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ocuments\"/>
    </mc:Choice>
  </mc:AlternateContent>
  <bookViews>
    <workbookView xWindow="0" yWindow="0" windowWidth="28800" windowHeight="12450"/>
  </bookViews>
  <sheets>
    <sheet name="答案" sheetId="1" r:id="rId1"/>
    <sheet name="A股收入利润复合增长-带东财公式" sheetId="2" r:id="rId2"/>
    <sheet name="A股收入利润复合增长（数值）" sheetId="3" r:id="rId3"/>
    <sheet name="排除5年复合增长小于20%的列表" sheetId="4" r:id="rId4"/>
    <sheet name="排除年增长小于10%的列表" sheetId="5" r:id="rId5"/>
    <sheet name="PE及PEG列表" sheetId="6" r:id="rId6"/>
  </sheets>
  <externalReferences>
    <externalReference r:id="rId7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0" i="1" l="1"/>
  <c r="G31" i="1"/>
  <c r="G32" i="1"/>
  <c r="G33" i="1"/>
  <c r="G34" i="1"/>
  <c r="G35" i="1"/>
  <c r="G36" i="1"/>
  <c r="G29" i="1"/>
  <c r="F30" i="1"/>
  <c r="F31" i="1"/>
  <c r="F32" i="1"/>
  <c r="F33" i="1"/>
  <c r="F34" i="1"/>
  <c r="F35" i="1"/>
  <c r="F36" i="1"/>
  <c r="F29" i="1"/>
  <c r="E30" i="1"/>
  <c r="E31" i="1"/>
  <c r="E32" i="1"/>
  <c r="E33" i="1"/>
  <c r="E34" i="1"/>
  <c r="E35" i="1"/>
  <c r="E36" i="1"/>
  <c r="E29" i="1"/>
  <c r="G20" i="1"/>
  <c r="G21" i="1"/>
  <c r="G22" i="1"/>
  <c r="G23" i="1"/>
  <c r="G24" i="1"/>
  <c r="G25" i="1"/>
  <c r="G26" i="1"/>
  <c r="F20" i="1"/>
  <c r="F21" i="1"/>
  <c r="F22" i="1"/>
  <c r="F23" i="1"/>
  <c r="F24" i="1"/>
  <c r="F25" i="1"/>
  <c r="F26" i="1"/>
  <c r="E20" i="1"/>
  <c r="E21" i="1"/>
  <c r="E22" i="1"/>
  <c r="E23" i="1"/>
  <c r="E24" i="1"/>
  <c r="E25" i="1"/>
  <c r="E26" i="1"/>
  <c r="G19" i="1"/>
  <c r="F19" i="1"/>
  <c r="E19" i="1"/>
  <c r="B6" i="6"/>
  <c r="B7" i="6"/>
  <c r="B8" i="6"/>
  <c r="B9" i="6"/>
  <c r="B10" i="6"/>
  <c r="B11" i="6"/>
  <c r="B12" i="6"/>
  <c r="B5" i="6"/>
  <c r="A6" i="6"/>
  <c r="A7" i="6"/>
  <c r="A8" i="6"/>
  <c r="A9" i="6"/>
  <c r="A10" i="6"/>
  <c r="A11" i="6"/>
  <c r="A12" i="6"/>
  <c r="A5" i="6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5" i="5"/>
  <c r="G6" i="6"/>
  <c r="G7" i="6"/>
  <c r="G8" i="6"/>
  <c r="G9" i="6"/>
  <c r="G10" i="6"/>
  <c r="G11" i="6"/>
  <c r="G12" i="6"/>
  <c r="G5" i="6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5" i="5"/>
  <c r="F3" i="5" l="1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E3" i="5"/>
  <c r="E2" i="5"/>
  <c r="R4" i="5"/>
  <c r="S4" i="5"/>
  <c r="T4" i="5"/>
  <c r="Q4" i="5"/>
  <c r="N4" i="5"/>
  <c r="O4" i="5"/>
  <c r="P4" i="5"/>
  <c r="M4" i="5"/>
  <c r="J4" i="5"/>
  <c r="K4" i="5"/>
  <c r="L4" i="5"/>
  <c r="I4" i="5"/>
  <c r="D77" i="5" l="1"/>
  <c r="D78" i="5"/>
  <c r="C77" i="5"/>
  <c r="C78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5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A6" i="4"/>
  <c r="A7" i="4"/>
  <c r="A38" i="4" s="1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4" i="4"/>
  <c r="A155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5" i="4"/>
  <c r="A206" i="4"/>
  <c r="A207" i="4"/>
  <c r="A208" i="4"/>
  <c r="A209" i="4"/>
  <c r="A210" i="4"/>
  <c r="A211" i="4"/>
  <c r="A212" i="4"/>
  <c r="A213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6" i="4"/>
  <c r="A247" i="4"/>
  <c r="A248" i="4"/>
  <c r="A249" i="4"/>
  <c r="A250" i="4"/>
  <c r="A251" i="4"/>
  <c r="A252" i="4"/>
  <c r="A253" i="4"/>
  <c r="A254" i="4"/>
  <c r="A255" i="4"/>
  <c r="A256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1" i="4"/>
  <c r="A322" i="4"/>
  <c r="A323" i="4"/>
  <c r="A324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1" i="4"/>
  <c r="A342" i="4"/>
  <c r="A343" i="4"/>
  <c r="A344" i="4"/>
  <c r="A345" i="4"/>
  <c r="A346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4" i="4"/>
  <c r="A365" i="4"/>
  <c r="A366" i="4"/>
  <c r="A367" i="4"/>
  <c r="A368" i="4"/>
  <c r="A369" i="4"/>
  <c r="A370" i="4"/>
  <c r="A371" i="4"/>
  <c r="A372" i="4"/>
  <c r="A373" i="4"/>
  <c r="A374" i="4"/>
  <c r="A376" i="4"/>
  <c r="A377" i="4"/>
  <c r="A378" i="4"/>
  <c r="A379" i="4"/>
  <c r="A380" i="4"/>
  <c r="A381" i="4"/>
  <c r="A383" i="4"/>
  <c r="A384" i="4"/>
  <c r="A385" i="4"/>
  <c r="A386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8" i="4"/>
  <c r="A420" i="4"/>
  <c r="A421" i="4"/>
  <c r="A422" i="4"/>
  <c r="A423" i="4"/>
  <c r="A424" i="4"/>
  <c r="A426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2" i="4"/>
  <c r="A443" i="4"/>
  <c r="A444" i="4"/>
  <c r="A445" i="4"/>
  <c r="A446" i="4"/>
  <c r="A448" i="4"/>
  <c r="A449" i="4"/>
  <c r="A450" i="4"/>
  <c r="A451" i="4"/>
  <c r="A453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8" i="4"/>
  <c r="A469" i="4"/>
  <c r="A470" i="4"/>
  <c r="A471" i="4"/>
  <c r="A472" i="4"/>
  <c r="A473" i="4"/>
  <c r="A474" i="4"/>
  <c r="A475" i="4"/>
  <c r="A476" i="4"/>
  <c r="A477" i="4"/>
  <c r="A479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6" i="4"/>
  <c r="A497" i="4"/>
  <c r="A499" i="4"/>
  <c r="A501" i="4"/>
  <c r="A502" i="4"/>
  <c r="A503" i="4"/>
  <c r="A504" i="4"/>
  <c r="A505" i="4"/>
  <c r="A506" i="4"/>
  <c r="A507" i="4"/>
  <c r="A509" i="4"/>
  <c r="A510" i="4"/>
  <c r="A511" i="4"/>
  <c r="A515" i="4"/>
  <c r="A516" i="4"/>
  <c r="A517" i="4"/>
  <c r="A518" i="4"/>
  <c r="A519" i="4"/>
  <c r="A520" i="4"/>
  <c r="A521" i="4"/>
  <c r="A522" i="4"/>
  <c r="A523" i="4"/>
  <c r="A527" i="4"/>
  <c r="A528" i="4"/>
  <c r="A529" i="4"/>
  <c r="A530" i="4"/>
  <c r="A531" i="4"/>
  <c r="A532" i="4"/>
  <c r="A533" i="4"/>
  <c r="A535" i="4"/>
  <c r="A536" i="4"/>
  <c r="A537" i="4"/>
  <c r="A538" i="4"/>
  <c r="A539" i="4"/>
  <c r="A540" i="4"/>
  <c r="A542" i="4"/>
  <c r="A543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3" i="4"/>
  <c r="A564" i="4"/>
  <c r="A565" i="4"/>
  <c r="A566" i="4"/>
  <c r="A567" i="4"/>
  <c r="A568" i="4"/>
  <c r="A570" i="4"/>
  <c r="A571" i="4"/>
  <c r="A572" i="4"/>
  <c r="A573" i="4"/>
  <c r="A574" i="4"/>
  <c r="A575" i="4"/>
  <c r="A577" i="4"/>
  <c r="A578" i="4"/>
  <c r="A579" i="4"/>
  <c r="A580" i="4"/>
  <c r="A581" i="4"/>
  <c r="A582" i="4"/>
  <c r="A584" i="4"/>
  <c r="A585" i="4"/>
  <c r="A587" i="4"/>
  <c r="A588" i="4"/>
  <c r="A589" i="4"/>
  <c r="A590" i="4"/>
  <c r="A591" i="4"/>
  <c r="A592" i="4"/>
  <c r="A593" i="4"/>
  <c r="A594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8" i="4"/>
  <c r="A629" i="4"/>
  <c r="A631" i="4"/>
  <c r="A632" i="4"/>
  <c r="A633" i="4"/>
  <c r="A634" i="4"/>
  <c r="A635" i="4"/>
  <c r="A636" i="4"/>
  <c r="A638" i="4"/>
  <c r="A639" i="4"/>
  <c r="A640" i="4"/>
  <c r="A641" i="4"/>
  <c r="A642" i="4"/>
  <c r="A643" i="4"/>
  <c r="A645" i="4"/>
  <c r="A646" i="4"/>
  <c r="A647" i="4"/>
  <c r="A648" i="4"/>
  <c r="A649" i="4"/>
  <c r="A650" i="4"/>
  <c r="A651" i="4"/>
  <c r="A652" i="4"/>
  <c r="A653" i="4"/>
  <c r="A655" i="4"/>
  <c r="A656" i="4"/>
  <c r="A657" i="4"/>
  <c r="A658" i="4"/>
  <c r="A659" i="4"/>
  <c r="A660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2" i="4"/>
  <c r="A683" i="4"/>
  <c r="A684" i="4"/>
  <c r="A686" i="4"/>
  <c r="A687" i="4"/>
  <c r="A688" i="4"/>
  <c r="A689" i="4"/>
  <c r="A690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1" i="4"/>
  <c r="A742" i="4"/>
  <c r="A743" i="4"/>
  <c r="A744" i="4"/>
  <c r="A745" i="4"/>
  <c r="A746" i="4"/>
  <c r="A747" i="4"/>
  <c r="A748" i="4"/>
  <c r="A750" i="4"/>
  <c r="A751" i="4"/>
  <c r="A752" i="4"/>
  <c r="A753" i="4"/>
  <c r="A754" i="4"/>
  <c r="A755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1" i="4"/>
  <c r="A932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2" i="4"/>
  <c r="A973" i="4"/>
  <c r="A974" i="4"/>
  <c r="A975" i="4"/>
  <c r="A976" i="4"/>
  <c r="A978" i="4"/>
  <c r="A981" i="4"/>
  <c r="A982" i="4"/>
  <c r="A983" i="4"/>
  <c r="A984" i="4"/>
  <c r="A5" i="4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P8" i="3"/>
  <c r="P9" i="3"/>
  <c r="A9" i="3" s="1"/>
  <c r="P10" i="3"/>
  <c r="A10" i="3" s="1"/>
  <c r="P11" i="3"/>
  <c r="A11" i="3" s="1"/>
  <c r="P12" i="3"/>
  <c r="A12" i="3" s="1"/>
  <c r="P13" i="3"/>
  <c r="P14" i="3"/>
  <c r="A14" i="3" s="1"/>
  <c r="P15" i="3"/>
  <c r="P16" i="3"/>
  <c r="A16" i="3" s="1"/>
  <c r="P17" i="3"/>
  <c r="A17" i="3" s="1"/>
  <c r="P18" i="3"/>
  <c r="A18" i="3" s="1"/>
  <c r="P19" i="3"/>
  <c r="A19" i="3" s="1"/>
  <c r="P20" i="3"/>
  <c r="A20" i="3" s="1"/>
  <c r="P21" i="3"/>
  <c r="P22" i="3"/>
  <c r="A22" i="3" s="1"/>
  <c r="P23" i="3"/>
  <c r="A23" i="3" s="1"/>
  <c r="P24" i="3"/>
  <c r="A24" i="3" s="1"/>
  <c r="P25" i="3"/>
  <c r="A25" i="3" s="1"/>
  <c r="P26" i="3"/>
  <c r="A26" i="3" s="1"/>
  <c r="P27" i="3"/>
  <c r="P28" i="3"/>
  <c r="A28" i="3" s="1"/>
  <c r="P29" i="3"/>
  <c r="A29" i="3" s="1"/>
  <c r="P30" i="3"/>
  <c r="P31" i="3"/>
  <c r="P32" i="3"/>
  <c r="P33" i="3"/>
  <c r="P34" i="3"/>
  <c r="A34" i="3" s="1"/>
  <c r="P35" i="3"/>
  <c r="P36" i="3"/>
  <c r="A36" i="3" s="1"/>
  <c r="P37" i="3"/>
  <c r="P38" i="3"/>
  <c r="A38" i="3" s="1"/>
  <c r="P39" i="3"/>
  <c r="A39" i="3" s="1"/>
  <c r="P40" i="3"/>
  <c r="A40" i="3" s="1"/>
  <c r="P41" i="3"/>
  <c r="A41" i="3" s="1"/>
  <c r="P42" i="3"/>
  <c r="A42" i="3" s="1"/>
  <c r="P43" i="3"/>
  <c r="P44" i="3"/>
  <c r="A44" i="3" s="1"/>
  <c r="P45" i="3"/>
  <c r="A45" i="3" s="1"/>
  <c r="P46" i="3"/>
  <c r="P47" i="3"/>
  <c r="A47" i="3" s="1"/>
  <c r="P48" i="3"/>
  <c r="P49" i="3"/>
  <c r="P50" i="3"/>
  <c r="A50" i="3" s="1"/>
  <c r="P51" i="3"/>
  <c r="P52" i="3"/>
  <c r="A52" i="3" s="1"/>
  <c r="P53" i="3"/>
  <c r="A53" i="3" s="1"/>
  <c r="P54" i="3"/>
  <c r="A54" i="3" s="1"/>
  <c r="P55" i="3"/>
  <c r="A55" i="3" s="1"/>
  <c r="P56" i="3"/>
  <c r="P57" i="3"/>
  <c r="A57" i="3" s="1"/>
  <c r="P58" i="3"/>
  <c r="P59" i="3"/>
  <c r="A59" i="3" s="1"/>
  <c r="P60" i="3"/>
  <c r="P61" i="3"/>
  <c r="A61" i="3" s="1"/>
  <c r="P62" i="3"/>
  <c r="A62" i="3" s="1"/>
  <c r="P63" i="3"/>
  <c r="P64" i="3"/>
  <c r="A64" i="3" s="1"/>
  <c r="P65" i="3"/>
  <c r="A65" i="3" s="1"/>
  <c r="P66" i="3"/>
  <c r="P67" i="3"/>
  <c r="A67" i="3" s="1"/>
  <c r="P68" i="3"/>
  <c r="A68" i="3" s="1"/>
  <c r="P69" i="3"/>
  <c r="P70" i="3"/>
  <c r="P71" i="3"/>
  <c r="P72" i="3"/>
  <c r="A72" i="3" s="1"/>
  <c r="P73" i="3"/>
  <c r="A73" i="3" s="1"/>
  <c r="P74" i="3"/>
  <c r="P75" i="3"/>
  <c r="A75" i="3" s="1"/>
  <c r="P76" i="3"/>
  <c r="P77" i="3"/>
  <c r="A77" i="3" s="1"/>
  <c r="P78" i="3"/>
  <c r="P79" i="3"/>
  <c r="A79" i="3" s="1"/>
  <c r="P80" i="3"/>
  <c r="P81" i="3"/>
  <c r="A81" i="3" s="1"/>
  <c r="P82" i="3"/>
  <c r="P83" i="3"/>
  <c r="A83" i="3" s="1"/>
  <c r="P84" i="3"/>
  <c r="A84" i="3" s="1"/>
  <c r="P85" i="3"/>
  <c r="P86" i="3"/>
  <c r="P87" i="3"/>
  <c r="A87" i="3" s="1"/>
  <c r="P88" i="3"/>
  <c r="A88" i="3" s="1"/>
  <c r="P89" i="3"/>
  <c r="P90" i="3"/>
  <c r="A90" i="3" s="1"/>
  <c r="P91" i="3"/>
  <c r="A91" i="3" s="1"/>
  <c r="P92" i="3"/>
  <c r="P93" i="3"/>
  <c r="P94" i="3"/>
  <c r="A94" i="3" s="1"/>
  <c r="P95" i="3"/>
  <c r="A95" i="3" s="1"/>
  <c r="P96" i="3"/>
  <c r="A96" i="3" s="1"/>
  <c r="P97" i="3"/>
  <c r="A97" i="3" s="1"/>
  <c r="P98" i="3"/>
  <c r="A98" i="3" s="1"/>
  <c r="P99" i="3"/>
  <c r="P100" i="3"/>
  <c r="A100" i="3" s="1"/>
  <c r="P101" i="3"/>
  <c r="P102" i="3"/>
  <c r="A102" i="3" s="1"/>
  <c r="P103" i="3"/>
  <c r="A103" i="3" s="1"/>
  <c r="P104" i="3"/>
  <c r="A104" i="3" s="1"/>
  <c r="P105" i="3"/>
  <c r="A105" i="3" s="1"/>
  <c r="P106" i="3"/>
  <c r="P107" i="3"/>
  <c r="A107" i="3" s="1"/>
  <c r="P108" i="3"/>
  <c r="P109" i="3"/>
  <c r="P110" i="3"/>
  <c r="A110" i="3" s="1"/>
  <c r="P111" i="3"/>
  <c r="A111" i="3" s="1"/>
  <c r="P112" i="3"/>
  <c r="A112" i="3" s="1"/>
  <c r="P113" i="3"/>
  <c r="A113" i="3" s="1"/>
  <c r="P114" i="3"/>
  <c r="A114" i="3" s="1"/>
  <c r="P115" i="3"/>
  <c r="P116" i="3"/>
  <c r="A116" i="3" s="1"/>
  <c r="P117" i="3"/>
  <c r="A117" i="3" s="1"/>
  <c r="P118" i="3"/>
  <c r="P119" i="3"/>
  <c r="A119" i="3" s="1"/>
  <c r="P120" i="3"/>
  <c r="A120" i="3" s="1"/>
  <c r="P121" i="3"/>
  <c r="A121" i="3" s="1"/>
  <c r="P122" i="3"/>
  <c r="A122" i="3" s="1"/>
  <c r="P123" i="3"/>
  <c r="A123" i="3" s="1"/>
  <c r="P124" i="3"/>
  <c r="P125" i="3"/>
  <c r="P126" i="3"/>
  <c r="A126" i="3" s="1"/>
  <c r="P127" i="3"/>
  <c r="P128" i="3"/>
  <c r="P129" i="3"/>
  <c r="A129" i="3" s="1"/>
  <c r="P130" i="3"/>
  <c r="A130" i="3" s="1"/>
  <c r="P131" i="3"/>
  <c r="A131" i="3" s="1"/>
  <c r="P132" i="3"/>
  <c r="A132" i="3" s="1"/>
  <c r="P133" i="3"/>
  <c r="A133" i="3" s="1"/>
  <c r="P134" i="3"/>
  <c r="P135" i="3"/>
  <c r="A135" i="3" s="1"/>
  <c r="P136" i="3"/>
  <c r="A136" i="3" s="1"/>
  <c r="P137" i="3"/>
  <c r="P138" i="3"/>
  <c r="A138" i="3" s="1"/>
  <c r="P139" i="3"/>
  <c r="A139" i="3" s="1"/>
  <c r="P140" i="3"/>
  <c r="P141" i="3"/>
  <c r="P142" i="3"/>
  <c r="P143" i="3"/>
  <c r="A143" i="3" s="1"/>
  <c r="P144" i="3"/>
  <c r="P145" i="3"/>
  <c r="A145" i="3" s="1"/>
  <c r="P146" i="3"/>
  <c r="P147" i="3"/>
  <c r="P148" i="3"/>
  <c r="P149" i="3"/>
  <c r="A149" i="3" s="1"/>
  <c r="P150" i="3"/>
  <c r="A150" i="3" s="1"/>
  <c r="P151" i="3"/>
  <c r="A151" i="3" s="1"/>
  <c r="P152" i="3"/>
  <c r="P153" i="3"/>
  <c r="P154" i="3"/>
  <c r="A154" i="3" s="1"/>
  <c r="P155" i="3"/>
  <c r="P156" i="3"/>
  <c r="A156" i="3" s="1"/>
  <c r="P157" i="3"/>
  <c r="A157" i="3" s="1"/>
  <c r="P158" i="3"/>
  <c r="A158" i="3" s="1"/>
  <c r="P159" i="3"/>
  <c r="A159" i="3" s="1"/>
  <c r="P160" i="3"/>
  <c r="A160" i="3" s="1"/>
  <c r="P161" i="3"/>
  <c r="P162" i="3"/>
  <c r="P163" i="3"/>
  <c r="P164" i="3"/>
  <c r="P165" i="3"/>
  <c r="A165" i="3" s="1"/>
  <c r="P166" i="3"/>
  <c r="A166" i="3" s="1"/>
  <c r="P167" i="3"/>
  <c r="A167" i="3" s="1"/>
  <c r="P168" i="3"/>
  <c r="A168" i="3" s="1"/>
  <c r="P169" i="3"/>
  <c r="A169" i="3" s="1"/>
  <c r="P170" i="3"/>
  <c r="A170" i="3" s="1"/>
  <c r="P171" i="3"/>
  <c r="A171" i="3" s="1"/>
  <c r="P172" i="3"/>
  <c r="A172" i="3" s="1"/>
  <c r="P173" i="3"/>
  <c r="P174" i="3"/>
  <c r="A174" i="3" s="1"/>
  <c r="P175" i="3"/>
  <c r="A175" i="3" s="1"/>
  <c r="P176" i="3"/>
  <c r="A176" i="3" s="1"/>
  <c r="P177" i="3"/>
  <c r="P178" i="3"/>
  <c r="A178" i="3" s="1"/>
  <c r="P179" i="3"/>
  <c r="A179" i="3" s="1"/>
  <c r="P180" i="3"/>
  <c r="P181" i="3"/>
  <c r="A181" i="3" s="1"/>
  <c r="P182" i="3"/>
  <c r="A182" i="3" s="1"/>
  <c r="P183" i="3"/>
  <c r="A183" i="3" s="1"/>
  <c r="P184" i="3"/>
  <c r="P185" i="3"/>
  <c r="A185" i="3" s="1"/>
  <c r="P186" i="3"/>
  <c r="P187" i="3"/>
  <c r="A187" i="3" s="1"/>
  <c r="P188" i="3"/>
  <c r="P189" i="3"/>
  <c r="P190" i="3"/>
  <c r="P191" i="3"/>
  <c r="P192" i="3"/>
  <c r="A192" i="3" s="1"/>
  <c r="P193" i="3"/>
  <c r="A193" i="3" s="1"/>
  <c r="P194" i="3"/>
  <c r="A194" i="3" s="1"/>
  <c r="P195" i="3"/>
  <c r="P196" i="3"/>
  <c r="A196" i="3" s="1"/>
  <c r="P197" i="3"/>
  <c r="A197" i="3" s="1"/>
  <c r="P198" i="3"/>
  <c r="A198" i="3" s="1"/>
  <c r="P199" i="3"/>
  <c r="A199" i="3" s="1"/>
  <c r="P200" i="3"/>
  <c r="P201" i="3"/>
  <c r="A201" i="3" s="1"/>
  <c r="P202" i="3"/>
  <c r="A202" i="3" s="1"/>
  <c r="P203" i="3"/>
  <c r="A203" i="3" s="1"/>
  <c r="P204" i="3"/>
  <c r="P205" i="3"/>
  <c r="A205" i="3" s="1"/>
  <c r="P206" i="3"/>
  <c r="A206" i="3" s="1"/>
  <c r="P207" i="3"/>
  <c r="P208" i="3"/>
  <c r="P209" i="3"/>
  <c r="P210" i="3"/>
  <c r="P211" i="3"/>
  <c r="A211" i="3" s="1"/>
  <c r="P212" i="3"/>
  <c r="A212" i="3" s="1"/>
  <c r="P213" i="3"/>
  <c r="A213" i="3" s="1"/>
  <c r="P214" i="3"/>
  <c r="A214" i="3" s="1"/>
  <c r="P215" i="3"/>
  <c r="A215" i="3" s="1"/>
  <c r="P216" i="3"/>
  <c r="A216" i="3" s="1"/>
  <c r="P217" i="3"/>
  <c r="A217" i="3" s="1"/>
  <c r="P218" i="3"/>
  <c r="A218" i="3" s="1"/>
  <c r="P219" i="3"/>
  <c r="A219" i="3" s="1"/>
  <c r="P220" i="3"/>
  <c r="A220" i="3" s="1"/>
  <c r="P221" i="3"/>
  <c r="A221" i="3" s="1"/>
  <c r="P222" i="3"/>
  <c r="P223" i="3"/>
  <c r="A223" i="3" s="1"/>
  <c r="P224" i="3"/>
  <c r="A224" i="3" s="1"/>
  <c r="P225" i="3"/>
  <c r="P226" i="3"/>
  <c r="P227" i="3"/>
  <c r="A227" i="3" s="1"/>
  <c r="P228" i="3"/>
  <c r="P229" i="3"/>
  <c r="A229" i="3" s="1"/>
  <c r="P230" i="3"/>
  <c r="P231" i="3"/>
  <c r="P232" i="3"/>
  <c r="A232" i="3" s="1"/>
  <c r="P233" i="3"/>
  <c r="A233" i="3" s="1"/>
  <c r="P234" i="3"/>
  <c r="A234" i="3" s="1"/>
  <c r="P235" i="3"/>
  <c r="P236" i="3"/>
  <c r="P237" i="3"/>
  <c r="P238" i="3"/>
  <c r="P239" i="3"/>
  <c r="P240" i="3"/>
  <c r="A240" i="3" s="1"/>
  <c r="P241" i="3"/>
  <c r="A241" i="3" s="1"/>
  <c r="P242" i="3"/>
  <c r="A242" i="3" s="1"/>
  <c r="P243" i="3"/>
  <c r="A243" i="3" s="1"/>
  <c r="P244" i="3"/>
  <c r="A244" i="3" s="1"/>
  <c r="P245" i="3"/>
  <c r="P246" i="3"/>
  <c r="P247" i="3"/>
  <c r="P248" i="3"/>
  <c r="A248" i="3" s="1"/>
  <c r="P249" i="3"/>
  <c r="P250" i="3"/>
  <c r="A250" i="3" s="1"/>
  <c r="P251" i="3"/>
  <c r="A251" i="3" s="1"/>
  <c r="P252" i="3"/>
  <c r="A252" i="3" s="1"/>
  <c r="P253" i="3"/>
  <c r="P254" i="3"/>
  <c r="A254" i="3" s="1"/>
  <c r="P255" i="3"/>
  <c r="P256" i="3"/>
  <c r="A256" i="3" s="1"/>
  <c r="P257" i="3"/>
  <c r="A257" i="3" s="1"/>
  <c r="P258" i="3"/>
  <c r="A258" i="3" s="1"/>
  <c r="P259" i="3"/>
  <c r="P260" i="3"/>
  <c r="P261" i="3"/>
  <c r="A261" i="3" s="1"/>
  <c r="P262" i="3"/>
  <c r="P263" i="3"/>
  <c r="A263" i="3" s="1"/>
  <c r="P264" i="3"/>
  <c r="A264" i="3" s="1"/>
  <c r="P265" i="3"/>
  <c r="A265" i="3" s="1"/>
  <c r="P266" i="3"/>
  <c r="A266" i="3" s="1"/>
  <c r="P267" i="3"/>
  <c r="A267" i="3" s="1"/>
  <c r="P268" i="3"/>
  <c r="P269" i="3"/>
  <c r="P270" i="3"/>
  <c r="A270" i="3" s="1"/>
  <c r="P271" i="3"/>
  <c r="A271" i="3" s="1"/>
  <c r="P272" i="3"/>
  <c r="P273" i="3"/>
  <c r="A273" i="3" s="1"/>
  <c r="P274" i="3"/>
  <c r="A274" i="3" s="1"/>
  <c r="P275" i="3"/>
  <c r="P276" i="3"/>
  <c r="A276" i="3" s="1"/>
  <c r="P277" i="3"/>
  <c r="A277" i="3" s="1"/>
  <c r="P278" i="3"/>
  <c r="P279" i="3"/>
  <c r="P280" i="3"/>
  <c r="P281" i="3"/>
  <c r="A281" i="3" s="1"/>
  <c r="P282" i="3"/>
  <c r="A282" i="3" s="1"/>
  <c r="P283" i="3"/>
  <c r="P284" i="3"/>
  <c r="A284" i="3" s="1"/>
  <c r="P285" i="3"/>
  <c r="A285" i="3" s="1"/>
  <c r="P286" i="3"/>
  <c r="P287" i="3"/>
  <c r="P288" i="3"/>
  <c r="A288" i="3" s="1"/>
  <c r="P289" i="3"/>
  <c r="P290" i="3"/>
  <c r="A290" i="3" s="1"/>
  <c r="P291" i="3"/>
  <c r="A291" i="3" s="1"/>
  <c r="P292" i="3"/>
  <c r="P293" i="3"/>
  <c r="P294" i="3"/>
  <c r="P295" i="3"/>
  <c r="A295" i="3" s="1"/>
  <c r="P296" i="3"/>
  <c r="A296" i="3" s="1"/>
  <c r="P297" i="3"/>
  <c r="A297" i="3" s="1"/>
  <c r="P298" i="3"/>
  <c r="P299" i="3"/>
  <c r="A299" i="3" s="1"/>
  <c r="P300" i="3"/>
  <c r="A300" i="3" s="1"/>
  <c r="P301" i="3"/>
  <c r="P302" i="3"/>
  <c r="A302" i="3" s="1"/>
  <c r="P303" i="3"/>
  <c r="A303" i="3" s="1"/>
  <c r="P304" i="3"/>
  <c r="A304" i="3" s="1"/>
  <c r="P305" i="3"/>
  <c r="A305" i="3" s="1"/>
  <c r="P306" i="3"/>
  <c r="A306" i="3" s="1"/>
  <c r="P307" i="3"/>
  <c r="A307" i="3" s="1"/>
  <c r="P308" i="3"/>
  <c r="A308" i="3" s="1"/>
  <c r="P309" i="3"/>
  <c r="P310" i="3"/>
  <c r="A310" i="3" s="1"/>
  <c r="P311" i="3"/>
  <c r="A311" i="3" s="1"/>
  <c r="P312" i="3"/>
  <c r="A312" i="3" s="1"/>
  <c r="P313" i="3"/>
  <c r="A313" i="3" s="1"/>
  <c r="P314" i="3"/>
  <c r="A314" i="3" s="1"/>
  <c r="P315" i="3"/>
  <c r="P316" i="3"/>
  <c r="A316" i="3" s="1"/>
  <c r="P317" i="3"/>
  <c r="A317" i="3" s="1"/>
  <c r="P318" i="3"/>
  <c r="A318" i="3" s="1"/>
  <c r="P319" i="3"/>
  <c r="A319" i="3" s="1"/>
  <c r="P320" i="3"/>
  <c r="A320" i="3" s="1"/>
  <c r="P321" i="3"/>
  <c r="P322" i="3"/>
  <c r="A322" i="3" s="1"/>
  <c r="P323" i="3"/>
  <c r="P324" i="3"/>
  <c r="A324" i="3" s="1"/>
  <c r="P325" i="3"/>
  <c r="P326" i="3"/>
  <c r="A326" i="3" s="1"/>
  <c r="P327" i="3"/>
  <c r="A327" i="3" s="1"/>
  <c r="P328" i="3"/>
  <c r="A328" i="3" s="1"/>
  <c r="P329" i="3"/>
  <c r="A329" i="3" s="1"/>
  <c r="P330" i="3"/>
  <c r="P331" i="3"/>
  <c r="P332" i="3"/>
  <c r="A332" i="3" s="1"/>
  <c r="P333" i="3"/>
  <c r="A333" i="3" s="1"/>
  <c r="P334" i="3"/>
  <c r="A334" i="3" s="1"/>
  <c r="P335" i="3"/>
  <c r="A335" i="3" s="1"/>
  <c r="P336" i="3"/>
  <c r="P337" i="3"/>
  <c r="A337" i="3" s="1"/>
  <c r="P338" i="3"/>
  <c r="A338" i="3" s="1"/>
  <c r="P339" i="3"/>
  <c r="A339" i="3" s="1"/>
  <c r="P340" i="3"/>
  <c r="A340" i="3" s="1"/>
  <c r="P341" i="3"/>
  <c r="A341" i="3" s="1"/>
  <c r="P342" i="3"/>
  <c r="A342" i="3" s="1"/>
  <c r="P343" i="3"/>
  <c r="A343" i="3" s="1"/>
  <c r="P344" i="3"/>
  <c r="A344" i="3" s="1"/>
  <c r="P345" i="3"/>
  <c r="A345" i="3" s="1"/>
  <c r="P346" i="3"/>
  <c r="P347" i="3"/>
  <c r="A347" i="3" s="1"/>
  <c r="P348" i="3"/>
  <c r="A348" i="3" s="1"/>
  <c r="P349" i="3"/>
  <c r="P350" i="3"/>
  <c r="A350" i="3" s="1"/>
  <c r="P351" i="3"/>
  <c r="A351" i="3" s="1"/>
  <c r="P352" i="3"/>
  <c r="A352" i="3" s="1"/>
  <c r="P353" i="3"/>
  <c r="A353" i="3" s="1"/>
  <c r="P354" i="3"/>
  <c r="A354" i="3" s="1"/>
  <c r="P355" i="3"/>
  <c r="A355" i="3" s="1"/>
  <c r="P356" i="3"/>
  <c r="P357" i="3"/>
  <c r="A357" i="3" s="1"/>
  <c r="P358" i="3"/>
  <c r="P359" i="3"/>
  <c r="A359" i="3" s="1"/>
  <c r="P360" i="3"/>
  <c r="P361" i="3"/>
  <c r="A361" i="3" s="1"/>
  <c r="P362" i="3"/>
  <c r="P363" i="3"/>
  <c r="P364" i="3"/>
  <c r="P365" i="3"/>
  <c r="A365" i="3" s="1"/>
  <c r="P366" i="3"/>
  <c r="A366" i="3" s="1"/>
  <c r="P367" i="3"/>
  <c r="A367" i="3" s="1"/>
  <c r="P368" i="3"/>
  <c r="A368" i="3" s="1"/>
  <c r="P369" i="3"/>
  <c r="A369" i="3" s="1"/>
  <c r="P370" i="3"/>
  <c r="P371" i="3"/>
  <c r="A371" i="3" s="1"/>
  <c r="P372" i="3"/>
  <c r="A372" i="3" s="1"/>
  <c r="P373" i="3"/>
  <c r="P374" i="3"/>
  <c r="P375" i="3"/>
  <c r="A375" i="3" s="1"/>
  <c r="P376" i="3"/>
  <c r="A376" i="3" s="1"/>
  <c r="P377" i="3"/>
  <c r="A377" i="3" s="1"/>
  <c r="P378" i="3"/>
  <c r="A378" i="3" s="1"/>
  <c r="P379" i="3"/>
  <c r="P380" i="3"/>
  <c r="A380" i="3" s="1"/>
  <c r="P381" i="3"/>
  <c r="A381" i="3" s="1"/>
  <c r="P382" i="3"/>
  <c r="A382" i="3" s="1"/>
  <c r="P383" i="3"/>
  <c r="P384" i="3"/>
  <c r="A384" i="3" s="1"/>
  <c r="P385" i="3"/>
  <c r="P386" i="3"/>
  <c r="A386" i="3" s="1"/>
  <c r="P387" i="3"/>
  <c r="P388" i="3"/>
  <c r="A388" i="3" s="1"/>
  <c r="P389" i="3"/>
  <c r="P390" i="3"/>
  <c r="A390" i="3" s="1"/>
  <c r="P391" i="3"/>
  <c r="A391" i="3" s="1"/>
  <c r="P392" i="3"/>
  <c r="A392" i="3" s="1"/>
  <c r="P393" i="3"/>
  <c r="P394" i="3"/>
  <c r="A394" i="3" s="1"/>
  <c r="P395" i="3"/>
  <c r="P396" i="3"/>
  <c r="A396" i="3" s="1"/>
  <c r="P397" i="3"/>
  <c r="P398" i="3"/>
  <c r="A398" i="3" s="1"/>
  <c r="P399" i="3"/>
  <c r="P400" i="3"/>
  <c r="P401" i="3"/>
  <c r="A401" i="3" s="1"/>
  <c r="P402" i="3"/>
  <c r="A402" i="3" s="1"/>
  <c r="P403" i="3"/>
  <c r="A403" i="3" s="1"/>
  <c r="P404" i="3"/>
  <c r="A404" i="3" s="1"/>
  <c r="P405" i="3"/>
  <c r="A405" i="3" s="1"/>
  <c r="P406" i="3"/>
  <c r="A406" i="3" s="1"/>
  <c r="P407" i="3"/>
  <c r="A407" i="3" s="1"/>
  <c r="P408" i="3"/>
  <c r="A408" i="3" s="1"/>
  <c r="P409" i="3"/>
  <c r="A409" i="3" s="1"/>
  <c r="P410" i="3"/>
  <c r="A410" i="3" s="1"/>
  <c r="P411" i="3"/>
  <c r="A411" i="3" s="1"/>
  <c r="P412" i="3"/>
  <c r="P413" i="3"/>
  <c r="A413" i="3" s="1"/>
  <c r="P414" i="3"/>
  <c r="A414" i="3" s="1"/>
  <c r="P415" i="3"/>
  <c r="A415" i="3" s="1"/>
  <c r="P416" i="3"/>
  <c r="A416" i="3" s="1"/>
  <c r="P417" i="3"/>
  <c r="P418" i="3"/>
  <c r="A418" i="3" s="1"/>
  <c r="P419" i="3"/>
  <c r="A419" i="3" s="1"/>
  <c r="P420" i="3"/>
  <c r="P421" i="3"/>
  <c r="A421" i="3" s="1"/>
  <c r="P422" i="3"/>
  <c r="A422" i="3" s="1"/>
  <c r="P423" i="3"/>
  <c r="P424" i="3"/>
  <c r="A424" i="3" s="1"/>
  <c r="P425" i="3"/>
  <c r="A425" i="3" s="1"/>
  <c r="P426" i="3"/>
  <c r="P427" i="3"/>
  <c r="A427" i="3" s="1"/>
  <c r="P428" i="3"/>
  <c r="A428" i="3" s="1"/>
  <c r="P429" i="3"/>
  <c r="A429" i="3" s="1"/>
  <c r="P430" i="3"/>
  <c r="A430" i="3" s="1"/>
  <c r="P431" i="3"/>
  <c r="A431" i="3" s="1"/>
  <c r="P432" i="3"/>
  <c r="A432" i="3" s="1"/>
  <c r="P433" i="3"/>
  <c r="A433" i="3" s="1"/>
  <c r="P434" i="3"/>
  <c r="A434" i="3" s="1"/>
  <c r="P435" i="3"/>
  <c r="P436" i="3"/>
  <c r="P437" i="3"/>
  <c r="A437" i="3" s="1"/>
  <c r="P438" i="3"/>
  <c r="P439" i="3"/>
  <c r="A439" i="3" s="1"/>
  <c r="P440" i="3"/>
  <c r="A440" i="3" s="1"/>
  <c r="P441" i="3"/>
  <c r="P442" i="3"/>
  <c r="A442" i="3" s="1"/>
  <c r="P443" i="3"/>
  <c r="A443" i="3" s="1"/>
  <c r="P444" i="3"/>
  <c r="P445" i="3"/>
  <c r="A445" i="3" s="1"/>
  <c r="P446" i="3"/>
  <c r="A446" i="3" s="1"/>
  <c r="P447" i="3"/>
  <c r="A447" i="3" s="1"/>
  <c r="P448" i="3"/>
  <c r="A448" i="3" s="1"/>
  <c r="P449" i="3"/>
  <c r="A449" i="3" s="1"/>
  <c r="P450" i="3"/>
  <c r="A450" i="3" s="1"/>
  <c r="P451" i="3"/>
  <c r="P452" i="3"/>
  <c r="A452" i="3" s="1"/>
  <c r="P453" i="3"/>
  <c r="P454" i="3"/>
  <c r="A454" i="3" s="1"/>
  <c r="P455" i="3"/>
  <c r="A455" i="3" s="1"/>
  <c r="P456" i="3"/>
  <c r="A456" i="3" s="1"/>
  <c r="P457" i="3"/>
  <c r="P458" i="3"/>
  <c r="P459" i="3"/>
  <c r="A459" i="3" s="1"/>
  <c r="P460" i="3"/>
  <c r="A460" i="3" s="1"/>
  <c r="P461" i="3"/>
  <c r="A461" i="3" s="1"/>
  <c r="P462" i="3"/>
  <c r="A462" i="3" s="1"/>
  <c r="P463" i="3"/>
  <c r="P464" i="3"/>
  <c r="P465" i="3"/>
  <c r="A465" i="3" s="1"/>
  <c r="P466" i="3"/>
  <c r="A466" i="3" s="1"/>
  <c r="P467" i="3"/>
  <c r="A467" i="3" s="1"/>
  <c r="P468" i="3"/>
  <c r="P469" i="3"/>
  <c r="P470" i="3"/>
  <c r="A470" i="3" s="1"/>
  <c r="P471" i="3"/>
  <c r="A471" i="3" s="1"/>
  <c r="P472" i="3"/>
  <c r="P473" i="3"/>
  <c r="A473" i="3" s="1"/>
  <c r="P474" i="3"/>
  <c r="A474" i="3" s="1"/>
  <c r="P475" i="3"/>
  <c r="P476" i="3"/>
  <c r="A476" i="3" s="1"/>
  <c r="P477" i="3"/>
  <c r="P478" i="3"/>
  <c r="A478" i="3" s="1"/>
  <c r="P479" i="3"/>
  <c r="A479" i="3" s="1"/>
  <c r="P480" i="3"/>
  <c r="A480" i="3" s="1"/>
  <c r="P481" i="3"/>
  <c r="A481" i="3" s="1"/>
  <c r="P482" i="3"/>
  <c r="A482" i="3" s="1"/>
  <c r="P483" i="3"/>
  <c r="P484" i="3"/>
  <c r="A484" i="3" s="1"/>
  <c r="P485" i="3"/>
  <c r="A485" i="3" s="1"/>
  <c r="P486" i="3"/>
  <c r="P487" i="3"/>
  <c r="A487" i="3" s="1"/>
  <c r="P488" i="3"/>
  <c r="P489" i="3"/>
  <c r="A489" i="3" s="1"/>
  <c r="P490" i="3"/>
  <c r="A490" i="3" s="1"/>
  <c r="P491" i="3"/>
  <c r="P492" i="3"/>
  <c r="P493" i="3"/>
  <c r="P494" i="3"/>
  <c r="A494" i="3" s="1"/>
  <c r="P495" i="3"/>
  <c r="A495" i="3" s="1"/>
  <c r="P496" i="3"/>
  <c r="A496" i="3" s="1"/>
  <c r="P497" i="3"/>
  <c r="A497" i="3" s="1"/>
  <c r="P498" i="3"/>
  <c r="P499" i="3"/>
  <c r="A499" i="3" s="1"/>
  <c r="P500" i="3"/>
  <c r="P501" i="3"/>
  <c r="A501" i="3" s="1"/>
  <c r="P502" i="3"/>
  <c r="A502" i="3" s="1"/>
  <c r="P503" i="3"/>
  <c r="P504" i="3"/>
  <c r="A504" i="3" s="1"/>
  <c r="P505" i="3"/>
  <c r="A505" i="3" s="1"/>
  <c r="P506" i="3"/>
  <c r="P507" i="3"/>
  <c r="P508" i="3"/>
  <c r="A508" i="3" s="1"/>
  <c r="P509" i="3"/>
  <c r="P510" i="3"/>
  <c r="A510" i="3" s="1"/>
  <c r="P511" i="3"/>
  <c r="P512" i="3"/>
  <c r="P513" i="3"/>
  <c r="A513" i="3" s="1"/>
  <c r="P514" i="3"/>
  <c r="A514" i="3" s="1"/>
  <c r="P515" i="3"/>
  <c r="A515" i="3" s="1"/>
  <c r="P516" i="3"/>
  <c r="P517" i="3"/>
  <c r="P518" i="3"/>
  <c r="A518" i="3" s="1"/>
  <c r="P519" i="3"/>
  <c r="A519" i="3" s="1"/>
  <c r="P520" i="3"/>
  <c r="P521" i="3"/>
  <c r="P522" i="3"/>
  <c r="P523" i="3"/>
  <c r="A523" i="3" s="1"/>
  <c r="P524" i="3"/>
  <c r="P525" i="3"/>
  <c r="A525" i="3" s="1"/>
  <c r="P526" i="3"/>
  <c r="P527" i="3"/>
  <c r="A527" i="3" s="1"/>
  <c r="P528" i="3"/>
  <c r="P529" i="3"/>
  <c r="A529" i="3" s="1"/>
  <c r="P530" i="3"/>
  <c r="A530" i="3" s="1"/>
  <c r="P531" i="3"/>
  <c r="A531" i="3" s="1"/>
  <c r="P532" i="3"/>
  <c r="P533" i="3"/>
  <c r="A533" i="3" s="1"/>
  <c r="P534" i="3"/>
  <c r="A534" i="3" s="1"/>
  <c r="P535" i="3"/>
  <c r="A535" i="3" s="1"/>
  <c r="P536" i="3"/>
  <c r="A536" i="3" s="1"/>
  <c r="P537" i="3"/>
  <c r="A537" i="3" s="1"/>
  <c r="P538" i="3"/>
  <c r="P539" i="3"/>
  <c r="A539" i="3" s="1"/>
  <c r="P540" i="3"/>
  <c r="A540" i="3" s="1"/>
  <c r="P541" i="3"/>
  <c r="A541" i="3" s="1"/>
  <c r="P542" i="3"/>
  <c r="A542" i="3" s="1"/>
  <c r="P543" i="3"/>
  <c r="A543" i="3" s="1"/>
  <c r="P544" i="3"/>
  <c r="P545" i="3"/>
  <c r="A545" i="3" s="1"/>
  <c r="P546" i="3"/>
  <c r="A546" i="3" s="1"/>
  <c r="P547" i="3"/>
  <c r="P548" i="3"/>
  <c r="A548" i="3" s="1"/>
  <c r="P549" i="3"/>
  <c r="P550" i="3"/>
  <c r="A550" i="3" s="1"/>
  <c r="P551" i="3"/>
  <c r="A551" i="3" s="1"/>
  <c r="P552" i="3"/>
  <c r="A552" i="3" s="1"/>
  <c r="P553" i="3"/>
  <c r="A553" i="3" s="1"/>
  <c r="P554" i="3"/>
  <c r="P555" i="3"/>
  <c r="A555" i="3" s="1"/>
  <c r="P556" i="3"/>
  <c r="A556" i="3" s="1"/>
  <c r="P557" i="3"/>
  <c r="A557" i="3" s="1"/>
  <c r="P558" i="3"/>
  <c r="P559" i="3"/>
  <c r="A559" i="3" s="1"/>
  <c r="P560" i="3"/>
  <c r="A560" i="3" s="1"/>
  <c r="P561" i="3"/>
  <c r="A561" i="3" s="1"/>
  <c r="P562" i="3"/>
  <c r="P563" i="3"/>
  <c r="P564" i="3"/>
  <c r="A564" i="3" s="1"/>
  <c r="P565" i="3"/>
  <c r="P566" i="3"/>
  <c r="A566" i="3" s="1"/>
  <c r="P567" i="3"/>
  <c r="A567" i="3" s="1"/>
  <c r="P568" i="3"/>
  <c r="A568" i="3" s="1"/>
  <c r="P569" i="3"/>
  <c r="P570" i="3"/>
  <c r="A570" i="3" s="1"/>
  <c r="P571" i="3"/>
  <c r="A571" i="3" s="1"/>
  <c r="P572" i="3"/>
  <c r="P573" i="3"/>
  <c r="A573" i="3" s="1"/>
  <c r="P574" i="3"/>
  <c r="P575" i="3"/>
  <c r="A575" i="3" s="1"/>
  <c r="P576" i="3"/>
  <c r="A576" i="3" s="1"/>
  <c r="P577" i="3"/>
  <c r="P578" i="3"/>
  <c r="A578" i="3" s="1"/>
  <c r="P579" i="3"/>
  <c r="A579" i="3" s="1"/>
  <c r="P580" i="3"/>
  <c r="P581" i="3"/>
  <c r="A581" i="3" s="1"/>
  <c r="P582" i="3"/>
  <c r="A582" i="3" s="1"/>
  <c r="P583" i="3"/>
  <c r="A583" i="3" s="1"/>
  <c r="P584" i="3"/>
  <c r="P585" i="3"/>
  <c r="A585" i="3" s="1"/>
  <c r="P586" i="3"/>
  <c r="A586" i="3" s="1"/>
  <c r="P587" i="3"/>
  <c r="A587" i="3" s="1"/>
  <c r="P588" i="3"/>
  <c r="A588" i="3" s="1"/>
  <c r="P589" i="3"/>
  <c r="P590" i="3"/>
  <c r="P591" i="3"/>
  <c r="A591" i="3" s="1"/>
  <c r="P592" i="3"/>
  <c r="A592" i="3" s="1"/>
  <c r="P593" i="3"/>
  <c r="A593" i="3" s="1"/>
  <c r="P594" i="3"/>
  <c r="A594" i="3" s="1"/>
  <c r="P595" i="3"/>
  <c r="A595" i="3" s="1"/>
  <c r="P596" i="3"/>
  <c r="A596" i="3" s="1"/>
  <c r="P597" i="3"/>
  <c r="P598" i="3"/>
  <c r="A598" i="3" s="1"/>
  <c r="P599" i="3"/>
  <c r="A599" i="3" s="1"/>
  <c r="P600" i="3"/>
  <c r="A600" i="3" s="1"/>
  <c r="P601" i="3"/>
  <c r="A601" i="3" s="1"/>
  <c r="P602" i="3"/>
  <c r="P603" i="3"/>
  <c r="P604" i="3"/>
  <c r="P605" i="3"/>
  <c r="A605" i="3" s="1"/>
  <c r="P606" i="3"/>
  <c r="A606" i="3" s="1"/>
  <c r="P607" i="3"/>
  <c r="A607" i="3" s="1"/>
  <c r="P608" i="3"/>
  <c r="A608" i="3" s="1"/>
  <c r="P609" i="3"/>
  <c r="A609" i="3" s="1"/>
  <c r="P610" i="3"/>
  <c r="A610" i="3" s="1"/>
  <c r="P611" i="3"/>
  <c r="P612" i="3"/>
  <c r="A612" i="3" s="1"/>
  <c r="P613" i="3"/>
  <c r="A613" i="3" s="1"/>
  <c r="P614" i="3"/>
  <c r="A614" i="3" s="1"/>
  <c r="P615" i="3"/>
  <c r="P616" i="3"/>
  <c r="A616" i="3" s="1"/>
  <c r="P617" i="3"/>
  <c r="P618" i="3"/>
  <c r="P619" i="3"/>
  <c r="P620" i="3"/>
  <c r="A620" i="3" s="1"/>
  <c r="P621" i="3"/>
  <c r="A621" i="3" s="1"/>
  <c r="P622" i="3"/>
  <c r="A622" i="3" s="1"/>
  <c r="P623" i="3"/>
  <c r="A623" i="3" s="1"/>
  <c r="P624" i="3"/>
  <c r="P625" i="3"/>
  <c r="A625" i="3" s="1"/>
  <c r="P626" i="3"/>
  <c r="P627" i="3"/>
  <c r="A627" i="3" s="1"/>
  <c r="P628" i="3"/>
  <c r="A628" i="3" s="1"/>
  <c r="P629" i="3"/>
  <c r="A629" i="3" s="1"/>
  <c r="P630" i="3"/>
  <c r="P631" i="3"/>
  <c r="A631" i="3" s="1"/>
  <c r="P632" i="3"/>
  <c r="A632" i="3" s="1"/>
  <c r="P633" i="3"/>
  <c r="P634" i="3"/>
  <c r="A634" i="3" s="1"/>
  <c r="P635" i="3"/>
  <c r="A635" i="3" s="1"/>
  <c r="P636" i="3"/>
  <c r="A636" i="3" s="1"/>
  <c r="P637" i="3"/>
  <c r="A637" i="3" s="1"/>
  <c r="P638" i="3"/>
  <c r="A638" i="3" s="1"/>
  <c r="P639" i="3"/>
  <c r="P640" i="3"/>
  <c r="A640" i="3" s="1"/>
  <c r="P641" i="3"/>
  <c r="A641" i="3" s="1"/>
  <c r="P642" i="3"/>
  <c r="P643" i="3"/>
  <c r="A643" i="3" s="1"/>
  <c r="P644" i="3"/>
  <c r="P645" i="3"/>
  <c r="A645" i="3" s="1"/>
  <c r="P646" i="3"/>
  <c r="A646" i="3" s="1"/>
  <c r="P647" i="3"/>
  <c r="P648" i="3"/>
  <c r="P649" i="3"/>
  <c r="A649" i="3" s="1"/>
  <c r="P650" i="3"/>
  <c r="A650" i="3" s="1"/>
  <c r="P651" i="3"/>
  <c r="P652" i="3"/>
  <c r="P653" i="3"/>
  <c r="P654" i="3"/>
  <c r="P655" i="3"/>
  <c r="A655" i="3" s="1"/>
  <c r="P656" i="3"/>
  <c r="P657" i="3"/>
  <c r="P658" i="3"/>
  <c r="P659" i="3"/>
  <c r="A659" i="3" s="1"/>
  <c r="P660" i="3"/>
  <c r="A660" i="3" s="1"/>
  <c r="P661" i="3"/>
  <c r="A661" i="3" s="1"/>
  <c r="P662" i="3"/>
  <c r="A662" i="3" s="1"/>
  <c r="P663" i="3"/>
  <c r="P664" i="3"/>
  <c r="A664" i="3" s="1"/>
  <c r="P665" i="3"/>
  <c r="A665" i="3" s="1"/>
  <c r="P666" i="3"/>
  <c r="A666" i="3" s="1"/>
  <c r="P667" i="3"/>
  <c r="A667" i="3" s="1"/>
  <c r="P668" i="3"/>
  <c r="P669" i="3"/>
  <c r="P670" i="3"/>
  <c r="A670" i="3" s="1"/>
  <c r="P671" i="3"/>
  <c r="P672" i="3"/>
  <c r="A672" i="3" s="1"/>
  <c r="P673" i="3"/>
  <c r="A673" i="3" s="1"/>
  <c r="P674" i="3"/>
  <c r="A674" i="3" s="1"/>
  <c r="P675" i="3"/>
  <c r="A675" i="3" s="1"/>
  <c r="P676" i="3"/>
  <c r="A676" i="3" s="1"/>
  <c r="P677" i="3"/>
  <c r="P678" i="3"/>
  <c r="A678" i="3" s="1"/>
  <c r="P679" i="3"/>
  <c r="A679" i="3" s="1"/>
  <c r="P680" i="3"/>
  <c r="A680" i="3" s="1"/>
  <c r="P681" i="3"/>
  <c r="A681" i="3" s="1"/>
  <c r="P682" i="3"/>
  <c r="A682" i="3" s="1"/>
  <c r="P683" i="3"/>
  <c r="P684" i="3"/>
  <c r="A684" i="3" s="1"/>
  <c r="P685" i="3"/>
  <c r="A685" i="3" s="1"/>
  <c r="P686" i="3"/>
  <c r="A686" i="3" s="1"/>
  <c r="P687" i="3"/>
  <c r="A687" i="3" s="1"/>
  <c r="P688" i="3"/>
  <c r="A688" i="3" s="1"/>
  <c r="P689" i="3"/>
  <c r="A689" i="3" s="1"/>
  <c r="P690" i="3"/>
  <c r="P691" i="3"/>
  <c r="A691" i="3" s="1"/>
  <c r="P692" i="3"/>
  <c r="P693" i="3"/>
  <c r="A693" i="3" s="1"/>
  <c r="P694" i="3"/>
  <c r="P695" i="3"/>
  <c r="A695" i="3" s="1"/>
  <c r="P696" i="3"/>
  <c r="A696" i="3" s="1"/>
  <c r="P697" i="3"/>
  <c r="P698" i="3"/>
  <c r="A698" i="3" s="1"/>
  <c r="P699" i="3"/>
  <c r="P700" i="3"/>
  <c r="A700" i="3" s="1"/>
  <c r="P701" i="3"/>
  <c r="A701" i="3" s="1"/>
  <c r="P702" i="3"/>
  <c r="A702" i="3" s="1"/>
  <c r="P703" i="3"/>
  <c r="P704" i="3"/>
  <c r="A704" i="3" s="1"/>
  <c r="P705" i="3"/>
  <c r="A705" i="3" s="1"/>
  <c r="P706" i="3"/>
  <c r="A706" i="3" s="1"/>
  <c r="P707" i="3"/>
  <c r="A707" i="3" s="1"/>
  <c r="P708" i="3"/>
  <c r="P709" i="3"/>
  <c r="P710" i="3"/>
  <c r="P711" i="3"/>
  <c r="P712" i="3"/>
  <c r="P713" i="3"/>
  <c r="A713" i="3" s="1"/>
  <c r="P714" i="3"/>
  <c r="P715" i="3"/>
  <c r="A715" i="3" s="1"/>
  <c r="P716" i="3"/>
  <c r="A716" i="3" s="1"/>
  <c r="P717" i="3"/>
  <c r="A717" i="3" s="1"/>
  <c r="P718" i="3"/>
  <c r="P719" i="3"/>
  <c r="P720" i="3"/>
  <c r="A720" i="3" s="1"/>
  <c r="P721" i="3"/>
  <c r="A721" i="3" s="1"/>
  <c r="P722" i="3"/>
  <c r="A722" i="3" s="1"/>
  <c r="P723" i="3"/>
  <c r="P724" i="3"/>
  <c r="A724" i="3" s="1"/>
  <c r="P725" i="3"/>
  <c r="P726" i="3"/>
  <c r="A726" i="3" s="1"/>
  <c r="P727" i="3"/>
  <c r="A727" i="3" s="1"/>
  <c r="P728" i="3"/>
  <c r="A728" i="3" s="1"/>
  <c r="P729" i="3"/>
  <c r="A729" i="3" s="1"/>
  <c r="P730" i="3"/>
  <c r="P731" i="3"/>
  <c r="A731" i="3" s="1"/>
  <c r="P732" i="3"/>
  <c r="A732" i="3" s="1"/>
  <c r="P733" i="3"/>
  <c r="A733" i="3" s="1"/>
  <c r="P734" i="3"/>
  <c r="P735" i="3"/>
  <c r="A735" i="3" s="1"/>
  <c r="P736" i="3"/>
  <c r="A736" i="3" s="1"/>
  <c r="P737" i="3"/>
  <c r="A737" i="3" s="1"/>
  <c r="P738" i="3"/>
  <c r="A738" i="3" s="1"/>
  <c r="P739" i="3"/>
  <c r="P740" i="3"/>
  <c r="P741" i="3"/>
  <c r="A741" i="3" s="1"/>
  <c r="P742" i="3"/>
  <c r="P743" i="3"/>
  <c r="P744" i="3"/>
  <c r="A744" i="3" s="1"/>
  <c r="P745" i="3"/>
  <c r="P746" i="3"/>
  <c r="P747" i="3"/>
  <c r="A747" i="3" s="1"/>
  <c r="P748" i="3"/>
  <c r="P749" i="3"/>
  <c r="A749" i="3" s="1"/>
  <c r="P750" i="3"/>
  <c r="A750" i="3" s="1"/>
  <c r="P751" i="3"/>
  <c r="P752" i="3"/>
  <c r="P753" i="3"/>
  <c r="P754" i="3"/>
  <c r="A754" i="3" s="1"/>
  <c r="P755" i="3"/>
  <c r="A755" i="3" s="1"/>
  <c r="P756" i="3"/>
  <c r="A756" i="3" s="1"/>
  <c r="P757" i="3"/>
  <c r="P758" i="3"/>
  <c r="A758" i="3" s="1"/>
  <c r="P759" i="3"/>
  <c r="A759" i="3" s="1"/>
  <c r="P760" i="3"/>
  <c r="P761" i="3"/>
  <c r="P762" i="3"/>
  <c r="A762" i="3" s="1"/>
  <c r="P763" i="3"/>
  <c r="A763" i="3" s="1"/>
  <c r="P764" i="3"/>
  <c r="P765" i="3"/>
  <c r="A765" i="3" s="1"/>
  <c r="P766" i="3"/>
  <c r="P767" i="3"/>
  <c r="A767" i="3" s="1"/>
  <c r="P768" i="3"/>
  <c r="A768" i="3" s="1"/>
  <c r="P769" i="3"/>
  <c r="A769" i="3" s="1"/>
  <c r="P770" i="3"/>
  <c r="A770" i="3" s="1"/>
  <c r="P771" i="3"/>
  <c r="P772" i="3"/>
  <c r="A772" i="3" s="1"/>
  <c r="P773" i="3"/>
  <c r="A773" i="3" s="1"/>
  <c r="P774" i="3"/>
  <c r="P775" i="3"/>
  <c r="P776" i="3"/>
  <c r="A776" i="3" s="1"/>
  <c r="P777" i="3"/>
  <c r="P778" i="3"/>
  <c r="A778" i="3" s="1"/>
  <c r="P779" i="3"/>
  <c r="A779" i="3" s="1"/>
  <c r="P780" i="3"/>
  <c r="A780" i="3" s="1"/>
  <c r="P781" i="3"/>
  <c r="P782" i="3"/>
  <c r="P783" i="3"/>
  <c r="P784" i="3"/>
  <c r="P785" i="3"/>
  <c r="P786" i="3"/>
  <c r="A786" i="3" s="1"/>
  <c r="P787" i="3"/>
  <c r="A787" i="3" s="1"/>
  <c r="P788" i="3"/>
  <c r="P789" i="3"/>
  <c r="A789" i="3" s="1"/>
  <c r="P790" i="3"/>
  <c r="A790" i="3" s="1"/>
  <c r="P791" i="3"/>
  <c r="A791" i="3" s="1"/>
  <c r="P792" i="3"/>
  <c r="A792" i="3" s="1"/>
  <c r="P793" i="3"/>
  <c r="A793" i="3" s="1"/>
  <c r="P794" i="3"/>
  <c r="A794" i="3" s="1"/>
  <c r="P795" i="3"/>
  <c r="P796" i="3"/>
  <c r="P797" i="3"/>
  <c r="P798" i="3"/>
  <c r="P799" i="3"/>
  <c r="P800" i="3"/>
  <c r="P801" i="3"/>
  <c r="P802" i="3"/>
  <c r="A802" i="3" s="1"/>
  <c r="P803" i="3"/>
  <c r="P804" i="3"/>
  <c r="A804" i="3" s="1"/>
  <c r="P805" i="3"/>
  <c r="P806" i="3"/>
  <c r="A806" i="3" s="1"/>
  <c r="P807" i="3"/>
  <c r="P808" i="3"/>
  <c r="A808" i="3" s="1"/>
  <c r="P809" i="3"/>
  <c r="A809" i="3" s="1"/>
  <c r="P810" i="3"/>
  <c r="A810" i="3" s="1"/>
  <c r="P811" i="3"/>
  <c r="P812" i="3"/>
  <c r="P813" i="3"/>
  <c r="A813" i="3" s="1"/>
  <c r="P814" i="3"/>
  <c r="A814" i="3" s="1"/>
  <c r="P815" i="3"/>
  <c r="A815" i="3" s="1"/>
  <c r="P816" i="3"/>
  <c r="A816" i="3" s="1"/>
  <c r="P817" i="3"/>
  <c r="P818" i="3"/>
  <c r="P819" i="3"/>
  <c r="A819" i="3" s="1"/>
  <c r="P820" i="3"/>
  <c r="A820" i="3" s="1"/>
  <c r="P821" i="3"/>
  <c r="P822" i="3"/>
  <c r="P823" i="3"/>
  <c r="A823" i="3" s="1"/>
  <c r="P824" i="3"/>
  <c r="A824" i="3" s="1"/>
  <c r="P825" i="3"/>
  <c r="P826" i="3"/>
  <c r="P827" i="3"/>
  <c r="A827" i="3" s="1"/>
  <c r="P828" i="3"/>
  <c r="P829" i="3"/>
  <c r="P830" i="3"/>
  <c r="P831" i="3"/>
  <c r="A831" i="3" s="1"/>
  <c r="P832" i="3"/>
  <c r="A832" i="3" s="1"/>
  <c r="P833" i="3"/>
  <c r="P834" i="3"/>
  <c r="A834" i="3" s="1"/>
  <c r="P835" i="3"/>
  <c r="A835" i="3" s="1"/>
  <c r="P836" i="3"/>
  <c r="P837" i="3"/>
  <c r="A837" i="3" s="1"/>
  <c r="P838" i="3"/>
  <c r="A838" i="3" s="1"/>
  <c r="P839" i="3"/>
  <c r="P840" i="3"/>
  <c r="A840" i="3" s="1"/>
  <c r="P841" i="3"/>
  <c r="P842" i="3"/>
  <c r="A842" i="3" s="1"/>
  <c r="P843" i="3"/>
  <c r="A843" i="3" s="1"/>
  <c r="P844" i="3"/>
  <c r="P845" i="3"/>
  <c r="P846" i="3"/>
  <c r="P847" i="3"/>
  <c r="A847" i="3" s="1"/>
  <c r="P848" i="3"/>
  <c r="P849" i="3"/>
  <c r="A849" i="3" s="1"/>
  <c r="P850" i="3"/>
  <c r="A850" i="3" s="1"/>
  <c r="P851" i="3"/>
  <c r="A851" i="3" s="1"/>
  <c r="P852" i="3"/>
  <c r="A852" i="3" s="1"/>
  <c r="P853" i="3"/>
  <c r="P854" i="3"/>
  <c r="P855" i="3"/>
  <c r="A855" i="3" s="1"/>
  <c r="P856" i="3"/>
  <c r="P857" i="3"/>
  <c r="P858" i="3"/>
  <c r="A858" i="3" s="1"/>
  <c r="P859" i="3"/>
  <c r="A859" i="3" s="1"/>
  <c r="P860" i="3"/>
  <c r="A860" i="3" s="1"/>
  <c r="P861" i="3"/>
  <c r="P862" i="3"/>
  <c r="P863" i="3"/>
  <c r="A863" i="3" s="1"/>
  <c r="P864" i="3"/>
  <c r="P865" i="3"/>
  <c r="A865" i="3" s="1"/>
  <c r="P866" i="3"/>
  <c r="A866" i="3" s="1"/>
  <c r="P867" i="3"/>
  <c r="A867" i="3" s="1"/>
  <c r="P868" i="3"/>
  <c r="A868" i="3" s="1"/>
  <c r="P869" i="3"/>
  <c r="A869" i="3" s="1"/>
  <c r="P870" i="3"/>
  <c r="P871" i="3"/>
  <c r="A871" i="3" s="1"/>
  <c r="P872" i="3"/>
  <c r="P873" i="3"/>
  <c r="A873" i="3" s="1"/>
  <c r="P874" i="3"/>
  <c r="P875" i="3"/>
  <c r="A875" i="3" s="1"/>
  <c r="P876" i="3"/>
  <c r="A876" i="3" s="1"/>
  <c r="P877" i="3"/>
  <c r="A877" i="3" s="1"/>
  <c r="P878" i="3"/>
  <c r="A878" i="3" s="1"/>
  <c r="P879" i="3"/>
  <c r="P880" i="3"/>
  <c r="A880" i="3" s="1"/>
  <c r="P881" i="3"/>
  <c r="A881" i="3" s="1"/>
  <c r="P882" i="3"/>
  <c r="P883" i="3"/>
  <c r="P884" i="3"/>
  <c r="A884" i="3" s="1"/>
  <c r="P885" i="3"/>
  <c r="A885" i="3" s="1"/>
  <c r="P886" i="3"/>
  <c r="A886" i="3" s="1"/>
  <c r="P887" i="3"/>
  <c r="P888" i="3"/>
  <c r="P889" i="3"/>
  <c r="A889" i="3" s="1"/>
  <c r="P890" i="3"/>
  <c r="A890" i="3" s="1"/>
  <c r="P891" i="3"/>
  <c r="P892" i="3"/>
  <c r="A892" i="3" s="1"/>
  <c r="P893" i="3"/>
  <c r="P894" i="3"/>
  <c r="A894" i="3" s="1"/>
  <c r="P895" i="3"/>
  <c r="A895" i="3" s="1"/>
  <c r="P896" i="3"/>
  <c r="P897" i="3"/>
  <c r="A897" i="3" s="1"/>
  <c r="P898" i="3"/>
  <c r="P899" i="3"/>
  <c r="P900" i="3"/>
  <c r="A900" i="3" s="1"/>
  <c r="P901" i="3"/>
  <c r="A901" i="3" s="1"/>
  <c r="P902" i="3"/>
  <c r="A902" i="3" s="1"/>
  <c r="P903" i="3"/>
  <c r="P904" i="3"/>
  <c r="A904" i="3" s="1"/>
  <c r="P905" i="3"/>
  <c r="P906" i="3"/>
  <c r="A906" i="3" s="1"/>
  <c r="P907" i="3"/>
  <c r="A907" i="3" s="1"/>
  <c r="P908" i="3"/>
  <c r="P909" i="3"/>
  <c r="P910" i="3"/>
  <c r="A910" i="3" s="1"/>
  <c r="P911" i="3"/>
  <c r="P912" i="3"/>
  <c r="A912" i="3" s="1"/>
  <c r="P913" i="3"/>
  <c r="A913" i="3" s="1"/>
  <c r="P914" i="3"/>
  <c r="A914" i="3" s="1"/>
  <c r="P915" i="3"/>
  <c r="A915" i="3" s="1"/>
  <c r="P916" i="3"/>
  <c r="A916" i="3" s="1"/>
  <c r="P917" i="3"/>
  <c r="P918" i="3"/>
  <c r="P919" i="3"/>
  <c r="P920" i="3"/>
  <c r="A920" i="3" s="1"/>
  <c r="P921" i="3"/>
  <c r="A921" i="3" s="1"/>
  <c r="P922" i="3"/>
  <c r="P923" i="3"/>
  <c r="A923" i="3" s="1"/>
  <c r="P924" i="3"/>
  <c r="A924" i="3" s="1"/>
  <c r="P925" i="3"/>
  <c r="A925" i="3" s="1"/>
  <c r="P926" i="3"/>
  <c r="A926" i="3" s="1"/>
  <c r="P927" i="3"/>
  <c r="A927" i="3" s="1"/>
  <c r="P928" i="3"/>
  <c r="P929" i="3"/>
  <c r="A929" i="3" s="1"/>
  <c r="P930" i="3"/>
  <c r="A930" i="3" s="1"/>
  <c r="P931" i="3"/>
  <c r="A931" i="3" s="1"/>
  <c r="P932" i="3"/>
  <c r="P933" i="3"/>
  <c r="A933" i="3" s="1"/>
  <c r="P934" i="3"/>
  <c r="P935" i="3"/>
  <c r="A935" i="3" s="1"/>
  <c r="P936" i="3"/>
  <c r="A936" i="3" s="1"/>
  <c r="P937" i="3"/>
  <c r="P938" i="3"/>
  <c r="P939" i="3"/>
  <c r="A939" i="3" s="1"/>
  <c r="P940" i="3"/>
  <c r="A940" i="3" s="1"/>
  <c r="P941" i="3"/>
  <c r="P942" i="3"/>
  <c r="P943" i="3"/>
  <c r="P944" i="3"/>
  <c r="A944" i="3" s="1"/>
  <c r="P945" i="3"/>
  <c r="A945" i="3" s="1"/>
  <c r="P946" i="3"/>
  <c r="A946" i="3" s="1"/>
  <c r="P947" i="3"/>
  <c r="P948" i="3"/>
  <c r="A948" i="3" s="1"/>
  <c r="P949" i="3"/>
  <c r="P950" i="3"/>
  <c r="A950" i="3" s="1"/>
  <c r="P951" i="3"/>
  <c r="P952" i="3"/>
  <c r="A952" i="3" s="1"/>
  <c r="P953" i="3"/>
  <c r="P954" i="3"/>
  <c r="A954" i="3" s="1"/>
  <c r="P955" i="3"/>
  <c r="A955" i="3" s="1"/>
  <c r="P956" i="3"/>
  <c r="A956" i="3" s="1"/>
  <c r="P957" i="3"/>
  <c r="A957" i="3" s="1"/>
  <c r="P958" i="3"/>
  <c r="A958" i="3" s="1"/>
  <c r="P959" i="3"/>
  <c r="A959" i="3" s="1"/>
  <c r="P960" i="3"/>
  <c r="P961" i="3"/>
  <c r="A961" i="3" s="1"/>
  <c r="P962" i="3"/>
  <c r="A962" i="3" s="1"/>
  <c r="P963" i="3"/>
  <c r="A963" i="3" s="1"/>
  <c r="P964" i="3"/>
  <c r="A964" i="3" s="1"/>
  <c r="P965" i="3"/>
  <c r="A965" i="3" s="1"/>
  <c r="P966" i="3"/>
  <c r="A966" i="3" s="1"/>
  <c r="P967" i="3"/>
  <c r="A967" i="3" s="1"/>
  <c r="P968" i="3"/>
  <c r="P969" i="3"/>
  <c r="A969" i="3" s="1"/>
  <c r="P970" i="3"/>
  <c r="A970" i="3" s="1"/>
  <c r="P971" i="3"/>
  <c r="A971" i="3" s="1"/>
  <c r="P972" i="3"/>
  <c r="P973" i="3"/>
  <c r="P974" i="3"/>
  <c r="P975" i="3"/>
  <c r="P976" i="3"/>
  <c r="P977" i="3"/>
  <c r="P978" i="3"/>
  <c r="P979" i="3"/>
  <c r="P980" i="3"/>
  <c r="P981" i="3"/>
  <c r="P982" i="3"/>
  <c r="A982" i="3" s="1"/>
  <c r="P983" i="3"/>
  <c r="A983" i="3" s="1"/>
  <c r="P984" i="3"/>
  <c r="P985" i="3"/>
  <c r="A985" i="3" s="1"/>
  <c r="P986" i="3"/>
  <c r="A986" i="3" s="1"/>
  <c r="P987" i="3"/>
  <c r="A987" i="3" s="1"/>
  <c r="P988" i="3"/>
  <c r="A988" i="3" s="1"/>
  <c r="P989" i="3"/>
  <c r="P990" i="3"/>
  <c r="P991" i="3"/>
  <c r="P992" i="3"/>
  <c r="P993" i="3"/>
  <c r="A993" i="3" s="1"/>
  <c r="P994" i="3"/>
  <c r="A994" i="3" s="1"/>
  <c r="P995" i="3"/>
  <c r="A995" i="3" s="1"/>
  <c r="P996" i="3"/>
  <c r="A996" i="3" s="1"/>
  <c r="P997" i="3"/>
  <c r="A997" i="3" s="1"/>
  <c r="P998" i="3"/>
  <c r="P999" i="3"/>
  <c r="P1000" i="3"/>
  <c r="A1000" i="3" s="1"/>
  <c r="P1001" i="3"/>
  <c r="A1001" i="3" s="1"/>
  <c r="P1002" i="3"/>
  <c r="P1003" i="3"/>
  <c r="A1003" i="3" s="1"/>
  <c r="P1004" i="3"/>
  <c r="A1004" i="3" s="1"/>
  <c r="P1005" i="3"/>
  <c r="A1005" i="3" s="1"/>
  <c r="P1006" i="3"/>
  <c r="A1006" i="3" s="1"/>
  <c r="P1007" i="3"/>
  <c r="A1007" i="3" s="1"/>
  <c r="P1008" i="3"/>
  <c r="A1008" i="3" s="1"/>
  <c r="P1009" i="3"/>
  <c r="P1010" i="3"/>
  <c r="P1011" i="3"/>
  <c r="A1011" i="3" s="1"/>
  <c r="P1012" i="3"/>
  <c r="A1012" i="3" s="1"/>
  <c r="P1013" i="3"/>
  <c r="P1014" i="3"/>
  <c r="A1014" i="3" s="1"/>
  <c r="P1015" i="3"/>
  <c r="A1015" i="3" s="1"/>
  <c r="P1016" i="3"/>
  <c r="A1016" i="3" s="1"/>
  <c r="P1017" i="3"/>
  <c r="P1018" i="3"/>
  <c r="P1019" i="3"/>
  <c r="A1019" i="3" s="1"/>
  <c r="P1020" i="3"/>
  <c r="A1020" i="3" s="1"/>
  <c r="P1021" i="3"/>
  <c r="A1021" i="3" s="1"/>
  <c r="P1022" i="3"/>
  <c r="P1023" i="3"/>
  <c r="A1023" i="3" s="1"/>
  <c r="P1024" i="3"/>
  <c r="A1024" i="3" s="1"/>
  <c r="P1025" i="3"/>
  <c r="P1026" i="3"/>
  <c r="P1027" i="3"/>
  <c r="A1027" i="3" s="1"/>
  <c r="P1028" i="3"/>
  <c r="A1028" i="3" s="1"/>
  <c r="P1029" i="3"/>
  <c r="A1029" i="3" s="1"/>
  <c r="P1030" i="3"/>
  <c r="A1030" i="3" s="1"/>
  <c r="P1031" i="3"/>
  <c r="A1031" i="3" s="1"/>
  <c r="P1032" i="3"/>
  <c r="A1032" i="3" s="1"/>
  <c r="P1033" i="3"/>
  <c r="A1033" i="3" s="1"/>
  <c r="P1034" i="3"/>
  <c r="A1034" i="3" s="1"/>
  <c r="P1035" i="3"/>
  <c r="A1035" i="3" s="1"/>
  <c r="P1036" i="3"/>
  <c r="A1036" i="3" s="1"/>
  <c r="P1037" i="3"/>
  <c r="A1037" i="3" s="1"/>
  <c r="P1038" i="3"/>
  <c r="A1038" i="3" s="1"/>
  <c r="P1039" i="3"/>
  <c r="P1040" i="3"/>
  <c r="A1040" i="3" s="1"/>
  <c r="P1041" i="3"/>
  <c r="A1041" i="3" s="1"/>
  <c r="P1042" i="3"/>
  <c r="A1042" i="3" s="1"/>
  <c r="P1043" i="3"/>
  <c r="P1044" i="3"/>
  <c r="P1045" i="3"/>
  <c r="A1045" i="3" s="1"/>
  <c r="P1046" i="3"/>
  <c r="A1046" i="3" s="1"/>
  <c r="P1047" i="3"/>
  <c r="A1047" i="3" s="1"/>
  <c r="P1048" i="3"/>
  <c r="A1048" i="3" s="1"/>
  <c r="P1049" i="3"/>
  <c r="A1049" i="3" s="1"/>
  <c r="P1050" i="3"/>
  <c r="A1050" i="3" s="1"/>
  <c r="P1051" i="3"/>
  <c r="A1051" i="3" s="1"/>
  <c r="P1052" i="3"/>
  <c r="P1053" i="3"/>
  <c r="A1053" i="3" s="1"/>
  <c r="P1054" i="3"/>
  <c r="P1055" i="3"/>
  <c r="A1055" i="3" s="1"/>
  <c r="P1056" i="3"/>
  <c r="A1056" i="3" s="1"/>
  <c r="P1057" i="3"/>
  <c r="A1057" i="3" s="1"/>
  <c r="P1058" i="3"/>
  <c r="A1058" i="3" s="1"/>
  <c r="P1059" i="3"/>
  <c r="P1060" i="3"/>
  <c r="P1061" i="3"/>
  <c r="A1061" i="3" s="1"/>
  <c r="P1062" i="3"/>
  <c r="A1062" i="3" s="1"/>
  <c r="P1063" i="3"/>
  <c r="A1063" i="3" s="1"/>
  <c r="P1064" i="3"/>
  <c r="A1064" i="3" s="1"/>
  <c r="P1065" i="3"/>
  <c r="A1065" i="3" s="1"/>
  <c r="P1066" i="3"/>
  <c r="P1067" i="3"/>
  <c r="P1068" i="3"/>
  <c r="A1068" i="3" s="1"/>
  <c r="P1069" i="3"/>
  <c r="A1069" i="3" s="1"/>
  <c r="P1070" i="3"/>
  <c r="A1070" i="3" s="1"/>
  <c r="P1071" i="3"/>
  <c r="P1072" i="3"/>
  <c r="A1072" i="3" s="1"/>
  <c r="P1073" i="3"/>
  <c r="P1074" i="3"/>
  <c r="A1074" i="3" s="1"/>
  <c r="P1075" i="3"/>
  <c r="A1075" i="3" s="1"/>
  <c r="P1076" i="3"/>
  <c r="A1076" i="3" s="1"/>
  <c r="P1077" i="3"/>
  <c r="A1077" i="3" s="1"/>
  <c r="P1078" i="3"/>
  <c r="A1078" i="3" s="1"/>
  <c r="P1079" i="3"/>
  <c r="A1079" i="3" s="1"/>
  <c r="P1080" i="3"/>
  <c r="P1081" i="3"/>
  <c r="P1082" i="3"/>
  <c r="P1083" i="3"/>
  <c r="A1083" i="3" s="1"/>
  <c r="P1084" i="3"/>
  <c r="A1084" i="3" s="1"/>
  <c r="P1085" i="3"/>
  <c r="A1085" i="3" s="1"/>
  <c r="P1086" i="3"/>
  <c r="A1086" i="3" s="1"/>
  <c r="P1087" i="3"/>
  <c r="A1087" i="3" s="1"/>
  <c r="P1088" i="3"/>
  <c r="A1088" i="3" s="1"/>
  <c r="P1089" i="3"/>
  <c r="A1089" i="3" s="1"/>
  <c r="P1090" i="3"/>
  <c r="P1091" i="3"/>
  <c r="A1091" i="3" s="1"/>
  <c r="P1092" i="3"/>
  <c r="A1092" i="3" s="1"/>
  <c r="P1093" i="3"/>
  <c r="A1093" i="3" s="1"/>
  <c r="P1094" i="3"/>
  <c r="A1094" i="3" s="1"/>
  <c r="P1095" i="3"/>
  <c r="P1096" i="3"/>
  <c r="A1096" i="3" s="1"/>
  <c r="P1097" i="3"/>
  <c r="A1097" i="3" s="1"/>
  <c r="P1098" i="3"/>
  <c r="A1098" i="3" s="1"/>
  <c r="P1099" i="3"/>
  <c r="A1099" i="3" s="1"/>
  <c r="P1100" i="3"/>
  <c r="A1100" i="3" s="1"/>
  <c r="P1101" i="3"/>
  <c r="A1101" i="3" s="1"/>
  <c r="P1102" i="3"/>
  <c r="A1102" i="3" s="1"/>
  <c r="P1103" i="3"/>
  <c r="A1103" i="3" s="1"/>
  <c r="P1104" i="3"/>
  <c r="A1104" i="3" s="1"/>
  <c r="P1105" i="3"/>
  <c r="A1105" i="3" s="1"/>
  <c r="P1106" i="3"/>
  <c r="P1107" i="3"/>
  <c r="A1107" i="3" s="1"/>
  <c r="P1108" i="3"/>
  <c r="A1108" i="3" s="1"/>
  <c r="P1109" i="3"/>
  <c r="A1109" i="3" s="1"/>
  <c r="P1110" i="3"/>
  <c r="A1110" i="3" s="1"/>
  <c r="P1111" i="3"/>
  <c r="P1112" i="3"/>
  <c r="A1112" i="3" s="1"/>
  <c r="P1113" i="3"/>
  <c r="P1114" i="3"/>
  <c r="P1115" i="3"/>
  <c r="A1115" i="3" s="1"/>
  <c r="P1116" i="3"/>
  <c r="A1116" i="3" s="1"/>
  <c r="P1117" i="3"/>
  <c r="A1117" i="3" s="1"/>
  <c r="P1118" i="3"/>
  <c r="A1118" i="3" s="1"/>
  <c r="P1119" i="3"/>
  <c r="P1120" i="3"/>
  <c r="P1121" i="3"/>
  <c r="A1121" i="3" s="1"/>
  <c r="P1122" i="3"/>
  <c r="A1122" i="3" s="1"/>
  <c r="P1123" i="3"/>
  <c r="A1123" i="3" s="1"/>
  <c r="P1124" i="3"/>
  <c r="A1124" i="3" s="1"/>
  <c r="P1125" i="3"/>
  <c r="P1126" i="3"/>
  <c r="A1126" i="3" s="1"/>
  <c r="P1127" i="3"/>
  <c r="A1127" i="3" s="1"/>
  <c r="P1128" i="3"/>
  <c r="P1129" i="3"/>
  <c r="P1130" i="3"/>
  <c r="A1130" i="3" s="1"/>
  <c r="P1131" i="3"/>
  <c r="A1131" i="3" s="1"/>
  <c r="P1132" i="3"/>
  <c r="P1133" i="3"/>
  <c r="P1134" i="3"/>
  <c r="P1135" i="3"/>
  <c r="P1136" i="3"/>
  <c r="A1136" i="3" s="1"/>
  <c r="P1137" i="3"/>
  <c r="A1137" i="3" s="1"/>
  <c r="P1138" i="3"/>
  <c r="A1138" i="3" s="1"/>
  <c r="P1139" i="3"/>
  <c r="A1139" i="3" s="1"/>
  <c r="P1140" i="3"/>
  <c r="A1140" i="3" s="1"/>
  <c r="P1141" i="3"/>
  <c r="A1141" i="3" s="1"/>
  <c r="P1142" i="3"/>
  <c r="A1142" i="3" s="1"/>
  <c r="P1143" i="3"/>
  <c r="A1143" i="3" s="1"/>
  <c r="P1144" i="3"/>
  <c r="P1145" i="3"/>
  <c r="A1145" i="3" s="1"/>
  <c r="P1146" i="3"/>
  <c r="A1146" i="3" s="1"/>
  <c r="P1147" i="3"/>
  <c r="A1147" i="3" s="1"/>
  <c r="P1148" i="3"/>
  <c r="A1148" i="3" s="1"/>
  <c r="P1149" i="3"/>
  <c r="A1149" i="3" s="1"/>
  <c r="P1150" i="3"/>
  <c r="A1150" i="3" s="1"/>
  <c r="P1151" i="3"/>
  <c r="P1152" i="3"/>
  <c r="P1153" i="3"/>
  <c r="A1153" i="3" s="1"/>
  <c r="P1154" i="3"/>
  <c r="A1154" i="3" s="1"/>
  <c r="P1155" i="3"/>
  <c r="A1155" i="3" s="1"/>
  <c r="P1156" i="3"/>
  <c r="P1157" i="3"/>
  <c r="A1157" i="3" s="1"/>
  <c r="P1158" i="3"/>
  <c r="A1158" i="3" s="1"/>
  <c r="P1159" i="3"/>
  <c r="A1159" i="3" s="1"/>
  <c r="P1160" i="3"/>
  <c r="A1160" i="3" s="1"/>
  <c r="P1161" i="3"/>
  <c r="P1162" i="3"/>
  <c r="A1162" i="3" s="1"/>
  <c r="P1163" i="3"/>
  <c r="A1163" i="3" s="1"/>
  <c r="P1164" i="3"/>
  <c r="A1164" i="3" s="1"/>
  <c r="P1165" i="3"/>
  <c r="A1165" i="3" s="1"/>
  <c r="P1166" i="3"/>
  <c r="A1166" i="3" s="1"/>
  <c r="P1167" i="3"/>
  <c r="A1167" i="3" s="1"/>
  <c r="P1168" i="3"/>
  <c r="A1168" i="3" s="1"/>
  <c r="P1169" i="3"/>
  <c r="A1169" i="3" s="1"/>
  <c r="P1170" i="3"/>
  <c r="P1171" i="3"/>
  <c r="P1172" i="3"/>
  <c r="P1173" i="3"/>
  <c r="A1173" i="3" s="1"/>
  <c r="P1174" i="3"/>
  <c r="A1174" i="3" s="1"/>
  <c r="P1175" i="3"/>
  <c r="A1175" i="3" s="1"/>
  <c r="P1176" i="3"/>
  <c r="P1177" i="3"/>
  <c r="P1178" i="3"/>
  <c r="A1178" i="3" s="1"/>
  <c r="P1179" i="3"/>
  <c r="P1180" i="3"/>
  <c r="P1181" i="3"/>
  <c r="A1181" i="3" s="1"/>
  <c r="P1182" i="3"/>
  <c r="P1183" i="3"/>
  <c r="P1184" i="3"/>
  <c r="A1184" i="3" s="1"/>
  <c r="P1185" i="3"/>
  <c r="P1186" i="3"/>
  <c r="P1187" i="3"/>
  <c r="A1187" i="3" s="1"/>
  <c r="P1188" i="3"/>
  <c r="A1188" i="3" s="1"/>
  <c r="P1189" i="3"/>
  <c r="P1190" i="3"/>
  <c r="A1190" i="3" s="1"/>
  <c r="P1191" i="3"/>
  <c r="A1191" i="3" s="1"/>
  <c r="P1192" i="3"/>
  <c r="A1192" i="3" s="1"/>
  <c r="P1193" i="3"/>
  <c r="A1193" i="3" s="1"/>
  <c r="P1194" i="3"/>
  <c r="A1194" i="3" s="1"/>
  <c r="P1195" i="3"/>
  <c r="P1196" i="3"/>
  <c r="A1196" i="3" s="1"/>
  <c r="P1197" i="3"/>
  <c r="A1197" i="3" s="1"/>
  <c r="P1198" i="3"/>
  <c r="A1198" i="3" s="1"/>
  <c r="P1199" i="3"/>
  <c r="A1199" i="3" s="1"/>
  <c r="P1200" i="3"/>
  <c r="A1200" i="3" s="1"/>
  <c r="P1201" i="3"/>
  <c r="A1201" i="3" s="1"/>
  <c r="P1202" i="3"/>
  <c r="A1202" i="3" s="1"/>
  <c r="P1203" i="3"/>
  <c r="A1203" i="3" s="1"/>
  <c r="P1204" i="3"/>
  <c r="P1205" i="3"/>
  <c r="A1205" i="3" s="1"/>
  <c r="P1206" i="3"/>
  <c r="A1206" i="3" s="1"/>
  <c r="P1207" i="3"/>
  <c r="A1207" i="3" s="1"/>
  <c r="P1208" i="3"/>
  <c r="A1208" i="3" s="1"/>
  <c r="P1209" i="3"/>
  <c r="A1209" i="3" s="1"/>
  <c r="P1210" i="3"/>
  <c r="A1210" i="3" s="1"/>
  <c r="P1211" i="3"/>
  <c r="A1211" i="3" s="1"/>
  <c r="P1212" i="3"/>
  <c r="P1213" i="3"/>
  <c r="A1213" i="3" s="1"/>
  <c r="P1214" i="3"/>
  <c r="A1214" i="3" s="1"/>
  <c r="P1215" i="3"/>
  <c r="A1215" i="3" s="1"/>
  <c r="P1216" i="3"/>
  <c r="A1216" i="3" s="1"/>
  <c r="P1217" i="3"/>
  <c r="A1217" i="3" s="1"/>
  <c r="P1218" i="3"/>
  <c r="A1218" i="3" s="1"/>
  <c r="P1219" i="3"/>
  <c r="A1219" i="3" s="1"/>
  <c r="P1220" i="3"/>
  <c r="A1220" i="3" s="1"/>
  <c r="P1221" i="3"/>
  <c r="A1221" i="3" s="1"/>
  <c r="P1222" i="3"/>
  <c r="A1222" i="3" s="1"/>
  <c r="P1223" i="3"/>
  <c r="A1223" i="3" s="1"/>
  <c r="P1224" i="3"/>
  <c r="A1224" i="3" s="1"/>
  <c r="P1225" i="3"/>
  <c r="A1225" i="3" s="1"/>
  <c r="P1226" i="3"/>
  <c r="A1226" i="3" s="1"/>
  <c r="P1227" i="3"/>
  <c r="A1227" i="3" s="1"/>
  <c r="P1228" i="3"/>
  <c r="A1228" i="3" s="1"/>
  <c r="P1229" i="3"/>
  <c r="A1229" i="3" s="1"/>
  <c r="P1230" i="3"/>
  <c r="A1230" i="3" s="1"/>
  <c r="P1231" i="3"/>
  <c r="A1231" i="3" s="1"/>
  <c r="P1232" i="3"/>
  <c r="A1232" i="3" s="1"/>
  <c r="P1233" i="3"/>
  <c r="A1233" i="3" s="1"/>
  <c r="P1234" i="3"/>
  <c r="A1234" i="3" s="1"/>
  <c r="P1235" i="3"/>
  <c r="A1235" i="3" s="1"/>
  <c r="P1236" i="3"/>
  <c r="A1236" i="3" s="1"/>
  <c r="P1237" i="3"/>
  <c r="A1237" i="3" s="1"/>
  <c r="P1238" i="3"/>
  <c r="P1239" i="3"/>
  <c r="A1239" i="3" s="1"/>
  <c r="P1240" i="3"/>
  <c r="A1240" i="3" s="1"/>
  <c r="P1241" i="3"/>
  <c r="A1241" i="3" s="1"/>
  <c r="P1242" i="3"/>
  <c r="A1242" i="3" s="1"/>
  <c r="P1243" i="3"/>
  <c r="A1243" i="3" s="1"/>
  <c r="P1244" i="3"/>
  <c r="A1244" i="3" s="1"/>
  <c r="P1245" i="3"/>
  <c r="A1245" i="3" s="1"/>
  <c r="P1246" i="3"/>
  <c r="A1246" i="3" s="1"/>
  <c r="P1247" i="3"/>
  <c r="A1247" i="3" s="1"/>
  <c r="P1248" i="3"/>
  <c r="A1248" i="3" s="1"/>
  <c r="P1249" i="3"/>
  <c r="A1249" i="3" s="1"/>
  <c r="P1250" i="3"/>
  <c r="A1250" i="3" s="1"/>
  <c r="P1251" i="3"/>
  <c r="A1251" i="3" s="1"/>
  <c r="P1252" i="3"/>
  <c r="A1252" i="3" s="1"/>
  <c r="P1253" i="3"/>
  <c r="A1253" i="3" s="1"/>
  <c r="P1254" i="3"/>
  <c r="A1254" i="3" s="1"/>
  <c r="P1255" i="3"/>
  <c r="P1256" i="3"/>
  <c r="A1256" i="3" s="1"/>
  <c r="P1257" i="3"/>
  <c r="A1257" i="3" s="1"/>
  <c r="P1258" i="3"/>
  <c r="A1258" i="3" s="1"/>
  <c r="P1259" i="3"/>
  <c r="P1260" i="3"/>
  <c r="A1260" i="3" s="1"/>
  <c r="P1261" i="3"/>
  <c r="A1261" i="3" s="1"/>
  <c r="P1262" i="3"/>
  <c r="A1262" i="3" s="1"/>
  <c r="P1263" i="3"/>
  <c r="A1263" i="3" s="1"/>
  <c r="P1264" i="3"/>
  <c r="A1264" i="3" s="1"/>
  <c r="P1265" i="3"/>
  <c r="A1265" i="3" s="1"/>
  <c r="P1266" i="3"/>
  <c r="A1266" i="3" s="1"/>
  <c r="P1267" i="3"/>
  <c r="A1267" i="3" s="1"/>
  <c r="P1268" i="3"/>
  <c r="A1268" i="3" s="1"/>
  <c r="P1269" i="3"/>
  <c r="A1269" i="3" s="1"/>
  <c r="P1270" i="3"/>
  <c r="A1270" i="3" s="1"/>
  <c r="P1271" i="3"/>
  <c r="A1271" i="3" s="1"/>
  <c r="P1272" i="3"/>
  <c r="A1272" i="3" s="1"/>
  <c r="P1273" i="3"/>
  <c r="A1273" i="3" s="1"/>
  <c r="P1274" i="3"/>
  <c r="A1274" i="3" s="1"/>
  <c r="P1275" i="3"/>
  <c r="P1276" i="3"/>
  <c r="A1276" i="3" s="1"/>
  <c r="P1277" i="3"/>
  <c r="A1277" i="3" s="1"/>
  <c r="P1278" i="3"/>
  <c r="A1278" i="3" s="1"/>
  <c r="P1279" i="3"/>
  <c r="A1279" i="3" s="1"/>
  <c r="P1280" i="3"/>
  <c r="A1280" i="3" s="1"/>
  <c r="P1281" i="3"/>
  <c r="A1281" i="3" s="1"/>
  <c r="P1282" i="3"/>
  <c r="A1282" i="3" s="1"/>
  <c r="P1283" i="3"/>
  <c r="A1283" i="3" s="1"/>
  <c r="P1284" i="3"/>
  <c r="A1284" i="3" s="1"/>
  <c r="P1285" i="3"/>
  <c r="A1285" i="3" s="1"/>
  <c r="P1286" i="3"/>
  <c r="A1286" i="3" s="1"/>
  <c r="P1287" i="3"/>
  <c r="A1287" i="3" s="1"/>
  <c r="P1288" i="3"/>
  <c r="A1288" i="3" s="1"/>
  <c r="P1289" i="3"/>
  <c r="A1289" i="3" s="1"/>
  <c r="P1290" i="3"/>
  <c r="A1290" i="3" s="1"/>
  <c r="P1291" i="3"/>
  <c r="A1291" i="3" s="1"/>
  <c r="P1292" i="3"/>
  <c r="A1292" i="3" s="1"/>
  <c r="P1293" i="3"/>
  <c r="A1293" i="3" s="1"/>
  <c r="P1294" i="3"/>
  <c r="A1294" i="3" s="1"/>
  <c r="P1295" i="3"/>
  <c r="A1295" i="3" s="1"/>
  <c r="P1296" i="3"/>
  <c r="A1296" i="3" s="1"/>
  <c r="P1297" i="3"/>
  <c r="A1297" i="3" s="1"/>
  <c r="P1298" i="3"/>
  <c r="A1298" i="3" s="1"/>
  <c r="P1299" i="3"/>
  <c r="P1300" i="3"/>
  <c r="P1301" i="3"/>
  <c r="P1302" i="3"/>
  <c r="A1302" i="3" s="1"/>
  <c r="P1303" i="3"/>
  <c r="P1304" i="3"/>
  <c r="P1305" i="3"/>
  <c r="P1306" i="3"/>
  <c r="P1307" i="3"/>
  <c r="P1308" i="3"/>
  <c r="A1308" i="3" s="1"/>
  <c r="P1309" i="3"/>
  <c r="P1310" i="3"/>
  <c r="P1311" i="3"/>
  <c r="A1311" i="3" s="1"/>
  <c r="P1312" i="3"/>
  <c r="P1313" i="3"/>
  <c r="P1314" i="3"/>
  <c r="P1315" i="3"/>
  <c r="P1316" i="3"/>
  <c r="A1316" i="3" s="1"/>
  <c r="P1317" i="3"/>
  <c r="P1318" i="3"/>
  <c r="P1319" i="3"/>
  <c r="P1320" i="3"/>
  <c r="A1320" i="3" s="1"/>
  <c r="P1321" i="3"/>
  <c r="P1322" i="3"/>
  <c r="P1323" i="3"/>
  <c r="P1324" i="3"/>
  <c r="P1325" i="3"/>
  <c r="P1326" i="3"/>
  <c r="A1326" i="3" s="1"/>
  <c r="P1327" i="3"/>
  <c r="A1327" i="3" s="1"/>
  <c r="P1328" i="3"/>
  <c r="P1329" i="3"/>
  <c r="A1329" i="3" s="1"/>
  <c r="P1330" i="3"/>
  <c r="P1331" i="3"/>
  <c r="P1332" i="3"/>
  <c r="P1333" i="3"/>
  <c r="A1333" i="3" s="1"/>
  <c r="P1334" i="3"/>
  <c r="A1334" i="3" s="1"/>
  <c r="P1335" i="3"/>
  <c r="A1335" i="3" s="1"/>
  <c r="P1336" i="3"/>
  <c r="P1337" i="3"/>
  <c r="A1337" i="3" s="1"/>
  <c r="P1338" i="3"/>
  <c r="A1338" i="3" s="1"/>
  <c r="P1339" i="3"/>
  <c r="A1339" i="3" s="1"/>
  <c r="P1340" i="3"/>
  <c r="A1340" i="3" s="1"/>
  <c r="P1341" i="3"/>
  <c r="P1342" i="3"/>
  <c r="P1343" i="3"/>
  <c r="A1343" i="3" s="1"/>
  <c r="P1344" i="3"/>
  <c r="A1344" i="3" s="1"/>
  <c r="P1345" i="3"/>
  <c r="P1346" i="3"/>
  <c r="A1346" i="3" s="1"/>
  <c r="P1347" i="3"/>
  <c r="P1348" i="3"/>
  <c r="A1348" i="3" s="1"/>
  <c r="P1349" i="3"/>
  <c r="A1349" i="3" s="1"/>
  <c r="P1350" i="3"/>
  <c r="P1351" i="3"/>
  <c r="A1351" i="3" s="1"/>
  <c r="P1352" i="3"/>
  <c r="P1353" i="3"/>
  <c r="P1354" i="3"/>
  <c r="P1355" i="3"/>
  <c r="P1356" i="3"/>
  <c r="P1357" i="3"/>
  <c r="P1358" i="3"/>
  <c r="P1359" i="3"/>
  <c r="P1360" i="3"/>
  <c r="P1361" i="3"/>
  <c r="P1362" i="3"/>
  <c r="A1362" i="3" s="1"/>
  <c r="P1363" i="3"/>
  <c r="A1363" i="3" s="1"/>
  <c r="P1364" i="3"/>
  <c r="P1365" i="3"/>
  <c r="P1366" i="3"/>
  <c r="A1366" i="3" s="1"/>
  <c r="P1367" i="3"/>
  <c r="P1368" i="3"/>
  <c r="P1369" i="3"/>
  <c r="P1370" i="3"/>
  <c r="A1370" i="3" s="1"/>
  <c r="P1371" i="3"/>
  <c r="P1372" i="3"/>
  <c r="P1373" i="3"/>
  <c r="A1373" i="3" s="1"/>
  <c r="P1374" i="3"/>
  <c r="A1374" i="3" s="1"/>
  <c r="P1375" i="3"/>
  <c r="P1376" i="3"/>
  <c r="P1377" i="3"/>
  <c r="A1377" i="3" s="1"/>
  <c r="P1378" i="3"/>
  <c r="A1378" i="3" s="1"/>
  <c r="P1379" i="3"/>
  <c r="A1379" i="3" s="1"/>
  <c r="P1380" i="3"/>
  <c r="P1381" i="3"/>
  <c r="P1382" i="3"/>
  <c r="P1383" i="3"/>
  <c r="A1383" i="3" s="1"/>
  <c r="P1384" i="3"/>
  <c r="P1385" i="3"/>
  <c r="P1386" i="3"/>
  <c r="A1386" i="3" s="1"/>
  <c r="P1387" i="3"/>
  <c r="P1388" i="3"/>
  <c r="A1388" i="3" s="1"/>
  <c r="P1389" i="3"/>
  <c r="A1389" i="3" s="1"/>
  <c r="P1390" i="3"/>
  <c r="A1390" i="3" s="1"/>
  <c r="P1391" i="3"/>
  <c r="A1391" i="3" s="1"/>
  <c r="P1392" i="3"/>
  <c r="A1392" i="3" s="1"/>
  <c r="P1393" i="3"/>
  <c r="A1393" i="3" s="1"/>
  <c r="P1394" i="3"/>
  <c r="P1395" i="3"/>
  <c r="P1396" i="3"/>
  <c r="A1396" i="3" s="1"/>
  <c r="P1397" i="3"/>
  <c r="P1398" i="3"/>
  <c r="P1399" i="3"/>
  <c r="A1399" i="3" s="1"/>
  <c r="P1400" i="3"/>
  <c r="A1400" i="3" s="1"/>
  <c r="P1401" i="3"/>
  <c r="P1402" i="3"/>
  <c r="A1402" i="3" s="1"/>
  <c r="P1403" i="3"/>
  <c r="A1403" i="3" s="1"/>
  <c r="P1404" i="3"/>
  <c r="A1404" i="3" s="1"/>
  <c r="P1405" i="3"/>
  <c r="P1406" i="3"/>
  <c r="A1406" i="3" s="1"/>
  <c r="P1407" i="3"/>
  <c r="P1408" i="3"/>
  <c r="A1408" i="3" s="1"/>
  <c r="P1409" i="3"/>
  <c r="A1409" i="3" s="1"/>
  <c r="P1410" i="3"/>
  <c r="P1411" i="3"/>
  <c r="P1412" i="3"/>
  <c r="P1413" i="3"/>
  <c r="P1414" i="3"/>
  <c r="P1415" i="3"/>
  <c r="A1415" i="3" s="1"/>
  <c r="P1416" i="3"/>
  <c r="A1416" i="3" s="1"/>
  <c r="P1417" i="3"/>
  <c r="A1417" i="3" s="1"/>
  <c r="P1418" i="3"/>
  <c r="A1418" i="3" s="1"/>
  <c r="P1419" i="3"/>
  <c r="A1419" i="3" s="1"/>
  <c r="P1420" i="3"/>
  <c r="A1420" i="3" s="1"/>
  <c r="P1421" i="3"/>
  <c r="P1422" i="3"/>
  <c r="A1422" i="3" s="1"/>
  <c r="P1423" i="3"/>
  <c r="A1423" i="3" s="1"/>
  <c r="P1424" i="3"/>
  <c r="A1424" i="3" s="1"/>
  <c r="P1425" i="3"/>
  <c r="P1426" i="3"/>
  <c r="P1427" i="3"/>
  <c r="P1428" i="3"/>
  <c r="P1429" i="3"/>
  <c r="A1429" i="3" s="1"/>
  <c r="P1430" i="3"/>
  <c r="P1431" i="3"/>
  <c r="A1431" i="3" s="1"/>
  <c r="P1432" i="3"/>
  <c r="A1432" i="3" s="1"/>
  <c r="P1433" i="3"/>
  <c r="P1434" i="3"/>
  <c r="P1435" i="3"/>
  <c r="A1435" i="3" s="1"/>
  <c r="P1436" i="3"/>
  <c r="A1436" i="3" s="1"/>
  <c r="P1437" i="3"/>
  <c r="A1437" i="3" s="1"/>
  <c r="P1438" i="3"/>
  <c r="A1438" i="3" s="1"/>
  <c r="P1439" i="3"/>
  <c r="P1440" i="3"/>
  <c r="A1440" i="3" s="1"/>
  <c r="P1441" i="3"/>
  <c r="P1442" i="3"/>
  <c r="P1443" i="3"/>
  <c r="P1444" i="3"/>
  <c r="P1445" i="3"/>
  <c r="P1446" i="3"/>
  <c r="P1447" i="3"/>
  <c r="A1447" i="3" s="1"/>
  <c r="P1448" i="3"/>
  <c r="A1448" i="3" s="1"/>
  <c r="P1449" i="3"/>
  <c r="P1450" i="3"/>
  <c r="A1450" i="3" s="1"/>
  <c r="P1451" i="3"/>
  <c r="A1451" i="3" s="1"/>
  <c r="P1452" i="3"/>
  <c r="P1453" i="3"/>
  <c r="P1454" i="3"/>
  <c r="P1455" i="3"/>
  <c r="A1455" i="3" s="1"/>
  <c r="P1456" i="3"/>
  <c r="P1457" i="3"/>
  <c r="A1457" i="3" s="1"/>
  <c r="P1458" i="3"/>
  <c r="A1458" i="3" s="1"/>
  <c r="P1459" i="3"/>
  <c r="A1459" i="3" s="1"/>
  <c r="P1460" i="3"/>
  <c r="P1461" i="3"/>
  <c r="A1461" i="3" s="1"/>
  <c r="P1462" i="3"/>
  <c r="A1462" i="3" s="1"/>
  <c r="P1463" i="3"/>
  <c r="P1464" i="3"/>
  <c r="A1464" i="3" s="1"/>
  <c r="P1465" i="3"/>
  <c r="P1466" i="3"/>
  <c r="A1466" i="3" s="1"/>
  <c r="P1467" i="3"/>
  <c r="P1468" i="3"/>
  <c r="P1469" i="3"/>
  <c r="A1469" i="3" s="1"/>
  <c r="P1470" i="3"/>
  <c r="A1470" i="3" s="1"/>
  <c r="P1471" i="3"/>
  <c r="P1472" i="3"/>
  <c r="A1472" i="3" s="1"/>
  <c r="P1473" i="3"/>
  <c r="P1474" i="3"/>
  <c r="P1475" i="3"/>
  <c r="P1476" i="3"/>
  <c r="A1476" i="3" s="1"/>
  <c r="P1477" i="3"/>
  <c r="P1478" i="3"/>
  <c r="P1479" i="3"/>
  <c r="P1480" i="3"/>
  <c r="P1481" i="3"/>
  <c r="P1482" i="3"/>
  <c r="A1482" i="3" s="1"/>
  <c r="P1483" i="3"/>
  <c r="P1484" i="3"/>
  <c r="P1485" i="3"/>
  <c r="A1485" i="3" s="1"/>
  <c r="P1486" i="3"/>
  <c r="P1487" i="3"/>
  <c r="A1487" i="3" s="1"/>
  <c r="P1488" i="3"/>
  <c r="A1488" i="3" s="1"/>
  <c r="P1489" i="3"/>
  <c r="A1489" i="3" s="1"/>
  <c r="P1490" i="3"/>
  <c r="A1490" i="3" s="1"/>
  <c r="P1491" i="3"/>
  <c r="P1492" i="3"/>
  <c r="P1493" i="3"/>
  <c r="P1494" i="3"/>
  <c r="P1495" i="3"/>
  <c r="P1496" i="3"/>
  <c r="A1496" i="3" s="1"/>
  <c r="P1497" i="3"/>
  <c r="P1498" i="3"/>
  <c r="P1499" i="3"/>
  <c r="P1500" i="3"/>
  <c r="P1501" i="3"/>
  <c r="P1502" i="3"/>
  <c r="A1502" i="3" s="1"/>
  <c r="P1503" i="3"/>
  <c r="P1504" i="3"/>
  <c r="P1505" i="3"/>
  <c r="A1505" i="3" s="1"/>
  <c r="P1506" i="3"/>
  <c r="P1507" i="3"/>
  <c r="A1507" i="3" s="1"/>
  <c r="P1508" i="3"/>
  <c r="P1509" i="3"/>
  <c r="P1510" i="3"/>
  <c r="A1510" i="3" s="1"/>
  <c r="P1511" i="3"/>
  <c r="A1511" i="3" s="1"/>
  <c r="P1512" i="3"/>
  <c r="P1513" i="3"/>
  <c r="A1513" i="3" s="1"/>
  <c r="P1514" i="3"/>
  <c r="A1514" i="3" s="1"/>
  <c r="P1515" i="3"/>
  <c r="P1516" i="3"/>
  <c r="A1516" i="3" s="1"/>
  <c r="P1517" i="3"/>
  <c r="A1517" i="3" s="1"/>
  <c r="P1518" i="3"/>
  <c r="P1519" i="3"/>
  <c r="A1519" i="3" s="1"/>
  <c r="P1520" i="3"/>
  <c r="A1520" i="3" s="1"/>
  <c r="P1521" i="3"/>
  <c r="A1521" i="3" s="1"/>
  <c r="P1522" i="3"/>
  <c r="P1523" i="3"/>
  <c r="A1523" i="3" s="1"/>
  <c r="P1524" i="3"/>
  <c r="P1525" i="3"/>
  <c r="P1526" i="3"/>
  <c r="P1527" i="3"/>
  <c r="P1528" i="3"/>
  <c r="P1529" i="3"/>
  <c r="A1529" i="3" s="1"/>
  <c r="P1530" i="3"/>
  <c r="P1531" i="3"/>
  <c r="A1531" i="3" s="1"/>
  <c r="P1532" i="3"/>
  <c r="P1533" i="3"/>
  <c r="P1534" i="3"/>
  <c r="A1534" i="3" s="1"/>
  <c r="P1535" i="3"/>
  <c r="A1535" i="3" s="1"/>
  <c r="P1536" i="3"/>
  <c r="A1536" i="3" s="1"/>
  <c r="P1537" i="3"/>
  <c r="P1538" i="3"/>
  <c r="P1539" i="3"/>
  <c r="A1539" i="3" s="1"/>
  <c r="P1540" i="3"/>
  <c r="P1541" i="3"/>
  <c r="A1541" i="3" s="1"/>
  <c r="P1542" i="3"/>
  <c r="P1543" i="3"/>
  <c r="A1543" i="3" s="1"/>
  <c r="P1544" i="3"/>
  <c r="P1545" i="3"/>
  <c r="P1546" i="3"/>
  <c r="P1547" i="3"/>
  <c r="P1548" i="3"/>
  <c r="P1549" i="3"/>
  <c r="P1550" i="3"/>
  <c r="A1550" i="3" s="1"/>
  <c r="P1551" i="3"/>
  <c r="P1552" i="3"/>
  <c r="P1553" i="3"/>
  <c r="A1553" i="3" s="1"/>
  <c r="P1554" i="3"/>
  <c r="A1554" i="3" s="1"/>
  <c r="P1555" i="3"/>
  <c r="A1555" i="3" s="1"/>
  <c r="P1556" i="3"/>
  <c r="A1556" i="3" s="1"/>
  <c r="P1557" i="3"/>
  <c r="P1558" i="3"/>
  <c r="P1559" i="3"/>
  <c r="P1560" i="3"/>
  <c r="A1560" i="3" s="1"/>
  <c r="P1561" i="3"/>
  <c r="A1561" i="3" s="1"/>
  <c r="P1562" i="3"/>
  <c r="P1563" i="3"/>
  <c r="P1564" i="3"/>
  <c r="A1564" i="3" s="1"/>
  <c r="P1565" i="3"/>
  <c r="P1566" i="3"/>
  <c r="P1567" i="3"/>
  <c r="P1568" i="3"/>
  <c r="P1569" i="3"/>
  <c r="A1569" i="3" s="1"/>
  <c r="P1570" i="3"/>
  <c r="P1571" i="3"/>
  <c r="A1571" i="3" s="1"/>
  <c r="P1572" i="3"/>
  <c r="A1572" i="3" s="1"/>
  <c r="P1573" i="3"/>
  <c r="A1573" i="3" s="1"/>
  <c r="P1574" i="3"/>
  <c r="P1575" i="3"/>
  <c r="P1576" i="3"/>
  <c r="A1576" i="3" s="1"/>
  <c r="P1577" i="3"/>
  <c r="A1577" i="3" s="1"/>
  <c r="P1578" i="3"/>
  <c r="P1579" i="3"/>
  <c r="A1579" i="3" s="1"/>
  <c r="P1580" i="3"/>
  <c r="P1581" i="3"/>
  <c r="P1582" i="3"/>
  <c r="P1583" i="3"/>
  <c r="P1584" i="3"/>
  <c r="P1585" i="3"/>
  <c r="P1586" i="3"/>
  <c r="P1587" i="3"/>
  <c r="P1588" i="3"/>
  <c r="P1589" i="3"/>
  <c r="A1589" i="3" s="1"/>
  <c r="P1590" i="3"/>
  <c r="P1591" i="3"/>
  <c r="P1592" i="3"/>
  <c r="P1593" i="3"/>
  <c r="P1594" i="3"/>
  <c r="P1595" i="3"/>
  <c r="P1596" i="3"/>
  <c r="P1597" i="3"/>
  <c r="P1598" i="3"/>
  <c r="A1598" i="3" s="1"/>
  <c r="P1599" i="3"/>
  <c r="P1600" i="3"/>
  <c r="A1600" i="3" s="1"/>
  <c r="P1601" i="3"/>
  <c r="A1601" i="3" s="1"/>
  <c r="P1602" i="3"/>
  <c r="A1602" i="3" s="1"/>
  <c r="P1603" i="3"/>
  <c r="A1603" i="3" s="1"/>
  <c r="P1604" i="3"/>
  <c r="A1604" i="3" s="1"/>
  <c r="P1605" i="3"/>
  <c r="P1606" i="3"/>
  <c r="P1607" i="3"/>
  <c r="P1608" i="3"/>
  <c r="A1608" i="3" s="1"/>
  <c r="P1609" i="3"/>
  <c r="P1610" i="3"/>
  <c r="A1610" i="3" s="1"/>
  <c r="P1611" i="3"/>
  <c r="P1612" i="3"/>
  <c r="A1612" i="3" s="1"/>
  <c r="P1613" i="3"/>
  <c r="P1614" i="3"/>
  <c r="P1615" i="3"/>
  <c r="P1616" i="3"/>
  <c r="A1616" i="3" s="1"/>
  <c r="P1617" i="3"/>
  <c r="A1617" i="3" s="1"/>
  <c r="P1618" i="3"/>
  <c r="P1619" i="3"/>
  <c r="P1620" i="3"/>
  <c r="P1621" i="3"/>
  <c r="P1622" i="3"/>
  <c r="P1623" i="3"/>
  <c r="A1623" i="3" s="1"/>
  <c r="P1624" i="3"/>
  <c r="A1624" i="3" s="1"/>
  <c r="P1625" i="3"/>
  <c r="A1625" i="3" s="1"/>
  <c r="P1626" i="3"/>
  <c r="A1626" i="3" s="1"/>
  <c r="P1627" i="3"/>
  <c r="A1627" i="3" s="1"/>
  <c r="P1628" i="3"/>
  <c r="P1629" i="3"/>
  <c r="A1629" i="3" s="1"/>
  <c r="P1630" i="3"/>
  <c r="P1631" i="3"/>
  <c r="P1632" i="3"/>
  <c r="P1633" i="3"/>
  <c r="A1633" i="3" s="1"/>
  <c r="P1634" i="3"/>
  <c r="A1634" i="3" s="1"/>
  <c r="P1635" i="3"/>
  <c r="P1636" i="3"/>
  <c r="A1636" i="3" s="1"/>
  <c r="P1637" i="3"/>
  <c r="P1638" i="3"/>
  <c r="A1638" i="3" s="1"/>
  <c r="P1639" i="3"/>
  <c r="P1640" i="3"/>
  <c r="A1640" i="3" s="1"/>
  <c r="P1641" i="3"/>
  <c r="A1641" i="3" s="1"/>
  <c r="P1642" i="3"/>
  <c r="A1642" i="3" s="1"/>
  <c r="P1643" i="3"/>
  <c r="P1644" i="3"/>
  <c r="P1645" i="3"/>
  <c r="P1646" i="3"/>
  <c r="P1647" i="3"/>
  <c r="A1647" i="3" s="1"/>
  <c r="P1648" i="3"/>
  <c r="P1649" i="3"/>
  <c r="A1649" i="3" s="1"/>
  <c r="P1650" i="3"/>
  <c r="A1650" i="3" s="1"/>
  <c r="P1651" i="3"/>
  <c r="P1652" i="3"/>
  <c r="P1653" i="3"/>
  <c r="P1654" i="3"/>
  <c r="P1655" i="3"/>
  <c r="P1656" i="3"/>
  <c r="P1657" i="3"/>
  <c r="A1657" i="3" s="1"/>
  <c r="P1658" i="3"/>
  <c r="P1659" i="3"/>
  <c r="A1659" i="3" s="1"/>
  <c r="P1660" i="3"/>
  <c r="P1661" i="3"/>
  <c r="P1662" i="3"/>
  <c r="P1663" i="3"/>
  <c r="P1664" i="3"/>
  <c r="P1665" i="3"/>
  <c r="P1666" i="3"/>
  <c r="A1666" i="3" s="1"/>
  <c r="P1667" i="3"/>
  <c r="A1667" i="3" s="1"/>
  <c r="P1668" i="3"/>
  <c r="P1669" i="3"/>
  <c r="A1669" i="3" s="1"/>
  <c r="P1670" i="3"/>
  <c r="A1670" i="3" s="1"/>
  <c r="P1671" i="3"/>
  <c r="P1672" i="3"/>
  <c r="A1672" i="3" s="1"/>
  <c r="P1673" i="3"/>
  <c r="A1673" i="3" s="1"/>
  <c r="P1674" i="3"/>
  <c r="P1675" i="3"/>
  <c r="P1676" i="3"/>
  <c r="P1677" i="3"/>
  <c r="P1678" i="3"/>
  <c r="P1679" i="3"/>
  <c r="A1679" i="3" s="1"/>
  <c r="P1680" i="3"/>
  <c r="A1680" i="3" s="1"/>
  <c r="P1681" i="3"/>
  <c r="P1682" i="3"/>
  <c r="A1682" i="3" s="1"/>
  <c r="P1683" i="3"/>
  <c r="P1684" i="3"/>
  <c r="P1685" i="3"/>
  <c r="P1686" i="3"/>
  <c r="A1686" i="3" s="1"/>
  <c r="P1687" i="3"/>
  <c r="A1687" i="3" s="1"/>
  <c r="P1688" i="3"/>
  <c r="A1688" i="3" s="1"/>
  <c r="P1689" i="3"/>
  <c r="A1689" i="3" s="1"/>
  <c r="P1690" i="3"/>
  <c r="A1690" i="3" s="1"/>
  <c r="P1691" i="3"/>
  <c r="A1691" i="3" s="1"/>
  <c r="P1692" i="3"/>
  <c r="A1692" i="3" s="1"/>
  <c r="P1693" i="3"/>
  <c r="A1693" i="3" s="1"/>
  <c r="P1694" i="3"/>
  <c r="A1694" i="3" s="1"/>
  <c r="P1695" i="3"/>
  <c r="A1695" i="3" s="1"/>
  <c r="P1696" i="3"/>
  <c r="A1696" i="3" s="1"/>
  <c r="P1697" i="3"/>
  <c r="A1697" i="3" s="1"/>
  <c r="P1698" i="3"/>
  <c r="P1699" i="3"/>
  <c r="A1699" i="3" s="1"/>
  <c r="P1700" i="3"/>
  <c r="A1700" i="3" s="1"/>
  <c r="P1701" i="3"/>
  <c r="A1701" i="3" s="1"/>
  <c r="P1702" i="3"/>
  <c r="A1702" i="3" s="1"/>
  <c r="P1703" i="3"/>
  <c r="A1703" i="3" s="1"/>
  <c r="P1704" i="3"/>
  <c r="A1704" i="3" s="1"/>
  <c r="P1705" i="3"/>
  <c r="A1705" i="3" s="1"/>
  <c r="P1706" i="3"/>
  <c r="A1706" i="3" s="1"/>
  <c r="P1707" i="3"/>
  <c r="A1707" i="3" s="1"/>
  <c r="P1708" i="3"/>
  <c r="A1708" i="3" s="1"/>
  <c r="P1709" i="3"/>
  <c r="A1709" i="3" s="1"/>
  <c r="P1710" i="3"/>
  <c r="A1710" i="3" s="1"/>
  <c r="P1711" i="3"/>
  <c r="A1711" i="3" s="1"/>
  <c r="P1712" i="3"/>
  <c r="A1712" i="3" s="1"/>
  <c r="P1713" i="3"/>
  <c r="A1713" i="3" s="1"/>
  <c r="P1714" i="3"/>
  <c r="P1715" i="3"/>
  <c r="A1715" i="3" s="1"/>
  <c r="P1716" i="3"/>
  <c r="A1716" i="3" s="1"/>
  <c r="P1717" i="3"/>
  <c r="A1717" i="3" s="1"/>
  <c r="P1718" i="3"/>
  <c r="A1718" i="3" s="1"/>
  <c r="P1719" i="3"/>
  <c r="A1719" i="3" s="1"/>
  <c r="P1720" i="3"/>
  <c r="A1720" i="3" s="1"/>
  <c r="P1721" i="3"/>
  <c r="A1721" i="3" s="1"/>
  <c r="P1722" i="3"/>
  <c r="A1722" i="3" s="1"/>
  <c r="P1723" i="3"/>
  <c r="A1723" i="3" s="1"/>
  <c r="P1724" i="3"/>
  <c r="A1724" i="3" s="1"/>
  <c r="P1725" i="3"/>
  <c r="A1725" i="3" s="1"/>
  <c r="P1726" i="3"/>
  <c r="A1726" i="3" s="1"/>
  <c r="P1727" i="3"/>
  <c r="A1727" i="3" s="1"/>
  <c r="P1728" i="3"/>
  <c r="A1728" i="3" s="1"/>
  <c r="P1729" i="3"/>
  <c r="A1729" i="3" s="1"/>
  <c r="P1730" i="3"/>
  <c r="A1730" i="3" s="1"/>
  <c r="P1731" i="3"/>
  <c r="A1731" i="3" s="1"/>
  <c r="P1732" i="3"/>
  <c r="A1732" i="3" s="1"/>
  <c r="P1733" i="3"/>
  <c r="A1733" i="3" s="1"/>
  <c r="P1734" i="3"/>
  <c r="A1734" i="3" s="1"/>
  <c r="P1735" i="3"/>
  <c r="A1735" i="3" s="1"/>
  <c r="P1736" i="3"/>
  <c r="A1736" i="3" s="1"/>
  <c r="P1737" i="3"/>
  <c r="A1737" i="3" s="1"/>
  <c r="P1738" i="3"/>
  <c r="A1738" i="3" s="1"/>
  <c r="P1739" i="3"/>
  <c r="P1740" i="3"/>
  <c r="A1740" i="3" s="1"/>
  <c r="P1741" i="3"/>
  <c r="A1741" i="3" s="1"/>
  <c r="P1742" i="3"/>
  <c r="A1742" i="3" s="1"/>
  <c r="P1743" i="3"/>
  <c r="A1743" i="3" s="1"/>
  <c r="P1744" i="3"/>
  <c r="A1744" i="3" s="1"/>
  <c r="P1745" i="3"/>
  <c r="A1745" i="3" s="1"/>
  <c r="P1746" i="3"/>
  <c r="A1746" i="3" s="1"/>
  <c r="P1747" i="3"/>
  <c r="A1747" i="3" s="1"/>
  <c r="P1748" i="3"/>
  <c r="A1748" i="3" s="1"/>
  <c r="P1749" i="3"/>
  <c r="A1749" i="3" s="1"/>
  <c r="P1750" i="3"/>
  <c r="A1750" i="3" s="1"/>
  <c r="P1751" i="3"/>
  <c r="A1751" i="3" s="1"/>
  <c r="P1752" i="3"/>
  <c r="A1752" i="3" s="1"/>
  <c r="P1753" i="3"/>
  <c r="A1753" i="3" s="1"/>
  <c r="P1754" i="3"/>
  <c r="A1754" i="3" s="1"/>
  <c r="P1755" i="3"/>
  <c r="A1755" i="3" s="1"/>
  <c r="P1756" i="3"/>
  <c r="A1756" i="3" s="1"/>
  <c r="P1757" i="3"/>
  <c r="A1757" i="3" s="1"/>
  <c r="P1758" i="3"/>
  <c r="A1758" i="3" s="1"/>
  <c r="P1759" i="3"/>
  <c r="A1759" i="3" s="1"/>
  <c r="P1760" i="3"/>
  <c r="A1760" i="3" s="1"/>
  <c r="P1761" i="3"/>
  <c r="A1761" i="3" s="1"/>
  <c r="P1762" i="3"/>
  <c r="A1762" i="3" s="1"/>
  <c r="P1763" i="3"/>
  <c r="A1763" i="3" s="1"/>
  <c r="P1764" i="3"/>
  <c r="A1764" i="3" s="1"/>
  <c r="P1765" i="3"/>
  <c r="A1765" i="3" s="1"/>
  <c r="P1766" i="3"/>
  <c r="A1766" i="3" s="1"/>
  <c r="P1767" i="3"/>
  <c r="A1767" i="3" s="1"/>
  <c r="P1768" i="3"/>
  <c r="A1768" i="3" s="1"/>
  <c r="P1769" i="3"/>
  <c r="A1769" i="3" s="1"/>
  <c r="P1770" i="3"/>
  <c r="A1770" i="3" s="1"/>
  <c r="P1771" i="3"/>
  <c r="P1772" i="3"/>
  <c r="A1772" i="3" s="1"/>
  <c r="P1773" i="3"/>
  <c r="A1773" i="3" s="1"/>
  <c r="P1774" i="3"/>
  <c r="A1774" i="3" s="1"/>
  <c r="P1775" i="3"/>
  <c r="A1775" i="3" s="1"/>
  <c r="P1776" i="3"/>
  <c r="A1776" i="3" s="1"/>
  <c r="P1777" i="3"/>
  <c r="A1777" i="3" s="1"/>
  <c r="P1778" i="3"/>
  <c r="A1778" i="3" s="1"/>
  <c r="P1779" i="3"/>
  <c r="A1779" i="3" s="1"/>
  <c r="P1780" i="3"/>
  <c r="A1780" i="3" s="1"/>
  <c r="P1781" i="3"/>
  <c r="A1781" i="3" s="1"/>
  <c r="P1782" i="3"/>
  <c r="A1782" i="3" s="1"/>
  <c r="P1783" i="3"/>
  <c r="A1783" i="3" s="1"/>
  <c r="P1784" i="3"/>
  <c r="A1784" i="3" s="1"/>
  <c r="P1785" i="3"/>
  <c r="A1785" i="3" s="1"/>
  <c r="P1786" i="3"/>
  <c r="A1786" i="3" s="1"/>
  <c r="P1787" i="3"/>
  <c r="A1787" i="3" s="1"/>
  <c r="P1788" i="3"/>
  <c r="A1788" i="3" s="1"/>
  <c r="P1789" i="3"/>
  <c r="A1789" i="3" s="1"/>
  <c r="P1790" i="3"/>
  <c r="A1790" i="3" s="1"/>
  <c r="P1791" i="3"/>
  <c r="A1791" i="3" s="1"/>
  <c r="P1792" i="3"/>
  <c r="P1793" i="3"/>
  <c r="A1793" i="3" s="1"/>
  <c r="P1794" i="3"/>
  <c r="A1794" i="3" s="1"/>
  <c r="P1795" i="3"/>
  <c r="A1795" i="3" s="1"/>
  <c r="P1796" i="3"/>
  <c r="A1796" i="3" s="1"/>
  <c r="P1797" i="3"/>
  <c r="A1797" i="3" s="1"/>
  <c r="P1798" i="3"/>
  <c r="A1798" i="3" s="1"/>
  <c r="P1799" i="3"/>
  <c r="A1799" i="3" s="1"/>
  <c r="P1800" i="3"/>
  <c r="A1800" i="3" s="1"/>
  <c r="P1801" i="3"/>
  <c r="A1801" i="3" s="1"/>
  <c r="P1802" i="3"/>
  <c r="A1802" i="3" s="1"/>
  <c r="P1803" i="3"/>
  <c r="A1803" i="3" s="1"/>
  <c r="P1804" i="3"/>
  <c r="A1804" i="3" s="1"/>
  <c r="P1805" i="3"/>
  <c r="A1805" i="3" s="1"/>
  <c r="P1806" i="3"/>
  <c r="A1806" i="3" s="1"/>
  <c r="P1807" i="3"/>
  <c r="A1807" i="3" s="1"/>
  <c r="P1808" i="3"/>
  <c r="A1808" i="3" s="1"/>
  <c r="P1809" i="3"/>
  <c r="A1809" i="3" s="1"/>
  <c r="P1810" i="3"/>
  <c r="A1810" i="3" s="1"/>
  <c r="P1811" i="3"/>
  <c r="A1811" i="3" s="1"/>
  <c r="P1812" i="3"/>
  <c r="A1812" i="3" s="1"/>
  <c r="P1813" i="3"/>
  <c r="A1813" i="3" s="1"/>
  <c r="P1814" i="3"/>
  <c r="A1814" i="3" s="1"/>
  <c r="P1815" i="3"/>
  <c r="A1815" i="3" s="1"/>
  <c r="P1816" i="3"/>
  <c r="A1816" i="3" s="1"/>
  <c r="P1817" i="3"/>
  <c r="A1817" i="3" s="1"/>
  <c r="P1818" i="3"/>
  <c r="A1818" i="3" s="1"/>
  <c r="P1819" i="3"/>
  <c r="A1819" i="3" s="1"/>
  <c r="P1820" i="3"/>
  <c r="A1820" i="3" s="1"/>
  <c r="P1821" i="3"/>
  <c r="A1821" i="3" s="1"/>
  <c r="P1822" i="3"/>
  <c r="A1822" i="3" s="1"/>
  <c r="P1823" i="3"/>
  <c r="P1824" i="3"/>
  <c r="A1824" i="3" s="1"/>
  <c r="P1825" i="3"/>
  <c r="A1825" i="3" s="1"/>
  <c r="P1826" i="3"/>
  <c r="A1826" i="3" s="1"/>
  <c r="P1827" i="3"/>
  <c r="A1827" i="3" s="1"/>
  <c r="P1828" i="3"/>
  <c r="A1828" i="3" s="1"/>
  <c r="P1829" i="3"/>
  <c r="A1829" i="3" s="1"/>
  <c r="P1830" i="3"/>
  <c r="A1830" i="3" s="1"/>
  <c r="P1831" i="3"/>
  <c r="A1831" i="3" s="1"/>
  <c r="P1832" i="3"/>
  <c r="A1832" i="3" s="1"/>
  <c r="P1833" i="3"/>
  <c r="A1833" i="3" s="1"/>
  <c r="P1834" i="3"/>
  <c r="A1834" i="3" s="1"/>
  <c r="P1835" i="3"/>
  <c r="A1835" i="3" s="1"/>
  <c r="P1836" i="3"/>
  <c r="P1837" i="3"/>
  <c r="A1837" i="3" s="1"/>
  <c r="P1838" i="3"/>
  <c r="A1838" i="3" s="1"/>
  <c r="P1839" i="3"/>
  <c r="A1839" i="3" s="1"/>
  <c r="P1840" i="3"/>
  <c r="A1840" i="3" s="1"/>
  <c r="P1841" i="3"/>
  <c r="A1841" i="3" s="1"/>
  <c r="P1842" i="3"/>
  <c r="A1842" i="3" s="1"/>
  <c r="P1843" i="3"/>
  <c r="A1843" i="3" s="1"/>
  <c r="P1844" i="3"/>
  <c r="A1844" i="3" s="1"/>
  <c r="P1845" i="3"/>
  <c r="A1845" i="3" s="1"/>
  <c r="P1846" i="3"/>
  <c r="A1846" i="3" s="1"/>
  <c r="P1847" i="3"/>
  <c r="A1847" i="3" s="1"/>
  <c r="P1848" i="3"/>
  <c r="A1848" i="3" s="1"/>
  <c r="P1849" i="3"/>
  <c r="A1849" i="3" s="1"/>
  <c r="P1850" i="3"/>
  <c r="A1850" i="3" s="1"/>
  <c r="P1851" i="3"/>
  <c r="A1851" i="3" s="1"/>
  <c r="P1852" i="3"/>
  <c r="A1852" i="3" s="1"/>
  <c r="P1853" i="3"/>
  <c r="A1853" i="3" s="1"/>
  <c r="P1854" i="3"/>
  <c r="A1854" i="3" s="1"/>
  <c r="P1855" i="3"/>
  <c r="P1856" i="3"/>
  <c r="A1856" i="3" s="1"/>
  <c r="P1857" i="3"/>
  <c r="A1857" i="3" s="1"/>
  <c r="P1858" i="3"/>
  <c r="A1858" i="3" s="1"/>
  <c r="P1859" i="3"/>
  <c r="A1859" i="3" s="1"/>
  <c r="P1860" i="3"/>
  <c r="A1860" i="3" s="1"/>
  <c r="P1861" i="3"/>
  <c r="A1861" i="3" s="1"/>
  <c r="P1862" i="3"/>
  <c r="A1862" i="3" s="1"/>
  <c r="P1863" i="3"/>
  <c r="A1863" i="3" s="1"/>
  <c r="P1864" i="3"/>
  <c r="A1864" i="3" s="1"/>
  <c r="P1865" i="3"/>
  <c r="A1865" i="3" s="1"/>
  <c r="P1866" i="3"/>
  <c r="A1866" i="3" s="1"/>
  <c r="P1867" i="3"/>
  <c r="A1867" i="3" s="1"/>
  <c r="P1868" i="3"/>
  <c r="A1868" i="3" s="1"/>
  <c r="P1869" i="3"/>
  <c r="A1869" i="3" s="1"/>
  <c r="P1870" i="3"/>
  <c r="A1870" i="3" s="1"/>
  <c r="P1871" i="3"/>
  <c r="A1871" i="3" s="1"/>
  <c r="P1872" i="3"/>
  <c r="A1872" i="3" s="1"/>
  <c r="P1873" i="3"/>
  <c r="A1873" i="3" s="1"/>
  <c r="P1874" i="3"/>
  <c r="A1874" i="3" s="1"/>
  <c r="P1875" i="3"/>
  <c r="A1875" i="3" s="1"/>
  <c r="P1876" i="3"/>
  <c r="A1876" i="3" s="1"/>
  <c r="P1877" i="3"/>
  <c r="A1877" i="3" s="1"/>
  <c r="P1878" i="3"/>
  <c r="A1878" i="3" s="1"/>
  <c r="P1879" i="3"/>
  <c r="P1880" i="3"/>
  <c r="A1880" i="3" s="1"/>
  <c r="P1881" i="3"/>
  <c r="A1881" i="3" s="1"/>
  <c r="P1882" i="3"/>
  <c r="A1882" i="3" s="1"/>
  <c r="P1883" i="3"/>
  <c r="P1884" i="3"/>
  <c r="A1884" i="3" s="1"/>
  <c r="P1885" i="3"/>
  <c r="A1885" i="3" s="1"/>
  <c r="P1886" i="3"/>
  <c r="A1886" i="3" s="1"/>
  <c r="P1887" i="3"/>
  <c r="P1888" i="3"/>
  <c r="A1888" i="3" s="1"/>
  <c r="P1889" i="3"/>
  <c r="P1890" i="3"/>
  <c r="P1891" i="3"/>
  <c r="A1891" i="3" s="1"/>
  <c r="P1892" i="3"/>
  <c r="A1892" i="3" s="1"/>
  <c r="P1893" i="3"/>
  <c r="A1893" i="3" s="1"/>
  <c r="P1894" i="3"/>
  <c r="A1894" i="3" s="1"/>
  <c r="P1895" i="3"/>
  <c r="P1896" i="3"/>
  <c r="A1896" i="3" s="1"/>
  <c r="P1897" i="3"/>
  <c r="P1898" i="3"/>
  <c r="A1898" i="3" s="1"/>
  <c r="P1899" i="3"/>
  <c r="P1900" i="3"/>
  <c r="A1900" i="3" s="1"/>
  <c r="P1901" i="3"/>
  <c r="A1901" i="3" s="1"/>
  <c r="P1902" i="3"/>
  <c r="A1902" i="3" s="1"/>
  <c r="P1903" i="3"/>
  <c r="A1903" i="3" s="1"/>
  <c r="P1904" i="3"/>
  <c r="A1904" i="3" s="1"/>
  <c r="P1905" i="3"/>
  <c r="A1905" i="3" s="1"/>
  <c r="P1906" i="3"/>
  <c r="P1907" i="3"/>
  <c r="A1907" i="3" s="1"/>
  <c r="P1908" i="3"/>
  <c r="P1909" i="3"/>
  <c r="P1910" i="3"/>
  <c r="P1911" i="3"/>
  <c r="P1912" i="3"/>
  <c r="A1912" i="3" s="1"/>
  <c r="P1913" i="3"/>
  <c r="A1913" i="3" s="1"/>
  <c r="P1914" i="3"/>
  <c r="P1915" i="3"/>
  <c r="A1915" i="3" s="1"/>
  <c r="P1916" i="3"/>
  <c r="A1916" i="3" s="1"/>
  <c r="P1917" i="3"/>
  <c r="P1918" i="3"/>
  <c r="P1919" i="3"/>
  <c r="A1919" i="3" s="1"/>
  <c r="P1920" i="3"/>
  <c r="A1920" i="3" s="1"/>
  <c r="P1921" i="3"/>
  <c r="A1921" i="3" s="1"/>
  <c r="P1922" i="3"/>
  <c r="P1923" i="3"/>
  <c r="A1923" i="3" s="1"/>
  <c r="P1924" i="3"/>
  <c r="A1924" i="3" s="1"/>
  <c r="P1925" i="3"/>
  <c r="P1926" i="3"/>
  <c r="P1927" i="3"/>
  <c r="A1927" i="3" s="1"/>
  <c r="P1928" i="3"/>
  <c r="A1928" i="3" s="1"/>
  <c r="P1929" i="3"/>
  <c r="A1929" i="3" s="1"/>
  <c r="P1930" i="3"/>
  <c r="A1930" i="3" s="1"/>
  <c r="P1931" i="3"/>
  <c r="A1931" i="3" s="1"/>
  <c r="P1932" i="3"/>
  <c r="A1932" i="3" s="1"/>
  <c r="P1933" i="3"/>
  <c r="P1934" i="3"/>
  <c r="A1934" i="3" s="1"/>
  <c r="P1935" i="3"/>
  <c r="A1935" i="3" s="1"/>
  <c r="P1936" i="3"/>
  <c r="P1937" i="3"/>
  <c r="P1938" i="3"/>
  <c r="A1938" i="3" s="1"/>
  <c r="P1939" i="3"/>
  <c r="P1940" i="3"/>
  <c r="A1940" i="3" s="1"/>
  <c r="P1941" i="3"/>
  <c r="A1941" i="3" s="1"/>
  <c r="P1942" i="3"/>
  <c r="A1942" i="3" s="1"/>
  <c r="P1943" i="3"/>
  <c r="P1944" i="3"/>
  <c r="A1944" i="3" s="1"/>
  <c r="P1945" i="3"/>
  <c r="P1946" i="3"/>
  <c r="P1947" i="3"/>
  <c r="A1947" i="3" s="1"/>
  <c r="P1948" i="3"/>
  <c r="A1948" i="3" s="1"/>
  <c r="P1949" i="3"/>
  <c r="A1949" i="3" s="1"/>
  <c r="P1950" i="3"/>
  <c r="P1951" i="3"/>
  <c r="P1952" i="3"/>
  <c r="P1953" i="3"/>
  <c r="A1953" i="3" s="1"/>
  <c r="P1954" i="3"/>
  <c r="P1955" i="3"/>
  <c r="A1955" i="3" s="1"/>
  <c r="P1956" i="3"/>
  <c r="A1956" i="3" s="1"/>
  <c r="P1957" i="3"/>
  <c r="A1957" i="3" s="1"/>
  <c r="P1958" i="3"/>
  <c r="P1959" i="3"/>
  <c r="A1959" i="3" s="1"/>
  <c r="P1960" i="3"/>
  <c r="A1960" i="3" s="1"/>
  <c r="P1961" i="3"/>
  <c r="A1961" i="3" s="1"/>
  <c r="P1962" i="3"/>
  <c r="A1962" i="3" s="1"/>
  <c r="P1963" i="3"/>
  <c r="A1963" i="3" s="1"/>
  <c r="P1964" i="3"/>
  <c r="A1964" i="3" s="1"/>
  <c r="P1965" i="3"/>
  <c r="A1965" i="3" s="1"/>
  <c r="P1966" i="3"/>
  <c r="P1967" i="3"/>
  <c r="P1968" i="3"/>
  <c r="A1968" i="3" s="1"/>
  <c r="P1969" i="3"/>
  <c r="A1969" i="3" s="1"/>
  <c r="P1970" i="3"/>
  <c r="P1971" i="3"/>
  <c r="P1972" i="3"/>
  <c r="A1972" i="3" s="1"/>
  <c r="P1973" i="3"/>
  <c r="P1974" i="3"/>
  <c r="A1974" i="3" s="1"/>
  <c r="P1975" i="3"/>
  <c r="A1975" i="3" s="1"/>
  <c r="P1976" i="3"/>
  <c r="P1977" i="3"/>
  <c r="P1978" i="3"/>
  <c r="A1978" i="3" s="1"/>
  <c r="P1979" i="3"/>
  <c r="A1979" i="3" s="1"/>
  <c r="P1980" i="3"/>
  <c r="A1980" i="3" s="1"/>
  <c r="P1981" i="3"/>
  <c r="P1982" i="3"/>
  <c r="A1982" i="3" s="1"/>
  <c r="P1983" i="3"/>
  <c r="A1983" i="3" s="1"/>
  <c r="P1984" i="3"/>
  <c r="A1984" i="3" s="1"/>
  <c r="P1985" i="3"/>
  <c r="A1985" i="3" s="1"/>
  <c r="P1986" i="3"/>
  <c r="A1986" i="3" s="1"/>
  <c r="P1987" i="3"/>
  <c r="A1987" i="3" s="1"/>
  <c r="P1988" i="3"/>
  <c r="A1988" i="3" s="1"/>
  <c r="P1989" i="3"/>
  <c r="P1990" i="3"/>
  <c r="P1991" i="3"/>
  <c r="P1992" i="3"/>
  <c r="A1992" i="3" s="1"/>
  <c r="P1993" i="3"/>
  <c r="A1993" i="3" s="1"/>
  <c r="P1994" i="3"/>
  <c r="P1995" i="3"/>
  <c r="P1996" i="3"/>
  <c r="A1996" i="3" s="1"/>
  <c r="P1997" i="3"/>
  <c r="A1997" i="3" s="1"/>
  <c r="P1998" i="3"/>
  <c r="A1998" i="3" s="1"/>
  <c r="P1999" i="3"/>
  <c r="A1999" i="3" s="1"/>
  <c r="P2000" i="3"/>
  <c r="A2000" i="3" s="1"/>
  <c r="P2001" i="3"/>
  <c r="A2001" i="3" s="1"/>
  <c r="P2002" i="3"/>
  <c r="A2002" i="3" s="1"/>
  <c r="P2003" i="3"/>
  <c r="A2003" i="3" s="1"/>
  <c r="P2004" i="3"/>
  <c r="A2004" i="3" s="1"/>
  <c r="P2005" i="3"/>
  <c r="P2006" i="3"/>
  <c r="P2007" i="3"/>
  <c r="P2008" i="3"/>
  <c r="A2008" i="3" s="1"/>
  <c r="P2009" i="3"/>
  <c r="A2009" i="3" s="1"/>
  <c r="P2010" i="3"/>
  <c r="A2010" i="3" s="1"/>
  <c r="P2011" i="3"/>
  <c r="A2011" i="3" s="1"/>
  <c r="P2012" i="3"/>
  <c r="P2013" i="3"/>
  <c r="A2013" i="3" s="1"/>
  <c r="P2014" i="3"/>
  <c r="A2014" i="3" s="1"/>
  <c r="P2015" i="3"/>
  <c r="A2015" i="3" s="1"/>
  <c r="P2016" i="3"/>
  <c r="P2017" i="3"/>
  <c r="P2018" i="3"/>
  <c r="A2018" i="3" s="1"/>
  <c r="P2019" i="3"/>
  <c r="A2019" i="3" s="1"/>
  <c r="P2020" i="3"/>
  <c r="P2021" i="3"/>
  <c r="P2022" i="3"/>
  <c r="A2022" i="3" s="1"/>
  <c r="P2023" i="3"/>
  <c r="A2023" i="3" s="1"/>
  <c r="P2024" i="3"/>
  <c r="P2025" i="3"/>
  <c r="A2025" i="3" s="1"/>
  <c r="P2026" i="3"/>
  <c r="A2026" i="3" s="1"/>
  <c r="P2027" i="3"/>
  <c r="A2027" i="3" s="1"/>
  <c r="P2028" i="3"/>
  <c r="P2029" i="3"/>
  <c r="P2030" i="3"/>
  <c r="A2030" i="3" s="1"/>
  <c r="P2031" i="3"/>
  <c r="A2031" i="3" s="1"/>
  <c r="P2032" i="3"/>
  <c r="P2033" i="3"/>
  <c r="A2033" i="3" s="1"/>
  <c r="P2034" i="3"/>
  <c r="P2035" i="3"/>
  <c r="A2035" i="3" s="1"/>
  <c r="P2036" i="3"/>
  <c r="A2036" i="3" s="1"/>
  <c r="P2037" i="3"/>
  <c r="A2037" i="3" s="1"/>
  <c r="P2038" i="3"/>
  <c r="A2038" i="3" s="1"/>
  <c r="P2039" i="3"/>
  <c r="A2039" i="3" s="1"/>
  <c r="P2040" i="3"/>
  <c r="A2040" i="3" s="1"/>
  <c r="P2041" i="3"/>
  <c r="A2041" i="3" s="1"/>
  <c r="P2042" i="3"/>
  <c r="P2043" i="3"/>
  <c r="A2043" i="3" s="1"/>
  <c r="P2044" i="3"/>
  <c r="A2044" i="3" s="1"/>
  <c r="P2045" i="3"/>
  <c r="A2045" i="3" s="1"/>
  <c r="P2046" i="3"/>
  <c r="A2046" i="3" s="1"/>
  <c r="P2047" i="3"/>
  <c r="P2048" i="3"/>
  <c r="A2048" i="3" s="1"/>
  <c r="P2049" i="3"/>
  <c r="P2050" i="3"/>
  <c r="P2051" i="3"/>
  <c r="A2051" i="3" s="1"/>
  <c r="P2052" i="3"/>
  <c r="A2052" i="3" s="1"/>
  <c r="P2053" i="3"/>
  <c r="A2053" i="3" s="1"/>
  <c r="P2054" i="3"/>
  <c r="A2054" i="3" s="1"/>
  <c r="P2055" i="3"/>
  <c r="P2056" i="3"/>
  <c r="A2056" i="3" s="1"/>
  <c r="P2057" i="3"/>
  <c r="P2058" i="3"/>
  <c r="A2058" i="3" s="1"/>
  <c r="P2059" i="3"/>
  <c r="A2059" i="3" s="1"/>
  <c r="P2060" i="3"/>
  <c r="A2060" i="3" s="1"/>
  <c r="P2061" i="3"/>
  <c r="A2061" i="3" s="1"/>
  <c r="P2062" i="3"/>
  <c r="A2062" i="3" s="1"/>
  <c r="P2063" i="3"/>
  <c r="A2063" i="3" s="1"/>
  <c r="P2064" i="3"/>
  <c r="A2064" i="3" s="1"/>
  <c r="P2065" i="3"/>
  <c r="A2065" i="3" s="1"/>
  <c r="P2066" i="3"/>
  <c r="A2066" i="3" s="1"/>
  <c r="P2067" i="3"/>
  <c r="A2067" i="3" s="1"/>
  <c r="P2068" i="3"/>
  <c r="A2068" i="3" s="1"/>
  <c r="P2069" i="3"/>
  <c r="A2069" i="3" s="1"/>
  <c r="P2070" i="3"/>
  <c r="A2070" i="3" s="1"/>
  <c r="P2071" i="3"/>
  <c r="P2072" i="3"/>
  <c r="A2072" i="3" s="1"/>
  <c r="P2073" i="3"/>
  <c r="A2073" i="3" s="1"/>
  <c r="P2074" i="3"/>
  <c r="P2075" i="3"/>
  <c r="A2075" i="3" s="1"/>
  <c r="P2076" i="3"/>
  <c r="A2076" i="3" s="1"/>
  <c r="P2077" i="3"/>
  <c r="A2077" i="3" s="1"/>
  <c r="P2078" i="3"/>
  <c r="P2079" i="3"/>
  <c r="A2079" i="3" s="1"/>
  <c r="P2080" i="3"/>
  <c r="A2080" i="3" s="1"/>
  <c r="P2081" i="3"/>
  <c r="P2082" i="3"/>
  <c r="P2083" i="3"/>
  <c r="A2083" i="3" s="1"/>
  <c r="P2084" i="3"/>
  <c r="A2084" i="3" s="1"/>
  <c r="P2085" i="3"/>
  <c r="A2085" i="3" s="1"/>
  <c r="P2086" i="3"/>
  <c r="A2086" i="3" s="1"/>
  <c r="P2087" i="3"/>
  <c r="P2088" i="3"/>
  <c r="A2088" i="3" s="1"/>
  <c r="P2089" i="3"/>
  <c r="A2089" i="3" s="1"/>
  <c r="P2090" i="3"/>
  <c r="A2090" i="3" s="1"/>
  <c r="P2091" i="3"/>
  <c r="P2092" i="3"/>
  <c r="A2092" i="3" s="1"/>
  <c r="P2093" i="3"/>
  <c r="A2093" i="3" s="1"/>
  <c r="P2094" i="3"/>
  <c r="A2094" i="3" s="1"/>
  <c r="P2095" i="3"/>
  <c r="A2095" i="3" s="1"/>
  <c r="P2096" i="3"/>
  <c r="A2096" i="3" s="1"/>
  <c r="P2097" i="3"/>
  <c r="P2098" i="3"/>
  <c r="P2099" i="3"/>
  <c r="A2099" i="3" s="1"/>
  <c r="P2100" i="3"/>
  <c r="A2100" i="3" s="1"/>
  <c r="P2101" i="3"/>
  <c r="A2101" i="3" s="1"/>
  <c r="P2102" i="3"/>
  <c r="A2102" i="3" s="1"/>
  <c r="P2103" i="3"/>
  <c r="A2103" i="3" s="1"/>
  <c r="P2104" i="3"/>
  <c r="A2104" i="3" s="1"/>
  <c r="P2105" i="3"/>
  <c r="A2105" i="3" s="1"/>
  <c r="P2106" i="3"/>
  <c r="A2106" i="3" s="1"/>
  <c r="P2107" i="3"/>
  <c r="A2107" i="3" s="1"/>
  <c r="P2108" i="3"/>
  <c r="A2108" i="3" s="1"/>
  <c r="P2109" i="3"/>
  <c r="P2110" i="3"/>
  <c r="A2110" i="3" s="1"/>
  <c r="P2111" i="3"/>
  <c r="P2112" i="3"/>
  <c r="A2112" i="3" s="1"/>
  <c r="P2113" i="3"/>
  <c r="A2113" i="3" s="1"/>
  <c r="P2114" i="3"/>
  <c r="A2114" i="3" s="1"/>
  <c r="P2115" i="3"/>
  <c r="A2115" i="3" s="1"/>
  <c r="P2116" i="3"/>
  <c r="A2116" i="3" s="1"/>
  <c r="P2117" i="3"/>
  <c r="A2117" i="3" s="1"/>
  <c r="P2118" i="3"/>
  <c r="A2118" i="3" s="1"/>
  <c r="P2119" i="3"/>
  <c r="P2120" i="3"/>
  <c r="P2121" i="3"/>
  <c r="P2122" i="3"/>
  <c r="A2122" i="3" s="1"/>
  <c r="P2123" i="3"/>
  <c r="A2123" i="3" s="1"/>
  <c r="P2124" i="3"/>
  <c r="A2124" i="3" s="1"/>
  <c r="P2125" i="3"/>
  <c r="P2126" i="3"/>
  <c r="P2127" i="3"/>
  <c r="A2127" i="3" s="1"/>
  <c r="P2128" i="3"/>
  <c r="A2128" i="3" s="1"/>
  <c r="P2129" i="3"/>
  <c r="P2130" i="3"/>
  <c r="A2130" i="3" s="1"/>
  <c r="P2131" i="3"/>
  <c r="P2132" i="3"/>
  <c r="A2132" i="3" s="1"/>
  <c r="P2133" i="3"/>
  <c r="A2133" i="3" s="1"/>
  <c r="P2134" i="3"/>
  <c r="A2134" i="3" s="1"/>
  <c r="P2135" i="3"/>
  <c r="A2135" i="3" s="1"/>
  <c r="P2136" i="3"/>
  <c r="P2137" i="3"/>
  <c r="A2137" i="3" s="1"/>
  <c r="P2138" i="3"/>
  <c r="A2138" i="3" s="1"/>
  <c r="P2139" i="3"/>
  <c r="A2139" i="3" s="1"/>
  <c r="P2140" i="3"/>
  <c r="A2140" i="3" s="1"/>
  <c r="P2141" i="3"/>
  <c r="A2141" i="3" s="1"/>
  <c r="P2142" i="3"/>
  <c r="A2142" i="3" s="1"/>
  <c r="P2143" i="3"/>
  <c r="P2144" i="3"/>
  <c r="P2145" i="3"/>
  <c r="P2146" i="3"/>
  <c r="A2146" i="3" s="1"/>
  <c r="P2147" i="3"/>
  <c r="A2147" i="3" s="1"/>
  <c r="P2148" i="3"/>
  <c r="A2148" i="3" s="1"/>
  <c r="P2149" i="3"/>
  <c r="A2149" i="3" s="1"/>
  <c r="P2150" i="3"/>
  <c r="A2150" i="3" s="1"/>
  <c r="P2151" i="3"/>
  <c r="A2151" i="3" s="1"/>
  <c r="P2152" i="3"/>
  <c r="A2152" i="3" s="1"/>
  <c r="P2153" i="3"/>
  <c r="P2154" i="3"/>
  <c r="A2154" i="3" s="1"/>
  <c r="P2155" i="3"/>
  <c r="A2155" i="3" s="1"/>
  <c r="P2156" i="3"/>
  <c r="A2156" i="3" s="1"/>
  <c r="P2157" i="3"/>
  <c r="A2157" i="3" s="1"/>
  <c r="P2158" i="3"/>
  <c r="A2158" i="3" s="1"/>
  <c r="P2159" i="3"/>
  <c r="A2159" i="3" s="1"/>
  <c r="P2160" i="3"/>
  <c r="A2160" i="3" s="1"/>
  <c r="P2161" i="3"/>
  <c r="P2162" i="3"/>
  <c r="A2162" i="3" s="1"/>
  <c r="P2163" i="3"/>
  <c r="P2164" i="3"/>
  <c r="A2164" i="3" s="1"/>
  <c r="P2165" i="3"/>
  <c r="P2166" i="3"/>
  <c r="A2166" i="3" s="1"/>
  <c r="P2167" i="3"/>
  <c r="A2167" i="3" s="1"/>
  <c r="P2168" i="3"/>
  <c r="P2169" i="3"/>
  <c r="P2170" i="3"/>
  <c r="A2170" i="3" s="1"/>
  <c r="P2171" i="3"/>
  <c r="A2171" i="3" s="1"/>
  <c r="P2172" i="3"/>
  <c r="A2172" i="3" s="1"/>
  <c r="P2173" i="3"/>
  <c r="A2173" i="3" s="1"/>
  <c r="P2174" i="3"/>
  <c r="A2174" i="3" s="1"/>
  <c r="P2175" i="3"/>
  <c r="P2176" i="3"/>
  <c r="P2177" i="3"/>
  <c r="A2177" i="3" s="1"/>
  <c r="P2178" i="3"/>
  <c r="A2178" i="3" s="1"/>
  <c r="P2179" i="3"/>
  <c r="A2179" i="3" s="1"/>
  <c r="P2180" i="3"/>
  <c r="A2180" i="3" s="1"/>
  <c r="P2181" i="3"/>
  <c r="A2181" i="3" s="1"/>
  <c r="P2182" i="3"/>
  <c r="A2182" i="3" s="1"/>
  <c r="P2183" i="3"/>
  <c r="A2183" i="3" s="1"/>
  <c r="P2184" i="3"/>
  <c r="A2184" i="3" s="1"/>
  <c r="P2185" i="3"/>
  <c r="P2186" i="3"/>
  <c r="P2187" i="3"/>
  <c r="A2187" i="3" s="1"/>
  <c r="P2188" i="3"/>
  <c r="A2188" i="3" s="1"/>
  <c r="P2189" i="3"/>
  <c r="P2190" i="3"/>
  <c r="P2191" i="3"/>
  <c r="A2191" i="3" s="1"/>
  <c r="P2192" i="3"/>
  <c r="A2192" i="3" s="1"/>
  <c r="P2193" i="3"/>
  <c r="P2194" i="3"/>
  <c r="P2195" i="3"/>
  <c r="A2195" i="3" s="1"/>
  <c r="P2196" i="3"/>
  <c r="P2197" i="3"/>
  <c r="A2197" i="3" s="1"/>
  <c r="P2198" i="3"/>
  <c r="A2198" i="3" s="1"/>
  <c r="P2199" i="3"/>
  <c r="A2199" i="3" s="1"/>
  <c r="P2200" i="3"/>
  <c r="A2200" i="3" s="1"/>
  <c r="P2201" i="3"/>
  <c r="P2202" i="3"/>
  <c r="A2202" i="3" s="1"/>
  <c r="P2203" i="3"/>
  <c r="A2203" i="3" s="1"/>
  <c r="P2204" i="3"/>
  <c r="P2205" i="3"/>
  <c r="A2205" i="3" s="1"/>
  <c r="P2206" i="3"/>
  <c r="P2207" i="3"/>
  <c r="A2207" i="3" s="1"/>
  <c r="P2208" i="3"/>
  <c r="A2208" i="3" s="1"/>
  <c r="P2209" i="3"/>
  <c r="A2209" i="3" s="1"/>
  <c r="P2210" i="3"/>
  <c r="A2210" i="3" s="1"/>
  <c r="P2211" i="3"/>
  <c r="P2212" i="3"/>
  <c r="A2212" i="3" s="1"/>
  <c r="P2213" i="3"/>
  <c r="A2213" i="3" s="1"/>
  <c r="P2214" i="3"/>
  <c r="P2215" i="3"/>
  <c r="P2216" i="3"/>
  <c r="P2217" i="3"/>
  <c r="P2218" i="3"/>
  <c r="A2218" i="3" s="1"/>
  <c r="P2219" i="3"/>
  <c r="P2220" i="3"/>
  <c r="P2221" i="3"/>
  <c r="A2221" i="3" s="1"/>
  <c r="P2222" i="3"/>
  <c r="P2223" i="3"/>
  <c r="A2223" i="3" s="1"/>
  <c r="P2224" i="3"/>
  <c r="P2225" i="3"/>
  <c r="A2225" i="3" s="1"/>
  <c r="P2226" i="3"/>
  <c r="A2226" i="3" s="1"/>
  <c r="P2227" i="3"/>
  <c r="A2227" i="3" s="1"/>
  <c r="P2228" i="3"/>
  <c r="A2228" i="3" s="1"/>
  <c r="P2229" i="3"/>
  <c r="P2230" i="3"/>
  <c r="A2230" i="3" s="1"/>
  <c r="P2231" i="3"/>
  <c r="A2231" i="3" s="1"/>
  <c r="P2232" i="3"/>
  <c r="P2233" i="3"/>
  <c r="A2233" i="3" s="1"/>
  <c r="P2234" i="3"/>
  <c r="A2234" i="3" s="1"/>
  <c r="P2235" i="3"/>
  <c r="P2236" i="3"/>
  <c r="A2236" i="3" s="1"/>
  <c r="P2237" i="3"/>
  <c r="A2237" i="3" s="1"/>
  <c r="P2238" i="3"/>
  <c r="A2238" i="3" s="1"/>
  <c r="P2239" i="3"/>
  <c r="A2239" i="3" s="1"/>
  <c r="P2240" i="3"/>
  <c r="A2240" i="3" s="1"/>
  <c r="P2241" i="3"/>
  <c r="A2241" i="3" s="1"/>
  <c r="P2242" i="3"/>
  <c r="A2242" i="3" s="1"/>
  <c r="P2243" i="3"/>
  <c r="A2243" i="3" s="1"/>
  <c r="P2244" i="3"/>
  <c r="P2245" i="3"/>
  <c r="P2246" i="3"/>
  <c r="A2246" i="3" s="1"/>
  <c r="P2247" i="3"/>
  <c r="A2247" i="3" s="1"/>
  <c r="P2248" i="3"/>
  <c r="A2248" i="3" s="1"/>
  <c r="P2249" i="3"/>
  <c r="A2249" i="3" s="1"/>
  <c r="P2250" i="3"/>
  <c r="A2250" i="3" s="1"/>
  <c r="P2251" i="3"/>
  <c r="P2252" i="3"/>
  <c r="P2253" i="3"/>
  <c r="A2253" i="3" s="1"/>
  <c r="P2254" i="3"/>
  <c r="A2254" i="3" s="1"/>
  <c r="P2255" i="3"/>
  <c r="A2255" i="3" s="1"/>
  <c r="P2256" i="3"/>
  <c r="A2256" i="3" s="1"/>
  <c r="P2257" i="3"/>
  <c r="P2258" i="3"/>
  <c r="A2258" i="3" s="1"/>
  <c r="P2259" i="3"/>
  <c r="A2259" i="3" s="1"/>
  <c r="P2260" i="3"/>
  <c r="A2260" i="3" s="1"/>
  <c r="P2261" i="3"/>
  <c r="A2261" i="3" s="1"/>
  <c r="P2262" i="3"/>
  <c r="A2262" i="3" s="1"/>
  <c r="P2263" i="3"/>
  <c r="A2263" i="3" s="1"/>
  <c r="P2264" i="3"/>
  <c r="A2264" i="3" s="1"/>
  <c r="P2265" i="3"/>
  <c r="A2265" i="3" s="1"/>
  <c r="P2266" i="3"/>
  <c r="P2267" i="3"/>
  <c r="A2267" i="3" s="1"/>
  <c r="P2268" i="3"/>
  <c r="A2268" i="3" s="1"/>
  <c r="P2269" i="3"/>
  <c r="P2270" i="3"/>
  <c r="P2271" i="3"/>
  <c r="P2272" i="3"/>
  <c r="P2273" i="3"/>
  <c r="P2274" i="3"/>
  <c r="A2274" i="3" s="1"/>
  <c r="P2275" i="3"/>
  <c r="A2275" i="3" s="1"/>
  <c r="P2276" i="3"/>
  <c r="A2276" i="3" s="1"/>
  <c r="P2277" i="3"/>
  <c r="A2277" i="3" s="1"/>
  <c r="P2278" i="3"/>
  <c r="A2278" i="3" s="1"/>
  <c r="P2279" i="3"/>
  <c r="A2279" i="3" s="1"/>
  <c r="P2280" i="3"/>
  <c r="A2280" i="3" s="1"/>
  <c r="P2281" i="3"/>
  <c r="P2282" i="3"/>
  <c r="A2282" i="3" s="1"/>
  <c r="P2283" i="3"/>
  <c r="A2283" i="3" s="1"/>
  <c r="P2284" i="3"/>
  <c r="A2284" i="3" s="1"/>
  <c r="P2285" i="3"/>
  <c r="A2285" i="3" s="1"/>
  <c r="P2286" i="3"/>
  <c r="A2286" i="3" s="1"/>
  <c r="P2287" i="3"/>
  <c r="A2287" i="3" s="1"/>
  <c r="P2288" i="3"/>
  <c r="A2288" i="3" s="1"/>
  <c r="P2289" i="3"/>
  <c r="A2289" i="3" s="1"/>
  <c r="P2290" i="3"/>
  <c r="A2290" i="3" s="1"/>
  <c r="P2291" i="3"/>
  <c r="A2291" i="3" s="1"/>
  <c r="P2292" i="3"/>
  <c r="A2292" i="3" s="1"/>
  <c r="P2293" i="3"/>
  <c r="A2293" i="3" s="1"/>
  <c r="P2294" i="3"/>
  <c r="A2294" i="3" s="1"/>
  <c r="P2295" i="3"/>
  <c r="A2295" i="3" s="1"/>
  <c r="P2296" i="3"/>
  <c r="A2296" i="3" s="1"/>
  <c r="P2297" i="3"/>
  <c r="P2298" i="3"/>
  <c r="A2298" i="3" s="1"/>
  <c r="P2299" i="3"/>
  <c r="P2300" i="3"/>
  <c r="P2301" i="3"/>
  <c r="P2302" i="3"/>
  <c r="A2302" i="3" s="1"/>
  <c r="P2303" i="3"/>
  <c r="P2304" i="3"/>
  <c r="P2305" i="3"/>
  <c r="A2305" i="3" s="1"/>
  <c r="P2306" i="3"/>
  <c r="P2307" i="3"/>
  <c r="P2308" i="3"/>
  <c r="A2308" i="3" s="1"/>
  <c r="P2309" i="3"/>
  <c r="A2309" i="3" s="1"/>
  <c r="P2310" i="3"/>
  <c r="A2310" i="3" s="1"/>
  <c r="P2311" i="3"/>
  <c r="A2311" i="3" s="1"/>
  <c r="P2312" i="3"/>
  <c r="A2312" i="3" s="1"/>
  <c r="P2313" i="3"/>
  <c r="A2313" i="3" s="1"/>
  <c r="P2314" i="3"/>
  <c r="A2314" i="3" s="1"/>
  <c r="P2315" i="3"/>
  <c r="P2316" i="3"/>
  <c r="A2316" i="3" s="1"/>
  <c r="P2317" i="3"/>
  <c r="P2318" i="3"/>
  <c r="A2318" i="3" s="1"/>
  <c r="P2319" i="3"/>
  <c r="P2320" i="3"/>
  <c r="A2320" i="3" s="1"/>
  <c r="P2321" i="3"/>
  <c r="A2321" i="3" s="1"/>
  <c r="P2322" i="3"/>
  <c r="A2322" i="3" s="1"/>
  <c r="P2323" i="3"/>
  <c r="A2323" i="3" s="1"/>
  <c r="P2324" i="3"/>
  <c r="A2324" i="3" s="1"/>
  <c r="P2325" i="3"/>
  <c r="A2325" i="3" s="1"/>
  <c r="P2326" i="3"/>
  <c r="A2326" i="3" s="1"/>
  <c r="P2327" i="3"/>
  <c r="A2327" i="3" s="1"/>
  <c r="P2328" i="3"/>
  <c r="P2329" i="3"/>
  <c r="P2330" i="3"/>
  <c r="P2331" i="3"/>
  <c r="P2332" i="3"/>
  <c r="A2332" i="3" s="1"/>
  <c r="P2333" i="3"/>
  <c r="A2333" i="3" s="1"/>
  <c r="P2334" i="3"/>
  <c r="A2334" i="3" s="1"/>
  <c r="P2335" i="3"/>
  <c r="A2335" i="3" s="1"/>
  <c r="P2336" i="3"/>
  <c r="A2336" i="3" s="1"/>
  <c r="P2337" i="3"/>
  <c r="P2338" i="3"/>
  <c r="A2338" i="3" s="1"/>
  <c r="P2339" i="3"/>
  <c r="P2340" i="3"/>
  <c r="P2341" i="3"/>
  <c r="P2342" i="3"/>
  <c r="A2342" i="3" s="1"/>
  <c r="P2343" i="3"/>
  <c r="A2343" i="3" s="1"/>
  <c r="P2344" i="3"/>
  <c r="P2345" i="3"/>
  <c r="P2346" i="3"/>
  <c r="P2347" i="3"/>
  <c r="A2347" i="3" s="1"/>
  <c r="P2348" i="3"/>
  <c r="P2349" i="3"/>
  <c r="A2349" i="3" s="1"/>
  <c r="P2350" i="3"/>
  <c r="A2350" i="3" s="1"/>
  <c r="P2351" i="3"/>
  <c r="P2352" i="3"/>
  <c r="A2352" i="3" s="1"/>
  <c r="P2353" i="3"/>
  <c r="P2354" i="3"/>
  <c r="A2354" i="3" s="1"/>
  <c r="P2355" i="3"/>
  <c r="A2355" i="3" s="1"/>
  <c r="P2356" i="3"/>
  <c r="P2357" i="3"/>
  <c r="P2358" i="3"/>
  <c r="A2358" i="3" s="1"/>
  <c r="P2359" i="3"/>
  <c r="A2359" i="3" s="1"/>
  <c r="P2360" i="3"/>
  <c r="P2361" i="3"/>
  <c r="A2361" i="3" s="1"/>
  <c r="P2362" i="3"/>
  <c r="A2362" i="3" s="1"/>
  <c r="P2363" i="3"/>
  <c r="A2363" i="3" s="1"/>
  <c r="P2364" i="3"/>
  <c r="A2364" i="3" s="1"/>
  <c r="P2365" i="3"/>
  <c r="P2366" i="3"/>
  <c r="A2366" i="3" s="1"/>
  <c r="P2367" i="3"/>
  <c r="A2367" i="3" s="1"/>
  <c r="P2368" i="3"/>
  <c r="A2368" i="3" s="1"/>
  <c r="P2369" i="3"/>
  <c r="A2369" i="3" s="1"/>
  <c r="P2370" i="3"/>
  <c r="A2370" i="3" s="1"/>
  <c r="P2371" i="3"/>
  <c r="A2371" i="3" s="1"/>
  <c r="P2372" i="3"/>
  <c r="A2372" i="3" s="1"/>
  <c r="P2373" i="3"/>
  <c r="A2373" i="3" s="1"/>
  <c r="P2374" i="3"/>
  <c r="P2375" i="3"/>
  <c r="A2375" i="3" s="1"/>
  <c r="P2376" i="3"/>
  <c r="A2376" i="3" s="1"/>
  <c r="P2377" i="3"/>
  <c r="A2377" i="3" s="1"/>
  <c r="P2378" i="3"/>
  <c r="P2379" i="3"/>
  <c r="A2379" i="3" s="1"/>
  <c r="P2380" i="3"/>
  <c r="A2380" i="3" s="1"/>
  <c r="P2381" i="3"/>
  <c r="A2381" i="3" s="1"/>
  <c r="P2382" i="3"/>
  <c r="A2382" i="3" s="1"/>
  <c r="P2383" i="3"/>
  <c r="P2384" i="3"/>
  <c r="P2385" i="3"/>
  <c r="A2385" i="3" s="1"/>
  <c r="P2386" i="3"/>
  <c r="A2386" i="3" s="1"/>
  <c r="P2387" i="3"/>
  <c r="A2387" i="3" s="1"/>
  <c r="P2388" i="3"/>
  <c r="P2389" i="3"/>
  <c r="A2389" i="3" s="1"/>
  <c r="P2390" i="3"/>
  <c r="A2390" i="3" s="1"/>
  <c r="P2391" i="3"/>
  <c r="A2391" i="3" s="1"/>
  <c r="P2392" i="3"/>
  <c r="A2392" i="3" s="1"/>
  <c r="P2393" i="3"/>
  <c r="P2394" i="3"/>
  <c r="P2395" i="3"/>
  <c r="P2396" i="3"/>
  <c r="A2396" i="3" s="1"/>
  <c r="P2397" i="3"/>
  <c r="A2397" i="3" s="1"/>
  <c r="P2398" i="3"/>
  <c r="P2399" i="3"/>
  <c r="A2399" i="3" s="1"/>
  <c r="P2400" i="3"/>
  <c r="P2401" i="3"/>
  <c r="P2402" i="3"/>
  <c r="A2402" i="3" s="1"/>
  <c r="P2403" i="3"/>
  <c r="A2403" i="3" s="1"/>
  <c r="P2404" i="3"/>
  <c r="P2405" i="3"/>
  <c r="A2405" i="3" s="1"/>
  <c r="P2406" i="3"/>
  <c r="A2406" i="3" s="1"/>
  <c r="P2407" i="3"/>
  <c r="P2408" i="3"/>
  <c r="A2408" i="3" s="1"/>
  <c r="P2409" i="3"/>
  <c r="A2409" i="3" s="1"/>
  <c r="P2410" i="3"/>
  <c r="P2411" i="3"/>
  <c r="A2411" i="3" s="1"/>
  <c r="P2412" i="3"/>
  <c r="P2413" i="3"/>
  <c r="P2414" i="3"/>
  <c r="A2414" i="3" s="1"/>
  <c r="P2415" i="3"/>
  <c r="P2416" i="3"/>
  <c r="A2416" i="3" s="1"/>
  <c r="P2417" i="3"/>
  <c r="P2418" i="3"/>
  <c r="P2419" i="3"/>
  <c r="A2419" i="3" s="1"/>
  <c r="P2420" i="3"/>
  <c r="P2421" i="3"/>
  <c r="A2421" i="3" s="1"/>
  <c r="P2422" i="3"/>
  <c r="A2422" i="3" s="1"/>
  <c r="P2423" i="3"/>
  <c r="A2423" i="3" s="1"/>
  <c r="P2424" i="3"/>
  <c r="A2424" i="3" s="1"/>
  <c r="P2425" i="3"/>
  <c r="P2426" i="3"/>
  <c r="P2427" i="3"/>
  <c r="A2427" i="3" s="1"/>
  <c r="P2428" i="3"/>
  <c r="A2428" i="3" s="1"/>
  <c r="P2429" i="3"/>
  <c r="A2429" i="3" s="1"/>
  <c r="P2430" i="3"/>
  <c r="P2431" i="3"/>
  <c r="A2431" i="3" s="1"/>
  <c r="P2432" i="3"/>
  <c r="A2432" i="3" s="1"/>
  <c r="P2433" i="3"/>
  <c r="P2434" i="3"/>
  <c r="A2434" i="3" s="1"/>
  <c r="P2435" i="3"/>
  <c r="P2436" i="3"/>
  <c r="A2436" i="3" s="1"/>
  <c r="P2437" i="3"/>
  <c r="A2437" i="3" s="1"/>
  <c r="P2438" i="3"/>
  <c r="A2438" i="3" s="1"/>
  <c r="P2439" i="3"/>
  <c r="A2439" i="3" s="1"/>
  <c r="P2440" i="3"/>
  <c r="A2440" i="3" s="1"/>
  <c r="P2441" i="3"/>
  <c r="A2441" i="3" s="1"/>
  <c r="P2442" i="3"/>
  <c r="P2443" i="3"/>
  <c r="P2444" i="3"/>
  <c r="P2445" i="3"/>
  <c r="P2446" i="3"/>
  <c r="P2447" i="3"/>
  <c r="P2448" i="3"/>
  <c r="P2449" i="3"/>
  <c r="A2449" i="3" s="1"/>
  <c r="P2450" i="3"/>
  <c r="A2450" i="3" s="1"/>
  <c r="P2451" i="3"/>
  <c r="A2451" i="3" s="1"/>
  <c r="P2452" i="3"/>
  <c r="P2453" i="3"/>
  <c r="P2454" i="3"/>
  <c r="A2454" i="3" s="1"/>
  <c r="P2455" i="3"/>
  <c r="P2456" i="3"/>
  <c r="P2457" i="3"/>
  <c r="P2458" i="3"/>
  <c r="A2458" i="3" s="1"/>
  <c r="P2459" i="3"/>
  <c r="P2460" i="3"/>
  <c r="P2461" i="3"/>
  <c r="A2461" i="3" s="1"/>
  <c r="P2462" i="3"/>
  <c r="A2462" i="3" s="1"/>
  <c r="P2463" i="3"/>
  <c r="P2464" i="3"/>
  <c r="P2465" i="3"/>
  <c r="P2466" i="3"/>
  <c r="P2467" i="3"/>
  <c r="P2468" i="3"/>
  <c r="P2469" i="3"/>
  <c r="A2469" i="3" s="1"/>
  <c r="P2470" i="3"/>
  <c r="P2471" i="3"/>
  <c r="P2472" i="3"/>
  <c r="P2473" i="3"/>
  <c r="A2473" i="3" s="1"/>
  <c r="P2474" i="3"/>
  <c r="P2475" i="3"/>
  <c r="P2476" i="3"/>
  <c r="A2476" i="3" s="1"/>
  <c r="P2477" i="3"/>
  <c r="P2478" i="3"/>
  <c r="A2478" i="3" s="1"/>
  <c r="P2479" i="3"/>
  <c r="P2480" i="3"/>
  <c r="A2480" i="3" s="1"/>
  <c r="P2481" i="3"/>
  <c r="P2482" i="3"/>
  <c r="P2483" i="3"/>
  <c r="A2483" i="3" s="1"/>
  <c r="P2484" i="3"/>
  <c r="A2484" i="3" s="1"/>
  <c r="P2485" i="3"/>
  <c r="A2485" i="3" s="1"/>
  <c r="P2486" i="3"/>
  <c r="A2486" i="3" s="1"/>
  <c r="P2487" i="3"/>
  <c r="P2488" i="3"/>
  <c r="A2488" i="3" s="1"/>
  <c r="P2489" i="3"/>
  <c r="P2490" i="3"/>
  <c r="P2491" i="3"/>
  <c r="P2492" i="3"/>
  <c r="A2492" i="3" s="1"/>
  <c r="P2493" i="3"/>
  <c r="P2494" i="3"/>
  <c r="A2494" i="3" s="1"/>
  <c r="P2495" i="3"/>
  <c r="A2495" i="3" s="1"/>
  <c r="P2496" i="3"/>
  <c r="P2497" i="3"/>
  <c r="P2498" i="3"/>
  <c r="A2498" i="3" s="1"/>
  <c r="P2499" i="3"/>
  <c r="P2500" i="3"/>
  <c r="A2500" i="3" s="1"/>
  <c r="P2501" i="3"/>
  <c r="P2502" i="3"/>
  <c r="P2503" i="3"/>
  <c r="P2504" i="3"/>
  <c r="A2504" i="3" s="1"/>
  <c r="P2505" i="3"/>
  <c r="P2506" i="3"/>
  <c r="P2507" i="3"/>
  <c r="A2507" i="3" s="1"/>
  <c r="P2508" i="3"/>
  <c r="A2508" i="3" s="1"/>
  <c r="P2509" i="3"/>
  <c r="A2509" i="3" s="1"/>
  <c r="P2510" i="3"/>
  <c r="P2511" i="3"/>
  <c r="P2512" i="3"/>
  <c r="P2513" i="3"/>
  <c r="P2514" i="3"/>
  <c r="P2515" i="3"/>
  <c r="P2516" i="3"/>
  <c r="P2517" i="3"/>
  <c r="A2517" i="3" s="1"/>
  <c r="P2518" i="3"/>
  <c r="A2518" i="3" s="1"/>
  <c r="P2519" i="3"/>
  <c r="A2519" i="3" s="1"/>
  <c r="P2520" i="3"/>
  <c r="P2521" i="3"/>
  <c r="P2522" i="3"/>
  <c r="A2522" i="3" s="1"/>
  <c r="P2523" i="3"/>
  <c r="P2524" i="3"/>
  <c r="A2524" i="3" s="1"/>
  <c r="P2525" i="3"/>
  <c r="P2526" i="3"/>
  <c r="A2526" i="3" s="1"/>
  <c r="P2527" i="3"/>
  <c r="P2528" i="3"/>
  <c r="A2528" i="3" s="1"/>
  <c r="P2529" i="3"/>
  <c r="P2530" i="3"/>
  <c r="A2530" i="3" s="1"/>
  <c r="P2531" i="3"/>
  <c r="P2532" i="3"/>
  <c r="A2532" i="3" s="1"/>
  <c r="P2533" i="3"/>
  <c r="A2533" i="3" s="1"/>
  <c r="P2534" i="3"/>
  <c r="A2534" i="3" s="1"/>
  <c r="P2535" i="3"/>
  <c r="A2535" i="3" s="1"/>
  <c r="P2536" i="3"/>
  <c r="P2537" i="3"/>
  <c r="P2538" i="3"/>
  <c r="A2538" i="3" s="1"/>
  <c r="P2539" i="3"/>
  <c r="P2540" i="3"/>
  <c r="A2540" i="3" s="1"/>
  <c r="P2541" i="3"/>
  <c r="P2542" i="3"/>
  <c r="A2542" i="3" s="1"/>
  <c r="P2543" i="3"/>
  <c r="P2544" i="3"/>
  <c r="P2545" i="3"/>
  <c r="A2545" i="3" s="1"/>
  <c r="P2546" i="3"/>
  <c r="P2547" i="3"/>
  <c r="P2548" i="3"/>
  <c r="A2548" i="3" s="1"/>
  <c r="P2549" i="3"/>
  <c r="P2550" i="3"/>
  <c r="A2550" i="3" s="1"/>
  <c r="P2551" i="3"/>
  <c r="P2552" i="3"/>
  <c r="A2552" i="3" s="1"/>
  <c r="P2553" i="3"/>
  <c r="A2553" i="3" s="1"/>
  <c r="P2554" i="3"/>
  <c r="A2554" i="3" s="1"/>
  <c r="P2555" i="3"/>
  <c r="A2555" i="3" s="1"/>
  <c r="P2556" i="3"/>
  <c r="P2557" i="3"/>
  <c r="P2558" i="3"/>
  <c r="A2558" i="3" s="1"/>
  <c r="P2559" i="3"/>
  <c r="A2559" i="3" s="1"/>
  <c r="P2560" i="3"/>
  <c r="A2560" i="3" s="1"/>
  <c r="P2561" i="3"/>
  <c r="A2561" i="3" s="1"/>
  <c r="P2562" i="3"/>
  <c r="A2562" i="3" s="1"/>
  <c r="P2563" i="3"/>
  <c r="A2563" i="3" s="1"/>
  <c r="P2564" i="3"/>
  <c r="A2564" i="3" s="1"/>
  <c r="P2565" i="3"/>
  <c r="A2565" i="3" s="1"/>
  <c r="P2566" i="3"/>
  <c r="P2567" i="3"/>
  <c r="P2568" i="3"/>
  <c r="P2569" i="3"/>
  <c r="A2569" i="3" s="1"/>
  <c r="P2570" i="3"/>
  <c r="A2570" i="3" s="1"/>
  <c r="P2571" i="3"/>
  <c r="A2571" i="3" s="1"/>
  <c r="P2572" i="3"/>
  <c r="P2573" i="3"/>
  <c r="P2574" i="3"/>
  <c r="A2574" i="3" s="1"/>
  <c r="P2575" i="3"/>
  <c r="P2576" i="3"/>
  <c r="A2576" i="3" s="1"/>
  <c r="P2577" i="3"/>
  <c r="A2577" i="3" s="1"/>
  <c r="P2578" i="3"/>
  <c r="P2579" i="3"/>
  <c r="P2580" i="3"/>
  <c r="A2580" i="3" s="1"/>
  <c r="P2581" i="3"/>
  <c r="P2582" i="3"/>
  <c r="A2582" i="3" s="1"/>
  <c r="P2583" i="3"/>
  <c r="P2584" i="3"/>
  <c r="A2584" i="3" s="1"/>
  <c r="P2585" i="3"/>
  <c r="P2586" i="3"/>
  <c r="P2587" i="3"/>
  <c r="A2587" i="3" s="1"/>
  <c r="P2588" i="3"/>
  <c r="P2589" i="3"/>
  <c r="P2590" i="3"/>
  <c r="A2590" i="3" s="1"/>
  <c r="P2591" i="3"/>
  <c r="A2591" i="3" s="1"/>
  <c r="P2592" i="3"/>
  <c r="P2593" i="3"/>
  <c r="P2594" i="3"/>
  <c r="A2594" i="3" s="1"/>
  <c r="P2595" i="3"/>
  <c r="A2595" i="3" s="1"/>
  <c r="P2596" i="3"/>
  <c r="P2597" i="3"/>
  <c r="P2598" i="3"/>
  <c r="P2599" i="3"/>
  <c r="P2600" i="3"/>
  <c r="A2600" i="3" s="1"/>
  <c r="P2601" i="3"/>
  <c r="A2601" i="3" s="1"/>
  <c r="P2602" i="3"/>
  <c r="A2602" i="3" s="1"/>
  <c r="P2603" i="3"/>
  <c r="P2604" i="3"/>
  <c r="A2604" i="3" s="1"/>
  <c r="P2605" i="3"/>
  <c r="P2606" i="3"/>
  <c r="A2606" i="3" s="1"/>
  <c r="P2607" i="3"/>
  <c r="P2608" i="3"/>
  <c r="A2608" i="3" s="1"/>
  <c r="P2609" i="3"/>
  <c r="P2610" i="3"/>
  <c r="A2610" i="3" s="1"/>
  <c r="P2611" i="3"/>
  <c r="P2612" i="3"/>
  <c r="A2612" i="3" s="1"/>
  <c r="P2613" i="3"/>
  <c r="P2614" i="3"/>
  <c r="P2615" i="3"/>
  <c r="A2615" i="3" s="1"/>
  <c r="P2616" i="3"/>
  <c r="A2616" i="3" s="1"/>
  <c r="P2617" i="3"/>
  <c r="A2617" i="3" s="1"/>
  <c r="P2618" i="3"/>
  <c r="P2619" i="3"/>
  <c r="P2620" i="3"/>
  <c r="A2620" i="3" s="1"/>
  <c r="P2621" i="3"/>
  <c r="A2621" i="3" s="1"/>
  <c r="P2622" i="3"/>
  <c r="A2622" i="3" s="1"/>
  <c r="P2623" i="3"/>
  <c r="A2623" i="3" s="1"/>
  <c r="P2624" i="3"/>
  <c r="A2624" i="3" s="1"/>
  <c r="P2625" i="3"/>
  <c r="A2625" i="3" s="1"/>
  <c r="P2626" i="3"/>
  <c r="A2626" i="3" s="1"/>
  <c r="P2627" i="3"/>
  <c r="A2627" i="3" s="1"/>
  <c r="P2628" i="3"/>
  <c r="A2628" i="3" s="1"/>
  <c r="P2629" i="3"/>
  <c r="A2629" i="3" s="1"/>
  <c r="P2630" i="3"/>
  <c r="P2631" i="3"/>
  <c r="P2632" i="3"/>
  <c r="P2633" i="3"/>
  <c r="P2634" i="3"/>
  <c r="P2635" i="3"/>
  <c r="P2636" i="3"/>
  <c r="A2636" i="3" s="1"/>
  <c r="P2637" i="3"/>
  <c r="P2638" i="3"/>
  <c r="A2638" i="3" s="1"/>
  <c r="P2639" i="3"/>
  <c r="P2640" i="3"/>
  <c r="A2640" i="3" s="1"/>
  <c r="P2641" i="3"/>
  <c r="A2641" i="3" s="1"/>
  <c r="P2642" i="3"/>
  <c r="A2642" i="3" s="1"/>
  <c r="P2643" i="3"/>
  <c r="A2643" i="3" s="1"/>
  <c r="P2644" i="3"/>
  <c r="A2644" i="3" s="1"/>
  <c r="P2645" i="3"/>
  <c r="A2645" i="3" s="1"/>
  <c r="P2646" i="3"/>
  <c r="A2646" i="3" s="1"/>
  <c r="P2647" i="3"/>
  <c r="P2648" i="3"/>
  <c r="A2648" i="3" s="1"/>
  <c r="P2649" i="3"/>
  <c r="A2649" i="3" s="1"/>
  <c r="P2650" i="3"/>
  <c r="A2650" i="3" s="1"/>
  <c r="P2651" i="3"/>
  <c r="A2651" i="3" s="1"/>
  <c r="P2652" i="3"/>
  <c r="P2653" i="3"/>
  <c r="A2653" i="3" s="1"/>
  <c r="P2654" i="3"/>
  <c r="A2654" i="3" s="1"/>
  <c r="P2655" i="3"/>
  <c r="A2655" i="3" s="1"/>
  <c r="P2656" i="3"/>
  <c r="A2656" i="3" s="1"/>
  <c r="P2657" i="3"/>
  <c r="A2657" i="3" s="1"/>
  <c r="P2658" i="3"/>
  <c r="P2659" i="3"/>
  <c r="A2659" i="3" s="1"/>
  <c r="P2660" i="3"/>
  <c r="A2660" i="3" s="1"/>
  <c r="P2661" i="3"/>
  <c r="A2661" i="3" s="1"/>
  <c r="P2662" i="3"/>
  <c r="A2662" i="3" s="1"/>
  <c r="P2663" i="3"/>
  <c r="A2663" i="3" s="1"/>
  <c r="P2664" i="3"/>
  <c r="A2664" i="3" s="1"/>
  <c r="P2665" i="3"/>
  <c r="P2666" i="3"/>
  <c r="A2666" i="3" s="1"/>
  <c r="P2667" i="3"/>
  <c r="A2667" i="3" s="1"/>
  <c r="P2668" i="3"/>
  <c r="P2669" i="3"/>
  <c r="P2670" i="3"/>
  <c r="P2671" i="3"/>
  <c r="P2672" i="3"/>
  <c r="A2672" i="3" s="1"/>
  <c r="P2673" i="3"/>
  <c r="A2673" i="3" s="1"/>
  <c r="P2674" i="3"/>
  <c r="A2674" i="3" s="1"/>
  <c r="P2675" i="3"/>
  <c r="A2675" i="3" s="1"/>
  <c r="P2676" i="3"/>
  <c r="P2677" i="3"/>
  <c r="A2677" i="3" s="1"/>
  <c r="P2678" i="3"/>
  <c r="P2679" i="3"/>
  <c r="P2680" i="3"/>
  <c r="A2680" i="3" s="1"/>
  <c r="P2681" i="3"/>
  <c r="A2681" i="3" s="1"/>
  <c r="P2682" i="3"/>
  <c r="A2682" i="3" s="1"/>
  <c r="P2683" i="3"/>
  <c r="A2683" i="3" s="1"/>
  <c r="P2684" i="3"/>
  <c r="A2684" i="3" s="1"/>
  <c r="P2685" i="3"/>
  <c r="A2685" i="3" s="1"/>
  <c r="P2686" i="3"/>
  <c r="P2687" i="3"/>
  <c r="P2688" i="3"/>
  <c r="A2688" i="3" s="1"/>
  <c r="P2689" i="3"/>
  <c r="A2689" i="3" s="1"/>
  <c r="P2690" i="3"/>
  <c r="A2690" i="3" s="1"/>
  <c r="P2691" i="3"/>
  <c r="A2691" i="3" s="1"/>
  <c r="P2692" i="3"/>
  <c r="A2692" i="3" s="1"/>
  <c r="P2693" i="3"/>
  <c r="A2693" i="3" s="1"/>
  <c r="P2694" i="3"/>
  <c r="A2694" i="3" s="1"/>
  <c r="P2695" i="3"/>
  <c r="P2696" i="3"/>
  <c r="A2696" i="3" s="1"/>
  <c r="P2697" i="3"/>
  <c r="A2697" i="3" s="1"/>
  <c r="P2698" i="3"/>
  <c r="P2699" i="3"/>
  <c r="A2699" i="3" s="1"/>
  <c r="P2700" i="3"/>
  <c r="A2700" i="3" s="1"/>
  <c r="P2701" i="3"/>
  <c r="P2702" i="3"/>
  <c r="A2702" i="3" s="1"/>
  <c r="P2703" i="3"/>
  <c r="A2703" i="3" s="1"/>
  <c r="P2704" i="3"/>
  <c r="A2704" i="3" s="1"/>
  <c r="P2705" i="3"/>
  <c r="A2705" i="3" s="1"/>
  <c r="P2706" i="3"/>
  <c r="A2706" i="3" s="1"/>
  <c r="P2707" i="3"/>
  <c r="A2707" i="3" s="1"/>
  <c r="P2708" i="3"/>
  <c r="A2708" i="3" s="1"/>
  <c r="P2709" i="3"/>
  <c r="P2710" i="3"/>
  <c r="P2711" i="3"/>
  <c r="A2711" i="3" s="1"/>
  <c r="P2712" i="3"/>
  <c r="A2712" i="3" s="1"/>
  <c r="P2713" i="3"/>
  <c r="A2713" i="3" s="1"/>
  <c r="P2714" i="3"/>
  <c r="P2715" i="3"/>
  <c r="A2715" i="3" s="1"/>
  <c r="P2716" i="3"/>
  <c r="A2716" i="3" s="1"/>
  <c r="P2717" i="3"/>
  <c r="A2717" i="3" s="1"/>
  <c r="P2718" i="3"/>
  <c r="A2718" i="3" s="1"/>
  <c r="P2719" i="3"/>
  <c r="A2719" i="3" s="1"/>
  <c r="P2720" i="3"/>
  <c r="A2720" i="3" s="1"/>
  <c r="P2721" i="3"/>
  <c r="A2721" i="3" s="1"/>
  <c r="P2722" i="3"/>
  <c r="P2723" i="3"/>
  <c r="A2723" i="3" s="1"/>
  <c r="P2724" i="3"/>
  <c r="A2724" i="3" s="1"/>
  <c r="P2725" i="3"/>
  <c r="A2725" i="3" s="1"/>
  <c r="P2726" i="3"/>
  <c r="A2726" i="3" s="1"/>
  <c r="P2727" i="3"/>
  <c r="A2727" i="3" s="1"/>
  <c r="P2728" i="3"/>
  <c r="P2729" i="3"/>
  <c r="A2729" i="3" s="1"/>
  <c r="P2730" i="3"/>
  <c r="P2731" i="3"/>
  <c r="A2731" i="3" s="1"/>
  <c r="P2732" i="3"/>
  <c r="A2732" i="3" s="1"/>
  <c r="P2733" i="3"/>
  <c r="P2734" i="3"/>
  <c r="P2735" i="3"/>
  <c r="P2736" i="3"/>
  <c r="P2737" i="3"/>
  <c r="A2737" i="3" s="1"/>
  <c r="P2738" i="3"/>
  <c r="P2739" i="3"/>
  <c r="A2739" i="3" s="1"/>
  <c r="P2740" i="3"/>
  <c r="A2740" i="3" s="1"/>
  <c r="P2741" i="3"/>
  <c r="P2742" i="3"/>
  <c r="A2742" i="3" s="1"/>
  <c r="P2743" i="3"/>
  <c r="A2743" i="3" s="1"/>
  <c r="P2744" i="3"/>
  <c r="P2745" i="3"/>
  <c r="A2745" i="3" s="1"/>
  <c r="P2746" i="3"/>
  <c r="A2746" i="3" s="1"/>
  <c r="P2747" i="3"/>
  <c r="P2748" i="3"/>
  <c r="A2748" i="3" s="1"/>
  <c r="P2749" i="3"/>
  <c r="A2749" i="3" s="1"/>
  <c r="P2750" i="3"/>
  <c r="A2750" i="3" s="1"/>
  <c r="P2751" i="3"/>
  <c r="A2751" i="3" s="1"/>
  <c r="P2752" i="3"/>
  <c r="P2753" i="3"/>
  <c r="A2753" i="3" s="1"/>
  <c r="P2754" i="3"/>
  <c r="A2754" i="3" s="1"/>
  <c r="P2755" i="3"/>
  <c r="P2756" i="3"/>
  <c r="A2756" i="3" s="1"/>
  <c r="P2757" i="3"/>
  <c r="A2757" i="3" s="1"/>
  <c r="P2758" i="3"/>
  <c r="A2758" i="3" s="1"/>
  <c r="P2759" i="3"/>
  <c r="P2760" i="3"/>
  <c r="P2761" i="3"/>
  <c r="A2761" i="3" s="1"/>
  <c r="P2762" i="3"/>
  <c r="A2762" i="3" s="1"/>
  <c r="P2763" i="3"/>
  <c r="A2763" i="3" s="1"/>
  <c r="P2764" i="3"/>
  <c r="A2764" i="3" s="1"/>
  <c r="P2765" i="3"/>
  <c r="A2765" i="3" s="1"/>
  <c r="P2766" i="3"/>
  <c r="A2766" i="3" s="1"/>
  <c r="P2767" i="3"/>
  <c r="A2767" i="3" s="1"/>
  <c r="P2768" i="3"/>
  <c r="P2769" i="3"/>
  <c r="A2769" i="3" s="1"/>
  <c r="P2770" i="3"/>
  <c r="A2770" i="3" s="1"/>
  <c r="P2771" i="3"/>
  <c r="P2772" i="3"/>
  <c r="A2772" i="3" s="1"/>
  <c r="P2773" i="3"/>
  <c r="P2774" i="3"/>
  <c r="A2774" i="3" s="1"/>
  <c r="P2775" i="3"/>
  <c r="A2775" i="3" s="1"/>
  <c r="P2776" i="3"/>
  <c r="A2776" i="3" s="1"/>
  <c r="P2777" i="3"/>
  <c r="A2777" i="3" s="1"/>
  <c r="P2778" i="3"/>
  <c r="P2779" i="3"/>
  <c r="A2779" i="3" s="1"/>
  <c r="P2780" i="3"/>
  <c r="A2780" i="3" s="1"/>
  <c r="P2781" i="3"/>
  <c r="A2781" i="3" s="1"/>
  <c r="P2782" i="3"/>
  <c r="A2782" i="3" s="1"/>
  <c r="P2783" i="3"/>
  <c r="A2783" i="3" s="1"/>
  <c r="P2784" i="3"/>
  <c r="P2785" i="3"/>
  <c r="P2786" i="3"/>
  <c r="A2786" i="3" s="1"/>
  <c r="P2787" i="3"/>
  <c r="P2788" i="3"/>
  <c r="A2788" i="3" s="1"/>
  <c r="P2789" i="3"/>
  <c r="A2789" i="3" s="1"/>
  <c r="P2790" i="3"/>
  <c r="A2790" i="3" s="1"/>
  <c r="P2791" i="3"/>
  <c r="P2792" i="3"/>
  <c r="A2792" i="3" s="1"/>
  <c r="P2793" i="3"/>
  <c r="A2793" i="3" s="1"/>
  <c r="P2794" i="3"/>
  <c r="A2794" i="3" s="1"/>
  <c r="P2795" i="3"/>
  <c r="A2795" i="3" s="1"/>
  <c r="P2796" i="3"/>
  <c r="A2796" i="3" s="1"/>
  <c r="P2797" i="3"/>
  <c r="A2797" i="3" s="1"/>
  <c r="P2798" i="3"/>
  <c r="P2799" i="3"/>
  <c r="A2799" i="3" s="1"/>
  <c r="P2800" i="3"/>
  <c r="P2801" i="3"/>
  <c r="A2801" i="3" s="1"/>
  <c r="P2802" i="3"/>
  <c r="A2802" i="3" s="1"/>
  <c r="P2803" i="3"/>
  <c r="P2804" i="3"/>
  <c r="A2804" i="3" s="1"/>
  <c r="P2805" i="3"/>
  <c r="A2805" i="3" s="1"/>
  <c r="P2806" i="3"/>
  <c r="A2806" i="3" s="1"/>
  <c r="P2807" i="3"/>
  <c r="A2807" i="3" s="1"/>
  <c r="P2808" i="3"/>
  <c r="P2809" i="3"/>
  <c r="A2809" i="3" s="1"/>
  <c r="P2810" i="3"/>
  <c r="A2810" i="3" s="1"/>
  <c r="P2811" i="3"/>
  <c r="A2811" i="3" s="1"/>
  <c r="P2812" i="3"/>
  <c r="P2813" i="3"/>
  <c r="P2814" i="3"/>
  <c r="A2814" i="3" s="1"/>
  <c r="P2815" i="3"/>
  <c r="P2816" i="3"/>
  <c r="P2817" i="3"/>
  <c r="A2817" i="3" s="1"/>
  <c r="P2818" i="3"/>
  <c r="A2818" i="3" s="1"/>
  <c r="P2819" i="3"/>
  <c r="P2820" i="3"/>
  <c r="A2820" i="3" s="1"/>
  <c r="P2821" i="3"/>
  <c r="P2822" i="3"/>
  <c r="A2822" i="3" s="1"/>
  <c r="P2823" i="3"/>
  <c r="A2823" i="3" s="1"/>
  <c r="P2824" i="3"/>
  <c r="A2824" i="3" s="1"/>
  <c r="P2825" i="3"/>
  <c r="A2825" i="3" s="1"/>
  <c r="P2826" i="3"/>
  <c r="A2826" i="3" s="1"/>
  <c r="P2827" i="3"/>
  <c r="P2828" i="3"/>
  <c r="A2828" i="3" s="1"/>
  <c r="P2829" i="3"/>
  <c r="A2829" i="3" s="1"/>
  <c r="P2830" i="3"/>
  <c r="A2830" i="3" s="1"/>
  <c r="P2831" i="3"/>
  <c r="A2831" i="3" s="1"/>
  <c r="P2832" i="3"/>
  <c r="A2832" i="3" s="1"/>
  <c r="P2833" i="3"/>
  <c r="A2833" i="3" s="1"/>
  <c r="P2834" i="3"/>
  <c r="A2834" i="3" s="1"/>
  <c r="P2835" i="3"/>
  <c r="A2835" i="3" s="1"/>
  <c r="P2836" i="3"/>
  <c r="P2837" i="3"/>
  <c r="A2837" i="3" s="1"/>
  <c r="P2838" i="3"/>
  <c r="A2838" i="3" s="1"/>
  <c r="P2839" i="3"/>
  <c r="A2839" i="3" s="1"/>
  <c r="P2840" i="3"/>
  <c r="P2841" i="3"/>
  <c r="P2842" i="3"/>
  <c r="A2842" i="3" s="1"/>
  <c r="P2843" i="3"/>
  <c r="P2844" i="3"/>
  <c r="A2844" i="3" s="1"/>
  <c r="P2845" i="3"/>
  <c r="A2845" i="3" s="1"/>
  <c r="P2846" i="3"/>
  <c r="A2846" i="3" s="1"/>
  <c r="P2847" i="3"/>
  <c r="A2847" i="3" s="1"/>
  <c r="P2848" i="3"/>
  <c r="A2848" i="3" s="1"/>
  <c r="P2849" i="3"/>
  <c r="A2849" i="3" s="1"/>
  <c r="P2850" i="3"/>
  <c r="P2851" i="3"/>
  <c r="P2852" i="3"/>
  <c r="A2852" i="3" s="1"/>
  <c r="P2853" i="3"/>
  <c r="A2853" i="3" s="1"/>
  <c r="P2854" i="3"/>
  <c r="A2854" i="3" s="1"/>
  <c r="P2855" i="3"/>
  <c r="A2855" i="3" s="1"/>
  <c r="P2856" i="3"/>
  <c r="A2856" i="3" s="1"/>
  <c r="P2857" i="3"/>
  <c r="A2857" i="3" s="1"/>
  <c r="P2858" i="3"/>
  <c r="A2858" i="3" s="1"/>
  <c r="P2859" i="3"/>
  <c r="A2859" i="3" s="1"/>
  <c r="P2860" i="3"/>
  <c r="A2860" i="3" s="1"/>
  <c r="P2861" i="3"/>
  <c r="A2861" i="3" s="1"/>
  <c r="P2862" i="3"/>
  <c r="A2862" i="3" s="1"/>
  <c r="P2863" i="3"/>
  <c r="A2863" i="3" s="1"/>
  <c r="P2864" i="3"/>
  <c r="A2864" i="3" s="1"/>
  <c r="P2865" i="3"/>
  <c r="A2865" i="3" s="1"/>
  <c r="P2866" i="3"/>
  <c r="A2866" i="3" s="1"/>
  <c r="P2867" i="3"/>
  <c r="A2867" i="3" s="1"/>
  <c r="P2868" i="3"/>
  <c r="A2868" i="3" s="1"/>
  <c r="P2869" i="3"/>
  <c r="A2869" i="3" s="1"/>
  <c r="P2870" i="3"/>
  <c r="A2870" i="3" s="1"/>
  <c r="P2871" i="3"/>
  <c r="A2871" i="3" s="1"/>
  <c r="P2872" i="3"/>
  <c r="A2872" i="3" s="1"/>
  <c r="P2873" i="3"/>
  <c r="A2873" i="3" s="1"/>
  <c r="P2874" i="3"/>
  <c r="A2874" i="3" s="1"/>
  <c r="P2875" i="3"/>
  <c r="A2875" i="3" s="1"/>
  <c r="P2876" i="3"/>
  <c r="A2876" i="3" s="1"/>
  <c r="P2877" i="3"/>
  <c r="A2877" i="3" s="1"/>
  <c r="P2878" i="3"/>
  <c r="A2878" i="3" s="1"/>
  <c r="P2879" i="3"/>
  <c r="A2879" i="3" s="1"/>
  <c r="P2880" i="3"/>
  <c r="A2880" i="3" s="1"/>
  <c r="P2881" i="3"/>
  <c r="A2881" i="3" s="1"/>
  <c r="P2882" i="3"/>
  <c r="A2882" i="3" s="1"/>
  <c r="P2883" i="3"/>
  <c r="A2883" i="3" s="1"/>
  <c r="P2884" i="3"/>
  <c r="A2884" i="3" s="1"/>
  <c r="P2885" i="3"/>
  <c r="A2885" i="3" s="1"/>
  <c r="P2886" i="3"/>
  <c r="A2886" i="3" s="1"/>
  <c r="P2887" i="3"/>
  <c r="P2888" i="3"/>
  <c r="A2888" i="3" s="1"/>
  <c r="P2889" i="3"/>
  <c r="A2889" i="3" s="1"/>
  <c r="P2890" i="3"/>
  <c r="A2890" i="3" s="1"/>
  <c r="P2891" i="3"/>
  <c r="A2891" i="3" s="1"/>
  <c r="P2892" i="3"/>
  <c r="A2892" i="3" s="1"/>
  <c r="P2893" i="3"/>
  <c r="A2893" i="3" s="1"/>
  <c r="P2894" i="3"/>
  <c r="A2894" i="3" s="1"/>
  <c r="P2895" i="3"/>
  <c r="A2895" i="3" s="1"/>
  <c r="P2896" i="3"/>
  <c r="A2896" i="3" s="1"/>
  <c r="P2897" i="3"/>
  <c r="A2897" i="3" s="1"/>
  <c r="P2898" i="3"/>
  <c r="A2898" i="3" s="1"/>
  <c r="P2899" i="3"/>
  <c r="A2899" i="3" s="1"/>
  <c r="P2900" i="3"/>
  <c r="A2900" i="3" s="1"/>
  <c r="P2901" i="3"/>
  <c r="A2901" i="3" s="1"/>
  <c r="P2902" i="3"/>
  <c r="A2902" i="3" s="1"/>
  <c r="P2903" i="3"/>
  <c r="A2903" i="3" s="1"/>
  <c r="P2904" i="3"/>
  <c r="P2905" i="3"/>
  <c r="A2905" i="3" s="1"/>
  <c r="P2906" i="3"/>
  <c r="A2906" i="3" s="1"/>
  <c r="P2907" i="3"/>
  <c r="A2907" i="3" s="1"/>
  <c r="P2908" i="3"/>
  <c r="A2908" i="3" s="1"/>
  <c r="P2909" i="3"/>
  <c r="A2909" i="3" s="1"/>
  <c r="P2910" i="3"/>
  <c r="A2910" i="3" s="1"/>
  <c r="P2911" i="3"/>
  <c r="A2911" i="3" s="1"/>
  <c r="P2912" i="3"/>
  <c r="A2912" i="3" s="1"/>
  <c r="P2913" i="3"/>
  <c r="A2913" i="3" s="1"/>
  <c r="P2914" i="3"/>
  <c r="P2915" i="3"/>
  <c r="A2915" i="3" s="1"/>
  <c r="P2916" i="3"/>
  <c r="A2916" i="3" s="1"/>
  <c r="P2917" i="3"/>
  <c r="A2917" i="3" s="1"/>
  <c r="P2918" i="3"/>
  <c r="A2918" i="3" s="1"/>
  <c r="P2919" i="3"/>
  <c r="A2919" i="3" s="1"/>
  <c r="P2920" i="3"/>
  <c r="A2920" i="3" s="1"/>
  <c r="P2921" i="3"/>
  <c r="P2922" i="3"/>
  <c r="A2922" i="3" s="1"/>
  <c r="P2923" i="3"/>
  <c r="A2923" i="3" s="1"/>
  <c r="P2924" i="3"/>
  <c r="A2924" i="3" s="1"/>
  <c r="P2925" i="3"/>
  <c r="A2925" i="3" s="1"/>
  <c r="P2926" i="3"/>
  <c r="A2926" i="3" s="1"/>
  <c r="P2927" i="3"/>
  <c r="A2927" i="3" s="1"/>
  <c r="P2928" i="3"/>
  <c r="A2928" i="3" s="1"/>
  <c r="P2929" i="3"/>
  <c r="A2929" i="3" s="1"/>
  <c r="P2930" i="3"/>
  <c r="A2930" i="3" s="1"/>
  <c r="P2931" i="3"/>
  <c r="A2931" i="3" s="1"/>
  <c r="P2932" i="3"/>
  <c r="A2932" i="3" s="1"/>
  <c r="P2933" i="3"/>
  <c r="A2933" i="3" s="1"/>
  <c r="P2934" i="3"/>
  <c r="A2934" i="3" s="1"/>
  <c r="P2935" i="3"/>
  <c r="A2935" i="3" s="1"/>
  <c r="P2936" i="3"/>
  <c r="A2936" i="3" s="1"/>
  <c r="P2937" i="3"/>
  <c r="A2937" i="3" s="1"/>
  <c r="P2938" i="3"/>
  <c r="A2938" i="3" s="1"/>
  <c r="P2939" i="3"/>
  <c r="A2939" i="3" s="1"/>
  <c r="P2940" i="3"/>
  <c r="A2940" i="3" s="1"/>
  <c r="P2941" i="3"/>
  <c r="A2941" i="3" s="1"/>
  <c r="P2942" i="3"/>
  <c r="A2942" i="3" s="1"/>
  <c r="P2943" i="3"/>
  <c r="A2943" i="3" s="1"/>
  <c r="P2944" i="3"/>
  <c r="A2944" i="3" s="1"/>
  <c r="P2945" i="3"/>
  <c r="A2945" i="3" s="1"/>
  <c r="P2946" i="3"/>
  <c r="A2946" i="3" s="1"/>
  <c r="P2947" i="3"/>
  <c r="A2947" i="3" s="1"/>
  <c r="P2948" i="3"/>
  <c r="A2948" i="3" s="1"/>
  <c r="P2949" i="3"/>
  <c r="A2949" i="3" s="1"/>
  <c r="P2950" i="3"/>
  <c r="A2950" i="3" s="1"/>
  <c r="P2951" i="3"/>
  <c r="A2951" i="3" s="1"/>
  <c r="P2952" i="3"/>
  <c r="A2952" i="3" s="1"/>
  <c r="P2953" i="3"/>
  <c r="P2954" i="3"/>
  <c r="A2954" i="3" s="1"/>
  <c r="P2955" i="3"/>
  <c r="P2956" i="3"/>
  <c r="A2956" i="3" s="1"/>
  <c r="P2957" i="3"/>
  <c r="A2957" i="3" s="1"/>
  <c r="P2958" i="3"/>
  <c r="A2958" i="3" s="1"/>
  <c r="P2959" i="3"/>
  <c r="A2959" i="3" s="1"/>
  <c r="P2960" i="3"/>
  <c r="A2960" i="3" s="1"/>
  <c r="P2961" i="3"/>
  <c r="A2961" i="3" s="1"/>
  <c r="P2962" i="3"/>
  <c r="A2962" i="3" s="1"/>
  <c r="P2963" i="3"/>
  <c r="A2963" i="3" s="1"/>
  <c r="P2964" i="3"/>
  <c r="A2964" i="3" s="1"/>
  <c r="P2965" i="3"/>
  <c r="A2965" i="3" s="1"/>
  <c r="P2966" i="3"/>
  <c r="A2966" i="3" s="1"/>
  <c r="P2967" i="3"/>
  <c r="A2967" i="3" s="1"/>
  <c r="P2968" i="3"/>
  <c r="A2968" i="3" s="1"/>
  <c r="P2969" i="3"/>
  <c r="A2969" i="3" s="1"/>
  <c r="P2970" i="3"/>
  <c r="A2970" i="3" s="1"/>
  <c r="P2971" i="3"/>
  <c r="A2971" i="3" s="1"/>
  <c r="P2972" i="3"/>
  <c r="A2972" i="3" s="1"/>
  <c r="P2973" i="3"/>
  <c r="A2973" i="3" s="1"/>
  <c r="P2974" i="3"/>
  <c r="A2974" i="3" s="1"/>
  <c r="P2975" i="3"/>
  <c r="A2975" i="3" s="1"/>
  <c r="P2976" i="3"/>
  <c r="A2976" i="3" s="1"/>
  <c r="P2977" i="3"/>
  <c r="A2977" i="3" s="1"/>
  <c r="P2978" i="3"/>
  <c r="A2978" i="3" s="1"/>
  <c r="P2979" i="3"/>
  <c r="A2979" i="3" s="1"/>
  <c r="P2980" i="3"/>
  <c r="A2980" i="3" s="1"/>
  <c r="P2981" i="3"/>
  <c r="A2981" i="3" s="1"/>
  <c r="P2982" i="3"/>
  <c r="A2982" i="3" s="1"/>
  <c r="P2983" i="3"/>
  <c r="A2983" i="3" s="1"/>
  <c r="P2984" i="3"/>
  <c r="A2984" i="3" s="1"/>
  <c r="P2985" i="3"/>
  <c r="A2985" i="3" s="1"/>
  <c r="P2986" i="3"/>
  <c r="A2986" i="3" s="1"/>
  <c r="P2987" i="3"/>
  <c r="A2987" i="3" s="1"/>
  <c r="P2988" i="3"/>
  <c r="A2988" i="3" s="1"/>
  <c r="P2989" i="3"/>
  <c r="A2989" i="3" s="1"/>
  <c r="P2990" i="3"/>
  <c r="A2990" i="3" s="1"/>
  <c r="P2991" i="3"/>
  <c r="A2991" i="3" s="1"/>
  <c r="P2992" i="3"/>
  <c r="P2993" i="3"/>
  <c r="A2993" i="3" s="1"/>
  <c r="P2994" i="3"/>
  <c r="A2994" i="3" s="1"/>
  <c r="P2995" i="3"/>
  <c r="A2995" i="3" s="1"/>
  <c r="P2996" i="3"/>
  <c r="A2996" i="3" s="1"/>
  <c r="P2997" i="3"/>
  <c r="A2997" i="3" s="1"/>
  <c r="P2998" i="3"/>
  <c r="P2999" i="3"/>
  <c r="A2999" i="3" s="1"/>
  <c r="P3000" i="3"/>
  <c r="A3000" i="3" s="1"/>
  <c r="P3001" i="3"/>
  <c r="A3001" i="3" s="1"/>
  <c r="P3002" i="3"/>
  <c r="A3002" i="3" s="1"/>
  <c r="P3003" i="3"/>
  <c r="A3003" i="3" s="1"/>
  <c r="P3004" i="3"/>
  <c r="A3004" i="3" s="1"/>
  <c r="P3005" i="3"/>
  <c r="A3005" i="3" s="1"/>
  <c r="P3006" i="3"/>
  <c r="A3006" i="3" s="1"/>
  <c r="P3007" i="3"/>
  <c r="A3007" i="3" s="1"/>
  <c r="P3008" i="3"/>
  <c r="A3008" i="3" s="1"/>
  <c r="P3009" i="3"/>
  <c r="A3009" i="3" s="1"/>
  <c r="P3010" i="3"/>
  <c r="A3010" i="3" s="1"/>
  <c r="P3011" i="3"/>
  <c r="A3011" i="3" s="1"/>
  <c r="P3012" i="3"/>
  <c r="A3012" i="3" s="1"/>
  <c r="P3013" i="3"/>
  <c r="A3013" i="3" s="1"/>
  <c r="P3014" i="3"/>
  <c r="A3014" i="3" s="1"/>
  <c r="P3015" i="3"/>
  <c r="A3015" i="3" s="1"/>
  <c r="P3016" i="3"/>
  <c r="A3016" i="3" s="1"/>
  <c r="P3017" i="3"/>
  <c r="A3017" i="3" s="1"/>
  <c r="P3018" i="3"/>
  <c r="A3018" i="3" s="1"/>
  <c r="P3019" i="3"/>
  <c r="A3019" i="3" s="1"/>
  <c r="P3020" i="3"/>
  <c r="A3020" i="3" s="1"/>
  <c r="P3021" i="3"/>
  <c r="A3021" i="3" s="1"/>
  <c r="P3022" i="3"/>
  <c r="A3022" i="3" s="1"/>
  <c r="P3023" i="3"/>
  <c r="A3023" i="3" s="1"/>
  <c r="P3024" i="3"/>
  <c r="A3024" i="3" s="1"/>
  <c r="P3025" i="3"/>
  <c r="A3025" i="3" s="1"/>
  <c r="P3026" i="3"/>
  <c r="A3026" i="3" s="1"/>
  <c r="P3027" i="3"/>
  <c r="A3027" i="3" s="1"/>
  <c r="P3028" i="3"/>
  <c r="A3028" i="3" s="1"/>
  <c r="P3029" i="3"/>
  <c r="A3029" i="3" s="1"/>
  <c r="P3030" i="3"/>
  <c r="A3030" i="3" s="1"/>
  <c r="P3031" i="3"/>
  <c r="A3031" i="3" s="1"/>
  <c r="P3032" i="3"/>
  <c r="A3032" i="3" s="1"/>
  <c r="P3033" i="3"/>
  <c r="A3033" i="3" s="1"/>
  <c r="P3034" i="3"/>
  <c r="A3034" i="3" s="1"/>
  <c r="P3035" i="3"/>
  <c r="A3035" i="3" s="1"/>
  <c r="P3036" i="3"/>
  <c r="A3036" i="3" s="1"/>
  <c r="P3037" i="3"/>
  <c r="A3037" i="3" s="1"/>
  <c r="P3038" i="3"/>
  <c r="A3038" i="3" s="1"/>
  <c r="P3039" i="3"/>
  <c r="A3039" i="3" s="1"/>
  <c r="P3040" i="3"/>
  <c r="A3040" i="3" s="1"/>
  <c r="P3041" i="3"/>
  <c r="A3041" i="3" s="1"/>
  <c r="P3042" i="3"/>
  <c r="A3042" i="3" s="1"/>
  <c r="P3043" i="3"/>
  <c r="A3043" i="3" s="1"/>
  <c r="P3044" i="3"/>
  <c r="A3044" i="3" s="1"/>
  <c r="P3045" i="3"/>
  <c r="A3045" i="3" s="1"/>
  <c r="P3046" i="3"/>
  <c r="A3046" i="3" s="1"/>
  <c r="P3047" i="3"/>
  <c r="A3047" i="3" s="1"/>
  <c r="P3048" i="3"/>
  <c r="A3048" i="3" s="1"/>
  <c r="P3049" i="3"/>
  <c r="A3049" i="3" s="1"/>
  <c r="P3050" i="3"/>
  <c r="A3050" i="3" s="1"/>
  <c r="P3051" i="3"/>
  <c r="A3051" i="3" s="1"/>
  <c r="P3052" i="3"/>
  <c r="A3052" i="3" s="1"/>
  <c r="P3053" i="3"/>
  <c r="A3053" i="3" s="1"/>
  <c r="P3054" i="3"/>
  <c r="A3054" i="3" s="1"/>
  <c r="P3055" i="3"/>
  <c r="A3055" i="3" s="1"/>
  <c r="P3056" i="3"/>
  <c r="A3056" i="3" s="1"/>
  <c r="P3057" i="3"/>
  <c r="A3057" i="3" s="1"/>
  <c r="P3058" i="3"/>
  <c r="A3058" i="3" s="1"/>
  <c r="P3059" i="3"/>
  <c r="A3059" i="3" s="1"/>
  <c r="P3060" i="3"/>
  <c r="A3060" i="3" s="1"/>
  <c r="P3061" i="3"/>
  <c r="A3061" i="3" s="1"/>
  <c r="P3062" i="3"/>
  <c r="P3063" i="3"/>
  <c r="A3063" i="3" s="1"/>
  <c r="P3064" i="3"/>
  <c r="A3064" i="3" s="1"/>
  <c r="P3065" i="3"/>
  <c r="A3065" i="3" s="1"/>
  <c r="P3066" i="3"/>
  <c r="A3066" i="3" s="1"/>
  <c r="P3067" i="3"/>
  <c r="A3067" i="3" s="1"/>
  <c r="P3068" i="3"/>
  <c r="A3068" i="3" s="1"/>
  <c r="Q7" i="3"/>
  <c r="P7" i="3"/>
  <c r="A7" i="3" s="1"/>
  <c r="U78" i="5"/>
  <c r="V78" i="5"/>
  <c r="W78" i="5"/>
  <c r="U6" i="5"/>
  <c r="V6" i="5"/>
  <c r="W6" i="5"/>
  <c r="U8" i="5"/>
  <c r="V8" i="5"/>
  <c r="W8" i="5"/>
  <c r="U10" i="5"/>
  <c r="V10" i="5"/>
  <c r="W10" i="5"/>
  <c r="U12" i="5"/>
  <c r="V12" i="5"/>
  <c r="W12" i="5"/>
  <c r="U14" i="5"/>
  <c r="V14" i="5"/>
  <c r="W14" i="5"/>
  <c r="U16" i="5"/>
  <c r="V16" i="5"/>
  <c r="W16" i="5"/>
  <c r="U18" i="5"/>
  <c r="V18" i="5"/>
  <c r="W18" i="5"/>
  <c r="U20" i="5"/>
  <c r="V20" i="5"/>
  <c r="W20" i="5"/>
  <c r="U22" i="5"/>
  <c r="V22" i="5"/>
  <c r="W22" i="5"/>
  <c r="U24" i="5"/>
  <c r="V24" i="5"/>
  <c r="W24" i="5"/>
  <c r="U26" i="5"/>
  <c r="V26" i="5"/>
  <c r="W26" i="5"/>
  <c r="U28" i="5"/>
  <c r="V28" i="5"/>
  <c r="W28" i="5"/>
  <c r="U30" i="5"/>
  <c r="V30" i="5"/>
  <c r="W30" i="5"/>
  <c r="U32" i="5"/>
  <c r="V32" i="5"/>
  <c r="W32" i="5"/>
  <c r="U34" i="5"/>
  <c r="V34" i="5"/>
  <c r="W34" i="5"/>
  <c r="U36" i="5"/>
  <c r="V36" i="5"/>
  <c r="W36" i="5"/>
  <c r="U38" i="5"/>
  <c r="V38" i="5"/>
  <c r="W38" i="5"/>
  <c r="U40" i="5"/>
  <c r="V40" i="5"/>
  <c r="W40" i="5"/>
  <c r="U42" i="5"/>
  <c r="V42" i="5"/>
  <c r="W42" i="5"/>
  <c r="U44" i="5"/>
  <c r="V44" i="5"/>
  <c r="W44" i="5"/>
  <c r="U46" i="5"/>
  <c r="V46" i="5"/>
  <c r="W46" i="5"/>
  <c r="U48" i="5"/>
  <c r="V48" i="5"/>
  <c r="W48" i="5"/>
  <c r="U50" i="5"/>
  <c r="V50" i="5"/>
  <c r="W50" i="5"/>
  <c r="U52" i="5"/>
  <c r="V52" i="5"/>
  <c r="W52" i="5"/>
  <c r="U54" i="5"/>
  <c r="V54" i="5"/>
  <c r="W54" i="5"/>
  <c r="U56" i="5"/>
  <c r="V56" i="5"/>
  <c r="W56" i="5"/>
  <c r="U58" i="5"/>
  <c r="V58" i="5"/>
  <c r="W58" i="5"/>
  <c r="U60" i="5"/>
  <c r="V60" i="5"/>
  <c r="W60" i="5"/>
  <c r="U62" i="5"/>
  <c r="V62" i="5"/>
  <c r="W62" i="5"/>
  <c r="U64" i="5"/>
  <c r="V64" i="5"/>
  <c r="W64" i="5"/>
  <c r="U66" i="5"/>
  <c r="V66" i="5"/>
  <c r="W66" i="5"/>
  <c r="U68" i="5"/>
  <c r="V68" i="5"/>
  <c r="W68" i="5"/>
  <c r="U70" i="5"/>
  <c r="V70" i="5"/>
  <c r="W70" i="5"/>
  <c r="U72" i="5"/>
  <c r="V72" i="5"/>
  <c r="W72" i="5"/>
  <c r="U74" i="5"/>
  <c r="V74" i="5"/>
  <c r="W74" i="5"/>
  <c r="U76" i="5"/>
  <c r="V76" i="5"/>
  <c r="W76" i="5"/>
  <c r="V77" i="5"/>
  <c r="U77" i="5"/>
  <c r="W77" i="5"/>
  <c r="U5" i="5"/>
  <c r="V5" i="5"/>
  <c r="W5" i="5"/>
  <c r="U7" i="5"/>
  <c r="V7" i="5"/>
  <c r="W7" i="5"/>
  <c r="U9" i="5"/>
  <c r="V9" i="5"/>
  <c r="W9" i="5"/>
  <c r="U11" i="5"/>
  <c r="V11" i="5"/>
  <c r="W11" i="5"/>
  <c r="V13" i="5"/>
  <c r="U13" i="5"/>
  <c r="W13" i="5"/>
  <c r="U15" i="5"/>
  <c r="V15" i="5"/>
  <c r="W15" i="5"/>
  <c r="U17" i="5"/>
  <c r="V17" i="5"/>
  <c r="W17" i="5"/>
  <c r="U19" i="5"/>
  <c r="V19" i="5"/>
  <c r="W19" i="5"/>
  <c r="V21" i="5"/>
  <c r="U21" i="5"/>
  <c r="W21" i="5"/>
  <c r="U23" i="5"/>
  <c r="V23" i="5"/>
  <c r="W23" i="5"/>
  <c r="V25" i="5"/>
  <c r="U25" i="5"/>
  <c r="W25" i="5"/>
  <c r="U27" i="5"/>
  <c r="V27" i="5"/>
  <c r="W27" i="5"/>
  <c r="V29" i="5"/>
  <c r="U29" i="5"/>
  <c r="W29" i="5"/>
  <c r="U31" i="5"/>
  <c r="V31" i="5"/>
  <c r="W31" i="5"/>
  <c r="V33" i="5"/>
  <c r="U33" i="5"/>
  <c r="W33" i="5"/>
  <c r="U35" i="5"/>
  <c r="V35" i="5"/>
  <c r="W35" i="5"/>
  <c r="V37" i="5"/>
  <c r="U37" i="5"/>
  <c r="W37" i="5"/>
  <c r="U39" i="5"/>
  <c r="V39" i="5"/>
  <c r="W39" i="5"/>
  <c r="V41" i="5"/>
  <c r="U41" i="5"/>
  <c r="W41" i="5"/>
  <c r="U43" i="5"/>
  <c r="V43" i="5"/>
  <c r="W43" i="5"/>
  <c r="V45" i="5"/>
  <c r="U45" i="5"/>
  <c r="W45" i="5"/>
  <c r="U47" i="5"/>
  <c r="V47" i="5"/>
  <c r="W47" i="5"/>
  <c r="V49" i="5"/>
  <c r="U49" i="5"/>
  <c r="W49" i="5"/>
  <c r="U51" i="5"/>
  <c r="V51" i="5"/>
  <c r="W51" i="5"/>
  <c r="V53" i="5"/>
  <c r="U53" i="5"/>
  <c r="W53" i="5"/>
  <c r="U55" i="5"/>
  <c r="V55" i="5"/>
  <c r="W55" i="5"/>
  <c r="V57" i="5"/>
  <c r="U57" i="5"/>
  <c r="W57" i="5"/>
  <c r="U59" i="5"/>
  <c r="V59" i="5"/>
  <c r="W59" i="5"/>
  <c r="V61" i="5"/>
  <c r="U61" i="5"/>
  <c r="W61" i="5"/>
  <c r="U63" i="5"/>
  <c r="V63" i="5"/>
  <c r="W63" i="5"/>
  <c r="V65" i="5"/>
  <c r="U65" i="5"/>
  <c r="W65" i="5"/>
  <c r="U67" i="5"/>
  <c r="V67" i="5"/>
  <c r="W67" i="5"/>
  <c r="V69" i="5"/>
  <c r="U69" i="5"/>
  <c r="W69" i="5"/>
  <c r="U71" i="5"/>
  <c r="V71" i="5"/>
  <c r="W71" i="5"/>
  <c r="V73" i="5"/>
  <c r="U73" i="5"/>
  <c r="W73" i="5"/>
  <c r="U75" i="5"/>
  <c r="V75" i="5"/>
  <c r="W75" i="5"/>
  <c r="E76" i="5"/>
  <c r="E44" i="5"/>
  <c r="E36" i="5"/>
  <c r="E28" i="5"/>
  <c r="E16" i="5"/>
  <c r="E8" i="5"/>
  <c r="E73" i="5"/>
  <c r="E65" i="5"/>
  <c r="E57" i="5"/>
  <c r="E49" i="5"/>
  <c r="E37" i="5"/>
  <c r="E29" i="5"/>
  <c r="E17" i="5"/>
  <c r="E9" i="5"/>
  <c r="E78" i="5"/>
  <c r="E74" i="5"/>
  <c r="E70" i="5"/>
  <c r="E66" i="5"/>
  <c r="E62" i="5"/>
  <c r="E58" i="5"/>
  <c r="E54" i="5"/>
  <c r="E50" i="5"/>
  <c r="E46" i="5"/>
  <c r="E42" i="5"/>
  <c r="E38" i="5"/>
  <c r="E34" i="5"/>
  <c r="E30" i="5"/>
  <c r="E26" i="5"/>
  <c r="E22" i="5"/>
  <c r="E18" i="5"/>
  <c r="E14" i="5"/>
  <c r="E10" i="5"/>
  <c r="E6" i="5"/>
  <c r="E75" i="5"/>
  <c r="E71" i="5"/>
  <c r="E67" i="5"/>
  <c r="E63" i="5"/>
  <c r="E59" i="5"/>
  <c r="E55" i="5"/>
  <c r="E51" i="5"/>
  <c r="E47" i="5"/>
  <c r="E43" i="5"/>
  <c r="E39" i="5"/>
  <c r="E35" i="5"/>
  <c r="E31" i="5"/>
  <c r="E27" i="5"/>
  <c r="E23" i="5"/>
  <c r="E19" i="5"/>
  <c r="E15" i="5"/>
  <c r="E11" i="5"/>
  <c r="E7" i="5"/>
  <c r="E5" i="5"/>
  <c r="E72" i="5"/>
  <c r="E68" i="5"/>
  <c r="E64" i="5"/>
  <c r="E60" i="5"/>
  <c r="E56" i="5"/>
  <c r="E52" i="5"/>
  <c r="E48" i="5"/>
  <c r="E40" i="5"/>
  <c r="E32" i="5"/>
  <c r="E24" i="5"/>
  <c r="E20" i="5"/>
  <c r="E12" i="5"/>
  <c r="E77" i="5"/>
  <c r="E69" i="5"/>
  <c r="E61" i="5"/>
  <c r="E53" i="5"/>
  <c r="E45" i="5"/>
  <c r="E41" i="5"/>
  <c r="E33" i="5"/>
  <c r="E25" i="5"/>
  <c r="E21" i="5"/>
  <c r="E13" i="5"/>
  <c r="H2" i="5" l="1"/>
  <c r="J2" i="5"/>
  <c r="L2" i="5"/>
  <c r="N2" i="5"/>
  <c r="P2" i="5"/>
  <c r="R2" i="5"/>
  <c r="T2" i="5"/>
  <c r="G2" i="5"/>
  <c r="I2" i="5"/>
  <c r="K2" i="5"/>
  <c r="M2" i="5"/>
  <c r="O2" i="5"/>
  <c r="Q2" i="5"/>
  <c r="S2" i="5"/>
  <c r="F2" i="5"/>
  <c r="A152" i="4"/>
  <c r="A128" i="4"/>
  <c r="A153" i="4" s="1"/>
  <c r="A8" i="3"/>
  <c r="A2613" i="3"/>
  <c r="A2611" i="3"/>
  <c r="A2609" i="3"/>
  <c r="A2607" i="3"/>
  <c r="A2605" i="3"/>
  <c r="A2585" i="3"/>
  <c r="A2583" i="3"/>
  <c r="A2573" i="3"/>
  <c r="A2567" i="3"/>
  <c r="A2549" i="3"/>
  <c r="A2547" i="3"/>
  <c r="A2543" i="3"/>
  <c r="A2541" i="3"/>
  <c r="A2539" i="3"/>
  <c r="A2537" i="3"/>
  <c r="A2529" i="3"/>
  <c r="A2527" i="3"/>
  <c r="A2525" i="3"/>
  <c r="A2523" i="3"/>
  <c r="A2521" i="3"/>
  <c r="A2513" i="3"/>
  <c r="A2505" i="3"/>
  <c r="A2501" i="3"/>
  <c r="A2499" i="3"/>
  <c r="A2497" i="3"/>
  <c r="A2491" i="3"/>
  <c r="A2481" i="3"/>
  <c r="A2479" i="3"/>
  <c r="A2477" i="3"/>
  <c r="A2475" i="3"/>
  <c r="A2471" i="3"/>
  <c r="A2459" i="3"/>
  <c r="A2457" i="3"/>
  <c r="A2453" i="3"/>
  <c r="A2447" i="3"/>
  <c r="A2433" i="3"/>
  <c r="A13" i="3"/>
  <c r="A15" i="3" s="1"/>
  <c r="N4" i="2"/>
  <c r="L4" i="2"/>
  <c r="F4" i="2"/>
  <c r="H4" i="2" s="1"/>
  <c r="J4" i="2" s="1"/>
  <c r="E4" i="2"/>
  <c r="G4" i="2" s="1"/>
  <c r="I4" i="2" s="1"/>
  <c r="K4" i="2" s="1"/>
  <c r="M4" i="2" s="1"/>
  <c r="A156" i="4" l="1"/>
  <c r="A175" i="4"/>
  <c r="A21" i="3"/>
  <c r="J78" i="5"/>
  <c r="J74" i="5"/>
  <c r="J70" i="5"/>
  <c r="J66" i="5"/>
  <c r="J62" i="5"/>
  <c r="J58" i="5"/>
  <c r="J54" i="5"/>
  <c r="J50" i="5"/>
  <c r="J46" i="5"/>
  <c r="J42" i="5"/>
  <c r="J38" i="5"/>
  <c r="J34" i="5"/>
  <c r="J30" i="5"/>
  <c r="J26" i="5"/>
  <c r="J22" i="5"/>
  <c r="J18" i="5"/>
  <c r="J14" i="5"/>
  <c r="J10" i="5"/>
  <c r="J6" i="5"/>
  <c r="J75" i="5"/>
  <c r="J71" i="5"/>
  <c r="J67" i="5"/>
  <c r="J63" i="5"/>
  <c r="J59" i="5"/>
  <c r="J55" i="5"/>
  <c r="J51" i="5"/>
  <c r="J47" i="5"/>
  <c r="J43" i="5"/>
  <c r="J39" i="5"/>
  <c r="J35" i="5"/>
  <c r="J31" i="5"/>
  <c r="J27" i="5"/>
  <c r="J23" i="5"/>
  <c r="J19" i="5"/>
  <c r="J15" i="5"/>
  <c r="J11" i="5"/>
  <c r="J7" i="5"/>
  <c r="N78" i="5"/>
  <c r="N74" i="5"/>
  <c r="N70" i="5"/>
  <c r="N66" i="5"/>
  <c r="N62" i="5"/>
  <c r="N58" i="5"/>
  <c r="N54" i="5"/>
  <c r="N50" i="5"/>
  <c r="N46" i="5"/>
  <c r="N42" i="5"/>
  <c r="N38" i="5"/>
  <c r="N34" i="5"/>
  <c r="N30" i="5"/>
  <c r="N26" i="5"/>
  <c r="N22" i="5"/>
  <c r="N18" i="5"/>
  <c r="N14" i="5"/>
  <c r="N10" i="5"/>
  <c r="N6" i="5"/>
  <c r="N75" i="5"/>
  <c r="N71" i="5"/>
  <c r="N67" i="5"/>
  <c r="N63" i="5"/>
  <c r="N59" i="5"/>
  <c r="N55" i="5"/>
  <c r="N51" i="5"/>
  <c r="N47" i="5"/>
  <c r="N43" i="5"/>
  <c r="N39" i="5"/>
  <c r="N35" i="5"/>
  <c r="N31" i="5"/>
  <c r="N27" i="5"/>
  <c r="N23" i="5"/>
  <c r="N19" i="5"/>
  <c r="N15" i="5"/>
  <c r="N11" i="5"/>
  <c r="N7" i="5"/>
  <c r="R78" i="5"/>
  <c r="R74" i="5"/>
  <c r="R70" i="5"/>
  <c r="R66" i="5"/>
  <c r="R62" i="5"/>
  <c r="R58" i="5"/>
  <c r="R54" i="5"/>
  <c r="R50" i="5"/>
  <c r="R46" i="5"/>
  <c r="R42" i="5"/>
  <c r="R38" i="5"/>
  <c r="R34" i="5"/>
  <c r="R30" i="5"/>
  <c r="R26" i="5"/>
  <c r="R22" i="5"/>
  <c r="R18" i="5"/>
  <c r="R14" i="5"/>
  <c r="R10" i="5"/>
  <c r="R6" i="5"/>
  <c r="R75" i="5"/>
  <c r="R71" i="5"/>
  <c r="R67" i="5"/>
  <c r="R63" i="5"/>
  <c r="R59" i="5"/>
  <c r="R55" i="5"/>
  <c r="R51" i="5"/>
  <c r="R47" i="5"/>
  <c r="R43" i="5"/>
  <c r="R39" i="5"/>
  <c r="R35" i="5"/>
  <c r="R31" i="5"/>
  <c r="R27" i="5"/>
  <c r="R23" i="5"/>
  <c r="R19" i="5"/>
  <c r="R15" i="5"/>
  <c r="R11" i="5"/>
  <c r="R7" i="5"/>
  <c r="G78" i="5"/>
  <c r="G74" i="5"/>
  <c r="G70" i="5"/>
  <c r="G66" i="5"/>
  <c r="G62" i="5"/>
  <c r="G58" i="5"/>
  <c r="G54" i="5"/>
  <c r="G50" i="5"/>
  <c r="G46" i="5"/>
  <c r="G42" i="5"/>
  <c r="G38" i="5"/>
  <c r="G34" i="5"/>
  <c r="G30" i="5"/>
  <c r="G26" i="5"/>
  <c r="G22" i="5"/>
  <c r="G18" i="5"/>
  <c r="G14" i="5"/>
  <c r="G10" i="5"/>
  <c r="G6" i="5"/>
  <c r="G75" i="5"/>
  <c r="G71" i="5"/>
  <c r="G67" i="5"/>
  <c r="G63" i="5"/>
  <c r="G59" i="5"/>
  <c r="G55" i="5"/>
  <c r="G51" i="5"/>
  <c r="G47" i="5"/>
  <c r="G43" i="5"/>
  <c r="G39" i="5"/>
  <c r="G35" i="5"/>
  <c r="G31" i="5"/>
  <c r="G27" i="5"/>
  <c r="G23" i="5"/>
  <c r="G19" i="5"/>
  <c r="G15" i="5"/>
  <c r="G11" i="5"/>
  <c r="G7" i="5"/>
  <c r="K78" i="5"/>
  <c r="K74" i="5"/>
  <c r="K70" i="5"/>
  <c r="K66" i="5"/>
  <c r="K62" i="5"/>
  <c r="K58" i="5"/>
  <c r="K54" i="5"/>
  <c r="K50" i="5"/>
  <c r="K46" i="5"/>
  <c r="K42" i="5"/>
  <c r="K38" i="5"/>
  <c r="K34" i="5"/>
  <c r="K30" i="5"/>
  <c r="K26" i="5"/>
  <c r="K22" i="5"/>
  <c r="K18" i="5"/>
  <c r="K14" i="5"/>
  <c r="K10" i="5"/>
  <c r="K6" i="5"/>
  <c r="K75" i="5"/>
  <c r="K71" i="5"/>
  <c r="K67" i="5"/>
  <c r="K63" i="5"/>
  <c r="K59" i="5"/>
  <c r="K55" i="5"/>
  <c r="K51" i="5"/>
  <c r="K47" i="5"/>
  <c r="K43" i="5"/>
  <c r="K39" i="5"/>
  <c r="K35" i="5"/>
  <c r="K31" i="5"/>
  <c r="K27" i="5"/>
  <c r="K23" i="5"/>
  <c r="K19" i="5"/>
  <c r="K15" i="5"/>
  <c r="K11" i="5"/>
  <c r="K7" i="5"/>
  <c r="O78" i="5"/>
  <c r="O74" i="5"/>
  <c r="O70" i="5"/>
  <c r="O66" i="5"/>
  <c r="O62" i="5"/>
  <c r="O58" i="5"/>
  <c r="O54" i="5"/>
  <c r="O50" i="5"/>
  <c r="O46" i="5"/>
  <c r="O42" i="5"/>
  <c r="O38" i="5"/>
  <c r="O34" i="5"/>
  <c r="O30" i="5"/>
  <c r="O26" i="5"/>
  <c r="O22" i="5"/>
  <c r="O18" i="5"/>
  <c r="O14" i="5"/>
  <c r="O10" i="5"/>
  <c r="O6" i="5"/>
  <c r="O75" i="5"/>
  <c r="O71" i="5"/>
  <c r="O67" i="5"/>
  <c r="O63" i="5"/>
  <c r="O59" i="5"/>
  <c r="O55" i="5"/>
  <c r="O51" i="5"/>
  <c r="O47" i="5"/>
  <c r="O43" i="5"/>
  <c r="O39" i="5"/>
  <c r="O35" i="5"/>
  <c r="O31" i="5"/>
  <c r="O27" i="5"/>
  <c r="O23" i="5"/>
  <c r="O19" i="5"/>
  <c r="O15" i="5"/>
  <c r="O11" i="5"/>
  <c r="O7" i="5"/>
  <c r="S78" i="5"/>
  <c r="S74" i="5"/>
  <c r="S70" i="5"/>
  <c r="S66" i="5"/>
  <c r="S62" i="5"/>
  <c r="S58" i="5"/>
  <c r="S54" i="5"/>
  <c r="S50" i="5"/>
  <c r="S46" i="5"/>
  <c r="S42" i="5"/>
  <c r="S38" i="5"/>
  <c r="S34" i="5"/>
  <c r="S30" i="5"/>
  <c r="S26" i="5"/>
  <c r="S22" i="5"/>
  <c r="S18" i="5"/>
  <c r="S14" i="5"/>
  <c r="S10" i="5"/>
  <c r="S6" i="5"/>
  <c r="S75" i="5"/>
  <c r="S71" i="5"/>
  <c r="S67" i="5"/>
  <c r="S63" i="5"/>
  <c r="S59" i="5"/>
  <c r="S55" i="5"/>
  <c r="S51" i="5"/>
  <c r="S47" i="5"/>
  <c r="S43" i="5"/>
  <c r="S39" i="5"/>
  <c r="S35" i="5"/>
  <c r="S31" i="5"/>
  <c r="S27" i="5"/>
  <c r="S23" i="5"/>
  <c r="S19" i="5"/>
  <c r="S15" i="5"/>
  <c r="S11" i="5"/>
  <c r="S7" i="5"/>
  <c r="H78" i="5"/>
  <c r="H74" i="5"/>
  <c r="H70" i="5"/>
  <c r="H66" i="5"/>
  <c r="H62" i="5"/>
  <c r="H58" i="5"/>
  <c r="H54" i="5"/>
  <c r="H50" i="5"/>
  <c r="H46" i="5"/>
  <c r="H42" i="5"/>
  <c r="H38" i="5"/>
  <c r="H34" i="5"/>
  <c r="H30" i="5"/>
  <c r="H26" i="5"/>
  <c r="H22" i="5"/>
  <c r="H18" i="5"/>
  <c r="H14" i="5"/>
  <c r="H10" i="5"/>
  <c r="H6" i="5"/>
  <c r="H75" i="5"/>
  <c r="H71" i="5"/>
  <c r="H67" i="5"/>
  <c r="H63" i="5"/>
  <c r="H59" i="5"/>
  <c r="H55" i="5"/>
  <c r="H51" i="5"/>
  <c r="H47" i="5"/>
  <c r="H43" i="5"/>
  <c r="H39" i="5"/>
  <c r="H35" i="5"/>
  <c r="H31" i="5"/>
  <c r="H27" i="5"/>
  <c r="H23" i="5"/>
  <c r="H19" i="5"/>
  <c r="H15" i="5"/>
  <c r="H11" i="5"/>
  <c r="H7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P78" i="5"/>
  <c r="P74" i="5"/>
  <c r="P70" i="5"/>
  <c r="P66" i="5"/>
  <c r="P62" i="5"/>
  <c r="P58" i="5"/>
  <c r="P54" i="5"/>
  <c r="P50" i="5"/>
  <c r="P46" i="5"/>
  <c r="P42" i="5"/>
  <c r="P38" i="5"/>
  <c r="P34" i="5"/>
  <c r="P30" i="5"/>
  <c r="P26" i="5"/>
  <c r="P22" i="5"/>
  <c r="P18" i="5"/>
  <c r="P14" i="5"/>
  <c r="P10" i="5"/>
  <c r="P6" i="5"/>
  <c r="P75" i="5"/>
  <c r="P71" i="5"/>
  <c r="P67" i="5"/>
  <c r="P63" i="5"/>
  <c r="P59" i="5"/>
  <c r="P55" i="5"/>
  <c r="P51" i="5"/>
  <c r="P47" i="5"/>
  <c r="P43" i="5"/>
  <c r="P39" i="5"/>
  <c r="P35" i="5"/>
  <c r="P31" i="5"/>
  <c r="P27" i="5"/>
  <c r="P23" i="5"/>
  <c r="P19" i="5"/>
  <c r="P15" i="5"/>
  <c r="P11" i="5"/>
  <c r="P7" i="5"/>
  <c r="I78" i="5"/>
  <c r="I74" i="5"/>
  <c r="I70" i="5"/>
  <c r="I66" i="5"/>
  <c r="I62" i="5"/>
  <c r="I58" i="5"/>
  <c r="I54" i="5"/>
  <c r="I50" i="5"/>
  <c r="I46" i="5"/>
  <c r="I42" i="5"/>
  <c r="I38" i="5"/>
  <c r="I34" i="5"/>
  <c r="I30" i="5"/>
  <c r="I26" i="5"/>
  <c r="I22" i="5"/>
  <c r="I18" i="5"/>
  <c r="I14" i="5"/>
  <c r="I10" i="5"/>
  <c r="I6" i="5"/>
  <c r="I75" i="5"/>
  <c r="I71" i="5"/>
  <c r="I67" i="5"/>
  <c r="I63" i="5"/>
  <c r="I59" i="5"/>
  <c r="I55" i="5"/>
  <c r="I51" i="5"/>
  <c r="I47" i="5"/>
  <c r="I43" i="5"/>
  <c r="I39" i="5"/>
  <c r="I35" i="5"/>
  <c r="I31" i="5"/>
  <c r="I27" i="5"/>
  <c r="I23" i="5"/>
  <c r="I19" i="5"/>
  <c r="I15" i="5"/>
  <c r="I11" i="5"/>
  <c r="I7" i="5"/>
  <c r="M78" i="5"/>
  <c r="M74" i="5"/>
  <c r="M70" i="5"/>
  <c r="M66" i="5"/>
  <c r="M62" i="5"/>
  <c r="M58" i="5"/>
  <c r="M54" i="5"/>
  <c r="M50" i="5"/>
  <c r="M46" i="5"/>
  <c r="M42" i="5"/>
  <c r="M38" i="5"/>
  <c r="M34" i="5"/>
  <c r="M30" i="5"/>
  <c r="M26" i="5"/>
  <c r="M22" i="5"/>
  <c r="M18" i="5"/>
  <c r="M14" i="5"/>
  <c r="M10" i="5"/>
  <c r="M6" i="5"/>
  <c r="M75" i="5"/>
  <c r="M71" i="5"/>
  <c r="M67" i="5"/>
  <c r="M63" i="5"/>
  <c r="M59" i="5"/>
  <c r="M55" i="5"/>
  <c r="M51" i="5"/>
  <c r="M47" i="5"/>
  <c r="M43" i="5"/>
  <c r="M39" i="5"/>
  <c r="M35" i="5"/>
  <c r="M31" i="5"/>
  <c r="M27" i="5"/>
  <c r="M23" i="5"/>
  <c r="M19" i="5"/>
  <c r="M15" i="5"/>
  <c r="M11" i="5"/>
  <c r="M7" i="5"/>
  <c r="Q78" i="5"/>
  <c r="Q74" i="5"/>
  <c r="Q70" i="5"/>
  <c r="Q66" i="5"/>
  <c r="Q62" i="5"/>
  <c r="Q58" i="5"/>
  <c r="Q54" i="5"/>
  <c r="Q50" i="5"/>
  <c r="Q46" i="5"/>
  <c r="Q42" i="5"/>
  <c r="Q38" i="5"/>
  <c r="Q34" i="5"/>
  <c r="Q30" i="5"/>
  <c r="Q26" i="5"/>
  <c r="Q22" i="5"/>
  <c r="Q18" i="5"/>
  <c r="Q14" i="5"/>
  <c r="Q10" i="5"/>
  <c r="Q6" i="5"/>
  <c r="Q75" i="5"/>
  <c r="Q71" i="5"/>
  <c r="Q67" i="5"/>
  <c r="Q63" i="5"/>
  <c r="Q59" i="5"/>
  <c r="Q55" i="5"/>
  <c r="Q51" i="5"/>
  <c r="Q47" i="5"/>
  <c r="Q43" i="5"/>
  <c r="Q39" i="5"/>
  <c r="Q35" i="5"/>
  <c r="Q31" i="5"/>
  <c r="Q27" i="5"/>
  <c r="Q23" i="5"/>
  <c r="Q19" i="5"/>
  <c r="Q15" i="5"/>
  <c r="Q11" i="5"/>
  <c r="Q7" i="5"/>
  <c r="F77" i="5"/>
  <c r="F73" i="5"/>
  <c r="F69" i="5"/>
  <c r="F65" i="5"/>
  <c r="F61" i="5"/>
  <c r="F57" i="5"/>
  <c r="F53" i="5"/>
  <c r="F49" i="5"/>
  <c r="F45" i="5"/>
  <c r="F41" i="5"/>
  <c r="F37" i="5"/>
  <c r="F33" i="5"/>
  <c r="F29" i="5"/>
  <c r="F25" i="5"/>
  <c r="F21" i="5"/>
  <c r="F17" i="5"/>
  <c r="F13" i="5"/>
  <c r="F9" i="5"/>
  <c r="F78" i="5"/>
  <c r="F74" i="5"/>
  <c r="F70" i="5"/>
  <c r="F66" i="5"/>
  <c r="F62" i="5"/>
  <c r="F58" i="5"/>
  <c r="F54" i="5"/>
  <c r="F50" i="5"/>
  <c r="F46" i="5"/>
  <c r="F42" i="5"/>
  <c r="F38" i="5"/>
  <c r="F34" i="5"/>
  <c r="F30" i="5"/>
  <c r="F26" i="5"/>
  <c r="F22" i="5"/>
  <c r="F18" i="5"/>
  <c r="F14" i="5"/>
  <c r="F10" i="5"/>
  <c r="F6" i="5"/>
  <c r="N13" i="2"/>
  <c r="N21" i="2"/>
  <c r="N29" i="2"/>
  <c r="N37" i="2"/>
  <c r="N45" i="2"/>
  <c r="N53" i="2"/>
  <c r="N61" i="2"/>
  <c r="N69" i="2"/>
  <c r="N77" i="2"/>
  <c r="N85" i="2"/>
  <c r="N93" i="2"/>
  <c r="N101" i="2"/>
  <c r="N109" i="2"/>
  <c r="N117" i="2"/>
  <c r="N125" i="2"/>
  <c r="N133" i="2"/>
  <c r="N141" i="2"/>
  <c r="N149" i="2"/>
  <c r="N157" i="2"/>
  <c r="N165" i="2"/>
  <c r="N173" i="2"/>
  <c r="N181" i="2"/>
  <c r="N189" i="2"/>
  <c r="N197" i="2"/>
  <c r="N205" i="2"/>
  <c r="N213" i="2"/>
  <c r="N221" i="2"/>
  <c r="N229" i="2"/>
  <c r="N237" i="2"/>
  <c r="N245" i="2"/>
  <c r="N253" i="2"/>
  <c r="N8" i="2"/>
  <c r="N24" i="2"/>
  <c r="N40" i="2"/>
  <c r="N56" i="2"/>
  <c r="N72" i="2"/>
  <c r="N88" i="2"/>
  <c r="N104" i="2"/>
  <c r="N120" i="2"/>
  <c r="N136" i="2"/>
  <c r="N152" i="2"/>
  <c r="N168" i="2"/>
  <c r="N184" i="2"/>
  <c r="N200" i="2"/>
  <c r="N216" i="2"/>
  <c r="N232" i="2"/>
  <c r="N248" i="2"/>
  <c r="N262" i="2"/>
  <c r="N270" i="2"/>
  <c r="N278" i="2"/>
  <c r="N286" i="2"/>
  <c r="N294" i="2"/>
  <c r="N302" i="2"/>
  <c r="N310" i="2"/>
  <c r="N318" i="2"/>
  <c r="N326" i="2"/>
  <c r="N334" i="2"/>
  <c r="N342" i="2"/>
  <c r="N350" i="2"/>
  <c r="N358" i="2"/>
  <c r="N366" i="2"/>
  <c r="N374" i="2"/>
  <c r="N382" i="2"/>
  <c r="N390" i="2"/>
  <c r="N398" i="2"/>
  <c r="N406" i="2"/>
  <c r="N414" i="2"/>
  <c r="N422" i="2"/>
  <c r="N430" i="2"/>
  <c r="N438" i="2"/>
  <c r="N446" i="2"/>
  <c r="N454" i="2"/>
  <c r="N462" i="2"/>
  <c r="N470" i="2"/>
  <c r="N478" i="2"/>
  <c r="N486" i="2"/>
  <c r="N494" i="2"/>
  <c r="N502" i="2"/>
  <c r="N510" i="2"/>
  <c r="N518" i="2"/>
  <c r="N526" i="2"/>
  <c r="N534" i="2"/>
  <c r="N542" i="2"/>
  <c r="N550" i="2"/>
  <c r="N558" i="2"/>
  <c r="N566" i="2"/>
  <c r="N574" i="2"/>
  <c r="N582" i="2"/>
  <c r="N590" i="2"/>
  <c r="N598" i="2"/>
  <c r="N606" i="2"/>
  <c r="N614" i="2"/>
  <c r="N622" i="2"/>
  <c r="N630" i="2"/>
  <c r="N638" i="2"/>
  <c r="N22" i="2"/>
  <c r="N54" i="2"/>
  <c r="N86" i="2"/>
  <c r="N118" i="2"/>
  <c r="N150" i="2"/>
  <c r="N182" i="2"/>
  <c r="N214" i="2"/>
  <c r="N246" i="2"/>
  <c r="N269" i="2"/>
  <c r="N285" i="2"/>
  <c r="N301" i="2"/>
  <c r="N317" i="2"/>
  <c r="N333" i="2"/>
  <c r="N349" i="2"/>
  <c r="N365" i="2"/>
  <c r="N381" i="2"/>
  <c r="N397" i="2"/>
  <c r="N413" i="2"/>
  <c r="N429" i="2"/>
  <c r="N445" i="2"/>
  <c r="N461" i="2"/>
  <c r="N477" i="2"/>
  <c r="N493" i="2"/>
  <c r="N509" i="2"/>
  <c r="N525" i="2"/>
  <c r="N541" i="2"/>
  <c r="N557" i="2"/>
  <c r="N573" i="2"/>
  <c r="N589" i="2"/>
  <c r="N605" i="2"/>
  <c r="N621" i="2"/>
  <c r="N637" i="2"/>
  <c r="N50" i="2"/>
  <c r="N114" i="2"/>
  <c r="N178" i="2"/>
  <c r="N242" i="2"/>
  <c r="N283" i="2"/>
  <c r="N315" i="2"/>
  <c r="N347" i="2"/>
  <c r="N379" i="2"/>
  <c r="N411" i="2"/>
  <c r="N443" i="2"/>
  <c r="N475" i="2"/>
  <c r="N507" i="2"/>
  <c r="N539" i="2"/>
  <c r="N571" i="2"/>
  <c r="N603" i="2"/>
  <c r="N635" i="2"/>
  <c r="N649" i="2"/>
  <c r="N657" i="2"/>
  <c r="N665" i="2"/>
  <c r="N673" i="2"/>
  <c r="N681" i="2"/>
  <c r="N689" i="2"/>
  <c r="N697" i="2"/>
  <c r="N705" i="2"/>
  <c r="N713" i="2"/>
  <c r="N721" i="2"/>
  <c r="N729" i="2"/>
  <c r="N737" i="2"/>
  <c r="N745" i="2"/>
  <c r="N753" i="2"/>
  <c r="N761" i="2"/>
  <c r="N769" i="2"/>
  <c r="N777" i="2"/>
  <c r="N785" i="2"/>
  <c r="N793" i="2"/>
  <c r="N801" i="2"/>
  <c r="N809" i="2"/>
  <c r="N817" i="2"/>
  <c r="N825" i="2"/>
  <c r="N833" i="2"/>
  <c r="N841" i="2"/>
  <c r="N849" i="2"/>
  <c r="N857" i="2"/>
  <c r="N865" i="2"/>
  <c r="N873" i="2"/>
  <c r="N881" i="2"/>
  <c r="N889" i="2"/>
  <c r="N897" i="2"/>
  <c r="N905" i="2"/>
  <c r="N913" i="2"/>
  <c r="N921" i="2"/>
  <c r="N929" i="2"/>
  <c r="N937" i="2"/>
  <c r="N945" i="2"/>
  <c r="N953" i="2"/>
  <c r="N961" i="2"/>
  <c r="N969" i="2"/>
  <c r="N977" i="2"/>
  <c r="N985" i="2"/>
  <c r="N993" i="2"/>
  <c r="N1001" i="2"/>
  <c r="N1009" i="2"/>
  <c r="N1017" i="2"/>
  <c r="N1025" i="2"/>
  <c r="N122" i="2"/>
  <c r="N250" i="2"/>
  <c r="N319" i="2"/>
  <c r="N383" i="2"/>
  <c r="N447" i="2"/>
  <c r="N511" i="2"/>
  <c r="N575" i="2"/>
  <c r="N639" i="2"/>
  <c r="N658" i="2"/>
  <c r="N674" i="2"/>
  <c r="N690" i="2"/>
  <c r="N706" i="2"/>
  <c r="N722" i="2"/>
  <c r="N738" i="2"/>
  <c r="N754" i="2"/>
  <c r="N770" i="2"/>
  <c r="N786" i="2"/>
  <c r="N802" i="2"/>
  <c r="N818" i="2"/>
  <c r="N834" i="2"/>
  <c r="N850" i="2"/>
  <c r="N866" i="2"/>
  <c r="N882" i="2"/>
  <c r="N898" i="2"/>
  <c r="N914" i="2"/>
  <c r="N930" i="2"/>
  <c r="N946" i="2"/>
  <c r="N962" i="2"/>
  <c r="N978" i="2"/>
  <c r="N994" i="2"/>
  <c r="N1010" i="2"/>
  <c r="N1026" i="2"/>
  <c r="N1034" i="2"/>
  <c r="N1042" i="2"/>
  <c r="N1050" i="2"/>
  <c r="N1058" i="2"/>
  <c r="N1066" i="2"/>
  <c r="N1074" i="2"/>
  <c r="N1082" i="2"/>
  <c r="N1090" i="2"/>
  <c r="N1098" i="2"/>
  <c r="N1106" i="2"/>
  <c r="N1114" i="2"/>
  <c r="N1122" i="2"/>
  <c r="N1130" i="2"/>
  <c r="N1138" i="2"/>
  <c r="N1146" i="2"/>
  <c r="N1154" i="2"/>
  <c r="N1162" i="2"/>
  <c r="N1170" i="2"/>
  <c r="N1178" i="2"/>
  <c r="N1186" i="2"/>
  <c r="N1194" i="2"/>
  <c r="N1202" i="2"/>
  <c r="N1210" i="2"/>
  <c r="N1218" i="2"/>
  <c r="N1226" i="2"/>
  <c r="N1234" i="2"/>
  <c r="N1242" i="2"/>
  <c r="N1250" i="2"/>
  <c r="N1258" i="2"/>
  <c r="N1266" i="2"/>
  <c r="N1274" i="2"/>
  <c r="N1282" i="2"/>
  <c r="N1290" i="2"/>
  <c r="N1298" i="2"/>
  <c r="N1306" i="2"/>
  <c r="N1314" i="2"/>
  <c r="N1322" i="2"/>
  <c r="N1330" i="2"/>
  <c r="N1338" i="2"/>
  <c r="N1346" i="2"/>
  <c r="N1354" i="2"/>
  <c r="N1362" i="2"/>
  <c r="N1370" i="2"/>
  <c r="N1378" i="2"/>
  <c r="N1386" i="2"/>
  <c r="N1394" i="2"/>
  <c r="N1402" i="2"/>
  <c r="N1410" i="2"/>
  <c r="N1418" i="2"/>
  <c r="N1426" i="2"/>
  <c r="N1434" i="2"/>
  <c r="N1442" i="2"/>
  <c r="N1450" i="2"/>
  <c r="N1458" i="2"/>
  <c r="N1466" i="2"/>
  <c r="N1474" i="2"/>
  <c r="N1482" i="2"/>
  <c r="N1490" i="2"/>
  <c r="N1498" i="2"/>
  <c r="N1506" i="2"/>
  <c r="N1514" i="2"/>
  <c r="N1522" i="2"/>
  <c r="N1530" i="2"/>
  <c r="N1538" i="2"/>
  <c r="N1546" i="2"/>
  <c r="N1554" i="2"/>
  <c r="N1562" i="2"/>
  <c r="N1570" i="2"/>
  <c r="N1578" i="2"/>
  <c r="N1586" i="2"/>
  <c r="N1594" i="2"/>
  <c r="N1602" i="2"/>
  <c r="N1610" i="2"/>
  <c r="N1618" i="2"/>
  <c r="N1626" i="2"/>
  <c r="N1634" i="2"/>
  <c r="N1642" i="2"/>
  <c r="N1650" i="2"/>
  <c r="N1658" i="2"/>
  <c r="N1666" i="2"/>
  <c r="N1674" i="2"/>
  <c r="N1682" i="2"/>
  <c r="N1690" i="2"/>
  <c r="N1698" i="2"/>
  <c r="N1706" i="2"/>
  <c r="N1714" i="2"/>
  <c r="N1722" i="2"/>
  <c r="N1730" i="2"/>
  <c r="N1738" i="2"/>
  <c r="N1746" i="2"/>
  <c r="N1754" i="2"/>
  <c r="N1762" i="2"/>
  <c r="N1770" i="2"/>
  <c r="N1778" i="2"/>
  <c r="N1786" i="2"/>
  <c r="N42" i="2"/>
  <c r="N279" i="2"/>
  <c r="N407" i="2"/>
  <c r="N535" i="2"/>
  <c r="N648" i="2"/>
  <c r="N680" i="2"/>
  <c r="N712" i="2"/>
  <c r="N744" i="2"/>
  <c r="N776" i="2"/>
  <c r="N808" i="2"/>
  <c r="N840" i="2"/>
  <c r="N872" i="2"/>
  <c r="N904" i="2"/>
  <c r="N936" i="2"/>
  <c r="N968" i="2"/>
  <c r="N1000" i="2"/>
  <c r="N1029" i="2"/>
  <c r="N1045" i="2"/>
  <c r="N1061" i="2"/>
  <c r="N1077" i="2"/>
  <c r="N1093" i="2"/>
  <c r="N1109" i="2"/>
  <c r="N1125" i="2"/>
  <c r="N1141" i="2"/>
  <c r="N1157" i="2"/>
  <c r="N1173" i="2"/>
  <c r="N1189" i="2"/>
  <c r="N1205" i="2"/>
  <c r="N1221" i="2"/>
  <c r="N1237" i="2"/>
  <c r="N1253" i="2"/>
  <c r="N1269" i="2"/>
  <c r="N1285" i="2"/>
  <c r="N1301" i="2"/>
  <c r="N1317" i="2"/>
  <c r="N1333" i="2"/>
  <c r="N1349" i="2"/>
  <c r="N1365" i="2"/>
  <c r="N1381" i="2"/>
  <c r="N1397" i="2"/>
  <c r="N1413" i="2"/>
  <c r="N1429" i="2"/>
  <c r="N1445" i="2"/>
  <c r="N1461" i="2"/>
  <c r="N1477" i="2"/>
  <c r="N1493" i="2"/>
  <c r="N1509" i="2"/>
  <c r="N1525" i="2"/>
  <c r="N1541" i="2"/>
  <c r="N1557" i="2"/>
  <c r="N1573" i="2"/>
  <c r="N1589" i="2"/>
  <c r="N1605" i="2"/>
  <c r="N1621" i="2"/>
  <c r="N1637" i="2"/>
  <c r="N1653" i="2"/>
  <c r="N1669" i="2"/>
  <c r="N1685" i="2"/>
  <c r="N1701" i="2"/>
  <c r="N1717" i="2"/>
  <c r="N1733" i="2"/>
  <c r="N1749" i="2"/>
  <c r="N1765" i="2"/>
  <c r="N1781" i="2"/>
  <c r="N1795" i="2"/>
  <c r="N1803" i="2"/>
  <c r="N1811" i="2"/>
  <c r="N1819" i="2"/>
  <c r="N1827" i="2"/>
  <c r="N1835" i="2"/>
  <c r="N1843" i="2"/>
  <c r="N1851" i="2"/>
  <c r="N1859" i="2"/>
  <c r="N1867" i="2"/>
  <c r="N1875" i="2"/>
  <c r="N1883" i="2"/>
  <c r="N1891" i="2"/>
  <c r="N1899" i="2"/>
  <c r="N1907" i="2"/>
  <c r="N1915" i="2"/>
  <c r="N1923" i="2"/>
  <c r="N1931" i="2"/>
  <c r="N1939" i="2"/>
  <c r="N1947" i="2"/>
  <c r="N1955" i="2"/>
  <c r="N1963" i="2"/>
  <c r="N1971" i="2"/>
  <c r="N1979" i="2"/>
  <c r="N1987" i="2"/>
  <c r="N1995" i="2"/>
  <c r="N2003" i="2"/>
  <c r="N2011" i="2"/>
  <c r="N2019" i="2"/>
  <c r="N2027" i="2"/>
  <c r="N2035" i="2"/>
  <c r="N2043" i="2"/>
  <c r="N2051" i="2"/>
  <c r="N2059" i="2"/>
  <c r="N2067" i="2"/>
  <c r="N2075" i="2"/>
  <c r="N2083" i="2"/>
  <c r="N2091" i="2"/>
  <c r="N2099" i="2"/>
  <c r="N2107" i="2"/>
  <c r="N2115" i="2"/>
  <c r="N2123" i="2"/>
  <c r="N2131" i="2"/>
  <c r="N2139" i="2"/>
  <c r="N2147" i="2"/>
  <c r="N2155" i="2"/>
  <c r="N2163" i="2"/>
  <c r="N2171" i="2"/>
  <c r="N2179" i="2"/>
  <c r="N2187" i="2"/>
  <c r="N2195" i="2"/>
  <c r="N2203" i="2"/>
  <c r="N2211" i="2"/>
  <c r="N2219" i="2"/>
  <c r="N2227" i="2"/>
  <c r="N2235" i="2"/>
  <c r="N2243" i="2"/>
  <c r="N2251" i="2"/>
  <c r="N2259" i="2"/>
  <c r="N2267" i="2"/>
  <c r="N2275" i="2"/>
  <c r="N2283" i="2"/>
  <c r="N2291" i="2"/>
  <c r="N2299" i="2"/>
  <c r="N2307" i="2"/>
  <c r="N2315" i="2"/>
  <c r="N2323" i="2"/>
  <c r="N2331" i="2"/>
  <c r="N2339" i="2"/>
  <c r="N2347" i="2"/>
  <c r="N2355" i="2"/>
  <c r="N2363" i="2"/>
  <c r="N2371" i="2"/>
  <c r="N2379" i="2"/>
  <c r="N2387" i="2"/>
  <c r="N2395" i="2"/>
  <c r="N2403" i="2"/>
  <c r="N2411" i="2"/>
  <c r="N2419" i="2"/>
  <c r="N2427" i="2"/>
  <c r="N2435" i="2"/>
  <c r="N2443" i="2"/>
  <c r="N2451" i="2"/>
  <c r="N2459" i="2"/>
  <c r="N2467" i="2"/>
  <c r="N2475" i="2"/>
  <c r="N2483" i="2"/>
  <c r="N2491" i="2"/>
  <c r="N2499" i="2"/>
  <c r="N2507" i="2"/>
  <c r="N2515" i="2"/>
  <c r="N2523" i="2"/>
  <c r="N2531" i="2"/>
  <c r="N2539" i="2"/>
  <c r="N2547" i="2"/>
  <c r="N2555" i="2"/>
  <c r="N2563" i="2"/>
  <c r="N2571" i="2"/>
  <c r="N2579" i="2"/>
  <c r="N2587" i="2"/>
  <c r="N2595" i="2"/>
  <c r="N2603" i="2"/>
  <c r="N2611" i="2"/>
  <c r="N2619" i="2"/>
  <c r="N2627" i="2"/>
  <c r="N2635" i="2"/>
  <c r="N2643" i="2"/>
  <c r="N2651" i="2"/>
  <c r="N2659" i="2"/>
  <c r="N2667" i="2"/>
  <c r="N2675" i="2"/>
  <c r="N2683" i="2"/>
  <c r="N2691" i="2"/>
  <c r="N2699" i="2"/>
  <c r="N2707" i="2"/>
  <c r="N2715" i="2"/>
  <c r="N2723" i="2"/>
  <c r="N2731" i="2"/>
  <c r="N2739" i="2"/>
  <c r="N2747" i="2"/>
  <c r="N2755" i="2"/>
  <c r="N2763" i="2"/>
  <c r="N2771" i="2"/>
  <c r="N2779" i="2"/>
  <c r="N2787" i="2"/>
  <c r="N2795" i="2"/>
  <c r="N2803" i="2"/>
  <c r="N2811" i="2"/>
  <c r="N2819" i="2"/>
  <c r="N2827" i="2"/>
  <c r="N2835" i="2"/>
  <c r="N2843" i="2"/>
  <c r="N2851" i="2"/>
  <c r="N2859" i="2"/>
  <c r="N2867" i="2"/>
  <c r="N2875" i="2"/>
  <c r="N2883" i="2"/>
  <c r="N2891" i="2"/>
  <c r="N2899" i="2"/>
  <c r="N2907" i="2"/>
  <c r="N2915" i="2"/>
  <c r="N2923" i="2"/>
  <c r="N2931" i="2"/>
  <c r="N2939" i="2"/>
  <c r="N2947" i="2"/>
  <c r="N2955" i="2"/>
  <c r="N2963" i="2"/>
  <c r="N2971" i="2"/>
  <c r="N2979" i="2"/>
  <c r="N2987" i="2"/>
  <c r="N2995" i="2"/>
  <c r="N3003" i="2"/>
  <c r="N3011" i="2"/>
  <c r="N3019" i="2"/>
  <c r="N3027" i="2"/>
  <c r="N3035" i="2"/>
  <c r="N3043" i="2"/>
  <c r="N3051" i="2"/>
  <c r="N3059" i="2"/>
  <c r="N3067" i="2"/>
  <c r="N202" i="2"/>
  <c r="N359" i="2"/>
  <c r="N487" i="2"/>
  <c r="N615" i="2"/>
  <c r="N668" i="2"/>
  <c r="N700" i="2"/>
  <c r="N732" i="2"/>
  <c r="N764" i="2"/>
  <c r="N796" i="2"/>
  <c r="N828" i="2"/>
  <c r="N860" i="2"/>
  <c r="N892" i="2"/>
  <c r="N924" i="2"/>
  <c r="N956" i="2"/>
  <c r="N988" i="2"/>
  <c r="N1020" i="2"/>
  <c r="N1039" i="2"/>
  <c r="N1055" i="2"/>
  <c r="N1071" i="2"/>
  <c r="N1087" i="2"/>
  <c r="N1103" i="2"/>
  <c r="N1119" i="2"/>
  <c r="N1135" i="2"/>
  <c r="N1151" i="2"/>
  <c r="N1167" i="2"/>
  <c r="N1183" i="2"/>
  <c r="N1199" i="2"/>
  <c r="N1215" i="2"/>
  <c r="N1231" i="2"/>
  <c r="N1247" i="2"/>
  <c r="N1263" i="2"/>
  <c r="N1279" i="2"/>
  <c r="N1299" i="2"/>
  <c r="N1331" i="2"/>
  <c r="N1363" i="2"/>
  <c r="N1395" i="2"/>
  <c r="N1427" i="2"/>
  <c r="N1459" i="2"/>
  <c r="N1491" i="2"/>
  <c r="N1523" i="2"/>
  <c r="N1555" i="2"/>
  <c r="N1587" i="2"/>
  <c r="N1619" i="2"/>
  <c r="N1651" i="2"/>
  <c r="N1683" i="2"/>
  <c r="N1715" i="2"/>
  <c r="N1747" i="2"/>
  <c r="N1779" i="2"/>
  <c r="N1802" i="2"/>
  <c r="N1818" i="2"/>
  <c r="N1838" i="2"/>
  <c r="N1858" i="2"/>
  <c r="N1894" i="2"/>
  <c r="N1926" i="2"/>
  <c r="N1958" i="2"/>
  <c r="N1990" i="2"/>
  <c r="N2022" i="2"/>
  <c r="N2054" i="2"/>
  <c r="N2086" i="2"/>
  <c r="N2118" i="2"/>
  <c r="N2150" i="2"/>
  <c r="N2186" i="2"/>
  <c r="N2218" i="2"/>
  <c r="N2250" i="2"/>
  <c r="N2282" i="2"/>
  <c r="N2314" i="2"/>
  <c r="N2346" i="2"/>
  <c r="N2382" i="2"/>
  <c r="N2414" i="2"/>
  <c r="N2446" i="2"/>
  <c r="N2478" i="2"/>
  <c r="N2510" i="2"/>
  <c r="N2542" i="2"/>
  <c r="N2574" i="2"/>
  <c r="N2606" i="2"/>
  <c r="N2638" i="2"/>
  <c r="N2670" i="2"/>
  <c r="N2702" i="2"/>
  <c r="N2734" i="2"/>
  <c r="N2766" i="2"/>
  <c r="N2798" i="2"/>
  <c r="N2830" i="2"/>
  <c r="N2862" i="2"/>
  <c r="N2894" i="2"/>
  <c r="N2926" i="2"/>
  <c r="N2958" i="2"/>
  <c r="N2990" i="2"/>
  <c r="N3022" i="2"/>
  <c r="N3058" i="2"/>
  <c r="N1311" i="2"/>
  <c r="N1343" i="2"/>
  <c r="N1375" i="2"/>
  <c r="N1407" i="2"/>
  <c r="N1439" i="2"/>
  <c r="N1471" i="2"/>
  <c r="N1503" i="2"/>
  <c r="N1535" i="2"/>
  <c r="N1567" i="2"/>
  <c r="N1599" i="2"/>
  <c r="N1631" i="2"/>
  <c r="N1663" i="2"/>
  <c r="N1695" i="2"/>
  <c r="N1727" i="2"/>
  <c r="N1759" i="2"/>
  <c r="N1791" i="2"/>
  <c r="N1808" i="2"/>
  <c r="N1824" i="2"/>
  <c r="N1840" i="2"/>
  <c r="N1856" i="2"/>
  <c r="N1872" i="2"/>
  <c r="N1888" i="2"/>
  <c r="N1904" i="2"/>
  <c r="N1920" i="2"/>
  <c r="N1936" i="2"/>
  <c r="N1952" i="2"/>
  <c r="N1968" i="2"/>
  <c r="N1984" i="2"/>
  <c r="N2000" i="2"/>
  <c r="N2016" i="2"/>
  <c r="N2032" i="2"/>
  <c r="N2048" i="2"/>
  <c r="N2064" i="2"/>
  <c r="N2080" i="2"/>
  <c r="N2096" i="2"/>
  <c r="N2112" i="2"/>
  <c r="N2128" i="2"/>
  <c r="N2144" i="2"/>
  <c r="N2160" i="2"/>
  <c r="N2176" i="2"/>
  <c r="N2192" i="2"/>
  <c r="N2208" i="2"/>
  <c r="N2224" i="2"/>
  <c r="N2240" i="2"/>
  <c r="N2256" i="2"/>
  <c r="N2272" i="2"/>
  <c r="N2288" i="2"/>
  <c r="N2304" i="2"/>
  <c r="N2320" i="2"/>
  <c r="N2336" i="2"/>
  <c r="N2352" i="2"/>
  <c r="N2368" i="2"/>
  <c r="N2384" i="2"/>
  <c r="N2400" i="2"/>
  <c r="N2416" i="2"/>
  <c r="N2432" i="2"/>
  <c r="N2448" i="2"/>
  <c r="N2464" i="2"/>
  <c r="N2480" i="2"/>
  <c r="N2496" i="2"/>
  <c r="N2512" i="2"/>
  <c r="N2528" i="2"/>
  <c r="N2544" i="2"/>
  <c r="N2560" i="2"/>
  <c r="N2576" i="2"/>
  <c r="N2592" i="2"/>
  <c r="N2608" i="2"/>
  <c r="N2624" i="2"/>
  <c r="N2640" i="2"/>
  <c r="N2656" i="2"/>
  <c r="N2672" i="2"/>
  <c r="N2688" i="2"/>
  <c r="N2704" i="2"/>
  <c r="N2720" i="2"/>
  <c r="N2736" i="2"/>
  <c r="N2752" i="2"/>
  <c r="N2768" i="2"/>
  <c r="N2784" i="2"/>
  <c r="N2800" i="2"/>
  <c r="N2816" i="2"/>
  <c r="N2832" i="2"/>
  <c r="N2848" i="2"/>
  <c r="N2864" i="2"/>
  <c r="N2880" i="2"/>
  <c r="N2896" i="2"/>
  <c r="N2912" i="2"/>
  <c r="N2928" i="2"/>
  <c r="N2944" i="2"/>
  <c r="N2960" i="2"/>
  <c r="N2976" i="2"/>
  <c r="N2992" i="2"/>
  <c r="N3008" i="2"/>
  <c r="N3024" i="2"/>
  <c r="N3040" i="2"/>
  <c r="N3056" i="2"/>
  <c r="N1854" i="2"/>
  <c r="N1886" i="2"/>
  <c r="N1914" i="2"/>
  <c r="N1946" i="2"/>
  <c r="N1978" i="2"/>
  <c r="N2010" i="2"/>
  <c r="N2042" i="2"/>
  <c r="N2074" i="2"/>
  <c r="N2106" i="2"/>
  <c r="N2138" i="2"/>
  <c r="N2166" i="2"/>
  <c r="N2198" i="2"/>
  <c r="N2230" i="2"/>
  <c r="N2262" i="2"/>
  <c r="N2294" i="2"/>
  <c r="N2326" i="2"/>
  <c r="N2358" i="2"/>
  <c r="N2386" i="2"/>
  <c r="N2418" i="2"/>
  <c r="N2450" i="2"/>
  <c r="N2482" i="2"/>
  <c r="N2514" i="2"/>
  <c r="N2546" i="2"/>
  <c r="N2578" i="2"/>
  <c r="N2610" i="2"/>
  <c r="N2642" i="2"/>
  <c r="N2674" i="2"/>
  <c r="N2706" i="2"/>
  <c r="N2738" i="2"/>
  <c r="N2770" i="2"/>
  <c r="N2802" i="2"/>
  <c r="N2834" i="2"/>
  <c r="N2866" i="2"/>
  <c r="N2898" i="2"/>
  <c r="N2930" i="2"/>
  <c r="N2962" i="2"/>
  <c r="N2994" i="2"/>
  <c r="N3026" i="2"/>
  <c r="N3054" i="2"/>
  <c r="M11" i="2"/>
  <c r="M19" i="2"/>
  <c r="M27" i="2"/>
  <c r="M35" i="2"/>
  <c r="M43" i="2"/>
  <c r="M51" i="2"/>
  <c r="M59" i="2"/>
  <c r="M67" i="2"/>
  <c r="M75" i="2"/>
  <c r="M83" i="2"/>
  <c r="M91" i="2"/>
  <c r="M99" i="2"/>
  <c r="M107" i="2"/>
  <c r="M115" i="2"/>
  <c r="M123" i="2"/>
  <c r="M131" i="2"/>
  <c r="M139" i="2"/>
  <c r="M147" i="2"/>
  <c r="M155" i="2"/>
  <c r="M163" i="2"/>
  <c r="M171" i="2"/>
  <c r="M179" i="2"/>
  <c r="M187" i="2"/>
  <c r="M195" i="2"/>
  <c r="M203" i="2"/>
  <c r="M211" i="2"/>
  <c r="M219" i="2"/>
  <c r="M227" i="2"/>
  <c r="M10" i="2"/>
  <c r="M18" i="2"/>
  <c r="M26" i="2"/>
  <c r="M34" i="2"/>
  <c r="M42" i="2"/>
  <c r="M50" i="2"/>
  <c r="M58" i="2"/>
  <c r="M66" i="2"/>
  <c r="M74" i="2"/>
  <c r="M82" i="2"/>
  <c r="M90" i="2"/>
  <c r="M98" i="2"/>
  <c r="M106" i="2"/>
  <c r="M114" i="2"/>
  <c r="M122" i="2"/>
  <c r="M130" i="2"/>
  <c r="M138" i="2"/>
  <c r="M146" i="2"/>
  <c r="M154" i="2"/>
  <c r="M162" i="2"/>
  <c r="M170" i="2"/>
  <c r="M178" i="2"/>
  <c r="M186" i="2"/>
  <c r="M194" i="2"/>
  <c r="M202" i="2"/>
  <c r="M210" i="2"/>
  <c r="M218" i="2"/>
  <c r="M226" i="2"/>
  <c r="M234" i="2"/>
  <c r="M242" i="2"/>
  <c r="M250" i="2"/>
  <c r="M258" i="2"/>
  <c r="M241" i="2"/>
  <c r="M257" i="2"/>
  <c r="M267" i="2"/>
  <c r="M275" i="2"/>
  <c r="M283" i="2"/>
  <c r="M291" i="2"/>
  <c r="M299" i="2"/>
  <c r="M307" i="2"/>
  <c r="M315" i="2"/>
  <c r="M323" i="2"/>
  <c r="M331" i="2"/>
  <c r="M339" i="2"/>
  <c r="M347" i="2"/>
  <c r="M355" i="2"/>
  <c r="M363" i="2"/>
  <c r="M371" i="2"/>
  <c r="M379" i="2"/>
  <c r="M387" i="2"/>
  <c r="M395" i="2"/>
  <c r="M403" i="2"/>
  <c r="M411" i="2"/>
  <c r="M419" i="2"/>
  <c r="M427" i="2"/>
  <c r="M435" i="2"/>
  <c r="M443" i="2"/>
  <c r="M451" i="2"/>
  <c r="M459" i="2"/>
  <c r="M467" i="2"/>
  <c r="M475" i="2"/>
  <c r="M483" i="2"/>
  <c r="M491" i="2"/>
  <c r="M499" i="2"/>
  <c r="M247" i="2"/>
  <c r="M262" i="2"/>
  <c r="M270" i="2"/>
  <c r="M278" i="2"/>
  <c r="M286" i="2"/>
  <c r="M294" i="2"/>
  <c r="M302" i="2"/>
  <c r="M310" i="2"/>
  <c r="M318" i="2"/>
  <c r="M326" i="2"/>
  <c r="M334" i="2"/>
  <c r="M342" i="2"/>
  <c r="M350" i="2"/>
  <c r="M358" i="2"/>
  <c r="M366" i="2"/>
  <c r="M374" i="2"/>
  <c r="M382" i="2"/>
  <c r="M390" i="2"/>
  <c r="M398" i="2"/>
  <c r="M406" i="2"/>
  <c r="M414" i="2"/>
  <c r="M422" i="2"/>
  <c r="M430" i="2"/>
  <c r="M438" i="2"/>
  <c r="M446" i="2"/>
  <c r="M454" i="2"/>
  <c r="M462" i="2"/>
  <c r="M470" i="2"/>
  <c r="M478" i="2"/>
  <c r="M486" i="2"/>
  <c r="M494" i="2"/>
  <c r="M502" i="2"/>
  <c r="M510" i="2"/>
  <c r="M518" i="2"/>
  <c r="M526" i="2"/>
  <c r="M534" i="2"/>
  <c r="M542" i="2"/>
  <c r="M550" i="2"/>
  <c r="M558" i="2"/>
  <c r="M566" i="2"/>
  <c r="M509" i="2"/>
  <c r="M525" i="2"/>
  <c r="M541" i="2"/>
  <c r="M557" i="2"/>
  <c r="M571" i="2"/>
  <c r="M579" i="2"/>
  <c r="M587" i="2"/>
  <c r="M595" i="2"/>
  <c r="M603" i="2"/>
  <c r="M611" i="2"/>
  <c r="M619" i="2"/>
  <c r="M627" i="2"/>
  <c r="M635" i="2"/>
  <c r="M643" i="2"/>
  <c r="M651" i="2"/>
  <c r="M659" i="2"/>
  <c r="M667" i="2"/>
  <c r="M675" i="2"/>
  <c r="M683" i="2"/>
  <c r="M691" i="2"/>
  <c r="M699" i="2"/>
  <c r="M707" i="2"/>
  <c r="M715" i="2"/>
  <c r="M723" i="2"/>
  <c r="M731" i="2"/>
  <c r="M739" i="2"/>
  <c r="M747" i="2"/>
  <c r="M755" i="2"/>
  <c r="M763" i="2"/>
  <c r="M771" i="2"/>
  <c r="M779" i="2"/>
  <c r="M787" i="2"/>
  <c r="M795" i="2"/>
  <c r="M803" i="2"/>
  <c r="M811" i="2"/>
  <c r="M819" i="2"/>
  <c r="M827" i="2"/>
  <c r="M835" i="2"/>
  <c r="M843" i="2"/>
  <c r="M851" i="2"/>
  <c r="M859" i="2"/>
  <c r="M867" i="2"/>
  <c r="M875" i="2"/>
  <c r="M883" i="2"/>
  <c r="M891" i="2"/>
  <c r="M899" i="2"/>
  <c r="M907" i="2"/>
  <c r="M915" i="2"/>
  <c r="M923" i="2"/>
  <c r="M931" i="2"/>
  <c r="M939" i="2"/>
  <c r="M947" i="2"/>
  <c r="M955" i="2"/>
  <c r="M963" i="2"/>
  <c r="M971" i="2"/>
  <c r="M979" i="2"/>
  <c r="M987" i="2"/>
  <c r="M995" i="2"/>
  <c r="M1003" i="2"/>
  <c r="M1011" i="2"/>
  <c r="M1019" i="2"/>
  <c r="M1027" i="2"/>
  <c r="M503" i="2"/>
  <c r="M519" i="2"/>
  <c r="M535" i="2"/>
  <c r="M551" i="2"/>
  <c r="M567" i="2"/>
  <c r="M576" i="2"/>
  <c r="M584" i="2"/>
  <c r="M592" i="2"/>
  <c r="M600" i="2"/>
  <c r="M608" i="2"/>
  <c r="M616" i="2"/>
  <c r="M624" i="2"/>
  <c r="M632" i="2"/>
  <c r="M640" i="2"/>
  <c r="M648" i="2"/>
  <c r="M656" i="2"/>
  <c r="M664" i="2"/>
  <c r="M672" i="2"/>
  <c r="M680" i="2"/>
  <c r="M688" i="2"/>
  <c r="M696" i="2"/>
  <c r="M704" i="2"/>
  <c r="M712" i="2"/>
  <c r="M720" i="2"/>
  <c r="M728" i="2"/>
  <c r="M736" i="2"/>
  <c r="M744" i="2"/>
  <c r="M752" i="2"/>
  <c r="M760" i="2"/>
  <c r="M768" i="2"/>
  <c r="M776" i="2"/>
  <c r="M784" i="2"/>
  <c r="M792" i="2"/>
  <c r="M800" i="2"/>
  <c r="M808" i="2"/>
  <c r="M816" i="2"/>
  <c r="M824" i="2"/>
  <c r="M832" i="2"/>
  <c r="M840" i="2"/>
  <c r="M848" i="2"/>
  <c r="M856" i="2"/>
  <c r="M864" i="2"/>
  <c r="M872" i="2"/>
  <c r="M880" i="2"/>
  <c r="M888" i="2"/>
  <c r="M896" i="2"/>
  <c r="M904" i="2"/>
  <c r="M912" i="2"/>
  <c r="M920" i="2"/>
  <c r="M928" i="2"/>
  <c r="M936" i="2"/>
  <c r="M944" i="2"/>
  <c r="M952" i="2"/>
  <c r="M960" i="2"/>
  <c r="M968" i="2"/>
  <c r="M976" i="2"/>
  <c r="M984" i="2"/>
  <c r="M992" i="2"/>
  <c r="M1000" i="2"/>
  <c r="M1008" i="2"/>
  <c r="M1016" i="2"/>
  <c r="M1024" i="2"/>
  <c r="M1032" i="2"/>
  <c r="M1040" i="2"/>
  <c r="M1039" i="2"/>
  <c r="M1050" i="2"/>
  <c r="M1058" i="2"/>
  <c r="M1066" i="2"/>
  <c r="M1074" i="2"/>
  <c r="M1082" i="2"/>
  <c r="M1090" i="2"/>
  <c r="M1098" i="2"/>
  <c r="M1106" i="2"/>
  <c r="M1114" i="2"/>
  <c r="M1122" i="2"/>
  <c r="M1130" i="2"/>
  <c r="M1138" i="2"/>
  <c r="M1146" i="2"/>
  <c r="M1154" i="2"/>
  <c r="M1162" i="2"/>
  <c r="M1170" i="2"/>
  <c r="M1178" i="2"/>
  <c r="M1186" i="2"/>
  <c r="M1194" i="2"/>
  <c r="M1202" i="2"/>
  <c r="M1210" i="2"/>
  <c r="M1218" i="2"/>
  <c r="M1226" i="2"/>
  <c r="M1234" i="2"/>
  <c r="M1242" i="2"/>
  <c r="M1250" i="2"/>
  <c r="M1258" i="2"/>
  <c r="M1266" i="2"/>
  <c r="M1274" i="2"/>
  <c r="M1282" i="2"/>
  <c r="M1290" i="2"/>
  <c r="M1298" i="2"/>
  <c r="M1306" i="2"/>
  <c r="M1314" i="2"/>
  <c r="M1322" i="2"/>
  <c r="M1330" i="2"/>
  <c r="M1338" i="2"/>
  <c r="M1346" i="2"/>
  <c r="M1354" i="2"/>
  <c r="M1362" i="2"/>
  <c r="M1370" i="2"/>
  <c r="M1378" i="2"/>
  <c r="M1386" i="2"/>
  <c r="M1394" i="2"/>
  <c r="M1402" i="2"/>
  <c r="M1410" i="2"/>
  <c r="M1418" i="2"/>
  <c r="M1426" i="2"/>
  <c r="M1434" i="2"/>
  <c r="M1442" i="2"/>
  <c r="M1450" i="2"/>
  <c r="M1458" i="2"/>
  <c r="M1466" i="2"/>
  <c r="M1474" i="2"/>
  <c r="M1482" i="2"/>
  <c r="M1490" i="2"/>
  <c r="M1498" i="2"/>
  <c r="M1506" i="2"/>
  <c r="M1514" i="2"/>
  <c r="M1522" i="2"/>
  <c r="M1530" i="2"/>
  <c r="M1538" i="2"/>
  <c r="M1546" i="2"/>
  <c r="M1045" i="2"/>
  <c r="M1053" i="2"/>
  <c r="M1061" i="2"/>
  <c r="M1069" i="2"/>
  <c r="M1077" i="2"/>
  <c r="M1085" i="2"/>
  <c r="M1093" i="2"/>
  <c r="M1101" i="2"/>
  <c r="M1109" i="2"/>
  <c r="M1117" i="2"/>
  <c r="M1125" i="2"/>
  <c r="M1133" i="2"/>
  <c r="M1141" i="2"/>
  <c r="M1149" i="2"/>
  <c r="M1157" i="2"/>
  <c r="M1165" i="2"/>
  <c r="M1173" i="2"/>
  <c r="M1181" i="2"/>
  <c r="M1189" i="2"/>
  <c r="M1197" i="2"/>
  <c r="M1205" i="2"/>
  <c r="M1213" i="2"/>
  <c r="M1221" i="2"/>
  <c r="M1229" i="2"/>
  <c r="M1237" i="2"/>
  <c r="M1245" i="2"/>
  <c r="M1253" i="2"/>
  <c r="M1261" i="2"/>
  <c r="M1269" i="2"/>
  <c r="M1277" i="2"/>
  <c r="M1285" i="2"/>
  <c r="M1293" i="2"/>
  <c r="M1301" i="2"/>
  <c r="M1309" i="2"/>
  <c r="M1317" i="2"/>
  <c r="M1325" i="2"/>
  <c r="M1333" i="2"/>
  <c r="M1341" i="2"/>
  <c r="M1349" i="2"/>
  <c r="M1357" i="2"/>
  <c r="M1365" i="2"/>
  <c r="M1373" i="2"/>
  <c r="M1381" i="2"/>
  <c r="M1389" i="2"/>
  <c r="M1397" i="2"/>
  <c r="M1405" i="2"/>
  <c r="M1413" i="2"/>
  <c r="M1421" i="2"/>
  <c r="M1429" i="2"/>
  <c r="M1437" i="2"/>
  <c r="M1445" i="2"/>
  <c r="M1453" i="2"/>
  <c r="M1461" i="2"/>
  <c r="M1469" i="2"/>
  <c r="M1477" i="2"/>
  <c r="M1485" i="2"/>
  <c r="M1493" i="2"/>
  <c r="M1501" i="2"/>
  <c r="M1509" i="2"/>
  <c r="M1517" i="2"/>
  <c r="M1525" i="2"/>
  <c r="M1533" i="2"/>
  <c r="M1541" i="2"/>
  <c r="M1549" i="2"/>
  <c r="M1557" i="2"/>
  <c r="M1565" i="2"/>
  <c r="M1573" i="2"/>
  <c r="M1581" i="2"/>
  <c r="M1589" i="2"/>
  <c r="M1597" i="2"/>
  <c r="M1605" i="2"/>
  <c r="M1562" i="2"/>
  <c r="M1578" i="2"/>
  <c r="M1594" i="2"/>
  <c r="M1608" i="2"/>
  <c r="M1616" i="2"/>
  <c r="M1624" i="2"/>
  <c r="M1632" i="2"/>
  <c r="M1640" i="2"/>
  <c r="M1648" i="2"/>
  <c r="M1656" i="2"/>
  <c r="M1664" i="2"/>
  <c r="M1672" i="2"/>
  <c r="M1680" i="2"/>
  <c r="M1688" i="2"/>
  <c r="M1696" i="2"/>
  <c r="M1704" i="2"/>
  <c r="M1712" i="2"/>
  <c r="M1720" i="2"/>
  <c r="M1728" i="2"/>
  <c r="M1736" i="2"/>
  <c r="M1744" i="2"/>
  <c r="M1752" i="2"/>
  <c r="M1760" i="2"/>
  <c r="M1768" i="2"/>
  <c r="M1776" i="2"/>
  <c r="M1784" i="2"/>
  <c r="M1792" i="2"/>
  <c r="M1800" i="2"/>
  <c r="M1808" i="2"/>
  <c r="M1816" i="2"/>
  <c r="M1824" i="2"/>
  <c r="M1832" i="2"/>
  <c r="M1840" i="2"/>
  <c r="M1848" i="2"/>
  <c r="M1856" i="2"/>
  <c r="M1864" i="2"/>
  <c r="M1872" i="2"/>
  <c r="M1880" i="2"/>
  <c r="M1888" i="2"/>
  <c r="M1896" i="2"/>
  <c r="M1904" i="2"/>
  <c r="M1912" i="2"/>
  <c r="M1920" i="2"/>
  <c r="M1928" i="2"/>
  <c r="M1936" i="2"/>
  <c r="M1944" i="2"/>
  <c r="M1952" i="2"/>
  <c r="M1960" i="2"/>
  <c r="M1968" i="2"/>
  <c r="M1976" i="2"/>
  <c r="M1984" i="2"/>
  <c r="M1992" i="2"/>
  <c r="M2000" i="2"/>
  <c r="M2008" i="2"/>
  <c r="M2016" i="2"/>
  <c r="M2024" i="2"/>
  <c r="M2032" i="2"/>
  <c r="M2040" i="2"/>
  <c r="M2048" i="2"/>
  <c r="M2056" i="2"/>
  <c r="M2064" i="2"/>
  <c r="M2072" i="2"/>
  <c r="M2080" i="2"/>
  <c r="M2088" i="2"/>
  <c r="M2096" i="2"/>
  <c r="M2104" i="2"/>
  <c r="M2112" i="2"/>
  <c r="M2120" i="2"/>
  <c r="M2128" i="2"/>
  <c r="M2136" i="2"/>
  <c r="M2144" i="2"/>
  <c r="M2152" i="2"/>
  <c r="M2160" i="2"/>
  <c r="M2168" i="2"/>
  <c r="M2176" i="2"/>
  <c r="M2184" i="2"/>
  <c r="M2192" i="2"/>
  <c r="M2200" i="2"/>
  <c r="M2208" i="2"/>
  <c r="M2216" i="2"/>
  <c r="M2224" i="2"/>
  <c r="M2232" i="2"/>
  <c r="M2240" i="2"/>
  <c r="M2248" i="2"/>
  <c r="M2256" i="2"/>
  <c r="M2264" i="2"/>
  <c r="M2272" i="2"/>
  <c r="M2280" i="2"/>
  <c r="M2288" i="2"/>
  <c r="M2296" i="2"/>
  <c r="M2304" i="2"/>
  <c r="M2312" i="2"/>
  <c r="M2320" i="2"/>
  <c r="M2328" i="2"/>
  <c r="M2336" i="2"/>
  <c r="M2344" i="2"/>
  <c r="M2352" i="2"/>
  <c r="M2360" i="2"/>
  <c r="M2368" i="2"/>
  <c r="M2376" i="2"/>
  <c r="M2384" i="2"/>
  <c r="M2392" i="2"/>
  <c r="M2400" i="2"/>
  <c r="M2408" i="2"/>
  <c r="M2416" i="2"/>
  <c r="M2424" i="2"/>
  <c r="M2432" i="2"/>
  <c r="M2440" i="2"/>
  <c r="M2448" i="2"/>
  <c r="M2456" i="2"/>
  <c r="M2464" i="2"/>
  <c r="M2472" i="2"/>
  <c r="M2480" i="2"/>
  <c r="M2488" i="2"/>
  <c r="M2496" i="2"/>
  <c r="M2504" i="2"/>
  <c r="M2512" i="2"/>
  <c r="M1552" i="2"/>
  <c r="M1568" i="2"/>
  <c r="M1584" i="2"/>
  <c r="M1600" i="2"/>
  <c r="M1611" i="2"/>
  <c r="M1619" i="2"/>
  <c r="M1627" i="2"/>
  <c r="M1635" i="2"/>
  <c r="M1643" i="2"/>
  <c r="M1651" i="2"/>
  <c r="M1659" i="2"/>
  <c r="M1667" i="2"/>
  <c r="M1675" i="2"/>
  <c r="M1683" i="2"/>
  <c r="M1691" i="2"/>
  <c r="M1699" i="2"/>
  <c r="M1707" i="2"/>
  <c r="M1715" i="2"/>
  <c r="M1723" i="2"/>
  <c r="M1731" i="2"/>
  <c r="M1739" i="2"/>
  <c r="M1747" i="2"/>
  <c r="M1755" i="2"/>
  <c r="M1763" i="2"/>
  <c r="M1771" i="2"/>
  <c r="M1779" i="2"/>
  <c r="M1787" i="2"/>
  <c r="M1795" i="2"/>
  <c r="M1803" i="2"/>
  <c r="M1811" i="2"/>
  <c r="M1819" i="2"/>
  <c r="M1827" i="2"/>
  <c r="M1835" i="2"/>
  <c r="M1843" i="2"/>
  <c r="M1851" i="2"/>
  <c r="M1859" i="2"/>
  <c r="M1867" i="2"/>
  <c r="M1875" i="2"/>
  <c r="M1883" i="2"/>
  <c r="M1891" i="2"/>
  <c r="M1899" i="2"/>
  <c r="M1907" i="2"/>
  <c r="M1915" i="2"/>
  <c r="M1923" i="2"/>
  <c r="M1931" i="2"/>
  <c r="M1939" i="2"/>
  <c r="M1947" i="2"/>
  <c r="M1955" i="2"/>
  <c r="M1963" i="2"/>
  <c r="M1971" i="2"/>
  <c r="M1979" i="2"/>
  <c r="M1987" i="2"/>
  <c r="M1995" i="2"/>
  <c r="M2003" i="2"/>
  <c r="M2011" i="2"/>
  <c r="M2019" i="2"/>
  <c r="M2027" i="2"/>
  <c r="M2035" i="2"/>
  <c r="M2043" i="2"/>
  <c r="M2051" i="2"/>
  <c r="M2059" i="2"/>
  <c r="M2067" i="2"/>
  <c r="M2075" i="2"/>
  <c r="M2083" i="2"/>
  <c r="M2091" i="2"/>
  <c r="M2099" i="2"/>
  <c r="M2107" i="2"/>
  <c r="M2115" i="2"/>
  <c r="M2123" i="2"/>
  <c r="M2131" i="2"/>
  <c r="M2139" i="2"/>
  <c r="M2147" i="2"/>
  <c r="M2155" i="2"/>
  <c r="M2163" i="2"/>
  <c r="M2171" i="2"/>
  <c r="M2179" i="2"/>
  <c r="M2187" i="2"/>
  <c r="M2195" i="2"/>
  <c r="M2203" i="2"/>
  <c r="M2211" i="2"/>
  <c r="M2219" i="2"/>
  <c r="M2227" i="2"/>
  <c r="M2235" i="2"/>
  <c r="M2243" i="2"/>
  <c r="M2251" i="2"/>
  <c r="M2259" i="2"/>
  <c r="M2267" i="2"/>
  <c r="M2275" i="2"/>
  <c r="M2283" i="2"/>
  <c r="M2291" i="2"/>
  <c r="M2299" i="2"/>
  <c r="M2307" i="2"/>
  <c r="M2315" i="2"/>
  <c r="M2323" i="2"/>
  <c r="M2331" i="2"/>
  <c r="M2339" i="2"/>
  <c r="M2347" i="2"/>
  <c r="M2355" i="2"/>
  <c r="M2363" i="2"/>
  <c r="M2371" i="2"/>
  <c r="M2379" i="2"/>
  <c r="M2387" i="2"/>
  <c r="M2395" i="2"/>
  <c r="M2403" i="2"/>
  <c r="M2411" i="2"/>
  <c r="M2419" i="2"/>
  <c r="M2427" i="2"/>
  <c r="M2435" i="2"/>
  <c r="M2443" i="2"/>
  <c r="M2451" i="2"/>
  <c r="M2459" i="2"/>
  <c r="M2467" i="2"/>
  <c r="M2475" i="2"/>
  <c r="M2483" i="2"/>
  <c r="M2491" i="2"/>
  <c r="M2499" i="2"/>
  <c r="M2507" i="2"/>
  <c r="M2515" i="2"/>
  <c r="M2523" i="2"/>
  <c r="M2531" i="2"/>
  <c r="M2539" i="2"/>
  <c r="M2547" i="2"/>
  <c r="M2555" i="2"/>
  <c r="M2563" i="2"/>
  <c r="M2571" i="2"/>
  <c r="M2579" i="2"/>
  <c r="M2587" i="2"/>
  <c r="M2595" i="2"/>
  <c r="M2524" i="2"/>
  <c r="M2540" i="2"/>
  <c r="M2556" i="2"/>
  <c r="M2572" i="2"/>
  <c r="M2588" i="2"/>
  <c r="M2602" i="2"/>
  <c r="M2610" i="2"/>
  <c r="M2618" i="2"/>
  <c r="M2626" i="2"/>
  <c r="M2634" i="2"/>
  <c r="M2642" i="2"/>
  <c r="M2650" i="2"/>
  <c r="M2658" i="2"/>
  <c r="M2666" i="2"/>
  <c r="M2674" i="2"/>
  <c r="M2682" i="2"/>
  <c r="M2690" i="2"/>
  <c r="M2698" i="2"/>
  <c r="M2706" i="2"/>
  <c r="M2714" i="2"/>
  <c r="M2722" i="2"/>
  <c r="M2730" i="2"/>
  <c r="M2738" i="2"/>
  <c r="M2746" i="2"/>
  <c r="M2754" i="2"/>
  <c r="M2762" i="2"/>
  <c r="M2770" i="2"/>
  <c r="M2778" i="2"/>
  <c r="M2786" i="2"/>
  <c r="M2794" i="2"/>
  <c r="M2802" i="2"/>
  <c r="M2810" i="2"/>
  <c r="M2818" i="2"/>
  <c r="M2826" i="2"/>
  <c r="M2834" i="2"/>
  <c r="M2842" i="2"/>
  <c r="M2850" i="2"/>
  <c r="M2858" i="2"/>
  <c r="M2866" i="2"/>
  <c r="M2874" i="2"/>
  <c r="M2882" i="2"/>
  <c r="M2890" i="2"/>
  <c r="M2898" i="2"/>
  <c r="M2906" i="2"/>
  <c r="M2914" i="2"/>
  <c r="M2922" i="2"/>
  <c r="M2930" i="2"/>
  <c r="M2938" i="2"/>
  <c r="M2946" i="2"/>
  <c r="M2954" i="2"/>
  <c r="M2962" i="2"/>
  <c r="M2970" i="2"/>
  <c r="M2978" i="2"/>
  <c r="M2986" i="2"/>
  <c r="M2994" i="2"/>
  <c r="M3002" i="2"/>
  <c r="M3010" i="2"/>
  <c r="M3018" i="2"/>
  <c r="M3026" i="2"/>
  <c r="M3034" i="2"/>
  <c r="M3042" i="2"/>
  <c r="M3050" i="2"/>
  <c r="M3060" i="2"/>
  <c r="M2530" i="2"/>
  <c r="M2546" i="2"/>
  <c r="M2562" i="2"/>
  <c r="M2578" i="2"/>
  <c r="M2594" i="2"/>
  <c r="M2605" i="2"/>
  <c r="M2613" i="2"/>
  <c r="M2621" i="2"/>
  <c r="J5" i="5"/>
  <c r="J76" i="5"/>
  <c r="J72" i="5"/>
  <c r="J68" i="5"/>
  <c r="J64" i="5"/>
  <c r="J60" i="5"/>
  <c r="J56" i="5"/>
  <c r="J52" i="5"/>
  <c r="J48" i="5"/>
  <c r="J44" i="5"/>
  <c r="J40" i="5"/>
  <c r="J36" i="5"/>
  <c r="J32" i="5"/>
  <c r="J28" i="5"/>
  <c r="J24" i="5"/>
  <c r="J20" i="5"/>
  <c r="J16" i="5"/>
  <c r="J12" i="5"/>
  <c r="J8" i="5"/>
  <c r="J77" i="5"/>
  <c r="J73" i="5"/>
  <c r="J69" i="5"/>
  <c r="J65" i="5"/>
  <c r="J61" i="5"/>
  <c r="J57" i="5"/>
  <c r="J53" i="5"/>
  <c r="J49" i="5"/>
  <c r="J45" i="5"/>
  <c r="J41" i="5"/>
  <c r="J37" i="5"/>
  <c r="J33" i="5"/>
  <c r="J29" i="5"/>
  <c r="J25" i="5"/>
  <c r="J21" i="5"/>
  <c r="J17" i="5"/>
  <c r="J13" i="5"/>
  <c r="J9" i="5"/>
  <c r="N5" i="5"/>
  <c r="N76" i="5"/>
  <c r="N72" i="5"/>
  <c r="N68" i="5"/>
  <c r="N64" i="5"/>
  <c r="N60" i="5"/>
  <c r="N56" i="5"/>
  <c r="N52" i="5"/>
  <c r="N48" i="5"/>
  <c r="N44" i="5"/>
  <c r="N40" i="5"/>
  <c r="N36" i="5"/>
  <c r="N32" i="5"/>
  <c r="N28" i="5"/>
  <c r="N24" i="5"/>
  <c r="N20" i="5"/>
  <c r="N16" i="5"/>
  <c r="N12" i="5"/>
  <c r="N8" i="5"/>
  <c r="N77" i="5"/>
  <c r="N73" i="5"/>
  <c r="N69" i="5"/>
  <c r="N65" i="5"/>
  <c r="N61" i="5"/>
  <c r="N57" i="5"/>
  <c r="N53" i="5"/>
  <c r="N49" i="5"/>
  <c r="N45" i="5"/>
  <c r="N41" i="5"/>
  <c r="N37" i="5"/>
  <c r="N33" i="5"/>
  <c r="N29" i="5"/>
  <c r="N25" i="5"/>
  <c r="N21" i="5"/>
  <c r="N17" i="5"/>
  <c r="N13" i="5"/>
  <c r="N9" i="5"/>
  <c r="R5" i="5"/>
  <c r="R76" i="5"/>
  <c r="R72" i="5"/>
  <c r="R68" i="5"/>
  <c r="R64" i="5"/>
  <c r="R60" i="5"/>
  <c r="R56" i="5"/>
  <c r="R52" i="5"/>
  <c r="R48" i="5"/>
  <c r="R44" i="5"/>
  <c r="R40" i="5"/>
  <c r="R36" i="5"/>
  <c r="R32" i="5"/>
  <c r="R28" i="5"/>
  <c r="R24" i="5"/>
  <c r="R20" i="5"/>
  <c r="R16" i="5"/>
  <c r="R12" i="5"/>
  <c r="R8" i="5"/>
  <c r="R77" i="5"/>
  <c r="R73" i="5"/>
  <c r="R69" i="5"/>
  <c r="R65" i="5"/>
  <c r="R61" i="5"/>
  <c r="R57" i="5"/>
  <c r="R53" i="5"/>
  <c r="R49" i="5"/>
  <c r="R45" i="5"/>
  <c r="R41" i="5"/>
  <c r="R37" i="5"/>
  <c r="R33" i="5"/>
  <c r="R29" i="5"/>
  <c r="R25" i="5"/>
  <c r="R21" i="5"/>
  <c r="R17" i="5"/>
  <c r="R13" i="5"/>
  <c r="R9" i="5"/>
  <c r="G5" i="5"/>
  <c r="G76" i="5"/>
  <c r="G72" i="5"/>
  <c r="G68" i="5"/>
  <c r="G64" i="5"/>
  <c r="G60" i="5"/>
  <c r="G56" i="5"/>
  <c r="G52" i="5"/>
  <c r="G48" i="5"/>
  <c r="G44" i="5"/>
  <c r="G40" i="5"/>
  <c r="G36" i="5"/>
  <c r="G32" i="5"/>
  <c r="G28" i="5"/>
  <c r="G24" i="5"/>
  <c r="G20" i="5"/>
  <c r="G16" i="5"/>
  <c r="G12" i="5"/>
  <c r="G8" i="5"/>
  <c r="G77" i="5"/>
  <c r="G73" i="5"/>
  <c r="G69" i="5"/>
  <c r="G65" i="5"/>
  <c r="G61" i="5"/>
  <c r="G57" i="5"/>
  <c r="G53" i="5"/>
  <c r="G49" i="5"/>
  <c r="G45" i="5"/>
  <c r="G41" i="5"/>
  <c r="G37" i="5"/>
  <c r="G33" i="5"/>
  <c r="G29" i="5"/>
  <c r="G25" i="5"/>
  <c r="G21" i="5"/>
  <c r="G17" i="5"/>
  <c r="G13" i="5"/>
  <c r="G9" i="5"/>
  <c r="K5" i="5"/>
  <c r="K76" i="5"/>
  <c r="K72" i="5"/>
  <c r="K68" i="5"/>
  <c r="K64" i="5"/>
  <c r="K60" i="5"/>
  <c r="K56" i="5"/>
  <c r="K52" i="5"/>
  <c r="K48" i="5"/>
  <c r="K44" i="5"/>
  <c r="K40" i="5"/>
  <c r="K36" i="5"/>
  <c r="K32" i="5"/>
  <c r="K28" i="5"/>
  <c r="K24" i="5"/>
  <c r="K20" i="5"/>
  <c r="K16" i="5"/>
  <c r="K12" i="5"/>
  <c r="K8" i="5"/>
  <c r="K77" i="5"/>
  <c r="K73" i="5"/>
  <c r="K69" i="5"/>
  <c r="K65" i="5"/>
  <c r="K61" i="5"/>
  <c r="K57" i="5"/>
  <c r="K53" i="5"/>
  <c r="K49" i="5"/>
  <c r="K45" i="5"/>
  <c r="K41" i="5"/>
  <c r="K37" i="5"/>
  <c r="K33" i="5"/>
  <c r="K29" i="5"/>
  <c r="K25" i="5"/>
  <c r="K21" i="5"/>
  <c r="K17" i="5"/>
  <c r="K13" i="5"/>
  <c r="K9" i="5"/>
  <c r="O5" i="5"/>
  <c r="O76" i="5"/>
  <c r="O72" i="5"/>
  <c r="O68" i="5"/>
  <c r="O64" i="5"/>
  <c r="O60" i="5"/>
  <c r="O56" i="5"/>
  <c r="O52" i="5"/>
  <c r="O48" i="5"/>
  <c r="O44" i="5"/>
  <c r="O40" i="5"/>
  <c r="O36" i="5"/>
  <c r="O32" i="5"/>
  <c r="O28" i="5"/>
  <c r="O24" i="5"/>
  <c r="O20" i="5"/>
  <c r="O16" i="5"/>
  <c r="O12" i="5"/>
  <c r="O8" i="5"/>
  <c r="O77" i="5"/>
  <c r="O73" i="5"/>
  <c r="O69" i="5"/>
  <c r="O65" i="5"/>
  <c r="O61" i="5"/>
  <c r="O57" i="5"/>
  <c r="O53" i="5"/>
  <c r="O49" i="5"/>
  <c r="O45" i="5"/>
  <c r="O41" i="5"/>
  <c r="O37" i="5"/>
  <c r="O33" i="5"/>
  <c r="O29" i="5"/>
  <c r="O25" i="5"/>
  <c r="O21" i="5"/>
  <c r="O17" i="5"/>
  <c r="O13" i="5"/>
  <c r="O9" i="5"/>
  <c r="S5" i="5"/>
  <c r="S76" i="5"/>
  <c r="S72" i="5"/>
  <c r="S68" i="5"/>
  <c r="S64" i="5"/>
  <c r="S60" i="5"/>
  <c r="S56" i="5"/>
  <c r="S52" i="5"/>
  <c r="S48" i="5"/>
  <c r="S44" i="5"/>
  <c r="S40" i="5"/>
  <c r="S36" i="5"/>
  <c r="S32" i="5"/>
  <c r="S28" i="5"/>
  <c r="S24" i="5"/>
  <c r="S20" i="5"/>
  <c r="S16" i="5"/>
  <c r="S12" i="5"/>
  <c r="S8" i="5"/>
  <c r="S77" i="5"/>
  <c r="S73" i="5"/>
  <c r="S69" i="5"/>
  <c r="S65" i="5"/>
  <c r="S61" i="5"/>
  <c r="S57" i="5"/>
  <c r="S53" i="5"/>
  <c r="S49" i="5"/>
  <c r="S45" i="5"/>
  <c r="S41" i="5"/>
  <c r="S37" i="5"/>
  <c r="S33" i="5"/>
  <c r="S29" i="5"/>
  <c r="S25" i="5"/>
  <c r="S21" i="5"/>
  <c r="S17" i="5"/>
  <c r="S13" i="5"/>
  <c r="S9" i="5"/>
  <c r="H5" i="5"/>
  <c r="H76" i="5"/>
  <c r="H72" i="5"/>
  <c r="H68" i="5"/>
  <c r="H64" i="5"/>
  <c r="H60" i="5"/>
  <c r="H56" i="5"/>
  <c r="H52" i="5"/>
  <c r="H48" i="5"/>
  <c r="H44" i="5"/>
  <c r="H40" i="5"/>
  <c r="H36" i="5"/>
  <c r="H32" i="5"/>
  <c r="H28" i="5"/>
  <c r="H24" i="5"/>
  <c r="H20" i="5"/>
  <c r="H16" i="5"/>
  <c r="H12" i="5"/>
  <c r="H8" i="5"/>
  <c r="H77" i="5"/>
  <c r="H73" i="5"/>
  <c r="H69" i="5"/>
  <c r="H65" i="5"/>
  <c r="H61" i="5"/>
  <c r="H57" i="5"/>
  <c r="H53" i="5"/>
  <c r="H49" i="5"/>
  <c r="H45" i="5"/>
  <c r="H41" i="5"/>
  <c r="H37" i="5"/>
  <c r="H33" i="5"/>
  <c r="H29" i="5"/>
  <c r="H25" i="5"/>
  <c r="H21" i="5"/>
  <c r="H17" i="5"/>
  <c r="H13" i="5"/>
  <c r="H9" i="5"/>
  <c r="L5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77" i="5"/>
  <c r="L73" i="5"/>
  <c r="L69" i="5"/>
  <c r="L65" i="5"/>
  <c r="L61" i="5"/>
  <c r="L57" i="5"/>
  <c r="L53" i="5"/>
  <c r="L49" i="5"/>
  <c r="L45" i="5"/>
  <c r="L41" i="5"/>
  <c r="L37" i="5"/>
  <c r="L33" i="5"/>
  <c r="L29" i="5"/>
  <c r="L25" i="5"/>
  <c r="L21" i="5"/>
  <c r="L17" i="5"/>
  <c r="L13" i="5"/>
  <c r="L9" i="5"/>
  <c r="P5" i="5"/>
  <c r="P76" i="5"/>
  <c r="P72" i="5"/>
  <c r="P68" i="5"/>
  <c r="P64" i="5"/>
  <c r="P60" i="5"/>
  <c r="P56" i="5"/>
  <c r="P52" i="5"/>
  <c r="P48" i="5"/>
  <c r="P44" i="5"/>
  <c r="P40" i="5"/>
  <c r="P36" i="5"/>
  <c r="P32" i="5"/>
  <c r="P28" i="5"/>
  <c r="P24" i="5"/>
  <c r="P20" i="5"/>
  <c r="P16" i="5"/>
  <c r="P12" i="5"/>
  <c r="P8" i="5"/>
  <c r="P77" i="5"/>
  <c r="P73" i="5"/>
  <c r="P69" i="5"/>
  <c r="P65" i="5"/>
  <c r="P61" i="5"/>
  <c r="P57" i="5"/>
  <c r="P53" i="5"/>
  <c r="P49" i="5"/>
  <c r="P45" i="5"/>
  <c r="P41" i="5"/>
  <c r="P37" i="5"/>
  <c r="P33" i="5"/>
  <c r="P29" i="5"/>
  <c r="P25" i="5"/>
  <c r="P21" i="5"/>
  <c r="P17" i="5"/>
  <c r="P13" i="5"/>
  <c r="P9" i="5"/>
  <c r="I5" i="5"/>
  <c r="I76" i="5"/>
  <c r="I72" i="5"/>
  <c r="I68" i="5"/>
  <c r="I64" i="5"/>
  <c r="I60" i="5"/>
  <c r="I56" i="5"/>
  <c r="I52" i="5"/>
  <c r="I48" i="5"/>
  <c r="I44" i="5"/>
  <c r="I40" i="5"/>
  <c r="I36" i="5"/>
  <c r="I32" i="5"/>
  <c r="I28" i="5"/>
  <c r="I24" i="5"/>
  <c r="I20" i="5"/>
  <c r="I16" i="5"/>
  <c r="I12" i="5"/>
  <c r="I8" i="5"/>
  <c r="I77" i="5"/>
  <c r="I73" i="5"/>
  <c r="I69" i="5"/>
  <c r="I65" i="5"/>
  <c r="I61" i="5"/>
  <c r="I57" i="5"/>
  <c r="I53" i="5"/>
  <c r="I49" i="5"/>
  <c r="I45" i="5"/>
  <c r="I41" i="5"/>
  <c r="I37" i="5"/>
  <c r="I33" i="5"/>
  <c r="I29" i="5"/>
  <c r="I25" i="5"/>
  <c r="I21" i="5"/>
  <c r="I17" i="5"/>
  <c r="I13" i="5"/>
  <c r="I9" i="5"/>
  <c r="M5" i="5"/>
  <c r="M76" i="5"/>
  <c r="M72" i="5"/>
  <c r="M68" i="5"/>
  <c r="M64" i="5"/>
  <c r="M60" i="5"/>
  <c r="M56" i="5"/>
  <c r="M52" i="5"/>
  <c r="M48" i="5"/>
  <c r="M44" i="5"/>
  <c r="M40" i="5"/>
  <c r="M36" i="5"/>
  <c r="M32" i="5"/>
  <c r="M28" i="5"/>
  <c r="M24" i="5"/>
  <c r="M20" i="5"/>
  <c r="M16" i="5"/>
  <c r="M12" i="5"/>
  <c r="M8" i="5"/>
  <c r="M77" i="5"/>
  <c r="M73" i="5"/>
  <c r="M69" i="5"/>
  <c r="M65" i="5"/>
  <c r="M61" i="5"/>
  <c r="M57" i="5"/>
  <c r="M53" i="5"/>
  <c r="M49" i="5"/>
  <c r="M45" i="5"/>
  <c r="M41" i="5"/>
  <c r="M37" i="5"/>
  <c r="M33" i="5"/>
  <c r="M29" i="5"/>
  <c r="M25" i="5"/>
  <c r="M21" i="5"/>
  <c r="M17" i="5"/>
  <c r="M13" i="5"/>
  <c r="M9" i="5"/>
  <c r="Q5" i="5"/>
  <c r="Q76" i="5"/>
  <c r="Q72" i="5"/>
  <c r="Q68" i="5"/>
  <c r="Q64" i="5"/>
  <c r="Q60" i="5"/>
  <c r="Q56" i="5"/>
  <c r="Q52" i="5"/>
  <c r="Q48" i="5"/>
  <c r="Q44" i="5"/>
  <c r="Q40" i="5"/>
  <c r="Q36" i="5"/>
  <c r="Q32" i="5"/>
  <c r="Q28" i="5"/>
  <c r="Q24" i="5"/>
  <c r="Q20" i="5"/>
  <c r="Q16" i="5"/>
  <c r="Q12" i="5"/>
  <c r="Q8" i="5"/>
  <c r="Q77" i="5"/>
  <c r="Q73" i="5"/>
  <c r="Q69" i="5"/>
  <c r="Q65" i="5"/>
  <c r="Q61" i="5"/>
  <c r="Q57" i="5"/>
  <c r="Q53" i="5"/>
  <c r="Q49" i="5"/>
  <c r="Q45" i="5"/>
  <c r="Q41" i="5"/>
  <c r="Q37" i="5"/>
  <c r="Q33" i="5"/>
  <c r="Q29" i="5"/>
  <c r="Q25" i="5"/>
  <c r="Q21" i="5"/>
  <c r="Q17" i="5"/>
  <c r="Q13" i="5"/>
  <c r="Q9" i="5"/>
  <c r="F5" i="5"/>
  <c r="F75" i="5"/>
  <c r="F71" i="5"/>
  <c r="F67" i="5"/>
  <c r="F63" i="5"/>
  <c r="F59" i="5"/>
  <c r="F55" i="5"/>
  <c r="F51" i="5"/>
  <c r="F47" i="5"/>
  <c r="F43" i="5"/>
  <c r="F39" i="5"/>
  <c r="F35" i="5"/>
  <c r="F31" i="5"/>
  <c r="F27" i="5"/>
  <c r="F23" i="5"/>
  <c r="F19" i="5"/>
  <c r="F15" i="5"/>
  <c r="F11" i="5"/>
  <c r="F7" i="5"/>
  <c r="F76" i="5"/>
  <c r="F72" i="5"/>
  <c r="F68" i="5"/>
  <c r="F64" i="5"/>
  <c r="F60" i="5"/>
  <c r="F56" i="5"/>
  <c r="F52" i="5"/>
  <c r="F48" i="5"/>
  <c r="F44" i="5"/>
  <c r="F40" i="5"/>
  <c r="F36" i="5"/>
  <c r="F32" i="5"/>
  <c r="F28" i="5"/>
  <c r="F24" i="5"/>
  <c r="F20" i="5"/>
  <c r="F16" i="5"/>
  <c r="F12" i="5"/>
  <c r="F8" i="5"/>
  <c r="N9" i="2"/>
  <c r="N17" i="2"/>
  <c r="N25" i="2"/>
  <c r="N33" i="2"/>
  <c r="N41" i="2"/>
  <c r="N49" i="2"/>
  <c r="N57" i="2"/>
  <c r="N65" i="2"/>
  <c r="N73" i="2"/>
  <c r="N81" i="2"/>
  <c r="N89" i="2"/>
  <c r="N97" i="2"/>
  <c r="N105" i="2"/>
  <c r="N113" i="2"/>
  <c r="N121" i="2"/>
  <c r="N129" i="2"/>
  <c r="N137" i="2"/>
  <c r="N145" i="2"/>
  <c r="N153" i="2"/>
  <c r="N161" i="2"/>
  <c r="N169" i="2"/>
  <c r="N177" i="2"/>
  <c r="N185" i="2"/>
  <c r="N193" i="2"/>
  <c r="N201" i="2"/>
  <c r="N209" i="2"/>
  <c r="N217" i="2"/>
  <c r="N225" i="2"/>
  <c r="N233" i="2"/>
  <c r="N241" i="2"/>
  <c r="N249" i="2"/>
  <c r="N257" i="2"/>
  <c r="N16" i="2"/>
  <c r="N32" i="2"/>
  <c r="N48" i="2"/>
  <c r="N64" i="2"/>
  <c r="N80" i="2"/>
  <c r="N96" i="2"/>
  <c r="N112" i="2"/>
  <c r="N128" i="2"/>
  <c r="N144" i="2"/>
  <c r="N160" i="2"/>
  <c r="N176" i="2"/>
  <c r="N192" i="2"/>
  <c r="N208" i="2"/>
  <c r="N224" i="2"/>
  <c r="N240" i="2"/>
  <c r="N256" i="2"/>
  <c r="N266" i="2"/>
  <c r="N274" i="2"/>
  <c r="N282" i="2"/>
  <c r="N290" i="2"/>
  <c r="N298" i="2"/>
  <c r="N306" i="2"/>
  <c r="N314" i="2"/>
  <c r="N322" i="2"/>
  <c r="N330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434" i="2"/>
  <c r="N442" i="2"/>
  <c r="N450" i="2"/>
  <c r="N458" i="2"/>
  <c r="N466" i="2"/>
  <c r="N474" i="2"/>
  <c r="N482" i="2"/>
  <c r="N490" i="2"/>
  <c r="N498" i="2"/>
  <c r="N506" i="2"/>
  <c r="N514" i="2"/>
  <c r="N522" i="2"/>
  <c r="N530" i="2"/>
  <c r="N538" i="2"/>
  <c r="N546" i="2"/>
  <c r="N554" i="2"/>
  <c r="N562" i="2"/>
  <c r="N570" i="2"/>
  <c r="N578" i="2"/>
  <c r="N586" i="2"/>
  <c r="N594" i="2"/>
  <c r="N602" i="2"/>
  <c r="N610" i="2"/>
  <c r="N618" i="2"/>
  <c r="N626" i="2"/>
  <c r="N634" i="2"/>
  <c r="N642" i="2"/>
  <c r="N38" i="2"/>
  <c r="N70" i="2"/>
  <c r="N102" i="2"/>
  <c r="N134" i="2"/>
  <c r="N166" i="2"/>
  <c r="N198" i="2"/>
  <c r="N230" i="2"/>
  <c r="N261" i="2"/>
  <c r="N277" i="2"/>
  <c r="N293" i="2"/>
  <c r="N309" i="2"/>
  <c r="N325" i="2"/>
  <c r="N341" i="2"/>
  <c r="N357" i="2"/>
  <c r="N373" i="2"/>
  <c r="N389" i="2"/>
  <c r="N405" i="2"/>
  <c r="N421" i="2"/>
  <c r="N437" i="2"/>
  <c r="N453" i="2"/>
  <c r="N469" i="2"/>
  <c r="N485" i="2"/>
  <c r="N501" i="2"/>
  <c r="N517" i="2"/>
  <c r="N533" i="2"/>
  <c r="N549" i="2"/>
  <c r="N565" i="2"/>
  <c r="N581" i="2"/>
  <c r="N597" i="2"/>
  <c r="N613" i="2"/>
  <c r="N629" i="2"/>
  <c r="N18" i="2"/>
  <c r="N82" i="2"/>
  <c r="N146" i="2"/>
  <c r="N210" i="2"/>
  <c r="N267" i="2"/>
  <c r="N299" i="2"/>
  <c r="N331" i="2"/>
  <c r="N363" i="2"/>
  <c r="N395" i="2"/>
  <c r="N427" i="2"/>
  <c r="N459" i="2"/>
  <c r="N491" i="2"/>
  <c r="N523" i="2"/>
  <c r="N555" i="2"/>
  <c r="N587" i="2"/>
  <c r="N619" i="2"/>
  <c r="N645" i="2"/>
  <c r="N653" i="2"/>
  <c r="N661" i="2"/>
  <c r="N669" i="2"/>
  <c r="N677" i="2"/>
  <c r="N685" i="2"/>
  <c r="N693" i="2"/>
  <c r="N701" i="2"/>
  <c r="N709" i="2"/>
  <c r="N717" i="2"/>
  <c r="N725" i="2"/>
  <c r="N733" i="2"/>
  <c r="N741" i="2"/>
  <c r="N749" i="2"/>
  <c r="N757" i="2"/>
  <c r="N765" i="2"/>
  <c r="N773" i="2"/>
  <c r="N781" i="2"/>
  <c r="N789" i="2"/>
  <c r="N797" i="2"/>
  <c r="N805" i="2"/>
  <c r="N813" i="2"/>
  <c r="N821" i="2"/>
  <c r="N829" i="2"/>
  <c r="N837" i="2"/>
  <c r="N845" i="2"/>
  <c r="N853" i="2"/>
  <c r="N861" i="2"/>
  <c r="N869" i="2"/>
  <c r="N877" i="2"/>
  <c r="N885" i="2"/>
  <c r="N893" i="2"/>
  <c r="N901" i="2"/>
  <c r="N909" i="2"/>
  <c r="N917" i="2"/>
  <c r="N925" i="2"/>
  <c r="N933" i="2"/>
  <c r="N941" i="2"/>
  <c r="N949" i="2"/>
  <c r="N957" i="2"/>
  <c r="N965" i="2"/>
  <c r="N973" i="2"/>
  <c r="N981" i="2"/>
  <c r="N989" i="2"/>
  <c r="N997" i="2"/>
  <c r="N1005" i="2"/>
  <c r="N1013" i="2"/>
  <c r="N1021" i="2"/>
  <c r="N58" i="2"/>
  <c r="N186" i="2"/>
  <c r="N287" i="2"/>
  <c r="N351" i="2"/>
  <c r="N415" i="2"/>
  <c r="N479" i="2"/>
  <c r="N543" i="2"/>
  <c r="N607" i="2"/>
  <c r="N650" i="2"/>
  <c r="N666" i="2"/>
  <c r="N682" i="2"/>
  <c r="N698" i="2"/>
  <c r="N714" i="2"/>
  <c r="N730" i="2"/>
  <c r="N746" i="2"/>
  <c r="N762" i="2"/>
  <c r="N778" i="2"/>
  <c r="N794" i="2"/>
  <c r="N810" i="2"/>
  <c r="N826" i="2"/>
  <c r="N842" i="2"/>
  <c r="N858" i="2"/>
  <c r="N874" i="2"/>
  <c r="N890" i="2"/>
  <c r="N906" i="2"/>
  <c r="N922" i="2"/>
  <c r="N938" i="2"/>
  <c r="N954" i="2"/>
  <c r="N970" i="2"/>
  <c r="N986" i="2"/>
  <c r="N1002" i="2"/>
  <c r="N1018" i="2"/>
  <c r="N1030" i="2"/>
  <c r="N1038" i="2"/>
  <c r="N1046" i="2"/>
  <c r="N1054" i="2"/>
  <c r="N1062" i="2"/>
  <c r="N1070" i="2"/>
  <c r="N1078" i="2"/>
  <c r="N1086" i="2"/>
  <c r="N1094" i="2"/>
  <c r="N1102" i="2"/>
  <c r="N1110" i="2"/>
  <c r="N1118" i="2"/>
  <c r="N1126" i="2"/>
  <c r="N1134" i="2"/>
  <c r="N1142" i="2"/>
  <c r="N1150" i="2"/>
  <c r="N1158" i="2"/>
  <c r="N1166" i="2"/>
  <c r="N1174" i="2"/>
  <c r="N1182" i="2"/>
  <c r="N1190" i="2"/>
  <c r="N1198" i="2"/>
  <c r="N1206" i="2"/>
  <c r="N1214" i="2"/>
  <c r="N1222" i="2"/>
  <c r="N1230" i="2"/>
  <c r="N1238" i="2"/>
  <c r="N1246" i="2"/>
  <c r="N1254" i="2"/>
  <c r="N1262" i="2"/>
  <c r="N1270" i="2"/>
  <c r="N1278" i="2"/>
  <c r="N1286" i="2"/>
  <c r="N1294" i="2"/>
  <c r="N1302" i="2"/>
  <c r="N1310" i="2"/>
  <c r="N1318" i="2"/>
  <c r="N1326" i="2"/>
  <c r="N1334" i="2"/>
  <c r="N1342" i="2"/>
  <c r="N1350" i="2"/>
  <c r="N1358" i="2"/>
  <c r="N1366" i="2"/>
  <c r="N1374" i="2"/>
  <c r="N1382" i="2"/>
  <c r="N1390" i="2"/>
  <c r="N1398" i="2"/>
  <c r="N1406" i="2"/>
  <c r="N1414" i="2"/>
  <c r="N1422" i="2"/>
  <c r="N1430" i="2"/>
  <c r="N1438" i="2"/>
  <c r="N1446" i="2"/>
  <c r="N1454" i="2"/>
  <c r="N1462" i="2"/>
  <c r="N1470" i="2"/>
  <c r="N1478" i="2"/>
  <c r="N1486" i="2"/>
  <c r="N1494" i="2"/>
  <c r="N1502" i="2"/>
  <c r="N1510" i="2"/>
  <c r="N1518" i="2"/>
  <c r="N1526" i="2"/>
  <c r="N1534" i="2"/>
  <c r="N1542" i="2"/>
  <c r="N1550" i="2"/>
  <c r="N1558" i="2"/>
  <c r="N1566" i="2"/>
  <c r="N1574" i="2"/>
  <c r="N1582" i="2"/>
  <c r="N1590" i="2"/>
  <c r="N1598" i="2"/>
  <c r="N1606" i="2"/>
  <c r="N1614" i="2"/>
  <c r="N1622" i="2"/>
  <c r="N1630" i="2"/>
  <c r="N1638" i="2"/>
  <c r="N1646" i="2"/>
  <c r="N1654" i="2"/>
  <c r="N1662" i="2"/>
  <c r="N1670" i="2"/>
  <c r="N1678" i="2"/>
  <c r="N1686" i="2"/>
  <c r="N1694" i="2"/>
  <c r="N1702" i="2"/>
  <c r="N1710" i="2"/>
  <c r="N1718" i="2"/>
  <c r="N1726" i="2"/>
  <c r="N1734" i="2"/>
  <c r="N1742" i="2"/>
  <c r="N1750" i="2"/>
  <c r="N1758" i="2"/>
  <c r="N1766" i="2"/>
  <c r="N1774" i="2"/>
  <c r="N1782" i="2"/>
  <c r="N1790" i="2"/>
  <c r="N170" i="2"/>
  <c r="N343" i="2"/>
  <c r="N471" i="2"/>
  <c r="N599" i="2"/>
  <c r="N664" i="2"/>
  <c r="N696" i="2"/>
  <c r="N728" i="2"/>
  <c r="N760" i="2"/>
  <c r="N792" i="2"/>
  <c r="N824" i="2"/>
  <c r="N856" i="2"/>
  <c r="N888" i="2"/>
  <c r="N920" i="2"/>
  <c r="N952" i="2"/>
  <c r="N984" i="2"/>
  <c r="N1016" i="2"/>
  <c r="N1037" i="2"/>
  <c r="N1053" i="2"/>
  <c r="N1069" i="2"/>
  <c r="N1085" i="2"/>
  <c r="N1101" i="2"/>
  <c r="N1117" i="2"/>
  <c r="N1133" i="2"/>
  <c r="N1149" i="2"/>
  <c r="N1165" i="2"/>
  <c r="N1181" i="2"/>
  <c r="N1197" i="2"/>
  <c r="N1213" i="2"/>
  <c r="N1229" i="2"/>
  <c r="N1245" i="2"/>
  <c r="N1261" i="2"/>
  <c r="N1277" i="2"/>
  <c r="N1293" i="2"/>
  <c r="N1309" i="2"/>
  <c r="N1325" i="2"/>
  <c r="N1341" i="2"/>
  <c r="N1357" i="2"/>
  <c r="N1373" i="2"/>
  <c r="N1389" i="2"/>
  <c r="N1405" i="2"/>
  <c r="N1421" i="2"/>
  <c r="N1437" i="2"/>
  <c r="N1453" i="2"/>
  <c r="N1469" i="2"/>
  <c r="N1485" i="2"/>
  <c r="N1501" i="2"/>
  <c r="N1517" i="2"/>
  <c r="N1533" i="2"/>
  <c r="N1549" i="2"/>
  <c r="N1565" i="2"/>
  <c r="N1581" i="2"/>
  <c r="N1597" i="2"/>
  <c r="N1613" i="2"/>
  <c r="N1629" i="2"/>
  <c r="N1645" i="2"/>
  <c r="N1661" i="2"/>
  <c r="N1677" i="2"/>
  <c r="N1693" i="2"/>
  <c r="N1709" i="2"/>
  <c r="N1725" i="2"/>
  <c r="N1741" i="2"/>
  <c r="N1757" i="2"/>
  <c r="N1773" i="2"/>
  <c r="N1789" i="2"/>
  <c r="N1799" i="2"/>
  <c r="N1807" i="2"/>
  <c r="N1815" i="2"/>
  <c r="N1823" i="2"/>
  <c r="N1831" i="2"/>
  <c r="N1839" i="2"/>
  <c r="N1847" i="2"/>
  <c r="N1855" i="2"/>
  <c r="N1863" i="2"/>
  <c r="N1871" i="2"/>
  <c r="N1879" i="2"/>
  <c r="N1887" i="2"/>
  <c r="N1895" i="2"/>
  <c r="N1903" i="2"/>
  <c r="N1911" i="2"/>
  <c r="N1919" i="2"/>
  <c r="N1927" i="2"/>
  <c r="N1935" i="2"/>
  <c r="N1943" i="2"/>
  <c r="N1951" i="2"/>
  <c r="N1959" i="2"/>
  <c r="N1967" i="2"/>
  <c r="N1975" i="2"/>
  <c r="N1983" i="2"/>
  <c r="N1991" i="2"/>
  <c r="N1999" i="2"/>
  <c r="N2007" i="2"/>
  <c r="N2015" i="2"/>
  <c r="N2023" i="2"/>
  <c r="N2031" i="2"/>
  <c r="N2039" i="2"/>
  <c r="N2047" i="2"/>
  <c r="N2055" i="2"/>
  <c r="N2063" i="2"/>
  <c r="N2071" i="2"/>
  <c r="N2079" i="2"/>
  <c r="N2087" i="2"/>
  <c r="N2095" i="2"/>
  <c r="N2103" i="2"/>
  <c r="N2111" i="2"/>
  <c r="N2119" i="2"/>
  <c r="N2127" i="2"/>
  <c r="N2135" i="2"/>
  <c r="N2143" i="2"/>
  <c r="N2151" i="2"/>
  <c r="N2159" i="2"/>
  <c r="N2167" i="2"/>
  <c r="N2175" i="2"/>
  <c r="N2183" i="2"/>
  <c r="N2191" i="2"/>
  <c r="N2199" i="2"/>
  <c r="N2207" i="2"/>
  <c r="N2215" i="2"/>
  <c r="N2223" i="2"/>
  <c r="N2231" i="2"/>
  <c r="N2239" i="2"/>
  <c r="N2247" i="2"/>
  <c r="N2255" i="2"/>
  <c r="N2263" i="2"/>
  <c r="N2271" i="2"/>
  <c r="N2279" i="2"/>
  <c r="N2287" i="2"/>
  <c r="N2295" i="2"/>
  <c r="N2303" i="2"/>
  <c r="N2311" i="2"/>
  <c r="N2319" i="2"/>
  <c r="N2327" i="2"/>
  <c r="N2335" i="2"/>
  <c r="N2343" i="2"/>
  <c r="N2351" i="2"/>
  <c r="N2359" i="2"/>
  <c r="N2367" i="2"/>
  <c r="N2375" i="2"/>
  <c r="N2383" i="2"/>
  <c r="N2391" i="2"/>
  <c r="N2399" i="2"/>
  <c r="N2407" i="2"/>
  <c r="N2415" i="2"/>
  <c r="N2423" i="2"/>
  <c r="N2431" i="2"/>
  <c r="N2439" i="2"/>
  <c r="N2447" i="2"/>
  <c r="N2455" i="2"/>
  <c r="N2463" i="2"/>
  <c r="N2471" i="2"/>
  <c r="N2479" i="2"/>
  <c r="N2487" i="2"/>
  <c r="N2495" i="2"/>
  <c r="N2503" i="2"/>
  <c r="N2511" i="2"/>
  <c r="N2519" i="2"/>
  <c r="N2527" i="2"/>
  <c r="N2535" i="2"/>
  <c r="N2543" i="2"/>
  <c r="N2551" i="2"/>
  <c r="N2559" i="2"/>
  <c r="N2567" i="2"/>
  <c r="N2575" i="2"/>
  <c r="N2583" i="2"/>
  <c r="N2591" i="2"/>
  <c r="N2599" i="2"/>
  <c r="N2607" i="2"/>
  <c r="N2615" i="2"/>
  <c r="N2623" i="2"/>
  <c r="N2631" i="2"/>
  <c r="N2639" i="2"/>
  <c r="N2647" i="2"/>
  <c r="N2655" i="2"/>
  <c r="N2663" i="2"/>
  <c r="N2671" i="2"/>
  <c r="N2679" i="2"/>
  <c r="N2687" i="2"/>
  <c r="N2695" i="2"/>
  <c r="N2703" i="2"/>
  <c r="N2711" i="2"/>
  <c r="N2719" i="2"/>
  <c r="N2727" i="2"/>
  <c r="N2735" i="2"/>
  <c r="N2743" i="2"/>
  <c r="N2751" i="2"/>
  <c r="N2759" i="2"/>
  <c r="N2767" i="2"/>
  <c r="N2775" i="2"/>
  <c r="N2783" i="2"/>
  <c r="N2791" i="2"/>
  <c r="N2799" i="2"/>
  <c r="N2807" i="2"/>
  <c r="N2815" i="2"/>
  <c r="N2823" i="2"/>
  <c r="N2831" i="2"/>
  <c r="N2839" i="2"/>
  <c r="N2847" i="2"/>
  <c r="N2855" i="2"/>
  <c r="N2863" i="2"/>
  <c r="N2871" i="2"/>
  <c r="N2879" i="2"/>
  <c r="N2887" i="2"/>
  <c r="N2895" i="2"/>
  <c r="N2903" i="2"/>
  <c r="N2911" i="2"/>
  <c r="N2919" i="2"/>
  <c r="N2927" i="2"/>
  <c r="N2935" i="2"/>
  <c r="N2943" i="2"/>
  <c r="N2951" i="2"/>
  <c r="N2959" i="2"/>
  <c r="N2967" i="2"/>
  <c r="N2975" i="2"/>
  <c r="N2983" i="2"/>
  <c r="N2991" i="2"/>
  <c r="N2999" i="2"/>
  <c r="N3007" i="2"/>
  <c r="N3015" i="2"/>
  <c r="N3023" i="2"/>
  <c r="N3031" i="2"/>
  <c r="N3039" i="2"/>
  <c r="N3047" i="2"/>
  <c r="N3055" i="2"/>
  <c r="N3063" i="2"/>
  <c r="N74" i="2"/>
  <c r="N295" i="2"/>
  <c r="N423" i="2"/>
  <c r="N551" i="2"/>
  <c r="N652" i="2"/>
  <c r="N684" i="2"/>
  <c r="N716" i="2"/>
  <c r="N748" i="2"/>
  <c r="N780" i="2"/>
  <c r="N812" i="2"/>
  <c r="N844" i="2"/>
  <c r="N876" i="2"/>
  <c r="N908" i="2"/>
  <c r="N940" i="2"/>
  <c r="N972" i="2"/>
  <c r="N1004" i="2"/>
  <c r="N1031" i="2"/>
  <c r="N1047" i="2"/>
  <c r="N1063" i="2"/>
  <c r="N1079" i="2"/>
  <c r="N1095" i="2"/>
  <c r="N1111" i="2"/>
  <c r="N1127" i="2"/>
  <c r="N1143" i="2"/>
  <c r="N1159" i="2"/>
  <c r="N1175" i="2"/>
  <c r="N1191" i="2"/>
  <c r="N1207" i="2"/>
  <c r="N1223" i="2"/>
  <c r="N1239" i="2"/>
  <c r="N1255" i="2"/>
  <c r="N1271" i="2"/>
  <c r="N1287" i="2"/>
  <c r="N1315" i="2"/>
  <c r="N1347" i="2"/>
  <c r="N1379" i="2"/>
  <c r="N1411" i="2"/>
  <c r="N1443" i="2"/>
  <c r="N1475" i="2"/>
  <c r="N1507" i="2"/>
  <c r="N1539" i="2"/>
  <c r="N1571" i="2"/>
  <c r="N1603" i="2"/>
  <c r="N1635" i="2"/>
  <c r="N1667" i="2"/>
  <c r="N1699" i="2"/>
  <c r="N1731" i="2"/>
  <c r="N1763" i="2"/>
  <c r="N1794" i="2"/>
  <c r="N1810" i="2"/>
  <c r="N1826" i="2"/>
  <c r="N1846" i="2"/>
  <c r="N1874" i="2"/>
  <c r="N1910" i="2"/>
  <c r="N1942" i="2"/>
  <c r="N1974" i="2"/>
  <c r="N2006" i="2"/>
  <c r="N2038" i="2"/>
  <c r="N2070" i="2"/>
  <c r="N2102" i="2"/>
  <c r="N2134" i="2"/>
  <c r="N2170" i="2"/>
  <c r="N2202" i="2"/>
  <c r="N2234" i="2"/>
  <c r="N2266" i="2"/>
  <c r="N2298" i="2"/>
  <c r="N2330" i="2"/>
  <c r="N2362" i="2"/>
  <c r="N2398" i="2"/>
  <c r="N2430" i="2"/>
  <c r="N2462" i="2"/>
  <c r="N2494" i="2"/>
  <c r="N2526" i="2"/>
  <c r="N2558" i="2"/>
  <c r="N2590" i="2"/>
  <c r="N2622" i="2"/>
  <c r="N2654" i="2"/>
  <c r="N2686" i="2"/>
  <c r="N2718" i="2"/>
  <c r="N2750" i="2"/>
  <c r="N2782" i="2"/>
  <c r="N2814" i="2"/>
  <c r="N2846" i="2"/>
  <c r="N2878" i="2"/>
  <c r="N2910" i="2"/>
  <c r="N2942" i="2"/>
  <c r="N2974" i="2"/>
  <c r="N3006" i="2"/>
  <c r="N3038" i="2"/>
  <c r="N1295" i="2"/>
  <c r="N1327" i="2"/>
  <c r="N1359" i="2"/>
  <c r="N1391" i="2"/>
  <c r="N1423" i="2"/>
  <c r="N1455" i="2"/>
  <c r="N1487" i="2"/>
  <c r="N1519" i="2"/>
  <c r="N1551" i="2"/>
  <c r="N1583" i="2"/>
  <c r="N1615" i="2"/>
  <c r="N1647" i="2"/>
  <c r="N1679" i="2"/>
  <c r="N1711" i="2"/>
  <c r="N1743" i="2"/>
  <c r="N1775" i="2"/>
  <c r="N1800" i="2"/>
  <c r="N1816" i="2"/>
  <c r="N1832" i="2"/>
  <c r="N1848" i="2"/>
  <c r="N1864" i="2"/>
  <c r="N1880" i="2"/>
  <c r="N1896" i="2"/>
  <c r="N1912" i="2"/>
  <c r="N1928" i="2"/>
  <c r="N1944" i="2"/>
  <c r="N1960" i="2"/>
  <c r="N1976" i="2"/>
  <c r="N1992" i="2"/>
  <c r="N2008" i="2"/>
  <c r="N2024" i="2"/>
  <c r="N2040" i="2"/>
  <c r="N2056" i="2"/>
  <c r="N2072" i="2"/>
  <c r="N2088" i="2"/>
  <c r="N2104" i="2"/>
  <c r="N2120" i="2"/>
  <c r="N2136" i="2"/>
  <c r="N2152" i="2"/>
  <c r="N2168" i="2"/>
  <c r="N2184" i="2"/>
  <c r="N2200" i="2"/>
  <c r="N2216" i="2"/>
  <c r="N2232" i="2"/>
  <c r="N2248" i="2"/>
  <c r="N2264" i="2"/>
  <c r="N2280" i="2"/>
  <c r="N2296" i="2"/>
  <c r="N2312" i="2"/>
  <c r="N2328" i="2"/>
  <c r="N2344" i="2"/>
  <c r="N2360" i="2"/>
  <c r="N2376" i="2"/>
  <c r="N2392" i="2"/>
  <c r="N2408" i="2"/>
  <c r="N2424" i="2"/>
  <c r="N2440" i="2"/>
  <c r="N2456" i="2"/>
  <c r="N2472" i="2"/>
  <c r="N2488" i="2"/>
  <c r="N2504" i="2"/>
  <c r="N2520" i="2"/>
  <c r="N2536" i="2"/>
  <c r="N2552" i="2"/>
  <c r="N2568" i="2"/>
  <c r="N2584" i="2"/>
  <c r="N2600" i="2"/>
  <c r="N2616" i="2"/>
  <c r="N2632" i="2"/>
  <c r="N2648" i="2"/>
  <c r="N2664" i="2"/>
  <c r="N2680" i="2"/>
  <c r="N2696" i="2"/>
  <c r="N2712" i="2"/>
  <c r="N2728" i="2"/>
  <c r="N2744" i="2"/>
  <c r="N2760" i="2"/>
  <c r="N2776" i="2"/>
  <c r="N2792" i="2"/>
  <c r="N2808" i="2"/>
  <c r="N2824" i="2"/>
  <c r="N2840" i="2"/>
  <c r="N2856" i="2"/>
  <c r="N2872" i="2"/>
  <c r="N2888" i="2"/>
  <c r="N2904" i="2"/>
  <c r="N2920" i="2"/>
  <c r="N2936" i="2"/>
  <c r="N2952" i="2"/>
  <c r="N2968" i="2"/>
  <c r="N2984" i="2"/>
  <c r="N3000" i="2"/>
  <c r="N3016" i="2"/>
  <c r="N3032" i="2"/>
  <c r="N3048" i="2"/>
  <c r="N3064" i="2"/>
  <c r="N1870" i="2"/>
  <c r="N1898" i="2"/>
  <c r="N1930" i="2"/>
  <c r="N1962" i="2"/>
  <c r="N1994" i="2"/>
  <c r="N2026" i="2"/>
  <c r="N2058" i="2"/>
  <c r="N2090" i="2"/>
  <c r="N2122" i="2"/>
  <c r="N2154" i="2"/>
  <c r="N2182" i="2"/>
  <c r="N2214" i="2"/>
  <c r="N2246" i="2"/>
  <c r="N2278" i="2"/>
  <c r="N2310" i="2"/>
  <c r="N2342" i="2"/>
  <c r="N2374" i="2"/>
  <c r="N2402" i="2"/>
  <c r="N2434" i="2"/>
  <c r="N2466" i="2"/>
  <c r="N2498" i="2"/>
  <c r="N2530" i="2"/>
  <c r="N2562" i="2"/>
  <c r="N2594" i="2"/>
  <c r="N2626" i="2"/>
  <c r="N2658" i="2"/>
  <c r="N2690" i="2"/>
  <c r="N2722" i="2"/>
  <c r="N2754" i="2"/>
  <c r="N2786" i="2"/>
  <c r="N2818" i="2"/>
  <c r="N2850" i="2"/>
  <c r="N2882" i="2"/>
  <c r="N2914" i="2"/>
  <c r="N2946" i="2"/>
  <c r="N2978" i="2"/>
  <c r="N3010" i="2"/>
  <c r="N3042" i="2"/>
  <c r="M7" i="2"/>
  <c r="M15" i="2"/>
  <c r="M23" i="2"/>
  <c r="M31" i="2"/>
  <c r="M39" i="2"/>
  <c r="M47" i="2"/>
  <c r="M55" i="2"/>
  <c r="M63" i="2"/>
  <c r="M71" i="2"/>
  <c r="M79" i="2"/>
  <c r="M87" i="2"/>
  <c r="M95" i="2"/>
  <c r="M103" i="2"/>
  <c r="M111" i="2"/>
  <c r="M119" i="2"/>
  <c r="M127" i="2"/>
  <c r="M135" i="2"/>
  <c r="M143" i="2"/>
  <c r="M151" i="2"/>
  <c r="M159" i="2"/>
  <c r="M167" i="2"/>
  <c r="M175" i="2"/>
  <c r="M183" i="2"/>
  <c r="M191" i="2"/>
  <c r="M199" i="2"/>
  <c r="M207" i="2"/>
  <c r="M215" i="2"/>
  <c r="M223" i="2"/>
  <c r="M231" i="2"/>
  <c r="M14" i="2"/>
  <c r="M22" i="2"/>
  <c r="M30" i="2"/>
  <c r="M38" i="2"/>
  <c r="M46" i="2"/>
  <c r="M54" i="2"/>
  <c r="M62" i="2"/>
  <c r="M70" i="2"/>
  <c r="M78" i="2"/>
  <c r="M86" i="2"/>
  <c r="M94" i="2"/>
  <c r="M102" i="2"/>
  <c r="M110" i="2"/>
  <c r="M118" i="2"/>
  <c r="M126" i="2"/>
  <c r="M134" i="2"/>
  <c r="M142" i="2"/>
  <c r="M150" i="2"/>
  <c r="M158" i="2"/>
  <c r="M166" i="2"/>
  <c r="M174" i="2"/>
  <c r="M182" i="2"/>
  <c r="M190" i="2"/>
  <c r="M198" i="2"/>
  <c r="M206" i="2"/>
  <c r="M214" i="2"/>
  <c r="M222" i="2"/>
  <c r="M230" i="2"/>
  <c r="M238" i="2"/>
  <c r="M246" i="2"/>
  <c r="M254" i="2"/>
  <c r="M233" i="2"/>
  <c r="M249" i="2"/>
  <c r="M263" i="2"/>
  <c r="M271" i="2"/>
  <c r="M279" i="2"/>
  <c r="M287" i="2"/>
  <c r="M295" i="2"/>
  <c r="M303" i="2"/>
  <c r="M311" i="2"/>
  <c r="M319" i="2"/>
  <c r="M327" i="2"/>
  <c r="M335" i="2"/>
  <c r="M343" i="2"/>
  <c r="M351" i="2"/>
  <c r="M359" i="2"/>
  <c r="M367" i="2"/>
  <c r="M375" i="2"/>
  <c r="M383" i="2"/>
  <c r="M391" i="2"/>
  <c r="M399" i="2"/>
  <c r="M407" i="2"/>
  <c r="M415" i="2"/>
  <c r="M423" i="2"/>
  <c r="M431" i="2"/>
  <c r="M439" i="2"/>
  <c r="M447" i="2"/>
  <c r="M455" i="2"/>
  <c r="M463" i="2"/>
  <c r="M471" i="2"/>
  <c r="M479" i="2"/>
  <c r="M487" i="2"/>
  <c r="M495" i="2"/>
  <c r="M239" i="2"/>
  <c r="M255" i="2"/>
  <c r="M266" i="2"/>
  <c r="M274" i="2"/>
  <c r="M282" i="2"/>
  <c r="M290" i="2"/>
  <c r="M298" i="2"/>
  <c r="M306" i="2"/>
  <c r="M314" i="2"/>
  <c r="M322" i="2"/>
  <c r="M330" i="2"/>
  <c r="M338" i="2"/>
  <c r="M346" i="2"/>
  <c r="M354" i="2"/>
  <c r="M362" i="2"/>
  <c r="M370" i="2"/>
  <c r="M378" i="2"/>
  <c r="M386" i="2"/>
  <c r="M394" i="2"/>
  <c r="M402" i="2"/>
  <c r="M410" i="2"/>
  <c r="M418" i="2"/>
  <c r="M426" i="2"/>
  <c r="M434" i="2"/>
  <c r="M442" i="2"/>
  <c r="M450" i="2"/>
  <c r="M458" i="2"/>
  <c r="M466" i="2"/>
  <c r="M474" i="2"/>
  <c r="M482" i="2"/>
  <c r="M490" i="2"/>
  <c r="M498" i="2"/>
  <c r="M506" i="2"/>
  <c r="M514" i="2"/>
  <c r="M522" i="2"/>
  <c r="M530" i="2"/>
  <c r="M538" i="2"/>
  <c r="M546" i="2"/>
  <c r="M554" i="2"/>
  <c r="M562" i="2"/>
  <c r="M501" i="2"/>
  <c r="M517" i="2"/>
  <c r="M533" i="2"/>
  <c r="M549" i="2"/>
  <c r="M565" i="2"/>
  <c r="M575" i="2"/>
  <c r="M583" i="2"/>
  <c r="M591" i="2"/>
  <c r="M599" i="2"/>
  <c r="M607" i="2"/>
  <c r="M615" i="2"/>
  <c r="M623" i="2"/>
  <c r="M631" i="2"/>
  <c r="M639" i="2"/>
  <c r="M647" i="2"/>
  <c r="M655" i="2"/>
  <c r="M663" i="2"/>
  <c r="M671" i="2"/>
  <c r="M679" i="2"/>
  <c r="M687" i="2"/>
  <c r="M695" i="2"/>
  <c r="M703" i="2"/>
  <c r="M711" i="2"/>
  <c r="M719" i="2"/>
  <c r="M727" i="2"/>
  <c r="M735" i="2"/>
  <c r="M743" i="2"/>
  <c r="M751" i="2"/>
  <c r="M759" i="2"/>
  <c r="M767" i="2"/>
  <c r="M775" i="2"/>
  <c r="M783" i="2"/>
  <c r="M791" i="2"/>
  <c r="M799" i="2"/>
  <c r="M807" i="2"/>
  <c r="M815" i="2"/>
  <c r="M823" i="2"/>
  <c r="M831" i="2"/>
  <c r="M839" i="2"/>
  <c r="M847" i="2"/>
  <c r="M855" i="2"/>
  <c r="M863" i="2"/>
  <c r="M871" i="2"/>
  <c r="M879" i="2"/>
  <c r="M887" i="2"/>
  <c r="M895" i="2"/>
  <c r="M903" i="2"/>
  <c r="M911" i="2"/>
  <c r="M919" i="2"/>
  <c r="M927" i="2"/>
  <c r="M935" i="2"/>
  <c r="M943" i="2"/>
  <c r="M951" i="2"/>
  <c r="M959" i="2"/>
  <c r="M967" i="2"/>
  <c r="M975" i="2"/>
  <c r="M983" i="2"/>
  <c r="M991" i="2"/>
  <c r="M999" i="2"/>
  <c r="M1007" i="2"/>
  <c r="M1015" i="2"/>
  <c r="M1023" i="2"/>
  <c r="M1031" i="2"/>
  <c r="M511" i="2"/>
  <c r="M527" i="2"/>
  <c r="M543" i="2"/>
  <c r="M559" i="2"/>
  <c r="M572" i="2"/>
  <c r="M580" i="2"/>
  <c r="M588" i="2"/>
  <c r="M596" i="2"/>
  <c r="M604" i="2"/>
  <c r="M612" i="2"/>
  <c r="M620" i="2"/>
  <c r="M628" i="2"/>
  <c r="M636" i="2"/>
  <c r="M644" i="2"/>
  <c r="M652" i="2"/>
  <c r="M660" i="2"/>
  <c r="M668" i="2"/>
  <c r="M676" i="2"/>
  <c r="M684" i="2"/>
  <c r="M692" i="2"/>
  <c r="M700" i="2"/>
  <c r="M708" i="2"/>
  <c r="M716" i="2"/>
  <c r="M724" i="2"/>
  <c r="M732" i="2"/>
  <c r="M740" i="2"/>
  <c r="M748" i="2"/>
  <c r="M756" i="2"/>
  <c r="M764" i="2"/>
  <c r="M772" i="2"/>
  <c r="M780" i="2"/>
  <c r="M788" i="2"/>
  <c r="M796" i="2"/>
  <c r="M804" i="2"/>
  <c r="M812" i="2"/>
  <c r="M820" i="2"/>
  <c r="M828" i="2"/>
  <c r="M836" i="2"/>
  <c r="M844" i="2"/>
  <c r="M852" i="2"/>
  <c r="M860" i="2"/>
  <c r="M868" i="2"/>
  <c r="M876" i="2"/>
  <c r="M884" i="2"/>
  <c r="M892" i="2"/>
  <c r="M900" i="2"/>
  <c r="M908" i="2"/>
  <c r="M916" i="2"/>
  <c r="M924" i="2"/>
  <c r="M932" i="2"/>
  <c r="M940" i="2"/>
  <c r="M948" i="2"/>
  <c r="M956" i="2"/>
  <c r="M964" i="2"/>
  <c r="M972" i="2"/>
  <c r="M980" i="2"/>
  <c r="M988" i="2"/>
  <c r="M996" i="2"/>
  <c r="M1004" i="2"/>
  <c r="M1012" i="2"/>
  <c r="M1020" i="2"/>
  <c r="M1028" i="2"/>
  <c r="M1036" i="2"/>
  <c r="M1044" i="2"/>
  <c r="M1046" i="2"/>
  <c r="M1054" i="2"/>
  <c r="M1062" i="2"/>
  <c r="M1070" i="2"/>
  <c r="M1078" i="2"/>
  <c r="M1086" i="2"/>
  <c r="M1094" i="2"/>
  <c r="M1102" i="2"/>
  <c r="M1110" i="2"/>
  <c r="M1118" i="2"/>
  <c r="M1126" i="2"/>
  <c r="M1134" i="2"/>
  <c r="M1142" i="2"/>
  <c r="M1150" i="2"/>
  <c r="M1158" i="2"/>
  <c r="M1166" i="2"/>
  <c r="M1174" i="2"/>
  <c r="M1182" i="2"/>
  <c r="M1190" i="2"/>
  <c r="M1198" i="2"/>
  <c r="M1206" i="2"/>
  <c r="M1214" i="2"/>
  <c r="M1222" i="2"/>
  <c r="M1230" i="2"/>
  <c r="M1238" i="2"/>
  <c r="M1246" i="2"/>
  <c r="M1254" i="2"/>
  <c r="M1262" i="2"/>
  <c r="M1270" i="2"/>
  <c r="M1278" i="2"/>
  <c r="M1286" i="2"/>
  <c r="M1294" i="2"/>
  <c r="M1302" i="2"/>
  <c r="M1310" i="2"/>
  <c r="M1318" i="2"/>
  <c r="M1326" i="2"/>
  <c r="M1334" i="2"/>
  <c r="M1342" i="2"/>
  <c r="M1350" i="2"/>
  <c r="M1358" i="2"/>
  <c r="M1366" i="2"/>
  <c r="M1374" i="2"/>
  <c r="M1382" i="2"/>
  <c r="M1390" i="2"/>
  <c r="M1398" i="2"/>
  <c r="M1406" i="2"/>
  <c r="M1414" i="2"/>
  <c r="M1422" i="2"/>
  <c r="M1430" i="2"/>
  <c r="M1438" i="2"/>
  <c r="M1446" i="2"/>
  <c r="M1454" i="2"/>
  <c r="M1462" i="2"/>
  <c r="M1470" i="2"/>
  <c r="M1478" i="2"/>
  <c r="M1486" i="2"/>
  <c r="M1494" i="2"/>
  <c r="M1502" i="2"/>
  <c r="M1510" i="2"/>
  <c r="M1518" i="2"/>
  <c r="M1526" i="2"/>
  <c r="M1534" i="2"/>
  <c r="M1542" i="2"/>
  <c r="M1037" i="2"/>
  <c r="M1049" i="2"/>
  <c r="M1057" i="2"/>
  <c r="M1065" i="2"/>
  <c r="M1073" i="2"/>
  <c r="M1081" i="2"/>
  <c r="M1089" i="2"/>
  <c r="M1097" i="2"/>
  <c r="M1105" i="2"/>
  <c r="M1113" i="2"/>
  <c r="M1121" i="2"/>
  <c r="M1129" i="2"/>
  <c r="M1137" i="2"/>
  <c r="M1145" i="2"/>
  <c r="M1153" i="2"/>
  <c r="M1161" i="2"/>
  <c r="M1169" i="2"/>
  <c r="M1177" i="2"/>
  <c r="M1185" i="2"/>
  <c r="M1193" i="2"/>
  <c r="M1201" i="2"/>
  <c r="M1209" i="2"/>
  <c r="M1217" i="2"/>
  <c r="M1225" i="2"/>
  <c r="M1233" i="2"/>
  <c r="M1241" i="2"/>
  <c r="M1249" i="2"/>
  <c r="M1257" i="2"/>
  <c r="M1265" i="2"/>
  <c r="M1273" i="2"/>
  <c r="M1281" i="2"/>
  <c r="M1289" i="2"/>
  <c r="M1297" i="2"/>
  <c r="M1305" i="2"/>
  <c r="M1313" i="2"/>
  <c r="M1321" i="2"/>
  <c r="M1329" i="2"/>
  <c r="M1337" i="2"/>
  <c r="M1345" i="2"/>
  <c r="M1353" i="2"/>
  <c r="M1361" i="2"/>
  <c r="M1369" i="2"/>
  <c r="M1377" i="2"/>
  <c r="M1385" i="2"/>
  <c r="M1393" i="2"/>
  <c r="M1401" i="2"/>
  <c r="M1409" i="2"/>
  <c r="M1417" i="2"/>
  <c r="M1425" i="2"/>
  <c r="M1433" i="2"/>
  <c r="M1441" i="2"/>
  <c r="M1449" i="2"/>
  <c r="M1457" i="2"/>
  <c r="M1465" i="2"/>
  <c r="M1473" i="2"/>
  <c r="M1481" i="2"/>
  <c r="M1489" i="2"/>
  <c r="M1497" i="2"/>
  <c r="M1505" i="2"/>
  <c r="M1513" i="2"/>
  <c r="M1521" i="2"/>
  <c r="M1529" i="2"/>
  <c r="M1537" i="2"/>
  <c r="M1545" i="2"/>
  <c r="M1553" i="2"/>
  <c r="M1561" i="2"/>
  <c r="M1569" i="2"/>
  <c r="M1577" i="2"/>
  <c r="M1585" i="2"/>
  <c r="M1593" i="2"/>
  <c r="M1601" i="2"/>
  <c r="M1554" i="2"/>
  <c r="M1570" i="2"/>
  <c r="M1586" i="2"/>
  <c r="M1602" i="2"/>
  <c r="M1612" i="2"/>
  <c r="M1620" i="2"/>
  <c r="M1628" i="2"/>
  <c r="M1636" i="2"/>
  <c r="M1644" i="2"/>
  <c r="M1652" i="2"/>
  <c r="M1660" i="2"/>
  <c r="M1668" i="2"/>
  <c r="M1676" i="2"/>
  <c r="M1684" i="2"/>
  <c r="M1692" i="2"/>
  <c r="M1700" i="2"/>
  <c r="M1708" i="2"/>
  <c r="M1716" i="2"/>
  <c r="M1724" i="2"/>
  <c r="M1732" i="2"/>
  <c r="M1740" i="2"/>
  <c r="M1748" i="2"/>
  <c r="M1756" i="2"/>
  <c r="M1764" i="2"/>
  <c r="M1772" i="2"/>
  <c r="M1780" i="2"/>
  <c r="M1788" i="2"/>
  <c r="M1796" i="2"/>
  <c r="M1804" i="2"/>
  <c r="M1812" i="2"/>
  <c r="M1820" i="2"/>
  <c r="M1828" i="2"/>
  <c r="M1836" i="2"/>
  <c r="M1844" i="2"/>
  <c r="M1852" i="2"/>
  <c r="M1860" i="2"/>
  <c r="M1868" i="2"/>
  <c r="M1876" i="2"/>
  <c r="M1884" i="2"/>
  <c r="M1892" i="2"/>
  <c r="M1900" i="2"/>
  <c r="M1908" i="2"/>
  <c r="M1916" i="2"/>
  <c r="M1924" i="2"/>
  <c r="M1932" i="2"/>
  <c r="M1940" i="2"/>
  <c r="M1948" i="2"/>
  <c r="M1956" i="2"/>
  <c r="M1964" i="2"/>
  <c r="M1972" i="2"/>
  <c r="M1980" i="2"/>
  <c r="M1988" i="2"/>
  <c r="M1996" i="2"/>
  <c r="M2004" i="2"/>
  <c r="M2012" i="2"/>
  <c r="M2020" i="2"/>
  <c r="M2028" i="2"/>
  <c r="M2036" i="2"/>
  <c r="M2044" i="2"/>
  <c r="M2052" i="2"/>
  <c r="M2060" i="2"/>
  <c r="M2068" i="2"/>
  <c r="M2076" i="2"/>
  <c r="M2084" i="2"/>
  <c r="M2092" i="2"/>
  <c r="M2100" i="2"/>
  <c r="M2108" i="2"/>
  <c r="M2116" i="2"/>
  <c r="M2124" i="2"/>
  <c r="M2132" i="2"/>
  <c r="M2140" i="2"/>
  <c r="M2148" i="2"/>
  <c r="M2156" i="2"/>
  <c r="M2164" i="2"/>
  <c r="M2172" i="2"/>
  <c r="M2180" i="2"/>
  <c r="M2188" i="2"/>
  <c r="M2196" i="2"/>
  <c r="M2204" i="2"/>
  <c r="M2212" i="2"/>
  <c r="M2220" i="2"/>
  <c r="M2228" i="2"/>
  <c r="M2236" i="2"/>
  <c r="M2244" i="2"/>
  <c r="M2252" i="2"/>
  <c r="M2260" i="2"/>
  <c r="M2268" i="2"/>
  <c r="M2276" i="2"/>
  <c r="M2284" i="2"/>
  <c r="M2292" i="2"/>
  <c r="M2300" i="2"/>
  <c r="M2308" i="2"/>
  <c r="M2316" i="2"/>
  <c r="M2324" i="2"/>
  <c r="M2332" i="2"/>
  <c r="M2340" i="2"/>
  <c r="M2348" i="2"/>
  <c r="M2356" i="2"/>
  <c r="M2364" i="2"/>
  <c r="M2372" i="2"/>
  <c r="M2380" i="2"/>
  <c r="M2388" i="2"/>
  <c r="M2396" i="2"/>
  <c r="M2404" i="2"/>
  <c r="M2412" i="2"/>
  <c r="M2420" i="2"/>
  <c r="M2428" i="2"/>
  <c r="M2436" i="2"/>
  <c r="M2444" i="2"/>
  <c r="M2452" i="2"/>
  <c r="M2460" i="2"/>
  <c r="M2468" i="2"/>
  <c r="M2476" i="2"/>
  <c r="M2484" i="2"/>
  <c r="M2492" i="2"/>
  <c r="M2500" i="2"/>
  <c r="M2508" i="2"/>
  <c r="M2516" i="2"/>
  <c r="M1560" i="2"/>
  <c r="M1576" i="2"/>
  <c r="M1592" i="2"/>
  <c r="M1607" i="2"/>
  <c r="M1615" i="2"/>
  <c r="M1623" i="2"/>
  <c r="M1631" i="2"/>
  <c r="M1639" i="2"/>
  <c r="M1647" i="2"/>
  <c r="M1655" i="2"/>
  <c r="M1663" i="2"/>
  <c r="M1671" i="2"/>
  <c r="M1679" i="2"/>
  <c r="M1687" i="2"/>
  <c r="M1695" i="2"/>
  <c r="M1703" i="2"/>
  <c r="M1711" i="2"/>
  <c r="M1719" i="2"/>
  <c r="M1727" i="2"/>
  <c r="M1735" i="2"/>
  <c r="M1743" i="2"/>
  <c r="M1751" i="2"/>
  <c r="M1759" i="2"/>
  <c r="M1767" i="2"/>
  <c r="M1775" i="2"/>
  <c r="M1783" i="2"/>
  <c r="M1791" i="2"/>
  <c r="M1799" i="2"/>
  <c r="M1807" i="2"/>
  <c r="M1815" i="2"/>
  <c r="M1823" i="2"/>
  <c r="M1831" i="2"/>
  <c r="M1839" i="2"/>
  <c r="M1847" i="2"/>
  <c r="M1855" i="2"/>
  <c r="M1863" i="2"/>
  <c r="M1871" i="2"/>
  <c r="M1879" i="2"/>
  <c r="M1887" i="2"/>
  <c r="M1895" i="2"/>
  <c r="M1903" i="2"/>
  <c r="M1911" i="2"/>
  <c r="M1919" i="2"/>
  <c r="M1927" i="2"/>
  <c r="M1935" i="2"/>
  <c r="M1943" i="2"/>
  <c r="M1951" i="2"/>
  <c r="M1959" i="2"/>
  <c r="M1967" i="2"/>
  <c r="M1975" i="2"/>
  <c r="M1983" i="2"/>
  <c r="M1991" i="2"/>
  <c r="M1999" i="2"/>
  <c r="M2007" i="2"/>
  <c r="M2015" i="2"/>
  <c r="M2023" i="2"/>
  <c r="M2031" i="2"/>
  <c r="M2039" i="2"/>
  <c r="M2047" i="2"/>
  <c r="M2055" i="2"/>
  <c r="M2063" i="2"/>
  <c r="M2071" i="2"/>
  <c r="M2079" i="2"/>
  <c r="M2087" i="2"/>
  <c r="M2095" i="2"/>
  <c r="M2103" i="2"/>
  <c r="M2111" i="2"/>
  <c r="M2119" i="2"/>
  <c r="M2127" i="2"/>
  <c r="M2135" i="2"/>
  <c r="M2143" i="2"/>
  <c r="M2151" i="2"/>
  <c r="M2159" i="2"/>
  <c r="M2167" i="2"/>
  <c r="M2175" i="2"/>
  <c r="M2183" i="2"/>
  <c r="M2191" i="2"/>
  <c r="M2199" i="2"/>
  <c r="M2207" i="2"/>
  <c r="M2215" i="2"/>
  <c r="M2223" i="2"/>
  <c r="M2231" i="2"/>
  <c r="M2239" i="2"/>
  <c r="M2247" i="2"/>
  <c r="M2255" i="2"/>
  <c r="M2263" i="2"/>
  <c r="M2271" i="2"/>
  <c r="M2279" i="2"/>
  <c r="M2287" i="2"/>
  <c r="M2295" i="2"/>
  <c r="M2303" i="2"/>
  <c r="M2311" i="2"/>
  <c r="M2319" i="2"/>
  <c r="M2327" i="2"/>
  <c r="M2335" i="2"/>
  <c r="M2343" i="2"/>
  <c r="M2351" i="2"/>
  <c r="M2359" i="2"/>
  <c r="M2367" i="2"/>
  <c r="M2375" i="2"/>
  <c r="M2383" i="2"/>
  <c r="M2391" i="2"/>
  <c r="M2399" i="2"/>
  <c r="M2407" i="2"/>
  <c r="M2415" i="2"/>
  <c r="M2423" i="2"/>
  <c r="M2431" i="2"/>
  <c r="M2439" i="2"/>
  <c r="M2447" i="2"/>
  <c r="M2455" i="2"/>
  <c r="M2463" i="2"/>
  <c r="M2471" i="2"/>
  <c r="M2479" i="2"/>
  <c r="M2487" i="2"/>
  <c r="M2495" i="2"/>
  <c r="M2503" i="2"/>
  <c r="M2511" i="2"/>
  <c r="M2519" i="2"/>
  <c r="M2527" i="2"/>
  <c r="M2535" i="2"/>
  <c r="M2543" i="2"/>
  <c r="M2551" i="2"/>
  <c r="M2559" i="2"/>
  <c r="M2567" i="2"/>
  <c r="M2575" i="2"/>
  <c r="M2583" i="2"/>
  <c r="M2591" i="2"/>
  <c r="M2599" i="2"/>
  <c r="M2532" i="2"/>
  <c r="M2548" i="2"/>
  <c r="M2564" i="2"/>
  <c r="M2580" i="2"/>
  <c r="M2596" i="2"/>
  <c r="M2606" i="2"/>
  <c r="M2614" i="2"/>
  <c r="M2622" i="2"/>
  <c r="M2630" i="2"/>
  <c r="M2638" i="2"/>
  <c r="M2646" i="2"/>
  <c r="M2654" i="2"/>
  <c r="M2662" i="2"/>
  <c r="M2670" i="2"/>
  <c r="M2678" i="2"/>
  <c r="M2686" i="2"/>
  <c r="M2694" i="2"/>
  <c r="M2702" i="2"/>
  <c r="M2710" i="2"/>
  <c r="M2718" i="2"/>
  <c r="M2726" i="2"/>
  <c r="M2734" i="2"/>
  <c r="M2742" i="2"/>
  <c r="M2750" i="2"/>
  <c r="M2758" i="2"/>
  <c r="M2766" i="2"/>
  <c r="M2774" i="2"/>
  <c r="M2782" i="2"/>
  <c r="M2790" i="2"/>
  <c r="M2798" i="2"/>
  <c r="M2806" i="2"/>
  <c r="M2814" i="2"/>
  <c r="M2822" i="2"/>
  <c r="M2830" i="2"/>
  <c r="M2838" i="2"/>
  <c r="M2846" i="2"/>
  <c r="M2854" i="2"/>
  <c r="M2862" i="2"/>
  <c r="M2870" i="2"/>
  <c r="M2878" i="2"/>
  <c r="M2886" i="2"/>
  <c r="M2894" i="2"/>
  <c r="M2902" i="2"/>
  <c r="M2910" i="2"/>
  <c r="M2918" i="2"/>
  <c r="M2926" i="2"/>
  <c r="M2934" i="2"/>
  <c r="M2942" i="2"/>
  <c r="M2950" i="2"/>
  <c r="M2958" i="2"/>
  <c r="M2966" i="2"/>
  <c r="M2974" i="2"/>
  <c r="M2982" i="2"/>
  <c r="M2990" i="2"/>
  <c r="M2998" i="2"/>
  <c r="M3006" i="2"/>
  <c r="M3014" i="2"/>
  <c r="M3022" i="2"/>
  <c r="M3030" i="2"/>
  <c r="M3038" i="2"/>
  <c r="M3046" i="2"/>
  <c r="M3054" i="2"/>
  <c r="M2522" i="2"/>
  <c r="M2538" i="2"/>
  <c r="M2554" i="2"/>
  <c r="M2570" i="2"/>
  <c r="M2586" i="2"/>
  <c r="M2601" i="2"/>
  <c r="M2609" i="2"/>
  <c r="M2617" i="2"/>
  <c r="M2629" i="2"/>
  <c r="M2637" i="2"/>
  <c r="M2645" i="2"/>
  <c r="M2653" i="2"/>
  <c r="M2661" i="2"/>
  <c r="M2669" i="2"/>
  <c r="M2677" i="2"/>
  <c r="M2685" i="2"/>
  <c r="M2693" i="2"/>
  <c r="M2701" i="2"/>
  <c r="M2709" i="2"/>
  <c r="M2717" i="2"/>
  <c r="M2725" i="2"/>
  <c r="M2733" i="2"/>
  <c r="M2741" i="2"/>
  <c r="M2749" i="2"/>
  <c r="M2757" i="2"/>
  <c r="M2765" i="2"/>
  <c r="M2773" i="2"/>
  <c r="M2781" i="2"/>
  <c r="M2789" i="2"/>
  <c r="M2797" i="2"/>
  <c r="M2805" i="2"/>
  <c r="M2813" i="2"/>
  <c r="M2821" i="2"/>
  <c r="M2829" i="2"/>
  <c r="M2837" i="2"/>
  <c r="M2845" i="2"/>
  <c r="M2853" i="2"/>
  <c r="M2861" i="2"/>
  <c r="M2869" i="2"/>
  <c r="M2877" i="2"/>
  <c r="M2885" i="2"/>
  <c r="M2893" i="2"/>
  <c r="M2901" i="2"/>
  <c r="M2909" i="2"/>
  <c r="M2917" i="2"/>
  <c r="M2925" i="2"/>
  <c r="M2933" i="2"/>
  <c r="M2941" i="2"/>
  <c r="M2949" i="2"/>
  <c r="M2957" i="2"/>
  <c r="M2965" i="2"/>
  <c r="M2973" i="2"/>
  <c r="M2981" i="2"/>
  <c r="M2989" i="2"/>
  <c r="M2997" i="2"/>
  <c r="M3005" i="2"/>
  <c r="M3013" i="2"/>
  <c r="M3021" i="2"/>
  <c r="M3029" i="2"/>
  <c r="M3037" i="2"/>
  <c r="M3045" i="2"/>
  <c r="M3053" i="2"/>
  <c r="M3061" i="2"/>
  <c r="M3058" i="2"/>
  <c r="L9" i="2"/>
  <c r="L17" i="2"/>
  <c r="L25" i="2"/>
  <c r="L33" i="2"/>
  <c r="L41" i="2"/>
  <c r="L49" i="2"/>
  <c r="L57" i="2"/>
  <c r="L65" i="2"/>
  <c r="L73" i="2"/>
  <c r="L81" i="2"/>
  <c r="L89" i="2"/>
  <c r="L97" i="2"/>
  <c r="L105" i="2"/>
  <c r="L113" i="2"/>
  <c r="L121" i="2"/>
  <c r="L129" i="2"/>
  <c r="L137" i="2"/>
  <c r="L145" i="2"/>
  <c r="L153" i="2"/>
  <c r="L161" i="2"/>
  <c r="L169" i="2"/>
  <c r="L177" i="2"/>
  <c r="L185" i="2"/>
  <c r="L193" i="2"/>
  <c r="L201" i="2"/>
  <c r="L209" i="2"/>
  <c r="L217" i="2"/>
  <c r="L225" i="2"/>
  <c r="L233" i="2"/>
  <c r="L241" i="2"/>
  <c r="L249" i="2"/>
  <c r="L257" i="2"/>
  <c r="L16" i="2"/>
  <c r="L32" i="2"/>
  <c r="L48" i="2"/>
  <c r="L64" i="2"/>
  <c r="L80" i="2"/>
  <c r="L96" i="2"/>
  <c r="L112" i="2"/>
  <c r="L128" i="2"/>
  <c r="L144" i="2"/>
  <c r="L160" i="2"/>
  <c r="L176" i="2"/>
  <c r="L192" i="2"/>
  <c r="L208" i="2"/>
  <c r="L224" i="2"/>
  <c r="L240" i="2"/>
  <c r="L256" i="2"/>
  <c r="L266" i="2"/>
  <c r="L274" i="2"/>
  <c r="L282" i="2"/>
  <c r="L290" i="2"/>
  <c r="L298" i="2"/>
  <c r="L306" i="2"/>
  <c r="L314" i="2"/>
  <c r="L322" i="2"/>
  <c r="L330" i="2"/>
  <c r="L338" i="2"/>
  <c r="L346" i="2"/>
  <c r="L354" i="2"/>
  <c r="L362" i="2"/>
  <c r="L370" i="2"/>
  <c r="L378" i="2"/>
  <c r="L386" i="2"/>
  <c r="L394" i="2"/>
  <c r="L402" i="2"/>
  <c r="L410" i="2"/>
  <c r="L418" i="2"/>
  <c r="L426" i="2"/>
  <c r="L434" i="2"/>
  <c r="L442" i="2"/>
  <c r="L450" i="2"/>
  <c r="L458" i="2"/>
  <c r="L466" i="2"/>
  <c r="L474" i="2"/>
  <c r="L482" i="2"/>
  <c r="L490" i="2"/>
  <c r="L498" i="2"/>
  <c r="L506" i="2"/>
  <c r="L514" i="2"/>
  <c r="L522" i="2"/>
  <c r="L530" i="2"/>
  <c r="L538" i="2"/>
  <c r="L546" i="2"/>
  <c r="L554" i="2"/>
  <c r="L562" i="2"/>
  <c r="L570" i="2"/>
  <c r="L578" i="2"/>
  <c r="L586" i="2"/>
  <c r="L594" i="2"/>
  <c r="L602" i="2"/>
  <c r="L610" i="2"/>
  <c r="L618" i="2"/>
  <c r="L626" i="2"/>
  <c r="L634" i="2"/>
  <c r="L642" i="2"/>
  <c r="L34" i="2"/>
  <c r="L66" i="2"/>
  <c r="L98" i="2"/>
  <c r="L130" i="2"/>
  <c r="L162" i="2"/>
  <c r="L194" i="2"/>
  <c r="L226" i="2"/>
  <c r="L258" i="2"/>
  <c r="L275" i="2"/>
  <c r="L291" i="2"/>
  <c r="L307" i="2"/>
  <c r="L323" i="2"/>
  <c r="L339" i="2"/>
  <c r="L355" i="2"/>
  <c r="L371" i="2"/>
  <c r="L387" i="2"/>
  <c r="L403" i="2"/>
  <c r="L419" i="2"/>
  <c r="L435" i="2"/>
  <c r="L451" i="2"/>
  <c r="L467" i="2"/>
  <c r="L483" i="2"/>
  <c r="L499" i="2"/>
  <c r="L515" i="2"/>
  <c r="L531" i="2"/>
  <c r="L547" i="2"/>
  <c r="L563" i="2"/>
  <c r="L579" i="2"/>
  <c r="L595" i="2"/>
  <c r="L611" i="2"/>
  <c r="L627" i="2"/>
  <c r="L643" i="2"/>
  <c r="L651" i="2"/>
  <c r="L659" i="2"/>
  <c r="L667" i="2"/>
  <c r="L675" i="2"/>
  <c r="L683" i="2"/>
  <c r="L691" i="2"/>
  <c r="L699" i="2"/>
  <c r="L707" i="2"/>
  <c r="L715" i="2"/>
  <c r="L723" i="2"/>
  <c r="L731" i="2"/>
  <c r="L739" i="2"/>
  <c r="L747" i="2"/>
  <c r="L755" i="2"/>
  <c r="L763" i="2"/>
  <c r="L771" i="2"/>
  <c r="L779" i="2"/>
  <c r="L787" i="2"/>
  <c r="L795" i="2"/>
  <c r="L803" i="2"/>
  <c r="L811" i="2"/>
  <c r="L819" i="2"/>
  <c r="L827" i="2"/>
  <c r="L835" i="2"/>
  <c r="L843" i="2"/>
  <c r="L851" i="2"/>
  <c r="L859" i="2"/>
  <c r="L867" i="2"/>
  <c r="L875" i="2"/>
  <c r="L883" i="2"/>
  <c r="L891" i="2"/>
  <c r="L899" i="2"/>
  <c r="L907" i="2"/>
  <c r="L915" i="2"/>
  <c r="L923" i="2"/>
  <c r="L931" i="2"/>
  <c r="L939" i="2"/>
  <c r="L947" i="2"/>
  <c r="L955" i="2"/>
  <c r="L963" i="2"/>
  <c r="L971" i="2"/>
  <c r="L979" i="2"/>
  <c r="L987" i="2"/>
  <c r="L995" i="2"/>
  <c r="L1003" i="2"/>
  <c r="L1011" i="2"/>
  <c r="L1019" i="2"/>
  <c r="L1027" i="2"/>
  <c r="L1035" i="2"/>
  <c r="L1043" i="2"/>
  <c r="L1051" i="2"/>
  <c r="L1059" i="2"/>
  <c r="L1067" i="2"/>
  <c r="L1075" i="2"/>
  <c r="L1083" i="2"/>
  <c r="L1091" i="2"/>
  <c r="L1099" i="2"/>
  <c r="L1107" i="2"/>
  <c r="L1115" i="2"/>
  <c r="L1123" i="2"/>
  <c r="L1131" i="2"/>
  <c r="L1139" i="2"/>
  <c r="L1147" i="2"/>
  <c r="L1155" i="2"/>
  <c r="L1163" i="2"/>
  <c r="L1171" i="2"/>
  <c r="L1179" i="2"/>
  <c r="L1187" i="2"/>
  <c r="L1195" i="2"/>
  <c r="L1203" i="2"/>
  <c r="L1211" i="2"/>
  <c r="L1219" i="2"/>
  <c r="L1227" i="2"/>
  <c r="L1235" i="2"/>
  <c r="L1243" i="2"/>
  <c r="L1251" i="2"/>
  <c r="L1259" i="2"/>
  <c r="L1267" i="2"/>
  <c r="L1275" i="2"/>
  <c r="L1283" i="2"/>
  <c r="L1291" i="2"/>
  <c r="L1299" i="2"/>
  <c r="L1307" i="2"/>
  <c r="L1315" i="2"/>
  <c r="L1323" i="2"/>
  <c r="L1331" i="2"/>
  <c r="L1339" i="2"/>
  <c r="L1347" i="2"/>
  <c r="L1355" i="2"/>
  <c r="L1363" i="2"/>
  <c r="L1371" i="2"/>
  <c r="L1379" i="2"/>
  <c r="L1387" i="2"/>
  <c r="L1395" i="2"/>
  <c r="L1403" i="2"/>
  <c r="L14" i="2"/>
  <c r="L78" i="2"/>
  <c r="L142" i="2"/>
  <c r="L206" i="2"/>
  <c r="L265" i="2"/>
  <c r="L297" i="2"/>
  <c r="L329" i="2"/>
  <c r="L361" i="2"/>
  <c r="L393" i="2"/>
  <c r="L425" i="2"/>
  <c r="L457" i="2"/>
  <c r="L489" i="2"/>
  <c r="L521" i="2"/>
  <c r="L553" i="2"/>
  <c r="L585" i="2"/>
  <c r="L617" i="2"/>
  <c r="L646" i="2"/>
  <c r="L662" i="2"/>
  <c r="L678" i="2"/>
  <c r="L694" i="2"/>
  <c r="L710" i="2"/>
  <c r="L726" i="2"/>
  <c r="L742" i="2"/>
  <c r="L758" i="2"/>
  <c r="L774" i="2"/>
  <c r="L790" i="2"/>
  <c r="L806" i="2"/>
  <c r="L822" i="2"/>
  <c r="L838" i="2"/>
  <c r="L854" i="2"/>
  <c r="L870" i="2"/>
  <c r="L886" i="2"/>
  <c r="L902" i="2"/>
  <c r="L918" i="2"/>
  <c r="L934" i="2"/>
  <c r="L950" i="2"/>
  <c r="L966" i="2"/>
  <c r="L982" i="2"/>
  <c r="L998" i="2"/>
  <c r="L1014" i="2"/>
  <c r="L1030" i="2"/>
  <c r="L1046" i="2"/>
  <c r="L1062" i="2"/>
  <c r="L1078" i="2"/>
  <c r="L1094" i="2"/>
  <c r="L1110" i="2"/>
  <c r="L1126" i="2"/>
  <c r="L1142" i="2"/>
  <c r="L1158" i="2"/>
  <c r="L1174" i="2"/>
  <c r="L1190" i="2"/>
  <c r="L1206" i="2"/>
  <c r="L1222" i="2"/>
  <c r="L1238" i="2"/>
  <c r="L1254" i="2"/>
  <c r="L1270" i="2"/>
  <c r="L1286" i="2"/>
  <c r="L1302" i="2"/>
  <c r="L1318" i="2"/>
  <c r="L1334" i="2"/>
  <c r="L1350" i="2"/>
  <c r="L1366" i="2"/>
  <c r="L1382" i="2"/>
  <c r="L1398" i="2"/>
  <c r="L1412" i="2"/>
  <c r="L1420" i="2"/>
  <c r="L1428" i="2"/>
  <c r="L1436" i="2"/>
  <c r="L1444" i="2"/>
  <c r="L1452" i="2"/>
  <c r="L1460" i="2"/>
  <c r="L1468" i="2"/>
  <c r="L1476" i="2"/>
  <c r="L1484" i="2"/>
  <c r="L1492" i="2"/>
  <c r="L1500" i="2"/>
  <c r="L1508" i="2"/>
  <c r="L1516" i="2"/>
  <c r="L1524" i="2"/>
  <c r="L1532" i="2"/>
  <c r="L1540" i="2"/>
  <c r="L1548" i="2"/>
  <c r="L1556" i="2"/>
  <c r="L1564" i="2"/>
  <c r="L1572" i="2"/>
  <c r="L1580" i="2"/>
  <c r="L1588" i="2"/>
  <c r="L1596" i="2"/>
  <c r="L1604" i="2"/>
  <c r="L1612" i="2"/>
  <c r="L1620" i="2"/>
  <c r="L1628" i="2"/>
  <c r="L1636" i="2"/>
  <c r="L1644" i="2"/>
  <c r="L1652" i="2"/>
  <c r="L1660" i="2"/>
  <c r="L1668" i="2"/>
  <c r="L1676" i="2"/>
  <c r="L1684" i="2"/>
  <c r="L1692" i="2"/>
  <c r="N7" i="2"/>
  <c r="N15" i="2"/>
  <c r="N23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12" i="2"/>
  <c r="N28" i="2"/>
  <c r="N44" i="2"/>
  <c r="N60" i="2"/>
  <c r="N76" i="2"/>
  <c r="N92" i="2"/>
  <c r="N108" i="2"/>
  <c r="N124" i="2"/>
  <c r="N140" i="2"/>
  <c r="N156" i="2"/>
  <c r="N172" i="2"/>
  <c r="N188" i="2"/>
  <c r="N204" i="2"/>
  <c r="N220" i="2"/>
  <c r="N236" i="2"/>
  <c r="N252" i="2"/>
  <c r="N264" i="2"/>
  <c r="N272" i="2"/>
  <c r="N280" i="2"/>
  <c r="N288" i="2"/>
  <c r="N296" i="2"/>
  <c r="N304" i="2"/>
  <c r="N312" i="2"/>
  <c r="N320" i="2"/>
  <c r="N328" i="2"/>
  <c r="N336" i="2"/>
  <c r="N344" i="2"/>
  <c r="N352" i="2"/>
  <c r="N360" i="2"/>
  <c r="N368" i="2"/>
  <c r="N376" i="2"/>
  <c r="N384" i="2"/>
  <c r="N392" i="2"/>
  <c r="N400" i="2"/>
  <c r="N408" i="2"/>
  <c r="N416" i="2"/>
  <c r="N424" i="2"/>
  <c r="N432" i="2"/>
  <c r="N440" i="2"/>
  <c r="N448" i="2"/>
  <c r="N456" i="2"/>
  <c r="N464" i="2"/>
  <c r="N472" i="2"/>
  <c r="N480" i="2"/>
  <c r="N488" i="2"/>
  <c r="N496" i="2"/>
  <c r="N504" i="2"/>
  <c r="N512" i="2"/>
  <c r="N520" i="2"/>
  <c r="N528" i="2"/>
  <c r="N536" i="2"/>
  <c r="N544" i="2"/>
  <c r="N552" i="2"/>
  <c r="N560" i="2"/>
  <c r="N568" i="2"/>
  <c r="N576" i="2"/>
  <c r="N584" i="2"/>
  <c r="N592" i="2"/>
  <c r="N600" i="2"/>
  <c r="N608" i="2"/>
  <c r="N616" i="2"/>
  <c r="N624" i="2"/>
  <c r="N632" i="2"/>
  <c r="N640" i="2"/>
  <c r="N30" i="2"/>
  <c r="N62" i="2"/>
  <c r="N94" i="2"/>
  <c r="N126" i="2"/>
  <c r="N158" i="2"/>
  <c r="N190" i="2"/>
  <c r="N222" i="2"/>
  <c r="N254" i="2"/>
  <c r="N273" i="2"/>
  <c r="N289" i="2"/>
  <c r="N305" i="2"/>
  <c r="N321" i="2"/>
  <c r="N337" i="2"/>
  <c r="N353" i="2"/>
  <c r="N369" i="2"/>
  <c r="N385" i="2"/>
  <c r="N401" i="2"/>
  <c r="N417" i="2"/>
  <c r="N433" i="2"/>
  <c r="N449" i="2"/>
  <c r="N465" i="2"/>
  <c r="N481" i="2"/>
  <c r="N497" i="2"/>
  <c r="N513" i="2"/>
  <c r="N529" i="2"/>
  <c r="N545" i="2"/>
  <c r="N561" i="2"/>
  <c r="N577" i="2"/>
  <c r="N593" i="2"/>
  <c r="N609" i="2"/>
  <c r="N625" i="2"/>
  <c r="N641" i="2"/>
  <c r="N66" i="2"/>
  <c r="N130" i="2"/>
  <c r="N194" i="2"/>
  <c r="N258" i="2"/>
  <c r="N291" i="2"/>
  <c r="N323" i="2"/>
  <c r="N355" i="2"/>
  <c r="N387" i="2"/>
  <c r="N419" i="2"/>
  <c r="N451" i="2"/>
  <c r="N483" i="2"/>
  <c r="N515" i="2"/>
  <c r="N547" i="2"/>
  <c r="N579" i="2"/>
  <c r="N611" i="2"/>
  <c r="N643" i="2"/>
  <c r="N651" i="2"/>
  <c r="N659" i="2"/>
  <c r="N667" i="2"/>
  <c r="N675" i="2"/>
  <c r="N683" i="2"/>
  <c r="N691" i="2"/>
  <c r="N699" i="2"/>
  <c r="N707" i="2"/>
  <c r="N715" i="2"/>
  <c r="N723" i="2"/>
  <c r="N731" i="2"/>
  <c r="N739" i="2"/>
  <c r="N747" i="2"/>
  <c r="N755" i="2"/>
  <c r="N763" i="2"/>
  <c r="N771" i="2"/>
  <c r="N779" i="2"/>
  <c r="N787" i="2"/>
  <c r="N795" i="2"/>
  <c r="N803" i="2"/>
  <c r="N811" i="2"/>
  <c r="N819" i="2"/>
  <c r="N827" i="2"/>
  <c r="N835" i="2"/>
  <c r="N843" i="2"/>
  <c r="N851" i="2"/>
  <c r="N859" i="2"/>
  <c r="N867" i="2"/>
  <c r="N875" i="2"/>
  <c r="N883" i="2"/>
  <c r="N891" i="2"/>
  <c r="N899" i="2"/>
  <c r="N907" i="2"/>
  <c r="N915" i="2"/>
  <c r="N923" i="2"/>
  <c r="N931" i="2"/>
  <c r="N939" i="2"/>
  <c r="N947" i="2"/>
  <c r="N955" i="2"/>
  <c r="N963" i="2"/>
  <c r="N971" i="2"/>
  <c r="N979" i="2"/>
  <c r="N987" i="2"/>
  <c r="N995" i="2"/>
  <c r="N1003" i="2"/>
  <c r="N1011" i="2"/>
  <c r="N1019" i="2"/>
  <c r="N26" i="2"/>
  <c r="N154" i="2"/>
  <c r="N271" i="2"/>
  <c r="N335" i="2"/>
  <c r="N399" i="2"/>
  <c r="N463" i="2"/>
  <c r="N527" i="2"/>
  <c r="N591" i="2"/>
  <c r="N646" i="2"/>
  <c r="N662" i="2"/>
  <c r="N678" i="2"/>
  <c r="N694" i="2"/>
  <c r="N710" i="2"/>
  <c r="N726" i="2"/>
  <c r="N742" i="2"/>
  <c r="N758" i="2"/>
  <c r="N774" i="2"/>
  <c r="N790" i="2"/>
  <c r="N806" i="2"/>
  <c r="N822" i="2"/>
  <c r="N838" i="2"/>
  <c r="N854" i="2"/>
  <c r="N870" i="2"/>
  <c r="N886" i="2"/>
  <c r="N902" i="2"/>
  <c r="N918" i="2"/>
  <c r="N934" i="2"/>
  <c r="N950" i="2"/>
  <c r="N966" i="2"/>
  <c r="N982" i="2"/>
  <c r="N998" i="2"/>
  <c r="N1014" i="2"/>
  <c r="N1028" i="2"/>
  <c r="N1036" i="2"/>
  <c r="N1044" i="2"/>
  <c r="N1052" i="2"/>
  <c r="N1060" i="2"/>
  <c r="N1068" i="2"/>
  <c r="N1076" i="2"/>
  <c r="N1084" i="2"/>
  <c r="N1092" i="2"/>
  <c r="N1100" i="2"/>
  <c r="N1108" i="2"/>
  <c r="N1116" i="2"/>
  <c r="N1124" i="2"/>
  <c r="N1132" i="2"/>
  <c r="N1140" i="2"/>
  <c r="N1148" i="2"/>
  <c r="N1156" i="2"/>
  <c r="N1164" i="2"/>
  <c r="N1172" i="2"/>
  <c r="N1180" i="2"/>
  <c r="N1188" i="2"/>
  <c r="N1196" i="2"/>
  <c r="N1204" i="2"/>
  <c r="N1212" i="2"/>
  <c r="N1220" i="2"/>
  <c r="N1228" i="2"/>
  <c r="N1236" i="2"/>
  <c r="N1244" i="2"/>
  <c r="N1252" i="2"/>
  <c r="N1260" i="2"/>
  <c r="N1268" i="2"/>
  <c r="N1276" i="2"/>
  <c r="N1284" i="2"/>
  <c r="N1292" i="2"/>
  <c r="N1300" i="2"/>
  <c r="N1308" i="2"/>
  <c r="N1316" i="2"/>
  <c r="N1324" i="2"/>
  <c r="N1332" i="2"/>
  <c r="N1340" i="2"/>
  <c r="N1348" i="2"/>
  <c r="N1356" i="2"/>
  <c r="N1364" i="2"/>
  <c r="N1372" i="2"/>
  <c r="N1380" i="2"/>
  <c r="N1388" i="2"/>
  <c r="N1396" i="2"/>
  <c r="N1404" i="2"/>
  <c r="N1412" i="2"/>
  <c r="N1420" i="2"/>
  <c r="N1428" i="2"/>
  <c r="N1436" i="2"/>
  <c r="N1444" i="2"/>
  <c r="N1452" i="2"/>
  <c r="N1460" i="2"/>
  <c r="N1468" i="2"/>
  <c r="N1476" i="2"/>
  <c r="N1484" i="2"/>
  <c r="N1492" i="2"/>
  <c r="N1500" i="2"/>
  <c r="N1508" i="2"/>
  <c r="N1516" i="2"/>
  <c r="N1524" i="2"/>
  <c r="N1532" i="2"/>
  <c r="N1540" i="2"/>
  <c r="N1548" i="2"/>
  <c r="N1556" i="2"/>
  <c r="N1564" i="2"/>
  <c r="N1572" i="2"/>
  <c r="N1580" i="2"/>
  <c r="N1588" i="2"/>
  <c r="N1596" i="2"/>
  <c r="N1604" i="2"/>
  <c r="N1612" i="2"/>
  <c r="N1620" i="2"/>
  <c r="N1628" i="2"/>
  <c r="N1636" i="2"/>
  <c r="N1644" i="2"/>
  <c r="N1652" i="2"/>
  <c r="N1660" i="2"/>
  <c r="N1668" i="2"/>
  <c r="N1676" i="2"/>
  <c r="N1684" i="2"/>
  <c r="N1692" i="2"/>
  <c r="N1700" i="2"/>
  <c r="N1708" i="2"/>
  <c r="N1716" i="2"/>
  <c r="N1724" i="2"/>
  <c r="N1732" i="2"/>
  <c r="N1740" i="2"/>
  <c r="N1748" i="2"/>
  <c r="N1756" i="2"/>
  <c r="N1764" i="2"/>
  <c r="N1772" i="2"/>
  <c r="N1780" i="2"/>
  <c r="N1788" i="2"/>
  <c r="N106" i="2"/>
  <c r="N311" i="2"/>
  <c r="N439" i="2"/>
  <c r="N567" i="2"/>
  <c r="N656" i="2"/>
  <c r="N688" i="2"/>
  <c r="N720" i="2"/>
  <c r="N752" i="2"/>
  <c r="N784" i="2"/>
  <c r="N816" i="2"/>
  <c r="N848" i="2"/>
  <c r="N880" i="2"/>
  <c r="N912" i="2"/>
  <c r="N944" i="2"/>
  <c r="N976" i="2"/>
  <c r="N1008" i="2"/>
  <c r="N1033" i="2"/>
  <c r="N1049" i="2"/>
  <c r="N1065" i="2"/>
  <c r="N1081" i="2"/>
  <c r="N1097" i="2"/>
  <c r="N1113" i="2"/>
  <c r="N1129" i="2"/>
  <c r="N1145" i="2"/>
  <c r="N1161" i="2"/>
  <c r="N1177" i="2"/>
  <c r="N1193" i="2"/>
  <c r="N1209" i="2"/>
  <c r="N1225" i="2"/>
  <c r="N1241" i="2"/>
  <c r="N1257" i="2"/>
  <c r="N1273" i="2"/>
  <c r="N1289" i="2"/>
  <c r="N1305" i="2"/>
  <c r="N1321" i="2"/>
  <c r="N1337" i="2"/>
  <c r="N1353" i="2"/>
  <c r="N1369" i="2"/>
  <c r="N1385" i="2"/>
  <c r="N1401" i="2"/>
  <c r="N1417" i="2"/>
  <c r="N1433" i="2"/>
  <c r="N1449" i="2"/>
  <c r="N1465" i="2"/>
  <c r="N1481" i="2"/>
  <c r="N1497" i="2"/>
  <c r="N1513" i="2"/>
  <c r="N1529" i="2"/>
  <c r="N1545" i="2"/>
  <c r="N1561" i="2"/>
  <c r="N1577" i="2"/>
  <c r="N1593" i="2"/>
  <c r="N1609" i="2"/>
  <c r="N1625" i="2"/>
  <c r="N1641" i="2"/>
  <c r="N1657" i="2"/>
  <c r="N1673" i="2"/>
  <c r="N1689" i="2"/>
  <c r="N1705" i="2"/>
  <c r="N1721" i="2"/>
  <c r="N1737" i="2"/>
  <c r="N1753" i="2"/>
  <c r="N1769" i="2"/>
  <c r="N1785" i="2"/>
  <c r="N1797" i="2"/>
  <c r="N1805" i="2"/>
  <c r="N1813" i="2"/>
  <c r="N1821" i="2"/>
  <c r="N1829" i="2"/>
  <c r="N1837" i="2"/>
  <c r="N1845" i="2"/>
  <c r="N1853" i="2"/>
  <c r="N1861" i="2"/>
  <c r="N1869" i="2"/>
  <c r="N1877" i="2"/>
  <c r="N1885" i="2"/>
  <c r="N1893" i="2"/>
  <c r="N1901" i="2"/>
  <c r="N1909" i="2"/>
  <c r="N1917" i="2"/>
  <c r="N1925" i="2"/>
  <c r="N1933" i="2"/>
  <c r="N1941" i="2"/>
  <c r="N1949" i="2"/>
  <c r="N1957" i="2"/>
  <c r="N1965" i="2"/>
  <c r="N1973" i="2"/>
  <c r="N1981" i="2"/>
  <c r="N1989" i="2"/>
  <c r="N1997" i="2"/>
  <c r="N2005" i="2"/>
  <c r="N2013" i="2"/>
  <c r="N2021" i="2"/>
  <c r="N2029" i="2"/>
  <c r="N2037" i="2"/>
  <c r="N2045" i="2"/>
  <c r="N2053" i="2"/>
  <c r="N2061" i="2"/>
  <c r="N2069" i="2"/>
  <c r="N2077" i="2"/>
  <c r="N2085" i="2"/>
  <c r="N2093" i="2"/>
  <c r="N2101" i="2"/>
  <c r="N2109" i="2"/>
  <c r="N2117" i="2"/>
  <c r="N2125" i="2"/>
  <c r="N2133" i="2"/>
  <c r="N2141" i="2"/>
  <c r="N2149" i="2"/>
  <c r="N2157" i="2"/>
  <c r="N2165" i="2"/>
  <c r="N2173" i="2"/>
  <c r="N2181" i="2"/>
  <c r="N2189" i="2"/>
  <c r="N2197" i="2"/>
  <c r="N2205" i="2"/>
  <c r="N2213" i="2"/>
  <c r="N2221" i="2"/>
  <c r="N2229" i="2"/>
  <c r="N2237" i="2"/>
  <c r="N2245" i="2"/>
  <c r="N2253" i="2"/>
  <c r="N2261" i="2"/>
  <c r="N2269" i="2"/>
  <c r="N2277" i="2"/>
  <c r="N2285" i="2"/>
  <c r="N2293" i="2"/>
  <c r="N2301" i="2"/>
  <c r="N2309" i="2"/>
  <c r="N2317" i="2"/>
  <c r="N2325" i="2"/>
  <c r="N2333" i="2"/>
  <c r="N2341" i="2"/>
  <c r="N2349" i="2"/>
  <c r="N2357" i="2"/>
  <c r="N2365" i="2"/>
  <c r="N2373" i="2"/>
  <c r="N2381" i="2"/>
  <c r="N2389" i="2"/>
  <c r="N2397" i="2"/>
  <c r="N2405" i="2"/>
  <c r="N2413" i="2"/>
  <c r="N2421" i="2"/>
  <c r="N2429" i="2"/>
  <c r="N2437" i="2"/>
  <c r="N2445" i="2"/>
  <c r="N2453" i="2"/>
  <c r="N2461" i="2"/>
  <c r="N2469" i="2"/>
  <c r="N2477" i="2"/>
  <c r="N2485" i="2"/>
  <c r="N2493" i="2"/>
  <c r="N2501" i="2"/>
  <c r="N2509" i="2"/>
  <c r="N2517" i="2"/>
  <c r="N2525" i="2"/>
  <c r="N2533" i="2"/>
  <c r="N2541" i="2"/>
  <c r="N2549" i="2"/>
  <c r="N2557" i="2"/>
  <c r="N2565" i="2"/>
  <c r="N2573" i="2"/>
  <c r="N2581" i="2"/>
  <c r="N2589" i="2"/>
  <c r="N2597" i="2"/>
  <c r="N2605" i="2"/>
  <c r="N2613" i="2"/>
  <c r="N2621" i="2"/>
  <c r="N2629" i="2"/>
  <c r="N2637" i="2"/>
  <c r="N2645" i="2"/>
  <c r="N2653" i="2"/>
  <c r="N2661" i="2"/>
  <c r="N2669" i="2"/>
  <c r="N2677" i="2"/>
  <c r="N2685" i="2"/>
  <c r="N2693" i="2"/>
  <c r="N2701" i="2"/>
  <c r="N2709" i="2"/>
  <c r="N2717" i="2"/>
  <c r="N2725" i="2"/>
  <c r="N2733" i="2"/>
  <c r="N2741" i="2"/>
  <c r="N2749" i="2"/>
  <c r="N2757" i="2"/>
  <c r="N2765" i="2"/>
  <c r="N2773" i="2"/>
  <c r="N2781" i="2"/>
  <c r="N2789" i="2"/>
  <c r="N2797" i="2"/>
  <c r="N2805" i="2"/>
  <c r="N2813" i="2"/>
  <c r="N2821" i="2"/>
  <c r="N2829" i="2"/>
  <c r="N2837" i="2"/>
  <c r="N2845" i="2"/>
  <c r="N2853" i="2"/>
  <c r="N2861" i="2"/>
  <c r="N2869" i="2"/>
  <c r="N2877" i="2"/>
  <c r="N2885" i="2"/>
  <c r="N2893" i="2"/>
  <c r="N2901" i="2"/>
  <c r="N2909" i="2"/>
  <c r="N2917" i="2"/>
  <c r="N2925" i="2"/>
  <c r="N2933" i="2"/>
  <c r="N2941" i="2"/>
  <c r="N2949" i="2"/>
  <c r="N2957" i="2"/>
  <c r="N2965" i="2"/>
  <c r="N2973" i="2"/>
  <c r="N2981" i="2"/>
  <c r="N2989" i="2"/>
  <c r="N2997" i="2"/>
  <c r="N3005" i="2"/>
  <c r="N3013" i="2"/>
  <c r="N3021" i="2"/>
  <c r="N3029" i="2"/>
  <c r="N3037" i="2"/>
  <c r="N3045" i="2"/>
  <c r="N3053" i="2"/>
  <c r="N3061" i="2"/>
  <c r="N10" i="2"/>
  <c r="N263" i="2"/>
  <c r="N391" i="2"/>
  <c r="N519" i="2"/>
  <c r="N644" i="2"/>
  <c r="N676" i="2"/>
  <c r="N708" i="2"/>
  <c r="N740" i="2"/>
  <c r="N772" i="2"/>
  <c r="N804" i="2"/>
  <c r="N836" i="2"/>
  <c r="N868" i="2"/>
  <c r="N900" i="2"/>
  <c r="N932" i="2"/>
  <c r="N964" i="2"/>
  <c r="N996" i="2"/>
  <c r="N1027" i="2"/>
  <c r="N1043" i="2"/>
  <c r="N1059" i="2"/>
  <c r="N1075" i="2"/>
  <c r="N1091" i="2"/>
  <c r="N1107" i="2"/>
  <c r="N1123" i="2"/>
  <c r="N1139" i="2"/>
  <c r="N1155" i="2"/>
  <c r="N1171" i="2"/>
  <c r="N1187" i="2"/>
  <c r="N1203" i="2"/>
  <c r="N1219" i="2"/>
  <c r="N1235" i="2"/>
  <c r="N1251" i="2"/>
  <c r="N1267" i="2"/>
  <c r="N1283" i="2"/>
  <c r="N1307" i="2"/>
  <c r="N1339" i="2"/>
  <c r="N1371" i="2"/>
  <c r="N1403" i="2"/>
  <c r="N1435" i="2"/>
  <c r="N1467" i="2"/>
  <c r="N1499" i="2"/>
  <c r="N1531" i="2"/>
  <c r="N1563" i="2"/>
  <c r="N1595" i="2"/>
  <c r="N1627" i="2"/>
  <c r="N1659" i="2"/>
  <c r="N1691" i="2"/>
  <c r="N1723" i="2"/>
  <c r="N1755" i="2"/>
  <c r="N1787" i="2"/>
  <c r="N1806" i="2"/>
  <c r="N1822" i="2"/>
  <c r="N1842" i="2"/>
  <c r="N1866" i="2"/>
  <c r="N1902" i="2"/>
  <c r="N1934" i="2"/>
  <c r="N1966" i="2"/>
  <c r="N1998" i="2"/>
  <c r="N2030" i="2"/>
  <c r="N2062" i="2"/>
  <c r="N2094" i="2"/>
  <c r="N2126" i="2"/>
  <c r="N2162" i="2"/>
  <c r="N2194" i="2"/>
  <c r="N2226" i="2"/>
  <c r="N2258" i="2"/>
  <c r="N2290" i="2"/>
  <c r="N2322" i="2"/>
  <c r="N2354" i="2"/>
  <c r="N2390" i="2"/>
  <c r="N2422" i="2"/>
  <c r="N2454" i="2"/>
  <c r="N2486" i="2"/>
  <c r="N2518" i="2"/>
  <c r="N2550" i="2"/>
  <c r="N2582" i="2"/>
  <c r="N2614" i="2"/>
  <c r="N2646" i="2"/>
  <c r="N2678" i="2"/>
  <c r="N2710" i="2"/>
  <c r="N2742" i="2"/>
  <c r="N2774" i="2"/>
  <c r="N2806" i="2"/>
  <c r="N2838" i="2"/>
  <c r="N2870" i="2"/>
  <c r="N2902" i="2"/>
  <c r="N2934" i="2"/>
  <c r="N2966" i="2"/>
  <c r="N2998" i="2"/>
  <c r="N3030" i="2"/>
  <c r="N3066" i="2"/>
  <c r="N1319" i="2"/>
  <c r="N1351" i="2"/>
  <c r="N1383" i="2"/>
  <c r="N1415" i="2"/>
  <c r="N1447" i="2"/>
  <c r="N1479" i="2"/>
  <c r="N1511" i="2"/>
  <c r="N1543" i="2"/>
  <c r="N1575" i="2"/>
  <c r="N1607" i="2"/>
  <c r="N1639" i="2"/>
  <c r="N1671" i="2"/>
  <c r="N1703" i="2"/>
  <c r="N1735" i="2"/>
  <c r="N1767" i="2"/>
  <c r="N1796" i="2"/>
  <c r="N1812" i="2"/>
  <c r="N1828" i="2"/>
  <c r="N1844" i="2"/>
  <c r="N1860" i="2"/>
  <c r="N1876" i="2"/>
  <c r="N1892" i="2"/>
  <c r="N1908" i="2"/>
  <c r="N1924" i="2"/>
  <c r="N1940" i="2"/>
  <c r="N1956" i="2"/>
  <c r="N1972" i="2"/>
  <c r="N1988" i="2"/>
  <c r="N2004" i="2"/>
  <c r="N2020" i="2"/>
  <c r="N2036" i="2"/>
  <c r="N2052" i="2"/>
  <c r="N2068" i="2"/>
  <c r="N2084" i="2"/>
  <c r="N2100" i="2"/>
  <c r="N2116" i="2"/>
  <c r="N2132" i="2"/>
  <c r="N2148" i="2"/>
  <c r="N2164" i="2"/>
  <c r="N2180" i="2"/>
  <c r="N2196" i="2"/>
  <c r="N2212" i="2"/>
  <c r="N2228" i="2"/>
  <c r="N2244" i="2"/>
  <c r="N2260" i="2"/>
  <c r="N2276" i="2"/>
  <c r="N2292" i="2"/>
  <c r="N2308" i="2"/>
  <c r="N2324" i="2"/>
  <c r="N2340" i="2"/>
  <c r="N2356" i="2"/>
  <c r="N2372" i="2"/>
  <c r="N2388" i="2"/>
  <c r="N2404" i="2"/>
  <c r="N2420" i="2"/>
  <c r="N2436" i="2"/>
  <c r="N2452" i="2"/>
  <c r="N2468" i="2"/>
  <c r="N2484" i="2"/>
  <c r="N2500" i="2"/>
  <c r="N2516" i="2"/>
  <c r="N2532" i="2"/>
  <c r="N2548" i="2"/>
  <c r="N2564" i="2"/>
  <c r="N2580" i="2"/>
  <c r="N2596" i="2"/>
  <c r="N2612" i="2"/>
  <c r="N2628" i="2"/>
  <c r="N2644" i="2"/>
  <c r="N2660" i="2"/>
  <c r="N2676" i="2"/>
  <c r="N2692" i="2"/>
  <c r="N2708" i="2"/>
  <c r="N2724" i="2"/>
  <c r="N2740" i="2"/>
  <c r="N2756" i="2"/>
  <c r="N2772" i="2"/>
  <c r="N2788" i="2"/>
  <c r="N2804" i="2"/>
  <c r="N2820" i="2"/>
  <c r="N2836" i="2"/>
  <c r="N2852" i="2"/>
  <c r="N2868" i="2"/>
  <c r="N2884" i="2"/>
  <c r="N2900" i="2"/>
  <c r="N2916" i="2"/>
  <c r="N2932" i="2"/>
  <c r="N2948" i="2"/>
  <c r="N2964" i="2"/>
  <c r="N2980" i="2"/>
  <c r="N2996" i="2"/>
  <c r="N3012" i="2"/>
  <c r="N3028" i="2"/>
  <c r="N3044" i="2"/>
  <c r="N3060" i="2"/>
  <c r="N1862" i="2"/>
  <c r="N1890" i="2"/>
  <c r="N1922" i="2"/>
  <c r="N1954" i="2"/>
  <c r="N1986" i="2"/>
  <c r="N2018" i="2"/>
  <c r="N2050" i="2"/>
  <c r="N2082" i="2"/>
  <c r="N2114" i="2"/>
  <c r="N2146" i="2"/>
  <c r="N2174" i="2"/>
  <c r="N2206" i="2"/>
  <c r="N2238" i="2"/>
  <c r="N2270" i="2"/>
  <c r="N2302" i="2"/>
  <c r="N2334" i="2"/>
  <c r="N2366" i="2"/>
  <c r="N2394" i="2"/>
  <c r="N2426" i="2"/>
  <c r="N2458" i="2"/>
  <c r="N2490" i="2"/>
  <c r="N2522" i="2"/>
  <c r="N2554" i="2"/>
  <c r="N2586" i="2"/>
  <c r="N2618" i="2"/>
  <c r="N2650" i="2"/>
  <c r="N2682" i="2"/>
  <c r="N2714" i="2"/>
  <c r="N2746" i="2"/>
  <c r="N2778" i="2"/>
  <c r="N2810" i="2"/>
  <c r="N2842" i="2"/>
  <c r="N2874" i="2"/>
  <c r="N2906" i="2"/>
  <c r="N2938" i="2"/>
  <c r="N2970" i="2"/>
  <c r="N3002" i="2"/>
  <c r="N3034" i="2"/>
  <c r="N3062" i="2"/>
  <c r="M13" i="2"/>
  <c r="M21" i="2"/>
  <c r="M29" i="2"/>
  <c r="M37" i="2"/>
  <c r="M45" i="2"/>
  <c r="M53" i="2"/>
  <c r="M61" i="2"/>
  <c r="M69" i="2"/>
  <c r="M77" i="2"/>
  <c r="M85" i="2"/>
  <c r="M93" i="2"/>
  <c r="M101" i="2"/>
  <c r="M109" i="2"/>
  <c r="M117" i="2"/>
  <c r="M125" i="2"/>
  <c r="M133" i="2"/>
  <c r="M141" i="2"/>
  <c r="M149" i="2"/>
  <c r="M157" i="2"/>
  <c r="M165" i="2"/>
  <c r="M173" i="2"/>
  <c r="M181" i="2"/>
  <c r="M189" i="2"/>
  <c r="M197" i="2"/>
  <c r="M205" i="2"/>
  <c r="M213" i="2"/>
  <c r="M221" i="2"/>
  <c r="M229" i="2"/>
  <c r="M12" i="2"/>
  <c r="M20" i="2"/>
  <c r="M28" i="2"/>
  <c r="M36" i="2"/>
  <c r="M44" i="2"/>
  <c r="M52" i="2"/>
  <c r="M60" i="2"/>
  <c r="M68" i="2"/>
  <c r="M76" i="2"/>
  <c r="M84" i="2"/>
  <c r="M92" i="2"/>
  <c r="M100" i="2"/>
  <c r="M108" i="2"/>
  <c r="M116" i="2"/>
  <c r="M124" i="2"/>
  <c r="M132" i="2"/>
  <c r="M140" i="2"/>
  <c r="M148" i="2"/>
  <c r="M156" i="2"/>
  <c r="M164" i="2"/>
  <c r="M172" i="2"/>
  <c r="M180" i="2"/>
  <c r="M188" i="2"/>
  <c r="M196" i="2"/>
  <c r="M204" i="2"/>
  <c r="M212" i="2"/>
  <c r="M220" i="2"/>
  <c r="M228" i="2"/>
  <c r="M236" i="2"/>
  <c r="M244" i="2"/>
  <c r="M252" i="2"/>
  <c r="M260" i="2"/>
  <c r="M245" i="2"/>
  <c r="M261" i="2"/>
  <c r="M269" i="2"/>
  <c r="M277" i="2"/>
  <c r="M285" i="2"/>
  <c r="M293" i="2"/>
  <c r="M301" i="2"/>
  <c r="M309" i="2"/>
  <c r="M317" i="2"/>
  <c r="M325" i="2"/>
  <c r="M333" i="2"/>
  <c r="M341" i="2"/>
  <c r="M349" i="2"/>
  <c r="M357" i="2"/>
  <c r="M365" i="2"/>
  <c r="M373" i="2"/>
  <c r="M381" i="2"/>
  <c r="M389" i="2"/>
  <c r="M397" i="2"/>
  <c r="M405" i="2"/>
  <c r="M413" i="2"/>
  <c r="M421" i="2"/>
  <c r="M429" i="2"/>
  <c r="M437" i="2"/>
  <c r="M445" i="2"/>
  <c r="M453" i="2"/>
  <c r="M461" i="2"/>
  <c r="M469" i="2"/>
  <c r="M477" i="2"/>
  <c r="M485" i="2"/>
  <c r="M493" i="2"/>
  <c r="M235" i="2"/>
  <c r="M251" i="2"/>
  <c r="M264" i="2"/>
  <c r="M272" i="2"/>
  <c r="M280" i="2"/>
  <c r="M288" i="2"/>
  <c r="M296" i="2"/>
  <c r="M304" i="2"/>
  <c r="M312" i="2"/>
  <c r="M320" i="2"/>
  <c r="M328" i="2"/>
  <c r="M336" i="2"/>
  <c r="M344" i="2"/>
  <c r="M352" i="2"/>
  <c r="M360" i="2"/>
  <c r="M368" i="2"/>
  <c r="M376" i="2"/>
  <c r="M384" i="2"/>
  <c r="M392" i="2"/>
  <c r="M400" i="2"/>
  <c r="M408" i="2"/>
  <c r="M416" i="2"/>
  <c r="M424" i="2"/>
  <c r="M432" i="2"/>
  <c r="M440" i="2"/>
  <c r="M448" i="2"/>
  <c r="M456" i="2"/>
  <c r="M464" i="2"/>
  <c r="M472" i="2"/>
  <c r="M480" i="2"/>
  <c r="M488" i="2"/>
  <c r="M496" i="2"/>
  <c r="M504" i="2"/>
  <c r="M512" i="2"/>
  <c r="M520" i="2"/>
  <c r="M528" i="2"/>
  <c r="M536" i="2"/>
  <c r="M544" i="2"/>
  <c r="M552" i="2"/>
  <c r="M560" i="2"/>
  <c r="M568" i="2"/>
  <c r="M513" i="2"/>
  <c r="M529" i="2"/>
  <c r="M545" i="2"/>
  <c r="M561" i="2"/>
  <c r="M573" i="2"/>
  <c r="M581" i="2"/>
  <c r="M589" i="2"/>
  <c r="M597" i="2"/>
  <c r="M605" i="2"/>
  <c r="M613" i="2"/>
  <c r="M621" i="2"/>
  <c r="M629" i="2"/>
  <c r="M637" i="2"/>
  <c r="M645" i="2"/>
  <c r="M653" i="2"/>
  <c r="M661" i="2"/>
  <c r="M669" i="2"/>
  <c r="M677" i="2"/>
  <c r="M685" i="2"/>
  <c r="M693" i="2"/>
  <c r="M701" i="2"/>
  <c r="M709" i="2"/>
  <c r="M717" i="2"/>
  <c r="M725" i="2"/>
  <c r="M733" i="2"/>
  <c r="M741" i="2"/>
  <c r="M749" i="2"/>
  <c r="M757" i="2"/>
  <c r="M765" i="2"/>
  <c r="M773" i="2"/>
  <c r="M781" i="2"/>
  <c r="M789" i="2"/>
  <c r="M797" i="2"/>
  <c r="M805" i="2"/>
  <c r="M813" i="2"/>
  <c r="M821" i="2"/>
  <c r="M829" i="2"/>
  <c r="M837" i="2"/>
  <c r="M845" i="2"/>
  <c r="M853" i="2"/>
  <c r="M861" i="2"/>
  <c r="M869" i="2"/>
  <c r="M877" i="2"/>
  <c r="M885" i="2"/>
  <c r="M893" i="2"/>
  <c r="M901" i="2"/>
  <c r="M909" i="2"/>
  <c r="M917" i="2"/>
  <c r="M925" i="2"/>
  <c r="M933" i="2"/>
  <c r="M941" i="2"/>
  <c r="M949" i="2"/>
  <c r="M957" i="2"/>
  <c r="M965" i="2"/>
  <c r="M973" i="2"/>
  <c r="M981" i="2"/>
  <c r="M989" i="2"/>
  <c r="M997" i="2"/>
  <c r="M1005" i="2"/>
  <c r="M1013" i="2"/>
  <c r="M1021" i="2"/>
  <c r="M1029" i="2"/>
  <c r="M507" i="2"/>
  <c r="M523" i="2"/>
  <c r="M539" i="2"/>
  <c r="M555" i="2"/>
  <c r="M570" i="2"/>
  <c r="M578" i="2"/>
  <c r="M586" i="2"/>
  <c r="M594" i="2"/>
  <c r="M602" i="2"/>
  <c r="M610" i="2"/>
  <c r="M618" i="2"/>
  <c r="M626" i="2"/>
  <c r="M634" i="2"/>
  <c r="M642" i="2"/>
  <c r="M650" i="2"/>
  <c r="M658" i="2"/>
  <c r="M666" i="2"/>
  <c r="M674" i="2"/>
  <c r="M682" i="2"/>
  <c r="M690" i="2"/>
  <c r="M698" i="2"/>
  <c r="M706" i="2"/>
  <c r="M714" i="2"/>
  <c r="M722" i="2"/>
  <c r="M730" i="2"/>
  <c r="M738" i="2"/>
  <c r="M746" i="2"/>
  <c r="M754" i="2"/>
  <c r="M762" i="2"/>
  <c r="M770" i="2"/>
  <c r="M778" i="2"/>
  <c r="M786" i="2"/>
  <c r="M794" i="2"/>
  <c r="M802" i="2"/>
  <c r="M810" i="2"/>
  <c r="M818" i="2"/>
  <c r="M826" i="2"/>
  <c r="M834" i="2"/>
  <c r="M846" i="2"/>
  <c r="M862" i="2"/>
  <c r="M878" i="2"/>
  <c r="M894" i="2"/>
  <c r="M910" i="2"/>
  <c r="M926" i="2"/>
  <c r="M942" i="2"/>
  <c r="M958" i="2"/>
  <c r="M974" i="2"/>
  <c r="M990" i="2"/>
  <c r="M1006" i="2"/>
  <c r="M1022" i="2"/>
  <c r="M1038" i="2"/>
  <c r="M1048" i="2"/>
  <c r="M1064" i="2"/>
  <c r="M1080" i="2"/>
  <c r="M1096" i="2"/>
  <c r="M1112" i="2"/>
  <c r="M1128" i="2"/>
  <c r="M1144" i="2"/>
  <c r="M1160" i="2"/>
  <c r="M1176" i="2"/>
  <c r="M1192" i="2"/>
  <c r="M1208" i="2"/>
  <c r="M1224" i="2"/>
  <c r="M1240" i="2"/>
  <c r="M1256" i="2"/>
  <c r="M1272" i="2"/>
  <c r="M1288" i="2"/>
  <c r="M1304" i="2"/>
  <c r="M1320" i="2"/>
  <c r="M1336" i="2"/>
  <c r="M1352" i="2"/>
  <c r="M1368" i="2"/>
  <c r="M1384" i="2"/>
  <c r="M1400" i="2"/>
  <c r="M1416" i="2"/>
  <c r="M1432" i="2"/>
  <c r="M1448" i="2"/>
  <c r="M1464" i="2"/>
  <c r="M1480" i="2"/>
  <c r="M1496" i="2"/>
  <c r="M1512" i="2"/>
  <c r="M1528" i="2"/>
  <c r="M1544" i="2"/>
  <c r="M1051" i="2"/>
  <c r="M1067" i="2"/>
  <c r="M1083" i="2"/>
  <c r="M1099" i="2"/>
  <c r="M1115" i="2"/>
  <c r="M1131" i="2"/>
  <c r="M1147" i="2"/>
  <c r="M1163" i="2"/>
  <c r="M1179" i="2"/>
  <c r="M1195" i="2"/>
  <c r="M1211" i="2"/>
  <c r="M1227" i="2"/>
  <c r="M1243" i="2"/>
  <c r="M1259" i="2"/>
  <c r="M1275" i="2"/>
  <c r="M1291" i="2"/>
  <c r="M1307" i="2"/>
  <c r="M1323" i="2"/>
  <c r="M1339" i="2"/>
  <c r="M1355" i="2"/>
  <c r="M1371" i="2"/>
  <c r="M1387" i="2"/>
  <c r="M1403" i="2"/>
  <c r="M1419" i="2"/>
  <c r="M1435" i="2"/>
  <c r="M1451" i="2"/>
  <c r="M1467" i="2"/>
  <c r="M1483" i="2"/>
  <c r="M1499" i="2"/>
  <c r="M1515" i="2"/>
  <c r="M1531" i="2"/>
  <c r="M1547" i="2"/>
  <c r="M1563" i="2"/>
  <c r="M1579" i="2"/>
  <c r="M1595" i="2"/>
  <c r="M1558" i="2"/>
  <c r="M1590" i="2"/>
  <c r="M1614" i="2"/>
  <c r="M1630" i="2"/>
  <c r="M1646" i="2"/>
  <c r="M1662" i="2"/>
  <c r="M1678" i="2"/>
  <c r="M1694" i="2"/>
  <c r="M1710" i="2"/>
  <c r="M1726" i="2"/>
  <c r="M1742" i="2"/>
  <c r="M1758" i="2"/>
  <c r="M1774" i="2"/>
  <c r="M1790" i="2"/>
  <c r="M1806" i="2"/>
  <c r="M1822" i="2"/>
  <c r="M1838" i="2"/>
  <c r="M1854" i="2"/>
  <c r="M1870" i="2"/>
  <c r="M1886" i="2"/>
  <c r="M1902" i="2"/>
  <c r="M1918" i="2"/>
  <c r="M1934" i="2"/>
  <c r="M1950" i="2"/>
  <c r="M1966" i="2"/>
  <c r="M1982" i="2"/>
  <c r="M1998" i="2"/>
  <c r="M2014" i="2"/>
  <c r="M2030" i="2"/>
  <c r="M2046" i="2"/>
  <c r="M2062" i="2"/>
  <c r="M2078" i="2"/>
  <c r="M2094" i="2"/>
  <c r="M2110" i="2"/>
  <c r="M2126" i="2"/>
  <c r="M2142" i="2"/>
  <c r="M2158" i="2"/>
  <c r="M2174" i="2"/>
  <c r="M2190" i="2"/>
  <c r="M2206" i="2"/>
  <c r="M2222" i="2"/>
  <c r="M2238" i="2"/>
  <c r="M2254" i="2"/>
  <c r="M2270" i="2"/>
  <c r="M2286" i="2"/>
  <c r="M2302" i="2"/>
  <c r="M2318" i="2"/>
  <c r="M2334" i="2"/>
  <c r="M2350" i="2"/>
  <c r="M2366" i="2"/>
  <c r="M2382" i="2"/>
  <c r="M2398" i="2"/>
  <c r="M2414" i="2"/>
  <c r="M2430" i="2"/>
  <c r="M2446" i="2"/>
  <c r="M2462" i="2"/>
  <c r="M2478" i="2"/>
  <c r="M2494" i="2"/>
  <c r="M2510" i="2"/>
  <c r="M1564" i="2"/>
  <c r="M1596" i="2"/>
  <c r="M1617" i="2"/>
  <c r="M1633" i="2"/>
  <c r="M1649" i="2"/>
  <c r="M1665" i="2"/>
  <c r="M1681" i="2"/>
  <c r="M1697" i="2"/>
  <c r="M1713" i="2"/>
  <c r="M1729" i="2"/>
  <c r="M1745" i="2"/>
  <c r="M1761" i="2"/>
  <c r="M1777" i="2"/>
  <c r="M1793" i="2"/>
  <c r="M1809" i="2"/>
  <c r="M1825" i="2"/>
  <c r="M1841" i="2"/>
  <c r="M1857" i="2"/>
  <c r="M1873" i="2"/>
  <c r="M1889" i="2"/>
  <c r="M1905" i="2"/>
  <c r="M1921" i="2"/>
  <c r="M1937" i="2"/>
  <c r="M1953" i="2"/>
  <c r="M1969" i="2"/>
  <c r="M1985" i="2"/>
  <c r="M2001" i="2"/>
  <c r="M2017" i="2"/>
  <c r="M2033" i="2"/>
  <c r="M2049" i="2"/>
  <c r="M2065" i="2"/>
  <c r="M2081" i="2"/>
  <c r="M2097" i="2"/>
  <c r="M2113" i="2"/>
  <c r="M2129" i="2"/>
  <c r="M2145" i="2"/>
  <c r="M2161" i="2"/>
  <c r="M2177" i="2"/>
  <c r="M2193" i="2"/>
  <c r="M2209" i="2"/>
  <c r="M2225" i="2"/>
  <c r="M2241" i="2"/>
  <c r="M2257" i="2"/>
  <c r="M2273" i="2"/>
  <c r="M2289" i="2"/>
  <c r="M2305" i="2"/>
  <c r="M2321" i="2"/>
  <c r="M2337" i="2"/>
  <c r="M2353" i="2"/>
  <c r="M2369" i="2"/>
  <c r="M2385" i="2"/>
  <c r="M2401" i="2"/>
  <c r="M2417" i="2"/>
  <c r="M2433" i="2"/>
  <c r="M2449" i="2"/>
  <c r="M2465" i="2"/>
  <c r="M2481" i="2"/>
  <c r="M2497" i="2"/>
  <c r="M2513" i="2"/>
  <c r="M2529" i="2"/>
  <c r="M2545" i="2"/>
  <c r="M2561" i="2"/>
  <c r="M2577" i="2"/>
  <c r="M2593" i="2"/>
  <c r="M2536" i="2"/>
  <c r="M2568" i="2"/>
  <c r="M2600" i="2"/>
  <c r="M2616" i="2"/>
  <c r="M2632" i="2"/>
  <c r="M2648" i="2"/>
  <c r="M2664" i="2"/>
  <c r="M2680" i="2"/>
  <c r="M2696" i="2"/>
  <c r="M2712" i="2"/>
  <c r="M2728" i="2"/>
  <c r="M2744" i="2"/>
  <c r="M2760" i="2"/>
  <c r="M2776" i="2"/>
  <c r="M2792" i="2"/>
  <c r="M2808" i="2"/>
  <c r="M2824" i="2"/>
  <c r="M2840" i="2"/>
  <c r="M2856" i="2"/>
  <c r="M2872" i="2"/>
  <c r="M2888" i="2"/>
  <c r="M2904" i="2"/>
  <c r="M2920" i="2"/>
  <c r="M2936" i="2"/>
  <c r="M2952" i="2"/>
  <c r="M2968" i="2"/>
  <c r="M2984" i="2"/>
  <c r="M3000" i="2"/>
  <c r="M3016" i="2"/>
  <c r="M3032" i="2"/>
  <c r="M3048" i="2"/>
  <c r="M2526" i="2"/>
  <c r="M2558" i="2"/>
  <c r="M2590" i="2"/>
  <c r="M2611" i="2"/>
  <c r="M2627" i="2"/>
  <c r="M2643" i="2"/>
  <c r="M2659" i="2"/>
  <c r="M2675" i="2"/>
  <c r="M2691" i="2"/>
  <c r="M2707" i="2"/>
  <c r="M2723" i="2"/>
  <c r="M2739" i="2"/>
  <c r="M2755" i="2"/>
  <c r="M2771" i="2"/>
  <c r="M2787" i="2"/>
  <c r="M2803" i="2"/>
  <c r="M2819" i="2"/>
  <c r="M2835" i="2"/>
  <c r="M2851" i="2"/>
  <c r="M2867" i="2"/>
  <c r="M2883" i="2"/>
  <c r="M2899" i="2"/>
  <c r="M2915" i="2"/>
  <c r="M2931" i="2"/>
  <c r="M2947" i="2"/>
  <c r="M2963" i="2"/>
  <c r="M2979" i="2"/>
  <c r="M2995" i="2"/>
  <c r="M3011" i="2"/>
  <c r="M3027" i="2"/>
  <c r="M3043" i="2"/>
  <c r="M3059" i="2"/>
  <c r="L7" i="2"/>
  <c r="L23" i="2"/>
  <c r="L39" i="2"/>
  <c r="L55" i="2"/>
  <c r="L71" i="2"/>
  <c r="L87" i="2"/>
  <c r="L103" i="2"/>
  <c r="L119" i="2"/>
  <c r="L135" i="2"/>
  <c r="L151" i="2"/>
  <c r="L167" i="2"/>
  <c r="L183" i="2"/>
  <c r="L199" i="2"/>
  <c r="L215" i="2"/>
  <c r="L231" i="2"/>
  <c r="L247" i="2"/>
  <c r="L12" i="2"/>
  <c r="L44" i="2"/>
  <c r="L76" i="2"/>
  <c r="L108" i="2"/>
  <c r="L140" i="2"/>
  <c r="L172" i="2"/>
  <c r="L204" i="2"/>
  <c r="L236" i="2"/>
  <c r="L264" i="2"/>
  <c r="L280" i="2"/>
  <c r="L296" i="2"/>
  <c r="L312" i="2"/>
  <c r="L328" i="2"/>
  <c r="L344" i="2"/>
  <c r="L360" i="2"/>
  <c r="L376" i="2"/>
  <c r="L392" i="2"/>
  <c r="L408" i="2"/>
  <c r="L424" i="2"/>
  <c r="L440" i="2"/>
  <c r="L456" i="2"/>
  <c r="L472" i="2"/>
  <c r="L488" i="2"/>
  <c r="L504" i="2"/>
  <c r="L520" i="2"/>
  <c r="L536" i="2"/>
  <c r="L552" i="2"/>
  <c r="L568" i="2"/>
  <c r="L584" i="2"/>
  <c r="L600" i="2"/>
  <c r="L616" i="2"/>
  <c r="L632" i="2"/>
  <c r="L26" i="2"/>
  <c r="L90" i="2"/>
  <c r="L154" i="2"/>
  <c r="L218" i="2"/>
  <c r="L271" i="2"/>
  <c r="L303" i="2"/>
  <c r="L335" i="2"/>
  <c r="L367" i="2"/>
  <c r="L399" i="2"/>
  <c r="L431" i="2"/>
  <c r="L463" i="2"/>
  <c r="L495" i="2"/>
  <c r="L527" i="2"/>
  <c r="L559" i="2"/>
  <c r="L591" i="2"/>
  <c r="L623" i="2"/>
  <c r="L649" i="2"/>
  <c r="L665" i="2"/>
  <c r="L681" i="2"/>
  <c r="L697" i="2"/>
  <c r="L713" i="2"/>
  <c r="L729" i="2"/>
  <c r="L745" i="2"/>
  <c r="L761" i="2"/>
  <c r="L777" i="2"/>
  <c r="L793" i="2"/>
  <c r="L809" i="2"/>
  <c r="L825" i="2"/>
  <c r="L841" i="2"/>
  <c r="L857" i="2"/>
  <c r="L873" i="2"/>
  <c r="L889" i="2"/>
  <c r="L905" i="2"/>
  <c r="L921" i="2"/>
  <c r="L937" i="2"/>
  <c r="L953" i="2"/>
  <c r="L969" i="2"/>
  <c r="L985" i="2"/>
  <c r="L1001" i="2"/>
  <c r="L1017" i="2"/>
  <c r="L1033" i="2"/>
  <c r="L1049" i="2"/>
  <c r="L1065" i="2"/>
  <c r="L1081" i="2"/>
  <c r="L1097" i="2"/>
  <c r="L1113" i="2"/>
  <c r="L1129" i="2"/>
  <c r="L1145" i="2"/>
  <c r="L1161" i="2"/>
  <c r="L1177" i="2"/>
  <c r="L1193" i="2"/>
  <c r="L1209" i="2"/>
  <c r="L1225" i="2"/>
  <c r="L1241" i="2"/>
  <c r="L1257" i="2"/>
  <c r="L1273" i="2"/>
  <c r="L1289" i="2"/>
  <c r="L1305" i="2"/>
  <c r="L1321" i="2"/>
  <c r="L1337" i="2"/>
  <c r="L1353" i="2"/>
  <c r="L1369" i="2"/>
  <c r="L1385" i="2"/>
  <c r="L1401" i="2"/>
  <c r="L62" i="2"/>
  <c r="L190" i="2"/>
  <c r="L289" i="2"/>
  <c r="L353" i="2"/>
  <c r="L417" i="2"/>
  <c r="L481" i="2"/>
  <c r="L545" i="2"/>
  <c r="L609" i="2"/>
  <c r="L658" i="2"/>
  <c r="L690" i="2"/>
  <c r="L722" i="2"/>
  <c r="L754" i="2"/>
  <c r="L786" i="2"/>
  <c r="L818" i="2"/>
  <c r="L850" i="2"/>
  <c r="L882" i="2"/>
  <c r="L914" i="2"/>
  <c r="L946" i="2"/>
  <c r="L978" i="2"/>
  <c r="L1010" i="2"/>
  <c r="L1042" i="2"/>
  <c r="L1074" i="2"/>
  <c r="L1106" i="2"/>
  <c r="L1138" i="2"/>
  <c r="L1170" i="2"/>
  <c r="L1202" i="2"/>
  <c r="L1234" i="2"/>
  <c r="L1266" i="2"/>
  <c r="L1298" i="2"/>
  <c r="L1330" i="2"/>
  <c r="L1362" i="2"/>
  <c r="L1394" i="2"/>
  <c r="L1418" i="2"/>
  <c r="L1434" i="2"/>
  <c r="L1450" i="2"/>
  <c r="L1466" i="2"/>
  <c r="L1482" i="2"/>
  <c r="L1498" i="2"/>
  <c r="L1514" i="2"/>
  <c r="L1530" i="2"/>
  <c r="L1546" i="2"/>
  <c r="L1562" i="2"/>
  <c r="L1578" i="2"/>
  <c r="L1594" i="2"/>
  <c r="L1610" i="2"/>
  <c r="L1626" i="2"/>
  <c r="L1642" i="2"/>
  <c r="L1658" i="2"/>
  <c r="L1674" i="2"/>
  <c r="L1690" i="2"/>
  <c r="L1702" i="2"/>
  <c r="L1710" i="2"/>
  <c r="L1718" i="2"/>
  <c r="L1726" i="2"/>
  <c r="L1734" i="2"/>
  <c r="L1742" i="2"/>
  <c r="L1750" i="2"/>
  <c r="L1758" i="2"/>
  <c r="L1766" i="2"/>
  <c r="L1774" i="2"/>
  <c r="L1782" i="2"/>
  <c r="L1790" i="2"/>
  <c r="L1798" i="2"/>
  <c r="L1806" i="2"/>
  <c r="L1814" i="2"/>
  <c r="L1822" i="2"/>
  <c r="L1830" i="2"/>
  <c r="L1838" i="2"/>
  <c r="L1846" i="2"/>
  <c r="L1854" i="2"/>
  <c r="L1862" i="2"/>
  <c r="L1870" i="2"/>
  <c r="L1878" i="2"/>
  <c r="L1886" i="2"/>
  <c r="L1894" i="2"/>
  <c r="L1902" i="2"/>
  <c r="L1910" i="2"/>
  <c r="L1918" i="2"/>
  <c r="L1926" i="2"/>
  <c r="L1934" i="2"/>
  <c r="L1942" i="2"/>
  <c r="L1950" i="2"/>
  <c r="L1958" i="2"/>
  <c r="L1966" i="2"/>
  <c r="L1974" i="2"/>
  <c r="L1982" i="2"/>
  <c r="L1990" i="2"/>
  <c r="L1998" i="2"/>
  <c r="L2006" i="2"/>
  <c r="L2014" i="2"/>
  <c r="L2022" i="2"/>
  <c r="L2030" i="2"/>
  <c r="L2038" i="2"/>
  <c r="L2046" i="2"/>
  <c r="L2054" i="2"/>
  <c r="L2062" i="2"/>
  <c r="L2070" i="2"/>
  <c r="L2078" i="2"/>
  <c r="L2086" i="2"/>
  <c r="L2094" i="2"/>
  <c r="L2102" i="2"/>
  <c r="L2110" i="2"/>
  <c r="L2118" i="2"/>
  <c r="L2126" i="2"/>
  <c r="L2134" i="2"/>
  <c r="L2142" i="2"/>
  <c r="L2150" i="2"/>
  <c r="L2158" i="2"/>
  <c r="L2166" i="2"/>
  <c r="L2174" i="2"/>
  <c r="L2182" i="2"/>
  <c r="L2190" i="2"/>
  <c r="L2198" i="2"/>
  <c r="L2206" i="2"/>
  <c r="L2214" i="2"/>
  <c r="L2222" i="2"/>
  <c r="L2230" i="2"/>
  <c r="L2238" i="2"/>
  <c r="L2246" i="2"/>
  <c r="L2254" i="2"/>
  <c r="L2262" i="2"/>
  <c r="L2270" i="2"/>
  <c r="L2278" i="2"/>
  <c r="L2286" i="2"/>
  <c r="L2294" i="2"/>
  <c r="L2302" i="2"/>
  <c r="L2310" i="2"/>
  <c r="L2318" i="2"/>
  <c r="L2326" i="2"/>
  <c r="L2334" i="2"/>
  <c r="L2342" i="2"/>
  <c r="L2350" i="2"/>
  <c r="L2358" i="2"/>
  <c r="L2366" i="2"/>
  <c r="L2374" i="2"/>
  <c r="L2382" i="2"/>
  <c r="L2390" i="2"/>
  <c r="L2398" i="2"/>
  <c r="L2406" i="2"/>
  <c r="L2414" i="2"/>
  <c r="L2422" i="2"/>
  <c r="L2430" i="2"/>
  <c r="L2438" i="2"/>
  <c r="L2446" i="2"/>
  <c r="L2454" i="2"/>
  <c r="L2462" i="2"/>
  <c r="L2470" i="2"/>
  <c r="L2478" i="2"/>
  <c r="L2486" i="2"/>
  <c r="L2494" i="2"/>
  <c r="L2502" i="2"/>
  <c r="L2510" i="2"/>
  <c r="L2518" i="2"/>
  <c r="L2526" i="2"/>
  <c r="L2534" i="2"/>
  <c r="L2542" i="2"/>
  <c r="L2550" i="2"/>
  <c r="L2558" i="2"/>
  <c r="L2566" i="2"/>
  <c r="L2574" i="2"/>
  <c r="L2582" i="2"/>
  <c r="L2590" i="2"/>
  <c r="L2598" i="2"/>
  <c r="L2606" i="2"/>
  <c r="L2614" i="2"/>
  <c r="L2622" i="2"/>
  <c r="L2630" i="2"/>
  <c r="L2638" i="2"/>
  <c r="L2646" i="2"/>
  <c r="L2654" i="2"/>
  <c r="L2662" i="2"/>
  <c r="L2670" i="2"/>
  <c r="L2678" i="2"/>
  <c r="L2686" i="2"/>
  <c r="L2694" i="2"/>
  <c r="L2702" i="2"/>
  <c r="L2710" i="2"/>
  <c r="L2718" i="2"/>
  <c r="L2726" i="2"/>
  <c r="L2734" i="2"/>
  <c r="L2742" i="2"/>
  <c r="L2750" i="2"/>
  <c r="L2758" i="2"/>
  <c r="L2766" i="2"/>
  <c r="L2774" i="2"/>
  <c r="L2782" i="2"/>
  <c r="L2790" i="2"/>
  <c r="L2798" i="2"/>
  <c r="L2806" i="2"/>
  <c r="L2814" i="2"/>
  <c r="L2822" i="2"/>
  <c r="L2830" i="2"/>
  <c r="L2838" i="2"/>
  <c r="L2846" i="2"/>
  <c r="L2854" i="2"/>
  <c r="L2862" i="2"/>
  <c r="L2870" i="2"/>
  <c r="L2878" i="2"/>
  <c r="L2886" i="2"/>
  <c r="L2894" i="2"/>
  <c r="L2902" i="2"/>
  <c r="L2910" i="2"/>
  <c r="L2918" i="2"/>
  <c r="L2926" i="2"/>
  <c r="L2934" i="2"/>
  <c r="L2942" i="2"/>
  <c r="L86" i="2"/>
  <c r="L214" i="2"/>
  <c r="L301" i="2"/>
  <c r="L365" i="2"/>
  <c r="L429" i="2"/>
  <c r="L493" i="2"/>
  <c r="L557" i="2"/>
  <c r="L621" i="2"/>
  <c r="L664" i="2"/>
  <c r="L696" i="2"/>
  <c r="L728" i="2"/>
  <c r="L760" i="2"/>
  <c r="L792" i="2"/>
  <c r="L824" i="2"/>
  <c r="L856" i="2"/>
  <c r="L888" i="2"/>
  <c r="L920" i="2"/>
  <c r="L952" i="2"/>
  <c r="L984" i="2"/>
  <c r="L1016" i="2"/>
  <c r="L1048" i="2"/>
  <c r="L1080" i="2"/>
  <c r="L1112" i="2"/>
  <c r="L1144" i="2"/>
  <c r="L1176" i="2"/>
  <c r="L1208" i="2"/>
  <c r="L1240" i="2"/>
  <c r="L1272" i="2"/>
  <c r="L1304" i="2"/>
  <c r="L1336" i="2"/>
  <c r="L1368" i="2"/>
  <c r="L1400" i="2"/>
  <c r="L1421" i="2"/>
  <c r="L1437" i="2"/>
  <c r="L1453" i="2"/>
  <c r="L1469" i="2"/>
  <c r="L1485" i="2"/>
  <c r="L1501" i="2"/>
  <c r="L1517" i="2"/>
  <c r="L1533" i="2"/>
  <c r="L1549" i="2"/>
  <c r="L1565" i="2"/>
  <c r="L1581" i="2"/>
  <c r="L1597" i="2"/>
  <c r="L1613" i="2"/>
  <c r="L1629" i="2"/>
  <c r="L1645" i="2"/>
  <c r="L1661" i="2"/>
  <c r="L1677" i="2"/>
  <c r="L1693" i="2"/>
  <c r="L1709" i="2"/>
  <c r="L1725" i="2"/>
  <c r="L1741" i="2"/>
  <c r="L1757" i="2"/>
  <c r="L1773" i="2"/>
  <c r="L1789" i="2"/>
  <c r="L1805" i="2"/>
  <c r="L1821" i="2"/>
  <c r="L1837" i="2"/>
  <c r="L1853" i="2"/>
  <c r="L1869" i="2"/>
  <c r="L1885" i="2"/>
  <c r="L1901" i="2"/>
  <c r="L1917" i="2"/>
  <c r="L1933" i="2"/>
  <c r="L1949" i="2"/>
  <c r="L1965" i="2"/>
  <c r="L1981" i="2"/>
  <c r="L1997" i="2"/>
  <c r="L2013" i="2"/>
  <c r="L2029" i="2"/>
  <c r="L2045" i="2"/>
  <c r="L2061" i="2"/>
  <c r="L2077" i="2"/>
  <c r="L2093" i="2"/>
  <c r="L2109" i="2"/>
  <c r="L2125" i="2"/>
  <c r="L2141" i="2"/>
  <c r="L2157" i="2"/>
  <c r="L2173" i="2"/>
  <c r="L2189" i="2"/>
  <c r="L2205" i="2"/>
  <c r="L2221" i="2"/>
  <c r="L2237" i="2"/>
  <c r="L2253" i="2"/>
  <c r="L2269" i="2"/>
  <c r="M2625" i="2"/>
  <c r="M2633" i="2"/>
  <c r="M2641" i="2"/>
  <c r="M2649" i="2"/>
  <c r="M2657" i="2"/>
  <c r="M2665" i="2"/>
  <c r="M2673" i="2"/>
  <c r="M2681" i="2"/>
  <c r="M2689" i="2"/>
  <c r="M2697" i="2"/>
  <c r="M2705" i="2"/>
  <c r="M2713" i="2"/>
  <c r="M2721" i="2"/>
  <c r="M2729" i="2"/>
  <c r="M2737" i="2"/>
  <c r="M2745" i="2"/>
  <c r="M2753" i="2"/>
  <c r="M2761" i="2"/>
  <c r="M2769" i="2"/>
  <c r="M2777" i="2"/>
  <c r="M2785" i="2"/>
  <c r="M2793" i="2"/>
  <c r="M2801" i="2"/>
  <c r="M2809" i="2"/>
  <c r="M2817" i="2"/>
  <c r="M2825" i="2"/>
  <c r="M2833" i="2"/>
  <c r="M2841" i="2"/>
  <c r="M2849" i="2"/>
  <c r="M2857" i="2"/>
  <c r="M2865" i="2"/>
  <c r="M2873" i="2"/>
  <c r="M2881" i="2"/>
  <c r="M2889" i="2"/>
  <c r="M2897" i="2"/>
  <c r="M2905" i="2"/>
  <c r="M2913" i="2"/>
  <c r="M2921" i="2"/>
  <c r="M2929" i="2"/>
  <c r="M2937" i="2"/>
  <c r="M2945" i="2"/>
  <c r="M2953" i="2"/>
  <c r="M2961" i="2"/>
  <c r="M2969" i="2"/>
  <c r="M2977" i="2"/>
  <c r="M2985" i="2"/>
  <c r="M2993" i="2"/>
  <c r="M3001" i="2"/>
  <c r="M3009" i="2"/>
  <c r="M3017" i="2"/>
  <c r="M3025" i="2"/>
  <c r="M3033" i="2"/>
  <c r="M3041" i="2"/>
  <c r="M3049" i="2"/>
  <c r="M3057" i="2"/>
  <c r="M3065" i="2"/>
  <c r="M3066" i="2"/>
  <c r="L13" i="2"/>
  <c r="L21" i="2"/>
  <c r="L29" i="2"/>
  <c r="L37" i="2"/>
  <c r="L45" i="2"/>
  <c r="L53" i="2"/>
  <c r="L61" i="2"/>
  <c r="L69" i="2"/>
  <c r="L77" i="2"/>
  <c r="L85" i="2"/>
  <c r="L93" i="2"/>
  <c r="L101" i="2"/>
  <c r="L109" i="2"/>
  <c r="L117" i="2"/>
  <c r="L125" i="2"/>
  <c r="L133" i="2"/>
  <c r="L141" i="2"/>
  <c r="L149" i="2"/>
  <c r="L157" i="2"/>
  <c r="L165" i="2"/>
  <c r="L173" i="2"/>
  <c r="L181" i="2"/>
  <c r="L189" i="2"/>
  <c r="L197" i="2"/>
  <c r="L205" i="2"/>
  <c r="L213" i="2"/>
  <c r="L221" i="2"/>
  <c r="L229" i="2"/>
  <c r="L237" i="2"/>
  <c r="L245" i="2"/>
  <c r="L253" i="2"/>
  <c r="L8" i="2"/>
  <c r="L24" i="2"/>
  <c r="L40" i="2"/>
  <c r="L56" i="2"/>
  <c r="L72" i="2"/>
  <c r="L88" i="2"/>
  <c r="L104" i="2"/>
  <c r="L120" i="2"/>
  <c r="L136" i="2"/>
  <c r="L152" i="2"/>
  <c r="L168" i="2"/>
  <c r="L184" i="2"/>
  <c r="L200" i="2"/>
  <c r="L216" i="2"/>
  <c r="L232" i="2"/>
  <c r="L248" i="2"/>
  <c r="L262" i="2"/>
  <c r="L270" i="2"/>
  <c r="L278" i="2"/>
  <c r="L286" i="2"/>
  <c r="L294" i="2"/>
  <c r="L302" i="2"/>
  <c r="L310" i="2"/>
  <c r="L318" i="2"/>
  <c r="L326" i="2"/>
  <c r="L334" i="2"/>
  <c r="L342" i="2"/>
  <c r="L350" i="2"/>
  <c r="L358" i="2"/>
  <c r="L366" i="2"/>
  <c r="L374" i="2"/>
  <c r="L382" i="2"/>
  <c r="L390" i="2"/>
  <c r="L398" i="2"/>
  <c r="L406" i="2"/>
  <c r="L414" i="2"/>
  <c r="L422" i="2"/>
  <c r="L430" i="2"/>
  <c r="L438" i="2"/>
  <c r="L446" i="2"/>
  <c r="L454" i="2"/>
  <c r="L462" i="2"/>
  <c r="L470" i="2"/>
  <c r="L478" i="2"/>
  <c r="L486" i="2"/>
  <c r="L494" i="2"/>
  <c r="L502" i="2"/>
  <c r="L510" i="2"/>
  <c r="L518" i="2"/>
  <c r="L526" i="2"/>
  <c r="L534" i="2"/>
  <c r="L542" i="2"/>
  <c r="L550" i="2"/>
  <c r="L558" i="2"/>
  <c r="L566" i="2"/>
  <c r="L574" i="2"/>
  <c r="L582" i="2"/>
  <c r="L590" i="2"/>
  <c r="L598" i="2"/>
  <c r="L606" i="2"/>
  <c r="L614" i="2"/>
  <c r="L622" i="2"/>
  <c r="L630" i="2"/>
  <c r="L638" i="2"/>
  <c r="L18" i="2"/>
  <c r="L50" i="2"/>
  <c r="L82" i="2"/>
  <c r="L114" i="2"/>
  <c r="L146" i="2"/>
  <c r="L178" i="2"/>
  <c r="L210" i="2"/>
  <c r="L242" i="2"/>
  <c r="L267" i="2"/>
  <c r="L283" i="2"/>
  <c r="L299" i="2"/>
  <c r="L315" i="2"/>
  <c r="L331" i="2"/>
  <c r="L347" i="2"/>
  <c r="L363" i="2"/>
  <c r="L379" i="2"/>
  <c r="L395" i="2"/>
  <c r="L411" i="2"/>
  <c r="L427" i="2"/>
  <c r="L443" i="2"/>
  <c r="L459" i="2"/>
  <c r="L475" i="2"/>
  <c r="L491" i="2"/>
  <c r="L507" i="2"/>
  <c r="L523" i="2"/>
  <c r="L539" i="2"/>
  <c r="L555" i="2"/>
  <c r="L571" i="2"/>
  <c r="L587" i="2"/>
  <c r="L603" i="2"/>
  <c r="L619" i="2"/>
  <c r="L635" i="2"/>
  <c r="L647" i="2"/>
  <c r="L655" i="2"/>
  <c r="L663" i="2"/>
  <c r="L671" i="2"/>
  <c r="L679" i="2"/>
  <c r="L687" i="2"/>
  <c r="L695" i="2"/>
  <c r="L703" i="2"/>
  <c r="L711" i="2"/>
  <c r="L719" i="2"/>
  <c r="L727" i="2"/>
  <c r="L735" i="2"/>
  <c r="L743" i="2"/>
  <c r="L751" i="2"/>
  <c r="L759" i="2"/>
  <c r="L767" i="2"/>
  <c r="L775" i="2"/>
  <c r="L783" i="2"/>
  <c r="L791" i="2"/>
  <c r="L799" i="2"/>
  <c r="L807" i="2"/>
  <c r="L815" i="2"/>
  <c r="L823" i="2"/>
  <c r="L831" i="2"/>
  <c r="L839" i="2"/>
  <c r="L847" i="2"/>
  <c r="L855" i="2"/>
  <c r="L863" i="2"/>
  <c r="L871" i="2"/>
  <c r="L879" i="2"/>
  <c r="L887" i="2"/>
  <c r="L895" i="2"/>
  <c r="L903" i="2"/>
  <c r="L911" i="2"/>
  <c r="L919" i="2"/>
  <c r="L927" i="2"/>
  <c r="L935" i="2"/>
  <c r="L943" i="2"/>
  <c r="L951" i="2"/>
  <c r="L959" i="2"/>
  <c r="L967" i="2"/>
  <c r="L975" i="2"/>
  <c r="L983" i="2"/>
  <c r="L991" i="2"/>
  <c r="L999" i="2"/>
  <c r="L1007" i="2"/>
  <c r="L1015" i="2"/>
  <c r="L1023" i="2"/>
  <c r="L1031" i="2"/>
  <c r="L1039" i="2"/>
  <c r="L1047" i="2"/>
  <c r="L1055" i="2"/>
  <c r="L1063" i="2"/>
  <c r="L1071" i="2"/>
  <c r="L1079" i="2"/>
  <c r="L1087" i="2"/>
  <c r="L1095" i="2"/>
  <c r="L1103" i="2"/>
  <c r="L1111" i="2"/>
  <c r="L1119" i="2"/>
  <c r="L1127" i="2"/>
  <c r="L1135" i="2"/>
  <c r="L1143" i="2"/>
  <c r="L1151" i="2"/>
  <c r="L1159" i="2"/>
  <c r="L1167" i="2"/>
  <c r="L1175" i="2"/>
  <c r="L1183" i="2"/>
  <c r="L1191" i="2"/>
  <c r="L1199" i="2"/>
  <c r="L1207" i="2"/>
  <c r="L1215" i="2"/>
  <c r="L1223" i="2"/>
  <c r="L1231" i="2"/>
  <c r="L1239" i="2"/>
  <c r="L1247" i="2"/>
  <c r="L1255" i="2"/>
  <c r="L1263" i="2"/>
  <c r="L1271" i="2"/>
  <c r="L1279" i="2"/>
  <c r="L1287" i="2"/>
  <c r="L1295" i="2"/>
  <c r="L1303" i="2"/>
  <c r="L1311" i="2"/>
  <c r="L1319" i="2"/>
  <c r="L1327" i="2"/>
  <c r="L1335" i="2"/>
  <c r="L1343" i="2"/>
  <c r="L1351" i="2"/>
  <c r="L1359" i="2"/>
  <c r="L1367" i="2"/>
  <c r="L1375" i="2"/>
  <c r="L1383" i="2"/>
  <c r="L1391" i="2"/>
  <c r="L1399" i="2"/>
  <c r="L1407" i="2"/>
  <c r="L46" i="2"/>
  <c r="L110" i="2"/>
  <c r="L174" i="2"/>
  <c r="L238" i="2"/>
  <c r="L281" i="2"/>
  <c r="L313" i="2"/>
  <c r="L345" i="2"/>
  <c r="L377" i="2"/>
  <c r="L409" i="2"/>
  <c r="L441" i="2"/>
  <c r="L473" i="2"/>
  <c r="L505" i="2"/>
  <c r="L537" i="2"/>
  <c r="L569" i="2"/>
  <c r="L601" i="2"/>
  <c r="L633" i="2"/>
  <c r="L654" i="2"/>
  <c r="L670" i="2"/>
  <c r="L686" i="2"/>
  <c r="L702" i="2"/>
  <c r="L718" i="2"/>
  <c r="L734" i="2"/>
  <c r="L750" i="2"/>
  <c r="L766" i="2"/>
  <c r="L782" i="2"/>
  <c r="L798" i="2"/>
  <c r="L814" i="2"/>
  <c r="L830" i="2"/>
  <c r="L846" i="2"/>
  <c r="L862" i="2"/>
  <c r="L878" i="2"/>
  <c r="L894" i="2"/>
  <c r="L910" i="2"/>
  <c r="L926" i="2"/>
  <c r="L942" i="2"/>
  <c r="L958" i="2"/>
  <c r="L974" i="2"/>
  <c r="L990" i="2"/>
  <c r="L1006" i="2"/>
  <c r="L1022" i="2"/>
  <c r="L1038" i="2"/>
  <c r="L1054" i="2"/>
  <c r="L1070" i="2"/>
  <c r="L1086" i="2"/>
  <c r="L1102" i="2"/>
  <c r="L1118" i="2"/>
  <c r="L1134" i="2"/>
  <c r="L1150" i="2"/>
  <c r="L1166" i="2"/>
  <c r="L1182" i="2"/>
  <c r="L1198" i="2"/>
  <c r="L1214" i="2"/>
  <c r="L1230" i="2"/>
  <c r="L1246" i="2"/>
  <c r="L1262" i="2"/>
  <c r="L1278" i="2"/>
  <c r="L1294" i="2"/>
  <c r="L1310" i="2"/>
  <c r="L1326" i="2"/>
  <c r="L1342" i="2"/>
  <c r="L1358" i="2"/>
  <c r="L1374" i="2"/>
  <c r="L1390" i="2"/>
  <c r="L1406" i="2"/>
  <c r="L1416" i="2"/>
  <c r="L1424" i="2"/>
  <c r="L1432" i="2"/>
  <c r="L1440" i="2"/>
  <c r="L1448" i="2"/>
  <c r="L1456" i="2"/>
  <c r="L1464" i="2"/>
  <c r="L1472" i="2"/>
  <c r="L1480" i="2"/>
  <c r="L1488" i="2"/>
  <c r="L1496" i="2"/>
  <c r="L1504" i="2"/>
  <c r="L1512" i="2"/>
  <c r="L1520" i="2"/>
  <c r="L1528" i="2"/>
  <c r="L1536" i="2"/>
  <c r="L1544" i="2"/>
  <c r="L1552" i="2"/>
  <c r="L1560" i="2"/>
  <c r="L1568" i="2"/>
  <c r="L1576" i="2"/>
  <c r="L1584" i="2"/>
  <c r="L1592" i="2"/>
  <c r="L1600" i="2"/>
  <c r="L1608" i="2"/>
  <c r="L1616" i="2"/>
  <c r="L1624" i="2"/>
  <c r="L1632" i="2"/>
  <c r="L1640" i="2"/>
  <c r="L1648" i="2"/>
  <c r="L1656" i="2"/>
  <c r="L1664" i="2"/>
  <c r="L1672" i="2"/>
  <c r="L1680" i="2"/>
  <c r="L1688" i="2"/>
  <c r="L1696" i="2"/>
  <c r="N11" i="2"/>
  <c r="N19" i="2"/>
  <c r="N27" i="2"/>
  <c r="N35" i="2"/>
  <c r="N43" i="2"/>
  <c r="N51" i="2"/>
  <c r="N59" i="2"/>
  <c r="N67" i="2"/>
  <c r="N75" i="2"/>
  <c r="N83" i="2"/>
  <c r="N91" i="2"/>
  <c r="N99" i="2"/>
  <c r="N107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0" i="2"/>
  <c r="N36" i="2"/>
  <c r="N52" i="2"/>
  <c r="N68" i="2"/>
  <c r="N84" i="2"/>
  <c r="N100" i="2"/>
  <c r="N116" i="2"/>
  <c r="N132" i="2"/>
  <c r="N148" i="2"/>
  <c r="N164" i="2"/>
  <c r="N180" i="2"/>
  <c r="N196" i="2"/>
  <c r="N212" i="2"/>
  <c r="N228" i="2"/>
  <c r="N244" i="2"/>
  <c r="N260" i="2"/>
  <c r="N268" i="2"/>
  <c r="N276" i="2"/>
  <c r="N284" i="2"/>
  <c r="N292" i="2"/>
  <c r="N300" i="2"/>
  <c r="N308" i="2"/>
  <c r="N316" i="2"/>
  <c r="N324" i="2"/>
  <c r="N332" i="2"/>
  <c r="N340" i="2"/>
  <c r="N348" i="2"/>
  <c r="N356" i="2"/>
  <c r="N364" i="2"/>
  <c r="N372" i="2"/>
  <c r="N380" i="2"/>
  <c r="N388" i="2"/>
  <c r="N396" i="2"/>
  <c r="N404" i="2"/>
  <c r="N412" i="2"/>
  <c r="N420" i="2"/>
  <c r="N428" i="2"/>
  <c r="N436" i="2"/>
  <c r="N444" i="2"/>
  <c r="N452" i="2"/>
  <c r="N460" i="2"/>
  <c r="N468" i="2"/>
  <c r="N476" i="2"/>
  <c r="N484" i="2"/>
  <c r="N492" i="2"/>
  <c r="N500" i="2"/>
  <c r="N508" i="2"/>
  <c r="N516" i="2"/>
  <c r="N524" i="2"/>
  <c r="N532" i="2"/>
  <c r="N540" i="2"/>
  <c r="N548" i="2"/>
  <c r="N556" i="2"/>
  <c r="N564" i="2"/>
  <c r="N572" i="2"/>
  <c r="N580" i="2"/>
  <c r="N588" i="2"/>
  <c r="N596" i="2"/>
  <c r="N604" i="2"/>
  <c r="N612" i="2"/>
  <c r="N620" i="2"/>
  <c r="N628" i="2"/>
  <c r="N636" i="2"/>
  <c r="N14" i="2"/>
  <c r="N46" i="2"/>
  <c r="N78" i="2"/>
  <c r="N110" i="2"/>
  <c r="N142" i="2"/>
  <c r="N174" i="2"/>
  <c r="N206" i="2"/>
  <c r="N238" i="2"/>
  <c r="N265" i="2"/>
  <c r="N281" i="2"/>
  <c r="N297" i="2"/>
  <c r="N313" i="2"/>
  <c r="N329" i="2"/>
  <c r="N345" i="2"/>
  <c r="N361" i="2"/>
  <c r="N377" i="2"/>
  <c r="N393" i="2"/>
  <c r="N409" i="2"/>
  <c r="N425" i="2"/>
  <c r="N441" i="2"/>
  <c r="N457" i="2"/>
  <c r="N473" i="2"/>
  <c r="N489" i="2"/>
  <c r="N505" i="2"/>
  <c r="N521" i="2"/>
  <c r="N537" i="2"/>
  <c r="N553" i="2"/>
  <c r="N569" i="2"/>
  <c r="N585" i="2"/>
  <c r="N601" i="2"/>
  <c r="N617" i="2"/>
  <c r="N633" i="2"/>
  <c r="N34" i="2"/>
  <c r="N98" i="2"/>
  <c r="N162" i="2"/>
  <c r="N226" i="2"/>
  <c r="N275" i="2"/>
  <c r="N307" i="2"/>
  <c r="N339" i="2"/>
  <c r="N371" i="2"/>
  <c r="N403" i="2"/>
  <c r="N435" i="2"/>
  <c r="N467" i="2"/>
  <c r="N499" i="2"/>
  <c r="N531" i="2"/>
  <c r="N563" i="2"/>
  <c r="N595" i="2"/>
  <c r="N627" i="2"/>
  <c r="N647" i="2"/>
  <c r="N655" i="2"/>
  <c r="N663" i="2"/>
  <c r="N671" i="2"/>
  <c r="N679" i="2"/>
  <c r="N687" i="2"/>
  <c r="N695" i="2"/>
  <c r="N703" i="2"/>
  <c r="N711" i="2"/>
  <c r="N719" i="2"/>
  <c r="N727" i="2"/>
  <c r="N735" i="2"/>
  <c r="N743" i="2"/>
  <c r="N751" i="2"/>
  <c r="N759" i="2"/>
  <c r="N767" i="2"/>
  <c r="N775" i="2"/>
  <c r="N783" i="2"/>
  <c r="N791" i="2"/>
  <c r="N799" i="2"/>
  <c r="N807" i="2"/>
  <c r="N815" i="2"/>
  <c r="N823" i="2"/>
  <c r="N831" i="2"/>
  <c r="N839" i="2"/>
  <c r="N847" i="2"/>
  <c r="N855" i="2"/>
  <c r="N863" i="2"/>
  <c r="N871" i="2"/>
  <c r="N879" i="2"/>
  <c r="N887" i="2"/>
  <c r="N895" i="2"/>
  <c r="N903" i="2"/>
  <c r="N911" i="2"/>
  <c r="N919" i="2"/>
  <c r="N927" i="2"/>
  <c r="N935" i="2"/>
  <c r="N943" i="2"/>
  <c r="N951" i="2"/>
  <c r="N959" i="2"/>
  <c r="N967" i="2"/>
  <c r="N975" i="2"/>
  <c r="N983" i="2"/>
  <c r="N991" i="2"/>
  <c r="N999" i="2"/>
  <c r="N1007" i="2"/>
  <c r="N1015" i="2"/>
  <c r="N1023" i="2"/>
  <c r="N90" i="2"/>
  <c r="N218" i="2"/>
  <c r="N303" i="2"/>
  <c r="N367" i="2"/>
  <c r="N431" i="2"/>
  <c r="N495" i="2"/>
  <c r="N559" i="2"/>
  <c r="N623" i="2"/>
  <c r="N654" i="2"/>
  <c r="N670" i="2"/>
  <c r="N686" i="2"/>
  <c r="N702" i="2"/>
  <c r="N718" i="2"/>
  <c r="N734" i="2"/>
  <c r="N750" i="2"/>
  <c r="N766" i="2"/>
  <c r="N782" i="2"/>
  <c r="N798" i="2"/>
  <c r="N814" i="2"/>
  <c r="N830" i="2"/>
  <c r="N846" i="2"/>
  <c r="N862" i="2"/>
  <c r="N878" i="2"/>
  <c r="N894" i="2"/>
  <c r="N910" i="2"/>
  <c r="N926" i="2"/>
  <c r="N942" i="2"/>
  <c r="N958" i="2"/>
  <c r="N974" i="2"/>
  <c r="N990" i="2"/>
  <c r="N1006" i="2"/>
  <c r="N1022" i="2"/>
  <c r="N1032" i="2"/>
  <c r="N1040" i="2"/>
  <c r="N1048" i="2"/>
  <c r="N1056" i="2"/>
  <c r="N1064" i="2"/>
  <c r="N1072" i="2"/>
  <c r="N1080" i="2"/>
  <c r="N1088" i="2"/>
  <c r="N1096" i="2"/>
  <c r="N1104" i="2"/>
  <c r="N1112" i="2"/>
  <c r="N1120" i="2"/>
  <c r="N1128" i="2"/>
  <c r="N1136" i="2"/>
  <c r="N1144" i="2"/>
  <c r="N1152" i="2"/>
  <c r="N1160" i="2"/>
  <c r="N1168" i="2"/>
  <c r="N1176" i="2"/>
  <c r="N1184" i="2"/>
  <c r="N1192" i="2"/>
  <c r="N1200" i="2"/>
  <c r="N1208" i="2"/>
  <c r="N1216" i="2"/>
  <c r="N1224" i="2"/>
  <c r="N1232" i="2"/>
  <c r="N1240" i="2"/>
  <c r="N1248" i="2"/>
  <c r="N1256" i="2"/>
  <c r="N1264" i="2"/>
  <c r="N1272" i="2"/>
  <c r="N1280" i="2"/>
  <c r="N1288" i="2"/>
  <c r="N1296" i="2"/>
  <c r="N1304" i="2"/>
  <c r="N1312" i="2"/>
  <c r="N1320" i="2"/>
  <c r="N1328" i="2"/>
  <c r="N1336" i="2"/>
  <c r="N1344" i="2"/>
  <c r="N1352" i="2"/>
  <c r="N1360" i="2"/>
  <c r="N1368" i="2"/>
  <c r="N1376" i="2"/>
  <c r="N1384" i="2"/>
  <c r="N1392" i="2"/>
  <c r="N1400" i="2"/>
  <c r="N1408" i="2"/>
  <c r="N1416" i="2"/>
  <c r="N1424" i="2"/>
  <c r="N1432" i="2"/>
  <c r="N1440" i="2"/>
  <c r="N1448" i="2"/>
  <c r="N1456" i="2"/>
  <c r="N1464" i="2"/>
  <c r="N1472" i="2"/>
  <c r="N1480" i="2"/>
  <c r="N1488" i="2"/>
  <c r="N1496" i="2"/>
  <c r="N1504" i="2"/>
  <c r="N1512" i="2"/>
  <c r="N1520" i="2"/>
  <c r="N1528" i="2"/>
  <c r="N1536" i="2"/>
  <c r="N1544" i="2"/>
  <c r="N1552" i="2"/>
  <c r="N1560" i="2"/>
  <c r="N1568" i="2"/>
  <c r="N1576" i="2"/>
  <c r="N1584" i="2"/>
  <c r="N1592" i="2"/>
  <c r="N1600" i="2"/>
  <c r="N1608" i="2"/>
  <c r="N1616" i="2"/>
  <c r="N1624" i="2"/>
  <c r="N1632" i="2"/>
  <c r="N1640" i="2"/>
  <c r="N1648" i="2"/>
  <c r="N1656" i="2"/>
  <c r="N1664" i="2"/>
  <c r="N1672" i="2"/>
  <c r="N1680" i="2"/>
  <c r="N1688" i="2"/>
  <c r="N1696" i="2"/>
  <c r="N1704" i="2"/>
  <c r="N1712" i="2"/>
  <c r="N1720" i="2"/>
  <c r="N1728" i="2"/>
  <c r="N1736" i="2"/>
  <c r="N1744" i="2"/>
  <c r="N1752" i="2"/>
  <c r="N1760" i="2"/>
  <c r="N1768" i="2"/>
  <c r="N1776" i="2"/>
  <c r="N1784" i="2"/>
  <c r="N1792" i="2"/>
  <c r="N234" i="2"/>
  <c r="N375" i="2"/>
  <c r="N503" i="2"/>
  <c r="N631" i="2"/>
  <c r="N672" i="2"/>
  <c r="N704" i="2"/>
  <c r="N736" i="2"/>
  <c r="N768" i="2"/>
  <c r="N800" i="2"/>
  <c r="N832" i="2"/>
  <c r="N864" i="2"/>
  <c r="N896" i="2"/>
  <c r="N928" i="2"/>
  <c r="N960" i="2"/>
  <c r="N992" i="2"/>
  <c r="N1024" i="2"/>
  <c r="N1041" i="2"/>
  <c r="N1057" i="2"/>
  <c r="N1073" i="2"/>
  <c r="N1089" i="2"/>
  <c r="N1105" i="2"/>
  <c r="N1121" i="2"/>
  <c r="N1137" i="2"/>
  <c r="N1153" i="2"/>
  <c r="N1169" i="2"/>
  <c r="N1185" i="2"/>
  <c r="N1201" i="2"/>
  <c r="N1217" i="2"/>
  <c r="N1233" i="2"/>
  <c r="N1249" i="2"/>
  <c r="N1265" i="2"/>
  <c r="N1281" i="2"/>
  <c r="N1297" i="2"/>
  <c r="N1313" i="2"/>
  <c r="N1329" i="2"/>
  <c r="N1345" i="2"/>
  <c r="N1361" i="2"/>
  <c r="N1377" i="2"/>
  <c r="N1393" i="2"/>
  <c r="N1409" i="2"/>
  <c r="N1425" i="2"/>
  <c r="N1441" i="2"/>
  <c r="N1457" i="2"/>
  <c r="N1473" i="2"/>
  <c r="N1489" i="2"/>
  <c r="N1505" i="2"/>
  <c r="N1521" i="2"/>
  <c r="N1537" i="2"/>
  <c r="N1553" i="2"/>
  <c r="N1569" i="2"/>
  <c r="N1585" i="2"/>
  <c r="N1601" i="2"/>
  <c r="N1617" i="2"/>
  <c r="N1633" i="2"/>
  <c r="N1649" i="2"/>
  <c r="N1665" i="2"/>
  <c r="N1681" i="2"/>
  <c r="N1697" i="2"/>
  <c r="N1713" i="2"/>
  <c r="N1729" i="2"/>
  <c r="N1745" i="2"/>
  <c r="N1761" i="2"/>
  <c r="N1777" i="2"/>
  <c r="N1793" i="2"/>
  <c r="N1801" i="2"/>
  <c r="N1809" i="2"/>
  <c r="N1817" i="2"/>
  <c r="N1825" i="2"/>
  <c r="N1833" i="2"/>
  <c r="N1841" i="2"/>
  <c r="N1849" i="2"/>
  <c r="N1857" i="2"/>
  <c r="N1865" i="2"/>
  <c r="N1873" i="2"/>
  <c r="N1881" i="2"/>
  <c r="N1889" i="2"/>
  <c r="N1897" i="2"/>
  <c r="N1905" i="2"/>
  <c r="N1913" i="2"/>
  <c r="N1921" i="2"/>
  <c r="N1929" i="2"/>
  <c r="N1937" i="2"/>
  <c r="N1945" i="2"/>
  <c r="N1953" i="2"/>
  <c r="N1961" i="2"/>
  <c r="N1969" i="2"/>
  <c r="N1977" i="2"/>
  <c r="N1985" i="2"/>
  <c r="N1993" i="2"/>
  <c r="N2001" i="2"/>
  <c r="N2009" i="2"/>
  <c r="N2017" i="2"/>
  <c r="N2025" i="2"/>
  <c r="N2033" i="2"/>
  <c r="N2041" i="2"/>
  <c r="N2049" i="2"/>
  <c r="N2057" i="2"/>
  <c r="N2065" i="2"/>
  <c r="N2073" i="2"/>
  <c r="N2081" i="2"/>
  <c r="N2089" i="2"/>
  <c r="N2097" i="2"/>
  <c r="N2105" i="2"/>
  <c r="N2113" i="2"/>
  <c r="N2121" i="2"/>
  <c r="N2129" i="2"/>
  <c r="N2137" i="2"/>
  <c r="N2145" i="2"/>
  <c r="N2153" i="2"/>
  <c r="N2161" i="2"/>
  <c r="N2169" i="2"/>
  <c r="N2177" i="2"/>
  <c r="N2185" i="2"/>
  <c r="N2193" i="2"/>
  <c r="N2201" i="2"/>
  <c r="N2209" i="2"/>
  <c r="N2217" i="2"/>
  <c r="N2225" i="2"/>
  <c r="N2233" i="2"/>
  <c r="N2241" i="2"/>
  <c r="N2249" i="2"/>
  <c r="N2257" i="2"/>
  <c r="N2265" i="2"/>
  <c r="N2273" i="2"/>
  <c r="N2281" i="2"/>
  <c r="N2289" i="2"/>
  <c r="N2297" i="2"/>
  <c r="N2305" i="2"/>
  <c r="N2313" i="2"/>
  <c r="N2321" i="2"/>
  <c r="N2329" i="2"/>
  <c r="N2337" i="2"/>
  <c r="N2345" i="2"/>
  <c r="N2353" i="2"/>
  <c r="N2361" i="2"/>
  <c r="N2369" i="2"/>
  <c r="N2377" i="2"/>
  <c r="N2385" i="2"/>
  <c r="N2393" i="2"/>
  <c r="N2401" i="2"/>
  <c r="N2409" i="2"/>
  <c r="N2417" i="2"/>
  <c r="N2425" i="2"/>
  <c r="N2433" i="2"/>
  <c r="N2441" i="2"/>
  <c r="N2449" i="2"/>
  <c r="N2457" i="2"/>
  <c r="N2465" i="2"/>
  <c r="N2473" i="2"/>
  <c r="N2481" i="2"/>
  <c r="N2489" i="2"/>
  <c r="N2497" i="2"/>
  <c r="N2505" i="2"/>
  <c r="N2513" i="2"/>
  <c r="N2521" i="2"/>
  <c r="N2529" i="2"/>
  <c r="N2537" i="2"/>
  <c r="N2545" i="2"/>
  <c r="N2553" i="2"/>
  <c r="N2561" i="2"/>
  <c r="N2569" i="2"/>
  <c r="N2577" i="2"/>
  <c r="N2585" i="2"/>
  <c r="N2593" i="2"/>
  <c r="N2601" i="2"/>
  <c r="N2609" i="2"/>
  <c r="N2617" i="2"/>
  <c r="N2625" i="2"/>
  <c r="N2633" i="2"/>
  <c r="N2641" i="2"/>
  <c r="N2649" i="2"/>
  <c r="N2657" i="2"/>
  <c r="N2665" i="2"/>
  <c r="N2673" i="2"/>
  <c r="N2681" i="2"/>
  <c r="N2689" i="2"/>
  <c r="N2697" i="2"/>
  <c r="N2705" i="2"/>
  <c r="N2713" i="2"/>
  <c r="N2721" i="2"/>
  <c r="N2729" i="2"/>
  <c r="N2737" i="2"/>
  <c r="N2745" i="2"/>
  <c r="N2753" i="2"/>
  <c r="N2761" i="2"/>
  <c r="N2769" i="2"/>
  <c r="N2777" i="2"/>
  <c r="N2785" i="2"/>
  <c r="N2793" i="2"/>
  <c r="N2801" i="2"/>
  <c r="N2809" i="2"/>
  <c r="N2817" i="2"/>
  <c r="N2825" i="2"/>
  <c r="N2833" i="2"/>
  <c r="N2841" i="2"/>
  <c r="N2849" i="2"/>
  <c r="N2857" i="2"/>
  <c r="N2865" i="2"/>
  <c r="N2873" i="2"/>
  <c r="N2881" i="2"/>
  <c r="N2889" i="2"/>
  <c r="N2897" i="2"/>
  <c r="N2905" i="2"/>
  <c r="N2913" i="2"/>
  <c r="N2921" i="2"/>
  <c r="N2929" i="2"/>
  <c r="N2937" i="2"/>
  <c r="N2945" i="2"/>
  <c r="N2953" i="2"/>
  <c r="N2961" i="2"/>
  <c r="N2969" i="2"/>
  <c r="N2977" i="2"/>
  <c r="N2985" i="2"/>
  <c r="N2993" i="2"/>
  <c r="N3001" i="2"/>
  <c r="N3009" i="2"/>
  <c r="N3017" i="2"/>
  <c r="N3025" i="2"/>
  <c r="N3033" i="2"/>
  <c r="N3041" i="2"/>
  <c r="N3049" i="2"/>
  <c r="N3057" i="2"/>
  <c r="N3065" i="2"/>
  <c r="N138" i="2"/>
  <c r="N327" i="2"/>
  <c r="N455" i="2"/>
  <c r="N583" i="2"/>
  <c r="N660" i="2"/>
  <c r="N692" i="2"/>
  <c r="N724" i="2"/>
  <c r="N756" i="2"/>
  <c r="N788" i="2"/>
  <c r="N820" i="2"/>
  <c r="N852" i="2"/>
  <c r="N884" i="2"/>
  <c r="N916" i="2"/>
  <c r="N948" i="2"/>
  <c r="N980" i="2"/>
  <c r="N1012" i="2"/>
  <c r="N1035" i="2"/>
  <c r="N1051" i="2"/>
  <c r="N1067" i="2"/>
  <c r="N1083" i="2"/>
  <c r="N1099" i="2"/>
  <c r="N1115" i="2"/>
  <c r="N1131" i="2"/>
  <c r="N1147" i="2"/>
  <c r="N1163" i="2"/>
  <c r="N1179" i="2"/>
  <c r="N1195" i="2"/>
  <c r="N1211" i="2"/>
  <c r="N1227" i="2"/>
  <c r="N1243" i="2"/>
  <c r="N1259" i="2"/>
  <c r="N1275" i="2"/>
  <c r="N1291" i="2"/>
  <c r="N1323" i="2"/>
  <c r="N1355" i="2"/>
  <c r="N1387" i="2"/>
  <c r="N1419" i="2"/>
  <c r="N1451" i="2"/>
  <c r="N1483" i="2"/>
  <c r="N1515" i="2"/>
  <c r="N1547" i="2"/>
  <c r="N1579" i="2"/>
  <c r="N1611" i="2"/>
  <c r="N1643" i="2"/>
  <c r="N1675" i="2"/>
  <c r="N1707" i="2"/>
  <c r="N1739" i="2"/>
  <c r="N1771" i="2"/>
  <c r="N1798" i="2"/>
  <c r="N1814" i="2"/>
  <c r="N1834" i="2"/>
  <c r="N1850" i="2"/>
  <c r="N1882" i="2"/>
  <c r="N1918" i="2"/>
  <c r="N1950" i="2"/>
  <c r="N1982" i="2"/>
  <c r="N2014" i="2"/>
  <c r="N2046" i="2"/>
  <c r="N2078" i="2"/>
  <c r="N2110" i="2"/>
  <c r="N2142" i="2"/>
  <c r="N2178" i="2"/>
  <c r="N2210" i="2"/>
  <c r="N2242" i="2"/>
  <c r="N2274" i="2"/>
  <c r="N2306" i="2"/>
  <c r="N2338" i="2"/>
  <c r="N2370" i="2"/>
  <c r="N2406" i="2"/>
  <c r="N2438" i="2"/>
  <c r="N2470" i="2"/>
  <c r="N2502" i="2"/>
  <c r="N2534" i="2"/>
  <c r="N2566" i="2"/>
  <c r="N2598" i="2"/>
  <c r="N2630" i="2"/>
  <c r="N2662" i="2"/>
  <c r="N2694" i="2"/>
  <c r="N2726" i="2"/>
  <c r="N2758" i="2"/>
  <c r="N2790" i="2"/>
  <c r="N2822" i="2"/>
  <c r="N2854" i="2"/>
  <c r="N2886" i="2"/>
  <c r="N2918" i="2"/>
  <c r="N2950" i="2"/>
  <c r="N2982" i="2"/>
  <c r="N3014" i="2"/>
  <c r="N3050" i="2"/>
  <c r="N1303" i="2"/>
  <c r="N1335" i="2"/>
  <c r="N1367" i="2"/>
  <c r="N1399" i="2"/>
  <c r="N1431" i="2"/>
  <c r="N1463" i="2"/>
  <c r="N1495" i="2"/>
  <c r="N1527" i="2"/>
  <c r="N1559" i="2"/>
  <c r="N1591" i="2"/>
  <c r="N1623" i="2"/>
  <c r="N1655" i="2"/>
  <c r="N1687" i="2"/>
  <c r="N1719" i="2"/>
  <c r="N1751" i="2"/>
  <c r="N1783" i="2"/>
  <c r="N1804" i="2"/>
  <c r="N1820" i="2"/>
  <c r="N1836" i="2"/>
  <c r="N1852" i="2"/>
  <c r="N1868" i="2"/>
  <c r="N1884" i="2"/>
  <c r="N1900" i="2"/>
  <c r="N1916" i="2"/>
  <c r="N1932" i="2"/>
  <c r="N1948" i="2"/>
  <c r="N1964" i="2"/>
  <c r="N1980" i="2"/>
  <c r="N1996" i="2"/>
  <c r="N2012" i="2"/>
  <c r="N2028" i="2"/>
  <c r="N2044" i="2"/>
  <c r="N2060" i="2"/>
  <c r="N2076" i="2"/>
  <c r="N2092" i="2"/>
  <c r="N2108" i="2"/>
  <c r="N2124" i="2"/>
  <c r="N2140" i="2"/>
  <c r="N2156" i="2"/>
  <c r="N2172" i="2"/>
  <c r="N2188" i="2"/>
  <c r="N2204" i="2"/>
  <c r="N2220" i="2"/>
  <c r="N2236" i="2"/>
  <c r="N2252" i="2"/>
  <c r="N2268" i="2"/>
  <c r="N2284" i="2"/>
  <c r="N2300" i="2"/>
  <c r="N2316" i="2"/>
  <c r="N2332" i="2"/>
  <c r="N2348" i="2"/>
  <c r="N2364" i="2"/>
  <c r="N2380" i="2"/>
  <c r="N2396" i="2"/>
  <c r="N2412" i="2"/>
  <c r="N2428" i="2"/>
  <c r="N2444" i="2"/>
  <c r="N2460" i="2"/>
  <c r="N2476" i="2"/>
  <c r="N2492" i="2"/>
  <c r="N2508" i="2"/>
  <c r="N2524" i="2"/>
  <c r="N2540" i="2"/>
  <c r="N2556" i="2"/>
  <c r="N2572" i="2"/>
  <c r="N2588" i="2"/>
  <c r="N2604" i="2"/>
  <c r="N2620" i="2"/>
  <c r="N2636" i="2"/>
  <c r="N2652" i="2"/>
  <c r="N2668" i="2"/>
  <c r="N2684" i="2"/>
  <c r="N2700" i="2"/>
  <c r="N2716" i="2"/>
  <c r="N2732" i="2"/>
  <c r="N2748" i="2"/>
  <c r="N2764" i="2"/>
  <c r="N2780" i="2"/>
  <c r="N2796" i="2"/>
  <c r="N2812" i="2"/>
  <c r="N2828" i="2"/>
  <c r="N2844" i="2"/>
  <c r="N2860" i="2"/>
  <c r="N2876" i="2"/>
  <c r="N2892" i="2"/>
  <c r="N2908" i="2"/>
  <c r="N2924" i="2"/>
  <c r="N2940" i="2"/>
  <c r="N2956" i="2"/>
  <c r="N2972" i="2"/>
  <c r="N2988" i="2"/>
  <c r="N3004" i="2"/>
  <c r="N3020" i="2"/>
  <c r="N3036" i="2"/>
  <c r="N3052" i="2"/>
  <c r="N1830" i="2"/>
  <c r="N1878" i="2"/>
  <c r="N1906" i="2"/>
  <c r="N1938" i="2"/>
  <c r="N1970" i="2"/>
  <c r="N2002" i="2"/>
  <c r="N2034" i="2"/>
  <c r="N2066" i="2"/>
  <c r="N2098" i="2"/>
  <c r="N2130" i="2"/>
  <c r="N2158" i="2"/>
  <c r="N2190" i="2"/>
  <c r="N2222" i="2"/>
  <c r="N2254" i="2"/>
  <c r="N2286" i="2"/>
  <c r="N2318" i="2"/>
  <c r="N2350" i="2"/>
  <c r="N2378" i="2"/>
  <c r="N2410" i="2"/>
  <c r="N2442" i="2"/>
  <c r="N2474" i="2"/>
  <c r="N2506" i="2"/>
  <c r="N2538" i="2"/>
  <c r="N2570" i="2"/>
  <c r="N2602" i="2"/>
  <c r="N2634" i="2"/>
  <c r="N2666" i="2"/>
  <c r="N2698" i="2"/>
  <c r="N2730" i="2"/>
  <c r="N2762" i="2"/>
  <c r="N2794" i="2"/>
  <c r="N2826" i="2"/>
  <c r="N2858" i="2"/>
  <c r="N2890" i="2"/>
  <c r="N2922" i="2"/>
  <c r="N2954" i="2"/>
  <c r="N2986" i="2"/>
  <c r="N3018" i="2"/>
  <c r="N3046" i="2"/>
  <c r="M9" i="2"/>
  <c r="M17" i="2"/>
  <c r="M25" i="2"/>
  <c r="M33" i="2"/>
  <c r="M41" i="2"/>
  <c r="M49" i="2"/>
  <c r="M57" i="2"/>
  <c r="M65" i="2"/>
  <c r="M73" i="2"/>
  <c r="M81" i="2"/>
  <c r="M89" i="2"/>
  <c r="M97" i="2"/>
  <c r="M105" i="2"/>
  <c r="M113" i="2"/>
  <c r="M121" i="2"/>
  <c r="M129" i="2"/>
  <c r="M137" i="2"/>
  <c r="M145" i="2"/>
  <c r="M153" i="2"/>
  <c r="M161" i="2"/>
  <c r="M169" i="2"/>
  <c r="M177" i="2"/>
  <c r="M185" i="2"/>
  <c r="M193" i="2"/>
  <c r="M201" i="2"/>
  <c r="M209" i="2"/>
  <c r="M217" i="2"/>
  <c r="M225" i="2"/>
  <c r="M8" i="2"/>
  <c r="M16" i="2"/>
  <c r="M24" i="2"/>
  <c r="M32" i="2"/>
  <c r="M40" i="2"/>
  <c r="M48" i="2"/>
  <c r="M56" i="2"/>
  <c r="M64" i="2"/>
  <c r="M72" i="2"/>
  <c r="M80" i="2"/>
  <c r="M88" i="2"/>
  <c r="M96" i="2"/>
  <c r="M104" i="2"/>
  <c r="M112" i="2"/>
  <c r="M120" i="2"/>
  <c r="M128" i="2"/>
  <c r="M136" i="2"/>
  <c r="M144" i="2"/>
  <c r="M152" i="2"/>
  <c r="M160" i="2"/>
  <c r="M168" i="2"/>
  <c r="M176" i="2"/>
  <c r="M184" i="2"/>
  <c r="M192" i="2"/>
  <c r="M200" i="2"/>
  <c r="M208" i="2"/>
  <c r="M216" i="2"/>
  <c r="M224" i="2"/>
  <c r="M232" i="2"/>
  <c r="M240" i="2"/>
  <c r="M248" i="2"/>
  <c r="M256" i="2"/>
  <c r="M237" i="2"/>
  <c r="M253" i="2"/>
  <c r="M265" i="2"/>
  <c r="M273" i="2"/>
  <c r="M281" i="2"/>
  <c r="M289" i="2"/>
  <c r="M297" i="2"/>
  <c r="M305" i="2"/>
  <c r="M313" i="2"/>
  <c r="M321" i="2"/>
  <c r="M329" i="2"/>
  <c r="M337" i="2"/>
  <c r="M345" i="2"/>
  <c r="M353" i="2"/>
  <c r="M361" i="2"/>
  <c r="M369" i="2"/>
  <c r="M377" i="2"/>
  <c r="M385" i="2"/>
  <c r="M393" i="2"/>
  <c r="M401" i="2"/>
  <c r="M409" i="2"/>
  <c r="M417" i="2"/>
  <c r="M425" i="2"/>
  <c r="M433" i="2"/>
  <c r="M441" i="2"/>
  <c r="M449" i="2"/>
  <c r="M457" i="2"/>
  <c r="M465" i="2"/>
  <c r="M473" i="2"/>
  <c r="M481" i="2"/>
  <c r="M489" i="2"/>
  <c r="M497" i="2"/>
  <c r="M243" i="2"/>
  <c r="M259" i="2"/>
  <c r="M268" i="2"/>
  <c r="M276" i="2"/>
  <c r="M284" i="2"/>
  <c r="M292" i="2"/>
  <c r="M300" i="2"/>
  <c r="M308" i="2"/>
  <c r="M316" i="2"/>
  <c r="M324" i="2"/>
  <c r="M332" i="2"/>
  <c r="M340" i="2"/>
  <c r="M348" i="2"/>
  <c r="M356" i="2"/>
  <c r="M364" i="2"/>
  <c r="M372" i="2"/>
  <c r="M380" i="2"/>
  <c r="M388" i="2"/>
  <c r="M396" i="2"/>
  <c r="M404" i="2"/>
  <c r="M412" i="2"/>
  <c r="M420" i="2"/>
  <c r="M428" i="2"/>
  <c r="M436" i="2"/>
  <c r="M444" i="2"/>
  <c r="M452" i="2"/>
  <c r="M460" i="2"/>
  <c r="M468" i="2"/>
  <c r="M476" i="2"/>
  <c r="M484" i="2"/>
  <c r="M492" i="2"/>
  <c r="M500" i="2"/>
  <c r="M508" i="2"/>
  <c r="M516" i="2"/>
  <c r="M524" i="2"/>
  <c r="M532" i="2"/>
  <c r="M540" i="2"/>
  <c r="M548" i="2"/>
  <c r="M556" i="2"/>
  <c r="M564" i="2"/>
  <c r="M505" i="2"/>
  <c r="M521" i="2"/>
  <c r="M537" i="2"/>
  <c r="M553" i="2"/>
  <c r="M569" i="2"/>
  <c r="M577" i="2"/>
  <c r="M585" i="2"/>
  <c r="M593" i="2"/>
  <c r="M601" i="2"/>
  <c r="M609" i="2"/>
  <c r="M617" i="2"/>
  <c r="M625" i="2"/>
  <c r="M633" i="2"/>
  <c r="M641" i="2"/>
  <c r="M649" i="2"/>
  <c r="M657" i="2"/>
  <c r="M665" i="2"/>
  <c r="M673" i="2"/>
  <c r="M681" i="2"/>
  <c r="M689" i="2"/>
  <c r="M697" i="2"/>
  <c r="M705" i="2"/>
  <c r="M713" i="2"/>
  <c r="M721" i="2"/>
  <c r="M729" i="2"/>
  <c r="M737" i="2"/>
  <c r="M745" i="2"/>
  <c r="M753" i="2"/>
  <c r="M761" i="2"/>
  <c r="M769" i="2"/>
  <c r="M777" i="2"/>
  <c r="M785" i="2"/>
  <c r="M793" i="2"/>
  <c r="M801" i="2"/>
  <c r="M809" i="2"/>
  <c r="M817" i="2"/>
  <c r="M825" i="2"/>
  <c r="M833" i="2"/>
  <c r="M841" i="2"/>
  <c r="M849" i="2"/>
  <c r="M857" i="2"/>
  <c r="M865" i="2"/>
  <c r="M873" i="2"/>
  <c r="M881" i="2"/>
  <c r="M889" i="2"/>
  <c r="M897" i="2"/>
  <c r="M905" i="2"/>
  <c r="M913" i="2"/>
  <c r="M921" i="2"/>
  <c r="M929" i="2"/>
  <c r="M937" i="2"/>
  <c r="M945" i="2"/>
  <c r="M953" i="2"/>
  <c r="M961" i="2"/>
  <c r="M969" i="2"/>
  <c r="M977" i="2"/>
  <c r="M985" i="2"/>
  <c r="M993" i="2"/>
  <c r="M1001" i="2"/>
  <c r="M1009" i="2"/>
  <c r="M1017" i="2"/>
  <c r="M1025" i="2"/>
  <c r="M1033" i="2"/>
  <c r="M515" i="2"/>
  <c r="M531" i="2"/>
  <c r="M547" i="2"/>
  <c r="M563" i="2"/>
  <c r="M574" i="2"/>
  <c r="M582" i="2"/>
  <c r="M590" i="2"/>
  <c r="M598" i="2"/>
  <c r="M606" i="2"/>
  <c r="M614" i="2"/>
  <c r="M622" i="2"/>
  <c r="M630" i="2"/>
  <c r="M638" i="2"/>
  <c r="M646" i="2"/>
  <c r="M654" i="2"/>
  <c r="M662" i="2"/>
  <c r="M670" i="2"/>
  <c r="M678" i="2"/>
  <c r="M686" i="2"/>
  <c r="M694" i="2"/>
  <c r="M702" i="2"/>
  <c r="M710" i="2"/>
  <c r="M718" i="2"/>
  <c r="M726" i="2"/>
  <c r="M734" i="2"/>
  <c r="M742" i="2"/>
  <c r="M750" i="2"/>
  <c r="M758" i="2"/>
  <c r="M766" i="2"/>
  <c r="M774" i="2"/>
  <c r="M782" i="2"/>
  <c r="M790" i="2"/>
  <c r="M798" i="2"/>
  <c r="M806" i="2"/>
  <c r="M814" i="2"/>
  <c r="M822" i="2"/>
  <c r="M830" i="2"/>
  <c r="M838" i="2"/>
  <c r="M854" i="2"/>
  <c r="M870" i="2"/>
  <c r="M886" i="2"/>
  <c r="M902" i="2"/>
  <c r="M918" i="2"/>
  <c r="M934" i="2"/>
  <c r="M950" i="2"/>
  <c r="M966" i="2"/>
  <c r="M982" i="2"/>
  <c r="M998" i="2"/>
  <c r="M1014" i="2"/>
  <c r="M1030" i="2"/>
  <c r="M1035" i="2"/>
  <c r="M1056" i="2"/>
  <c r="M1072" i="2"/>
  <c r="M1088" i="2"/>
  <c r="M1104" i="2"/>
  <c r="M1120" i="2"/>
  <c r="M1136" i="2"/>
  <c r="M1152" i="2"/>
  <c r="M1168" i="2"/>
  <c r="M1184" i="2"/>
  <c r="M1200" i="2"/>
  <c r="M1216" i="2"/>
  <c r="M1232" i="2"/>
  <c r="M1248" i="2"/>
  <c r="M1264" i="2"/>
  <c r="M1280" i="2"/>
  <c r="M1296" i="2"/>
  <c r="M1312" i="2"/>
  <c r="M1328" i="2"/>
  <c r="M1344" i="2"/>
  <c r="M1360" i="2"/>
  <c r="M1376" i="2"/>
  <c r="M1392" i="2"/>
  <c r="M1408" i="2"/>
  <c r="M1424" i="2"/>
  <c r="M1440" i="2"/>
  <c r="M1456" i="2"/>
  <c r="M1472" i="2"/>
  <c r="M1488" i="2"/>
  <c r="M1504" i="2"/>
  <c r="M1520" i="2"/>
  <c r="M1536" i="2"/>
  <c r="M1041" i="2"/>
  <c r="M1059" i="2"/>
  <c r="M1075" i="2"/>
  <c r="M1091" i="2"/>
  <c r="M1107" i="2"/>
  <c r="M1123" i="2"/>
  <c r="M1139" i="2"/>
  <c r="M1155" i="2"/>
  <c r="M1171" i="2"/>
  <c r="M1187" i="2"/>
  <c r="M1203" i="2"/>
  <c r="M1219" i="2"/>
  <c r="M1235" i="2"/>
  <c r="M1251" i="2"/>
  <c r="M1267" i="2"/>
  <c r="M1283" i="2"/>
  <c r="M1299" i="2"/>
  <c r="M1315" i="2"/>
  <c r="M1331" i="2"/>
  <c r="M1347" i="2"/>
  <c r="M1363" i="2"/>
  <c r="M1379" i="2"/>
  <c r="M1395" i="2"/>
  <c r="M1411" i="2"/>
  <c r="M1427" i="2"/>
  <c r="M1443" i="2"/>
  <c r="M1459" i="2"/>
  <c r="M1475" i="2"/>
  <c r="M1491" i="2"/>
  <c r="M1507" i="2"/>
  <c r="M1523" i="2"/>
  <c r="M1539" i="2"/>
  <c r="M1555" i="2"/>
  <c r="M1571" i="2"/>
  <c r="M1587" i="2"/>
  <c r="M1603" i="2"/>
  <c r="M1574" i="2"/>
  <c r="M1606" i="2"/>
  <c r="M1622" i="2"/>
  <c r="M1638" i="2"/>
  <c r="M1654" i="2"/>
  <c r="M1670" i="2"/>
  <c r="M1686" i="2"/>
  <c r="M1702" i="2"/>
  <c r="M1718" i="2"/>
  <c r="M1734" i="2"/>
  <c r="M1750" i="2"/>
  <c r="M1766" i="2"/>
  <c r="M1782" i="2"/>
  <c r="M1798" i="2"/>
  <c r="M1814" i="2"/>
  <c r="M1830" i="2"/>
  <c r="M1846" i="2"/>
  <c r="M1862" i="2"/>
  <c r="M1878" i="2"/>
  <c r="M1894" i="2"/>
  <c r="M1910" i="2"/>
  <c r="M1926" i="2"/>
  <c r="M1942" i="2"/>
  <c r="M1958" i="2"/>
  <c r="M1974" i="2"/>
  <c r="M1990" i="2"/>
  <c r="M2006" i="2"/>
  <c r="M2022" i="2"/>
  <c r="M2038" i="2"/>
  <c r="M2054" i="2"/>
  <c r="M2070" i="2"/>
  <c r="M2086" i="2"/>
  <c r="M2102" i="2"/>
  <c r="M2118" i="2"/>
  <c r="M2134" i="2"/>
  <c r="M2150" i="2"/>
  <c r="M2166" i="2"/>
  <c r="M2182" i="2"/>
  <c r="M2198" i="2"/>
  <c r="M2214" i="2"/>
  <c r="M2230" i="2"/>
  <c r="M2246" i="2"/>
  <c r="M2262" i="2"/>
  <c r="M2278" i="2"/>
  <c r="M2294" i="2"/>
  <c r="M2310" i="2"/>
  <c r="M2326" i="2"/>
  <c r="M2342" i="2"/>
  <c r="M2358" i="2"/>
  <c r="M2374" i="2"/>
  <c r="M2390" i="2"/>
  <c r="M2406" i="2"/>
  <c r="M2422" i="2"/>
  <c r="M2438" i="2"/>
  <c r="M2454" i="2"/>
  <c r="M2470" i="2"/>
  <c r="M2486" i="2"/>
  <c r="M2502" i="2"/>
  <c r="M2518" i="2"/>
  <c r="M1580" i="2"/>
  <c r="M1609" i="2"/>
  <c r="M1625" i="2"/>
  <c r="M1641" i="2"/>
  <c r="M1657" i="2"/>
  <c r="M1673" i="2"/>
  <c r="M1689" i="2"/>
  <c r="M1705" i="2"/>
  <c r="M1721" i="2"/>
  <c r="M1737" i="2"/>
  <c r="M1753" i="2"/>
  <c r="M1769" i="2"/>
  <c r="M1785" i="2"/>
  <c r="M1801" i="2"/>
  <c r="M1817" i="2"/>
  <c r="M1833" i="2"/>
  <c r="M1849" i="2"/>
  <c r="M1865" i="2"/>
  <c r="M1881" i="2"/>
  <c r="M1897" i="2"/>
  <c r="M1913" i="2"/>
  <c r="M1929" i="2"/>
  <c r="M1945" i="2"/>
  <c r="M1961" i="2"/>
  <c r="M1977" i="2"/>
  <c r="M1993" i="2"/>
  <c r="M2009" i="2"/>
  <c r="M2025" i="2"/>
  <c r="M2041" i="2"/>
  <c r="M2057" i="2"/>
  <c r="M2073" i="2"/>
  <c r="M2089" i="2"/>
  <c r="M2105" i="2"/>
  <c r="M2121" i="2"/>
  <c r="M2137" i="2"/>
  <c r="M2153" i="2"/>
  <c r="M2169" i="2"/>
  <c r="M2185" i="2"/>
  <c r="M2201" i="2"/>
  <c r="M2217" i="2"/>
  <c r="M2233" i="2"/>
  <c r="M2249" i="2"/>
  <c r="M2265" i="2"/>
  <c r="M2281" i="2"/>
  <c r="M2297" i="2"/>
  <c r="M2313" i="2"/>
  <c r="M2329" i="2"/>
  <c r="M2345" i="2"/>
  <c r="M2361" i="2"/>
  <c r="M2377" i="2"/>
  <c r="M2393" i="2"/>
  <c r="M2409" i="2"/>
  <c r="M2425" i="2"/>
  <c r="M2441" i="2"/>
  <c r="M2457" i="2"/>
  <c r="M2473" i="2"/>
  <c r="M2489" i="2"/>
  <c r="M2505" i="2"/>
  <c r="M2521" i="2"/>
  <c r="M2537" i="2"/>
  <c r="M2553" i="2"/>
  <c r="M2569" i="2"/>
  <c r="M2585" i="2"/>
  <c r="M2520" i="2"/>
  <c r="M2552" i="2"/>
  <c r="M2584" i="2"/>
  <c r="M2608" i="2"/>
  <c r="M2624" i="2"/>
  <c r="M2640" i="2"/>
  <c r="M2656" i="2"/>
  <c r="M2672" i="2"/>
  <c r="M2688" i="2"/>
  <c r="M2704" i="2"/>
  <c r="M2720" i="2"/>
  <c r="M2736" i="2"/>
  <c r="M2752" i="2"/>
  <c r="M2768" i="2"/>
  <c r="M2784" i="2"/>
  <c r="M2800" i="2"/>
  <c r="M2816" i="2"/>
  <c r="M2832" i="2"/>
  <c r="M2848" i="2"/>
  <c r="M2864" i="2"/>
  <c r="M2880" i="2"/>
  <c r="M2896" i="2"/>
  <c r="M2912" i="2"/>
  <c r="M2928" i="2"/>
  <c r="M2944" i="2"/>
  <c r="M2960" i="2"/>
  <c r="M2976" i="2"/>
  <c r="M2992" i="2"/>
  <c r="M3008" i="2"/>
  <c r="M3024" i="2"/>
  <c r="M3040" i="2"/>
  <c r="M3056" i="2"/>
  <c r="M2542" i="2"/>
  <c r="M2574" i="2"/>
  <c r="M2603" i="2"/>
  <c r="M2619" i="2"/>
  <c r="M2635" i="2"/>
  <c r="M2651" i="2"/>
  <c r="M2667" i="2"/>
  <c r="M2683" i="2"/>
  <c r="M2699" i="2"/>
  <c r="M2715" i="2"/>
  <c r="M2731" i="2"/>
  <c r="M2747" i="2"/>
  <c r="M2763" i="2"/>
  <c r="M2779" i="2"/>
  <c r="M2795" i="2"/>
  <c r="M2811" i="2"/>
  <c r="M2827" i="2"/>
  <c r="M2843" i="2"/>
  <c r="M2859" i="2"/>
  <c r="M2875" i="2"/>
  <c r="M2891" i="2"/>
  <c r="M2907" i="2"/>
  <c r="M2923" i="2"/>
  <c r="M2939" i="2"/>
  <c r="M2955" i="2"/>
  <c r="M2971" i="2"/>
  <c r="M2987" i="2"/>
  <c r="M3003" i="2"/>
  <c r="M3019" i="2"/>
  <c r="M3035" i="2"/>
  <c r="M3051" i="2"/>
  <c r="M3067" i="2"/>
  <c r="L15" i="2"/>
  <c r="L31" i="2"/>
  <c r="L47" i="2"/>
  <c r="L63" i="2"/>
  <c r="L79" i="2"/>
  <c r="L95" i="2"/>
  <c r="L111" i="2"/>
  <c r="L127" i="2"/>
  <c r="L143" i="2"/>
  <c r="L159" i="2"/>
  <c r="L175" i="2"/>
  <c r="L191" i="2"/>
  <c r="L207" i="2"/>
  <c r="L223" i="2"/>
  <c r="L239" i="2"/>
  <c r="L255" i="2"/>
  <c r="L28" i="2"/>
  <c r="L60" i="2"/>
  <c r="L92" i="2"/>
  <c r="L124" i="2"/>
  <c r="L156" i="2"/>
  <c r="L188" i="2"/>
  <c r="L220" i="2"/>
  <c r="L252" i="2"/>
  <c r="L272" i="2"/>
  <c r="L288" i="2"/>
  <c r="L304" i="2"/>
  <c r="L320" i="2"/>
  <c r="L336" i="2"/>
  <c r="L352" i="2"/>
  <c r="L368" i="2"/>
  <c r="L384" i="2"/>
  <c r="L400" i="2"/>
  <c r="L416" i="2"/>
  <c r="L432" i="2"/>
  <c r="L448" i="2"/>
  <c r="L464" i="2"/>
  <c r="L480" i="2"/>
  <c r="L496" i="2"/>
  <c r="L512" i="2"/>
  <c r="L528" i="2"/>
  <c r="L544" i="2"/>
  <c r="L560" i="2"/>
  <c r="L576" i="2"/>
  <c r="L592" i="2"/>
  <c r="L608" i="2"/>
  <c r="L624" i="2"/>
  <c r="L640" i="2"/>
  <c r="L58" i="2"/>
  <c r="L122" i="2"/>
  <c r="L186" i="2"/>
  <c r="L250" i="2"/>
  <c r="L287" i="2"/>
  <c r="L319" i="2"/>
  <c r="L351" i="2"/>
  <c r="L383" i="2"/>
  <c r="L415" i="2"/>
  <c r="L447" i="2"/>
  <c r="L479" i="2"/>
  <c r="L511" i="2"/>
  <c r="L543" i="2"/>
  <c r="L575" i="2"/>
  <c r="L607" i="2"/>
  <c r="L639" i="2"/>
  <c r="L657" i="2"/>
  <c r="L673" i="2"/>
  <c r="L689" i="2"/>
  <c r="L705" i="2"/>
  <c r="L721" i="2"/>
  <c r="L737" i="2"/>
  <c r="L753" i="2"/>
  <c r="L769" i="2"/>
  <c r="L785" i="2"/>
  <c r="L801" i="2"/>
  <c r="L817" i="2"/>
  <c r="L833" i="2"/>
  <c r="L849" i="2"/>
  <c r="L865" i="2"/>
  <c r="L881" i="2"/>
  <c r="L897" i="2"/>
  <c r="L913" i="2"/>
  <c r="L929" i="2"/>
  <c r="L945" i="2"/>
  <c r="L961" i="2"/>
  <c r="L977" i="2"/>
  <c r="L993" i="2"/>
  <c r="L1009" i="2"/>
  <c r="L1025" i="2"/>
  <c r="L1041" i="2"/>
  <c r="L1057" i="2"/>
  <c r="L1073" i="2"/>
  <c r="L1089" i="2"/>
  <c r="L1105" i="2"/>
  <c r="L1121" i="2"/>
  <c r="L1137" i="2"/>
  <c r="L1153" i="2"/>
  <c r="L1169" i="2"/>
  <c r="L1185" i="2"/>
  <c r="L1201" i="2"/>
  <c r="L1217" i="2"/>
  <c r="L1233" i="2"/>
  <c r="L1249" i="2"/>
  <c r="L1265" i="2"/>
  <c r="L1281" i="2"/>
  <c r="L1297" i="2"/>
  <c r="L1313" i="2"/>
  <c r="L1329" i="2"/>
  <c r="L1345" i="2"/>
  <c r="L1361" i="2"/>
  <c r="L1377" i="2"/>
  <c r="L1393" i="2"/>
  <c r="L1409" i="2"/>
  <c r="L126" i="2"/>
  <c r="L254" i="2"/>
  <c r="L321" i="2"/>
  <c r="L385" i="2"/>
  <c r="L449" i="2"/>
  <c r="L513" i="2"/>
  <c r="L577" i="2"/>
  <c r="L641" i="2"/>
  <c r="L674" i="2"/>
  <c r="L706" i="2"/>
  <c r="L738" i="2"/>
  <c r="L770" i="2"/>
  <c r="L802" i="2"/>
  <c r="L834" i="2"/>
  <c r="L866" i="2"/>
  <c r="L898" i="2"/>
  <c r="L930" i="2"/>
  <c r="L962" i="2"/>
  <c r="L994" i="2"/>
  <c r="L1026" i="2"/>
  <c r="L1058" i="2"/>
  <c r="L1090" i="2"/>
  <c r="L1122" i="2"/>
  <c r="L1154" i="2"/>
  <c r="L1186" i="2"/>
  <c r="L1218" i="2"/>
  <c r="L1250" i="2"/>
  <c r="L1282" i="2"/>
  <c r="L1314" i="2"/>
  <c r="L1346" i="2"/>
  <c r="L1378" i="2"/>
  <c r="L1410" i="2"/>
  <c r="L1426" i="2"/>
  <c r="L1442" i="2"/>
  <c r="L1458" i="2"/>
  <c r="L1474" i="2"/>
  <c r="L1490" i="2"/>
  <c r="L1506" i="2"/>
  <c r="L1522" i="2"/>
  <c r="L1538" i="2"/>
  <c r="L1554" i="2"/>
  <c r="L1570" i="2"/>
  <c r="L1586" i="2"/>
  <c r="L1602" i="2"/>
  <c r="L1618" i="2"/>
  <c r="L1634" i="2"/>
  <c r="L1650" i="2"/>
  <c r="L1666" i="2"/>
  <c r="L1682" i="2"/>
  <c r="L1698" i="2"/>
  <c r="L1706" i="2"/>
  <c r="L1714" i="2"/>
  <c r="L1722" i="2"/>
  <c r="L1730" i="2"/>
  <c r="L1738" i="2"/>
  <c r="L1746" i="2"/>
  <c r="L1754" i="2"/>
  <c r="L1762" i="2"/>
  <c r="L1770" i="2"/>
  <c r="L1778" i="2"/>
  <c r="L1786" i="2"/>
  <c r="L1794" i="2"/>
  <c r="L1802" i="2"/>
  <c r="L1810" i="2"/>
  <c r="L1818" i="2"/>
  <c r="L1826" i="2"/>
  <c r="L1834" i="2"/>
  <c r="L1842" i="2"/>
  <c r="L1850" i="2"/>
  <c r="L1858" i="2"/>
  <c r="L1866" i="2"/>
  <c r="L1874" i="2"/>
  <c r="L1882" i="2"/>
  <c r="L1890" i="2"/>
  <c r="L1898" i="2"/>
  <c r="L1906" i="2"/>
  <c r="L1914" i="2"/>
  <c r="L1922" i="2"/>
  <c r="L1930" i="2"/>
  <c r="L1938" i="2"/>
  <c r="L1946" i="2"/>
  <c r="L1954" i="2"/>
  <c r="L1962" i="2"/>
  <c r="L1970" i="2"/>
  <c r="L1978" i="2"/>
  <c r="L1986" i="2"/>
  <c r="L1994" i="2"/>
  <c r="L2002" i="2"/>
  <c r="L2010" i="2"/>
  <c r="L2018" i="2"/>
  <c r="L2026" i="2"/>
  <c r="L2034" i="2"/>
  <c r="L2042" i="2"/>
  <c r="L2050" i="2"/>
  <c r="L2058" i="2"/>
  <c r="L2066" i="2"/>
  <c r="L2074" i="2"/>
  <c r="L2082" i="2"/>
  <c r="L2090" i="2"/>
  <c r="L2098" i="2"/>
  <c r="L2106" i="2"/>
  <c r="L2114" i="2"/>
  <c r="L2122" i="2"/>
  <c r="L2130" i="2"/>
  <c r="L2138" i="2"/>
  <c r="L2146" i="2"/>
  <c r="L2154" i="2"/>
  <c r="L2162" i="2"/>
  <c r="L2170" i="2"/>
  <c r="L2178" i="2"/>
  <c r="L2186" i="2"/>
  <c r="L2194" i="2"/>
  <c r="L2202" i="2"/>
  <c r="L2210" i="2"/>
  <c r="L2218" i="2"/>
  <c r="L2226" i="2"/>
  <c r="L2234" i="2"/>
  <c r="L2242" i="2"/>
  <c r="L2250" i="2"/>
  <c r="L2258" i="2"/>
  <c r="L2266" i="2"/>
  <c r="L2274" i="2"/>
  <c r="L2282" i="2"/>
  <c r="L2290" i="2"/>
  <c r="L2298" i="2"/>
  <c r="L2306" i="2"/>
  <c r="L2314" i="2"/>
  <c r="L2322" i="2"/>
  <c r="L2330" i="2"/>
  <c r="L2338" i="2"/>
  <c r="L2346" i="2"/>
  <c r="L2354" i="2"/>
  <c r="L2362" i="2"/>
  <c r="L2370" i="2"/>
  <c r="L2378" i="2"/>
  <c r="L2386" i="2"/>
  <c r="L2394" i="2"/>
  <c r="L2402" i="2"/>
  <c r="L2410" i="2"/>
  <c r="L2418" i="2"/>
  <c r="L2426" i="2"/>
  <c r="L2434" i="2"/>
  <c r="L2442" i="2"/>
  <c r="L2450" i="2"/>
  <c r="L2458" i="2"/>
  <c r="L2466" i="2"/>
  <c r="L2474" i="2"/>
  <c r="L2482" i="2"/>
  <c r="L2490" i="2"/>
  <c r="L2498" i="2"/>
  <c r="L2506" i="2"/>
  <c r="L2514" i="2"/>
  <c r="L2522" i="2"/>
  <c r="L2530" i="2"/>
  <c r="L2538" i="2"/>
  <c r="L2546" i="2"/>
  <c r="L2554" i="2"/>
  <c r="L2562" i="2"/>
  <c r="L2570" i="2"/>
  <c r="L2578" i="2"/>
  <c r="L2586" i="2"/>
  <c r="L2594" i="2"/>
  <c r="L2602" i="2"/>
  <c r="L2610" i="2"/>
  <c r="L2618" i="2"/>
  <c r="L2626" i="2"/>
  <c r="L2634" i="2"/>
  <c r="L2642" i="2"/>
  <c r="L2650" i="2"/>
  <c r="L2658" i="2"/>
  <c r="L2666" i="2"/>
  <c r="L2674" i="2"/>
  <c r="L2682" i="2"/>
  <c r="L2690" i="2"/>
  <c r="L2698" i="2"/>
  <c r="L2706" i="2"/>
  <c r="L2714" i="2"/>
  <c r="L2722" i="2"/>
  <c r="L2730" i="2"/>
  <c r="L2738" i="2"/>
  <c r="L2746" i="2"/>
  <c r="L2754" i="2"/>
  <c r="L2762" i="2"/>
  <c r="L2770" i="2"/>
  <c r="L2778" i="2"/>
  <c r="L2786" i="2"/>
  <c r="L2794" i="2"/>
  <c r="L2802" i="2"/>
  <c r="L2810" i="2"/>
  <c r="L2818" i="2"/>
  <c r="L2826" i="2"/>
  <c r="L2834" i="2"/>
  <c r="L2842" i="2"/>
  <c r="L2850" i="2"/>
  <c r="L2858" i="2"/>
  <c r="L2866" i="2"/>
  <c r="L2874" i="2"/>
  <c r="L2882" i="2"/>
  <c r="L2890" i="2"/>
  <c r="L2898" i="2"/>
  <c r="L2906" i="2"/>
  <c r="L2914" i="2"/>
  <c r="L2922" i="2"/>
  <c r="L2930" i="2"/>
  <c r="L2938" i="2"/>
  <c r="L22" i="2"/>
  <c r="L150" i="2"/>
  <c r="L269" i="2"/>
  <c r="L333" i="2"/>
  <c r="L397" i="2"/>
  <c r="L461" i="2"/>
  <c r="L525" i="2"/>
  <c r="L589" i="2"/>
  <c r="L648" i="2"/>
  <c r="L680" i="2"/>
  <c r="L712" i="2"/>
  <c r="L744" i="2"/>
  <c r="L776" i="2"/>
  <c r="L808" i="2"/>
  <c r="L840" i="2"/>
  <c r="L872" i="2"/>
  <c r="L904" i="2"/>
  <c r="L936" i="2"/>
  <c r="L968" i="2"/>
  <c r="L1000" i="2"/>
  <c r="L1032" i="2"/>
  <c r="L1064" i="2"/>
  <c r="L1096" i="2"/>
  <c r="L1128" i="2"/>
  <c r="L1160" i="2"/>
  <c r="L1192" i="2"/>
  <c r="L1224" i="2"/>
  <c r="L1256" i="2"/>
  <c r="L1288" i="2"/>
  <c r="L1320" i="2"/>
  <c r="L1352" i="2"/>
  <c r="L1384" i="2"/>
  <c r="L1413" i="2"/>
  <c r="L1429" i="2"/>
  <c r="L1445" i="2"/>
  <c r="L1461" i="2"/>
  <c r="L1477" i="2"/>
  <c r="L1493" i="2"/>
  <c r="L1509" i="2"/>
  <c r="L1525" i="2"/>
  <c r="L1541" i="2"/>
  <c r="L1557" i="2"/>
  <c r="L1573" i="2"/>
  <c r="L1589" i="2"/>
  <c r="L1605" i="2"/>
  <c r="L1621" i="2"/>
  <c r="L1637" i="2"/>
  <c r="L1653" i="2"/>
  <c r="L1669" i="2"/>
  <c r="L1685" i="2"/>
  <c r="L1701" i="2"/>
  <c r="L1717" i="2"/>
  <c r="L1733" i="2"/>
  <c r="L1749" i="2"/>
  <c r="L1765" i="2"/>
  <c r="L1781" i="2"/>
  <c r="L1797" i="2"/>
  <c r="L1813" i="2"/>
  <c r="L1829" i="2"/>
  <c r="L1845" i="2"/>
  <c r="L1861" i="2"/>
  <c r="L1877" i="2"/>
  <c r="L1893" i="2"/>
  <c r="L1909" i="2"/>
  <c r="L1925" i="2"/>
  <c r="L1941" i="2"/>
  <c r="L1957" i="2"/>
  <c r="L1973" i="2"/>
  <c r="L1989" i="2"/>
  <c r="L2005" i="2"/>
  <c r="L2021" i="2"/>
  <c r="L2037" i="2"/>
  <c r="L2053" i="2"/>
  <c r="L2069" i="2"/>
  <c r="L2085" i="2"/>
  <c r="L2101" i="2"/>
  <c r="L2117" i="2"/>
  <c r="L2133" i="2"/>
  <c r="L2149" i="2"/>
  <c r="L2165" i="2"/>
  <c r="L2181" i="2"/>
  <c r="L2197" i="2"/>
  <c r="L2213" i="2"/>
  <c r="L2229" i="2"/>
  <c r="L2245" i="2"/>
  <c r="L2261" i="2"/>
  <c r="L2277" i="2"/>
  <c r="L2285" i="2"/>
  <c r="L2301" i="2"/>
  <c r="L2317" i="2"/>
  <c r="L2333" i="2"/>
  <c r="L2349" i="2"/>
  <c r="L2365" i="2"/>
  <c r="L2381" i="2"/>
  <c r="L2397" i="2"/>
  <c r="L2413" i="2"/>
  <c r="L2429" i="2"/>
  <c r="L2445" i="2"/>
  <c r="L2461" i="2"/>
  <c r="L2477" i="2"/>
  <c r="L2493" i="2"/>
  <c r="L2509" i="2"/>
  <c r="L2525" i="2"/>
  <c r="L2541" i="2"/>
  <c r="L2557" i="2"/>
  <c r="L2573" i="2"/>
  <c r="L2589" i="2"/>
  <c r="L2605" i="2"/>
  <c r="L2621" i="2"/>
  <c r="L2637" i="2"/>
  <c r="L2653" i="2"/>
  <c r="L2669" i="2"/>
  <c r="L2685" i="2"/>
  <c r="L2701" i="2"/>
  <c r="L2717" i="2"/>
  <c r="L2733" i="2"/>
  <c r="L2749" i="2"/>
  <c r="L2765" i="2"/>
  <c r="L2781" i="2"/>
  <c r="L2797" i="2"/>
  <c r="L2813" i="2"/>
  <c r="L2829" i="2"/>
  <c r="L2845" i="2"/>
  <c r="L2861" i="2"/>
  <c r="L2877" i="2"/>
  <c r="L2893" i="2"/>
  <c r="L2909" i="2"/>
  <c r="L2925" i="2"/>
  <c r="L2941" i="2"/>
  <c r="L2951" i="2"/>
  <c r="L2959" i="2"/>
  <c r="L2967" i="2"/>
  <c r="L2975" i="2"/>
  <c r="L2983" i="2"/>
  <c r="L2991" i="2"/>
  <c r="L2999" i="2"/>
  <c r="L3007" i="2"/>
  <c r="L3015" i="2"/>
  <c r="L3023" i="2"/>
  <c r="L3031" i="2"/>
  <c r="L3039" i="2"/>
  <c r="L3047" i="2"/>
  <c r="L3055" i="2"/>
  <c r="L3063" i="2"/>
  <c r="L70" i="2"/>
  <c r="L198" i="2"/>
  <c r="L293" i="2"/>
  <c r="L357" i="2"/>
  <c r="L421" i="2"/>
  <c r="L485" i="2"/>
  <c r="L549" i="2"/>
  <c r="L613" i="2"/>
  <c r="L660" i="2"/>
  <c r="L692" i="2"/>
  <c r="L724" i="2"/>
  <c r="L756" i="2"/>
  <c r="L788" i="2"/>
  <c r="L820" i="2"/>
  <c r="L852" i="2"/>
  <c r="L884" i="2"/>
  <c r="L916" i="2"/>
  <c r="L948" i="2"/>
  <c r="L980" i="2"/>
  <c r="L1012" i="2"/>
  <c r="L1044" i="2"/>
  <c r="L1076" i="2"/>
  <c r="L1108" i="2"/>
  <c r="L1140" i="2"/>
  <c r="L1172" i="2"/>
  <c r="L1204" i="2"/>
  <c r="L1236" i="2"/>
  <c r="L1268" i="2"/>
  <c r="L1300" i="2"/>
  <c r="L1332" i="2"/>
  <c r="L1364" i="2"/>
  <c r="L1396" i="2"/>
  <c r="L1419" i="2"/>
  <c r="L1435" i="2"/>
  <c r="L1451" i="2"/>
  <c r="L1467" i="2"/>
  <c r="L1483" i="2"/>
  <c r="L1499" i="2"/>
  <c r="L1515" i="2"/>
  <c r="L1531" i="2"/>
  <c r="L1547" i="2"/>
  <c r="L1563" i="2"/>
  <c r="L1579" i="2"/>
  <c r="L1595" i="2"/>
  <c r="L1611" i="2"/>
  <c r="L1627" i="2"/>
  <c r="L1643" i="2"/>
  <c r="L1659" i="2"/>
  <c r="L1675" i="2"/>
  <c r="L1691" i="2"/>
  <c r="L1707" i="2"/>
  <c r="L1723" i="2"/>
  <c r="L1739" i="2"/>
  <c r="L1755" i="2"/>
  <c r="L1771" i="2"/>
  <c r="L1787" i="2"/>
  <c r="L1803" i="2"/>
  <c r="L1819" i="2"/>
  <c r="L1835" i="2"/>
  <c r="L1851" i="2"/>
  <c r="L1867" i="2"/>
  <c r="L1883" i="2"/>
  <c r="L1899" i="2"/>
  <c r="L1915" i="2"/>
  <c r="L1931" i="2"/>
  <c r="L1947" i="2"/>
  <c r="L1963" i="2"/>
  <c r="L1979" i="2"/>
  <c r="L1995" i="2"/>
  <c r="L2011" i="2"/>
  <c r="L2027" i="2"/>
  <c r="L2043" i="2"/>
  <c r="L2059" i="2"/>
  <c r="L2075" i="2"/>
  <c r="L2091" i="2"/>
  <c r="L2107" i="2"/>
  <c r="L2123" i="2"/>
  <c r="L2139" i="2"/>
  <c r="L2155" i="2"/>
  <c r="L2171" i="2"/>
  <c r="L2187" i="2"/>
  <c r="L2203" i="2"/>
  <c r="L2219" i="2"/>
  <c r="L2235" i="2"/>
  <c r="L2251" i="2"/>
  <c r="L2267" i="2"/>
  <c r="L2283" i="2"/>
  <c r="L2299" i="2"/>
  <c r="L2315" i="2"/>
  <c r="L2331" i="2"/>
  <c r="L2347" i="2"/>
  <c r="L2363" i="2"/>
  <c r="L2379" i="2"/>
  <c r="L2395" i="2"/>
  <c r="L2411" i="2"/>
  <c r="L2427" i="2"/>
  <c r="L2443" i="2"/>
  <c r="L2459" i="2"/>
  <c r="L2475" i="2"/>
  <c r="L2491" i="2"/>
  <c r="L2507" i="2"/>
  <c r="L2523" i="2"/>
  <c r="L2539" i="2"/>
  <c r="L2555" i="2"/>
  <c r="L2571" i="2"/>
  <c r="L2587" i="2"/>
  <c r="L2603" i="2"/>
  <c r="L2619" i="2"/>
  <c r="L2635" i="2"/>
  <c r="L2651" i="2"/>
  <c r="L2667" i="2"/>
  <c r="L2683" i="2"/>
  <c r="L2699" i="2"/>
  <c r="L2715" i="2"/>
  <c r="L2731" i="2"/>
  <c r="L2747" i="2"/>
  <c r="L2763" i="2"/>
  <c r="L2779" i="2"/>
  <c r="L2795" i="2"/>
  <c r="L2811" i="2"/>
  <c r="L2827" i="2"/>
  <c r="L2843" i="2"/>
  <c r="L2859" i="2"/>
  <c r="L2875" i="2"/>
  <c r="L2891" i="2"/>
  <c r="L2907" i="2"/>
  <c r="L2923" i="2"/>
  <c r="L2939" i="2"/>
  <c r="L2950" i="2"/>
  <c r="L2958" i="2"/>
  <c r="L2966" i="2"/>
  <c r="L2974" i="2"/>
  <c r="L2982" i="2"/>
  <c r="L2990" i="2"/>
  <c r="L2998" i="2"/>
  <c r="L3006" i="2"/>
  <c r="L3014" i="2"/>
  <c r="L3022" i="2"/>
  <c r="L3030" i="2"/>
  <c r="L3038" i="2"/>
  <c r="L3046" i="2"/>
  <c r="L3054" i="2"/>
  <c r="L3062" i="2"/>
  <c r="K10" i="2"/>
  <c r="K18" i="2"/>
  <c r="K26" i="2"/>
  <c r="K34" i="2"/>
  <c r="K42" i="2"/>
  <c r="K50" i="2"/>
  <c r="K58" i="2"/>
  <c r="K66" i="2"/>
  <c r="K74" i="2"/>
  <c r="K82" i="2"/>
  <c r="K90" i="2"/>
  <c r="K98" i="2"/>
  <c r="K106" i="2"/>
  <c r="K114" i="2"/>
  <c r="K122" i="2"/>
  <c r="K130" i="2"/>
  <c r="K138" i="2"/>
  <c r="K146" i="2"/>
  <c r="K154" i="2"/>
  <c r="K162" i="2"/>
  <c r="K170" i="2"/>
  <c r="K178" i="2"/>
  <c r="K186" i="2"/>
  <c r="K194" i="2"/>
  <c r="K202" i="2"/>
  <c r="K210" i="2"/>
  <c r="K218" i="2"/>
  <c r="K226" i="2"/>
  <c r="K234" i="2"/>
  <c r="K242" i="2"/>
  <c r="K250" i="2"/>
  <c r="K258" i="2"/>
  <c r="K17" i="2"/>
  <c r="K33" i="2"/>
  <c r="K49" i="2"/>
  <c r="K65" i="2"/>
  <c r="K81" i="2"/>
  <c r="K97" i="2"/>
  <c r="K113" i="2"/>
  <c r="K129" i="2"/>
  <c r="K145" i="2"/>
  <c r="K161" i="2"/>
  <c r="K177" i="2"/>
  <c r="K193" i="2"/>
  <c r="K209" i="2"/>
  <c r="K225" i="2"/>
  <c r="K241" i="2"/>
  <c r="K257" i="2"/>
  <c r="K267" i="2"/>
  <c r="K275" i="2"/>
  <c r="K283" i="2"/>
  <c r="K291" i="2"/>
  <c r="K299" i="2"/>
  <c r="K307" i="2"/>
  <c r="K315" i="2"/>
  <c r="K323" i="2"/>
  <c r="K331" i="2"/>
  <c r="K339" i="2"/>
  <c r="K347" i="2"/>
  <c r="K355" i="2"/>
  <c r="K363" i="2"/>
  <c r="K371" i="2"/>
  <c r="K379" i="2"/>
  <c r="K387" i="2"/>
  <c r="K395" i="2"/>
  <c r="K403" i="2"/>
  <c r="K411" i="2"/>
  <c r="K419" i="2"/>
  <c r="K427" i="2"/>
  <c r="K435" i="2"/>
  <c r="K443" i="2"/>
  <c r="K451" i="2"/>
  <c r="K459" i="2"/>
  <c r="K467" i="2"/>
  <c r="K475" i="2"/>
  <c r="K483" i="2"/>
  <c r="K491" i="2"/>
  <c r="K499" i="2"/>
  <c r="K507" i="2"/>
  <c r="K515" i="2"/>
  <c r="K523" i="2"/>
  <c r="K531" i="2"/>
  <c r="K539" i="2"/>
  <c r="K547" i="2"/>
  <c r="K555" i="2"/>
  <c r="K563" i="2"/>
  <c r="K571" i="2"/>
  <c r="K579" i="2"/>
  <c r="K587" i="2"/>
  <c r="K595" i="2"/>
  <c r="K603" i="2"/>
  <c r="K611" i="2"/>
  <c r="K619" i="2"/>
  <c r="K627" i="2"/>
  <c r="K635" i="2"/>
  <c r="K643" i="2"/>
  <c r="K35" i="2"/>
  <c r="K67" i="2"/>
  <c r="K99" i="2"/>
  <c r="K131" i="2"/>
  <c r="K163" i="2"/>
  <c r="K195" i="2"/>
  <c r="K227" i="2"/>
  <c r="K259" i="2"/>
  <c r="K276" i="2"/>
  <c r="K292" i="2"/>
  <c r="K308" i="2"/>
  <c r="K324" i="2"/>
  <c r="K340" i="2"/>
  <c r="K356" i="2"/>
  <c r="K372" i="2"/>
  <c r="K388" i="2"/>
  <c r="K404" i="2"/>
  <c r="K420" i="2"/>
  <c r="K436" i="2"/>
  <c r="K452" i="2"/>
  <c r="K468" i="2"/>
  <c r="K484" i="2"/>
  <c r="K500" i="2"/>
  <c r="K516" i="2"/>
  <c r="K532" i="2"/>
  <c r="K548" i="2"/>
  <c r="K564" i="2"/>
  <c r="K580" i="2"/>
  <c r="K596" i="2"/>
  <c r="K612" i="2"/>
  <c r="K628" i="2"/>
  <c r="K644" i="2"/>
  <c r="K652" i="2"/>
  <c r="K660" i="2"/>
  <c r="K668" i="2"/>
  <c r="K676" i="2"/>
  <c r="K684" i="2"/>
  <c r="K692" i="2"/>
  <c r="K700" i="2"/>
  <c r="K708" i="2"/>
  <c r="K716" i="2"/>
  <c r="K724" i="2"/>
  <c r="K732" i="2"/>
  <c r="K740" i="2"/>
  <c r="K748" i="2"/>
  <c r="K756" i="2"/>
  <c r="K764" i="2"/>
  <c r="K772" i="2"/>
  <c r="K780" i="2"/>
  <c r="K788" i="2"/>
  <c r="K796" i="2"/>
  <c r="K804" i="2"/>
  <c r="K812" i="2"/>
  <c r="K820" i="2"/>
  <c r="K828" i="2"/>
  <c r="K836" i="2"/>
  <c r="K844" i="2"/>
  <c r="K852" i="2"/>
  <c r="K860" i="2"/>
  <c r="K868" i="2"/>
  <c r="K876" i="2"/>
  <c r="K884" i="2"/>
  <c r="K892" i="2"/>
  <c r="K900" i="2"/>
  <c r="K908" i="2"/>
  <c r="K916" i="2"/>
  <c r="K924" i="2"/>
  <c r="K932" i="2"/>
  <c r="K940" i="2"/>
  <c r="K948" i="2"/>
  <c r="K956" i="2"/>
  <c r="K964" i="2"/>
  <c r="K972" i="2"/>
  <c r="K980" i="2"/>
  <c r="K988" i="2"/>
  <c r="K996" i="2"/>
  <c r="K1004" i="2"/>
  <c r="K1012" i="2"/>
  <c r="K1020" i="2"/>
  <c r="K1028" i="2"/>
  <c r="K1036" i="2"/>
  <c r="K1044" i="2"/>
  <c r="K1052" i="2"/>
  <c r="K1060" i="2"/>
  <c r="K1068" i="2"/>
  <c r="K1076" i="2"/>
  <c r="K1084" i="2"/>
  <c r="K1092" i="2"/>
  <c r="K1100" i="2"/>
  <c r="K1108" i="2"/>
  <c r="K1116" i="2"/>
  <c r="K1124" i="2"/>
  <c r="K1132" i="2"/>
  <c r="K1140" i="2"/>
  <c r="K1148" i="2"/>
  <c r="K1156" i="2"/>
  <c r="K1164" i="2"/>
  <c r="K1172" i="2"/>
  <c r="K1180" i="2"/>
  <c r="K1188" i="2"/>
  <c r="K1196" i="2"/>
  <c r="K1204" i="2"/>
  <c r="K1212" i="2"/>
  <c r="K1220" i="2"/>
  <c r="K1228" i="2"/>
  <c r="K1236" i="2"/>
  <c r="K1244" i="2"/>
  <c r="K1252" i="2"/>
  <c r="K1260" i="2"/>
  <c r="K1268" i="2"/>
  <c r="K1276" i="2"/>
  <c r="K1284" i="2"/>
  <c r="K1292" i="2"/>
  <c r="K1300" i="2"/>
  <c r="K1308" i="2"/>
  <c r="K1316" i="2"/>
  <c r="K1324" i="2"/>
  <c r="K1332" i="2"/>
  <c r="K1340" i="2"/>
  <c r="K1348" i="2"/>
  <c r="K1356" i="2"/>
  <c r="K1364" i="2"/>
  <c r="K1372" i="2"/>
  <c r="K1380" i="2"/>
  <c r="K1388" i="2"/>
  <c r="K1396" i="2"/>
  <c r="K1404" i="2"/>
  <c r="K15" i="2"/>
  <c r="K79" i="2"/>
  <c r="K143" i="2"/>
  <c r="K207" i="2"/>
  <c r="K266" i="2"/>
  <c r="K298" i="2"/>
  <c r="K330" i="2"/>
  <c r="K362" i="2"/>
  <c r="K394" i="2"/>
  <c r="K426" i="2"/>
  <c r="K458" i="2"/>
  <c r="K490" i="2"/>
  <c r="K522" i="2"/>
  <c r="K554" i="2"/>
  <c r="K586" i="2"/>
  <c r="K618" i="2"/>
  <c r="K647" i="2"/>
  <c r="K663" i="2"/>
  <c r="K679" i="2"/>
  <c r="K695" i="2"/>
  <c r="K711" i="2"/>
  <c r="K727" i="2"/>
  <c r="K743" i="2"/>
  <c r="K759" i="2"/>
  <c r="K775" i="2"/>
  <c r="K791" i="2"/>
  <c r="K807" i="2"/>
  <c r="K823" i="2"/>
  <c r="K839" i="2"/>
  <c r="K855" i="2"/>
  <c r="K871" i="2"/>
  <c r="K887" i="2"/>
  <c r="K903" i="2"/>
  <c r="K919" i="2"/>
  <c r="K935" i="2"/>
  <c r="K951" i="2"/>
  <c r="K967" i="2"/>
  <c r="K983" i="2"/>
  <c r="K999" i="2"/>
  <c r="K1015" i="2"/>
  <c r="K1031" i="2"/>
  <c r="K1047" i="2"/>
  <c r="K1063" i="2"/>
  <c r="K1079" i="2"/>
  <c r="K1095" i="2"/>
  <c r="K1111" i="2"/>
  <c r="K1127" i="2"/>
  <c r="K1143" i="2"/>
  <c r="K1159" i="2"/>
  <c r="K1175" i="2"/>
  <c r="K1191" i="2"/>
  <c r="K1207" i="2"/>
  <c r="K1223" i="2"/>
  <c r="K1239" i="2"/>
  <c r="K1255" i="2"/>
  <c r="K1271" i="2"/>
  <c r="K1287" i="2"/>
  <c r="K1303" i="2"/>
  <c r="K1319" i="2"/>
  <c r="K1335" i="2"/>
  <c r="K1351" i="2"/>
  <c r="K1367" i="2"/>
  <c r="K1383" i="2"/>
  <c r="K1399" i="2"/>
  <c r="K1413" i="2"/>
  <c r="K1421" i="2"/>
  <c r="K1429" i="2"/>
  <c r="K1437" i="2"/>
  <c r="K1445" i="2"/>
  <c r="K1453" i="2"/>
  <c r="K1461" i="2"/>
  <c r="K1469" i="2"/>
  <c r="K1477" i="2"/>
  <c r="K1485" i="2"/>
  <c r="K1493" i="2"/>
  <c r="K1501" i="2"/>
  <c r="K1509" i="2"/>
  <c r="K1517" i="2"/>
  <c r="K1525" i="2"/>
  <c r="K1533" i="2"/>
  <c r="K1541" i="2"/>
  <c r="K1549" i="2"/>
  <c r="K1557" i="2"/>
  <c r="K1565" i="2"/>
  <c r="K1573" i="2"/>
  <c r="K1581" i="2"/>
  <c r="K1589" i="2"/>
  <c r="K1597" i="2"/>
  <c r="K1605" i="2"/>
  <c r="K1613" i="2"/>
  <c r="K1621" i="2"/>
  <c r="K1629" i="2"/>
  <c r="K1637" i="2"/>
  <c r="K1645" i="2"/>
  <c r="K1653" i="2"/>
  <c r="K1661" i="2"/>
  <c r="K1669" i="2"/>
  <c r="K1677" i="2"/>
  <c r="K1685" i="2"/>
  <c r="K1693" i="2"/>
  <c r="K1701" i="2"/>
  <c r="K1709" i="2"/>
  <c r="K1717" i="2"/>
  <c r="K1725" i="2"/>
  <c r="K1733" i="2"/>
  <c r="K1741" i="2"/>
  <c r="K1749" i="2"/>
  <c r="K1757" i="2"/>
  <c r="K1765" i="2"/>
  <c r="K1773" i="2"/>
  <c r="K1781" i="2"/>
  <c r="K1789" i="2"/>
  <c r="K1797" i="2"/>
  <c r="K1805" i="2"/>
  <c r="K1813" i="2"/>
  <c r="K1821" i="2"/>
  <c r="K1829" i="2"/>
  <c r="K1837" i="2"/>
  <c r="K1845" i="2"/>
  <c r="K1853" i="2"/>
  <c r="K1861" i="2"/>
  <c r="K1869" i="2"/>
  <c r="K1877" i="2"/>
  <c r="K1885" i="2"/>
  <c r="K1893" i="2"/>
  <c r="K1901" i="2"/>
  <c r="K1909" i="2"/>
  <c r="K1917" i="2"/>
  <c r="K1925" i="2"/>
  <c r="K1933" i="2"/>
  <c r="K1941" i="2"/>
  <c r="K1949" i="2"/>
  <c r="K1957" i="2"/>
  <c r="K1965" i="2"/>
  <c r="K1973" i="2"/>
  <c r="K1981" i="2"/>
  <c r="K1989" i="2"/>
  <c r="K1997" i="2"/>
  <c r="K2005" i="2"/>
  <c r="K2013" i="2"/>
  <c r="K2021" i="2"/>
  <c r="K2029" i="2"/>
  <c r="K2037" i="2"/>
  <c r="K2045" i="2"/>
  <c r="K2053" i="2"/>
  <c r="K2061" i="2"/>
  <c r="K2069" i="2"/>
  <c r="K2077" i="2"/>
  <c r="K2085" i="2"/>
  <c r="K2093" i="2"/>
  <c r="K2101" i="2"/>
  <c r="K2109" i="2"/>
  <c r="K2117" i="2"/>
  <c r="K2125" i="2"/>
  <c r="K2133" i="2"/>
  <c r="K2141" i="2"/>
  <c r="K2149" i="2"/>
  <c r="K2157" i="2"/>
  <c r="K2165" i="2"/>
  <c r="K2173" i="2"/>
  <c r="K2181" i="2"/>
  <c r="K2189" i="2"/>
  <c r="K2197" i="2"/>
  <c r="K2205" i="2"/>
  <c r="K2213" i="2"/>
  <c r="K2221" i="2"/>
  <c r="K2229" i="2"/>
  <c r="K2237" i="2"/>
  <c r="K2245" i="2"/>
  <c r="K2253" i="2"/>
  <c r="K2261" i="2"/>
  <c r="K2269" i="2"/>
  <c r="K2277" i="2"/>
  <c r="K2285" i="2"/>
  <c r="K2293" i="2"/>
  <c r="K2301" i="2"/>
  <c r="K2309" i="2"/>
  <c r="K2317" i="2"/>
  <c r="K2325" i="2"/>
  <c r="K2333" i="2"/>
  <c r="K2341" i="2"/>
  <c r="K2349" i="2"/>
  <c r="K2357" i="2"/>
  <c r="K2365" i="2"/>
  <c r="K2373" i="2"/>
  <c r="K2381" i="2"/>
  <c r="K2389" i="2"/>
  <c r="K2397" i="2"/>
  <c r="K2405" i="2"/>
  <c r="K2413" i="2"/>
  <c r="K2421" i="2"/>
  <c r="K2429" i="2"/>
  <c r="K2437" i="2"/>
  <c r="K2445" i="2"/>
  <c r="K2453" i="2"/>
  <c r="K2461" i="2"/>
  <c r="K2469" i="2"/>
  <c r="K2477" i="2"/>
  <c r="K2485" i="2"/>
  <c r="K2493" i="2"/>
  <c r="K2501" i="2"/>
  <c r="K2509" i="2"/>
  <c r="K2517" i="2"/>
  <c r="K2525" i="2"/>
  <c r="K2533" i="2"/>
  <c r="K2541" i="2"/>
  <c r="K2549" i="2"/>
  <c r="K2557" i="2"/>
  <c r="K2565" i="2"/>
  <c r="K2573" i="2"/>
  <c r="K2581" i="2"/>
  <c r="K2589" i="2"/>
  <c r="K2597" i="2"/>
  <c r="K2605" i="2"/>
  <c r="K2613" i="2"/>
  <c r="K2621" i="2"/>
  <c r="K2629" i="2"/>
  <c r="K2637" i="2"/>
  <c r="K2645" i="2"/>
  <c r="K2653" i="2"/>
  <c r="K2661" i="2"/>
  <c r="K2669" i="2"/>
  <c r="K2677" i="2"/>
  <c r="K2685" i="2"/>
  <c r="K2693" i="2"/>
  <c r="K2701" i="2"/>
  <c r="K2709" i="2"/>
  <c r="K2717" i="2"/>
  <c r="K2725" i="2"/>
  <c r="K2733" i="2"/>
  <c r="K2741" i="2"/>
  <c r="K2749" i="2"/>
  <c r="K2757" i="2"/>
  <c r="K2765" i="2"/>
  <c r="K2773" i="2"/>
  <c r="K2781" i="2"/>
  <c r="K2789" i="2"/>
  <c r="K2797" i="2"/>
  <c r="K2805" i="2"/>
  <c r="K2813" i="2"/>
  <c r="K2821" i="2"/>
  <c r="K2829" i="2"/>
  <c r="K2837" i="2"/>
  <c r="K2845" i="2"/>
  <c r="K2853" i="2"/>
  <c r="K2861" i="2"/>
  <c r="K2869" i="2"/>
  <c r="K2877" i="2"/>
  <c r="K2885" i="2"/>
  <c r="K2893" i="2"/>
  <c r="K2901" i="2"/>
  <c r="K2909" i="2"/>
  <c r="K2917" i="2"/>
  <c r="K2925" i="2"/>
  <c r="K2933" i="2"/>
  <c r="K2941" i="2"/>
  <c r="K1720" i="2"/>
  <c r="K1736" i="2"/>
  <c r="K1752" i="2"/>
  <c r="K1768" i="2"/>
  <c r="K1784" i="2"/>
  <c r="K1800" i="2"/>
  <c r="K1816" i="2"/>
  <c r="K1832" i="2"/>
  <c r="K1848" i="2"/>
  <c r="K1864" i="2"/>
  <c r="K1880" i="2"/>
  <c r="K1896" i="2"/>
  <c r="K1912" i="2"/>
  <c r="K1928" i="2"/>
  <c r="K1944" i="2"/>
  <c r="K1960" i="2"/>
  <c r="K1976" i="2"/>
  <c r="K1992" i="2"/>
  <c r="K2008" i="2"/>
  <c r="K2024" i="2"/>
  <c r="K2040" i="2"/>
  <c r="K2056" i="2"/>
  <c r="K2072" i="2"/>
  <c r="K2088" i="2"/>
  <c r="K2104" i="2"/>
  <c r="K2120" i="2"/>
  <c r="K2136" i="2"/>
  <c r="K2152" i="2"/>
  <c r="K2168" i="2"/>
  <c r="K2184" i="2"/>
  <c r="K2200" i="2"/>
  <c r="K2216" i="2"/>
  <c r="K87" i="2"/>
  <c r="K215" i="2"/>
  <c r="K302" i="2"/>
  <c r="K366" i="2"/>
  <c r="K430" i="2"/>
  <c r="K494" i="2"/>
  <c r="K558" i="2"/>
  <c r="K622" i="2"/>
  <c r="K665" i="2"/>
  <c r="K697" i="2"/>
  <c r="K729" i="2"/>
  <c r="K761" i="2"/>
  <c r="K793" i="2"/>
  <c r="K825" i="2"/>
  <c r="K857" i="2"/>
  <c r="K889" i="2"/>
  <c r="K921" i="2"/>
  <c r="K953" i="2"/>
  <c r="K985" i="2"/>
  <c r="K1017" i="2"/>
  <c r="K1049" i="2"/>
  <c r="K1081" i="2"/>
  <c r="K1113" i="2"/>
  <c r="K1145" i="2"/>
  <c r="K1177" i="2"/>
  <c r="K1209" i="2"/>
  <c r="K1241" i="2"/>
  <c r="K1273" i="2"/>
  <c r="K1305" i="2"/>
  <c r="K1337" i="2"/>
  <c r="K1369" i="2"/>
  <c r="K1401" i="2"/>
  <c r="K1422" i="2"/>
  <c r="K1438" i="2"/>
  <c r="K1454" i="2"/>
  <c r="K1470" i="2"/>
  <c r="K1486" i="2"/>
  <c r="K1502" i="2"/>
  <c r="K1518" i="2"/>
  <c r="K1534" i="2"/>
  <c r="K1550" i="2"/>
  <c r="K1566" i="2"/>
  <c r="K1582" i="2"/>
  <c r="K1598" i="2"/>
  <c r="K1614" i="2"/>
  <c r="K1630" i="2"/>
  <c r="K1646" i="2"/>
  <c r="K1662" i="2"/>
  <c r="K1678" i="2"/>
  <c r="K1694" i="2"/>
  <c r="K1710" i="2"/>
  <c r="K1726" i="2"/>
  <c r="K1742" i="2"/>
  <c r="K1758" i="2"/>
  <c r="K1774" i="2"/>
  <c r="K1790" i="2"/>
  <c r="K1806" i="2"/>
  <c r="K1822" i="2"/>
  <c r="K1838" i="2"/>
  <c r="K1854" i="2"/>
  <c r="K1870" i="2"/>
  <c r="K1886" i="2"/>
  <c r="K1902" i="2"/>
  <c r="K1918" i="2"/>
  <c r="K1934" i="2"/>
  <c r="K1950" i="2"/>
  <c r="K1966" i="2"/>
  <c r="K1982" i="2"/>
  <c r="K1998" i="2"/>
  <c r="K2014" i="2"/>
  <c r="K2030" i="2"/>
  <c r="K2046" i="2"/>
  <c r="K2062" i="2"/>
  <c r="K2078" i="2"/>
  <c r="K2094" i="2"/>
  <c r="K2110" i="2"/>
  <c r="K2126" i="2"/>
  <c r="K2142" i="2"/>
  <c r="K2158" i="2"/>
  <c r="K2174" i="2"/>
  <c r="K2190" i="2"/>
  <c r="K2206" i="2"/>
  <c r="K2222" i="2"/>
  <c r="K2238" i="2"/>
  <c r="K2254" i="2"/>
  <c r="K2270" i="2"/>
  <c r="K2286" i="2"/>
  <c r="K2302" i="2"/>
  <c r="K2318" i="2"/>
  <c r="K2334" i="2"/>
  <c r="K2350" i="2"/>
  <c r="K2366" i="2"/>
  <c r="K2382" i="2"/>
  <c r="K2398" i="2"/>
  <c r="K2414" i="2"/>
  <c r="K2430" i="2"/>
  <c r="K2446" i="2"/>
  <c r="K2462" i="2"/>
  <c r="K2478" i="2"/>
  <c r="K2494" i="2"/>
  <c r="K2510" i="2"/>
  <c r="K2526" i="2"/>
  <c r="K2542" i="2"/>
  <c r="K2558" i="2"/>
  <c r="K2574" i="2"/>
  <c r="K2590" i="2"/>
  <c r="K2606" i="2"/>
  <c r="K2622" i="2"/>
  <c r="K2638" i="2"/>
  <c r="K2654" i="2"/>
  <c r="K2670" i="2"/>
  <c r="K2686" i="2"/>
  <c r="K2702" i="2"/>
  <c r="K2718" i="2"/>
  <c r="K2734" i="2"/>
  <c r="K2750" i="2"/>
  <c r="K2766" i="2"/>
  <c r="K2782" i="2"/>
  <c r="K2798" i="2"/>
  <c r="K2814" i="2"/>
  <c r="K2830" i="2"/>
  <c r="K2846" i="2"/>
  <c r="K2862" i="2"/>
  <c r="K2878" i="2"/>
  <c r="K2894" i="2"/>
  <c r="K2910" i="2"/>
  <c r="K2926" i="2"/>
  <c r="K2942" i="2"/>
  <c r="K2952" i="2"/>
  <c r="K2960" i="2"/>
  <c r="K2968" i="2"/>
  <c r="K2976" i="2"/>
  <c r="K2984" i="2"/>
  <c r="K2992" i="2"/>
  <c r="K3000" i="2"/>
  <c r="K3008" i="2"/>
  <c r="K3016" i="2"/>
  <c r="K3024" i="2"/>
  <c r="K3032" i="2"/>
  <c r="K3040" i="2"/>
  <c r="K3048" i="2"/>
  <c r="K3056" i="2"/>
  <c r="K3064" i="2"/>
  <c r="K71" i="2"/>
  <c r="K199" i="2"/>
  <c r="K294" i="2"/>
  <c r="K358" i="2"/>
  <c r="K422" i="2"/>
  <c r="K486" i="2"/>
  <c r="K550" i="2"/>
  <c r="K614" i="2"/>
  <c r="K661" i="2"/>
  <c r="K693" i="2"/>
  <c r="K725" i="2"/>
  <c r="K757" i="2"/>
  <c r="K789" i="2"/>
  <c r="K821" i="2"/>
  <c r="K853" i="2"/>
  <c r="K885" i="2"/>
  <c r="K917" i="2"/>
  <c r="K949" i="2"/>
  <c r="K981" i="2"/>
  <c r="K1013" i="2"/>
  <c r="K1045" i="2"/>
  <c r="K1077" i="2"/>
  <c r="K1109" i="2"/>
  <c r="K1141" i="2"/>
  <c r="K1173" i="2"/>
  <c r="K1205" i="2"/>
  <c r="K1237" i="2"/>
  <c r="K1269" i="2"/>
  <c r="K1301" i="2"/>
  <c r="K1333" i="2"/>
  <c r="K1365" i="2"/>
  <c r="K1397" i="2"/>
  <c r="K1420" i="2"/>
  <c r="K1436" i="2"/>
  <c r="K1452" i="2"/>
  <c r="K1468" i="2"/>
  <c r="K1484" i="2"/>
  <c r="K1500" i="2"/>
  <c r="K1516" i="2"/>
  <c r="K1532" i="2"/>
  <c r="K1548" i="2"/>
  <c r="K1564" i="2"/>
  <c r="K1580" i="2"/>
  <c r="K1596" i="2"/>
  <c r="K1612" i="2"/>
  <c r="K1628" i="2"/>
  <c r="K1644" i="2"/>
  <c r="K1660" i="2"/>
  <c r="K1676" i="2"/>
  <c r="K1692" i="2"/>
  <c r="K1708" i="2"/>
  <c r="K2240" i="2"/>
  <c r="K2272" i="2"/>
  <c r="K2304" i="2"/>
  <c r="K2336" i="2"/>
  <c r="K2368" i="2"/>
  <c r="K2400" i="2"/>
  <c r="K2432" i="2"/>
  <c r="K2464" i="2"/>
  <c r="K2496" i="2"/>
  <c r="K2528" i="2"/>
  <c r="K2560" i="2"/>
  <c r="K2592" i="2"/>
  <c r="K2624" i="2"/>
  <c r="K2656" i="2"/>
  <c r="K2688" i="2"/>
  <c r="K2720" i="2"/>
  <c r="K2752" i="2"/>
  <c r="K2784" i="2"/>
  <c r="K2816" i="2"/>
  <c r="K2848" i="2"/>
  <c r="K2880" i="2"/>
  <c r="K2912" i="2"/>
  <c r="K2944" i="2"/>
  <c r="K2961" i="2"/>
  <c r="K2977" i="2"/>
  <c r="K2993" i="2"/>
  <c r="K3009" i="2"/>
  <c r="K3025" i="2"/>
  <c r="K3041" i="2"/>
  <c r="K3057" i="2"/>
  <c r="K2236" i="2"/>
  <c r="K2268" i="2"/>
  <c r="K2300" i="2"/>
  <c r="K2332" i="2"/>
  <c r="K2364" i="2"/>
  <c r="K2396" i="2"/>
  <c r="K2428" i="2"/>
  <c r="K2460" i="2"/>
  <c r="K2492" i="2"/>
  <c r="M842" i="2"/>
  <c r="M858" i="2"/>
  <c r="M874" i="2"/>
  <c r="M890" i="2"/>
  <c r="M906" i="2"/>
  <c r="M922" i="2"/>
  <c r="M938" i="2"/>
  <c r="M954" i="2"/>
  <c r="M970" i="2"/>
  <c r="M986" i="2"/>
  <c r="M1002" i="2"/>
  <c r="M1018" i="2"/>
  <c r="M1034" i="2"/>
  <c r="M1043" i="2"/>
  <c r="M1060" i="2"/>
  <c r="M1076" i="2"/>
  <c r="M1092" i="2"/>
  <c r="M1108" i="2"/>
  <c r="M1124" i="2"/>
  <c r="M1140" i="2"/>
  <c r="M1156" i="2"/>
  <c r="M1172" i="2"/>
  <c r="M1188" i="2"/>
  <c r="M1204" i="2"/>
  <c r="M1220" i="2"/>
  <c r="M1236" i="2"/>
  <c r="M1252" i="2"/>
  <c r="M1268" i="2"/>
  <c r="M1284" i="2"/>
  <c r="M1300" i="2"/>
  <c r="M1316" i="2"/>
  <c r="M1332" i="2"/>
  <c r="M1348" i="2"/>
  <c r="M1364" i="2"/>
  <c r="M1380" i="2"/>
  <c r="M1396" i="2"/>
  <c r="M1412" i="2"/>
  <c r="M1428" i="2"/>
  <c r="M1444" i="2"/>
  <c r="M1460" i="2"/>
  <c r="M1476" i="2"/>
  <c r="M1492" i="2"/>
  <c r="M1508" i="2"/>
  <c r="M1524" i="2"/>
  <c r="M1540" i="2"/>
  <c r="M1047" i="2"/>
  <c r="M1063" i="2"/>
  <c r="M1079" i="2"/>
  <c r="M1095" i="2"/>
  <c r="M1111" i="2"/>
  <c r="M1127" i="2"/>
  <c r="M1143" i="2"/>
  <c r="M1159" i="2"/>
  <c r="M1175" i="2"/>
  <c r="M1191" i="2"/>
  <c r="M1207" i="2"/>
  <c r="M1223" i="2"/>
  <c r="M1239" i="2"/>
  <c r="M1255" i="2"/>
  <c r="M1271" i="2"/>
  <c r="M1287" i="2"/>
  <c r="M1303" i="2"/>
  <c r="M1319" i="2"/>
  <c r="M1335" i="2"/>
  <c r="M1351" i="2"/>
  <c r="M1367" i="2"/>
  <c r="M1383" i="2"/>
  <c r="M1399" i="2"/>
  <c r="M1415" i="2"/>
  <c r="M1431" i="2"/>
  <c r="M1447" i="2"/>
  <c r="M1463" i="2"/>
  <c r="M1479" i="2"/>
  <c r="M1495" i="2"/>
  <c r="M1511" i="2"/>
  <c r="M1527" i="2"/>
  <c r="M1543" i="2"/>
  <c r="M1559" i="2"/>
  <c r="M1575" i="2"/>
  <c r="M1591" i="2"/>
  <c r="M1550" i="2"/>
  <c r="M1582" i="2"/>
  <c r="M1610" i="2"/>
  <c r="M1626" i="2"/>
  <c r="M1642" i="2"/>
  <c r="M1658" i="2"/>
  <c r="M1674" i="2"/>
  <c r="M1690" i="2"/>
  <c r="M1706" i="2"/>
  <c r="M1722" i="2"/>
  <c r="M1738" i="2"/>
  <c r="M1754" i="2"/>
  <c r="M1770" i="2"/>
  <c r="M1786" i="2"/>
  <c r="M1802" i="2"/>
  <c r="M1818" i="2"/>
  <c r="M1834" i="2"/>
  <c r="M1850" i="2"/>
  <c r="M1866" i="2"/>
  <c r="M1882" i="2"/>
  <c r="M1898" i="2"/>
  <c r="M1914" i="2"/>
  <c r="M1930" i="2"/>
  <c r="M1946" i="2"/>
  <c r="M1962" i="2"/>
  <c r="M1978" i="2"/>
  <c r="M1994" i="2"/>
  <c r="M2010" i="2"/>
  <c r="M2026" i="2"/>
  <c r="M2042" i="2"/>
  <c r="M2058" i="2"/>
  <c r="M2074" i="2"/>
  <c r="M2090" i="2"/>
  <c r="M2106" i="2"/>
  <c r="M2122" i="2"/>
  <c r="M2138" i="2"/>
  <c r="M2154" i="2"/>
  <c r="M2170" i="2"/>
  <c r="M2186" i="2"/>
  <c r="M2202" i="2"/>
  <c r="M2218" i="2"/>
  <c r="M2234" i="2"/>
  <c r="M2250" i="2"/>
  <c r="M2266" i="2"/>
  <c r="M2282" i="2"/>
  <c r="M2298" i="2"/>
  <c r="M2314" i="2"/>
  <c r="M2330" i="2"/>
  <c r="M2346" i="2"/>
  <c r="M2362" i="2"/>
  <c r="M2378" i="2"/>
  <c r="M2394" i="2"/>
  <c r="M2410" i="2"/>
  <c r="M2426" i="2"/>
  <c r="M2442" i="2"/>
  <c r="M2458" i="2"/>
  <c r="M2474" i="2"/>
  <c r="M2490" i="2"/>
  <c r="M2506" i="2"/>
  <c r="M1556" i="2"/>
  <c r="M1588" i="2"/>
  <c r="M1613" i="2"/>
  <c r="M1629" i="2"/>
  <c r="M1645" i="2"/>
  <c r="M1661" i="2"/>
  <c r="M1677" i="2"/>
  <c r="M1693" i="2"/>
  <c r="M1709" i="2"/>
  <c r="M1725" i="2"/>
  <c r="M1741" i="2"/>
  <c r="M1757" i="2"/>
  <c r="M1773" i="2"/>
  <c r="M1789" i="2"/>
  <c r="M1805" i="2"/>
  <c r="M1821" i="2"/>
  <c r="M1837" i="2"/>
  <c r="M1853" i="2"/>
  <c r="M1869" i="2"/>
  <c r="M1885" i="2"/>
  <c r="M1901" i="2"/>
  <c r="M1917" i="2"/>
  <c r="M1933" i="2"/>
  <c r="M1949" i="2"/>
  <c r="M1965" i="2"/>
  <c r="M1981" i="2"/>
  <c r="M1997" i="2"/>
  <c r="M2013" i="2"/>
  <c r="M2029" i="2"/>
  <c r="M2045" i="2"/>
  <c r="M2061" i="2"/>
  <c r="M2077" i="2"/>
  <c r="M2093" i="2"/>
  <c r="M2109" i="2"/>
  <c r="M2125" i="2"/>
  <c r="M2141" i="2"/>
  <c r="M2157" i="2"/>
  <c r="M2173" i="2"/>
  <c r="M2189" i="2"/>
  <c r="M2205" i="2"/>
  <c r="M2221" i="2"/>
  <c r="M2237" i="2"/>
  <c r="M2253" i="2"/>
  <c r="M2269" i="2"/>
  <c r="M2285" i="2"/>
  <c r="M2301" i="2"/>
  <c r="M2317" i="2"/>
  <c r="M2333" i="2"/>
  <c r="M2349" i="2"/>
  <c r="M2365" i="2"/>
  <c r="M2381" i="2"/>
  <c r="M2397" i="2"/>
  <c r="M2413" i="2"/>
  <c r="M2429" i="2"/>
  <c r="M2445" i="2"/>
  <c r="M2461" i="2"/>
  <c r="M2477" i="2"/>
  <c r="M2493" i="2"/>
  <c r="M2509" i="2"/>
  <c r="M2525" i="2"/>
  <c r="M2541" i="2"/>
  <c r="M2557" i="2"/>
  <c r="M2573" i="2"/>
  <c r="M2589" i="2"/>
  <c r="M2528" i="2"/>
  <c r="M2560" i="2"/>
  <c r="M2592" i="2"/>
  <c r="M2612" i="2"/>
  <c r="M2628" i="2"/>
  <c r="M2644" i="2"/>
  <c r="M2660" i="2"/>
  <c r="M2676" i="2"/>
  <c r="M2692" i="2"/>
  <c r="M2708" i="2"/>
  <c r="M2724" i="2"/>
  <c r="M2740" i="2"/>
  <c r="M2756" i="2"/>
  <c r="M2772" i="2"/>
  <c r="M2788" i="2"/>
  <c r="M2804" i="2"/>
  <c r="M2820" i="2"/>
  <c r="M2836" i="2"/>
  <c r="M2852" i="2"/>
  <c r="M2868" i="2"/>
  <c r="M2884" i="2"/>
  <c r="M2900" i="2"/>
  <c r="M2916" i="2"/>
  <c r="M2932" i="2"/>
  <c r="M2948" i="2"/>
  <c r="M2964" i="2"/>
  <c r="M2980" i="2"/>
  <c r="M2996" i="2"/>
  <c r="M3012" i="2"/>
  <c r="M3028" i="2"/>
  <c r="M3044" i="2"/>
  <c r="M3064" i="2"/>
  <c r="M2550" i="2"/>
  <c r="M2582" i="2"/>
  <c r="M2607" i="2"/>
  <c r="M2623" i="2"/>
  <c r="M2639" i="2"/>
  <c r="M2655" i="2"/>
  <c r="M2671" i="2"/>
  <c r="M2687" i="2"/>
  <c r="M2703" i="2"/>
  <c r="M2719" i="2"/>
  <c r="M2735" i="2"/>
  <c r="M2751" i="2"/>
  <c r="M2767" i="2"/>
  <c r="M2783" i="2"/>
  <c r="M2799" i="2"/>
  <c r="M2815" i="2"/>
  <c r="M2831" i="2"/>
  <c r="M2847" i="2"/>
  <c r="M2863" i="2"/>
  <c r="M2879" i="2"/>
  <c r="M2895" i="2"/>
  <c r="M2911" i="2"/>
  <c r="M2927" i="2"/>
  <c r="M2943" i="2"/>
  <c r="M2959" i="2"/>
  <c r="M2975" i="2"/>
  <c r="M2991" i="2"/>
  <c r="M3007" i="2"/>
  <c r="M3023" i="2"/>
  <c r="M3039" i="2"/>
  <c r="M3055" i="2"/>
  <c r="M3062" i="2"/>
  <c r="L19" i="2"/>
  <c r="L35" i="2"/>
  <c r="L51" i="2"/>
  <c r="L67" i="2"/>
  <c r="L83" i="2"/>
  <c r="L99" i="2"/>
  <c r="L115" i="2"/>
  <c r="L131" i="2"/>
  <c r="L147" i="2"/>
  <c r="L163" i="2"/>
  <c r="L179" i="2"/>
  <c r="L195" i="2"/>
  <c r="L211" i="2"/>
  <c r="L227" i="2"/>
  <c r="L243" i="2"/>
  <c r="L259" i="2"/>
  <c r="L36" i="2"/>
  <c r="L68" i="2"/>
  <c r="L100" i="2"/>
  <c r="L132" i="2"/>
  <c r="L164" i="2"/>
  <c r="L196" i="2"/>
  <c r="L228" i="2"/>
  <c r="L260" i="2"/>
  <c r="L276" i="2"/>
  <c r="L292" i="2"/>
  <c r="L308" i="2"/>
  <c r="L324" i="2"/>
  <c r="L340" i="2"/>
  <c r="L356" i="2"/>
  <c r="L372" i="2"/>
  <c r="L388" i="2"/>
  <c r="L404" i="2"/>
  <c r="L420" i="2"/>
  <c r="L436" i="2"/>
  <c r="L452" i="2"/>
  <c r="L468" i="2"/>
  <c r="L484" i="2"/>
  <c r="L500" i="2"/>
  <c r="L516" i="2"/>
  <c r="L532" i="2"/>
  <c r="L548" i="2"/>
  <c r="L564" i="2"/>
  <c r="L580" i="2"/>
  <c r="L596" i="2"/>
  <c r="L612" i="2"/>
  <c r="L628" i="2"/>
  <c r="L10" i="2"/>
  <c r="L74" i="2"/>
  <c r="L138" i="2"/>
  <c r="L202" i="2"/>
  <c r="L263" i="2"/>
  <c r="L295" i="2"/>
  <c r="L327" i="2"/>
  <c r="L359" i="2"/>
  <c r="L391" i="2"/>
  <c r="L423" i="2"/>
  <c r="L455" i="2"/>
  <c r="L487" i="2"/>
  <c r="L519" i="2"/>
  <c r="L551" i="2"/>
  <c r="L583" i="2"/>
  <c r="L615" i="2"/>
  <c r="L645" i="2"/>
  <c r="L661" i="2"/>
  <c r="L677" i="2"/>
  <c r="L693" i="2"/>
  <c r="L709" i="2"/>
  <c r="L725" i="2"/>
  <c r="L741" i="2"/>
  <c r="L757" i="2"/>
  <c r="L773" i="2"/>
  <c r="L789" i="2"/>
  <c r="L805" i="2"/>
  <c r="L821" i="2"/>
  <c r="L837" i="2"/>
  <c r="L853" i="2"/>
  <c r="L869" i="2"/>
  <c r="L885" i="2"/>
  <c r="L901" i="2"/>
  <c r="L917" i="2"/>
  <c r="L933" i="2"/>
  <c r="L949" i="2"/>
  <c r="L965" i="2"/>
  <c r="L981" i="2"/>
  <c r="L997" i="2"/>
  <c r="L1013" i="2"/>
  <c r="L1029" i="2"/>
  <c r="L1045" i="2"/>
  <c r="L1061" i="2"/>
  <c r="L1077" i="2"/>
  <c r="L1093" i="2"/>
  <c r="L1109" i="2"/>
  <c r="L1125" i="2"/>
  <c r="L1141" i="2"/>
  <c r="L1157" i="2"/>
  <c r="L1173" i="2"/>
  <c r="L1189" i="2"/>
  <c r="L1205" i="2"/>
  <c r="L1221" i="2"/>
  <c r="L1237" i="2"/>
  <c r="L1253" i="2"/>
  <c r="L1269" i="2"/>
  <c r="L1285" i="2"/>
  <c r="L1301" i="2"/>
  <c r="L1317" i="2"/>
  <c r="L1333" i="2"/>
  <c r="L1349" i="2"/>
  <c r="L1365" i="2"/>
  <c r="L1381" i="2"/>
  <c r="L1397" i="2"/>
  <c r="L30" i="2"/>
  <c r="L158" i="2"/>
  <c r="L273" i="2"/>
  <c r="L337" i="2"/>
  <c r="L401" i="2"/>
  <c r="L465" i="2"/>
  <c r="L529" i="2"/>
  <c r="L593" i="2"/>
  <c r="L650" i="2"/>
  <c r="L682" i="2"/>
  <c r="L714" i="2"/>
  <c r="L746" i="2"/>
  <c r="L778" i="2"/>
  <c r="L810" i="2"/>
  <c r="L842" i="2"/>
  <c r="L874" i="2"/>
  <c r="L906" i="2"/>
  <c r="L938" i="2"/>
  <c r="L970" i="2"/>
  <c r="L1002" i="2"/>
  <c r="L1034" i="2"/>
  <c r="L1066" i="2"/>
  <c r="L1098" i="2"/>
  <c r="L1130" i="2"/>
  <c r="L1162" i="2"/>
  <c r="L1194" i="2"/>
  <c r="L1226" i="2"/>
  <c r="L1258" i="2"/>
  <c r="L1290" i="2"/>
  <c r="L1322" i="2"/>
  <c r="L1354" i="2"/>
  <c r="L1386" i="2"/>
  <c r="L1414" i="2"/>
  <c r="L1430" i="2"/>
  <c r="L1446" i="2"/>
  <c r="L1462" i="2"/>
  <c r="L1478" i="2"/>
  <c r="L1494" i="2"/>
  <c r="L1510" i="2"/>
  <c r="L1526" i="2"/>
  <c r="L1542" i="2"/>
  <c r="L1558" i="2"/>
  <c r="L1574" i="2"/>
  <c r="L1590" i="2"/>
  <c r="L1606" i="2"/>
  <c r="L1622" i="2"/>
  <c r="L1638" i="2"/>
  <c r="L1654" i="2"/>
  <c r="L1670" i="2"/>
  <c r="L1686" i="2"/>
  <c r="L1700" i="2"/>
  <c r="L1708" i="2"/>
  <c r="L1716" i="2"/>
  <c r="L1724" i="2"/>
  <c r="L1732" i="2"/>
  <c r="L1740" i="2"/>
  <c r="L1748" i="2"/>
  <c r="L1756" i="2"/>
  <c r="L1764" i="2"/>
  <c r="L1772" i="2"/>
  <c r="L1780" i="2"/>
  <c r="L1788" i="2"/>
  <c r="L1796" i="2"/>
  <c r="L1804" i="2"/>
  <c r="L1812" i="2"/>
  <c r="L1820" i="2"/>
  <c r="L1828" i="2"/>
  <c r="L1836" i="2"/>
  <c r="L1844" i="2"/>
  <c r="L1852" i="2"/>
  <c r="L1860" i="2"/>
  <c r="L1868" i="2"/>
  <c r="L1876" i="2"/>
  <c r="L1884" i="2"/>
  <c r="L1892" i="2"/>
  <c r="L1900" i="2"/>
  <c r="L1908" i="2"/>
  <c r="L1916" i="2"/>
  <c r="L1924" i="2"/>
  <c r="L1932" i="2"/>
  <c r="L1940" i="2"/>
  <c r="L1948" i="2"/>
  <c r="L1956" i="2"/>
  <c r="L1964" i="2"/>
  <c r="L1972" i="2"/>
  <c r="L1980" i="2"/>
  <c r="L1988" i="2"/>
  <c r="L1996" i="2"/>
  <c r="L2004" i="2"/>
  <c r="L2012" i="2"/>
  <c r="L2020" i="2"/>
  <c r="L2028" i="2"/>
  <c r="L2036" i="2"/>
  <c r="L2044" i="2"/>
  <c r="L2052" i="2"/>
  <c r="L2060" i="2"/>
  <c r="L2068" i="2"/>
  <c r="L2076" i="2"/>
  <c r="L2084" i="2"/>
  <c r="L2092" i="2"/>
  <c r="L2100" i="2"/>
  <c r="L2108" i="2"/>
  <c r="L2116" i="2"/>
  <c r="L2124" i="2"/>
  <c r="L2132" i="2"/>
  <c r="L2140" i="2"/>
  <c r="L2148" i="2"/>
  <c r="L2156" i="2"/>
  <c r="L2164" i="2"/>
  <c r="L2172" i="2"/>
  <c r="L2180" i="2"/>
  <c r="L2188" i="2"/>
  <c r="L2196" i="2"/>
  <c r="L2204" i="2"/>
  <c r="L2212" i="2"/>
  <c r="L2220" i="2"/>
  <c r="L2228" i="2"/>
  <c r="L2236" i="2"/>
  <c r="L2244" i="2"/>
  <c r="L2252" i="2"/>
  <c r="L2260" i="2"/>
  <c r="L2268" i="2"/>
  <c r="L2276" i="2"/>
  <c r="L2284" i="2"/>
  <c r="L2292" i="2"/>
  <c r="L2300" i="2"/>
  <c r="L2308" i="2"/>
  <c r="L2316" i="2"/>
  <c r="L2324" i="2"/>
  <c r="L2332" i="2"/>
  <c r="L2340" i="2"/>
  <c r="L2348" i="2"/>
  <c r="L2356" i="2"/>
  <c r="L2364" i="2"/>
  <c r="L2372" i="2"/>
  <c r="L2380" i="2"/>
  <c r="L2388" i="2"/>
  <c r="L2396" i="2"/>
  <c r="L2404" i="2"/>
  <c r="L2412" i="2"/>
  <c r="L2420" i="2"/>
  <c r="L2428" i="2"/>
  <c r="L2436" i="2"/>
  <c r="L2444" i="2"/>
  <c r="L2452" i="2"/>
  <c r="L2460" i="2"/>
  <c r="L2468" i="2"/>
  <c r="L2476" i="2"/>
  <c r="L2484" i="2"/>
  <c r="L2492" i="2"/>
  <c r="L2500" i="2"/>
  <c r="L2508" i="2"/>
  <c r="L2516" i="2"/>
  <c r="L2524" i="2"/>
  <c r="L2532" i="2"/>
  <c r="L2540" i="2"/>
  <c r="L2548" i="2"/>
  <c r="L2556" i="2"/>
  <c r="L2564" i="2"/>
  <c r="L2572" i="2"/>
  <c r="L2580" i="2"/>
  <c r="L2588" i="2"/>
  <c r="L2596" i="2"/>
  <c r="L2604" i="2"/>
  <c r="L2612" i="2"/>
  <c r="L2620" i="2"/>
  <c r="L2628" i="2"/>
  <c r="L2636" i="2"/>
  <c r="L2644" i="2"/>
  <c r="L2652" i="2"/>
  <c r="L2660" i="2"/>
  <c r="L2668" i="2"/>
  <c r="L2676" i="2"/>
  <c r="L2684" i="2"/>
  <c r="L2692" i="2"/>
  <c r="L2700" i="2"/>
  <c r="L2708" i="2"/>
  <c r="L2716" i="2"/>
  <c r="L2724" i="2"/>
  <c r="L2732" i="2"/>
  <c r="L2740" i="2"/>
  <c r="L2748" i="2"/>
  <c r="L2756" i="2"/>
  <c r="L2764" i="2"/>
  <c r="L2772" i="2"/>
  <c r="L2780" i="2"/>
  <c r="L2788" i="2"/>
  <c r="L2796" i="2"/>
  <c r="L2804" i="2"/>
  <c r="L2812" i="2"/>
  <c r="L2820" i="2"/>
  <c r="L2828" i="2"/>
  <c r="L2836" i="2"/>
  <c r="L2844" i="2"/>
  <c r="L2852" i="2"/>
  <c r="L2860" i="2"/>
  <c r="L2868" i="2"/>
  <c r="L2876" i="2"/>
  <c r="L2884" i="2"/>
  <c r="L2892" i="2"/>
  <c r="L2900" i="2"/>
  <c r="L2908" i="2"/>
  <c r="L2916" i="2"/>
  <c r="L2924" i="2"/>
  <c r="L2932" i="2"/>
  <c r="L2940" i="2"/>
  <c r="L54" i="2"/>
  <c r="L182" i="2"/>
  <c r="L285" i="2"/>
  <c r="L349" i="2"/>
  <c r="L413" i="2"/>
  <c r="L477" i="2"/>
  <c r="L541" i="2"/>
  <c r="L605" i="2"/>
  <c r="L656" i="2"/>
  <c r="L688" i="2"/>
  <c r="L720" i="2"/>
  <c r="L752" i="2"/>
  <c r="L784" i="2"/>
  <c r="L816" i="2"/>
  <c r="L848" i="2"/>
  <c r="L880" i="2"/>
  <c r="L912" i="2"/>
  <c r="L944" i="2"/>
  <c r="L976" i="2"/>
  <c r="L1008" i="2"/>
  <c r="L1040" i="2"/>
  <c r="L1072" i="2"/>
  <c r="L1104" i="2"/>
  <c r="L1136" i="2"/>
  <c r="L1168" i="2"/>
  <c r="L1200" i="2"/>
  <c r="L1232" i="2"/>
  <c r="L1264" i="2"/>
  <c r="L1296" i="2"/>
  <c r="L1328" i="2"/>
  <c r="L1360" i="2"/>
  <c r="L1392" i="2"/>
  <c r="L1417" i="2"/>
  <c r="L1433" i="2"/>
  <c r="L1449" i="2"/>
  <c r="L1465" i="2"/>
  <c r="L1481" i="2"/>
  <c r="L1497" i="2"/>
  <c r="L1513" i="2"/>
  <c r="L1529" i="2"/>
  <c r="L1545" i="2"/>
  <c r="L1561" i="2"/>
  <c r="L1577" i="2"/>
  <c r="L1593" i="2"/>
  <c r="L1609" i="2"/>
  <c r="L1625" i="2"/>
  <c r="L1641" i="2"/>
  <c r="L1657" i="2"/>
  <c r="L1673" i="2"/>
  <c r="L1689" i="2"/>
  <c r="L1705" i="2"/>
  <c r="L1721" i="2"/>
  <c r="L1737" i="2"/>
  <c r="L1753" i="2"/>
  <c r="L1769" i="2"/>
  <c r="L1785" i="2"/>
  <c r="L1801" i="2"/>
  <c r="L1817" i="2"/>
  <c r="L1833" i="2"/>
  <c r="L1849" i="2"/>
  <c r="L1865" i="2"/>
  <c r="L1881" i="2"/>
  <c r="L1897" i="2"/>
  <c r="L1913" i="2"/>
  <c r="L1929" i="2"/>
  <c r="L1945" i="2"/>
  <c r="L1961" i="2"/>
  <c r="L1977" i="2"/>
  <c r="L1993" i="2"/>
  <c r="L2009" i="2"/>
  <c r="L2025" i="2"/>
  <c r="L2041" i="2"/>
  <c r="L2057" i="2"/>
  <c r="L2073" i="2"/>
  <c r="L2089" i="2"/>
  <c r="L2105" i="2"/>
  <c r="L2121" i="2"/>
  <c r="L2137" i="2"/>
  <c r="L2153" i="2"/>
  <c r="L2169" i="2"/>
  <c r="L2185" i="2"/>
  <c r="L2201" i="2"/>
  <c r="L2217" i="2"/>
  <c r="L2233" i="2"/>
  <c r="L2249" i="2"/>
  <c r="L2265" i="2"/>
  <c r="L2281" i="2"/>
  <c r="L2297" i="2"/>
  <c r="L2313" i="2"/>
  <c r="L2329" i="2"/>
  <c r="L2345" i="2"/>
  <c r="L2361" i="2"/>
  <c r="L2377" i="2"/>
  <c r="L2393" i="2"/>
  <c r="L2409" i="2"/>
  <c r="L2425" i="2"/>
  <c r="L2441" i="2"/>
  <c r="L2457" i="2"/>
  <c r="L2473" i="2"/>
  <c r="L2489" i="2"/>
  <c r="L2505" i="2"/>
  <c r="L2521" i="2"/>
  <c r="L2537" i="2"/>
  <c r="L2553" i="2"/>
  <c r="L2569" i="2"/>
  <c r="L2585" i="2"/>
  <c r="L2601" i="2"/>
  <c r="L2617" i="2"/>
  <c r="L2633" i="2"/>
  <c r="L2649" i="2"/>
  <c r="L2665" i="2"/>
  <c r="L2681" i="2"/>
  <c r="L2697" i="2"/>
  <c r="L2713" i="2"/>
  <c r="L2729" i="2"/>
  <c r="L2745" i="2"/>
  <c r="L2761" i="2"/>
  <c r="L2777" i="2"/>
  <c r="L2793" i="2"/>
  <c r="L2809" i="2"/>
  <c r="L2825" i="2"/>
  <c r="L2841" i="2"/>
  <c r="L2857" i="2"/>
  <c r="L2873" i="2"/>
  <c r="L2889" i="2"/>
  <c r="L2905" i="2"/>
  <c r="L2921" i="2"/>
  <c r="L2937" i="2"/>
  <c r="L2949" i="2"/>
  <c r="L2957" i="2"/>
  <c r="L2965" i="2"/>
  <c r="L2973" i="2"/>
  <c r="L2981" i="2"/>
  <c r="L2989" i="2"/>
  <c r="L2997" i="2"/>
  <c r="L3005" i="2"/>
  <c r="L3013" i="2"/>
  <c r="L3021" i="2"/>
  <c r="L3029" i="2"/>
  <c r="L3037" i="2"/>
  <c r="L3045" i="2"/>
  <c r="L3053" i="2"/>
  <c r="L3061" i="2"/>
  <c r="L38" i="2"/>
  <c r="L166" i="2"/>
  <c r="L277" i="2"/>
  <c r="L341" i="2"/>
  <c r="L405" i="2"/>
  <c r="L469" i="2"/>
  <c r="L533" i="2"/>
  <c r="L597" i="2"/>
  <c r="L652" i="2"/>
  <c r="L684" i="2"/>
  <c r="L716" i="2"/>
  <c r="L748" i="2"/>
  <c r="L780" i="2"/>
  <c r="L812" i="2"/>
  <c r="L844" i="2"/>
  <c r="L876" i="2"/>
  <c r="L908" i="2"/>
  <c r="L940" i="2"/>
  <c r="L972" i="2"/>
  <c r="L1004" i="2"/>
  <c r="L1036" i="2"/>
  <c r="L1068" i="2"/>
  <c r="L1100" i="2"/>
  <c r="L1132" i="2"/>
  <c r="L1164" i="2"/>
  <c r="L1196" i="2"/>
  <c r="L1228" i="2"/>
  <c r="L1260" i="2"/>
  <c r="L1292" i="2"/>
  <c r="L1324" i="2"/>
  <c r="L1356" i="2"/>
  <c r="L1388" i="2"/>
  <c r="L1415" i="2"/>
  <c r="L1431" i="2"/>
  <c r="L1447" i="2"/>
  <c r="L1463" i="2"/>
  <c r="L1479" i="2"/>
  <c r="L1495" i="2"/>
  <c r="L1511" i="2"/>
  <c r="L1527" i="2"/>
  <c r="L1543" i="2"/>
  <c r="L1559" i="2"/>
  <c r="L1575" i="2"/>
  <c r="L1591" i="2"/>
  <c r="L1607" i="2"/>
  <c r="L1623" i="2"/>
  <c r="L1639" i="2"/>
  <c r="L1655" i="2"/>
  <c r="L1671" i="2"/>
  <c r="L1687" i="2"/>
  <c r="L1703" i="2"/>
  <c r="L1719" i="2"/>
  <c r="L1735" i="2"/>
  <c r="L1751" i="2"/>
  <c r="L1767" i="2"/>
  <c r="L1783" i="2"/>
  <c r="L1799" i="2"/>
  <c r="L1815" i="2"/>
  <c r="L1831" i="2"/>
  <c r="L1847" i="2"/>
  <c r="L1863" i="2"/>
  <c r="L1879" i="2"/>
  <c r="L1895" i="2"/>
  <c r="L1911" i="2"/>
  <c r="L1927" i="2"/>
  <c r="L1943" i="2"/>
  <c r="L1959" i="2"/>
  <c r="L1975" i="2"/>
  <c r="L1991" i="2"/>
  <c r="L2007" i="2"/>
  <c r="L2023" i="2"/>
  <c r="L2039" i="2"/>
  <c r="L2055" i="2"/>
  <c r="L2071" i="2"/>
  <c r="L2087" i="2"/>
  <c r="L2103" i="2"/>
  <c r="L2119" i="2"/>
  <c r="L2135" i="2"/>
  <c r="L2151" i="2"/>
  <c r="L2167" i="2"/>
  <c r="L2183" i="2"/>
  <c r="L2199" i="2"/>
  <c r="L2215" i="2"/>
  <c r="L2231" i="2"/>
  <c r="L2247" i="2"/>
  <c r="L2263" i="2"/>
  <c r="L2279" i="2"/>
  <c r="L2295" i="2"/>
  <c r="L2311" i="2"/>
  <c r="L2327" i="2"/>
  <c r="L2343" i="2"/>
  <c r="L2359" i="2"/>
  <c r="L2375" i="2"/>
  <c r="L2391" i="2"/>
  <c r="L2407" i="2"/>
  <c r="L2423" i="2"/>
  <c r="L2439" i="2"/>
  <c r="L2455" i="2"/>
  <c r="L2471" i="2"/>
  <c r="L2487" i="2"/>
  <c r="L2503" i="2"/>
  <c r="L2519" i="2"/>
  <c r="L2535" i="2"/>
  <c r="L2551" i="2"/>
  <c r="L2567" i="2"/>
  <c r="L2583" i="2"/>
  <c r="L2599" i="2"/>
  <c r="L2615" i="2"/>
  <c r="L2631" i="2"/>
  <c r="L2647" i="2"/>
  <c r="L2663" i="2"/>
  <c r="L2679" i="2"/>
  <c r="L2695" i="2"/>
  <c r="L2711" i="2"/>
  <c r="L2727" i="2"/>
  <c r="L2743" i="2"/>
  <c r="L2759" i="2"/>
  <c r="L2775" i="2"/>
  <c r="L2791" i="2"/>
  <c r="L2807" i="2"/>
  <c r="L2823" i="2"/>
  <c r="L2839" i="2"/>
  <c r="L2855" i="2"/>
  <c r="L2871" i="2"/>
  <c r="L2887" i="2"/>
  <c r="L2903" i="2"/>
  <c r="L2919" i="2"/>
  <c r="L2935" i="2"/>
  <c r="L2948" i="2"/>
  <c r="L2956" i="2"/>
  <c r="L2964" i="2"/>
  <c r="L2972" i="2"/>
  <c r="L2980" i="2"/>
  <c r="L2988" i="2"/>
  <c r="L2996" i="2"/>
  <c r="L3004" i="2"/>
  <c r="L3012" i="2"/>
  <c r="L3020" i="2"/>
  <c r="L3028" i="2"/>
  <c r="L3036" i="2"/>
  <c r="L3044" i="2"/>
  <c r="L3052" i="2"/>
  <c r="L3060" i="2"/>
  <c r="K8" i="2"/>
  <c r="K16" i="2"/>
  <c r="K24" i="2"/>
  <c r="K32" i="2"/>
  <c r="K40" i="2"/>
  <c r="K48" i="2"/>
  <c r="K56" i="2"/>
  <c r="K64" i="2"/>
  <c r="K72" i="2"/>
  <c r="K80" i="2"/>
  <c r="K88" i="2"/>
  <c r="K96" i="2"/>
  <c r="K104" i="2"/>
  <c r="K112" i="2"/>
  <c r="K120" i="2"/>
  <c r="K128" i="2"/>
  <c r="K136" i="2"/>
  <c r="K144" i="2"/>
  <c r="K152" i="2"/>
  <c r="K160" i="2"/>
  <c r="K168" i="2"/>
  <c r="K176" i="2"/>
  <c r="K184" i="2"/>
  <c r="K192" i="2"/>
  <c r="K200" i="2"/>
  <c r="K208" i="2"/>
  <c r="K216" i="2"/>
  <c r="K224" i="2"/>
  <c r="K232" i="2"/>
  <c r="K240" i="2"/>
  <c r="K248" i="2"/>
  <c r="K256" i="2"/>
  <c r="K13" i="2"/>
  <c r="K29" i="2"/>
  <c r="K45" i="2"/>
  <c r="K61" i="2"/>
  <c r="K77" i="2"/>
  <c r="K93" i="2"/>
  <c r="K109" i="2"/>
  <c r="K125" i="2"/>
  <c r="K141" i="2"/>
  <c r="K157" i="2"/>
  <c r="K173" i="2"/>
  <c r="K189" i="2"/>
  <c r="K205" i="2"/>
  <c r="K221" i="2"/>
  <c r="K237" i="2"/>
  <c r="K253" i="2"/>
  <c r="K265" i="2"/>
  <c r="K273" i="2"/>
  <c r="K281" i="2"/>
  <c r="K289" i="2"/>
  <c r="K297" i="2"/>
  <c r="K305" i="2"/>
  <c r="K313" i="2"/>
  <c r="K321" i="2"/>
  <c r="K329" i="2"/>
  <c r="K337" i="2"/>
  <c r="K345" i="2"/>
  <c r="K353" i="2"/>
  <c r="K361" i="2"/>
  <c r="K369" i="2"/>
  <c r="K377" i="2"/>
  <c r="K385" i="2"/>
  <c r="K393" i="2"/>
  <c r="K401" i="2"/>
  <c r="K409" i="2"/>
  <c r="K417" i="2"/>
  <c r="K425" i="2"/>
  <c r="K433" i="2"/>
  <c r="K441" i="2"/>
  <c r="K449" i="2"/>
  <c r="K457" i="2"/>
  <c r="K465" i="2"/>
  <c r="K473" i="2"/>
  <c r="K481" i="2"/>
  <c r="K489" i="2"/>
  <c r="K497" i="2"/>
  <c r="K505" i="2"/>
  <c r="K513" i="2"/>
  <c r="K521" i="2"/>
  <c r="K529" i="2"/>
  <c r="K537" i="2"/>
  <c r="K545" i="2"/>
  <c r="K553" i="2"/>
  <c r="K561" i="2"/>
  <c r="K569" i="2"/>
  <c r="K577" i="2"/>
  <c r="K585" i="2"/>
  <c r="K593" i="2"/>
  <c r="K601" i="2"/>
  <c r="K609" i="2"/>
  <c r="K617" i="2"/>
  <c r="K625" i="2"/>
  <c r="K633" i="2"/>
  <c r="K641" i="2"/>
  <c r="K27" i="2"/>
  <c r="K59" i="2"/>
  <c r="K91" i="2"/>
  <c r="K123" i="2"/>
  <c r="K155" i="2"/>
  <c r="K187" i="2"/>
  <c r="K219" i="2"/>
  <c r="K251" i="2"/>
  <c r="K272" i="2"/>
  <c r="K288" i="2"/>
  <c r="K304" i="2"/>
  <c r="K320" i="2"/>
  <c r="K336" i="2"/>
  <c r="K352" i="2"/>
  <c r="K368" i="2"/>
  <c r="K384" i="2"/>
  <c r="K400" i="2"/>
  <c r="K416" i="2"/>
  <c r="K432" i="2"/>
  <c r="K448" i="2"/>
  <c r="K464" i="2"/>
  <c r="K480" i="2"/>
  <c r="K496" i="2"/>
  <c r="K512" i="2"/>
  <c r="K528" i="2"/>
  <c r="K544" i="2"/>
  <c r="K560" i="2"/>
  <c r="K576" i="2"/>
  <c r="K592" i="2"/>
  <c r="K608" i="2"/>
  <c r="K624" i="2"/>
  <c r="K640" i="2"/>
  <c r="K650" i="2"/>
  <c r="K658" i="2"/>
  <c r="K666" i="2"/>
  <c r="K674" i="2"/>
  <c r="K682" i="2"/>
  <c r="K690" i="2"/>
  <c r="K698" i="2"/>
  <c r="K706" i="2"/>
  <c r="K714" i="2"/>
  <c r="K722" i="2"/>
  <c r="K730" i="2"/>
  <c r="K738" i="2"/>
  <c r="K746" i="2"/>
  <c r="K754" i="2"/>
  <c r="K762" i="2"/>
  <c r="K770" i="2"/>
  <c r="K778" i="2"/>
  <c r="K786" i="2"/>
  <c r="K794" i="2"/>
  <c r="K802" i="2"/>
  <c r="K810" i="2"/>
  <c r="K818" i="2"/>
  <c r="K826" i="2"/>
  <c r="K834" i="2"/>
  <c r="K842" i="2"/>
  <c r="K850" i="2"/>
  <c r="K858" i="2"/>
  <c r="K866" i="2"/>
  <c r="K874" i="2"/>
  <c r="K882" i="2"/>
  <c r="K890" i="2"/>
  <c r="K898" i="2"/>
  <c r="K906" i="2"/>
  <c r="K914" i="2"/>
  <c r="K922" i="2"/>
  <c r="K930" i="2"/>
  <c r="K938" i="2"/>
  <c r="K946" i="2"/>
  <c r="K954" i="2"/>
  <c r="K962" i="2"/>
  <c r="K970" i="2"/>
  <c r="K978" i="2"/>
  <c r="K986" i="2"/>
  <c r="K994" i="2"/>
  <c r="K1002" i="2"/>
  <c r="K1010" i="2"/>
  <c r="K1018" i="2"/>
  <c r="K1026" i="2"/>
  <c r="K1034" i="2"/>
  <c r="K1042" i="2"/>
  <c r="K1050" i="2"/>
  <c r="K1058" i="2"/>
  <c r="K1066" i="2"/>
  <c r="K1074" i="2"/>
  <c r="K1082" i="2"/>
  <c r="K1090" i="2"/>
  <c r="K1098" i="2"/>
  <c r="K1106" i="2"/>
  <c r="K1114" i="2"/>
  <c r="K1122" i="2"/>
  <c r="K1130" i="2"/>
  <c r="K1138" i="2"/>
  <c r="K1146" i="2"/>
  <c r="K1154" i="2"/>
  <c r="K1162" i="2"/>
  <c r="K1170" i="2"/>
  <c r="K1178" i="2"/>
  <c r="K1186" i="2"/>
  <c r="K1194" i="2"/>
  <c r="K1202" i="2"/>
  <c r="K1210" i="2"/>
  <c r="K1218" i="2"/>
  <c r="K1226" i="2"/>
  <c r="K1234" i="2"/>
  <c r="K1242" i="2"/>
  <c r="K1250" i="2"/>
  <c r="K1258" i="2"/>
  <c r="K1266" i="2"/>
  <c r="K1274" i="2"/>
  <c r="K1282" i="2"/>
  <c r="K1290" i="2"/>
  <c r="K1298" i="2"/>
  <c r="K1306" i="2"/>
  <c r="K1314" i="2"/>
  <c r="K1322" i="2"/>
  <c r="K1330" i="2"/>
  <c r="K1338" i="2"/>
  <c r="K1346" i="2"/>
  <c r="K1354" i="2"/>
  <c r="K1362" i="2"/>
  <c r="K1370" i="2"/>
  <c r="K1378" i="2"/>
  <c r="K1386" i="2"/>
  <c r="K1394" i="2"/>
  <c r="K1402" i="2"/>
  <c r="K1410" i="2"/>
  <c r="K63" i="2"/>
  <c r="K127" i="2"/>
  <c r="K191" i="2"/>
  <c r="K255" i="2"/>
  <c r="K290" i="2"/>
  <c r="K322" i="2"/>
  <c r="K354" i="2"/>
  <c r="K386" i="2"/>
  <c r="K418" i="2"/>
  <c r="K450" i="2"/>
  <c r="K482" i="2"/>
  <c r="K514" i="2"/>
  <c r="K546" i="2"/>
  <c r="K578" i="2"/>
  <c r="K610" i="2"/>
  <c r="K642" i="2"/>
  <c r="K659" i="2"/>
  <c r="K675" i="2"/>
  <c r="K691" i="2"/>
  <c r="K707" i="2"/>
  <c r="K723" i="2"/>
  <c r="K739" i="2"/>
  <c r="K755" i="2"/>
  <c r="K771" i="2"/>
  <c r="K787" i="2"/>
  <c r="K803" i="2"/>
  <c r="K819" i="2"/>
  <c r="K835" i="2"/>
  <c r="K851" i="2"/>
  <c r="K867" i="2"/>
  <c r="K883" i="2"/>
  <c r="K899" i="2"/>
  <c r="K915" i="2"/>
  <c r="K931" i="2"/>
  <c r="K947" i="2"/>
  <c r="K963" i="2"/>
  <c r="K979" i="2"/>
  <c r="K995" i="2"/>
  <c r="K1011" i="2"/>
  <c r="K1027" i="2"/>
  <c r="K1043" i="2"/>
  <c r="K1059" i="2"/>
  <c r="K1075" i="2"/>
  <c r="K1091" i="2"/>
  <c r="K1107" i="2"/>
  <c r="K1123" i="2"/>
  <c r="K1139" i="2"/>
  <c r="K1155" i="2"/>
  <c r="K1171" i="2"/>
  <c r="K1187" i="2"/>
  <c r="K1203" i="2"/>
  <c r="K1219" i="2"/>
  <c r="K1235" i="2"/>
  <c r="K1251" i="2"/>
  <c r="K1267" i="2"/>
  <c r="K1283" i="2"/>
  <c r="K1299" i="2"/>
  <c r="K1315" i="2"/>
  <c r="K1331" i="2"/>
  <c r="K1347" i="2"/>
  <c r="K1363" i="2"/>
  <c r="K1379" i="2"/>
  <c r="K1395" i="2"/>
  <c r="K1411" i="2"/>
  <c r="K1419" i="2"/>
  <c r="K1427" i="2"/>
  <c r="K1435" i="2"/>
  <c r="K1443" i="2"/>
  <c r="K1451" i="2"/>
  <c r="K1459" i="2"/>
  <c r="K1467" i="2"/>
  <c r="K1475" i="2"/>
  <c r="K1483" i="2"/>
  <c r="K1491" i="2"/>
  <c r="K1499" i="2"/>
  <c r="K1507" i="2"/>
  <c r="K1515" i="2"/>
  <c r="K1523" i="2"/>
  <c r="K1531" i="2"/>
  <c r="K1539" i="2"/>
  <c r="K1547" i="2"/>
  <c r="K1555" i="2"/>
  <c r="K1563" i="2"/>
  <c r="K1571" i="2"/>
  <c r="K1579" i="2"/>
  <c r="K1587" i="2"/>
  <c r="K1595" i="2"/>
  <c r="K1603" i="2"/>
  <c r="K1611" i="2"/>
  <c r="K1619" i="2"/>
  <c r="K1627" i="2"/>
  <c r="K1635" i="2"/>
  <c r="K1643" i="2"/>
  <c r="K1651" i="2"/>
  <c r="K1659" i="2"/>
  <c r="K1667" i="2"/>
  <c r="K1675" i="2"/>
  <c r="K1683" i="2"/>
  <c r="K1691" i="2"/>
  <c r="K1699" i="2"/>
  <c r="K1707" i="2"/>
  <c r="K1715" i="2"/>
  <c r="K1723" i="2"/>
  <c r="K1731" i="2"/>
  <c r="K1739" i="2"/>
  <c r="K1747" i="2"/>
  <c r="K1755" i="2"/>
  <c r="K1763" i="2"/>
  <c r="K1771" i="2"/>
  <c r="K1779" i="2"/>
  <c r="K1787" i="2"/>
  <c r="K1795" i="2"/>
  <c r="K1803" i="2"/>
  <c r="K1811" i="2"/>
  <c r="K1819" i="2"/>
  <c r="K1827" i="2"/>
  <c r="K1835" i="2"/>
  <c r="K1843" i="2"/>
  <c r="K1851" i="2"/>
  <c r="K1859" i="2"/>
  <c r="K1867" i="2"/>
  <c r="K1875" i="2"/>
  <c r="K1883" i="2"/>
  <c r="K1891" i="2"/>
  <c r="K1899" i="2"/>
  <c r="K1907" i="2"/>
  <c r="K1915" i="2"/>
  <c r="K1923" i="2"/>
  <c r="K1931" i="2"/>
  <c r="K1939" i="2"/>
  <c r="K1947" i="2"/>
  <c r="K1955" i="2"/>
  <c r="K1963" i="2"/>
  <c r="K1971" i="2"/>
  <c r="K1979" i="2"/>
  <c r="K1987" i="2"/>
  <c r="K1995" i="2"/>
  <c r="K2003" i="2"/>
  <c r="K2011" i="2"/>
  <c r="K2019" i="2"/>
  <c r="K2027" i="2"/>
  <c r="K2035" i="2"/>
  <c r="K2043" i="2"/>
  <c r="K2051" i="2"/>
  <c r="K2059" i="2"/>
  <c r="K2067" i="2"/>
  <c r="K2075" i="2"/>
  <c r="K2083" i="2"/>
  <c r="K2091" i="2"/>
  <c r="K2099" i="2"/>
  <c r="K2107" i="2"/>
  <c r="K2115" i="2"/>
  <c r="K2123" i="2"/>
  <c r="K2131" i="2"/>
  <c r="K2139" i="2"/>
  <c r="K2147" i="2"/>
  <c r="K2155" i="2"/>
  <c r="K2163" i="2"/>
  <c r="K2171" i="2"/>
  <c r="K2179" i="2"/>
  <c r="K2187" i="2"/>
  <c r="K2195" i="2"/>
  <c r="K2203" i="2"/>
  <c r="K2211" i="2"/>
  <c r="K2219" i="2"/>
  <c r="K2227" i="2"/>
  <c r="K2235" i="2"/>
  <c r="K2243" i="2"/>
  <c r="K2251" i="2"/>
  <c r="K2259" i="2"/>
  <c r="K2267" i="2"/>
  <c r="K2275" i="2"/>
  <c r="K2283" i="2"/>
  <c r="K2291" i="2"/>
  <c r="K2299" i="2"/>
  <c r="K2307" i="2"/>
  <c r="K2315" i="2"/>
  <c r="K2323" i="2"/>
  <c r="K2331" i="2"/>
  <c r="K2339" i="2"/>
  <c r="K2347" i="2"/>
  <c r="K2355" i="2"/>
  <c r="K2363" i="2"/>
  <c r="K2371" i="2"/>
  <c r="K2379" i="2"/>
  <c r="K2387" i="2"/>
  <c r="K2395" i="2"/>
  <c r="K2403" i="2"/>
  <c r="K2411" i="2"/>
  <c r="K2419" i="2"/>
  <c r="K2427" i="2"/>
  <c r="K2435" i="2"/>
  <c r="K2443" i="2"/>
  <c r="K2451" i="2"/>
  <c r="K2459" i="2"/>
  <c r="K2467" i="2"/>
  <c r="K2475" i="2"/>
  <c r="K2483" i="2"/>
  <c r="K2491" i="2"/>
  <c r="K2499" i="2"/>
  <c r="K2507" i="2"/>
  <c r="K2515" i="2"/>
  <c r="K2523" i="2"/>
  <c r="K2531" i="2"/>
  <c r="K2539" i="2"/>
  <c r="K2547" i="2"/>
  <c r="K2555" i="2"/>
  <c r="K2563" i="2"/>
  <c r="K2571" i="2"/>
  <c r="K2579" i="2"/>
  <c r="K2587" i="2"/>
  <c r="K2595" i="2"/>
  <c r="K2603" i="2"/>
  <c r="K2611" i="2"/>
  <c r="K2619" i="2"/>
  <c r="K2627" i="2"/>
  <c r="K2635" i="2"/>
  <c r="K2643" i="2"/>
  <c r="K2651" i="2"/>
  <c r="K2659" i="2"/>
  <c r="K2667" i="2"/>
  <c r="K2675" i="2"/>
  <c r="K2683" i="2"/>
  <c r="K2691" i="2"/>
  <c r="K2699" i="2"/>
  <c r="K2707" i="2"/>
  <c r="K2715" i="2"/>
  <c r="K2723" i="2"/>
  <c r="K2731" i="2"/>
  <c r="K2739" i="2"/>
  <c r="K2747" i="2"/>
  <c r="K2755" i="2"/>
  <c r="K2763" i="2"/>
  <c r="K2771" i="2"/>
  <c r="K2779" i="2"/>
  <c r="K2787" i="2"/>
  <c r="K2795" i="2"/>
  <c r="K2803" i="2"/>
  <c r="K2811" i="2"/>
  <c r="K2819" i="2"/>
  <c r="K2827" i="2"/>
  <c r="K2835" i="2"/>
  <c r="K2843" i="2"/>
  <c r="K2851" i="2"/>
  <c r="K2859" i="2"/>
  <c r="K2867" i="2"/>
  <c r="K2875" i="2"/>
  <c r="K2883" i="2"/>
  <c r="K2891" i="2"/>
  <c r="K2899" i="2"/>
  <c r="K2907" i="2"/>
  <c r="K2915" i="2"/>
  <c r="K2923" i="2"/>
  <c r="K2931" i="2"/>
  <c r="K2939" i="2"/>
  <c r="K1716" i="2"/>
  <c r="K1732" i="2"/>
  <c r="K1748" i="2"/>
  <c r="K1764" i="2"/>
  <c r="K1780" i="2"/>
  <c r="K1796" i="2"/>
  <c r="K1812" i="2"/>
  <c r="K1828" i="2"/>
  <c r="K1844" i="2"/>
  <c r="K1860" i="2"/>
  <c r="K1876" i="2"/>
  <c r="K1892" i="2"/>
  <c r="K1908" i="2"/>
  <c r="K1924" i="2"/>
  <c r="K1940" i="2"/>
  <c r="K1956" i="2"/>
  <c r="K1972" i="2"/>
  <c r="K1988" i="2"/>
  <c r="K2004" i="2"/>
  <c r="K2020" i="2"/>
  <c r="K2036" i="2"/>
  <c r="K2052" i="2"/>
  <c r="K2068" i="2"/>
  <c r="K2084" i="2"/>
  <c r="K2100" i="2"/>
  <c r="K2116" i="2"/>
  <c r="K2132" i="2"/>
  <c r="K2148" i="2"/>
  <c r="K2164" i="2"/>
  <c r="K2180" i="2"/>
  <c r="K2196" i="2"/>
  <c r="K2212" i="2"/>
  <c r="K55" i="2"/>
  <c r="K183" i="2"/>
  <c r="K286" i="2"/>
  <c r="K350" i="2"/>
  <c r="K414" i="2"/>
  <c r="K478" i="2"/>
  <c r="K542" i="2"/>
  <c r="K606" i="2"/>
  <c r="K657" i="2"/>
  <c r="K689" i="2"/>
  <c r="K721" i="2"/>
  <c r="K753" i="2"/>
  <c r="K785" i="2"/>
  <c r="K817" i="2"/>
  <c r="K849" i="2"/>
  <c r="K881" i="2"/>
  <c r="K913" i="2"/>
  <c r="K945" i="2"/>
  <c r="K977" i="2"/>
  <c r="K1009" i="2"/>
  <c r="K1041" i="2"/>
  <c r="K1073" i="2"/>
  <c r="K1105" i="2"/>
  <c r="K1137" i="2"/>
  <c r="K1169" i="2"/>
  <c r="K1201" i="2"/>
  <c r="K1233" i="2"/>
  <c r="K1265" i="2"/>
  <c r="K1297" i="2"/>
  <c r="K1329" i="2"/>
  <c r="K1361" i="2"/>
  <c r="K1393" i="2"/>
  <c r="K1418" i="2"/>
  <c r="K1434" i="2"/>
  <c r="K1450" i="2"/>
  <c r="K1466" i="2"/>
  <c r="K1482" i="2"/>
  <c r="K1498" i="2"/>
  <c r="K1514" i="2"/>
  <c r="K1530" i="2"/>
  <c r="K1546" i="2"/>
  <c r="K1562" i="2"/>
  <c r="K1578" i="2"/>
  <c r="K1594" i="2"/>
  <c r="K1610" i="2"/>
  <c r="K1626" i="2"/>
  <c r="K1642" i="2"/>
  <c r="K1658" i="2"/>
  <c r="K1674" i="2"/>
  <c r="K1690" i="2"/>
  <c r="K1706" i="2"/>
  <c r="K1722" i="2"/>
  <c r="K1738" i="2"/>
  <c r="K1754" i="2"/>
  <c r="K1770" i="2"/>
  <c r="K1786" i="2"/>
  <c r="K1802" i="2"/>
  <c r="K1818" i="2"/>
  <c r="K1834" i="2"/>
  <c r="K1850" i="2"/>
  <c r="K1866" i="2"/>
  <c r="K1882" i="2"/>
  <c r="K1898" i="2"/>
  <c r="K1914" i="2"/>
  <c r="K1930" i="2"/>
  <c r="K1946" i="2"/>
  <c r="K1962" i="2"/>
  <c r="K1978" i="2"/>
  <c r="K1994" i="2"/>
  <c r="K2010" i="2"/>
  <c r="K2026" i="2"/>
  <c r="K2042" i="2"/>
  <c r="K2058" i="2"/>
  <c r="K2074" i="2"/>
  <c r="K2090" i="2"/>
  <c r="K2106" i="2"/>
  <c r="K2122" i="2"/>
  <c r="K2138" i="2"/>
  <c r="K2154" i="2"/>
  <c r="K2170" i="2"/>
  <c r="K2186" i="2"/>
  <c r="K2202" i="2"/>
  <c r="K2218" i="2"/>
  <c r="K2234" i="2"/>
  <c r="K2250" i="2"/>
  <c r="K2266" i="2"/>
  <c r="K2282" i="2"/>
  <c r="K2298" i="2"/>
  <c r="K2314" i="2"/>
  <c r="K2330" i="2"/>
  <c r="K2346" i="2"/>
  <c r="K2362" i="2"/>
  <c r="K2378" i="2"/>
  <c r="K2394" i="2"/>
  <c r="K2410" i="2"/>
  <c r="K2426" i="2"/>
  <c r="K2442" i="2"/>
  <c r="K2458" i="2"/>
  <c r="K2474" i="2"/>
  <c r="K2490" i="2"/>
  <c r="K2506" i="2"/>
  <c r="K2522" i="2"/>
  <c r="K2538" i="2"/>
  <c r="K2554" i="2"/>
  <c r="K2570" i="2"/>
  <c r="K2586" i="2"/>
  <c r="K2602" i="2"/>
  <c r="K2618" i="2"/>
  <c r="K2634" i="2"/>
  <c r="K2650" i="2"/>
  <c r="K2666" i="2"/>
  <c r="K2682" i="2"/>
  <c r="K2698" i="2"/>
  <c r="K2714" i="2"/>
  <c r="K2730" i="2"/>
  <c r="K2746" i="2"/>
  <c r="K2762" i="2"/>
  <c r="K2778" i="2"/>
  <c r="K2794" i="2"/>
  <c r="K2810" i="2"/>
  <c r="K2826" i="2"/>
  <c r="K2842" i="2"/>
  <c r="K2858" i="2"/>
  <c r="K2874" i="2"/>
  <c r="K2890" i="2"/>
  <c r="K2906" i="2"/>
  <c r="K2922" i="2"/>
  <c r="K2938" i="2"/>
  <c r="K2950" i="2"/>
  <c r="K2958" i="2"/>
  <c r="K2966" i="2"/>
  <c r="K2974" i="2"/>
  <c r="K2982" i="2"/>
  <c r="K2990" i="2"/>
  <c r="K2998" i="2"/>
  <c r="K3006" i="2"/>
  <c r="K3014" i="2"/>
  <c r="K3022" i="2"/>
  <c r="K3030" i="2"/>
  <c r="K3038" i="2"/>
  <c r="K3046" i="2"/>
  <c r="K3054" i="2"/>
  <c r="K3062" i="2"/>
  <c r="K39" i="2"/>
  <c r="K167" i="2"/>
  <c r="K278" i="2"/>
  <c r="K342" i="2"/>
  <c r="K406" i="2"/>
  <c r="K470" i="2"/>
  <c r="K534" i="2"/>
  <c r="K598" i="2"/>
  <c r="K653" i="2"/>
  <c r="K685" i="2"/>
  <c r="K717" i="2"/>
  <c r="K749" i="2"/>
  <c r="K781" i="2"/>
  <c r="K813" i="2"/>
  <c r="K845" i="2"/>
  <c r="K877" i="2"/>
  <c r="K909" i="2"/>
  <c r="K941" i="2"/>
  <c r="K973" i="2"/>
  <c r="K1005" i="2"/>
  <c r="K1037" i="2"/>
  <c r="K1069" i="2"/>
  <c r="K1101" i="2"/>
  <c r="K1133" i="2"/>
  <c r="K1165" i="2"/>
  <c r="K1197" i="2"/>
  <c r="K1229" i="2"/>
  <c r="K1261" i="2"/>
  <c r="K1293" i="2"/>
  <c r="K1325" i="2"/>
  <c r="K1357" i="2"/>
  <c r="K1389" i="2"/>
  <c r="K1416" i="2"/>
  <c r="K1432" i="2"/>
  <c r="K1448" i="2"/>
  <c r="K1464" i="2"/>
  <c r="K1480" i="2"/>
  <c r="K1496" i="2"/>
  <c r="K1512" i="2"/>
  <c r="K1528" i="2"/>
  <c r="K1544" i="2"/>
  <c r="K1560" i="2"/>
  <c r="K1576" i="2"/>
  <c r="K1592" i="2"/>
  <c r="K1608" i="2"/>
  <c r="K1624" i="2"/>
  <c r="K1640" i="2"/>
  <c r="K1656" i="2"/>
  <c r="K1672" i="2"/>
  <c r="K1688" i="2"/>
  <c r="K1704" i="2"/>
  <c r="K2232" i="2"/>
  <c r="K2264" i="2"/>
  <c r="K2296" i="2"/>
  <c r="K2328" i="2"/>
  <c r="K2360" i="2"/>
  <c r="K2392" i="2"/>
  <c r="K2424" i="2"/>
  <c r="K2456" i="2"/>
  <c r="K2488" i="2"/>
  <c r="K2520" i="2"/>
  <c r="K2552" i="2"/>
  <c r="K2584" i="2"/>
  <c r="K2616" i="2"/>
  <c r="K2648" i="2"/>
  <c r="K2680" i="2"/>
  <c r="K2712" i="2"/>
  <c r="K2744" i="2"/>
  <c r="K2776" i="2"/>
  <c r="K2808" i="2"/>
  <c r="K2840" i="2"/>
  <c r="K2872" i="2"/>
  <c r="K2904" i="2"/>
  <c r="K2936" i="2"/>
  <c r="K2957" i="2"/>
  <c r="K2973" i="2"/>
  <c r="K2989" i="2"/>
  <c r="K3005" i="2"/>
  <c r="K3021" i="2"/>
  <c r="K3037" i="2"/>
  <c r="K3053" i="2"/>
  <c r="K2228" i="2"/>
  <c r="K2260" i="2"/>
  <c r="K2292" i="2"/>
  <c r="K2324" i="2"/>
  <c r="K2356" i="2"/>
  <c r="K2388" i="2"/>
  <c r="K2420" i="2"/>
  <c r="K2452" i="2"/>
  <c r="K2484" i="2"/>
  <c r="K2516" i="2"/>
  <c r="K2548" i="2"/>
  <c r="K2580" i="2"/>
  <c r="K2612" i="2"/>
  <c r="K2644" i="2"/>
  <c r="K2676" i="2"/>
  <c r="K2708" i="2"/>
  <c r="K2740" i="2"/>
  <c r="K2772" i="2"/>
  <c r="K2804" i="2"/>
  <c r="K2836" i="2"/>
  <c r="K2868" i="2"/>
  <c r="K2900" i="2"/>
  <c r="K2932" i="2"/>
  <c r="K2955" i="2"/>
  <c r="K2971" i="2"/>
  <c r="K2987" i="2"/>
  <c r="K3003" i="2"/>
  <c r="K3019" i="2"/>
  <c r="K3035" i="2"/>
  <c r="K3051" i="2"/>
  <c r="K3067" i="2"/>
  <c r="J13" i="2"/>
  <c r="J21" i="2"/>
  <c r="J29" i="2"/>
  <c r="J37" i="2"/>
  <c r="J45" i="2"/>
  <c r="J53" i="2"/>
  <c r="J61" i="2"/>
  <c r="J69" i="2"/>
  <c r="J77" i="2"/>
  <c r="J85" i="2"/>
  <c r="J93" i="2"/>
  <c r="J101" i="2"/>
  <c r="J109" i="2"/>
  <c r="J117" i="2"/>
  <c r="J125" i="2"/>
  <c r="J133" i="2"/>
  <c r="J141" i="2"/>
  <c r="J149" i="2"/>
  <c r="J157" i="2"/>
  <c r="J165" i="2"/>
  <c r="J173" i="2"/>
  <c r="J181" i="2"/>
  <c r="J189" i="2"/>
  <c r="J197" i="2"/>
  <c r="J205" i="2"/>
  <c r="J213" i="2"/>
  <c r="J221" i="2"/>
  <c r="J229" i="2"/>
  <c r="J237" i="2"/>
  <c r="J245" i="2"/>
  <c r="J253" i="2"/>
  <c r="J8" i="2"/>
  <c r="J16" i="2"/>
  <c r="J24" i="2"/>
  <c r="J32" i="2"/>
  <c r="J40" i="2"/>
  <c r="J48" i="2"/>
  <c r="J56" i="2"/>
  <c r="J64" i="2"/>
  <c r="J72" i="2"/>
  <c r="J80" i="2"/>
  <c r="J88" i="2"/>
  <c r="J96" i="2"/>
  <c r="J104" i="2"/>
  <c r="J112" i="2"/>
  <c r="J120" i="2"/>
  <c r="J128" i="2"/>
  <c r="J136" i="2"/>
  <c r="J144" i="2"/>
  <c r="J152" i="2"/>
  <c r="J160" i="2"/>
  <c r="J168" i="2"/>
  <c r="J176" i="2"/>
  <c r="J184" i="2"/>
  <c r="J192" i="2"/>
  <c r="J200" i="2"/>
  <c r="J208" i="2"/>
  <c r="J216" i="2"/>
  <c r="J224" i="2"/>
  <c r="J232" i="2"/>
  <c r="J240" i="2"/>
  <c r="J248" i="2"/>
  <c r="J256" i="2"/>
  <c r="J264" i="2"/>
  <c r="J272" i="2"/>
  <c r="J280" i="2"/>
  <c r="J288" i="2"/>
  <c r="J296" i="2"/>
  <c r="J304" i="2"/>
  <c r="J312" i="2"/>
  <c r="J320" i="2"/>
  <c r="J328" i="2"/>
  <c r="J336" i="2"/>
  <c r="J344" i="2"/>
  <c r="J352" i="2"/>
  <c r="J360" i="2"/>
  <c r="J368" i="2"/>
  <c r="J376" i="2"/>
  <c r="J384" i="2"/>
  <c r="J392" i="2"/>
  <c r="J400" i="2"/>
  <c r="J408" i="2"/>
  <c r="J416" i="2"/>
  <c r="J424" i="2"/>
  <c r="J432" i="2"/>
  <c r="J440" i="2"/>
  <c r="J448" i="2"/>
  <c r="J456" i="2"/>
  <c r="J464" i="2"/>
  <c r="J472" i="2"/>
  <c r="J480" i="2"/>
  <c r="J488" i="2"/>
  <c r="J496" i="2"/>
  <c r="J504" i="2"/>
  <c r="J512" i="2"/>
  <c r="J265" i="2"/>
  <c r="J273" i="2"/>
  <c r="J281" i="2"/>
  <c r="J289" i="2"/>
  <c r="J297" i="2"/>
  <c r="J305" i="2"/>
  <c r="J313" i="2"/>
  <c r="J321" i="2"/>
  <c r="J329" i="2"/>
  <c r="J337" i="2"/>
  <c r="J345" i="2"/>
  <c r="J353" i="2"/>
  <c r="J361" i="2"/>
  <c r="J369" i="2"/>
  <c r="J377" i="2"/>
  <c r="J385" i="2"/>
  <c r="J393" i="2"/>
  <c r="J401" i="2"/>
  <c r="J409" i="2"/>
  <c r="J417" i="2"/>
  <c r="J425" i="2"/>
  <c r="J433" i="2"/>
  <c r="J441" i="2"/>
  <c r="J449" i="2"/>
  <c r="J457" i="2"/>
  <c r="J465" i="2"/>
  <c r="J473" i="2"/>
  <c r="J481" i="2"/>
  <c r="J489" i="2"/>
  <c r="J497" i="2"/>
  <c r="J505" i="2"/>
  <c r="J513" i="2"/>
  <c r="J521" i="2"/>
  <c r="J529" i="2"/>
  <c r="J537" i="2"/>
  <c r="J545" i="2"/>
  <c r="J553" i="2"/>
  <c r="J561" i="2"/>
  <c r="J569" i="2"/>
  <c r="J577" i="2"/>
  <c r="J585" i="2"/>
  <c r="J593" i="2"/>
  <c r="J601" i="2"/>
  <c r="J609" i="2"/>
  <c r="J617" i="2"/>
  <c r="J625" i="2"/>
  <c r="J633" i="2"/>
  <c r="J641" i="2"/>
  <c r="J649" i="2"/>
  <c r="J657" i="2"/>
  <c r="J665" i="2"/>
  <c r="J673" i="2"/>
  <c r="J681" i="2"/>
  <c r="J689" i="2"/>
  <c r="J697" i="2"/>
  <c r="J705" i="2"/>
  <c r="J713" i="2"/>
  <c r="J721" i="2"/>
  <c r="J729" i="2"/>
  <c r="J737" i="2"/>
  <c r="J745" i="2"/>
  <c r="J753" i="2"/>
  <c r="J761" i="2"/>
  <c r="J769" i="2"/>
  <c r="J777" i="2"/>
  <c r="J785" i="2"/>
  <c r="J793" i="2"/>
  <c r="J801" i="2"/>
  <c r="J809" i="2"/>
  <c r="J817" i="2"/>
  <c r="J825" i="2"/>
  <c r="J833" i="2"/>
  <c r="J841" i="2"/>
  <c r="J849" i="2"/>
  <c r="J857" i="2"/>
  <c r="J865" i="2"/>
  <c r="J873" i="2"/>
  <c r="J881" i="2"/>
  <c r="J889" i="2"/>
  <c r="J897" i="2"/>
  <c r="J905" i="2"/>
  <c r="J913" i="2"/>
  <c r="J921" i="2"/>
  <c r="J929" i="2"/>
  <c r="J937" i="2"/>
  <c r="J945" i="2"/>
  <c r="J953" i="2"/>
  <c r="J961" i="2"/>
  <c r="J969" i="2"/>
  <c r="J977" i="2"/>
  <c r="J985" i="2"/>
  <c r="J993" i="2"/>
  <c r="J1001" i="2"/>
  <c r="J1009" i="2"/>
  <c r="J1017" i="2"/>
  <c r="J516" i="2"/>
  <c r="J524" i="2"/>
  <c r="J532" i="2"/>
  <c r="J540" i="2"/>
  <c r="J548" i="2"/>
  <c r="J556" i="2"/>
  <c r="J564" i="2"/>
  <c r="J572" i="2"/>
  <c r="J580" i="2"/>
  <c r="J588" i="2"/>
  <c r="J596" i="2"/>
  <c r="J604" i="2"/>
  <c r="J612" i="2"/>
  <c r="J620" i="2"/>
  <c r="J628" i="2"/>
  <c r="J636" i="2"/>
  <c r="J644" i="2"/>
  <c r="J652" i="2"/>
  <c r="J660" i="2"/>
  <c r="J668" i="2"/>
  <c r="J676" i="2"/>
  <c r="J684" i="2"/>
  <c r="J692" i="2"/>
  <c r="J700" i="2"/>
  <c r="J708" i="2"/>
  <c r="J716" i="2"/>
  <c r="J724" i="2"/>
  <c r="J732" i="2"/>
  <c r="J740" i="2"/>
  <c r="J748" i="2"/>
  <c r="J756" i="2"/>
  <c r="J764" i="2"/>
  <c r="J772" i="2"/>
  <c r="J780" i="2"/>
  <c r="J788" i="2"/>
  <c r="J796" i="2"/>
  <c r="J804" i="2"/>
  <c r="J812" i="2"/>
  <c r="J820" i="2"/>
  <c r="J828" i="2"/>
  <c r="J836" i="2"/>
  <c r="J844" i="2"/>
  <c r="J852" i="2"/>
  <c r="J860" i="2"/>
  <c r="J868" i="2"/>
  <c r="J876" i="2"/>
  <c r="J884" i="2"/>
  <c r="J892" i="2"/>
  <c r="J900" i="2"/>
  <c r="J908" i="2"/>
  <c r="J916" i="2"/>
  <c r="J924" i="2"/>
  <c r="J932" i="2"/>
  <c r="J940" i="2"/>
  <c r="J948" i="2"/>
  <c r="J960" i="2"/>
  <c r="J976" i="2"/>
  <c r="J992" i="2"/>
  <c r="J1008" i="2"/>
  <c r="J1024" i="2"/>
  <c r="J1032" i="2"/>
  <c r="J1040" i="2"/>
  <c r="J1048" i="2"/>
  <c r="J1056" i="2"/>
  <c r="J1064" i="2"/>
  <c r="J1072" i="2"/>
  <c r="J1080" i="2"/>
  <c r="J1088" i="2"/>
  <c r="J1096" i="2"/>
  <c r="J1104" i="2"/>
  <c r="J1112" i="2"/>
  <c r="J1120" i="2"/>
  <c r="J1128" i="2"/>
  <c r="J1136" i="2"/>
  <c r="J1144" i="2"/>
  <c r="J1152" i="2"/>
  <c r="J1160" i="2"/>
  <c r="J1168" i="2"/>
  <c r="J1176" i="2"/>
  <c r="J1184" i="2"/>
  <c r="J1192" i="2"/>
  <c r="J1200" i="2"/>
  <c r="J1208" i="2"/>
  <c r="J1216" i="2"/>
  <c r="J1224" i="2"/>
  <c r="J1232" i="2"/>
  <c r="J1240" i="2"/>
  <c r="J1248" i="2"/>
  <c r="J1256" i="2"/>
  <c r="J1264" i="2"/>
  <c r="J1272" i="2"/>
  <c r="J1280" i="2"/>
  <c r="J1288" i="2"/>
  <c r="J1296" i="2"/>
  <c r="J1304" i="2"/>
  <c r="J1312" i="2"/>
  <c r="J1320" i="2"/>
  <c r="J1328" i="2"/>
  <c r="J1336" i="2"/>
  <c r="J1344" i="2"/>
  <c r="J1352" i="2"/>
  <c r="J1360" i="2"/>
  <c r="J1368" i="2"/>
  <c r="J1376" i="2"/>
  <c r="J1384" i="2"/>
  <c r="J1392" i="2"/>
  <c r="J1400" i="2"/>
  <c r="J1408" i="2"/>
  <c r="J1416" i="2"/>
  <c r="J1424" i="2"/>
  <c r="J1432" i="2"/>
  <c r="J1440" i="2"/>
  <c r="J1448" i="2"/>
  <c r="J1456" i="2"/>
  <c r="J1464" i="2"/>
  <c r="J1472" i="2"/>
  <c r="J1480" i="2"/>
  <c r="J1488" i="2"/>
  <c r="J1496" i="2"/>
  <c r="J1504" i="2"/>
  <c r="J1512" i="2"/>
  <c r="J1520" i="2"/>
  <c r="J1528" i="2"/>
  <c r="J1536" i="2"/>
  <c r="J1544" i="2"/>
  <c r="J1552" i="2"/>
  <c r="J962" i="2"/>
  <c r="J978" i="2"/>
  <c r="J994" i="2"/>
  <c r="J1010" i="2"/>
  <c r="J1025" i="2"/>
  <c r="J1033" i="2"/>
  <c r="J1041" i="2"/>
  <c r="J1049" i="2"/>
  <c r="J1057" i="2"/>
  <c r="J1065" i="2"/>
  <c r="J1073" i="2"/>
  <c r="J1081" i="2"/>
  <c r="J1089" i="2"/>
  <c r="J1097" i="2"/>
  <c r="J1105" i="2"/>
  <c r="J1113" i="2"/>
  <c r="J1121" i="2"/>
  <c r="J1129" i="2"/>
  <c r="J1137" i="2"/>
  <c r="J1145" i="2"/>
  <c r="J1153" i="2"/>
  <c r="J1161" i="2"/>
  <c r="J1169" i="2"/>
  <c r="J1177" i="2"/>
  <c r="J1185" i="2"/>
  <c r="J1193" i="2"/>
  <c r="J1201" i="2"/>
  <c r="J1209" i="2"/>
  <c r="J1217" i="2"/>
  <c r="J1225" i="2"/>
  <c r="J1233" i="2"/>
  <c r="J1241" i="2"/>
  <c r="J1249" i="2"/>
  <c r="J1257" i="2"/>
  <c r="J1265" i="2"/>
  <c r="J1273" i="2"/>
  <c r="J1281" i="2"/>
  <c r="J1289" i="2"/>
  <c r="J1297" i="2"/>
  <c r="J1305" i="2"/>
  <c r="J1313" i="2"/>
  <c r="J1321" i="2"/>
  <c r="J1329" i="2"/>
  <c r="J1337" i="2"/>
  <c r="J1345" i="2"/>
  <c r="J1353" i="2"/>
  <c r="J1361" i="2"/>
  <c r="J1369" i="2"/>
  <c r="J1377" i="2"/>
  <c r="J1385" i="2"/>
  <c r="J1393" i="2"/>
  <c r="J1401" i="2"/>
  <c r="J1409" i="2"/>
  <c r="J1417" i="2"/>
  <c r="J1425" i="2"/>
  <c r="J1433" i="2"/>
  <c r="J1441" i="2"/>
  <c r="J1449" i="2"/>
  <c r="J1457" i="2"/>
  <c r="J1465" i="2"/>
  <c r="J1473" i="2"/>
  <c r="J1481" i="2"/>
  <c r="J1489" i="2"/>
  <c r="J1497" i="2"/>
  <c r="J1511" i="2"/>
  <c r="J1527" i="2"/>
  <c r="J1543" i="2"/>
  <c r="J1557" i="2"/>
  <c r="J1565" i="2"/>
  <c r="J1573" i="2"/>
  <c r="J1581" i="2"/>
  <c r="J1589" i="2"/>
  <c r="J1597" i="2"/>
  <c r="J1605" i="2"/>
  <c r="J1613" i="2"/>
  <c r="J1621" i="2"/>
  <c r="J1629" i="2"/>
  <c r="J1637" i="2"/>
  <c r="J1645" i="2"/>
  <c r="J1653" i="2"/>
  <c r="J1661" i="2"/>
  <c r="J1669" i="2"/>
  <c r="J1677" i="2"/>
  <c r="J1685" i="2"/>
  <c r="J1693" i="2"/>
  <c r="J1701" i="2"/>
  <c r="J1709" i="2"/>
  <c r="J1717" i="2"/>
  <c r="J1725" i="2"/>
  <c r="J1733" i="2"/>
  <c r="J1741" i="2"/>
  <c r="J1749" i="2"/>
  <c r="J1757" i="2"/>
  <c r="J1765" i="2"/>
  <c r="J1773" i="2"/>
  <c r="J1781" i="2"/>
  <c r="K2556" i="2"/>
  <c r="K2620" i="2"/>
  <c r="K2684" i="2"/>
  <c r="K2748" i="2"/>
  <c r="K2812" i="2"/>
  <c r="K2876" i="2"/>
  <c r="K2940" i="2"/>
  <c r="K2975" i="2"/>
  <c r="K3007" i="2"/>
  <c r="K3039" i="2"/>
  <c r="J7" i="2"/>
  <c r="J23" i="2"/>
  <c r="J39" i="2"/>
  <c r="J55" i="2"/>
  <c r="J71" i="2"/>
  <c r="J87" i="2"/>
  <c r="J103" i="2"/>
  <c r="J119" i="2"/>
  <c r="J135" i="2"/>
  <c r="J151" i="2"/>
  <c r="J167" i="2"/>
  <c r="J183" i="2"/>
  <c r="J199" i="2"/>
  <c r="J215" i="2"/>
  <c r="J231" i="2"/>
  <c r="J247" i="2"/>
  <c r="J10" i="2"/>
  <c r="J26" i="2"/>
  <c r="J42" i="2"/>
  <c r="J58" i="2"/>
  <c r="J74" i="2"/>
  <c r="J90" i="2"/>
  <c r="J106" i="2"/>
  <c r="J122" i="2"/>
  <c r="J138" i="2"/>
  <c r="J154" i="2"/>
  <c r="J170" i="2"/>
  <c r="J186" i="2"/>
  <c r="J202" i="2"/>
  <c r="J218" i="2"/>
  <c r="J234" i="2"/>
  <c r="J250" i="2"/>
  <c r="J266" i="2"/>
  <c r="J282" i="2"/>
  <c r="J298" i="2"/>
  <c r="J314" i="2"/>
  <c r="J330" i="2"/>
  <c r="J346" i="2"/>
  <c r="J362" i="2"/>
  <c r="J378" i="2"/>
  <c r="J394" i="2"/>
  <c r="J410" i="2"/>
  <c r="J426" i="2"/>
  <c r="J442" i="2"/>
  <c r="J458" i="2"/>
  <c r="J474" i="2"/>
  <c r="J490" i="2"/>
  <c r="J506" i="2"/>
  <c r="J267" i="2"/>
  <c r="J283" i="2"/>
  <c r="J299" i="2"/>
  <c r="J315" i="2"/>
  <c r="J331" i="2"/>
  <c r="J347" i="2"/>
  <c r="J363" i="2"/>
  <c r="J379" i="2"/>
  <c r="J395" i="2"/>
  <c r="J411" i="2"/>
  <c r="J427" i="2"/>
  <c r="J443" i="2"/>
  <c r="J459" i="2"/>
  <c r="J475" i="2"/>
  <c r="J491" i="2"/>
  <c r="J507" i="2"/>
  <c r="J523" i="2"/>
  <c r="J539" i="2"/>
  <c r="J555" i="2"/>
  <c r="J571" i="2"/>
  <c r="J587" i="2"/>
  <c r="J603" i="2"/>
  <c r="J619" i="2"/>
  <c r="J635" i="2"/>
  <c r="J651" i="2"/>
  <c r="J667" i="2"/>
  <c r="J683" i="2"/>
  <c r="J699" i="2"/>
  <c r="J715" i="2"/>
  <c r="J731" i="2"/>
  <c r="J747" i="2"/>
  <c r="J763" i="2"/>
  <c r="J779" i="2"/>
  <c r="J795" i="2"/>
  <c r="J811" i="2"/>
  <c r="J827" i="2"/>
  <c r="J843" i="2"/>
  <c r="J859" i="2"/>
  <c r="J875" i="2"/>
  <c r="J891" i="2"/>
  <c r="J907" i="2"/>
  <c r="J923" i="2"/>
  <c r="J939" i="2"/>
  <c r="J955" i="2"/>
  <c r="J971" i="2"/>
  <c r="J987" i="2"/>
  <c r="J1003" i="2"/>
  <c r="J1019" i="2"/>
  <c r="J526" i="2"/>
  <c r="J542" i="2"/>
  <c r="J558" i="2"/>
  <c r="J574" i="2"/>
  <c r="J590" i="2"/>
  <c r="J606" i="2"/>
  <c r="J622" i="2"/>
  <c r="J638" i="2"/>
  <c r="J654" i="2"/>
  <c r="J670" i="2"/>
  <c r="J686" i="2"/>
  <c r="J702" i="2"/>
  <c r="J718" i="2"/>
  <c r="J734" i="2"/>
  <c r="J750" i="2"/>
  <c r="J766" i="2"/>
  <c r="J782" i="2"/>
  <c r="J798" i="2"/>
  <c r="J814" i="2"/>
  <c r="J830" i="2"/>
  <c r="J846" i="2"/>
  <c r="J862" i="2"/>
  <c r="J878" i="2"/>
  <c r="J894" i="2"/>
  <c r="J910" i="2"/>
  <c r="J926" i="2"/>
  <c r="J942" i="2"/>
  <c r="J964" i="2"/>
  <c r="J996" i="2"/>
  <c r="J1026" i="2"/>
  <c r="J1042" i="2"/>
  <c r="J1058" i="2"/>
  <c r="J1074" i="2"/>
  <c r="J1090" i="2"/>
  <c r="J1106" i="2"/>
  <c r="J1122" i="2"/>
  <c r="J1138" i="2"/>
  <c r="J1154" i="2"/>
  <c r="J1170" i="2"/>
  <c r="J1186" i="2"/>
  <c r="J1202" i="2"/>
  <c r="J1218" i="2"/>
  <c r="J1234" i="2"/>
  <c r="J1250" i="2"/>
  <c r="J1266" i="2"/>
  <c r="J1282" i="2"/>
  <c r="J1298" i="2"/>
  <c r="J1314" i="2"/>
  <c r="J1330" i="2"/>
  <c r="J1346" i="2"/>
  <c r="J1362" i="2"/>
  <c r="J1378" i="2"/>
  <c r="J1394" i="2"/>
  <c r="J1410" i="2"/>
  <c r="J1426" i="2"/>
  <c r="J1442" i="2"/>
  <c r="J1458" i="2"/>
  <c r="J1474" i="2"/>
  <c r="J1490" i="2"/>
  <c r="J1506" i="2"/>
  <c r="J1522" i="2"/>
  <c r="J1538" i="2"/>
  <c r="J1554" i="2"/>
  <c r="J982" i="2"/>
  <c r="J1014" i="2"/>
  <c r="J1035" i="2"/>
  <c r="J1051" i="2"/>
  <c r="J1067" i="2"/>
  <c r="J1083" i="2"/>
  <c r="J1099" i="2"/>
  <c r="J1115" i="2"/>
  <c r="J1131" i="2"/>
  <c r="J1147" i="2"/>
  <c r="J1163" i="2"/>
  <c r="J1179" i="2"/>
  <c r="J1195" i="2"/>
  <c r="J1211" i="2"/>
  <c r="J1227" i="2"/>
  <c r="J1243" i="2"/>
  <c r="J1259" i="2"/>
  <c r="J1275" i="2"/>
  <c r="J1291" i="2"/>
  <c r="J1307" i="2"/>
  <c r="J1323" i="2"/>
  <c r="J1339" i="2"/>
  <c r="J1355" i="2"/>
  <c r="J1371" i="2"/>
  <c r="J1387" i="2"/>
  <c r="J1403" i="2"/>
  <c r="J1419" i="2"/>
  <c r="J1435" i="2"/>
  <c r="J1451" i="2"/>
  <c r="J1467" i="2"/>
  <c r="J1483" i="2"/>
  <c r="J1499" i="2"/>
  <c r="J1531" i="2"/>
  <c r="J1559" i="2"/>
  <c r="J1575" i="2"/>
  <c r="J1591" i="2"/>
  <c r="J1607" i="2"/>
  <c r="J1623" i="2"/>
  <c r="J1639" i="2"/>
  <c r="J1655" i="2"/>
  <c r="J1671" i="2"/>
  <c r="J1687" i="2"/>
  <c r="J1703" i="2"/>
  <c r="J1719" i="2"/>
  <c r="J1735" i="2"/>
  <c r="J1751" i="2"/>
  <c r="J1767" i="2"/>
  <c r="J1783" i="2"/>
  <c r="J1791" i="2"/>
  <c r="J1799" i="2"/>
  <c r="J1807" i="2"/>
  <c r="J1815" i="2"/>
  <c r="J1823" i="2"/>
  <c r="J1831" i="2"/>
  <c r="J1839" i="2"/>
  <c r="J1847" i="2"/>
  <c r="J1855" i="2"/>
  <c r="J1863" i="2"/>
  <c r="J1871" i="2"/>
  <c r="J1879" i="2"/>
  <c r="J1887" i="2"/>
  <c r="J1895" i="2"/>
  <c r="J1903" i="2"/>
  <c r="J1911" i="2"/>
  <c r="J1919" i="2"/>
  <c r="J1927" i="2"/>
  <c r="J1935" i="2"/>
  <c r="J1943" i="2"/>
  <c r="J1951" i="2"/>
  <c r="J1959" i="2"/>
  <c r="J1967" i="2"/>
  <c r="J1975" i="2"/>
  <c r="J1983" i="2"/>
  <c r="J1991" i="2"/>
  <c r="J1999" i="2"/>
  <c r="J2007" i="2"/>
  <c r="J2015" i="2"/>
  <c r="J2023" i="2"/>
  <c r="J2031" i="2"/>
  <c r="J2039" i="2"/>
  <c r="J2047" i="2"/>
  <c r="J2055" i="2"/>
  <c r="J2063" i="2"/>
  <c r="J2071" i="2"/>
  <c r="J2079" i="2"/>
  <c r="J2087" i="2"/>
  <c r="J2095" i="2"/>
  <c r="J2103" i="2"/>
  <c r="J2111" i="2"/>
  <c r="J2119" i="2"/>
  <c r="J2127" i="2"/>
  <c r="J2135" i="2"/>
  <c r="J2143" i="2"/>
  <c r="J2151" i="2"/>
  <c r="J2159" i="2"/>
  <c r="J2167" i="2"/>
  <c r="J2175" i="2"/>
  <c r="J2183" i="2"/>
  <c r="J2191" i="2"/>
  <c r="J2199" i="2"/>
  <c r="J2207" i="2"/>
  <c r="J2215" i="2"/>
  <c r="J2223" i="2"/>
  <c r="J2231" i="2"/>
  <c r="J2239" i="2"/>
  <c r="J2247" i="2"/>
  <c r="J2255" i="2"/>
  <c r="J2263" i="2"/>
  <c r="J2271" i="2"/>
  <c r="J2279" i="2"/>
  <c r="J2287" i="2"/>
  <c r="J2295" i="2"/>
  <c r="J2303" i="2"/>
  <c r="J2311" i="2"/>
  <c r="J2319" i="2"/>
  <c r="J2327" i="2"/>
  <c r="J2335" i="2"/>
  <c r="J2343" i="2"/>
  <c r="J2351" i="2"/>
  <c r="J2359" i="2"/>
  <c r="J2367" i="2"/>
  <c r="J2375" i="2"/>
  <c r="J2383" i="2"/>
  <c r="J2391" i="2"/>
  <c r="J2399" i="2"/>
  <c r="J2407" i="2"/>
  <c r="J2415" i="2"/>
  <c r="J2423" i="2"/>
  <c r="J2431" i="2"/>
  <c r="J2439" i="2"/>
  <c r="J2447" i="2"/>
  <c r="J2455" i="2"/>
  <c r="J2463" i="2"/>
  <c r="J2471" i="2"/>
  <c r="J2479" i="2"/>
  <c r="J2487" i="2"/>
  <c r="J2495" i="2"/>
  <c r="J2503" i="2"/>
  <c r="J2511" i="2"/>
  <c r="J2519" i="2"/>
  <c r="J2527" i="2"/>
  <c r="J2535" i="2"/>
  <c r="J2543" i="2"/>
  <c r="J1505" i="2"/>
  <c r="J1521" i="2"/>
  <c r="J1537" i="2"/>
  <c r="J1553" i="2"/>
  <c r="J1562" i="2"/>
  <c r="J1570" i="2"/>
  <c r="J1578" i="2"/>
  <c r="J1586" i="2"/>
  <c r="J1594" i="2"/>
  <c r="J1602" i="2"/>
  <c r="J1610" i="2"/>
  <c r="J1618" i="2"/>
  <c r="J1626" i="2"/>
  <c r="J1634" i="2"/>
  <c r="J1642" i="2"/>
  <c r="J1650" i="2"/>
  <c r="J1658" i="2"/>
  <c r="J1666" i="2"/>
  <c r="J1674" i="2"/>
  <c r="J1682" i="2"/>
  <c r="J1690" i="2"/>
  <c r="J1698" i="2"/>
  <c r="J1706" i="2"/>
  <c r="J1714" i="2"/>
  <c r="J1722" i="2"/>
  <c r="J1730" i="2"/>
  <c r="J1738" i="2"/>
  <c r="J1746" i="2"/>
  <c r="J1754" i="2"/>
  <c r="J1762" i="2"/>
  <c r="J1770" i="2"/>
  <c r="J1778" i="2"/>
  <c r="J1786" i="2"/>
  <c r="J1794" i="2"/>
  <c r="J1802" i="2"/>
  <c r="J1810" i="2"/>
  <c r="J1818" i="2"/>
  <c r="J1826" i="2"/>
  <c r="J1834" i="2"/>
  <c r="J1842" i="2"/>
  <c r="J1850" i="2"/>
  <c r="J1858" i="2"/>
  <c r="J1866" i="2"/>
  <c r="J1874" i="2"/>
  <c r="J1882" i="2"/>
  <c r="J1890" i="2"/>
  <c r="J1898" i="2"/>
  <c r="J1906" i="2"/>
  <c r="J1914" i="2"/>
  <c r="J1922" i="2"/>
  <c r="J1930" i="2"/>
  <c r="J1938" i="2"/>
  <c r="J1946" i="2"/>
  <c r="J1954" i="2"/>
  <c r="J1962" i="2"/>
  <c r="J1970" i="2"/>
  <c r="J1978" i="2"/>
  <c r="J1986" i="2"/>
  <c r="J1994" i="2"/>
  <c r="J2002" i="2"/>
  <c r="J2010" i="2"/>
  <c r="J2018" i="2"/>
  <c r="J2026" i="2"/>
  <c r="J2034" i="2"/>
  <c r="J2042" i="2"/>
  <c r="J2050" i="2"/>
  <c r="J2066" i="2"/>
  <c r="J2082" i="2"/>
  <c r="J2098" i="2"/>
  <c r="J2114" i="2"/>
  <c r="J2130" i="2"/>
  <c r="J2146" i="2"/>
  <c r="J2162" i="2"/>
  <c r="J2178" i="2"/>
  <c r="J2194" i="2"/>
  <c r="J2210" i="2"/>
  <c r="J2226" i="2"/>
  <c r="J2242" i="2"/>
  <c r="J2258" i="2"/>
  <c r="J2274" i="2"/>
  <c r="J2290" i="2"/>
  <c r="J2306" i="2"/>
  <c r="J2322" i="2"/>
  <c r="J2338" i="2"/>
  <c r="J2354" i="2"/>
  <c r="J2370" i="2"/>
  <c r="J2386" i="2"/>
  <c r="J2402" i="2"/>
  <c r="J2418" i="2"/>
  <c r="J2434" i="2"/>
  <c r="J2450" i="2"/>
  <c r="J2466" i="2"/>
  <c r="J2482" i="2"/>
  <c r="J2498" i="2"/>
  <c r="J2514" i="2"/>
  <c r="J2530" i="2"/>
  <c r="J2546" i="2"/>
  <c r="J2555" i="2"/>
  <c r="J2563" i="2"/>
  <c r="J2571" i="2"/>
  <c r="J2579" i="2"/>
  <c r="J2587" i="2"/>
  <c r="J2595" i="2"/>
  <c r="J2603" i="2"/>
  <c r="J2611" i="2"/>
  <c r="J2619" i="2"/>
  <c r="J2627" i="2"/>
  <c r="J2635" i="2"/>
  <c r="J2643" i="2"/>
  <c r="J2651" i="2"/>
  <c r="J2659" i="2"/>
  <c r="J2667" i="2"/>
  <c r="J2675" i="2"/>
  <c r="J2683" i="2"/>
  <c r="J2691" i="2"/>
  <c r="J2699" i="2"/>
  <c r="J2707" i="2"/>
  <c r="J2715" i="2"/>
  <c r="J2723" i="2"/>
  <c r="J2731" i="2"/>
  <c r="J2739" i="2"/>
  <c r="J2747" i="2"/>
  <c r="J2755" i="2"/>
  <c r="J2763" i="2"/>
  <c r="J2771" i="2"/>
  <c r="J2779" i="2"/>
  <c r="J2787" i="2"/>
  <c r="J2795" i="2"/>
  <c r="J2803" i="2"/>
  <c r="J2811" i="2"/>
  <c r="J2819" i="2"/>
  <c r="J2827" i="2"/>
  <c r="J2835" i="2"/>
  <c r="J2843" i="2"/>
  <c r="J2851" i="2"/>
  <c r="J2859" i="2"/>
  <c r="J2867" i="2"/>
  <c r="J2875" i="2"/>
  <c r="J2883" i="2"/>
  <c r="J2891" i="2"/>
  <c r="J2899" i="2"/>
  <c r="J2907" i="2"/>
  <c r="J2915" i="2"/>
  <c r="J2923" i="2"/>
  <c r="J2931" i="2"/>
  <c r="J2939" i="2"/>
  <c r="J2947" i="2"/>
  <c r="J2955" i="2"/>
  <c r="J2963" i="2"/>
  <c r="J2971" i="2"/>
  <c r="J2979" i="2"/>
  <c r="J2987" i="2"/>
  <c r="J2995" i="2"/>
  <c r="J3003" i="2"/>
  <c r="J3011" i="2"/>
  <c r="J3019" i="2"/>
  <c r="J3027" i="2"/>
  <c r="J3035" i="2"/>
  <c r="J3043" i="2"/>
  <c r="J3051" i="2"/>
  <c r="J3059" i="2"/>
  <c r="J3067" i="2"/>
  <c r="J2064" i="2"/>
  <c r="J2080" i="2"/>
  <c r="J2096" i="2"/>
  <c r="J2112" i="2"/>
  <c r="J2128" i="2"/>
  <c r="J2144" i="2"/>
  <c r="J2160" i="2"/>
  <c r="J2176" i="2"/>
  <c r="J2192" i="2"/>
  <c r="J2208" i="2"/>
  <c r="J2224" i="2"/>
  <c r="J2240" i="2"/>
  <c r="J2256" i="2"/>
  <c r="J2272" i="2"/>
  <c r="J2288" i="2"/>
  <c r="J2304" i="2"/>
  <c r="J2320" i="2"/>
  <c r="J2336" i="2"/>
  <c r="J2352" i="2"/>
  <c r="J2368" i="2"/>
  <c r="J2384" i="2"/>
  <c r="J2400" i="2"/>
  <c r="J2416" i="2"/>
  <c r="J2432" i="2"/>
  <c r="J2448" i="2"/>
  <c r="J2464" i="2"/>
  <c r="J2480" i="2"/>
  <c r="J2496" i="2"/>
  <c r="J2512" i="2"/>
  <c r="J2528" i="2"/>
  <c r="J2544" i="2"/>
  <c r="J2554" i="2"/>
  <c r="J2562" i="2"/>
  <c r="J2570" i="2"/>
  <c r="J2578" i="2"/>
  <c r="J2586" i="2"/>
  <c r="J2594" i="2"/>
  <c r="J2602" i="2"/>
  <c r="J2610" i="2"/>
  <c r="J2618" i="2"/>
  <c r="J2626" i="2"/>
  <c r="J2634" i="2"/>
  <c r="J2642" i="2"/>
  <c r="J2650" i="2"/>
  <c r="J2658" i="2"/>
  <c r="J2666" i="2"/>
  <c r="J2674" i="2"/>
  <c r="J2682" i="2"/>
  <c r="J2690" i="2"/>
  <c r="J2698" i="2"/>
  <c r="J2706" i="2"/>
  <c r="J2714" i="2"/>
  <c r="J2722" i="2"/>
  <c r="J2730" i="2"/>
  <c r="J2738" i="2"/>
  <c r="J2746" i="2"/>
  <c r="J2754" i="2"/>
  <c r="J2762" i="2"/>
  <c r="J2770" i="2"/>
  <c r="J2778" i="2"/>
  <c r="J2786" i="2"/>
  <c r="J2794" i="2"/>
  <c r="J2802" i="2"/>
  <c r="J2810" i="2"/>
  <c r="J2818" i="2"/>
  <c r="J2826" i="2"/>
  <c r="J2834" i="2"/>
  <c r="J2842" i="2"/>
  <c r="J2850" i="2"/>
  <c r="J2858" i="2"/>
  <c r="J2866" i="2"/>
  <c r="J2874" i="2"/>
  <c r="J2882" i="2"/>
  <c r="J2890" i="2"/>
  <c r="J2898" i="2"/>
  <c r="J2906" i="2"/>
  <c r="J2914" i="2"/>
  <c r="J2922" i="2"/>
  <c r="J2930" i="2"/>
  <c r="J2938" i="2"/>
  <c r="J2946" i="2"/>
  <c r="J2954" i="2"/>
  <c r="J2962" i="2"/>
  <c r="J2970" i="2"/>
  <c r="J2978" i="2"/>
  <c r="J2986" i="2"/>
  <c r="J2994" i="2"/>
  <c r="J3002" i="2"/>
  <c r="J3010" i="2"/>
  <c r="J3018" i="2"/>
  <c r="J3026" i="2"/>
  <c r="J3034" i="2"/>
  <c r="J3042" i="2"/>
  <c r="J3050" i="2"/>
  <c r="J3058" i="2"/>
  <c r="J3066" i="2"/>
  <c r="I13" i="2"/>
  <c r="I21" i="2"/>
  <c r="I29" i="2"/>
  <c r="I37" i="2"/>
  <c r="I45" i="2"/>
  <c r="I53" i="2"/>
  <c r="I61" i="2"/>
  <c r="I69" i="2"/>
  <c r="I77" i="2"/>
  <c r="I85" i="2"/>
  <c r="I93" i="2"/>
  <c r="I101" i="2"/>
  <c r="I109" i="2"/>
  <c r="I117" i="2"/>
  <c r="I125" i="2"/>
  <c r="I133" i="2"/>
  <c r="I141" i="2"/>
  <c r="I149" i="2"/>
  <c r="I157" i="2"/>
  <c r="I165" i="2"/>
  <c r="I173" i="2"/>
  <c r="I181" i="2"/>
  <c r="I189" i="2"/>
  <c r="I197" i="2"/>
  <c r="I205" i="2"/>
  <c r="I213" i="2"/>
  <c r="I221" i="2"/>
  <c r="I229" i="2"/>
  <c r="I237" i="2"/>
  <c r="I245" i="2"/>
  <c r="I253" i="2"/>
  <c r="I8" i="2"/>
  <c r="I24" i="2"/>
  <c r="I40" i="2"/>
  <c r="I56" i="2"/>
  <c r="I72" i="2"/>
  <c r="I88" i="2"/>
  <c r="I104" i="2"/>
  <c r="I120" i="2"/>
  <c r="I136" i="2"/>
  <c r="I152" i="2"/>
  <c r="I168" i="2"/>
  <c r="I184" i="2"/>
  <c r="I200" i="2"/>
  <c r="I216" i="2"/>
  <c r="I232" i="2"/>
  <c r="I248" i="2"/>
  <c r="I262" i="2"/>
  <c r="I270" i="2"/>
  <c r="I278" i="2"/>
  <c r="I286" i="2"/>
  <c r="I294" i="2"/>
  <c r="I302" i="2"/>
  <c r="I310" i="2"/>
  <c r="I318" i="2"/>
  <c r="I326" i="2"/>
  <c r="I334" i="2"/>
  <c r="I342" i="2"/>
  <c r="I350" i="2"/>
  <c r="I358" i="2"/>
  <c r="I366" i="2"/>
  <c r="I374" i="2"/>
  <c r="I382" i="2"/>
  <c r="I390" i="2"/>
  <c r="I398" i="2"/>
  <c r="I406" i="2"/>
  <c r="I414" i="2"/>
  <c r="I422" i="2"/>
  <c r="I430" i="2"/>
  <c r="I438" i="2"/>
  <c r="I446" i="2"/>
  <c r="I454" i="2"/>
  <c r="I462" i="2"/>
  <c r="I470" i="2"/>
  <c r="I478" i="2"/>
  <c r="I486" i="2"/>
  <c r="I494" i="2"/>
  <c r="I502" i="2"/>
  <c r="I510" i="2"/>
  <c r="I518" i="2"/>
  <c r="I526" i="2"/>
  <c r="I534" i="2"/>
  <c r="I542" i="2"/>
  <c r="I550" i="2"/>
  <c r="I558" i="2"/>
  <c r="I566" i="2"/>
  <c r="I574" i="2"/>
  <c r="I582" i="2"/>
  <c r="I590" i="2"/>
  <c r="I598" i="2"/>
  <c r="I606" i="2"/>
  <c r="I614" i="2"/>
  <c r="I622" i="2"/>
  <c r="I630" i="2"/>
  <c r="I638" i="2"/>
  <c r="I22" i="2"/>
  <c r="I54" i="2"/>
  <c r="I86" i="2"/>
  <c r="I118" i="2"/>
  <c r="I150" i="2"/>
  <c r="I182" i="2"/>
  <c r="I214" i="2"/>
  <c r="I246" i="2"/>
  <c r="I269" i="2"/>
  <c r="I285" i="2"/>
  <c r="I301" i="2"/>
  <c r="I317" i="2"/>
  <c r="I333" i="2"/>
  <c r="I349" i="2"/>
  <c r="I365" i="2"/>
  <c r="I381" i="2"/>
  <c r="I397" i="2"/>
  <c r="I413" i="2"/>
  <c r="I429" i="2"/>
  <c r="I445" i="2"/>
  <c r="I461" i="2"/>
  <c r="I477" i="2"/>
  <c r="I493" i="2"/>
  <c r="I509" i="2"/>
  <c r="I525" i="2"/>
  <c r="I541" i="2"/>
  <c r="I557" i="2"/>
  <c r="I573" i="2"/>
  <c r="I589" i="2"/>
  <c r="I605" i="2"/>
  <c r="I621" i="2"/>
  <c r="I637" i="2"/>
  <c r="I42" i="2"/>
  <c r="I106" i="2"/>
  <c r="I170" i="2"/>
  <c r="I234" i="2"/>
  <c r="I279" i="2"/>
  <c r="I311" i="2"/>
  <c r="I343" i="2"/>
  <c r="I375" i="2"/>
  <c r="I407" i="2"/>
  <c r="I439" i="2"/>
  <c r="I471" i="2"/>
  <c r="I503" i="2"/>
  <c r="I535" i="2"/>
  <c r="I567" i="2"/>
  <c r="I599" i="2"/>
  <c r="I631" i="2"/>
  <c r="I648" i="2"/>
  <c r="I656" i="2"/>
  <c r="I664" i="2"/>
  <c r="I672" i="2"/>
  <c r="I680" i="2"/>
  <c r="I688" i="2"/>
  <c r="I696" i="2"/>
  <c r="I704" i="2"/>
  <c r="I712" i="2"/>
  <c r="I720" i="2"/>
  <c r="I728" i="2"/>
  <c r="I736" i="2"/>
  <c r="I744" i="2"/>
  <c r="I752" i="2"/>
  <c r="I760" i="2"/>
  <c r="I768" i="2"/>
  <c r="I776" i="2"/>
  <c r="I784" i="2"/>
  <c r="I792" i="2"/>
  <c r="I800" i="2"/>
  <c r="I808" i="2"/>
  <c r="I816" i="2"/>
  <c r="I824" i="2"/>
  <c r="I832" i="2"/>
  <c r="I840" i="2"/>
  <c r="I848" i="2"/>
  <c r="I856" i="2"/>
  <c r="I864" i="2"/>
  <c r="I872" i="2"/>
  <c r="I880" i="2"/>
  <c r="I888" i="2"/>
  <c r="I896" i="2"/>
  <c r="I904" i="2"/>
  <c r="I912" i="2"/>
  <c r="I920" i="2"/>
  <c r="I928" i="2"/>
  <c r="I936" i="2"/>
  <c r="I944" i="2"/>
  <c r="I952" i="2"/>
  <c r="I960" i="2"/>
  <c r="I968" i="2"/>
  <c r="I976" i="2"/>
  <c r="I984" i="2"/>
  <c r="I992" i="2"/>
  <c r="I1000" i="2"/>
  <c r="I1008" i="2"/>
  <c r="I1016" i="2"/>
  <c r="I1024" i="2"/>
  <c r="I1032" i="2"/>
  <c r="I1040" i="2"/>
  <c r="I1048" i="2"/>
  <c r="I1056" i="2"/>
  <c r="I1064" i="2"/>
  <c r="I1072" i="2"/>
  <c r="I1080" i="2"/>
  <c r="I1088" i="2"/>
  <c r="I1096" i="2"/>
  <c r="I1104" i="2"/>
  <c r="I1112" i="2"/>
  <c r="I1120" i="2"/>
  <c r="I1128" i="2"/>
  <c r="I1136" i="2"/>
  <c r="I1144" i="2"/>
  <c r="I1152" i="2"/>
  <c r="I1160" i="2"/>
  <c r="I1168" i="2"/>
  <c r="I1176" i="2"/>
  <c r="I1184" i="2"/>
  <c r="I1192" i="2"/>
  <c r="I1200" i="2"/>
  <c r="I1208" i="2"/>
  <c r="I1216" i="2"/>
  <c r="I1224" i="2"/>
  <c r="I1232" i="2"/>
  <c r="I1240" i="2"/>
  <c r="I1248" i="2"/>
  <c r="I1256" i="2"/>
  <c r="I1264" i="2"/>
  <c r="I1272" i="2"/>
  <c r="I1280" i="2"/>
  <c r="I1288" i="2"/>
  <c r="I1296" i="2"/>
  <c r="I1304" i="2"/>
  <c r="I1312" i="2"/>
  <c r="I1320" i="2"/>
  <c r="I1328" i="2"/>
  <c r="I1336" i="2"/>
  <c r="I1344" i="2"/>
  <c r="I1352" i="2"/>
  <c r="I1360" i="2"/>
  <c r="I1368" i="2"/>
  <c r="I1376" i="2"/>
  <c r="I1384" i="2"/>
  <c r="I1392" i="2"/>
  <c r="I1400" i="2"/>
  <c r="I1408" i="2"/>
  <c r="I1416" i="2"/>
  <c r="I1424" i="2"/>
  <c r="I1432" i="2"/>
  <c r="I1440" i="2"/>
  <c r="I1448" i="2"/>
  <c r="I1456" i="2"/>
  <c r="I1464" i="2"/>
  <c r="I1472" i="2"/>
  <c r="I1480" i="2"/>
  <c r="I1488" i="2"/>
  <c r="I1496" i="2"/>
  <c r="I1504" i="2"/>
  <c r="I1512" i="2"/>
  <c r="I1520" i="2"/>
  <c r="I1528" i="2"/>
  <c r="I1536" i="2"/>
  <c r="I130" i="2"/>
  <c r="I258" i="2"/>
  <c r="I323" i="2"/>
  <c r="I387" i="2"/>
  <c r="I451" i="2"/>
  <c r="I515" i="2"/>
  <c r="I579" i="2"/>
  <c r="I643" i="2"/>
  <c r="I659" i="2"/>
  <c r="I675" i="2"/>
  <c r="I691" i="2"/>
  <c r="I707" i="2"/>
  <c r="I723" i="2"/>
  <c r="I739" i="2"/>
  <c r="I755" i="2"/>
  <c r="I771" i="2"/>
  <c r="I787" i="2"/>
  <c r="I803" i="2"/>
  <c r="I819" i="2"/>
  <c r="I835" i="2"/>
  <c r="I851" i="2"/>
  <c r="I867" i="2"/>
  <c r="I883" i="2"/>
  <c r="I899" i="2"/>
  <c r="I915" i="2"/>
  <c r="I931" i="2"/>
  <c r="I947" i="2"/>
  <c r="I963" i="2"/>
  <c r="I979" i="2"/>
  <c r="I995" i="2"/>
  <c r="I1011" i="2"/>
  <c r="I1027" i="2"/>
  <c r="I1043" i="2"/>
  <c r="I1059" i="2"/>
  <c r="I1075" i="2"/>
  <c r="I1091" i="2"/>
  <c r="I1107" i="2"/>
  <c r="I1123" i="2"/>
  <c r="I1139" i="2"/>
  <c r="I1155" i="2"/>
  <c r="I1171" i="2"/>
  <c r="I1187" i="2"/>
  <c r="I1203" i="2"/>
  <c r="I1219" i="2"/>
  <c r="I1235" i="2"/>
  <c r="I1251" i="2"/>
  <c r="I1267" i="2"/>
  <c r="I1283" i="2"/>
  <c r="I1299" i="2"/>
  <c r="I1315" i="2"/>
  <c r="I1331" i="2"/>
  <c r="I1347" i="2"/>
  <c r="I1363" i="2"/>
  <c r="I1379" i="2"/>
  <c r="I1395" i="2"/>
  <c r="I1411" i="2"/>
  <c r="I1427" i="2"/>
  <c r="I1443" i="2"/>
  <c r="I1459" i="2"/>
  <c r="I1475" i="2"/>
  <c r="I1491" i="2"/>
  <c r="I1507" i="2"/>
  <c r="I1523" i="2"/>
  <c r="I18" i="2"/>
  <c r="I267" i="2"/>
  <c r="I395" i="2"/>
  <c r="I523" i="2"/>
  <c r="I645" i="2"/>
  <c r="I677" i="2"/>
  <c r="I709" i="2"/>
  <c r="I741" i="2"/>
  <c r="I773" i="2"/>
  <c r="I805" i="2"/>
  <c r="I837" i="2"/>
  <c r="I869" i="2"/>
  <c r="I901" i="2"/>
  <c r="I933" i="2"/>
  <c r="I965" i="2"/>
  <c r="I997" i="2"/>
  <c r="I1029" i="2"/>
  <c r="I1061" i="2"/>
  <c r="I1093" i="2"/>
  <c r="I1125" i="2"/>
  <c r="I1157" i="2"/>
  <c r="I1189" i="2"/>
  <c r="I1221" i="2"/>
  <c r="I1253" i="2"/>
  <c r="I1285" i="2"/>
  <c r="I1317" i="2"/>
  <c r="I1349" i="2"/>
  <c r="I1381" i="2"/>
  <c r="I1413" i="2"/>
  <c r="I1445" i="2"/>
  <c r="I1477" i="2"/>
  <c r="I1509" i="2"/>
  <c r="I1538" i="2"/>
  <c r="I1546" i="2"/>
  <c r="I1554" i="2"/>
  <c r="I1562" i="2"/>
  <c r="I1570" i="2"/>
  <c r="I1578" i="2"/>
  <c r="I1586" i="2"/>
  <c r="I1594" i="2"/>
  <c r="I1602" i="2"/>
  <c r="I1610" i="2"/>
  <c r="I1618" i="2"/>
  <c r="I1626" i="2"/>
  <c r="I1634" i="2"/>
  <c r="I1642" i="2"/>
  <c r="I1650" i="2"/>
  <c r="I1658" i="2"/>
  <c r="I1666" i="2"/>
  <c r="I1674" i="2"/>
  <c r="I1682" i="2"/>
  <c r="I1690" i="2"/>
  <c r="I1698" i="2"/>
  <c r="I1706" i="2"/>
  <c r="I1714" i="2"/>
  <c r="I1722" i="2"/>
  <c r="I1730" i="2"/>
  <c r="I1738" i="2"/>
  <c r="I1746" i="2"/>
  <c r="I1754" i="2"/>
  <c r="I1762" i="2"/>
  <c r="I1770" i="2"/>
  <c r="I1778" i="2"/>
  <c r="I1786" i="2"/>
  <c r="I1794" i="2"/>
  <c r="I1802" i="2"/>
  <c r="I1810" i="2"/>
  <c r="I1818" i="2"/>
  <c r="I1826" i="2"/>
  <c r="I1834" i="2"/>
  <c r="I1842" i="2"/>
  <c r="I1850" i="2"/>
  <c r="I1858" i="2"/>
  <c r="I1866" i="2"/>
  <c r="I1874" i="2"/>
  <c r="I1882" i="2"/>
  <c r="I1890" i="2"/>
  <c r="I1898" i="2"/>
  <c r="I1906" i="2"/>
  <c r="I1914" i="2"/>
  <c r="I1922" i="2"/>
  <c r="I1930" i="2"/>
  <c r="I1938" i="2"/>
  <c r="I1946" i="2"/>
  <c r="I1954" i="2"/>
  <c r="I1962" i="2"/>
  <c r="I1970" i="2"/>
  <c r="I1978" i="2"/>
  <c r="I1986" i="2"/>
  <c r="I1994" i="2"/>
  <c r="I2002" i="2"/>
  <c r="I2010" i="2"/>
  <c r="I2018" i="2"/>
  <c r="I2026" i="2"/>
  <c r="I2034" i="2"/>
  <c r="I2042" i="2"/>
  <c r="I2050" i="2"/>
  <c r="I2058" i="2"/>
  <c r="I2066" i="2"/>
  <c r="I2074" i="2"/>
  <c r="I2082" i="2"/>
  <c r="I2090" i="2"/>
  <c r="I2098" i="2"/>
  <c r="I2106" i="2"/>
  <c r="I2114" i="2"/>
  <c r="I2122" i="2"/>
  <c r="I2130" i="2"/>
  <c r="I2138" i="2"/>
  <c r="I2146" i="2"/>
  <c r="I2154" i="2"/>
  <c r="I2162" i="2"/>
  <c r="I2170" i="2"/>
  <c r="I2178" i="2"/>
  <c r="I2186" i="2"/>
  <c r="I2194" i="2"/>
  <c r="I2202" i="2"/>
  <c r="I2210" i="2"/>
  <c r="I2218" i="2"/>
  <c r="I2226" i="2"/>
  <c r="I2234" i="2"/>
  <c r="I2242" i="2"/>
  <c r="I2250" i="2"/>
  <c r="I2258" i="2"/>
  <c r="I2266" i="2"/>
  <c r="I2274" i="2"/>
  <c r="I2282" i="2"/>
  <c r="I2290" i="2"/>
  <c r="I2298" i="2"/>
  <c r="I2306" i="2"/>
  <c r="I2314" i="2"/>
  <c r="I2322" i="2"/>
  <c r="I2330" i="2"/>
  <c r="I2338" i="2"/>
  <c r="I2346" i="2"/>
  <c r="I2354" i="2"/>
  <c r="I2362" i="2"/>
  <c r="I2370" i="2"/>
  <c r="I2378" i="2"/>
  <c r="I2386" i="2"/>
  <c r="I2394" i="2"/>
  <c r="I2402" i="2"/>
  <c r="I2410" i="2"/>
  <c r="I2418" i="2"/>
  <c r="I2426" i="2"/>
  <c r="I2434" i="2"/>
  <c r="I2442" i="2"/>
  <c r="I2450" i="2"/>
  <c r="I2458" i="2"/>
  <c r="I2466" i="2"/>
  <c r="I2474" i="2"/>
  <c r="I2482" i="2"/>
  <c r="I2490" i="2"/>
  <c r="I2498" i="2"/>
  <c r="I2506" i="2"/>
  <c r="I2514" i="2"/>
  <c r="I2522" i="2"/>
  <c r="I2530" i="2"/>
  <c r="I2538" i="2"/>
  <c r="I2546" i="2"/>
  <c r="I2554" i="2"/>
  <c r="I2562" i="2"/>
  <c r="I2570" i="2"/>
  <c r="I2578" i="2"/>
  <c r="I2586" i="2"/>
  <c r="I2594" i="2"/>
  <c r="I2602" i="2"/>
  <c r="I2610" i="2"/>
  <c r="I2618" i="2"/>
  <c r="I2626" i="2"/>
  <c r="I2634" i="2"/>
  <c r="I2642" i="2"/>
  <c r="I2650" i="2"/>
  <c r="I2658" i="2"/>
  <c r="I2666" i="2"/>
  <c r="I2674" i="2"/>
  <c r="I2682" i="2"/>
  <c r="I2690" i="2"/>
  <c r="I2698" i="2"/>
  <c r="I2706" i="2"/>
  <c r="I2714" i="2"/>
  <c r="I2722" i="2"/>
  <c r="I2730" i="2"/>
  <c r="I2738" i="2"/>
  <c r="I2746" i="2"/>
  <c r="I2754" i="2"/>
  <c r="I2762" i="2"/>
  <c r="I2770" i="2"/>
  <c r="I2778" i="2"/>
  <c r="I2786" i="2"/>
  <c r="I2794" i="2"/>
  <c r="I2802" i="2"/>
  <c r="I2810" i="2"/>
  <c r="I2818" i="2"/>
  <c r="I2826" i="2"/>
  <c r="I2834" i="2"/>
  <c r="I2842" i="2"/>
  <c r="I2850" i="2"/>
  <c r="I2858" i="2"/>
  <c r="I2866" i="2"/>
  <c r="I2874" i="2"/>
  <c r="I2882" i="2"/>
  <c r="I2890" i="2"/>
  <c r="I2898" i="2"/>
  <c r="I2906" i="2"/>
  <c r="I2914" i="2"/>
  <c r="I2922" i="2"/>
  <c r="I2930" i="2"/>
  <c r="I2938" i="2"/>
  <c r="I2946" i="2"/>
  <c r="I2954" i="2"/>
  <c r="I2962" i="2"/>
  <c r="I2970" i="2"/>
  <c r="I2978" i="2"/>
  <c r="I2986" i="2"/>
  <c r="I2994" i="2"/>
  <c r="L2293" i="2"/>
  <c r="L2309" i="2"/>
  <c r="L2325" i="2"/>
  <c r="L2341" i="2"/>
  <c r="L2357" i="2"/>
  <c r="L2373" i="2"/>
  <c r="L2389" i="2"/>
  <c r="L2405" i="2"/>
  <c r="L2421" i="2"/>
  <c r="L2437" i="2"/>
  <c r="L2453" i="2"/>
  <c r="L2469" i="2"/>
  <c r="L2485" i="2"/>
  <c r="L2501" i="2"/>
  <c r="L2517" i="2"/>
  <c r="L2533" i="2"/>
  <c r="L2549" i="2"/>
  <c r="L2565" i="2"/>
  <c r="L2581" i="2"/>
  <c r="L2597" i="2"/>
  <c r="L2613" i="2"/>
  <c r="L2629" i="2"/>
  <c r="L2645" i="2"/>
  <c r="L2661" i="2"/>
  <c r="L2677" i="2"/>
  <c r="L2693" i="2"/>
  <c r="L2709" i="2"/>
  <c r="L2725" i="2"/>
  <c r="L2741" i="2"/>
  <c r="L2757" i="2"/>
  <c r="L2773" i="2"/>
  <c r="L2789" i="2"/>
  <c r="L2805" i="2"/>
  <c r="L2821" i="2"/>
  <c r="L2837" i="2"/>
  <c r="L2853" i="2"/>
  <c r="L2869" i="2"/>
  <c r="L2885" i="2"/>
  <c r="L2901" i="2"/>
  <c r="L2917" i="2"/>
  <c r="L2933" i="2"/>
  <c r="L2947" i="2"/>
  <c r="L2955" i="2"/>
  <c r="L2963" i="2"/>
  <c r="L2971" i="2"/>
  <c r="L2979" i="2"/>
  <c r="L2987" i="2"/>
  <c r="L2995" i="2"/>
  <c r="L3003" i="2"/>
  <c r="L3011" i="2"/>
  <c r="L3019" i="2"/>
  <c r="L3027" i="2"/>
  <c r="L3035" i="2"/>
  <c r="L3043" i="2"/>
  <c r="L3051" i="2"/>
  <c r="L3059" i="2"/>
  <c r="L3067" i="2"/>
  <c r="L134" i="2"/>
  <c r="L261" i="2"/>
  <c r="L325" i="2"/>
  <c r="L389" i="2"/>
  <c r="L453" i="2"/>
  <c r="L517" i="2"/>
  <c r="L581" i="2"/>
  <c r="L644" i="2"/>
  <c r="L676" i="2"/>
  <c r="L708" i="2"/>
  <c r="L740" i="2"/>
  <c r="L772" i="2"/>
  <c r="L804" i="2"/>
  <c r="L836" i="2"/>
  <c r="L868" i="2"/>
  <c r="L900" i="2"/>
  <c r="L932" i="2"/>
  <c r="L964" i="2"/>
  <c r="L996" i="2"/>
  <c r="L1028" i="2"/>
  <c r="L1060" i="2"/>
  <c r="L1092" i="2"/>
  <c r="L1124" i="2"/>
  <c r="L1156" i="2"/>
  <c r="L1188" i="2"/>
  <c r="L1220" i="2"/>
  <c r="L1252" i="2"/>
  <c r="L1284" i="2"/>
  <c r="L1316" i="2"/>
  <c r="L1348" i="2"/>
  <c r="L1380" i="2"/>
  <c r="L1411" i="2"/>
  <c r="L1427" i="2"/>
  <c r="L1443" i="2"/>
  <c r="L1459" i="2"/>
  <c r="L1475" i="2"/>
  <c r="L1491" i="2"/>
  <c r="L1507" i="2"/>
  <c r="L1523" i="2"/>
  <c r="L1539" i="2"/>
  <c r="L1555" i="2"/>
  <c r="L1571" i="2"/>
  <c r="L1587" i="2"/>
  <c r="L1603" i="2"/>
  <c r="L1619" i="2"/>
  <c r="L1635" i="2"/>
  <c r="L1651" i="2"/>
  <c r="L1667" i="2"/>
  <c r="L1683" i="2"/>
  <c r="L1699" i="2"/>
  <c r="L1715" i="2"/>
  <c r="L1731" i="2"/>
  <c r="L1747" i="2"/>
  <c r="L1763" i="2"/>
  <c r="L1779" i="2"/>
  <c r="L1795" i="2"/>
  <c r="L1811" i="2"/>
  <c r="L1827" i="2"/>
  <c r="L1843" i="2"/>
  <c r="L1859" i="2"/>
  <c r="L1875" i="2"/>
  <c r="L1891" i="2"/>
  <c r="L1907" i="2"/>
  <c r="L1923" i="2"/>
  <c r="L1939" i="2"/>
  <c r="L1955" i="2"/>
  <c r="L1971" i="2"/>
  <c r="L1987" i="2"/>
  <c r="L2003" i="2"/>
  <c r="L2019" i="2"/>
  <c r="L2035" i="2"/>
  <c r="L2051" i="2"/>
  <c r="L2067" i="2"/>
  <c r="L2083" i="2"/>
  <c r="L2099" i="2"/>
  <c r="L2115" i="2"/>
  <c r="L2131" i="2"/>
  <c r="L2147" i="2"/>
  <c r="L2163" i="2"/>
  <c r="L2179" i="2"/>
  <c r="L2195" i="2"/>
  <c r="L2211" i="2"/>
  <c r="L2227" i="2"/>
  <c r="L2243" i="2"/>
  <c r="L2259" i="2"/>
  <c r="L2275" i="2"/>
  <c r="L2291" i="2"/>
  <c r="L2307" i="2"/>
  <c r="L2323" i="2"/>
  <c r="L2339" i="2"/>
  <c r="L2355" i="2"/>
  <c r="L2371" i="2"/>
  <c r="L2387" i="2"/>
  <c r="L2403" i="2"/>
  <c r="L2419" i="2"/>
  <c r="L2435" i="2"/>
  <c r="L2451" i="2"/>
  <c r="L2467" i="2"/>
  <c r="L2483" i="2"/>
  <c r="L2499" i="2"/>
  <c r="L2515" i="2"/>
  <c r="L2531" i="2"/>
  <c r="L2547" i="2"/>
  <c r="L2563" i="2"/>
  <c r="L2579" i="2"/>
  <c r="L2595" i="2"/>
  <c r="L2611" i="2"/>
  <c r="L2627" i="2"/>
  <c r="L2643" i="2"/>
  <c r="L2659" i="2"/>
  <c r="L2675" i="2"/>
  <c r="L2691" i="2"/>
  <c r="L2707" i="2"/>
  <c r="L2723" i="2"/>
  <c r="L2739" i="2"/>
  <c r="L2755" i="2"/>
  <c r="L2771" i="2"/>
  <c r="L2787" i="2"/>
  <c r="L2803" i="2"/>
  <c r="L2819" i="2"/>
  <c r="L2835" i="2"/>
  <c r="L2851" i="2"/>
  <c r="L2867" i="2"/>
  <c r="L2883" i="2"/>
  <c r="L2899" i="2"/>
  <c r="L2915" i="2"/>
  <c r="L2931" i="2"/>
  <c r="L2946" i="2"/>
  <c r="L2954" i="2"/>
  <c r="L2962" i="2"/>
  <c r="L2970" i="2"/>
  <c r="L2978" i="2"/>
  <c r="L2986" i="2"/>
  <c r="L2994" i="2"/>
  <c r="L3002" i="2"/>
  <c r="L3010" i="2"/>
  <c r="L3018" i="2"/>
  <c r="L3026" i="2"/>
  <c r="L3034" i="2"/>
  <c r="L3042" i="2"/>
  <c r="L3050" i="2"/>
  <c r="L3058" i="2"/>
  <c r="L3066" i="2"/>
  <c r="K14" i="2"/>
  <c r="K22" i="2"/>
  <c r="K30" i="2"/>
  <c r="K38" i="2"/>
  <c r="K46" i="2"/>
  <c r="K54" i="2"/>
  <c r="K62" i="2"/>
  <c r="K70" i="2"/>
  <c r="K78" i="2"/>
  <c r="K86" i="2"/>
  <c r="K94" i="2"/>
  <c r="K102" i="2"/>
  <c r="K110" i="2"/>
  <c r="K118" i="2"/>
  <c r="K126" i="2"/>
  <c r="K134" i="2"/>
  <c r="K142" i="2"/>
  <c r="K150" i="2"/>
  <c r="K158" i="2"/>
  <c r="K166" i="2"/>
  <c r="K174" i="2"/>
  <c r="K182" i="2"/>
  <c r="K190" i="2"/>
  <c r="K198" i="2"/>
  <c r="K206" i="2"/>
  <c r="K214" i="2"/>
  <c r="K222" i="2"/>
  <c r="K230" i="2"/>
  <c r="K238" i="2"/>
  <c r="K246" i="2"/>
  <c r="K254" i="2"/>
  <c r="K9" i="2"/>
  <c r="K25" i="2"/>
  <c r="K41" i="2"/>
  <c r="K57" i="2"/>
  <c r="K73" i="2"/>
  <c r="K89" i="2"/>
  <c r="K105" i="2"/>
  <c r="K121" i="2"/>
  <c r="K137" i="2"/>
  <c r="K153" i="2"/>
  <c r="K169" i="2"/>
  <c r="K185" i="2"/>
  <c r="K201" i="2"/>
  <c r="K217" i="2"/>
  <c r="K233" i="2"/>
  <c r="K249" i="2"/>
  <c r="K263" i="2"/>
  <c r="K271" i="2"/>
  <c r="K279" i="2"/>
  <c r="K287" i="2"/>
  <c r="K295" i="2"/>
  <c r="K303" i="2"/>
  <c r="K311" i="2"/>
  <c r="K319" i="2"/>
  <c r="K327" i="2"/>
  <c r="K335" i="2"/>
  <c r="K343" i="2"/>
  <c r="K351" i="2"/>
  <c r="K359" i="2"/>
  <c r="K367" i="2"/>
  <c r="K375" i="2"/>
  <c r="K383" i="2"/>
  <c r="K391" i="2"/>
  <c r="K399" i="2"/>
  <c r="K407" i="2"/>
  <c r="K415" i="2"/>
  <c r="K423" i="2"/>
  <c r="K431" i="2"/>
  <c r="K439" i="2"/>
  <c r="K447" i="2"/>
  <c r="K455" i="2"/>
  <c r="K463" i="2"/>
  <c r="K471" i="2"/>
  <c r="K479" i="2"/>
  <c r="K487" i="2"/>
  <c r="K495" i="2"/>
  <c r="K503" i="2"/>
  <c r="K511" i="2"/>
  <c r="K519" i="2"/>
  <c r="K527" i="2"/>
  <c r="K535" i="2"/>
  <c r="K543" i="2"/>
  <c r="K551" i="2"/>
  <c r="K559" i="2"/>
  <c r="K567" i="2"/>
  <c r="K575" i="2"/>
  <c r="K583" i="2"/>
  <c r="K591" i="2"/>
  <c r="K599" i="2"/>
  <c r="K607" i="2"/>
  <c r="K615" i="2"/>
  <c r="K623" i="2"/>
  <c r="K631" i="2"/>
  <c r="K639" i="2"/>
  <c r="K19" i="2"/>
  <c r="K51" i="2"/>
  <c r="K83" i="2"/>
  <c r="K115" i="2"/>
  <c r="K147" i="2"/>
  <c r="K179" i="2"/>
  <c r="K211" i="2"/>
  <c r="K243" i="2"/>
  <c r="K268" i="2"/>
  <c r="K284" i="2"/>
  <c r="K300" i="2"/>
  <c r="K316" i="2"/>
  <c r="K332" i="2"/>
  <c r="K348" i="2"/>
  <c r="K364" i="2"/>
  <c r="K380" i="2"/>
  <c r="K396" i="2"/>
  <c r="K412" i="2"/>
  <c r="K428" i="2"/>
  <c r="K444" i="2"/>
  <c r="K460" i="2"/>
  <c r="K476" i="2"/>
  <c r="K492" i="2"/>
  <c r="K508" i="2"/>
  <c r="K524" i="2"/>
  <c r="K540" i="2"/>
  <c r="K556" i="2"/>
  <c r="K572" i="2"/>
  <c r="K588" i="2"/>
  <c r="K604" i="2"/>
  <c r="K620" i="2"/>
  <c r="K636" i="2"/>
  <c r="K648" i="2"/>
  <c r="K656" i="2"/>
  <c r="K664" i="2"/>
  <c r="K672" i="2"/>
  <c r="K680" i="2"/>
  <c r="K688" i="2"/>
  <c r="K696" i="2"/>
  <c r="K704" i="2"/>
  <c r="K712" i="2"/>
  <c r="K720" i="2"/>
  <c r="K728" i="2"/>
  <c r="K736" i="2"/>
  <c r="K744" i="2"/>
  <c r="K752" i="2"/>
  <c r="K760" i="2"/>
  <c r="K768" i="2"/>
  <c r="K776" i="2"/>
  <c r="K784" i="2"/>
  <c r="K792" i="2"/>
  <c r="K800" i="2"/>
  <c r="K808" i="2"/>
  <c r="K816" i="2"/>
  <c r="K824" i="2"/>
  <c r="K832" i="2"/>
  <c r="K840" i="2"/>
  <c r="K848" i="2"/>
  <c r="K856" i="2"/>
  <c r="K864" i="2"/>
  <c r="K872" i="2"/>
  <c r="K880" i="2"/>
  <c r="K888" i="2"/>
  <c r="K896" i="2"/>
  <c r="K904" i="2"/>
  <c r="K912" i="2"/>
  <c r="K920" i="2"/>
  <c r="K928" i="2"/>
  <c r="K936" i="2"/>
  <c r="K944" i="2"/>
  <c r="K952" i="2"/>
  <c r="K960" i="2"/>
  <c r="K968" i="2"/>
  <c r="K976" i="2"/>
  <c r="K984" i="2"/>
  <c r="K992" i="2"/>
  <c r="K1000" i="2"/>
  <c r="K1008" i="2"/>
  <c r="K1016" i="2"/>
  <c r="K1024" i="2"/>
  <c r="K1032" i="2"/>
  <c r="K1040" i="2"/>
  <c r="K1048" i="2"/>
  <c r="K1056" i="2"/>
  <c r="K1064" i="2"/>
  <c r="K1072" i="2"/>
  <c r="K1080" i="2"/>
  <c r="K1088" i="2"/>
  <c r="K1096" i="2"/>
  <c r="K1104" i="2"/>
  <c r="K1112" i="2"/>
  <c r="K1120" i="2"/>
  <c r="K1128" i="2"/>
  <c r="K1136" i="2"/>
  <c r="K1144" i="2"/>
  <c r="K1152" i="2"/>
  <c r="K1160" i="2"/>
  <c r="K1168" i="2"/>
  <c r="K1176" i="2"/>
  <c r="K1184" i="2"/>
  <c r="K1192" i="2"/>
  <c r="K1200" i="2"/>
  <c r="K1208" i="2"/>
  <c r="K1216" i="2"/>
  <c r="K1224" i="2"/>
  <c r="K1232" i="2"/>
  <c r="K1240" i="2"/>
  <c r="K1248" i="2"/>
  <c r="K1256" i="2"/>
  <c r="K1264" i="2"/>
  <c r="K1272" i="2"/>
  <c r="K1280" i="2"/>
  <c r="K1288" i="2"/>
  <c r="K1296" i="2"/>
  <c r="K1304" i="2"/>
  <c r="K1312" i="2"/>
  <c r="K1320" i="2"/>
  <c r="K1328" i="2"/>
  <c r="K1336" i="2"/>
  <c r="K1344" i="2"/>
  <c r="K1352" i="2"/>
  <c r="K1360" i="2"/>
  <c r="K1368" i="2"/>
  <c r="K1376" i="2"/>
  <c r="K1384" i="2"/>
  <c r="K1392" i="2"/>
  <c r="K1400" i="2"/>
  <c r="K1408" i="2"/>
  <c r="K47" i="2"/>
  <c r="K111" i="2"/>
  <c r="K175" i="2"/>
  <c r="K239" i="2"/>
  <c r="K282" i="2"/>
  <c r="K314" i="2"/>
  <c r="K346" i="2"/>
  <c r="K378" i="2"/>
  <c r="K410" i="2"/>
  <c r="K442" i="2"/>
  <c r="K474" i="2"/>
  <c r="K506" i="2"/>
  <c r="K538" i="2"/>
  <c r="K570" i="2"/>
  <c r="K602" i="2"/>
  <c r="K634" i="2"/>
  <c r="K655" i="2"/>
  <c r="K671" i="2"/>
  <c r="K687" i="2"/>
  <c r="K703" i="2"/>
  <c r="K719" i="2"/>
  <c r="K735" i="2"/>
  <c r="K751" i="2"/>
  <c r="K767" i="2"/>
  <c r="K783" i="2"/>
  <c r="K799" i="2"/>
  <c r="K815" i="2"/>
  <c r="K831" i="2"/>
  <c r="K847" i="2"/>
  <c r="K863" i="2"/>
  <c r="K879" i="2"/>
  <c r="K895" i="2"/>
  <c r="K911" i="2"/>
  <c r="K927" i="2"/>
  <c r="K943" i="2"/>
  <c r="K959" i="2"/>
  <c r="K975" i="2"/>
  <c r="K991" i="2"/>
  <c r="K1007" i="2"/>
  <c r="K1023" i="2"/>
  <c r="K1039" i="2"/>
  <c r="K1055" i="2"/>
  <c r="K1071" i="2"/>
  <c r="K1087" i="2"/>
  <c r="K1103" i="2"/>
  <c r="K1119" i="2"/>
  <c r="K1135" i="2"/>
  <c r="K1151" i="2"/>
  <c r="K1167" i="2"/>
  <c r="K1183" i="2"/>
  <c r="K1199" i="2"/>
  <c r="K1215" i="2"/>
  <c r="K1231" i="2"/>
  <c r="K1247" i="2"/>
  <c r="K1263" i="2"/>
  <c r="K1279" i="2"/>
  <c r="K1295" i="2"/>
  <c r="K1311" i="2"/>
  <c r="K1327" i="2"/>
  <c r="K1343" i="2"/>
  <c r="K1359" i="2"/>
  <c r="K1375" i="2"/>
  <c r="K1391" i="2"/>
  <c r="K1407" i="2"/>
  <c r="K1417" i="2"/>
  <c r="K1425" i="2"/>
  <c r="K1433" i="2"/>
  <c r="K1441" i="2"/>
  <c r="K1449" i="2"/>
  <c r="K1457" i="2"/>
  <c r="K1465" i="2"/>
  <c r="K1473" i="2"/>
  <c r="K1481" i="2"/>
  <c r="K1489" i="2"/>
  <c r="K1497" i="2"/>
  <c r="K1505" i="2"/>
  <c r="K1513" i="2"/>
  <c r="K1521" i="2"/>
  <c r="K1529" i="2"/>
  <c r="K1537" i="2"/>
  <c r="K1545" i="2"/>
  <c r="K1553" i="2"/>
  <c r="K1561" i="2"/>
  <c r="K1569" i="2"/>
  <c r="K1577" i="2"/>
  <c r="K1585" i="2"/>
  <c r="K1593" i="2"/>
  <c r="K1601" i="2"/>
  <c r="K1609" i="2"/>
  <c r="K1617" i="2"/>
  <c r="K1625" i="2"/>
  <c r="K1633" i="2"/>
  <c r="K1641" i="2"/>
  <c r="K1649" i="2"/>
  <c r="K1657" i="2"/>
  <c r="K1665" i="2"/>
  <c r="K1673" i="2"/>
  <c r="K1681" i="2"/>
  <c r="K1689" i="2"/>
  <c r="K1697" i="2"/>
  <c r="K1705" i="2"/>
  <c r="K1713" i="2"/>
  <c r="K1721" i="2"/>
  <c r="K1729" i="2"/>
  <c r="K1737" i="2"/>
  <c r="K1745" i="2"/>
  <c r="K1753" i="2"/>
  <c r="K1761" i="2"/>
  <c r="K1769" i="2"/>
  <c r="K1777" i="2"/>
  <c r="K1785" i="2"/>
  <c r="K1793" i="2"/>
  <c r="K1801" i="2"/>
  <c r="K1809" i="2"/>
  <c r="K1817" i="2"/>
  <c r="K1825" i="2"/>
  <c r="K1833" i="2"/>
  <c r="K1841" i="2"/>
  <c r="K1849" i="2"/>
  <c r="K1857" i="2"/>
  <c r="K1865" i="2"/>
  <c r="K1873" i="2"/>
  <c r="K1881" i="2"/>
  <c r="K1889" i="2"/>
  <c r="K1897" i="2"/>
  <c r="K1905" i="2"/>
  <c r="K1913" i="2"/>
  <c r="K1921" i="2"/>
  <c r="K1929" i="2"/>
  <c r="K1937" i="2"/>
  <c r="K1945" i="2"/>
  <c r="K1953" i="2"/>
  <c r="K1961" i="2"/>
  <c r="K1969" i="2"/>
  <c r="K1977" i="2"/>
  <c r="K1985" i="2"/>
  <c r="K1993" i="2"/>
  <c r="K2001" i="2"/>
  <c r="K2009" i="2"/>
  <c r="K2017" i="2"/>
  <c r="K2025" i="2"/>
  <c r="K2033" i="2"/>
  <c r="K2041" i="2"/>
  <c r="K2049" i="2"/>
  <c r="K2057" i="2"/>
  <c r="K2065" i="2"/>
  <c r="K2073" i="2"/>
  <c r="K2081" i="2"/>
  <c r="K2089" i="2"/>
  <c r="K2097" i="2"/>
  <c r="K2105" i="2"/>
  <c r="K2113" i="2"/>
  <c r="K2121" i="2"/>
  <c r="K2129" i="2"/>
  <c r="K2137" i="2"/>
  <c r="K2145" i="2"/>
  <c r="K2153" i="2"/>
  <c r="K2161" i="2"/>
  <c r="K2169" i="2"/>
  <c r="K2177" i="2"/>
  <c r="K2185" i="2"/>
  <c r="K2193" i="2"/>
  <c r="K2201" i="2"/>
  <c r="K2209" i="2"/>
  <c r="K2217" i="2"/>
  <c r="K2225" i="2"/>
  <c r="K2233" i="2"/>
  <c r="K2241" i="2"/>
  <c r="K2249" i="2"/>
  <c r="K2257" i="2"/>
  <c r="K2265" i="2"/>
  <c r="K2273" i="2"/>
  <c r="K2281" i="2"/>
  <c r="K2289" i="2"/>
  <c r="K2297" i="2"/>
  <c r="K2305" i="2"/>
  <c r="K2313" i="2"/>
  <c r="K2321" i="2"/>
  <c r="K2329" i="2"/>
  <c r="K2337" i="2"/>
  <c r="K2345" i="2"/>
  <c r="K2353" i="2"/>
  <c r="K2361" i="2"/>
  <c r="K2369" i="2"/>
  <c r="K2377" i="2"/>
  <c r="K2385" i="2"/>
  <c r="K2393" i="2"/>
  <c r="K2401" i="2"/>
  <c r="K2409" i="2"/>
  <c r="K2417" i="2"/>
  <c r="K2425" i="2"/>
  <c r="K2433" i="2"/>
  <c r="K2441" i="2"/>
  <c r="K2449" i="2"/>
  <c r="K2457" i="2"/>
  <c r="K2465" i="2"/>
  <c r="K2473" i="2"/>
  <c r="K2481" i="2"/>
  <c r="K2489" i="2"/>
  <c r="K2497" i="2"/>
  <c r="K2505" i="2"/>
  <c r="K2513" i="2"/>
  <c r="K2521" i="2"/>
  <c r="K2529" i="2"/>
  <c r="K2537" i="2"/>
  <c r="K2545" i="2"/>
  <c r="K2553" i="2"/>
  <c r="K2561" i="2"/>
  <c r="K2569" i="2"/>
  <c r="K2577" i="2"/>
  <c r="K2585" i="2"/>
  <c r="K2593" i="2"/>
  <c r="K2601" i="2"/>
  <c r="K2609" i="2"/>
  <c r="K2617" i="2"/>
  <c r="K2625" i="2"/>
  <c r="K2633" i="2"/>
  <c r="K2641" i="2"/>
  <c r="K2649" i="2"/>
  <c r="K2657" i="2"/>
  <c r="K2665" i="2"/>
  <c r="K2673" i="2"/>
  <c r="K2681" i="2"/>
  <c r="K2689" i="2"/>
  <c r="K2697" i="2"/>
  <c r="K2705" i="2"/>
  <c r="K2713" i="2"/>
  <c r="K2721" i="2"/>
  <c r="K2729" i="2"/>
  <c r="K2737" i="2"/>
  <c r="K2745" i="2"/>
  <c r="K2753" i="2"/>
  <c r="K2761" i="2"/>
  <c r="K2769" i="2"/>
  <c r="K2777" i="2"/>
  <c r="K2785" i="2"/>
  <c r="K2793" i="2"/>
  <c r="K2801" i="2"/>
  <c r="K2809" i="2"/>
  <c r="K2817" i="2"/>
  <c r="K2825" i="2"/>
  <c r="K2833" i="2"/>
  <c r="K2841" i="2"/>
  <c r="K2849" i="2"/>
  <c r="K2857" i="2"/>
  <c r="K2865" i="2"/>
  <c r="K2873" i="2"/>
  <c r="K2881" i="2"/>
  <c r="K2889" i="2"/>
  <c r="K2897" i="2"/>
  <c r="K2905" i="2"/>
  <c r="K2913" i="2"/>
  <c r="K2921" i="2"/>
  <c r="K2929" i="2"/>
  <c r="K2937" i="2"/>
  <c r="K2945" i="2"/>
  <c r="K1728" i="2"/>
  <c r="K1744" i="2"/>
  <c r="K1760" i="2"/>
  <c r="K1776" i="2"/>
  <c r="K1792" i="2"/>
  <c r="K1808" i="2"/>
  <c r="K1824" i="2"/>
  <c r="K1840" i="2"/>
  <c r="K1856" i="2"/>
  <c r="K1872" i="2"/>
  <c r="K1888" i="2"/>
  <c r="K1904" i="2"/>
  <c r="K1920" i="2"/>
  <c r="K1936" i="2"/>
  <c r="K1952" i="2"/>
  <c r="K1968" i="2"/>
  <c r="K1984" i="2"/>
  <c r="K2000" i="2"/>
  <c r="K2016" i="2"/>
  <c r="K2032" i="2"/>
  <c r="K2048" i="2"/>
  <c r="K2064" i="2"/>
  <c r="K2080" i="2"/>
  <c r="K2096" i="2"/>
  <c r="K2112" i="2"/>
  <c r="K2128" i="2"/>
  <c r="K2144" i="2"/>
  <c r="K2160" i="2"/>
  <c r="K2176" i="2"/>
  <c r="K2192" i="2"/>
  <c r="K2208" i="2"/>
  <c r="K23" i="2"/>
  <c r="K151" i="2"/>
  <c r="K270" i="2"/>
  <c r="K334" i="2"/>
  <c r="K398" i="2"/>
  <c r="K462" i="2"/>
  <c r="K526" i="2"/>
  <c r="K590" i="2"/>
  <c r="K649" i="2"/>
  <c r="K681" i="2"/>
  <c r="K713" i="2"/>
  <c r="K745" i="2"/>
  <c r="K777" i="2"/>
  <c r="K809" i="2"/>
  <c r="K841" i="2"/>
  <c r="K873" i="2"/>
  <c r="K905" i="2"/>
  <c r="K937" i="2"/>
  <c r="K969" i="2"/>
  <c r="K1001" i="2"/>
  <c r="K1033" i="2"/>
  <c r="K1065" i="2"/>
  <c r="K1097" i="2"/>
  <c r="K1129" i="2"/>
  <c r="K1161" i="2"/>
  <c r="K1193" i="2"/>
  <c r="K1225" i="2"/>
  <c r="K1257" i="2"/>
  <c r="K1289" i="2"/>
  <c r="K1321" i="2"/>
  <c r="K1353" i="2"/>
  <c r="K1385" i="2"/>
  <c r="K1414" i="2"/>
  <c r="K1430" i="2"/>
  <c r="K1446" i="2"/>
  <c r="K1462" i="2"/>
  <c r="K1478" i="2"/>
  <c r="K1494" i="2"/>
  <c r="K1510" i="2"/>
  <c r="K1526" i="2"/>
  <c r="K1542" i="2"/>
  <c r="K1558" i="2"/>
  <c r="K1574" i="2"/>
  <c r="K1590" i="2"/>
  <c r="K1606" i="2"/>
  <c r="K1622" i="2"/>
  <c r="K1638" i="2"/>
  <c r="K1654" i="2"/>
  <c r="K1670" i="2"/>
  <c r="K1686" i="2"/>
  <c r="K1702" i="2"/>
  <c r="K1718" i="2"/>
  <c r="K1734" i="2"/>
  <c r="K1750" i="2"/>
  <c r="K1766" i="2"/>
  <c r="K1782" i="2"/>
  <c r="K1798" i="2"/>
  <c r="K1814" i="2"/>
  <c r="K1830" i="2"/>
  <c r="K1846" i="2"/>
  <c r="K1862" i="2"/>
  <c r="K1878" i="2"/>
  <c r="K1894" i="2"/>
  <c r="K1910" i="2"/>
  <c r="K1926" i="2"/>
  <c r="K1942" i="2"/>
  <c r="K1958" i="2"/>
  <c r="K1974" i="2"/>
  <c r="K1990" i="2"/>
  <c r="K2006" i="2"/>
  <c r="K2022" i="2"/>
  <c r="K2038" i="2"/>
  <c r="K2054" i="2"/>
  <c r="K2070" i="2"/>
  <c r="K2086" i="2"/>
  <c r="K2102" i="2"/>
  <c r="K2118" i="2"/>
  <c r="K2134" i="2"/>
  <c r="K2150" i="2"/>
  <c r="K2166" i="2"/>
  <c r="K2182" i="2"/>
  <c r="K2198" i="2"/>
  <c r="K2214" i="2"/>
  <c r="K2230" i="2"/>
  <c r="K2246" i="2"/>
  <c r="K2262" i="2"/>
  <c r="K2278" i="2"/>
  <c r="K2294" i="2"/>
  <c r="K2310" i="2"/>
  <c r="K2326" i="2"/>
  <c r="K2342" i="2"/>
  <c r="K2358" i="2"/>
  <c r="K2374" i="2"/>
  <c r="K2390" i="2"/>
  <c r="K2406" i="2"/>
  <c r="K2422" i="2"/>
  <c r="K2438" i="2"/>
  <c r="K2454" i="2"/>
  <c r="K2470" i="2"/>
  <c r="K2486" i="2"/>
  <c r="K2502" i="2"/>
  <c r="K2518" i="2"/>
  <c r="K2534" i="2"/>
  <c r="K2550" i="2"/>
  <c r="K2566" i="2"/>
  <c r="K2582" i="2"/>
  <c r="K2598" i="2"/>
  <c r="K2614" i="2"/>
  <c r="K2630" i="2"/>
  <c r="K2646" i="2"/>
  <c r="K2662" i="2"/>
  <c r="K2678" i="2"/>
  <c r="K2694" i="2"/>
  <c r="K2710" i="2"/>
  <c r="K2726" i="2"/>
  <c r="K2742" i="2"/>
  <c r="K2758" i="2"/>
  <c r="K2774" i="2"/>
  <c r="K2790" i="2"/>
  <c r="K2806" i="2"/>
  <c r="K2822" i="2"/>
  <c r="K2838" i="2"/>
  <c r="K2854" i="2"/>
  <c r="K2870" i="2"/>
  <c r="K2886" i="2"/>
  <c r="K2902" i="2"/>
  <c r="K2918" i="2"/>
  <c r="K2934" i="2"/>
  <c r="K2948" i="2"/>
  <c r="K2956" i="2"/>
  <c r="K2964" i="2"/>
  <c r="K2972" i="2"/>
  <c r="K2980" i="2"/>
  <c r="K2988" i="2"/>
  <c r="K2996" i="2"/>
  <c r="K3004" i="2"/>
  <c r="K3012" i="2"/>
  <c r="K3020" i="2"/>
  <c r="K3028" i="2"/>
  <c r="K3036" i="2"/>
  <c r="K3044" i="2"/>
  <c r="K3052" i="2"/>
  <c r="K3060" i="2"/>
  <c r="K7" i="2"/>
  <c r="K135" i="2"/>
  <c r="K262" i="2"/>
  <c r="K326" i="2"/>
  <c r="K390" i="2"/>
  <c r="K454" i="2"/>
  <c r="K518" i="2"/>
  <c r="K582" i="2"/>
  <c r="K645" i="2"/>
  <c r="K677" i="2"/>
  <c r="K709" i="2"/>
  <c r="K741" i="2"/>
  <c r="K773" i="2"/>
  <c r="K805" i="2"/>
  <c r="K837" i="2"/>
  <c r="K869" i="2"/>
  <c r="K901" i="2"/>
  <c r="K933" i="2"/>
  <c r="K965" i="2"/>
  <c r="K997" i="2"/>
  <c r="K1029" i="2"/>
  <c r="K1061" i="2"/>
  <c r="K1093" i="2"/>
  <c r="K1125" i="2"/>
  <c r="K1157" i="2"/>
  <c r="K1189" i="2"/>
  <c r="K1221" i="2"/>
  <c r="K1253" i="2"/>
  <c r="K1285" i="2"/>
  <c r="K1317" i="2"/>
  <c r="K1349" i="2"/>
  <c r="K1381" i="2"/>
  <c r="K1412" i="2"/>
  <c r="K1428" i="2"/>
  <c r="K1444" i="2"/>
  <c r="K1460" i="2"/>
  <c r="K1476" i="2"/>
  <c r="K1492" i="2"/>
  <c r="K1508" i="2"/>
  <c r="K1524" i="2"/>
  <c r="K1540" i="2"/>
  <c r="K1556" i="2"/>
  <c r="K1572" i="2"/>
  <c r="K1588" i="2"/>
  <c r="K1604" i="2"/>
  <c r="K1620" i="2"/>
  <c r="K1636" i="2"/>
  <c r="K1652" i="2"/>
  <c r="K1668" i="2"/>
  <c r="K1684" i="2"/>
  <c r="K1700" i="2"/>
  <c r="K2224" i="2"/>
  <c r="K2256" i="2"/>
  <c r="K2288" i="2"/>
  <c r="K2320" i="2"/>
  <c r="K2352" i="2"/>
  <c r="K2384" i="2"/>
  <c r="K2416" i="2"/>
  <c r="K2448" i="2"/>
  <c r="K2480" i="2"/>
  <c r="K2512" i="2"/>
  <c r="K2544" i="2"/>
  <c r="K2576" i="2"/>
  <c r="K2608" i="2"/>
  <c r="K2640" i="2"/>
  <c r="K2672" i="2"/>
  <c r="K2704" i="2"/>
  <c r="K2736" i="2"/>
  <c r="K2768" i="2"/>
  <c r="K2800" i="2"/>
  <c r="K2832" i="2"/>
  <c r="K2864" i="2"/>
  <c r="K2896" i="2"/>
  <c r="K2928" i="2"/>
  <c r="K2953" i="2"/>
  <c r="K2969" i="2"/>
  <c r="K2985" i="2"/>
  <c r="K3001" i="2"/>
  <c r="K3017" i="2"/>
  <c r="K3033" i="2"/>
  <c r="K3049" i="2"/>
  <c r="K3065" i="2"/>
  <c r="K2252" i="2"/>
  <c r="K2284" i="2"/>
  <c r="K2316" i="2"/>
  <c r="K2348" i="2"/>
  <c r="K2380" i="2"/>
  <c r="K2412" i="2"/>
  <c r="K2444" i="2"/>
  <c r="K2476" i="2"/>
  <c r="K2508" i="2"/>
  <c r="M850" i="2"/>
  <c r="M866" i="2"/>
  <c r="M882" i="2"/>
  <c r="M898" i="2"/>
  <c r="M914" i="2"/>
  <c r="M930" i="2"/>
  <c r="M946" i="2"/>
  <c r="M962" i="2"/>
  <c r="M978" i="2"/>
  <c r="M994" i="2"/>
  <c r="M1010" i="2"/>
  <c r="M1026" i="2"/>
  <c r="M1042" i="2"/>
  <c r="M1052" i="2"/>
  <c r="M1068" i="2"/>
  <c r="M1084" i="2"/>
  <c r="M1100" i="2"/>
  <c r="M1116" i="2"/>
  <c r="M1132" i="2"/>
  <c r="M1148" i="2"/>
  <c r="M1164" i="2"/>
  <c r="M1180" i="2"/>
  <c r="M1196" i="2"/>
  <c r="M1212" i="2"/>
  <c r="M1228" i="2"/>
  <c r="M1244" i="2"/>
  <c r="M1260" i="2"/>
  <c r="M1276" i="2"/>
  <c r="M1292" i="2"/>
  <c r="M1308" i="2"/>
  <c r="M1324" i="2"/>
  <c r="M1340" i="2"/>
  <c r="M1356" i="2"/>
  <c r="M1372" i="2"/>
  <c r="M1388" i="2"/>
  <c r="M1404" i="2"/>
  <c r="M1420" i="2"/>
  <c r="M1436" i="2"/>
  <c r="M1452" i="2"/>
  <c r="M1468" i="2"/>
  <c r="M1484" i="2"/>
  <c r="M1500" i="2"/>
  <c r="M1516" i="2"/>
  <c r="M1532" i="2"/>
  <c r="M1548" i="2"/>
  <c r="M1055" i="2"/>
  <c r="M1071" i="2"/>
  <c r="M1087" i="2"/>
  <c r="M1103" i="2"/>
  <c r="M1119" i="2"/>
  <c r="M1135" i="2"/>
  <c r="M1151" i="2"/>
  <c r="M1167" i="2"/>
  <c r="M1183" i="2"/>
  <c r="M1199" i="2"/>
  <c r="M1215" i="2"/>
  <c r="M1231" i="2"/>
  <c r="M1247" i="2"/>
  <c r="M1263" i="2"/>
  <c r="M1279" i="2"/>
  <c r="M1295" i="2"/>
  <c r="M1311" i="2"/>
  <c r="M1327" i="2"/>
  <c r="M1343" i="2"/>
  <c r="M1359" i="2"/>
  <c r="M1375" i="2"/>
  <c r="M1391" i="2"/>
  <c r="M1407" i="2"/>
  <c r="M1423" i="2"/>
  <c r="M1439" i="2"/>
  <c r="M1455" i="2"/>
  <c r="M1471" i="2"/>
  <c r="M1487" i="2"/>
  <c r="M1503" i="2"/>
  <c r="M1519" i="2"/>
  <c r="M1535" i="2"/>
  <c r="M1551" i="2"/>
  <c r="M1567" i="2"/>
  <c r="M1583" i="2"/>
  <c r="M1599" i="2"/>
  <c r="M1566" i="2"/>
  <c r="M1598" i="2"/>
  <c r="M1618" i="2"/>
  <c r="M1634" i="2"/>
  <c r="M1650" i="2"/>
  <c r="M1666" i="2"/>
  <c r="M1682" i="2"/>
  <c r="M1698" i="2"/>
  <c r="M1714" i="2"/>
  <c r="M1730" i="2"/>
  <c r="M1746" i="2"/>
  <c r="M1762" i="2"/>
  <c r="M1778" i="2"/>
  <c r="M1794" i="2"/>
  <c r="M1810" i="2"/>
  <c r="M1826" i="2"/>
  <c r="M1842" i="2"/>
  <c r="M1858" i="2"/>
  <c r="M1874" i="2"/>
  <c r="M1890" i="2"/>
  <c r="M1906" i="2"/>
  <c r="M1922" i="2"/>
  <c r="M1938" i="2"/>
  <c r="M1954" i="2"/>
  <c r="M1970" i="2"/>
  <c r="M1986" i="2"/>
  <c r="M2002" i="2"/>
  <c r="M2018" i="2"/>
  <c r="M2034" i="2"/>
  <c r="M2050" i="2"/>
  <c r="M2066" i="2"/>
  <c r="M2082" i="2"/>
  <c r="M2098" i="2"/>
  <c r="M2114" i="2"/>
  <c r="M2130" i="2"/>
  <c r="M2146" i="2"/>
  <c r="M2162" i="2"/>
  <c r="M2178" i="2"/>
  <c r="M2194" i="2"/>
  <c r="M2210" i="2"/>
  <c r="M2226" i="2"/>
  <c r="M2242" i="2"/>
  <c r="M2258" i="2"/>
  <c r="M2274" i="2"/>
  <c r="M2290" i="2"/>
  <c r="M2306" i="2"/>
  <c r="M2322" i="2"/>
  <c r="M2338" i="2"/>
  <c r="M2354" i="2"/>
  <c r="M2370" i="2"/>
  <c r="M2386" i="2"/>
  <c r="M2402" i="2"/>
  <c r="M2418" i="2"/>
  <c r="M2434" i="2"/>
  <c r="M2450" i="2"/>
  <c r="M2466" i="2"/>
  <c r="M2482" i="2"/>
  <c r="M2498" i="2"/>
  <c r="M2514" i="2"/>
  <c r="M1572" i="2"/>
  <c r="M1604" i="2"/>
  <c r="M1621" i="2"/>
  <c r="M1637" i="2"/>
  <c r="M1653" i="2"/>
  <c r="M1669" i="2"/>
  <c r="M1685" i="2"/>
  <c r="M1701" i="2"/>
  <c r="M1717" i="2"/>
  <c r="M1733" i="2"/>
  <c r="M1749" i="2"/>
  <c r="M1765" i="2"/>
  <c r="M1781" i="2"/>
  <c r="M1797" i="2"/>
  <c r="M1813" i="2"/>
  <c r="M1829" i="2"/>
  <c r="M1845" i="2"/>
  <c r="M1861" i="2"/>
  <c r="M1877" i="2"/>
  <c r="M1893" i="2"/>
  <c r="M1909" i="2"/>
  <c r="M1925" i="2"/>
  <c r="M1941" i="2"/>
  <c r="M1957" i="2"/>
  <c r="M1973" i="2"/>
  <c r="M1989" i="2"/>
  <c r="M2005" i="2"/>
  <c r="M2021" i="2"/>
  <c r="M2037" i="2"/>
  <c r="M2053" i="2"/>
  <c r="M2069" i="2"/>
  <c r="M2085" i="2"/>
  <c r="M2101" i="2"/>
  <c r="M2117" i="2"/>
  <c r="M2133" i="2"/>
  <c r="M2149" i="2"/>
  <c r="M2165" i="2"/>
  <c r="M2181" i="2"/>
  <c r="M2197" i="2"/>
  <c r="M2213" i="2"/>
  <c r="M2229" i="2"/>
  <c r="M2245" i="2"/>
  <c r="M2261" i="2"/>
  <c r="M2277" i="2"/>
  <c r="M2293" i="2"/>
  <c r="M2309" i="2"/>
  <c r="M2325" i="2"/>
  <c r="M2341" i="2"/>
  <c r="M2357" i="2"/>
  <c r="M2373" i="2"/>
  <c r="M2389" i="2"/>
  <c r="M2405" i="2"/>
  <c r="M2421" i="2"/>
  <c r="M2437" i="2"/>
  <c r="M2453" i="2"/>
  <c r="M2469" i="2"/>
  <c r="M2485" i="2"/>
  <c r="M2501" i="2"/>
  <c r="M2517" i="2"/>
  <c r="M2533" i="2"/>
  <c r="M2549" i="2"/>
  <c r="M2565" i="2"/>
  <c r="M2581" i="2"/>
  <c r="M2597" i="2"/>
  <c r="M2544" i="2"/>
  <c r="M2576" i="2"/>
  <c r="M2604" i="2"/>
  <c r="M2620" i="2"/>
  <c r="M2636" i="2"/>
  <c r="M2652" i="2"/>
  <c r="M2668" i="2"/>
  <c r="M2684" i="2"/>
  <c r="M2700" i="2"/>
  <c r="M2716" i="2"/>
  <c r="M2732" i="2"/>
  <c r="M2748" i="2"/>
  <c r="M2764" i="2"/>
  <c r="M2780" i="2"/>
  <c r="M2796" i="2"/>
  <c r="M2812" i="2"/>
  <c r="M2828" i="2"/>
  <c r="M2844" i="2"/>
  <c r="M2860" i="2"/>
  <c r="M2876" i="2"/>
  <c r="M2892" i="2"/>
  <c r="M2908" i="2"/>
  <c r="M2924" i="2"/>
  <c r="M2940" i="2"/>
  <c r="M2956" i="2"/>
  <c r="M2972" i="2"/>
  <c r="M2988" i="2"/>
  <c r="M3004" i="2"/>
  <c r="M3020" i="2"/>
  <c r="M3036" i="2"/>
  <c r="M3052" i="2"/>
  <c r="M2534" i="2"/>
  <c r="M2566" i="2"/>
  <c r="M2598" i="2"/>
  <c r="M2615" i="2"/>
  <c r="M2631" i="2"/>
  <c r="M2647" i="2"/>
  <c r="M2663" i="2"/>
  <c r="M2679" i="2"/>
  <c r="M2695" i="2"/>
  <c r="M2711" i="2"/>
  <c r="M2727" i="2"/>
  <c r="M2743" i="2"/>
  <c r="M2759" i="2"/>
  <c r="M2775" i="2"/>
  <c r="M2791" i="2"/>
  <c r="M2807" i="2"/>
  <c r="M2823" i="2"/>
  <c r="M2839" i="2"/>
  <c r="M2855" i="2"/>
  <c r="M2871" i="2"/>
  <c r="M2887" i="2"/>
  <c r="M2903" i="2"/>
  <c r="M2919" i="2"/>
  <c r="M2935" i="2"/>
  <c r="M2951" i="2"/>
  <c r="M2967" i="2"/>
  <c r="M2983" i="2"/>
  <c r="M2999" i="2"/>
  <c r="M3015" i="2"/>
  <c r="M3031" i="2"/>
  <c r="M3047" i="2"/>
  <c r="M3063" i="2"/>
  <c r="L11" i="2"/>
  <c r="L27" i="2"/>
  <c r="L43" i="2"/>
  <c r="L59" i="2"/>
  <c r="L75" i="2"/>
  <c r="L91" i="2"/>
  <c r="L107" i="2"/>
  <c r="L123" i="2"/>
  <c r="L139" i="2"/>
  <c r="L155" i="2"/>
  <c r="L171" i="2"/>
  <c r="L187" i="2"/>
  <c r="L203" i="2"/>
  <c r="L219" i="2"/>
  <c r="L235" i="2"/>
  <c r="L251" i="2"/>
  <c r="L20" i="2"/>
  <c r="L52" i="2"/>
  <c r="L84" i="2"/>
  <c r="L116" i="2"/>
  <c r="L148" i="2"/>
  <c r="L180" i="2"/>
  <c r="L212" i="2"/>
  <c r="L244" i="2"/>
  <c r="L268" i="2"/>
  <c r="L284" i="2"/>
  <c r="L300" i="2"/>
  <c r="L316" i="2"/>
  <c r="L332" i="2"/>
  <c r="L348" i="2"/>
  <c r="L364" i="2"/>
  <c r="L380" i="2"/>
  <c r="L396" i="2"/>
  <c r="L412" i="2"/>
  <c r="L428" i="2"/>
  <c r="L444" i="2"/>
  <c r="L460" i="2"/>
  <c r="L476" i="2"/>
  <c r="L492" i="2"/>
  <c r="L508" i="2"/>
  <c r="L524" i="2"/>
  <c r="L540" i="2"/>
  <c r="L556" i="2"/>
  <c r="L572" i="2"/>
  <c r="L588" i="2"/>
  <c r="L604" i="2"/>
  <c r="L620" i="2"/>
  <c r="L636" i="2"/>
  <c r="L42" i="2"/>
  <c r="L106" i="2"/>
  <c r="L170" i="2"/>
  <c r="L234" i="2"/>
  <c r="L279" i="2"/>
  <c r="L311" i="2"/>
  <c r="L343" i="2"/>
  <c r="L375" i="2"/>
  <c r="L407" i="2"/>
  <c r="L439" i="2"/>
  <c r="L471" i="2"/>
  <c r="L503" i="2"/>
  <c r="L535" i="2"/>
  <c r="L567" i="2"/>
  <c r="L599" i="2"/>
  <c r="L631" i="2"/>
  <c r="L653" i="2"/>
  <c r="L669" i="2"/>
  <c r="L685" i="2"/>
  <c r="L701" i="2"/>
  <c r="L717" i="2"/>
  <c r="L733" i="2"/>
  <c r="L749" i="2"/>
  <c r="L765" i="2"/>
  <c r="L781" i="2"/>
  <c r="L797" i="2"/>
  <c r="L813" i="2"/>
  <c r="L829" i="2"/>
  <c r="L845" i="2"/>
  <c r="L861" i="2"/>
  <c r="L877" i="2"/>
  <c r="L893" i="2"/>
  <c r="L909" i="2"/>
  <c r="L925" i="2"/>
  <c r="L941" i="2"/>
  <c r="L957" i="2"/>
  <c r="L973" i="2"/>
  <c r="L989" i="2"/>
  <c r="L1005" i="2"/>
  <c r="L1021" i="2"/>
  <c r="L1037" i="2"/>
  <c r="L1053" i="2"/>
  <c r="L1069" i="2"/>
  <c r="L1085" i="2"/>
  <c r="L1101" i="2"/>
  <c r="L1117" i="2"/>
  <c r="L1133" i="2"/>
  <c r="L1149" i="2"/>
  <c r="L1165" i="2"/>
  <c r="L1181" i="2"/>
  <c r="L1197" i="2"/>
  <c r="L1213" i="2"/>
  <c r="L1229" i="2"/>
  <c r="L1245" i="2"/>
  <c r="L1261" i="2"/>
  <c r="L1277" i="2"/>
  <c r="L1293" i="2"/>
  <c r="L1309" i="2"/>
  <c r="L1325" i="2"/>
  <c r="L1341" i="2"/>
  <c r="L1357" i="2"/>
  <c r="L1373" i="2"/>
  <c r="L1389" i="2"/>
  <c r="L1405" i="2"/>
  <c r="L94" i="2"/>
  <c r="L222" i="2"/>
  <c r="L305" i="2"/>
  <c r="L369" i="2"/>
  <c r="L433" i="2"/>
  <c r="L497" i="2"/>
  <c r="L561" i="2"/>
  <c r="L625" i="2"/>
  <c r="L666" i="2"/>
  <c r="L698" i="2"/>
  <c r="L730" i="2"/>
  <c r="L762" i="2"/>
  <c r="L794" i="2"/>
  <c r="L826" i="2"/>
  <c r="L858" i="2"/>
  <c r="L890" i="2"/>
  <c r="L922" i="2"/>
  <c r="L954" i="2"/>
  <c r="L986" i="2"/>
  <c r="L1018" i="2"/>
  <c r="L1050" i="2"/>
  <c r="L1082" i="2"/>
  <c r="L1114" i="2"/>
  <c r="L1146" i="2"/>
  <c r="L1178" i="2"/>
  <c r="L1210" i="2"/>
  <c r="L1242" i="2"/>
  <c r="L1274" i="2"/>
  <c r="L1306" i="2"/>
  <c r="L1338" i="2"/>
  <c r="L1370" i="2"/>
  <c r="L1402" i="2"/>
  <c r="L1422" i="2"/>
  <c r="L1438" i="2"/>
  <c r="L1454" i="2"/>
  <c r="L1470" i="2"/>
  <c r="L1486" i="2"/>
  <c r="L1502" i="2"/>
  <c r="L1518" i="2"/>
  <c r="L1534" i="2"/>
  <c r="L1550" i="2"/>
  <c r="L1566" i="2"/>
  <c r="L1582" i="2"/>
  <c r="L1598" i="2"/>
  <c r="L1614" i="2"/>
  <c r="L1630" i="2"/>
  <c r="L1646" i="2"/>
  <c r="L1662" i="2"/>
  <c r="L1678" i="2"/>
  <c r="L1694" i="2"/>
  <c r="L1704" i="2"/>
  <c r="L1712" i="2"/>
  <c r="L1720" i="2"/>
  <c r="L1728" i="2"/>
  <c r="L1736" i="2"/>
  <c r="L1744" i="2"/>
  <c r="L1752" i="2"/>
  <c r="L1760" i="2"/>
  <c r="L1768" i="2"/>
  <c r="L1776" i="2"/>
  <c r="L1784" i="2"/>
  <c r="L1792" i="2"/>
  <c r="L1800" i="2"/>
  <c r="L1808" i="2"/>
  <c r="L1816" i="2"/>
  <c r="L1824" i="2"/>
  <c r="L1832" i="2"/>
  <c r="L1840" i="2"/>
  <c r="L1848" i="2"/>
  <c r="L1856" i="2"/>
  <c r="L1864" i="2"/>
  <c r="L1872" i="2"/>
  <c r="L1880" i="2"/>
  <c r="L1888" i="2"/>
  <c r="L1896" i="2"/>
  <c r="L1904" i="2"/>
  <c r="L1912" i="2"/>
  <c r="L1920" i="2"/>
  <c r="L1928" i="2"/>
  <c r="L1936" i="2"/>
  <c r="L1944" i="2"/>
  <c r="L1952" i="2"/>
  <c r="L1960" i="2"/>
  <c r="L1968" i="2"/>
  <c r="L1976" i="2"/>
  <c r="L1984" i="2"/>
  <c r="L1992" i="2"/>
  <c r="L2000" i="2"/>
  <c r="L2008" i="2"/>
  <c r="L2016" i="2"/>
  <c r="L2024" i="2"/>
  <c r="L2032" i="2"/>
  <c r="L2040" i="2"/>
  <c r="L2048" i="2"/>
  <c r="L2056" i="2"/>
  <c r="L2064" i="2"/>
  <c r="L2072" i="2"/>
  <c r="L2080" i="2"/>
  <c r="L2088" i="2"/>
  <c r="L2096" i="2"/>
  <c r="L2104" i="2"/>
  <c r="L2112" i="2"/>
  <c r="L2120" i="2"/>
  <c r="L2128" i="2"/>
  <c r="L2136" i="2"/>
  <c r="L2144" i="2"/>
  <c r="L2152" i="2"/>
  <c r="L2160" i="2"/>
  <c r="L2168" i="2"/>
  <c r="L2176" i="2"/>
  <c r="L2184" i="2"/>
  <c r="L2192" i="2"/>
  <c r="L2200" i="2"/>
  <c r="L2208" i="2"/>
  <c r="L2216" i="2"/>
  <c r="L2224" i="2"/>
  <c r="L2232" i="2"/>
  <c r="L2240" i="2"/>
  <c r="L2248" i="2"/>
  <c r="L2256" i="2"/>
  <c r="L2264" i="2"/>
  <c r="L2272" i="2"/>
  <c r="L2280" i="2"/>
  <c r="L2288" i="2"/>
  <c r="L2296" i="2"/>
  <c r="L2304" i="2"/>
  <c r="L2312" i="2"/>
  <c r="L2320" i="2"/>
  <c r="L2328" i="2"/>
  <c r="L2336" i="2"/>
  <c r="L2344" i="2"/>
  <c r="L2352" i="2"/>
  <c r="L2360" i="2"/>
  <c r="L2368" i="2"/>
  <c r="L2376" i="2"/>
  <c r="L2384" i="2"/>
  <c r="L2392" i="2"/>
  <c r="L2400" i="2"/>
  <c r="L2408" i="2"/>
  <c r="L2416" i="2"/>
  <c r="L2424" i="2"/>
  <c r="L2432" i="2"/>
  <c r="L2440" i="2"/>
  <c r="L2448" i="2"/>
  <c r="L2456" i="2"/>
  <c r="L2464" i="2"/>
  <c r="L2472" i="2"/>
  <c r="L2480" i="2"/>
  <c r="L2488" i="2"/>
  <c r="L2496" i="2"/>
  <c r="L2504" i="2"/>
  <c r="L2512" i="2"/>
  <c r="L2520" i="2"/>
  <c r="L2528" i="2"/>
  <c r="L2536" i="2"/>
  <c r="L2544" i="2"/>
  <c r="L2552" i="2"/>
  <c r="L2560" i="2"/>
  <c r="L2568" i="2"/>
  <c r="L2576" i="2"/>
  <c r="L2584" i="2"/>
  <c r="L2592" i="2"/>
  <c r="L2600" i="2"/>
  <c r="L2608" i="2"/>
  <c r="L2616" i="2"/>
  <c r="L2624" i="2"/>
  <c r="L2632" i="2"/>
  <c r="L2640" i="2"/>
  <c r="L2648" i="2"/>
  <c r="L2656" i="2"/>
  <c r="L2664" i="2"/>
  <c r="L2672" i="2"/>
  <c r="L2680" i="2"/>
  <c r="L2688" i="2"/>
  <c r="L2696" i="2"/>
  <c r="L2704" i="2"/>
  <c r="L2712" i="2"/>
  <c r="L2720" i="2"/>
  <c r="L2728" i="2"/>
  <c r="L2736" i="2"/>
  <c r="L2744" i="2"/>
  <c r="L2752" i="2"/>
  <c r="L2760" i="2"/>
  <c r="L2768" i="2"/>
  <c r="L2776" i="2"/>
  <c r="L2784" i="2"/>
  <c r="L2792" i="2"/>
  <c r="L2800" i="2"/>
  <c r="L2808" i="2"/>
  <c r="L2816" i="2"/>
  <c r="L2824" i="2"/>
  <c r="L2832" i="2"/>
  <c r="L2840" i="2"/>
  <c r="L2848" i="2"/>
  <c r="L2856" i="2"/>
  <c r="L2864" i="2"/>
  <c r="L2872" i="2"/>
  <c r="L2880" i="2"/>
  <c r="L2888" i="2"/>
  <c r="L2896" i="2"/>
  <c r="L2904" i="2"/>
  <c r="L2912" i="2"/>
  <c r="L2920" i="2"/>
  <c r="L2928" i="2"/>
  <c r="L2936" i="2"/>
  <c r="L2944" i="2"/>
  <c r="L118" i="2"/>
  <c r="L246" i="2"/>
  <c r="L317" i="2"/>
  <c r="L381" i="2"/>
  <c r="L445" i="2"/>
  <c r="L509" i="2"/>
  <c r="L573" i="2"/>
  <c r="L637" i="2"/>
  <c r="L672" i="2"/>
  <c r="L704" i="2"/>
  <c r="L736" i="2"/>
  <c r="L768" i="2"/>
  <c r="L800" i="2"/>
  <c r="L832" i="2"/>
  <c r="L864" i="2"/>
  <c r="L896" i="2"/>
  <c r="L928" i="2"/>
  <c r="L960" i="2"/>
  <c r="L992" i="2"/>
  <c r="L1024" i="2"/>
  <c r="L1056" i="2"/>
  <c r="L1088" i="2"/>
  <c r="L1120" i="2"/>
  <c r="L1152" i="2"/>
  <c r="L1184" i="2"/>
  <c r="L1216" i="2"/>
  <c r="L1248" i="2"/>
  <c r="L1280" i="2"/>
  <c r="L1312" i="2"/>
  <c r="L1344" i="2"/>
  <c r="L1376" i="2"/>
  <c r="L1408" i="2"/>
  <c r="L1425" i="2"/>
  <c r="L1441" i="2"/>
  <c r="L1457" i="2"/>
  <c r="L1473" i="2"/>
  <c r="L1489" i="2"/>
  <c r="L1505" i="2"/>
  <c r="L1521" i="2"/>
  <c r="L1537" i="2"/>
  <c r="L1553" i="2"/>
  <c r="L1569" i="2"/>
  <c r="L1585" i="2"/>
  <c r="L1601" i="2"/>
  <c r="L1617" i="2"/>
  <c r="L1633" i="2"/>
  <c r="L1649" i="2"/>
  <c r="L1665" i="2"/>
  <c r="L1681" i="2"/>
  <c r="L1697" i="2"/>
  <c r="L1713" i="2"/>
  <c r="L1729" i="2"/>
  <c r="L1745" i="2"/>
  <c r="L1761" i="2"/>
  <c r="L1777" i="2"/>
  <c r="L1793" i="2"/>
  <c r="L1809" i="2"/>
  <c r="L1825" i="2"/>
  <c r="L1841" i="2"/>
  <c r="L1857" i="2"/>
  <c r="L1873" i="2"/>
  <c r="L1889" i="2"/>
  <c r="L1905" i="2"/>
  <c r="L1921" i="2"/>
  <c r="L1937" i="2"/>
  <c r="L1953" i="2"/>
  <c r="L1969" i="2"/>
  <c r="L1985" i="2"/>
  <c r="L2001" i="2"/>
  <c r="L2017" i="2"/>
  <c r="L2033" i="2"/>
  <c r="L2049" i="2"/>
  <c r="L2065" i="2"/>
  <c r="L2081" i="2"/>
  <c r="L2097" i="2"/>
  <c r="L2113" i="2"/>
  <c r="L2129" i="2"/>
  <c r="L2145" i="2"/>
  <c r="L2161" i="2"/>
  <c r="L2177" i="2"/>
  <c r="L2193" i="2"/>
  <c r="L2209" i="2"/>
  <c r="L2225" i="2"/>
  <c r="L2241" i="2"/>
  <c r="L2257" i="2"/>
  <c r="L2273" i="2"/>
  <c r="L2289" i="2"/>
  <c r="L2305" i="2"/>
  <c r="L2321" i="2"/>
  <c r="L2337" i="2"/>
  <c r="L2353" i="2"/>
  <c r="L2369" i="2"/>
  <c r="L2385" i="2"/>
  <c r="L2401" i="2"/>
  <c r="L2417" i="2"/>
  <c r="L2433" i="2"/>
  <c r="L2449" i="2"/>
  <c r="L2465" i="2"/>
  <c r="L2481" i="2"/>
  <c r="L2497" i="2"/>
  <c r="L2513" i="2"/>
  <c r="L2529" i="2"/>
  <c r="L2545" i="2"/>
  <c r="L2561" i="2"/>
  <c r="L2577" i="2"/>
  <c r="L2593" i="2"/>
  <c r="L2609" i="2"/>
  <c r="L2625" i="2"/>
  <c r="L2641" i="2"/>
  <c r="L2657" i="2"/>
  <c r="L2673" i="2"/>
  <c r="L2689" i="2"/>
  <c r="L2705" i="2"/>
  <c r="L2721" i="2"/>
  <c r="L2737" i="2"/>
  <c r="L2753" i="2"/>
  <c r="L2769" i="2"/>
  <c r="L2785" i="2"/>
  <c r="L2801" i="2"/>
  <c r="L2817" i="2"/>
  <c r="L2833" i="2"/>
  <c r="L2849" i="2"/>
  <c r="L2865" i="2"/>
  <c r="L2881" i="2"/>
  <c r="L2897" i="2"/>
  <c r="L2913" i="2"/>
  <c r="L2929" i="2"/>
  <c r="L2945" i="2"/>
  <c r="L2953" i="2"/>
  <c r="L2961" i="2"/>
  <c r="L2969" i="2"/>
  <c r="L2977" i="2"/>
  <c r="L2985" i="2"/>
  <c r="L2993" i="2"/>
  <c r="L3001" i="2"/>
  <c r="L3009" i="2"/>
  <c r="L3017" i="2"/>
  <c r="L3025" i="2"/>
  <c r="L3033" i="2"/>
  <c r="L3041" i="2"/>
  <c r="L3049" i="2"/>
  <c r="L3057" i="2"/>
  <c r="L3065" i="2"/>
  <c r="L102" i="2"/>
  <c r="L230" i="2"/>
  <c r="L309" i="2"/>
  <c r="L373" i="2"/>
  <c r="L437" i="2"/>
  <c r="L501" i="2"/>
  <c r="L565" i="2"/>
  <c r="L629" i="2"/>
  <c r="L668" i="2"/>
  <c r="L700" i="2"/>
  <c r="L732" i="2"/>
  <c r="L764" i="2"/>
  <c r="L796" i="2"/>
  <c r="L828" i="2"/>
  <c r="L860" i="2"/>
  <c r="L892" i="2"/>
  <c r="L924" i="2"/>
  <c r="L956" i="2"/>
  <c r="L988" i="2"/>
  <c r="L1020" i="2"/>
  <c r="L1052" i="2"/>
  <c r="L1084" i="2"/>
  <c r="L1116" i="2"/>
  <c r="L1148" i="2"/>
  <c r="L1180" i="2"/>
  <c r="L1212" i="2"/>
  <c r="L1244" i="2"/>
  <c r="L1276" i="2"/>
  <c r="L1308" i="2"/>
  <c r="L1340" i="2"/>
  <c r="L1372" i="2"/>
  <c r="L1404" i="2"/>
  <c r="L1423" i="2"/>
  <c r="L1439" i="2"/>
  <c r="L1455" i="2"/>
  <c r="L1471" i="2"/>
  <c r="L1487" i="2"/>
  <c r="L1503" i="2"/>
  <c r="L1519" i="2"/>
  <c r="L1535" i="2"/>
  <c r="L1551" i="2"/>
  <c r="L1567" i="2"/>
  <c r="L1583" i="2"/>
  <c r="L1599" i="2"/>
  <c r="L1615" i="2"/>
  <c r="L1631" i="2"/>
  <c r="L1647" i="2"/>
  <c r="L1663" i="2"/>
  <c r="L1679" i="2"/>
  <c r="L1695" i="2"/>
  <c r="L1711" i="2"/>
  <c r="L1727" i="2"/>
  <c r="L1743" i="2"/>
  <c r="L1759" i="2"/>
  <c r="L1775" i="2"/>
  <c r="L1791" i="2"/>
  <c r="L1807" i="2"/>
  <c r="L1823" i="2"/>
  <c r="L1839" i="2"/>
  <c r="L1855" i="2"/>
  <c r="L1871" i="2"/>
  <c r="L1887" i="2"/>
  <c r="L1903" i="2"/>
  <c r="L1919" i="2"/>
  <c r="L1935" i="2"/>
  <c r="L1951" i="2"/>
  <c r="L1967" i="2"/>
  <c r="L1983" i="2"/>
  <c r="L1999" i="2"/>
  <c r="L2015" i="2"/>
  <c r="L2031" i="2"/>
  <c r="L2047" i="2"/>
  <c r="L2063" i="2"/>
  <c r="L2079" i="2"/>
  <c r="L2095" i="2"/>
  <c r="L2111" i="2"/>
  <c r="L2127" i="2"/>
  <c r="L2143" i="2"/>
  <c r="L2159" i="2"/>
  <c r="L2175" i="2"/>
  <c r="L2191" i="2"/>
  <c r="L2207" i="2"/>
  <c r="L2223" i="2"/>
  <c r="L2239" i="2"/>
  <c r="L2255" i="2"/>
  <c r="L2271" i="2"/>
  <c r="L2287" i="2"/>
  <c r="L2303" i="2"/>
  <c r="L2319" i="2"/>
  <c r="L2335" i="2"/>
  <c r="L2351" i="2"/>
  <c r="L2367" i="2"/>
  <c r="L2383" i="2"/>
  <c r="L2399" i="2"/>
  <c r="L2415" i="2"/>
  <c r="L2431" i="2"/>
  <c r="L2447" i="2"/>
  <c r="L2463" i="2"/>
  <c r="L2479" i="2"/>
  <c r="L2495" i="2"/>
  <c r="L2511" i="2"/>
  <c r="L2527" i="2"/>
  <c r="L2543" i="2"/>
  <c r="L2559" i="2"/>
  <c r="L2575" i="2"/>
  <c r="L2591" i="2"/>
  <c r="L2607" i="2"/>
  <c r="L2623" i="2"/>
  <c r="L2639" i="2"/>
  <c r="L2655" i="2"/>
  <c r="L2671" i="2"/>
  <c r="L2687" i="2"/>
  <c r="L2703" i="2"/>
  <c r="L2719" i="2"/>
  <c r="L2735" i="2"/>
  <c r="L2751" i="2"/>
  <c r="L2767" i="2"/>
  <c r="L2783" i="2"/>
  <c r="L2799" i="2"/>
  <c r="L2815" i="2"/>
  <c r="L2831" i="2"/>
  <c r="L2847" i="2"/>
  <c r="L2863" i="2"/>
  <c r="L2879" i="2"/>
  <c r="L2895" i="2"/>
  <c r="L2911" i="2"/>
  <c r="L2927" i="2"/>
  <c r="L2943" i="2"/>
  <c r="L2952" i="2"/>
  <c r="L2960" i="2"/>
  <c r="L2968" i="2"/>
  <c r="L2976" i="2"/>
  <c r="L2984" i="2"/>
  <c r="L2992" i="2"/>
  <c r="L3000" i="2"/>
  <c r="L3008" i="2"/>
  <c r="L3016" i="2"/>
  <c r="L3024" i="2"/>
  <c r="L3032" i="2"/>
  <c r="L3040" i="2"/>
  <c r="L3048" i="2"/>
  <c r="L3056" i="2"/>
  <c r="L3064" i="2"/>
  <c r="K12" i="2"/>
  <c r="K20" i="2"/>
  <c r="K28" i="2"/>
  <c r="K36" i="2"/>
  <c r="K44" i="2"/>
  <c r="K52" i="2"/>
  <c r="K60" i="2"/>
  <c r="K68" i="2"/>
  <c r="K76" i="2"/>
  <c r="K84" i="2"/>
  <c r="K92" i="2"/>
  <c r="K100" i="2"/>
  <c r="K108" i="2"/>
  <c r="K116" i="2"/>
  <c r="K124" i="2"/>
  <c r="K132" i="2"/>
  <c r="K140" i="2"/>
  <c r="K148" i="2"/>
  <c r="K156" i="2"/>
  <c r="K164" i="2"/>
  <c r="K172" i="2"/>
  <c r="K180" i="2"/>
  <c r="K188" i="2"/>
  <c r="K196" i="2"/>
  <c r="K204" i="2"/>
  <c r="K212" i="2"/>
  <c r="K220" i="2"/>
  <c r="K228" i="2"/>
  <c r="K236" i="2"/>
  <c r="K244" i="2"/>
  <c r="K252" i="2"/>
  <c r="K260" i="2"/>
  <c r="K21" i="2"/>
  <c r="K37" i="2"/>
  <c r="K53" i="2"/>
  <c r="K69" i="2"/>
  <c r="K85" i="2"/>
  <c r="K101" i="2"/>
  <c r="K117" i="2"/>
  <c r="K133" i="2"/>
  <c r="K149" i="2"/>
  <c r="K165" i="2"/>
  <c r="K181" i="2"/>
  <c r="K197" i="2"/>
  <c r="K213" i="2"/>
  <c r="K229" i="2"/>
  <c r="K245" i="2"/>
  <c r="K261" i="2"/>
  <c r="K269" i="2"/>
  <c r="K277" i="2"/>
  <c r="K285" i="2"/>
  <c r="K293" i="2"/>
  <c r="K301" i="2"/>
  <c r="K309" i="2"/>
  <c r="K317" i="2"/>
  <c r="K325" i="2"/>
  <c r="K333" i="2"/>
  <c r="K341" i="2"/>
  <c r="K349" i="2"/>
  <c r="K357" i="2"/>
  <c r="K365" i="2"/>
  <c r="K373" i="2"/>
  <c r="K381" i="2"/>
  <c r="K389" i="2"/>
  <c r="K397" i="2"/>
  <c r="K405" i="2"/>
  <c r="K413" i="2"/>
  <c r="K421" i="2"/>
  <c r="K429" i="2"/>
  <c r="K437" i="2"/>
  <c r="K445" i="2"/>
  <c r="K453" i="2"/>
  <c r="K461" i="2"/>
  <c r="K469" i="2"/>
  <c r="K477" i="2"/>
  <c r="K485" i="2"/>
  <c r="K493" i="2"/>
  <c r="K501" i="2"/>
  <c r="K509" i="2"/>
  <c r="K517" i="2"/>
  <c r="K525" i="2"/>
  <c r="K533" i="2"/>
  <c r="K541" i="2"/>
  <c r="K549" i="2"/>
  <c r="K557" i="2"/>
  <c r="K565" i="2"/>
  <c r="K573" i="2"/>
  <c r="K581" i="2"/>
  <c r="K589" i="2"/>
  <c r="K597" i="2"/>
  <c r="K605" i="2"/>
  <c r="K613" i="2"/>
  <c r="K621" i="2"/>
  <c r="K629" i="2"/>
  <c r="K637" i="2"/>
  <c r="K11" i="2"/>
  <c r="K43" i="2"/>
  <c r="K75" i="2"/>
  <c r="K107" i="2"/>
  <c r="K139" i="2"/>
  <c r="K171" i="2"/>
  <c r="K203" i="2"/>
  <c r="K235" i="2"/>
  <c r="K264" i="2"/>
  <c r="K280" i="2"/>
  <c r="K296" i="2"/>
  <c r="K312" i="2"/>
  <c r="K328" i="2"/>
  <c r="K344" i="2"/>
  <c r="K360" i="2"/>
  <c r="K376" i="2"/>
  <c r="K392" i="2"/>
  <c r="K408" i="2"/>
  <c r="K424" i="2"/>
  <c r="K440" i="2"/>
  <c r="K456" i="2"/>
  <c r="K472" i="2"/>
  <c r="K488" i="2"/>
  <c r="K504" i="2"/>
  <c r="K520" i="2"/>
  <c r="K536" i="2"/>
  <c r="K552" i="2"/>
  <c r="K568" i="2"/>
  <c r="K584" i="2"/>
  <c r="K600" i="2"/>
  <c r="K616" i="2"/>
  <c r="K632" i="2"/>
  <c r="K646" i="2"/>
  <c r="K654" i="2"/>
  <c r="K662" i="2"/>
  <c r="K670" i="2"/>
  <c r="K678" i="2"/>
  <c r="K686" i="2"/>
  <c r="K694" i="2"/>
  <c r="K702" i="2"/>
  <c r="K710" i="2"/>
  <c r="K718" i="2"/>
  <c r="K726" i="2"/>
  <c r="K734" i="2"/>
  <c r="K742" i="2"/>
  <c r="K750" i="2"/>
  <c r="K758" i="2"/>
  <c r="K766" i="2"/>
  <c r="K774" i="2"/>
  <c r="K782" i="2"/>
  <c r="K790" i="2"/>
  <c r="K798" i="2"/>
  <c r="K806" i="2"/>
  <c r="K814" i="2"/>
  <c r="K822" i="2"/>
  <c r="K830" i="2"/>
  <c r="K838" i="2"/>
  <c r="K846" i="2"/>
  <c r="K854" i="2"/>
  <c r="K862" i="2"/>
  <c r="K870" i="2"/>
  <c r="K878" i="2"/>
  <c r="K886" i="2"/>
  <c r="K894" i="2"/>
  <c r="K902" i="2"/>
  <c r="K910" i="2"/>
  <c r="K918" i="2"/>
  <c r="K926" i="2"/>
  <c r="K934" i="2"/>
  <c r="K942" i="2"/>
  <c r="K950" i="2"/>
  <c r="K958" i="2"/>
  <c r="K966" i="2"/>
  <c r="K974" i="2"/>
  <c r="K982" i="2"/>
  <c r="K990" i="2"/>
  <c r="K998" i="2"/>
  <c r="K1006" i="2"/>
  <c r="K1014" i="2"/>
  <c r="K1022" i="2"/>
  <c r="K1030" i="2"/>
  <c r="K1038" i="2"/>
  <c r="K1046" i="2"/>
  <c r="K1054" i="2"/>
  <c r="K1062" i="2"/>
  <c r="K1070" i="2"/>
  <c r="K1078" i="2"/>
  <c r="K1086" i="2"/>
  <c r="K1094" i="2"/>
  <c r="K1102" i="2"/>
  <c r="K1110" i="2"/>
  <c r="K1118" i="2"/>
  <c r="K1126" i="2"/>
  <c r="K1134" i="2"/>
  <c r="K1142" i="2"/>
  <c r="K1150" i="2"/>
  <c r="K1158" i="2"/>
  <c r="K1166" i="2"/>
  <c r="K1174" i="2"/>
  <c r="K1182" i="2"/>
  <c r="K1190" i="2"/>
  <c r="K1198" i="2"/>
  <c r="K1206" i="2"/>
  <c r="K1214" i="2"/>
  <c r="K1222" i="2"/>
  <c r="K1230" i="2"/>
  <c r="K1238" i="2"/>
  <c r="K1246" i="2"/>
  <c r="K1254" i="2"/>
  <c r="K1262" i="2"/>
  <c r="K1270" i="2"/>
  <c r="K1278" i="2"/>
  <c r="K1286" i="2"/>
  <c r="K1294" i="2"/>
  <c r="K1302" i="2"/>
  <c r="K1310" i="2"/>
  <c r="K1318" i="2"/>
  <c r="K1326" i="2"/>
  <c r="K1334" i="2"/>
  <c r="K1342" i="2"/>
  <c r="K1350" i="2"/>
  <c r="K1358" i="2"/>
  <c r="K1366" i="2"/>
  <c r="K1374" i="2"/>
  <c r="K1382" i="2"/>
  <c r="K1390" i="2"/>
  <c r="K1398" i="2"/>
  <c r="K1406" i="2"/>
  <c r="K31" i="2"/>
  <c r="K95" i="2"/>
  <c r="K159" i="2"/>
  <c r="K223" i="2"/>
  <c r="K274" i="2"/>
  <c r="K306" i="2"/>
  <c r="K338" i="2"/>
  <c r="K370" i="2"/>
  <c r="K402" i="2"/>
  <c r="K434" i="2"/>
  <c r="K466" i="2"/>
  <c r="K498" i="2"/>
  <c r="K530" i="2"/>
  <c r="K562" i="2"/>
  <c r="K594" i="2"/>
  <c r="K626" i="2"/>
  <c r="K651" i="2"/>
  <c r="K667" i="2"/>
  <c r="K683" i="2"/>
  <c r="K699" i="2"/>
  <c r="K715" i="2"/>
  <c r="K731" i="2"/>
  <c r="K747" i="2"/>
  <c r="K763" i="2"/>
  <c r="K779" i="2"/>
  <c r="K795" i="2"/>
  <c r="K811" i="2"/>
  <c r="K827" i="2"/>
  <c r="K843" i="2"/>
  <c r="K859" i="2"/>
  <c r="K875" i="2"/>
  <c r="K891" i="2"/>
  <c r="K907" i="2"/>
  <c r="K923" i="2"/>
  <c r="K939" i="2"/>
  <c r="K955" i="2"/>
  <c r="K971" i="2"/>
  <c r="K987" i="2"/>
  <c r="K1003" i="2"/>
  <c r="K1019" i="2"/>
  <c r="K1035" i="2"/>
  <c r="K1051" i="2"/>
  <c r="K1067" i="2"/>
  <c r="K1083" i="2"/>
  <c r="K1099" i="2"/>
  <c r="K1115" i="2"/>
  <c r="K1131" i="2"/>
  <c r="K1147" i="2"/>
  <c r="K1163" i="2"/>
  <c r="K1179" i="2"/>
  <c r="K1195" i="2"/>
  <c r="K1211" i="2"/>
  <c r="K1227" i="2"/>
  <c r="K1243" i="2"/>
  <c r="K1259" i="2"/>
  <c r="K1275" i="2"/>
  <c r="K1291" i="2"/>
  <c r="K1307" i="2"/>
  <c r="K1323" i="2"/>
  <c r="K1339" i="2"/>
  <c r="K1355" i="2"/>
  <c r="K1371" i="2"/>
  <c r="K1387" i="2"/>
  <c r="K1403" i="2"/>
  <c r="K1415" i="2"/>
  <c r="K1423" i="2"/>
  <c r="K1431" i="2"/>
  <c r="K1439" i="2"/>
  <c r="K1447" i="2"/>
  <c r="K1455" i="2"/>
  <c r="K1463" i="2"/>
  <c r="K1471" i="2"/>
  <c r="K1479" i="2"/>
  <c r="K1487" i="2"/>
  <c r="K1495" i="2"/>
  <c r="K1503" i="2"/>
  <c r="K1511" i="2"/>
  <c r="K1519" i="2"/>
  <c r="K1527" i="2"/>
  <c r="K1535" i="2"/>
  <c r="K1543" i="2"/>
  <c r="K1551" i="2"/>
  <c r="K1559" i="2"/>
  <c r="K1567" i="2"/>
  <c r="K1575" i="2"/>
  <c r="K1583" i="2"/>
  <c r="K1591" i="2"/>
  <c r="K1599" i="2"/>
  <c r="K1607" i="2"/>
  <c r="K1615" i="2"/>
  <c r="K1623" i="2"/>
  <c r="K1631" i="2"/>
  <c r="K1639" i="2"/>
  <c r="K1647" i="2"/>
  <c r="K1655" i="2"/>
  <c r="K1663" i="2"/>
  <c r="K1671" i="2"/>
  <c r="K1679" i="2"/>
  <c r="K1687" i="2"/>
  <c r="K1695" i="2"/>
  <c r="K1703" i="2"/>
  <c r="K1711" i="2"/>
  <c r="K1719" i="2"/>
  <c r="K1727" i="2"/>
  <c r="K1735" i="2"/>
  <c r="K1743" i="2"/>
  <c r="K1751" i="2"/>
  <c r="K1759" i="2"/>
  <c r="K1767" i="2"/>
  <c r="K1775" i="2"/>
  <c r="K1783" i="2"/>
  <c r="K1791" i="2"/>
  <c r="K1799" i="2"/>
  <c r="K1807" i="2"/>
  <c r="K1815" i="2"/>
  <c r="K1823" i="2"/>
  <c r="K1831" i="2"/>
  <c r="K1839" i="2"/>
  <c r="K1847" i="2"/>
  <c r="K1855" i="2"/>
  <c r="K1863" i="2"/>
  <c r="K1871" i="2"/>
  <c r="K1879" i="2"/>
  <c r="K1887" i="2"/>
  <c r="K1895" i="2"/>
  <c r="K1903" i="2"/>
  <c r="K1911" i="2"/>
  <c r="K1919" i="2"/>
  <c r="K1927" i="2"/>
  <c r="K1935" i="2"/>
  <c r="K1943" i="2"/>
  <c r="K1951" i="2"/>
  <c r="K1959" i="2"/>
  <c r="K1967" i="2"/>
  <c r="K1975" i="2"/>
  <c r="K1983" i="2"/>
  <c r="K1991" i="2"/>
  <c r="K1999" i="2"/>
  <c r="K2007" i="2"/>
  <c r="K2015" i="2"/>
  <c r="K2023" i="2"/>
  <c r="K2031" i="2"/>
  <c r="K2039" i="2"/>
  <c r="K2047" i="2"/>
  <c r="K2055" i="2"/>
  <c r="K2063" i="2"/>
  <c r="K2071" i="2"/>
  <c r="K2079" i="2"/>
  <c r="K2087" i="2"/>
  <c r="K2095" i="2"/>
  <c r="K2103" i="2"/>
  <c r="K2111" i="2"/>
  <c r="K2119" i="2"/>
  <c r="K2127" i="2"/>
  <c r="K2135" i="2"/>
  <c r="K2143" i="2"/>
  <c r="K2151" i="2"/>
  <c r="K2159" i="2"/>
  <c r="K2167" i="2"/>
  <c r="K2175" i="2"/>
  <c r="K2183" i="2"/>
  <c r="K2191" i="2"/>
  <c r="K2199" i="2"/>
  <c r="K2207" i="2"/>
  <c r="K2215" i="2"/>
  <c r="K2223" i="2"/>
  <c r="K2231" i="2"/>
  <c r="K2239" i="2"/>
  <c r="K2247" i="2"/>
  <c r="K2255" i="2"/>
  <c r="K2263" i="2"/>
  <c r="K2271" i="2"/>
  <c r="K2279" i="2"/>
  <c r="K2287" i="2"/>
  <c r="K2295" i="2"/>
  <c r="K2303" i="2"/>
  <c r="K2311" i="2"/>
  <c r="K2319" i="2"/>
  <c r="K2327" i="2"/>
  <c r="K2335" i="2"/>
  <c r="K2343" i="2"/>
  <c r="K2351" i="2"/>
  <c r="K2359" i="2"/>
  <c r="K2367" i="2"/>
  <c r="K2375" i="2"/>
  <c r="K2383" i="2"/>
  <c r="K2391" i="2"/>
  <c r="K2399" i="2"/>
  <c r="K2407" i="2"/>
  <c r="K2415" i="2"/>
  <c r="K2423" i="2"/>
  <c r="K2431" i="2"/>
  <c r="K2439" i="2"/>
  <c r="K2447" i="2"/>
  <c r="K2455" i="2"/>
  <c r="K2463" i="2"/>
  <c r="K2471" i="2"/>
  <c r="K2479" i="2"/>
  <c r="K2487" i="2"/>
  <c r="K2495" i="2"/>
  <c r="K2503" i="2"/>
  <c r="K2511" i="2"/>
  <c r="K2519" i="2"/>
  <c r="K2527" i="2"/>
  <c r="K2535" i="2"/>
  <c r="K2543" i="2"/>
  <c r="K2551" i="2"/>
  <c r="K2559" i="2"/>
  <c r="K2567" i="2"/>
  <c r="K2575" i="2"/>
  <c r="K2583" i="2"/>
  <c r="K2591" i="2"/>
  <c r="K2599" i="2"/>
  <c r="K2607" i="2"/>
  <c r="K2615" i="2"/>
  <c r="K2623" i="2"/>
  <c r="K2631" i="2"/>
  <c r="K2639" i="2"/>
  <c r="K2647" i="2"/>
  <c r="K2655" i="2"/>
  <c r="K2663" i="2"/>
  <c r="K2671" i="2"/>
  <c r="K2679" i="2"/>
  <c r="K2687" i="2"/>
  <c r="K2695" i="2"/>
  <c r="K2703" i="2"/>
  <c r="K2711" i="2"/>
  <c r="K2719" i="2"/>
  <c r="K2727" i="2"/>
  <c r="K2735" i="2"/>
  <c r="K2743" i="2"/>
  <c r="K2751" i="2"/>
  <c r="K2759" i="2"/>
  <c r="K2767" i="2"/>
  <c r="K2775" i="2"/>
  <c r="K2783" i="2"/>
  <c r="K2791" i="2"/>
  <c r="K2799" i="2"/>
  <c r="K2807" i="2"/>
  <c r="K2815" i="2"/>
  <c r="K2823" i="2"/>
  <c r="K2831" i="2"/>
  <c r="K2839" i="2"/>
  <c r="K2847" i="2"/>
  <c r="K2855" i="2"/>
  <c r="K2863" i="2"/>
  <c r="K2871" i="2"/>
  <c r="K2879" i="2"/>
  <c r="K2887" i="2"/>
  <c r="K2895" i="2"/>
  <c r="K2903" i="2"/>
  <c r="K2911" i="2"/>
  <c r="K2919" i="2"/>
  <c r="K2927" i="2"/>
  <c r="K2935" i="2"/>
  <c r="K2943" i="2"/>
  <c r="K1724" i="2"/>
  <c r="K1740" i="2"/>
  <c r="K1756" i="2"/>
  <c r="K1772" i="2"/>
  <c r="K1788" i="2"/>
  <c r="K1804" i="2"/>
  <c r="K1820" i="2"/>
  <c r="K1836" i="2"/>
  <c r="K1852" i="2"/>
  <c r="K1868" i="2"/>
  <c r="K1884" i="2"/>
  <c r="K1900" i="2"/>
  <c r="K1916" i="2"/>
  <c r="K1932" i="2"/>
  <c r="K1948" i="2"/>
  <c r="K1964" i="2"/>
  <c r="K1980" i="2"/>
  <c r="K1996" i="2"/>
  <c r="K2012" i="2"/>
  <c r="K2028" i="2"/>
  <c r="K2044" i="2"/>
  <c r="K2060" i="2"/>
  <c r="K2076" i="2"/>
  <c r="K2092" i="2"/>
  <c r="K2108" i="2"/>
  <c r="K2124" i="2"/>
  <c r="K2140" i="2"/>
  <c r="K2156" i="2"/>
  <c r="K2172" i="2"/>
  <c r="K2188" i="2"/>
  <c r="K2204" i="2"/>
  <c r="K2220" i="2"/>
  <c r="K119" i="2"/>
  <c r="K247" i="2"/>
  <c r="K318" i="2"/>
  <c r="K382" i="2"/>
  <c r="K446" i="2"/>
  <c r="K510" i="2"/>
  <c r="K574" i="2"/>
  <c r="K638" i="2"/>
  <c r="K673" i="2"/>
  <c r="K705" i="2"/>
  <c r="K737" i="2"/>
  <c r="K769" i="2"/>
  <c r="K801" i="2"/>
  <c r="K833" i="2"/>
  <c r="K865" i="2"/>
  <c r="K897" i="2"/>
  <c r="K929" i="2"/>
  <c r="K961" i="2"/>
  <c r="K993" i="2"/>
  <c r="K1025" i="2"/>
  <c r="K1057" i="2"/>
  <c r="K1089" i="2"/>
  <c r="K1121" i="2"/>
  <c r="K1153" i="2"/>
  <c r="K1185" i="2"/>
  <c r="K1217" i="2"/>
  <c r="K1249" i="2"/>
  <c r="K1281" i="2"/>
  <c r="K1313" i="2"/>
  <c r="K1345" i="2"/>
  <c r="K1377" i="2"/>
  <c r="K1409" i="2"/>
  <c r="K1426" i="2"/>
  <c r="K1442" i="2"/>
  <c r="K1458" i="2"/>
  <c r="K1474" i="2"/>
  <c r="K1490" i="2"/>
  <c r="K1506" i="2"/>
  <c r="K1522" i="2"/>
  <c r="K1538" i="2"/>
  <c r="K1554" i="2"/>
  <c r="K1570" i="2"/>
  <c r="K1586" i="2"/>
  <c r="K1602" i="2"/>
  <c r="K1618" i="2"/>
  <c r="K1634" i="2"/>
  <c r="K1650" i="2"/>
  <c r="K1666" i="2"/>
  <c r="K1682" i="2"/>
  <c r="K1698" i="2"/>
  <c r="K1714" i="2"/>
  <c r="K1730" i="2"/>
  <c r="K1746" i="2"/>
  <c r="K1762" i="2"/>
  <c r="K1778" i="2"/>
  <c r="K1794" i="2"/>
  <c r="K1810" i="2"/>
  <c r="K1826" i="2"/>
  <c r="K1842" i="2"/>
  <c r="K1858" i="2"/>
  <c r="K1874" i="2"/>
  <c r="K1890" i="2"/>
  <c r="K1906" i="2"/>
  <c r="K1922" i="2"/>
  <c r="K1938" i="2"/>
  <c r="K1954" i="2"/>
  <c r="K1970" i="2"/>
  <c r="K1986" i="2"/>
  <c r="K2002" i="2"/>
  <c r="K2018" i="2"/>
  <c r="K2034" i="2"/>
  <c r="K2050" i="2"/>
  <c r="K2066" i="2"/>
  <c r="K2082" i="2"/>
  <c r="K2098" i="2"/>
  <c r="K2114" i="2"/>
  <c r="K2130" i="2"/>
  <c r="K2146" i="2"/>
  <c r="K2162" i="2"/>
  <c r="K2178" i="2"/>
  <c r="K2194" i="2"/>
  <c r="K2210" i="2"/>
  <c r="K2226" i="2"/>
  <c r="K2242" i="2"/>
  <c r="K2258" i="2"/>
  <c r="K2274" i="2"/>
  <c r="K2290" i="2"/>
  <c r="K2306" i="2"/>
  <c r="K2322" i="2"/>
  <c r="K2338" i="2"/>
  <c r="K2354" i="2"/>
  <c r="K2370" i="2"/>
  <c r="K2386" i="2"/>
  <c r="K2402" i="2"/>
  <c r="K2418" i="2"/>
  <c r="K2434" i="2"/>
  <c r="K2450" i="2"/>
  <c r="K2466" i="2"/>
  <c r="K2482" i="2"/>
  <c r="K2498" i="2"/>
  <c r="K2514" i="2"/>
  <c r="K2530" i="2"/>
  <c r="K2546" i="2"/>
  <c r="K2562" i="2"/>
  <c r="K2578" i="2"/>
  <c r="K2594" i="2"/>
  <c r="K2610" i="2"/>
  <c r="K2626" i="2"/>
  <c r="K2642" i="2"/>
  <c r="K2658" i="2"/>
  <c r="K2674" i="2"/>
  <c r="K2690" i="2"/>
  <c r="K2706" i="2"/>
  <c r="K2722" i="2"/>
  <c r="K2738" i="2"/>
  <c r="K2754" i="2"/>
  <c r="K2770" i="2"/>
  <c r="K2786" i="2"/>
  <c r="K2802" i="2"/>
  <c r="K2818" i="2"/>
  <c r="K2834" i="2"/>
  <c r="K2850" i="2"/>
  <c r="K2866" i="2"/>
  <c r="K2882" i="2"/>
  <c r="K2898" i="2"/>
  <c r="K2914" i="2"/>
  <c r="K2930" i="2"/>
  <c r="K2946" i="2"/>
  <c r="K2954" i="2"/>
  <c r="K2962" i="2"/>
  <c r="K2970" i="2"/>
  <c r="K2978" i="2"/>
  <c r="K2986" i="2"/>
  <c r="K2994" i="2"/>
  <c r="K3002" i="2"/>
  <c r="K3010" i="2"/>
  <c r="K3018" i="2"/>
  <c r="K3026" i="2"/>
  <c r="K3034" i="2"/>
  <c r="K3042" i="2"/>
  <c r="K3050" i="2"/>
  <c r="K3058" i="2"/>
  <c r="K3066" i="2"/>
  <c r="K103" i="2"/>
  <c r="K231" i="2"/>
  <c r="K310" i="2"/>
  <c r="K374" i="2"/>
  <c r="K438" i="2"/>
  <c r="K502" i="2"/>
  <c r="K566" i="2"/>
  <c r="K630" i="2"/>
  <c r="K669" i="2"/>
  <c r="K701" i="2"/>
  <c r="K733" i="2"/>
  <c r="K765" i="2"/>
  <c r="K797" i="2"/>
  <c r="K829" i="2"/>
  <c r="K861" i="2"/>
  <c r="K893" i="2"/>
  <c r="K925" i="2"/>
  <c r="K957" i="2"/>
  <c r="K989" i="2"/>
  <c r="K1021" i="2"/>
  <c r="K1053" i="2"/>
  <c r="K1085" i="2"/>
  <c r="K1117" i="2"/>
  <c r="K1149" i="2"/>
  <c r="K1181" i="2"/>
  <c r="K1213" i="2"/>
  <c r="K1245" i="2"/>
  <c r="K1277" i="2"/>
  <c r="K1309" i="2"/>
  <c r="K1341" i="2"/>
  <c r="K1373" i="2"/>
  <c r="K1405" i="2"/>
  <c r="K1424" i="2"/>
  <c r="K1440" i="2"/>
  <c r="K1456" i="2"/>
  <c r="K1472" i="2"/>
  <c r="K1488" i="2"/>
  <c r="K1504" i="2"/>
  <c r="K1520" i="2"/>
  <c r="K1536" i="2"/>
  <c r="K1552" i="2"/>
  <c r="K1568" i="2"/>
  <c r="K1584" i="2"/>
  <c r="K1600" i="2"/>
  <c r="K1616" i="2"/>
  <c r="K1632" i="2"/>
  <c r="K1648" i="2"/>
  <c r="K1664" i="2"/>
  <c r="K1680" i="2"/>
  <c r="K1696" i="2"/>
  <c r="K1712" i="2"/>
  <c r="K2248" i="2"/>
  <c r="K2280" i="2"/>
  <c r="K2312" i="2"/>
  <c r="K2344" i="2"/>
  <c r="K2376" i="2"/>
  <c r="K2408" i="2"/>
  <c r="K2440" i="2"/>
  <c r="K2472" i="2"/>
  <c r="K2504" i="2"/>
  <c r="K2536" i="2"/>
  <c r="K2568" i="2"/>
  <c r="K2600" i="2"/>
  <c r="K2632" i="2"/>
  <c r="K2664" i="2"/>
  <c r="K2696" i="2"/>
  <c r="K2728" i="2"/>
  <c r="K2760" i="2"/>
  <c r="K2792" i="2"/>
  <c r="K2824" i="2"/>
  <c r="K2856" i="2"/>
  <c r="K2888" i="2"/>
  <c r="K2920" i="2"/>
  <c r="K2949" i="2"/>
  <c r="K2965" i="2"/>
  <c r="K2981" i="2"/>
  <c r="K2997" i="2"/>
  <c r="K3013" i="2"/>
  <c r="K3029" i="2"/>
  <c r="K3045" i="2"/>
  <c r="K3061" i="2"/>
  <c r="K2244" i="2"/>
  <c r="K2276" i="2"/>
  <c r="K2308" i="2"/>
  <c r="K2340" i="2"/>
  <c r="K2372" i="2"/>
  <c r="K2404" i="2"/>
  <c r="K2436" i="2"/>
  <c r="K2468" i="2"/>
  <c r="K2500" i="2"/>
  <c r="K2532" i="2"/>
  <c r="K2564" i="2"/>
  <c r="K2596" i="2"/>
  <c r="K2628" i="2"/>
  <c r="K2660" i="2"/>
  <c r="K2692" i="2"/>
  <c r="K2724" i="2"/>
  <c r="K2756" i="2"/>
  <c r="K2788" i="2"/>
  <c r="K2820" i="2"/>
  <c r="K2852" i="2"/>
  <c r="K2884" i="2"/>
  <c r="K2916" i="2"/>
  <c r="K2947" i="2"/>
  <c r="K2963" i="2"/>
  <c r="K2979" i="2"/>
  <c r="K2995" i="2"/>
  <c r="K3011" i="2"/>
  <c r="K3027" i="2"/>
  <c r="K3043" i="2"/>
  <c r="K3059" i="2"/>
  <c r="J9" i="2"/>
  <c r="J17" i="2"/>
  <c r="J25" i="2"/>
  <c r="J33" i="2"/>
  <c r="J41" i="2"/>
  <c r="J49" i="2"/>
  <c r="J57" i="2"/>
  <c r="J65" i="2"/>
  <c r="J73" i="2"/>
  <c r="J81" i="2"/>
  <c r="J89" i="2"/>
  <c r="J97" i="2"/>
  <c r="J105" i="2"/>
  <c r="J113" i="2"/>
  <c r="J121" i="2"/>
  <c r="J129" i="2"/>
  <c r="J137" i="2"/>
  <c r="J145" i="2"/>
  <c r="J153" i="2"/>
  <c r="J161" i="2"/>
  <c r="J169" i="2"/>
  <c r="J177" i="2"/>
  <c r="J185" i="2"/>
  <c r="J193" i="2"/>
  <c r="J201" i="2"/>
  <c r="J209" i="2"/>
  <c r="J217" i="2"/>
  <c r="J225" i="2"/>
  <c r="J233" i="2"/>
  <c r="J241" i="2"/>
  <c r="J249" i="2"/>
  <c r="J257" i="2"/>
  <c r="J12" i="2"/>
  <c r="J20" i="2"/>
  <c r="J28" i="2"/>
  <c r="J36" i="2"/>
  <c r="J44" i="2"/>
  <c r="J52" i="2"/>
  <c r="J60" i="2"/>
  <c r="J68" i="2"/>
  <c r="J76" i="2"/>
  <c r="J84" i="2"/>
  <c r="J92" i="2"/>
  <c r="J100" i="2"/>
  <c r="J108" i="2"/>
  <c r="J116" i="2"/>
  <c r="J124" i="2"/>
  <c r="J132" i="2"/>
  <c r="J140" i="2"/>
  <c r="J148" i="2"/>
  <c r="J156" i="2"/>
  <c r="J164" i="2"/>
  <c r="J172" i="2"/>
  <c r="J180" i="2"/>
  <c r="J188" i="2"/>
  <c r="J196" i="2"/>
  <c r="J204" i="2"/>
  <c r="J212" i="2"/>
  <c r="J220" i="2"/>
  <c r="J228" i="2"/>
  <c r="J236" i="2"/>
  <c r="J244" i="2"/>
  <c r="J252" i="2"/>
  <c r="J260" i="2"/>
  <c r="J268" i="2"/>
  <c r="J276" i="2"/>
  <c r="J284" i="2"/>
  <c r="J292" i="2"/>
  <c r="J300" i="2"/>
  <c r="J308" i="2"/>
  <c r="J316" i="2"/>
  <c r="J324" i="2"/>
  <c r="J332" i="2"/>
  <c r="J340" i="2"/>
  <c r="J348" i="2"/>
  <c r="J356" i="2"/>
  <c r="J364" i="2"/>
  <c r="J372" i="2"/>
  <c r="J380" i="2"/>
  <c r="J388" i="2"/>
  <c r="J396" i="2"/>
  <c r="J404" i="2"/>
  <c r="J412" i="2"/>
  <c r="J420" i="2"/>
  <c r="J428" i="2"/>
  <c r="J436" i="2"/>
  <c r="J444" i="2"/>
  <c r="J452" i="2"/>
  <c r="J460" i="2"/>
  <c r="J468" i="2"/>
  <c r="J476" i="2"/>
  <c r="J484" i="2"/>
  <c r="J492" i="2"/>
  <c r="J500" i="2"/>
  <c r="J508" i="2"/>
  <c r="J261" i="2"/>
  <c r="J269" i="2"/>
  <c r="J277" i="2"/>
  <c r="J285" i="2"/>
  <c r="J293" i="2"/>
  <c r="J301" i="2"/>
  <c r="J309" i="2"/>
  <c r="J317" i="2"/>
  <c r="J325" i="2"/>
  <c r="J333" i="2"/>
  <c r="J341" i="2"/>
  <c r="J349" i="2"/>
  <c r="J357" i="2"/>
  <c r="J365" i="2"/>
  <c r="J373" i="2"/>
  <c r="J381" i="2"/>
  <c r="J389" i="2"/>
  <c r="J397" i="2"/>
  <c r="J405" i="2"/>
  <c r="J413" i="2"/>
  <c r="J421" i="2"/>
  <c r="J429" i="2"/>
  <c r="J437" i="2"/>
  <c r="J445" i="2"/>
  <c r="J453" i="2"/>
  <c r="J461" i="2"/>
  <c r="J469" i="2"/>
  <c r="J477" i="2"/>
  <c r="J485" i="2"/>
  <c r="J493" i="2"/>
  <c r="J501" i="2"/>
  <c r="J509" i="2"/>
  <c r="J517" i="2"/>
  <c r="J525" i="2"/>
  <c r="J533" i="2"/>
  <c r="J541" i="2"/>
  <c r="J549" i="2"/>
  <c r="J557" i="2"/>
  <c r="J565" i="2"/>
  <c r="J573" i="2"/>
  <c r="J581" i="2"/>
  <c r="J589" i="2"/>
  <c r="J597" i="2"/>
  <c r="J605" i="2"/>
  <c r="J613" i="2"/>
  <c r="J621" i="2"/>
  <c r="J629" i="2"/>
  <c r="J637" i="2"/>
  <c r="J645" i="2"/>
  <c r="J653" i="2"/>
  <c r="J661" i="2"/>
  <c r="J669" i="2"/>
  <c r="J677" i="2"/>
  <c r="J685" i="2"/>
  <c r="J693" i="2"/>
  <c r="J701" i="2"/>
  <c r="J709" i="2"/>
  <c r="J717" i="2"/>
  <c r="J725" i="2"/>
  <c r="J733" i="2"/>
  <c r="J741" i="2"/>
  <c r="J749" i="2"/>
  <c r="J757" i="2"/>
  <c r="J765" i="2"/>
  <c r="J773" i="2"/>
  <c r="J781" i="2"/>
  <c r="J789" i="2"/>
  <c r="J797" i="2"/>
  <c r="J805" i="2"/>
  <c r="J813" i="2"/>
  <c r="J821" i="2"/>
  <c r="J829" i="2"/>
  <c r="J837" i="2"/>
  <c r="J845" i="2"/>
  <c r="J853" i="2"/>
  <c r="J861" i="2"/>
  <c r="J869" i="2"/>
  <c r="J877" i="2"/>
  <c r="J885" i="2"/>
  <c r="J893" i="2"/>
  <c r="J901" i="2"/>
  <c r="J909" i="2"/>
  <c r="J917" i="2"/>
  <c r="J925" i="2"/>
  <c r="J933" i="2"/>
  <c r="J941" i="2"/>
  <c r="J949" i="2"/>
  <c r="J957" i="2"/>
  <c r="J965" i="2"/>
  <c r="J973" i="2"/>
  <c r="J981" i="2"/>
  <c r="J989" i="2"/>
  <c r="J997" i="2"/>
  <c r="J1005" i="2"/>
  <c r="J1013" i="2"/>
  <c r="J1021" i="2"/>
  <c r="J520" i="2"/>
  <c r="J528" i="2"/>
  <c r="J536" i="2"/>
  <c r="J544" i="2"/>
  <c r="J552" i="2"/>
  <c r="J560" i="2"/>
  <c r="J568" i="2"/>
  <c r="J576" i="2"/>
  <c r="J584" i="2"/>
  <c r="J592" i="2"/>
  <c r="J600" i="2"/>
  <c r="J608" i="2"/>
  <c r="J616" i="2"/>
  <c r="J624" i="2"/>
  <c r="J632" i="2"/>
  <c r="J640" i="2"/>
  <c r="J648" i="2"/>
  <c r="J656" i="2"/>
  <c r="J664" i="2"/>
  <c r="J672" i="2"/>
  <c r="J680" i="2"/>
  <c r="J688" i="2"/>
  <c r="J696" i="2"/>
  <c r="J704" i="2"/>
  <c r="J712" i="2"/>
  <c r="J720" i="2"/>
  <c r="J728" i="2"/>
  <c r="J736" i="2"/>
  <c r="J744" i="2"/>
  <c r="J752" i="2"/>
  <c r="J760" i="2"/>
  <c r="J768" i="2"/>
  <c r="J776" i="2"/>
  <c r="J784" i="2"/>
  <c r="J792" i="2"/>
  <c r="J800" i="2"/>
  <c r="J808" i="2"/>
  <c r="J816" i="2"/>
  <c r="J824" i="2"/>
  <c r="J832" i="2"/>
  <c r="J840" i="2"/>
  <c r="J848" i="2"/>
  <c r="J856" i="2"/>
  <c r="J864" i="2"/>
  <c r="J872" i="2"/>
  <c r="J880" i="2"/>
  <c r="J888" i="2"/>
  <c r="J896" i="2"/>
  <c r="J904" i="2"/>
  <c r="J912" i="2"/>
  <c r="J920" i="2"/>
  <c r="J928" i="2"/>
  <c r="J936" i="2"/>
  <c r="J944" i="2"/>
  <c r="J952" i="2"/>
  <c r="J968" i="2"/>
  <c r="J984" i="2"/>
  <c r="J1000" i="2"/>
  <c r="J1016" i="2"/>
  <c r="J1028" i="2"/>
  <c r="J1036" i="2"/>
  <c r="J1044" i="2"/>
  <c r="J1052" i="2"/>
  <c r="J1060" i="2"/>
  <c r="J1068" i="2"/>
  <c r="J1076" i="2"/>
  <c r="J1084" i="2"/>
  <c r="J1092" i="2"/>
  <c r="J1100" i="2"/>
  <c r="J1108" i="2"/>
  <c r="J1116" i="2"/>
  <c r="J1124" i="2"/>
  <c r="J1132" i="2"/>
  <c r="J1140" i="2"/>
  <c r="J1148" i="2"/>
  <c r="J1156" i="2"/>
  <c r="J1164" i="2"/>
  <c r="J1172" i="2"/>
  <c r="J1180" i="2"/>
  <c r="J1188" i="2"/>
  <c r="J1196" i="2"/>
  <c r="J1204" i="2"/>
  <c r="J1212" i="2"/>
  <c r="J1220" i="2"/>
  <c r="J1228" i="2"/>
  <c r="J1236" i="2"/>
  <c r="J1244" i="2"/>
  <c r="J1252" i="2"/>
  <c r="J1260" i="2"/>
  <c r="J1268" i="2"/>
  <c r="J1276" i="2"/>
  <c r="J1284" i="2"/>
  <c r="J1292" i="2"/>
  <c r="J1300" i="2"/>
  <c r="J1308" i="2"/>
  <c r="J1316" i="2"/>
  <c r="J1324" i="2"/>
  <c r="J1332" i="2"/>
  <c r="J1340" i="2"/>
  <c r="J1348" i="2"/>
  <c r="J1356" i="2"/>
  <c r="J1364" i="2"/>
  <c r="J1372" i="2"/>
  <c r="J1380" i="2"/>
  <c r="J1388" i="2"/>
  <c r="J1396" i="2"/>
  <c r="J1404" i="2"/>
  <c r="J1412" i="2"/>
  <c r="J1420" i="2"/>
  <c r="J1428" i="2"/>
  <c r="J1436" i="2"/>
  <c r="J1444" i="2"/>
  <c r="J1452" i="2"/>
  <c r="J1460" i="2"/>
  <c r="J1468" i="2"/>
  <c r="J1476" i="2"/>
  <c r="J1484" i="2"/>
  <c r="J1492" i="2"/>
  <c r="J1500" i="2"/>
  <c r="J1508" i="2"/>
  <c r="J1516" i="2"/>
  <c r="J1524" i="2"/>
  <c r="J1532" i="2"/>
  <c r="J1540" i="2"/>
  <c r="J1548" i="2"/>
  <c r="J954" i="2"/>
  <c r="J970" i="2"/>
  <c r="J986" i="2"/>
  <c r="J1002" i="2"/>
  <c r="J1018" i="2"/>
  <c r="J1029" i="2"/>
  <c r="J1037" i="2"/>
  <c r="J1045" i="2"/>
  <c r="J1053" i="2"/>
  <c r="J1061" i="2"/>
  <c r="J1069" i="2"/>
  <c r="J1077" i="2"/>
  <c r="J1085" i="2"/>
  <c r="J1093" i="2"/>
  <c r="J1101" i="2"/>
  <c r="J1109" i="2"/>
  <c r="J1117" i="2"/>
  <c r="J1125" i="2"/>
  <c r="J1133" i="2"/>
  <c r="J1141" i="2"/>
  <c r="J1149" i="2"/>
  <c r="J1157" i="2"/>
  <c r="J1165" i="2"/>
  <c r="J1173" i="2"/>
  <c r="J1181" i="2"/>
  <c r="J1189" i="2"/>
  <c r="J1197" i="2"/>
  <c r="J1205" i="2"/>
  <c r="J1213" i="2"/>
  <c r="J1221" i="2"/>
  <c r="J1229" i="2"/>
  <c r="J1237" i="2"/>
  <c r="J1245" i="2"/>
  <c r="J1253" i="2"/>
  <c r="J1261" i="2"/>
  <c r="J1269" i="2"/>
  <c r="J1277" i="2"/>
  <c r="J1285" i="2"/>
  <c r="J1293" i="2"/>
  <c r="J1301" i="2"/>
  <c r="J1309" i="2"/>
  <c r="J1317" i="2"/>
  <c r="J1325" i="2"/>
  <c r="J1333" i="2"/>
  <c r="J1341" i="2"/>
  <c r="J1349" i="2"/>
  <c r="J1357" i="2"/>
  <c r="J1365" i="2"/>
  <c r="J1373" i="2"/>
  <c r="J1381" i="2"/>
  <c r="J1389" i="2"/>
  <c r="J1397" i="2"/>
  <c r="J1405" i="2"/>
  <c r="J1413" i="2"/>
  <c r="J1421" i="2"/>
  <c r="J1429" i="2"/>
  <c r="J1437" i="2"/>
  <c r="J1445" i="2"/>
  <c r="J1453" i="2"/>
  <c r="J1461" i="2"/>
  <c r="J1469" i="2"/>
  <c r="J1477" i="2"/>
  <c r="J1485" i="2"/>
  <c r="J1493" i="2"/>
  <c r="J1503" i="2"/>
  <c r="J1519" i="2"/>
  <c r="J1535" i="2"/>
  <c r="J1551" i="2"/>
  <c r="J1561" i="2"/>
  <c r="J1569" i="2"/>
  <c r="J1577" i="2"/>
  <c r="J1585" i="2"/>
  <c r="J1593" i="2"/>
  <c r="J1601" i="2"/>
  <c r="J1609" i="2"/>
  <c r="J1617" i="2"/>
  <c r="J1625" i="2"/>
  <c r="J1633" i="2"/>
  <c r="J1641" i="2"/>
  <c r="J1649" i="2"/>
  <c r="J1657" i="2"/>
  <c r="J1665" i="2"/>
  <c r="J1673" i="2"/>
  <c r="J1681" i="2"/>
  <c r="J1689" i="2"/>
  <c r="J1697" i="2"/>
  <c r="J1705" i="2"/>
  <c r="J1713" i="2"/>
  <c r="J1721" i="2"/>
  <c r="J1729" i="2"/>
  <c r="J1737" i="2"/>
  <c r="J1745" i="2"/>
  <c r="J1753" i="2"/>
  <c r="J1761" i="2"/>
  <c r="J1769" i="2"/>
  <c r="J1777" i="2"/>
  <c r="K2524" i="2"/>
  <c r="K2588" i="2"/>
  <c r="K2652" i="2"/>
  <c r="K2716" i="2"/>
  <c r="K2780" i="2"/>
  <c r="K2844" i="2"/>
  <c r="K2908" i="2"/>
  <c r="K2959" i="2"/>
  <c r="K2991" i="2"/>
  <c r="K3023" i="2"/>
  <c r="K3055" i="2"/>
  <c r="J15" i="2"/>
  <c r="J31" i="2"/>
  <c r="J47" i="2"/>
  <c r="J63" i="2"/>
  <c r="J79" i="2"/>
  <c r="J95" i="2"/>
  <c r="J111" i="2"/>
  <c r="J127" i="2"/>
  <c r="J143" i="2"/>
  <c r="J159" i="2"/>
  <c r="J175" i="2"/>
  <c r="J191" i="2"/>
  <c r="J207" i="2"/>
  <c r="J223" i="2"/>
  <c r="J239" i="2"/>
  <c r="J255" i="2"/>
  <c r="J18" i="2"/>
  <c r="J34" i="2"/>
  <c r="J50" i="2"/>
  <c r="J66" i="2"/>
  <c r="J82" i="2"/>
  <c r="J98" i="2"/>
  <c r="J114" i="2"/>
  <c r="J130" i="2"/>
  <c r="J146" i="2"/>
  <c r="J162" i="2"/>
  <c r="J178" i="2"/>
  <c r="J194" i="2"/>
  <c r="J210" i="2"/>
  <c r="J226" i="2"/>
  <c r="J242" i="2"/>
  <c r="J258" i="2"/>
  <c r="J274" i="2"/>
  <c r="J290" i="2"/>
  <c r="J306" i="2"/>
  <c r="J322" i="2"/>
  <c r="J338" i="2"/>
  <c r="J354" i="2"/>
  <c r="J370" i="2"/>
  <c r="J386" i="2"/>
  <c r="J402" i="2"/>
  <c r="J418" i="2"/>
  <c r="J434" i="2"/>
  <c r="J450" i="2"/>
  <c r="J466" i="2"/>
  <c r="J482" i="2"/>
  <c r="J498" i="2"/>
  <c r="J514" i="2"/>
  <c r="J275" i="2"/>
  <c r="J291" i="2"/>
  <c r="J307" i="2"/>
  <c r="J323" i="2"/>
  <c r="J339" i="2"/>
  <c r="J355" i="2"/>
  <c r="J371" i="2"/>
  <c r="J387" i="2"/>
  <c r="J403" i="2"/>
  <c r="J419" i="2"/>
  <c r="J435" i="2"/>
  <c r="J451" i="2"/>
  <c r="J467" i="2"/>
  <c r="J483" i="2"/>
  <c r="J499" i="2"/>
  <c r="J515" i="2"/>
  <c r="J531" i="2"/>
  <c r="J547" i="2"/>
  <c r="J563" i="2"/>
  <c r="J579" i="2"/>
  <c r="J595" i="2"/>
  <c r="J611" i="2"/>
  <c r="J627" i="2"/>
  <c r="J643" i="2"/>
  <c r="J659" i="2"/>
  <c r="J675" i="2"/>
  <c r="J691" i="2"/>
  <c r="J707" i="2"/>
  <c r="J723" i="2"/>
  <c r="J739" i="2"/>
  <c r="J755" i="2"/>
  <c r="J771" i="2"/>
  <c r="J787" i="2"/>
  <c r="J803" i="2"/>
  <c r="J819" i="2"/>
  <c r="J835" i="2"/>
  <c r="J851" i="2"/>
  <c r="J867" i="2"/>
  <c r="J883" i="2"/>
  <c r="J899" i="2"/>
  <c r="J915" i="2"/>
  <c r="J931" i="2"/>
  <c r="J947" i="2"/>
  <c r="J963" i="2"/>
  <c r="J979" i="2"/>
  <c r="J995" i="2"/>
  <c r="J1011" i="2"/>
  <c r="J518" i="2"/>
  <c r="J534" i="2"/>
  <c r="J550" i="2"/>
  <c r="J566" i="2"/>
  <c r="J582" i="2"/>
  <c r="J598" i="2"/>
  <c r="J614" i="2"/>
  <c r="J630" i="2"/>
  <c r="J646" i="2"/>
  <c r="J662" i="2"/>
  <c r="J678" i="2"/>
  <c r="J694" i="2"/>
  <c r="J710" i="2"/>
  <c r="J726" i="2"/>
  <c r="J742" i="2"/>
  <c r="J758" i="2"/>
  <c r="J774" i="2"/>
  <c r="J790" i="2"/>
  <c r="J806" i="2"/>
  <c r="J822" i="2"/>
  <c r="J838" i="2"/>
  <c r="J854" i="2"/>
  <c r="J870" i="2"/>
  <c r="J886" i="2"/>
  <c r="J902" i="2"/>
  <c r="J918" i="2"/>
  <c r="J934" i="2"/>
  <c r="J950" i="2"/>
  <c r="J980" i="2"/>
  <c r="J1012" i="2"/>
  <c r="J1034" i="2"/>
  <c r="J1050" i="2"/>
  <c r="J1066" i="2"/>
  <c r="J1082" i="2"/>
  <c r="J1098" i="2"/>
  <c r="J1114" i="2"/>
  <c r="J1130" i="2"/>
  <c r="J1146" i="2"/>
  <c r="J1162" i="2"/>
  <c r="J1178" i="2"/>
  <c r="J1194" i="2"/>
  <c r="J1210" i="2"/>
  <c r="J1226" i="2"/>
  <c r="J1242" i="2"/>
  <c r="J1258" i="2"/>
  <c r="J1274" i="2"/>
  <c r="J1290" i="2"/>
  <c r="J1306" i="2"/>
  <c r="J1322" i="2"/>
  <c r="J1338" i="2"/>
  <c r="J1354" i="2"/>
  <c r="J1370" i="2"/>
  <c r="J1386" i="2"/>
  <c r="J1402" i="2"/>
  <c r="J1418" i="2"/>
  <c r="J1434" i="2"/>
  <c r="J1450" i="2"/>
  <c r="J1466" i="2"/>
  <c r="J1482" i="2"/>
  <c r="J1498" i="2"/>
  <c r="J1514" i="2"/>
  <c r="J1530" i="2"/>
  <c r="J1546" i="2"/>
  <c r="J966" i="2"/>
  <c r="J998" i="2"/>
  <c r="J1027" i="2"/>
  <c r="J1043" i="2"/>
  <c r="J1059" i="2"/>
  <c r="J1075" i="2"/>
  <c r="J1091" i="2"/>
  <c r="J1107" i="2"/>
  <c r="J1123" i="2"/>
  <c r="J1139" i="2"/>
  <c r="J1155" i="2"/>
  <c r="J1171" i="2"/>
  <c r="J1187" i="2"/>
  <c r="J1203" i="2"/>
  <c r="J1219" i="2"/>
  <c r="J1235" i="2"/>
  <c r="J1251" i="2"/>
  <c r="J1267" i="2"/>
  <c r="J1283" i="2"/>
  <c r="J1299" i="2"/>
  <c r="J1315" i="2"/>
  <c r="J1331" i="2"/>
  <c r="J1347" i="2"/>
  <c r="J1363" i="2"/>
  <c r="J1379" i="2"/>
  <c r="J1395" i="2"/>
  <c r="J1411" i="2"/>
  <c r="J1427" i="2"/>
  <c r="J1443" i="2"/>
  <c r="J1459" i="2"/>
  <c r="J1475" i="2"/>
  <c r="J1491" i="2"/>
  <c r="J1515" i="2"/>
  <c r="J1547" i="2"/>
  <c r="J1567" i="2"/>
  <c r="J1583" i="2"/>
  <c r="J1599" i="2"/>
  <c r="J1615" i="2"/>
  <c r="J1631" i="2"/>
  <c r="J1647" i="2"/>
  <c r="J1663" i="2"/>
  <c r="J1679" i="2"/>
  <c r="J1695" i="2"/>
  <c r="J1711" i="2"/>
  <c r="J1727" i="2"/>
  <c r="J1743" i="2"/>
  <c r="J1759" i="2"/>
  <c r="J1775" i="2"/>
  <c r="J1787" i="2"/>
  <c r="J1795" i="2"/>
  <c r="J1803" i="2"/>
  <c r="J1811" i="2"/>
  <c r="J1819" i="2"/>
  <c r="J1827" i="2"/>
  <c r="J1835" i="2"/>
  <c r="J1843" i="2"/>
  <c r="J1851" i="2"/>
  <c r="J1859" i="2"/>
  <c r="J1867" i="2"/>
  <c r="J1875" i="2"/>
  <c r="J1883" i="2"/>
  <c r="J1891" i="2"/>
  <c r="J1899" i="2"/>
  <c r="J1907" i="2"/>
  <c r="J1915" i="2"/>
  <c r="J1923" i="2"/>
  <c r="J1931" i="2"/>
  <c r="J1939" i="2"/>
  <c r="J1947" i="2"/>
  <c r="J1955" i="2"/>
  <c r="J1963" i="2"/>
  <c r="J1971" i="2"/>
  <c r="J1979" i="2"/>
  <c r="J1987" i="2"/>
  <c r="J1995" i="2"/>
  <c r="J2003" i="2"/>
  <c r="J2011" i="2"/>
  <c r="J2019" i="2"/>
  <c r="J2027" i="2"/>
  <c r="J2035" i="2"/>
  <c r="J2043" i="2"/>
  <c r="J2051" i="2"/>
  <c r="J2059" i="2"/>
  <c r="J2067" i="2"/>
  <c r="J2075" i="2"/>
  <c r="J2083" i="2"/>
  <c r="J2091" i="2"/>
  <c r="J2099" i="2"/>
  <c r="J2107" i="2"/>
  <c r="J2115" i="2"/>
  <c r="J2123" i="2"/>
  <c r="J2131" i="2"/>
  <c r="J2139" i="2"/>
  <c r="J2147" i="2"/>
  <c r="J2155" i="2"/>
  <c r="J2163" i="2"/>
  <c r="J2171" i="2"/>
  <c r="J2179" i="2"/>
  <c r="J2187" i="2"/>
  <c r="J2195" i="2"/>
  <c r="J2203" i="2"/>
  <c r="J2211" i="2"/>
  <c r="J2219" i="2"/>
  <c r="J2227" i="2"/>
  <c r="J2235" i="2"/>
  <c r="J2243" i="2"/>
  <c r="J2251" i="2"/>
  <c r="J2259" i="2"/>
  <c r="J2267" i="2"/>
  <c r="J2275" i="2"/>
  <c r="J2283" i="2"/>
  <c r="J2291" i="2"/>
  <c r="J2299" i="2"/>
  <c r="J2307" i="2"/>
  <c r="J2315" i="2"/>
  <c r="J2323" i="2"/>
  <c r="J2331" i="2"/>
  <c r="J2339" i="2"/>
  <c r="J2347" i="2"/>
  <c r="J2355" i="2"/>
  <c r="J2363" i="2"/>
  <c r="J2371" i="2"/>
  <c r="J2379" i="2"/>
  <c r="J2387" i="2"/>
  <c r="J2395" i="2"/>
  <c r="J2403" i="2"/>
  <c r="J2411" i="2"/>
  <c r="J2419" i="2"/>
  <c r="J2427" i="2"/>
  <c r="J2435" i="2"/>
  <c r="J2443" i="2"/>
  <c r="J2451" i="2"/>
  <c r="J2459" i="2"/>
  <c r="J2467" i="2"/>
  <c r="J2475" i="2"/>
  <c r="J2483" i="2"/>
  <c r="J2491" i="2"/>
  <c r="J2499" i="2"/>
  <c r="J2507" i="2"/>
  <c r="J2515" i="2"/>
  <c r="J2523" i="2"/>
  <c r="J2531" i="2"/>
  <c r="J2539" i="2"/>
  <c r="J2547" i="2"/>
  <c r="J1513" i="2"/>
  <c r="J1529" i="2"/>
  <c r="J1545" i="2"/>
  <c r="J1558" i="2"/>
  <c r="J1566" i="2"/>
  <c r="J1574" i="2"/>
  <c r="J1582" i="2"/>
  <c r="J1590" i="2"/>
  <c r="J1598" i="2"/>
  <c r="J1606" i="2"/>
  <c r="J1614" i="2"/>
  <c r="J1622" i="2"/>
  <c r="J1630" i="2"/>
  <c r="J1638" i="2"/>
  <c r="J1646" i="2"/>
  <c r="J1654" i="2"/>
  <c r="J1662" i="2"/>
  <c r="J1670" i="2"/>
  <c r="J1678" i="2"/>
  <c r="J1686" i="2"/>
  <c r="J1694" i="2"/>
  <c r="J1702" i="2"/>
  <c r="J1710" i="2"/>
  <c r="J1718" i="2"/>
  <c r="J1726" i="2"/>
  <c r="J1734" i="2"/>
  <c r="J1742" i="2"/>
  <c r="J1750" i="2"/>
  <c r="J1758" i="2"/>
  <c r="J1766" i="2"/>
  <c r="J1774" i="2"/>
  <c r="J1782" i="2"/>
  <c r="J1790" i="2"/>
  <c r="J1798" i="2"/>
  <c r="J1806" i="2"/>
  <c r="J1814" i="2"/>
  <c r="J1822" i="2"/>
  <c r="J1830" i="2"/>
  <c r="J1838" i="2"/>
  <c r="J1846" i="2"/>
  <c r="J1854" i="2"/>
  <c r="J1862" i="2"/>
  <c r="J1870" i="2"/>
  <c r="J1878" i="2"/>
  <c r="J1886" i="2"/>
  <c r="J1894" i="2"/>
  <c r="J1902" i="2"/>
  <c r="J1910" i="2"/>
  <c r="J1918" i="2"/>
  <c r="J1926" i="2"/>
  <c r="J1934" i="2"/>
  <c r="J1942" i="2"/>
  <c r="J1950" i="2"/>
  <c r="J1958" i="2"/>
  <c r="J1966" i="2"/>
  <c r="J1974" i="2"/>
  <c r="J1982" i="2"/>
  <c r="J1990" i="2"/>
  <c r="J1998" i="2"/>
  <c r="J2006" i="2"/>
  <c r="J2014" i="2"/>
  <c r="J2022" i="2"/>
  <c r="J2030" i="2"/>
  <c r="J2038" i="2"/>
  <c r="J2046" i="2"/>
  <c r="J2058" i="2"/>
  <c r="J2074" i="2"/>
  <c r="J2090" i="2"/>
  <c r="J2106" i="2"/>
  <c r="J2122" i="2"/>
  <c r="J2138" i="2"/>
  <c r="J2154" i="2"/>
  <c r="J2170" i="2"/>
  <c r="J2186" i="2"/>
  <c r="J2202" i="2"/>
  <c r="J2218" i="2"/>
  <c r="J2234" i="2"/>
  <c r="J2250" i="2"/>
  <c r="J2266" i="2"/>
  <c r="J2282" i="2"/>
  <c r="J2298" i="2"/>
  <c r="J2314" i="2"/>
  <c r="J2330" i="2"/>
  <c r="J2346" i="2"/>
  <c r="J2362" i="2"/>
  <c r="J2378" i="2"/>
  <c r="J2394" i="2"/>
  <c r="J2410" i="2"/>
  <c r="J2426" i="2"/>
  <c r="J2442" i="2"/>
  <c r="J2458" i="2"/>
  <c r="J2474" i="2"/>
  <c r="J2490" i="2"/>
  <c r="J2506" i="2"/>
  <c r="J2522" i="2"/>
  <c r="J2538" i="2"/>
  <c r="J2551" i="2"/>
  <c r="J2559" i="2"/>
  <c r="J2567" i="2"/>
  <c r="J2575" i="2"/>
  <c r="J2583" i="2"/>
  <c r="J2591" i="2"/>
  <c r="J2599" i="2"/>
  <c r="J2607" i="2"/>
  <c r="J2615" i="2"/>
  <c r="J2623" i="2"/>
  <c r="J2631" i="2"/>
  <c r="J2639" i="2"/>
  <c r="J2647" i="2"/>
  <c r="J2655" i="2"/>
  <c r="J2663" i="2"/>
  <c r="J2671" i="2"/>
  <c r="J2679" i="2"/>
  <c r="J2687" i="2"/>
  <c r="J2695" i="2"/>
  <c r="J2703" i="2"/>
  <c r="J2711" i="2"/>
  <c r="J2719" i="2"/>
  <c r="J2727" i="2"/>
  <c r="J2735" i="2"/>
  <c r="J2743" i="2"/>
  <c r="J2751" i="2"/>
  <c r="J2759" i="2"/>
  <c r="J2767" i="2"/>
  <c r="J2775" i="2"/>
  <c r="J2783" i="2"/>
  <c r="J2791" i="2"/>
  <c r="J2799" i="2"/>
  <c r="J2807" i="2"/>
  <c r="J2815" i="2"/>
  <c r="J2823" i="2"/>
  <c r="J2831" i="2"/>
  <c r="J2839" i="2"/>
  <c r="J2847" i="2"/>
  <c r="J2855" i="2"/>
  <c r="J2863" i="2"/>
  <c r="J2871" i="2"/>
  <c r="J2879" i="2"/>
  <c r="J2887" i="2"/>
  <c r="J2895" i="2"/>
  <c r="J2903" i="2"/>
  <c r="J2911" i="2"/>
  <c r="J2919" i="2"/>
  <c r="J2927" i="2"/>
  <c r="J2935" i="2"/>
  <c r="J2943" i="2"/>
  <c r="J2951" i="2"/>
  <c r="J2959" i="2"/>
  <c r="J2967" i="2"/>
  <c r="J2975" i="2"/>
  <c r="J2983" i="2"/>
  <c r="J2991" i="2"/>
  <c r="J2999" i="2"/>
  <c r="J3007" i="2"/>
  <c r="J3015" i="2"/>
  <c r="J3023" i="2"/>
  <c r="J3031" i="2"/>
  <c r="J3039" i="2"/>
  <c r="J3047" i="2"/>
  <c r="J3055" i="2"/>
  <c r="J3063" i="2"/>
  <c r="J2056" i="2"/>
  <c r="J2072" i="2"/>
  <c r="J2088" i="2"/>
  <c r="J2104" i="2"/>
  <c r="J2120" i="2"/>
  <c r="J2136" i="2"/>
  <c r="J2152" i="2"/>
  <c r="J2168" i="2"/>
  <c r="J2184" i="2"/>
  <c r="J2200" i="2"/>
  <c r="J2216" i="2"/>
  <c r="J2232" i="2"/>
  <c r="J2248" i="2"/>
  <c r="J2264" i="2"/>
  <c r="J2280" i="2"/>
  <c r="J2296" i="2"/>
  <c r="J2312" i="2"/>
  <c r="J2328" i="2"/>
  <c r="J2344" i="2"/>
  <c r="J2360" i="2"/>
  <c r="J2376" i="2"/>
  <c r="J2392" i="2"/>
  <c r="J2408" i="2"/>
  <c r="J2424" i="2"/>
  <c r="J2440" i="2"/>
  <c r="J2456" i="2"/>
  <c r="J2472" i="2"/>
  <c r="J2488" i="2"/>
  <c r="J2504" i="2"/>
  <c r="J2520" i="2"/>
  <c r="J2536" i="2"/>
  <c r="J2550" i="2"/>
  <c r="J2558" i="2"/>
  <c r="J2566" i="2"/>
  <c r="J2574" i="2"/>
  <c r="J2582" i="2"/>
  <c r="J2590" i="2"/>
  <c r="J2598" i="2"/>
  <c r="J2606" i="2"/>
  <c r="J2614" i="2"/>
  <c r="J2622" i="2"/>
  <c r="J2630" i="2"/>
  <c r="J2638" i="2"/>
  <c r="J2646" i="2"/>
  <c r="J2654" i="2"/>
  <c r="J2662" i="2"/>
  <c r="J2670" i="2"/>
  <c r="J2678" i="2"/>
  <c r="J2686" i="2"/>
  <c r="J2694" i="2"/>
  <c r="J2702" i="2"/>
  <c r="J2710" i="2"/>
  <c r="J2718" i="2"/>
  <c r="J2726" i="2"/>
  <c r="J2734" i="2"/>
  <c r="J2742" i="2"/>
  <c r="J2750" i="2"/>
  <c r="J2758" i="2"/>
  <c r="J2766" i="2"/>
  <c r="J2774" i="2"/>
  <c r="J2782" i="2"/>
  <c r="J2790" i="2"/>
  <c r="J2798" i="2"/>
  <c r="J2806" i="2"/>
  <c r="J2814" i="2"/>
  <c r="J2822" i="2"/>
  <c r="J2830" i="2"/>
  <c r="J2838" i="2"/>
  <c r="J2846" i="2"/>
  <c r="J2854" i="2"/>
  <c r="J2862" i="2"/>
  <c r="J2870" i="2"/>
  <c r="J2878" i="2"/>
  <c r="J2886" i="2"/>
  <c r="J2894" i="2"/>
  <c r="J2902" i="2"/>
  <c r="J2910" i="2"/>
  <c r="J2918" i="2"/>
  <c r="J2926" i="2"/>
  <c r="J2934" i="2"/>
  <c r="J2942" i="2"/>
  <c r="J2950" i="2"/>
  <c r="J2958" i="2"/>
  <c r="J2966" i="2"/>
  <c r="J2974" i="2"/>
  <c r="J2982" i="2"/>
  <c r="J2990" i="2"/>
  <c r="J2998" i="2"/>
  <c r="J3006" i="2"/>
  <c r="J3014" i="2"/>
  <c r="J3022" i="2"/>
  <c r="J3030" i="2"/>
  <c r="J3038" i="2"/>
  <c r="J3046" i="2"/>
  <c r="J3054" i="2"/>
  <c r="J3062" i="2"/>
  <c r="I9" i="2"/>
  <c r="I17" i="2"/>
  <c r="I25" i="2"/>
  <c r="I33" i="2"/>
  <c r="I41" i="2"/>
  <c r="I49" i="2"/>
  <c r="I57" i="2"/>
  <c r="I65" i="2"/>
  <c r="I73" i="2"/>
  <c r="I81" i="2"/>
  <c r="I89" i="2"/>
  <c r="I97" i="2"/>
  <c r="I105" i="2"/>
  <c r="I113" i="2"/>
  <c r="I121" i="2"/>
  <c r="I129" i="2"/>
  <c r="I137" i="2"/>
  <c r="I145" i="2"/>
  <c r="I153" i="2"/>
  <c r="I161" i="2"/>
  <c r="I169" i="2"/>
  <c r="I177" i="2"/>
  <c r="I185" i="2"/>
  <c r="I193" i="2"/>
  <c r="I201" i="2"/>
  <c r="I209" i="2"/>
  <c r="I217" i="2"/>
  <c r="I225" i="2"/>
  <c r="I233" i="2"/>
  <c r="I241" i="2"/>
  <c r="I249" i="2"/>
  <c r="I257" i="2"/>
  <c r="I16" i="2"/>
  <c r="I32" i="2"/>
  <c r="I48" i="2"/>
  <c r="I64" i="2"/>
  <c r="I80" i="2"/>
  <c r="I96" i="2"/>
  <c r="I112" i="2"/>
  <c r="I128" i="2"/>
  <c r="I144" i="2"/>
  <c r="I160" i="2"/>
  <c r="I176" i="2"/>
  <c r="I192" i="2"/>
  <c r="I208" i="2"/>
  <c r="I224" i="2"/>
  <c r="I240" i="2"/>
  <c r="I256" i="2"/>
  <c r="I266" i="2"/>
  <c r="I274" i="2"/>
  <c r="I282" i="2"/>
  <c r="I290" i="2"/>
  <c r="I298" i="2"/>
  <c r="I306" i="2"/>
  <c r="I314" i="2"/>
  <c r="I322" i="2"/>
  <c r="I330" i="2"/>
  <c r="I338" i="2"/>
  <c r="I346" i="2"/>
  <c r="I354" i="2"/>
  <c r="I362" i="2"/>
  <c r="I370" i="2"/>
  <c r="I378" i="2"/>
  <c r="I386" i="2"/>
  <c r="I394" i="2"/>
  <c r="I402" i="2"/>
  <c r="I410" i="2"/>
  <c r="I418" i="2"/>
  <c r="I426" i="2"/>
  <c r="I434" i="2"/>
  <c r="I442" i="2"/>
  <c r="I450" i="2"/>
  <c r="I458" i="2"/>
  <c r="I466" i="2"/>
  <c r="I474" i="2"/>
  <c r="I482" i="2"/>
  <c r="I490" i="2"/>
  <c r="I498" i="2"/>
  <c r="I506" i="2"/>
  <c r="I514" i="2"/>
  <c r="I522" i="2"/>
  <c r="I530" i="2"/>
  <c r="I538" i="2"/>
  <c r="I546" i="2"/>
  <c r="I554" i="2"/>
  <c r="I562" i="2"/>
  <c r="I570" i="2"/>
  <c r="I578" i="2"/>
  <c r="I586" i="2"/>
  <c r="I594" i="2"/>
  <c r="I602" i="2"/>
  <c r="I610" i="2"/>
  <c r="I618" i="2"/>
  <c r="I626" i="2"/>
  <c r="I634" i="2"/>
  <c r="I642" i="2"/>
  <c r="I38" i="2"/>
  <c r="I70" i="2"/>
  <c r="I102" i="2"/>
  <c r="I134" i="2"/>
  <c r="I166" i="2"/>
  <c r="I198" i="2"/>
  <c r="I230" i="2"/>
  <c r="I261" i="2"/>
  <c r="I277" i="2"/>
  <c r="I293" i="2"/>
  <c r="I309" i="2"/>
  <c r="I325" i="2"/>
  <c r="I341" i="2"/>
  <c r="I357" i="2"/>
  <c r="I373" i="2"/>
  <c r="I389" i="2"/>
  <c r="I405" i="2"/>
  <c r="I421" i="2"/>
  <c r="I437" i="2"/>
  <c r="I453" i="2"/>
  <c r="I469" i="2"/>
  <c r="I485" i="2"/>
  <c r="I501" i="2"/>
  <c r="I517" i="2"/>
  <c r="I533" i="2"/>
  <c r="I549" i="2"/>
  <c r="I565" i="2"/>
  <c r="I581" i="2"/>
  <c r="I597" i="2"/>
  <c r="I613" i="2"/>
  <c r="I629" i="2"/>
  <c r="I10" i="2"/>
  <c r="I74" i="2"/>
  <c r="I138" i="2"/>
  <c r="I202" i="2"/>
  <c r="I263" i="2"/>
  <c r="I295" i="2"/>
  <c r="I327" i="2"/>
  <c r="I359" i="2"/>
  <c r="I391" i="2"/>
  <c r="I423" i="2"/>
  <c r="I455" i="2"/>
  <c r="I487" i="2"/>
  <c r="I519" i="2"/>
  <c r="I551" i="2"/>
  <c r="I583" i="2"/>
  <c r="I615" i="2"/>
  <c r="I644" i="2"/>
  <c r="I652" i="2"/>
  <c r="I660" i="2"/>
  <c r="I668" i="2"/>
  <c r="I676" i="2"/>
  <c r="I684" i="2"/>
  <c r="I692" i="2"/>
  <c r="I700" i="2"/>
  <c r="I708" i="2"/>
  <c r="I716" i="2"/>
  <c r="I724" i="2"/>
  <c r="I732" i="2"/>
  <c r="I740" i="2"/>
  <c r="I748" i="2"/>
  <c r="I756" i="2"/>
  <c r="I764" i="2"/>
  <c r="I772" i="2"/>
  <c r="I780" i="2"/>
  <c r="I788" i="2"/>
  <c r="I796" i="2"/>
  <c r="I804" i="2"/>
  <c r="I812" i="2"/>
  <c r="I820" i="2"/>
  <c r="I828" i="2"/>
  <c r="I836" i="2"/>
  <c r="I844" i="2"/>
  <c r="I852" i="2"/>
  <c r="I860" i="2"/>
  <c r="I868" i="2"/>
  <c r="I876" i="2"/>
  <c r="I884" i="2"/>
  <c r="I892" i="2"/>
  <c r="I900" i="2"/>
  <c r="I908" i="2"/>
  <c r="I916" i="2"/>
  <c r="I924" i="2"/>
  <c r="I932" i="2"/>
  <c r="I940" i="2"/>
  <c r="I948" i="2"/>
  <c r="I956" i="2"/>
  <c r="I964" i="2"/>
  <c r="I972" i="2"/>
  <c r="I980" i="2"/>
  <c r="I988" i="2"/>
  <c r="I996" i="2"/>
  <c r="I1004" i="2"/>
  <c r="I1012" i="2"/>
  <c r="I1020" i="2"/>
  <c r="I1028" i="2"/>
  <c r="I1036" i="2"/>
  <c r="I1044" i="2"/>
  <c r="I1052" i="2"/>
  <c r="I1060" i="2"/>
  <c r="I1068" i="2"/>
  <c r="I1076" i="2"/>
  <c r="I1084" i="2"/>
  <c r="I1092" i="2"/>
  <c r="I1100" i="2"/>
  <c r="I1108" i="2"/>
  <c r="I1116" i="2"/>
  <c r="I1124" i="2"/>
  <c r="I1132" i="2"/>
  <c r="I1140" i="2"/>
  <c r="I1148" i="2"/>
  <c r="I1156" i="2"/>
  <c r="I1164" i="2"/>
  <c r="I1172" i="2"/>
  <c r="I1180" i="2"/>
  <c r="I1188" i="2"/>
  <c r="I1196" i="2"/>
  <c r="I1204" i="2"/>
  <c r="I1212" i="2"/>
  <c r="I1220" i="2"/>
  <c r="I1228" i="2"/>
  <c r="I1236" i="2"/>
  <c r="I1244" i="2"/>
  <c r="I1252" i="2"/>
  <c r="I1260" i="2"/>
  <c r="I1268" i="2"/>
  <c r="I1276" i="2"/>
  <c r="I1284" i="2"/>
  <c r="I1292" i="2"/>
  <c r="I1300" i="2"/>
  <c r="I1308" i="2"/>
  <c r="I1316" i="2"/>
  <c r="I1324" i="2"/>
  <c r="I1332" i="2"/>
  <c r="I1340" i="2"/>
  <c r="I1348" i="2"/>
  <c r="I1356" i="2"/>
  <c r="I1364" i="2"/>
  <c r="I1372" i="2"/>
  <c r="I1380" i="2"/>
  <c r="I1388" i="2"/>
  <c r="I1396" i="2"/>
  <c r="I1404" i="2"/>
  <c r="I1412" i="2"/>
  <c r="I1420" i="2"/>
  <c r="I1428" i="2"/>
  <c r="I1436" i="2"/>
  <c r="I1444" i="2"/>
  <c r="I1452" i="2"/>
  <c r="I1460" i="2"/>
  <c r="I1468" i="2"/>
  <c r="I1476" i="2"/>
  <c r="I1484" i="2"/>
  <c r="I1492" i="2"/>
  <c r="I1500" i="2"/>
  <c r="I1508" i="2"/>
  <c r="I1516" i="2"/>
  <c r="I1524" i="2"/>
  <c r="I1532" i="2"/>
  <c r="I66" i="2"/>
  <c r="I194" i="2"/>
  <c r="I291" i="2"/>
  <c r="I355" i="2"/>
  <c r="I419" i="2"/>
  <c r="I483" i="2"/>
  <c r="I547" i="2"/>
  <c r="I611" i="2"/>
  <c r="I651" i="2"/>
  <c r="I667" i="2"/>
  <c r="I683" i="2"/>
  <c r="I699" i="2"/>
  <c r="I715" i="2"/>
  <c r="I731" i="2"/>
  <c r="I747" i="2"/>
  <c r="I763" i="2"/>
  <c r="I779" i="2"/>
  <c r="I795" i="2"/>
  <c r="I811" i="2"/>
  <c r="I827" i="2"/>
  <c r="I843" i="2"/>
  <c r="I859" i="2"/>
  <c r="I875" i="2"/>
  <c r="I891" i="2"/>
  <c r="I907" i="2"/>
  <c r="I923" i="2"/>
  <c r="I939" i="2"/>
  <c r="I955" i="2"/>
  <c r="I971" i="2"/>
  <c r="I987" i="2"/>
  <c r="I1003" i="2"/>
  <c r="I1019" i="2"/>
  <c r="I1035" i="2"/>
  <c r="I1051" i="2"/>
  <c r="I1067" i="2"/>
  <c r="I1083" i="2"/>
  <c r="I1099" i="2"/>
  <c r="I1115" i="2"/>
  <c r="I1131" i="2"/>
  <c r="I1147" i="2"/>
  <c r="I1163" i="2"/>
  <c r="I1179" i="2"/>
  <c r="I1195" i="2"/>
  <c r="I1211" i="2"/>
  <c r="I1227" i="2"/>
  <c r="I1243" i="2"/>
  <c r="I1259" i="2"/>
  <c r="I1275" i="2"/>
  <c r="I1291" i="2"/>
  <c r="I1307" i="2"/>
  <c r="I1323" i="2"/>
  <c r="I1339" i="2"/>
  <c r="I1355" i="2"/>
  <c r="I1371" i="2"/>
  <c r="I1387" i="2"/>
  <c r="I1403" i="2"/>
  <c r="I1419" i="2"/>
  <c r="I1435" i="2"/>
  <c r="I1451" i="2"/>
  <c r="I1467" i="2"/>
  <c r="I1483" i="2"/>
  <c r="I1499" i="2"/>
  <c r="I1515" i="2"/>
  <c r="I1531" i="2"/>
  <c r="I146" i="2"/>
  <c r="I331" i="2"/>
  <c r="I459" i="2"/>
  <c r="I587" i="2"/>
  <c r="I661" i="2"/>
  <c r="I693" i="2"/>
  <c r="I725" i="2"/>
  <c r="I757" i="2"/>
  <c r="I789" i="2"/>
  <c r="I821" i="2"/>
  <c r="I853" i="2"/>
  <c r="I885" i="2"/>
  <c r="I917" i="2"/>
  <c r="I949" i="2"/>
  <c r="I981" i="2"/>
  <c r="I1013" i="2"/>
  <c r="I1045" i="2"/>
  <c r="I1077" i="2"/>
  <c r="I1109" i="2"/>
  <c r="I1141" i="2"/>
  <c r="I1173" i="2"/>
  <c r="I1205" i="2"/>
  <c r="I1237" i="2"/>
  <c r="I1269" i="2"/>
  <c r="I1301" i="2"/>
  <c r="I1333" i="2"/>
  <c r="I1365" i="2"/>
  <c r="I1397" i="2"/>
  <c r="I1429" i="2"/>
  <c r="I1461" i="2"/>
  <c r="I1493" i="2"/>
  <c r="I1525" i="2"/>
  <c r="I1542" i="2"/>
  <c r="I1550" i="2"/>
  <c r="I1558" i="2"/>
  <c r="I1566" i="2"/>
  <c r="I1574" i="2"/>
  <c r="I1582" i="2"/>
  <c r="I1590" i="2"/>
  <c r="I1598" i="2"/>
  <c r="I1606" i="2"/>
  <c r="I1614" i="2"/>
  <c r="I1622" i="2"/>
  <c r="I1630" i="2"/>
  <c r="I1638" i="2"/>
  <c r="I1646" i="2"/>
  <c r="I1654" i="2"/>
  <c r="I1662" i="2"/>
  <c r="I1670" i="2"/>
  <c r="I1678" i="2"/>
  <c r="I1686" i="2"/>
  <c r="I1694" i="2"/>
  <c r="I1702" i="2"/>
  <c r="I1710" i="2"/>
  <c r="I1718" i="2"/>
  <c r="I1726" i="2"/>
  <c r="I1734" i="2"/>
  <c r="I1742" i="2"/>
  <c r="I1750" i="2"/>
  <c r="I1758" i="2"/>
  <c r="I1766" i="2"/>
  <c r="I1774" i="2"/>
  <c r="I1782" i="2"/>
  <c r="I1790" i="2"/>
  <c r="I1798" i="2"/>
  <c r="I1806" i="2"/>
  <c r="I1814" i="2"/>
  <c r="I1822" i="2"/>
  <c r="I1830" i="2"/>
  <c r="I1838" i="2"/>
  <c r="I1846" i="2"/>
  <c r="I1854" i="2"/>
  <c r="I1862" i="2"/>
  <c r="I1870" i="2"/>
  <c r="I1878" i="2"/>
  <c r="I1886" i="2"/>
  <c r="I1894" i="2"/>
  <c r="I1902" i="2"/>
  <c r="I1910" i="2"/>
  <c r="I1918" i="2"/>
  <c r="I1926" i="2"/>
  <c r="I1934" i="2"/>
  <c r="I1942" i="2"/>
  <c r="I1950" i="2"/>
  <c r="I1958" i="2"/>
  <c r="I1966" i="2"/>
  <c r="I1974" i="2"/>
  <c r="I1982" i="2"/>
  <c r="I1990" i="2"/>
  <c r="I1998" i="2"/>
  <c r="I2006" i="2"/>
  <c r="I2014" i="2"/>
  <c r="I2022" i="2"/>
  <c r="I2030" i="2"/>
  <c r="I2038" i="2"/>
  <c r="I2046" i="2"/>
  <c r="I2054" i="2"/>
  <c r="I2062" i="2"/>
  <c r="I2070" i="2"/>
  <c r="I2078" i="2"/>
  <c r="I2086" i="2"/>
  <c r="I2094" i="2"/>
  <c r="I2102" i="2"/>
  <c r="I2110" i="2"/>
  <c r="I2118" i="2"/>
  <c r="I2126" i="2"/>
  <c r="I2134" i="2"/>
  <c r="I2142" i="2"/>
  <c r="I2150" i="2"/>
  <c r="I2158" i="2"/>
  <c r="I2166" i="2"/>
  <c r="I2174" i="2"/>
  <c r="I2182" i="2"/>
  <c r="I2190" i="2"/>
  <c r="I2198" i="2"/>
  <c r="I2206" i="2"/>
  <c r="I2214" i="2"/>
  <c r="I2222" i="2"/>
  <c r="I2230" i="2"/>
  <c r="I2238" i="2"/>
  <c r="I2246" i="2"/>
  <c r="I2254" i="2"/>
  <c r="I2262" i="2"/>
  <c r="I2270" i="2"/>
  <c r="I2278" i="2"/>
  <c r="I2286" i="2"/>
  <c r="I2294" i="2"/>
  <c r="I2302" i="2"/>
  <c r="I2310" i="2"/>
  <c r="I2318" i="2"/>
  <c r="I2326" i="2"/>
  <c r="I2334" i="2"/>
  <c r="I2342" i="2"/>
  <c r="I2350" i="2"/>
  <c r="I2358" i="2"/>
  <c r="I2366" i="2"/>
  <c r="I2374" i="2"/>
  <c r="I2382" i="2"/>
  <c r="I2390" i="2"/>
  <c r="I2398" i="2"/>
  <c r="I2406" i="2"/>
  <c r="I2414" i="2"/>
  <c r="I2422" i="2"/>
  <c r="I2430" i="2"/>
  <c r="I2438" i="2"/>
  <c r="I2446" i="2"/>
  <c r="I2454" i="2"/>
  <c r="I2462" i="2"/>
  <c r="I2470" i="2"/>
  <c r="I2478" i="2"/>
  <c r="I2486" i="2"/>
  <c r="I2494" i="2"/>
  <c r="I2502" i="2"/>
  <c r="I2510" i="2"/>
  <c r="I2518" i="2"/>
  <c r="I2526" i="2"/>
  <c r="I2534" i="2"/>
  <c r="I2542" i="2"/>
  <c r="I2550" i="2"/>
  <c r="I2558" i="2"/>
  <c r="I2566" i="2"/>
  <c r="I2574" i="2"/>
  <c r="I2582" i="2"/>
  <c r="I2590" i="2"/>
  <c r="I2598" i="2"/>
  <c r="I2606" i="2"/>
  <c r="I2614" i="2"/>
  <c r="I2622" i="2"/>
  <c r="I2630" i="2"/>
  <c r="I2638" i="2"/>
  <c r="I2646" i="2"/>
  <c r="I2654" i="2"/>
  <c r="I2662" i="2"/>
  <c r="I2670" i="2"/>
  <c r="I2678" i="2"/>
  <c r="I2686" i="2"/>
  <c r="I2694" i="2"/>
  <c r="I2702" i="2"/>
  <c r="I2710" i="2"/>
  <c r="I2718" i="2"/>
  <c r="I2726" i="2"/>
  <c r="I2734" i="2"/>
  <c r="I2742" i="2"/>
  <c r="I2750" i="2"/>
  <c r="I2758" i="2"/>
  <c r="I2766" i="2"/>
  <c r="I2774" i="2"/>
  <c r="I2782" i="2"/>
  <c r="I2790" i="2"/>
  <c r="I2798" i="2"/>
  <c r="I2806" i="2"/>
  <c r="I2814" i="2"/>
  <c r="I2822" i="2"/>
  <c r="I2830" i="2"/>
  <c r="I2838" i="2"/>
  <c r="I2846" i="2"/>
  <c r="I2854" i="2"/>
  <c r="I2862" i="2"/>
  <c r="I2870" i="2"/>
  <c r="I2878" i="2"/>
  <c r="I2886" i="2"/>
  <c r="I2894" i="2"/>
  <c r="I2902" i="2"/>
  <c r="I2910" i="2"/>
  <c r="I2918" i="2"/>
  <c r="I2926" i="2"/>
  <c r="I2934" i="2"/>
  <c r="I2942" i="2"/>
  <c r="I2950" i="2"/>
  <c r="I2958" i="2"/>
  <c r="I2966" i="2"/>
  <c r="I2974" i="2"/>
  <c r="I2982" i="2"/>
  <c r="I2990" i="2"/>
  <c r="I2998" i="2"/>
  <c r="I3002" i="2"/>
  <c r="I3010" i="2"/>
  <c r="I3018" i="2"/>
  <c r="I3026" i="2"/>
  <c r="I3034" i="2"/>
  <c r="I3042" i="2"/>
  <c r="I3050" i="2"/>
  <c r="I3058" i="2"/>
  <c r="I3066" i="2"/>
  <c r="I242" i="2"/>
  <c r="I379" i="2"/>
  <c r="I507" i="2"/>
  <c r="I635" i="2"/>
  <c r="I673" i="2"/>
  <c r="I705" i="2"/>
  <c r="I737" i="2"/>
  <c r="I769" i="2"/>
  <c r="I801" i="2"/>
  <c r="I833" i="2"/>
  <c r="I865" i="2"/>
  <c r="I897" i="2"/>
  <c r="I929" i="2"/>
  <c r="I961" i="2"/>
  <c r="I993" i="2"/>
  <c r="I1025" i="2"/>
  <c r="I1057" i="2"/>
  <c r="I1089" i="2"/>
  <c r="I1121" i="2"/>
  <c r="I1153" i="2"/>
  <c r="I1185" i="2"/>
  <c r="I1217" i="2"/>
  <c r="I1249" i="2"/>
  <c r="I1281" i="2"/>
  <c r="I1313" i="2"/>
  <c r="I1345" i="2"/>
  <c r="I1377" i="2"/>
  <c r="I1409" i="2"/>
  <c r="I1441" i="2"/>
  <c r="I1473" i="2"/>
  <c r="I1505" i="2"/>
  <c r="I1537" i="2"/>
  <c r="I1549" i="2"/>
  <c r="I1565" i="2"/>
  <c r="I1581" i="2"/>
  <c r="I1597" i="2"/>
  <c r="I1613" i="2"/>
  <c r="I1629" i="2"/>
  <c r="I1645" i="2"/>
  <c r="I1661" i="2"/>
  <c r="I1677" i="2"/>
  <c r="I1693" i="2"/>
  <c r="I1709" i="2"/>
  <c r="I1725" i="2"/>
  <c r="I1741" i="2"/>
  <c r="I1757" i="2"/>
  <c r="I1773" i="2"/>
  <c r="I1789" i="2"/>
  <c r="I1805" i="2"/>
  <c r="I1821" i="2"/>
  <c r="I1837" i="2"/>
  <c r="I1853" i="2"/>
  <c r="I1869" i="2"/>
  <c r="I1885" i="2"/>
  <c r="I1901" i="2"/>
  <c r="I1917" i="2"/>
  <c r="I1933" i="2"/>
  <c r="I1949" i="2"/>
  <c r="I1965" i="2"/>
  <c r="I1981" i="2"/>
  <c r="I1997" i="2"/>
  <c r="I2013" i="2"/>
  <c r="I2029" i="2"/>
  <c r="I2045" i="2"/>
  <c r="I2061" i="2"/>
  <c r="I2077" i="2"/>
  <c r="I2093" i="2"/>
  <c r="I2109" i="2"/>
  <c r="I2125" i="2"/>
  <c r="I2141" i="2"/>
  <c r="I2157" i="2"/>
  <c r="I2173" i="2"/>
  <c r="I2189" i="2"/>
  <c r="I2205" i="2"/>
  <c r="I2221" i="2"/>
  <c r="I2237" i="2"/>
  <c r="I2253" i="2"/>
  <c r="I2269" i="2"/>
  <c r="I2285" i="2"/>
  <c r="I2301" i="2"/>
  <c r="I2317" i="2"/>
  <c r="I2333" i="2"/>
  <c r="I2349" i="2"/>
  <c r="I2365" i="2"/>
  <c r="I2381" i="2"/>
  <c r="I2397" i="2"/>
  <c r="I2413" i="2"/>
  <c r="I2429" i="2"/>
  <c r="I2445" i="2"/>
  <c r="I2461" i="2"/>
  <c r="I2477" i="2"/>
  <c r="I2493" i="2"/>
  <c r="I2509" i="2"/>
  <c r="I2525" i="2"/>
  <c r="I2541" i="2"/>
  <c r="I2557" i="2"/>
  <c r="I2573" i="2"/>
  <c r="I2589" i="2"/>
  <c r="I2605" i="2"/>
  <c r="I2621" i="2"/>
  <c r="I2637" i="2"/>
  <c r="I2653" i="2"/>
  <c r="I2669" i="2"/>
  <c r="I2685" i="2"/>
  <c r="I2701" i="2"/>
  <c r="I2717" i="2"/>
  <c r="I2733" i="2"/>
  <c r="I2749" i="2"/>
  <c r="I2765" i="2"/>
  <c r="I2781" i="2"/>
  <c r="I2797" i="2"/>
  <c r="I2813" i="2"/>
  <c r="I2829" i="2"/>
  <c r="I2845" i="2"/>
  <c r="I2861" i="2"/>
  <c r="I2877" i="2"/>
  <c r="I2893" i="2"/>
  <c r="I2909" i="2"/>
  <c r="I2925" i="2"/>
  <c r="I2941" i="2"/>
  <c r="I2957" i="2"/>
  <c r="I2973" i="2"/>
  <c r="I2989" i="2"/>
  <c r="I3005" i="2"/>
  <c r="I3021" i="2"/>
  <c r="I3037" i="2"/>
  <c r="I3053" i="2"/>
  <c r="I1543" i="2"/>
  <c r="I1559" i="2"/>
  <c r="I1575" i="2"/>
  <c r="I1591" i="2"/>
  <c r="I1607" i="2"/>
  <c r="I1623" i="2"/>
  <c r="I1639" i="2"/>
  <c r="I1655" i="2"/>
  <c r="I1671" i="2"/>
  <c r="I1687" i="2"/>
  <c r="I1703" i="2"/>
  <c r="I1719" i="2"/>
  <c r="I1735" i="2"/>
  <c r="I1751" i="2"/>
  <c r="I1767" i="2"/>
  <c r="I1783" i="2"/>
  <c r="I1799" i="2"/>
  <c r="I1815" i="2"/>
  <c r="I1831" i="2"/>
  <c r="I1847" i="2"/>
  <c r="I1863" i="2"/>
  <c r="I1879" i="2"/>
  <c r="I1895" i="2"/>
  <c r="I1911" i="2"/>
  <c r="I1927" i="2"/>
  <c r="I1943" i="2"/>
  <c r="I1959" i="2"/>
  <c r="I1975" i="2"/>
  <c r="I1991" i="2"/>
  <c r="I2007" i="2"/>
  <c r="I2023" i="2"/>
  <c r="I2039" i="2"/>
  <c r="I2055" i="2"/>
  <c r="I2079" i="2"/>
  <c r="I2111" i="2"/>
  <c r="I2143" i="2"/>
  <c r="I2175" i="2"/>
  <c r="I2207" i="2"/>
  <c r="I2239" i="2"/>
  <c r="I2271" i="2"/>
  <c r="I2303" i="2"/>
  <c r="I2335" i="2"/>
  <c r="I2367" i="2"/>
  <c r="I2399" i="2"/>
  <c r="I2431" i="2"/>
  <c r="I2463" i="2"/>
  <c r="I2495" i="2"/>
  <c r="I2527" i="2"/>
  <c r="I2559" i="2"/>
  <c r="I2591" i="2"/>
  <c r="I2623" i="2"/>
  <c r="I2655" i="2"/>
  <c r="I2687" i="2"/>
  <c r="I2719" i="2"/>
  <c r="I2751" i="2"/>
  <c r="I2783" i="2"/>
  <c r="I2815" i="2"/>
  <c r="I2847" i="2"/>
  <c r="I2879" i="2"/>
  <c r="I2911" i="2"/>
  <c r="I2943" i="2"/>
  <c r="I2975" i="2"/>
  <c r="I3007" i="2"/>
  <c r="I3039" i="2"/>
  <c r="I2067" i="2"/>
  <c r="I2099" i="2"/>
  <c r="I2131" i="2"/>
  <c r="I2163" i="2"/>
  <c r="I2195" i="2"/>
  <c r="I2227" i="2"/>
  <c r="I2259" i="2"/>
  <c r="I2291" i="2"/>
  <c r="I2323" i="2"/>
  <c r="I2355" i="2"/>
  <c r="I2387" i="2"/>
  <c r="I2419" i="2"/>
  <c r="I2451" i="2"/>
  <c r="I2483" i="2"/>
  <c r="I2515" i="2"/>
  <c r="I2547" i="2"/>
  <c r="I2579" i="2"/>
  <c r="I2611" i="2"/>
  <c r="I2643" i="2"/>
  <c r="I2675" i="2"/>
  <c r="I2707" i="2"/>
  <c r="I2739" i="2"/>
  <c r="I2771" i="2"/>
  <c r="I2803" i="2"/>
  <c r="I2835" i="2"/>
  <c r="I2867" i="2"/>
  <c r="I2899" i="2"/>
  <c r="I2931" i="2"/>
  <c r="I2963" i="2"/>
  <c r="I2995" i="2"/>
  <c r="I3027" i="2"/>
  <c r="I3059" i="2"/>
  <c r="H11" i="2"/>
  <c r="H19" i="2"/>
  <c r="H27" i="2"/>
  <c r="H35" i="2"/>
  <c r="H43" i="2"/>
  <c r="H51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63" i="2"/>
  <c r="H171" i="2"/>
  <c r="H179" i="2"/>
  <c r="H187" i="2"/>
  <c r="H195" i="2"/>
  <c r="H203" i="2"/>
  <c r="H211" i="2"/>
  <c r="H219" i="2"/>
  <c r="H227" i="2"/>
  <c r="H235" i="2"/>
  <c r="H243" i="2"/>
  <c r="H251" i="2"/>
  <c r="H259" i="2"/>
  <c r="H20" i="2"/>
  <c r="H36" i="2"/>
  <c r="H52" i="2"/>
  <c r="H68" i="2"/>
  <c r="H84" i="2"/>
  <c r="H100" i="2"/>
  <c r="H116" i="2"/>
  <c r="H132" i="2"/>
  <c r="H148" i="2"/>
  <c r="H164" i="2"/>
  <c r="H180" i="2"/>
  <c r="H196" i="2"/>
  <c r="H212" i="2"/>
  <c r="H228" i="2"/>
  <c r="H244" i="2"/>
  <c r="H260" i="2"/>
  <c r="H268" i="2"/>
  <c r="H276" i="2"/>
  <c r="H284" i="2"/>
  <c r="H292" i="2"/>
  <c r="H300" i="2"/>
  <c r="H308" i="2"/>
  <c r="H316" i="2"/>
  <c r="H324" i="2"/>
  <c r="H332" i="2"/>
  <c r="H340" i="2"/>
  <c r="H348" i="2"/>
  <c r="H356" i="2"/>
  <c r="H364" i="2"/>
  <c r="H372" i="2"/>
  <c r="H380" i="2"/>
  <c r="H388" i="2"/>
  <c r="H396" i="2"/>
  <c r="H404" i="2"/>
  <c r="H412" i="2"/>
  <c r="H420" i="2"/>
  <c r="H428" i="2"/>
  <c r="H436" i="2"/>
  <c r="H444" i="2"/>
  <c r="H452" i="2"/>
  <c r="H460" i="2"/>
  <c r="H468" i="2"/>
  <c r="H476" i="2"/>
  <c r="H22" i="2"/>
  <c r="H38" i="2"/>
  <c r="H54" i="2"/>
  <c r="H70" i="2"/>
  <c r="H86" i="2"/>
  <c r="H102" i="2"/>
  <c r="H118" i="2"/>
  <c r="H134" i="2"/>
  <c r="H150" i="2"/>
  <c r="H166" i="2"/>
  <c r="H182" i="2"/>
  <c r="H198" i="2"/>
  <c r="H214" i="2"/>
  <c r="H230" i="2"/>
  <c r="H246" i="2"/>
  <c r="H261" i="2"/>
  <c r="H269" i="2"/>
  <c r="H277" i="2"/>
  <c r="H285" i="2"/>
  <c r="H293" i="2"/>
  <c r="H301" i="2"/>
  <c r="H309" i="2"/>
  <c r="H317" i="2"/>
  <c r="H325" i="2"/>
  <c r="H333" i="2"/>
  <c r="H341" i="2"/>
  <c r="H349" i="2"/>
  <c r="H357" i="2"/>
  <c r="H365" i="2"/>
  <c r="H373" i="2"/>
  <c r="H381" i="2"/>
  <c r="H391" i="2"/>
  <c r="H407" i="2"/>
  <c r="H423" i="2"/>
  <c r="H439" i="2"/>
  <c r="H455" i="2"/>
  <c r="H471" i="2"/>
  <c r="H482" i="2"/>
  <c r="H490" i="2"/>
  <c r="H498" i="2"/>
  <c r="H506" i="2"/>
  <c r="H514" i="2"/>
  <c r="H522" i="2"/>
  <c r="H530" i="2"/>
  <c r="H538" i="2"/>
  <c r="H546" i="2"/>
  <c r="H554" i="2"/>
  <c r="H562" i="2"/>
  <c r="H570" i="2"/>
  <c r="H578" i="2"/>
  <c r="H586" i="2"/>
  <c r="H594" i="2"/>
  <c r="H602" i="2"/>
  <c r="H610" i="2"/>
  <c r="H618" i="2"/>
  <c r="H626" i="2"/>
  <c r="H634" i="2"/>
  <c r="H642" i="2"/>
  <c r="H650" i="2"/>
  <c r="H658" i="2"/>
  <c r="H666" i="2"/>
  <c r="H674" i="2"/>
  <c r="H682" i="2"/>
  <c r="H690" i="2"/>
  <c r="H698" i="2"/>
  <c r="H706" i="2"/>
  <c r="H714" i="2"/>
  <c r="H722" i="2"/>
  <c r="H730" i="2"/>
  <c r="H738" i="2"/>
  <c r="H746" i="2"/>
  <c r="H754" i="2"/>
  <c r="H762" i="2"/>
  <c r="H770" i="2"/>
  <c r="H778" i="2"/>
  <c r="H786" i="2"/>
  <c r="H794" i="2"/>
  <c r="H802" i="2"/>
  <c r="H810" i="2"/>
  <c r="H818" i="2"/>
  <c r="H826" i="2"/>
  <c r="H834" i="2"/>
  <c r="H842" i="2"/>
  <c r="H850" i="2"/>
  <c r="H858" i="2"/>
  <c r="H866" i="2"/>
  <c r="H874" i="2"/>
  <c r="H882" i="2"/>
  <c r="H890" i="2"/>
  <c r="H898" i="2"/>
  <c r="H906" i="2"/>
  <c r="H914" i="2"/>
  <c r="H922" i="2"/>
  <c r="H930" i="2"/>
  <c r="H938" i="2"/>
  <c r="H401" i="2"/>
  <c r="H433" i="2"/>
  <c r="H465" i="2"/>
  <c r="H487" i="2"/>
  <c r="H503" i="2"/>
  <c r="H519" i="2"/>
  <c r="H535" i="2"/>
  <c r="H551" i="2"/>
  <c r="H567" i="2"/>
  <c r="H583" i="2"/>
  <c r="H599" i="2"/>
  <c r="H615" i="2"/>
  <c r="H631" i="2"/>
  <c r="H647" i="2"/>
  <c r="H663" i="2"/>
  <c r="H679" i="2"/>
  <c r="H695" i="2"/>
  <c r="H711" i="2"/>
  <c r="H727" i="2"/>
  <c r="H743" i="2"/>
  <c r="H759" i="2"/>
  <c r="H775" i="2"/>
  <c r="H791" i="2"/>
  <c r="H807" i="2"/>
  <c r="H823" i="2"/>
  <c r="H839" i="2"/>
  <c r="H855" i="2"/>
  <c r="H871" i="2"/>
  <c r="H887" i="2"/>
  <c r="H903" i="2"/>
  <c r="H919" i="2"/>
  <c r="H935" i="2"/>
  <c r="H947" i="2"/>
  <c r="H955" i="2"/>
  <c r="H963" i="2"/>
  <c r="H971" i="2"/>
  <c r="H979" i="2"/>
  <c r="H987" i="2"/>
  <c r="H995" i="2"/>
  <c r="H1003" i="2"/>
  <c r="H1011" i="2"/>
  <c r="H1019" i="2"/>
  <c r="H1027" i="2"/>
  <c r="H1035" i="2"/>
  <c r="H1043" i="2"/>
  <c r="H1051" i="2"/>
  <c r="H1059" i="2"/>
  <c r="H1067" i="2"/>
  <c r="H1075" i="2"/>
  <c r="H1083" i="2"/>
  <c r="H1091" i="2"/>
  <c r="H1099" i="2"/>
  <c r="H1107" i="2"/>
  <c r="H1115" i="2"/>
  <c r="H1123" i="2"/>
  <c r="H1131" i="2"/>
  <c r="H1139" i="2"/>
  <c r="H1147" i="2"/>
  <c r="H1155" i="2"/>
  <c r="H1163" i="2"/>
  <c r="H1171" i="2"/>
  <c r="H1179" i="2"/>
  <c r="H1187" i="2"/>
  <c r="H1195" i="2"/>
  <c r="H1203" i="2"/>
  <c r="H1211" i="2"/>
  <c r="H1219" i="2"/>
  <c r="H1227" i="2"/>
  <c r="H1235" i="2"/>
  <c r="H1243" i="2"/>
  <c r="H1251" i="2"/>
  <c r="H1259" i="2"/>
  <c r="H1267" i="2"/>
  <c r="H1275" i="2"/>
  <c r="H1283" i="2"/>
  <c r="H1291" i="2"/>
  <c r="H1299" i="2"/>
  <c r="H1307" i="2"/>
  <c r="H1315" i="2"/>
  <c r="H1323" i="2"/>
  <c r="H1331" i="2"/>
  <c r="H1339" i="2"/>
  <c r="H1347" i="2"/>
  <c r="H1355" i="2"/>
  <c r="H1363" i="2"/>
  <c r="H1371" i="2"/>
  <c r="H1379" i="2"/>
  <c r="H1387" i="2"/>
  <c r="H1395" i="2"/>
  <c r="H1403" i="2"/>
  <c r="H1411" i="2"/>
  <c r="H1419" i="2"/>
  <c r="H1427" i="2"/>
  <c r="H1435" i="2"/>
  <c r="H1443" i="2"/>
  <c r="H1451" i="2"/>
  <c r="H1459" i="2"/>
  <c r="H1467" i="2"/>
  <c r="H1475" i="2"/>
  <c r="H1483" i="2"/>
  <c r="H1491" i="2"/>
  <c r="H1499" i="2"/>
  <c r="H1507" i="2"/>
  <c r="H1515" i="2"/>
  <c r="H1523" i="2"/>
  <c r="H1531" i="2"/>
  <c r="H1539" i="2"/>
  <c r="H1547" i="2"/>
  <c r="H1555" i="2"/>
  <c r="H1563" i="2"/>
  <c r="H1571" i="2"/>
  <c r="H1579" i="2"/>
  <c r="H1587" i="2"/>
  <c r="H1595" i="2"/>
  <c r="H1603" i="2"/>
  <c r="H1611" i="2"/>
  <c r="H1619" i="2"/>
  <c r="H1627" i="2"/>
  <c r="H1635" i="2"/>
  <c r="H1643" i="2"/>
  <c r="H1651" i="2"/>
  <c r="H1659" i="2"/>
  <c r="H1667" i="2"/>
  <c r="H1675" i="2"/>
  <c r="H1683" i="2"/>
  <c r="H1691" i="2"/>
  <c r="H1699" i="2"/>
  <c r="H1707" i="2"/>
  <c r="H429" i="2"/>
  <c r="H485" i="2"/>
  <c r="H517" i="2"/>
  <c r="H549" i="2"/>
  <c r="H581" i="2"/>
  <c r="H613" i="2"/>
  <c r="H645" i="2"/>
  <c r="H677" i="2"/>
  <c r="H709" i="2"/>
  <c r="H741" i="2"/>
  <c r="H773" i="2"/>
  <c r="H805" i="2"/>
  <c r="H837" i="2"/>
  <c r="H869" i="2"/>
  <c r="H901" i="2"/>
  <c r="H933" i="2"/>
  <c r="H954" i="2"/>
  <c r="H970" i="2"/>
  <c r="H986" i="2"/>
  <c r="H1002" i="2"/>
  <c r="H1018" i="2"/>
  <c r="H1034" i="2"/>
  <c r="H1050" i="2"/>
  <c r="H1066" i="2"/>
  <c r="H1082" i="2"/>
  <c r="H1098" i="2"/>
  <c r="H1114" i="2"/>
  <c r="H1130" i="2"/>
  <c r="H1146" i="2"/>
  <c r="H1162" i="2"/>
  <c r="H1178" i="2"/>
  <c r="H1194" i="2"/>
  <c r="H1210" i="2"/>
  <c r="H1226" i="2"/>
  <c r="H1242" i="2"/>
  <c r="H1258" i="2"/>
  <c r="H1274" i="2"/>
  <c r="H1290" i="2"/>
  <c r="H1306" i="2"/>
  <c r="H1322" i="2"/>
  <c r="H1338" i="2"/>
  <c r="H1354" i="2"/>
  <c r="H1370" i="2"/>
  <c r="H1386" i="2"/>
  <c r="H1402" i="2"/>
  <c r="H1418" i="2"/>
  <c r="H1434" i="2"/>
  <c r="H1450" i="2"/>
  <c r="H1466" i="2"/>
  <c r="H1482" i="2"/>
  <c r="H1498" i="2"/>
  <c r="H1514" i="2"/>
  <c r="H1530" i="2"/>
  <c r="H1546" i="2"/>
  <c r="H1562" i="2"/>
  <c r="H1578" i="2"/>
  <c r="H1594" i="2"/>
  <c r="H1610" i="2"/>
  <c r="H1626" i="2"/>
  <c r="H1642" i="2"/>
  <c r="H1658" i="2"/>
  <c r="H1674" i="2"/>
  <c r="H1690" i="2"/>
  <c r="H1706" i="2"/>
  <c r="H1716" i="2"/>
  <c r="H1724" i="2"/>
  <c r="H1732" i="2"/>
  <c r="H1740" i="2"/>
  <c r="H1748" i="2"/>
  <c r="H1756" i="2"/>
  <c r="H1764" i="2"/>
  <c r="H1772" i="2"/>
  <c r="H1780" i="2"/>
  <c r="H1788" i="2"/>
  <c r="H1796" i="2"/>
  <c r="H1804" i="2"/>
  <c r="H1812" i="2"/>
  <c r="H1820" i="2"/>
  <c r="H1828" i="2"/>
  <c r="H1836" i="2"/>
  <c r="H1844" i="2"/>
  <c r="H1852" i="2"/>
  <c r="H1860" i="2"/>
  <c r="H1868" i="2"/>
  <c r="H1876" i="2"/>
  <c r="H1884" i="2"/>
  <c r="H1892" i="2"/>
  <c r="H1900" i="2"/>
  <c r="H1908" i="2"/>
  <c r="H1916" i="2"/>
  <c r="H1924" i="2"/>
  <c r="H1932" i="2"/>
  <c r="H1940" i="2"/>
  <c r="H1948" i="2"/>
  <c r="H1956" i="2"/>
  <c r="H1964" i="2"/>
  <c r="H1972" i="2"/>
  <c r="H1980" i="2"/>
  <c r="H1988" i="2"/>
  <c r="H1996" i="2"/>
  <c r="H2004" i="2"/>
  <c r="H2012" i="2"/>
  <c r="H2020" i="2"/>
  <c r="H2028" i="2"/>
  <c r="H2036" i="2"/>
  <c r="H2044" i="2"/>
  <c r="H2052" i="2"/>
  <c r="H2060" i="2"/>
  <c r="H2068" i="2"/>
  <c r="H2076" i="2"/>
  <c r="H2084" i="2"/>
  <c r="H2092" i="2"/>
  <c r="H2100" i="2"/>
  <c r="H2108" i="2"/>
  <c r="H2116" i="2"/>
  <c r="H2124" i="2"/>
  <c r="H2132" i="2"/>
  <c r="H2140" i="2"/>
  <c r="H2148" i="2"/>
  <c r="H2156" i="2"/>
  <c r="H2164" i="2"/>
  <c r="H2172" i="2"/>
  <c r="H2180" i="2"/>
  <c r="H2188" i="2"/>
  <c r="H2196" i="2"/>
  <c r="H2204" i="2"/>
  <c r="H2212" i="2"/>
  <c r="H2220" i="2"/>
  <c r="H2228" i="2"/>
  <c r="H2236" i="2"/>
  <c r="H2244" i="2"/>
  <c r="H2252" i="2"/>
  <c r="H2260" i="2"/>
  <c r="H2268" i="2"/>
  <c r="H2276" i="2"/>
  <c r="H2284" i="2"/>
  <c r="H2292" i="2"/>
  <c r="H2300" i="2"/>
  <c r="H2308" i="2"/>
  <c r="H2316" i="2"/>
  <c r="H2324" i="2"/>
  <c r="H2332" i="2"/>
  <c r="H2340" i="2"/>
  <c r="H2348" i="2"/>
  <c r="H2356" i="2"/>
  <c r="H2364" i="2"/>
  <c r="H2372" i="2"/>
  <c r="H2380" i="2"/>
  <c r="H2388" i="2"/>
  <c r="H2396" i="2"/>
  <c r="H2404" i="2"/>
  <c r="H2412" i="2"/>
  <c r="H2420" i="2"/>
  <c r="H2428" i="2"/>
  <c r="H2436" i="2"/>
  <c r="H2444" i="2"/>
  <c r="H2452" i="2"/>
  <c r="H2460" i="2"/>
  <c r="H2468" i="2"/>
  <c r="H2476" i="2"/>
  <c r="H2484" i="2"/>
  <c r="H2492" i="2"/>
  <c r="H2500" i="2"/>
  <c r="H2508" i="2"/>
  <c r="H2516" i="2"/>
  <c r="H2524" i="2"/>
  <c r="H2532" i="2"/>
  <c r="H2540" i="2"/>
  <c r="H2548" i="2"/>
  <c r="H2556" i="2"/>
  <c r="H2564" i="2"/>
  <c r="H2572" i="2"/>
  <c r="H2580" i="2"/>
  <c r="H2588" i="2"/>
  <c r="H2596" i="2"/>
  <c r="H2604" i="2"/>
  <c r="H2612" i="2"/>
  <c r="H2620" i="2"/>
  <c r="H2628" i="2"/>
  <c r="H2636" i="2"/>
  <c r="H2644" i="2"/>
  <c r="H2652" i="2"/>
  <c r="H2660" i="2"/>
  <c r="H2668" i="2"/>
  <c r="H2676" i="2"/>
  <c r="H2684" i="2"/>
  <c r="H2692" i="2"/>
  <c r="H2700" i="2"/>
  <c r="H2708" i="2"/>
  <c r="H2716" i="2"/>
  <c r="H2724" i="2"/>
  <c r="H2732" i="2"/>
  <c r="H2740" i="2"/>
  <c r="H2748" i="2"/>
  <c r="H2756" i="2"/>
  <c r="H2764" i="2"/>
  <c r="H2772" i="2"/>
  <c r="H2780" i="2"/>
  <c r="H2788" i="2"/>
  <c r="H2796" i="2"/>
  <c r="H2804" i="2"/>
  <c r="H2812" i="2"/>
  <c r="H2820" i="2"/>
  <c r="H2828" i="2"/>
  <c r="H2836" i="2"/>
  <c r="H2844" i="2"/>
  <c r="H2852" i="2"/>
  <c r="H2860" i="2"/>
  <c r="H2868" i="2"/>
  <c r="H2876" i="2"/>
  <c r="H2884" i="2"/>
  <c r="H2892" i="2"/>
  <c r="H2900" i="2"/>
  <c r="H2908" i="2"/>
  <c r="H2916" i="2"/>
  <c r="H2924" i="2"/>
  <c r="H2932" i="2"/>
  <c r="H2940" i="2"/>
  <c r="H2948" i="2"/>
  <c r="H2956" i="2"/>
  <c r="H2964" i="2"/>
  <c r="H2972" i="2"/>
  <c r="H2980" i="2"/>
  <c r="H2988" i="2"/>
  <c r="H2996" i="2"/>
  <c r="H3004" i="2"/>
  <c r="H3012" i="2"/>
  <c r="H3020" i="2"/>
  <c r="H3028" i="2"/>
  <c r="H3036" i="2"/>
  <c r="H3044" i="2"/>
  <c r="H3052" i="2"/>
  <c r="H3060" i="2"/>
  <c r="H389" i="2"/>
  <c r="H453" i="2"/>
  <c r="H497" i="2"/>
  <c r="H529" i="2"/>
  <c r="H561" i="2"/>
  <c r="H593" i="2"/>
  <c r="H625" i="2"/>
  <c r="H657" i="2"/>
  <c r="H689" i="2"/>
  <c r="H721" i="2"/>
  <c r="H753" i="2"/>
  <c r="H785" i="2"/>
  <c r="H817" i="2"/>
  <c r="H849" i="2"/>
  <c r="H881" i="2"/>
  <c r="H913" i="2"/>
  <c r="H944" i="2"/>
  <c r="H960" i="2"/>
  <c r="H976" i="2"/>
  <c r="H992" i="2"/>
  <c r="H1008" i="2"/>
  <c r="H1024" i="2"/>
  <c r="H1040" i="2"/>
  <c r="H1072" i="2"/>
  <c r="H1104" i="2"/>
  <c r="H1136" i="2"/>
  <c r="H1168" i="2"/>
  <c r="H1200" i="2"/>
  <c r="H1232" i="2"/>
  <c r="H1264" i="2"/>
  <c r="H1296" i="2"/>
  <c r="H1328" i="2"/>
  <c r="H1360" i="2"/>
  <c r="H1392" i="2"/>
  <c r="H1424" i="2"/>
  <c r="H1456" i="2"/>
  <c r="H1488" i="2"/>
  <c r="H1520" i="2"/>
  <c r="H1552" i="2"/>
  <c r="H1584" i="2"/>
  <c r="H1616" i="2"/>
  <c r="H1648" i="2"/>
  <c r="H1680" i="2"/>
  <c r="H1711" i="2"/>
  <c r="H1727" i="2"/>
  <c r="H1743" i="2"/>
  <c r="H1759" i="2"/>
  <c r="H1775" i="2"/>
  <c r="H1791" i="2"/>
  <c r="H1807" i="2"/>
  <c r="H1823" i="2"/>
  <c r="H1839" i="2"/>
  <c r="H1855" i="2"/>
  <c r="H1871" i="2"/>
  <c r="H1887" i="2"/>
  <c r="H1903" i="2"/>
  <c r="H1919" i="2"/>
  <c r="H1935" i="2"/>
  <c r="H1951" i="2"/>
  <c r="H1967" i="2"/>
  <c r="H1983" i="2"/>
  <c r="H1999" i="2"/>
  <c r="H2015" i="2"/>
  <c r="H2031" i="2"/>
  <c r="H2047" i="2"/>
  <c r="H2063" i="2"/>
  <c r="H2079" i="2"/>
  <c r="H2095" i="2"/>
  <c r="H2111" i="2"/>
  <c r="H2127" i="2"/>
  <c r="H2143" i="2"/>
  <c r="H2159" i="2"/>
  <c r="H2175" i="2"/>
  <c r="H2191" i="2"/>
  <c r="H2207" i="2"/>
  <c r="H2223" i="2"/>
  <c r="H2239" i="2"/>
  <c r="H2255" i="2"/>
  <c r="H2271" i="2"/>
  <c r="H2287" i="2"/>
  <c r="H2303" i="2"/>
  <c r="H2319" i="2"/>
  <c r="H2335" i="2"/>
  <c r="H2351" i="2"/>
  <c r="H2367" i="2"/>
  <c r="H2383" i="2"/>
  <c r="H2399" i="2"/>
  <c r="H2415" i="2"/>
  <c r="H2431" i="2"/>
  <c r="H2447" i="2"/>
  <c r="H2463" i="2"/>
  <c r="H2479" i="2"/>
  <c r="H2495" i="2"/>
  <c r="H2511" i="2"/>
  <c r="H2527" i="2"/>
  <c r="H2543" i="2"/>
  <c r="H2559" i="2"/>
  <c r="H2575" i="2"/>
  <c r="H2591" i="2"/>
  <c r="H2607" i="2"/>
  <c r="H2623" i="2"/>
  <c r="H2639" i="2"/>
  <c r="H2655" i="2"/>
  <c r="H2671" i="2"/>
  <c r="H2687" i="2"/>
  <c r="H2703" i="2"/>
  <c r="H2719" i="2"/>
  <c r="H2735" i="2"/>
  <c r="H2751" i="2"/>
  <c r="H2767" i="2"/>
  <c r="H2783" i="2"/>
  <c r="H2799" i="2"/>
  <c r="H2815" i="2"/>
  <c r="H2831" i="2"/>
  <c r="H2847" i="2"/>
  <c r="H2863" i="2"/>
  <c r="H2879" i="2"/>
  <c r="H2895" i="2"/>
  <c r="H2911" i="2"/>
  <c r="H2927" i="2"/>
  <c r="H2943" i="2"/>
  <c r="H2959" i="2"/>
  <c r="H2975" i="2"/>
  <c r="H2991" i="2"/>
  <c r="H3007" i="2"/>
  <c r="H3023" i="2"/>
  <c r="H3039" i="2"/>
  <c r="H3055" i="2"/>
  <c r="H1044" i="2"/>
  <c r="H1076" i="2"/>
  <c r="H1108" i="2"/>
  <c r="H1140" i="2"/>
  <c r="H1172" i="2"/>
  <c r="H1204" i="2"/>
  <c r="H1236" i="2"/>
  <c r="H1268" i="2"/>
  <c r="H1300" i="2"/>
  <c r="H1332" i="2"/>
  <c r="H1364" i="2"/>
  <c r="H1396" i="2"/>
  <c r="H1428" i="2"/>
  <c r="H1460" i="2"/>
  <c r="H1492" i="2"/>
  <c r="H1524" i="2"/>
  <c r="H1556" i="2"/>
  <c r="H1588" i="2"/>
  <c r="H1620" i="2"/>
  <c r="H1652" i="2"/>
  <c r="H1684" i="2"/>
  <c r="H1713" i="2"/>
  <c r="H1729" i="2"/>
  <c r="H1745" i="2"/>
  <c r="H1761" i="2"/>
  <c r="H1777" i="2"/>
  <c r="H1793" i="2"/>
  <c r="H1809" i="2"/>
  <c r="H1825" i="2"/>
  <c r="H1841" i="2"/>
  <c r="H1857" i="2"/>
  <c r="H1873" i="2"/>
  <c r="H1889" i="2"/>
  <c r="H1905" i="2"/>
  <c r="H1921" i="2"/>
  <c r="H1937" i="2"/>
  <c r="H1953" i="2"/>
  <c r="H1969" i="2"/>
  <c r="H1985" i="2"/>
  <c r="H2001" i="2"/>
  <c r="H2017" i="2"/>
  <c r="H2033" i="2"/>
  <c r="H2049" i="2"/>
  <c r="H2065" i="2"/>
  <c r="H2081" i="2"/>
  <c r="H2097" i="2"/>
  <c r="H2113" i="2"/>
  <c r="H2129" i="2"/>
  <c r="H2145" i="2"/>
  <c r="H2161" i="2"/>
  <c r="H2177" i="2"/>
  <c r="H2193" i="2"/>
  <c r="H2209" i="2"/>
  <c r="K2540" i="2"/>
  <c r="K2604" i="2"/>
  <c r="K2668" i="2"/>
  <c r="K2732" i="2"/>
  <c r="K2796" i="2"/>
  <c r="K2860" i="2"/>
  <c r="K2924" i="2"/>
  <c r="K2967" i="2"/>
  <c r="K2999" i="2"/>
  <c r="K3031" i="2"/>
  <c r="K3063" i="2"/>
  <c r="J19" i="2"/>
  <c r="J35" i="2"/>
  <c r="J51" i="2"/>
  <c r="J67" i="2"/>
  <c r="J83" i="2"/>
  <c r="J99" i="2"/>
  <c r="J115" i="2"/>
  <c r="J131" i="2"/>
  <c r="J147" i="2"/>
  <c r="J163" i="2"/>
  <c r="J179" i="2"/>
  <c r="J195" i="2"/>
  <c r="J211" i="2"/>
  <c r="J227" i="2"/>
  <c r="J243" i="2"/>
  <c r="J259" i="2"/>
  <c r="J22" i="2"/>
  <c r="J38" i="2"/>
  <c r="J54" i="2"/>
  <c r="J70" i="2"/>
  <c r="J86" i="2"/>
  <c r="J102" i="2"/>
  <c r="J118" i="2"/>
  <c r="J134" i="2"/>
  <c r="J150" i="2"/>
  <c r="J166" i="2"/>
  <c r="J182" i="2"/>
  <c r="J198" i="2"/>
  <c r="J214" i="2"/>
  <c r="J230" i="2"/>
  <c r="J246" i="2"/>
  <c r="J262" i="2"/>
  <c r="J278" i="2"/>
  <c r="J294" i="2"/>
  <c r="J310" i="2"/>
  <c r="J326" i="2"/>
  <c r="J342" i="2"/>
  <c r="J358" i="2"/>
  <c r="J374" i="2"/>
  <c r="J390" i="2"/>
  <c r="J406" i="2"/>
  <c r="J422" i="2"/>
  <c r="J438" i="2"/>
  <c r="J454" i="2"/>
  <c r="J470" i="2"/>
  <c r="J486" i="2"/>
  <c r="J502" i="2"/>
  <c r="J263" i="2"/>
  <c r="J279" i="2"/>
  <c r="J295" i="2"/>
  <c r="J311" i="2"/>
  <c r="J327" i="2"/>
  <c r="J343" i="2"/>
  <c r="J359" i="2"/>
  <c r="J375" i="2"/>
  <c r="J391" i="2"/>
  <c r="J407" i="2"/>
  <c r="J423" i="2"/>
  <c r="J439" i="2"/>
  <c r="J455" i="2"/>
  <c r="J471" i="2"/>
  <c r="J487" i="2"/>
  <c r="J503" i="2"/>
  <c r="J519" i="2"/>
  <c r="J535" i="2"/>
  <c r="J551" i="2"/>
  <c r="J567" i="2"/>
  <c r="J583" i="2"/>
  <c r="J599" i="2"/>
  <c r="J615" i="2"/>
  <c r="J631" i="2"/>
  <c r="J647" i="2"/>
  <c r="J663" i="2"/>
  <c r="J679" i="2"/>
  <c r="J695" i="2"/>
  <c r="J711" i="2"/>
  <c r="J727" i="2"/>
  <c r="J743" i="2"/>
  <c r="J759" i="2"/>
  <c r="J775" i="2"/>
  <c r="J791" i="2"/>
  <c r="J807" i="2"/>
  <c r="J823" i="2"/>
  <c r="J839" i="2"/>
  <c r="J855" i="2"/>
  <c r="J871" i="2"/>
  <c r="J887" i="2"/>
  <c r="J903" i="2"/>
  <c r="J919" i="2"/>
  <c r="J935" i="2"/>
  <c r="J951" i="2"/>
  <c r="J967" i="2"/>
  <c r="J983" i="2"/>
  <c r="J999" i="2"/>
  <c r="J1015" i="2"/>
  <c r="J522" i="2"/>
  <c r="J538" i="2"/>
  <c r="J554" i="2"/>
  <c r="J570" i="2"/>
  <c r="J586" i="2"/>
  <c r="J602" i="2"/>
  <c r="J618" i="2"/>
  <c r="J634" i="2"/>
  <c r="J650" i="2"/>
  <c r="J666" i="2"/>
  <c r="J682" i="2"/>
  <c r="J698" i="2"/>
  <c r="J714" i="2"/>
  <c r="J730" i="2"/>
  <c r="J746" i="2"/>
  <c r="J762" i="2"/>
  <c r="J778" i="2"/>
  <c r="J794" i="2"/>
  <c r="J810" i="2"/>
  <c r="J826" i="2"/>
  <c r="J842" i="2"/>
  <c r="J858" i="2"/>
  <c r="J874" i="2"/>
  <c r="J890" i="2"/>
  <c r="J906" i="2"/>
  <c r="J922" i="2"/>
  <c r="J938" i="2"/>
  <c r="J956" i="2"/>
  <c r="J988" i="2"/>
  <c r="J1020" i="2"/>
  <c r="J1038" i="2"/>
  <c r="J1054" i="2"/>
  <c r="J1070" i="2"/>
  <c r="J1086" i="2"/>
  <c r="J1102" i="2"/>
  <c r="J1118" i="2"/>
  <c r="J1134" i="2"/>
  <c r="J1150" i="2"/>
  <c r="J1166" i="2"/>
  <c r="J1182" i="2"/>
  <c r="J1198" i="2"/>
  <c r="J1214" i="2"/>
  <c r="J1230" i="2"/>
  <c r="J1246" i="2"/>
  <c r="J1262" i="2"/>
  <c r="J1278" i="2"/>
  <c r="J1294" i="2"/>
  <c r="J1310" i="2"/>
  <c r="J1326" i="2"/>
  <c r="J1342" i="2"/>
  <c r="J1358" i="2"/>
  <c r="J1374" i="2"/>
  <c r="J1390" i="2"/>
  <c r="J1406" i="2"/>
  <c r="J1422" i="2"/>
  <c r="J1438" i="2"/>
  <c r="J1454" i="2"/>
  <c r="J1470" i="2"/>
  <c r="J1486" i="2"/>
  <c r="J1502" i="2"/>
  <c r="J1518" i="2"/>
  <c r="J1534" i="2"/>
  <c r="J1550" i="2"/>
  <c r="J974" i="2"/>
  <c r="J1006" i="2"/>
  <c r="J1031" i="2"/>
  <c r="J1047" i="2"/>
  <c r="J1063" i="2"/>
  <c r="J1079" i="2"/>
  <c r="J1095" i="2"/>
  <c r="J1111" i="2"/>
  <c r="J1127" i="2"/>
  <c r="J1143" i="2"/>
  <c r="J1159" i="2"/>
  <c r="J1175" i="2"/>
  <c r="J1191" i="2"/>
  <c r="J1207" i="2"/>
  <c r="J1223" i="2"/>
  <c r="J1239" i="2"/>
  <c r="J1255" i="2"/>
  <c r="J1271" i="2"/>
  <c r="J1287" i="2"/>
  <c r="J1303" i="2"/>
  <c r="J1319" i="2"/>
  <c r="J1335" i="2"/>
  <c r="J1351" i="2"/>
  <c r="J1367" i="2"/>
  <c r="J1383" i="2"/>
  <c r="J1399" i="2"/>
  <c r="J1415" i="2"/>
  <c r="J1431" i="2"/>
  <c r="J1447" i="2"/>
  <c r="J1463" i="2"/>
  <c r="J1479" i="2"/>
  <c r="J1495" i="2"/>
  <c r="J1523" i="2"/>
  <c r="J1555" i="2"/>
  <c r="J1571" i="2"/>
  <c r="J1587" i="2"/>
  <c r="J1603" i="2"/>
  <c r="J1619" i="2"/>
  <c r="J1635" i="2"/>
  <c r="J1651" i="2"/>
  <c r="J1667" i="2"/>
  <c r="J1683" i="2"/>
  <c r="J1699" i="2"/>
  <c r="J1715" i="2"/>
  <c r="J1731" i="2"/>
  <c r="J1747" i="2"/>
  <c r="J1763" i="2"/>
  <c r="J1779" i="2"/>
  <c r="J1789" i="2"/>
  <c r="J1797" i="2"/>
  <c r="J1805" i="2"/>
  <c r="J1813" i="2"/>
  <c r="J1821" i="2"/>
  <c r="J1829" i="2"/>
  <c r="J1837" i="2"/>
  <c r="J1845" i="2"/>
  <c r="J1853" i="2"/>
  <c r="J1861" i="2"/>
  <c r="J1869" i="2"/>
  <c r="J1877" i="2"/>
  <c r="J1885" i="2"/>
  <c r="J1893" i="2"/>
  <c r="J1901" i="2"/>
  <c r="J1909" i="2"/>
  <c r="J1917" i="2"/>
  <c r="J1925" i="2"/>
  <c r="J1933" i="2"/>
  <c r="J1941" i="2"/>
  <c r="J1949" i="2"/>
  <c r="J1957" i="2"/>
  <c r="J1965" i="2"/>
  <c r="J1973" i="2"/>
  <c r="J1981" i="2"/>
  <c r="J1989" i="2"/>
  <c r="J1997" i="2"/>
  <c r="J2005" i="2"/>
  <c r="J2013" i="2"/>
  <c r="J2021" i="2"/>
  <c r="J2029" i="2"/>
  <c r="J2037" i="2"/>
  <c r="J2045" i="2"/>
  <c r="J2053" i="2"/>
  <c r="J2061" i="2"/>
  <c r="J2069" i="2"/>
  <c r="J2077" i="2"/>
  <c r="J2085" i="2"/>
  <c r="J2093" i="2"/>
  <c r="J2101" i="2"/>
  <c r="J2109" i="2"/>
  <c r="J2117" i="2"/>
  <c r="J2125" i="2"/>
  <c r="J2133" i="2"/>
  <c r="J2141" i="2"/>
  <c r="J2149" i="2"/>
  <c r="J2157" i="2"/>
  <c r="J2165" i="2"/>
  <c r="J2173" i="2"/>
  <c r="J2181" i="2"/>
  <c r="J2189" i="2"/>
  <c r="J2197" i="2"/>
  <c r="J2205" i="2"/>
  <c r="J2213" i="2"/>
  <c r="J2221" i="2"/>
  <c r="J2229" i="2"/>
  <c r="J2237" i="2"/>
  <c r="J2245" i="2"/>
  <c r="J2253" i="2"/>
  <c r="J2261" i="2"/>
  <c r="J2269" i="2"/>
  <c r="J2277" i="2"/>
  <c r="J2285" i="2"/>
  <c r="J2293" i="2"/>
  <c r="J2301" i="2"/>
  <c r="J2309" i="2"/>
  <c r="J2317" i="2"/>
  <c r="J2325" i="2"/>
  <c r="J2333" i="2"/>
  <c r="J2341" i="2"/>
  <c r="J2349" i="2"/>
  <c r="J2357" i="2"/>
  <c r="J2365" i="2"/>
  <c r="J2373" i="2"/>
  <c r="J2381" i="2"/>
  <c r="J2389" i="2"/>
  <c r="J2397" i="2"/>
  <c r="J2405" i="2"/>
  <c r="J2413" i="2"/>
  <c r="J2421" i="2"/>
  <c r="J2429" i="2"/>
  <c r="J2437" i="2"/>
  <c r="J2445" i="2"/>
  <c r="J2453" i="2"/>
  <c r="J2461" i="2"/>
  <c r="J2469" i="2"/>
  <c r="J2477" i="2"/>
  <c r="J2485" i="2"/>
  <c r="J2493" i="2"/>
  <c r="J2501" i="2"/>
  <c r="J2509" i="2"/>
  <c r="J2517" i="2"/>
  <c r="J2525" i="2"/>
  <c r="J2533" i="2"/>
  <c r="J2541" i="2"/>
  <c r="J1501" i="2"/>
  <c r="J1517" i="2"/>
  <c r="J1533" i="2"/>
  <c r="J1549" i="2"/>
  <c r="J1560" i="2"/>
  <c r="J1568" i="2"/>
  <c r="J1576" i="2"/>
  <c r="J1584" i="2"/>
  <c r="J1592" i="2"/>
  <c r="J1600" i="2"/>
  <c r="J1608" i="2"/>
  <c r="J1616" i="2"/>
  <c r="J1624" i="2"/>
  <c r="J1632" i="2"/>
  <c r="J1640" i="2"/>
  <c r="J1648" i="2"/>
  <c r="J1656" i="2"/>
  <c r="J1664" i="2"/>
  <c r="J1672" i="2"/>
  <c r="J1680" i="2"/>
  <c r="J1688" i="2"/>
  <c r="J1696" i="2"/>
  <c r="J1704" i="2"/>
  <c r="J1712" i="2"/>
  <c r="J1720" i="2"/>
  <c r="J1728" i="2"/>
  <c r="J1736" i="2"/>
  <c r="J1744" i="2"/>
  <c r="J1752" i="2"/>
  <c r="J1760" i="2"/>
  <c r="J1768" i="2"/>
  <c r="J1776" i="2"/>
  <c r="J1784" i="2"/>
  <c r="J1792" i="2"/>
  <c r="J1800" i="2"/>
  <c r="J1808" i="2"/>
  <c r="J1816" i="2"/>
  <c r="J1824" i="2"/>
  <c r="J1832" i="2"/>
  <c r="J1840" i="2"/>
  <c r="J1848" i="2"/>
  <c r="J1856" i="2"/>
  <c r="J1864" i="2"/>
  <c r="J1872" i="2"/>
  <c r="J1880" i="2"/>
  <c r="J1888" i="2"/>
  <c r="J1896" i="2"/>
  <c r="J1904" i="2"/>
  <c r="J1912" i="2"/>
  <c r="J1920" i="2"/>
  <c r="J1928" i="2"/>
  <c r="J1936" i="2"/>
  <c r="J1944" i="2"/>
  <c r="J1952" i="2"/>
  <c r="J1960" i="2"/>
  <c r="J1968" i="2"/>
  <c r="J1976" i="2"/>
  <c r="J1984" i="2"/>
  <c r="J1992" i="2"/>
  <c r="J2000" i="2"/>
  <c r="J2008" i="2"/>
  <c r="J2016" i="2"/>
  <c r="J2024" i="2"/>
  <c r="J2032" i="2"/>
  <c r="J2040" i="2"/>
  <c r="J2048" i="2"/>
  <c r="J2062" i="2"/>
  <c r="J2078" i="2"/>
  <c r="J2094" i="2"/>
  <c r="J2110" i="2"/>
  <c r="J2126" i="2"/>
  <c r="J2142" i="2"/>
  <c r="J2158" i="2"/>
  <c r="J2174" i="2"/>
  <c r="J2190" i="2"/>
  <c r="J2206" i="2"/>
  <c r="J2222" i="2"/>
  <c r="J2238" i="2"/>
  <c r="J2254" i="2"/>
  <c r="J2270" i="2"/>
  <c r="J2286" i="2"/>
  <c r="J2302" i="2"/>
  <c r="J2318" i="2"/>
  <c r="J2334" i="2"/>
  <c r="J2350" i="2"/>
  <c r="J2366" i="2"/>
  <c r="J2382" i="2"/>
  <c r="J2398" i="2"/>
  <c r="J2414" i="2"/>
  <c r="J2430" i="2"/>
  <c r="J2446" i="2"/>
  <c r="J2462" i="2"/>
  <c r="J2478" i="2"/>
  <c r="J2494" i="2"/>
  <c r="J2510" i="2"/>
  <c r="J2526" i="2"/>
  <c r="J2542" i="2"/>
  <c r="J2553" i="2"/>
  <c r="J2561" i="2"/>
  <c r="J2569" i="2"/>
  <c r="J2577" i="2"/>
  <c r="J2585" i="2"/>
  <c r="J2593" i="2"/>
  <c r="J2601" i="2"/>
  <c r="J2609" i="2"/>
  <c r="J2617" i="2"/>
  <c r="J2625" i="2"/>
  <c r="J2633" i="2"/>
  <c r="J2641" i="2"/>
  <c r="J2649" i="2"/>
  <c r="J2657" i="2"/>
  <c r="J2665" i="2"/>
  <c r="J2673" i="2"/>
  <c r="J2681" i="2"/>
  <c r="J2689" i="2"/>
  <c r="J2697" i="2"/>
  <c r="J2705" i="2"/>
  <c r="J2713" i="2"/>
  <c r="J2721" i="2"/>
  <c r="J2729" i="2"/>
  <c r="J2737" i="2"/>
  <c r="J2745" i="2"/>
  <c r="J2753" i="2"/>
  <c r="J2761" i="2"/>
  <c r="J2769" i="2"/>
  <c r="J2777" i="2"/>
  <c r="J2785" i="2"/>
  <c r="J2793" i="2"/>
  <c r="J2801" i="2"/>
  <c r="J2809" i="2"/>
  <c r="J2817" i="2"/>
  <c r="J2825" i="2"/>
  <c r="J2833" i="2"/>
  <c r="J2841" i="2"/>
  <c r="J2849" i="2"/>
  <c r="J2857" i="2"/>
  <c r="J2865" i="2"/>
  <c r="J2873" i="2"/>
  <c r="J2881" i="2"/>
  <c r="J2889" i="2"/>
  <c r="J2897" i="2"/>
  <c r="J2905" i="2"/>
  <c r="J2913" i="2"/>
  <c r="J2921" i="2"/>
  <c r="J2929" i="2"/>
  <c r="J2937" i="2"/>
  <c r="J2945" i="2"/>
  <c r="J2953" i="2"/>
  <c r="J2961" i="2"/>
  <c r="J2969" i="2"/>
  <c r="J2977" i="2"/>
  <c r="J2985" i="2"/>
  <c r="J2993" i="2"/>
  <c r="J3001" i="2"/>
  <c r="J3009" i="2"/>
  <c r="J3017" i="2"/>
  <c r="J3025" i="2"/>
  <c r="J3033" i="2"/>
  <c r="J3041" i="2"/>
  <c r="J3049" i="2"/>
  <c r="J3057" i="2"/>
  <c r="J3065" i="2"/>
  <c r="J2060" i="2"/>
  <c r="J2076" i="2"/>
  <c r="J2092" i="2"/>
  <c r="J2108" i="2"/>
  <c r="J2124" i="2"/>
  <c r="J2140" i="2"/>
  <c r="J2156" i="2"/>
  <c r="J2172" i="2"/>
  <c r="J2188" i="2"/>
  <c r="J2204" i="2"/>
  <c r="J2220" i="2"/>
  <c r="J2236" i="2"/>
  <c r="J2252" i="2"/>
  <c r="J2268" i="2"/>
  <c r="J2284" i="2"/>
  <c r="J2300" i="2"/>
  <c r="J2316" i="2"/>
  <c r="J2332" i="2"/>
  <c r="J2348" i="2"/>
  <c r="J2364" i="2"/>
  <c r="J2380" i="2"/>
  <c r="J2396" i="2"/>
  <c r="J2412" i="2"/>
  <c r="J2428" i="2"/>
  <c r="J2444" i="2"/>
  <c r="J2460" i="2"/>
  <c r="J2476" i="2"/>
  <c r="J2492" i="2"/>
  <c r="J2508" i="2"/>
  <c r="J2524" i="2"/>
  <c r="J2540" i="2"/>
  <c r="J2552" i="2"/>
  <c r="J2560" i="2"/>
  <c r="J2568" i="2"/>
  <c r="J2576" i="2"/>
  <c r="J2584" i="2"/>
  <c r="J2592" i="2"/>
  <c r="J2600" i="2"/>
  <c r="J2608" i="2"/>
  <c r="J2616" i="2"/>
  <c r="J2624" i="2"/>
  <c r="J2632" i="2"/>
  <c r="J2640" i="2"/>
  <c r="J2648" i="2"/>
  <c r="J2656" i="2"/>
  <c r="J2664" i="2"/>
  <c r="J2672" i="2"/>
  <c r="J2680" i="2"/>
  <c r="J2688" i="2"/>
  <c r="J2696" i="2"/>
  <c r="J2704" i="2"/>
  <c r="J2712" i="2"/>
  <c r="J2720" i="2"/>
  <c r="J2728" i="2"/>
  <c r="J2736" i="2"/>
  <c r="J2744" i="2"/>
  <c r="J2752" i="2"/>
  <c r="J2760" i="2"/>
  <c r="J2768" i="2"/>
  <c r="J2776" i="2"/>
  <c r="J2784" i="2"/>
  <c r="J2792" i="2"/>
  <c r="J2800" i="2"/>
  <c r="J2808" i="2"/>
  <c r="J2816" i="2"/>
  <c r="J2824" i="2"/>
  <c r="J2832" i="2"/>
  <c r="J2840" i="2"/>
  <c r="J2848" i="2"/>
  <c r="J2856" i="2"/>
  <c r="J2864" i="2"/>
  <c r="J2872" i="2"/>
  <c r="J2880" i="2"/>
  <c r="J2888" i="2"/>
  <c r="J2896" i="2"/>
  <c r="J2904" i="2"/>
  <c r="J2912" i="2"/>
  <c r="J2920" i="2"/>
  <c r="J2928" i="2"/>
  <c r="J2936" i="2"/>
  <c r="J2944" i="2"/>
  <c r="J2952" i="2"/>
  <c r="J2960" i="2"/>
  <c r="J2968" i="2"/>
  <c r="J2976" i="2"/>
  <c r="J2984" i="2"/>
  <c r="J2992" i="2"/>
  <c r="J3000" i="2"/>
  <c r="J3008" i="2"/>
  <c r="J3016" i="2"/>
  <c r="J3024" i="2"/>
  <c r="J3032" i="2"/>
  <c r="J3040" i="2"/>
  <c r="J3048" i="2"/>
  <c r="J3056" i="2"/>
  <c r="J3064" i="2"/>
  <c r="I11" i="2"/>
  <c r="I19" i="2"/>
  <c r="I27" i="2"/>
  <c r="I35" i="2"/>
  <c r="I43" i="2"/>
  <c r="I51" i="2"/>
  <c r="I59" i="2"/>
  <c r="I67" i="2"/>
  <c r="I75" i="2"/>
  <c r="I83" i="2"/>
  <c r="I91" i="2"/>
  <c r="I99" i="2"/>
  <c r="I107" i="2"/>
  <c r="I115" i="2"/>
  <c r="I123" i="2"/>
  <c r="I131" i="2"/>
  <c r="I139" i="2"/>
  <c r="I147" i="2"/>
  <c r="I155" i="2"/>
  <c r="I163" i="2"/>
  <c r="I171" i="2"/>
  <c r="I179" i="2"/>
  <c r="I187" i="2"/>
  <c r="I195" i="2"/>
  <c r="I203" i="2"/>
  <c r="I211" i="2"/>
  <c r="I219" i="2"/>
  <c r="I227" i="2"/>
  <c r="I235" i="2"/>
  <c r="I243" i="2"/>
  <c r="I251" i="2"/>
  <c r="I259" i="2"/>
  <c r="I20" i="2"/>
  <c r="I36" i="2"/>
  <c r="I52" i="2"/>
  <c r="I68" i="2"/>
  <c r="I84" i="2"/>
  <c r="I100" i="2"/>
  <c r="I116" i="2"/>
  <c r="I132" i="2"/>
  <c r="I148" i="2"/>
  <c r="I164" i="2"/>
  <c r="I180" i="2"/>
  <c r="I196" i="2"/>
  <c r="I212" i="2"/>
  <c r="I228" i="2"/>
  <c r="I244" i="2"/>
  <c r="I260" i="2"/>
  <c r="I268" i="2"/>
  <c r="I276" i="2"/>
  <c r="I284" i="2"/>
  <c r="I292" i="2"/>
  <c r="I300" i="2"/>
  <c r="I308" i="2"/>
  <c r="I316" i="2"/>
  <c r="I324" i="2"/>
  <c r="I332" i="2"/>
  <c r="I340" i="2"/>
  <c r="I348" i="2"/>
  <c r="I356" i="2"/>
  <c r="I364" i="2"/>
  <c r="I372" i="2"/>
  <c r="I380" i="2"/>
  <c r="I388" i="2"/>
  <c r="I396" i="2"/>
  <c r="I404" i="2"/>
  <c r="I412" i="2"/>
  <c r="I420" i="2"/>
  <c r="I428" i="2"/>
  <c r="I436" i="2"/>
  <c r="I444" i="2"/>
  <c r="I452" i="2"/>
  <c r="I460" i="2"/>
  <c r="I468" i="2"/>
  <c r="I476" i="2"/>
  <c r="I484" i="2"/>
  <c r="I492" i="2"/>
  <c r="I500" i="2"/>
  <c r="I508" i="2"/>
  <c r="I516" i="2"/>
  <c r="I524" i="2"/>
  <c r="I532" i="2"/>
  <c r="I540" i="2"/>
  <c r="I548" i="2"/>
  <c r="I556" i="2"/>
  <c r="I564" i="2"/>
  <c r="I572" i="2"/>
  <c r="I580" i="2"/>
  <c r="I588" i="2"/>
  <c r="I596" i="2"/>
  <c r="I604" i="2"/>
  <c r="I612" i="2"/>
  <c r="I620" i="2"/>
  <c r="I628" i="2"/>
  <c r="I636" i="2"/>
  <c r="I14" i="2"/>
  <c r="I46" i="2"/>
  <c r="I78" i="2"/>
  <c r="I110" i="2"/>
  <c r="I142" i="2"/>
  <c r="I174" i="2"/>
  <c r="I206" i="2"/>
  <c r="I238" i="2"/>
  <c r="I265" i="2"/>
  <c r="I281" i="2"/>
  <c r="I297" i="2"/>
  <c r="I313" i="2"/>
  <c r="I329" i="2"/>
  <c r="I345" i="2"/>
  <c r="I361" i="2"/>
  <c r="I377" i="2"/>
  <c r="I393" i="2"/>
  <c r="I409" i="2"/>
  <c r="I425" i="2"/>
  <c r="I441" i="2"/>
  <c r="I457" i="2"/>
  <c r="I473" i="2"/>
  <c r="I489" i="2"/>
  <c r="I505" i="2"/>
  <c r="I521" i="2"/>
  <c r="I537" i="2"/>
  <c r="I553" i="2"/>
  <c r="I569" i="2"/>
  <c r="I585" i="2"/>
  <c r="I601" i="2"/>
  <c r="I617" i="2"/>
  <c r="I633" i="2"/>
  <c r="I26" i="2"/>
  <c r="I90" i="2"/>
  <c r="I154" i="2"/>
  <c r="I218" i="2"/>
  <c r="I271" i="2"/>
  <c r="I303" i="2"/>
  <c r="I335" i="2"/>
  <c r="I367" i="2"/>
  <c r="I399" i="2"/>
  <c r="I431" i="2"/>
  <c r="I463" i="2"/>
  <c r="I495" i="2"/>
  <c r="I527" i="2"/>
  <c r="I559" i="2"/>
  <c r="I591" i="2"/>
  <c r="I623" i="2"/>
  <c r="I646" i="2"/>
  <c r="I654" i="2"/>
  <c r="I662" i="2"/>
  <c r="I670" i="2"/>
  <c r="I678" i="2"/>
  <c r="I686" i="2"/>
  <c r="I694" i="2"/>
  <c r="I702" i="2"/>
  <c r="I710" i="2"/>
  <c r="I718" i="2"/>
  <c r="I726" i="2"/>
  <c r="I734" i="2"/>
  <c r="I742" i="2"/>
  <c r="I750" i="2"/>
  <c r="I758" i="2"/>
  <c r="I766" i="2"/>
  <c r="I774" i="2"/>
  <c r="I782" i="2"/>
  <c r="I790" i="2"/>
  <c r="I798" i="2"/>
  <c r="I806" i="2"/>
  <c r="I814" i="2"/>
  <c r="I822" i="2"/>
  <c r="I830" i="2"/>
  <c r="I838" i="2"/>
  <c r="I846" i="2"/>
  <c r="I854" i="2"/>
  <c r="I862" i="2"/>
  <c r="I870" i="2"/>
  <c r="I878" i="2"/>
  <c r="I886" i="2"/>
  <c r="I894" i="2"/>
  <c r="I902" i="2"/>
  <c r="I910" i="2"/>
  <c r="I918" i="2"/>
  <c r="I926" i="2"/>
  <c r="I934" i="2"/>
  <c r="I942" i="2"/>
  <c r="I950" i="2"/>
  <c r="I958" i="2"/>
  <c r="I966" i="2"/>
  <c r="I974" i="2"/>
  <c r="I982" i="2"/>
  <c r="I990" i="2"/>
  <c r="I998" i="2"/>
  <c r="I1006" i="2"/>
  <c r="I1014" i="2"/>
  <c r="I1022" i="2"/>
  <c r="I1030" i="2"/>
  <c r="I1038" i="2"/>
  <c r="I1046" i="2"/>
  <c r="I1054" i="2"/>
  <c r="I1062" i="2"/>
  <c r="I1070" i="2"/>
  <c r="I1078" i="2"/>
  <c r="I1086" i="2"/>
  <c r="I1094" i="2"/>
  <c r="I1102" i="2"/>
  <c r="I1110" i="2"/>
  <c r="I1118" i="2"/>
  <c r="I1126" i="2"/>
  <c r="I1134" i="2"/>
  <c r="I1142" i="2"/>
  <c r="I1150" i="2"/>
  <c r="I1158" i="2"/>
  <c r="I1166" i="2"/>
  <c r="I1174" i="2"/>
  <c r="I1182" i="2"/>
  <c r="I1190" i="2"/>
  <c r="I1198" i="2"/>
  <c r="I1206" i="2"/>
  <c r="I1214" i="2"/>
  <c r="I1222" i="2"/>
  <c r="I1230" i="2"/>
  <c r="I1238" i="2"/>
  <c r="I1246" i="2"/>
  <c r="I1254" i="2"/>
  <c r="I1262" i="2"/>
  <c r="I1270" i="2"/>
  <c r="I1278" i="2"/>
  <c r="I1286" i="2"/>
  <c r="I1294" i="2"/>
  <c r="I1302" i="2"/>
  <c r="I1310" i="2"/>
  <c r="I1318" i="2"/>
  <c r="I1326" i="2"/>
  <c r="I1334" i="2"/>
  <c r="I1342" i="2"/>
  <c r="I1350" i="2"/>
  <c r="I1358" i="2"/>
  <c r="I1366" i="2"/>
  <c r="I1374" i="2"/>
  <c r="I1382" i="2"/>
  <c r="I1390" i="2"/>
  <c r="I1398" i="2"/>
  <c r="I1406" i="2"/>
  <c r="I1414" i="2"/>
  <c r="I1422" i="2"/>
  <c r="I1430" i="2"/>
  <c r="I1438" i="2"/>
  <c r="I1446" i="2"/>
  <c r="I1454" i="2"/>
  <c r="I1462" i="2"/>
  <c r="I1470" i="2"/>
  <c r="I1478" i="2"/>
  <c r="I1486" i="2"/>
  <c r="I1494" i="2"/>
  <c r="I1502" i="2"/>
  <c r="I1510" i="2"/>
  <c r="I1518" i="2"/>
  <c r="I1526" i="2"/>
  <c r="I1534" i="2"/>
  <c r="I98" i="2"/>
  <c r="I226" i="2"/>
  <c r="I307" i="2"/>
  <c r="I371" i="2"/>
  <c r="I435" i="2"/>
  <c r="I499" i="2"/>
  <c r="I563" i="2"/>
  <c r="I627" i="2"/>
  <c r="I655" i="2"/>
  <c r="I671" i="2"/>
  <c r="I687" i="2"/>
  <c r="I703" i="2"/>
  <c r="I719" i="2"/>
  <c r="I735" i="2"/>
  <c r="I751" i="2"/>
  <c r="I767" i="2"/>
  <c r="I783" i="2"/>
  <c r="I799" i="2"/>
  <c r="I815" i="2"/>
  <c r="I831" i="2"/>
  <c r="I847" i="2"/>
  <c r="I863" i="2"/>
  <c r="I879" i="2"/>
  <c r="I895" i="2"/>
  <c r="I911" i="2"/>
  <c r="I927" i="2"/>
  <c r="I943" i="2"/>
  <c r="I959" i="2"/>
  <c r="I975" i="2"/>
  <c r="I991" i="2"/>
  <c r="I1007" i="2"/>
  <c r="I1023" i="2"/>
  <c r="I1039" i="2"/>
  <c r="I1055" i="2"/>
  <c r="I1071" i="2"/>
  <c r="I1087" i="2"/>
  <c r="I1103" i="2"/>
  <c r="I1119" i="2"/>
  <c r="I1135" i="2"/>
  <c r="I1151" i="2"/>
  <c r="I1167" i="2"/>
  <c r="I1183" i="2"/>
  <c r="I1199" i="2"/>
  <c r="I1215" i="2"/>
  <c r="I1231" i="2"/>
  <c r="I1247" i="2"/>
  <c r="I1263" i="2"/>
  <c r="I1279" i="2"/>
  <c r="I1295" i="2"/>
  <c r="I1311" i="2"/>
  <c r="I1327" i="2"/>
  <c r="I1343" i="2"/>
  <c r="I1359" i="2"/>
  <c r="I1375" i="2"/>
  <c r="I1391" i="2"/>
  <c r="I1407" i="2"/>
  <c r="I1423" i="2"/>
  <c r="I1439" i="2"/>
  <c r="I1455" i="2"/>
  <c r="I1471" i="2"/>
  <c r="I1487" i="2"/>
  <c r="I1503" i="2"/>
  <c r="I1519" i="2"/>
  <c r="I1535" i="2"/>
  <c r="I210" i="2"/>
  <c r="I363" i="2"/>
  <c r="I491" i="2"/>
  <c r="I619" i="2"/>
  <c r="I669" i="2"/>
  <c r="I701" i="2"/>
  <c r="I733" i="2"/>
  <c r="I765" i="2"/>
  <c r="I797" i="2"/>
  <c r="I829" i="2"/>
  <c r="I861" i="2"/>
  <c r="I893" i="2"/>
  <c r="I925" i="2"/>
  <c r="I957" i="2"/>
  <c r="I989" i="2"/>
  <c r="I1021" i="2"/>
  <c r="I1053" i="2"/>
  <c r="I1085" i="2"/>
  <c r="I1117" i="2"/>
  <c r="I1149" i="2"/>
  <c r="I1181" i="2"/>
  <c r="I1213" i="2"/>
  <c r="I1245" i="2"/>
  <c r="I1277" i="2"/>
  <c r="I1309" i="2"/>
  <c r="I1341" i="2"/>
  <c r="I1373" i="2"/>
  <c r="I1405" i="2"/>
  <c r="I1437" i="2"/>
  <c r="I1469" i="2"/>
  <c r="I1501" i="2"/>
  <c r="I1533" i="2"/>
  <c r="I1544" i="2"/>
  <c r="I1552" i="2"/>
  <c r="I1560" i="2"/>
  <c r="I1568" i="2"/>
  <c r="I1576" i="2"/>
  <c r="I1584" i="2"/>
  <c r="I1592" i="2"/>
  <c r="I1600" i="2"/>
  <c r="I1608" i="2"/>
  <c r="I1616" i="2"/>
  <c r="I1624" i="2"/>
  <c r="I1632" i="2"/>
  <c r="I1640" i="2"/>
  <c r="I1648" i="2"/>
  <c r="I1656" i="2"/>
  <c r="I1664" i="2"/>
  <c r="I1672" i="2"/>
  <c r="I1680" i="2"/>
  <c r="I1688" i="2"/>
  <c r="I1696" i="2"/>
  <c r="I1704" i="2"/>
  <c r="I1712" i="2"/>
  <c r="I1720" i="2"/>
  <c r="I1728" i="2"/>
  <c r="I1736" i="2"/>
  <c r="I1744" i="2"/>
  <c r="I1752" i="2"/>
  <c r="I1760" i="2"/>
  <c r="I1768" i="2"/>
  <c r="I1776" i="2"/>
  <c r="I1784" i="2"/>
  <c r="I1792" i="2"/>
  <c r="I1800" i="2"/>
  <c r="I1808" i="2"/>
  <c r="I1816" i="2"/>
  <c r="I1824" i="2"/>
  <c r="I1832" i="2"/>
  <c r="I1840" i="2"/>
  <c r="I1848" i="2"/>
  <c r="I1856" i="2"/>
  <c r="I1864" i="2"/>
  <c r="I1872" i="2"/>
  <c r="I1880" i="2"/>
  <c r="I1888" i="2"/>
  <c r="I1896" i="2"/>
  <c r="I1904" i="2"/>
  <c r="I1912" i="2"/>
  <c r="I1920" i="2"/>
  <c r="I1928" i="2"/>
  <c r="I1936" i="2"/>
  <c r="I1944" i="2"/>
  <c r="I1952" i="2"/>
  <c r="I1960" i="2"/>
  <c r="I1968" i="2"/>
  <c r="I1976" i="2"/>
  <c r="I1984" i="2"/>
  <c r="I1992" i="2"/>
  <c r="I2000" i="2"/>
  <c r="I2008" i="2"/>
  <c r="I2016" i="2"/>
  <c r="I2024" i="2"/>
  <c r="I2032" i="2"/>
  <c r="I2040" i="2"/>
  <c r="I2048" i="2"/>
  <c r="I2056" i="2"/>
  <c r="I2064" i="2"/>
  <c r="I2072" i="2"/>
  <c r="I2080" i="2"/>
  <c r="I2088" i="2"/>
  <c r="I2096" i="2"/>
  <c r="I2104" i="2"/>
  <c r="I2112" i="2"/>
  <c r="I2120" i="2"/>
  <c r="I2128" i="2"/>
  <c r="I2136" i="2"/>
  <c r="I2144" i="2"/>
  <c r="I2152" i="2"/>
  <c r="I2160" i="2"/>
  <c r="I2168" i="2"/>
  <c r="I2176" i="2"/>
  <c r="I2184" i="2"/>
  <c r="I2192" i="2"/>
  <c r="I2200" i="2"/>
  <c r="I2208" i="2"/>
  <c r="I2216" i="2"/>
  <c r="I2224" i="2"/>
  <c r="I2232" i="2"/>
  <c r="I2240" i="2"/>
  <c r="I2248" i="2"/>
  <c r="I2256" i="2"/>
  <c r="I2264" i="2"/>
  <c r="I2272" i="2"/>
  <c r="I2280" i="2"/>
  <c r="I2288" i="2"/>
  <c r="I2296" i="2"/>
  <c r="I2304" i="2"/>
  <c r="I2312" i="2"/>
  <c r="I2320" i="2"/>
  <c r="I2328" i="2"/>
  <c r="I2336" i="2"/>
  <c r="I2344" i="2"/>
  <c r="I2352" i="2"/>
  <c r="I2360" i="2"/>
  <c r="I2368" i="2"/>
  <c r="I2376" i="2"/>
  <c r="I2384" i="2"/>
  <c r="I2392" i="2"/>
  <c r="I2400" i="2"/>
  <c r="I2408" i="2"/>
  <c r="I2416" i="2"/>
  <c r="I2424" i="2"/>
  <c r="I2432" i="2"/>
  <c r="I2440" i="2"/>
  <c r="I2448" i="2"/>
  <c r="I2456" i="2"/>
  <c r="I2464" i="2"/>
  <c r="I2472" i="2"/>
  <c r="I2480" i="2"/>
  <c r="I2488" i="2"/>
  <c r="I2496" i="2"/>
  <c r="I2504" i="2"/>
  <c r="I2512" i="2"/>
  <c r="I2520" i="2"/>
  <c r="I2528" i="2"/>
  <c r="I2536" i="2"/>
  <c r="I2544" i="2"/>
  <c r="I2552" i="2"/>
  <c r="I2560" i="2"/>
  <c r="I2568" i="2"/>
  <c r="I2576" i="2"/>
  <c r="I2584" i="2"/>
  <c r="I2592" i="2"/>
  <c r="I2600" i="2"/>
  <c r="I2608" i="2"/>
  <c r="I2616" i="2"/>
  <c r="I2624" i="2"/>
  <c r="I2632" i="2"/>
  <c r="I2640" i="2"/>
  <c r="I2648" i="2"/>
  <c r="I2656" i="2"/>
  <c r="I2664" i="2"/>
  <c r="I2672" i="2"/>
  <c r="I2680" i="2"/>
  <c r="I2688" i="2"/>
  <c r="I2696" i="2"/>
  <c r="I2704" i="2"/>
  <c r="I2712" i="2"/>
  <c r="I2720" i="2"/>
  <c r="I2728" i="2"/>
  <c r="I2736" i="2"/>
  <c r="I2744" i="2"/>
  <c r="I2752" i="2"/>
  <c r="I2760" i="2"/>
  <c r="I2768" i="2"/>
  <c r="I2776" i="2"/>
  <c r="I2784" i="2"/>
  <c r="I2792" i="2"/>
  <c r="I2800" i="2"/>
  <c r="I2808" i="2"/>
  <c r="I2816" i="2"/>
  <c r="I2824" i="2"/>
  <c r="I2832" i="2"/>
  <c r="I2840" i="2"/>
  <c r="I2848" i="2"/>
  <c r="I2856" i="2"/>
  <c r="I2864" i="2"/>
  <c r="I2872" i="2"/>
  <c r="I2880" i="2"/>
  <c r="I2888" i="2"/>
  <c r="I2896" i="2"/>
  <c r="I2904" i="2"/>
  <c r="I2912" i="2"/>
  <c r="I2920" i="2"/>
  <c r="I2928" i="2"/>
  <c r="I2936" i="2"/>
  <c r="I2944" i="2"/>
  <c r="I2952" i="2"/>
  <c r="I2960" i="2"/>
  <c r="I2968" i="2"/>
  <c r="I2976" i="2"/>
  <c r="I2984" i="2"/>
  <c r="I2992" i="2"/>
  <c r="I3000" i="2"/>
  <c r="I3008" i="2"/>
  <c r="I3016" i="2"/>
  <c r="I3024" i="2"/>
  <c r="I3032" i="2"/>
  <c r="I3040" i="2"/>
  <c r="I3048" i="2"/>
  <c r="I3056" i="2"/>
  <c r="I3064" i="2"/>
  <c r="I178" i="2"/>
  <c r="I347" i="2"/>
  <c r="I475" i="2"/>
  <c r="I603" i="2"/>
  <c r="I665" i="2"/>
  <c r="I697" i="2"/>
  <c r="I729" i="2"/>
  <c r="I761" i="2"/>
  <c r="I793" i="2"/>
  <c r="I825" i="2"/>
  <c r="I857" i="2"/>
  <c r="I889" i="2"/>
  <c r="I921" i="2"/>
  <c r="I953" i="2"/>
  <c r="I985" i="2"/>
  <c r="I1017" i="2"/>
  <c r="I1049" i="2"/>
  <c r="I1081" i="2"/>
  <c r="I1113" i="2"/>
  <c r="I1145" i="2"/>
  <c r="I1177" i="2"/>
  <c r="I1209" i="2"/>
  <c r="I1241" i="2"/>
  <c r="I1273" i="2"/>
  <c r="I1305" i="2"/>
  <c r="I1337" i="2"/>
  <c r="I1369" i="2"/>
  <c r="I1401" i="2"/>
  <c r="I1433" i="2"/>
  <c r="I1465" i="2"/>
  <c r="I1497" i="2"/>
  <c r="I1529" i="2"/>
  <c r="I1545" i="2"/>
  <c r="I1561" i="2"/>
  <c r="I1577" i="2"/>
  <c r="I1593" i="2"/>
  <c r="I1609" i="2"/>
  <c r="I1625" i="2"/>
  <c r="I1641" i="2"/>
  <c r="I1657" i="2"/>
  <c r="I1673" i="2"/>
  <c r="I1689" i="2"/>
  <c r="I1705" i="2"/>
  <c r="I1721" i="2"/>
  <c r="I1737" i="2"/>
  <c r="I1753" i="2"/>
  <c r="I1769" i="2"/>
  <c r="I1785" i="2"/>
  <c r="I1801" i="2"/>
  <c r="I1817" i="2"/>
  <c r="I1833" i="2"/>
  <c r="I1849" i="2"/>
  <c r="I1865" i="2"/>
  <c r="I1881" i="2"/>
  <c r="I1897" i="2"/>
  <c r="I1913" i="2"/>
  <c r="I1929" i="2"/>
  <c r="I1945" i="2"/>
  <c r="I1961" i="2"/>
  <c r="I1977" i="2"/>
  <c r="I1993" i="2"/>
  <c r="I2009" i="2"/>
  <c r="I2025" i="2"/>
  <c r="I2041" i="2"/>
  <c r="I2057" i="2"/>
  <c r="I2073" i="2"/>
  <c r="I2089" i="2"/>
  <c r="I2105" i="2"/>
  <c r="I2121" i="2"/>
  <c r="I2137" i="2"/>
  <c r="I2153" i="2"/>
  <c r="I2169" i="2"/>
  <c r="I2185" i="2"/>
  <c r="I2201" i="2"/>
  <c r="I2217" i="2"/>
  <c r="I2233" i="2"/>
  <c r="I2249" i="2"/>
  <c r="I2265" i="2"/>
  <c r="I2281" i="2"/>
  <c r="I2297" i="2"/>
  <c r="I2313" i="2"/>
  <c r="I2329" i="2"/>
  <c r="I2345" i="2"/>
  <c r="I2361" i="2"/>
  <c r="I2377" i="2"/>
  <c r="I2393" i="2"/>
  <c r="I2409" i="2"/>
  <c r="I2425" i="2"/>
  <c r="I2441" i="2"/>
  <c r="I2457" i="2"/>
  <c r="I2473" i="2"/>
  <c r="I2489" i="2"/>
  <c r="I2505" i="2"/>
  <c r="I2521" i="2"/>
  <c r="I2537" i="2"/>
  <c r="I2553" i="2"/>
  <c r="I2569" i="2"/>
  <c r="I2585" i="2"/>
  <c r="I2601" i="2"/>
  <c r="I2617" i="2"/>
  <c r="I2633" i="2"/>
  <c r="I2649" i="2"/>
  <c r="I2665" i="2"/>
  <c r="I2681" i="2"/>
  <c r="I2697" i="2"/>
  <c r="I2713" i="2"/>
  <c r="I2729" i="2"/>
  <c r="I2745" i="2"/>
  <c r="I2761" i="2"/>
  <c r="I2777" i="2"/>
  <c r="I2793" i="2"/>
  <c r="I2809" i="2"/>
  <c r="I2825" i="2"/>
  <c r="I2841" i="2"/>
  <c r="I2857" i="2"/>
  <c r="I2873" i="2"/>
  <c r="I2889" i="2"/>
  <c r="I2905" i="2"/>
  <c r="I2921" i="2"/>
  <c r="I2937" i="2"/>
  <c r="I2953" i="2"/>
  <c r="I2969" i="2"/>
  <c r="I2985" i="2"/>
  <c r="I3001" i="2"/>
  <c r="I3017" i="2"/>
  <c r="I3033" i="2"/>
  <c r="I3049" i="2"/>
  <c r="I3065" i="2"/>
  <c r="I1555" i="2"/>
  <c r="I1571" i="2"/>
  <c r="I1587" i="2"/>
  <c r="I1603" i="2"/>
  <c r="I1619" i="2"/>
  <c r="I1635" i="2"/>
  <c r="I1651" i="2"/>
  <c r="I1667" i="2"/>
  <c r="I1683" i="2"/>
  <c r="I1699" i="2"/>
  <c r="I1715" i="2"/>
  <c r="I1731" i="2"/>
  <c r="I1747" i="2"/>
  <c r="I1763" i="2"/>
  <c r="I1779" i="2"/>
  <c r="I1795" i="2"/>
  <c r="I1811" i="2"/>
  <c r="I1827" i="2"/>
  <c r="I1843" i="2"/>
  <c r="I1859" i="2"/>
  <c r="I1875" i="2"/>
  <c r="I1891" i="2"/>
  <c r="I1907" i="2"/>
  <c r="I1923" i="2"/>
  <c r="I1939" i="2"/>
  <c r="I1955" i="2"/>
  <c r="I1971" i="2"/>
  <c r="I1987" i="2"/>
  <c r="I2003" i="2"/>
  <c r="I2019" i="2"/>
  <c r="I2035" i="2"/>
  <c r="I2051" i="2"/>
  <c r="I2071" i="2"/>
  <c r="I2103" i="2"/>
  <c r="I2135" i="2"/>
  <c r="I2167" i="2"/>
  <c r="I2199" i="2"/>
  <c r="I2231" i="2"/>
  <c r="I2263" i="2"/>
  <c r="I2295" i="2"/>
  <c r="I2327" i="2"/>
  <c r="I2359" i="2"/>
  <c r="I2391" i="2"/>
  <c r="I2423" i="2"/>
  <c r="I2455" i="2"/>
  <c r="I2487" i="2"/>
  <c r="I2519" i="2"/>
  <c r="I2551" i="2"/>
  <c r="I2583" i="2"/>
  <c r="I2615" i="2"/>
  <c r="I2647" i="2"/>
  <c r="I2679" i="2"/>
  <c r="I2711" i="2"/>
  <c r="I2743" i="2"/>
  <c r="I2775" i="2"/>
  <c r="I2807" i="2"/>
  <c r="I2839" i="2"/>
  <c r="I2871" i="2"/>
  <c r="I2903" i="2"/>
  <c r="I2935" i="2"/>
  <c r="I2967" i="2"/>
  <c r="I2999" i="2"/>
  <c r="I3031" i="2"/>
  <c r="I3063" i="2"/>
  <c r="I2091" i="2"/>
  <c r="I2123" i="2"/>
  <c r="I2155" i="2"/>
  <c r="I2187" i="2"/>
  <c r="I2219" i="2"/>
  <c r="I2251" i="2"/>
  <c r="I2283" i="2"/>
  <c r="I2315" i="2"/>
  <c r="I2347" i="2"/>
  <c r="I2379" i="2"/>
  <c r="I2411" i="2"/>
  <c r="I2443" i="2"/>
  <c r="I2475" i="2"/>
  <c r="I2507" i="2"/>
  <c r="I2539" i="2"/>
  <c r="I2571" i="2"/>
  <c r="I2603" i="2"/>
  <c r="I2635" i="2"/>
  <c r="I2667" i="2"/>
  <c r="I2699" i="2"/>
  <c r="I2731" i="2"/>
  <c r="I2763" i="2"/>
  <c r="I2795" i="2"/>
  <c r="I2827" i="2"/>
  <c r="I2859" i="2"/>
  <c r="I2891" i="2"/>
  <c r="I2923" i="2"/>
  <c r="I2955" i="2"/>
  <c r="I2987" i="2"/>
  <c r="I3019" i="2"/>
  <c r="I3051" i="2"/>
  <c r="H9" i="2"/>
  <c r="H17" i="2"/>
  <c r="H25" i="2"/>
  <c r="H33" i="2"/>
  <c r="H41" i="2"/>
  <c r="H49" i="2"/>
  <c r="H57" i="2"/>
  <c r="H65" i="2"/>
  <c r="H73" i="2"/>
  <c r="H81" i="2"/>
  <c r="H89" i="2"/>
  <c r="H97" i="2"/>
  <c r="H105" i="2"/>
  <c r="H113" i="2"/>
  <c r="H121" i="2"/>
  <c r="H129" i="2"/>
  <c r="H137" i="2"/>
  <c r="H145" i="2"/>
  <c r="H153" i="2"/>
  <c r="H161" i="2"/>
  <c r="H169" i="2"/>
  <c r="H177" i="2"/>
  <c r="H185" i="2"/>
  <c r="H193" i="2"/>
  <c r="H201" i="2"/>
  <c r="H209" i="2"/>
  <c r="H217" i="2"/>
  <c r="H225" i="2"/>
  <c r="H233" i="2"/>
  <c r="H241" i="2"/>
  <c r="H249" i="2"/>
  <c r="H257" i="2"/>
  <c r="H16" i="2"/>
  <c r="H32" i="2"/>
  <c r="H48" i="2"/>
  <c r="H64" i="2"/>
  <c r="H80" i="2"/>
  <c r="H96" i="2"/>
  <c r="H112" i="2"/>
  <c r="H128" i="2"/>
  <c r="H144" i="2"/>
  <c r="H160" i="2"/>
  <c r="H176" i="2"/>
  <c r="H192" i="2"/>
  <c r="H208" i="2"/>
  <c r="H224" i="2"/>
  <c r="H240" i="2"/>
  <c r="H256" i="2"/>
  <c r="H266" i="2"/>
  <c r="H274" i="2"/>
  <c r="H282" i="2"/>
  <c r="H290" i="2"/>
  <c r="H298" i="2"/>
  <c r="H306" i="2"/>
  <c r="H314" i="2"/>
  <c r="H322" i="2"/>
  <c r="H330" i="2"/>
  <c r="H338" i="2"/>
  <c r="H346" i="2"/>
  <c r="H354" i="2"/>
  <c r="H362" i="2"/>
  <c r="H370" i="2"/>
  <c r="H378" i="2"/>
  <c r="H386" i="2"/>
  <c r="H394" i="2"/>
  <c r="H402" i="2"/>
  <c r="H410" i="2"/>
  <c r="H418" i="2"/>
  <c r="H426" i="2"/>
  <c r="H434" i="2"/>
  <c r="H442" i="2"/>
  <c r="H450" i="2"/>
  <c r="H458" i="2"/>
  <c r="H466" i="2"/>
  <c r="H474" i="2"/>
  <c r="H18" i="2"/>
  <c r="H34" i="2"/>
  <c r="H50" i="2"/>
  <c r="H66" i="2"/>
  <c r="H82" i="2"/>
  <c r="H98" i="2"/>
  <c r="H114" i="2"/>
  <c r="H130" i="2"/>
  <c r="H146" i="2"/>
  <c r="H162" i="2"/>
  <c r="H178" i="2"/>
  <c r="H194" i="2"/>
  <c r="H210" i="2"/>
  <c r="H226" i="2"/>
  <c r="H242" i="2"/>
  <c r="H258" i="2"/>
  <c r="H267" i="2"/>
  <c r="H275" i="2"/>
  <c r="H283" i="2"/>
  <c r="H291" i="2"/>
  <c r="H299" i="2"/>
  <c r="H307" i="2"/>
  <c r="H315" i="2"/>
  <c r="H323" i="2"/>
  <c r="H331" i="2"/>
  <c r="H339" i="2"/>
  <c r="H347" i="2"/>
  <c r="H355" i="2"/>
  <c r="H363" i="2"/>
  <c r="H371" i="2"/>
  <c r="H379" i="2"/>
  <c r="H387" i="2"/>
  <c r="H403" i="2"/>
  <c r="H419" i="2"/>
  <c r="H435" i="2"/>
  <c r="H451" i="2"/>
  <c r="H467" i="2"/>
  <c r="H480" i="2"/>
  <c r="H488" i="2"/>
  <c r="H496" i="2"/>
  <c r="H504" i="2"/>
  <c r="H512" i="2"/>
  <c r="H520" i="2"/>
  <c r="H528" i="2"/>
  <c r="H536" i="2"/>
  <c r="H544" i="2"/>
  <c r="H552" i="2"/>
  <c r="H560" i="2"/>
  <c r="H568" i="2"/>
  <c r="H576" i="2"/>
  <c r="H584" i="2"/>
  <c r="H592" i="2"/>
  <c r="H600" i="2"/>
  <c r="H608" i="2"/>
  <c r="H616" i="2"/>
  <c r="H624" i="2"/>
  <c r="H632" i="2"/>
  <c r="H640" i="2"/>
  <c r="H648" i="2"/>
  <c r="H656" i="2"/>
  <c r="H664" i="2"/>
  <c r="H672" i="2"/>
  <c r="H680" i="2"/>
  <c r="H688" i="2"/>
  <c r="H696" i="2"/>
  <c r="H704" i="2"/>
  <c r="H712" i="2"/>
  <c r="H720" i="2"/>
  <c r="H728" i="2"/>
  <c r="H736" i="2"/>
  <c r="H744" i="2"/>
  <c r="H752" i="2"/>
  <c r="H760" i="2"/>
  <c r="H768" i="2"/>
  <c r="H776" i="2"/>
  <c r="H784" i="2"/>
  <c r="H792" i="2"/>
  <c r="H800" i="2"/>
  <c r="H808" i="2"/>
  <c r="H816" i="2"/>
  <c r="H824" i="2"/>
  <c r="H832" i="2"/>
  <c r="H840" i="2"/>
  <c r="H848" i="2"/>
  <c r="H856" i="2"/>
  <c r="H864" i="2"/>
  <c r="H872" i="2"/>
  <c r="H880" i="2"/>
  <c r="H888" i="2"/>
  <c r="H896" i="2"/>
  <c r="H904" i="2"/>
  <c r="H912" i="2"/>
  <c r="H920" i="2"/>
  <c r="H928" i="2"/>
  <c r="H936" i="2"/>
  <c r="H393" i="2"/>
  <c r="H441" i="2"/>
  <c r="H491" i="2"/>
  <c r="H523" i="2"/>
  <c r="H555" i="2"/>
  <c r="H587" i="2"/>
  <c r="H619" i="2"/>
  <c r="H651" i="2"/>
  <c r="H683" i="2"/>
  <c r="H715" i="2"/>
  <c r="H747" i="2"/>
  <c r="H779" i="2"/>
  <c r="H811" i="2"/>
  <c r="H843" i="2"/>
  <c r="H875" i="2"/>
  <c r="H907" i="2"/>
  <c r="H939" i="2"/>
  <c r="H957" i="2"/>
  <c r="H973" i="2"/>
  <c r="H989" i="2"/>
  <c r="H1005" i="2"/>
  <c r="H1021" i="2"/>
  <c r="H1037" i="2"/>
  <c r="H1053" i="2"/>
  <c r="H1069" i="2"/>
  <c r="H1085" i="2"/>
  <c r="H1101" i="2"/>
  <c r="H1117" i="2"/>
  <c r="H1133" i="2"/>
  <c r="H1149" i="2"/>
  <c r="H1165" i="2"/>
  <c r="H1181" i="2"/>
  <c r="H1197" i="2"/>
  <c r="H1213" i="2"/>
  <c r="H1229" i="2"/>
  <c r="H1245" i="2"/>
  <c r="H1261" i="2"/>
  <c r="H1277" i="2"/>
  <c r="H1293" i="2"/>
  <c r="H1309" i="2"/>
  <c r="H1325" i="2"/>
  <c r="H1341" i="2"/>
  <c r="H1357" i="2"/>
  <c r="H1373" i="2"/>
  <c r="H1389" i="2"/>
  <c r="H1405" i="2"/>
  <c r="H1421" i="2"/>
  <c r="H1437" i="2"/>
  <c r="H1453" i="2"/>
  <c r="H1469" i="2"/>
  <c r="H1485" i="2"/>
  <c r="H1501" i="2"/>
  <c r="H1517" i="2"/>
  <c r="H1533" i="2"/>
  <c r="H1549" i="2"/>
  <c r="H1565" i="2"/>
  <c r="H1581" i="2"/>
  <c r="H1597" i="2"/>
  <c r="H1613" i="2"/>
  <c r="H1629" i="2"/>
  <c r="H1645" i="2"/>
  <c r="H1661" i="2"/>
  <c r="H1677" i="2"/>
  <c r="H1693" i="2"/>
  <c r="H1709" i="2"/>
  <c r="H493" i="2"/>
  <c r="H557" i="2"/>
  <c r="H621" i="2"/>
  <c r="H685" i="2"/>
  <c r="H749" i="2"/>
  <c r="H813" i="2"/>
  <c r="H877" i="2"/>
  <c r="H941" i="2"/>
  <c r="H974" i="2"/>
  <c r="H1006" i="2"/>
  <c r="H1038" i="2"/>
  <c r="H1070" i="2"/>
  <c r="H1102" i="2"/>
  <c r="H1134" i="2"/>
  <c r="H1166" i="2"/>
  <c r="H1198" i="2"/>
  <c r="H1230" i="2"/>
  <c r="H1262" i="2"/>
  <c r="H1294" i="2"/>
  <c r="H1326" i="2"/>
  <c r="H1358" i="2"/>
  <c r="H1390" i="2"/>
  <c r="H1422" i="2"/>
  <c r="H1454" i="2"/>
  <c r="H1486" i="2"/>
  <c r="H1518" i="2"/>
  <c r="H1550" i="2"/>
  <c r="H1582" i="2"/>
  <c r="H1614" i="2"/>
  <c r="H1646" i="2"/>
  <c r="H1678" i="2"/>
  <c r="H1710" i="2"/>
  <c r="H1726" i="2"/>
  <c r="H1742" i="2"/>
  <c r="H1758" i="2"/>
  <c r="H1774" i="2"/>
  <c r="H1790" i="2"/>
  <c r="H1806" i="2"/>
  <c r="H1822" i="2"/>
  <c r="H1838" i="2"/>
  <c r="H1854" i="2"/>
  <c r="H1870" i="2"/>
  <c r="H1886" i="2"/>
  <c r="H1902" i="2"/>
  <c r="H1918" i="2"/>
  <c r="H1934" i="2"/>
  <c r="H1950" i="2"/>
  <c r="H1966" i="2"/>
  <c r="H1982" i="2"/>
  <c r="H1998" i="2"/>
  <c r="H2014" i="2"/>
  <c r="H2030" i="2"/>
  <c r="H2046" i="2"/>
  <c r="H2062" i="2"/>
  <c r="H2078" i="2"/>
  <c r="H2094" i="2"/>
  <c r="H2110" i="2"/>
  <c r="H2126" i="2"/>
  <c r="H2142" i="2"/>
  <c r="H2158" i="2"/>
  <c r="H2174" i="2"/>
  <c r="H2190" i="2"/>
  <c r="H2206" i="2"/>
  <c r="H2222" i="2"/>
  <c r="H2238" i="2"/>
  <c r="H2254" i="2"/>
  <c r="H2270" i="2"/>
  <c r="H2286" i="2"/>
  <c r="H2302" i="2"/>
  <c r="H2318" i="2"/>
  <c r="H2334" i="2"/>
  <c r="H2350" i="2"/>
  <c r="H2366" i="2"/>
  <c r="H2382" i="2"/>
  <c r="H2398" i="2"/>
  <c r="H2414" i="2"/>
  <c r="H2430" i="2"/>
  <c r="H2446" i="2"/>
  <c r="H2462" i="2"/>
  <c r="H2478" i="2"/>
  <c r="H2494" i="2"/>
  <c r="H2510" i="2"/>
  <c r="H2526" i="2"/>
  <c r="H2542" i="2"/>
  <c r="H2558" i="2"/>
  <c r="H2574" i="2"/>
  <c r="H2590" i="2"/>
  <c r="H2606" i="2"/>
  <c r="H2622" i="2"/>
  <c r="H2638" i="2"/>
  <c r="H2654" i="2"/>
  <c r="H2670" i="2"/>
  <c r="H2686" i="2"/>
  <c r="H2702" i="2"/>
  <c r="H2718" i="2"/>
  <c r="H2734" i="2"/>
  <c r="H2750" i="2"/>
  <c r="H2766" i="2"/>
  <c r="H2782" i="2"/>
  <c r="H2798" i="2"/>
  <c r="H2814" i="2"/>
  <c r="H2830" i="2"/>
  <c r="H2846" i="2"/>
  <c r="H2862" i="2"/>
  <c r="H2878" i="2"/>
  <c r="H2894" i="2"/>
  <c r="H2910" i="2"/>
  <c r="H2926" i="2"/>
  <c r="H2942" i="2"/>
  <c r="H2958" i="2"/>
  <c r="H2974" i="2"/>
  <c r="H2990" i="2"/>
  <c r="H3006" i="2"/>
  <c r="H3022" i="2"/>
  <c r="H3038" i="2"/>
  <c r="H3054" i="2"/>
  <c r="H405" i="2"/>
  <c r="H505" i="2"/>
  <c r="H569" i="2"/>
  <c r="H633" i="2"/>
  <c r="H697" i="2"/>
  <c r="H761" i="2"/>
  <c r="H825" i="2"/>
  <c r="H889" i="2"/>
  <c r="H948" i="2"/>
  <c r="H980" i="2"/>
  <c r="H1012" i="2"/>
  <c r="H1048" i="2"/>
  <c r="H1112" i="2"/>
  <c r="H1176" i="2"/>
  <c r="H1240" i="2"/>
  <c r="H1304" i="2"/>
  <c r="H1368" i="2"/>
  <c r="H1432" i="2"/>
  <c r="H1496" i="2"/>
  <c r="H1560" i="2"/>
  <c r="H1624" i="2"/>
  <c r="H1688" i="2"/>
  <c r="H1731" i="2"/>
  <c r="H1763" i="2"/>
  <c r="H1795" i="2"/>
  <c r="H1827" i="2"/>
  <c r="H1859" i="2"/>
  <c r="H1891" i="2"/>
  <c r="H1923" i="2"/>
  <c r="H1955" i="2"/>
  <c r="H1987" i="2"/>
  <c r="H2019" i="2"/>
  <c r="H2051" i="2"/>
  <c r="H2083" i="2"/>
  <c r="H2115" i="2"/>
  <c r="H2147" i="2"/>
  <c r="H2179" i="2"/>
  <c r="H2211" i="2"/>
  <c r="H2243" i="2"/>
  <c r="H2275" i="2"/>
  <c r="H2307" i="2"/>
  <c r="H2339" i="2"/>
  <c r="H2371" i="2"/>
  <c r="H2403" i="2"/>
  <c r="H2435" i="2"/>
  <c r="H2467" i="2"/>
  <c r="H2499" i="2"/>
  <c r="H2531" i="2"/>
  <c r="H2563" i="2"/>
  <c r="H2595" i="2"/>
  <c r="H2627" i="2"/>
  <c r="H2659" i="2"/>
  <c r="H2691" i="2"/>
  <c r="H2723" i="2"/>
  <c r="H2755" i="2"/>
  <c r="H2787" i="2"/>
  <c r="H2819" i="2"/>
  <c r="H2851" i="2"/>
  <c r="H2883" i="2"/>
  <c r="H2915" i="2"/>
  <c r="H2947" i="2"/>
  <c r="H2979" i="2"/>
  <c r="H3011" i="2"/>
  <c r="H3043" i="2"/>
  <c r="H1052" i="2"/>
  <c r="H1116" i="2"/>
  <c r="H1180" i="2"/>
  <c r="H1244" i="2"/>
  <c r="H1308" i="2"/>
  <c r="H1372" i="2"/>
  <c r="H1436" i="2"/>
  <c r="H1500" i="2"/>
  <c r="H1564" i="2"/>
  <c r="H1628" i="2"/>
  <c r="H1692" i="2"/>
  <c r="H1733" i="2"/>
  <c r="H1765" i="2"/>
  <c r="H1797" i="2"/>
  <c r="H1829" i="2"/>
  <c r="H1861" i="2"/>
  <c r="H1893" i="2"/>
  <c r="H1925" i="2"/>
  <c r="H1957" i="2"/>
  <c r="H1989" i="2"/>
  <c r="H2021" i="2"/>
  <c r="H2053" i="2"/>
  <c r="H2085" i="2"/>
  <c r="H2117" i="2"/>
  <c r="H2149" i="2"/>
  <c r="H2181" i="2"/>
  <c r="H2213" i="2"/>
  <c r="H2233" i="2"/>
  <c r="H2249" i="2"/>
  <c r="H2265" i="2"/>
  <c r="H2281" i="2"/>
  <c r="H2297" i="2"/>
  <c r="H2313" i="2"/>
  <c r="H2329" i="2"/>
  <c r="H2345" i="2"/>
  <c r="H2361" i="2"/>
  <c r="H2377" i="2"/>
  <c r="H2393" i="2"/>
  <c r="H2409" i="2"/>
  <c r="H2425" i="2"/>
  <c r="H2441" i="2"/>
  <c r="H2457" i="2"/>
  <c r="H2473" i="2"/>
  <c r="H2489" i="2"/>
  <c r="H2505" i="2"/>
  <c r="H2521" i="2"/>
  <c r="H2537" i="2"/>
  <c r="H2553" i="2"/>
  <c r="H2569" i="2"/>
  <c r="H2585" i="2"/>
  <c r="H2601" i="2"/>
  <c r="H2617" i="2"/>
  <c r="H2633" i="2"/>
  <c r="H2649" i="2"/>
  <c r="H2665" i="2"/>
  <c r="H2681" i="2"/>
  <c r="H2697" i="2"/>
  <c r="H2713" i="2"/>
  <c r="H2729" i="2"/>
  <c r="H2745" i="2"/>
  <c r="H2761" i="2"/>
  <c r="H2777" i="2"/>
  <c r="H2793" i="2"/>
  <c r="H2809" i="2"/>
  <c r="H2825" i="2"/>
  <c r="H2841" i="2"/>
  <c r="H2857" i="2"/>
  <c r="H2873" i="2"/>
  <c r="H2889" i="2"/>
  <c r="H2905" i="2"/>
  <c r="H2921" i="2"/>
  <c r="H2937" i="2"/>
  <c r="H2953" i="2"/>
  <c r="H2969" i="2"/>
  <c r="H2985" i="2"/>
  <c r="H3001" i="2"/>
  <c r="H3017" i="2"/>
  <c r="H3033" i="2"/>
  <c r="H3049" i="2"/>
  <c r="H3065" i="2"/>
  <c r="G14" i="2"/>
  <c r="G22" i="2"/>
  <c r="G30" i="2"/>
  <c r="G38" i="2"/>
  <c r="G46" i="2"/>
  <c r="G54" i="2"/>
  <c r="G62" i="2"/>
  <c r="G70" i="2"/>
  <c r="G78" i="2"/>
  <c r="G86" i="2"/>
  <c r="G94" i="2"/>
  <c r="G102" i="2"/>
  <c r="G110" i="2"/>
  <c r="G118" i="2"/>
  <c r="G126" i="2"/>
  <c r="G134" i="2"/>
  <c r="G142" i="2"/>
  <c r="G150" i="2"/>
  <c r="G158" i="2"/>
  <c r="G166" i="2"/>
  <c r="G174" i="2"/>
  <c r="G182" i="2"/>
  <c r="G190" i="2"/>
  <c r="G198" i="2"/>
  <c r="G206" i="2"/>
  <c r="G214" i="2"/>
  <c r="G222" i="2"/>
  <c r="G230" i="2"/>
  <c r="G238" i="2"/>
  <c r="G246" i="2"/>
  <c r="G254" i="2"/>
  <c r="G7" i="2"/>
  <c r="G23" i="2"/>
  <c r="G39" i="2"/>
  <c r="G55" i="2"/>
  <c r="G71" i="2"/>
  <c r="G87" i="2"/>
  <c r="G103" i="2"/>
  <c r="G119" i="2"/>
  <c r="G135" i="2"/>
  <c r="G151" i="2"/>
  <c r="G167" i="2"/>
  <c r="G183" i="2"/>
  <c r="G199" i="2"/>
  <c r="G215" i="2"/>
  <c r="G231" i="2"/>
  <c r="G247" i="2"/>
  <c r="G262" i="2"/>
  <c r="G270" i="2"/>
  <c r="G278" i="2"/>
  <c r="G286" i="2"/>
  <c r="G294" i="2"/>
  <c r="G302" i="2"/>
  <c r="G310" i="2"/>
  <c r="G318" i="2"/>
  <c r="G326" i="2"/>
  <c r="G334" i="2"/>
  <c r="G342" i="2"/>
  <c r="G350" i="2"/>
  <c r="G358" i="2"/>
  <c r="G366" i="2"/>
  <c r="G374" i="2"/>
  <c r="G382" i="2"/>
  <c r="G21" i="2"/>
  <c r="G53" i="2"/>
  <c r="G85" i="2"/>
  <c r="G117" i="2"/>
  <c r="G149" i="2"/>
  <c r="G181" i="2"/>
  <c r="G213" i="2"/>
  <c r="G245" i="2"/>
  <c r="G269" i="2"/>
  <c r="G285" i="2"/>
  <c r="G301" i="2"/>
  <c r="G317" i="2"/>
  <c r="G333" i="2"/>
  <c r="G349" i="2"/>
  <c r="G365" i="2"/>
  <c r="G381" i="2"/>
  <c r="G392" i="2"/>
  <c r="G400" i="2"/>
  <c r="G408" i="2"/>
  <c r="G416" i="2"/>
  <c r="G424" i="2"/>
  <c r="G432" i="2"/>
  <c r="G440" i="2"/>
  <c r="G448" i="2"/>
  <c r="G456" i="2"/>
  <c r="G464" i="2"/>
  <c r="G472" i="2"/>
  <c r="G480" i="2"/>
  <c r="G488" i="2"/>
  <c r="G496" i="2"/>
  <c r="G504" i="2"/>
  <c r="G512" i="2"/>
  <c r="G520" i="2"/>
  <c r="G528" i="2"/>
  <c r="G536" i="2"/>
  <c r="G544" i="2"/>
  <c r="G552" i="2"/>
  <c r="G560" i="2"/>
  <c r="G568" i="2"/>
  <c r="G576" i="2"/>
  <c r="G584" i="2"/>
  <c r="G592" i="2"/>
  <c r="G600" i="2"/>
  <c r="G608" i="2"/>
  <c r="G616" i="2"/>
  <c r="G624" i="2"/>
  <c r="G632" i="2"/>
  <c r="G640" i="2"/>
  <c r="G648" i="2"/>
  <c r="G656" i="2"/>
  <c r="G664" i="2"/>
  <c r="G672" i="2"/>
  <c r="G680" i="2"/>
  <c r="G688" i="2"/>
  <c r="G696" i="2"/>
  <c r="G704" i="2"/>
  <c r="G712" i="2"/>
  <c r="G720" i="2"/>
  <c r="G728" i="2"/>
  <c r="G736" i="2"/>
  <c r="G744" i="2"/>
  <c r="G752" i="2"/>
  <c r="G760" i="2"/>
  <c r="G768" i="2"/>
  <c r="G41" i="2"/>
  <c r="G105" i="2"/>
  <c r="G169" i="2"/>
  <c r="G233" i="2"/>
  <c r="G279" i="2"/>
  <c r="G311" i="2"/>
  <c r="G343" i="2"/>
  <c r="G375" i="2"/>
  <c r="G397" i="2"/>
  <c r="G413" i="2"/>
  <c r="G429" i="2"/>
  <c r="G445" i="2"/>
  <c r="G461" i="2"/>
  <c r="G477" i="2"/>
  <c r="G493" i="2"/>
  <c r="G509" i="2"/>
  <c r="G525" i="2"/>
  <c r="G541" i="2"/>
  <c r="G557" i="2"/>
  <c r="G573" i="2"/>
  <c r="G589" i="2"/>
  <c r="G605" i="2"/>
  <c r="G621" i="2"/>
  <c r="G637" i="2"/>
  <c r="G653" i="2"/>
  <c r="G669" i="2"/>
  <c r="G685" i="2"/>
  <c r="G701" i="2"/>
  <c r="G717" i="2"/>
  <c r="G733" i="2"/>
  <c r="G749" i="2"/>
  <c r="G765" i="2"/>
  <c r="G776" i="2"/>
  <c r="G784" i="2"/>
  <c r="G792" i="2"/>
  <c r="G800" i="2"/>
  <c r="G808" i="2"/>
  <c r="G816" i="2"/>
  <c r="G824" i="2"/>
  <c r="G832" i="2"/>
  <c r="G840" i="2"/>
  <c r="G848" i="2"/>
  <c r="G856" i="2"/>
  <c r="G864" i="2"/>
  <c r="G872" i="2"/>
  <c r="G880" i="2"/>
  <c r="G888" i="2"/>
  <c r="G896" i="2"/>
  <c r="G904" i="2"/>
  <c r="G912" i="2"/>
  <c r="G920" i="2"/>
  <c r="G928" i="2"/>
  <c r="G936" i="2"/>
  <c r="G944" i="2"/>
  <c r="G952" i="2"/>
  <c r="G960" i="2"/>
  <c r="G968" i="2"/>
  <c r="G976" i="2"/>
  <c r="G984" i="2"/>
  <c r="G992" i="2"/>
  <c r="G1000" i="2"/>
  <c r="G1008" i="2"/>
  <c r="G1016" i="2"/>
  <c r="G1024" i="2"/>
  <c r="G129" i="2"/>
  <c r="G257" i="2"/>
  <c r="G323" i="2"/>
  <c r="G387" i="2"/>
  <c r="G419" i="2"/>
  <c r="G451" i="2"/>
  <c r="G483" i="2"/>
  <c r="G515" i="2"/>
  <c r="G547" i="2"/>
  <c r="G579" i="2"/>
  <c r="G611" i="2"/>
  <c r="G643" i="2"/>
  <c r="G675" i="2"/>
  <c r="G707" i="2"/>
  <c r="G739" i="2"/>
  <c r="G771" i="2"/>
  <c r="G787" i="2"/>
  <c r="G803" i="2"/>
  <c r="G819" i="2"/>
  <c r="G835" i="2"/>
  <c r="G851" i="2"/>
  <c r="G867" i="2"/>
  <c r="G883" i="2"/>
  <c r="G899" i="2"/>
  <c r="G915" i="2"/>
  <c r="G931" i="2"/>
  <c r="G947" i="2"/>
  <c r="G963" i="2"/>
  <c r="G979" i="2"/>
  <c r="G995" i="2"/>
  <c r="G1011" i="2"/>
  <c r="G1026" i="2"/>
  <c r="G1034" i="2"/>
  <c r="G1042" i="2"/>
  <c r="G1050" i="2"/>
  <c r="G1058" i="2"/>
  <c r="G1066" i="2"/>
  <c r="G1074" i="2"/>
  <c r="G1082" i="2"/>
  <c r="G1090" i="2"/>
  <c r="G1098" i="2"/>
  <c r="G1106" i="2"/>
  <c r="G1114" i="2"/>
  <c r="G1122" i="2"/>
  <c r="G1130" i="2"/>
  <c r="G1138" i="2"/>
  <c r="G1146" i="2"/>
  <c r="G1154" i="2"/>
  <c r="G1162" i="2"/>
  <c r="G1170" i="2"/>
  <c r="G1178" i="2"/>
  <c r="G1186" i="2"/>
  <c r="G1194" i="2"/>
  <c r="G1202" i="2"/>
  <c r="G1210" i="2"/>
  <c r="G1218" i="2"/>
  <c r="G1226" i="2"/>
  <c r="G1234" i="2"/>
  <c r="G1242" i="2"/>
  <c r="G1250" i="2"/>
  <c r="G1258" i="2"/>
  <c r="G1266" i="2"/>
  <c r="G1274" i="2"/>
  <c r="G1282" i="2"/>
  <c r="G1290" i="2"/>
  <c r="G1298" i="2"/>
  <c r="G1306" i="2"/>
  <c r="G1314" i="2"/>
  <c r="G1322" i="2"/>
  <c r="G1330" i="2"/>
  <c r="G1338" i="2"/>
  <c r="G1346" i="2"/>
  <c r="G1354" i="2"/>
  <c r="G1362" i="2"/>
  <c r="G1370" i="2"/>
  <c r="G1378" i="2"/>
  <c r="G1386" i="2"/>
  <c r="G1394" i="2"/>
  <c r="G1402" i="2"/>
  <c r="G1410" i="2"/>
  <c r="G1418" i="2"/>
  <c r="G1426" i="2"/>
  <c r="G1434" i="2"/>
  <c r="G1442" i="2"/>
  <c r="G1450" i="2"/>
  <c r="G1458" i="2"/>
  <c r="G1466" i="2"/>
  <c r="G1474" i="2"/>
  <c r="G1482" i="2"/>
  <c r="G1490" i="2"/>
  <c r="G1498" i="2"/>
  <c r="G1506" i="2"/>
  <c r="G1514" i="2"/>
  <c r="G1522" i="2"/>
  <c r="G1530" i="2"/>
  <c r="G1538" i="2"/>
  <c r="G1546" i="2"/>
  <c r="G1554" i="2"/>
  <c r="G1562" i="2"/>
  <c r="G1570" i="2"/>
  <c r="G1578" i="2"/>
  <c r="G1586" i="2"/>
  <c r="G1594" i="2"/>
  <c r="G1602" i="2"/>
  <c r="G1610" i="2"/>
  <c r="G1618" i="2"/>
  <c r="G1626" i="2"/>
  <c r="G1634" i="2"/>
  <c r="G1642" i="2"/>
  <c r="G1650" i="2"/>
  <c r="G1658" i="2"/>
  <c r="G1666" i="2"/>
  <c r="G1674" i="2"/>
  <c r="G1682" i="2"/>
  <c r="G1690" i="2"/>
  <c r="G1698" i="2"/>
  <c r="G1706" i="2"/>
  <c r="G1714" i="2"/>
  <c r="G1722" i="2"/>
  <c r="G1730" i="2"/>
  <c r="G1738" i="2"/>
  <c r="G1746" i="2"/>
  <c r="G1754" i="2"/>
  <c r="G1762" i="2"/>
  <c r="G1770" i="2"/>
  <c r="G1778" i="2"/>
  <c r="G1786" i="2"/>
  <c r="G17" i="2"/>
  <c r="G267" i="2"/>
  <c r="G391" i="2"/>
  <c r="G455" i="2"/>
  <c r="G519" i="2"/>
  <c r="G583" i="2"/>
  <c r="G647" i="2"/>
  <c r="G711" i="2"/>
  <c r="G773" i="2"/>
  <c r="G805" i="2"/>
  <c r="G837" i="2"/>
  <c r="G869" i="2"/>
  <c r="G901" i="2"/>
  <c r="G933" i="2"/>
  <c r="G965" i="2"/>
  <c r="G997" i="2"/>
  <c r="G1027" i="2"/>
  <c r="G1043" i="2"/>
  <c r="G1059" i="2"/>
  <c r="G1075" i="2"/>
  <c r="G1091" i="2"/>
  <c r="G1107" i="2"/>
  <c r="G1123" i="2"/>
  <c r="G1139" i="2"/>
  <c r="G1155" i="2"/>
  <c r="G1171" i="2"/>
  <c r="G1187" i="2"/>
  <c r="G1203" i="2"/>
  <c r="G1219" i="2"/>
  <c r="G1235" i="2"/>
  <c r="G1251" i="2"/>
  <c r="G1267" i="2"/>
  <c r="G1283" i="2"/>
  <c r="G1299" i="2"/>
  <c r="G1315" i="2"/>
  <c r="G1331" i="2"/>
  <c r="G1347" i="2"/>
  <c r="G1363" i="2"/>
  <c r="G1379" i="2"/>
  <c r="G1395" i="2"/>
  <c r="G1411" i="2"/>
  <c r="G1427" i="2"/>
  <c r="G1443" i="2"/>
  <c r="G1459" i="2"/>
  <c r="G1475" i="2"/>
  <c r="G1491" i="2"/>
  <c r="G1507" i="2"/>
  <c r="G1523" i="2"/>
  <c r="G1539" i="2"/>
  <c r="G1555" i="2"/>
  <c r="G1571" i="2"/>
  <c r="G1587" i="2"/>
  <c r="G1603" i="2"/>
  <c r="G1619" i="2"/>
  <c r="G1635" i="2"/>
  <c r="G1651" i="2"/>
  <c r="G1667" i="2"/>
  <c r="G1683" i="2"/>
  <c r="G1699" i="2"/>
  <c r="G1715" i="2"/>
  <c r="G1731" i="2"/>
  <c r="G1747" i="2"/>
  <c r="G1763" i="2"/>
  <c r="G1779" i="2"/>
  <c r="G1794" i="2"/>
  <c r="G1802" i="2"/>
  <c r="G1810" i="2"/>
  <c r="G1818" i="2"/>
  <c r="G1826" i="2"/>
  <c r="G1834" i="2"/>
  <c r="G1842" i="2"/>
  <c r="G1850" i="2"/>
  <c r="G1858" i="2"/>
  <c r="G1866" i="2"/>
  <c r="G1874" i="2"/>
  <c r="G1882" i="2"/>
  <c r="G1890" i="2"/>
  <c r="G1898" i="2"/>
  <c r="G1906" i="2"/>
  <c r="G1914" i="2"/>
  <c r="G1922" i="2"/>
  <c r="G1930" i="2"/>
  <c r="G1938" i="2"/>
  <c r="G1946" i="2"/>
  <c r="G1954" i="2"/>
  <c r="G1962" i="2"/>
  <c r="G1970" i="2"/>
  <c r="G1978" i="2"/>
  <c r="G1986" i="2"/>
  <c r="G1994" i="2"/>
  <c r="G2002" i="2"/>
  <c r="G2010" i="2"/>
  <c r="G2018" i="2"/>
  <c r="G2026" i="2"/>
  <c r="G2034" i="2"/>
  <c r="G2042" i="2"/>
  <c r="G2050" i="2"/>
  <c r="G2058" i="2"/>
  <c r="G2066" i="2"/>
  <c r="G2074" i="2"/>
  <c r="G2082" i="2"/>
  <c r="G2090" i="2"/>
  <c r="G2098" i="2"/>
  <c r="G2106" i="2"/>
  <c r="G2114" i="2"/>
  <c r="G2122" i="2"/>
  <c r="G2130" i="2"/>
  <c r="G2138" i="2"/>
  <c r="G2146" i="2"/>
  <c r="G2154" i="2"/>
  <c r="G2162" i="2"/>
  <c r="G2170" i="2"/>
  <c r="G2178" i="2"/>
  <c r="G2186" i="2"/>
  <c r="G2194" i="2"/>
  <c r="G2202" i="2"/>
  <c r="G2210" i="2"/>
  <c r="G2218" i="2"/>
  <c r="G2226" i="2"/>
  <c r="G2234" i="2"/>
  <c r="G2242" i="2"/>
  <c r="G2250" i="2"/>
  <c r="G2258" i="2"/>
  <c r="G2266" i="2"/>
  <c r="G2274" i="2"/>
  <c r="G2282" i="2"/>
  <c r="G2290" i="2"/>
  <c r="G2298" i="2"/>
  <c r="G241" i="2"/>
  <c r="G447" i="2"/>
  <c r="G575" i="2"/>
  <c r="G703" i="2"/>
  <c r="G801" i="2"/>
  <c r="G865" i="2"/>
  <c r="G929" i="2"/>
  <c r="G993" i="2"/>
  <c r="G1041" i="2"/>
  <c r="G1073" i="2"/>
  <c r="G1105" i="2"/>
  <c r="G1137" i="2"/>
  <c r="G1169" i="2"/>
  <c r="G1201" i="2"/>
  <c r="G1233" i="2"/>
  <c r="G1265" i="2"/>
  <c r="G1297" i="2"/>
  <c r="G1329" i="2"/>
  <c r="G1361" i="2"/>
  <c r="G1393" i="2"/>
  <c r="G1425" i="2"/>
  <c r="G1457" i="2"/>
  <c r="G1489" i="2"/>
  <c r="G1521" i="2"/>
  <c r="G1553" i="2"/>
  <c r="G1585" i="2"/>
  <c r="G1617" i="2"/>
  <c r="G1649" i="2"/>
  <c r="G1681" i="2"/>
  <c r="G1713" i="2"/>
  <c r="G1745" i="2"/>
  <c r="G1777" i="2"/>
  <c r="G1801" i="2"/>
  <c r="G1817" i="2"/>
  <c r="G1833" i="2"/>
  <c r="G1849" i="2"/>
  <c r="G1865" i="2"/>
  <c r="G1881" i="2"/>
  <c r="G1897" i="2"/>
  <c r="G1913" i="2"/>
  <c r="G1929" i="2"/>
  <c r="G1945" i="2"/>
  <c r="G1961" i="2"/>
  <c r="G1977" i="2"/>
  <c r="G1993" i="2"/>
  <c r="G2009" i="2"/>
  <c r="G2025" i="2"/>
  <c r="G2041" i="2"/>
  <c r="G2057" i="2"/>
  <c r="G2073" i="2"/>
  <c r="G2089" i="2"/>
  <c r="G2105" i="2"/>
  <c r="G2121" i="2"/>
  <c r="G2137" i="2"/>
  <c r="G2153" i="2"/>
  <c r="G2169" i="2"/>
  <c r="G2185" i="2"/>
  <c r="G2201" i="2"/>
  <c r="G2217" i="2"/>
  <c r="G2233" i="2"/>
  <c r="G2249" i="2"/>
  <c r="G2265" i="2"/>
  <c r="G2281" i="2"/>
  <c r="G2297" i="2"/>
  <c r="G2308" i="2"/>
  <c r="G2316" i="2"/>
  <c r="G2324" i="2"/>
  <c r="G2332" i="2"/>
  <c r="G2340" i="2"/>
  <c r="G2348" i="2"/>
  <c r="G2356" i="2"/>
  <c r="G2364" i="2"/>
  <c r="G2372" i="2"/>
  <c r="G2380" i="2"/>
  <c r="G2388" i="2"/>
  <c r="G2396" i="2"/>
  <c r="G2404" i="2"/>
  <c r="G2412" i="2"/>
  <c r="G2420" i="2"/>
  <c r="G2428" i="2"/>
  <c r="G2436" i="2"/>
  <c r="G2444" i="2"/>
  <c r="G2452" i="2"/>
  <c r="G2460" i="2"/>
  <c r="G2468" i="2"/>
  <c r="G2476" i="2"/>
  <c r="G2484" i="2"/>
  <c r="G2492" i="2"/>
  <c r="G2500" i="2"/>
  <c r="G2508" i="2"/>
  <c r="G2516" i="2"/>
  <c r="G2524" i="2"/>
  <c r="G2532" i="2"/>
  <c r="G2540" i="2"/>
  <c r="G2548" i="2"/>
  <c r="G2556" i="2"/>
  <c r="G2564" i="2"/>
  <c r="G2572" i="2"/>
  <c r="G2580" i="2"/>
  <c r="G2588" i="2"/>
  <c r="G2596" i="2"/>
  <c r="G2604" i="2"/>
  <c r="G2612" i="2"/>
  <c r="G2620" i="2"/>
  <c r="G2628" i="2"/>
  <c r="G2636" i="2"/>
  <c r="G2644" i="2"/>
  <c r="G2652" i="2"/>
  <c r="G2660" i="2"/>
  <c r="G2668" i="2"/>
  <c r="G2676" i="2"/>
  <c r="G2684" i="2"/>
  <c r="G2692" i="2"/>
  <c r="G2700" i="2"/>
  <c r="G2708" i="2"/>
  <c r="G2716" i="2"/>
  <c r="G2724" i="2"/>
  <c r="G2732" i="2"/>
  <c r="G2740" i="2"/>
  <c r="G2748" i="2"/>
  <c r="G2756" i="2"/>
  <c r="G2764" i="2"/>
  <c r="G2772" i="2"/>
  <c r="G2780" i="2"/>
  <c r="G2788" i="2"/>
  <c r="G2796" i="2"/>
  <c r="G2804" i="2"/>
  <c r="G2812" i="2"/>
  <c r="G2820" i="2"/>
  <c r="G2828" i="2"/>
  <c r="G2836" i="2"/>
  <c r="G2844" i="2"/>
  <c r="G2852" i="2"/>
  <c r="G2860" i="2"/>
  <c r="G2868" i="2"/>
  <c r="G2876" i="2"/>
  <c r="G2884" i="2"/>
  <c r="G2892" i="2"/>
  <c r="G2900" i="2"/>
  <c r="G2908" i="2"/>
  <c r="G2916" i="2"/>
  <c r="G2924" i="2"/>
  <c r="G2932" i="2"/>
  <c r="G2940" i="2"/>
  <c r="G2948" i="2"/>
  <c r="G2956" i="2"/>
  <c r="G2964" i="2"/>
  <c r="G2972" i="2"/>
  <c r="G2980" i="2"/>
  <c r="G2988" i="2"/>
  <c r="G2996" i="2"/>
  <c r="G3004" i="2"/>
  <c r="G3012" i="2"/>
  <c r="G3020" i="2"/>
  <c r="G3028" i="2"/>
  <c r="G3036" i="2"/>
  <c r="G3044" i="2"/>
  <c r="G3052" i="2"/>
  <c r="G3060" i="2"/>
  <c r="G49" i="2"/>
  <c r="G399" i="2"/>
  <c r="G527" i="2"/>
  <c r="G655" i="2"/>
  <c r="G777" i="2"/>
  <c r="G841" i="2"/>
  <c r="G905" i="2"/>
  <c r="G969" i="2"/>
  <c r="G1029" i="2"/>
  <c r="G1061" i="2"/>
  <c r="G1093" i="2"/>
  <c r="G1125" i="2"/>
  <c r="G1157" i="2"/>
  <c r="G1189" i="2"/>
  <c r="G1221" i="2"/>
  <c r="G1253" i="2"/>
  <c r="G1285" i="2"/>
  <c r="G1317" i="2"/>
  <c r="G1349" i="2"/>
  <c r="G1381" i="2"/>
  <c r="G1413" i="2"/>
  <c r="G1445" i="2"/>
  <c r="G1477" i="2"/>
  <c r="G1509" i="2"/>
  <c r="G1541" i="2"/>
  <c r="G1573" i="2"/>
  <c r="G1605" i="2"/>
  <c r="G1637" i="2"/>
  <c r="G1669" i="2"/>
  <c r="G1701" i="2"/>
  <c r="G1733" i="2"/>
  <c r="G1765" i="2"/>
  <c r="G1795" i="2"/>
  <c r="G1811" i="2"/>
  <c r="G1827" i="2"/>
  <c r="G1843" i="2"/>
  <c r="G1859" i="2"/>
  <c r="G1875" i="2"/>
  <c r="G1891" i="2"/>
  <c r="G1907" i="2"/>
  <c r="G1923" i="2"/>
  <c r="G1939" i="2"/>
  <c r="G1955" i="2"/>
  <c r="G1971" i="2"/>
  <c r="G1987" i="2"/>
  <c r="G2003" i="2"/>
  <c r="G2019" i="2"/>
  <c r="G2035" i="2"/>
  <c r="G2051" i="2"/>
  <c r="G2067" i="2"/>
  <c r="G2083" i="2"/>
  <c r="G2099" i="2"/>
  <c r="G2115" i="2"/>
  <c r="G2131" i="2"/>
  <c r="G2147" i="2"/>
  <c r="G2163" i="2"/>
  <c r="G2179" i="2"/>
  <c r="G2195" i="2"/>
  <c r="G2211" i="2"/>
  <c r="G2227" i="2"/>
  <c r="G2243" i="2"/>
  <c r="G2259" i="2"/>
  <c r="G2275" i="2"/>
  <c r="G2291" i="2"/>
  <c r="G2305" i="2"/>
  <c r="G2313" i="2"/>
  <c r="G2321" i="2"/>
  <c r="G2329" i="2"/>
  <c r="G2337" i="2"/>
  <c r="G2345" i="2"/>
  <c r="G2353" i="2"/>
  <c r="G2361" i="2"/>
  <c r="G2369" i="2"/>
  <c r="G2377" i="2"/>
  <c r="G2385" i="2"/>
  <c r="G2393" i="2"/>
  <c r="G2401" i="2"/>
  <c r="G2409" i="2"/>
  <c r="G2417" i="2"/>
  <c r="G2425" i="2"/>
  <c r="G2433" i="2"/>
  <c r="G2441" i="2"/>
  <c r="G2449" i="2"/>
  <c r="G2457" i="2"/>
  <c r="G2465" i="2"/>
  <c r="G2473" i="2"/>
  <c r="G2481" i="2"/>
  <c r="G2489" i="2"/>
  <c r="G2497" i="2"/>
  <c r="G2505" i="2"/>
  <c r="G2513" i="2"/>
  <c r="G2521" i="2"/>
  <c r="G2529" i="2"/>
  <c r="G2537" i="2"/>
  <c r="G2545" i="2"/>
  <c r="G2553" i="2"/>
  <c r="G2561" i="2"/>
  <c r="G2573" i="2"/>
  <c r="G2589" i="2"/>
  <c r="G2605" i="2"/>
  <c r="G2621" i="2"/>
  <c r="G2637" i="2"/>
  <c r="G2653" i="2"/>
  <c r="G2669" i="2"/>
  <c r="G2685" i="2"/>
  <c r="G2701" i="2"/>
  <c r="G2717" i="2"/>
  <c r="G2733" i="2"/>
  <c r="G2749" i="2"/>
  <c r="G2765" i="2"/>
  <c r="G2781" i="2"/>
  <c r="G2797" i="2"/>
  <c r="G2813" i="2"/>
  <c r="G2829" i="2"/>
  <c r="G2845" i="2"/>
  <c r="G2861" i="2"/>
  <c r="G2877" i="2"/>
  <c r="G2893" i="2"/>
  <c r="G2909" i="2"/>
  <c r="G2925" i="2"/>
  <c r="G2941" i="2"/>
  <c r="G2957" i="2"/>
  <c r="G2973" i="2"/>
  <c r="G2989" i="2"/>
  <c r="G3005" i="2"/>
  <c r="G3021" i="2"/>
  <c r="G3037" i="2"/>
  <c r="G3053" i="2"/>
  <c r="G2567" i="2"/>
  <c r="G2583" i="2"/>
  <c r="G2599" i="2"/>
  <c r="G2615" i="2"/>
  <c r="G2631" i="2"/>
  <c r="G2647" i="2"/>
  <c r="G2663" i="2"/>
  <c r="G2679" i="2"/>
  <c r="G2695" i="2"/>
  <c r="G2711" i="2"/>
  <c r="G2727" i="2"/>
  <c r="G2743" i="2"/>
  <c r="G2759" i="2"/>
  <c r="G2775" i="2"/>
  <c r="G2791" i="2"/>
  <c r="G2807" i="2"/>
  <c r="G2823" i="2"/>
  <c r="G2839" i="2"/>
  <c r="G2855" i="2"/>
  <c r="G2871" i="2"/>
  <c r="G2887" i="2"/>
  <c r="G2903" i="2"/>
  <c r="G2919" i="2"/>
  <c r="G2935" i="2"/>
  <c r="G2951" i="2"/>
  <c r="G2967" i="2"/>
  <c r="G2983" i="2"/>
  <c r="G2999" i="2"/>
  <c r="G3015" i="2"/>
  <c r="G3031" i="2"/>
  <c r="G3047" i="2"/>
  <c r="G3063" i="2"/>
  <c r="F12" i="2"/>
  <c r="F20" i="2"/>
  <c r="F28" i="2"/>
  <c r="F36" i="2"/>
  <c r="F44" i="2"/>
  <c r="F52" i="2"/>
  <c r="F60" i="2"/>
  <c r="F68" i="2"/>
  <c r="F76" i="2"/>
  <c r="F84" i="2"/>
  <c r="F92" i="2"/>
  <c r="F100" i="2"/>
  <c r="F108" i="2"/>
  <c r="F116" i="2"/>
  <c r="F124" i="2"/>
  <c r="F132" i="2"/>
  <c r="F140" i="2"/>
  <c r="F148" i="2"/>
  <c r="F156" i="2"/>
  <c r="F164" i="2"/>
  <c r="F172" i="2"/>
  <c r="F180" i="2"/>
  <c r="F188" i="2"/>
  <c r="F196" i="2"/>
  <c r="F204" i="2"/>
  <c r="F212" i="2"/>
  <c r="F220" i="2"/>
  <c r="F228" i="2"/>
  <c r="F236" i="2"/>
  <c r="F244" i="2"/>
  <c r="F252" i="2"/>
  <c r="F260" i="2"/>
  <c r="F19" i="2"/>
  <c r="F35" i="2"/>
  <c r="F51" i="2"/>
  <c r="F67" i="2"/>
  <c r="F83" i="2"/>
  <c r="F99" i="2"/>
  <c r="F115" i="2"/>
  <c r="F131" i="2"/>
  <c r="F147" i="2"/>
  <c r="F163" i="2"/>
  <c r="F179" i="2"/>
  <c r="F195" i="2"/>
  <c r="F211" i="2"/>
  <c r="F227" i="2"/>
  <c r="F243" i="2"/>
  <c r="F259" i="2"/>
  <c r="F268" i="2"/>
  <c r="F276" i="2"/>
  <c r="F284" i="2"/>
  <c r="F292" i="2"/>
  <c r="F300" i="2"/>
  <c r="F308" i="2"/>
  <c r="F316" i="2"/>
  <c r="F324" i="2"/>
  <c r="F332" i="2"/>
  <c r="F340" i="2"/>
  <c r="F348" i="2"/>
  <c r="F356" i="2"/>
  <c r="F364" i="2"/>
  <c r="F372" i="2"/>
  <c r="F380" i="2"/>
  <c r="F13" i="2"/>
  <c r="F45" i="2"/>
  <c r="F77" i="2"/>
  <c r="F109" i="2"/>
  <c r="F141" i="2"/>
  <c r="F173" i="2"/>
  <c r="F205" i="2"/>
  <c r="F237" i="2"/>
  <c r="F265" i="2"/>
  <c r="F281" i="2"/>
  <c r="F297" i="2"/>
  <c r="F313" i="2"/>
  <c r="F329" i="2"/>
  <c r="F345" i="2"/>
  <c r="F361" i="2"/>
  <c r="F377" i="2"/>
  <c r="F390" i="2"/>
  <c r="F398" i="2"/>
  <c r="F406" i="2"/>
  <c r="F414" i="2"/>
  <c r="F422" i="2"/>
  <c r="F430" i="2"/>
  <c r="F438" i="2"/>
  <c r="F446" i="2"/>
  <c r="F454" i="2"/>
  <c r="F462" i="2"/>
  <c r="F470" i="2"/>
  <c r="F478" i="2"/>
  <c r="F486" i="2"/>
  <c r="F494" i="2"/>
  <c r="F502" i="2"/>
  <c r="F510" i="2"/>
  <c r="F518" i="2"/>
  <c r="F526" i="2"/>
  <c r="F534" i="2"/>
  <c r="F542" i="2"/>
  <c r="F550" i="2"/>
  <c r="F558" i="2"/>
  <c r="F566" i="2"/>
  <c r="F574" i="2"/>
  <c r="F582" i="2"/>
  <c r="F590" i="2"/>
  <c r="F598" i="2"/>
  <c r="F606" i="2"/>
  <c r="F614" i="2"/>
  <c r="F622" i="2"/>
  <c r="F630" i="2"/>
  <c r="F638" i="2"/>
  <c r="F646" i="2"/>
  <c r="F654" i="2"/>
  <c r="F662" i="2"/>
  <c r="F670" i="2"/>
  <c r="F678" i="2"/>
  <c r="F686" i="2"/>
  <c r="F694" i="2"/>
  <c r="F702" i="2"/>
  <c r="F710" i="2"/>
  <c r="F718" i="2"/>
  <c r="F726" i="2"/>
  <c r="F734" i="2"/>
  <c r="F742" i="2"/>
  <c r="F750" i="2"/>
  <c r="F758" i="2"/>
  <c r="F766" i="2"/>
  <c r="F25" i="2"/>
  <c r="F89" i="2"/>
  <c r="F153" i="2"/>
  <c r="F217" i="2"/>
  <c r="F271" i="2"/>
  <c r="F303" i="2"/>
  <c r="F335" i="2"/>
  <c r="F367" i="2"/>
  <c r="F393" i="2"/>
  <c r="F409" i="2"/>
  <c r="F425" i="2"/>
  <c r="F441" i="2"/>
  <c r="F457" i="2"/>
  <c r="F473" i="2"/>
  <c r="F489" i="2"/>
  <c r="F505" i="2"/>
  <c r="F521" i="2"/>
  <c r="F537" i="2"/>
  <c r="F553" i="2"/>
  <c r="F569" i="2"/>
  <c r="F585" i="2"/>
  <c r="F601" i="2"/>
  <c r="F617" i="2"/>
  <c r="F633" i="2"/>
  <c r="F649" i="2"/>
  <c r="F665" i="2"/>
  <c r="F681" i="2"/>
  <c r="F697" i="2"/>
  <c r="F713" i="2"/>
  <c r="F729" i="2"/>
  <c r="F745" i="2"/>
  <c r="F761" i="2"/>
  <c r="F774" i="2"/>
  <c r="F782" i="2"/>
  <c r="F790" i="2"/>
  <c r="F798" i="2"/>
  <c r="F806" i="2"/>
  <c r="F814" i="2"/>
  <c r="F822" i="2"/>
  <c r="F830" i="2"/>
  <c r="F838" i="2"/>
  <c r="F846" i="2"/>
  <c r="F854" i="2"/>
  <c r="F862" i="2"/>
  <c r="F870" i="2"/>
  <c r="F878" i="2"/>
  <c r="F886" i="2"/>
  <c r="F894" i="2"/>
  <c r="F902" i="2"/>
  <c r="F910" i="2"/>
  <c r="F918" i="2"/>
  <c r="F926" i="2"/>
  <c r="F934" i="2"/>
  <c r="F942" i="2"/>
  <c r="F950" i="2"/>
  <c r="F958" i="2"/>
  <c r="F966" i="2"/>
  <c r="F974" i="2"/>
  <c r="F982" i="2"/>
  <c r="F990" i="2"/>
  <c r="F998" i="2"/>
  <c r="F1006" i="2"/>
  <c r="F1014" i="2"/>
  <c r="F1022" i="2"/>
  <c r="F97" i="2"/>
  <c r="F225" i="2"/>
  <c r="F307" i="2"/>
  <c r="F371" i="2"/>
  <c r="F411" i="2"/>
  <c r="F443" i="2"/>
  <c r="F475" i="2"/>
  <c r="F507" i="2"/>
  <c r="F539" i="2"/>
  <c r="F571" i="2"/>
  <c r="F603" i="2"/>
  <c r="F635" i="2"/>
  <c r="F667" i="2"/>
  <c r="F699" i="2"/>
  <c r="F731" i="2"/>
  <c r="F763" i="2"/>
  <c r="F783" i="2"/>
  <c r="F799" i="2"/>
  <c r="F815" i="2"/>
  <c r="F831" i="2"/>
  <c r="F847" i="2"/>
  <c r="F863" i="2"/>
  <c r="F879" i="2"/>
  <c r="F895" i="2"/>
  <c r="F911" i="2"/>
  <c r="F927" i="2"/>
  <c r="F943" i="2"/>
  <c r="F959" i="2"/>
  <c r="F975" i="2"/>
  <c r="F991" i="2"/>
  <c r="F1007" i="2"/>
  <c r="F1023" i="2"/>
  <c r="F1032" i="2"/>
  <c r="F1040" i="2"/>
  <c r="F1048" i="2"/>
  <c r="F1056" i="2"/>
  <c r="F1064" i="2"/>
  <c r="F1072" i="2"/>
  <c r="F1080" i="2"/>
  <c r="F1088" i="2"/>
  <c r="F1096" i="2"/>
  <c r="F1104" i="2"/>
  <c r="F1112" i="2"/>
  <c r="F1120" i="2"/>
  <c r="F1128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F1472" i="2"/>
  <c r="F1480" i="2"/>
  <c r="F1488" i="2"/>
  <c r="F1496" i="2"/>
  <c r="F1504" i="2"/>
  <c r="F1512" i="2"/>
  <c r="F1520" i="2"/>
  <c r="F1528" i="2"/>
  <c r="F1536" i="2"/>
  <c r="F1544" i="2"/>
  <c r="F1552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736" i="2"/>
  <c r="F1744" i="2"/>
  <c r="F1752" i="2"/>
  <c r="F1760" i="2"/>
  <c r="F1768" i="2"/>
  <c r="F1776" i="2"/>
  <c r="F1784" i="2"/>
  <c r="F1792" i="2"/>
  <c r="F209" i="2"/>
  <c r="F363" i="2"/>
  <c r="F439" i="2"/>
  <c r="F503" i="2"/>
  <c r="F567" i="2"/>
  <c r="F631" i="2"/>
  <c r="F695" i="2"/>
  <c r="F759" i="2"/>
  <c r="F797" i="2"/>
  <c r="F829" i="2"/>
  <c r="F861" i="2"/>
  <c r="F893" i="2"/>
  <c r="F925" i="2"/>
  <c r="F957" i="2"/>
  <c r="F989" i="2"/>
  <c r="F1021" i="2"/>
  <c r="F1039" i="2"/>
  <c r="F1055" i="2"/>
  <c r="F1071" i="2"/>
  <c r="F1087" i="2"/>
  <c r="F1103" i="2"/>
  <c r="F1119" i="2"/>
  <c r="F1135" i="2"/>
  <c r="F1151" i="2"/>
  <c r="F1167" i="2"/>
  <c r="F1183" i="2"/>
  <c r="F1199" i="2"/>
  <c r="F1215" i="2"/>
  <c r="F1231" i="2"/>
  <c r="F1247" i="2"/>
  <c r="F1263" i="2"/>
  <c r="F1279" i="2"/>
  <c r="F1295" i="2"/>
  <c r="F1311" i="2"/>
  <c r="F1327" i="2"/>
  <c r="F1343" i="2"/>
  <c r="F1359" i="2"/>
  <c r="F1375" i="2"/>
  <c r="F1391" i="2"/>
  <c r="F1407" i="2"/>
  <c r="F1423" i="2"/>
  <c r="F1439" i="2"/>
  <c r="F1455" i="2"/>
  <c r="F1471" i="2"/>
  <c r="F1487" i="2"/>
  <c r="F1503" i="2"/>
  <c r="F1519" i="2"/>
  <c r="F1535" i="2"/>
  <c r="F1551" i="2"/>
  <c r="F1567" i="2"/>
  <c r="F1583" i="2"/>
  <c r="F1599" i="2"/>
  <c r="F1615" i="2"/>
  <c r="F1631" i="2"/>
  <c r="F1647" i="2"/>
  <c r="F1663" i="2"/>
  <c r="F1679" i="2"/>
  <c r="F1695" i="2"/>
  <c r="F1711" i="2"/>
  <c r="F1727" i="2"/>
  <c r="F1743" i="2"/>
  <c r="F1759" i="2"/>
  <c r="F1775" i="2"/>
  <c r="F1791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04" i="2"/>
  <c r="F1912" i="2"/>
  <c r="F1920" i="2"/>
  <c r="F1928" i="2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096" i="2"/>
  <c r="F2104" i="2"/>
  <c r="F2112" i="2"/>
  <c r="F2120" i="2"/>
  <c r="F2128" i="2"/>
  <c r="F2136" i="2"/>
  <c r="F2144" i="2"/>
  <c r="F2152" i="2"/>
  <c r="F2160" i="2"/>
  <c r="F2168" i="2"/>
  <c r="F2176" i="2"/>
  <c r="F2184" i="2"/>
  <c r="F2192" i="2"/>
  <c r="F2200" i="2"/>
  <c r="F2208" i="2"/>
  <c r="F2216" i="2"/>
  <c r="F2224" i="2"/>
  <c r="F2232" i="2"/>
  <c r="F2240" i="2"/>
  <c r="F2248" i="2"/>
  <c r="F2256" i="2"/>
  <c r="F2264" i="2"/>
  <c r="F2272" i="2"/>
  <c r="F2280" i="2"/>
  <c r="F2288" i="2"/>
  <c r="F2296" i="2"/>
  <c r="F113" i="2"/>
  <c r="F415" i="2"/>
  <c r="F543" i="2"/>
  <c r="F671" i="2"/>
  <c r="F785" i="2"/>
  <c r="F849" i="2"/>
  <c r="F913" i="2"/>
  <c r="F977" i="2"/>
  <c r="F1033" i="2"/>
  <c r="F1065" i="2"/>
  <c r="F1097" i="2"/>
  <c r="F1129" i="2"/>
  <c r="F1161" i="2"/>
  <c r="F1193" i="2"/>
  <c r="F1225" i="2"/>
  <c r="F1257" i="2"/>
  <c r="F1289" i="2"/>
  <c r="F1321" i="2"/>
  <c r="F1353" i="2"/>
  <c r="F1385" i="2"/>
  <c r="F1417" i="2"/>
  <c r="F1449" i="2"/>
  <c r="F1481" i="2"/>
  <c r="F1513" i="2"/>
  <c r="F1545" i="2"/>
  <c r="F1577" i="2"/>
  <c r="F1609" i="2"/>
  <c r="F1641" i="2"/>
  <c r="F1673" i="2"/>
  <c r="F1705" i="2"/>
  <c r="F1737" i="2"/>
  <c r="F1769" i="2"/>
  <c r="F1797" i="2"/>
  <c r="F1813" i="2"/>
  <c r="F1829" i="2"/>
  <c r="F1845" i="2"/>
  <c r="F1861" i="2"/>
  <c r="F1877" i="2"/>
  <c r="F1893" i="2"/>
  <c r="F1909" i="2"/>
  <c r="F1925" i="2"/>
  <c r="F1941" i="2"/>
  <c r="F1957" i="2"/>
  <c r="F1973" i="2"/>
  <c r="F1989" i="2"/>
  <c r="F2005" i="2"/>
  <c r="F2021" i="2"/>
  <c r="F2037" i="2"/>
  <c r="F2053" i="2"/>
  <c r="F2069" i="2"/>
  <c r="F2085" i="2"/>
  <c r="F2101" i="2"/>
  <c r="F2117" i="2"/>
  <c r="F2133" i="2"/>
  <c r="F2149" i="2"/>
  <c r="F2165" i="2"/>
  <c r="F2181" i="2"/>
  <c r="F2197" i="2"/>
  <c r="F2213" i="2"/>
  <c r="F2229" i="2"/>
  <c r="F2245" i="2"/>
  <c r="F2261" i="2"/>
  <c r="F2277" i="2"/>
  <c r="F2293" i="2"/>
  <c r="F2306" i="2"/>
  <c r="F2314" i="2"/>
  <c r="F2322" i="2"/>
  <c r="F2330" i="2"/>
  <c r="F2338" i="2"/>
  <c r="F2346" i="2"/>
  <c r="F2354" i="2"/>
  <c r="F2362" i="2"/>
  <c r="F2370" i="2"/>
  <c r="F2378" i="2"/>
  <c r="F2386" i="2"/>
  <c r="F2394" i="2"/>
  <c r="F2402" i="2"/>
  <c r="F2410" i="2"/>
  <c r="F2418" i="2"/>
  <c r="F2426" i="2"/>
  <c r="F2434" i="2"/>
  <c r="F2442" i="2"/>
  <c r="F2450" i="2"/>
  <c r="F2458" i="2"/>
  <c r="F2466" i="2"/>
  <c r="F2474" i="2"/>
  <c r="F2482" i="2"/>
  <c r="F2490" i="2"/>
  <c r="F2498" i="2"/>
  <c r="F2506" i="2"/>
  <c r="F2514" i="2"/>
  <c r="F2522" i="2"/>
  <c r="F2530" i="2"/>
  <c r="F2538" i="2"/>
  <c r="F2546" i="2"/>
  <c r="F2554" i="2"/>
  <c r="F2562" i="2"/>
  <c r="F2570" i="2"/>
  <c r="F2578" i="2"/>
  <c r="F2586" i="2"/>
  <c r="F2594" i="2"/>
  <c r="F2602" i="2"/>
  <c r="F2610" i="2"/>
  <c r="F2618" i="2"/>
  <c r="F2626" i="2"/>
  <c r="F2634" i="2"/>
  <c r="F2642" i="2"/>
  <c r="F2650" i="2"/>
  <c r="F2658" i="2"/>
  <c r="F2666" i="2"/>
  <c r="F2674" i="2"/>
  <c r="F2682" i="2"/>
  <c r="F2690" i="2"/>
  <c r="F2698" i="2"/>
  <c r="F2706" i="2"/>
  <c r="F2714" i="2"/>
  <c r="F2722" i="2"/>
  <c r="F2730" i="2"/>
  <c r="F2738" i="2"/>
  <c r="F2746" i="2"/>
  <c r="F2754" i="2"/>
  <c r="F2762" i="2"/>
  <c r="F2770" i="2"/>
  <c r="F2778" i="2"/>
  <c r="F2786" i="2"/>
  <c r="F2794" i="2"/>
  <c r="F2802" i="2"/>
  <c r="F2810" i="2"/>
  <c r="F2818" i="2"/>
  <c r="F2826" i="2"/>
  <c r="F2834" i="2"/>
  <c r="F2842" i="2"/>
  <c r="F2850" i="2"/>
  <c r="F2858" i="2"/>
  <c r="F2866" i="2"/>
  <c r="F2874" i="2"/>
  <c r="F2882" i="2"/>
  <c r="F2890" i="2"/>
  <c r="F2898" i="2"/>
  <c r="F2906" i="2"/>
  <c r="F2914" i="2"/>
  <c r="F2922" i="2"/>
  <c r="F2930" i="2"/>
  <c r="F2938" i="2"/>
  <c r="F2946" i="2"/>
  <c r="F2954" i="2"/>
  <c r="F2962" i="2"/>
  <c r="F2970" i="2"/>
  <c r="F2978" i="2"/>
  <c r="F2986" i="2"/>
  <c r="F2994" i="2"/>
  <c r="F3002" i="2"/>
  <c r="F3010" i="2"/>
  <c r="F3018" i="2"/>
  <c r="F3026" i="2"/>
  <c r="F3034" i="2"/>
  <c r="F3042" i="2"/>
  <c r="F3050" i="2"/>
  <c r="F3058" i="2"/>
  <c r="F3066" i="2"/>
  <c r="F347" i="2"/>
  <c r="F495" i="2"/>
  <c r="F623" i="2"/>
  <c r="F751" i="2"/>
  <c r="F825" i="2"/>
  <c r="F889" i="2"/>
  <c r="F953" i="2"/>
  <c r="F1017" i="2"/>
  <c r="F1053" i="2"/>
  <c r="F1085" i="2"/>
  <c r="F1117" i="2"/>
  <c r="F1149" i="2"/>
  <c r="F1181" i="2"/>
  <c r="F1213" i="2"/>
  <c r="F1245" i="2"/>
  <c r="F1277" i="2"/>
  <c r="F1309" i="2"/>
  <c r="F1341" i="2"/>
  <c r="F1373" i="2"/>
  <c r="F1405" i="2"/>
  <c r="F1437" i="2"/>
  <c r="F1469" i="2"/>
  <c r="F1501" i="2"/>
  <c r="F1533" i="2"/>
  <c r="F1565" i="2"/>
  <c r="F1597" i="2"/>
  <c r="F1629" i="2"/>
  <c r="F1661" i="2"/>
  <c r="F1693" i="2"/>
  <c r="F1725" i="2"/>
  <c r="F1757" i="2"/>
  <c r="F1789" i="2"/>
  <c r="F1807" i="2"/>
  <c r="F1823" i="2"/>
  <c r="F1839" i="2"/>
  <c r="F1855" i="2"/>
  <c r="F1871" i="2"/>
  <c r="F1887" i="2"/>
  <c r="F1903" i="2"/>
  <c r="F1919" i="2"/>
  <c r="F1935" i="2"/>
  <c r="F1951" i="2"/>
  <c r="F1967" i="2"/>
  <c r="F1983" i="2"/>
  <c r="F1999" i="2"/>
  <c r="F2015" i="2"/>
  <c r="F2031" i="2"/>
  <c r="F2047" i="2"/>
  <c r="F2063" i="2"/>
  <c r="F2079" i="2"/>
  <c r="F2095" i="2"/>
  <c r="F2111" i="2"/>
  <c r="F2127" i="2"/>
  <c r="F2143" i="2"/>
  <c r="F2159" i="2"/>
  <c r="F2175" i="2"/>
  <c r="F2191" i="2"/>
  <c r="F2207" i="2"/>
  <c r="F2223" i="2"/>
  <c r="F2239" i="2"/>
  <c r="F2255" i="2"/>
  <c r="F2271" i="2"/>
  <c r="F2287" i="2"/>
  <c r="F2303" i="2"/>
  <c r="F2311" i="2"/>
  <c r="F2319" i="2"/>
  <c r="F2327" i="2"/>
  <c r="F2335" i="2"/>
  <c r="F2343" i="2"/>
  <c r="F2351" i="2"/>
  <c r="F2359" i="2"/>
  <c r="F2367" i="2"/>
  <c r="F2375" i="2"/>
  <c r="F2383" i="2"/>
  <c r="F2391" i="2"/>
  <c r="F2399" i="2"/>
  <c r="F2407" i="2"/>
  <c r="F2415" i="2"/>
  <c r="F2423" i="2"/>
  <c r="F2431" i="2"/>
  <c r="F2439" i="2"/>
  <c r="F2447" i="2"/>
  <c r="F2455" i="2"/>
  <c r="F2463" i="2"/>
  <c r="F2471" i="2"/>
  <c r="F2479" i="2"/>
  <c r="F2487" i="2"/>
  <c r="F2495" i="2"/>
  <c r="F2503" i="2"/>
  <c r="F2511" i="2"/>
  <c r="F2519" i="2"/>
  <c r="F2527" i="2"/>
  <c r="F2535" i="2"/>
  <c r="F2543" i="2"/>
  <c r="F2551" i="2"/>
  <c r="F2559" i="2"/>
  <c r="F2569" i="2"/>
  <c r="F2585" i="2"/>
  <c r="F2601" i="2"/>
  <c r="F2617" i="2"/>
  <c r="F2633" i="2"/>
  <c r="F2649" i="2"/>
  <c r="F2665" i="2"/>
  <c r="F2681" i="2"/>
  <c r="F2697" i="2"/>
  <c r="F2713" i="2"/>
  <c r="F2729" i="2"/>
  <c r="F2745" i="2"/>
  <c r="F2761" i="2"/>
  <c r="F2777" i="2"/>
  <c r="F2793" i="2"/>
  <c r="F2809" i="2"/>
  <c r="F2825" i="2"/>
  <c r="F2841" i="2"/>
  <c r="F2857" i="2"/>
  <c r="F2873" i="2"/>
  <c r="F2889" i="2"/>
  <c r="F2905" i="2"/>
  <c r="F2921" i="2"/>
  <c r="F2937" i="2"/>
  <c r="F2953" i="2"/>
  <c r="F2969" i="2"/>
  <c r="F2985" i="2"/>
  <c r="F3001" i="2"/>
  <c r="F3017" i="2"/>
  <c r="F3033" i="2"/>
  <c r="F3049" i="2"/>
  <c r="F3065" i="2"/>
  <c r="F2579" i="2"/>
  <c r="F2595" i="2"/>
  <c r="F2611" i="2"/>
  <c r="F2627" i="2"/>
  <c r="F2643" i="2"/>
  <c r="F2659" i="2"/>
  <c r="F2675" i="2"/>
  <c r="F2691" i="2"/>
  <c r="F2707" i="2"/>
  <c r="F2723" i="2"/>
  <c r="F2739" i="2"/>
  <c r="F2755" i="2"/>
  <c r="F2771" i="2"/>
  <c r="F2787" i="2"/>
  <c r="F2803" i="2"/>
  <c r="F2819" i="2"/>
  <c r="F2835" i="2"/>
  <c r="F2851" i="2"/>
  <c r="F2867" i="2"/>
  <c r="F2883" i="2"/>
  <c r="F2899" i="2"/>
  <c r="F2915" i="2"/>
  <c r="F2931" i="2"/>
  <c r="F2947" i="2"/>
  <c r="F2963" i="2"/>
  <c r="F2979" i="2"/>
  <c r="F2995" i="2"/>
  <c r="F3011" i="2"/>
  <c r="F3027" i="2"/>
  <c r="F3043" i="2"/>
  <c r="F3059" i="2"/>
  <c r="E9" i="2"/>
  <c r="E17" i="2"/>
  <c r="E25" i="2"/>
  <c r="E33" i="2"/>
  <c r="E41" i="2"/>
  <c r="E49" i="2"/>
  <c r="E57" i="2"/>
  <c r="E65" i="2"/>
  <c r="E73" i="2"/>
  <c r="E81" i="2"/>
  <c r="E89" i="2"/>
  <c r="E97" i="2"/>
  <c r="E105" i="2"/>
  <c r="E113" i="2"/>
  <c r="E121" i="2"/>
  <c r="E129" i="2"/>
  <c r="E137" i="2"/>
  <c r="E145" i="2"/>
  <c r="E153" i="2"/>
  <c r="E161" i="2"/>
  <c r="E169" i="2"/>
  <c r="E177" i="2"/>
  <c r="E185" i="2"/>
  <c r="E193" i="2"/>
  <c r="E201" i="2"/>
  <c r="E209" i="2"/>
  <c r="E217" i="2"/>
  <c r="E225" i="2"/>
  <c r="E233" i="2"/>
  <c r="E241" i="2"/>
  <c r="E249" i="2"/>
  <c r="E257" i="2"/>
  <c r="E16" i="2"/>
  <c r="E32" i="2"/>
  <c r="E48" i="2"/>
  <c r="E64" i="2"/>
  <c r="E80" i="2"/>
  <c r="E96" i="2"/>
  <c r="E112" i="2"/>
  <c r="E128" i="2"/>
  <c r="E144" i="2"/>
  <c r="E160" i="2"/>
  <c r="E176" i="2"/>
  <c r="E192" i="2"/>
  <c r="E208" i="2"/>
  <c r="E224" i="2"/>
  <c r="E240" i="2"/>
  <c r="E256" i="2"/>
  <c r="E266" i="2"/>
  <c r="E274" i="2"/>
  <c r="E282" i="2"/>
  <c r="E290" i="2"/>
  <c r="E298" i="2"/>
  <c r="E306" i="2"/>
  <c r="E314" i="2"/>
  <c r="E322" i="2"/>
  <c r="E330" i="2"/>
  <c r="E338" i="2"/>
  <c r="E346" i="2"/>
  <c r="E354" i="2"/>
  <c r="E362" i="2"/>
  <c r="E370" i="2"/>
  <c r="E378" i="2"/>
  <c r="E386" i="2"/>
  <c r="E394" i="2"/>
  <c r="E402" i="2"/>
  <c r="E410" i="2"/>
  <c r="E418" i="2"/>
  <c r="E426" i="2"/>
  <c r="E434" i="2"/>
  <c r="E442" i="2"/>
  <c r="E450" i="2"/>
  <c r="E458" i="2"/>
  <c r="E466" i="2"/>
  <c r="E474" i="2"/>
  <c r="E482" i="2"/>
  <c r="E490" i="2"/>
  <c r="E498" i="2"/>
  <c r="E506" i="2"/>
  <c r="E514" i="2"/>
  <c r="E522" i="2"/>
  <c r="E530" i="2"/>
  <c r="E538" i="2"/>
  <c r="E546" i="2"/>
  <c r="E554" i="2"/>
  <c r="E562" i="2"/>
  <c r="E570" i="2"/>
  <c r="E578" i="2"/>
  <c r="E586" i="2"/>
  <c r="E594" i="2"/>
  <c r="E602" i="2"/>
  <c r="E610" i="2"/>
  <c r="E618" i="2"/>
  <c r="E626" i="2"/>
  <c r="E634" i="2"/>
  <c r="E642" i="2"/>
  <c r="E34" i="2"/>
  <c r="E66" i="2"/>
  <c r="E98" i="2"/>
  <c r="E130" i="2"/>
  <c r="E162" i="2"/>
  <c r="E194" i="2"/>
  <c r="E226" i="2"/>
  <c r="E258" i="2"/>
  <c r="E275" i="2"/>
  <c r="E291" i="2"/>
  <c r="E307" i="2"/>
  <c r="E323" i="2"/>
  <c r="E339" i="2"/>
  <c r="E355" i="2"/>
  <c r="E371" i="2"/>
  <c r="E387" i="2"/>
  <c r="E403" i="2"/>
  <c r="E419" i="2"/>
  <c r="E435" i="2"/>
  <c r="E451" i="2"/>
  <c r="E467" i="2"/>
  <c r="E483" i="2"/>
  <c r="E499" i="2"/>
  <c r="E515" i="2"/>
  <c r="E531" i="2"/>
  <c r="E547" i="2"/>
  <c r="E563" i="2"/>
  <c r="E579" i="2"/>
  <c r="E595" i="2"/>
  <c r="E611" i="2"/>
  <c r="E627" i="2"/>
  <c r="E643" i="2"/>
  <c r="E651" i="2"/>
  <c r="E659" i="2"/>
  <c r="E667" i="2"/>
  <c r="E675" i="2"/>
  <c r="E683" i="2"/>
  <c r="E691" i="2"/>
  <c r="E699" i="2"/>
  <c r="E707" i="2"/>
  <c r="E715" i="2"/>
  <c r="E723" i="2"/>
  <c r="E731" i="2"/>
  <c r="E739" i="2"/>
  <c r="E747" i="2"/>
  <c r="E755" i="2"/>
  <c r="E763" i="2"/>
  <c r="E771" i="2"/>
  <c r="E779" i="2"/>
  <c r="E787" i="2"/>
  <c r="E795" i="2"/>
  <c r="E803" i="2"/>
  <c r="E811" i="2"/>
  <c r="E819" i="2"/>
  <c r="E827" i="2"/>
  <c r="E835" i="2"/>
  <c r="E843" i="2"/>
  <c r="E851" i="2"/>
  <c r="E859" i="2"/>
  <c r="E867" i="2"/>
  <c r="E875" i="2"/>
  <c r="E883" i="2"/>
  <c r="E891" i="2"/>
  <c r="E899" i="2"/>
  <c r="E907" i="2"/>
  <c r="E915" i="2"/>
  <c r="E923" i="2"/>
  <c r="E931" i="2"/>
  <c r="E939" i="2"/>
  <c r="E947" i="2"/>
  <c r="E955" i="2"/>
  <c r="E963" i="2"/>
  <c r="E971" i="2"/>
  <c r="E979" i="2"/>
  <c r="E987" i="2"/>
  <c r="E995" i="2"/>
  <c r="E1003" i="2"/>
  <c r="E1011" i="2"/>
  <c r="E1019" i="2"/>
  <c r="E1027" i="2"/>
  <c r="E1035" i="2"/>
  <c r="E1043" i="2"/>
  <c r="E1051" i="2"/>
  <c r="E1059" i="2"/>
  <c r="E1067" i="2"/>
  <c r="E1075" i="2"/>
  <c r="E1083" i="2"/>
  <c r="E1091" i="2"/>
  <c r="E1099" i="2"/>
  <c r="E1107" i="2"/>
  <c r="E1115" i="2"/>
  <c r="E1123" i="2"/>
  <c r="E1131" i="2"/>
  <c r="E1139" i="2"/>
  <c r="E1147" i="2"/>
  <c r="E1155" i="2"/>
  <c r="E1163" i="2"/>
  <c r="E1171" i="2"/>
  <c r="E1179" i="2"/>
  <c r="E1187" i="2"/>
  <c r="E1195" i="2"/>
  <c r="E1203" i="2"/>
  <c r="E1211" i="2"/>
  <c r="E1219" i="2"/>
  <c r="E1227" i="2"/>
  <c r="E1235" i="2"/>
  <c r="E1243" i="2"/>
  <c r="E1251" i="2"/>
  <c r="E1259" i="2"/>
  <c r="E1267" i="2"/>
  <c r="E1275" i="2"/>
  <c r="E1283" i="2"/>
  <c r="E1291" i="2"/>
  <c r="E1299" i="2"/>
  <c r="E1307" i="2"/>
  <c r="E1315" i="2"/>
  <c r="E1323" i="2"/>
  <c r="E1331" i="2"/>
  <c r="E1339" i="2"/>
  <c r="E1347" i="2"/>
  <c r="E1355" i="2"/>
  <c r="E1363" i="2"/>
  <c r="E1371" i="2"/>
  <c r="E1379" i="2"/>
  <c r="E1387" i="2"/>
  <c r="E1395" i="2"/>
  <c r="E1403" i="2"/>
  <c r="E14" i="2"/>
  <c r="E78" i="2"/>
  <c r="E142" i="2"/>
  <c r="E206" i="2"/>
  <c r="E265" i="2"/>
  <c r="E297" i="2"/>
  <c r="E329" i="2"/>
  <c r="E361" i="2"/>
  <c r="E393" i="2"/>
  <c r="E425" i="2"/>
  <c r="E457" i="2"/>
  <c r="E489" i="2"/>
  <c r="E521" i="2"/>
  <c r="E553" i="2"/>
  <c r="E585" i="2"/>
  <c r="E617" i="2"/>
  <c r="E646" i="2"/>
  <c r="E662" i="2"/>
  <c r="E678" i="2"/>
  <c r="E694" i="2"/>
  <c r="E710" i="2"/>
  <c r="E726" i="2"/>
  <c r="E742" i="2"/>
  <c r="E758" i="2"/>
  <c r="E774" i="2"/>
  <c r="E790" i="2"/>
  <c r="E806" i="2"/>
  <c r="E822" i="2"/>
  <c r="E838" i="2"/>
  <c r="E854" i="2"/>
  <c r="E870" i="2"/>
  <c r="E886" i="2"/>
  <c r="E902" i="2"/>
  <c r="E918" i="2"/>
  <c r="E934" i="2"/>
  <c r="E950" i="2"/>
  <c r="E966" i="2"/>
  <c r="E982" i="2"/>
  <c r="E998" i="2"/>
  <c r="E1014" i="2"/>
  <c r="E1030" i="2"/>
  <c r="E1046" i="2"/>
  <c r="E1062" i="2"/>
  <c r="E1078" i="2"/>
  <c r="E1094" i="2"/>
  <c r="E1110" i="2"/>
  <c r="E1126" i="2"/>
  <c r="E1142" i="2"/>
  <c r="E1158" i="2"/>
  <c r="E1174" i="2"/>
  <c r="E1190" i="2"/>
  <c r="E1206" i="2"/>
  <c r="E1222" i="2"/>
  <c r="E1238" i="2"/>
  <c r="E1254" i="2"/>
  <c r="E1270" i="2"/>
  <c r="E1286" i="2"/>
  <c r="E1302" i="2"/>
  <c r="E1318" i="2"/>
  <c r="E1334" i="2"/>
  <c r="E1350" i="2"/>
  <c r="E1366" i="2"/>
  <c r="E1382" i="2"/>
  <c r="E1398" i="2"/>
  <c r="E1412" i="2"/>
  <c r="E1420" i="2"/>
  <c r="E1428" i="2"/>
  <c r="E1436" i="2"/>
  <c r="E1444" i="2"/>
  <c r="E1452" i="2"/>
  <c r="E1460" i="2"/>
  <c r="E1468" i="2"/>
  <c r="E1476" i="2"/>
  <c r="E1484" i="2"/>
  <c r="E1492" i="2"/>
  <c r="E1500" i="2"/>
  <c r="E1508" i="2"/>
  <c r="E1516" i="2"/>
  <c r="E1524" i="2"/>
  <c r="E1532" i="2"/>
  <c r="E1540" i="2"/>
  <c r="E1548" i="2"/>
  <c r="E1556" i="2"/>
  <c r="E1564" i="2"/>
  <c r="E1572" i="2"/>
  <c r="E1580" i="2"/>
  <c r="E1588" i="2"/>
  <c r="E1596" i="2"/>
  <c r="E1604" i="2"/>
  <c r="E1612" i="2"/>
  <c r="E1620" i="2"/>
  <c r="E1628" i="2"/>
  <c r="E1636" i="2"/>
  <c r="E1644" i="2"/>
  <c r="E1652" i="2"/>
  <c r="E1660" i="2"/>
  <c r="E1668" i="2"/>
  <c r="E1676" i="2"/>
  <c r="E1684" i="2"/>
  <c r="E1692" i="2"/>
  <c r="E1700" i="2"/>
  <c r="E1708" i="2"/>
  <c r="E1716" i="2"/>
  <c r="E1724" i="2"/>
  <c r="E1732" i="2"/>
  <c r="E1740" i="2"/>
  <c r="E1748" i="2"/>
  <c r="E1756" i="2"/>
  <c r="E1764" i="2"/>
  <c r="E1772" i="2"/>
  <c r="E1780" i="2"/>
  <c r="E1788" i="2"/>
  <c r="E1796" i="2"/>
  <c r="E1804" i="2"/>
  <c r="E1812" i="2"/>
  <c r="E1820" i="2"/>
  <c r="E1828" i="2"/>
  <c r="E1836" i="2"/>
  <c r="E1844" i="2"/>
  <c r="E1852" i="2"/>
  <c r="E1860" i="2"/>
  <c r="E1868" i="2"/>
  <c r="E1876" i="2"/>
  <c r="E1884" i="2"/>
  <c r="E1892" i="2"/>
  <c r="E1900" i="2"/>
  <c r="E1908" i="2"/>
  <c r="E1916" i="2"/>
  <c r="E1924" i="2"/>
  <c r="E1932" i="2"/>
  <c r="E1940" i="2"/>
  <c r="E1948" i="2"/>
  <c r="E1956" i="2"/>
  <c r="E1964" i="2"/>
  <c r="E1972" i="2"/>
  <c r="E1980" i="2"/>
  <c r="E1988" i="2"/>
  <c r="E1996" i="2"/>
  <c r="E2004" i="2"/>
  <c r="E2012" i="2"/>
  <c r="E2020" i="2"/>
  <c r="E2028" i="2"/>
  <c r="E2036" i="2"/>
  <c r="E2044" i="2"/>
  <c r="E2052" i="2"/>
  <c r="E2060" i="2"/>
  <c r="E2068" i="2"/>
  <c r="E2076" i="2"/>
  <c r="E2084" i="2"/>
  <c r="E2092" i="2"/>
  <c r="E2100" i="2"/>
  <c r="E2108" i="2"/>
  <c r="E2116" i="2"/>
  <c r="E2124" i="2"/>
  <c r="E2132" i="2"/>
  <c r="E2140" i="2"/>
  <c r="E2148" i="2"/>
  <c r="E2156" i="2"/>
  <c r="E2164" i="2"/>
  <c r="E2172" i="2"/>
  <c r="E2180" i="2"/>
  <c r="E2188" i="2"/>
  <c r="E2196" i="2"/>
  <c r="E2204" i="2"/>
  <c r="E2212" i="2"/>
  <c r="E2220" i="2"/>
  <c r="E2228" i="2"/>
  <c r="E2236" i="2"/>
  <c r="E2244" i="2"/>
  <c r="E2252" i="2"/>
  <c r="E2260" i="2"/>
  <c r="E2268" i="2"/>
  <c r="E2276" i="2"/>
  <c r="E2284" i="2"/>
  <c r="E2292" i="2"/>
  <c r="E2300" i="2"/>
  <c r="E2308" i="2"/>
  <c r="E2316" i="2"/>
  <c r="E2324" i="2"/>
  <c r="E2332" i="2"/>
  <c r="E2340" i="2"/>
  <c r="E2348" i="2"/>
  <c r="E2356" i="2"/>
  <c r="E2364" i="2"/>
  <c r="E2372" i="2"/>
  <c r="E2380" i="2"/>
  <c r="E2388" i="2"/>
  <c r="E2396" i="2"/>
  <c r="E2404" i="2"/>
  <c r="E2412" i="2"/>
  <c r="E2420" i="2"/>
  <c r="E2428" i="2"/>
  <c r="E2436" i="2"/>
  <c r="E2444" i="2"/>
  <c r="E2452" i="2"/>
  <c r="E2460" i="2"/>
  <c r="E2468" i="2"/>
  <c r="E2476" i="2"/>
  <c r="E2484" i="2"/>
  <c r="E2492" i="2"/>
  <c r="E2500" i="2"/>
  <c r="E2508" i="2"/>
  <c r="E2516" i="2"/>
  <c r="E2524" i="2"/>
  <c r="E2532" i="2"/>
  <c r="E2540" i="2"/>
  <c r="E2548" i="2"/>
  <c r="E2556" i="2"/>
  <c r="E2564" i="2"/>
  <c r="E2572" i="2"/>
  <c r="E2580" i="2"/>
  <c r="E2588" i="2"/>
  <c r="E2596" i="2"/>
  <c r="E2604" i="2"/>
  <c r="E2612" i="2"/>
  <c r="E2620" i="2"/>
  <c r="E2628" i="2"/>
  <c r="E2636" i="2"/>
  <c r="E2644" i="2"/>
  <c r="E2652" i="2"/>
  <c r="E2660" i="2"/>
  <c r="E2668" i="2"/>
  <c r="E2676" i="2"/>
  <c r="E2684" i="2"/>
  <c r="E2692" i="2"/>
  <c r="E2700" i="2"/>
  <c r="E2708" i="2"/>
  <c r="E2716" i="2"/>
  <c r="E2724" i="2"/>
  <c r="E2732" i="2"/>
  <c r="E2740" i="2"/>
  <c r="E2748" i="2"/>
  <c r="E2756" i="2"/>
  <c r="E2764" i="2"/>
  <c r="E2772" i="2"/>
  <c r="E2780" i="2"/>
  <c r="E2788" i="2"/>
  <c r="E2796" i="2"/>
  <c r="E2804" i="2"/>
  <c r="E2812" i="2"/>
  <c r="E2820" i="2"/>
  <c r="E2828" i="2"/>
  <c r="E2836" i="2"/>
  <c r="E2844" i="2"/>
  <c r="E2852" i="2"/>
  <c r="E2860" i="2"/>
  <c r="E2868" i="2"/>
  <c r="E2876" i="2"/>
  <c r="E2884" i="2"/>
  <c r="E2892" i="2"/>
  <c r="E2900" i="2"/>
  <c r="E2908" i="2"/>
  <c r="E2916" i="2"/>
  <c r="E2924" i="2"/>
  <c r="E2932" i="2"/>
  <c r="E2940" i="2"/>
  <c r="E54" i="2"/>
  <c r="E182" i="2"/>
  <c r="E285" i="2"/>
  <c r="E349" i="2"/>
  <c r="E413" i="2"/>
  <c r="E477" i="2"/>
  <c r="E541" i="2"/>
  <c r="E605" i="2"/>
  <c r="E656" i="2"/>
  <c r="E688" i="2"/>
  <c r="E720" i="2"/>
  <c r="E752" i="2"/>
  <c r="E784" i="2"/>
  <c r="E816" i="2"/>
  <c r="E848" i="2"/>
  <c r="E880" i="2"/>
  <c r="E912" i="2"/>
  <c r="E944" i="2"/>
  <c r="E976" i="2"/>
  <c r="E1008" i="2"/>
  <c r="E1040" i="2"/>
  <c r="E1072" i="2"/>
  <c r="E1104" i="2"/>
  <c r="E1136" i="2"/>
  <c r="E1168" i="2"/>
  <c r="E1200" i="2"/>
  <c r="E1232" i="2"/>
  <c r="E1264" i="2"/>
  <c r="E1296" i="2"/>
  <c r="E1328" i="2"/>
  <c r="E1360" i="2"/>
  <c r="E1392" i="2"/>
  <c r="E1417" i="2"/>
  <c r="E1433" i="2"/>
  <c r="E1449" i="2"/>
  <c r="E1465" i="2"/>
  <c r="E1481" i="2"/>
  <c r="E1497" i="2"/>
  <c r="E1513" i="2"/>
  <c r="E1529" i="2"/>
  <c r="E1545" i="2"/>
  <c r="E1561" i="2"/>
  <c r="E1577" i="2"/>
  <c r="E1593" i="2"/>
  <c r="E1609" i="2"/>
  <c r="E1625" i="2"/>
  <c r="E1641" i="2"/>
  <c r="E1657" i="2"/>
  <c r="E1673" i="2"/>
  <c r="E1689" i="2"/>
  <c r="E1705" i="2"/>
  <c r="E1721" i="2"/>
  <c r="E1737" i="2"/>
  <c r="E1753" i="2"/>
  <c r="E1769" i="2"/>
  <c r="E1785" i="2"/>
  <c r="E1801" i="2"/>
  <c r="E1817" i="2"/>
  <c r="E1833" i="2"/>
  <c r="I3006" i="2"/>
  <c r="I3014" i="2"/>
  <c r="I3022" i="2"/>
  <c r="I3030" i="2"/>
  <c r="I3038" i="2"/>
  <c r="I3046" i="2"/>
  <c r="I3054" i="2"/>
  <c r="I3062" i="2"/>
  <c r="I114" i="2"/>
  <c r="I315" i="2"/>
  <c r="I443" i="2"/>
  <c r="I571" i="2"/>
  <c r="I657" i="2"/>
  <c r="I689" i="2"/>
  <c r="I721" i="2"/>
  <c r="I753" i="2"/>
  <c r="I785" i="2"/>
  <c r="I817" i="2"/>
  <c r="I849" i="2"/>
  <c r="I881" i="2"/>
  <c r="I913" i="2"/>
  <c r="I945" i="2"/>
  <c r="I977" i="2"/>
  <c r="I1009" i="2"/>
  <c r="I1041" i="2"/>
  <c r="I1073" i="2"/>
  <c r="I1105" i="2"/>
  <c r="I1137" i="2"/>
  <c r="I1169" i="2"/>
  <c r="I1201" i="2"/>
  <c r="I1233" i="2"/>
  <c r="I1265" i="2"/>
  <c r="I1297" i="2"/>
  <c r="I1329" i="2"/>
  <c r="I1361" i="2"/>
  <c r="I1393" i="2"/>
  <c r="I1425" i="2"/>
  <c r="I1457" i="2"/>
  <c r="I1489" i="2"/>
  <c r="I1521" i="2"/>
  <c r="I1541" i="2"/>
  <c r="I1557" i="2"/>
  <c r="I1573" i="2"/>
  <c r="I1589" i="2"/>
  <c r="I1605" i="2"/>
  <c r="I1621" i="2"/>
  <c r="I1637" i="2"/>
  <c r="I1653" i="2"/>
  <c r="I1669" i="2"/>
  <c r="I1685" i="2"/>
  <c r="I1701" i="2"/>
  <c r="I1717" i="2"/>
  <c r="I1733" i="2"/>
  <c r="I1749" i="2"/>
  <c r="I1765" i="2"/>
  <c r="I1781" i="2"/>
  <c r="I1797" i="2"/>
  <c r="I1813" i="2"/>
  <c r="I1829" i="2"/>
  <c r="I1845" i="2"/>
  <c r="I1861" i="2"/>
  <c r="I1877" i="2"/>
  <c r="I1893" i="2"/>
  <c r="I1909" i="2"/>
  <c r="I1925" i="2"/>
  <c r="I1941" i="2"/>
  <c r="I1957" i="2"/>
  <c r="I1973" i="2"/>
  <c r="I1989" i="2"/>
  <c r="I2005" i="2"/>
  <c r="I2021" i="2"/>
  <c r="I2037" i="2"/>
  <c r="I2053" i="2"/>
  <c r="I2069" i="2"/>
  <c r="I2085" i="2"/>
  <c r="I2101" i="2"/>
  <c r="I2117" i="2"/>
  <c r="I2133" i="2"/>
  <c r="I2149" i="2"/>
  <c r="I2165" i="2"/>
  <c r="I2181" i="2"/>
  <c r="I2197" i="2"/>
  <c r="I2213" i="2"/>
  <c r="I2229" i="2"/>
  <c r="I2245" i="2"/>
  <c r="I2261" i="2"/>
  <c r="I2277" i="2"/>
  <c r="I2293" i="2"/>
  <c r="I2309" i="2"/>
  <c r="I2325" i="2"/>
  <c r="I2341" i="2"/>
  <c r="I2357" i="2"/>
  <c r="I2373" i="2"/>
  <c r="I2389" i="2"/>
  <c r="I2405" i="2"/>
  <c r="I2421" i="2"/>
  <c r="I2437" i="2"/>
  <c r="I2453" i="2"/>
  <c r="I2469" i="2"/>
  <c r="I2485" i="2"/>
  <c r="I2501" i="2"/>
  <c r="I2517" i="2"/>
  <c r="I2533" i="2"/>
  <c r="I2549" i="2"/>
  <c r="I2565" i="2"/>
  <c r="I2581" i="2"/>
  <c r="I2597" i="2"/>
  <c r="I2613" i="2"/>
  <c r="I2629" i="2"/>
  <c r="I2645" i="2"/>
  <c r="I2661" i="2"/>
  <c r="I2677" i="2"/>
  <c r="I2693" i="2"/>
  <c r="I2709" i="2"/>
  <c r="I2725" i="2"/>
  <c r="I2741" i="2"/>
  <c r="I2757" i="2"/>
  <c r="I2773" i="2"/>
  <c r="I2789" i="2"/>
  <c r="I2805" i="2"/>
  <c r="I2821" i="2"/>
  <c r="I2837" i="2"/>
  <c r="I2853" i="2"/>
  <c r="I2869" i="2"/>
  <c r="I2885" i="2"/>
  <c r="I2901" i="2"/>
  <c r="I2917" i="2"/>
  <c r="I2933" i="2"/>
  <c r="I2949" i="2"/>
  <c r="I2965" i="2"/>
  <c r="I2981" i="2"/>
  <c r="I2997" i="2"/>
  <c r="I3013" i="2"/>
  <c r="I3029" i="2"/>
  <c r="I3045" i="2"/>
  <c r="I3061" i="2"/>
  <c r="I1551" i="2"/>
  <c r="I1567" i="2"/>
  <c r="I1583" i="2"/>
  <c r="I1599" i="2"/>
  <c r="I1615" i="2"/>
  <c r="I1631" i="2"/>
  <c r="I1647" i="2"/>
  <c r="I1663" i="2"/>
  <c r="I1679" i="2"/>
  <c r="I1695" i="2"/>
  <c r="I1711" i="2"/>
  <c r="I1727" i="2"/>
  <c r="I1743" i="2"/>
  <c r="I1759" i="2"/>
  <c r="I1775" i="2"/>
  <c r="I1791" i="2"/>
  <c r="I1807" i="2"/>
  <c r="I1823" i="2"/>
  <c r="I1839" i="2"/>
  <c r="I1855" i="2"/>
  <c r="I1871" i="2"/>
  <c r="I1887" i="2"/>
  <c r="I1903" i="2"/>
  <c r="I1919" i="2"/>
  <c r="I1935" i="2"/>
  <c r="I1951" i="2"/>
  <c r="I1967" i="2"/>
  <c r="I1983" i="2"/>
  <c r="I1999" i="2"/>
  <c r="I2015" i="2"/>
  <c r="I2031" i="2"/>
  <c r="I2047" i="2"/>
  <c r="I2063" i="2"/>
  <c r="I2095" i="2"/>
  <c r="I2127" i="2"/>
  <c r="I2159" i="2"/>
  <c r="I2191" i="2"/>
  <c r="I2223" i="2"/>
  <c r="I2255" i="2"/>
  <c r="I2287" i="2"/>
  <c r="I2319" i="2"/>
  <c r="I2351" i="2"/>
  <c r="I2383" i="2"/>
  <c r="I2415" i="2"/>
  <c r="I2447" i="2"/>
  <c r="I2479" i="2"/>
  <c r="I2511" i="2"/>
  <c r="I2543" i="2"/>
  <c r="I2575" i="2"/>
  <c r="I2607" i="2"/>
  <c r="I2639" i="2"/>
  <c r="I2671" i="2"/>
  <c r="I2703" i="2"/>
  <c r="I2735" i="2"/>
  <c r="I2767" i="2"/>
  <c r="I2799" i="2"/>
  <c r="I2831" i="2"/>
  <c r="I2863" i="2"/>
  <c r="I2895" i="2"/>
  <c r="I2927" i="2"/>
  <c r="I2959" i="2"/>
  <c r="I2991" i="2"/>
  <c r="I3023" i="2"/>
  <c r="I3055" i="2"/>
  <c r="I2083" i="2"/>
  <c r="I2115" i="2"/>
  <c r="I2147" i="2"/>
  <c r="I2179" i="2"/>
  <c r="I2211" i="2"/>
  <c r="I2243" i="2"/>
  <c r="I2275" i="2"/>
  <c r="I2307" i="2"/>
  <c r="I2339" i="2"/>
  <c r="I2371" i="2"/>
  <c r="I2403" i="2"/>
  <c r="I2435" i="2"/>
  <c r="I2467" i="2"/>
  <c r="I2499" i="2"/>
  <c r="I2531" i="2"/>
  <c r="I2563" i="2"/>
  <c r="I2595" i="2"/>
  <c r="I2627" i="2"/>
  <c r="I2659" i="2"/>
  <c r="I2691" i="2"/>
  <c r="I2723" i="2"/>
  <c r="I2755" i="2"/>
  <c r="I2787" i="2"/>
  <c r="I2819" i="2"/>
  <c r="I2851" i="2"/>
  <c r="I2883" i="2"/>
  <c r="I2915" i="2"/>
  <c r="I2947" i="2"/>
  <c r="I2979" i="2"/>
  <c r="I3011" i="2"/>
  <c r="I3043" i="2"/>
  <c r="H7" i="2"/>
  <c r="H15" i="2"/>
  <c r="H23" i="2"/>
  <c r="H31" i="2"/>
  <c r="H39" i="2"/>
  <c r="H47" i="2"/>
  <c r="H55" i="2"/>
  <c r="H63" i="2"/>
  <c r="H71" i="2"/>
  <c r="H79" i="2"/>
  <c r="H87" i="2"/>
  <c r="H95" i="2"/>
  <c r="H103" i="2"/>
  <c r="H111" i="2"/>
  <c r="H119" i="2"/>
  <c r="H127" i="2"/>
  <c r="H135" i="2"/>
  <c r="H143" i="2"/>
  <c r="H151" i="2"/>
  <c r="H159" i="2"/>
  <c r="H167" i="2"/>
  <c r="H175" i="2"/>
  <c r="H183" i="2"/>
  <c r="H191" i="2"/>
  <c r="H199" i="2"/>
  <c r="H207" i="2"/>
  <c r="H215" i="2"/>
  <c r="H223" i="2"/>
  <c r="H231" i="2"/>
  <c r="H239" i="2"/>
  <c r="H247" i="2"/>
  <c r="H255" i="2"/>
  <c r="H12" i="2"/>
  <c r="H28" i="2"/>
  <c r="H44" i="2"/>
  <c r="H60" i="2"/>
  <c r="H76" i="2"/>
  <c r="H92" i="2"/>
  <c r="H108" i="2"/>
  <c r="H124" i="2"/>
  <c r="H140" i="2"/>
  <c r="H156" i="2"/>
  <c r="H172" i="2"/>
  <c r="H188" i="2"/>
  <c r="H204" i="2"/>
  <c r="H220" i="2"/>
  <c r="H236" i="2"/>
  <c r="H252" i="2"/>
  <c r="H264" i="2"/>
  <c r="H272" i="2"/>
  <c r="H280" i="2"/>
  <c r="H288" i="2"/>
  <c r="H296" i="2"/>
  <c r="H304" i="2"/>
  <c r="H312" i="2"/>
  <c r="H320" i="2"/>
  <c r="H328" i="2"/>
  <c r="H336" i="2"/>
  <c r="H344" i="2"/>
  <c r="H352" i="2"/>
  <c r="H360" i="2"/>
  <c r="H368" i="2"/>
  <c r="H376" i="2"/>
  <c r="H384" i="2"/>
  <c r="H392" i="2"/>
  <c r="H400" i="2"/>
  <c r="H408" i="2"/>
  <c r="H416" i="2"/>
  <c r="H424" i="2"/>
  <c r="H432" i="2"/>
  <c r="H440" i="2"/>
  <c r="H448" i="2"/>
  <c r="H456" i="2"/>
  <c r="H464" i="2"/>
  <c r="H472" i="2"/>
  <c r="H14" i="2"/>
  <c r="H30" i="2"/>
  <c r="H46" i="2"/>
  <c r="H62" i="2"/>
  <c r="H78" i="2"/>
  <c r="H94" i="2"/>
  <c r="H110" i="2"/>
  <c r="H126" i="2"/>
  <c r="H142" i="2"/>
  <c r="H158" i="2"/>
  <c r="H174" i="2"/>
  <c r="H190" i="2"/>
  <c r="H206" i="2"/>
  <c r="H222" i="2"/>
  <c r="H238" i="2"/>
  <c r="H254" i="2"/>
  <c r="H265" i="2"/>
  <c r="H273" i="2"/>
  <c r="H281" i="2"/>
  <c r="H289" i="2"/>
  <c r="H297" i="2"/>
  <c r="H305" i="2"/>
  <c r="H313" i="2"/>
  <c r="H321" i="2"/>
  <c r="H329" i="2"/>
  <c r="H337" i="2"/>
  <c r="H345" i="2"/>
  <c r="H353" i="2"/>
  <c r="H361" i="2"/>
  <c r="H369" i="2"/>
  <c r="H377" i="2"/>
  <c r="H385" i="2"/>
  <c r="H399" i="2"/>
  <c r="H415" i="2"/>
  <c r="H431" i="2"/>
  <c r="H447" i="2"/>
  <c r="H463" i="2"/>
  <c r="H478" i="2"/>
  <c r="H486" i="2"/>
  <c r="H494" i="2"/>
  <c r="H502" i="2"/>
  <c r="H510" i="2"/>
  <c r="H518" i="2"/>
  <c r="H526" i="2"/>
  <c r="H534" i="2"/>
  <c r="H542" i="2"/>
  <c r="H550" i="2"/>
  <c r="H558" i="2"/>
  <c r="H566" i="2"/>
  <c r="H574" i="2"/>
  <c r="H582" i="2"/>
  <c r="H590" i="2"/>
  <c r="H598" i="2"/>
  <c r="H606" i="2"/>
  <c r="H614" i="2"/>
  <c r="H622" i="2"/>
  <c r="H630" i="2"/>
  <c r="H638" i="2"/>
  <c r="H646" i="2"/>
  <c r="H654" i="2"/>
  <c r="H662" i="2"/>
  <c r="H670" i="2"/>
  <c r="H678" i="2"/>
  <c r="H686" i="2"/>
  <c r="H694" i="2"/>
  <c r="H702" i="2"/>
  <c r="H710" i="2"/>
  <c r="H718" i="2"/>
  <c r="H726" i="2"/>
  <c r="H734" i="2"/>
  <c r="H742" i="2"/>
  <c r="H750" i="2"/>
  <c r="H758" i="2"/>
  <c r="H766" i="2"/>
  <c r="H774" i="2"/>
  <c r="H782" i="2"/>
  <c r="H790" i="2"/>
  <c r="H798" i="2"/>
  <c r="H806" i="2"/>
  <c r="H814" i="2"/>
  <c r="H822" i="2"/>
  <c r="H830" i="2"/>
  <c r="H838" i="2"/>
  <c r="H846" i="2"/>
  <c r="H854" i="2"/>
  <c r="H862" i="2"/>
  <c r="H870" i="2"/>
  <c r="H878" i="2"/>
  <c r="H886" i="2"/>
  <c r="H894" i="2"/>
  <c r="H902" i="2"/>
  <c r="H910" i="2"/>
  <c r="H918" i="2"/>
  <c r="H926" i="2"/>
  <c r="H934" i="2"/>
  <c r="H942" i="2"/>
  <c r="H417" i="2"/>
  <c r="H449" i="2"/>
  <c r="H479" i="2"/>
  <c r="H495" i="2"/>
  <c r="H511" i="2"/>
  <c r="H527" i="2"/>
  <c r="H543" i="2"/>
  <c r="H559" i="2"/>
  <c r="H575" i="2"/>
  <c r="H591" i="2"/>
  <c r="H607" i="2"/>
  <c r="H623" i="2"/>
  <c r="H639" i="2"/>
  <c r="H655" i="2"/>
  <c r="H671" i="2"/>
  <c r="H687" i="2"/>
  <c r="H703" i="2"/>
  <c r="H719" i="2"/>
  <c r="H735" i="2"/>
  <c r="H751" i="2"/>
  <c r="H767" i="2"/>
  <c r="H783" i="2"/>
  <c r="H799" i="2"/>
  <c r="H815" i="2"/>
  <c r="H831" i="2"/>
  <c r="H847" i="2"/>
  <c r="H863" i="2"/>
  <c r="H879" i="2"/>
  <c r="H895" i="2"/>
  <c r="H911" i="2"/>
  <c r="H927" i="2"/>
  <c r="H943" i="2"/>
  <c r="H951" i="2"/>
  <c r="H959" i="2"/>
  <c r="H967" i="2"/>
  <c r="H975" i="2"/>
  <c r="H983" i="2"/>
  <c r="H991" i="2"/>
  <c r="H999" i="2"/>
  <c r="H1007" i="2"/>
  <c r="H1015" i="2"/>
  <c r="H1023" i="2"/>
  <c r="H1031" i="2"/>
  <c r="H1039" i="2"/>
  <c r="H1047" i="2"/>
  <c r="H1055" i="2"/>
  <c r="H1063" i="2"/>
  <c r="H1071" i="2"/>
  <c r="H1079" i="2"/>
  <c r="H1087" i="2"/>
  <c r="H1095" i="2"/>
  <c r="H1103" i="2"/>
  <c r="H1111" i="2"/>
  <c r="H1119" i="2"/>
  <c r="H1127" i="2"/>
  <c r="H1135" i="2"/>
  <c r="H1143" i="2"/>
  <c r="H1151" i="2"/>
  <c r="H1159" i="2"/>
  <c r="H1167" i="2"/>
  <c r="H1175" i="2"/>
  <c r="H1183" i="2"/>
  <c r="H1191" i="2"/>
  <c r="H1199" i="2"/>
  <c r="H1207" i="2"/>
  <c r="H1215" i="2"/>
  <c r="H1223" i="2"/>
  <c r="H1231" i="2"/>
  <c r="H1239" i="2"/>
  <c r="H1247" i="2"/>
  <c r="H1255" i="2"/>
  <c r="H1263" i="2"/>
  <c r="H1271" i="2"/>
  <c r="H1279" i="2"/>
  <c r="H1287" i="2"/>
  <c r="H1295" i="2"/>
  <c r="H1303" i="2"/>
  <c r="H1311" i="2"/>
  <c r="H1319" i="2"/>
  <c r="H1327" i="2"/>
  <c r="H1335" i="2"/>
  <c r="H1343" i="2"/>
  <c r="H1351" i="2"/>
  <c r="H1359" i="2"/>
  <c r="H1367" i="2"/>
  <c r="H1375" i="2"/>
  <c r="H1383" i="2"/>
  <c r="H1391" i="2"/>
  <c r="H1399" i="2"/>
  <c r="H1407" i="2"/>
  <c r="H1415" i="2"/>
  <c r="H1423" i="2"/>
  <c r="H1431" i="2"/>
  <c r="H1439" i="2"/>
  <c r="H1447" i="2"/>
  <c r="H1455" i="2"/>
  <c r="H1463" i="2"/>
  <c r="H1471" i="2"/>
  <c r="H1479" i="2"/>
  <c r="H1487" i="2"/>
  <c r="H1495" i="2"/>
  <c r="H1503" i="2"/>
  <c r="H1511" i="2"/>
  <c r="H1519" i="2"/>
  <c r="H1527" i="2"/>
  <c r="H1535" i="2"/>
  <c r="H1543" i="2"/>
  <c r="H1551" i="2"/>
  <c r="H1559" i="2"/>
  <c r="H1567" i="2"/>
  <c r="H1575" i="2"/>
  <c r="H1583" i="2"/>
  <c r="H1591" i="2"/>
  <c r="H1599" i="2"/>
  <c r="H1607" i="2"/>
  <c r="H1615" i="2"/>
  <c r="H1623" i="2"/>
  <c r="H1631" i="2"/>
  <c r="H1639" i="2"/>
  <c r="H1647" i="2"/>
  <c r="H1655" i="2"/>
  <c r="H1663" i="2"/>
  <c r="H1671" i="2"/>
  <c r="H1679" i="2"/>
  <c r="H1687" i="2"/>
  <c r="H1695" i="2"/>
  <c r="H1703" i="2"/>
  <c r="H397" i="2"/>
  <c r="H461" i="2"/>
  <c r="H501" i="2"/>
  <c r="H533" i="2"/>
  <c r="H565" i="2"/>
  <c r="H597" i="2"/>
  <c r="H629" i="2"/>
  <c r="H661" i="2"/>
  <c r="H693" i="2"/>
  <c r="H725" i="2"/>
  <c r="H757" i="2"/>
  <c r="H789" i="2"/>
  <c r="H821" i="2"/>
  <c r="H853" i="2"/>
  <c r="H885" i="2"/>
  <c r="H917" i="2"/>
  <c r="H946" i="2"/>
  <c r="H962" i="2"/>
  <c r="H978" i="2"/>
  <c r="H994" i="2"/>
  <c r="H1010" i="2"/>
  <c r="H1026" i="2"/>
  <c r="H1042" i="2"/>
  <c r="H1058" i="2"/>
  <c r="H1074" i="2"/>
  <c r="H1090" i="2"/>
  <c r="H1106" i="2"/>
  <c r="H1122" i="2"/>
  <c r="H1138" i="2"/>
  <c r="H1154" i="2"/>
  <c r="H1170" i="2"/>
  <c r="H1186" i="2"/>
  <c r="H1202" i="2"/>
  <c r="H1218" i="2"/>
  <c r="H1234" i="2"/>
  <c r="H1250" i="2"/>
  <c r="H1266" i="2"/>
  <c r="H1282" i="2"/>
  <c r="H1298" i="2"/>
  <c r="H1314" i="2"/>
  <c r="H1330" i="2"/>
  <c r="H1346" i="2"/>
  <c r="H1362" i="2"/>
  <c r="H1378" i="2"/>
  <c r="H1394" i="2"/>
  <c r="H1410" i="2"/>
  <c r="H1426" i="2"/>
  <c r="H1442" i="2"/>
  <c r="H1458" i="2"/>
  <c r="H1474" i="2"/>
  <c r="H1490" i="2"/>
  <c r="H1506" i="2"/>
  <c r="H1522" i="2"/>
  <c r="H1538" i="2"/>
  <c r="H1554" i="2"/>
  <c r="H1570" i="2"/>
  <c r="H1586" i="2"/>
  <c r="H1602" i="2"/>
  <c r="H1618" i="2"/>
  <c r="H1634" i="2"/>
  <c r="H1650" i="2"/>
  <c r="H1666" i="2"/>
  <c r="H1682" i="2"/>
  <c r="H1698" i="2"/>
  <c r="H1712" i="2"/>
  <c r="H1720" i="2"/>
  <c r="H1728" i="2"/>
  <c r="H1736" i="2"/>
  <c r="H1744" i="2"/>
  <c r="H1752" i="2"/>
  <c r="H1760" i="2"/>
  <c r="H1768" i="2"/>
  <c r="H1776" i="2"/>
  <c r="H1784" i="2"/>
  <c r="H1792" i="2"/>
  <c r="H1800" i="2"/>
  <c r="H1808" i="2"/>
  <c r="H1816" i="2"/>
  <c r="H1824" i="2"/>
  <c r="H1832" i="2"/>
  <c r="H1840" i="2"/>
  <c r="H1848" i="2"/>
  <c r="H1856" i="2"/>
  <c r="H1864" i="2"/>
  <c r="H1872" i="2"/>
  <c r="H1880" i="2"/>
  <c r="H1888" i="2"/>
  <c r="H1896" i="2"/>
  <c r="H1904" i="2"/>
  <c r="H1912" i="2"/>
  <c r="H1920" i="2"/>
  <c r="H1928" i="2"/>
  <c r="H1936" i="2"/>
  <c r="H1944" i="2"/>
  <c r="H1952" i="2"/>
  <c r="H1960" i="2"/>
  <c r="H1968" i="2"/>
  <c r="H1976" i="2"/>
  <c r="H1984" i="2"/>
  <c r="H1992" i="2"/>
  <c r="H2000" i="2"/>
  <c r="H2008" i="2"/>
  <c r="H2016" i="2"/>
  <c r="H2024" i="2"/>
  <c r="H2032" i="2"/>
  <c r="H2040" i="2"/>
  <c r="H2048" i="2"/>
  <c r="H2056" i="2"/>
  <c r="H2064" i="2"/>
  <c r="H2072" i="2"/>
  <c r="H2080" i="2"/>
  <c r="H2088" i="2"/>
  <c r="H2096" i="2"/>
  <c r="H2104" i="2"/>
  <c r="H2112" i="2"/>
  <c r="H2120" i="2"/>
  <c r="H2128" i="2"/>
  <c r="H2136" i="2"/>
  <c r="H2144" i="2"/>
  <c r="H2152" i="2"/>
  <c r="H2160" i="2"/>
  <c r="H2168" i="2"/>
  <c r="H2176" i="2"/>
  <c r="H2184" i="2"/>
  <c r="H2192" i="2"/>
  <c r="H2200" i="2"/>
  <c r="H2208" i="2"/>
  <c r="H2216" i="2"/>
  <c r="H2224" i="2"/>
  <c r="H2232" i="2"/>
  <c r="H2240" i="2"/>
  <c r="H2248" i="2"/>
  <c r="H2256" i="2"/>
  <c r="H2264" i="2"/>
  <c r="H2272" i="2"/>
  <c r="H2280" i="2"/>
  <c r="H2288" i="2"/>
  <c r="H2296" i="2"/>
  <c r="H2304" i="2"/>
  <c r="H2312" i="2"/>
  <c r="H2320" i="2"/>
  <c r="H2328" i="2"/>
  <c r="H2336" i="2"/>
  <c r="H2344" i="2"/>
  <c r="H2352" i="2"/>
  <c r="H2360" i="2"/>
  <c r="H2368" i="2"/>
  <c r="H2376" i="2"/>
  <c r="H2384" i="2"/>
  <c r="H2392" i="2"/>
  <c r="H2400" i="2"/>
  <c r="H2408" i="2"/>
  <c r="H2416" i="2"/>
  <c r="H2424" i="2"/>
  <c r="H2432" i="2"/>
  <c r="H2440" i="2"/>
  <c r="H2448" i="2"/>
  <c r="H2456" i="2"/>
  <c r="H2464" i="2"/>
  <c r="H2472" i="2"/>
  <c r="H2480" i="2"/>
  <c r="H2488" i="2"/>
  <c r="H2496" i="2"/>
  <c r="H2504" i="2"/>
  <c r="H2512" i="2"/>
  <c r="H2520" i="2"/>
  <c r="H2528" i="2"/>
  <c r="H2536" i="2"/>
  <c r="H2544" i="2"/>
  <c r="H2552" i="2"/>
  <c r="H2560" i="2"/>
  <c r="H2568" i="2"/>
  <c r="H2576" i="2"/>
  <c r="H2584" i="2"/>
  <c r="H2592" i="2"/>
  <c r="H2600" i="2"/>
  <c r="H2608" i="2"/>
  <c r="H2616" i="2"/>
  <c r="H2624" i="2"/>
  <c r="H2632" i="2"/>
  <c r="H2640" i="2"/>
  <c r="H2648" i="2"/>
  <c r="H2656" i="2"/>
  <c r="H2664" i="2"/>
  <c r="H2672" i="2"/>
  <c r="H2680" i="2"/>
  <c r="H2688" i="2"/>
  <c r="H2696" i="2"/>
  <c r="H2704" i="2"/>
  <c r="H2712" i="2"/>
  <c r="H2720" i="2"/>
  <c r="H2728" i="2"/>
  <c r="H2736" i="2"/>
  <c r="H2744" i="2"/>
  <c r="H2752" i="2"/>
  <c r="H2760" i="2"/>
  <c r="H2768" i="2"/>
  <c r="H2776" i="2"/>
  <c r="H2784" i="2"/>
  <c r="H2792" i="2"/>
  <c r="H2800" i="2"/>
  <c r="H2808" i="2"/>
  <c r="H2816" i="2"/>
  <c r="H2824" i="2"/>
  <c r="H2832" i="2"/>
  <c r="H2840" i="2"/>
  <c r="H2848" i="2"/>
  <c r="H2856" i="2"/>
  <c r="H2864" i="2"/>
  <c r="H2872" i="2"/>
  <c r="H2880" i="2"/>
  <c r="H2888" i="2"/>
  <c r="H2896" i="2"/>
  <c r="H2904" i="2"/>
  <c r="H2912" i="2"/>
  <c r="H2920" i="2"/>
  <c r="H2928" i="2"/>
  <c r="H2936" i="2"/>
  <c r="H2944" i="2"/>
  <c r="H2952" i="2"/>
  <c r="H2960" i="2"/>
  <c r="H2968" i="2"/>
  <c r="H2976" i="2"/>
  <c r="H2984" i="2"/>
  <c r="H2992" i="2"/>
  <c r="H3000" i="2"/>
  <c r="H3008" i="2"/>
  <c r="H3016" i="2"/>
  <c r="H3024" i="2"/>
  <c r="H3032" i="2"/>
  <c r="H3040" i="2"/>
  <c r="H3048" i="2"/>
  <c r="H3056" i="2"/>
  <c r="H3064" i="2"/>
  <c r="H421" i="2"/>
  <c r="H481" i="2"/>
  <c r="H513" i="2"/>
  <c r="H545" i="2"/>
  <c r="H577" i="2"/>
  <c r="H609" i="2"/>
  <c r="H641" i="2"/>
  <c r="H673" i="2"/>
  <c r="H705" i="2"/>
  <c r="H737" i="2"/>
  <c r="H769" i="2"/>
  <c r="H801" i="2"/>
  <c r="H833" i="2"/>
  <c r="H865" i="2"/>
  <c r="H897" i="2"/>
  <c r="H929" i="2"/>
  <c r="H952" i="2"/>
  <c r="H968" i="2"/>
  <c r="H984" i="2"/>
  <c r="H1000" i="2"/>
  <c r="H1016" i="2"/>
  <c r="H1032" i="2"/>
  <c r="H1056" i="2"/>
  <c r="H1088" i="2"/>
  <c r="H1120" i="2"/>
  <c r="H1152" i="2"/>
  <c r="H1184" i="2"/>
  <c r="H1216" i="2"/>
  <c r="H1248" i="2"/>
  <c r="H1280" i="2"/>
  <c r="H1312" i="2"/>
  <c r="H1344" i="2"/>
  <c r="H1376" i="2"/>
  <c r="H1408" i="2"/>
  <c r="H1440" i="2"/>
  <c r="H1472" i="2"/>
  <c r="H1504" i="2"/>
  <c r="H1536" i="2"/>
  <c r="H1568" i="2"/>
  <c r="H1600" i="2"/>
  <c r="H1632" i="2"/>
  <c r="H1664" i="2"/>
  <c r="H1696" i="2"/>
  <c r="H1719" i="2"/>
  <c r="H1735" i="2"/>
  <c r="H1751" i="2"/>
  <c r="H1767" i="2"/>
  <c r="H1783" i="2"/>
  <c r="H1799" i="2"/>
  <c r="H1815" i="2"/>
  <c r="H1831" i="2"/>
  <c r="H1847" i="2"/>
  <c r="H1863" i="2"/>
  <c r="H1879" i="2"/>
  <c r="H1895" i="2"/>
  <c r="H1911" i="2"/>
  <c r="H1927" i="2"/>
  <c r="H1943" i="2"/>
  <c r="H1959" i="2"/>
  <c r="H1975" i="2"/>
  <c r="H1991" i="2"/>
  <c r="H2007" i="2"/>
  <c r="H2023" i="2"/>
  <c r="H2039" i="2"/>
  <c r="H2055" i="2"/>
  <c r="H2071" i="2"/>
  <c r="H2087" i="2"/>
  <c r="H2103" i="2"/>
  <c r="H2119" i="2"/>
  <c r="H2135" i="2"/>
  <c r="H2151" i="2"/>
  <c r="H2167" i="2"/>
  <c r="H2183" i="2"/>
  <c r="H2199" i="2"/>
  <c r="H2215" i="2"/>
  <c r="H2231" i="2"/>
  <c r="H2247" i="2"/>
  <c r="H2263" i="2"/>
  <c r="H2279" i="2"/>
  <c r="H2295" i="2"/>
  <c r="H2311" i="2"/>
  <c r="H2327" i="2"/>
  <c r="H2343" i="2"/>
  <c r="H2359" i="2"/>
  <c r="H2375" i="2"/>
  <c r="H2391" i="2"/>
  <c r="H2407" i="2"/>
  <c r="H2423" i="2"/>
  <c r="H2439" i="2"/>
  <c r="H2455" i="2"/>
  <c r="H2471" i="2"/>
  <c r="H2487" i="2"/>
  <c r="H2503" i="2"/>
  <c r="H2519" i="2"/>
  <c r="H2535" i="2"/>
  <c r="H2551" i="2"/>
  <c r="H2567" i="2"/>
  <c r="H2583" i="2"/>
  <c r="H2599" i="2"/>
  <c r="H2615" i="2"/>
  <c r="H2631" i="2"/>
  <c r="H2647" i="2"/>
  <c r="H2663" i="2"/>
  <c r="H2679" i="2"/>
  <c r="H2695" i="2"/>
  <c r="H2711" i="2"/>
  <c r="H2727" i="2"/>
  <c r="H2743" i="2"/>
  <c r="H2759" i="2"/>
  <c r="H2775" i="2"/>
  <c r="H2791" i="2"/>
  <c r="H2807" i="2"/>
  <c r="H2823" i="2"/>
  <c r="H2839" i="2"/>
  <c r="H2855" i="2"/>
  <c r="H2871" i="2"/>
  <c r="H2887" i="2"/>
  <c r="H2903" i="2"/>
  <c r="H2919" i="2"/>
  <c r="H2935" i="2"/>
  <c r="H2951" i="2"/>
  <c r="H2967" i="2"/>
  <c r="H2983" i="2"/>
  <c r="H2999" i="2"/>
  <c r="H3015" i="2"/>
  <c r="H3031" i="2"/>
  <c r="H3047" i="2"/>
  <c r="H3063" i="2"/>
  <c r="H1060" i="2"/>
  <c r="H1092" i="2"/>
  <c r="H1124" i="2"/>
  <c r="H1156" i="2"/>
  <c r="H1188" i="2"/>
  <c r="H1220" i="2"/>
  <c r="H1252" i="2"/>
  <c r="H1284" i="2"/>
  <c r="H1316" i="2"/>
  <c r="H1348" i="2"/>
  <c r="H1380" i="2"/>
  <c r="H1412" i="2"/>
  <c r="H1444" i="2"/>
  <c r="H1476" i="2"/>
  <c r="H1508" i="2"/>
  <c r="H1540" i="2"/>
  <c r="H1572" i="2"/>
  <c r="H1604" i="2"/>
  <c r="H1636" i="2"/>
  <c r="H1668" i="2"/>
  <c r="H1700" i="2"/>
  <c r="H1721" i="2"/>
  <c r="H1737" i="2"/>
  <c r="H1753" i="2"/>
  <c r="H1769" i="2"/>
  <c r="H1785" i="2"/>
  <c r="H1801" i="2"/>
  <c r="H1817" i="2"/>
  <c r="H1833" i="2"/>
  <c r="H1849" i="2"/>
  <c r="H1865" i="2"/>
  <c r="H1881" i="2"/>
  <c r="H1897" i="2"/>
  <c r="H1913" i="2"/>
  <c r="H1929" i="2"/>
  <c r="H1945" i="2"/>
  <c r="H1961" i="2"/>
  <c r="H1977" i="2"/>
  <c r="H1993" i="2"/>
  <c r="H2009" i="2"/>
  <c r="H2025" i="2"/>
  <c r="H2041" i="2"/>
  <c r="H2057" i="2"/>
  <c r="H2073" i="2"/>
  <c r="H2089" i="2"/>
  <c r="H2105" i="2"/>
  <c r="H2121" i="2"/>
  <c r="H2137" i="2"/>
  <c r="H2153" i="2"/>
  <c r="H2169" i="2"/>
  <c r="H2185" i="2"/>
  <c r="H2201" i="2"/>
  <c r="H2217" i="2"/>
  <c r="K2572" i="2"/>
  <c r="K2636" i="2"/>
  <c r="K2700" i="2"/>
  <c r="K2764" i="2"/>
  <c r="K2828" i="2"/>
  <c r="K2892" i="2"/>
  <c r="K2951" i="2"/>
  <c r="K2983" i="2"/>
  <c r="K3015" i="2"/>
  <c r="K3047" i="2"/>
  <c r="J11" i="2"/>
  <c r="J27" i="2"/>
  <c r="J43" i="2"/>
  <c r="J59" i="2"/>
  <c r="J75" i="2"/>
  <c r="J91" i="2"/>
  <c r="J107" i="2"/>
  <c r="J123" i="2"/>
  <c r="J139" i="2"/>
  <c r="J155" i="2"/>
  <c r="J171" i="2"/>
  <c r="J187" i="2"/>
  <c r="J203" i="2"/>
  <c r="J219" i="2"/>
  <c r="J235" i="2"/>
  <c r="J251" i="2"/>
  <c r="J14" i="2"/>
  <c r="J30" i="2"/>
  <c r="J46" i="2"/>
  <c r="J62" i="2"/>
  <c r="J78" i="2"/>
  <c r="J94" i="2"/>
  <c r="J110" i="2"/>
  <c r="J126" i="2"/>
  <c r="J142" i="2"/>
  <c r="J158" i="2"/>
  <c r="J174" i="2"/>
  <c r="J190" i="2"/>
  <c r="J206" i="2"/>
  <c r="J222" i="2"/>
  <c r="J238" i="2"/>
  <c r="J254" i="2"/>
  <c r="J270" i="2"/>
  <c r="J286" i="2"/>
  <c r="J302" i="2"/>
  <c r="J318" i="2"/>
  <c r="J334" i="2"/>
  <c r="J350" i="2"/>
  <c r="J366" i="2"/>
  <c r="J382" i="2"/>
  <c r="J398" i="2"/>
  <c r="J414" i="2"/>
  <c r="J430" i="2"/>
  <c r="J446" i="2"/>
  <c r="J462" i="2"/>
  <c r="J478" i="2"/>
  <c r="J494" i="2"/>
  <c r="J510" i="2"/>
  <c r="J271" i="2"/>
  <c r="J287" i="2"/>
  <c r="J303" i="2"/>
  <c r="J319" i="2"/>
  <c r="J335" i="2"/>
  <c r="J351" i="2"/>
  <c r="J367" i="2"/>
  <c r="J383" i="2"/>
  <c r="J399" i="2"/>
  <c r="J415" i="2"/>
  <c r="J431" i="2"/>
  <c r="J447" i="2"/>
  <c r="J463" i="2"/>
  <c r="J479" i="2"/>
  <c r="J495" i="2"/>
  <c r="J511" i="2"/>
  <c r="J527" i="2"/>
  <c r="J543" i="2"/>
  <c r="J559" i="2"/>
  <c r="J575" i="2"/>
  <c r="J591" i="2"/>
  <c r="J607" i="2"/>
  <c r="J623" i="2"/>
  <c r="J639" i="2"/>
  <c r="J655" i="2"/>
  <c r="J671" i="2"/>
  <c r="J687" i="2"/>
  <c r="J703" i="2"/>
  <c r="J719" i="2"/>
  <c r="J735" i="2"/>
  <c r="J751" i="2"/>
  <c r="J767" i="2"/>
  <c r="J783" i="2"/>
  <c r="J799" i="2"/>
  <c r="J815" i="2"/>
  <c r="J831" i="2"/>
  <c r="J847" i="2"/>
  <c r="J863" i="2"/>
  <c r="J879" i="2"/>
  <c r="J895" i="2"/>
  <c r="J911" i="2"/>
  <c r="J927" i="2"/>
  <c r="J943" i="2"/>
  <c r="J959" i="2"/>
  <c r="J975" i="2"/>
  <c r="J991" i="2"/>
  <c r="J1007" i="2"/>
  <c r="J1023" i="2"/>
  <c r="J530" i="2"/>
  <c r="J546" i="2"/>
  <c r="J562" i="2"/>
  <c r="J578" i="2"/>
  <c r="J594" i="2"/>
  <c r="J610" i="2"/>
  <c r="J626" i="2"/>
  <c r="J642" i="2"/>
  <c r="J658" i="2"/>
  <c r="J674" i="2"/>
  <c r="J690" i="2"/>
  <c r="J706" i="2"/>
  <c r="J722" i="2"/>
  <c r="J738" i="2"/>
  <c r="J754" i="2"/>
  <c r="J770" i="2"/>
  <c r="J786" i="2"/>
  <c r="J802" i="2"/>
  <c r="J818" i="2"/>
  <c r="J834" i="2"/>
  <c r="J850" i="2"/>
  <c r="J866" i="2"/>
  <c r="J882" i="2"/>
  <c r="J898" i="2"/>
  <c r="J914" i="2"/>
  <c r="J930" i="2"/>
  <c r="J946" i="2"/>
  <c r="J972" i="2"/>
  <c r="J1004" i="2"/>
  <c r="J1030" i="2"/>
  <c r="J1046" i="2"/>
  <c r="J1062" i="2"/>
  <c r="J1078" i="2"/>
  <c r="J1094" i="2"/>
  <c r="J1110" i="2"/>
  <c r="J1126" i="2"/>
  <c r="J1142" i="2"/>
  <c r="J1158" i="2"/>
  <c r="J1174" i="2"/>
  <c r="J1190" i="2"/>
  <c r="J1206" i="2"/>
  <c r="J1222" i="2"/>
  <c r="J1238" i="2"/>
  <c r="J1254" i="2"/>
  <c r="J1270" i="2"/>
  <c r="J1286" i="2"/>
  <c r="J1302" i="2"/>
  <c r="J1318" i="2"/>
  <c r="J1334" i="2"/>
  <c r="J1350" i="2"/>
  <c r="J1366" i="2"/>
  <c r="J1382" i="2"/>
  <c r="J1398" i="2"/>
  <c r="J1414" i="2"/>
  <c r="J1430" i="2"/>
  <c r="J1446" i="2"/>
  <c r="J1462" i="2"/>
  <c r="J1478" i="2"/>
  <c r="J1494" i="2"/>
  <c r="J1510" i="2"/>
  <c r="J1526" i="2"/>
  <c r="J1542" i="2"/>
  <c r="J958" i="2"/>
  <c r="J990" i="2"/>
  <c r="J1022" i="2"/>
  <c r="J1039" i="2"/>
  <c r="J1055" i="2"/>
  <c r="J1071" i="2"/>
  <c r="J1087" i="2"/>
  <c r="J1103" i="2"/>
  <c r="J1119" i="2"/>
  <c r="J1135" i="2"/>
  <c r="J1151" i="2"/>
  <c r="J1167" i="2"/>
  <c r="J1183" i="2"/>
  <c r="J1199" i="2"/>
  <c r="J1215" i="2"/>
  <c r="J1231" i="2"/>
  <c r="J1247" i="2"/>
  <c r="J1263" i="2"/>
  <c r="J1279" i="2"/>
  <c r="J1295" i="2"/>
  <c r="J1311" i="2"/>
  <c r="J1327" i="2"/>
  <c r="J1343" i="2"/>
  <c r="J1359" i="2"/>
  <c r="J1375" i="2"/>
  <c r="J1391" i="2"/>
  <c r="J1407" i="2"/>
  <c r="J1423" i="2"/>
  <c r="J1439" i="2"/>
  <c r="J1455" i="2"/>
  <c r="J1471" i="2"/>
  <c r="J1487" i="2"/>
  <c r="J1507" i="2"/>
  <c r="J1539" i="2"/>
  <c r="J1563" i="2"/>
  <c r="J1579" i="2"/>
  <c r="J1595" i="2"/>
  <c r="J1611" i="2"/>
  <c r="J1627" i="2"/>
  <c r="J1643" i="2"/>
  <c r="J1659" i="2"/>
  <c r="J1675" i="2"/>
  <c r="J1691" i="2"/>
  <c r="J1707" i="2"/>
  <c r="J1723" i="2"/>
  <c r="J1739" i="2"/>
  <c r="J1755" i="2"/>
  <c r="J1771" i="2"/>
  <c r="J1785" i="2"/>
  <c r="J1793" i="2"/>
  <c r="J1801" i="2"/>
  <c r="J1809" i="2"/>
  <c r="J1817" i="2"/>
  <c r="J1825" i="2"/>
  <c r="J1833" i="2"/>
  <c r="J1841" i="2"/>
  <c r="J1849" i="2"/>
  <c r="J1857" i="2"/>
  <c r="J1865" i="2"/>
  <c r="J1873" i="2"/>
  <c r="J1881" i="2"/>
  <c r="J1889" i="2"/>
  <c r="J1897" i="2"/>
  <c r="J1905" i="2"/>
  <c r="J1913" i="2"/>
  <c r="J1921" i="2"/>
  <c r="J1929" i="2"/>
  <c r="J1937" i="2"/>
  <c r="J1945" i="2"/>
  <c r="J1953" i="2"/>
  <c r="J1961" i="2"/>
  <c r="J1969" i="2"/>
  <c r="J1977" i="2"/>
  <c r="J1985" i="2"/>
  <c r="J1993" i="2"/>
  <c r="J2001" i="2"/>
  <c r="J2009" i="2"/>
  <c r="J2017" i="2"/>
  <c r="J2025" i="2"/>
  <c r="J2033" i="2"/>
  <c r="J2041" i="2"/>
  <c r="J2049" i="2"/>
  <c r="J2057" i="2"/>
  <c r="J2065" i="2"/>
  <c r="J2073" i="2"/>
  <c r="J2081" i="2"/>
  <c r="J2089" i="2"/>
  <c r="J2097" i="2"/>
  <c r="J2105" i="2"/>
  <c r="J2113" i="2"/>
  <c r="J2121" i="2"/>
  <c r="J2129" i="2"/>
  <c r="J2137" i="2"/>
  <c r="J2145" i="2"/>
  <c r="J2153" i="2"/>
  <c r="J2161" i="2"/>
  <c r="J2169" i="2"/>
  <c r="J2177" i="2"/>
  <c r="J2185" i="2"/>
  <c r="J2193" i="2"/>
  <c r="J2201" i="2"/>
  <c r="J2209" i="2"/>
  <c r="J2217" i="2"/>
  <c r="J2225" i="2"/>
  <c r="J2233" i="2"/>
  <c r="J2241" i="2"/>
  <c r="J2249" i="2"/>
  <c r="J2257" i="2"/>
  <c r="J2265" i="2"/>
  <c r="J2273" i="2"/>
  <c r="J2281" i="2"/>
  <c r="J2289" i="2"/>
  <c r="J2297" i="2"/>
  <c r="J2305" i="2"/>
  <c r="J2313" i="2"/>
  <c r="J2321" i="2"/>
  <c r="J2329" i="2"/>
  <c r="J2337" i="2"/>
  <c r="J2345" i="2"/>
  <c r="J2353" i="2"/>
  <c r="J2361" i="2"/>
  <c r="J2369" i="2"/>
  <c r="J2377" i="2"/>
  <c r="J2385" i="2"/>
  <c r="J2393" i="2"/>
  <c r="J2401" i="2"/>
  <c r="J2409" i="2"/>
  <c r="J2417" i="2"/>
  <c r="J2425" i="2"/>
  <c r="J2433" i="2"/>
  <c r="J2441" i="2"/>
  <c r="J2449" i="2"/>
  <c r="J2457" i="2"/>
  <c r="J2465" i="2"/>
  <c r="J2473" i="2"/>
  <c r="J2481" i="2"/>
  <c r="J2489" i="2"/>
  <c r="J2497" i="2"/>
  <c r="J2505" i="2"/>
  <c r="J2513" i="2"/>
  <c r="J2521" i="2"/>
  <c r="J2529" i="2"/>
  <c r="J2537" i="2"/>
  <c r="J2545" i="2"/>
  <c r="J1509" i="2"/>
  <c r="J1525" i="2"/>
  <c r="J1541" i="2"/>
  <c r="J1556" i="2"/>
  <c r="J1564" i="2"/>
  <c r="J1572" i="2"/>
  <c r="J1580" i="2"/>
  <c r="J1588" i="2"/>
  <c r="J1596" i="2"/>
  <c r="J1604" i="2"/>
  <c r="J1612" i="2"/>
  <c r="J1620" i="2"/>
  <c r="J1628" i="2"/>
  <c r="J1636" i="2"/>
  <c r="J1644" i="2"/>
  <c r="J1652" i="2"/>
  <c r="J1660" i="2"/>
  <c r="J1668" i="2"/>
  <c r="J1676" i="2"/>
  <c r="J1684" i="2"/>
  <c r="J1692" i="2"/>
  <c r="J1700" i="2"/>
  <c r="J1708" i="2"/>
  <c r="J1716" i="2"/>
  <c r="J1724" i="2"/>
  <c r="J1732" i="2"/>
  <c r="J1740" i="2"/>
  <c r="J1748" i="2"/>
  <c r="J1756" i="2"/>
  <c r="J1764" i="2"/>
  <c r="J1772" i="2"/>
  <c r="J1780" i="2"/>
  <c r="J1788" i="2"/>
  <c r="J1796" i="2"/>
  <c r="J1804" i="2"/>
  <c r="J1812" i="2"/>
  <c r="J1820" i="2"/>
  <c r="J1828" i="2"/>
  <c r="J1836" i="2"/>
  <c r="J1844" i="2"/>
  <c r="J1852" i="2"/>
  <c r="J1860" i="2"/>
  <c r="J1868" i="2"/>
  <c r="J1876" i="2"/>
  <c r="J1884" i="2"/>
  <c r="J1892" i="2"/>
  <c r="J1900" i="2"/>
  <c r="J1908" i="2"/>
  <c r="J1916" i="2"/>
  <c r="J1924" i="2"/>
  <c r="J1932" i="2"/>
  <c r="J1940" i="2"/>
  <c r="J1948" i="2"/>
  <c r="J1956" i="2"/>
  <c r="J1964" i="2"/>
  <c r="J1972" i="2"/>
  <c r="J1980" i="2"/>
  <c r="J1988" i="2"/>
  <c r="J1996" i="2"/>
  <c r="J2004" i="2"/>
  <c r="J2012" i="2"/>
  <c r="J2020" i="2"/>
  <c r="J2028" i="2"/>
  <c r="J2036" i="2"/>
  <c r="J2044" i="2"/>
  <c r="J2054" i="2"/>
  <c r="J2070" i="2"/>
  <c r="J2086" i="2"/>
  <c r="J2102" i="2"/>
  <c r="J2118" i="2"/>
  <c r="J2134" i="2"/>
  <c r="J2150" i="2"/>
  <c r="J2166" i="2"/>
  <c r="J2182" i="2"/>
  <c r="J2198" i="2"/>
  <c r="J2214" i="2"/>
  <c r="J2230" i="2"/>
  <c r="J2246" i="2"/>
  <c r="J2262" i="2"/>
  <c r="J2278" i="2"/>
  <c r="J2294" i="2"/>
  <c r="J2310" i="2"/>
  <c r="J2326" i="2"/>
  <c r="J2342" i="2"/>
  <c r="J2358" i="2"/>
  <c r="J2374" i="2"/>
  <c r="J2390" i="2"/>
  <c r="J2406" i="2"/>
  <c r="J2422" i="2"/>
  <c r="J2438" i="2"/>
  <c r="J2454" i="2"/>
  <c r="J2470" i="2"/>
  <c r="J2486" i="2"/>
  <c r="J2502" i="2"/>
  <c r="J2518" i="2"/>
  <c r="J2534" i="2"/>
  <c r="J2549" i="2"/>
  <c r="J2557" i="2"/>
  <c r="J2565" i="2"/>
  <c r="J2573" i="2"/>
  <c r="J2581" i="2"/>
  <c r="J2589" i="2"/>
  <c r="J2597" i="2"/>
  <c r="J2605" i="2"/>
  <c r="J2613" i="2"/>
  <c r="J2621" i="2"/>
  <c r="J2629" i="2"/>
  <c r="J2637" i="2"/>
  <c r="J2645" i="2"/>
  <c r="J2653" i="2"/>
  <c r="J2661" i="2"/>
  <c r="J2669" i="2"/>
  <c r="J2677" i="2"/>
  <c r="J2685" i="2"/>
  <c r="J2693" i="2"/>
  <c r="J2701" i="2"/>
  <c r="J2709" i="2"/>
  <c r="J2717" i="2"/>
  <c r="J2725" i="2"/>
  <c r="J2733" i="2"/>
  <c r="J2741" i="2"/>
  <c r="J2749" i="2"/>
  <c r="J2757" i="2"/>
  <c r="J2765" i="2"/>
  <c r="J2773" i="2"/>
  <c r="J2781" i="2"/>
  <c r="J2789" i="2"/>
  <c r="J2797" i="2"/>
  <c r="J2805" i="2"/>
  <c r="J2813" i="2"/>
  <c r="J2821" i="2"/>
  <c r="J2829" i="2"/>
  <c r="J2837" i="2"/>
  <c r="J2845" i="2"/>
  <c r="J2853" i="2"/>
  <c r="J2861" i="2"/>
  <c r="J2869" i="2"/>
  <c r="J2877" i="2"/>
  <c r="J2885" i="2"/>
  <c r="J2893" i="2"/>
  <c r="J2901" i="2"/>
  <c r="J2909" i="2"/>
  <c r="J2917" i="2"/>
  <c r="J2925" i="2"/>
  <c r="J2933" i="2"/>
  <c r="J2941" i="2"/>
  <c r="J2949" i="2"/>
  <c r="J2957" i="2"/>
  <c r="J2965" i="2"/>
  <c r="J2973" i="2"/>
  <c r="J2981" i="2"/>
  <c r="J2989" i="2"/>
  <c r="J2997" i="2"/>
  <c r="J3005" i="2"/>
  <c r="J3013" i="2"/>
  <c r="J3021" i="2"/>
  <c r="J3029" i="2"/>
  <c r="J3037" i="2"/>
  <c r="J3045" i="2"/>
  <c r="J3053" i="2"/>
  <c r="J3061" i="2"/>
  <c r="J2052" i="2"/>
  <c r="J2068" i="2"/>
  <c r="J2084" i="2"/>
  <c r="J2100" i="2"/>
  <c r="J2116" i="2"/>
  <c r="J2132" i="2"/>
  <c r="J2148" i="2"/>
  <c r="J2164" i="2"/>
  <c r="J2180" i="2"/>
  <c r="J2196" i="2"/>
  <c r="J2212" i="2"/>
  <c r="J2228" i="2"/>
  <c r="J2244" i="2"/>
  <c r="J2260" i="2"/>
  <c r="J2276" i="2"/>
  <c r="J2292" i="2"/>
  <c r="J2308" i="2"/>
  <c r="J2324" i="2"/>
  <c r="J2340" i="2"/>
  <c r="J2356" i="2"/>
  <c r="J2372" i="2"/>
  <c r="J2388" i="2"/>
  <c r="J2404" i="2"/>
  <c r="J2420" i="2"/>
  <c r="J2436" i="2"/>
  <c r="J2452" i="2"/>
  <c r="J2468" i="2"/>
  <c r="J2484" i="2"/>
  <c r="J2500" i="2"/>
  <c r="J2516" i="2"/>
  <c r="J2532" i="2"/>
  <c r="J2548" i="2"/>
  <c r="J2556" i="2"/>
  <c r="J2564" i="2"/>
  <c r="J2572" i="2"/>
  <c r="J2580" i="2"/>
  <c r="J2588" i="2"/>
  <c r="J2596" i="2"/>
  <c r="J2604" i="2"/>
  <c r="J2612" i="2"/>
  <c r="J2620" i="2"/>
  <c r="J2628" i="2"/>
  <c r="J2636" i="2"/>
  <c r="J2644" i="2"/>
  <c r="J2652" i="2"/>
  <c r="J2660" i="2"/>
  <c r="J2668" i="2"/>
  <c r="J2676" i="2"/>
  <c r="J2684" i="2"/>
  <c r="J2692" i="2"/>
  <c r="J2700" i="2"/>
  <c r="J2708" i="2"/>
  <c r="J2716" i="2"/>
  <c r="J2724" i="2"/>
  <c r="J2732" i="2"/>
  <c r="J2740" i="2"/>
  <c r="J2748" i="2"/>
  <c r="J2756" i="2"/>
  <c r="J2764" i="2"/>
  <c r="J2772" i="2"/>
  <c r="J2780" i="2"/>
  <c r="J2788" i="2"/>
  <c r="J2796" i="2"/>
  <c r="J2804" i="2"/>
  <c r="J2812" i="2"/>
  <c r="J2820" i="2"/>
  <c r="J2828" i="2"/>
  <c r="J2836" i="2"/>
  <c r="J2844" i="2"/>
  <c r="J2852" i="2"/>
  <c r="J2860" i="2"/>
  <c r="J2868" i="2"/>
  <c r="J2876" i="2"/>
  <c r="J2884" i="2"/>
  <c r="J2892" i="2"/>
  <c r="J2900" i="2"/>
  <c r="J2908" i="2"/>
  <c r="J2916" i="2"/>
  <c r="J2924" i="2"/>
  <c r="J2932" i="2"/>
  <c r="J2940" i="2"/>
  <c r="J2948" i="2"/>
  <c r="J2956" i="2"/>
  <c r="J2964" i="2"/>
  <c r="J2972" i="2"/>
  <c r="J2980" i="2"/>
  <c r="J2988" i="2"/>
  <c r="J2996" i="2"/>
  <c r="J3004" i="2"/>
  <c r="J3012" i="2"/>
  <c r="J3020" i="2"/>
  <c r="J3028" i="2"/>
  <c r="J3036" i="2"/>
  <c r="J3044" i="2"/>
  <c r="J3052" i="2"/>
  <c r="J3060" i="2"/>
  <c r="I7" i="2"/>
  <c r="I15" i="2"/>
  <c r="I23" i="2"/>
  <c r="I31" i="2"/>
  <c r="I39" i="2"/>
  <c r="I47" i="2"/>
  <c r="I55" i="2"/>
  <c r="I63" i="2"/>
  <c r="I71" i="2"/>
  <c r="I79" i="2"/>
  <c r="I87" i="2"/>
  <c r="I95" i="2"/>
  <c r="I103" i="2"/>
  <c r="I111" i="2"/>
  <c r="I119" i="2"/>
  <c r="I127" i="2"/>
  <c r="I135" i="2"/>
  <c r="I143" i="2"/>
  <c r="I151" i="2"/>
  <c r="I159" i="2"/>
  <c r="I167" i="2"/>
  <c r="I175" i="2"/>
  <c r="I183" i="2"/>
  <c r="I191" i="2"/>
  <c r="I199" i="2"/>
  <c r="I207" i="2"/>
  <c r="I215" i="2"/>
  <c r="I223" i="2"/>
  <c r="I231" i="2"/>
  <c r="I239" i="2"/>
  <c r="I247" i="2"/>
  <c r="I255" i="2"/>
  <c r="I12" i="2"/>
  <c r="I28" i="2"/>
  <c r="I44" i="2"/>
  <c r="I60" i="2"/>
  <c r="I76" i="2"/>
  <c r="I92" i="2"/>
  <c r="I108" i="2"/>
  <c r="I124" i="2"/>
  <c r="I140" i="2"/>
  <c r="I156" i="2"/>
  <c r="I172" i="2"/>
  <c r="I188" i="2"/>
  <c r="I204" i="2"/>
  <c r="I220" i="2"/>
  <c r="I236" i="2"/>
  <c r="I252" i="2"/>
  <c r="I264" i="2"/>
  <c r="I272" i="2"/>
  <c r="I280" i="2"/>
  <c r="I288" i="2"/>
  <c r="I296" i="2"/>
  <c r="I304" i="2"/>
  <c r="I312" i="2"/>
  <c r="I320" i="2"/>
  <c r="I328" i="2"/>
  <c r="I336" i="2"/>
  <c r="I344" i="2"/>
  <c r="I352" i="2"/>
  <c r="I360" i="2"/>
  <c r="I368" i="2"/>
  <c r="I376" i="2"/>
  <c r="I384" i="2"/>
  <c r="I392" i="2"/>
  <c r="I400" i="2"/>
  <c r="I408" i="2"/>
  <c r="I416" i="2"/>
  <c r="I424" i="2"/>
  <c r="I432" i="2"/>
  <c r="I440" i="2"/>
  <c r="I448" i="2"/>
  <c r="I456" i="2"/>
  <c r="I464" i="2"/>
  <c r="I472" i="2"/>
  <c r="I480" i="2"/>
  <c r="I488" i="2"/>
  <c r="I496" i="2"/>
  <c r="I504" i="2"/>
  <c r="I512" i="2"/>
  <c r="I520" i="2"/>
  <c r="I528" i="2"/>
  <c r="I536" i="2"/>
  <c r="I544" i="2"/>
  <c r="I552" i="2"/>
  <c r="I560" i="2"/>
  <c r="I568" i="2"/>
  <c r="I576" i="2"/>
  <c r="I584" i="2"/>
  <c r="I592" i="2"/>
  <c r="I600" i="2"/>
  <c r="I608" i="2"/>
  <c r="I616" i="2"/>
  <c r="I624" i="2"/>
  <c r="I632" i="2"/>
  <c r="I640" i="2"/>
  <c r="I30" i="2"/>
  <c r="I62" i="2"/>
  <c r="I94" i="2"/>
  <c r="I126" i="2"/>
  <c r="I158" i="2"/>
  <c r="I190" i="2"/>
  <c r="I222" i="2"/>
  <c r="I254" i="2"/>
  <c r="I273" i="2"/>
  <c r="I289" i="2"/>
  <c r="I305" i="2"/>
  <c r="I321" i="2"/>
  <c r="I337" i="2"/>
  <c r="I353" i="2"/>
  <c r="I369" i="2"/>
  <c r="I385" i="2"/>
  <c r="I401" i="2"/>
  <c r="I417" i="2"/>
  <c r="I433" i="2"/>
  <c r="I449" i="2"/>
  <c r="I465" i="2"/>
  <c r="I481" i="2"/>
  <c r="I497" i="2"/>
  <c r="I513" i="2"/>
  <c r="I529" i="2"/>
  <c r="I545" i="2"/>
  <c r="I561" i="2"/>
  <c r="I577" i="2"/>
  <c r="I593" i="2"/>
  <c r="I609" i="2"/>
  <c r="I625" i="2"/>
  <c r="I641" i="2"/>
  <c r="I58" i="2"/>
  <c r="I122" i="2"/>
  <c r="I186" i="2"/>
  <c r="I250" i="2"/>
  <c r="I287" i="2"/>
  <c r="I319" i="2"/>
  <c r="I351" i="2"/>
  <c r="I383" i="2"/>
  <c r="I415" i="2"/>
  <c r="I447" i="2"/>
  <c r="I479" i="2"/>
  <c r="I511" i="2"/>
  <c r="I543" i="2"/>
  <c r="I575" i="2"/>
  <c r="I607" i="2"/>
  <c r="I639" i="2"/>
  <c r="I650" i="2"/>
  <c r="I658" i="2"/>
  <c r="I666" i="2"/>
  <c r="I674" i="2"/>
  <c r="I682" i="2"/>
  <c r="I690" i="2"/>
  <c r="I698" i="2"/>
  <c r="I706" i="2"/>
  <c r="I714" i="2"/>
  <c r="I722" i="2"/>
  <c r="I730" i="2"/>
  <c r="I738" i="2"/>
  <c r="I746" i="2"/>
  <c r="I754" i="2"/>
  <c r="I762" i="2"/>
  <c r="I770" i="2"/>
  <c r="I778" i="2"/>
  <c r="I786" i="2"/>
  <c r="I794" i="2"/>
  <c r="I802" i="2"/>
  <c r="I810" i="2"/>
  <c r="I818" i="2"/>
  <c r="I826" i="2"/>
  <c r="I834" i="2"/>
  <c r="I842" i="2"/>
  <c r="I850" i="2"/>
  <c r="I858" i="2"/>
  <c r="I866" i="2"/>
  <c r="I874" i="2"/>
  <c r="I882" i="2"/>
  <c r="I890" i="2"/>
  <c r="I898" i="2"/>
  <c r="I906" i="2"/>
  <c r="I914" i="2"/>
  <c r="I922" i="2"/>
  <c r="I930" i="2"/>
  <c r="I938" i="2"/>
  <c r="I946" i="2"/>
  <c r="I954" i="2"/>
  <c r="I962" i="2"/>
  <c r="I970" i="2"/>
  <c r="I978" i="2"/>
  <c r="I986" i="2"/>
  <c r="I994" i="2"/>
  <c r="I1002" i="2"/>
  <c r="I1010" i="2"/>
  <c r="I1018" i="2"/>
  <c r="I1026" i="2"/>
  <c r="I1034" i="2"/>
  <c r="I1042" i="2"/>
  <c r="I1050" i="2"/>
  <c r="I1058" i="2"/>
  <c r="I1066" i="2"/>
  <c r="I1074" i="2"/>
  <c r="I1082" i="2"/>
  <c r="I1090" i="2"/>
  <c r="I1098" i="2"/>
  <c r="I1106" i="2"/>
  <c r="I1114" i="2"/>
  <c r="I1122" i="2"/>
  <c r="I1130" i="2"/>
  <c r="I1138" i="2"/>
  <c r="I1146" i="2"/>
  <c r="I1154" i="2"/>
  <c r="I1162" i="2"/>
  <c r="I1170" i="2"/>
  <c r="I1178" i="2"/>
  <c r="I1186" i="2"/>
  <c r="I1194" i="2"/>
  <c r="I1202" i="2"/>
  <c r="I1210" i="2"/>
  <c r="I1218" i="2"/>
  <c r="I1226" i="2"/>
  <c r="I1234" i="2"/>
  <c r="I1242" i="2"/>
  <c r="I1250" i="2"/>
  <c r="I1258" i="2"/>
  <c r="I1266" i="2"/>
  <c r="I1274" i="2"/>
  <c r="I1282" i="2"/>
  <c r="I1290" i="2"/>
  <c r="I1298" i="2"/>
  <c r="I1306" i="2"/>
  <c r="I1314" i="2"/>
  <c r="I1322" i="2"/>
  <c r="I1330" i="2"/>
  <c r="I1338" i="2"/>
  <c r="I1346" i="2"/>
  <c r="I1354" i="2"/>
  <c r="I1362" i="2"/>
  <c r="I1370" i="2"/>
  <c r="I1378" i="2"/>
  <c r="I1386" i="2"/>
  <c r="I1394" i="2"/>
  <c r="I1402" i="2"/>
  <c r="I1410" i="2"/>
  <c r="I1418" i="2"/>
  <c r="I1426" i="2"/>
  <c r="I1434" i="2"/>
  <c r="I1442" i="2"/>
  <c r="I1450" i="2"/>
  <c r="I1458" i="2"/>
  <c r="I1466" i="2"/>
  <c r="I1474" i="2"/>
  <c r="I1482" i="2"/>
  <c r="I1490" i="2"/>
  <c r="I1498" i="2"/>
  <c r="I1506" i="2"/>
  <c r="I1514" i="2"/>
  <c r="I1522" i="2"/>
  <c r="I1530" i="2"/>
  <c r="I34" i="2"/>
  <c r="I162" i="2"/>
  <c r="I275" i="2"/>
  <c r="I339" i="2"/>
  <c r="I403" i="2"/>
  <c r="I467" i="2"/>
  <c r="I531" i="2"/>
  <c r="I595" i="2"/>
  <c r="I647" i="2"/>
  <c r="I663" i="2"/>
  <c r="I679" i="2"/>
  <c r="I695" i="2"/>
  <c r="I711" i="2"/>
  <c r="I727" i="2"/>
  <c r="I743" i="2"/>
  <c r="I759" i="2"/>
  <c r="I775" i="2"/>
  <c r="I791" i="2"/>
  <c r="I807" i="2"/>
  <c r="I823" i="2"/>
  <c r="I839" i="2"/>
  <c r="I855" i="2"/>
  <c r="I871" i="2"/>
  <c r="I887" i="2"/>
  <c r="I903" i="2"/>
  <c r="I919" i="2"/>
  <c r="I935" i="2"/>
  <c r="I951" i="2"/>
  <c r="I967" i="2"/>
  <c r="I983" i="2"/>
  <c r="I999" i="2"/>
  <c r="I1015" i="2"/>
  <c r="I1031" i="2"/>
  <c r="I1047" i="2"/>
  <c r="I1063" i="2"/>
  <c r="I1079" i="2"/>
  <c r="I1095" i="2"/>
  <c r="I1111" i="2"/>
  <c r="I1127" i="2"/>
  <c r="I1143" i="2"/>
  <c r="I1159" i="2"/>
  <c r="I1175" i="2"/>
  <c r="I1191" i="2"/>
  <c r="I1207" i="2"/>
  <c r="I1223" i="2"/>
  <c r="I1239" i="2"/>
  <c r="I1255" i="2"/>
  <c r="I1271" i="2"/>
  <c r="I1287" i="2"/>
  <c r="I1303" i="2"/>
  <c r="I1319" i="2"/>
  <c r="I1335" i="2"/>
  <c r="I1351" i="2"/>
  <c r="I1367" i="2"/>
  <c r="I1383" i="2"/>
  <c r="I1399" i="2"/>
  <c r="I1415" i="2"/>
  <c r="I1431" i="2"/>
  <c r="I1447" i="2"/>
  <c r="I1463" i="2"/>
  <c r="I1479" i="2"/>
  <c r="I1495" i="2"/>
  <c r="I1511" i="2"/>
  <c r="I1527" i="2"/>
  <c r="I82" i="2"/>
  <c r="I299" i="2"/>
  <c r="I427" i="2"/>
  <c r="I555" i="2"/>
  <c r="I653" i="2"/>
  <c r="I685" i="2"/>
  <c r="I717" i="2"/>
  <c r="I749" i="2"/>
  <c r="I781" i="2"/>
  <c r="I813" i="2"/>
  <c r="I845" i="2"/>
  <c r="I877" i="2"/>
  <c r="I909" i="2"/>
  <c r="I941" i="2"/>
  <c r="I973" i="2"/>
  <c r="I1005" i="2"/>
  <c r="I1037" i="2"/>
  <c r="I1069" i="2"/>
  <c r="I1101" i="2"/>
  <c r="I1133" i="2"/>
  <c r="I1165" i="2"/>
  <c r="I1197" i="2"/>
  <c r="I1229" i="2"/>
  <c r="I1261" i="2"/>
  <c r="I1293" i="2"/>
  <c r="I1325" i="2"/>
  <c r="I1357" i="2"/>
  <c r="I1389" i="2"/>
  <c r="I1421" i="2"/>
  <c r="I1453" i="2"/>
  <c r="I1485" i="2"/>
  <c r="I1517" i="2"/>
  <c r="I1540" i="2"/>
  <c r="I1548" i="2"/>
  <c r="I1556" i="2"/>
  <c r="I1564" i="2"/>
  <c r="I1572" i="2"/>
  <c r="I1580" i="2"/>
  <c r="I1588" i="2"/>
  <c r="I1596" i="2"/>
  <c r="I1604" i="2"/>
  <c r="I1612" i="2"/>
  <c r="I1620" i="2"/>
  <c r="I1628" i="2"/>
  <c r="I1636" i="2"/>
  <c r="I1644" i="2"/>
  <c r="I1652" i="2"/>
  <c r="I1660" i="2"/>
  <c r="I1668" i="2"/>
  <c r="I1676" i="2"/>
  <c r="I1684" i="2"/>
  <c r="I1692" i="2"/>
  <c r="I1700" i="2"/>
  <c r="I1708" i="2"/>
  <c r="I1716" i="2"/>
  <c r="I1724" i="2"/>
  <c r="I1732" i="2"/>
  <c r="I1740" i="2"/>
  <c r="I1748" i="2"/>
  <c r="I1756" i="2"/>
  <c r="I1764" i="2"/>
  <c r="I1772" i="2"/>
  <c r="I1780" i="2"/>
  <c r="I1788" i="2"/>
  <c r="I1796" i="2"/>
  <c r="I1804" i="2"/>
  <c r="I1812" i="2"/>
  <c r="I1820" i="2"/>
  <c r="I1828" i="2"/>
  <c r="I1836" i="2"/>
  <c r="I1844" i="2"/>
  <c r="I1852" i="2"/>
  <c r="I1860" i="2"/>
  <c r="I1868" i="2"/>
  <c r="I1876" i="2"/>
  <c r="I1884" i="2"/>
  <c r="I1892" i="2"/>
  <c r="I1900" i="2"/>
  <c r="I1908" i="2"/>
  <c r="I1916" i="2"/>
  <c r="I1924" i="2"/>
  <c r="I1932" i="2"/>
  <c r="I1940" i="2"/>
  <c r="I1948" i="2"/>
  <c r="I1956" i="2"/>
  <c r="I1964" i="2"/>
  <c r="I1972" i="2"/>
  <c r="I1980" i="2"/>
  <c r="I1988" i="2"/>
  <c r="I1996" i="2"/>
  <c r="I2004" i="2"/>
  <c r="I2012" i="2"/>
  <c r="I2020" i="2"/>
  <c r="I2028" i="2"/>
  <c r="I2036" i="2"/>
  <c r="I2044" i="2"/>
  <c r="I2052" i="2"/>
  <c r="I2060" i="2"/>
  <c r="I2068" i="2"/>
  <c r="I2076" i="2"/>
  <c r="I2084" i="2"/>
  <c r="I2092" i="2"/>
  <c r="I2100" i="2"/>
  <c r="I2108" i="2"/>
  <c r="I2116" i="2"/>
  <c r="I2124" i="2"/>
  <c r="I2132" i="2"/>
  <c r="I2140" i="2"/>
  <c r="I2148" i="2"/>
  <c r="I2156" i="2"/>
  <c r="I2164" i="2"/>
  <c r="I2172" i="2"/>
  <c r="I2180" i="2"/>
  <c r="I2188" i="2"/>
  <c r="I2196" i="2"/>
  <c r="I2204" i="2"/>
  <c r="I2212" i="2"/>
  <c r="I2220" i="2"/>
  <c r="I2228" i="2"/>
  <c r="I2236" i="2"/>
  <c r="I2244" i="2"/>
  <c r="I2252" i="2"/>
  <c r="I2260" i="2"/>
  <c r="I2268" i="2"/>
  <c r="I2276" i="2"/>
  <c r="I2284" i="2"/>
  <c r="I2292" i="2"/>
  <c r="I2300" i="2"/>
  <c r="I2308" i="2"/>
  <c r="I2316" i="2"/>
  <c r="I2324" i="2"/>
  <c r="I2332" i="2"/>
  <c r="I2340" i="2"/>
  <c r="I2348" i="2"/>
  <c r="I2356" i="2"/>
  <c r="I2364" i="2"/>
  <c r="I2372" i="2"/>
  <c r="I2380" i="2"/>
  <c r="I2388" i="2"/>
  <c r="I2396" i="2"/>
  <c r="I2404" i="2"/>
  <c r="I2412" i="2"/>
  <c r="I2420" i="2"/>
  <c r="I2428" i="2"/>
  <c r="I2436" i="2"/>
  <c r="I2444" i="2"/>
  <c r="I2452" i="2"/>
  <c r="I2460" i="2"/>
  <c r="I2468" i="2"/>
  <c r="I2476" i="2"/>
  <c r="I2484" i="2"/>
  <c r="I2492" i="2"/>
  <c r="I2500" i="2"/>
  <c r="I2508" i="2"/>
  <c r="I2516" i="2"/>
  <c r="I2524" i="2"/>
  <c r="I2532" i="2"/>
  <c r="I2540" i="2"/>
  <c r="I2548" i="2"/>
  <c r="I2556" i="2"/>
  <c r="I2564" i="2"/>
  <c r="I2572" i="2"/>
  <c r="I2580" i="2"/>
  <c r="I2588" i="2"/>
  <c r="I2596" i="2"/>
  <c r="I2604" i="2"/>
  <c r="I2612" i="2"/>
  <c r="I2620" i="2"/>
  <c r="I2628" i="2"/>
  <c r="I2636" i="2"/>
  <c r="I2644" i="2"/>
  <c r="I2652" i="2"/>
  <c r="I2660" i="2"/>
  <c r="I2668" i="2"/>
  <c r="I2676" i="2"/>
  <c r="I2684" i="2"/>
  <c r="I2692" i="2"/>
  <c r="I2700" i="2"/>
  <c r="I2708" i="2"/>
  <c r="I2716" i="2"/>
  <c r="I2724" i="2"/>
  <c r="I2732" i="2"/>
  <c r="I2740" i="2"/>
  <c r="I2748" i="2"/>
  <c r="I2756" i="2"/>
  <c r="I2764" i="2"/>
  <c r="I2772" i="2"/>
  <c r="I2780" i="2"/>
  <c r="I2788" i="2"/>
  <c r="I2796" i="2"/>
  <c r="I2804" i="2"/>
  <c r="I2812" i="2"/>
  <c r="I2820" i="2"/>
  <c r="I2828" i="2"/>
  <c r="I2836" i="2"/>
  <c r="I2844" i="2"/>
  <c r="I2852" i="2"/>
  <c r="I2860" i="2"/>
  <c r="I2868" i="2"/>
  <c r="I2876" i="2"/>
  <c r="I2884" i="2"/>
  <c r="I2892" i="2"/>
  <c r="I2900" i="2"/>
  <c r="I2908" i="2"/>
  <c r="I2916" i="2"/>
  <c r="I2924" i="2"/>
  <c r="I2932" i="2"/>
  <c r="I2940" i="2"/>
  <c r="I2948" i="2"/>
  <c r="I2956" i="2"/>
  <c r="I2964" i="2"/>
  <c r="I2972" i="2"/>
  <c r="I2980" i="2"/>
  <c r="I2988" i="2"/>
  <c r="I2996" i="2"/>
  <c r="I3004" i="2"/>
  <c r="I3012" i="2"/>
  <c r="I3020" i="2"/>
  <c r="I3028" i="2"/>
  <c r="I3036" i="2"/>
  <c r="I3044" i="2"/>
  <c r="I3052" i="2"/>
  <c r="I3060" i="2"/>
  <c r="I50" i="2"/>
  <c r="I283" i="2"/>
  <c r="I411" i="2"/>
  <c r="I539" i="2"/>
  <c r="I649" i="2"/>
  <c r="I681" i="2"/>
  <c r="I713" i="2"/>
  <c r="I745" i="2"/>
  <c r="I777" i="2"/>
  <c r="I809" i="2"/>
  <c r="I841" i="2"/>
  <c r="I873" i="2"/>
  <c r="I905" i="2"/>
  <c r="I937" i="2"/>
  <c r="I969" i="2"/>
  <c r="I1001" i="2"/>
  <c r="I1033" i="2"/>
  <c r="I1065" i="2"/>
  <c r="I1097" i="2"/>
  <c r="I1129" i="2"/>
  <c r="I1161" i="2"/>
  <c r="I1193" i="2"/>
  <c r="I1225" i="2"/>
  <c r="I1257" i="2"/>
  <c r="I1289" i="2"/>
  <c r="I1321" i="2"/>
  <c r="I1353" i="2"/>
  <c r="I1385" i="2"/>
  <c r="I1417" i="2"/>
  <c r="I1449" i="2"/>
  <c r="I1481" i="2"/>
  <c r="I1513" i="2"/>
  <c r="I1539" i="2"/>
  <c r="I1553" i="2"/>
  <c r="I1569" i="2"/>
  <c r="I1585" i="2"/>
  <c r="I1601" i="2"/>
  <c r="I1617" i="2"/>
  <c r="I1633" i="2"/>
  <c r="I1649" i="2"/>
  <c r="I1665" i="2"/>
  <c r="I1681" i="2"/>
  <c r="I1697" i="2"/>
  <c r="I1713" i="2"/>
  <c r="I1729" i="2"/>
  <c r="I1745" i="2"/>
  <c r="I1761" i="2"/>
  <c r="I1777" i="2"/>
  <c r="I1793" i="2"/>
  <c r="I1809" i="2"/>
  <c r="I1825" i="2"/>
  <c r="I1841" i="2"/>
  <c r="I1857" i="2"/>
  <c r="I1873" i="2"/>
  <c r="I1889" i="2"/>
  <c r="I1905" i="2"/>
  <c r="I1921" i="2"/>
  <c r="I1937" i="2"/>
  <c r="I1953" i="2"/>
  <c r="I1969" i="2"/>
  <c r="I1985" i="2"/>
  <c r="I2001" i="2"/>
  <c r="I2017" i="2"/>
  <c r="I2033" i="2"/>
  <c r="I2049" i="2"/>
  <c r="I2065" i="2"/>
  <c r="I2081" i="2"/>
  <c r="I2097" i="2"/>
  <c r="I2113" i="2"/>
  <c r="I2129" i="2"/>
  <c r="I2145" i="2"/>
  <c r="I2161" i="2"/>
  <c r="I2177" i="2"/>
  <c r="I2193" i="2"/>
  <c r="I2209" i="2"/>
  <c r="I2225" i="2"/>
  <c r="I2241" i="2"/>
  <c r="I2257" i="2"/>
  <c r="I2273" i="2"/>
  <c r="I2289" i="2"/>
  <c r="I2305" i="2"/>
  <c r="I2321" i="2"/>
  <c r="I2337" i="2"/>
  <c r="I2353" i="2"/>
  <c r="I2369" i="2"/>
  <c r="I2385" i="2"/>
  <c r="I2401" i="2"/>
  <c r="I2417" i="2"/>
  <c r="I2433" i="2"/>
  <c r="I2449" i="2"/>
  <c r="I2465" i="2"/>
  <c r="I2481" i="2"/>
  <c r="I2497" i="2"/>
  <c r="I2513" i="2"/>
  <c r="I2529" i="2"/>
  <c r="I2545" i="2"/>
  <c r="I2561" i="2"/>
  <c r="I2577" i="2"/>
  <c r="I2593" i="2"/>
  <c r="I2609" i="2"/>
  <c r="I2625" i="2"/>
  <c r="I2641" i="2"/>
  <c r="I2657" i="2"/>
  <c r="I2673" i="2"/>
  <c r="I2689" i="2"/>
  <c r="I2705" i="2"/>
  <c r="I2721" i="2"/>
  <c r="I2737" i="2"/>
  <c r="I2753" i="2"/>
  <c r="I2769" i="2"/>
  <c r="I2785" i="2"/>
  <c r="I2801" i="2"/>
  <c r="I2817" i="2"/>
  <c r="I2833" i="2"/>
  <c r="I2849" i="2"/>
  <c r="I2865" i="2"/>
  <c r="I2881" i="2"/>
  <c r="I2897" i="2"/>
  <c r="I2913" i="2"/>
  <c r="I2929" i="2"/>
  <c r="I2945" i="2"/>
  <c r="I2961" i="2"/>
  <c r="I2977" i="2"/>
  <c r="I2993" i="2"/>
  <c r="I3009" i="2"/>
  <c r="I3025" i="2"/>
  <c r="I3041" i="2"/>
  <c r="I3057" i="2"/>
  <c r="I1547" i="2"/>
  <c r="I1563" i="2"/>
  <c r="I1579" i="2"/>
  <c r="I1595" i="2"/>
  <c r="I1611" i="2"/>
  <c r="I1627" i="2"/>
  <c r="I1643" i="2"/>
  <c r="I1659" i="2"/>
  <c r="I1675" i="2"/>
  <c r="I1691" i="2"/>
  <c r="I1707" i="2"/>
  <c r="I1723" i="2"/>
  <c r="I1739" i="2"/>
  <c r="I1755" i="2"/>
  <c r="I1771" i="2"/>
  <c r="I1787" i="2"/>
  <c r="I1803" i="2"/>
  <c r="I1819" i="2"/>
  <c r="I1835" i="2"/>
  <c r="I1851" i="2"/>
  <c r="I1867" i="2"/>
  <c r="I1883" i="2"/>
  <c r="I1899" i="2"/>
  <c r="I1915" i="2"/>
  <c r="I1931" i="2"/>
  <c r="I1947" i="2"/>
  <c r="I1963" i="2"/>
  <c r="I1979" i="2"/>
  <c r="I1995" i="2"/>
  <c r="I2011" i="2"/>
  <c r="I2027" i="2"/>
  <c r="I2043" i="2"/>
  <c r="I2059" i="2"/>
  <c r="I2087" i="2"/>
  <c r="I2119" i="2"/>
  <c r="I2151" i="2"/>
  <c r="I2183" i="2"/>
  <c r="I2215" i="2"/>
  <c r="I2247" i="2"/>
  <c r="I2279" i="2"/>
  <c r="I2311" i="2"/>
  <c r="I2343" i="2"/>
  <c r="I2375" i="2"/>
  <c r="I2407" i="2"/>
  <c r="I2439" i="2"/>
  <c r="I2471" i="2"/>
  <c r="I2503" i="2"/>
  <c r="I2535" i="2"/>
  <c r="I2567" i="2"/>
  <c r="I2599" i="2"/>
  <c r="I2631" i="2"/>
  <c r="I2663" i="2"/>
  <c r="I2695" i="2"/>
  <c r="I2727" i="2"/>
  <c r="I2759" i="2"/>
  <c r="I2791" i="2"/>
  <c r="I2823" i="2"/>
  <c r="I2855" i="2"/>
  <c r="I2887" i="2"/>
  <c r="I2919" i="2"/>
  <c r="I2951" i="2"/>
  <c r="I2983" i="2"/>
  <c r="I3015" i="2"/>
  <c r="I3047" i="2"/>
  <c r="I2075" i="2"/>
  <c r="I2107" i="2"/>
  <c r="I2139" i="2"/>
  <c r="I2171" i="2"/>
  <c r="I2203" i="2"/>
  <c r="I2235" i="2"/>
  <c r="I2267" i="2"/>
  <c r="I2299" i="2"/>
  <c r="I2331" i="2"/>
  <c r="I2363" i="2"/>
  <c r="I2395" i="2"/>
  <c r="I2427" i="2"/>
  <c r="I2459" i="2"/>
  <c r="I2491" i="2"/>
  <c r="I2523" i="2"/>
  <c r="I2555" i="2"/>
  <c r="I2587" i="2"/>
  <c r="I2619" i="2"/>
  <c r="I2651" i="2"/>
  <c r="I2683" i="2"/>
  <c r="I2715" i="2"/>
  <c r="I2747" i="2"/>
  <c r="I2779" i="2"/>
  <c r="I2811" i="2"/>
  <c r="I2843" i="2"/>
  <c r="I2875" i="2"/>
  <c r="I2907" i="2"/>
  <c r="I2939" i="2"/>
  <c r="I2971" i="2"/>
  <c r="I3003" i="2"/>
  <c r="I3035" i="2"/>
  <c r="I3067" i="2"/>
  <c r="H13" i="2"/>
  <c r="H21" i="2"/>
  <c r="H29" i="2"/>
  <c r="H37" i="2"/>
  <c r="H45" i="2"/>
  <c r="H53" i="2"/>
  <c r="H61" i="2"/>
  <c r="H69" i="2"/>
  <c r="H77" i="2"/>
  <c r="H85" i="2"/>
  <c r="H93" i="2"/>
  <c r="H101" i="2"/>
  <c r="H109" i="2"/>
  <c r="H117" i="2"/>
  <c r="H125" i="2"/>
  <c r="H133" i="2"/>
  <c r="H141" i="2"/>
  <c r="H149" i="2"/>
  <c r="H157" i="2"/>
  <c r="H165" i="2"/>
  <c r="H173" i="2"/>
  <c r="H181" i="2"/>
  <c r="H189" i="2"/>
  <c r="H197" i="2"/>
  <c r="H205" i="2"/>
  <c r="H213" i="2"/>
  <c r="H221" i="2"/>
  <c r="H229" i="2"/>
  <c r="H237" i="2"/>
  <c r="H245" i="2"/>
  <c r="H253" i="2"/>
  <c r="H8" i="2"/>
  <c r="H24" i="2"/>
  <c r="H40" i="2"/>
  <c r="H56" i="2"/>
  <c r="H72" i="2"/>
  <c r="H88" i="2"/>
  <c r="H104" i="2"/>
  <c r="H120" i="2"/>
  <c r="H136" i="2"/>
  <c r="H152" i="2"/>
  <c r="H168" i="2"/>
  <c r="H184" i="2"/>
  <c r="H200" i="2"/>
  <c r="H216" i="2"/>
  <c r="H232" i="2"/>
  <c r="H248" i="2"/>
  <c r="H262" i="2"/>
  <c r="H270" i="2"/>
  <c r="H278" i="2"/>
  <c r="H286" i="2"/>
  <c r="H294" i="2"/>
  <c r="H302" i="2"/>
  <c r="H310" i="2"/>
  <c r="H318" i="2"/>
  <c r="H326" i="2"/>
  <c r="H334" i="2"/>
  <c r="H342" i="2"/>
  <c r="H350" i="2"/>
  <c r="H358" i="2"/>
  <c r="H366" i="2"/>
  <c r="H374" i="2"/>
  <c r="H382" i="2"/>
  <c r="H390" i="2"/>
  <c r="H398" i="2"/>
  <c r="H406" i="2"/>
  <c r="H414" i="2"/>
  <c r="H422" i="2"/>
  <c r="H430" i="2"/>
  <c r="H438" i="2"/>
  <c r="H446" i="2"/>
  <c r="H454" i="2"/>
  <c r="H462" i="2"/>
  <c r="H470" i="2"/>
  <c r="H10" i="2"/>
  <c r="H26" i="2"/>
  <c r="H42" i="2"/>
  <c r="H58" i="2"/>
  <c r="H74" i="2"/>
  <c r="H90" i="2"/>
  <c r="H106" i="2"/>
  <c r="H122" i="2"/>
  <c r="H138" i="2"/>
  <c r="H154" i="2"/>
  <c r="H170" i="2"/>
  <c r="H186" i="2"/>
  <c r="H202" i="2"/>
  <c r="H218" i="2"/>
  <c r="H234" i="2"/>
  <c r="H250" i="2"/>
  <c r="H263" i="2"/>
  <c r="H271" i="2"/>
  <c r="H279" i="2"/>
  <c r="H287" i="2"/>
  <c r="H295" i="2"/>
  <c r="H303" i="2"/>
  <c r="H311" i="2"/>
  <c r="H319" i="2"/>
  <c r="H327" i="2"/>
  <c r="H335" i="2"/>
  <c r="H343" i="2"/>
  <c r="H351" i="2"/>
  <c r="H359" i="2"/>
  <c r="H367" i="2"/>
  <c r="H375" i="2"/>
  <c r="H383" i="2"/>
  <c r="H395" i="2"/>
  <c r="H411" i="2"/>
  <c r="H427" i="2"/>
  <c r="H443" i="2"/>
  <c r="H459" i="2"/>
  <c r="H475" i="2"/>
  <c r="H484" i="2"/>
  <c r="H492" i="2"/>
  <c r="H500" i="2"/>
  <c r="H508" i="2"/>
  <c r="H516" i="2"/>
  <c r="H524" i="2"/>
  <c r="H532" i="2"/>
  <c r="H540" i="2"/>
  <c r="H548" i="2"/>
  <c r="H556" i="2"/>
  <c r="H564" i="2"/>
  <c r="H572" i="2"/>
  <c r="H580" i="2"/>
  <c r="H588" i="2"/>
  <c r="H596" i="2"/>
  <c r="H604" i="2"/>
  <c r="H612" i="2"/>
  <c r="H620" i="2"/>
  <c r="H628" i="2"/>
  <c r="H636" i="2"/>
  <c r="H644" i="2"/>
  <c r="H652" i="2"/>
  <c r="H660" i="2"/>
  <c r="H668" i="2"/>
  <c r="H676" i="2"/>
  <c r="H684" i="2"/>
  <c r="H692" i="2"/>
  <c r="H700" i="2"/>
  <c r="H708" i="2"/>
  <c r="H716" i="2"/>
  <c r="H724" i="2"/>
  <c r="H732" i="2"/>
  <c r="H740" i="2"/>
  <c r="H748" i="2"/>
  <c r="H756" i="2"/>
  <c r="H764" i="2"/>
  <c r="H772" i="2"/>
  <c r="H780" i="2"/>
  <c r="H788" i="2"/>
  <c r="H796" i="2"/>
  <c r="H804" i="2"/>
  <c r="H812" i="2"/>
  <c r="H820" i="2"/>
  <c r="H828" i="2"/>
  <c r="H836" i="2"/>
  <c r="H844" i="2"/>
  <c r="H852" i="2"/>
  <c r="H860" i="2"/>
  <c r="H868" i="2"/>
  <c r="H876" i="2"/>
  <c r="H884" i="2"/>
  <c r="H892" i="2"/>
  <c r="H900" i="2"/>
  <c r="H908" i="2"/>
  <c r="H916" i="2"/>
  <c r="H924" i="2"/>
  <c r="H932" i="2"/>
  <c r="H940" i="2"/>
  <c r="H409" i="2"/>
  <c r="H473" i="2"/>
  <c r="H507" i="2"/>
  <c r="H539" i="2"/>
  <c r="H571" i="2"/>
  <c r="H603" i="2"/>
  <c r="H635" i="2"/>
  <c r="H667" i="2"/>
  <c r="H699" i="2"/>
  <c r="H731" i="2"/>
  <c r="H763" i="2"/>
  <c r="H795" i="2"/>
  <c r="H827" i="2"/>
  <c r="H859" i="2"/>
  <c r="H891" i="2"/>
  <c r="H923" i="2"/>
  <c r="H949" i="2"/>
  <c r="H965" i="2"/>
  <c r="H981" i="2"/>
  <c r="H997" i="2"/>
  <c r="H1013" i="2"/>
  <c r="H1029" i="2"/>
  <c r="H1045" i="2"/>
  <c r="H1061" i="2"/>
  <c r="H1077" i="2"/>
  <c r="H1093" i="2"/>
  <c r="H1109" i="2"/>
  <c r="H1125" i="2"/>
  <c r="H1141" i="2"/>
  <c r="H1157" i="2"/>
  <c r="H1173" i="2"/>
  <c r="H1189" i="2"/>
  <c r="H1205" i="2"/>
  <c r="H1221" i="2"/>
  <c r="H1237" i="2"/>
  <c r="H1253" i="2"/>
  <c r="H1269" i="2"/>
  <c r="H1285" i="2"/>
  <c r="H1301" i="2"/>
  <c r="H1317" i="2"/>
  <c r="H1333" i="2"/>
  <c r="H1349" i="2"/>
  <c r="H1365" i="2"/>
  <c r="H1381" i="2"/>
  <c r="H1397" i="2"/>
  <c r="H1413" i="2"/>
  <c r="H1429" i="2"/>
  <c r="H1445" i="2"/>
  <c r="H1461" i="2"/>
  <c r="H1477" i="2"/>
  <c r="H1493" i="2"/>
  <c r="H1509" i="2"/>
  <c r="H1525" i="2"/>
  <c r="H1541" i="2"/>
  <c r="H1557" i="2"/>
  <c r="H1573" i="2"/>
  <c r="H1589" i="2"/>
  <c r="H1605" i="2"/>
  <c r="H1621" i="2"/>
  <c r="H1637" i="2"/>
  <c r="H1653" i="2"/>
  <c r="H1669" i="2"/>
  <c r="H1685" i="2"/>
  <c r="H1701" i="2"/>
  <c r="H445" i="2"/>
  <c r="H525" i="2"/>
  <c r="H589" i="2"/>
  <c r="H653" i="2"/>
  <c r="H717" i="2"/>
  <c r="H781" i="2"/>
  <c r="H845" i="2"/>
  <c r="H909" i="2"/>
  <c r="H958" i="2"/>
  <c r="H990" i="2"/>
  <c r="H1022" i="2"/>
  <c r="H1054" i="2"/>
  <c r="H1086" i="2"/>
  <c r="H1118" i="2"/>
  <c r="H1150" i="2"/>
  <c r="H1182" i="2"/>
  <c r="H1214" i="2"/>
  <c r="H1246" i="2"/>
  <c r="H1278" i="2"/>
  <c r="H1310" i="2"/>
  <c r="H1342" i="2"/>
  <c r="H1374" i="2"/>
  <c r="H1406" i="2"/>
  <c r="H1438" i="2"/>
  <c r="H1470" i="2"/>
  <c r="H1502" i="2"/>
  <c r="H1534" i="2"/>
  <c r="H1566" i="2"/>
  <c r="H1598" i="2"/>
  <c r="H1630" i="2"/>
  <c r="H1662" i="2"/>
  <c r="H1694" i="2"/>
  <c r="H1718" i="2"/>
  <c r="H1734" i="2"/>
  <c r="H1750" i="2"/>
  <c r="H1766" i="2"/>
  <c r="H1782" i="2"/>
  <c r="H1798" i="2"/>
  <c r="H1814" i="2"/>
  <c r="H1830" i="2"/>
  <c r="H1846" i="2"/>
  <c r="H1862" i="2"/>
  <c r="H1878" i="2"/>
  <c r="H1894" i="2"/>
  <c r="H1910" i="2"/>
  <c r="H1926" i="2"/>
  <c r="H1942" i="2"/>
  <c r="H1958" i="2"/>
  <c r="H1974" i="2"/>
  <c r="H1990" i="2"/>
  <c r="H2006" i="2"/>
  <c r="H2022" i="2"/>
  <c r="H2038" i="2"/>
  <c r="H2054" i="2"/>
  <c r="H2070" i="2"/>
  <c r="H2086" i="2"/>
  <c r="H2102" i="2"/>
  <c r="H2118" i="2"/>
  <c r="H2134" i="2"/>
  <c r="H2150" i="2"/>
  <c r="H2166" i="2"/>
  <c r="H2182" i="2"/>
  <c r="H2198" i="2"/>
  <c r="H2214" i="2"/>
  <c r="H2230" i="2"/>
  <c r="H2246" i="2"/>
  <c r="H2262" i="2"/>
  <c r="H2278" i="2"/>
  <c r="H2294" i="2"/>
  <c r="H2310" i="2"/>
  <c r="H2326" i="2"/>
  <c r="H2342" i="2"/>
  <c r="H2358" i="2"/>
  <c r="H2374" i="2"/>
  <c r="H2390" i="2"/>
  <c r="H2406" i="2"/>
  <c r="H2422" i="2"/>
  <c r="H2438" i="2"/>
  <c r="H2454" i="2"/>
  <c r="H2470" i="2"/>
  <c r="H2486" i="2"/>
  <c r="H2502" i="2"/>
  <c r="H2518" i="2"/>
  <c r="H2534" i="2"/>
  <c r="H2550" i="2"/>
  <c r="H2566" i="2"/>
  <c r="H2582" i="2"/>
  <c r="H2598" i="2"/>
  <c r="H2614" i="2"/>
  <c r="H2630" i="2"/>
  <c r="H2646" i="2"/>
  <c r="H2662" i="2"/>
  <c r="H2678" i="2"/>
  <c r="H2694" i="2"/>
  <c r="H2710" i="2"/>
  <c r="H2726" i="2"/>
  <c r="H2742" i="2"/>
  <c r="H2758" i="2"/>
  <c r="H2774" i="2"/>
  <c r="H2790" i="2"/>
  <c r="H2806" i="2"/>
  <c r="H2822" i="2"/>
  <c r="H2838" i="2"/>
  <c r="H2854" i="2"/>
  <c r="H2870" i="2"/>
  <c r="H2886" i="2"/>
  <c r="H2902" i="2"/>
  <c r="H2918" i="2"/>
  <c r="H2934" i="2"/>
  <c r="H2950" i="2"/>
  <c r="H2966" i="2"/>
  <c r="H2982" i="2"/>
  <c r="H2998" i="2"/>
  <c r="H3014" i="2"/>
  <c r="H3030" i="2"/>
  <c r="H3046" i="2"/>
  <c r="H3062" i="2"/>
  <c r="H469" i="2"/>
  <c r="H537" i="2"/>
  <c r="H601" i="2"/>
  <c r="H665" i="2"/>
  <c r="H729" i="2"/>
  <c r="H793" i="2"/>
  <c r="H857" i="2"/>
  <c r="H921" i="2"/>
  <c r="H964" i="2"/>
  <c r="H996" i="2"/>
  <c r="H1028" i="2"/>
  <c r="H1080" i="2"/>
  <c r="H1144" i="2"/>
  <c r="H1208" i="2"/>
  <c r="H1272" i="2"/>
  <c r="H1336" i="2"/>
  <c r="H1400" i="2"/>
  <c r="H1464" i="2"/>
  <c r="H1528" i="2"/>
  <c r="H1592" i="2"/>
  <c r="H1656" i="2"/>
  <c r="H1715" i="2"/>
  <c r="H1747" i="2"/>
  <c r="H1779" i="2"/>
  <c r="H1811" i="2"/>
  <c r="H1843" i="2"/>
  <c r="H1875" i="2"/>
  <c r="H1907" i="2"/>
  <c r="H1939" i="2"/>
  <c r="H1971" i="2"/>
  <c r="H2003" i="2"/>
  <c r="H2035" i="2"/>
  <c r="H2067" i="2"/>
  <c r="H2099" i="2"/>
  <c r="H2131" i="2"/>
  <c r="H2163" i="2"/>
  <c r="H2195" i="2"/>
  <c r="H2227" i="2"/>
  <c r="H2259" i="2"/>
  <c r="H2291" i="2"/>
  <c r="H2323" i="2"/>
  <c r="H2355" i="2"/>
  <c r="H2387" i="2"/>
  <c r="H2419" i="2"/>
  <c r="H2451" i="2"/>
  <c r="H2483" i="2"/>
  <c r="H2515" i="2"/>
  <c r="H2547" i="2"/>
  <c r="H2579" i="2"/>
  <c r="H2611" i="2"/>
  <c r="H2643" i="2"/>
  <c r="H2675" i="2"/>
  <c r="H2707" i="2"/>
  <c r="H2739" i="2"/>
  <c r="H2771" i="2"/>
  <c r="H2803" i="2"/>
  <c r="H2835" i="2"/>
  <c r="H2867" i="2"/>
  <c r="H2899" i="2"/>
  <c r="H2931" i="2"/>
  <c r="H2963" i="2"/>
  <c r="H2995" i="2"/>
  <c r="H3027" i="2"/>
  <c r="H3059" i="2"/>
  <c r="H1084" i="2"/>
  <c r="H1148" i="2"/>
  <c r="H1212" i="2"/>
  <c r="H1276" i="2"/>
  <c r="H1340" i="2"/>
  <c r="H1404" i="2"/>
  <c r="H1468" i="2"/>
  <c r="H1532" i="2"/>
  <c r="H1596" i="2"/>
  <c r="H1660" i="2"/>
  <c r="H1717" i="2"/>
  <c r="H1749" i="2"/>
  <c r="H1781" i="2"/>
  <c r="H1813" i="2"/>
  <c r="H1845" i="2"/>
  <c r="H1877" i="2"/>
  <c r="H1909" i="2"/>
  <c r="H1941" i="2"/>
  <c r="H1973" i="2"/>
  <c r="H2005" i="2"/>
  <c r="H2037" i="2"/>
  <c r="H2069" i="2"/>
  <c r="H2101" i="2"/>
  <c r="H2133" i="2"/>
  <c r="H2165" i="2"/>
  <c r="H2197" i="2"/>
  <c r="H2225" i="2"/>
  <c r="H2241" i="2"/>
  <c r="H2257" i="2"/>
  <c r="H2273" i="2"/>
  <c r="H2289" i="2"/>
  <c r="H2305" i="2"/>
  <c r="H2321" i="2"/>
  <c r="H2337" i="2"/>
  <c r="H2353" i="2"/>
  <c r="H2369" i="2"/>
  <c r="H2385" i="2"/>
  <c r="H2401" i="2"/>
  <c r="H2417" i="2"/>
  <c r="H2433" i="2"/>
  <c r="H2449" i="2"/>
  <c r="H2465" i="2"/>
  <c r="H2481" i="2"/>
  <c r="H2497" i="2"/>
  <c r="H2513" i="2"/>
  <c r="H2529" i="2"/>
  <c r="H2545" i="2"/>
  <c r="H2561" i="2"/>
  <c r="H2577" i="2"/>
  <c r="H2593" i="2"/>
  <c r="H2609" i="2"/>
  <c r="H2625" i="2"/>
  <c r="H2641" i="2"/>
  <c r="H2657" i="2"/>
  <c r="H2673" i="2"/>
  <c r="H2689" i="2"/>
  <c r="H2705" i="2"/>
  <c r="H2721" i="2"/>
  <c r="H2737" i="2"/>
  <c r="H2753" i="2"/>
  <c r="H2769" i="2"/>
  <c r="H2785" i="2"/>
  <c r="H2801" i="2"/>
  <c r="H2817" i="2"/>
  <c r="H2833" i="2"/>
  <c r="H2849" i="2"/>
  <c r="H2865" i="2"/>
  <c r="H2881" i="2"/>
  <c r="H2897" i="2"/>
  <c r="H2913" i="2"/>
  <c r="H2929" i="2"/>
  <c r="H2945" i="2"/>
  <c r="H2961" i="2"/>
  <c r="H2977" i="2"/>
  <c r="H2993" i="2"/>
  <c r="H3009" i="2"/>
  <c r="H3025" i="2"/>
  <c r="H3041" i="2"/>
  <c r="H3057" i="2"/>
  <c r="G10" i="2"/>
  <c r="G18" i="2"/>
  <c r="G26" i="2"/>
  <c r="G34" i="2"/>
  <c r="G42" i="2"/>
  <c r="G50" i="2"/>
  <c r="G58" i="2"/>
  <c r="G66" i="2"/>
  <c r="G74" i="2"/>
  <c r="G82" i="2"/>
  <c r="G90" i="2"/>
  <c r="G98" i="2"/>
  <c r="G106" i="2"/>
  <c r="G114" i="2"/>
  <c r="G122" i="2"/>
  <c r="G130" i="2"/>
  <c r="G138" i="2"/>
  <c r="G146" i="2"/>
  <c r="G154" i="2"/>
  <c r="G162" i="2"/>
  <c r="G170" i="2"/>
  <c r="G178" i="2"/>
  <c r="G186" i="2"/>
  <c r="G194" i="2"/>
  <c r="G202" i="2"/>
  <c r="G210" i="2"/>
  <c r="G218" i="2"/>
  <c r="G226" i="2"/>
  <c r="G234" i="2"/>
  <c r="G242" i="2"/>
  <c r="G250" i="2"/>
  <c r="G258" i="2"/>
  <c r="G15" i="2"/>
  <c r="G31" i="2"/>
  <c r="G47" i="2"/>
  <c r="G63" i="2"/>
  <c r="G79" i="2"/>
  <c r="G95" i="2"/>
  <c r="G111" i="2"/>
  <c r="G127" i="2"/>
  <c r="G143" i="2"/>
  <c r="G159" i="2"/>
  <c r="G175" i="2"/>
  <c r="G191" i="2"/>
  <c r="G207" i="2"/>
  <c r="G223" i="2"/>
  <c r="G239" i="2"/>
  <c r="G255" i="2"/>
  <c r="G266" i="2"/>
  <c r="G274" i="2"/>
  <c r="G282" i="2"/>
  <c r="G290" i="2"/>
  <c r="G298" i="2"/>
  <c r="G306" i="2"/>
  <c r="G314" i="2"/>
  <c r="G322" i="2"/>
  <c r="G330" i="2"/>
  <c r="G338" i="2"/>
  <c r="G346" i="2"/>
  <c r="G354" i="2"/>
  <c r="G362" i="2"/>
  <c r="G370" i="2"/>
  <c r="G378" i="2"/>
  <c r="G386" i="2"/>
  <c r="G37" i="2"/>
  <c r="G69" i="2"/>
  <c r="G101" i="2"/>
  <c r="G133" i="2"/>
  <c r="G165" i="2"/>
  <c r="G197" i="2"/>
  <c r="G229" i="2"/>
  <c r="G261" i="2"/>
  <c r="G277" i="2"/>
  <c r="G293" i="2"/>
  <c r="G309" i="2"/>
  <c r="G325" i="2"/>
  <c r="G341" i="2"/>
  <c r="G357" i="2"/>
  <c r="G373" i="2"/>
  <c r="G388" i="2"/>
  <c r="G396" i="2"/>
  <c r="G404" i="2"/>
  <c r="G412" i="2"/>
  <c r="G420" i="2"/>
  <c r="G428" i="2"/>
  <c r="G436" i="2"/>
  <c r="G444" i="2"/>
  <c r="G452" i="2"/>
  <c r="G460" i="2"/>
  <c r="G468" i="2"/>
  <c r="G476" i="2"/>
  <c r="G484" i="2"/>
  <c r="G492" i="2"/>
  <c r="G500" i="2"/>
  <c r="G508" i="2"/>
  <c r="G516" i="2"/>
  <c r="G524" i="2"/>
  <c r="G532" i="2"/>
  <c r="G540" i="2"/>
  <c r="G548" i="2"/>
  <c r="G556" i="2"/>
  <c r="G564" i="2"/>
  <c r="G572" i="2"/>
  <c r="G580" i="2"/>
  <c r="G588" i="2"/>
  <c r="G596" i="2"/>
  <c r="G604" i="2"/>
  <c r="G612" i="2"/>
  <c r="G620" i="2"/>
  <c r="G628" i="2"/>
  <c r="G636" i="2"/>
  <c r="G644" i="2"/>
  <c r="G652" i="2"/>
  <c r="G660" i="2"/>
  <c r="G668" i="2"/>
  <c r="G676" i="2"/>
  <c r="G684" i="2"/>
  <c r="G692" i="2"/>
  <c r="G700" i="2"/>
  <c r="G708" i="2"/>
  <c r="G716" i="2"/>
  <c r="G724" i="2"/>
  <c r="G732" i="2"/>
  <c r="G740" i="2"/>
  <c r="G748" i="2"/>
  <c r="G756" i="2"/>
  <c r="G764" i="2"/>
  <c r="G9" i="2"/>
  <c r="G73" i="2"/>
  <c r="G137" i="2"/>
  <c r="G201" i="2"/>
  <c r="G263" i="2"/>
  <c r="G295" i="2"/>
  <c r="G327" i="2"/>
  <c r="G359" i="2"/>
  <c r="G389" i="2"/>
  <c r="G405" i="2"/>
  <c r="G421" i="2"/>
  <c r="G437" i="2"/>
  <c r="G453" i="2"/>
  <c r="G469" i="2"/>
  <c r="G485" i="2"/>
  <c r="G501" i="2"/>
  <c r="G517" i="2"/>
  <c r="G533" i="2"/>
  <c r="G549" i="2"/>
  <c r="G565" i="2"/>
  <c r="G581" i="2"/>
  <c r="G597" i="2"/>
  <c r="G613" i="2"/>
  <c r="G629" i="2"/>
  <c r="G645" i="2"/>
  <c r="G661" i="2"/>
  <c r="G677" i="2"/>
  <c r="G693" i="2"/>
  <c r="G709" i="2"/>
  <c r="G725" i="2"/>
  <c r="G741" i="2"/>
  <c r="G757" i="2"/>
  <c r="G772" i="2"/>
  <c r="G780" i="2"/>
  <c r="G788" i="2"/>
  <c r="G796" i="2"/>
  <c r="G804" i="2"/>
  <c r="G812" i="2"/>
  <c r="G820" i="2"/>
  <c r="G828" i="2"/>
  <c r="G836" i="2"/>
  <c r="G844" i="2"/>
  <c r="G852" i="2"/>
  <c r="G860" i="2"/>
  <c r="G868" i="2"/>
  <c r="G876" i="2"/>
  <c r="G884" i="2"/>
  <c r="G892" i="2"/>
  <c r="G900" i="2"/>
  <c r="G908" i="2"/>
  <c r="G916" i="2"/>
  <c r="G924" i="2"/>
  <c r="G932" i="2"/>
  <c r="G940" i="2"/>
  <c r="G948" i="2"/>
  <c r="G956" i="2"/>
  <c r="G964" i="2"/>
  <c r="G972" i="2"/>
  <c r="G980" i="2"/>
  <c r="G988" i="2"/>
  <c r="G996" i="2"/>
  <c r="G1004" i="2"/>
  <c r="G1012" i="2"/>
  <c r="G1020" i="2"/>
  <c r="G65" i="2"/>
  <c r="G193" i="2"/>
  <c r="G291" i="2"/>
  <c r="G355" i="2"/>
  <c r="G403" i="2"/>
  <c r="G435" i="2"/>
  <c r="G467" i="2"/>
  <c r="G499" i="2"/>
  <c r="G531" i="2"/>
  <c r="G563" i="2"/>
  <c r="G595" i="2"/>
  <c r="G627" i="2"/>
  <c r="G659" i="2"/>
  <c r="G691" i="2"/>
  <c r="G723" i="2"/>
  <c r="G755" i="2"/>
  <c r="G779" i="2"/>
  <c r="G795" i="2"/>
  <c r="G811" i="2"/>
  <c r="G827" i="2"/>
  <c r="G843" i="2"/>
  <c r="G859" i="2"/>
  <c r="G875" i="2"/>
  <c r="G891" i="2"/>
  <c r="G907" i="2"/>
  <c r="G923" i="2"/>
  <c r="G939" i="2"/>
  <c r="G955" i="2"/>
  <c r="G971" i="2"/>
  <c r="G987" i="2"/>
  <c r="G1003" i="2"/>
  <c r="G1019" i="2"/>
  <c r="G1030" i="2"/>
  <c r="G1038" i="2"/>
  <c r="G1046" i="2"/>
  <c r="G1054" i="2"/>
  <c r="G1062" i="2"/>
  <c r="G1070" i="2"/>
  <c r="G1078" i="2"/>
  <c r="G1086" i="2"/>
  <c r="G1094" i="2"/>
  <c r="G1102" i="2"/>
  <c r="G1110" i="2"/>
  <c r="G1118" i="2"/>
  <c r="G1126" i="2"/>
  <c r="G1134" i="2"/>
  <c r="G1142" i="2"/>
  <c r="G1150" i="2"/>
  <c r="G1158" i="2"/>
  <c r="G1166" i="2"/>
  <c r="G1174" i="2"/>
  <c r="G1182" i="2"/>
  <c r="G1190" i="2"/>
  <c r="G1198" i="2"/>
  <c r="G1206" i="2"/>
  <c r="G1214" i="2"/>
  <c r="G1222" i="2"/>
  <c r="G1230" i="2"/>
  <c r="G1238" i="2"/>
  <c r="G1246" i="2"/>
  <c r="G1254" i="2"/>
  <c r="G1262" i="2"/>
  <c r="G1270" i="2"/>
  <c r="G1278" i="2"/>
  <c r="G1286" i="2"/>
  <c r="G1294" i="2"/>
  <c r="G1302" i="2"/>
  <c r="G1310" i="2"/>
  <c r="G1318" i="2"/>
  <c r="G1326" i="2"/>
  <c r="G1334" i="2"/>
  <c r="G1342" i="2"/>
  <c r="G1350" i="2"/>
  <c r="G1358" i="2"/>
  <c r="G1366" i="2"/>
  <c r="G1374" i="2"/>
  <c r="G1382" i="2"/>
  <c r="G1390" i="2"/>
  <c r="G1398" i="2"/>
  <c r="G1406" i="2"/>
  <c r="G1414" i="2"/>
  <c r="G1422" i="2"/>
  <c r="G1430" i="2"/>
  <c r="G1438" i="2"/>
  <c r="G1446" i="2"/>
  <c r="G1454" i="2"/>
  <c r="G1462" i="2"/>
  <c r="G1470" i="2"/>
  <c r="G1478" i="2"/>
  <c r="G1486" i="2"/>
  <c r="G1494" i="2"/>
  <c r="G1502" i="2"/>
  <c r="G1510" i="2"/>
  <c r="G1518" i="2"/>
  <c r="G1526" i="2"/>
  <c r="G1534" i="2"/>
  <c r="G1542" i="2"/>
  <c r="G1550" i="2"/>
  <c r="G1558" i="2"/>
  <c r="G1566" i="2"/>
  <c r="G1574" i="2"/>
  <c r="G1582" i="2"/>
  <c r="G1590" i="2"/>
  <c r="G1598" i="2"/>
  <c r="G1606" i="2"/>
  <c r="G1614" i="2"/>
  <c r="G1622" i="2"/>
  <c r="G1630" i="2"/>
  <c r="G1638" i="2"/>
  <c r="G1646" i="2"/>
  <c r="G1654" i="2"/>
  <c r="G1662" i="2"/>
  <c r="G1670" i="2"/>
  <c r="G1678" i="2"/>
  <c r="G1686" i="2"/>
  <c r="G1694" i="2"/>
  <c r="G1702" i="2"/>
  <c r="G1710" i="2"/>
  <c r="G1718" i="2"/>
  <c r="G1726" i="2"/>
  <c r="G1734" i="2"/>
  <c r="G1742" i="2"/>
  <c r="G1750" i="2"/>
  <c r="G1758" i="2"/>
  <c r="G1766" i="2"/>
  <c r="G1774" i="2"/>
  <c r="G1782" i="2"/>
  <c r="G1790" i="2"/>
  <c r="G145" i="2"/>
  <c r="G331" i="2"/>
  <c r="G423" i="2"/>
  <c r="G487" i="2"/>
  <c r="G551" i="2"/>
  <c r="G615" i="2"/>
  <c r="G679" i="2"/>
  <c r="G743" i="2"/>
  <c r="G789" i="2"/>
  <c r="G821" i="2"/>
  <c r="G853" i="2"/>
  <c r="G885" i="2"/>
  <c r="G917" i="2"/>
  <c r="G949" i="2"/>
  <c r="G981" i="2"/>
  <c r="G1013" i="2"/>
  <c r="G1035" i="2"/>
  <c r="G1051" i="2"/>
  <c r="G1067" i="2"/>
  <c r="G1083" i="2"/>
  <c r="G1099" i="2"/>
  <c r="G1115" i="2"/>
  <c r="G1131" i="2"/>
  <c r="G1147" i="2"/>
  <c r="G1163" i="2"/>
  <c r="G1179" i="2"/>
  <c r="G1195" i="2"/>
  <c r="G1211" i="2"/>
  <c r="G1227" i="2"/>
  <c r="G1243" i="2"/>
  <c r="G1259" i="2"/>
  <c r="G1275" i="2"/>
  <c r="G1291" i="2"/>
  <c r="G1307" i="2"/>
  <c r="G1323" i="2"/>
  <c r="G1339" i="2"/>
  <c r="G1355" i="2"/>
  <c r="G1371" i="2"/>
  <c r="G1387" i="2"/>
  <c r="G1403" i="2"/>
  <c r="G1419" i="2"/>
  <c r="G1435" i="2"/>
  <c r="G1451" i="2"/>
  <c r="G1467" i="2"/>
  <c r="G1483" i="2"/>
  <c r="G1499" i="2"/>
  <c r="G1515" i="2"/>
  <c r="G1531" i="2"/>
  <c r="G1547" i="2"/>
  <c r="G1563" i="2"/>
  <c r="G1579" i="2"/>
  <c r="G1595" i="2"/>
  <c r="G1611" i="2"/>
  <c r="G1627" i="2"/>
  <c r="G1643" i="2"/>
  <c r="G1659" i="2"/>
  <c r="G1675" i="2"/>
  <c r="G1691" i="2"/>
  <c r="G1707" i="2"/>
  <c r="G1723" i="2"/>
  <c r="G1739" i="2"/>
  <c r="G1755" i="2"/>
  <c r="G1771" i="2"/>
  <c r="G1787" i="2"/>
  <c r="G1798" i="2"/>
  <c r="G1806" i="2"/>
  <c r="G1814" i="2"/>
  <c r="G1822" i="2"/>
  <c r="G1830" i="2"/>
  <c r="G1838" i="2"/>
  <c r="G1846" i="2"/>
  <c r="G1854" i="2"/>
  <c r="G1862" i="2"/>
  <c r="G1870" i="2"/>
  <c r="G1878" i="2"/>
  <c r="G1886" i="2"/>
  <c r="G1894" i="2"/>
  <c r="G1902" i="2"/>
  <c r="G1910" i="2"/>
  <c r="G1918" i="2"/>
  <c r="G1926" i="2"/>
  <c r="G1934" i="2"/>
  <c r="G1942" i="2"/>
  <c r="G1950" i="2"/>
  <c r="G1958" i="2"/>
  <c r="G1966" i="2"/>
  <c r="G1974" i="2"/>
  <c r="G1982" i="2"/>
  <c r="G1990" i="2"/>
  <c r="G1998" i="2"/>
  <c r="G2006" i="2"/>
  <c r="G2014" i="2"/>
  <c r="G2022" i="2"/>
  <c r="G2030" i="2"/>
  <c r="G2038" i="2"/>
  <c r="G2046" i="2"/>
  <c r="G2054" i="2"/>
  <c r="G2062" i="2"/>
  <c r="G2070" i="2"/>
  <c r="G2078" i="2"/>
  <c r="G2086" i="2"/>
  <c r="G2094" i="2"/>
  <c r="G2102" i="2"/>
  <c r="G2110" i="2"/>
  <c r="G2118" i="2"/>
  <c r="G2126" i="2"/>
  <c r="G2134" i="2"/>
  <c r="G2142" i="2"/>
  <c r="G2150" i="2"/>
  <c r="G2158" i="2"/>
  <c r="G2166" i="2"/>
  <c r="G2174" i="2"/>
  <c r="G2182" i="2"/>
  <c r="G2190" i="2"/>
  <c r="G2198" i="2"/>
  <c r="G2206" i="2"/>
  <c r="G2214" i="2"/>
  <c r="G2222" i="2"/>
  <c r="G2230" i="2"/>
  <c r="G2238" i="2"/>
  <c r="G2246" i="2"/>
  <c r="G2254" i="2"/>
  <c r="G2262" i="2"/>
  <c r="G2270" i="2"/>
  <c r="G2278" i="2"/>
  <c r="G2286" i="2"/>
  <c r="G2294" i="2"/>
  <c r="G2302" i="2"/>
  <c r="G379" i="2"/>
  <c r="G511" i="2"/>
  <c r="G639" i="2"/>
  <c r="G767" i="2"/>
  <c r="G833" i="2"/>
  <c r="G897" i="2"/>
  <c r="G961" i="2"/>
  <c r="G1025" i="2"/>
  <c r="G1057" i="2"/>
  <c r="G1089" i="2"/>
  <c r="G1121" i="2"/>
  <c r="G1153" i="2"/>
  <c r="G1185" i="2"/>
  <c r="G1217" i="2"/>
  <c r="G1249" i="2"/>
  <c r="G1281" i="2"/>
  <c r="G1313" i="2"/>
  <c r="G1345" i="2"/>
  <c r="G1377" i="2"/>
  <c r="G1409" i="2"/>
  <c r="G1441" i="2"/>
  <c r="G1473" i="2"/>
  <c r="G1505" i="2"/>
  <c r="G1537" i="2"/>
  <c r="G1569" i="2"/>
  <c r="G1601" i="2"/>
  <c r="G1633" i="2"/>
  <c r="G1665" i="2"/>
  <c r="G1697" i="2"/>
  <c r="G1729" i="2"/>
  <c r="G1761" i="2"/>
  <c r="G1793" i="2"/>
  <c r="G1809" i="2"/>
  <c r="G1825" i="2"/>
  <c r="G1841" i="2"/>
  <c r="G1857" i="2"/>
  <c r="G1873" i="2"/>
  <c r="G1889" i="2"/>
  <c r="G1905" i="2"/>
  <c r="G1921" i="2"/>
  <c r="G1937" i="2"/>
  <c r="G1953" i="2"/>
  <c r="G1969" i="2"/>
  <c r="G1985" i="2"/>
  <c r="G2001" i="2"/>
  <c r="G2017" i="2"/>
  <c r="G2033" i="2"/>
  <c r="G2049" i="2"/>
  <c r="G2065" i="2"/>
  <c r="G2081" i="2"/>
  <c r="G2097" i="2"/>
  <c r="G2113" i="2"/>
  <c r="G2129" i="2"/>
  <c r="G2145" i="2"/>
  <c r="G2161" i="2"/>
  <c r="G2177" i="2"/>
  <c r="G2193" i="2"/>
  <c r="G2209" i="2"/>
  <c r="G2225" i="2"/>
  <c r="G2241" i="2"/>
  <c r="G2257" i="2"/>
  <c r="G2273" i="2"/>
  <c r="G2289" i="2"/>
  <c r="G2304" i="2"/>
  <c r="G2312" i="2"/>
  <c r="G2320" i="2"/>
  <c r="G2328" i="2"/>
  <c r="G2336" i="2"/>
  <c r="G2344" i="2"/>
  <c r="G2352" i="2"/>
  <c r="G2360" i="2"/>
  <c r="G2368" i="2"/>
  <c r="G2376" i="2"/>
  <c r="G2384" i="2"/>
  <c r="G2392" i="2"/>
  <c r="G2400" i="2"/>
  <c r="G2408" i="2"/>
  <c r="G2416" i="2"/>
  <c r="G2424" i="2"/>
  <c r="G2432" i="2"/>
  <c r="G2440" i="2"/>
  <c r="G2448" i="2"/>
  <c r="G2456" i="2"/>
  <c r="G2464" i="2"/>
  <c r="G2472" i="2"/>
  <c r="G2480" i="2"/>
  <c r="G2488" i="2"/>
  <c r="G2496" i="2"/>
  <c r="G2504" i="2"/>
  <c r="G2512" i="2"/>
  <c r="G2520" i="2"/>
  <c r="G2528" i="2"/>
  <c r="G2536" i="2"/>
  <c r="G2544" i="2"/>
  <c r="G2552" i="2"/>
  <c r="G2560" i="2"/>
  <c r="G2568" i="2"/>
  <c r="G2576" i="2"/>
  <c r="G2584" i="2"/>
  <c r="G2592" i="2"/>
  <c r="G2600" i="2"/>
  <c r="G2608" i="2"/>
  <c r="G2616" i="2"/>
  <c r="G2624" i="2"/>
  <c r="G2632" i="2"/>
  <c r="G2640" i="2"/>
  <c r="G2648" i="2"/>
  <c r="G2656" i="2"/>
  <c r="G2664" i="2"/>
  <c r="G2672" i="2"/>
  <c r="G2680" i="2"/>
  <c r="G2688" i="2"/>
  <c r="G2696" i="2"/>
  <c r="G2704" i="2"/>
  <c r="G2712" i="2"/>
  <c r="G2720" i="2"/>
  <c r="G2728" i="2"/>
  <c r="G2736" i="2"/>
  <c r="G2744" i="2"/>
  <c r="G2752" i="2"/>
  <c r="G2760" i="2"/>
  <c r="G2768" i="2"/>
  <c r="G2776" i="2"/>
  <c r="G2784" i="2"/>
  <c r="G2792" i="2"/>
  <c r="G2800" i="2"/>
  <c r="G2808" i="2"/>
  <c r="G2816" i="2"/>
  <c r="G2824" i="2"/>
  <c r="G2832" i="2"/>
  <c r="G2840" i="2"/>
  <c r="G2848" i="2"/>
  <c r="G2856" i="2"/>
  <c r="G2864" i="2"/>
  <c r="G2872" i="2"/>
  <c r="G2880" i="2"/>
  <c r="G2888" i="2"/>
  <c r="G2896" i="2"/>
  <c r="G2904" i="2"/>
  <c r="G2912" i="2"/>
  <c r="G2920" i="2"/>
  <c r="G2928" i="2"/>
  <c r="G2936" i="2"/>
  <c r="G2944" i="2"/>
  <c r="G2952" i="2"/>
  <c r="G2960" i="2"/>
  <c r="G2968" i="2"/>
  <c r="G2976" i="2"/>
  <c r="G2984" i="2"/>
  <c r="G2992" i="2"/>
  <c r="G3000" i="2"/>
  <c r="G3008" i="2"/>
  <c r="G3016" i="2"/>
  <c r="G3024" i="2"/>
  <c r="G3032" i="2"/>
  <c r="G3040" i="2"/>
  <c r="G3048" i="2"/>
  <c r="G3056" i="2"/>
  <c r="G3064" i="2"/>
  <c r="G283" i="2"/>
  <c r="G463" i="2"/>
  <c r="G591" i="2"/>
  <c r="G719" i="2"/>
  <c r="G809" i="2"/>
  <c r="G873" i="2"/>
  <c r="G937" i="2"/>
  <c r="G1001" i="2"/>
  <c r="G1045" i="2"/>
  <c r="G1077" i="2"/>
  <c r="G1109" i="2"/>
  <c r="G1141" i="2"/>
  <c r="G1173" i="2"/>
  <c r="G1205" i="2"/>
  <c r="G1237" i="2"/>
  <c r="G1269" i="2"/>
  <c r="G1301" i="2"/>
  <c r="G1333" i="2"/>
  <c r="G1365" i="2"/>
  <c r="G1397" i="2"/>
  <c r="G1429" i="2"/>
  <c r="G1461" i="2"/>
  <c r="G1493" i="2"/>
  <c r="G1525" i="2"/>
  <c r="G1557" i="2"/>
  <c r="G1589" i="2"/>
  <c r="G1621" i="2"/>
  <c r="G1653" i="2"/>
  <c r="G1685" i="2"/>
  <c r="G1717" i="2"/>
  <c r="G1749" i="2"/>
  <c r="G1781" i="2"/>
  <c r="G1803" i="2"/>
  <c r="G1819" i="2"/>
  <c r="G1835" i="2"/>
  <c r="G1851" i="2"/>
  <c r="G1867" i="2"/>
  <c r="G1883" i="2"/>
  <c r="G1899" i="2"/>
  <c r="G1915" i="2"/>
  <c r="G1931" i="2"/>
  <c r="G1947" i="2"/>
  <c r="G1963" i="2"/>
  <c r="G1979" i="2"/>
  <c r="G1995" i="2"/>
  <c r="G2011" i="2"/>
  <c r="G2027" i="2"/>
  <c r="G2043" i="2"/>
  <c r="G2059" i="2"/>
  <c r="G2075" i="2"/>
  <c r="G2091" i="2"/>
  <c r="G2107" i="2"/>
  <c r="G2123" i="2"/>
  <c r="G2139" i="2"/>
  <c r="G2155" i="2"/>
  <c r="G2171" i="2"/>
  <c r="G2187" i="2"/>
  <c r="G2203" i="2"/>
  <c r="G2219" i="2"/>
  <c r="G2235" i="2"/>
  <c r="G2251" i="2"/>
  <c r="G2267" i="2"/>
  <c r="G2283" i="2"/>
  <c r="G2299" i="2"/>
  <c r="G2309" i="2"/>
  <c r="G2317" i="2"/>
  <c r="G2325" i="2"/>
  <c r="G2333" i="2"/>
  <c r="G2341" i="2"/>
  <c r="G2349" i="2"/>
  <c r="G2357" i="2"/>
  <c r="G2365" i="2"/>
  <c r="G2373" i="2"/>
  <c r="G2381" i="2"/>
  <c r="G2389" i="2"/>
  <c r="G2397" i="2"/>
  <c r="G2405" i="2"/>
  <c r="G2413" i="2"/>
  <c r="G2421" i="2"/>
  <c r="G2429" i="2"/>
  <c r="G2437" i="2"/>
  <c r="G2445" i="2"/>
  <c r="G2453" i="2"/>
  <c r="G2461" i="2"/>
  <c r="G2469" i="2"/>
  <c r="G2477" i="2"/>
  <c r="G2485" i="2"/>
  <c r="G2493" i="2"/>
  <c r="G2501" i="2"/>
  <c r="G2509" i="2"/>
  <c r="G2517" i="2"/>
  <c r="G2525" i="2"/>
  <c r="G2533" i="2"/>
  <c r="G2541" i="2"/>
  <c r="G2549" i="2"/>
  <c r="G2557" i="2"/>
  <c r="G2565" i="2"/>
  <c r="G2581" i="2"/>
  <c r="G2597" i="2"/>
  <c r="G2613" i="2"/>
  <c r="G2629" i="2"/>
  <c r="G2645" i="2"/>
  <c r="G2661" i="2"/>
  <c r="G2677" i="2"/>
  <c r="G2693" i="2"/>
  <c r="G2709" i="2"/>
  <c r="G2725" i="2"/>
  <c r="G2741" i="2"/>
  <c r="G2757" i="2"/>
  <c r="G2773" i="2"/>
  <c r="G2789" i="2"/>
  <c r="G2805" i="2"/>
  <c r="G2821" i="2"/>
  <c r="G2837" i="2"/>
  <c r="G2853" i="2"/>
  <c r="G2869" i="2"/>
  <c r="G2885" i="2"/>
  <c r="G2901" i="2"/>
  <c r="G2917" i="2"/>
  <c r="G2933" i="2"/>
  <c r="G2949" i="2"/>
  <c r="G2965" i="2"/>
  <c r="G2981" i="2"/>
  <c r="G2997" i="2"/>
  <c r="G3013" i="2"/>
  <c r="G3029" i="2"/>
  <c r="G3045" i="2"/>
  <c r="G3061" i="2"/>
  <c r="G2575" i="2"/>
  <c r="G2591" i="2"/>
  <c r="G2607" i="2"/>
  <c r="G2623" i="2"/>
  <c r="G2639" i="2"/>
  <c r="G2655" i="2"/>
  <c r="G2671" i="2"/>
  <c r="G2687" i="2"/>
  <c r="G2703" i="2"/>
  <c r="G2719" i="2"/>
  <c r="G2735" i="2"/>
  <c r="G2751" i="2"/>
  <c r="G2767" i="2"/>
  <c r="G2783" i="2"/>
  <c r="G2799" i="2"/>
  <c r="G2815" i="2"/>
  <c r="G2831" i="2"/>
  <c r="G2847" i="2"/>
  <c r="G2863" i="2"/>
  <c r="G2879" i="2"/>
  <c r="G2895" i="2"/>
  <c r="G2911" i="2"/>
  <c r="G2927" i="2"/>
  <c r="G2943" i="2"/>
  <c r="G2959" i="2"/>
  <c r="G2975" i="2"/>
  <c r="G2991" i="2"/>
  <c r="G3007" i="2"/>
  <c r="G3023" i="2"/>
  <c r="G3039" i="2"/>
  <c r="G3055" i="2"/>
  <c r="F8" i="2"/>
  <c r="F16" i="2"/>
  <c r="F24" i="2"/>
  <c r="F32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F168" i="2"/>
  <c r="F176" i="2"/>
  <c r="F184" i="2"/>
  <c r="F192" i="2"/>
  <c r="F200" i="2"/>
  <c r="F208" i="2"/>
  <c r="F216" i="2"/>
  <c r="F224" i="2"/>
  <c r="F232" i="2"/>
  <c r="F240" i="2"/>
  <c r="F248" i="2"/>
  <c r="F256" i="2"/>
  <c r="F11" i="2"/>
  <c r="F27" i="2"/>
  <c r="F43" i="2"/>
  <c r="F59" i="2"/>
  <c r="F75" i="2"/>
  <c r="F91" i="2"/>
  <c r="F107" i="2"/>
  <c r="F123" i="2"/>
  <c r="F139" i="2"/>
  <c r="F155" i="2"/>
  <c r="F171" i="2"/>
  <c r="F187" i="2"/>
  <c r="F203" i="2"/>
  <c r="F219" i="2"/>
  <c r="F235" i="2"/>
  <c r="F251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376" i="2"/>
  <c r="F384" i="2"/>
  <c r="F29" i="2"/>
  <c r="F61" i="2"/>
  <c r="F93" i="2"/>
  <c r="F125" i="2"/>
  <c r="F157" i="2"/>
  <c r="F189" i="2"/>
  <c r="F221" i="2"/>
  <c r="F253" i="2"/>
  <c r="F273" i="2"/>
  <c r="F289" i="2"/>
  <c r="F305" i="2"/>
  <c r="F321" i="2"/>
  <c r="F337" i="2"/>
  <c r="F353" i="2"/>
  <c r="F369" i="2"/>
  <c r="F385" i="2"/>
  <c r="F394" i="2"/>
  <c r="F402" i="2"/>
  <c r="F410" i="2"/>
  <c r="F418" i="2"/>
  <c r="F426" i="2"/>
  <c r="F434" i="2"/>
  <c r="F442" i="2"/>
  <c r="F450" i="2"/>
  <c r="F458" i="2"/>
  <c r="F466" i="2"/>
  <c r="F474" i="2"/>
  <c r="F482" i="2"/>
  <c r="F490" i="2"/>
  <c r="F498" i="2"/>
  <c r="F506" i="2"/>
  <c r="F514" i="2"/>
  <c r="F522" i="2"/>
  <c r="F530" i="2"/>
  <c r="F538" i="2"/>
  <c r="F546" i="2"/>
  <c r="F554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0" i="2"/>
  <c r="F57" i="2"/>
  <c r="F121" i="2"/>
  <c r="F185" i="2"/>
  <c r="F249" i="2"/>
  <c r="F287" i="2"/>
  <c r="F319" i="2"/>
  <c r="F351" i="2"/>
  <c r="F383" i="2"/>
  <c r="F401" i="2"/>
  <c r="F417" i="2"/>
  <c r="F433" i="2"/>
  <c r="F449" i="2"/>
  <c r="F465" i="2"/>
  <c r="F481" i="2"/>
  <c r="F497" i="2"/>
  <c r="F513" i="2"/>
  <c r="F529" i="2"/>
  <c r="F545" i="2"/>
  <c r="F561" i="2"/>
  <c r="F577" i="2"/>
  <c r="F593" i="2"/>
  <c r="F609" i="2"/>
  <c r="F625" i="2"/>
  <c r="F641" i="2"/>
  <c r="F657" i="2"/>
  <c r="F673" i="2"/>
  <c r="F689" i="2"/>
  <c r="F705" i="2"/>
  <c r="F721" i="2"/>
  <c r="F737" i="2"/>
  <c r="F753" i="2"/>
  <c r="F769" i="2"/>
  <c r="F778" i="2"/>
  <c r="F786" i="2"/>
  <c r="F794" i="2"/>
  <c r="F802" i="2"/>
  <c r="F810" i="2"/>
  <c r="F818" i="2"/>
  <c r="F826" i="2"/>
  <c r="F834" i="2"/>
  <c r="F842" i="2"/>
  <c r="F850" i="2"/>
  <c r="F858" i="2"/>
  <c r="F866" i="2"/>
  <c r="F874" i="2"/>
  <c r="F882" i="2"/>
  <c r="F890" i="2"/>
  <c r="F898" i="2"/>
  <c r="F906" i="2"/>
  <c r="F914" i="2"/>
  <c r="F922" i="2"/>
  <c r="F930" i="2"/>
  <c r="F938" i="2"/>
  <c r="F946" i="2"/>
  <c r="F954" i="2"/>
  <c r="F962" i="2"/>
  <c r="F970" i="2"/>
  <c r="F978" i="2"/>
  <c r="F986" i="2"/>
  <c r="F994" i="2"/>
  <c r="F1002" i="2"/>
  <c r="F1010" i="2"/>
  <c r="F1018" i="2"/>
  <c r="F33" i="2"/>
  <c r="F161" i="2"/>
  <c r="F275" i="2"/>
  <c r="F339" i="2"/>
  <c r="F395" i="2"/>
  <c r="F427" i="2"/>
  <c r="F459" i="2"/>
  <c r="F491" i="2"/>
  <c r="F523" i="2"/>
  <c r="F555" i="2"/>
  <c r="F587" i="2"/>
  <c r="F619" i="2"/>
  <c r="F651" i="2"/>
  <c r="F683" i="2"/>
  <c r="F715" i="2"/>
  <c r="F747" i="2"/>
  <c r="F775" i="2"/>
  <c r="F791" i="2"/>
  <c r="F807" i="2"/>
  <c r="F823" i="2"/>
  <c r="F839" i="2"/>
  <c r="F855" i="2"/>
  <c r="F871" i="2"/>
  <c r="F887" i="2"/>
  <c r="F903" i="2"/>
  <c r="F919" i="2"/>
  <c r="F935" i="2"/>
  <c r="F951" i="2"/>
  <c r="F967" i="2"/>
  <c r="F983" i="2"/>
  <c r="F999" i="2"/>
  <c r="F1015" i="2"/>
  <c r="F1028" i="2"/>
  <c r="F1036" i="2"/>
  <c r="F1044" i="2"/>
  <c r="F1052" i="2"/>
  <c r="F1060" i="2"/>
  <c r="F1068" i="2"/>
  <c r="F1076" i="2"/>
  <c r="F1084" i="2"/>
  <c r="F1092" i="2"/>
  <c r="F1100" i="2"/>
  <c r="F1108" i="2"/>
  <c r="F1116" i="2"/>
  <c r="F1124" i="2"/>
  <c r="F1132" i="2"/>
  <c r="F1140" i="2"/>
  <c r="F1148" i="2"/>
  <c r="F1156" i="2"/>
  <c r="F1164" i="2"/>
  <c r="F1172" i="2"/>
  <c r="F1180" i="2"/>
  <c r="F1188" i="2"/>
  <c r="F1196" i="2"/>
  <c r="F1204" i="2"/>
  <c r="F1212" i="2"/>
  <c r="F1220" i="2"/>
  <c r="F1228" i="2"/>
  <c r="F1236" i="2"/>
  <c r="F1244" i="2"/>
  <c r="F1252" i="2"/>
  <c r="F1260" i="2"/>
  <c r="F1268" i="2"/>
  <c r="F1276" i="2"/>
  <c r="F1284" i="2"/>
  <c r="F1292" i="2"/>
  <c r="F1300" i="2"/>
  <c r="F1308" i="2"/>
  <c r="F1316" i="2"/>
  <c r="F1324" i="2"/>
  <c r="F1332" i="2"/>
  <c r="F1340" i="2"/>
  <c r="F1348" i="2"/>
  <c r="F1356" i="2"/>
  <c r="F1364" i="2"/>
  <c r="F1372" i="2"/>
  <c r="F1380" i="2"/>
  <c r="F1388" i="2"/>
  <c r="F1396" i="2"/>
  <c r="F1404" i="2"/>
  <c r="F1412" i="2"/>
  <c r="F1420" i="2"/>
  <c r="F1428" i="2"/>
  <c r="F1436" i="2"/>
  <c r="F1444" i="2"/>
  <c r="F1452" i="2"/>
  <c r="F1460" i="2"/>
  <c r="F1468" i="2"/>
  <c r="F1476" i="2"/>
  <c r="F1484" i="2"/>
  <c r="F1492" i="2"/>
  <c r="F1500" i="2"/>
  <c r="F1508" i="2"/>
  <c r="F1516" i="2"/>
  <c r="F1524" i="2"/>
  <c r="F1532" i="2"/>
  <c r="F1540" i="2"/>
  <c r="F1548" i="2"/>
  <c r="F1556" i="2"/>
  <c r="F1564" i="2"/>
  <c r="F1572" i="2"/>
  <c r="F1580" i="2"/>
  <c r="F1588" i="2"/>
  <c r="F1596" i="2"/>
  <c r="F1604" i="2"/>
  <c r="F1612" i="2"/>
  <c r="F1620" i="2"/>
  <c r="F1628" i="2"/>
  <c r="F1636" i="2"/>
  <c r="F1644" i="2"/>
  <c r="F1652" i="2"/>
  <c r="F1660" i="2"/>
  <c r="F1668" i="2"/>
  <c r="F1676" i="2"/>
  <c r="F1684" i="2"/>
  <c r="F1692" i="2"/>
  <c r="F1700" i="2"/>
  <c r="F1708" i="2"/>
  <c r="F1716" i="2"/>
  <c r="F1724" i="2"/>
  <c r="F1732" i="2"/>
  <c r="F1740" i="2"/>
  <c r="F1748" i="2"/>
  <c r="F1756" i="2"/>
  <c r="F1764" i="2"/>
  <c r="F1772" i="2"/>
  <c r="F1780" i="2"/>
  <c r="F1788" i="2"/>
  <c r="F81" i="2"/>
  <c r="F299" i="2"/>
  <c r="F407" i="2"/>
  <c r="F471" i="2"/>
  <c r="F535" i="2"/>
  <c r="F599" i="2"/>
  <c r="F663" i="2"/>
  <c r="F727" i="2"/>
  <c r="F781" i="2"/>
  <c r="F813" i="2"/>
  <c r="F845" i="2"/>
  <c r="F877" i="2"/>
  <c r="F909" i="2"/>
  <c r="F941" i="2"/>
  <c r="F973" i="2"/>
  <c r="F1005" i="2"/>
  <c r="F1031" i="2"/>
  <c r="F1047" i="2"/>
  <c r="F1063" i="2"/>
  <c r="F1079" i="2"/>
  <c r="F1095" i="2"/>
  <c r="F1111" i="2"/>
  <c r="F1127" i="2"/>
  <c r="F1143" i="2"/>
  <c r="F1159" i="2"/>
  <c r="F1175" i="2"/>
  <c r="F1191" i="2"/>
  <c r="F1207" i="2"/>
  <c r="F1223" i="2"/>
  <c r="F1239" i="2"/>
  <c r="F1255" i="2"/>
  <c r="F1271" i="2"/>
  <c r="F1287" i="2"/>
  <c r="F1303" i="2"/>
  <c r="F1319" i="2"/>
  <c r="F1335" i="2"/>
  <c r="F1351" i="2"/>
  <c r="F1367" i="2"/>
  <c r="F1383" i="2"/>
  <c r="F1399" i="2"/>
  <c r="F1415" i="2"/>
  <c r="F1431" i="2"/>
  <c r="F1447" i="2"/>
  <c r="F1463" i="2"/>
  <c r="F1479" i="2"/>
  <c r="F1495" i="2"/>
  <c r="F1511" i="2"/>
  <c r="F1527" i="2"/>
  <c r="F1543" i="2"/>
  <c r="F1559" i="2"/>
  <c r="F1575" i="2"/>
  <c r="F1591" i="2"/>
  <c r="F1607" i="2"/>
  <c r="F1623" i="2"/>
  <c r="F1639" i="2"/>
  <c r="F1655" i="2"/>
  <c r="F1671" i="2"/>
  <c r="F1687" i="2"/>
  <c r="F1703" i="2"/>
  <c r="F1719" i="2"/>
  <c r="F1735" i="2"/>
  <c r="F1751" i="2"/>
  <c r="F1767" i="2"/>
  <c r="F1783" i="2"/>
  <c r="F1796" i="2"/>
  <c r="F1804" i="2"/>
  <c r="F1812" i="2"/>
  <c r="F1820" i="2"/>
  <c r="F1828" i="2"/>
  <c r="F1836" i="2"/>
  <c r="F1844" i="2"/>
  <c r="F1852" i="2"/>
  <c r="F1860" i="2"/>
  <c r="F1868" i="2"/>
  <c r="F1876" i="2"/>
  <c r="F1884" i="2"/>
  <c r="F1892" i="2"/>
  <c r="F1900" i="2"/>
  <c r="F1908" i="2"/>
  <c r="F1916" i="2"/>
  <c r="F1924" i="2"/>
  <c r="F1932" i="2"/>
  <c r="F1940" i="2"/>
  <c r="F1948" i="2"/>
  <c r="F1956" i="2"/>
  <c r="F1964" i="2"/>
  <c r="F1972" i="2"/>
  <c r="F1980" i="2"/>
  <c r="F1988" i="2"/>
  <c r="F1996" i="2"/>
  <c r="F2004" i="2"/>
  <c r="F2012" i="2"/>
  <c r="F2020" i="2"/>
  <c r="F2028" i="2"/>
  <c r="F2036" i="2"/>
  <c r="F2044" i="2"/>
  <c r="F2052" i="2"/>
  <c r="F2060" i="2"/>
  <c r="F2068" i="2"/>
  <c r="F2076" i="2"/>
  <c r="F2084" i="2"/>
  <c r="F2092" i="2"/>
  <c r="F2100" i="2"/>
  <c r="F2108" i="2"/>
  <c r="F2116" i="2"/>
  <c r="F2124" i="2"/>
  <c r="F2132" i="2"/>
  <c r="F2140" i="2"/>
  <c r="F2148" i="2"/>
  <c r="F2156" i="2"/>
  <c r="F2164" i="2"/>
  <c r="F2172" i="2"/>
  <c r="F2180" i="2"/>
  <c r="F2188" i="2"/>
  <c r="F2196" i="2"/>
  <c r="F2204" i="2"/>
  <c r="F2212" i="2"/>
  <c r="F2220" i="2"/>
  <c r="F2228" i="2"/>
  <c r="F2236" i="2"/>
  <c r="F2244" i="2"/>
  <c r="F2252" i="2"/>
  <c r="F2260" i="2"/>
  <c r="F2268" i="2"/>
  <c r="F2276" i="2"/>
  <c r="F2284" i="2"/>
  <c r="F2292" i="2"/>
  <c r="F2300" i="2"/>
  <c r="F315" i="2"/>
  <c r="F479" i="2"/>
  <c r="F607" i="2"/>
  <c r="F735" i="2"/>
  <c r="F817" i="2"/>
  <c r="F881" i="2"/>
  <c r="F945" i="2"/>
  <c r="F1009" i="2"/>
  <c r="F1049" i="2"/>
  <c r="F1081" i="2"/>
  <c r="F1113" i="2"/>
  <c r="F1145" i="2"/>
  <c r="F1177" i="2"/>
  <c r="F1209" i="2"/>
  <c r="F1241" i="2"/>
  <c r="F1273" i="2"/>
  <c r="F1305" i="2"/>
  <c r="F1337" i="2"/>
  <c r="F1369" i="2"/>
  <c r="F1401" i="2"/>
  <c r="F1433" i="2"/>
  <c r="F1465" i="2"/>
  <c r="F1497" i="2"/>
  <c r="F1529" i="2"/>
  <c r="F1561" i="2"/>
  <c r="F1593" i="2"/>
  <c r="F1625" i="2"/>
  <c r="F1657" i="2"/>
  <c r="F1689" i="2"/>
  <c r="F1721" i="2"/>
  <c r="F1753" i="2"/>
  <c r="F1785" i="2"/>
  <c r="F1805" i="2"/>
  <c r="F1821" i="2"/>
  <c r="F1837" i="2"/>
  <c r="F1853" i="2"/>
  <c r="F1869" i="2"/>
  <c r="F1885" i="2"/>
  <c r="F1901" i="2"/>
  <c r="F1917" i="2"/>
  <c r="F1933" i="2"/>
  <c r="F1949" i="2"/>
  <c r="F1965" i="2"/>
  <c r="F1981" i="2"/>
  <c r="F1997" i="2"/>
  <c r="F2013" i="2"/>
  <c r="F2029" i="2"/>
  <c r="F2045" i="2"/>
  <c r="F2061" i="2"/>
  <c r="F2077" i="2"/>
  <c r="F2093" i="2"/>
  <c r="F2109" i="2"/>
  <c r="F2125" i="2"/>
  <c r="F2141" i="2"/>
  <c r="F2157" i="2"/>
  <c r="F2173" i="2"/>
  <c r="F2189" i="2"/>
  <c r="F2205" i="2"/>
  <c r="F2221" i="2"/>
  <c r="F2237" i="2"/>
  <c r="F2253" i="2"/>
  <c r="F2269" i="2"/>
  <c r="F2285" i="2"/>
  <c r="F2301" i="2"/>
  <c r="F2310" i="2"/>
  <c r="F2318" i="2"/>
  <c r="F2326" i="2"/>
  <c r="F2334" i="2"/>
  <c r="F2342" i="2"/>
  <c r="F2350" i="2"/>
  <c r="F2358" i="2"/>
  <c r="F2366" i="2"/>
  <c r="F2374" i="2"/>
  <c r="F2382" i="2"/>
  <c r="F2390" i="2"/>
  <c r="F2398" i="2"/>
  <c r="F2406" i="2"/>
  <c r="F2414" i="2"/>
  <c r="F2422" i="2"/>
  <c r="F2430" i="2"/>
  <c r="F2438" i="2"/>
  <c r="F2446" i="2"/>
  <c r="F2454" i="2"/>
  <c r="F2462" i="2"/>
  <c r="F2470" i="2"/>
  <c r="F2478" i="2"/>
  <c r="F2486" i="2"/>
  <c r="F2494" i="2"/>
  <c r="F2502" i="2"/>
  <c r="F2510" i="2"/>
  <c r="F2518" i="2"/>
  <c r="F2526" i="2"/>
  <c r="F2534" i="2"/>
  <c r="F2542" i="2"/>
  <c r="F2550" i="2"/>
  <c r="F2558" i="2"/>
  <c r="F2566" i="2"/>
  <c r="F2574" i="2"/>
  <c r="F2582" i="2"/>
  <c r="F2590" i="2"/>
  <c r="F2598" i="2"/>
  <c r="F2606" i="2"/>
  <c r="F2614" i="2"/>
  <c r="F2622" i="2"/>
  <c r="F2630" i="2"/>
  <c r="F2638" i="2"/>
  <c r="F2646" i="2"/>
  <c r="F2654" i="2"/>
  <c r="F2662" i="2"/>
  <c r="F2670" i="2"/>
  <c r="F2678" i="2"/>
  <c r="F2694" i="2"/>
  <c r="F2710" i="2"/>
  <c r="F2726" i="2"/>
  <c r="F2742" i="2"/>
  <c r="F2758" i="2"/>
  <c r="F2774" i="2"/>
  <c r="F2790" i="2"/>
  <c r="F2806" i="2"/>
  <c r="F2822" i="2"/>
  <c r="F2838" i="2"/>
  <c r="F2854" i="2"/>
  <c r="F2870" i="2"/>
  <c r="F2886" i="2"/>
  <c r="F2902" i="2"/>
  <c r="F2918" i="2"/>
  <c r="F2934" i="2"/>
  <c r="F2950" i="2"/>
  <c r="F2966" i="2"/>
  <c r="F2982" i="2"/>
  <c r="F2998" i="2"/>
  <c r="F3014" i="2"/>
  <c r="F3030" i="2"/>
  <c r="F3046" i="2"/>
  <c r="F3062" i="2"/>
  <c r="F431" i="2"/>
  <c r="F687" i="2"/>
  <c r="F857" i="2"/>
  <c r="F985" i="2"/>
  <c r="F1069" i="2"/>
  <c r="F1133" i="2"/>
  <c r="F1197" i="2"/>
  <c r="F1261" i="2"/>
  <c r="F1325" i="2"/>
  <c r="F1389" i="2"/>
  <c r="F1453" i="2"/>
  <c r="F1517" i="2"/>
  <c r="F1581" i="2"/>
  <c r="F1645" i="2"/>
  <c r="F1709" i="2"/>
  <c r="F1773" i="2"/>
  <c r="F1815" i="2"/>
  <c r="F1847" i="2"/>
  <c r="F1879" i="2"/>
  <c r="F1911" i="2"/>
  <c r="F1943" i="2"/>
  <c r="F1975" i="2"/>
  <c r="F2007" i="2"/>
  <c r="F2039" i="2"/>
  <c r="F2071" i="2"/>
  <c r="F2103" i="2"/>
  <c r="F2135" i="2"/>
  <c r="F2167" i="2"/>
  <c r="F2199" i="2"/>
  <c r="F2231" i="2"/>
  <c r="F2263" i="2"/>
  <c r="F2295" i="2"/>
  <c r="F2315" i="2"/>
  <c r="F2331" i="2"/>
  <c r="F2347" i="2"/>
  <c r="F2363" i="2"/>
  <c r="F2379" i="2"/>
  <c r="F2395" i="2"/>
  <c r="F2411" i="2"/>
  <c r="F2427" i="2"/>
  <c r="F2443" i="2"/>
  <c r="F2459" i="2"/>
  <c r="F2475" i="2"/>
  <c r="F2491" i="2"/>
  <c r="F2507" i="2"/>
  <c r="F2523" i="2"/>
  <c r="F2539" i="2"/>
  <c r="F2555" i="2"/>
  <c r="F2577" i="2"/>
  <c r="F2609" i="2"/>
  <c r="F2641" i="2"/>
  <c r="F2673" i="2"/>
  <c r="F2705" i="2"/>
  <c r="F2737" i="2"/>
  <c r="F2769" i="2"/>
  <c r="F2801" i="2"/>
  <c r="F2833" i="2"/>
  <c r="F2865" i="2"/>
  <c r="F2897" i="2"/>
  <c r="F2929" i="2"/>
  <c r="F2961" i="2"/>
  <c r="F2993" i="2"/>
  <c r="F3025" i="2"/>
  <c r="F3057" i="2"/>
  <c r="F2587" i="2"/>
  <c r="F2619" i="2"/>
  <c r="F2651" i="2"/>
  <c r="F2683" i="2"/>
  <c r="F2715" i="2"/>
  <c r="F2747" i="2"/>
  <c r="F2779" i="2"/>
  <c r="F2811" i="2"/>
  <c r="F2843" i="2"/>
  <c r="F2875" i="2"/>
  <c r="F2907" i="2"/>
  <c r="F2939" i="2"/>
  <c r="F2971" i="2"/>
  <c r="F3003" i="2"/>
  <c r="F3035" i="2"/>
  <c r="F3067" i="2"/>
  <c r="E21" i="2"/>
  <c r="E37" i="2"/>
  <c r="E53" i="2"/>
  <c r="E69" i="2"/>
  <c r="E85" i="2"/>
  <c r="E101" i="2"/>
  <c r="E117" i="2"/>
  <c r="E133" i="2"/>
  <c r="E149" i="2"/>
  <c r="E165" i="2"/>
  <c r="E181" i="2"/>
  <c r="E197" i="2"/>
  <c r="E213" i="2"/>
  <c r="E229" i="2"/>
  <c r="E245" i="2"/>
  <c r="E8" i="2"/>
  <c r="E40" i="2"/>
  <c r="E72" i="2"/>
  <c r="E104" i="2"/>
  <c r="E136" i="2"/>
  <c r="E168" i="2"/>
  <c r="E200" i="2"/>
  <c r="E232" i="2"/>
  <c r="E262" i="2"/>
  <c r="E278" i="2"/>
  <c r="E294" i="2"/>
  <c r="E310" i="2"/>
  <c r="E326" i="2"/>
  <c r="E342" i="2"/>
  <c r="E358" i="2"/>
  <c r="E374" i="2"/>
  <c r="E390" i="2"/>
  <c r="E406" i="2"/>
  <c r="E422" i="2"/>
  <c r="E438" i="2"/>
  <c r="E454" i="2"/>
  <c r="E470" i="2"/>
  <c r="E486" i="2"/>
  <c r="E502" i="2"/>
  <c r="E518" i="2"/>
  <c r="E534" i="2"/>
  <c r="E550" i="2"/>
  <c r="E566" i="2"/>
  <c r="E582" i="2"/>
  <c r="E598" i="2"/>
  <c r="E614" i="2"/>
  <c r="E630" i="2"/>
  <c r="E18" i="2"/>
  <c r="E82" i="2"/>
  <c r="E146" i="2"/>
  <c r="E210" i="2"/>
  <c r="E267" i="2"/>
  <c r="E299" i="2"/>
  <c r="E331" i="2"/>
  <c r="E363" i="2"/>
  <c r="E395" i="2"/>
  <c r="E427" i="2"/>
  <c r="E459" i="2"/>
  <c r="E491" i="2"/>
  <c r="E523" i="2"/>
  <c r="E555" i="2"/>
  <c r="E587" i="2"/>
  <c r="E619" i="2"/>
  <c r="E647" i="2"/>
  <c r="E663" i="2"/>
  <c r="E679" i="2"/>
  <c r="E695" i="2"/>
  <c r="E711" i="2"/>
  <c r="E727" i="2"/>
  <c r="E743" i="2"/>
  <c r="E759" i="2"/>
  <c r="E775" i="2"/>
  <c r="E791" i="2"/>
  <c r="E807" i="2"/>
  <c r="E823" i="2"/>
  <c r="E839" i="2"/>
  <c r="E855" i="2"/>
  <c r="E871" i="2"/>
  <c r="E887" i="2"/>
  <c r="E903" i="2"/>
  <c r="E919" i="2"/>
  <c r="E935" i="2"/>
  <c r="E951" i="2"/>
  <c r="E967" i="2"/>
  <c r="E983" i="2"/>
  <c r="E999" i="2"/>
  <c r="E1015" i="2"/>
  <c r="E1031" i="2"/>
  <c r="E1047" i="2"/>
  <c r="E1063" i="2"/>
  <c r="E1079" i="2"/>
  <c r="E1095" i="2"/>
  <c r="E1111" i="2"/>
  <c r="E1127" i="2"/>
  <c r="E1143" i="2"/>
  <c r="E1159" i="2"/>
  <c r="E1175" i="2"/>
  <c r="E1191" i="2"/>
  <c r="E1207" i="2"/>
  <c r="E1223" i="2"/>
  <c r="E1239" i="2"/>
  <c r="E1255" i="2"/>
  <c r="E1271" i="2"/>
  <c r="E1287" i="2"/>
  <c r="E1303" i="2"/>
  <c r="E1319" i="2"/>
  <c r="E1335" i="2"/>
  <c r="E1351" i="2"/>
  <c r="E1367" i="2"/>
  <c r="E1383" i="2"/>
  <c r="E1399" i="2"/>
  <c r="E46" i="2"/>
  <c r="E174" i="2"/>
  <c r="E281" i="2"/>
  <c r="E345" i="2"/>
  <c r="E409" i="2"/>
  <c r="E473" i="2"/>
  <c r="E537" i="2"/>
  <c r="E601" i="2"/>
  <c r="E654" i="2"/>
  <c r="E686" i="2"/>
  <c r="E718" i="2"/>
  <c r="E750" i="2"/>
  <c r="E782" i="2"/>
  <c r="E814" i="2"/>
  <c r="E846" i="2"/>
  <c r="E878" i="2"/>
  <c r="E910" i="2"/>
  <c r="E942" i="2"/>
  <c r="E974" i="2"/>
  <c r="E1006" i="2"/>
  <c r="E1038" i="2"/>
  <c r="E1070" i="2"/>
  <c r="E1102" i="2"/>
  <c r="E1134" i="2"/>
  <c r="E1166" i="2"/>
  <c r="E1198" i="2"/>
  <c r="E1230" i="2"/>
  <c r="E1262" i="2"/>
  <c r="E1294" i="2"/>
  <c r="E1326" i="2"/>
  <c r="E1358" i="2"/>
  <c r="E1390" i="2"/>
  <c r="E1416" i="2"/>
  <c r="E1432" i="2"/>
  <c r="E1448" i="2"/>
  <c r="E1464" i="2"/>
  <c r="E1480" i="2"/>
  <c r="E1496" i="2"/>
  <c r="E1512" i="2"/>
  <c r="E1528" i="2"/>
  <c r="E1544" i="2"/>
  <c r="E1560" i="2"/>
  <c r="E1576" i="2"/>
  <c r="E1592" i="2"/>
  <c r="E1608" i="2"/>
  <c r="E1624" i="2"/>
  <c r="E1640" i="2"/>
  <c r="E1656" i="2"/>
  <c r="E1672" i="2"/>
  <c r="E1688" i="2"/>
  <c r="E1704" i="2"/>
  <c r="E1720" i="2"/>
  <c r="E1736" i="2"/>
  <c r="E1752" i="2"/>
  <c r="E1768" i="2"/>
  <c r="E1784" i="2"/>
  <c r="E1800" i="2"/>
  <c r="E1816" i="2"/>
  <c r="E1832" i="2"/>
  <c r="E1848" i="2"/>
  <c r="E1864" i="2"/>
  <c r="E1880" i="2"/>
  <c r="E1896" i="2"/>
  <c r="E1912" i="2"/>
  <c r="E1928" i="2"/>
  <c r="E1944" i="2"/>
  <c r="E1960" i="2"/>
  <c r="E1976" i="2"/>
  <c r="E1992" i="2"/>
  <c r="E2008" i="2"/>
  <c r="E2024" i="2"/>
  <c r="E2040" i="2"/>
  <c r="E2056" i="2"/>
  <c r="E2072" i="2"/>
  <c r="E2088" i="2"/>
  <c r="E2104" i="2"/>
  <c r="E2120" i="2"/>
  <c r="E2136" i="2"/>
  <c r="E2152" i="2"/>
  <c r="E2168" i="2"/>
  <c r="E2184" i="2"/>
  <c r="E2200" i="2"/>
  <c r="E2216" i="2"/>
  <c r="E2232" i="2"/>
  <c r="E2248" i="2"/>
  <c r="E2264" i="2"/>
  <c r="E2280" i="2"/>
  <c r="E2296" i="2"/>
  <c r="E2312" i="2"/>
  <c r="E2328" i="2"/>
  <c r="E2344" i="2"/>
  <c r="E2360" i="2"/>
  <c r="E2376" i="2"/>
  <c r="E2392" i="2"/>
  <c r="E2408" i="2"/>
  <c r="E2424" i="2"/>
  <c r="E2440" i="2"/>
  <c r="E2456" i="2"/>
  <c r="E2472" i="2"/>
  <c r="E2488" i="2"/>
  <c r="E2504" i="2"/>
  <c r="E2520" i="2"/>
  <c r="E2536" i="2"/>
  <c r="E2552" i="2"/>
  <c r="E2568" i="2"/>
  <c r="E2584" i="2"/>
  <c r="E2600" i="2"/>
  <c r="E2616" i="2"/>
  <c r="E2632" i="2"/>
  <c r="E2648" i="2"/>
  <c r="E2664" i="2"/>
  <c r="E2680" i="2"/>
  <c r="E2696" i="2"/>
  <c r="E2712" i="2"/>
  <c r="E2728" i="2"/>
  <c r="E2744" i="2"/>
  <c r="E2760" i="2"/>
  <c r="E2776" i="2"/>
  <c r="E2792" i="2"/>
  <c r="E2808" i="2"/>
  <c r="E2824" i="2"/>
  <c r="E2840" i="2"/>
  <c r="E2856" i="2"/>
  <c r="E2872" i="2"/>
  <c r="E2888" i="2"/>
  <c r="E2904" i="2"/>
  <c r="E2920" i="2"/>
  <c r="E2936" i="2"/>
  <c r="E118" i="2"/>
  <c r="E317" i="2"/>
  <c r="E445" i="2"/>
  <c r="E573" i="2"/>
  <c r="E672" i="2"/>
  <c r="E736" i="2"/>
  <c r="E800" i="2"/>
  <c r="E864" i="2"/>
  <c r="E928" i="2"/>
  <c r="E992" i="2"/>
  <c r="E1056" i="2"/>
  <c r="E1120" i="2"/>
  <c r="E1184" i="2"/>
  <c r="E1248" i="2"/>
  <c r="E1312" i="2"/>
  <c r="E1376" i="2"/>
  <c r="E1425" i="2"/>
  <c r="E1457" i="2"/>
  <c r="E1489" i="2"/>
  <c r="E1521" i="2"/>
  <c r="E1553" i="2"/>
  <c r="E1585" i="2"/>
  <c r="E1617" i="2"/>
  <c r="E1649" i="2"/>
  <c r="E1681" i="2"/>
  <c r="E1713" i="2"/>
  <c r="E1745" i="2"/>
  <c r="E1777" i="2"/>
  <c r="E1809" i="2"/>
  <c r="E1841" i="2"/>
  <c r="E1857" i="2"/>
  <c r="E1873" i="2"/>
  <c r="E1889" i="2"/>
  <c r="E1905" i="2"/>
  <c r="E1921" i="2"/>
  <c r="E1937" i="2"/>
  <c r="E1953" i="2"/>
  <c r="E1969" i="2"/>
  <c r="E1985" i="2"/>
  <c r="E2001" i="2"/>
  <c r="E2017" i="2"/>
  <c r="E2033" i="2"/>
  <c r="E2049" i="2"/>
  <c r="E2065" i="2"/>
  <c r="E2081" i="2"/>
  <c r="E2097" i="2"/>
  <c r="E2113" i="2"/>
  <c r="E2129" i="2"/>
  <c r="E2145" i="2"/>
  <c r="E2161" i="2"/>
  <c r="E2177" i="2"/>
  <c r="E2193" i="2"/>
  <c r="E2209" i="2"/>
  <c r="E2225" i="2"/>
  <c r="E2241" i="2"/>
  <c r="E2257" i="2"/>
  <c r="E2273" i="2"/>
  <c r="E2289" i="2"/>
  <c r="E2305" i="2"/>
  <c r="E2321" i="2"/>
  <c r="E2337" i="2"/>
  <c r="E2353" i="2"/>
  <c r="E2369" i="2"/>
  <c r="E2385" i="2"/>
  <c r="E2401" i="2"/>
  <c r="E2417" i="2"/>
  <c r="E2433" i="2"/>
  <c r="E2449" i="2"/>
  <c r="E2465" i="2"/>
  <c r="E2481" i="2"/>
  <c r="E2497" i="2"/>
  <c r="E2513" i="2"/>
  <c r="E2529" i="2"/>
  <c r="E2545" i="2"/>
  <c r="E2561" i="2"/>
  <c r="E2577" i="2"/>
  <c r="E2593" i="2"/>
  <c r="E2609" i="2"/>
  <c r="E2625" i="2"/>
  <c r="E2641" i="2"/>
  <c r="E2657" i="2"/>
  <c r="E2673" i="2"/>
  <c r="E2689" i="2"/>
  <c r="E2705" i="2"/>
  <c r="E2721" i="2"/>
  <c r="E2737" i="2"/>
  <c r="E2753" i="2"/>
  <c r="E2769" i="2"/>
  <c r="E2785" i="2"/>
  <c r="E2801" i="2"/>
  <c r="E2817" i="2"/>
  <c r="E2833" i="2"/>
  <c r="E2849" i="2"/>
  <c r="E2865" i="2"/>
  <c r="E2881" i="2"/>
  <c r="E2897" i="2"/>
  <c r="E2913" i="2"/>
  <c r="E2929" i="2"/>
  <c r="E2945" i="2"/>
  <c r="E2953" i="2"/>
  <c r="E2961" i="2"/>
  <c r="E2969" i="2"/>
  <c r="E2977" i="2"/>
  <c r="E2985" i="2"/>
  <c r="E2993" i="2"/>
  <c r="E3001" i="2"/>
  <c r="E3009" i="2"/>
  <c r="E3017" i="2"/>
  <c r="E3025" i="2"/>
  <c r="E3033" i="2"/>
  <c r="E3041" i="2"/>
  <c r="E3049" i="2"/>
  <c r="E3057" i="2"/>
  <c r="E3065" i="2"/>
  <c r="E102" i="2"/>
  <c r="E230" i="2"/>
  <c r="E309" i="2"/>
  <c r="E373" i="2"/>
  <c r="E437" i="2"/>
  <c r="E501" i="2"/>
  <c r="E565" i="2"/>
  <c r="E629" i="2"/>
  <c r="E668" i="2"/>
  <c r="E700" i="2"/>
  <c r="E732" i="2"/>
  <c r="E764" i="2"/>
  <c r="E796" i="2"/>
  <c r="E828" i="2"/>
  <c r="E860" i="2"/>
  <c r="E892" i="2"/>
  <c r="E924" i="2"/>
  <c r="E956" i="2"/>
  <c r="E988" i="2"/>
  <c r="E1020" i="2"/>
  <c r="E1052" i="2"/>
  <c r="E1084" i="2"/>
  <c r="E1116" i="2"/>
  <c r="E1148" i="2"/>
  <c r="E1180" i="2"/>
  <c r="E1212" i="2"/>
  <c r="E1244" i="2"/>
  <c r="E1276" i="2"/>
  <c r="E1308" i="2"/>
  <c r="E1340" i="2"/>
  <c r="E1372" i="2"/>
  <c r="E1404" i="2"/>
  <c r="E1423" i="2"/>
  <c r="E1439" i="2"/>
  <c r="E1455" i="2"/>
  <c r="E1471" i="2"/>
  <c r="E1487" i="2"/>
  <c r="E1503" i="2"/>
  <c r="E1519" i="2"/>
  <c r="E1535" i="2"/>
  <c r="E1551" i="2"/>
  <c r="E1567" i="2"/>
  <c r="E1583" i="2"/>
  <c r="E1599" i="2"/>
  <c r="E1615" i="2"/>
  <c r="E1631" i="2"/>
  <c r="E1647" i="2"/>
  <c r="E1663" i="2"/>
  <c r="E1679" i="2"/>
  <c r="E1695" i="2"/>
  <c r="E1711" i="2"/>
  <c r="E1727" i="2"/>
  <c r="E1743" i="2"/>
  <c r="E1759" i="2"/>
  <c r="E1775" i="2"/>
  <c r="E1791" i="2"/>
  <c r="E1807" i="2"/>
  <c r="E1823" i="2"/>
  <c r="E1839" i="2"/>
  <c r="E1855" i="2"/>
  <c r="E1871" i="2"/>
  <c r="E1887" i="2"/>
  <c r="E1903" i="2"/>
  <c r="E1919" i="2"/>
  <c r="E1935" i="2"/>
  <c r="E1951" i="2"/>
  <c r="E1967" i="2"/>
  <c r="E1983" i="2"/>
  <c r="E1999" i="2"/>
  <c r="E2015" i="2"/>
  <c r="E2031" i="2"/>
  <c r="E2047" i="2"/>
  <c r="E2063" i="2"/>
  <c r="E2079" i="2"/>
  <c r="E2095" i="2"/>
  <c r="E2111" i="2"/>
  <c r="E2127" i="2"/>
  <c r="E2143" i="2"/>
  <c r="E2159" i="2"/>
  <c r="E2175" i="2"/>
  <c r="E2191" i="2"/>
  <c r="E2207" i="2"/>
  <c r="E2223" i="2"/>
  <c r="E2239" i="2"/>
  <c r="E2255" i="2"/>
  <c r="E2271" i="2"/>
  <c r="E2287" i="2"/>
  <c r="E2303" i="2"/>
  <c r="E2319" i="2"/>
  <c r="E2335" i="2"/>
  <c r="E2351" i="2"/>
  <c r="E2367" i="2"/>
  <c r="E2383" i="2"/>
  <c r="E2399" i="2"/>
  <c r="E2415" i="2"/>
  <c r="E2431" i="2"/>
  <c r="E2447" i="2"/>
  <c r="E2463" i="2"/>
  <c r="E2479" i="2"/>
  <c r="E2495" i="2"/>
  <c r="E2511" i="2"/>
  <c r="E2527" i="2"/>
  <c r="E2543" i="2"/>
  <c r="E2559" i="2"/>
  <c r="E2575" i="2"/>
  <c r="E2591" i="2"/>
  <c r="E2607" i="2"/>
  <c r="E2623" i="2"/>
  <c r="E2639" i="2"/>
  <c r="E2655" i="2"/>
  <c r="E2671" i="2"/>
  <c r="E2687" i="2"/>
  <c r="E2703" i="2"/>
  <c r="E2719" i="2"/>
  <c r="E2735" i="2"/>
  <c r="E2751" i="2"/>
  <c r="E2767" i="2"/>
  <c r="E2783" i="2"/>
  <c r="E2799" i="2"/>
  <c r="E2815" i="2"/>
  <c r="E2831" i="2"/>
  <c r="E2847" i="2"/>
  <c r="E2863" i="2"/>
  <c r="E2879" i="2"/>
  <c r="E2895" i="2"/>
  <c r="E2911" i="2"/>
  <c r="E2927" i="2"/>
  <c r="E2943" i="2"/>
  <c r="E2952" i="2"/>
  <c r="E2960" i="2"/>
  <c r="E2968" i="2"/>
  <c r="E2976" i="2"/>
  <c r="E2984" i="2"/>
  <c r="E2992" i="2"/>
  <c r="E3000" i="2"/>
  <c r="E3008" i="2"/>
  <c r="E3016" i="2"/>
  <c r="E3024" i="2"/>
  <c r="E3032" i="2"/>
  <c r="E3040" i="2"/>
  <c r="E3048" i="2"/>
  <c r="E3056" i="2"/>
  <c r="E3064" i="2"/>
  <c r="D12" i="2"/>
  <c r="D20" i="2"/>
  <c r="D28" i="2"/>
  <c r="D36" i="2"/>
  <c r="D44" i="2"/>
  <c r="D52" i="2"/>
  <c r="D60" i="2"/>
  <c r="D68" i="2"/>
  <c r="D76" i="2"/>
  <c r="D84" i="2"/>
  <c r="D92" i="2"/>
  <c r="D100" i="2"/>
  <c r="D108" i="2"/>
  <c r="D116" i="2"/>
  <c r="D124" i="2"/>
  <c r="D132" i="2"/>
  <c r="D140" i="2"/>
  <c r="D148" i="2"/>
  <c r="D156" i="2"/>
  <c r="D164" i="2"/>
  <c r="D172" i="2"/>
  <c r="D180" i="2"/>
  <c r="D188" i="2"/>
  <c r="D196" i="2"/>
  <c r="D204" i="2"/>
  <c r="D212" i="2"/>
  <c r="D220" i="2"/>
  <c r="D228" i="2"/>
  <c r="D236" i="2"/>
  <c r="D244" i="2"/>
  <c r="D252" i="2"/>
  <c r="D260" i="2"/>
  <c r="D19" i="2"/>
  <c r="D35" i="2"/>
  <c r="D51" i="2"/>
  <c r="D67" i="2"/>
  <c r="D83" i="2"/>
  <c r="D99" i="2"/>
  <c r="D115" i="2"/>
  <c r="D131" i="2"/>
  <c r="D147" i="2"/>
  <c r="D163" i="2"/>
  <c r="D179" i="2"/>
  <c r="D195" i="2"/>
  <c r="D211" i="2"/>
  <c r="D227" i="2"/>
  <c r="D243" i="2"/>
  <c r="D259" i="2"/>
  <c r="D268" i="2"/>
  <c r="D276" i="2"/>
  <c r="D284" i="2"/>
  <c r="D292" i="2"/>
  <c r="D300" i="2"/>
  <c r="D308" i="2"/>
  <c r="D316" i="2"/>
  <c r="D324" i="2"/>
  <c r="D332" i="2"/>
  <c r="D340" i="2"/>
  <c r="D348" i="2"/>
  <c r="D356" i="2"/>
  <c r="D364" i="2"/>
  <c r="D372" i="2"/>
  <c r="D380" i="2"/>
  <c r="D9" i="2"/>
  <c r="D41" i="2"/>
  <c r="D73" i="2"/>
  <c r="D105" i="2"/>
  <c r="D137" i="2"/>
  <c r="D169" i="2"/>
  <c r="D201" i="2"/>
  <c r="D233" i="2"/>
  <c r="D263" i="2"/>
  <c r="D279" i="2"/>
  <c r="D295" i="2"/>
  <c r="D311" i="2"/>
  <c r="D327" i="2"/>
  <c r="D343" i="2"/>
  <c r="D359" i="2"/>
  <c r="D375" i="2"/>
  <c r="D389" i="2"/>
  <c r="D397" i="2"/>
  <c r="D405" i="2"/>
  <c r="D413" i="2"/>
  <c r="D421" i="2"/>
  <c r="D429" i="2"/>
  <c r="D437" i="2"/>
  <c r="D445" i="2"/>
  <c r="D453" i="2"/>
  <c r="D461" i="2"/>
  <c r="D469" i="2"/>
  <c r="D477" i="2"/>
  <c r="D485" i="2"/>
  <c r="D493" i="2"/>
  <c r="D501" i="2"/>
  <c r="D509" i="2"/>
  <c r="D517" i="2"/>
  <c r="D525" i="2"/>
  <c r="D533" i="2"/>
  <c r="D541" i="2"/>
  <c r="D549" i="2"/>
  <c r="D557" i="2"/>
  <c r="D565" i="2"/>
  <c r="D573" i="2"/>
  <c r="D581" i="2"/>
  <c r="D589" i="2"/>
  <c r="D597" i="2"/>
  <c r="D605" i="2"/>
  <c r="D613" i="2"/>
  <c r="D621" i="2"/>
  <c r="D629" i="2"/>
  <c r="D637" i="2"/>
  <c r="D645" i="2"/>
  <c r="D653" i="2"/>
  <c r="D661" i="2"/>
  <c r="D669" i="2"/>
  <c r="D677" i="2"/>
  <c r="D685" i="2"/>
  <c r="D693" i="2"/>
  <c r="D701" i="2"/>
  <c r="D709" i="2"/>
  <c r="D717" i="2"/>
  <c r="D725" i="2"/>
  <c r="D733" i="2"/>
  <c r="D741" i="2"/>
  <c r="D749" i="2"/>
  <c r="D757" i="2"/>
  <c r="D765" i="2"/>
  <c r="D21" i="2"/>
  <c r="D53" i="2"/>
  <c r="D85" i="2"/>
  <c r="D117" i="2"/>
  <c r="D149" i="2"/>
  <c r="D181" i="2"/>
  <c r="D213" i="2"/>
  <c r="D245" i="2"/>
  <c r="D269" i="2"/>
  <c r="D285" i="2"/>
  <c r="D301" i="2"/>
  <c r="D317" i="2"/>
  <c r="D333" i="2"/>
  <c r="D349" i="2"/>
  <c r="D365" i="2"/>
  <c r="D381" i="2"/>
  <c r="D392" i="2"/>
  <c r="D400" i="2"/>
  <c r="D408" i="2"/>
  <c r="D416" i="2"/>
  <c r="D424" i="2"/>
  <c r="D432" i="2"/>
  <c r="D440" i="2"/>
  <c r="D456" i="2"/>
  <c r="D472" i="2"/>
  <c r="D450" i="2"/>
  <c r="D466" i="2"/>
  <c r="D482" i="2"/>
  <c r="D498" i="2"/>
  <c r="D514" i="2"/>
  <c r="D530" i="2"/>
  <c r="D546" i="2"/>
  <c r="D562" i="2"/>
  <c r="D578" i="2"/>
  <c r="D594" i="2"/>
  <c r="D610" i="2"/>
  <c r="D626" i="2"/>
  <c r="D642" i="2"/>
  <c r="D658" i="2"/>
  <c r="D674" i="2"/>
  <c r="D690" i="2"/>
  <c r="D706" i="2"/>
  <c r="D722" i="2"/>
  <c r="D738" i="2"/>
  <c r="D754" i="2"/>
  <c r="D770" i="2"/>
  <c r="D778" i="2"/>
  <c r="D786" i="2"/>
  <c r="D794" i="2"/>
  <c r="D802" i="2"/>
  <c r="D810" i="2"/>
  <c r="D818" i="2"/>
  <c r="D826" i="2"/>
  <c r="D834" i="2"/>
  <c r="D842" i="2"/>
  <c r="D850" i="2"/>
  <c r="D858" i="2"/>
  <c r="D866" i="2"/>
  <c r="D874" i="2"/>
  <c r="D882" i="2"/>
  <c r="D890" i="2"/>
  <c r="D898" i="2"/>
  <c r="D906" i="2"/>
  <c r="D914" i="2"/>
  <c r="D922" i="2"/>
  <c r="D930" i="2"/>
  <c r="D938" i="2"/>
  <c r="D946" i="2"/>
  <c r="D954" i="2"/>
  <c r="D962" i="2"/>
  <c r="D970" i="2"/>
  <c r="D978" i="2"/>
  <c r="D986" i="2"/>
  <c r="D994" i="2"/>
  <c r="D1002" i="2"/>
  <c r="D1010" i="2"/>
  <c r="D1018" i="2"/>
  <c r="D1026" i="2"/>
  <c r="D1034" i="2"/>
  <c r="D1042" i="2"/>
  <c r="D1050" i="2"/>
  <c r="D1058" i="2"/>
  <c r="D1066" i="2"/>
  <c r="D1074" i="2"/>
  <c r="D1082" i="2"/>
  <c r="D1090" i="2"/>
  <c r="D1098" i="2"/>
  <c r="D1106" i="2"/>
  <c r="D1114" i="2"/>
  <c r="D504" i="2"/>
  <c r="D536" i="2"/>
  <c r="D568" i="2"/>
  <c r="D600" i="2"/>
  <c r="D632" i="2"/>
  <c r="D664" i="2"/>
  <c r="D696" i="2"/>
  <c r="D728" i="2"/>
  <c r="D760" i="2"/>
  <c r="D781" i="2"/>
  <c r="D797" i="2"/>
  <c r="D813" i="2"/>
  <c r="D829" i="2"/>
  <c r="D845" i="2"/>
  <c r="D861" i="2"/>
  <c r="D877" i="2"/>
  <c r="D893" i="2"/>
  <c r="D909" i="2"/>
  <c r="D925" i="2"/>
  <c r="D941" i="2"/>
  <c r="D957" i="2"/>
  <c r="D973" i="2"/>
  <c r="D989" i="2"/>
  <c r="D1005" i="2"/>
  <c r="D1021" i="2"/>
  <c r="D1037" i="2"/>
  <c r="D1053" i="2"/>
  <c r="D1069" i="2"/>
  <c r="D1085" i="2"/>
  <c r="D1101" i="2"/>
  <c r="D1116" i="2"/>
  <c r="D1124" i="2"/>
  <c r="D1132" i="2"/>
  <c r="D1140" i="2"/>
  <c r="D1148" i="2"/>
  <c r="D1156" i="2"/>
  <c r="D1164" i="2"/>
  <c r="D1172" i="2"/>
  <c r="D1180" i="2"/>
  <c r="D1188" i="2"/>
  <c r="D1196" i="2"/>
  <c r="D1204" i="2"/>
  <c r="D1212" i="2"/>
  <c r="D1220" i="2"/>
  <c r="D1228" i="2"/>
  <c r="D1236" i="2"/>
  <c r="D1244" i="2"/>
  <c r="D1252" i="2"/>
  <c r="D1260" i="2"/>
  <c r="D1268" i="2"/>
  <c r="D1276" i="2"/>
  <c r="D1284" i="2"/>
  <c r="D1292" i="2"/>
  <c r="D1300" i="2"/>
  <c r="D1308" i="2"/>
  <c r="D1316" i="2"/>
  <c r="D1324" i="2"/>
  <c r="D1332" i="2"/>
  <c r="D1340" i="2"/>
  <c r="D1348" i="2"/>
  <c r="D1356" i="2"/>
  <c r="D1364" i="2"/>
  <c r="D1372" i="2"/>
  <c r="D1380" i="2"/>
  <c r="D1388" i="2"/>
  <c r="D1396" i="2"/>
  <c r="D1404" i="2"/>
  <c r="D1412" i="2"/>
  <c r="D1420" i="2"/>
  <c r="D1428" i="2"/>
  <c r="D1436" i="2"/>
  <c r="D1444" i="2"/>
  <c r="D1452" i="2"/>
  <c r="D1460" i="2"/>
  <c r="D1468" i="2"/>
  <c r="D1476" i="2"/>
  <c r="D1484" i="2"/>
  <c r="D1492" i="2"/>
  <c r="D1500" i="2"/>
  <c r="D1508" i="2"/>
  <c r="D1516" i="2"/>
  <c r="D1524" i="2"/>
  <c r="D1532" i="2"/>
  <c r="D1540" i="2"/>
  <c r="D1548" i="2"/>
  <c r="D1556" i="2"/>
  <c r="D1564" i="2"/>
  <c r="D1572" i="2"/>
  <c r="D1580" i="2"/>
  <c r="D1588" i="2"/>
  <c r="D1596" i="2"/>
  <c r="D1604" i="2"/>
  <c r="D1612" i="2"/>
  <c r="D1620" i="2"/>
  <c r="D1628" i="2"/>
  <c r="D1636" i="2"/>
  <c r="D1644" i="2"/>
  <c r="D1652" i="2"/>
  <c r="D1660" i="2"/>
  <c r="D1668" i="2"/>
  <c r="D1676" i="2"/>
  <c r="D1684" i="2"/>
  <c r="D1692" i="2"/>
  <c r="D1700" i="2"/>
  <c r="D1708" i="2"/>
  <c r="D1716" i="2"/>
  <c r="D1724" i="2"/>
  <c r="D1732" i="2"/>
  <c r="D1740" i="2"/>
  <c r="D1748" i="2"/>
  <c r="D1756" i="2"/>
  <c r="D1764" i="2"/>
  <c r="D1772" i="2"/>
  <c r="D1780" i="2"/>
  <c r="D1788" i="2"/>
  <c r="D1796" i="2"/>
  <c r="D1804" i="2"/>
  <c r="D1812" i="2"/>
  <c r="D1820" i="2"/>
  <c r="D1828" i="2"/>
  <c r="D1836" i="2"/>
  <c r="D1844" i="2"/>
  <c r="D1852" i="2"/>
  <c r="D1860" i="2"/>
  <c r="D1868" i="2"/>
  <c r="D1876" i="2"/>
  <c r="D1884" i="2"/>
  <c r="D484" i="2"/>
  <c r="D516" i="2"/>
  <c r="D548" i="2"/>
  <c r="D580" i="2"/>
  <c r="D612" i="2"/>
  <c r="D644" i="2"/>
  <c r="D676" i="2"/>
  <c r="D708" i="2"/>
  <c r="D740" i="2"/>
  <c r="D771" i="2"/>
  <c r="D787" i="2"/>
  <c r="D803" i="2"/>
  <c r="D819" i="2"/>
  <c r="D835" i="2"/>
  <c r="D851" i="2"/>
  <c r="D867" i="2"/>
  <c r="D883" i="2"/>
  <c r="D899" i="2"/>
  <c r="D915" i="2"/>
  <c r="D931" i="2"/>
  <c r="D947" i="2"/>
  <c r="D963" i="2"/>
  <c r="D979" i="2"/>
  <c r="D995" i="2"/>
  <c r="D1011" i="2"/>
  <c r="D1027" i="2"/>
  <c r="D1043" i="2"/>
  <c r="D1059" i="2"/>
  <c r="D1075" i="2"/>
  <c r="D1091" i="2"/>
  <c r="D1107" i="2"/>
  <c r="D1119" i="2"/>
  <c r="D1127" i="2"/>
  <c r="D1135" i="2"/>
  <c r="D1143" i="2"/>
  <c r="D1151" i="2"/>
  <c r="D1159" i="2"/>
  <c r="D1167" i="2"/>
  <c r="D1181" i="2"/>
  <c r="D1197" i="2"/>
  <c r="D1213" i="2"/>
  <c r="D1229" i="2"/>
  <c r="D1245" i="2"/>
  <c r="D1261" i="2"/>
  <c r="D1277" i="2"/>
  <c r="D1293" i="2"/>
  <c r="D1309" i="2"/>
  <c r="D1325" i="2"/>
  <c r="D1341" i="2"/>
  <c r="D1357" i="2"/>
  <c r="D1373" i="2"/>
  <c r="D1389" i="2"/>
  <c r="D1405" i="2"/>
  <c r="D1421" i="2"/>
  <c r="D1437" i="2"/>
  <c r="D1453" i="2"/>
  <c r="D1469" i="2"/>
  <c r="D1485" i="2"/>
  <c r="D1501" i="2"/>
  <c r="D1517" i="2"/>
  <c r="D1533" i="2"/>
  <c r="D1549" i="2"/>
  <c r="D1565" i="2"/>
  <c r="D1581" i="2"/>
  <c r="D1597" i="2"/>
  <c r="D1613" i="2"/>
  <c r="D1629" i="2"/>
  <c r="D1645" i="2"/>
  <c r="D1661" i="2"/>
  <c r="D1677" i="2"/>
  <c r="D1693" i="2"/>
  <c r="D1709" i="2"/>
  <c r="D1725" i="2"/>
  <c r="D1741" i="2"/>
  <c r="D1757" i="2"/>
  <c r="D1773" i="2"/>
  <c r="D1789" i="2"/>
  <c r="D1805" i="2"/>
  <c r="D1821" i="2"/>
  <c r="D1837" i="2"/>
  <c r="D1853" i="2"/>
  <c r="D1869" i="2"/>
  <c r="D1885" i="2"/>
  <c r="D1896" i="2"/>
  <c r="D1904" i="2"/>
  <c r="D1912" i="2"/>
  <c r="D1920" i="2"/>
  <c r="D1928" i="2"/>
  <c r="D1936" i="2"/>
  <c r="D1944" i="2"/>
  <c r="D1952" i="2"/>
  <c r="D1960" i="2"/>
  <c r="D1968" i="2"/>
  <c r="D1976" i="2"/>
  <c r="D1984" i="2"/>
  <c r="D1992" i="2"/>
  <c r="D2000" i="2"/>
  <c r="D2008" i="2"/>
  <c r="D2016" i="2"/>
  <c r="D2024" i="2"/>
  <c r="D2032" i="2"/>
  <c r="D2040" i="2"/>
  <c r="D2048" i="2"/>
  <c r="D2056" i="2"/>
  <c r="D2064" i="2"/>
  <c r="D2072" i="2"/>
  <c r="D2080" i="2"/>
  <c r="D2088" i="2"/>
  <c r="D2096" i="2"/>
  <c r="D2104" i="2"/>
  <c r="D2112" i="2"/>
  <c r="D2120" i="2"/>
  <c r="D2128" i="2"/>
  <c r="D2136" i="2"/>
  <c r="D2144" i="2"/>
  <c r="D2152" i="2"/>
  <c r="D2160" i="2"/>
  <c r="D2168" i="2"/>
  <c r="D2176" i="2"/>
  <c r="D2184" i="2"/>
  <c r="D2192" i="2"/>
  <c r="D2200" i="2"/>
  <c r="D2208" i="2"/>
  <c r="D2216" i="2"/>
  <c r="D2224" i="2"/>
  <c r="D2232" i="2"/>
  <c r="D2240" i="2"/>
  <c r="D2248" i="2"/>
  <c r="D2256" i="2"/>
  <c r="D2264" i="2"/>
  <c r="D2272" i="2"/>
  <c r="D2280" i="2"/>
  <c r="D2288" i="2"/>
  <c r="D2296" i="2"/>
  <c r="D2304" i="2"/>
  <c r="D2312" i="2"/>
  <c r="D2320" i="2"/>
  <c r="D2328" i="2"/>
  <c r="D2336" i="2"/>
  <c r="D2344" i="2"/>
  <c r="D2352" i="2"/>
  <c r="D2360" i="2"/>
  <c r="D2368" i="2"/>
  <c r="D2376" i="2"/>
  <c r="D2384" i="2"/>
  <c r="D2392" i="2"/>
  <c r="D2400" i="2"/>
  <c r="D2408" i="2"/>
  <c r="D2416" i="2"/>
  <c r="D2424" i="2"/>
  <c r="D2432" i="2"/>
  <c r="D2440" i="2"/>
  <c r="D2448" i="2"/>
  <c r="D2456" i="2"/>
  <c r="D2464" i="2"/>
  <c r="D2472" i="2"/>
  <c r="D2480" i="2"/>
  <c r="D2488" i="2"/>
  <c r="D2496" i="2"/>
  <c r="D2504" i="2"/>
  <c r="D2512" i="2"/>
  <c r="D2520" i="2"/>
  <c r="D2528" i="2"/>
  <c r="D2536" i="2"/>
  <c r="D2544" i="2"/>
  <c r="D2552" i="2"/>
  <c r="D2560" i="2"/>
  <c r="D2568" i="2"/>
  <c r="D2576" i="2"/>
  <c r="D2584" i="2"/>
  <c r="D2592" i="2"/>
  <c r="D2600" i="2"/>
  <c r="D2608" i="2"/>
  <c r="D2616" i="2"/>
  <c r="D2624" i="2"/>
  <c r="D2632" i="2"/>
  <c r="D2640" i="2"/>
  <c r="D2648" i="2"/>
  <c r="D2656" i="2"/>
  <c r="D2664" i="2"/>
  <c r="D2672" i="2"/>
  <c r="D2680" i="2"/>
  <c r="D2688" i="2"/>
  <c r="D2696" i="2"/>
  <c r="D2704" i="2"/>
  <c r="D2712" i="2"/>
  <c r="D2720" i="2"/>
  <c r="D2728" i="2"/>
  <c r="D2736" i="2"/>
  <c r="D2744" i="2"/>
  <c r="D2752" i="2"/>
  <c r="D2760" i="2"/>
  <c r="D2768" i="2"/>
  <c r="D2776" i="2"/>
  <c r="D2784" i="2"/>
  <c r="D2792" i="2"/>
  <c r="D2800" i="2"/>
  <c r="D2808" i="2"/>
  <c r="D2816" i="2"/>
  <c r="D2824" i="2"/>
  <c r="D2832" i="2"/>
  <c r="D2840" i="2"/>
  <c r="D2848" i="2"/>
  <c r="D2856" i="2"/>
  <c r="D2864" i="2"/>
  <c r="D2872" i="2"/>
  <c r="D2880" i="2"/>
  <c r="D2888" i="2"/>
  <c r="D2896" i="2"/>
  <c r="D2904" i="2"/>
  <c r="D2912" i="2"/>
  <c r="D2920" i="2"/>
  <c r="D2928" i="2"/>
  <c r="D2936" i="2"/>
  <c r="D2944" i="2"/>
  <c r="D2952" i="2"/>
  <c r="D2960" i="2"/>
  <c r="D2968" i="2"/>
  <c r="D2976" i="2"/>
  <c r="D2984" i="2"/>
  <c r="D2992" i="2"/>
  <c r="D3000" i="2"/>
  <c r="D3008" i="2"/>
  <c r="D3016" i="2"/>
  <c r="D3024" i="2"/>
  <c r="D3032" i="2"/>
  <c r="D3040" i="2"/>
  <c r="D3048" i="2"/>
  <c r="D3056" i="2"/>
  <c r="D3064" i="2"/>
  <c r="D1179" i="2"/>
  <c r="D1195" i="2"/>
  <c r="D1211" i="2"/>
  <c r="D1227" i="2"/>
  <c r="D1243" i="2"/>
  <c r="D1259" i="2"/>
  <c r="D1275" i="2"/>
  <c r="D1291" i="2"/>
  <c r="D1307" i="2"/>
  <c r="D1323" i="2"/>
  <c r="D1339" i="2"/>
  <c r="D1355" i="2"/>
  <c r="D1371" i="2"/>
  <c r="D1387" i="2"/>
  <c r="D1403" i="2"/>
  <c r="D1419" i="2"/>
  <c r="D1435" i="2"/>
  <c r="D1451" i="2"/>
  <c r="D1467" i="2"/>
  <c r="D1483" i="2"/>
  <c r="D1499" i="2"/>
  <c r="D1515" i="2"/>
  <c r="D1531" i="2"/>
  <c r="D1547" i="2"/>
  <c r="D1563" i="2"/>
  <c r="D1579" i="2"/>
  <c r="D1595" i="2"/>
  <c r="D1611" i="2"/>
  <c r="D1627" i="2"/>
  <c r="D1643" i="2"/>
  <c r="D1659" i="2"/>
  <c r="D1675" i="2"/>
  <c r="D1691" i="2"/>
  <c r="D1707" i="2"/>
  <c r="D1723" i="2"/>
  <c r="D1739" i="2"/>
  <c r="D1755" i="2"/>
  <c r="D1771" i="2"/>
  <c r="D1787" i="2"/>
  <c r="D1803" i="2"/>
  <c r="D1819" i="2"/>
  <c r="D1835" i="2"/>
  <c r="D1851" i="2"/>
  <c r="D1867" i="2"/>
  <c r="D1883" i="2"/>
  <c r="D1895" i="2"/>
  <c r="D1903" i="2"/>
  <c r="D1911" i="2"/>
  <c r="D1919" i="2"/>
  <c r="D1927" i="2"/>
  <c r="D1935" i="2"/>
  <c r="D1943" i="2"/>
  <c r="D1951" i="2"/>
  <c r="D1959" i="2"/>
  <c r="D1967" i="2"/>
  <c r="D1975" i="2"/>
  <c r="D1983" i="2"/>
  <c r="D1991" i="2"/>
  <c r="D1999" i="2"/>
  <c r="D2007" i="2"/>
  <c r="D2015" i="2"/>
  <c r="D2023" i="2"/>
  <c r="D2031" i="2"/>
  <c r="D2039" i="2"/>
  <c r="D2055" i="2"/>
  <c r="D2071" i="2"/>
  <c r="D2087" i="2"/>
  <c r="D2103" i="2"/>
  <c r="D2119" i="2"/>
  <c r="D2135" i="2"/>
  <c r="D2151" i="2"/>
  <c r="D2167" i="2"/>
  <c r="D2183" i="2"/>
  <c r="D2199" i="2"/>
  <c r="D2215" i="2"/>
  <c r="D2231" i="2"/>
  <c r="D2247" i="2"/>
  <c r="D2263" i="2"/>
  <c r="D2279" i="2"/>
  <c r="D2295" i="2"/>
  <c r="D2311" i="2"/>
  <c r="D2327" i="2"/>
  <c r="D2343" i="2"/>
  <c r="D2359" i="2"/>
  <c r="D2375" i="2"/>
  <c r="D2391" i="2"/>
  <c r="D2407" i="2"/>
  <c r="D2423" i="2"/>
  <c r="D2439" i="2"/>
  <c r="D2455" i="2"/>
  <c r="D2471" i="2"/>
  <c r="D2487" i="2"/>
  <c r="D2503" i="2"/>
  <c r="D2519" i="2"/>
  <c r="D2535" i="2"/>
  <c r="D2551" i="2"/>
  <c r="D2567" i="2"/>
  <c r="D2583" i="2"/>
  <c r="D2599" i="2"/>
  <c r="D2615" i="2"/>
  <c r="D2631" i="2"/>
  <c r="D2647" i="2"/>
  <c r="D2663" i="2"/>
  <c r="D2679" i="2"/>
  <c r="D2695" i="2"/>
  <c r="D2711" i="2"/>
  <c r="D2727" i="2"/>
  <c r="D2743" i="2"/>
  <c r="D2759" i="2"/>
  <c r="D2775" i="2"/>
  <c r="D2791" i="2"/>
  <c r="D2807" i="2"/>
  <c r="D2823" i="2"/>
  <c r="D2839" i="2"/>
  <c r="D2855" i="2"/>
  <c r="D2871" i="2"/>
  <c r="D2887" i="2"/>
  <c r="D2903" i="2"/>
  <c r="D2919" i="2"/>
  <c r="D2935" i="2"/>
  <c r="D2951" i="2"/>
  <c r="D2967" i="2"/>
  <c r="D2983" i="2"/>
  <c r="D2999" i="2"/>
  <c r="D3015" i="2"/>
  <c r="D3031" i="2"/>
  <c r="D3047" i="2"/>
  <c r="D3063" i="2"/>
  <c r="D2049" i="2"/>
  <c r="D2065" i="2"/>
  <c r="D2081" i="2"/>
  <c r="D2097" i="2"/>
  <c r="D2113" i="2"/>
  <c r="D2129" i="2"/>
  <c r="D2145" i="2"/>
  <c r="D2161" i="2"/>
  <c r="D2177" i="2"/>
  <c r="D2193" i="2"/>
  <c r="D2209" i="2"/>
  <c r="D2225" i="2"/>
  <c r="D2241" i="2"/>
  <c r="D2257" i="2"/>
  <c r="D2273" i="2"/>
  <c r="D2289" i="2"/>
  <c r="D2305" i="2"/>
  <c r="D2321" i="2"/>
  <c r="D2337" i="2"/>
  <c r="D2353" i="2"/>
  <c r="D2369" i="2"/>
  <c r="D2385" i="2"/>
  <c r="D2401" i="2"/>
  <c r="D2417" i="2"/>
  <c r="D2433" i="2"/>
  <c r="D2449" i="2"/>
  <c r="D2465" i="2"/>
  <c r="D2481" i="2"/>
  <c r="D2497" i="2"/>
  <c r="D2513" i="2"/>
  <c r="D2529" i="2"/>
  <c r="D2545" i="2"/>
  <c r="D2561" i="2"/>
  <c r="D2577" i="2"/>
  <c r="D2593" i="2"/>
  <c r="D2609" i="2"/>
  <c r="D2625" i="2"/>
  <c r="D2641" i="2"/>
  <c r="D2657" i="2"/>
  <c r="D2673" i="2"/>
  <c r="D2689" i="2"/>
  <c r="D2705" i="2"/>
  <c r="D2721" i="2"/>
  <c r="D2737" i="2"/>
  <c r="D2753" i="2"/>
  <c r="D2769" i="2"/>
  <c r="D2785" i="2"/>
  <c r="D2801" i="2"/>
  <c r="D2817" i="2"/>
  <c r="D2833" i="2"/>
  <c r="D2849" i="2"/>
  <c r="D2865" i="2"/>
  <c r="D2881" i="2"/>
  <c r="D2897" i="2"/>
  <c r="D2913" i="2"/>
  <c r="D2929" i="2"/>
  <c r="D2945" i="2"/>
  <c r="D2961" i="2"/>
  <c r="D2977" i="2"/>
  <c r="D2993" i="2"/>
  <c r="D3009" i="2"/>
  <c r="D3025" i="2"/>
  <c r="D3041" i="2"/>
  <c r="D3057" i="2"/>
  <c r="C9" i="2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16" i="2"/>
  <c r="C32" i="2"/>
  <c r="C48" i="2"/>
  <c r="C64" i="2"/>
  <c r="C80" i="2"/>
  <c r="C96" i="2"/>
  <c r="C112" i="2"/>
  <c r="C128" i="2"/>
  <c r="C144" i="2"/>
  <c r="C160" i="2"/>
  <c r="C176" i="2"/>
  <c r="C192" i="2"/>
  <c r="C208" i="2"/>
  <c r="C224" i="2"/>
  <c r="C240" i="2"/>
  <c r="C256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62" i="2"/>
  <c r="C370" i="2"/>
  <c r="C378" i="2"/>
  <c r="C386" i="2"/>
  <c r="C394" i="2"/>
  <c r="C402" i="2"/>
  <c r="C410" i="2"/>
  <c r="C418" i="2"/>
  <c r="C426" i="2"/>
  <c r="C434" i="2"/>
  <c r="C442" i="2"/>
  <c r="C450" i="2"/>
  <c r="C458" i="2"/>
  <c r="C466" i="2"/>
  <c r="C474" i="2"/>
  <c r="C482" i="2"/>
  <c r="C490" i="2"/>
  <c r="C498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34" i="2"/>
  <c r="C66" i="2"/>
  <c r="C98" i="2"/>
  <c r="C130" i="2"/>
  <c r="C162" i="2"/>
  <c r="C194" i="2"/>
  <c r="C226" i="2"/>
  <c r="C258" i="2"/>
  <c r="C275" i="2"/>
  <c r="C291" i="2"/>
  <c r="C307" i="2"/>
  <c r="C323" i="2"/>
  <c r="C339" i="2"/>
  <c r="C355" i="2"/>
  <c r="C371" i="2"/>
  <c r="C387" i="2"/>
  <c r="C403" i="2"/>
  <c r="C419" i="2"/>
  <c r="C435" i="2"/>
  <c r="C451" i="2"/>
  <c r="C467" i="2"/>
  <c r="C483" i="2"/>
  <c r="C499" i="2"/>
  <c r="C515" i="2"/>
  <c r="C531" i="2"/>
  <c r="C547" i="2"/>
  <c r="C563" i="2"/>
  <c r="C579" i="2"/>
  <c r="C595" i="2"/>
  <c r="C611" i="2"/>
  <c r="C627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1339" i="2"/>
  <c r="C1347" i="2"/>
  <c r="C1355" i="2"/>
  <c r="C1363" i="2"/>
  <c r="C1371" i="2"/>
  <c r="C1379" i="2"/>
  <c r="C1387" i="2"/>
  <c r="C1395" i="2"/>
  <c r="C1403" i="2"/>
  <c r="C14" i="2"/>
  <c r="C78" i="2"/>
  <c r="C142" i="2"/>
  <c r="C206" i="2"/>
  <c r="C265" i="2"/>
  <c r="C297" i="2"/>
  <c r="C329" i="2"/>
  <c r="C361" i="2"/>
  <c r="C393" i="2"/>
  <c r="C425" i="2"/>
  <c r="C457" i="2"/>
  <c r="C489" i="2"/>
  <c r="C521" i="2"/>
  <c r="C553" i="2"/>
  <c r="C585" i="2"/>
  <c r="C617" i="2"/>
  <c r="C646" i="2"/>
  <c r="C662" i="2"/>
  <c r="C678" i="2"/>
  <c r="C694" i="2"/>
  <c r="C710" i="2"/>
  <c r="C726" i="2"/>
  <c r="C742" i="2"/>
  <c r="C758" i="2"/>
  <c r="C774" i="2"/>
  <c r="C790" i="2"/>
  <c r="C806" i="2"/>
  <c r="C822" i="2"/>
  <c r="C838" i="2"/>
  <c r="C854" i="2"/>
  <c r="C870" i="2"/>
  <c r="C886" i="2"/>
  <c r="C902" i="2"/>
  <c r="C918" i="2"/>
  <c r="C934" i="2"/>
  <c r="C950" i="2"/>
  <c r="C966" i="2"/>
  <c r="C982" i="2"/>
  <c r="C998" i="2"/>
  <c r="C1014" i="2"/>
  <c r="C1030" i="2"/>
  <c r="C1046" i="2"/>
  <c r="C1062" i="2"/>
  <c r="C1078" i="2"/>
  <c r="C1094" i="2"/>
  <c r="C1110" i="2"/>
  <c r="C1126" i="2"/>
  <c r="C1142" i="2"/>
  <c r="C1158" i="2"/>
  <c r="C1174" i="2"/>
  <c r="C1190" i="2"/>
  <c r="C1206" i="2"/>
  <c r="C1222" i="2"/>
  <c r="C1238" i="2"/>
  <c r="C1254" i="2"/>
  <c r="C1270" i="2"/>
  <c r="C1286" i="2"/>
  <c r="C1302" i="2"/>
  <c r="C1318" i="2"/>
  <c r="C1334" i="2"/>
  <c r="C1350" i="2"/>
  <c r="C1366" i="2"/>
  <c r="C1382" i="2"/>
  <c r="C1398" i="2"/>
  <c r="C1412" i="2"/>
  <c r="C1420" i="2"/>
  <c r="C1428" i="2"/>
  <c r="C1436" i="2"/>
  <c r="C1444" i="2"/>
  <c r="C1452" i="2"/>
  <c r="C1460" i="2"/>
  <c r="C1468" i="2"/>
  <c r="C1476" i="2"/>
  <c r="C1484" i="2"/>
  <c r="C1492" i="2"/>
  <c r="C1500" i="2"/>
  <c r="C1508" i="2"/>
  <c r="C1516" i="2"/>
  <c r="C1524" i="2"/>
  <c r="C1532" i="2"/>
  <c r="C1540" i="2"/>
  <c r="C1548" i="2"/>
  <c r="C1556" i="2"/>
  <c r="C1564" i="2"/>
  <c r="C1572" i="2"/>
  <c r="C1580" i="2"/>
  <c r="C1588" i="2"/>
  <c r="C1596" i="2"/>
  <c r="C1604" i="2"/>
  <c r="C1612" i="2"/>
  <c r="C1620" i="2"/>
  <c r="C1628" i="2"/>
  <c r="C1636" i="2"/>
  <c r="C1644" i="2"/>
  <c r="C1652" i="2"/>
  <c r="C1660" i="2"/>
  <c r="C1668" i="2"/>
  <c r="C1676" i="2"/>
  <c r="C1684" i="2"/>
  <c r="C1692" i="2"/>
  <c r="C1700" i="2"/>
  <c r="C1708" i="2"/>
  <c r="C1716" i="2"/>
  <c r="C1724" i="2"/>
  <c r="C1732" i="2"/>
  <c r="C1740" i="2"/>
  <c r="C1748" i="2"/>
  <c r="C1756" i="2"/>
  <c r="C1764" i="2"/>
  <c r="C1772" i="2"/>
  <c r="C1780" i="2"/>
  <c r="C1788" i="2"/>
  <c r="C1796" i="2"/>
  <c r="C1804" i="2"/>
  <c r="C1812" i="2"/>
  <c r="C1820" i="2"/>
  <c r="C1828" i="2"/>
  <c r="C1836" i="2"/>
  <c r="C1844" i="2"/>
  <c r="C1852" i="2"/>
  <c r="C1860" i="2"/>
  <c r="C1868" i="2"/>
  <c r="C1876" i="2"/>
  <c r="C1884" i="2"/>
  <c r="C1892" i="2"/>
  <c r="C1900" i="2"/>
  <c r="C1908" i="2"/>
  <c r="C1916" i="2"/>
  <c r="C1924" i="2"/>
  <c r="C1932" i="2"/>
  <c r="C1940" i="2"/>
  <c r="C1948" i="2"/>
  <c r="C1956" i="2"/>
  <c r="C1964" i="2"/>
  <c r="C1972" i="2"/>
  <c r="C1980" i="2"/>
  <c r="C1988" i="2"/>
  <c r="C1996" i="2"/>
  <c r="C2004" i="2"/>
  <c r="C2012" i="2"/>
  <c r="C2020" i="2"/>
  <c r="C2028" i="2"/>
  <c r="C2036" i="2"/>
  <c r="C2044" i="2"/>
  <c r="C2052" i="2"/>
  <c r="C2060" i="2"/>
  <c r="C2068" i="2"/>
  <c r="C2076" i="2"/>
  <c r="C2084" i="2"/>
  <c r="C2092" i="2"/>
  <c r="C2100" i="2"/>
  <c r="C2108" i="2"/>
  <c r="C2116" i="2"/>
  <c r="C2124" i="2"/>
  <c r="C2132" i="2"/>
  <c r="C2140" i="2"/>
  <c r="C2148" i="2"/>
  <c r="C2156" i="2"/>
  <c r="C2164" i="2"/>
  <c r="C2172" i="2"/>
  <c r="C2180" i="2"/>
  <c r="C2188" i="2"/>
  <c r="C2196" i="2"/>
  <c r="C2204" i="2"/>
  <c r="C2212" i="2"/>
  <c r="C2220" i="2"/>
  <c r="C2228" i="2"/>
  <c r="C2236" i="2"/>
  <c r="C2244" i="2"/>
  <c r="C2252" i="2"/>
  <c r="C2260" i="2"/>
  <c r="C2268" i="2"/>
  <c r="C2276" i="2"/>
  <c r="C2284" i="2"/>
  <c r="C2292" i="2"/>
  <c r="C2300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924" i="2"/>
  <c r="C2932" i="2"/>
  <c r="C2940" i="2"/>
  <c r="C54" i="2"/>
  <c r="C182" i="2"/>
  <c r="C285" i="2"/>
  <c r="C349" i="2"/>
  <c r="C413" i="2"/>
  <c r="C477" i="2"/>
  <c r="C541" i="2"/>
  <c r="C605" i="2"/>
  <c r="C656" i="2"/>
  <c r="C688" i="2"/>
  <c r="C720" i="2"/>
  <c r="C752" i="2"/>
  <c r="C784" i="2"/>
  <c r="C816" i="2"/>
  <c r="C848" i="2"/>
  <c r="C880" i="2"/>
  <c r="C912" i="2"/>
  <c r="C944" i="2"/>
  <c r="C976" i="2"/>
  <c r="C1008" i="2"/>
  <c r="C1040" i="2"/>
  <c r="C1072" i="2"/>
  <c r="C1104" i="2"/>
  <c r="C1136" i="2"/>
  <c r="C1168" i="2"/>
  <c r="C1200" i="2"/>
  <c r="C1232" i="2"/>
  <c r="C1264" i="2"/>
  <c r="C1296" i="2"/>
  <c r="C1328" i="2"/>
  <c r="C1360" i="2"/>
  <c r="C1392" i="2"/>
  <c r="C1417" i="2"/>
  <c r="C1433" i="2"/>
  <c r="C1449" i="2"/>
  <c r="C1465" i="2"/>
  <c r="C1481" i="2"/>
  <c r="C1497" i="2"/>
  <c r="C1513" i="2"/>
  <c r="C1529" i="2"/>
  <c r="C1545" i="2"/>
  <c r="C1561" i="2"/>
  <c r="C1577" i="2"/>
  <c r="C1593" i="2"/>
  <c r="C1609" i="2"/>
  <c r="C1625" i="2"/>
  <c r="C1641" i="2"/>
  <c r="C1657" i="2"/>
  <c r="C1673" i="2"/>
  <c r="C1689" i="2"/>
  <c r="C1705" i="2"/>
  <c r="C1721" i="2"/>
  <c r="C1737" i="2"/>
  <c r="C1753" i="2"/>
  <c r="C1769" i="2"/>
  <c r="C1785" i="2"/>
  <c r="C1801" i="2"/>
  <c r="C1817" i="2"/>
  <c r="C1833" i="2"/>
  <c r="C1849" i="2"/>
  <c r="C1865" i="2"/>
  <c r="C1881" i="2"/>
  <c r="C1897" i="2"/>
  <c r="C1913" i="2"/>
  <c r="C1929" i="2"/>
  <c r="C1945" i="2"/>
  <c r="C1961" i="2"/>
  <c r="C1977" i="2"/>
  <c r="C1993" i="2"/>
  <c r="C2009" i="2"/>
  <c r="C2025" i="2"/>
  <c r="C2041" i="2"/>
  <c r="C2057" i="2"/>
  <c r="C2073" i="2"/>
  <c r="C2089" i="2"/>
  <c r="C2105" i="2"/>
  <c r="C2121" i="2"/>
  <c r="C2137" i="2"/>
  <c r="C2153" i="2"/>
  <c r="C2169" i="2"/>
  <c r="C2185" i="2"/>
  <c r="C2201" i="2"/>
  <c r="C2217" i="2"/>
  <c r="C2233" i="2"/>
  <c r="C2249" i="2"/>
  <c r="C2265" i="2"/>
  <c r="C2281" i="2"/>
  <c r="C2297" i="2"/>
  <c r="C2313" i="2"/>
  <c r="C2329" i="2"/>
  <c r="C2345" i="2"/>
  <c r="C2361" i="2"/>
  <c r="C2377" i="2"/>
  <c r="C2393" i="2"/>
  <c r="C2409" i="2"/>
  <c r="C2425" i="2"/>
  <c r="C2441" i="2"/>
  <c r="C2457" i="2"/>
  <c r="C2473" i="2"/>
  <c r="C2489" i="2"/>
  <c r="C2505" i="2"/>
  <c r="C2521" i="2"/>
  <c r="C2537" i="2"/>
  <c r="C2553" i="2"/>
  <c r="C2569" i="2"/>
  <c r="C2585" i="2"/>
  <c r="C2601" i="2"/>
  <c r="C2617" i="2"/>
  <c r="C2633" i="2"/>
  <c r="C2649" i="2"/>
  <c r="C2665" i="2"/>
  <c r="C2681" i="2"/>
  <c r="C2697" i="2"/>
  <c r="C2713" i="2"/>
  <c r="C2729" i="2"/>
  <c r="C2745" i="2"/>
  <c r="C2761" i="2"/>
  <c r="C2777" i="2"/>
  <c r="C2793" i="2"/>
  <c r="C2809" i="2"/>
  <c r="C2825" i="2"/>
  <c r="C2841" i="2"/>
  <c r="C2857" i="2"/>
  <c r="C2873" i="2"/>
  <c r="C2889" i="2"/>
  <c r="C2905" i="2"/>
  <c r="C2921" i="2"/>
  <c r="C2937" i="2"/>
  <c r="C2949" i="2"/>
  <c r="C2957" i="2"/>
  <c r="C2965" i="2"/>
  <c r="C2973" i="2"/>
  <c r="C2981" i="2"/>
  <c r="C2989" i="2"/>
  <c r="C2997" i="2"/>
  <c r="C3005" i="2"/>
  <c r="C3013" i="2"/>
  <c r="C3021" i="2"/>
  <c r="C3029" i="2"/>
  <c r="C3037" i="2"/>
  <c r="C3045" i="2"/>
  <c r="C3053" i="2"/>
  <c r="C3061" i="2"/>
  <c r="C38" i="2"/>
  <c r="C166" i="2"/>
  <c r="C277" i="2"/>
  <c r="C341" i="2"/>
  <c r="C405" i="2"/>
  <c r="C469" i="2"/>
  <c r="C533" i="2"/>
  <c r="C597" i="2"/>
  <c r="C652" i="2"/>
  <c r="C684" i="2"/>
  <c r="C716" i="2"/>
  <c r="C748" i="2"/>
  <c r="C780" i="2"/>
  <c r="C812" i="2"/>
  <c r="C844" i="2"/>
  <c r="C876" i="2"/>
  <c r="C908" i="2"/>
  <c r="C940" i="2"/>
  <c r="C972" i="2"/>
  <c r="C1004" i="2"/>
  <c r="C1036" i="2"/>
  <c r="C1068" i="2"/>
  <c r="C1100" i="2"/>
  <c r="C1132" i="2"/>
  <c r="C1164" i="2"/>
  <c r="C1196" i="2"/>
  <c r="C1228" i="2"/>
  <c r="C1260" i="2"/>
  <c r="C1292" i="2"/>
  <c r="C1324" i="2"/>
  <c r="C1356" i="2"/>
  <c r="C1388" i="2"/>
  <c r="C1415" i="2"/>
  <c r="C1431" i="2"/>
  <c r="C1447" i="2"/>
  <c r="C1463" i="2"/>
  <c r="C1479" i="2"/>
  <c r="C1495" i="2"/>
  <c r="C1511" i="2"/>
  <c r="C1527" i="2"/>
  <c r="C1543" i="2"/>
  <c r="C1559" i="2"/>
  <c r="C1575" i="2"/>
  <c r="C1591" i="2"/>
  <c r="C1607" i="2"/>
  <c r="C1623" i="2"/>
  <c r="C1639" i="2"/>
  <c r="C1655" i="2"/>
  <c r="C1671" i="2"/>
  <c r="C1687" i="2"/>
  <c r="C1703" i="2"/>
  <c r="C1719" i="2"/>
  <c r="C1735" i="2"/>
  <c r="C1751" i="2"/>
  <c r="C1767" i="2"/>
  <c r="C1783" i="2"/>
  <c r="C1799" i="2"/>
  <c r="C1815" i="2"/>
  <c r="C1831" i="2"/>
  <c r="C1847" i="2"/>
  <c r="C1863" i="2"/>
  <c r="C1879" i="2"/>
  <c r="C1895" i="2"/>
  <c r="C1911" i="2"/>
  <c r="C1927" i="2"/>
  <c r="C1943" i="2"/>
  <c r="C1959" i="2"/>
  <c r="C1975" i="2"/>
  <c r="C1991" i="2"/>
  <c r="C2007" i="2"/>
  <c r="C2023" i="2"/>
  <c r="C2039" i="2"/>
  <c r="C2055" i="2"/>
  <c r="C2071" i="2"/>
  <c r="C2087" i="2"/>
  <c r="C2103" i="2"/>
  <c r="C2119" i="2"/>
  <c r="C2135" i="2"/>
  <c r="C2151" i="2"/>
  <c r="C2167" i="2"/>
  <c r="C2183" i="2"/>
  <c r="C2199" i="2"/>
  <c r="C2215" i="2"/>
  <c r="C2231" i="2"/>
  <c r="C2247" i="2"/>
  <c r="C2263" i="2"/>
  <c r="C2279" i="2"/>
  <c r="C2295" i="2"/>
  <c r="C2311" i="2"/>
  <c r="H457" i="2"/>
  <c r="H499" i="2"/>
  <c r="H531" i="2"/>
  <c r="H563" i="2"/>
  <c r="H595" i="2"/>
  <c r="H627" i="2"/>
  <c r="H659" i="2"/>
  <c r="H691" i="2"/>
  <c r="H723" i="2"/>
  <c r="H755" i="2"/>
  <c r="H787" i="2"/>
  <c r="H819" i="2"/>
  <c r="H851" i="2"/>
  <c r="H883" i="2"/>
  <c r="H915" i="2"/>
  <c r="H945" i="2"/>
  <c r="H961" i="2"/>
  <c r="H977" i="2"/>
  <c r="H993" i="2"/>
  <c r="H1009" i="2"/>
  <c r="H1025" i="2"/>
  <c r="H1041" i="2"/>
  <c r="H1057" i="2"/>
  <c r="H1073" i="2"/>
  <c r="H1089" i="2"/>
  <c r="H1105" i="2"/>
  <c r="H1121" i="2"/>
  <c r="H1137" i="2"/>
  <c r="H1153" i="2"/>
  <c r="H1169" i="2"/>
  <c r="H1185" i="2"/>
  <c r="H1201" i="2"/>
  <c r="H1217" i="2"/>
  <c r="H1233" i="2"/>
  <c r="H1249" i="2"/>
  <c r="H1265" i="2"/>
  <c r="H1281" i="2"/>
  <c r="H1297" i="2"/>
  <c r="H1313" i="2"/>
  <c r="H1329" i="2"/>
  <c r="H1345" i="2"/>
  <c r="H1361" i="2"/>
  <c r="H1377" i="2"/>
  <c r="H1393" i="2"/>
  <c r="H1409" i="2"/>
  <c r="H1425" i="2"/>
  <c r="H1441" i="2"/>
  <c r="H1457" i="2"/>
  <c r="H1473" i="2"/>
  <c r="H1489" i="2"/>
  <c r="H1505" i="2"/>
  <c r="H1521" i="2"/>
  <c r="H1537" i="2"/>
  <c r="H1553" i="2"/>
  <c r="H1569" i="2"/>
  <c r="H1585" i="2"/>
  <c r="H1601" i="2"/>
  <c r="H1617" i="2"/>
  <c r="H1633" i="2"/>
  <c r="H1649" i="2"/>
  <c r="H1665" i="2"/>
  <c r="H1681" i="2"/>
  <c r="H1697" i="2"/>
  <c r="H413" i="2"/>
  <c r="H509" i="2"/>
  <c r="H573" i="2"/>
  <c r="H637" i="2"/>
  <c r="H701" i="2"/>
  <c r="H765" i="2"/>
  <c r="H829" i="2"/>
  <c r="H893" i="2"/>
  <c r="H950" i="2"/>
  <c r="H982" i="2"/>
  <c r="H1014" i="2"/>
  <c r="H1046" i="2"/>
  <c r="H1078" i="2"/>
  <c r="H1110" i="2"/>
  <c r="H1142" i="2"/>
  <c r="H1174" i="2"/>
  <c r="H1206" i="2"/>
  <c r="H1238" i="2"/>
  <c r="H1270" i="2"/>
  <c r="H1302" i="2"/>
  <c r="H1334" i="2"/>
  <c r="H1366" i="2"/>
  <c r="H1398" i="2"/>
  <c r="H1430" i="2"/>
  <c r="H1462" i="2"/>
  <c r="H1494" i="2"/>
  <c r="H1526" i="2"/>
  <c r="H1558" i="2"/>
  <c r="H1590" i="2"/>
  <c r="H1622" i="2"/>
  <c r="H1654" i="2"/>
  <c r="H1686" i="2"/>
  <c r="H1714" i="2"/>
  <c r="H1730" i="2"/>
  <c r="H1746" i="2"/>
  <c r="H1762" i="2"/>
  <c r="H1778" i="2"/>
  <c r="H1794" i="2"/>
  <c r="H1810" i="2"/>
  <c r="H1826" i="2"/>
  <c r="H1842" i="2"/>
  <c r="H1858" i="2"/>
  <c r="H1874" i="2"/>
  <c r="H1890" i="2"/>
  <c r="H1906" i="2"/>
  <c r="H1922" i="2"/>
  <c r="H1938" i="2"/>
  <c r="H1954" i="2"/>
  <c r="H1970" i="2"/>
  <c r="H1986" i="2"/>
  <c r="H2002" i="2"/>
  <c r="H2018" i="2"/>
  <c r="H2034" i="2"/>
  <c r="H2050" i="2"/>
  <c r="H2066" i="2"/>
  <c r="H2082" i="2"/>
  <c r="H2098" i="2"/>
  <c r="H2114" i="2"/>
  <c r="H2130" i="2"/>
  <c r="H2146" i="2"/>
  <c r="H2162" i="2"/>
  <c r="H2178" i="2"/>
  <c r="H2194" i="2"/>
  <c r="H2210" i="2"/>
  <c r="H2226" i="2"/>
  <c r="H2242" i="2"/>
  <c r="H2258" i="2"/>
  <c r="H2274" i="2"/>
  <c r="H2290" i="2"/>
  <c r="H2306" i="2"/>
  <c r="H2322" i="2"/>
  <c r="H2338" i="2"/>
  <c r="H2354" i="2"/>
  <c r="H2370" i="2"/>
  <c r="H2386" i="2"/>
  <c r="H2402" i="2"/>
  <c r="H2418" i="2"/>
  <c r="H2434" i="2"/>
  <c r="H2450" i="2"/>
  <c r="H2466" i="2"/>
  <c r="H2482" i="2"/>
  <c r="H2498" i="2"/>
  <c r="H2514" i="2"/>
  <c r="H2530" i="2"/>
  <c r="H2546" i="2"/>
  <c r="H2562" i="2"/>
  <c r="H2578" i="2"/>
  <c r="H2594" i="2"/>
  <c r="H2610" i="2"/>
  <c r="H2626" i="2"/>
  <c r="H2642" i="2"/>
  <c r="H2658" i="2"/>
  <c r="H2674" i="2"/>
  <c r="H2690" i="2"/>
  <c r="H2706" i="2"/>
  <c r="H2722" i="2"/>
  <c r="H2738" i="2"/>
  <c r="H2754" i="2"/>
  <c r="H2770" i="2"/>
  <c r="H2786" i="2"/>
  <c r="H2802" i="2"/>
  <c r="H2818" i="2"/>
  <c r="H2834" i="2"/>
  <c r="H2850" i="2"/>
  <c r="H2866" i="2"/>
  <c r="H2882" i="2"/>
  <c r="H2898" i="2"/>
  <c r="H2914" i="2"/>
  <c r="H2930" i="2"/>
  <c r="H2946" i="2"/>
  <c r="H2962" i="2"/>
  <c r="H2978" i="2"/>
  <c r="H2994" i="2"/>
  <c r="H3010" i="2"/>
  <c r="H3026" i="2"/>
  <c r="H3042" i="2"/>
  <c r="H3058" i="2"/>
  <c r="H437" i="2"/>
  <c r="H521" i="2"/>
  <c r="H585" i="2"/>
  <c r="H649" i="2"/>
  <c r="H713" i="2"/>
  <c r="H777" i="2"/>
  <c r="H841" i="2"/>
  <c r="H905" i="2"/>
  <c r="H956" i="2"/>
  <c r="H988" i="2"/>
  <c r="H1020" i="2"/>
  <c r="H1064" i="2"/>
  <c r="H1128" i="2"/>
  <c r="H1192" i="2"/>
  <c r="H1256" i="2"/>
  <c r="H1320" i="2"/>
  <c r="H1384" i="2"/>
  <c r="H1448" i="2"/>
  <c r="H1512" i="2"/>
  <c r="H1576" i="2"/>
  <c r="H1640" i="2"/>
  <c r="H1704" i="2"/>
  <c r="H1739" i="2"/>
  <c r="H1771" i="2"/>
  <c r="H1803" i="2"/>
  <c r="H1835" i="2"/>
  <c r="H1867" i="2"/>
  <c r="H1899" i="2"/>
  <c r="H1931" i="2"/>
  <c r="H1963" i="2"/>
  <c r="H1995" i="2"/>
  <c r="H2027" i="2"/>
  <c r="H2059" i="2"/>
  <c r="H2091" i="2"/>
  <c r="H2123" i="2"/>
  <c r="H2155" i="2"/>
  <c r="H2187" i="2"/>
  <c r="H2219" i="2"/>
  <c r="H2251" i="2"/>
  <c r="H2283" i="2"/>
  <c r="H2315" i="2"/>
  <c r="H2347" i="2"/>
  <c r="H2379" i="2"/>
  <c r="H2411" i="2"/>
  <c r="H2443" i="2"/>
  <c r="H2475" i="2"/>
  <c r="H2507" i="2"/>
  <c r="H2539" i="2"/>
  <c r="H2571" i="2"/>
  <c r="H2603" i="2"/>
  <c r="H2635" i="2"/>
  <c r="H2667" i="2"/>
  <c r="H2699" i="2"/>
  <c r="H2731" i="2"/>
  <c r="H2763" i="2"/>
  <c r="H2795" i="2"/>
  <c r="H2827" i="2"/>
  <c r="H2859" i="2"/>
  <c r="H2891" i="2"/>
  <c r="H2923" i="2"/>
  <c r="H2955" i="2"/>
  <c r="H2987" i="2"/>
  <c r="H3019" i="2"/>
  <c r="H3051" i="2"/>
  <c r="H1068" i="2"/>
  <c r="H1132" i="2"/>
  <c r="H1196" i="2"/>
  <c r="H1260" i="2"/>
  <c r="H1324" i="2"/>
  <c r="H1388" i="2"/>
  <c r="H1452" i="2"/>
  <c r="H1516" i="2"/>
  <c r="H1580" i="2"/>
  <c r="H1644" i="2"/>
  <c r="H1708" i="2"/>
  <c r="H1741" i="2"/>
  <c r="H1773" i="2"/>
  <c r="H1805" i="2"/>
  <c r="H1837" i="2"/>
  <c r="H1869" i="2"/>
  <c r="H1901" i="2"/>
  <c r="H1933" i="2"/>
  <c r="H1965" i="2"/>
  <c r="H1997" i="2"/>
  <c r="H2029" i="2"/>
  <c r="H2061" i="2"/>
  <c r="H2093" i="2"/>
  <c r="H2125" i="2"/>
  <c r="H2157" i="2"/>
  <c r="H2189" i="2"/>
  <c r="H2221" i="2"/>
  <c r="H2237" i="2"/>
  <c r="H2253" i="2"/>
  <c r="H2269" i="2"/>
  <c r="H2285" i="2"/>
  <c r="H2301" i="2"/>
  <c r="H2317" i="2"/>
  <c r="H2333" i="2"/>
  <c r="H2349" i="2"/>
  <c r="H2365" i="2"/>
  <c r="H2381" i="2"/>
  <c r="H2397" i="2"/>
  <c r="H2413" i="2"/>
  <c r="H2429" i="2"/>
  <c r="H2445" i="2"/>
  <c r="H2461" i="2"/>
  <c r="H2477" i="2"/>
  <c r="H2493" i="2"/>
  <c r="H2509" i="2"/>
  <c r="H2525" i="2"/>
  <c r="H2541" i="2"/>
  <c r="H2557" i="2"/>
  <c r="H2573" i="2"/>
  <c r="H2589" i="2"/>
  <c r="H2605" i="2"/>
  <c r="H2621" i="2"/>
  <c r="H2637" i="2"/>
  <c r="H2653" i="2"/>
  <c r="H2669" i="2"/>
  <c r="H2685" i="2"/>
  <c r="H2701" i="2"/>
  <c r="H2717" i="2"/>
  <c r="H2733" i="2"/>
  <c r="H2749" i="2"/>
  <c r="H2765" i="2"/>
  <c r="H2781" i="2"/>
  <c r="H2797" i="2"/>
  <c r="H2813" i="2"/>
  <c r="H2829" i="2"/>
  <c r="H2845" i="2"/>
  <c r="H2861" i="2"/>
  <c r="H2877" i="2"/>
  <c r="H2893" i="2"/>
  <c r="H2909" i="2"/>
  <c r="H2925" i="2"/>
  <c r="H2941" i="2"/>
  <c r="H2957" i="2"/>
  <c r="H2973" i="2"/>
  <c r="H2989" i="2"/>
  <c r="H3005" i="2"/>
  <c r="H3021" i="2"/>
  <c r="H3037" i="2"/>
  <c r="H3053" i="2"/>
  <c r="G8" i="2"/>
  <c r="G16" i="2"/>
  <c r="G24" i="2"/>
  <c r="G32" i="2"/>
  <c r="G40" i="2"/>
  <c r="G48" i="2"/>
  <c r="G56" i="2"/>
  <c r="G64" i="2"/>
  <c r="G72" i="2"/>
  <c r="G80" i="2"/>
  <c r="G88" i="2"/>
  <c r="G96" i="2"/>
  <c r="G104" i="2"/>
  <c r="G112" i="2"/>
  <c r="G120" i="2"/>
  <c r="G128" i="2"/>
  <c r="G136" i="2"/>
  <c r="G144" i="2"/>
  <c r="G152" i="2"/>
  <c r="G160" i="2"/>
  <c r="G168" i="2"/>
  <c r="G176" i="2"/>
  <c r="G184" i="2"/>
  <c r="G192" i="2"/>
  <c r="G200" i="2"/>
  <c r="G208" i="2"/>
  <c r="G216" i="2"/>
  <c r="G224" i="2"/>
  <c r="G232" i="2"/>
  <c r="G240" i="2"/>
  <c r="G248" i="2"/>
  <c r="G256" i="2"/>
  <c r="G11" i="2"/>
  <c r="G27" i="2"/>
  <c r="G43" i="2"/>
  <c r="G59" i="2"/>
  <c r="G75" i="2"/>
  <c r="G91" i="2"/>
  <c r="G107" i="2"/>
  <c r="G123" i="2"/>
  <c r="G139" i="2"/>
  <c r="G155" i="2"/>
  <c r="G171" i="2"/>
  <c r="G187" i="2"/>
  <c r="G203" i="2"/>
  <c r="G219" i="2"/>
  <c r="G235" i="2"/>
  <c r="G251" i="2"/>
  <c r="G264" i="2"/>
  <c r="G272" i="2"/>
  <c r="G280" i="2"/>
  <c r="G288" i="2"/>
  <c r="G296" i="2"/>
  <c r="G304" i="2"/>
  <c r="G312" i="2"/>
  <c r="G320" i="2"/>
  <c r="G328" i="2"/>
  <c r="G336" i="2"/>
  <c r="G344" i="2"/>
  <c r="G352" i="2"/>
  <c r="G360" i="2"/>
  <c r="G368" i="2"/>
  <c r="G376" i="2"/>
  <c r="G384" i="2"/>
  <c r="G29" i="2"/>
  <c r="G61" i="2"/>
  <c r="G93" i="2"/>
  <c r="G125" i="2"/>
  <c r="G157" i="2"/>
  <c r="G189" i="2"/>
  <c r="G221" i="2"/>
  <c r="G253" i="2"/>
  <c r="G273" i="2"/>
  <c r="G289" i="2"/>
  <c r="G305" i="2"/>
  <c r="G321" i="2"/>
  <c r="G337" i="2"/>
  <c r="G353" i="2"/>
  <c r="G369" i="2"/>
  <c r="G385" i="2"/>
  <c r="G394" i="2"/>
  <c r="G402" i="2"/>
  <c r="G410" i="2"/>
  <c r="G418" i="2"/>
  <c r="G426" i="2"/>
  <c r="G434" i="2"/>
  <c r="G442" i="2"/>
  <c r="G450" i="2"/>
  <c r="G458" i="2"/>
  <c r="G466" i="2"/>
  <c r="G474" i="2"/>
  <c r="G482" i="2"/>
  <c r="G490" i="2"/>
  <c r="G498" i="2"/>
  <c r="G506" i="2"/>
  <c r="G514" i="2"/>
  <c r="G522" i="2"/>
  <c r="G530" i="2"/>
  <c r="G538" i="2"/>
  <c r="G546" i="2"/>
  <c r="G554" i="2"/>
  <c r="G562" i="2"/>
  <c r="G570" i="2"/>
  <c r="G578" i="2"/>
  <c r="G586" i="2"/>
  <c r="G594" i="2"/>
  <c r="G602" i="2"/>
  <c r="G610" i="2"/>
  <c r="G618" i="2"/>
  <c r="G626" i="2"/>
  <c r="G634" i="2"/>
  <c r="G642" i="2"/>
  <c r="G650" i="2"/>
  <c r="G658" i="2"/>
  <c r="G666" i="2"/>
  <c r="G674" i="2"/>
  <c r="G682" i="2"/>
  <c r="G690" i="2"/>
  <c r="G698" i="2"/>
  <c r="G706" i="2"/>
  <c r="G714" i="2"/>
  <c r="G722" i="2"/>
  <c r="G730" i="2"/>
  <c r="G738" i="2"/>
  <c r="G746" i="2"/>
  <c r="G754" i="2"/>
  <c r="G762" i="2"/>
  <c r="G770" i="2"/>
  <c r="G57" i="2"/>
  <c r="G121" i="2"/>
  <c r="G185" i="2"/>
  <c r="G249" i="2"/>
  <c r="G287" i="2"/>
  <c r="G319" i="2"/>
  <c r="G351" i="2"/>
  <c r="G383" i="2"/>
  <c r="G401" i="2"/>
  <c r="G417" i="2"/>
  <c r="G433" i="2"/>
  <c r="G449" i="2"/>
  <c r="G465" i="2"/>
  <c r="G481" i="2"/>
  <c r="G497" i="2"/>
  <c r="G513" i="2"/>
  <c r="G529" i="2"/>
  <c r="G545" i="2"/>
  <c r="G561" i="2"/>
  <c r="G577" i="2"/>
  <c r="G593" i="2"/>
  <c r="G609" i="2"/>
  <c r="G625" i="2"/>
  <c r="G641" i="2"/>
  <c r="G657" i="2"/>
  <c r="G673" i="2"/>
  <c r="G689" i="2"/>
  <c r="G705" i="2"/>
  <c r="G721" i="2"/>
  <c r="G737" i="2"/>
  <c r="G753" i="2"/>
  <c r="G769" i="2"/>
  <c r="G778" i="2"/>
  <c r="G786" i="2"/>
  <c r="G794" i="2"/>
  <c r="G802" i="2"/>
  <c r="G810" i="2"/>
  <c r="G818" i="2"/>
  <c r="G826" i="2"/>
  <c r="G834" i="2"/>
  <c r="G842" i="2"/>
  <c r="G850" i="2"/>
  <c r="G858" i="2"/>
  <c r="G866" i="2"/>
  <c r="G874" i="2"/>
  <c r="G882" i="2"/>
  <c r="G890" i="2"/>
  <c r="G898" i="2"/>
  <c r="G906" i="2"/>
  <c r="G914" i="2"/>
  <c r="G922" i="2"/>
  <c r="G930" i="2"/>
  <c r="G938" i="2"/>
  <c r="G946" i="2"/>
  <c r="G954" i="2"/>
  <c r="G962" i="2"/>
  <c r="G970" i="2"/>
  <c r="G978" i="2"/>
  <c r="G986" i="2"/>
  <c r="G994" i="2"/>
  <c r="G1002" i="2"/>
  <c r="G1010" i="2"/>
  <c r="G1018" i="2"/>
  <c r="G33" i="2"/>
  <c r="G161" i="2"/>
  <c r="G275" i="2"/>
  <c r="G339" i="2"/>
  <c r="G395" i="2"/>
  <c r="G427" i="2"/>
  <c r="G459" i="2"/>
  <c r="G491" i="2"/>
  <c r="G523" i="2"/>
  <c r="G555" i="2"/>
  <c r="G587" i="2"/>
  <c r="G619" i="2"/>
  <c r="G651" i="2"/>
  <c r="G683" i="2"/>
  <c r="G715" i="2"/>
  <c r="G747" i="2"/>
  <c r="G775" i="2"/>
  <c r="G791" i="2"/>
  <c r="G807" i="2"/>
  <c r="G823" i="2"/>
  <c r="G839" i="2"/>
  <c r="G855" i="2"/>
  <c r="G871" i="2"/>
  <c r="G887" i="2"/>
  <c r="G903" i="2"/>
  <c r="G919" i="2"/>
  <c r="G935" i="2"/>
  <c r="G951" i="2"/>
  <c r="G967" i="2"/>
  <c r="G983" i="2"/>
  <c r="G999" i="2"/>
  <c r="G1015" i="2"/>
  <c r="G1028" i="2"/>
  <c r="G1036" i="2"/>
  <c r="G1044" i="2"/>
  <c r="G1052" i="2"/>
  <c r="G1060" i="2"/>
  <c r="G1068" i="2"/>
  <c r="G1076" i="2"/>
  <c r="G1084" i="2"/>
  <c r="G1092" i="2"/>
  <c r="G1100" i="2"/>
  <c r="G1108" i="2"/>
  <c r="G1116" i="2"/>
  <c r="G1124" i="2"/>
  <c r="G1132" i="2"/>
  <c r="G1140" i="2"/>
  <c r="G1148" i="2"/>
  <c r="G1156" i="2"/>
  <c r="G1164" i="2"/>
  <c r="G1172" i="2"/>
  <c r="G1180" i="2"/>
  <c r="G1188" i="2"/>
  <c r="G1196" i="2"/>
  <c r="G1204" i="2"/>
  <c r="G1212" i="2"/>
  <c r="G1220" i="2"/>
  <c r="G1228" i="2"/>
  <c r="G1236" i="2"/>
  <c r="G1244" i="2"/>
  <c r="G1252" i="2"/>
  <c r="G1260" i="2"/>
  <c r="G1268" i="2"/>
  <c r="G1276" i="2"/>
  <c r="G1284" i="2"/>
  <c r="G1292" i="2"/>
  <c r="G1300" i="2"/>
  <c r="G1308" i="2"/>
  <c r="G1316" i="2"/>
  <c r="G1324" i="2"/>
  <c r="G1332" i="2"/>
  <c r="G1340" i="2"/>
  <c r="G1348" i="2"/>
  <c r="G1356" i="2"/>
  <c r="G1364" i="2"/>
  <c r="G1372" i="2"/>
  <c r="G1380" i="2"/>
  <c r="G1388" i="2"/>
  <c r="G1396" i="2"/>
  <c r="G1404" i="2"/>
  <c r="G1412" i="2"/>
  <c r="G1420" i="2"/>
  <c r="G1428" i="2"/>
  <c r="G1436" i="2"/>
  <c r="G1444" i="2"/>
  <c r="G1452" i="2"/>
  <c r="G1460" i="2"/>
  <c r="G1468" i="2"/>
  <c r="G1476" i="2"/>
  <c r="G1484" i="2"/>
  <c r="G1492" i="2"/>
  <c r="G1500" i="2"/>
  <c r="G1508" i="2"/>
  <c r="G1516" i="2"/>
  <c r="G1524" i="2"/>
  <c r="G1532" i="2"/>
  <c r="G1540" i="2"/>
  <c r="G1548" i="2"/>
  <c r="G1556" i="2"/>
  <c r="G1564" i="2"/>
  <c r="G1572" i="2"/>
  <c r="G1580" i="2"/>
  <c r="G1588" i="2"/>
  <c r="G1596" i="2"/>
  <c r="G1604" i="2"/>
  <c r="G1612" i="2"/>
  <c r="G1620" i="2"/>
  <c r="G1628" i="2"/>
  <c r="G1636" i="2"/>
  <c r="G1644" i="2"/>
  <c r="G1652" i="2"/>
  <c r="G1660" i="2"/>
  <c r="G1668" i="2"/>
  <c r="G1676" i="2"/>
  <c r="G1684" i="2"/>
  <c r="G1692" i="2"/>
  <c r="G1700" i="2"/>
  <c r="G1708" i="2"/>
  <c r="G1716" i="2"/>
  <c r="G1724" i="2"/>
  <c r="G1732" i="2"/>
  <c r="G1740" i="2"/>
  <c r="G1748" i="2"/>
  <c r="G1756" i="2"/>
  <c r="G1764" i="2"/>
  <c r="G1772" i="2"/>
  <c r="G1780" i="2"/>
  <c r="G1788" i="2"/>
  <c r="G81" i="2"/>
  <c r="G299" i="2"/>
  <c r="G407" i="2"/>
  <c r="G471" i="2"/>
  <c r="G535" i="2"/>
  <c r="G599" i="2"/>
  <c r="G663" i="2"/>
  <c r="G727" i="2"/>
  <c r="G781" i="2"/>
  <c r="G813" i="2"/>
  <c r="G845" i="2"/>
  <c r="G877" i="2"/>
  <c r="G909" i="2"/>
  <c r="G941" i="2"/>
  <c r="G973" i="2"/>
  <c r="G1005" i="2"/>
  <c r="G1031" i="2"/>
  <c r="G1047" i="2"/>
  <c r="G1063" i="2"/>
  <c r="G1079" i="2"/>
  <c r="G1095" i="2"/>
  <c r="G1111" i="2"/>
  <c r="G1127" i="2"/>
  <c r="G1143" i="2"/>
  <c r="G1159" i="2"/>
  <c r="G1175" i="2"/>
  <c r="G1191" i="2"/>
  <c r="G1207" i="2"/>
  <c r="G1223" i="2"/>
  <c r="G1239" i="2"/>
  <c r="G1255" i="2"/>
  <c r="G1271" i="2"/>
  <c r="G1287" i="2"/>
  <c r="G1303" i="2"/>
  <c r="G1319" i="2"/>
  <c r="G1335" i="2"/>
  <c r="G1351" i="2"/>
  <c r="G1367" i="2"/>
  <c r="G1383" i="2"/>
  <c r="G1399" i="2"/>
  <c r="G1415" i="2"/>
  <c r="G1431" i="2"/>
  <c r="G1447" i="2"/>
  <c r="G1463" i="2"/>
  <c r="G1479" i="2"/>
  <c r="G1495" i="2"/>
  <c r="G1511" i="2"/>
  <c r="G1527" i="2"/>
  <c r="G1543" i="2"/>
  <c r="G1559" i="2"/>
  <c r="G1575" i="2"/>
  <c r="G1591" i="2"/>
  <c r="G1607" i="2"/>
  <c r="G1623" i="2"/>
  <c r="G1639" i="2"/>
  <c r="G1655" i="2"/>
  <c r="G1671" i="2"/>
  <c r="G1687" i="2"/>
  <c r="G1703" i="2"/>
  <c r="G1719" i="2"/>
  <c r="G1735" i="2"/>
  <c r="G1751" i="2"/>
  <c r="G1767" i="2"/>
  <c r="G1783" i="2"/>
  <c r="G1796" i="2"/>
  <c r="G1804" i="2"/>
  <c r="G1812" i="2"/>
  <c r="G1820" i="2"/>
  <c r="G1828" i="2"/>
  <c r="G1836" i="2"/>
  <c r="G1844" i="2"/>
  <c r="G1852" i="2"/>
  <c r="G1860" i="2"/>
  <c r="G1868" i="2"/>
  <c r="G1876" i="2"/>
  <c r="G1884" i="2"/>
  <c r="G1892" i="2"/>
  <c r="G1900" i="2"/>
  <c r="G1908" i="2"/>
  <c r="G1916" i="2"/>
  <c r="G1924" i="2"/>
  <c r="G1932" i="2"/>
  <c r="G1940" i="2"/>
  <c r="G1948" i="2"/>
  <c r="G1956" i="2"/>
  <c r="G1964" i="2"/>
  <c r="G1972" i="2"/>
  <c r="G1980" i="2"/>
  <c r="G1988" i="2"/>
  <c r="G1996" i="2"/>
  <c r="G2004" i="2"/>
  <c r="G2012" i="2"/>
  <c r="G2020" i="2"/>
  <c r="G2028" i="2"/>
  <c r="G2036" i="2"/>
  <c r="G2044" i="2"/>
  <c r="G2052" i="2"/>
  <c r="G2060" i="2"/>
  <c r="G2068" i="2"/>
  <c r="G2076" i="2"/>
  <c r="G2084" i="2"/>
  <c r="G2092" i="2"/>
  <c r="G2100" i="2"/>
  <c r="G2108" i="2"/>
  <c r="G2116" i="2"/>
  <c r="G2124" i="2"/>
  <c r="G2132" i="2"/>
  <c r="G2140" i="2"/>
  <c r="G2148" i="2"/>
  <c r="G2156" i="2"/>
  <c r="G2164" i="2"/>
  <c r="G2172" i="2"/>
  <c r="G2180" i="2"/>
  <c r="G2188" i="2"/>
  <c r="G2196" i="2"/>
  <c r="G2204" i="2"/>
  <c r="G2212" i="2"/>
  <c r="G2220" i="2"/>
  <c r="G2228" i="2"/>
  <c r="G2236" i="2"/>
  <c r="G2244" i="2"/>
  <c r="G2252" i="2"/>
  <c r="G2260" i="2"/>
  <c r="G2268" i="2"/>
  <c r="G2276" i="2"/>
  <c r="G2284" i="2"/>
  <c r="G2292" i="2"/>
  <c r="G2300" i="2"/>
  <c r="G315" i="2"/>
  <c r="G479" i="2"/>
  <c r="G607" i="2"/>
  <c r="G735" i="2"/>
  <c r="G817" i="2"/>
  <c r="G881" i="2"/>
  <c r="G945" i="2"/>
  <c r="G1009" i="2"/>
  <c r="G1049" i="2"/>
  <c r="G1081" i="2"/>
  <c r="G1113" i="2"/>
  <c r="G1145" i="2"/>
  <c r="G1177" i="2"/>
  <c r="G1209" i="2"/>
  <c r="G1241" i="2"/>
  <c r="G1273" i="2"/>
  <c r="G1305" i="2"/>
  <c r="G1337" i="2"/>
  <c r="G1369" i="2"/>
  <c r="G1401" i="2"/>
  <c r="G1433" i="2"/>
  <c r="G1465" i="2"/>
  <c r="G1497" i="2"/>
  <c r="G1529" i="2"/>
  <c r="G1561" i="2"/>
  <c r="G1593" i="2"/>
  <c r="G1625" i="2"/>
  <c r="G1657" i="2"/>
  <c r="G1689" i="2"/>
  <c r="G1721" i="2"/>
  <c r="G1753" i="2"/>
  <c r="G1785" i="2"/>
  <c r="G1805" i="2"/>
  <c r="G1821" i="2"/>
  <c r="G1837" i="2"/>
  <c r="G1853" i="2"/>
  <c r="G1869" i="2"/>
  <c r="G1885" i="2"/>
  <c r="G1901" i="2"/>
  <c r="G1917" i="2"/>
  <c r="G1933" i="2"/>
  <c r="G1949" i="2"/>
  <c r="G1965" i="2"/>
  <c r="G1981" i="2"/>
  <c r="G1997" i="2"/>
  <c r="G2013" i="2"/>
  <c r="G2029" i="2"/>
  <c r="G2045" i="2"/>
  <c r="G2061" i="2"/>
  <c r="G2077" i="2"/>
  <c r="G2093" i="2"/>
  <c r="G2109" i="2"/>
  <c r="G2125" i="2"/>
  <c r="G2141" i="2"/>
  <c r="G2157" i="2"/>
  <c r="G2173" i="2"/>
  <c r="G2189" i="2"/>
  <c r="G2205" i="2"/>
  <c r="G2221" i="2"/>
  <c r="G2237" i="2"/>
  <c r="G2253" i="2"/>
  <c r="G2269" i="2"/>
  <c r="G2285" i="2"/>
  <c r="G2301" i="2"/>
  <c r="G2310" i="2"/>
  <c r="G2318" i="2"/>
  <c r="G2326" i="2"/>
  <c r="G2334" i="2"/>
  <c r="G2342" i="2"/>
  <c r="G2350" i="2"/>
  <c r="G2358" i="2"/>
  <c r="G2366" i="2"/>
  <c r="G2374" i="2"/>
  <c r="G2382" i="2"/>
  <c r="G2390" i="2"/>
  <c r="G2398" i="2"/>
  <c r="G2406" i="2"/>
  <c r="G2414" i="2"/>
  <c r="G2422" i="2"/>
  <c r="G2430" i="2"/>
  <c r="G2438" i="2"/>
  <c r="G2446" i="2"/>
  <c r="G2454" i="2"/>
  <c r="G2462" i="2"/>
  <c r="G2470" i="2"/>
  <c r="G2478" i="2"/>
  <c r="G2486" i="2"/>
  <c r="G2494" i="2"/>
  <c r="G2502" i="2"/>
  <c r="G2510" i="2"/>
  <c r="G2518" i="2"/>
  <c r="G2526" i="2"/>
  <c r="G2534" i="2"/>
  <c r="G2542" i="2"/>
  <c r="G2550" i="2"/>
  <c r="G2558" i="2"/>
  <c r="G2566" i="2"/>
  <c r="G2574" i="2"/>
  <c r="G2582" i="2"/>
  <c r="G2590" i="2"/>
  <c r="G2598" i="2"/>
  <c r="G2606" i="2"/>
  <c r="G2614" i="2"/>
  <c r="G2622" i="2"/>
  <c r="G2630" i="2"/>
  <c r="G2638" i="2"/>
  <c r="G2646" i="2"/>
  <c r="G2654" i="2"/>
  <c r="G2662" i="2"/>
  <c r="G2670" i="2"/>
  <c r="G2678" i="2"/>
  <c r="G2686" i="2"/>
  <c r="G2694" i="2"/>
  <c r="G2702" i="2"/>
  <c r="G2710" i="2"/>
  <c r="G2718" i="2"/>
  <c r="G2726" i="2"/>
  <c r="G2734" i="2"/>
  <c r="G2742" i="2"/>
  <c r="G2750" i="2"/>
  <c r="G2758" i="2"/>
  <c r="G2766" i="2"/>
  <c r="G2774" i="2"/>
  <c r="G2782" i="2"/>
  <c r="G2790" i="2"/>
  <c r="G2798" i="2"/>
  <c r="G2806" i="2"/>
  <c r="G2814" i="2"/>
  <c r="G2822" i="2"/>
  <c r="G2830" i="2"/>
  <c r="G2838" i="2"/>
  <c r="G2846" i="2"/>
  <c r="G2854" i="2"/>
  <c r="G2862" i="2"/>
  <c r="G2870" i="2"/>
  <c r="G2878" i="2"/>
  <c r="G2886" i="2"/>
  <c r="G2894" i="2"/>
  <c r="G2902" i="2"/>
  <c r="G2910" i="2"/>
  <c r="G2918" i="2"/>
  <c r="G2926" i="2"/>
  <c r="G2934" i="2"/>
  <c r="G2942" i="2"/>
  <c r="G2950" i="2"/>
  <c r="G2958" i="2"/>
  <c r="G2966" i="2"/>
  <c r="G2974" i="2"/>
  <c r="G2982" i="2"/>
  <c r="G2990" i="2"/>
  <c r="G2998" i="2"/>
  <c r="G3006" i="2"/>
  <c r="G3014" i="2"/>
  <c r="G3022" i="2"/>
  <c r="G3030" i="2"/>
  <c r="G3038" i="2"/>
  <c r="G3046" i="2"/>
  <c r="G3054" i="2"/>
  <c r="G3062" i="2"/>
  <c r="G177" i="2"/>
  <c r="G431" i="2"/>
  <c r="G559" i="2"/>
  <c r="G687" i="2"/>
  <c r="G793" i="2"/>
  <c r="G857" i="2"/>
  <c r="G921" i="2"/>
  <c r="G985" i="2"/>
  <c r="G1037" i="2"/>
  <c r="G1069" i="2"/>
  <c r="G1101" i="2"/>
  <c r="G1133" i="2"/>
  <c r="G1165" i="2"/>
  <c r="G1197" i="2"/>
  <c r="G1229" i="2"/>
  <c r="G1261" i="2"/>
  <c r="G1293" i="2"/>
  <c r="G1325" i="2"/>
  <c r="G1357" i="2"/>
  <c r="G1389" i="2"/>
  <c r="G1421" i="2"/>
  <c r="G1453" i="2"/>
  <c r="G1485" i="2"/>
  <c r="G1517" i="2"/>
  <c r="G1549" i="2"/>
  <c r="G1581" i="2"/>
  <c r="G1613" i="2"/>
  <c r="G1645" i="2"/>
  <c r="G1677" i="2"/>
  <c r="G1709" i="2"/>
  <c r="G1741" i="2"/>
  <c r="G1773" i="2"/>
  <c r="G1799" i="2"/>
  <c r="G1815" i="2"/>
  <c r="G1831" i="2"/>
  <c r="G1847" i="2"/>
  <c r="G1863" i="2"/>
  <c r="G1879" i="2"/>
  <c r="G1895" i="2"/>
  <c r="G1911" i="2"/>
  <c r="G1927" i="2"/>
  <c r="G1943" i="2"/>
  <c r="G1959" i="2"/>
  <c r="G1975" i="2"/>
  <c r="G1991" i="2"/>
  <c r="G2007" i="2"/>
  <c r="G2023" i="2"/>
  <c r="G2039" i="2"/>
  <c r="G2055" i="2"/>
  <c r="G2071" i="2"/>
  <c r="G2087" i="2"/>
  <c r="G2103" i="2"/>
  <c r="G2119" i="2"/>
  <c r="G2135" i="2"/>
  <c r="G2151" i="2"/>
  <c r="G2167" i="2"/>
  <c r="G2183" i="2"/>
  <c r="G2199" i="2"/>
  <c r="G2215" i="2"/>
  <c r="G2231" i="2"/>
  <c r="G2247" i="2"/>
  <c r="G2263" i="2"/>
  <c r="G2279" i="2"/>
  <c r="G2295" i="2"/>
  <c r="G2307" i="2"/>
  <c r="G2315" i="2"/>
  <c r="G2323" i="2"/>
  <c r="G2331" i="2"/>
  <c r="G2339" i="2"/>
  <c r="G2347" i="2"/>
  <c r="G2355" i="2"/>
  <c r="G2363" i="2"/>
  <c r="G2371" i="2"/>
  <c r="G2379" i="2"/>
  <c r="G2387" i="2"/>
  <c r="G2395" i="2"/>
  <c r="G2403" i="2"/>
  <c r="G2411" i="2"/>
  <c r="G2419" i="2"/>
  <c r="G2427" i="2"/>
  <c r="G2435" i="2"/>
  <c r="G2443" i="2"/>
  <c r="G2451" i="2"/>
  <c r="G2459" i="2"/>
  <c r="G2467" i="2"/>
  <c r="G2475" i="2"/>
  <c r="G2483" i="2"/>
  <c r="G2491" i="2"/>
  <c r="G2499" i="2"/>
  <c r="G2507" i="2"/>
  <c r="G2515" i="2"/>
  <c r="G2523" i="2"/>
  <c r="G2531" i="2"/>
  <c r="G2539" i="2"/>
  <c r="G2547" i="2"/>
  <c r="G2555" i="2"/>
  <c r="G2563" i="2"/>
  <c r="G2577" i="2"/>
  <c r="G2593" i="2"/>
  <c r="G2609" i="2"/>
  <c r="G2625" i="2"/>
  <c r="G2641" i="2"/>
  <c r="G2657" i="2"/>
  <c r="G2673" i="2"/>
  <c r="G2689" i="2"/>
  <c r="G2705" i="2"/>
  <c r="G2721" i="2"/>
  <c r="G2737" i="2"/>
  <c r="G2753" i="2"/>
  <c r="G2769" i="2"/>
  <c r="G2785" i="2"/>
  <c r="G2801" i="2"/>
  <c r="G2817" i="2"/>
  <c r="G2833" i="2"/>
  <c r="G2849" i="2"/>
  <c r="G2865" i="2"/>
  <c r="G2881" i="2"/>
  <c r="G2897" i="2"/>
  <c r="G2913" i="2"/>
  <c r="G2929" i="2"/>
  <c r="G2945" i="2"/>
  <c r="G2961" i="2"/>
  <c r="G2977" i="2"/>
  <c r="G2993" i="2"/>
  <c r="G3009" i="2"/>
  <c r="G3025" i="2"/>
  <c r="G3041" i="2"/>
  <c r="G3057" i="2"/>
  <c r="G2571" i="2"/>
  <c r="G2587" i="2"/>
  <c r="G2603" i="2"/>
  <c r="G2619" i="2"/>
  <c r="G2635" i="2"/>
  <c r="G2651" i="2"/>
  <c r="G2667" i="2"/>
  <c r="G2683" i="2"/>
  <c r="G2699" i="2"/>
  <c r="G2715" i="2"/>
  <c r="G2731" i="2"/>
  <c r="G2747" i="2"/>
  <c r="G2763" i="2"/>
  <c r="G2779" i="2"/>
  <c r="G2795" i="2"/>
  <c r="G2811" i="2"/>
  <c r="G2827" i="2"/>
  <c r="G2843" i="2"/>
  <c r="G2859" i="2"/>
  <c r="G2875" i="2"/>
  <c r="G2891" i="2"/>
  <c r="G2907" i="2"/>
  <c r="G2923" i="2"/>
  <c r="G2939" i="2"/>
  <c r="G2955" i="2"/>
  <c r="G2971" i="2"/>
  <c r="G2987" i="2"/>
  <c r="G3003" i="2"/>
  <c r="G3019" i="2"/>
  <c r="G3035" i="2"/>
  <c r="G3051" i="2"/>
  <c r="G3067" i="2"/>
  <c r="F14" i="2"/>
  <c r="F22" i="2"/>
  <c r="F30" i="2"/>
  <c r="F38" i="2"/>
  <c r="F46" i="2"/>
  <c r="F54" i="2"/>
  <c r="F62" i="2"/>
  <c r="F70" i="2"/>
  <c r="F78" i="2"/>
  <c r="F86" i="2"/>
  <c r="F94" i="2"/>
  <c r="F102" i="2"/>
  <c r="F110" i="2"/>
  <c r="F118" i="2"/>
  <c r="F126" i="2"/>
  <c r="F134" i="2"/>
  <c r="F142" i="2"/>
  <c r="F150" i="2"/>
  <c r="F158" i="2"/>
  <c r="F166" i="2"/>
  <c r="F174" i="2"/>
  <c r="F182" i="2"/>
  <c r="F190" i="2"/>
  <c r="F198" i="2"/>
  <c r="F206" i="2"/>
  <c r="F214" i="2"/>
  <c r="F222" i="2"/>
  <c r="F230" i="2"/>
  <c r="F238" i="2"/>
  <c r="F246" i="2"/>
  <c r="F254" i="2"/>
  <c r="F7" i="2"/>
  <c r="F23" i="2"/>
  <c r="F39" i="2"/>
  <c r="F55" i="2"/>
  <c r="F71" i="2"/>
  <c r="F87" i="2"/>
  <c r="F103" i="2"/>
  <c r="F119" i="2"/>
  <c r="F135" i="2"/>
  <c r="F151" i="2"/>
  <c r="F167" i="2"/>
  <c r="F183" i="2"/>
  <c r="F199" i="2"/>
  <c r="F215" i="2"/>
  <c r="F231" i="2"/>
  <c r="F247" i="2"/>
  <c r="F262" i="2"/>
  <c r="F270" i="2"/>
  <c r="F278" i="2"/>
  <c r="F286" i="2"/>
  <c r="F294" i="2"/>
  <c r="F302" i="2"/>
  <c r="F310" i="2"/>
  <c r="F318" i="2"/>
  <c r="F326" i="2"/>
  <c r="F334" i="2"/>
  <c r="F342" i="2"/>
  <c r="F350" i="2"/>
  <c r="F358" i="2"/>
  <c r="F366" i="2"/>
  <c r="F374" i="2"/>
  <c r="F382" i="2"/>
  <c r="F21" i="2"/>
  <c r="F53" i="2"/>
  <c r="F85" i="2"/>
  <c r="F117" i="2"/>
  <c r="F149" i="2"/>
  <c r="F181" i="2"/>
  <c r="F213" i="2"/>
  <c r="F245" i="2"/>
  <c r="F269" i="2"/>
  <c r="F285" i="2"/>
  <c r="F301" i="2"/>
  <c r="F317" i="2"/>
  <c r="F333" i="2"/>
  <c r="F349" i="2"/>
  <c r="F365" i="2"/>
  <c r="F381" i="2"/>
  <c r="F392" i="2"/>
  <c r="F400" i="2"/>
  <c r="F408" i="2"/>
  <c r="F416" i="2"/>
  <c r="F424" i="2"/>
  <c r="F432" i="2"/>
  <c r="F440" i="2"/>
  <c r="F448" i="2"/>
  <c r="F456" i="2"/>
  <c r="F464" i="2"/>
  <c r="F472" i="2"/>
  <c r="F480" i="2"/>
  <c r="F488" i="2"/>
  <c r="F496" i="2"/>
  <c r="F504" i="2"/>
  <c r="F512" i="2"/>
  <c r="F520" i="2"/>
  <c r="F528" i="2"/>
  <c r="F536" i="2"/>
  <c r="F544" i="2"/>
  <c r="F552" i="2"/>
  <c r="F560" i="2"/>
  <c r="F568" i="2"/>
  <c r="F576" i="2"/>
  <c r="F584" i="2"/>
  <c r="F592" i="2"/>
  <c r="F600" i="2"/>
  <c r="F608" i="2"/>
  <c r="F616" i="2"/>
  <c r="F624" i="2"/>
  <c r="F632" i="2"/>
  <c r="F640" i="2"/>
  <c r="F648" i="2"/>
  <c r="F656" i="2"/>
  <c r="F664" i="2"/>
  <c r="F672" i="2"/>
  <c r="F680" i="2"/>
  <c r="F688" i="2"/>
  <c r="F696" i="2"/>
  <c r="F704" i="2"/>
  <c r="F712" i="2"/>
  <c r="F720" i="2"/>
  <c r="F728" i="2"/>
  <c r="F736" i="2"/>
  <c r="F744" i="2"/>
  <c r="F752" i="2"/>
  <c r="F760" i="2"/>
  <c r="F768" i="2"/>
  <c r="F41" i="2"/>
  <c r="F105" i="2"/>
  <c r="F169" i="2"/>
  <c r="F233" i="2"/>
  <c r="F279" i="2"/>
  <c r="F311" i="2"/>
  <c r="F343" i="2"/>
  <c r="F375" i="2"/>
  <c r="F397" i="2"/>
  <c r="F413" i="2"/>
  <c r="F429" i="2"/>
  <c r="F445" i="2"/>
  <c r="F461" i="2"/>
  <c r="F477" i="2"/>
  <c r="F493" i="2"/>
  <c r="F509" i="2"/>
  <c r="F525" i="2"/>
  <c r="F541" i="2"/>
  <c r="F557" i="2"/>
  <c r="F573" i="2"/>
  <c r="F589" i="2"/>
  <c r="F605" i="2"/>
  <c r="F621" i="2"/>
  <c r="F637" i="2"/>
  <c r="F653" i="2"/>
  <c r="F669" i="2"/>
  <c r="F685" i="2"/>
  <c r="F701" i="2"/>
  <c r="F717" i="2"/>
  <c r="F733" i="2"/>
  <c r="F749" i="2"/>
  <c r="F765" i="2"/>
  <c r="F776" i="2"/>
  <c r="F784" i="2"/>
  <c r="F792" i="2"/>
  <c r="F800" i="2"/>
  <c r="F808" i="2"/>
  <c r="F816" i="2"/>
  <c r="F824" i="2"/>
  <c r="F832" i="2"/>
  <c r="F840" i="2"/>
  <c r="F848" i="2"/>
  <c r="F856" i="2"/>
  <c r="F864" i="2"/>
  <c r="F872" i="2"/>
  <c r="F880" i="2"/>
  <c r="F888" i="2"/>
  <c r="F896" i="2"/>
  <c r="F904" i="2"/>
  <c r="F912" i="2"/>
  <c r="F920" i="2"/>
  <c r="F928" i="2"/>
  <c r="F936" i="2"/>
  <c r="F944" i="2"/>
  <c r="F952" i="2"/>
  <c r="F960" i="2"/>
  <c r="F968" i="2"/>
  <c r="F976" i="2"/>
  <c r="F984" i="2"/>
  <c r="F992" i="2"/>
  <c r="F1000" i="2"/>
  <c r="F1008" i="2"/>
  <c r="F1016" i="2"/>
  <c r="F1024" i="2"/>
  <c r="F129" i="2"/>
  <c r="F257" i="2"/>
  <c r="F323" i="2"/>
  <c r="F387" i="2"/>
  <c r="F419" i="2"/>
  <c r="F451" i="2"/>
  <c r="F483" i="2"/>
  <c r="F515" i="2"/>
  <c r="F547" i="2"/>
  <c r="F579" i="2"/>
  <c r="F611" i="2"/>
  <c r="F643" i="2"/>
  <c r="F675" i="2"/>
  <c r="F707" i="2"/>
  <c r="F739" i="2"/>
  <c r="F771" i="2"/>
  <c r="F787" i="2"/>
  <c r="F803" i="2"/>
  <c r="F819" i="2"/>
  <c r="F835" i="2"/>
  <c r="F851" i="2"/>
  <c r="F867" i="2"/>
  <c r="F883" i="2"/>
  <c r="F899" i="2"/>
  <c r="F915" i="2"/>
  <c r="F931" i="2"/>
  <c r="F947" i="2"/>
  <c r="F963" i="2"/>
  <c r="F979" i="2"/>
  <c r="F995" i="2"/>
  <c r="F1011" i="2"/>
  <c r="F1026" i="2"/>
  <c r="F1034" i="2"/>
  <c r="F1042" i="2"/>
  <c r="F1050" i="2"/>
  <c r="F1058" i="2"/>
  <c r="F1066" i="2"/>
  <c r="F1074" i="2"/>
  <c r="F1082" i="2"/>
  <c r="F1090" i="2"/>
  <c r="F1098" i="2"/>
  <c r="F1106" i="2"/>
  <c r="F1114" i="2"/>
  <c r="F1122" i="2"/>
  <c r="F1130" i="2"/>
  <c r="F1138" i="2"/>
  <c r="F1146" i="2"/>
  <c r="F1154" i="2"/>
  <c r="F1162" i="2"/>
  <c r="F1170" i="2"/>
  <c r="F1178" i="2"/>
  <c r="F1186" i="2"/>
  <c r="F1194" i="2"/>
  <c r="F1202" i="2"/>
  <c r="F1210" i="2"/>
  <c r="F1218" i="2"/>
  <c r="F1226" i="2"/>
  <c r="F1234" i="2"/>
  <c r="F1242" i="2"/>
  <c r="F1250" i="2"/>
  <c r="F1258" i="2"/>
  <c r="F1266" i="2"/>
  <c r="F1274" i="2"/>
  <c r="F1282" i="2"/>
  <c r="F1290" i="2"/>
  <c r="F1298" i="2"/>
  <c r="F1306" i="2"/>
  <c r="F1314" i="2"/>
  <c r="F1322" i="2"/>
  <c r="F1330" i="2"/>
  <c r="F1338" i="2"/>
  <c r="F1346" i="2"/>
  <c r="F1354" i="2"/>
  <c r="F1362" i="2"/>
  <c r="F1370" i="2"/>
  <c r="F1378" i="2"/>
  <c r="F1386" i="2"/>
  <c r="F1394" i="2"/>
  <c r="F1402" i="2"/>
  <c r="F1410" i="2"/>
  <c r="F1418" i="2"/>
  <c r="F1426" i="2"/>
  <c r="F1434" i="2"/>
  <c r="F1442" i="2"/>
  <c r="F1450" i="2"/>
  <c r="F1458" i="2"/>
  <c r="F1466" i="2"/>
  <c r="F1474" i="2"/>
  <c r="F1482" i="2"/>
  <c r="F1490" i="2"/>
  <c r="F1498" i="2"/>
  <c r="F1506" i="2"/>
  <c r="F1514" i="2"/>
  <c r="F1522" i="2"/>
  <c r="F1530" i="2"/>
  <c r="F1538" i="2"/>
  <c r="F1546" i="2"/>
  <c r="F1554" i="2"/>
  <c r="F1562" i="2"/>
  <c r="F1570" i="2"/>
  <c r="F1578" i="2"/>
  <c r="F1586" i="2"/>
  <c r="F1594" i="2"/>
  <c r="F1602" i="2"/>
  <c r="F1610" i="2"/>
  <c r="F1618" i="2"/>
  <c r="F1626" i="2"/>
  <c r="F1634" i="2"/>
  <c r="F1642" i="2"/>
  <c r="F1650" i="2"/>
  <c r="F1658" i="2"/>
  <c r="F1666" i="2"/>
  <c r="F1674" i="2"/>
  <c r="F1682" i="2"/>
  <c r="F1690" i="2"/>
  <c r="F1698" i="2"/>
  <c r="F1706" i="2"/>
  <c r="F1714" i="2"/>
  <c r="F1722" i="2"/>
  <c r="F1730" i="2"/>
  <c r="F1738" i="2"/>
  <c r="F1746" i="2"/>
  <c r="F1754" i="2"/>
  <c r="F1762" i="2"/>
  <c r="F1770" i="2"/>
  <c r="F1778" i="2"/>
  <c r="F1786" i="2"/>
  <c r="F17" i="2"/>
  <c r="F267" i="2"/>
  <c r="F391" i="2"/>
  <c r="F455" i="2"/>
  <c r="F519" i="2"/>
  <c r="F583" i="2"/>
  <c r="F647" i="2"/>
  <c r="F711" i="2"/>
  <c r="F773" i="2"/>
  <c r="F805" i="2"/>
  <c r="F837" i="2"/>
  <c r="F869" i="2"/>
  <c r="F901" i="2"/>
  <c r="F933" i="2"/>
  <c r="F965" i="2"/>
  <c r="F997" i="2"/>
  <c r="F1027" i="2"/>
  <c r="F1043" i="2"/>
  <c r="F1059" i="2"/>
  <c r="F1075" i="2"/>
  <c r="F1091" i="2"/>
  <c r="F1107" i="2"/>
  <c r="F1123" i="2"/>
  <c r="F1139" i="2"/>
  <c r="F1155" i="2"/>
  <c r="F1171" i="2"/>
  <c r="F1187" i="2"/>
  <c r="F1203" i="2"/>
  <c r="F1219" i="2"/>
  <c r="F1235" i="2"/>
  <c r="F1251" i="2"/>
  <c r="F1267" i="2"/>
  <c r="F1283" i="2"/>
  <c r="F1299" i="2"/>
  <c r="F1315" i="2"/>
  <c r="F1331" i="2"/>
  <c r="F1347" i="2"/>
  <c r="F1363" i="2"/>
  <c r="F1379" i="2"/>
  <c r="F1395" i="2"/>
  <c r="F1411" i="2"/>
  <c r="F1427" i="2"/>
  <c r="F1443" i="2"/>
  <c r="F1459" i="2"/>
  <c r="F1475" i="2"/>
  <c r="F1491" i="2"/>
  <c r="F1507" i="2"/>
  <c r="F1523" i="2"/>
  <c r="F1539" i="2"/>
  <c r="F1555" i="2"/>
  <c r="F1571" i="2"/>
  <c r="F1587" i="2"/>
  <c r="F1603" i="2"/>
  <c r="F1619" i="2"/>
  <c r="F1635" i="2"/>
  <c r="F1651" i="2"/>
  <c r="F1667" i="2"/>
  <c r="F1683" i="2"/>
  <c r="F1699" i="2"/>
  <c r="F1715" i="2"/>
  <c r="F1731" i="2"/>
  <c r="F1747" i="2"/>
  <c r="F1763" i="2"/>
  <c r="F1779" i="2"/>
  <c r="F1794" i="2"/>
  <c r="F1802" i="2"/>
  <c r="F1810" i="2"/>
  <c r="F1818" i="2"/>
  <c r="F1826" i="2"/>
  <c r="F1834" i="2"/>
  <c r="F1842" i="2"/>
  <c r="F1850" i="2"/>
  <c r="F1858" i="2"/>
  <c r="F1866" i="2"/>
  <c r="F1874" i="2"/>
  <c r="F1882" i="2"/>
  <c r="F1890" i="2"/>
  <c r="F1898" i="2"/>
  <c r="F1906" i="2"/>
  <c r="F1914" i="2"/>
  <c r="F1922" i="2"/>
  <c r="F1930" i="2"/>
  <c r="F1938" i="2"/>
  <c r="F1946" i="2"/>
  <c r="F1954" i="2"/>
  <c r="F1962" i="2"/>
  <c r="F1970" i="2"/>
  <c r="F1978" i="2"/>
  <c r="F1986" i="2"/>
  <c r="F1994" i="2"/>
  <c r="F2002" i="2"/>
  <c r="F2010" i="2"/>
  <c r="F2018" i="2"/>
  <c r="F2026" i="2"/>
  <c r="F2034" i="2"/>
  <c r="F2042" i="2"/>
  <c r="F2050" i="2"/>
  <c r="F2058" i="2"/>
  <c r="F2066" i="2"/>
  <c r="F2074" i="2"/>
  <c r="F2082" i="2"/>
  <c r="F2090" i="2"/>
  <c r="F2098" i="2"/>
  <c r="F2106" i="2"/>
  <c r="F2114" i="2"/>
  <c r="F2122" i="2"/>
  <c r="F2130" i="2"/>
  <c r="F2138" i="2"/>
  <c r="F2146" i="2"/>
  <c r="F2154" i="2"/>
  <c r="F2162" i="2"/>
  <c r="F2170" i="2"/>
  <c r="F2178" i="2"/>
  <c r="F2186" i="2"/>
  <c r="F2194" i="2"/>
  <c r="F2202" i="2"/>
  <c r="F2210" i="2"/>
  <c r="F2218" i="2"/>
  <c r="F2226" i="2"/>
  <c r="F2234" i="2"/>
  <c r="F2242" i="2"/>
  <c r="F2250" i="2"/>
  <c r="F2258" i="2"/>
  <c r="F2266" i="2"/>
  <c r="F2274" i="2"/>
  <c r="F2282" i="2"/>
  <c r="F2290" i="2"/>
  <c r="F2298" i="2"/>
  <c r="F241" i="2"/>
  <c r="F447" i="2"/>
  <c r="F575" i="2"/>
  <c r="F703" i="2"/>
  <c r="F801" i="2"/>
  <c r="F865" i="2"/>
  <c r="F929" i="2"/>
  <c r="F993" i="2"/>
  <c r="F1041" i="2"/>
  <c r="F1073" i="2"/>
  <c r="F1105" i="2"/>
  <c r="F1137" i="2"/>
  <c r="F1169" i="2"/>
  <c r="F1201" i="2"/>
  <c r="F1233" i="2"/>
  <c r="F1265" i="2"/>
  <c r="F1297" i="2"/>
  <c r="F1329" i="2"/>
  <c r="F1361" i="2"/>
  <c r="F1393" i="2"/>
  <c r="F1425" i="2"/>
  <c r="F1457" i="2"/>
  <c r="F1489" i="2"/>
  <c r="F1521" i="2"/>
  <c r="F1553" i="2"/>
  <c r="F1585" i="2"/>
  <c r="F1617" i="2"/>
  <c r="F1649" i="2"/>
  <c r="F1681" i="2"/>
  <c r="F1713" i="2"/>
  <c r="F1745" i="2"/>
  <c r="F1777" i="2"/>
  <c r="F1801" i="2"/>
  <c r="F1817" i="2"/>
  <c r="F1833" i="2"/>
  <c r="F1849" i="2"/>
  <c r="F1865" i="2"/>
  <c r="F1881" i="2"/>
  <c r="F1897" i="2"/>
  <c r="F1913" i="2"/>
  <c r="F1929" i="2"/>
  <c r="F1945" i="2"/>
  <c r="F1961" i="2"/>
  <c r="F1977" i="2"/>
  <c r="F1993" i="2"/>
  <c r="F2009" i="2"/>
  <c r="F2025" i="2"/>
  <c r="F2041" i="2"/>
  <c r="F2057" i="2"/>
  <c r="F2073" i="2"/>
  <c r="F2089" i="2"/>
  <c r="F2105" i="2"/>
  <c r="F2121" i="2"/>
  <c r="F2137" i="2"/>
  <c r="F2153" i="2"/>
  <c r="F2169" i="2"/>
  <c r="F2185" i="2"/>
  <c r="F2201" i="2"/>
  <c r="F2217" i="2"/>
  <c r="F2233" i="2"/>
  <c r="F2249" i="2"/>
  <c r="F2265" i="2"/>
  <c r="F2281" i="2"/>
  <c r="F2297" i="2"/>
  <c r="F2308" i="2"/>
  <c r="F2316" i="2"/>
  <c r="F2324" i="2"/>
  <c r="F2332" i="2"/>
  <c r="F2340" i="2"/>
  <c r="F2348" i="2"/>
  <c r="F2356" i="2"/>
  <c r="F2364" i="2"/>
  <c r="F2372" i="2"/>
  <c r="F2380" i="2"/>
  <c r="F2388" i="2"/>
  <c r="F2396" i="2"/>
  <c r="F2404" i="2"/>
  <c r="F2412" i="2"/>
  <c r="F2420" i="2"/>
  <c r="F2428" i="2"/>
  <c r="F2436" i="2"/>
  <c r="F2444" i="2"/>
  <c r="F2452" i="2"/>
  <c r="F2460" i="2"/>
  <c r="F2468" i="2"/>
  <c r="F2476" i="2"/>
  <c r="F2484" i="2"/>
  <c r="F2492" i="2"/>
  <c r="F2500" i="2"/>
  <c r="F2508" i="2"/>
  <c r="F2516" i="2"/>
  <c r="F2524" i="2"/>
  <c r="F2532" i="2"/>
  <c r="F2540" i="2"/>
  <c r="F2548" i="2"/>
  <c r="F2556" i="2"/>
  <c r="F2564" i="2"/>
  <c r="F2572" i="2"/>
  <c r="F2580" i="2"/>
  <c r="F2588" i="2"/>
  <c r="F2596" i="2"/>
  <c r="F2604" i="2"/>
  <c r="F2612" i="2"/>
  <c r="F2620" i="2"/>
  <c r="F2628" i="2"/>
  <c r="F2636" i="2"/>
  <c r="F2644" i="2"/>
  <c r="F2652" i="2"/>
  <c r="F2660" i="2"/>
  <c r="F2668" i="2"/>
  <c r="F2676" i="2"/>
  <c r="F2684" i="2"/>
  <c r="F2692" i="2"/>
  <c r="F2700" i="2"/>
  <c r="F2708" i="2"/>
  <c r="F2716" i="2"/>
  <c r="F2724" i="2"/>
  <c r="F2732" i="2"/>
  <c r="F2740" i="2"/>
  <c r="F2748" i="2"/>
  <c r="F2756" i="2"/>
  <c r="F2764" i="2"/>
  <c r="F2772" i="2"/>
  <c r="F2780" i="2"/>
  <c r="F2788" i="2"/>
  <c r="F2796" i="2"/>
  <c r="F2804" i="2"/>
  <c r="F2812" i="2"/>
  <c r="F2820" i="2"/>
  <c r="F2828" i="2"/>
  <c r="F2836" i="2"/>
  <c r="F2844" i="2"/>
  <c r="F2852" i="2"/>
  <c r="F2860" i="2"/>
  <c r="F2868" i="2"/>
  <c r="F2876" i="2"/>
  <c r="F2884" i="2"/>
  <c r="F2892" i="2"/>
  <c r="F2900" i="2"/>
  <c r="F2908" i="2"/>
  <c r="F2916" i="2"/>
  <c r="F2924" i="2"/>
  <c r="F2932" i="2"/>
  <c r="F2940" i="2"/>
  <c r="F2948" i="2"/>
  <c r="F2956" i="2"/>
  <c r="F2964" i="2"/>
  <c r="F2972" i="2"/>
  <c r="F2980" i="2"/>
  <c r="F2988" i="2"/>
  <c r="F2996" i="2"/>
  <c r="F3004" i="2"/>
  <c r="F3012" i="2"/>
  <c r="F3020" i="2"/>
  <c r="F3028" i="2"/>
  <c r="F3036" i="2"/>
  <c r="F3044" i="2"/>
  <c r="F3052" i="2"/>
  <c r="F3060" i="2"/>
  <c r="F49" i="2"/>
  <c r="F399" i="2"/>
  <c r="F527" i="2"/>
  <c r="F655" i="2"/>
  <c r="F777" i="2"/>
  <c r="F841" i="2"/>
  <c r="F905" i="2"/>
  <c r="F969" i="2"/>
  <c r="F1029" i="2"/>
  <c r="F1061" i="2"/>
  <c r="F1093" i="2"/>
  <c r="F1125" i="2"/>
  <c r="F1157" i="2"/>
  <c r="F1189" i="2"/>
  <c r="F1221" i="2"/>
  <c r="F1253" i="2"/>
  <c r="F1285" i="2"/>
  <c r="F1317" i="2"/>
  <c r="F1349" i="2"/>
  <c r="F1381" i="2"/>
  <c r="F1413" i="2"/>
  <c r="F1445" i="2"/>
  <c r="F1477" i="2"/>
  <c r="F1509" i="2"/>
  <c r="F1541" i="2"/>
  <c r="F1573" i="2"/>
  <c r="F1605" i="2"/>
  <c r="F1637" i="2"/>
  <c r="F1669" i="2"/>
  <c r="F1701" i="2"/>
  <c r="F1733" i="2"/>
  <c r="F1765" i="2"/>
  <c r="F1795" i="2"/>
  <c r="F1811" i="2"/>
  <c r="F1827" i="2"/>
  <c r="F1843" i="2"/>
  <c r="F1859" i="2"/>
  <c r="F1875" i="2"/>
  <c r="F1891" i="2"/>
  <c r="F1907" i="2"/>
  <c r="F1923" i="2"/>
  <c r="F1939" i="2"/>
  <c r="F1955" i="2"/>
  <c r="F1971" i="2"/>
  <c r="F1987" i="2"/>
  <c r="F2003" i="2"/>
  <c r="F2019" i="2"/>
  <c r="F2035" i="2"/>
  <c r="F2051" i="2"/>
  <c r="F2067" i="2"/>
  <c r="F2083" i="2"/>
  <c r="F2099" i="2"/>
  <c r="F2115" i="2"/>
  <c r="F2131" i="2"/>
  <c r="F2147" i="2"/>
  <c r="F2163" i="2"/>
  <c r="F2179" i="2"/>
  <c r="F2195" i="2"/>
  <c r="F2211" i="2"/>
  <c r="F2227" i="2"/>
  <c r="F2243" i="2"/>
  <c r="F2259" i="2"/>
  <c r="F2275" i="2"/>
  <c r="F2291" i="2"/>
  <c r="F2305" i="2"/>
  <c r="F2313" i="2"/>
  <c r="F2321" i="2"/>
  <c r="F2329" i="2"/>
  <c r="F2337" i="2"/>
  <c r="F2345" i="2"/>
  <c r="F2353" i="2"/>
  <c r="F2361" i="2"/>
  <c r="F2369" i="2"/>
  <c r="F2377" i="2"/>
  <c r="F2385" i="2"/>
  <c r="F2393" i="2"/>
  <c r="F2401" i="2"/>
  <c r="F2409" i="2"/>
  <c r="F2417" i="2"/>
  <c r="F2425" i="2"/>
  <c r="F2433" i="2"/>
  <c r="F2441" i="2"/>
  <c r="F2449" i="2"/>
  <c r="F2457" i="2"/>
  <c r="F2465" i="2"/>
  <c r="F2473" i="2"/>
  <c r="F2481" i="2"/>
  <c r="F2489" i="2"/>
  <c r="F2497" i="2"/>
  <c r="F2505" i="2"/>
  <c r="F2513" i="2"/>
  <c r="F2521" i="2"/>
  <c r="F2529" i="2"/>
  <c r="F2537" i="2"/>
  <c r="F2545" i="2"/>
  <c r="F2553" i="2"/>
  <c r="F2561" i="2"/>
  <c r="F2573" i="2"/>
  <c r="F2589" i="2"/>
  <c r="F2605" i="2"/>
  <c r="F2621" i="2"/>
  <c r="F2637" i="2"/>
  <c r="F2653" i="2"/>
  <c r="F2669" i="2"/>
  <c r="F2685" i="2"/>
  <c r="F2701" i="2"/>
  <c r="F2717" i="2"/>
  <c r="F2733" i="2"/>
  <c r="F2749" i="2"/>
  <c r="F2765" i="2"/>
  <c r="F2781" i="2"/>
  <c r="F2797" i="2"/>
  <c r="F2813" i="2"/>
  <c r="F2829" i="2"/>
  <c r="F2845" i="2"/>
  <c r="F2861" i="2"/>
  <c r="F2877" i="2"/>
  <c r="F2893" i="2"/>
  <c r="F2909" i="2"/>
  <c r="F2925" i="2"/>
  <c r="F2941" i="2"/>
  <c r="F2957" i="2"/>
  <c r="F2973" i="2"/>
  <c r="F2989" i="2"/>
  <c r="F3005" i="2"/>
  <c r="F3021" i="2"/>
  <c r="F3037" i="2"/>
  <c r="F3053" i="2"/>
  <c r="F2567" i="2"/>
  <c r="F2583" i="2"/>
  <c r="F2599" i="2"/>
  <c r="F2615" i="2"/>
  <c r="F2631" i="2"/>
  <c r="F2647" i="2"/>
  <c r="F2663" i="2"/>
  <c r="F2679" i="2"/>
  <c r="F2695" i="2"/>
  <c r="F2711" i="2"/>
  <c r="F2727" i="2"/>
  <c r="F2743" i="2"/>
  <c r="F2759" i="2"/>
  <c r="F2775" i="2"/>
  <c r="F2791" i="2"/>
  <c r="F2807" i="2"/>
  <c r="F2823" i="2"/>
  <c r="F2839" i="2"/>
  <c r="F2855" i="2"/>
  <c r="F2871" i="2"/>
  <c r="F2887" i="2"/>
  <c r="F2903" i="2"/>
  <c r="F2919" i="2"/>
  <c r="F2935" i="2"/>
  <c r="F2951" i="2"/>
  <c r="F2967" i="2"/>
  <c r="F2983" i="2"/>
  <c r="F2999" i="2"/>
  <c r="F3015" i="2"/>
  <c r="F3031" i="2"/>
  <c r="F3047" i="2"/>
  <c r="F3063" i="2"/>
  <c r="E11" i="2"/>
  <c r="E19" i="2"/>
  <c r="E27" i="2"/>
  <c r="E35" i="2"/>
  <c r="E43" i="2"/>
  <c r="E51" i="2"/>
  <c r="E59" i="2"/>
  <c r="E67" i="2"/>
  <c r="E75" i="2"/>
  <c r="E83" i="2"/>
  <c r="E91" i="2"/>
  <c r="E99" i="2"/>
  <c r="E107" i="2"/>
  <c r="E115" i="2"/>
  <c r="E123" i="2"/>
  <c r="E131" i="2"/>
  <c r="E139" i="2"/>
  <c r="E147" i="2"/>
  <c r="E155" i="2"/>
  <c r="E163" i="2"/>
  <c r="E171" i="2"/>
  <c r="E179" i="2"/>
  <c r="E187" i="2"/>
  <c r="E195" i="2"/>
  <c r="E203" i="2"/>
  <c r="E211" i="2"/>
  <c r="E219" i="2"/>
  <c r="E227" i="2"/>
  <c r="E235" i="2"/>
  <c r="E243" i="2"/>
  <c r="E251" i="2"/>
  <c r="E259" i="2"/>
  <c r="E20" i="2"/>
  <c r="E36" i="2"/>
  <c r="E52" i="2"/>
  <c r="E68" i="2"/>
  <c r="E84" i="2"/>
  <c r="E100" i="2"/>
  <c r="E116" i="2"/>
  <c r="E132" i="2"/>
  <c r="E148" i="2"/>
  <c r="E164" i="2"/>
  <c r="E180" i="2"/>
  <c r="E196" i="2"/>
  <c r="E212" i="2"/>
  <c r="E228" i="2"/>
  <c r="E244" i="2"/>
  <c r="E260" i="2"/>
  <c r="E268" i="2"/>
  <c r="E276" i="2"/>
  <c r="E284" i="2"/>
  <c r="E292" i="2"/>
  <c r="E300" i="2"/>
  <c r="E308" i="2"/>
  <c r="E316" i="2"/>
  <c r="E324" i="2"/>
  <c r="E332" i="2"/>
  <c r="E340" i="2"/>
  <c r="E348" i="2"/>
  <c r="E356" i="2"/>
  <c r="E364" i="2"/>
  <c r="E372" i="2"/>
  <c r="E380" i="2"/>
  <c r="E388" i="2"/>
  <c r="E396" i="2"/>
  <c r="E404" i="2"/>
  <c r="E412" i="2"/>
  <c r="E420" i="2"/>
  <c r="E428" i="2"/>
  <c r="E436" i="2"/>
  <c r="E444" i="2"/>
  <c r="E452" i="2"/>
  <c r="E460" i="2"/>
  <c r="E468" i="2"/>
  <c r="E476" i="2"/>
  <c r="E484" i="2"/>
  <c r="E492" i="2"/>
  <c r="E500" i="2"/>
  <c r="E508" i="2"/>
  <c r="E516" i="2"/>
  <c r="E524" i="2"/>
  <c r="E532" i="2"/>
  <c r="E540" i="2"/>
  <c r="E548" i="2"/>
  <c r="E556" i="2"/>
  <c r="E564" i="2"/>
  <c r="E572" i="2"/>
  <c r="E580" i="2"/>
  <c r="E588" i="2"/>
  <c r="E596" i="2"/>
  <c r="E604" i="2"/>
  <c r="E612" i="2"/>
  <c r="E620" i="2"/>
  <c r="E628" i="2"/>
  <c r="E636" i="2"/>
  <c r="E10" i="2"/>
  <c r="E42" i="2"/>
  <c r="E74" i="2"/>
  <c r="E106" i="2"/>
  <c r="E138" i="2"/>
  <c r="E170" i="2"/>
  <c r="E202" i="2"/>
  <c r="E234" i="2"/>
  <c r="E263" i="2"/>
  <c r="E279" i="2"/>
  <c r="E295" i="2"/>
  <c r="E311" i="2"/>
  <c r="E327" i="2"/>
  <c r="E343" i="2"/>
  <c r="E359" i="2"/>
  <c r="E375" i="2"/>
  <c r="E391" i="2"/>
  <c r="E407" i="2"/>
  <c r="E423" i="2"/>
  <c r="E439" i="2"/>
  <c r="E455" i="2"/>
  <c r="E471" i="2"/>
  <c r="E487" i="2"/>
  <c r="E503" i="2"/>
  <c r="E519" i="2"/>
  <c r="E535" i="2"/>
  <c r="E551" i="2"/>
  <c r="E567" i="2"/>
  <c r="E583" i="2"/>
  <c r="E599" i="2"/>
  <c r="E615" i="2"/>
  <c r="E631" i="2"/>
  <c r="E645" i="2"/>
  <c r="E653" i="2"/>
  <c r="E661" i="2"/>
  <c r="E669" i="2"/>
  <c r="E677" i="2"/>
  <c r="E685" i="2"/>
  <c r="E693" i="2"/>
  <c r="E701" i="2"/>
  <c r="E709" i="2"/>
  <c r="E717" i="2"/>
  <c r="E725" i="2"/>
  <c r="E733" i="2"/>
  <c r="E741" i="2"/>
  <c r="E749" i="2"/>
  <c r="E757" i="2"/>
  <c r="E765" i="2"/>
  <c r="E773" i="2"/>
  <c r="E781" i="2"/>
  <c r="E789" i="2"/>
  <c r="E797" i="2"/>
  <c r="E805" i="2"/>
  <c r="E813" i="2"/>
  <c r="E821" i="2"/>
  <c r="E829" i="2"/>
  <c r="E837" i="2"/>
  <c r="E845" i="2"/>
  <c r="E853" i="2"/>
  <c r="E861" i="2"/>
  <c r="E869" i="2"/>
  <c r="E877" i="2"/>
  <c r="E885" i="2"/>
  <c r="E893" i="2"/>
  <c r="E901" i="2"/>
  <c r="E909" i="2"/>
  <c r="E917" i="2"/>
  <c r="E925" i="2"/>
  <c r="E933" i="2"/>
  <c r="E941" i="2"/>
  <c r="E949" i="2"/>
  <c r="E957" i="2"/>
  <c r="E965" i="2"/>
  <c r="E973" i="2"/>
  <c r="E981" i="2"/>
  <c r="E989" i="2"/>
  <c r="E997" i="2"/>
  <c r="E1005" i="2"/>
  <c r="E1013" i="2"/>
  <c r="E1021" i="2"/>
  <c r="E1029" i="2"/>
  <c r="E1037" i="2"/>
  <c r="E1045" i="2"/>
  <c r="E1053" i="2"/>
  <c r="E1061" i="2"/>
  <c r="E1069" i="2"/>
  <c r="E1077" i="2"/>
  <c r="E1085" i="2"/>
  <c r="E1093" i="2"/>
  <c r="E1101" i="2"/>
  <c r="E1109" i="2"/>
  <c r="E1117" i="2"/>
  <c r="E1125" i="2"/>
  <c r="E1133" i="2"/>
  <c r="E1141" i="2"/>
  <c r="E1149" i="2"/>
  <c r="E1157" i="2"/>
  <c r="E1165" i="2"/>
  <c r="E1173" i="2"/>
  <c r="E1181" i="2"/>
  <c r="E1189" i="2"/>
  <c r="E1197" i="2"/>
  <c r="E1205" i="2"/>
  <c r="E1213" i="2"/>
  <c r="E1221" i="2"/>
  <c r="E1229" i="2"/>
  <c r="E1237" i="2"/>
  <c r="E1245" i="2"/>
  <c r="E1253" i="2"/>
  <c r="E1261" i="2"/>
  <c r="E1269" i="2"/>
  <c r="E1277" i="2"/>
  <c r="E1285" i="2"/>
  <c r="E1293" i="2"/>
  <c r="E1301" i="2"/>
  <c r="E1309" i="2"/>
  <c r="E1317" i="2"/>
  <c r="E1325" i="2"/>
  <c r="E1333" i="2"/>
  <c r="E1341" i="2"/>
  <c r="E1349" i="2"/>
  <c r="E1357" i="2"/>
  <c r="E1365" i="2"/>
  <c r="E1373" i="2"/>
  <c r="E1381" i="2"/>
  <c r="E1389" i="2"/>
  <c r="E1397" i="2"/>
  <c r="E1405" i="2"/>
  <c r="E30" i="2"/>
  <c r="E94" i="2"/>
  <c r="E158" i="2"/>
  <c r="E222" i="2"/>
  <c r="E273" i="2"/>
  <c r="E305" i="2"/>
  <c r="E337" i="2"/>
  <c r="E369" i="2"/>
  <c r="E401" i="2"/>
  <c r="E433" i="2"/>
  <c r="E465" i="2"/>
  <c r="E497" i="2"/>
  <c r="E529" i="2"/>
  <c r="E561" i="2"/>
  <c r="E593" i="2"/>
  <c r="E625" i="2"/>
  <c r="E650" i="2"/>
  <c r="E666" i="2"/>
  <c r="E682" i="2"/>
  <c r="E698" i="2"/>
  <c r="E714" i="2"/>
  <c r="E730" i="2"/>
  <c r="E746" i="2"/>
  <c r="E762" i="2"/>
  <c r="E778" i="2"/>
  <c r="E794" i="2"/>
  <c r="E810" i="2"/>
  <c r="E826" i="2"/>
  <c r="E842" i="2"/>
  <c r="E858" i="2"/>
  <c r="E874" i="2"/>
  <c r="E890" i="2"/>
  <c r="E906" i="2"/>
  <c r="E922" i="2"/>
  <c r="E938" i="2"/>
  <c r="E954" i="2"/>
  <c r="E970" i="2"/>
  <c r="E986" i="2"/>
  <c r="E1002" i="2"/>
  <c r="E1018" i="2"/>
  <c r="E1034" i="2"/>
  <c r="E1050" i="2"/>
  <c r="E1066" i="2"/>
  <c r="E1082" i="2"/>
  <c r="E1098" i="2"/>
  <c r="E1114" i="2"/>
  <c r="E1130" i="2"/>
  <c r="E1146" i="2"/>
  <c r="E1162" i="2"/>
  <c r="E1178" i="2"/>
  <c r="E1194" i="2"/>
  <c r="E1210" i="2"/>
  <c r="E1226" i="2"/>
  <c r="E1242" i="2"/>
  <c r="E1258" i="2"/>
  <c r="E1274" i="2"/>
  <c r="E1290" i="2"/>
  <c r="E1306" i="2"/>
  <c r="E1322" i="2"/>
  <c r="E1338" i="2"/>
  <c r="E1354" i="2"/>
  <c r="E1370" i="2"/>
  <c r="E1386" i="2"/>
  <c r="E1402" i="2"/>
  <c r="E1414" i="2"/>
  <c r="E1422" i="2"/>
  <c r="E1430" i="2"/>
  <c r="E1438" i="2"/>
  <c r="E1446" i="2"/>
  <c r="E1454" i="2"/>
  <c r="E1462" i="2"/>
  <c r="E1470" i="2"/>
  <c r="E1478" i="2"/>
  <c r="E1486" i="2"/>
  <c r="E1494" i="2"/>
  <c r="E1502" i="2"/>
  <c r="E1510" i="2"/>
  <c r="E1518" i="2"/>
  <c r="E1526" i="2"/>
  <c r="E1534" i="2"/>
  <c r="E1542" i="2"/>
  <c r="E1550" i="2"/>
  <c r="E1558" i="2"/>
  <c r="E1566" i="2"/>
  <c r="E1574" i="2"/>
  <c r="E1582" i="2"/>
  <c r="E1590" i="2"/>
  <c r="E1598" i="2"/>
  <c r="E1606" i="2"/>
  <c r="E1614" i="2"/>
  <c r="E1622" i="2"/>
  <c r="E1630" i="2"/>
  <c r="E1638" i="2"/>
  <c r="E1646" i="2"/>
  <c r="E1654" i="2"/>
  <c r="E1662" i="2"/>
  <c r="E1670" i="2"/>
  <c r="E1678" i="2"/>
  <c r="E1686" i="2"/>
  <c r="E1694" i="2"/>
  <c r="E1702" i="2"/>
  <c r="E1710" i="2"/>
  <c r="E1718" i="2"/>
  <c r="E1726" i="2"/>
  <c r="E1734" i="2"/>
  <c r="E1742" i="2"/>
  <c r="E1750" i="2"/>
  <c r="E1758" i="2"/>
  <c r="E1766" i="2"/>
  <c r="E1774" i="2"/>
  <c r="E1782" i="2"/>
  <c r="E1790" i="2"/>
  <c r="E1798" i="2"/>
  <c r="E1806" i="2"/>
  <c r="E1814" i="2"/>
  <c r="E1822" i="2"/>
  <c r="E1830" i="2"/>
  <c r="E1838" i="2"/>
  <c r="E1846" i="2"/>
  <c r="E1854" i="2"/>
  <c r="E1862" i="2"/>
  <c r="E1870" i="2"/>
  <c r="E1878" i="2"/>
  <c r="E1886" i="2"/>
  <c r="E1894" i="2"/>
  <c r="E1902" i="2"/>
  <c r="E1910" i="2"/>
  <c r="E1918" i="2"/>
  <c r="E1926" i="2"/>
  <c r="E1934" i="2"/>
  <c r="E1942" i="2"/>
  <c r="E1950" i="2"/>
  <c r="E1958" i="2"/>
  <c r="E1966" i="2"/>
  <c r="E1974" i="2"/>
  <c r="E1982" i="2"/>
  <c r="E1990" i="2"/>
  <c r="E1998" i="2"/>
  <c r="E2006" i="2"/>
  <c r="E2014" i="2"/>
  <c r="E2022" i="2"/>
  <c r="E2030" i="2"/>
  <c r="E2038" i="2"/>
  <c r="E2046" i="2"/>
  <c r="E2054" i="2"/>
  <c r="E2062" i="2"/>
  <c r="E2070" i="2"/>
  <c r="E2078" i="2"/>
  <c r="E2086" i="2"/>
  <c r="E2094" i="2"/>
  <c r="E2102" i="2"/>
  <c r="E2110" i="2"/>
  <c r="E2118" i="2"/>
  <c r="E2126" i="2"/>
  <c r="E2134" i="2"/>
  <c r="E2142" i="2"/>
  <c r="E2150" i="2"/>
  <c r="E2158" i="2"/>
  <c r="E2166" i="2"/>
  <c r="E2174" i="2"/>
  <c r="E2182" i="2"/>
  <c r="E2190" i="2"/>
  <c r="E2198" i="2"/>
  <c r="E2206" i="2"/>
  <c r="E2214" i="2"/>
  <c r="E2222" i="2"/>
  <c r="E2230" i="2"/>
  <c r="E2238" i="2"/>
  <c r="E2246" i="2"/>
  <c r="E2254" i="2"/>
  <c r="E2262" i="2"/>
  <c r="E2270" i="2"/>
  <c r="E2278" i="2"/>
  <c r="E2286" i="2"/>
  <c r="E2294" i="2"/>
  <c r="E2302" i="2"/>
  <c r="E2310" i="2"/>
  <c r="E2318" i="2"/>
  <c r="E2326" i="2"/>
  <c r="E2334" i="2"/>
  <c r="E2342" i="2"/>
  <c r="E2350" i="2"/>
  <c r="E2358" i="2"/>
  <c r="E2366" i="2"/>
  <c r="E2374" i="2"/>
  <c r="E2382" i="2"/>
  <c r="E2390" i="2"/>
  <c r="E2398" i="2"/>
  <c r="E2406" i="2"/>
  <c r="E2414" i="2"/>
  <c r="E2422" i="2"/>
  <c r="E2430" i="2"/>
  <c r="E2438" i="2"/>
  <c r="E2446" i="2"/>
  <c r="E2454" i="2"/>
  <c r="E2462" i="2"/>
  <c r="E2470" i="2"/>
  <c r="E2478" i="2"/>
  <c r="E2486" i="2"/>
  <c r="E2494" i="2"/>
  <c r="E2502" i="2"/>
  <c r="E2510" i="2"/>
  <c r="E2518" i="2"/>
  <c r="E2526" i="2"/>
  <c r="E2534" i="2"/>
  <c r="E2542" i="2"/>
  <c r="E2550" i="2"/>
  <c r="E2558" i="2"/>
  <c r="E2566" i="2"/>
  <c r="E2574" i="2"/>
  <c r="E2582" i="2"/>
  <c r="E2590" i="2"/>
  <c r="E2598" i="2"/>
  <c r="E2606" i="2"/>
  <c r="E2614" i="2"/>
  <c r="E2622" i="2"/>
  <c r="E2630" i="2"/>
  <c r="E2638" i="2"/>
  <c r="E2646" i="2"/>
  <c r="E2654" i="2"/>
  <c r="E2662" i="2"/>
  <c r="E2670" i="2"/>
  <c r="E2678" i="2"/>
  <c r="E2686" i="2"/>
  <c r="E2694" i="2"/>
  <c r="E2702" i="2"/>
  <c r="E2710" i="2"/>
  <c r="E2718" i="2"/>
  <c r="E2726" i="2"/>
  <c r="E2734" i="2"/>
  <c r="E2742" i="2"/>
  <c r="E2750" i="2"/>
  <c r="E2758" i="2"/>
  <c r="E2766" i="2"/>
  <c r="E2774" i="2"/>
  <c r="E2782" i="2"/>
  <c r="E2790" i="2"/>
  <c r="E2798" i="2"/>
  <c r="E2806" i="2"/>
  <c r="E2814" i="2"/>
  <c r="E2822" i="2"/>
  <c r="E2830" i="2"/>
  <c r="E2838" i="2"/>
  <c r="E2846" i="2"/>
  <c r="E2854" i="2"/>
  <c r="E2862" i="2"/>
  <c r="E2870" i="2"/>
  <c r="E2878" i="2"/>
  <c r="E2886" i="2"/>
  <c r="E2894" i="2"/>
  <c r="E2902" i="2"/>
  <c r="E2910" i="2"/>
  <c r="E2918" i="2"/>
  <c r="E2926" i="2"/>
  <c r="E2934" i="2"/>
  <c r="E2942" i="2"/>
  <c r="E86" i="2"/>
  <c r="E214" i="2"/>
  <c r="E301" i="2"/>
  <c r="E365" i="2"/>
  <c r="E429" i="2"/>
  <c r="E493" i="2"/>
  <c r="E557" i="2"/>
  <c r="E621" i="2"/>
  <c r="E664" i="2"/>
  <c r="E696" i="2"/>
  <c r="E728" i="2"/>
  <c r="E760" i="2"/>
  <c r="E792" i="2"/>
  <c r="E824" i="2"/>
  <c r="E856" i="2"/>
  <c r="E888" i="2"/>
  <c r="E920" i="2"/>
  <c r="E952" i="2"/>
  <c r="E984" i="2"/>
  <c r="E1016" i="2"/>
  <c r="E1048" i="2"/>
  <c r="E1080" i="2"/>
  <c r="E1112" i="2"/>
  <c r="E1144" i="2"/>
  <c r="E1176" i="2"/>
  <c r="E1208" i="2"/>
  <c r="E1240" i="2"/>
  <c r="E1272" i="2"/>
  <c r="E1304" i="2"/>
  <c r="E1336" i="2"/>
  <c r="E1368" i="2"/>
  <c r="E1400" i="2"/>
  <c r="E1421" i="2"/>
  <c r="E1437" i="2"/>
  <c r="E1453" i="2"/>
  <c r="E1469" i="2"/>
  <c r="E1485" i="2"/>
  <c r="E1501" i="2"/>
  <c r="E1517" i="2"/>
  <c r="E1533" i="2"/>
  <c r="E1549" i="2"/>
  <c r="E1565" i="2"/>
  <c r="E1581" i="2"/>
  <c r="E1597" i="2"/>
  <c r="E1613" i="2"/>
  <c r="E1629" i="2"/>
  <c r="E1645" i="2"/>
  <c r="E1661" i="2"/>
  <c r="E1677" i="2"/>
  <c r="E1693" i="2"/>
  <c r="E1709" i="2"/>
  <c r="E1725" i="2"/>
  <c r="E1741" i="2"/>
  <c r="E1757" i="2"/>
  <c r="E1773" i="2"/>
  <c r="E1789" i="2"/>
  <c r="E1805" i="2"/>
  <c r="E1821" i="2"/>
  <c r="E1837" i="2"/>
  <c r="E1853" i="2"/>
  <c r="E1869" i="2"/>
  <c r="E1885" i="2"/>
  <c r="E1901" i="2"/>
  <c r="E1917" i="2"/>
  <c r="E1933" i="2"/>
  <c r="E1949" i="2"/>
  <c r="E1965" i="2"/>
  <c r="E1981" i="2"/>
  <c r="E1997" i="2"/>
  <c r="E2013" i="2"/>
  <c r="E2029" i="2"/>
  <c r="E2045" i="2"/>
  <c r="E2061" i="2"/>
  <c r="E2077" i="2"/>
  <c r="E2093" i="2"/>
  <c r="E2109" i="2"/>
  <c r="E2125" i="2"/>
  <c r="E2141" i="2"/>
  <c r="E2157" i="2"/>
  <c r="E2173" i="2"/>
  <c r="E2189" i="2"/>
  <c r="E2205" i="2"/>
  <c r="E2221" i="2"/>
  <c r="E2237" i="2"/>
  <c r="E2253" i="2"/>
  <c r="E2269" i="2"/>
  <c r="E2285" i="2"/>
  <c r="E2301" i="2"/>
  <c r="E2317" i="2"/>
  <c r="E2333" i="2"/>
  <c r="E2349" i="2"/>
  <c r="E2365" i="2"/>
  <c r="E2381" i="2"/>
  <c r="E2397" i="2"/>
  <c r="E2413" i="2"/>
  <c r="E2429" i="2"/>
  <c r="E2445" i="2"/>
  <c r="E2461" i="2"/>
  <c r="E2477" i="2"/>
  <c r="E2493" i="2"/>
  <c r="E2509" i="2"/>
  <c r="E2525" i="2"/>
  <c r="E2541" i="2"/>
  <c r="E2557" i="2"/>
  <c r="E2573" i="2"/>
  <c r="E2589" i="2"/>
  <c r="E2605" i="2"/>
  <c r="E2621" i="2"/>
  <c r="E2637" i="2"/>
  <c r="E2653" i="2"/>
  <c r="E2669" i="2"/>
  <c r="E2685" i="2"/>
  <c r="E2701" i="2"/>
  <c r="E2717" i="2"/>
  <c r="E2733" i="2"/>
  <c r="E2749" i="2"/>
  <c r="E2765" i="2"/>
  <c r="E2781" i="2"/>
  <c r="E2797" i="2"/>
  <c r="E2813" i="2"/>
  <c r="E2829" i="2"/>
  <c r="E2845" i="2"/>
  <c r="E2861" i="2"/>
  <c r="E2877" i="2"/>
  <c r="E2893" i="2"/>
  <c r="E2909" i="2"/>
  <c r="E2925" i="2"/>
  <c r="E2941" i="2"/>
  <c r="E2951" i="2"/>
  <c r="E2959" i="2"/>
  <c r="E2967" i="2"/>
  <c r="E2975" i="2"/>
  <c r="E2983" i="2"/>
  <c r="E2991" i="2"/>
  <c r="E2999" i="2"/>
  <c r="E3007" i="2"/>
  <c r="E3015" i="2"/>
  <c r="E3023" i="2"/>
  <c r="E3031" i="2"/>
  <c r="E3039" i="2"/>
  <c r="E3047" i="2"/>
  <c r="E3055" i="2"/>
  <c r="E3063" i="2"/>
  <c r="E70" i="2"/>
  <c r="E198" i="2"/>
  <c r="E293" i="2"/>
  <c r="E357" i="2"/>
  <c r="E421" i="2"/>
  <c r="E485" i="2"/>
  <c r="E549" i="2"/>
  <c r="E613" i="2"/>
  <c r="E660" i="2"/>
  <c r="E692" i="2"/>
  <c r="E724" i="2"/>
  <c r="E756" i="2"/>
  <c r="E788" i="2"/>
  <c r="E820" i="2"/>
  <c r="E852" i="2"/>
  <c r="E884" i="2"/>
  <c r="E916" i="2"/>
  <c r="E948" i="2"/>
  <c r="E980" i="2"/>
  <c r="E1012" i="2"/>
  <c r="E1044" i="2"/>
  <c r="E1076" i="2"/>
  <c r="E1108" i="2"/>
  <c r="E1140" i="2"/>
  <c r="E1172" i="2"/>
  <c r="E1204" i="2"/>
  <c r="E1236" i="2"/>
  <c r="E1268" i="2"/>
  <c r="E1300" i="2"/>
  <c r="E1332" i="2"/>
  <c r="E1364" i="2"/>
  <c r="E1396" i="2"/>
  <c r="E1419" i="2"/>
  <c r="E1435" i="2"/>
  <c r="E1451" i="2"/>
  <c r="E1467" i="2"/>
  <c r="E1483" i="2"/>
  <c r="E1499" i="2"/>
  <c r="E1515" i="2"/>
  <c r="E1531" i="2"/>
  <c r="E1547" i="2"/>
  <c r="E1563" i="2"/>
  <c r="E1579" i="2"/>
  <c r="E1595" i="2"/>
  <c r="E1611" i="2"/>
  <c r="E1627" i="2"/>
  <c r="E1643" i="2"/>
  <c r="E1659" i="2"/>
  <c r="E1675" i="2"/>
  <c r="E1691" i="2"/>
  <c r="E1707" i="2"/>
  <c r="E1723" i="2"/>
  <c r="E1739" i="2"/>
  <c r="E1755" i="2"/>
  <c r="E1771" i="2"/>
  <c r="E1787" i="2"/>
  <c r="E1803" i="2"/>
  <c r="E1819" i="2"/>
  <c r="E1835" i="2"/>
  <c r="E1851" i="2"/>
  <c r="E1867" i="2"/>
  <c r="E1883" i="2"/>
  <c r="E1899" i="2"/>
  <c r="E1915" i="2"/>
  <c r="E1931" i="2"/>
  <c r="E1947" i="2"/>
  <c r="E1963" i="2"/>
  <c r="E1979" i="2"/>
  <c r="E1995" i="2"/>
  <c r="E2011" i="2"/>
  <c r="E2027" i="2"/>
  <c r="E2043" i="2"/>
  <c r="E2059" i="2"/>
  <c r="E2075" i="2"/>
  <c r="E2091" i="2"/>
  <c r="E2107" i="2"/>
  <c r="E2123" i="2"/>
  <c r="E2139" i="2"/>
  <c r="E2155" i="2"/>
  <c r="E2171" i="2"/>
  <c r="E2187" i="2"/>
  <c r="E2203" i="2"/>
  <c r="E2219" i="2"/>
  <c r="E2235" i="2"/>
  <c r="E2251" i="2"/>
  <c r="E2267" i="2"/>
  <c r="E2283" i="2"/>
  <c r="E2299" i="2"/>
  <c r="E2315" i="2"/>
  <c r="E2331" i="2"/>
  <c r="E2347" i="2"/>
  <c r="E2363" i="2"/>
  <c r="E2379" i="2"/>
  <c r="E2395" i="2"/>
  <c r="E2411" i="2"/>
  <c r="E2427" i="2"/>
  <c r="E2443" i="2"/>
  <c r="E2459" i="2"/>
  <c r="E2475" i="2"/>
  <c r="E2491" i="2"/>
  <c r="E2507" i="2"/>
  <c r="E2523" i="2"/>
  <c r="E2539" i="2"/>
  <c r="E2555" i="2"/>
  <c r="E2571" i="2"/>
  <c r="E2587" i="2"/>
  <c r="E2603" i="2"/>
  <c r="E2619" i="2"/>
  <c r="E2635" i="2"/>
  <c r="E2651" i="2"/>
  <c r="E2667" i="2"/>
  <c r="E2683" i="2"/>
  <c r="E2699" i="2"/>
  <c r="E2715" i="2"/>
  <c r="E2731" i="2"/>
  <c r="E2747" i="2"/>
  <c r="E2763" i="2"/>
  <c r="E2779" i="2"/>
  <c r="E2795" i="2"/>
  <c r="E2811" i="2"/>
  <c r="E2827" i="2"/>
  <c r="E2843" i="2"/>
  <c r="E2859" i="2"/>
  <c r="E2875" i="2"/>
  <c r="E2891" i="2"/>
  <c r="E2907" i="2"/>
  <c r="E2923" i="2"/>
  <c r="E2939" i="2"/>
  <c r="E2950" i="2"/>
  <c r="E2958" i="2"/>
  <c r="E2966" i="2"/>
  <c r="E2974" i="2"/>
  <c r="E2982" i="2"/>
  <c r="E2990" i="2"/>
  <c r="E2998" i="2"/>
  <c r="E3006" i="2"/>
  <c r="E3014" i="2"/>
  <c r="E3022" i="2"/>
  <c r="E3030" i="2"/>
  <c r="E3038" i="2"/>
  <c r="E3046" i="2"/>
  <c r="E3054" i="2"/>
  <c r="E3062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14" i="2"/>
  <c r="D122" i="2"/>
  <c r="D130" i="2"/>
  <c r="D138" i="2"/>
  <c r="D146" i="2"/>
  <c r="D154" i="2"/>
  <c r="D162" i="2"/>
  <c r="D170" i="2"/>
  <c r="D178" i="2"/>
  <c r="D186" i="2"/>
  <c r="D194" i="2"/>
  <c r="D202" i="2"/>
  <c r="D210" i="2"/>
  <c r="D218" i="2"/>
  <c r="D226" i="2"/>
  <c r="D234" i="2"/>
  <c r="D242" i="2"/>
  <c r="D250" i="2"/>
  <c r="D258" i="2"/>
  <c r="D15" i="2"/>
  <c r="D31" i="2"/>
  <c r="D47" i="2"/>
  <c r="D63" i="2"/>
  <c r="D79" i="2"/>
  <c r="D95" i="2"/>
  <c r="D111" i="2"/>
  <c r="D127" i="2"/>
  <c r="D143" i="2"/>
  <c r="D159" i="2"/>
  <c r="D175" i="2"/>
  <c r="D191" i="2"/>
  <c r="D207" i="2"/>
  <c r="D223" i="2"/>
  <c r="D239" i="2"/>
  <c r="D255" i="2"/>
  <c r="D266" i="2"/>
  <c r="D274" i="2"/>
  <c r="D282" i="2"/>
  <c r="D290" i="2"/>
  <c r="D298" i="2"/>
  <c r="D306" i="2"/>
  <c r="D314" i="2"/>
  <c r="D322" i="2"/>
  <c r="D330" i="2"/>
  <c r="D338" i="2"/>
  <c r="D346" i="2"/>
  <c r="D354" i="2"/>
  <c r="D362" i="2"/>
  <c r="D370" i="2"/>
  <c r="D378" i="2"/>
  <c r="D386" i="2"/>
  <c r="D33" i="2"/>
  <c r="D65" i="2"/>
  <c r="D97" i="2"/>
  <c r="D129" i="2"/>
  <c r="D161" i="2"/>
  <c r="D193" i="2"/>
  <c r="D225" i="2"/>
  <c r="D257" i="2"/>
  <c r="D275" i="2"/>
  <c r="D291" i="2"/>
  <c r="D307" i="2"/>
  <c r="D323" i="2"/>
  <c r="D339" i="2"/>
  <c r="D355" i="2"/>
  <c r="D371" i="2"/>
  <c r="D387" i="2"/>
  <c r="D395" i="2"/>
  <c r="D403" i="2"/>
  <c r="D411" i="2"/>
  <c r="D419" i="2"/>
  <c r="D427" i="2"/>
  <c r="D435" i="2"/>
  <c r="D443" i="2"/>
  <c r="D451" i="2"/>
  <c r="D459" i="2"/>
  <c r="D467" i="2"/>
  <c r="D475" i="2"/>
  <c r="D483" i="2"/>
  <c r="D491" i="2"/>
  <c r="D499" i="2"/>
  <c r="D507" i="2"/>
  <c r="D515" i="2"/>
  <c r="D523" i="2"/>
  <c r="D531" i="2"/>
  <c r="D539" i="2"/>
  <c r="D547" i="2"/>
  <c r="D555" i="2"/>
  <c r="D563" i="2"/>
  <c r="D571" i="2"/>
  <c r="D579" i="2"/>
  <c r="D587" i="2"/>
  <c r="D595" i="2"/>
  <c r="D603" i="2"/>
  <c r="D611" i="2"/>
  <c r="D619" i="2"/>
  <c r="D627" i="2"/>
  <c r="D635" i="2"/>
  <c r="D643" i="2"/>
  <c r="D651" i="2"/>
  <c r="D659" i="2"/>
  <c r="D667" i="2"/>
  <c r="D675" i="2"/>
  <c r="D683" i="2"/>
  <c r="D691" i="2"/>
  <c r="D699" i="2"/>
  <c r="D707" i="2"/>
  <c r="D715" i="2"/>
  <c r="D723" i="2"/>
  <c r="D731" i="2"/>
  <c r="D739" i="2"/>
  <c r="D747" i="2"/>
  <c r="D755" i="2"/>
  <c r="D763" i="2"/>
  <c r="D13" i="2"/>
  <c r="D45" i="2"/>
  <c r="D77" i="2"/>
  <c r="D109" i="2"/>
  <c r="D141" i="2"/>
  <c r="D173" i="2"/>
  <c r="D205" i="2"/>
  <c r="D237" i="2"/>
  <c r="D265" i="2"/>
  <c r="D281" i="2"/>
  <c r="D297" i="2"/>
  <c r="D313" i="2"/>
  <c r="D329" i="2"/>
  <c r="D345" i="2"/>
  <c r="D361" i="2"/>
  <c r="D377" i="2"/>
  <c r="D390" i="2"/>
  <c r="D398" i="2"/>
  <c r="D406" i="2"/>
  <c r="D414" i="2"/>
  <c r="D422" i="2"/>
  <c r="D430" i="2"/>
  <c r="D438" i="2"/>
  <c r="D452" i="2"/>
  <c r="D468" i="2"/>
  <c r="D446" i="2"/>
  <c r="D462" i="2"/>
  <c r="D478" i="2"/>
  <c r="D494" i="2"/>
  <c r="D510" i="2"/>
  <c r="D526" i="2"/>
  <c r="D542" i="2"/>
  <c r="D558" i="2"/>
  <c r="D574" i="2"/>
  <c r="D590" i="2"/>
  <c r="D606" i="2"/>
  <c r="D622" i="2"/>
  <c r="D638" i="2"/>
  <c r="D654" i="2"/>
  <c r="D670" i="2"/>
  <c r="D686" i="2"/>
  <c r="D702" i="2"/>
  <c r="D718" i="2"/>
  <c r="D734" i="2"/>
  <c r="D750" i="2"/>
  <c r="D766" i="2"/>
  <c r="D776" i="2"/>
  <c r="D784" i="2"/>
  <c r="D792" i="2"/>
  <c r="D800" i="2"/>
  <c r="D808" i="2"/>
  <c r="D816" i="2"/>
  <c r="D824" i="2"/>
  <c r="D832" i="2"/>
  <c r="D840" i="2"/>
  <c r="D848" i="2"/>
  <c r="D856" i="2"/>
  <c r="D864" i="2"/>
  <c r="D872" i="2"/>
  <c r="D880" i="2"/>
  <c r="D888" i="2"/>
  <c r="D896" i="2"/>
  <c r="D904" i="2"/>
  <c r="D912" i="2"/>
  <c r="D920" i="2"/>
  <c r="D928" i="2"/>
  <c r="D936" i="2"/>
  <c r="D944" i="2"/>
  <c r="D952" i="2"/>
  <c r="D960" i="2"/>
  <c r="D968" i="2"/>
  <c r="D976" i="2"/>
  <c r="D984" i="2"/>
  <c r="D992" i="2"/>
  <c r="D1000" i="2"/>
  <c r="D1008" i="2"/>
  <c r="D1016" i="2"/>
  <c r="D1024" i="2"/>
  <c r="D1032" i="2"/>
  <c r="D1040" i="2"/>
  <c r="D1048" i="2"/>
  <c r="D1056" i="2"/>
  <c r="D1064" i="2"/>
  <c r="D1072" i="2"/>
  <c r="D1080" i="2"/>
  <c r="D1088" i="2"/>
  <c r="D1096" i="2"/>
  <c r="D1104" i="2"/>
  <c r="D1112" i="2"/>
  <c r="D496" i="2"/>
  <c r="D528" i="2"/>
  <c r="D560" i="2"/>
  <c r="D592" i="2"/>
  <c r="D624" i="2"/>
  <c r="D656" i="2"/>
  <c r="D688" i="2"/>
  <c r="D720" i="2"/>
  <c r="D752" i="2"/>
  <c r="D777" i="2"/>
  <c r="D793" i="2"/>
  <c r="D809" i="2"/>
  <c r="D825" i="2"/>
  <c r="D841" i="2"/>
  <c r="D857" i="2"/>
  <c r="D873" i="2"/>
  <c r="D889" i="2"/>
  <c r="D905" i="2"/>
  <c r="D921" i="2"/>
  <c r="D937" i="2"/>
  <c r="D953" i="2"/>
  <c r="D969" i="2"/>
  <c r="D985" i="2"/>
  <c r="D1001" i="2"/>
  <c r="D1017" i="2"/>
  <c r="D1033" i="2"/>
  <c r="D1049" i="2"/>
  <c r="D1065" i="2"/>
  <c r="D1081" i="2"/>
  <c r="D1097" i="2"/>
  <c r="D1113" i="2"/>
  <c r="D1122" i="2"/>
  <c r="D1130" i="2"/>
  <c r="D1138" i="2"/>
  <c r="D1146" i="2"/>
  <c r="D1154" i="2"/>
  <c r="D1162" i="2"/>
  <c r="D1170" i="2"/>
  <c r="D1178" i="2"/>
  <c r="D1186" i="2"/>
  <c r="D1194" i="2"/>
  <c r="D1202" i="2"/>
  <c r="D1210" i="2"/>
  <c r="D1218" i="2"/>
  <c r="D1226" i="2"/>
  <c r="D1234" i="2"/>
  <c r="D1242" i="2"/>
  <c r="D1250" i="2"/>
  <c r="D1258" i="2"/>
  <c r="D1266" i="2"/>
  <c r="D1274" i="2"/>
  <c r="D1282" i="2"/>
  <c r="D1290" i="2"/>
  <c r="D1298" i="2"/>
  <c r="D1306" i="2"/>
  <c r="D1314" i="2"/>
  <c r="D1322" i="2"/>
  <c r="D1330" i="2"/>
  <c r="D1338" i="2"/>
  <c r="D1346" i="2"/>
  <c r="D1354" i="2"/>
  <c r="D1362" i="2"/>
  <c r="D1370" i="2"/>
  <c r="D1378" i="2"/>
  <c r="D1386" i="2"/>
  <c r="D1394" i="2"/>
  <c r="D1402" i="2"/>
  <c r="D1410" i="2"/>
  <c r="D1418" i="2"/>
  <c r="D1426" i="2"/>
  <c r="D1434" i="2"/>
  <c r="D1442" i="2"/>
  <c r="D1450" i="2"/>
  <c r="D1458" i="2"/>
  <c r="D1466" i="2"/>
  <c r="D1474" i="2"/>
  <c r="D1482" i="2"/>
  <c r="D1490" i="2"/>
  <c r="D1498" i="2"/>
  <c r="D1506" i="2"/>
  <c r="D1514" i="2"/>
  <c r="D1522" i="2"/>
  <c r="D1530" i="2"/>
  <c r="D1538" i="2"/>
  <c r="D1546" i="2"/>
  <c r="D1554" i="2"/>
  <c r="D1562" i="2"/>
  <c r="D1570" i="2"/>
  <c r="D1578" i="2"/>
  <c r="D1586" i="2"/>
  <c r="D1594" i="2"/>
  <c r="D1602" i="2"/>
  <c r="D1610" i="2"/>
  <c r="D1618" i="2"/>
  <c r="D1626" i="2"/>
  <c r="D1634" i="2"/>
  <c r="D1642" i="2"/>
  <c r="D1650" i="2"/>
  <c r="D1658" i="2"/>
  <c r="D1666" i="2"/>
  <c r="D1674" i="2"/>
  <c r="D1682" i="2"/>
  <c r="D1690" i="2"/>
  <c r="D1698" i="2"/>
  <c r="D1706" i="2"/>
  <c r="D1714" i="2"/>
  <c r="D1722" i="2"/>
  <c r="D1730" i="2"/>
  <c r="D1738" i="2"/>
  <c r="D1746" i="2"/>
  <c r="D1754" i="2"/>
  <c r="D1762" i="2"/>
  <c r="D1770" i="2"/>
  <c r="D1778" i="2"/>
  <c r="D1786" i="2"/>
  <c r="D1794" i="2"/>
  <c r="D1802" i="2"/>
  <c r="D1810" i="2"/>
  <c r="D1818" i="2"/>
  <c r="D1826" i="2"/>
  <c r="D1834" i="2"/>
  <c r="D1842" i="2"/>
  <c r="D1850" i="2"/>
  <c r="D1858" i="2"/>
  <c r="D1866" i="2"/>
  <c r="D1874" i="2"/>
  <c r="D1882" i="2"/>
  <c r="D1890" i="2"/>
  <c r="D508" i="2"/>
  <c r="D540" i="2"/>
  <c r="D572" i="2"/>
  <c r="D604" i="2"/>
  <c r="D636" i="2"/>
  <c r="D668" i="2"/>
  <c r="D700" i="2"/>
  <c r="D732" i="2"/>
  <c r="D764" i="2"/>
  <c r="D783" i="2"/>
  <c r="D799" i="2"/>
  <c r="D815" i="2"/>
  <c r="D831" i="2"/>
  <c r="D847" i="2"/>
  <c r="D863" i="2"/>
  <c r="D879" i="2"/>
  <c r="D895" i="2"/>
  <c r="D911" i="2"/>
  <c r="D927" i="2"/>
  <c r="D943" i="2"/>
  <c r="D959" i="2"/>
  <c r="D975" i="2"/>
  <c r="D991" i="2"/>
  <c r="D1007" i="2"/>
  <c r="D1023" i="2"/>
  <c r="D1039" i="2"/>
  <c r="D1055" i="2"/>
  <c r="D1071" i="2"/>
  <c r="D1087" i="2"/>
  <c r="D1103" i="2"/>
  <c r="D1117" i="2"/>
  <c r="D1125" i="2"/>
  <c r="D1133" i="2"/>
  <c r="D1141" i="2"/>
  <c r="D1149" i="2"/>
  <c r="D1157" i="2"/>
  <c r="D1165" i="2"/>
  <c r="D1177" i="2"/>
  <c r="D1193" i="2"/>
  <c r="D1209" i="2"/>
  <c r="D1225" i="2"/>
  <c r="D1241" i="2"/>
  <c r="D1257" i="2"/>
  <c r="D1273" i="2"/>
  <c r="D1289" i="2"/>
  <c r="D1305" i="2"/>
  <c r="D1321" i="2"/>
  <c r="D1337" i="2"/>
  <c r="D1353" i="2"/>
  <c r="D1369" i="2"/>
  <c r="D1385" i="2"/>
  <c r="D1401" i="2"/>
  <c r="D1417" i="2"/>
  <c r="D1433" i="2"/>
  <c r="D1449" i="2"/>
  <c r="D1465" i="2"/>
  <c r="D1481" i="2"/>
  <c r="D1497" i="2"/>
  <c r="D1513" i="2"/>
  <c r="D1529" i="2"/>
  <c r="D1545" i="2"/>
  <c r="D1561" i="2"/>
  <c r="D1577" i="2"/>
  <c r="D1593" i="2"/>
  <c r="D1609" i="2"/>
  <c r="D1625" i="2"/>
  <c r="D1641" i="2"/>
  <c r="D1657" i="2"/>
  <c r="D1673" i="2"/>
  <c r="D1689" i="2"/>
  <c r="D1705" i="2"/>
  <c r="D1721" i="2"/>
  <c r="D1737" i="2"/>
  <c r="D1753" i="2"/>
  <c r="D1769" i="2"/>
  <c r="D1785" i="2"/>
  <c r="D1801" i="2"/>
  <c r="D1817" i="2"/>
  <c r="D1833" i="2"/>
  <c r="D1849" i="2"/>
  <c r="D1865" i="2"/>
  <c r="D1881" i="2"/>
  <c r="D1894" i="2"/>
  <c r="D1902" i="2"/>
  <c r="D1910" i="2"/>
  <c r="D1918" i="2"/>
  <c r="D1926" i="2"/>
  <c r="D1934" i="2"/>
  <c r="D1942" i="2"/>
  <c r="D1950" i="2"/>
  <c r="D1958" i="2"/>
  <c r="D1966" i="2"/>
  <c r="D1974" i="2"/>
  <c r="D1982" i="2"/>
  <c r="D1990" i="2"/>
  <c r="D1998" i="2"/>
  <c r="D2006" i="2"/>
  <c r="D2014" i="2"/>
  <c r="D2022" i="2"/>
  <c r="D2030" i="2"/>
  <c r="D2038" i="2"/>
  <c r="D2046" i="2"/>
  <c r="D2054" i="2"/>
  <c r="D2062" i="2"/>
  <c r="D2070" i="2"/>
  <c r="D2078" i="2"/>
  <c r="D2086" i="2"/>
  <c r="D2094" i="2"/>
  <c r="D2102" i="2"/>
  <c r="D2110" i="2"/>
  <c r="D2118" i="2"/>
  <c r="D2126" i="2"/>
  <c r="D2134" i="2"/>
  <c r="D2142" i="2"/>
  <c r="D2150" i="2"/>
  <c r="D2158" i="2"/>
  <c r="D2166" i="2"/>
  <c r="D2174" i="2"/>
  <c r="D2182" i="2"/>
  <c r="D2190" i="2"/>
  <c r="D2198" i="2"/>
  <c r="D2206" i="2"/>
  <c r="D2214" i="2"/>
  <c r="D2222" i="2"/>
  <c r="D2230" i="2"/>
  <c r="D2238" i="2"/>
  <c r="D2246" i="2"/>
  <c r="D2254" i="2"/>
  <c r="D2262" i="2"/>
  <c r="D2270" i="2"/>
  <c r="D2278" i="2"/>
  <c r="D2286" i="2"/>
  <c r="D2294" i="2"/>
  <c r="D2302" i="2"/>
  <c r="D2310" i="2"/>
  <c r="D2318" i="2"/>
  <c r="D2326" i="2"/>
  <c r="D2334" i="2"/>
  <c r="D2342" i="2"/>
  <c r="D2350" i="2"/>
  <c r="D2358" i="2"/>
  <c r="D2366" i="2"/>
  <c r="D2374" i="2"/>
  <c r="D2382" i="2"/>
  <c r="D2390" i="2"/>
  <c r="D2398" i="2"/>
  <c r="D2406" i="2"/>
  <c r="D2414" i="2"/>
  <c r="D2422" i="2"/>
  <c r="D2430" i="2"/>
  <c r="D2438" i="2"/>
  <c r="D2446" i="2"/>
  <c r="D2454" i="2"/>
  <c r="D2462" i="2"/>
  <c r="D2470" i="2"/>
  <c r="D2478" i="2"/>
  <c r="D2486" i="2"/>
  <c r="D2494" i="2"/>
  <c r="D2502" i="2"/>
  <c r="D2510" i="2"/>
  <c r="D2518" i="2"/>
  <c r="D2526" i="2"/>
  <c r="D2534" i="2"/>
  <c r="D2542" i="2"/>
  <c r="D2550" i="2"/>
  <c r="D2558" i="2"/>
  <c r="D2566" i="2"/>
  <c r="D2574" i="2"/>
  <c r="D2582" i="2"/>
  <c r="D2590" i="2"/>
  <c r="D2598" i="2"/>
  <c r="D2606" i="2"/>
  <c r="D2614" i="2"/>
  <c r="D2622" i="2"/>
  <c r="D2630" i="2"/>
  <c r="D2638" i="2"/>
  <c r="D2646" i="2"/>
  <c r="D2654" i="2"/>
  <c r="D2662" i="2"/>
  <c r="D2670" i="2"/>
  <c r="D2678" i="2"/>
  <c r="D2686" i="2"/>
  <c r="D2694" i="2"/>
  <c r="D2702" i="2"/>
  <c r="D2710" i="2"/>
  <c r="D2718" i="2"/>
  <c r="D2726" i="2"/>
  <c r="D2734" i="2"/>
  <c r="D2742" i="2"/>
  <c r="D2750" i="2"/>
  <c r="D2758" i="2"/>
  <c r="D2766" i="2"/>
  <c r="D2774" i="2"/>
  <c r="D2782" i="2"/>
  <c r="D2790" i="2"/>
  <c r="D2798" i="2"/>
  <c r="D2806" i="2"/>
  <c r="D2814" i="2"/>
  <c r="D2822" i="2"/>
  <c r="D2830" i="2"/>
  <c r="D2838" i="2"/>
  <c r="D2846" i="2"/>
  <c r="D2854" i="2"/>
  <c r="D2862" i="2"/>
  <c r="D2870" i="2"/>
  <c r="D2878" i="2"/>
  <c r="D2886" i="2"/>
  <c r="D2894" i="2"/>
  <c r="D2902" i="2"/>
  <c r="D2910" i="2"/>
  <c r="D2918" i="2"/>
  <c r="D2926" i="2"/>
  <c r="D2934" i="2"/>
  <c r="D2942" i="2"/>
  <c r="D2950" i="2"/>
  <c r="D2958" i="2"/>
  <c r="D2966" i="2"/>
  <c r="D2974" i="2"/>
  <c r="D2982" i="2"/>
  <c r="D2990" i="2"/>
  <c r="D2998" i="2"/>
  <c r="D3006" i="2"/>
  <c r="D3014" i="2"/>
  <c r="D3022" i="2"/>
  <c r="D3030" i="2"/>
  <c r="D3038" i="2"/>
  <c r="D3046" i="2"/>
  <c r="D3054" i="2"/>
  <c r="D3062" i="2"/>
  <c r="D1175" i="2"/>
  <c r="D1191" i="2"/>
  <c r="D1207" i="2"/>
  <c r="D1223" i="2"/>
  <c r="D1239" i="2"/>
  <c r="D1255" i="2"/>
  <c r="D1271" i="2"/>
  <c r="D1287" i="2"/>
  <c r="D1303" i="2"/>
  <c r="D1319" i="2"/>
  <c r="D1335" i="2"/>
  <c r="D1351" i="2"/>
  <c r="D1367" i="2"/>
  <c r="D1383" i="2"/>
  <c r="D1399" i="2"/>
  <c r="D1415" i="2"/>
  <c r="D1431" i="2"/>
  <c r="D1447" i="2"/>
  <c r="D1463" i="2"/>
  <c r="D1479" i="2"/>
  <c r="D1495" i="2"/>
  <c r="D1511" i="2"/>
  <c r="D1527" i="2"/>
  <c r="D1543" i="2"/>
  <c r="D1559" i="2"/>
  <c r="D1575" i="2"/>
  <c r="D1591" i="2"/>
  <c r="D1607" i="2"/>
  <c r="D1623" i="2"/>
  <c r="D1639" i="2"/>
  <c r="D1655" i="2"/>
  <c r="D1671" i="2"/>
  <c r="D1687" i="2"/>
  <c r="D1703" i="2"/>
  <c r="D1719" i="2"/>
  <c r="D1735" i="2"/>
  <c r="D1751" i="2"/>
  <c r="D1767" i="2"/>
  <c r="D1783" i="2"/>
  <c r="D1799" i="2"/>
  <c r="D1815" i="2"/>
  <c r="D1831" i="2"/>
  <c r="D1847" i="2"/>
  <c r="D1863" i="2"/>
  <c r="D1879" i="2"/>
  <c r="D1893" i="2"/>
  <c r="D1901" i="2"/>
  <c r="D1909" i="2"/>
  <c r="D1917" i="2"/>
  <c r="D1925" i="2"/>
  <c r="D1933" i="2"/>
  <c r="D1941" i="2"/>
  <c r="D1949" i="2"/>
  <c r="D1957" i="2"/>
  <c r="D1965" i="2"/>
  <c r="D1973" i="2"/>
  <c r="D1981" i="2"/>
  <c r="D1989" i="2"/>
  <c r="D1997" i="2"/>
  <c r="D2005" i="2"/>
  <c r="D2013" i="2"/>
  <c r="D2021" i="2"/>
  <c r="D2029" i="2"/>
  <c r="D2037" i="2"/>
  <c r="D2051" i="2"/>
  <c r="D2067" i="2"/>
  <c r="D2083" i="2"/>
  <c r="D2099" i="2"/>
  <c r="D2115" i="2"/>
  <c r="D2131" i="2"/>
  <c r="D2147" i="2"/>
  <c r="D2163" i="2"/>
  <c r="D2179" i="2"/>
  <c r="D2195" i="2"/>
  <c r="D2211" i="2"/>
  <c r="D2227" i="2"/>
  <c r="D2243" i="2"/>
  <c r="D2259" i="2"/>
  <c r="D2275" i="2"/>
  <c r="D2291" i="2"/>
  <c r="D2307" i="2"/>
  <c r="D2323" i="2"/>
  <c r="D2339" i="2"/>
  <c r="D2355" i="2"/>
  <c r="D2371" i="2"/>
  <c r="D2387" i="2"/>
  <c r="D2403" i="2"/>
  <c r="D2419" i="2"/>
  <c r="D2435" i="2"/>
  <c r="D2451" i="2"/>
  <c r="D2467" i="2"/>
  <c r="D2483" i="2"/>
  <c r="D2499" i="2"/>
  <c r="D2515" i="2"/>
  <c r="D2531" i="2"/>
  <c r="D2547" i="2"/>
  <c r="D2563" i="2"/>
  <c r="D2579" i="2"/>
  <c r="D2595" i="2"/>
  <c r="D2611" i="2"/>
  <c r="D2627" i="2"/>
  <c r="D2643" i="2"/>
  <c r="D2659" i="2"/>
  <c r="D2675" i="2"/>
  <c r="D2691" i="2"/>
  <c r="D2707" i="2"/>
  <c r="D2723" i="2"/>
  <c r="D2739" i="2"/>
  <c r="D2755" i="2"/>
  <c r="D2771" i="2"/>
  <c r="D2787" i="2"/>
  <c r="D2803" i="2"/>
  <c r="D2819" i="2"/>
  <c r="D2835" i="2"/>
  <c r="D2851" i="2"/>
  <c r="D2867" i="2"/>
  <c r="D2883" i="2"/>
  <c r="D2899" i="2"/>
  <c r="D2915" i="2"/>
  <c r="D2931" i="2"/>
  <c r="D2947" i="2"/>
  <c r="D2963" i="2"/>
  <c r="D2979" i="2"/>
  <c r="D2995" i="2"/>
  <c r="D3011" i="2"/>
  <c r="D3027" i="2"/>
  <c r="D3043" i="2"/>
  <c r="D3059" i="2"/>
  <c r="D2045" i="2"/>
  <c r="D2061" i="2"/>
  <c r="D2077" i="2"/>
  <c r="D2093" i="2"/>
  <c r="D2109" i="2"/>
  <c r="D2125" i="2"/>
  <c r="D2141" i="2"/>
  <c r="D2157" i="2"/>
  <c r="D2173" i="2"/>
  <c r="D2189" i="2"/>
  <c r="D2205" i="2"/>
  <c r="D2221" i="2"/>
  <c r="D2237" i="2"/>
  <c r="D2253" i="2"/>
  <c r="D2269" i="2"/>
  <c r="D2285" i="2"/>
  <c r="D2301" i="2"/>
  <c r="D2317" i="2"/>
  <c r="D2333" i="2"/>
  <c r="D2349" i="2"/>
  <c r="D2365" i="2"/>
  <c r="D2381" i="2"/>
  <c r="D2397" i="2"/>
  <c r="D2413" i="2"/>
  <c r="D2429" i="2"/>
  <c r="D2445" i="2"/>
  <c r="D2461" i="2"/>
  <c r="D2477" i="2"/>
  <c r="D2493" i="2"/>
  <c r="D2509" i="2"/>
  <c r="D2525" i="2"/>
  <c r="D2541" i="2"/>
  <c r="D2557" i="2"/>
  <c r="D2573" i="2"/>
  <c r="D2589" i="2"/>
  <c r="D2605" i="2"/>
  <c r="D2621" i="2"/>
  <c r="D2637" i="2"/>
  <c r="D2653" i="2"/>
  <c r="D2669" i="2"/>
  <c r="D2685" i="2"/>
  <c r="D2701" i="2"/>
  <c r="D2717" i="2"/>
  <c r="D2733" i="2"/>
  <c r="D2749" i="2"/>
  <c r="D2765" i="2"/>
  <c r="D2781" i="2"/>
  <c r="D2797" i="2"/>
  <c r="D2813" i="2"/>
  <c r="D2829" i="2"/>
  <c r="D2845" i="2"/>
  <c r="D2861" i="2"/>
  <c r="D2877" i="2"/>
  <c r="D2893" i="2"/>
  <c r="D2909" i="2"/>
  <c r="D2925" i="2"/>
  <c r="D2941" i="2"/>
  <c r="D2957" i="2"/>
  <c r="D2973" i="2"/>
  <c r="D2989" i="2"/>
  <c r="D3005" i="2"/>
  <c r="D3021" i="2"/>
  <c r="D3037" i="2"/>
  <c r="D3053" i="2"/>
  <c r="C7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12" i="2"/>
  <c r="C28" i="2"/>
  <c r="C44" i="2"/>
  <c r="C60" i="2"/>
  <c r="C76" i="2"/>
  <c r="C92" i="2"/>
  <c r="C108" i="2"/>
  <c r="C124" i="2"/>
  <c r="C140" i="2"/>
  <c r="C156" i="2"/>
  <c r="C172" i="2"/>
  <c r="C188" i="2"/>
  <c r="C204" i="2"/>
  <c r="C220" i="2"/>
  <c r="C236" i="2"/>
  <c r="C252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360" i="2"/>
  <c r="C368" i="2"/>
  <c r="C376" i="2"/>
  <c r="C384" i="2"/>
  <c r="C392" i="2"/>
  <c r="C400" i="2"/>
  <c r="C408" i="2"/>
  <c r="C416" i="2"/>
  <c r="C424" i="2"/>
  <c r="C432" i="2"/>
  <c r="C440" i="2"/>
  <c r="C448" i="2"/>
  <c r="C456" i="2"/>
  <c r="C464" i="2"/>
  <c r="C472" i="2"/>
  <c r="C480" i="2"/>
  <c r="C488" i="2"/>
  <c r="C496" i="2"/>
  <c r="C504" i="2"/>
  <c r="C512" i="2"/>
  <c r="C520" i="2"/>
  <c r="C528" i="2"/>
  <c r="C536" i="2"/>
  <c r="C544" i="2"/>
  <c r="C552" i="2"/>
  <c r="C560" i="2"/>
  <c r="C568" i="2"/>
  <c r="C576" i="2"/>
  <c r="C584" i="2"/>
  <c r="C592" i="2"/>
  <c r="C600" i="2"/>
  <c r="C608" i="2"/>
  <c r="C616" i="2"/>
  <c r="C624" i="2"/>
  <c r="C632" i="2"/>
  <c r="C640" i="2"/>
  <c r="C26" i="2"/>
  <c r="C58" i="2"/>
  <c r="C90" i="2"/>
  <c r="C122" i="2"/>
  <c r="C154" i="2"/>
  <c r="C186" i="2"/>
  <c r="C218" i="2"/>
  <c r="C250" i="2"/>
  <c r="C271" i="2"/>
  <c r="C287" i="2"/>
  <c r="C303" i="2"/>
  <c r="C319" i="2"/>
  <c r="C335" i="2"/>
  <c r="C351" i="2"/>
  <c r="C367" i="2"/>
  <c r="C383" i="2"/>
  <c r="C399" i="2"/>
  <c r="C415" i="2"/>
  <c r="C431" i="2"/>
  <c r="C447" i="2"/>
  <c r="C463" i="2"/>
  <c r="C479" i="2"/>
  <c r="C495" i="2"/>
  <c r="C511" i="2"/>
  <c r="C527" i="2"/>
  <c r="C543" i="2"/>
  <c r="C559" i="2"/>
  <c r="C575" i="2"/>
  <c r="C591" i="2"/>
  <c r="C607" i="2"/>
  <c r="C623" i="2"/>
  <c r="C639" i="2"/>
  <c r="C649" i="2"/>
  <c r="C657" i="2"/>
  <c r="C665" i="2"/>
  <c r="C673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937" i="2"/>
  <c r="C945" i="2"/>
  <c r="C953" i="2"/>
  <c r="C961" i="2"/>
  <c r="C969" i="2"/>
  <c r="C977" i="2"/>
  <c r="C985" i="2"/>
  <c r="C993" i="2"/>
  <c r="C1001" i="2"/>
  <c r="C1009" i="2"/>
  <c r="C1017" i="2"/>
  <c r="C1025" i="2"/>
  <c r="C1033" i="2"/>
  <c r="C1041" i="2"/>
  <c r="C1049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337" i="2"/>
  <c r="C1345" i="2"/>
  <c r="C1353" i="2"/>
  <c r="C1361" i="2"/>
  <c r="C1369" i="2"/>
  <c r="C1377" i="2"/>
  <c r="C1385" i="2"/>
  <c r="C1393" i="2"/>
  <c r="C1401" i="2"/>
  <c r="C1409" i="2"/>
  <c r="C62" i="2"/>
  <c r="C126" i="2"/>
  <c r="C190" i="2"/>
  <c r="C254" i="2"/>
  <c r="C289" i="2"/>
  <c r="C321" i="2"/>
  <c r="C353" i="2"/>
  <c r="C385" i="2"/>
  <c r="C417" i="2"/>
  <c r="C449" i="2"/>
  <c r="C481" i="2"/>
  <c r="C513" i="2"/>
  <c r="C545" i="2"/>
  <c r="C577" i="2"/>
  <c r="C609" i="2"/>
  <c r="C641" i="2"/>
  <c r="C658" i="2"/>
  <c r="C674" i="2"/>
  <c r="C690" i="2"/>
  <c r="C706" i="2"/>
  <c r="C722" i="2"/>
  <c r="C738" i="2"/>
  <c r="C754" i="2"/>
  <c r="C770" i="2"/>
  <c r="C786" i="2"/>
  <c r="C802" i="2"/>
  <c r="C818" i="2"/>
  <c r="C834" i="2"/>
  <c r="C850" i="2"/>
  <c r="C866" i="2"/>
  <c r="C882" i="2"/>
  <c r="C898" i="2"/>
  <c r="C914" i="2"/>
  <c r="C930" i="2"/>
  <c r="C946" i="2"/>
  <c r="C962" i="2"/>
  <c r="C978" i="2"/>
  <c r="C994" i="2"/>
  <c r="C1010" i="2"/>
  <c r="C1026" i="2"/>
  <c r="C1042" i="2"/>
  <c r="C1058" i="2"/>
  <c r="C1074" i="2"/>
  <c r="C1090" i="2"/>
  <c r="C1106" i="2"/>
  <c r="C1122" i="2"/>
  <c r="C1138" i="2"/>
  <c r="C1154" i="2"/>
  <c r="C1170" i="2"/>
  <c r="C1186" i="2"/>
  <c r="C1202" i="2"/>
  <c r="C1218" i="2"/>
  <c r="C1234" i="2"/>
  <c r="C1250" i="2"/>
  <c r="C1266" i="2"/>
  <c r="C1282" i="2"/>
  <c r="C1298" i="2"/>
  <c r="C1314" i="2"/>
  <c r="C1330" i="2"/>
  <c r="C1346" i="2"/>
  <c r="C1362" i="2"/>
  <c r="C1378" i="2"/>
  <c r="C1394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2" i="2"/>
  <c r="C150" i="2"/>
  <c r="C269" i="2"/>
  <c r="C333" i="2"/>
  <c r="C397" i="2"/>
  <c r="C461" i="2"/>
  <c r="C525" i="2"/>
  <c r="C589" i="2"/>
  <c r="C648" i="2"/>
  <c r="C680" i="2"/>
  <c r="C712" i="2"/>
  <c r="C744" i="2"/>
  <c r="C776" i="2"/>
  <c r="C808" i="2"/>
  <c r="C840" i="2"/>
  <c r="C872" i="2"/>
  <c r="C904" i="2"/>
  <c r="C936" i="2"/>
  <c r="C968" i="2"/>
  <c r="C1000" i="2"/>
  <c r="C1032" i="2"/>
  <c r="C1064" i="2"/>
  <c r="C1096" i="2"/>
  <c r="C1128" i="2"/>
  <c r="C1160" i="2"/>
  <c r="C1192" i="2"/>
  <c r="C1224" i="2"/>
  <c r="C1256" i="2"/>
  <c r="C1288" i="2"/>
  <c r="C1320" i="2"/>
  <c r="C1352" i="2"/>
  <c r="C1384" i="2"/>
  <c r="C1413" i="2"/>
  <c r="C1429" i="2"/>
  <c r="C1445" i="2"/>
  <c r="C1461" i="2"/>
  <c r="C1477" i="2"/>
  <c r="C1493" i="2"/>
  <c r="C1509" i="2"/>
  <c r="C1525" i="2"/>
  <c r="C1541" i="2"/>
  <c r="C1557" i="2"/>
  <c r="C1573" i="2"/>
  <c r="C1589" i="2"/>
  <c r="C1605" i="2"/>
  <c r="C1621" i="2"/>
  <c r="C1637" i="2"/>
  <c r="C1653" i="2"/>
  <c r="C1669" i="2"/>
  <c r="C1685" i="2"/>
  <c r="C1701" i="2"/>
  <c r="C1717" i="2"/>
  <c r="C1733" i="2"/>
  <c r="C1749" i="2"/>
  <c r="C1765" i="2"/>
  <c r="C1781" i="2"/>
  <c r="C1797" i="2"/>
  <c r="C1813" i="2"/>
  <c r="C1829" i="2"/>
  <c r="C1845" i="2"/>
  <c r="C1861" i="2"/>
  <c r="C1877" i="2"/>
  <c r="C1893" i="2"/>
  <c r="C1909" i="2"/>
  <c r="C1925" i="2"/>
  <c r="C1941" i="2"/>
  <c r="C1957" i="2"/>
  <c r="C1973" i="2"/>
  <c r="C1989" i="2"/>
  <c r="C2005" i="2"/>
  <c r="C2021" i="2"/>
  <c r="C2037" i="2"/>
  <c r="C2053" i="2"/>
  <c r="C2069" i="2"/>
  <c r="C2085" i="2"/>
  <c r="C2101" i="2"/>
  <c r="C2117" i="2"/>
  <c r="C2133" i="2"/>
  <c r="C2149" i="2"/>
  <c r="C2165" i="2"/>
  <c r="C2181" i="2"/>
  <c r="C2197" i="2"/>
  <c r="C2213" i="2"/>
  <c r="C2229" i="2"/>
  <c r="C2245" i="2"/>
  <c r="C2261" i="2"/>
  <c r="C2277" i="2"/>
  <c r="C2293" i="2"/>
  <c r="C2309" i="2"/>
  <c r="C2325" i="2"/>
  <c r="C2341" i="2"/>
  <c r="C2357" i="2"/>
  <c r="C2373" i="2"/>
  <c r="C2389" i="2"/>
  <c r="C2405" i="2"/>
  <c r="C2421" i="2"/>
  <c r="C2437" i="2"/>
  <c r="C2453" i="2"/>
  <c r="C2469" i="2"/>
  <c r="C2485" i="2"/>
  <c r="C2501" i="2"/>
  <c r="C2517" i="2"/>
  <c r="C2533" i="2"/>
  <c r="C2549" i="2"/>
  <c r="C2565" i="2"/>
  <c r="C2581" i="2"/>
  <c r="C2597" i="2"/>
  <c r="C2613" i="2"/>
  <c r="C2629" i="2"/>
  <c r="C2645" i="2"/>
  <c r="C2661" i="2"/>
  <c r="C2677" i="2"/>
  <c r="C2693" i="2"/>
  <c r="C2709" i="2"/>
  <c r="C2725" i="2"/>
  <c r="C2741" i="2"/>
  <c r="C2757" i="2"/>
  <c r="C2773" i="2"/>
  <c r="C2789" i="2"/>
  <c r="C2805" i="2"/>
  <c r="C2821" i="2"/>
  <c r="C2837" i="2"/>
  <c r="C2853" i="2"/>
  <c r="C2869" i="2"/>
  <c r="C2885" i="2"/>
  <c r="C2901" i="2"/>
  <c r="C2917" i="2"/>
  <c r="C2933" i="2"/>
  <c r="C2947" i="2"/>
  <c r="C2955" i="2"/>
  <c r="C2963" i="2"/>
  <c r="C2971" i="2"/>
  <c r="C2979" i="2"/>
  <c r="C2987" i="2"/>
  <c r="C2995" i="2"/>
  <c r="C3003" i="2"/>
  <c r="C3011" i="2"/>
  <c r="C3019" i="2"/>
  <c r="C3027" i="2"/>
  <c r="C3035" i="2"/>
  <c r="C3043" i="2"/>
  <c r="C3051" i="2"/>
  <c r="C3059" i="2"/>
  <c r="C3067" i="2"/>
  <c r="C134" i="2"/>
  <c r="C261" i="2"/>
  <c r="C325" i="2"/>
  <c r="C389" i="2"/>
  <c r="C453" i="2"/>
  <c r="C517" i="2"/>
  <c r="C581" i="2"/>
  <c r="C644" i="2"/>
  <c r="C676" i="2"/>
  <c r="C708" i="2"/>
  <c r="C740" i="2"/>
  <c r="C772" i="2"/>
  <c r="C804" i="2"/>
  <c r="C836" i="2"/>
  <c r="C868" i="2"/>
  <c r="C900" i="2"/>
  <c r="C932" i="2"/>
  <c r="C964" i="2"/>
  <c r="C996" i="2"/>
  <c r="C1028" i="2"/>
  <c r="C1060" i="2"/>
  <c r="C1092" i="2"/>
  <c r="C1124" i="2"/>
  <c r="C1156" i="2"/>
  <c r="C1188" i="2"/>
  <c r="C1220" i="2"/>
  <c r="C1252" i="2"/>
  <c r="C1284" i="2"/>
  <c r="C1316" i="2"/>
  <c r="C1348" i="2"/>
  <c r="C1380" i="2"/>
  <c r="C1411" i="2"/>
  <c r="C1427" i="2"/>
  <c r="C1443" i="2"/>
  <c r="C1459" i="2"/>
  <c r="C1475" i="2"/>
  <c r="C1491" i="2"/>
  <c r="C1507" i="2"/>
  <c r="C1523" i="2"/>
  <c r="C1539" i="2"/>
  <c r="C1555" i="2"/>
  <c r="C1571" i="2"/>
  <c r="C1587" i="2"/>
  <c r="C1603" i="2"/>
  <c r="C1619" i="2"/>
  <c r="C1635" i="2"/>
  <c r="C1651" i="2"/>
  <c r="C1667" i="2"/>
  <c r="C1683" i="2"/>
  <c r="C1699" i="2"/>
  <c r="C1715" i="2"/>
  <c r="C1731" i="2"/>
  <c r="C1747" i="2"/>
  <c r="C1763" i="2"/>
  <c r="C1779" i="2"/>
  <c r="C1795" i="2"/>
  <c r="C1811" i="2"/>
  <c r="C1827" i="2"/>
  <c r="C1843" i="2"/>
  <c r="C1859" i="2"/>
  <c r="C1875" i="2"/>
  <c r="C1891" i="2"/>
  <c r="C1907" i="2"/>
  <c r="C1923" i="2"/>
  <c r="C1939" i="2"/>
  <c r="C1955" i="2"/>
  <c r="C1971" i="2"/>
  <c r="C1987" i="2"/>
  <c r="C2003" i="2"/>
  <c r="C2019" i="2"/>
  <c r="C2035" i="2"/>
  <c r="C2051" i="2"/>
  <c r="C2067" i="2"/>
  <c r="C2083" i="2"/>
  <c r="C2099" i="2"/>
  <c r="C2115" i="2"/>
  <c r="C2131" i="2"/>
  <c r="C2147" i="2"/>
  <c r="C2163" i="2"/>
  <c r="C2179" i="2"/>
  <c r="C2195" i="2"/>
  <c r="C2211" i="2"/>
  <c r="C2227" i="2"/>
  <c r="C2243" i="2"/>
  <c r="C2259" i="2"/>
  <c r="C2275" i="2"/>
  <c r="C2291" i="2"/>
  <c r="C2307" i="2"/>
  <c r="C2319" i="2"/>
  <c r="C2335" i="2"/>
  <c r="C2351" i="2"/>
  <c r="C2367" i="2"/>
  <c r="C2383" i="2"/>
  <c r="C2399" i="2"/>
  <c r="C2415" i="2"/>
  <c r="C2431" i="2"/>
  <c r="C2447" i="2"/>
  <c r="C2463" i="2"/>
  <c r="C2479" i="2"/>
  <c r="C2495" i="2"/>
  <c r="C2511" i="2"/>
  <c r="C2527" i="2"/>
  <c r="C2543" i="2"/>
  <c r="C2559" i="2"/>
  <c r="C2575" i="2"/>
  <c r="C2591" i="2"/>
  <c r="C2607" i="2"/>
  <c r="C2623" i="2"/>
  <c r="C2639" i="2"/>
  <c r="C2655" i="2"/>
  <c r="C2671" i="2"/>
  <c r="C2687" i="2"/>
  <c r="C2703" i="2"/>
  <c r="C2719" i="2"/>
  <c r="C2735" i="2"/>
  <c r="C2751" i="2"/>
  <c r="C2767" i="2"/>
  <c r="C2783" i="2"/>
  <c r="C2799" i="2"/>
  <c r="C2815" i="2"/>
  <c r="C2831" i="2"/>
  <c r="C2847" i="2"/>
  <c r="C2863" i="2"/>
  <c r="C2879" i="2"/>
  <c r="C2895" i="2"/>
  <c r="C2911" i="2"/>
  <c r="C2927" i="2"/>
  <c r="C2943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J6" i="2"/>
  <c r="G6" i="2"/>
  <c r="C6" i="2"/>
  <c r="C2331" i="2"/>
  <c r="C2347" i="2"/>
  <c r="C2363" i="2"/>
  <c r="C2379" i="2"/>
  <c r="C2395" i="2"/>
  <c r="C2411" i="2"/>
  <c r="C2427" i="2"/>
  <c r="C2443" i="2"/>
  <c r="C2459" i="2"/>
  <c r="C2475" i="2"/>
  <c r="C2491" i="2"/>
  <c r="C2507" i="2"/>
  <c r="C2523" i="2"/>
  <c r="C2539" i="2"/>
  <c r="C2555" i="2"/>
  <c r="C2571" i="2"/>
  <c r="C2587" i="2"/>
  <c r="C2603" i="2"/>
  <c r="C2619" i="2"/>
  <c r="C2635" i="2"/>
  <c r="C2651" i="2"/>
  <c r="C2667" i="2"/>
  <c r="C2683" i="2"/>
  <c r="C2699" i="2"/>
  <c r="C2715" i="2"/>
  <c r="C2731" i="2"/>
  <c r="C2747" i="2"/>
  <c r="C2763" i="2"/>
  <c r="C2779" i="2"/>
  <c r="C2795" i="2"/>
  <c r="C2811" i="2"/>
  <c r="C2827" i="2"/>
  <c r="C2843" i="2"/>
  <c r="C2859" i="2"/>
  <c r="C2875" i="2"/>
  <c r="C2891" i="2"/>
  <c r="C2907" i="2"/>
  <c r="C2923" i="2"/>
  <c r="C2939" i="2"/>
  <c r="C2950" i="2"/>
  <c r="C2958" i="2"/>
  <c r="C2966" i="2"/>
  <c r="C2974" i="2"/>
  <c r="C2982" i="2"/>
  <c r="C2990" i="2"/>
  <c r="C2998" i="2"/>
  <c r="C3006" i="2"/>
  <c r="C3014" i="2"/>
  <c r="C3022" i="2"/>
  <c r="C3030" i="2"/>
  <c r="C3038" i="2"/>
  <c r="C3046" i="2"/>
  <c r="C3054" i="2"/>
  <c r="C3062" i="2"/>
  <c r="H6" i="2"/>
  <c r="E6" i="2"/>
  <c r="M6" i="2"/>
  <c r="C1979" i="2"/>
  <c r="C2043" i="2"/>
  <c r="C2075" i="2"/>
  <c r="C2107" i="2"/>
  <c r="C2139" i="2"/>
  <c r="C2155" i="2"/>
  <c r="C2187" i="2"/>
  <c r="C2219" i="2"/>
  <c r="C2251" i="2"/>
  <c r="C2283" i="2"/>
  <c r="C2315" i="2"/>
  <c r="C2343" i="2"/>
  <c r="C2375" i="2"/>
  <c r="C2391" i="2"/>
  <c r="C2423" i="2"/>
  <c r="C2455" i="2"/>
  <c r="C2487" i="2"/>
  <c r="C2519" i="2"/>
  <c r="C2535" i="2"/>
  <c r="C2567" i="2"/>
  <c r="C2599" i="2"/>
  <c r="C2631" i="2"/>
  <c r="C2663" i="2"/>
  <c r="C2695" i="2"/>
  <c r="C2727" i="2"/>
  <c r="C2759" i="2"/>
  <c r="C2791" i="2"/>
  <c r="C2807" i="2"/>
  <c r="C2839" i="2"/>
  <c r="C2871" i="2"/>
  <c r="C2903" i="2"/>
  <c r="C2935" i="2"/>
  <c r="C2956" i="2"/>
  <c r="C2964" i="2"/>
  <c r="C2980" i="2"/>
  <c r="C2996" i="2"/>
  <c r="C3012" i="2"/>
  <c r="C3028" i="2"/>
  <c r="C3044" i="2"/>
  <c r="C3052" i="2"/>
  <c r="F6" i="2"/>
  <c r="K6" i="2"/>
  <c r="C2339" i="2"/>
  <c r="C2371" i="2"/>
  <c r="C2403" i="2"/>
  <c r="C2435" i="2"/>
  <c r="C2451" i="2"/>
  <c r="C2483" i="2"/>
  <c r="C2515" i="2"/>
  <c r="C2547" i="2"/>
  <c r="C2579" i="2"/>
  <c r="C2611" i="2"/>
  <c r="C2643" i="2"/>
  <c r="C2675" i="2"/>
  <c r="C2707" i="2"/>
  <c r="C2723" i="2"/>
  <c r="C2755" i="2"/>
  <c r="C2787" i="2"/>
  <c r="C2819" i="2"/>
  <c r="C2851" i="2"/>
  <c r="C2883" i="2"/>
  <c r="C2915" i="2"/>
  <c r="C2946" i="2"/>
  <c r="C2962" i="2"/>
  <c r="C2978" i="2"/>
  <c r="C2986" i="2"/>
  <c r="C3002" i="2"/>
  <c r="C3018" i="2"/>
  <c r="C3034" i="2"/>
  <c r="C3050" i="2"/>
  <c r="C3066" i="2"/>
  <c r="I6" i="2"/>
  <c r="F2686" i="2"/>
  <c r="F2702" i="2"/>
  <c r="F2718" i="2"/>
  <c r="F2734" i="2"/>
  <c r="F2750" i="2"/>
  <c r="F2766" i="2"/>
  <c r="F2782" i="2"/>
  <c r="F2798" i="2"/>
  <c r="F2814" i="2"/>
  <c r="F2830" i="2"/>
  <c r="F2846" i="2"/>
  <c r="F2862" i="2"/>
  <c r="F2878" i="2"/>
  <c r="F2894" i="2"/>
  <c r="F2910" i="2"/>
  <c r="F2926" i="2"/>
  <c r="F2942" i="2"/>
  <c r="F2958" i="2"/>
  <c r="F2974" i="2"/>
  <c r="F2990" i="2"/>
  <c r="F3006" i="2"/>
  <c r="F3022" i="2"/>
  <c r="F3038" i="2"/>
  <c r="F3054" i="2"/>
  <c r="F177" i="2"/>
  <c r="F559" i="2"/>
  <c r="F793" i="2"/>
  <c r="F921" i="2"/>
  <c r="F1037" i="2"/>
  <c r="F1101" i="2"/>
  <c r="F1165" i="2"/>
  <c r="F1229" i="2"/>
  <c r="F1293" i="2"/>
  <c r="F1357" i="2"/>
  <c r="F1421" i="2"/>
  <c r="F1485" i="2"/>
  <c r="F1549" i="2"/>
  <c r="F1613" i="2"/>
  <c r="F1677" i="2"/>
  <c r="F1741" i="2"/>
  <c r="F1799" i="2"/>
  <c r="F1831" i="2"/>
  <c r="F1863" i="2"/>
  <c r="F1895" i="2"/>
  <c r="F1927" i="2"/>
  <c r="F1959" i="2"/>
  <c r="F1991" i="2"/>
  <c r="F2023" i="2"/>
  <c r="F2055" i="2"/>
  <c r="F2087" i="2"/>
  <c r="F2119" i="2"/>
  <c r="F2151" i="2"/>
  <c r="F2183" i="2"/>
  <c r="F2215" i="2"/>
  <c r="F2247" i="2"/>
  <c r="F2279" i="2"/>
  <c r="F2307" i="2"/>
  <c r="F2323" i="2"/>
  <c r="F2339" i="2"/>
  <c r="F2355" i="2"/>
  <c r="F2371" i="2"/>
  <c r="F2387" i="2"/>
  <c r="F2403" i="2"/>
  <c r="F2419" i="2"/>
  <c r="F2435" i="2"/>
  <c r="F2451" i="2"/>
  <c r="F2467" i="2"/>
  <c r="F2483" i="2"/>
  <c r="F2499" i="2"/>
  <c r="F2515" i="2"/>
  <c r="F2531" i="2"/>
  <c r="F2547" i="2"/>
  <c r="F2563" i="2"/>
  <c r="F2593" i="2"/>
  <c r="F2625" i="2"/>
  <c r="F2657" i="2"/>
  <c r="F2689" i="2"/>
  <c r="F2721" i="2"/>
  <c r="F2753" i="2"/>
  <c r="F2785" i="2"/>
  <c r="F2817" i="2"/>
  <c r="F2849" i="2"/>
  <c r="F2881" i="2"/>
  <c r="F2913" i="2"/>
  <c r="F2945" i="2"/>
  <c r="F2977" i="2"/>
  <c r="F3009" i="2"/>
  <c r="F3041" i="2"/>
  <c r="F2571" i="2"/>
  <c r="F2603" i="2"/>
  <c r="F2635" i="2"/>
  <c r="F2667" i="2"/>
  <c r="F2699" i="2"/>
  <c r="F2731" i="2"/>
  <c r="F2763" i="2"/>
  <c r="F2795" i="2"/>
  <c r="F2827" i="2"/>
  <c r="F2859" i="2"/>
  <c r="F2891" i="2"/>
  <c r="F2923" i="2"/>
  <c r="F2955" i="2"/>
  <c r="F2987" i="2"/>
  <c r="F3019" i="2"/>
  <c r="F3051" i="2"/>
  <c r="E13" i="2"/>
  <c r="E29" i="2"/>
  <c r="E45" i="2"/>
  <c r="E61" i="2"/>
  <c r="E77" i="2"/>
  <c r="E93" i="2"/>
  <c r="E109" i="2"/>
  <c r="E125" i="2"/>
  <c r="E141" i="2"/>
  <c r="E157" i="2"/>
  <c r="E173" i="2"/>
  <c r="E189" i="2"/>
  <c r="E205" i="2"/>
  <c r="E221" i="2"/>
  <c r="E237" i="2"/>
  <c r="E253" i="2"/>
  <c r="E24" i="2"/>
  <c r="E56" i="2"/>
  <c r="E88" i="2"/>
  <c r="E120" i="2"/>
  <c r="E152" i="2"/>
  <c r="E184" i="2"/>
  <c r="E216" i="2"/>
  <c r="E248" i="2"/>
  <c r="E270" i="2"/>
  <c r="E286" i="2"/>
  <c r="E302" i="2"/>
  <c r="E318" i="2"/>
  <c r="E334" i="2"/>
  <c r="E350" i="2"/>
  <c r="E366" i="2"/>
  <c r="E382" i="2"/>
  <c r="E398" i="2"/>
  <c r="E414" i="2"/>
  <c r="E430" i="2"/>
  <c r="E446" i="2"/>
  <c r="E462" i="2"/>
  <c r="E478" i="2"/>
  <c r="E494" i="2"/>
  <c r="E510" i="2"/>
  <c r="E526" i="2"/>
  <c r="E542" i="2"/>
  <c r="E558" i="2"/>
  <c r="E574" i="2"/>
  <c r="E590" i="2"/>
  <c r="E606" i="2"/>
  <c r="E622" i="2"/>
  <c r="E638" i="2"/>
  <c r="E50" i="2"/>
  <c r="E114" i="2"/>
  <c r="E178" i="2"/>
  <c r="E242" i="2"/>
  <c r="E283" i="2"/>
  <c r="E315" i="2"/>
  <c r="E347" i="2"/>
  <c r="E379" i="2"/>
  <c r="E411" i="2"/>
  <c r="E443" i="2"/>
  <c r="E475" i="2"/>
  <c r="E507" i="2"/>
  <c r="E539" i="2"/>
  <c r="E571" i="2"/>
  <c r="E603" i="2"/>
  <c r="E635" i="2"/>
  <c r="E655" i="2"/>
  <c r="E671" i="2"/>
  <c r="E687" i="2"/>
  <c r="E703" i="2"/>
  <c r="E719" i="2"/>
  <c r="E735" i="2"/>
  <c r="E751" i="2"/>
  <c r="E767" i="2"/>
  <c r="E783" i="2"/>
  <c r="E799" i="2"/>
  <c r="E815" i="2"/>
  <c r="E831" i="2"/>
  <c r="E847" i="2"/>
  <c r="E863" i="2"/>
  <c r="E879" i="2"/>
  <c r="E895" i="2"/>
  <c r="E911" i="2"/>
  <c r="E927" i="2"/>
  <c r="E943" i="2"/>
  <c r="E959" i="2"/>
  <c r="E975" i="2"/>
  <c r="E991" i="2"/>
  <c r="E1007" i="2"/>
  <c r="E1023" i="2"/>
  <c r="E1039" i="2"/>
  <c r="E1055" i="2"/>
  <c r="E1071" i="2"/>
  <c r="E1087" i="2"/>
  <c r="E1103" i="2"/>
  <c r="E1119" i="2"/>
  <c r="E1135" i="2"/>
  <c r="E1151" i="2"/>
  <c r="E1167" i="2"/>
  <c r="E1183" i="2"/>
  <c r="E1199" i="2"/>
  <c r="E1215" i="2"/>
  <c r="E1231" i="2"/>
  <c r="E1247" i="2"/>
  <c r="E1263" i="2"/>
  <c r="E1279" i="2"/>
  <c r="E1295" i="2"/>
  <c r="E1311" i="2"/>
  <c r="E1327" i="2"/>
  <c r="E1343" i="2"/>
  <c r="E1359" i="2"/>
  <c r="E1375" i="2"/>
  <c r="E1391" i="2"/>
  <c r="E1407" i="2"/>
  <c r="E110" i="2"/>
  <c r="E238" i="2"/>
  <c r="E313" i="2"/>
  <c r="E377" i="2"/>
  <c r="E441" i="2"/>
  <c r="E505" i="2"/>
  <c r="E569" i="2"/>
  <c r="E633" i="2"/>
  <c r="E670" i="2"/>
  <c r="E702" i="2"/>
  <c r="E734" i="2"/>
  <c r="E766" i="2"/>
  <c r="E798" i="2"/>
  <c r="E830" i="2"/>
  <c r="E862" i="2"/>
  <c r="E894" i="2"/>
  <c r="E926" i="2"/>
  <c r="E958" i="2"/>
  <c r="E990" i="2"/>
  <c r="E1022" i="2"/>
  <c r="E1054" i="2"/>
  <c r="E1086" i="2"/>
  <c r="E1118" i="2"/>
  <c r="E1150" i="2"/>
  <c r="E1182" i="2"/>
  <c r="E1214" i="2"/>
  <c r="E1246" i="2"/>
  <c r="E1278" i="2"/>
  <c r="E1310" i="2"/>
  <c r="E1342" i="2"/>
  <c r="E1374" i="2"/>
  <c r="E1406" i="2"/>
  <c r="E1424" i="2"/>
  <c r="E1440" i="2"/>
  <c r="E1456" i="2"/>
  <c r="E1472" i="2"/>
  <c r="E1488" i="2"/>
  <c r="E1504" i="2"/>
  <c r="E1520" i="2"/>
  <c r="E1536" i="2"/>
  <c r="E1552" i="2"/>
  <c r="E1568" i="2"/>
  <c r="E1584" i="2"/>
  <c r="E1600" i="2"/>
  <c r="E1616" i="2"/>
  <c r="E1632" i="2"/>
  <c r="E1648" i="2"/>
  <c r="E1664" i="2"/>
  <c r="E1680" i="2"/>
  <c r="E1696" i="2"/>
  <c r="E1712" i="2"/>
  <c r="E1728" i="2"/>
  <c r="E1744" i="2"/>
  <c r="E1760" i="2"/>
  <c r="E1776" i="2"/>
  <c r="E1792" i="2"/>
  <c r="E1808" i="2"/>
  <c r="E1824" i="2"/>
  <c r="E1840" i="2"/>
  <c r="E1856" i="2"/>
  <c r="E1872" i="2"/>
  <c r="E1888" i="2"/>
  <c r="E1904" i="2"/>
  <c r="E1920" i="2"/>
  <c r="E1936" i="2"/>
  <c r="E1952" i="2"/>
  <c r="E1968" i="2"/>
  <c r="E1984" i="2"/>
  <c r="E2000" i="2"/>
  <c r="E2016" i="2"/>
  <c r="E2032" i="2"/>
  <c r="E2048" i="2"/>
  <c r="E2064" i="2"/>
  <c r="E2080" i="2"/>
  <c r="E2096" i="2"/>
  <c r="E2112" i="2"/>
  <c r="E2128" i="2"/>
  <c r="E2144" i="2"/>
  <c r="E2160" i="2"/>
  <c r="E2176" i="2"/>
  <c r="E2192" i="2"/>
  <c r="E2208" i="2"/>
  <c r="E2224" i="2"/>
  <c r="E2240" i="2"/>
  <c r="E2256" i="2"/>
  <c r="E2272" i="2"/>
  <c r="E2288" i="2"/>
  <c r="E2304" i="2"/>
  <c r="E2320" i="2"/>
  <c r="E2336" i="2"/>
  <c r="E2352" i="2"/>
  <c r="E2368" i="2"/>
  <c r="E2384" i="2"/>
  <c r="E2400" i="2"/>
  <c r="E2416" i="2"/>
  <c r="E2432" i="2"/>
  <c r="E2448" i="2"/>
  <c r="E2464" i="2"/>
  <c r="E2480" i="2"/>
  <c r="E2496" i="2"/>
  <c r="E2512" i="2"/>
  <c r="E2528" i="2"/>
  <c r="E2544" i="2"/>
  <c r="E2560" i="2"/>
  <c r="E2576" i="2"/>
  <c r="E2592" i="2"/>
  <c r="E2608" i="2"/>
  <c r="E2624" i="2"/>
  <c r="E2640" i="2"/>
  <c r="E2656" i="2"/>
  <c r="E2672" i="2"/>
  <c r="E2688" i="2"/>
  <c r="E2704" i="2"/>
  <c r="E2720" i="2"/>
  <c r="E2736" i="2"/>
  <c r="E2752" i="2"/>
  <c r="E2768" i="2"/>
  <c r="E2784" i="2"/>
  <c r="E2800" i="2"/>
  <c r="E2816" i="2"/>
  <c r="E2832" i="2"/>
  <c r="E2848" i="2"/>
  <c r="E2864" i="2"/>
  <c r="E2880" i="2"/>
  <c r="E2896" i="2"/>
  <c r="E2912" i="2"/>
  <c r="E2928" i="2"/>
  <c r="E2944" i="2"/>
  <c r="E246" i="2"/>
  <c r="E381" i="2"/>
  <c r="E509" i="2"/>
  <c r="E637" i="2"/>
  <c r="E704" i="2"/>
  <c r="E768" i="2"/>
  <c r="E832" i="2"/>
  <c r="E896" i="2"/>
  <c r="E960" i="2"/>
  <c r="E1024" i="2"/>
  <c r="E1088" i="2"/>
  <c r="E1152" i="2"/>
  <c r="E1216" i="2"/>
  <c r="E1280" i="2"/>
  <c r="E1344" i="2"/>
  <c r="E1408" i="2"/>
  <c r="E1441" i="2"/>
  <c r="E1473" i="2"/>
  <c r="E1505" i="2"/>
  <c r="E1537" i="2"/>
  <c r="E1569" i="2"/>
  <c r="E1601" i="2"/>
  <c r="E1633" i="2"/>
  <c r="E1665" i="2"/>
  <c r="E1697" i="2"/>
  <c r="E1729" i="2"/>
  <c r="E1761" i="2"/>
  <c r="E1793" i="2"/>
  <c r="E1825" i="2"/>
  <c r="E1849" i="2"/>
  <c r="E1865" i="2"/>
  <c r="E1881" i="2"/>
  <c r="E1897" i="2"/>
  <c r="E1913" i="2"/>
  <c r="E1929" i="2"/>
  <c r="E1945" i="2"/>
  <c r="E1961" i="2"/>
  <c r="E1977" i="2"/>
  <c r="E1993" i="2"/>
  <c r="E2009" i="2"/>
  <c r="E2025" i="2"/>
  <c r="E2041" i="2"/>
  <c r="E2057" i="2"/>
  <c r="E2073" i="2"/>
  <c r="E2089" i="2"/>
  <c r="E2105" i="2"/>
  <c r="E2121" i="2"/>
  <c r="E2137" i="2"/>
  <c r="E2153" i="2"/>
  <c r="E2169" i="2"/>
  <c r="E2185" i="2"/>
  <c r="E2201" i="2"/>
  <c r="E2217" i="2"/>
  <c r="E2233" i="2"/>
  <c r="E2249" i="2"/>
  <c r="E2265" i="2"/>
  <c r="E2281" i="2"/>
  <c r="E2297" i="2"/>
  <c r="E2313" i="2"/>
  <c r="E2329" i="2"/>
  <c r="E2345" i="2"/>
  <c r="E2361" i="2"/>
  <c r="E2377" i="2"/>
  <c r="E2393" i="2"/>
  <c r="E2409" i="2"/>
  <c r="E2425" i="2"/>
  <c r="E2441" i="2"/>
  <c r="E2457" i="2"/>
  <c r="E2473" i="2"/>
  <c r="E2489" i="2"/>
  <c r="E2505" i="2"/>
  <c r="E2521" i="2"/>
  <c r="E2537" i="2"/>
  <c r="E2553" i="2"/>
  <c r="E2569" i="2"/>
  <c r="E2585" i="2"/>
  <c r="E2601" i="2"/>
  <c r="E2617" i="2"/>
  <c r="E2633" i="2"/>
  <c r="E2649" i="2"/>
  <c r="E2665" i="2"/>
  <c r="E2681" i="2"/>
  <c r="E2697" i="2"/>
  <c r="E2713" i="2"/>
  <c r="E2729" i="2"/>
  <c r="E2745" i="2"/>
  <c r="E2761" i="2"/>
  <c r="E2777" i="2"/>
  <c r="E2793" i="2"/>
  <c r="E2809" i="2"/>
  <c r="E2825" i="2"/>
  <c r="E2841" i="2"/>
  <c r="E2857" i="2"/>
  <c r="E2873" i="2"/>
  <c r="E2889" i="2"/>
  <c r="E2905" i="2"/>
  <c r="E2921" i="2"/>
  <c r="E2937" i="2"/>
  <c r="E2949" i="2"/>
  <c r="E2957" i="2"/>
  <c r="E2965" i="2"/>
  <c r="E2973" i="2"/>
  <c r="E2981" i="2"/>
  <c r="E2989" i="2"/>
  <c r="E2997" i="2"/>
  <c r="E3005" i="2"/>
  <c r="E3013" i="2"/>
  <c r="E3021" i="2"/>
  <c r="E3029" i="2"/>
  <c r="E3037" i="2"/>
  <c r="E3045" i="2"/>
  <c r="E3053" i="2"/>
  <c r="E3061" i="2"/>
  <c r="E38" i="2"/>
  <c r="E166" i="2"/>
  <c r="E277" i="2"/>
  <c r="E341" i="2"/>
  <c r="E405" i="2"/>
  <c r="E469" i="2"/>
  <c r="E533" i="2"/>
  <c r="E597" i="2"/>
  <c r="E652" i="2"/>
  <c r="E684" i="2"/>
  <c r="E716" i="2"/>
  <c r="E748" i="2"/>
  <c r="E780" i="2"/>
  <c r="E812" i="2"/>
  <c r="E844" i="2"/>
  <c r="E876" i="2"/>
  <c r="E908" i="2"/>
  <c r="E940" i="2"/>
  <c r="E972" i="2"/>
  <c r="E1004" i="2"/>
  <c r="E1036" i="2"/>
  <c r="E1068" i="2"/>
  <c r="E1100" i="2"/>
  <c r="E1132" i="2"/>
  <c r="E1164" i="2"/>
  <c r="E1196" i="2"/>
  <c r="E1228" i="2"/>
  <c r="E1260" i="2"/>
  <c r="E1292" i="2"/>
  <c r="E1324" i="2"/>
  <c r="E1356" i="2"/>
  <c r="E1388" i="2"/>
  <c r="E1415" i="2"/>
  <c r="E1431" i="2"/>
  <c r="E1447" i="2"/>
  <c r="E1463" i="2"/>
  <c r="E1479" i="2"/>
  <c r="E1495" i="2"/>
  <c r="E1511" i="2"/>
  <c r="E1527" i="2"/>
  <c r="E1543" i="2"/>
  <c r="E1559" i="2"/>
  <c r="E1575" i="2"/>
  <c r="E1591" i="2"/>
  <c r="E1607" i="2"/>
  <c r="E1623" i="2"/>
  <c r="E1639" i="2"/>
  <c r="E1655" i="2"/>
  <c r="E1671" i="2"/>
  <c r="E1687" i="2"/>
  <c r="E1703" i="2"/>
  <c r="E1719" i="2"/>
  <c r="E1735" i="2"/>
  <c r="E1751" i="2"/>
  <c r="E1767" i="2"/>
  <c r="E1783" i="2"/>
  <c r="E1799" i="2"/>
  <c r="E1815" i="2"/>
  <c r="E1831" i="2"/>
  <c r="E1847" i="2"/>
  <c r="E1863" i="2"/>
  <c r="E1879" i="2"/>
  <c r="E1895" i="2"/>
  <c r="E1911" i="2"/>
  <c r="E1927" i="2"/>
  <c r="E1943" i="2"/>
  <c r="E1959" i="2"/>
  <c r="E1975" i="2"/>
  <c r="E1991" i="2"/>
  <c r="E2007" i="2"/>
  <c r="E2023" i="2"/>
  <c r="E2039" i="2"/>
  <c r="E2055" i="2"/>
  <c r="E2071" i="2"/>
  <c r="E2087" i="2"/>
  <c r="E2103" i="2"/>
  <c r="E2119" i="2"/>
  <c r="E2135" i="2"/>
  <c r="E2151" i="2"/>
  <c r="E2167" i="2"/>
  <c r="E2183" i="2"/>
  <c r="E2199" i="2"/>
  <c r="E2215" i="2"/>
  <c r="E2231" i="2"/>
  <c r="E2247" i="2"/>
  <c r="E2263" i="2"/>
  <c r="E2279" i="2"/>
  <c r="E2295" i="2"/>
  <c r="E2311" i="2"/>
  <c r="E2327" i="2"/>
  <c r="E2343" i="2"/>
  <c r="E2359" i="2"/>
  <c r="E2375" i="2"/>
  <c r="E2391" i="2"/>
  <c r="E2407" i="2"/>
  <c r="E2423" i="2"/>
  <c r="E2439" i="2"/>
  <c r="E2455" i="2"/>
  <c r="E2471" i="2"/>
  <c r="E2487" i="2"/>
  <c r="E2503" i="2"/>
  <c r="E2519" i="2"/>
  <c r="E2535" i="2"/>
  <c r="E2551" i="2"/>
  <c r="E2567" i="2"/>
  <c r="E2583" i="2"/>
  <c r="E2599" i="2"/>
  <c r="E2615" i="2"/>
  <c r="E2631" i="2"/>
  <c r="E2647" i="2"/>
  <c r="E2663" i="2"/>
  <c r="E2679" i="2"/>
  <c r="E2695" i="2"/>
  <c r="E2711" i="2"/>
  <c r="E2727" i="2"/>
  <c r="E2743" i="2"/>
  <c r="E2759" i="2"/>
  <c r="E2775" i="2"/>
  <c r="E2791" i="2"/>
  <c r="E2807" i="2"/>
  <c r="E2823" i="2"/>
  <c r="E2839" i="2"/>
  <c r="E2855" i="2"/>
  <c r="E2871" i="2"/>
  <c r="E2887" i="2"/>
  <c r="E2903" i="2"/>
  <c r="E2919" i="2"/>
  <c r="E2935" i="2"/>
  <c r="E2948" i="2"/>
  <c r="E2956" i="2"/>
  <c r="E2964" i="2"/>
  <c r="E2972" i="2"/>
  <c r="E2980" i="2"/>
  <c r="E2988" i="2"/>
  <c r="E2996" i="2"/>
  <c r="E3004" i="2"/>
  <c r="E3012" i="2"/>
  <c r="E3020" i="2"/>
  <c r="E3028" i="2"/>
  <c r="E3036" i="2"/>
  <c r="E3044" i="2"/>
  <c r="E3052" i="2"/>
  <c r="E3060" i="2"/>
  <c r="D8" i="2"/>
  <c r="D16" i="2"/>
  <c r="D24" i="2"/>
  <c r="D32" i="2"/>
  <c r="D40" i="2"/>
  <c r="D48" i="2"/>
  <c r="D56" i="2"/>
  <c r="D64" i="2"/>
  <c r="D72" i="2"/>
  <c r="D80" i="2"/>
  <c r="D88" i="2"/>
  <c r="D96" i="2"/>
  <c r="D104" i="2"/>
  <c r="D112" i="2"/>
  <c r="D120" i="2"/>
  <c r="D128" i="2"/>
  <c r="D136" i="2"/>
  <c r="D144" i="2"/>
  <c r="D152" i="2"/>
  <c r="D160" i="2"/>
  <c r="D168" i="2"/>
  <c r="D176" i="2"/>
  <c r="D184" i="2"/>
  <c r="D192" i="2"/>
  <c r="D200" i="2"/>
  <c r="D208" i="2"/>
  <c r="D216" i="2"/>
  <c r="D224" i="2"/>
  <c r="D232" i="2"/>
  <c r="D240" i="2"/>
  <c r="D248" i="2"/>
  <c r="D256" i="2"/>
  <c r="D11" i="2"/>
  <c r="D27" i="2"/>
  <c r="D43" i="2"/>
  <c r="D59" i="2"/>
  <c r="D75" i="2"/>
  <c r="D91" i="2"/>
  <c r="D107" i="2"/>
  <c r="D123" i="2"/>
  <c r="D139" i="2"/>
  <c r="D155" i="2"/>
  <c r="D171" i="2"/>
  <c r="D187" i="2"/>
  <c r="D203" i="2"/>
  <c r="D219" i="2"/>
  <c r="D235" i="2"/>
  <c r="D251" i="2"/>
  <c r="D264" i="2"/>
  <c r="D272" i="2"/>
  <c r="D280" i="2"/>
  <c r="D288" i="2"/>
  <c r="D296" i="2"/>
  <c r="D304" i="2"/>
  <c r="D312" i="2"/>
  <c r="D320" i="2"/>
  <c r="D328" i="2"/>
  <c r="D336" i="2"/>
  <c r="D344" i="2"/>
  <c r="D352" i="2"/>
  <c r="D360" i="2"/>
  <c r="D368" i="2"/>
  <c r="D376" i="2"/>
  <c r="D384" i="2"/>
  <c r="D25" i="2"/>
  <c r="D57" i="2"/>
  <c r="D89" i="2"/>
  <c r="D121" i="2"/>
  <c r="D153" i="2"/>
  <c r="D185" i="2"/>
  <c r="D217" i="2"/>
  <c r="D249" i="2"/>
  <c r="D271" i="2"/>
  <c r="D287" i="2"/>
  <c r="D303" i="2"/>
  <c r="D319" i="2"/>
  <c r="D335" i="2"/>
  <c r="D351" i="2"/>
  <c r="D367" i="2"/>
  <c r="D383" i="2"/>
  <c r="D393" i="2"/>
  <c r="D401" i="2"/>
  <c r="D409" i="2"/>
  <c r="D417" i="2"/>
  <c r="D425" i="2"/>
  <c r="D433" i="2"/>
  <c r="D441" i="2"/>
  <c r="D449" i="2"/>
  <c r="D457" i="2"/>
  <c r="D465" i="2"/>
  <c r="D473" i="2"/>
  <c r="D481" i="2"/>
  <c r="D489" i="2"/>
  <c r="D497" i="2"/>
  <c r="D505" i="2"/>
  <c r="D513" i="2"/>
  <c r="D521" i="2"/>
  <c r="D529" i="2"/>
  <c r="D537" i="2"/>
  <c r="D545" i="2"/>
  <c r="D553" i="2"/>
  <c r="D561" i="2"/>
  <c r="D569" i="2"/>
  <c r="D577" i="2"/>
  <c r="D585" i="2"/>
  <c r="D593" i="2"/>
  <c r="D601" i="2"/>
  <c r="D609" i="2"/>
  <c r="D617" i="2"/>
  <c r="D625" i="2"/>
  <c r="D633" i="2"/>
  <c r="D641" i="2"/>
  <c r="D649" i="2"/>
  <c r="D657" i="2"/>
  <c r="D665" i="2"/>
  <c r="D673" i="2"/>
  <c r="D681" i="2"/>
  <c r="D689" i="2"/>
  <c r="D697" i="2"/>
  <c r="D705" i="2"/>
  <c r="D713" i="2"/>
  <c r="D721" i="2"/>
  <c r="D729" i="2"/>
  <c r="D737" i="2"/>
  <c r="D745" i="2"/>
  <c r="D753" i="2"/>
  <c r="D761" i="2"/>
  <c r="D769" i="2"/>
  <c r="D37" i="2"/>
  <c r="D69" i="2"/>
  <c r="D101" i="2"/>
  <c r="D133" i="2"/>
  <c r="D165" i="2"/>
  <c r="D197" i="2"/>
  <c r="D229" i="2"/>
  <c r="D261" i="2"/>
  <c r="D277" i="2"/>
  <c r="D293" i="2"/>
  <c r="D309" i="2"/>
  <c r="D325" i="2"/>
  <c r="D341" i="2"/>
  <c r="D357" i="2"/>
  <c r="D373" i="2"/>
  <c r="D388" i="2"/>
  <c r="D396" i="2"/>
  <c r="D404" i="2"/>
  <c r="D412" i="2"/>
  <c r="D420" i="2"/>
  <c r="D428" i="2"/>
  <c r="D436" i="2"/>
  <c r="D448" i="2"/>
  <c r="D464" i="2"/>
  <c r="D442" i="2"/>
  <c r="D458" i="2"/>
  <c r="D474" i="2"/>
  <c r="D490" i="2"/>
  <c r="D506" i="2"/>
  <c r="D522" i="2"/>
  <c r="D538" i="2"/>
  <c r="D554" i="2"/>
  <c r="D570" i="2"/>
  <c r="D586" i="2"/>
  <c r="D602" i="2"/>
  <c r="D618" i="2"/>
  <c r="D634" i="2"/>
  <c r="D650" i="2"/>
  <c r="D666" i="2"/>
  <c r="D682" i="2"/>
  <c r="D698" i="2"/>
  <c r="D714" i="2"/>
  <c r="D730" i="2"/>
  <c r="D746" i="2"/>
  <c r="D762" i="2"/>
  <c r="D774" i="2"/>
  <c r="D782" i="2"/>
  <c r="D790" i="2"/>
  <c r="D798" i="2"/>
  <c r="D806" i="2"/>
  <c r="D814" i="2"/>
  <c r="D822" i="2"/>
  <c r="D830" i="2"/>
  <c r="D838" i="2"/>
  <c r="D846" i="2"/>
  <c r="D854" i="2"/>
  <c r="D862" i="2"/>
  <c r="D870" i="2"/>
  <c r="D878" i="2"/>
  <c r="D886" i="2"/>
  <c r="D894" i="2"/>
  <c r="D902" i="2"/>
  <c r="D910" i="2"/>
  <c r="D918" i="2"/>
  <c r="D926" i="2"/>
  <c r="D934" i="2"/>
  <c r="D942" i="2"/>
  <c r="D950" i="2"/>
  <c r="D958" i="2"/>
  <c r="D966" i="2"/>
  <c r="D974" i="2"/>
  <c r="D982" i="2"/>
  <c r="D990" i="2"/>
  <c r="D998" i="2"/>
  <c r="D1006" i="2"/>
  <c r="D1014" i="2"/>
  <c r="D1022" i="2"/>
  <c r="D1030" i="2"/>
  <c r="D1038" i="2"/>
  <c r="D1046" i="2"/>
  <c r="D1054" i="2"/>
  <c r="D1062" i="2"/>
  <c r="D1070" i="2"/>
  <c r="D1078" i="2"/>
  <c r="D1086" i="2"/>
  <c r="D1094" i="2"/>
  <c r="D1102" i="2"/>
  <c r="D1110" i="2"/>
  <c r="D488" i="2"/>
  <c r="D520" i="2"/>
  <c r="D552" i="2"/>
  <c r="D584" i="2"/>
  <c r="D616" i="2"/>
  <c r="D648" i="2"/>
  <c r="D680" i="2"/>
  <c r="D712" i="2"/>
  <c r="D744" i="2"/>
  <c r="D773" i="2"/>
  <c r="D789" i="2"/>
  <c r="D805" i="2"/>
  <c r="D821" i="2"/>
  <c r="D837" i="2"/>
  <c r="D853" i="2"/>
  <c r="D869" i="2"/>
  <c r="D885" i="2"/>
  <c r="D901" i="2"/>
  <c r="D917" i="2"/>
  <c r="D933" i="2"/>
  <c r="D949" i="2"/>
  <c r="D965" i="2"/>
  <c r="D981" i="2"/>
  <c r="D997" i="2"/>
  <c r="D1013" i="2"/>
  <c r="D1029" i="2"/>
  <c r="D1045" i="2"/>
  <c r="D1061" i="2"/>
  <c r="D1077" i="2"/>
  <c r="D1093" i="2"/>
  <c r="D1109" i="2"/>
  <c r="D1120" i="2"/>
  <c r="D1128" i="2"/>
  <c r="D1136" i="2"/>
  <c r="D1144" i="2"/>
  <c r="D1152" i="2"/>
  <c r="D1160" i="2"/>
  <c r="D1168" i="2"/>
  <c r="D1176" i="2"/>
  <c r="D1184" i="2"/>
  <c r="D1192" i="2"/>
  <c r="D1200" i="2"/>
  <c r="D1208" i="2"/>
  <c r="D1216" i="2"/>
  <c r="D1224" i="2"/>
  <c r="D1232" i="2"/>
  <c r="D1240" i="2"/>
  <c r="D1248" i="2"/>
  <c r="D1256" i="2"/>
  <c r="D1264" i="2"/>
  <c r="D1272" i="2"/>
  <c r="D1280" i="2"/>
  <c r="D1288" i="2"/>
  <c r="D1296" i="2"/>
  <c r="D1304" i="2"/>
  <c r="D1312" i="2"/>
  <c r="D1320" i="2"/>
  <c r="D1328" i="2"/>
  <c r="D1336" i="2"/>
  <c r="D1344" i="2"/>
  <c r="D1352" i="2"/>
  <c r="D1360" i="2"/>
  <c r="D1368" i="2"/>
  <c r="D1376" i="2"/>
  <c r="D1384" i="2"/>
  <c r="D1392" i="2"/>
  <c r="D1400" i="2"/>
  <c r="D1408" i="2"/>
  <c r="D1416" i="2"/>
  <c r="D1424" i="2"/>
  <c r="D1432" i="2"/>
  <c r="D1440" i="2"/>
  <c r="D1448" i="2"/>
  <c r="D1456" i="2"/>
  <c r="D1464" i="2"/>
  <c r="D1472" i="2"/>
  <c r="D1480" i="2"/>
  <c r="D1488" i="2"/>
  <c r="D1496" i="2"/>
  <c r="D1504" i="2"/>
  <c r="D1512" i="2"/>
  <c r="D1520" i="2"/>
  <c r="D1528" i="2"/>
  <c r="D1536" i="2"/>
  <c r="D1544" i="2"/>
  <c r="D1552" i="2"/>
  <c r="D1560" i="2"/>
  <c r="D1568" i="2"/>
  <c r="D1576" i="2"/>
  <c r="D1584" i="2"/>
  <c r="D1592" i="2"/>
  <c r="D1600" i="2"/>
  <c r="D1608" i="2"/>
  <c r="D1616" i="2"/>
  <c r="D1624" i="2"/>
  <c r="D1632" i="2"/>
  <c r="D1640" i="2"/>
  <c r="D1648" i="2"/>
  <c r="D1656" i="2"/>
  <c r="D1664" i="2"/>
  <c r="D1672" i="2"/>
  <c r="D1680" i="2"/>
  <c r="D1688" i="2"/>
  <c r="D1696" i="2"/>
  <c r="D1704" i="2"/>
  <c r="D1712" i="2"/>
  <c r="D1720" i="2"/>
  <c r="D1728" i="2"/>
  <c r="D1736" i="2"/>
  <c r="D1744" i="2"/>
  <c r="D1752" i="2"/>
  <c r="D1760" i="2"/>
  <c r="D1768" i="2"/>
  <c r="D1776" i="2"/>
  <c r="D1784" i="2"/>
  <c r="D1792" i="2"/>
  <c r="D1800" i="2"/>
  <c r="D1808" i="2"/>
  <c r="D1816" i="2"/>
  <c r="D1824" i="2"/>
  <c r="D1832" i="2"/>
  <c r="D1840" i="2"/>
  <c r="D1848" i="2"/>
  <c r="D1856" i="2"/>
  <c r="D1864" i="2"/>
  <c r="D1872" i="2"/>
  <c r="D1880" i="2"/>
  <c r="D1888" i="2"/>
  <c r="D500" i="2"/>
  <c r="D532" i="2"/>
  <c r="D564" i="2"/>
  <c r="D596" i="2"/>
  <c r="D628" i="2"/>
  <c r="D660" i="2"/>
  <c r="D692" i="2"/>
  <c r="D724" i="2"/>
  <c r="D756" i="2"/>
  <c r="D779" i="2"/>
  <c r="D795" i="2"/>
  <c r="D811" i="2"/>
  <c r="D827" i="2"/>
  <c r="D843" i="2"/>
  <c r="D859" i="2"/>
  <c r="D875" i="2"/>
  <c r="D891" i="2"/>
  <c r="D907" i="2"/>
  <c r="D923" i="2"/>
  <c r="D939" i="2"/>
  <c r="D955" i="2"/>
  <c r="D971" i="2"/>
  <c r="D987" i="2"/>
  <c r="D1003" i="2"/>
  <c r="D1019" i="2"/>
  <c r="D1035" i="2"/>
  <c r="D1051" i="2"/>
  <c r="D1067" i="2"/>
  <c r="D1083" i="2"/>
  <c r="D1099" i="2"/>
  <c r="D1115" i="2"/>
  <c r="D1123" i="2"/>
  <c r="D1131" i="2"/>
  <c r="D1139" i="2"/>
  <c r="D1147" i="2"/>
  <c r="D1155" i="2"/>
  <c r="D1163" i="2"/>
  <c r="D1173" i="2"/>
  <c r="D1189" i="2"/>
  <c r="D1205" i="2"/>
  <c r="D1221" i="2"/>
  <c r="D1237" i="2"/>
  <c r="D1253" i="2"/>
  <c r="D1269" i="2"/>
  <c r="D1285" i="2"/>
  <c r="D1301" i="2"/>
  <c r="D1317" i="2"/>
  <c r="D1333" i="2"/>
  <c r="D1349" i="2"/>
  <c r="D1365" i="2"/>
  <c r="D1381" i="2"/>
  <c r="D1397" i="2"/>
  <c r="D1413" i="2"/>
  <c r="D1429" i="2"/>
  <c r="D1445" i="2"/>
  <c r="D1461" i="2"/>
  <c r="D1477" i="2"/>
  <c r="D1493" i="2"/>
  <c r="D1509" i="2"/>
  <c r="D1525" i="2"/>
  <c r="D1541" i="2"/>
  <c r="D1557" i="2"/>
  <c r="D1573" i="2"/>
  <c r="D1589" i="2"/>
  <c r="D1605" i="2"/>
  <c r="D1621" i="2"/>
  <c r="D1637" i="2"/>
  <c r="D1653" i="2"/>
  <c r="D1669" i="2"/>
  <c r="D1685" i="2"/>
  <c r="D1701" i="2"/>
  <c r="D1717" i="2"/>
  <c r="D1733" i="2"/>
  <c r="D1749" i="2"/>
  <c r="D1765" i="2"/>
  <c r="D1781" i="2"/>
  <c r="D1797" i="2"/>
  <c r="D1813" i="2"/>
  <c r="D1829" i="2"/>
  <c r="D1845" i="2"/>
  <c r="D1861" i="2"/>
  <c r="D1877" i="2"/>
  <c r="D1892" i="2"/>
  <c r="D1900" i="2"/>
  <c r="D1908" i="2"/>
  <c r="D1916" i="2"/>
  <c r="D1924" i="2"/>
  <c r="D1932" i="2"/>
  <c r="D1940" i="2"/>
  <c r="D1948" i="2"/>
  <c r="D1956" i="2"/>
  <c r="D1964" i="2"/>
  <c r="D1972" i="2"/>
  <c r="D1980" i="2"/>
  <c r="D1988" i="2"/>
  <c r="D1996" i="2"/>
  <c r="D2004" i="2"/>
  <c r="D2012" i="2"/>
  <c r="D2020" i="2"/>
  <c r="D2028" i="2"/>
  <c r="D2036" i="2"/>
  <c r="D2044" i="2"/>
  <c r="D2052" i="2"/>
  <c r="D2060" i="2"/>
  <c r="D2068" i="2"/>
  <c r="D2076" i="2"/>
  <c r="D2084" i="2"/>
  <c r="D2092" i="2"/>
  <c r="D2100" i="2"/>
  <c r="D2108" i="2"/>
  <c r="D2116" i="2"/>
  <c r="D2124" i="2"/>
  <c r="D2132" i="2"/>
  <c r="D2140" i="2"/>
  <c r="D2148" i="2"/>
  <c r="D2156" i="2"/>
  <c r="D2164" i="2"/>
  <c r="D2172" i="2"/>
  <c r="D2180" i="2"/>
  <c r="D2188" i="2"/>
  <c r="D2196" i="2"/>
  <c r="D2204" i="2"/>
  <c r="D2212" i="2"/>
  <c r="D2220" i="2"/>
  <c r="D2228" i="2"/>
  <c r="D2236" i="2"/>
  <c r="D2244" i="2"/>
  <c r="D2252" i="2"/>
  <c r="D2260" i="2"/>
  <c r="D2268" i="2"/>
  <c r="D2276" i="2"/>
  <c r="D2284" i="2"/>
  <c r="D2292" i="2"/>
  <c r="D2300" i="2"/>
  <c r="D2308" i="2"/>
  <c r="D2316" i="2"/>
  <c r="D2324" i="2"/>
  <c r="D2332" i="2"/>
  <c r="D2340" i="2"/>
  <c r="D2348" i="2"/>
  <c r="D2356" i="2"/>
  <c r="D2364" i="2"/>
  <c r="D2372" i="2"/>
  <c r="D2380" i="2"/>
  <c r="D2388" i="2"/>
  <c r="D2396" i="2"/>
  <c r="D2404" i="2"/>
  <c r="D2412" i="2"/>
  <c r="D2420" i="2"/>
  <c r="D2428" i="2"/>
  <c r="D2436" i="2"/>
  <c r="D2444" i="2"/>
  <c r="D2452" i="2"/>
  <c r="D2460" i="2"/>
  <c r="D2468" i="2"/>
  <c r="D2476" i="2"/>
  <c r="D2484" i="2"/>
  <c r="D2492" i="2"/>
  <c r="D2500" i="2"/>
  <c r="D2508" i="2"/>
  <c r="D2516" i="2"/>
  <c r="D2524" i="2"/>
  <c r="D2532" i="2"/>
  <c r="D2540" i="2"/>
  <c r="D2548" i="2"/>
  <c r="D2556" i="2"/>
  <c r="D2564" i="2"/>
  <c r="D2572" i="2"/>
  <c r="D2580" i="2"/>
  <c r="D2588" i="2"/>
  <c r="D2596" i="2"/>
  <c r="D2604" i="2"/>
  <c r="D2612" i="2"/>
  <c r="D2620" i="2"/>
  <c r="D2628" i="2"/>
  <c r="D2636" i="2"/>
  <c r="D2644" i="2"/>
  <c r="D2652" i="2"/>
  <c r="D2660" i="2"/>
  <c r="D2668" i="2"/>
  <c r="D2676" i="2"/>
  <c r="D2684" i="2"/>
  <c r="D2692" i="2"/>
  <c r="D2700" i="2"/>
  <c r="D2708" i="2"/>
  <c r="D2716" i="2"/>
  <c r="D2724" i="2"/>
  <c r="D2732" i="2"/>
  <c r="D2740" i="2"/>
  <c r="D2748" i="2"/>
  <c r="D2756" i="2"/>
  <c r="D2764" i="2"/>
  <c r="D2772" i="2"/>
  <c r="D2780" i="2"/>
  <c r="D2788" i="2"/>
  <c r="D2796" i="2"/>
  <c r="D2804" i="2"/>
  <c r="D2812" i="2"/>
  <c r="D2820" i="2"/>
  <c r="D2828" i="2"/>
  <c r="D2836" i="2"/>
  <c r="D2844" i="2"/>
  <c r="D2852" i="2"/>
  <c r="D2860" i="2"/>
  <c r="D2868" i="2"/>
  <c r="D2876" i="2"/>
  <c r="D2884" i="2"/>
  <c r="D2892" i="2"/>
  <c r="D2900" i="2"/>
  <c r="D2908" i="2"/>
  <c r="D2916" i="2"/>
  <c r="D2924" i="2"/>
  <c r="D2932" i="2"/>
  <c r="D2940" i="2"/>
  <c r="D2948" i="2"/>
  <c r="D2956" i="2"/>
  <c r="D2964" i="2"/>
  <c r="D2972" i="2"/>
  <c r="D2980" i="2"/>
  <c r="D2988" i="2"/>
  <c r="D2996" i="2"/>
  <c r="D3004" i="2"/>
  <c r="D3012" i="2"/>
  <c r="D3020" i="2"/>
  <c r="D3028" i="2"/>
  <c r="D3036" i="2"/>
  <c r="D3044" i="2"/>
  <c r="D3052" i="2"/>
  <c r="D3060" i="2"/>
  <c r="D1171" i="2"/>
  <c r="D1187" i="2"/>
  <c r="D1203" i="2"/>
  <c r="D1219" i="2"/>
  <c r="D1235" i="2"/>
  <c r="D1251" i="2"/>
  <c r="D1267" i="2"/>
  <c r="D1283" i="2"/>
  <c r="D1299" i="2"/>
  <c r="D1315" i="2"/>
  <c r="D1331" i="2"/>
  <c r="D1347" i="2"/>
  <c r="D1363" i="2"/>
  <c r="D1379" i="2"/>
  <c r="D1395" i="2"/>
  <c r="D1411" i="2"/>
  <c r="D1427" i="2"/>
  <c r="D1443" i="2"/>
  <c r="D1459" i="2"/>
  <c r="D1475" i="2"/>
  <c r="D1491" i="2"/>
  <c r="D1507" i="2"/>
  <c r="D1523" i="2"/>
  <c r="D1539" i="2"/>
  <c r="D1555" i="2"/>
  <c r="D1571" i="2"/>
  <c r="D1587" i="2"/>
  <c r="D1603" i="2"/>
  <c r="D1619" i="2"/>
  <c r="D1635" i="2"/>
  <c r="D1651" i="2"/>
  <c r="D1667" i="2"/>
  <c r="D1683" i="2"/>
  <c r="D1699" i="2"/>
  <c r="D1715" i="2"/>
  <c r="D1731" i="2"/>
  <c r="D1747" i="2"/>
  <c r="D1763" i="2"/>
  <c r="D1779" i="2"/>
  <c r="D1795" i="2"/>
  <c r="D1811" i="2"/>
  <c r="D1827" i="2"/>
  <c r="D1843" i="2"/>
  <c r="D1859" i="2"/>
  <c r="D1875" i="2"/>
  <c r="D1891" i="2"/>
  <c r="D1899" i="2"/>
  <c r="D1907" i="2"/>
  <c r="D1915" i="2"/>
  <c r="D1923" i="2"/>
  <c r="D1931" i="2"/>
  <c r="D1939" i="2"/>
  <c r="D1947" i="2"/>
  <c r="D1955" i="2"/>
  <c r="D1963" i="2"/>
  <c r="D1971" i="2"/>
  <c r="D1979" i="2"/>
  <c r="D1987" i="2"/>
  <c r="D1995" i="2"/>
  <c r="D2003" i="2"/>
  <c r="D2011" i="2"/>
  <c r="D2019" i="2"/>
  <c r="D2027" i="2"/>
  <c r="D2035" i="2"/>
  <c r="D2047" i="2"/>
  <c r="D2063" i="2"/>
  <c r="D2079" i="2"/>
  <c r="D2095" i="2"/>
  <c r="D2111" i="2"/>
  <c r="D2127" i="2"/>
  <c r="D2143" i="2"/>
  <c r="D2159" i="2"/>
  <c r="D2175" i="2"/>
  <c r="D2191" i="2"/>
  <c r="D2207" i="2"/>
  <c r="D2223" i="2"/>
  <c r="D2239" i="2"/>
  <c r="D2255" i="2"/>
  <c r="D2271" i="2"/>
  <c r="D2287" i="2"/>
  <c r="D2303" i="2"/>
  <c r="D2319" i="2"/>
  <c r="D2335" i="2"/>
  <c r="D2351" i="2"/>
  <c r="D2367" i="2"/>
  <c r="D2383" i="2"/>
  <c r="D2399" i="2"/>
  <c r="D2415" i="2"/>
  <c r="D2431" i="2"/>
  <c r="D2447" i="2"/>
  <c r="D2463" i="2"/>
  <c r="D2479" i="2"/>
  <c r="D2495" i="2"/>
  <c r="D2511" i="2"/>
  <c r="D2527" i="2"/>
  <c r="D2543" i="2"/>
  <c r="D2559" i="2"/>
  <c r="D2575" i="2"/>
  <c r="D2591" i="2"/>
  <c r="D2607" i="2"/>
  <c r="D2623" i="2"/>
  <c r="D2639" i="2"/>
  <c r="D2655" i="2"/>
  <c r="D2671" i="2"/>
  <c r="D2687" i="2"/>
  <c r="D2703" i="2"/>
  <c r="D2719" i="2"/>
  <c r="D2735" i="2"/>
  <c r="D2751" i="2"/>
  <c r="D2767" i="2"/>
  <c r="D2783" i="2"/>
  <c r="D2799" i="2"/>
  <c r="D2815" i="2"/>
  <c r="D2831" i="2"/>
  <c r="D2847" i="2"/>
  <c r="D2863" i="2"/>
  <c r="D2879" i="2"/>
  <c r="D2895" i="2"/>
  <c r="D2911" i="2"/>
  <c r="D2927" i="2"/>
  <c r="D2943" i="2"/>
  <c r="D2959" i="2"/>
  <c r="D2975" i="2"/>
  <c r="D2991" i="2"/>
  <c r="D3007" i="2"/>
  <c r="D3023" i="2"/>
  <c r="D3039" i="2"/>
  <c r="D3055" i="2"/>
  <c r="D2041" i="2"/>
  <c r="D2057" i="2"/>
  <c r="D2073" i="2"/>
  <c r="D2089" i="2"/>
  <c r="D2105" i="2"/>
  <c r="D2121" i="2"/>
  <c r="D2137" i="2"/>
  <c r="D2153" i="2"/>
  <c r="D2169" i="2"/>
  <c r="D2185" i="2"/>
  <c r="D2201" i="2"/>
  <c r="D2217" i="2"/>
  <c r="D2233" i="2"/>
  <c r="D2249" i="2"/>
  <c r="D2265" i="2"/>
  <c r="D2281" i="2"/>
  <c r="D2297" i="2"/>
  <c r="D2313" i="2"/>
  <c r="D2329" i="2"/>
  <c r="D2345" i="2"/>
  <c r="D2361" i="2"/>
  <c r="D2377" i="2"/>
  <c r="D2393" i="2"/>
  <c r="D2409" i="2"/>
  <c r="D2425" i="2"/>
  <c r="D2441" i="2"/>
  <c r="D2457" i="2"/>
  <c r="D2473" i="2"/>
  <c r="D2489" i="2"/>
  <c r="D2505" i="2"/>
  <c r="D2521" i="2"/>
  <c r="D2537" i="2"/>
  <c r="D2553" i="2"/>
  <c r="D2569" i="2"/>
  <c r="D2585" i="2"/>
  <c r="D2601" i="2"/>
  <c r="D2617" i="2"/>
  <c r="D2633" i="2"/>
  <c r="D2649" i="2"/>
  <c r="D2665" i="2"/>
  <c r="D2681" i="2"/>
  <c r="D2697" i="2"/>
  <c r="D2713" i="2"/>
  <c r="D2729" i="2"/>
  <c r="D2745" i="2"/>
  <c r="D2761" i="2"/>
  <c r="D2777" i="2"/>
  <c r="D2793" i="2"/>
  <c r="D2809" i="2"/>
  <c r="D2825" i="2"/>
  <c r="D2841" i="2"/>
  <c r="D2857" i="2"/>
  <c r="D2873" i="2"/>
  <c r="D2889" i="2"/>
  <c r="D2905" i="2"/>
  <c r="D2921" i="2"/>
  <c r="D2937" i="2"/>
  <c r="D2953" i="2"/>
  <c r="D2969" i="2"/>
  <c r="D2985" i="2"/>
  <c r="D3001" i="2"/>
  <c r="D3017" i="2"/>
  <c r="D3033" i="2"/>
  <c r="D3049" i="2"/>
  <c r="D3065" i="2"/>
  <c r="C13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8" i="2"/>
  <c r="C24" i="2"/>
  <c r="C40" i="2"/>
  <c r="C56" i="2"/>
  <c r="C72" i="2"/>
  <c r="C88" i="2"/>
  <c r="C104" i="2"/>
  <c r="C120" i="2"/>
  <c r="C136" i="2"/>
  <c r="C152" i="2"/>
  <c r="C168" i="2"/>
  <c r="C184" i="2"/>
  <c r="C200" i="2"/>
  <c r="C216" i="2"/>
  <c r="C232" i="2"/>
  <c r="C248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18" i="2"/>
  <c r="C50" i="2"/>
  <c r="C82" i="2"/>
  <c r="C114" i="2"/>
  <c r="C146" i="2"/>
  <c r="C178" i="2"/>
  <c r="C210" i="2"/>
  <c r="C242" i="2"/>
  <c r="C267" i="2"/>
  <c r="C283" i="2"/>
  <c r="C299" i="2"/>
  <c r="C315" i="2"/>
  <c r="C331" i="2"/>
  <c r="C347" i="2"/>
  <c r="C363" i="2"/>
  <c r="C379" i="2"/>
  <c r="C395" i="2"/>
  <c r="C411" i="2"/>
  <c r="C427" i="2"/>
  <c r="C443" i="2"/>
  <c r="C459" i="2"/>
  <c r="C475" i="2"/>
  <c r="C491" i="2"/>
  <c r="C507" i="2"/>
  <c r="C523" i="2"/>
  <c r="C539" i="2"/>
  <c r="C555" i="2"/>
  <c r="C571" i="2"/>
  <c r="C587" i="2"/>
  <c r="C603" i="2"/>
  <c r="C619" i="2"/>
  <c r="C635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023" i="2"/>
  <c r="C1031" i="2"/>
  <c r="C1039" i="2"/>
  <c r="C1047" i="2"/>
  <c r="C1055" i="2"/>
  <c r="C1063" i="2"/>
  <c r="C1071" i="2"/>
  <c r="C1079" i="2"/>
  <c r="C1087" i="2"/>
  <c r="C1095" i="2"/>
  <c r="C1103" i="2"/>
  <c r="C1111" i="2"/>
  <c r="C1119" i="2"/>
  <c r="C1127" i="2"/>
  <c r="C1135" i="2"/>
  <c r="C1143" i="2"/>
  <c r="C1151" i="2"/>
  <c r="C1159" i="2"/>
  <c r="C1167" i="2"/>
  <c r="C1175" i="2"/>
  <c r="C1183" i="2"/>
  <c r="C1191" i="2"/>
  <c r="C1199" i="2"/>
  <c r="C1207" i="2"/>
  <c r="C1215" i="2"/>
  <c r="C1223" i="2"/>
  <c r="C1231" i="2"/>
  <c r="C1239" i="2"/>
  <c r="C1247" i="2"/>
  <c r="C1255" i="2"/>
  <c r="C1263" i="2"/>
  <c r="C1271" i="2"/>
  <c r="C1279" i="2"/>
  <c r="C1287" i="2"/>
  <c r="C1295" i="2"/>
  <c r="C1303" i="2"/>
  <c r="C1311" i="2"/>
  <c r="C1319" i="2"/>
  <c r="C1327" i="2"/>
  <c r="C1335" i="2"/>
  <c r="C1343" i="2"/>
  <c r="C1351" i="2"/>
  <c r="C1359" i="2"/>
  <c r="C1367" i="2"/>
  <c r="C1375" i="2"/>
  <c r="C1383" i="2"/>
  <c r="C1391" i="2"/>
  <c r="C1399" i="2"/>
  <c r="C1407" i="2"/>
  <c r="C46" i="2"/>
  <c r="C110" i="2"/>
  <c r="C174" i="2"/>
  <c r="C238" i="2"/>
  <c r="C281" i="2"/>
  <c r="C313" i="2"/>
  <c r="C345" i="2"/>
  <c r="C377" i="2"/>
  <c r="C409" i="2"/>
  <c r="C441" i="2"/>
  <c r="C473" i="2"/>
  <c r="C505" i="2"/>
  <c r="C537" i="2"/>
  <c r="C569" i="2"/>
  <c r="C601" i="2"/>
  <c r="C633" i="2"/>
  <c r="C654" i="2"/>
  <c r="C670" i="2"/>
  <c r="C686" i="2"/>
  <c r="C702" i="2"/>
  <c r="C718" i="2"/>
  <c r="C734" i="2"/>
  <c r="C750" i="2"/>
  <c r="C766" i="2"/>
  <c r="C782" i="2"/>
  <c r="C798" i="2"/>
  <c r="C814" i="2"/>
  <c r="C830" i="2"/>
  <c r="C846" i="2"/>
  <c r="C862" i="2"/>
  <c r="C878" i="2"/>
  <c r="C894" i="2"/>
  <c r="C910" i="2"/>
  <c r="C926" i="2"/>
  <c r="C942" i="2"/>
  <c r="C958" i="2"/>
  <c r="C974" i="2"/>
  <c r="C990" i="2"/>
  <c r="C1006" i="2"/>
  <c r="C1022" i="2"/>
  <c r="C1038" i="2"/>
  <c r="C1054" i="2"/>
  <c r="C1070" i="2"/>
  <c r="C1086" i="2"/>
  <c r="C1102" i="2"/>
  <c r="C1118" i="2"/>
  <c r="C1134" i="2"/>
  <c r="C1150" i="2"/>
  <c r="C1166" i="2"/>
  <c r="C1182" i="2"/>
  <c r="C1198" i="2"/>
  <c r="C1214" i="2"/>
  <c r="C1230" i="2"/>
  <c r="C1246" i="2"/>
  <c r="C1262" i="2"/>
  <c r="C1278" i="2"/>
  <c r="C1294" i="2"/>
  <c r="C1310" i="2"/>
  <c r="C1326" i="2"/>
  <c r="C1342" i="2"/>
  <c r="C1358" i="2"/>
  <c r="C1374" i="2"/>
  <c r="C1390" i="2"/>
  <c r="C1406" i="2"/>
  <c r="C1416" i="2"/>
  <c r="C1424" i="2"/>
  <c r="C1432" i="2"/>
  <c r="C1440" i="2"/>
  <c r="C1448" i="2"/>
  <c r="C1456" i="2"/>
  <c r="C1464" i="2"/>
  <c r="C1472" i="2"/>
  <c r="C1480" i="2"/>
  <c r="C1488" i="2"/>
  <c r="C1496" i="2"/>
  <c r="C1504" i="2"/>
  <c r="C1512" i="2"/>
  <c r="C1520" i="2"/>
  <c r="C1528" i="2"/>
  <c r="C1536" i="2"/>
  <c r="C1544" i="2"/>
  <c r="C1552" i="2"/>
  <c r="C1560" i="2"/>
  <c r="C1568" i="2"/>
  <c r="C1576" i="2"/>
  <c r="C1584" i="2"/>
  <c r="C1592" i="2"/>
  <c r="C1600" i="2"/>
  <c r="C1608" i="2"/>
  <c r="C1616" i="2"/>
  <c r="C1624" i="2"/>
  <c r="C1632" i="2"/>
  <c r="C1640" i="2"/>
  <c r="C1648" i="2"/>
  <c r="C1656" i="2"/>
  <c r="C1664" i="2"/>
  <c r="C1672" i="2"/>
  <c r="C1680" i="2"/>
  <c r="C1688" i="2"/>
  <c r="C1696" i="2"/>
  <c r="C1704" i="2"/>
  <c r="C1712" i="2"/>
  <c r="C1720" i="2"/>
  <c r="C1728" i="2"/>
  <c r="C1736" i="2"/>
  <c r="C1744" i="2"/>
  <c r="C1752" i="2"/>
  <c r="C1760" i="2"/>
  <c r="C1768" i="2"/>
  <c r="C1776" i="2"/>
  <c r="C1784" i="2"/>
  <c r="C1792" i="2"/>
  <c r="C1800" i="2"/>
  <c r="C1808" i="2"/>
  <c r="C1816" i="2"/>
  <c r="C1824" i="2"/>
  <c r="C1832" i="2"/>
  <c r="C1840" i="2"/>
  <c r="C1848" i="2"/>
  <c r="C1856" i="2"/>
  <c r="C1864" i="2"/>
  <c r="C1872" i="2"/>
  <c r="C1880" i="2"/>
  <c r="C1888" i="2"/>
  <c r="C1896" i="2"/>
  <c r="C1904" i="2"/>
  <c r="C1912" i="2"/>
  <c r="C1920" i="2"/>
  <c r="C1928" i="2"/>
  <c r="C1936" i="2"/>
  <c r="C1944" i="2"/>
  <c r="C1952" i="2"/>
  <c r="C1960" i="2"/>
  <c r="C1968" i="2"/>
  <c r="C1976" i="2"/>
  <c r="C1984" i="2"/>
  <c r="C1992" i="2"/>
  <c r="C2000" i="2"/>
  <c r="C2008" i="2"/>
  <c r="C2016" i="2"/>
  <c r="C2024" i="2"/>
  <c r="C2032" i="2"/>
  <c r="C2040" i="2"/>
  <c r="C2048" i="2"/>
  <c r="C2056" i="2"/>
  <c r="C2064" i="2"/>
  <c r="C2072" i="2"/>
  <c r="C2080" i="2"/>
  <c r="C2088" i="2"/>
  <c r="C2096" i="2"/>
  <c r="C2104" i="2"/>
  <c r="C2112" i="2"/>
  <c r="C2120" i="2"/>
  <c r="C2128" i="2"/>
  <c r="C2136" i="2"/>
  <c r="C2144" i="2"/>
  <c r="C2152" i="2"/>
  <c r="C2160" i="2"/>
  <c r="C2168" i="2"/>
  <c r="C2176" i="2"/>
  <c r="C2184" i="2"/>
  <c r="C2192" i="2"/>
  <c r="C2200" i="2"/>
  <c r="C2208" i="2"/>
  <c r="C2216" i="2"/>
  <c r="C2224" i="2"/>
  <c r="C2232" i="2"/>
  <c r="C2240" i="2"/>
  <c r="C2248" i="2"/>
  <c r="C2256" i="2"/>
  <c r="C2264" i="2"/>
  <c r="C2272" i="2"/>
  <c r="C2280" i="2"/>
  <c r="C2288" i="2"/>
  <c r="C2296" i="2"/>
  <c r="C2304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118" i="2"/>
  <c r="C246" i="2"/>
  <c r="C317" i="2"/>
  <c r="C381" i="2"/>
  <c r="C445" i="2"/>
  <c r="C509" i="2"/>
  <c r="C573" i="2"/>
  <c r="C637" i="2"/>
  <c r="C672" i="2"/>
  <c r="C704" i="2"/>
  <c r="C736" i="2"/>
  <c r="C768" i="2"/>
  <c r="C800" i="2"/>
  <c r="C832" i="2"/>
  <c r="C864" i="2"/>
  <c r="C896" i="2"/>
  <c r="C928" i="2"/>
  <c r="C960" i="2"/>
  <c r="C992" i="2"/>
  <c r="C1024" i="2"/>
  <c r="C1056" i="2"/>
  <c r="C1088" i="2"/>
  <c r="C1120" i="2"/>
  <c r="C1152" i="2"/>
  <c r="C1184" i="2"/>
  <c r="C1216" i="2"/>
  <c r="C1248" i="2"/>
  <c r="C1280" i="2"/>
  <c r="C1312" i="2"/>
  <c r="C1344" i="2"/>
  <c r="C1376" i="2"/>
  <c r="C1408" i="2"/>
  <c r="C1425" i="2"/>
  <c r="C1441" i="2"/>
  <c r="C1457" i="2"/>
  <c r="C1473" i="2"/>
  <c r="C1489" i="2"/>
  <c r="C1505" i="2"/>
  <c r="C1521" i="2"/>
  <c r="C1537" i="2"/>
  <c r="C1553" i="2"/>
  <c r="C1569" i="2"/>
  <c r="C1585" i="2"/>
  <c r="C1601" i="2"/>
  <c r="C1617" i="2"/>
  <c r="C1633" i="2"/>
  <c r="C1649" i="2"/>
  <c r="C1665" i="2"/>
  <c r="C1681" i="2"/>
  <c r="C1697" i="2"/>
  <c r="C1713" i="2"/>
  <c r="C1729" i="2"/>
  <c r="C1745" i="2"/>
  <c r="C1761" i="2"/>
  <c r="C1777" i="2"/>
  <c r="C1793" i="2"/>
  <c r="C1809" i="2"/>
  <c r="C1825" i="2"/>
  <c r="C1841" i="2"/>
  <c r="C1857" i="2"/>
  <c r="C1873" i="2"/>
  <c r="C1889" i="2"/>
  <c r="C1905" i="2"/>
  <c r="C1921" i="2"/>
  <c r="C1937" i="2"/>
  <c r="C1953" i="2"/>
  <c r="C1969" i="2"/>
  <c r="C1985" i="2"/>
  <c r="C2001" i="2"/>
  <c r="C2017" i="2"/>
  <c r="C2033" i="2"/>
  <c r="C2049" i="2"/>
  <c r="C2065" i="2"/>
  <c r="C2081" i="2"/>
  <c r="C2097" i="2"/>
  <c r="C2113" i="2"/>
  <c r="C2129" i="2"/>
  <c r="C2145" i="2"/>
  <c r="C2161" i="2"/>
  <c r="C2177" i="2"/>
  <c r="C2193" i="2"/>
  <c r="C2209" i="2"/>
  <c r="C2225" i="2"/>
  <c r="C2241" i="2"/>
  <c r="C2257" i="2"/>
  <c r="C2273" i="2"/>
  <c r="C2289" i="2"/>
  <c r="C2305" i="2"/>
  <c r="C2321" i="2"/>
  <c r="C2337" i="2"/>
  <c r="C2353" i="2"/>
  <c r="C2369" i="2"/>
  <c r="C2385" i="2"/>
  <c r="C2401" i="2"/>
  <c r="C2417" i="2"/>
  <c r="C2433" i="2"/>
  <c r="C2449" i="2"/>
  <c r="C2465" i="2"/>
  <c r="C2481" i="2"/>
  <c r="C2497" i="2"/>
  <c r="C2513" i="2"/>
  <c r="C2529" i="2"/>
  <c r="C2545" i="2"/>
  <c r="C2561" i="2"/>
  <c r="C2577" i="2"/>
  <c r="C2593" i="2"/>
  <c r="C2609" i="2"/>
  <c r="C2625" i="2"/>
  <c r="C2641" i="2"/>
  <c r="C2657" i="2"/>
  <c r="C2673" i="2"/>
  <c r="C2689" i="2"/>
  <c r="C2705" i="2"/>
  <c r="C2721" i="2"/>
  <c r="C2737" i="2"/>
  <c r="C2753" i="2"/>
  <c r="C2769" i="2"/>
  <c r="C2785" i="2"/>
  <c r="C2801" i="2"/>
  <c r="C2817" i="2"/>
  <c r="C2833" i="2"/>
  <c r="C2849" i="2"/>
  <c r="C2865" i="2"/>
  <c r="C2881" i="2"/>
  <c r="C2897" i="2"/>
  <c r="C2913" i="2"/>
  <c r="C2929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3065" i="2"/>
  <c r="C102" i="2"/>
  <c r="C230" i="2"/>
  <c r="C309" i="2"/>
  <c r="C373" i="2"/>
  <c r="C437" i="2"/>
  <c r="C501" i="2"/>
  <c r="C565" i="2"/>
  <c r="C629" i="2"/>
  <c r="C668" i="2"/>
  <c r="C700" i="2"/>
  <c r="C732" i="2"/>
  <c r="C764" i="2"/>
  <c r="C796" i="2"/>
  <c r="C828" i="2"/>
  <c r="C860" i="2"/>
  <c r="C892" i="2"/>
  <c r="C924" i="2"/>
  <c r="C956" i="2"/>
  <c r="C988" i="2"/>
  <c r="C1020" i="2"/>
  <c r="C1052" i="2"/>
  <c r="C1084" i="2"/>
  <c r="C1116" i="2"/>
  <c r="C1148" i="2"/>
  <c r="C1180" i="2"/>
  <c r="C1212" i="2"/>
  <c r="C1244" i="2"/>
  <c r="C1276" i="2"/>
  <c r="C1308" i="2"/>
  <c r="C1340" i="2"/>
  <c r="C1372" i="2"/>
  <c r="C1404" i="2"/>
  <c r="C1423" i="2"/>
  <c r="C1439" i="2"/>
  <c r="C1455" i="2"/>
  <c r="C1471" i="2"/>
  <c r="C1487" i="2"/>
  <c r="C1503" i="2"/>
  <c r="C1519" i="2"/>
  <c r="C1535" i="2"/>
  <c r="C1551" i="2"/>
  <c r="C1567" i="2"/>
  <c r="C1583" i="2"/>
  <c r="C1599" i="2"/>
  <c r="C1615" i="2"/>
  <c r="C1631" i="2"/>
  <c r="C1647" i="2"/>
  <c r="C1663" i="2"/>
  <c r="C1679" i="2"/>
  <c r="C1695" i="2"/>
  <c r="C1711" i="2"/>
  <c r="C1727" i="2"/>
  <c r="C1743" i="2"/>
  <c r="C1759" i="2"/>
  <c r="C1775" i="2"/>
  <c r="C1791" i="2"/>
  <c r="C1807" i="2"/>
  <c r="C1823" i="2"/>
  <c r="C1839" i="2"/>
  <c r="C1855" i="2"/>
  <c r="C1871" i="2"/>
  <c r="C1887" i="2"/>
  <c r="C1903" i="2"/>
  <c r="C1919" i="2"/>
  <c r="C1935" i="2"/>
  <c r="C1951" i="2"/>
  <c r="C1967" i="2"/>
  <c r="C1983" i="2"/>
  <c r="C1999" i="2"/>
  <c r="C2015" i="2"/>
  <c r="C2031" i="2"/>
  <c r="C2047" i="2"/>
  <c r="C2063" i="2"/>
  <c r="C2079" i="2"/>
  <c r="C2095" i="2"/>
  <c r="C2111" i="2"/>
  <c r="C2127" i="2"/>
  <c r="C2143" i="2"/>
  <c r="C2159" i="2"/>
  <c r="C2175" i="2"/>
  <c r="C2191" i="2"/>
  <c r="C2207" i="2"/>
  <c r="C2223" i="2"/>
  <c r="C2239" i="2"/>
  <c r="C2255" i="2"/>
  <c r="C2271" i="2"/>
  <c r="C2287" i="2"/>
  <c r="C2303" i="2"/>
  <c r="H425" i="2"/>
  <c r="H483" i="2"/>
  <c r="H515" i="2"/>
  <c r="H547" i="2"/>
  <c r="H579" i="2"/>
  <c r="H611" i="2"/>
  <c r="H643" i="2"/>
  <c r="H675" i="2"/>
  <c r="H707" i="2"/>
  <c r="H739" i="2"/>
  <c r="H771" i="2"/>
  <c r="H803" i="2"/>
  <c r="H835" i="2"/>
  <c r="H867" i="2"/>
  <c r="H899" i="2"/>
  <c r="H931" i="2"/>
  <c r="H953" i="2"/>
  <c r="H969" i="2"/>
  <c r="H985" i="2"/>
  <c r="H1001" i="2"/>
  <c r="H1017" i="2"/>
  <c r="H1033" i="2"/>
  <c r="H1049" i="2"/>
  <c r="H1065" i="2"/>
  <c r="H1081" i="2"/>
  <c r="H1097" i="2"/>
  <c r="H1113" i="2"/>
  <c r="H1129" i="2"/>
  <c r="H1145" i="2"/>
  <c r="H1161" i="2"/>
  <c r="H1177" i="2"/>
  <c r="H1193" i="2"/>
  <c r="H1209" i="2"/>
  <c r="H1225" i="2"/>
  <c r="H1241" i="2"/>
  <c r="H1257" i="2"/>
  <c r="H1273" i="2"/>
  <c r="H1289" i="2"/>
  <c r="H1305" i="2"/>
  <c r="H1321" i="2"/>
  <c r="H1337" i="2"/>
  <c r="H1353" i="2"/>
  <c r="H1369" i="2"/>
  <c r="H1385" i="2"/>
  <c r="H1401" i="2"/>
  <c r="H1417" i="2"/>
  <c r="H1433" i="2"/>
  <c r="H1449" i="2"/>
  <c r="H1465" i="2"/>
  <c r="H1481" i="2"/>
  <c r="H1497" i="2"/>
  <c r="H1513" i="2"/>
  <c r="H1529" i="2"/>
  <c r="H1545" i="2"/>
  <c r="H1561" i="2"/>
  <c r="H1577" i="2"/>
  <c r="H1593" i="2"/>
  <c r="H1609" i="2"/>
  <c r="H1625" i="2"/>
  <c r="H1641" i="2"/>
  <c r="H1657" i="2"/>
  <c r="H1673" i="2"/>
  <c r="H1689" i="2"/>
  <c r="H1705" i="2"/>
  <c r="H477" i="2"/>
  <c r="H541" i="2"/>
  <c r="H605" i="2"/>
  <c r="H669" i="2"/>
  <c r="H733" i="2"/>
  <c r="H797" i="2"/>
  <c r="H861" i="2"/>
  <c r="H925" i="2"/>
  <c r="H966" i="2"/>
  <c r="H998" i="2"/>
  <c r="H1030" i="2"/>
  <c r="H1062" i="2"/>
  <c r="H1094" i="2"/>
  <c r="H1126" i="2"/>
  <c r="H1158" i="2"/>
  <c r="H1190" i="2"/>
  <c r="H1222" i="2"/>
  <c r="H1254" i="2"/>
  <c r="H1286" i="2"/>
  <c r="H1318" i="2"/>
  <c r="H1350" i="2"/>
  <c r="H1382" i="2"/>
  <c r="H1414" i="2"/>
  <c r="H1446" i="2"/>
  <c r="H1478" i="2"/>
  <c r="H1510" i="2"/>
  <c r="H1542" i="2"/>
  <c r="H1574" i="2"/>
  <c r="H1606" i="2"/>
  <c r="H1638" i="2"/>
  <c r="H1670" i="2"/>
  <c r="H1702" i="2"/>
  <c r="H1722" i="2"/>
  <c r="H1738" i="2"/>
  <c r="H1754" i="2"/>
  <c r="H1770" i="2"/>
  <c r="H1786" i="2"/>
  <c r="H1802" i="2"/>
  <c r="H1818" i="2"/>
  <c r="H1834" i="2"/>
  <c r="H1850" i="2"/>
  <c r="H1866" i="2"/>
  <c r="H1882" i="2"/>
  <c r="H1898" i="2"/>
  <c r="H1914" i="2"/>
  <c r="H1930" i="2"/>
  <c r="H1946" i="2"/>
  <c r="H1962" i="2"/>
  <c r="H1978" i="2"/>
  <c r="H1994" i="2"/>
  <c r="H2010" i="2"/>
  <c r="H2026" i="2"/>
  <c r="H2042" i="2"/>
  <c r="H2058" i="2"/>
  <c r="H2074" i="2"/>
  <c r="H2090" i="2"/>
  <c r="H2106" i="2"/>
  <c r="H2122" i="2"/>
  <c r="H2138" i="2"/>
  <c r="H2154" i="2"/>
  <c r="H2170" i="2"/>
  <c r="H2186" i="2"/>
  <c r="H2202" i="2"/>
  <c r="H2218" i="2"/>
  <c r="H2234" i="2"/>
  <c r="H2250" i="2"/>
  <c r="H2266" i="2"/>
  <c r="H2282" i="2"/>
  <c r="H2298" i="2"/>
  <c r="H2314" i="2"/>
  <c r="H2330" i="2"/>
  <c r="H2346" i="2"/>
  <c r="H2362" i="2"/>
  <c r="H2378" i="2"/>
  <c r="H2394" i="2"/>
  <c r="H2410" i="2"/>
  <c r="H2426" i="2"/>
  <c r="H2442" i="2"/>
  <c r="H2458" i="2"/>
  <c r="H2474" i="2"/>
  <c r="H2490" i="2"/>
  <c r="H2506" i="2"/>
  <c r="H2522" i="2"/>
  <c r="H2538" i="2"/>
  <c r="H2554" i="2"/>
  <c r="H2570" i="2"/>
  <c r="H2586" i="2"/>
  <c r="H2602" i="2"/>
  <c r="H2618" i="2"/>
  <c r="H2634" i="2"/>
  <c r="H2650" i="2"/>
  <c r="H2666" i="2"/>
  <c r="H2682" i="2"/>
  <c r="H2698" i="2"/>
  <c r="H2714" i="2"/>
  <c r="H2730" i="2"/>
  <c r="H2746" i="2"/>
  <c r="H2762" i="2"/>
  <c r="H2778" i="2"/>
  <c r="H2794" i="2"/>
  <c r="H2810" i="2"/>
  <c r="H2826" i="2"/>
  <c r="H2842" i="2"/>
  <c r="H2858" i="2"/>
  <c r="H2874" i="2"/>
  <c r="H2890" i="2"/>
  <c r="H2906" i="2"/>
  <c r="H2922" i="2"/>
  <c r="H2938" i="2"/>
  <c r="H2954" i="2"/>
  <c r="H2970" i="2"/>
  <c r="H2986" i="2"/>
  <c r="H3002" i="2"/>
  <c r="H3018" i="2"/>
  <c r="H3034" i="2"/>
  <c r="H3050" i="2"/>
  <c r="H3066" i="2"/>
  <c r="H489" i="2"/>
  <c r="H553" i="2"/>
  <c r="H617" i="2"/>
  <c r="H681" i="2"/>
  <c r="H745" i="2"/>
  <c r="H809" i="2"/>
  <c r="H873" i="2"/>
  <c r="H937" i="2"/>
  <c r="H972" i="2"/>
  <c r="H1004" i="2"/>
  <c r="H1036" i="2"/>
  <c r="H1096" i="2"/>
  <c r="H1160" i="2"/>
  <c r="H1224" i="2"/>
  <c r="H1288" i="2"/>
  <c r="H1352" i="2"/>
  <c r="H1416" i="2"/>
  <c r="H1480" i="2"/>
  <c r="H1544" i="2"/>
  <c r="H1608" i="2"/>
  <c r="H1672" i="2"/>
  <c r="H1723" i="2"/>
  <c r="H1755" i="2"/>
  <c r="H1787" i="2"/>
  <c r="H1819" i="2"/>
  <c r="H1851" i="2"/>
  <c r="H1883" i="2"/>
  <c r="H1915" i="2"/>
  <c r="H1947" i="2"/>
  <c r="H1979" i="2"/>
  <c r="H2011" i="2"/>
  <c r="H2043" i="2"/>
  <c r="H2075" i="2"/>
  <c r="H2107" i="2"/>
  <c r="H2139" i="2"/>
  <c r="H2171" i="2"/>
  <c r="H2203" i="2"/>
  <c r="H2235" i="2"/>
  <c r="H2267" i="2"/>
  <c r="H2299" i="2"/>
  <c r="H2331" i="2"/>
  <c r="H2363" i="2"/>
  <c r="H2395" i="2"/>
  <c r="H2427" i="2"/>
  <c r="H2459" i="2"/>
  <c r="H2491" i="2"/>
  <c r="H2523" i="2"/>
  <c r="H2555" i="2"/>
  <c r="H2587" i="2"/>
  <c r="H2619" i="2"/>
  <c r="H2651" i="2"/>
  <c r="H2683" i="2"/>
  <c r="H2715" i="2"/>
  <c r="H2747" i="2"/>
  <c r="H2779" i="2"/>
  <c r="H2811" i="2"/>
  <c r="H2843" i="2"/>
  <c r="H2875" i="2"/>
  <c r="H2907" i="2"/>
  <c r="H2939" i="2"/>
  <c r="H2971" i="2"/>
  <c r="H3003" i="2"/>
  <c r="H3035" i="2"/>
  <c r="H3067" i="2"/>
  <c r="H1100" i="2"/>
  <c r="H1164" i="2"/>
  <c r="H1228" i="2"/>
  <c r="H1292" i="2"/>
  <c r="H1356" i="2"/>
  <c r="H1420" i="2"/>
  <c r="H1484" i="2"/>
  <c r="H1548" i="2"/>
  <c r="H1612" i="2"/>
  <c r="H1676" i="2"/>
  <c r="H1725" i="2"/>
  <c r="H1757" i="2"/>
  <c r="H1789" i="2"/>
  <c r="H1821" i="2"/>
  <c r="H1853" i="2"/>
  <c r="H1885" i="2"/>
  <c r="H1917" i="2"/>
  <c r="H1949" i="2"/>
  <c r="H1981" i="2"/>
  <c r="H2013" i="2"/>
  <c r="H2045" i="2"/>
  <c r="H2077" i="2"/>
  <c r="H2109" i="2"/>
  <c r="H2141" i="2"/>
  <c r="H2173" i="2"/>
  <c r="H2205" i="2"/>
  <c r="H2229" i="2"/>
  <c r="H2245" i="2"/>
  <c r="H2261" i="2"/>
  <c r="H2277" i="2"/>
  <c r="H2293" i="2"/>
  <c r="H2309" i="2"/>
  <c r="H2325" i="2"/>
  <c r="H2341" i="2"/>
  <c r="H2357" i="2"/>
  <c r="H2373" i="2"/>
  <c r="H2389" i="2"/>
  <c r="H2405" i="2"/>
  <c r="H2421" i="2"/>
  <c r="H2437" i="2"/>
  <c r="H2453" i="2"/>
  <c r="H2469" i="2"/>
  <c r="H2485" i="2"/>
  <c r="H2501" i="2"/>
  <c r="H2517" i="2"/>
  <c r="H2533" i="2"/>
  <c r="H2549" i="2"/>
  <c r="H2565" i="2"/>
  <c r="H2581" i="2"/>
  <c r="H2597" i="2"/>
  <c r="H2613" i="2"/>
  <c r="H2629" i="2"/>
  <c r="H2645" i="2"/>
  <c r="H2661" i="2"/>
  <c r="H2677" i="2"/>
  <c r="H2693" i="2"/>
  <c r="H2709" i="2"/>
  <c r="H2725" i="2"/>
  <c r="H2741" i="2"/>
  <c r="H2757" i="2"/>
  <c r="H2773" i="2"/>
  <c r="H2789" i="2"/>
  <c r="H2805" i="2"/>
  <c r="H2821" i="2"/>
  <c r="H2837" i="2"/>
  <c r="H2853" i="2"/>
  <c r="H2869" i="2"/>
  <c r="H2885" i="2"/>
  <c r="H2901" i="2"/>
  <c r="H2917" i="2"/>
  <c r="H2933" i="2"/>
  <c r="H2949" i="2"/>
  <c r="H2965" i="2"/>
  <c r="H2981" i="2"/>
  <c r="H2997" i="2"/>
  <c r="H3013" i="2"/>
  <c r="H3029" i="2"/>
  <c r="H3045" i="2"/>
  <c r="H3061" i="2"/>
  <c r="G12" i="2"/>
  <c r="G20" i="2"/>
  <c r="G28" i="2"/>
  <c r="G36" i="2"/>
  <c r="G44" i="2"/>
  <c r="G52" i="2"/>
  <c r="G60" i="2"/>
  <c r="G68" i="2"/>
  <c r="G76" i="2"/>
  <c r="G84" i="2"/>
  <c r="G92" i="2"/>
  <c r="G100" i="2"/>
  <c r="G108" i="2"/>
  <c r="G116" i="2"/>
  <c r="G124" i="2"/>
  <c r="G132" i="2"/>
  <c r="G140" i="2"/>
  <c r="G148" i="2"/>
  <c r="G156" i="2"/>
  <c r="G164" i="2"/>
  <c r="G172" i="2"/>
  <c r="G180" i="2"/>
  <c r="G188" i="2"/>
  <c r="G196" i="2"/>
  <c r="G204" i="2"/>
  <c r="G212" i="2"/>
  <c r="G220" i="2"/>
  <c r="G228" i="2"/>
  <c r="G236" i="2"/>
  <c r="G244" i="2"/>
  <c r="G252" i="2"/>
  <c r="G260" i="2"/>
  <c r="G19" i="2"/>
  <c r="G35" i="2"/>
  <c r="G51" i="2"/>
  <c r="G67" i="2"/>
  <c r="G83" i="2"/>
  <c r="G99" i="2"/>
  <c r="G115" i="2"/>
  <c r="G131" i="2"/>
  <c r="G147" i="2"/>
  <c r="G163" i="2"/>
  <c r="G179" i="2"/>
  <c r="G195" i="2"/>
  <c r="G211" i="2"/>
  <c r="G227" i="2"/>
  <c r="G243" i="2"/>
  <c r="G259" i="2"/>
  <c r="G268" i="2"/>
  <c r="G276" i="2"/>
  <c r="G284" i="2"/>
  <c r="G292" i="2"/>
  <c r="G300" i="2"/>
  <c r="G308" i="2"/>
  <c r="G316" i="2"/>
  <c r="G324" i="2"/>
  <c r="G332" i="2"/>
  <c r="G340" i="2"/>
  <c r="G348" i="2"/>
  <c r="G356" i="2"/>
  <c r="G364" i="2"/>
  <c r="G372" i="2"/>
  <c r="G380" i="2"/>
  <c r="G13" i="2"/>
  <c r="G45" i="2"/>
  <c r="G77" i="2"/>
  <c r="G109" i="2"/>
  <c r="G141" i="2"/>
  <c r="G173" i="2"/>
  <c r="G205" i="2"/>
  <c r="G237" i="2"/>
  <c r="G265" i="2"/>
  <c r="G281" i="2"/>
  <c r="G297" i="2"/>
  <c r="G313" i="2"/>
  <c r="G329" i="2"/>
  <c r="G345" i="2"/>
  <c r="G361" i="2"/>
  <c r="G377" i="2"/>
  <c r="G390" i="2"/>
  <c r="G398" i="2"/>
  <c r="G406" i="2"/>
  <c r="G414" i="2"/>
  <c r="G422" i="2"/>
  <c r="G430" i="2"/>
  <c r="G438" i="2"/>
  <c r="G446" i="2"/>
  <c r="G454" i="2"/>
  <c r="G462" i="2"/>
  <c r="G470" i="2"/>
  <c r="G478" i="2"/>
  <c r="G486" i="2"/>
  <c r="G494" i="2"/>
  <c r="G502" i="2"/>
  <c r="G510" i="2"/>
  <c r="G518" i="2"/>
  <c r="G526" i="2"/>
  <c r="G534" i="2"/>
  <c r="G542" i="2"/>
  <c r="G550" i="2"/>
  <c r="G558" i="2"/>
  <c r="G566" i="2"/>
  <c r="G574" i="2"/>
  <c r="G582" i="2"/>
  <c r="G590" i="2"/>
  <c r="G598" i="2"/>
  <c r="G606" i="2"/>
  <c r="G614" i="2"/>
  <c r="G622" i="2"/>
  <c r="G630" i="2"/>
  <c r="G638" i="2"/>
  <c r="G646" i="2"/>
  <c r="G654" i="2"/>
  <c r="G662" i="2"/>
  <c r="G670" i="2"/>
  <c r="G678" i="2"/>
  <c r="G686" i="2"/>
  <c r="G694" i="2"/>
  <c r="G702" i="2"/>
  <c r="G710" i="2"/>
  <c r="G718" i="2"/>
  <c r="G726" i="2"/>
  <c r="G734" i="2"/>
  <c r="G742" i="2"/>
  <c r="G750" i="2"/>
  <c r="G758" i="2"/>
  <c r="G766" i="2"/>
  <c r="G25" i="2"/>
  <c r="G89" i="2"/>
  <c r="G153" i="2"/>
  <c r="G217" i="2"/>
  <c r="G271" i="2"/>
  <c r="G303" i="2"/>
  <c r="G335" i="2"/>
  <c r="G367" i="2"/>
  <c r="G393" i="2"/>
  <c r="G409" i="2"/>
  <c r="G425" i="2"/>
  <c r="G441" i="2"/>
  <c r="G457" i="2"/>
  <c r="G473" i="2"/>
  <c r="G489" i="2"/>
  <c r="G505" i="2"/>
  <c r="G521" i="2"/>
  <c r="G537" i="2"/>
  <c r="G553" i="2"/>
  <c r="G569" i="2"/>
  <c r="G585" i="2"/>
  <c r="G601" i="2"/>
  <c r="G617" i="2"/>
  <c r="G633" i="2"/>
  <c r="G649" i="2"/>
  <c r="G665" i="2"/>
  <c r="G681" i="2"/>
  <c r="G697" i="2"/>
  <c r="G713" i="2"/>
  <c r="G729" i="2"/>
  <c r="G745" i="2"/>
  <c r="G761" i="2"/>
  <c r="G774" i="2"/>
  <c r="G782" i="2"/>
  <c r="G790" i="2"/>
  <c r="G798" i="2"/>
  <c r="G806" i="2"/>
  <c r="G814" i="2"/>
  <c r="G822" i="2"/>
  <c r="G830" i="2"/>
  <c r="G838" i="2"/>
  <c r="G846" i="2"/>
  <c r="G854" i="2"/>
  <c r="G862" i="2"/>
  <c r="G870" i="2"/>
  <c r="G878" i="2"/>
  <c r="G886" i="2"/>
  <c r="G894" i="2"/>
  <c r="G902" i="2"/>
  <c r="G910" i="2"/>
  <c r="G918" i="2"/>
  <c r="G926" i="2"/>
  <c r="G934" i="2"/>
  <c r="G942" i="2"/>
  <c r="G950" i="2"/>
  <c r="G958" i="2"/>
  <c r="G966" i="2"/>
  <c r="G974" i="2"/>
  <c r="G982" i="2"/>
  <c r="G990" i="2"/>
  <c r="G998" i="2"/>
  <c r="G1006" i="2"/>
  <c r="G1014" i="2"/>
  <c r="G1022" i="2"/>
  <c r="G97" i="2"/>
  <c r="G225" i="2"/>
  <c r="G307" i="2"/>
  <c r="G371" i="2"/>
  <c r="G411" i="2"/>
  <c r="G443" i="2"/>
  <c r="G475" i="2"/>
  <c r="G507" i="2"/>
  <c r="G539" i="2"/>
  <c r="G571" i="2"/>
  <c r="G603" i="2"/>
  <c r="G635" i="2"/>
  <c r="G667" i="2"/>
  <c r="G699" i="2"/>
  <c r="G731" i="2"/>
  <c r="G763" i="2"/>
  <c r="G783" i="2"/>
  <c r="G799" i="2"/>
  <c r="G815" i="2"/>
  <c r="G831" i="2"/>
  <c r="G847" i="2"/>
  <c r="G863" i="2"/>
  <c r="G879" i="2"/>
  <c r="G895" i="2"/>
  <c r="G911" i="2"/>
  <c r="G927" i="2"/>
  <c r="G943" i="2"/>
  <c r="G959" i="2"/>
  <c r="G975" i="2"/>
  <c r="G991" i="2"/>
  <c r="G1007" i="2"/>
  <c r="G1023" i="2"/>
  <c r="G1032" i="2"/>
  <c r="G1040" i="2"/>
  <c r="G1048" i="2"/>
  <c r="G1056" i="2"/>
  <c r="G1064" i="2"/>
  <c r="G1072" i="2"/>
  <c r="G1080" i="2"/>
  <c r="G1088" i="2"/>
  <c r="G1096" i="2"/>
  <c r="G1104" i="2"/>
  <c r="G1112" i="2"/>
  <c r="G1120" i="2"/>
  <c r="G1128" i="2"/>
  <c r="G1136" i="2"/>
  <c r="G1144" i="2"/>
  <c r="G1152" i="2"/>
  <c r="G1160" i="2"/>
  <c r="G1168" i="2"/>
  <c r="G1176" i="2"/>
  <c r="G1184" i="2"/>
  <c r="G1192" i="2"/>
  <c r="G1200" i="2"/>
  <c r="G1208" i="2"/>
  <c r="G1216" i="2"/>
  <c r="G1224" i="2"/>
  <c r="G1232" i="2"/>
  <c r="G1240" i="2"/>
  <c r="G1248" i="2"/>
  <c r="G1256" i="2"/>
  <c r="G1264" i="2"/>
  <c r="G1272" i="2"/>
  <c r="G1280" i="2"/>
  <c r="G1288" i="2"/>
  <c r="G1296" i="2"/>
  <c r="G1304" i="2"/>
  <c r="G1312" i="2"/>
  <c r="G1320" i="2"/>
  <c r="G1328" i="2"/>
  <c r="G1336" i="2"/>
  <c r="G1344" i="2"/>
  <c r="G1352" i="2"/>
  <c r="G1360" i="2"/>
  <c r="G1368" i="2"/>
  <c r="G1376" i="2"/>
  <c r="G1384" i="2"/>
  <c r="G1392" i="2"/>
  <c r="G1400" i="2"/>
  <c r="G1408" i="2"/>
  <c r="G1416" i="2"/>
  <c r="G1424" i="2"/>
  <c r="G1432" i="2"/>
  <c r="G1440" i="2"/>
  <c r="G1448" i="2"/>
  <c r="G1456" i="2"/>
  <c r="G1464" i="2"/>
  <c r="G1472" i="2"/>
  <c r="G1480" i="2"/>
  <c r="G1488" i="2"/>
  <c r="G1496" i="2"/>
  <c r="G1504" i="2"/>
  <c r="G1512" i="2"/>
  <c r="G1520" i="2"/>
  <c r="G1528" i="2"/>
  <c r="G1536" i="2"/>
  <c r="G1544" i="2"/>
  <c r="G1552" i="2"/>
  <c r="G1560" i="2"/>
  <c r="G1568" i="2"/>
  <c r="G1576" i="2"/>
  <c r="G1584" i="2"/>
  <c r="G1592" i="2"/>
  <c r="G1600" i="2"/>
  <c r="G1608" i="2"/>
  <c r="G1616" i="2"/>
  <c r="G1624" i="2"/>
  <c r="G1632" i="2"/>
  <c r="G1640" i="2"/>
  <c r="G1648" i="2"/>
  <c r="G1656" i="2"/>
  <c r="G1664" i="2"/>
  <c r="G1672" i="2"/>
  <c r="G1680" i="2"/>
  <c r="G1688" i="2"/>
  <c r="G1696" i="2"/>
  <c r="G1704" i="2"/>
  <c r="G1712" i="2"/>
  <c r="G1720" i="2"/>
  <c r="G1728" i="2"/>
  <c r="G1736" i="2"/>
  <c r="G1744" i="2"/>
  <c r="G1752" i="2"/>
  <c r="G1760" i="2"/>
  <c r="G1768" i="2"/>
  <c r="G1776" i="2"/>
  <c r="G1784" i="2"/>
  <c r="G1792" i="2"/>
  <c r="G209" i="2"/>
  <c r="G363" i="2"/>
  <c r="G439" i="2"/>
  <c r="G503" i="2"/>
  <c r="G567" i="2"/>
  <c r="G631" i="2"/>
  <c r="G695" i="2"/>
  <c r="G759" i="2"/>
  <c r="G797" i="2"/>
  <c r="G829" i="2"/>
  <c r="G861" i="2"/>
  <c r="G893" i="2"/>
  <c r="G925" i="2"/>
  <c r="G957" i="2"/>
  <c r="G989" i="2"/>
  <c r="G1021" i="2"/>
  <c r="G1039" i="2"/>
  <c r="G1055" i="2"/>
  <c r="G1071" i="2"/>
  <c r="G1087" i="2"/>
  <c r="G1103" i="2"/>
  <c r="G1119" i="2"/>
  <c r="G1135" i="2"/>
  <c r="G1151" i="2"/>
  <c r="G1167" i="2"/>
  <c r="G1183" i="2"/>
  <c r="G1199" i="2"/>
  <c r="G1215" i="2"/>
  <c r="G1231" i="2"/>
  <c r="G1247" i="2"/>
  <c r="G1263" i="2"/>
  <c r="G1279" i="2"/>
  <c r="G1295" i="2"/>
  <c r="G1311" i="2"/>
  <c r="G1327" i="2"/>
  <c r="G1343" i="2"/>
  <c r="G1359" i="2"/>
  <c r="G1375" i="2"/>
  <c r="G1391" i="2"/>
  <c r="G1407" i="2"/>
  <c r="G1423" i="2"/>
  <c r="G1439" i="2"/>
  <c r="G1455" i="2"/>
  <c r="G1471" i="2"/>
  <c r="G1487" i="2"/>
  <c r="G1503" i="2"/>
  <c r="G1519" i="2"/>
  <c r="G1535" i="2"/>
  <c r="G1551" i="2"/>
  <c r="G1567" i="2"/>
  <c r="G1583" i="2"/>
  <c r="G1599" i="2"/>
  <c r="G1615" i="2"/>
  <c r="G1631" i="2"/>
  <c r="G1647" i="2"/>
  <c r="G1663" i="2"/>
  <c r="G1679" i="2"/>
  <c r="G1695" i="2"/>
  <c r="G1711" i="2"/>
  <c r="G1727" i="2"/>
  <c r="G1743" i="2"/>
  <c r="G1759" i="2"/>
  <c r="G1775" i="2"/>
  <c r="G1791" i="2"/>
  <c r="G1800" i="2"/>
  <c r="G1808" i="2"/>
  <c r="G1816" i="2"/>
  <c r="G1824" i="2"/>
  <c r="G1832" i="2"/>
  <c r="G1840" i="2"/>
  <c r="G1848" i="2"/>
  <c r="G1856" i="2"/>
  <c r="G1864" i="2"/>
  <c r="G1872" i="2"/>
  <c r="G1880" i="2"/>
  <c r="G1888" i="2"/>
  <c r="G1896" i="2"/>
  <c r="G1904" i="2"/>
  <c r="G1912" i="2"/>
  <c r="G1920" i="2"/>
  <c r="G1928" i="2"/>
  <c r="G1936" i="2"/>
  <c r="G1944" i="2"/>
  <c r="G1952" i="2"/>
  <c r="G1960" i="2"/>
  <c r="G1968" i="2"/>
  <c r="G1976" i="2"/>
  <c r="G1984" i="2"/>
  <c r="G1992" i="2"/>
  <c r="G2000" i="2"/>
  <c r="G2008" i="2"/>
  <c r="G2016" i="2"/>
  <c r="G2024" i="2"/>
  <c r="G2032" i="2"/>
  <c r="G2040" i="2"/>
  <c r="G2048" i="2"/>
  <c r="G2056" i="2"/>
  <c r="G2064" i="2"/>
  <c r="G2072" i="2"/>
  <c r="G2080" i="2"/>
  <c r="G2088" i="2"/>
  <c r="G2096" i="2"/>
  <c r="G2104" i="2"/>
  <c r="G2112" i="2"/>
  <c r="G2120" i="2"/>
  <c r="G2128" i="2"/>
  <c r="G2136" i="2"/>
  <c r="G2144" i="2"/>
  <c r="G2152" i="2"/>
  <c r="G2160" i="2"/>
  <c r="G2168" i="2"/>
  <c r="G2176" i="2"/>
  <c r="G2184" i="2"/>
  <c r="G2192" i="2"/>
  <c r="G2200" i="2"/>
  <c r="G2208" i="2"/>
  <c r="G2216" i="2"/>
  <c r="G2224" i="2"/>
  <c r="G2232" i="2"/>
  <c r="G2240" i="2"/>
  <c r="G2248" i="2"/>
  <c r="G2256" i="2"/>
  <c r="G2264" i="2"/>
  <c r="G2272" i="2"/>
  <c r="G2280" i="2"/>
  <c r="G2288" i="2"/>
  <c r="G2296" i="2"/>
  <c r="G113" i="2"/>
  <c r="G415" i="2"/>
  <c r="G543" i="2"/>
  <c r="G671" i="2"/>
  <c r="G785" i="2"/>
  <c r="G849" i="2"/>
  <c r="G913" i="2"/>
  <c r="G977" i="2"/>
  <c r="G1033" i="2"/>
  <c r="G1065" i="2"/>
  <c r="G1097" i="2"/>
  <c r="G1129" i="2"/>
  <c r="G1161" i="2"/>
  <c r="G1193" i="2"/>
  <c r="G1225" i="2"/>
  <c r="G1257" i="2"/>
  <c r="G1289" i="2"/>
  <c r="G1321" i="2"/>
  <c r="G1353" i="2"/>
  <c r="G1385" i="2"/>
  <c r="G1417" i="2"/>
  <c r="G1449" i="2"/>
  <c r="G1481" i="2"/>
  <c r="G1513" i="2"/>
  <c r="G1545" i="2"/>
  <c r="G1577" i="2"/>
  <c r="G1609" i="2"/>
  <c r="G1641" i="2"/>
  <c r="G1673" i="2"/>
  <c r="G1705" i="2"/>
  <c r="G1737" i="2"/>
  <c r="G1769" i="2"/>
  <c r="G1797" i="2"/>
  <c r="G1813" i="2"/>
  <c r="G1829" i="2"/>
  <c r="G1845" i="2"/>
  <c r="G1861" i="2"/>
  <c r="G1877" i="2"/>
  <c r="G1893" i="2"/>
  <c r="G1909" i="2"/>
  <c r="G1925" i="2"/>
  <c r="G1941" i="2"/>
  <c r="G1957" i="2"/>
  <c r="G1973" i="2"/>
  <c r="G1989" i="2"/>
  <c r="G2005" i="2"/>
  <c r="G2021" i="2"/>
  <c r="G2037" i="2"/>
  <c r="G2053" i="2"/>
  <c r="G2069" i="2"/>
  <c r="G2085" i="2"/>
  <c r="G2101" i="2"/>
  <c r="G2117" i="2"/>
  <c r="G2133" i="2"/>
  <c r="G2149" i="2"/>
  <c r="G2165" i="2"/>
  <c r="G2181" i="2"/>
  <c r="G2197" i="2"/>
  <c r="G2213" i="2"/>
  <c r="G2229" i="2"/>
  <c r="G2245" i="2"/>
  <c r="G2261" i="2"/>
  <c r="G2277" i="2"/>
  <c r="G2293" i="2"/>
  <c r="G2306" i="2"/>
  <c r="G2314" i="2"/>
  <c r="G2322" i="2"/>
  <c r="G2330" i="2"/>
  <c r="G2338" i="2"/>
  <c r="G2346" i="2"/>
  <c r="G2354" i="2"/>
  <c r="G2362" i="2"/>
  <c r="G2370" i="2"/>
  <c r="G2378" i="2"/>
  <c r="G2386" i="2"/>
  <c r="G2394" i="2"/>
  <c r="G2402" i="2"/>
  <c r="G2410" i="2"/>
  <c r="G2418" i="2"/>
  <c r="G2426" i="2"/>
  <c r="G2434" i="2"/>
  <c r="G2442" i="2"/>
  <c r="G2450" i="2"/>
  <c r="G2458" i="2"/>
  <c r="G2466" i="2"/>
  <c r="G2474" i="2"/>
  <c r="G2482" i="2"/>
  <c r="G2490" i="2"/>
  <c r="G2498" i="2"/>
  <c r="G2506" i="2"/>
  <c r="G2514" i="2"/>
  <c r="G2522" i="2"/>
  <c r="G2530" i="2"/>
  <c r="G2538" i="2"/>
  <c r="G2546" i="2"/>
  <c r="G2554" i="2"/>
  <c r="G2562" i="2"/>
  <c r="G2570" i="2"/>
  <c r="G2578" i="2"/>
  <c r="G2586" i="2"/>
  <c r="G2594" i="2"/>
  <c r="G2602" i="2"/>
  <c r="G2610" i="2"/>
  <c r="G2618" i="2"/>
  <c r="G2626" i="2"/>
  <c r="G2634" i="2"/>
  <c r="G2642" i="2"/>
  <c r="G2650" i="2"/>
  <c r="G2658" i="2"/>
  <c r="G2666" i="2"/>
  <c r="G2674" i="2"/>
  <c r="G2682" i="2"/>
  <c r="G2690" i="2"/>
  <c r="G2698" i="2"/>
  <c r="G2706" i="2"/>
  <c r="G2714" i="2"/>
  <c r="G2722" i="2"/>
  <c r="G2730" i="2"/>
  <c r="G2738" i="2"/>
  <c r="G2746" i="2"/>
  <c r="G2754" i="2"/>
  <c r="G2762" i="2"/>
  <c r="G2770" i="2"/>
  <c r="G2778" i="2"/>
  <c r="G2786" i="2"/>
  <c r="G2794" i="2"/>
  <c r="G2802" i="2"/>
  <c r="G2810" i="2"/>
  <c r="G2818" i="2"/>
  <c r="G2826" i="2"/>
  <c r="G2834" i="2"/>
  <c r="G2842" i="2"/>
  <c r="G2850" i="2"/>
  <c r="G2858" i="2"/>
  <c r="G2866" i="2"/>
  <c r="G2874" i="2"/>
  <c r="G2882" i="2"/>
  <c r="G2890" i="2"/>
  <c r="G2898" i="2"/>
  <c r="G2906" i="2"/>
  <c r="G2914" i="2"/>
  <c r="G2922" i="2"/>
  <c r="G2930" i="2"/>
  <c r="G2938" i="2"/>
  <c r="G2946" i="2"/>
  <c r="G2954" i="2"/>
  <c r="G2962" i="2"/>
  <c r="G2970" i="2"/>
  <c r="G2978" i="2"/>
  <c r="G2986" i="2"/>
  <c r="G2994" i="2"/>
  <c r="G3002" i="2"/>
  <c r="G3010" i="2"/>
  <c r="G3018" i="2"/>
  <c r="G3026" i="2"/>
  <c r="G3034" i="2"/>
  <c r="G3042" i="2"/>
  <c r="G3050" i="2"/>
  <c r="G3058" i="2"/>
  <c r="G3066" i="2"/>
  <c r="G347" i="2"/>
  <c r="G495" i="2"/>
  <c r="G623" i="2"/>
  <c r="G751" i="2"/>
  <c r="G825" i="2"/>
  <c r="G889" i="2"/>
  <c r="G953" i="2"/>
  <c r="G1017" i="2"/>
  <c r="G1053" i="2"/>
  <c r="G1085" i="2"/>
  <c r="G1117" i="2"/>
  <c r="G1149" i="2"/>
  <c r="G1181" i="2"/>
  <c r="G1213" i="2"/>
  <c r="G1245" i="2"/>
  <c r="G1277" i="2"/>
  <c r="G1309" i="2"/>
  <c r="G1341" i="2"/>
  <c r="G1373" i="2"/>
  <c r="G1405" i="2"/>
  <c r="G1437" i="2"/>
  <c r="G1469" i="2"/>
  <c r="G1501" i="2"/>
  <c r="G1533" i="2"/>
  <c r="G1565" i="2"/>
  <c r="G1597" i="2"/>
  <c r="G1629" i="2"/>
  <c r="G1661" i="2"/>
  <c r="G1693" i="2"/>
  <c r="G1725" i="2"/>
  <c r="G1757" i="2"/>
  <c r="G1789" i="2"/>
  <c r="G1807" i="2"/>
  <c r="G1823" i="2"/>
  <c r="G1839" i="2"/>
  <c r="G1855" i="2"/>
  <c r="G1871" i="2"/>
  <c r="G1887" i="2"/>
  <c r="G1903" i="2"/>
  <c r="G1919" i="2"/>
  <c r="G1935" i="2"/>
  <c r="G1951" i="2"/>
  <c r="G1967" i="2"/>
  <c r="G1983" i="2"/>
  <c r="G1999" i="2"/>
  <c r="G2015" i="2"/>
  <c r="G2031" i="2"/>
  <c r="G2047" i="2"/>
  <c r="G2063" i="2"/>
  <c r="G2079" i="2"/>
  <c r="G2095" i="2"/>
  <c r="G2111" i="2"/>
  <c r="G2127" i="2"/>
  <c r="G2143" i="2"/>
  <c r="G2159" i="2"/>
  <c r="G2175" i="2"/>
  <c r="G2191" i="2"/>
  <c r="G2207" i="2"/>
  <c r="G2223" i="2"/>
  <c r="G2239" i="2"/>
  <c r="G2255" i="2"/>
  <c r="G2271" i="2"/>
  <c r="G2287" i="2"/>
  <c r="G2303" i="2"/>
  <c r="G2311" i="2"/>
  <c r="G2319" i="2"/>
  <c r="G2327" i="2"/>
  <c r="G2335" i="2"/>
  <c r="G2343" i="2"/>
  <c r="G2351" i="2"/>
  <c r="G2359" i="2"/>
  <c r="G2367" i="2"/>
  <c r="G2375" i="2"/>
  <c r="G2383" i="2"/>
  <c r="G2391" i="2"/>
  <c r="G2399" i="2"/>
  <c r="G2407" i="2"/>
  <c r="G2415" i="2"/>
  <c r="G2423" i="2"/>
  <c r="G2431" i="2"/>
  <c r="G2439" i="2"/>
  <c r="G2447" i="2"/>
  <c r="G2455" i="2"/>
  <c r="G2463" i="2"/>
  <c r="G2471" i="2"/>
  <c r="G2479" i="2"/>
  <c r="G2487" i="2"/>
  <c r="G2495" i="2"/>
  <c r="G2503" i="2"/>
  <c r="G2511" i="2"/>
  <c r="G2519" i="2"/>
  <c r="G2527" i="2"/>
  <c r="G2535" i="2"/>
  <c r="G2543" i="2"/>
  <c r="G2551" i="2"/>
  <c r="G2559" i="2"/>
  <c r="G2569" i="2"/>
  <c r="G2585" i="2"/>
  <c r="G2601" i="2"/>
  <c r="G2617" i="2"/>
  <c r="G2633" i="2"/>
  <c r="G2649" i="2"/>
  <c r="G2665" i="2"/>
  <c r="G2681" i="2"/>
  <c r="G2697" i="2"/>
  <c r="G2713" i="2"/>
  <c r="G2729" i="2"/>
  <c r="G2745" i="2"/>
  <c r="G2761" i="2"/>
  <c r="G2777" i="2"/>
  <c r="G2793" i="2"/>
  <c r="G2809" i="2"/>
  <c r="G2825" i="2"/>
  <c r="G2841" i="2"/>
  <c r="G2857" i="2"/>
  <c r="G2873" i="2"/>
  <c r="G2889" i="2"/>
  <c r="G2905" i="2"/>
  <c r="G2921" i="2"/>
  <c r="G2937" i="2"/>
  <c r="G2953" i="2"/>
  <c r="G2969" i="2"/>
  <c r="G2985" i="2"/>
  <c r="G3001" i="2"/>
  <c r="G3017" i="2"/>
  <c r="G3033" i="2"/>
  <c r="G3049" i="2"/>
  <c r="G3065" i="2"/>
  <c r="G2579" i="2"/>
  <c r="G2595" i="2"/>
  <c r="G2611" i="2"/>
  <c r="G2627" i="2"/>
  <c r="G2643" i="2"/>
  <c r="G2659" i="2"/>
  <c r="G2675" i="2"/>
  <c r="G2691" i="2"/>
  <c r="G2707" i="2"/>
  <c r="G2723" i="2"/>
  <c r="G2739" i="2"/>
  <c r="G2755" i="2"/>
  <c r="G2771" i="2"/>
  <c r="G2787" i="2"/>
  <c r="G2803" i="2"/>
  <c r="G2819" i="2"/>
  <c r="G2835" i="2"/>
  <c r="G2851" i="2"/>
  <c r="G2867" i="2"/>
  <c r="G2883" i="2"/>
  <c r="G2899" i="2"/>
  <c r="G2915" i="2"/>
  <c r="G2931" i="2"/>
  <c r="G2947" i="2"/>
  <c r="G2963" i="2"/>
  <c r="G2979" i="2"/>
  <c r="G2995" i="2"/>
  <c r="G3011" i="2"/>
  <c r="G3027" i="2"/>
  <c r="G3043" i="2"/>
  <c r="G3059" i="2"/>
  <c r="F10" i="2"/>
  <c r="F18" i="2"/>
  <c r="F26" i="2"/>
  <c r="F34" i="2"/>
  <c r="F42" i="2"/>
  <c r="F50" i="2"/>
  <c r="F58" i="2"/>
  <c r="F66" i="2"/>
  <c r="F74" i="2"/>
  <c r="F82" i="2"/>
  <c r="F90" i="2"/>
  <c r="F98" i="2"/>
  <c r="F106" i="2"/>
  <c r="F114" i="2"/>
  <c r="F122" i="2"/>
  <c r="F130" i="2"/>
  <c r="F138" i="2"/>
  <c r="F146" i="2"/>
  <c r="F154" i="2"/>
  <c r="F162" i="2"/>
  <c r="F170" i="2"/>
  <c r="F178" i="2"/>
  <c r="F186" i="2"/>
  <c r="F194" i="2"/>
  <c r="F202" i="2"/>
  <c r="F210" i="2"/>
  <c r="F218" i="2"/>
  <c r="F226" i="2"/>
  <c r="F234" i="2"/>
  <c r="F242" i="2"/>
  <c r="F250" i="2"/>
  <c r="F258" i="2"/>
  <c r="F15" i="2"/>
  <c r="F31" i="2"/>
  <c r="F47" i="2"/>
  <c r="F63" i="2"/>
  <c r="F79" i="2"/>
  <c r="F95" i="2"/>
  <c r="F111" i="2"/>
  <c r="F127" i="2"/>
  <c r="F143" i="2"/>
  <c r="F159" i="2"/>
  <c r="F175" i="2"/>
  <c r="F191" i="2"/>
  <c r="F207" i="2"/>
  <c r="F223" i="2"/>
  <c r="F239" i="2"/>
  <c r="F255" i="2"/>
  <c r="F266" i="2"/>
  <c r="F274" i="2"/>
  <c r="F282" i="2"/>
  <c r="F290" i="2"/>
  <c r="F298" i="2"/>
  <c r="F306" i="2"/>
  <c r="F314" i="2"/>
  <c r="F322" i="2"/>
  <c r="F330" i="2"/>
  <c r="F338" i="2"/>
  <c r="F346" i="2"/>
  <c r="F354" i="2"/>
  <c r="F362" i="2"/>
  <c r="F370" i="2"/>
  <c r="F378" i="2"/>
  <c r="F386" i="2"/>
  <c r="F37" i="2"/>
  <c r="F69" i="2"/>
  <c r="F101" i="2"/>
  <c r="F133" i="2"/>
  <c r="F165" i="2"/>
  <c r="F197" i="2"/>
  <c r="F229" i="2"/>
  <c r="F261" i="2"/>
  <c r="F277" i="2"/>
  <c r="F293" i="2"/>
  <c r="F309" i="2"/>
  <c r="F325" i="2"/>
  <c r="F341" i="2"/>
  <c r="F357" i="2"/>
  <c r="F373" i="2"/>
  <c r="F388" i="2"/>
  <c r="F396" i="2"/>
  <c r="F404" i="2"/>
  <c r="F412" i="2"/>
  <c r="F420" i="2"/>
  <c r="F428" i="2"/>
  <c r="F436" i="2"/>
  <c r="F444" i="2"/>
  <c r="F452" i="2"/>
  <c r="F460" i="2"/>
  <c r="F468" i="2"/>
  <c r="F476" i="2"/>
  <c r="F484" i="2"/>
  <c r="F492" i="2"/>
  <c r="F500" i="2"/>
  <c r="F508" i="2"/>
  <c r="F516" i="2"/>
  <c r="F524" i="2"/>
  <c r="F532" i="2"/>
  <c r="F540" i="2"/>
  <c r="F548" i="2"/>
  <c r="F556" i="2"/>
  <c r="F564" i="2"/>
  <c r="F572" i="2"/>
  <c r="F580" i="2"/>
  <c r="F588" i="2"/>
  <c r="F596" i="2"/>
  <c r="F604" i="2"/>
  <c r="F612" i="2"/>
  <c r="F620" i="2"/>
  <c r="F628" i="2"/>
  <c r="F636" i="2"/>
  <c r="F644" i="2"/>
  <c r="F652" i="2"/>
  <c r="F660" i="2"/>
  <c r="F668" i="2"/>
  <c r="F676" i="2"/>
  <c r="F684" i="2"/>
  <c r="F692" i="2"/>
  <c r="F700" i="2"/>
  <c r="F708" i="2"/>
  <c r="F716" i="2"/>
  <c r="F724" i="2"/>
  <c r="F732" i="2"/>
  <c r="F740" i="2"/>
  <c r="F748" i="2"/>
  <c r="F756" i="2"/>
  <c r="F764" i="2"/>
  <c r="F9" i="2"/>
  <c r="F73" i="2"/>
  <c r="F137" i="2"/>
  <c r="F201" i="2"/>
  <c r="F263" i="2"/>
  <c r="F295" i="2"/>
  <c r="F327" i="2"/>
  <c r="F359" i="2"/>
  <c r="F389" i="2"/>
  <c r="F405" i="2"/>
  <c r="F421" i="2"/>
  <c r="F437" i="2"/>
  <c r="F453" i="2"/>
  <c r="F469" i="2"/>
  <c r="F485" i="2"/>
  <c r="F501" i="2"/>
  <c r="F517" i="2"/>
  <c r="F533" i="2"/>
  <c r="F549" i="2"/>
  <c r="F565" i="2"/>
  <c r="F581" i="2"/>
  <c r="F597" i="2"/>
  <c r="F613" i="2"/>
  <c r="F629" i="2"/>
  <c r="F645" i="2"/>
  <c r="F661" i="2"/>
  <c r="F677" i="2"/>
  <c r="F693" i="2"/>
  <c r="F709" i="2"/>
  <c r="F725" i="2"/>
  <c r="F741" i="2"/>
  <c r="F757" i="2"/>
  <c r="F772" i="2"/>
  <c r="F780" i="2"/>
  <c r="F788" i="2"/>
  <c r="F796" i="2"/>
  <c r="F804" i="2"/>
  <c r="F812" i="2"/>
  <c r="F820" i="2"/>
  <c r="F828" i="2"/>
  <c r="F836" i="2"/>
  <c r="F844" i="2"/>
  <c r="F852" i="2"/>
  <c r="F860" i="2"/>
  <c r="F868" i="2"/>
  <c r="F876" i="2"/>
  <c r="F884" i="2"/>
  <c r="F892" i="2"/>
  <c r="F900" i="2"/>
  <c r="F908" i="2"/>
  <c r="F916" i="2"/>
  <c r="F924" i="2"/>
  <c r="F932" i="2"/>
  <c r="F940" i="2"/>
  <c r="F948" i="2"/>
  <c r="F956" i="2"/>
  <c r="F964" i="2"/>
  <c r="F972" i="2"/>
  <c r="F980" i="2"/>
  <c r="F988" i="2"/>
  <c r="F996" i="2"/>
  <c r="F1004" i="2"/>
  <c r="F1012" i="2"/>
  <c r="F1020" i="2"/>
  <c r="F65" i="2"/>
  <c r="F193" i="2"/>
  <c r="F291" i="2"/>
  <c r="F355" i="2"/>
  <c r="F403" i="2"/>
  <c r="F435" i="2"/>
  <c r="F467" i="2"/>
  <c r="F499" i="2"/>
  <c r="F531" i="2"/>
  <c r="F563" i="2"/>
  <c r="F595" i="2"/>
  <c r="F627" i="2"/>
  <c r="F659" i="2"/>
  <c r="F691" i="2"/>
  <c r="F723" i="2"/>
  <c r="F755" i="2"/>
  <c r="F779" i="2"/>
  <c r="F795" i="2"/>
  <c r="F811" i="2"/>
  <c r="F827" i="2"/>
  <c r="F843" i="2"/>
  <c r="F859" i="2"/>
  <c r="F875" i="2"/>
  <c r="F891" i="2"/>
  <c r="F907" i="2"/>
  <c r="F923" i="2"/>
  <c r="F939" i="2"/>
  <c r="F955" i="2"/>
  <c r="F971" i="2"/>
  <c r="F987" i="2"/>
  <c r="F1003" i="2"/>
  <c r="F1019" i="2"/>
  <c r="F1030" i="2"/>
  <c r="F1038" i="2"/>
  <c r="F1046" i="2"/>
  <c r="F1054" i="2"/>
  <c r="F1062" i="2"/>
  <c r="F1070" i="2"/>
  <c r="F1078" i="2"/>
  <c r="F1086" i="2"/>
  <c r="F1094" i="2"/>
  <c r="F1102" i="2"/>
  <c r="F1110" i="2"/>
  <c r="F1118" i="2"/>
  <c r="F1126" i="2"/>
  <c r="F1134" i="2"/>
  <c r="F1142" i="2"/>
  <c r="F1150" i="2"/>
  <c r="F1158" i="2"/>
  <c r="F1166" i="2"/>
  <c r="F1174" i="2"/>
  <c r="F1182" i="2"/>
  <c r="F1190" i="2"/>
  <c r="F1198" i="2"/>
  <c r="F1206" i="2"/>
  <c r="F1214" i="2"/>
  <c r="F1222" i="2"/>
  <c r="F1230" i="2"/>
  <c r="F1238" i="2"/>
  <c r="F1246" i="2"/>
  <c r="F1254" i="2"/>
  <c r="F1262" i="2"/>
  <c r="F1270" i="2"/>
  <c r="F1278" i="2"/>
  <c r="F1286" i="2"/>
  <c r="F1294" i="2"/>
  <c r="F1302" i="2"/>
  <c r="F1310" i="2"/>
  <c r="F1318" i="2"/>
  <c r="F1326" i="2"/>
  <c r="F1334" i="2"/>
  <c r="F1342" i="2"/>
  <c r="F1350" i="2"/>
  <c r="F1358" i="2"/>
  <c r="F1366" i="2"/>
  <c r="F1374" i="2"/>
  <c r="F1382" i="2"/>
  <c r="F1390" i="2"/>
  <c r="F1398" i="2"/>
  <c r="F1406" i="2"/>
  <c r="F1414" i="2"/>
  <c r="F1422" i="2"/>
  <c r="F1430" i="2"/>
  <c r="F1438" i="2"/>
  <c r="F1446" i="2"/>
  <c r="F1454" i="2"/>
  <c r="F1462" i="2"/>
  <c r="F1470" i="2"/>
  <c r="F1478" i="2"/>
  <c r="F1486" i="2"/>
  <c r="F1494" i="2"/>
  <c r="F1502" i="2"/>
  <c r="F1510" i="2"/>
  <c r="F1518" i="2"/>
  <c r="F1526" i="2"/>
  <c r="F1534" i="2"/>
  <c r="F1542" i="2"/>
  <c r="F1550" i="2"/>
  <c r="F1558" i="2"/>
  <c r="F1566" i="2"/>
  <c r="F1574" i="2"/>
  <c r="F1582" i="2"/>
  <c r="F1590" i="2"/>
  <c r="F1598" i="2"/>
  <c r="F1606" i="2"/>
  <c r="F1614" i="2"/>
  <c r="F1622" i="2"/>
  <c r="F1630" i="2"/>
  <c r="F1638" i="2"/>
  <c r="F1646" i="2"/>
  <c r="F1654" i="2"/>
  <c r="F1662" i="2"/>
  <c r="F1670" i="2"/>
  <c r="F1678" i="2"/>
  <c r="F1686" i="2"/>
  <c r="F1694" i="2"/>
  <c r="F1702" i="2"/>
  <c r="F1710" i="2"/>
  <c r="F1718" i="2"/>
  <c r="F1726" i="2"/>
  <c r="F1734" i="2"/>
  <c r="F1742" i="2"/>
  <c r="F1750" i="2"/>
  <c r="F1758" i="2"/>
  <c r="F1766" i="2"/>
  <c r="F1774" i="2"/>
  <c r="F1782" i="2"/>
  <c r="F1790" i="2"/>
  <c r="F145" i="2"/>
  <c r="F331" i="2"/>
  <c r="F423" i="2"/>
  <c r="F487" i="2"/>
  <c r="F551" i="2"/>
  <c r="F615" i="2"/>
  <c r="F679" i="2"/>
  <c r="F743" i="2"/>
  <c r="F789" i="2"/>
  <c r="F821" i="2"/>
  <c r="F853" i="2"/>
  <c r="F885" i="2"/>
  <c r="F917" i="2"/>
  <c r="F949" i="2"/>
  <c r="F981" i="2"/>
  <c r="F1013" i="2"/>
  <c r="F1035" i="2"/>
  <c r="F1051" i="2"/>
  <c r="F1067" i="2"/>
  <c r="F1083" i="2"/>
  <c r="F1099" i="2"/>
  <c r="F1115" i="2"/>
  <c r="F1131" i="2"/>
  <c r="F1147" i="2"/>
  <c r="F1163" i="2"/>
  <c r="F1179" i="2"/>
  <c r="F1195" i="2"/>
  <c r="F1211" i="2"/>
  <c r="F1227" i="2"/>
  <c r="F1243" i="2"/>
  <c r="F1259" i="2"/>
  <c r="F1275" i="2"/>
  <c r="F1291" i="2"/>
  <c r="F1307" i="2"/>
  <c r="F1323" i="2"/>
  <c r="F1339" i="2"/>
  <c r="F1355" i="2"/>
  <c r="F1371" i="2"/>
  <c r="F1387" i="2"/>
  <c r="F1403" i="2"/>
  <c r="F1419" i="2"/>
  <c r="F1435" i="2"/>
  <c r="F1451" i="2"/>
  <c r="F1467" i="2"/>
  <c r="F1483" i="2"/>
  <c r="F1499" i="2"/>
  <c r="F1515" i="2"/>
  <c r="F1531" i="2"/>
  <c r="F1547" i="2"/>
  <c r="F1563" i="2"/>
  <c r="F1579" i="2"/>
  <c r="F1595" i="2"/>
  <c r="F1611" i="2"/>
  <c r="F1627" i="2"/>
  <c r="F1643" i="2"/>
  <c r="F1659" i="2"/>
  <c r="F1675" i="2"/>
  <c r="F1691" i="2"/>
  <c r="F1707" i="2"/>
  <c r="F1723" i="2"/>
  <c r="F1739" i="2"/>
  <c r="F1755" i="2"/>
  <c r="F1771" i="2"/>
  <c r="F1787" i="2"/>
  <c r="F1798" i="2"/>
  <c r="F1806" i="2"/>
  <c r="F1814" i="2"/>
  <c r="F1822" i="2"/>
  <c r="F1830" i="2"/>
  <c r="F1838" i="2"/>
  <c r="F1846" i="2"/>
  <c r="F1854" i="2"/>
  <c r="F1862" i="2"/>
  <c r="F1870" i="2"/>
  <c r="F1878" i="2"/>
  <c r="F1886" i="2"/>
  <c r="F1894" i="2"/>
  <c r="F1902" i="2"/>
  <c r="F1910" i="2"/>
  <c r="F1918" i="2"/>
  <c r="F1926" i="2"/>
  <c r="F1934" i="2"/>
  <c r="F1942" i="2"/>
  <c r="F1950" i="2"/>
  <c r="F1958" i="2"/>
  <c r="F1966" i="2"/>
  <c r="F1974" i="2"/>
  <c r="F1982" i="2"/>
  <c r="F1990" i="2"/>
  <c r="F1998" i="2"/>
  <c r="F2006" i="2"/>
  <c r="F2014" i="2"/>
  <c r="F2022" i="2"/>
  <c r="F2030" i="2"/>
  <c r="F2038" i="2"/>
  <c r="F2046" i="2"/>
  <c r="F2054" i="2"/>
  <c r="F2062" i="2"/>
  <c r="F2070" i="2"/>
  <c r="F2078" i="2"/>
  <c r="F2086" i="2"/>
  <c r="F2094" i="2"/>
  <c r="F2102" i="2"/>
  <c r="F2110" i="2"/>
  <c r="F2118" i="2"/>
  <c r="F2126" i="2"/>
  <c r="F2134" i="2"/>
  <c r="F2142" i="2"/>
  <c r="F2150" i="2"/>
  <c r="F2158" i="2"/>
  <c r="F2166" i="2"/>
  <c r="F2174" i="2"/>
  <c r="F2182" i="2"/>
  <c r="F2190" i="2"/>
  <c r="F2198" i="2"/>
  <c r="F2206" i="2"/>
  <c r="F2214" i="2"/>
  <c r="F2222" i="2"/>
  <c r="F2230" i="2"/>
  <c r="F2238" i="2"/>
  <c r="F2246" i="2"/>
  <c r="F2254" i="2"/>
  <c r="F2262" i="2"/>
  <c r="F2270" i="2"/>
  <c r="F2278" i="2"/>
  <c r="F2286" i="2"/>
  <c r="F2294" i="2"/>
  <c r="F2302" i="2"/>
  <c r="F379" i="2"/>
  <c r="F511" i="2"/>
  <c r="F639" i="2"/>
  <c r="F767" i="2"/>
  <c r="F833" i="2"/>
  <c r="F897" i="2"/>
  <c r="F961" i="2"/>
  <c r="F1025" i="2"/>
  <c r="F1057" i="2"/>
  <c r="F1089" i="2"/>
  <c r="F1121" i="2"/>
  <c r="F1153" i="2"/>
  <c r="F1185" i="2"/>
  <c r="F1217" i="2"/>
  <c r="F1249" i="2"/>
  <c r="F1281" i="2"/>
  <c r="F1313" i="2"/>
  <c r="F1345" i="2"/>
  <c r="F1377" i="2"/>
  <c r="F1409" i="2"/>
  <c r="F1441" i="2"/>
  <c r="F1473" i="2"/>
  <c r="F1505" i="2"/>
  <c r="F1537" i="2"/>
  <c r="F1569" i="2"/>
  <c r="F1601" i="2"/>
  <c r="F1633" i="2"/>
  <c r="F1665" i="2"/>
  <c r="F1697" i="2"/>
  <c r="F1729" i="2"/>
  <c r="F1761" i="2"/>
  <c r="F1793" i="2"/>
  <c r="F1809" i="2"/>
  <c r="F1825" i="2"/>
  <c r="F1841" i="2"/>
  <c r="F1857" i="2"/>
  <c r="F1873" i="2"/>
  <c r="F1889" i="2"/>
  <c r="F1905" i="2"/>
  <c r="F1921" i="2"/>
  <c r="F1937" i="2"/>
  <c r="F1953" i="2"/>
  <c r="F1969" i="2"/>
  <c r="F1985" i="2"/>
  <c r="F2001" i="2"/>
  <c r="F2017" i="2"/>
  <c r="F2033" i="2"/>
  <c r="F2049" i="2"/>
  <c r="F2065" i="2"/>
  <c r="F2081" i="2"/>
  <c r="F2097" i="2"/>
  <c r="F2113" i="2"/>
  <c r="F2129" i="2"/>
  <c r="F2145" i="2"/>
  <c r="F2161" i="2"/>
  <c r="F2177" i="2"/>
  <c r="F2193" i="2"/>
  <c r="F2209" i="2"/>
  <c r="F2225" i="2"/>
  <c r="F2241" i="2"/>
  <c r="F2257" i="2"/>
  <c r="F2273" i="2"/>
  <c r="F2289" i="2"/>
  <c r="F2304" i="2"/>
  <c r="F2312" i="2"/>
  <c r="F2320" i="2"/>
  <c r="F2328" i="2"/>
  <c r="F2336" i="2"/>
  <c r="F2344" i="2"/>
  <c r="F2352" i="2"/>
  <c r="F2360" i="2"/>
  <c r="F2368" i="2"/>
  <c r="F2376" i="2"/>
  <c r="F2384" i="2"/>
  <c r="F2392" i="2"/>
  <c r="F2400" i="2"/>
  <c r="F2408" i="2"/>
  <c r="F2416" i="2"/>
  <c r="F2424" i="2"/>
  <c r="F2432" i="2"/>
  <c r="F2440" i="2"/>
  <c r="F2448" i="2"/>
  <c r="F2456" i="2"/>
  <c r="F2464" i="2"/>
  <c r="F2472" i="2"/>
  <c r="F2480" i="2"/>
  <c r="F2488" i="2"/>
  <c r="F2496" i="2"/>
  <c r="F2504" i="2"/>
  <c r="F2512" i="2"/>
  <c r="F2520" i="2"/>
  <c r="F2528" i="2"/>
  <c r="F2536" i="2"/>
  <c r="F2544" i="2"/>
  <c r="F2552" i="2"/>
  <c r="F2560" i="2"/>
  <c r="F2568" i="2"/>
  <c r="F2576" i="2"/>
  <c r="F2584" i="2"/>
  <c r="F2592" i="2"/>
  <c r="F2600" i="2"/>
  <c r="F2608" i="2"/>
  <c r="F2616" i="2"/>
  <c r="F2624" i="2"/>
  <c r="F2632" i="2"/>
  <c r="F2640" i="2"/>
  <c r="F2648" i="2"/>
  <c r="F2656" i="2"/>
  <c r="F2664" i="2"/>
  <c r="F2672" i="2"/>
  <c r="F2680" i="2"/>
  <c r="F2688" i="2"/>
  <c r="F2696" i="2"/>
  <c r="F2704" i="2"/>
  <c r="F2712" i="2"/>
  <c r="F2720" i="2"/>
  <c r="F2728" i="2"/>
  <c r="F2736" i="2"/>
  <c r="F2744" i="2"/>
  <c r="F2752" i="2"/>
  <c r="F2760" i="2"/>
  <c r="F2768" i="2"/>
  <c r="F2776" i="2"/>
  <c r="F2784" i="2"/>
  <c r="F2792" i="2"/>
  <c r="F2800" i="2"/>
  <c r="F2808" i="2"/>
  <c r="F2816" i="2"/>
  <c r="F2824" i="2"/>
  <c r="F2832" i="2"/>
  <c r="F2840" i="2"/>
  <c r="F2848" i="2"/>
  <c r="F2856" i="2"/>
  <c r="F2864" i="2"/>
  <c r="F2872" i="2"/>
  <c r="F2880" i="2"/>
  <c r="F2888" i="2"/>
  <c r="F2896" i="2"/>
  <c r="F2904" i="2"/>
  <c r="F2912" i="2"/>
  <c r="F2920" i="2"/>
  <c r="F2928" i="2"/>
  <c r="F2936" i="2"/>
  <c r="F2944" i="2"/>
  <c r="F2952" i="2"/>
  <c r="F2960" i="2"/>
  <c r="F2968" i="2"/>
  <c r="F2976" i="2"/>
  <c r="F2984" i="2"/>
  <c r="F2992" i="2"/>
  <c r="F3000" i="2"/>
  <c r="F3008" i="2"/>
  <c r="F3016" i="2"/>
  <c r="F3024" i="2"/>
  <c r="F3032" i="2"/>
  <c r="F3040" i="2"/>
  <c r="F3048" i="2"/>
  <c r="F3056" i="2"/>
  <c r="F3064" i="2"/>
  <c r="F283" i="2"/>
  <c r="F463" i="2"/>
  <c r="F591" i="2"/>
  <c r="F719" i="2"/>
  <c r="F809" i="2"/>
  <c r="F873" i="2"/>
  <c r="F937" i="2"/>
  <c r="F1001" i="2"/>
  <c r="F1045" i="2"/>
  <c r="F1077" i="2"/>
  <c r="F1109" i="2"/>
  <c r="F1141" i="2"/>
  <c r="F1173" i="2"/>
  <c r="F1205" i="2"/>
  <c r="F1237" i="2"/>
  <c r="F1269" i="2"/>
  <c r="F1301" i="2"/>
  <c r="F1333" i="2"/>
  <c r="F1365" i="2"/>
  <c r="F1397" i="2"/>
  <c r="F1429" i="2"/>
  <c r="F1461" i="2"/>
  <c r="F1493" i="2"/>
  <c r="F1525" i="2"/>
  <c r="F1557" i="2"/>
  <c r="F1589" i="2"/>
  <c r="F1621" i="2"/>
  <c r="F1653" i="2"/>
  <c r="F1685" i="2"/>
  <c r="F1717" i="2"/>
  <c r="F1749" i="2"/>
  <c r="F1781" i="2"/>
  <c r="F1803" i="2"/>
  <c r="F1819" i="2"/>
  <c r="F1835" i="2"/>
  <c r="F1851" i="2"/>
  <c r="F1867" i="2"/>
  <c r="F1883" i="2"/>
  <c r="F1899" i="2"/>
  <c r="F1915" i="2"/>
  <c r="F1931" i="2"/>
  <c r="F1947" i="2"/>
  <c r="F1963" i="2"/>
  <c r="F1979" i="2"/>
  <c r="F1995" i="2"/>
  <c r="F2011" i="2"/>
  <c r="F2027" i="2"/>
  <c r="F2043" i="2"/>
  <c r="F2059" i="2"/>
  <c r="F2075" i="2"/>
  <c r="F2091" i="2"/>
  <c r="F2107" i="2"/>
  <c r="F2123" i="2"/>
  <c r="F2139" i="2"/>
  <c r="F2155" i="2"/>
  <c r="F2171" i="2"/>
  <c r="F2187" i="2"/>
  <c r="F2203" i="2"/>
  <c r="F2219" i="2"/>
  <c r="F2235" i="2"/>
  <c r="F2251" i="2"/>
  <c r="F2267" i="2"/>
  <c r="F2283" i="2"/>
  <c r="F2299" i="2"/>
  <c r="F2309" i="2"/>
  <c r="F2317" i="2"/>
  <c r="F2325" i="2"/>
  <c r="F2333" i="2"/>
  <c r="F2341" i="2"/>
  <c r="F2349" i="2"/>
  <c r="F2357" i="2"/>
  <c r="F2365" i="2"/>
  <c r="F2373" i="2"/>
  <c r="F2381" i="2"/>
  <c r="F2389" i="2"/>
  <c r="F2397" i="2"/>
  <c r="F2405" i="2"/>
  <c r="F2413" i="2"/>
  <c r="F2421" i="2"/>
  <c r="F2429" i="2"/>
  <c r="F2437" i="2"/>
  <c r="F2445" i="2"/>
  <c r="F2453" i="2"/>
  <c r="F2461" i="2"/>
  <c r="F2469" i="2"/>
  <c r="F2477" i="2"/>
  <c r="F2485" i="2"/>
  <c r="F2493" i="2"/>
  <c r="F2501" i="2"/>
  <c r="F2509" i="2"/>
  <c r="F2517" i="2"/>
  <c r="F2525" i="2"/>
  <c r="F2533" i="2"/>
  <c r="F2541" i="2"/>
  <c r="F2549" i="2"/>
  <c r="F2557" i="2"/>
  <c r="F2565" i="2"/>
  <c r="F2581" i="2"/>
  <c r="F2597" i="2"/>
  <c r="F2613" i="2"/>
  <c r="F2629" i="2"/>
  <c r="F2645" i="2"/>
  <c r="F2661" i="2"/>
  <c r="F2677" i="2"/>
  <c r="F2693" i="2"/>
  <c r="F2709" i="2"/>
  <c r="F2725" i="2"/>
  <c r="F2741" i="2"/>
  <c r="F2757" i="2"/>
  <c r="F2773" i="2"/>
  <c r="F2789" i="2"/>
  <c r="F2805" i="2"/>
  <c r="F2821" i="2"/>
  <c r="F2837" i="2"/>
  <c r="F2853" i="2"/>
  <c r="F2869" i="2"/>
  <c r="F2885" i="2"/>
  <c r="F2901" i="2"/>
  <c r="F2917" i="2"/>
  <c r="F2933" i="2"/>
  <c r="F2949" i="2"/>
  <c r="F2965" i="2"/>
  <c r="F2981" i="2"/>
  <c r="F2997" i="2"/>
  <c r="F3013" i="2"/>
  <c r="F3029" i="2"/>
  <c r="F3045" i="2"/>
  <c r="F3061" i="2"/>
  <c r="F2575" i="2"/>
  <c r="F2591" i="2"/>
  <c r="F2607" i="2"/>
  <c r="F2623" i="2"/>
  <c r="F2639" i="2"/>
  <c r="F2655" i="2"/>
  <c r="F2671" i="2"/>
  <c r="F2687" i="2"/>
  <c r="F2703" i="2"/>
  <c r="F2719" i="2"/>
  <c r="F2735" i="2"/>
  <c r="F2751" i="2"/>
  <c r="F2767" i="2"/>
  <c r="F2783" i="2"/>
  <c r="F2799" i="2"/>
  <c r="F2815" i="2"/>
  <c r="F2831" i="2"/>
  <c r="F2847" i="2"/>
  <c r="F2863" i="2"/>
  <c r="F2879" i="2"/>
  <c r="F2895" i="2"/>
  <c r="F2911" i="2"/>
  <c r="F2927" i="2"/>
  <c r="F2943" i="2"/>
  <c r="F2959" i="2"/>
  <c r="F2975" i="2"/>
  <c r="F2991" i="2"/>
  <c r="F3007" i="2"/>
  <c r="F3023" i="2"/>
  <c r="F3039" i="2"/>
  <c r="F3055" i="2"/>
  <c r="E7" i="2"/>
  <c r="E15" i="2"/>
  <c r="E23" i="2"/>
  <c r="E31" i="2"/>
  <c r="E39" i="2"/>
  <c r="E47" i="2"/>
  <c r="E55" i="2"/>
  <c r="E63" i="2"/>
  <c r="E71" i="2"/>
  <c r="E79" i="2"/>
  <c r="E87" i="2"/>
  <c r="E95" i="2"/>
  <c r="E103" i="2"/>
  <c r="E111" i="2"/>
  <c r="E119" i="2"/>
  <c r="E127" i="2"/>
  <c r="E135" i="2"/>
  <c r="E143" i="2"/>
  <c r="E151" i="2"/>
  <c r="E159" i="2"/>
  <c r="E167" i="2"/>
  <c r="E175" i="2"/>
  <c r="E183" i="2"/>
  <c r="E191" i="2"/>
  <c r="E199" i="2"/>
  <c r="E207" i="2"/>
  <c r="E215" i="2"/>
  <c r="E223" i="2"/>
  <c r="E231" i="2"/>
  <c r="E239" i="2"/>
  <c r="E247" i="2"/>
  <c r="E255" i="2"/>
  <c r="E12" i="2"/>
  <c r="E28" i="2"/>
  <c r="E44" i="2"/>
  <c r="E60" i="2"/>
  <c r="E76" i="2"/>
  <c r="E92" i="2"/>
  <c r="E108" i="2"/>
  <c r="E124" i="2"/>
  <c r="E140" i="2"/>
  <c r="E156" i="2"/>
  <c r="E172" i="2"/>
  <c r="E188" i="2"/>
  <c r="E204" i="2"/>
  <c r="E220" i="2"/>
  <c r="E236" i="2"/>
  <c r="E252" i="2"/>
  <c r="E264" i="2"/>
  <c r="E272" i="2"/>
  <c r="E280" i="2"/>
  <c r="E288" i="2"/>
  <c r="E296" i="2"/>
  <c r="E304" i="2"/>
  <c r="E312" i="2"/>
  <c r="E320" i="2"/>
  <c r="E328" i="2"/>
  <c r="E336" i="2"/>
  <c r="E344" i="2"/>
  <c r="E352" i="2"/>
  <c r="E360" i="2"/>
  <c r="E368" i="2"/>
  <c r="E376" i="2"/>
  <c r="E384" i="2"/>
  <c r="E392" i="2"/>
  <c r="E400" i="2"/>
  <c r="E408" i="2"/>
  <c r="E416" i="2"/>
  <c r="E424" i="2"/>
  <c r="E432" i="2"/>
  <c r="E440" i="2"/>
  <c r="E448" i="2"/>
  <c r="E456" i="2"/>
  <c r="E464" i="2"/>
  <c r="E472" i="2"/>
  <c r="E480" i="2"/>
  <c r="E488" i="2"/>
  <c r="E496" i="2"/>
  <c r="E504" i="2"/>
  <c r="E512" i="2"/>
  <c r="E520" i="2"/>
  <c r="E528" i="2"/>
  <c r="E536" i="2"/>
  <c r="E544" i="2"/>
  <c r="E552" i="2"/>
  <c r="E560" i="2"/>
  <c r="E568" i="2"/>
  <c r="E576" i="2"/>
  <c r="E584" i="2"/>
  <c r="E592" i="2"/>
  <c r="E600" i="2"/>
  <c r="E608" i="2"/>
  <c r="E616" i="2"/>
  <c r="E624" i="2"/>
  <c r="E632" i="2"/>
  <c r="E640" i="2"/>
  <c r="E26" i="2"/>
  <c r="E58" i="2"/>
  <c r="E90" i="2"/>
  <c r="E122" i="2"/>
  <c r="E154" i="2"/>
  <c r="E186" i="2"/>
  <c r="E218" i="2"/>
  <c r="E250" i="2"/>
  <c r="E271" i="2"/>
  <c r="E287" i="2"/>
  <c r="E303" i="2"/>
  <c r="E319" i="2"/>
  <c r="E335" i="2"/>
  <c r="E351" i="2"/>
  <c r="E367" i="2"/>
  <c r="E383" i="2"/>
  <c r="E399" i="2"/>
  <c r="E415" i="2"/>
  <c r="E431" i="2"/>
  <c r="E447" i="2"/>
  <c r="E463" i="2"/>
  <c r="E479" i="2"/>
  <c r="E495" i="2"/>
  <c r="E511" i="2"/>
  <c r="E527" i="2"/>
  <c r="E543" i="2"/>
  <c r="E559" i="2"/>
  <c r="E575" i="2"/>
  <c r="E591" i="2"/>
  <c r="E607" i="2"/>
  <c r="E623" i="2"/>
  <c r="E639" i="2"/>
  <c r="E649" i="2"/>
  <c r="E657" i="2"/>
  <c r="E665" i="2"/>
  <c r="E673" i="2"/>
  <c r="E681" i="2"/>
  <c r="E689" i="2"/>
  <c r="E697" i="2"/>
  <c r="E705" i="2"/>
  <c r="E713" i="2"/>
  <c r="E721" i="2"/>
  <c r="E729" i="2"/>
  <c r="E737" i="2"/>
  <c r="E745" i="2"/>
  <c r="E753" i="2"/>
  <c r="E761" i="2"/>
  <c r="E769" i="2"/>
  <c r="E777" i="2"/>
  <c r="E785" i="2"/>
  <c r="E793" i="2"/>
  <c r="E801" i="2"/>
  <c r="E809" i="2"/>
  <c r="E817" i="2"/>
  <c r="E825" i="2"/>
  <c r="E833" i="2"/>
  <c r="E841" i="2"/>
  <c r="E849" i="2"/>
  <c r="E857" i="2"/>
  <c r="E865" i="2"/>
  <c r="E873" i="2"/>
  <c r="E881" i="2"/>
  <c r="E889" i="2"/>
  <c r="E897" i="2"/>
  <c r="E905" i="2"/>
  <c r="E913" i="2"/>
  <c r="E921" i="2"/>
  <c r="E929" i="2"/>
  <c r="E937" i="2"/>
  <c r="E945" i="2"/>
  <c r="E953" i="2"/>
  <c r="E961" i="2"/>
  <c r="E969" i="2"/>
  <c r="E977" i="2"/>
  <c r="E985" i="2"/>
  <c r="E993" i="2"/>
  <c r="E1001" i="2"/>
  <c r="E1009" i="2"/>
  <c r="E1017" i="2"/>
  <c r="E1025" i="2"/>
  <c r="E1033" i="2"/>
  <c r="E1041" i="2"/>
  <c r="E1049" i="2"/>
  <c r="E1057" i="2"/>
  <c r="E1065" i="2"/>
  <c r="E1073" i="2"/>
  <c r="E1081" i="2"/>
  <c r="E1089" i="2"/>
  <c r="E1097" i="2"/>
  <c r="E1105" i="2"/>
  <c r="E1113" i="2"/>
  <c r="E1121" i="2"/>
  <c r="E1129" i="2"/>
  <c r="E1137" i="2"/>
  <c r="E1145" i="2"/>
  <c r="E1153" i="2"/>
  <c r="E1161" i="2"/>
  <c r="E1169" i="2"/>
  <c r="E1177" i="2"/>
  <c r="E1185" i="2"/>
  <c r="E1193" i="2"/>
  <c r="E1201" i="2"/>
  <c r="E1209" i="2"/>
  <c r="E1217" i="2"/>
  <c r="E1225" i="2"/>
  <c r="E1233" i="2"/>
  <c r="E1241" i="2"/>
  <c r="E1249" i="2"/>
  <c r="E1257" i="2"/>
  <c r="E1265" i="2"/>
  <c r="E1273" i="2"/>
  <c r="E1281" i="2"/>
  <c r="E1289" i="2"/>
  <c r="E1297" i="2"/>
  <c r="E1305" i="2"/>
  <c r="E1313" i="2"/>
  <c r="E1321" i="2"/>
  <c r="E1329" i="2"/>
  <c r="E1337" i="2"/>
  <c r="E1345" i="2"/>
  <c r="E1353" i="2"/>
  <c r="E1361" i="2"/>
  <c r="E1369" i="2"/>
  <c r="E1377" i="2"/>
  <c r="E1385" i="2"/>
  <c r="E1393" i="2"/>
  <c r="E1401" i="2"/>
  <c r="E1409" i="2"/>
  <c r="E62" i="2"/>
  <c r="E126" i="2"/>
  <c r="E190" i="2"/>
  <c r="E254" i="2"/>
  <c r="E289" i="2"/>
  <c r="E321" i="2"/>
  <c r="E353" i="2"/>
  <c r="E385" i="2"/>
  <c r="E417" i="2"/>
  <c r="E449" i="2"/>
  <c r="E481" i="2"/>
  <c r="E513" i="2"/>
  <c r="E545" i="2"/>
  <c r="E577" i="2"/>
  <c r="E609" i="2"/>
  <c r="E641" i="2"/>
  <c r="E658" i="2"/>
  <c r="E674" i="2"/>
  <c r="E690" i="2"/>
  <c r="E706" i="2"/>
  <c r="E722" i="2"/>
  <c r="E738" i="2"/>
  <c r="E754" i="2"/>
  <c r="E770" i="2"/>
  <c r="E786" i="2"/>
  <c r="E802" i="2"/>
  <c r="E818" i="2"/>
  <c r="E834" i="2"/>
  <c r="E850" i="2"/>
  <c r="E866" i="2"/>
  <c r="E882" i="2"/>
  <c r="E898" i="2"/>
  <c r="E914" i="2"/>
  <c r="E930" i="2"/>
  <c r="E946" i="2"/>
  <c r="E962" i="2"/>
  <c r="E978" i="2"/>
  <c r="E994" i="2"/>
  <c r="E1010" i="2"/>
  <c r="E1026" i="2"/>
  <c r="E1042" i="2"/>
  <c r="E1058" i="2"/>
  <c r="E1074" i="2"/>
  <c r="E1090" i="2"/>
  <c r="E1106" i="2"/>
  <c r="E1122" i="2"/>
  <c r="E1138" i="2"/>
  <c r="E1154" i="2"/>
  <c r="E1170" i="2"/>
  <c r="E1186" i="2"/>
  <c r="E1202" i="2"/>
  <c r="E1218" i="2"/>
  <c r="E1234" i="2"/>
  <c r="E1250" i="2"/>
  <c r="E1266" i="2"/>
  <c r="E1282" i="2"/>
  <c r="E1298" i="2"/>
  <c r="E1314" i="2"/>
  <c r="E1330" i="2"/>
  <c r="E1346" i="2"/>
  <c r="E1362" i="2"/>
  <c r="E1378" i="2"/>
  <c r="E1394" i="2"/>
  <c r="E1410" i="2"/>
  <c r="E1418" i="2"/>
  <c r="E1426" i="2"/>
  <c r="E1434" i="2"/>
  <c r="E1442" i="2"/>
  <c r="E1450" i="2"/>
  <c r="E1458" i="2"/>
  <c r="E1466" i="2"/>
  <c r="E1474" i="2"/>
  <c r="E1482" i="2"/>
  <c r="E1490" i="2"/>
  <c r="E1498" i="2"/>
  <c r="E1506" i="2"/>
  <c r="E1514" i="2"/>
  <c r="E1522" i="2"/>
  <c r="E1530" i="2"/>
  <c r="E1538" i="2"/>
  <c r="E1546" i="2"/>
  <c r="E1554" i="2"/>
  <c r="E1562" i="2"/>
  <c r="E1570" i="2"/>
  <c r="E1578" i="2"/>
  <c r="E1586" i="2"/>
  <c r="E1594" i="2"/>
  <c r="E1602" i="2"/>
  <c r="E1610" i="2"/>
  <c r="E1618" i="2"/>
  <c r="E1626" i="2"/>
  <c r="E1634" i="2"/>
  <c r="E1642" i="2"/>
  <c r="E1650" i="2"/>
  <c r="E1658" i="2"/>
  <c r="E1666" i="2"/>
  <c r="E1674" i="2"/>
  <c r="E1682" i="2"/>
  <c r="E1690" i="2"/>
  <c r="E1698" i="2"/>
  <c r="E1706" i="2"/>
  <c r="E1714" i="2"/>
  <c r="E1722" i="2"/>
  <c r="E1730" i="2"/>
  <c r="E1738" i="2"/>
  <c r="E1746" i="2"/>
  <c r="E1754" i="2"/>
  <c r="E1762" i="2"/>
  <c r="E1770" i="2"/>
  <c r="E1778" i="2"/>
  <c r="E1786" i="2"/>
  <c r="E1794" i="2"/>
  <c r="E1802" i="2"/>
  <c r="E1810" i="2"/>
  <c r="E1818" i="2"/>
  <c r="E1826" i="2"/>
  <c r="E1834" i="2"/>
  <c r="E1842" i="2"/>
  <c r="E1850" i="2"/>
  <c r="E1858" i="2"/>
  <c r="E1866" i="2"/>
  <c r="E1874" i="2"/>
  <c r="E1882" i="2"/>
  <c r="E1890" i="2"/>
  <c r="E1898" i="2"/>
  <c r="E1906" i="2"/>
  <c r="E1914" i="2"/>
  <c r="E1922" i="2"/>
  <c r="E1930" i="2"/>
  <c r="E1938" i="2"/>
  <c r="E1946" i="2"/>
  <c r="E1954" i="2"/>
  <c r="E1962" i="2"/>
  <c r="E1970" i="2"/>
  <c r="E1978" i="2"/>
  <c r="E1986" i="2"/>
  <c r="E1994" i="2"/>
  <c r="E2002" i="2"/>
  <c r="E2010" i="2"/>
  <c r="E2018" i="2"/>
  <c r="E2026" i="2"/>
  <c r="E2034" i="2"/>
  <c r="E2042" i="2"/>
  <c r="E2050" i="2"/>
  <c r="E2058" i="2"/>
  <c r="E2066" i="2"/>
  <c r="E2074" i="2"/>
  <c r="E2082" i="2"/>
  <c r="E2090" i="2"/>
  <c r="E2098" i="2"/>
  <c r="E2106" i="2"/>
  <c r="E2114" i="2"/>
  <c r="E2122" i="2"/>
  <c r="E2130" i="2"/>
  <c r="E2138" i="2"/>
  <c r="E2146" i="2"/>
  <c r="E2154" i="2"/>
  <c r="E2162" i="2"/>
  <c r="E2170" i="2"/>
  <c r="E2178" i="2"/>
  <c r="E2186" i="2"/>
  <c r="E2194" i="2"/>
  <c r="E2202" i="2"/>
  <c r="E2210" i="2"/>
  <c r="E2218" i="2"/>
  <c r="E2226" i="2"/>
  <c r="E2234" i="2"/>
  <c r="E2242" i="2"/>
  <c r="E2250" i="2"/>
  <c r="E2258" i="2"/>
  <c r="E2266" i="2"/>
  <c r="E2274" i="2"/>
  <c r="E2282" i="2"/>
  <c r="E2290" i="2"/>
  <c r="E2298" i="2"/>
  <c r="E2306" i="2"/>
  <c r="E2314" i="2"/>
  <c r="E2322" i="2"/>
  <c r="E2330" i="2"/>
  <c r="E2338" i="2"/>
  <c r="E2346" i="2"/>
  <c r="E2354" i="2"/>
  <c r="E2362" i="2"/>
  <c r="E2370" i="2"/>
  <c r="E2378" i="2"/>
  <c r="E2386" i="2"/>
  <c r="E2394" i="2"/>
  <c r="E2402" i="2"/>
  <c r="E2410" i="2"/>
  <c r="E2418" i="2"/>
  <c r="E2426" i="2"/>
  <c r="E2434" i="2"/>
  <c r="E2442" i="2"/>
  <c r="E2450" i="2"/>
  <c r="E2458" i="2"/>
  <c r="E2466" i="2"/>
  <c r="E2474" i="2"/>
  <c r="E2482" i="2"/>
  <c r="E2490" i="2"/>
  <c r="E2498" i="2"/>
  <c r="E2506" i="2"/>
  <c r="E2514" i="2"/>
  <c r="E2522" i="2"/>
  <c r="E2530" i="2"/>
  <c r="E2538" i="2"/>
  <c r="E2546" i="2"/>
  <c r="E2554" i="2"/>
  <c r="E2562" i="2"/>
  <c r="E2570" i="2"/>
  <c r="E2578" i="2"/>
  <c r="E2586" i="2"/>
  <c r="E2594" i="2"/>
  <c r="E2602" i="2"/>
  <c r="E2610" i="2"/>
  <c r="E2618" i="2"/>
  <c r="E2626" i="2"/>
  <c r="E2634" i="2"/>
  <c r="E2642" i="2"/>
  <c r="E2650" i="2"/>
  <c r="E2658" i="2"/>
  <c r="E2666" i="2"/>
  <c r="E2674" i="2"/>
  <c r="E2682" i="2"/>
  <c r="E2690" i="2"/>
  <c r="E2698" i="2"/>
  <c r="E2706" i="2"/>
  <c r="E2714" i="2"/>
  <c r="E2722" i="2"/>
  <c r="E2730" i="2"/>
  <c r="E2738" i="2"/>
  <c r="E2746" i="2"/>
  <c r="E2754" i="2"/>
  <c r="E2762" i="2"/>
  <c r="E2770" i="2"/>
  <c r="E2778" i="2"/>
  <c r="E2786" i="2"/>
  <c r="E2794" i="2"/>
  <c r="E2802" i="2"/>
  <c r="E2810" i="2"/>
  <c r="E2818" i="2"/>
  <c r="E2826" i="2"/>
  <c r="E2834" i="2"/>
  <c r="E2842" i="2"/>
  <c r="E2850" i="2"/>
  <c r="E2858" i="2"/>
  <c r="E2866" i="2"/>
  <c r="E2874" i="2"/>
  <c r="E2882" i="2"/>
  <c r="E2890" i="2"/>
  <c r="E2898" i="2"/>
  <c r="E2906" i="2"/>
  <c r="E2914" i="2"/>
  <c r="E2922" i="2"/>
  <c r="E2930" i="2"/>
  <c r="E2938" i="2"/>
  <c r="E22" i="2"/>
  <c r="E150" i="2"/>
  <c r="E269" i="2"/>
  <c r="E333" i="2"/>
  <c r="E397" i="2"/>
  <c r="E461" i="2"/>
  <c r="E525" i="2"/>
  <c r="E589" i="2"/>
  <c r="E648" i="2"/>
  <c r="E680" i="2"/>
  <c r="E712" i="2"/>
  <c r="E744" i="2"/>
  <c r="E776" i="2"/>
  <c r="E808" i="2"/>
  <c r="E840" i="2"/>
  <c r="E872" i="2"/>
  <c r="E904" i="2"/>
  <c r="E936" i="2"/>
  <c r="E968" i="2"/>
  <c r="E1000" i="2"/>
  <c r="E1032" i="2"/>
  <c r="E1064" i="2"/>
  <c r="E1096" i="2"/>
  <c r="E1128" i="2"/>
  <c r="E1160" i="2"/>
  <c r="E1192" i="2"/>
  <c r="E1224" i="2"/>
  <c r="E1256" i="2"/>
  <c r="E1288" i="2"/>
  <c r="E1320" i="2"/>
  <c r="E1352" i="2"/>
  <c r="E1384" i="2"/>
  <c r="E1413" i="2"/>
  <c r="E1429" i="2"/>
  <c r="E1445" i="2"/>
  <c r="E1461" i="2"/>
  <c r="E1477" i="2"/>
  <c r="E1493" i="2"/>
  <c r="E1509" i="2"/>
  <c r="E1525" i="2"/>
  <c r="E1541" i="2"/>
  <c r="E1557" i="2"/>
  <c r="E1573" i="2"/>
  <c r="E1589" i="2"/>
  <c r="E1605" i="2"/>
  <c r="E1621" i="2"/>
  <c r="E1637" i="2"/>
  <c r="E1653" i="2"/>
  <c r="E1669" i="2"/>
  <c r="E1685" i="2"/>
  <c r="E1701" i="2"/>
  <c r="E1717" i="2"/>
  <c r="E1733" i="2"/>
  <c r="E1749" i="2"/>
  <c r="E1765" i="2"/>
  <c r="E1781" i="2"/>
  <c r="E1797" i="2"/>
  <c r="E1813" i="2"/>
  <c r="E1829" i="2"/>
  <c r="E1845" i="2"/>
  <c r="E1861" i="2"/>
  <c r="E1877" i="2"/>
  <c r="E1893" i="2"/>
  <c r="E1909" i="2"/>
  <c r="E1925" i="2"/>
  <c r="E1941" i="2"/>
  <c r="E1957" i="2"/>
  <c r="E1973" i="2"/>
  <c r="E1989" i="2"/>
  <c r="E2005" i="2"/>
  <c r="E2021" i="2"/>
  <c r="E2037" i="2"/>
  <c r="E2053" i="2"/>
  <c r="E2069" i="2"/>
  <c r="E2085" i="2"/>
  <c r="E2101" i="2"/>
  <c r="E2117" i="2"/>
  <c r="E2133" i="2"/>
  <c r="E2149" i="2"/>
  <c r="E2165" i="2"/>
  <c r="E2181" i="2"/>
  <c r="E2197" i="2"/>
  <c r="E2213" i="2"/>
  <c r="E2229" i="2"/>
  <c r="E2245" i="2"/>
  <c r="E2261" i="2"/>
  <c r="E2277" i="2"/>
  <c r="E2293" i="2"/>
  <c r="E2309" i="2"/>
  <c r="E2325" i="2"/>
  <c r="E2341" i="2"/>
  <c r="E2357" i="2"/>
  <c r="E2373" i="2"/>
  <c r="E2389" i="2"/>
  <c r="E2405" i="2"/>
  <c r="E2421" i="2"/>
  <c r="E2437" i="2"/>
  <c r="E2453" i="2"/>
  <c r="E2469" i="2"/>
  <c r="E2485" i="2"/>
  <c r="E2501" i="2"/>
  <c r="E2517" i="2"/>
  <c r="E2533" i="2"/>
  <c r="E2549" i="2"/>
  <c r="E2565" i="2"/>
  <c r="E2581" i="2"/>
  <c r="E2597" i="2"/>
  <c r="E2613" i="2"/>
  <c r="E2629" i="2"/>
  <c r="E2645" i="2"/>
  <c r="E2661" i="2"/>
  <c r="E2677" i="2"/>
  <c r="E2693" i="2"/>
  <c r="E2709" i="2"/>
  <c r="E2725" i="2"/>
  <c r="E2741" i="2"/>
  <c r="E2757" i="2"/>
  <c r="E2773" i="2"/>
  <c r="E2789" i="2"/>
  <c r="E2805" i="2"/>
  <c r="E2821" i="2"/>
  <c r="E2837" i="2"/>
  <c r="E2853" i="2"/>
  <c r="E2869" i="2"/>
  <c r="E2885" i="2"/>
  <c r="E2901" i="2"/>
  <c r="E2917" i="2"/>
  <c r="E2933" i="2"/>
  <c r="E2947" i="2"/>
  <c r="E2955" i="2"/>
  <c r="E2963" i="2"/>
  <c r="E2971" i="2"/>
  <c r="E2979" i="2"/>
  <c r="E2987" i="2"/>
  <c r="E2995" i="2"/>
  <c r="E3003" i="2"/>
  <c r="E3011" i="2"/>
  <c r="E3019" i="2"/>
  <c r="E3027" i="2"/>
  <c r="E3035" i="2"/>
  <c r="E3043" i="2"/>
  <c r="E3051" i="2"/>
  <c r="E3059" i="2"/>
  <c r="E3067" i="2"/>
  <c r="E134" i="2"/>
  <c r="E261" i="2"/>
  <c r="E325" i="2"/>
  <c r="E389" i="2"/>
  <c r="E453" i="2"/>
  <c r="E517" i="2"/>
  <c r="E581" i="2"/>
  <c r="E644" i="2"/>
  <c r="E676" i="2"/>
  <c r="E708" i="2"/>
  <c r="E740" i="2"/>
  <c r="E772" i="2"/>
  <c r="E804" i="2"/>
  <c r="E836" i="2"/>
  <c r="E868" i="2"/>
  <c r="E900" i="2"/>
  <c r="E932" i="2"/>
  <c r="E964" i="2"/>
  <c r="E996" i="2"/>
  <c r="E1028" i="2"/>
  <c r="E1060" i="2"/>
  <c r="E1092" i="2"/>
  <c r="E1124" i="2"/>
  <c r="E1156" i="2"/>
  <c r="E1188" i="2"/>
  <c r="E1220" i="2"/>
  <c r="E1252" i="2"/>
  <c r="E1284" i="2"/>
  <c r="E1316" i="2"/>
  <c r="E1348" i="2"/>
  <c r="E1380" i="2"/>
  <c r="E1411" i="2"/>
  <c r="E1427" i="2"/>
  <c r="E1443" i="2"/>
  <c r="E1459" i="2"/>
  <c r="E1475" i="2"/>
  <c r="E1491" i="2"/>
  <c r="E1507" i="2"/>
  <c r="E1523" i="2"/>
  <c r="E1539" i="2"/>
  <c r="E1555" i="2"/>
  <c r="E1571" i="2"/>
  <c r="E1587" i="2"/>
  <c r="E1603" i="2"/>
  <c r="E1619" i="2"/>
  <c r="E1635" i="2"/>
  <c r="E1651" i="2"/>
  <c r="E1667" i="2"/>
  <c r="E1683" i="2"/>
  <c r="E1699" i="2"/>
  <c r="E1715" i="2"/>
  <c r="E1731" i="2"/>
  <c r="E1747" i="2"/>
  <c r="E1763" i="2"/>
  <c r="E1779" i="2"/>
  <c r="E1795" i="2"/>
  <c r="E1811" i="2"/>
  <c r="E1827" i="2"/>
  <c r="E1843" i="2"/>
  <c r="E1859" i="2"/>
  <c r="E1875" i="2"/>
  <c r="E1891" i="2"/>
  <c r="E1907" i="2"/>
  <c r="E1923" i="2"/>
  <c r="E1939" i="2"/>
  <c r="E1955" i="2"/>
  <c r="E1971" i="2"/>
  <c r="E1987" i="2"/>
  <c r="E2003" i="2"/>
  <c r="E2019" i="2"/>
  <c r="E2035" i="2"/>
  <c r="E2051" i="2"/>
  <c r="E2067" i="2"/>
  <c r="E2083" i="2"/>
  <c r="E2099" i="2"/>
  <c r="E2115" i="2"/>
  <c r="E2131" i="2"/>
  <c r="E2147" i="2"/>
  <c r="E2163" i="2"/>
  <c r="E2179" i="2"/>
  <c r="E2195" i="2"/>
  <c r="E2211" i="2"/>
  <c r="E2227" i="2"/>
  <c r="E2243" i="2"/>
  <c r="E2259" i="2"/>
  <c r="E2275" i="2"/>
  <c r="E2291" i="2"/>
  <c r="E2307" i="2"/>
  <c r="E2323" i="2"/>
  <c r="E2339" i="2"/>
  <c r="E2355" i="2"/>
  <c r="E2371" i="2"/>
  <c r="E2387" i="2"/>
  <c r="E2403" i="2"/>
  <c r="E2419" i="2"/>
  <c r="E2435" i="2"/>
  <c r="E2451" i="2"/>
  <c r="E2467" i="2"/>
  <c r="E2483" i="2"/>
  <c r="E2499" i="2"/>
  <c r="E2515" i="2"/>
  <c r="E2531" i="2"/>
  <c r="E2547" i="2"/>
  <c r="E2563" i="2"/>
  <c r="E2579" i="2"/>
  <c r="E2595" i="2"/>
  <c r="E2611" i="2"/>
  <c r="E2627" i="2"/>
  <c r="E2643" i="2"/>
  <c r="E2659" i="2"/>
  <c r="E2675" i="2"/>
  <c r="E2691" i="2"/>
  <c r="E2707" i="2"/>
  <c r="E2723" i="2"/>
  <c r="E2739" i="2"/>
  <c r="E2755" i="2"/>
  <c r="E2771" i="2"/>
  <c r="E2787" i="2"/>
  <c r="E2803" i="2"/>
  <c r="E2819" i="2"/>
  <c r="E2835" i="2"/>
  <c r="E2851" i="2"/>
  <c r="E2867" i="2"/>
  <c r="E2883" i="2"/>
  <c r="E2899" i="2"/>
  <c r="E2915" i="2"/>
  <c r="E2931" i="2"/>
  <c r="E2946" i="2"/>
  <c r="E2954" i="2"/>
  <c r="E2962" i="2"/>
  <c r="E2970" i="2"/>
  <c r="E2978" i="2"/>
  <c r="E2986" i="2"/>
  <c r="E2994" i="2"/>
  <c r="E3002" i="2"/>
  <c r="E3010" i="2"/>
  <c r="E3018" i="2"/>
  <c r="E3026" i="2"/>
  <c r="E3034" i="2"/>
  <c r="E3042" i="2"/>
  <c r="E3050" i="2"/>
  <c r="E3058" i="2"/>
  <c r="E3066" i="2"/>
  <c r="D14" i="2"/>
  <c r="D22" i="2"/>
  <c r="D30" i="2"/>
  <c r="D38" i="2"/>
  <c r="D46" i="2"/>
  <c r="D54" i="2"/>
  <c r="D62" i="2"/>
  <c r="D70" i="2"/>
  <c r="D78" i="2"/>
  <c r="D86" i="2"/>
  <c r="D94" i="2"/>
  <c r="D102" i="2"/>
  <c r="D110" i="2"/>
  <c r="D118" i="2"/>
  <c r="D126" i="2"/>
  <c r="D134" i="2"/>
  <c r="D142" i="2"/>
  <c r="D150" i="2"/>
  <c r="D158" i="2"/>
  <c r="D166" i="2"/>
  <c r="D174" i="2"/>
  <c r="D182" i="2"/>
  <c r="D190" i="2"/>
  <c r="D198" i="2"/>
  <c r="D206" i="2"/>
  <c r="D214" i="2"/>
  <c r="D222" i="2"/>
  <c r="D230" i="2"/>
  <c r="D238" i="2"/>
  <c r="D246" i="2"/>
  <c r="D254" i="2"/>
  <c r="D7" i="2"/>
  <c r="D23" i="2"/>
  <c r="D39" i="2"/>
  <c r="D55" i="2"/>
  <c r="D71" i="2"/>
  <c r="D87" i="2"/>
  <c r="D103" i="2"/>
  <c r="D119" i="2"/>
  <c r="D135" i="2"/>
  <c r="D151" i="2"/>
  <c r="D167" i="2"/>
  <c r="D183" i="2"/>
  <c r="D199" i="2"/>
  <c r="D215" i="2"/>
  <c r="D231" i="2"/>
  <c r="D247" i="2"/>
  <c r="D262" i="2"/>
  <c r="D270" i="2"/>
  <c r="D278" i="2"/>
  <c r="D286" i="2"/>
  <c r="D294" i="2"/>
  <c r="D302" i="2"/>
  <c r="D310" i="2"/>
  <c r="D318" i="2"/>
  <c r="D326" i="2"/>
  <c r="D334" i="2"/>
  <c r="D342" i="2"/>
  <c r="D350" i="2"/>
  <c r="D358" i="2"/>
  <c r="D366" i="2"/>
  <c r="D374" i="2"/>
  <c r="D382" i="2"/>
  <c r="D17" i="2"/>
  <c r="D49" i="2"/>
  <c r="D81" i="2"/>
  <c r="D113" i="2"/>
  <c r="D145" i="2"/>
  <c r="D177" i="2"/>
  <c r="D209" i="2"/>
  <c r="D241" i="2"/>
  <c r="D267" i="2"/>
  <c r="D283" i="2"/>
  <c r="D299" i="2"/>
  <c r="D315" i="2"/>
  <c r="D331" i="2"/>
  <c r="D347" i="2"/>
  <c r="D363" i="2"/>
  <c r="D379" i="2"/>
  <c r="D391" i="2"/>
  <c r="D399" i="2"/>
  <c r="D407" i="2"/>
  <c r="D415" i="2"/>
  <c r="D423" i="2"/>
  <c r="D431" i="2"/>
  <c r="D439" i="2"/>
  <c r="D447" i="2"/>
  <c r="D455" i="2"/>
  <c r="D463" i="2"/>
  <c r="D471" i="2"/>
  <c r="D479" i="2"/>
  <c r="D487" i="2"/>
  <c r="D495" i="2"/>
  <c r="D503" i="2"/>
  <c r="D511" i="2"/>
  <c r="D519" i="2"/>
  <c r="D527" i="2"/>
  <c r="D535" i="2"/>
  <c r="D543" i="2"/>
  <c r="D551" i="2"/>
  <c r="D559" i="2"/>
  <c r="D567" i="2"/>
  <c r="D575" i="2"/>
  <c r="D583" i="2"/>
  <c r="D591" i="2"/>
  <c r="D599" i="2"/>
  <c r="D607" i="2"/>
  <c r="D615" i="2"/>
  <c r="D623" i="2"/>
  <c r="D631" i="2"/>
  <c r="D639" i="2"/>
  <c r="D647" i="2"/>
  <c r="D655" i="2"/>
  <c r="D663" i="2"/>
  <c r="D671" i="2"/>
  <c r="D679" i="2"/>
  <c r="D687" i="2"/>
  <c r="D695" i="2"/>
  <c r="D703" i="2"/>
  <c r="D711" i="2"/>
  <c r="D719" i="2"/>
  <c r="D727" i="2"/>
  <c r="D735" i="2"/>
  <c r="D743" i="2"/>
  <c r="D751" i="2"/>
  <c r="D759" i="2"/>
  <c r="D767" i="2"/>
  <c r="D29" i="2"/>
  <c r="D61" i="2"/>
  <c r="D93" i="2"/>
  <c r="D125" i="2"/>
  <c r="D157" i="2"/>
  <c r="D189" i="2"/>
  <c r="D221" i="2"/>
  <c r="D253" i="2"/>
  <c r="D273" i="2"/>
  <c r="D289" i="2"/>
  <c r="D305" i="2"/>
  <c r="D321" i="2"/>
  <c r="D337" i="2"/>
  <c r="D353" i="2"/>
  <c r="D369" i="2"/>
  <c r="D385" i="2"/>
  <c r="D394" i="2"/>
  <c r="D402" i="2"/>
  <c r="D410" i="2"/>
  <c r="D418" i="2"/>
  <c r="D426" i="2"/>
  <c r="D434" i="2"/>
  <c r="D444" i="2"/>
  <c r="D460" i="2"/>
  <c r="D476" i="2"/>
  <c r="D454" i="2"/>
  <c r="D470" i="2"/>
  <c r="D486" i="2"/>
  <c r="D502" i="2"/>
  <c r="D518" i="2"/>
  <c r="D534" i="2"/>
  <c r="D550" i="2"/>
  <c r="D566" i="2"/>
  <c r="D582" i="2"/>
  <c r="D598" i="2"/>
  <c r="D614" i="2"/>
  <c r="D630" i="2"/>
  <c r="D646" i="2"/>
  <c r="D662" i="2"/>
  <c r="D678" i="2"/>
  <c r="D694" i="2"/>
  <c r="D710" i="2"/>
  <c r="D726" i="2"/>
  <c r="D742" i="2"/>
  <c r="D758" i="2"/>
  <c r="D772" i="2"/>
  <c r="D780" i="2"/>
  <c r="D788" i="2"/>
  <c r="D796" i="2"/>
  <c r="D804" i="2"/>
  <c r="D812" i="2"/>
  <c r="D820" i="2"/>
  <c r="D828" i="2"/>
  <c r="D836" i="2"/>
  <c r="D844" i="2"/>
  <c r="D852" i="2"/>
  <c r="D860" i="2"/>
  <c r="D868" i="2"/>
  <c r="D876" i="2"/>
  <c r="D884" i="2"/>
  <c r="D892" i="2"/>
  <c r="D900" i="2"/>
  <c r="D908" i="2"/>
  <c r="D916" i="2"/>
  <c r="D924" i="2"/>
  <c r="D932" i="2"/>
  <c r="D940" i="2"/>
  <c r="D948" i="2"/>
  <c r="D956" i="2"/>
  <c r="D964" i="2"/>
  <c r="D972" i="2"/>
  <c r="D980" i="2"/>
  <c r="D988" i="2"/>
  <c r="D996" i="2"/>
  <c r="D1004" i="2"/>
  <c r="D1012" i="2"/>
  <c r="D1020" i="2"/>
  <c r="D1028" i="2"/>
  <c r="D1036" i="2"/>
  <c r="D1044" i="2"/>
  <c r="D1052" i="2"/>
  <c r="D1060" i="2"/>
  <c r="D1068" i="2"/>
  <c r="D1076" i="2"/>
  <c r="D1084" i="2"/>
  <c r="D1092" i="2"/>
  <c r="D1100" i="2"/>
  <c r="D1108" i="2"/>
  <c r="D480" i="2"/>
  <c r="D512" i="2"/>
  <c r="D544" i="2"/>
  <c r="D576" i="2"/>
  <c r="D608" i="2"/>
  <c r="D640" i="2"/>
  <c r="D672" i="2"/>
  <c r="D704" i="2"/>
  <c r="D736" i="2"/>
  <c r="D768" i="2"/>
  <c r="D785" i="2"/>
  <c r="D801" i="2"/>
  <c r="D817" i="2"/>
  <c r="D833" i="2"/>
  <c r="D849" i="2"/>
  <c r="D865" i="2"/>
  <c r="D881" i="2"/>
  <c r="D897" i="2"/>
  <c r="D913" i="2"/>
  <c r="D929" i="2"/>
  <c r="D945" i="2"/>
  <c r="D961" i="2"/>
  <c r="D977" i="2"/>
  <c r="D993" i="2"/>
  <c r="D1009" i="2"/>
  <c r="D1025" i="2"/>
  <c r="D1041" i="2"/>
  <c r="D1057" i="2"/>
  <c r="D1073" i="2"/>
  <c r="D1089" i="2"/>
  <c r="D1105" i="2"/>
  <c r="D1118" i="2"/>
  <c r="D1126" i="2"/>
  <c r="D1134" i="2"/>
  <c r="D1142" i="2"/>
  <c r="D1150" i="2"/>
  <c r="D1158" i="2"/>
  <c r="D1166" i="2"/>
  <c r="D1174" i="2"/>
  <c r="D1182" i="2"/>
  <c r="D1190" i="2"/>
  <c r="D1198" i="2"/>
  <c r="D1206" i="2"/>
  <c r="D1214" i="2"/>
  <c r="D1222" i="2"/>
  <c r="D1230" i="2"/>
  <c r="D1238" i="2"/>
  <c r="D1246" i="2"/>
  <c r="D1254" i="2"/>
  <c r="D1262" i="2"/>
  <c r="D1270" i="2"/>
  <c r="D1278" i="2"/>
  <c r="D1286" i="2"/>
  <c r="D1294" i="2"/>
  <c r="D1302" i="2"/>
  <c r="D1310" i="2"/>
  <c r="D1318" i="2"/>
  <c r="D1326" i="2"/>
  <c r="D1334" i="2"/>
  <c r="D1342" i="2"/>
  <c r="D1350" i="2"/>
  <c r="D1358" i="2"/>
  <c r="D1366" i="2"/>
  <c r="D1374" i="2"/>
  <c r="D1382" i="2"/>
  <c r="D1390" i="2"/>
  <c r="D1398" i="2"/>
  <c r="D1406" i="2"/>
  <c r="D1414" i="2"/>
  <c r="D1422" i="2"/>
  <c r="D1430" i="2"/>
  <c r="D1438" i="2"/>
  <c r="D1446" i="2"/>
  <c r="D1454" i="2"/>
  <c r="D1462" i="2"/>
  <c r="D1470" i="2"/>
  <c r="D1478" i="2"/>
  <c r="D1486" i="2"/>
  <c r="D1494" i="2"/>
  <c r="D1502" i="2"/>
  <c r="D1510" i="2"/>
  <c r="D1518" i="2"/>
  <c r="D1526" i="2"/>
  <c r="D1534" i="2"/>
  <c r="D1542" i="2"/>
  <c r="D1550" i="2"/>
  <c r="D1558" i="2"/>
  <c r="D1566" i="2"/>
  <c r="D1574" i="2"/>
  <c r="D1582" i="2"/>
  <c r="D1590" i="2"/>
  <c r="D1598" i="2"/>
  <c r="D1606" i="2"/>
  <c r="D1614" i="2"/>
  <c r="D1622" i="2"/>
  <c r="D1630" i="2"/>
  <c r="D1638" i="2"/>
  <c r="D1646" i="2"/>
  <c r="D1654" i="2"/>
  <c r="D1662" i="2"/>
  <c r="D1670" i="2"/>
  <c r="D1678" i="2"/>
  <c r="D1686" i="2"/>
  <c r="D1694" i="2"/>
  <c r="D1702" i="2"/>
  <c r="D1710" i="2"/>
  <c r="D1718" i="2"/>
  <c r="D1726" i="2"/>
  <c r="D1734" i="2"/>
  <c r="D1742" i="2"/>
  <c r="D1750" i="2"/>
  <c r="D1758" i="2"/>
  <c r="D1766" i="2"/>
  <c r="D1774" i="2"/>
  <c r="D1782" i="2"/>
  <c r="D1790" i="2"/>
  <c r="D1798" i="2"/>
  <c r="D1806" i="2"/>
  <c r="D1814" i="2"/>
  <c r="D1822" i="2"/>
  <c r="D1830" i="2"/>
  <c r="D1838" i="2"/>
  <c r="D1846" i="2"/>
  <c r="D1854" i="2"/>
  <c r="D1862" i="2"/>
  <c r="D1870" i="2"/>
  <c r="D1878" i="2"/>
  <c r="D1886" i="2"/>
  <c r="D492" i="2"/>
  <c r="D524" i="2"/>
  <c r="D556" i="2"/>
  <c r="D588" i="2"/>
  <c r="D620" i="2"/>
  <c r="D652" i="2"/>
  <c r="D684" i="2"/>
  <c r="D716" i="2"/>
  <c r="D748" i="2"/>
  <c r="D775" i="2"/>
  <c r="D791" i="2"/>
  <c r="D807" i="2"/>
  <c r="D823" i="2"/>
  <c r="D839" i="2"/>
  <c r="D855" i="2"/>
  <c r="D871" i="2"/>
  <c r="D887" i="2"/>
  <c r="D903" i="2"/>
  <c r="D919" i="2"/>
  <c r="D935" i="2"/>
  <c r="D951" i="2"/>
  <c r="D967" i="2"/>
  <c r="D983" i="2"/>
  <c r="D999" i="2"/>
  <c r="D1015" i="2"/>
  <c r="D1031" i="2"/>
  <c r="D1047" i="2"/>
  <c r="D1063" i="2"/>
  <c r="D1079" i="2"/>
  <c r="D1095" i="2"/>
  <c r="D1111" i="2"/>
  <c r="D1121" i="2"/>
  <c r="D1129" i="2"/>
  <c r="D1137" i="2"/>
  <c r="D1145" i="2"/>
  <c r="D1153" i="2"/>
  <c r="D1161" i="2"/>
  <c r="D1169" i="2"/>
  <c r="D1185" i="2"/>
  <c r="D1201" i="2"/>
  <c r="D1217" i="2"/>
  <c r="D1233" i="2"/>
  <c r="D1249" i="2"/>
  <c r="D1265" i="2"/>
  <c r="D1281" i="2"/>
  <c r="D1297" i="2"/>
  <c r="D1313" i="2"/>
  <c r="D1329" i="2"/>
  <c r="D1345" i="2"/>
  <c r="D1361" i="2"/>
  <c r="D1377" i="2"/>
  <c r="D1393" i="2"/>
  <c r="D1409" i="2"/>
  <c r="D1425" i="2"/>
  <c r="D1441" i="2"/>
  <c r="D1457" i="2"/>
  <c r="D1473" i="2"/>
  <c r="D1489" i="2"/>
  <c r="D1505" i="2"/>
  <c r="D1521" i="2"/>
  <c r="D1537" i="2"/>
  <c r="D1553" i="2"/>
  <c r="D1569" i="2"/>
  <c r="D1585" i="2"/>
  <c r="D1601" i="2"/>
  <c r="D1617" i="2"/>
  <c r="D1633" i="2"/>
  <c r="D1649" i="2"/>
  <c r="D1665" i="2"/>
  <c r="D1681" i="2"/>
  <c r="D1697" i="2"/>
  <c r="D1713" i="2"/>
  <c r="D1729" i="2"/>
  <c r="D1745" i="2"/>
  <c r="D1761" i="2"/>
  <c r="D1777" i="2"/>
  <c r="D1793" i="2"/>
  <c r="D1809" i="2"/>
  <c r="D1825" i="2"/>
  <c r="D1841" i="2"/>
  <c r="D1857" i="2"/>
  <c r="D1873" i="2"/>
  <c r="D1889" i="2"/>
  <c r="D1898" i="2"/>
  <c r="D1906" i="2"/>
  <c r="D1914" i="2"/>
  <c r="D1922" i="2"/>
  <c r="D1930" i="2"/>
  <c r="D1938" i="2"/>
  <c r="D1946" i="2"/>
  <c r="D1954" i="2"/>
  <c r="D1962" i="2"/>
  <c r="D1970" i="2"/>
  <c r="D1978" i="2"/>
  <c r="D1986" i="2"/>
  <c r="D1994" i="2"/>
  <c r="D2002" i="2"/>
  <c r="D2010" i="2"/>
  <c r="D2018" i="2"/>
  <c r="D2026" i="2"/>
  <c r="D2034" i="2"/>
  <c r="D2042" i="2"/>
  <c r="D2050" i="2"/>
  <c r="D2058" i="2"/>
  <c r="D2066" i="2"/>
  <c r="D2074" i="2"/>
  <c r="D2082" i="2"/>
  <c r="D2090" i="2"/>
  <c r="D2098" i="2"/>
  <c r="D2106" i="2"/>
  <c r="D2114" i="2"/>
  <c r="D2122" i="2"/>
  <c r="D2130" i="2"/>
  <c r="D2138" i="2"/>
  <c r="D2146" i="2"/>
  <c r="D2154" i="2"/>
  <c r="D2162" i="2"/>
  <c r="D2170" i="2"/>
  <c r="D2178" i="2"/>
  <c r="D2186" i="2"/>
  <c r="D2194" i="2"/>
  <c r="D2202" i="2"/>
  <c r="D2210" i="2"/>
  <c r="D2218" i="2"/>
  <c r="D2226" i="2"/>
  <c r="D2234" i="2"/>
  <c r="D2242" i="2"/>
  <c r="D2250" i="2"/>
  <c r="D2258" i="2"/>
  <c r="D2266" i="2"/>
  <c r="D2274" i="2"/>
  <c r="D2282" i="2"/>
  <c r="D2290" i="2"/>
  <c r="D2298" i="2"/>
  <c r="D2306" i="2"/>
  <c r="D2314" i="2"/>
  <c r="D2322" i="2"/>
  <c r="D2330" i="2"/>
  <c r="D2338" i="2"/>
  <c r="D2346" i="2"/>
  <c r="D2354" i="2"/>
  <c r="D2362" i="2"/>
  <c r="D2370" i="2"/>
  <c r="D2378" i="2"/>
  <c r="D2386" i="2"/>
  <c r="D2394" i="2"/>
  <c r="D2402" i="2"/>
  <c r="D2410" i="2"/>
  <c r="D2418" i="2"/>
  <c r="D2426" i="2"/>
  <c r="D2434" i="2"/>
  <c r="D2442" i="2"/>
  <c r="D2450" i="2"/>
  <c r="D2458" i="2"/>
  <c r="D2466" i="2"/>
  <c r="D2474" i="2"/>
  <c r="D2482" i="2"/>
  <c r="D2490" i="2"/>
  <c r="D2498" i="2"/>
  <c r="D2506" i="2"/>
  <c r="D2514" i="2"/>
  <c r="D2522" i="2"/>
  <c r="D2530" i="2"/>
  <c r="D2538" i="2"/>
  <c r="D2546" i="2"/>
  <c r="D2554" i="2"/>
  <c r="D2562" i="2"/>
  <c r="D2570" i="2"/>
  <c r="D2578" i="2"/>
  <c r="D2586" i="2"/>
  <c r="D2594" i="2"/>
  <c r="D2602" i="2"/>
  <c r="D2610" i="2"/>
  <c r="D2618" i="2"/>
  <c r="D2626" i="2"/>
  <c r="D2634" i="2"/>
  <c r="D2642" i="2"/>
  <c r="D2650" i="2"/>
  <c r="D2658" i="2"/>
  <c r="D2666" i="2"/>
  <c r="D2674" i="2"/>
  <c r="D2682" i="2"/>
  <c r="D2690" i="2"/>
  <c r="D2698" i="2"/>
  <c r="D2706" i="2"/>
  <c r="D2714" i="2"/>
  <c r="D2722" i="2"/>
  <c r="D2730" i="2"/>
  <c r="D2738" i="2"/>
  <c r="D2746" i="2"/>
  <c r="D2754" i="2"/>
  <c r="D2762" i="2"/>
  <c r="D2770" i="2"/>
  <c r="D2778" i="2"/>
  <c r="D2786" i="2"/>
  <c r="D2794" i="2"/>
  <c r="D2802" i="2"/>
  <c r="D2810" i="2"/>
  <c r="D2818" i="2"/>
  <c r="D2826" i="2"/>
  <c r="D2834" i="2"/>
  <c r="D2842" i="2"/>
  <c r="D2850" i="2"/>
  <c r="D2858" i="2"/>
  <c r="D2866" i="2"/>
  <c r="D2874" i="2"/>
  <c r="D2882" i="2"/>
  <c r="D2890" i="2"/>
  <c r="D2898" i="2"/>
  <c r="D2906" i="2"/>
  <c r="D2914" i="2"/>
  <c r="D2922" i="2"/>
  <c r="D2930" i="2"/>
  <c r="D2938" i="2"/>
  <c r="D2946" i="2"/>
  <c r="D2954" i="2"/>
  <c r="D2962" i="2"/>
  <c r="D2970" i="2"/>
  <c r="D2978" i="2"/>
  <c r="D2986" i="2"/>
  <c r="D2994" i="2"/>
  <c r="D3002" i="2"/>
  <c r="D3010" i="2"/>
  <c r="D3018" i="2"/>
  <c r="D3026" i="2"/>
  <c r="D3034" i="2"/>
  <c r="D3042" i="2"/>
  <c r="D3050" i="2"/>
  <c r="D3058" i="2"/>
  <c r="D3066" i="2"/>
  <c r="D1183" i="2"/>
  <c r="D1199" i="2"/>
  <c r="D1215" i="2"/>
  <c r="D1231" i="2"/>
  <c r="D1247" i="2"/>
  <c r="D1263" i="2"/>
  <c r="D1279" i="2"/>
  <c r="D1295" i="2"/>
  <c r="D1311" i="2"/>
  <c r="D1327" i="2"/>
  <c r="D1343" i="2"/>
  <c r="D1359" i="2"/>
  <c r="D1375" i="2"/>
  <c r="D1391" i="2"/>
  <c r="D1407" i="2"/>
  <c r="D1423" i="2"/>
  <c r="D1439" i="2"/>
  <c r="D1455" i="2"/>
  <c r="D1471" i="2"/>
  <c r="D1487" i="2"/>
  <c r="D1503" i="2"/>
  <c r="D1519" i="2"/>
  <c r="D1535" i="2"/>
  <c r="D1551" i="2"/>
  <c r="D1567" i="2"/>
  <c r="D1583" i="2"/>
  <c r="D1599" i="2"/>
  <c r="D1615" i="2"/>
  <c r="D1631" i="2"/>
  <c r="D1647" i="2"/>
  <c r="D1663" i="2"/>
  <c r="D1679" i="2"/>
  <c r="D1695" i="2"/>
  <c r="D1711" i="2"/>
  <c r="D1727" i="2"/>
  <c r="D1743" i="2"/>
  <c r="D1759" i="2"/>
  <c r="D1775" i="2"/>
  <c r="D1791" i="2"/>
  <c r="D1807" i="2"/>
  <c r="D1823" i="2"/>
  <c r="D1839" i="2"/>
  <c r="D1855" i="2"/>
  <c r="D1871" i="2"/>
  <c r="D1887" i="2"/>
  <c r="D1897" i="2"/>
  <c r="D1905" i="2"/>
  <c r="D1913" i="2"/>
  <c r="D1921" i="2"/>
  <c r="D1929" i="2"/>
  <c r="D1937" i="2"/>
  <c r="D1945" i="2"/>
  <c r="D1953" i="2"/>
  <c r="D1961" i="2"/>
  <c r="D1969" i="2"/>
  <c r="D1977" i="2"/>
  <c r="D1985" i="2"/>
  <c r="D1993" i="2"/>
  <c r="D2001" i="2"/>
  <c r="D2009" i="2"/>
  <c r="D2017" i="2"/>
  <c r="D2025" i="2"/>
  <c r="D2033" i="2"/>
  <c r="D2043" i="2"/>
  <c r="D2059" i="2"/>
  <c r="D2075" i="2"/>
  <c r="D2091" i="2"/>
  <c r="D2107" i="2"/>
  <c r="D2123" i="2"/>
  <c r="D2139" i="2"/>
  <c r="D2155" i="2"/>
  <c r="D2171" i="2"/>
  <c r="D2187" i="2"/>
  <c r="D2203" i="2"/>
  <c r="D2219" i="2"/>
  <c r="D2235" i="2"/>
  <c r="D2251" i="2"/>
  <c r="D2267" i="2"/>
  <c r="D2283" i="2"/>
  <c r="D2299" i="2"/>
  <c r="D2315" i="2"/>
  <c r="D2331" i="2"/>
  <c r="D2347" i="2"/>
  <c r="D2363" i="2"/>
  <c r="D2379" i="2"/>
  <c r="D2395" i="2"/>
  <c r="D2411" i="2"/>
  <c r="D2427" i="2"/>
  <c r="D2443" i="2"/>
  <c r="D2459" i="2"/>
  <c r="D2475" i="2"/>
  <c r="D2491" i="2"/>
  <c r="D2507" i="2"/>
  <c r="D2523" i="2"/>
  <c r="D2539" i="2"/>
  <c r="D2555" i="2"/>
  <c r="D2571" i="2"/>
  <c r="D2587" i="2"/>
  <c r="D2603" i="2"/>
  <c r="D2619" i="2"/>
  <c r="D2635" i="2"/>
  <c r="D2651" i="2"/>
  <c r="D2667" i="2"/>
  <c r="D2683" i="2"/>
  <c r="D2699" i="2"/>
  <c r="D2715" i="2"/>
  <c r="D2731" i="2"/>
  <c r="D2747" i="2"/>
  <c r="D2763" i="2"/>
  <c r="D2779" i="2"/>
  <c r="D2795" i="2"/>
  <c r="D2811" i="2"/>
  <c r="D2827" i="2"/>
  <c r="D2843" i="2"/>
  <c r="D2859" i="2"/>
  <c r="D2875" i="2"/>
  <c r="D2891" i="2"/>
  <c r="D2907" i="2"/>
  <c r="D2923" i="2"/>
  <c r="D2939" i="2"/>
  <c r="D2955" i="2"/>
  <c r="D2971" i="2"/>
  <c r="D2987" i="2"/>
  <c r="D3003" i="2"/>
  <c r="D3019" i="2"/>
  <c r="D3035" i="2"/>
  <c r="D3051" i="2"/>
  <c r="D3067" i="2"/>
  <c r="D2053" i="2"/>
  <c r="D2069" i="2"/>
  <c r="D2085" i="2"/>
  <c r="D2101" i="2"/>
  <c r="D2117" i="2"/>
  <c r="D2133" i="2"/>
  <c r="D2149" i="2"/>
  <c r="D2165" i="2"/>
  <c r="D2181" i="2"/>
  <c r="D2197" i="2"/>
  <c r="D2213" i="2"/>
  <c r="D2229" i="2"/>
  <c r="D2245" i="2"/>
  <c r="D2261" i="2"/>
  <c r="D2277" i="2"/>
  <c r="D2293" i="2"/>
  <c r="D2309" i="2"/>
  <c r="D2325" i="2"/>
  <c r="D2341" i="2"/>
  <c r="D2357" i="2"/>
  <c r="D2373" i="2"/>
  <c r="D2389" i="2"/>
  <c r="D2405" i="2"/>
  <c r="D2421" i="2"/>
  <c r="D2437" i="2"/>
  <c r="D2453" i="2"/>
  <c r="D2469" i="2"/>
  <c r="D2485" i="2"/>
  <c r="D2501" i="2"/>
  <c r="D2517" i="2"/>
  <c r="D2533" i="2"/>
  <c r="D2549" i="2"/>
  <c r="D2565" i="2"/>
  <c r="D2581" i="2"/>
  <c r="D2597" i="2"/>
  <c r="D2613" i="2"/>
  <c r="D2629" i="2"/>
  <c r="D2645" i="2"/>
  <c r="D2661" i="2"/>
  <c r="D2677" i="2"/>
  <c r="D2693" i="2"/>
  <c r="D2709" i="2"/>
  <c r="D2725" i="2"/>
  <c r="D2741" i="2"/>
  <c r="D2757" i="2"/>
  <c r="D2773" i="2"/>
  <c r="D2789" i="2"/>
  <c r="D2805" i="2"/>
  <c r="D2821" i="2"/>
  <c r="D2837" i="2"/>
  <c r="D2853" i="2"/>
  <c r="D2869" i="2"/>
  <c r="D2885" i="2"/>
  <c r="D2901" i="2"/>
  <c r="D2917" i="2"/>
  <c r="D2933" i="2"/>
  <c r="D2949" i="2"/>
  <c r="D2965" i="2"/>
  <c r="D2981" i="2"/>
  <c r="D2997" i="2"/>
  <c r="D3013" i="2"/>
  <c r="D3029" i="2"/>
  <c r="D3045" i="2"/>
  <c r="D3061" i="2"/>
  <c r="C11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0" i="2"/>
  <c r="C36" i="2"/>
  <c r="C52" i="2"/>
  <c r="C68" i="2"/>
  <c r="C84" i="2"/>
  <c r="C100" i="2"/>
  <c r="C116" i="2"/>
  <c r="C132" i="2"/>
  <c r="C148" i="2"/>
  <c r="C164" i="2"/>
  <c r="C180" i="2"/>
  <c r="C196" i="2"/>
  <c r="C212" i="2"/>
  <c r="C228" i="2"/>
  <c r="C244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10" i="2"/>
  <c r="C42" i="2"/>
  <c r="C74" i="2"/>
  <c r="C106" i="2"/>
  <c r="C138" i="2"/>
  <c r="C170" i="2"/>
  <c r="C202" i="2"/>
  <c r="C234" i="2"/>
  <c r="C263" i="2"/>
  <c r="C279" i="2"/>
  <c r="C295" i="2"/>
  <c r="C311" i="2"/>
  <c r="C327" i="2"/>
  <c r="C343" i="2"/>
  <c r="C359" i="2"/>
  <c r="C375" i="2"/>
  <c r="C391" i="2"/>
  <c r="C407" i="2"/>
  <c r="C423" i="2"/>
  <c r="C439" i="2"/>
  <c r="C455" i="2"/>
  <c r="C471" i="2"/>
  <c r="C487" i="2"/>
  <c r="C503" i="2"/>
  <c r="C519" i="2"/>
  <c r="C535" i="2"/>
  <c r="C551" i="2"/>
  <c r="C567" i="2"/>
  <c r="C583" i="2"/>
  <c r="C599" i="2"/>
  <c r="C615" i="2"/>
  <c r="C631" i="2"/>
  <c r="C645" i="2"/>
  <c r="C653" i="2"/>
  <c r="C661" i="2"/>
  <c r="C669" i="2"/>
  <c r="C677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1333" i="2"/>
  <c r="C1341" i="2"/>
  <c r="C1349" i="2"/>
  <c r="C1357" i="2"/>
  <c r="C1365" i="2"/>
  <c r="C1373" i="2"/>
  <c r="C1381" i="2"/>
  <c r="C1389" i="2"/>
  <c r="C1397" i="2"/>
  <c r="C1405" i="2"/>
  <c r="C30" i="2"/>
  <c r="C94" i="2"/>
  <c r="C158" i="2"/>
  <c r="C222" i="2"/>
  <c r="C273" i="2"/>
  <c r="C305" i="2"/>
  <c r="C337" i="2"/>
  <c r="C369" i="2"/>
  <c r="C401" i="2"/>
  <c r="C433" i="2"/>
  <c r="C465" i="2"/>
  <c r="C497" i="2"/>
  <c r="C529" i="2"/>
  <c r="C561" i="2"/>
  <c r="C593" i="2"/>
  <c r="C625" i="2"/>
  <c r="C650" i="2"/>
  <c r="C666" i="2"/>
  <c r="C682" i="2"/>
  <c r="C698" i="2"/>
  <c r="C714" i="2"/>
  <c r="C730" i="2"/>
  <c r="C746" i="2"/>
  <c r="C762" i="2"/>
  <c r="C778" i="2"/>
  <c r="C794" i="2"/>
  <c r="C810" i="2"/>
  <c r="C826" i="2"/>
  <c r="C842" i="2"/>
  <c r="C858" i="2"/>
  <c r="C874" i="2"/>
  <c r="C890" i="2"/>
  <c r="C906" i="2"/>
  <c r="C922" i="2"/>
  <c r="C938" i="2"/>
  <c r="C954" i="2"/>
  <c r="C970" i="2"/>
  <c r="C986" i="2"/>
  <c r="C1002" i="2"/>
  <c r="C1018" i="2"/>
  <c r="C1034" i="2"/>
  <c r="C1050" i="2"/>
  <c r="C1066" i="2"/>
  <c r="C1082" i="2"/>
  <c r="C1098" i="2"/>
  <c r="C1114" i="2"/>
  <c r="C1130" i="2"/>
  <c r="C1146" i="2"/>
  <c r="C1162" i="2"/>
  <c r="C1178" i="2"/>
  <c r="C1194" i="2"/>
  <c r="C1210" i="2"/>
  <c r="C1226" i="2"/>
  <c r="C1242" i="2"/>
  <c r="C1258" i="2"/>
  <c r="C1274" i="2"/>
  <c r="C1290" i="2"/>
  <c r="C1306" i="2"/>
  <c r="C1322" i="2"/>
  <c r="C1338" i="2"/>
  <c r="C1354" i="2"/>
  <c r="C1370" i="2"/>
  <c r="C1386" i="2"/>
  <c r="C1402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2014" i="2"/>
  <c r="C2022" i="2"/>
  <c r="C2030" i="2"/>
  <c r="C2038" i="2"/>
  <c r="C2046" i="2"/>
  <c r="C2054" i="2"/>
  <c r="C2062" i="2"/>
  <c r="C2070" i="2"/>
  <c r="C2078" i="2"/>
  <c r="C2086" i="2"/>
  <c r="C2094" i="2"/>
  <c r="C2102" i="2"/>
  <c r="C2110" i="2"/>
  <c r="C2118" i="2"/>
  <c r="C2126" i="2"/>
  <c r="C2134" i="2"/>
  <c r="C2142" i="2"/>
  <c r="C2150" i="2"/>
  <c r="C2158" i="2"/>
  <c r="C2166" i="2"/>
  <c r="C2174" i="2"/>
  <c r="C2182" i="2"/>
  <c r="C2190" i="2"/>
  <c r="C2198" i="2"/>
  <c r="C2206" i="2"/>
  <c r="C2214" i="2"/>
  <c r="C2222" i="2"/>
  <c r="C2230" i="2"/>
  <c r="C2238" i="2"/>
  <c r="C2246" i="2"/>
  <c r="C2254" i="2"/>
  <c r="C2262" i="2"/>
  <c r="C2270" i="2"/>
  <c r="C2278" i="2"/>
  <c r="C2286" i="2"/>
  <c r="C2294" i="2"/>
  <c r="C2302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86" i="2"/>
  <c r="C214" i="2"/>
  <c r="C301" i="2"/>
  <c r="C365" i="2"/>
  <c r="C429" i="2"/>
  <c r="C493" i="2"/>
  <c r="C557" i="2"/>
  <c r="C621" i="2"/>
  <c r="C664" i="2"/>
  <c r="C696" i="2"/>
  <c r="C728" i="2"/>
  <c r="C760" i="2"/>
  <c r="C792" i="2"/>
  <c r="C824" i="2"/>
  <c r="C856" i="2"/>
  <c r="C888" i="2"/>
  <c r="C920" i="2"/>
  <c r="C952" i="2"/>
  <c r="C984" i="2"/>
  <c r="C1016" i="2"/>
  <c r="C1048" i="2"/>
  <c r="C1080" i="2"/>
  <c r="C1112" i="2"/>
  <c r="C1144" i="2"/>
  <c r="C1176" i="2"/>
  <c r="C1208" i="2"/>
  <c r="C1240" i="2"/>
  <c r="C1272" i="2"/>
  <c r="C1304" i="2"/>
  <c r="C1336" i="2"/>
  <c r="C1368" i="2"/>
  <c r="C1400" i="2"/>
  <c r="C1421" i="2"/>
  <c r="C1437" i="2"/>
  <c r="C1453" i="2"/>
  <c r="C1469" i="2"/>
  <c r="C1485" i="2"/>
  <c r="C1501" i="2"/>
  <c r="C1517" i="2"/>
  <c r="C1533" i="2"/>
  <c r="C1549" i="2"/>
  <c r="C1565" i="2"/>
  <c r="C1581" i="2"/>
  <c r="C1597" i="2"/>
  <c r="C1613" i="2"/>
  <c r="C1629" i="2"/>
  <c r="C1645" i="2"/>
  <c r="C1661" i="2"/>
  <c r="C1677" i="2"/>
  <c r="C1693" i="2"/>
  <c r="C1709" i="2"/>
  <c r="C1725" i="2"/>
  <c r="C1741" i="2"/>
  <c r="C1757" i="2"/>
  <c r="C1773" i="2"/>
  <c r="C1789" i="2"/>
  <c r="C1805" i="2"/>
  <c r="C1821" i="2"/>
  <c r="C1837" i="2"/>
  <c r="C1853" i="2"/>
  <c r="C1869" i="2"/>
  <c r="C1885" i="2"/>
  <c r="C1901" i="2"/>
  <c r="C1917" i="2"/>
  <c r="C1933" i="2"/>
  <c r="C1949" i="2"/>
  <c r="C1965" i="2"/>
  <c r="C1981" i="2"/>
  <c r="C1997" i="2"/>
  <c r="C2013" i="2"/>
  <c r="C2029" i="2"/>
  <c r="C2045" i="2"/>
  <c r="C2061" i="2"/>
  <c r="C2077" i="2"/>
  <c r="C2093" i="2"/>
  <c r="C2109" i="2"/>
  <c r="C2125" i="2"/>
  <c r="C2141" i="2"/>
  <c r="C2157" i="2"/>
  <c r="C2173" i="2"/>
  <c r="C2189" i="2"/>
  <c r="C2205" i="2"/>
  <c r="C2221" i="2"/>
  <c r="C2237" i="2"/>
  <c r="C2253" i="2"/>
  <c r="C2269" i="2"/>
  <c r="C2285" i="2"/>
  <c r="C2301" i="2"/>
  <c r="C2317" i="2"/>
  <c r="C2333" i="2"/>
  <c r="C2349" i="2"/>
  <c r="C2365" i="2"/>
  <c r="C2381" i="2"/>
  <c r="C2397" i="2"/>
  <c r="C2413" i="2"/>
  <c r="C2429" i="2"/>
  <c r="C2445" i="2"/>
  <c r="C2461" i="2"/>
  <c r="C2477" i="2"/>
  <c r="C2493" i="2"/>
  <c r="C2509" i="2"/>
  <c r="C2525" i="2"/>
  <c r="C2541" i="2"/>
  <c r="C2557" i="2"/>
  <c r="C2573" i="2"/>
  <c r="C2589" i="2"/>
  <c r="C2605" i="2"/>
  <c r="C2621" i="2"/>
  <c r="C2637" i="2"/>
  <c r="C2653" i="2"/>
  <c r="C2669" i="2"/>
  <c r="C2685" i="2"/>
  <c r="C2701" i="2"/>
  <c r="C2717" i="2"/>
  <c r="C2733" i="2"/>
  <c r="C2749" i="2"/>
  <c r="C2765" i="2"/>
  <c r="C2781" i="2"/>
  <c r="C2797" i="2"/>
  <c r="C2813" i="2"/>
  <c r="C2829" i="2"/>
  <c r="C2845" i="2"/>
  <c r="C2861" i="2"/>
  <c r="C2877" i="2"/>
  <c r="C2893" i="2"/>
  <c r="C2909" i="2"/>
  <c r="C2925" i="2"/>
  <c r="C2941" i="2"/>
  <c r="C2951" i="2"/>
  <c r="C2959" i="2"/>
  <c r="C2967" i="2"/>
  <c r="C2975" i="2"/>
  <c r="C2983" i="2"/>
  <c r="C2991" i="2"/>
  <c r="C2999" i="2"/>
  <c r="C3007" i="2"/>
  <c r="C3015" i="2"/>
  <c r="C3023" i="2"/>
  <c r="C3031" i="2"/>
  <c r="C3039" i="2"/>
  <c r="C3047" i="2"/>
  <c r="C3055" i="2"/>
  <c r="C3063" i="2"/>
  <c r="C70" i="2"/>
  <c r="C198" i="2"/>
  <c r="C293" i="2"/>
  <c r="C357" i="2"/>
  <c r="C421" i="2"/>
  <c r="C485" i="2"/>
  <c r="C549" i="2"/>
  <c r="C613" i="2"/>
  <c r="C660" i="2"/>
  <c r="C692" i="2"/>
  <c r="C724" i="2"/>
  <c r="C756" i="2"/>
  <c r="C788" i="2"/>
  <c r="C820" i="2"/>
  <c r="C852" i="2"/>
  <c r="C884" i="2"/>
  <c r="C916" i="2"/>
  <c r="C948" i="2"/>
  <c r="C980" i="2"/>
  <c r="C1012" i="2"/>
  <c r="C1044" i="2"/>
  <c r="C1076" i="2"/>
  <c r="C1108" i="2"/>
  <c r="C1140" i="2"/>
  <c r="C1172" i="2"/>
  <c r="C1204" i="2"/>
  <c r="C1236" i="2"/>
  <c r="C1268" i="2"/>
  <c r="C1300" i="2"/>
  <c r="C1332" i="2"/>
  <c r="C1364" i="2"/>
  <c r="C1396" i="2"/>
  <c r="C1419" i="2"/>
  <c r="C1435" i="2"/>
  <c r="C1451" i="2"/>
  <c r="C1467" i="2"/>
  <c r="C1483" i="2"/>
  <c r="C1499" i="2"/>
  <c r="C1515" i="2"/>
  <c r="C1531" i="2"/>
  <c r="C1547" i="2"/>
  <c r="C1563" i="2"/>
  <c r="C1579" i="2"/>
  <c r="C1595" i="2"/>
  <c r="C1611" i="2"/>
  <c r="C1627" i="2"/>
  <c r="C1643" i="2"/>
  <c r="C1659" i="2"/>
  <c r="C1675" i="2"/>
  <c r="C1691" i="2"/>
  <c r="C1707" i="2"/>
  <c r="C1723" i="2"/>
  <c r="C1739" i="2"/>
  <c r="C1755" i="2"/>
  <c r="C1771" i="2"/>
  <c r="C1787" i="2"/>
  <c r="C1803" i="2"/>
  <c r="C1819" i="2"/>
  <c r="C1835" i="2"/>
  <c r="C1851" i="2"/>
  <c r="C1867" i="2"/>
  <c r="C1883" i="2"/>
  <c r="C1899" i="2"/>
  <c r="C1915" i="2"/>
  <c r="C1931" i="2"/>
  <c r="C1947" i="2"/>
  <c r="C1963" i="2"/>
  <c r="C1995" i="2"/>
  <c r="C2011" i="2"/>
  <c r="C2027" i="2"/>
  <c r="C2059" i="2"/>
  <c r="C2091" i="2"/>
  <c r="C2123" i="2"/>
  <c r="C2171" i="2"/>
  <c r="C2203" i="2"/>
  <c r="C2235" i="2"/>
  <c r="C2267" i="2"/>
  <c r="C2299" i="2"/>
  <c r="C2327" i="2"/>
  <c r="C2359" i="2"/>
  <c r="C2407" i="2"/>
  <c r="C2439" i="2"/>
  <c r="C2471" i="2"/>
  <c r="C2503" i="2"/>
  <c r="C2551" i="2"/>
  <c r="C2583" i="2"/>
  <c r="C2615" i="2"/>
  <c r="C2647" i="2"/>
  <c r="C2679" i="2"/>
  <c r="C2711" i="2"/>
  <c r="C2743" i="2"/>
  <c r="C2775" i="2"/>
  <c r="C2823" i="2"/>
  <c r="C2855" i="2"/>
  <c r="C2887" i="2"/>
  <c r="C2919" i="2"/>
  <c r="C2948" i="2"/>
  <c r="C2972" i="2"/>
  <c r="C2988" i="2"/>
  <c r="C3004" i="2"/>
  <c r="C3020" i="2"/>
  <c r="C3036" i="2"/>
  <c r="C3060" i="2"/>
  <c r="N6" i="2"/>
  <c r="C2323" i="2"/>
  <c r="C2355" i="2"/>
  <c r="C2387" i="2"/>
  <c r="C2419" i="2"/>
  <c r="C2467" i="2"/>
  <c r="C2499" i="2"/>
  <c r="C2531" i="2"/>
  <c r="C2563" i="2"/>
  <c r="C2595" i="2"/>
  <c r="C2627" i="2"/>
  <c r="C2659" i="2"/>
  <c r="C2691" i="2"/>
  <c r="C2739" i="2"/>
  <c r="C2771" i="2"/>
  <c r="C2803" i="2"/>
  <c r="C2835" i="2"/>
  <c r="C2867" i="2"/>
  <c r="C2899" i="2"/>
  <c r="C2931" i="2"/>
  <c r="C2954" i="2"/>
  <c r="C2970" i="2"/>
  <c r="C2994" i="2"/>
  <c r="C3010" i="2"/>
  <c r="C3026" i="2"/>
  <c r="C3042" i="2"/>
  <c r="C3058" i="2"/>
  <c r="L6" i="2"/>
  <c r="D6" i="2"/>
  <c r="AD9" i="5" l="1"/>
  <c r="AD13" i="5"/>
  <c r="AD17" i="5"/>
  <c r="AD21" i="5"/>
  <c r="AD25" i="5"/>
  <c r="AD29" i="5"/>
  <c r="AD33" i="5"/>
  <c r="AD37" i="5"/>
  <c r="AD41" i="5"/>
  <c r="AD45" i="5"/>
  <c r="AD49" i="5"/>
  <c r="AD53" i="5"/>
  <c r="AD57" i="5"/>
  <c r="AD61" i="5"/>
  <c r="AD65" i="5"/>
  <c r="AD69" i="5"/>
  <c r="AD73" i="5"/>
  <c r="AD77" i="5"/>
  <c r="AD8" i="5"/>
  <c r="AD12" i="5"/>
  <c r="AD16" i="5"/>
  <c r="AD20" i="5"/>
  <c r="AD24" i="5"/>
  <c r="AD28" i="5"/>
  <c r="AD32" i="5"/>
  <c r="AD36" i="5"/>
  <c r="AD40" i="5"/>
  <c r="AD44" i="5"/>
  <c r="AD48" i="5"/>
  <c r="AD52" i="5"/>
  <c r="AD56" i="5"/>
  <c r="AD60" i="5"/>
  <c r="AD64" i="5"/>
  <c r="AD68" i="5"/>
  <c r="AD72" i="5"/>
  <c r="AD76" i="5"/>
  <c r="AD5" i="5"/>
  <c r="AD7" i="5"/>
  <c r="AD11" i="5"/>
  <c r="AD15" i="5"/>
  <c r="AD19" i="5"/>
  <c r="AD23" i="5"/>
  <c r="AD27" i="5"/>
  <c r="AD31" i="5"/>
  <c r="AD35" i="5"/>
  <c r="AD39" i="5"/>
  <c r="AD43" i="5"/>
  <c r="AD47" i="5"/>
  <c r="AD51" i="5"/>
  <c r="AD55" i="5"/>
  <c r="AD59" i="5"/>
  <c r="AD63" i="5"/>
  <c r="AD67" i="5"/>
  <c r="AD71" i="5"/>
  <c r="AD75" i="5"/>
  <c r="AD6" i="5"/>
  <c r="AD10" i="5"/>
  <c r="AD14" i="5"/>
  <c r="AD18" i="5"/>
  <c r="AD22" i="5"/>
  <c r="AD26" i="5"/>
  <c r="AD30" i="5"/>
  <c r="AD34" i="5"/>
  <c r="AD38" i="5"/>
  <c r="AD42" i="5"/>
  <c r="AD46" i="5"/>
  <c r="AD50" i="5"/>
  <c r="AD54" i="5"/>
  <c r="AD58" i="5"/>
  <c r="AD62" i="5"/>
  <c r="AD66" i="5"/>
  <c r="AD70" i="5"/>
  <c r="AD74" i="5"/>
  <c r="AD78" i="5"/>
  <c r="P6" i="2"/>
  <c r="O3058" i="2"/>
  <c r="O3042" i="2"/>
  <c r="O3026" i="2"/>
  <c r="O3010" i="2"/>
  <c r="O2994" i="2"/>
  <c r="O2970" i="2"/>
  <c r="O2954" i="2"/>
  <c r="O2931" i="2"/>
  <c r="O2899" i="2"/>
  <c r="O2867" i="2"/>
  <c r="O2835" i="2"/>
  <c r="O2803" i="2"/>
  <c r="O2771" i="2"/>
  <c r="O2739" i="2"/>
  <c r="O2691" i="2"/>
  <c r="O2659" i="2"/>
  <c r="O2627" i="2"/>
  <c r="O2595" i="2"/>
  <c r="O2563" i="2"/>
  <c r="O2531" i="2"/>
  <c r="O2499" i="2"/>
  <c r="O2467" i="2"/>
  <c r="O2419" i="2"/>
  <c r="O2387" i="2"/>
  <c r="O2355" i="2"/>
  <c r="O2323" i="2"/>
  <c r="O3060" i="2"/>
  <c r="O3036" i="2"/>
  <c r="O3020" i="2"/>
  <c r="O3004" i="2"/>
  <c r="O2988" i="2"/>
  <c r="O2972" i="2"/>
  <c r="O2948" i="2"/>
  <c r="O2919" i="2"/>
  <c r="O2887" i="2"/>
  <c r="O2855" i="2"/>
  <c r="O2823" i="2"/>
  <c r="O2775" i="2"/>
  <c r="O2743" i="2"/>
  <c r="O2711" i="2"/>
  <c r="O2679" i="2"/>
  <c r="O2647" i="2"/>
  <c r="O2615" i="2"/>
  <c r="O2583" i="2"/>
  <c r="O2551" i="2"/>
  <c r="O2503" i="2"/>
  <c r="O2471" i="2"/>
  <c r="O2439" i="2"/>
  <c r="O2407" i="2"/>
  <c r="O2359" i="2"/>
  <c r="O2327" i="2"/>
  <c r="O2299" i="2"/>
  <c r="O2267" i="2"/>
  <c r="O2235" i="2"/>
  <c r="O2203" i="2"/>
  <c r="O2171" i="2"/>
  <c r="O2123" i="2"/>
  <c r="O2091" i="2"/>
  <c r="O2059" i="2"/>
  <c r="O2027" i="2"/>
  <c r="O2011" i="2"/>
  <c r="O1995" i="2"/>
  <c r="O1963" i="2"/>
  <c r="O1947" i="2"/>
  <c r="O1931" i="2"/>
  <c r="O1915" i="2"/>
  <c r="O1899" i="2"/>
  <c r="O1883" i="2"/>
  <c r="O1867" i="2"/>
  <c r="O1851" i="2"/>
  <c r="O1835" i="2"/>
  <c r="O1819" i="2"/>
  <c r="O1803" i="2"/>
  <c r="O1787" i="2"/>
  <c r="O1771" i="2"/>
  <c r="O1755" i="2"/>
  <c r="O1739" i="2"/>
  <c r="O1723" i="2"/>
  <c r="O1707" i="2"/>
  <c r="O1691" i="2"/>
  <c r="O1675" i="2"/>
  <c r="O1659" i="2"/>
  <c r="O1643" i="2"/>
  <c r="O1627" i="2"/>
  <c r="O1611" i="2"/>
  <c r="O1595" i="2"/>
  <c r="O1579" i="2"/>
  <c r="O1563" i="2"/>
  <c r="O1547" i="2"/>
  <c r="O1531" i="2"/>
  <c r="O1515" i="2"/>
  <c r="O1499" i="2"/>
  <c r="O1483" i="2"/>
  <c r="O1467" i="2"/>
  <c r="O1451" i="2"/>
  <c r="O1435" i="2"/>
  <c r="O1419" i="2"/>
  <c r="O1396" i="2"/>
  <c r="O1364" i="2"/>
  <c r="O1332" i="2"/>
  <c r="O1300" i="2"/>
  <c r="O1268" i="2"/>
  <c r="O1236" i="2"/>
  <c r="O1204" i="2"/>
  <c r="O1172" i="2"/>
  <c r="O1140" i="2"/>
  <c r="O1108" i="2"/>
  <c r="O1076" i="2"/>
  <c r="O1044" i="2"/>
  <c r="O1012" i="2"/>
  <c r="O980" i="2"/>
  <c r="O948" i="2"/>
  <c r="O916" i="2"/>
  <c r="O884" i="2"/>
  <c r="O852" i="2"/>
  <c r="O820" i="2"/>
  <c r="O788" i="2"/>
  <c r="O756" i="2"/>
  <c r="O724" i="2"/>
  <c r="O692" i="2"/>
  <c r="O660" i="2"/>
  <c r="O613" i="2"/>
  <c r="O549" i="2"/>
  <c r="O485" i="2"/>
  <c r="O421" i="2"/>
  <c r="O357" i="2"/>
  <c r="O293" i="2"/>
  <c r="O198" i="2"/>
  <c r="O70" i="2"/>
  <c r="O3063" i="2"/>
  <c r="O3055" i="2"/>
  <c r="O3047" i="2"/>
  <c r="O3039" i="2"/>
  <c r="O3031" i="2"/>
  <c r="O3023" i="2"/>
  <c r="O3015" i="2"/>
  <c r="O3007" i="2"/>
  <c r="O2999" i="2"/>
  <c r="O2991" i="2"/>
  <c r="O2983" i="2"/>
  <c r="O2975" i="2"/>
  <c r="O2967" i="2"/>
  <c r="O2959" i="2"/>
  <c r="O2951" i="2"/>
  <c r="O2941" i="2"/>
  <c r="O2925" i="2"/>
  <c r="O2909" i="2"/>
  <c r="O2893" i="2"/>
  <c r="O2877" i="2"/>
  <c r="O2861" i="2"/>
  <c r="O2845" i="2"/>
  <c r="O2829" i="2"/>
  <c r="O2813" i="2"/>
  <c r="O2797" i="2"/>
  <c r="O2781" i="2"/>
  <c r="O2765" i="2"/>
  <c r="O2749" i="2"/>
  <c r="O2733" i="2"/>
  <c r="O2717" i="2"/>
  <c r="O2701" i="2"/>
  <c r="O2685" i="2"/>
  <c r="O2669" i="2"/>
  <c r="O2653" i="2"/>
  <c r="O2637" i="2"/>
  <c r="O2621" i="2"/>
  <c r="O2605" i="2"/>
  <c r="O2589" i="2"/>
  <c r="O2573" i="2"/>
  <c r="O2557" i="2"/>
  <c r="O2541" i="2"/>
  <c r="O2525" i="2"/>
  <c r="O2509" i="2"/>
  <c r="O2493" i="2"/>
  <c r="O2477" i="2"/>
  <c r="O2461" i="2"/>
  <c r="O2445" i="2"/>
  <c r="O2429" i="2"/>
  <c r="O2413" i="2"/>
  <c r="O2397" i="2"/>
  <c r="O2381" i="2"/>
  <c r="O2365" i="2"/>
  <c r="O2349" i="2"/>
  <c r="O2333" i="2"/>
  <c r="O2317" i="2"/>
  <c r="O2301" i="2"/>
  <c r="O2285" i="2"/>
  <c r="O2269" i="2"/>
  <c r="O2253" i="2"/>
  <c r="O2237" i="2"/>
  <c r="O2221" i="2"/>
  <c r="O2205" i="2"/>
  <c r="O2189" i="2"/>
  <c r="O2173" i="2"/>
  <c r="O2157" i="2"/>
  <c r="O2141" i="2"/>
  <c r="O2125" i="2"/>
  <c r="O2109" i="2"/>
  <c r="O2093" i="2"/>
  <c r="O2077" i="2"/>
  <c r="O2061" i="2"/>
  <c r="O2045" i="2"/>
  <c r="O2029" i="2"/>
  <c r="O2013" i="2"/>
  <c r="O1997" i="2"/>
  <c r="O1981" i="2"/>
  <c r="O1965" i="2"/>
  <c r="O1949" i="2"/>
  <c r="O1933" i="2"/>
  <c r="O1917" i="2"/>
  <c r="O1901" i="2"/>
  <c r="O1885" i="2"/>
  <c r="O1869" i="2"/>
  <c r="O1853" i="2"/>
  <c r="O1837" i="2"/>
  <c r="O1821" i="2"/>
  <c r="O1805" i="2"/>
  <c r="O1789" i="2"/>
  <c r="O1773" i="2"/>
  <c r="O1757" i="2"/>
  <c r="O1741" i="2"/>
  <c r="O1725" i="2"/>
  <c r="O1709" i="2"/>
  <c r="O1693" i="2"/>
  <c r="O1677" i="2"/>
  <c r="O1661" i="2"/>
  <c r="O1645" i="2"/>
  <c r="O1629" i="2"/>
  <c r="O1613" i="2"/>
  <c r="O1597" i="2"/>
  <c r="O1581" i="2"/>
  <c r="O1565" i="2"/>
  <c r="O1549" i="2"/>
  <c r="O1533" i="2"/>
  <c r="O1517" i="2"/>
  <c r="O1501" i="2"/>
  <c r="O1485" i="2"/>
  <c r="O1469" i="2"/>
  <c r="O1453" i="2"/>
  <c r="O1437" i="2"/>
  <c r="O1421" i="2"/>
  <c r="O1400" i="2"/>
  <c r="O1368" i="2"/>
  <c r="O1336" i="2"/>
  <c r="O1304" i="2"/>
  <c r="O1272" i="2"/>
  <c r="O1240" i="2"/>
  <c r="O1208" i="2"/>
  <c r="O1176" i="2"/>
  <c r="O1144" i="2"/>
  <c r="O1112" i="2"/>
  <c r="O1080" i="2"/>
  <c r="O1048" i="2"/>
  <c r="O1016" i="2"/>
  <c r="O984" i="2"/>
  <c r="O952" i="2"/>
  <c r="O920" i="2"/>
  <c r="O888" i="2"/>
  <c r="O856" i="2"/>
  <c r="O824" i="2"/>
  <c r="O792" i="2"/>
  <c r="O760" i="2"/>
  <c r="O728" i="2"/>
  <c r="O696" i="2"/>
  <c r="O664" i="2"/>
  <c r="O621" i="2"/>
  <c r="O557" i="2"/>
  <c r="O493" i="2"/>
  <c r="O429" i="2"/>
  <c r="O365" i="2"/>
  <c r="O301" i="2"/>
  <c r="O214" i="2"/>
  <c r="O86" i="2"/>
  <c r="O2942" i="2"/>
  <c r="O2934" i="2"/>
  <c r="O2926" i="2"/>
  <c r="O2918" i="2"/>
  <c r="O2910" i="2"/>
  <c r="O2902" i="2"/>
  <c r="O2894" i="2"/>
  <c r="O2886" i="2"/>
  <c r="O2878" i="2"/>
  <c r="O2870" i="2"/>
  <c r="O2862" i="2"/>
  <c r="O2854" i="2"/>
  <c r="O2846" i="2"/>
  <c r="O2838" i="2"/>
  <c r="O2830" i="2"/>
  <c r="O2822" i="2"/>
  <c r="O2814" i="2"/>
  <c r="O2806" i="2"/>
  <c r="O2798" i="2"/>
  <c r="O2790" i="2"/>
  <c r="O2782" i="2"/>
  <c r="O2774" i="2"/>
  <c r="O2766" i="2"/>
  <c r="O2758" i="2"/>
  <c r="O2750" i="2"/>
  <c r="O2742" i="2"/>
  <c r="O2734" i="2"/>
  <c r="O2726" i="2"/>
  <c r="O2718" i="2"/>
  <c r="O2710" i="2"/>
  <c r="O2702" i="2"/>
  <c r="O2694" i="2"/>
  <c r="O2686" i="2"/>
  <c r="O2678" i="2"/>
  <c r="O2670" i="2"/>
  <c r="O2662" i="2"/>
  <c r="O2654" i="2"/>
  <c r="O2646" i="2"/>
  <c r="O2638" i="2"/>
  <c r="O2630" i="2"/>
  <c r="O2622" i="2"/>
  <c r="O2614" i="2"/>
  <c r="O2606" i="2"/>
  <c r="O2598" i="2"/>
  <c r="O2590" i="2"/>
  <c r="O2582" i="2"/>
  <c r="O2574" i="2"/>
  <c r="O2566" i="2"/>
  <c r="O2558" i="2"/>
  <c r="O2550" i="2"/>
  <c r="O2542" i="2"/>
  <c r="O2534" i="2"/>
  <c r="O2526" i="2"/>
  <c r="O2518" i="2"/>
  <c r="O2510" i="2"/>
  <c r="O2502" i="2"/>
  <c r="O2494" i="2"/>
  <c r="O2486" i="2"/>
  <c r="O2478" i="2"/>
  <c r="O2470" i="2"/>
  <c r="O2462" i="2"/>
  <c r="O2454" i="2"/>
  <c r="O2446" i="2"/>
  <c r="O2438" i="2"/>
  <c r="O2430" i="2"/>
  <c r="O2422" i="2"/>
  <c r="O2414" i="2"/>
  <c r="O2406" i="2"/>
  <c r="O2398" i="2"/>
  <c r="O2390" i="2"/>
  <c r="O2382" i="2"/>
  <c r="O2374" i="2"/>
  <c r="O2366" i="2"/>
  <c r="O2358" i="2"/>
  <c r="O2350" i="2"/>
  <c r="O2342" i="2"/>
  <c r="O2334" i="2"/>
  <c r="O2326" i="2"/>
  <c r="O2318" i="2"/>
  <c r="O2310" i="2"/>
  <c r="O2302" i="2"/>
  <c r="O2294" i="2"/>
  <c r="O2286" i="2"/>
  <c r="O2278" i="2"/>
  <c r="O2270" i="2"/>
  <c r="O2262" i="2"/>
  <c r="O2254" i="2"/>
  <c r="O2246" i="2"/>
  <c r="O2238" i="2"/>
  <c r="O2230" i="2"/>
  <c r="O2222" i="2"/>
  <c r="O2214" i="2"/>
  <c r="O2206" i="2"/>
  <c r="O2198" i="2"/>
  <c r="O2190" i="2"/>
  <c r="O2182" i="2"/>
  <c r="O2174" i="2"/>
  <c r="O2166" i="2"/>
  <c r="O2158" i="2"/>
  <c r="O2150" i="2"/>
  <c r="O2142" i="2"/>
  <c r="O2134" i="2"/>
  <c r="O2126" i="2"/>
  <c r="O2118" i="2"/>
  <c r="O2110" i="2"/>
  <c r="O2102" i="2"/>
  <c r="O2094" i="2"/>
  <c r="O2086" i="2"/>
  <c r="O2078" i="2"/>
  <c r="O2070" i="2"/>
  <c r="O2062" i="2"/>
  <c r="O2054" i="2"/>
  <c r="O2046" i="2"/>
  <c r="O2038" i="2"/>
  <c r="O2030" i="2"/>
  <c r="O2022" i="2"/>
  <c r="O2014" i="2"/>
  <c r="O2006" i="2"/>
  <c r="O1998" i="2"/>
  <c r="O1990" i="2"/>
  <c r="O1982" i="2"/>
  <c r="O1974" i="2"/>
  <c r="O1966" i="2"/>
  <c r="O1958" i="2"/>
  <c r="O1950" i="2"/>
  <c r="O1942" i="2"/>
  <c r="O1934" i="2"/>
  <c r="O1926" i="2"/>
  <c r="O1918" i="2"/>
  <c r="O1910" i="2"/>
  <c r="O1902" i="2"/>
  <c r="O1894" i="2"/>
  <c r="O1886" i="2"/>
  <c r="O1878" i="2"/>
  <c r="O1870" i="2"/>
  <c r="O1862" i="2"/>
  <c r="O1854" i="2"/>
  <c r="O1846" i="2"/>
  <c r="O1838" i="2"/>
  <c r="O1830" i="2"/>
  <c r="O1822" i="2"/>
  <c r="O1814" i="2"/>
  <c r="O1806" i="2"/>
  <c r="O1798" i="2"/>
  <c r="O1790" i="2"/>
  <c r="O1782" i="2"/>
  <c r="O1774" i="2"/>
  <c r="O1766" i="2"/>
  <c r="O1758" i="2"/>
  <c r="O1750" i="2"/>
  <c r="O1742" i="2"/>
  <c r="O1734" i="2"/>
  <c r="O1726" i="2"/>
  <c r="O1718" i="2"/>
  <c r="O1710" i="2"/>
  <c r="O1702" i="2"/>
  <c r="O1694" i="2"/>
  <c r="O1686" i="2"/>
  <c r="O1678" i="2"/>
  <c r="O1670" i="2"/>
  <c r="O1662" i="2"/>
  <c r="O1654" i="2"/>
  <c r="O1646" i="2"/>
  <c r="O1638" i="2"/>
  <c r="O1630" i="2"/>
  <c r="O1622" i="2"/>
  <c r="O1614" i="2"/>
  <c r="O1606" i="2"/>
  <c r="O1598" i="2"/>
  <c r="O1590" i="2"/>
  <c r="O1582" i="2"/>
  <c r="O1574" i="2"/>
  <c r="O1566" i="2"/>
  <c r="O1558" i="2"/>
  <c r="O1550" i="2"/>
  <c r="O1542" i="2"/>
  <c r="O1534" i="2"/>
  <c r="O1526" i="2"/>
  <c r="O1518" i="2"/>
  <c r="O1510" i="2"/>
  <c r="O1502" i="2"/>
  <c r="O1494" i="2"/>
  <c r="O1486" i="2"/>
  <c r="O1478" i="2"/>
  <c r="O1470" i="2"/>
  <c r="O1462" i="2"/>
  <c r="O1454" i="2"/>
  <c r="O1446" i="2"/>
  <c r="O1438" i="2"/>
  <c r="O1430" i="2"/>
  <c r="O1422" i="2"/>
  <c r="O1414" i="2"/>
  <c r="O1402" i="2"/>
  <c r="O1386" i="2"/>
  <c r="O1370" i="2"/>
  <c r="O1354" i="2"/>
  <c r="O1338" i="2"/>
  <c r="O1322" i="2"/>
  <c r="O1306" i="2"/>
  <c r="O1290" i="2"/>
  <c r="O1274" i="2"/>
  <c r="O1258" i="2"/>
  <c r="O1242" i="2"/>
  <c r="O1226" i="2"/>
  <c r="O1210" i="2"/>
  <c r="O1194" i="2"/>
  <c r="O1178" i="2"/>
  <c r="O1162" i="2"/>
  <c r="O1146" i="2"/>
  <c r="O1130" i="2"/>
  <c r="O1114" i="2"/>
  <c r="O1098" i="2"/>
  <c r="O1082" i="2"/>
  <c r="O1066" i="2"/>
  <c r="O1050" i="2"/>
  <c r="O1034" i="2"/>
  <c r="O1018" i="2"/>
  <c r="O1002" i="2"/>
  <c r="O986" i="2"/>
  <c r="O970" i="2"/>
  <c r="O954" i="2"/>
  <c r="O938" i="2"/>
  <c r="O922" i="2"/>
  <c r="O906" i="2"/>
  <c r="O890" i="2"/>
  <c r="O874" i="2"/>
  <c r="O858" i="2"/>
  <c r="O842" i="2"/>
  <c r="O826" i="2"/>
  <c r="O810" i="2"/>
  <c r="O794" i="2"/>
  <c r="O778" i="2"/>
  <c r="O762" i="2"/>
  <c r="O746" i="2"/>
  <c r="O730" i="2"/>
  <c r="O714" i="2"/>
  <c r="O698" i="2"/>
  <c r="O682" i="2"/>
  <c r="O666" i="2"/>
  <c r="O650" i="2"/>
  <c r="O625" i="2"/>
  <c r="O593" i="2"/>
  <c r="O561" i="2"/>
  <c r="O529" i="2"/>
  <c r="O497" i="2"/>
  <c r="O465" i="2"/>
  <c r="O433" i="2"/>
  <c r="O401" i="2"/>
  <c r="O369" i="2"/>
  <c r="O337" i="2"/>
  <c r="O305" i="2"/>
  <c r="O273" i="2"/>
  <c r="O222" i="2"/>
  <c r="O158" i="2"/>
  <c r="O94" i="2"/>
  <c r="O30" i="2"/>
  <c r="O1405" i="2"/>
  <c r="O1397" i="2"/>
  <c r="O1389" i="2"/>
  <c r="O1381" i="2"/>
  <c r="O1373" i="2"/>
  <c r="O1365" i="2"/>
  <c r="O1357" i="2"/>
  <c r="O1349" i="2"/>
  <c r="O1341" i="2"/>
  <c r="O1333" i="2"/>
  <c r="O1325" i="2"/>
  <c r="O1317" i="2"/>
  <c r="O1309" i="2"/>
  <c r="O1301" i="2"/>
  <c r="O1293" i="2"/>
  <c r="O1285" i="2"/>
  <c r="O1277" i="2"/>
  <c r="O1269" i="2"/>
  <c r="O1261" i="2"/>
  <c r="O1253" i="2"/>
  <c r="O1245" i="2"/>
  <c r="O1237" i="2"/>
  <c r="O1229" i="2"/>
  <c r="O1221" i="2"/>
  <c r="O1213" i="2"/>
  <c r="O1205" i="2"/>
  <c r="O1197" i="2"/>
  <c r="O1189" i="2"/>
  <c r="O1181" i="2"/>
  <c r="O1173" i="2"/>
  <c r="O1165" i="2"/>
  <c r="O1157" i="2"/>
  <c r="O1149" i="2"/>
  <c r="O1141" i="2"/>
  <c r="O1133" i="2"/>
  <c r="O1125" i="2"/>
  <c r="O1117" i="2"/>
  <c r="O1109" i="2"/>
  <c r="O1101" i="2"/>
  <c r="O1093" i="2"/>
  <c r="O1085" i="2"/>
  <c r="O1077" i="2"/>
  <c r="O1069" i="2"/>
  <c r="O1061" i="2"/>
  <c r="O1053" i="2"/>
  <c r="O1045" i="2"/>
  <c r="O1037" i="2"/>
  <c r="O1029" i="2"/>
  <c r="O1021" i="2"/>
  <c r="O1013" i="2"/>
  <c r="O1005" i="2"/>
  <c r="O997" i="2"/>
  <c r="O989" i="2"/>
  <c r="O981" i="2"/>
  <c r="O973" i="2"/>
  <c r="O965" i="2"/>
  <c r="O957" i="2"/>
  <c r="O949" i="2"/>
  <c r="O941" i="2"/>
  <c r="O933" i="2"/>
  <c r="O925" i="2"/>
  <c r="O917" i="2"/>
  <c r="O909" i="2"/>
  <c r="O901" i="2"/>
  <c r="O893" i="2"/>
  <c r="O885" i="2"/>
  <c r="O877" i="2"/>
  <c r="O869" i="2"/>
  <c r="O861" i="2"/>
  <c r="O853" i="2"/>
  <c r="O845" i="2"/>
  <c r="O837" i="2"/>
  <c r="O829" i="2"/>
  <c r="O821" i="2"/>
  <c r="O813" i="2"/>
  <c r="O805" i="2"/>
  <c r="O797" i="2"/>
  <c r="O789" i="2"/>
  <c r="O781" i="2"/>
  <c r="O773" i="2"/>
  <c r="O765" i="2"/>
  <c r="O757" i="2"/>
  <c r="O749" i="2"/>
  <c r="O741" i="2"/>
  <c r="O733" i="2"/>
  <c r="O725" i="2"/>
  <c r="O717" i="2"/>
  <c r="O709" i="2"/>
  <c r="O701" i="2"/>
  <c r="O693" i="2"/>
  <c r="O685" i="2"/>
  <c r="O677" i="2"/>
  <c r="O669" i="2"/>
  <c r="O661" i="2"/>
  <c r="O653" i="2"/>
  <c r="O645" i="2"/>
  <c r="O631" i="2"/>
  <c r="O615" i="2"/>
  <c r="O599" i="2"/>
  <c r="O583" i="2"/>
  <c r="O567" i="2"/>
  <c r="O551" i="2"/>
  <c r="O535" i="2"/>
  <c r="O519" i="2"/>
  <c r="O503" i="2"/>
  <c r="O487" i="2"/>
  <c r="O471" i="2"/>
  <c r="O455" i="2"/>
  <c r="O439" i="2"/>
  <c r="O423" i="2"/>
  <c r="O407" i="2"/>
  <c r="O391" i="2"/>
  <c r="O375" i="2"/>
  <c r="O359" i="2"/>
  <c r="O343" i="2"/>
  <c r="O327" i="2"/>
  <c r="O311" i="2"/>
  <c r="O295" i="2"/>
  <c r="O279" i="2"/>
  <c r="O263" i="2"/>
  <c r="O234" i="2"/>
  <c r="O202" i="2"/>
  <c r="O170" i="2"/>
  <c r="O138" i="2"/>
  <c r="O106" i="2"/>
  <c r="O74" i="2"/>
  <c r="O42" i="2"/>
  <c r="O10" i="2"/>
  <c r="O636" i="2"/>
  <c r="O628" i="2"/>
  <c r="O620" i="2"/>
  <c r="O612" i="2"/>
  <c r="O604" i="2"/>
  <c r="O596" i="2"/>
  <c r="O588" i="2"/>
  <c r="O580" i="2"/>
  <c r="O572" i="2"/>
  <c r="O564" i="2"/>
  <c r="O556" i="2"/>
  <c r="O548" i="2"/>
  <c r="O540" i="2"/>
  <c r="O532" i="2"/>
  <c r="O524" i="2"/>
  <c r="O516" i="2"/>
  <c r="O508" i="2"/>
  <c r="O500" i="2"/>
  <c r="O492" i="2"/>
  <c r="O484" i="2"/>
  <c r="O476" i="2"/>
  <c r="O468" i="2"/>
  <c r="O460" i="2"/>
  <c r="O452" i="2"/>
  <c r="O444" i="2"/>
  <c r="O436" i="2"/>
  <c r="O428" i="2"/>
  <c r="O420" i="2"/>
  <c r="O412" i="2"/>
  <c r="O404" i="2"/>
  <c r="O396" i="2"/>
  <c r="O388" i="2"/>
  <c r="O380" i="2"/>
  <c r="O372" i="2"/>
  <c r="O364" i="2"/>
  <c r="O356" i="2"/>
  <c r="O348" i="2"/>
  <c r="O340" i="2"/>
  <c r="O332" i="2"/>
  <c r="O324" i="2"/>
  <c r="O316" i="2"/>
  <c r="O308" i="2"/>
  <c r="O300" i="2"/>
  <c r="O292" i="2"/>
  <c r="O284" i="2"/>
  <c r="O276" i="2"/>
  <c r="O268" i="2"/>
  <c r="O260" i="2"/>
  <c r="O244" i="2"/>
  <c r="O228" i="2"/>
  <c r="O212" i="2"/>
  <c r="O196" i="2"/>
  <c r="O180" i="2"/>
  <c r="O164" i="2"/>
  <c r="O148" i="2"/>
  <c r="O132" i="2"/>
  <c r="O116" i="2"/>
  <c r="O100" i="2"/>
  <c r="O84" i="2"/>
  <c r="O68" i="2"/>
  <c r="O52" i="2"/>
  <c r="O36" i="2"/>
  <c r="O20" i="2"/>
  <c r="O259" i="2"/>
  <c r="O251" i="2"/>
  <c r="O243" i="2"/>
  <c r="O235" i="2"/>
  <c r="O227" i="2"/>
  <c r="O219" i="2"/>
  <c r="O211" i="2"/>
  <c r="O203" i="2"/>
  <c r="O195" i="2"/>
  <c r="O187" i="2"/>
  <c r="O179" i="2"/>
  <c r="O171" i="2"/>
  <c r="O163" i="2"/>
  <c r="O155" i="2"/>
  <c r="O147" i="2"/>
  <c r="O139" i="2"/>
  <c r="O131" i="2"/>
  <c r="O123" i="2"/>
  <c r="O115" i="2"/>
  <c r="O107" i="2"/>
  <c r="O99" i="2"/>
  <c r="O91" i="2"/>
  <c r="O83" i="2"/>
  <c r="O75" i="2"/>
  <c r="O67" i="2"/>
  <c r="O59" i="2"/>
  <c r="O51" i="2"/>
  <c r="O43" i="2"/>
  <c r="O35" i="2"/>
  <c r="O27" i="2"/>
  <c r="O19" i="2"/>
  <c r="O11" i="2"/>
  <c r="P3061" i="2"/>
  <c r="P3045" i="2"/>
  <c r="P3029" i="2"/>
  <c r="P3013" i="2"/>
  <c r="P2997" i="2"/>
  <c r="P2981" i="2"/>
  <c r="P2965" i="2"/>
  <c r="P2949" i="2"/>
  <c r="P2933" i="2"/>
  <c r="P2917" i="2"/>
  <c r="P2901" i="2"/>
  <c r="P2885" i="2"/>
  <c r="P2869" i="2"/>
  <c r="P2853" i="2"/>
  <c r="P2837" i="2"/>
  <c r="P2821" i="2"/>
  <c r="P2805" i="2"/>
  <c r="P2789" i="2"/>
  <c r="P2773" i="2"/>
  <c r="P2757" i="2"/>
  <c r="P2741" i="2"/>
  <c r="P2725" i="2"/>
  <c r="P2709" i="2"/>
  <c r="P2693" i="2"/>
  <c r="P2677" i="2"/>
  <c r="P2661" i="2"/>
  <c r="P2645" i="2"/>
  <c r="P2629" i="2"/>
  <c r="P2613" i="2"/>
  <c r="P2597" i="2"/>
  <c r="P2581" i="2"/>
  <c r="P2565" i="2"/>
  <c r="P2549" i="2"/>
  <c r="P2533" i="2"/>
  <c r="P2517" i="2"/>
  <c r="P2501" i="2"/>
  <c r="P2485" i="2"/>
  <c r="P2469" i="2"/>
  <c r="P2453" i="2"/>
  <c r="P2437" i="2"/>
  <c r="P2421" i="2"/>
  <c r="P2405" i="2"/>
  <c r="P2389" i="2"/>
  <c r="P2373" i="2"/>
  <c r="P2357" i="2"/>
  <c r="P2341" i="2"/>
  <c r="P2325" i="2"/>
  <c r="P2309" i="2"/>
  <c r="P2293" i="2"/>
  <c r="P2277" i="2"/>
  <c r="P2261" i="2"/>
  <c r="P2245" i="2"/>
  <c r="P2229" i="2"/>
  <c r="P2213" i="2"/>
  <c r="P2197" i="2"/>
  <c r="P2181" i="2"/>
  <c r="P2165" i="2"/>
  <c r="P2149" i="2"/>
  <c r="P2133" i="2"/>
  <c r="P2117" i="2"/>
  <c r="P2101" i="2"/>
  <c r="P2085" i="2"/>
  <c r="P2069" i="2"/>
  <c r="P2053" i="2"/>
  <c r="P3067" i="2"/>
  <c r="P3051" i="2"/>
  <c r="P3035" i="2"/>
  <c r="P3019" i="2"/>
  <c r="P3003" i="2"/>
  <c r="P2987" i="2"/>
  <c r="P2971" i="2"/>
  <c r="P2955" i="2"/>
  <c r="P2939" i="2"/>
  <c r="P2923" i="2"/>
  <c r="P2907" i="2"/>
  <c r="P2891" i="2"/>
  <c r="P2875" i="2"/>
  <c r="P2859" i="2"/>
  <c r="P2843" i="2"/>
  <c r="P2827" i="2"/>
  <c r="P2811" i="2"/>
  <c r="P2795" i="2"/>
  <c r="P2779" i="2"/>
  <c r="P2763" i="2"/>
  <c r="P2747" i="2"/>
  <c r="P2731" i="2"/>
  <c r="P2715" i="2"/>
  <c r="P2699" i="2"/>
  <c r="P2683" i="2"/>
  <c r="P2667" i="2"/>
  <c r="P2651" i="2"/>
  <c r="P2635" i="2"/>
  <c r="P2619" i="2"/>
  <c r="P2603" i="2"/>
  <c r="P2587" i="2"/>
  <c r="P2571" i="2"/>
  <c r="P2555" i="2"/>
  <c r="P2539" i="2"/>
  <c r="P2523" i="2"/>
  <c r="P2507" i="2"/>
  <c r="P2491" i="2"/>
  <c r="P2475" i="2"/>
  <c r="P2459" i="2"/>
  <c r="P2443" i="2"/>
  <c r="P2427" i="2"/>
  <c r="P2411" i="2"/>
  <c r="P2395" i="2"/>
  <c r="P2379" i="2"/>
  <c r="P2363" i="2"/>
  <c r="P2347" i="2"/>
  <c r="P2331" i="2"/>
  <c r="P2315" i="2"/>
  <c r="P2299" i="2"/>
  <c r="P2283" i="2"/>
  <c r="P2267" i="2"/>
  <c r="P2251" i="2"/>
  <c r="P2235" i="2"/>
  <c r="P2219" i="2"/>
  <c r="P2203" i="2"/>
  <c r="P2187" i="2"/>
  <c r="P2171" i="2"/>
  <c r="P2155" i="2"/>
  <c r="P2139" i="2"/>
  <c r="P2123" i="2"/>
  <c r="P2107" i="2"/>
  <c r="P2091" i="2"/>
  <c r="P2075" i="2"/>
  <c r="P2059" i="2"/>
  <c r="P2043" i="2"/>
  <c r="P2033" i="2"/>
  <c r="P2025" i="2"/>
  <c r="P2017" i="2"/>
  <c r="P2009" i="2"/>
  <c r="P2001" i="2"/>
  <c r="P1993" i="2"/>
  <c r="P1985" i="2"/>
  <c r="P1977" i="2"/>
  <c r="P1969" i="2"/>
  <c r="P1961" i="2"/>
  <c r="P1953" i="2"/>
  <c r="P1945" i="2"/>
  <c r="P1937" i="2"/>
  <c r="P1929" i="2"/>
  <c r="P1921" i="2"/>
  <c r="P1913" i="2"/>
  <c r="P1905" i="2"/>
  <c r="P1897" i="2"/>
  <c r="P1887" i="2"/>
  <c r="P1871" i="2"/>
  <c r="P1855" i="2"/>
  <c r="P1839" i="2"/>
  <c r="P1823" i="2"/>
  <c r="P1807" i="2"/>
  <c r="P1791" i="2"/>
  <c r="P1775" i="2"/>
  <c r="P1759" i="2"/>
  <c r="P1743" i="2"/>
  <c r="P1727" i="2"/>
  <c r="P1711" i="2"/>
  <c r="P1695" i="2"/>
  <c r="P1679" i="2"/>
  <c r="P1663" i="2"/>
  <c r="P1647" i="2"/>
  <c r="P1631" i="2"/>
  <c r="P1615" i="2"/>
  <c r="P1599" i="2"/>
  <c r="P1583" i="2"/>
  <c r="P1567" i="2"/>
  <c r="P1551" i="2"/>
  <c r="P1535" i="2"/>
  <c r="P1519" i="2"/>
  <c r="P1503" i="2"/>
  <c r="P1487" i="2"/>
  <c r="P1471" i="2"/>
  <c r="P1455" i="2"/>
  <c r="P1439" i="2"/>
  <c r="P1423" i="2"/>
  <c r="P1407" i="2"/>
  <c r="P1391" i="2"/>
  <c r="P1375" i="2"/>
  <c r="P1359" i="2"/>
  <c r="P1343" i="2"/>
  <c r="P1327" i="2"/>
  <c r="P1311" i="2"/>
  <c r="P1295" i="2"/>
  <c r="P1279" i="2"/>
  <c r="P1263" i="2"/>
  <c r="P1247" i="2"/>
  <c r="P1231" i="2"/>
  <c r="P1215" i="2"/>
  <c r="P1199" i="2"/>
  <c r="P1183" i="2"/>
  <c r="P3066" i="2"/>
  <c r="P3058" i="2"/>
  <c r="P3050" i="2"/>
  <c r="P3042" i="2"/>
  <c r="P3034" i="2"/>
  <c r="P3026" i="2"/>
  <c r="P3018" i="2"/>
  <c r="P3010" i="2"/>
  <c r="P3002" i="2"/>
  <c r="P2994" i="2"/>
  <c r="P2986" i="2"/>
  <c r="P2978" i="2"/>
  <c r="P2970" i="2"/>
  <c r="P2962" i="2"/>
  <c r="P2954" i="2"/>
  <c r="P2946" i="2"/>
  <c r="P2938" i="2"/>
  <c r="P2930" i="2"/>
  <c r="P2922" i="2"/>
  <c r="P2914" i="2"/>
  <c r="P2906" i="2"/>
  <c r="P2898" i="2"/>
  <c r="P2890" i="2"/>
  <c r="P2882" i="2"/>
  <c r="P2874" i="2"/>
  <c r="P2866" i="2"/>
  <c r="P2858" i="2"/>
  <c r="P2850" i="2"/>
  <c r="P2842" i="2"/>
  <c r="P2834" i="2"/>
  <c r="P2826" i="2"/>
  <c r="P2818" i="2"/>
  <c r="P2810" i="2"/>
  <c r="P2802" i="2"/>
  <c r="P2794" i="2"/>
  <c r="P2786" i="2"/>
  <c r="P2778" i="2"/>
  <c r="P2770" i="2"/>
  <c r="P2762" i="2"/>
  <c r="P2754" i="2"/>
  <c r="P2746" i="2"/>
  <c r="P2738" i="2"/>
  <c r="P2730" i="2"/>
  <c r="P2722" i="2"/>
  <c r="P2714" i="2"/>
  <c r="P2706" i="2"/>
  <c r="P2698" i="2"/>
  <c r="P2690" i="2"/>
  <c r="P2682" i="2"/>
  <c r="P2674" i="2"/>
  <c r="P2666" i="2"/>
  <c r="P2658" i="2"/>
  <c r="P2650" i="2"/>
  <c r="P2642" i="2"/>
  <c r="P2634" i="2"/>
  <c r="P2626" i="2"/>
  <c r="P2618" i="2"/>
  <c r="P2610" i="2"/>
  <c r="P2602" i="2"/>
  <c r="P2594" i="2"/>
  <c r="P2586" i="2"/>
  <c r="P2578" i="2"/>
  <c r="P2570" i="2"/>
  <c r="P2562" i="2"/>
  <c r="P2554" i="2"/>
  <c r="P2546" i="2"/>
  <c r="P2538" i="2"/>
  <c r="P2530" i="2"/>
  <c r="P2522" i="2"/>
  <c r="P2514" i="2"/>
  <c r="P2506" i="2"/>
  <c r="P2498" i="2"/>
  <c r="P2490" i="2"/>
  <c r="P2482" i="2"/>
  <c r="P2474" i="2"/>
  <c r="P2466" i="2"/>
  <c r="P2458" i="2"/>
  <c r="P2450" i="2"/>
  <c r="P2442" i="2"/>
  <c r="P2434" i="2"/>
  <c r="P2426" i="2"/>
  <c r="P2418" i="2"/>
  <c r="P2410" i="2"/>
  <c r="P2402" i="2"/>
  <c r="P2394" i="2"/>
  <c r="P2386" i="2"/>
  <c r="P2378" i="2"/>
  <c r="P2370" i="2"/>
  <c r="P2362" i="2"/>
  <c r="P2354" i="2"/>
  <c r="P2346" i="2"/>
  <c r="P2338" i="2"/>
  <c r="P2330" i="2"/>
  <c r="P2322" i="2"/>
  <c r="P2314" i="2"/>
  <c r="P2306" i="2"/>
  <c r="P2298" i="2"/>
  <c r="P2290" i="2"/>
  <c r="P2282" i="2"/>
  <c r="P2274" i="2"/>
  <c r="P2266" i="2"/>
  <c r="P2258" i="2"/>
  <c r="P2250" i="2"/>
  <c r="P2242" i="2"/>
  <c r="P2234" i="2"/>
  <c r="P2226" i="2"/>
  <c r="P2218" i="2"/>
  <c r="P2210" i="2"/>
  <c r="P2202" i="2"/>
  <c r="P2194" i="2"/>
  <c r="P2186" i="2"/>
  <c r="P2178" i="2"/>
  <c r="P2170" i="2"/>
  <c r="P2162" i="2"/>
  <c r="P2154" i="2"/>
  <c r="P2146" i="2"/>
  <c r="P2138" i="2"/>
  <c r="P2130" i="2"/>
  <c r="P2122" i="2"/>
  <c r="P2114" i="2"/>
  <c r="P2106" i="2"/>
  <c r="P2098" i="2"/>
  <c r="P2090" i="2"/>
  <c r="P2082" i="2"/>
  <c r="P2074" i="2"/>
  <c r="P2066" i="2"/>
  <c r="P2058" i="2"/>
  <c r="P2050" i="2"/>
  <c r="P2042" i="2"/>
  <c r="P2034" i="2"/>
  <c r="P2026" i="2"/>
  <c r="P2018" i="2"/>
  <c r="P2010" i="2"/>
  <c r="P2002" i="2"/>
  <c r="P1994" i="2"/>
  <c r="P1986" i="2"/>
  <c r="P1978" i="2"/>
  <c r="P1970" i="2"/>
  <c r="P1962" i="2"/>
  <c r="P1954" i="2"/>
  <c r="P1946" i="2"/>
  <c r="P1938" i="2"/>
  <c r="P1930" i="2"/>
  <c r="P1922" i="2"/>
  <c r="P1914" i="2"/>
  <c r="P1906" i="2"/>
  <c r="P1898" i="2"/>
  <c r="P1889" i="2"/>
  <c r="P1873" i="2"/>
  <c r="P1857" i="2"/>
  <c r="P1841" i="2"/>
  <c r="P1825" i="2"/>
  <c r="P1809" i="2"/>
  <c r="P1793" i="2"/>
  <c r="P1777" i="2"/>
  <c r="P1761" i="2"/>
  <c r="P1745" i="2"/>
  <c r="P1729" i="2"/>
  <c r="P1713" i="2"/>
  <c r="P1697" i="2"/>
  <c r="P1681" i="2"/>
  <c r="P1665" i="2"/>
  <c r="P1649" i="2"/>
  <c r="P1633" i="2"/>
  <c r="P1617" i="2"/>
  <c r="P1601" i="2"/>
  <c r="P1585" i="2"/>
  <c r="P1569" i="2"/>
  <c r="P1553" i="2"/>
  <c r="P1537" i="2"/>
  <c r="P1521" i="2"/>
  <c r="P1505" i="2"/>
  <c r="P1489" i="2"/>
  <c r="P1473" i="2"/>
  <c r="P1457" i="2"/>
  <c r="P1441" i="2"/>
  <c r="P1425" i="2"/>
  <c r="P1409" i="2"/>
  <c r="P1393" i="2"/>
  <c r="P1377" i="2"/>
  <c r="P1361" i="2"/>
  <c r="P1345" i="2"/>
  <c r="P1329" i="2"/>
  <c r="P1313" i="2"/>
  <c r="P1297" i="2"/>
  <c r="P1281" i="2"/>
  <c r="P1265" i="2"/>
  <c r="P1249" i="2"/>
  <c r="P1233" i="2"/>
  <c r="P1217" i="2"/>
  <c r="P1201" i="2"/>
  <c r="P1185" i="2"/>
  <c r="P1169" i="2"/>
  <c r="P1161" i="2"/>
  <c r="P1153" i="2"/>
  <c r="P1145" i="2"/>
  <c r="P1137" i="2"/>
  <c r="P1129" i="2"/>
  <c r="P1121" i="2"/>
  <c r="P1111" i="2"/>
  <c r="P1095" i="2"/>
  <c r="P1079" i="2"/>
  <c r="P1063" i="2"/>
  <c r="P1047" i="2"/>
  <c r="P1031" i="2"/>
  <c r="P1015" i="2"/>
  <c r="P999" i="2"/>
  <c r="P983" i="2"/>
  <c r="P967" i="2"/>
  <c r="P951" i="2"/>
  <c r="P935" i="2"/>
  <c r="P919" i="2"/>
  <c r="P903" i="2"/>
  <c r="P887" i="2"/>
  <c r="P871" i="2"/>
  <c r="P855" i="2"/>
  <c r="P839" i="2"/>
  <c r="P823" i="2"/>
  <c r="P807" i="2"/>
  <c r="P791" i="2"/>
  <c r="P775" i="2"/>
  <c r="P748" i="2"/>
  <c r="P716" i="2"/>
  <c r="P684" i="2"/>
  <c r="P652" i="2"/>
  <c r="P620" i="2"/>
  <c r="P588" i="2"/>
  <c r="P556" i="2"/>
  <c r="P524" i="2"/>
  <c r="P492" i="2"/>
  <c r="P1886" i="2"/>
  <c r="P1878" i="2"/>
  <c r="P1870" i="2"/>
  <c r="P1862" i="2"/>
  <c r="P1854" i="2"/>
  <c r="P1846" i="2"/>
  <c r="P1838" i="2"/>
  <c r="P1830" i="2"/>
  <c r="P1822" i="2"/>
  <c r="P1814" i="2"/>
  <c r="P1806" i="2"/>
  <c r="P1798" i="2"/>
  <c r="P1790" i="2"/>
  <c r="P1782" i="2"/>
  <c r="P1774" i="2"/>
  <c r="P1766" i="2"/>
  <c r="P1758" i="2"/>
  <c r="P1750" i="2"/>
  <c r="P1742" i="2"/>
  <c r="P1734" i="2"/>
  <c r="P1726" i="2"/>
  <c r="P1718" i="2"/>
  <c r="P1710" i="2"/>
  <c r="P1702" i="2"/>
  <c r="P1694" i="2"/>
  <c r="P1686" i="2"/>
  <c r="P1678" i="2"/>
  <c r="P1670" i="2"/>
  <c r="P1662" i="2"/>
  <c r="P1654" i="2"/>
  <c r="P1646" i="2"/>
  <c r="P1638" i="2"/>
  <c r="P1630" i="2"/>
  <c r="P1622" i="2"/>
  <c r="P1614" i="2"/>
  <c r="P1606" i="2"/>
  <c r="P1598" i="2"/>
  <c r="P1590" i="2"/>
  <c r="P1582" i="2"/>
  <c r="P1574" i="2"/>
  <c r="P1566" i="2"/>
  <c r="P1558" i="2"/>
  <c r="P1550" i="2"/>
  <c r="P1542" i="2"/>
  <c r="P1534" i="2"/>
  <c r="P1526" i="2"/>
  <c r="P1518" i="2"/>
  <c r="P1510" i="2"/>
  <c r="P1502" i="2"/>
  <c r="P1494" i="2"/>
  <c r="P1486" i="2"/>
  <c r="P1478" i="2"/>
  <c r="P1470" i="2"/>
  <c r="P1462" i="2"/>
  <c r="P1454" i="2"/>
  <c r="P1446" i="2"/>
  <c r="P1438" i="2"/>
  <c r="P1430" i="2"/>
  <c r="P1422" i="2"/>
  <c r="P1414" i="2"/>
  <c r="P1406" i="2"/>
  <c r="P1398" i="2"/>
  <c r="P1390" i="2"/>
  <c r="P1382" i="2"/>
  <c r="P1374" i="2"/>
  <c r="P1366" i="2"/>
  <c r="P1358" i="2"/>
  <c r="P1350" i="2"/>
  <c r="P1342" i="2"/>
  <c r="P1334" i="2"/>
  <c r="P1326" i="2"/>
  <c r="P1318" i="2"/>
  <c r="P1310" i="2"/>
  <c r="P1302" i="2"/>
  <c r="P1294" i="2"/>
  <c r="P1286" i="2"/>
  <c r="P1278" i="2"/>
  <c r="P1270" i="2"/>
  <c r="P1262" i="2"/>
  <c r="P1254" i="2"/>
  <c r="P1246" i="2"/>
  <c r="P1238" i="2"/>
  <c r="P1230" i="2"/>
  <c r="P1222" i="2"/>
  <c r="P1214" i="2"/>
  <c r="P1206" i="2"/>
  <c r="P1198" i="2"/>
  <c r="P1190" i="2"/>
  <c r="P1182" i="2"/>
  <c r="P1174" i="2"/>
  <c r="P1166" i="2"/>
  <c r="P1158" i="2"/>
  <c r="P1150" i="2"/>
  <c r="P1142" i="2"/>
  <c r="P1134" i="2"/>
  <c r="P1126" i="2"/>
  <c r="P1118" i="2"/>
  <c r="P1105" i="2"/>
  <c r="P1089" i="2"/>
  <c r="P1073" i="2"/>
  <c r="P1057" i="2"/>
  <c r="P1041" i="2"/>
  <c r="P1025" i="2"/>
  <c r="P1009" i="2"/>
  <c r="P993" i="2"/>
  <c r="P977" i="2"/>
  <c r="P961" i="2"/>
  <c r="P945" i="2"/>
  <c r="P929" i="2"/>
  <c r="P913" i="2"/>
  <c r="P897" i="2"/>
  <c r="P881" i="2"/>
  <c r="P865" i="2"/>
  <c r="P849" i="2"/>
  <c r="P833" i="2"/>
  <c r="P817" i="2"/>
  <c r="P801" i="2"/>
  <c r="P785" i="2"/>
  <c r="P768" i="2"/>
  <c r="P736" i="2"/>
  <c r="P704" i="2"/>
  <c r="P672" i="2"/>
  <c r="P640" i="2"/>
  <c r="P608" i="2"/>
  <c r="P576" i="2"/>
  <c r="P544" i="2"/>
  <c r="P512" i="2"/>
  <c r="P480" i="2"/>
  <c r="P1108" i="2"/>
  <c r="P1100" i="2"/>
  <c r="P1092" i="2"/>
  <c r="P1084" i="2"/>
  <c r="P1076" i="2"/>
  <c r="P1068" i="2"/>
  <c r="P1060" i="2"/>
  <c r="P1052" i="2"/>
  <c r="P1044" i="2"/>
  <c r="P1036" i="2"/>
  <c r="P1028" i="2"/>
  <c r="P1020" i="2"/>
  <c r="P1012" i="2"/>
  <c r="P1004" i="2"/>
  <c r="P996" i="2"/>
  <c r="P988" i="2"/>
  <c r="P980" i="2"/>
  <c r="P972" i="2"/>
  <c r="P964" i="2"/>
  <c r="P956" i="2"/>
  <c r="P948" i="2"/>
  <c r="P940" i="2"/>
  <c r="P932" i="2"/>
  <c r="P924" i="2"/>
  <c r="P916" i="2"/>
  <c r="P908" i="2"/>
  <c r="P900" i="2"/>
  <c r="P892" i="2"/>
  <c r="P884" i="2"/>
  <c r="P876" i="2"/>
  <c r="P868" i="2"/>
  <c r="P860" i="2"/>
  <c r="P852" i="2"/>
  <c r="P844" i="2"/>
  <c r="P836" i="2"/>
  <c r="P828" i="2"/>
  <c r="P820" i="2"/>
  <c r="P812" i="2"/>
  <c r="P804" i="2"/>
  <c r="P796" i="2"/>
  <c r="P788" i="2"/>
  <c r="P780" i="2"/>
  <c r="P772" i="2"/>
  <c r="P758" i="2"/>
  <c r="P742" i="2"/>
  <c r="P726" i="2"/>
  <c r="P710" i="2"/>
  <c r="P694" i="2"/>
  <c r="P678" i="2"/>
  <c r="P662" i="2"/>
  <c r="P646" i="2"/>
  <c r="P630" i="2"/>
  <c r="P614" i="2"/>
  <c r="P598" i="2"/>
  <c r="P582" i="2"/>
  <c r="P566" i="2"/>
  <c r="P550" i="2"/>
  <c r="P534" i="2"/>
  <c r="P518" i="2"/>
  <c r="P502" i="2"/>
  <c r="P486" i="2"/>
  <c r="P470" i="2"/>
  <c r="P454" i="2"/>
  <c r="P476" i="2"/>
  <c r="P460" i="2"/>
  <c r="P444" i="2"/>
  <c r="P434" i="2"/>
  <c r="P426" i="2"/>
  <c r="P418" i="2"/>
  <c r="P410" i="2"/>
  <c r="P402" i="2"/>
  <c r="P394" i="2"/>
  <c r="P385" i="2"/>
  <c r="P369" i="2"/>
  <c r="P353" i="2"/>
  <c r="P337" i="2"/>
  <c r="P321" i="2"/>
  <c r="P305" i="2"/>
  <c r="P289" i="2"/>
  <c r="P273" i="2"/>
  <c r="P253" i="2"/>
  <c r="P221" i="2"/>
  <c r="P189" i="2"/>
  <c r="P157" i="2"/>
  <c r="P125" i="2"/>
  <c r="P93" i="2"/>
  <c r="P61" i="2"/>
  <c r="P29" i="2"/>
  <c r="P767" i="2"/>
  <c r="P759" i="2"/>
  <c r="P751" i="2"/>
  <c r="P743" i="2"/>
  <c r="P735" i="2"/>
  <c r="P727" i="2"/>
  <c r="P719" i="2"/>
  <c r="P711" i="2"/>
  <c r="P703" i="2"/>
  <c r="P695" i="2"/>
  <c r="P687" i="2"/>
  <c r="P679" i="2"/>
  <c r="P671" i="2"/>
  <c r="P663" i="2"/>
  <c r="P655" i="2"/>
  <c r="P647" i="2"/>
  <c r="P639" i="2"/>
  <c r="P631" i="2"/>
  <c r="P623" i="2"/>
  <c r="P615" i="2"/>
  <c r="P607" i="2"/>
  <c r="P599" i="2"/>
  <c r="P591" i="2"/>
  <c r="P583" i="2"/>
  <c r="P575" i="2"/>
  <c r="P567" i="2"/>
  <c r="P559" i="2"/>
  <c r="P551" i="2"/>
  <c r="P543" i="2"/>
  <c r="P535" i="2"/>
  <c r="P527" i="2"/>
  <c r="P519" i="2"/>
  <c r="P511" i="2"/>
  <c r="P503" i="2"/>
  <c r="P495" i="2"/>
  <c r="P487" i="2"/>
  <c r="P479" i="2"/>
  <c r="P471" i="2"/>
  <c r="P463" i="2"/>
  <c r="P455" i="2"/>
  <c r="P447" i="2"/>
  <c r="P439" i="2"/>
  <c r="P431" i="2"/>
  <c r="P423" i="2"/>
  <c r="P415" i="2"/>
  <c r="P407" i="2"/>
  <c r="P399" i="2"/>
  <c r="P391" i="2"/>
  <c r="P379" i="2"/>
  <c r="P363" i="2"/>
  <c r="P347" i="2"/>
  <c r="P331" i="2"/>
  <c r="P315" i="2"/>
  <c r="P299" i="2"/>
  <c r="P283" i="2"/>
  <c r="P267" i="2"/>
  <c r="P241" i="2"/>
  <c r="P209" i="2"/>
  <c r="P177" i="2"/>
  <c r="P145" i="2"/>
  <c r="P113" i="2"/>
  <c r="P81" i="2"/>
  <c r="P49" i="2"/>
  <c r="P17" i="2"/>
  <c r="P382" i="2"/>
  <c r="P374" i="2"/>
  <c r="P366" i="2"/>
  <c r="P358" i="2"/>
  <c r="P350" i="2"/>
  <c r="P342" i="2"/>
  <c r="P334" i="2"/>
  <c r="P326" i="2"/>
  <c r="P318" i="2"/>
  <c r="P310" i="2"/>
  <c r="P302" i="2"/>
  <c r="P294" i="2"/>
  <c r="P286" i="2"/>
  <c r="P278" i="2"/>
  <c r="P270" i="2"/>
  <c r="P262" i="2"/>
  <c r="P247" i="2"/>
  <c r="P231" i="2"/>
  <c r="P215" i="2"/>
  <c r="P199" i="2"/>
  <c r="P183" i="2"/>
  <c r="P167" i="2"/>
  <c r="P151" i="2"/>
  <c r="P135" i="2"/>
  <c r="P119" i="2"/>
  <c r="P103" i="2"/>
  <c r="P87" i="2"/>
  <c r="P71" i="2"/>
  <c r="P55" i="2"/>
  <c r="P39" i="2"/>
  <c r="P23" i="2"/>
  <c r="P7" i="2"/>
  <c r="P254" i="2"/>
  <c r="P246" i="2"/>
  <c r="P238" i="2"/>
  <c r="P230" i="2"/>
  <c r="P222" i="2"/>
  <c r="P214" i="2"/>
  <c r="P206" i="2"/>
  <c r="P198" i="2"/>
  <c r="P190" i="2"/>
  <c r="P182" i="2"/>
  <c r="P174" i="2"/>
  <c r="P166" i="2"/>
  <c r="P158" i="2"/>
  <c r="P150" i="2"/>
  <c r="P142" i="2"/>
  <c r="P134" i="2"/>
  <c r="P126" i="2"/>
  <c r="P118" i="2"/>
  <c r="P110" i="2"/>
  <c r="P102" i="2"/>
  <c r="P94" i="2"/>
  <c r="P86" i="2"/>
  <c r="P78" i="2"/>
  <c r="P70" i="2"/>
  <c r="P62" i="2"/>
  <c r="P54" i="2"/>
  <c r="P46" i="2"/>
  <c r="P38" i="2"/>
  <c r="P30" i="2"/>
  <c r="P22" i="2"/>
  <c r="P14" i="2"/>
  <c r="O2303" i="2"/>
  <c r="O2287" i="2"/>
  <c r="O2271" i="2"/>
  <c r="O2255" i="2"/>
  <c r="O2239" i="2"/>
  <c r="O2223" i="2"/>
  <c r="O2207" i="2"/>
  <c r="O2191" i="2"/>
  <c r="O2175" i="2"/>
  <c r="O2159" i="2"/>
  <c r="O2143" i="2"/>
  <c r="O2127" i="2"/>
  <c r="O2111" i="2"/>
  <c r="O2095" i="2"/>
  <c r="O2079" i="2"/>
  <c r="O2063" i="2"/>
  <c r="O2047" i="2"/>
  <c r="O2031" i="2"/>
  <c r="O2015" i="2"/>
  <c r="O1999" i="2"/>
  <c r="O1983" i="2"/>
  <c r="O1967" i="2"/>
  <c r="O1951" i="2"/>
  <c r="O1935" i="2"/>
  <c r="O1919" i="2"/>
  <c r="O1903" i="2"/>
  <c r="O1887" i="2"/>
  <c r="O1871" i="2"/>
  <c r="O1855" i="2"/>
  <c r="O1839" i="2"/>
  <c r="O1823" i="2"/>
  <c r="O1807" i="2"/>
  <c r="O1791" i="2"/>
  <c r="O1775" i="2"/>
  <c r="O1759" i="2"/>
  <c r="O1743" i="2"/>
  <c r="O1727" i="2"/>
  <c r="O1711" i="2"/>
  <c r="O1695" i="2"/>
  <c r="O1679" i="2"/>
  <c r="O1663" i="2"/>
  <c r="O1647" i="2"/>
  <c r="O1631" i="2"/>
  <c r="O1615" i="2"/>
  <c r="O1599" i="2"/>
  <c r="O1583" i="2"/>
  <c r="O1567" i="2"/>
  <c r="O1551" i="2"/>
  <c r="O1535" i="2"/>
  <c r="O1519" i="2"/>
  <c r="O1503" i="2"/>
  <c r="O1487" i="2"/>
  <c r="O1471" i="2"/>
  <c r="O1455" i="2"/>
  <c r="O1439" i="2"/>
  <c r="O1423" i="2"/>
  <c r="O1404" i="2"/>
  <c r="O1372" i="2"/>
  <c r="O1340" i="2"/>
  <c r="O1308" i="2"/>
  <c r="O1276" i="2"/>
  <c r="O1244" i="2"/>
  <c r="O1212" i="2"/>
  <c r="O1180" i="2"/>
  <c r="O1148" i="2"/>
  <c r="O1116" i="2"/>
  <c r="O1084" i="2"/>
  <c r="O1052" i="2"/>
  <c r="O1020" i="2"/>
  <c r="O988" i="2"/>
  <c r="O956" i="2"/>
  <c r="O924" i="2"/>
  <c r="O892" i="2"/>
  <c r="O860" i="2"/>
  <c r="O828" i="2"/>
  <c r="O796" i="2"/>
  <c r="O764" i="2"/>
  <c r="O732" i="2"/>
  <c r="O700" i="2"/>
  <c r="O668" i="2"/>
  <c r="O629" i="2"/>
  <c r="O565" i="2"/>
  <c r="O501" i="2"/>
  <c r="O437" i="2"/>
  <c r="O373" i="2"/>
  <c r="O309" i="2"/>
  <c r="O230" i="2"/>
  <c r="O102" i="2"/>
  <c r="O3065" i="2"/>
  <c r="O3057" i="2"/>
  <c r="O3049" i="2"/>
  <c r="O3041" i="2"/>
  <c r="O3033" i="2"/>
  <c r="O3025" i="2"/>
  <c r="O3017" i="2"/>
  <c r="O3009" i="2"/>
  <c r="O3001" i="2"/>
  <c r="O2993" i="2"/>
  <c r="O2985" i="2"/>
  <c r="O2977" i="2"/>
  <c r="O2969" i="2"/>
  <c r="O2961" i="2"/>
  <c r="O2953" i="2"/>
  <c r="O2945" i="2"/>
  <c r="O2929" i="2"/>
  <c r="O2913" i="2"/>
  <c r="O2897" i="2"/>
  <c r="O2881" i="2"/>
  <c r="O2865" i="2"/>
  <c r="O2849" i="2"/>
  <c r="O2833" i="2"/>
  <c r="O2817" i="2"/>
  <c r="O2801" i="2"/>
  <c r="O2785" i="2"/>
  <c r="O2769" i="2"/>
  <c r="O2753" i="2"/>
  <c r="O2737" i="2"/>
  <c r="O2721" i="2"/>
  <c r="O2705" i="2"/>
  <c r="O2689" i="2"/>
  <c r="O2673" i="2"/>
  <c r="O2657" i="2"/>
  <c r="O2641" i="2"/>
  <c r="O2625" i="2"/>
  <c r="O2609" i="2"/>
  <c r="O2593" i="2"/>
  <c r="O2577" i="2"/>
  <c r="O2561" i="2"/>
  <c r="O2545" i="2"/>
  <c r="O2529" i="2"/>
  <c r="O2513" i="2"/>
  <c r="O2497" i="2"/>
  <c r="O2481" i="2"/>
  <c r="O2465" i="2"/>
  <c r="O2449" i="2"/>
  <c r="O2433" i="2"/>
  <c r="O2417" i="2"/>
  <c r="O2401" i="2"/>
  <c r="O2385" i="2"/>
  <c r="O2369" i="2"/>
  <c r="O2353" i="2"/>
  <c r="O2337" i="2"/>
  <c r="O2321" i="2"/>
  <c r="O2305" i="2"/>
  <c r="O2289" i="2"/>
  <c r="O2273" i="2"/>
  <c r="O2257" i="2"/>
  <c r="O2241" i="2"/>
  <c r="O2225" i="2"/>
  <c r="O2209" i="2"/>
  <c r="O2193" i="2"/>
  <c r="O2177" i="2"/>
  <c r="O2161" i="2"/>
  <c r="O2145" i="2"/>
  <c r="O2129" i="2"/>
  <c r="O2113" i="2"/>
  <c r="O2097" i="2"/>
  <c r="O2081" i="2"/>
  <c r="O2065" i="2"/>
  <c r="O2049" i="2"/>
  <c r="O2033" i="2"/>
  <c r="O2017" i="2"/>
  <c r="O2001" i="2"/>
  <c r="O1985" i="2"/>
  <c r="O1969" i="2"/>
  <c r="O1953" i="2"/>
  <c r="O1937" i="2"/>
  <c r="O1921" i="2"/>
  <c r="O1905" i="2"/>
  <c r="O1889" i="2"/>
  <c r="O1873" i="2"/>
  <c r="O1857" i="2"/>
  <c r="O1841" i="2"/>
  <c r="O1825" i="2"/>
  <c r="O1809" i="2"/>
  <c r="O1793" i="2"/>
  <c r="O1777" i="2"/>
  <c r="O1761" i="2"/>
  <c r="O1745" i="2"/>
  <c r="O1729" i="2"/>
  <c r="O1713" i="2"/>
  <c r="O1697" i="2"/>
  <c r="O1681" i="2"/>
  <c r="O1665" i="2"/>
  <c r="O1649" i="2"/>
  <c r="O1633" i="2"/>
  <c r="O1617" i="2"/>
  <c r="O1601" i="2"/>
  <c r="O1585" i="2"/>
  <c r="O1569" i="2"/>
  <c r="O1553" i="2"/>
  <c r="O1537" i="2"/>
  <c r="O1521" i="2"/>
  <c r="O1505" i="2"/>
  <c r="O1489" i="2"/>
  <c r="O1473" i="2"/>
  <c r="O1457" i="2"/>
  <c r="O1441" i="2"/>
  <c r="O1425" i="2"/>
  <c r="O1408" i="2"/>
  <c r="O1376" i="2"/>
  <c r="O1344" i="2"/>
  <c r="O1312" i="2"/>
  <c r="O1280" i="2"/>
  <c r="O1248" i="2"/>
  <c r="O1216" i="2"/>
  <c r="O1184" i="2"/>
  <c r="O1152" i="2"/>
  <c r="O1120" i="2"/>
  <c r="O1088" i="2"/>
  <c r="O1056" i="2"/>
  <c r="O1024" i="2"/>
  <c r="O992" i="2"/>
  <c r="O960" i="2"/>
  <c r="O928" i="2"/>
  <c r="O896" i="2"/>
  <c r="O864" i="2"/>
  <c r="O832" i="2"/>
  <c r="O800" i="2"/>
  <c r="O768" i="2"/>
  <c r="O736" i="2"/>
  <c r="O704" i="2"/>
  <c r="O672" i="2"/>
  <c r="O637" i="2"/>
  <c r="O573" i="2"/>
  <c r="O509" i="2"/>
  <c r="O445" i="2"/>
  <c r="O381" i="2"/>
  <c r="O317" i="2"/>
  <c r="O246" i="2"/>
  <c r="O118" i="2"/>
  <c r="O2944" i="2"/>
  <c r="O2936" i="2"/>
  <c r="O2928" i="2"/>
  <c r="O2920" i="2"/>
  <c r="O2912" i="2"/>
  <c r="O2904" i="2"/>
  <c r="O2896" i="2"/>
  <c r="O2888" i="2"/>
  <c r="O2880" i="2"/>
  <c r="O2872" i="2"/>
  <c r="O2864" i="2"/>
  <c r="O2856" i="2"/>
  <c r="O2848" i="2"/>
  <c r="O2840" i="2"/>
  <c r="O2832" i="2"/>
  <c r="O2824" i="2"/>
  <c r="O2816" i="2"/>
  <c r="O2808" i="2"/>
  <c r="O2800" i="2"/>
  <c r="O2792" i="2"/>
  <c r="O2784" i="2"/>
  <c r="O2776" i="2"/>
  <c r="O2768" i="2"/>
  <c r="O2760" i="2"/>
  <c r="O2752" i="2"/>
  <c r="O2744" i="2"/>
  <c r="O2736" i="2"/>
  <c r="O2728" i="2"/>
  <c r="O2720" i="2"/>
  <c r="O2712" i="2"/>
  <c r="O2704" i="2"/>
  <c r="O2696" i="2"/>
  <c r="O2688" i="2"/>
  <c r="O2680" i="2"/>
  <c r="O2672" i="2"/>
  <c r="O2664" i="2"/>
  <c r="O2656" i="2"/>
  <c r="O2648" i="2"/>
  <c r="O2640" i="2"/>
  <c r="O2632" i="2"/>
  <c r="O2624" i="2"/>
  <c r="O2616" i="2"/>
  <c r="O2608" i="2"/>
  <c r="O2600" i="2"/>
  <c r="O2592" i="2"/>
  <c r="O2584" i="2"/>
  <c r="O2576" i="2"/>
  <c r="O2568" i="2"/>
  <c r="O2560" i="2"/>
  <c r="O2552" i="2"/>
  <c r="O2544" i="2"/>
  <c r="O2536" i="2"/>
  <c r="O2528" i="2"/>
  <c r="O2520" i="2"/>
  <c r="O2512" i="2"/>
  <c r="O2504" i="2"/>
  <c r="O2496" i="2"/>
  <c r="O2488" i="2"/>
  <c r="O2480" i="2"/>
  <c r="O2472" i="2"/>
  <c r="O2464" i="2"/>
  <c r="O2456" i="2"/>
  <c r="O2448" i="2"/>
  <c r="O2440" i="2"/>
  <c r="O2432" i="2"/>
  <c r="O2424" i="2"/>
  <c r="O2416" i="2"/>
  <c r="O2408" i="2"/>
  <c r="O2400" i="2"/>
  <c r="O2392" i="2"/>
  <c r="O2384" i="2"/>
  <c r="O2376" i="2"/>
  <c r="O2368" i="2"/>
  <c r="O2360" i="2"/>
  <c r="O2352" i="2"/>
  <c r="O2344" i="2"/>
  <c r="O2336" i="2"/>
  <c r="O2328" i="2"/>
  <c r="O2320" i="2"/>
  <c r="O2312" i="2"/>
  <c r="O2304" i="2"/>
  <c r="O2296" i="2"/>
  <c r="O2288" i="2"/>
  <c r="O2280" i="2"/>
  <c r="O2272" i="2"/>
  <c r="O2264" i="2"/>
  <c r="O2256" i="2"/>
  <c r="O2248" i="2"/>
  <c r="O2240" i="2"/>
  <c r="O2232" i="2"/>
  <c r="O2224" i="2"/>
  <c r="O2216" i="2"/>
  <c r="O2208" i="2"/>
  <c r="O2200" i="2"/>
  <c r="O2192" i="2"/>
  <c r="O2184" i="2"/>
  <c r="O2176" i="2"/>
  <c r="O2168" i="2"/>
  <c r="O2160" i="2"/>
  <c r="O2152" i="2"/>
  <c r="O2144" i="2"/>
  <c r="O2136" i="2"/>
  <c r="O2128" i="2"/>
  <c r="O2120" i="2"/>
  <c r="O2112" i="2"/>
  <c r="O2104" i="2"/>
  <c r="O2096" i="2"/>
  <c r="O2088" i="2"/>
  <c r="O2080" i="2"/>
  <c r="O2072" i="2"/>
  <c r="O2064" i="2"/>
  <c r="O2056" i="2"/>
  <c r="O2048" i="2"/>
  <c r="O2040" i="2"/>
  <c r="O2032" i="2"/>
  <c r="O2024" i="2"/>
  <c r="O2016" i="2"/>
  <c r="O2008" i="2"/>
  <c r="O2000" i="2"/>
  <c r="O1992" i="2"/>
  <c r="O1984" i="2"/>
  <c r="O1976" i="2"/>
  <c r="O1968" i="2"/>
  <c r="O1960" i="2"/>
  <c r="O1952" i="2"/>
  <c r="O1944" i="2"/>
  <c r="O1936" i="2"/>
  <c r="O1928" i="2"/>
  <c r="O1920" i="2"/>
  <c r="O1912" i="2"/>
  <c r="O1904" i="2"/>
  <c r="O1896" i="2"/>
  <c r="O1888" i="2"/>
  <c r="O1880" i="2"/>
  <c r="O1872" i="2"/>
  <c r="O1864" i="2"/>
  <c r="O1856" i="2"/>
  <c r="O1848" i="2"/>
  <c r="O1840" i="2"/>
  <c r="O1832" i="2"/>
  <c r="O1824" i="2"/>
  <c r="O1816" i="2"/>
  <c r="O1808" i="2"/>
  <c r="O1800" i="2"/>
  <c r="O1792" i="2"/>
  <c r="O1784" i="2"/>
  <c r="O1776" i="2"/>
  <c r="O1768" i="2"/>
  <c r="O1760" i="2"/>
  <c r="O1752" i="2"/>
  <c r="O1744" i="2"/>
  <c r="O1736" i="2"/>
  <c r="O1728" i="2"/>
  <c r="O1720" i="2"/>
  <c r="O1712" i="2"/>
  <c r="O1704" i="2"/>
  <c r="O1696" i="2"/>
  <c r="O1688" i="2"/>
  <c r="O1680" i="2"/>
  <c r="O1672" i="2"/>
  <c r="O1664" i="2"/>
  <c r="O1656" i="2"/>
  <c r="O1648" i="2"/>
  <c r="O1640" i="2"/>
  <c r="O1632" i="2"/>
  <c r="O1624" i="2"/>
  <c r="O1616" i="2"/>
  <c r="O1608" i="2"/>
  <c r="O1600" i="2"/>
  <c r="O1592" i="2"/>
  <c r="O1584" i="2"/>
  <c r="O1576" i="2"/>
  <c r="O1568" i="2"/>
  <c r="O1560" i="2"/>
  <c r="O1552" i="2"/>
  <c r="O1544" i="2"/>
  <c r="O1536" i="2"/>
  <c r="O1528" i="2"/>
  <c r="O1520" i="2"/>
  <c r="O1512" i="2"/>
  <c r="O1504" i="2"/>
  <c r="O1496" i="2"/>
  <c r="O1488" i="2"/>
  <c r="O1480" i="2"/>
  <c r="O1472" i="2"/>
  <c r="O1464" i="2"/>
  <c r="O1456" i="2"/>
  <c r="O1448" i="2"/>
  <c r="O1440" i="2"/>
  <c r="O1432" i="2"/>
  <c r="O1424" i="2"/>
  <c r="O1416" i="2"/>
  <c r="O1406" i="2"/>
  <c r="O1390" i="2"/>
  <c r="O1374" i="2"/>
  <c r="O1358" i="2"/>
  <c r="O1342" i="2"/>
  <c r="O1326" i="2"/>
  <c r="O1310" i="2"/>
  <c r="O1294" i="2"/>
  <c r="O1278" i="2"/>
  <c r="O1262" i="2"/>
  <c r="O1246" i="2"/>
  <c r="O1230" i="2"/>
  <c r="O1214" i="2"/>
  <c r="O1198" i="2"/>
  <c r="O1182" i="2"/>
  <c r="O1166" i="2"/>
  <c r="O1150" i="2"/>
  <c r="O1134" i="2"/>
  <c r="O1118" i="2"/>
  <c r="O1102" i="2"/>
  <c r="O1086" i="2"/>
  <c r="O1070" i="2"/>
  <c r="O1054" i="2"/>
  <c r="O1038" i="2"/>
  <c r="O1022" i="2"/>
  <c r="O1006" i="2"/>
  <c r="O990" i="2"/>
  <c r="O974" i="2"/>
  <c r="O958" i="2"/>
  <c r="O942" i="2"/>
  <c r="O926" i="2"/>
  <c r="O910" i="2"/>
  <c r="O894" i="2"/>
  <c r="O878" i="2"/>
  <c r="O862" i="2"/>
  <c r="O846" i="2"/>
  <c r="O830" i="2"/>
  <c r="O814" i="2"/>
  <c r="O798" i="2"/>
  <c r="O782" i="2"/>
  <c r="O766" i="2"/>
  <c r="O750" i="2"/>
  <c r="O734" i="2"/>
  <c r="O718" i="2"/>
  <c r="O702" i="2"/>
  <c r="O686" i="2"/>
  <c r="O670" i="2"/>
  <c r="O654" i="2"/>
  <c r="O633" i="2"/>
  <c r="O601" i="2"/>
  <c r="O569" i="2"/>
  <c r="O537" i="2"/>
  <c r="O505" i="2"/>
  <c r="O473" i="2"/>
  <c r="O441" i="2"/>
  <c r="O409" i="2"/>
  <c r="O377" i="2"/>
  <c r="O345" i="2"/>
  <c r="O313" i="2"/>
  <c r="O281" i="2"/>
  <c r="O238" i="2"/>
  <c r="O174" i="2"/>
  <c r="O110" i="2"/>
  <c r="O46" i="2"/>
  <c r="O1407" i="2"/>
  <c r="O1399" i="2"/>
  <c r="O1391" i="2"/>
  <c r="O1383" i="2"/>
  <c r="O1375" i="2"/>
  <c r="O1367" i="2"/>
  <c r="O1359" i="2"/>
  <c r="O1351" i="2"/>
  <c r="O1343" i="2"/>
  <c r="O1335" i="2"/>
  <c r="O1327" i="2"/>
  <c r="O1319" i="2"/>
  <c r="O1311" i="2"/>
  <c r="O1303" i="2"/>
  <c r="O1295" i="2"/>
  <c r="O1287" i="2"/>
  <c r="O1279" i="2"/>
  <c r="O1271" i="2"/>
  <c r="O1263" i="2"/>
  <c r="O1255" i="2"/>
  <c r="O1247" i="2"/>
  <c r="O1239" i="2"/>
  <c r="O1231" i="2"/>
  <c r="O1223" i="2"/>
  <c r="O1215" i="2"/>
  <c r="O1207" i="2"/>
  <c r="O1199" i="2"/>
  <c r="O1191" i="2"/>
  <c r="O1183" i="2"/>
  <c r="O1175" i="2"/>
  <c r="O1167" i="2"/>
  <c r="O1159" i="2"/>
  <c r="O1151" i="2"/>
  <c r="O1143" i="2"/>
  <c r="O1135" i="2"/>
  <c r="O1127" i="2"/>
  <c r="O1119" i="2"/>
  <c r="O1111" i="2"/>
  <c r="O1103" i="2"/>
  <c r="O1095" i="2"/>
  <c r="O1087" i="2"/>
  <c r="O1079" i="2"/>
  <c r="O1071" i="2"/>
  <c r="O1063" i="2"/>
  <c r="O1055" i="2"/>
  <c r="O1047" i="2"/>
  <c r="O1039" i="2"/>
  <c r="O1031" i="2"/>
  <c r="O1023" i="2"/>
  <c r="O1015" i="2"/>
  <c r="O1007" i="2"/>
  <c r="O999" i="2"/>
  <c r="O991" i="2"/>
  <c r="O983" i="2"/>
  <c r="O975" i="2"/>
  <c r="O967" i="2"/>
  <c r="O959" i="2"/>
  <c r="O951" i="2"/>
  <c r="O943" i="2"/>
  <c r="O935" i="2"/>
  <c r="O927" i="2"/>
  <c r="O919" i="2"/>
  <c r="O911" i="2"/>
  <c r="O903" i="2"/>
  <c r="O895" i="2"/>
  <c r="O887" i="2"/>
  <c r="O879" i="2"/>
  <c r="O871" i="2"/>
  <c r="O863" i="2"/>
  <c r="O855" i="2"/>
  <c r="O847" i="2"/>
  <c r="O839" i="2"/>
  <c r="O831" i="2"/>
  <c r="O823" i="2"/>
  <c r="O815" i="2"/>
  <c r="O807" i="2"/>
  <c r="O799" i="2"/>
  <c r="O791" i="2"/>
  <c r="O783" i="2"/>
  <c r="O775" i="2"/>
  <c r="O767" i="2"/>
  <c r="O759" i="2"/>
  <c r="O751" i="2"/>
  <c r="O743" i="2"/>
  <c r="O735" i="2"/>
  <c r="O727" i="2"/>
  <c r="O719" i="2"/>
  <c r="O711" i="2"/>
  <c r="O703" i="2"/>
  <c r="O695" i="2"/>
  <c r="O687" i="2"/>
  <c r="O679" i="2"/>
  <c r="O671" i="2"/>
  <c r="O663" i="2"/>
  <c r="O655" i="2"/>
  <c r="O647" i="2"/>
  <c r="O635" i="2"/>
  <c r="O619" i="2"/>
  <c r="O603" i="2"/>
  <c r="O587" i="2"/>
  <c r="O571" i="2"/>
  <c r="O555" i="2"/>
  <c r="O539" i="2"/>
  <c r="O523" i="2"/>
  <c r="O507" i="2"/>
  <c r="O491" i="2"/>
  <c r="O475" i="2"/>
  <c r="O459" i="2"/>
  <c r="O443" i="2"/>
  <c r="O427" i="2"/>
  <c r="O411" i="2"/>
  <c r="O395" i="2"/>
  <c r="O379" i="2"/>
  <c r="O363" i="2"/>
  <c r="O347" i="2"/>
  <c r="O331" i="2"/>
  <c r="O315" i="2"/>
  <c r="O299" i="2"/>
  <c r="O283" i="2"/>
  <c r="O267" i="2"/>
  <c r="O242" i="2"/>
  <c r="O210" i="2"/>
  <c r="O178" i="2"/>
  <c r="O146" i="2"/>
  <c r="O114" i="2"/>
  <c r="O82" i="2"/>
  <c r="O50" i="2"/>
  <c r="O18" i="2"/>
  <c r="O638" i="2"/>
  <c r="O630" i="2"/>
  <c r="O622" i="2"/>
  <c r="O614" i="2"/>
  <c r="O606" i="2"/>
  <c r="O598" i="2"/>
  <c r="O590" i="2"/>
  <c r="O582" i="2"/>
  <c r="O574" i="2"/>
  <c r="O566" i="2"/>
  <c r="O558" i="2"/>
  <c r="O550" i="2"/>
  <c r="O542" i="2"/>
  <c r="O534" i="2"/>
  <c r="O526" i="2"/>
  <c r="O518" i="2"/>
  <c r="O510" i="2"/>
  <c r="O502" i="2"/>
  <c r="O494" i="2"/>
  <c r="O486" i="2"/>
  <c r="O478" i="2"/>
  <c r="O470" i="2"/>
  <c r="O462" i="2"/>
  <c r="O454" i="2"/>
  <c r="O446" i="2"/>
  <c r="O438" i="2"/>
  <c r="O430" i="2"/>
  <c r="O422" i="2"/>
  <c r="O414" i="2"/>
  <c r="O406" i="2"/>
  <c r="O398" i="2"/>
  <c r="O390" i="2"/>
  <c r="O382" i="2"/>
  <c r="O374" i="2"/>
  <c r="O366" i="2"/>
  <c r="O358" i="2"/>
  <c r="O350" i="2"/>
  <c r="O342" i="2"/>
  <c r="O334" i="2"/>
  <c r="O326" i="2"/>
  <c r="O318" i="2"/>
  <c r="O310" i="2"/>
  <c r="O302" i="2"/>
  <c r="O294" i="2"/>
  <c r="O286" i="2"/>
  <c r="O278" i="2"/>
  <c r="O270" i="2"/>
  <c r="O262" i="2"/>
  <c r="O248" i="2"/>
  <c r="O232" i="2"/>
  <c r="O216" i="2"/>
  <c r="O200" i="2"/>
  <c r="O184" i="2"/>
  <c r="O168" i="2"/>
  <c r="O152" i="2"/>
  <c r="O136" i="2"/>
  <c r="O120" i="2"/>
  <c r="O104" i="2"/>
  <c r="O88" i="2"/>
  <c r="O72" i="2"/>
  <c r="O56" i="2"/>
  <c r="O40" i="2"/>
  <c r="O24" i="2"/>
  <c r="O8" i="2"/>
  <c r="O253" i="2"/>
  <c r="O245" i="2"/>
  <c r="O237" i="2"/>
  <c r="O229" i="2"/>
  <c r="O221" i="2"/>
  <c r="O213" i="2"/>
  <c r="O205" i="2"/>
  <c r="O197" i="2"/>
  <c r="O189" i="2"/>
  <c r="O181" i="2"/>
  <c r="O173" i="2"/>
  <c r="O165" i="2"/>
  <c r="O157" i="2"/>
  <c r="O149" i="2"/>
  <c r="O141" i="2"/>
  <c r="O133" i="2"/>
  <c r="O125" i="2"/>
  <c r="O117" i="2"/>
  <c r="O109" i="2"/>
  <c r="O101" i="2"/>
  <c r="O93" i="2"/>
  <c r="O85" i="2"/>
  <c r="O77" i="2"/>
  <c r="O69" i="2"/>
  <c r="O61" i="2"/>
  <c r="O53" i="2"/>
  <c r="O45" i="2"/>
  <c r="O37" i="2"/>
  <c r="O29" i="2"/>
  <c r="O21" i="2"/>
  <c r="O13" i="2"/>
  <c r="P3065" i="2"/>
  <c r="P3049" i="2"/>
  <c r="P3033" i="2"/>
  <c r="P3017" i="2"/>
  <c r="P3001" i="2"/>
  <c r="P2985" i="2"/>
  <c r="P2969" i="2"/>
  <c r="P2953" i="2"/>
  <c r="P2937" i="2"/>
  <c r="P2921" i="2"/>
  <c r="P2905" i="2"/>
  <c r="P2889" i="2"/>
  <c r="P2873" i="2"/>
  <c r="P2857" i="2"/>
  <c r="P2841" i="2"/>
  <c r="P2825" i="2"/>
  <c r="P2809" i="2"/>
  <c r="P2793" i="2"/>
  <c r="P2777" i="2"/>
  <c r="P2761" i="2"/>
  <c r="P2745" i="2"/>
  <c r="P2729" i="2"/>
  <c r="P2713" i="2"/>
  <c r="P2697" i="2"/>
  <c r="P2681" i="2"/>
  <c r="P2665" i="2"/>
  <c r="P2649" i="2"/>
  <c r="P2633" i="2"/>
  <c r="P2617" i="2"/>
  <c r="P2601" i="2"/>
  <c r="P2585" i="2"/>
  <c r="P2569" i="2"/>
  <c r="P2553" i="2"/>
  <c r="P2537" i="2"/>
  <c r="P2521" i="2"/>
  <c r="P2505" i="2"/>
  <c r="P2489" i="2"/>
  <c r="P2473" i="2"/>
  <c r="P2457" i="2"/>
  <c r="P2441" i="2"/>
  <c r="P2425" i="2"/>
  <c r="P2409" i="2"/>
  <c r="P2393" i="2"/>
  <c r="P2377" i="2"/>
  <c r="P2361" i="2"/>
  <c r="P2345" i="2"/>
  <c r="P2329" i="2"/>
  <c r="P2313" i="2"/>
  <c r="P2297" i="2"/>
  <c r="P2281" i="2"/>
  <c r="P2265" i="2"/>
  <c r="P2249" i="2"/>
  <c r="P2233" i="2"/>
  <c r="P2217" i="2"/>
  <c r="P2201" i="2"/>
  <c r="P2185" i="2"/>
  <c r="P2169" i="2"/>
  <c r="P2153" i="2"/>
  <c r="P2137" i="2"/>
  <c r="P2121" i="2"/>
  <c r="P2105" i="2"/>
  <c r="P2089" i="2"/>
  <c r="P2073" i="2"/>
  <c r="P2057" i="2"/>
  <c r="P2041" i="2"/>
  <c r="P3055" i="2"/>
  <c r="P3039" i="2"/>
  <c r="P3023" i="2"/>
  <c r="P3007" i="2"/>
  <c r="P2991" i="2"/>
  <c r="P2975" i="2"/>
  <c r="P2959" i="2"/>
  <c r="P2943" i="2"/>
  <c r="P2927" i="2"/>
  <c r="P2911" i="2"/>
  <c r="P2895" i="2"/>
  <c r="P2879" i="2"/>
  <c r="P2863" i="2"/>
  <c r="P2847" i="2"/>
  <c r="P2831" i="2"/>
  <c r="P2815" i="2"/>
  <c r="P2799" i="2"/>
  <c r="P2783" i="2"/>
  <c r="P2767" i="2"/>
  <c r="P2751" i="2"/>
  <c r="P2735" i="2"/>
  <c r="P2719" i="2"/>
  <c r="P2703" i="2"/>
  <c r="P2687" i="2"/>
  <c r="P2671" i="2"/>
  <c r="P2655" i="2"/>
  <c r="P2639" i="2"/>
  <c r="P2623" i="2"/>
  <c r="P2607" i="2"/>
  <c r="P2591" i="2"/>
  <c r="P2575" i="2"/>
  <c r="P2559" i="2"/>
  <c r="P2543" i="2"/>
  <c r="P2527" i="2"/>
  <c r="P2511" i="2"/>
  <c r="P2495" i="2"/>
  <c r="P2479" i="2"/>
  <c r="P2463" i="2"/>
  <c r="P2447" i="2"/>
  <c r="P2431" i="2"/>
  <c r="P2415" i="2"/>
  <c r="P2399" i="2"/>
  <c r="P2383" i="2"/>
  <c r="P2367" i="2"/>
  <c r="P2351" i="2"/>
  <c r="P2335" i="2"/>
  <c r="P2319" i="2"/>
  <c r="P2303" i="2"/>
  <c r="P2287" i="2"/>
  <c r="P2271" i="2"/>
  <c r="P2255" i="2"/>
  <c r="P2239" i="2"/>
  <c r="P2223" i="2"/>
  <c r="P2207" i="2"/>
  <c r="P2191" i="2"/>
  <c r="P2175" i="2"/>
  <c r="P2159" i="2"/>
  <c r="P2143" i="2"/>
  <c r="P2127" i="2"/>
  <c r="P2111" i="2"/>
  <c r="P2095" i="2"/>
  <c r="P2079" i="2"/>
  <c r="P2063" i="2"/>
  <c r="P2047" i="2"/>
  <c r="P2035" i="2"/>
  <c r="P2027" i="2"/>
  <c r="P2019" i="2"/>
  <c r="P2011" i="2"/>
  <c r="P2003" i="2"/>
  <c r="P1995" i="2"/>
  <c r="P1987" i="2"/>
  <c r="P1979" i="2"/>
  <c r="P1971" i="2"/>
  <c r="P1963" i="2"/>
  <c r="P1955" i="2"/>
  <c r="P1947" i="2"/>
  <c r="P1939" i="2"/>
  <c r="P1931" i="2"/>
  <c r="P1923" i="2"/>
  <c r="P1915" i="2"/>
  <c r="P1907" i="2"/>
  <c r="P1899" i="2"/>
  <c r="P1891" i="2"/>
  <c r="P1875" i="2"/>
  <c r="P1859" i="2"/>
  <c r="P1843" i="2"/>
  <c r="P1827" i="2"/>
  <c r="P1811" i="2"/>
  <c r="P1795" i="2"/>
  <c r="P1779" i="2"/>
  <c r="P1763" i="2"/>
  <c r="P1747" i="2"/>
  <c r="P1731" i="2"/>
  <c r="P1715" i="2"/>
  <c r="P1699" i="2"/>
  <c r="P1683" i="2"/>
  <c r="P1667" i="2"/>
  <c r="P1651" i="2"/>
  <c r="P1635" i="2"/>
  <c r="P1619" i="2"/>
  <c r="P1603" i="2"/>
  <c r="P1587" i="2"/>
  <c r="P1571" i="2"/>
  <c r="P1555" i="2"/>
  <c r="P1539" i="2"/>
  <c r="P1523" i="2"/>
  <c r="P1507" i="2"/>
  <c r="P1491" i="2"/>
  <c r="P1475" i="2"/>
  <c r="P1459" i="2"/>
  <c r="P1443" i="2"/>
  <c r="P1427" i="2"/>
  <c r="P1411" i="2"/>
  <c r="P1395" i="2"/>
  <c r="P1379" i="2"/>
  <c r="P1363" i="2"/>
  <c r="P1347" i="2"/>
  <c r="P1331" i="2"/>
  <c r="P1315" i="2"/>
  <c r="P1299" i="2"/>
  <c r="P1283" i="2"/>
  <c r="P1267" i="2"/>
  <c r="P1251" i="2"/>
  <c r="P1235" i="2"/>
  <c r="P1219" i="2"/>
  <c r="P1203" i="2"/>
  <c r="P1187" i="2"/>
  <c r="P1171" i="2"/>
  <c r="P3060" i="2"/>
  <c r="P3052" i="2"/>
  <c r="P3044" i="2"/>
  <c r="P3036" i="2"/>
  <c r="P3028" i="2"/>
  <c r="P3020" i="2"/>
  <c r="P3012" i="2"/>
  <c r="P3004" i="2"/>
  <c r="P2996" i="2"/>
  <c r="P2988" i="2"/>
  <c r="P2980" i="2"/>
  <c r="P2972" i="2"/>
  <c r="P2964" i="2"/>
  <c r="P2956" i="2"/>
  <c r="P2948" i="2"/>
  <c r="P2940" i="2"/>
  <c r="P2932" i="2"/>
  <c r="P2924" i="2"/>
  <c r="P2916" i="2"/>
  <c r="P2908" i="2"/>
  <c r="P2900" i="2"/>
  <c r="P2892" i="2"/>
  <c r="P2884" i="2"/>
  <c r="P2876" i="2"/>
  <c r="P2868" i="2"/>
  <c r="P2860" i="2"/>
  <c r="P2852" i="2"/>
  <c r="P2844" i="2"/>
  <c r="P2836" i="2"/>
  <c r="P2828" i="2"/>
  <c r="P2820" i="2"/>
  <c r="P2812" i="2"/>
  <c r="P2804" i="2"/>
  <c r="P2796" i="2"/>
  <c r="P2788" i="2"/>
  <c r="P2780" i="2"/>
  <c r="P2772" i="2"/>
  <c r="P2764" i="2"/>
  <c r="P2756" i="2"/>
  <c r="P2748" i="2"/>
  <c r="P2740" i="2"/>
  <c r="P2732" i="2"/>
  <c r="P2724" i="2"/>
  <c r="P2716" i="2"/>
  <c r="P2708" i="2"/>
  <c r="P2700" i="2"/>
  <c r="P2692" i="2"/>
  <c r="P2684" i="2"/>
  <c r="P2676" i="2"/>
  <c r="P2668" i="2"/>
  <c r="P2660" i="2"/>
  <c r="P2652" i="2"/>
  <c r="P2644" i="2"/>
  <c r="P2636" i="2"/>
  <c r="P2628" i="2"/>
  <c r="P2620" i="2"/>
  <c r="P2612" i="2"/>
  <c r="P2604" i="2"/>
  <c r="P2596" i="2"/>
  <c r="P2588" i="2"/>
  <c r="P2580" i="2"/>
  <c r="P2572" i="2"/>
  <c r="P2564" i="2"/>
  <c r="P2556" i="2"/>
  <c r="P2548" i="2"/>
  <c r="P2540" i="2"/>
  <c r="P2532" i="2"/>
  <c r="P2524" i="2"/>
  <c r="P2516" i="2"/>
  <c r="P2508" i="2"/>
  <c r="P2500" i="2"/>
  <c r="P2492" i="2"/>
  <c r="P2484" i="2"/>
  <c r="P2476" i="2"/>
  <c r="P2468" i="2"/>
  <c r="P2460" i="2"/>
  <c r="P2452" i="2"/>
  <c r="P2444" i="2"/>
  <c r="P2436" i="2"/>
  <c r="P2428" i="2"/>
  <c r="P2420" i="2"/>
  <c r="P2412" i="2"/>
  <c r="P2404" i="2"/>
  <c r="P2396" i="2"/>
  <c r="P2388" i="2"/>
  <c r="P2380" i="2"/>
  <c r="P2372" i="2"/>
  <c r="P2364" i="2"/>
  <c r="P2356" i="2"/>
  <c r="P2348" i="2"/>
  <c r="P2340" i="2"/>
  <c r="P2332" i="2"/>
  <c r="P2324" i="2"/>
  <c r="P2316" i="2"/>
  <c r="P2308" i="2"/>
  <c r="P2300" i="2"/>
  <c r="P2292" i="2"/>
  <c r="P2284" i="2"/>
  <c r="P2276" i="2"/>
  <c r="P2268" i="2"/>
  <c r="P2260" i="2"/>
  <c r="P2252" i="2"/>
  <c r="P2244" i="2"/>
  <c r="P2236" i="2"/>
  <c r="P2228" i="2"/>
  <c r="P2220" i="2"/>
  <c r="P2212" i="2"/>
  <c r="P2204" i="2"/>
  <c r="P2196" i="2"/>
  <c r="P2188" i="2"/>
  <c r="P2180" i="2"/>
  <c r="P2172" i="2"/>
  <c r="P2164" i="2"/>
  <c r="P2156" i="2"/>
  <c r="P2148" i="2"/>
  <c r="P2140" i="2"/>
  <c r="P2132" i="2"/>
  <c r="P2124" i="2"/>
  <c r="P2116" i="2"/>
  <c r="P2108" i="2"/>
  <c r="P2100" i="2"/>
  <c r="P2092" i="2"/>
  <c r="P2084" i="2"/>
  <c r="P2076" i="2"/>
  <c r="P2068" i="2"/>
  <c r="P2060" i="2"/>
  <c r="P2052" i="2"/>
  <c r="P2044" i="2"/>
  <c r="P2036" i="2"/>
  <c r="P2028" i="2"/>
  <c r="P2020" i="2"/>
  <c r="P2012" i="2"/>
  <c r="P2004" i="2"/>
  <c r="P1996" i="2"/>
  <c r="P1988" i="2"/>
  <c r="P1980" i="2"/>
  <c r="P1972" i="2"/>
  <c r="P1964" i="2"/>
  <c r="P1956" i="2"/>
  <c r="P1948" i="2"/>
  <c r="P1940" i="2"/>
  <c r="P1932" i="2"/>
  <c r="P1924" i="2"/>
  <c r="P1916" i="2"/>
  <c r="P1908" i="2"/>
  <c r="P1900" i="2"/>
  <c r="P1892" i="2"/>
  <c r="P1877" i="2"/>
  <c r="P1861" i="2"/>
  <c r="P1845" i="2"/>
  <c r="P1829" i="2"/>
  <c r="P1813" i="2"/>
  <c r="P1797" i="2"/>
  <c r="P1781" i="2"/>
  <c r="P1765" i="2"/>
  <c r="P1749" i="2"/>
  <c r="P1733" i="2"/>
  <c r="P1717" i="2"/>
  <c r="P1701" i="2"/>
  <c r="P1685" i="2"/>
  <c r="P1669" i="2"/>
  <c r="P1653" i="2"/>
  <c r="P1637" i="2"/>
  <c r="P1621" i="2"/>
  <c r="P1605" i="2"/>
  <c r="P1589" i="2"/>
  <c r="P1573" i="2"/>
  <c r="P1557" i="2"/>
  <c r="P1541" i="2"/>
  <c r="P1525" i="2"/>
  <c r="P1509" i="2"/>
  <c r="P1493" i="2"/>
  <c r="P1477" i="2"/>
  <c r="P1461" i="2"/>
  <c r="P1445" i="2"/>
  <c r="P1429" i="2"/>
  <c r="P1413" i="2"/>
  <c r="P1397" i="2"/>
  <c r="P1381" i="2"/>
  <c r="P1365" i="2"/>
  <c r="P1349" i="2"/>
  <c r="P1333" i="2"/>
  <c r="P1317" i="2"/>
  <c r="P1301" i="2"/>
  <c r="P1285" i="2"/>
  <c r="P1269" i="2"/>
  <c r="P1253" i="2"/>
  <c r="P1237" i="2"/>
  <c r="P1221" i="2"/>
  <c r="P1205" i="2"/>
  <c r="P1189" i="2"/>
  <c r="P1173" i="2"/>
  <c r="P1163" i="2"/>
  <c r="P1155" i="2"/>
  <c r="P1147" i="2"/>
  <c r="P1139" i="2"/>
  <c r="P1131" i="2"/>
  <c r="P1123" i="2"/>
  <c r="P1115" i="2"/>
  <c r="P1099" i="2"/>
  <c r="P1083" i="2"/>
  <c r="P1067" i="2"/>
  <c r="P1051" i="2"/>
  <c r="P1035" i="2"/>
  <c r="P1019" i="2"/>
  <c r="P1003" i="2"/>
  <c r="P987" i="2"/>
  <c r="P971" i="2"/>
  <c r="P955" i="2"/>
  <c r="P939" i="2"/>
  <c r="P923" i="2"/>
  <c r="P907" i="2"/>
  <c r="P891" i="2"/>
  <c r="P875" i="2"/>
  <c r="P859" i="2"/>
  <c r="P843" i="2"/>
  <c r="P827" i="2"/>
  <c r="P811" i="2"/>
  <c r="P795" i="2"/>
  <c r="P779" i="2"/>
  <c r="P756" i="2"/>
  <c r="P724" i="2"/>
  <c r="P692" i="2"/>
  <c r="P660" i="2"/>
  <c r="P628" i="2"/>
  <c r="P596" i="2"/>
  <c r="P564" i="2"/>
  <c r="P532" i="2"/>
  <c r="P500" i="2"/>
  <c r="P1888" i="2"/>
  <c r="P1880" i="2"/>
  <c r="P1872" i="2"/>
  <c r="P1864" i="2"/>
  <c r="P1856" i="2"/>
  <c r="P1848" i="2"/>
  <c r="P1840" i="2"/>
  <c r="P1832" i="2"/>
  <c r="P1824" i="2"/>
  <c r="P1816" i="2"/>
  <c r="P1808" i="2"/>
  <c r="P1800" i="2"/>
  <c r="P1792" i="2"/>
  <c r="P1784" i="2"/>
  <c r="P1776" i="2"/>
  <c r="P1768" i="2"/>
  <c r="P1760" i="2"/>
  <c r="P1752" i="2"/>
  <c r="P1744" i="2"/>
  <c r="P1736" i="2"/>
  <c r="P1728" i="2"/>
  <c r="P1720" i="2"/>
  <c r="P1712" i="2"/>
  <c r="P1704" i="2"/>
  <c r="P1696" i="2"/>
  <c r="P1688" i="2"/>
  <c r="P1680" i="2"/>
  <c r="P1672" i="2"/>
  <c r="P1664" i="2"/>
  <c r="P1656" i="2"/>
  <c r="P1648" i="2"/>
  <c r="P1640" i="2"/>
  <c r="P1632" i="2"/>
  <c r="P1624" i="2"/>
  <c r="P1616" i="2"/>
  <c r="P1608" i="2"/>
  <c r="P1600" i="2"/>
  <c r="P1592" i="2"/>
  <c r="P1584" i="2"/>
  <c r="P1576" i="2"/>
  <c r="P1568" i="2"/>
  <c r="P1560" i="2"/>
  <c r="P1552" i="2"/>
  <c r="P1544" i="2"/>
  <c r="P1536" i="2"/>
  <c r="P1528" i="2"/>
  <c r="P1520" i="2"/>
  <c r="P1512" i="2"/>
  <c r="P1504" i="2"/>
  <c r="P1496" i="2"/>
  <c r="P1488" i="2"/>
  <c r="P1480" i="2"/>
  <c r="P1472" i="2"/>
  <c r="P1464" i="2"/>
  <c r="P1456" i="2"/>
  <c r="P1448" i="2"/>
  <c r="P1440" i="2"/>
  <c r="P1432" i="2"/>
  <c r="P1424" i="2"/>
  <c r="P1416" i="2"/>
  <c r="P1408" i="2"/>
  <c r="P1400" i="2"/>
  <c r="P1392" i="2"/>
  <c r="P1384" i="2"/>
  <c r="P1376" i="2"/>
  <c r="P1368" i="2"/>
  <c r="P1360" i="2"/>
  <c r="P1352" i="2"/>
  <c r="P1344" i="2"/>
  <c r="P1336" i="2"/>
  <c r="P1328" i="2"/>
  <c r="P1320" i="2"/>
  <c r="P1312" i="2"/>
  <c r="P1304" i="2"/>
  <c r="P1296" i="2"/>
  <c r="P1288" i="2"/>
  <c r="P1280" i="2"/>
  <c r="P1272" i="2"/>
  <c r="P1264" i="2"/>
  <c r="P1256" i="2"/>
  <c r="P1248" i="2"/>
  <c r="P1240" i="2"/>
  <c r="P1232" i="2"/>
  <c r="P1224" i="2"/>
  <c r="P1216" i="2"/>
  <c r="P1208" i="2"/>
  <c r="P1200" i="2"/>
  <c r="P1192" i="2"/>
  <c r="P1184" i="2"/>
  <c r="P1176" i="2"/>
  <c r="P1168" i="2"/>
  <c r="P1160" i="2"/>
  <c r="P1152" i="2"/>
  <c r="P1144" i="2"/>
  <c r="P1136" i="2"/>
  <c r="P1128" i="2"/>
  <c r="P1120" i="2"/>
  <c r="P1109" i="2"/>
  <c r="P1093" i="2"/>
  <c r="P1077" i="2"/>
  <c r="P1061" i="2"/>
  <c r="P1045" i="2"/>
  <c r="P1029" i="2"/>
  <c r="P1013" i="2"/>
  <c r="P997" i="2"/>
  <c r="P981" i="2"/>
  <c r="P965" i="2"/>
  <c r="P949" i="2"/>
  <c r="P933" i="2"/>
  <c r="P917" i="2"/>
  <c r="P901" i="2"/>
  <c r="P885" i="2"/>
  <c r="P869" i="2"/>
  <c r="P853" i="2"/>
  <c r="P837" i="2"/>
  <c r="P821" i="2"/>
  <c r="P805" i="2"/>
  <c r="P789" i="2"/>
  <c r="P773" i="2"/>
  <c r="P744" i="2"/>
  <c r="P712" i="2"/>
  <c r="P680" i="2"/>
  <c r="P648" i="2"/>
  <c r="P616" i="2"/>
  <c r="P584" i="2"/>
  <c r="P552" i="2"/>
  <c r="P520" i="2"/>
  <c r="P488" i="2"/>
  <c r="P1110" i="2"/>
  <c r="P1102" i="2"/>
  <c r="P1094" i="2"/>
  <c r="P1086" i="2"/>
  <c r="P1078" i="2"/>
  <c r="P1070" i="2"/>
  <c r="P1062" i="2"/>
  <c r="P1054" i="2"/>
  <c r="P1046" i="2"/>
  <c r="P1038" i="2"/>
  <c r="P1030" i="2"/>
  <c r="P1022" i="2"/>
  <c r="P1014" i="2"/>
  <c r="P1006" i="2"/>
  <c r="P998" i="2"/>
  <c r="P990" i="2"/>
  <c r="P982" i="2"/>
  <c r="P974" i="2"/>
  <c r="P966" i="2"/>
  <c r="P958" i="2"/>
  <c r="P950" i="2"/>
  <c r="P942" i="2"/>
  <c r="P934" i="2"/>
  <c r="P926" i="2"/>
  <c r="P918" i="2"/>
  <c r="P910" i="2"/>
  <c r="P902" i="2"/>
  <c r="P894" i="2"/>
  <c r="P886" i="2"/>
  <c r="P878" i="2"/>
  <c r="P870" i="2"/>
  <c r="P862" i="2"/>
  <c r="P854" i="2"/>
  <c r="P846" i="2"/>
  <c r="P838" i="2"/>
  <c r="P830" i="2"/>
  <c r="P822" i="2"/>
  <c r="P814" i="2"/>
  <c r="P806" i="2"/>
  <c r="P798" i="2"/>
  <c r="P790" i="2"/>
  <c r="P782" i="2"/>
  <c r="P774" i="2"/>
  <c r="P762" i="2"/>
  <c r="P746" i="2"/>
  <c r="P730" i="2"/>
  <c r="P714" i="2"/>
  <c r="P698" i="2"/>
  <c r="P682" i="2"/>
  <c r="P666" i="2"/>
  <c r="P650" i="2"/>
  <c r="P634" i="2"/>
  <c r="P618" i="2"/>
  <c r="P602" i="2"/>
  <c r="P586" i="2"/>
  <c r="P570" i="2"/>
  <c r="P554" i="2"/>
  <c r="P538" i="2"/>
  <c r="P522" i="2"/>
  <c r="P506" i="2"/>
  <c r="P490" i="2"/>
  <c r="P474" i="2"/>
  <c r="P458" i="2"/>
  <c r="P442" i="2"/>
  <c r="P464" i="2"/>
  <c r="P448" i="2"/>
  <c r="P436" i="2"/>
  <c r="P428" i="2"/>
  <c r="P420" i="2"/>
  <c r="P412" i="2"/>
  <c r="P404" i="2"/>
  <c r="P396" i="2"/>
  <c r="P388" i="2"/>
  <c r="P373" i="2"/>
  <c r="P357" i="2"/>
  <c r="P341" i="2"/>
  <c r="P325" i="2"/>
  <c r="P309" i="2"/>
  <c r="P293" i="2"/>
  <c r="P277" i="2"/>
  <c r="P261" i="2"/>
  <c r="P229" i="2"/>
  <c r="P197" i="2"/>
  <c r="P165" i="2"/>
  <c r="P133" i="2"/>
  <c r="P101" i="2"/>
  <c r="P69" i="2"/>
  <c r="P37" i="2"/>
  <c r="P769" i="2"/>
  <c r="P761" i="2"/>
  <c r="P753" i="2"/>
  <c r="P745" i="2"/>
  <c r="P737" i="2"/>
  <c r="P729" i="2"/>
  <c r="P721" i="2"/>
  <c r="P713" i="2"/>
  <c r="P705" i="2"/>
  <c r="P697" i="2"/>
  <c r="P689" i="2"/>
  <c r="P681" i="2"/>
  <c r="P673" i="2"/>
  <c r="P665" i="2"/>
  <c r="P657" i="2"/>
  <c r="P649" i="2"/>
  <c r="P641" i="2"/>
  <c r="P633" i="2"/>
  <c r="P625" i="2"/>
  <c r="P617" i="2"/>
  <c r="P609" i="2"/>
  <c r="P601" i="2"/>
  <c r="P593" i="2"/>
  <c r="P585" i="2"/>
  <c r="P577" i="2"/>
  <c r="P569" i="2"/>
  <c r="P561" i="2"/>
  <c r="P553" i="2"/>
  <c r="P545" i="2"/>
  <c r="P537" i="2"/>
  <c r="P529" i="2"/>
  <c r="P521" i="2"/>
  <c r="P513" i="2"/>
  <c r="P505" i="2"/>
  <c r="P497" i="2"/>
  <c r="P489" i="2"/>
  <c r="P481" i="2"/>
  <c r="P473" i="2"/>
  <c r="P465" i="2"/>
  <c r="P457" i="2"/>
  <c r="P449" i="2"/>
  <c r="P441" i="2"/>
  <c r="P433" i="2"/>
  <c r="P425" i="2"/>
  <c r="P417" i="2"/>
  <c r="P409" i="2"/>
  <c r="P401" i="2"/>
  <c r="P393" i="2"/>
  <c r="P383" i="2"/>
  <c r="P367" i="2"/>
  <c r="P351" i="2"/>
  <c r="P335" i="2"/>
  <c r="P319" i="2"/>
  <c r="P303" i="2"/>
  <c r="P287" i="2"/>
  <c r="P271" i="2"/>
  <c r="P249" i="2"/>
  <c r="P217" i="2"/>
  <c r="P185" i="2"/>
  <c r="P153" i="2"/>
  <c r="P121" i="2"/>
  <c r="P89" i="2"/>
  <c r="P57" i="2"/>
  <c r="P25" i="2"/>
  <c r="P384" i="2"/>
  <c r="P376" i="2"/>
  <c r="P368" i="2"/>
  <c r="P360" i="2"/>
  <c r="P352" i="2"/>
  <c r="P344" i="2"/>
  <c r="P336" i="2"/>
  <c r="P328" i="2"/>
  <c r="P320" i="2"/>
  <c r="P312" i="2"/>
  <c r="P304" i="2"/>
  <c r="P296" i="2"/>
  <c r="P288" i="2"/>
  <c r="P280" i="2"/>
  <c r="P272" i="2"/>
  <c r="P264" i="2"/>
  <c r="P251" i="2"/>
  <c r="P235" i="2"/>
  <c r="P219" i="2"/>
  <c r="P203" i="2"/>
  <c r="P187" i="2"/>
  <c r="P171" i="2"/>
  <c r="P155" i="2"/>
  <c r="P139" i="2"/>
  <c r="P123" i="2"/>
  <c r="P107" i="2"/>
  <c r="P91" i="2"/>
  <c r="P75" i="2"/>
  <c r="P59" i="2"/>
  <c r="P43" i="2"/>
  <c r="P27" i="2"/>
  <c r="P11" i="2"/>
  <c r="P256" i="2"/>
  <c r="P248" i="2"/>
  <c r="P240" i="2"/>
  <c r="P232" i="2"/>
  <c r="P224" i="2"/>
  <c r="P216" i="2"/>
  <c r="P208" i="2"/>
  <c r="P200" i="2"/>
  <c r="P192" i="2"/>
  <c r="P184" i="2"/>
  <c r="P176" i="2"/>
  <c r="P168" i="2"/>
  <c r="P160" i="2"/>
  <c r="P152" i="2"/>
  <c r="P144" i="2"/>
  <c r="P136" i="2"/>
  <c r="P128" i="2"/>
  <c r="P120" i="2"/>
  <c r="P112" i="2"/>
  <c r="P104" i="2"/>
  <c r="P96" i="2"/>
  <c r="P88" i="2"/>
  <c r="P80" i="2"/>
  <c r="P72" i="2"/>
  <c r="P64" i="2"/>
  <c r="P56" i="2"/>
  <c r="P48" i="2"/>
  <c r="P40" i="2"/>
  <c r="P32" i="2"/>
  <c r="P24" i="2"/>
  <c r="P16" i="2"/>
  <c r="P8" i="2"/>
  <c r="O3066" i="2"/>
  <c r="O3050" i="2"/>
  <c r="O3034" i="2"/>
  <c r="O3018" i="2"/>
  <c r="O3002" i="2"/>
  <c r="O2986" i="2"/>
  <c r="O2978" i="2"/>
  <c r="O2962" i="2"/>
  <c r="O2946" i="2"/>
  <c r="O2915" i="2"/>
  <c r="O2883" i="2"/>
  <c r="O2851" i="2"/>
  <c r="O2819" i="2"/>
  <c r="O2787" i="2"/>
  <c r="O2755" i="2"/>
  <c r="O2723" i="2"/>
  <c r="O2707" i="2"/>
  <c r="O2675" i="2"/>
  <c r="O2643" i="2"/>
  <c r="O2611" i="2"/>
  <c r="O2579" i="2"/>
  <c r="O2547" i="2"/>
  <c r="O2515" i="2"/>
  <c r="O2483" i="2"/>
  <c r="O2451" i="2"/>
  <c r="O2435" i="2"/>
  <c r="O2403" i="2"/>
  <c r="O2371" i="2"/>
  <c r="O2339" i="2"/>
  <c r="O3052" i="2"/>
  <c r="O3044" i="2"/>
  <c r="O3028" i="2"/>
  <c r="O3012" i="2"/>
  <c r="O2996" i="2"/>
  <c r="O2980" i="2"/>
  <c r="O2964" i="2"/>
  <c r="O2956" i="2"/>
  <c r="O2935" i="2"/>
  <c r="O2903" i="2"/>
  <c r="O2871" i="2"/>
  <c r="O2839" i="2"/>
  <c r="O2807" i="2"/>
  <c r="O2791" i="2"/>
  <c r="O2759" i="2"/>
  <c r="O2727" i="2"/>
  <c r="O2695" i="2"/>
  <c r="O2663" i="2"/>
  <c r="O2631" i="2"/>
  <c r="O2599" i="2"/>
  <c r="O2567" i="2"/>
  <c r="O2535" i="2"/>
  <c r="O2519" i="2"/>
  <c r="O2487" i="2"/>
  <c r="O2455" i="2"/>
  <c r="O2423" i="2"/>
  <c r="O2391" i="2"/>
  <c r="O2375" i="2"/>
  <c r="O2343" i="2"/>
  <c r="O2315" i="2"/>
  <c r="O2283" i="2"/>
  <c r="O2251" i="2"/>
  <c r="O2219" i="2"/>
  <c r="O2187" i="2"/>
  <c r="O2155" i="2"/>
  <c r="O2139" i="2"/>
  <c r="O2107" i="2"/>
  <c r="O2075" i="2"/>
  <c r="O2043" i="2"/>
  <c r="O1979" i="2"/>
  <c r="O3062" i="2"/>
  <c r="O3054" i="2"/>
  <c r="O3046" i="2"/>
  <c r="O3038" i="2"/>
  <c r="O3030" i="2"/>
  <c r="O3022" i="2"/>
  <c r="O3014" i="2"/>
  <c r="O3006" i="2"/>
  <c r="O2998" i="2"/>
  <c r="O2990" i="2"/>
  <c r="O2982" i="2"/>
  <c r="O2974" i="2"/>
  <c r="O2966" i="2"/>
  <c r="O2958" i="2"/>
  <c r="O2950" i="2"/>
  <c r="O2939" i="2"/>
  <c r="O2923" i="2"/>
  <c r="O2907" i="2"/>
  <c r="O2891" i="2"/>
  <c r="O2875" i="2"/>
  <c r="O2859" i="2"/>
  <c r="O2843" i="2"/>
  <c r="O2827" i="2"/>
  <c r="O2811" i="2"/>
  <c r="O2795" i="2"/>
  <c r="O2779" i="2"/>
  <c r="O2763" i="2"/>
  <c r="O2747" i="2"/>
  <c r="O2731" i="2"/>
  <c r="O2715" i="2"/>
  <c r="O2699" i="2"/>
  <c r="O2683" i="2"/>
  <c r="O2667" i="2"/>
  <c r="O2651" i="2"/>
  <c r="O2635" i="2"/>
  <c r="O2619" i="2"/>
  <c r="O2603" i="2"/>
  <c r="O2587" i="2"/>
  <c r="O2571" i="2"/>
  <c r="O2555" i="2"/>
  <c r="O2539" i="2"/>
  <c r="O2523" i="2"/>
  <c r="O2507" i="2"/>
  <c r="O2491" i="2"/>
  <c r="O2475" i="2"/>
  <c r="O2459" i="2"/>
  <c r="O2443" i="2"/>
  <c r="O2427" i="2"/>
  <c r="O2411" i="2"/>
  <c r="O2395" i="2"/>
  <c r="O2379" i="2"/>
  <c r="O2363" i="2"/>
  <c r="O2347" i="2"/>
  <c r="O2331" i="2"/>
  <c r="O6" i="2"/>
  <c r="O3064" i="2"/>
  <c r="O3056" i="2"/>
  <c r="O3048" i="2"/>
  <c r="O3040" i="2"/>
  <c r="O3032" i="2"/>
  <c r="O3024" i="2"/>
  <c r="O3016" i="2"/>
  <c r="O3008" i="2"/>
  <c r="O3000" i="2"/>
  <c r="O2992" i="2"/>
  <c r="O2984" i="2"/>
  <c r="O2976" i="2"/>
  <c r="O2968" i="2"/>
  <c r="O2960" i="2"/>
  <c r="O2952" i="2"/>
  <c r="O2943" i="2"/>
  <c r="O2927" i="2"/>
  <c r="O2911" i="2"/>
  <c r="O2895" i="2"/>
  <c r="O2879" i="2"/>
  <c r="O2863" i="2"/>
  <c r="O2847" i="2"/>
  <c r="O2831" i="2"/>
  <c r="O2815" i="2"/>
  <c r="O2799" i="2"/>
  <c r="O2783" i="2"/>
  <c r="O2767" i="2"/>
  <c r="O2751" i="2"/>
  <c r="O2735" i="2"/>
  <c r="O2719" i="2"/>
  <c r="O2703" i="2"/>
  <c r="O2687" i="2"/>
  <c r="O2671" i="2"/>
  <c r="O2655" i="2"/>
  <c r="O2639" i="2"/>
  <c r="O2623" i="2"/>
  <c r="O2607" i="2"/>
  <c r="O2591" i="2"/>
  <c r="O2575" i="2"/>
  <c r="O2559" i="2"/>
  <c r="O2543" i="2"/>
  <c r="O2527" i="2"/>
  <c r="O2511" i="2"/>
  <c r="O2495" i="2"/>
  <c r="O2479" i="2"/>
  <c r="O2463" i="2"/>
  <c r="O2447" i="2"/>
  <c r="O2431" i="2"/>
  <c r="O2415" i="2"/>
  <c r="O2399" i="2"/>
  <c r="O2383" i="2"/>
  <c r="O2367" i="2"/>
  <c r="O2351" i="2"/>
  <c r="O2335" i="2"/>
  <c r="O2319" i="2"/>
  <c r="O2307" i="2"/>
  <c r="O2291" i="2"/>
  <c r="O2275" i="2"/>
  <c r="O2259" i="2"/>
  <c r="O2243" i="2"/>
  <c r="O2227" i="2"/>
  <c r="O2211" i="2"/>
  <c r="O2195" i="2"/>
  <c r="O2179" i="2"/>
  <c r="O2163" i="2"/>
  <c r="O2147" i="2"/>
  <c r="O2131" i="2"/>
  <c r="O2115" i="2"/>
  <c r="O2099" i="2"/>
  <c r="O2083" i="2"/>
  <c r="O2067" i="2"/>
  <c r="O2051" i="2"/>
  <c r="O2035" i="2"/>
  <c r="O2019" i="2"/>
  <c r="O2003" i="2"/>
  <c r="O1987" i="2"/>
  <c r="O1971" i="2"/>
  <c r="O1955" i="2"/>
  <c r="O1939" i="2"/>
  <c r="O1923" i="2"/>
  <c r="O1907" i="2"/>
  <c r="O1891" i="2"/>
  <c r="O1875" i="2"/>
  <c r="O1859" i="2"/>
  <c r="O1843" i="2"/>
  <c r="O1827" i="2"/>
  <c r="O1811" i="2"/>
  <c r="O1795" i="2"/>
  <c r="O1779" i="2"/>
  <c r="O1763" i="2"/>
  <c r="O1747" i="2"/>
  <c r="O1731" i="2"/>
  <c r="O1715" i="2"/>
  <c r="O1699" i="2"/>
  <c r="O1683" i="2"/>
  <c r="O1667" i="2"/>
  <c r="O1651" i="2"/>
  <c r="O1635" i="2"/>
  <c r="O1619" i="2"/>
  <c r="O1603" i="2"/>
  <c r="O1587" i="2"/>
  <c r="O1571" i="2"/>
  <c r="O1555" i="2"/>
  <c r="O1539" i="2"/>
  <c r="O1523" i="2"/>
  <c r="O1507" i="2"/>
  <c r="O1491" i="2"/>
  <c r="O1475" i="2"/>
  <c r="O1459" i="2"/>
  <c r="O1443" i="2"/>
  <c r="O1427" i="2"/>
  <c r="O1411" i="2"/>
  <c r="O1380" i="2"/>
  <c r="O1348" i="2"/>
  <c r="O1316" i="2"/>
  <c r="O1284" i="2"/>
  <c r="O1252" i="2"/>
  <c r="O1220" i="2"/>
  <c r="O1188" i="2"/>
  <c r="O1156" i="2"/>
  <c r="O1124" i="2"/>
  <c r="O1092" i="2"/>
  <c r="O1060" i="2"/>
  <c r="O1028" i="2"/>
  <c r="O996" i="2"/>
  <c r="O964" i="2"/>
  <c r="O932" i="2"/>
  <c r="O900" i="2"/>
  <c r="O868" i="2"/>
  <c r="O836" i="2"/>
  <c r="O804" i="2"/>
  <c r="O772" i="2"/>
  <c r="O740" i="2"/>
  <c r="O708" i="2"/>
  <c r="O676" i="2"/>
  <c r="O644" i="2"/>
  <c r="O581" i="2"/>
  <c r="O517" i="2"/>
  <c r="O453" i="2"/>
  <c r="O389" i="2"/>
  <c r="O325" i="2"/>
  <c r="O261" i="2"/>
  <c r="O134" i="2"/>
  <c r="O3067" i="2"/>
  <c r="O3059" i="2"/>
  <c r="O3051" i="2"/>
  <c r="O3043" i="2"/>
  <c r="O3035" i="2"/>
  <c r="O3027" i="2"/>
  <c r="O3019" i="2"/>
  <c r="O3011" i="2"/>
  <c r="O3003" i="2"/>
  <c r="O2995" i="2"/>
  <c r="O2987" i="2"/>
  <c r="O2979" i="2"/>
  <c r="O2971" i="2"/>
  <c r="O2963" i="2"/>
  <c r="O2955" i="2"/>
  <c r="O2947" i="2"/>
  <c r="O2933" i="2"/>
  <c r="O2917" i="2"/>
  <c r="O2901" i="2"/>
  <c r="O2885" i="2"/>
  <c r="O2869" i="2"/>
  <c r="O2853" i="2"/>
  <c r="O2837" i="2"/>
  <c r="O2821" i="2"/>
  <c r="O2805" i="2"/>
  <c r="O2789" i="2"/>
  <c r="O2773" i="2"/>
  <c r="O2757" i="2"/>
  <c r="O2741" i="2"/>
  <c r="O2725" i="2"/>
  <c r="O2709" i="2"/>
  <c r="O2693" i="2"/>
  <c r="O2677" i="2"/>
  <c r="O2661" i="2"/>
  <c r="O2645" i="2"/>
  <c r="O2629" i="2"/>
  <c r="O2613" i="2"/>
  <c r="O2597" i="2"/>
  <c r="O2581" i="2"/>
  <c r="O2565" i="2"/>
  <c r="O2549" i="2"/>
  <c r="O2533" i="2"/>
  <c r="O2517" i="2"/>
  <c r="O2501" i="2"/>
  <c r="O2485" i="2"/>
  <c r="O2469" i="2"/>
  <c r="O2453" i="2"/>
  <c r="O2437" i="2"/>
  <c r="O2421" i="2"/>
  <c r="O2405" i="2"/>
  <c r="O2389" i="2"/>
  <c r="O2373" i="2"/>
  <c r="O2357" i="2"/>
  <c r="O2341" i="2"/>
  <c r="O2325" i="2"/>
  <c r="O2309" i="2"/>
  <c r="O2293" i="2"/>
  <c r="O2277" i="2"/>
  <c r="O2261" i="2"/>
  <c r="O2245" i="2"/>
  <c r="O2229" i="2"/>
  <c r="O2213" i="2"/>
  <c r="O2197" i="2"/>
  <c r="O2181" i="2"/>
  <c r="O2165" i="2"/>
  <c r="O2149" i="2"/>
  <c r="O2133" i="2"/>
  <c r="O2117" i="2"/>
  <c r="O2101" i="2"/>
  <c r="O2085" i="2"/>
  <c r="O2069" i="2"/>
  <c r="O2053" i="2"/>
  <c r="O2037" i="2"/>
  <c r="O2021" i="2"/>
  <c r="O2005" i="2"/>
  <c r="O1989" i="2"/>
  <c r="O1973" i="2"/>
  <c r="O1957" i="2"/>
  <c r="O1941" i="2"/>
  <c r="O1925" i="2"/>
  <c r="O1909" i="2"/>
  <c r="O1893" i="2"/>
  <c r="O1877" i="2"/>
  <c r="O1861" i="2"/>
  <c r="O1845" i="2"/>
  <c r="O1829" i="2"/>
  <c r="O1813" i="2"/>
  <c r="O1797" i="2"/>
  <c r="O1781" i="2"/>
  <c r="O1765" i="2"/>
  <c r="O1749" i="2"/>
  <c r="O1733" i="2"/>
  <c r="O1717" i="2"/>
  <c r="O1701" i="2"/>
  <c r="O1685" i="2"/>
  <c r="O1669" i="2"/>
  <c r="O1653" i="2"/>
  <c r="O1637" i="2"/>
  <c r="O1621" i="2"/>
  <c r="O1605" i="2"/>
  <c r="O1589" i="2"/>
  <c r="O1573" i="2"/>
  <c r="O1557" i="2"/>
  <c r="O1541" i="2"/>
  <c r="O1525" i="2"/>
  <c r="O1509" i="2"/>
  <c r="O1493" i="2"/>
  <c r="O1477" i="2"/>
  <c r="O1461" i="2"/>
  <c r="O1445" i="2"/>
  <c r="O1429" i="2"/>
  <c r="O1413" i="2"/>
  <c r="O1384" i="2"/>
  <c r="O1352" i="2"/>
  <c r="O1320" i="2"/>
  <c r="O1288" i="2"/>
  <c r="O1256" i="2"/>
  <c r="O1224" i="2"/>
  <c r="O1192" i="2"/>
  <c r="O1160" i="2"/>
  <c r="O1128" i="2"/>
  <c r="O1096" i="2"/>
  <c r="O1064" i="2"/>
  <c r="O1032" i="2"/>
  <c r="O1000" i="2"/>
  <c r="O968" i="2"/>
  <c r="O936" i="2"/>
  <c r="O904" i="2"/>
  <c r="O872" i="2"/>
  <c r="O840" i="2"/>
  <c r="O808" i="2"/>
  <c r="O776" i="2"/>
  <c r="O744" i="2"/>
  <c r="O712" i="2"/>
  <c r="O680" i="2"/>
  <c r="O648" i="2"/>
  <c r="O589" i="2"/>
  <c r="O525" i="2"/>
  <c r="O461" i="2"/>
  <c r="O397" i="2"/>
  <c r="O333" i="2"/>
  <c r="O269" i="2"/>
  <c r="O150" i="2"/>
  <c r="O22" i="2"/>
  <c r="O2938" i="2"/>
  <c r="O2930" i="2"/>
  <c r="O2922" i="2"/>
  <c r="O2914" i="2"/>
  <c r="O2906" i="2"/>
  <c r="O2898" i="2"/>
  <c r="O2890" i="2"/>
  <c r="O2882" i="2"/>
  <c r="O2874" i="2"/>
  <c r="O2866" i="2"/>
  <c r="O2858" i="2"/>
  <c r="O2850" i="2"/>
  <c r="O2842" i="2"/>
  <c r="O2834" i="2"/>
  <c r="O2826" i="2"/>
  <c r="O2818" i="2"/>
  <c r="O2810" i="2"/>
  <c r="O2802" i="2"/>
  <c r="O2794" i="2"/>
  <c r="O2786" i="2"/>
  <c r="O2778" i="2"/>
  <c r="O2770" i="2"/>
  <c r="O2762" i="2"/>
  <c r="O2754" i="2"/>
  <c r="O2746" i="2"/>
  <c r="O2738" i="2"/>
  <c r="O2730" i="2"/>
  <c r="O2722" i="2"/>
  <c r="O2714" i="2"/>
  <c r="O2706" i="2"/>
  <c r="O2698" i="2"/>
  <c r="O2690" i="2"/>
  <c r="O2682" i="2"/>
  <c r="O2674" i="2"/>
  <c r="O2666" i="2"/>
  <c r="O2658" i="2"/>
  <c r="O2650" i="2"/>
  <c r="O2642" i="2"/>
  <c r="O2634" i="2"/>
  <c r="O2626" i="2"/>
  <c r="O2618" i="2"/>
  <c r="O2610" i="2"/>
  <c r="O2602" i="2"/>
  <c r="O2594" i="2"/>
  <c r="O2586" i="2"/>
  <c r="O2578" i="2"/>
  <c r="O2570" i="2"/>
  <c r="O2562" i="2"/>
  <c r="O2554" i="2"/>
  <c r="O2546" i="2"/>
  <c r="O2538" i="2"/>
  <c r="O2530" i="2"/>
  <c r="O2522" i="2"/>
  <c r="O2514" i="2"/>
  <c r="O2506" i="2"/>
  <c r="O2498" i="2"/>
  <c r="O2490" i="2"/>
  <c r="O2482" i="2"/>
  <c r="O2474" i="2"/>
  <c r="O2466" i="2"/>
  <c r="O2458" i="2"/>
  <c r="O2450" i="2"/>
  <c r="O2442" i="2"/>
  <c r="O2434" i="2"/>
  <c r="O2426" i="2"/>
  <c r="O2418" i="2"/>
  <c r="O2410" i="2"/>
  <c r="O2402" i="2"/>
  <c r="O2394" i="2"/>
  <c r="O2386" i="2"/>
  <c r="O2378" i="2"/>
  <c r="O2370" i="2"/>
  <c r="O2362" i="2"/>
  <c r="O2354" i="2"/>
  <c r="O2346" i="2"/>
  <c r="O2338" i="2"/>
  <c r="O2330" i="2"/>
  <c r="O2322" i="2"/>
  <c r="O2314" i="2"/>
  <c r="O2306" i="2"/>
  <c r="O2298" i="2"/>
  <c r="O2290" i="2"/>
  <c r="O2282" i="2"/>
  <c r="O2274" i="2"/>
  <c r="O2266" i="2"/>
  <c r="O2258" i="2"/>
  <c r="O2250" i="2"/>
  <c r="O2242" i="2"/>
  <c r="O2234" i="2"/>
  <c r="O2226" i="2"/>
  <c r="O2218" i="2"/>
  <c r="O2210" i="2"/>
  <c r="O2202" i="2"/>
  <c r="O2194" i="2"/>
  <c r="O2186" i="2"/>
  <c r="O2178" i="2"/>
  <c r="O2170" i="2"/>
  <c r="O2162" i="2"/>
  <c r="O2154" i="2"/>
  <c r="O2146" i="2"/>
  <c r="O2138" i="2"/>
  <c r="O2130" i="2"/>
  <c r="O2122" i="2"/>
  <c r="O2114" i="2"/>
  <c r="O2106" i="2"/>
  <c r="O2098" i="2"/>
  <c r="O2090" i="2"/>
  <c r="O2082" i="2"/>
  <c r="O2074" i="2"/>
  <c r="O2066" i="2"/>
  <c r="O2058" i="2"/>
  <c r="O2050" i="2"/>
  <c r="O2042" i="2"/>
  <c r="O2034" i="2"/>
  <c r="O2026" i="2"/>
  <c r="O2018" i="2"/>
  <c r="O2010" i="2"/>
  <c r="O2002" i="2"/>
  <c r="O1994" i="2"/>
  <c r="O1986" i="2"/>
  <c r="O1978" i="2"/>
  <c r="O1970" i="2"/>
  <c r="O1962" i="2"/>
  <c r="O1954" i="2"/>
  <c r="O1946" i="2"/>
  <c r="O1938" i="2"/>
  <c r="O1930" i="2"/>
  <c r="O1922" i="2"/>
  <c r="O1914" i="2"/>
  <c r="O1906" i="2"/>
  <c r="O1898" i="2"/>
  <c r="O1890" i="2"/>
  <c r="O1882" i="2"/>
  <c r="O1874" i="2"/>
  <c r="O1866" i="2"/>
  <c r="O1858" i="2"/>
  <c r="O1850" i="2"/>
  <c r="O1842" i="2"/>
  <c r="O1834" i="2"/>
  <c r="O1826" i="2"/>
  <c r="O1818" i="2"/>
  <c r="O1810" i="2"/>
  <c r="O1802" i="2"/>
  <c r="O1794" i="2"/>
  <c r="O1786" i="2"/>
  <c r="O1778" i="2"/>
  <c r="O1770" i="2"/>
  <c r="O1762" i="2"/>
  <c r="O1754" i="2"/>
  <c r="O1746" i="2"/>
  <c r="O1738" i="2"/>
  <c r="O1730" i="2"/>
  <c r="O1722" i="2"/>
  <c r="O1714" i="2"/>
  <c r="O1706" i="2"/>
  <c r="O1698" i="2"/>
  <c r="O1690" i="2"/>
  <c r="O1682" i="2"/>
  <c r="O1674" i="2"/>
  <c r="O1666" i="2"/>
  <c r="O1658" i="2"/>
  <c r="O1650" i="2"/>
  <c r="O1642" i="2"/>
  <c r="O1634" i="2"/>
  <c r="O1626" i="2"/>
  <c r="O1618" i="2"/>
  <c r="O1610" i="2"/>
  <c r="O1602" i="2"/>
  <c r="O1594" i="2"/>
  <c r="O1586" i="2"/>
  <c r="O1578" i="2"/>
  <c r="O1570" i="2"/>
  <c r="O1562" i="2"/>
  <c r="O1554" i="2"/>
  <c r="O1546" i="2"/>
  <c r="O1538" i="2"/>
  <c r="O1530" i="2"/>
  <c r="O1522" i="2"/>
  <c r="O1514" i="2"/>
  <c r="O1506" i="2"/>
  <c r="O1498" i="2"/>
  <c r="O1490" i="2"/>
  <c r="O1482" i="2"/>
  <c r="O1474" i="2"/>
  <c r="O1466" i="2"/>
  <c r="O1458" i="2"/>
  <c r="O1450" i="2"/>
  <c r="O1442" i="2"/>
  <c r="O1434" i="2"/>
  <c r="O1426" i="2"/>
  <c r="O1418" i="2"/>
  <c r="O1410" i="2"/>
  <c r="O1394" i="2"/>
  <c r="O1378" i="2"/>
  <c r="O1362" i="2"/>
  <c r="O1346" i="2"/>
  <c r="O1330" i="2"/>
  <c r="O1314" i="2"/>
  <c r="O1298" i="2"/>
  <c r="O1282" i="2"/>
  <c r="O1266" i="2"/>
  <c r="O1250" i="2"/>
  <c r="O1234" i="2"/>
  <c r="O1218" i="2"/>
  <c r="O1202" i="2"/>
  <c r="O1186" i="2"/>
  <c r="O1170" i="2"/>
  <c r="O1154" i="2"/>
  <c r="O1138" i="2"/>
  <c r="O1122" i="2"/>
  <c r="O1106" i="2"/>
  <c r="O1090" i="2"/>
  <c r="O1074" i="2"/>
  <c r="O1058" i="2"/>
  <c r="O1042" i="2"/>
  <c r="O1026" i="2"/>
  <c r="O1010" i="2"/>
  <c r="O994" i="2"/>
  <c r="O978" i="2"/>
  <c r="O962" i="2"/>
  <c r="O946" i="2"/>
  <c r="O930" i="2"/>
  <c r="O914" i="2"/>
  <c r="O898" i="2"/>
  <c r="O882" i="2"/>
  <c r="O866" i="2"/>
  <c r="O850" i="2"/>
  <c r="O834" i="2"/>
  <c r="O818" i="2"/>
  <c r="O802" i="2"/>
  <c r="O786" i="2"/>
  <c r="O770" i="2"/>
  <c r="O754" i="2"/>
  <c r="O738" i="2"/>
  <c r="O722" i="2"/>
  <c r="O706" i="2"/>
  <c r="O690" i="2"/>
  <c r="O674" i="2"/>
  <c r="O658" i="2"/>
  <c r="O641" i="2"/>
  <c r="O609" i="2"/>
  <c r="O577" i="2"/>
  <c r="O545" i="2"/>
  <c r="O513" i="2"/>
  <c r="O481" i="2"/>
  <c r="O449" i="2"/>
  <c r="O417" i="2"/>
  <c r="O385" i="2"/>
  <c r="O353" i="2"/>
  <c r="O321" i="2"/>
  <c r="O289" i="2"/>
  <c r="O254" i="2"/>
  <c r="O190" i="2"/>
  <c r="O126" i="2"/>
  <c r="O62" i="2"/>
  <c r="O1409" i="2"/>
  <c r="O1401" i="2"/>
  <c r="O1393" i="2"/>
  <c r="O1385" i="2"/>
  <c r="O1377" i="2"/>
  <c r="O1369" i="2"/>
  <c r="O1361" i="2"/>
  <c r="O1353" i="2"/>
  <c r="O1345" i="2"/>
  <c r="O1337" i="2"/>
  <c r="O1329" i="2"/>
  <c r="O1321" i="2"/>
  <c r="O1313" i="2"/>
  <c r="O1305" i="2"/>
  <c r="O1297" i="2"/>
  <c r="O1289" i="2"/>
  <c r="O1281" i="2"/>
  <c r="O1273" i="2"/>
  <c r="O1265" i="2"/>
  <c r="O1257" i="2"/>
  <c r="O1249" i="2"/>
  <c r="O1241" i="2"/>
  <c r="O1233" i="2"/>
  <c r="O1225" i="2"/>
  <c r="O1217" i="2"/>
  <c r="O1209" i="2"/>
  <c r="O1201" i="2"/>
  <c r="O1193" i="2"/>
  <c r="O1185" i="2"/>
  <c r="O1177" i="2"/>
  <c r="O1169" i="2"/>
  <c r="O1161" i="2"/>
  <c r="O1153" i="2"/>
  <c r="O1145" i="2"/>
  <c r="O1137" i="2"/>
  <c r="O1129" i="2"/>
  <c r="O1121" i="2"/>
  <c r="O1113" i="2"/>
  <c r="O1105" i="2"/>
  <c r="O1097" i="2"/>
  <c r="O1089" i="2"/>
  <c r="O1081" i="2"/>
  <c r="O1073" i="2"/>
  <c r="O1065" i="2"/>
  <c r="O1057" i="2"/>
  <c r="O1049" i="2"/>
  <c r="O1041" i="2"/>
  <c r="O1033" i="2"/>
  <c r="O1025" i="2"/>
  <c r="O1017" i="2"/>
  <c r="O1009" i="2"/>
  <c r="O1001" i="2"/>
  <c r="O993" i="2"/>
  <c r="O985" i="2"/>
  <c r="O977" i="2"/>
  <c r="O969" i="2"/>
  <c r="O961" i="2"/>
  <c r="O953" i="2"/>
  <c r="O945" i="2"/>
  <c r="O937" i="2"/>
  <c r="O929" i="2"/>
  <c r="O921" i="2"/>
  <c r="O913" i="2"/>
  <c r="O905" i="2"/>
  <c r="O897" i="2"/>
  <c r="O889" i="2"/>
  <c r="O881" i="2"/>
  <c r="O873" i="2"/>
  <c r="O865" i="2"/>
  <c r="O857" i="2"/>
  <c r="O849" i="2"/>
  <c r="O841" i="2"/>
  <c r="O833" i="2"/>
  <c r="O825" i="2"/>
  <c r="O817" i="2"/>
  <c r="O809" i="2"/>
  <c r="O801" i="2"/>
  <c r="O793" i="2"/>
  <c r="O785" i="2"/>
  <c r="O777" i="2"/>
  <c r="O769" i="2"/>
  <c r="O761" i="2"/>
  <c r="O753" i="2"/>
  <c r="O745" i="2"/>
  <c r="O737" i="2"/>
  <c r="O729" i="2"/>
  <c r="O721" i="2"/>
  <c r="O713" i="2"/>
  <c r="O705" i="2"/>
  <c r="O697" i="2"/>
  <c r="O689" i="2"/>
  <c r="O681" i="2"/>
  <c r="O673" i="2"/>
  <c r="O665" i="2"/>
  <c r="O657" i="2"/>
  <c r="O649" i="2"/>
  <c r="O639" i="2"/>
  <c r="O623" i="2"/>
  <c r="O607" i="2"/>
  <c r="O591" i="2"/>
  <c r="O575" i="2"/>
  <c r="O559" i="2"/>
  <c r="O543" i="2"/>
  <c r="O527" i="2"/>
  <c r="O511" i="2"/>
  <c r="O495" i="2"/>
  <c r="O479" i="2"/>
  <c r="O463" i="2"/>
  <c r="O447" i="2"/>
  <c r="O431" i="2"/>
  <c r="O415" i="2"/>
  <c r="O399" i="2"/>
  <c r="O383" i="2"/>
  <c r="O367" i="2"/>
  <c r="O351" i="2"/>
  <c r="O335" i="2"/>
  <c r="O319" i="2"/>
  <c r="O303" i="2"/>
  <c r="O287" i="2"/>
  <c r="O271" i="2"/>
  <c r="O250" i="2"/>
  <c r="O218" i="2"/>
  <c r="O186" i="2"/>
  <c r="O154" i="2"/>
  <c r="O122" i="2"/>
  <c r="O90" i="2"/>
  <c r="O58" i="2"/>
  <c r="O26" i="2"/>
  <c r="O640" i="2"/>
  <c r="O632" i="2"/>
  <c r="O624" i="2"/>
  <c r="O616" i="2"/>
  <c r="O608" i="2"/>
  <c r="O600" i="2"/>
  <c r="O592" i="2"/>
  <c r="O584" i="2"/>
  <c r="O576" i="2"/>
  <c r="O568" i="2"/>
  <c r="O560" i="2"/>
  <c r="O552" i="2"/>
  <c r="O544" i="2"/>
  <c r="O536" i="2"/>
  <c r="O528" i="2"/>
  <c r="O520" i="2"/>
  <c r="O512" i="2"/>
  <c r="O504" i="2"/>
  <c r="O496" i="2"/>
  <c r="O488" i="2"/>
  <c r="O480" i="2"/>
  <c r="O472" i="2"/>
  <c r="O464" i="2"/>
  <c r="O456" i="2"/>
  <c r="O448" i="2"/>
  <c r="O440" i="2"/>
  <c r="O432" i="2"/>
  <c r="O424" i="2"/>
  <c r="O416" i="2"/>
  <c r="O408" i="2"/>
  <c r="O400" i="2"/>
  <c r="O392" i="2"/>
  <c r="O384" i="2"/>
  <c r="O376" i="2"/>
  <c r="O368" i="2"/>
  <c r="O360" i="2"/>
  <c r="O352" i="2"/>
  <c r="O344" i="2"/>
  <c r="O336" i="2"/>
  <c r="O328" i="2"/>
  <c r="O320" i="2"/>
  <c r="O312" i="2"/>
  <c r="O304" i="2"/>
  <c r="O296" i="2"/>
  <c r="O288" i="2"/>
  <c r="O280" i="2"/>
  <c r="O272" i="2"/>
  <c r="O264" i="2"/>
  <c r="O252" i="2"/>
  <c r="O236" i="2"/>
  <c r="O220" i="2"/>
  <c r="O204" i="2"/>
  <c r="O188" i="2"/>
  <c r="O172" i="2"/>
  <c r="O156" i="2"/>
  <c r="O140" i="2"/>
  <c r="O124" i="2"/>
  <c r="O108" i="2"/>
  <c r="O92" i="2"/>
  <c r="O76" i="2"/>
  <c r="O60" i="2"/>
  <c r="O44" i="2"/>
  <c r="O28" i="2"/>
  <c r="O12" i="2"/>
  <c r="O255" i="2"/>
  <c r="O247" i="2"/>
  <c r="O239" i="2"/>
  <c r="O231" i="2"/>
  <c r="O223" i="2"/>
  <c r="O215" i="2"/>
  <c r="O207" i="2"/>
  <c r="O199" i="2"/>
  <c r="O191" i="2"/>
  <c r="O183" i="2"/>
  <c r="O175" i="2"/>
  <c r="O167" i="2"/>
  <c r="O159" i="2"/>
  <c r="O151" i="2"/>
  <c r="O143" i="2"/>
  <c r="O135" i="2"/>
  <c r="O127" i="2"/>
  <c r="O119" i="2"/>
  <c r="O111" i="2"/>
  <c r="O103" i="2"/>
  <c r="O95" i="2"/>
  <c r="O87" i="2"/>
  <c r="O79" i="2"/>
  <c r="O71" i="2"/>
  <c r="O63" i="2"/>
  <c r="O55" i="2"/>
  <c r="O47" i="2"/>
  <c r="O39" i="2"/>
  <c r="O31" i="2"/>
  <c r="O23" i="2"/>
  <c r="O15" i="2"/>
  <c r="O7" i="2"/>
  <c r="P3053" i="2"/>
  <c r="P3037" i="2"/>
  <c r="P3021" i="2"/>
  <c r="P3005" i="2"/>
  <c r="P2989" i="2"/>
  <c r="P2973" i="2"/>
  <c r="P2957" i="2"/>
  <c r="P2941" i="2"/>
  <c r="P2925" i="2"/>
  <c r="P2909" i="2"/>
  <c r="P2893" i="2"/>
  <c r="P2877" i="2"/>
  <c r="P2861" i="2"/>
  <c r="P2845" i="2"/>
  <c r="P2829" i="2"/>
  <c r="P2813" i="2"/>
  <c r="P2797" i="2"/>
  <c r="P2781" i="2"/>
  <c r="P2765" i="2"/>
  <c r="P2749" i="2"/>
  <c r="P2733" i="2"/>
  <c r="P2717" i="2"/>
  <c r="P2701" i="2"/>
  <c r="P2685" i="2"/>
  <c r="P2669" i="2"/>
  <c r="P2653" i="2"/>
  <c r="P2637" i="2"/>
  <c r="P2621" i="2"/>
  <c r="P2605" i="2"/>
  <c r="P2589" i="2"/>
  <c r="P2573" i="2"/>
  <c r="P2557" i="2"/>
  <c r="P2541" i="2"/>
  <c r="P2525" i="2"/>
  <c r="P2509" i="2"/>
  <c r="P2493" i="2"/>
  <c r="P2477" i="2"/>
  <c r="P2461" i="2"/>
  <c r="P2445" i="2"/>
  <c r="P2429" i="2"/>
  <c r="P2413" i="2"/>
  <c r="P2397" i="2"/>
  <c r="P2381" i="2"/>
  <c r="P2365" i="2"/>
  <c r="P2349" i="2"/>
  <c r="P2333" i="2"/>
  <c r="P2317" i="2"/>
  <c r="P2301" i="2"/>
  <c r="P2285" i="2"/>
  <c r="P2269" i="2"/>
  <c r="P2253" i="2"/>
  <c r="P2237" i="2"/>
  <c r="P2221" i="2"/>
  <c r="P2205" i="2"/>
  <c r="P2189" i="2"/>
  <c r="P2173" i="2"/>
  <c r="P2157" i="2"/>
  <c r="P2141" i="2"/>
  <c r="P2125" i="2"/>
  <c r="P2109" i="2"/>
  <c r="P2093" i="2"/>
  <c r="P2077" i="2"/>
  <c r="P2061" i="2"/>
  <c r="P2045" i="2"/>
  <c r="P3059" i="2"/>
  <c r="P3043" i="2"/>
  <c r="P3027" i="2"/>
  <c r="P3011" i="2"/>
  <c r="P2995" i="2"/>
  <c r="P2979" i="2"/>
  <c r="P2963" i="2"/>
  <c r="P2947" i="2"/>
  <c r="P2931" i="2"/>
  <c r="P2915" i="2"/>
  <c r="P2899" i="2"/>
  <c r="P2883" i="2"/>
  <c r="P2867" i="2"/>
  <c r="P2851" i="2"/>
  <c r="P2835" i="2"/>
  <c r="P2819" i="2"/>
  <c r="P2803" i="2"/>
  <c r="P2787" i="2"/>
  <c r="P2771" i="2"/>
  <c r="P2755" i="2"/>
  <c r="P2739" i="2"/>
  <c r="P2723" i="2"/>
  <c r="P2707" i="2"/>
  <c r="P2691" i="2"/>
  <c r="P2675" i="2"/>
  <c r="P2659" i="2"/>
  <c r="P2643" i="2"/>
  <c r="P2627" i="2"/>
  <c r="P2611" i="2"/>
  <c r="P2595" i="2"/>
  <c r="P2579" i="2"/>
  <c r="P2563" i="2"/>
  <c r="P2547" i="2"/>
  <c r="P2531" i="2"/>
  <c r="P2515" i="2"/>
  <c r="P2499" i="2"/>
  <c r="P2483" i="2"/>
  <c r="P2467" i="2"/>
  <c r="P2451" i="2"/>
  <c r="P2435" i="2"/>
  <c r="P2419" i="2"/>
  <c r="P2403" i="2"/>
  <c r="P2387" i="2"/>
  <c r="P2371" i="2"/>
  <c r="P2355" i="2"/>
  <c r="P2339" i="2"/>
  <c r="P2323" i="2"/>
  <c r="P2307" i="2"/>
  <c r="P2291" i="2"/>
  <c r="P2275" i="2"/>
  <c r="P2259" i="2"/>
  <c r="P2243" i="2"/>
  <c r="P2227" i="2"/>
  <c r="P2211" i="2"/>
  <c r="P2195" i="2"/>
  <c r="P2179" i="2"/>
  <c r="P2163" i="2"/>
  <c r="P2147" i="2"/>
  <c r="P2131" i="2"/>
  <c r="P2115" i="2"/>
  <c r="P2099" i="2"/>
  <c r="P2083" i="2"/>
  <c r="P2067" i="2"/>
  <c r="P2051" i="2"/>
  <c r="P2037" i="2"/>
  <c r="P2029" i="2"/>
  <c r="P2021" i="2"/>
  <c r="P2013" i="2"/>
  <c r="P2005" i="2"/>
  <c r="P1997" i="2"/>
  <c r="P1989" i="2"/>
  <c r="P1981" i="2"/>
  <c r="P1973" i="2"/>
  <c r="P1965" i="2"/>
  <c r="P1957" i="2"/>
  <c r="P1949" i="2"/>
  <c r="P1941" i="2"/>
  <c r="P1933" i="2"/>
  <c r="P1925" i="2"/>
  <c r="P1917" i="2"/>
  <c r="P1909" i="2"/>
  <c r="P1901" i="2"/>
  <c r="P1893" i="2"/>
  <c r="P1879" i="2"/>
  <c r="P1863" i="2"/>
  <c r="P1847" i="2"/>
  <c r="P1831" i="2"/>
  <c r="P1815" i="2"/>
  <c r="P1799" i="2"/>
  <c r="P1783" i="2"/>
  <c r="P1767" i="2"/>
  <c r="P1751" i="2"/>
  <c r="P1735" i="2"/>
  <c r="P1719" i="2"/>
  <c r="P1703" i="2"/>
  <c r="P1687" i="2"/>
  <c r="P1671" i="2"/>
  <c r="P1655" i="2"/>
  <c r="P1639" i="2"/>
  <c r="P1623" i="2"/>
  <c r="P1607" i="2"/>
  <c r="P1591" i="2"/>
  <c r="P1575" i="2"/>
  <c r="P1559" i="2"/>
  <c r="P1543" i="2"/>
  <c r="P1527" i="2"/>
  <c r="P1511" i="2"/>
  <c r="P1495" i="2"/>
  <c r="P1479" i="2"/>
  <c r="P1463" i="2"/>
  <c r="P1447" i="2"/>
  <c r="P1431" i="2"/>
  <c r="P1415" i="2"/>
  <c r="P1399" i="2"/>
  <c r="P1383" i="2"/>
  <c r="P1367" i="2"/>
  <c r="P1351" i="2"/>
  <c r="P1335" i="2"/>
  <c r="P1319" i="2"/>
  <c r="P1303" i="2"/>
  <c r="P1287" i="2"/>
  <c r="P1271" i="2"/>
  <c r="P1255" i="2"/>
  <c r="P1239" i="2"/>
  <c r="P1223" i="2"/>
  <c r="P1207" i="2"/>
  <c r="P1191" i="2"/>
  <c r="P1175" i="2"/>
  <c r="P3062" i="2"/>
  <c r="P3054" i="2"/>
  <c r="P3046" i="2"/>
  <c r="P3038" i="2"/>
  <c r="P3030" i="2"/>
  <c r="P3022" i="2"/>
  <c r="P3014" i="2"/>
  <c r="P3006" i="2"/>
  <c r="P2998" i="2"/>
  <c r="P2990" i="2"/>
  <c r="P2982" i="2"/>
  <c r="P2974" i="2"/>
  <c r="P2966" i="2"/>
  <c r="P2958" i="2"/>
  <c r="P2950" i="2"/>
  <c r="P2942" i="2"/>
  <c r="P2934" i="2"/>
  <c r="P2926" i="2"/>
  <c r="P2918" i="2"/>
  <c r="P2910" i="2"/>
  <c r="P2902" i="2"/>
  <c r="P2894" i="2"/>
  <c r="P2886" i="2"/>
  <c r="P2878" i="2"/>
  <c r="P2870" i="2"/>
  <c r="P2862" i="2"/>
  <c r="P2854" i="2"/>
  <c r="P2846" i="2"/>
  <c r="P2838" i="2"/>
  <c r="P2830" i="2"/>
  <c r="P2822" i="2"/>
  <c r="P2814" i="2"/>
  <c r="P2806" i="2"/>
  <c r="P2798" i="2"/>
  <c r="P2790" i="2"/>
  <c r="P2782" i="2"/>
  <c r="P2774" i="2"/>
  <c r="P2766" i="2"/>
  <c r="P2758" i="2"/>
  <c r="P2750" i="2"/>
  <c r="P2742" i="2"/>
  <c r="P2734" i="2"/>
  <c r="P2726" i="2"/>
  <c r="P2718" i="2"/>
  <c r="P2710" i="2"/>
  <c r="P2702" i="2"/>
  <c r="P2694" i="2"/>
  <c r="P2686" i="2"/>
  <c r="P2678" i="2"/>
  <c r="P2670" i="2"/>
  <c r="P2662" i="2"/>
  <c r="P2654" i="2"/>
  <c r="P2646" i="2"/>
  <c r="P2638" i="2"/>
  <c r="P2630" i="2"/>
  <c r="P2622" i="2"/>
  <c r="P2614" i="2"/>
  <c r="P2606" i="2"/>
  <c r="P2598" i="2"/>
  <c r="P2590" i="2"/>
  <c r="P2582" i="2"/>
  <c r="P2574" i="2"/>
  <c r="P2566" i="2"/>
  <c r="P2558" i="2"/>
  <c r="P2550" i="2"/>
  <c r="P2542" i="2"/>
  <c r="P2534" i="2"/>
  <c r="P2526" i="2"/>
  <c r="P2518" i="2"/>
  <c r="P2510" i="2"/>
  <c r="P2502" i="2"/>
  <c r="P2494" i="2"/>
  <c r="P2486" i="2"/>
  <c r="P2478" i="2"/>
  <c r="P2470" i="2"/>
  <c r="P2462" i="2"/>
  <c r="P2454" i="2"/>
  <c r="P2446" i="2"/>
  <c r="P2438" i="2"/>
  <c r="P2430" i="2"/>
  <c r="P2422" i="2"/>
  <c r="P2414" i="2"/>
  <c r="P2406" i="2"/>
  <c r="P2398" i="2"/>
  <c r="P2390" i="2"/>
  <c r="P2382" i="2"/>
  <c r="P2374" i="2"/>
  <c r="P2366" i="2"/>
  <c r="P2358" i="2"/>
  <c r="P2350" i="2"/>
  <c r="P2342" i="2"/>
  <c r="P2334" i="2"/>
  <c r="P2326" i="2"/>
  <c r="P2318" i="2"/>
  <c r="P2310" i="2"/>
  <c r="P2302" i="2"/>
  <c r="P2294" i="2"/>
  <c r="P2286" i="2"/>
  <c r="P2278" i="2"/>
  <c r="P2270" i="2"/>
  <c r="P2262" i="2"/>
  <c r="P2254" i="2"/>
  <c r="P2246" i="2"/>
  <c r="P2238" i="2"/>
  <c r="P2230" i="2"/>
  <c r="P2222" i="2"/>
  <c r="P2214" i="2"/>
  <c r="P2206" i="2"/>
  <c r="P2198" i="2"/>
  <c r="P2190" i="2"/>
  <c r="P2182" i="2"/>
  <c r="P2174" i="2"/>
  <c r="P2166" i="2"/>
  <c r="P2158" i="2"/>
  <c r="P2150" i="2"/>
  <c r="P2142" i="2"/>
  <c r="P2134" i="2"/>
  <c r="P2126" i="2"/>
  <c r="P2118" i="2"/>
  <c r="P2110" i="2"/>
  <c r="P2102" i="2"/>
  <c r="P2094" i="2"/>
  <c r="P2086" i="2"/>
  <c r="P2078" i="2"/>
  <c r="P2070" i="2"/>
  <c r="P2062" i="2"/>
  <c r="P2054" i="2"/>
  <c r="P2046" i="2"/>
  <c r="P2038" i="2"/>
  <c r="P2030" i="2"/>
  <c r="P2022" i="2"/>
  <c r="P2014" i="2"/>
  <c r="P2006" i="2"/>
  <c r="P1998" i="2"/>
  <c r="P1990" i="2"/>
  <c r="P1982" i="2"/>
  <c r="P1974" i="2"/>
  <c r="P1966" i="2"/>
  <c r="P1958" i="2"/>
  <c r="P1950" i="2"/>
  <c r="P1942" i="2"/>
  <c r="P1934" i="2"/>
  <c r="P1926" i="2"/>
  <c r="P1918" i="2"/>
  <c r="P1910" i="2"/>
  <c r="P1902" i="2"/>
  <c r="P1894" i="2"/>
  <c r="P1881" i="2"/>
  <c r="P1865" i="2"/>
  <c r="P1849" i="2"/>
  <c r="P1833" i="2"/>
  <c r="P1817" i="2"/>
  <c r="P1801" i="2"/>
  <c r="P1785" i="2"/>
  <c r="P1769" i="2"/>
  <c r="P1753" i="2"/>
  <c r="P1737" i="2"/>
  <c r="P1721" i="2"/>
  <c r="P1705" i="2"/>
  <c r="P1689" i="2"/>
  <c r="P1673" i="2"/>
  <c r="P1657" i="2"/>
  <c r="P1641" i="2"/>
  <c r="P1625" i="2"/>
  <c r="P1609" i="2"/>
  <c r="P1593" i="2"/>
  <c r="P1577" i="2"/>
  <c r="P1561" i="2"/>
  <c r="P1545" i="2"/>
  <c r="P1529" i="2"/>
  <c r="P1513" i="2"/>
  <c r="P1497" i="2"/>
  <c r="P1481" i="2"/>
  <c r="P1465" i="2"/>
  <c r="P1449" i="2"/>
  <c r="P1433" i="2"/>
  <c r="P1417" i="2"/>
  <c r="P1401" i="2"/>
  <c r="P1385" i="2"/>
  <c r="P1369" i="2"/>
  <c r="P1353" i="2"/>
  <c r="P1337" i="2"/>
  <c r="P1321" i="2"/>
  <c r="P1305" i="2"/>
  <c r="P1289" i="2"/>
  <c r="P1273" i="2"/>
  <c r="P1257" i="2"/>
  <c r="P1241" i="2"/>
  <c r="P1225" i="2"/>
  <c r="P1209" i="2"/>
  <c r="P1193" i="2"/>
  <c r="P1177" i="2"/>
  <c r="P1165" i="2"/>
  <c r="P1157" i="2"/>
  <c r="P1149" i="2"/>
  <c r="P1141" i="2"/>
  <c r="P1133" i="2"/>
  <c r="P1125" i="2"/>
  <c r="P1117" i="2"/>
  <c r="P1103" i="2"/>
  <c r="P1087" i="2"/>
  <c r="P1071" i="2"/>
  <c r="P1055" i="2"/>
  <c r="P1039" i="2"/>
  <c r="P1023" i="2"/>
  <c r="P1007" i="2"/>
  <c r="P991" i="2"/>
  <c r="P975" i="2"/>
  <c r="P959" i="2"/>
  <c r="P943" i="2"/>
  <c r="P927" i="2"/>
  <c r="P911" i="2"/>
  <c r="P895" i="2"/>
  <c r="P879" i="2"/>
  <c r="P863" i="2"/>
  <c r="P847" i="2"/>
  <c r="P831" i="2"/>
  <c r="P815" i="2"/>
  <c r="P799" i="2"/>
  <c r="P783" i="2"/>
  <c r="P764" i="2"/>
  <c r="P732" i="2"/>
  <c r="P700" i="2"/>
  <c r="P668" i="2"/>
  <c r="P636" i="2"/>
  <c r="P604" i="2"/>
  <c r="P572" i="2"/>
  <c r="P540" i="2"/>
  <c r="P508" i="2"/>
  <c r="P1890" i="2"/>
  <c r="P1882" i="2"/>
  <c r="P1874" i="2"/>
  <c r="P1866" i="2"/>
  <c r="P1858" i="2"/>
  <c r="P1850" i="2"/>
  <c r="P1842" i="2"/>
  <c r="P1834" i="2"/>
  <c r="P1826" i="2"/>
  <c r="P1818" i="2"/>
  <c r="P1810" i="2"/>
  <c r="P1802" i="2"/>
  <c r="P1794" i="2"/>
  <c r="P1786" i="2"/>
  <c r="P1778" i="2"/>
  <c r="P1770" i="2"/>
  <c r="P1762" i="2"/>
  <c r="P1754" i="2"/>
  <c r="P1746" i="2"/>
  <c r="P1738" i="2"/>
  <c r="P1730" i="2"/>
  <c r="P1722" i="2"/>
  <c r="P1714" i="2"/>
  <c r="P1706" i="2"/>
  <c r="P1698" i="2"/>
  <c r="P1690" i="2"/>
  <c r="P1682" i="2"/>
  <c r="P1674" i="2"/>
  <c r="P1666" i="2"/>
  <c r="P1658" i="2"/>
  <c r="P1650" i="2"/>
  <c r="P1642" i="2"/>
  <c r="P1634" i="2"/>
  <c r="P1626" i="2"/>
  <c r="P1618" i="2"/>
  <c r="P1610" i="2"/>
  <c r="P1602" i="2"/>
  <c r="P1594" i="2"/>
  <c r="P1586" i="2"/>
  <c r="P1578" i="2"/>
  <c r="P1570" i="2"/>
  <c r="P1562" i="2"/>
  <c r="P1554" i="2"/>
  <c r="P1546" i="2"/>
  <c r="P1538" i="2"/>
  <c r="P1530" i="2"/>
  <c r="P1522" i="2"/>
  <c r="P1514" i="2"/>
  <c r="P1506" i="2"/>
  <c r="P1498" i="2"/>
  <c r="P1490" i="2"/>
  <c r="P1482" i="2"/>
  <c r="P1474" i="2"/>
  <c r="P1466" i="2"/>
  <c r="P1458" i="2"/>
  <c r="P1450" i="2"/>
  <c r="P1442" i="2"/>
  <c r="P1434" i="2"/>
  <c r="P1426" i="2"/>
  <c r="P1418" i="2"/>
  <c r="P1410" i="2"/>
  <c r="P1402" i="2"/>
  <c r="P1394" i="2"/>
  <c r="P1386" i="2"/>
  <c r="P1378" i="2"/>
  <c r="P1370" i="2"/>
  <c r="P1362" i="2"/>
  <c r="P1354" i="2"/>
  <c r="P1346" i="2"/>
  <c r="P1338" i="2"/>
  <c r="P1330" i="2"/>
  <c r="P1322" i="2"/>
  <c r="P1314" i="2"/>
  <c r="P1306" i="2"/>
  <c r="P1298" i="2"/>
  <c r="P1290" i="2"/>
  <c r="P1282" i="2"/>
  <c r="P1274" i="2"/>
  <c r="P1266" i="2"/>
  <c r="P1258" i="2"/>
  <c r="P1250" i="2"/>
  <c r="P1242" i="2"/>
  <c r="P1234" i="2"/>
  <c r="P1226" i="2"/>
  <c r="P1218" i="2"/>
  <c r="P1210" i="2"/>
  <c r="P1202" i="2"/>
  <c r="P1194" i="2"/>
  <c r="P1186" i="2"/>
  <c r="P1178" i="2"/>
  <c r="P1170" i="2"/>
  <c r="P1162" i="2"/>
  <c r="P1154" i="2"/>
  <c r="P1146" i="2"/>
  <c r="P1138" i="2"/>
  <c r="P1130" i="2"/>
  <c r="P1122" i="2"/>
  <c r="P1113" i="2"/>
  <c r="P1097" i="2"/>
  <c r="P1081" i="2"/>
  <c r="P1065" i="2"/>
  <c r="P1049" i="2"/>
  <c r="P1033" i="2"/>
  <c r="P1017" i="2"/>
  <c r="P1001" i="2"/>
  <c r="P985" i="2"/>
  <c r="P969" i="2"/>
  <c r="P953" i="2"/>
  <c r="P937" i="2"/>
  <c r="P921" i="2"/>
  <c r="P905" i="2"/>
  <c r="P889" i="2"/>
  <c r="P873" i="2"/>
  <c r="P857" i="2"/>
  <c r="P841" i="2"/>
  <c r="P825" i="2"/>
  <c r="P809" i="2"/>
  <c r="P793" i="2"/>
  <c r="P777" i="2"/>
  <c r="P752" i="2"/>
  <c r="P720" i="2"/>
  <c r="P688" i="2"/>
  <c r="P656" i="2"/>
  <c r="P624" i="2"/>
  <c r="P592" i="2"/>
  <c r="P560" i="2"/>
  <c r="P528" i="2"/>
  <c r="P496" i="2"/>
  <c r="P1112" i="2"/>
  <c r="P1104" i="2"/>
  <c r="P1096" i="2"/>
  <c r="P1088" i="2"/>
  <c r="P1080" i="2"/>
  <c r="P1072" i="2"/>
  <c r="P1064" i="2"/>
  <c r="P1056" i="2"/>
  <c r="P1048" i="2"/>
  <c r="P1040" i="2"/>
  <c r="P1032" i="2"/>
  <c r="P1024" i="2"/>
  <c r="P1016" i="2"/>
  <c r="P1008" i="2"/>
  <c r="P1000" i="2"/>
  <c r="P992" i="2"/>
  <c r="P984" i="2"/>
  <c r="P976" i="2"/>
  <c r="P968" i="2"/>
  <c r="P960" i="2"/>
  <c r="P952" i="2"/>
  <c r="P944" i="2"/>
  <c r="P936" i="2"/>
  <c r="P928" i="2"/>
  <c r="P920" i="2"/>
  <c r="P912" i="2"/>
  <c r="P904" i="2"/>
  <c r="P896" i="2"/>
  <c r="P888" i="2"/>
  <c r="P880" i="2"/>
  <c r="P872" i="2"/>
  <c r="P864" i="2"/>
  <c r="P856" i="2"/>
  <c r="P848" i="2"/>
  <c r="P840" i="2"/>
  <c r="P832" i="2"/>
  <c r="P824" i="2"/>
  <c r="P816" i="2"/>
  <c r="P808" i="2"/>
  <c r="P800" i="2"/>
  <c r="P792" i="2"/>
  <c r="P784" i="2"/>
  <c r="P776" i="2"/>
  <c r="P766" i="2"/>
  <c r="P750" i="2"/>
  <c r="P734" i="2"/>
  <c r="P718" i="2"/>
  <c r="P702" i="2"/>
  <c r="P686" i="2"/>
  <c r="P670" i="2"/>
  <c r="P654" i="2"/>
  <c r="P638" i="2"/>
  <c r="P622" i="2"/>
  <c r="P606" i="2"/>
  <c r="P590" i="2"/>
  <c r="P574" i="2"/>
  <c r="P558" i="2"/>
  <c r="P542" i="2"/>
  <c r="P526" i="2"/>
  <c r="P510" i="2"/>
  <c r="P494" i="2"/>
  <c r="P478" i="2"/>
  <c r="P462" i="2"/>
  <c r="P446" i="2"/>
  <c r="P468" i="2"/>
  <c r="P452" i="2"/>
  <c r="P438" i="2"/>
  <c r="P430" i="2"/>
  <c r="P422" i="2"/>
  <c r="P414" i="2"/>
  <c r="P406" i="2"/>
  <c r="P398" i="2"/>
  <c r="P390" i="2"/>
  <c r="P377" i="2"/>
  <c r="P361" i="2"/>
  <c r="P345" i="2"/>
  <c r="P329" i="2"/>
  <c r="P313" i="2"/>
  <c r="P297" i="2"/>
  <c r="P281" i="2"/>
  <c r="P265" i="2"/>
  <c r="P237" i="2"/>
  <c r="P205" i="2"/>
  <c r="P173" i="2"/>
  <c r="P141" i="2"/>
  <c r="P109" i="2"/>
  <c r="P77" i="2"/>
  <c r="P45" i="2"/>
  <c r="P13" i="2"/>
  <c r="P763" i="2"/>
  <c r="P755" i="2"/>
  <c r="P747" i="2"/>
  <c r="P739" i="2"/>
  <c r="P731" i="2"/>
  <c r="P723" i="2"/>
  <c r="P715" i="2"/>
  <c r="P707" i="2"/>
  <c r="P699" i="2"/>
  <c r="P691" i="2"/>
  <c r="P683" i="2"/>
  <c r="P675" i="2"/>
  <c r="P667" i="2"/>
  <c r="P659" i="2"/>
  <c r="P651" i="2"/>
  <c r="P643" i="2"/>
  <c r="P635" i="2"/>
  <c r="P627" i="2"/>
  <c r="P619" i="2"/>
  <c r="P611" i="2"/>
  <c r="P603" i="2"/>
  <c r="P595" i="2"/>
  <c r="P587" i="2"/>
  <c r="P579" i="2"/>
  <c r="P571" i="2"/>
  <c r="P563" i="2"/>
  <c r="P555" i="2"/>
  <c r="P547" i="2"/>
  <c r="P539" i="2"/>
  <c r="P531" i="2"/>
  <c r="P523" i="2"/>
  <c r="P515" i="2"/>
  <c r="P507" i="2"/>
  <c r="P499" i="2"/>
  <c r="P491" i="2"/>
  <c r="P483" i="2"/>
  <c r="P475" i="2"/>
  <c r="P467" i="2"/>
  <c r="P459" i="2"/>
  <c r="P451" i="2"/>
  <c r="P443" i="2"/>
  <c r="P435" i="2"/>
  <c r="P427" i="2"/>
  <c r="P419" i="2"/>
  <c r="P411" i="2"/>
  <c r="P403" i="2"/>
  <c r="P395" i="2"/>
  <c r="P387" i="2"/>
  <c r="P371" i="2"/>
  <c r="P355" i="2"/>
  <c r="P339" i="2"/>
  <c r="P323" i="2"/>
  <c r="P307" i="2"/>
  <c r="P291" i="2"/>
  <c r="P275" i="2"/>
  <c r="P257" i="2"/>
  <c r="P225" i="2"/>
  <c r="P193" i="2"/>
  <c r="P161" i="2"/>
  <c r="P129" i="2"/>
  <c r="P97" i="2"/>
  <c r="P65" i="2"/>
  <c r="P33" i="2"/>
  <c r="P386" i="2"/>
  <c r="P378" i="2"/>
  <c r="P370" i="2"/>
  <c r="P362" i="2"/>
  <c r="P354" i="2"/>
  <c r="P346" i="2"/>
  <c r="P338" i="2"/>
  <c r="P330" i="2"/>
  <c r="P322" i="2"/>
  <c r="P314" i="2"/>
  <c r="P306" i="2"/>
  <c r="P298" i="2"/>
  <c r="P290" i="2"/>
  <c r="P282" i="2"/>
  <c r="P274" i="2"/>
  <c r="P266" i="2"/>
  <c r="P255" i="2"/>
  <c r="P239" i="2"/>
  <c r="P223" i="2"/>
  <c r="P207" i="2"/>
  <c r="P191" i="2"/>
  <c r="P175" i="2"/>
  <c r="P159" i="2"/>
  <c r="P143" i="2"/>
  <c r="P127" i="2"/>
  <c r="P111" i="2"/>
  <c r="P95" i="2"/>
  <c r="P79" i="2"/>
  <c r="P63" i="2"/>
  <c r="P47" i="2"/>
  <c r="P31" i="2"/>
  <c r="P15" i="2"/>
  <c r="P258" i="2"/>
  <c r="P250" i="2"/>
  <c r="P242" i="2"/>
  <c r="P234" i="2"/>
  <c r="P226" i="2"/>
  <c r="P218" i="2"/>
  <c r="P210" i="2"/>
  <c r="P202" i="2"/>
  <c r="P194" i="2"/>
  <c r="P186" i="2"/>
  <c r="P178" i="2"/>
  <c r="P170" i="2"/>
  <c r="P162" i="2"/>
  <c r="P154" i="2"/>
  <c r="P146" i="2"/>
  <c r="P138" i="2"/>
  <c r="P130" i="2"/>
  <c r="P122" i="2"/>
  <c r="P114" i="2"/>
  <c r="P106" i="2"/>
  <c r="P98" i="2"/>
  <c r="P90" i="2"/>
  <c r="P82" i="2"/>
  <c r="P74" i="2"/>
  <c r="P66" i="2"/>
  <c r="P58" i="2"/>
  <c r="P50" i="2"/>
  <c r="P42" i="2"/>
  <c r="P34" i="2"/>
  <c r="P26" i="2"/>
  <c r="P18" i="2"/>
  <c r="P10" i="2"/>
  <c r="O2311" i="2"/>
  <c r="O2295" i="2"/>
  <c r="O2279" i="2"/>
  <c r="O2263" i="2"/>
  <c r="O2247" i="2"/>
  <c r="O2231" i="2"/>
  <c r="O2215" i="2"/>
  <c r="O2199" i="2"/>
  <c r="O2183" i="2"/>
  <c r="O2167" i="2"/>
  <c r="O2151" i="2"/>
  <c r="O2135" i="2"/>
  <c r="O2119" i="2"/>
  <c r="O2103" i="2"/>
  <c r="O2087" i="2"/>
  <c r="O2071" i="2"/>
  <c r="O2055" i="2"/>
  <c r="O2039" i="2"/>
  <c r="O2023" i="2"/>
  <c r="O2007" i="2"/>
  <c r="O1991" i="2"/>
  <c r="O1975" i="2"/>
  <c r="O1959" i="2"/>
  <c r="O1943" i="2"/>
  <c r="O1927" i="2"/>
  <c r="O1911" i="2"/>
  <c r="O1895" i="2"/>
  <c r="O1879" i="2"/>
  <c r="O1863" i="2"/>
  <c r="O1847" i="2"/>
  <c r="O1831" i="2"/>
  <c r="O1815" i="2"/>
  <c r="O1799" i="2"/>
  <c r="O1783" i="2"/>
  <c r="O1767" i="2"/>
  <c r="O1751" i="2"/>
  <c r="O1735" i="2"/>
  <c r="O1719" i="2"/>
  <c r="O1703" i="2"/>
  <c r="O1687" i="2"/>
  <c r="O1671" i="2"/>
  <c r="O1655" i="2"/>
  <c r="O1639" i="2"/>
  <c r="O1623" i="2"/>
  <c r="O1607" i="2"/>
  <c r="O1591" i="2"/>
  <c r="O1575" i="2"/>
  <c r="O1559" i="2"/>
  <c r="O1543" i="2"/>
  <c r="O1527" i="2"/>
  <c r="O1511" i="2"/>
  <c r="O1495" i="2"/>
  <c r="O1479" i="2"/>
  <c r="O1463" i="2"/>
  <c r="O1447" i="2"/>
  <c r="O1431" i="2"/>
  <c r="O1415" i="2"/>
  <c r="O1388" i="2"/>
  <c r="O1356" i="2"/>
  <c r="O1324" i="2"/>
  <c r="O1292" i="2"/>
  <c r="O1260" i="2"/>
  <c r="O1228" i="2"/>
  <c r="O1196" i="2"/>
  <c r="O1164" i="2"/>
  <c r="O1132" i="2"/>
  <c r="O1100" i="2"/>
  <c r="O1068" i="2"/>
  <c r="O1036" i="2"/>
  <c r="O1004" i="2"/>
  <c r="O972" i="2"/>
  <c r="O940" i="2"/>
  <c r="O908" i="2"/>
  <c r="O876" i="2"/>
  <c r="O844" i="2"/>
  <c r="O812" i="2"/>
  <c r="O780" i="2"/>
  <c r="O748" i="2"/>
  <c r="O716" i="2"/>
  <c r="O684" i="2"/>
  <c r="O652" i="2"/>
  <c r="O597" i="2"/>
  <c r="O533" i="2"/>
  <c r="O469" i="2"/>
  <c r="O405" i="2"/>
  <c r="O341" i="2"/>
  <c r="O277" i="2"/>
  <c r="O166" i="2"/>
  <c r="O38" i="2"/>
  <c r="O3061" i="2"/>
  <c r="O3053" i="2"/>
  <c r="O3045" i="2"/>
  <c r="O3037" i="2"/>
  <c r="O3029" i="2"/>
  <c r="O3021" i="2"/>
  <c r="O3013" i="2"/>
  <c r="O3005" i="2"/>
  <c r="O2997" i="2"/>
  <c r="O2989" i="2"/>
  <c r="O2981" i="2"/>
  <c r="O2973" i="2"/>
  <c r="O2965" i="2"/>
  <c r="O2957" i="2"/>
  <c r="O2949" i="2"/>
  <c r="O2937" i="2"/>
  <c r="O2921" i="2"/>
  <c r="O2905" i="2"/>
  <c r="O2889" i="2"/>
  <c r="O2873" i="2"/>
  <c r="O2857" i="2"/>
  <c r="O2841" i="2"/>
  <c r="O2825" i="2"/>
  <c r="O2809" i="2"/>
  <c r="O2793" i="2"/>
  <c r="O2777" i="2"/>
  <c r="O2761" i="2"/>
  <c r="O2745" i="2"/>
  <c r="O2729" i="2"/>
  <c r="O2713" i="2"/>
  <c r="O2697" i="2"/>
  <c r="O2681" i="2"/>
  <c r="O2665" i="2"/>
  <c r="O2649" i="2"/>
  <c r="O2633" i="2"/>
  <c r="O2617" i="2"/>
  <c r="O2601" i="2"/>
  <c r="O2585" i="2"/>
  <c r="O2569" i="2"/>
  <c r="O2553" i="2"/>
  <c r="O2537" i="2"/>
  <c r="O2521" i="2"/>
  <c r="O2505" i="2"/>
  <c r="O2489" i="2"/>
  <c r="O2473" i="2"/>
  <c r="O2457" i="2"/>
  <c r="O2441" i="2"/>
  <c r="O2425" i="2"/>
  <c r="O2409" i="2"/>
  <c r="O2393" i="2"/>
  <c r="O2377" i="2"/>
  <c r="O2361" i="2"/>
  <c r="O2345" i="2"/>
  <c r="O2329" i="2"/>
  <c r="O2313" i="2"/>
  <c r="O2297" i="2"/>
  <c r="O2281" i="2"/>
  <c r="O2265" i="2"/>
  <c r="O2249" i="2"/>
  <c r="O2233" i="2"/>
  <c r="O2217" i="2"/>
  <c r="O2201" i="2"/>
  <c r="O2185" i="2"/>
  <c r="O2169" i="2"/>
  <c r="O2153" i="2"/>
  <c r="O2137" i="2"/>
  <c r="O2121" i="2"/>
  <c r="O2105" i="2"/>
  <c r="O2089" i="2"/>
  <c r="O2073" i="2"/>
  <c r="O2057" i="2"/>
  <c r="O2041" i="2"/>
  <c r="O2025" i="2"/>
  <c r="O2009" i="2"/>
  <c r="O1993" i="2"/>
  <c r="O1977" i="2"/>
  <c r="O1961" i="2"/>
  <c r="O1945" i="2"/>
  <c r="O1929" i="2"/>
  <c r="O1913" i="2"/>
  <c r="O1897" i="2"/>
  <c r="O1881" i="2"/>
  <c r="O1865" i="2"/>
  <c r="O1849" i="2"/>
  <c r="O1833" i="2"/>
  <c r="O1817" i="2"/>
  <c r="O1801" i="2"/>
  <c r="O1785" i="2"/>
  <c r="O1769" i="2"/>
  <c r="O1753" i="2"/>
  <c r="O1737" i="2"/>
  <c r="O1721" i="2"/>
  <c r="O1705" i="2"/>
  <c r="O1689" i="2"/>
  <c r="O1673" i="2"/>
  <c r="O1657" i="2"/>
  <c r="O1641" i="2"/>
  <c r="O1625" i="2"/>
  <c r="O1609" i="2"/>
  <c r="O1593" i="2"/>
  <c r="O1577" i="2"/>
  <c r="O1561" i="2"/>
  <c r="O1545" i="2"/>
  <c r="O1529" i="2"/>
  <c r="O1513" i="2"/>
  <c r="O1497" i="2"/>
  <c r="O1481" i="2"/>
  <c r="O1465" i="2"/>
  <c r="O1449" i="2"/>
  <c r="O1433" i="2"/>
  <c r="O1417" i="2"/>
  <c r="O1392" i="2"/>
  <c r="O1360" i="2"/>
  <c r="O1328" i="2"/>
  <c r="O1296" i="2"/>
  <c r="O1264" i="2"/>
  <c r="O1232" i="2"/>
  <c r="O1200" i="2"/>
  <c r="O1168" i="2"/>
  <c r="O1136" i="2"/>
  <c r="O1104" i="2"/>
  <c r="O1072" i="2"/>
  <c r="O1040" i="2"/>
  <c r="O1008" i="2"/>
  <c r="O976" i="2"/>
  <c r="O944" i="2"/>
  <c r="O912" i="2"/>
  <c r="O880" i="2"/>
  <c r="O848" i="2"/>
  <c r="O816" i="2"/>
  <c r="O784" i="2"/>
  <c r="O752" i="2"/>
  <c r="O720" i="2"/>
  <c r="O688" i="2"/>
  <c r="O656" i="2"/>
  <c r="O605" i="2"/>
  <c r="O541" i="2"/>
  <c r="O477" i="2"/>
  <c r="O413" i="2"/>
  <c r="O349" i="2"/>
  <c r="O285" i="2"/>
  <c r="O182" i="2"/>
  <c r="O54" i="2"/>
  <c r="O2940" i="2"/>
  <c r="O2932" i="2"/>
  <c r="O2924" i="2"/>
  <c r="O2916" i="2"/>
  <c r="O2908" i="2"/>
  <c r="O2900" i="2"/>
  <c r="O2892" i="2"/>
  <c r="O2884" i="2"/>
  <c r="O2876" i="2"/>
  <c r="O2868" i="2"/>
  <c r="O2860" i="2"/>
  <c r="O2852" i="2"/>
  <c r="O2844" i="2"/>
  <c r="O2836" i="2"/>
  <c r="O2828" i="2"/>
  <c r="O2820" i="2"/>
  <c r="O2812" i="2"/>
  <c r="O2804" i="2"/>
  <c r="O2796" i="2"/>
  <c r="O2788" i="2"/>
  <c r="O2780" i="2"/>
  <c r="O2772" i="2"/>
  <c r="O2764" i="2"/>
  <c r="O2756" i="2"/>
  <c r="O2748" i="2"/>
  <c r="O2740" i="2"/>
  <c r="O2732" i="2"/>
  <c r="O2724" i="2"/>
  <c r="O2716" i="2"/>
  <c r="O2708" i="2"/>
  <c r="O2700" i="2"/>
  <c r="O2692" i="2"/>
  <c r="O2684" i="2"/>
  <c r="O2676" i="2"/>
  <c r="O2668" i="2"/>
  <c r="O2660" i="2"/>
  <c r="O2652" i="2"/>
  <c r="O2644" i="2"/>
  <c r="O2636" i="2"/>
  <c r="O2628" i="2"/>
  <c r="O2620" i="2"/>
  <c r="O2612" i="2"/>
  <c r="O2604" i="2"/>
  <c r="O2596" i="2"/>
  <c r="O2588" i="2"/>
  <c r="O2580" i="2"/>
  <c r="O2572" i="2"/>
  <c r="O2564" i="2"/>
  <c r="O2556" i="2"/>
  <c r="O2548" i="2"/>
  <c r="O2540" i="2"/>
  <c r="O2532" i="2"/>
  <c r="O2524" i="2"/>
  <c r="O2516" i="2"/>
  <c r="O2508" i="2"/>
  <c r="O2500" i="2"/>
  <c r="O2492" i="2"/>
  <c r="O2484" i="2"/>
  <c r="O2476" i="2"/>
  <c r="O2468" i="2"/>
  <c r="O2460" i="2"/>
  <c r="O2452" i="2"/>
  <c r="O2444" i="2"/>
  <c r="O2436" i="2"/>
  <c r="O2428" i="2"/>
  <c r="O2420" i="2"/>
  <c r="O2412" i="2"/>
  <c r="O2404" i="2"/>
  <c r="O2396" i="2"/>
  <c r="O2388" i="2"/>
  <c r="O2380" i="2"/>
  <c r="O2372" i="2"/>
  <c r="O2364" i="2"/>
  <c r="O2356" i="2"/>
  <c r="O2348" i="2"/>
  <c r="O2340" i="2"/>
  <c r="O2332" i="2"/>
  <c r="O2324" i="2"/>
  <c r="O2316" i="2"/>
  <c r="O2308" i="2"/>
  <c r="O2300" i="2"/>
  <c r="O2292" i="2"/>
  <c r="O2284" i="2"/>
  <c r="O2276" i="2"/>
  <c r="O2268" i="2"/>
  <c r="O2260" i="2"/>
  <c r="O2252" i="2"/>
  <c r="O2244" i="2"/>
  <c r="O2236" i="2"/>
  <c r="O2228" i="2"/>
  <c r="O2220" i="2"/>
  <c r="O2212" i="2"/>
  <c r="O2204" i="2"/>
  <c r="O2196" i="2"/>
  <c r="O2188" i="2"/>
  <c r="O2180" i="2"/>
  <c r="O2172" i="2"/>
  <c r="O2164" i="2"/>
  <c r="O2156" i="2"/>
  <c r="O2148" i="2"/>
  <c r="O2140" i="2"/>
  <c r="O2132" i="2"/>
  <c r="O2124" i="2"/>
  <c r="O2116" i="2"/>
  <c r="O2108" i="2"/>
  <c r="O2100" i="2"/>
  <c r="O2092" i="2"/>
  <c r="O2084" i="2"/>
  <c r="O2076" i="2"/>
  <c r="O2068" i="2"/>
  <c r="O2060" i="2"/>
  <c r="O2052" i="2"/>
  <c r="O2044" i="2"/>
  <c r="O2036" i="2"/>
  <c r="O2028" i="2"/>
  <c r="O2020" i="2"/>
  <c r="O2012" i="2"/>
  <c r="O2004" i="2"/>
  <c r="O1996" i="2"/>
  <c r="O1988" i="2"/>
  <c r="O1980" i="2"/>
  <c r="O1972" i="2"/>
  <c r="O1964" i="2"/>
  <c r="O1956" i="2"/>
  <c r="O1948" i="2"/>
  <c r="O1940" i="2"/>
  <c r="O1932" i="2"/>
  <c r="O1924" i="2"/>
  <c r="O1916" i="2"/>
  <c r="O1908" i="2"/>
  <c r="O1900" i="2"/>
  <c r="O1892" i="2"/>
  <c r="O1884" i="2"/>
  <c r="O1876" i="2"/>
  <c r="O1868" i="2"/>
  <c r="O1860" i="2"/>
  <c r="O1852" i="2"/>
  <c r="O1844" i="2"/>
  <c r="O1836" i="2"/>
  <c r="O1828" i="2"/>
  <c r="O1820" i="2"/>
  <c r="O1812" i="2"/>
  <c r="O1804" i="2"/>
  <c r="O1796" i="2"/>
  <c r="O1788" i="2"/>
  <c r="O1780" i="2"/>
  <c r="O1772" i="2"/>
  <c r="O1764" i="2"/>
  <c r="O1756" i="2"/>
  <c r="O1748" i="2"/>
  <c r="O1740" i="2"/>
  <c r="O1732" i="2"/>
  <c r="O1724" i="2"/>
  <c r="O1716" i="2"/>
  <c r="O1708" i="2"/>
  <c r="O1700" i="2"/>
  <c r="O1692" i="2"/>
  <c r="O1684" i="2"/>
  <c r="O1676" i="2"/>
  <c r="O1668" i="2"/>
  <c r="O1660" i="2"/>
  <c r="O1652" i="2"/>
  <c r="O1644" i="2"/>
  <c r="O1636" i="2"/>
  <c r="O1628" i="2"/>
  <c r="O1620" i="2"/>
  <c r="O1612" i="2"/>
  <c r="O1604" i="2"/>
  <c r="O1596" i="2"/>
  <c r="O1588" i="2"/>
  <c r="O1580" i="2"/>
  <c r="O1572" i="2"/>
  <c r="O1564" i="2"/>
  <c r="O1556" i="2"/>
  <c r="O1548" i="2"/>
  <c r="O1540" i="2"/>
  <c r="O1532" i="2"/>
  <c r="O1524" i="2"/>
  <c r="O1516" i="2"/>
  <c r="O1508" i="2"/>
  <c r="O1500" i="2"/>
  <c r="O1492" i="2"/>
  <c r="O1484" i="2"/>
  <c r="O1476" i="2"/>
  <c r="O1468" i="2"/>
  <c r="O1460" i="2"/>
  <c r="O1452" i="2"/>
  <c r="O1444" i="2"/>
  <c r="O1436" i="2"/>
  <c r="O1428" i="2"/>
  <c r="O1420" i="2"/>
  <c r="O1412" i="2"/>
  <c r="O1398" i="2"/>
  <c r="O1382" i="2"/>
  <c r="O1366" i="2"/>
  <c r="O1350" i="2"/>
  <c r="O1334" i="2"/>
  <c r="O1318" i="2"/>
  <c r="O1302" i="2"/>
  <c r="O1286" i="2"/>
  <c r="O1270" i="2"/>
  <c r="O1254" i="2"/>
  <c r="O1238" i="2"/>
  <c r="O1222" i="2"/>
  <c r="O1206" i="2"/>
  <c r="O1190" i="2"/>
  <c r="O1174" i="2"/>
  <c r="O1158" i="2"/>
  <c r="O1142" i="2"/>
  <c r="O1126" i="2"/>
  <c r="O1110" i="2"/>
  <c r="O1094" i="2"/>
  <c r="O1078" i="2"/>
  <c r="O1062" i="2"/>
  <c r="O1046" i="2"/>
  <c r="O1030" i="2"/>
  <c r="O1014" i="2"/>
  <c r="O998" i="2"/>
  <c r="O982" i="2"/>
  <c r="O966" i="2"/>
  <c r="O950" i="2"/>
  <c r="O934" i="2"/>
  <c r="O918" i="2"/>
  <c r="O902" i="2"/>
  <c r="O886" i="2"/>
  <c r="O870" i="2"/>
  <c r="O854" i="2"/>
  <c r="O838" i="2"/>
  <c r="O822" i="2"/>
  <c r="O806" i="2"/>
  <c r="O790" i="2"/>
  <c r="O774" i="2"/>
  <c r="O758" i="2"/>
  <c r="O742" i="2"/>
  <c r="O726" i="2"/>
  <c r="O710" i="2"/>
  <c r="O694" i="2"/>
  <c r="O678" i="2"/>
  <c r="O662" i="2"/>
  <c r="O646" i="2"/>
  <c r="O617" i="2"/>
  <c r="O585" i="2"/>
  <c r="O553" i="2"/>
  <c r="O521" i="2"/>
  <c r="O489" i="2"/>
  <c r="O457" i="2"/>
  <c r="O425" i="2"/>
  <c r="O393" i="2"/>
  <c r="O361" i="2"/>
  <c r="O329" i="2"/>
  <c r="O297" i="2"/>
  <c r="O265" i="2"/>
  <c r="O206" i="2"/>
  <c r="O142" i="2"/>
  <c r="O78" i="2"/>
  <c r="O14" i="2"/>
  <c r="O1403" i="2"/>
  <c r="O1395" i="2"/>
  <c r="O1387" i="2"/>
  <c r="O1379" i="2"/>
  <c r="O1371" i="2"/>
  <c r="O1363" i="2"/>
  <c r="O1355" i="2"/>
  <c r="O1347" i="2"/>
  <c r="O1339" i="2"/>
  <c r="O1331" i="2"/>
  <c r="O1323" i="2"/>
  <c r="O1315" i="2"/>
  <c r="O1307" i="2"/>
  <c r="O1299" i="2"/>
  <c r="O1291" i="2"/>
  <c r="O1283" i="2"/>
  <c r="O1275" i="2"/>
  <c r="O1267" i="2"/>
  <c r="O1259" i="2"/>
  <c r="O1251" i="2"/>
  <c r="O1243" i="2"/>
  <c r="O1235" i="2"/>
  <c r="O1227" i="2"/>
  <c r="O1219" i="2"/>
  <c r="O1211" i="2"/>
  <c r="O1203" i="2"/>
  <c r="O1195" i="2"/>
  <c r="O1187" i="2"/>
  <c r="O1179" i="2"/>
  <c r="O1171" i="2"/>
  <c r="O1163" i="2"/>
  <c r="O1155" i="2"/>
  <c r="O1147" i="2"/>
  <c r="O1139" i="2"/>
  <c r="O1131" i="2"/>
  <c r="O1123" i="2"/>
  <c r="O1115" i="2"/>
  <c r="O1107" i="2"/>
  <c r="O1099" i="2"/>
  <c r="O1091" i="2"/>
  <c r="O1083" i="2"/>
  <c r="O1075" i="2"/>
  <c r="O1067" i="2"/>
  <c r="O1059" i="2"/>
  <c r="O1051" i="2"/>
  <c r="O1043" i="2"/>
  <c r="O1035" i="2"/>
  <c r="O1027" i="2"/>
  <c r="O1019" i="2"/>
  <c r="O1011" i="2"/>
  <c r="O1003" i="2"/>
  <c r="O995" i="2"/>
  <c r="O987" i="2"/>
  <c r="O979" i="2"/>
  <c r="O971" i="2"/>
  <c r="O963" i="2"/>
  <c r="O955" i="2"/>
  <c r="O947" i="2"/>
  <c r="O939" i="2"/>
  <c r="O931" i="2"/>
  <c r="O923" i="2"/>
  <c r="O915" i="2"/>
  <c r="O907" i="2"/>
  <c r="O899" i="2"/>
  <c r="O891" i="2"/>
  <c r="O883" i="2"/>
  <c r="O875" i="2"/>
  <c r="O867" i="2"/>
  <c r="O859" i="2"/>
  <c r="O851" i="2"/>
  <c r="O843" i="2"/>
  <c r="O835" i="2"/>
  <c r="O827" i="2"/>
  <c r="O819" i="2"/>
  <c r="O811" i="2"/>
  <c r="O803" i="2"/>
  <c r="O795" i="2"/>
  <c r="O787" i="2"/>
  <c r="O779" i="2"/>
  <c r="O771" i="2"/>
  <c r="O763" i="2"/>
  <c r="O755" i="2"/>
  <c r="O747" i="2"/>
  <c r="O739" i="2"/>
  <c r="O731" i="2"/>
  <c r="O723" i="2"/>
  <c r="O715" i="2"/>
  <c r="O707" i="2"/>
  <c r="O699" i="2"/>
  <c r="O691" i="2"/>
  <c r="O683" i="2"/>
  <c r="O675" i="2"/>
  <c r="O667" i="2"/>
  <c r="O659" i="2"/>
  <c r="O651" i="2"/>
  <c r="O643" i="2"/>
  <c r="O627" i="2"/>
  <c r="O611" i="2"/>
  <c r="O595" i="2"/>
  <c r="O579" i="2"/>
  <c r="O563" i="2"/>
  <c r="O547" i="2"/>
  <c r="O531" i="2"/>
  <c r="O515" i="2"/>
  <c r="O499" i="2"/>
  <c r="O483" i="2"/>
  <c r="O467" i="2"/>
  <c r="O451" i="2"/>
  <c r="O435" i="2"/>
  <c r="O419" i="2"/>
  <c r="O403" i="2"/>
  <c r="O387" i="2"/>
  <c r="O371" i="2"/>
  <c r="O355" i="2"/>
  <c r="O339" i="2"/>
  <c r="O323" i="2"/>
  <c r="O307" i="2"/>
  <c r="O291" i="2"/>
  <c r="O275" i="2"/>
  <c r="O258" i="2"/>
  <c r="O226" i="2"/>
  <c r="O194" i="2"/>
  <c r="O162" i="2"/>
  <c r="O130" i="2"/>
  <c r="O98" i="2"/>
  <c r="O66" i="2"/>
  <c r="O34" i="2"/>
  <c r="O642" i="2"/>
  <c r="O634" i="2"/>
  <c r="O626" i="2"/>
  <c r="O618" i="2"/>
  <c r="O610" i="2"/>
  <c r="O602" i="2"/>
  <c r="O594" i="2"/>
  <c r="O586" i="2"/>
  <c r="O578" i="2"/>
  <c r="O570" i="2"/>
  <c r="O562" i="2"/>
  <c r="O554" i="2"/>
  <c r="O546" i="2"/>
  <c r="O538" i="2"/>
  <c r="O530" i="2"/>
  <c r="O522" i="2"/>
  <c r="O514" i="2"/>
  <c r="O506" i="2"/>
  <c r="O498" i="2"/>
  <c r="O490" i="2"/>
  <c r="O482" i="2"/>
  <c r="O474" i="2"/>
  <c r="O466" i="2"/>
  <c r="O458" i="2"/>
  <c r="O450" i="2"/>
  <c r="O442" i="2"/>
  <c r="O434" i="2"/>
  <c r="O426" i="2"/>
  <c r="O418" i="2"/>
  <c r="O410" i="2"/>
  <c r="O402" i="2"/>
  <c r="O394" i="2"/>
  <c r="O386" i="2"/>
  <c r="O378" i="2"/>
  <c r="O370" i="2"/>
  <c r="O362" i="2"/>
  <c r="O354" i="2"/>
  <c r="O346" i="2"/>
  <c r="O338" i="2"/>
  <c r="O330" i="2"/>
  <c r="O322" i="2"/>
  <c r="O314" i="2"/>
  <c r="O306" i="2"/>
  <c r="O298" i="2"/>
  <c r="O290" i="2"/>
  <c r="O282" i="2"/>
  <c r="O274" i="2"/>
  <c r="O266" i="2"/>
  <c r="O256" i="2"/>
  <c r="O240" i="2"/>
  <c r="O224" i="2"/>
  <c r="O208" i="2"/>
  <c r="O192" i="2"/>
  <c r="O176" i="2"/>
  <c r="O160" i="2"/>
  <c r="O144" i="2"/>
  <c r="O128" i="2"/>
  <c r="O112" i="2"/>
  <c r="O96" i="2"/>
  <c r="O80" i="2"/>
  <c r="O64" i="2"/>
  <c r="O48" i="2"/>
  <c r="O32" i="2"/>
  <c r="O16" i="2"/>
  <c r="O257" i="2"/>
  <c r="O249" i="2"/>
  <c r="O241" i="2"/>
  <c r="O233" i="2"/>
  <c r="O225" i="2"/>
  <c r="O217" i="2"/>
  <c r="O209" i="2"/>
  <c r="O201" i="2"/>
  <c r="O193" i="2"/>
  <c r="O185" i="2"/>
  <c r="O177" i="2"/>
  <c r="O169" i="2"/>
  <c r="O161" i="2"/>
  <c r="O153" i="2"/>
  <c r="O145" i="2"/>
  <c r="O137" i="2"/>
  <c r="O129" i="2"/>
  <c r="O121" i="2"/>
  <c r="O113" i="2"/>
  <c r="O105" i="2"/>
  <c r="O97" i="2"/>
  <c r="O89" i="2"/>
  <c r="O81" i="2"/>
  <c r="O73" i="2"/>
  <c r="O65" i="2"/>
  <c r="O57" i="2"/>
  <c r="O49" i="2"/>
  <c r="O41" i="2"/>
  <c r="O33" i="2"/>
  <c r="O25" i="2"/>
  <c r="O17" i="2"/>
  <c r="O9" i="2"/>
  <c r="P3057" i="2"/>
  <c r="P3041" i="2"/>
  <c r="P3025" i="2"/>
  <c r="P3009" i="2"/>
  <c r="P2993" i="2"/>
  <c r="P2977" i="2"/>
  <c r="P2961" i="2"/>
  <c r="P2945" i="2"/>
  <c r="P2929" i="2"/>
  <c r="P2913" i="2"/>
  <c r="P2897" i="2"/>
  <c r="P2881" i="2"/>
  <c r="P2865" i="2"/>
  <c r="P2849" i="2"/>
  <c r="P2833" i="2"/>
  <c r="P2817" i="2"/>
  <c r="P2801" i="2"/>
  <c r="P2785" i="2"/>
  <c r="P2769" i="2"/>
  <c r="P2753" i="2"/>
  <c r="P2737" i="2"/>
  <c r="P2721" i="2"/>
  <c r="P2705" i="2"/>
  <c r="P2689" i="2"/>
  <c r="P2673" i="2"/>
  <c r="P2657" i="2"/>
  <c r="P2641" i="2"/>
  <c r="P2625" i="2"/>
  <c r="P2609" i="2"/>
  <c r="P2593" i="2"/>
  <c r="P2577" i="2"/>
  <c r="P2561" i="2"/>
  <c r="P2545" i="2"/>
  <c r="P2529" i="2"/>
  <c r="P2513" i="2"/>
  <c r="P2497" i="2"/>
  <c r="P2481" i="2"/>
  <c r="P2465" i="2"/>
  <c r="P2449" i="2"/>
  <c r="P2433" i="2"/>
  <c r="P2417" i="2"/>
  <c r="P2401" i="2"/>
  <c r="P2385" i="2"/>
  <c r="P2369" i="2"/>
  <c r="P2353" i="2"/>
  <c r="P2337" i="2"/>
  <c r="P2321" i="2"/>
  <c r="P2305" i="2"/>
  <c r="P2289" i="2"/>
  <c r="P2273" i="2"/>
  <c r="P2257" i="2"/>
  <c r="P2241" i="2"/>
  <c r="P2225" i="2"/>
  <c r="P2209" i="2"/>
  <c r="P2193" i="2"/>
  <c r="P2177" i="2"/>
  <c r="P2161" i="2"/>
  <c r="P2145" i="2"/>
  <c r="P2129" i="2"/>
  <c r="P2113" i="2"/>
  <c r="P2097" i="2"/>
  <c r="P2081" i="2"/>
  <c r="P2065" i="2"/>
  <c r="P2049" i="2"/>
  <c r="P3063" i="2"/>
  <c r="P3047" i="2"/>
  <c r="P3031" i="2"/>
  <c r="P3015" i="2"/>
  <c r="P2999" i="2"/>
  <c r="P2983" i="2"/>
  <c r="P2967" i="2"/>
  <c r="P2951" i="2"/>
  <c r="P2935" i="2"/>
  <c r="P2919" i="2"/>
  <c r="P2903" i="2"/>
  <c r="P2887" i="2"/>
  <c r="P2871" i="2"/>
  <c r="P2855" i="2"/>
  <c r="P2839" i="2"/>
  <c r="P2823" i="2"/>
  <c r="P2807" i="2"/>
  <c r="P2791" i="2"/>
  <c r="P2775" i="2"/>
  <c r="P2759" i="2"/>
  <c r="P2743" i="2"/>
  <c r="P2727" i="2"/>
  <c r="P2711" i="2"/>
  <c r="P2695" i="2"/>
  <c r="P2679" i="2"/>
  <c r="P2663" i="2"/>
  <c r="P2647" i="2"/>
  <c r="P2631" i="2"/>
  <c r="P2615" i="2"/>
  <c r="P2599" i="2"/>
  <c r="P2583" i="2"/>
  <c r="P2567" i="2"/>
  <c r="P2551" i="2"/>
  <c r="P2535" i="2"/>
  <c r="P2519" i="2"/>
  <c r="P2503" i="2"/>
  <c r="P2487" i="2"/>
  <c r="P2471" i="2"/>
  <c r="P2455" i="2"/>
  <c r="P2439" i="2"/>
  <c r="P2423" i="2"/>
  <c r="P2407" i="2"/>
  <c r="P2391" i="2"/>
  <c r="P2375" i="2"/>
  <c r="P2359" i="2"/>
  <c r="P2343" i="2"/>
  <c r="P2327" i="2"/>
  <c r="P2311" i="2"/>
  <c r="P2295" i="2"/>
  <c r="P2279" i="2"/>
  <c r="P2263" i="2"/>
  <c r="P2247" i="2"/>
  <c r="P2231" i="2"/>
  <c r="P2215" i="2"/>
  <c r="P2199" i="2"/>
  <c r="P2183" i="2"/>
  <c r="P2167" i="2"/>
  <c r="P2151" i="2"/>
  <c r="P2135" i="2"/>
  <c r="P2119" i="2"/>
  <c r="P2103" i="2"/>
  <c r="P2087" i="2"/>
  <c r="P2071" i="2"/>
  <c r="P2055" i="2"/>
  <c r="P2039" i="2"/>
  <c r="P2031" i="2"/>
  <c r="P2023" i="2"/>
  <c r="P2015" i="2"/>
  <c r="P2007" i="2"/>
  <c r="P1999" i="2"/>
  <c r="P1991" i="2"/>
  <c r="P1983" i="2"/>
  <c r="P1975" i="2"/>
  <c r="P1967" i="2"/>
  <c r="P1959" i="2"/>
  <c r="P1951" i="2"/>
  <c r="P1943" i="2"/>
  <c r="P1935" i="2"/>
  <c r="P1927" i="2"/>
  <c r="P1919" i="2"/>
  <c r="P1911" i="2"/>
  <c r="P1903" i="2"/>
  <c r="P1895" i="2"/>
  <c r="P1883" i="2"/>
  <c r="P1867" i="2"/>
  <c r="P1851" i="2"/>
  <c r="P1835" i="2"/>
  <c r="P1819" i="2"/>
  <c r="P1803" i="2"/>
  <c r="P1787" i="2"/>
  <c r="P1771" i="2"/>
  <c r="P1755" i="2"/>
  <c r="P1739" i="2"/>
  <c r="P1723" i="2"/>
  <c r="P1707" i="2"/>
  <c r="P1691" i="2"/>
  <c r="P1675" i="2"/>
  <c r="P1659" i="2"/>
  <c r="P1643" i="2"/>
  <c r="P1627" i="2"/>
  <c r="P1611" i="2"/>
  <c r="P1595" i="2"/>
  <c r="P1579" i="2"/>
  <c r="P1563" i="2"/>
  <c r="P1547" i="2"/>
  <c r="P1531" i="2"/>
  <c r="P1515" i="2"/>
  <c r="P1499" i="2"/>
  <c r="P1483" i="2"/>
  <c r="P1467" i="2"/>
  <c r="P1451" i="2"/>
  <c r="P1435" i="2"/>
  <c r="P1419" i="2"/>
  <c r="P1403" i="2"/>
  <c r="P1387" i="2"/>
  <c r="P1371" i="2"/>
  <c r="P1355" i="2"/>
  <c r="P1339" i="2"/>
  <c r="P1323" i="2"/>
  <c r="P1307" i="2"/>
  <c r="P1291" i="2"/>
  <c r="P1275" i="2"/>
  <c r="P1259" i="2"/>
  <c r="P1243" i="2"/>
  <c r="P1227" i="2"/>
  <c r="P1211" i="2"/>
  <c r="P1195" i="2"/>
  <c r="P1179" i="2"/>
  <c r="P3064" i="2"/>
  <c r="P3056" i="2"/>
  <c r="P3048" i="2"/>
  <c r="P3040" i="2"/>
  <c r="P3032" i="2"/>
  <c r="P3024" i="2"/>
  <c r="P3016" i="2"/>
  <c r="P3008" i="2"/>
  <c r="P3000" i="2"/>
  <c r="P2992" i="2"/>
  <c r="P2984" i="2"/>
  <c r="P2976" i="2"/>
  <c r="P2968" i="2"/>
  <c r="P2960" i="2"/>
  <c r="P2952" i="2"/>
  <c r="P2944" i="2"/>
  <c r="P2936" i="2"/>
  <c r="P2928" i="2"/>
  <c r="P2920" i="2"/>
  <c r="P2912" i="2"/>
  <c r="P2904" i="2"/>
  <c r="P2896" i="2"/>
  <c r="P2888" i="2"/>
  <c r="P2880" i="2"/>
  <c r="P2872" i="2"/>
  <c r="P2864" i="2"/>
  <c r="P2856" i="2"/>
  <c r="P2848" i="2"/>
  <c r="P2840" i="2"/>
  <c r="P2832" i="2"/>
  <c r="P2824" i="2"/>
  <c r="P2816" i="2"/>
  <c r="P2808" i="2"/>
  <c r="P2800" i="2"/>
  <c r="P2792" i="2"/>
  <c r="P2784" i="2"/>
  <c r="P2776" i="2"/>
  <c r="P2768" i="2"/>
  <c r="P2760" i="2"/>
  <c r="P2752" i="2"/>
  <c r="P2744" i="2"/>
  <c r="P2736" i="2"/>
  <c r="P2728" i="2"/>
  <c r="P2720" i="2"/>
  <c r="P2712" i="2"/>
  <c r="P2704" i="2"/>
  <c r="P2696" i="2"/>
  <c r="P2688" i="2"/>
  <c r="P2680" i="2"/>
  <c r="P2672" i="2"/>
  <c r="P2664" i="2"/>
  <c r="P2656" i="2"/>
  <c r="P2648" i="2"/>
  <c r="P2640" i="2"/>
  <c r="P2632" i="2"/>
  <c r="P2624" i="2"/>
  <c r="P2616" i="2"/>
  <c r="P2608" i="2"/>
  <c r="P2600" i="2"/>
  <c r="P2592" i="2"/>
  <c r="P2584" i="2"/>
  <c r="P2576" i="2"/>
  <c r="P2568" i="2"/>
  <c r="P2560" i="2"/>
  <c r="P2552" i="2"/>
  <c r="P2544" i="2"/>
  <c r="P2536" i="2"/>
  <c r="P2528" i="2"/>
  <c r="P2520" i="2"/>
  <c r="P2512" i="2"/>
  <c r="P2504" i="2"/>
  <c r="P2496" i="2"/>
  <c r="P2488" i="2"/>
  <c r="P2480" i="2"/>
  <c r="P2472" i="2"/>
  <c r="P2464" i="2"/>
  <c r="P2456" i="2"/>
  <c r="P2448" i="2"/>
  <c r="P2440" i="2"/>
  <c r="P2432" i="2"/>
  <c r="P2424" i="2"/>
  <c r="P2416" i="2"/>
  <c r="P2408" i="2"/>
  <c r="P2400" i="2"/>
  <c r="P2392" i="2"/>
  <c r="P2384" i="2"/>
  <c r="P2376" i="2"/>
  <c r="P2368" i="2"/>
  <c r="P2360" i="2"/>
  <c r="P2352" i="2"/>
  <c r="P2344" i="2"/>
  <c r="P2336" i="2"/>
  <c r="P2328" i="2"/>
  <c r="P2320" i="2"/>
  <c r="P2312" i="2"/>
  <c r="P2304" i="2"/>
  <c r="P2296" i="2"/>
  <c r="P2288" i="2"/>
  <c r="P2280" i="2"/>
  <c r="P2272" i="2"/>
  <c r="P2264" i="2"/>
  <c r="P2256" i="2"/>
  <c r="P2248" i="2"/>
  <c r="P2240" i="2"/>
  <c r="P2232" i="2"/>
  <c r="P2224" i="2"/>
  <c r="P2216" i="2"/>
  <c r="P2208" i="2"/>
  <c r="P2200" i="2"/>
  <c r="P2192" i="2"/>
  <c r="P2184" i="2"/>
  <c r="P2176" i="2"/>
  <c r="P2168" i="2"/>
  <c r="P2160" i="2"/>
  <c r="P2152" i="2"/>
  <c r="P2144" i="2"/>
  <c r="P2136" i="2"/>
  <c r="P2128" i="2"/>
  <c r="P2120" i="2"/>
  <c r="P2112" i="2"/>
  <c r="P2104" i="2"/>
  <c r="P2096" i="2"/>
  <c r="P2088" i="2"/>
  <c r="P2080" i="2"/>
  <c r="P2072" i="2"/>
  <c r="P2064" i="2"/>
  <c r="P2056" i="2"/>
  <c r="P2048" i="2"/>
  <c r="P2040" i="2"/>
  <c r="P2032" i="2"/>
  <c r="P2024" i="2"/>
  <c r="P2016" i="2"/>
  <c r="P2008" i="2"/>
  <c r="P2000" i="2"/>
  <c r="P1992" i="2"/>
  <c r="P1984" i="2"/>
  <c r="P1976" i="2"/>
  <c r="P1968" i="2"/>
  <c r="P1960" i="2"/>
  <c r="P1952" i="2"/>
  <c r="P1944" i="2"/>
  <c r="P1936" i="2"/>
  <c r="P1928" i="2"/>
  <c r="P1920" i="2"/>
  <c r="P1912" i="2"/>
  <c r="P1904" i="2"/>
  <c r="P1896" i="2"/>
  <c r="P1885" i="2"/>
  <c r="P1869" i="2"/>
  <c r="P1853" i="2"/>
  <c r="P1837" i="2"/>
  <c r="P1821" i="2"/>
  <c r="P1805" i="2"/>
  <c r="P1789" i="2"/>
  <c r="P1773" i="2"/>
  <c r="P1757" i="2"/>
  <c r="P1741" i="2"/>
  <c r="P1725" i="2"/>
  <c r="P1709" i="2"/>
  <c r="P1693" i="2"/>
  <c r="P1677" i="2"/>
  <c r="P1661" i="2"/>
  <c r="P1645" i="2"/>
  <c r="P1629" i="2"/>
  <c r="P1613" i="2"/>
  <c r="P1597" i="2"/>
  <c r="P1581" i="2"/>
  <c r="P1565" i="2"/>
  <c r="P1549" i="2"/>
  <c r="P1533" i="2"/>
  <c r="P1517" i="2"/>
  <c r="P1501" i="2"/>
  <c r="P1485" i="2"/>
  <c r="P1469" i="2"/>
  <c r="P1453" i="2"/>
  <c r="P1437" i="2"/>
  <c r="P1421" i="2"/>
  <c r="P1405" i="2"/>
  <c r="P1389" i="2"/>
  <c r="P1373" i="2"/>
  <c r="P1357" i="2"/>
  <c r="P1341" i="2"/>
  <c r="P1325" i="2"/>
  <c r="P1309" i="2"/>
  <c r="P1293" i="2"/>
  <c r="P1277" i="2"/>
  <c r="P1261" i="2"/>
  <c r="P1245" i="2"/>
  <c r="P1229" i="2"/>
  <c r="P1213" i="2"/>
  <c r="P1197" i="2"/>
  <c r="P1181" i="2"/>
  <c r="P1167" i="2"/>
  <c r="P1159" i="2"/>
  <c r="P1151" i="2"/>
  <c r="P1143" i="2"/>
  <c r="P1135" i="2"/>
  <c r="P1127" i="2"/>
  <c r="P1119" i="2"/>
  <c r="P1107" i="2"/>
  <c r="P1091" i="2"/>
  <c r="P1075" i="2"/>
  <c r="P1059" i="2"/>
  <c r="P1043" i="2"/>
  <c r="P1027" i="2"/>
  <c r="P1011" i="2"/>
  <c r="P995" i="2"/>
  <c r="P979" i="2"/>
  <c r="P963" i="2"/>
  <c r="P947" i="2"/>
  <c r="P931" i="2"/>
  <c r="P915" i="2"/>
  <c r="P899" i="2"/>
  <c r="P883" i="2"/>
  <c r="P867" i="2"/>
  <c r="P851" i="2"/>
  <c r="P835" i="2"/>
  <c r="P819" i="2"/>
  <c r="P803" i="2"/>
  <c r="P787" i="2"/>
  <c r="P771" i="2"/>
  <c r="P740" i="2"/>
  <c r="P708" i="2"/>
  <c r="P676" i="2"/>
  <c r="P644" i="2"/>
  <c r="P612" i="2"/>
  <c r="P580" i="2"/>
  <c r="P548" i="2"/>
  <c r="P516" i="2"/>
  <c r="P484" i="2"/>
  <c r="P1884" i="2"/>
  <c r="P1876" i="2"/>
  <c r="P1868" i="2"/>
  <c r="P1860" i="2"/>
  <c r="P1852" i="2"/>
  <c r="P1844" i="2"/>
  <c r="P1836" i="2"/>
  <c r="P1828" i="2"/>
  <c r="P1820" i="2"/>
  <c r="P1812" i="2"/>
  <c r="P1804" i="2"/>
  <c r="P1796" i="2"/>
  <c r="P1788" i="2"/>
  <c r="P1780" i="2"/>
  <c r="P1772" i="2"/>
  <c r="P1764" i="2"/>
  <c r="P1756" i="2"/>
  <c r="P1748" i="2"/>
  <c r="P1740" i="2"/>
  <c r="P1732" i="2"/>
  <c r="P1724" i="2"/>
  <c r="P1716" i="2"/>
  <c r="P1708" i="2"/>
  <c r="P1700" i="2"/>
  <c r="P1692" i="2"/>
  <c r="P1684" i="2"/>
  <c r="P1676" i="2"/>
  <c r="P1668" i="2"/>
  <c r="P1660" i="2"/>
  <c r="P1652" i="2"/>
  <c r="P1644" i="2"/>
  <c r="P1636" i="2"/>
  <c r="P1628" i="2"/>
  <c r="P1620" i="2"/>
  <c r="P1612" i="2"/>
  <c r="P1604" i="2"/>
  <c r="P1596" i="2"/>
  <c r="P1588" i="2"/>
  <c r="P1580" i="2"/>
  <c r="P1572" i="2"/>
  <c r="P1564" i="2"/>
  <c r="P1556" i="2"/>
  <c r="P1548" i="2"/>
  <c r="P1540" i="2"/>
  <c r="P1532" i="2"/>
  <c r="P1524" i="2"/>
  <c r="P1516" i="2"/>
  <c r="P1508" i="2"/>
  <c r="P1500" i="2"/>
  <c r="P1492" i="2"/>
  <c r="P1484" i="2"/>
  <c r="P1476" i="2"/>
  <c r="P1468" i="2"/>
  <c r="P1460" i="2"/>
  <c r="P1452" i="2"/>
  <c r="P1444" i="2"/>
  <c r="P1436" i="2"/>
  <c r="P1428" i="2"/>
  <c r="P1420" i="2"/>
  <c r="P1412" i="2"/>
  <c r="P1404" i="2"/>
  <c r="P1396" i="2"/>
  <c r="P1388" i="2"/>
  <c r="P1380" i="2"/>
  <c r="P1372" i="2"/>
  <c r="P1364" i="2"/>
  <c r="P1356" i="2"/>
  <c r="P1348" i="2"/>
  <c r="P1340" i="2"/>
  <c r="P1332" i="2"/>
  <c r="P1324" i="2"/>
  <c r="P1316" i="2"/>
  <c r="P1308" i="2"/>
  <c r="P1300" i="2"/>
  <c r="P1292" i="2"/>
  <c r="P1284" i="2"/>
  <c r="P1276" i="2"/>
  <c r="P1268" i="2"/>
  <c r="P1260" i="2"/>
  <c r="P1252" i="2"/>
  <c r="P1244" i="2"/>
  <c r="P1236" i="2"/>
  <c r="P1228" i="2"/>
  <c r="P1220" i="2"/>
  <c r="P1212" i="2"/>
  <c r="P1204" i="2"/>
  <c r="P1196" i="2"/>
  <c r="P1188" i="2"/>
  <c r="P1180" i="2"/>
  <c r="P1172" i="2"/>
  <c r="P1164" i="2"/>
  <c r="P1156" i="2"/>
  <c r="P1148" i="2"/>
  <c r="P1140" i="2"/>
  <c r="P1132" i="2"/>
  <c r="P1124" i="2"/>
  <c r="P1116" i="2"/>
  <c r="P1101" i="2"/>
  <c r="P1085" i="2"/>
  <c r="P1069" i="2"/>
  <c r="P1053" i="2"/>
  <c r="P1037" i="2"/>
  <c r="P1021" i="2"/>
  <c r="P1005" i="2"/>
  <c r="P989" i="2"/>
  <c r="P973" i="2"/>
  <c r="P957" i="2"/>
  <c r="P941" i="2"/>
  <c r="P925" i="2"/>
  <c r="P909" i="2"/>
  <c r="P893" i="2"/>
  <c r="P877" i="2"/>
  <c r="P861" i="2"/>
  <c r="P845" i="2"/>
  <c r="P829" i="2"/>
  <c r="P813" i="2"/>
  <c r="P797" i="2"/>
  <c r="P781" i="2"/>
  <c r="P760" i="2"/>
  <c r="P728" i="2"/>
  <c r="P696" i="2"/>
  <c r="P664" i="2"/>
  <c r="P632" i="2"/>
  <c r="P600" i="2"/>
  <c r="P568" i="2"/>
  <c r="P536" i="2"/>
  <c r="P504" i="2"/>
  <c r="P1114" i="2"/>
  <c r="P1106" i="2"/>
  <c r="P1098" i="2"/>
  <c r="P1090" i="2"/>
  <c r="P1082" i="2"/>
  <c r="P1074" i="2"/>
  <c r="P1066" i="2"/>
  <c r="P1058" i="2"/>
  <c r="P1050" i="2"/>
  <c r="P1042" i="2"/>
  <c r="P1034" i="2"/>
  <c r="P1026" i="2"/>
  <c r="P1018" i="2"/>
  <c r="P1010" i="2"/>
  <c r="P1002" i="2"/>
  <c r="P994" i="2"/>
  <c r="P986" i="2"/>
  <c r="P978" i="2"/>
  <c r="P970" i="2"/>
  <c r="P962" i="2"/>
  <c r="P954" i="2"/>
  <c r="P946" i="2"/>
  <c r="P938" i="2"/>
  <c r="P930" i="2"/>
  <c r="P922" i="2"/>
  <c r="P914" i="2"/>
  <c r="P906" i="2"/>
  <c r="P898" i="2"/>
  <c r="P890" i="2"/>
  <c r="P882" i="2"/>
  <c r="P874" i="2"/>
  <c r="P866" i="2"/>
  <c r="P858" i="2"/>
  <c r="P850" i="2"/>
  <c r="P842" i="2"/>
  <c r="P834" i="2"/>
  <c r="P826" i="2"/>
  <c r="P818" i="2"/>
  <c r="P810" i="2"/>
  <c r="P802" i="2"/>
  <c r="P794" i="2"/>
  <c r="P786" i="2"/>
  <c r="P778" i="2"/>
  <c r="P770" i="2"/>
  <c r="P754" i="2"/>
  <c r="P738" i="2"/>
  <c r="P722" i="2"/>
  <c r="P706" i="2"/>
  <c r="P690" i="2"/>
  <c r="P674" i="2"/>
  <c r="P658" i="2"/>
  <c r="P642" i="2"/>
  <c r="P626" i="2"/>
  <c r="P610" i="2"/>
  <c r="P594" i="2"/>
  <c r="P578" i="2"/>
  <c r="P562" i="2"/>
  <c r="P546" i="2"/>
  <c r="P530" i="2"/>
  <c r="P514" i="2"/>
  <c r="P498" i="2"/>
  <c r="P482" i="2"/>
  <c r="P466" i="2"/>
  <c r="P450" i="2"/>
  <c r="P472" i="2"/>
  <c r="P456" i="2"/>
  <c r="P440" i="2"/>
  <c r="P432" i="2"/>
  <c r="P424" i="2"/>
  <c r="P416" i="2"/>
  <c r="P408" i="2"/>
  <c r="P400" i="2"/>
  <c r="P392" i="2"/>
  <c r="P381" i="2"/>
  <c r="P365" i="2"/>
  <c r="P349" i="2"/>
  <c r="P333" i="2"/>
  <c r="P317" i="2"/>
  <c r="P301" i="2"/>
  <c r="P285" i="2"/>
  <c r="P269" i="2"/>
  <c r="P245" i="2"/>
  <c r="P213" i="2"/>
  <c r="P181" i="2"/>
  <c r="P149" i="2"/>
  <c r="P117" i="2"/>
  <c r="P85" i="2"/>
  <c r="P53" i="2"/>
  <c r="P21" i="2"/>
  <c r="P765" i="2"/>
  <c r="P757" i="2"/>
  <c r="P749" i="2"/>
  <c r="P741" i="2"/>
  <c r="P733" i="2"/>
  <c r="P725" i="2"/>
  <c r="P717" i="2"/>
  <c r="P709" i="2"/>
  <c r="P701" i="2"/>
  <c r="P693" i="2"/>
  <c r="P685" i="2"/>
  <c r="P677" i="2"/>
  <c r="P669" i="2"/>
  <c r="P661" i="2"/>
  <c r="P653" i="2"/>
  <c r="P645" i="2"/>
  <c r="P637" i="2"/>
  <c r="P629" i="2"/>
  <c r="P621" i="2"/>
  <c r="P613" i="2"/>
  <c r="P605" i="2"/>
  <c r="P597" i="2"/>
  <c r="P589" i="2"/>
  <c r="P581" i="2"/>
  <c r="P573" i="2"/>
  <c r="P565" i="2"/>
  <c r="P557" i="2"/>
  <c r="P549" i="2"/>
  <c r="P541" i="2"/>
  <c r="P533" i="2"/>
  <c r="P525" i="2"/>
  <c r="P517" i="2"/>
  <c r="P509" i="2"/>
  <c r="P501" i="2"/>
  <c r="P493" i="2"/>
  <c r="P485" i="2"/>
  <c r="P477" i="2"/>
  <c r="P469" i="2"/>
  <c r="P461" i="2"/>
  <c r="P453" i="2"/>
  <c r="P445" i="2"/>
  <c r="P437" i="2"/>
  <c r="P429" i="2"/>
  <c r="P421" i="2"/>
  <c r="P413" i="2"/>
  <c r="P405" i="2"/>
  <c r="P397" i="2"/>
  <c r="P389" i="2"/>
  <c r="P375" i="2"/>
  <c r="P359" i="2"/>
  <c r="P343" i="2"/>
  <c r="P327" i="2"/>
  <c r="P311" i="2"/>
  <c r="P295" i="2"/>
  <c r="P279" i="2"/>
  <c r="P263" i="2"/>
  <c r="P233" i="2"/>
  <c r="P201" i="2"/>
  <c r="P169" i="2"/>
  <c r="P137" i="2"/>
  <c r="P105" i="2"/>
  <c r="P73" i="2"/>
  <c r="P41" i="2"/>
  <c r="P9" i="2"/>
  <c r="P380" i="2"/>
  <c r="P372" i="2"/>
  <c r="P364" i="2"/>
  <c r="P356" i="2"/>
  <c r="P348" i="2"/>
  <c r="P340" i="2"/>
  <c r="P332" i="2"/>
  <c r="P324" i="2"/>
  <c r="P316" i="2"/>
  <c r="P308" i="2"/>
  <c r="P300" i="2"/>
  <c r="P292" i="2"/>
  <c r="P284" i="2"/>
  <c r="P276" i="2"/>
  <c r="P268" i="2"/>
  <c r="P259" i="2"/>
  <c r="P243" i="2"/>
  <c r="P227" i="2"/>
  <c r="P211" i="2"/>
  <c r="P195" i="2"/>
  <c r="P179" i="2"/>
  <c r="P163" i="2"/>
  <c r="P147" i="2"/>
  <c r="P131" i="2"/>
  <c r="P115" i="2"/>
  <c r="P99" i="2"/>
  <c r="P83" i="2"/>
  <c r="P67" i="2"/>
  <c r="P51" i="2"/>
  <c r="P35" i="2"/>
  <c r="P19" i="2"/>
  <c r="P260" i="2"/>
  <c r="P252" i="2"/>
  <c r="P244" i="2"/>
  <c r="P236" i="2"/>
  <c r="P228" i="2"/>
  <c r="P220" i="2"/>
  <c r="P212" i="2"/>
  <c r="P204" i="2"/>
  <c r="P196" i="2"/>
  <c r="P188" i="2"/>
  <c r="P180" i="2"/>
  <c r="P172" i="2"/>
  <c r="P164" i="2"/>
  <c r="P156" i="2"/>
  <c r="P148" i="2"/>
  <c r="P140" i="2"/>
  <c r="P132" i="2"/>
  <c r="P124" i="2"/>
  <c r="P116" i="2"/>
  <c r="P108" i="2"/>
  <c r="P100" i="2"/>
  <c r="P92" i="2"/>
  <c r="P84" i="2"/>
  <c r="P76" i="2"/>
  <c r="P68" i="2"/>
  <c r="P60" i="2"/>
  <c r="P52" i="2"/>
  <c r="P44" i="2"/>
  <c r="P36" i="2"/>
  <c r="P28" i="2"/>
  <c r="P20" i="2"/>
  <c r="P12" i="2"/>
  <c r="AB9" i="5"/>
  <c r="X9" i="5"/>
  <c r="AB13" i="5"/>
  <c r="X13" i="5"/>
  <c r="AB17" i="5"/>
  <c r="X17" i="5"/>
  <c r="AB21" i="5"/>
  <c r="X21" i="5"/>
  <c r="AB25" i="5"/>
  <c r="X25" i="5"/>
  <c r="AB29" i="5"/>
  <c r="X29" i="5"/>
  <c r="AB33" i="5"/>
  <c r="X33" i="5"/>
  <c r="AB37" i="5"/>
  <c r="X37" i="5"/>
  <c r="AB41" i="5"/>
  <c r="X41" i="5"/>
  <c r="AB45" i="5"/>
  <c r="X45" i="5"/>
  <c r="AB49" i="5"/>
  <c r="X49" i="5"/>
  <c r="AB53" i="5"/>
  <c r="X53" i="5"/>
  <c r="AB57" i="5"/>
  <c r="X57" i="5"/>
  <c r="AB61" i="5"/>
  <c r="X61" i="5"/>
  <c r="AB65" i="5"/>
  <c r="X65" i="5"/>
  <c r="AB69" i="5"/>
  <c r="X69" i="5"/>
  <c r="AB73" i="5"/>
  <c r="X73" i="5"/>
  <c r="AB77" i="5"/>
  <c r="X77" i="5"/>
  <c r="AB8" i="5"/>
  <c r="X8" i="5"/>
  <c r="AB12" i="5"/>
  <c r="X12" i="5"/>
  <c r="AB16" i="5"/>
  <c r="X16" i="5"/>
  <c r="AB20" i="5"/>
  <c r="X20" i="5"/>
  <c r="AB24" i="5"/>
  <c r="X24" i="5"/>
  <c r="AB28" i="5"/>
  <c r="X28" i="5"/>
  <c r="AB32" i="5"/>
  <c r="X32" i="5"/>
  <c r="AB36" i="5"/>
  <c r="X36" i="5"/>
  <c r="AB40" i="5"/>
  <c r="X40" i="5"/>
  <c r="AB44" i="5"/>
  <c r="X44" i="5"/>
  <c r="AB48" i="5"/>
  <c r="X48" i="5"/>
  <c r="AB52" i="5"/>
  <c r="X52" i="5"/>
  <c r="AB56" i="5"/>
  <c r="X56" i="5"/>
  <c r="AB60" i="5"/>
  <c r="X60" i="5"/>
  <c r="AB64" i="5"/>
  <c r="X64" i="5"/>
  <c r="AB68" i="5"/>
  <c r="X68" i="5"/>
  <c r="AB72" i="5"/>
  <c r="X72" i="5"/>
  <c r="AB76" i="5"/>
  <c r="X76" i="5"/>
  <c r="AB5" i="5"/>
  <c r="X5" i="5"/>
  <c r="AC9" i="5"/>
  <c r="Y9" i="5"/>
  <c r="A9" i="5" s="1"/>
  <c r="AC13" i="5"/>
  <c r="Y13" i="5"/>
  <c r="A13" i="5" s="1"/>
  <c r="AC17" i="5"/>
  <c r="Y17" i="5"/>
  <c r="A17" i="5" s="1"/>
  <c r="AC21" i="5"/>
  <c r="Y21" i="5"/>
  <c r="A21" i="5" s="1"/>
  <c r="AC25" i="5"/>
  <c r="Y25" i="5"/>
  <c r="A25" i="5" s="1"/>
  <c r="AC29" i="5"/>
  <c r="Y29" i="5"/>
  <c r="AC33" i="5"/>
  <c r="Y33" i="5"/>
  <c r="A33" i="5" s="1"/>
  <c r="AC37" i="5"/>
  <c r="Y37" i="5"/>
  <c r="A37" i="5" s="1"/>
  <c r="AC41" i="5"/>
  <c r="Y41" i="5"/>
  <c r="A41" i="5" s="1"/>
  <c r="AC45" i="5"/>
  <c r="Y45" i="5"/>
  <c r="A45" i="5" s="1"/>
  <c r="AC49" i="5"/>
  <c r="Y49" i="5"/>
  <c r="A49" i="5" s="1"/>
  <c r="AC53" i="5"/>
  <c r="Y53" i="5"/>
  <c r="A53" i="5" s="1"/>
  <c r="AC57" i="5"/>
  <c r="Y57" i="5"/>
  <c r="A57" i="5" s="1"/>
  <c r="AC61" i="5"/>
  <c r="Y61" i="5"/>
  <c r="A61" i="5" s="1"/>
  <c r="AC65" i="5"/>
  <c r="Y65" i="5"/>
  <c r="A65" i="5" s="1"/>
  <c r="AC69" i="5"/>
  <c r="Y69" i="5"/>
  <c r="A69" i="5" s="1"/>
  <c r="AC73" i="5"/>
  <c r="Y73" i="5"/>
  <c r="A73" i="5" s="1"/>
  <c r="AC77" i="5"/>
  <c r="Y77" i="5"/>
  <c r="A77" i="5" s="1"/>
  <c r="AC8" i="5"/>
  <c r="Y8" i="5"/>
  <c r="AC12" i="5"/>
  <c r="Y12" i="5"/>
  <c r="A12" i="5" s="1"/>
  <c r="AC16" i="5"/>
  <c r="Y16" i="5"/>
  <c r="A16" i="5" s="1"/>
  <c r="AC20" i="5"/>
  <c r="Y20" i="5"/>
  <c r="A20" i="5" s="1"/>
  <c r="AC24" i="5"/>
  <c r="Y24" i="5"/>
  <c r="A24" i="5" s="1"/>
  <c r="AC28" i="5"/>
  <c r="Y28" i="5"/>
  <c r="A28" i="5" s="1"/>
  <c r="AC32" i="5"/>
  <c r="Y32" i="5"/>
  <c r="AC36" i="5"/>
  <c r="Y36" i="5"/>
  <c r="A36" i="5" s="1"/>
  <c r="AC40" i="5"/>
  <c r="Y40" i="5"/>
  <c r="A40" i="5" s="1"/>
  <c r="AC44" i="5"/>
  <c r="Y44" i="5"/>
  <c r="A44" i="5" s="1"/>
  <c r="AC48" i="5"/>
  <c r="Y48" i="5"/>
  <c r="A48" i="5" s="1"/>
  <c r="AC52" i="5"/>
  <c r="Y52" i="5"/>
  <c r="A52" i="5" s="1"/>
  <c r="AC56" i="5"/>
  <c r="Y56" i="5"/>
  <c r="A56" i="5" s="1"/>
  <c r="AC60" i="5"/>
  <c r="Y60" i="5"/>
  <c r="A60" i="5" s="1"/>
  <c r="AC64" i="5"/>
  <c r="Y64" i="5"/>
  <c r="A64" i="5" s="1"/>
  <c r="AC68" i="5"/>
  <c r="Y68" i="5"/>
  <c r="A68" i="5" s="1"/>
  <c r="AC72" i="5"/>
  <c r="Y72" i="5"/>
  <c r="A72" i="5" s="1"/>
  <c r="AC76" i="5"/>
  <c r="Y76" i="5"/>
  <c r="A76" i="5" s="1"/>
  <c r="AC5" i="5"/>
  <c r="Y5" i="5"/>
  <c r="A5" i="5" s="1"/>
  <c r="Z9" i="5"/>
  <c r="Z13" i="5"/>
  <c r="Z17" i="5"/>
  <c r="Z21" i="5"/>
  <c r="Z25" i="5"/>
  <c r="Z29" i="5"/>
  <c r="Z33" i="5"/>
  <c r="Z37" i="5"/>
  <c r="Z41" i="5"/>
  <c r="Z45" i="5"/>
  <c r="Z49" i="5"/>
  <c r="Z53" i="5"/>
  <c r="Z57" i="5"/>
  <c r="Z61" i="5"/>
  <c r="Z65" i="5"/>
  <c r="Z69" i="5"/>
  <c r="Z73" i="5"/>
  <c r="Z77" i="5"/>
  <c r="Z8" i="5"/>
  <c r="Z12" i="5"/>
  <c r="Z16" i="5"/>
  <c r="Z20" i="5"/>
  <c r="Z24" i="5"/>
  <c r="Z28" i="5"/>
  <c r="Z32" i="5"/>
  <c r="Z36" i="5"/>
  <c r="Z40" i="5"/>
  <c r="Z44" i="5"/>
  <c r="Z48" i="5"/>
  <c r="Z52" i="5"/>
  <c r="Z56" i="5"/>
  <c r="Z60" i="5"/>
  <c r="Z64" i="5"/>
  <c r="Z68" i="5"/>
  <c r="Z72" i="5"/>
  <c r="Z76" i="5"/>
  <c r="Z5" i="5"/>
  <c r="AA9" i="5"/>
  <c r="AA13" i="5"/>
  <c r="AA17" i="5"/>
  <c r="AA21" i="5"/>
  <c r="AA25" i="5"/>
  <c r="AA29" i="5"/>
  <c r="AA33" i="5"/>
  <c r="AA37" i="5"/>
  <c r="AA41" i="5"/>
  <c r="AA45" i="5"/>
  <c r="AA49" i="5"/>
  <c r="AA53" i="5"/>
  <c r="AA57" i="5"/>
  <c r="AA61" i="5"/>
  <c r="AA65" i="5"/>
  <c r="AA69" i="5"/>
  <c r="AA73" i="5"/>
  <c r="AA77" i="5"/>
  <c r="AA8" i="5"/>
  <c r="AA12" i="5"/>
  <c r="AA16" i="5"/>
  <c r="AA20" i="5"/>
  <c r="AA24" i="5"/>
  <c r="AA28" i="5"/>
  <c r="AA32" i="5"/>
  <c r="AA36" i="5"/>
  <c r="AA40" i="5"/>
  <c r="AA44" i="5"/>
  <c r="AA48" i="5"/>
  <c r="AA52" i="5"/>
  <c r="AA56" i="5"/>
  <c r="AA60" i="5"/>
  <c r="AA64" i="5"/>
  <c r="AA68" i="5"/>
  <c r="AA72" i="5"/>
  <c r="AA76" i="5"/>
  <c r="AA5" i="5"/>
  <c r="AB7" i="5"/>
  <c r="X7" i="5"/>
  <c r="AB11" i="5"/>
  <c r="X11" i="5"/>
  <c r="AB15" i="5"/>
  <c r="X15" i="5"/>
  <c r="AB19" i="5"/>
  <c r="X19" i="5"/>
  <c r="AB23" i="5"/>
  <c r="X23" i="5"/>
  <c r="AB27" i="5"/>
  <c r="X27" i="5"/>
  <c r="AB31" i="5"/>
  <c r="X31" i="5"/>
  <c r="AB35" i="5"/>
  <c r="X35" i="5"/>
  <c r="AB39" i="5"/>
  <c r="X39" i="5"/>
  <c r="AB43" i="5"/>
  <c r="X43" i="5"/>
  <c r="AB47" i="5"/>
  <c r="X47" i="5"/>
  <c r="AB51" i="5"/>
  <c r="X51" i="5"/>
  <c r="AB55" i="5"/>
  <c r="X55" i="5"/>
  <c r="AB59" i="5"/>
  <c r="X59" i="5"/>
  <c r="AB63" i="5"/>
  <c r="X63" i="5"/>
  <c r="AB67" i="5"/>
  <c r="X67" i="5"/>
  <c r="AB71" i="5"/>
  <c r="X71" i="5"/>
  <c r="AB75" i="5"/>
  <c r="X75" i="5"/>
  <c r="AB6" i="5"/>
  <c r="X6" i="5"/>
  <c r="AB10" i="5"/>
  <c r="X10" i="5"/>
  <c r="AB14" i="5"/>
  <c r="X14" i="5"/>
  <c r="AB18" i="5"/>
  <c r="X18" i="5"/>
  <c r="AB22" i="5"/>
  <c r="X22" i="5"/>
  <c r="AB26" i="5"/>
  <c r="X26" i="5"/>
  <c r="AB30" i="5"/>
  <c r="X30" i="5"/>
  <c r="AB34" i="5"/>
  <c r="X34" i="5"/>
  <c r="AB38" i="5"/>
  <c r="X38" i="5"/>
  <c r="AB42" i="5"/>
  <c r="X42" i="5"/>
  <c r="AB46" i="5"/>
  <c r="X46" i="5"/>
  <c r="AB50" i="5"/>
  <c r="X50" i="5"/>
  <c r="AB54" i="5"/>
  <c r="X54" i="5"/>
  <c r="AB58" i="5"/>
  <c r="X58" i="5"/>
  <c r="AB62" i="5"/>
  <c r="X62" i="5"/>
  <c r="AB66" i="5"/>
  <c r="X66" i="5"/>
  <c r="AB70" i="5"/>
  <c r="X70" i="5"/>
  <c r="AB74" i="5"/>
  <c r="X74" i="5"/>
  <c r="AB78" i="5"/>
  <c r="X78" i="5"/>
  <c r="AC7" i="5"/>
  <c r="Y7" i="5"/>
  <c r="A7" i="5" s="1"/>
  <c r="AC11" i="5"/>
  <c r="Y11" i="5"/>
  <c r="A11" i="5" s="1"/>
  <c r="AC15" i="5"/>
  <c r="Y15" i="5"/>
  <c r="AC19" i="5"/>
  <c r="Y19" i="5"/>
  <c r="A19" i="5" s="1"/>
  <c r="AC23" i="5"/>
  <c r="Y23" i="5"/>
  <c r="AC27" i="5"/>
  <c r="Y27" i="5"/>
  <c r="A27" i="5" s="1"/>
  <c r="AC31" i="5"/>
  <c r="Y31" i="5"/>
  <c r="A31" i="5" s="1"/>
  <c r="AC35" i="5"/>
  <c r="Y35" i="5"/>
  <c r="A35" i="5" s="1"/>
  <c r="AC39" i="5"/>
  <c r="Y39" i="5"/>
  <c r="A39" i="5" s="1"/>
  <c r="AC43" i="5"/>
  <c r="Y43" i="5"/>
  <c r="A43" i="5" s="1"/>
  <c r="AC47" i="5"/>
  <c r="Y47" i="5"/>
  <c r="A47" i="5" s="1"/>
  <c r="AC51" i="5"/>
  <c r="Y51" i="5"/>
  <c r="A51" i="5" s="1"/>
  <c r="AC55" i="5"/>
  <c r="Y55" i="5"/>
  <c r="A55" i="5" s="1"/>
  <c r="AC59" i="5"/>
  <c r="Y59" i="5"/>
  <c r="A59" i="5" s="1"/>
  <c r="AC63" i="5"/>
  <c r="Y63" i="5"/>
  <c r="A63" i="5" s="1"/>
  <c r="AC67" i="5"/>
  <c r="Y67" i="5"/>
  <c r="A67" i="5" s="1"/>
  <c r="AC71" i="5"/>
  <c r="Y71" i="5"/>
  <c r="A71" i="5" s="1"/>
  <c r="AC75" i="5"/>
  <c r="Y75" i="5"/>
  <c r="A75" i="5" s="1"/>
  <c r="AC6" i="5"/>
  <c r="Y6" i="5"/>
  <c r="A6" i="5" s="1"/>
  <c r="AC10" i="5"/>
  <c r="Y10" i="5"/>
  <c r="A10" i="5" s="1"/>
  <c r="AC14" i="5"/>
  <c r="Y14" i="5"/>
  <c r="A14" i="5" s="1"/>
  <c r="AC18" i="5"/>
  <c r="Y18" i="5"/>
  <c r="A18" i="5" s="1"/>
  <c r="AC22" i="5"/>
  <c r="Y22" i="5"/>
  <c r="A22" i="5" s="1"/>
  <c r="AC26" i="5"/>
  <c r="Y26" i="5"/>
  <c r="A26" i="5" s="1"/>
  <c r="AC30" i="5"/>
  <c r="Y30" i="5"/>
  <c r="A30" i="5" s="1"/>
  <c r="AC34" i="5"/>
  <c r="Y34" i="5"/>
  <c r="A34" i="5" s="1"/>
  <c r="AC38" i="5"/>
  <c r="Y38" i="5"/>
  <c r="A38" i="5" s="1"/>
  <c r="AC42" i="5"/>
  <c r="Y42" i="5"/>
  <c r="A42" i="5" s="1"/>
  <c r="AC46" i="5"/>
  <c r="Y46" i="5"/>
  <c r="AC50" i="5"/>
  <c r="Y50" i="5"/>
  <c r="A50" i="5" s="1"/>
  <c r="AC54" i="5"/>
  <c r="Y54" i="5"/>
  <c r="A54" i="5" s="1"/>
  <c r="AC58" i="5"/>
  <c r="Y58" i="5"/>
  <c r="A58" i="5" s="1"/>
  <c r="AC62" i="5"/>
  <c r="Y62" i="5"/>
  <c r="AC66" i="5"/>
  <c r="Y66" i="5"/>
  <c r="A66" i="5" s="1"/>
  <c r="AC70" i="5"/>
  <c r="Y70" i="5"/>
  <c r="A70" i="5" s="1"/>
  <c r="AC74" i="5"/>
  <c r="Y74" i="5"/>
  <c r="AC78" i="5"/>
  <c r="Y78" i="5"/>
  <c r="A78" i="5" s="1"/>
  <c r="Z7" i="5"/>
  <c r="Z11" i="5"/>
  <c r="Z15" i="5"/>
  <c r="Z19" i="5"/>
  <c r="Z23" i="5"/>
  <c r="Z27" i="5"/>
  <c r="Z31" i="5"/>
  <c r="Z35" i="5"/>
  <c r="Z39" i="5"/>
  <c r="Z43" i="5"/>
  <c r="Z47" i="5"/>
  <c r="Z51" i="5"/>
  <c r="Z55" i="5"/>
  <c r="Z59" i="5"/>
  <c r="Z63" i="5"/>
  <c r="Z67" i="5"/>
  <c r="Z71" i="5"/>
  <c r="Z75" i="5"/>
  <c r="Z6" i="5"/>
  <c r="Z10" i="5"/>
  <c r="Z14" i="5"/>
  <c r="Z18" i="5"/>
  <c r="Z22" i="5"/>
  <c r="Z26" i="5"/>
  <c r="Z30" i="5"/>
  <c r="Z34" i="5"/>
  <c r="Z38" i="5"/>
  <c r="Z42" i="5"/>
  <c r="Z46" i="5"/>
  <c r="Z50" i="5"/>
  <c r="Z54" i="5"/>
  <c r="Z58" i="5"/>
  <c r="Z62" i="5"/>
  <c r="Z66" i="5"/>
  <c r="Z70" i="5"/>
  <c r="Z74" i="5"/>
  <c r="Z78" i="5"/>
  <c r="AA7" i="5"/>
  <c r="AA11" i="5"/>
  <c r="AA15" i="5"/>
  <c r="AA19" i="5"/>
  <c r="AA23" i="5"/>
  <c r="AA27" i="5"/>
  <c r="AA31" i="5"/>
  <c r="AA35" i="5"/>
  <c r="AA39" i="5"/>
  <c r="AA43" i="5"/>
  <c r="AA47" i="5"/>
  <c r="AA51" i="5"/>
  <c r="AA55" i="5"/>
  <c r="AA59" i="5"/>
  <c r="AA63" i="5"/>
  <c r="AA67" i="5"/>
  <c r="AA71" i="5"/>
  <c r="AA75" i="5"/>
  <c r="AA6" i="5"/>
  <c r="AA10" i="5"/>
  <c r="AA14" i="5"/>
  <c r="AA18" i="5"/>
  <c r="AA22" i="5"/>
  <c r="AA26" i="5"/>
  <c r="AA30" i="5"/>
  <c r="AA34" i="5"/>
  <c r="AA38" i="5"/>
  <c r="AA42" i="5"/>
  <c r="AA46" i="5"/>
  <c r="AA50" i="5"/>
  <c r="AA54" i="5"/>
  <c r="AA58" i="5"/>
  <c r="AA62" i="5"/>
  <c r="AA66" i="5"/>
  <c r="AA70" i="5"/>
  <c r="AA74" i="5"/>
  <c r="AA78" i="5"/>
  <c r="A204" i="4"/>
  <c r="A27" i="3"/>
  <c r="A8" i="5" l="1"/>
  <c r="A15" i="5" s="1"/>
  <c r="A214" i="4"/>
  <c r="A30" i="3"/>
  <c r="A23" i="5" l="1"/>
  <c r="A32" i="5" s="1"/>
  <c r="A29" i="5"/>
  <c r="A245" i="4"/>
  <c r="A31" i="3"/>
  <c r="A62" i="5" l="1"/>
  <c r="A46" i="5"/>
  <c r="A257" i="4"/>
  <c r="A32" i="3"/>
  <c r="A33" i="3"/>
  <c r="E7" i="6" l="1"/>
  <c r="D5" i="6"/>
  <c r="D9" i="6"/>
  <c r="E5" i="6"/>
  <c r="E9" i="6"/>
  <c r="D10" i="6"/>
  <c r="D6" i="6"/>
  <c r="E10" i="6"/>
  <c r="E6" i="6"/>
  <c r="D11" i="6"/>
  <c r="D7" i="6"/>
  <c r="E11" i="6"/>
  <c r="D8" i="6"/>
  <c r="E8" i="6"/>
  <c r="A74" i="5"/>
  <c r="D12" i="6" s="1"/>
  <c r="A272" i="4"/>
  <c r="A306" i="4" s="1"/>
  <c r="A320" i="4" s="1"/>
  <c r="A325" i="4" s="1"/>
  <c r="A340" i="4" s="1"/>
  <c r="A347" i="4" s="1"/>
  <c r="A363" i="4" s="1"/>
  <c r="A375" i="4" s="1"/>
  <c r="A382" i="4" s="1"/>
  <c r="A387" i="4" s="1"/>
  <c r="A417" i="4" s="1"/>
  <c r="A419" i="4" s="1"/>
  <c r="A425" i="4" s="1"/>
  <c r="A427" i="4" s="1"/>
  <c r="A441" i="4" s="1"/>
  <c r="A447" i="4" s="1"/>
  <c r="A452" i="4" s="1"/>
  <c r="A454" i="4" s="1"/>
  <c r="A467" i="4" s="1"/>
  <c r="A478" i="4" s="1"/>
  <c r="A480" i="4" s="1"/>
  <c r="A495" i="4" s="1"/>
  <c r="A498" i="4" s="1"/>
  <c r="A500" i="4" s="1"/>
  <c r="A508" i="4" s="1"/>
  <c r="A512" i="4" s="1"/>
  <c r="A513" i="4" s="1"/>
  <c r="A514" i="4" s="1"/>
  <c r="A524" i="4" s="1"/>
  <c r="A525" i="4" s="1"/>
  <c r="A526" i="4" s="1"/>
  <c r="A534" i="4" s="1"/>
  <c r="A541" i="4" s="1"/>
  <c r="A544" i="4" s="1"/>
  <c r="A562" i="4" s="1"/>
  <c r="A569" i="4" s="1"/>
  <c r="A576" i="4" s="1"/>
  <c r="A583" i="4" s="1"/>
  <c r="A586" i="4" s="1"/>
  <c r="A595" i="4" s="1"/>
  <c r="A614" i="4" s="1"/>
  <c r="A627" i="4" s="1"/>
  <c r="A630" i="4" s="1"/>
  <c r="A637" i="4" s="1"/>
  <c r="A644" i="4" s="1"/>
  <c r="A654" i="4" s="1"/>
  <c r="A661" i="4" s="1"/>
  <c r="A681" i="4" s="1"/>
  <c r="A685" i="4" s="1"/>
  <c r="A691" i="4" s="1"/>
  <c r="A740" i="4" s="1"/>
  <c r="A749" i="4" s="1"/>
  <c r="A756" i="4" s="1"/>
  <c r="A780" i="4" s="1"/>
  <c r="A796" i="4" s="1"/>
  <c r="A856" i="4" s="1"/>
  <c r="A930" i="4" s="1"/>
  <c r="A933" i="4" s="1"/>
  <c r="A957" i="4" s="1"/>
  <c r="A971" i="4" s="1"/>
  <c r="A977" i="4" s="1"/>
  <c r="A979" i="4" s="1"/>
  <c r="A980" i="4" s="1"/>
  <c r="A35" i="3"/>
  <c r="F9" i="6"/>
  <c r="F6" i="6"/>
  <c r="F7" i="6"/>
  <c r="F8" i="6"/>
  <c r="F12" i="6"/>
  <c r="F5" i="6"/>
  <c r="F10" i="6"/>
  <c r="F11" i="6"/>
  <c r="H11" i="6" l="1"/>
  <c r="H10" i="6"/>
  <c r="H5" i="6"/>
  <c r="H12" i="6"/>
  <c r="H8" i="6"/>
  <c r="H7" i="6"/>
  <c r="H6" i="6"/>
  <c r="H9" i="6"/>
  <c r="E12" i="6"/>
  <c r="A37" i="3"/>
  <c r="J6" i="6" l="1"/>
  <c r="I6" i="6"/>
  <c r="J8" i="6"/>
  <c r="I8" i="6"/>
  <c r="J5" i="6"/>
  <c r="I5" i="6"/>
  <c r="J11" i="6"/>
  <c r="I11" i="6"/>
  <c r="I9" i="6"/>
  <c r="J9" i="6"/>
  <c r="J7" i="6"/>
  <c r="I7" i="6"/>
  <c r="I12" i="6"/>
  <c r="J12" i="6"/>
  <c r="I10" i="6"/>
  <c r="J10" i="6"/>
  <c r="A43" i="3"/>
  <c r="A46" i="3" s="1"/>
  <c r="A48" i="3" s="1"/>
  <c r="A49" i="3" s="1"/>
  <c r="A51" i="3" s="1"/>
  <c r="A56" i="3" s="1"/>
  <c r="A58" i="3" s="1"/>
  <c r="A60" i="3" s="1"/>
  <c r="A63" i="3" s="1"/>
  <c r="A66" i="3" s="1"/>
  <c r="A69" i="3" s="1"/>
  <c r="A70" i="3" s="1"/>
  <c r="A71" i="3" s="1"/>
  <c r="A74" i="3" s="1"/>
  <c r="A76" i="3"/>
  <c r="A78" i="3" s="1"/>
  <c r="A80" i="3" s="1"/>
  <c r="A82" i="3" s="1"/>
  <c r="A85" i="3" s="1"/>
  <c r="A86" i="3" s="1"/>
  <c r="A89" i="3" s="1"/>
  <c r="A92" i="3" s="1"/>
  <c r="A93" i="3" s="1"/>
  <c r="A99" i="3" s="1"/>
  <c r="A101" i="3" s="1"/>
  <c r="A106" i="3" s="1"/>
  <c r="A108" i="3" s="1"/>
  <c r="A109" i="3" s="1"/>
  <c r="A115" i="3" s="1"/>
  <c r="A118" i="3" s="1"/>
  <c r="A124" i="3" s="1"/>
  <c r="A125" i="3" s="1"/>
  <c r="A127" i="3" s="1"/>
  <c r="A128" i="3" s="1"/>
  <c r="A134" i="3" s="1"/>
  <c r="A137" i="3" s="1"/>
  <c r="A140" i="3" s="1"/>
  <c r="A141" i="3" s="1"/>
  <c r="A142" i="3" s="1"/>
  <c r="A144" i="3" s="1"/>
  <c r="A146" i="3" s="1"/>
  <c r="A147" i="3" s="1"/>
  <c r="A148" i="3" s="1"/>
  <c r="A152" i="3" s="1"/>
  <c r="A153" i="3" s="1"/>
  <c r="A155" i="3" s="1"/>
  <c r="A161" i="3" s="1"/>
  <c r="A162" i="3" s="1"/>
  <c r="A163" i="3" s="1"/>
  <c r="A164" i="3" s="1"/>
  <c r="A173" i="3" s="1"/>
  <c r="A177" i="3" s="1"/>
  <c r="A180" i="3" s="1"/>
  <c r="A184" i="3" s="1"/>
  <c r="A186" i="3" s="1"/>
  <c r="A188" i="3" s="1"/>
  <c r="A189" i="3" s="1"/>
  <c r="A190" i="3" s="1"/>
  <c r="A191" i="3" s="1"/>
  <c r="A195" i="3" s="1"/>
  <c r="A200" i="3" s="1"/>
  <c r="A204" i="3" s="1"/>
  <c r="A207" i="3" s="1"/>
  <c r="A208" i="3" s="1"/>
  <c r="A209" i="3" s="1"/>
  <c r="A210" i="3" s="1"/>
  <c r="A222" i="3" s="1"/>
  <c r="A225" i="3" s="1"/>
  <c r="A226" i="3" s="1"/>
  <c r="A228" i="3" s="1"/>
  <c r="A230" i="3" s="1"/>
  <c r="A231" i="3" s="1"/>
  <c r="A235" i="3" s="1"/>
  <c r="A236" i="3" s="1"/>
  <c r="A237" i="3" s="1"/>
  <c r="A238" i="3" s="1"/>
  <c r="A239" i="3" s="1"/>
  <c r="A245" i="3" s="1"/>
  <c r="A246" i="3" s="1"/>
  <c r="A247" i="3" s="1"/>
  <c r="A249" i="3" s="1"/>
  <c r="A253" i="3" s="1"/>
  <c r="A255" i="3" s="1"/>
  <c r="A259" i="3" s="1"/>
  <c r="A260" i="3" s="1"/>
  <c r="A262" i="3" s="1"/>
  <c r="A268" i="3" s="1"/>
  <c r="A269" i="3" s="1"/>
  <c r="A272" i="3" s="1"/>
  <c r="A275" i="3" s="1"/>
  <c r="A278" i="3" s="1"/>
  <c r="A279" i="3" s="1"/>
  <c r="A280" i="3" s="1"/>
  <c r="A283" i="3" s="1"/>
  <c r="A286" i="3" s="1"/>
  <c r="A287" i="3" s="1"/>
  <c r="A289" i="3" s="1"/>
  <c r="A292" i="3" s="1"/>
  <c r="A293" i="3" s="1"/>
  <c r="A294" i="3" s="1"/>
  <c r="A298" i="3" s="1"/>
  <c r="A301" i="3" s="1"/>
  <c r="A309" i="3" s="1"/>
  <c r="A315" i="3" s="1"/>
  <c r="A321" i="3" s="1"/>
  <c r="A323" i="3" s="1"/>
  <c r="A325" i="3" s="1"/>
  <c r="A330" i="3" s="1"/>
  <c r="A331" i="3" s="1"/>
  <c r="A336" i="3" s="1"/>
  <c r="A346" i="3" s="1"/>
  <c r="A349" i="3" s="1"/>
  <c r="A356" i="3" s="1"/>
  <c r="A358" i="3" s="1"/>
  <c r="A360" i="3" s="1"/>
  <c r="A362" i="3" s="1"/>
  <c r="A363" i="3" s="1"/>
  <c r="A364" i="3" s="1"/>
  <c r="A370" i="3" s="1"/>
  <c r="A373" i="3" s="1"/>
  <c r="A374" i="3" s="1"/>
  <c r="A379" i="3" s="1"/>
  <c r="A383" i="3" s="1"/>
  <c r="A385" i="3" s="1"/>
  <c r="A387" i="3" s="1"/>
  <c r="A389" i="3" s="1"/>
  <c r="A393" i="3" s="1"/>
  <c r="A395" i="3" s="1"/>
  <c r="A397" i="3" s="1"/>
  <c r="A399" i="3" s="1"/>
  <c r="A400" i="3" s="1"/>
  <c r="A412" i="3" s="1"/>
  <c r="A417" i="3" s="1"/>
  <c r="A420" i="3" s="1"/>
  <c r="A423" i="3" s="1"/>
  <c r="A426" i="3" s="1"/>
  <c r="A435" i="3" s="1"/>
  <c r="A436" i="3" s="1"/>
  <c r="A438" i="3" s="1"/>
  <c r="A441" i="3" s="1"/>
  <c r="A444" i="3" s="1"/>
  <c r="A451" i="3" s="1"/>
  <c r="A453" i="3" s="1"/>
  <c r="A457" i="3" s="1"/>
  <c r="A458" i="3" s="1"/>
  <c r="A463" i="3" s="1"/>
  <c r="A464" i="3" s="1"/>
  <c r="A468" i="3" s="1"/>
  <c r="A469" i="3" s="1"/>
  <c r="A472" i="3" s="1"/>
  <c r="A475" i="3" s="1"/>
  <c r="A477" i="3" s="1"/>
  <c r="A483" i="3" s="1"/>
  <c r="A486" i="3" s="1"/>
  <c r="A488" i="3" s="1"/>
  <c r="A491" i="3" s="1"/>
  <c r="A492" i="3" s="1"/>
  <c r="A493" i="3" s="1"/>
  <c r="A498" i="3" s="1"/>
  <c r="A500" i="3" s="1"/>
  <c r="A503" i="3" s="1"/>
  <c r="A506" i="3" s="1"/>
  <c r="A507" i="3" s="1"/>
  <c r="A509" i="3" s="1"/>
  <c r="A511" i="3" s="1"/>
  <c r="A512" i="3" s="1"/>
  <c r="A516" i="3" s="1"/>
  <c r="A517" i="3" s="1"/>
  <c r="A520" i="3" s="1"/>
  <c r="A521" i="3" s="1"/>
  <c r="A522" i="3" s="1"/>
  <c r="A524" i="3" s="1"/>
  <c r="A526" i="3" s="1"/>
  <c r="A528" i="3" s="1"/>
  <c r="A532" i="3" s="1"/>
  <c r="A538" i="3" s="1"/>
  <c r="A544" i="3" s="1"/>
  <c r="A547" i="3" s="1"/>
  <c r="A549" i="3" s="1"/>
  <c r="A554" i="3" s="1"/>
  <c r="A558" i="3" s="1"/>
  <c r="A562" i="3" s="1"/>
  <c r="A563" i="3" s="1"/>
  <c r="A565" i="3" s="1"/>
  <c r="A569" i="3" s="1"/>
  <c r="A572" i="3" s="1"/>
  <c r="A574" i="3" s="1"/>
  <c r="A577" i="3" s="1"/>
  <c r="A580" i="3" s="1"/>
  <c r="A584" i="3" s="1"/>
  <c r="A589" i="3" s="1"/>
  <c r="A590" i="3" s="1"/>
  <c r="A597" i="3" s="1"/>
  <c r="A602" i="3" s="1"/>
  <c r="A603" i="3" s="1"/>
  <c r="A604" i="3" s="1"/>
  <c r="A611" i="3" s="1"/>
  <c r="A615" i="3" s="1"/>
  <c r="A617" i="3" s="1"/>
  <c r="A618" i="3" s="1"/>
  <c r="A619" i="3" s="1"/>
  <c r="A624" i="3" s="1"/>
  <c r="A626" i="3" s="1"/>
  <c r="A630" i="3" s="1"/>
  <c r="A633" i="3" s="1"/>
  <c r="A639" i="3" s="1"/>
  <c r="A642" i="3" s="1"/>
  <c r="A644" i="3" s="1"/>
  <c r="A647" i="3" s="1"/>
  <c r="A648" i="3" s="1"/>
  <c r="A651" i="3" s="1"/>
  <c r="A652" i="3" s="1"/>
  <c r="A653" i="3" s="1"/>
  <c r="A654" i="3" s="1"/>
  <c r="A656" i="3" s="1"/>
  <c r="A657" i="3" s="1"/>
  <c r="A658" i="3" s="1"/>
  <c r="A663" i="3" s="1"/>
  <c r="A668" i="3" s="1"/>
  <c r="A669" i="3" s="1"/>
  <c r="A671" i="3" s="1"/>
  <c r="A677" i="3" s="1"/>
  <c r="A683" i="3" s="1"/>
  <c r="A690" i="3" s="1"/>
  <c r="A692" i="3" s="1"/>
  <c r="A694" i="3" s="1"/>
  <c r="A697" i="3" s="1"/>
  <c r="A699" i="3" s="1"/>
  <c r="A703" i="3" s="1"/>
  <c r="A708" i="3" s="1"/>
  <c r="A709" i="3" s="1"/>
  <c r="A710" i="3" s="1"/>
  <c r="A711" i="3" s="1"/>
  <c r="A712" i="3" s="1"/>
  <c r="A714" i="3" s="1"/>
  <c r="A718" i="3" s="1"/>
  <c r="A719" i="3" s="1"/>
  <c r="A723" i="3" s="1"/>
  <c r="A725" i="3" s="1"/>
  <c r="A730" i="3" s="1"/>
  <c r="A734" i="3" s="1"/>
  <c r="A739" i="3" s="1"/>
  <c r="A740" i="3" s="1"/>
  <c r="A742" i="3" s="1"/>
  <c r="A743" i="3" s="1"/>
  <c r="A745" i="3" s="1"/>
  <c r="A746" i="3" s="1"/>
  <c r="A748" i="3" s="1"/>
  <c r="A751" i="3" s="1"/>
  <c r="A752" i="3" s="1"/>
  <c r="A753" i="3" s="1"/>
  <c r="A757" i="3" s="1"/>
  <c r="A760" i="3" s="1"/>
  <c r="A761" i="3" s="1"/>
  <c r="A764" i="3" s="1"/>
  <c r="A766" i="3" s="1"/>
  <c r="A771" i="3" s="1"/>
  <c r="A774" i="3" s="1"/>
  <c r="A775" i="3" s="1"/>
  <c r="A777" i="3" s="1"/>
  <c r="A781" i="3" s="1"/>
  <c r="A782" i="3" s="1"/>
  <c r="A783" i="3" s="1"/>
  <c r="A784" i="3" s="1"/>
  <c r="A785" i="3" s="1"/>
  <c r="A788" i="3" s="1"/>
  <c r="A795" i="3" s="1"/>
  <c r="A796" i="3" s="1"/>
  <c r="A797" i="3" s="1"/>
  <c r="A798" i="3" s="1"/>
  <c r="A799" i="3" s="1"/>
  <c r="A800" i="3" s="1"/>
  <c r="A801" i="3" s="1"/>
  <c r="A803" i="3" s="1"/>
  <c r="A805" i="3" s="1"/>
  <c r="A807" i="3" s="1"/>
  <c r="A811" i="3" s="1"/>
  <c r="A812" i="3" s="1"/>
  <c r="A817" i="3" s="1"/>
  <c r="A818" i="3" s="1"/>
  <c r="A821" i="3" s="1"/>
  <c r="A822" i="3" s="1"/>
  <c r="A825" i="3" s="1"/>
  <c r="A826" i="3" s="1"/>
  <c r="A828" i="3" s="1"/>
  <c r="A829" i="3" s="1"/>
  <c r="A830" i="3" s="1"/>
  <c r="A833" i="3" s="1"/>
  <c r="A836" i="3" s="1"/>
  <c r="A839" i="3" s="1"/>
  <c r="A841" i="3" s="1"/>
  <c r="A844" i="3" s="1"/>
  <c r="A845" i="3" s="1"/>
  <c r="A846" i="3" s="1"/>
  <c r="A848" i="3" s="1"/>
  <c r="A853" i="3" s="1"/>
  <c r="A854" i="3" s="1"/>
  <c r="A856" i="3" s="1"/>
  <c r="A857" i="3" s="1"/>
  <c r="A861" i="3" s="1"/>
  <c r="A862" i="3" s="1"/>
  <c r="A864" i="3" s="1"/>
  <c r="A870" i="3" s="1"/>
  <c r="A872" i="3" s="1"/>
  <c r="A874" i="3" s="1"/>
  <c r="A879" i="3" s="1"/>
  <c r="A882" i="3" s="1"/>
  <c r="A883" i="3" s="1"/>
  <c r="A887" i="3" s="1"/>
  <c r="A888" i="3" s="1"/>
  <c r="A891" i="3" s="1"/>
  <c r="A893" i="3" s="1"/>
  <c r="A896" i="3" s="1"/>
  <c r="A898" i="3" s="1"/>
  <c r="A899" i="3" s="1"/>
  <c r="A903" i="3" s="1"/>
  <c r="A905" i="3" s="1"/>
  <c r="A908" i="3" s="1"/>
  <c r="A909" i="3" s="1"/>
  <c r="A911" i="3" s="1"/>
  <c r="A917" i="3" s="1"/>
  <c r="A918" i="3" s="1"/>
  <c r="A919" i="3" s="1"/>
  <c r="A922" i="3" s="1"/>
  <c r="A928" i="3" s="1"/>
  <c r="A932" i="3" s="1"/>
  <c r="A934" i="3" s="1"/>
  <c r="A937" i="3" s="1"/>
  <c r="A938" i="3" s="1"/>
  <c r="A941" i="3" s="1"/>
  <c r="A942" i="3" s="1"/>
  <c r="A943" i="3" s="1"/>
  <c r="A947" i="3" s="1"/>
  <c r="A949" i="3" s="1"/>
  <c r="A951" i="3" s="1"/>
  <c r="A953" i="3" s="1"/>
  <c r="A960" i="3" s="1"/>
  <c r="A968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4" i="3" s="1"/>
  <c r="A989" i="3" s="1"/>
  <c r="A990" i="3" s="1"/>
  <c r="A991" i="3" s="1"/>
  <c r="A992" i="3" s="1"/>
  <c r="A998" i="3" s="1"/>
  <c r="A999" i="3" s="1"/>
  <c r="A1002" i="3" s="1"/>
  <c r="A1009" i="3" s="1"/>
  <c r="A1010" i="3" s="1"/>
  <c r="A1013" i="3" s="1"/>
  <c r="A1017" i="3" s="1"/>
  <c r="A1018" i="3" s="1"/>
  <c r="A1022" i="3" s="1"/>
  <c r="A1025" i="3" s="1"/>
  <c r="A1026" i="3" s="1"/>
  <c r="A1039" i="3" s="1"/>
  <c r="A1043" i="3" s="1"/>
  <c r="A1044" i="3" s="1"/>
  <c r="A1052" i="3" s="1"/>
  <c r="A1054" i="3" s="1"/>
  <c r="A1059" i="3" s="1"/>
  <c r="A1060" i="3" s="1"/>
  <c r="A1066" i="3" s="1"/>
  <c r="A1067" i="3" s="1"/>
  <c r="A1071" i="3" s="1"/>
  <c r="A1073" i="3" s="1"/>
  <c r="A1080" i="3" s="1"/>
  <c r="A1081" i="3" s="1"/>
  <c r="A1082" i="3" s="1"/>
  <c r="A1090" i="3" s="1"/>
  <c r="A1095" i="3" s="1"/>
  <c r="A1106" i="3" s="1"/>
  <c r="A1111" i="3" s="1"/>
  <c r="A1113" i="3" s="1"/>
  <c r="A1114" i="3" s="1"/>
  <c r="A1119" i="3" s="1"/>
  <c r="A1120" i="3" s="1"/>
  <c r="A1125" i="3" s="1"/>
  <c r="A1128" i="3" s="1"/>
  <c r="A1129" i="3" s="1"/>
  <c r="A1132" i="3" s="1"/>
  <c r="A1133" i="3" s="1"/>
  <c r="A1134" i="3" s="1"/>
  <c r="A1135" i="3" s="1"/>
  <c r="A1144" i="3" s="1"/>
  <c r="A1151" i="3" s="1"/>
  <c r="A1152" i="3" s="1"/>
  <c r="A1156" i="3" s="1"/>
  <c r="A1161" i="3" s="1"/>
  <c r="A1170" i="3" s="1"/>
  <c r="A1171" i="3" s="1"/>
  <c r="A1172" i="3" s="1"/>
  <c r="A1176" i="3" s="1"/>
  <c r="A1177" i="3" s="1"/>
  <c r="A1179" i="3" s="1"/>
  <c r="A1180" i="3" s="1"/>
  <c r="A1182" i="3" s="1"/>
  <c r="A1183" i="3" s="1"/>
  <c r="A1185" i="3" s="1"/>
  <c r="A1186" i="3" s="1"/>
  <c r="A1189" i="3" s="1"/>
  <c r="A1195" i="3" s="1"/>
  <c r="A1204" i="3" s="1"/>
  <c r="A1212" i="3" s="1"/>
  <c r="A1238" i="3" s="1"/>
  <c r="A1255" i="3" s="1"/>
  <c r="A1259" i="3" s="1"/>
  <c r="A1275" i="3" s="1"/>
  <c r="A1299" i="3" s="1"/>
  <c r="A1300" i="3" s="1"/>
  <c r="A1301" i="3" s="1"/>
  <c r="A1303" i="3" s="1"/>
  <c r="A1304" i="3" s="1"/>
  <c r="A1305" i="3" s="1"/>
  <c r="A1306" i="3" s="1"/>
  <c r="A1307" i="3" s="1"/>
  <c r="A1309" i="3" s="1"/>
  <c r="A1310" i="3" s="1"/>
  <c r="A1312" i="3" s="1"/>
  <c r="A1313" i="3" s="1"/>
  <c r="A1314" i="3" s="1"/>
  <c r="A1315" i="3" s="1"/>
  <c r="A1317" i="3" s="1"/>
  <c r="A1318" i="3" s="1"/>
  <c r="A1319" i="3" s="1"/>
  <c r="A1321" i="3" s="1"/>
  <c r="A1322" i="3" s="1"/>
  <c r="A1323" i="3" s="1"/>
  <c r="A1324" i="3" s="1"/>
  <c r="A1325" i="3" s="1"/>
  <c r="A1328" i="3" s="1"/>
  <c r="A1330" i="3" s="1"/>
  <c r="A1331" i="3" s="1"/>
  <c r="A1332" i="3" s="1"/>
  <c r="A1336" i="3" s="1"/>
  <c r="A1341" i="3" s="1"/>
  <c r="A1342" i="3" s="1"/>
  <c r="A1345" i="3" s="1"/>
  <c r="A1347" i="3" s="1"/>
  <c r="A1350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4" i="3" s="1"/>
  <c r="A1365" i="3" s="1"/>
  <c r="A1367" i="3" s="1"/>
  <c r="A1368" i="3" s="1"/>
  <c r="A1369" i="3" s="1"/>
  <c r="A1371" i="3" s="1"/>
  <c r="A1372" i="3" s="1"/>
  <c r="A1375" i="3" s="1"/>
  <c r="A1376" i="3" s="1"/>
  <c r="A1380" i="3" s="1"/>
  <c r="A1381" i="3" s="1"/>
  <c r="A1382" i="3" s="1"/>
  <c r="A1384" i="3" s="1"/>
  <c r="A1385" i="3" s="1"/>
  <c r="A1387" i="3" s="1"/>
  <c r="A1394" i="3" s="1"/>
  <c r="A1395" i="3" s="1"/>
  <c r="A1397" i="3" s="1"/>
  <c r="A1398" i="3" s="1"/>
  <c r="A1401" i="3" s="1"/>
  <c r="A1405" i="3" s="1"/>
  <c r="A1407" i="3" s="1"/>
  <c r="A1410" i="3" s="1"/>
  <c r="A1411" i="3" s="1"/>
  <c r="A1412" i="3" s="1"/>
  <c r="A1413" i="3" s="1"/>
  <c r="A1414" i="3" s="1"/>
  <c r="A1421" i="3" s="1"/>
  <c r="A1425" i="3" s="1"/>
  <c r="A1426" i="3" s="1"/>
  <c r="A1427" i="3" s="1"/>
  <c r="A1428" i="3" s="1"/>
  <c r="A1430" i="3" s="1"/>
  <c r="A1433" i="3" s="1"/>
  <c r="A1434" i="3" s="1"/>
  <c r="A1439" i="3" s="1"/>
  <c r="A1441" i="3" s="1"/>
  <c r="A1442" i="3" s="1"/>
  <c r="A1443" i="3" s="1"/>
  <c r="A1444" i="3" s="1"/>
  <c r="A1445" i="3" s="1"/>
  <c r="A1446" i="3" s="1"/>
  <c r="A1449" i="3" s="1"/>
  <c r="A1452" i="3" s="1"/>
  <c r="A1453" i="3" s="1"/>
  <c r="A1454" i="3" s="1"/>
  <c r="A1456" i="3" s="1"/>
  <c r="A1460" i="3" s="1"/>
  <c r="A1463" i="3" s="1"/>
  <c r="A1465" i="3" s="1"/>
  <c r="A1467" i="3" s="1"/>
  <c r="A1468" i="3" s="1"/>
  <c r="A1471" i="3" s="1"/>
  <c r="A1473" i="3" s="1"/>
  <c r="A1474" i="3" s="1"/>
  <c r="A1475" i="3" s="1"/>
  <c r="A1477" i="3" s="1"/>
  <c r="A1478" i="3" s="1"/>
  <c r="A1479" i="3" s="1"/>
  <c r="A1480" i="3" s="1"/>
  <c r="A1481" i="3" s="1"/>
  <c r="A1483" i="3" s="1"/>
  <c r="A1484" i="3" s="1"/>
  <c r="A1486" i="3" s="1"/>
  <c r="A1491" i="3" s="1"/>
  <c r="A1492" i="3" s="1"/>
  <c r="A1493" i="3" s="1"/>
  <c r="A1494" i="3" s="1"/>
  <c r="A1495" i="3" s="1"/>
  <c r="A1497" i="3" s="1"/>
  <c r="A1498" i="3" s="1"/>
  <c r="A1499" i="3" s="1"/>
  <c r="A1500" i="3" s="1"/>
  <c r="A1501" i="3" s="1"/>
  <c r="A1503" i="3" s="1"/>
  <c r="A1504" i="3" s="1"/>
  <c r="A1506" i="3" s="1"/>
  <c r="A1508" i="3" s="1"/>
  <c r="A1509" i="3" s="1"/>
  <c r="A1512" i="3" s="1"/>
  <c r="A1515" i="3" s="1"/>
  <c r="A1518" i="3" s="1"/>
  <c r="A1522" i="3" s="1"/>
  <c r="A1524" i="3" s="1"/>
  <c r="A1525" i="3" s="1"/>
  <c r="A1526" i="3" s="1"/>
  <c r="A1527" i="3" s="1"/>
  <c r="A1528" i="3" s="1"/>
  <c r="A1530" i="3" s="1"/>
  <c r="A1532" i="3" s="1"/>
  <c r="A1533" i="3" s="1"/>
  <c r="A1537" i="3" s="1"/>
  <c r="A1538" i="3" l="1"/>
  <c r="A1540" i="3" s="1"/>
  <c r="A1542" i="3" s="1"/>
  <c r="A1544" i="3" s="1"/>
  <c r="A1545" i="3" s="1"/>
  <c r="A1546" i="3" s="1"/>
  <c r="A1547" i="3" s="1"/>
  <c r="A1548" i="3" s="1"/>
  <c r="A1549" i="3" s="1"/>
  <c r="A1551" i="3" s="1"/>
  <c r="A1552" i="3" s="1"/>
  <c r="A1557" i="3" s="1"/>
  <c r="A1558" i="3" s="1"/>
  <c r="A1559" i="3" s="1"/>
  <c r="A1562" i="3" s="1"/>
  <c r="A1563" i="3" s="1"/>
  <c r="A1565" i="3" s="1"/>
  <c r="A1566" i="3" s="1"/>
  <c r="A1567" i="3" s="1"/>
  <c r="A1568" i="3" s="1"/>
  <c r="A1570" i="3" s="1"/>
  <c r="A1574" i="3" s="1"/>
  <c r="A1575" i="3" s="1"/>
  <c r="A1578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90" i="3" s="1"/>
  <c r="A1591" i="3" s="1"/>
  <c r="A1592" i="3" s="1"/>
  <c r="A1593" i="3" s="1"/>
  <c r="A1594" i="3" s="1"/>
  <c r="A1595" i="3" s="1"/>
  <c r="A1596" i="3" s="1"/>
  <c r="A1597" i="3" s="1"/>
  <c r="A1599" i="3" s="1"/>
  <c r="A1605" i="3" s="1"/>
  <c r="A1606" i="3" s="1"/>
  <c r="A1607" i="3" s="1"/>
  <c r="A1609" i="3" s="1"/>
  <c r="A1611" i="3" s="1"/>
  <c r="A1613" i="3" s="1"/>
  <c r="A1614" i="3" s="1"/>
  <c r="A1615" i="3" s="1"/>
  <c r="A1618" i="3" s="1"/>
  <c r="A1619" i="3" s="1"/>
  <c r="A1620" i="3" s="1"/>
  <c r="A1621" i="3" s="1"/>
  <c r="A1622" i="3" s="1"/>
  <c r="A1628" i="3" s="1"/>
  <c r="A1630" i="3" s="1"/>
  <c r="A1631" i="3" s="1"/>
  <c r="A1632" i="3" s="1"/>
  <c r="A1635" i="3" s="1"/>
  <c r="A1637" i="3" s="1"/>
  <c r="A1639" i="3" s="1"/>
  <c r="A1643" i="3" s="1"/>
  <c r="A1644" i="3" s="1"/>
  <c r="A1645" i="3" s="1"/>
  <c r="A1646" i="3" s="1"/>
  <c r="A1648" i="3" s="1"/>
  <c r="A1651" i="3" s="1"/>
  <c r="A1652" i="3" s="1"/>
  <c r="A1653" i="3" s="1"/>
  <c r="A1654" i="3" s="1"/>
  <c r="A1655" i="3" s="1"/>
  <c r="A1656" i="3" s="1"/>
  <c r="A1658" i="3" s="1"/>
  <c r="A1660" i="3" s="1"/>
  <c r="A1661" i="3" s="1"/>
  <c r="A1662" i="3" s="1"/>
  <c r="A1663" i="3" s="1"/>
  <c r="A1664" i="3" s="1"/>
  <c r="A1665" i="3" s="1"/>
  <c r="A1668" i="3" s="1"/>
  <c r="A1671" i="3" s="1"/>
  <c r="A1674" i="3" s="1"/>
  <c r="A1675" i="3" s="1"/>
  <c r="A1676" i="3" s="1"/>
  <c r="A1677" i="3" s="1"/>
  <c r="A1678" i="3" s="1"/>
  <c r="A1681" i="3" s="1"/>
  <c r="A1683" i="3" s="1"/>
  <c r="A1684" i="3" s="1"/>
  <c r="A1685" i="3" s="1"/>
  <c r="A1698" i="3" s="1"/>
  <c r="A1714" i="3" s="1"/>
  <c r="A1739" i="3" s="1"/>
  <c r="A1771" i="3" s="1"/>
  <c r="A1792" i="3" s="1"/>
  <c r="A1823" i="3" s="1"/>
  <c r="A1836" i="3" s="1"/>
  <c r="A1855" i="3" s="1"/>
  <c r="A1879" i="3" s="1"/>
  <c r="A1883" i="3" s="1"/>
  <c r="A1887" i="3" s="1"/>
  <c r="A1889" i="3" s="1"/>
  <c r="A1890" i="3" s="1"/>
  <c r="A1895" i="3" s="1"/>
  <c r="A1897" i="3" s="1"/>
  <c r="A1899" i="3" s="1"/>
  <c r="A1906" i="3" s="1"/>
  <c r="A1908" i="3" s="1"/>
  <c r="A1909" i="3" s="1"/>
  <c r="A1910" i="3" s="1"/>
  <c r="A1911" i="3" s="1"/>
  <c r="A1914" i="3" s="1"/>
  <c r="A1917" i="3" s="1"/>
  <c r="A1918" i="3" s="1"/>
  <c r="A1922" i="3" s="1"/>
  <c r="A1925" i="3" s="1"/>
  <c r="A1926" i="3" s="1"/>
  <c r="A1933" i="3" s="1"/>
  <c r="A1936" i="3" s="1"/>
  <c r="A1937" i="3" s="1"/>
  <c r="A1939" i="3" s="1"/>
  <c r="A1943" i="3" s="1"/>
  <c r="A1945" i="3" s="1"/>
  <c r="A1946" i="3" s="1"/>
  <c r="A1950" i="3" s="1"/>
  <c r="A1951" i="3" s="1"/>
  <c r="A1952" i="3" s="1"/>
  <c r="A1954" i="3" s="1"/>
  <c r="A1958" i="3" s="1"/>
  <c r="A1966" i="3" s="1"/>
  <c r="A1967" i="3" s="1"/>
  <c r="A1970" i="3" s="1"/>
  <c r="A1971" i="3" s="1"/>
  <c r="A1973" i="3" s="1"/>
  <c r="A1976" i="3" s="1"/>
  <c r="A1977" i="3" s="1"/>
  <c r="A1981" i="3" s="1"/>
  <c r="A1989" i="3" s="1"/>
  <c r="A1990" i="3" s="1"/>
  <c r="A1991" i="3" s="1"/>
  <c r="A1994" i="3" s="1"/>
  <c r="A1995" i="3" s="1"/>
  <c r="A2005" i="3" s="1"/>
  <c r="A2006" i="3" s="1"/>
  <c r="A2007" i="3" s="1"/>
  <c r="A2012" i="3" s="1"/>
  <c r="A2016" i="3" s="1"/>
  <c r="A2017" i="3" s="1"/>
  <c r="A2020" i="3" s="1"/>
  <c r="A2021" i="3" s="1"/>
  <c r="A2024" i="3" s="1"/>
  <c r="A2028" i="3" s="1"/>
  <c r="A2029" i="3" s="1"/>
  <c r="A2032" i="3" s="1"/>
  <c r="A2034" i="3" s="1"/>
  <c r="A2042" i="3" s="1"/>
  <c r="A2047" i="3" s="1"/>
  <c r="A2049" i="3" s="1"/>
  <c r="A2050" i="3" s="1"/>
  <c r="A2055" i="3" s="1"/>
  <c r="A2057" i="3" s="1"/>
  <c r="A2071" i="3" s="1"/>
  <c r="A2074" i="3" s="1"/>
  <c r="A2078" i="3" s="1"/>
  <c r="A2081" i="3" s="1"/>
  <c r="A2082" i="3" s="1"/>
  <c r="A2087" i="3" s="1"/>
  <c r="A2091" i="3" s="1"/>
  <c r="A2097" i="3" s="1"/>
  <c r="A2098" i="3" s="1"/>
  <c r="A2109" i="3" s="1"/>
  <c r="A2111" i="3" s="1"/>
  <c r="A2119" i="3" s="1"/>
  <c r="A2120" i="3" s="1"/>
  <c r="A2121" i="3" s="1"/>
  <c r="A2125" i="3" s="1"/>
  <c r="A2126" i="3" s="1"/>
  <c r="A2129" i="3" s="1"/>
  <c r="A2131" i="3" s="1"/>
  <c r="A2136" i="3" s="1"/>
  <c r="A2143" i="3" s="1"/>
  <c r="A2144" i="3" s="1"/>
  <c r="A2145" i="3" s="1"/>
  <c r="A2153" i="3" s="1"/>
  <c r="A2161" i="3" s="1"/>
  <c r="A2163" i="3" s="1"/>
  <c r="A2165" i="3" s="1"/>
  <c r="A2168" i="3" s="1"/>
  <c r="A2169" i="3" s="1"/>
  <c r="A2175" i="3" s="1"/>
  <c r="A2176" i="3" s="1"/>
  <c r="A2185" i="3" s="1"/>
  <c r="A2186" i="3" s="1"/>
  <c r="A2189" i="3" s="1"/>
  <c r="A2190" i="3" s="1"/>
  <c r="A2193" i="3" s="1"/>
  <c r="A2194" i="3" s="1"/>
  <c r="A2196" i="3" s="1"/>
  <c r="A2201" i="3" s="1"/>
  <c r="A2204" i="3" s="1"/>
  <c r="A2206" i="3" s="1"/>
  <c r="A2211" i="3" s="1"/>
  <c r="A2214" i="3" s="1"/>
  <c r="A2215" i="3" s="1"/>
  <c r="A2216" i="3" s="1"/>
  <c r="A2217" i="3" s="1"/>
  <c r="A2219" i="3" s="1"/>
  <c r="A2220" i="3" s="1"/>
  <c r="A2222" i="3" s="1"/>
  <c r="A2224" i="3" s="1"/>
  <c r="A2229" i="3" s="1"/>
  <c r="A2232" i="3" s="1"/>
  <c r="A2235" i="3" s="1"/>
  <c r="A2244" i="3" s="1"/>
  <c r="A2245" i="3" s="1"/>
  <c r="A2251" i="3" s="1"/>
  <c r="A2252" i="3" s="1"/>
  <c r="A2257" i="3" s="1"/>
  <c r="A2266" i="3" s="1"/>
  <c r="A2269" i="3" s="1"/>
  <c r="A2270" i="3" s="1"/>
  <c r="A2271" i="3" s="1"/>
  <c r="A2272" i="3" s="1"/>
  <c r="A2273" i="3" s="1"/>
  <c r="A2281" i="3" s="1"/>
  <c r="A2297" i="3" s="1"/>
  <c r="A2299" i="3" s="1"/>
  <c r="A2300" i="3" s="1"/>
  <c r="A2301" i="3" s="1"/>
  <c r="A2303" i="3" s="1"/>
  <c r="A2304" i="3" s="1"/>
  <c r="A2306" i="3" s="1"/>
  <c r="A2307" i="3" s="1"/>
  <c r="A2315" i="3" s="1"/>
  <c r="A2317" i="3" s="1"/>
  <c r="A2319" i="3" s="1"/>
  <c r="A2328" i="3" s="1"/>
  <c r="A2329" i="3" s="1"/>
  <c r="A2330" i="3" s="1"/>
  <c r="A2331" i="3" s="1"/>
  <c r="A2337" i="3" s="1"/>
  <c r="A2339" i="3" s="1"/>
  <c r="A2340" i="3" s="1"/>
  <c r="A2341" i="3" s="1"/>
  <c r="A2344" i="3" s="1"/>
  <c r="A2345" i="3" s="1"/>
  <c r="A2346" i="3" s="1"/>
  <c r="A2348" i="3" s="1"/>
  <c r="A2351" i="3" s="1"/>
  <c r="A2353" i="3" s="1"/>
  <c r="A2356" i="3" s="1"/>
  <c r="A2357" i="3" s="1"/>
  <c r="A2360" i="3" s="1"/>
  <c r="A2365" i="3" s="1"/>
  <c r="A2374" i="3" s="1"/>
  <c r="A2378" i="3" s="1"/>
  <c r="A2383" i="3" s="1"/>
  <c r="A2384" i="3" s="1"/>
  <c r="A2388" i="3" s="1"/>
  <c r="A2393" i="3" s="1"/>
  <c r="A2394" i="3" s="1"/>
  <c r="A2395" i="3" s="1"/>
  <c r="A2398" i="3" s="1"/>
  <c r="A2400" i="3" s="1"/>
  <c r="A2401" i="3" s="1"/>
  <c r="A2404" i="3" s="1"/>
  <c r="A2407" i="3" s="1"/>
  <c r="A2410" i="3" s="1"/>
  <c r="A2412" i="3" s="1"/>
  <c r="A2413" i="3" s="1"/>
  <c r="A2415" i="3" s="1"/>
  <c r="A2417" i="3" s="1"/>
  <c r="A2418" i="3" s="1"/>
  <c r="A2420" i="3" s="1"/>
  <c r="A2425" i="3" s="1"/>
  <c r="A2426" i="3" s="1"/>
  <c r="A2430" i="3" s="1"/>
  <c r="A2435" i="3" s="1"/>
  <c r="A2442" i="3" s="1"/>
  <c r="A2443" i="3" s="1"/>
  <c r="A2444" i="3" s="1"/>
  <c r="A2445" i="3" s="1"/>
  <c r="A2446" i="3" s="1"/>
  <c r="A2448" i="3" s="1"/>
  <c r="A2452" i="3" s="1"/>
  <c r="A2455" i="3" s="1"/>
  <c r="A2456" i="3" s="1"/>
  <c r="A2460" i="3" s="1"/>
  <c r="A2463" i="3" s="1"/>
  <c r="A2464" i="3" s="1"/>
  <c r="A2465" i="3" s="1"/>
  <c r="A2466" i="3" s="1"/>
  <c r="A2467" i="3" s="1"/>
  <c r="A2468" i="3" s="1"/>
  <c r="A2470" i="3" s="1"/>
  <c r="A2472" i="3" s="1"/>
  <c r="A2474" i="3" s="1"/>
  <c r="A2482" i="3" s="1"/>
  <c r="A2487" i="3" s="1"/>
  <c r="A2489" i="3" s="1"/>
  <c r="A2490" i="3" s="1"/>
  <c r="A2493" i="3" s="1"/>
  <c r="A2496" i="3" s="1"/>
  <c r="A2502" i="3" s="1"/>
  <c r="A2503" i="3" s="1"/>
  <c r="A2506" i="3" s="1"/>
  <c r="A2510" i="3" s="1"/>
  <c r="A2511" i="3" s="1"/>
  <c r="A2512" i="3" s="1"/>
  <c r="A2514" i="3" s="1"/>
  <c r="A2515" i="3" s="1"/>
  <c r="A2516" i="3" s="1"/>
  <c r="A2520" i="3" s="1"/>
  <c r="A2531" i="3" s="1"/>
  <c r="A2536" i="3" s="1"/>
  <c r="A2544" i="3" s="1"/>
  <c r="A2546" i="3" s="1"/>
  <c r="A2551" i="3" s="1"/>
  <c r="A2556" i="3" s="1"/>
  <c r="A2557" i="3" s="1"/>
  <c r="A2566" i="3" s="1"/>
  <c r="A2568" i="3" s="1"/>
  <c r="A2572" i="3" s="1"/>
  <c r="A2575" i="3" s="1"/>
  <c r="A2578" i="3" s="1"/>
  <c r="A2579" i="3" s="1"/>
  <c r="A2581" i="3" s="1"/>
  <c r="A2586" i="3" s="1"/>
  <c r="A2588" i="3" s="1"/>
  <c r="A2589" i="3" s="1"/>
  <c r="A2592" i="3" s="1"/>
  <c r="A2593" i="3" s="1"/>
  <c r="A2596" i="3" s="1"/>
  <c r="A2597" i="3" s="1"/>
  <c r="A2598" i="3" s="1"/>
  <c r="A2599" i="3" s="1"/>
  <c r="A2603" i="3" s="1"/>
  <c r="A2614" i="3" s="1"/>
  <c r="A2618" i="3" s="1"/>
  <c r="A2619" i="3" s="1"/>
  <c r="A2630" i="3" s="1"/>
  <c r="A2631" i="3" s="1"/>
  <c r="A2632" i="3" s="1"/>
  <c r="A2633" i="3" s="1"/>
  <c r="A2634" i="3" s="1"/>
  <c r="A2635" i="3" s="1"/>
  <c r="A2637" i="3" s="1"/>
  <c r="A2639" i="3" s="1"/>
  <c r="A2647" i="3" s="1"/>
  <c r="A2652" i="3" s="1"/>
  <c r="A2658" i="3" s="1"/>
  <c r="A2665" i="3" s="1"/>
  <c r="A2668" i="3" s="1"/>
  <c r="A2669" i="3" s="1"/>
  <c r="A2670" i="3" s="1"/>
  <c r="A2671" i="3" s="1"/>
  <c r="A2676" i="3" s="1"/>
  <c r="A2678" i="3" s="1"/>
  <c r="A2679" i="3" s="1"/>
  <c r="A2686" i="3" s="1"/>
  <c r="A2687" i="3" s="1"/>
  <c r="A2695" i="3" s="1"/>
  <c r="A2698" i="3" s="1"/>
  <c r="A2701" i="3" s="1"/>
  <c r="A2709" i="3" s="1"/>
  <c r="A2710" i="3" s="1"/>
  <c r="A2714" i="3" s="1"/>
  <c r="A2722" i="3" s="1"/>
  <c r="A2728" i="3" s="1"/>
  <c r="A2730" i="3" s="1"/>
  <c r="A2733" i="3" s="1"/>
  <c r="A2734" i="3" s="1"/>
  <c r="A2735" i="3" s="1"/>
  <c r="A2736" i="3" s="1"/>
  <c r="A2738" i="3" s="1"/>
  <c r="A2741" i="3" s="1"/>
  <c r="A2744" i="3" s="1"/>
  <c r="A2747" i="3" s="1"/>
  <c r="A2752" i="3" s="1"/>
  <c r="A2755" i="3" s="1"/>
  <c r="A2759" i="3" s="1"/>
  <c r="A2760" i="3" s="1"/>
  <c r="A2768" i="3" s="1"/>
  <c r="A2771" i="3" s="1"/>
  <c r="A2773" i="3" s="1"/>
  <c r="A2778" i="3" s="1"/>
  <c r="A2784" i="3" s="1"/>
  <c r="A2785" i="3" s="1"/>
  <c r="A2787" i="3" s="1"/>
  <c r="A2791" i="3" s="1"/>
  <c r="A2798" i="3" s="1"/>
  <c r="A2800" i="3" s="1"/>
  <c r="A2803" i="3" s="1"/>
  <c r="A2808" i="3" s="1"/>
  <c r="A2812" i="3" s="1"/>
  <c r="A2813" i="3" s="1"/>
  <c r="A2815" i="3" s="1"/>
  <c r="A2816" i="3" s="1"/>
  <c r="A2819" i="3" s="1"/>
  <c r="A2821" i="3" s="1"/>
  <c r="A2827" i="3" s="1"/>
  <c r="A2836" i="3" s="1"/>
  <c r="A2840" i="3" s="1"/>
  <c r="A2841" i="3" s="1"/>
  <c r="A2843" i="3" s="1"/>
  <c r="A2850" i="3" s="1"/>
  <c r="A2851" i="3" s="1"/>
  <c r="A2887" i="3" s="1"/>
  <c r="A2904" i="3" s="1"/>
  <c r="A2914" i="3" s="1"/>
  <c r="A2921" i="3" s="1"/>
  <c r="A2953" i="3" s="1"/>
  <c r="A2955" i="3" s="1"/>
  <c r="A2992" i="3" s="1"/>
  <c r="A2998" i="3" s="1"/>
  <c r="A3062" i="3" s="1"/>
  <c r="J983" i="4" s="1"/>
  <c r="P7" i="4"/>
  <c r="P9" i="4"/>
  <c r="P11" i="4"/>
  <c r="P13" i="4"/>
  <c r="P15" i="4"/>
  <c r="P17" i="4"/>
  <c r="P19" i="4"/>
  <c r="P21" i="4"/>
  <c r="P23" i="4"/>
  <c r="P25" i="4"/>
  <c r="P27" i="4"/>
  <c r="P29" i="4"/>
  <c r="P31" i="4"/>
  <c r="P33" i="4"/>
  <c r="P35" i="4"/>
  <c r="P37" i="4"/>
  <c r="P39" i="4"/>
  <c r="P41" i="4"/>
  <c r="P43" i="4"/>
  <c r="P45" i="4"/>
  <c r="P47" i="4"/>
  <c r="P49" i="4"/>
  <c r="P51" i="4"/>
  <c r="P53" i="4"/>
  <c r="P55" i="4"/>
  <c r="P57" i="4"/>
  <c r="P59" i="4"/>
  <c r="P61" i="4"/>
  <c r="P63" i="4"/>
  <c r="P65" i="4"/>
  <c r="P67" i="4"/>
  <c r="P69" i="4"/>
  <c r="P71" i="4"/>
  <c r="P73" i="4"/>
  <c r="P75" i="4"/>
  <c r="P77" i="4"/>
  <c r="P79" i="4"/>
  <c r="P81" i="4"/>
  <c r="P83" i="4"/>
  <c r="P85" i="4"/>
  <c r="P87" i="4"/>
  <c r="P89" i="4"/>
  <c r="P91" i="4"/>
  <c r="P93" i="4"/>
  <c r="P95" i="4"/>
  <c r="P97" i="4"/>
  <c r="P99" i="4"/>
  <c r="P101" i="4"/>
  <c r="P103" i="4"/>
  <c r="P105" i="4"/>
  <c r="P107" i="4"/>
  <c r="P109" i="4"/>
  <c r="P111" i="4"/>
  <c r="P113" i="4"/>
  <c r="P115" i="4"/>
  <c r="P117" i="4"/>
  <c r="P119" i="4"/>
  <c r="P121" i="4"/>
  <c r="P123" i="4"/>
  <c r="P125" i="4"/>
  <c r="P127" i="4"/>
  <c r="P129" i="4"/>
  <c r="P131" i="4"/>
  <c r="P133" i="4"/>
  <c r="P135" i="4"/>
  <c r="P137" i="4"/>
  <c r="P139" i="4"/>
  <c r="P141" i="4"/>
  <c r="P143" i="4"/>
  <c r="P145" i="4"/>
  <c r="P147" i="4"/>
  <c r="P149" i="4"/>
  <c r="P151" i="4"/>
  <c r="P153" i="4"/>
  <c r="P155" i="4"/>
  <c r="P157" i="4"/>
  <c r="P159" i="4"/>
  <c r="P161" i="4"/>
  <c r="P163" i="4"/>
  <c r="P165" i="4"/>
  <c r="P167" i="4"/>
  <c r="P169" i="4"/>
  <c r="P171" i="4"/>
  <c r="P173" i="4"/>
  <c r="P175" i="4"/>
  <c r="P6" i="4"/>
  <c r="P10" i="4"/>
  <c r="P14" i="4"/>
  <c r="P18" i="4"/>
  <c r="P22" i="4"/>
  <c r="P26" i="4"/>
  <c r="P30" i="4"/>
  <c r="P34" i="4"/>
  <c r="P38" i="4"/>
  <c r="P42" i="4"/>
  <c r="P46" i="4"/>
  <c r="P50" i="4"/>
  <c r="P54" i="4"/>
  <c r="P58" i="4"/>
  <c r="P62" i="4"/>
  <c r="P66" i="4"/>
  <c r="P70" i="4"/>
  <c r="P74" i="4"/>
  <c r="P78" i="4"/>
  <c r="P82" i="4"/>
  <c r="P86" i="4"/>
  <c r="P90" i="4"/>
  <c r="P94" i="4"/>
  <c r="P98" i="4"/>
  <c r="P102" i="4"/>
  <c r="P106" i="4"/>
  <c r="P110" i="4"/>
  <c r="P114" i="4"/>
  <c r="P118" i="4"/>
  <c r="P122" i="4"/>
  <c r="P126" i="4"/>
  <c r="P130" i="4"/>
  <c r="P134" i="4"/>
  <c r="P138" i="4"/>
  <c r="P142" i="4"/>
  <c r="P146" i="4"/>
  <c r="P150" i="4"/>
  <c r="P154" i="4"/>
  <c r="P158" i="4"/>
  <c r="P162" i="4"/>
  <c r="P166" i="4"/>
  <c r="P170" i="4"/>
  <c r="P174" i="4"/>
  <c r="P177" i="4"/>
  <c r="P179" i="4"/>
  <c r="P181" i="4"/>
  <c r="P183" i="4"/>
  <c r="P185" i="4"/>
  <c r="P187" i="4"/>
  <c r="P189" i="4"/>
  <c r="P191" i="4"/>
  <c r="P193" i="4"/>
  <c r="P195" i="4"/>
  <c r="P197" i="4"/>
  <c r="P199" i="4"/>
  <c r="P201" i="4"/>
  <c r="P203" i="4"/>
  <c r="P205" i="4"/>
  <c r="P207" i="4"/>
  <c r="P209" i="4"/>
  <c r="P211" i="4"/>
  <c r="P213" i="4"/>
  <c r="P215" i="4"/>
  <c r="P217" i="4"/>
  <c r="P219" i="4"/>
  <c r="P221" i="4"/>
  <c r="P223" i="4"/>
  <c r="P225" i="4"/>
  <c r="P227" i="4"/>
  <c r="P229" i="4"/>
  <c r="P231" i="4"/>
  <c r="P233" i="4"/>
  <c r="P235" i="4"/>
  <c r="P237" i="4"/>
  <c r="P239" i="4"/>
  <c r="P241" i="4"/>
  <c r="P243" i="4"/>
  <c r="P245" i="4"/>
  <c r="P247" i="4"/>
  <c r="P249" i="4"/>
  <c r="P251" i="4"/>
  <c r="P253" i="4"/>
  <c r="P255" i="4"/>
  <c r="P257" i="4"/>
  <c r="P259" i="4"/>
  <c r="P12" i="4"/>
  <c r="P20" i="4"/>
  <c r="P28" i="4"/>
  <c r="P36" i="4"/>
  <c r="P44" i="4"/>
  <c r="P52" i="4"/>
  <c r="P60" i="4"/>
  <c r="P68" i="4"/>
  <c r="P76" i="4"/>
  <c r="P84" i="4"/>
  <c r="P92" i="4"/>
  <c r="P100" i="4"/>
  <c r="P108" i="4"/>
  <c r="P116" i="4"/>
  <c r="P124" i="4"/>
  <c r="P132" i="4"/>
  <c r="P140" i="4"/>
  <c r="P148" i="4"/>
  <c r="P156" i="4"/>
  <c r="P164" i="4"/>
  <c r="P172" i="4"/>
  <c r="P178" i="4"/>
  <c r="P182" i="4"/>
  <c r="P186" i="4"/>
  <c r="P190" i="4"/>
  <c r="P194" i="4"/>
  <c r="P198" i="4"/>
  <c r="P202" i="4"/>
  <c r="P206" i="4"/>
  <c r="P210" i="4"/>
  <c r="P214" i="4"/>
  <c r="P218" i="4"/>
  <c r="P222" i="4"/>
  <c r="P226" i="4"/>
  <c r="P230" i="4"/>
  <c r="P234" i="4"/>
  <c r="P238" i="4"/>
  <c r="P242" i="4"/>
  <c r="P246" i="4"/>
  <c r="P250" i="4"/>
  <c r="P254" i="4"/>
  <c r="P258" i="4"/>
  <c r="P261" i="4"/>
  <c r="P263" i="4"/>
  <c r="P265" i="4"/>
  <c r="P267" i="4"/>
  <c r="P269" i="4"/>
  <c r="P271" i="4"/>
  <c r="P273" i="4"/>
  <c r="P275" i="4"/>
  <c r="P277" i="4"/>
  <c r="P279" i="4"/>
  <c r="P281" i="4"/>
  <c r="P283" i="4"/>
  <c r="P285" i="4"/>
  <c r="P287" i="4"/>
  <c r="P289" i="4"/>
  <c r="P291" i="4"/>
  <c r="P293" i="4"/>
  <c r="P295" i="4"/>
  <c r="P297" i="4"/>
  <c r="P299" i="4"/>
  <c r="P301" i="4"/>
  <c r="P303" i="4"/>
  <c r="P305" i="4"/>
  <c r="P307" i="4"/>
  <c r="P309" i="4"/>
  <c r="P311" i="4"/>
  <c r="P313" i="4"/>
  <c r="P315" i="4"/>
  <c r="P317" i="4"/>
  <c r="P319" i="4"/>
  <c r="P321" i="4"/>
  <c r="P323" i="4"/>
  <c r="P325" i="4"/>
  <c r="P327" i="4"/>
  <c r="P329" i="4"/>
  <c r="P331" i="4"/>
  <c r="P333" i="4"/>
  <c r="P335" i="4"/>
  <c r="P337" i="4"/>
  <c r="P339" i="4"/>
  <c r="P341" i="4"/>
  <c r="P343" i="4"/>
  <c r="P345" i="4"/>
  <c r="P347" i="4"/>
  <c r="P349" i="4"/>
  <c r="P351" i="4"/>
  <c r="P353" i="4"/>
  <c r="P355" i="4"/>
  <c r="P357" i="4"/>
  <c r="P359" i="4"/>
  <c r="P361" i="4"/>
  <c r="P363" i="4"/>
  <c r="P365" i="4"/>
  <c r="P367" i="4"/>
  <c r="P369" i="4"/>
  <c r="P371" i="4"/>
  <c r="P373" i="4"/>
  <c r="P375" i="4"/>
  <c r="P377" i="4"/>
  <c r="P379" i="4"/>
  <c r="P381" i="4"/>
  <c r="P383" i="4"/>
  <c r="P385" i="4"/>
  <c r="P387" i="4"/>
  <c r="P389" i="4"/>
  <c r="P391" i="4"/>
  <c r="P393" i="4"/>
  <c r="P395" i="4"/>
  <c r="P397" i="4"/>
  <c r="P399" i="4"/>
  <c r="P401" i="4"/>
  <c r="P403" i="4"/>
  <c r="P405" i="4"/>
  <c r="P407" i="4"/>
  <c r="P409" i="4"/>
  <c r="P411" i="4"/>
  <c r="P413" i="4"/>
  <c r="P415" i="4"/>
  <c r="P417" i="4"/>
  <c r="P419" i="4"/>
  <c r="P421" i="4"/>
  <c r="P423" i="4"/>
  <c r="P425" i="4"/>
  <c r="P427" i="4"/>
  <c r="P429" i="4"/>
  <c r="P431" i="4"/>
  <c r="P433" i="4"/>
  <c r="P435" i="4"/>
  <c r="P437" i="4"/>
  <c r="P439" i="4"/>
  <c r="P441" i="4"/>
  <c r="P443" i="4"/>
  <c r="P445" i="4"/>
  <c r="P447" i="4"/>
  <c r="P449" i="4"/>
  <c r="P451" i="4"/>
  <c r="P453" i="4"/>
  <c r="P455" i="4"/>
  <c r="P457" i="4"/>
  <c r="P459" i="4"/>
  <c r="P461" i="4"/>
  <c r="P463" i="4"/>
  <c r="P465" i="4"/>
  <c r="P467" i="4"/>
  <c r="P469" i="4"/>
  <c r="P471" i="4"/>
  <c r="P473" i="4"/>
  <c r="P475" i="4"/>
  <c r="P477" i="4"/>
  <c r="P479" i="4"/>
  <c r="P481" i="4"/>
  <c r="P483" i="4"/>
  <c r="P485" i="4"/>
  <c r="P487" i="4"/>
  <c r="P489" i="4"/>
  <c r="P491" i="4"/>
  <c r="P493" i="4"/>
  <c r="P495" i="4"/>
  <c r="P497" i="4"/>
  <c r="P499" i="4"/>
  <c r="P501" i="4"/>
  <c r="P503" i="4"/>
  <c r="P505" i="4"/>
  <c r="P507" i="4"/>
  <c r="P509" i="4"/>
  <c r="P511" i="4"/>
  <c r="P513" i="4"/>
  <c r="P515" i="4"/>
  <c r="P8" i="4"/>
  <c r="P24" i="4"/>
  <c r="P40" i="4"/>
  <c r="P56" i="4"/>
  <c r="P72" i="4"/>
  <c r="P88" i="4"/>
  <c r="P104" i="4"/>
  <c r="P120" i="4"/>
  <c r="P136" i="4"/>
  <c r="P152" i="4"/>
  <c r="P168" i="4"/>
  <c r="P180" i="4"/>
  <c r="P188" i="4"/>
  <c r="P196" i="4"/>
  <c r="P204" i="4"/>
  <c r="P212" i="4"/>
  <c r="P220" i="4"/>
  <c r="P228" i="4"/>
  <c r="P236" i="4"/>
  <c r="P244" i="4"/>
  <c r="P252" i="4"/>
  <c r="P260" i="4"/>
  <c r="P264" i="4"/>
  <c r="P268" i="4"/>
  <c r="P272" i="4"/>
  <c r="P276" i="4"/>
  <c r="P280" i="4"/>
  <c r="P284" i="4"/>
  <c r="P288" i="4"/>
  <c r="P292" i="4"/>
  <c r="P296" i="4"/>
  <c r="P300" i="4"/>
  <c r="P304" i="4"/>
  <c r="P308" i="4"/>
  <c r="P312" i="4"/>
  <c r="P316" i="4"/>
  <c r="P320" i="4"/>
  <c r="P324" i="4"/>
  <c r="P328" i="4"/>
  <c r="P332" i="4"/>
  <c r="P336" i="4"/>
  <c r="P340" i="4"/>
  <c r="P344" i="4"/>
  <c r="P348" i="4"/>
  <c r="P352" i="4"/>
  <c r="P356" i="4"/>
  <c r="P360" i="4"/>
  <c r="P364" i="4"/>
  <c r="P368" i="4"/>
  <c r="P372" i="4"/>
  <c r="P376" i="4"/>
  <c r="P380" i="4"/>
  <c r="P384" i="4"/>
  <c r="P388" i="4"/>
  <c r="P392" i="4"/>
  <c r="P396" i="4"/>
  <c r="P400" i="4"/>
  <c r="P404" i="4"/>
  <c r="P408" i="4"/>
  <c r="P412" i="4"/>
  <c r="P416" i="4"/>
  <c r="P420" i="4"/>
  <c r="P424" i="4"/>
  <c r="P428" i="4"/>
  <c r="P432" i="4"/>
  <c r="P436" i="4"/>
  <c r="P440" i="4"/>
  <c r="P444" i="4"/>
  <c r="P448" i="4"/>
  <c r="P452" i="4"/>
  <c r="P456" i="4"/>
  <c r="P460" i="4"/>
  <c r="P464" i="4"/>
  <c r="P468" i="4"/>
  <c r="P472" i="4"/>
  <c r="P476" i="4"/>
  <c r="P480" i="4"/>
  <c r="P484" i="4"/>
  <c r="P488" i="4"/>
  <c r="P492" i="4"/>
  <c r="P496" i="4"/>
  <c r="P500" i="4"/>
  <c r="P504" i="4"/>
  <c r="P508" i="4"/>
  <c r="P512" i="4"/>
  <c r="P516" i="4"/>
  <c r="P518" i="4"/>
  <c r="P520" i="4"/>
  <c r="P522" i="4"/>
  <c r="P524" i="4"/>
  <c r="P526" i="4"/>
  <c r="P528" i="4"/>
  <c r="P530" i="4"/>
  <c r="P532" i="4"/>
  <c r="P534" i="4"/>
  <c r="P536" i="4"/>
  <c r="P538" i="4"/>
  <c r="P540" i="4"/>
  <c r="P542" i="4"/>
  <c r="P544" i="4"/>
  <c r="P546" i="4"/>
  <c r="P548" i="4"/>
  <c r="P550" i="4"/>
  <c r="P552" i="4"/>
  <c r="P554" i="4"/>
  <c r="P556" i="4"/>
  <c r="P558" i="4"/>
  <c r="P560" i="4"/>
  <c r="P562" i="4"/>
  <c r="P564" i="4"/>
  <c r="P566" i="4"/>
  <c r="P568" i="4"/>
  <c r="P572" i="4"/>
  <c r="P576" i="4"/>
  <c r="P580" i="4"/>
  <c r="P584" i="4"/>
  <c r="P588" i="4"/>
  <c r="P592" i="4"/>
  <c r="P596" i="4"/>
  <c r="P600" i="4"/>
  <c r="P604" i="4"/>
  <c r="P608" i="4"/>
  <c r="P612" i="4"/>
  <c r="P616" i="4"/>
  <c r="P620" i="4"/>
  <c r="P624" i="4"/>
  <c r="P628" i="4"/>
  <c r="P632" i="4"/>
  <c r="P636" i="4"/>
  <c r="P640" i="4"/>
  <c r="P644" i="4"/>
  <c r="P648" i="4"/>
  <c r="P652" i="4"/>
  <c r="P656" i="4"/>
  <c r="P660" i="4"/>
  <c r="P664" i="4"/>
  <c r="P668" i="4"/>
  <c r="P672" i="4"/>
  <c r="P676" i="4"/>
  <c r="P680" i="4"/>
  <c r="P684" i="4"/>
  <c r="P32" i="4"/>
  <c r="P64" i="4"/>
  <c r="P96" i="4"/>
  <c r="P128" i="4"/>
  <c r="P160" i="4"/>
  <c r="P184" i="4"/>
  <c r="P200" i="4"/>
  <c r="P216" i="4"/>
  <c r="P232" i="4"/>
  <c r="P248" i="4"/>
  <c r="P262" i="4"/>
  <c r="P270" i="4"/>
  <c r="P278" i="4"/>
  <c r="P286" i="4"/>
  <c r="P294" i="4"/>
  <c r="P302" i="4"/>
  <c r="P310" i="4"/>
  <c r="P318" i="4"/>
  <c r="P326" i="4"/>
  <c r="P334" i="4"/>
  <c r="P342" i="4"/>
  <c r="P350" i="4"/>
  <c r="P358" i="4"/>
  <c r="P366" i="4"/>
  <c r="P374" i="4"/>
  <c r="P382" i="4"/>
  <c r="P390" i="4"/>
  <c r="P398" i="4"/>
  <c r="P406" i="4"/>
  <c r="P414" i="4"/>
  <c r="P422" i="4"/>
  <c r="P430" i="4"/>
  <c r="P438" i="4"/>
  <c r="P446" i="4"/>
  <c r="P454" i="4"/>
  <c r="P462" i="4"/>
  <c r="P470" i="4"/>
  <c r="P478" i="4"/>
  <c r="P486" i="4"/>
  <c r="P494" i="4"/>
  <c r="P502" i="4"/>
  <c r="P510" i="4"/>
  <c r="P517" i="4"/>
  <c r="P521" i="4"/>
  <c r="P525" i="4"/>
  <c r="P529" i="4"/>
  <c r="P533" i="4"/>
  <c r="P537" i="4"/>
  <c r="P541" i="4"/>
  <c r="P545" i="4"/>
  <c r="P549" i="4"/>
  <c r="P553" i="4"/>
  <c r="P557" i="4"/>
  <c r="P561" i="4"/>
  <c r="P565" i="4"/>
  <c r="P569" i="4"/>
  <c r="P577" i="4"/>
  <c r="P585" i="4"/>
  <c r="P593" i="4"/>
  <c r="P601" i="4"/>
  <c r="P609" i="4"/>
  <c r="P617" i="4"/>
  <c r="P625" i="4"/>
  <c r="P633" i="4"/>
  <c r="P641" i="4"/>
  <c r="P649" i="4"/>
  <c r="P657" i="4"/>
  <c r="P665" i="4"/>
  <c r="P673" i="4"/>
  <c r="P681" i="4"/>
  <c r="P687" i="4"/>
  <c r="P691" i="4"/>
  <c r="P695" i="4"/>
  <c r="P699" i="4"/>
  <c r="P703" i="4"/>
  <c r="P707" i="4"/>
  <c r="P711" i="4"/>
  <c r="P715" i="4"/>
  <c r="P719" i="4"/>
  <c r="P723" i="4"/>
  <c r="P727" i="4"/>
  <c r="P731" i="4"/>
  <c r="P735" i="4"/>
  <c r="P739" i="4"/>
  <c r="P743" i="4"/>
  <c r="P747" i="4"/>
  <c r="P751" i="4"/>
  <c r="P755" i="4"/>
  <c r="P759" i="4"/>
  <c r="P763" i="4"/>
  <c r="P767" i="4"/>
  <c r="P771" i="4"/>
  <c r="P775" i="4"/>
  <c r="P779" i="4"/>
  <c r="P783" i="4"/>
  <c r="P787" i="4"/>
  <c r="P791" i="4"/>
  <c r="P795" i="4"/>
  <c r="P5" i="4"/>
  <c r="O7" i="4"/>
  <c r="O9" i="4"/>
  <c r="O11" i="4"/>
  <c r="O13" i="4"/>
  <c r="O15" i="4"/>
  <c r="O17" i="4"/>
  <c r="O19" i="4"/>
  <c r="O21" i="4"/>
  <c r="O23" i="4"/>
  <c r="O25" i="4"/>
  <c r="O27" i="4"/>
  <c r="O29" i="4"/>
  <c r="O31" i="4"/>
  <c r="O33" i="4"/>
  <c r="O35" i="4"/>
  <c r="O37" i="4"/>
  <c r="O39" i="4"/>
  <c r="O41" i="4"/>
  <c r="O43" i="4"/>
  <c r="O45" i="4"/>
  <c r="O47" i="4"/>
  <c r="O49" i="4"/>
  <c r="O51" i="4"/>
  <c r="O53" i="4"/>
  <c r="O55" i="4"/>
  <c r="O57" i="4"/>
  <c r="O59" i="4"/>
  <c r="O61" i="4"/>
  <c r="O63" i="4"/>
  <c r="O65" i="4"/>
  <c r="O67" i="4"/>
  <c r="O69" i="4"/>
  <c r="O71" i="4"/>
  <c r="O73" i="4"/>
  <c r="O75" i="4"/>
  <c r="O77" i="4"/>
  <c r="O79" i="4"/>
  <c r="O81" i="4"/>
  <c r="O83" i="4"/>
  <c r="O85" i="4"/>
  <c r="O87" i="4"/>
  <c r="O89" i="4"/>
  <c r="O91" i="4"/>
  <c r="O93" i="4"/>
  <c r="O95" i="4"/>
  <c r="O97" i="4"/>
  <c r="O99" i="4"/>
  <c r="O101" i="4"/>
  <c r="O103" i="4"/>
  <c r="O105" i="4"/>
  <c r="O107" i="4"/>
  <c r="O109" i="4"/>
  <c r="O111" i="4"/>
  <c r="O113" i="4"/>
  <c r="O115" i="4"/>
  <c r="O117" i="4"/>
  <c r="O119" i="4"/>
  <c r="O121" i="4"/>
  <c r="O123" i="4"/>
  <c r="O125" i="4"/>
  <c r="O127" i="4"/>
  <c r="O129" i="4"/>
  <c r="O131" i="4"/>
  <c r="O133" i="4"/>
  <c r="O135" i="4"/>
  <c r="O137" i="4"/>
  <c r="O139" i="4"/>
  <c r="O141" i="4"/>
  <c r="O143" i="4"/>
  <c r="O145" i="4"/>
  <c r="O147" i="4"/>
  <c r="O149" i="4"/>
  <c r="O151" i="4"/>
  <c r="O153" i="4"/>
  <c r="O155" i="4"/>
  <c r="O157" i="4"/>
  <c r="O159" i="4"/>
  <c r="O161" i="4"/>
  <c r="O163" i="4"/>
  <c r="O165" i="4"/>
  <c r="O167" i="4"/>
  <c r="O169" i="4"/>
  <c r="O171" i="4"/>
  <c r="O173" i="4"/>
  <c r="O175" i="4"/>
  <c r="O177" i="4"/>
  <c r="O179" i="4"/>
  <c r="O181" i="4"/>
  <c r="O183" i="4"/>
  <c r="O185" i="4"/>
  <c r="O187" i="4"/>
  <c r="O189" i="4"/>
  <c r="O191" i="4"/>
  <c r="O193" i="4"/>
  <c r="O195" i="4"/>
  <c r="O197" i="4"/>
  <c r="O199" i="4"/>
  <c r="O201" i="4"/>
  <c r="O203" i="4"/>
  <c r="O205" i="4"/>
  <c r="O207" i="4"/>
  <c r="O209" i="4"/>
  <c r="O211" i="4"/>
  <c r="O213" i="4"/>
  <c r="O215" i="4"/>
  <c r="O217" i="4"/>
  <c r="P16" i="4"/>
  <c r="P80" i="4"/>
  <c r="P144" i="4"/>
  <c r="P192" i="4"/>
  <c r="P224" i="4"/>
  <c r="P256" i="4"/>
  <c r="P274" i="4"/>
  <c r="P290" i="4"/>
  <c r="P306" i="4"/>
  <c r="P322" i="4"/>
  <c r="P338" i="4"/>
  <c r="P354" i="4"/>
  <c r="P370" i="4"/>
  <c r="P386" i="4"/>
  <c r="P402" i="4"/>
  <c r="P418" i="4"/>
  <c r="P434" i="4"/>
  <c r="P450" i="4"/>
  <c r="P466" i="4"/>
  <c r="P482" i="4"/>
  <c r="P498" i="4"/>
  <c r="P514" i="4"/>
  <c r="P523" i="4"/>
  <c r="P531" i="4"/>
  <c r="P539" i="4"/>
  <c r="P547" i="4"/>
  <c r="P555" i="4"/>
  <c r="P563" i="4"/>
  <c r="P571" i="4"/>
  <c r="P587" i="4"/>
  <c r="P603" i="4"/>
  <c r="P619" i="4"/>
  <c r="P635" i="4"/>
  <c r="P651" i="4"/>
  <c r="P667" i="4"/>
  <c r="P683" i="4"/>
  <c r="P692" i="4"/>
  <c r="P700" i="4"/>
  <c r="P708" i="4"/>
  <c r="P716" i="4"/>
  <c r="P724" i="4"/>
  <c r="P732" i="4"/>
  <c r="P740" i="4"/>
  <c r="P748" i="4"/>
  <c r="P756" i="4"/>
  <c r="P764" i="4"/>
  <c r="P772" i="4"/>
  <c r="P780" i="4"/>
  <c r="P788" i="4"/>
  <c r="P796" i="4"/>
  <c r="O8" i="4"/>
  <c r="O12" i="4"/>
  <c r="O16" i="4"/>
  <c r="O20" i="4"/>
  <c r="O24" i="4"/>
  <c r="O28" i="4"/>
  <c r="O32" i="4"/>
  <c r="O36" i="4"/>
  <c r="O40" i="4"/>
  <c r="O44" i="4"/>
  <c r="O48" i="4"/>
  <c r="O52" i="4"/>
  <c r="O56" i="4"/>
  <c r="O60" i="4"/>
  <c r="O64" i="4"/>
  <c r="O68" i="4"/>
  <c r="O72" i="4"/>
  <c r="O76" i="4"/>
  <c r="O80" i="4"/>
  <c r="O84" i="4"/>
  <c r="O88" i="4"/>
  <c r="O92" i="4"/>
  <c r="O96" i="4"/>
  <c r="O100" i="4"/>
  <c r="O104" i="4"/>
  <c r="O108" i="4"/>
  <c r="O112" i="4"/>
  <c r="O116" i="4"/>
  <c r="O120" i="4"/>
  <c r="O124" i="4"/>
  <c r="O128" i="4"/>
  <c r="O132" i="4"/>
  <c r="O136" i="4"/>
  <c r="O140" i="4"/>
  <c r="O144" i="4"/>
  <c r="O148" i="4"/>
  <c r="O152" i="4"/>
  <c r="O156" i="4"/>
  <c r="O160" i="4"/>
  <c r="O164" i="4"/>
  <c r="O168" i="4"/>
  <c r="O172" i="4"/>
  <c r="O176" i="4"/>
  <c r="O180" i="4"/>
  <c r="O184" i="4"/>
  <c r="O188" i="4"/>
  <c r="O192" i="4"/>
  <c r="O196" i="4"/>
  <c r="O200" i="4"/>
  <c r="O204" i="4"/>
  <c r="O208" i="4"/>
  <c r="O212" i="4"/>
  <c r="O216" i="4"/>
  <c r="O219" i="4"/>
  <c r="O221" i="4"/>
  <c r="O223" i="4"/>
  <c r="O225" i="4"/>
  <c r="O227" i="4"/>
  <c r="O229" i="4"/>
  <c r="O231" i="4"/>
  <c r="O233" i="4"/>
  <c r="O235" i="4"/>
  <c r="O237" i="4"/>
  <c r="O239" i="4"/>
  <c r="O241" i="4"/>
  <c r="O243" i="4"/>
  <c r="O245" i="4"/>
  <c r="O247" i="4"/>
  <c r="O249" i="4"/>
  <c r="O251" i="4"/>
  <c r="O253" i="4"/>
  <c r="O255" i="4"/>
  <c r="O257" i="4"/>
  <c r="O259" i="4"/>
  <c r="O261" i="4"/>
  <c r="O263" i="4"/>
  <c r="O265" i="4"/>
  <c r="O267" i="4"/>
  <c r="O269" i="4"/>
  <c r="O271" i="4"/>
  <c r="O273" i="4"/>
  <c r="O275" i="4"/>
  <c r="O277" i="4"/>
  <c r="O279" i="4"/>
  <c r="O281" i="4"/>
  <c r="O283" i="4"/>
  <c r="O285" i="4"/>
  <c r="O287" i="4"/>
  <c r="O289" i="4"/>
  <c r="O291" i="4"/>
  <c r="O293" i="4"/>
  <c r="O295" i="4"/>
  <c r="O297" i="4"/>
  <c r="O299" i="4"/>
  <c r="O301" i="4"/>
  <c r="O303" i="4"/>
  <c r="O305" i="4"/>
  <c r="O307" i="4"/>
  <c r="O309" i="4"/>
  <c r="O311" i="4"/>
  <c r="O313" i="4"/>
  <c r="O315" i="4"/>
  <c r="O317" i="4"/>
  <c r="O319" i="4"/>
  <c r="O321" i="4"/>
  <c r="O323" i="4"/>
  <c r="O325" i="4"/>
  <c r="O327" i="4"/>
  <c r="O329" i="4"/>
  <c r="O331" i="4"/>
  <c r="O333" i="4"/>
  <c r="O335" i="4"/>
  <c r="O337" i="4"/>
  <c r="O339" i="4"/>
  <c r="O341" i="4"/>
  <c r="O343" i="4"/>
  <c r="O345" i="4"/>
  <c r="O347" i="4"/>
  <c r="O349" i="4"/>
  <c r="O351" i="4"/>
  <c r="O353" i="4"/>
  <c r="O355" i="4"/>
  <c r="O357" i="4"/>
  <c r="O359" i="4"/>
  <c r="O361" i="4"/>
  <c r="O363" i="4"/>
  <c r="O365" i="4"/>
  <c r="O367" i="4"/>
  <c r="O369" i="4"/>
  <c r="O371" i="4"/>
  <c r="O373" i="4"/>
  <c r="O375" i="4"/>
  <c r="O377" i="4"/>
  <c r="O379" i="4"/>
  <c r="O381" i="4"/>
  <c r="O383" i="4"/>
  <c r="O385" i="4"/>
  <c r="O387" i="4"/>
  <c r="O389" i="4"/>
  <c r="O391" i="4"/>
  <c r="O393" i="4"/>
  <c r="O395" i="4"/>
  <c r="O397" i="4"/>
  <c r="O399" i="4"/>
  <c r="O401" i="4"/>
  <c r="O403" i="4"/>
  <c r="O405" i="4"/>
  <c r="O407" i="4"/>
  <c r="O409" i="4"/>
  <c r="O411" i="4"/>
  <c r="O413" i="4"/>
  <c r="O415" i="4"/>
  <c r="O417" i="4"/>
  <c r="O419" i="4"/>
  <c r="O421" i="4"/>
  <c r="O423" i="4"/>
  <c r="O425" i="4"/>
  <c r="O427" i="4"/>
  <c r="O429" i="4"/>
  <c r="O431" i="4"/>
  <c r="O433" i="4"/>
  <c r="O435" i="4"/>
  <c r="O437" i="4"/>
  <c r="O439" i="4"/>
  <c r="O441" i="4"/>
  <c r="O443" i="4"/>
  <c r="O445" i="4"/>
  <c r="O447" i="4"/>
  <c r="O449" i="4"/>
  <c r="O451" i="4"/>
  <c r="O453" i="4"/>
  <c r="O455" i="4"/>
  <c r="O457" i="4"/>
  <c r="O459" i="4"/>
  <c r="O461" i="4"/>
  <c r="O463" i="4"/>
  <c r="O465" i="4"/>
  <c r="O467" i="4"/>
  <c r="O469" i="4"/>
  <c r="O471" i="4"/>
  <c r="O473" i="4"/>
  <c r="O475" i="4"/>
  <c r="O477" i="4"/>
  <c r="O479" i="4"/>
  <c r="O481" i="4"/>
  <c r="O483" i="4"/>
  <c r="O485" i="4"/>
  <c r="O487" i="4"/>
  <c r="O489" i="4"/>
  <c r="O491" i="4"/>
  <c r="O493" i="4"/>
  <c r="O495" i="4"/>
  <c r="O497" i="4"/>
  <c r="O499" i="4"/>
  <c r="O501" i="4"/>
  <c r="O503" i="4"/>
  <c r="O505" i="4"/>
  <c r="O507" i="4"/>
  <c r="O509" i="4"/>
  <c r="O511" i="4"/>
  <c r="O513" i="4"/>
  <c r="O515" i="4"/>
  <c r="O517" i="4"/>
  <c r="O519" i="4"/>
  <c r="O521" i="4"/>
  <c r="O523" i="4"/>
  <c r="O525" i="4"/>
  <c r="O527" i="4"/>
  <c r="O529" i="4"/>
  <c r="O531" i="4"/>
  <c r="O533" i="4"/>
  <c r="O535" i="4"/>
  <c r="O537" i="4"/>
  <c r="O539" i="4"/>
  <c r="O541" i="4"/>
  <c r="O543" i="4"/>
  <c r="O545" i="4"/>
  <c r="O547" i="4"/>
  <c r="O549" i="4"/>
  <c r="O551" i="4"/>
  <c r="O553" i="4"/>
  <c r="O555" i="4"/>
  <c r="O557" i="4"/>
  <c r="P112" i="4"/>
  <c r="P208" i="4"/>
  <c r="P266" i="4"/>
  <c r="P298" i="4"/>
  <c r="P330" i="4"/>
  <c r="P362" i="4"/>
  <c r="P394" i="4"/>
  <c r="P426" i="4"/>
  <c r="P458" i="4"/>
  <c r="P490" i="4"/>
  <c r="P519" i="4"/>
  <c r="P535" i="4"/>
  <c r="P551" i="4"/>
  <c r="P567" i="4"/>
  <c r="P599" i="4"/>
  <c r="P631" i="4"/>
  <c r="P663" i="4"/>
  <c r="P690" i="4"/>
  <c r="P706" i="4"/>
  <c r="P722" i="4"/>
  <c r="P738" i="4"/>
  <c r="P754" i="4"/>
  <c r="P770" i="4"/>
  <c r="P786" i="4"/>
  <c r="O6" i="4"/>
  <c r="O14" i="4"/>
  <c r="O22" i="4"/>
  <c r="O30" i="4"/>
  <c r="O38" i="4"/>
  <c r="O46" i="4"/>
  <c r="O54" i="4"/>
  <c r="O62" i="4"/>
  <c r="O70" i="4"/>
  <c r="O78" i="4"/>
  <c r="O86" i="4"/>
  <c r="O94" i="4"/>
  <c r="O102" i="4"/>
  <c r="O110" i="4"/>
  <c r="O118" i="4"/>
  <c r="O126" i="4"/>
  <c r="O134" i="4"/>
  <c r="O142" i="4"/>
  <c r="O150" i="4"/>
  <c r="O158" i="4"/>
  <c r="O166" i="4"/>
  <c r="O174" i="4"/>
  <c r="O182" i="4"/>
  <c r="O190" i="4"/>
  <c r="O198" i="4"/>
  <c r="O206" i="4"/>
  <c r="O214" i="4"/>
  <c r="O220" i="4"/>
  <c r="O224" i="4"/>
  <c r="O228" i="4"/>
  <c r="O232" i="4"/>
  <c r="O236" i="4"/>
  <c r="O240" i="4"/>
  <c r="O244" i="4"/>
  <c r="O248" i="4"/>
  <c r="O252" i="4"/>
  <c r="O256" i="4"/>
  <c r="O260" i="4"/>
  <c r="O264" i="4"/>
  <c r="O268" i="4"/>
  <c r="O272" i="4"/>
  <c r="O276" i="4"/>
  <c r="O280" i="4"/>
  <c r="O284" i="4"/>
  <c r="O288" i="4"/>
  <c r="O292" i="4"/>
  <c r="O296" i="4"/>
  <c r="O300" i="4"/>
  <c r="O304" i="4"/>
  <c r="O308" i="4"/>
  <c r="O312" i="4"/>
  <c r="O316" i="4"/>
  <c r="O320" i="4"/>
  <c r="O324" i="4"/>
  <c r="O328" i="4"/>
  <c r="O332" i="4"/>
  <c r="O336" i="4"/>
  <c r="O340" i="4"/>
  <c r="O344" i="4"/>
  <c r="O348" i="4"/>
  <c r="O352" i="4"/>
  <c r="O356" i="4"/>
  <c r="O360" i="4"/>
  <c r="O364" i="4"/>
  <c r="O368" i="4"/>
  <c r="O372" i="4"/>
  <c r="O376" i="4"/>
  <c r="O380" i="4"/>
  <c r="O384" i="4"/>
  <c r="O388" i="4"/>
  <c r="O392" i="4"/>
  <c r="O396" i="4"/>
  <c r="O400" i="4"/>
  <c r="O404" i="4"/>
  <c r="O408" i="4"/>
  <c r="O412" i="4"/>
  <c r="O416" i="4"/>
  <c r="O420" i="4"/>
  <c r="O424" i="4"/>
  <c r="O428" i="4"/>
  <c r="O432" i="4"/>
  <c r="O436" i="4"/>
  <c r="O440" i="4"/>
  <c r="O444" i="4"/>
  <c r="O448" i="4"/>
  <c r="O452" i="4"/>
  <c r="O456" i="4"/>
  <c r="O460" i="4"/>
  <c r="O464" i="4"/>
  <c r="O468" i="4"/>
  <c r="O472" i="4"/>
  <c r="O476" i="4"/>
  <c r="O480" i="4"/>
  <c r="O484" i="4"/>
  <c r="O488" i="4"/>
  <c r="O492" i="4"/>
  <c r="O496" i="4"/>
  <c r="O500" i="4"/>
  <c r="O504" i="4"/>
  <c r="O508" i="4"/>
  <c r="O512" i="4"/>
  <c r="O516" i="4"/>
  <c r="O520" i="4"/>
  <c r="O524" i="4"/>
  <c r="O528" i="4"/>
  <c r="O532" i="4"/>
  <c r="O536" i="4"/>
  <c r="O540" i="4"/>
  <c r="O544" i="4"/>
  <c r="O548" i="4"/>
  <c r="O552" i="4"/>
  <c r="O556" i="4"/>
  <c r="O559" i="4"/>
  <c r="O561" i="4"/>
  <c r="O563" i="4"/>
  <c r="O565" i="4"/>
  <c r="O567" i="4"/>
  <c r="O569" i="4"/>
  <c r="O573" i="4"/>
  <c r="O577" i="4"/>
  <c r="O581" i="4"/>
  <c r="O585" i="4"/>
  <c r="O589" i="4"/>
  <c r="O593" i="4"/>
  <c r="O597" i="4"/>
  <c r="O601" i="4"/>
  <c r="O605" i="4"/>
  <c r="O609" i="4"/>
  <c r="O613" i="4"/>
  <c r="O617" i="4"/>
  <c r="O621" i="4"/>
  <c r="O625" i="4"/>
  <c r="O629" i="4"/>
  <c r="O633" i="4"/>
  <c r="O637" i="4"/>
  <c r="O641" i="4"/>
  <c r="O645" i="4"/>
  <c r="O649" i="4"/>
  <c r="O653" i="4"/>
  <c r="O657" i="4"/>
  <c r="O661" i="4"/>
  <c r="O665" i="4"/>
  <c r="O669" i="4"/>
  <c r="O673" i="4"/>
  <c r="O677" i="4"/>
  <c r="O681" i="4"/>
  <c r="O685" i="4"/>
  <c r="O689" i="4"/>
  <c r="O693" i="4"/>
  <c r="O697" i="4"/>
  <c r="O701" i="4"/>
  <c r="O705" i="4"/>
  <c r="O709" i="4"/>
  <c r="O713" i="4"/>
  <c r="O717" i="4"/>
  <c r="O721" i="4"/>
  <c r="O725" i="4"/>
  <c r="O729" i="4"/>
  <c r="O733" i="4"/>
  <c r="O737" i="4"/>
  <c r="O741" i="4"/>
  <c r="O745" i="4"/>
  <c r="O749" i="4"/>
  <c r="O753" i="4"/>
  <c r="O757" i="4"/>
  <c r="O761" i="4"/>
  <c r="O765" i="4"/>
  <c r="O769" i="4"/>
  <c r="O773" i="4"/>
  <c r="O777" i="4"/>
  <c r="O781" i="4"/>
  <c r="O785" i="4"/>
  <c r="O789" i="4"/>
  <c r="O793" i="4"/>
  <c r="O797" i="4"/>
  <c r="O5" i="4"/>
  <c r="N7" i="4"/>
  <c r="N9" i="4"/>
  <c r="N11" i="4"/>
  <c r="N13" i="4"/>
  <c r="N15" i="4"/>
  <c r="N17" i="4"/>
  <c r="N19" i="4"/>
  <c r="N21" i="4"/>
  <c r="N23" i="4"/>
  <c r="N25" i="4"/>
  <c r="N27" i="4"/>
  <c r="N29" i="4"/>
  <c r="N31" i="4"/>
  <c r="N33" i="4"/>
  <c r="N35" i="4"/>
  <c r="N37" i="4"/>
  <c r="N39" i="4"/>
  <c r="N41" i="4"/>
  <c r="N43" i="4"/>
  <c r="N45" i="4"/>
  <c r="N47" i="4"/>
  <c r="N49" i="4"/>
  <c r="N51" i="4"/>
  <c r="N53" i="4"/>
  <c r="N55" i="4"/>
  <c r="N57" i="4"/>
  <c r="N59" i="4"/>
  <c r="N61" i="4"/>
  <c r="N63" i="4"/>
  <c r="N65" i="4"/>
  <c r="N67" i="4"/>
  <c r="N69" i="4"/>
  <c r="N71" i="4"/>
  <c r="N73" i="4"/>
  <c r="N75" i="4"/>
  <c r="N77" i="4"/>
  <c r="N79" i="4"/>
  <c r="N81" i="4"/>
  <c r="N83" i="4"/>
  <c r="N85" i="4"/>
  <c r="N87" i="4"/>
  <c r="N89" i="4"/>
  <c r="N91" i="4"/>
  <c r="N93" i="4"/>
  <c r="N95" i="4"/>
  <c r="N97" i="4"/>
  <c r="N99" i="4"/>
  <c r="N101" i="4"/>
  <c r="N103" i="4"/>
  <c r="N105" i="4"/>
  <c r="N107" i="4"/>
  <c r="N109" i="4"/>
  <c r="N111" i="4"/>
  <c r="N113" i="4"/>
  <c r="N115" i="4"/>
  <c r="N117" i="4"/>
  <c r="N119" i="4"/>
  <c r="N121" i="4"/>
  <c r="N123" i="4"/>
  <c r="N125" i="4"/>
  <c r="N127" i="4"/>
  <c r="N129" i="4"/>
  <c r="N131" i="4"/>
  <c r="N133" i="4"/>
  <c r="N135" i="4"/>
  <c r="N137" i="4"/>
  <c r="N139" i="4"/>
  <c r="N141" i="4"/>
  <c r="N143" i="4"/>
  <c r="N145" i="4"/>
  <c r="N147" i="4"/>
  <c r="N149" i="4"/>
  <c r="N151" i="4"/>
  <c r="N153" i="4"/>
  <c r="N155" i="4"/>
  <c r="N157" i="4"/>
  <c r="N159" i="4"/>
  <c r="N161" i="4"/>
  <c r="N163" i="4"/>
  <c r="N165" i="4"/>
  <c r="N167" i="4"/>
  <c r="N169" i="4"/>
  <c r="N171" i="4"/>
  <c r="N173" i="4"/>
  <c r="N175" i="4"/>
  <c r="N177" i="4"/>
  <c r="N179" i="4"/>
  <c r="N181" i="4"/>
  <c r="N183" i="4"/>
  <c r="N185" i="4"/>
  <c r="N187" i="4"/>
  <c r="N189" i="4"/>
  <c r="N191" i="4"/>
  <c r="N193" i="4"/>
  <c r="N195" i="4"/>
  <c r="N197" i="4"/>
  <c r="N199" i="4"/>
  <c r="N201" i="4"/>
  <c r="N203" i="4"/>
  <c r="N205" i="4"/>
  <c r="N207" i="4"/>
  <c r="N209" i="4"/>
  <c r="N211" i="4"/>
  <c r="N213" i="4"/>
  <c r="N215" i="4"/>
  <c r="N217" i="4"/>
  <c r="N219" i="4"/>
  <c r="N221" i="4"/>
  <c r="N223" i="4"/>
  <c r="N225" i="4"/>
  <c r="N227" i="4"/>
  <c r="N229" i="4"/>
  <c r="N231" i="4"/>
  <c r="N233" i="4"/>
  <c r="N235" i="4"/>
  <c r="N237" i="4"/>
  <c r="N239" i="4"/>
  <c r="N241" i="4"/>
  <c r="N243" i="4"/>
  <c r="N245" i="4"/>
  <c r="N247" i="4"/>
  <c r="N249" i="4"/>
  <c r="N251" i="4"/>
  <c r="N253" i="4"/>
  <c r="N255" i="4"/>
  <c r="N257" i="4"/>
  <c r="N259" i="4"/>
  <c r="N261" i="4"/>
  <c r="N263" i="4"/>
  <c r="N265" i="4"/>
  <c r="N267" i="4"/>
  <c r="N269" i="4"/>
  <c r="N271" i="4"/>
  <c r="N273" i="4"/>
  <c r="N275" i="4"/>
  <c r="N277" i="4"/>
  <c r="N279" i="4"/>
  <c r="N281" i="4"/>
  <c r="N283" i="4"/>
  <c r="N285" i="4"/>
  <c r="N287" i="4"/>
  <c r="N289" i="4"/>
  <c r="N291" i="4"/>
  <c r="N293" i="4"/>
  <c r="N295" i="4"/>
  <c r="N297" i="4"/>
  <c r="N299" i="4"/>
  <c r="N301" i="4"/>
  <c r="N303" i="4"/>
  <c r="N305" i="4"/>
  <c r="N307" i="4"/>
  <c r="N309" i="4"/>
  <c r="N311" i="4"/>
  <c r="N313" i="4"/>
  <c r="N315" i="4"/>
  <c r="N317" i="4"/>
  <c r="N319" i="4"/>
  <c r="N321" i="4"/>
  <c r="N323" i="4"/>
  <c r="N325" i="4"/>
  <c r="N327" i="4"/>
  <c r="N329" i="4"/>
  <c r="N331" i="4"/>
  <c r="N333" i="4"/>
  <c r="N335" i="4"/>
  <c r="N337" i="4"/>
  <c r="N339" i="4"/>
  <c r="N341" i="4"/>
  <c r="N343" i="4"/>
  <c r="N345" i="4"/>
  <c r="N347" i="4"/>
  <c r="N349" i="4"/>
  <c r="N351" i="4"/>
  <c r="N353" i="4"/>
  <c r="N355" i="4"/>
  <c r="N357" i="4"/>
  <c r="N359" i="4"/>
  <c r="N361" i="4"/>
  <c r="N363" i="4"/>
  <c r="N365" i="4"/>
  <c r="N367" i="4"/>
  <c r="N369" i="4"/>
  <c r="N371" i="4"/>
  <c r="N373" i="4"/>
  <c r="N375" i="4"/>
  <c r="N377" i="4"/>
  <c r="N379" i="4"/>
  <c r="N381" i="4"/>
  <c r="N383" i="4"/>
  <c r="N385" i="4"/>
  <c r="N387" i="4"/>
  <c r="N389" i="4"/>
  <c r="N391" i="4"/>
  <c r="N393" i="4"/>
  <c r="N395" i="4"/>
  <c r="N397" i="4"/>
  <c r="N399" i="4"/>
  <c r="N401" i="4"/>
  <c r="N403" i="4"/>
  <c r="N405" i="4"/>
  <c r="N407" i="4"/>
  <c r="N409" i="4"/>
  <c r="N411" i="4"/>
  <c r="N413" i="4"/>
  <c r="N415" i="4"/>
  <c r="N417" i="4"/>
  <c r="N419" i="4"/>
  <c r="N421" i="4"/>
  <c r="N423" i="4"/>
  <c r="N425" i="4"/>
  <c r="N427" i="4"/>
  <c r="N429" i="4"/>
  <c r="N431" i="4"/>
  <c r="N433" i="4"/>
  <c r="N435" i="4"/>
  <c r="N437" i="4"/>
  <c r="N439" i="4"/>
  <c r="N441" i="4"/>
  <c r="N443" i="4"/>
  <c r="N445" i="4"/>
  <c r="N447" i="4"/>
  <c r="N449" i="4"/>
  <c r="N451" i="4"/>
  <c r="N453" i="4"/>
  <c r="N455" i="4"/>
  <c r="N457" i="4"/>
  <c r="N459" i="4"/>
  <c r="N461" i="4"/>
  <c r="N463" i="4"/>
  <c r="N465" i="4"/>
  <c r="N467" i="4"/>
  <c r="N469" i="4"/>
  <c r="N471" i="4"/>
  <c r="N473" i="4"/>
  <c r="N475" i="4"/>
  <c r="N477" i="4"/>
  <c r="N479" i="4"/>
  <c r="N481" i="4"/>
  <c r="N483" i="4"/>
  <c r="N485" i="4"/>
  <c r="N487" i="4"/>
  <c r="N489" i="4"/>
  <c r="N491" i="4"/>
  <c r="N493" i="4"/>
  <c r="N495" i="4"/>
  <c r="N497" i="4"/>
  <c r="N499" i="4"/>
  <c r="N501" i="4"/>
  <c r="N503" i="4"/>
  <c r="N505" i="4"/>
  <c r="N507" i="4"/>
  <c r="N509" i="4"/>
  <c r="N511" i="4"/>
  <c r="N513" i="4"/>
  <c r="N515" i="4"/>
  <c r="N517" i="4"/>
  <c r="N519" i="4"/>
  <c r="N521" i="4"/>
  <c r="N523" i="4"/>
  <c r="N525" i="4"/>
  <c r="N527" i="4"/>
  <c r="N529" i="4"/>
  <c r="N531" i="4"/>
  <c r="N533" i="4"/>
  <c r="N535" i="4"/>
  <c r="N537" i="4"/>
  <c r="N539" i="4"/>
  <c r="N541" i="4"/>
  <c r="N543" i="4"/>
  <c r="N545" i="4"/>
  <c r="N547" i="4"/>
  <c r="N549" i="4"/>
  <c r="N551" i="4"/>
  <c r="N553" i="4"/>
  <c r="N555" i="4"/>
  <c r="N557" i="4"/>
  <c r="N559" i="4"/>
  <c r="N561" i="4"/>
  <c r="N563" i="4"/>
  <c r="N565" i="4"/>
  <c r="N567" i="4"/>
  <c r="N569" i="4"/>
  <c r="N573" i="4"/>
  <c r="N577" i="4"/>
  <c r="N581" i="4"/>
  <c r="N585" i="4"/>
  <c r="N589" i="4"/>
  <c r="N593" i="4"/>
  <c r="N597" i="4"/>
  <c r="N601" i="4"/>
  <c r="P48" i="4"/>
  <c r="P240" i="4"/>
  <c r="P314" i="4"/>
  <c r="P378" i="4"/>
  <c r="P442" i="4"/>
  <c r="P506" i="4"/>
  <c r="P543" i="4"/>
  <c r="P575" i="4"/>
  <c r="P639" i="4"/>
  <c r="P694" i="4"/>
  <c r="P726" i="4"/>
  <c r="P758" i="4"/>
  <c r="P790" i="4"/>
  <c r="O18" i="4"/>
  <c r="O34" i="4"/>
  <c r="O50" i="4"/>
  <c r="O66" i="4"/>
  <c r="O82" i="4"/>
  <c r="O98" i="4"/>
  <c r="O114" i="4"/>
  <c r="O130" i="4"/>
  <c r="O146" i="4"/>
  <c r="O162" i="4"/>
  <c r="O178" i="4"/>
  <c r="O194" i="4"/>
  <c r="O210" i="4"/>
  <c r="O222" i="4"/>
  <c r="O230" i="4"/>
  <c r="O238" i="4"/>
  <c r="O246" i="4"/>
  <c r="O254" i="4"/>
  <c r="O262" i="4"/>
  <c r="O270" i="4"/>
  <c r="O278" i="4"/>
  <c r="O286" i="4"/>
  <c r="O294" i="4"/>
  <c r="O302" i="4"/>
  <c r="O310" i="4"/>
  <c r="O318" i="4"/>
  <c r="O326" i="4"/>
  <c r="O334" i="4"/>
  <c r="O342" i="4"/>
  <c r="O350" i="4"/>
  <c r="O358" i="4"/>
  <c r="O366" i="4"/>
  <c r="O374" i="4"/>
  <c r="O382" i="4"/>
  <c r="O390" i="4"/>
  <c r="O398" i="4"/>
  <c r="O406" i="4"/>
  <c r="O414" i="4"/>
  <c r="O422" i="4"/>
  <c r="O430" i="4"/>
  <c r="O438" i="4"/>
  <c r="O446" i="4"/>
  <c r="O454" i="4"/>
  <c r="O462" i="4"/>
  <c r="O470" i="4"/>
  <c r="O478" i="4"/>
  <c r="O486" i="4"/>
  <c r="O494" i="4"/>
  <c r="O502" i="4"/>
  <c r="O510" i="4"/>
  <c r="O518" i="4"/>
  <c r="O526" i="4"/>
  <c r="O534" i="4"/>
  <c r="O542" i="4"/>
  <c r="O550" i="4"/>
  <c r="O558" i="4"/>
  <c r="O562" i="4"/>
  <c r="O566" i="4"/>
  <c r="O574" i="4"/>
  <c r="O582" i="4"/>
  <c r="O590" i="4"/>
  <c r="O598" i="4"/>
  <c r="O606" i="4"/>
  <c r="O614" i="4"/>
  <c r="O622" i="4"/>
  <c r="O630" i="4"/>
  <c r="O638" i="4"/>
  <c r="O646" i="4"/>
  <c r="O654" i="4"/>
  <c r="O662" i="4"/>
  <c r="O670" i="4"/>
  <c r="O678" i="4"/>
  <c r="O686" i="4"/>
  <c r="O694" i="4"/>
  <c r="O702" i="4"/>
  <c r="O710" i="4"/>
  <c r="O718" i="4"/>
  <c r="O726" i="4"/>
  <c r="O734" i="4"/>
  <c r="O742" i="4"/>
  <c r="O750" i="4"/>
  <c r="O758" i="4"/>
  <c r="O766" i="4"/>
  <c r="O774" i="4"/>
  <c r="O782" i="4"/>
  <c r="O790" i="4"/>
  <c r="O798" i="4"/>
  <c r="N6" i="4"/>
  <c r="N10" i="4"/>
  <c r="N14" i="4"/>
  <c r="N18" i="4"/>
  <c r="N22" i="4"/>
  <c r="N26" i="4"/>
  <c r="N30" i="4"/>
  <c r="N34" i="4"/>
  <c r="N38" i="4"/>
  <c r="N42" i="4"/>
  <c r="N46" i="4"/>
  <c r="N50" i="4"/>
  <c r="N54" i="4"/>
  <c r="N58" i="4"/>
  <c r="N62" i="4"/>
  <c r="N66" i="4"/>
  <c r="N70" i="4"/>
  <c r="N74" i="4"/>
  <c r="N78" i="4"/>
  <c r="N82" i="4"/>
  <c r="N86" i="4"/>
  <c r="N90" i="4"/>
  <c r="N94" i="4"/>
  <c r="N98" i="4"/>
  <c r="N102" i="4"/>
  <c r="N106" i="4"/>
  <c r="N110" i="4"/>
  <c r="N114" i="4"/>
  <c r="N118" i="4"/>
  <c r="N122" i="4"/>
  <c r="N126" i="4"/>
  <c r="N130" i="4"/>
  <c r="N134" i="4"/>
  <c r="N138" i="4"/>
  <c r="N142" i="4"/>
  <c r="N146" i="4"/>
  <c r="N150" i="4"/>
  <c r="N154" i="4"/>
  <c r="N158" i="4"/>
  <c r="N162" i="4"/>
  <c r="N166" i="4"/>
  <c r="N170" i="4"/>
  <c r="N174" i="4"/>
  <c r="N178" i="4"/>
  <c r="N182" i="4"/>
  <c r="N186" i="4"/>
  <c r="N190" i="4"/>
  <c r="N194" i="4"/>
  <c r="N198" i="4"/>
  <c r="N202" i="4"/>
  <c r="N206" i="4"/>
  <c r="N210" i="4"/>
  <c r="N214" i="4"/>
  <c r="N218" i="4"/>
  <c r="N222" i="4"/>
  <c r="N226" i="4"/>
  <c r="N230" i="4"/>
  <c r="N234" i="4"/>
  <c r="N238" i="4"/>
  <c r="N242" i="4"/>
  <c r="N246" i="4"/>
  <c r="N250" i="4"/>
  <c r="N254" i="4"/>
  <c r="N258" i="4"/>
  <c r="N262" i="4"/>
  <c r="N266" i="4"/>
  <c r="N270" i="4"/>
  <c r="N274" i="4"/>
  <c r="N278" i="4"/>
  <c r="N282" i="4"/>
  <c r="N286" i="4"/>
  <c r="N290" i="4"/>
  <c r="N294" i="4"/>
  <c r="N298" i="4"/>
  <c r="N302" i="4"/>
  <c r="N306" i="4"/>
  <c r="N310" i="4"/>
  <c r="N314" i="4"/>
  <c r="N318" i="4"/>
  <c r="N322" i="4"/>
  <c r="N326" i="4"/>
  <c r="N330" i="4"/>
  <c r="N334" i="4"/>
  <c r="N338" i="4"/>
  <c r="N342" i="4"/>
  <c r="N346" i="4"/>
  <c r="N350" i="4"/>
  <c r="N354" i="4"/>
  <c r="N358" i="4"/>
  <c r="N362" i="4"/>
  <c r="N366" i="4"/>
  <c r="N370" i="4"/>
  <c r="N374" i="4"/>
  <c r="N378" i="4"/>
  <c r="N382" i="4"/>
  <c r="N386" i="4"/>
  <c r="N390" i="4"/>
  <c r="N394" i="4"/>
  <c r="N398" i="4"/>
  <c r="N402" i="4"/>
  <c r="N406" i="4"/>
  <c r="N410" i="4"/>
  <c r="N414" i="4"/>
  <c r="N418" i="4"/>
  <c r="N422" i="4"/>
  <c r="N426" i="4"/>
  <c r="N430" i="4"/>
  <c r="N434" i="4"/>
  <c r="N438" i="4"/>
  <c r="N442" i="4"/>
  <c r="N446" i="4"/>
  <c r="N450" i="4"/>
  <c r="N454" i="4"/>
  <c r="N458" i="4"/>
  <c r="N462" i="4"/>
  <c r="N466" i="4"/>
  <c r="N470" i="4"/>
  <c r="N474" i="4"/>
  <c r="N478" i="4"/>
  <c r="N482" i="4"/>
  <c r="N486" i="4"/>
  <c r="N490" i="4"/>
  <c r="N494" i="4"/>
  <c r="N498" i="4"/>
  <c r="N502" i="4"/>
  <c r="N506" i="4"/>
  <c r="N510" i="4"/>
  <c r="N514" i="4"/>
  <c r="N518" i="4"/>
  <c r="N522" i="4"/>
  <c r="N526" i="4"/>
  <c r="N530" i="4"/>
  <c r="N534" i="4"/>
  <c r="N538" i="4"/>
  <c r="N542" i="4"/>
  <c r="N546" i="4"/>
  <c r="N550" i="4"/>
  <c r="N554" i="4"/>
  <c r="N558" i="4"/>
  <c r="N562" i="4"/>
  <c r="N566" i="4"/>
  <c r="N570" i="4"/>
  <c r="N578" i="4"/>
  <c r="N586" i="4"/>
  <c r="N594" i="4"/>
  <c r="N602" i="4"/>
  <c r="N606" i="4"/>
  <c r="N610" i="4"/>
  <c r="N614" i="4"/>
  <c r="N618" i="4"/>
  <c r="N622" i="4"/>
  <c r="N626" i="4"/>
  <c r="N630" i="4"/>
  <c r="N634" i="4"/>
  <c r="N638" i="4"/>
  <c r="N642" i="4"/>
  <c r="N646" i="4"/>
  <c r="N650" i="4"/>
  <c r="N654" i="4"/>
  <c r="N658" i="4"/>
  <c r="N662" i="4"/>
  <c r="N666" i="4"/>
  <c r="N670" i="4"/>
  <c r="N674" i="4"/>
  <c r="N678" i="4"/>
  <c r="N682" i="4"/>
  <c r="N686" i="4"/>
  <c r="N690" i="4"/>
  <c r="N694" i="4"/>
  <c r="N698" i="4"/>
  <c r="N702" i="4"/>
  <c r="N706" i="4"/>
  <c r="N710" i="4"/>
  <c r="N714" i="4"/>
  <c r="N718" i="4"/>
  <c r="N722" i="4"/>
  <c r="N726" i="4"/>
  <c r="N730" i="4"/>
  <c r="N734" i="4"/>
  <c r="N738" i="4"/>
  <c r="N742" i="4"/>
  <c r="N746" i="4"/>
  <c r="N750" i="4"/>
  <c r="N754" i="4"/>
  <c r="N758" i="4"/>
  <c r="N762" i="4"/>
  <c r="N766" i="4"/>
  <c r="N770" i="4"/>
  <c r="N774" i="4"/>
  <c r="N778" i="4"/>
  <c r="N782" i="4"/>
  <c r="N786" i="4"/>
  <c r="N790" i="4"/>
  <c r="N794" i="4"/>
  <c r="N798" i="4"/>
  <c r="M6" i="4"/>
  <c r="M8" i="4"/>
  <c r="M10" i="4"/>
  <c r="M12" i="4"/>
  <c r="M14" i="4"/>
  <c r="M16" i="4"/>
  <c r="M18" i="4"/>
  <c r="M20" i="4"/>
  <c r="M22" i="4"/>
  <c r="M24" i="4"/>
  <c r="M26" i="4"/>
  <c r="M28" i="4"/>
  <c r="M30" i="4"/>
  <c r="M32" i="4"/>
  <c r="M34" i="4"/>
  <c r="M36" i="4"/>
  <c r="M38" i="4"/>
  <c r="M40" i="4"/>
  <c r="M42" i="4"/>
  <c r="M44" i="4"/>
  <c r="M46" i="4"/>
  <c r="M48" i="4"/>
  <c r="M50" i="4"/>
  <c r="M52" i="4"/>
  <c r="M54" i="4"/>
  <c r="M56" i="4"/>
  <c r="M58" i="4"/>
  <c r="M60" i="4"/>
  <c r="M62" i="4"/>
  <c r="M64" i="4"/>
  <c r="M66" i="4"/>
  <c r="M68" i="4"/>
  <c r="M70" i="4"/>
  <c r="M72" i="4"/>
  <c r="M74" i="4"/>
  <c r="M76" i="4"/>
  <c r="M78" i="4"/>
  <c r="M80" i="4"/>
  <c r="M82" i="4"/>
  <c r="M84" i="4"/>
  <c r="M86" i="4"/>
  <c r="M88" i="4"/>
  <c r="M90" i="4"/>
  <c r="M92" i="4"/>
  <c r="M94" i="4"/>
  <c r="M96" i="4"/>
  <c r="M98" i="4"/>
  <c r="M100" i="4"/>
  <c r="M102" i="4"/>
  <c r="M104" i="4"/>
  <c r="M106" i="4"/>
  <c r="M108" i="4"/>
  <c r="M110" i="4"/>
  <c r="M112" i="4"/>
  <c r="M114" i="4"/>
  <c r="M116" i="4"/>
  <c r="M118" i="4"/>
  <c r="M120" i="4"/>
  <c r="M122" i="4"/>
  <c r="M124" i="4"/>
  <c r="M126" i="4"/>
  <c r="M128" i="4"/>
  <c r="M130" i="4"/>
  <c r="M132" i="4"/>
  <c r="M134" i="4"/>
  <c r="M136" i="4"/>
  <c r="M138" i="4"/>
  <c r="M140" i="4"/>
  <c r="M142" i="4"/>
  <c r="M144" i="4"/>
  <c r="M146" i="4"/>
  <c r="M148" i="4"/>
  <c r="M150" i="4"/>
  <c r="M152" i="4"/>
  <c r="M154" i="4"/>
  <c r="M156" i="4"/>
  <c r="M158" i="4"/>
  <c r="M160" i="4"/>
  <c r="M162" i="4"/>
  <c r="M164" i="4"/>
  <c r="M166" i="4"/>
  <c r="M168" i="4"/>
  <c r="M170" i="4"/>
  <c r="M172" i="4"/>
  <c r="M174" i="4"/>
  <c r="M176" i="4"/>
  <c r="M178" i="4"/>
  <c r="M180" i="4"/>
  <c r="M182" i="4"/>
  <c r="M184" i="4"/>
  <c r="M186" i="4"/>
  <c r="M188" i="4"/>
  <c r="M190" i="4"/>
  <c r="M192" i="4"/>
  <c r="M194" i="4"/>
  <c r="M196" i="4"/>
  <c r="M198" i="4"/>
  <c r="M200" i="4"/>
  <c r="M202" i="4"/>
  <c r="M204" i="4"/>
  <c r="M206" i="4"/>
  <c r="M208" i="4"/>
  <c r="M210" i="4"/>
  <c r="M212" i="4"/>
  <c r="M214" i="4"/>
  <c r="M216" i="4"/>
  <c r="M218" i="4"/>
  <c r="M220" i="4"/>
  <c r="M222" i="4"/>
  <c r="M224" i="4"/>
  <c r="M226" i="4"/>
  <c r="M228" i="4"/>
  <c r="M230" i="4"/>
  <c r="M232" i="4"/>
  <c r="M234" i="4"/>
  <c r="M236" i="4"/>
  <c r="M238" i="4"/>
  <c r="M240" i="4"/>
  <c r="M242" i="4"/>
  <c r="M244" i="4"/>
  <c r="M246" i="4"/>
  <c r="M248" i="4"/>
  <c r="M250" i="4"/>
  <c r="M252" i="4"/>
  <c r="M254" i="4"/>
  <c r="M256" i="4"/>
  <c r="M258" i="4"/>
  <c r="M260" i="4"/>
  <c r="M262" i="4"/>
  <c r="M264" i="4"/>
  <c r="M266" i="4"/>
  <c r="M268" i="4"/>
  <c r="M270" i="4"/>
  <c r="M272" i="4"/>
  <c r="M274" i="4"/>
  <c r="M276" i="4"/>
  <c r="M278" i="4"/>
  <c r="M280" i="4"/>
  <c r="M282" i="4"/>
  <c r="M284" i="4"/>
  <c r="M286" i="4"/>
  <c r="M288" i="4"/>
  <c r="M290" i="4"/>
  <c r="M292" i="4"/>
  <c r="M294" i="4"/>
  <c r="M296" i="4"/>
  <c r="M298" i="4"/>
  <c r="M300" i="4"/>
  <c r="M302" i="4"/>
  <c r="P282" i="4"/>
  <c r="P410" i="4"/>
  <c r="P527" i="4"/>
  <c r="P591" i="4"/>
  <c r="P702" i="4"/>
  <c r="P766" i="4"/>
  <c r="P830" i="4"/>
  <c r="P894" i="4"/>
  <c r="O10" i="4"/>
  <c r="O42" i="4"/>
  <c r="O74" i="4"/>
  <c r="O106" i="4"/>
  <c r="O138" i="4"/>
  <c r="O170" i="4"/>
  <c r="O202" i="4"/>
  <c r="O226" i="4"/>
  <c r="O242" i="4"/>
  <c r="O258" i="4"/>
  <c r="O274" i="4"/>
  <c r="O290" i="4"/>
  <c r="O306" i="4"/>
  <c r="O322" i="4"/>
  <c r="O338" i="4"/>
  <c r="O354" i="4"/>
  <c r="O370" i="4"/>
  <c r="O386" i="4"/>
  <c r="O402" i="4"/>
  <c r="O418" i="4"/>
  <c r="O434" i="4"/>
  <c r="O450" i="4"/>
  <c r="O466" i="4"/>
  <c r="O482" i="4"/>
  <c r="O498" i="4"/>
  <c r="O514" i="4"/>
  <c r="O530" i="4"/>
  <c r="O546" i="4"/>
  <c r="O560" i="4"/>
  <c r="O568" i="4"/>
  <c r="O584" i="4"/>
  <c r="O600" i="4"/>
  <c r="O616" i="4"/>
  <c r="O632" i="4"/>
  <c r="O648" i="4"/>
  <c r="O664" i="4"/>
  <c r="O680" i="4"/>
  <c r="O696" i="4"/>
  <c r="O712" i="4"/>
  <c r="O728" i="4"/>
  <c r="O744" i="4"/>
  <c r="O760" i="4"/>
  <c r="O776" i="4"/>
  <c r="O792" i="4"/>
  <c r="O808" i="4"/>
  <c r="O824" i="4"/>
  <c r="O840" i="4"/>
  <c r="O856" i="4"/>
  <c r="O872" i="4"/>
  <c r="O888" i="4"/>
  <c r="O904" i="4"/>
  <c r="O920" i="4"/>
  <c r="N12" i="4"/>
  <c r="N20" i="4"/>
  <c r="N28" i="4"/>
  <c r="N36" i="4"/>
  <c r="N44" i="4"/>
  <c r="N52" i="4"/>
  <c r="N60" i="4"/>
  <c r="N68" i="4"/>
  <c r="N76" i="4"/>
  <c r="N84" i="4"/>
  <c r="N92" i="4"/>
  <c r="N100" i="4"/>
  <c r="N108" i="4"/>
  <c r="N116" i="4"/>
  <c r="N124" i="4"/>
  <c r="N132" i="4"/>
  <c r="N140" i="4"/>
  <c r="N148" i="4"/>
  <c r="N156" i="4"/>
  <c r="N164" i="4"/>
  <c r="N172" i="4"/>
  <c r="N180" i="4"/>
  <c r="N188" i="4"/>
  <c r="N196" i="4"/>
  <c r="N204" i="4"/>
  <c r="N212" i="4"/>
  <c r="N220" i="4"/>
  <c r="N228" i="4"/>
  <c r="N236" i="4"/>
  <c r="N244" i="4"/>
  <c r="N252" i="4"/>
  <c r="N260" i="4"/>
  <c r="N268" i="4"/>
  <c r="N276" i="4"/>
  <c r="N284" i="4"/>
  <c r="N292" i="4"/>
  <c r="N300" i="4"/>
  <c r="N308" i="4"/>
  <c r="N316" i="4"/>
  <c r="N324" i="4"/>
  <c r="N332" i="4"/>
  <c r="N340" i="4"/>
  <c r="N348" i="4"/>
  <c r="N356" i="4"/>
  <c r="N364" i="4"/>
  <c r="N372" i="4"/>
  <c r="N380" i="4"/>
  <c r="N388" i="4"/>
  <c r="N396" i="4"/>
  <c r="N404" i="4"/>
  <c r="N412" i="4"/>
  <c r="N420" i="4"/>
  <c r="N428" i="4"/>
  <c r="N436" i="4"/>
  <c r="N444" i="4"/>
  <c r="N452" i="4"/>
  <c r="N460" i="4"/>
  <c r="N468" i="4"/>
  <c r="N476" i="4"/>
  <c r="N484" i="4"/>
  <c r="N492" i="4"/>
  <c r="N500" i="4"/>
  <c r="N508" i="4"/>
  <c r="N516" i="4"/>
  <c r="N524" i="4"/>
  <c r="N532" i="4"/>
  <c r="N540" i="4"/>
  <c r="N548" i="4"/>
  <c r="N556" i="4"/>
  <c r="N564" i="4"/>
  <c r="N580" i="4"/>
  <c r="N596" i="4"/>
  <c r="N607" i="4"/>
  <c r="N615" i="4"/>
  <c r="N623" i="4"/>
  <c r="N631" i="4"/>
  <c r="N639" i="4"/>
  <c r="N647" i="4"/>
  <c r="N655" i="4"/>
  <c r="N663" i="4"/>
  <c r="N671" i="4"/>
  <c r="N679" i="4"/>
  <c r="N687" i="4"/>
  <c r="N695" i="4"/>
  <c r="N703" i="4"/>
  <c r="N711" i="4"/>
  <c r="N719" i="4"/>
  <c r="N727" i="4"/>
  <c r="N735" i="4"/>
  <c r="N743" i="4"/>
  <c r="N751" i="4"/>
  <c r="N759" i="4"/>
  <c r="N767" i="4"/>
  <c r="N775" i="4"/>
  <c r="N783" i="4"/>
  <c r="N791" i="4"/>
  <c r="N799" i="4"/>
  <c r="N807" i="4"/>
  <c r="N815" i="4"/>
  <c r="N823" i="4"/>
  <c r="N831" i="4"/>
  <c r="N839" i="4"/>
  <c r="N847" i="4"/>
  <c r="N855" i="4"/>
  <c r="N863" i="4"/>
  <c r="N871" i="4"/>
  <c r="N879" i="4"/>
  <c r="N887" i="4"/>
  <c r="N895" i="4"/>
  <c r="N903" i="4"/>
  <c r="N911" i="4"/>
  <c r="N919" i="4"/>
  <c r="N927" i="4"/>
  <c r="M7" i="4"/>
  <c r="M11" i="4"/>
  <c r="M15" i="4"/>
  <c r="M19" i="4"/>
  <c r="M23" i="4"/>
  <c r="M27" i="4"/>
  <c r="M31" i="4"/>
  <c r="M35" i="4"/>
  <c r="M39" i="4"/>
  <c r="M43" i="4"/>
  <c r="M47" i="4"/>
  <c r="M51" i="4"/>
  <c r="M55" i="4"/>
  <c r="M59" i="4"/>
  <c r="M63" i="4"/>
  <c r="M67" i="4"/>
  <c r="M71" i="4"/>
  <c r="M75" i="4"/>
  <c r="M79" i="4"/>
  <c r="M83" i="4"/>
  <c r="M87" i="4"/>
  <c r="M91" i="4"/>
  <c r="M95" i="4"/>
  <c r="M99" i="4"/>
  <c r="M103" i="4"/>
  <c r="M107" i="4"/>
  <c r="M111" i="4"/>
  <c r="M115" i="4"/>
  <c r="M119" i="4"/>
  <c r="M123" i="4"/>
  <c r="M127" i="4"/>
  <c r="M131" i="4"/>
  <c r="M135" i="4"/>
  <c r="M139" i="4"/>
  <c r="M143" i="4"/>
  <c r="M147" i="4"/>
  <c r="M151" i="4"/>
  <c r="M155" i="4"/>
  <c r="M159" i="4"/>
  <c r="M163" i="4"/>
  <c r="M167" i="4"/>
  <c r="M171" i="4"/>
  <c r="M175" i="4"/>
  <c r="M179" i="4"/>
  <c r="M183" i="4"/>
  <c r="M187" i="4"/>
  <c r="M191" i="4"/>
  <c r="M195" i="4"/>
  <c r="M199" i="4"/>
  <c r="M203" i="4"/>
  <c r="M207" i="4"/>
  <c r="M211" i="4"/>
  <c r="M215" i="4"/>
  <c r="M219" i="4"/>
  <c r="M223" i="4"/>
  <c r="M227" i="4"/>
  <c r="M231" i="4"/>
  <c r="M235" i="4"/>
  <c r="M239" i="4"/>
  <c r="M243" i="4"/>
  <c r="M247" i="4"/>
  <c r="M251" i="4"/>
  <c r="M255" i="4"/>
  <c r="M259" i="4"/>
  <c r="M263" i="4"/>
  <c r="M267" i="4"/>
  <c r="M271" i="4"/>
  <c r="M275" i="4"/>
  <c r="M279" i="4"/>
  <c r="M283" i="4"/>
  <c r="M287" i="4"/>
  <c r="M291" i="4"/>
  <c r="M295" i="4"/>
  <c r="M299" i="4"/>
  <c r="M303" i="4"/>
  <c r="M305" i="4"/>
  <c r="M307" i="4"/>
  <c r="M309" i="4"/>
  <c r="M311" i="4"/>
  <c r="M313" i="4"/>
  <c r="M315" i="4"/>
  <c r="M317" i="4"/>
  <c r="M319" i="4"/>
  <c r="M321" i="4"/>
  <c r="M323" i="4"/>
  <c r="M325" i="4"/>
  <c r="M327" i="4"/>
  <c r="M329" i="4"/>
  <c r="M331" i="4"/>
  <c r="M333" i="4"/>
  <c r="M335" i="4"/>
  <c r="M337" i="4"/>
  <c r="M339" i="4"/>
  <c r="M341" i="4"/>
  <c r="M343" i="4"/>
  <c r="M345" i="4"/>
  <c r="M347" i="4"/>
  <c r="M349" i="4"/>
  <c r="M351" i="4"/>
  <c r="M353" i="4"/>
  <c r="M355" i="4"/>
  <c r="M357" i="4"/>
  <c r="M359" i="4"/>
  <c r="M361" i="4"/>
  <c r="M363" i="4"/>
  <c r="M365" i="4"/>
  <c r="M367" i="4"/>
  <c r="M369" i="4"/>
  <c r="M371" i="4"/>
  <c r="M373" i="4"/>
  <c r="M375" i="4"/>
  <c r="M377" i="4"/>
  <c r="M379" i="4"/>
  <c r="M381" i="4"/>
  <c r="M383" i="4"/>
  <c r="M385" i="4"/>
  <c r="M387" i="4"/>
  <c r="M389" i="4"/>
  <c r="M391" i="4"/>
  <c r="M393" i="4"/>
  <c r="M395" i="4"/>
  <c r="M397" i="4"/>
  <c r="M399" i="4"/>
  <c r="M401" i="4"/>
  <c r="M403" i="4"/>
  <c r="M405" i="4"/>
  <c r="M407" i="4"/>
  <c r="M409" i="4"/>
  <c r="M411" i="4"/>
  <c r="M413" i="4"/>
  <c r="M415" i="4"/>
  <c r="M417" i="4"/>
  <c r="M419" i="4"/>
  <c r="M421" i="4"/>
  <c r="M423" i="4"/>
  <c r="M425" i="4"/>
  <c r="M427" i="4"/>
  <c r="M429" i="4"/>
  <c r="M431" i="4"/>
  <c r="M433" i="4"/>
  <c r="M435" i="4"/>
  <c r="M437" i="4"/>
  <c r="M439" i="4"/>
  <c r="M441" i="4"/>
  <c r="M443" i="4"/>
  <c r="M445" i="4"/>
  <c r="M447" i="4"/>
  <c r="M449" i="4"/>
  <c r="M451" i="4"/>
  <c r="M453" i="4"/>
  <c r="M455" i="4"/>
  <c r="M457" i="4"/>
  <c r="M459" i="4"/>
  <c r="M461" i="4"/>
  <c r="M463" i="4"/>
  <c r="M465" i="4"/>
  <c r="M467" i="4"/>
  <c r="M469" i="4"/>
  <c r="M471" i="4"/>
  <c r="M473" i="4"/>
  <c r="M475" i="4"/>
  <c r="M477" i="4"/>
  <c r="M479" i="4"/>
  <c r="M481" i="4"/>
  <c r="M483" i="4"/>
  <c r="M485" i="4"/>
  <c r="M487" i="4"/>
  <c r="M489" i="4"/>
  <c r="M491" i="4"/>
  <c r="M493" i="4"/>
  <c r="M495" i="4"/>
  <c r="M497" i="4"/>
  <c r="M499" i="4"/>
  <c r="M501" i="4"/>
  <c r="M503" i="4"/>
  <c r="M505" i="4"/>
  <c r="M507" i="4"/>
  <c r="M509" i="4"/>
  <c r="M511" i="4"/>
  <c r="M513" i="4"/>
  <c r="M515" i="4"/>
  <c r="M517" i="4"/>
  <c r="M519" i="4"/>
  <c r="M521" i="4"/>
  <c r="M523" i="4"/>
  <c r="M525" i="4"/>
  <c r="M527" i="4"/>
  <c r="M529" i="4"/>
  <c r="M531" i="4"/>
  <c r="M533" i="4"/>
  <c r="M535" i="4"/>
  <c r="M537" i="4"/>
  <c r="M539" i="4"/>
  <c r="M541" i="4"/>
  <c r="M543" i="4"/>
  <c r="M545" i="4"/>
  <c r="M547" i="4"/>
  <c r="M549" i="4"/>
  <c r="M551" i="4"/>
  <c r="M553" i="4"/>
  <c r="M555" i="4"/>
  <c r="M557" i="4"/>
  <c r="M559" i="4"/>
  <c r="M561" i="4"/>
  <c r="M563" i="4"/>
  <c r="M565" i="4"/>
  <c r="M567" i="4"/>
  <c r="M569" i="4"/>
  <c r="M573" i="4"/>
  <c r="M577" i="4"/>
  <c r="M581" i="4"/>
  <c r="M585" i="4"/>
  <c r="M589" i="4"/>
  <c r="M593" i="4"/>
  <c r="M597" i="4"/>
  <c r="M601" i="4"/>
  <c r="M605" i="4"/>
  <c r="M609" i="4"/>
  <c r="M613" i="4"/>
  <c r="M617" i="4"/>
  <c r="M621" i="4"/>
  <c r="M625" i="4"/>
  <c r="M629" i="4"/>
  <c r="M633" i="4"/>
  <c r="M637" i="4"/>
  <c r="M641" i="4"/>
  <c r="M645" i="4"/>
  <c r="M649" i="4"/>
  <c r="M653" i="4"/>
  <c r="M657" i="4"/>
  <c r="M661" i="4"/>
  <c r="M665" i="4"/>
  <c r="M669" i="4"/>
  <c r="M673" i="4"/>
  <c r="M677" i="4"/>
  <c r="M681" i="4"/>
  <c r="M685" i="4"/>
  <c r="M689" i="4"/>
  <c r="M693" i="4"/>
  <c r="M697" i="4"/>
  <c r="M701" i="4"/>
  <c r="M705" i="4"/>
  <c r="M709" i="4"/>
  <c r="M713" i="4"/>
  <c r="M717" i="4"/>
  <c r="M721" i="4"/>
  <c r="M725" i="4"/>
  <c r="M729" i="4"/>
  <c r="M733" i="4"/>
  <c r="M737" i="4"/>
  <c r="M741" i="4"/>
  <c r="M745" i="4"/>
  <c r="M749" i="4"/>
  <c r="M753" i="4"/>
  <c r="M757" i="4"/>
  <c r="M761" i="4"/>
  <c r="M765" i="4"/>
  <c r="M769" i="4"/>
  <c r="M773" i="4"/>
  <c r="M777" i="4"/>
  <c r="M781" i="4"/>
  <c r="M785" i="4"/>
  <c r="M789" i="4"/>
  <c r="M793" i="4"/>
  <c r="M797" i="4"/>
  <c r="M801" i="4"/>
  <c r="M805" i="4"/>
  <c r="M809" i="4"/>
  <c r="M813" i="4"/>
  <c r="M817" i="4"/>
  <c r="M821" i="4"/>
  <c r="M825" i="4"/>
  <c r="M829" i="4"/>
  <c r="M833" i="4"/>
  <c r="M837" i="4"/>
  <c r="M841" i="4"/>
  <c r="M845" i="4"/>
  <c r="M849" i="4"/>
  <c r="M853" i="4"/>
  <c r="M857" i="4"/>
  <c r="M861" i="4"/>
  <c r="M865" i="4"/>
  <c r="M869" i="4"/>
  <c r="M873" i="4"/>
  <c r="M877" i="4"/>
  <c r="M881" i="4"/>
  <c r="M885" i="4"/>
  <c r="M889" i="4"/>
  <c r="M893" i="4"/>
  <c r="M897" i="4"/>
  <c r="M901" i="4"/>
  <c r="M905" i="4"/>
  <c r="M909" i="4"/>
  <c r="M913" i="4"/>
  <c r="M917" i="4"/>
  <c r="M921" i="4"/>
  <c r="M925" i="4"/>
  <c r="M5" i="4"/>
  <c r="L7" i="4"/>
  <c r="L9" i="4"/>
  <c r="L11" i="4"/>
  <c r="L13" i="4"/>
  <c r="L15" i="4"/>
  <c r="L17" i="4"/>
  <c r="L19" i="4"/>
  <c r="L21" i="4"/>
  <c r="L23" i="4"/>
  <c r="L25" i="4"/>
  <c r="L27" i="4"/>
  <c r="L29" i="4"/>
  <c r="L31" i="4"/>
  <c r="L33" i="4"/>
  <c r="L35" i="4"/>
  <c r="L37" i="4"/>
  <c r="L39" i="4"/>
  <c r="L41" i="4"/>
  <c r="L43" i="4"/>
  <c r="L45" i="4"/>
  <c r="L47" i="4"/>
  <c r="L49" i="4"/>
  <c r="L51" i="4"/>
  <c r="L53" i="4"/>
  <c r="L55" i="4"/>
  <c r="L57" i="4"/>
  <c r="L59" i="4"/>
  <c r="L61" i="4"/>
  <c r="L63" i="4"/>
  <c r="L65" i="4"/>
  <c r="L67" i="4"/>
  <c r="L69" i="4"/>
  <c r="L71" i="4"/>
  <c r="L73" i="4"/>
  <c r="L75" i="4"/>
  <c r="L77" i="4"/>
  <c r="L79" i="4"/>
  <c r="L81" i="4"/>
  <c r="L83" i="4"/>
  <c r="L85" i="4"/>
  <c r="L87" i="4"/>
  <c r="L89" i="4"/>
  <c r="L91" i="4"/>
  <c r="L93" i="4"/>
  <c r="L95" i="4"/>
  <c r="L97" i="4"/>
  <c r="L99" i="4"/>
  <c r="L101" i="4"/>
  <c r="L103" i="4"/>
  <c r="L105" i="4"/>
  <c r="L107" i="4"/>
  <c r="L109" i="4"/>
  <c r="L111" i="4"/>
  <c r="L113" i="4"/>
  <c r="L115" i="4"/>
  <c r="L117" i="4"/>
  <c r="L119" i="4"/>
  <c r="L121" i="4"/>
  <c r="L123" i="4"/>
  <c r="L125" i="4"/>
  <c r="L127" i="4"/>
  <c r="L129" i="4"/>
  <c r="L131" i="4"/>
  <c r="L133" i="4"/>
  <c r="L135" i="4"/>
  <c r="L137" i="4"/>
  <c r="L139" i="4"/>
  <c r="L141" i="4"/>
  <c r="L143" i="4"/>
  <c r="L145" i="4"/>
  <c r="L147" i="4"/>
  <c r="L149" i="4"/>
  <c r="L151" i="4"/>
  <c r="L153" i="4"/>
  <c r="L155" i="4"/>
  <c r="L157" i="4"/>
  <c r="L159" i="4"/>
  <c r="L161" i="4"/>
  <c r="L163" i="4"/>
  <c r="L165" i="4"/>
  <c r="L167" i="4"/>
  <c r="L169" i="4"/>
  <c r="L171" i="4"/>
  <c r="L173" i="4"/>
  <c r="L175" i="4"/>
  <c r="L177" i="4"/>
  <c r="L179" i="4"/>
  <c r="L181" i="4"/>
  <c r="L183" i="4"/>
  <c r="L185" i="4"/>
  <c r="L187" i="4"/>
  <c r="L189" i="4"/>
  <c r="L191" i="4"/>
  <c r="L193" i="4"/>
  <c r="L195" i="4"/>
  <c r="L197" i="4"/>
  <c r="L199" i="4"/>
  <c r="L201" i="4"/>
  <c r="L203" i="4"/>
  <c r="L205" i="4"/>
  <c r="L207" i="4"/>
  <c r="L209" i="4"/>
  <c r="L211" i="4"/>
  <c r="L213" i="4"/>
  <c r="L215" i="4"/>
  <c r="L217" i="4"/>
  <c r="L219" i="4"/>
  <c r="L221" i="4"/>
  <c r="L223" i="4"/>
  <c r="L225" i="4"/>
  <c r="L227" i="4"/>
  <c r="L229" i="4"/>
  <c r="L231" i="4"/>
  <c r="L233" i="4"/>
  <c r="L235" i="4"/>
  <c r="L237" i="4"/>
  <c r="L239" i="4"/>
  <c r="L241" i="4"/>
  <c r="L243" i="4"/>
  <c r="L245" i="4"/>
  <c r="L247" i="4"/>
  <c r="L249" i="4"/>
  <c r="L251" i="4"/>
  <c r="L253" i="4"/>
  <c r="L255" i="4"/>
  <c r="L257" i="4"/>
  <c r="L259" i="4"/>
  <c r="L261" i="4"/>
  <c r="L263" i="4"/>
  <c r="L265" i="4"/>
  <c r="L267" i="4"/>
  <c r="L269" i="4"/>
  <c r="L271" i="4"/>
  <c r="L273" i="4"/>
  <c r="L275" i="4"/>
  <c r="L277" i="4"/>
  <c r="L279" i="4"/>
  <c r="L281" i="4"/>
  <c r="L283" i="4"/>
  <c r="L285" i="4"/>
  <c r="L287" i="4"/>
  <c r="L289" i="4"/>
  <c r="L291" i="4"/>
  <c r="L293" i="4"/>
  <c r="L295" i="4"/>
  <c r="L297" i="4"/>
  <c r="L299" i="4"/>
  <c r="L301" i="4"/>
  <c r="L303" i="4"/>
  <c r="L305" i="4"/>
  <c r="L307" i="4"/>
  <c r="L309" i="4"/>
  <c r="L311" i="4"/>
  <c r="L313" i="4"/>
  <c r="L315" i="4"/>
  <c r="L317" i="4"/>
  <c r="L319" i="4"/>
  <c r="L321" i="4"/>
  <c r="L323" i="4"/>
  <c r="L325" i="4"/>
  <c r="L327" i="4"/>
  <c r="L329" i="4"/>
  <c r="L331" i="4"/>
  <c r="L333" i="4"/>
  <c r="L335" i="4"/>
  <c r="L337" i="4"/>
  <c r="L339" i="4"/>
  <c r="L341" i="4"/>
  <c r="L343" i="4"/>
  <c r="L345" i="4"/>
  <c r="L347" i="4"/>
  <c r="L349" i="4"/>
  <c r="L351" i="4"/>
  <c r="L353" i="4"/>
  <c r="L355" i="4"/>
  <c r="L357" i="4"/>
  <c r="L359" i="4"/>
  <c r="L361" i="4"/>
  <c r="L363" i="4"/>
  <c r="L365" i="4"/>
  <c r="L367" i="4"/>
  <c r="L369" i="4"/>
  <c r="L371" i="4"/>
  <c r="L373" i="4"/>
  <c r="L375" i="4"/>
  <c r="L377" i="4"/>
  <c r="L379" i="4"/>
  <c r="L381" i="4"/>
  <c r="L383" i="4"/>
  <c r="L385" i="4"/>
  <c r="L387" i="4"/>
  <c r="L389" i="4"/>
  <c r="L391" i="4"/>
  <c r="L393" i="4"/>
  <c r="L395" i="4"/>
  <c r="L397" i="4"/>
  <c r="L399" i="4"/>
  <c r="L401" i="4"/>
  <c r="L403" i="4"/>
  <c r="L405" i="4"/>
  <c r="L407" i="4"/>
  <c r="L409" i="4"/>
  <c r="L411" i="4"/>
  <c r="L413" i="4"/>
  <c r="L415" i="4"/>
  <c r="L417" i="4"/>
  <c r="L419" i="4"/>
  <c r="L421" i="4"/>
  <c r="L423" i="4"/>
  <c r="L425" i="4"/>
  <c r="L427" i="4"/>
  <c r="L429" i="4"/>
  <c r="L431" i="4"/>
  <c r="L433" i="4"/>
  <c r="L435" i="4"/>
  <c r="L437" i="4"/>
  <c r="L439" i="4"/>
  <c r="L441" i="4"/>
  <c r="L443" i="4"/>
  <c r="L445" i="4"/>
  <c r="L447" i="4"/>
  <c r="L449" i="4"/>
  <c r="L451" i="4"/>
  <c r="L453" i="4"/>
  <c r="L455" i="4"/>
  <c r="L457" i="4"/>
  <c r="L459" i="4"/>
  <c r="L461" i="4"/>
  <c r="L463" i="4"/>
  <c r="L465" i="4"/>
  <c r="L467" i="4"/>
  <c r="L469" i="4"/>
  <c r="L471" i="4"/>
  <c r="L473" i="4"/>
  <c r="L475" i="4"/>
  <c r="L477" i="4"/>
  <c r="L479" i="4"/>
  <c r="L481" i="4"/>
  <c r="L483" i="4"/>
  <c r="L485" i="4"/>
  <c r="L487" i="4"/>
  <c r="L489" i="4"/>
  <c r="L491" i="4"/>
  <c r="L493" i="4"/>
  <c r="L495" i="4"/>
  <c r="L497" i="4"/>
  <c r="L499" i="4"/>
  <c r="L501" i="4"/>
  <c r="L503" i="4"/>
  <c r="L505" i="4"/>
  <c r="L507" i="4"/>
  <c r="L509" i="4"/>
  <c r="L511" i="4"/>
  <c r="L513" i="4"/>
  <c r="L515" i="4"/>
  <c r="L517" i="4"/>
  <c r="L519" i="4"/>
  <c r="L521" i="4"/>
  <c r="L523" i="4"/>
  <c r="L525" i="4"/>
  <c r="L527" i="4"/>
  <c r="L529" i="4"/>
  <c r="L531" i="4"/>
  <c r="L533" i="4"/>
  <c r="L535" i="4"/>
  <c r="L537" i="4"/>
  <c r="L539" i="4"/>
  <c r="L541" i="4"/>
  <c r="L543" i="4"/>
  <c r="L545" i="4"/>
  <c r="L547" i="4"/>
  <c r="L549" i="4"/>
  <c r="L551" i="4"/>
  <c r="L553" i="4"/>
  <c r="L555" i="4"/>
  <c r="L557" i="4"/>
  <c r="L559" i="4"/>
  <c r="L561" i="4"/>
  <c r="L563" i="4"/>
  <c r="L565" i="4"/>
  <c r="L567" i="4"/>
  <c r="L569" i="4"/>
  <c r="L573" i="4"/>
  <c r="L577" i="4"/>
  <c r="L581" i="4"/>
  <c r="L585" i="4"/>
  <c r="L589" i="4"/>
  <c r="L593" i="4"/>
  <c r="L597" i="4"/>
  <c r="L601" i="4"/>
  <c r="L605" i="4"/>
  <c r="L609" i="4"/>
  <c r="L613" i="4"/>
  <c r="L617" i="4"/>
  <c r="L621" i="4"/>
  <c r="L625" i="4"/>
  <c r="L629" i="4"/>
  <c r="L633" i="4"/>
  <c r="L637" i="4"/>
  <c r="L641" i="4"/>
  <c r="L645" i="4"/>
  <c r="L649" i="4"/>
  <c r="L653" i="4"/>
  <c r="L657" i="4"/>
  <c r="L661" i="4"/>
  <c r="L665" i="4"/>
  <c r="L669" i="4"/>
  <c r="L673" i="4"/>
  <c r="L677" i="4"/>
  <c r="L681" i="4"/>
  <c r="L685" i="4"/>
  <c r="L689" i="4"/>
  <c r="L693" i="4"/>
  <c r="L697" i="4"/>
  <c r="L701" i="4"/>
  <c r="L705" i="4"/>
  <c r="L709" i="4"/>
  <c r="L713" i="4"/>
  <c r="L717" i="4"/>
  <c r="L721" i="4"/>
  <c r="L725" i="4"/>
  <c r="L729" i="4"/>
  <c r="L733" i="4"/>
  <c r="L737" i="4"/>
  <c r="L741" i="4"/>
  <c r="L745" i="4"/>
  <c r="L749" i="4"/>
  <c r="L753" i="4"/>
  <c r="L757" i="4"/>
  <c r="L761" i="4"/>
  <c r="L765" i="4"/>
  <c r="L769" i="4"/>
  <c r="L773" i="4"/>
  <c r="L777" i="4"/>
  <c r="L781" i="4"/>
  <c r="L785" i="4"/>
  <c r="L789" i="4"/>
  <c r="L793" i="4"/>
  <c r="L797" i="4"/>
  <c r="L801" i="4"/>
  <c r="L805" i="4"/>
  <c r="L809" i="4"/>
  <c r="L813" i="4"/>
  <c r="L817" i="4"/>
  <c r="L821" i="4"/>
  <c r="L825" i="4"/>
  <c r="L829" i="4"/>
  <c r="L833" i="4"/>
  <c r="L837" i="4"/>
  <c r="L841" i="4"/>
  <c r="L845" i="4"/>
  <c r="L849" i="4"/>
  <c r="L853" i="4"/>
  <c r="L857" i="4"/>
  <c r="L861" i="4"/>
  <c r="L865" i="4"/>
  <c r="L869" i="4"/>
  <c r="L873" i="4"/>
  <c r="L877" i="4"/>
  <c r="L881" i="4"/>
  <c r="L885" i="4"/>
  <c r="L889" i="4"/>
  <c r="L893" i="4"/>
  <c r="L897" i="4"/>
  <c r="L901" i="4"/>
  <c r="L905" i="4"/>
  <c r="L909" i="4"/>
  <c r="L913" i="4"/>
  <c r="L917" i="4"/>
  <c r="L921" i="4"/>
  <c r="L925" i="4"/>
  <c r="L5" i="4"/>
  <c r="K7" i="4"/>
  <c r="K9" i="4"/>
  <c r="K11" i="4"/>
  <c r="K13" i="4"/>
  <c r="K15" i="4"/>
  <c r="K17" i="4"/>
  <c r="K19" i="4"/>
  <c r="K21" i="4"/>
  <c r="K23" i="4"/>
  <c r="K25" i="4"/>
  <c r="K27" i="4"/>
  <c r="K29" i="4"/>
  <c r="K31" i="4"/>
  <c r="K33" i="4"/>
  <c r="K35" i="4"/>
  <c r="K37" i="4"/>
  <c r="K39" i="4"/>
  <c r="K41" i="4"/>
  <c r="K43" i="4"/>
  <c r="K45" i="4"/>
  <c r="K47" i="4"/>
  <c r="K49" i="4"/>
  <c r="K51" i="4"/>
  <c r="K53" i="4"/>
  <c r="K55" i="4"/>
  <c r="K57" i="4"/>
  <c r="K59" i="4"/>
  <c r="K61" i="4"/>
  <c r="K63" i="4"/>
  <c r="K65" i="4"/>
  <c r="K67" i="4"/>
  <c r="K69" i="4"/>
  <c r="K71" i="4"/>
  <c r="K73" i="4"/>
  <c r="K75" i="4"/>
  <c r="K77" i="4"/>
  <c r="K79" i="4"/>
  <c r="K81" i="4"/>
  <c r="K83" i="4"/>
  <c r="K85" i="4"/>
  <c r="K87" i="4"/>
  <c r="K89" i="4"/>
  <c r="K91" i="4"/>
  <c r="K93" i="4"/>
  <c r="K95" i="4"/>
  <c r="K97" i="4"/>
  <c r="K99" i="4"/>
  <c r="K101" i="4"/>
  <c r="K103" i="4"/>
  <c r="K105" i="4"/>
  <c r="K107" i="4"/>
  <c r="K109" i="4"/>
  <c r="K111" i="4"/>
  <c r="K113" i="4"/>
  <c r="K115" i="4"/>
  <c r="K117" i="4"/>
  <c r="K119" i="4"/>
  <c r="K121" i="4"/>
  <c r="K123" i="4"/>
  <c r="K125" i="4"/>
  <c r="K127" i="4"/>
  <c r="K129" i="4"/>
  <c r="K131" i="4"/>
  <c r="K133" i="4"/>
  <c r="K135" i="4"/>
  <c r="K137" i="4"/>
  <c r="K139" i="4"/>
  <c r="K141" i="4"/>
  <c r="K143" i="4"/>
  <c r="K145" i="4"/>
  <c r="K147" i="4"/>
  <c r="K149" i="4"/>
  <c r="K151" i="4"/>
  <c r="K153" i="4"/>
  <c r="K155" i="4"/>
  <c r="K157" i="4"/>
  <c r="K159" i="4"/>
  <c r="K161" i="4"/>
  <c r="K163" i="4"/>
  <c r="K165" i="4"/>
  <c r="K167" i="4"/>
  <c r="K169" i="4"/>
  <c r="K171" i="4"/>
  <c r="K173" i="4"/>
  <c r="K175" i="4"/>
  <c r="K177" i="4"/>
  <c r="K179" i="4"/>
  <c r="K181" i="4"/>
  <c r="K183" i="4"/>
  <c r="K185" i="4"/>
  <c r="K187" i="4"/>
  <c r="K189" i="4"/>
  <c r="K191" i="4"/>
  <c r="K193" i="4"/>
  <c r="K195" i="4"/>
  <c r="K197" i="4"/>
  <c r="K199" i="4"/>
  <c r="K201" i="4"/>
  <c r="K203" i="4"/>
  <c r="K205" i="4"/>
  <c r="K207" i="4"/>
  <c r="K209" i="4"/>
  <c r="K211" i="4"/>
  <c r="K213" i="4"/>
  <c r="K215" i="4"/>
  <c r="K217" i="4"/>
  <c r="K219" i="4"/>
  <c r="K221" i="4"/>
  <c r="K223" i="4"/>
  <c r="K225" i="4"/>
  <c r="K227" i="4"/>
  <c r="K229" i="4"/>
  <c r="K231" i="4"/>
  <c r="K233" i="4"/>
  <c r="K235" i="4"/>
  <c r="K237" i="4"/>
  <c r="K239" i="4"/>
  <c r="K241" i="4"/>
  <c r="K243" i="4"/>
  <c r="K245" i="4"/>
  <c r="K247" i="4"/>
  <c r="K249" i="4"/>
  <c r="K251" i="4"/>
  <c r="K253" i="4"/>
  <c r="K255" i="4"/>
  <c r="K257" i="4"/>
  <c r="K259" i="4"/>
  <c r="K261" i="4"/>
  <c r="K263" i="4"/>
  <c r="K265" i="4"/>
  <c r="K267" i="4"/>
  <c r="K269" i="4"/>
  <c r="K271" i="4"/>
  <c r="K273" i="4"/>
  <c r="K275" i="4"/>
  <c r="K277" i="4"/>
  <c r="K279" i="4"/>
  <c r="K281" i="4"/>
  <c r="K283" i="4"/>
  <c r="K285" i="4"/>
  <c r="K287" i="4"/>
  <c r="K289" i="4"/>
  <c r="K291" i="4"/>
  <c r="K293" i="4"/>
  <c r="K295" i="4"/>
  <c r="K297" i="4"/>
  <c r="K299" i="4"/>
  <c r="K301" i="4"/>
  <c r="K303" i="4"/>
  <c r="K305" i="4"/>
  <c r="K307" i="4"/>
  <c r="K309" i="4"/>
  <c r="K311" i="4"/>
  <c r="K313" i="4"/>
  <c r="K315" i="4"/>
  <c r="K317" i="4"/>
  <c r="K319" i="4"/>
  <c r="K321" i="4"/>
  <c r="K323" i="4"/>
  <c r="K325" i="4"/>
  <c r="K327" i="4"/>
  <c r="K329" i="4"/>
  <c r="K331" i="4"/>
  <c r="K333" i="4"/>
  <c r="K335" i="4"/>
  <c r="K337" i="4"/>
  <c r="K339" i="4"/>
  <c r="K341" i="4"/>
  <c r="K343" i="4"/>
  <c r="K345" i="4"/>
  <c r="K347" i="4"/>
  <c r="K349" i="4"/>
  <c r="K351" i="4"/>
  <c r="K353" i="4"/>
  <c r="K355" i="4"/>
  <c r="K357" i="4"/>
  <c r="K359" i="4"/>
  <c r="K361" i="4"/>
  <c r="K363" i="4"/>
  <c r="K365" i="4"/>
  <c r="K367" i="4"/>
  <c r="K369" i="4"/>
  <c r="K371" i="4"/>
  <c r="K373" i="4"/>
  <c r="K375" i="4"/>
  <c r="K377" i="4"/>
  <c r="K379" i="4"/>
  <c r="K381" i="4"/>
  <c r="K383" i="4"/>
  <c r="K385" i="4"/>
  <c r="K387" i="4"/>
  <c r="K389" i="4"/>
  <c r="K391" i="4"/>
  <c r="P176" i="4"/>
  <c r="P474" i="4"/>
  <c r="P623" i="4"/>
  <c r="P782" i="4"/>
  <c r="P910" i="4"/>
  <c r="O58" i="4"/>
  <c r="O122" i="4"/>
  <c r="O186" i="4"/>
  <c r="O234" i="4"/>
  <c r="O266" i="4"/>
  <c r="O298" i="4"/>
  <c r="O330" i="4"/>
  <c r="O362" i="4"/>
  <c r="O394" i="4"/>
  <c r="O426" i="4"/>
  <c r="O458" i="4"/>
  <c r="O490" i="4"/>
  <c r="O522" i="4"/>
  <c r="O554" i="4"/>
  <c r="O572" i="4"/>
  <c r="O604" i="4"/>
  <c r="O636" i="4"/>
  <c r="O668" i="4"/>
  <c r="O700" i="4"/>
  <c r="O732" i="4"/>
  <c r="O764" i="4"/>
  <c r="O796" i="4"/>
  <c r="O828" i="4"/>
  <c r="O860" i="4"/>
  <c r="O892" i="4"/>
  <c r="O924" i="4"/>
  <c r="N8" i="4"/>
  <c r="N24" i="4"/>
  <c r="N40" i="4"/>
  <c r="N56" i="4"/>
  <c r="N72" i="4"/>
  <c r="N88" i="4"/>
  <c r="N104" i="4"/>
  <c r="N120" i="4"/>
  <c r="N136" i="4"/>
  <c r="N152" i="4"/>
  <c r="N168" i="4"/>
  <c r="N184" i="4"/>
  <c r="N200" i="4"/>
  <c r="N216" i="4"/>
  <c r="N232" i="4"/>
  <c r="N248" i="4"/>
  <c r="N264" i="4"/>
  <c r="N280" i="4"/>
  <c r="N296" i="4"/>
  <c r="N312" i="4"/>
  <c r="N328" i="4"/>
  <c r="N344" i="4"/>
  <c r="N360" i="4"/>
  <c r="N376" i="4"/>
  <c r="N392" i="4"/>
  <c r="N408" i="4"/>
  <c r="N424" i="4"/>
  <c r="N440" i="4"/>
  <c r="N456" i="4"/>
  <c r="N472" i="4"/>
  <c r="N488" i="4"/>
  <c r="N504" i="4"/>
  <c r="N520" i="4"/>
  <c r="N536" i="4"/>
  <c r="N552" i="4"/>
  <c r="N584" i="4"/>
  <c r="N609" i="4"/>
  <c r="N625" i="4"/>
  <c r="N641" i="4"/>
  <c r="N657" i="4"/>
  <c r="N673" i="4"/>
  <c r="N689" i="4"/>
  <c r="N705" i="4"/>
  <c r="N721" i="4"/>
  <c r="N737" i="4"/>
  <c r="N753" i="4"/>
  <c r="N769" i="4"/>
  <c r="N785" i="4"/>
  <c r="N801" i="4"/>
  <c r="N817" i="4"/>
  <c r="N833" i="4"/>
  <c r="N849" i="4"/>
  <c r="N865" i="4"/>
  <c r="N881" i="4"/>
  <c r="N897" i="4"/>
  <c r="N913" i="4"/>
  <c r="N5" i="4"/>
  <c r="M13" i="4"/>
  <c r="M21" i="4"/>
  <c r="M29" i="4"/>
  <c r="M37" i="4"/>
  <c r="M45" i="4"/>
  <c r="M53" i="4"/>
  <c r="M61" i="4"/>
  <c r="M69" i="4"/>
  <c r="M77" i="4"/>
  <c r="M85" i="4"/>
  <c r="M93" i="4"/>
  <c r="M101" i="4"/>
  <c r="M109" i="4"/>
  <c r="M117" i="4"/>
  <c r="M125" i="4"/>
  <c r="M133" i="4"/>
  <c r="M141" i="4"/>
  <c r="M149" i="4"/>
  <c r="M157" i="4"/>
  <c r="M165" i="4"/>
  <c r="M173" i="4"/>
  <c r="M181" i="4"/>
  <c r="M189" i="4"/>
  <c r="M197" i="4"/>
  <c r="M205" i="4"/>
  <c r="M213" i="4"/>
  <c r="M221" i="4"/>
  <c r="M229" i="4"/>
  <c r="M237" i="4"/>
  <c r="M245" i="4"/>
  <c r="M253" i="4"/>
  <c r="M261" i="4"/>
  <c r="M269" i="4"/>
  <c r="M277" i="4"/>
  <c r="M285" i="4"/>
  <c r="M293" i="4"/>
  <c r="M301" i="4"/>
  <c r="M306" i="4"/>
  <c r="M310" i="4"/>
  <c r="M314" i="4"/>
  <c r="M318" i="4"/>
  <c r="M322" i="4"/>
  <c r="M326" i="4"/>
  <c r="M330" i="4"/>
  <c r="M334" i="4"/>
  <c r="M338" i="4"/>
  <c r="M342" i="4"/>
  <c r="M346" i="4"/>
  <c r="M350" i="4"/>
  <c r="M354" i="4"/>
  <c r="M358" i="4"/>
  <c r="M362" i="4"/>
  <c r="M366" i="4"/>
  <c r="M370" i="4"/>
  <c r="M374" i="4"/>
  <c r="M378" i="4"/>
  <c r="M382" i="4"/>
  <c r="M386" i="4"/>
  <c r="M390" i="4"/>
  <c r="M394" i="4"/>
  <c r="M398" i="4"/>
  <c r="M402" i="4"/>
  <c r="M406" i="4"/>
  <c r="M410" i="4"/>
  <c r="M414" i="4"/>
  <c r="M418" i="4"/>
  <c r="M422" i="4"/>
  <c r="M426" i="4"/>
  <c r="M430" i="4"/>
  <c r="M434" i="4"/>
  <c r="M438" i="4"/>
  <c r="M442" i="4"/>
  <c r="M446" i="4"/>
  <c r="M450" i="4"/>
  <c r="M454" i="4"/>
  <c r="M458" i="4"/>
  <c r="M462" i="4"/>
  <c r="M466" i="4"/>
  <c r="M470" i="4"/>
  <c r="M474" i="4"/>
  <c r="M478" i="4"/>
  <c r="M482" i="4"/>
  <c r="M486" i="4"/>
  <c r="M490" i="4"/>
  <c r="M494" i="4"/>
  <c r="M498" i="4"/>
  <c r="M502" i="4"/>
  <c r="M506" i="4"/>
  <c r="M510" i="4"/>
  <c r="M514" i="4"/>
  <c r="M518" i="4"/>
  <c r="M522" i="4"/>
  <c r="M526" i="4"/>
  <c r="M530" i="4"/>
  <c r="M534" i="4"/>
  <c r="M538" i="4"/>
  <c r="M542" i="4"/>
  <c r="M546" i="4"/>
  <c r="M550" i="4"/>
  <c r="M554" i="4"/>
  <c r="M558" i="4"/>
  <c r="M562" i="4"/>
  <c r="M566" i="4"/>
  <c r="M574" i="4"/>
  <c r="M582" i="4"/>
  <c r="M590" i="4"/>
  <c r="M598" i="4"/>
  <c r="M606" i="4"/>
  <c r="M614" i="4"/>
  <c r="M622" i="4"/>
  <c r="M630" i="4"/>
  <c r="M638" i="4"/>
  <c r="M646" i="4"/>
  <c r="M654" i="4"/>
  <c r="M662" i="4"/>
  <c r="M670" i="4"/>
  <c r="M678" i="4"/>
  <c r="M686" i="4"/>
  <c r="M694" i="4"/>
  <c r="M702" i="4"/>
  <c r="M710" i="4"/>
  <c r="M718" i="4"/>
  <c r="M726" i="4"/>
  <c r="M734" i="4"/>
  <c r="M742" i="4"/>
  <c r="M750" i="4"/>
  <c r="M758" i="4"/>
  <c r="M766" i="4"/>
  <c r="M774" i="4"/>
  <c r="M782" i="4"/>
  <c r="M790" i="4"/>
  <c r="M798" i="4"/>
  <c r="M806" i="4"/>
  <c r="M814" i="4"/>
  <c r="M822" i="4"/>
  <c r="M830" i="4"/>
  <c r="M838" i="4"/>
  <c r="M846" i="4"/>
  <c r="M854" i="4"/>
  <c r="M862" i="4"/>
  <c r="M870" i="4"/>
  <c r="M878" i="4"/>
  <c r="M886" i="4"/>
  <c r="M894" i="4"/>
  <c r="M902" i="4"/>
  <c r="M910" i="4"/>
  <c r="M918" i="4"/>
  <c r="M926" i="4"/>
  <c r="L6" i="4"/>
  <c r="L10" i="4"/>
  <c r="L14" i="4"/>
  <c r="L18" i="4"/>
  <c r="L22" i="4"/>
  <c r="L26" i="4"/>
  <c r="L30" i="4"/>
  <c r="L34" i="4"/>
  <c r="L38" i="4"/>
  <c r="L42" i="4"/>
  <c r="L46" i="4"/>
  <c r="L50" i="4"/>
  <c r="L54" i="4"/>
  <c r="L58" i="4"/>
  <c r="L62" i="4"/>
  <c r="L66" i="4"/>
  <c r="L70" i="4"/>
  <c r="L74" i="4"/>
  <c r="L78" i="4"/>
  <c r="L82" i="4"/>
  <c r="L86" i="4"/>
  <c r="L90" i="4"/>
  <c r="L94" i="4"/>
  <c r="L98" i="4"/>
  <c r="L102" i="4"/>
  <c r="L106" i="4"/>
  <c r="L110" i="4"/>
  <c r="L114" i="4"/>
  <c r="L118" i="4"/>
  <c r="L122" i="4"/>
  <c r="L126" i="4"/>
  <c r="L130" i="4"/>
  <c r="L134" i="4"/>
  <c r="L138" i="4"/>
  <c r="L142" i="4"/>
  <c r="L146" i="4"/>
  <c r="L150" i="4"/>
  <c r="L154" i="4"/>
  <c r="L158" i="4"/>
  <c r="L162" i="4"/>
  <c r="L166" i="4"/>
  <c r="L170" i="4"/>
  <c r="L174" i="4"/>
  <c r="L178" i="4"/>
  <c r="L182" i="4"/>
  <c r="L186" i="4"/>
  <c r="L190" i="4"/>
  <c r="L194" i="4"/>
  <c r="L198" i="4"/>
  <c r="L202" i="4"/>
  <c r="L206" i="4"/>
  <c r="L210" i="4"/>
  <c r="L214" i="4"/>
  <c r="L218" i="4"/>
  <c r="L222" i="4"/>
  <c r="L226" i="4"/>
  <c r="L230" i="4"/>
  <c r="L234" i="4"/>
  <c r="L238" i="4"/>
  <c r="L242" i="4"/>
  <c r="L246" i="4"/>
  <c r="L250" i="4"/>
  <c r="L254" i="4"/>
  <c r="L258" i="4"/>
  <c r="L262" i="4"/>
  <c r="L266" i="4"/>
  <c r="L270" i="4"/>
  <c r="L274" i="4"/>
  <c r="L278" i="4"/>
  <c r="L282" i="4"/>
  <c r="L286" i="4"/>
  <c r="L290" i="4"/>
  <c r="L294" i="4"/>
  <c r="L298" i="4"/>
  <c r="L302" i="4"/>
  <c r="L306" i="4"/>
  <c r="L310" i="4"/>
  <c r="L314" i="4"/>
  <c r="L318" i="4"/>
  <c r="L322" i="4"/>
  <c r="L326" i="4"/>
  <c r="L330" i="4"/>
  <c r="L334" i="4"/>
  <c r="L338" i="4"/>
  <c r="L342" i="4"/>
  <c r="L346" i="4"/>
  <c r="L350" i="4"/>
  <c r="L354" i="4"/>
  <c r="L358" i="4"/>
  <c r="L362" i="4"/>
  <c r="L366" i="4"/>
  <c r="L370" i="4"/>
  <c r="L374" i="4"/>
  <c r="L378" i="4"/>
  <c r="L382" i="4"/>
  <c r="L386" i="4"/>
  <c r="L390" i="4"/>
  <c r="L394" i="4"/>
  <c r="L398" i="4"/>
  <c r="L402" i="4"/>
  <c r="L406" i="4"/>
  <c r="L410" i="4"/>
  <c r="L414" i="4"/>
  <c r="L418" i="4"/>
  <c r="L422" i="4"/>
  <c r="L426" i="4"/>
  <c r="L430" i="4"/>
  <c r="L434" i="4"/>
  <c r="L438" i="4"/>
  <c r="L442" i="4"/>
  <c r="L446" i="4"/>
  <c r="L450" i="4"/>
  <c r="L454" i="4"/>
  <c r="L458" i="4"/>
  <c r="L462" i="4"/>
  <c r="L466" i="4"/>
  <c r="L470" i="4"/>
  <c r="L474" i="4"/>
  <c r="L478" i="4"/>
  <c r="L482" i="4"/>
  <c r="L486" i="4"/>
  <c r="L490" i="4"/>
  <c r="L494" i="4"/>
  <c r="L498" i="4"/>
  <c r="L502" i="4"/>
  <c r="L506" i="4"/>
  <c r="L510" i="4"/>
  <c r="L514" i="4"/>
  <c r="L518" i="4"/>
  <c r="L522" i="4"/>
  <c r="L526" i="4"/>
  <c r="L530" i="4"/>
  <c r="L534" i="4"/>
  <c r="L538" i="4"/>
  <c r="L542" i="4"/>
  <c r="L546" i="4"/>
  <c r="L550" i="4"/>
  <c r="L554" i="4"/>
  <c r="L558" i="4"/>
  <c r="L562" i="4"/>
  <c r="L566" i="4"/>
  <c r="L570" i="4"/>
  <c r="L578" i="4"/>
  <c r="L586" i="4"/>
  <c r="L594" i="4"/>
  <c r="L602" i="4"/>
  <c r="L610" i="4"/>
  <c r="L618" i="4"/>
  <c r="L626" i="4"/>
  <c r="L634" i="4"/>
  <c r="L642" i="4"/>
  <c r="L650" i="4"/>
  <c r="L658" i="4"/>
  <c r="L666" i="4"/>
  <c r="L674" i="4"/>
  <c r="L682" i="4"/>
  <c r="L690" i="4"/>
  <c r="L698" i="4"/>
  <c r="L706" i="4"/>
  <c r="L714" i="4"/>
  <c r="L722" i="4"/>
  <c r="L730" i="4"/>
  <c r="L738" i="4"/>
  <c r="L746" i="4"/>
  <c r="L754" i="4"/>
  <c r="L762" i="4"/>
  <c r="L770" i="4"/>
  <c r="L778" i="4"/>
  <c r="L786" i="4"/>
  <c r="L794" i="4"/>
  <c r="L802" i="4"/>
  <c r="L810" i="4"/>
  <c r="L818" i="4"/>
  <c r="L826" i="4"/>
  <c r="L834" i="4"/>
  <c r="L842" i="4"/>
  <c r="L850" i="4"/>
  <c r="L858" i="4"/>
  <c r="L866" i="4"/>
  <c r="L874" i="4"/>
  <c r="L882" i="4"/>
  <c r="L890" i="4"/>
  <c r="L898" i="4"/>
  <c r="L906" i="4"/>
  <c r="L914" i="4"/>
  <c r="L922" i="4"/>
  <c r="K6" i="4"/>
  <c r="K10" i="4"/>
  <c r="K14" i="4"/>
  <c r="K18" i="4"/>
  <c r="K22" i="4"/>
  <c r="K26" i="4"/>
  <c r="K30" i="4"/>
  <c r="K34" i="4"/>
  <c r="K38" i="4"/>
  <c r="K42" i="4"/>
  <c r="K46" i="4"/>
  <c r="K50" i="4"/>
  <c r="K54" i="4"/>
  <c r="K58" i="4"/>
  <c r="K62" i="4"/>
  <c r="K66" i="4"/>
  <c r="K70" i="4"/>
  <c r="K74" i="4"/>
  <c r="K78" i="4"/>
  <c r="K82" i="4"/>
  <c r="K86" i="4"/>
  <c r="K90" i="4"/>
  <c r="K94" i="4"/>
  <c r="K98" i="4"/>
  <c r="K102" i="4"/>
  <c r="K106" i="4"/>
  <c r="K110" i="4"/>
  <c r="K114" i="4"/>
  <c r="K118" i="4"/>
  <c r="K122" i="4"/>
  <c r="K126" i="4"/>
  <c r="K130" i="4"/>
  <c r="K134" i="4"/>
  <c r="K138" i="4"/>
  <c r="K142" i="4"/>
  <c r="K146" i="4"/>
  <c r="K150" i="4"/>
  <c r="K154" i="4"/>
  <c r="K158" i="4"/>
  <c r="K162" i="4"/>
  <c r="K166" i="4"/>
  <c r="K170" i="4"/>
  <c r="K174" i="4"/>
  <c r="K178" i="4"/>
  <c r="K182" i="4"/>
  <c r="K186" i="4"/>
  <c r="K190" i="4"/>
  <c r="K194" i="4"/>
  <c r="K198" i="4"/>
  <c r="K202" i="4"/>
  <c r="K206" i="4"/>
  <c r="K210" i="4"/>
  <c r="K214" i="4"/>
  <c r="K218" i="4"/>
  <c r="K222" i="4"/>
  <c r="K226" i="4"/>
  <c r="K230" i="4"/>
  <c r="K234" i="4"/>
  <c r="K238" i="4"/>
  <c r="K242" i="4"/>
  <c r="K246" i="4"/>
  <c r="K250" i="4"/>
  <c r="K254" i="4"/>
  <c r="K258" i="4"/>
  <c r="K262" i="4"/>
  <c r="K266" i="4"/>
  <c r="K270" i="4"/>
  <c r="K274" i="4"/>
  <c r="K278" i="4"/>
  <c r="K282" i="4"/>
  <c r="K286" i="4"/>
  <c r="K290" i="4"/>
  <c r="K294" i="4"/>
  <c r="K298" i="4"/>
  <c r="K302" i="4"/>
  <c r="K306" i="4"/>
  <c r="K310" i="4"/>
  <c r="K314" i="4"/>
  <c r="K318" i="4"/>
  <c r="K322" i="4"/>
  <c r="K326" i="4"/>
  <c r="K330" i="4"/>
  <c r="K334" i="4"/>
  <c r="K338" i="4"/>
  <c r="K342" i="4"/>
  <c r="K346" i="4"/>
  <c r="K350" i="4"/>
  <c r="K354" i="4"/>
  <c r="K358" i="4"/>
  <c r="K362" i="4"/>
  <c r="K366" i="4"/>
  <c r="K370" i="4"/>
  <c r="K374" i="4"/>
  <c r="K378" i="4"/>
  <c r="K382" i="4"/>
  <c r="K386" i="4"/>
  <c r="K390" i="4"/>
  <c r="K393" i="4"/>
  <c r="K395" i="4"/>
  <c r="K397" i="4"/>
  <c r="K399" i="4"/>
  <c r="K401" i="4"/>
  <c r="K403" i="4"/>
  <c r="K405" i="4"/>
  <c r="K407" i="4"/>
  <c r="K409" i="4"/>
  <c r="K411" i="4"/>
  <c r="K413" i="4"/>
  <c r="K415" i="4"/>
  <c r="K417" i="4"/>
  <c r="K419" i="4"/>
  <c r="K421" i="4"/>
  <c r="K423" i="4"/>
  <c r="K425" i="4"/>
  <c r="K427" i="4"/>
  <c r="K429" i="4"/>
  <c r="K431" i="4"/>
  <c r="K433" i="4"/>
  <c r="K435" i="4"/>
  <c r="K437" i="4"/>
  <c r="K439" i="4"/>
  <c r="K441" i="4"/>
  <c r="K443" i="4"/>
  <c r="K445" i="4"/>
  <c r="K447" i="4"/>
  <c r="K449" i="4"/>
  <c r="K451" i="4"/>
  <c r="K453" i="4"/>
  <c r="K455" i="4"/>
  <c r="K457" i="4"/>
  <c r="K459" i="4"/>
  <c r="K461" i="4"/>
  <c r="K463" i="4"/>
  <c r="K465" i="4"/>
  <c r="K467" i="4"/>
  <c r="K469" i="4"/>
  <c r="K471" i="4"/>
  <c r="K473" i="4"/>
  <c r="K475" i="4"/>
  <c r="K477" i="4"/>
  <c r="K479" i="4"/>
  <c r="K481" i="4"/>
  <c r="K483" i="4"/>
  <c r="K485" i="4"/>
  <c r="K487" i="4"/>
  <c r="K489" i="4"/>
  <c r="K491" i="4"/>
  <c r="K493" i="4"/>
  <c r="K495" i="4"/>
  <c r="K497" i="4"/>
  <c r="K499" i="4"/>
  <c r="K501" i="4"/>
  <c r="K503" i="4"/>
  <c r="K505" i="4"/>
  <c r="K507" i="4"/>
  <c r="K509" i="4"/>
  <c r="K511" i="4"/>
  <c r="K513" i="4"/>
  <c r="K515" i="4"/>
  <c r="K517" i="4"/>
  <c r="K519" i="4"/>
  <c r="K521" i="4"/>
  <c r="K523" i="4"/>
  <c r="K525" i="4"/>
  <c r="K527" i="4"/>
  <c r="K529" i="4"/>
  <c r="K531" i="4"/>
  <c r="K533" i="4"/>
  <c r="K535" i="4"/>
  <c r="K537" i="4"/>
  <c r="K539" i="4"/>
  <c r="K541" i="4"/>
  <c r="K543" i="4"/>
  <c r="K545" i="4"/>
  <c r="K547" i="4"/>
  <c r="K549" i="4"/>
  <c r="K551" i="4"/>
  <c r="K553" i="4"/>
  <c r="K555" i="4"/>
  <c r="K557" i="4"/>
  <c r="K559" i="4"/>
  <c r="K561" i="4"/>
  <c r="K563" i="4"/>
  <c r="K565" i="4"/>
  <c r="K567" i="4"/>
  <c r="K571" i="4"/>
  <c r="K575" i="4"/>
  <c r="K579" i="4"/>
  <c r="K583" i="4"/>
  <c r="K587" i="4"/>
  <c r="K591" i="4"/>
  <c r="K595" i="4"/>
  <c r="K599" i="4"/>
  <c r="K603" i="4"/>
  <c r="K607" i="4"/>
  <c r="K611" i="4"/>
  <c r="K615" i="4"/>
  <c r="K619" i="4"/>
  <c r="K623" i="4"/>
  <c r="K627" i="4"/>
  <c r="K631" i="4"/>
  <c r="K635" i="4"/>
  <c r="K639" i="4"/>
  <c r="K643" i="4"/>
  <c r="K647" i="4"/>
  <c r="K651" i="4"/>
  <c r="K655" i="4"/>
  <c r="K659" i="4"/>
  <c r="K663" i="4"/>
  <c r="K667" i="4"/>
  <c r="K671" i="4"/>
  <c r="K675" i="4"/>
  <c r="K679" i="4"/>
  <c r="K683" i="4"/>
  <c r="K687" i="4"/>
  <c r="K691" i="4"/>
  <c r="K695" i="4"/>
  <c r="K699" i="4"/>
  <c r="K703" i="4"/>
  <c r="K707" i="4"/>
  <c r="K711" i="4"/>
  <c r="K715" i="4"/>
  <c r="K719" i="4"/>
  <c r="K723" i="4"/>
  <c r="K727" i="4"/>
  <c r="K731" i="4"/>
  <c r="K735" i="4"/>
  <c r="K739" i="4"/>
  <c r="K743" i="4"/>
  <c r="K747" i="4"/>
  <c r="K751" i="4"/>
  <c r="K755" i="4"/>
  <c r="K759" i="4"/>
  <c r="K763" i="4"/>
  <c r="K767" i="4"/>
  <c r="K771" i="4"/>
  <c r="K775" i="4"/>
  <c r="K779" i="4"/>
  <c r="K783" i="4"/>
  <c r="K787" i="4"/>
  <c r="K791" i="4"/>
  <c r="K795" i="4"/>
  <c r="K799" i="4"/>
  <c r="K803" i="4"/>
  <c r="K807" i="4"/>
  <c r="K811" i="4"/>
  <c r="K815" i="4"/>
  <c r="K819" i="4"/>
  <c r="K823" i="4"/>
  <c r="K827" i="4"/>
  <c r="K831" i="4"/>
  <c r="K835" i="4"/>
  <c r="K839" i="4"/>
  <c r="K843" i="4"/>
  <c r="K847" i="4"/>
  <c r="K851" i="4"/>
  <c r="K855" i="4"/>
  <c r="K859" i="4"/>
  <c r="K863" i="4"/>
  <c r="K867" i="4"/>
  <c r="K871" i="4"/>
  <c r="K875" i="4"/>
  <c r="K879" i="4"/>
  <c r="K883" i="4"/>
  <c r="K887" i="4"/>
  <c r="K891" i="4"/>
  <c r="K895" i="4"/>
  <c r="K899" i="4"/>
  <c r="K903" i="4"/>
  <c r="K907" i="4"/>
  <c r="K911" i="4"/>
  <c r="K915" i="4"/>
  <c r="K919" i="4"/>
  <c r="K923" i="4"/>
  <c r="K927" i="4"/>
  <c r="K5" i="4"/>
  <c r="J7" i="4"/>
  <c r="J9" i="4"/>
  <c r="J11" i="4"/>
  <c r="J13" i="4"/>
  <c r="J15" i="4"/>
  <c r="J17" i="4"/>
  <c r="J19" i="4"/>
  <c r="J21" i="4"/>
  <c r="J23" i="4"/>
  <c r="J25" i="4"/>
  <c r="J27" i="4"/>
  <c r="J29" i="4"/>
  <c r="J31" i="4"/>
  <c r="J33" i="4"/>
  <c r="J35" i="4"/>
  <c r="J37" i="4"/>
  <c r="J39" i="4"/>
  <c r="J41" i="4"/>
  <c r="J43" i="4"/>
  <c r="J45" i="4"/>
  <c r="J47" i="4"/>
  <c r="J49" i="4"/>
  <c r="J51" i="4"/>
  <c r="J53" i="4"/>
  <c r="J55" i="4"/>
  <c r="J57" i="4"/>
  <c r="J59" i="4"/>
  <c r="J61" i="4"/>
  <c r="J63" i="4"/>
  <c r="J65" i="4"/>
  <c r="J67" i="4"/>
  <c r="J69" i="4"/>
  <c r="J71" i="4"/>
  <c r="J73" i="4"/>
  <c r="J75" i="4"/>
  <c r="J77" i="4"/>
  <c r="J79" i="4"/>
  <c r="J81" i="4"/>
  <c r="J83" i="4"/>
  <c r="J85" i="4"/>
  <c r="J87" i="4"/>
  <c r="J89" i="4"/>
  <c r="J91" i="4"/>
  <c r="J93" i="4"/>
  <c r="J95" i="4"/>
  <c r="J97" i="4"/>
  <c r="J99" i="4"/>
  <c r="J101" i="4"/>
  <c r="J103" i="4"/>
  <c r="J105" i="4"/>
  <c r="J107" i="4"/>
  <c r="J109" i="4"/>
  <c r="J111" i="4"/>
  <c r="J113" i="4"/>
  <c r="J115" i="4"/>
  <c r="J117" i="4"/>
  <c r="J119" i="4"/>
  <c r="J121" i="4"/>
  <c r="J123" i="4"/>
  <c r="J125" i="4"/>
  <c r="J127" i="4"/>
  <c r="J129" i="4"/>
  <c r="J131" i="4"/>
  <c r="J133" i="4"/>
  <c r="J135" i="4"/>
  <c r="J137" i="4"/>
  <c r="J139" i="4"/>
  <c r="J141" i="4"/>
  <c r="J143" i="4"/>
  <c r="J145" i="4"/>
  <c r="J147" i="4"/>
  <c r="J149" i="4"/>
  <c r="J151" i="4"/>
  <c r="J153" i="4"/>
  <c r="J155" i="4"/>
  <c r="J157" i="4"/>
  <c r="J159" i="4"/>
  <c r="J161" i="4"/>
  <c r="J163" i="4"/>
  <c r="J165" i="4"/>
  <c r="J167" i="4"/>
  <c r="J169" i="4"/>
  <c r="J171" i="4"/>
  <c r="J173" i="4"/>
  <c r="J175" i="4"/>
  <c r="J177" i="4"/>
  <c r="J179" i="4"/>
  <c r="J181" i="4"/>
  <c r="J183" i="4"/>
  <c r="J185" i="4"/>
  <c r="J187" i="4"/>
  <c r="J189" i="4"/>
  <c r="J191" i="4"/>
  <c r="J193" i="4"/>
  <c r="J195" i="4"/>
  <c r="J197" i="4"/>
  <c r="J199" i="4"/>
  <c r="J201" i="4"/>
  <c r="J203" i="4"/>
  <c r="J205" i="4"/>
  <c r="J207" i="4"/>
  <c r="J209" i="4"/>
  <c r="J211" i="4"/>
  <c r="J213" i="4"/>
  <c r="J215" i="4"/>
  <c r="J217" i="4"/>
  <c r="J219" i="4"/>
  <c r="J221" i="4"/>
  <c r="J223" i="4"/>
  <c r="J225" i="4"/>
  <c r="J227" i="4"/>
  <c r="J229" i="4"/>
  <c r="J231" i="4"/>
  <c r="J233" i="4"/>
  <c r="J235" i="4"/>
  <c r="J237" i="4"/>
  <c r="J239" i="4"/>
  <c r="J241" i="4"/>
  <c r="J243" i="4"/>
  <c r="J245" i="4"/>
  <c r="J247" i="4"/>
  <c r="J249" i="4"/>
  <c r="J251" i="4"/>
  <c r="J253" i="4"/>
  <c r="J255" i="4"/>
  <c r="J257" i="4"/>
  <c r="J259" i="4"/>
  <c r="J261" i="4"/>
  <c r="J263" i="4"/>
  <c r="J265" i="4"/>
  <c r="J267" i="4"/>
  <c r="J269" i="4"/>
  <c r="J271" i="4"/>
  <c r="J273" i="4"/>
  <c r="J275" i="4"/>
  <c r="J277" i="4"/>
  <c r="J279" i="4"/>
  <c r="J281" i="4"/>
  <c r="J283" i="4"/>
  <c r="J285" i="4"/>
  <c r="J287" i="4"/>
  <c r="J289" i="4"/>
  <c r="J291" i="4"/>
  <c r="J293" i="4"/>
  <c r="J295" i="4"/>
  <c r="J297" i="4"/>
  <c r="J299" i="4"/>
  <c r="J301" i="4"/>
  <c r="J303" i="4"/>
  <c r="J305" i="4"/>
  <c r="J307" i="4"/>
  <c r="J309" i="4"/>
  <c r="J311" i="4"/>
  <c r="J313" i="4"/>
  <c r="J315" i="4"/>
  <c r="J317" i="4"/>
  <c r="J319" i="4"/>
  <c r="J321" i="4"/>
  <c r="J323" i="4"/>
  <c r="J325" i="4"/>
  <c r="J327" i="4"/>
  <c r="J329" i="4"/>
  <c r="J331" i="4"/>
  <c r="J333" i="4"/>
  <c r="J335" i="4"/>
  <c r="J337" i="4"/>
  <c r="J339" i="4"/>
  <c r="J341" i="4"/>
  <c r="J343" i="4"/>
  <c r="J345" i="4"/>
  <c r="J347" i="4"/>
  <c r="J349" i="4"/>
  <c r="J351" i="4"/>
  <c r="J353" i="4"/>
  <c r="J355" i="4"/>
  <c r="J357" i="4"/>
  <c r="J359" i="4"/>
  <c r="J361" i="4"/>
  <c r="J363" i="4"/>
  <c r="J365" i="4"/>
  <c r="J367" i="4"/>
  <c r="J369" i="4"/>
  <c r="J371" i="4"/>
  <c r="J373" i="4"/>
  <c r="J375" i="4"/>
  <c r="J377" i="4"/>
  <c r="J379" i="4"/>
  <c r="J381" i="4"/>
  <c r="J383" i="4"/>
  <c r="J385" i="4"/>
  <c r="J387" i="4"/>
  <c r="J389" i="4"/>
  <c r="J391" i="4"/>
  <c r="J393" i="4"/>
  <c r="J395" i="4"/>
  <c r="J397" i="4"/>
  <c r="J399" i="4"/>
  <c r="J401" i="4"/>
  <c r="J403" i="4"/>
  <c r="J405" i="4"/>
  <c r="J407" i="4"/>
  <c r="J409" i="4"/>
  <c r="J411" i="4"/>
  <c r="J413" i="4"/>
  <c r="J415" i="4"/>
  <c r="J417" i="4"/>
  <c r="J419" i="4"/>
  <c r="J421" i="4"/>
  <c r="J423" i="4"/>
  <c r="J425" i="4"/>
  <c r="J427" i="4"/>
  <c r="J429" i="4"/>
  <c r="J431" i="4"/>
  <c r="J433" i="4"/>
  <c r="J435" i="4"/>
  <c r="J437" i="4"/>
  <c r="J439" i="4"/>
  <c r="J441" i="4"/>
  <c r="J443" i="4"/>
  <c r="J445" i="4"/>
  <c r="J447" i="4"/>
  <c r="J449" i="4"/>
  <c r="J451" i="4"/>
  <c r="J453" i="4"/>
  <c r="J455" i="4"/>
  <c r="J457" i="4"/>
  <c r="J459" i="4"/>
  <c r="J461" i="4"/>
  <c r="J463" i="4"/>
  <c r="J465" i="4"/>
  <c r="J467" i="4"/>
  <c r="J469" i="4"/>
  <c r="J471" i="4"/>
  <c r="J473" i="4"/>
  <c r="J475" i="4"/>
  <c r="J477" i="4"/>
  <c r="J479" i="4"/>
  <c r="J481" i="4"/>
  <c r="J483" i="4"/>
  <c r="J485" i="4"/>
  <c r="J487" i="4"/>
  <c r="J489" i="4"/>
  <c r="J491" i="4"/>
  <c r="J493" i="4"/>
  <c r="J495" i="4"/>
  <c r="J497" i="4"/>
  <c r="J499" i="4"/>
  <c r="J501" i="4"/>
  <c r="J503" i="4"/>
  <c r="J505" i="4"/>
  <c r="J507" i="4"/>
  <c r="J509" i="4"/>
  <c r="J511" i="4"/>
  <c r="J513" i="4"/>
  <c r="J515" i="4"/>
  <c r="J517" i="4"/>
  <c r="J519" i="4"/>
  <c r="J521" i="4"/>
  <c r="J523" i="4"/>
  <c r="J525" i="4"/>
  <c r="J527" i="4"/>
  <c r="J529" i="4"/>
  <c r="J531" i="4"/>
  <c r="J533" i="4"/>
  <c r="J535" i="4"/>
  <c r="J537" i="4"/>
  <c r="J539" i="4"/>
  <c r="J541" i="4"/>
  <c r="J543" i="4"/>
  <c r="J545" i="4"/>
  <c r="J547" i="4"/>
  <c r="J549" i="4"/>
  <c r="J551" i="4"/>
  <c r="J553" i="4"/>
  <c r="J555" i="4"/>
  <c r="J557" i="4"/>
  <c r="J559" i="4"/>
  <c r="J561" i="4"/>
  <c r="J563" i="4"/>
  <c r="J565" i="4"/>
  <c r="J567" i="4"/>
  <c r="J571" i="4"/>
  <c r="J575" i="4"/>
  <c r="J579" i="4"/>
  <c r="J583" i="4"/>
  <c r="J587" i="4"/>
  <c r="J591" i="4"/>
  <c r="J595" i="4"/>
  <c r="J599" i="4"/>
  <c r="J603" i="4"/>
  <c r="J607" i="4"/>
  <c r="J611" i="4"/>
  <c r="J615" i="4"/>
  <c r="J619" i="4"/>
  <c r="J623" i="4"/>
  <c r="J627" i="4"/>
  <c r="J631" i="4"/>
  <c r="J635" i="4"/>
  <c r="J639" i="4"/>
  <c r="J643" i="4"/>
  <c r="J647" i="4"/>
  <c r="J651" i="4"/>
  <c r="J655" i="4"/>
  <c r="J659" i="4"/>
  <c r="J663" i="4"/>
  <c r="J667" i="4"/>
  <c r="J671" i="4"/>
  <c r="J675" i="4"/>
  <c r="J679" i="4"/>
  <c r="J683" i="4"/>
  <c r="J687" i="4"/>
  <c r="J691" i="4"/>
  <c r="J695" i="4"/>
  <c r="J699" i="4"/>
  <c r="J703" i="4"/>
  <c r="J707" i="4"/>
  <c r="J711" i="4"/>
  <c r="J715" i="4"/>
  <c r="J719" i="4"/>
  <c r="J723" i="4"/>
  <c r="J727" i="4"/>
  <c r="J731" i="4"/>
  <c r="J735" i="4"/>
  <c r="J739" i="4"/>
  <c r="J743" i="4"/>
  <c r="J747" i="4"/>
  <c r="J751" i="4"/>
  <c r="J755" i="4"/>
  <c r="J759" i="4"/>
  <c r="J763" i="4"/>
  <c r="J767" i="4"/>
  <c r="J771" i="4"/>
  <c r="J775" i="4"/>
  <c r="P559" i="4"/>
  <c r="P750" i="4"/>
  <c r="O26" i="4"/>
  <c r="O154" i="4"/>
  <c r="O250" i="4"/>
  <c r="O314" i="4"/>
  <c r="O378" i="4"/>
  <c r="O442" i="4"/>
  <c r="O506" i="4"/>
  <c r="O564" i="4"/>
  <c r="O596" i="4"/>
  <c r="O660" i="4"/>
  <c r="O724" i="4"/>
  <c r="O788" i="4"/>
  <c r="O852" i="4"/>
  <c r="O916" i="4"/>
  <c r="N32" i="4"/>
  <c r="N64" i="4"/>
  <c r="N96" i="4"/>
  <c r="N128" i="4"/>
  <c r="N160" i="4"/>
  <c r="N192" i="4"/>
  <c r="N224" i="4"/>
  <c r="N256" i="4"/>
  <c r="N288" i="4"/>
  <c r="N320" i="4"/>
  <c r="N352" i="4"/>
  <c r="N384" i="4"/>
  <c r="N416" i="4"/>
  <c r="N448" i="4"/>
  <c r="N480" i="4"/>
  <c r="N512" i="4"/>
  <c r="N544" i="4"/>
  <c r="N576" i="4"/>
  <c r="N621" i="4"/>
  <c r="N653" i="4"/>
  <c r="N685" i="4"/>
  <c r="N717" i="4"/>
  <c r="N749" i="4"/>
  <c r="N781" i="4"/>
  <c r="N813" i="4"/>
  <c r="N845" i="4"/>
  <c r="N877" i="4"/>
  <c r="N909" i="4"/>
  <c r="M9" i="4"/>
  <c r="M25" i="4"/>
  <c r="M41" i="4"/>
  <c r="M57" i="4"/>
  <c r="M73" i="4"/>
  <c r="M89" i="4"/>
  <c r="M105" i="4"/>
  <c r="M121" i="4"/>
  <c r="M137" i="4"/>
  <c r="M153" i="4"/>
  <c r="M169" i="4"/>
  <c r="M185" i="4"/>
  <c r="M201" i="4"/>
  <c r="M217" i="4"/>
  <c r="M233" i="4"/>
  <c r="M249" i="4"/>
  <c r="M265" i="4"/>
  <c r="M281" i="4"/>
  <c r="M297" i="4"/>
  <c r="M308" i="4"/>
  <c r="M316" i="4"/>
  <c r="M324" i="4"/>
  <c r="M332" i="4"/>
  <c r="M340" i="4"/>
  <c r="M348" i="4"/>
  <c r="M356" i="4"/>
  <c r="M364" i="4"/>
  <c r="M372" i="4"/>
  <c r="M380" i="4"/>
  <c r="M388" i="4"/>
  <c r="M396" i="4"/>
  <c r="M404" i="4"/>
  <c r="M412" i="4"/>
  <c r="M420" i="4"/>
  <c r="M428" i="4"/>
  <c r="M436" i="4"/>
  <c r="M444" i="4"/>
  <c r="M452" i="4"/>
  <c r="M460" i="4"/>
  <c r="M468" i="4"/>
  <c r="M476" i="4"/>
  <c r="M484" i="4"/>
  <c r="M492" i="4"/>
  <c r="M500" i="4"/>
  <c r="M508" i="4"/>
  <c r="M516" i="4"/>
  <c r="M524" i="4"/>
  <c r="M532" i="4"/>
  <c r="M540" i="4"/>
  <c r="M548" i="4"/>
  <c r="M556" i="4"/>
  <c r="M564" i="4"/>
  <c r="M580" i="4"/>
  <c r="M596" i="4"/>
  <c r="M612" i="4"/>
  <c r="M628" i="4"/>
  <c r="M644" i="4"/>
  <c r="M660" i="4"/>
  <c r="M676" i="4"/>
  <c r="M692" i="4"/>
  <c r="M708" i="4"/>
  <c r="M724" i="4"/>
  <c r="M740" i="4"/>
  <c r="M756" i="4"/>
  <c r="M772" i="4"/>
  <c r="M788" i="4"/>
  <c r="M804" i="4"/>
  <c r="M820" i="4"/>
  <c r="M836" i="4"/>
  <c r="M852" i="4"/>
  <c r="M868" i="4"/>
  <c r="M884" i="4"/>
  <c r="M900" i="4"/>
  <c r="M916" i="4"/>
  <c r="L8" i="4"/>
  <c r="L16" i="4"/>
  <c r="L24" i="4"/>
  <c r="L32" i="4"/>
  <c r="L40" i="4"/>
  <c r="L48" i="4"/>
  <c r="L56" i="4"/>
  <c r="L64" i="4"/>
  <c r="L72" i="4"/>
  <c r="L80" i="4"/>
  <c r="L88" i="4"/>
  <c r="L96" i="4"/>
  <c r="L104" i="4"/>
  <c r="L112" i="4"/>
  <c r="L120" i="4"/>
  <c r="L128" i="4"/>
  <c r="L136" i="4"/>
  <c r="L144" i="4"/>
  <c r="L152" i="4"/>
  <c r="L160" i="4"/>
  <c r="L168" i="4"/>
  <c r="L176" i="4"/>
  <c r="L184" i="4"/>
  <c r="L192" i="4"/>
  <c r="L200" i="4"/>
  <c r="L208" i="4"/>
  <c r="L216" i="4"/>
  <c r="L224" i="4"/>
  <c r="L232" i="4"/>
  <c r="L240" i="4"/>
  <c r="L248" i="4"/>
  <c r="L256" i="4"/>
  <c r="L264" i="4"/>
  <c r="L272" i="4"/>
  <c r="L280" i="4"/>
  <c r="L288" i="4"/>
  <c r="L296" i="4"/>
  <c r="L304" i="4"/>
  <c r="L312" i="4"/>
  <c r="L320" i="4"/>
  <c r="L328" i="4"/>
  <c r="L336" i="4"/>
  <c r="L344" i="4"/>
  <c r="L352" i="4"/>
  <c r="L360" i="4"/>
  <c r="L368" i="4"/>
  <c r="L376" i="4"/>
  <c r="L384" i="4"/>
  <c r="L392" i="4"/>
  <c r="L400" i="4"/>
  <c r="L408" i="4"/>
  <c r="L416" i="4"/>
  <c r="L424" i="4"/>
  <c r="L432" i="4"/>
  <c r="L440" i="4"/>
  <c r="L448" i="4"/>
  <c r="L456" i="4"/>
  <c r="L464" i="4"/>
  <c r="L472" i="4"/>
  <c r="L480" i="4"/>
  <c r="L488" i="4"/>
  <c r="L496" i="4"/>
  <c r="L504" i="4"/>
  <c r="L512" i="4"/>
  <c r="L520" i="4"/>
  <c r="L528" i="4"/>
  <c r="L536" i="4"/>
  <c r="L544" i="4"/>
  <c r="L552" i="4"/>
  <c r="L560" i="4"/>
  <c r="L576" i="4"/>
  <c r="L592" i="4"/>
  <c r="L608" i="4"/>
  <c r="L624" i="4"/>
  <c r="L640" i="4"/>
  <c r="L656" i="4"/>
  <c r="L672" i="4"/>
  <c r="L688" i="4"/>
  <c r="L704" i="4"/>
  <c r="L720" i="4"/>
  <c r="L736" i="4"/>
  <c r="L752" i="4"/>
  <c r="L768" i="4"/>
  <c r="L784" i="4"/>
  <c r="L800" i="4"/>
  <c r="L816" i="4"/>
  <c r="L832" i="4"/>
  <c r="L848" i="4"/>
  <c r="L864" i="4"/>
  <c r="L880" i="4"/>
  <c r="L896" i="4"/>
  <c r="L912" i="4"/>
  <c r="L928" i="4"/>
  <c r="K12" i="4"/>
  <c r="K20" i="4"/>
  <c r="K28" i="4"/>
  <c r="K36" i="4"/>
  <c r="K44" i="4"/>
  <c r="K52" i="4"/>
  <c r="K60" i="4"/>
  <c r="K68" i="4"/>
  <c r="K76" i="4"/>
  <c r="K84" i="4"/>
  <c r="K92" i="4"/>
  <c r="K100" i="4"/>
  <c r="K108" i="4"/>
  <c r="K116" i="4"/>
  <c r="K124" i="4"/>
  <c r="K132" i="4"/>
  <c r="K140" i="4"/>
  <c r="K148" i="4"/>
  <c r="K156" i="4"/>
  <c r="K164" i="4"/>
  <c r="K172" i="4"/>
  <c r="K180" i="4"/>
  <c r="K188" i="4"/>
  <c r="K196" i="4"/>
  <c r="K204" i="4"/>
  <c r="K212" i="4"/>
  <c r="K220" i="4"/>
  <c r="K228" i="4"/>
  <c r="K236" i="4"/>
  <c r="K244" i="4"/>
  <c r="K252" i="4"/>
  <c r="K260" i="4"/>
  <c r="K268" i="4"/>
  <c r="K276" i="4"/>
  <c r="K284" i="4"/>
  <c r="K292" i="4"/>
  <c r="K300" i="4"/>
  <c r="K308" i="4"/>
  <c r="K316" i="4"/>
  <c r="K324" i="4"/>
  <c r="K332" i="4"/>
  <c r="K340" i="4"/>
  <c r="K348" i="4"/>
  <c r="K356" i="4"/>
  <c r="K364" i="4"/>
  <c r="K372" i="4"/>
  <c r="K380" i="4"/>
  <c r="K388" i="4"/>
  <c r="K394" i="4"/>
  <c r="K398" i="4"/>
  <c r="K402" i="4"/>
  <c r="K406" i="4"/>
  <c r="K410" i="4"/>
  <c r="K414" i="4"/>
  <c r="K418" i="4"/>
  <c r="K422" i="4"/>
  <c r="K426" i="4"/>
  <c r="K430" i="4"/>
  <c r="K434" i="4"/>
  <c r="K438" i="4"/>
  <c r="K442" i="4"/>
  <c r="K446" i="4"/>
  <c r="K450" i="4"/>
  <c r="K454" i="4"/>
  <c r="K458" i="4"/>
  <c r="K462" i="4"/>
  <c r="K466" i="4"/>
  <c r="K470" i="4"/>
  <c r="K474" i="4"/>
  <c r="K478" i="4"/>
  <c r="K482" i="4"/>
  <c r="K486" i="4"/>
  <c r="K490" i="4"/>
  <c r="K494" i="4"/>
  <c r="K498" i="4"/>
  <c r="K502" i="4"/>
  <c r="K506" i="4"/>
  <c r="K510" i="4"/>
  <c r="K514" i="4"/>
  <c r="K518" i="4"/>
  <c r="K522" i="4"/>
  <c r="K526" i="4"/>
  <c r="K530" i="4"/>
  <c r="K534" i="4"/>
  <c r="K538" i="4"/>
  <c r="K542" i="4"/>
  <c r="K546" i="4"/>
  <c r="K550" i="4"/>
  <c r="K554" i="4"/>
  <c r="K558" i="4"/>
  <c r="K562" i="4"/>
  <c r="K566" i="4"/>
  <c r="K570" i="4"/>
  <c r="K574" i="4"/>
  <c r="K578" i="4"/>
  <c r="K582" i="4"/>
  <c r="K586" i="4"/>
  <c r="K590" i="4"/>
  <c r="K594" i="4"/>
  <c r="K598" i="4"/>
  <c r="K602" i="4"/>
  <c r="K606" i="4"/>
  <c r="K610" i="4"/>
  <c r="K614" i="4"/>
  <c r="K618" i="4"/>
  <c r="K622" i="4"/>
  <c r="K626" i="4"/>
  <c r="K630" i="4"/>
  <c r="K634" i="4"/>
  <c r="K638" i="4"/>
  <c r="K642" i="4"/>
  <c r="K646" i="4"/>
  <c r="K650" i="4"/>
  <c r="K654" i="4"/>
  <c r="K658" i="4"/>
  <c r="K662" i="4"/>
  <c r="K666" i="4"/>
  <c r="K670" i="4"/>
  <c r="K674" i="4"/>
  <c r="K678" i="4"/>
  <c r="K682" i="4"/>
  <c r="K686" i="4"/>
  <c r="K690" i="4"/>
  <c r="K694" i="4"/>
  <c r="K698" i="4"/>
  <c r="K702" i="4"/>
  <c r="K706" i="4"/>
  <c r="K710" i="4"/>
  <c r="K714" i="4"/>
  <c r="K718" i="4"/>
  <c r="K722" i="4"/>
  <c r="K726" i="4"/>
  <c r="K730" i="4"/>
  <c r="K734" i="4"/>
  <c r="K738" i="4"/>
  <c r="K742" i="4"/>
  <c r="K746" i="4"/>
  <c r="K750" i="4"/>
  <c r="K754" i="4"/>
  <c r="K758" i="4"/>
  <c r="K762" i="4"/>
  <c r="K766" i="4"/>
  <c r="K770" i="4"/>
  <c r="K774" i="4"/>
  <c r="K778" i="4"/>
  <c r="K782" i="4"/>
  <c r="K786" i="4"/>
  <c r="K790" i="4"/>
  <c r="K794" i="4"/>
  <c r="K798" i="4"/>
  <c r="K802" i="4"/>
  <c r="K810" i="4"/>
  <c r="K818" i="4"/>
  <c r="K826" i="4"/>
  <c r="K834" i="4"/>
  <c r="K842" i="4"/>
  <c r="K850" i="4"/>
  <c r="K858" i="4"/>
  <c r="K866" i="4"/>
  <c r="K874" i="4"/>
  <c r="K882" i="4"/>
  <c r="K890" i="4"/>
  <c r="K898" i="4"/>
  <c r="K906" i="4"/>
  <c r="K914" i="4"/>
  <c r="K922" i="4"/>
  <c r="K930" i="4"/>
  <c r="K938" i="4"/>
  <c r="K946" i="4"/>
  <c r="K954" i="4"/>
  <c r="K962" i="4"/>
  <c r="K970" i="4"/>
  <c r="J6" i="4"/>
  <c r="J10" i="4"/>
  <c r="J14" i="4"/>
  <c r="J18" i="4"/>
  <c r="J22" i="4"/>
  <c r="J26" i="4"/>
  <c r="J30" i="4"/>
  <c r="J34" i="4"/>
  <c r="J38" i="4"/>
  <c r="J42" i="4"/>
  <c r="J46" i="4"/>
  <c r="J50" i="4"/>
  <c r="J54" i="4"/>
  <c r="J58" i="4"/>
  <c r="J62" i="4"/>
  <c r="J66" i="4"/>
  <c r="J70" i="4"/>
  <c r="J74" i="4"/>
  <c r="J78" i="4"/>
  <c r="J82" i="4"/>
  <c r="J86" i="4"/>
  <c r="J90" i="4"/>
  <c r="J94" i="4"/>
  <c r="J98" i="4"/>
  <c r="J102" i="4"/>
  <c r="J106" i="4"/>
  <c r="J110" i="4"/>
  <c r="J114" i="4"/>
  <c r="J118" i="4"/>
  <c r="J122" i="4"/>
  <c r="J126" i="4"/>
  <c r="J130" i="4"/>
  <c r="J134" i="4"/>
  <c r="J138" i="4"/>
  <c r="J142" i="4"/>
  <c r="J146" i="4"/>
  <c r="J150" i="4"/>
  <c r="J154" i="4"/>
  <c r="J158" i="4"/>
  <c r="J162" i="4"/>
  <c r="J166" i="4"/>
  <c r="J170" i="4"/>
  <c r="J174" i="4"/>
  <c r="J178" i="4"/>
  <c r="J182" i="4"/>
  <c r="J186" i="4"/>
  <c r="J190" i="4"/>
  <c r="J194" i="4"/>
  <c r="J198" i="4"/>
  <c r="J202" i="4"/>
  <c r="J206" i="4"/>
  <c r="J210" i="4"/>
  <c r="J214" i="4"/>
  <c r="J218" i="4"/>
  <c r="J222" i="4"/>
  <c r="J226" i="4"/>
  <c r="J230" i="4"/>
  <c r="J234" i="4"/>
  <c r="J238" i="4"/>
  <c r="J242" i="4"/>
  <c r="J246" i="4"/>
  <c r="J250" i="4"/>
  <c r="J254" i="4"/>
  <c r="J258" i="4"/>
  <c r="J262" i="4"/>
  <c r="J266" i="4"/>
  <c r="J270" i="4"/>
  <c r="J274" i="4"/>
  <c r="J278" i="4"/>
  <c r="J282" i="4"/>
  <c r="J286" i="4"/>
  <c r="J290" i="4"/>
  <c r="J294" i="4"/>
  <c r="J298" i="4"/>
  <c r="J302" i="4"/>
  <c r="J306" i="4"/>
  <c r="J310" i="4"/>
  <c r="J314" i="4"/>
  <c r="J318" i="4"/>
  <c r="J322" i="4"/>
  <c r="J326" i="4"/>
  <c r="J330" i="4"/>
  <c r="J334" i="4"/>
  <c r="J338" i="4"/>
  <c r="J342" i="4"/>
  <c r="J346" i="4"/>
  <c r="J350" i="4"/>
  <c r="J354" i="4"/>
  <c r="J358" i="4"/>
  <c r="J362" i="4"/>
  <c r="J366" i="4"/>
  <c r="J370" i="4"/>
  <c r="J374" i="4"/>
  <c r="J378" i="4"/>
  <c r="J382" i="4"/>
  <c r="J386" i="4"/>
  <c r="J390" i="4"/>
  <c r="J394" i="4"/>
  <c r="J398" i="4"/>
  <c r="J402" i="4"/>
  <c r="J406" i="4"/>
  <c r="J410" i="4"/>
  <c r="J414" i="4"/>
  <c r="J418" i="4"/>
  <c r="J422" i="4"/>
  <c r="J426" i="4"/>
  <c r="J430" i="4"/>
  <c r="J434" i="4"/>
  <c r="J438" i="4"/>
  <c r="J442" i="4"/>
  <c r="J446" i="4"/>
  <c r="J450" i="4"/>
  <c r="J454" i="4"/>
  <c r="J458" i="4"/>
  <c r="J462" i="4"/>
  <c r="J466" i="4"/>
  <c r="J470" i="4"/>
  <c r="J474" i="4"/>
  <c r="J478" i="4"/>
  <c r="J482" i="4"/>
  <c r="J486" i="4"/>
  <c r="J490" i="4"/>
  <c r="J494" i="4"/>
  <c r="J498" i="4"/>
  <c r="J502" i="4"/>
  <c r="J506" i="4"/>
  <c r="J510" i="4"/>
  <c r="J514" i="4"/>
  <c r="J518" i="4"/>
  <c r="J522" i="4"/>
  <c r="J526" i="4"/>
  <c r="J530" i="4"/>
  <c r="J534" i="4"/>
  <c r="J538" i="4"/>
  <c r="J542" i="4"/>
  <c r="J546" i="4"/>
  <c r="J550" i="4"/>
  <c r="J554" i="4"/>
  <c r="J558" i="4"/>
  <c r="J562" i="4"/>
  <c r="J566" i="4"/>
  <c r="J570" i="4"/>
  <c r="J574" i="4"/>
  <c r="J578" i="4"/>
  <c r="J582" i="4"/>
  <c r="J586" i="4"/>
  <c r="J590" i="4"/>
  <c r="J594" i="4"/>
  <c r="J598" i="4"/>
  <c r="J602" i="4"/>
  <c r="J606" i="4"/>
  <c r="J610" i="4"/>
  <c r="J614" i="4"/>
  <c r="J618" i="4"/>
  <c r="J622" i="4"/>
  <c r="J626" i="4"/>
  <c r="J630" i="4"/>
  <c r="J634" i="4"/>
  <c r="J638" i="4"/>
  <c r="J642" i="4"/>
  <c r="J646" i="4"/>
  <c r="J650" i="4"/>
  <c r="J654" i="4"/>
  <c r="J658" i="4"/>
  <c r="J662" i="4"/>
  <c r="J666" i="4"/>
  <c r="J670" i="4"/>
  <c r="J674" i="4"/>
  <c r="J678" i="4"/>
  <c r="J682" i="4"/>
  <c r="J686" i="4"/>
  <c r="J690" i="4"/>
  <c r="J694" i="4"/>
  <c r="J698" i="4"/>
  <c r="J702" i="4"/>
  <c r="J706" i="4"/>
  <c r="J710" i="4"/>
  <c r="J714" i="4"/>
  <c r="J718" i="4"/>
  <c r="J722" i="4"/>
  <c r="J726" i="4"/>
  <c r="J730" i="4"/>
  <c r="J734" i="4"/>
  <c r="J738" i="4"/>
  <c r="J742" i="4"/>
  <c r="J746" i="4"/>
  <c r="J750" i="4"/>
  <c r="J754" i="4"/>
  <c r="J758" i="4"/>
  <c r="J762" i="4"/>
  <c r="J766" i="4"/>
  <c r="J770" i="4"/>
  <c r="J774" i="4"/>
  <c r="J777" i="4"/>
  <c r="J779" i="4"/>
  <c r="J781" i="4"/>
  <c r="J783" i="4"/>
  <c r="J785" i="4"/>
  <c r="J787" i="4"/>
  <c r="J789" i="4"/>
  <c r="J791" i="4"/>
  <c r="J793" i="4"/>
  <c r="J795" i="4"/>
  <c r="J797" i="4"/>
  <c r="J799" i="4"/>
  <c r="J803" i="4"/>
  <c r="J807" i="4"/>
  <c r="J811" i="4"/>
  <c r="J815" i="4"/>
  <c r="J819" i="4"/>
  <c r="J823" i="4"/>
  <c r="J827" i="4"/>
  <c r="J831" i="4"/>
  <c r="J835" i="4"/>
  <c r="J839" i="4"/>
  <c r="J843" i="4"/>
  <c r="J847" i="4"/>
  <c r="J851" i="4"/>
  <c r="J855" i="4"/>
  <c r="J859" i="4"/>
  <c r="J863" i="4"/>
  <c r="J867" i="4"/>
  <c r="J871" i="4"/>
  <c r="J875" i="4"/>
  <c r="J879" i="4"/>
  <c r="J883" i="4"/>
  <c r="J887" i="4"/>
  <c r="J891" i="4"/>
  <c r="J895" i="4"/>
  <c r="J899" i="4"/>
  <c r="J903" i="4"/>
  <c r="J907" i="4"/>
  <c r="J911" i="4"/>
  <c r="J915" i="4"/>
  <c r="J919" i="4"/>
  <c r="J923" i="4"/>
  <c r="J927" i="4"/>
  <c r="J931" i="4"/>
  <c r="J935" i="4"/>
  <c r="J939" i="4"/>
  <c r="J943" i="4"/>
  <c r="J947" i="4"/>
  <c r="J951" i="4"/>
  <c r="J955" i="4"/>
  <c r="J959" i="4"/>
  <c r="J963" i="4"/>
  <c r="J967" i="4"/>
  <c r="J971" i="4"/>
  <c r="J975" i="4"/>
  <c r="J979" i="4"/>
  <c r="J5" i="4"/>
  <c r="I7" i="4"/>
  <c r="I9" i="4"/>
  <c r="I11" i="4"/>
  <c r="I13" i="4"/>
  <c r="I15" i="4"/>
  <c r="I17" i="4"/>
  <c r="I19" i="4"/>
  <c r="I21" i="4"/>
  <c r="I23" i="4"/>
  <c r="I25" i="4"/>
  <c r="I27" i="4"/>
  <c r="I29" i="4"/>
  <c r="I31" i="4"/>
  <c r="I33" i="4"/>
  <c r="I35" i="4"/>
  <c r="I37" i="4"/>
  <c r="I39" i="4"/>
  <c r="I41" i="4"/>
  <c r="I43" i="4"/>
  <c r="I45" i="4"/>
  <c r="I47" i="4"/>
  <c r="I49" i="4"/>
  <c r="I51" i="4"/>
  <c r="I53" i="4"/>
  <c r="I55" i="4"/>
  <c r="I57" i="4"/>
  <c r="I59" i="4"/>
  <c r="I61" i="4"/>
  <c r="I63" i="4"/>
  <c r="I65" i="4"/>
  <c r="I67" i="4"/>
  <c r="I69" i="4"/>
  <c r="I71" i="4"/>
  <c r="I73" i="4"/>
  <c r="I75" i="4"/>
  <c r="I77" i="4"/>
  <c r="I79" i="4"/>
  <c r="I81" i="4"/>
  <c r="I83" i="4"/>
  <c r="I85" i="4"/>
  <c r="I87" i="4"/>
  <c r="I89" i="4"/>
  <c r="I91" i="4"/>
  <c r="I93" i="4"/>
  <c r="I95" i="4"/>
  <c r="I97" i="4"/>
  <c r="I99" i="4"/>
  <c r="I101" i="4"/>
  <c r="I103" i="4"/>
  <c r="I105" i="4"/>
  <c r="I107" i="4"/>
  <c r="I109" i="4"/>
  <c r="I111" i="4"/>
  <c r="I113" i="4"/>
  <c r="I115" i="4"/>
  <c r="I117" i="4"/>
  <c r="I119" i="4"/>
  <c r="I121" i="4"/>
  <c r="I123" i="4"/>
  <c r="I125" i="4"/>
  <c r="I127" i="4"/>
  <c r="I129" i="4"/>
  <c r="I131" i="4"/>
  <c r="I133" i="4"/>
  <c r="I135" i="4"/>
  <c r="I137" i="4"/>
  <c r="I139" i="4"/>
  <c r="I141" i="4"/>
  <c r="I143" i="4"/>
  <c r="I145" i="4"/>
  <c r="I147" i="4"/>
  <c r="I149" i="4"/>
  <c r="I151" i="4"/>
  <c r="I153" i="4"/>
  <c r="I155" i="4"/>
  <c r="I157" i="4"/>
  <c r="I159" i="4"/>
  <c r="I161" i="4"/>
  <c r="I163" i="4"/>
  <c r="I165" i="4"/>
  <c r="I167" i="4"/>
  <c r="I169" i="4"/>
  <c r="I171" i="4"/>
  <c r="I173" i="4"/>
  <c r="I175" i="4"/>
  <c r="I177" i="4"/>
  <c r="I179" i="4"/>
  <c r="I181" i="4"/>
  <c r="I183" i="4"/>
  <c r="I185" i="4"/>
  <c r="I187" i="4"/>
  <c r="I189" i="4"/>
  <c r="I191" i="4"/>
  <c r="I193" i="4"/>
  <c r="I195" i="4"/>
  <c r="I197" i="4"/>
  <c r="I199" i="4"/>
  <c r="I201" i="4"/>
  <c r="I203" i="4"/>
  <c r="I205" i="4"/>
  <c r="I207" i="4"/>
  <c r="I209" i="4"/>
  <c r="I211" i="4"/>
  <c r="I213" i="4"/>
  <c r="I215" i="4"/>
  <c r="I217" i="4"/>
  <c r="I219" i="4"/>
  <c r="I221" i="4"/>
  <c r="I223" i="4"/>
  <c r="I225" i="4"/>
  <c r="I227" i="4"/>
  <c r="I229" i="4"/>
  <c r="I231" i="4"/>
  <c r="I233" i="4"/>
  <c r="I235" i="4"/>
  <c r="I237" i="4"/>
  <c r="I239" i="4"/>
  <c r="I241" i="4"/>
  <c r="I243" i="4"/>
  <c r="I245" i="4"/>
  <c r="I247" i="4"/>
  <c r="I249" i="4"/>
  <c r="I251" i="4"/>
  <c r="I253" i="4"/>
  <c r="I255" i="4"/>
  <c r="I257" i="4"/>
  <c r="I259" i="4"/>
  <c r="I261" i="4"/>
  <c r="I263" i="4"/>
  <c r="I265" i="4"/>
  <c r="I267" i="4"/>
  <c r="I269" i="4"/>
  <c r="I271" i="4"/>
  <c r="I273" i="4"/>
  <c r="I275" i="4"/>
  <c r="I277" i="4"/>
  <c r="I279" i="4"/>
  <c r="I281" i="4"/>
  <c r="I283" i="4"/>
  <c r="I285" i="4"/>
  <c r="I287" i="4"/>
  <c r="I289" i="4"/>
  <c r="I291" i="4"/>
  <c r="I293" i="4"/>
  <c r="I295" i="4"/>
  <c r="I297" i="4"/>
  <c r="I299" i="4"/>
  <c r="I301" i="4"/>
  <c r="I303" i="4"/>
  <c r="I305" i="4"/>
  <c r="I307" i="4"/>
  <c r="I309" i="4"/>
  <c r="I311" i="4"/>
  <c r="I313" i="4"/>
  <c r="I315" i="4"/>
  <c r="I317" i="4"/>
  <c r="I319" i="4"/>
  <c r="I321" i="4"/>
  <c r="I323" i="4"/>
  <c r="I325" i="4"/>
  <c r="I327" i="4"/>
  <c r="I329" i="4"/>
  <c r="I331" i="4"/>
  <c r="I333" i="4"/>
  <c r="I335" i="4"/>
  <c r="I337" i="4"/>
  <c r="I339" i="4"/>
  <c r="I341" i="4"/>
  <c r="I343" i="4"/>
  <c r="I345" i="4"/>
  <c r="I347" i="4"/>
  <c r="I349" i="4"/>
  <c r="I351" i="4"/>
  <c r="I353" i="4"/>
  <c r="I355" i="4"/>
  <c r="I357" i="4"/>
  <c r="I359" i="4"/>
  <c r="I361" i="4"/>
  <c r="I363" i="4"/>
  <c r="I365" i="4"/>
  <c r="I367" i="4"/>
  <c r="I369" i="4"/>
  <c r="I371" i="4"/>
  <c r="I373" i="4"/>
  <c r="I375" i="4"/>
  <c r="I377" i="4"/>
  <c r="I379" i="4"/>
  <c r="I381" i="4"/>
  <c r="I383" i="4"/>
  <c r="I385" i="4"/>
  <c r="I387" i="4"/>
  <c r="I389" i="4"/>
  <c r="I391" i="4"/>
  <c r="I393" i="4"/>
  <c r="I395" i="4"/>
  <c r="I397" i="4"/>
  <c r="I399" i="4"/>
  <c r="I401" i="4"/>
  <c r="I403" i="4"/>
  <c r="I405" i="4"/>
  <c r="I407" i="4"/>
  <c r="I409" i="4"/>
  <c r="I411" i="4"/>
  <c r="I413" i="4"/>
  <c r="I415" i="4"/>
  <c r="I417" i="4"/>
  <c r="I419" i="4"/>
  <c r="I421" i="4"/>
  <c r="I423" i="4"/>
  <c r="I425" i="4"/>
  <c r="I427" i="4"/>
  <c r="I429" i="4"/>
  <c r="I431" i="4"/>
  <c r="I433" i="4"/>
  <c r="I435" i="4"/>
  <c r="I437" i="4"/>
  <c r="I439" i="4"/>
  <c r="I441" i="4"/>
  <c r="I443" i="4"/>
  <c r="I445" i="4"/>
  <c r="I447" i="4"/>
  <c r="I449" i="4"/>
  <c r="I451" i="4"/>
  <c r="I453" i="4"/>
  <c r="I455" i="4"/>
  <c r="I457" i="4"/>
  <c r="I459" i="4"/>
  <c r="I461" i="4"/>
  <c r="I463" i="4"/>
  <c r="I465" i="4"/>
  <c r="I467" i="4"/>
  <c r="I469" i="4"/>
  <c r="I471" i="4"/>
  <c r="I473" i="4"/>
  <c r="I475" i="4"/>
  <c r="I477" i="4"/>
  <c r="I479" i="4"/>
  <c r="I481" i="4"/>
  <c r="I483" i="4"/>
  <c r="I485" i="4"/>
  <c r="I487" i="4"/>
  <c r="I489" i="4"/>
  <c r="I491" i="4"/>
  <c r="I493" i="4"/>
  <c r="I495" i="4"/>
  <c r="I497" i="4"/>
  <c r="I499" i="4"/>
  <c r="I501" i="4"/>
  <c r="I503" i="4"/>
  <c r="I505" i="4"/>
  <c r="I507" i="4"/>
  <c r="I509" i="4"/>
  <c r="I511" i="4"/>
  <c r="I513" i="4"/>
  <c r="I515" i="4"/>
  <c r="I517" i="4"/>
  <c r="I519" i="4"/>
  <c r="I521" i="4"/>
  <c r="I523" i="4"/>
  <c r="I525" i="4"/>
  <c r="I527" i="4"/>
  <c r="I529" i="4"/>
  <c r="I531" i="4"/>
  <c r="I533" i="4"/>
  <c r="I535" i="4"/>
  <c r="I537" i="4"/>
  <c r="I539" i="4"/>
  <c r="I541" i="4"/>
  <c r="I543" i="4"/>
  <c r="I545" i="4"/>
  <c r="I547" i="4"/>
  <c r="I549" i="4"/>
  <c r="I551" i="4"/>
  <c r="I553" i="4"/>
  <c r="I555" i="4"/>
  <c r="I557" i="4"/>
  <c r="I559" i="4"/>
  <c r="I561" i="4"/>
  <c r="I563" i="4"/>
  <c r="I565" i="4"/>
  <c r="I567" i="4"/>
  <c r="I569" i="4"/>
  <c r="I571" i="4"/>
  <c r="I573" i="4"/>
  <c r="I575" i="4"/>
  <c r="I577" i="4"/>
  <c r="I579" i="4"/>
  <c r="I581" i="4"/>
  <c r="I583" i="4"/>
  <c r="I585" i="4"/>
  <c r="I587" i="4"/>
  <c r="I589" i="4"/>
  <c r="I591" i="4"/>
  <c r="I593" i="4"/>
  <c r="I595" i="4"/>
  <c r="I597" i="4"/>
  <c r="I599" i="4"/>
  <c r="I601" i="4"/>
  <c r="I603" i="4"/>
  <c r="I605" i="4"/>
  <c r="I607" i="4"/>
  <c r="I609" i="4"/>
  <c r="I611" i="4"/>
  <c r="I613" i="4"/>
  <c r="I615" i="4"/>
  <c r="I617" i="4"/>
  <c r="I619" i="4"/>
  <c r="I621" i="4"/>
  <c r="I623" i="4"/>
  <c r="I625" i="4"/>
  <c r="I627" i="4"/>
  <c r="I629" i="4"/>
  <c r="I631" i="4"/>
  <c r="I633" i="4"/>
  <c r="I635" i="4"/>
  <c r="I637" i="4"/>
  <c r="I639" i="4"/>
  <c r="I641" i="4"/>
  <c r="I643" i="4"/>
  <c r="I645" i="4"/>
  <c r="I647" i="4"/>
  <c r="I649" i="4"/>
  <c r="I651" i="4"/>
  <c r="I653" i="4"/>
  <c r="I655" i="4"/>
  <c r="I657" i="4"/>
  <c r="I659" i="4"/>
  <c r="I661" i="4"/>
  <c r="I663" i="4"/>
  <c r="I665" i="4"/>
  <c r="I667" i="4"/>
  <c r="I669" i="4"/>
  <c r="I671" i="4"/>
  <c r="I673" i="4"/>
  <c r="I675" i="4"/>
  <c r="I677" i="4"/>
  <c r="I679" i="4"/>
  <c r="I681" i="4"/>
  <c r="I683" i="4"/>
  <c r="I685" i="4"/>
  <c r="I687" i="4"/>
  <c r="I689" i="4"/>
  <c r="I691" i="4"/>
  <c r="I693" i="4"/>
  <c r="I695" i="4"/>
  <c r="I697" i="4"/>
  <c r="I699" i="4"/>
  <c r="I701" i="4"/>
  <c r="I703" i="4"/>
  <c r="I705" i="4"/>
  <c r="I707" i="4"/>
  <c r="I709" i="4"/>
  <c r="I711" i="4"/>
  <c r="I713" i="4"/>
  <c r="I715" i="4"/>
  <c r="I717" i="4"/>
  <c r="I719" i="4"/>
  <c r="I721" i="4"/>
  <c r="I723" i="4"/>
  <c r="I725" i="4"/>
  <c r="I727" i="4"/>
  <c r="I729" i="4"/>
  <c r="I731" i="4"/>
  <c r="I733" i="4"/>
  <c r="I735" i="4"/>
  <c r="I737" i="4"/>
  <c r="I739" i="4"/>
  <c r="I741" i="4"/>
  <c r="I743" i="4"/>
  <c r="I745" i="4"/>
  <c r="I747" i="4"/>
  <c r="I749" i="4"/>
  <c r="I751" i="4"/>
  <c r="I753" i="4"/>
  <c r="I755" i="4"/>
  <c r="I757" i="4"/>
  <c r="I759" i="4"/>
  <c r="I761" i="4"/>
  <c r="I763" i="4"/>
  <c r="I765" i="4"/>
  <c r="I767" i="4"/>
  <c r="I769" i="4"/>
  <c r="I771" i="4"/>
  <c r="I773" i="4"/>
  <c r="I775" i="4"/>
  <c r="I777" i="4"/>
  <c r="I779" i="4"/>
  <c r="I781" i="4"/>
  <c r="I783" i="4"/>
  <c r="I785" i="4"/>
  <c r="I787" i="4"/>
  <c r="I789" i="4"/>
  <c r="I791" i="4"/>
  <c r="I793" i="4"/>
  <c r="I795" i="4"/>
  <c r="I797" i="4"/>
  <c r="I799" i="4"/>
  <c r="I803" i="4"/>
  <c r="I807" i="4"/>
  <c r="I811" i="4"/>
  <c r="I815" i="4"/>
  <c r="I819" i="4"/>
  <c r="I823" i="4"/>
  <c r="I827" i="4"/>
  <c r="I831" i="4"/>
  <c r="I835" i="4"/>
  <c r="I839" i="4"/>
  <c r="I843" i="4"/>
  <c r="I847" i="4"/>
  <c r="I851" i="4"/>
  <c r="I855" i="4"/>
  <c r="I859" i="4"/>
  <c r="I863" i="4"/>
  <c r="I867" i="4"/>
  <c r="I871" i="4"/>
  <c r="I875" i="4"/>
  <c r="I879" i="4"/>
  <c r="I883" i="4"/>
  <c r="I887" i="4"/>
  <c r="I891" i="4"/>
  <c r="I895" i="4"/>
  <c r="I899" i="4"/>
  <c r="I903" i="4"/>
  <c r="I907" i="4"/>
  <c r="I911" i="4"/>
  <c r="I915" i="4"/>
  <c r="I919" i="4"/>
  <c r="I923" i="4"/>
  <c r="I927" i="4"/>
  <c r="I931" i="4"/>
  <c r="I935" i="4"/>
  <c r="I939" i="4"/>
  <c r="I943" i="4"/>
  <c r="I947" i="4"/>
  <c r="I951" i="4"/>
  <c r="I955" i="4"/>
  <c r="I959" i="4"/>
  <c r="I963" i="4"/>
  <c r="I967" i="4"/>
  <c r="I971" i="4"/>
  <c r="I975" i="4"/>
  <c r="I979" i="4"/>
  <c r="I983" i="4"/>
  <c r="I5" i="4"/>
  <c r="H7" i="4"/>
  <c r="H9" i="4"/>
  <c r="H11" i="4"/>
  <c r="H13" i="4"/>
  <c r="H15" i="4"/>
  <c r="H17" i="4"/>
  <c r="H19" i="4"/>
  <c r="H21" i="4"/>
  <c r="H23" i="4"/>
  <c r="H25" i="4"/>
  <c r="H27" i="4"/>
  <c r="H29" i="4"/>
  <c r="H31" i="4"/>
  <c r="H33" i="4"/>
  <c r="H35" i="4"/>
  <c r="H37" i="4"/>
  <c r="H39" i="4"/>
  <c r="H41" i="4"/>
  <c r="H43" i="4"/>
  <c r="H45" i="4"/>
  <c r="H47" i="4"/>
  <c r="H49" i="4"/>
  <c r="H51" i="4"/>
  <c r="H53" i="4"/>
  <c r="H55" i="4"/>
  <c r="H57" i="4"/>
  <c r="H59" i="4"/>
  <c r="H61" i="4"/>
  <c r="H63" i="4"/>
  <c r="H65" i="4"/>
  <c r="H67" i="4"/>
  <c r="H69" i="4"/>
  <c r="H71" i="4"/>
  <c r="H73" i="4"/>
  <c r="H75" i="4"/>
  <c r="H77" i="4"/>
  <c r="H79" i="4"/>
  <c r="H81" i="4"/>
  <c r="H83" i="4"/>
  <c r="H85" i="4"/>
  <c r="H87" i="4"/>
  <c r="H89" i="4"/>
  <c r="H91" i="4"/>
  <c r="H93" i="4"/>
  <c r="H95" i="4"/>
  <c r="H97" i="4"/>
  <c r="H99" i="4"/>
  <c r="H101" i="4"/>
  <c r="H103" i="4"/>
  <c r="H105" i="4"/>
  <c r="H107" i="4"/>
  <c r="H109" i="4"/>
  <c r="H111" i="4"/>
  <c r="H113" i="4"/>
  <c r="H115" i="4"/>
  <c r="H117" i="4"/>
  <c r="H119" i="4"/>
  <c r="H121" i="4"/>
  <c r="H123" i="4"/>
  <c r="H125" i="4"/>
  <c r="H127" i="4"/>
  <c r="H129" i="4"/>
  <c r="H131" i="4"/>
  <c r="H133" i="4"/>
  <c r="H135" i="4"/>
  <c r="H137" i="4"/>
  <c r="H139" i="4"/>
  <c r="H141" i="4"/>
  <c r="H143" i="4"/>
  <c r="H145" i="4"/>
  <c r="H147" i="4"/>
  <c r="H149" i="4"/>
  <c r="H151" i="4"/>
  <c r="H153" i="4"/>
  <c r="H155" i="4"/>
  <c r="H157" i="4"/>
  <c r="H159" i="4"/>
  <c r="H161" i="4"/>
  <c r="H163" i="4"/>
  <c r="H165" i="4"/>
  <c r="H167" i="4"/>
  <c r="H169" i="4"/>
  <c r="H171" i="4"/>
  <c r="H173" i="4"/>
  <c r="H175" i="4"/>
  <c r="H177" i="4"/>
  <c r="H179" i="4"/>
  <c r="H181" i="4"/>
  <c r="H183" i="4"/>
  <c r="H185" i="4"/>
  <c r="H187" i="4"/>
  <c r="H189" i="4"/>
  <c r="H191" i="4"/>
  <c r="H193" i="4"/>
  <c r="H195" i="4"/>
  <c r="H197" i="4"/>
  <c r="H199" i="4"/>
  <c r="H201" i="4"/>
  <c r="H203" i="4"/>
  <c r="H205" i="4"/>
  <c r="H207" i="4"/>
  <c r="H209" i="4"/>
  <c r="H211" i="4"/>
  <c r="H213" i="4"/>
  <c r="H215" i="4"/>
  <c r="H217" i="4"/>
  <c r="H219" i="4"/>
  <c r="H221" i="4"/>
  <c r="H223" i="4"/>
  <c r="H225" i="4"/>
  <c r="H227" i="4"/>
  <c r="H229" i="4"/>
  <c r="H231" i="4"/>
  <c r="H233" i="4"/>
  <c r="H235" i="4"/>
  <c r="H237" i="4"/>
  <c r="H239" i="4"/>
  <c r="H241" i="4"/>
  <c r="H243" i="4"/>
  <c r="H245" i="4"/>
  <c r="H247" i="4"/>
  <c r="H249" i="4"/>
  <c r="H251" i="4"/>
  <c r="H253" i="4"/>
  <c r="H255" i="4"/>
  <c r="H257" i="4"/>
  <c r="H259" i="4"/>
  <c r="H261" i="4"/>
  <c r="H263" i="4"/>
  <c r="H265" i="4"/>
  <c r="H267" i="4"/>
  <c r="H269" i="4"/>
  <c r="H271" i="4"/>
  <c r="H273" i="4"/>
  <c r="H275" i="4"/>
  <c r="H277" i="4"/>
  <c r="H279" i="4"/>
  <c r="H281" i="4"/>
  <c r="H283" i="4"/>
  <c r="H285" i="4"/>
  <c r="H287" i="4"/>
  <c r="H289" i="4"/>
  <c r="H291" i="4"/>
  <c r="H293" i="4"/>
  <c r="H295" i="4"/>
  <c r="H297" i="4"/>
  <c r="H299" i="4"/>
  <c r="H301" i="4"/>
  <c r="H303" i="4"/>
  <c r="H305" i="4"/>
  <c r="H307" i="4"/>
  <c r="H309" i="4"/>
  <c r="H311" i="4"/>
  <c r="H313" i="4"/>
  <c r="H315" i="4"/>
  <c r="H317" i="4"/>
  <c r="H319" i="4"/>
  <c r="H321" i="4"/>
  <c r="H323" i="4"/>
  <c r="H325" i="4"/>
  <c r="H327" i="4"/>
  <c r="H329" i="4"/>
  <c r="H331" i="4"/>
  <c r="H333" i="4"/>
  <c r="H335" i="4"/>
  <c r="H337" i="4"/>
  <c r="H339" i="4"/>
  <c r="H341" i="4"/>
  <c r="H343" i="4"/>
  <c r="H345" i="4"/>
  <c r="H347" i="4"/>
  <c r="H349" i="4"/>
  <c r="H351" i="4"/>
  <c r="H353" i="4"/>
  <c r="H355" i="4"/>
  <c r="H357" i="4"/>
  <c r="H359" i="4"/>
  <c r="H361" i="4"/>
  <c r="H363" i="4"/>
  <c r="H365" i="4"/>
  <c r="H367" i="4"/>
  <c r="H369" i="4"/>
  <c r="H371" i="4"/>
  <c r="H373" i="4"/>
  <c r="H375" i="4"/>
  <c r="H377" i="4"/>
  <c r="H379" i="4"/>
  <c r="H381" i="4"/>
  <c r="H383" i="4"/>
  <c r="H385" i="4"/>
  <c r="H387" i="4"/>
  <c r="H389" i="4"/>
  <c r="H391" i="4"/>
  <c r="H393" i="4"/>
  <c r="H395" i="4"/>
  <c r="H397" i="4"/>
  <c r="H399" i="4"/>
  <c r="H401" i="4"/>
  <c r="H403" i="4"/>
  <c r="H405" i="4"/>
  <c r="H407" i="4"/>
  <c r="H409" i="4"/>
  <c r="H411" i="4"/>
  <c r="H413" i="4"/>
  <c r="H415" i="4"/>
  <c r="H417" i="4"/>
  <c r="H419" i="4"/>
  <c r="H421" i="4"/>
  <c r="H423" i="4"/>
  <c r="H425" i="4"/>
  <c r="H427" i="4"/>
  <c r="H429" i="4"/>
  <c r="H431" i="4"/>
  <c r="H433" i="4"/>
  <c r="H435" i="4"/>
  <c r="H437" i="4"/>
  <c r="H439" i="4"/>
  <c r="H441" i="4"/>
  <c r="H443" i="4"/>
  <c r="H445" i="4"/>
  <c r="H447" i="4"/>
  <c r="H449" i="4"/>
  <c r="H451" i="4"/>
  <c r="H453" i="4"/>
  <c r="H455" i="4"/>
  <c r="H457" i="4"/>
  <c r="H459" i="4"/>
  <c r="H461" i="4"/>
  <c r="H463" i="4"/>
  <c r="H465" i="4"/>
  <c r="H467" i="4"/>
  <c r="H469" i="4"/>
  <c r="H471" i="4"/>
  <c r="H473" i="4"/>
  <c r="H475" i="4"/>
  <c r="H477" i="4"/>
  <c r="H479" i="4"/>
  <c r="H481" i="4"/>
  <c r="H483" i="4"/>
  <c r="H485" i="4"/>
  <c r="H487" i="4"/>
  <c r="H489" i="4"/>
  <c r="H491" i="4"/>
  <c r="H493" i="4"/>
  <c r="H495" i="4"/>
  <c r="H497" i="4"/>
  <c r="H499" i="4"/>
  <c r="H501" i="4"/>
  <c r="H503" i="4"/>
  <c r="H505" i="4"/>
  <c r="H507" i="4"/>
  <c r="H509" i="4"/>
  <c r="H511" i="4"/>
  <c r="H513" i="4"/>
  <c r="H515" i="4"/>
  <c r="H517" i="4"/>
  <c r="H519" i="4"/>
  <c r="H521" i="4"/>
  <c r="H523" i="4"/>
  <c r="H525" i="4"/>
  <c r="H527" i="4"/>
  <c r="H529" i="4"/>
  <c r="H531" i="4"/>
  <c r="H533" i="4"/>
  <c r="H535" i="4"/>
  <c r="H537" i="4"/>
  <c r="H539" i="4"/>
  <c r="H541" i="4"/>
  <c r="H543" i="4"/>
  <c r="H545" i="4"/>
  <c r="H547" i="4"/>
  <c r="H549" i="4"/>
  <c r="H551" i="4"/>
  <c r="H553" i="4"/>
  <c r="H555" i="4"/>
  <c r="H557" i="4"/>
  <c r="H559" i="4"/>
  <c r="H561" i="4"/>
  <c r="H563" i="4"/>
  <c r="H565" i="4"/>
  <c r="H567" i="4"/>
  <c r="H569" i="4"/>
  <c r="H571" i="4"/>
  <c r="H573" i="4"/>
  <c r="H575" i="4"/>
  <c r="H577" i="4"/>
  <c r="H579" i="4"/>
  <c r="H581" i="4"/>
  <c r="H583" i="4"/>
  <c r="H585" i="4"/>
  <c r="H587" i="4"/>
  <c r="H589" i="4"/>
  <c r="H591" i="4"/>
  <c r="H593" i="4"/>
  <c r="H595" i="4"/>
  <c r="H597" i="4"/>
  <c r="H599" i="4"/>
  <c r="H601" i="4"/>
  <c r="H603" i="4"/>
  <c r="H605" i="4"/>
  <c r="H607" i="4"/>
  <c r="H609" i="4"/>
  <c r="H611" i="4"/>
  <c r="H613" i="4"/>
  <c r="H615" i="4"/>
  <c r="H617" i="4"/>
  <c r="H619" i="4"/>
  <c r="H621" i="4"/>
  <c r="H623" i="4"/>
  <c r="H625" i="4"/>
  <c r="H627" i="4"/>
  <c r="H629" i="4"/>
  <c r="H631" i="4"/>
  <c r="H633" i="4"/>
  <c r="H635" i="4"/>
  <c r="H637" i="4"/>
  <c r="H639" i="4"/>
  <c r="H641" i="4"/>
  <c r="H643" i="4"/>
  <c r="H645" i="4"/>
  <c r="H647" i="4"/>
  <c r="H649" i="4"/>
  <c r="H651" i="4"/>
  <c r="H653" i="4"/>
  <c r="H655" i="4"/>
  <c r="H657" i="4"/>
  <c r="H659" i="4"/>
  <c r="H661" i="4"/>
  <c r="H663" i="4"/>
  <c r="H665" i="4"/>
  <c r="H667" i="4"/>
  <c r="H669" i="4"/>
  <c r="H671" i="4"/>
  <c r="H673" i="4"/>
  <c r="H675" i="4"/>
  <c r="H677" i="4"/>
  <c r="H679" i="4"/>
  <c r="H681" i="4"/>
  <c r="H683" i="4"/>
  <c r="H685" i="4"/>
  <c r="H687" i="4"/>
  <c r="H689" i="4"/>
  <c r="H691" i="4"/>
  <c r="H693" i="4"/>
  <c r="H695" i="4"/>
  <c r="H697" i="4"/>
  <c r="H699" i="4"/>
  <c r="H701" i="4"/>
  <c r="H703" i="4"/>
  <c r="H705" i="4"/>
  <c r="H707" i="4"/>
  <c r="H709" i="4"/>
  <c r="H711" i="4"/>
  <c r="H713" i="4"/>
  <c r="H715" i="4"/>
  <c r="H717" i="4"/>
  <c r="H719" i="4"/>
  <c r="H721" i="4"/>
  <c r="H723" i="4"/>
  <c r="H725" i="4"/>
  <c r="H727" i="4"/>
  <c r="H729" i="4"/>
  <c r="H731" i="4"/>
  <c r="H733" i="4"/>
  <c r="H735" i="4"/>
  <c r="H737" i="4"/>
  <c r="H739" i="4"/>
  <c r="H741" i="4"/>
  <c r="H743" i="4"/>
  <c r="H745" i="4"/>
  <c r="H747" i="4"/>
  <c r="H749" i="4"/>
  <c r="H751" i="4"/>
  <c r="H753" i="4"/>
  <c r="H755" i="4"/>
  <c r="H757" i="4"/>
  <c r="H759" i="4"/>
  <c r="H761" i="4"/>
  <c r="H763" i="4"/>
  <c r="H765" i="4"/>
  <c r="H767" i="4"/>
  <c r="H769" i="4"/>
  <c r="H771" i="4"/>
  <c r="H773" i="4"/>
  <c r="H775" i="4"/>
  <c r="H777" i="4"/>
  <c r="H779" i="4"/>
  <c r="H781" i="4"/>
  <c r="H783" i="4"/>
  <c r="H785" i="4"/>
  <c r="H787" i="4"/>
  <c r="H789" i="4"/>
  <c r="H791" i="4"/>
  <c r="H793" i="4"/>
  <c r="H795" i="4"/>
  <c r="H797" i="4"/>
  <c r="H799" i="4"/>
  <c r="H803" i="4"/>
  <c r="H807" i="4"/>
  <c r="H811" i="4"/>
  <c r="H815" i="4"/>
  <c r="H819" i="4"/>
  <c r="H823" i="4"/>
  <c r="H827" i="4"/>
  <c r="H831" i="4"/>
  <c r="H835" i="4"/>
  <c r="H839" i="4"/>
  <c r="H843" i="4"/>
  <c r="H847" i="4"/>
  <c r="H851" i="4"/>
  <c r="H855" i="4"/>
  <c r="H859" i="4"/>
  <c r="H863" i="4"/>
  <c r="H867" i="4"/>
  <c r="H871" i="4"/>
  <c r="H875" i="4"/>
  <c r="H879" i="4"/>
  <c r="H883" i="4"/>
  <c r="H887" i="4"/>
  <c r="H891" i="4"/>
  <c r="H895" i="4"/>
  <c r="H899" i="4"/>
  <c r="H903" i="4"/>
  <c r="H907" i="4"/>
  <c r="H911" i="4"/>
  <c r="H915" i="4"/>
  <c r="H919" i="4"/>
  <c r="H923" i="4"/>
  <c r="H927" i="4"/>
  <c r="H931" i="4"/>
  <c r="H935" i="4"/>
  <c r="H939" i="4"/>
  <c r="H943" i="4"/>
  <c r="H947" i="4"/>
  <c r="H951" i="4"/>
  <c r="H955" i="4"/>
  <c r="H959" i="4"/>
  <c r="H963" i="4"/>
  <c r="H967" i="4"/>
  <c r="H971" i="4"/>
  <c r="H975" i="4"/>
  <c r="H979" i="4"/>
  <c r="H983" i="4"/>
  <c r="H5" i="4"/>
  <c r="G7" i="4"/>
  <c r="G9" i="4"/>
  <c r="G11" i="4"/>
  <c r="G13" i="4"/>
  <c r="G15" i="4"/>
  <c r="G17" i="4"/>
  <c r="G19" i="4"/>
  <c r="G21" i="4"/>
  <c r="G23" i="4"/>
  <c r="G25" i="4"/>
  <c r="G27" i="4"/>
  <c r="G29" i="4"/>
  <c r="G31" i="4"/>
  <c r="G33" i="4"/>
  <c r="G35" i="4"/>
  <c r="G37" i="4"/>
  <c r="G39" i="4"/>
  <c r="G41" i="4"/>
  <c r="G43" i="4"/>
  <c r="G45" i="4"/>
  <c r="G47" i="4"/>
  <c r="G49" i="4"/>
  <c r="G51" i="4"/>
  <c r="G53" i="4"/>
  <c r="G55" i="4"/>
  <c r="G57" i="4"/>
  <c r="G59" i="4"/>
  <c r="G61" i="4"/>
  <c r="G63" i="4"/>
  <c r="G65" i="4"/>
  <c r="G67" i="4"/>
  <c r="G69" i="4"/>
  <c r="G71" i="4"/>
  <c r="G73" i="4"/>
  <c r="G75" i="4"/>
  <c r="G77" i="4"/>
  <c r="G79" i="4"/>
  <c r="G81" i="4"/>
  <c r="G83" i="4"/>
  <c r="G85" i="4"/>
  <c r="G87" i="4"/>
  <c r="G89" i="4"/>
  <c r="G91" i="4"/>
  <c r="G93" i="4"/>
  <c r="G95" i="4"/>
  <c r="G97" i="4"/>
  <c r="G99" i="4"/>
  <c r="G101" i="4"/>
  <c r="G103" i="4"/>
  <c r="G105" i="4"/>
  <c r="G107" i="4"/>
  <c r="G109" i="4"/>
  <c r="G111" i="4"/>
  <c r="G113" i="4"/>
  <c r="G115" i="4"/>
  <c r="G117" i="4"/>
  <c r="G119" i="4"/>
  <c r="G121" i="4"/>
  <c r="G123" i="4"/>
  <c r="G125" i="4"/>
  <c r="G127" i="4"/>
  <c r="G129" i="4"/>
  <c r="G131" i="4"/>
  <c r="G133" i="4"/>
  <c r="G135" i="4"/>
  <c r="G137" i="4"/>
  <c r="G139" i="4"/>
  <c r="G141" i="4"/>
  <c r="G143" i="4"/>
  <c r="G145" i="4"/>
  <c r="G147" i="4"/>
  <c r="G149" i="4"/>
  <c r="G151" i="4"/>
  <c r="G153" i="4"/>
  <c r="G155" i="4"/>
  <c r="G157" i="4"/>
  <c r="G159" i="4"/>
  <c r="G161" i="4"/>
  <c r="G163" i="4"/>
  <c r="G165" i="4"/>
  <c r="G167" i="4"/>
  <c r="G169" i="4"/>
  <c r="G171" i="4"/>
  <c r="G173" i="4"/>
  <c r="G175" i="4"/>
  <c r="G177" i="4"/>
  <c r="G179" i="4"/>
  <c r="G181" i="4"/>
  <c r="G183" i="4"/>
  <c r="G185" i="4"/>
  <c r="G187" i="4"/>
  <c r="G189" i="4"/>
  <c r="G191" i="4"/>
  <c r="G193" i="4"/>
  <c r="G195" i="4"/>
  <c r="G197" i="4"/>
  <c r="G199" i="4"/>
  <c r="G201" i="4"/>
  <c r="G203" i="4"/>
  <c r="G205" i="4"/>
  <c r="G207" i="4"/>
  <c r="G209" i="4"/>
  <c r="G211" i="4"/>
  <c r="G213" i="4"/>
  <c r="G215" i="4"/>
  <c r="G217" i="4"/>
  <c r="G219" i="4"/>
  <c r="G221" i="4"/>
  <c r="G223" i="4"/>
  <c r="G225" i="4"/>
  <c r="G227" i="4"/>
  <c r="G229" i="4"/>
  <c r="G231" i="4"/>
  <c r="G233" i="4"/>
  <c r="G235" i="4"/>
  <c r="G237" i="4"/>
  <c r="G239" i="4"/>
  <c r="G241" i="4"/>
  <c r="G243" i="4"/>
  <c r="G245" i="4"/>
  <c r="G247" i="4"/>
  <c r="G249" i="4"/>
  <c r="G251" i="4"/>
  <c r="G253" i="4"/>
  <c r="G255" i="4"/>
  <c r="G257" i="4"/>
  <c r="G259" i="4"/>
  <c r="G261" i="4"/>
  <c r="G263" i="4"/>
  <c r="G265" i="4"/>
  <c r="G267" i="4"/>
  <c r="G269" i="4"/>
  <c r="G271" i="4"/>
  <c r="G273" i="4"/>
  <c r="G275" i="4"/>
  <c r="G277" i="4"/>
  <c r="G279" i="4"/>
  <c r="G281" i="4"/>
  <c r="G283" i="4"/>
  <c r="G285" i="4"/>
  <c r="G287" i="4"/>
  <c r="G289" i="4"/>
  <c r="G291" i="4"/>
  <c r="G293" i="4"/>
  <c r="G295" i="4"/>
  <c r="G297" i="4"/>
  <c r="G299" i="4"/>
  <c r="G301" i="4"/>
  <c r="G303" i="4"/>
  <c r="G305" i="4"/>
  <c r="G307" i="4"/>
  <c r="G309" i="4"/>
  <c r="G311" i="4"/>
  <c r="G313" i="4"/>
  <c r="G315" i="4"/>
  <c r="G317" i="4"/>
  <c r="G319" i="4"/>
  <c r="G321" i="4"/>
  <c r="G323" i="4"/>
  <c r="G325" i="4"/>
  <c r="G327" i="4"/>
  <c r="G329" i="4"/>
  <c r="G331" i="4"/>
  <c r="G333" i="4"/>
  <c r="G335" i="4"/>
  <c r="G337" i="4"/>
  <c r="G339" i="4"/>
  <c r="G341" i="4"/>
  <c r="G343" i="4"/>
  <c r="G345" i="4"/>
  <c r="G347" i="4"/>
  <c r="G349" i="4"/>
  <c r="G351" i="4"/>
  <c r="G353" i="4"/>
  <c r="G355" i="4"/>
  <c r="G357" i="4"/>
  <c r="G359" i="4"/>
  <c r="G361" i="4"/>
  <c r="G363" i="4"/>
  <c r="G365" i="4"/>
  <c r="G367" i="4"/>
  <c r="G369" i="4"/>
  <c r="G371" i="4"/>
  <c r="G373" i="4"/>
  <c r="G375" i="4"/>
  <c r="G377" i="4"/>
  <c r="G379" i="4"/>
  <c r="G381" i="4"/>
  <c r="G383" i="4"/>
  <c r="G385" i="4"/>
  <c r="G387" i="4"/>
  <c r="G389" i="4"/>
  <c r="G391" i="4"/>
  <c r="G393" i="4"/>
  <c r="G395" i="4"/>
  <c r="G397" i="4"/>
  <c r="G399" i="4"/>
  <c r="G401" i="4"/>
  <c r="G403" i="4"/>
  <c r="G405" i="4"/>
  <c r="G407" i="4"/>
  <c r="G409" i="4"/>
  <c r="G411" i="4"/>
  <c r="G413" i="4"/>
  <c r="G415" i="4"/>
  <c r="G417" i="4"/>
  <c r="G419" i="4"/>
  <c r="G421" i="4"/>
  <c r="G423" i="4"/>
  <c r="G425" i="4"/>
  <c r="G427" i="4"/>
  <c r="G429" i="4"/>
  <c r="G431" i="4"/>
  <c r="G433" i="4"/>
  <c r="G435" i="4"/>
  <c r="G437" i="4"/>
  <c r="G439" i="4"/>
  <c r="G441" i="4"/>
  <c r="G443" i="4"/>
  <c r="G445" i="4"/>
  <c r="G447" i="4"/>
  <c r="G449" i="4"/>
  <c r="G451" i="4"/>
  <c r="G453" i="4"/>
  <c r="G455" i="4"/>
  <c r="G457" i="4"/>
  <c r="G459" i="4"/>
  <c r="G461" i="4"/>
  <c r="G463" i="4"/>
  <c r="G465" i="4"/>
  <c r="G467" i="4"/>
  <c r="G469" i="4"/>
  <c r="G471" i="4"/>
  <c r="G473" i="4"/>
  <c r="G475" i="4"/>
  <c r="G477" i="4"/>
  <c r="G479" i="4"/>
  <c r="G481" i="4"/>
  <c r="G483" i="4"/>
  <c r="G485" i="4"/>
  <c r="G487" i="4"/>
  <c r="G489" i="4"/>
  <c r="G491" i="4"/>
  <c r="G493" i="4"/>
  <c r="G495" i="4"/>
  <c r="G497" i="4"/>
  <c r="G499" i="4"/>
  <c r="G501" i="4"/>
  <c r="G503" i="4"/>
  <c r="G505" i="4"/>
  <c r="G507" i="4"/>
  <c r="G509" i="4"/>
  <c r="G511" i="4"/>
  <c r="G513" i="4"/>
  <c r="G515" i="4"/>
  <c r="G517" i="4"/>
  <c r="G519" i="4"/>
  <c r="G521" i="4"/>
  <c r="G523" i="4"/>
  <c r="G525" i="4"/>
  <c r="G527" i="4"/>
  <c r="G529" i="4"/>
  <c r="G531" i="4"/>
  <c r="G533" i="4"/>
  <c r="G535" i="4"/>
  <c r="G537" i="4"/>
  <c r="G539" i="4"/>
  <c r="G541" i="4"/>
  <c r="G543" i="4"/>
  <c r="G545" i="4"/>
  <c r="G547" i="4"/>
  <c r="G549" i="4"/>
  <c r="G551" i="4"/>
  <c r="G553" i="4"/>
  <c r="G555" i="4"/>
  <c r="G557" i="4"/>
  <c r="G559" i="4"/>
  <c r="G561" i="4"/>
  <c r="G563" i="4"/>
  <c r="G565" i="4"/>
  <c r="G567" i="4"/>
  <c r="G569" i="4"/>
  <c r="G571" i="4"/>
  <c r="G573" i="4"/>
  <c r="G575" i="4"/>
  <c r="G577" i="4"/>
  <c r="G579" i="4"/>
  <c r="G581" i="4"/>
  <c r="G583" i="4"/>
  <c r="G585" i="4"/>
  <c r="G587" i="4"/>
  <c r="G589" i="4"/>
  <c r="G591" i="4"/>
  <c r="G593" i="4"/>
  <c r="G595" i="4"/>
  <c r="G597" i="4"/>
  <c r="G599" i="4"/>
  <c r="G601" i="4"/>
  <c r="G603" i="4"/>
  <c r="G605" i="4"/>
  <c r="G607" i="4"/>
  <c r="G609" i="4"/>
  <c r="G611" i="4"/>
  <c r="G613" i="4"/>
  <c r="G615" i="4"/>
  <c r="G617" i="4"/>
  <c r="G619" i="4"/>
  <c r="G621" i="4"/>
  <c r="G623" i="4"/>
  <c r="G625" i="4"/>
  <c r="G627" i="4"/>
  <c r="G629" i="4"/>
  <c r="G631" i="4"/>
  <c r="G633" i="4"/>
  <c r="G635" i="4"/>
  <c r="G637" i="4"/>
  <c r="G639" i="4"/>
  <c r="G641" i="4"/>
  <c r="G643" i="4"/>
  <c r="G645" i="4"/>
  <c r="G647" i="4"/>
  <c r="G649" i="4"/>
  <c r="G651" i="4"/>
  <c r="G653" i="4"/>
  <c r="G655" i="4"/>
  <c r="G657" i="4"/>
  <c r="G659" i="4"/>
  <c r="G661" i="4"/>
  <c r="G663" i="4"/>
  <c r="G665" i="4"/>
  <c r="G667" i="4"/>
  <c r="G669" i="4"/>
  <c r="G671" i="4"/>
  <c r="G673" i="4"/>
  <c r="G675" i="4"/>
  <c r="G677" i="4"/>
  <c r="G679" i="4"/>
  <c r="G681" i="4"/>
  <c r="G683" i="4"/>
  <c r="G685" i="4"/>
  <c r="G687" i="4"/>
  <c r="G689" i="4"/>
  <c r="G691" i="4"/>
  <c r="G693" i="4"/>
  <c r="G695" i="4"/>
  <c r="G697" i="4"/>
  <c r="G699" i="4"/>
  <c r="G701" i="4"/>
  <c r="G703" i="4"/>
  <c r="G705" i="4"/>
  <c r="G707" i="4"/>
  <c r="G709" i="4"/>
  <c r="G711" i="4"/>
  <c r="G713" i="4"/>
  <c r="G715" i="4"/>
  <c r="G717" i="4"/>
  <c r="G719" i="4"/>
  <c r="G721" i="4"/>
  <c r="G723" i="4"/>
  <c r="G725" i="4"/>
  <c r="G727" i="4"/>
  <c r="G729" i="4"/>
  <c r="G731" i="4"/>
  <c r="G733" i="4"/>
  <c r="G735" i="4"/>
  <c r="G737" i="4"/>
  <c r="G739" i="4"/>
  <c r="G741" i="4"/>
  <c r="G743" i="4"/>
  <c r="G745" i="4"/>
  <c r="G747" i="4"/>
  <c r="G749" i="4"/>
  <c r="G751" i="4"/>
  <c r="G753" i="4"/>
  <c r="G755" i="4"/>
  <c r="G757" i="4"/>
  <c r="G759" i="4"/>
  <c r="G761" i="4"/>
  <c r="G763" i="4"/>
  <c r="G765" i="4"/>
  <c r="G767" i="4"/>
  <c r="G769" i="4"/>
  <c r="G771" i="4"/>
  <c r="G773" i="4"/>
  <c r="G775" i="4"/>
  <c r="G777" i="4"/>
  <c r="G779" i="4"/>
  <c r="G781" i="4"/>
  <c r="G783" i="4"/>
  <c r="G785" i="4"/>
  <c r="G787" i="4"/>
  <c r="G789" i="4"/>
  <c r="G791" i="4"/>
  <c r="G793" i="4"/>
  <c r="G795" i="4"/>
  <c r="G797" i="4"/>
  <c r="G799" i="4"/>
  <c r="G803" i="4"/>
  <c r="G807" i="4"/>
  <c r="G811" i="4"/>
  <c r="G815" i="4"/>
  <c r="G819" i="4"/>
  <c r="G823" i="4"/>
  <c r="G827" i="4"/>
  <c r="G831" i="4"/>
  <c r="G835" i="4"/>
  <c r="G839" i="4"/>
  <c r="G843" i="4"/>
  <c r="G847" i="4"/>
  <c r="G851" i="4"/>
  <c r="G855" i="4"/>
  <c r="G859" i="4"/>
  <c r="G863" i="4"/>
  <c r="G867" i="4"/>
  <c r="G871" i="4"/>
  <c r="G875" i="4"/>
  <c r="G879" i="4"/>
  <c r="G883" i="4"/>
  <c r="G887" i="4"/>
  <c r="G891" i="4"/>
  <c r="G895" i="4"/>
  <c r="G899" i="4"/>
  <c r="G903" i="4"/>
  <c r="G907" i="4"/>
  <c r="G911" i="4"/>
  <c r="G915" i="4"/>
  <c r="G919" i="4"/>
  <c r="G923" i="4"/>
  <c r="G927" i="4"/>
  <c r="G931" i="4"/>
  <c r="G935" i="4"/>
  <c r="G939" i="4"/>
  <c r="G943" i="4"/>
  <c r="G947" i="4"/>
  <c r="G951" i="4"/>
  <c r="G955" i="4"/>
  <c r="G959" i="4"/>
  <c r="G963" i="4"/>
  <c r="G967" i="4"/>
  <c r="G971" i="4"/>
  <c r="G975" i="4"/>
  <c r="G979" i="4"/>
  <c r="G983" i="4"/>
  <c r="G5" i="4"/>
  <c r="D7" i="4"/>
  <c r="D9" i="4"/>
  <c r="D11" i="4"/>
  <c r="D13" i="4"/>
  <c r="D15" i="4"/>
  <c r="D17" i="4"/>
  <c r="D19" i="4"/>
  <c r="D21" i="4"/>
  <c r="D23" i="4"/>
  <c r="D25" i="4"/>
  <c r="D27" i="4"/>
  <c r="D29" i="4"/>
  <c r="D31" i="4"/>
  <c r="D33" i="4"/>
  <c r="D35" i="4"/>
  <c r="D37" i="4"/>
  <c r="D39" i="4"/>
  <c r="D41" i="4"/>
  <c r="D43" i="4"/>
  <c r="D45" i="4"/>
  <c r="D47" i="4"/>
  <c r="D49" i="4"/>
  <c r="D51" i="4"/>
  <c r="D53" i="4"/>
  <c r="D55" i="4"/>
  <c r="D57" i="4"/>
  <c r="D59" i="4"/>
  <c r="D61" i="4"/>
  <c r="D63" i="4"/>
  <c r="D65" i="4"/>
  <c r="D67" i="4"/>
  <c r="D69" i="4"/>
  <c r="D71" i="4"/>
  <c r="D73" i="4"/>
  <c r="D75" i="4"/>
  <c r="D77" i="4"/>
  <c r="D79" i="4"/>
  <c r="D81" i="4"/>
  <c r="D83" i="4"/>
  <c r="D85" i="4"/>
  <c r="D87" i="4"/>
  <c r="D89" i="4"/>
  <c r="D91" i="4"/>
  <c r="D93" i="4"/>
  <c r="D95" i="4"/>
  <c r="D97" i="4"/>
  <c r="D99" i="4"/>
  <c r="D101" i="4"/>
  <c r="D103" i="4"/>
  <c r="D105" i="4"/>
  <c r="D107" i="4"/>
  <c r="D109" i="4"/>
  <c r="D111" i="4"/>
  <c r="D113" i="4"/>
  <c r="D115" i="4"/>
  <c r="D117" i="4"/>
  <c r="D119" i="4"/>
  <c r="D121" i="4"/>
  <c r="D123" i="4"/>
  <c r="D125" i="4"/>
  <c r="D127" i="4"/>
  <c r="D129" i="4"/>
  <c r="D131" i="4"/>
  <c r="D133" i="4"/>
  <c r="D135" i="4"/>
  <c r="D137" i="4"/>
  <c r="D139" i="4"/>
  <c r="D141" i="4"/>
  <c r="D143" i="4"/>
  <c r="D145" i="4"/>
  <c r="D147" i="4"/>
  <c r="D149" i="4"/>
  <c r="D151" i="4"/>
  <c r="D153" i="4"/>
  <c r="D155" i="4"/>
  <c r="D157" i="4"/>
  <c r="D159" i="4"/>
  <c r="D161" i="4"/>
  <c r="D163" i="4"/>
  <c r="D165" i="4"/>
  <c r="D167" i="4"/>
  <c r="D169" i="4"/>
  <c r="D171" i="4"/>
  <c r="D173" i="4"/>
  <c r="D175" i="4"/>
  <c r="D177" i="4"/>
  <c r="D179" i="4"/>
  <c r="D181" i="4"/>
  <c r="D183" i="4"/>
  <c r="D185" i="4"/>
  <c r="D187" i="4"/>
  <c r="D189" i="4"/>
  <c r="D191" i="4"/>
  <c r="D193" i="4"/>
  <c r="D195" i="4"/>
  <c r="D197" i="4"/>
  <c r="D199" i="4"/>
  <c r="D201" i="4"/>
  <c r="D203" i="4"/>
  <c r="D205" i="4"/>
  <c r="D207" i="4"/>
  <c r="D209" i="4"/>
  <c r="D211" i="4"/>
  <c r="D213" i="4"/>
  <c r="D215" i="4"/>
  <c r="D217" i="4"/>
  <c r="D219" i="4"/>
  <c r="D221" i="4"/>
  <c r="D223" i="4"/>
  <c r="D225" i="4"/>
  <c r="D227" i="4"/>
  <c r="D229" i="4"/>
  <c r="D231" i="4"/>
  <c r="D233" i="4"/>
  <c r="D235" i="4"/>
  <c r="D237" i="4"/>
  <c r="D239" i="4"/>
  <c r="D241" i="4"/>
  <c r="D243" i="4"/>
  <c r="D245" i="4"/>
  <c r="D247" i="4"/>
  <c r="D249" i="4"/>
  <c r="D251" i="4"/>
  <c r="D253" i="4"/>
  <c r="D255" i="4"/>
  <c r="D257" i="4"/>
  <c r="D259" i="4"/>
  <c r="D261" i="4"/>
  <c r="D263" i="4"/>
  <c r="D265" i="4"/>
  <c r="D267" i="4"/>
  <c r="D269" i="4"/>
  <c r="D271" i="4"/>
  <c r="D273" i="4"/>
  <c r="D275" i="4"/>
  <c r="D277" i="4"/>
  <c r="D279" i="4"/>
  <c r="D281" i="4"/>
  <c r="D283" i="4"/>
  <c r="D285" i="4"/>
  <c r="D287" i="4"/>
  <c r="D289" i="4"/>
  <c r="D291" i="4"/>
  <c r="D293" i="4"/>
  <c r="D295" i="4"/>
  <c r="D297" i="4"/>
  <c r="D299" i="4"/>
  <c r="D301" i="4"/>
  <c r="D303" i="4"/>
  <c r="D305" i="4"/>
  <c r="D307" i="4"/>
  <c r="D309" i="4"/>
  <c r="D311" i="4"/>
  <c r="D313" i="4"/>
  <c r="D315" i="4"/>
  <c r="D317" i="4"/>
  <c r="D319" i="4"/>
  <c r="D321" i="4"/>
  <c r="D323" i="4"/>
  <c r="D325" i="4"/>
  <c r="D327" i="4"/>
  <c r="D329" i="4"/>
  <c r="D331" i="4"/>
  <c r="D333" i="4"/>
  <c r="D335" i="4"/>
  <c r="D337" i="4"/>
  <c r="D339" i="4"/>
  <c r="D341" i="4"/>
  <c r="D343" i="4"/>
  <c r="D345" i="4"/>
  <c r="D347" i="4"/>
  <c r="D349" i="4"/>
  <c r="D351" i="4"/>
  <c r="D353" i="4"/>
  <c r="D355" i="4"/>
  <c r="D357" i="4"/>
  <c r="D359" i="4"/>
  <c r="D361" i="4"/>
  <c r="D363" i="4"/>
  <c r="D365" i="4"/>
  <c r="D367" i="4"/>
  <c r="D369" i="4"/>
  <c r="D371" i="4"/>
  <c r="D373" i="4"/>
  <c r="D375" i="4"/>
  <c r="D377" i="4"/>
  <c r="D379" i="4"/>
  <c r="D381" i="4"/>
  <c r="D383" i="4"/>
  <c r="D385" i="4"/>
  <c r="D387" i="4"/>
  <c r="D389" i="4"/>
  <c r="D391" i="4"/>
  <c r="D393" i="4"/>
  <c r="D395" i="4"/>
  <c r="D397" i="4"/>
  <c r="D399" i="4"/>
  <c r="D401" i="4"/>
  <c r="D403" i="4"/>
  <c r="D405" i="4"/>
  <c r="D407" i="4"/>
  <c r="D409" i="4"/>
  <c r="D411" i="4"/>
  <c r="D413" i="4"/>
  <c r="D415" i="4"/>
  <c r="D417" i="4"/>
  <c r="D419" i="4"/>
  <c r="D421" i="4"/>
  <c r="D423" i="4"/>
  <c r="D425" i="4"/>
  <c r="D427" i="4"/>
  <c r="D429" i="4"/>
  <c r="D431" i="4"/>
  <c r="D433" i="4"/>
  <c r="D435" i="4"/>
  <c r="D437" i="4"/>
  <c r="D439" i="4"/>
  <c r="D441" i="4"/>
  <c r="D443" i="4"/>
  <c r="D445" i="4"/>
  <c r="D447" i="4"/>
  <c r="D449" i="4"/>
  <c r="D451" i="4"/>
  <c r="D453" i="4"/>
  <c r="D455" i="4"/>
  <c r="D457" i="4"/>
  <c r="D459" i="4"/>
  <c r="D461" i="4"/>
  <c r="D463" i="4"/>
  <c r="D465" i="4"/>
  <c r="D467" i="4"/>
  <c r="D469" i="4"/>
  <c r="D471" i="4"/>
  <c r="D473" i="4"/>
  <c r="D475" i="4"/>
  <c r="D477" i="4"/>
  <c r="D479" i="4"/>
  <c r="D481" i="4"/>
  <c r="D483" i="4"/>
  <c r="D485" i="4"/>
  <c r="D487" i="4"/>
  <c r="D489" i="4"/>
  <c r="D491" i="4"/>
  <c r="D493" i="4"/>
  <c r="D495" i="4"/>
  <c r="D497" i="4"/>
  <c r="D499" i="4"/>
  <c r="D501" i="4"/>
  <c r="D503" i="4"/>
  <c r="D505" i="4"/>
  <c r="D507" i="4"/>
  <c r="D509" i="4"/>
  <c r="D511" i="4"/>
  <c r="D513" i="4"/>
  <c r="D515" i="4"/>
  <c r="D517" i="4"/>
  <c r="D519" i="4"/>
  <c r="D521" i="4"/>
  <c r="D523" i="4"/>
  <c r="D525" i="4"/>
  <c r="D527" i="4"/>
  <c r="D529" i="4"/>
  <c r="D531" i="4"/>
  <c r="D533" i="4"/>
  <c r="D535" i="4"/>
  <c r="D537" i="4"/>
  <c r="D539" i="4"/>
  <c r="D541" i="4"/>
  <c r="D543" i="4"/>
  <c r="D545" i="4"/>
  <c r="D547" i="4"/>
  <c r="D549" i="4"/>
  <c r="D551" i="4"/>
  <c r="D553" i="4"/>
  <c r="D555" i="4"/>
  <c r="D557" i="4"/>
  <c r="D559" i="4"/>
  <c r="D561" i="4"/>
  <c r="D563" i="4"/>
  <c r="D565" i="4"/>
  <c r="D567" i="4"/>
  <c r="D569" i="4"/>
  <c r="D571" i="4"/>
  <c r="D573" i="4"/>
  <c r="D575" i="4"/>
  <c r="D577" i="4"/>
  <c r="D579" i="4"/>
  <c r="D581" i="4"/>
  <c r="D583" i="4"/>
  <c r="D585" i="4"/>
  <c r="D587" i="4"/>
  <c r="D589" i="4"/>
  <c r="D591" i="4"/>
  <c r="D593" i="4"/>
  <c r="D595" i="4"/>
  <c r="D597" i="4"/>
  <c r="D599" i="4"/>
  <c r="D601" i="4"/>
  <c r="D603" i="4"/>
  <c r="D605" i="4"/>
  <c r="D607" i="4"/>
  <c r="D609" i="4"/>
  <c r="D611" i="4"/>
  <c r="D613" i="4"/>
  <c r="D615" i="4"/>
  <c r="D617" i="4"/>
  <c r="D619" i="4"/>
  <c r="D621" i="4"/>
  <c r="D623" i="4"/>
  <c r="D625" i="4"/>
  <c r="D627" i="4"/>
  <c r="D629" i="4"/>
  <c r="D631" i="4"/>
  <c r="D633" i="4"/>
  <c r="D635" i="4"/>
  <c r="D637" i="4"/>
  <c r="D639" i="4"/>
  <c r="D641" i="4"/>
  <c r="D643" i="4"/>
  <c r="D645" i="4"/>
  <c r="D647" i="4"/>
  <c r="D649" i="4"/>
  <c r="D651" i="4"/>
  <c r="D653" i="4"/>
  <c r="D655" i="4"/>
  <c r="D657" i="4"/>
  <c r="D659" i="4"/>
  <c r="D661" i="4"/>
  <c r="D663" i="4"/>
  <c r="D665" i="4"/>
  <c r="D667" i="4"/>
  <c r="D669" i="4"/>
  <c r="D671" i="4"/>
  <c r="D673" i="4"/>
  <c r="D675" i="4"/>
  <c r="D677" i="4"/>
  <c r="D679" i="4"/>
  <c r="D681" i="4"/>
  <c r="D683" i="4"/>
  <c r="D685" i="4"/>
  <c r="D687" i="4"/>
  <c r="D689" i="4"/>
  <c r="D691" i="4"/>
  <c r="D693" i="4"/>
  <c r="D695" i="4"/>
  <c r="D697" i="4"/>
  <c r="D699" i="4"/>
  <c r="D701" i="4"/>
  <c r="D703" i="4"/>
  <c r="D705" i="4"/>
  <c r="D707" i="4"/>
  <c r="D709" i="4"/>
  <c r="D711" i="4"/>
  <c r="D713" i="4"/>
  <c r="D715" i="4"/>
  <c r="D717" i="4"/>
  <c r="D719" i="4"/>
  <c r="D721" i="4"/>
  <c r="D723" i="4"/>
  <c r="D725" i="4"/>
  <c r="D727" i="4"/>
  <c r="D729" i="4"/>
  <c r="D731" i="4"/>
  <c r="D733" i="4"/>
  <c r="D735" i="4"/>
  <c r="D737" i="4"/>
  <c r="D739" i="4"/>
  <c r="D741" i="4"/>
  <c r="D743" i="4"/>
  <c r="D745" i="4"/>
  <c r="D747" i="4"/>
  <c r="D749" i="4"/>
  <c r="D751" i="4"/>
  <c r="D753" i="4"/>
  <c r="D755" i="4"/>
  <c r="D757" i="4"/>
  <c r="D759" i="4"/>
  <c r="D761" i="4"/>
  <c r="D763" i="4"/>
  <c r="D765" i="4"/>
  <c r="D767" i="4"/>
  <c r="D769" i="4"/>
  <c r="D771" i="4"/>
  <c r="D773" i="4"/>
  <c r="D775" i="4"/>
  <c r="D777" i="4"/>
  <c r="D779" i="4"/>
  <c r="D781" i="4"/>
  <c r="D783" i="4"/>
  <c r="D785" i="4"/>
  <c r="D787" i="4"/>
  <c r="D789" i="4"/>
  <c r="D791" i="4"/>
  <c r="D793" i="4"/>
  <c r="D795" i="4"/>
  <c r="D797" i="4"/>
  <c r="D799" i="4"/>
  <c r="D803" i="4"/>
  <c r="D807" i="4"/>
  <c r="D811" i="4"/>
  <c r="D815" i="4"/>
  <c r="D819" i="4"/>
  <c r="D823" i="4"/>
  <c r="D827" i="4"/>
  <c r="D831" i="4"/>
  <c r="D835" i="4"/>
  <c r="D839" i="4"/>
  <c r="D843" i="4"/>
  <c r="D847" i="4"/>
  <c r="D851" i="4"/>
  <c r="D855" i="4"/>
  <c r="D859" i="4"/>
  <c r="D863" i="4"/>
  <c r="D867" i="4"/>
  <c r="D871" i="4"/>
  <c r="D875" i="4"/>
  <c r="D879" i="4"/>
  <c r="D883" i="4"/>
  <c r="D887" i="4"/>
  <c r="D891" i="4"/>
  <c r="D895" i="4"/>
  <c r="D899" i="4"/>
  <c r="D903" i="4"/>
  <c r="D907" i="4"/>
  <c r="D911" i="4"/>
  <c r="D915" i="4"/>
  <c r="D919" i="4"/>
  <c r="D923" i="4"/>
  <c r="D927" i="4"/>
  <c r="D931" i="4"/>
  <c r="D935" i="4"/>
  <c r="D939" i="4"/>
  <c r="D943" i="4"/>
  <c r="D947" i="4"/>
  <c r="D951" i="4"/>
  <c r="P346" i="4"/>
  <c r="P814" i="4"/>
  <c r="O90" i="4"/>
  <c r="O282" i="4"/>
  <c r="O410" i="4"/>
  <c r="O538" i="4"/>
  <c r="O612" i="4"/>
  <c r="O676" i="4"/>
  <c r="O740" i="4"/>
  <c r="O804" i="4"/>
  <c r="O932" i="4"/>
  <c r="N16" i="4"/>
  <c r="N80" i="4"/>
  <c r="N144" i="4"/>
  <c r="N208" i="4"/>
  <c r="N272" i="4"/>
  <c r="N336" i="4"/>
  <c r="N400" i="4"/>
  <c r="N464" i="4"/>
  <c r="N528" i="4"/>
  <c r="N592" i="4"/>
  <c r="N629" i="4"/>
  <c r="N661" i="4"/>
  <c r="N693" i="4"/>
  <c r="N725" i="4"/>
  <c r="N757" i="4"/>
  <c r="N789" i="4"/>
  <c r="N853" i="4"/>
  <c r="N917" i="4"/>
  <c r="N981" i="4"/>
  <c r="M33" i="4"/>
  <c r="M65" i="4"/>
  <c r="M97" i="4"/>
  <c r="M129" i="4"/>
  <c r="M161" i="4"/>
  <c r="M193" i="4"/>
  <c r="M225" i="4"/>
  <c r="M257" i="4"/>
  <c r="M289" i="4"/>
  <c r="M312" i="4"/>
  <c r="M328" i="4"/>
  <c r="M344" i="4"/>
  <c r="M360" i="4"/>
  <c r="M376" i="4"/>
  <c r="M392" i="4"/>
  <c r="M408" i="4"/>
  <c r="M424" i="4"/>
  <c r="M440" i="4"/>
  <c r="M456" i="4"/>
  <c r="M472" i="4"/>
  <c r="M488" i="4"/>
  <c r="M504" i="4"/>
  <c r="M520" i="4"/>
  <c r="M536" i="4"/>
  <c r="M552" i="4"/>
  <c r="M568" i="4"/>
  <c r="M584" i="4"/>
  <c r="M600" i="4"/>
  <c r="M616" i="4"/>
  <c r="M632" i="4"/>
  <c r="M648" i="4"/>
  <c r="M664" i="4"/>
  <c r="M680" i="4"/>
  <c r="M696" i="4"/>
  <c r="M712" i="4"/>
  <c r="M728" i="4"/>
  <c r="M744" i="4"/>
  <c r="M760" i="4"/>
  <c r="M776" i="4"/>
  <c r="M792" i="4"/>
  <c r="M824" i="4"/>
  <c r="M856" i="4"/>
  <c r="M888" i="4"/>
  <c r="M920" i="4"/>
  <c r="M952" i="4"/>
  <c r="M984" i="4"/>
  <c r="L20" i="4"/>
  <c r="L36" i="4"/>
  <c r="L52" i="4"/>
  <c r="L68" i="4"/>
  <c r="L84" i="4"/>
  <c r="L100" i="4"/>
  <c r="L116" i="4"/>
  <c r="L132" i="4"/>
  <c r="L148" i="4"/>
  <c r="L164" i="4"/>
  <c r="L180" i="4"/>
  <c r="L196" i="4"/>
  <c r="L212" i="4"/>
  <c r="L228" i="4"/>
  <c r="L244" i="4"/>
  <c r="L260" i="4"/>
  <c r="L276" i="4"/>
  <c r="L292" i="4"/>
  <c r="L308" i="4"/>
  <c r="L324" i="4"/>
  <c r="L340" i="4"/>
  <c r="L356" i="4"/>
  <c r="L372" i="4"/>
  <c r="L388" i="4"/>
  <c r="L404" i="4"/>
  <c r="L420" i="4"/>
  <c r="L436" i="4"/>
  <c r="L452" i="4"/>
  <c r="L468" i="4"/>
  <c r="L484" i="4"/>
  <c r="L500" i="4"/>
  <c r="L516" i="4"/>
  <c r="L532" i="4"/>
  <c r="L548" i="4"/>
  <c r="L564" i="4"/>
  <c r="L580" i="4"/>
  <c r="L596" i="4"/>
  <c r="L612" i="4"/>
  <c r="L628" i="4"/>
  <c r="L644" i="4"/>
  <c r="L660" i="4"/>
  <c r="L676" i="4"/>
  <c r="L692" i="4"/>
  <c r="L708" i="4"/>
  <c r="L724" i="4"/>
  <c r="L740" i="4"/>
  <c r="L756" i="4"/>
  <c r="L772" i="4"/>
  <c r="L788" i="4"/>
  <c r="L804" i="4"/>
  <c r="L836" i="4"/>
  <c r="L868" i="4"/>
  <c r="L900" i="4"/>
  <c r="L932" i="4"/>
  <c r="L964" i="4"/>
  <c r="K16" i="4"/>
  <c r="K32" i="4"/>
  <c r="K48" i="4"/>
  <c r="K64" i="4"/>
  <c r="K80" i="4"/>
  <c r="K96" i="4"/>
  <c r="K112" i="4"/>
  <c r="K128" i="4"/>
  <c r="K144" i="4"/>
  <c r="K160" i="4"/>
  <c r="K176" i="4"/>
  <c r="K192" i="4"/>
  <c r="K208" i="4"/>
  <c r="K224" i="4"/>
  <c r="K240" i="4"/>
  <c r="K256" i="4"/>
  <c r="K272" i="4"/>
  <c r="K288" i="4"/>
  <c r="K304" i="4"/>
  <c r="K320" i="4"/>
  <c r="K336" i="4"/>
  <c r="K352" i="4"/>
  <c r="K368" i="4"/>
  <c r="K384" i="4"/>
  <c r="K396" i="4"/>
  <c r="K404" i="4"/>
  <c r="K412" i="4"/>
  <c r="K420" i="4"/>
  <c r="K428" i="4"/>
  <c r="K436" i="4"/>
  <c r="K444" i="4"/>
  <c r="K452" i="4"/>
  <c r="K460" i="4"/>
  <c r="K468" i="4"/>
  <c r="K476" i="4"/>
  <c r="K484" i="4"/>
  <c r="K492" i="4"/>
  <c r="K500" i="4"/>
  <c r="K508" i="4"/>
  <c r="K516" i="4"/>
  <c r="K524" i="4"/>
  <c r="K532" i="4"/>
  <c r="K540" i="4"/>
  <c r="K548" i="4"/>
  <c r="K556" i="4"/>
  <c r="K564" i="4"/>
  <c r="K572" i="4"/>
  <c r="K580" i="4"/>
  <c r="K588" i="4"/>
  <c r="K596" i="4"/>
  <c r="K604" i="4"/>
  <c r="K612" i="4"/>
  <c r="K620" i="4"/>
  <c r="K628" i="4"/>
  <c r="K636" i="4"/>
  <c r="K644" i="4"/>
  <c r="K652" i="4"/>
  <c r="K660" i="4"/>
  <c r="K668" i="4"/>
  <c r="K676" i="4"/>
  <c r="K684" i="4"/>
  <c r="K692" i="4"/>
  <c r="K700" i="4"/>
  <c r="K708" i="4"/>
  <c r="K716" i="4"/>
  <c r="K724" i="4"/>
  <c r="K732" i="4"/>
  <c r="K740" i="4"/>
  <c r="K748" i="4"/>
  <c r="K756" i="4"/>
  <c r="K764" i="4"/>
  <c r="K772" i="4"/>
  <c r="K780" i="4"/>
  <c r="K788" i="4"/>
  <c r="K796" i="4"/>
  <c r="K812" i="4"/>
  <c r="K828" i="4"/>
  <c r="K844" i="4"/>
  <c r="K860" i="4"/>
  <c r="K876" i="4"/>
  <c r="K892" i="4"/>
  <c r="K908" i="4"/>
  <c r="K924" i="4"/>
  <c r="K940" i="4"/>
  <c r="K956" i="4"/>
  <c r="K972" i="4"/>
  <c r="J8" i="4"/>
  <c r="J16" i="4"/>
  <c r="J24" i="4"/>
  <c r="J32" i="4"/>
  <c r="J40" i="4"/>
  <c r="J48" i="4"/>
  <c r="J56" i="4"/>
  <c r="J64" i="4"/>
  <c r="J72" i="4"/>
  <c r="J80" i="4"/>
  <c r="J88" i="4"/>
  <c r="J96" i="4"/>
  <c r="J104" i="4"/>
  <c r="J112" i="4"/>
  <c r="J120" i="4"/>
  <c r="J128" i="4"/>
  <c r="J136" i="4"/>
  <c r="J144" i="4"/>
  <c r="J152" i="4"/>
  <c r="J160" i="4"/>
  <c r="J168" i="4"/>
  <c r="J176" i="4"/>
  <c r="J184" i="4"/>
  <c r="J192" i="4"/>
  <c r="J200" i="4"/>
  <c r="J208" i="4"/>
  <c r="J216" i="4"/>
  <c r="J224" i="4"/>
  <c r="J232" i="4"/>
  <c r="J240" i="4"/>
  <c r="J248" i="4"/>
  <c r="J256" i="4"/>
  <c r="J264" i="4"/>
  <c r="J272" i="4"/>
  <c r="J280" i="4"/>
  <c r="J288" i="4"/>
  <c r="J296" i="4"/>
  <c r="J304" i="4"/>
  <c r="J312" i="4"/>
  <c r="J320" i="4"/>
  <c r="J328" i="4"/>
  <c r="J336" i="4"/>
  <c r="J344" i="4"/>
  <c r="J352" i="4"/>
  <c r="J360" i="4"/>
  <c r="J368" i="4"/>
  <c r="J376" i="4"/>
  <c r="J384" i="4"/>
  <c r="J392" i="4"/>
  <c r="J400" i="4"/>
  <c r="J408" i="4"/>
  <c r="J416" i="4"/>
  <c r="J424" i="4"/>
  <c r="J432" i="4"/>
  <c r="J440" i="4"/>
  <c r="J448" i="4"/>
  <c r="J456" i="4"/>
  <c r="J464" i="4"/>
  <c r="J472" i="4"/>
  <c r="J480" i="4"/>
  <c r="J488" i="4"/>
  <c r="J496" i="4"/>
  <c r="J504" i="4"/>
  <c r="J512" i="4"/>
  <c r="J520" i="4"/>
  <c r="J528" i="4"/>
  <c r="J536" i="4"/>
  <c r="J544" i="4"/>
  <c r="J552" i="4"/>
  <c r="J560" i="4"/>
  <c r="J568" i="4"/>
  <c r="J576" i="4"/>
  <c r="J584" i="4"/>
  <c r="J592" i="4"/>
  <c r="J600" i="4"/>
  <c r="J608" i="4"/>
  <c r="J616" i="4"/>
  <c r="J624" i="4"/>
  <c r="J632" i="4"/>
  <c r="J640" i="4"/>
  <c r="J648" i="4"/>
  <c r="J656" i="4"/>
  <c r="J664" i="4"/>
  <c r="J672" i="4"/>
  <c r="J680" i="4"/>
  <c r="J688" i="4"/>
  <c r="J696" i="4"/>
  <c r="J704" i="4"/>
  <c r="J712" i="4"/>
  <c r="J720" i="4"/>
  <c r="J728" i="4"/>
  <c r="J736" i="4"/>
  <c r="J744" i="4"/>
  <c r="J752" i="4"/>
  <c r="J760" i="4"/>
  <c r="J768" i="4"/>
  <c r="J776" i="4"/>
  <c r="J780" i="4"/>
  <c r="J784" i="4"/>
  <c r="J788" i="4"/>
  <c r="J792" i="4"/>
  <c r="J796" i="4"/>
  <c r="J800" i="4"/>
  <c r="J808" i="4"/>
  <c r="J816" i="4"/>
  <c r="J824" i="4"/>
  <c r="J832" i="4"/>
  <c r="J840" i="4"/>
  <c r="J848" i="4"/>
  <c r="J856" i="4"/>
  <c r="J864" i="4"/>
  <c r="J872" i="4"/>
  <c r="J880" i="4"/>
  <c r="J888" i="4"/>
  <c r="J896" i="4"/>
  <c r="J904" i="4"/>
  <c r="J912" i="4"/>
  <c r="J920" i="4"/>
  <c r="J928" i="4"/>
  <c r="J936" i="4"/>
  <c r="J944" i="4"/>
  <c r="J952" i="4"/>
  <c r="J960" i="4"/>
  <c r="J968" i="4"/>
  <c r="J976" i="4"/>
  <c r="J984" i="4"/>
  <c r="I8" i="4"/>
  <c r="I12" i="4"/>
  <c r="I16" i="4"/>
  <c r="I20" i="4"/>
  <c r="I24" i="4"/>
  <c r="I28" i="4"/>
  <c r="I32" i="4"/>
  <c r="I36" i="4"/>
  <c r="I40" i="4"/>
  <c r="I44" i="4"/>
  <c r="I48" i="4"/>
  <c r="I52" i="4"/>
  <c r="I56" i="4"/>
  <c r="I60" i="4"/>
  <c r="I64" i="4"/>
  <c r="I68" i="4"/>
  <c r="I72" i="4"/>
  <c r="I76" i="4"/>
  <c r="I80" i="4"/>
  <c r="I84" i="4"/>
  <c r="I88" i="4"/>
  <c r="I92" i="4"/>
  <c r="I96" i="4"/>
  <c r="I100" i="4"/>
  <c r="I104" i="4"/>
  <c r="I108" i="4"/>
  <c r="I112" i="4"/>
  <c r="I116" i="4"/>
  <c r="I120" i="4"/>
  <c r="I124" i="4"/>
  <c r="I128" i="4"/>
  <c r="I132" i="4"/>
  <c r="I136" i="4"/>
  <c r="I140" i="4"/>
  <c r="I144" i="4"/>
  <c r="I148" i="4"/>
  <c r="I152" i="4"/>
  <c r="I156" i="4"/>
  <c r="I160" i="4"/>
  <c r="I164" i="4"/>
  <c r="I168" i="4"/>
  <c r="I172" i="4"/>
  <c r="I176" i="4"/>
  <c r="I180" i="4"/>
  <c r="I184" i="4"/>
  <c r="I188" i="4"/>
  <c r="I192" i="4"/>
  <c r="I196" i="4"/>
  <c r="I200" i="4"/>
  <c r="I204" i="4"/>
  <c r="I208" i="4"/>
  <c r="I212" i="4"/>
  <c r="I216" i="4"/>
  <c r="I220" i="4"/>
  <c r="I224" i="4"/>
  <c r="I228" i="4"/>
  <c r="I232" i="4"/>
  <c r="I236" i="4"/>
  <c r="I240" i="4"/>
  <c r="I244" i="4"/>
  <c r="I248" i="4"/>
  <c r="I252" i="4"/>
  <c r="I256" i="4"/>
  <c r="I260" i="4"/>
  <c r="I264" i="4"/>
  <c r="I268" i="4"/>
  <c r="I272" i="4"/>
  <c r="I276" i="4"/>
  <c r="I280" i="4"/>
  <c r="I284" i="4"/>
  <c r="I288" i="4"/>
  <c r="I292" i="4"/>
  <c r="I296" i="4"/>
  <c r="I300" i="4"/>
  <c r="I304" i="4"/>
  <c r="I308" i="4"/>
  <c r="I312" i="4"/>
  <c r="I316" i="4"/>
  <c r="I320" i="4"/>
  <c r="I324" i="4"/>
  <c r="I328" i="4"/>
  <c r="I332" i="4"/>
  <c r="I336" i="4"/>
  <c r="I340" i="4"/>
  <c r="I344" i="4"/>
  <c r="I348" i="4"/>
  <c r="I352" i="4"/>
  <c r="I356" i="4"/>
  <c r="I360" i="4"/>
  <c r="I364" i="4"/>
  <c r="I368" i="4"/>
  <c r="I372" i="4"/>
  <c r="I376" i="4"/>
  <c r="I380" i="4"/>
  <c r="I384" i="4"/>
  <c r="I388" i="4"/>
  <c r="I392" i="4"/>
  <c r="I396" i="4"/>
  <c r="I400" i="4"/>
  <c r="I404" i="4"/>
  <c r="I408" i="4"/>
  <c r="I412" i="4"/>
  <c r="I416" i="4"/>
  <c r="I420" i="4"/>
  <c r="I424" i="4"/>
  <c r="I428" i="4"/>
  <c r="I432" i="4"/>
  <c r="I436" i="4"/>
  <c r="I440" i="4"/>
  <c r="I444" i="4"/>
  <c r="I448" i="4"/>
  <c r="I452" i="4"/>
  <c r="I456" i="4"/>
  <c r="I460" i="4"/>
  <c r="I464" i="4"/>
  <c r="I468" i="4"/>
  <c r="I472" i="4"/>
  <c r="I476" i="4"/>
  <c r="I480" i="4"/>
  <c r="I484" i="4"/>
  <c r="I488" i="4"/>
  <c r="I492" i="4"/>
  <c r="I496" i="4"/>
  <c r="I500" i="4"/>
  <c r="I504" i="4"/>
  <c r="I508" i="4"/>
  <c r="I512" i="4"/>
  <c r="I516" i="4"/>
  <c r="I520" i="4"/>
  <c r="I524" i="4"/>
  <c r="I528" i="4"/>
  <c r="I532" i="4"/>
  <c r="I536" i="4"/>
  <c r="I540" i="4"/>
  <c r="I544" i="4"/>
  <c r="I548" i="4"/>
  <c r="I552" i="4"/>
  <c r="I556" i="4"/>
  <c r="I560" i="4"/>
  <c r="I564" i="4"/>
  <c r="I568" i="4"/>
  <c r="I572" i="4"/>
  <c r="I576" i="4"/>
  <c r="I580" i="4"/>
  <c r="I584" i="4"/>
  <c r="I588" i="4"/>
  <c r="I592" i="4"/>
  <c r="I596" i="4"/>
  <c r="I600" i="4"/>
  <c r="I604" i="4"/>
  <c r="I608" i="4"/>
  <c r="I612" i="4"/>
  <c r="I616" i="4"/>
  <c r="I620" i="4"/>
  <c r="I624" i="4"/>
  <c r="I628" i="4"/>
  <c r="I632" i="4"/>
  <c r="I636" i="4"/>
  <c r="I640" i="4"/>
  <c r="I644" i="4"/>
  <c r="I648" i="4"/>
  <c r="I652" i="4"/>
  <c r="I656" i="4"/>
  <c r="I660" i="4"/>
  <c r="I664" i="4"/>
  <c r="I668" i="4"/>
  <c r="I672" i="4"/>
  <c r="I676" i="4"/>
  <c r="I680" i="4"/>
  <c r="I684" i="4"/>
  <c r="I688" i="4"/>
  <c r="I692" i="4"/>
  <c r="I696" i="4"/>
  <c r="I700" i="4"/>
  <c r="I704" i="4"/>
  <c r="I708" i="4"/>
  <c r="I712" i="4"/>
  <c r="I716" i="4"/>
  <c r="I720" i="4"/>
  <c r="I724" i="4"/>
  <c r="I728" i="4"/>
  <c r="I732" i="4"/>
  <c r="I736" i="4"/>
  <c r="I740" i="4"/>
  <c r="I744" i="4"/>
  <c r="I748" i="4"/>
  <c r="I752" i="4"/>
  <c r="I756" i="4"/>
  <c r="I760" i="4"/>
  <c r="I764" i="4"/>
  <c r="I768" i="4"/>
  <c r="I772" i="4"/>
  <c r="I776" i="4"/>
  <c r="I780" i="4"/>
  <c r="I784" i="4"/>
  <c r="I788" i="4"/>
  <c r="I792" i="4"/>
  <c r="I796" i="4"/>
  <c r="I804" i="4"/>
  <c r="I812" i="4"/>
  <c r="I820" i="4"/>
  <c r="I828" i="4"/>
  <c r="I836" i="4"/>
  <c r="I844" i="4"/>
  <c r="I852" i="4"/>
  <c r="I860" i="4"/>
  <c r="I868" i="4"/>
  <c r="I876" i="4"/>
  <c r="I884" i="4"/>
  <c r="I892" i="4"/>
  <c r="I900" i="4"/>
  <c r="I908" i="4"/>
  <c r="I916" i="4"/>
  <c r="I924" i="4"/>
  <c r="I932" i="4"/>
  <c r="I940" i="4"/>
  <c r="I948" i="4"/>
  <c r="I956" i="4"/>
  <c r="I964" i="4"/>
  <c r="I972" i="4"/>
  <c r="I980" i="4"/>
  <c r="H8" i="4"/>
  <c r="H12" i="4"/>
  <c r="H16" i="4"/>
  <c r="H20" i="4"/>
  <c r="H24" i="4"/>
  <c r="H28" i="4"/>
  <c r="H32" i="4"/>
  <c r="H36" i="4"/>
  <c r="H40" i="4"/>
  <c r="H44" i="4"/>
  <c r="H48" i="4"/>
  <c r="H52" i="4"/>
  <c r="H56" i="4"/>
  <c r="H60" i="4"/>
  <c r="H64" i="4"/>
  <c r="H68" i="4"/>
  <c r="H72" i="4"/>
  <c r="H76" i="4"/>
  <c r="H80" i="4"/>
  <c r="H84" i="4"/>
  <c r="H88" i="4"/>
  <c r="H92" i="4"/>
  <c r="H96" i="4"/>
  <c r="H100" i="4"/>
  <c r="H104" i="4"/>
  <c r="H108" i="4"/>
  <c r="H112" i="4"/>
  <c r="H116" i="4"/>
  <c r="H120" i="4"/>
  <c r="H124" i="4"/>
  <c r="H128" i="4"/>
  <c r="H132" i="4"/>
  <c r="H136" i="4"/>
  <c r="H140" i="4"/>
  <c r="H144" i="4"/>
  <c r="H148" i="4"/>
  <c r="H152" i="4"/>
  <c r="H156" i="4"/>
  <c r="H160" i="4"/>
  <c r="H164" i="4"/>
  <c r="H168" i="4"/>
  <c r="H172" i="4"/>
  <c r="H176" i="4"/>
  <c r="H180" i="4"/>
  <c r="H184" i="4"/>
  <c r="H188" i="4"/>
  <c r="H192" i="4"/>
  <c r="H196" i="4"/>
  <c r="H200" i="4"/>
  <c r="H204" i="4"/>
  <c r="H208" i="4"/>
  <c r="H212" i="4"/>
  <c r="H216" i="4"/>
  <c r="H220" i="4"/>
  <c r="H224" i="4"/>
  <c r="H228" i="4"/>
  <c r="H232" i="4"/>
  <c r="H236" i="4"/>
  <c r="H240" i="4"/>
  <c r="H244" i="4"/>
  <c r="H248" i="4"/>
  <c r="H252" i="4"/>
  <c r="H256" i="4"/>
  <c r="H260" i="4"/>
  <c r="H264" i="4"/>
  <c r="H268" i="4"/>
  <c r="H272" i="4"/>
  <c r="H276" i="4"/>
  <c r="H280" i="4"/>
  <c r="H284" i="4"/>
  <c r="H288" i="4"/>
  <c r="H292" i="4"/>
  <c r="H296" i="4"/>
  <c r="H300" i="4"/>
  <c r="H304" i="4"/>
  <c r="H308" i="4"/>
  <c r="H312" i="4"/>
  <c r="H316" i="4"/>
  <c r="H320" i="4"/>
  <c r="H324" i="4"/>
  <c r="H328" i="4"/>
  <c r="H332" i="4"/>
  <c r="H336" i="4"/>
  <c r="H340" i="4"/>
  <c r="H344" i="4"/>
  <c r="H348" i="4"/>
  <c r="H352" i="4"/>
  <c r="H356" i="4"/>
  <c r="H360" i="4"/>
  <c r="H364" i="4"/>
  <c r="H368" i="4"/>
  <c r="H372" i="4"/>
  <c r="H376" i="4"/>
  <c r="H380" i="4"/>
  <c r="H384" i="4"/>
  <c r="H388" i="4"/>
  <c r="H392" i="4"/>
  <c r="H396" i="4"/>
  <c r="H400" i="4"/>
  <c r="H404" i="4"/>
  <c r="H408" i="4"/>
  <c r="H412" i="4"/>
  <c r="H416" i="4"/>
  <c r="H420" i="4"/>
  <c r="H424" i="4"/>
  <c r="H428" i="4"/>
  <c r="H432" i="4"/>
  <c r="H436" i="4"/>
  <c r="H440" i="4"/>
  <c r="H444" i="4"/>
  <c r="H448" i="4"/>
  <c r="H452" i="4"/>
  <c r="H456" i="4"/>
  <c r="H460" i="4"/>
  <c r="H464" i="4"/>
  <c r="H468" i="4"/>
  <c r="H472" i="4"/>
  <c r="H476" i="4"/>
  <c r="H480" i="4"/>
  <c r="H484" i="4"/>
  <c r="H488" i="4"/>
  <c r="H492" i="4"/>
  <c r="H496" i="4"/>
  <c r="H500" i="4"/>
  <c r="H504" i="4"/>
  <c r="H508" i="4"/>
  <c r="H512" i="4"/>
  <c r="H516" i="4"/>
  <c r="H520" i="4"/>
  <c r="H524" i="4"/>
  <c r="H528" i="4"/>
  <c r="H532" i="4"/>
  <c r="H536" i="4"/>
  <c r="H540" i="4"/>
  <c r="H544" i="4"/>
  <c r="H548" i="4"/>
  <c r="H552" i="4"/>
  <c r="H556" i="4"/>
  <c r="H560" i="4"/>
  <c r="H564" i="4"/>
  <c r="H568" i="4"/>
  <c r="H572" i="4"/>
  <c r="H576" i="4"/>
  <c r="H580" i="4"/>
  <c r="H584" i="4"/>
  <c r="H588" i="4"/>
  <c r="H592" i="4"/>
  <c r="H596" i="4"/>
  <c r="H600" i="4"/>
  <c r="H604" i="4"/>
  <c r="H608" i="4"/>
  <c r="H612" i="4"/>
  <c r="H616" i="4"/>
  <c r="H620" i="4"/>
  <c r="H624" i="4"/>
  <c r="H628" i="4"/>
  <c r="H632" i="4"/>
  <c r="H636" i="4"/>
  <c r="H640" i="4"/>
  <c r="H644" i="4"/>
  <c r="H648" i="4"/>
  <c r="H652" i="4"/>
  <c r="H656" i="4"/>
  <c r="H660" i="4"/>
  <c r="H664" i="4"/>
  <c r="H668" i="4"/>
  <c r="H672" i="4"/>
  <c r="H676" i="4"/>
  <c r="H680" i="4"/>
  <c r="H684" i="4"/>
  <c r="H688" i="4"/>
  <c r="H692" i="4"/>
  <c r="H696" i="4"/>
  <c r="H700" i="4"/>
  <c r="H704" i="4"/>
  <c r="H708" i="4"/>
  <c r="H712" i="4"/>
  <c r="H716" i="4"/>
  <c r="H720" i="4"/>
  <c r="H724" i="4"/>
  <c r="H728" i="4"/>
  <c r="H732" i="4"/>
  <c r="H736" i="4"/>
  <c r="H740" i="4"/>
  <c r="H744" i="4"/>
  <c r="H748" i="4"/>
  <c r="H752" i="4"/>
  <c r="H756" i="4"/>
  <c r="H760" i="4"/>
  <c r="H764" i="4"/>
  <c r="H768" i="4"/>
  <c r="H772" i="4"/>
  <c r="H776" i="4"/>
  <c r="H780" i="4"/>
  <c r="H784" i="4"/>
  <c r="H788" i="4"/>
  <c r="H792" i="4"/>
  <c r="H796" i="4"/>
  <c r="H800" i="4"/>
  <c r="H808" i="4"/>
  <c r="H816" i="4"/>
  <c r="H824" i="4"/>
  <c r="H832" i="4"/>
  <c r="H840" i="4"/>
  <c r="H848" i="4"/>
  <c r="H856" i="4"/>
  <c r="H864" i="4"/>
  <c r="H872" i="4"/>
  <c r="H880" i="4"/>
  <c r="H888" i="4"/>
  <c r="H896" i="4"/>
  <c r="H904" i="4"/>
  <c r="H912" i="4"/>
  <c r="H920" i="4"/>
  <c r="H928" i="4"/>
  <c r="H936" i="4"/>
  <c r="H944" i="4"/>
  <c r="H952" i="4"/>
  <c r="H960" i="4"/>
  <c r="H968" i="4"/>
  <c r="H976" i="4"/>
  <c r="H984" i="4"/>
  <c r="G8" i="4"/>
  <c r="G12" i="4"/>
  <c r="G16" i="4"/>
  <c r="G20" i="4"/>
  <c r="G24" i="4"/>
  <c r="G28" i="4"/>
  <c r="G32" i="4"/>
  <c r="G36" i="4"/>
  <c r="G40" i="4"/>
  <c r="G44" i="4"/>
  <c r="G48" i="4"/>
  <c r="G52" i="4"/>
  <c r="G56" i="4"/>
  <c r="G60" i="4"/>
  <c r="G64" i="4"/>
  <c r="G68" i="4"/>
  <c r="G72" i="4"/>
  <c r="G76" i="4"/>
  <c r="G80" i="4"/>
  <c r="G84" i="4"/>
  <c r="G88" i="4"/>
  <c r="G92" i="4"/>
  <c r="G96" i="4"/>
  <c r="G100" i="4"/>
  <c r="G104" i="4"/>
  <c r="G108" i="4"/>
  <c r="G112" i="4"/>
  <c r="G116" i="4"/>
  <c r="G120" i="4"/>
  <c r="G124" i="4"/>
  <c r="G128" i="4"/>
  <c r="G132" i="4"/>
  <c r="G136" i="4"/>
  <c r="G140" i="4"/>
  <c r="G144" i="4"/>
  <c r="G148" i="4"/>
  <c r="G152" i="4"/>
  <c r="G156" i="4"/>
  <c r="G160" i="4"/>
  <c r="G164" i="4"/>
  <c r="G168" i="4"/>
  <c r="G172" i="4"/>
  <c r="G176" i="4"/>
  <c r="G180" i="4"/>
  <c r="G184" i="4"/>
  <c r="G188" i="4"/>
  <c r="G192" i="4"/>
  <c r="G196" i="4"/>
  <c r="G200" i="4"/>
  <c r="G204" i="4"/>
  <c r="G208" i="4"/>
  <c r="G212" i="4"/>
  <c r="G216" i="4"/>
  <c r="G220" i="4"/>
  <c r="G224" i="4"/>
  <c r="G228" i="4"/>
  <c r="G232" i="4"/>
  <c r="G236" i="4"/>
  <c r="G240" i="4"/>
  <c r="G244" i="4"/>
  <c r="G248" i="4"/>
  <c r="G252" i="4"/>
  <c r="G256" i="4"/>
  <c r="G260" i="4"/>
  <c r="G264" i="4"/>
  <c r="G268" i="4"/>
  <c r="G272" i="4"/>
  <c r="G276" i="4"/>
  <c r="G280" i="4"/>
  <c r="G284" i="4"/>
  <c r="G288" i="4"/>
  <c r="G292" i="4"/>
  <c r="G296" i="4"/>
  <c r="G300" i="4"/>
  <c r="G304" i="4"/>
  <c r="G308" i="4"/>
  <c r="G312" i="4"/>
  <c r="G316" i="4"/>
  <c r="G320" i="4"/>
  <c r="G324" i="4"/>
  <c r="G328" i="4"/>
  <c r="G332" i="4"/>
  <c r="G336" i="4"/>
  <c r="G340" i="4"/>
  <c r="G344" i="4"/>
  <c r="G348" i="4"/>
  <c r="G352" i="4"/>
  <c r="G356" i="4"/>
  <c r="G360" i="4"/>
  <c r="G364" i="4"/>
  <c r="G368" i="4"/>
  <c r="G372" i="4"/>
  <c r="G376" i="4"/>
  <c r="G380" i="4"/>
  <c r="G384" i="4"/>
  <c r="G388" i="4"/>
  <c r="G392" i="4"/>
  <c r="G396" i="4"/>
  <c r="G400" i="4"/>
  <c r="G404" i="4"/>
  <c r="G408" i="4"/>
  <c r="G412" i="4"/>
  <c r="G416" i="4"/>
  <c r="G420" i="4"/>
  <c r="G424" i="4"/>
  <c r="G428" i="4"/>
  <c r="G432" i="4"/>
  <c r="G436" i="4"/>
  <c r="G440" i="4"/>
  <c r="G444" i="4"/>
  <c r="G448" i="4"/>
  <c r="G452" i="4"/>
  <c r="G456" i="4"/>
  <c r="G460" i="4"/>
  <c r="G464" i="4"/>
  <c r="G468" i="4"/>
  <c r="G472" i="4"/>
  <c r="G476" i="4"/>
  <c r="G480" i="4"/>
  <c r="G484" i="4"/>
  <c r="G488" i="4"/>
  <c r="G492" i="4"/>
  <c r="G496" i="4"/>
  <c r="G500" i="4"/>
  <c r="G504" i="4"/>
  <c r="G508" i="4"/>
  <c r="G512" i="4"/>
  <c r="G516" i="4"/>
  <c r="G520" i="4"/>
  <c r="G524" i="4"/>
  <c r="G528" i="4"/>
  <c r="G532" i="4"/>
  <c r="G536" i="4"/>
  <c r="G540" i="4"/>
  <c r="G544" i="4"/>
  <c r="G548" i="4"/>
  <c r="G552" i="4"/>
  <c r="G556" i="4"/>
  <c r="G560" i="4"/>
  <c r="G564" i="4"/>
  <c r="G568" i="4"/>
  <c r="G572" i="4"/>
  <c r="G576" i="4"/>
  <c r="G580" i="4"/>
  <c r="G584" i="4"/>
  <c r="G588" i="4"/>
  <c r="G592" i="4"/>
  <c r="G596" i="4"/>
  <c r="G600" i="4"/>
  <c r="G604" i="4"/>
  <c r="G608" i="4"/>
  <c r="G612" i="4"/>
  <c r="G616" i="4"/>
  <c r="G620" i="4"/>
  <c r="G624" i="4"/>
  <c r="G628" i="4"/>
  <c r="G632" i="4"/>
  <c r="G636" i="4"/>
  <c r="G640" i="4"/>
  <c r="G644" i="4"/>
  <c r="G648" i="4"/>
  <c r="G652" i="4"/>
  <c r="G656" i="4"/>
  <c r="G660" i="4"/>
  <c r="G664" i="4"/>
  <c r="G668" i="4"/>
  <c r="G672" i="4"/>
  <c r="G676" i="4"/>
  <c r="G680" i="4"/>
  <c r="G684" i="4"/>
  <c r="G688" i="4"/>
  <c r="G692" i="4"/>
  <c r="G696" i="4"/>
  <c r="G700" i="4"/>
  <c r="G704" i="4"/>
  <c r="G708" i="4"/>
  <c r="G712" i="4"/>
  <c r="G716" i="4"/>
  <c r="G720" i="4"/>
  <c r="G724" i="4"/>
  <c r="G728" i="4"/>
  <c r="G732" i="4"/>
  <c r="G736" i="4"/>
  <c r="G740" i="4"/>
  <c r="G744" i="4"/>
  <c r="G748" i="4"/>
  <c r="G752" i="4"/>
  <c r="G756" i="4"/>
  <c r="G760" i="4"/>
  <c r="G764" i="4"/>
  <c r="G768" i="4"/>
  <c r="G772" i="4"/>
  <c r="G776" i="4"/>
  <c r="G780" i="4"/>
  <c r="G784" i="4"/>
  <c r="G788" i="4"/>
  <c r="G792" i="4"/>
  <c r="G796" i="4"/>
  <c r="G804" i="4"/>
  <c r="G812" i="4"/>
  <c r="G820" i="4"/>
  <c r="G828" i="4"/>
  <c r="G836" i="4"/>
  <c r="G844" i="4"/>
  <c r="G852" i="4"/>
  <c r="G860" i="4"/>
  <c r="G868" i="4"/>
  <c r="G876" i="4"/>
  <c r="G884" i="4"/>
  <c r="G892" i="4"/>
  <c r="G900" i="4"/>
  <c r="G908" i="4"/>
  <c r="G916" i="4"/>
  <c r="G924" i="4"/>
  <c r="G932" i="4"/>
  <c r="G940" i="4"/>
  <c r="G948" i="4"/>
  <c r="G956" i="4"/>
  <c r="G964" i="4"/>
  <c r="G972" i="4"/>
  <c r="G980" i="4"/>
  <c r="D8" i="4"/>
  <c r="D12" i="4"/>
  <c r="D16" i="4"/>
  <c r="D20" i="4"/>
  <c r="D24" i="4"/>
  <c r="D28" i="4"/>
  <c r="D32" i="4"/>
  <c r="D36" i="4"/>
  <c r="D40" i="4"/>
  <c r="D44" i="4"/>
  <c r="D48" i="4"/>
  <c r="D52" i="4"/>
  <c r="D56" i="4"/>
  <c r="D60" i="4"/>
  <c r="D64" i="4"/>
  <c r="D68" i="4"/>
  <c r="D72" i="4"/>
  <c r="D76" i="4"/>
  <c r="D80" i="4"/>
  <c r="D84" i="4"/>
  <c r="D88" i="4"/>
  <c r="D92" i="4"/>
  <c r="D96" i="4"/>
  <c r="D100" i="4"/>
  <c r="D104" i="4"/>
  <c r="D108" i="4"/>
  <c r="D112" i="4"/>
  <c r="D116" i="4"/>
  <c r="D120" i="4"/>
  <c r="D124" i="4"/>
  <c r="D128" i="4"/>
  <c r="D132" i="4"/>
  <c r="D136" i="4"/>
  <c r="D140" i="4"/>
  <c r="D144" i="4"/>
  <c r="D148" i="4"/>
  <c r="D152" i="4"/>
  <c r="D156" i="4"/>
  <c r="D160" i="4"/>
  <c r="D164" i="4"/>
  <c r="D168" i="4"/>
  <c r="D172" i="4"/>
  <c r="D176" i="4"/>
  <c r="D180" i="4"/>
  <c r="D184" i="4"/>
  <c r="D188" i="4"/>
  <c r="D192" i="4"/>
  <c r="D196" i="4"/>
  <c r="D200" i="4"/>
  <c r="D204" i="4"/>
  <c r="D208" i="4"/>
  <c r="D212" i="4"/>
  <c r="D216" i="4"/>
  <c r="D220" i="4"/>
  <c r="D224" i="4"/>
  <c r="D228" i="4"/>
  <c r="D232" i="4"/>
  <c r="D236" i="4"/>
  <c r="D240" i="4"/>
  <c r="D244" i="4"/>
  <c r="D248" i="4"/>
  <c r="D252" i="4"/>
  <c r="D256" i="4"/>
  <c r="D260" i="4"/>
  <c r="D264" i="4"/>
  <c r="D268" i="4"/>
  <c r="D272" i="4"/>
  <c r="D276" i="4"/>
  <c r="D280" i="4"/>
  <c r="D284" i="4"/>
  <c r="D288" i="4"/>
  <c r="D292" i="4"/>
  <c r="D296" i="4"/>
  <c r="D300" i="4"/>
  <c r="D304" i="4"/>
  <c r="D308" i="4"/>
  <c r="D312" i="4"/>
  <c r="D316" i="4"/>
  <c r="D320" i="4"/>
  <c r="D324" i="4"/>
  <c r="D328" i="4"/>
  <c r="D332" i="4"/>
  <c r="D336" i="4"/>
  <c r="D340" i="4"/>
  <c r="D344" i="4"/>
  <c r="D348" i="4"/>
  <c r="D352" i="4"/>
  <c r="D356" i="4"/>
  <c r="D360" i="4"/>
  <c r="D364" i="4"/>
  <c r="D368" i="4"/>
  <c r="D372" i="4"/>
  <c r="D376" i="4"/>
  <c r="D380" i="4"/>
  <c r="D384" i="4"/>
  <c r="D388" i="4"/>
  <c r="D392" i="4"/>
  <c r="D396" i="4"/>
  <c r="D400" i="4"/>
  <c r="D404" i="4"/>
  <c r="D408" i="4"/>
  <c r="D412" i="4"/>
  <c r="D416" i="4"/>
  <c r="D420" i="4"/>
  <c r="D424" i="4"/>
  <c r="D428" i="4"/>
  <c r="D432" i="4"/>
  <c r="D436" i="4"/>
  <c r="D440" i="4"/>
  <c r="D444" i="4"/>
  <c r="D448" i="4"/>
  <c r="D452" i="4"/>
  <c r="D456" i="4"/>
  <c r="D460" i="4"/>
  <c r="D464" i="4"/>
  <c r="D468" i="4"/>
  <c r="D472" i="4"/>
  <c r="D476" i="4"/>
  <c r="D480" i="4"/>
  <c r="D484" i="4"/>
  <c r="D488" i="4"/>
  <c r="D492" i="4"/>
  <c r="D496" i="4"/>
  <c r="D500" i="4"/>
  <c r="D504" i="4"/>
  <c r="D508" i="4"/>
  <c r="D512" i="4"/>
  <c r="D516" i="4"/>
  <c r="D520" i="4"/>
  <c r="D524" i="4"/>
  <c r="D528" i="4"/>
  <c r="D532" i="4"/>
  <c r="D536" i="4"/>
  <c r="D540" i="4"/>
  <c r="D544" i="4"/>
  <c r="D548" i="4"/>
  <c r="D552" i="4"/>
  <c r="D556" i="4"/>
  <c r="D560" i="4"/>
  <c r="D564" i="4"/>
  <c r="D568" i="4"/>
  <c r="D572" i="4"/>
  <c r="D576" i="4"/>
  <c r="D580" i="4"/>
  <c r="D584" i="4"/>
  <c r="D588" i="4"/>
  <c r="D592" i="4"/>
  <c r="D596" i="4"/>
  <c r="D600" i="4"/>
  <c r="D604" i="4"/>
  <c r="D608" i="4"/>
  <c r="D612" i="4"/>
  <c r="D616" i="4"/>
  <c r="D620" i="4"/>
  <c r="D624" i="4"/>
  <c r="D628" i="4"/>
  <c r="D632" i="4"/>
  <c r="D636" i="4"/>
  <c r="D640" i="4"/>
  <c r="D644" i="4"/>
  <c r="D648" i="4"/>
  <c r="D652" i="4"/>
  <c r="D656" i="4"/>
  <c r="D660" i="4"/>
  <c r="D664" i="4"/>
  <c r="D668" i="4"/>
  <c r="D672" i="4"/>
  <c r="D676" i="4"/>
  <c r="D680" i="4"/>
  <c r="D684" i="4"/>
  <c r="D688" i="4"/>
  <c r="D692" i="4"/>
  <c r="D696" i="4"/>
  <c r="D700" i="4"/>
  <c r="D704" i="4"/>
  <c r="D708" i="4"/>
  <c r="D712" i="4"/>
  <c r="D716" i="4"/>
  <c r="D720" i="4"/>
  <c r="D724" i="4"/>
  <c r="D728" i="4"/>
  <c r="D732" i="4"/>
  <c r="D736" i="4"/>
  <c r="D740" i="4"/>
  <c r="D744" i="4"/>
  <c r="D748" i="4"/>
  <c r="D752" i="4"/>
  <c r="D756" i="4"/>
  <c r="D760" i="4"/>
  <c r="D764" i="4"/>
  <c r="D768" i="4"/>
  <c r="D772" i="4"/>
  <c r="D776" i="4"/>
  <c r="D780" i="4"/>
  <c r="D784" i="4"/>
  <c r="D788" i="4"/>
  <c r="D792" i="4"/>
  <c r="D796" i="4"/>
  <c r="D800" i="4"/>
  <c r="D808" i="4"/>
  <c r="D816" i="4"/>
  <c r="D824" i="4"/>
  <c r="D832" i="4"/>
  <c r="D840" i="4"/>
  <c r="D848" i="4"/>
  <c r="D856" i="4"/>
  <c r="D864" i="4"/>
  <c r="D872" i="4"/>
  <c r="D880" i="4"/>
  <c r="D888" i="4"/>
  <c r="D896" i="4"/>
  <c r="D904" i="4"/>
  <c r="D912" i="4"/>
  <c r="D920" i="4"/>
  <c r="D928" i="4"/>
  <c r="D936" i="4"/>
  <c r="D944" i="4"/>
  <c r="D952" i="4"/>
  <c r="D956" i="4"/>
  <c r="D960" i="4"/>
  <c r="D964" i="4"/>
  <c r="D968" i="4"/>
  <c r="D972" i="4"/>
  <c r="D976" i="4"/>
  <c r="D980" i="4"/>
  <c r="D984" i="4"/>
  <c r="C7" i="4"/>
  <c r="C9" i="4"/>
  <c r="C11" i="4"/>
  <c r="C13" i="4"/>
  <c r="C15" i="4"/>
  <c r="C17" i="4"/>
  <c r="C19" i="4"/>
  <c r="C21" i="4"/>
  <c r="C23" i="4"/>
  <c r="C25" i="4"/>
  <c r="C27" i="4"/>
  <c r="C29" i="4"/>
  <c r="C31" i="4"/>
  <c r="C33" i="4"/>
  <c r="C35" i="4"/>
  <c r="C37" i="4"/>
  <c r="C39" i="4"/>
  <c r="C41" i="4"/>
  <c r="C43" i="4"/>
  <c r="C45" i="4"/>
  <c r="C47" i="4"/>
  <c r="C49" i="4"/>
  <c r="C51" i="4"/>
  <c r="C53" i="4"/>
  <c r="C55" i="4"/>
  <c r="C57" i="4"/>
  <c r="C59" i="4"/>
  <c r="C61" i="4"/>
  <c r="C63" i="4"/>
  <c r="C65" i="4"/>
  <c r="C67" i="4"/>
  <c r="C69" i="4"/>
  <c r="C71" i="4"/>
  <c r="C73" i="4"/>
  <c r="C75" i="4"/>
  <c r="C77" i="4"/>
  <c r="C79" i="4"/>
  <c r="C81" i="4"/>
  <c r="C83" i="4"/>
  <c r="C85" i="4"/>
  <c r="C87" i="4"/>
  <c r="C89" i="4"/>
  <c r="C91" i="4"/>
  <c r="C93" i="4"/>
  <c r="C95" i="4"/>
  <c r="C97" i="4"/>
  <c r="C99" i="4"/>
  <c r="C101" i="4"/>
  <c r="C103" i="4"/>
  <c r="C105" i="4"/>
  <c r="C107" i="4"/>
  <c r="C109" i="4"/>
  <c r="C111" i="4"/>
  <c r="C113" i="4"/>
  <c r="C115" i="4"/>
  <c r="C117" i="4"/>
  <c r="C119" i="4"/>
  <c r="C121" i="4"/>
  <c r="C123" i="4"/>
  <c r="C125" i="4"/>
  <c r="C127" i="4"/>
  <c r="C129" i="4"/>
  <c r="C131" i="4"/>
  <c r="C133" i="4"/>
  <c r="C135" i="4"/>
  <c r="C137" i="4"/>
  <c r="C139" i="4"/>
  <c r="C141" i="4"/>
  <c r="C143" i="4"/>
  <c r="C145" i="4"/>
  <c r="C147" i="4"/>
  <c r="C149" i="4"/>
  <c r="C151" i="4"/>
  <c r="C153" i="4"/>
  <c r="C155" i="4"/>
  <c r="C157" i="4"/>
  <c r="C159" i="4"/>
  <c r="C161" i="4"/>
  <c r="C163" i="4"/>
  <c r="C165" i="4"/>
  <c r="C167" i="4"/>
  <c r="C169" i="4"/>
  <c r="C171" i="4"/>
  <c r="C173" i="4"/>
  <c r="C175" i="4"/>
  <c r="C177" i="4"/>
  <c r="C179" i="4"/>
  <c r="C181" i="4"/>
  <c r="C183" i="4"/>
  <c r="C185" i="4"/>
  <c r="C187" i="4"/>
  <c r="C189" i="4"/>
  <c r="C191" i="4"/>
  <c r="C193" i="4"/>
  <c r="C195" i="4"/>
  <c r="C197" i="4"/>
  <c r="C199" i="4"/>
  <c r="C201" i="4"/>
  <c r="C203" i="4"/>
  <c r="C205" i="4"/>
  <c r="C207" i="4"/>
  <c r="C209" i="4"/>
  <c r="C211" i="4"/>
  <c r="C213" i="4"/>
  <c r="C215" i="4"/>
  <c r="C217" i="4"/>
  <c r="C219" i="4"/>
  <c r="C221" i="4"/>
  <c r="C223" i="4"/>
  <c r="C225" i="4"/>
  <c r="C227" i="4"/>
  <c r="C229" i="4"/>
  <c r="C231" i="4"/>
  <c r="C233" i="4"/>
  <c r="C235" i="4"/>
  <c r="C237" i="4"/>
  <c r="C239" i="4"/>
  <c r="C241" i="4"/>
  <c r="C243" i="4"/>
  <c r="C245" i="4"/>
  <c r="C247" i="4"/>
  <c r="C249" i="4"/>
  <c r="C251" i="4"/>
  <c r="C253" i="4"/>
  <c r="C255" i="4"/>
  <c r="C257" i="4"/>
  <c r="C259" i="4"/>
  <c r="C261" i="4"/>
  <c r="C263" i="4"/>
  <c r="C265" i="4"/>
  <c r="C267" i="4"/>
  <c r="C269" i="4"/>
  <c r="C271" i="4"/>
  <c r="C273" i="4"/>
  <c r="C275" i="4"/>
  <c r="C277" i="4"/>
  <c r="C279" i="4"/>
  <c r="C281" i="4"/>
  <c r="C283" i="4"/>
  <c r="C285" i="4"/>
  <c r="C287" i="4"/>
  <c r="C289" i="4"/>
  <c r="C291" i="4"/>
  <c r="C293" i="4"/>
  <c r="C295" i="4"/>
  <c r="C297" i="4"/>
  <c r="C299" i="4"/>
  <c r="C301" i="4"/>
  <c r="C303" i="4"/>
  <c r="C305" i="4"/>
  <c r="C307" i="4"/>
  <c r="C309" i="4"/>
  <c r="C311" i="4"/>
  <c r="C313" i="4"/>
  <c r="C315" i="4"/>
  <c r="C317" i="4"/>
  <c r="C319" i="4"/>
  <c r="C321" i="4"/>
  <c r="C323" i="4"/>
  <c r="C325" i="4"/>
  <c r="C327" i="4"/>
  <c r="C329" i="4"/>
  <c r="C331" i="4"/>
  <c r="C333" i="4"/>
  <c r="C335" i="4"/>
  <c r="C337" i="4"/>
  <c r="C339" i="4"/>
  <c r="C341" i="4"/>
  <c r="C343" i="4"/>
  <c r="C345" i="4"/>
  <c r="C347" i="4"/>
  <c r="C349" i="4"/>
  <c r="C351" i="4"/>
  <c r="C353" i="4"/>
  <c r="C355" i="4"/>
  <c r="C357" i="4"/>
  <c r="C359" i="4"/>
  <c r="C361" i="4"/>
  <c r="C363" i="4"/>
  <c r="C365" i="4"/>
  <c r="C367" i="4"/>
  <c r="C369" i="4"/>
  <c r="C371" i="4"/>
  <c r="C373" i="4"/>
  <c r="C375" i="4"/>
  <c r="C377" i="4"/>
  <c r="C379" i="4"/>
  <c r="C381" i="4"/>
  <c r="C383" i="4"/>
  <c r="C385" i="4"/>
  <c r="C387" i="4"/>
  <c r="C389" i="4"/>
  <c r="C391" i="4"/>
  <c r="C393" i="4"/>
  <c r="C395" i="4"/>
  <c r="C397" i="4"/>
  <c r="C399" i="4"/>
  <c r="C401" i="4"/>
  <c r="C403" i="4"/>
  <c r="C405" i="4"/>
  <c r="C407" i="4"/>
  <c r="C409" i="4"/>
  <c r="C411" i="4"/>
  <c r="C413" i="4"/>
  <c r="C415" i="4"/>
  <c r="C417" i="4"/>
  <c r="C419" i="4"/>
  <c r="C421" i="4"/>
  <c r="C423" i="4"/>
  <c r="C425" i="4"/>
  <c r="C427" i="4"/>
  <c r="C429" i="4"/>
  <c r="C431" i="4"/>
  <c r="C433" i="4"/>
  <c r="C435" i="4"/>
  <c r="C437" i="4"/>
  <c r="C439" i="4"/>
  <c r="C441" i="4"/>
  <c r="C443" i="4"/>
  <c r="C445" i="4"/>
  <c r="C447" i="4"/>
  <c r="C449" i="4"/>
  <c r="C451" i="4"/>
  <c r="C453" i="4"/>
  <c r="C455" i="4"/>
  <c r="C457" i="4"/>
  <c r="C459" i="4"/>
  <c r="C461" i="4"/>
  <c r="C463" i="4"/>
  <c r="C465" i="4"/>
  <c r="C467" i="4"/>
  <c r="C469" i="4"/>
  <c r="C471" i="4"/>
  <c r="C473" i="4"/>
  <c r="C475" i="4"/>
  <c r="C477" i="4"/>
  <c r="C479" i="4"/>
  <c r="C481" i="4"/>
  <c r="C483" i="4"/>
  <c r="C485" i="4"/>
  <c r="C487" i="4"/>
  <c r="C489" i="4"/>
  <c r="C491" i="4"/>
  <c r="C493" i="4"/>
  <c r="C495" i="4"/>
  <c r="C497" i="4"/>
  <c r="C499" i="4"/>
  <c r="C501" i="4"/>
  <c r="C503" i="4"/>
  <c r="C505" i="4"/>
  <c r="C507" i="4"/>
  <c r="C509" i="4"/>
  <c r="C511" i="4"/>
  <c r="C513" i="4"/>
  <c r="C515" i="4"/>
  <c r="C517" i="4"/>
  <c r="C519" i="4"/>
  <c r="C521" i="4"/>
  <c r="C523" i="4"/>
  <c r="C525" i="4"/>
  <c r="C527" i="4"/>
  <c r="C529" i="4"/>
  <c r="C531" i="4"/>
  <c r="C533" i="4"/>
  <c r="C535" i="4"/>
  <c r="C537" i="4"/>
  <c r="C539" i="4"/>
  <c r="C541" i="4"/>
  <c r="C543" i="4"/>
  <c r="C545" i="4"/>
  <c r="C547" i="4"/>
  <c r="C549" i="4"/>
  <c r="C551" i="4"/>
  <c r="C553" i="4"/>
  <c r="C555" i="4"/>
  <c r="C557" i="4"/>
  <c r="C559" i="4"/>
  <c r="C561" i="4"/>
  <c r="C563" i="4"/>
  <c r="C565" i="4"/>
  <c r="C567" i="4"/>
  <c r="C569" i="4"/>
  <c r="C571" i="4"/>
  <c r="C573" i="4"/>
  <c r="C575" i="4"/>
  <c r="C577" i="4"/>
  <c r="C579" i="4"/>
  <c r="C581" i="4"/>
  <c r="C583" i="4"/>
  <c r="C585" i="4"/>
  <c r="C587" i="4"/>
  <c r="C589" i="4"/>
  <c r="C591" i="4"/>
  <c r="C593" i="4"/>
  <c r="C595" i="4"/>
  <c r="C597" i="4"/>
  <c r="C599" i="4"/>
  <c r="C601" i="4"/>
  <c r="C603" i="4"/>
  <c r="C605" i="4"/>
  <c r="C607" i="4"/>
  <c r="C609" i="4"/>
  <c r="C611" i="4"/>
  <c r="C613" i="4"/>
  <c r="C615" i="4"/>
  <c r="C617" i="4"/>
  <c r="C619" i="4"/>
  <c r="C621" i="4"/>
  <c r="C623" i="4"/>
  <c r="C625" i="4"/>
  <c r="C627" i="4"/>
  <c r="C629" i="4"/>
  <c r="C631" i="4"/>
  <c r="C633" i="4"/>
  <c r="C635" i="4"/>
  <c r="C637" i="4"/>
  <c r="C639" i="4"/>
  <c r="C641" i="4"/>
  <c r="C643" i="4"/>
  <c r="C645" i="4"/>
  <c r="C647" i="4"/>
  <c r="C649" i="4"/>
  <c r="C651" i="4"/>
  <c r="C653" i="4"/>
  <c r="C655" i="4"/>
  <c r="C657" i="4"/>
  <c r="C659" i="4"/>
  <c r="C661" i="4"/>
  <c r="C663" i="4"/>
  <c r="C665" i="4"/>
  <c r="C667" i="4"/>
  <c r="C669" i="4"/>
  <c r="C671" i="4"/>
  <c r="C673" i="4"/>
  <c r="C675" i="4"/>
  <c r="C677" i="4"/>
  <c r="C679" i="4"/>
  <c r="C681" i="4"/>
  <c r="C683" i="4"/>
  <c r="C685" i="4"/>
  <c r="C687" i="4"/>
  <c r="C689" i="4"/>
  <c r="C691" i="4"/>
  <c r="C693" i="4"/>
  <c r="C695" i="4"/>
  <c r="C697" i="4"/>
  <c r="C699" i="4"/>
  <c r="C701" i="4"/>
  <c r="C703" i="4"/>
  <c r="C705" i="4"/>
  <c r="C707" i="4"/>
  <c r="C709" i="4"/>
  <c r="C711" i="4"/>
  <c r="C713" i="4"/>
  <c r="C715" i="4"/>
  <c r="C717" i="4"/>
  <c r="C719" i="4"/>
  <c r="C721" i="4"/>
  <c r="C723" i="4"/>
  <c r="C725" i="4"/>
  <c r="C727" i="4"/>
  <c r="C729" i="4"/>
  <c r="C731" i="4"/>
  <c r="C733" i="4"/>
  <c r="C735" i="4"/>
  <c r="C737" i="4"/>
  <c r="C739" i="4"/>
  <c r="C741" i="4"/>
  <c r="C743" i="4"/>
  <c r="C745" i="4"/>
  <c r="C747" i="4"/>
  <c r="C749" i="4"/>
  <c r="C751" i="4"/>
  <c r="C753" i="4"/>
  <c r="C755" i="4"/>
  <c r="C757" i="4"/>
  <c r="C759" i="4"/>
  <c r="C761" i="4"/>
  <c r="C763" i="4"/>
  <c r="C765" i="4"/>
  <c r="C767" i="4"/>
  <c r="C769" i="4"/>
  <c r="C771" i="4"/>
  <c r="C773" i="4"/>
  <c r="C775" i="4"/>
  <c r="C777" i="4"/>
  <c r="C779" i="4"/>
  <c r="C781" i="4"/>
  <c r="C783" i="4"/>
  <c r="C785" i="4"/>
  <c r="C787" i="4"/>
  <c r="C789" i="4"/>
  <c r="C791" i="4"/>
  <c r="C793" i="4"/>
  <c r="C795" i="4"/>
  <c r="C797" i="4"/>
  <c r="C801" i="4"/>
  <c r="C805" i="4"/>
  <c r="C809" i="4"/>
  <c r="C813" i="4"/>
  <c r="C817" i="4"/>
  <c r="C821" i="4"/>
  <c r="C825" i="4"/>
  <c r="C829" i="4"/>
  <c r="C833" i="4"/>
  <c r="C837" i="4"/>
  <c r="C841" i="4"/>
  <c r="C845" i="4"/>
  <c r="C849" i="4"/>
  <c r="C853" i="4"/>
  <c r="C857" i="4"/>
  <c r="C861" i="4"/>
  <c r="C865" i="4"/>
  <c r="C869" i="4"/>
  <c r="C873" i="4"/>
  <c r="C877" i="4"/>
  <c r="C881" i="4"/>
  <c r="C885" i="4"/>
  <c r="C889" i="4"/>
  <c r="C893" i="4"/>
  <c r="C897" i="4"/>
  <c r="C901" i="4"/>
  <c r="C905" i="4"/>
  <c r="C909" i="4"/>
  <c r="C913" i="4"/>
  <c r="C917" i="4"/>
  <c r="C921" i="4"/>
  <c r="C925" i="4"/>
  <c r="C929" i="4"/>
  <c r="C933" i="4"/>
  <c r="C937" i="4"/>
  <c r="C941" i="4"/>
  <c r="C945" i="4"/>
  <c r="C949" i="4"/>
  <c r="C953" i="4"/>
  <c r="C957" i="4"/>
  <c r="C961" i="4"/>
  <c r="C965" i="4"/>
  <c r="C969" i="4"/>
  <c r="C973" i="4"/>
  <c r="C977" i="4"/>
  <c r="C981" i="4"/>
  <c r="D5" i="4"/>
  <c r="P686" i="4"/>
  <c r="P942" i="4"/>
  <c r="O218" i="4"/>
  <c r="O346" i="4"/>
  <c r="O474" i="4"/>
  <c r="O580" i="4"/>
  <c r="O644" i="4"/>
  <c r="O708" i="4"/>
  <c r="O772" i="4"/>
  <c r="O836" i="4"/>
  <c r="O964" i="4"/>
  <c r="N48" i="4"/>
  <c r="N112" i="4"/>
  <c r="N176" i="4"/>
  <c r="N240" i="4"/>
  <c r="N304" i="4"/>
  <c r="N368" i="4"/>
  <c r="N432" i="4"/>
  <c r="N496" i="4"/>
  <c r="N560" i="4"/>
  <c r="N613" i="4"/>
  <c r="N645" i="4"/>
  <c r="N677" i="4"/>
  <c r="N709" i="4"/>
  <c r="N741" i="4"/>
  <c r="N773" i="4"/>
  <c r="N805" i="4"/>
  <c r="N869" i="4"/>
  <c r="N933" i="4"/>
  <c r="M17" i="4"/>
  <c r="M49" i="4"/>
  <c r="M81" i="4"/>
  <c r="M113" i="4"/>
  <c r="M145" i="4"/>
  <c r="M177" i="4"/>
  <c r="M209" i="4"/>
  <c r="M241" i="4"/>
  <c r="M273" i="4"/>
  <c r="M304" i="4"/>
  <c r="M320" i="4"/>
  <c r="M336" i="4"/>
  <c r="M352" i="4"/>
  <c r="M368" i="4"/>
  <c r="M384" i="4"/>
  <c r="M400" i="4"/>
  <c r="M416" i="4"/>
  <c r="M432" i="4"/>
  <c r="M448" i="4"/>
  <c r="M464" i="4"/>
  <c r="M480" i="4"/>
  <c r="M496" i="4"/>
  <c r="M512" i="4"/>
  <c r="M528" i="4"/>
  <c r="M544" i="4"/>
  <c r="M560" i="4"/>
  <c r="M576" i="4"/>
  <c r="M592" i="4"/>
  <c r="M608" i="4"/>
  <c r="M624" i="4"/>
  <c r="M640" i="4"/>
  <c r="M656" i="4"/>
  <c r="M672" i="4"/>
  <c r="M688" i="4"/>
  <c r="M704" i="4"/>
  <c r="M720" i="4"/>
  <c r="M736" i="4"/>
  <c r="M752" i="4"/>
  <c r="M768" i="4"/>
  <c r="M784" i="4"/>
  <c r="M800" i="4"/>
  <c r="M832" i="4"/>
  <c r="M864" i="4"/>
  <c r="M896" i="4"/>
  <c r="M928" i="4"/>
  <c r="M960" i="4"/>
  <c r="L12" i="4"/>
  <c r="L28" i="4"/>
  <c r="L44" i="4"/>
  <c r="L60" i="4"/>
  <c r="L76" i="4"/>
  <c r="L92" i="4"/>
  <c r="L108" i="4"/>
  <c r="L124" i="4"/>
  <c r="L140" i="4"/>
  <c r="L156" i="4"/>
  <c r="L172" i="4"/>
  <c r="L188" i="4"/>
  <c r="L204" i="4"/>
  <c r="L220" i="4"/>
  <c r="L236" i="4"/>
  <c r="L252" i="4"/>
  <c r="L268" i="4"/>
  <c r="L284" i="4"/>
  <c r="L300" i="4"/>
  <c r="L316" i="4"/>
  <c r="L332" i="4"/>
  <c r="L348" i="4"/>
  <c r="L364" i="4"/>
  <c r="L380" i="4"/>
  <c r="L396" i="4"/>
  <c r="L412" i="4"/>
  <c r="L428" i="4"/>
  <c r="L444" i="4"/>
  <c r="L460" i="4"/>
  <c r="L476" i="4"/>
  <c r="L492" i="4"/>
  <c r="L508" i="4"/>
  <c r="L524" i="4"/>
  <c r="L540" i="4"/>
  <c r="L556" i="4"/>
  <c r="L572" i="4"/>
  <c r="L588" i="4"/>
  <c r="L604" i="4"/>
  <c r="L620" i="4"/>
  <c r="L636" i="4"/>
  <c r="L652" i="4"/>
  <c r="L668" i="4"/>
  <c r="L684" i="4"/>
  <c r="L700" i="4"/>
  <c r="L716" i="4"/>
  <c r="L732" i="4"/>
  <c r="L748" i="4"/>
  <c r="L764" i="4"/>
  <c r="L780" i="4"/>
  <c r="L796" i="4"/>
  <c r="L812" i="4"/>
  <c r="L844" i="4"/>
  <c r="L876" i="4"/>
  <c r="L908" i="4"/>
  <c r="L940" i="4"/>
  <c r="L972" i="4"/>
  <c r="K8" i="4"/>
  <c r="K24" i="4"/>
  <c r="K40" i="4"/>
  <c r="K56" i="4"/>
  <c r="K72" i="4"/>
  <c r="K88" i="4"/>
  <c r="K104" i="4"/>
  <c r="K120" i="4"/>
  <c r="K136" i="4"/>
  <c r="K152" i="4"/>
  <c r="K168" i="4"/>
  <c r="K184" i="4"/>
  <c r="K200" i="4"/>
  <c r="K216" i="4"/>
  <c r="K232" i="4"/>
  <c r="K248" i="4"/>
  <c r="K264" i="4"/>
  <c r="K280" i="4"/>
  <c r="K296" i="4"/>
  <c r="K312" i="4"/>
  <c r="K328" i="4"/>
  <c r="K344" i="4"/>
  <c r="K360" i="4"/>
  <c r="K376" i="4"/>
  <c r="K392" i="4"/>
  <c r="K400" i="4"/>
  <c r="K408" i="4"/>
  <c r="K416" i="4"/>
  <c r="K424" i="4"/>
  <c r="K432" i="4"/>
  <c r="K440" i="4"/>
  <c r="K448" i="4"/>
  <c r="K456" i="4"/>
  <c r="K464" i="4"/>
  <c r="K472" i="4"/>
  <c r="K480" i="4"/>
  <c r="K488" i="4"/>
  <c r="K496" i="4"/>
  <c r="K504" i="4"/>
  <c r="K512" i="4"/>
  <c r="K520" i="4"/>
  <c r="K528" i="4"/>
  <c r="K536" i="4"/>
  <c r="K544" i="4"/>
  <c r="K552" i="4"/>
  <c r="K560" i="4"/>
  <c r="K568" i="4"/>
  <c r="K576" i="4"/>
  <c r="K584" i="4"/>
  <c r="K592" i="4"/>
  <c r="K600" i="4"/>
  <c r="K608" i="4"/>
  <c r="K616" i="4"/>
  <c r="K624" i="4"/>
  <c r="K632" i="4"/>
  <c r="K640" i="4"/>
  <c r="K648" i="4"/>
  <c r="K656" i="4"/>
  <c r="K664" i="4"/>
  <c r="K672" i="4"/>
  <c r="K680" i="4"/>
  <c r="K688" i="4"/>
  <c r="K696" i="4"/>
  <c r="K704" i="4"/>
  <c r="K712" i="4"/>
  <c r="K720" i="4"/>
  <c r="K728" i="4"/>
  <c r="K736" i="4"/>
  <c r="K744" i="4"/>
  <c r="K752" i="4"/>
  <c r="K760" i="4"/>
  <c r="K768" i="4"/>
  <c r="K776" i="4"/>
  <c r="K784" i="4"/>
  <c r="K792" i="4"/>
  <c r="K800" i="4"/>
  <c r="K816" i="4"/>
  <c r="K832" i="4"/>
  <c r="K848" i="4"/>
  <c r="K864" i="4"/>
  <c r="K880" i="4"/>
  <c r="K896" i="4"/>
  <c r="K912" i="4"/>
  <c r="K928" i="4"/>
  <c r="K944" i="4"/>
  <c r="K960" i="4"/>
  <c r="K976" i="4"/>
  <c r="J12" i="4"/>
  <c r="J20" i="4"/>
  <c r="J28" i="4"/>
  <c r="J36" i="4"/>
  <c r="J44" i="4"/>
  <c r="J52" i="4"/>
  <c r="J60" i="4"/>
  <c r="J68" i="4"/>
  <c r="J76" i="4"/>
  <c r="J84" i="4"/>
  <c r="J92" i="4"/>
  <c r="J100" i="4"/>
  <c r="J108" i="4"/>
  <c r="J116" i="4"/>
  <c r="J124" i="4"/>
  <c r="J132" i="4"/>
  <c r="J140" i="4"/>
  <c r="J148" i="4"/>
  <c r="J156" i="4"/>
  <c r="J164" i="4"/>
  <c r="J172" i="4"/>
  <c r="J180" i="4"/>
  <c r="J188" i="4"/>
  <c r="J196" i="4"/>
  <c r="J204" i="4"/>
  <c r="J212" i="4"/>
  <c r="J220" i="4"/>
  <c r="J228" i="4"/>
  <c r="J236" i="4"/>
  <c r="J244" i="4"/>
  <c r="J252" i="4"/>
  <c r="J260" i="4"/>
  <c r="J268" i="4"/>
  <c r="J276" i="4"/>
  <c r="J284" i="4"/>
  <c r="J292" i="4"/>
  <c r="J300" i="4"/>
  <c r="J308" i="4"/>
  <c r="J316" i="4"/>
  <c r="J324" i="4"/>
  <c r="J332" i="4"/>
  <c r="J340" i="4"/>
  <c r="J348" i="4"/>
  <c r="J356" i="4"/>
  <c r="J364" i="4"/>
  <c r="J372" i="4"/>
  <c r="J380" i="4"/>
  <c r="J388" i="4"/>
  <c r="J396" i="4"/>
  <c r="J404" i="4"/>
  <c r="J412" i="4"/>
  <c r="J420" i="4"/>
  <c r="J428" i="4"/>
  <c r="J436" i="4"/>
  <c r="J444" i="4"/>
  <c r="J452" i="4"/>
  <c r="J460" i="4"/>
  <c r="J468" i="4"/>
  <c r="J476" i="4"/>
  <c r="J484" i="4"/>
  <c r="J492" i="4"/>
  <c r="J500" i="4"/>
  <c r="J508" i="4"/>
  <c r="J516" i="4"/>
  <c r="J524" i="4"/>
  <c r="J532" i="4"/>
  <c r="J540" i="4"/>
  <c r="J548" i="4"/>
  <c r="J556" i="4"/>
  <c r="J564" i="4"/>
  <c r="J572" i="4"/>
  <c r="J580" i="4"/>
  <c r="J588" i="4"/>
  <c r="J596" i="4"/>
  <c r="J604" i="4"/>
  <c r="J612" i="4"/>
  <c r="J620" i="4"/>
  <c r="J628" i="4"/>
  <c r="J636" i="4"/>
  <c r="J644" i="4"/>
  <c r="J652" i="4"/>
  <c r="J660" i="4"/>
  <c r="J668" i="4"/>
  <c r="J676" i="4"/>
  <c r="J684" i="4"/>
  <c r="J692" i="4"/>
  <c r="J700" i="4"/>
  <c r="J708" i="4"/>
  <c r="J716" i="4"/>
  <c r="J724" i="4"/>
  <c r="J732" i="4"/>
  <c r="J740" i="4"/>
  <c r="J748" i="4"/>
  <c r="J756" i="4"/>
  <c r="J764" i="4"/>
  <c r="J772" i="4"/>
  <c r="J778" i="4"/>
  <c r="J782" i="4"/>
  <c r="J786" i="4"/>
  <c r="J790" i="4"/>
  <c r="J794" i="4"/>
  <c r="J798" i="4"/>
  <c r="J802" i="4"/>
  <c r="J810" i="4"/>
  <c r="J818" i="4"/>
  <c r="J826" i="4"/>
  <c r="J834" i="4"/>
  <c r="J842" i="4"/>
  <c r="J850" i="4"/>
  <c r="J858" i="4"/>
  <c r="J866" i="4"/>
  <c r="J874" i="4"/>
  <c r="J882" i="4"/>
  <c r="J890" i="4"/>
  <c r="J898" i="4"/>
  <c r="J906" i="4"/>
  <c r="J914" i="4"/>
  <c r="J922" i="4"/>
  <c r="J930" i="4"/>
  <c r="J938" i="4"/>
  <c r="J946" i="4"/>
  <c r="J954" i="4"/>
  <c r="J962" i="4"/>
  <c r="J970" i="4"/>
  <c r="J978" i="4"/>
  <c r="I6" i="4"/>
  <c r="I10" i="4"/>
  <c r="I14" i="4"/>
  <c r="I18" i="4"/>
  <c r="I22" i="4"/>
  <c r="I26" i="4"/>
  <c r="I30" i="4"/>
  <c r="I34" i="4"/>
  <c r="I38" i="4"/>
  <c r="I42" i="4"/>
  <c r="I46" i="4"/>
  <c r="I50" i="4"/>
  <c r="I54" i="4"/>
  <c r="I58" i="4"/>
  <c r="I62" i="4"/>
  <c r="I66" i="4"/>
  <c r="I70" i="4"/>
  <c r="I74" i="4"/>
  <c r="I78" i="4"/>
  <c r="I82" i="4"/>
  <c r="I86" i="4"/>
  <c r="I90" i="4"/>
  <c r="I94" i="4"/>
  <c r="I98" i="4"/>
  <c r="I102" i="4"/>
  <c r="I106" i="4"/>
  <c r="I110" i="4"/>
  <c r="I114" i="4"/>
  <c r="I118" i="4"/>
  <c r="I122" i="4"/>
  <c r="I126" i="4"/>
  <c r="I130" i="4"/>
  <c r="I134" i="4"/>
  <c r="I138" i="4"/>
  <c r="I142" i="4"/>
  <c r="I146" i="4"/>
  <c r="I150" i="4"/>
  <c r="I154" i="4"/>
  <c r="I158" i="4"/>
  <c r="I162" i="4"/>
  <c r="I166" i="4"/>
  <c r="I170" i="4"/>
  <c r="I174" i="4"/>
  <c r="I178" i="4"/>
  <c r="I182" i="4"/>
  <c r="I186" i="4"/>
  <c r="I190" i="4"/>
  <c r="I194" i="4"/>
  <c r="I198" i="4"/>
  <c r="I202" i="4"/>
  <c r="I206" i="4"/>
  <c r="I210" i="4"/>
  <c r="I214" i="4"/>
  <c r="I218" i="4"/>
  <c r="I222" i="4"/>
  <c r="I226" i="4"/>
  <c r="I230" i="4"/>
  <c r="I234" i="4"/>
  <c r="I238" i="4"/>
  <c r="I242" i="4"/>
  <c r="I246" i="4"/>
  <c r="I250" i="4"/>
  <c r="I254" i="4"/>
  <c r="I258" i="4"/>
  <c r="I262" i="4"/>
  <c r="I266" i="4"/>
  <c r="I270" i="4"/>
  <c r="I274" i="4"/>
  <c r="I278" i="4"/>
  <c r="I282" i="4"/>
  <c r="I286" i="4"/>
  <c r="I290" i="4"/>
  <c r="I294" i="4"/>
  <c r="I298" i="4"/>
  <c r="I302" i="4"/>
  <c r="I306" i="4"/>
  <c r="I310" i="4"/>
  <c r="I314" i="4"/>
  <c r="I318" i="4"/>
  <c r="I322" i="4"/>
  <c r="I326" i="4"/>
  <c r="I330" i="4"/>
  <c r="I334" i="4"/>
  <c r="I338" i="4"/>
  <c r="I342" i="4"/>
  <c r="I346" i="4"/>
  <c r="I350" i="4"/>
  <c r="I354" i="4"/>
  <c r="I358" i="4"/>
  <c r="I362" i="4"/>
  <c r="I366" i="4"/>
  <c r="I370" i="4"/>
  <c r="I374" i="4"/>
  <c r="I378" i="4"/>
  <c r="I382" i="4"/>
  <c r="I386" i="4"/>
  <c r="I390" i="4"/>
  <c r="I394" i="4"/>
  <c r="I398" i="4"/>
  <c r="I402" i="4"/>
  <c r="I406" i="4"/>
  <c r="I410" i="4"/>
  <c r="I414" i="4"/>
  <c r="I418" i="4"/>
  <c r="I422" i="4"/>
  <c r="I426" i="4"/>
  <c r="I430" i="4"/>
  <c r="I434" i="4"/>
  <c r="I438" i="4"/>
  <c r="I442" i="4"/>
  <c r="I446" i="4"/>
  <c r="I450" i="4"/>
  <c r="I454" i="4"/>
  <c r="I458" i="4"/>
  <c r="I462" i="4"/>
  <c r="I466" i="4"/>
  <c r="I470" i="4"/>
  <c r="I474" i="4"/>
  <c r="I478" i="4"/>
  <c r="I482" i="4"/>
  <c r="I486" i="4"/>
  <c r="I490" i="4"/>
  <c r="I494" i="4"/>
  <c r="I498" i="4"/>
  <c r="I502" i="4"/>
  <c r="I506" i="4"/>
  <c r="I510" i="4"/>
  <c r="I514" i="4"/>
  <c r="I518" i="4"/>
  <c r="I522" i="4"/>
  <c r="I526" i="4"/>
  <c r="I530" i="4"/>
  <c r="I534" i="4"/>
  <c r="I538" i="4"/>
  <c r="I542" i="4"/>
  <c r="I546" i="4"/>
  <c r="I550" i="4"/>
  <c r="I554" i="4"/>
  <c r="I558" i="4"/>
  <c r="I562" i="4"/>
  <c r="I566" i="4"/>
  <c r="I570" i="4"/>
  <c r="I574" i="4"/>
  <c r="I578" i="4"/>
  <c r="I582" i="4"/>
  <c r="I586" i="4"/>
  <c r="I590" i="4"/>
  <c r="I594" i="4"/>
  <c r="I598" i="4"/>
  <c r="I602" i="4"/>
  <c r="I606" i="4"/>
  <c r="I610" i="4"/>
  <c r="I614" i="4"/>
  <c r="I618" i="4"/>
  <c r="I622" i="4"/>
  <c r="I626" i="4"/>
  <c r="I630" i="4"/>
  <c r="I634" i="4"/>
  <c r="I638" i="4"/>
  <c r="I642" i="4"/>
  <c r="I646" i="4"/>
  <c r="I650" i="4"/>
  <c r="I654" i="4"/>
  <c r="I658" i="4"/>
  <c r="I662" i="4"/>
  <c r="I666" i="4"/>
  <c r="I670" i="4"/>
  <c r="I674" i="4"/>
  <c r="I678" i="4"/>
  <c r="I682" i="4"/>
  <c r="I686" i="4"/>
  <c r="I690" i="4"/>
  <c r="I694" i="4"/>
  <c r="I698" i="4"/>
  <c r="I702" i="4"/>
  <c r="I706" i="4"/>
  <c r="I710" i="4"/>
  <c r="I714" i="4"/>
  <c r="I718" i="4"/>
  <c r="I722" i="4"/>
  <c r="I726" i="4"/>
  <c r="I730" i="4"/>
  <c r="I734" i="4"/>
  <c r="I738" i="4"/>
  <c r="I742" i="4"/>
  <c r="I746" i="4"/>
  <c r="I750" i="4"/>
  <c r="I754" i="4"/>
  <c r="I758" i="4"/>
  <c r="I762" i="4"/>
  <c r="I766" i="4"/>
  <c r="I770" i="4"/>
  <c r="I774" i="4"/>
  <c r="I778" i="4"/>
  <c r="I782" i="4"/>
  <c r="I786" i="4"/>
  <c r="I790" i="4"/>
  <c r="I794" i="4"/>
  <c r="I798" i="4"/>
  <c r="I806" i="4"/>
  <c r="I814" i="4"/>
  <c r="I822" i="4"/>
  <c r="I830" i="4"/>
  <c r="I838" i="4"/>
  <c r="I846" i="4"/>
  <c r="I854" i="4"/>
  <c r="I862" i="4"/>
  <c r="I870" i="4"/>
  <c r="I878" i="4"/>
  <c r="I886" i="4"/>
  <c r="I894" i="4"/>
  <c r="I902" i="4"/>
  <c r="I910" i="4"/>
  <c r="I918" i="4"/>
  <c r="I926" i="4"/>
  <c r="I934" i="4"/>
  <c r="I942" i="4"/>
  <c r="I950" i="4"/>
  <c r="I958" i="4"/>
  <c r="I966" i="4"/>
  <c r="I974" i="4"/>
  <c r="I982" i="4"/>
  <c r="H6" i="4"/>
  <c r="H10" i="4"/>
  <c r="H14" i="4"/>
  <c r="H18" i="4"/>
  <c r="H22" i="4"/>
  <c r="H26" i="4"/>
  <c r="H30" i="4"/>
  <c r="H34" i="4"/>
  <c r="H38" i="4"/>
  <c r="H42" i="4"/>
  <c r="H46" i="4"/>
  <c r="H50" i="4"/>
  <c r="H54" i="4"/>
  <c r="H58" i="4"/>
  <c r="H62" i="4"/>
  <c r="H66" i="4"/>
  <c r="H70" i="4"/>
  <c r="H74" i="4"/>
  <c r="H78" i="4"/>
  <c r="H82" i="4"/>
  <c r="H86" i="4"/>
  <c r="H90" i="4"/>
  <c r="H94" i="4"/>
  <c r="H98" i="4"/>
  <c r="H102" i="4"/>
  <c r="H106" i="4"/>
  <c r="H110" i="4"/>
  <c r="H114" i="4"/>
  <c r="H118" i="4"/>
  <c r="H122" i="4"/>
  <c r="H126" i="4"/>
  <c r="H130" i="4"/>
  <c r="H134" i="4"/>
  <c r="H138" i="4"/>
  <c r="H142" i="4"/>
  <c r="H146" i="4"/>
  <c r="H150" i="4"/>
  <c r="H154" i="4"/>
  <c r="H158" i="4"/>
  <c r="H162" i="4"/>
  <c r="H166" i="4"/>
  <c r="H170" i="4"/>
  <c r="H174" i="4"/>
  <c r="H178" i="4"/>
  <c r="H182" i="4"/>
  <c r="H186" i="4"/>
  <c r="H190" i="4"/>
  <c r="H194" i="4"/>
  <c r="H198" i="4"/>
  <c r="H202" i="4"/>
  <c r="H206" i="4"/>
  <c r="H210" i="4"/>
  <c r="H214" i="4"/>
  <c r="H218" i="4"/>
  <c r="H222" i="4"/>
  <c r="H226" i="4"/>
  <c r="H230" i="4"/>
  <c r="H234" i="4"/>
  <c r="H238" i="4"/>
  <c r="H242" i="4"/>
  <c r="H246" i="4"/>
  <c r="H250" i="4"/>
  <c r="H254" i="4"/>
  <c r="H258" i="4"/>
  <c r="H262" i="4"/>
  <c r="H266" i="4"/>
  <c r="H270" i="4"/>
  <c r="H274" i="4"/>
  <c r="H278" i="4"/>
  <c r="H282" i="4"/>
  <c r="H286" i="4"/>
  <c r="H290" i="4"/>
  <c r="H294" i="4"/>
  <c r="H298" i="4"/>
  <c r="H302" i="4"/>
  <c r="H306" i="4"/>
  <c r="H310" i="4"/>
  <c r="H314" i="4"/>
  <c r="H318" i="4"/>
  <c r="H322" i="4"/>
  <c r="H326" i="4"/>
  <c r="H330" i="4"/>
  <c r="H334" i="4"/>
  <c r="H338" i="4"/>
  <c r="H342" i="4"/>
  <c r="H346" i="4"/>
  <c r="H350" i="4"/>
  <c r="H354" i="4"/>
  <c r="H358" i="4"/>
  <c r="H362" i="4"/>
  <c r="H366" i="4"/>
  <c r="H370" i="4"/>
  <c r="H374" i="4"/>
  <c r="H378" i="4"/>
  <c r="H382" i="4"/>
  <c r="H386" i="4"/>
  <c r="H390" i="4"/>
  <c r="H394" i="4"/>
  <c r="H398" i="4"/>
  <c r="H402" i="4"/>
  <c r="H406" i="4"/>
  <c r="H410" i="4"/>
  <c r="H414" i="4"/>
  <c r="H418" i="4"/>
  <c r="H422" i="4"/>
  <c r="H426" i="4"/>
  <c r="H430" i="4"/>
  <c r="H434" i="4"/>
  <c r="H438" i="4"/>
  <c r="H442" i="4"/>
  <c r="H446" i="4"/>
  <c r="H450" i="4"/>
  <c r="H454" i="4"/>
  <c r="H458" i="4"/>
  <c r="H462" i="4"/>
  <c r="H466" i="4"/>
  <c r="H470" i="4"/>
  <c r="H474" i="4"/>
  <c r="H478" i="4"/>
  <c r="H482" i="4"/>
  <c r="H486" i="4"/>
  <c r="H490" i="4"/>
  <c r="H494" i="4"/>
  <c r="H498" i="4"/>
  <c r="H502" i="4"/>
  <c r="H506" i="4"/>
  <c r="H510" i="4"/>
  <c r="H514" i="4"/>
  <c r="H518" i="4"/>
  <c r="H522" i="4"/>
  <c r="H526" i="4"/>
  <c r="H530" i="4"/>
  <c r="H534" i="4"/>
  <c r="H538" i="4"/>
  <c r="H542" i="4"/>
  <c r="H546" i="4"/>
  <c r="H550" i="4"/>
  <c r="H554" i="4"/>
  <c r="H558" i="4"/>
  <c r="H562" i="4"/>
  <c r="H566" i="4"/>
  <c r="H570" i="4"/>
  <c r="H574" i="4"/>
  <c r="H578" i="4"/>
  <c r="H582" i="4"/>
  <c r="H586" i="4"/>
  <c r="H590" i="4"/>
  <c r="H594" i="4"/>
  <c r="H598" i="4"/>
  <c r="H602" i="4"/>
  <c r="H606" i="4"/>
  <c r="H610" i="4"/>
  <c r="H614" i="4"/>
  <c r="H618" i="4"/>
  <c r="H622" i="4"/>
  <c r="H626" i="4"/>
  <c r="H630" i="4"/>
  <c r="H634" i="4"/>
  <c r="H638" i="4"/>
  <c r="H642" i="4"/>
  <c r="H646" i="4"/>
  <c r="H650" i="4"/>
  <c r="H654" i="4"/>
  <c r="H658" i="4"/>
  <c r="H662" i="4"/>
  <c r="H666" i="4"/>
  <c r="H670" i="4"/>
  <c r="H674" i="4"/>
  <c r="H678" i="4"/>
  <c r="H682" i="4"/>
  <c r="H686" i="4"/>
  <c r="H690" i="4"/>
  <c r="H694" i="4"/>
  <c r="H698" i="4"/>
  <c r="H702" i="4"/>
  <c r="H706" i="4"/>
  <c r="H710" i="4"/>
  <c r="H714" i="4"/>
  <c r="H718" i="4"/>
  <c r="H722" i="4"/>
  <c r="H726" i="4"/>
  <c r="H730" i="4"/>
  <c r="H734" i="4"/>
  <c r="H738" i="4"/>
  <c r="H742" i="4"/>
  <c r="H746" i="4"/>
  <c r="H750" i="4"/>
  <c r="H754" i="4"/>
  <c r="H758" i="4"/>
  <c r="H762" i="4"/>
  <c r="H766" i="4"/>
  <c r="H770" i="4"/>
  <c r="H774" i="4"/>
  <c r="H778" i="4"/>
  <c r="H782" i="4"/>
  <c r="H786" i="4"/>
  <c r="H790" i="4"/>
  <c r="H794" i="4"/>
  <c r="H798" i="4"/>
  <c r="H802" i="4"/>
  <c r="H810" i="4"/>
  <c r="H818" i="4"/>
  <c r="H826" i="4"/>
  <c r="H834" i="4"/>
  <c r="H842" i="4"/>
  <c r="H850" i="4"/>
  <c r="H858" i="4"/>
  <c r="H866" i="4"/>
  <c r="H874" i="4"/>
  <c r="H882" i="4"/>
  <c r="H890" i="4"/>
  <c r="H898" i="4"/>
  <c r="H906" i="4"/>
  <c r="H914" i="4"/>
  <c r="H922" i="4"/>
  <c r="H930" i="4"/>
  <c r="H938" i="4"/>
  <c r="H946" i="4"/>
  <c r="H954" i="4"/>
  <c r="H962" i="4"/>
  <c r="H970" i="4"/>
  <c r="H978" i="4"/>
  <c r="G6" i="4"/>
  <c r="G10" i="4"/>
  <c r="G14" i="4"/>
  <c r="G18" i="4"/>
  <c r="G22" i="4"/>
  <c r="G26" i="4"/>
  <c r="G30" i="4"/>
  <c r="G34" i="4"/>
  <c r="G38" i="4"/>
  <c r="G42" i="4"/>
  <c r="G46" i="4"/>
  <c r="G50" i="4"/>
  <c r="G54" i="4"/>
  <c r="G58" i="4"/>
  <c r="G62" i="4"/>
  <c r="G66" i="4"/>
  <c r="G70" i="4"/>
  <c r="G74" i="4"/>
  <c r="G78" i="4"/>
  <c r="G82" i="4"/>
  <c r="G86" i="4"/>
  <c r="G90" i="4"/>
  <c r="G94" i="4"/>
  <c r="G98" i="4"/>
  <c r="G102" i="4"/>
  <c r="G106" i="4"/>
  <c r="G110" i="4"/>
  <c r="G114" i="4"/>
  <c r="G118" i="4"/>
  <c r="G122" i="4"/>
  <c r="G126" i="4"/>
  <c r="G130" i="4"/>
  <c r="G134" i="4"/>
  <c r="G138" i="4"/>
  <c r="G142" i="4"/>
  <c r="G146" i="4"/>
  <c r="G150" i="4"/>
  <c r="G154" i="4"/>
  <c r="G158" i="4"/>
  <c r="G162" i="4"/>
  <c r="G166" i="4"/>
  <c r="G170" i="4"/>
  <c r="G174" i="4"/>
  <c r="G178" i="4"/>
  <c r="G182" i="4"/>
  <c r="G186" i="4"/>
  <c r="G190" i="4"/>
  <c r="G194" i="4"/>
  <c r="G198" i="4"/>
  <c r="G202" i="4"/>
  <c r="G206" i="4"/>
  <c r="G210" i="4"/>
  <c r="G214" i="4"/>
  <c r="G218" i="4"/>
  <c r="G222" i="4"/>
  <c r="G226" i="4"/>
  <c r="G230" i="4"/>
  <c r="G234" i="4"/>
  <c r="G238" i="4"/>
  <c r="G242" i="4"/>
  <c r="G246" i="4"/>
  <c r="G250" i="4"/>
  <c r="G254" i="4"/>
  <c r="G258" i="4"/>
  <c r="G262" i="4"/>
  <c r="G266" i="4"/>
  <c r="G270" i="4"/>
  <c r="G274" i="4"/>
  <c r="G278" i="4"/>
  <c r="G282" i="4"/>
  <c r="G286" i="4"/>
  <c r="G290" i="4"/>
  <c r="G294" i="4"/>
  <c r="G298" i="4"/>
  <c r="G302" i="4"/>
  <c r="G306" i="4"/>
  <c r="G310" i="4"/>
  <c r="G314" i="4"/>
  <c r="G318" i="4"/>
  <c r="G322" i="4"/>
  <c r="G326" i="4"/>
  <c r="G330" i="4"/>
  <c r="G334" i="4"/>
  <c r="G338" i="4"/>
  <c r="G342" i="4"/>
  <c r="G346" i="4"/>
  <c r="G350" i="4"/>
  <c r="G354" i="4"/>
  <c r="G358" i="4"/>
  <c r="G362" i="4"/>
  <c r="G366" i="4"/>
  <c r="G370" i="4"/>
  <c r="G374" i="4"/>
  <c r="G378" i="4"/>
  <c r="G382" i="4"/>
  <c r="G386" i="4"/>
  <c r="G390" i="4"/>
  <c r="G394" i="4"/>
  <c r="G398" i="4"/>
  <c r="G402" i="4"/>
  <c r="G406" i="4"/>
  <c r="G410" i="4"/>
  <c r="G414" i="4"/>
  <c r="G418" i="4"/>
  <c r="G422" i="4"/>
  <c r="G426" i="4"/>
  <c r="G430" i="4"/>
  <c r="G434" i="4"/>
  <c r="G438" i="4"/>
  <c r="G442" i="4"/>
  <c r="G446" i="4"/>
  <c r="G450" i="4"/>
  <c r="G454" i="4"/>
  <c r="G458" i="4"/>
  <c r="G462" i="4"/>
  <c r="G466" i="4"/>
  <c r="G470" i="4"/>
  <c r="G474" i="4"/>
  <c r="G478" i="4"/>
  <c r="G482" i="4"/>
  <c r="G486" i="4"/>
  <c r="G490" i="4"/>
  <c r="G494" i="4"/>
  <c r="G498" i="4"/>
  <c r="G502" i="4"/>
  <c r="G506" i="4"/>
  <c r="G510" i="4"/>
  <c r="G514" i="4"/>
  <c r="G518" i="4"/>
  <c r="G522" i="4"/>
  <c r="G526" i="4"/>
  <c r="G530" i="4"/>
  <c r="G534" i="4"/>
  <c r="G538" i="4"/>
  <c r="G542" i="4"/>
  <c r="G546" i="4"/>
  <c r="G550" i="4"/>
  <c r="G554" i="4"/>
  <c r="G558" i="4"/>
  <c r="G562" i="4"/>
  <c r="G566" i="4"/>
  <c r="G570" i="4"/>
  <c r="G574" i="4"/>
  <c r="G578" i="4"/>
  <c r="G582" i="4"/>
  <c r="G586" i="4"/>
  <c r="G590" i="4"/>
  <c r="G594" i="4"/>
  <c r="G598" i="4"/>
  <c r="G602" i="4"/>
  <c r="G606" i="4"/>
  <c r="G610" i="4"/>
  <c r="G614" i="4"/>
  <c r="G618" i="4"/>
  <c r="G622" i="4"/>
  <c r="G626" i="4"/>
  <c r="G630" i="4"/>
  <c r="G634" i="4"/>
  <c r="G638" i="4"/>
  <c r="G642" i="4"/>
  <c r="G646" i="4"/>
  <c r="G650" i="4"/>
  <c r="G654" i="4"/>
  <c r="G658" i="4"/>
  <c r="G662" i="4"/>
  <c r="G666" i="4"/>
  <c r="G670" i="4"/>
  <c r="G674" i="4"/>
  <c r="G678" i="4"/>
  <c r="G682" i="4"/>
  <c r="G686" i="4"/>
  <c r="G690" i="4"/>
  <c r="G694" i="4"/>
  <c r="G698" i="4"/>
  <c r="G702" i="4"/>
  <c r="G706" i="4"/>
  <c r="G710" i="4"/>
  <c r="G714" i="4"/>
  <c r="G718" i="4"/>
  <c r="G722" i="4"/>
  <c r="G726" i="4"/>
  <c r="G730" i="4"/>
  <c r="G734" i="4"/>
  <c r="G738" i="4"/>
  <c r="G742" i="4"/>
  <c r="G746" i="4"/>
  <c r="G750" i="4"/>
  <c r="G754" i="4"/>
  <c r="G758" i="4"/>
  <c r="G762" i="4"/>
  <c r="G766" i="4"/>
  <c r="G770" i="4"/>
  <c r="G774" i="4"/>
  <c r="G778" i="4"/>
  <c r="G782" i="4"/>
  <c r="G786" i="4"/>
  <c r="G790" i="4"/>
  <c r="G794" i="4"/>
  <c r="G798" i="4"/>
  <c r="G806" i="4"/>
  <c r="G814" i="4"/>
  <c r="G822" i="4"/>
  <c r="G830" i="4"/>
  <c r="G838" i="4"/>
  <c r="G846" i="4"/>
  <c r="G854" i="4"/>
  <c r="G862" i="4"/>
  <c r="G870" i="4"/>
  <c r="G878" i="4"/>
  <c r="G886" i="4"/>
  <c r="G894" i="4"/>
  <c r="G902" i="4"/>
  <c r="G910" i="4"/>
  <c r="G918" i="4"/>
  <c r="G926" i="4"/>
  <c r="G934" i="4"/>
  <c r="G942" i="4"/>
  <c r="G950" i="4"/>
  <c r="G958" i="4"/>
  <c r="G966" i="4"/>
  <c r="G974" i="4"/>
  <c r="G982" i="4"/>
  <c r="D6" i="4"/>
  <c r="D10" i="4"/>
  <c r="D14" i="4"/>
  <c r="D18" i="4"/>
  <c r="D22" i="4"/>
  <c r="D26" i="4"/>
  <c r="D30" i="4"/>
  <c r="D34" i="4"/>
  <c r="D38" i="4"/>
  <c r="D42" i="4"/>
  <c r="D46" i="4"/>
  <c r="D50" i="4"/>
  <c r="D54" i="4"/>
  <c r="D58" i="4"/>
  <c r="D62" i="4"/>
  <c r="D66" i="4"/>
  <c r="D70" i="4"/>
  <c r="D74" i="4"/>
  <c r="D78" i="4"/>
  <c r="D82" i="4"/>
  <c r="D86" i="4"/>
  <c r="D90" i="4"/>
  <c r="D94" i="4"/>
  <c r="D98" i="4"/>
  <c r="D102" i="4"/>
  <c r="D106" i="4"/>
  <c r="D110" i="4"/>
  <c r="D114" i="4"/>
  <c r="D118" i="4"/>
  <c r="D122" i="4"/>
  <c r="D126" i="4"/>
  <c r="D130" i="4"/>
  <c r="D134" i="4"/>
  <c r="D138" i="4"/>
  <c r="D142" i="4"/>
  <c r="D146" i="4"/>
  <c r="D150" i="4"/>
  <c r="D154" i="4"/>
  <c r="D158" i="4"/>
  <c r="D162" i="4"/>
  <c r="D166" i="4"/>
  <c r="D170" i="4"/>
  <c r="D174" i="4"/>
  <c r="D178" i="4"/>
  <c r="D182" i="4"/>
  <c r="D186" i="4"/>
  <c r="D190" i="4"/>
  <c r="D194" i="4"/>
  <c r="D198" i="4"/>
  <c r="D202" i="4"/>
  <c r="D206" i="4"/>
  <c r="D210" i="4"/>
  <c r="D214" i="4"/>
  <c r="D218" i="4"/>
  <c r="D222" i="4"/>
  <c r="D226" i="4"/>
  <c r="D230" i="4"/>
  <c r="D234" i="4"/>
  <c r="D238" i="4"/>
  <c r="D242" i="4"/>
  <c r="D246" i="4"/>
  <c r="D250" i="4"/>
  <c r="D254" i="4"/>
  <c r="D258" i="4"/>
  <c r="D262" i="4"/>
  <c r="D266" i="4"/>
  <c r="D270" i="4"/>
  <c r="D274" i="4"/>
  <c r="D278" i="4"/>
  <c r="D282" i="4"/>
  <c r="D286" i="4"/>
  <c r="D290" i="4"/>
  <c r="D294" i="4"/>
  <c r="D298" i="4"/>
  <c r="D302" i="4"/>
  <c r="D306" i="4"/>
  <c r="D310" i="4"/>
  <c r="D314" i="4"/>
  <c r="D318" i="4"/>
  <c r="D322" i="4"/>
  <c r="D326" i="4"/>
  <c r="D330" i="4"/>
  <c r="D334" i="4"/>
  <c r="D338" i="4"/>
  <c r="D342" i="4"/>
  <c r="D346" i="4"/>
  <c r="D350" i="4"/>
  <c r="D354" i="4"/>
  <c r="D358" i="4"/>
  <c r="D362" i="4"/>
  <c r="D366" i="4"/>
  <c r="D370" i="4"/>
  <c r="D374" i="4"/>
  <c r="D378" i="4"/>
  <c r="D382" i="4"/>
  <c r="D386" i="4"/>
  <c r="D390" i="4"/>
  <c r="D394" i="4"/>
  <c r="D398" i="4"/>
  <c r="D402" i="4"/>
  <c r="D406" i="4"/>
  <c r="D410" i="4"/>
  <c r="D414" i="4"/>
  <c r="D418" i="4"/>
  <c r="D422" i="4"/>
  <c r="D426" i="4"/>
  <c r="D430" i="4"/>
  <c r="D434" i="4"/>
  <c r="D438" i="4"/>
  <c r="D442" i="4"/>
  <c r="D446" i="4"/>
  <c r="D450" i="4"/>
  <c r="D454" i="4"/>
  <c r="D458" i="4"/>
  <c r="D462" i="4"/>
  <c r="D466" i="4"/>
  <c r="D470" i="4"/>
  <c r="D474" i="4"/>
  <c r="D478" i="4"/>
  <c r="D482" i="4"/>
  <c r="D486" i="4"/>
  <c r="D490" i="4"/>
  <c r="D494" i="4"/>
  <c r="D498" i="4"/>
  <c r="D502" i="4"/>
  <c r="D506" i="4"/>
  <c r="D510" i="4"/>
  <c r="D514" i="4"/>
  <c r="D518" i="4"/>
  <c r="D522" i="4"/>
  <c r="D526" i="4"/>
  <c r="D530" i="4"/>
  <c r="D534" i="4"/>
  <c r="D538" i="4"/>
  <c r="D542" i="4"/>
  <c r="D546" i="4"/>
  <c r="D550" i="4"/>
  <c r="D554" i="4"/>
  <c r="D558" i="4"/>
  <c r="D562" i="4"/>
  <c r="D566" i="4"/>
  <c r="D570" i="4"/>
  <c r="D574" i="4"/>
  <c r="D578" i="4"/>
  <c r="D582" i="4"/>
  <c r="D586" i="4"/>
  <c r="D590" i="4"/>
  <c r="D594" i="4"/>
  <c r="D598" i="4"/>
  <c r="D602" i="4"/>
  <c r="D606" i="4"/>
  <c r="D610" i="4"/>
  <c r="D614" i="4"/>
  <c r="D618" i="4"/>
  <c r="D622" i="4"/>
  <c r="D626" i="4"/>
  <c r="D630" i="4"/>
  <c r="D634" i="4"/>
  <c r="D638" i="4"/>
  <c r="D642" i="4"/>
  <c r="D646" i="4"/>
  <c r="D650" i="4"/>
  <c r="D654" i="4"/>
  <c r="D658" i="4"/>
  <c r="D662" i="4"/>
  <c r="D666" i="4"/>
  <c r="D670" i="4"/>
  <c r="D674" i="4"/>
  <c r="D678" i="4"/>
  <c r="D682" i="4"/>
  <c r="D686" i="4"/>
  <c r="D690" i="4"/>
  <c r="D694" i="4"/>
  <c r="D698" i="4"/>
  <c r="D702" i="4"/>
  <c r="D706" i="4"/>
  <c r="D710" i="4"/>
  <c r="D714" i="4"/>
  <c r="D718" i="4"/>
  <c r="D722" i="4"/>
  <c r="D726" i="4"/>
  <c r="D730" i="4"/>
  <c r="D734" i="4"/>
  <c r="D738" i="4"/>
  <c r="D742" i="4"/>
  <c r="D746" i="4"/>
  <c r="D750" i="4"/>
  <c r="D754" i="4"/>
  <c r="D758" i="4"/>
  <c r="D762" i="4"/>
  <c r="D766" i="4"/>
  <c r="D770" i="4"/>
  <c r="D774" i="4"/>
  <c r="D778" i="4"/>
  <c r="D782" i="4"/>
  <c r="D786" i="4"/>
  <c r="D790" i="4"/>
  <c r="D794" i="4"/>
  <c r="D798" i="4"/>
  <c r="D802" i="4"/>
  <c r="D810" i="4"/>
  <c r="D818" i="4"/>
  <c r="D826" i="4"/>
  <c r="D834" i="4"/>
  <c r="D842" i="4"/>
  <c r="D850" i="4"/>
  <c r="D858" i="4"/>
  <c r="D866" i="4"/>
  <c r="D874" i="4"/>
  <c r="D882" i="4"/>
  <c r="D890" i="4"/>
  <c r="D898" i="4"/>
  <c r="D906" i="4"/>
  <c r="D914" i="4"/>
  <c r="D922" i="4"/>
  <c r="D930" i="4"/>
  <c r="D938" i="4"/>
  <c r="D946" i="4"/>
  <c r="D953" i="4"/>
  <c r="D957" i="4"/>
  <c r="D961" i="4"/>
  <c r="D965" i="4"/>
  <c r="D969" i="4"/>
  <c r="D973" i="4"/>
  <c r="D977" i="4"/>
  <c r="D981" i="4"/>
  <c r="C6" i="4"/>
  <c r="C8" i="4"/>
  <c r="C10" i="4"/>
  <c r="C12" i="4"/>
  <c r="C14" i="4"/>
  <c r="C16" i="4"/>
  <c r="C18" i="4"/>
  <c r="C20" i="4"/>
  <c r="C22" i="4"/>
  <c r="C24" i="4"/>
  <c r="C26" i="4"/>
  <c r="C28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C104" i="4"/>
  <c r="C106" i="4"/>
  <c r="C108" i="4"/>
  <c r="C110" i="4"/>
  <c r="C112" i="4"/>
  <c r="C114" i="4"/>
  <c r="C116" i="4"/>
  <c r="C118" i="4"/>
  <c r="C120" i="4"/>
  <c r="C122" i="4"/>
  <c r="C124" i="4"/>
  <c r="C126" i="4"/>
  <c r="C128" i="4"/>
  <c r="C130" i="4"/>
  <c r="C132" i="4"/>
  <c r="C134" i="4"/>
  <c r="C136" i="4"/>
  <c r="C138" i="4"/>
  <c r="C140" i="4"/>
  <c r="C142" i="4"/>
  <c r="C144" i="4"/>
  <c r="C146" i="4"/>
  <c r="C148" i="4"/>
  <c r="C150" i="4"/>
  <c r="C152" i="4"/>
  <c r="C154" i="4"/>
  <c r="C156" i="4"/>
  <c r="C158" i="4"/>
  <c r="C160" i="4"/>
  <c r="C162" i="4"/>
  <c r="C164" i="4"/>
  <c r="C166" i="4"/>
  <c r="C168" i="4"/>
  <c r="C170" i="4"/>
  <c r="C172" i="4"/>
  <c r="C174" i="4"/>
  <c r="C176" i="4"/>
  <c r="C178" i="4"/>
  <c r="C180" i="4"/>
  <c r="C182" i="4"/>
  <c r="C184" i="4"/>
  <c r="C186" i="4"/>
  <c r="C188" i="4"/>
  <c r="C190" i="4"/>
  <c r="C192" i="4"/>
  <c r="C194" i="4"/>
  <c r="C196" i="4"/>
  <c r="C198" i="4"/>
  <c r="C200" i="4"/>
  <c r="C202" i="4"/>
  <c r="C204" i="4"/>
  <c r="C206" i="4"/>
  <c r="C208" i="4"/>
  <c r="C210" i="4"/>
  <c r="C212" i="4"/>
  <c r="C214" i="4"/>
  <c r="C216" i="4"/>
  <c r="C218" i="4"/>
  <c r="C220" i="4"/>
  <c r="C222" i="4"/>
  <c r="C224" i="4"/>
  <c r="C226" i="4"/>
  <c r="C228" i="4"/>
  <c r="C230" i="4"/>
  <c r="C232" i="4"/>
  <c r="C234" i="4"/>
  <c r="C236" i="4"/>
  <c r="C238" i="4"/>
  <c r="C240" i="4"/>
  <c r="C242" i="4"/>
  <c r="C244" i="4"/>
  <c r="C246" i="4"/>
  <c r="C248" i="4"/>
  <c r="C250" i="4"/>
  <c r="C252" i="4"/>
  <c r="C254" i="4"/>
  <c r="C256" i="4"/>
  <c r="C258" i="4"/>
  <c r="C260" i="4"/>
  <c r="C262" i="4"/>
  <c r="C264" i="4"/>
  <c r="C266" i="4"/>
  <c r="C268" i="4"/>
  <c r="C270" i="4"/>
  <c r="C272" i="4"/>
  <c r="C274" i="4"/>
  <c r="C276" i="4"/>
  <c r="C278" i="4"/>
  <c r="C280" i="4"/>
  <c r="C282" i="4"/>
  <c r="C284" i="4"/>
  <c r="C286" i="4"/>
  <c r="C288" i="4"/>
  <c r="C290" i="4"/>
  <c r="C292" i="4"/>
  <c r="C294" i="4"/>
  <c r="C296" i="4"/>
  <c r="C298" i="4"/>
  <c r="C300" i="4"/>
  <c r="C302" i="4"/>
  <c r="C304" i="4"/>
  <c r="C306" i="4"/>
  <c r="C308" i="4"/>
  <c r="C310" i="4"/>
  <c r="C312" i="4"/>
  <c r="C314" i="4"/>
  <c r="C316" i="4"/>
  <c r="C318" i="4"/>
  <c r="C320" i="4"/>
  <c r="C322" i="4"/>
  <c r="C324" i="4"/>
  <c r="C326" i="4"/>
  <c r="C328" i="4"/>
  <c r="C330" i="4"/>
  <c r="C332" i="4"/>
  <c r="C334" i="4"/>
  <c r="C336" i="4"/>
  <c r="C338" i="4"/>
  <c r="C340" i="4"/>
  <c r="C342" i="4"/>
  <c r="C344" i="4"/>
  <c r="C346" i="4"/>
  <c r="C348" i="4"/>
  <c r="C350" i="4"/>
  <c r="C352" i="4"/>
  <c r="C354" i="4"/>
  <c r="C356" i="4"/>
  <c r="C358" i="4"/>
  <c r="C360" i="4"/>
  <c r="C362" i="4"/>
  <c r="C364" i="4"/>
  <c r="C366" i="4"/>
  <c r="C368" i="4"/>
  <c r="C370" i="4"/>
  <c r="C372" i="4"/>
  <c r="C374" i="4"/>
  <c r="C376" i="4"/>
  <c r="C378" i="4"/>
  <c r="C380" i="4"/>
  <c r="C382" i="4"/>
  <c r="C384" i="4"/>
  <c r="C386" i="4"/>
  <c r="C388" i="4"/>
  <c r="C390" i="4"/>
  <c r="C392" i="4"/>
  <c r="C394" i="4"/>
  <c r="C396" i="4"/>
  <c r="C398" i="4"/>
  <c r="C400" i="4"/>
  <c r="C402" i="4"/>
  <c r="C404" i="4"/>
  <c r="C406" i="4"/>
  <c r="C408" i="4"/>
  <c r="C410" i="4"/>
  <c r="C412" i="4"/>
  <c r="C414" i="4"/>
  <c r="C416" i="4"/>
  <c r="C418" i="4"/>
  <c r="C420" i="4"/>
  <c r="C422" i="4"/>
  <c r="C424" i="4"/>
  <c r="C426" i="4"/>
  <c r="C428" i="4"/>
  <c r="C430" i="4"/>
  <c r="C432" i="4"/>
  <c r="C434" i="4"/>
  <c r="C436" i="4"/>
  <c r="C438" i="4"/>
  <c r="C440" i="4"/>
  <c r="C442" i="4"/>
  <c r="C444" i="4"/>
  <c r="C446" i="4"/>
  <c r="C448" i="4"/>
  <c r="C450" i="4"/>
  <c r="C452" i="4"/>
  <c r="C454" i="4"/>
  <c r="C456" i="4"/>
  <c r="C458" i="4"/>
  <c r="C460" i="4"/>
  <c r="C462" i="4"/>
  <c r="C464" i="4"/>
  <c r="C466" i="4"/>
  <c r="C468" i="4"/>
  <c r="C470" i="4"/>
  <c r="C472" i="4"/>
  <c r="C474" i="4"/>
  <c r="C476" i="4"/>
  <c r="C478" i="4"/>
  <c r="C480" i="4"/>
  <c r="C482" i="4"/>
  <c r="C484" i="4"/>
  <c r="C486" i="4"/>
  <c r="C488" i="4"/>
  <c r="C490" i="4"/>
  <c r="C492" i="4"/>
  <c r="C494" i="4"/>
  <c r="C496" i="4"/>
  <c r="C498" i="4"/>
  <c r="C500" i="4"/>
  <c r="C502" i="4"/>
  <c r="C504" i="4"/>
  <c r="C506" i="4"/>
  <c r="C508" i="4"/>
  <c r="C510" i="4"/>
  <c r="C512" i="4"/>
  <c r="C514" i="4"/>
  <c r="C516" i="4"/>
  <c r="C518" i="4"/>
  <c r="C520" i="4"/>
  <c r="C522" i="4"/>
  <c r="C524" i="4"/>
  <c r="C526" i="4"/>
  <c r="C528" i="4"/>
  <c r="C530" i="4"/>
  <c r="C532" i="4"/>
  <c r="C534" i="4"/>
  <c r="C536" i="4"/>
  <c r="C538" i="4"/>
  <c r="C540" i="4"/>
  <c r="C542" i="4"/>
  <c r="C544" i="4"/>
  <c r="C546" i="4"/>
  <c r="C548" i="4"/>
  <c r="C550" i="4"/>
  <c r="C552" i="4"/>
  <c r="C554" i="4"/>
  <c r="C556" i="4"/>
  <c r="C558" i="4"/>
  <c r="C560" i="4"/>
  <c r="C562" i="4"/>
  <c r="C564" i="4"/>
  <c r="C566" i="4"/>
  <c r="C568" i="4"/>
  <c r="C570" i="4"/>
  <c r="C572" i="4"/>
  <c r="C574" i="4"/>
  <c r="C576" i="4"/>
  <c r="C578" i="4"/>
  <c r="C580" i="4"/>
  <c r="C582" i="4"/>
  <c r="C584" i="4"/>
  <c r="C586" i="4"/>
  <c r="C588" i="4"/>
  <c r="C590" i="4"/>
  <c r="C592" i="4"/>
  <c r="C594" i="4"/>
  <c r="C596" i="4"/>
  <c r="C598" i="4"/>
  <c r="C600" i="4"/>
  <c r="C602" i="4"/>
  <c r="C604" i="4"/>
  <c r="C606" i="4"/>
  <c r="C608" i="4"/>
  <c r="C610" i="4"/>
  <c r="C612" i="4"/>
  <c r="C614" i="4"/>
  <c r="C616" i="4"/>
  <c r="C618" i="4"/>
  <c r="C620" i="4"/>
  <c r="C622" i="4"/>
  <c r="C624" i="4"/>
  <c r="C626" i="4"/>
  <c r="C628" i="4"/>
  <c r="C630" i="4"/>
  <c r="C632" i="4"/>
  <c r="C634" i="4"/>
  <c r="C636" i="4"/>
  <c r="C638" i="4"/>
  <c r="C640" i="4"/>
  <c r="C642" i="4"/>
  <c r="C644" i="4"/>
  <c r="C646" i="4"/>
  <c r="C648" i="4"/>
  <c r="C650" i="4"/>
  <c r="C652" i="4"/>
  <c r="C654" i="4"/>
  <c r="C656" i="4"/>
  <c r="C658" i="4"/>
  <c r="C660" i="4"/>
  <c r="C662" i="4"/>
  <c r="C664" i="4"/>
  <c r="C666" i="4"/>
  <c r="C668" i="4"/>
  <c r="C670" i="4"/>
  <c r="C672" i="4"/>
  <c r="C674" i="4"/>
  <c r="C676" i="4"/>
  <c r="C678" i="4"/>
  <c r="C680" i="4"/>
  <c r="C682" i="4"/>
  <c r="C684" i="4"/>
  <c r="C686" i="4"/>
  <c r="C688" i="4"/>
  <c r="C690" i="4"/>
  <c r="C692" i="4"/>
  <c r="C694" i="4"/>
  <c r="C696" i="4"/>
  <c r="C698" i="4"/>
  <c r="C700" i="4"/>
  <c r="C702" i="4"/>
  <c r="C704" i="4"/>
  <c r="C706" i="4"/>
  <c r="C708" i="4"/>
  <c r="C710" i="4"/>
  <c r="C712" i="4"/>
  <c r="C714" i="4"/>
  <c r="C716" i="4"/>
  <c r="C718" i="4"/>
  <c r="C720" i="4"/>
  <c r="C722" i="4"/>
  <c r="C724" i="4"/>
  <c r="C726" i="4"/>
  <c r="C728" i="4"/>
  <c r="C730" i="4"/>
  <c r="C732" i="4"/>
  <c r="C734" i="4"/>
  <c r="C736" i="4"/>
  <c r="C738" i="4"/>
  <c r="C740" i="4"/>
  <c r="C742" i="4"/>
  <c r="C744" i="4"/>
  <c r="C746" i="4"/>
  <c r="C748" i="4"/>
  <c r="C750" i="4"/>
  <c r="C752" i="4"/>
  <c r="C754" i="4"/>
  <c r="C756" i="4"/>
  <c r="C758" i="4"/>
  <c r="C760" i="4"/>
  <c r="C762" i="4"/>
  <c r="C764" i="4"/>
  <c r="C766" i="4"/>
  <c r="C768" i="4"/>
  <c r="C770" i="4"/>
  <c r="C772" i="4"/>
  <c r="C774" i="4"/>
  <c r="C776" i="4"/>
  <c r="C778" i="4"/>
  <c r="C780" i="4"/>
  <c r="C782" i="4"/>
  <c r="C784" i="4"/>
  <c r="C786" i="4"/>
  <c r="C788" i="4"/>
  <c r="C790" i="4"/>
  <c r="C792" i="4"/>
  <c r="C794" i="4"/>
  <c r="C796" i="4"/>
  <c r="C798" i="4"/>
  <c r="C802" i="4"/>
  <c r="C806" i="4"/>
  <c r="C810" i="4"/>
  <c r="C814" i="4"/>
  <c r="C818" i="4"/>
  <c r="C822" i="4"/>
  <c r="C826" i="4"/>
  <c r="C830" i="4"/>
  <c r="C834" i="4"/>
  <c r="C838" i="4"/>
  <c r="C842" i="4"/>
  <c r="C846" i="4"/>
  <c r="C850" i="4"/>
  <c r="C854" i="4"/>
  <c r="C858" i="4"/>
  <c r="C862" i="4"/>
  <c r="C866" i="4"/>
  <c r="C870" i="4"/>
  <c r="C874" i="4"/>
  <c r="C878" i="4"/>
  <c r="C882" i="4"/>
  <c r="C886" i="4"/>
  <c r="C890" i="4"/>
  <c r="C894" i="4"/>
  <c r="C898" i="4"/>
  <c r="C902" i="4"/>
  <c r="C906" i="4"/>
  <c r="C910" i="4"/>
  <c r="C914" i="4"/>
  <c r="C918" i="4"/>
  <c r="C922" i="4"/>
  <c r="C926" i="4"/>
  <c r="C930" i="4"/>
  <c r="C934" i="4"/>
  <c r="C938" i="4"/>
  <c r="C942" i="4"/>
  <c r="C946" i="4"/>
  <c r="C950" i="4"/>
  <c r="C954" i="4"/>
  <c r="C958" i="4"/>
  <c r="C962" i="4"/>
  <c r="C968" i="4"/>
  <c r="C976" i="4"/>
  <c r="C984" i="4"/>
  <c r="C970" i="4"/>
  <c r="C978" i="4"/>
  <c r="C5" i="4"/>
  <c r="K978" i="4" l="1"/>
  <c r="L976" i="4"/>
  <c r="L960" i="4"/>
  <c r="L944" i="4"/>
  <c r="M980" i="4"/>
  <c r="M964" i="4"/>
  <c r="M948" i="4"/>
  <c r="M932" i="4"/>
  <c r="N973" i="4"/>
  <c r="N941" i="4"/>
  <c r="O980" i="4"/>
  <c r="K983" i="4"/>
  <c r="K979" i="4"/>
  <c r="K975" i="4"/>
  <c r="K971" i="4"/>
  <c r="K967" i="4"/>
  <c r="K963" i="4"/>
  <c r="K959" i="4"/>
  <c r="K955" i="4"/>
  <c r="K951" i="4"/>
  <c r="K947" i="4"/>
  <c r="K943" i="4"/>
  <c r="K939" i="4"/>
  <c r="K935" i="4"/>
  <c r="K931" i="4"/>
  <c r="L978" i="4"/>
  <c r="L970" i="4"/>
  <c r="L962" i="4"/>
  <c r="L954" i="4"/>
  <c r="L946" i="4"/>
  <c r="L938" i="4"/>
  <c r="L930" i="4"/>
  <c r="M982" i="4"/>
  <c r="M974" i="4"/>
  <c r="M966" i="4"/>
  <c r="M958" i="4"/>
  <c r="M950" i="4"/>
  <c r="M942" i="4"/>
  <c r="M934" i="4"/>
  <c r="N977" i="4"/>
  <c r="N961" i="4"/>
  <c r="N945" i="4"/>
  <c r="N929" i="4"/>
  <c r="O956" i="4"/>
  <c r="L981" i="4"/>
  <c r="L977" i="4"/>
  <c r="L973" i="4"/>
  <c r="L969" i="4"/>
  <c r="L965" i="4"/>
  <c r="L961" i="4"/>
  <c r="L957" i="4"/>
  <c r="L953" i="4"/>
  <c r="L949" i="4"/>
  <c r="L945" i="4"/>
  <c r="L941" i="4"/>
  <c r="L937" i="4"/>
  <c r="L933" i="4"/>
  <c r="L929" i="4"/>
  <c r="M981" i="4"/>
  <c r="M977" i="4"/>
  <c r="M973" i="4"/>
  <c r="M969" i="4"/>
  <c r="M965" i="4"/>
  <c r="M961" i="4"/>
  <c r="M957" i="4"/>
  <c r="M953" i="4"/>
  <c r="M949" i="4"/>
  <c r="M945" i="4"/>
  <c r="M941" i="4"/>
  <c r="M937" i="4"/>
  <c r="M933" i="4"/>
  <c r="M929" i="4"/>
  <c r="N983" i="4"/>
  <c r="N975" i="4"/>
  <c r="N967" i="4"/>
  <c r="N959" i="4"/>
  <c r="N951" i="4"/>
  <c r="N943" i="4"/>
  <c r="N935" i="4"/>
  <c r="O984" i="4"/>
  <c r="O968" i="4"/>
  <c r="O952" i="4"/>
  <c r="O936" i="4"/>
  <c r="P958" i="4"/>
  <c r="N982" i="4"/>
  <c r="N978" i="4"/>
  <c r="N974" i="4"/>
  <c r="N970" i="4"/>
  <c r="N966" i="4"/>
  <c r="N962" i="4"/>
  <c r="N958" i="4"/>
  <c r="N954" i="4"/>
  <c r="N950" i="4"/>
  <c r="N946" i="4"/>
  <c r="N942" i="4"/>
  <c r="N938" i="4"/>
  <c r="N934" i="4"/>
  <c r="N930" i="4"/>
  <c r="N926" i="4"/>
  <c r="N922" i="4"/>
  <c r="N918" i="4"/>
  <c r="N914" i="4"/>
  <c r="N910" i="4"/>
  <c r="N906" i="4"/>
  <c r="N902" i="4"/>
  <c r="N898" i="4"/>
  <c r="N894" i="4"/>
  <c r="N890" i="4"/>
  <c r="N886" i="4"/>
  <c r="N882" i="4"/>
  <c r="N878" i="4"/>
  <c r="N874" i="4"/>
  <c r="N870" i="4"/>
  <c r="N866" i="4"/>
  <c r="N862" i="4"/>
  <c r="N858" i="4"/>
  <c r="N854" i="4"/>
  <c r="N850" i="4"/>
  <c r="N846" i="4"/>
  <c r="N842" i="4"/>
  <c r="N838" i="4"/>
  <c r="N834" i="4"/>
  <c r="N830" i="4"/>
  <c r="N826" i="4"/>
  <c r="N822" i="4"/>
  <c r="N818" i="4"/>
  <c r="N814" i="4"/>
  <c r="N810" i="4"/>
  <c r="N806" i="4"/>
  <c r="N802" i="4"/>
  <c r="O982" i="4"/>
  <c r="O974" i="4"/>
  <c r="O966" i="4"/>
  <c r="O958" i="4"/>
  <c r="O950" i="4"/>
  <c r="O942" i="4"/>
  <c r="O934" i="4"/>
  <c r="O926" i="4"/>
  <c r="O918" i="4"/>
  <c r="O910" i="4"/>
  <c r="O902" i="4"/>
  <c r="O894" i="4"/>
  <c r="O886" i="4"/>
  <c r="O878" i="4"/>
  <c r="O870" i="4"/>
  <c r="O862" i="4"/>
  <c r="O854" i="4"/>
  <c r="O846" i="4"/>
  <c r="O838" i="4"/>
  <c r="O830" i="4"/>
  <c r="O822" i="4"/>
  <c r="O814" i="4"/>
  <c r="O806" i="4"/>
  <c r="P982" i="4"/>
  <c r="P950" i="4"/>
  <c r="P918" i="4"/>
  <c r="P886" i="4"/>
  <c r="P854" i="4"/>
  <c r="P822" i="4"/>
  <c r="O981" i="4"/>
  <c r="O977" i="4"/>
  <c r="O973" i="4"/>
  <c r="O969" i="4"/>
  <c r="O965" i="4"/>
  <c r="O961" i="4"/>
  <c r="O957" i="4"/>
  <c r="O953" i="4"/>
  <c r="O949" i="4"/>
  <c r="O945" i="4"/>
  <c r="O941" i="4"/>
  <c r="O937" i="4"/>
  <c r="O933" i="4"/>
  <c r="O929" i="4"/>
  <c r="O925" i="4"/>
  <c r="O921" i="4"/>
  <c r="O917" i="4"/>
  <c r="O913" i="4"/>
  <c r="O909" i="4"/>
  <c r="O905" i="4"/>
  <c r="O901" i="4"/>
  <c r="O897" i="4"/>
  <c r="O893" i="4"/>
  <c r="O889" i="4"/>
  <c r="O885" i="4"/>
  <c r="O881" i="4"/>
  <c r="O877" i="4"/>
  <c r="O873" i="4"/>
  <c r="O869" i="4"/>
  <c r="O865" i="4"/>
  <c r="O861" i="4"/>
  <c r="O857" i="4"/>
  <c r="O853" i="4"/>
  <c r="O849" i="4"/>
  <c r="O845" i="4"/>
  <c r="O841" i="4"/>
  <c r="O837" i="4"/>
  <c r="O833" i="4"/>
  <c r="O829" i="4"/>
  <c r="O825" i="4"/>
  <c r="O821" i="4"/>
  <c r="O817" i="4"/>
  <c r="O813" i="4"/>
  <c r="O809" i="4"/>
  <c r="O805" i="4"/>
  <c r="O801" i="4"/>
  <c r="P978" i="4"/>
  <c r="P962" i="4"/>
  <c r="P946" i="4"/>
  <c r="P930" i="4"/>
  <c r="P914" i="4"/>
  <c r="P898" i="4"/>
  <c r="P882" i="4"/>
  <c r="P866" i="4"/>
  <c r="P850" i="4"/>
  <c r="P834" i="4"/>
  <c r="P818" i="4"/>
  <c r="P802" i="4"/>
  <c r="P980" i="4"/>
  <c r="P972" i="4"/>
  <c r="P964" i="4"/>
  <c r="P956" i="4"/>
  <c r="P948" i="4"/>
  <c r="P940" i="4"/>
  <c r="P932" i="4"/>
  <c r="P924" i="4"/>
  <c r="P916" i="4"/>
  <c r="P908" i="4"/>
  <c r="P900" i="4"/>
  <c r="P892" i="4"/>
  <c r="P884" i="4"/>
  <c r="P876" i="4"/>
  <c r="P868" i="4"/>
  <c r="P860" i="4"/>
  <c r="P852" i="4"/>
  <c r="P844" i="4"/>
  <c r="P836" i="4"/>
  <c r="P828" i="4"/>
  <c r="P820" i="4"/>
  <c r="P812" i="4"/>
  <c r="P804" i="4"/>
  <c r="P983" i="4"/>
  <c r="P979" i="4"/>
  <c r="P975" i="4"/>
  <c r="P971" i="4"/>
  <c r="P967" i="4"/>
  <c r="P963" i="4"/>
  <c r="P959" i="4"/>
  <c r="P955" i="4"/>
  <c r="P951" i="4"/>
  <c r="P947" i="4"/>
  <c r="P943" i="4"/>
  <c r="P939" i="4"/>
  <c r="P935" i="4"/>
  <c r="P931" i="4"/>
  <c r="P927" i="4"/>
  <c r="P923" i="4"/>
  <c r="P919" i="4"/>
  <c r="P915" i="4"/>
  <c r="P911" i="4"/>
  <c r="P907" i="4"/>
  <c r="P903" i="4"/>
  <c r="P899" i="4"/>
  <c r="P895" i="4"/>
  <c r="P891" i="4"/>
  <c r="P887" i="4"/>
  <c r="P883" i="4"/>
  <c r="P879" i="4"/>
  <c r="P875" i="4"/>
  <c r="P871" i="4"/>
  <c r="P867" i="4"/>
  <c r="P863" i="4"/>
  <c r="P859" i="4"/>
  <c r="P855" i="4"/>
  <c r="P851" i="4"/>
  <c r="P847" i="4"/>
  <c r="P843" i="4"/>
  <c r="P839" i="4"/>
  <c r="P835" i="4"/>
  <c r="P831" i="4"/>
  <c r="P827" i="4"/>
  <c r="P823" i="4"/>
  <c r="P819" i="4"/>
  <c r="P815" i="4"/>
  <c r="P811" i="4"/>
  <c r="P807" i="4"/>
  <c r="P803" i="4"/>
  <c r="P799" i="4"/>
  <c r="C982" i="4"/>
  <c r="C974" i="4"/>
  <c r="C966" i="4"/>
  <c r="C980" i="4"/>
  <c r="C972" i="4"/>
  <c r="C964" i="4"/>
  <c r="C960" i="4"/>
  <c r="C956" i="4"/>
  <c r="C952" i="4"/>
  <c r="C948" i="4"/>
  <c r="C944" i="4"/>
  <c r="C940" i="4"/>
  <c r="C936" i="4"/>
  <c r="C932" i="4"/>
  <c r="C928" i="4"/>
  <c r="C924" i="4"/>
  <c r="C920" i="4"/>
  <c r="C916" i="4"/>
  <c r="C912" i="4"/>
  <c r="C908" i="4"/>
  <c r="C904" i="4"/>
  <c r="C900" i="4"/>
  <c r="C896" i="4"/>
  <c r="C892" i="4"/>
  <c r="C888" i="4"/>
  <c r="C884" i="4"/>
  <c r="C880" i="4"/>
  <c r="C876" i="4"/>
  <c r="C872" i="4"/>
  <c r="C868" i="4"/>
  <c r="C864" i="4"/>
  <c r="C860" i="4"/>
  <c r="C856" i="4"/>
  <c r="C852" i="4"/>
  <c r="C848" i="4"/>
  <c r="C844" i="4"/>
  <c r="C840" i="4"/>
  <c r="C836" i="4"/>
  <c r="C832" i="4"/>
  <c r="C828" i="4"/>
  <c r="C824" i="4"/>
  <c r="C820" i="4"/>
  <c r="C816" i="4"/>
  <c r="C812" i="4"/>
  <c r="C808" i="4"/>
  <c r="C804" i="4"/>
  <c r="C800" i="4"/>
  <c r="D983" i="4"/>
  <c r="D979" i="4"/>
  <c r="D975" i="4"/>
  <c r="D971" i="4"/>
  <c r="D967" i="4"/>
  <c r="D963" i="4"/>
  <c r="D959" i="4"/>
  <c r="D955" i="4"/>
  <c r="D950" i="4"/>
  <c r="D942" i="4"/>
  <c r="D934" i="4"/>
  <c r="D926" i="4"/>
  <c r="D918" i="4"/>
  <c r="D910" i="4"/>
  <c r="D902" i="4"/>
  <c r="D894" i="4"/>
  <c r="D886" i="4"/>
  <c r="D878" i="4"/>
  <c r="D870" i="4"/>
  <c r="D862" i="4"/>
  <c r="D854" i="4"/>
  <c r="D846" i="4"/>
  <c r="D838" i="4"/>
  <c r="D830" i="4"/>
  <c r="D822" i="4"/>
  <c r="D814" i="4"/>
  <c r="D806" i="4"/>
  <c r="G978" i="4"/>
  <c r="G970" i="4"/>
  <c r="G962" i="4"/>
  <c r="G954" i="4"/>
  <c r="G946" i="4"/>
  <c r="G938" i="4"/>
  <c r="G930" i="4"/>
  <c r="G922" i="4"/>
  <c r="G914" i="4"/>
  <c r="G906" i="4"/>
  <c r="G898" i="4"/>
  <c r="G890" i="4"/>
  <c r="G882" i="4"/>
  <c r="G874" i="4"/>
  <c r="G866" i="4"/>
  <c r="G858" i="4"/>
  <c r="G850" i="4"/>
  <c r="G842" i="4"/>
  <c r="G834" i="4"/>
  <c r="G826" i="4"/>
  <c r="G818" i="4"/>
  <c r="G810" i="4"/>
  <c r="G802" i="4"/>
  <c r="H982" i="4"/>
  <c r="H974" i="4"/>
  <c r="H966" i="4"/>
  <c r="H958" i="4"/>
  <c r="H950" i="4"/>
  <c r="H942" i="4"/>
  <c r="H934" i="4"/>
  <c r="H926" i="4"/>
  <c r="H918" i="4"/>
  <c r="H910" i="4"/>
  <c r="H902" i="4"/>
  <c r="H894" i="4"/>
  <c r="H886" i="4"/>
  <c r="H878" i="4"/>
  <c r="H870" i="4"/>
  <c r="H862" i="4"/>
  <c r="H854" i="4"/>
  <c r="H846" i="4"/>
  <c r="H838" i="4"/>
  <c r="H830" i="4"/>
  <c r="H822" i="4"/>
  <c r="H814" i="4"/>
  <c r="H806" i="4"/>
  <c r="I978" i="4"/>
  <c r="I970" i="4"/>
  <c r="I962" i="4"/>
  <c r="I954" i="4"/>
  <c r="I946" i="4"/>
  <c r="I938" i="4"/>
  <c r="I930" i="4"/>
  <c r="I922" i="4"/>
  <c r="I914" i="4"/>
  <c r="I906" i="4"/>
  <c r="I898" i="4"/>
  <c r="I890" i="4"/>
  <c r="I882" i="4"/>
  <c r="I874" i="4"/>
  <c r="I866" i="4"/>
  <c r="I858" i="4"/>
  <c r="I850" i="4"/>
  <c r="I842" i="4"/>
  <c r="I834" i="4"/>
  <c r="I826" i="4"/>
  <c r="I818" i="4"/>
  <c r="I810" i="4"/>
  <c r="I802" i="4"/>
  <c r="J982" i="4"/>
  <c r="J974" i="4"/>
  <c r="J966" i="4"/>
  <c r="J958" i="4"/>
  <c r="J950" i="4"/>
  <c r="J942" i="4"/>
  <c r="J934" i="4"/>
  <c r="J926" i="4"/>
  <c r="J918" i="4"/>
  <c r="J910" i="4"/>
  <c r="J902" i="4"/>
  <c r="J894" i="4"/>
  <c r="J886" i="4"/>
  <c r="J878" i="4"/>
  <c r="J870" i="4"/>
  <c r="J862" i="4"/>
  <c r="J854" i="4"/>
  <c r="J846" i="4"/>
  <c r="J838" i="4"/>
  <c r="J830" i="4"/>
  <c r="J822" i="4"/>
  <c r="J814" i="4"/>
  <c r="J806" i="4"/>
  <c r="K984" i="4"/>
  <c r="K968" i="4"/>
  <c r="K952" i="4"/>
  <c r="K936" i="4"/>
  <c r="K920" i="4"/>
  <c r="K904" i="4"/>
  <c r="K888" i="4"/>
  <c r="K872" i="4"/>
  <c r="K856" i="4"/>
  <c r="K840" i="4"/>
  <c r="K824" i="4"/>
  <c r="K808" i="4"/>
  <c r="L956" i="4"/>
  <c r="L924" i="4"/>
  <c r="L892" i="4"/>
  <c r="L860" i="4"/>
  <c r="L828" i="4"/>
  <c r="M976" i="4"/>
  <c r="M944" i="4"/>
  <c r="M912" i="4"/>
  <c r="M880" i="4"/>
  <c r="M848" i="4"/>
  <c r="M816" i="4"/>
  <c r="N965" i="4"/>
  <c r="N901" i="4"/>
  <c r="N837" i="4"/>
  <c r="O900" i="4"/>
  <c r="C983" i="4"/>
  <c r="C979" i="4"/>
  <c r="C975" i="4"/>
  <c r="C971" i="4"/>
  <c r="C967" i="4"/>
  <c r="C963" i="4"/>
  <c r="C959" i="4"/>
  <c r="C955" i="4"/>
  <c r="C951" i="4"/>
  <c r="C947" i="4"/>
  <c r="C943" i="4"/>
  <c r="C939" i="4"/>
  <c r="C935" i="4"/>
  <c r="C931" i="4"/>
  <c r="C927" i="4"/>
  <c r="C923" i="4"/>
  <c r="C919" i="4"/>
  <c r="C915" i="4"/>
  <c r="C911" i="4"/>
  <c r="C907" i="4"/>
  <c r="C903" i="4"/>
  <c r="C899" i="4"/>
  <c r="C895" i="4"/>
  <c r="C891" i="4"/>
  <c r="C887" i="4"/>
  <c r="C883" i="4"/>
  <c r="C879" i="4"/>
  <c r="C875" i="4"/>
  <c r="C871" i="4"/>
  <c r="C867" i="4"/>
  <c r="C863" i="4"/>
  <c r="C859" i="4"/>
  <c r="C855" i="4"/>
  <c r="C851" i="4"/>
  <c r="C847" i="4"/>
  <c r="C843" i="4"/>
  <c r="C839" i="4"/>
  <c r="C835" i="4"/>
  <c r="C831" i="4"/>
  <c r="C827" i="4"/>
  <c r="C823" i="4"/>
  <c r="C819" i="4"/>
  <c r="C815" i="4"/>
  <c r="C811" i="4"/>
  <c r="C807" i="4"/>
  <c r="C803" i="4"/>
  <c r="C799" i="4"/>
  <c r="D982" i="4"/>
  <c r="D978" i="4"/>
  <c r="D974" i="4"/>
  <c r="D970" i="4"/>
  <c r="D966" i="4"/>
  <c r="D962" i="4"/>
  <c r="D958" i="4"/>
  <c r="D954" i="4"/>
  <c r="D948" i="4"/>
  <c r="D940" i="4"/>
  <c r="D932" i="4"/>
  <c r="D924" i="4"/>
  <c r="D916" i="4"/>
  <c r="D908" i="4"/>
  <c r="D900" i="4"/>
  <c r="D892" i="4"/>
  <c r="D884" i="4"/>
  <c r="D876" i="4"/>
  <c r="D868" i="4"/>
  <c r="D860" i="4"/>
  <c r="D852" i="4"/>
  <c r="D844" i="4"/>
  <c r="D836" i="4"/>
  <c r="D828" i="4"/>
  <c r="D820" i="4"/>
  <c r="D812" i="4"/>
  <c r="D804" i="4"/>
  <c r="G984" i="4"/>
  <c r="G976" i="4"/>
  <c r="G968" i="4"/>
  <c r="G960" i="4"/>
  <c r="G952" i="4"/>
  <c r="G944" i="4"/>
  <c r="G936" i="4"/>
  <c r="G928" i="4"/>
  <c r="G920" i="4"/>
  <c r="G912" i="4"/>
  <c r="G904" i="4"/>
  <c r="G896" i="4"/>
  <c r="G888" i="4"/>
  <c r="G880" i="4"/>
  <c r="G872" i="4"/>
  <c r="G864" i="4"/>
  <c r="G856" i="4"/>
  <c r="G848" i="4"/>
  <c r="G840" i="4"/>
  <c r="G832" i="4"/>
  <c r="G824" i="4"/>
  <c r="G816" i="4"/>
  <c r="G808" i="4"/>
  <c r="G800" i="4"/>
  <c r="H980" i="4"/>
  <c r="H972" i="4"/>
  <c r="H964" i="4"/>
  <c r="H956" i="4"/>
  <c r="H948" i="4"/>
  <c r="H940" i="4"/>
  <c r="H932" i="4"/>
  <c r="H924" i="4"/>
  <c r="H916" i="4"/>
  <c r="H908" i="4"/>
  <c r="H900" i="4"/>
  <c r="H892" i="4"/>
  <c r="H884" i="4"/>
  <c r="H876" i="4"/>
  <c r="H868" i="4"/>
  <c r="H860" i="4"/>
  <c r="H852" i="4"/>
  <c r="H844" i="4"/>
  <c r="H836" i="4"/>
  <c r="H828" i="4"/>
  <c r="H820" i="4"/>
  <c r="H812" i="4"/>
  <c r="H804" i="4"/>
  <c r="I984" i="4"/>
  <c r="I976" i="4"/>
  <c r="I968" i="4"/>
  <c r="I960" i="4"/>
  <c r="I952" i="4"/>
  <c r="I944" i="4"/>
  <c r="I936" i="4"/>
  <c r="I928" i="4"/>
  <c r="I920" i="4"/>
  <c r="I912" i="4"/>
  <c r="I904" i="4"/>
  <c r="I896" i="4"/>
  <c r="I888" i="4"/>
  <c r="I880" i="4"/>
  <c r="I872" i="4"/>
  <c r="I864" i="4"/>
  <c r="I856" i="4"/>
  <c r="I848" i="4"/>
  <c r="I840" i="4"/>
  <c r="I832" i="4"/>
  <c r="I824" i="4"/>
  <c r="I816" i="4"/>
  <c r="I808" i="4"/>
  <c r="I800" i="4"/>
  <c r="J980" i="4"/>
  <c r="J972" i="4"/>
  <c r="J964" i="4"/>
  <c r="J956" i="4"/>
  <c r="J948" i="4"/>
  <c r="J940" i="4"/>
  <c r="J932" i="4"/>
  <c r="J924" i="4"/>
  <c r="J916" i="4"/>
  <c r="J908" i="4"/>
  <c r="J900" i="4"/>
  <c r="J892" i="4"/>
  <c r="J884" i="4"/>
  <c r="J876" i="4"/>
  <c r="J868" i="4"/>
  <c r="J860" i="4"/>
  <c r="J852" i="4"/>
  <c r="J844" i="4"/>
  <c r="J836" i="4"/>
  <c r="J828" i="4"/>
  <c r="J820" i="4"/>
  <c r="J812" i="4"/>
  <c r="J804" i="4"/>
  <c r="K980" i="4"/>
  <c r="K964" i="4"/>
  <c r="K948" i="4"/>
  <c r="K932" i="4"/>
  <c r="K916" i="4"/>
  <c r="K900" i="4"/>
  <c r="K884" i="4"/>
  <c r="K868" i="4"/>
  <c r="K852" i="4"/>
  <c r="K836" i="4"/>
  <c r="K820" i="4"/>
  <c r="K804" i="4"/>
  <c r="L980" i="4"/>
  <c r="L948" i="4"/>
  <c r="L916" i="4"/>
  <c r="L884" i="4"/>
  <c r="L852" i="4"/>
  <c r="L820" i="4"/>
  <c r="M968" i="4"/>
  <c r="M936" i="4"/>
  <c r="M904" i="4"/>
  <c r="M872" i="4"/>
  <c r="M840" i="4"/>
  <c r="M808" i="4"/>
  <c r="N949" i="4"/>
  <c r="N885" i="4"/>
  <c r="N821" i="4"/>
  <c r="O868" i="4"/>
  <c r="D949" i="4"/>
  <c r="D945" i="4"/>
  <c r="D941" i="4"/>
  <c r="D937" i="4"/>
  <c r="D933" i="4"/>
  <c r="D929" i="4"/>
  <c r="D925" i="4"/>
  <c r="D921" i="4"/>
  <c r="D917" i="4"/>
  <c r="D913" i="4"/>
  <c r="D909" i="4"/>
  <c r="D905" i="4"/>
  <c r="D901" i="4"/>
  <c r="D897" i="4"/>
  <c r="D893" i="4"/>
  <c r="D889" i="4"/>
  <c r="D885" i="4"/>
  <c r="D881" i="4"/>
  <c r="D877" i="4"/>
  <c r="D873" i="4"/>
  <c r="D869" i="4"/>
  <c r="D865" i="4"/>
  <c r="D861" i="4"/>
  <c r="D857" i="4"/>
  <c r="D853" i="4"/>
  <c r="D849" i="4"/>
  <c r="D845" i="4"/>
  <c r="D841" i="4"/>
  <c r="D837" i="4"/>
  <c r="D833" i="4"/>
  <c r="D829" i="4"/>
  <c r="D825" i="4"/>
  <c r="D821" i="4"/>
  <c r="D817" i="4"/>
  <c r="D813" i="4"/>
  <c r="D809" i="4"/>
  <c r="D805" i="4"/>
  <c r="D801" i="4"/>
  <c r="G981" i="4"/>
  <c r="G977" i="4"/>
  <c r="G973" i="4"/>
  <c r="G969" i="4"/>
  <c r="G965" i="4"/>
  <c r="G961" i="4"/>
  <c r="G957" i="4"/>
  <c r="G953" i="4"/>
  <c r="G949" i="4"/>
  <c r="G945" i="4"/>
  <c r="G941" i="4"/>
  <c r="G937" i="4"/>
  <c r="G933" i="4"/>
  <c r="G929" i="4"/>
  <c r="G925" i="4"/>
  <c r="G921" i="4"/>
  <c r="G917" i="4"/>
  <c r="G913" i="4"/>
  <c r="G909" i="4"/>
  <c r="G905" i="4"/>
  <c r="G901" i="4"/>
  <c r="G897" i="4"/>
  <c r="G893" i="4"/>
  <c r="G889" i="4"/>
  <c r="G885" i="4"/>
  <c r="G881" i="4"/>
  <c r="G877" i="4"/>
  <c r="G873" i="4"/>
  <c r="G869" i="4"/>
  <c r="G865" i="4"/>
  <c r="G861" i="4"/>
  <c r="G857" i="4"/>
  <c r="G853" i="4"/>
  <c r="G849" i="4"/>
  <c r="G845" i="4"/>
  <c r="G841" i="4"/>
  <c r="G837" i="4"/>
  <c r="G833" i="4"/>
  <c r="G829" i="4"/>
  <c r="G825" i="4"/>
  <c r="G821" i="4"/>
  <c r="G817" i="4"/>
  <c r="G813" i="4"/>
  <c r="G809" i="4"/>
  <c r="G805" i="4"/>
  <c r="G801" i="4"/>
  <c r="H981" i="4"/>
  <c r="H977" i="4"/>
  <c r="H973" i="4"/>
  <c r="H969" i="4"/>
  <c r="H965" i="4"/>
  <c r="H961" i="4"/>
  <c r="H957" i="4"/>
  <c r="H953" i="4"/>
  <c r="H949" i="4"/>
  <c r="H945" i="4"/>
  <c r="H941" i="4"/>
  <c r="H937" i="4"/>
  <c r="H933" i="4"/>
  <c r="H929" i="4"/>
  <c r="H925" i="4"/>
  <c r="H921" i="4"/>
  <c r="H917" i="4"/>
  <c r="H913" i="4"/>
  <c r="H909" i="4"/>
  <c r="H905" i="4"/>
  <c r="H901" i="4"/>
  <c r="H897" i="4"/>
  <c r="H893" i="4"/>
  <c r="H889" i="4"/>
  <c r="H885" i="4"/>
  <c r="H881" i="4"/>
  <c r="H877" i="4"/>
  <c r="H873" i="4"/>
  <c r="H869" i="4"/>
  <c r="H865" i="4"/>
  <c r="H861" i="4"/>
  <c r="H857" i="4"/>
  <c r="H853" i="4"/>
  <c r="H849" i="4"/>
  <c r="H845" i="4"/>
  <c r="H841" i="4"/>
  <c r="H837" i="4"/>
  <c r="H833" i="4"/>
  <c r="H829" i="4"/>
  <c r="H825" i="4"/>
  <c r="H821" i="4"/>
  <c r="H817" i="4"/>
  <c r="H813" i="4"/>
  <c r="H809" i="4"/>
  <c r="H805" i="4"/>
  <c r="H801" i="4"/>
  <c r="I981" i="4"/>
  <c r="I977" i="4"/>
  <c r="I973" i="4"/>
  <c r="I969" i="4"/>
  <c r="I965" i="4"/>
  <c r="I961" i="4"/>
  <c r="I957" i="4"/>
  <c r="I953" i="4"/>
  <c r="I949" i="4"/>
  <c r="I945" i="4"/>
  <c r="I941" i="4"/>
  <c r="I937" i="4"/>
  <c r="I933" i="4"/>
  <c r="I929" i="4"/>
  <c r="I925" i="4"/>
  <c r="I921" i="4"/>
  <c r="I917" i="4"/>
  <c r="I913" i="4"/>
  <c r="I909" i="4"/>
  <c r="I905" i="4"/>
  <c r="I901" i="4"/>
  <c r="I897" i="4"/>
  <c r="I893" i="4"/>
  <c r="I889" i="4"/>
  <c r="I885" i="4"/>
  <c r="I881" i="4"/>
  <c r="I877" i="4"/>
  <c r="I873" i="4"/>
  <c r="I869" i="4"/>
  <c r="I865" i="4"/>
  <c r="I861" i="4"/>
  <c r="I857" i="4"/>
  <c r="I853" i="4"/>
  <c r="I849" i="4"/>
  <c r="I845" i="4"/>
  <c r="I841" i="4"/>
  <c r="I837" i="4"/>
  <c r="I833" i="4"/>
  <c r="I829" i="4"/>
  <c r="I825" i="4"/>
  <c r="I821" i="4"/>
  <c r="I817" i="4"/>
  <c r="I813" i="4"/>
  <c r="I809" i="4"/>
  <c r="I805" i="4"/>
  <c r="I801" i="4"/>
  <c r="J981" i="4"/>
  <c r="J977" i="4"/>
  <c r="J973" i="4"/>
  <c r="J969" i="4"/>
  <c r="J965" i="4"/>
  <c r="J961" i="4"/>
  <c r="J957" i="4"/>
  <c r="J953" i="4"/>
  <c r="J949" i="4"/>
  <c r="J945" i="4"/>
  <c r="J941" i="4"/>
  <c r="J937" i="4"/>
  <c r="J933" i="4"/>
  <c r="J929" i="4"/>
  <c r="J925" i="4"/>
  <c r="J921" i="4"/>
  <c r="J917" i="4"/>
  <c r="J913" i="4"/>
  <c r="J909" i="4"/>
  <c r="J905" i="4"/>
  <c r="J901" i="4"/>
  <c r="J897" i="4"/>
  <c r="J893" i="4"/>
  <c r="J889" i="4"/>
  <c r="J885" i="4"/>
  <c r="J881" i="4"/>
  <c r="J877" i="4"/>
  <c r="J873" i="4"/>
  <c r="J869" i="4"/>
  <c r="J865" i="4"/>
  <c r="J861" i="4"/>
  <c r="J857" i="4"/>
  <c r="J853" i="4"/>
  <c r="J849" i="4"/>
  <c r="J845" i="4"/>
  <c r="J841" i="4"/>
  <c r="J837" i="4"/>
  <c r="J833" i="4"/>
  <c r="J829" i="4"/>
  <c r="J825" i="4"/>
  <c r="J821" i="4"/>
  <c r="J817" i="4"/>
  <c r="J813" i="4"/>
  <c r="J809" i="4"/>
  <c r="J805" i="4"/>
  <c r="J801" i="4"/>
  <c r="K982" i="4"/>
  <c r="K974" i="4"/>
  <c r="K966" i="4"/>
  <c r="K958" i="4"/>
  <c r="K950" i="4"/>
  <c r="K942" i="4"/>
  <c r="K934" i="4"/>
  <c r="K926" i="4"/>
  <c r="K918" i="4"/>
  <c r="K910" i="4"/>
  <c r="K902" i="4"/>
  <c r="K894" i="4"/>
  <c r="K886" i="4"/>
  <c r="K878" i="4"/>
  <c r="K870" i="4"/>
  <c r="K862" i="4"/>
  <c r="K854" i="4"/>
  <c r="K846" i="4"/>
  <c r="K838" i="4"/>
  <c r="K830" i="4"/>
  <c r="K822" i="4"/>
  <c r="K814" i="4"/>
  <c r="K806" i="4"/>
  <c r="L984" i="4"/>
  <c r="L968" i="4"/>
  <c r="L952" i="4"/>
  <c r="L936" i="4"/>
  <c r="L920" i="4"/>
  <c r="L904" i="4"/>
  <c r="L888" i="4"/>
  <c r="L872" i="4"/>
  <c r="L856" i="4"/>
  <c r="L840" i="4"/>
  <c r="L824" i="4"/>
  <c r="L808" i="4"/>
  <c r="L792" i="4"/>
  <c r="L776" i="4"/>
  <c r="L760" i="4"/>
  <c r="L744" i="4"/>
  <c r="L728" i="4"/>
  <c r="L712" i="4"/>
  <c r="L696" i="4"/>
  <c r="L680" i="4"/>
  <c r="L664" i="4"/>
  <c r="L648" i="4"/>
  <c r="L632" i="4"/>
  <c r="L616" i="4"/>
  <c r="L600" i="4"/>
  <c r="L584" i="4"/>
  <c r="L568" i="4"/>
  <c r="M972" i="4"/>
  <c r="M956" i="4"/>
  <c r="M940" i="4"/>
  <c r="M924" i="4"/>
  <c r="M908" i="4"/>
  <c r="M892" i="4"/>
  <c r="M876" i="4"/>
  <c r="M860" i="4"/>
  <c r="M844" i="4"/>
  <c r="M828" i="4"/>
  <c r="M812" i="4"/>
  <c r="M796" i="4"/>
  <c r="M780" i="4"/>
  <c r="M764" i="4"/>
  <c r="M748" i="4"/>
  <c r="M732" i="4"/>
  <c r="M716" i="4"/>
  <c r="M700" i="4"/>
  <c r="M684" i="4"/>
  <c r="M668" i="4"/>
  <c r="M652" i="4"/>
  <c r="M636" i="4"/>
  <c r="M620" i="4"/>
  <c r="M604" i="4"/>
  <c r="M588" i="4"/>
  <c r="M572" i="4"/>
  <c r="N957" i="4"/>
  <c r="N925" i="4"/>
  <c r="N893" i="4"/>
  <c r="N861" i="4"/>
  <c r="N829" i="4"/>
  <c r="N797" i="4"/>
  <c r="N765" i="4"/>
  <c r="N733" i="4"/>
  <c r="N701" i="4"/>
  <c r="N669" i="4"/>
  <c r="N637" i="4"/>
  <c r="N605" i="4"/>
  <c r="O948" i="4"/>
  <c r="O884" i="4"/>
  <c r="O820" i="4"/>
  <c r="O756" i="4"/>
  <c r="O692" i="4"/>
  <c r="O628" i="4"/>
  <c r="P878" i="4"/>
  <c r="J773" i="4"/>
  <c r="J769" i="4"/>
  <c r="J765" i="4"/>
  <c r="J761" i="4"/>
  <c r="J757" i="4"/>
  <c r="J753" i="4"/>
  <c r="J749" i="4"/>
  <c r="J745" i="4"/>
  <c r="J741" i="4"/>
  <c r="J737" i="4"/>
  <c r="J733" i="4"/>
  <c r="J729" i="4"/>
  <c r="J725" i="4"/>
  <c r="J721" i="4"/>
  <c r="J717" i="4"/>
  <c r="J713" i="4"/>
  <c r="J709" i="4"/>
  <c r="J705" i="4"/>
  <c r="J701" i="4"/>
  <c r="J697" i="4"/>
  <c r="J693" i="4"/>
  <c r="J689" i="4"/>
  <c r="J685" i="4"/>
  <c r="J681" i="4"/>
  <c r="J677" i="4"/>
  <c r="J673" i="4"/>
  <c r="J669" i="4"/>
  <c r="J665" i="4"/>
  <c r="J661" i="4"/>
  <c r="J657" i="4"/>
  <c r="J653" i="4"/>
  <c r="J649" i="4"/>
  <c r="J645" i="4"/>
  <c r="J641" i="4"/>
  <c r="J637" i="4"/>
  <c r="J633" i="4"/>
  <c r="J629" i="4"/>
  <c r="J625" i="4"/>
  <c r="J621" i="4"/>
  <c r="J617" i="4"/>
  <c r="J613" i="4"/>
  <c r="J609" i="4"/>
  <c r="J605" i="4"/>
  <c r="J601" i="4"/>
  <c r="J597" i="4"/>
  <c r="J593" i="4"/>
  <c r="J589" i="4"/>
  <c r="J585" i="4"/>
  <c r="J581" i="4"/>
  <c r="J577" i="4"/>
  <c r="J573" i="4"/>
  <c r="J569" i="4"/>
  <c r="K981" i="4"/>
  <c r="K977" i="4"/>
  <c r="K973" i="4"/>
  <c r="K969" i="4"/>
  <c r="K965" i="4"/>
  <c r="K961" i="4"/>
  <c r="K957" i="4"/>
  <c r="K953" i="4"/>
  <c r="K949" i="4"/>
  <c r="K945" i="4"/>
  <c r="K941" i="4"/>
  <c r="K937" i="4"/>
  <c r="K933" i="4"/>
  <c r="K929" i="4"/>
  <c r="K925" i="4"/>
  <c r="K921" i="4"/>
  <c r="K917" i="4"/>
  <c r="K913" i="4"/>
  <c r="K909" i="4"/>
  <c r="K905" i="4"/>
  <c r="K901" i="4"/>
  <c r="K897" i="4"/>
  <c r="K893" i="4"/>
  <c r="K889" i="4"/>
  <c r="K885" i="4"/>
  <c r="K881" i="4"/>
  <c r="K877" i="4"/>
  <c r="K873" i="4"/>
  <c r="K869" i="4"/>
  <c r="K865" i="4"/>
  <c r="K861" i="4"/>
  <c r="K857" i="4"/>
  <c r="K853" i="4"/>
  <c r="K849" i="4"/>
  <c r="K845" i="4"/>
  <c r="K841" i="4"/>
  <c r="K837" i="4"/>
  <c r="K833" i="4"/>
  <c r="K829" i="4"/>
  <c r="K825" i="4"/>
  <c r="K821" i="4"/>
  <c r="K817" i="4"/>
  <c r="K813" i="4"/>
  <c r="K809" i="4"/>
  <c r="K805" i="4"/>
  <c r="K801" i="4"/>
  <c r="K797" i="4"/>
  <c r="K793" i="4"/>
  <c r="K789" i="4"/>
  <c r="K785" i="4"/>
  <c r="K781" i="4"/>
  <c r="K777" i="4"/>
  <c r="K773" i="4"/>
  <c r="K769" i="4"/>
  <c r="K765" i="4"/>
  <c r="K761" i="4"/>
  <c r="K757" i="4"/>
  <c r="K753" i="4"/>
  <c r="K749" i="4"/>
  <c r="K745" i="4"/>
  <c r="K741" i="4"/>
  <c r="K737" i="4"/>
  <c r="K733" i="4"/>
  <c r="K729" i="4"/>
  <c r="K725" i="4"/>
  <c r="K721" i="4"/>
  <c r="K717" i="4"/>
  <c r="K713" i="4"/>
  <c r="K709" i="4"/>
  <c r="K705" i="4"/>
  <c r="K701" i="4"/>
  <c r="K697" i="4"/>
  <c r="K693" i="4"/>
  <c r="K689" i="4"/>
  <c r="K685" i="4"/>
  <c r="K681" i="4"/>
  <c r="K677" i="4"/>
  <c r="K673" i="4"/>
  <c r="K669" i="4"/>
  <c r="K665" i="4"/>
  <c r="K661" i="4"/>
  <c r="K657" i="4"/>
  <c r="K653" i="4"/>
  <c r="K649" i="4"/>
  <c r="K645" i="4"/>
  <c r="K641" i="4"/>
  <c r="K637" i="4"/>
  <c r="K633" i="4"/>
  <c r="K629" i="4"/>
  <c r="K625" i="4"/>
  <c r="K621" i="4"/>
  <c r="K617" i="4"/>
  <c r="K613" i="4"/>
  <c r="K609" i="4"/>
  <c r="K605" i="4"/>
  <c r="K601" i="4"/>
  <c r="K597" i="4"/>
  <c r="K593" i="4"/>
  <c r="K589" i="4"/>
  <c r="K585" i="4"/>
  <c r="K581" i="4"/>
  <c r="K577" i="4"/>
  <c r="K573" i="4"/>
  <c r="K569" i="4"/>
  <c r="L982" i="4"/>
  <c r="L974" i="4"/>
  <c r="L966" i="4"/>
  <c r="L958" i="4"/>
  <c r="L950" i="4"/>
  <c r="L942" i="4"/>
  <c r="L934" i="4"/>
  <c r="L926" i="4"/>
  <c r="L918" i="4"/>
  <c r="L910" i="4"/>
  <c r="L902" i="4"/>
  <c r="L894" i="4"/>
  <c r="L886" i="4"/>
  <c r="L878" i="4"/>
  <c r="L870" i="4"/>
  <c r="L862" i="4"/>
  <c r="L854" i="4"/>
  <c r="L846" i="4"/>
  <c r="L838" i="4"/>
  <c r="L830" i="4"/>
  <c r="L822" i="4"/>
  <c r="L814" i="4"/>
  <c r="L806" i="4"/>
  <c r="L798" i="4"/>
  <c r="L790" i="4"/>
  <c r="L782" i="4"/>
  <c r="L774" i="4"/>
  <c r="L766" i="4"/>
  <c r="L758" i="4"/>
  <c r="L750" i="4"/>
  <c r="L742" i="4"/>
  <c r="L734" i="4"/>
  <c r="L726" i="4"/>
  <c r="L718" i="4"/>
  <c r="L710" i="4"/>
  <c r="L702" i="4"/>
  <c r="L694" i="4"/>
  <c r="L686" i="4"/>
  <c r="L678" i="4"/>
  <c r="L670" i="4"/>
  <c r="L662" i="4"/>
  <c r="L654" i="4"/>
  <c r="L646" i="4"/>
  <c r="L638" i="4"/>
  <c r="L630" i="4"/>
  <c r="L622" i="4"/>
  <c r="L614" i="4"/>
  <c r="L606" i="4"/>
  <c r="L598" i="4"/>
  <c r="L590" i="4"/>
  <c r="L582" i="4"/>
  <c r="L574" i="4"/>
  <c r="M978" i="4"/>
  <c r="M970" i="4"/>
  <c r="M962" i="4"/>
  <c r="M954" i="4"/>
  <c r="M946" i="4"/>
  <c r="M938" i="4"/>
  <c r="M930" i="4"/>
  <c r="M922" i="4"/>
  <c r="M914" i="4"/>
  <c r="M906" i="4"/>
  <c r="M898" i="4"/>
  <c r="M890" i="4"/>
  <c r="M882" i="4"/>
  <c r="M874" i="4"/>
  <c r="M866" i="4"/>
  <c r="M858" i="4"/>
  <c r="M850" i="4"/>
  <c r="M842" i="4"/>
  <c r="M834" i="4"/>
  <c r="M826" i="4"/>
  <c r="M818" i="4"/>
  <c r="M810" i="4"/>
  <c r="M802" i="4"/>
  <c r="M794" i="4"/>
  <c r="M786" i="4"/>
  <c r="M778" i="4"/>
  <c r="M770" i="4"/>
  <c r="M762" i="4"/>
  <c r="M754" i="4"/>
  <c r="M746" i="4"/>
  <c r="M738" i="4"/>
  <c r="M730" i="4"/>
  <c r="M722" i="4"/>
  <c r="M714" i="4"/>
  <c r="M706" i="4"/>
  <c r="M698" i="4"/>
  <c r="M690" i="4"/>
  <c r="M682" i="4"/>
  <c r="M674" i="4"/>
  <c r="M666" i="4"/>
  <c r="M658" i="4"/>
  <c r="M650" i="4"/>
  <c r="M642" i="4"/>
  <c r="M634" i="4"/>
  <c r="M626" i="4"/>
  <c r="M618" i="4"/>
  <c r="M610" i="4"/>
  <c r="M602" i="4"/>
  <c r="M594" i="4"/>
  <c r="M586" i="4"/>
  <c r="M578" i="4"/>
  <c r="M570" i="4"/>
  <c r="N969" i="4"/>
  <c r="N953" i="4"/>
  <c r="N937" i="4"/>
  <c r="N921" i="4"/>
  <c r="N905" i="4"/>
  <c r="N889" i="4"/>
  <c r="N873" i="4"/>
  <c r="N857" i="4"/>
  <c r="N841" i="4"/>
  <c r="N825" i="4"/>
  <c r="N809" i="4"/>
  <c r="N793" i="4"/>
  <c r="N777" i="4"/>
  <c r="N761" i="4"/>
  <c r="N745" i="4"/>
  <c r="N729" i="4"/>
  <c r="N713" i="4"/>
  <c r="N697" i="4"/>
  <c r="N681" i="4"/>
  <c r="N665" i="4"/>
  <c r="N649" i="4"/>
  <c r="N633" i="4"/>
  <c r="N617" i="4"/>
  <c r="N600" i="4"/>
  <c r="N568" i="4"/>
  <c r="O972" i="4"/>
  <c r="O940" i="4"/>
  <c r="O908" i="4"/>
  <c r="O876" i="4"/>
  <c r="O844" i="4"/>
  <c r="O812" i="4"/>
  <c r="O780" i="4"/>
  <c r="O748" i="4"/>
  <c r="O716" i="4"/>
  <c r="O684" i="4"/>
  <c r="O652" i="4"/>
  <c r="O620" i="4"/>
  <c r="O588" i="4"/>
  <c r="P974" i="4"/>
  <c r="P846" i="4"/>
  <c r="P718" i="4"/>
  <c r="L983" i="4"/>
  <c r="L979" i="4"/>
  <c r="L975" i="4"/>
  <c r="L971" i="4"/>
  <c r="L967" i="4"/>
  <c r="L963" i="4"/>
  <c r="L959" i="4"/>
  <c r="L955" i="4"/>
  <c r="L951" i="4"/>
  <c r="L947" i="4"/>
  <c r="L943" i="4"/>
  <c r="L939" i="4"/>
  <c r="L935" i="4"/>
  <c r="L931" i="4"/>
  <c r="L927" i="4"/>
  <c r="L923" i="4"/>
  <c r="L919" i="4"/>
  <c r="L915" i="4"/>
  <c r="L911" i="4"/>
  <c r="L907" i="4"/>
  <c r="L903" i="4"/>
  <c r="L899" i="4"/>
  <c r="L895" i="4"/>
  <c r="L891" i="4"/>
  <c r="L887" i="4"/>
  <c r="L883" i="4"/>
  <c r="L879" i="4"/>
  <c r="L875" i="4"/>
  <c r="L871" i="4"/>
  <c r="L867" i="4"/>
  <c r="L863" i="4"/>
  <c r="L859" i="4"/>
  <c r="L855" i="4"/>
  <c r="L851" i="4"/>
  <c r="L847" i="4"/>
  <c r="L843" i="4"/>
  <c r="L839" i="4"/>
  <c r="L835" i="4"/>
  <c r="L831" i="4"/>
  <c r="L827" i="4"/>
  <c r="L823" i="4"/>
  <c r="L819" i="4"/>
  <c r="L815" i="4"/>
  <c r="L811" i="4"/>
  <c r="L807" i="4"/>
  <c r="L803" i="4"/>
  <c r="L799" i="4"/>
  <c r="L795" i="4"/>
  <c r="L791" i="4"/>
  <c r="L787" i="4"/>
  <c r="L783" i="4"/>
  <c r="L779" i="4"/>
  <c r="L775" i="4"/>
  <c r="L771" i="4"/>
  <c r="L767" i="4"/>
  <c r="L763" i="4"/>
  <c r="L759" i="4"/>
  <c r="L755" i="4"/>
  <c r="L751" i="4"/>
  <c r="L747" i="4"/>
  <c r="L743" i="4"/>
  <c r="L739" i="4"/>
  <c r="L735" i="4"/>
  <c r="L731" i="4"/>
  <c r="L727" i="4"/>
  <c r="L723" i="4"/>
  <c r="L719" i="4"/>
  <c r="L715" i="4"/>
  <c r="L711" i="4"/>
  <c r="L707" i="4"/>
  <c r="L703" i="4"/>
  <c r="L699" i="4"/>
  <c r="L695" i="4"/>
  <c r="L691" i="4"/>
  <c r="L687" i="4"/>
  <c r="L683" i="4"/>
  <c r="L679" i="4"/>
  <c r="L675" i="4"/>
  <c r="L671" i="4"/>
  <c r="L667" i="4"/>
  <c r="L663" i="4"/>
  <c r="L659" i="4"/>
  <c r="L655" i="4"/>
  <c r="L651" i="4"/>
  <c r="L647" i="4"/>
  <c r="L643" i="4"/>
  <c r="L639" i="4"/>
  <c r="L635" i="4"/>
  <c r="L631" i="4"/>
  <c r="L627" i="4"/>
  <c r="L623" i="4"/>
  <c r="L619" i="4"/>
  <c r="L615" i="4"/>
  <c r="L611" i="4"/>
  <c r="L607" i="4"/>
  <c r="L603" i="4"/>
  <c r="L599" i="4"/>
  <c r="L595" i="4"/>
  <c r="L591" i="4"/>
  <c r="L587" i="4"/>
  <c r="L583" i="4"/>
  <c r="L579" i="4"/>
  <c r="L575" i="4"/>
  <c r="L571" i="4"/>
  <c r="M983" i="4"/>
  <c r="M979" i="4"/>
  <c r="M975" i="4"/>
  <c r="M971" i="4"/>
  <c r="M967" i="4"/>
  <c r="M963" i="4"/>
  <c r="M959" i="4"/>
  <c r="M955" i="4"/>
  <c r="M951" i="4"/>
  <c r="M947" i="4"/>
  <c r="M943" i="4"/>
  <c r="M939" i="4"/>
  <c r="M935" i="4"/>
  <c r="M931" i="4"/>
  <c r="M927" i="4"/>
  <c r="M923" i="4"/>
  <c r="M919" i="4"/>
  <c r="M915" i="4"/>
  <c r="M911" i="4"/>
  <c r="M907" i="4"/>
  <c r="M903" i="4"/>
  <c r="M899" i="4"/>
  <c r="M895" i="4"/>
  <c r="M891" i="4"/>
  <c r="M887" i="4"/>
  <c r="M883" i="4"/>
  <c r="M879" i="4"/>
  <c r="M875" i="4"/>
  <c r="M871" i="4"/>
  <c r="M867" i="4"/>
  <c r="M863" i="4"/>
  <c r="M859" i="4"/>
  <c r="M855" i="4"/>
  <c r="M851" i="4"/>
  <c r="M847" i="4"/>
  <c r="M843" i="4"/>
  <c r="M839" i="4"/>
  <c r="M835" i="4"/>
  <c r="M831" i="4"/>
  <c r="M827" i="4"/>
  <c r="M823" i="4"/>
  <c r="M819" i="4"/>
  <c r="M815" i="4"/>
  <c r="M811" i="4"/>
  <c r="M807" i="4"/>
  <c r="M803" i="4"/>
  <c r="M799" i="4"/>
  <c r="M795" i="4"/>
  <c r="M791" i="4"/>
  <c r="M787" i="4"/>
  <c r="M783" i="4"/>
  <c r="M779" i="4"/>
  <c r="M775" i="4"/>
  <c r="M771" i="4"/>
  <c r="M767" i="4"/>
  <c r="M763" i="4"/>
  <c r="M759" i="4"/>
  <c r="M755" i="4"/>
  <c r="M751" i="4"/>
  <c r="M747" i="4"/>
  <c r="M743" i="4"/>
  <c r="M739" i="4"/>
  <c r="M735" i="4"/>
  <c r="M731" i="4"/>
  <c r="M727" i="4"/>
  <c r="M723" i="4"/>
  <c r="M719" i="4"/>
  <c r="M715" i="4"/>
  <c r="M711" i="4"/>
  <c r="M707" i="4"/>
  <c r="M703" i="4"/>
  <c r="M699" i="4"/>
  <c r="M695" i="4"/>
  <c r="M691" i="4"/>
  <c r="M687" i="4"/>
  <c r="M683" i="4"/>
  <c r="M679" i="4"/>
  <c r="M675" i="4"/>
  <c r="M671" i="4"/>
  <c r="M667" i="4"/>
  <c r="M663" i="4"/>
  <c r="M659" i="4"/>
  <c r="M655" i="4"/>
  <c r="M651" i="4"/>
  <c r="M647" i="4"/>
  <c r="M643" i="4"/>
  <c r="M639" i="4"/>
  <c r="M635" i="4"/>
  <c r="M631" i="4"/>
  <c r="M627" i="4"/>
  <c r="M623" i="4"/>
  <c r="M619" i="4"/>
  <c r="M615" i="4"/>
  <c r="M611" i="4"/>
  <c r="M607" i="4"/>
  <c r="M603" i="4"/>
  <c r="M599" i="4"/>
  <c r="M595" i="4"/>
  <c r="M591" i="4"/>
  <c r="M587" i="4"/>
  <c r="M583" i="4"/>
  <c r="M579" i="4"/>
  <c r="M575" i="4"/>
  <c r="M571" i="4"/>
  <c r="N979" i="4"/>
  <c r="N971" i="4"/>
  <c r="N963" i="4"/>
  <c r="N955" i="4"/>
  <c r="N947" i="4"/>
  <c r="N939" i="4"/>
  <c r="N931" i="4"/>
  <c r="N923" i="4"/>
  <c r="N915" i="4"/>
  <c r="N907" i="4"/>
  <c r="N899" i="4"/>
  <c r="N891" i="4"/>
  <c r="N883" i="4"/>
  <c r="N875" i="4"/>
  <c r="N867" i="4"/>
  <c r="N859" i="4"/>
  <c r="N851" i="4"/>
  <c r="N843" i="4"/>
  <c r="N835" i="4"/>
  <c r="N827" i="4"/>
  <c r="N819" i="4"/>
  <c r="N811" i="4"/>
  <c r="N803" i="4"/>
  <c r="N795" i="4"/>
  <c r="N787" i="4"/>
  <c r="N779" i="4"/>
  <c r="N771" i="4"/>
  <c r="N763" i="4"/>
  <c r="N755" i="4"/>
  <c r="N747" i="4"/>
  <c r="N739" i="4"/>
  <c r="N731" i="4"/>
  <c r="N723" i="4"/>
  <c r="N715" i="4"/>
  <c r="N707" i="4"/>
  <c r="N699" i="4"/>
  <c r="N691" i="4"/>
  <c r="N683" i="4"/>
  <c r="N675" i="4"/>
  <c r="N667" i="4"/>
  <c r="N659" i="4"/>
  <c r="N651" i="4"/>
  <c r="N643" i="4"/>
  <c r="N635" i="4"/>
  <c r="N627" i="4"/>
  <c r="N619" i="4"/>
  <c r="N611" i="4"/>
  <c r="N603" i="4"/>
  <c r="N588" i="4"/>
  <c r="N572" i="4"/>
  <c r="O976" i="4"/>
  <c r="O960" i="4"/>
  <c r="O944" i="4"/>
  <c r="O928" i="4"/>
  <c r="O912" i="4"/>
  <c r="O896" i="4"/>
  <c r="O880" i="4"/>
  <c r="O864" i="4"/>
  <c r="O848" i="4"/>
  <c r="O832" i="4"/>
  <c r="O816" i="4"/>
  <c r="O800" i="4"/>
  <c r="O784" i="4"/>
  <c r="O768" i="4"/>
  <c r="O752" i="4"/>
  <c r="O736" i="4"/>
  <c r="O720" i="4"/>
  <c r="O704" i="4"/>
  <c r="O688" i="4"/>
  <c r="O672" i="4"/>
  <c r="O656" i="4"/>
  <c r="O640" i="4"/>
  <c r="O624" i="4"/>
  <c r="O608" i="4"/>
  <c r="O592" i="4"/>
  <c r="O576" i="4"/>
  <c r="P926" i="4"/>
  <c r="P862" i="4"/>
  <c r="P798" i="4"/>
  <c r="P734" i="4"/>
  <c r="P655" i="4"/>
  <c r="N984" i="4"/>
  <c r="N980" i="4"/>
  <c r="N976" i="4"/>
  <c r="N972" i="4"/>
  <c r="N968" i="4"/>
  <c r="N964" i="4"/>
  <c r="N960" i="4"/>
  <c r="N956" i="4"/>
  <c r="N952" i="4"/>
  <c r="N948" i="4"/>
  <c r="N944" i="4"/>
  <c r="N940" i="4"/>
  <c r="N936" i="4"/>
  <c r="N932" i="4"/>
  <c r="N928" i="4"/>
  <c r="N924" i="4"/>
  <c r="N920" i="4"/>
  <c r="N916" i="4"/>
  <c r="N912" i="4"/>
  <c r="N908" i="4"/>
  <c r="N904" i="4"/>
  <c r="N900" i="4"/>
  <c r="N896" i="4"/>
  <c r="N892" i="4"/>
  <c r="N888" i="4"/>
  <c r="N884" i="4"/>
  <c r="N880" i="4"/>
  <c r="N876" i="4"/>
  <c r="N872" i="4"/>
  <c r="N868" i="4"/>
  <c r="N864" i="4"/>
  <c r="N860" i="4"/>
  <c r="N856" i="4"/>
  <c r="N852" i="4"/>
  <c r="N848" i="4"/>
  <c r="N844" i="4"/>
  <c r="N840" i="4"/>
  <c r="N836" i="4"/>
  <c r="N832" i="4"/>
  <c r="N828" i="4"/>
  <c r="N824" i="4"/>
  <c r="N820" i="4"/>
  <c r="N816" i="4"/>
  <c r="N812" i="4"/>
  <c r="N808" i="4"/>
  <c r="N804" i="4"/>
  <c r="N800" i="4"/>
  <c r="N796" i="4"/>
  <c r="N792" i="4"/>
  <c r="N788" i="4"/>
  <c r="N784" i="4"/>
  <c r="N780" i="4"/>
  <c r="N776" i="4"/>
  <c r="N772" i="4"/>
  <c r="N768" i="4"/>
  <c r="N764" i="4"/>
  <c r="N760" i="4"/>
  <c r="N756" i="4"/>
  <c r="N752" i="4"/>
  <c r="N748" i="4"/>
  <c r="N744" i="4"/>
  <c r="N740" i="4"/>
  <c r="N736" i="4"/>
  <c r="N732" i="4"/>
  <c r="N728" i="4"/>
  <c r="N724" i="4"/>
  <c r="N720" i="4"/>
  <c r="N716" i="4"/>
  <c r="N712" i="4"/>
  <c r="N708" i="4"/>
  <c r="N704" i="4"/>
  <c r="N700" i="4"/>
  <c r="N696" i="4"/>
  <c r="N692" i="4"/>
  <c r="N688" i="4"/>
  <c r="N684" i="4"/>
  <c r="N680" i="4"/>
  <c r="N676" i="4"/>
  <c r="N672" i="4"/>
  <c r="N668" i="4"/>
  <c r="N664" i="4"/>
  <c r="N660" i="4"/>
  <c r="N656" i="4"/>
  <c r="N652" i="4"/>
  <c r="N648" i="4"/>
  <c r="N644" i="4"/>
  <c r="N640" i="4"/>
  <c r="N636" i="4"/>
  <c r="N632" i="4"/>
  <c r="N628" i="4"/>
  <c r="N624" i="4"/>
  <c r="N620" i="4"/>
  <c r="N616" i="4"/>
  <c r="N612" i="4"/>
  <c r="N608" i="4"/>
  <c r="N604" i="4"/>
  <c r="N598" i="4"/>
  <c r="N590" i="4"/>
  <c r="N582" i="4"/>
  <c r="N574" i="4"/>
  <c r="O978" i="4"/>
  <c r="O970" i="4"/>
  <c r="O962" i="4"/>
  <c r="O954" i="4"/>
  <c r="O946" i="4"/>
  <c r="O938" i="4"/>
  <c r="O930" i="4"/>
  <c r="O922" i="4"/>
  <c r="O914" i="4"/>
  <c r="O906" i="4"/>
  <c r="O898" i="4"/>
  <c r="O890" i="4"/>
  <c r="O882" i="4"/>
  <c r="O874" i="4"/>
  <c r="O866" i="4"/>
  <c r="O858" i="4"/>
  <c r="O850" i="4"/>
  <c r="O842" i="4"/>
  <c r="O834" i="4"/>
  <c r="O826" i="4"/>
  <c r="O818" i="4"/>
  <c r="O810" i="4"/>
  <c r="O802" i="4"/>
  <c r="O794" i="4"/>
  <c r="O786" i="4"/>
  <c r="O778" i="4"/>
  <c r="O770" i="4"/>
  <c r="O762" i="4"/>
  <c r="O754" i="4"/>
  <c r="O746" i="4"/>
  <c r="O738" i="4"/>
  <c r="O730" i="4"/>
  <c r="O722" i="4"/>
  <c r="O714" i="4"/>
  <c r="O706" i="4"/>
  <c r="O698" i="4"/>
  <c r="O690" i="4"/>
  <c r="O682" i="4"/>
  <c r="O674" i="4"/>
  <c r="O666" i="4"/>
  <c r="O658" i="4"/>
  <c r="O650" i="4"/>
  <c r="O642" i="4"/>
  <c r="O634" i="4"/>
  <c r="O626" i="4"/>
  <c r="O618" i="4"/>
  <c r="O610" i="4"/>
  <c r="O602" i="4"/>
  <c r="O594" i="4"/>
  <c r="O586" i="4"/>
  <c r="O578" i="4"/>
  <c r="O570" i="4"/>
  <c r="P966" i="4"/>
  <c r="P934" i="4"/>
  <c r="P902" i="4"/>
  <c r="P870" i="4"/>
  <c r="P838" i="4"/>
  <c r="P806" i="4"/>
  <c r="P774" i="4"/>
  <c r="P742" i="4"/>
  <c r="P710" i="4"/>
  <c r="P671" i="4"/>
  <c r="P607" i="4"/>
  <c r="N599" i="4"/>
  <c r="N595" i="4"/>
  <c r="N591" i="4"/>
  <c r="N587" i="4"/>
  <c r="N583" i="4"/>
  <c r="N579" i="4"/>
  <c r="N575" i="4"/>
  <c r="N571" i="4"/>
  <c r="O983" i="4"/>
  <c r="O979" i="4"/>
  <c r="O975" i="4"/>
  <c r="O971" i="4"/>
  <c r="O967" i="4"/>
  <c r="O963" i="4"/>
  <c r="O959" i="4"/>
  <c r="O955" i="4"/>
  <c r="O951" i="4"/>
  <c r="O947" i="4"/>
  <c r="O943" i="4"/>
  <c r="O939" i="4"/>
  <c r="O935" i="4"/>
  <c r="O931" i="4"/>
  <c r="O927" i="4"/>
  <c r="O923" i="4"/>
  <c r="O919" i="4"/>
  <c r="O915" i="4"/>
  <c r="O911" i="4"/>
  <c r="O907" i="4"/>
  <c r="O903" i="4"/>
  <c r="O899" i="4"/>
  <c r="O895" i="4"/>
  <c r="O891" i="4"/>
  <c r="O887" i="4"/>
  <c r="O883" i="4"/>
  <c r="O879" i="4"/>
  <c r="O875" i="4"/>
  <c r="O871" i="4"/>
  <c r="O867" i="4"/>
  <c r="O863" i="4"/>
  <c r="O859" i="4"/>
  <c r="O855" i="4"/>
  <c r="O851" i="4"/>
  <c r="O847" i="4"/>
  <c r="O843" i="4"/>
  <c r="O839" i="4"/>
  <c r="O835" i="4"/>
  <c r="O831" i="4"/>
  <c r="O827" i="4"/>
  <c r="O823" i="4"/>
  <c r="O819" i="4"/>
  <c r="O815" i="4"/>
  <c r="O811" i="4"/>
  <c r="O807" i="4"/>
  <c r="O803" i="4"/>
  <c r="O799" i="4"/>
  <c r="O795" i="4"/>
  <c r="O791" i="4"/>
  <c r="O787" i="4"/>
  <c r="O783" i="4"/>
  <c r="O779" i="4"/>
  <c r="O775" i="4"/>
  <c r="O771" i="4"/>
  <c r="O767" i="4"/>
  <c r="O763" i="4"/>
  <c r="O759" i="4"/>
  <c r="O755" i="4"/>
  <c r="O751" i="4"/>
  <c r="O747" i="4"/>
  <c r="O743" i="4"/>
  <c r="O739" i="4"/>
  <c r="O735" i="4"/>
  <c r="O731" i="4"/>
  <c r="O727" i="4"/>
  <c r="O723" i="4"/>
  <c r="O719" i="4"/>
  <c r="O715" i="4"/>
  <c r="O711" i="4"/>
  <c r="O707" i="4"/>
  <c r="O703" i="4"/>
  <c r="O699" i="4"/>
  <c r="O695" i="4"/>
  <c r="O691" i="4"/>
  <c r="O687" i="4"/>
  <c r="O683" i="4"/>
  <c r="O679" i="4"/>
  <c r="O675" i="4"/>
  <c r="O671" i="4"/>
  <c r="O667" i="4"/>
  <c r="O663" i="4"/>
  <c r="O659" i="4"/>
  <c r="O655" i="4"/>
  <c r="O651" i="4"/>
  <c r="O647" i="4"/>
  <c r="O643" i="4"/>
  <c r="O639" i="4"/>
  <c r="O635" i="4"/>
  <c r="O631" i="4"/>
  <c r="O627" i="4"/>
  <c r="O623" i="4"/>
  <c r="O619" i="4"/>
  <c r="O615" i="4"/>
  <c r="O611" i="4"/>
  <c r="O607" i="4"/>
  <c r="O603" i="4"/>
  <c r="O599" i="4"/>
  <c r="O595" i="4"/>
  <c r="O591" i="4"/>
  <c r="O587" i="4"/>
  <c r="O583" i="4"/>
  <c r="O579" i="4"/>
  <c r="O575" i="4"/>
  <c r="O571" i="4"/>
  <c r="P970" i="4"/>
  <c r="P954" i="4"/>
  <c r="P938" i="4"/>
  <c r="P922" i="4"/>
  <c r="P906" i="4"/>
  <c r="P890" i="4"/>
  <c r="P874" i="4"/>
  <c r="P858" i="4"/>
  <c r="P842" i="4"/>
  <c r="P826" i="4"/>
  <c r="P810" i="4"/>
  <c r="P794" i="4"/>
  <c r="P778" i="4"/>
  <c r="P762" i="4"/>
  <c r="P746" i="4"/>
  <c r="P730" i="4"/>
  <c r="P714" i="4"/>
  <c r="P698" i="4"/>
  <c r="P679" i="4"/>
  <c r="P647" i="4"/>
  <c r="P615" i="4"/>
  <c r="P583" i="4"/>
  <c r="P984" i="4"/>
  <c r="P976" i="4"/>
  <c r="P968" i="4"/>
  <c r="P960" i="4"/>
  <c r="P952" i="4"/>
  <c r="P944" i="4"/>
  <c r="P936" i="4"/>
  <c r="P928" i="4"/>
  <c r="P920" i="4"/>
  <c r="P912" i="4"/>
  <c r="P904" i="4"/>
  <c r="P896" i="4"/>
  <c r="P888" i="4"/>
  <c r="P880" i="4"/>
  <c r="P872" i="4"/>
  <c r="P864" i="4"/>
  <c r="P856" i="4"/>
  <c r="P848" i="4"/>
  <c r="P840" i="4"/>
  <c r="P832" i="4"/>
  <c r="P824" i="4"/>
  <c r="P816" i="4"/>
  <c r="P808" i="4"/>
  <c r="P800" i="4"/>
  <c r="P792" i="4"/>
  <c r="P784" i="4"/>
  <c r="P776" i="4"/>
  <c r="P768" i="4"/>
  <c r="P760" i="4"/>
  <c r="P752" i="4"/>
  <c r="P744" i="4"/>
  <c r="P736" i="4"/>
  <c r="P728" i="4"/>
  <c r="P720" i="4"/>
  <c r="P712" i="4"/>
  <c r="P704" i="4"/>
  <c r="P696" i="4"/>
  <c r="P688" i="4"/>
  <c r="P675" i="4"/>
  <c r="P659" i="4"/>
  <c r="P643" i="4"/>
  <c r="P627" i="4"/>
  <c r="P611" i="4"/>
  <c r="P595" i="4"/>
  <c r="P579" i="4"/>
  <c r="P981" i="4"/>
  <c r="P977" i="4"/>
  <c r="P973" i="4"/>
  <c r="P969" i="4"/>
  <c r="P965" i="4"/>
  <c r="P961" i="4"/>
  <c r="P957" i="4"/>
  <c r="P953" i="4"/>
  <c r="P949" i="4"/>
  <c r="P945" i="4"/>
  <c r="P941" i="4"/>
  <c r="P937" i="4"/>
  <c r="P933" i="4"/>
  <c r="P929" i="4"/>
  <c r="P925" i="4"/>
  <c r="P921" i="4"/>
  <c r="P917" i="4"/>
  <c r="P913" i="4"/>
  <c r="P909" i="4"/>
  <c r="P905" i="4"/>
  <c r="P901" i="4"/>
  <c r="P897" i="4"/>
  <c r="P893" i="4"/>
  <c r="P889" i="4"/>
  <c r="P885" i="4"/>
  <c r="P881" i="4"/>
  <c r="P877" i="4"/>
  <c r="P873" i="4"/>
  <c r="P869" i="4"/>
  <c r="P865" i="4"/>
  <c r="P861" i="4"/>
  <c r="P857" i="4"/>
  <c r="P853" i="4"/>
  <c r="P849" i="4"/>
  <c r="P845" i="4"/>
  <c r="P841" i="4"/>
  <c r="P837" i="4"/>
  <c r="P833" i="4"/>
  <c r="P829" i="4"/>
  <c r="P825" i="4"/>
  <c r="P821" i="4"/>
  <c r="P817" i="4"/>
  <c r="P813" i="4"/>
  <c r="P809" i="4"/>
  <c r="P805" i="4"/>
  <c r="P801" i="4"/>
  <c r="P797" i="4"/>
  <c r="P793" i="4"/>
  <c r="P789" i="4"/>
  <c r="P785" i="4"/>
  <c r="P781" i="4"/>
  <c r="P777" i="4"/>
  <c r="P773" i="4"/>
  <c r="P769" i="4"/>
  <c r="P765" i="4"/>
  <c r="P761" i="4"/>
  <c r="P757" i="4"/>
  <c r="P753" i="4"/>
  <c r="P749" i="4"/>
  <c r="P745" i="4"/>
  <c r="P741" i="4"/>
  <c r="P737" i="4"/>
  <c r="P733" i="4"/>
  <c r="P729" i="4"/>
  <c r="P725" i="4"/>
  <c r="P721" i="4"/>
  <c r="P717" i="4"/>
  <c r="P713" i="4"/>
  <c r="P709" i="4"/>
  <c r="P705" i="4"/>
  <c r="P701" i="4"/>
  <c r="P697" i="4"/>
  <c r="P693" i="4"/>
  <c r="P689" i="4"/>
  <c r="P685" i="4"/>
  <c r="P677" i="4"/>
  <c r="P669" i="4"/>
  <c r="P661" i="4"/>
  <c r="P653" i="4"/>
  <c r="P645" i="4"/>
  <c r="P637" i="4"/>
  <c r="P629" i="4"/>
  <c r="P621" i="4"/>
  <c r="P613" i="4"/>
  <c r="P605" i="4"/>
  <c r="P597" i="4"/>
  <c r="P589" i="4"/>
  <c r="P581" i="4"/>
  <c r="P573" i="4"/>
  <c r="P682" i="4"/>
  <c r="P678" i="4"/>
  <c r="P674" i="4"/>
  <c r="P670" i="4"/>
  <c r="P666" i="4"/>
  <c r="P662" i="4"/>
  <c r="P658" i="4"/>
  <c r="P654" i="4"/>
  <c r="P650" i="4"/>
  <c r="P646" i="4"/>
  <c r="P642" i="4"/>
  <c r="P638" i="4"/>
  <c r="P634" i="4"/>
  <c r="P630" i="4"/>
  <c r="P626" i="4"/>
  <c r="P622" i="4"/>
  <c r="P618" i="4"/>
  <c r="P614" i="4"/>
  <c r="P610" i="4"/>
  <c r="P606" i="4"/>
  <c r="P602" i="4"/>
  <c r="P598" i="4"/>
  <c r="P594" i="4"/>
  <c r="P590" i="4"/>
  <c r="P586" i="4"/>
  <c r="P582" i="4"/>
  <c r="P578" i="4"/>
  <c r="P574" i="4"/>
  <c r="P570" i="4"/>
</calcChain>
</file>

<file path=xl/sharedStrings.xml><?xml version="1.0" encoding="utf-8"?>
<sst xmlns="http://schemas.openxmlformats.org/spreadsheetml/2006/main" count="12327" uniqueCount="6163">
  <si>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</si>
  <si>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</si>
  <si>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</si>
  <si>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</si>
  <si>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</si>
  <si>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</si>
  <si>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</si>
  <si>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</si>
  <si>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</si>
  <si>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</si>
  <si>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</si>
  <si>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</si>
  <si>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</si>
  <si>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</si>
  <si>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</si>
  <si>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</si>
  <si>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</si>
  <si>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</si>
  <si>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</si>
  <si>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</si>
  <si>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</si>
  <si>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</si>
  <si>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</si>
  <si>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</si>
  <si>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</si>
  <si>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</si>
  <si>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</si>
  <si>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</si>
  <si>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</si>
  <si>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</si>
  <si>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</si>
  <si>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</si>
  <si>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</si>
  <si>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</si>
  <si>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</si>
  <si>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</si>
  <si>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</si>
  <si>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</si>
  <si>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</si>
  <si>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</si>
  <si>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</si>
  <si>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</si>
  <si>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</si>
  <si>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</si>
  <si>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</si>
  <si>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</si>
  <si>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</si>
  <si>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</si>
  <si>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</si>
  <si>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</si>
  <si>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</si>
  <si>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</si>
  <si>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</si>
  <si>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</si>
  <si>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</si>
  <si>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</si>
  <si>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</si>
  <si>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</si>
  <si>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</si>
  <si>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</si>
  <si>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</si>
  <si>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</si>
  <si>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</si>
  <si>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</si>
  <si>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</si>
  <si>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</si>
  <si>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</si>
  <si>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</si>
  <si>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</si>
  <si>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</si>
  <si>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</si>
  <si>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</si>
  <si>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</si>
  <si>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</si>
  <si>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</si>
  <si>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</si>
  <si>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</si>
  <si>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</si>
  <si>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</si>
  <si>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</si>
  <si>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</si>
  <si>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</si>
  <si>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</si>
  <si>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</si>
  <si>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</si>
  <si>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</si>
  <si>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</si>
  <si>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</si>
  <si>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</si>
  <si>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</si>
  <si>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</si>
  <si>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</si>
  <si>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</si>
  <si>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</si>
  <si>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</si>
  <si>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</si>
  <si>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</si>
  <si>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</si>
  <si>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</si>
  <si>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</si>
  <si>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</si>
  <si>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</si>
  <si>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</si>
  <si>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</si>
  <si>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</si>
  <si>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</si>
  <si>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</si>
  <si>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</si>
  <si>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</si>
  <si>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</si>
  <si>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</si>
  <si>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000511.SZ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</si>
  <si>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</si>
  <si>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</si>
  <si>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</si>
  <si>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</si>
  <si>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</si>
  <si>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</si>
  <si>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</si>
  <si>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</si>
  <si>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</si>
  <si>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</si>
  <si>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</si>
  <si>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</si>
  <si>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</si>
  <si>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</si>
  <si>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</si>
  <si>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</si>
  <si>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</si>
  <si>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</si>
  <si>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</si>
  <si>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</si>
  <si>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</si>
  <si>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</si>
  <si>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</si>
  <si>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</si>
  <si>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</si>
  <si>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</si>
  <si>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</si>
  <si>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</si>
  <si>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</si>
  <si>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</si>
  <si>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</si>
  <si>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</si>
  <si>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</si>
  <si>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</si>
  <si>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</si>
  <si>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</si>
  <si>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</si>
  <si>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</si>
  <si>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</si>
  <si>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</si>
  <si>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</si>
  <si>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</si>
  <si>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</si>
  <si>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</si>
  <si>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</si>
  <si>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</si>
  <si>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</si>
  <si>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</si>
  <si>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</si>
  <si>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</si>
  <si>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</si>
  <si>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</si>
  <si>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</si>
  <si>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</si>
  <si>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</si>
  <si>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</si>
  <si>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</si>
  <si>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</si>
  <si>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</si>
  <si>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</si>
  <si>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</si>
  <si>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</si>
  <si>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</si>
  <si>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</si>
  <si>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</si>
  <si>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</si>
  <si>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</si>
  <si>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</si>
  <si>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</si>
  <si>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</si>
  <si>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</si>
  <si>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</si>
  <si>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</si>
  <si>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</si>
  <si>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</si>
  <si>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</si>
  <si>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</si>
  <si>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</si>
  <si>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</si>
  <si>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</si>
  <si>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</si>
  <si>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</si>
  <si>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</si>
  <si>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</si>
  <si>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</si>
  <si>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</si>
  <si>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</si>
  <si>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</si>
  <si>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</si>
  <si>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</si>
  <si>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</si>
  <si>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</si>
  <si>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</si>
  <si>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</si>
  <si>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</si>
  <si>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</si>
  <si>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</si>
  <si>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</si>
  <si>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</si>
  <si>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</si>
  <si>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</si>
  <si>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</si>
  <si>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</si>
  <si>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</si>
  <si>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</si>
  <si>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</si>
  <si>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</si>
  <si>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</si>
  <si>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</si>
  <si>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</si>
  <si>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</si>
  <si>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</si>
  <si>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</si>
  <si>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</si>
  <si>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</si>
  <si>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</si>
  <si>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</si>
  <si>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</si>
  <si>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</si>
  <si>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</si>
  <si>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</si>
  <si>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</si>
  <si>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</si>
  <si>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</si>
  <si>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</si>
  <si>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</si>
  <si>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</si>
  <si>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</si>
  <si>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</si>
  <si>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</si>
  <si>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</si>
  <si>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</si>
  <si>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</si>
  <si>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</si>
  <si>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</si>
  <si>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</si>
  <si>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</si>
  <si>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</si>
  <si>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</si>
  <si>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</si>
  <si>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</si>
  <si>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</si>
  <si>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</si>
  <si>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</si>
  <si>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</si>
  <si>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</si>
  <si>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</si>
  <si>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</si>
  <si>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</si>
  <si>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</si>
  <si>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</si>
  <si>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</si>
  <si>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</si>
  <si>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</si>
  <si>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</si>
  <si>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</si>
  <si>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</si>
  <si>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</si>
  <si>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</si>
  <si>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</si>
  <si>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</si>
  <si>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</si>
  <si>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</si>
  <si>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</si>
  <si>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</si>
  <si>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</si>
  <si>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</si>
  <si>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</si>
  <si>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</si>
  <si>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</si>
  <si>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</si>
  <si>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</si>
  <si>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</si>
  <si>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</si>
  <si>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</si>
  <si>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</si>
  <si>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</si>
  <si>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</si>
  <si>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</si>
  <si>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</si>
  <si>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</si>
  <si>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</si>
  <si>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</si>
  <si>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</si>
  <si>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</si>
  <si>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</si>
  <si>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</si>
  <si>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</si>
  <si>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</si>
  <si>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</si>
  <si>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</si>
  <si>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</si>
  <si>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</si>
  <si>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</si>
  <si>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</si>
  <si>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</si>
  <si>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</si>
  <si>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</si>
  <si>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</si>
  <si>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</si>
  <si>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</si>
  <si>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</si>
  <si>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</si>
  <si>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</si>
  <si>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</si>
  <si>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</si>
  <si>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</si>
  <si>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</si>
  <si>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</si>
  <si>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</si>
  <si>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</si>
  <si>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</si>
  <si>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</si>
  <si>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</si>
  <si>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</si>
  <si>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</si>
  <si>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</si>
  <si>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</si>
  <si>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</si>
  <si>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</si>
  <si>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</si>
  <si>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</si>
  <si>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</si>
  <si>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</si>
  <si>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</si>
  <si>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</si>
  <si>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</si>
  <si>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</si>
  <si>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</si>
  <si>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</si>
  <si>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</si>
  <si>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</si>
  <si>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</si>
  <si>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</si>
  <si>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</si>
  <si>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</si>
  <si>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</si>
  <si>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</si>
  <si>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</si>
  <si>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</si>
  <si>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</si>
  <si>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</si>
  <si>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</si>
  <si>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</si>
  <si>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</si>
  <si>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</si>
  <si>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</si>
  <si>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</si>
  <si>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</si>
  <si>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</si>
  <si>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</si>
  <si>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</si>
  <si>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</si>
  <si>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</si>
  <si>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</si>
  <si>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</si>
  <si>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</si>
  <si>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</si>
  <si>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</si>
  <si>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</si>
  <si>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</si>
  <si>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</si>
  <si>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</si>
  <si>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</si>
  <si>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</si>
  <si>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</si>
  <si>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</si>
  <si>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</si>
  <si>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</si>
  <si>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</si>
  <si>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</si>
  <si>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</si>
  <si>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</si>
  <si>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</si>
  <si>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</si>
  <si>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</si>
  <si>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</si>
  <si>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</si>
  <si>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</si>
  <si>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</si>
  <si>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</si>
  <si>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</si>
  <si>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</si>
  <si>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</si>
  <si>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</si>
  <si>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</si>
  <si>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</si>
  <si>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</si>
  <si>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</si>
  <si>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</si>
  <si>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</si>
  <si>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</si>
  <si>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</si>
  <si>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</si>
  <si>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</si>
  <si>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</si>
  <si>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</si>
  <si>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</si>
  <si>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</si>
  <si>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</si>
  <si>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</si>
  <si>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</si>
  <si>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</si>
  <si>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</si>
  <si>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</si>
  <si>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</si>
  <si>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</si>
  <si>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</si>
  <si>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</si>
  <si>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</si>
  <si>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</si>
  <si>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</si>
  <si>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</si>
  <si>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</si>
  <si>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</si>
  <si>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</si>
  <si>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</si>
  <si>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</si>
  <si>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</si>
  <si>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</si>
  <si>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</si>
  <si>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</si>
  <si>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</si>
  <si>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</si>
  <si>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</si>
  <si>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</si>
  <si>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</si>
  <si>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</si>
  <si>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</si>
  <si>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</si>
  <si>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</si>
  <si>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</si>
  <si>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</si>
  <si>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</si>
  <si>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</si>
  <si>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</si>
  <si>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</si>
  <si>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</si>
  <si>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</si>
  <si>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</si>
  <si>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</si>
  <si>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</si>
  <si>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</si>
  <si>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</si>
  <si>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</si>
  <si>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</si>
  <si>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</si>
  <si>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</si>
  <si>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</si>
  <si>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</si>
  <si>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</si>
  <si>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</si>
  <si>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</si>
  <si>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</si>
  <si>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</si>
  <si>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</si>
  <si>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</si>
  <si>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</si>
  <si>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</si>
  <si>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</si>
  <si>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</si>
  <si>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</si>
  <si>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</si>
  <si>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</si>
  <si>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</si>
  <si>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</si>
  <si>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</si>
  <si>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</si>
  <si>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</si>
  <si>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</si>
  <si>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</si>
  <si>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</si>
  <si>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</si>
  <si>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</si>
  <si>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</si>
  <si>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</si>
  <si>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</si>
  <si>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</si>
  <si>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</si>
  <si>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</si>
  <si>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</si>
  <si>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</si>
  <si>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</si>
  <si>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</si>
  <si>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</si>
  <si>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</si>
  <si>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</si>
  <si>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</si>
  <si>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</si>
  <si>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</si>
  <si>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</si>
  <si>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</si>
  <si>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</si>
  <si>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</si>
  <si>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</si>
  <si>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</si>
  <si>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</si>
  <si>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</si>
  <si>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</si>
  <si>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</si>
  <si>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</si>
  <si>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</si>
  <si>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</si>
  <si>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</si>
  <si>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</si>
  <si>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</si>
  <si>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</si>
  <si>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</si>
  <si>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</si>
  <si>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</si>
  <si>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</si>
  <si>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</si>
  <si>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</si>
  <si>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</si>
  <si>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</si>
  <si>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</si>
  <si>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</si>
  <si>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</si>
  <si>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</si>
  <si>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</si>
  <si>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</si>
  <si>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</si>
  <si>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</si>
  <si>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</si>
  <si>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</si>
  <si>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</si>
  <si>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</si>
  <si>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</si>
  <si>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</si>
  <si>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</si>
  <si>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</si>
  <si>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</si>
  <si>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</si>
  <si>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</si>
  <si>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</si>
  <si>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</si>
  <si>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</si>
  <si>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</si>
  <si>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</si>
  <si>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</si>
  <si>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</si>
  <si>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</si>
  <si>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</si>
  <si>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</si>
  <si>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</si>
  <si>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</si>
  <si>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</si>
  <si>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</si>
  <si>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</si>
  <si>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</si>
  <si>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</si>
  <si>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</si>
  <si>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</si>
  <si>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</si>
  <si>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</si>
  <si>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</si>
  <si>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</si>
  <si>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</si>
  <si>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</si>
  <si>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</si>
  <si>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</si>
  <si>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</si>
  <si>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</si>
  <si>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</si>
  <si>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</si>
  <si>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</si>
  <si>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</si>
  <si>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</si>
  <si>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</si>
  <si>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</si>
  <si>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</si>
  <si>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</si>
  <si>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</si>
  <si>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</si>
  <si>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</si>
  <si>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</si>
  <si>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</si>
  <si>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</si>
  <si>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</si>
  <si>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</si>
  <si>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</si>
  <si>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</si>
  <si>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</si>
  <si>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</si>
  <si>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</si>
  <si>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</si>
  <si>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</si>
  <si>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</si>
  <si>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</si>
  <si>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</si>
  <si>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</si>
  <si>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</si>
  <si>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</si>
  <si>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</si>
  <si>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</si>
  <si>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</si>
  <si>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</si>
  <si>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</si>
  <si>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</si>
  <si>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</si>
  <si>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</si>
  <si>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</si>
  <si>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</si>
  <si>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</si>
  <si>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</si>
  <si>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</si>
  <si>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</si>
  <si>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</si>
  <si>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</si>
  <si>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</si>
  <si>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</si>
  <si>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</si>
  <si>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</si>
  <si>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</si>
  <si>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</si>
  <si>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</si>
  <si>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</si>
  <si>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</si>
  <si>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</si>
  <si>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</si>
  <si>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</si>
  <si>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</si>
  <si>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</si>
  <si>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</si>
  <si>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</si>
  <si>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</si>
  <si>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</si>
  <si>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</si>
  <si>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</si>
  <si>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</si>
  <si>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</si>
  <si>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</si>
  <si>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</si>
  <si>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</si>
  <si>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</si>
  <si>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</si>
  <si>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</si>
  <si>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</si>
  <si>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</si>
  <si>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</si>
  <si>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</si>
  <si>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</si>
  <si>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</si>
  <si>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</si>
  <si>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</si>
  <si>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</si>
  <si>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</si>
  <si>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</si>
  <si>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</si>
  <si>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</si>
  <si>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</si>
  <si>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</si>
  <si>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</si>
  <si>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</si>
  <si>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</si>
  <si>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</si>
  <si>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</si>
  <si>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</si>
  <si>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</si>
  <si>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</si>
  <si>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</si>
  <si>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</si>
  <si>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</si>
  <si>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</si>
  <si>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</si>
  <si>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</si>
  <si>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</si>
  <si>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</si>
  <si>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</si>
  <si>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</si>
  <si>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</si>
  <si>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</si>
  <si>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</si>
  <si>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</si>
  <si>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</si>
  <si>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</si>
  <si>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</si>
  <si>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</si>
  <si>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</si>
  <si>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</si>
  <si>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</si>
  <si>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</si>
  <si>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</si>
  <si>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</si>
  <si>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</si>
  <si>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</si>
  <si>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</si>
  <si>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</si>
  <si>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</si>
  <si>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</si>
  <si>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</si>
  <si>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</si>
  <si>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</si>
  <si>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</si>
  <si>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</si>
  <si>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</si>
  <si>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</si>
  <si>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</si>
  <si>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</si>
  <si>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</si>
  <si>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</si>
  <si>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</si>
  <si>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</si>
  <si>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</si>
  <si>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</si>
  <si>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</si>
  <si>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</si>
  <si>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</si>
  <si>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</si>
  <si>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</si>
  <si>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</si>
  <si>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</si>
  <si>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</si>
  <si>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</si>
  <si>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</si>
  <si>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</si>
  <si>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</si>
  <si>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</si>
  <si>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</si>
  <si>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</si>
  <si>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</si>
  <si>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</si>
  <si>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</si>
  <si>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</si>
  <si>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</si>
  <si>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</si>
  <si>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</si>
  <si>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</si>
  <si>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</si>
  <si>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</si>
  <si>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</si>
  <si>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</si>
  <si>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</si>
  <si>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</si>
  <si>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</si>
  <si>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</si>
  <si>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</si>
  <si>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</si>
  <si>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</si>
  <si>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</si>
  <si>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</si>
  <si>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</si>
  <si>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</si>
  <si>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</si>
  <si>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</si>
  <si>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</si>
  <si>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</si>
  <si>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</si>
  <si>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</si>
  <si>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</si>
  <si>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</si>
  <si>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</si>
  <si>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</si>
  <si>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</si>
  <si>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</si>
  <si>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</si>
  <si>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</si>
  <si>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</si>
  <si>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</si>
  <si>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</si>
  <si>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</si>
  <si>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</si>
  <si>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</si>
  <si>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</si>
  <si>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</si>
  <si>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</si>
  <si>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</si>
  <si>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</si>
  <si>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</si>
  <si>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</si>
  <si>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</si>
  <si>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</si>
  <si>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</si>
  <si>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</si>
  <si>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</si>
  <si>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</si>
  <si>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</si>
  <si>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</si>
  <si>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</si>
  <si>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</si>
  <si>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</si>
  <si>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</si>
  <si>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</si>
  <si>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</si>
  <si>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</si>
  <si>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</si>
  <si>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</si>
  <si>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</si>
  <si>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</si>
  <si>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</si>
  <si>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</si>
  <si>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</si>
  <si>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</si>
  <si>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</si>
  <si>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</si>
  <si>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</si>
  <si>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</si>
  <si>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</si>
  <si>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</si>
  <si>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</si>
  <si>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</si>
  <si>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</si>
  <si>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</si>
  <si>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</si>
  <si>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</si>
  <si>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</si>
  <si>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</si>
  <si>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</si>
  <si>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</si>
  <si>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</si>
  <si>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</si>
  <si>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</si>
  <si>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</si>
  <si>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</si>
  <si>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</si>
  <si>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</si>
  <si>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</si>
  <si>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</si>
  <si>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</si>
  <si>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</si>
  <si>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</si>
  <si>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</si>
  <si>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</si>
  <si>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</si>
  <si>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</si>
  <si>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</si>
  <si>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</si>
  <si>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</si>
  <si>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</si>
  <si>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</si>
  <si>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</si>
  <si>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</si>
  <si>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</si>
  <si>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</si>
  <si>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</si>
  <si>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</si>
  <si>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</si>
  <si>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</si>
  <si>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</si>
  <si>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</si>
  <si>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</si>
  <si>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</si>
  <si>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</si>
  <si>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</si>
  <si>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</si>
  <si>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</si>
  <si>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</si>
  <si>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</si>
  <si>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</si>
  <si>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</si>
  <si>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</si>
  <si>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</si>
  <si>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</si>
  <si>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</si>
  <si>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</si>
  <si>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</si>
  <si>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</si>
  <si>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</si>
  <si>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</si>
  <si>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</si>
  <si>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</si>
  <si>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</si>
  <si>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</si>
  <si>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</si>
  <si>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</si>
  <si>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</si>
  <si>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</si>
  <si>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</si>
  <si>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</si>
  <si>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</si>
  <si>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</si>
  <si>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</si>
  <si>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</si>
  <si>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</si>
  <si>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</si>
  <si>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</si>
  <si>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</si>
  <si>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</si>
  <si>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</si>
  <si>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</si>
  <si>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</si>
  <si>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</si>
  <si>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</si>
  <si>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</si>
  <si>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</si>
  <si>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</si>
  <si>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</si>
  <si>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</si>
  <si>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</si>
  <si>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</si>
  <si>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</si>
  <si>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</si>
  <si>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</si>
  <si>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</si>
  <si>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</si>
  <si>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</si>
  <si>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</si>
  <si>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</si>
  <si>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</si>
  <si>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</si>
  <si>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</si>
  <si>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</si>
  <si>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</si>
  <si>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</si>
  <si>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</si>
  <si>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</si>
  <si>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</si>
  <si>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</si>
  <si>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</si>
  <si>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</si>
  <si>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</si>
  <si>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</si>
  <si>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</si>
  <si>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</si>
  <si>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</si>
  <si>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</si>
  <si>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</si>
  <si>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</si>
  <si>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</si>
  <si>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</si>
  <si>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</si>
  <si>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</si>
  <si>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</si>
  <si>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</si>
  <si>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</si>
  <si>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</si>
  <si>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</si>
  <si>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</si>
  <si>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</si>
  <si>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</si>
  <si>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</si>
  <si>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</si>
  <si>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</si>
  <si>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</si>
  <si>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</si>
  <si>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</si>
  <si>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</si>
  <si>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</si>
  <si>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</si>
  <si>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</si>
  <si>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</si>
  <si>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</si>
  <si>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</si>
  <si>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</si>
  <si>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</si>
  <si>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</si>
  <si>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</si>
  <si>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</si>
  <si>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</si>
  <si>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</si>
  <si>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</si>
  <si>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</si>
  <si>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</si>
  <si>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</si>
  <si>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</si>
  <si>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</si>
  <si>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</si>
  <si>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</si>
  <si>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</si>
  <si>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</si>
  <si>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</si>
  <si>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</si>
  <si>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</si>
  <si>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</si>
  <si>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</si>
  <si>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</si>
  <si>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</si>
  <si>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</si>
  <si>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</si>
  <si>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</si>
  <si>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</si>
  <si>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</si>
  <si>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</si>
  <si>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</si>
  <si>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</si>
  <si>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</si>
  <si>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</si>
  <si>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</si>
  <si>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</si>
  <si>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</si>
  <si>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</si>
  <si>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</si>
  <si>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</si>
  <si>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</si>
  <si>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</si>
  <si>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</si>
  <si>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</si>
  <si>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</si>
  <si>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</si>
  <si>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</si>
  <si>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</si>
  <si>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</si>
  <si>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</si>
  <si>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</si>
  <si>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</si>
  <si>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</si>
  <si>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</si>
  <si>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</si>
  <si>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</si>
  <si>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</si>
  <si>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</si>
  <si>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</si>
  <si>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</si>
  <si>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</si>
  <si>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</si>
  <si>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</si>
  <si>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</si>
  <si>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</si>
  <si>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</si>
  <si>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</si>
  <si>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</si>
  <si>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</si>
  <si>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</si>
  <si>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</si>
  <si>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</si>
  <si>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</si>
  <si>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</si>
  <si>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</si>
  <si>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</si>
  <si>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</si>
  <si>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</si>
  <si>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</si>
  <si>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</si>
  <si>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</si>
  <si>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</si>
  <si>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</si>
  <si>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</si>
  <si>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</si>
  <si>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</si>
  <si>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</si>
  <si>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</si>
  <si>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</si>
  <si>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</si>
  <si>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</si>
  <si>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</si>
  <si>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</si>
  <si>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</si>
  <si>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</si>
  <si>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</si>
  <si>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</si>
  <si>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</si>
  <si>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</si>
  <si>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</si>
  <si>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</si>
  <si>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</si>
  <si>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</si>
  <si>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</si>
  <si>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</si>
  <si>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</si>
  <si>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</si>
  <si>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</si>
  <si>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</si>
  <si>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</si>
  <si>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</si>
  <si>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</si>
  <si>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</si>
  <si>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</si>
  <si>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</si>
  <si>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</si>
  <si>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</si>
  <si>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</si>
  <si>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</si>
  <si>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</si>
  <si>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</si>
  <si>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</si>
  <si>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</si>
  <si>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</si>
  <si>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</si>
  <si>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</si>
  <si>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</si>
  <si>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</si>
  <si>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</si>
  <si>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</si>
  <si>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</si>
  <si>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</si>
  <si>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</si>
  <si>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</si>
  <si>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</si>
  <si>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</si>
  <si>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</si>
  <si>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</si>
  <si>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</si>
  <si>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</si>
  <si>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</si>
  <si>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</si>
  <si>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</si>
  <si>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</si>
  <si>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</si>
  <si>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</si>
  <si>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</si>
  <si>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</si>
  <si>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</si>
  <si>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</si>
  <si>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</si>
  <si>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</si>
  <si>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</si>
  <si>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</si>
  <si>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</si>
  <si>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</si>
  <si>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</si>
  <si>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</si>
  <si>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</si>
  <si>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</si>
  <si>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</si>
  <si>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</si>
  <si>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</si>
  <si>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</si>
  <si>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</si>
  <si>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</si>
  <si>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</si>
  <si>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</si>
  <si>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</si>
  <si>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</si>
  <si>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</si>
  <si>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</si>
  <si>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</si>
  <si>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</si>
  <si>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</si>
  <si>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</si>
  <si>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</si>
  <si>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</si>
  <si>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</si>
  <si>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</si>
  <si>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</si>
  <si>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</si>
  <si>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</si>
  <si>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</si>
  <si>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</si>
  <si>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</si>
  <si>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</si>
  <si>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</si>
  <si>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</si>
  <si>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</si>
  <si>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</si>
  <si>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</si>
  <si>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</si>
  <si>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</si>
  <si>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</si>
  <si>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</si>
  <si>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</si>
  <si>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</si>
  <si>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</si>
  <si>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</si>
  <si>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</si>
  <si>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</si>
  <si>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</si>
  <si>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</si>
  <si>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</si>
  <si>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</si>
  <si>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</si>
  <si>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</si>
  <si>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</si>
  <si>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</si>
  <si>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</si>
  <si>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</si>
  <si>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</si>
  <si>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</si>
  <si>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</si>
  <si>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</si>
  <si>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</si>
  <si>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</si>
  <si>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</si>
  <si>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</si>
  <si>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</si>
  <si>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</si>
  <si>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</si>
  <si>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</si>
  <si>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</si>
  <si>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</si>
  <si>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</si>
  <si>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</si>
  <si>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</si>
  <si>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</si>
  <si>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</si>
  <si>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</si>
  <si>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</si>
  <si>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</si>
  <si>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</si>
  <si>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</si>
  <si>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</si>
  <si>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</si>
  <si>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</si>
  <si>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</si>
  <si>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</si>
  <si>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</si>
  <si>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</si>
  <si>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</si>
  <si>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</si>
  <si>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</si>
  <si>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</si>
  <si>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</si>
  <si>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</si>
  <si>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</si>
  <si>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</si>
  <si>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</si>
  <si>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</si>
  <si>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</si>
  <si>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</si>
  <si>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</si>
  <si>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</si>
  <si>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</si>
  <si>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</si>
  <si>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</si>
  <si>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</si>
  <si>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</si>
  <si>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</si>
  <si>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</si>
  <si>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</si>
  <si>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</si>
  <si>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</si>
  <si>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</si>
  <si>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</si>
  <si>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</si>
  <si>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</si>
  <si>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</si>
  <si>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</si>
  <si>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</si>
  <si>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</si>
  <si>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</si>
  <si>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</si>
  <si>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</si>
  <si>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</si>
  <si>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</si>
  <si>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</si>
  <si>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</si>
  <si>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</si>
  <si>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</si>
  <si>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</si>
  <si>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</si>
  <si>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</si>
  <si>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</si>
  <si>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</si>
  <si>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</si>
  <si>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</si>
  <si>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</si>
  <si>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</si>
  <si>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</si>
  <si>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</si>
  <si>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</si>
  <si>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</si>
  <si>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</si>
  <si>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</si>
  <si>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</si>
  <si>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</si>
  <si>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</si>
  <si>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</si>
  <si>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</si>
  <si>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</si>
  <si>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</si>
  <si>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</si>
  <si>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</si>
  <si>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</si>
  <si>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</si>
  <si>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</si>
  <si>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</si>
  <si>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</si>
  <si>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</si>
  <si>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</si>
  <si>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</si>
  <si>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</si>
  <si>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</si>
  <si>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</si>
  <si>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</si>
  <si>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</si>
  <si>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</si>
  <si>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</si>
  <si>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</si>
  <si>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</si>
  <si>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</si>
  <si>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</si>
  <si>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</si>
  <si>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</si>
  <si>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</si>
  <si>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</si>
  <si>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</si>
  <si>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</si>
  <si>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</si>
  <si>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</si>
  <si>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</si>
  <si>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002840.SZ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</si>
  <si>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</si>
  <si>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</si>
  <si>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</si>
  <si>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</si>
  <si>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</si>
  <si>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</si>
  <si>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</si>
  <si>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</si>
  <si>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</si>
  <si>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</si>
  <si>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</si>
  <si>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</si>
  <si>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</si>
  <si>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</si>
  <si>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</si>
  <si>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</si>
  <si>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</si>
  <si>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</si>
  <si>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</si>
  <si>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</si>
  <si>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</si>
  <si>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</si>
  <si>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</si>
  <si>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</si>
  <si>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</si>
  <si>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</si>
  <si>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</si>
  <si>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</si>
  <si>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</si>
  <si>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</si>
  <si>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</si>
  <si>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</si>
  <si>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</si>
  <si>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</si>
  <si>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</si>
  <si>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</si>
  <si>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</si>
  <si>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</si>
  <si>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</si>
  <si>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</si>
  <si>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</si>
  <si>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</si>
  <si>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</si>
  <si>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</si>
  <si>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</si>
  <si>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</si>
  <si>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</si>
  <si>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</si>
  <si>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</si>
  <si>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</si>
  <si>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</si>
  <si>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</si>
  <si>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</si>
  <si>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</si>
  <si>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</si>
  <si>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</si>
  <si>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</si>
  <si>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</si>
  <si>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</si>
  <si>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</si>
  <si>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</si>
  <si>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</si>
  <si>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</si>
  <si>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</si>
  <si>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</si>
  <si>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</si>
  <si>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</si>
  <si>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</si>
  <si>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</si>
  <si>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</si>
  <si>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</si>
  <si>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</si>
  <si>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</si>
  <si>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</si>
  <si>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</si>
  <si>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</si>
  <si>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</si>
  <si>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</si>
  <si>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</si>
  <si>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</si>
  <si>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</si>
  <si>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</si>
  <si>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</si>
  <si>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</si>
  <si>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</si>
  <si>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</si>
  <si>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</si>
  <si>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</si>
  <si>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</si>
  <si>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</si>
  <si>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</si>
  <si>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</si>
  <si>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</si>
  <si>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</si>
  <si>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</si>
  <si>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</si>
  <si>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</si>
  <si>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</si>
  <si>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</si>
  <si>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</si>
  <si>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</si>
  <si>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</si>
  <si>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</si>
  <si>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</si>
  <si>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</si>
  <si>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</si>
  <si>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</si>
  <si>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</si>
  <si>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</si>
  <si>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</si>
  <si>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</si>
  <si>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</si>
  <si>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</si>
  <si>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</si>
  <si>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</si>
  <si>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</si>
  <si>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</si>
  <si>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</si>
  <si>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</si>
  <si>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</si>
  <si>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</si>
  <si>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</si>
  <si>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</si>
  <si>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</si>
  <si>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</si>
  <si>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</si>
  <si>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</si>
  <si>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</si>
  <si>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</si>
  <si>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</si>
  <si>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</si>
  <si>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</si>
  <si>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</si>
  <si>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</si>
  <si>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</si>
  <si>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</si>
  <si>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</si>
  <si>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</si>
  <si>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</si>
  <si>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</si>
  <si>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</si>
  <si>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</si>
  <si>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</si>
  <si>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</si>
  <si>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</si>
  <si>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</si>
  <si>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</si>
  <si>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</si>
  <si>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</si>
  <si>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</si>
  <si>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</si>
  <si>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</si>
  <si>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</si>
  <si>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</si>
  <si>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</si>
  <si>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</si>
  <si>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</si>
  <si>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</si>
  <si>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</si>
  <si>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</si>
  <si>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</si>
  <si>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</si>
  <si>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</si>
  <si>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</si>
  <si>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</si>
  <si>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</si>
  <si>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</si>
  <si>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</si>
  <si>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</si>
  <si>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</si>
  <si>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</si>
  <si>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</si>
  <si>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</si>
  <si>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</si>
  <si>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</si>
  <si>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</si>
  <si>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</si>
  <si>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</si>
  <si>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</si>
  <si>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</si>
  <si>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</si>
  <si>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</si>
  <si>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</si>
  <si>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</si>
  <si>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</si>
  <si>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</si>
  <si>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</si>
  <si>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</si>
  <si>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</si>
  <si>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</si>
  <si>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</si>
  <si>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</si>
  <si>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</si>
  <si>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</si>
  <si>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</si>
  <si>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</si>
  <si>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</si>
  <si>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</si>
  <si>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</si>
  <si>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</si>
  <si>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</si>
  <si>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</si>
  <si>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</si>
  <si>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</si>
  <si>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</si>
  <si>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</si>
  <si>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</si>
  <si>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</si>
  <si>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</si>
  <si>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</si>
  <si>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</si>
  <si>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</si>
  <si>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</si>
  <si>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</si>
  <si>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</si>
  <si>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</si>
  <si>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</si>
  <si>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</si>
  <si>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</si>
  <si>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</si>
  <si>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</si>
  <si>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</si>
  <si>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</si>
  <si>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</si>
  <si>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</si>
  <si>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</si>
  <si>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</si>
  <si>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</si>
  <si>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</si>
  <si>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</si>
  <si>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</si>
  <si>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</si>
  <si>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</si>
  <si>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</si>
  <si>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</si>
  <si>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</si>
  <si>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</si>
  <si>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</si>
  <si>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</si>
  <si>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</si>
  <si>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</si>
  <si>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</si>
  <si>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</si>
  <si>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</si>
  <si>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</si>
  <si>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</si>
  <si>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</si>
  <si>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</si>
  <si>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</si>
  <si>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</si>
  <si>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</si>
  <si>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</si>
  <si>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</si>
  <si>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</si>
  <si>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</si>
  <si>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</si>
  <si>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</si>
  <si>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</si>
  <si>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</si>
  <si>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</si>
  <si>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</si>
  <si>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</si>
  <si>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</si>
  <si>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</si>
  <si>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</si>
  <si>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</si>
  <si>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</si>
  <si>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</si>
  <si>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</si>
  <si>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</si>
  <si>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</si>
  <si>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</si>
  <si>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</si>
  <si>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</si>
  <si>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</si>
  <si>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</si>
  <si>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</si>
  <si>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</si>
  <si>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</si>
  <si>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</si>
  <si>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</si>
  <si>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</si>
  <si>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</si>
  <si>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</si>
  <si>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</si>
  <si>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</si>
  <si>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</si>
  <si>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</si>
  <si>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</si>
  <si>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</si>
  <si>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</si>
  <si>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</si>
  <si>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</si>
  <si>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</si>
  <si>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</si>
  <si>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</si>
  <si>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</si>
  <si>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</si>
  <si>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</si>
  <si>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</si>
  <si>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</si>
  <si>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</si>
  <si>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</si>
  <si>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</si>
  <si>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</si>
  <si>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</si>
  <si>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</si>
  <si>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</si>
  <si>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</si>
  <si>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</si>
  <si>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</si>
  <si>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</si>
  <si>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</si>
  <si>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</si>
  <si>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</si>
  <si>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</si>
  <si>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</si>
  <si>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</si>
  <si>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</si>
  <si>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</si>
  <si>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</si>
  <si>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</si>
  <si>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</si>
  <si>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</si>
  <si>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</si>
  <si>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</si>
  <si>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</si>
  <si>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</si>
  <si>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</si>
  <si>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</si>
  <si>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</si>
  <si>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</si>
  <si>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</si>
  <si>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</si>
  <si>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</si>
  <si>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</si>
  <si>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</si>
  <si>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</si>
  <si>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</si>
  <si>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</si>
  <si>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</si>
  <si>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</si>
  <si>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</si>
  <si>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</si>
  <si>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</si>
  <si>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</si>
  <si>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</si>
  <si>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</si>
  <si>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</si>
  <si>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</si>
  <si>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</si>
  <si>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</si>
  <si>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</si>
  <si>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</si>
  <si>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</si>
  <si>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</si>
  <si>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</si>
  <si>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</si>
  <si>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</si>
  <si>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</si>
  <si>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</si>
  <si>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</si>
  <si>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</si>
  <si>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</si>
  <si>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</si>
  <si>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</si>
  <si>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</si>
  <si>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</si>
  <si>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</si>
  <si>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</si>
  <si>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</si>
  <si>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</si>
  <si>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</si>
  <si>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</si>
  <si>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</si>
  <si>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</si>
  <si>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</si>
  <si>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</si>
  <si>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</si>
  <si>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</si>
  <si>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</si>
  <si>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</si>
  <si>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</si>
  <si>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</si>
  <si>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</si>
  <si>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</si>
  <si>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</si>
  <si>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</si>
  <si>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</si>
  <si>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</si>
  <si>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</si>
  <si>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</si>
  <si>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</si>
  <si>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</si>
  <si>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</si>
  <si>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</si>
  <si>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</si>
  <si>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</si>
  <si>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</si>
  <si>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</si>
  <si>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</si>
  <si>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</si>
  <si>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</si>
  <si>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</si>
  <si>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</si>
  <si>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</si>
  <si>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</si>
  <si>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</si>
  <si>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</si>
  <si>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</si>
  <si>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</si>
  <si>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</si>
  <si>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</si>
  <si>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</si>
  <si>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</si>
  <si>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</si>
  <si>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</si>
  <si>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</si>
  <si>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</si>
  <si>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</si>
  <si>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</si>
  <si>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</si>
  <si>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</si>
  <si>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</si>
  <si>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</si>
  <si>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</si>
  <si>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</si>
  <si>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</si>
  <si>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</si>
  <si>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</si>
  <si>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</si>
  <si>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</si>
  <si>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</si>
  <si>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</si>
  <si>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</si>
  <si>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</si>
  <si>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</si>
  <si>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</si>
  <si>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</si>
  <si>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</si>
  <si>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</si>
  <si>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</si>
  <si>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</si>
  <si>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</si>
  <si>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</si>
  <si>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</si>
  <si>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</si>
  <si>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</si>
  <si>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</si>
  <si>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</si>
  <si>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</si>
  <si>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</si>
  <si>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</si>
  <si>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</si>
  <si>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</si>
  <si>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</si>
  <si>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</si>
  <si>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</si>
  <si>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</si>
  <si>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</si>
  <si>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</si>
  <si>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</si>
  <si>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</si>
  <si>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</si>
  <si>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</si>
  <si>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</si>
  <si>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</si>
  <si>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</si>
  <si>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</si>
  <si>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</si>
  <si>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</si>
  <si>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</si>
  <si>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</si>
  <si>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</si>
  <si>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</si>
  <si>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</si>
  <si>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</si>
  <si>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</si>
  <si>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</si>
  <si>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</si>
  <si>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</si>
  <si>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</si>
  <si>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</si>
  <si>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</si>
  <si>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</si>
  <si>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</si>
  <si>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</si>
  <si>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</si>
  <si>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</si>
  <si>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</si>
  <si>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</si>
  <si>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</si>
  <si>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</si>
  <si>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</si>
  <si>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</si>
  <si>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</si>
  <si>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</si>
  <si>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</si>
  <si>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</si>
  <si>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</si>
  <si>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</si>
  <si>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</si>
  <si>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</si>
  <si>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</si>
  <si>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</si>
  <si>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</si>
  <si>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</si>
  <si>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</si>
  <si>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</si>
  <si>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</si>
  <si>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</si>
  <si>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</si>
  <si>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</si>
  <si>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</si>
  <si>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</si>
  <si>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</si>
  <si>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</si>
  <si>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</si>
  <si>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</si>
  <si>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</si>
  <si>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</si>
  <si>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</si>
  <si>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</si>
  <si>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</si>
  <si>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</si>
  <si>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</si>
  <si>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</si>
  <si>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</si>
  <si>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</si>
  <si>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</si>
  <si>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</si>
  <si>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</si>
  <si>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</si>
  <si>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</si>
  <si>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</si>
  <si>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</si>
  <si>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</si>
  <si>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</si>
  <si>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</si>
  <si>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</si>
  <si>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</si>
  <si>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</si>
  <si>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</si>
  <si>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</si>
  <si>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</si>
  <si>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</si>
  <si>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</si>
  <si>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</si>
  <si>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</si>
  <si>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</si>
  <si>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</si>
  <si>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</si>
  <si>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</si>
  <si>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</si>
  <si>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</si>
  <si>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</si>
  <si>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</si>
  <si>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</si>
  <si>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</si>
  <si>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</si>
  <si>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</si>
  <si>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</si>
  <si>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</si>
  <si>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</si>
  <si>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</si>
  <si>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</si>
  <si>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</si>
  <si>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</si>
  <si>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</si>
  <si>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</si>
  <si>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</si>
  <si>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</si>
  <si>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</si>
  <si>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</si>
  <si>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</si>
  <si>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</si>
  <si>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</si>
  <si>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</si>
  <si>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</si>
  <si>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300593.SZ</t>
  </si>
  <si>
    <t>600000.SH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</si>
  <si>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</si>
  <si>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</si>
  <si>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</si>
  <si>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</si>
  <si>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</si>
  <si>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</si>
  <si>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</si>
  <si>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</si>
  <si>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</si>
  <si>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</si>
  <si>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</si>
  <si>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</si>
  <si>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</si>
  <si>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</si>
  <si>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</si>
  <si>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</si>
  <si>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</si>
  <si>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</si>
  <si>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</si>
  <si>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</si>
  <si>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</si>
  <si>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</si>
  <si>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</si>
  <si>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</si>
  <si>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</si>
  <si>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</si>
  <si>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</si>
  <si>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</si>
  <si>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</si>
  <si>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</si>
  <si>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</si>
  <si>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</si>
  <si>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</si>
  <si>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</si>
  <si>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</si>
  <si>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</si>
  <si>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</si>
  <si>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</si>
  <si>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</si>
  <si>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</si>
  <si>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</si>
  <si>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</si>
  <si>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</si>
  <si>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</si>
  <si>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</si>
  <si>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</si>
  <si>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</si>
  <si>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</si>
  <si>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</si>
  <si>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</si>
  <si>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</si>
  <si>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</si>
  <si>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</si>
  <si>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</si>
  <si>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</si>
  <si>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</si>
  <si>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</si>
  <si>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</si>
  <si>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</si>
  <si>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</si>
  <si>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</si>
  <si>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</si>
  <si>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</si>
  <si>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</si>
  <si>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</si>
  <si>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</si>
  <si>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</si>
  <si>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</si>
  <si>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</si>
  <si>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</si>
  <si>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</si>
  <si>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</si>
  <si>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</si>
  <si>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</si>
  <si>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</si>
  <si>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</si>
  <si>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</si>
  <si>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</si>
  <si>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</si>
  <si>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</si>
  <si>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</si>
  <si>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</si>
  <si>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</si>
  <si>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</si>
  <si>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</si>
  <si>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</si>
  <si>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</si>
  <si>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</si>
  <si>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</si>
  <si>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</si>
  <si>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</si>
  <si>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</si>
  <si>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</si>
  <si>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</si>
  <si>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</si>
  <si>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</si>
  <si>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</si>
  <si>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</si>
  <si>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</si>
  <si>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</si>
  <si>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</si>
  <si>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</si>
  <si>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</si>
  <si>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</si>
  <si>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</si>
  <si>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</si>
  <si>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</si>
  <si>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</si>
  <si>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</si>
  <si>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</si>
  <si>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</si>
  <si>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</si>
  <si>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</si>
  <si>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</si>
  <si>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</si>
  <si>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</si>
  <si>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</si>
  <si>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</si>
  <si>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</si>
  <si>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</si>
  <si>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</si>
  <si>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</si>
  <si>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</si>
  <si>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</si>
  <si>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</si>
  <si>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</si>
  <si>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</si>
  <si>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</si>
  <si>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</si>
  <si>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</si>
  <si>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</si>
  <si>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</si>
  <si>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</si>
  <si>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</si>
  <si>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</si>
  <si>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</si>
  <si>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</si>
  <si>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</si>
  <si>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</si>
  <si>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</si>
  <si>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</si>
  <si>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</si>
  <si>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</si>
  <si>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</si>
  <si>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</si>
  <si>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</si>
  <si>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</si>
  <si>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</si>
  <si>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</si>
  <si>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</si>
  <si>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</si>
  <si>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</si>
  <si>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</si>
  <si>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</si>
  <si>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</si>
  <si>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</si>
  <si>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</si>
  <si>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</si>
  <si>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</si>
  <si>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</si>
  <si>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</si>
  <si>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</si>
  <si>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</si>
  <si>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</si>
  <si>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</si>
  <si>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</si>
  <si>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</si>
  <si>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</si>
  <si>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</si>
  <si>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</si>
  <si>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</si>
  <si>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</si>
  <si>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</si>
  <si>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</si>
  <si>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</si>
  <si>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</si>
  <si>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</si>
  <si>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</si>
  <si>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</si>
  <si>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</si>
  <si>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</si>
  <si>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</si>
  <si>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</si>
  <si>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</si>
  <si>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</si>
  <si>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</si>
  <si>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</si>
  <si>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</si>
  <si>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</si>
  <si>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</si>
  <si>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</si>
  <si>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</si>
  <si>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</si>
  <si>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</si>
  <si>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</si>
  <si>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</si>
  <si>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</si>
  <si>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</si>
  <si>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</si>
  <si>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</si>
  <si>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</si>
  <si>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</si>
  <si>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</si>
  <si>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</si>
  <si>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</si>
  <si>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</si>
  <si>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</si>
  <si>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</si>
  <si>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</si>
  <si>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</si>
  <si>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</si>
  <si>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</si>
  <si>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</si>
  <si>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</si>
  <si>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</si>
  <si>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</si>
  <si>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</si>
  <si>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</si>
  <si>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</si>
  <si>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</si>
  <si>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</si>
  <si>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</si>
  <si>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</si>
  <si>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</si>
  <si>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</si>
  <si>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</si>
  <si>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</si>
  <si>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</si>
  <si>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</si>
  <si>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</si>
  <si>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</si>
  <si>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</si>
  <si>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</si>
  <si>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</si>
  <si>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</si>
  <si>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</si>
  <si>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</si>
  <si>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</si>
  <si>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</si>
  <si>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</si>
  <si>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</si>
  <si>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</si>
  <si>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</si>
  <si>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</si>
  <si>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</si>
  <si>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</si>
  <si>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</si>
  <si>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</si>
  <si>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</si>
  <si>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</si>
  <si>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</si>
  <si>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</si>
  <si>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</si>
  <si>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</si>
  <si>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</si>
  <si>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</si>
  <si>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</si>
  <si>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</si>
  <si>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</si>
  <si>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</si>
  <si>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</si>
  <si>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</si>
  <si>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</si>
  <si>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</si>
  <si>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</si>
  <si>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</si>
  <si>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</si>
  <si>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</si>
  <si>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</si>
  <si>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</si>
  <si>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</si>
  <si>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</si>
  <si>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</si>
  <si>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</si>
  <si>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</si>
  <si>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</si>
  <si>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</si>
  <si>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</si>
  <si>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</si>
  <si>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</si>
  <si>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</si>
  <si>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</si>
  <si>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</si>
  <si>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</si>
  <si>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</si>
  <si>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</si>
  <si>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</si>
  <si>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</si>
  <si>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</si>
  <si>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</si>
  <si>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</si>
  <si>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</si>
  <si>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</si>
  <si>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</si>
  <si>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</si>
  <si>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</si>
  <si>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</si>
  <si>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</si>
  <si>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</si>
  <si>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</si>
  <si>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</si>
  <si>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</si>
  <si>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</si>
  <si>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</si>
  <si>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</si>
  <si>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</si>
  <si>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</si>
  <si>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</si>
  <si>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</si>
  <si>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</si>
  <si>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</si>
  <si>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</si>
  <si>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</si>
  <si>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</si>
  <si>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</si>
  <si>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</si>
  <si>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</si>
  <si>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</si>
  <si>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</si>
  <si>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</si>
  <si>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</si>
  <si>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</si>
  <si>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</si>
  <si>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</si>
  <si>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</si>
  <si>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</si>
  <si>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</si>
  <si>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</si>
  <si>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</si>
  <si>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</si>
  <si>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</si>
  <si>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</si>
  <si>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</si>
  <si>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</si>
  <si>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</si>
  <si>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</si>
  <si>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</si>
  <si>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</si>
  <si>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</si>
  <si>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</si>
  <si>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</si>
  <si>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</si>
  <si>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</si>
  <si>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</si>
  <si>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</si>
  <si>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</si>
  <si>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</si>
  <si>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</si>
  <si>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</si>
  <si>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</si>
  <si>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</si>
  <si>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</si>
  <si>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</si>
  <si>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</si>
  <si>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</si>
  <si>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</si>
  <si>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</si>
  <si>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</si>
  <si>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</si>
  <si>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</si>
  <si>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</si>
  <si>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</si>
  <si>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</si>
  <si>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</si>
  <si>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</si>
  <si>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</si>
  <si>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</si>
  <si>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</si>
  <si>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</si>
  <si>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</si>
  <si>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</si>
  <si>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</si>
  <si>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</si>
  <si>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</si>
  <si>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</si>
  <si>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</si>
  <si>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</si>
  <si>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</si>
  <si>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</si>
  <si>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</si>
  <si>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</si>
  <si>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</si>
  <si>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</si>
  <si>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</si>
  <si>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</si>
  <si>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</si>
  <si>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</si>
  <si>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</si>
  <si>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</si>
  <si>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</si>
  <si>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</si>
  <si>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</si>
  <si>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</si>
  <si>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</si>
  <si>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</si>
  <si>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</si>
  <si>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</si>
  <si>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</si>
  <si>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</si>
  <si>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</si>
  <si>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</si>
  <si>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</si>
  <si>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</si>
  <si>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</si>
  <si>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</si>
  <si>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</si>
  <si>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</si>
  <si>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</si>
  <si>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</si>
  <si>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</si>
  <si>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</si>
  <si>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</si>
  <si>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</si>
  <si>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</si>
  <si>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</si>
  <si>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</si>
  <si>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</si>
  <si>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</si>
  <si>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</si>
  <si>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</si>
  <si>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</si>
  <si>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</si>
  <si>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</si>
  <si>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</si>
  <si>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</si>
  <si>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</si>
  <si>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</si>
  <si>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</si>
  <si>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</si>
  <si>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</si>
  <si>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</si>
  <si>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</si>
  <si>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</si>
  <si>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</si>
  <si>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</si>
  <si>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</si>
  <si>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</si>
  <si>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</si>
  <si>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</si>
  <si>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</si>
  <si>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</si>
  <si>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</si>
  <si>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</si>
  <si>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</si>
  <si>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</si>
  <si>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</si>
  <si>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</si>
  <si>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</si>
  <si>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</si>
  <si>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</si>
  <si>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</si>
  <si>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</si>
  <si>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</si>
  <si>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</si>
  <si>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</si>
  <si>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</si>
  <si>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</si>
  <si>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</si>
  <si>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</si>
  <si>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</si>
  <si>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</si>
  <si>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</si>
  <si>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</si>
  <si>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</si>
  <si>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</si>
  <si>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</si>
  <si>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</si>
  <si>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</si>
  <si>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</si>
  <si>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</si>
  <si>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</si>
  <si>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</si>
  <si>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</si>
  <si>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</si>
  <si>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</si>
  <si>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</si>
  <si>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</si>
  <si>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</si>
  <si>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</si>
  <si>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</si>
  <si>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</si>
  <si>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</si>
  <si>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</si>
  <si>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</si>
  <si>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</si>
  <si>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</si>
  <si>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</si>
  <si>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</si>
  <si>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</si>
  <si>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</si>
  <si>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</si>
  <si>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</si>
  <si>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</si>
  <si>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</si>
  <si>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</si>
  <si>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</si>
  <si>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</si>
  <si>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</si>
  <si>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</si>
  <si>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</si>
  <si>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</si>
  <si>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</si>
  <si>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</si>
  <si>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</si>
  <si>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</si>
  <si>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</si>
  <si>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</si>
  <si>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</si>
  <si>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</si>
  <si>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</si>
  <si>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</si>
  <si>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</si>
  <si>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</si>
  <si>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</si>
  <si>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</si>
  <si>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</si>
  <si>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</si>
  <si>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</si>
  <si>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</si>
  <si>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</si>
  <si>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</si>
  <si>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</si>
  <si>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</si>
  <si>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</si>
  <si>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</si>
  <si>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</si>
  <si>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</si>
  <si>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</si>
  <si>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</si>
  <si>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</si>
  <si>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</si>
  <si>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</si>
  <si>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</si>
  <si>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</si>
  <si>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</si>
  <si>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</si>
  <si>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</si>
  <si>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</si>
  <si>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</si>
  <si>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</si>
  <si>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</si>
  <si>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</si>
  <si>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</si>
  <si>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</si>
  <si>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</si>
  <si>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</si>
  <si>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</si>
  <si>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</si>
  <si>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</si>
  <si>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</si>
  <si>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</si>
  <si>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</si>
  <si>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</si>
  <si>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</si>
  <si>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</si>
  <si>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</si>
  <si>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</si>
  <si>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</si>
  <si>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</si>
  <si>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</si>
  <si>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</si>
  <si>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</si>
  <si>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</si>
  <si>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</si>
  <si>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</si>
  <si>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</si>
  <si>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</si>
  <si>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</si>
  <si>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</si>
  <si>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</si>
  <si>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</si>
  <si>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</si>
  <si>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</si>
  <si>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</si>
  <si>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</si>
  <si>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</si>
  <si>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</si>
  <si>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</si>
  <si>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</si>
  <si>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</si>
  <si>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</si>
  <si>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</si>
  <si>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</si>
  <si>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</si>
  <si>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</si>
  <si>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</si>
  <si>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</si>
  <si>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</si>
  <si>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</si>
  <si>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</si>
  <si>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</si>
  <si>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</si>
  <si>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</si>
  <si>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</si>
  <si>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</si>
  <si>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</si>
  <si>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</si>
  <si>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</si>
  <si>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</si>
  <si>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</si>
  <si>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</si>
  <si>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</si>
  <si>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</si>
  <si>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</si>
  <si>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</si>
  <si>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</si>
  <si>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</si>
  <si>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</si>
  <si>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</si>
  <si>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</si>
  <si>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</si>
  <si>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</si>
  <si>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</si>
  <si>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</si>
  <si>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</si>
  <si>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</si>
  <si>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</si>
  <si>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</si>
  <si>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</si>
  <si>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</si>
  <si>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</si>
  <si>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</si>
  <si>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</si>
  <si>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</si>
  <si>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</si>
  <si>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</si>
  <si>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</si>
  <si>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</si>
  <si>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</si>
  <si>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</si>
  <si>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</si>
  <si>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</si>
  <si>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</si>
  <si>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</si>
  <si>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</si>
  <si>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</si>
  <si>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</si>
  <si>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</si>
  <si>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</si>
  <si>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</si>
  <si>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</si>
  <si>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</si>
  <si>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</si>
  <si>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</si>
  <si>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</si>
  <si>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</si>
  <si>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</si>
  <si>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</si>
  <si>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</si>
  <si>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</si>
  <si>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</si>
  <si>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</si>
  <si>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</si>
  <si>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</si>
  <si>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</si>
  <si>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</si>
  <si>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</si>
  <si>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</si>
  <si>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</si>
  <si>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</si>
  <si>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</si>
  <si>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</si>
  <si>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</si>
  <si>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</si>
  <si>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</si>
  <si>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</si>
  <si>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</si>
  <si>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</si>
  <si>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</si>
  <si>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</si>
  <si>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</si>
  <si>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</si>
  <si>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</si>
  <si>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</si>
  <si>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</si>
  <si>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</si>
  <si>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</si>
  <si>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</si>
  <si>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</si>
  <si>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</si>
  <si>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</si>
  <si>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</si>
  <si>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</si>
  <si>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</si>
  <si>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</si>
  <si>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</si>
  <si>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</si>
  <si>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</si>
  <si>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</si>
  <si>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</si>
  <si>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</si>
  <si>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</si>
  <si>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</si>
  <si>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</si>
  <si>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</si>
  <si>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</si>
  <si>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</si>
  <si>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</si>
  <si>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</si>
  <si>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</si>
  <si>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</si>
  <si>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</si>
  <si>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</si>
  <si>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</si>
  <si>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</si>
  <si>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</si>
  <si>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</si>
  <si>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</si>
  <si>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</si>
  <si>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</si>
  <si>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</si>
  <si>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</si>
  <si>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</si>
  <si>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</si>
  <si>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</si>
  <si>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</si>
  <si>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</si>
  <si>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</si>
  <si>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</si>
  <si>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</si>
  <si>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</si>
  <si>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</si>
  <si>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</si>
  <si>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</si>
  <si>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</si>
  <si>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</si>
  <si>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</si>
  <si>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</si>
  <si>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</si>
  <si>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</si>
  <si>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</si>
  <si>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</si>
  <si>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</si>
  <si>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</si>
  <si>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</si>
  <si>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</si>
  <si>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</si>
  <si>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</si>
  <si>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</si>
  <si>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</si>
  <si>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</si>
  <si>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</si>
  <si>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</si>
  <si>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</si>
  <si>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</si>
  <si>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</si>
  <si>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</si>
  <si>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</si>
  <si>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</si>
  <si>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</si>
  <si>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</si>
  <si>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</si>
  <si>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</si>
  <si>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</si>
  <si>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</si>
  <si>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</si>
  <si>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</si>
  <si>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</si>
  <si>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</si>
  <si>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</si>
  <si>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</si>
  <si>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</si>
  <si>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</si>
  <si>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</si>
  <si>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</si>
  <si>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</si>
  <si>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600908.SH</t>
  </si>
  <si>
    <t>600909.SH</t>
  </si>
  <si>
    <t>600917.SH</t>
  </si>
  <si>
    <t>600919.SH</t>
  </si>
  <si>
    <t>600926.SH</t>
  </si>
  <si>
    <t>600936.SH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</si>
  <si>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</si>
  <si>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</si>
  <si>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</si>
  <si>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</si>
  <si>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</si>
  <si>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</si>
  <si>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</si>
  <si>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</si>
  <si>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</si>
  <si>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</si>
  <si>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</si>
  <si>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</si>
  <si>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</si>
  <si>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</si>
  <si>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</si>
  <si>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</si>
  <si>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</si>
  <si>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</si>
  <si>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</si>
  <si>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</si>
  <si>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</si>
  <si>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</si>
  <si>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</si>
  <si>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</si>
  <si>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</si>
  <si>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</si>
  <si>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</si>
  <si>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</si>
  <si>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</si>
  <si>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</si>
  <si>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</si>
  <si>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</si>
  <si>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</si>
  <si>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</si>
  <si>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</si>
  <si>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</si>
  <si>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</si>
  <si>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</si>
  <si>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</si>
  <si>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</si>
  <si>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</si>
  <si>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</si>
  <si>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</si>
  <si>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</si>
  <si>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</si>
  <si>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</si>
  <si>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</si>
  <si>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</si>
  <si>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</si>
  <si>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</si>
  <si>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601020.SH</t>
  </si>
  <si>
    <t>601021.SH</t>
  </si>
  <si>
    <t>601028.SH</t>
  </si>
  <si>
    <t>601038.SH</t>
  </si>
  <si>
    <t>601058.SH</t>
  </si>
  <si>
    <t>601069.SH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</si>
  <si>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</si>
  <si>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</si>
  <si>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</si>
  <si>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</si>
  <si>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</si>
  <si>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</si>
  <si>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</si>
  <si>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</si>
  <si>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</si>
  <si>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</si>
  <si>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</si>
  <si>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</si>
  <si>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</si>
  <si>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</si>
  <si>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</si>
  <si>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</si>
  <si>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</si>
  <si>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</si>
  <si>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</si>
  <si>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</si>
  <si>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</si>
  <si>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</si>
  <si>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</si>
  <si>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</si>
  <si>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</si>
  <si>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</si>
  <si>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</si>
  <si>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</si>
  <si>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</si>
  <si>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601208.SH</t>
  </si>
  <si>
    <t>601211.SH</t>
  </si>
  <si>
    <t>601216.SH</t>
  </si>
  <si>
    <t>601218.SH</t>
  </si>
  <si>
    <t>601222.SH</t>
  </si>
  <si>
    <t>601225.SH</t>
  </si>
  <si>
    <t>601226.SH</t>
  </si>
  <si>
    <t>601229.SH</t>
  </si>
  <si>
    <t>601231.SH</t>
  </si>
  <si>
    <t>601233.SH</t>
  </si>
  <si>
    <t>601238.SH</t>
  </si>
  <si>
    <t>601258.SH</t>
  </si>
  <si>
    <t>601288.SH</t>
  </si>
  <si>
    <t>601311.SH</t>
  </si>
  <si>
    <t>601313.SH</t>
  </si>
  <si>
    <t>601318.SH</t>
  </si>
  <si>
    <t>601328.SH</t>
  </si>
  <si>
    <t>601333.SH</t>
  </si>
  <si>
    <t>601336.SH</t>
  </si>
  <si>
    <t>601339.SH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</si>
  <si>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</si>
  <si>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</si>
  <si>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</si>
  <si>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</si>
  <si>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</si>
  <si>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</si>
  <si>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</si>
  <si>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</si>
  <si>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</si>
  <si>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</si>
  <si>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</si>
  <si>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</si>
  <si>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</si>
  <si>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</si>
  <si>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</si>
  <si>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</si>
  <si>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</si>
  <si>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</si>
  <si>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</si>
  <si>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</si>
  <si>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</si>
  <si>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</si>
  <si>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</si>
  <si>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</si>
  <si>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</si>
  <si>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</si>
  <si>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</si>
  <si>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</si>
  <si>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</si>
  <si>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</si>
  <si>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</si>
  <si>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</si>
  <si>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</si>
  <si>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</si>
  <si>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</si>
  <si>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</si>
  <si>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</si>
  <si>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</si>
  <si>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</si>
  <si>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</si>
  <si>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</si>
  <si>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</si>
  <si>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</si>
  <si>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</si>
  <si>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</si>
  <si>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</si>
  <si>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</si>
  <si>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</si>
  <si>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</si>
  <si>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</si>
  <si>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</si>
  <si>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</si>
  <si>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</si>
  <si>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601866.SH</t>
  </si>
  <si>
    <t>601872.SH</t>
  </si>
  <si>
    <t>601877.SH</t>
  </si>
  <si>
    <t>601880.SH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</si>
  <si>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</si>
  <si>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</si>
  <si>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</si>
  <si>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</si>
  <si>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</si>
  <si>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</si>
  <si>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</si>
  <si>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</si>
  <si>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</si>
  <si>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</si>
  <si>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</si>
  <si>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</si>
  <si>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</si>
  <si>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</si>
  <si>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</si>
  <si>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</si>
  <si>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</si>
  <si>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</si>
  <si>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</si>
  <si>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</si>
  <si>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</si>
  <si>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</si>
  <si>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</si>
  <si>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</si>
  <si>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</si>
  <si>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</si>
  <si>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</si>
  <si>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</si>
  <si>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</si>
  <si>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</si>
  <si>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</si>
  <si>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</si>
  <si>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</si>
  <si>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</si>
  <si>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</si>
  <si>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</si>
  <si>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</si>
  <si>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</si>
  <si>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</si>
  <si>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</si>
  <si>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</si>
  <si>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</si>
  <si>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</si>
  <si>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</si>
  <si>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</si>
  <si>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</si>
  <si>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</si>
  <si>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</si>
  <si>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</si>
  <si>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</si>
  <si>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</si>
  <si>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</si>
  <si>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</si>
  <si>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</si>
  <si>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</si>
  <si>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</si>
  <si>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</si>
  <si>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</si>
  <si>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</si>
  <si>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</si>
  <si>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</si>
  <si>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603038.SH</t>
  </si>
  <si>
    <t>603039.SH</t>
  </si>
  <si>
    <t>603058.SH</t>
  </si>
  <si>
    <t>603060.SH</t>
  </si>
  <si>
    <t>603066.SH</t>
  </si>
  <si>
    <t>603067.SH</t>
  </si>
  <si>
    <t>603069.SH</t>
  </si>
  <si>
    <t>603077.SH</t>
  </si>
  <si>
    <t>603085.SH</t>
  </si>
  <si>
    <t>603088.SH</t>
  </si>
  <si>
    <t>603090.SH</t>
  </si>
  <si>
    <t>603098.SH</t>
  </si>
  <si>
    <t>603099.SH</t>
  </si>
  <si>
    <t>603100.SH</t>
  </si>
  <si>
    <t>603101.SH</t>
  </si>
  <si>
    <t>603108.SH</t>
  </si>
  <si>
    <t>603111.SH</t>
  </si>
  <si>
    <t>603116.SH</t>
  </si>
  <si>
    <t>603117.SH</t>
  </si>
  <si>
    <t>603118.SH</t>
  </si>
  <si>
    <t>603123.SH</t>
  </si>
  <si>
    <t>603126.SH</t>
  </si>
  <si>
    <t>603128.SH</t>
  </si>
  <si>
    <t>603131.SH</t>
  </si>
  <si>
    <t>603158.SH</t>
  </si>
  <si>
    <t>603159.SH</t>
  </si>
  <si>
    <t>603160.SH</t>
  </si>
  <si>
    <t>603166.SH</t>
  </si>
  <si>
    <t>603167.SH</t>
  </si>
  <si>
    <t>603168.SH</t>
  </si>
  <si>
    <t>603169.SH</t>
  </si>
  <si>
    <t>603186.SH</t>
  </si>
  <si>
    <t>603188.SH</t>
  </si>
  <si>
    <t>603189.SH</t>
  </si>
  <si>
    <t>603198.SH</t>
  </si>
  <si>
    <t>603199.SH</t>
  </si>
  <si>
    <t>603203.SH</t>
  </si>
  <si>
    <t>603218.SH</t>
  </si>
  <si>
    <t>603222.SH</t>
  </si>
  <si>
    <t>603223.SH</t>
  </si>
  <si>
    <t>603227.SH</t>
  </si>
  <si>
    <t>603228.SH</t>
  </si>
  <si>
    <t>603239.SH</t>
  </si>
  <si>
    <t>603258.SH</t>
  </si>
  <si>
    <t>603266.SH</t>
  </si>
  <si>
    <t>603268.SH</t>
  </si>
  <si>
    <t>603288.SH</t>
  </si>
  <si>
    <t>603298.SH</t>
  </si>
  <si>
    <t>603299.SH</t>
  </si>
  <si>
    <t>603300.SH</t>
  </si>
  <si>
    <t>603306.SH</t>
  </si>
  <si>
    <t>603308.SH</t>
  </si>
  <si>
    <t>603309.SH</t>
  </si>
  <si>
    <t>603311.SH</t>
  </si>
  <si>
    <t>603313.SH</t>
  </si>
  <si>
    <t>603315.SH</t>
  </si>
  <si>
    <t>603318.SH</t>
  </si>
  <si>
    <t>603319.SH</t>
  </si>
  <si>
    <t>603322.SH</t>
  </si>
  <si>
    <t>603323.SH</t>
  </si>
  <si>
    <t>603328.SH</t>
  </si>
  <si>
    <t>603333.SH</t>
  </si>
  <si>
    <t>603336.SH</t>
  </si>
  <si>
    <t>603338.SH</t>
  </si>
  <si>
    <t>603339.SH</t>
  </si>
  <si>
    <t>603355.SH</t>
  </si>
  <si>
    <t>603366.SH</t>
  </si>
  <si>
    <t>603368.SH</t>
  </si>
  <si>
    <t>603369.SH</t>
  </si>
  <si>
    <t>603377.SH</t>
  </si>
  <si>
    <t>603389.SH</t>
  </si>
  <si>
    <t>603393.SH</t>
  </si>
  <si>
    <t>603398.SH</t>
  </si>
  <si>
    <t>603399.SH</t>
  </si>
  <si>
    <t>603416.SH</t>
  </si>
  <si>
    <t>603421.SH</t>
  </si>
  <si>
    <t>603444.SH</t>
  </si>
  <si>
    <t>603456.SH</t>
  </si>
  <si>
    <t>603508.SH</t>
  </si>
  <si>
    <t>603515.SH</t>
  </si>
  <si>
    <t>603518.SH</t>
  </si>
  <si>
    <t>603519.SH</t>
  </si>
  <si>
    <t>603520.SH</t>
  </si>
  <si>
    <t>603528.SH</t>
  </si>
  <si>
    <t>603555.SH</t>
  </si>
  <si>
    <t>603556.SH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</si>
  <si>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</si>
  <si>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</si>
  <si>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</si>
  <si>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</si>
  <si>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</si>
  <si>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</si>
  <si>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</si>
  <si>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603579.SH</t>
  </si>
  <si>
    <t>603585.SH</t>
  </si>
  <si>
    <t>603588.SH</t>
  </si>
  <si>
    <t>603589.SH</t>
  </si>
  <si>
    <t>603598.SH</t>
  </si>
  <si>
    <t>603599.SH</t>
  </si>
  <si>
    <t>603600.SH</t>
  </si>
  <si>
    <t>603601.SH</t>
  </si>
  <si>
    <t>603606.SH</t>
  </si>
  <si>
    <t>603608.SH</t>
  </si>
  <si>
    <t>603609.SH</t>
  </si>
  <si>
    <t>603611.SH</t>
  </si>
  <si>
    <t>603616.SH</t>
  </si>
  <si>
    <t>603618.SH</t>
  </si>
  <si>
    <t>603628.SH</t>
  </si>
  <si>
    <t>603633.SH</t>
  </si>
  <si>
    <t>603636.SH</t>
  </si>
  <si>
    <t>603639.SH</t>
  </si>
  <si>
    <t>603658.SH</t>
  </si>
  <si>
    <t>603660.SH</t>
  </si>
  <si>
    <t>603663.SH</t>
  </si>
  <si>
    <t>603667.SH</t>
  </si>
  <si>
    <t>603669.SH</t>
  </si>
  <si>
    <t>603678.SH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</si>
  <si>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</si>
  <si>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</si>
  <si>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</si>
  <si>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</si>
  <si>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</si>
  <si>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</si>
  <si>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</si>
  <si>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</si>
  <si>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</si>
  <si>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603708.SH</t>
  </si>
  <si>
    <t>603716.SH</t>
  </si>
  <si>
    <t>603718.SH</t>
  </si>
  <si>
    <t>603726.SH</t>
  </si>
  <si>
    <t>603727.SH</t>
  </si>
  <si>
    <t>603729.SH</t>
  </si>
  <si>
    <t>603737.SH</t>
  </si>
  <si>
    <t>603738.SH</t>
  </si>
  <si>
    <t>603766.SH</t>
  </si>
  <si>
    <t>603777.SH</t>
  </si>
  <si>
    <t>603778.SH</t>
  </si>
  <si>
    <t>603779.SH</t>
  </si>
  <si>
    <t>603788.SH</t>
  </si>
  <si>
    <t>603789.SH</t>
  </si>
  <si>
    <t>603798.SH</t>
  </si>
  <si>
    <t>603799.SH</t>
  </si>
  <si>
    <t>603800.SH</t>
  </si>
  <si>
    <t>603806.SH</t>
  </si>
  <si>
    <t>603808.SH</t>
  </si>
  <si>
    <t>603816.SH</t>
  </si>
  <si>
    <t>603818.SH</t>
  </si>
  <si>
    <t>603819.SH</t>
  </si>
  <si>
    <t>603822.SH</t>
  </si>
  <si>
    <t>603823.SH</t>
  </si>
  <si>
    <t>603828.SH</t>
  </si>
  <si>
    <t>603838.SH</t>
  </si>
  <si>
    <t>603843.SH</t>
  </si>
  <si>
    <t>603858.SH</t>
  </si>
  <si>
    <t>603859.SH</t>
  </si>
  <si>
    <t>603861.SH</t>
  </si>
  <si>
    <t>603866.SH</t>
  </si>
  <si>
    <t>603868.SH</t>
  </si>
  <si>
    <t>603869.SH</t>
  </si>
  <si>
    <t>603877.SH</t>
  </si>
  <si>
    <t>603878.SH</t>
  </si>
  <si>
    <t>603883.SH</t>
  </si>
  <si>
    <t>603885.SH</t>
  </si>
  <si>
    <t>603886.SH</t>
  </si>
  <si>
    <t>603887.SH</t>
  </si>
  <si>
    <t>603888.SH</t>
  </si>
  <si>
    <t>603889.SH</t>
  </si>
  <si>
    <t>603898.SH</t>
  </si>
  <si>
    <t>603899.SH</t>
  </si>
  <si>
    <t>603900.SH</t>
  </si>
  <si>
    <t>603901.SH</t>
  </si>
  <si>
    <t>603909.SH</t>
  </si>
  <si>
    <t>603918.SH</t>
  </si>
  <si>
    <t>603919.SH</t>
  </si>
  <si>
    <t>603928.SH</t>
  </si>
  <si>
    <t>603929.SH</t>
  </si>
  <si>
    <t>603936.SH</t>
  </si>
  <si>
    <t>603939.SH</t>
  </si>
  <si>
    <t>603958.SH</t>
  </si>
  <si>
    <t>603959.SH</t>
  </si>
  <si>
    <t>603968.SH</t>
  </si>
  <si>
    <t>603969.SH</t>
  </si>
  <si>
    <t>603977.SH</t>
  </si>
  <si>
    <t>603979.SH</t>
  </si>
  <si>
    <t>603986.SH</t>
  </si>
  <si>
    <t>603987.SH</t>
  </si>
  <si>
    <t>603988.SH</t>
  </si>
  <si>
    <t>603989.SH</t>
  </si>
  <si>
    <t>603990.SH</t>
  </si>
  <si>
    <t>603993.SH</t>
  </si>
  <si>
    <t>603996.SH</t>
  </si>
  <si>
    <t>603997.SH</t>
  </si>
  <si>
    <t>603998.SH</t>
  </si>
  <si>
    <t>603999.SH</t>
  </si>
  <si>
    <t>平安银行</t>
  </si>
  <si>
    <t>万科A</t>
  </si>
  <si>
    <t>国农科技</t>
  </si>
  <si>
    <t>世纪星源</t>
  </si>
  <si>
    <t>深振业A</t>
  </si>
  <si>
    <t>全新好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</si>
  <si>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</si>
  <si>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</si>
  <si>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</si>
  <si>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</si>
  <si>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</si>
  <si>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</si>
  <si>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</si>
  <si>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</si>
  <si>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神州长城</t>
  </si>
  <si>
    <t>深深宝A</t>
  </si>
  <si>
    <t>深华发A</t>
  </si>
  <si>
    <t>深科技</t>
  </si>
  <si>
    <t>深赤湾A</t>
  </si>
  <si>
    <t>深天地A</t>
  </si>
  <si>
    <t>特力A</t>
  </si>
  <si>
    <t>飞亚达A</t>
  </si>
  <si>
    <t>深圳能源</t>
  </si>
  <si>
    <t>国药一致</t>
  </si>
  <si>
    <t>深深房A</t>
  </si>
  <si>
    <t>富奥股份</t>
  </si>
  <si>
    <t>中粮地产</t>
  </si>
  <si>
    <t>深桑达A</t>
  </si>
  <si>
    <t>*ST新都</t>
  </si>
  <si>
    <t>神州数码</t>
  </si>
  <si>
    <t>中国天楹</t>
  </si>
  <si>
    <t>华联控股</t>
  </si>
  <si>
    <t>*ST南电A</t>
  </si>
  <si>
    <t>深大通</t>
  </si>
  <si>
    <t>中集集团</t>
  </si>
  <si>
    <t>东旭蓝天</t>
  </si>
  <si>
    <t>中洲控股</t>
  </si>
  <si>
    <t>中航地产</t>
  </si>
  <si>
    <t>深纺织A</t>
  </si>
  <si>
    <t>泛海控股</t>
  </si>
  <si>
    <t>康达尔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</si>
  <si>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</si>
  <si>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</si>
  <si>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</si>
  <si>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</si>
  <si>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</si>
  <si>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</si>
  <si>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</si>
  <si>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</si>
  <si>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</si>
  <si>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</si>
  <si>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</si>
  <si>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长城电脑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</si>
  <si>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</si>
  <si>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</si>
  <si>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</si>
  <si>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</si>
  <si>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</si>
  <si>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</si>
  <si>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</si>
  <si>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</si>
  <si>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</si>
  <si>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TCL集团</t>
  </si>
  <si>
    <t>宜华健康</t>
  </si>
  <si>
    <t>中成股份</t>
  </si>
  <si>
    <t>丰原药业</t>
  </si>
  <si>
    <t>*ST川化</t>
  </si>
  <si>
    <t>华数传媒</t>
  </si>
  <si>
    <t>中联重科</t>
  </si>
  <si>
    <t>常山股份</t>
  </si>
  <si>
    <t>国际实业</t>
  </si>
  <si>
    <t>申万宏源</t>
  </si>
  <si>
    <t>东方市场</t>
  </si>
  <si>
    <t>美的集团</t>
  </si>
  <si>
    <t>潍柴动力</t>
  </si>
  <si>
    <t>许继电气</t>
  </si>
  <si>
    <t>冀东水泥</t>
  </si>
  <si>
    <t>金融街</t>
  </si>
  <si>
    <t>ST生化</t>
  </si>
  <si>
    <t>华意压缩</t>
  </si>
  <si>
    <t>胜利股份</t>
  </si>
  <si>
    <t>*ST金源</t>
  </si>
  <si>
    <t>山东地矿</t>
  </si>
  <si>
    <t>沈阳机床</t>
  </si>
  <si>
    <t>英特集团</t>
  </si>
  <si>
    <t>东旭光电</t>
  </si>
  <si>
    <t>渤海金控</t>
  </si>
  <si>
    <t>民生控股</t>
  </si>
  <si>
    <t>合肥百货</t>
  </si>
  <si>
    <t>小天鹅A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</si>
  <si>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</si>
  <si>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</si>
  <si>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</si>
  <si>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</si>
  <si>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</si>
  <si>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</si>
  <si>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</si>
  <si>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</si>
  <si>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</si>
  <si>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</si>
  <si>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</si>
  <si>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</si>
  <si>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</si>
  <si>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绿景控股</t>
  </si>
  <si>
    <t>海虹控股</t>
  </si>
  <si>
    <t>*ST生物</t>
  </si>
  <si>
    <t>*ST珠江</t>
  </si>
  <si>
    <t>中润资源</t>
  </si>
  <si>
    <t>珠海港</t>
  </si>
  <si>
    <t>华塑控股</t>
  </si>
  <si>
    <t>金路集团</t>
  </si>
  <si>
    <t>*ST烯碳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</si>
  <si>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</si>
  <si>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</si>
  <si>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</si>
  <si>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</si>
  <si>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</si>
  <si>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</si>
  <si>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</si>
  <si>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美菱电器</t>
  </si>
  <si>
    <t>广州浪奇</t>
  </si>
  <si>
    <t>岭南控股</t>
  </si>
  <si>
    <t>红太阳</t>
  </si>
  <si>
    <t>紫光学大</t>
  </si>
  <si>
    <t>柳工</t>
  </si>
  <si>
    <t>广弘控股</t>
  </si>
  <si>
    <t>大冷股份</t>
  </si>
  <si>
    <t>穗恒运A</t>
  </si>
  <si>
    <t>力合股份</t>
  </si>
  <si>
    <t>万家乐</t>
  </si>
  <si>
    <t>万泽股份</t>
  </si>
  <si>
    <t>华映科技</t>
  </si>
  <si>
    <t>广宇发展</t>
  </si>
  <si>
    <t>云南白药</t>
  </si>
  <si>
    <t>粤电力A</t>
  </si>
  <si>
    <t>中天城投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</si>
  <si>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</si>
  <si>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</si>
  <si>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</si>
  <si>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</si>
  <si>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</si>
  <si>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</si>
  <si>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</si>
  <si>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</si>
  <si>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</si>
  <si>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</si>
  <si>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沙隆达A</t>
  </si>
  <si>
    <t>泰山石油</t>
  </si>
  <si>
    <t>神州信息</t>
  </si>
  <si>
    <t>西部创业</t>
  </si>
  <si>
    <t>莱茵体育</t>
  </si>
  <si>
    <t>万向钱潮</t>
  </si>
  <si>
    <t>昆百大A</t>
  </si>
  <si>
    <t>烽火电子</t>
  </si>
  <si>
    <t>陕国投A</t>
  </si>
  <si>
    <t>西安民生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</si>
  <si>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</si>
  <si>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</si>
  <si>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</si>
  <si>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</si>
  <si>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</si>
  <si>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</si>
  <si>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</si>
  <si>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</si>
  <si>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广东甘化</t>
  </si>
  <si>
    <t>威孚高科</t>
  </si>
  <si>
    <t>北部湾港</t>
  </si>
  <si>
    <t>友利控股</t>
  </si>
  <si>
    <t>东北电气</t>
  </si>
  <si>
    <t>汇源通信</t>
  </si>
  <si>
    <t>金洲慈航</t>
  </si>
  <si>
    <t>黔轮胎A</t>
  </si>
  <si>
    <t>启迪古汉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</si>
  <si>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</si>
  <si>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</si>
  <si>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</si>
  <si>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</si>
  <si>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</si>
  <si>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</si>
  <si>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</si>
  <si>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</si>
  <si>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</si>
  <si>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</si>
  <si>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</si>
  <si>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</si>
  <si>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*ST易桥</t>
  </si>
  <si>
    <t>华媒控股</t>
  </si>
  <si>
    <t>阳光股份</t>
  </si>
  <si>
    <t>绵石投资</t>
  </si>
  <si>
    <t>西安旅游</t>
  </si>
  <si>
    <t>*ST天首</t>
  </si>
  <si>
    <t>焦作万方</t>
  </si>
  <si>
    <t>大东海A</t>
  </si>
  <si>
    <t>京汉股份</t>
  </si>
  <si>
    <t>海航投资</t>
  </si>
  <si>
    <t>石油济柴</t>
  </si>
  <si>
    <t>海螺型材</t>
  </si>
  <si>
    <t>新华联</t>
  </si>
  <si>
    <t>*ST恒立</t>
  </si>
  <si>
    <t>吉林敖东</t>
  </si>
  <si>
    <t>长安汽车</t>
  </si>
  <si>
    <t>远大控股</t>
  </si>
  <si>
    <t>天茂集团</t>
  </si>
  <si>
    <t>高新发展</t>
  </si>
  <si>
    <t>*ST钒钛</t>
  </si>
  <si>
    <t>铜陵有色</t>
  </si>
  <si>
    <t>顺发恒业</t>
  </si>
  <si>
    <t>三木集团</t>
  </si>
  <si>
    <t>*ST合金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</si>
  <si>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</si>
  <si>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</si>
  <si>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</si>
  <si>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</si>
  <si>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</si>
  <si>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</si>
  <si>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</si>
  <si>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</si>
  <si>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</si>
  <si>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</si>
  <si>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</si>
  <si>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</si>
  <si>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</si>
  <si>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</si>
  <si>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</si>
  <si>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</si>
  <si>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</si>
  <si>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美好置业</t>
  </si>
  <si>
    <t>荣丰控股</t>
  </si>
  <si>
    <t>金鸿能源</t>
  </si>
  <si>
    <t>*ST盈方</t>
  </si>
  <si>
    <t>阳光城</t>
  </si>
  <si>
    <t>上峰水泥</t>
  </si>
  <si>
    <t>当代东方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</si>
  <si>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</si>
  <si>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</si>
  <si>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</si>
  <si>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</si>
  <si>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</si>
  <si>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</si>
  <si>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</si>
  <si>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</si>
  <si>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</si>
  <si>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</si>
  <si>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</si>
  <si>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建新矿业</t>
  </si>
  <si>
    <t>宝新能源</t>
  </si>
  <si>
    <t>ST亚太</t>
  </si>
  <si>
    <t>惠天热电</t>
  </si>
  <si>
    <t>ST华泽</t>
  </si>
  <si>
    <t>滨海能源</t>
  </si>
  <si>
    <t>炼石有色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</si>
  <si>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</si>
  <si>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</si>
  <si>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</si>
  <si>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</si>
  <si>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</si>
  <si>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</si>
  <si>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</si>
  <si>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大冶特钢</t>
  </si>
  <si>
    <t>河钢股份</t>
  </si>
  <si>
    <t>天兴仪表</t>
  </si>
  <si>
    <t>京蓝科技</t>
  </si>
  <si>
    <t>锦龙股份</t>
  </si>
  <si>
    <t>丰乐种业</t>
  </si>
  <si>
    <t>中兴商业</t>
  </si>
  <si>
    <t>黑芝麻</t>
  </si>
  <si>
    <t>*ST韶钢</t>
  </si>
  <si>
    <t>苏宁环球</t>
  </si>
  <si>
    <t>大地传媒</t>
  </si>
  <si>
    <t>新能泰山</t>
  </si>
  <si>
    <t>西安饮食</t>
  </si>
  <si>
    <t>湖南发展</t>
  </si>
  <si>
    <t>美锦能源</t>
  </si>
  <si>
    <t>京东方A</t>
  </si>
  <si>
    <t>鲁泰A</t>
  </si>
  <si>
    <t>华东科技</t>
  </si>
  <si>
    <t>国元证券</t>
  </si>
  <si>
    <t>燕京啤酒</t>
  </si>
  <si>
    <t>四川美丰</t>
  </si>
  <si>
    <t>泰禾集团</t>
  </si>
  <si>
    <t>振华科技</t>
  </si>
  <si>
    <t>罗牛山</t>
  </si>
  <si>
    <t>中房地产</t>
  </si>
  <si>
    <t>南风化工</t>
  </si>
  <si>
    <t>中航动控</t>
  </si>
  <si>
    <t>普洛药业</t>
  </si>
  <si>
    <t>长城信息</t>
  </si>
  <si>
    <t>国海证券</t>
  </si>
  <si>
    <t>锌业股份</t>
  </si>
  <si>
    <t>西藏发展</t>
  </si>
  <si>
    <t>漳州发展</t>
  </si>
  <si>
    <t>山西三维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</si>
  <si>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</si>
  <si>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</si>
  <si>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</si>
  <si>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</si>
  <si>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</si>
  <si>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</si>
  <si>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</si>
  <si>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</si>
  <si>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</si>
  <si>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</si>
  <si>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</si>
  <si>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</si>
  <si>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</si>
  <si>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</si>
  <si>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</si>
  <si>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</si>
  <si>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</si>
  <si>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</si>
  <si>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</si>
  <si>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</si>
  <si>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</si>
  <si>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泰合健康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</si>
  <si>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</si>
  <si>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</si>
  <si>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</si>
  <si>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</si>
  <si>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</si>
  <si>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</si>
  <si>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</si>
  <si>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</si>
  <si>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</si>
  <si>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</si>
  <si>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</si>
  <si>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</si>
  <si>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银河生物</t>
  </si>
  <si>
    <t>云铝股份</t>
  </si>
  <si>
    <t>铁岭新城</t>
  </si>
  <si>
    <t>创维数字</t>
  </si>
  <si>
    <t>烟台冰轮</t>
  </si>
  <si>
    <t>陕西金叶</t>
  </si>
  <si>
    <t>德展健康</t>
  </si>
  <si>
    <t>美利云</t>
  </si>
  <si>
    <t>智慧农业</t>
  </si>
  <si>
    <t>方大化工</t>
  </si>
  <si>
    <t>岳阳兴长</t>
  </si>
  <si>
    <t>神雾节能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</si>
  <si>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</si>
  <si>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</si>
  <si>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</si>
  <si>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</si>
  <si>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</si>
  <si>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</si>
  <si>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</si>
  <si>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</si>
  <si>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*ST五稀</t>
  </si>
  <si>
    <t>贵糖股份</t>
  </si>
  <si>
    <t>长城动漫</t>
  </si>
  <si>
    <t>鑫茂科技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</si>
  <si>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</si>
  <si>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</si>
  <si>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</si>
  <si>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</si>
  <si>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</si>
  <si>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</si>
  <si>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</si>
  <si>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*ST冀装</t>
  </si>
  <si>
    <t>五粮液</t>
  </si>
  <si>
    <t>国风塑业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</si>
  <si>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</si>
  <si>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</si>
  <si>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</si>
  <si>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</si>
  <si>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</si>
  <si>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</si>
  <si>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</si>
  <si>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</si>
  <si>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</si>
  <si>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</si>
  <si>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</si>
  <si>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大连国际</t>
  </si>
  <si>
    <t>华联股份</t>
  </si>
  <si>
    <t>湖北能源</t>
  </si>
  <si>
    <t>同力水泥</t>
  </si>
  <si>
    <t>海南高速</t>
  </si>
  <si>
    <t>中鼎股份</t>
  </si>
  <si>
    <t>峨眉山A</t>
  </si>
  <si>
    <t>茂业通信</t>
  </si>
  <si>
    <t>法尔胜</t>
  </si>
  <si>
    <t>星美联合</t>
  </si>
  <si>
    <t>东凌国际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</si>
  <si>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</si>
  <si>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</si>
  <si>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</si>
  <si>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</si>
  <si>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</si>
  <si>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</si>
  <si>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</si>
  <si>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</si>
  <si>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</si>
  <si>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物产中拓</t>
  </si>
  <si>
    <t>景峰医药</t>
  </si>
  <si>
    <t>数源科技</t>
  </si>
  <si>
    <t>大亚圣象</t>
  </si>
  <si>
    <t>南宁糖业</t>
  </si>
  <si>
    <t>泸天化</t>
  </si>
  <si>
    <t>*ST钱江</t>
  </si>
  <si>
    <t>山大华特</t>
  </si>
  <si>
    <t>华北高速</t>
  </si>
  <si>
    <t>电广传媒</t>
  </si>
  <si>
    <t>嘉凯城</t>
  </si>
  <si>
    <t>金陵药业</t>
  </si>
  <si>
    <t>南方汇通</t>
  </si>
  <si>
    <t>海信科龙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</si>
  <si>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</si>
  <si>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</si>
  <si>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</si>
  <si>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</si>
  <si>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</si>
  <si>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</si>
  <si>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</si>
  <si>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</si>
  <si>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中关村</t>
  </si>
  <si>
    <t>华菱钢铁</t>
  </si>
  <si>
    <t>*ST神火</t>
  </si>
  <si>
    <t>四川双马</t>
  </si>
  <si>
    <t>华西股份</t>
  </si>
  <si>
    <t>冀中能源</t>
  </si>
  <si>
    <t>紫光股份</t>
  </si>
  <si>
    <t>凯迪生态</t>
  </si>
  <si>
    <t>南天信息</t>
  </si>
  <si>
    <t>新乡化纤</t>
  </si>
  <si>
    <t>*ST建峰</t>
  </si>
  <si>
    <t>中国重汽</t>
  </si>
  <si>
    <t>广济药业</t>
  </si>
  <si>
    <t>河池化工</t>
  </si>
  <si>
    <t>欣龙控股</t>
  </si>
  <si>
    <t>中通客车</t>
  </si>
  <si>
    <t>东方能源</t>
  </si>
  <si>
    <t>首钢股份</t>
  </si>
  <si>
    <t>锡业股份</t>
  </si>
  <si>
    <t>中南建设</t>
  </si>
  <si>
    <t>*ST东钽</t>
  </si>
  <si>
    <t>华东医药</t>
  </si>
  <si>
    <t>天保基建</t>
  </si>
  <si>
    <t>长源电力</t>
  </si>
  <si>
    <t>盈峰环境</t>
  </si>
  <si>
    <t>*ST煤气</t>
  </si>
  <si>
    <t>安泰科技</t>
  </si>
  <si>
    <t>中科三环</t>
  </si>
  <si>
    <t>高升控股</t>
  </si>
  <si>
    <t>中基健康</t>
  </si>
  <si>
    <t>佛塑科技</t>
  </si>
  <si>
    <t>银泰资源</t>
  </si>
  <si>
    <t>春晖股份</t>
  </si>
  <si>
    <t>浪潮信息</t>
  </si>
  <si>
    <t>桂林旅游</t>
  </si>
  <si>
    <t>中弘股份</t>
  </si>
  <si>
    <t>金马股份</t>
  </si>
  <si>
    <t>银亿股份</t>
  </si>
  <si>
    <t>中银绒业</t>
  </si>
  <si>
    <t>西山煤电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</si>
  <si>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</si>
  <si>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</si>
  <si>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</si>
  <si>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</si>
  <si>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</si>
  <si>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</si>
  <si>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</si>
  <si>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</si>
  <si>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</si>
  <si>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</si>
  <si>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</si>
  <si>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宗申动力</t>
  </si>
  <si>
    <t>豫能控股</t>
  </si>
  <si>
    <t>招商蛇口</t>
  </si>
  <si>
    <t>新和成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</si>
  <si>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</si>
  <si>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</si>
  <si>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</si>
  <si>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</si>
  <si>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</si>
  <si>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</si>
  <si>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</si>
  <si>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</si>
  <si>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</si>
  <si>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</si>
  <si>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</si>
  <si>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</si>
  <si>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</si>
  <si>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</si>
  <si>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</si>
  <si>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</si>
  <si>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华信国际</t>
  </si>
  <si>
    <t>亿帆医药</t>
  </si>
  <si>
    <t>京新药业</t>
  </si>
  <si>
    <t>中捷资源</t>
  </si>
  <si>
    <t>科华生物</t>
  </si>
  <si>
    <t>海特高新</t>
  </si>
  <si>
    <t>苏宁云商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</si>
  <si>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</si>
  <si>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</si>
  <si>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</si>
  <si>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</si>
  <si>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</si>
  <si>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</si>
  <si>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</si>
  <si>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</si>
  <si>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</si>
  <si>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美欣达</t>
  </si>
  <si>
    <t>华帝股份</t>
  </si>
  <si>
    <t>联创电子</t>
  </si>
  <si>
    <t>久联发展</t>
  </si>
  <si>
    <t>双鹭药业</t>
  </si>
  <si>
    <t>黔源电力</t>
  </si>
  <si>
    <t>南京港</t>
  </si>
  <si>
    <t>登海种业</t>
  </si>
  <si>
    <t>华孚色纺</t>
  </si>
  <si>
    <t>兔宝宝</t>
  </si>
  <si>
    <t>美年健康</t>
  </si>
  <si>
    <t>国光电器</t>
  </si>
  <si>
    <t>轴研科技</t>
  </si>
  <si>
    <t>宝鹰股份</t>
  </si>
  <si>
    <t>宁波华翔</t>
  </si>
  <si>
    <t>紫光国芯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</si>
  <si>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</si>
  <si>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</si>
  <si>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</si>
  <si>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</si>
  <si>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</si>
  <si>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</si>
  <si>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</si>
  <si>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</si>
  <si>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</si>
  <si>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</si>
  <si>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</si>
  <si>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*ST江化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</si>
  <si>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</si>
  <si>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</si>
  <si>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</si>
  <si>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</si>
  <si>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</si>
  <si>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</si>
  <si>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</si>
  <si>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*ST獐岛</t>
  </si>
  <si>
    <t>众和股份</t>
  </si>
  <si>
    <t>长城影视</t>
  </si>
  <si>
    <t>凯瑞德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</si>
  <si>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</si>
  <si>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</si>
  <si>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</si>
  <si>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</si>
  <si>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</si>
  <si>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</si>
  <si>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</si>
  <si>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</si>
  <si>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金螳螂</t>
  </si>
  <si>
    <t>栋梁新材</t>
  </si>
  <si>
    <t>孚日股份</t>
  </si>
  <si>
    <t>海鸥卫浴</t>
  </si>
  <si>
    <t>万丰奥威</t>
  </si>
  <si>
    <t>东方海洋</t>
  </si>
  <si>
    <t>新野纺织</t>
  </si>
  <si>
    <t>鲁阳节能</t>
  </si>
  <si>
    <t>新海宜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</si>
  <si>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</si>
  <si>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</si>
  <si>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</si>
  <si>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</si>
  <si>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</si>
  <si>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</si>
  <si>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</si>
  <si>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</si>
  <si>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</si>
  <si>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</si>
  <si>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</si>
  <si>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</si>
  <si>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冠福股份</t>
  </si>
  <si>
    <t>广博股份</t>
  </si>
  <si>
    <t>恒宝股份</t>
  </si>
  <si>
    <t>信隆健康</t>
  </si>
  <si>
    <t>莱宝高科</t>
  </si>
  <si>
    <t>沃华医药</t>
  </si>
  <si>
    <t>沧州明珠</t>
  </si>
  <si>
    <t>*ST兴化</t>
  </si>
  <si>
    <t>三钢闽光</t>
  </si>
  <si>
    <t>威海广泰</t>
  </si>
  <si>
    <t>三变科技</t>
  </si>
  <si>
    <t>天润数娱</t>
  </si>
  <si>
    <t>罗平锌电</t>
  </si>
  <si>
    <t>三维通信</t>
  </si>
  <si>
    <t>中国海诚</t>
  </si>
  <si>
    <t>东港股份</t>
  </si>
  <si>
    <t>紫鑫药业</t>
  </si>
  <si>
    <t>康强电子</t>
  </si>
  <si>
    <t>新海股份</t>
  </si>
  <si>
    <t>科陆电子</t>
  </si>
  <si>
    <t>天马股份</t>
  </si>
  <si>
    <t>梦网荣信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</si>
  <si>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</si>
  <si>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</si>
  <si>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</si>
  <si>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</si>
  <si>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</si>
  <si>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</si>
  <si>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</si>
  <si>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</si>
  <si>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</si>
  <si>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</si>
  <si>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</si>
  <si>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</si>
  <si>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</si>
  <si>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麦达数字</t>
  </si>
  <si>
    <t>顺络电子</t>
  </si>
  <si>
    <t>拓邦股份</t>
  </si>
  <si>
    <t>东华科技</t>
  </si>
  <si>
    <t>蓉胜超微</t>
  </si>
  <si>
    <t>宁波银行</t>
  </si>
  <si>
    <t>印纪传媒</t>
  </si>
  <si>
    <t>宏达高科</t>
  </si>
  <si>
    <t>中核钛白</t>
  </si>
  <si>
    <t>荣盛发展</t>
  </si>
  <si>
    <t>新光圆成</t>
  </si>
  <si>
    <t>北纬通信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</si>
  <si>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</si>
  <si>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</si>
  <si>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</si>
  <si>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</si>
  <si>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</si>
  <si>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</si>
  <si>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</si>
  <si>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</si>
  <si>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</si>
  <si>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</si>
  <si>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</si>
  <si>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</si>
  <si>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</si>
  <si>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</si>
  <si>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中航三鑫</t>
  </si>
  <si>
    <t>宁波东力</t>
  </si>
  <si>
    <t>红宝丽</t>
  </si>
  <si>
    <t>莱茵生物</t>
  </si>
  <si>
    <t>东方锆业</t>
  </si>
  <si>
    <t>深圳惠程</t>
  </si>
  <si>
    <t>智光电气</t>
  </si>
  <si>
    <t>芭田股份</t>
  </si>
  <si>
    <t>楚江新材</t>
  </si>
  <si>
    <t>澳洋科技</t>
  </si>
  <si>
    <t>*ST创疗</t>
  </si>
  <si>
    <t>游族网络</t>
  </si>
  <si>
    <t>东方网络</t>
  </si>
  <si>
    <t>江特电机</t>
  </si>
  <si>
    <t>御银股份</t>
  </si>
  <si>
    <t>延华智能</t>
  </si>
  <si>
    <t>中航光电</t>
  </si>
  <si>
    <t>艾派克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</si>
  <si>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</si>
  <si>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</si>
  <si>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</si>
  <si>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</si>
  <si>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</si>
  <si>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</si>
  <si>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</si>
  <si>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巴士在线</t>
  </si>
  <si>
    <t>利达光电</t>
  </si>
  <si>
    <t>成飞集成</t>
  </si>
  <si>
    <t>劲嘉股份</t>
  </si>
  <si>
    <t>融捷股份</t>
  </si>
  <si>
    <t>山东如意</t>
  </si>
  <si>
    <t>武汉凡谷</t>
  </si>
  <si>
    <t>二三四五</t>
  </si>
  <si>
    <t>方正电机</t>
  </si>
  <si>
    <t>证通电子</t>
  </si>
  <si>
    <t>嘉应制药</t>
  </si>
  <si>
    <t>*ST东晶</t>
  </si>
  <si>
    <t>云投生态</t>
  </si>
  <si>
    <t>九鼎新材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</si>
  <si>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</si>
  <si>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</si>
  <si>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</si>
  <si>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</si>
  <si>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</si>
  <si>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</si>
  <si>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</si>
  <si>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</si>
  <si>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</si>
  <si>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</si>
  <si>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南洋股份</t>
  </si>
  <si>
    <t>特尔佳</t>
  </si>
  <si>
    <t>大立科技</t>
  </si>
  <si>
    <t>诺普信</t>
  </si>
  <si>
    <t>三全食品</t>
  </si>
  <si>
    <t>合力泰</t>
  </si>
  <si>
    <t>拓日新能</t>
  </si>
  <si>
    <t>恒康医疗</t>
  </si>
  <si>
    <t>天宝股份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</si>
  <si>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</si>
  <si>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</si>
  <si>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</si>
  <si>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</si>
  <si>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</si>
  <si>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</si>
  <si>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</si>
  <si>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</si>
  <si>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</si>
  <si>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</si>
  <si>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</si>
  <si>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</si>
  <si>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</si>
  <si>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</si>
  <si>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</si>
  <si>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</si>
  <si>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</si>
  <si>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</si>
  <si>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</si>
  <si>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</si>
  <si>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</si>
  <si>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</si>
  <si>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</si>
  <si>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</si>
  <si>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</si>
  <si>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</si>
  <si>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帝龙文化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</si>
  <si>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</si>
  <si>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</si>
  <si>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</si>
  <si>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</si>
  <si>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</si>
  <si>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</si>
  <si>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</si>
  <si>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</si>
  <si>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</si>
  <si>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</si>
  <si>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升达林业</t>
  </si>
  <si>
    <t>德奥通航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</si>
  <si>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</si>
  <si>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</si>
  <si>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</si>
  <si>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</si>
  <si>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</si>
  <si>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</si>
  <si>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</si>
  <si>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</si>
  <si>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</si>
  <si>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</si>
  <si>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</si>
  <si>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</si>
  <si>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</si>
  <si>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</si>
  <si>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</si>
  <si>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</si>
  <si>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</si>
  <si>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</si>
  <si>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</si>
  <si>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</si>
  <si>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</si>
  <si>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</si>
  <si>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</si>
  <si>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</si>
  <si>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</si>
  <si>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</si>
  <si>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</si>
  <si>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</si>
  <si>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*ST宇顺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</si>
  <si>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</si>
  <si>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</si>
  <si>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</si>
  <si>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</si>
  <si>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</si>
  <si>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</si>
  <si>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</si>
  <si>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</si>
  <si>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</si>
  <si>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</si>
  <si>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</si>
  <si>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</si>
  <si>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</si>
  <si>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</si>
  <si>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</si>
  <si>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</si>
  <si>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</si>
  <si>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</si>
  <si>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</si>
  <si>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中利科技</t>
  </si>
  <si>
    <t>东方园林</t>
  </si>
  <si>
    <t>海大集团</t>
  </si>
  <si>
    <t>三泰控股</t>
  </si>
  <si>
    <t>日海通讯</t>
  </si>
  <si>
    <t>南山控股</t>
  </si>
  <si>
    <t>焦点科技</t>
  </si>
  <si>
    <t>键桥通讯</t>
  </si>
  <si>
    <t>众生药业</t>
  </si>
  <si>
    <t>久立特材</t>
  </si>
  <si>
    <t>乐通股份</t>
  </si>
  <si>
    <t>海峡股份</t>
  </si>
  <si>
    <t>华英农业</t>
  </si>
  <si>
    <t>理工环科</t>
  </si>
  <si>
    <t>雅百特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</si>
  <si>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</si>
  <si>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</si>
  <si>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</si>
  <si>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</si>
  <si>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</si>
  <si>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</si>
  <si>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</si>
  <si>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</si>
  <si>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</si>
  <si>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</si>
  <si>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</si>
  <si>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</si>
  <si>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*ST人乐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</si>
  <si>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</si>
  <si>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</si>
  <si>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</si>
  <si>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</si>
  <si>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</si>
  <si>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</si>
  <si>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</si>
  <si>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</si>
  <si>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</si>
  <si>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</si>
  <si>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</si>
  <si>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</si>
  <si>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</si>
  <si>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</si>
  <si>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</si>
  <si>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鼎泰新材</t>
  </si>
  <si>
    <t>杰瑞股份</t>
  </si>
  <si>
    <t>天神娱乐</t>
  </si>
  <si>
    <t>兴民智通</t>
  </si>
  <si>
    <t>赫美集团</t>
  </si>
  <si>
    <t>富临运业</t>
  </si>
  <si>
    <t>森源电气</t>
  </si>
  <si>
    <t>齐星铁塔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</si>
  <si>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</si>
  <si>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</si>
  <si>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</si>
  <si>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</si>
  <si>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</si>
  <si>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</si>
  <si>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</si>
  <si>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</si>
  <si>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</si>
  <si>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</si>
  <si>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</si>
  <si>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七星电子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</si>
  <si>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</si>
  <si>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</si>
  <si>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</si>
  <si>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</si>
  <si>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</si>
  <si>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</si>
  <si>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</si>
  <si>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*ST鲁丰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</si>
  <si>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</si>
  <si>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</si>
  <si>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</si>
  <si>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</si>
  <si>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</si>
  <si>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</si>
  <si>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</si>
  <si>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黑牛食品</t>
  </si>
  <si>
    <t>新亚制程</t>
  </si>
  <si>
    <t>南洋科技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</si>
  <si>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</si>
  <si>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</si>
  <si>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</si>
  <si>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</si>
  <si>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</si>
  <si>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</si>
  <si>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</si>
  <si>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</si>
  <si>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</si>
  <si>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</si>
  <si>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省广股份</t>
  </si>
  <si>
    <t>中海科技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</si>
  <si>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</si>
  <si>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</si>
  <si>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</si>
  <si>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</si>
  <si>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</si>
  <si>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</si>
  <si>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</si>
  <si>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</si>
  <si>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</si>
  <si>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</si>
  <si>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汉森制药</t>
  </si>
  <si>
    <t>雷科防务</t>
  </si>
  <si>
    <t>高德红外</t>
  </si>
  <si>
    <t>海康威视</t>
  </si>
  <si>
    <t>爱施德</t>
  </si>
  <si>
    <t>三元达</t>
  </si>
  <si>
    <t>康盛股份</t>
  </si>
  <si>
    <t>天虹商场</t>
  </si>
  <si>
    <t>毅昌股份</t>
  </si>
  <si>
    <t>达实智能</t>
  </si>
  <si>
    <t>科伦药业</t>
  </si>
  <si>
    <t>*ST中特</t>
  </si>
  <si>
    <t>贵州百灵</t>
  </si>
  <si>
    <t>凯撒文化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</si>
  <si>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</si>
  <si>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</si>
  <si>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</si>
  <si>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</si>
  <si>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</si>
  <si>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</si>
  <si>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</si>
  <si>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</si>
  <si>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</si>
  <si>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</si>
  <si>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</si>
  <si>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</si>
  <si>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</si>
  <si>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</si>
  <si>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</si>
  <si>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</si>
  <si>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</si>
  <si>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</si>
  <si>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</si>
  <si>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</si>
  <si>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</si>
  <si>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壹桥股份</t>
  </si>
  <si>
    <t>中原内配</t>
  </si>
  <si>
    <t>国星光电</t>
  </si>
  <si>
    <t>康得新</t>
  </si>
  <si>
    <t>摩恩电气</t>
  </si>
  <si>
    <t>长高集团</t>
  </si>
  <si>
    <t>天马精化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</si>
  <si>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</si>
  <si>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</si>
  <si>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</si>
  <si>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</si>
  <si>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</si>
  <si>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</si>
  <si>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</si>
  <si>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</si>
  <si>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</si>
  <si>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</si>
  <si>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金利科技</t>
  </si>
  <si>
    <t>海格通信</t>
  </si>
  <si>
    <t>天齐锂业</t>
  </si>
  <si>
    <t>二六三</t>
  </si>
  <si>
    <t>申通快递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</si>
  <si>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</si>
  <si>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</si>
  <si>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</si>
  <si>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</si>
  <si>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</si>
  <si>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</si>
  <si>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</si>
  <si>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</si>
  <si>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</si>
  <si>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</si>
  <si>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</si>
  <si>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</si>
  <si>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</si>
  <si>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</si>
  <si>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</si>
  <si>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</si>
  <si>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</si>
  <si>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</si>
  <si>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</si>
  <si>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</si>
  <si>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</si>
  <si>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</si>
  <si>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</si>
  <si>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</si>
  <si>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</si>
  <si>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</si>
  <si>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</si>
  <si>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</si>
  <si>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</si>
  <si>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</si>
  <si>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</si>
  <si>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</si>
  <si>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</si>
  <si>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</si>
  <si>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</si>
  <si>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</si>
  <si>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</si>
  <si>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</si>
  <si>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</si>
  <si>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</si>
  <si>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</si>
  <si>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</si>
  <si>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</si>
  <si>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</si>
  <si>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*ST蓝丰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</si>
  <si>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</si>
  <si>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</si>
  <si>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</si>
  <si>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</si>
  <si>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</si>
  <si>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</si>
  <si>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</si>
  <si>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</si>
  <si>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</si>
  <si>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</si>
  <si>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</si>
  <si>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</si>
  <si>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</si>
  <si>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</si>
  <si>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海源机械</t>
  </si>
  <si>
    <t>丰东股份</t>
  </si>
  <si>
    <t>天顺风能</t>
  </si>
  <si>
    <t>新界泵业</t>
  </si>
  <si>
    <t>金杯电工</t>
  </si>
  <si>
    <t>杭锅股份</t>
  </si>
  <si>
    <t>林州重机</t>
  </si>
  <si>
    <t>西泵股份</t>
  </si>
  <si>
    <t>海立美达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</si>
  <si>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</si>
  <si>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</si>
  <si>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</si>
  <si>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</si>
  <si>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</si>
  <si>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</si>
  <si>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</si>
  <si>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</si>
  <si>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</si>
  <si>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</si>
  <si>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</si>
  <si>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</si>
  <si>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</si>
  <si>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</si>
  <si>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</si>
  <si>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</si>
  <si>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</si>
  <si>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</si>
  <si>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</si>
  <si>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</si>
  <si>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世纪游轮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</si>
  <si>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</si>
  <si>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</si>
  <si>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</si>
  <si>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</si>
  <si>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</si>
  <si>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</si>
  <si>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</si>
  <si>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</si>
  <si>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</si>
  <si>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</si>
  <si>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步森股份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</si>
  <si>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</si>
  <si>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</si>
  <si>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</si>
  <si>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</si>
  <si>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</si>
  <si>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</si>
  <si>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</si>
  <si>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</si>
  <si>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</si>
  <si>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</si>
  <si>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</si>
  <si>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</si>
  <si>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</si>
  <si>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</si>
  <si>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</si>
  <si>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</si>
  <si>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</si>
  <si>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</si>
  <si>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</si>
  <si>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</si>
  <si>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</si>
  <si>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</si>
  <si>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</si>
  <si>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</si>
  <si>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</si>
  <si>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</si>
  <si>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</si>
  <si>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</si>
  <si>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</si>
  <si>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</si>
  <si>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</si>
  <si>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佰利联</t>
  </si>
  <si>
    <t>世纪华通</t>
  </si>
  <si>
    <t>以岭药业</t>
  </si>
  <si>
    <t>龙力生物</t>
  </si>
  <si>
    <t>姚记扑克</t>
  </si>
  <si>
    <t>大连电瓷</t>
  </si>
  <si>
    <t>亚夏汽车</t>
  </si>
  <si>
    <t>*ST舜船</t>
  </si>
  <si>
    <t>捷顺科技</t>
  </si>
  <si>
    <t>爱康科技</t>
  </si>
  <si>
    <t>东方精工</t>
  </si>
  <si>
    <t>朗姿股份</t>
  </si>
  <si>
    <t>北玻股份</t>
  </si>
  <si>
    <t>蒙发利</t>
  </si>
  <si>
    <t>哈尔斯</t>
  </si>
  <si>
    <t>长青集团</t>
  </si>
  <si>
    <t>露笑科技</t>
  </si>
  <si>
    <t>丹邦科技</t>
  </si>
  <si>
    <t>巨龙管业</t>
  </si>
  <si>
    <t>瑞和股份</t>
  </si>
  <si>
    <t>三垒股份</t>
  </si>
  <si>
    <t>融钰集团</t>
  </si>
  <si>
    <t>亚玛顿</t>
  </si>
  <si>
    <t>完美世界</t>
  </si>
  <si>
    <t>龙生股份</t>
  </si>
  <si>
    <t>金达威</t>
  </si>
  <si>
    <t>宜昌交运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</si>
  <si>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</si>
  <si>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</si>
  <si>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</si>
  <si>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</si>
  <si>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</si>
  <si>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</si>
  <si>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</si>
  <si>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</si>
  <si>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</si>
  <si>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</si>
  <si>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勤上光电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</si>
  <si>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</si>
  <si>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</si>
  <si>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</si>
  <si>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</si>
  <si>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</si>
  <si>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</si>
  <si>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</si>
  <si>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</si>
  <si>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宏磊股份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</si>
  <si>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</si>
  <si>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</si>
  <si>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</si>
  <si>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</si>
  <si>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</si>
  <si>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</si>
  <si>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</si>
  <si>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</si>
  <si>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</si>
  <si>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</si>
  <si>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</si>
  <si>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中泰桥梁</t>
  </si>
  <si>
    <t>茂硕电源</t>
  </si>
  <si>
    <t>克明面业</t>
  </si>
  <si>
    <t>京威股份</t>
  </si>
  <si>
    <t>普邦股份</t>
  </si>
  <si>
    <t>信质电机</t>
  </si>
  <si>
    <t>首航节能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</si>
  <si>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</si>
  <si>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</si>
  <si>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</si>
  <si>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</si>
  <si>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</si>
  <si>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</si>
  <si>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</si>
  <si>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</si>
  <si>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</si>
  <si>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</si>
  <si>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</si>
  <si>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</si>
  <si>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</si>
  <si>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</si>
  <si>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</si>
  <si>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</si>
  <si>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</si>
  <si>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</si>
  <si>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</si>
  <si>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</si>
  <si>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</si>
  <si>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</si>
  <si>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</si>
  <si>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</si>
  <si>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</si>
  <si>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</si>
  <si>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远程电缆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</si>
  <si>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</si>
  <si>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</si>
  <si>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</si>
  <si>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</si>
  <si>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</si>
  <si>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</si>
  <si>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</si>
  <si>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</si>
  <si>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</si>
  <si>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</si>
  <si>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</si>
  <si>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</si>
  <si>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</si>
  <si>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</si>
  <si>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</si>
  <si>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</si>
  <si>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</si>
  <si>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</si>
  <si>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</si>
  <si>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</si>
  <si>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</si>
  <si>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</si>
  <si>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岭南园林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</si>
  <si>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</si>
  <si>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</si>
  <si>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</si>
  <si>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</si>
  <si>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</si>
  <si>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</si>
  <si>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</si>
  <si>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</si>
  <si>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</si>
  <si>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</si>
  <si>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</si>
  <si>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</si>
  <si>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</si>
  <si>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</si>
  <si>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</si>
  <si>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</si>
  <si>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</si>
  <si>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</si>
  <si>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</si>
  <si>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</si>
  <si>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万达院线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</si>
  <si>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</si>
  <si>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</si>
  <si>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</si>
  <si>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</si>
  <si>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</si>
  <si>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</si>
  <si>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</si>
  <si>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</si>
  <si>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</si>
  <si>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</si>
  <si>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</si>
  <si>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</si>
  <si>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</si>
  <si>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东方新星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</si>
  <si>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</si>
  <si>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</si>
  <si>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</si>
  <si>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</si>
  <si>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</si>
  <si>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</si>
  <si>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</si>
  <si>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</si>
  <si>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</si>
  <si>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</si>
  <si>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</si>
  <si>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</si>
  <si>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</si>
  <si>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</si>
  <si>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</si>
  <si>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</si>
  <si>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</si>
  <si>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</si>
  <si>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</si>
  <si>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</si>
  <si>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</si>
  <si>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</si>
  <si>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</si>
  <si>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</si>
  <si>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</si>
  <si>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</si>
  <si>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</si>
  <si>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</si>
  <si>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</si>
  <si>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</si>
  <si>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</si>
  <si>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</si>
  <si>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</si>
  <si>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</si>
  <si>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</si>
  <si>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</si>
  <si>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</si>
  <si>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</si>
  <si>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帝王洁具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</si>
  <si>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</si>
  <si>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</si>
  <si>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</si>
  <si>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</si>
  <si>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</si>
  <si>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</si>
  <si>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</si>
  <si>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</si>
  <si>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苏州恒久</t>
  </si>
  <si>
    <t>红墙股份</t>
  </si>
  <si>
    <t>山东赫达</t>
  </si>
  <si>
    <t>亚泰国际</t>
  </si>
  <si>
    <t>创新股份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</si>
  <si>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</si>
  <si>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</si>
  <si>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</si>
  <si>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</si>
  <si>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</si>
  <si>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</si>
  <si>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</si>
  <si>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</si>
  <si>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</si>
  <si>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</si>
  <si>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</si>
  <si>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</si>
  <si>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</si>
  <si>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</si>
  <si>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</si>
  <si>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</si>
  <si>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</si>
  <si>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</si>
  <si>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</si>
  <si>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</si>
  <si>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</si>
  <si>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</si>
  <si>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</si>
  <si>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</si>
  <si>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</si>
  <si>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特锐德</t>
  </si>
  <si>
    <t>神州泰岳</t>
  </si>
  <si>
    <t>乐普医疗</t>
  </si>
  <si>
    <t>南风股份</t>
  </si>
  <si>
    <t>探路者</t>
  </si>
  <si>
    <t>莱美药业</t>
  </si>
  <si>
    <t>汉威电子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</si>
  <si>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</si>
  <si>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</si>
  <si>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</si>
  <si>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</si>
  <si>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</si>
  <si>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</si>
  <si>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</si>
  <si>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</si>
  <si>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</si>
  <si>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</si>
  <si>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</si>
  <si>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</si>
  <si>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</si>
  <si>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</si>
  <si>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吉峰农机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</si>
  <si>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</si>
  <si>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</si>
  <si>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</si>
  <si>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</si>
  <si>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</si>
  <si>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</si>
  <si>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</si>
  <si>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</si>
  <si>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</si>
  <si>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</si>
  <si>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</si>
  <si>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</si>
  <si>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</si>
  <si>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</si>
  <si>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</si>
  <si>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</si>
  <si>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上海凯宝</t>
  </si>
  <si>
    <t>九洲电气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</si>
  <si>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</si>
  <si>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</si>
  <si>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</si>
  <si>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</si>
  <si>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</si>
  <si>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</si>
  <si>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</si>
  <si>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</si>
  <si>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</si>
  <si>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</si>
  <si>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</si>
  <si>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</si>
  <si>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</si>
  <si>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</si>
  <si>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</si>
  <si>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</si>
  <si>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</si>
  <si>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</si>
  <si>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</si>
  <si>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康耐特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</si>
  <si>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</si>
  <si>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</si>
  <si>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</si>
  <si>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</si>
  <si>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</si>
  <si>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</si>
  <si>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</si>
  <si>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</si>
  <si>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</si>
  <si>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</si>
  <si>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</si>
  <si>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</si>
  <si>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</si>
  <si>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</si>
  <si>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</si>
  <si>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</si>
  <si>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</si>
  <si>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</si>
  <si>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</si>
  <si>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恒信移动</t>
  </si>
  <si>
    <t>奥克股份</t>
  </si>
  <si>
    <t>劲胜精密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</si>
  <si>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</si>
  <si>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</si>
  <si>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</si>
  <si>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</si>
  <si>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</si>
  <si>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</si>
  <si>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</si>
  <si>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</si>
  <si>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</si>
  <si>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</si>
  <si>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</si>
  <si>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</si>
  <si>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</si>
  <si>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</si>
  <si>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</si>
  <si>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尤洛卡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</si>
  <si>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</si>
  <si>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</si>
  <si>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</si>
  <si>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</si>
  <si>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</si>
  <si>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</si>
  <si>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</si>
  <si>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</si>
  <si>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双龙股份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</si>
  <si>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</si>
  <si>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</si>
  <si>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</si>
  <si>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</si>
  <si>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</si>
  <si>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</si>
  <si>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</si>
  <si>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</si>
  <si>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嘉寓股份</t>
  </si>
  <si>
    <t>东方日升</t>
  </si>
  <si>
    <t>瑞普生物</t>
  </si>
  <si>
    <t>经纬电材</t>
  </si>
  <si>
    <t>阳谷华泰</t>
  </si>
  <si>
    <t>智飞生物</t>
  </si>
  <si>
    <t>太阳鸟</t>
  </si>
  <si>
    <t>汇川技术</t>
  </si>
  <si>
    <t>易世达</t>
  </si>
  <si>
    <t>锐奇股份</t>
  </si>
  <si>
    <t>银河磁体</t>
  </si>
  <si>
    <t>锦富新材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</si>
  <si>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</si>
  <si>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</si>
  <si>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</si>
  <si>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</si>
  <si>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</si>
  <si>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</si>
  <si>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</si>
  <si>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</si>
  <si>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</si>
  <si>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</si>
  <si>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</si>
  <si>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启源装备</t>
  </si>
  <si>
    <t>和顺电气</t>
  </si>
  <si>
    <t>沃森生物</t>
  </si>
  <si>
    <t>星河生物</t>
  </si>
  <si>
    <t>宋城演艺</t>
  </si>
  <si>
    <t>中金环境</t>
  </si>
  <si>
    <t>汤臣倍健</t>
  </si>
  <si>
    <t>香雪制药</t>
  </si>
  <si>
    <t>天舟文化</t>
  </si>
  <si>
    <t>量子高科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</si>
  <si>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</si>
  <si>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</si>
  <si>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</si>
  <si>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</si>
  <si>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</si>
  <si>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</si>
  <si>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</si>
  <si>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</si>
  <si>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</si>
  <si>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</si>
  <si>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</si>
  <si>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</si>
  <si>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</si>
  <si>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</si>
  <si>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</si>
  <si>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</si>
  <si>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</si>
  <si>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迪威视讯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</si>
  <si>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</si>
  <si>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</si>
  <si>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</si>
  <si>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</si>
  <si>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</si>
  <si>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</si>
  <si>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</si>
  <si>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</si>
  <si>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鸿特精密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</si>
  <si>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</si>
  <si>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</si>
  <si>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</si>
  <si>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</si>
  <si>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</si>
  <si>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</si>
  <si>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</si>
  <si>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</si>
  <si>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</si>
  <si>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</si>
  <si>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</si>
  <si>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</si>
  <si>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</si>
  <si>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</si>
  <si>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</si>
  <si>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</si>
  <si>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</si>
  <si>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</si>
  <si>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</si>
  <si>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</si>
  <si>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</si>
  <si>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</si>
  <si>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</si>
  <si>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</si>
  <si>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</si>
  <si>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</si>
  <si>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</si>
  <si>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</si>
  <si>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</si>
  <si>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</si>
  <si>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恒顺众昇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</si>
  <si>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</si>
  <si>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</si>
  <si>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</si>
  <si>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</si>
  <si>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</si>
  <si>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</si>
  <si>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</si>
  <si>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</si>
  <si>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</si>
  <si>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</si>
  <si>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</si>
  <si>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</si>
  <si>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</si>
  <si>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</si>
  <si>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</si>
  <si>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</si>
  <si>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</si>
  <si>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</si>
  <si>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</si>
  <si>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</si>
  <si>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</si>
  <si>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</si>
  <si>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</si>
  <si>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</si>
  <si>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</si>
  <si>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</si>
  <si>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</si>
  <si>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</si>
  <si>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美晨科技</t>
  </si>
  <si>
    <t>冠昊生物</t>
  </si>
  <si>
    <t>东宝生物</t>
  </si>
  <si>
    <t>飞力达</t>
  </si>
  <si>
    <t>瑞丰光电</t>
  </si>
  <si>
    <t>明家联合</t>
  </si>
  <si>
    <t>瑞丰高材</t>
  </si>
  <si>
    <t>迪安诊断</t>
  </si>
  <si>
    <t>天玑科技</t>
  </si>
  <si>
    <t>宝莱特</t>
  </si>
  <si>
    <t>乐金健康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</si>
  <si>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</si>
  <si>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</si>
  <si>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</si>
  <si>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</si>
  <si>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</si>
  <si>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</si>
  <si>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</si>
  <si>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</si>
  <si>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</si>
  <si>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</si>
  <si>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</si>
  <si>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</si>
  <si>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</si>
  <si>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</si>
  <si>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</si>
  <si>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</si>
  <si>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佳创视讯</t>
  </si>
  <si>
    <t>通光线缆</t>
  </si>
  <si>
    <t>兴源环境</t>
  </si>
  <si>
    <t>尔康制药</t>
  </si>
  <si>
    <t>万福生科</t>
  </si>
  <si>
    <t>联建光电</t>
  </si>
  <si>
    <t>中威电子</t>
  </si>
  <si>
    <t>华宇软件</t>
  </si>
  <si>
    <t>开能环保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</si>
  <si>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</si>
  <si>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</si>
  <si>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</si>
  <si>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</si>
  <si>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</si>
  <si>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</si>
  <si>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</si>
  <si>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南通锻压</t>
  </si>
  <si>
    <t>金明精机</t>
  </si>
  <si>
    <t>汇冠股份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</si>
  <si>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</si>
  <si>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</si>
  <si>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</si>
  <si>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</si>
  <si>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</si>
  <si>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</si>
  <si>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</si>
  <si>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</si>
  <si>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</si>
  <si>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</si>
  <si>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</si>
  <si>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</si>
  <si>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</si>
  <si>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</si>
  <si>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</si>
  <si>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</si>
  <si>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富春通信</t>
  </si>
  <si>
    <t>汉鼎宇佑</t>
  </si>
  <si>
    <t>长方集团</t>
  </si>
  <si>
    <t>同有科技</t>
  </si>
  <si>
    <t>聚飞光电</t>
  </si>
  <si>
    <t>云意电气</t>
  </si>
  <si>
    <t>裕兴股份</t>
  </si>
  <si>
    <t>远方光电</t>
  </si>
  <si>
    <t>慈星股份</t>
  </si>
  <si>
    <t>中际装备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</si>
  <si>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</si>
  <si>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</si>
  <si>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</si>
  <si>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</si>
  <si>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</si>
  <si>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</si>
  <si>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</si>
  <si>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</si>
  <si>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珈伟股份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</si>
  <si>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</si>
  <si>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</si>
  <si>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</si>
  <si>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</si>
  <si>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</si>
  <si>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</si>
  <si>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</si>
  <si>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</si>
  <si>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</si>
  <si>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</si>
  <si>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</si>
  <si>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</si>
  <si>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</si>
  <si>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</si>
  <si>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</si>
  <si>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</si>
  <si>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</si>
  <si>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</si>
  <si>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</si>
  <si>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</si>
  <si>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开元仪器</t>
  </si>
  <si>
    <t>润和软件</t>
  </si>
  <si>
    <t>科恒股份</t>
  </si>
  <si>
    <t>麦迪电气</t>
  </si>
  <si>
    <t>天银机电</t>
  </si>
  <si>
    <t>联创互联</t>
  </si>
  <si>
    <t>太空板业</t>
  </si>
  <si>
    <t>红宇新材</t>
  </si>
  <si>
    <t>南大光电</t>
  </si>
  <si>
    <t>泰格医药</t>
  </si>
  <si>
    <t>长亮科技</t>
  </si>
  <si>
    <t>金卡股份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</si>
  <si>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</si>
  <si>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</si>
  <si>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</si>
  <si>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</si>
  <si>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</si>
  <si>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</si>
  <si>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</si>
  <si>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</si>
  <si>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</si>
  <si>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</si>
  <si>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</si>
  <si>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</si>
  <si>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</si>
  <si>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</si>
  <si>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</si>
  <si>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</si>
  <si>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</si>
  <si>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</si>
  <si>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</si>
  <si>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</si>
  <si>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</si>
  <si>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欣泰电气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</si>
  <si>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</si>
  <si>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</si>
  <si>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</si>
  <si>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</si>
  <si>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</si>
  <si>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</si>
  <si>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</si>
  <si>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</si>
  <si>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</si>
  <si>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</si>
  <si>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</si>
  <si>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</si>
  <si>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</si>
  <si>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</si>
  <si>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</si>
  <si>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</si>
  <si>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</si>
  <si>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</si>
  <si>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</si>
  <si>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</si>
  <si>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</si>
  <si>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</si>
  <si>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</si>
  <si>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</si>
  <si>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</si>
  <si>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</si>
  <si>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</si>
  <si>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</si>
  <si>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</si>
  <si>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</si>
  <si>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地尔汉宇</t>
  </si>
  <si>
    <t>博济医药</t>
  </si>
  <si>
    <t>科隆精化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</si>
  <si>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</si>
  <si>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</si>
  <si>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</si>
  <si>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</si>
  <si>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</si>
  <si>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</si>
  <si>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</si>
  <si>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</si>
  <si>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</si>
  <si>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</si>
  <si>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</si>
  <si>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</si>
  <si>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</si>
  <si>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</si>
  <si>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</si>
  <si>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力星股份</t>
  </si>
  <si>
    <t>博世科</t>
  </si>
  <si>
    <t>鲁亿通</t>
  </si>
  <si>
    <t>航新科技</t>
  </si>
  <si>
    <t>环能科技</t>
  </si>
  <si>
    <t>唐德影视</t>
  </si>
  <si>
    <t>红相电力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</si>
  <si>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</si>
  <si>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</si>
  <si>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</si>
  <si>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</si>
  <si>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</si>
  <si>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</si>
  <si>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</si>
  <si>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</si>
  <si>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</si>
  <si>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</si>
  <si>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</si>
  <si>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</si>
  <si>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</si>
  <si>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</si>
  <si>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</si>
  <si>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金雷风电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</si>
  <si>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</si>
  <si>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</si>
  <si>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</si>
  <si>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</si>
  <si>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</si>
  <si>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</si>
  <si>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</si>
  <si>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创业软件</t>
  </si>
  <si>
    <t>山河药辅</t>
  </si>
  <si>
    <t>三鑫医疗</t>
  </si>
  <si>
    <t>康拓红外</t>
  </si>
  <si>
    <t>耐威科技</t>
  </si>
  <si>
    <t>赢合科技</t>
  </si>
  <si>
    <t>全志科技</t>
  </si>
  <si>
    <t>金科娱乐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</si>
  <si>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</si>
  <si>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</si>
  <si>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</si>
  <si>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</si>
  <si>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</si>
  <si>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</si>
  <si>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</si>
  <si>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</si>
  <si>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</si>
  <si>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</si>
  <si>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</si>
  <si>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</si>
  <si>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</si>
  <si>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</si>
  <si>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</si>
  <si>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</si>
  <si>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</si>
  <si>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</si>
  <si>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</si>
  <si>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</si>
  <si>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</si>
  <si>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</si>
  <si>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</si>
  <si>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</si>
  <si>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</si>
  <si>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</si>
  <si>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</si>
  <si>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</si>
  <si>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</si>
  <si>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</si>
  <si>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</si>
  <si>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</si>
  <si>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</si>
  <si>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</si>
  <si>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</si>
  <si>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</si>
  <si>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</si>
  <si>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</si>
  <si>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</si>
  <si>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</si>
  <si>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苏州设计</t>
  </si>
  <si>
    <t>海顺新材</t>
  </si>
  <si>
    <t>新易盛</t>
  </si>
  <si>
    <t>昊志机电</t>
  </si>
  <si>
    <t>川金诺</t>
  </si>
  <si>
    <t>名家汇</t>
  </si>
  <si>
    <t>苏奥传感</t>
  </si>
  <si>
    <t>维宏股份</t>
  </si>
  <si>
    <t>新美星</t>
  </si>
  <si>
    <t>金冠电气</t>
  </si>
  <si>
    <t>雪榕生物</t>
  </si>
  <si>
    <t>中亚股份</t>
  </si>
  <si>
    <t>恒泰实达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</si>
  <si>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</si>
  <si>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</si>
  <si>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</si>
  <si>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</si>
  <si>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</si>
  <si>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</si>
  <si>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</si>
  <si>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</si>
  <si>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</si>
  <si>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</si>
  <si>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</si>
  <si>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华舟应急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</si>
  <si>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</si>
  <si>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</si>
  <si>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</si>
  <si>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</si>
  <si>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</si>
  <si>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</si>
  <si>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</si>
  <si>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</si>
  <si>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</si>
  <si>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</si>
  <si>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</si>
  <si>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</si>
  <si>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</si>
  <si>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</si>
  <si>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</si>
  <si>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</si>
  <si>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</si>
  <si>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</si>
  <si>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</si>
  <si>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</si>
  <si>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</si>
  <si>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</si>
  <si>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</si>
  <si>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</si>
  <si>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</si>
  <si>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路通视信</t>
  </si>
  <si>
    <t>丝路视觉</t>
  </si>
  <si>
    <t>理工光科</t>
  </si>
  <si>
    <t>贝达药业</t>
  </si>
  <si>
    <t>佳发安泰</t>
  </si>
  <si>
    <t>中富通</t>
  </si>
  <si>
    <t>汇金科技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</si>
  <si>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</si>
  <si>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</si>
  <si>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</si>
  <si>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</si>
  <si>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</si>
  <si>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</si>
  <si>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</si>
  <si>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</si>
  <si>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</si>
  <si>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</si>
  <si>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</si>
  <si>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</si>
  <si>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</si>
  <si>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</si>
  <si>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</si>
  <si>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</si>
  <si>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</si>
  <si>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</si>
  <si>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</si>
  <si>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</si>
  <si>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</si>
  <si>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</si>
  <si>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</si>
  <si>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</si>
  <si>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</si>
  <si>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</si>
  <si>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</si>
  <si>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</si>
  <si>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浦发银行</t>
  </si>
  <si>
    <t>白云机场</t>
  </si>
  <si>
    <t>武钢股份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</si>
  <si>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</si>
  <si>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</si>
  <si>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</si>
  <si>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</si>
  <si>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</si>
  <si>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</si>
  <si>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</si>
  <si>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</si>
  <si>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</si>
  <si>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</si>
  <si>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</si>
  <si>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</si>
  <si>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</si>
  <si>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</si>
  <si>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</si>
  <si>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</si>
  <si>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</si>
  <si>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</si>
  <si>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</si>
  <si>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</si>
  <si>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</si>
  <si>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</si>
  <si>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</si>
  <si>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</si>
  <si>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</si>
  <si>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</si>
  <si>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</si>
  <si>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</si>
  <si>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</si>
  <si>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</si>
  <si>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</si>
  <si>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</si>
  <si>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</si>
  <si>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</si>
  <si>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万东医疗</t>
  </si>
  <si>
    <t>中国医药</t>
  </si>
  <si>
    <t>象屿股份</t>
  </si>
  <si>
    <t>五矿发展</t>
  </si>
  <si>
    <t>古越龙山</t>
  </si>
  <si>
    <t>海信电器</t>
  </si>
  <si>
    <t>国投安信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</si>
  <si>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</si>
  <si>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</si>
  <si>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</si>
  <si>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</si>
  <si>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</si>
  <si>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</si>
  <si>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</si>
  <si>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</si>
  <si>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</si>
  <si>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钢构工程</t>
  </si>
  <si>
    <t>上海梅林</t>
  </si>
  <si>
    <t>保千里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</si>
  <si>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</si>
  <si>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</si>
  <si>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</si>
  <si>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</si>
  <si>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</si>
  <si>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</si>
  <si>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</si>
  <si>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</si>
  <si>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</si>
  <si>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</si>
  <si>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</si>
  <si>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</si>
  <si>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</si>
  <si>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</si>
  <si>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同济堂</t>
  </si>
  <si>
    <t>ST明科</t>
  </si>
  <si>
    <t>禾嘉股份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</si>
  <si>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</si>
  <si>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</si>
  <si>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</si>
  <si>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</si>
  <si>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</si>
  <si>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</si>
  <si>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</si>
  <si>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</si>
  <si>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</si>
  <si>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</si>
  <si>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</si>
  <si>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</si>
  <si>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</si>
  <si>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</si>
  <si>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</si>
  <si>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</si>
  <si>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</si>
  <si>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</si>
  <si>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</si>
  <si>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</si>
  <si>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</si>
  <si>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</si>
  <si>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</si>
  <si>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</si>
  <si>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</si>
  <si>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</si>
  <si>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</si>
  <si>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</si>
  <si>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</si>
  <si>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</si>
  <si>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</si>
  <si>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</si>
  <si>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</si>
  <si>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</si>
  <si>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</si>
  <si>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</si>
  <si>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</si>
  <si>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</si>
  <si>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</si>
  <si>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</si>
  <si>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</si>
  <si>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</si>
  <si>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</si>
  <si>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</si>
  <si>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</si>
  <si>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</si>
  <si>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</si>
  <si>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</si>
  <si>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廊坊发展</t>
  </si>
  <si>
    <t>中国船舶</t>
  </si>
  <si>
    <t>航天机电</t>
  </si>
  <si>
    <t>维科精华</t>
  </si>
  <si>
    <t>建发股份</t>
  </si>
  <si>
    <t>宝硕股份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</si>
  <si>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</si>
  <si>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</si>
  <si>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</si>
  <si>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</si>
  <si>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</si>
  <si>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</si>
  <si>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</si>
  <si>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</si>
  <si>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</si>
  <si>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</si>
  <si>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</si>
  <si>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</si>
  <si>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</si>
  <si>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</si>
  <si>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</si>
  <si>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</si>
  <si>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</si>
  <si>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</si>
  <si>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</si>
  <si>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</si>
  <si>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</si>
  <si>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</si>
  <si>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</si>
  <si>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</si>
  <si>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</si>
  <si>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</si>
  <si>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</si>
  <si>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</si>
  <si>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</si>
  <si>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</si>
  <si>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</si>
  <si>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</si>
  <si>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</si>
  <si>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</si>
  <si>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</si>
  <si>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</si>
  <si>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</si>
  <si>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</si>
  <si>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</si>
  <si>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</si>
  <si>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</si>
  <si>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</si>
  <si>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</si>
  <si>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</si>
  <si>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</si>
  <si>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</si>
  <si>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</si>
  <si>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罗顿发展</t>
  </si>
  <si>
    <t>紫江企业</t>
  </si>
  <si>
    <t>西藏药业</t>
  </si>
  <si>
    <t>*ST江泉</t>
  </si>
  <si>
    <t>亚星客车</t>
  </si>
  <si>
    <t>长春经开</t>
  </si>
  <si>
    <t>浙江医药</t>
  </si>
  <si>
    <t>中再资环</t>
  </si>
  <si>
    <t>全柴动力</t>
  </si>
  <si>
    <t>南山铝业</t>
  </si>
  <si>
    <t>江苏阳光</t>
  </si>
  <si>
    <t>海南航空</t>
  </si>
  <si>
    <t>太龙药业</t>
  </si>
  <si>
    <t>鲁商置业</t>
  </si>
  <si>
    <t>天津松江</t>
  </si>
  <si>
    <t>升华拜克</t>
  </si>
  <si>
    <t>赤天化</t>
  </si>
  <si>
    <t>昌九生化</t>
  </si>
  <si>
    <t>城市传媒</t>
  </si>
  <si>
    <t>*ST沧大</t>
  </si>
  <si>
    <t>凌钢股份</t>
  </si>
  <si>
    <t>金鹰股份</t>
  </si>
  <si>
    <t>圆通速递</t>
  </si>
  <si>
    <t>*ST山水</t>
  </si>
  <si>
    <t>民丰特纸</t>
  </si>
  <si>
    <t>桂冠电力</t>
  </si>
  <si>
    <t>铜峰电子</t>
  </si>
  <si>
    <t>海南椰岛</t>
  </si>
  <si>
    <t>云南城投</t>
  </si>
  <si>
    <t>华业资本</t>
  </si>
  <si>
    <t>时代万恒</t>
  </si>
  <si>
    <t>中昌数据</t>
  </si>
  <si>
    <t>青海华鼎</t>
  </si>
  <si>
    <t>万通地产</t>
  </si>
  <si>
    <t>ST成城</t>
  </si>
  <si>
    <t>延长化建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</si>
  <si>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</si>
  <si>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</si>
  <si>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</si>
  <si>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</si>
  <si>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</si>
  <si>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</si>
  <si>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</si>
  <si>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</si>
  <si>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</si>
  <si>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</si>
  <si>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</si>
  <si>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</si>
  <si>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*ST景谷</t>
  </si>
  <si>
    <t>北京城建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</si>
  <si>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</si>
  <si>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</si>
  <si>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</si>
  <si>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</si>
  <si>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</si>
  <si>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</si>
  <si>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</si>
  <si>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武昌鱼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</si>
  <si>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</si>
  <si>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</si>
  <si>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</si>
  <si>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</si>
  <si>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</si>
  <si>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</si>
  <si>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</si>
  <si>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</si>
  <si>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</si>
  <si>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</si>
  <si>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</si>
  <si>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</si>
  <si>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亿阳信通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</si>
  <si>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</si>
  <si>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</si>
  <si>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</si>
  <si>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</si>
  <si>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</si>
  <si>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</si>
  <si>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</si>
  <si>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</si>
  <si>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</si>
  <si>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</si>
  <si>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</si>
  <si>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</si>
  <si>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</si>
  <si>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</si>
  <si>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</si>
  <si>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</si>
  <si>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</si>
  <si>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</si>
  <si>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</si>
  <si>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</si>
  <si>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</si>
  <si>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</si>
  <si>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</si>
  <si>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</si>
  <si>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</si>
  <si>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*ST亚星</t>
  </si>
  <si>
    <t>振华重工</t>
  </si>
  <si>
    <t>国栋建设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</si>
  <si>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</si>
  <si>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</si>
  <si>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</si>
  <si>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</si>
  <si>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</si>
  <si>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</si>
  <si>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</si>
  <si>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</si>
  <si>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</si>
  <si>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</si>
  <si>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</si>
  <si>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</si>
  <si>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</si>
  <si>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</si>
  <si>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</si>
  <si>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*ST天利</t>
  </si>
  <si>
    <t>华夏幸福</t>
  </si>
  <si>
    <t>航天动力</t>
  </si>
  <si>
    <t>长江通信</t>
  </si>
  <si>
    <t>恒力股份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</si>
  <si>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</si>
  <si>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</si>
  <si>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</si>
  <si>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</si>
  <si>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</si>
  <si>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</si>
  <si>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</si>
  <si>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</si>
  <si>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</si>
  <si>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</si>
  <si>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</si>
  <si>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</si>
  <si>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</si>
  <si>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</si>
  <si>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</si>
  <si>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</si>
  <si>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</si>
  <si>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</si>
  <si>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</si>
  <si>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</si>
  <si>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</si>
  <si>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</si>
  <si>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</si>
  <si>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*ST星马</t>
  </si>
  <si>
    <t>首开股份</t>
  </si>
  <si>
    <t>宁沪高速</t>
  </si>
  <si>
    <t>天科股份</t>
  </si>
  <si>
    <t>宝光股份</t>
  </si>
  <si>
    <t>健康元</t>
  </si>
  <si>
    <t>青海春天</t>
  </si>
  <si>
    <t>广东明珠</t>
  </si>
  <si>
    <t>金地集团</t>
  </si>
  <si>
    <t>山东金泰</t>
  </si>
  <si>
    <t>北巴传媒</t>
  </si>
  <si>
    <t>海越股份</t>
  </si>
  <si>
    <t>龙净环保</t>
  </si>
  <si>
    <t>江山股份</t>
  </si>
  <si>
    <t>*ST金瑞</t>
  </si>
  <si>
    <t>成发科技</t>
  </si>
  <si>
    <t>盛和资源</t>
  </si>
  <si>
    <t>粤泰股份</t>
  </si>
  <si>
    <t>盘江股份</t>
  </si>
  <si>
    <t>金山股份</t>
  </si>
  <si>
    <t>安源煤业</t>
  </si>
  <si>
    <t>海澜之家</t>
  </si>
  <si>
    <t>抚顺特钢</t>
  </si>
  <si>
    <t>红豆股份</t>
  </si>
  <si>
    <t>海润光伏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</si>
  <si>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</si>
  <si>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</si>
  <si>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</si>
  <si>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</si>
  <si>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</si>
  <si>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</si>
  <si>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</si>
  <si>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</si>
  <si>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</si>
  <si>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</si>
  <si>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</si>
  <si>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仰帆控股</t>
  </si>
  <si>
    <t>昆药集团</t>
  </si>
  <si>
    <t>柳化股份</t>
  </si>
  <si>
    <t>青松建化</t>
  </si>
  <si>
    <t>华鲁恒升</t>
  </si>
  <si>
    <t>中远海特</t>
  </si>
  <si>
    <t>三元股份</t>
  </si>
  <si>
    <t>*ST吉恩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</si>
  <si>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</si>
  <si>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</si>
  <si>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</si>
  <si>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</si>
  <si>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</si>
  <si>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</si>
  <si>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</si>
  <si>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</si>
  <si>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</si>
  <si>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</si>
  <si>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</si>
  <si>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</si>
  <si>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</si>
  <si>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</si>
  <si>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</si>
  <si>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</si>
  <si>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九有股份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</si>
  <si>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</si>
  <si>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</si>
  <si>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</si>
  <si>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</si>
  <si>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</si>
  <si>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</si>
  <si>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</si>
  <si>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</si>
  <si>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</si>
  <si>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</si>
  <si>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</si>
  <si>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</si>
  <si>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</si>
  <si>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</si>
  <si>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</si>
  <si>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</si>
  <si>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</si>
  <si>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</si>
  <si>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</si>
  <si>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</si>
  <si>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</si>
  <si>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</si>
  <si>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</si>
  <si>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</si>
  <si>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</si>
  <si>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</si>
  <si>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</si>
  <si>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</si>
  <si>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</si>
  <si>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</si>
  <si>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</si>
  <si>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</si>
  <si>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</si>
  <si>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</si>
  <si>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</si>
  <si>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</si>
  <si>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</si>
  <si>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</si>
  <si>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</si>
  <si>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</si>
  <si>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</si>
  <si>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</si>
  <si>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</si>
  <si>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</si>
  <si>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</si>
  <si>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贵州茅台</t>
  </si>
  <si>
    <t>*ST中发</t>
  </si>
  <si>
    <t>华海药业</t>
  </si>
  <si>
    <t>中天科技</t>
  </si>
  <si>
    <t>贵航股份</t>
  </si>
  <si>
    <t>长园集团</t>
  </si>
  <si>
    <t>菲达环保</t>
  </si>
  <si>
    <t>江南高纤</t>
  </si>
  <si>
    <t>中铁二局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</si>
  <si>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</si>
  <si>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</si>
  <si>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</si>
  <si>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</si>
  <si>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</si>
  <si>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</si>
  <si>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</si>
  <si>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</si>
  <si>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</si>
  <si>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ST狮头</t>
  </si>
  <si>
    <t>新赛股份</t>
  </si>
  <si>
    <t>莫高股份</t>
  </si>
  <si>
    <t>新疆城建</t>
  </si>
  <si>
    <t>*ST山煤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</si>
  <si>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</si>
  <si>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</si>
  <si>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</si>
  <si>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</si>
  <si>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</si>
  <si>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</si>
  <si>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</si>
  <si>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ST慧球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</si>
  <si>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</si>
  <si>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</si>
  <si>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</si>
  <si>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</si>
  <si>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</si>
  <si>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</si>
  <si>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</si>
  <si>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</si>
  <si>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</si>
  <si>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</si>
  <si>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</si>
  <si>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</si>
  <si>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</si>
  <si>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</si>
  <si>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</si>
  <si>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</si>
  <si>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皖江物流</t>
  </si>
  <si>
    <t>万家文化</t>
  </si>
  <si>
    <t>精达股份</t>
  </si>
  <si>
    <t>京能电力</t>
  </si>
  <si>
    <t>天华院</t>
  </si>
  <si>
    <t>卧龙电气</t>
  </si>
  <si>
    <t>*ST八钢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</si>
  <si>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</si>
  <si>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</si>
  <si>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</si>
  <si>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</si>
  <si>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</si>
  <si>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</si>
  <si>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</si>
  <si>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</si>
  <si>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</si>
  <si>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</si>
  <si>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</si>
  <si>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</si>
  <si>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</si>
  <si>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</si>
  <si>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</si>
  <si>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</si>
  <si>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</si>
  <si>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</si>
  <si>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</si>
  <si>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</si>
  <si>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*ST兴业</t>
  </si>
  <si>
    <t>市北高新</t>
  </si>
  <si>
    <t>汇通能源</t>
  </si>
  <si>
    <t>绿地控股</t>
  </si>
  <si>
    <t>上海科技</t>
  </si>
  <si>
    <t>金杯汽车</t>
  </si>
  <si>
    <t>中毅达</t>
  </si>
  <si>
    <t>大众交通</t>
  </si>
  <si>
    <t>老凤祥</t>
  </si>
  <si>
    <t>神奇制药</t>
  </si>
  <si>
    <t>鼎立股份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</si>
  <si>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</si>
  <si>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</si>
  <si>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</si>
  <si>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</si>
  <si>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</si>
  <si>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</si>
  <si>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</si>
  <si>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嘉宝集团</t>
  </si>
  <si>
    <t>华谊集团</t>
  </si>
  <si>
    <t>复旦复华</t>
  </si>
  <si>
    <t>申达股份</t>
  </si>
  <si>
    <t>新世界</t>
  </si>
  <si>
    <t>华建集团</t>
  </si>
  <si>
    <t>龙头股份</t>
  </si>
  <si>
    <t>浙报传媒</t>
  </si>
  <si>
    <t>中技控股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</si>
  <si>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</si>
  <si>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</si>
  <si>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</si>
  <si>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</si>
  <si>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</si>
  <si>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</si>
  <si>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</si>
  <si>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</si>
  <si>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</si>
  <si>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</si>
  <si>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</si>
  <si>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</si>
  <si>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</si>
  <si>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</si>
  <si>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</si>
  <si>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</si>
  <si>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</si>
  <si>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</si>
  <si>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中安消</t>
  </si>
  <si>
    <t>豫园商城</t>
  </si>
  <si>
    <t>信达地产</t>
  </si>
  <si>
    <t>电子城</t>
  </si>
  <si>
    <t>福耀玻璃</t>
  </si>
  <si>
    <t>新南洋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</si>
  <si>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</si>
  <si>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</si>
  <si>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</si>
  <si>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</si>
  <si>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</si>
  <si>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</si>
  <si>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</si>
  <si>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</si>
  <si>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</si>
  <si>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</si>
  <si>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*ST中企</t>
  </si>
  <si>
    <t>交运股份</t>
  </si>
  <si>
    <t>航天通信</t>
  </si>
  <si>
    <t>四川金顶</t>
  </si>
  <si>
    <t>上海凤凰</t>
  </si>
  <si>
    <t>上海普天</t>
  </si>
  <si>
    <t>百川能源</t>
  </si>
  <si>
    <t>南京新百</t>
  </si>
  <si>
    <t>京投发展</t>
  </si>
  <si>
    <t>珠江实业</t>
  </si>
  <si>
    <t>中船防务</t>
  </si>
  <si>
    <t>金龙汽车</t>
  </si>
  <si>
    <t>刚泰控股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</si>
  <si>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</si>
  <si>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</si>
  <si>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</si>
  <si>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</si>
  <si>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</si>
  <si>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</si>
  <si>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</si>
  <si>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</si>
  <si>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匹凸匹</t>
  </si>
  <si>
    <t>欧亚集团</t>
  </si>
  <si>
    <t>湖南天雁</t>
  </si>
  <si>
    <t>均胜电子</t>
  </si>
  <si>
    <t>*ST工新</t>
  </si>
  <si>
    <t>沱牌舍得</t>
  </si>
  <si>
    <t>三安光电</t>
  </si>
  <si>
    <t>物产中大</t>
  </si>
  <si>
    <t>中航资本</t>
  </si>
  <si>
    <t>曲江文旅</t>
  </si>
  <si>
    <t>彩虹股份</t>
  </si>
  <si>
    <t>光明地产</t>
  </si>
  <si>
    <t>*ST常林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</si>
  <si>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</si>
  <si>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</si>
  <si>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</si>
  <si>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</si>
  <si>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</si>
  <si>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</si>
  <si>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</si>
  <si>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</si>
  <si>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</si>
  <si>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</si>
  <si>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</si>
  <si>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</si>
  <si>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首商股份</t>
  </si>
  <si>
    <t>宁波富达</t>
  </si>
  <si>
    <t>*ST云维</t>
  </si>
  <si>
    <t>华电能源</t>
  </si>
  <si>
    <t>鲁北化工</t>
  </si>
  <si>
    <t>佳都科技</t>
  </si>
  <si>
    <t>重庆百货</t>
  </si>
  <si>
    <t>中国高科</t>
  </si>
  <si>
    <t>湖南海利</t>
  </si>
  <si>
    <t>*ST新梅</t>
  </si>
  <si>
    <t>S前锋</t>
  </si>
  <si>
    <t>实达集团</t>
  </si>
  <si>
    <t>新华锦</t>
  </si>
  <si>
    <t>苏州高新</t>
  </si>
  <si>
    <t>中粮屯河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</si>
  <si>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</si>
  <si>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</si>
  <si>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</si>
  <si>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</si>
  <si>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</si>
  <si>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</si>
  <si>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</si>
  <si>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中茵股份</t>
  </si>
  <si>
    <t>江苏索普</t>
  </si>
  <si>
    <t>大连控股</t>
  </si>
  <si>
    <t>上实发展</t>
  </si>
  <si>
    <t>西藏旅游</t>
  </si>
  <si>
    <t>江中药业</t>
  </si>
  <si>
    <t>天海投资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</si>
  <si>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</si>
  <si>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</si>
  <si>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</si>
  <si>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</si>
  <si>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</si>
  <si>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</si>
  <si>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</si>
  <si>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*ST黑豹</t>
  </si>
  <si>
    <t>安徽合力</t>
  </si>
  <si>
    <t>通策医疗</t>
  </si>
  <si>
    <t>中电广通</t>
  </si>
  <si>
    <t>中航重机</t>
  </si>
  <si>
    <t>园城黄金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</si>
  <si>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</si>
  <si>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</si>
  <si>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</si>
  <si>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</si>
  <si>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</si>
  <si>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</si>
  <si>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</si>
  <si>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</si>
  <si>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</si>
  <si>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</si>
  <si>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</si>
  <si>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</si>
  <si>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</si>
  <si>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</si>
  <si>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</si>
  <si>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</si>
  <si>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</si>
  <si>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</si>
  <si>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</si>
  <si>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</si>
  <si>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</si>
  <si>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</si>
  <si>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</si>
  <si>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</si>
  <si>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</si>
  <si>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</si>
  <si>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</si>
  <si>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</si>
  <si>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</si>
  <si>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</si>
  <si>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</si>
  <si>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</si>
  <si>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</si>
  <si>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</si>
  <si>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</si>
  <si>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*ST昆机</t>
  </si>
  <si>
    <t>天业股份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</si>
  <si>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</si>
  <si>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</si>
  <si>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</si>
  <si>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</si>
  <si>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</si>
  <si>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</si>
  <si>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</si>
  <si>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</si>
  <si>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*ST宏盛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</si>
  <si>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</si>
  <si>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</si>
  <si>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</si>
  <si>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</si>
  <si>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</si>
  <si>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</si>
  <si>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</si>
  <si>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</si>
  <si>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</si>
  <si>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</si>
  <si>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</si>
  <si>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</si>
  <si>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</si>
  <si>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</si>
  <si>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</si>
  <si>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</si>
  <si>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</si>
  <si>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</si>
  <si>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</si>
  <si>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</si>
  <si>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</si>
  <si>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</si>
  <si>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</si>
  <si>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</si>
  <si>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</si>
  <si>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</si>
  <si>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</si>
  <si>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</si>
  <si>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</si>
  <si>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</si>
  <si>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</si>
  <si>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</si>
  <si>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</si>
  <si>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</si>
  <si>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</si>
  <si>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</si>
  <si>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</si>
  <si>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</si>
  <si>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</si>
  <si>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</si>
  <si>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</si>
  <si>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</si>
  <si>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</si>
  <si>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*ST星湖</t>
  </si>
  <si>
    <t>通化东宝</t>
  </si>
  <si>
    <t>梅雁吉祥</t>
  </si>
  <si>
    <t>智慧能源</t>
  </si>
  <si>
    <t>厦华电子</t>
  </si>
  <si>
    <t>石化油服</t>
  </si>
  <si>
    <t>中炬高新</t>
  </si>
  <si>
    <t>梅花生物</t>
  </si>
  <si>
    <t>创业环保</t>
  </si>
  <si>
    <t>东方电气</t>
  </si>
  <si>
    <t>洛阳玻璃</t>
  </si>
  <si>
    <t>中国嘉陵</t>
  </si>
  <si>
    <t>航天电子</t>
  </si>
  <si>
    <t>博瑞传播</t>
  </si>
  <si>
    <t>亚泰集团</t>
  </si>
  <si>
    <t>广泽股份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</si>
  <si>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</si>
  <si>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</si>
  <si>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</si>
  <si>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</si>
  <si>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</si>
  <si>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</si>
  <si>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</si>
  <si>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</si>
  <si>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秋林集团</t>
  </si>
  <si>
    <t>大晟文化</t>
  </si>
  <si>
    <t>中航动力</t>
  </si>
  <si>
    <t>广日股份</t>
  </si>
  <si>
    <t>张江高科</t>
  </si>
  <si>
    <t>览海投资</t>
  </si>
  <si>
    <t>厦门空港</t>
  </si>
  <si>
    <t>三联商社</t>
  </si>
  <si>
    <t>长江电力</t>
  </si>
  <si>
    <t>无锡银行</t>
  </si>
  <si>
    <t>华安证券</t>
  </si>
  <si>
    <t>重庆燃气</t>
  </si>
  <si>
    <t>江苏银行</t>
  </si>
  <si>
    <t>杭州银行</t>
  </si>
  <si>
    <t>广西广电</t>
  </si>
  <si>
    <t>东方证券</t>
  </si>
  <si>
    <t>江苏有线</t>
  </si>
  <si>
    <t>渤海活塞</t>
  </si>
  <si>
    <t>株冶集团</t>
  </si>
  <si>
    <t>国投中鲁</t>
  </si>
  <si>
    <t>岳阳林纸</t>
  </si>
  <si>
    <t>福成股份</t>
  </si>
  <si>
    <t>博汇纸业</t>
  </si>
  <si>
    <t>北方创业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</si>
  <si>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</si>
  <si>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</si>
  <si>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</si>
  <si>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</si>
  <si>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</si>
  <si>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</si>
  <si>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</si>
  <si>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</si>
  <si>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</si>
  <si>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</si>
  <si>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</si>
  <si>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</si>
  <si>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</si>
  <si>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</si>
  <si>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雷鸣科化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</si>
  <si>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</si>
  <si>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</si>
  <si>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</si>
  <si>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</si>
  <si>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</si>
  <si>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</si>
  <si>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</si>
  <si>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</si>
  <si>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</si>
  <si>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</si>
  <si>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</si>
  <si>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</si>
  <si>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</si>
  <si>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</si>
  <si>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</si>
  <si>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</si>
  <si>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</si>
  <si>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</si>
  <si>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</si>
  <si>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</si>
  <si>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</si>
  <si>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</si>
  <si>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</si>
  <si>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</si>
  <si>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</si>
  <si>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</si>
  <si>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华钰矿业</t>
  </si>
  <si>
    <t>春秋航空</t>
  </si>
  <si>
    <t>玉龙股份</t>
  </si>
  <si>
    <t>一拖股份</t>
  </si>
  <si>
    <t>赛轮金宇</t>
  </si>
  <si>
    <t>西部黄金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</si>
  <si>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</si>
  <si>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</si>
  <si>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</si>
  <si>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</si>
  <si>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</si>
  <si>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</si>
  <si>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</si>
  <si>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</si>
  <si>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</si>
  <si>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</si>
  <si>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</si>
  <si>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</si>
  <si>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</si>
  <si>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</si>
  <si>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</si>
  <si>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</si>
  <si>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深圳燃气</t>
  </si>
  <si>
    <t>新城控股</t>
  </si>
  <si>
    <t>重庆水务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</si>
  <si>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</si>
  <si>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</si>
  <si>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</si>
  <si>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</si>
  <si>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</si>
  <si>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</si>
  <si>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</si>
  <si>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</si>
  <si>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</si>
  <si>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</si>
  <si>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东材科技</t>
  </si>
  <si>
    <t>国泰君安</t>
  </si>
  <si>
    <t>君正集团</t>
  </si>
  <si>
    <t>吉鑫科技</t>
  </si>
  <si>
    <t>林洋能源</t>
  </si>
  <si>
    <t>陕西煤业</t>
  </si>
  <si>
    <t>华电重工</t>
  </si>
  <si>
    <t>上海银行</t>
  </si>
  <si>
    <t>环旭电子</t>
  </si>
  <si>
    <t>桐昆股份</t>
  </si>
  <si>
    <t>广汽集团</t>
  </si>
  <si>
    <t>庞大集团</t>
  </si>
  <si>
    <t>农业银行</t>
  </si>
  <si>
    <t>骆驼股份</t>
  </si>
  <si>
    <t>江南嘉捷</t>
  </si>
  <si>
    <t>中国平安</t>
  </si>
  <si>
    <t>交通银行</t>
  </si>
  <si>
    <t>广深铁路</t>
  </si>
  <si>
    <t>新华保险</t>
  </si>
  <si>
    <t>百隆东方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</si>
  <si>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</si>
  <si>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</si>
  <si>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</si>
  <si>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</si>
  <si>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</si>
  <si>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</si>
  <si>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</si>
  <si>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通用股份</t>
  </si>
  <si>
    <t>东风股份</t>
  </si>
  <si>
    <t>吉林高速</t>
  </si>
  <si>
    <t>大智慧</t>
  </si>
  <si>
    <t>东吴证券</t>
  </si>
  <si>
    <t>华锐风电</t>
  </si>
  <si>
    <t>九牧王</t>
  </si>
  <si>
    <t>三星医疗</t>
  </si>
  <si>
    <t>会稽山</t>
  </si>
  <si>
    <t>北辰实业</t>
  </si>
  <si>
    <t>上海电影</t>
  </si>
  <si>
    <t>鹿港文化</t>
  </si>
  <si>
    <t>中国铝业</t>
  </si>
  <si>
    <t>中国太保</t>
  </si>
  <si>
    <t>上海医药</t>
  </si>
  <si>
    <t>中信重工</t>
  </si>
  <si>
    <t>中国核建</t>
  </si>
  <si>
    <t>广电电气</t>
  </si>
  <si>
    <t>中国中冶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</si>
  <si>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</si>
  <si>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</si>
  <si>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</si>
  <si>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</si>
  <si>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</si>
  <si>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</si>
  <si>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</si>
  <si>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</si>
  <si>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</si>
  <si>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</si>
  <si>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</si>
  <si>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</si>
  <si>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</si>
  <si>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</si>
  <si>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</si>
  <si>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</si>
  <si>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</si>
  <si>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</si>
  <si>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</si>
  <si>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</si>
  <si>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</si>
  <si>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</si>
  <si>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</si>
  <si>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</si>
  <si>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</si>
  <si>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光大银行</t>
  </si>
  <si>
    <t>中国石油</t>
  </si>
  <si>
    <t>中远海发</t>
  </si>
  <si>
    <t>招商轮船</t>
  </si>
  <si>
    <t>正泰电器</t>
  </si>
  <si>
    <t>大连港</t>
  </si>
  <si>
    <t>海天精工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</si>
  <si>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</si>
  <si>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</si>
  <si>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</si>
  <si>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</si>
  <si>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</si>
  <si>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</si>
  <si>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</si>
  <si>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</si>
  <si>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*ST新集</t>
  </si>
  <si>
    <t>中远海控</t>
  </si>
  <si>
    <t>凤凰传媒</t>
  </si>
  <si>
    <t>吉视传媒</t>
  </si>
  <si>
    <t>永辉超市</t>
  </si>
  <si>
    <t>建设银行</t>
  </si>
  <si>
    <t>金钼股份</t>
  </si>
  <si>
    <t>中国汽研</t>
  </si>
  <si>
    <t>玲珑轮胎</t>
  </si>
  <si>
    <t>宝钢包装</t>
  </si>
  <si>
    <t>海南矿业</t>
  </si>
  <si>
    <t>中国核电</t>
  </si>
  <si>
    <t>中国银行</t>
  </si>
  <si>
    <t>中国重工</t>
  </si>
  <si>
    <t>大唐发电</t>
  </si>
  <si>
    <t>金隅股份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</si>
  <si>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</si>
  <si>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</si>
  <si>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</si>
  <si>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</si>
  <si>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</si>
  <si>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</si>
  <si>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</si>
  <si>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</si>
  <si>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</si>
  <si>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</si>
  <si>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</si>
  <si>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</si>
  <si>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</si>
  <si>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</si>
  <si>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</si>
  <si>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</si>
  <si>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弘讯科技</t>
  </si>
  <si>
    <t>新宏泰</t>
  </si>
  <si>
    <t>中衡设计</t>
  </si>
  <si>
    <t>中设集团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</si>
  <si>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</si>
  <si>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</si>
  <si>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</si>
  <si>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</si>
  <si>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</si>
  <si>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</si>
  <si>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</si>
  <si>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</si>
  <si>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</si>
  <si>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</si>
  <si>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</si>
  <si>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</si>
  <si>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</si>
  <si>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</si>
  <si>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</si>
  <si>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</si>
  <si>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N华立</t>
  </si>
  <si>
    <t>泛微网络</t>
  </si>
  <si>
    <t>永吉股份</t>
  </si>
  <si>
    <t>国检集团</t>
  </si>
  <si>
    <t>音飞储存</t>
  </si>
  <si>
    <t>振华股份</t>
  </si>
  <si>
    <t>海汽集团</t>
  </si>
  <si>
    <t>和邦生物</t>
  </si>
  <si>
    <t>天成自控</t>
  </si>
  <si>
    <t>宁波精达</t>
  </si>
  <si>
    <t>宏盛股份</t>
  </si>
  <si>
    <t>森特股份</t>
  </si>
  <si>
    <t>长白山</t>
  </si>
  <si>
    <t>川仪股份</t>
  </si>
  <si>
    <t>汇嘉时代</t>
  </si>
  <si>
    <t>润达医疗</t>
  </si>
  <si>
    <t>康尼机电</t>
  </si>
  <si>
    <t>红蜻蜓</t>
  </si>
  <si>
    <t>万林股份</t>
  </si>
  <si>
    <t>共进股份</t>
  </si>
  <si>
    <t>翠微股份</t>
  </si>
  <si>
    <t>中材节能</t>
  </si>
  <si>
    <t>华贸物流</t>
  </si>
  <si>
    <t>上海沪工</t>
  </si>
  <si>
    <t>腾龙股份</t>
  </si>
  <si>
    <t>上海亚虹</t>
  </si>
  <si>
    <t>汇顶科技</t>
  </si>
  <si>
    <t>福达股份</t>
  </si>
  <si>
    <t>渤海轮渡</t>
  </si>
  <si>
    <t>莎普爱思</t>
  </si>
  <si>
    <t>兰石重装</t>
  </si>
  <si>
    <t>华正新材</t>
  </si>
  <si>
    <t>亚邦股份</t>
  </si>
  <si>
    <t>网达软件</t>
  </si>
  <si>
    <t>迎驾贡酒</t>
  </si>
  <si>
    <t>九华旅游</t>
  </si>
  <si>
    <t>快克股份</t>
  </si>
  <si>
    <t>日月股份</t>
  </si>
  <si>
    <t>济民制药</t>
  </si>
  <si>
    <t>恒通股份</t>
  </si>
  <si>
    <t>雪峰科技</t>
  </si>
  <si>
    <t>景旺电子</t>
  </si>
  <si>
    <t>浙江仙通</t>
  </si>
  <si>
    <t>电魂网络</t>
  </si>
  <si>
    <t>天龙股份</t>
  </si>
  <si>
    <t>松发股份</t>
  </si>
  <si>
    <t>海天味业</t>
  </si>
  <si>
    <t>杭叉集团</t>
  </si>
  <si>
    <t>井神股份</t>
  </si>
  <si>
    <t>华铁科技</t>
  </si>
  <si>
    <t>华懋科技</t>
  </si>
  <si>
    <t>应流股份</t>
  </si>
  <si>
    <t>维力医疗</t>
  </si>
  <si>
    <t>金海环境</t>
  </si>
  <si>
    <t>梦百合</t>
  </si>
  <si>
    <t>福鞍股份</t>
  </si>
  <si>
    <t>派思股份</t>
  </si>
  <si>
    <t>湘油泵</t>
  </si>
  <si>
    <t>超讯通信</t>
  </si>
  <si>
    <t>吴江银行</t>
  </si>
  <si>
    <t>依顿电子</t>
  </si>
  <si>
    <t>明星电缆</t>
  </si>
  <si>
    <t>宏辉果蔬</t>
  </si>
  <si>
    <t>浙江鼎力</t>
  </si>
  <si>
    <t>四方冷链</t>
  </si>
  <si>
    <t>莱克电气</t>
  </si>
  <si>
    <t>日出东方</t>
  </si>
  <si>
    <t>柳州医药</t>
  </si>
  <si>
    <t>今世缘</t>
  </si>
  <si>
    <t>东方时尚</t>
  </si>
  <si>
    <t>亚振家居</t>
  </si>
  <si>
    <t>新天然气</t>
  </si>
  <si>
    <t>邦宝益智</t>
  </si>
  <si>
    <t>新华龙</t>
  </si>
  <si>
    <t>信捷电气</t>
  </si>
  <si>
    <t>鼎信通讯</t>
  </si>
  <si>
    <t>吉比特</t>
  </si>
  <si>
    <t>九洲药业</t>
  </si>
  <si>
    <t>思维列控</t>
  </si>
  <si>
    <t>欧普照明</t>
  </si>
  <si>
    <t>维格娜丝</t>
  </si>
  <si>
    <t>立霸股份</t>
  </si>
  <si>
    <t>司太立</t>
  </si>
  <si>
    <t>多伦科技</t>
  </si>
  <si>
    <t>贵人鸟</t>
  </si>
  <si>
    <t>海兴电力</t>
  </si>
  <si>
    <t>健盛集团</t>
  </si>
  <si>
    <t>中通国脉</t>
  </si>
  <si>
    <t>普莱柯</t>
  </si>
  <si>
    <t>珍宝岛</t>
  </si>
  <si>
    <t>伟明环保</t>
  </si>
  <si>
    <t>长久物流</t>
  </si>
  <si>
    <t>汇金通</t>
  </si>
  <si>
    <t>荣泰健康</t>
  </si>
  <si>
    <t>苏利股份</t>
  </si>
  <si>
    <t>高能环境</t>
  </si>
  <si>
    <t>口子窖</t>
  </si>
  <si>
    <t>引力传媒</t>
  </si>
  <si>
    <t>广信股份</t>
  </si>
  <si>
    <t>永艺股份</t>
  </si>
  <si>
    <t>再升科技</t>
  </si>
  <si>
    <t>东方电缆</t>
  </si>
  <si>
    <t>天创时尚</t>
  </si>
  <si>
    <t>禾丰牧业</t>
  </si>
  <si>
    <t>诺力股份</t>
  </si>
  <si>
    <t>韩建河山</t>
  </si>
  <si>
    <t>杭电股份</t>
  </si>
  <si>
    <t>清源股份</t>
  </si>
  <si>
    <t>徕木股份</t>
  </si>
  <si>
    <t>南威软件</t>
  </si>
  <si>
    <t>海利尔</t>
  </si>
  <si>
    <t>安图生物</t>
  </si>
  <si>
    <t>苏州科达</t>
  </si>
  <si>
    <t>三祥新材</t>
  </si>
  <si>
    <t>五洲新春</t>
  </si>
  <si>
    <t>灵康药业</t>
  </si>
  <si>
    <t>火炬电子</t>
  </si>
  <si>
    <t>龙马环卫</t>
  </si>
  <si>
    <t>石英股份</t>
  </si>
  <si>
    <t>皖天然气</t>
  </si>
  <si>
    <t>至纯科技</t>
  </si>
  <si>
    <t>安记食品</t>
  </si>
  <si>
    <t>航天工程</t>
  </si>
  <si>
    <t>纽威股份</t>
  </si>
  <si>
    <t>德宏股份</t>
  </si>
  <si>
    <t>盛洋科技</t>
  </si>
  <si>
    <t>家家悦</t>
  </si>
  <si>
    <t>塞力斯</t>
  </si>
  <si>
    <t>海利生物</t>
  </si>
  <si>
    <t>朗迪集团</t>
  </si>
  <si>
    <t>博迈科</t>
  </si>
  <si>
    <t>龙韵股份</t>
  </si>
  <si>
    <t>三棵树</t>
  </si>
  <si>
    <t>泰晶科技</t>
  </si>
  <si>
    <t>隆鑫通用</t>
  </si>
  <si>
    <t>来伊份</t>
  </si>
  <si>
    <t>乾景园林</t>
  </si>
  <si>
    <t>威龙股份</t>
  </si>
  <si>
    <t>宁波高发</t>
  </si>
  <si>
    <t>星光农机</t>
  </si>
  <si>
    <t>康普顿</t>
  </si>
  <si>
    <t>华友钴业</t>
  </si>
  <si>
    <t>道森股份</t>
  </si>
  <si>
    <t>福斯特</t>
  </si>
  <si>
    <t>歌力思</t>
  </si>
  <si>
    <t>顾家家居</t>
  </si>
  <si>
    <t>曲美家居</t>
  </si>
  <si>
    <t>神力股份</t>
  </si>
  <si>
    <t>嘉澳环保</t>
  </si>
  <si>
    <t>百合花</t>
  </si>
  <si>
    <t>柯利达</t>
  </si>
  <si>
    <t>四通股份</t>
  </si>
  <si>
    <t>正平股份</t>
  </si>
  <si>
    <t>步长制药</t>
  </si>
  <si>
    <t>能科股份</t>
  </si>
  <si>
    <t>白云电器</t>
  </si>
  <si>
    <t>桃李面包</t>
  </si>
  <si>
    <t>飞科电器</t>
  </si>
  <si>
    <t>北部湾旅</t>
  </si>
  <si>
    <t>太平鸟</t>
  </si>
  <si>
    <t>武进不锈</t>
  </si>
  <si>
    <t>老百姓</t>
  </si>
  <si>
    <t>吉祥航空</t>
  </si>
  <si>
    <t>元祖股份</t>
  </si>
  <si>
    <t>城地股份</t>
  </si>
  <si>
    <t>新华网</t>
  </si>
  <si>
    <t>新澳股份</t>
  </si>
  <si>
    <t>好莱客</t>
  </si>
  <si>
    <t>晨光文具</t>
  </si>
  <si>
    <t>通灵珠宝</t>
  </si>
  <si>
    <t>永创智能</t>
  </si>
  <si>
    <t>合诚股份</t>
  </si>
  <si>
    <t>金桥信息</t>
  </si>
  <si>
    <t>金徽酒</t>
  </si>
  <si>
    <t>兴业股份</t>
  </si>
  <si>
    <t>亚翔集成</t>
  </si>
  <si>
    <t>博敏电子</t>
  </si>
  <si>
    <t>益丰药房</t>
  </si>
  <si>
    <t>哈森股份</t>
  </si>
  <si>
    <t>百利科技</t>
  </si>
  <si>
    <t>醋化股份</t>
  </si>
  <si>
    <t>银龙股份</t>
  </si>
  <si>
    <t>国泰集团</t>
  </si>
  <si>
    <t>金诚信</t>
  </si>
  <si>
    <t>兆易创新</t>
  </si>
  <si>
    <t>康德莱</t>
  </si>
  <si>
    <t>中电电机</t>
  </si>
  <si>
    <t>艾华集团</t>
  </si>
  <si>
    <t>麦迪科技</t>
  </si>
  <si>
    <t>洛阳钼业</t>
  </si>
  <si>
    <t>中新科技</t>
  </si>
  <si>
    <t>继峰股份</t>
  </si>
  <si>
    <t>方盛制药</t>
  </si>
  <si>
    <t>读者传媒</t>
  </si>
  <si>
    <t>营业收入</t>
  </si>
  <si>
    <t>净利润</t>
  </si>
  <si>
    <t>收入复合增长率</t>
  </si>
  <si>
    <t>利润复合增长率</t>
  </si>
  <si>
    <t>5年收入复合增长率</t>
  </si>
  <si>
    <t>5年利润复合增长率</t>
  </si>
  <si>
    <t>代码</t>
  </si>
  <si>
    <t>名称</t>
  </si>
  <si>
    <t>营业收入yoy</t>
  </si>
  <si>
    <t>净利润yoy</t>
  </si>
  <si>
    <t>复合增长筛选</t>
  </si>
  <si>
    <t>业绩快报</t>
  </si>
  <si>
    <t>业绩预告上限</t>
  </si>
  <si>
    <t>业绩预告下限</t>
  </si>
  <si>
    <t>PE</t>
  </si>
  <si>
    <t>市值</t>
  </si>
  <si>
    <t>过去4个季度净利润加总</t>
  </si>
  <si>
    <t>PEG（5年复合增速）</t>
  </si>
  <si>
    <t>PEG(最近2个季度的平均同比增速）</t>
  </si>
  <si>
    <t>最近2个季度的平均同比增速</t>
  </si>
  <si>
    <t>PEG5年排序</t>
  </si>
  <si>
    <t>PEG季度排序</t>
  </si>
  <si>
    <t>列出所有A股代码</t>
  </si>
  <si>
    <t>读取过去六个整年的业绩（收入和净利，把初始年设为变量）</t>
  </si>
  <si>
    <t>计算5年的复合增长，包括营业收入&amp;归母净利润（剔除初始年为负的）</t>
  </si>
  <si>
    <t>A股收入利润复合增长-带东财公式'!A1</t>
  </si>
  <si>
    <t>自动筛选复合增长&gt;20%,净利复合增长&gt;20%,或者双增长都&gt;20%, 20%设置为变量</t>
  </si>
  <si>
    <t>排除5年复合增长小于20%的列表'!A1</t>
  </si>
  <si>
    <t>本题理解只要其中一个条件满足即可，请参见下表</t>
  </si>
  <si>
    <t>每一年的增速不得小于10%，10%作为变量，自动筛选</t>
  </si>
  <si>
    <t>排除年增长小于10%的列表'!A1</t>
  </si>
  <si>
    <t>列出已筛选出的股票的最近5个季度的同比净利润增速（需考虑快报和业绩）</t>
  </si>
  <si>
    <t>剔除最近两个季度同比增速下滑的股票</t>
  </si>
  <si>
    <t>PE及PEG列表!A1</t>
  </si>
  <si>
    <t>计算所选股票的PE（需考虑快报和预告）</t>
  </si>
  <si>
    <t>分别计算PEG（5年业绩复合增速）和PEG（最近两个季度的平均同比增速），并按从小到大排序</t>
  </si>
  <si>
    <t>PEG</t>
  </si>
  <si>
    <t>5年业绩复合增速排序表</t>
  </si>
  <si>
    <t>季度同比增速排序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</si>
</sst>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[$¥-804]* #,##0.00_ ;_ [$¥-804]* \-#,##0.00_ ;_ [$¥-804]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44">
    <xf numFmtId="0" fontId="0" fillId="0" borderId="0" xfId="0"/>
    <xf numFmtId="14" fontId="0" fillId="0" borderId="0" xfId="0" applyNumberFormat="1"/>
    <xf numFmtId="0" fontId="3" fillId="2" borderId="0" xfId="0" applyFont="1" applyFill="1" applyAlignment="1"/>
    <xf numFmtId="0" fontId="0" fillId="3" borderId="0" xfId="0" applyFill="1"/>
    <xf numFmtId="0" fontId="2" fillId="3" borderId="0" xfId="0" applyFont="1" applyFill="1" applyAlignment="1"/>
    <xf numFmtId="0" fontId="0" fillId="3" borderId="0" xfId="0" applyFill="1" applyAlignment="1"/>
    <xf numFmtId="9" fontId="0" fillId="0" borderId="0" xfId="1" applyFont="1"/>
    <xf numFmtId="0" fontId="0" fillId="0" borderId="4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164" fontId="0" fillId="0" borderId="0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0" fillId="0" borderId="0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1" xfId="0" applyFill="1" applyBorder="1"/>
    <xf numFmtId="9" fontId="0" fillId="0" borderId="0" xfId="0" applyNumberFormat="1"/>
    <xf numFmtId="9" fontId="0" fillId="0" borderId="0" xfId="1" applyFont="1" applyFill="1" applyBorder="1"/>
    <xf numFmtId="9" fontId="4" fillId="2" borderId="0" xfId="0" applyNumberFormat="1" applyFont="1" applyFill="1"/>
    <xf numFmtId="0" fontId="0" fillId="6" borderId="0" xfId="0" applyFill="1"/>
    <xf numFmtId="14" fontId="0" fillId="6" borderId="0" xfId="0" applyNumberFormat="1" applyFill="1"/>
    <xf numFmtId="164" fontId="0" fillId="0" borderId="0" xfId="0" applyNumberFormat="1"/>
    <xf numFmtId="0" fontId="0" fillId="6" borderId="0" xfId="0" applyFill="1" applyAlignment="1">
      <alignment horizontal="right"/>
    </xf>
    <xf numFmtId="164" fontId="0" fillId="0" borderId="0" xfId="1" applyNumberFormat="1" applyFont="1"/>
    <xf numFmtId="0" fontId="0" fillId="7" borderId="0" xfId="0" applyFill="1"/>
    <xf numFmtId="9" fontId="0" fillId="7" borderId="0" xfId="1" applyFont="1" applyFill="1"/>
    <xf numFmtId="0" fontId="0" fillId="4" borderId="0" xfId="0" applyFill="1"/>
    <xf numFmtId="0" fontId="5" fillId="0" borderId="0" xfId="2" quotePrefix="1"/>
    <xf numFmtId="0" fontId="5" fillId="0" borderId="0" xfId="2"/>
    <xf numFmtId="0" fontId="0" fillId="8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0" xfId="0" applyFill="1" applyBorder="1"/>
    <xf numFmtId="0" fontId="0" fillId="8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8" borderId="16" xfId="0" applyFill="1" applyBorder="1"/>
    <xf numFmtId="0" fontId="6" fillId="8" borderId="9" xfId="0" applyFont="1" applyFill="1" applyBorder="1"/>
  </cellXfs>
  <cellStyles count="3">
    <cellStyle name="常规" xfId="0" builtinId="0"/>
    <cellStyle name="百分比" xfId="1" builtinId="5"/>
    <cellStyle name="超链接" xfId="2" builtin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f">
      <tp>
        <v>93159000000</v>
        <stp/>
        <stp>EM_S_STM07_IS</stp>
        <stp>4</stp>
        <stp>601818.SH</stp>
        <stp>9</stp>
        <stp>12/31/2015</stp>
        <stp>1</stp>
        <tr r="M2807" s="2"/>
      </tp>
      <tp>
        <v>23653980112</v>
        <stp/>
        <stp>EM_S_STM07_IS</stp>
        <stp>4</stp>
        <stp>601808.SH</stp>
        <stp>9</stp>
        <stp>12/31/2015</stp>
        <stp>1</stp>
        <tr r="M2805" s="2"/>
      </tp>
      <tp>
        <v>59270865000</v>
        <stp/>
        <stp>EM_S_STM07_IS</stp>
        <stp>4</stp>
        <stp>601898.SH</stp>
        <stp>9</stp>
        <stp>12/31/2015</stp>
        <stp>1</stp>
        <tr r="M2817" s="2"/>
      </tp>
      <tp>
        <v>58760533928</v>
        <stp/>
        <stp>EM_S_STM07_IS</stp>
        <stp>4</stp>
        <stp>601899.SH</stp>
        <stp>9</stp>
        <stp>12/31/2014</stp>
        <stp>1</stp>
        <tr r="K2818" s="2"/>
      </tp>
      <tp>
        <v>21291878165.470001</v>
        <stp/>
        <stp>EM_S_STM07_IS</stp>
        <stp>4</stp>
        <stp>601888.SH</stp>
        <stp>9</stp>
        <stp>12/31/2015</stp>
        <stp>1</stp>
        <tr r="M2815" s="2"/>
      </tp>
      <tp>
        <v>45485947357.129997</v>
        <stp/>
        <stp>EM_S_STM07_IS</stp>
        <stp>4</stp>
        <stp>001979.SZ</stp>
        <stp>9</stp>
        <stp>12/31/2014</stp>
        <stp>1</stp>
        <tr r="K472" s="2"/>
      </tp>
      <tp>
        <v>3299993906.1599998</v>
        <stp/>
        <stp>EM_S_STM07_IS</stp>
        <stp>4</stp>
        <stp>601968.SH</stp>
        <stp>9</stp>
        <stp>12/31/2015</stp>
        <stp>1</stp>
        <tr r="M2831" s="2"/>
      </tp>
      <tp>
        <v>1768011154.8</v>
        <stp/>
        <stp>EM_S_STM07_IS</stp>
        <stp>4</stp>
        <stp>601969.SH</stp>
        <stp>9</stp>
        <stp>12/31/2014</stp>
        <stp>1</stp>
        <tr r="K2832" s="2"/>
      </tp>
      <tp>
        <v>9553045594.7000008</v>
        <stp/>
        <stp>EM_S_STM07_IS</stp>
        <stp>4</stp>
        <stp>601958.SH</stp>
        <stp>9</stp>
        <stp>12/31/2015</stp>
        <stp>1</stp>
        <tr r="M2828" s="2"/>
      </tp>
      <tp>
        <v>570470000000</v>
        <stp/>
        <stp>EM_S_STM07_IS</stp>
        <stp>4</stp>
        <stp>601939.SH</stp>
        <stp>9</stp>
        <stp>12/31/2014</stp>
        <stp>1</stp>
        <tr r="K2827" s="2"/>
      </tp>
      <tp>
        <v>10045840076.860001</v>
        <stp/>
        <stp>EM_S_STM07_IS</stp>
        <stp>4</stp>
        <stp>601928.SH</stp>
        <stp>9</stp>
        <stp>12/31/2015</stp>
        <stp>1</stp>
        <tr r="M2824" s="2"/>
      </tp>
      <tp>
        <v>2049804116.47</v>
        <stp/>
        <stp>EM_S_STM07_IS</stp>
        <stp>4</stp>
        <stp>601929.SH</stp>
        <stp>9</stp>
        <stp>12/31/2014</stp>
        <stp>1</stp>
        <tr r="K2825" s="2"/>
      </tp>
      <tp>
        <v>4779256772.3699999</v>
        <stp/>
        <stp>EM_S_STM07_IS</stp>
        <stp>4</stp>
        <stp>601918.SH</stp>
        <stp>9</stp>
        <stp>12/31/2015</stp>
        <stp>1</stp>
        <tr r="M2822" s="2"/>
      </tp>
      <tp>
        <v>64374456245.650002</v>
        <stp/>
        <stp>EM_S_STM07_IS</stp>
        <stp>4</stp>
        <stp>601919.SH</stp>
        <stp>9</stp>
        <stp>12/31/2014</stp>
        <stp>1</stp>
        <tr r="K2823" s="2"/>
      </tp>
      <tp>
        <v>1582602744.8299999</v>
        <stp/>
        <stp>EM_S_STM07_IS</stp>
        <stp>4</stp>
        <stp>601908.SH</stp>
        <stp>9</stp>
        <stp>12/31/2015</stp>
        <stp>1</stp>
        <tr r="M2821" s="2"/>
      </tp>
      <tp>
        <v>145134000000</v>
        <stp/>
        <stp>EM_S_STM07_IS</stp>
        <stp>4</stp>
        <stp>601998.SH</stp>
        <stp>9</stp>
        <stp>12/31/2015</stp>
        <stp>1</stp>
        <tr r="M2840" s="2"/>
      </tp>
      <tp>
        <v>1496265196.9000001</v>
        <stp/>
        <stp>EM_S_STM07_IS</stp>
        <stp>4</stp>
        <stp>601999.SH</stp>
        <stp>9</stp>
        <stp>12/31/2014</stp>
        <stp>1</stp>
        <tr r="K2841" s="2"/>
      </tp>
      <tp>
        <v>474321000000</v>
        <stp/>
        <stp>EM_S_STM07_IS</stp>
        <stp>4</stp>
        <stp>601988.SH</stp>
        <stp>9</stp>
        <stp>12/31/2015</stp>
        <stp>1</stp>
        <tr r="M2834" s="2"/>
      </tp>
      <tp>
        <v>60972048815.879997</v>
        <stp/>
        <stp>EM_S_STM07_IS</stp>
        <stp>4</stp>
        <stp>601989.SH</stp>
        <stp>9</stp>
        <stp>12/31/2014</stp>
        <stp>1</stp>
        <tr r="K2835" s="2"/>
      </tp>
      <tp>
        <v>859129967.85000002</v>
        <stp/>
        <stp>EM_S_STM07_IS</stp>
        <stp>4</stp>
        <stp>601579.SH</stp>
        <stp>9</stp>
        <stp>12/31/2014</stp>
        <stp>1</stp>
        <tr r="K2771" s="2"/>
      </tp>
      <tp>
        <v>1392711890.9200001</v>
        <stp/>
        <stp>EM_S_STM07_IS</stp>
        <stp>4</stp>
        <stp>601558.SH</stp>
        <stp>9</stp>
        <stp>12/31/2015</stp>
        <stp>1</stp>
        <tr r="M2768" s="2"/>
      </tp>
      <tp>
        <v>561507251.88</v>
        <stp/>
        <stp>EM_S_STM07_IS</stp>
        <stp>4</stp>
        <stp>601518.SH</stp>
        <stp>9</stp>
        <stp>12/31/2015</stp>
        <stp>1</stp>
        <tr r="M2765" s="2"/>
      </tp>
      <tp>
        <v>820451544.82000005</v>
        <stp/>
        <stp>EM_S_STM07_IS</stp>
        <stp>4</stp>
        <stp>601519.SH</stp>
        <stp>9</stp>
        <stp>12/31/2014</stp>
        <stp>1</stp>
        <tr r="K2766" s="2"/>
      </tp>
      <tp>
        <v>2233142924.8299999</v>
        <stp/>
        <stp>EM_S_STM07_IS</stp>
        <stp>4</stp>
        <stp>601599.SH</stp>
        <stp>9</stp>
        <stp>12/31/2014</stp>
        <stp>1</stp>
        <tr r="K2774" s="2"/>
      </tp>
      <tp>
        <v>7185973192</v>
        <stp/>
        <stp>EM_S_STM07_IS</stp>
        <stp>4</stp>
        <stp>601588.SH</stp>
        <stp>9</stp>
        <stp>12/31/2015</stp>
        <stp>1</stp>
        <tr r="M2772" s="2"/>
      </tp>
      <tp>
        <v>4816142282.8400002</v>
        <stp/>
        <stp>EM_S_STM07_IS</stp>
        <stp>4</stp>
        <stp>601678.SH</stp>
        <stp>9</stp>
        <stp>12/31/2015</stp>
        <stp>1</stp>
        <tr r="M2789" s="2"/>
      </tp>
      <tp>
        <v>880577134000</v>
        <stp/>
        <stp>EM_S_STM07_IS</stp>
        <stp>4</stp>
        <stp>601668.SH</stp>
        <stp>9</stp>
        <stp>12/31/2015</stp>
        <stp>1</stp>
        <tr r="M2786" s="2"/>
      </tp>
      <tp>
        <v>167091187009</v>
        <stp/>
        <stp>EM_S_STM07_IS</stp>
        <stp>4</stp>
        <stp>601669.SH</stp>
        <stp>9</stp>
        <stp>12/31/2014</stp>
        <stp>1</stp>
        <tr r="K2787" s="2"/>
      </tp>
      <tp>
        <v>511367000000</v>
        <stp/>
        <stp>EM_S_STM07_IS</stp>
        <stp>4</stp>
        <stp>601628.SH</stp>
        <stp>9</stp>
        <stp>12/31/2015</stp>
        <stp>1</stp>
        <tr r="M2782" s="2"/>
      </tp>
      <tp>
        <v>217323972000</v>
        <stp/>
        <stp>EM_S_STM07_IS</stp>
        <stp>4</stp>
        <stp>601618.SH</stp>
        <stp>9</stp>
        <stp>12/31/2015</stp>
        <stp>1</stp>
        <tr r="M2781" s="2"/>
      </tp>
      <tp>
        <v>4020522566.6399999</v>
        <stp/>
        <stp>EM_S_STM07_IS</stp>
        <stp>4</stp>
        <stp>601608.SH</stp>
        <stp>9</stp>
        <stp>12/31/2015</stp>
        <stp>1</stp>
        <tr r="M2778" s="2"/>
      </tp>
      <tp>
        <v>16030317622.15</v>
        <stp/>
        <stp>EM_S_STM07_IS</stp>
        <stp>4</stp>
        <stp>601699.SH</stp>
        <stp>9</stp>
        <stp>12/31/2014</stp>
        <stp>1</stp>
        <tr r="K2792" s="2"/>
      </tp>
      <tp>
        <v>26261939871.490002</v>
        <stp/>
        <stp>EM_S_STM07_IS</stp>
        <stp>4</stp>
        <stp>601688.SH</stp>
        <stp>9</stp>
        <stp>12/31/2015</stp>
        <stp>1</stp>
        <tr r="M2790" s="2"/>
      </tp>
      <tp>
        <v>2736861660.8699999</v>
        <stp/>
        <stp>EM_S_STM07_IS</stp>
        <stp>4</stp>
        <stp>601689.SH</stp>
        <stp>9</stp>
        <stp>12/31/2014</stp>
        <stp>1</stp>
        <tr r="K2791" s="2"/>
      </tp>
      <tp>
        <v>22437561340.970001</v>
        <stp/>
        <stp>EM_S_STM07_IS</stp>
        <stp>4</stp>
        <stp>601718.SH</stp>
        <stp>9</stp>
        <stp>12/31/2015</stp>
        <stp>1</stp>
        <tr r="M2795" s="2"/>
      </tp>
      <tp>
        <v>735213196.29999995</v>
        <stp/>
        <stp>EM_S_STM07_IS</stp>
        <stp>4</stp>
        <stp>601798.SH</stp>
        <stp>9</stp>
        <stp>12/31/2015</stp>
        <stp>1</stp>
        <tr r="M2801" s="2"/>
      </tp>
      <tp>
        <v>2016023652.51</v>
        <stp/>
        <stp>EM_S_STM07_IS</stp>
        <stp>4</stp>
        <stp>601799.SH</stp>
        <stp>9</stp>
        <stp>12/31/2014</stp>
        <stp>1</stp>
        <tr r="K2802" s="2"/>
      </tp>
      <tp>
        <v>16571087246.74</v>
        <stp/>
        <stp>EM_S_STM07_IS</stp>
        <stp>4</stp>
        <stp>601788.SH</stp>
        <stp>9</stp>
        <stp>12/31/2015</stp>
        <stp>1</stp>
        <tr r="M2799" s="2"/>
      </tp>
      <tp>
        <v>13644421864.219999</v>
        <stp/>
        <stp>EM_S_STM07_IS</stp>
        <stp>4</stp>
        <stp>601789.SH</stp>
        <stp>9</stp>
        <stp>12/31/2014</stp>
        <stp>1</stp>
        <tr r="K2800" s="2"/>
      </tp>
      <tp>
        <v>1075381949.0599999</v>
        <stp/>
        <stp>EM_S_STM07_IS</stp>
        <stp>4</stp>
        <stp>601069.SH</stp>
        <stp>9</stp>
        <stp>12/31/2014</stp>
        <stp>1</stp>
        <tr r="K2706" s="2"/>
      </tp>
      <tp>
        <v>9769448673.8099995</v>
        <stp/>
        <stp>EM_S_STM07_IS</stp>
        <stp>4</stp>
        <stp>601058.SH</stp>
        <stp>9</stp>
        <stp>12/31/2015</stp>
        <stp>1</stp>
        <tr r="M2705" s="2"/>
      </tp>
      <tp>
        <v>9299840739.3700008</v>
        <stp/>
        <stp>EM_S_STM07_IS</stp>
        <stp>4</stp>
        <stp>601038.SH</stp>
        <stp>9</stp>
        <stp>12/31/2015</stp>
        <stp>1</stp>
        <tr r="M2704" s="2"/>
      </tp>
      <tp>
        <v>2227221869.0599999</v>
        <stp/>
        <stp>EM_S_STM07_IS</stp>
        <stp>4</stp>
        <stp>601028.SH</stp>
        <stp>9</stp>
        <stp>12/31/2015</stp>
        <stp>1</stp>
        <tr r="M2703" s="2"/>
      </tp>
      <tp>
        <v>16520580000</v>
        <stp/>
        <stp>EM_S_STM07_IS</stp>
        <stp>4</stp>
        <stp>601018.SH</stp>
        <stp>9</stp>
        <stp>12/31/2015</stp>
        <stp>1</stp>
        <tr r="M2700" s="2"/>
      </tp>
      <tp>
        <v>1242854202.0899999</v>
        <stp/>
        <stp>EM_S_STM07_IS</stp>
        <stp>4</stp>
        <stp>601008.SH</stp>
        <stp>9</stp>
        <stp>12/31/2015</stp>
        <stp>1</stp>
        <tr r="M2693" s="2"/>
      </tp>
      <tp>
        <v>15991534000</v>
        <stp/>
        <stp>EM_S_STM07_IS</stp>
        <stp>4</stp>
        <stp>601009.SH</stp>
        <stp>9</stp>
        <stp>12/31/2014</stp>
        <stp>1</stp>
        <tr r="K2694" s="2"/>
      </tp>
      <tp>
        <v>10085432401.040001</v>
        <stp/>
        <stp>EM_S_STM07_IS</stp>
        <stp>4</stp>
        <stp>601098.SH</stp>
        <stp>9</stp>
        <stp>12/31/2015</stp>
        <stp>1</stp>
        <tr r="M2708" s="2"/>
      </tp>
      <tp>
        <v>1359158678.6400001</v>
        <stp/>
        <stp>EM_S_STM07_IS</stp>
        <stp>4</stp>
        <stp>601099.SH</stp>
        <stp>9</stp>
        <stp>12/31/2014</stp>
        <stp>1</stp>
        <tr r="K2709" s="2"/>
      </tp>
      <tp>
        <v>177069000000</v>
        <stp/>
        <stp>EM_S_STM07_IS</stp>
        <stp>4</stp>
        <stp>601088.SH</stp>
        <stp>9</stp>
        <stp>12/31/2015</stp>
        <stp>1</stp>
        <tr r="M2707" s="2"/>
      </tp>
      <tp>
        <v>13869680058.389999</v>
        <stp/>
        <stp>EM_S_STM07_IS</stp>
        <stp>4</stp>
        <stp>601179.SH</stp>
        <stp>9</stp>
        <stp>12/31/2014</stp>
        <stp>1</stp>
        <tr r="K2731" s="2"/>
      </tp>
      <tp>
        <v>26767019600</v>
        <stp/>
        <stp>EM_S_STM07_IS</stp>
        <stp>4</stp>
        <stp>601168.SH</stp>
        <stp>9</stp>
        <stp>12/31/2015</stp>
        <stp>1</stp>
        <tr r="M2728" s="2"/>
      </tp>
      <tp>
        <v>36878000000</v>
        <stp/>
        <stp>EM_S_STM07_IS</stp>
        <stp>4</stp>
        <stp>601169.SH</stp>
        <stp>9</stp>
        <stp>12/31/2014</stp>
        <stp>1</stp>
        <tr r="K2729" s="2"/>
      </tp>
      <tp>
        <v>4488098717.5500002</v>
        <stp/>
        <stp>EM_S_STM07_IS</stp>
        <stp>4</stp>
        <stp>601158.SH</stp>
        <stp>9</stp>
        <stp>12/31/2015</stp>
        <stp>1</stp>
        <tr r="M2725" s="2"/>
      </tp>
      <tp>
        <v>9530873495.5200005</v>
        <stp/>
        <stp>EM_S_STM07_IS</stp>
        <stp>4</stp>
        <stp>601139.SH</stp>
        <stp>9</stp>
        <stp>12/31/2014</stp>
        <stp>1</stp>
        <tr r="K2723" s="2"/>
      </tp>
      <tp>
        <v>3491904628.3899999</v>
        <stp/>
        <stp>EM_S_STM07_IS</stp>
        <stp>4</stp>
        <stp>601128.SH</stp>
        <stp>9</stp>
        <stp>12/31/2015</stp>
        <stp>1</stp>
        <tr r="M2721" s="2"/>
      </tp>
      <tp>
        <v>8400121545.4799995</v>
        <stp/>
        <stp>EM_S_STM07_IS</stp>
        <stp>4</stp>
        <stp>601118.SH</stp>
        <stp>9</stp>
        <stp>12/31/2015</stp>
        <stp>1</stp>
        <tr r="M2718" s="2"/>
      </tp>
      <tp>
        <v>5356995628.9499998</v>
        <stp/>
        <stp>EM_S_STM07_IS</stp>
        <stp>4</stp>
        <stp>601198.SH</stp>
        <stp>9</stp>
        <stp>12/31/2015</stp>
        <stp>1</stp>
        <tr r="M2734" s="2"/>
      </tp>
      <tp>
        <v>749402070.40999997</v>
        <stp/>
        <stp>EM_S_STM07_IS</stp>
        <stp>4</stp>
        <stp>601199.SH</stp>
        <stp>9</stp>
        <stp>12/31/2014</stp>
        <stp>1</stp>
        <tr r="K2735" s="2"/>
      </tp>
      <tp>
        <v>504030630.81</v>
        <stp/>
        <stp>EM_S_STM07_IS</stp>
        <stp>4</stp>
        <stp>601188.SH</stp>
        <stp>9</stp>
        <stp>12/31/2015</stp>
        <stp>1</stp>
        <tr r="M2733" s="2"/>
      </tp>
      <tp>
        <v>56374978176</v>
        <stp/>
        <stp>EM_S_STM07_IS</stp>
        <stp>4</stp>
        <stp>601258.SH</stp>
        <stp>9</stp>
        <stp>12/31/2015</stp>
        <stp>1</stp>
        <tr r="M2747" s="2"/>
      </tp>
      <tp>
        <v>29418222736</v>
        <stp/>
        <stp>EM_S_STM07_IS</stp>
        <stp>4</stp>
        <stp>601238.SH</stp>
        <stp>9</stp>
        <stp>12/31/2015</stp>
        <stp>1</stp>
        <tr r="M2746" s="2"/>
      </tp>
      <tp>
        <v>28097560000</v>
        <stp/>
        <stp>EM_S_STM07_IS</stp>
        <stp>4</stp>
        <stp>601229.SH</stp>
        <stp>9</stp>
        <stp>12/31/2014</stp>
        <stp>1</stp>
        <tr r="K2743" s="2"/>
      </tp>
      <tp>
        <v>1771712277.03</v>
        <stp/>
        <stp>EM_S_STM07_IS</stp>
        <stp>4</stp>
        <stp>601218.SH</stp>
        <stp>9</stp>
        <stp>12/31/2015</stp>
        <stp>1</stp>
        <tr r="M2739" s="2"/>
      </tp>
      <tp>
        <v>1406669828.96</v>
        <stp/>
        <stp>EM_S_STM07_IS</stp>
        <stp>4</stp>
        <stp>601208.SH</stp>
        <stp>9</stp>
        <stp>12/31/2015</stp>
        <stp>1</stp>
        <tr r="M2736" s="2"/>
      </tp>
      <tp>
        <v>536168000000</v>
        <stp/>
        <stp>EM_S_STM07_IS</stp>
        <stp>4</stp>
        <stp>601288.SH</stp>
        <stp>9</stp>
        <stp>12/31/2015</stp>
        <stp>1</stp>
        <tr r="M2748" s="2"/>
      </tp>
      <tp>
        <v>1130339898</v>
        <stp/>
        <stp>EM_S_STM07_IS</stp>
        <stp>4</stp>
        <stp>601368.SH</stp>
        <stp>9</stp>
        <stp>12/31/2015</stp>
        <stp>1</stp>
        <tr r="M2756" s="2"/>
      </tp>
      <tp>
        <v>4860782203.96</v>
        <stp/>
        <stp>EM_S_STM07_IS</stp>
        <stp>4</stp>
        <stp>601369.SH</stp>
        <stp>9</stp>
        <stp>12/31/2014</stp>
        <stp>1</stp>
        <tr r="K2757" s="2"/>
      </tp>
      <tp>
        <v>4620636727</v>
        <stp/>
        <stp>EM_S_STM07_IS</stp>
        <stp>4</stp>
        <stp>601339.SH</stp>
        <stp>9</stp>
        <stp>12/31/2014</stp>
        <stp>1</stp>
        <tr r="K2755" s="2"/>
      </tp>
      <tp>
        <v>193828000000</v>
        <stp/>
        <stp>EM_S_STM07_IS</stp>
        <stp>4</stp>
        <stp>601328.SH</stp>
        <stp>9</stp>
        <stp>12/31/2015</stp>
        <stp>1</stp>
        <tr r="M2752" s="2"/>
      </tp>
      <tp>
        <v>619990000000</v>
        <stp/>
        <stp>EM_S_STM07_IS</stp>
        <stp>4</stp>
        <stp>601318.SH</stp>
        <stp>9</stp>
        <stp>12/31/2015</stp>
        <stp>1</stp>
        <tr r="M2751" s="2"/>
      </tp>
      <tp>
        <v>697647000000</v>
        <stp/>
        <stp>EM_S_STM07_IS</stp>
        <stp>4</stp>
        <stp>601398.SH</stp>
        <stp>9</stp>
        <stp>12/31/2015</stp>
        <stp>1</stp>
        <tr r="M2762" s="2"/>
      </tp>
      <tp>
        <v>3490388949.4499998</v>
        <stp/>
        <stp>EM_S_STM07_IS</stp>
        <stp>4</stp>
        <stp>601388.SH</stp>
        <stp>9</stp>
        <stp>12/31/2015</stp>
        <stp>1</stp>
        <tr r="M2760" s="2"/>
      </tp>
      <tp>
        <v>667877093.29999995</v>
        <stp/>
        <stp>EM_S_STM07_IS</stp>
        <stp>4</stp>
        <stp>000838.SZ</stp>
        <stp>9</stp>
        <stp>12/31/2015</stp>
        <stp>1</stp>
        <tr r="M357" s="2"/>
      </tp>
      <tp>
        <v>2443586959.1300001</v>
        <stp/>
        <stp>EM_S_STM07_IS</stp>
        <stp>4</stp>
        <stp>000839.SZ</stp>
        <stp>9</stp>
        <stp>12/31/2014</stp>
        <stp>1</stp>
        <tr r="K358" s="2"/>
      </tp>
      <tp>
        <v>1096874768.3900001</v>
        <stp/>
        <stp>EM_S_STM07_IS</stp>
        <stp>4</stp>
        <stp>000828.SZ</stp>
        <stp>9</stp>
        <stp>12/31/2015</stp>
        <stp>1</stp>
        <tr r="M349" s="2"/>
      </tp>
      <tp>
        <v>34596856949.75</v>
        <stp/>
        <stp>EM_S_STM07_IS</stp>
        <stp>4</stp>
        <stp>000829.SZ</stp>
        <stp>9</stp>
        <stp>12/31/2014</stp>
        <stp>1</stp>
        <tr r="K350" s="2"/>
      </tp>
      <tp>
        <v>2582371304.0500002</v>
        <stp/>
        <stp>EM_S_STM07_IS</stp>
        <stp>4</stp>
        <stp>000818.SZ</stp>
        <stp>9</stp>
        <stp>12/31/2015</stp>
        <stp>1</stp>
        <tr r="M341" s="2"/>
      </tp>
      <tp>
        <v>1460868340.4200001</v>
        <stp/>
        <stp>EM_S_STM07_IS</stp>
        <stp>4</stp>
        <stp>000819.SZ</stp>
        <stp>9</stp>
        <stp>12/31/2014</stp>
        <stp>1</stp>
        <tr r="K342" s="2"/>
      </tp>
      <tp>
        <v>263077361.13</v>
        <stp/>
        <stp>EM_S_STM07_IS</stp>
        <stp>4</stp>
        <stp>000809.SZ</stp>
        <stp>9</stp>
        <stp>12/31/2014</stp>
        <stp>1</stp>
        <tr r="K334" s="2"/>
      </tp>
      <tp>
        <v>56655550297.82</v>
        <stp/>
        <stp>EM_S_STM07_IS</stp>
        <stp>4</stp>
        <stp>000878.SZ</stp>
        <stp>9</stp>
        <stp>12/31/2015</stp>
        <stp>1</stp>
        <tr r="M375" s="2"/>
      </tp>
      <tp>
        <v>4022112450.1100001</v>
        <stp/>
        <stp>EM_S_STM07_IS</stp>
        <stp>4</stp>
        <stp>000868.SZ</stp>
        <stp>9</stp>
        <stp>12/31/2015</stp>
        <stp>1</stp>
        <tr r="M370" s="2"/>
      </tp>
      <tp>
        <v>4156727525</v>
        <stp/>
        <stp>EM_S_STM07_IS</stp>
        <stp>4</stp>
        <stp>000869.SZ</stp>
        <stp>9</stp>
        <stp>12/31/2014</stp>
        <stp>1</stp>
        <tr r="K371" s="2"/>
      </tp>
      <tp>
        <v>21659287359.66</v>
        <stp/>
        <stp>EM_S_STM07_IS</stp>
        <stp>4</stp>
        <stp>000858.SZ</stp>
        <stp>9</stp>
        <stp>12/31/2015</stp>
        <stp>1</stp>
        <tr r="M364" s="2"/>
      </tp>
      <tp>
        <v>1311772489.6800001</v>
        <stp/>
        <stp>EM_S_STM07_IS</stp>
        <stp>4</stp>
        <stp>000859.SZ</stp>
        <stp>9</stp>
        <stp>12/31/2014</stp>
        <stp>1</stp>
        <tr r="K365" s="2"/>
      </tp>
      <tp>
        <v>2706238122.2600002</v>
        <stp/>
        <stp>EM_S_STM07_IS</stp>
        <stp>4</stp>
        <stp>000848.SZ</stp>
        <stp>9</stp>
        <stp>12/31/2015</stp>
        <stp>1</stp>
        <tr r="M359" s="2"/>
      </tp>
      <tp>
        <v>52759000000</v>
        <stp/>
        <stp>EM_S_STM07_IS</stp>
        <stp>4</stp>
        <stp>000898.SZ</stp>
        <stp>9</stp>
        <stp>12/31/2015</stp>
        <stp>1</stp>
        <tr r="M390" s="2"/>
      </tp>
      <tp>
        <v>2669041935.96</v>
        <stp/>
        <stp>EM_S_STM07_IS</stp>
        <stp>4</stp>
        <stp>000899.SZ</stp>
        <stp>9</stp>
        <stp>12/31/2014</stp>
        <stp>1</stp>
        <tr r="K391" s="2"/>
      </tp>
      <tp>
        <v>1065500331.79</v>
        <stp/>
        <stp>EM_S_STM07_IS</stp>
        <stp>4</stp>
        <stp>000888.SZ</stp>
        <stp>9</stp>
        <stp>12/31/2015</stp>
        <stp>1</stp>
        <tr r="M383" s="2"/>
      </tp>
      <tp>
        <v>1920004834.55</v>
        <stp/>
        <stp>EM_S_STM07_IS</stp>
        <stp>4</stp>
        <stp>000889.SZ</stp>
        <stp>9</stp>
        <stp>12/31/2014</stp>
        <stp>1</stp>
        <tr r="K384" s="2"/>
      </tp>
      <tp>
        <v>4901798262.21</v>
        <stp/>
        <stp>EM_S_STM07_IS</stp>
        <stp>4</stp>
        <stp>600879.SH</stp>
        <stp>9</stp>
        <stp>12/31/2014</stp>
        <stp>1</stp>
        <tr r="K2624" s="2"/>
      </tp>
      <tp>
        <v>248499724.84</v>
        <stp/>
        <stp>EM_S_STM07_IS</stp>
        <stp>4</stp>
        <stp>600868.SH</stp>
        <stp>9</stp>
        <stp>12/31/2015</stp>
        <stp>1</stp>
        <tr r="M2614" s="2"/>
      </tp>
      <tp>
        <v>11351763974.940001</v>
        <stp/>
        <stp>EM_S_STM07_IS</stp>
        <stp>4</stp>
        <stp>600869.SH</stp>
        <stp>9</stp>
        <stp>12/31/2014</stp>
        <stp>1</stp>
        <tr r="K2615" s="2"/>
      </tp>
      <tp>
        <v>14591372833.35</v>
        <stp/>
        <stp>EM_S_STM07_IS</stp>
        <stp>4</stp>
        <stp>600858.SH</stp>
        <stp>9</stp>
        <stp>12/31/2015</stp>
        <stp>1</stp>
        <tr r="M2604" s="2"/>
      </tp>
      <tp>
        <v>18277104928.200001</v>
        <stp/>
        <stp>EM_S_STM07_IS</stp>
        <stp>4</stp>
        <stp>600859.SH</stp>
        <stp>9</stp>
        <stp>12/31/2014</stp>
        <stp>1</stp>
        <tr r="K2605" s="2"/>
      </tp>
      <tp>
        <v>901078298.40999997</v>
        <stp/>
        <stp>EM_S_STM07_IS</stp>
        <stp>4</stp>
        <stp>600848.SH</stp>
        <stp>9</stp>
        <stp>12/31/2015</stp>
        <stp>1</stp>
        <tr r="M2596" s="2"/>
      </tp>
      <tp>
        <v>90642607.969999999</v>
        <stp/>
        <stp>EM_S_STM07_IS</stp>
        <stp>4</stp>
        <stp>600838.SH</stp>
        <stp>9</stp>
        <stp>12/31/2015</stp>
        <stp>1</stp>
        <tr r="M2588" s="2"/>
      </tp>
      <tp>
        <v>59503900596.629997</v>
        <stp/>
        <stp>EM_S_STM07_IS</stp>
        <stp>4</stp>
        <stp>600839.SH</stp>
        <stp>9</stp>
        <stp>12/31/2014</stp>
        <stp>1</stp>
        <tr r="K2589" s="2"/>
      </tp>
      <tp>
        <v>1909240335.76</v>
        <stp/>
        <stp>EM_S_STM07_IS</stp>
        <stp>4</stp>
        <stp>600828.SH</stp>
        <stp>9</stp>
        <stp>12/31/2015</stp>
        <stp>1</stp>
        <tr r="M2579" s="2"/>
      </tp>
      <tp>
        <v>1738794725.4000001</v>
        <stp/>
        <stp>EM_S_STM07_IS</stp>
        <stp>4</stp>
        <stp>600829.SH</stp>
        <stp>9</stp>
        <stp>12/31/2014</stp>
        <stp>1</stp>
        <tr r="K2580" s="2"/>
      </tp>
      <tp>
        <v>656366249.08000004</v>
        <stp/>
        <stp>EM_S_STM07_IS</stp>
        <stp>4</stp>
        <stp>600818.SH</stp>
        <stp>9</stp>
        <stp>12/31/2015</stp>
        <stp>1</stp>
        <tr r="M2569" s="2"/>
      </tp>
      <tp>
        <v>2864912952.3600001</v>
        <stp/>
        <stp>EM_S_STM07_IS</stp>
        <stp>4</stp>
        <stp>600819.SH</stp>
        <stp>9</stp>
        <stp>12/31/2014</stp>
        <stp>1</stp>
        <tr r="K2570" s="2"/>
      </tp>
      <tp>
        <v>45108926739</v>
        <stp/>
        <stp>EM_S_STM07_IS</stp>
        <stp>4</stp>
        <stp>600808.SH</stp>
        <stp>9</stp>
        <stp>12/31/2015</stp>
        <stp>1</stp>
        <tr r="M2560" s="2"/>
      </tp>
      <tp>
        <v>3916067368.5100002</v>
        <stp/>
        <stp>EM_S_STM07_IS</stp>
        <stp>4</stp>
        <stp>600809.SH</stp>
        <stp>9</stp>
        <stp>12/31/2014</stp>
        <stp>1</stp>
        <tr r="K2561" s="2"/>
      </tp>
      <tp>
        <v>879894002.27999997</v>
        <stp/>
        <stp>EM_S_STM07_IS</stp>
        <stp>4</stp>
        <stp>600898.SH</stp>
        <stp>9</stp>
        <stp>12/31/2015</stp>
        <stp>1</stp>
        <tr r="M2643" s="2"/>
      </tp>
      <tp>
        <v>7627439141.04</v>
        <stp/>
        <stp>EM_S_STM07_IS</stp>
        <stp>4</stp>
        <stp>600888.SH</stp>
        <stp>9</stp>
        <stp>12/31/2015</stp>
        <stp>1</stp>
        <tr r="M2633" s="2"/>
      </tp>
      <tp>
        <v>1771780508.26</v>
        <stp/>
        <stp>EM_S_STM07_IS</stp>
        <stp>4</stp>
        <stp>600889.SH</stp>
        <stp>9</stp>
        <stp>12/31/2014</stp>
        <stp>1</stp>
        <tr r="K2634" s="2"/>
      </tp>
      <tp>
        <v>13349904816.16</v>
        <stp/>
        <stp>EM_S_STM07_IS</stp>
        <stp>4</stp>
        <stp>000938.SZ</stp>
        <stp>9</stp>
        <stp>12/31/2015</stp>
        <stp>1</stp>
        <tr r="M425" s="2"/>
      </tp>
      <tp>
        <v>2848725133.3600001</v>
        <stp/>
        <stp>EM_S_STM07_IS</stp>
        <stp>4</stp>
        <stp>000939.SZ</stp>
        <stp>9</stp>
        <stp>12/31/2014</stp>
        <stp>1</stp>
        <tr r="K426" s="2"/>
      </tp>
      <tp>
        <v>9751282013.9899998</v>
        <stp/>
        <stp>EM_S_STM07_IS</stp>
        <stp>4</stp>
        <stp>000928.SZ</stp>
        <stp>9</stp>
        <stp>12/31/2015</stp>
        <stp>1</stp>
        <tr r="M416" s="2"/>
      </tp>
      <tp>
        <v>795714309.02999997</v>
        <stp/>
        <stp>EM_S_STM07_IS</stp>
        <stp>4</stp>
        <stp>000929.SZ</stp>
        <stp>9</stp>
        <stp>12/31/2014</stp>
        <stp>1</stp>
        <tr r="K417" s="2"/>
      </tp>
      <tp>
        <v>4055654888.02</v>
        <stp/>
        <stp>EM_S_STM07_IS</stp>
        <stp>4</stp>
        <stp>000918.SZ</stp>
        <stp>9</stp>
        <stp>12/31/2015</stp>
        <stp>1</stp>
        <tr r="M407" s="2"/>
      </tp>
      <tp>
        <v>2771942286.5100002</v>
        <stp/>
        <stp>EM_S_STM07_IS</stp>
        <stp>4</stp>
        <stp>000919.SZ</stp>
        <stp>9</stp>
        <stp>12/31/2014</stp>
        <stp>1</stp>
        <tr r="K408" s="2"/>
      </tp>
      <tp>
        <v>2459038681.27</v>
        <stp/>
        <stp>EM_S_STM07_IS</stp>
        <stp>4</stp>
        <stp>000908.SZ</stp>
        <stp>9</stp>
        <stp>12/31/2015</stp>
        <stp>1</stp>
        <tr r="M398" s="2"/>
      </tp>
      <tp>
        <v>1564141708.3599999</v>
        <stp/>
        <stp>EM_S_STM07_IS</stp>
        <stp>4</stp>
        <stp>000909.SZ</stp>
        <stp>9</stp>
        <stp>12/31/2014</stp>
        <stp>1</stp>
        <tr r="K399" s="2"/>
      </tp>
      <tp>
        <v>499996211.06</v>
        <stp/>
        <stp>EM_S_STM07_IS</stp>
        <stp>4</stp>
        <stp>000978.SZ</stp>
        <stp>9</stp>
        <stp>12/31/2015</stp>
        <stp>1</stp>
        <tr r="M453" s="2"/>
      </tp>
      <tp>
        <v>2484976917.2800002</v>
        <stp/>
        <stp>EM_S_STM07_IS</stp>
        <stp>4</stp>
        <stp>000979.SZ</stp>
        <stp>9</stp>
        <stp>12/31/2014</stp>
        <stp>1</stp>
        <tr r="K454" s="2"/>
      </tp>
      <tp>
        <v>1654837141.72</v>
        <stp/>
        <stp>EM_S_STM07_IS</stp>
        <stp>4</stp>
        <stp>000968.SZ</stp>
        <stp>9</stp>
        <stp>12/31/2015</stp>
        <stp>1</stp>
        <tr r="M444" s="2"/>
      </tp>
      <tp>
        <v>4155698392.3099999</v>
        <stp/>
        <stp>EM_S_STM07_IS</stp>
        <stp>4</stp>
        <stp>000969.SZ</stp>
        <stp>9</stp>
        <stp>12/31/2014</stp>
        <stp>1</stp>
        <tr r="K445" s="2"/>
      </tp>
      <tp>
        <v>2560409262.6300001</v>
        <stp/>
        <stp>EM_S_STM07_IS</stp>
        <stp>4</stp>
        <stp>000958.SZ</stp>
        <stp>9</stp>
        <stp>12/31/2015</stp>
        <stp>1</stp>
        <tr r="M435" s="2"/>
      </tp>
      <tp>
        <v>23985250720.77</v>
        <stp/>
        <stp>EM_S_STM07_IS</stp>
        <stp>4</stp>
        <stp>000959.SZ</stp>
        <stp>9</stp>
        <stp>12/31/2014</stp>
        <stp>1</stp>
        <tr r="K436" s="2"/>
      </tp>
      <tp>
        <v>2138014376.25</v>
        <stp/>
        <stp>EM_S_STM07_IS</stp>
        <stp>4</stp>
        <stp>000948.SZ</stp>
        <stp>9</stp>
        <stp>12/31/2015</stp>
        <stp>1</stp>
        <tr r="M427" s="2"/>
      </tp>
      <tp>
        <v>2840804023.8499999</v>
        <stp/>
        <stp>EM_S_STM07_IS</stp>
        <stp>4</stp>
        <stp>000949.SZ</stp>
        <stp>9</stp>
        <stp>12/31/2014</stp>
        <stp>1</stp>
        <tr r="K428" s="2"/>
      </tp>
      <tp>
        <v>2025824711.54</v>
        <stp/>
        <stp>EM_S_STM07_IS</stp>
        <stp>4</stp>
        <stp>000998.SZ</stp>
        <stp>9</stp>
        <stp>12/31/2015</stp>
        <stp>1</stp>
        <tr r="M468" s="2"/>
      </tp>
      <tp>
        <v>7276585571.5299997</v>
        <stp/>
        <stp>EM_S_STM07_IS</stp>
        <stp>4</stp>
        <stp>000999.SZ</stp>
        <stp>9</stp>
        <stp>12/31/2014</stp>
        <stp>1</stp>
        <tr r="K469" s="2"/>
      </tp>
      <tp>
        <v>2619553081.3899999</v>
        <stp/>
        <stp>EM_S_STM07_IS</stp>
        <stp>4</stp>
        <stp>000988.SZ</stp>
        <stp>9</stp>
        <stp>12/31/2015</stp>
        <stp>1</stp>
        <tr r="M461" s="2"/>
      </tp>
      <tp>
        <v>1405350432.27</v>
        <stp/>
        <stp>EM_S_STM07_IS</stp>
        <stp>4</stp>
        <stp>000989.SZ</stp>
        <stp>9</stp>
        <stp>12/31/2014</stp>
        <stp>1</stp>
        <tr r="K462" s="2"/>
      </tp>
      <tp>
        <v>4591667555.0200005</v>
        <stp/>
        <stp>EM_S_STM07_IS</stp>
        <stp>4</stp>
        <stp>600978.SH</stp>
        <stp>9</stp>
        <stp>12/31/2015</stp>
        <stp>1</stp>
        <tr r="M2667" s="2"/>
      </tp>
      <tp>
        <v>1513168258.1700001</v>
        <stp/>
        <stp>EM_S_STM07_IS</stp>
        <stp>4</stp>
        <stp>600979.SH</stp>
        <stp>9</stp>
        <stp>12/31/2014</stp>
        <stp>1</stp>
        <tr r="K2668" s="2"/>
      </tp>
      <tp>
        <v>2269794674.8099999</v>
        <stp/>
        <stp>EM_S_STM07_IS</stp>
        <stp>4</stp>
        <stp>600969.SH</stp>
        <stp>9</stp>
        <stp>12/31/2014</stp>
        <stp>1</stp>
        <tr r="K2660" s="2"/>
      </tp>
      <tp>
        <v>15434705061.27</v>
        <stp/>
        <stp>EM_S_STM07_IS</stp>
        <stp>4</stp>
        <stp>600958.SH</stp>
        <stp>9</stp>
        <stp>12/31/2015</stp>
        <stp>1</stp>
        <tr r="M2651" s="2"/>
      </tp>
      <tp>
        <v>4402248872.7700005</v>
        <stp/>
        <stp>EM_S_STM07_IS</stp>
        <stp>4</stp>
        <stp>600959.SH</stp>
        <stp>9</stp>
        <stp>12/31/2014</stp>
        <stp>1</stp>
        <tr r="K2652" s="2"/>
      </tp>
      <tp>
        <v>25325842000</v>
        <stp/>
        <stp>EM_S_STM07_IS</stp>
        <stp>4</stp>
        <stp>600919.SH</stp>
        <stp>9</stp>
        <stp>12/31/2014</stp>
        <stp>1</stp>
        <tr r="K2648" s="2"/>
      </tp>
      <tp>
        <v>2396607412.9299998</v>
        <stp/>
        <stp>EM_S_STM07_IS</stp>
        <stp>4</stp>
        <stp>600908.SH</stp>
        <stp>9</stp>
        <stp>12/31/2015</stp>
        <stp>1</stp>
        <tr r="M2645" s="2"/>
      </tp>
      <tp>
        <v>1689616580.3299999</v>
        <stp/>
        <stp>EM_S_STM07_IS</stp>
        <stp>4</stp>
        <stp>600909.SH</stp>
        <stp>9</stp>
        <stp>12/31/2014</stp>
        <stp>1</stp>
        <tr r="K2646" s="2"/>
      </tp>
      <tp>
        <v>49589246312.080002</v>
        <stp/>
        <stp>EM_S_STM07_IS</stp>
        <stp>4</stp>
        <stp>600998.SH</stp>
        <stp>9</stp>
        <stp>12/31/2015</stp>
        <stp>1</stp>
        <tr r="M2684" s="2"/>
      </tp>
      <tp>
        <v>11002468274.67</v>
        <stp/>
        <stp>EM_S_STM07_IS</stp>
        <stp>4</stp>
        <stp>600999.SH</stp>
        <stp>9</stp>
        <stp>12/31/2014</stp>
        <stp>1</stp>
        <tr r="K2685" s="2"/>
      </tp>
      <tp>
        <v>1591158503.1600001</v>
        <stp/>
        <stp>EM_S_STM07_IS</stp>
        <stp>4</stp>
        <stp>600988.SH</stp>
        <stp>9</stp>
        <stp>12/31/2015</stp>
        <stp>1</stp>
        <tr r="M2677" s="2"/>
      </tp>
      <tp>
        <v>2489224909.1999998</v>
        <stp/>
        <stp>EM_S_STM07_IS</stp>
        <stp>4</stp>
        <stp>300408.SZ</stp>
        <stp>9</stp>
        <stp>12/31/2015</stp>
        <stp>1</stp>
        <tr r="M1702" s="2"/>
      </tp>
      <tp>
        <v>446792562.06999999</v>
        <stp/>
        <stp>EM_S_STM07_IS</stp>
        <stp>4</stp>
        <stp>300409.SZ</stp>
        <stp>9</stp>
        <stp>12/31/2014</stp>
        <stp>1</stp>
        <tr r="K1703" s="2"/>
      </tp>
      <tp>
        <v>1194594744.6199999</v>
        <stp/>
        <stp>EM_S_STM07_IS</stp>
        <stp>4</stp>
        <stp>000428.SZ</stp>
        <stp>9</stp>
        <stp>12/31/2015</stp>
        <stp>1</stp>
        <tr r="M103" s="2"/>
      </tp>
      <tp>
        <v>1455054983.7</v>
        <stp/>
        <stp>EM_S_STM07_IS</stp>
        <stp>4</stp>
        <stp>000429.SZ</stp>
        <stp>9</stp>
        <stp>12/31/2014</stp>
        <stp>1</stp>
        <tr r="K104" s="2"/>
      </tp>
      <tp>
        <v>1789140564.52</v>
        <stp/>
        <stp>EM_S_STM07_IS</stp>
        <stp>4</stp>
        <stp>300418.SZ</stp>
        <stp>9</stp>
        <stp>12/31/2015</stp>
        <stp>1</stp>
        <tr r="M1712" s="2"/>
      </tp>
      <tp>
        <v>284029055.60000002</v>
        <stp/>
        <stp>EM_S_STM07_IS</stp>
        <stp>4</stp>
        <stp>300419.SZ</stp>
        <stp>9</stp>
        <stp>12/31/2014</stp>
        <stp>1</stp>
        <tr r="K1713" s="2"/>
      </tp>
      <tp>
        <v>13131626932.440001</v>
        <stp/>
        <stp>EM_S_STM07_IS</stp>
        <stp>4</stp>
        <stp>000418.SZ</stp>
        <stp>9</stp>
        <stp>12/31/2015</stp>
        <stp>1</stp>
        <tr r="M95" s="2"/>
      </tp>
      <tp>
        <v>4295322779.2200003</v>
        <stp/>
        <stp>EM_S_STM07_IS</stp>
        <stp>4</stp>
        <stp>000419.SZ</stp>
        <stp>9</stp>
        <stp>12/31/2014</stp>
        <stp>1</stp>
        <tr r="K96" s="2"/>
      </tp>
      <tp>
        <v>745991965.14999998</v>
        <stp/>
        <stp>EM_S_STM07_IS</stp>
        <stp>4</stp>
        <stp>300428.SZ</stp>
        <stp>9</stp>
        <stp>12/31/2015</stp>
        <stp>1</stp>
        <tr r="M1722" s="2"/>
      </tp>
      <tp>
        <v>275933422.12</v>
        <stp/>
        <stp>EM_S_STM07_IS</stp>
        <stp>4</stp>
        <stp>300429.SZ</stp>
        <stp>9</stp>
        <stp>12/31/2014</stp>
        <stp>1</stp>
        <tr r="K1723" s="2"/>
      </tp>
      <tp>
        <v>119903863.84</v>
        <stp/>
        <stp>EM_S_STM07_IS</stp>
        <stp>4</stp>
        <stp>000408.SZ</stp>
        <stp>9</stp>
        <stp>12/31/2015</stp>
        <stp>1</stp>
        <tr r="M87" s="2"/>
      </tp>
      <tp>
        <v>317645555.19999999</v>
        <stp/>
        <stp>EM_S_STM07_IS</stp>
        <stp>4</stp>
        <stp>000409.SZ</stp>
        <stp>9</stp>
        <stp>12/31/2014</stp>
        <stp>1</stp>
        <tr r="K88" s="2"/>
      </tp>
      <tp>
        <v>878735747.27999997</v>
        <stp/>
        <stp>EM_S_STM07_IS</stp>
        <stp>4</stp>
        <stp>300438.SZ</stp>
        <stp>9</stp>
        <stp>12/31/2015</stp>
        <stp>1</stp>
        <tr r="M1732" s="2"/>
      </tp>
      <tp>
        <v>597849201.88999999</v>
        <stp/>
        <stp>EM_S_STM07_IS</stp>
        <stp>4</stp>
        <stp>300439.SZ</stp>
        <stp>9</stp>
        <stp>12/31/2014</stp>
        <stp>1</stp>
        <tr r="K1733" s="2"/>
      </tp>
      <tp>
        <v>465691390.41000003</v>
        <stp/>
        <stp>EM_S_STM07_IS</stp>
        <stp>4</stp>
        <stp>300448.SZ</stp>
        <stp>9</stp>
        <stp>12/31/2015</stp>
        <stp>1</stp>
        <tr r="M1742" s="2"/>
      </tp>
      <tp>
        <v>562892410.86000001</v>
        <stp/>
        <stp>EM_S_STM07_IS</stp>
        <stp>4</stp>
        <stp>300449.SZ</stp>
        <stp>9</stp>
        <stp>12/31/2014</stp>
        <stp>1</stp>
        <tr r="K1743" s="2"/>
      </tp>
      <tp>
        <v>1209465496.0999999</v>
        <stp/>
        <stp>EM_S_STM07_IS</stp>
        <stp>4</stp>
        <stp>300458.SZ</stp>
        <stp>9</stp>
        <stp>12/31/2015</stp>
        <stp>1</stp>
        <tr r="M1751" s="2"/>
      </tp>
      <tp>
        <v>476902016.81999999</v>
        <stp/>
        <stp>EM_S_STM07_IS</stp>
        <stp>4</stp>
        <stp>300459.SZ</stp>
        <stp>9</stp>
        <stp>12/31/2014</stp>
        <stp>1</stp>
        <tr r="K1752" s="2"/>
      </tp>
      <tp>
        <v>300329658.36000001</v>
        <stp/>
        <stp>EM_S_STM07_IS</stp>
        <stp>4</stp>
        <stp>300468.SZ</stp>
        <stp>9</stp>
        <stp>12/31/2015</stp>
        <stp>1</stp>
        <tr r="M1761" s="2"/>
      </tp>
      <tp>
        <v>368328787.19999999</v>
        <stp/>
        <stp>EM_S_STM07_IS</stp>
        <stp>4</stp>
        <stp>300469.SZ</stp>
        <stp>9</stp>
        <stp>12/31/2014</stp>
        <stp>1</stp>
        <tr r="K1762" s="2"/>
      </tp>
      <tp>
        <v>542310639.41999996</v>
        <stp/>
        <stp>EM_S_STM07_IS</stp>
        <stp>4</stp>
        <stp>300478.SZ</stp>
        <stp>9</stp>
        <stp>12/31/2015</stp>
        <stp>1</stp>
        <tr r="M1771" s="2"/>
      </tp>
      <tp>
        <v>247475735.63</v>
        <stp/>
        <stp>EM_S_STM07_IS</stp>
        <stp>4</stp>
        <stp>300479.SZ</stp>
        <stp>9</stp>
        <stp>12/31/2014</stp>
        <stp>1</stp>
        <tr r="K1772" s="2"/>
      </tp>
      <tp>
        <v>183857803.87</v>
        <stp/>
        <stp>EM_S_STM07_IS</stp>
        <stp>4</stp>
        <stp>300488.SZ</stp>
        <stp>9</stp>
        <stp>12/31/2015</stp>
        <stp>1</stp>
        <tr r="M1781" s="2"/>
      </tp>
      <tp>
        <v>157253982.25</v>
        <stp/>
        <stp>EM_S_STM07_IS</stp>
        <stp>4</stp>
        <stp>300489.SZ</stp>
        <stp>9</stp>
        <stp>12/31/2014</stp>
        <stp>1</stp>
        <tr r="K1782" s="2"/>
      </tp>
      <tp>
        <v>48237369754.910004</v>
        <stp/>
        <stp>EM_S_STM07_IS</stp>
        <stp>4</stp>
        <stp>300498.SZ</stp>
        <stp>9</stp>
        <stp>12/31/2015</stp>
        <stp>1</stp>
        <tr r="M1791" s="2"/>
      </tp>
      <tp>
        <v>283655387.77999997</v>
        <stp/>
        <stp>EM_S_STM07_IS</stp>
        <stp>4</stp>
        <stp>300499.SZ</stp>
        <stp>9</stp>
        <stp>12/31/2014</stp>
        <stp>1</stp>
        <tr r="K1792" s="2"/>
      </tp>
      <tp>
        <v>7418690059.7200003</v>
        <stp/>
        <stp>EM_S_STM07_IS</stp>
        <stp>4</stp>
        <stp>000498.SZ</stp>
        <stp>9</stp>
        <stp>12/31/2015</stp>
        <stp>1</stp>
        <tr r="M107" s="2"/>
      </tp>
      <tp>
        <v>20241906131.810001</v>
        <stp/>
        <stp>EM_S_STM07_IS</stp>
        <stp>4</stp>
        <stp>000488.SZ</stp>
        <stp>9</stp>
        <stp>12/31/2015</stp>
        <stp>1</stp>
        <tr r="M106" s="2"/>
      </tp>
      <tp>
        <v>1124789539.71</v>
        <stp/>
        <stp>EM_S_STM07_IS</stp>
        <stp>4</stp>
        <stp>600478.SH</stp>
        <stp>9</stp>
        <stp>12/31/2015</stp>
        <stp>1</stp>
        <tr r="M2264" s="2"/>
      </tp>
      <tp>
        <v>2194240470.52</v>
        <stp/>
        <stp>EM_S_STM07_IS</stp>
        <stp>4</stp>
        <stp>600479.SH</stp>
        <stp>9</stp>
        <stp>12/31/2014</stp>
        <stp>1</stp>
        <tr r="K2265" s="2"/>
      </tp>
      <tp>
        <v>868733370.21000004</v>
        <stp/>
        <stp>EM_S_STM07_IS</stp>
        <stp>4</stp>
        <stp>600468.SH</stp>
        <stp>9</stp>
        <stp>12/31/2015</stp>
        <stp>1</stp>
        <tr r="M2258" s="2"/>
      </tp>
      <tp>
        <v>8166836833.3900003</v>
        <stp/>
        <stp>EM_S_STM07_IS</stp>
        <stp>4</stp>
        <stp>600469.SH</stp>
        <stp>9</stp>
        <stp>12/31/2014</stp>
        <stp>1</stp>
        <tr r="K2259" s="2"/>
      </tp>
      <tp>
        <v>10825107108.040001</v>
        <stp/>
        <stp>EM_S_STM07_IS</stp>
        <stp>4</stp>
        <stp>600458.SH</stp>
        <stp>9</stp>
        <stp>12/31/2015</stp>
        <stp>1</stp>
        <tr r="M2250" s="2"/>
      </tp>
      <tp>
        <v>6880705321.7399998</v>
        <stp/>
        <stp>EM_S_STM07_IS</stp>
        <stp>4</stp>
        <stp>600459.SH</stp>
        <stp>9</stp>
        <stp>12/31/2014</stp>
        <stp>1</stp>
        <tr r="K2251" s="2"/>
      </tp>
      <tp>
        <v>2274830645.5799999</v>
        <stp/>
        <stp>EM_S_STM07_IS</stp>
        <stp>4</stp>
        <stp>600448.SH</stp>
        <stp>9</stp>
        <stp>12/31/2015</stp>
        <stp>1</stp>
        <tr r="M2245" s="2"/>
      </tp>
      <tp>
        <v>3892639741.21</v>
        <stp/>
        <stp>EM_S_STM07_IS</stp>
        <stp>4</stp>
        <stp>600449.SH</stp>
        <stp>9</stp>
        <stp>12/31/2014</stp>
        <stp>1</stp>
        <tr r="K2246" s="2"/>
      </tp>
      <tp>
        <v>14079246514.030001</v>
        <stp/>
        <stp>EM_S_STM07_IS</stp>
        <stp>4</stp>
        <stp>600438.SH</stp>
        <stp>9</stp>
        <stp>12/31/2015</stp>
        <stp>1</stp>
        <tr r="M2241" s="2"/>
      </tp>
      <tp>
        <v>1932259979.5599999</v>
        <stp/>
        <stp>EM_S_STM07_IS</stp>
        <stp>4</stp>
        <stp>600439.SH</stp>
        <stp>9</stp>
        <stp>12/31/2014</stp>
        <stp>1</stp>
        <tr r="K2242" s="2"/>
      </tp>
      <tp>
        <v>6840502485.6499996</v>
        <stp/>
        <stp>EM_S_STM07_IS</stp>
        <stp>4</stp>
        <stp>600428.SH</stp>
        <stp>9</stp>
        <stp>12/31/2015</stp>
        <stp>1</stp>
        <tr r="M2235" s="2"/>
      </tp>
      <tp>
        <v>4502477062.6999998</v>
        <stp/>
        <stp>EM_S_STM07_IS</stp>
        <stp>4</stp>
        <stp>600429.SH</stp>
        <stp>9</stp>
        <stp>12/31/2014</stp>
        <stp>1</stp>
        <tr r="K2236" s="2"/>
      </tp>
      <tp>
        <v>46385912307.269997</v>
        <stp/>
        <stp>EM_S_STM07_IS</stp>
        <stp>4</stp>
        <stp>600418.SH</stp>
        <stp>9</stp>
        <stp>12/31/2015</stp>
        <stp>1</stp>
        <tr r="M2227" s="2"/>
      </tp>
      <tp>
        <v>326514907.87</v>
        <stp/>
        <stp>EM_S_STM07_IS</stp>
        <stp>4</stp>
        <stp>600419.SH</stp>
        <stp>9</stp>
        <stp>12/31/2014</stp>
        <stp>1</stp>
        <tr r="K2228" s="2"/>
      </tp>
      <tp>
        <v>2369539264.8899999</v>
        <stp/>
        <stp>EM_S_STM07_IS</stp>
        <stp>4</stp>
        <stp>600408.SH</stp>
        <stp>9</stp>
        <stp>12/31/2015</stp>
        <stp>1</stp>
        <tr r="M2222" s="2"/>
      </tp>
      <tp>
        <v>12695350653.9</v>
        <stp/>
        <stp>EM_S_STM07_IS</stp>
        <stp>4</stp>
        <stp>600409.SH</stp>
        <stp>9</stp>
        <stp>12/31/2014</stp>
        <stp>1</stp>
        <tr r="K2223" s="2"/>
      </tp>
      <tp>
        <v>13489636854.129999</v>
        <stp/>
        <stp>EM_S_STM07_IS</stp>
        <stp>4</stp>
        <stp>600498.SH</stp>
        <stp>9</stp>
        <stp>12/31/2015</stp>
        <stp>1</stp>
        <tr r="M2281" s="2"/>
      </tp>
      <tp>
        <v>4465875887.3500004</v>
        <stp/>
        <stp>EM_S_STM07_IS</stp>
        <stp>4</stp>
        <stp>600499.SH</stp>
        <stp>9</stp>
        <stp>12/31/2014</stp>
        <stp>1</stp>
        <tr r="K2282" s="2"/>
      </tp>
      <tp>
        <v>1404719888.21</v>
        <stp/>
        <stp>EM_S_STM07_IS</stp>
        <stp>4</stp>
        <stp>600488.SH</stp>
        <stp>9</stp>
        <stp>12/31/2015</stp>
        <stp>1</stp>
        <tr r="M2273" s="2"/>
      </tp>
      <tp>
        <v>33551156427.259998</v>
        <stp/>
        <stp>EM_S_STM07_IS</stp>
        <stp>4</stp>
        <stp>600489.SH</stp>
        <stp>9</stp>
        <stp>12/31/2014</stp>
        <stp>1</stp>
        <tr r="K2274" s="2"/>
      </tp>
      <tp>
        <v>20738126205.080002</v>
        <stp/>
        <stp>EM_S_STM07_IS</stp>
        <stp>4</stp>
        <stp>000538.SZ</stp>
        <stp>9</stp>
        <stp>12/31/2015</stp>
        <stp>1</stp>
        <tr r="M139" s="2"/>
      </tp>
      <tp>
        <v>29046568685</v>
        <stp/>
        <stp>EM_S_STM07_IS</stp>
        <stp>4</stp>
        <stp>000539.SZ</stp>
        <stp>9</stp>
        <stp>12/31/2014</stp>
        <stp>1</stp>
        <tr r="K140" s="2"/>
      </tp>
      <tp>
        <v>130577152.13</v>
        <stp/>
        <stp>EM_S_STM07_IS</stp>
        <stp>4</stp>
        <stp>300508.SZ</stp>
        <stp>9</stp>
        <stp>12/31/2015</stp>
        <stp>1</stp>
        <tr r="M1800" s="2"/>
      </tp>
      <tp>
        <v>443349466.75999999</v>
        <stp/>
        <stp>EM_S_STM07_IS</stp>
        <stp>4</stp>
        <stp>300509.SZ</stp>
        <stp>9</stp>
        <stp>12/31/2014</stp>
        <stp>1</stp>
        <tr r="K1801" s="2"/>
      </tp>
      <tp>
        <v>6655815581.2799997</v>
        <stp/>
        <stp>EM_S_STM07_IS</stp>
        <stp>4</stp>
        <stp>000528.SZ</stp>
        <stp>9</stp>
        <stp>12/31/2015</stp>
        <stp>1</stp>
        <tr r="M130" s="2"/>
      </tp>
      <tp>
        <v>1876176087.23</v>
        <stp/>
        <stp>EM_S_STM07_IS</stp>
        <stp>4</stp>
        <stp>000529.SZ</stp>
        <stp>9</stp>
        <stp>12/31/2014</stp>
        <stp>1</stp>
        <tr r="K131" s="2"/>
      </tp>
      <tp>
        <v>203737080.81</v>
        <stp/>
        <stp>EM_S_STM07_IS</stp>
        <stp>4</stp>
        <stp>300518.SZ</stp>
        <stp>9</stp>
        <stp>12/31/2015</stp>
        <stp>1</stp>
        <tr r="M1809" s="2"/>
      </tp>
      <tp>
        <v>292109437.70999998</v>
        <stp/>
        <stp>EM_S_STM07_IS</stp>
        <stp>4</stp>
        <stp>300519.SZ</stp>
        <stp>9</stp>
        <stp>12/31/2014</stp>
        <stp>1</stp>
        <tr r="K1810" s="2"/>
      </tp>
      <tp>
        <v>237843810.19999999</v>
        <stp/>
        <stp>EM_S_STM07_IS</stp>
        <stp>4</stp>
        <stp>000518.SZ</stp>
        <stp>9</stp>
        <stp>12/31/2015</stp>
        <stp>1</stp>
        <tr r="M122" s="2"/>
      </tp>
      <tp>
        <v>2035733241.45</v>
        <stp/>
        <stp>EM_S_STM07_IS</stp>
        <stp>4</stp>
        <stp>000519.SZ</stp>
        <stp>9</stp>
        <stp>12/31/2014</stp>
        <stp>1</stp>
        <tr r="K123" s="2"/>
      </tp>
      <tp>
        <v>1437268066.1300001</v>
        <stp/>
        <stp>EM_S_STM07_IS</stp>
        <stp>4</stp>
        <stp>300528.SZ</stp>
        <stp>9</stp>
        <stp>12/31/2015</stp>
        <stp>1</stp>
        <tr r="M1818" s="2"/>
      </tp>
      <tp>
        <v>370937549.04000002</v>
        <stp/>
        <stp>EM_S_STM07_IS</stp>
        <stp>4</stp>
        <stp>300529.SZ</stp>
        <stp>9</stp>
        <stp>12/31/2014</stp>
        <stp>1</stp>
        <tr r="K1819" s="2"/>
      </tp>
      <tp>
        <v>226575940.34</v>
        <stp/>
        <stp>EM_S_STM07_IS</stp>
        <stp>4</stp>
        <stp>000509.SZ</stp>
        <stp>9</stp>
        <stp>12/31/2014</stp>
        <stp>1</stp>
        <tr r="K115" s="2"/>
      </tp>
      <tp>
        <v>857016564.76999998</v>
        <stp/>
        <stp>EM_S_STM07_IS</stp>
        <stp>4</stp>
        <stp>300538.SZ</stp>
        <stp>9</stp>
        <stp>12/31/2015</stp>
        <stp>1</stp>
        <tr r="M1828" s="2"/>
      </tp>
      <tp>
        <v>375194175.18000001</v>
        <stp/>
        <stp>EM_S_STM07_IS</stp>
        <stp>4</stp>
        <stp>300539.SZ</stp>
        <stp>9</stp>
        <stp>12/31/2014</stp>
        <stp>1</stp>
        <tr r="K1829" s="2"/>
      </tp>
      <tp>
        <v>237262369.5</v>
        <stp/>
        <stp>EM_S_STM07_IS</stp>
        <stp>4</stp>
        <stp>300548.SZ</stp>
        <stp>9</stp>
        <stp>12/31/2015</stp>
        <stp>1</stp>
        <tr r="M1837" s="2"/>
      </tp>
      <tp>
        <v>308694055.27999997</v>
        <stp/>
        <stp>EM_S_STM07_IS</stp>
        <stp>4</stp>
        <stp>300549.SZ</stp>
        <stp>9</stp>
        <stp>12/31/2014</stp>
        <stp>1</stp>
        <tr r="K1838" s="2"/>
      </tp>
      <tp>
        <v>6900156926.6300001</v>
        <stp/>
        <stp>EM_S_STM07_IS</stp>
        <stp>4</stp>
        <stp>000568.SZ</stp>
        <stp>9</stp>
        <stp>12/31/2015</stp>
        <stp>1</stp>
        <tr r="M165" s="2"/>
      </tp>
      <tp>
        <v>914663873.39999998</v>
        <stp/>
        <stp>EM_S_STM07_IS</stp>
        <stp>4</stp>
        <stp>300558.SZ</stp>
        <stp>9</stp>
        <stp>12/31/2015</stp>
        <stp>1</stp>
        <tr r="M1846" s="2"/>
      </tp>
      <tp>
        <v>179299034.00999999</v>
        <stp/>
        <stp>EM_S_STM07_IS</stp>
        <stp>4</stp>
        <stp>300559.SZ</stp>
        <stp>9</stp>
        <stp>12/31/2014</stp>
        <stp>1</stp>
        <tr r="K1847" s="2"/>
      </tp>
      <tp>
        <v>2528139940.1900001</v>
        <stp/>
        <stp>EM_S_STM07_IS</stp>
        <stp>4</stp>
        <stp>000558.SZ</stp>
        <stp>9</stp>
        <stp>12/31/2015</stp>
        <stp>1</stp>
        <tr r="M156" s="2"/>
      </tp>
      <tp>
        <v>9828875656.7800007</v>
        <stp/>
        <stp>EM_S_STM07_IS</stp>
        <stp>4</stp>
        <stp>000559.SZ</stp>
        <stp>9</stp>
        <stp>12/31/2014</stp>
        <stp>1</stp>
        <tr r="K157" s="2"/>
      </tp>
      <tp>
        <v>425060529.48000002</v>
        <stp/>
        <stp>EM_S_STM07_IS</stp>
        <stp>4</stp>
        <stp>300568.SZ</stp>
        <stp>9</stp>
        <stp>12/31/2015</stp>
        <stp>1</stp>
        <tr r="M1855" s="2"/>
      </tp>
      <tp>
        <v>955677459.22000003</v>
        <stp/>
        <stp>EM_S_STM07_IS</stp>
        <stp>4</stp>
        <stp>300569.SZ</stp>
        <stp>9</stp>
        <stp>12/31/2014</stp>
        <stp>1</stp>
        <tr r="K1856" s="2"/>
      </tp>
      <tp>
        <v>182880029.24000001</v>
        <stp/>
        <stp>EM_S_STM07_IS</stp>
        <stp>4</stp>
        <stp>000548.SZ</stp>
        <stp>9</stp>
        <stp>12/31/2015</stp>
        <stp>1</stp>
        <tr r="M148" s="2"/>
      </tp>
      <tp>
        <v>309825901.75999999</v>
        <stp/>
        <stp>EM_S_STM07_IS</stp>
        <stp>4</stp>
        <stp>300579.SZ</stp>
        <stp>9</stp>
        <stp>12/31/2014</stp>
        <stp>1</stp>
        <tr r="K1864" s="2"/>
      </tp>
      <tp>
        <v>403562945.31</v>
        <stp/>
        <stp>EM_S_STM07_IS</stp>
        <stp>4</stp>
        <stp>300588.SZ</stp>
        <stp>9</stp>
        <stp>12/31/2015</stp>
        <stp>1</stp>
        <tr r="M1873" s="2"/>
      </tp>
      <tp>
        <v>324088058.25</v>
        <stp/>
        <stp>EM_S_STM07_IS</stp>
        <stp>4</stp>
        <stp>300589.SZ</stp>
        <stp>9</stp>
        <stp>12/31/2014</stp>
        <stp>1</stp>
        <tr r="K1874" s="2"/>
      </tp>
      <tp>
        <v>3062487115.96</v>
        <stp/>
        <stp>EM_S_STM07_IS</stp>
        <stp>4</stp>
        <stp>000598.SZ</stp>
        <stp>9</stp>
        <stp>12/31/2015</stp>
        <stp>1</stp>
        <tr r="M185" s="2"/>
      </tp>
      <tp>
        <v>3977990679.1199999</v>
        <stp/>
        <stp>EM_S_STM07_IS</stp>
        <stp>4</stp>
        <stp>000599.SZ</stp>
        <stp>9</stp>
        <stp>12/31/2014</stp>
        <stp>1</stp>
        <tr r="K186" s="2"/>
      </tp>
      <tp>
        <v>5563482023.6599998</v>
        <stp/>
        <stp>EM_S_STM07_IS</stp>
        <stp>4</stp>
        <stp>000589.SZ</stp>
        <stp>9</stp>
        <stp>12/31/2014</stp>
        <stp>1</stp>
        <tr r="K177" s="2"/>
      </tp>
      <tp>
        <v>10873217748.99</v>
        <stp/>
        <stp>EM_S_STM07_IS</stp>
        <stp>4</stp>
        <stp>600578.SH</stp>
        <stp>9</stp>
        <stp>12/31/2015</stp>
        <stp>1</stp>
        <tr r="M2350" s="2"/>
      </tp>
      <tp>
        <v>823862150.96000004</v>
        <stp/>
        <stp>EM_S_STM07_IS</stp>
        <stp>4</stp>
        <stp>600579.SH</stp>
        <stp>9</stp>
        <stp>12/31/2014</stp>
        <stp>1</stp>
        <tr r="K2351" s="2"/>
      </tp>
      <tp>
        <v>921782372.69000006</v>
        <stp/>
        <stp>EM_S_STM07_IS</stp>
        <stp>4</stp>
        <stp>600568.SH</stp>
        <stp>9</stp>
        <stp>12/31/2015</stp>
        <stp>1</stp>
        <tr r="M2341" s="2"/>
      </tp>
      <tp>
        <v>26851759655.5</v>
        <stp/>
        <stp>EM_S_STM07_IS</stp>
        <stp>4</stp>
        <stp>600569.SH</stp>
        <stp>9</stp>
        <stp>12/31/2014</stp>
        <stp>1</stp>
        <tr r="K2342" s="2"/>
      </tp>
      <tp>
        <v>1691976779.5</v>
        <stp/>
        <stp>EM_S_STM07_IS</stp>
        <stp>4</stp>
        <stp>600558.SH</stp>
        <stp>9</stp>
        <stp>12/31/2015</stp>
        <stp>1</stp>
        <tr r="M2332" s="2"/>
      </tp>
      <tp>
        <v>2109156606.01</v>
        <stp/>
        <stp>EM_S_STM07_IS</stp>
        <stp>4</stp>
        <stp>600559.SH</stp>
        <stp>9</stp>
        <stp>12/31/2014</stp>
        <stp>1</stp>
        <tr r="K2333" s="2"/>
      </tp>
      <tp>
        <v>3420578335.1900001</v>
        <stp/>
        <stp>EM_S_STM07_IS</stp>
        <stp>4</stp>
        <stp>600548.SH</stp>
        <stp>9</stp>
        <stp>12/31/2015</stp>
        <stp>1</stp>
        <tr r="M2324" s="2"/>
      </tp>
      <tp>
        <v>10142731526.5</v>
        <stp/>
        <stp>EM_S_STM07_IS</stp>
        <stp>4</stp>
        <stp>600549.SH</stp>
        <stp>9</stp>
        <stp>12/31/2014</stp>
        <stp>1</stp>
        <tr r="K2325" s="2"/>
      </tp>
      <tp>
        <v>506408017.97000003</v>
        <stp/>
        <stp>EM_S_STM07_IS</stp>
        <stp>4</stp>
        <stp>600538.SH</stp>
        <stp>9</stp>
        <stp>12/31/2015</stp>
        <stp>1</stp>
        <tr r="M2317" s="2"/>
      </tp>
      <tp>
        <v>20690493.289999999</v>
        <stp/>
        <stp>EM_S_STM07_IS</stp>
        <stp>4</stp>
        <stp>600539.SH</stp>
        <stp>9</stp>
        <stp>12/31/2014</stp>
        <stp>1</stp>
        <tr r="K2318" s="2"/>
      </tp>
      <tp>
        <v>57787441748.510002</v>
        <stp/>
        <stp>EM_S_STM07_IS</stp>
        <stp>4</stp>
        <stp>600528.SH</stp>
        <stp>9</stp>
        <stp>12/31/2015</stp>
        <stp>1</stp>
        <tr r="M2308" s="2"/>
      </tp>
      <tp>
        <v>1691112456.28</v>
        <stp/>
        <stp>EM_S_STM07_IS</stp>
        <stp>4</stp>
        <stp>600529.SH</stp>
        <stp>9</stp>
        <stp>12/31/2014</stp>
        <stp>1</stp>
        <tr r="K2309" s="2"/>
      </tp>
      <tp>
        <v>18066827952.299999</v>
        <stp/>
        <stp>EM_S_STM07_IS</stp>
        <stp>4</stp>
        <stp>600518.SH</stp>
        <stp>9</stp>
        <stp>12/31/2015</stp>
        <stp>1</stp>
        <tr r="M2299" s="2"/>
      </tp>
      <tp>
        <v>31573928530.939999</v>
        <stp/>
        <stp>EM_S_STM07_IS</stp>
        <stp>4</stp>
        <stp>600519.SH</stp>
        <stp>9</stp>
        <stp>12/31/2014</stp>
        <stp>1</stp>
        <tr r="K2300" s="2"/>
      </tp>
      <tp>
        <v>4960392875.1400003</v>
        <stp/>
        <stp>EM_S_STM07_IS</stp>
        <stp>4</stp>
        <stp>600508.SH</stp>
        <stp>9</stp>
        <stp>12/31/2015</stp>
        <stp>1</stp>
        <tr r="M2290" s="2"/>
      </tp>
      <tp>
        <v>3558955367.9299998</v>
        <stp/>
        <stp>EM_S_STM07_IS</stp>
        <stp>4</stp>
        <stp>600509.SH</stp>
        <stp>9</stp>
        <stp>12/31/2014</stp>
        <stp>1</stp>
        <tr r="K2291" s="2"/>
      </tp>
      <tp>
        <v>3653774696.6199999</v>
        <stp/>
        <stp>EM_S_STM07_IS</stp>
        <stp>4</stp>
        <stp>600598.SH</stp>
        <stp>9</stp>
        <stp>12/31/2015</stp>
        <stp>1</stp>
        <tr r="M2369" s="2"/>
      </tp>
      <tp>
        <v>186634085.63</v>
        <stp/>
        <stp>EM_S_STM07_IS</stp>
        <stp>4</stp>
        <stp>600599.SH</stp>
        <stp>9</stp>
        <stp>12/31/2014</stp>
        <stp>1</stp>
        <tr r="K2370" s="2"/>
      </tp>
      <tp>
        <v>4451272019</v>
        <stp/>
        <stp>EM_S_STM07_IS</stp>
        <stp>4</stp>
        <stp>600588.SH</stp>
        <stp>9</stp>
        <stp>12/31/2015</stp>
        <stp>1</stp>
        <tr r="M2360" s="2"/>
      </tp>
      <tp>
        <v>1189795410.47</v>
        <stp/>
        <stp>EM_S_STM07_IS</stp>
        <stp>4</stp>
        <stp>600589.SH</stp>
        <stp>9</stp>
        <stp>12/31/2014</stp>
        <stp>1</stp>
        <tr r="K2361" s="2"/>
      </tp>
      <tp>
        <v>239484202.38</v>
        <stp/>
        <stp>EM_S_STM07_IS</stp>
        <stp>4</stp>
        <stp>000638.SZ</stp>
        <stp>9</stp>
        <stp>12/31/2015</stp>
        <stp>1</stp>
        <tr r="M218" s="2"/>
      </tp>
      <tp>
        <v>1870322750.48</v>
        <stp/>
        <stp>EM_S_STM07_IS</stp>
        <stp>4</stp>
        <stp>000639.SZ</stp>
        <stp>9</stp>
        <stp>12/31/2014</stp>
        <stp>1</stp>
        <tr r="K219" s="2"/>
      </tp>
      <tp>
        <v>1770758262.96</v>
        <stp/>
        <stp>EM_S_STM07_IS</stp>
        <stp>4</stp>
        <stp>000628.SZ</stp>
        <stp>9</stp>
        <stp>12/31/2015</stp>
        <stp>1</stp>
        <tr r="M209" s="2"/>
      </tp>
      <tp>
        <v>16779307964.58</v>
        <stp/>
        <stp>EM_S_STM07_IS</stp>
        <stp>4</stp>
        <stp>000629.SZ</stp>
        <stp>9</stp>
        <stp>12/31/2014</stp>
        <stp>1</stp>
        <tr r="K210" s="2"/>
      </tp>
      <tp>
        <v>3903965119.7199998</v>
        <stp/>
        <stp>EM_S_STM07_IS</stp>
        <stp>4</stp>
        <stp>000619.SZ</stp>
        <stp>9</stp>
        <stp>12/31/2014</stp>
        <stp>1</stp>
        <tr r="K202" s="2"/>
      </tp>
      <tp>
        <v>647600000</v>
        <stp/>
        <stp>EM_S_STM07_IS</stp>
        <stp>4</stp>
        <stp>000608.SZ</stp>
        <stp>9</stp>
        <stp>12/31/2015</stp>
        <stp>1</stp>
        <tr r="M193" s="2"/>
      </tp>
      <tp>
        <v>618674278.25</v>
        <stp/>
        <stp>EM_S_STM07_IS</stp>
        <stp>4</stp>
        <stp>000609.SZ</stp>
        <stp>9</stp>
        <stp>12/31/2014</stp>
        <stp>1</stp>
        <tr r="K194" s="2"/>
      </tp>
      <tp>
        <v>1252523366</v>
        <stp/>
        <stp>EM_S_STM07_IS</stp>
        <stp>4</stp>
        <stp>000678.SZ</stp>
        <stp>9</stp>
        <stp>12/31/2015</stp>
        <stp>1</stp>
        <tr r="M241" s="2"/>
      </tp>
      <tp>
        <v>3596961778.04</v>
        <stp/>
        <stp>EM_S_STM07_IS</stp>
        <stp>4</stp>
        <stp>000679.SZ</stp>
        <stp>9</stp>
        <stp>12/31/2014</stp>
        <stp>1</stp>
        <tr r="K242" s="2"/>
      </tp>
      <tp>
        <v>106620701.16</v>
        <stp/>
        <stp>EM_S_STM07_IS</stp>
        <stp>4</stp>
        <stp>000668.SZ</stp>
        <stp>9</stp>
        <stp>12/31/2015</stp>
        <stp>1</stp>
        <tr r="M233" s="2"/>
      </tp>
      <tp>
        <v>2710968624.4099998</v>
        <stp/>
        <stp>EM_S_STM07_IS</stp>
        <stp>4</stp>
        <stp>000669.SZ</stp>
        <stp>9</stp>
        <stp>12/31/2014</stp>
        <stp>1</stp>
        <tr r="K234" s="2"/>
      </tp>
      <tp>
        <v>2370808855</v>
        <stp/>
        <stp>EM_S_STM07_IS</stp>
        <stp>4</stp>
        <stp>000659.SZ</stp>
        <stp>9</stp>
        <stp>12/31/2014</stp>
        <stp>1</stp>
        <tr r="K226" s="2"/>
      </tp>
      <tp>
        <v>9663900539.0699997</v>
        <stp/>
        <stp>EM_S_STM07_IS</stp>
        <stp>4</stp>
        <stp>000698.SZ</stp>
        <stp>9</stp>
        <stp>12/31/2015</stp>
        <stp>1</stp>
        <tr r="M257" s="2"/>
      </tp>
      <tp>
        <v>1090652107</v>
        <stp/>
        <stp>EM_S_STM07_IS</stp>
        <stp>4</stp>
        <stp>000688.SZ</stp>
        <stp>9</stp>
        <stp>12/31/2015</stp>
        <stp>1</stp>
        <tr r="M250" s="2"/>
      </tp>
      <tp>
        <v>52724174.32</v>
        <stp/>
        <stp>EM_S_STM07_IS</stp>
        <stp>4</stp>
        <stp>600678.SH</stp>
        <stp>9</stp>
        <stp>12/31/2015</stp>
        <stp>1</stp>
        <tr r="M2438" s="2"/>
      </tp>
      <tp>
        <v>609412373.90999997</v>
        <stp/>
        <stp>EM_S_STM07_IS</stp>
        <stp>4</stp>
        <stp>600679.SH</stp>
        <stp>9</stp>
        <stp>12/31/2014</stp>
        <stp>1</stp>
        <tr r="K2439" s="2"/>
      </tp>
      <tp>
        <v>2258534485.8299999</v>
        <stp/>
        <stp>EM_S_STM07_IS</stp>
        <stp>4</stp>
        <stp>600668.SH</stp>
        <stp>9</stp>
        <stp>12/31/2015</stp>
        <stp>1</stp>
        <tr r="M2431" s="2"/>
      </tp>
      <tp>
        <v>1740500133.49</v>
        <stp/>
        <stp>EM_S_STM07_IS</stp>
        <stp>4</stp>
        <stp>600658.SH</stp>
        <stp>9</stp>
        <stp>12/31/2015</stp>
        <stp>1</stp>
        <tr r="M2422" s="2"/>
      </tp>
      <tp>
        <v>7894846028.5900002</v>
        <stp/>
        <stp>EM_S_STM07_IS</stp>
        <stp>4</stp>
        <stp>600648.SH</stp>
        <stp>9</stp>
        <stp>12/31/2015</stp>
        <stp>1</stp>
        <tr r="M2413" s="2"/>
      </tp>
      <tp>
        <v>4930737787.3299999</v>
        <stp/>
        <stp>EM_S_STM07_IS</stp>
        <stp>4</stp>
        <stp>600649.SH</stp>
        <stp>9</stp>
        <stp>12/31/2014</stp>
        <stp>1</stp>
        <tr r="K2414" s="2"/>
      </tp>
      <tp>
        <v>1194441298.3800001</v>
        <stp/>
        <stp>EM_S_STM07_IS</stp>
        <stp>4</stp>
        <stp>600638.SH</stp>
        <stp>9</stp>
        <stp>12/31/2015</stp>
        <stp>1</stp>
        <tr r="M2404" s="2"/>
      </tp>
      <tp>
        <v>1914250968.3099999</v>
        <stp/>
        <stp>EM_S_STM07_IS</stp>
        <stp>4</stp>
        <stp>600639.SH</stp>
        <stp>9</stp>
        <stp>12/31/2014</stp>
        <stp>1</stp>
        <tr r="K2405" s="2"/>
      </tp>
      <tp>
        <v>3114149956.5900002</v>
        <stp/>
        <stp>EM_S_STM07_IS</stp>
        <stp>4</stp>
        <stp>600628.SH</stp>
        <stp>9</stp>
        <stp>12/31/2015</stp>
        <stp>1</stp>
        <tr r="M2396" s="2"/>
      </tp>
      <tp>
        <v>484979558.38</v>
        <stp/>
        <stp>EM_S_STM07_IS</stp>
        <stp>4</stp>
        <stp>600629.SH</stp>
        <stp>9</stp>
        <stp>12/31/2014</stp>
        <stp>1</stp>
        <tr r="K2397" s="2"/>
      </tp>
      <tp>
        <v>6170874223.6700001</v>
        <stp/>
        <stp>EM_S_STM07_IS</stp>
        <stp>4</stp>
        <stp>600618.SH</stp>
        <stp>9</stp>
        <stp>12/31/2015</stp>
        <stp>1</stp>
        <tr r="M2388" s="2"/>
      </tp>
      <tp>
        <v>6808447171.3000002</v>
        <stp/>
        <stp>EM_S_STM07_IS</stp>
        <stp>4</stp>
        <stp>600619.SH</stp>
        <stp>9</stp>
        <stp>12/31/2014</stp>
        <stp>1</stp>
        <tr r="K2389" s="2"/>
      </tp>
      <tp>
        <v>190171631.80000001</v>
        <stp/>
        <stp>EM_S_STM07_IS</stp>
        <stp>4</stp>
        <stp>600608.SH</stp>
        <stp>9</stp>
        <stp>12/31/2015</stp>
        <stp>1</stp>
        <tr r="M2378" s="2"/>
      </tp>
      <tp>
        <v>5146547234.8400002</v>
        <stp/>
        <stp>EM_S_STM07_IS</stp>
        <stp>4</stp>
        <stp>600609.SH</stp>
        <stp>9</stp>
        <stp>12/31/2014</stp>
        <stp>1</stp>
        <tr r="K2379" s="2"/>
      </tp>
      <tp>
        <v>444875033.88999999</v>
        <stp/>
        <stp>EM_S_STM07_IS</stp>
        <stp>4</stp>
        <stp>600698.SH</stp>
        <stp>9</stp>
        <stp>12/31/2015</stp>
        <stp>1</stp>
        <tr r="M2458" s="2"/>
      </tp>
      <tp>
        <v>7077091078.3999996</v>
        <stp/>
        <stp>EM_S_STM07_IS</stp>
        <stp>4</stp>
        <stp>600699.SH</stp>
        <stp>9</stp>
        <stp>12/31/2014</stp>
        <stp>1</stp>
        <tr r="K2459" s="2"/>
      </tp>
      <tp>
        <v>80803422000</v>
        <stp/>
        <stp>EM_S_STM07_IS</stp>
        <stp>4</stp>
        <stp>600688.SH</stp>
        <stp>9</stp>
        <stp>12/31/2015</stp>
        <stp>1</stp>
        <tr r="M2448" s="2"/>
      </tp>
      <tp>
        <v>1284936742.95</v>
        <stp/>
        <stp>EM_S_STM07_IS</stp>
        <stp>4</stp>
        <stp>600689.SH</stp>
        <stp>9</stp>
        <stp>12/31/2014</stp>
        <stp>1</stp>
        <tr r="K2449" s="2"/>
      </tp>
      <tp>
        <v>2598433029.27</v>
        <stp/>
        <stp>EM_S_STM07_IS</stp>
        <stp>4</stp>
        <stp>000738.SZ</stp>
        <stp>9</stp>
        <stp>12/31/2015</stp>
        <stp>1</stp>
        <tr r="M290" s="2"/>
      </tp>
      <tp>
        <v>4232760143.46</v>
        <stp/>
        <stp>EM_S_STM07_IS</stp>
        <stp>4</stp>
        <stp>000739.SZ</stp>
        <stp>9</stp>
        <stp>12/31/2014</stp>
        <stp>1</stp>
        <tr r="K291" s="2"/>
      </tp>
      <tp>
        <v>5773382071.4700003</v>
        <stp/>
        <stp>EM_S_STM07_IS</stp>
        <stp>4</stp>
        <stp>000728.SZ</stp>
        <stp>9</stp>
        <stp>12/31/2015</stp>
        <stp>1</stp>
        <tr r="M282" s="2"/>
      </tp>
      <tp>
        <v>13503754125.92</v>
        <stp/>
        <stp>EM_S_STM07_IS</stp>
        <stp>4</stp>
        <stp>000729.SZ</stp>
        <stp>9</stp>
        <stp>12/31/2014</stp>
        <stp>1</stp>
        <tr r="K283" s="2"/>
      </tp>
      <tp>
        <v>7375183843.9300003</v>
        <stp/>
        <stp>EM_S_STM07_IS</stp>
        <stp>4</stp>
        <stp>000718.SZ</stp>
        <stp>9</stp>
        <stp>12/31/2015</stp>
        <stp>1</stp>
        <tr r="M273" s="2"/>
      </tp>
      <tp>
        <v>7102547457.9700003</v>
        <stp/>
        <stp>EM_S_STM07_IS</stp>
        <stp>4</stp>
        <stp>000719.SZ</stp>
        <stp>9</stp>
        <stp>12/31/2014</stp>
        <stp>1</stp>
        <tr r="K274" s="2"/>
      </tp>
      <tp>
        <v>6197182085.8500004</v>
        <stp/>
        <stp>EM_S_STM07_IS</stp>
        <stp>4</stp>
        <stp>000708.SZ</stp>
        <stp>9</stp>
        <stp>12/31/2015</stp>
        <stp>1</stp>
        <tr r="M264" s="2"/>
      </tp>
      <tp>
        <v>98257447070.350006</v>
        <stp/>
        <stp>EM_S_STM07_IS</stp>
        <stp>4</stp>
        <stp>000709.SZ</stp>
        <stp>9</stp>
        <stp>12/31/2014</stp>
        <stp>1</stp>
        <tr r="K265" s="2"/>
      </tp>
      <tp>
        <v>50030639751.470001</v>
        <stp/>
        <stp>EM_S_STM07_IS</stp>
        <stp>4</stp>
        <stp>000778.SZ</stp>
        <stp>9</stp>
        <stp>12/31/2015</stp>
        <stp>1</stp>
        <tr r="M310" s="2"/>
      </tp>
      <tp>
        <v>276362346.80000001</v>
        <stp/>
        <stp>EM_S_STM07_IS</stp>
        <stp>4</stp>
        <stp>000779.SZ</stp>
        <stp>9</stp>
        <stp>12/31/2014</stp>
        <stp>1</stp>
        <tr r="K311" s="2"/>
      </tp>
      <tp>
        <v>24115766248.240002</v>
        <stp/>
        <stp>EM_S_STM07_IS</stp>
        <stp>4</stp>
        <stp>000768.SZ</stp>
        <stp>9</stp>
        <stp>12/31/2015</stp>
        <stp>1</stp>
        <tr r="M307" s="2"/>
      </tp>
      <tp>
        <v>19606880109.709999</v>
        <stp/>
        <stp>EM_S_STM07_IS</stp>
        <stp>4</stp>
        <stp>000758.SZ</stp>
        <stp>9</stp>
        <stp>12/31/2015</stp>
        <stp>1</stp>
        <tr r="M300" s="2"/>
      </tp>
      <tp>
        <v>16909016582.66</v>
        <stp/>
        <stp>EM_S_STM07_IS</stp>
        <stp>4</stp>
        <stp>000759.SZ</stp>
        <stp>9</stp>
        <stp>12/31/2014</stp>
        <stp>1</stp>
        <tr r="K301" s="2"/>
      </tp>
      <tp>
        <v>2123931849.54</v>
        <stp/>
        <stp>EM_S_STM07_IS</stp>
        <stp>4</stp>
        <stp>000748.SZ</stp>
        <stp>9</stp>
        <stp>12/31/2015</stp>
        <stp>1</stp>
        <tr r="M292" s="2"/>
      </tp>
      <tp>
        <v>521523302.38</v>
        <stp/>
        <stp>EM_S_STM07_IS</stp>
        <stp>4</stp>
        <stp>000798.SZ</stp>
        <stp>9</stp>
        <stp>12/31/2015</stp>
        <stp>1</stp>
        <tr r="M326" s="2"/>
      </tp>
      <tp>
        <v>388482413.32999998</v>
        <stp/>
        <stp>EM_S_STM07_IS</stp>
        <stp>4</stp>
        <stp>000799.SZ</stp>
        <stp>9</stp>
        <stp>12/31/2014</stp>
        <stp>1</stp>
        <tr r="K327" s="2"/>
      </tp>
      <tp>
        <v>2010726351.4100001</v>
        <stp/>
        <stp>EM_S_STM07_IS</stp>
        <stp>4</stp>
        <stp>000788.SZ</stp>
        <stp>9</stp>
        <stp>12/31/2015</stp>
        <stp>1</stp>
        <tr r="M317" s="2"/>
      </tp>
      <tp>
        <v>6682758652.54</v>
        <stp/>
        <stp>EM_S_STM07_IS</stp>
        <stp>4</stp>
        <stp>000789.SZ</stp>
        <stp>9</stp>
        <stp>12/31/2014</stp>
        <stp>1</stp>
        <tr r="K318" s="2"/>
      </tp>
      <tp>
        <v>6538699118.9799995</v>
        <stp/>
        <stp>EM_S_STM07_IS</stp>
        <stp>4</stp>
        <stp>600778.SH</stp>
        <stp>9</stp>
        <stp>12/31/2015</stp>
        <stp>1</stp>
        <tr r="M2533" s="2"/>
      </tp>
      <tp>
        <v>364868507.97000003</v>
        <stp/>
        <stp>EM_S_STM07_IS</stp>
        <stp>4</stp>
        <stp>600779.SH</stp>
        <stp>9</stp>
        <stp>12/31/2014</stp>
        <stp>1</stp>
        <tr r="K2534" s="2"/>
      </tp>
      <tp>
        <v>814661108.07000005</v>
        <stp/>
        <stp>EM_S_STM07_IS</stp>
        <stp>4</stp>
        <stp>600768.SH</stp>
        <stp>9</stp>
        <stp>12/31/2015</stp>
        <stp>1</stp>
        <tr r="M2524" s="2"/>
      </tp>
      <tp>
        <v>19762669.949999999</v>
        <stp/>
        <stp>EM_S_STM07_IS</stp>
        <stp>4</stp>
        <stp>600769.SH</stp>
        <stp>9</stp>
        <stp>12/31/2014</stp>
        <stp>1</stp>
        <tr r="K2525" s="2"/>
      </tp>
      <tp>
        <v>5921994667.6899996</v>
        <stp/>
        <stp>EM_S_STM07_IS</stp>
        <stp>4</stp>
        <stp>600758.SH</stp>
        <stp>9</stp>
        <stp>12/31/2015</stp>
        <stp>1</stp>
        <tr r="M2515" s="2"/>
      </tp>
      <tp>
        <v>1387245865.3</v>
        <stp/>
        <stp>EM_S_STM07_IS</stp>
        <stp>4</stp>
        <stp>600759.SH</stp>
        <stp>9</stp>
        <stp>12/31/2014</stp>
        <stp>1</stp>
        <tr r="K2516" s="2"/>
      </tp>
      <tp>
        <v>6619175075.5799999</v>
        <stp/>
        <stp>EM_S_STM07_IS</stp>
        <stp>4</stp>
        <stp>600748.SH</stp>
        <stp>9</stp>
        <stp>12/31/2015</stp>
        <stp>1</stp>
        <tr r="M2506" s="2"/>
      </tp>
      <tp>
        <v>160017643.62</v>
        <stp/>
        <stp>EM_S_STM07_IS</stp>
        <stp>4</stp>
        <stp>600749.SH</stp>
        <stp>9</stp>
        <stp>12/31/2014</stp>
        <stp>1</stp>
        <tr r="K2507" s="2"/>
      </tp>
      <tp>
        <v>1120665180.8800001</v>
        <stp/>
        <stp>EM_S_STM07_IS</stp>
        <stp>4</stp>
        <stp>600738.SH</stp>
        <stp>9</stp>
        <stp>12/31/2015</stp>
        <stp>1</stp>
        <tr r="M2496" s="2"/>
      </tp>
      <tp>
        <v>9238557842.1399994</v>
        <stp/>
        <stp>EM_S_STM07_IS</stp>
        <stp>4</stp>
        <stp>600739.SH</stp>
        <stp>9</stp>
        <stp>12/31/2014</stp>
        <stp>1</stp>
        <tr r="K2497" s="2"/>
      </tp>
      <tp>
        <v>2667166425.77</v>
        <stp/>
        <stp>EM_S_STM07_IS</stp>
        <stp>4</stp>
        <stp>600728.SH</stp>
        <stp>9</stp>
        <stp>12/31/2015</stp>
        <stp>1</stp>
        <tr r="M2486" s="2"/>
      </tp>
      <tp>
        <v>30140059758.98</v>
        <stp/>
        <stp>EM_S_STM07_IS</stp>
        <stp>4</stp>
        <stp>600729.SH</stp>
        <stp>9</stp>
        <stp>12/31/2014</stp>
        <stp>1</stp>
        <tr r="K2487" s="2"/>
      </tp>
      <tp>
        <v>7751691683</v>
        <stp/>
        <stp>EM_S_STM07_IS</stp>
        <stp>4</stp>
        <stp>600718.SH</stp>
        <stp>9</stp>
        <stp>12/31/2015</stp>
        <stp>1</stp>
        <tr r="M2476" s="2"/>
      </tp>
      <tp>
        <v>694425231.59000003</v>
        <stp/>
        <stp>EM_S_STM07_IS</stp>
        <stp>4</stp>
        <stp>600719.SH</stp>
        <stp>9</stp>
        <stp>12/31/2014</stp>
        <stp>1</stp>
        <tr r="K2477" s="2"/>
      </tp>
      <tp>
        <v>12387285125.389999</v>
        <stp/>
        <stp>EM_S_STM07_IS</stp>
        <stp>4</stp>
        <stp>600708.SH</stp>
        <stp>9</stp>
        <stp>12/31/2015</stp>
        <stp>1</stp>
        <tr r="M2467" s="2"/>
      </tp>
      <tp>
        <v>1046949289</v>
        <stp/>
        <stp>EM_S_STM07_IS</stp>
        <stp>4</stp>
        <stp>600798.SH</stp>
        <stp>9</stp>
        <stp>12/31/2015</stp>
        <stp>1</stp>
        <tr r="M2551" s="2"/>
      </tp>
      <tp>
        <v>2312103137.8800001</v>
        <stp/>
        <stp>EM_S_STM07_IS</stp>
        <stp>4</stp>
        <stp>600789.SH</stp>
        <stp>9</stp>
        <stp>12/31/2014</stp>
        <stp>1</stp>
        <tr r="K2542" s="2"/>
      </tp>
      <tp>
        <v>305430853.91000003</v>
        <stp/>
        <stp>EM_S_STM07_IS</stp>
        <stp>4</stp>
        <stp>000038.SZ</stp>
        <stp>9</stp>
        <stp>12/31/2015</stp>
        <stp>1</stp>
        <tr r="M39" s="2"/>
      </tp>
      <tp>
        <v>70070855000</v>
        <stp/>
        <stp>EM_S_STM07_IS</stp>
        <stp>4</stp>
        <stp>000039.SZ</stp>
        <stp>9</stp>
        <stp>12/31/2014</stp>
        <stp>1</stp>
        <tr r="K40" s="2"/>
      </tp>
      <tp>
        <v>1196842723.7</v>
        <stp/>
        <stp>EM_S_STM07_IS</stp>
        <stp>4</stp>
        <stp>300008.SZ</stp>
        <stp>9</stp>
        <stp>12/31/2015</stp>
        <stp>1</stp>
        <tr r="M1305" s="2"/>
      </tp>
      <tp>
        <v>542405933.11000001</v>
        <stp/>
        <stp>EM_S_STM07_IS</stp>
        <stp>4</stp>
        <stp>300009.SZ</stp>
        <stp>9</stp>
        <stp>12/31/2014</stp>
        <stp>1</stp>
        <tr r="K1306" s="2"/>
      </tp>
      <tp>
        <v>25993139277.84</v>
        <stp/>
        <stp>EM_S_STM07_IS</stp>
        <stp>4</stp>
        <stp>000028.SZ</stp>
        <stp>9</stp>
        <stp>12/31/2015</stp>
        <stp>1</stp>
        <tr r="M29" s="2"/>
      </tp>
      <tp>
        <v>2132311222.9300001</v>
        <stp/>
        <stp>EM_S_STM07_IS</stp>
        <stp>4</stp>
        <stp>000029.SZ</stp>
        <stp>9</stp>
        <stp>12/31/2014</stp>
        <stp>1</stp>
        <tr r="K30" s="2"/>
      </tp>
      <tp>
        <v>270961135.97000003</v>
        <stp/>
        <stp>EM_S_STM07_IS</stp>
        <stp>4</stp>
        <stp>300018.SZ</stp>
        <stp>9</stp>
        <stp>12/31/2015</stp>
        <stp>1</stp>
        <tr r="M1315" s="2"/>
      </tp>
      <tp>
        <v>549499629.38999999</v>
        <stp/>
        <stp>EM_S_STM07_IS</stp>
        <stp>4</stp>
        <stp>300019.SZ</stp>
        <stp>9</stp>
        <stp>12/31/2014</stp>
        <stp>1</stp>
        <tr r="K1316" s="2"/>
      </tp>
      <tp>
        <v>4010358999.5799999</v>
        <stp/>
        <stp>EM_S_STM07_IS</stp>
        <stp>4</stp>
        <stp>000018.SZ</stp>
        <stp>9</stp>
        <stp>12/31/2015</stp>
        <stp>1</stp>
        <tr r="M20" s="2"/>
      </tp>
      <tp>
        <v>368121399.83999997</v>
        <stp/>
        <stp>EM_S_STM07_IS</stp>
        <stp>4</stp>
        <stp>000019.SZ</stp>
        <stp>9</stp>
        <stp>12/31/2014</stp>
        <stp>1</stp>
        <tr r="K21" s="2"/>
      </tp>
      <tp>
        <v>248379772.55000001</v>
        <stp/>
        <stp>EM_S_STM07_IS</stp>
        <stp>4</stp>
        <stp>300028.SZ</stp>
        <stp>9</stp>
        <stp>12/31/2015</stp>
        <stp>1</stp>
        <tr r="M1325" s="2"/>
      </tp>
      <tp>
        <v>138592182.09999999</v>
        <stp/>
        <stp>EM_S_STM07_IS</stp>
        <stp>4</stp>
        <stp>300029.SZ</stp>
        <stp>9</stp>
        <stp>12/31/2014</stp>
        <stp>1</stp>
        <tr r="K1326" s="2"/>
      </tp>
      <tp>
        <v>1295076096.21</v>
        <stp/>
        <stp>EM_S_STM07_IS</stp>
        <stp>4</stp>
        <stp>000008.SZ</stp>
        <stp>9</stp>
        <stp>12/31/2015</stp>
        <stp>1</stp>
        <tr r="M12" s="2"/>
      </tp>
      <tp>
        <v>4311476903.5</v>
        <stp/>
        <stp>EM_S_STM07_IS</stp>
        <stp>4</stp>
        <stp>000009.SZ</stp>
        <stp>9</stp>
        <stp>12/31/2014</stp>
        <stp>1</stp>
        <tr r="K13" s="2"/>
      </tp>
      <tp>
        <v>768049374.05999994</v>
        <stp/>
        <stp>EM_S_STM07_IS</stp>
        <stp>4</stp>
        <stp>300038.SZ</stp>
        <stp>9</stp>
        <stp>12/31/2015</stp>
        <stp>1</stp>
        <tr r="M1335" s="2"/>
      </tp>
      <tp>
        <v>1481076884.0999999</v>
        <stp/>
        <stp>EM_S_STM07_IS</stp>
        <stp>4</stp>
        <stp>300039.SZ</stp>
        <stp>9</stp>
        <stp>12/31/2014</stp>
        <stp>1</stp>
        <tr r="K1336" s="2"/>
      </tp>
      <tp>
        <v>11117734985.59</v>
        <stp/>
        <stp>EM_S_STM07_IS</stp>
        <stp>4</stp>
        <stp>000078.SZ</stp>
        <stp>9</stp>
        <stp>12/31/2015</stp>
        <stp>1</stp>
        <tr r="M62" s="2"/>
      </tp>
      <tp>
        <v>807515586.79999995</v>
        <stp/>
        <stp>EM_S_STM07_IS</stp>
        <stp>4</stp>
        <stp>300048.SZ</stp>
        <stp>9</stp>
        <stp>12/31/2015</stp>
        <stp>1</stp>
        <tr r="M1345" s="2"/>
      </tp>
      <tp>
        <v>645517669.25</v>
        <stp/>
        <stp>EM_S_STM07_IS</stp>
        <stp>4</stp>
        <stp>300049.SZ</stp>
        <stp>9</stp>
        <stp>12/31/2014</stp>
        <stp>1</stp>
        <tr r="K1346" s="2"/>
      </tp>
      <tp>
        <v>170618870.75999999</v>
        <stp/>
        <stp>EM_S_STM07_IS</stp>
        <stp>4</stp>
        <stp>000068.SZ</stp>
        <stp>9</stp>
        <stp>12/31/2015</stp>
        <stp>1</stp>
        <tr r="M59" s="2"/>
      </tp>
      <tp>
        <v>30718199315.09</v>
        <stp/>
        <stp>EM_S_STM07_IS</stp>
        <stp>4</stp>
        <stp>000069.SZ</stp>
        <stp>9</stp>
        <stp>12/31/2014</stp>
        <stp>1</stp>
        <tr r="K60" s="2"/>
      </tp>
      <tp>
        <v>8347269023.2299995</v>
        <stp/>
        <stp>EM_S_STM07_IS</stp>
        <stp>4</stp>
        <stp>300058.SZ</stp>
        <stp>9</stp>
        <stp>12/31/2015</stp>
        <stp>1</stp>
        <tr r="M1355" s="2"/>
      </tp>
      <tp>
        <v>612007004.54999995</v>
        <stp/>
        <stp>EM_S_STM07_IS</stp>
        <stp>4</stp>
        <stp>300059.SZ</stp>
        <stp>9</stp>
        <stp>12/31/2014</stp>
        <stp>1</stp>
        <tr r="K1356" s="2"/>
      </tp>
      <tp>
        <v>741533676.92999995</v>
        <stp/>
        <stp>EM_S_STM07_IS</stp>
        <stp>4</stp>
        <stp>000058.SZ</stp>
        <stp>9</stp>
        <stp>12/31/2015</stp>
        <stp>1</stp>
        <tr r="M51" s="2"/>
      </tp>
      <tp>
        <v>36082035587.690002</v>
        <stp/>
        <stp>EM_S_STM07_IS</stp>
        <stp>4</stp>
        <stp>000059.SZ</stp>
        <stp>9</stp>
        <stp>12/31/2014</stp>
        <stp>1</stp>
        <tr r="K52" s="2"/>
      </tp>
      <tp>
        <v>5153126944.3199997</v>
        <stp/>
        <stp>EM_S_STM07_IS</stp>
        <stp>4</stp>
        <stp>300068.SZ</stp>
        <stp>9</stp>
        <stp>12/31/2015</stp>
        <stp>1</stp>
        <tr r="M1364" s="2"/>
      </tp>
      <tp>
        <v>207725903.81</v>
        <stp/>
        <stp>EM_S_STM07_IS</stp>
        <stp>4</stp>
        <stp>300069.SZ</stp>
        <stp>9</stp>
        <stp>12/31/2014</stp>
        <stp>1</stp>
        <tr r="K1365" s="2"/>
      </tp>
      <tp>
        <v>2302017620.3800001</v>
        <stp/>
        <stp>EM_S_STM07_IS</stp>
        <stp>4</stp>
        <stp>000048.SZ</stp>
        <stp>9</stp>
        <stp>12/31/2015</stp>
        <stp>1</stp>
        <tr r="M46" s="2"/>
      </tp>
      <tp>
        <v>6389598039.7799997</v>
        <stp/>
        <stp>EM_S_STM07_IS</stp>
        <stp>4</stp>
        <stp>000049.SZ</stp>
        <stp>9</stp>
        <stp>12/31/2014</stp>
        <stp>1</stp>
        <tr r="K47" s="2"/>
      </tp>
      <tp>
        <v>852947002.75</v>
        <stp/>
        <stp>EM_S_STM07_IS</stp>
        <stp>4</stp>
        <stp>300078.SZ</stp>
        <stp>9</stp>
        <stp>12/31/2015</stp>
        <stp>1</stp>
        <tr r="M1374" s="2"/>
      </tp>
      <tp>
        <v>547320603.00999999</v>
        <stp/>
        <stp>EM_S_STM07_IS</stp>
        <stp>4</stp>
        <stp>300079.SZ</stp>
        <stp>9</stp>
        <stp>12/31/2014</stp>
        <stp>1</stp>
        <tr r="K1375" s="2"/>
      </tp>
      <tp>
        <v>3986994515.5100002</v>
        <stp/>
        <stp>EM_S_STM07_IS</stp>
        <stp>4</stp>
        <stp>300088.SZ</stp>
        <stp>9</stp>
        <stp>12/31/2015</stp>
        <stp>1</stp>
        <tr r="M1384" s="2"/>
      </tp>
      <tp>
        <v>448608114.81999999</v>
        <stp/>
        <stp>EM_S_STM07_IS</stp>
        <stp>4</stp>
        <stp>300089.SZ</stp>
        <stp>9</stp>
        <stp>12/31/2014</stp>
        <stp>1</stp>
        <tr r="K1385" s="2"/>
      </tp>
      <tp>
        <v>1080593150.5599999</v>
        <stp/>
        <stp>EM_S_STM07_IS</stp>
        <stp>4</stp>
        <stp>300098.SZ</stp>
        <stp>9</stp>
        <stp>12/31/2015</stp>
        <stp>1</stp>
        <tr r="M1394" s="2"/>
      </tp>
      <tp>
        <v>179044586.84</v>
        <stp/>
        <stp>EM_S_STM07_IS</stp>
        <stp>4</stp>
        <stp>300099.SZ</stp>
        <stp>9</stp>
        <stp>12/31/2014</stp>
        <stp>1</stp>
        <tr r="K1395" s="2"/>
      </tp>
      <tp>
        <v>1339107532.8</v>
        <stp/>
        <stp>EM_S_STM07_IS</stp>
        <stp>4</stp>
        <stp>000099.SZ</stp>
        <stp>9</stp>
        <stp>12/31/2014</stp>
        <stp>1</stp>
        <tr r="K67" s="2"/>
      </tp>
      <tp>
        <v>248912424.08000001</v>
        <stp/>
        <stp>EM_S_STM07_IS</stp>
        <stp>4</stp>
        <stp>000088.SZ</stp>
        <stp>9</stp>
        <stp>12/31/2015</stp>
        <stp>1</stp>
        <tr r="M63" s="2"/>
      </tp>
      <tp>
        <v>2973304175.8800001</v>
        <stp/>
        <stp>EM_S_STM07_IS</stp>
        <stp>4</stp>
        <stp>000089.SZ</stp>
        <stp>9</stp>
        <stp>12/31/2014</stp>
        <stp>1</stp>
        <tr r="K64" s="2"/>
      </tp>
      <tp>
        <v>2387726450.0300002</v>
        <stp/>
        <stp>EM_S_STM07_IS</stp>
        <stp>4</stp>
        <stp>600078.SH</stp>
        <stp>9</stp>
        <stp>12/31/2015</stp>
        <stp>1</stp>
        <tr r="M1937" s="2"/>
      </tp>
      <tp>
        <v>7051628037.8699999</v>
        <stp/>
        <stp>EM_S_STM07_IS</stp>
        <stp>4</stp>
        <stp>600079.SH</stp>
        <stp>9</stp>
        <stp>12/31/2014</stp>
        <stp>1</stp>
        <tr r="K1938" s="2"/>
      </tp>
      <tp>
        <v>82274932384.270004</v>
        <stp/>
        <stp>EM_S_STM07_IS</stp>
        <stp>4</stp>
        <stp>600068.SH</stp>
        <stp>9</stp>
        <stp>12/31/2015</stp>
        <stp>1</stp>
        <tr r="M1927" s="2"/>
      </tp>
      <tp>
        <v>3005242677.1700001</v>
        <stp/>
        <stp>EM_S_STM07_IS</stp>
        <stp>4</stp>
        <stp>600069.SH</stp>
        <stp>9</stp>
        <stp>12/31/2014</stp>
        <stp>1</stp>
        <tr r="K1928" s="2"/>
      </tp>
      <tp>
        <v>61985524162.410004</v>
        <stp/>
        <stp>EM_S_STM07_IS</stp>
        <stp>4</stp>
        <stp>600058.SH</stp>
        <stp>9</stp>
        <stp>12/31/2015</stp>
        <stp>1</stp>
        <tr r="M1918" s="2"/>
      </tp>
      <tp>
        <v>1337947725.04</v>
        <stp/>
        <stp>EM_S_STM07_IS</stp>
        <stp>4</stp>
        <stp>600059.SH</stp>
        <stp>9</stp>
        <stp>12/31/2014</stp>
        <stp>1</stp>
        <tr r="K1919" s="2"/>
      </tp>
      <tp>
        <v>123428784172.05</v>
        <stp/>
        <stp>EM_S_STM07_IS</stp>
        <stp>4</stp>
        <stp>600048.SH</stp>
        <stp>9</stp>
        <stp>12/31/2015</stp>
        <stp>1</stp>
        <tr r="M1909" s="2"/>
      </tp>
      <tp>
        <v>12544121413.65</v>
        <stp/>
        <stp>EM_S_STM07_IS</stp>
        <stp>4</stp>
        <stp>600038.SH</stp>
        <stp>9</stp>
        <stp>12/31/2015</stp>
        <stp>1</stp>
        <tr r="M1907" s="2"/>
      </tp>
      <tp>
        <v>26972743497.509998</v>
        <stp/>
        <stp>EM_S_STM07_IS</stp>
        <stp>4</stp>
        <stp>600039.SH</stp>
        <stp>9</stp>
        <stp>12/31/2014</stp>
        <stp>1</stp>
        <tr r="K1908" s="2"/>
      </tp>
      <tp>
        <v>2018883000000</v>
        <stp/>
        <stp>EM_S_STM07_IS</stp>
        <stp>4</stp>
        <stp>600028.SH</stp>
        <stp>9</stp>
        <stp>12/31/2015</stp>
        <stp>1</stp>
        <tr r="M1899" s="2"/>
      </tp>
      <tp>
        <v>108313000000</v>
        <stp/>
        <stp>EM_S_STM07_IS</stp>
        <stp>4</stp>
        <stp>600029.SH</stp>
        <stp>9</stp>
        <stp>12/31/2014</stp>
        <stp>1</stp>
        <tr r="K1900" s="2"/>
      </tp>
      <tp>
        <v>29510831899.380001</v>
        <stp/>
        <stp>EM_S_STM07_IS</stp>
        <stp>4</stp>
        <stp>600018.SH</stp>
        <stp>9</stp>
        <stp>12/31/2015</stp>
        <stp>1</stp>
        <tr r="M1891" s="2"/>
      </tp>
      <tp>
        <v>187413640104.32999</v>
        <stp/>
        <stp>EM_S_STM07_IS</stp>
        <stp>4</stp>
        <stp>600019.SH</stp>
        <stp>9</stp>
        <stp>12/31/2014</stp>
        <stp>1</stp>
        <tr r="K1892" s="2"/>
      </tp>
      <tp>
        <v>7061493505.9799995</v>
        <stp/>
        <stp>EM_S_STM07_IS</stp>
        <stp>4</stp>
        <stp>600008.SH</stp>
        <stp>9</stp>
        <stp>12/31/2015</stp>
        <stp>1</stp>
        <tr r="M1883" s="2"/>
      </tp>
      <tp>
        <v>5750882944.3599997</v>
        <stp/>
        <stp>EM_S_STM07_IS</stp>
        <stp>4</stp>
        <stp>600009.SH</stp>
        <stp>9</stp>
        <stp>12/31/2014</stp>
        <stp>1</stp>
        <tr r="K1884" s="2"/>
      </tp>
      <tp>
        <v>21116650727.130001</v>
        <stp/>
        <stp>EM_S_STM07_IS</stp>
        <stp>4</stp>
        <stp>600098.SH</stp>
        <stp>9</stp>
        <stp>12/31/2015</stp>
        <stp>1</stp>
        <tr r="M1955" s="2"/>
      </tp>
      <tp>
        <v>357834661.99000001</v>
        <stp/>
        <stp>EM_S_STM07_IS</stp>
        <stp>4</stp>
        <stp>600099.SH</stp>
        <stp>9</stp>
        <stp>12/31/2014</stp>
        <stp>1</stp>
        <tr r="K1956" s="2"/>
      </tp>
      <tp>
        <v>513550440.81999999</v>
        <stp/>
        <stp>EM_S_STM07_IS</stp>
        <stp>4</stp>
        <stp>600088.SH</stp>
        <stp>9</stp>
        <stp>12/31/2015</stp>
        <stp>1</stp>
        <tr r="M1946" s="2"/>
      </tp>
      <tp>
        <v>36074756310.110001</v>
        <stp/>
        <stp>EM_S_STM07_IS</stp>
        <stp>4</stp>
        <stp>600089.SH</stp>
        <stp>9</stp>
        <stp>12/31/2014</stp>
        <stp>1</stp>
        <tr r="K1947" s="2"/>
      </tp>
      <tp>
        <v>678400229.02999997</v>
        <stp/>
        <stp>EM_S_STM07_IS</stp>
        <stp>4</stp>
        <stp>300108.SZ</stp>
        <stp>9</stp>
        <stp>12/31/2015</stp>
        <stp>1</stp>
        <tr r="M1404" s="2"/>
      </tp>
      <tp>
        <v>253343476.59</v>
        <stp/>
        <stp>EM_S_STM07_IS</stp>
        <stp>4</stp>
        <stp>300109.SZ</stp>
        <stp>9</stp>
        <stp>12/31/2014</stp>
        <stp>1</stp>
        <tr r="K1405" s="2"/>
      </tp>
      <tp>
        <v>5259441985.8800001</v>
        <stp/>
        <stp>EM_S_STM07_IS</stp>
        <stp>4</stp>
        <stp>300118.SZ</stp>
        <stp>9</stp>
        <stp>12/31/2015</stp>
        <stp>1</stp>
        <tr r="M1414" s="2"/>
      </tp>
      <tp>
        <v>585196983.95000005</v>
        <stp/>
        <stp>EM_S_STM07_IS</stp>
        <stp>4</stp>
        <stp>300119.SZ</stp>
        <stp>9</stp>
        <stp>12/31/2014</stp>
        <stp>1</stp>
        <tr r="K1415" s="2"/>
      </tp>
      <tp>
        <v>3154191441.3099999</v>
        <stp/>
        <stp>EM_S_STM07_IS</stp>
        <stp>4</stp>
        <stp>300128.SZ</stp>
        <stp>9</stp>
        <stp>12/31/2015</stp>
        <stp>1</stp>
        <tr r="M1424" s="2"/>
      </tp>
      <tp>
        <v>1438186434.4100001</v>
        <stp/>
        <stp>EM_S_STM07_IS</stp>
        <stp>4</stp>
        <stp>300129.SZ</stp>
        <stp>9</stp>
        <stp>12/31/2014</stp>
        <stp>1</stp>
        <tr r="K1425" s="2"/>
      </tp>
      <tp>
        <v>1267629195.49</v>
        <stp/>
        <stp>EM_S_STM07_IS</stp>
        <stp>4</stp>
        <stp>300138.SZ</stp>
        <stp>9</stp>
        <stp>12/31/2015</stp>
        <stp>1</stp>
        <tr r="M1434" s="2"/>
      </tp>
      <tp>
        <v>254305801.15000001</v>
        <stp/>
        <stp>EM_S_STM07_IS</stp>
        <stp>4</stp>
        <stp>300139.SZ</stp>
        <stp>9</stp>
        <stp>12/31/2014</stp>
        <stp>1</stp>
        <tr r="K1435" s="2"/>
      </tp>
      <tp>
        <v>544282530.16999996</v>
        <stp/>
        <stp>EM_S_STM07_IS</stp>
        <stp>4</stp>
        <stp>300148.SZ</stp>
        <stp>9</stp>
        <stp>12/31/2015</stp>
        <stp>1</stp>
        <tr r="M1444" s="2"/>
      </tp>
      <tp>
        <v>281166915.92000002</v>
        <stp/>
        <stp>EM_S_STM07_IS</stp>
        <stp>4</stp>
        <stp>300149.SZ</stp>
        <stp>9</stp>
        <stp>12/31/2014</stp>
        <stp>1</stp>
        <tr r="K1445" s="2"/>
      </tp>
      <tp>
        <v>2262093088.98</v>
        <stp/>
        <stp>EM_S_STM07_IS</stp>
        <stp>4</stp>
        <stp>300158.SZ</stp>
        <stp>9</stp>
        <stp>12/31/2015</stp>
        <stp>1</stp>
        <tr r="M1454" s="2"/>
      </tp>
      <tp>
        <v>560911399.78999996</v>
        <stp/>
        <stp>EM_S_STM07_IS</stp>
        <stp>4</stp>
        <stp>300159.SZ</stp>
        <stp>9</stp>
        <stp>12/31/2014</stp>
        <stp>1</stp>
        <tr r="K1455" s="2"/>
      </tp>
      <tp>
        <v>8901935987.7900009</v>
        <stp/>
        <stp>EM_S_STM07_IS</stp>
        <stp>4</stp>
        <stp>000158.SZ</stp>
        <stp>9</stp>
        <stp>12/31/2015</stp>
        <stp>1</stp>
        <tr r="M75" s="2"/>
      </tp>
      <tp>
        <v>1176602799.4100001</v>
        <stp/>
        <stp>EM_S_STM07_IS</stp>
        <stp>4</stp>
        <stp>000159.SZ</stp>
        <stp>9</stp>
        <stp>12/31/2014</stp>
        <stp>1</stp>
        <tr r="K76" s="2"/>
      </tp>
      <tp>
        <v>1868561625.9300001</v>
        <stp/>
        <stp>EM_S_STM07_IS</stp>
        <stp>4</stp>
        <stp>300168.SZ</stp>
        <stp>9</stp>
        <stp>12/31/2015</stp>
        <stp>1</stp>
        <tr r="M1464" s="2"/>
      </tp>
      <tp>
        <v>761055517.02999997</v>
        <stp/>
        <stp>EM_S_STM07_IS</stp>
        <stp>4</stp>
        <stp>300169.SZ</stp>
        <stp>9</stp>
        <stp>12/31/2014</stp>
        <stp>1</stp>
        <tr r="K1465" s="2"/>
      </tp>
      <tp>
        <v>928203236.87</v>
        <stp/>
        <stp>EM_S_STM07_IS</stp>
        <stp>4</stp>
        <stp>300178.SZ</stp>
        <stp>9</stp>
        <stp>12/31/2015</stp>
        <stp>1</stp>
        <tr r="M1474" s="2"/>
      </tp>
      <tp>
        <v>189073155.21000001</v>
        <stp/>
        <stp>EM_S_STM07_IS</stp>
        <stp>4</stp>
        <stp>300179.SZ</stp>
        <stp>9</stp>
        <stp>12/31/2014</stp>
        <stp>1</stp>
        <tr r="K1475" s="2"/>
      </tp>
      <tp>
        <v>763160356.75</v>
        <stp/>
        <stp>EM_S_STM07_IS</stp>
        <stp>4</stp>
        <stp>300188.SZ</stp>
        <stp>9</stp>
        <stp>12/31/2015</stp>
        <stp>1</stp>
        <tr r="M1483" s="2"/>
      </tp>
      <tp>
        <v>355660022.68000001</v>
        <stp/>
        <stp>EM_S_STM07_IS</stp>
        <stp>4</stp>
        <stp>300189.SZ</stp>
        <stp>9</stp>
        <stp>12/31/2014</stp>
        <stp>1</stp>
        <tr r="K1484" s="2"/>
      </tp>
      <tp>
        <v>1307948095.4100001</v>
        <stp/>
        <stp>EM_S_STM07_IS</stp>
        <stp>4</stp>
        <stp>300198.SZ</stp>
        <stp>9</stp>
        <stp>12/31/2015</stp>
        <stp>1</stp>
        <tr r="M1493" s="2"/>
      </tp>
      <tp>
        <v>419428160.60000002</v>
        <stp/>
        <stp>EM_S_STM07_IS</stp>
        <stp>4</stp>
        <stp>300199.SZ</stp>
        <stp>9</stp>
        <stp>12/31/2014</stp>
        <stp>1</stp>
        <tr r="K1494" s="2"/>
      </tp>
      <tp>
        <v>1261395057.73</v>
        <stp/>
        <stp>EM_S_STM07_IS</stp>
        <stp>4</stp>
        <stp>600178.SH</stp>
        <stp>9</stp>
        <stp>12/31/2015</stp>
        <stp>1</stp>
        <tr r="M2025" s="2"/>
      </tp>
      <tp>
        <v>1080180738.6199999</v>
        <stp/>
        <stp>EM_S_STM07_IS</stp>
        <stp>4</stp>
        <stp>600179.SH</stp>
        <stp>9</stp>
        <stp>12/31/2014</stp>
        <stp>1</stp>
        <tr r="K2026" s="2"/>
      </tp>
      <tp>
        <v>1198673365.5799999</v>
        <stp/>
        <stp>EM_S_STM07_IS</stp>
        <stp>4</stp>
        <stp>600168.SH</stp>
        <stp>9</stp>
        <stp>12/31/2015</stp>
        <stp>1</stp>
        <tr r="M2016" s="2"/>
      </tp>
      <tp>
        <v>9023321688.9599991</v>
        <stp/>
        <stp>EM_S_STM07_IS</stp>
        <stp>4</stp>
        <stp>600169.SH</stp>
        <stp>9</stp>
        <stp>12/31/2014</stp>
        <stp>1</stp>
        <tr r="K2017" s="2"/>
      </tp>
      <tp>
        <v>851407977.59000003</v>
        <stp/>
        <stp>EM_S_STM07_IS</stp>
        <stp>4</stp>
        <stp>600158.SH</stp>
        <stp>9</stp>
        <stp>12/31/2015</stp>
        <stp>1</stp>
        <tr r="M2007" s="2"/>
      </tp>
      <tp>
        <v>1217448252.97</v>
        <stp/>
        <stp>EM_S_STM07_IS</stp>
        <stp>4</stp>
        <stp>600159.SH</stp>
        <stp>9</stp>
        <stp>12/31/2014</stp>
        <stp>1</stp>
        <tr r="K2008" s="2"/>
      </tp>
      <tp>
        <v>510492182.58999997</v>
        <stp/>
        <stp>EM_S_STM07_IS</stp>
        <stp>4</stp>
        <stp>600148.SH</stp>
        <stp>9</stp>
        <stp>12/31/2015</stp>
        <stp>1</stp>
        <tr r="M1998" s="2"/>
      </tp>
      <tp>
        <v>39685034.810000002</v>
        <stp/>
        <stp>EM_S_STM07_IS</stp>
        <stp>4</stp>
        <stp>600149.SH</stp>
        <stp>9</stp>
        <stp>12/31/2014</stp>
        <stp>1</stp>
        <tr r="K1999" s="2"/>
      </tp>
      <tp>
        <v>10577015943.440001</v>
        <stp/>
        <stp>EM_S_STM07_IS</stp>
        <stp>4</stp>
        <stp>600138.SH</stp>
        <stp>9</stp>
        <stp>12/31/2015</stp>
        <stp>1</stp>
        <tr r="M1992" s="2"/>
      </tp>
      <tp>
        <v>462541960.26999998</v>
        <stp/>
        <stp>EM_S_STM07_IS</stp>
        <stp>4</stp>
        <stp>600139.SH</stp>
        <stp>9</stp>
        <stp>12/31/2014</stp>
        <stp>1</stp>
        <tr r="K1993" s="2"/>
      </tp>
      <tp>
        <v>3687273813.8699999</v>
        <stp/>
        <stp>EM_S_STM07_IS</stp>
        <stp>4</stp>
        <stp>600128.SH</stp>
        <stp>9</stp>
        <stp>12/31/2015</stp>
        <stp>1</stp>
        <tr r="M1983" s="2"/>
      </tp>
      <tp>
        <v>6958053480.3500004</v>
        <stp/>
        <stp>EM_S_STM07_IS</stp>
        <stp>4</stp>
        <stp>600129.SH</stp>
        <stp>9</stp>
        <stp>12/31/2014</stp>
        <stp>1</stp>
        <tr r="K1984" s="2"/>
      </tp>
      <tp>
        <v>5448380920.7200003</v>
        <stp/>
        <stp>EM_S_STM07_IS</stp>
        <stp>4</stp>
        <stp>600118.SH</stp>
        <stp>9</stp>
        <stp>12/31/2015</stp>
        <stp>1</stp>
        <tr r="M1974" s="2"/>
      </tp>
      <tp>
        <v>1527121451.6500001</v>
        <stp/>
        <stp>EM_S_STM07_IS</stp>
        <stp>4</stp>
        <stp>600119.SH</stp>
        <stp>9</stp>
        <stp>12/31/2014</stp>
        <stp>1</stp>
        <tr r="K1975" s="2"/>
      </tp>
      <tp>
        <v>2191117593.5700002</v>
        <stp/>
        <stp>EM_S_STM07_IS</stp>
        <stp>4</stp>
        <stp>600108.SH</stp>
        <stp>9</stp>
        <stp>12/31/2015</stp>
        <stp>1</stp>
        <tr r="M1964" s="2"/>
      </tp>
      <tp>
        <v>2721722488.96</v>
        <stp/>
        <stp>EM_S_STM07_IS</stp>
        <stp>4</stp>
        <stp>600109.SH</stp>
        <stp>9</stp>
        <stp>12/31/2014</stp>
        <stp>1</stp>
        <tr r="K1965" s="2"/>
      </tp>
      <tp>
        <v>8602588791.3799992</v>
        <stp/>
        <stp>EM_S_STM07_IS</stp>
        <stp>4</stp>
        <stp>600198.SH</stp>
        <stp>9</stp>
        <stp>12/31/2015</stp>
        <stp>1</stp>
        <tr r="M2043" s="2"/>
      </tp>
      <tp>
        <v>2075034605.9200001</v>
        <stp/>
        <stp>EM_S_STM07_IS</stp>
        <stp>4</stp>
        <stp>600199.SH</stp>
        <stp>9</stp>
        <stp>12/31/2014</stp>
        <stp>1</stp>
        <tr r="K2044" s="2"/>
      </tp>
      <tp>
        <v>69007382000</v>
        <stp/>
        <stp>EM_S_STM07_IS</stp>
        <stp>4</stp>
        <stp>600188.SH</stp>
        <stp>9</stp>
        <stp>12/31/2015</stp>
        <stp>1</stp>
        <tr r="M2034" s="2"/>
      </tp>
      <tp>
        <v>1417501774.53</v>
        <stp/>
        <stp>EM_S_STM07_IS</stp>
        <stp>4</stp>
        <stp>600189.SH</stp>
        <stp>9</stp>
        <stp>12/31/2014</stp>
        <stp>1</stp>
        <tr r="K2035" s="2"/>
      </tp>
      <tp>
        <v>1163266236.47</v>
        <stp/>
        <stp>EM_S_STM07_IS</stp>
        <stp>4</stp>
        <stp>300208.SZ</stp>
        <stp>9</stp>
        <stp>12/31/2015</stp>
        <stp>1</stp>
        <tr r="M1503" s="2"/>
      </tp>
      <tp>
        <v>172764456.53999999</v>
        <stp/>
        <stp>EM_S_STM07_IS</stp>
        <stp>4</stp>
        <stp>300209.SZ</stp>
        <stp>9</stp>
        <stp>12/31/2014</stp>
        <stp>1</stp>
        <tr r="K1504" s="2"/>
      </tp>
      <tp>
        <v>1376089942.26</v>
        <stp/>
        <stp>EM_S_STM07_IS</stp>
        <stp>4</stp>
        <stp>300218.SZ</stp>
        <stp>9</stp>
        <stp>12/31/2015</stp>
        <stp>1</stp>
        <tr r="M1513" s="2"/>
      </tp>
      <tp>
        <v>1017669298.66</v>
        <stp/>
        <stp>EM_S_STM07_IS</stp>
        <stp>4</stp>
        <stp>300219.SZ</stp>
        <stp>9</stp>
        <stp>12/31/2014</stp>
        <stp>1</stp>
        <tr r="K1514" s="2"/>
      </tp>
      <tp>
        <v>1303394137.5799999</v>
        <stp/>
        <stp>EM_S_STM07_IS</stp>
        <stp>4</stp>
        <stp>300228.SZ</stp>
        <stp>9</stp>
        <stp>12/31/2015</stp>
        <stp>1</stp>
        <tr r="M1523" s="2"/>
      </tp>
      <tp>
        <v>290079733.69999999</v>
        <stp/>
        <stp>EM_S_STM07_IS</stp>
        <stp>4</stp>
        <stp>300229.SZ</stp>
        <stp>9</stp>
        <stp>12/31/2014</stp>
        <stp>1</stp>
        <tr r="K1524" s="2"/>
      </tp>
      <tp>
        <v>226172526.18000001</v>
        <stp/>
        <stp>EM_S_STM07_IS</stp>
        <stp>4</stp>
        <stp>300238.SZ</stp>
        <stp>9</stp>
        <stp>12/31/2015</stp>
        <stp>1</stp>
        <tr r="M1533" s="2"/>
      </tp>
      <tp>
        <v>251053920.13</v>
        <stp/>
        <stp>EM_S_STM07_IS</stp>
        <stp>4</stp>
        <stp>300239.SZ</stp>
        <stp>9</stp>
        <stp>12/31/2014</stp>
        <stp>1</stp>
        <tr r="K1534" s="2"/>
      </tp>
      <tp>
        <v>510443267.47000003</v>
        <stp/>
        <stp>EM_S_STM07_IS</stp>
        <stp>4</stp>
        <stp>300248.SZ</stp>
        <stp>9</stp>
        <stp>12/31/2015</stp>
        <stp>1</stp>
        <tr r="M1543" s="2"/>
      </tp>
      <tp>
        <v>489214248.82999998</v>
        <stp/>
        <stp>EM_S_STM07_IS</stp>
        <stp>4</stp>
        <stp>300249.SZ</stp>
        <stp>9</stp>
        <stp>12/31/2014</stp>
        <stp>1</stp>
        <tr r="K1544" s="2"/>
      </tp>
      <tp>
        <v>698444819.49000001</v>
        <stp/>
        <stp>EM_S_STM07_IS</stp>
        <stp>4</stp>
        <stp>300258.SZ</stp>
        <stp>9</stp>
        <stp>12/31/2015</stp>
        <stp>1</stp>
        <tr r="M1553" s="2"/>
      </tp>
      <tp>
        <v>380325961.94999999</v>
        <stp/>
        <stp>EM_S_STM07_IS</stp>
        <stp>4</stp>
        <stp>300259.SZ</stp>
        <stp>9</stp>
        <stp>12/31/2014</stp>
        <stp>1</stp>
        <tr r="K1554" s="2"/>
      </tp>
      <tp>
        <v>6924907.7300000004</v>
        <stp/>
        <stp>EM_S_STM07_IS</stp>
        <stp>4</stp>
        <stp>300268.SZ</stp>
        <stp>9</stp>
        <stp>12/31/2015</stp>
        <stp>1</stp>
        <tr r="M1563" s="2"/>
      </tp>
      <tp>
        <v>970097967.75999999</v>
        <stp/>
        <stp>EM_S_STM07_IS</stp>
        <stp>4</stp>
        <stp>300269.SZ</stp>
        <stp>9</stp>
        <stp>12/31/2014</stp>
        <stp>1</stp>
        <tr r="K1564" s="2"/>
      </tp>
      <tp>
        <v>1749708679.4200001</v>
        <stp/>
        <stp>EM_S_STM07_IS</stp>
        <stp>4</stp>
        <stp>300278.SZ</stp>
        <stp>9</stp>
        <stp>12/31/2015</stp>
        <stp>1</stp>
        <tr r="M1573" s="2"/>
      </tp>
      <tp>
        <v>681754737.36000001</v>
        <stp/>
        <stp>EM_S_STM07_IS</stp>
        <stp>4</stp>
        <stp>300279.SZ</stp>
        <stp>9</stp>
        <stp>12/31/2014</stp>
        <stp>1</stp>
        <tr r="K1574" s="2"/>
      </tp>
      <tp>
        <v>316626488.82999998</v>
        <stp/>
        <stp>EM_S_STM07_IS</stp>
        <stp>4</stp>
        <stp>300288.SZ</stp>
        <stp>9</stp>
        <stp>12/31/2015</stp>
        <stp>1</stp>
        <tr r="M1583" s="2"/>
      </tp>
      <tp>
        <v>536970837.99000001</v>
        <stp/>
        <stp>EM_S_STM07_IS</stp>
        <stp>4</stp>
        <stp>300289.SZ</stp>
        <stp>9</stp>
        <stp>12/31/2014</stp>
        <stp>1</stp>
        <tr r="K1584" s="2"/>
      </tp>
      <tp>
        <v>645500737.10000002</v>
        <stp/>
        <stp>EM_S_STM07_IS</stp>
        <stp>4</stp>
        <stp>300298.SZ</stp>
        <stp>9</stp>
        <stp>12/31/2015</stp>
        <stp>1</stp>
        <tr r="M1593" s="2"/>
      </tp>
      <tp>
        <v>222872295.62</v>
        <stp/>
        <stp>EM_S_STM07_IS</stp>
        <stp>4</stp>
        <stp>300299.SZ</stp>
        <stp>9</stp>
        <stp>12/31/2014</stp>
        <stp>1</stp>
        <tr r="K1594" s="2"/>
      </tp>
      <tp>
        <v>14174385896.65</v>
        <stp/>
        <stp>EM_S_STM07_IS</stp>
        <stp>4</stp>
        <stp>600278.SH</stp>
        <stp>9</stp>
        <stp>12/31/2015</stp>
        <stp>1</stp>
        <tr r="M2112" s="2"/>
      </tp>
      <tp>
        <v>1895295919.5</v>
        <stp/>
        <stp>EM_S_STM07_IS</stp>
        <stp>4</stp>
        <stp>600279.SH</stp>
        <stp>9</stp>
        <stp>12/31/2014</stp>
        <stp>1</stp>
        <tr r="K2113" s="2"/>
      </tp>
      <tp>
        <v>5585396620.3500004</v>
        <stp/>
        <stp>EM_S_STM07_IS</stp>
        <stp>4</stp>
        <stp>600268.SH</stp>
        <stp>9</stp>
        <stp>12/31/2015</stp>
        <stp>1</stp>
        <tr r="M2103" s="2"/>
      </tp>
      <tp>
        <v>4080508099.8899999</v>
        <stp/>
        <stp>EM_S_STM07_IS</stp>
        <stp>4</stp>
        <stp>600269.SH</stp>
        <stp>9</stp>
        <stp>12/31/2014</stp>
        <stp>1</stp>
        <tr r="K2104" s="2"/>
      </tp>
      <tp>
        <v>1332799606.3900001</v>
        <stp/>
        <stp>EM_S_STM07_IS</stp>
        <stp>4</stp>
        <stp>600258.SH</stp>
        <stp>9</stp>
        <stp>12/31/2015</stp>
        <stp>1</stp>
        <tr r="M2095" s="2"/>
      </tp>
      <tp>
        <v>2621134224.9299998</v>
        <stp/>
        <stp>EM_S_STM07_IS</stp>
        <stp>4</stp>
        <stp>600259.SH</stp>
        <stp>9</stp>
        <stp>12/31/2014</stp>
        <stp>1</stp>
        <tr r="K2096" s="2"/>
      </tp>
      <tp>
        <v>3817303254.02</v>
        <stp/>
        <stp>EM_S_STM07_IS</stp>
        <stp>4</stp>
        <stp>600248.SH</stp>
        <stp>9</stp>
        <stp>12/31/2015</stp>
        <stp>1</stp>
        <tr r="M2087" s="2"/>
      </tp>
      <tp>
        <v>1186989185.02</v>
        <stp/>
        <stp>EM_S_STM07_IS</stp>
        <stp>4</stp>
        <stp>600249.SH</stp>
        <stp>9</stp>
        <stp>12/31/2014</stp>
        <stp>1</stp>
        <tr r="K2088" s="2"/>
      </tp>
      <tp>
        <v>438602281.98000002</v>
        <stp/>
        <stp>EM_S_STM07_IS</stp>
        <stp>4</stp>
        <stp>600238.SH</stp>
        <stp>9</stp>
        <stp>12/31/2015</stp>
        <stp>1</stp>
        <tr r="M2079" s="2"/>
      </tp>
      <tp>
        <v>3947471664.29</v>
        <stp/>
        <stp>EM_S_STM07_IS</stp>
        <stp>4</stp>
        <stp>600239.SH</stp>
        <stp>9</stp>
        <stp>12/31/2014</stp>
        <stp>1</stp>
        <tr r="K2080" s="2"/>
      </tp>
      <tp>
        <v>542376142.13</v>
        <stp/>
        <stp>EM_S_STM07_IS</stp>
        <stp>4</stp>
        <stp>600228.SH</stp>
        <stp>9</stp>
        <stp>12/31/2015</stp>
        <stp>1</stp>
        <tr r="M2069" s="2"/>
      </tp>
      <tp>
        <v>1833366255.1900001</v>
        <stp/>
        <stp>EM_S_STM07_IS</stp>
        <stp>4</stp>
        <stp>600229.SH</stp>
        <stp>9</stp>
        <stp>12/31/2014</stp>
        <stp>1</stp>
        <tr r="K2070" s="2"/>
      </tp>
      <tp>
        <v>2856191238.8499999</v>
        <stp/>
        <stp>EM_S_STM07_IS</stp>
        <stp>4</stp>
        <stp>600218.SH</stp>
        <stp>9</stp>
        <stp>12/31/2015</stp>
        <stp>1</stp>
        <tr r="M2060" s="2"/>
      </tp>
      <tp>
        <v>14056027013.9</v>
        <stp/>
        <stp>EM_S_STM07_IS</stp>
        <stp>4</stp>
        <stp>600219.SH</stp>
        <stp>9</stp>
        <stp>12/31/2014</stp>
        <stp>1</stp>
        <tr r="K2061" s="2"/>
      </tp>
      <tp>
        <v>11636298826.34</v>
        <stp/>
        <stp>EM_S_STM07_IS</stp>
        <stp>4</stp>
        <stp>600208.SH</stp>
        <stp>9</stp>
        <stp>12/31/2015</stp>
        <stp>1</stp>
        <tr r="M2051" s="2"/>
      </tp>
      <tp>
        <v>202098628.84999999</v>
        <stp/>
        <stp>EM_S_STM07_IS</stp>
        <stp>4</stp>
        <stp>600209.SH</stp>
        <stp>9</stp>
        <stp>12/31/2014</stp>
        <stp>1</stp>
        <tr r="K2052" s="2"/>
      </tp>
      <tp>
        <v>4213360304.5</v>
        <stp/>
        <stp>EM_S_STM07_IS</stp>
        <stp>4</stp>
        <stp>600298.SH</stp>
        <stp>9</stp>
        <stp>12/31/2015</stp>
        <stp>1</stp>
        <tr r="M2129" s="2"/>
      </tp>
      <tp>
        <v>9544437406.3899994</v>
        <stp/>
        <stp>EM_S_STM07_IS</stp>
        <stp>4</stp>
        <stp>600299.SH</stp>
        <stp>9</stp>
        <stp>12/31/2014</stp>
        <stp>1</stp>
        <tr r="K2130" s="2"/>
      </tp>
      <tp>
        <v>2682026084.8800001</v>
        <stp/>
        <stp>EM_S_STM07_IS</stp>
        <stp>4</stp>
        <stp>600288.SH</stp>
        <stp>9</stp>
        <stp>12/31/2015</stp>
        <stp>1</stp>
        <tr r="M2121" s="2"/>
      </tp>
      <tp>
        <v>1172038986.6900001</v>
        <stp/>
        <stp>EM_S_STM07_IS</stp>
        <stp>4</stp>
        <stp>600289.SH</stp>
        <stp>9</stp>
        <stp>12/31/2014</stp>
        <stp>1</stp>
        <tr r="K2122" s="2"/>
      </tp>
      <tp>
        <v>73719915760.009995</v>
        <stp/>
        <stp>EM_S_STM07_IS</stp>
        <stp>4</stp>
        <stp>000338.SZ</stp>
        <stp>9</stp>
        <stp>12/31/2015</stp>
        <stp>1</stp>
        <tr r="M80" s="2"/>
      </tp>
      <tp>
        <v>121409937.40000001</v>
        <stp/>
        <stp>EM_S_STM07_IS</stp>
        <stp>4</stp>
        <stp>300308.SZ</stp>
        <stp>9</stp>
        <stp>12/31/2015</stp>
        <stp>1</stp>
        <tr r="M1603" s="2"/>
      </tp>
      <tp>
        <v>253962760.02000001</v>
        <stp/>
        <stp>EM_S_STM07_IS</stp>
        <stp>4</stp>
        <stp>300309.SZ</stp>
        <stp>9</stp>
        <stp>12/31/2014</stp>
        <stp>1</stp>
        <tr r="K1604" s="2"/>
      </tp>
      <tp>
        <v>268846009.55000001</v>
        <stp/>
        <stp>EM_S_STM07_IS</stp>
        <stp>4</stp>
        <stp>300318.SZ</stp>
        <stp>9</stp>
        <stp>12/31/2015</stp>
        <stp>1</stp>
        <tr r="M1613" s="2"/>
      </tp>
      <tp>
        <v>220498658.88</v>
        <stp/>
        <stp>EM_S_STM07_IS</stp>
        <stp>4</stp>
        <stp>300319.SZ</stp>
        <stp>9</stp>
        <stp>12/31/2014</stp>
        <stp>1</stp>
        <tr r="K1614" s="2"/>
      </tp>
      <tp>
        <v>555226058.30999994</v>
        <stp/>
        <stp>EM_S_STM07_IS</stp>
        <stp>4</stp>
        <stp>300328.SZ</stp>
        <stp>9</stp>
        <stp>12/31/2015</stp>
        <stp>1</stp>
        <tr r="M1623" s="2"/>
      </tp>
      <tp>
        <v>353082445.52999997</v>
        <stp/>
        <stp>EM_S_STM07_IS</stp>
        <stp>4</stp>
        <stp>300329.SZ</stp>
        <stp>9</stp>
        <stp>12/31/2014</stp>
        <stp>1</stp>
        <tr r="K1624" s="2"/>
      </tp>
      <tp>
        <v>282478713.32999998</v>
        <stp/>
        <stp>EM_S_STM07_IS</stp>
        <stp>4</stp>
        <stp>300338.SZ</stp>
        <stp>9</stp>
        <stp>12/31/2015</stp>
        <stp>1</stp>
        <tr r="M1633" s="2"/>
      </tp>
      <tp>
        <v>733234727.46000004</v>
        <stp/>
        <stp>EM_S_STM07_IS</stp>
        <stp>4</stp>
        <stp>300339.SZ</stp>
        <stp>9</stp>
        <stp>12/31/2014</stp>
        <stp>1</stp>
        <tr r="K1634" s="2"/>
      </tp>
      <tp>
        <v>436246052.88</v>
        <stp/>
        <stp>EM_S_STM07_IS</stp>
        <stp>4</stp>
        <stp>300348.SZ</stp>
        <stp>9</stp>
        <stp>12/31/2015</stp>
        <stp>1</stp>
        <tr r="M1643" s="2"/>
      </tp>
      <tp>
        <v>588869549.63999999</v>
        <stp/>
        <stp>EM_S_STM07_IS</stp>
        <stp>4</stp>
        <stp>300349.SZ</stp>
        <stp>9</stp>
        <stp>12/31/2014</stp>
        <stp>1</stp>
        <tr r="K1644" s="2"/>
      </tp>
      <tp>
        <v>974828683.25999999</v>
        <stp/>
        <stp>EM_S_STM07_IS</stp>
        <stp>4</stp>
        <stp>300358.SZ</stp>
        <stp>9</stp>
        <stp>12/31/2015</stp>
        <stp>1</stp>
        <tr r="M1653" s="2"/>
      </tp>
      <tp>
        <v>192573766.31</v>
        <stp/>
        <stp>EM_S_STM07_IS</stp>
        <stp>4</stp>
        <stp>300359.SZ</stp>
        <stp>9</stp>
        <stp>12/31/2014</stp>
        <stp>1</stp>
        <tr r="K1654" s="2"/>
      </tp>
      <tp>
        <v>508923077.36000001</v>
        <stp/>
        <stp>EM_S_STM07_IS</stp>
        <stp>4</stp>
        <stp>300368.SZ</stp>
        <stp>9</stp>
        <stp>12/31/2015</stp>
        <stp>1</stp>
        <tr r="M1662" s="2"/>
      </tp>
      <tp>
        <v>702668198.38</v>
        <stp/>
        <stp>EM_S_STM07_IS</stp>
        <stp>4</stp>
        <stp>300369.SZ</stp>
        <stp>9</stp>
        <stp>12/31/2014</stp>
        <stp>1</stp>
        <tr r="K1663" s="2"/>
      </tp>
      <tp>
        <v>1020116619.02</v>
        <stp/>
        <stp>EM_S_STM07_IS</stp>
        <stp>4</stp>
        <stp>300378.SZ</stp>
        <stp>9</stp>
        <stp>12/31/2015</stp>
        <stp>1</stp>
        <tr r="M1672" s="2"/>
      </tp>
      <tp>
        <v>194137637.99000001</v>
        <stp/>
        <stp>EM_S_STM07_IS</stp>
        <stp>4</stp>
        <stp>300379.SZ</stp>
        <stp>9</stp>
        <stp>12/31/2014</stp>
        <stp>1</stp>
        <tr r="K1673" s="2"/>
      </tp>
      <tp>
        <v>1046297682.4</v>
        <stp/>
        <stp>EM_S_STM07_IS</stp>
        <stp>4</stp>
        <stp>300388.SZ</stp>
        <stp>9</stp>
        <stp>12/31/2015</stp>
        <stp>1</stp>
        <tr r="M1682" s="2"/>
      </tp>
      <tp>
        <v>1079466179.21</v>
        <stp/>
        <stp>EM_S_STM07_IS</stp>
        <stp>4</stp>
        <stp>300389.SZ</stp>
        <stp>9</stp>
        <stp>12/31/2014</stp>
        <stp>1</stp>
        <tr r="K1683" s="2"/>
      </tp>
      <tp>
        <v>432072748.91000003</v>
        <stp/>
        <stp>EM_S_STM07_IS</stp>
        <stp>4</stp>
        <stp>300398.SZ</stp>
        <stp>9</stp>
        <stp>12/31/2015</stp>
        <stp>1</stp>
        <tr r="M1692" s="2"/>
      </tp>
      <tp>
        <v>138491107.25</v>
        <stp/>
        <stp>EM_S_STM07_IS</stp>
        <stp>4</stp>
        <stp>300399.SZ</stp>
        <stp>9</stp>
        <stp>12/31/2014</stp>
        <stp>1</stp>
        <tr r="K1693" s="2"/>
      </tp>
      <tp>
        <v>473609595.70999998</v>
        <stp/>
        <stp>EM_S_STM07_IS</stp>
        <stp>4</stp>
        <stp>600378.SH</stp>
        <stp>9</stp>
        <stp>12/31/2015</stp>
        <stp>1</stp>
        <tr r="M2197" s="2"/>
      </tp>
      <tp>
        <v>592143338.40999997</v>
        <stp/>
        <stp>EM_S_STM07_IS</stp>
        <stp>4</stp>
        <stp>600379.SH</stp>
        <stp>9</stp>
        <stp>12/31/2014</stp>
        <stp>1</stp>
        <tr r="K2198" s="2"/>
      </tp>
      <tp>
        <v>2085692373.8900001</v>
        <stp/>
        <stp>EM_S_STM07_IS</stp>
        <stp>4</stp>
        <stp>600368.SH</stp>
        <stp>9</stp>
        <stp>12/31/2015</stp>
        <stp>1</stp>
        <tr r="M2188" s="2"/>
      </tp>
      <tp>
        <v>3674829197.8800001</v>
        <stp/>
        <stp>EM_S_STM07_IS</stp>
        <stp>4</stp>
        <stp>600369.SH</stp>
        <stp>9</stp>
        <stp>12/31/2014</stp>
        <stp>1</stp>
        <tr r="K2189" s="2"/>
      </tp>
      <tp>
        <v>88326691.049999997</v>
        <stp/>
        <stp>EM_S_STM07_IS</stp>
        <stp>4</stp>
        <stp>600358.SH</stp>
        <stp>9</stp>
        <stp>12/31/2015</stp>
        <stp>1</stp>
        <tr r="M2179" s="2"/>
      </tp>
      <tp>
        <v>667729706.17999995</v>
        <stp/>
        <stp>EM_S_STM07_IS</stp>
        <stp>4</stp>
        <stp>600359.SH</stp>
        <stp>9</stp>
        <stp>12/31/2014</stp>
        <stp>1</stp>
        <tr r="K2180" s="2"/>
      </tp>
      <tp>
        <v>16863908099.200001</v>
        <stp/>
        <stp>EM_S_STM07_IS</stp>
        <stp>4</stp>
        <stp>600348.SH</stp>
        <stp>9</stp>
        <stp>12/31/2015</stp>
        <stp>1</stp>
        <tr r="M2171" s="2"/>
      </tp>
      <tp>
        <v>1491448793.48</v>
        <stp/>
        <stp>EM_S_STM07_IS</stp>
        <stp>4</stp>
        <stp>600338.SH</stp>
        <stp>9</stp>
        <stp>12/31/2015</stp>
        <stp>1</stp>
        <tr r="M2165" s="2"/>
      </tp>
      <tp>
        <v>2626402493.4899998</v>
        <stp/>
        <stp>EM_S_STM07_IS</stp>
        <stp>4</stp>
        <stp>600339.SH</stp>
        <stp>9</stp>
        <stp>12/31/2014</stp>
        <stp>1</stp>
        <tr r="K2166" s="2"/>
      </tp>
      <tp>
        <v>2367809136.9099998</v>
        <stp/>
        <stp>EM_S_STM07_IS</stp>
        <stp>4</stp>
        <stp>600328.SH</stp>
        <stp>9</stp>
        <stp>12/31/2015</stp>
        <stp>1</stp>
        <tr r="M2156" s="2"/>
      </tp>
      <tp>
        <v>7086879278.7600002</v>
        <stp/>
        <stp>EM_S_STM07_IS</stp>
        <stp>4</stp>
        <stp>600329.SH</stp>
        <stp>9</stp>
        <stp>12/31/2014</stp>
        <stp>1</stp>
        <tr r="K2157" s="2"/>
      </tp>
      <tp>
        <v>944597608.45000005</v>
        <stp/>
        <stp>EM_S_STM07_IS</stp>
        <stp>4</stp>
        <stp>600318.SH</stp>
        <stp>9</stp>
        <stp>12/31/2015</stp>
        <stp>1</stp>
        <tr r="M2147" s="2"/>
      </tp>
      <tp>
        <v>1489024428.1700001</v>
        <stp/>
        <stp>EM_S_STM07_IS</stp>
        <stp>4</stp>
        <stp>600319.SH</stp>
        <stp>9</stp>
        <stp>12/31/2014</stp>
        <stp>1</stp>
        <tr r="K2148" s="2"/>
      </tp>
      <tp>
        <v>9416782085.4599991</v>
        <stp/>
        <stp>EM_S_STM07_IS</stp>
        <stp>4</stp>
        <stp>600308.SH</stp>
        <stp>9</stp>
        <stp>12/31/2015</stp>
        <stp>1</stp>
        <tr r="M2138" s="2"/>
      </tp>
      <tp>
        <v>22088368488.740002</v>
        <stp/>
        <stp>EM_S_STM07_IS</stp>
        <stp>4</stp>
        <stp>600309.SH</stp>
        <stp>9</stp>
        <stp>12/31/2014</stp>
        <stp>1</stp>
        <tr r="K2139" s="2"/>
      </tp>
      <tp>
        <v>15830109605.83</v>
        <stp/>
        <stp>EM_S_STM07_IS</stp>
        <stp>4</stp>
        <stp>600398.SH</stp>
        <stp>9</stp>
        <stp>12/31/2015</stp>
        <stp>1</stp>
        <tr r="M2215" s="2"/>
      </tp>
      <tp>
        <v>5452588876.3599997</v>
        <stp/>
        <stp>EM_S_STM07_IS</stp>
        <stp>4</stp>
        <stp>600399.SH</stp>
        <stp>9</stp>
        <stp>12/31/2014</stp>
        <stp>1</stp>
        <tr r="K2216" s="2"/>
      </tp>
      <tp>
        <v>7390960490.8199997</v>
        <stp/>
        <stp>EM_S_STM07_IS</stp>
        <stp>4</stp>
        <stp>600388.SH</stp>
        <stp>9</stp>
        <stp>12/31/2015</stp>
        <stp>1</stp>
        <tr r="M2206" s="2"/>
      </tp>
      <tp>
        <v>2975916721.0500002</v>
        <stp/>
        <stp>EM_S_STM07_IS</stp>
        <stp>4</stp>
        <stp>600389.SH</stp>
        <stp>9</stp>
        <stp>12/31/2014</stp>
        <stp>1</stp>
        <tr r="K2207" s="2"/>
      </tp>
      <tp>
        <v>1615520615.0799999</v>
        <stp/>
        <stp>EM_S_STM07_IS</stp>
        <stp>4</stp>
        <stp>603878.SH</stp>
        <stp>9</stp>
        <stp>12/31/2015</stp>
        <stp>1</stp>
        <tr r="M3034" s="2"/>
      </tp>
      <tp>
        <v>2782626790.8400002</v>
        <stp/>
        <stp>EM_S_STM07_IS</stp>
        <stp>4</stp>
        <stp>603868.SH</stp>
        <stp>9</stp>
        <stp>12/31/2015</stp>
        <stp>1</stp>
        <tr r="M3031" s="2"/>
      </tp>
      <tp>
        <v>328841392.31999999</v>
        <stp/>
        <stp>EM_S_STM07_IS</stp>
        <stp>4</stp>
        <stp>603869.SH</stp>
        <stp>9</stp>
        <stp>12/31/2014</stp>
        <stp>1</stp>
        <tr r="K3032" s="2"/>
      </tp>
      <tp>
        <v>11655627387.84</v>
        <stp/>
        <stp>EM_S_STM07_IS</stp>
        <stp>4</stp>
        <stp>603858.SH</stp>
        <stp>9</stp>
        <stp>12/31/2015</stp>
        <stp>1</stp>
        <tr r="M3027" s="2"/>
      </tp>
      <tp>
        <v>223507654.28999999</v>
        <stp/>
        <stp>EM_S_STM07_IS</stp>
        <stp>4</stp>
        <stp>603859.SH</stp>
        <stp>9</stp>
        <stp>12/31/2014</stp>
        <stp>1</stp>
        <tr r="K3028" s="2"/>
      </tp>
      <tp>
        <v>465002943.19</v>
        <stp/>
        <stp>EM_S_STM07_IS</stp>
        <stp>4</stp>
        <stp>603838.SH</stp>
        <stp>9</stp>
        <stp>12/31/2015</stp>
        <stp>1</stp>
        <tr r="M3025" s="2"/>
      </tp>
      <tp>
        <v>1627715909.5799999</v>
        <stp/>
        <stp>EM_S_STM07_IS</stp>
        <stp>4</stp>
        <stp>603828.SH</stp>
        <stp>9</stp>
        <stp>12/31/2015</stp>
        <stp>1</stp>
        <tr r="M3024" s="2"/>
      </tp>
      <tp>
        <v>1255463489.03</v>
        <stp/>
        <stp>EM_S_STM07_IS</stp>
        <stp>4</stp>
        <stp>603818.SH</stp>
        <stp>9</stp>
        <stp>12/31/2015</stp>
        <stp>1</stp>
        <tr r="M3020" s="2"/>
      </tp>
      <tp>
        <v>549616279.62</v>
        <stp/>
        <stp>EM_S_STM07_IS</stp>
        <stp>4</stp>
        <stp>603819.SH</stp>
        <stp>9</stp>
        <stp>12/31/2014</stp>
        <stp>1</stp>
        <tr r="K3021" s="2"/>
      </tp>
      <tp>
        <v>835289709.01999998</v>
        <stp/>
        <stp>EM_S_STM07_IS</stp>
        <stp>4</stp>
        <stp>603808.SH</stp>
        <stp>9</stp>
        <stp>12/31/2015</stp>
        <stp>1</stp>
        <tr r="M3018" s="2"/>
      </tp>
      <tp>
        <v>1081982094.1700001</v>
        <stp/>
        <stp>EM_S_STM07_IS</stp>
        <stp>4</stp>
        <stp>603898.SH</stp>
        <stp>9</stp>
        <stp>12/31/2015</stp>
        <stp>1</stp>
        <tr r="M3041" s="2"/>
      </tp>
      <tp>
        <v>3043280040.8400002</v>
        <stp/>
        <stp>EM_S_STM07_IS</stp>
        <stp>4</stp>
        <stp>603899.SH</stp>
        <stp>9</stp>
        <stp>12/31/2014</stp>
        <stp>1</stp>
        <tr r="K3042" s="2"/>
      </tp>
      <tp>
        <v>997533568</v>
        <stp/>
        <stp>EM_S_STM07_IS</stp>
        <stp>4</stp>
        <stp>603888.SH</stp>
        <stp>9</stp>
        <stp>12/31/2015</stp>
        <stp>1</stp>
        <tr r="M3039" s="2"/>
      </tp>
      <tp>
        <v>1532377195.8299999</v>
        <stp/>
        <stp>EM_S_STM07_IS</stp>
        <stp>4</stp>
        <stp>603889.SH</stp>
        <stp>9</stp>
        <stp>12/31/2014</stp>
        <stp>1</stp>
        <tr r="K3040" s="2"/>
      </tp>
      <tp>
        <v>2786634723.6500001</v>
        <stp/>
        <stp>EM_S_STM07_IS</stp>
        <stp>4</stp>
        <stp>603979.SH</stp>
        <stp>9</stp>
        <stp>12/31/2014</stp>
        <stp>1</stp>
        <tr r="K3057" s="2"/>
      </tp>
      <tp>
        <v>1242089005.49</v>
        <stp/>
        <stp>EM_S_STM07_IS</stp>
        <stp>4</stp>
        <stp>603968.SH</stp>
        <stp>9</stp>
        <stp>12/31/2015</stp>
        <stp>1</stp>
        <tr r="M3054" s="2"/>
      </tp>
      <tp>
        <v>1982688216.52</v>
        <stp/>
        <stp>EM_S_STM07_IS</stp>
        <stp>4</stp>
        <stp>603969.SH</stp>
        <stp>9</stp>
        <stp>12/31/2014</stp>
        <stp>1</stp>
        <tr r="K3055" s="2"/>
      </tp>
      <tp>
        <v>1938532809.21</v>
        <stp/>
        <stp>EM_S_STM07_IS</stp>
        <stp>4</stp>
        <stp>603958.SH</stp>
        <stp>9</stp>
        <stp>12/31/2015</stp>
        <stp>1</stp>
        <tr r="M3052" s="2"/>
      </tp>
      <tp>
        <v>657567962.02999997</v>
        <stp/>
        <stp>EM_S_STM07_IS</stp>
        <stp>4</stp>
        <stp>603959.SH</stp>
        <stp>9</stp>
        <stp>12/31/2014</stp>
        <stp>1</stp>
        <tr r="K3053" s="2"/>
      </tp>
      <tp>
        <v>2230225650.0799999</v>
        <stp/>
        <stp>EM_S_STM07_IS</stp>
        <stp>4</stp>
        <stp>603939.SH</stp>
        <stp>9</stp>
        <stp>12/31/2014</stp>
        <stp>1</stp>
        <tr r="K3051" s="2"/>
      </tp>
      <tp>
        <v>816109210.11000001</v>
        <stp/>
        <stp>EM_S_STM07_IS</stp>
        <stp>4</stp>
        <stp>603928.SH</stp>
        <stp>9</stp>
        <stp>12/31/2015</stp>
        <stp>1</stp>
        <tr r="M3048" s="2"/>
      </tp>
      <tp>
        <v>514527049.38</v>
        <stp/>
        <stp>EM_S_STM07_IS</stp>
        <stp>4</stp>
        <stp>603929.SH</stp>
        <stp>9</stp>
        <stp>12/31/2014</stp>
        <stp>1</stp>
        <tr r="K3049" s="2"/>
      </tp>
      <tp>
        <v>639836169.74000001</v>
        <stp/>
        <stp>EM_S_STM07_IS</stp>
        <stp>4</stp>
        <stp>603918.SH</stp>
        <stp>9</stp>
        <stp>12/31/2015</stp>
        <stp>1</stp>
        <tr r="M3046" s="2"/>
      </tp>
      <tp>
        <v>1012875491.4299999</v>
        <stp/>
        <stp>EM_S_STM07_IS</stp>
        <stp>4</stp>
        <stp>603919.SH</stp>
        <stp>9</stp>
        <stp>12/31/2014</stp>
        <stp>1</stp>
        <tr r="K3047" s="2"/>
      </tp>
      <tp>
        <v>239008155.84</v>
        <stp/>
        <stp>EM_S_STM07_IS</stp>
        <stp>4</stp>
        <stp>603909.SH</stp>
        <stp>9</stp>
        <stp>12/31/2014</stp>
        <stp>1</stp>
        <tr r="K3045" s="2"/>
      </tp>
      <tp>
        <v>468558594.72000003</v>
        <stp/>
        <stp>EM_S_STM07_IS</stp>
        <stp>4</stp>
        <stp>603998.SH</stp>
        <stp>9</stp>
        <stp>12/31/2015</stp>
        <stp>1</stp>
        <tr r="M3066" s="2"/>
      </tp>
      <tp>
        <v>759166918.45000005</v>
        <stp/>
        <stp>EM_S_STM07_IS</stp>
        <stp>4</stp>
        <stp>603999.SH</stp>
        <stp>9</stp>
        <stp>12/31/2014</stp>
        <stp>1</stp>
        <tr r="K3067" s="2"/>
      </tp>
      <tp>
        <v>276366551.91000003</v>
        <stp/>
        <stp>EM_S_STM07_IS</stp>
        <stp>4</stp>
        <stp>603988.SH</stp>
        <stp>9</stp>
        <stp>12/31/2015</stp>
        <stp>1</stp>
        <tr r="M3060" s="2"/>
      </tp>
      <tp>
        <v>1173819104.4000001</v>
        <stp/>
        <stp>EM_S_STM07_IS</stp>
        <stp>4</stp>
        <stp>603989.SH</stp>
        <stp>9</stp>
        <stp>12/31/2014</stp>
        <stp>1</stp>
        <tr r="K3061" s="2"/>
      </tp>
      <tp>
        <v>723141866.97000003</v>
        <stp/>
        <stp>EM_S_STM07_IS</stp>
        <stp>4</stp>
        <stp>603579.SH</stp>
        <stp>9</stp>
        <stp>12/31/2014</stp>
        <stp>1</stp>
        <tr r="K2967" s="2"/>
      </tp>
      <tp>
        <v>675060787.09000003</v>
        <stp/>
        <stp>EM_S_STM07_IS</stp>
        <stp>4</stp>
        <stp>603568.SH</stp>
        <stp>9</stp>
        <stp>12/31/2015</stp>
        <stp>1</stp>
        <tr r="M2964" s="2"/>
      </tp>
      <tp>
        <v>3042900545.2399998</v>
        <stp/>
        <stp>EM_S_STM07_IS</stp>
        <stp>4</stp>
        <stp>603569.SH</stp>
        <stp>9</stp>
        <stp>12/31/2014</stp>
        <stp>1</stp>
        <tr r="K2965" s="2"/>
      </tp>
      <tp>
        <v>714706498.82000005</v>
        <stp/>
        <stp>EM_S_STM07_IS</stp>
        <stp>4</stp>
        <stp>603558.SH</stp>
        <stp>9</stp>
        <stp>12/31/2015</stp>
        <stp>1</stp>
        <tr r="M2960" s="2"/>
      </tp>
      <tp>
        <v>371475003.38999999</v>
        <stp/>
        <stp>EM_S_STM07_IS</stp>
        <stp>4</stp>
        <stp>603559.SH</stp>
        <stp>9</stp>
        <stp>12/31/2014</stp>
        <stp>1</stp>
        <tr r="K2961" s="2"/>
      </tp>
      <tp>
        <v>733040106.50999999</v>
        <stp/>
        <stp>EM_S_STM07_IS</stp>
        <stp>4</stp>
        <stp>603528.SH</stp>
        <stp>9</stp>
        <stp>12/31/2015</stp>
        <stp>1</stp>
        <tr r="M2957" s="2"/>
      </tp>
      <tp>
        <v>824351844.37</v>
        <stp/>
        <stp>EM_S_STM07_IS</stp>
        <stp>4</stp>
        <stp>603518.SH</stp>
        <stp>9</stp>
        <stp>12/31/2015</stp>
        <stp>1</stp>
        <tr r="M2954" s="2"/>
      </tp>
      <tp>
        <v>737289644.38999999</v>
        <stp/>
        <stp>EM_S_STM07_IS</stp>
        <stp>4</stp>
        <stp>603519.SH</stp>
        <stp>9</stp>
        <stp>12/31/2014</stp>
        <stp>1</stp>
        <tr r="K2955" s="2"/>
      </tp>
      <tp>
        <v>735376996.13</v>
        <stp/>
        <stp>EM_S_STM07_IS</stp>
        <stp>4</stp>
        <stp>603508.SH</stp>
        <stp>9</stp>
        <stp>12/31/2015</stp>
        <stp>1</stp>
        <tr r="M2952" s="2"/>
      </tp>
      <tp>
        <v>1858126553.5599999</v>
        <stp/>
        <stp>EM_S_STM07_IS</stp>
        <stp>4</stp>
        <stp>603598.SH</stp>
        <stp>9</stp>
        <stp>12/31/2015</stp>
        <stp>1</stp>
        <tr r="M2971" s="2"/>
      </tp>
      <tp>
        <v>1214295876.74</v>
        <stp/>
        <stp>EM_S_STM07_IS</stp>
        <stp>4</stp>
        <stp>603599.SH</stp>
        <stp>9</stp>
        <stp>12/31/2014</stp>
        <stp>1</stp>
        <tr r="K2972" s="2"/>
      </tp>
      <tp>
        <v>1018433517.61</v>
        <stp/>
        <stp>EM_S_STM07_IS</stp>
        <stp>4</stp>
        <stp>603588.SH</stp>
        <stp>9</stp>
        <stp>12/31/2015</stp>
        <stp>1</stp>
        <tr r="M2969" s="2"/>
      </tp>
      <tp>
        <v>2258553837.1199999</v>
        <stp/>
        <stp>EM_S_STM07_IS</stp>
        <stp>4</stp>
        <stp>603589.SH</stp>
        <stp>9</stp>
        <stp>12/31/2014</stp>
        <stp>1</stp>
        <tr r="K2970" s="2"/>
      </tp>
      <tp>
        <v>1084322253.2</v>
        <stp/>
        <stp>EM_S_STM07_IS</stp>
        <stp>4</stp>
        <stp>603678.SH</stp>
        <stp>9</stp>
        <stp>12/31/2015</stp>
        <stp>1</stp>
        <tr r="M2990" s="2"/>
      </tp>
      <tp>
        <v>576402062.86000001</v>
        <stp/>
        <stp>EM_S_STM07_IS</stp>
        <stp>4</stp>
        <stp>603669.SH</stp>
        <stp>9</stp>
        <stp>12/31/2014</stp>
        <stp>1</stp>
        <tr r="K2989" s="2"/>
      </tp>
      <tp>
        <v>716488576.66999996</v>
        <stp/>
        <stp>EM_S_STM07_IS</stp>
        <stp>4</stp>
        <stp>603658.SH</stp>
        <stp>9</stp>
        <stp>12/31/2015</stp>
        <stp>1</stp>
        <tr r="M2985" s="2"/>
      </tp>
      <tp>
        <v>914420938.77999997</v>
        <stp/>
        <stp>EM_S_STM07_IS</stp>
        <stp>4</stp>
        <stp>603639.SH</stp>
        <stp>9</stp>
        <stp>12/31/2014</stp>
        <stp>1</stp>
        <tr r="K2984" s="2"/>
      </tp>
      <tp>
        <v>596729948.16999996</v>
        <stp/>
        <stp>EM_S_STM07_IS</stp>
        <stp>4</stp>
        <stp>603628.SH</stp>
        <stp>9</stp>
        <stp>12/31/2015</stp>
        <stp>1</stp>
        <tr r="M2981" s="2"/>
      </tp>
      <tp>
        <v>3114252013.73</v>
        <stp/>
        <stp>EM_S_STM07_IS</stp>
        <stp>4</stp>
        <stp>603618.SH</stp>
        <stp>9</stp>
        <stp>12/31/2015</stp>
        <stp>1</stp>
        <tr r="M2980" s="2"/>
      </tp>
      <tp>
        <v>1630670222</v>
        <stp/>
        <stp>EM_S_STM07_IS</stp>
        <stp>4</stp>
        <stp>603608.SH</stp>
        <stp>9</stp>
        <stp>12/31/2015</stp>
        <stp>1</stp>
        <tr r="M2976" s="2"/>
      </tp>
      <tp>
        <v>9139450171.1299992</v>
        <stp/>
        <stp>EM_S_STM07_IS</stp>
        <stp>4</stp>
        <stp>603609.SH</stp>
        <stp>9</stp>
        <stp>12/31/2014</stp>
        <stp>1</stp>
        <tr r="K2977" s="2"/>
      </tp>
      <tp>
        <v>1550211901.8299999</v>
        <stp/>
        <stp>EM_S_STM07_IS</stp>
        <stp>4</stp>
        <stp>603698.SH</stp>
        <stp>9</stp>
        <stp>12/31/2015</stp>
        <stp>1</stp>
        <tr r="M2996" s="2"/>
      </tp>
      <tp>
        <v>2734278822.5900002</v>
        <stp/>
        <stp>EM_S_STM07_IS</stp>
        <stp>4</stp>
        <stp>603699.SH</stp>
        <stp>9</stp>
        <stp>12/31/2014</stp>
        <stp>1</stp>
        <tr r="K2997" s="2"/>
      </tp>
      <tp>
        <v>408750287.33999997</v>
        <stp/>
        <stp>EM_S_STM07_IS</stp>
        <stp>4</stp>
        <stp>603688.SH</stp>
        <stp>9</stp>
        <stp>12/31/2015</stp>
        <stp>1</stp>
        <tr r="M2992" s="2"/>
      </tp>
      <tp>
        <v>2332067095.4499998</v>
        <stp/>
        <stp>EM_S_STM07_IS</stp>
        <stp>4</stp>
        <stp>603689.SH</stp>
        <stp>9</stp>
        <stp>12/31/2014</stp>
        <stp>1</stp>
        <tr r="K2993" s="2"/>
      </tp>
      <tp>
        <v>607538438.49000001</v>
        <stp/>
        <stp>EM_S_STM07_IS</stp>
        <stp>4</stp>
        <stp>603778.SH</stp>
        <stp>9</stp>
        <stp>12/31/2015</stp>
        <stp>1</stp>
        <tr r="M3010" s="2"/>
      </tp>
      <tp>
        <v>713692109.50999999</v>
        <stp/>
        <stp>EM_S_STM07_IS</stp>
        <stp>4</stp>
        <stp>603779.SH</stp>
        <stp>9</stp>
        <stp>12/31/2014</stp>
        <stp>1</stp>
        <tr r="K3011" s="2"/>
      </tp>
      <tp>
        <v>320274123.98000002</v>
        <stp/>
        <stp>EM_S_STM07_IS</stp>
        <stp>4</stp>
        <stp>603738.SH</stp>
        <stp>9</stp>
        <stp>12/31/2015</stp>
        <stp>1</stp>
        <tr r="M3007" s="2"/>
      </tp>
      <tp>
        <v>1177299452.47</v>
        <stp/>
        <stp>EM_S_STM07_IS</stp>
        <stp>4</stp>
        <stp>603729.SH</stp>
        <stp>9</stp>
        <stp>12/31/2014</stp>
        <stp>1</stp>
        <tr r="K3005" s="2"/>
      </tp>
      <tp>
        <v>316577603.13</v>
        <stp/>
        <stp>EM_S_STM07_IS</stp>
        <stp>4</stp>
        <stp>603718.SH</stp>
        <stp>9</stp>
        <stp>12/31/2015</stp>
        <stp>1</stp>
        <tr r="M3002" s="2"/>
      </tp>
      <tp>
        <v>10485584732.83</v>
        <stp/>
        <stp>EM_S_STM07_IS</stp>
        <stp>4</stp>
        <stp>603708.SH</stp>
        <stp>9</stp>
        <stp>12/31/2015</stp>
        <stp>1</stp>
        <tr r="M3000" s="2"/>
      </tp>
      <tp>
        <v>710867272.63999999</v>
        <stp/>
        <stp>EM_S_STM07_IS</stp>
        <stp>4</stp>
        <stp>603798.SH</stp>
        <stp>9</stp>
        <stp>12/31/2015</stp>
        <stp>1</stp>
        <tr r="M3014" s="2"/>
      </tp>
      <tp>
        <v>4353330286.7799997</v>
        <stp/>
        <stp>EM_S_STM07_IS</stp>
        <stp>4</stp>
        <stp>603799.SH</stp>
        <stp>9</stp>
        <stp>12/31/2014</stp>
        <stp>1</stp>
        <tr r="K3015" s="2"/>
      </tp>
      <tp>
        <v>668421407.25</v>
        <stp/>
        <stp>EM_S_STM07_IS</stp>
        <stp>4</stp>
        <stp>603788.SH</stp>
        <stp>9</stp>
        <stp>12/31/2015</stp>
        <stp>1</stp>
        <tr r="M3012" s="2"/>
      </tp>
      <tp>
        <v>576305839.90999997</v>
        <stp/>
        <stp>EM_S_STM07_IS</stp>
        <stp>4</stp>
        <stp>603789.SH</stp>
        <stp>9</stp>
        <stp>12/31/2014</stp>
        <stp>1</stp>
        <tr r="K3013" s="2"/>
      </tp>
      <tp>
        <v>1325646235.4400001</v>
        <stp/>
        <stp>EM_S_STM07_IS</stp>
        <stp>4</stp>
        <stp>603069.SH</stp>
        <stp>9</stp>
        <stp>12/31/2014</stp>
        <stp>1</stp>
        <tr r="K2880" s="2"/>
      </tp>
      <tp>
        <v>328763385.26999998</v>
        <stp/>
        <stp>EM_S_STM07_IS</stp>
        <stp>4</stp>
        <stp>603058.SH</stp>
        <stp>9</stp>
        <stp>12/31/2015</stp>
        <stp>1</stp>
        <tr r="M2876" s="2"/>
      </tp>
      <tp>
        <v>488859790.79000002</v>
        <stp/>
        <stp>EM_S_STM07_IS</stp>
        <stp>4</stp>
        <stp>603038.SH</stp>
        <stp>9</stp>
        <stp>12/31/2015</stp>
        <stp>1</stp>
        <tr r="M2874" s="2"/>
      </tp>
      <tp>
        <v>254758785.71000001</v>
        <stp/>
        <stp>EM_S_STM07_IS</stp>
        <stp>4</stp>
        <stp>603039.SH</stp>
        <stp>9</stp>
        <stp>12/31/2014</stp>
        <stp>1</stp>
        <tr r="K2875" s="2"/>
      </tp>
      <tp>
        <v>548228020.25</v>
        <stp/>
        <stp>EM_S_STM07_IS</stp>
        <stp>4</stp>
        <stp>603028.SH</stp>
        <stp>9</stp>
        <stp>12/31/2015</stp>
        <stp>1</stp>
        <tr r="M2866" s="2"/>
      </tp>
      <tp>
        <v>543749532.83000004</v>
        <stp/>
        <stp>EM_S_STM07_IS</stp>
        <stp>4</stp>
        <stp>603029.SH</stp>
        <stp>9</stp>
        <stp>12/31/2014</stp>
        <stp>1</stp>
        <tr r="K2867" s="2"/>
      </tp>
      <tp>
        <v>1397289020.03</v>
        <stp/>
        <stp>EM_S_STM07_IS</stp>
        <stp>4</stp>
        <stp>603018.SH</stp>
        <stp>9</stp>
        <stp>12/31/2015</stp>
        <stp>1</stp>
        <tr r="M2857" s="2"/>
      </tp>
      <tp>
        <v>2796751085.79</v>
        <stp/>
        <stp>EM_S_STM07_IS</stp>
        <stp>4</stp>
        <stp>603019.SH</stp>
        <stp>9</stp>
        <stp>12/31/2014</stp>
        <stp>1</stp>
        <tr r="K2858" s="2"/>
      </tp>
      <tp>
        <v>1687437125.8699999</v>
        <stp/>
        <stp>EM_S_STM07_IS</stp>
        <stp>4</stp>
        <stp>603008.SH</stp>
        <stp>9</stp>
        <stp>12/31/2015</stp>
        <stp>1</stp>
        <tr r="M2849" s="2"/>
      </tp>
      <tp>
        <v>634446370.19000006</v>
        <stp/>
        <stp>EM_S_STM07_IS</stp>
        <stp>4</stp>
        <stp>603009.SH</stp>
        <stp>9</stp>
        <stp>12/31/2014</stp>
        <stp>1</stp>
        <tr r="K2850" s="2"/>
      </tp>
      <tp>
        <v>1072155480.62</v>
        <stp/>
        <stp>EM_S_STM07_IS</stp>
        <stp>4</stp>
        <stp>603098.SH</stp>
        <stp>9</stp>
        <stp>12/31/2015</stp>
        <stp>1</stp>
        <tr r="M2885" s="2"/>
      </tp>
      <tp>
        <v>292899915.39999998</v>
        <stp/>
        <stp>EM_S_STM07_IS</stp>
        <stp>4</stp>
        <stp>603099.SH</stp>
        <stp>9</stp>
        <stp>12/31/2014</stp>
        <stp>1</stp>
        <tr r="K2886" s="2"/>
      </tp>
      <tp>
        <v>189915085.84999999</v>
        <stp/>
        <stp>EM_S_STM07_IS</stp>
        <stp>4</stp>
        <stp>603088.SH</stp>
        <stp>9</stp>
        <stp>12/31/2015</stp>
        <stp>1</stp>
        <tr r="M2883" s="2"/>
      </tp>
      <tp>
        <v>921670916.77999997</v>
        <stp/>
        <stp>EM_S_STM07_IS</stp>
        <stp>4</stp>
        <stp>603168.SH</stp>
        <stp>9</stp>
        <stp>12/31/2015</stp>
        <stp>1</stp>
        <tr r="M2903" s="2"/>
      </tp>
      <tp>
        <v>1447361429.9200001</v>
        <stp/>
        <stp>EM_S_STM07_IS</stp>
        <stp>4</stp>
        <stp>603169.SH</stp>
        <stp>9</stp>
        <stp>12/31/2014</stp>
        <stp>1</stp>
        <tr r="K2904" s="2"/>
      </tp>
      <tp>
        <v>624525819.61000001</v>
        <stp/>
        <stp>EM_S_STM07_IS</stp>
        <stp>4</stp>
        <stp>603158.SH</stp>
        <stp>9</stp>
        <stp>12/31/2015</stp>
        <stp>1</stp>
        <tr r="M2898" s="2"/>
      </tp>
      <tp>
        <v>410838273.31</v>
        <stp/>
        <stp>EM_S_STM07_IS</stp>
        <stp>4</stp>
        <stp>603159.SH</stp>
        <stp>9</stp>
        <stp>12/31/2014</stp>
        <stp>1</stp>
        <tr r="K2899" s="2"/>
      </tp>
      <tp>
        <v>7978014979.1400003</v>
        <stp/>
        <stp>EM_S_STM07_IS</stp>
        <stp>4</stp>
        <stp>603128.SH</stp>
        <stp>9</stp>
        <stp>12/31/2015</stp>
        <stp>1</stp>
        <tr r="M2896" s="2"/>
      </tp>
      <tp>
        <v>6532431316.7299995</v>
        <stp/>
        <stp>EM_S_STM07_IS</stp>
        <stp>4</stp>
        <stp>603118.SH</stp>
        <stp>9</stp>
        <stp>12/31/2015</stp>
        <stp>1</stp>
        <tr r="M2893" s="2"/>
      </tp>
      <tp>
        <v>1628641868.8599999</v>
        <stp/>
        <stp>EM_S_STM07_IS</stp>
        <stp>4</stp>
        <stp>603108.SH</stp>
        <stp>9</stp>
        <stp>12/31/2015</stp>
        <stp>1</stp>
        <tr r="M2889" s="2"/>
      </tp>
      <tp>
        <v>2926804369.52</v>
        <stp/>
        <stp>EM_S_STM07_IS</stp>
        <stp>4</stp>
        <stp>603198.SH</stp>
        <stp>9</stp>
        <stp>12/31/2015</stp>
        <stp>1</stp>
        <tr r="M2908" s="2"/>
      </tp>
      <tp>
        <v>410738513.67000002</v>
        <stp/>
        <stp>EM_S_STM07_IS</stp>
        <stp>4</stp>
        <stp>603199.SH</stp>
        <stp>9</stp>
        <stp>12/31/2014</stp>
        <stp>1</stp>
        <tr r="K2909" s="2"/>
      </tp>
      <tp>
        <v>2290314306.7399998</v>
        <stp/>
        <stp>EM_S_STM07_IS</stp>
        <stp>4</stp>
        <stp>603188.SH</stp>
        <stp>9</stp>
        <stp>12/31/2015</stp>
        <stp>1</stp>
        <tr r="M2906" s="2"/>
      </tp>
      <tp>
        <v>176830653.47</v>
        <stp/>
        <stp>EM_S_STM07_IS</stp>
        <stp>4</stp>
        <stp>603189.SH</stp>
        <stp>9</stp>
        <stp>12/31/2014</stp>
        <stp>1</stp>
        <tr r="K2907" s="2"/>
      </tp>
      <tp>
        <v>290877153.11000001</v>
        <stp/>
        <stp>EM_S_STM07_IS</stp>
        <stp>4</stp>
        <stp>603268.SH</stp>
        <stp>9</stp>
        <stp>12/31/2015</stp>
        <stp>1</stp>
        <tr r="M2919" s="2"/>
      </tp>
      <tp>
        <v>468469873.20999998</v>
        <stp/>
        <stp>EM_S_STM07_IS</stp>
        <stp>4</stp>
        <stp>603258.SH</stp>
        <stp>9</stp>
        <stp>12/31/2015</stp>
        <stp>1</stp>
        <tr r="M2917" s="2"/>
      </tp>
      <tp>
        <v>300977426.63</v>
        <stp/>
        <stp>EM_S_STM07_IS</stp>
        <stp>4</stp>
        <stp>603239.SH</stp>
        <stp>9</stp>
        <stp>12/31/2014</stp>
        <stp>1</stp>
        <tr r="K2916" s="2"/>
      </tp>
      <tp>
        <v>2677309711.1999998</v>
        <stp/>
        <stp>EM_S_STM07_IS</stp>
        <stp>4</stp>
        <stp>603228.SH</stp>
        <stp>9</stp>
        <stp>12/31/2015</stp>
        <stp>1</stp>
        <tr r="M2915" s="2"/>
      </tp>
      <tp>
        <v>1880500503.22</v>
        <stp/>
        <stp>EM_S_STM07_IS</stp>
        <stp>4</stp>
        <stp>603218.SH</stp>
        <stp>9</stp>
        <stp>12/31/2015</stp>
        <stp>1</stp>
        <tr r="M2911" s="2"/>
      </tp>
      <tp>
        <v>4573970069.8800001</v>
        <stp/>
        <stp>EM_S_STM07_IS</stp>
        <stp>4</stp>
        <stp>603298.SH</stp>
        <stp>9</stp>
        <stp>12/31/2015</stp>
        <stp>1</stp>
        <tr r="M2921" s="2"/>
      </tp>
      <tp>
        <v>2458056725.4299998</v>
        <stp/>
        <stp>EM_S_STM07_IS</stp>
        <stp>4</stp>
        <stp>603299.SH</stp>
        <stp>9</stp>
        <stp>12/31/2014</stp>
        <stp>1</stp>
        <tr r="K2922" s="2"/>
      </tp>
      <tp>
        <v>11294380030.09</v>
        <stp/>
        <stp>EM_S_STM07_IS</stp>
        <stp>4</stp>
        <stp>603288.SH</stp>
        <stp>9</stp>
        <stp>12/31/2015</stp>
        <stp>1</stp>
        <tr r="M2920" s="2"/>
      </tp>
      <tp>
        <v>6507659491.1000004</v>
        <stp/>
        <stp>EM_S_STM07_IS</stp>
        <stp>4</stp>
        <stp>603368.SH</stp>
        <stp>9</stp>
        <stp>12/31/2015</stp>
        <stp>1</stp>
        <tr r="M2941" s="2"/>
      </tp>
      <tp>
        <v>2399737800.7600002</v>
        <stp/>
        <stp>EM_S_STM07_IS</stp>
        <stp>4</stp>
        <stp>603369.SH</stp>
        <stp>9</stp>
        <stp>12/31/2014</stp>
        <stp>1</stp>
        <tr r="K2942" s="2"/>
      </tp>
      <tp>
        <v>479151198.70999998</v>
        <stp/>
        <stp>EM_S_STM07_IS</stp>
        <stp>4</stp>
        <stp>603338.SH</stp>
        <stp>9</stp>
        <stp>12/31/2015</stp>
        <stp>1</stp>
        <tr r="M2937" s="2"/>
      </tp>
      <tp>
        <v>826021524.47000003</v>
        <stp/>
        <stp>EM_S_STM07_IS</stp>
        <stp>4</stp>
        <stp>603339.SH</stp>
        <stp>9</stp>
        <stp>12/31/2014</stp>
        <stp>1</stp>
        <tr r="K2938" s="2"/>
      </tp>
      <tp>
        <v>2928489769.3299999</v>
        <stp/>
        <stp>EM_S_STM07_IS</stp>
        <stp>4</stp>
        <stp>603328.SH</stp>
        <stp>9</stp>
        <stp>12/31/2015</stp>
        <stp>1</stp>
        <tr r="M2934" s="2"/>
      </tp>
      <tp>
        <v>344508664.56</v>
        <stp/>
        <stp>EM_S_STM07_IS</stp>
        <stp>4</stp>
        <stp>603318.SH</stp>
        <stp>9</stp>
        <stp>12/31/2015</stp>
        <stp>1</stp>
        <tr r="M2930" s="2"/>
      </tp>
      <tp>
        <v>472937020.39999998</v>
        <stp/>
        <stp>EM_S_STM07_IS</stp>
        <stp>4</stp>
        <stp>603319.SH</stp>
        <stp>9</stp>
        <stp>12/31/2014</stp>
        <stp>1</stp>
        <tr r="K2931" s="2"/>
      </tp>
      <tp>
        <v>1345086440.77</v>
        <stp/>
        <stp>EM_S_STM07_IS</stp>
        <stp>4</stp>
        <stp>603308.SH</stp>
        <stp>9</stp>
        <stp>12/31/2015</stp>
        <stp>1</stp>
        <tr r="M2925" s="2"/>
      </tp>
      <tp>
        <v>496414401.23000002</v>
        <stp/>
        <stp>EM_S_STM07_IS</stp>
        <stp>4</stp>
        <stp>603309.SH</stp>
        <stp>9</stp>
        <stp>12/31/2014</stp>
        <stp>1</stp>
        <tr r="K2926" s="2"/>
      </tp>
      <tp>
        <v>309456780.91000003</v>
        <stp/>
        <stp>EM_S_STM07_IS</stp>
        <stp>4</stp>
        <stp>603398.SH</stp>
        <stp>9</stp>
        <stp>12/31/2015</stp>
        <stp>1</stp>
        <tr r="M2946" s="2"/>
      </tp>
      <tp>
        <v>2284239161.1900001</v>
        <stp/>
        <stp>EM_S_STM07_IS</stp>
        <stp>4</stp>
        <stp>603399.SH</stp>
        <stp>9</stp>
        <stp>12/31/2014</stp>
        <stp>1</stp>
        <tr r="K2947" s="2"/>
      </tp>
      <tp>
        <v>563154892.37</v>
        <stp/>
        <stp>EM_S_STM07_IS</stp>
        <stp>4</stp>
        <stp>603389.SH</stp>
        <stp>9</stp>
        <stp>12/31/2014</stp>
        <stp>1</stp>
        <tr r="K2944" s="2"/>
      </tp>
      <tp>
        <v>626230798.97000003</v>
        <stp/>
        <stp>EM_S_STM07_IS</stp>
        <stp>4</stp>
        <stp>002838.SZ</stp>
        <stp>9</stp>
        <stp>12/31/2015</stp>
        <stp>1</stp>
        <tr r="M1296" s="2"/>
      </tp>
      <tp>
        <v>729941010</v>
        <stp/>
        <stp>EM_S_STM07_IS</stp>
        <stp>4</stp>
        <stp>002828.SZ</stp>
        <stp>9</stp>
        <stp>12/31/2015</stp>
        <stp>1</stp>
        <tr r="M1287" s="2"/>
      </tp>
      <tp>
        <v>260941106.94</v>
        <stp/>
        <stp>EM_S_STM07_IS</stp>
        <stp>4</stp>
        <stp>002829.SZ</stp>
        <stp>9</stp>
        <stp>12/31/2014</stp>
        <stp>1</stp>
        <tr r="K1288" s="2"/>
      </tp>
      <tp>
        <v>1040846746.39</v>
        <stp/>
        <stp>EM_S_STM07_IS</stp>
        <stp>4</stp>
        <stp>002818.SZ</stp>
        <stp>9</stp>
        <stp>12/31/2015</stp>
        <stp>1</stp>
        <tr r="M1277" s="2"/>
      </tp>
      <tp>
        <v>502384794.02999997</v>
        <stp/>
        <stp>EM_S_STM07_IS</stp>
        <stp>4</stp>
        <stp>002819.SZ</stp>
        <stp>9</stp>
        <stp>12/31/2014</stp>
        <stp>1</stp>
        <tr r="K1278" s="2"/>
      </tp>
      <tp>
        <v>226802029.58000001</v>
        <stp/>
        <stp>EM_S_STM07_IS</stp>
        <stp>4</stp>
        <stp>002808.SZ</stp>
        <stp>9</stp>
        <stp>12/31/2015</stp>
        <stp>1</stp>
        <tr r="M1268" s="2"/>
      </tp>
      <tp>
        <v>543453328.07000005</v>
        <stp/>
        <stp>EM_S_STM07_IS</stp>
        <stp>4</stp>
        <stp>002809.SZ</stp>
        <stp>9</stp>
        <stp>12/31/2014</stp>
        <stp>1</stp>
        <tr r="K1269" s="2"/>
      </tp>
      <tp>
        <v>427522273.61000001</v>
        <stp/>
        <stp>EM_S_STM07_IS</stp>
        <stp>4</stp>
        <stp>002438.SZ</stp>
        <stp>9</stp>
        <stp>12/31/2015</stp>
        <stp>1</stp>
        <tr r="M909" s="2"/>
      </tp>
      <tp>
        <v>1195652587.6300001</v>
        <stp/>
        <stp>EM_S_STM07_IS</stp>
        <stp>4</stp>
        <stp>002439.SZ</stp>
        <stp>9</stp>
        <stp>12/31/2014</stp>
        <stp>1</stp>
        <tr r="K910" s="2"/>
      </tp>
      <tp>
        <v>402207595.17000002</v>
        <stp/>
        <stp>EM_S_STM07_IS</stp>
        <stp>4</stp>
        <stp>002428.SZ</stp>
        <stp>9</stp>
        <stp>12/31/2015</stp>
        <stp>1</stp>
        <tr r="M899" s="2"/>
      </tp>
      <tp>
        <v>7107625001.3000002</v>
        <stp/>
        <stp>EM_S_STM07_IS</stp>
        <stp>4</stp>
        <stp>002429.SZ</stp>
        <stp>9</stp>
        <stp>12/31/2014</stp>
        <stp>1</stp>
        <tr r="K900" s="2"/>
      </tp>
      <tp>
        <v>2179588763.4899998</v>
        <stp/>
        <stp>EM_S_STM07_IS</stp>
        <stp>4</stp>
        <stp>002418.SZ</stp>
        <stp>9</stp>
        <stp>12/31/2015</stp>
        <stp>1</stp>
        <tr r="M889" s="2"/>
      </tp>
      <tp>
        <v>16997956580.93</v>
        <stp/>
        <stp>EM_S_STM07_IS</stp>
        <stp>4</stp>
        <stp>002419.SZ</stp>
        <stp>9</stp>
        <stp>12/31/2014</stp>
        <stp>1</stp>
        <tr r="K890" s="2"/>
      </tp>
      <tp>
        <v>4278458440.6100001</v>
        <stp/>
        <stp>EM_S_STM07_IS</stp>
        <stp>4</stp>
        <stp>002408.SZ</stp>
        <stp>9</stp>
        <stp>12/31/2015</stp>
        <stp>1</stp>
        <tr r="M879" s="2"/>
      </tp>
      <tp>
        <v>1323065050.3</v>
        <stp/>
        <stp>EM_S_STM07_IS</stp>
        <stp>4</stp>
        <stp>002409.SZ</stp>
        <stp>9</stp>
        <stp>12/31/2014</stp>
        <stp>1</stp>
        <tr r="K880" s="2"/>
      </tp>
      <tp>
        <v>2923080553.0900002</v>
        <stp/>
        <stp>EM_S_STM07_IS</stp>
        <stp>4</stp>
        <stp>002478.SZ</stp>
        <stp>9</stp>
        <stp>12/31/2015</stp>
        <stp>1</stp>
        <tr r="M949" s="2"/>
      </tp>
      <tp>
        <v>3730068539.5700002</v>
        <stp/>
        <stp>EM_S_STM07_IS</stp>
        <stp>4</stp>
        <stp>002479.SZ</stp>
        <stp>9</stp>
        <stp>12/31/2014</stp>
        <stp>1</stp>
        <tr r="K950" s="2"/>
      </tp>
      <tp>
        <v>1446639936.27</v>
        <stp/>
        <stp>EM_S_STM07_IS</stp>
        <stp>4</stp>
        <stp>002468.SZ</stp>
        <stp>9</stp>
        <stp>12/31/2015</stp>
        <stp>1</stp>
        <tr r="M939" s="2"/>
      </tp>
      <tp>
        <v>770243436.29999995</v>
        <stp/>
        <stp>EM_S_STM07_IS</stp>
        <stp>4</stp>
        <stp>002469.SZ</stp>
        <stp>9</stp>
        <stp>12/31/2014</stp>
        <stp>1</stp>
        <tr r="K940" s="2"/>
      </tp>
      <tp>
        <v>604290341.75</v>
        <stp/>
        <stp>EM_S_STM07_IS</stp>
        <stp>4</stp>
        <stp>002458.SZ</stp>
        <stp>9</stp>
        <stp>12/31/2015</stp>
        <stp>1</stp>
        <tr r="M929" s="2"/>
      </tp>
      <tp>
        <v>630383386.13999999</v>
        <stp/>
        <stp>EM_S_STM07_IS</stp>
        <stp>4</stp>
        <stp>002459.SZ</stp>
        <stp>9</stp>
        <stp>12/31/2014</stp>
        <stp>1</stp>
        <tr r="K930" s="2"/>
      </tp>
      <tp>
        <v>1104469686.3199999</v>
        <stp/>
        <stp>EM_S_STM07_IS</stp>
        <stp>4</stp>
        <stp>002448.SZ</stp>
        <stp>9</stp>
        <stp>12/31/2015</stp>
        <stp>1</stp>
        <tr r="M919" s="2"/>
      </tp>
      <tp>
        <v>1543030307.8</v>
        <stp/>
        <stp>EM_S_STM07_IS</stp>
        <stp>4</stp>
        <stp>002449.SZ</stp>
        <stp>9</stp>
        <stp>12/31/2014</stp>
        <stp>1</stp>
        <tr r="K920" s="2"/>
      </tp>
      <tp>
        <v>4171100331.6300001</v>
        <stp/>
        <stp>EM_S_STM07_IS</stp>
        <stp>4</stp>
        <stp>002498.SZ</stp>
        <stp>9</stp>
        <stp>12/31/2015</stp>
        <stp>1</stp>
        <tr r="M969" s="2"/>
      </tp>
      <tp>
        <v>404625770.48000002</v>
        <stp/>
        <stp>EM_S_STM07_IS</stp>
        <stp>4</stp>
        <stp>002499.SZ</stp>
        <stp>9</stp>
        <stp>12/31/2014</stp>
        <stp>1</stp>
        <tr r="K970" s="2"/>
      </tp>
      <tp>
        <v>1523773694.71</v>
        <stp/>
        <stp>EM_S_STM07_IS</stp>
        <stp>4</stp>
        <stp>002488.SZ</stp>
        <stp>9</stp>
        <stp>12/31/2015</stp>
        <stp>1</stp>
        <tr r="M959" s="2"/>
      </tp>
      <tp>
        <v>3299739676.73</v>
        <stp/>
        <stp>EM_S_STM07_IS</stp>
        <stp>4</stp>
        <stp>002489.SZ</stp>
        <stp>9</stp>
        <stp>12/31/2014</stp>
        <stp>1</stp>
        <tr r="K960" s="2"/>
      </tp>
      <tp>
        <v>2973856782.3299999</v>
        <stp/>
        <stp>EM_S_STM07_IS</stp>
        <stp>4</stp>
        <stp>002538.SZ</stp>
        <stp>9</stp>
        <stp>12/31/2015</stp>
        <stp>1</stp>
        <tr r="M1008" s="2"/>
      </tp>
      <tp>
        <v>4667043189.3199997</v>
        <stp/>
        <stp>EM_S_STM07_IS</stp>
        <stp>4</stp>
        <stp>002539.SZ</stp>
        <stp>9</stp>
        <stp>12/31/2014</stp>
        <stp>1</stp>
        <tr r="K1009" s="2"/>
      </tp>
      <tp>
        <v>1813112569.9000001</v>
        <stp/>
        <stp>EM_S_STM07_IS</stp>
        <stp>4</stp>
        <stp>002528.SZ</stp>
        <stp>9</stp>
        <stp>12/31/2015</stp>
        <stp>1</stp>
        <tr r="M998" s="2"/>
      </tp>
      <tp>
        <v>206702565.13999999</v>
        <stp/>
        <stp>EM_S_STM07_IS</stp>
        <stp>4</stp>
        <stp>002529.SZ</stp>
        <stp>9</stp>
        <stp>12/31/2014</stp>
        <stp>1</stp>
        <tr r="K999" s="2"/>
      </tp>
      <tp>
        <v>1526483093.46</v>
        <stp/>
        <stp>EM_S_STM07_IS</stp>
        <stp>4</stp>
        <stp>002518.SZ</stp>
        <stp>9</stp>
        <stp>12/31/2015</stp>
        <stp>1</stp>
        <tr r="M989" s="2"/>
      </tp>
      <tp>
        <v>1175596760.23</v>
        <stp/>
        <stp>EM_S_STM07_IS</stp>
        <stp>4</stp>
        <stp>002519.SZ</stp>
        <stp>9</stp>
        <stp>12/31/2014</stp>
        <stp>1</stp>
        <tr r="K990" s="2"/>
      </tp>
      <tp>
        <v>4542718028.1999998</v>
        <stp/>
        <stp>EM_S_STM07_IS</stp>
        <stp>4</stp>
        <stp>002508.SZ</stp>
        <stp>9</stp>
        <stp>12/31/2015</stp>
        <stp>1</stp>
        <tr r="M979" s="2"/>
      </tp>
      <tp>
        <v>693730010.07000005</v>
        <stp/>
        <stp>EM_S_STM07_IS</stp>
        <stp>4</stp>
        <stp>002509.SZ</stp>
        <stp>9</stp>
        <stp>12/31/2014</stp>
        <stp>1</stp>
        <tr r="K980" s="2"/>
      </tp>
      <tp>
        <v>1143636580.75</v>
        <stp/>
        <stp>EM_S_STM07_IS</stp>
        <stp>4</stp>
        <stp>002578.SZ</stp>
        <stp>9</stp>
        <stp>12/31/2015</stp>
        <stp>1</stp>
        <tr r="M1048" s="2"/>
      </tp>
      <tp>
        <v>482698640.38999999</v>
        <stp/>
        <stp>EM_S_STM07_IS</stp>
        <stp>4</stp>
        <stp>002579.SZ</stp>
        <stp>9</stp>
        <stp>12/31/2014</stp>
        <stp>1</stp>
        <tr r="K1049" s="2"/>
      </tp>
      <tp>
        <v>2351197709.7199998</v>
        <stp/>
        <stp>EM_S_STM07_IS</stp>
        <stp>4</stp>
        <stp>002568.SZ</stp>
        <stp>9</stp>
        <stp>12/31/2015</stp>
        <stp>1</stp>
        <tr r="M1038" s="2"/>
      </tp>
      <tp>
        <v>482028911.44</v>
        <stp/>
        <stp>EM_S_STM07_IS</stp>
        <stp>4</stp>
        <stp>002569.SZ</stp>
        <stp>9</stp>
        <stp>12/31/2014</stp>
        <stp>1</stp>
        <tr r="K1039" s="2"/>
      </tp>
      <tp>
        <v>458299699.25999999</v>
        <stp/>
        <stp>EM_S_STM07_IS</stp>
        <stp>4</stp>
        <stp>002558.SZ</stp>
        <stp>9</stp>
        <stp>12/31/2015</stp>
        <stp>1</stp>
        <tr r="M1028" s="2"/>
      </tp>
      <tp>
        <v>893567414.63</v>
        <stp/>
        <stp>EM_S_STM07_IS</stp>
        <stp>4</stp>
        <stp>002559.SZ</stp>
        <stp>9</stp>
        <stp>12/31/2014</stp>
        <stp>1</stp>
        <tr r="K1029" s="2"/>
      </tp>
      <tp>
        <v>2504853176.52</v>
        <stp/>
        <stp>EM_S_STM07_IS</stp>
        <stp>4</stp>
        <stp>002548.SZ</stp>
        <stp>9</stp>
        <stp>12/31/2015</stp>
        <stp>1</stp>
        <tr r="M1018" s="2"/>
      </tp>
      <tp>
        <v>261993275.84999999</v>
        <stp/>
        <stp>EM_S_STM07_IS</stp>
        <stp>4</stp>
        <stp>002549.SZ</stp>
        <stp>9</stp>
        <stp>12/31/2014</stp>
        <stp>1</stp>
        <tr r="K1019" s="2"/>
      </tp>
      <tp>
        <v>446135108.42000002</v>
        <stp/>
        <stp>EM_S_STM07_IS</stp>
        <stp>4</stp>
        <stp>002598.SZ</stp>
        <stp>9</stp>
        <stp>12/31/2015</stp>
        <stp>1</stp>
        <tr r="M1068" s="2"/>
      </tp>
      <tp>
        <v>622210432.76999998</v>
        <stp/>
        <stp>EM_S_STM07_IS</stp>
        <stp>4</stp>
        <stp>002599.SZ</stp>
        <stp>9</stp>
        <stp>12/31/2014</stp>
        <stp>1</stp>
        <tr r="K1069" s="2"/>
      </tp>
      <tp>
        <v>7040684613.5100002</v>
        <stp/>
        <stp>EM_S_STM07_IS</stp>
        <stp>4</stp>
        <stp>002588.SZ</stp>
        <stp>9</stp>
        <stp>12/31/2015</stp>
        <stp>1</stp>
        <tr r="M1058" s="2"/>
      </tp>
      <tp>
        <v>7785907077.0299997</v>
        <stp/>
        <stp>EM_S_STM07_IS</stp>
        <stp>4</stp>
        <stp>002589.SZ</stp>
        <stp>9</stp>
        <stp>12/31/2014</stp>
        <stp>1</stp>
        <tr r="K1059" s="2"/>
      </tp>
      <tp>
        <v>849664392.80999994</v>
        <stp/>
        <stp>EM_S_STM07_IS</stp>
        <stp>4</stp>
        <stp>002638.SZ</stp>
        <stp>9</stp>
        <stp>12/31/2015</stp>
        <stp>1</stp>
        <tr r="M1108" s="2"/>
      </tp>
      <tp>
        <v>422323543.29000002</v>
        <stp/>
        <stp>EM_S_STM07_IS</stp>
        <stp>4</stp>
        <stp>002639.SZ</stp>
        <stp>9</stp>
        <stp>12/31/2014</stp>
        <stp>1</stp>
        <tr r="K1109" s="2"/>
      </tp>
      <tp>
        <v>1444976275.5699999</v>
        <stp/>
        <stp>EM_S_STM07_IS</stp>
        <stp>4</stp>
        <stp>002628.SZ</stp>
        <stp>9</stp>
        <stp>12/31/2015</stp>
        <stp>1</stp>
        <tr r="M1098" s="2"/>
      </tp>
      <tp>
        <v>480292047.68000001</v>
        <stp/>
        <stp>EM_S_STM07_IS</stp>
        <stp>4</stp>
        <stp>002629.SZ</stp>
        <stp>9</stp>
        <stp>12/31/2014</stp>
        <stp>1</stp>
        <tr r="K1099" s="2"/>
      </tp>
      <tp>
        <v>419038000.39999998</v>
        <stp/>
        <stp>EM_S_STM07_IS</stp>
        <stp>4</stp>
        <stp>002618.SZ</stp>
        <stp>9</stp>
        <stp>12/31/2015</stp>
        <stp>1</stp>
        <tr r="M1088" s="2"/>
      </tp>
      <tp>
        <v>375839733.02999997</v>
        <stp/>
        <stp>EM_S_STM07_IS</stp>
        <stp>4</stp>
        <stp>002619.SZ</stp>
        <stp>9</stp>
        <stp>12/31/2014</stp>
        <stp>1</stp>
        <tr r="K1089" s="2"/>
      </tp>
      <tp>
        <v>1004866522.26</v>
        <stp/>
        <stp>EM_S_STM07_IS</stp>
        <stp>4</stp>
        <stp>002608.SZ</stp>
        <stp>9</stp>
        <stp>12/31/2015</stp>
        <stp>1</stp>
        <tr r="M1078" s="2"/>
      </tp>
      <tp>
        <v>548623168.63</v>
        <stp/>
        <stp>EM_S_STM07_IS</stp>
        <stp>4</stp>
        <stp>002609.SZ</stp>
        <stp>9</stp>
        <stp>12/31/2014</stp>
        <stp>1</stp>
        <tr r="K1079" s="2"/>
      </tp>
      <tp>
        <v>1469956197.03</v>
        <stp/>
        <stp>EM_S_STM07_IS</stp>
        <stp>4</stp>
        <stp>002678.SZ</stp>
        <stp>9</stp>
        <stp>12/31/2015</stp>
        <stp>1</stp>
        <tr r="M1148" s="2"/>
      </tp>
      <tp>
        <v>190206399.58000001</v>
        <stp/>
        <stp>EM_S_STM07_IS</stp>
        <stp>4</stp>
        <stp>002679.SZ</stp>
        <stp>9</stp>
        <stp>12/31/2014</stp>
        <stp>1</stp>
        <tr r="K1149" s="2"/>
      </tp>
      <tp>
        <v>4702429601.9200001</v>
        <stp/>
        <stp>EM_S_STM07_IS</stp>
        <stp>4</stp>
        <stp>002668.SZ</stp>
        <stp>9</stp>
        <stp>12/31/2015</stp>
        <stp>1</stp>
        <tr r="M1138" s="2"/>
      </tp>
      <tp>
        <v>527189722.79000002</v>
        <stp/>
        <stp>EM_S_STM07_IS</stp>
        <stp>4</stp>
        <stp>002669.SZ</stp>
        <stp>9</stp>
        <stp>12/31/2014</stp>
        <stp>1</stp>
        <tr r="K1139" s="2"/>
      </tp>
      <tp>
        <v>1002354744.3200001</v>
        <stp/>
        <stp>EM_S_STM07_IS</stp>
        <stp>4</stp>
        <stp>002658.SZ</stp>
        <stp>9</stp>
        <stp>12/31/2015</stp>
        <stp>1</stp>
        <tr r="M1128" s="2"/>
      </tp>
      <tp>
        <v>832787007.59000003</v>
        <stp/>
        <stp>EM_S_STM07_IS</stp>
        <stp>4</stp>
        <stp>002659.SZ</stp>
        <stp>9</stp>
        <stp>12/31/2014</stp>
        <stp>1</stp>
        <tr r="K1129" s="2"/>
      </tp>
      <tp>
        <v>4187340616.9099998</v>
        <stp/>
        <stp>EM_S_STM07_IS</stp>
        <stp>4</stp>
        <stp>002648.SZ</stp>
        <stp>9</stp>
        <stp>12/31/2015</stp>
        <stp>1</stp>
        <tr r="M1118" s="2"/>
      </tp>
      <tp>
        <v>1561463304.6700001</v>
        <stp/>
        <stp>EM_S_STM07_IS</stp>
        <stp>4</stp>
        <stp>002649.SZ</stp>
        <stp>9</stp>
        <stp>12/31/2014</stp>
        <stp>1</stp>
        <tr r="K1119" s="2"/>
      </tp>
      <tp>
        <v>717389683.38</v>
        <stp/>
        <stp>EM_S_STM07_IS</stp>
        <stp>4</stp>
        <stp>002698.SZ</stp>
        <stp>9</stp>
        <stp>12/31/2015</stp>
        <stp>1</stp>
        <tr r="M1168" s="2"/>
      </tp>
      <tp>
        <v>455996687.07999998</v>
        <stp/>
        <stp>EM_S_STM07_IS</stp>
        <stp>4</stp>
        <stp>002699.SZ</stp>
        <stp>9</stp>
        <stp>12/31/2014</stp>
        <stp>1</stp>
        <tr r="K1169" s="2"/>
      </tp>
      <tp>
        <v>1250468533.75</v>
        <stp/>
        <stp>EM_S_STM07_IS</stp>
        <stp>4</stp>
        <stp>002688.SZ</stp>
        <stp>9</stp>
        <stp>12/31/2015</stp>
        <stp>1</stp>
        <tr r="M1158" s="2"/>
      </tp>
      <tp>
        <v>1957990044.3</v>
        <stp/>
        <stp>EM_S_STM07_IS</stp>
        <stp>4</stp>
        <stp>002689.SZ</stp>
        <stp>9</stp>
        <stp>12/31/2014</stp>
        <stp>1</stp>
        <tr r="K1159" s="2"/>
      </tp>
      <tp>
        <v>344869233.13</v>
        <stp/>
        <stp>EM_S_STM07_IS</stp>
        <stp>4</stp>
        <stp>002738.SZ</stp>
        <stp>9</stp>
        <stp>12/31/2015</stp>
        <stp>1</stp>
        <tr r="M1205" s="2"/>
      </tp>
      <tp>
        <v>5338992065.3299999</v>
        <stp/>
        <stp>EM_S_STM07_IS</stp>
        <stp>4</stp>
        <stp>002739.SZ</stp>
        <stp>9</stp>
        <stp>12/31/2014</stp>
        <stp>1</stp>
        <tr r="K1206" s="2"/>
      </tp>
      <tp>
        <v>516540038.79000002</v>
        <stp/>
        <stp>EM_S_STM07_IS</stp>
        <stp>4</stp>
        <stp>002728.SZ</stp>
        <stp>9</stp>
        <stp>12/31/2015</stp>
        <stp>1</stp>
        <tr r="M1195" s="2"/>
      </tp>
      <tp>
        <v>173276556.59999999</v>
        <stp/>
        <stp>EM_S_STM07_IS</stp>
        <stp>4</stp>
        <stp>002729.SZ</stp>
        <stp>9</stp>
        <stp>12/31/2014</stp>
        <stp>1</stp>
        <tr r="K1196" s="2"/>
      </tp>
      <tp>
        <v>410708151.58999997</v>
        <stp/>
        <stp>EM_S_STM07_IS</stp>
        <stp>4</stp>
        <stp>002718.SZ</stp>
        <stp>9</stp>
        <stp>12/31/2015</stp>
        <stp>1</stp>
        <tr r="M1186" s="2"/>
      </tp>
      <tp>
        <v>321362528.63999999</v>
        <stp/>
        <stp>EM_S_STM07_IS</stp>
        <stp>4</stp>
        <stp>002719.SZ</stp>
        <stp>9</stp>
        <stp>12/31/2014</stp>
        <stp>1</stp>
        <tr r="K1187" s="2"/>
      </tp>
      <tp>
        <v>543928637.92999995</v>
        <stp/>
        <stp>EM_S_STM07_IS</stp>
        <stp>4</stp>
        <stp>002708.SZ</stp>
        <stp>9</stp>
        <stp>12/31/2015</stp>
        <stp>1</stp>
        <tr r="M1177" s="2"/>
      </tp>
      <tp>
        <v>705686874.22000003</v>
        <stp/>
        <stp>EM_S_STM07_IS</stp>
        <stp>4</stp>
        <stp>002709.SZ</stp>
        <stp>9</stp>
        <stp>12/31/2014</stp>
        <stp>1</stp>
        <tr r="K1178" s="2"/>
      </tp>
      <tp>
        <v>577016885.49000001</v>
        <stp/>
        <stp>EM_S_STM07_IS</stp>
        <stp>4</stp>
        <stp>002778.SZ</stp>
        <stp>9</stp>
        <stp>12/31/2015</stp>
        <stp>1</stp>
        <tr r="M1241" s="2"/>
      </tp>
      <tp>
        <v>509912265.69999999</v>
        <stp/>
        <stp>EM_S_STM07_IS</stp>
        <stp>4</stp>
        <stp>002779.SZ</stp>
        <stp>9</stp>
        <stp>12/31/2014</stp>
        <stp>1</stp>
        <tr r="K1242" s="2"/>
      </tp>
      <tp>
        <v>750033994.44000006</v>
        <stp/>
        <stp>EM_S_STM07_IS</stp>
        <stp>4</stp>
        <stp>002768.SZ</stp>
        <stp>9</stp>
        <stp>12/31/2015</stp>
        <stp>1</stp>
        <tr r="M1232" s="2"/>
      </tp>
      <tp>
        <v>3132578588.77</v>
        <stp/>
        <stp>EM_S_STM07_IS</stp>
        <stp>4</stp>
        <stp>002769.SZ</stp>
        <stp>9</stp>
        <stp>12/31/2014</stp>
        <stp>1</stp>
        <tr r="K1233" s="2"/>
      </tp>
      <tp>
        <v>1219935572.1400001</v>
        <stp/>
        <stp>EM_S_STM07_IS</stp>
        <stp>4</stp>
        <stp>002758.SZ</stp>
        <stp>9</stp>
        <stp>12/31/2015</stp>
        <stp>1</stp>
        <tr r="M1223" s="2"/>
      </tp>
      <tp>
        <v>400610259.01999998</v>
        <stp/>
        <stp>EM_S_STM07_IS</stp>
        <stp>4</stp>
        <stp>002759.SZ</stp>
        <stp>9</stp>
        <stp>12/31/2014</stp>
        <stp>1</stp>
        <tr r="K1224" s="2"/>
      </tp>
      <tp>
        <v>874853676.54999995</v>
        <stp/>
        <stp>EM_S_STM07_IS</stp>
        <stp>4</stp>
        <stp>002748.SZ</stp>
        <stp>9</stp>
        <stp>12/31/2015</stp>
        <stp>1</stp>
        <tr r="M1214" s="2"/>
      </tp>
      <tp>
        <v>583514719.90999997</v>
        <stp/>
        <stp>EM_S_STM07_IS</stp>
        <stp>4</stp>
        <stp>002749.SZ</stp>
        <stp>9</stp>
        <stp>12/31/2014</stp>
        <stp>1</stp>
        <tr r="K1215" s="2"/>
      </tp>
      <tp>
        <v>386932774.93000001</v>
        <stp/>
        <stp>EM_S_STM07_IS</stp>
        <stp>4</stp>
        <stp>002798.SZ</stp>
        <stp>9</stp>
        <stp>12/31/2015</stp>
        <stp>1</stp>
        <tr r="M1259" s="2"/>
      </tp>
      <tp>
        <v>391815231.94</v>
        <stp/>
        <stp>EM_S_STM07_IS</stp>
        <stp>4</stp>
        <stp>002799.SZ</stp>
        <stp>9</stp>
        <stp>12/31/2014</stp>
        <stp>1</stp>
        <tr r="K1260" s="2"/>
      </tp>
      <tp>
        <v>6625719875.3800001</v>
        <stp/>
        <stp>EM_S_STM07_IS</stp>
        <stp>4</stp>
        <stp>002788.SZ</stp>
        <stp>9</stp>
        <stp>12/31/2015</stp>
        <stp>1</stp>
        <tr r="M1250" s="2"/>
      </tp>
      <tp>
        <v>1809663321.46</v>
        <stp/>
        <stp>EM_S_STM07_IS</stp>
        <stp>4</stp>
        <stp>002789.SZ</stp>
        <stp>9</stp>
        <stp>12/31/2014</stp>
        <stp>1</stp>
        <tr r="K1251" s="2"/>
      </tp>
      <tp>
        <v>1156548151.3399999</v>
        <stp/>
        <stp>EM_S_STM07_IS</stp>
        <stp>4</stp>
        <stp>002038.SZ</stp>
        <stp>9</stp>
        <stp>12/31/2015</stp>
        <stp>1</stp>
        <tr r="M510" s="2"/>
      </tp>
      <tp>
        <v>2147119375.04</v>
        <stp/>
        <stp>EM_S_STM07_IS</stp>
        <stp>4</stp>
        <stp>002039.SZ</stp>
        <stp>9</stp>
        <stp>12/31/2014</stp>
        <stp>1</stp>
        <tr r="K511" s="2"/>
      </tp>
      <tp>
        <v>3997420744</v>
        <stp/>
        <stp>EM_S_STM07_IS</stp>
        <stp>4</stp>
        <stp>002028.SZ</stp>
        <stp>9</stp>
        <stp>12/31/2015</stp>
        <stp>1</stp>
        <tr r="M500" s="2"/>
      </tp>
      <tp>
        <v>2391034758.5599999</v>
        <stp/>
        <stp>EM_S_STM07_IS</stp>
        <stp>4</stp>
        <stp>002029.SZ</stp>
        <stp>9</stp>
        <stp>12/31/2014</stp>
        <stp>1</stp>
        <tr r="K501" s="2"/>
      </tp>
      <tp>
        <v>7983334552.7200003</v>
        <stp/>
        <stp>EM_S_STM07_IS</stp>
        <stp>4</stp>
        <stp>002018.SZ</stp>
        <stp>9</stp>
        <stp>12/31/2015</stp>
        <stp>1</stp>
        <tr r="M490" s="2"/>
      </tp>
      <tp>
        <v>1684984365.05</v>
        <stp/>
        <stp>EM_S_STM07_IS</stp>
        <stp>4</stp>
        <stp>002019.SZ</stp>
        <stp>9</stp>
        <stp>12/31/2014</stp>
        <stp>1</stp>
        <tr r="K491" s="2"/>
      </tp>
      <tp>
        <v>5587344728.8299999</v>
        <stp/>
        <stp>EM_S_STM07_IS</stp>
        <stp>4</stp>
        <stp>002008.SZ</stp>
        <stp>9</stp>
        <stp>12/31/2015</stp>
        <stp>1</stp>
        <tr r="M480" s="2"/>
      </tp>
      <tp>
        <v>1781167422.8599999</v>
        <stp/>
        <stp>EM_S_STM07_IS</stp>
        <stp>4</stp>
        <stp>002009.SZ</stp>
        <stp>9</stp>
        <stp>12/31/2014</stp>
        <stp>1</stp>
        <tr r="K481" s="2"/>
      </tp>
      <tp>
        <v>10825123852.75</v>
        <stp/>
        <stp>EM_S_STM07_IS</stp>
        <stp>4</stp>
        <stp>002078.SZ</stp>
        <stp>9</stp>
        <stp>12/31/2015</stp>
        <stp>1</stp>
        <tr r="M550" s="2"/>
      </tp>
      <tp>
        <v>922113192.60000002</v>
        <stp/>
        <stp>EM_S_STM07_IS</stp>
        <stp>4</stp>
        <stp>002079.SZ</stp>
        <stp>9</stp>
        <stp>12/31/2014</stp>
        <stp>1</stp>
        <tr r="K551" s="2"/>
      </tp>
      <tp>
        <v>4774694227.4399996</v>
        <stp/>
        <stp>EM_S_STM07_IS</stp>
        <stp>4</stp>
        <stp>002068.SZ</stp>
        <stp>9</stp>
        <stp>12/31/2015</stp>
        <stp>1</stp>
        <tr r="M540" s="2"/>
      </tp>
      <tp>
        <v>2662211458.1599998</v>
        <stp/>
        <stp>EM_S_STM07_IS</stp>
        <stp>4</stp>
        <stp>002069.SZ</stp>
        <stp>9</stp>
        <stp>12/31/2014</stp>
        <stp>1</stp>
        <tr r="K541" s="2"/>
      </tp>
      <tp>
        <v>97964520.849999994</v>
        <stp/>
        <stp>EM_S_STM07_IS</stp>
        <stp>4</stp>
        <stp>002058.SZ</stp>
        <stp>9</stp>
        <stp>12/31/2015</stp>
        <stp>1</stp>
        <tr r="M530" s="2"/>
      </tp>
      <tp>
        <v>941476399.13999999</v>
        <stp/>
        <stp>EM_S_STM07_IS</stp>
        <stp>4</stp>
        <stp>002059.SZ</stp>
        <stp>9</stp>
        <stp>12/31/2014</stp>
        <stp>1</stp>
        <tr r="K531" s="2"/>
      </tp>
      <tp>
        <v>9809929398.8400002</v>
        <stp/>
        <stp>EM_S_STM07_IS</stp>
        <stp>4</stp>
        <stp>002048.SZ</stp>
        <stp>9</stp>
        <stp>12/31/2015</stp>
        <stp>1</stp>
        <tr r="M520" s="2"/>
      </tp>
      <tp>
        <v>1086561897.8699999</v>
        <stp/>
        <stp>EM_S_STM07_IS</stp>
        <stp>4</stp>
        <stp>002049.SZ</stp>
        <stp>9</stp>
        <stp>12/31/2014</stp>
        <stp>1</stp>
        <tr r="K521" s="2"/>
      </tp>
      <tp>
        <v>1041456861.05</v>
        <stp/>
        <stp>EM_S_STM07_IS</stp>
        <stp>4</stp>
        <stp>002098.SZ</stp>
        <stp>9</stp>
        <stp>12/31/2015</stp>
        <stp>1</stp>
        <tr r="M570" s="2"/>
      </tp>
      <tp>
        <v>1319135737.79</v>
        <stp/>
        <stp>EM_S_STM07_IS</stp>
        <stp>4</stp>
        <stp>002099.SZ</stp>
        <stp>9</stp>
        <stp>12/31/2014</stp>
        <stp>1</stp>
        <tr r="K571" s="2"/>
      </tp>
      <tp>
        <v>1132746534.95</v>
        <stp/>
        <stp>EM_S_STM07_IS</stp>
        <stp>4</stp>
        <stp>002088.SZ</stp>
        <stp>9</stp>
        <stp>12/31/2015</stp>
        <stp>1</stp>
        <tr r="M560" s="2"/>
      </tp>
      <tp>
        <v>1142274889.0999999</v>
        <stp/>
        <stp>EM_S_STM07_IS</stp>
        <stp>4</stp>
        <stp>002089.SZ</stp>
        <stp>9</stp>
        <stp>12/31/2014</stp>
        <stp>1</stp>
        <tr r="K561" s="2"/>
      </tp>
      <tp>
        <v>1319276021.49</v>
        <stp/>
        <stp>EM_S_STM07_IS</stp>
        <stp>4</stp>
        <stp>002138.SZ</stp>
        <stp>9</stp>
        <stp>12/31/2015</stp>
        <stp>1</stp>
        <tr r="M610" s="2"/>
      </tp>
      <tp>
        <v>1115444660.53</v>
        <stp/>
        <stp>EM_S_STM07_IS</stp>
        <stp>4</stp>
        <stp>002139.SZ</stp>
        <stp>9</stp>
        <stp>12/31/2014</stp>
        <stp>1</stp>
        <tr r="K611" s="2"/>
      </tp>
      <tp>
        <v>5586650712.2299995</v>
        <stp/>
        <stp>EM_S_STM07_IS</stp>
        <stp>4</stp>
        <stp>002128.SZ</stp>
        <stp>9</stp>
        <stp>12/31/2015</stp>
        <stp>1</stp>
        <tr r="M600" s="2"/>
      </tp>
      <tp>
        <v>4767842679.4200001</v>
        <stp/>
        <stp>EM_S_STM07_IS</stp>
        <stp>4</stp>
        <stp>002129.SZ</stp>
        <stp>9</stp>
        <stp>12/31/2014</stp>
        <stp>1</stp>
        <tr r="K601" s="2"/>
      </tp>
      <tp>
        <v>633260028.20000005</v>
        <stp/>
        <stp>EM_S_STM07_IS</stp>
        <stp>4</stp>
        <stp>002118.SZ</stp>
        <stp>9</stp>
        <stp>12/31/2015</stp>
        <stp>1</stp>
        <tr r="M590" s="2"/>
      </tp>
      <tp>
        <v>1328680399.71</v>
        <stp/>
        <stp>EM_S_STM07_IS</stp>
        <stp>4</stp>
        <stp>002119.SZ</stp>
        <stp>9</stp>
        <stp>12/31/2014</stp>
        <stp>1</stp>
        <tr r="K591" s="2"/>
      </tp>
      <tp>
        <v>2175258175.8099999</v>
        <stp/>
        <stp>EM_S_STM07_IS</stp>
        <stp>4</stp>
        <stp>002108.SZ</stp>
        <stp>9</stp>
        <stp>12/31/2015</stp>
        <stp>1</stp>
        <tr r="M580" s="2"/>
      </tp>
      <tp>
        <v>948271922.36000001</v>
        <stp/>
        <stp>EM_S_STM07_IS</stp>
        <stp>4</stp>
        <stp>002109.SZ</stp>
        <stp>9</stp>
        <stp>12/31/2014</stp>
        <stp>1</stp>
        <tr r="K581" s="2"/>
      </tp>
      <tp>
        <v>1116593515</v>
        <stp/>
        <stp>EM_S_STM07_IS</stp>
        <stp>4</stp>
        <stp>002178.SZ</stp>
        <stp>9</stp>
        <stp>12/31/2015</stp>
        <stp>1</stp>
        <tr r="M650" s="2"/>
      </tp>
      <tp>
        <v>3491245691.0599999</v>
        <stp/>
        <stp>EM_S_STM07_IS</stp>
        <stp>4</stp>
        <stp>002179.SZ</stp>
        <stp>9</stp>
        <stp>12/31/2014</stp>
        <stp>1</stp>
        <tr r="K651" s="2"/>
      </tp>
      <tp>
        <v>209370332.34</v>
        <stp/>
        <stp>EM_S_STM07_IS</stp>
        <stp>4</stp>
        <stp>002168.SZ</stp>
        <stp>9</stp>
        <stp>12/31/2015</stp>
        <stp>1</stp>
        <tr r="M640" s="2"/>
      </tp>
      <tp>
        <v>607410442.53999996</v>
        <stp/>
        <stp>EM_S_STM07_IS</stp>
        <stp>4</stp>
        <stp>002169.SZ</stp>
        <stp>9</stp>
        <stp>12/31/2014</stp>
        <stp>1</stp>
        <tr r="K641" s="2"/>
      </tp>
      <tp>
        <v>889075633.5</v>
        <stp/>
        <stp>EM_S_STM07_IS</stp>
        <stp>4</stp>
        <stp>002158.SZ</stp>
        <stp>9</stp>
        <stp>12/31/2015</stp>
        <stp>1</stp>
        <tr r="M630" s="2"/>
      </tp>
      <tp>
        <v>386299350.5</v>
        <stp/>
        <stp>EM_S_STM07_IS</stp>
        <stp>4</stp>
        <stp>002159.SZ</stp>
        <stp>9</stp>
        <stp>12/31/2014</stp>
        <stp>1</stp>
        <tr r="K631" s="2"/>
      </tp>
      <tp>
        <v>193605183.06999999</v>
        <stp/>
        <stp>EM_S_STM07_IS</stp>
        <stp>4</stp>
        <stp>002148.SZ</stp>
        <stp>9</stp>
        <stp>12/31/2015</stp>
        <stp>1</stp>
        <tr r="M620" s="2"/>
      </tp>
      <tp>
        <v>1224668136.3199999</v>
        <stp/>
        <stp>EM_S_STM07_IS</stp>
        <stp>4</stp>
        <stp>002149.SZ</stp>
        <stp>9</stp>
        <stp>12/31/2014</stp>
        <stp>1</stp>
        <tr r="K621" s="2"/>
      </tp>
      <tp>
        <v>475805044.29000002</v>
        <stp/>
        <stp>EM_S_STM07_IS</stp>
        <stp>4</stp>
        <stp>002198.SZ</stp>
        <stp>9</stp>
        <stp>12/31/2015</stp>
        <stp>1</stp>
        <tr r="M670" s="2"/>
      </tp>
      <tp>
        <v>309474323.81</v>
        <stp/>
        <stp>EM_S_STM07_IS</stp>
        <stp>4</stp>
        <stp>002199.SZ</stp>
        <stp>9</stp>
        <stp>12/31/2014</stp>
        <stp>1</stp>
        <tr r="K671" s="2"/>
      </tp>
      <tp>
        <v>182604587.88999999</v>
        <stp/>
        <stp>EM_S_STM07_IS</stp>
        <stp>4</stp>
        <stp>002188.SZ</stp>
        <stp>9</stp>
        <stp>12/31/2015</stp>
        <stp>1</stp>
        <tr r="M660" s="2"/>
      </tp>
      <tp>
        <v>707727281.61000001</v>
        <stp/>
        <stp>EM_S_STM07_IS</stp>
        <stp>4</stp>
        <stp>002189.SZ</stp>
        <stp>9</stp>
        <stp>12/31/2014</stp>
        <stp>1</stp>
        <tr r="K661" s="2"/>
      </tp>
      <tp>
        <v>1788768424.23</v>
        <stp/>
        <stp>EM_S_STM07_IS</stp>
        <stp>4</stp>
        <stp>002238.SZ</stp>
        <stp>9</stp>
        <stp>12/31/2015</stp>
        <stp>1</stp>
        <tr r="M710" s="2"/>
      </tp>
      <tp>
        <v>450001962.26999998</v>
        <stp/>
        <stp>EM_S_STM07_IS</stp>
        <stp>4</stp>
        <stp>002239.SZ</stp>
        <stp>9</stp>
        <stp>12/31/2014</stp>
        <stp>1</stp>
        <tr r="K711" s="2"/>
      </tp>
      <tp>
        <v>2852474015.3299999</v>
        <stp/>
        <stp>EM_S_STM07_IS</stp>
        <stp>4</stp>
        <stp>002228.SZ</stp>
        <stp>9</stp>
        <stp>12/31/2015</stp>
        <stp>1</stp>
        <tr r="M700" s="2"/>
      </tp>
      <tp>
        <v>863512984.41999996</v>
        <stp/>
        <stp>EM_S_STM07_IS</stp>
        <stp>4</stp>
        <stp>002229.SZ</stp>
        <stp>9</stp>
        <stp>12/31/2014</stp>
        <stp>1</stp>
        <tr r="K701" s="2"/>
      </tp>
      <tp>
        <v>727990395.79999995</v>
        <stp/>
        <stp>EM_S_STM07_IS</stp>
        <stp>4</stp>
        <stp>002218.SZ</stp>
        <stp>9</stp>
        <stp>12/31/2015</stp>
        <stp>1</stp>
        <tr r="M690" s="2"/>
      </tp>
      <tp>
        <v>685657650.19000006</v>
        <stp/>
        <stp>EM_S_STM07_IS</stp>
        <stp>4</stp>
        <stp>002219.SZ</stp>
        <stp>9</stp>
        <stp>12/31/2014</stp>
        <stp>1</stp>
        <tr r="K691" s="2"/>
      </tp>
      <tp>
        <v>1881123498.95</v>
        <stp/>
        <stp>EM_S_STM07_IS</stp>
        <stp>4</stp>
        <stp>002208.SZ</stp>
        <stp>9</stp>
        <stp>12/31/2015</stp>
        <stp>1</stp>
        <tr r="M680" s="2"/>
      </tp>
      <tp>
        <v>954655924.88999999</v>
        <stp/>
        <stp>EM_S_STM07_IS</stp>
        <stp>4</stp>
        <stp>002209.SZ</stp>
        <stp>9</stp>
        <stp>12/31/2014</stp>
        <stp>1</stp>
        <tr r="K681" s="2"/>
      </tp>
      <tp>
        <v>613843585.80999994</v>
        <stp/>
        <stp>EM_S_STM07_IS</stp>
        <stp>4</stp>
        <stp>002278.SZ</stp>
        <stp>9</stp>
        <stp>12/31/2015</stp>
        <stp>1</stp>
        <tr r="M749" s="2"/>
      </tp>
      <tp>
        <v>326678547.39999998</v>
        <stp/>
        <stp>EM_S_STM07_IS</stp>
        <stp>4</stp>
        <stp>002279.SZ</stp>
        <stp>9</stp>
        <stp>12/31/2014</stp>
        <stp>1</stp>
        <tr r="K750" s="2"/>
      </tp>
      <tp>
        <v>1603123809.28</v>
        <stp/>
        <stp>EM_S_STM07_IS</stp>
        <stp>4</stp>
        <stp>002268.SZ</stp>
        <stp>9</stp>
        <stp>12/31/2015</stp>
        <stp>1</stp>
        <tr r="M739" s="2"/>
      </tp>
      <tp>
        <v>6620767477</v>
        <stp/>
        <stp>EM_S_STM07_IS</stp>
        <stp>4</stp>
        <stp>002269.SZ</stp>
        <stp>9</stp>
        <stp>12/31/2014</stp>
        <stp>1</stp>
        <tr r="K740" s="2"/>
      </tp>
      <tp>
        <v>1489071485.3199999</v>
        <stp/>
        <stp>EM_S_STM07_IS</stp>
        <stp>4</stp>
        <stp>002258.SZ</stp>
        <stp>9</stp>
        <stp>12/31/2015</stp>
        <stp>1</stp>
        <tr r="M729" s="2"/>
      </tp>
      <tp>
        <v>747813260.54999995</v>
        <stp/>
        <stp>EM_S_STM07_IS</stp>
        <stp>4</stp>
        <stp>002259.SZ</stp>
        <stp>9</stp>
        <stp>12/31/2014</stp>
        <stp>1</stp>
        <tr r="K730" s="2"/>
      </tp>
      <tp>
        <v>230428719.24000001</v>
        <stp/>
        <stp>EM_S_STM07_IS</stp>
        <stp>4</stp>
        <stp>002248.SZ</stp>
        <stp>9</stp>
        <stp>12/31/2015</stp>
        <stp>1</stp>
        <tr r="M720" s="2"/>
      </tp>
      <tp>
        <v>4443313454.54</v>
        <stp/>
        <stp>EM_S_STM07_IS</stp>
        <stp>4</stp>
        <stp>002249.SZ</stp>
        <stp>9</stp>
        <stp>12/31/2014</stp>
        <stp>1</stp>
        <tr r="K721" s="2"/>
      </tp>
      <tp>
        <v>872705875.47000003</v>
        <stp/>
        <stp>EM_S_STM07_IS</stp>
        <stp>4</stp>
        <stp>002298.SZ</stp>
        <stp>9</stp>
        <stp>12/31/2015</stp>
        <stp>1</stp>
        <tr r="M769" s="2"/>
      </tp>
      <tp>
        <v>6436059894.4099998</v>
        <stp/>
        <stp>EM_S_STM07_IS</stp>
        <stp>4</stp>
        <stp>002299.SZ</stp>
        <stp>9</stp>
        <stp>12/31/2014</stp>
        <stp>1</stp>
        <tr r="K770" s="2"/>
      </tp>
      <tp>
        <v>1047767155.45</v>
        <stp/>
        <stp>EM_S_STM07_IS</stp>
        <stp>4</stp>
        <stp>002288.SZ</stp>
        <stp>9</stp>
        <stp>12/31/2015</stp>
        <stp>1</stp>
        <tr r="M759" s="2"/>
      </tp>
      <tp>
        <v>2750032730.73</v>
        <stp/>
        <stp>EM_S_STM07_IS</stp>
        <stp>4</stp>
        <stp>002289.SZ</stp>
        <stp>9</stp>
        <stp>12/31/2014</stp>
        <stp>1</stp>
        <tr r="K760" s="2"/>
      </tp>
      <tp>
        <v>344726040.64999998</v>
        <stp/>
        <stp>EM_S_STM07_IS</stp>
        <stp>4</stp>
        <stp>002338.SZ</stp>
        <stp>9</stp>
        <stp>12/31/2015</stp>
        <stp>1</stp>
        <tr r="M809" s="2"/>
      </tp>
      <tp>
        <v>1108751708.46</v>
        <stp/>
        <stp>EM_S_STM07_IS</stp>
        <stp>4</stp>
        <stp>002339.SZ</stp>
        <stp>9</stp>
        <stp>12/31/2014</stp>
        <stp>1</stp>
        <tr r="K810" s="2"/>
      </tp>
      <tp>
        <v>3956021257.6100001</v>
        <stp/>
        <stp>EM_S_STM07_IS</stp>
        <stp>4</stp>
        <stp>002328.SZ</stp>
        <stp>9</stp>
        <stp>12/31/2015</stp>
        <stp>1</stp>
        <tr r="M799" s="2"/>
      </tp>
      <tp>
        <v>1130304344.3499999</v>
        <stp/>
        <stp>EM_S_STM07_IS</stp>
        <stp>4</stp>
        <stp>002329.SZ</stp>
        <stp>9</stp>
        <stp>12/31/2014</stp>
        <stp>1</stp>
        <tr r="K800" s="2"/>
      </tp>
      <tp>
        <v>2721324820.48</v>
        <stp/>
        <stp>EM_S_STM07_IS</stp>
        <stp>4</stp>
        <stp>002318.SZ</stp>
        <stp>9</stp>
        <stp>12/31/2015</stp>
        <stp>1</stp>
        <tr r="M789" s="2"/>
      </tp>
      <tp>
        <v>597579907.49000001</v>
        <stp/>
        <stp>EM_S_STM07_IS</stp>
        <stp>4</stp>
        <stp>002319.SZ</stp>
        <stp>9</stp>
        <stp>12/31/2014</stp>
        <stp>1</stp>
        <tr r="K790" s="2"/>
      </tp>
      <tp>
        <v>937146820.76999998</v>
        <stp/>
        <stp>EM_S_STM07_IS</stp>
        <stp>4</stp>
        <stp>002308.SZ</stp>
        <stp>9</stp>
        <stp>12/31/2015</stp>
        <stp>1</stp>
        <tr r="M779" s="2"/>
      </tp>
      <tp>
        <v>9246071624.6200008</v>
        <stp/>
        <stp>EM_S_STM07_IS</stp>
        <stp>4</stp>
        <stp>002309.SZ</stp>
        <stp>9</stp>
        <stp>12/31/2014</stp>
        <stp>1</stp>
        <tr r="K780" s="2"/>
      </tp>
      <tp>
        <v>1343837350.22</v>
        <stp/>
        <stp>EM_S_STM07_IS</stp>
        <stp>4</stp>
        <stp>002378.SZ</stp>
        <stp>9</stp>
        <stp>12/31/2015</stp>
        <stp>1</stp>
        <tr r="M849" s="2"/>
      </tp>
      <tp>
        <v>2039062154.5999999</v>
        <stp/>
        <stp>EM_S_STM07_IS</stp>
        <stp>4</stp>
        <stp>002379.SZ</stp>
        <stp>9</stp>
        <stp>12/31/2014</stp>
        <stp>1</stp>
        <tr r="K850" s="2"/>
      </tp>
      <tp>
        <v>4829487170.5299997</v>
        <stp/>
        <stp>EM_S_STM07_IS</stp>
        <stp>4</stp>
        <stp>002368.SZ</stp>
        <stp>9</stp>
        <stp>12/31/2015</stp>
        <stp>1</stp>
        <tr r="M839" s="2"/>
      </tp>
      <tp>
        <v>3586877473.77</v>
        <stp/>
        <stp>EM_S_STM07_IS</stp>
        <stp>4</stp>
        <stp>002369.SZ</stp>
        <stp>9</stp>
        <stp>12/31/2014</stp>
        <stp>1</stp>
        <tr r="K840" s="2"/>
      </tp>
      <tp>
        <v>1689922082.5999999</v>
        <stp/>
        <stp>EM_S_STM07_IS</stp>
        <stp>4</stp>
        <stp>002358.SZ</stp>
        <stp>9</stp>
        <stp>12/31/2015</stp>
        <stp>1</stp>
        <tr r="M829" s="2"/>
      </tp>
      <tp>
        <v>590404400.20000005</v>
        <stp/>
        <stp>EM_S_STM07_IS</stp>
        <stp>4</stp>
        <stp>002359.SZ</stp>
        <stp>9</stp>
        <stp>12/31/2014</stp>
        <stp>1</stp>
        <tr r="K830" s="2"/>
      </tp>
      <tp>
        <v>414433040.76999998</v>
        <stp/>
        <stp>EM_S_STM07_IS</stp>
        <stp>4</stp>
        <stp>002348.SZ</stp>
        <stp>9</stp>
        <stp>12/31/2015</stp>
        <stp>1</stp>
        <tr r="M819" s="2"/>
      </tp>
      <tp>
        <v>577753553.92999995</v>
        <stp/>
        <stp>EM_S_STM07_IS</stp>
        <stp>4</stp>
        <stp>002349.SZ</stp>
        <stp>9</stp>
        <stp>12/31/2014</stp>
        <stp>1</stp>
        <tr r="K820" s="2"/>
      </tp>
      <tp>
        <v>1345320713.48</v>
        <stp/>
        <stp>EM_S_STM07_IS</stp>
        <stp>4</stp>
        <stp>002398.SZ</stp>
        <stp>9</stp>
        <stp>12/31/2015</stp>
        <stp>1</stp>
        <tr r="M869" s="2"/>
      </tp>
      <tp>
        <v>1958861291.0599999</v>
        <stp/>
        <stp>EM_S_STM07_IS</stp>
        <stp>4</stp>
        <stp>002399.SZ</stp>
        <stp>9</stp>
        <stp>12/31/2014</stp>
        <stp>1</stp>
        <tr r="K870" s="2"/>
      </tp>
      <tp>
        <v>569444394.97000003</v>
        <stp/>
        <stp>EM_S_STM07_IS</stp>
        <stp>4</stp>
        <stp>002388.SZ</stp>
        <stp>9</stp>
        <stp>12/31/2015</stp>
        <stp>1</stp>
        <tr r="M859" s="2"/>
      </tp>
      <tp>
        <v>699622636.57000005</v>
        <stp/>
        <stp>EM_S_STM07_IS</stp>
        <stp>4</stp>
        <stp>002389.SZ</stp>
        <stp>9</stp>
        <stp>12/31/2014</stp>
        <stp>1</stp>
        <tr r="K860" s="2"/>
      </tp>
      <tp>
        <v>78531000000</v>
        <stp/>
        <stp>EM_S_STM07_IS</stp>
        <stp>4</stp>
        <stp>601818.SH</stp>
        <stp>9</stp>
        <stp>12/31/2014</stp>
        <stp>1</stp>
        <tr r="K2807" s="2"/>
      </tp>
      <tp>
        <v>33720185311</v>
        <stp/>
        <stp>EM_S_STM07_IS</stp>
        <stp>4</stp>
        <stp>601808.SH</stp>
        <stp>9</stp>
        <stp>12/31/2014</stp>
        <stp>1</stp>
        <tr r="K2805" s="2"/>
      </tp>
      <tp>
        <v>70663840000</v>
        <stp/>
        <stp>EM_S_STM07_IS</stp>
        <stp>4</stp>
        <stp>601898.SH</stp>
        <stp>9</stp>
        <stp>12/31/2014</stp>
        <stp>1</stp>
        <tr r="K2817" s="2"/>
      </tp>
      <tp>
        <v>74303573739</v>
        <stp/>
        <stp>EM_S_STM07_IS</stp>
        <stp>4</stp>
        <stp>601899.SH</stp>
        <stp>9</stp>
        <stp>12/31/2015</stp>
        <stp>1</stp>
        <tr r="M2818" s="2"/>
      </tp>
      <tp>
        <v>19935938240.509998</v>
        <stp/>
        <stp>EM_S_STM07_IS</stp>
        <stp>4</stp>
        <stp>601888.SH</stp>
        <stp>9</stp>
        <stp>12/31/2014</stp>
        <stp>1</stp>
        <tr r="K2815" s="2"/>
      </tp>
      <tp>
        <v>49222414971.129997</v>
        <stp/>
        <stp>EM_S_STM07_IS</stp>
        <stp>4</stp>
        <stp>001979.SZ</stp>
        <stp>9</stp>
        <stp>12/31/2015</stp>
        <stp>1</stp>
        <tr r="M472" s="2"/>
      </tp>
      <tp>
        <v>3464065719.1599998</v>
        <stp/>
        <stp>EM_S_STM07_IS</stp>
        <stp>4</stp>
        <stp>601968.SH</stp>
        <stp>9</stp>
        <stp>12/31/2014</stp>
        <stp>1</stp>
        <tr r="K2831" s="2"/>
      </tp>
      <tp>
        <v>1050584568.37</v>
        <stp/>
        <stp>EM_S_STM07_IS</stp>
        <stp>4</stp>
        <stp>601969.SH</stp>
        <stp>9</stp>
        <stp>12/31/2015</stp>
        <stp>1</stp>
        <tr r="M2832" s="2"/>
      </tp>
      <tp>
        <v>8526371828.7200003</v>
        <stp/>
        <stp>EM_S_STM07_IS</stp>
        <stp>4</stp>
        <stp>601958.SH</stp>
        <stp>9</stp>
        <stp>12/31/2014</stp>
        <stp>1</stp>
        <tr r="K2828" s="2"/>
      </tp>
      <tp>
        <v>605197000000</v>
        <stp/>
        <stp>EM_S_STM07_IS</stp>
        <stp>4</stp>
        <stp>601939.SH</stp>
        <stp>9</stp>
        <stp>12/31/2015</stp>
        <stp>1</stp>
        <tr r="M2827" s="2"/>
      </tp>
      <tp>
        <v>9618235543.5400009</v>
        <stp/>
        <stp>EM_S_STM07_IS</stp>
        <stp>4</stp>
        <stp>601928.SH</stp>
        <stp>9</stp>
        <stp>12/31/2014</stp>
        <stp>1</stp>
        <tr r="K2824" s="2"/>
      </tp>
      <tp>
        <v>2175808939.9200001</v>
        <stp/>
        <stp>EM_S_STM07_IS</stp>
        <stp>4</stp>
        <stp>601929.SH</stp>
        <stp>9</stp>
        <stp>12/31/2015</stp>
        <stp>1</stp>
        <tr r="M2825" s="2"/>
      </tp>
      <tp>
        <v>6562499638.2399998</v>
        <stp/>
        <stp>EM_S_STM07_IS</stp>
        <stp>4</stp>
        <stp>601918.SH</stp>
        <stp>9</stp>
        <stp>12/31/2014</stp>
        <stp>1</stp>
        <tr r="K2822" s="2"/>
      </tp>
      <tp>
        <v>57489919045.769997</v>
        <stp/>
        <stp>EM_S_STM07_IS</stp>
        <stp>4</stp>
        <stp>601919.SH</stp>
        <stp>9</stp>
        <stp>12/31/2015</stp>
        <stp>1</stp>
        <tr r="M2823" s="2"/>
      </tp>
      <tp>
        <v>694816342.48000002</v>
        <stp/>
        <stp>EM_S_STM07_IS</stp>
        <stp>4</stp>
        <stp>601908.SH</stp>
        <stp>9</stp>
        <stp>12/31/2014</stp>
        <stp>1</stp>
        <tr r="K2821" s="2"/>
      </tp>
      <tp>
        <v>124716000000</v>
        <stp/>
        <stp>EM_S_STM07_IS</stp>
        <stp>4</stp>
        <stp>601998.SH</stp>
        <stp>9</stp>
        <stp>12/31/2014</stp>
        <stp>1</stp>
        <tr r="K2840" s="2"/>
      </tp>
      <tp>
        <v>1537753630.22</v>
        <stp/>
        <stp>EM_S_STM07_IS</stp>
        <stp>4</stp>
        <stp>601999.SH</stp>
        <stp>9</stp>
        <stp>12/31/2015</stp>
        <stp>1</stp>
        <tr r="M2841" s="2"/>
      </tp>
      <tp>
        <v>456331000000</v>
        <stp/>
        <stp>EM_S_STM07_IS</stp>
        <stp>4</stp>
        <stp>601988.SH</stp>
        <stp>9</stp>
        <stp>12/31/2014</stp>
        <stp>1</stp>
        <tr r="K2834" s="2"/>
      </tp>
      <tp>
        <v>59810801371.589996</v>
        <stp/>
        <stp>EM_S_STM07_IS</stp>
        <stp>4</stp>
        <stp>601989.SH</stp>
        <stp>9</stp>
        <stp>12/31/2015</stp>
        <stp>1</stp>
        <tr r="M2835" s="2"/>
      </tp>
      <tp>
        <v>914892061.65999997</v>
        <stp/>
        <stp>EM_S_STM07_IS</stp>
        <stp>4</stp>
        <stp>601579.SH</stp>
        <stp>9</stp>
        <stp>12/31/2015</stp>
        <stp>1</stp>
        <tr r="M2771" s="2"/>
      </tp>
      <tp>
        <v>3619880770.0599999</v>
        <stp/>
        <stp>EM_S_STM07_IS</stp>
        <stp>4</stp>
        <stp>601558.SH</stp>
        <stp>9</stp>
        <stp>12/31/2014</stp>
        <stp>1</stp>
        <tr r="K2768" s="2"/>
      </tp>
      <tp>
        <v>604155053.25999999</v>
        <stp/>
        <stp>EM_S_STM07_IS</stp>
        <stp>4</stp>
        <stp>601518.SH</stp>
        <stp>9</stp>
        <stp>12/31/2014</stp>
        <stp>1</stp>
        <tr r="K2765" s="2"/>
      </tp>
      <tp>
        <v>651341061.01999998</v>
        <stp/>
        <stp>EM_S_STM07_IS</stp>
        <stp>4</stp>
        <stp>601519.SH</stp>
        <stp>9</stp>
        <stp>12/31/2015</stp>
        <stp>1</stp>
        <tr r="M2766" s="2"/>
      </tp>
      <tp>
        <v>2369836376.5100002</v>
        <stp/>
        <stp>EM_S_STM07_IS</stp>
        <stp>4</stp>
        <stp>601599.SH</stp>
        <stp>9</stp>
        <stp>12/31/2015</stp>
        <stp>1</stp>
        <tr r="M2774" s="2"/>
      </tp>
      <tp>
        <v>6233622611</v>
        <stp/>
        <stp>EM_S_STM07_IS</stp>
        <stp>4</stp>
        <stp>601588.SH</stp>
        <stp>9</stp>
        <stp>12/31/2014</stp>
        <stp>1</stp>
        <tr r="K2772" s="2"/>
      </tp>
      <tp>
        <v>4888811074.7200003</v>
        <stp/>
        <stp>EM_S_STM07_IS</stp>
        <stp>4</stp>
        <stp>601678.SH</stp>
        <stp>9</stp>
        <stp>12/31/2014</stp>
        <stp>1</stp>
        <tr r="K2789" s="2"/>
      </tp>
      <tp>
        <v>800028753000</v>
        <stp/>
        <stp>EM_S_STM07_IS</stp>
        <stp>4</stp>
        <stp>601668.SH</stp>
        <stp>9</stp>
        <stp>12/31/2014</stp>
        <stp>1</stp>
        <tr r="K2786" s="2"/>
      </tp>
      <tp>
        <v>210921291493.09</v>
        <stp/>
        <stp>EM_S_STM07_IS</stp>
        <stp>4</stp>
        <stp>601669.SH</stp>
        <stp>9</stp>
        <stp>12/31/2015</stp>
        <stp>1</stp>
        <tr r="M2787" s="2"/>
      </tp>
      <tp>
        <v>445773000000</v>
        <stp/>
        <stp>EM_S_STM07_IS</stp>
        <stp>4</stp>
        <stp>601628.SH</stp>
        <stp>9</stp>
        <stp>12/31/2014</stp>
        <stp>1</stp>
        <tr r="K2782" s="2"/>
      </tp>
      <tp>
        <v>215785772000</v>
        <stp/>
        <stp>EM_S_STM07_IS</stp>
        <stp>4</stp>
        <stp>601618.SH</stp>
        <stp>9</stp>
        <stp>12/31/2014</stp>
        <stp>1</stp>
        <tr r="K2781" s="2"/>
      </tp>
      <tp>
        <v>5286294882.6899996</v>
        <stp/>
        <stp>EM_S_STM07_IS</stp>
        <stp>4</stp>
        <stp>601608.SH</stp>
        <stp>9</stp>
        <stp>12/31/2014</stp>
        <stp>1</stp>
        <tr r="K2778" s="2"/>
      </tp>
      <tp>
        <v>11155397237.09</v>
        <stp/>
        <stp>EM_S_STM07_IS</stp>
        <stp>4</stp>
        <stp>601699.SH</stp>
        <stp>9</stp>
        <stp>12/31/2015</stp>
        <stp>1</stp>
        <tr r="M2792" s="2"/>
      </tp>
      <tp>
        <v>12062303844.09</v>
        <stp/>
        <stp>EM_S_STM07_IS</stp>
        <stp>4</stp>
        <stp>601688.SH</stp>
        <stp>9</stp>
        <stp>12/31/2014</stp>
        <stp>1</stp>
        <tr r="K2790" s="2"/>
      </tp>
      <tp>
        <v>3007211917.9499998</v>
        <stp/>
        <stp>EM_S_STM07_IS</stp>
        <stp>4</stp>
        <stp>601689.SH</stp>
        <stp>9</stp>
        <stp>12/31/2015</stp>
        <stp>1</stp>
        <tr r="M2791" s="2"/>
      </tp>
      <tp>
        <v>22241228832.939999</v>
        <stp/>
        <stp>EM_S_STM07_IS</stp>
        <stp>4</stp>
        <stp>601718.SH</stp>
        <stp>9</stp>
        <stp>12/31/2014</stp>
        <stp>1</stp>
        <tr r="K2795" s="2"/>
      </tp>
      <tp>
        <v>864670985.82000005</v>
        <stp/>
        <stp>EM_S_STM07_IS</stp>
        <stp>4</stp>
        <stp>601798.SH</stp>
        <stp>9</stp>
        <stp>12/31/2014</stp>
        <stp>1</stp>
        <tr r="K2801" s="2"/>
      </tp>
      <tp>
        <v>2467518342.9400001</v>
        <stp/>
        <stp>EM_S_STM07_IS</stp>
        <stp>4</stp>
        <stp>601799.SH</stp>
        <stp>9</stp>
        <stp>12/31/2015</stp>
        <stp>1</stp>
        <tr r="M2802" s="2"/>
      </tp>
      <tp>
        <v>6601422929.8599997</v>
        <stp/>
        <stp>EM_S_STM07_IS</stp>
        <stp>4</stp>
        <stp>601788.SH</stp>
        <stp>9</stp>
        <stp>12/31/2014</stp>
        <stp>1</stp>
        <tr r="K2799" s="2"/>
      </tp>
      <tp>
        <v>13276230505</v>
        <stp/>
        <stp>EM_S_STM07_IS</stp>
        <stp>4</stp>
        <stp>601789.SH</stp>
        <stp>9</stp>
        <stp>12/31/2015</stp>
        <stp>1</stp>
        <tr r="M2800" s="2"/>
      </tp>
      <tp>
        <v>1014423359.09</v>
        <stp/>
        <stp>EM_S_STM07_IS</stp>
        <stp>4</stp>
        <stp>601069.SH</stp>
        <stp>9</stp>
        <stp>12/31/2015</stp>
        <stp>1</stp>
        <tr r="M2706" s="2"/>
      </tp>
      <tp>
        <v>11128234903.41</v>
        <stp/>
        <stp>EM_S_STM07_IS</stp>
        <stp>4</stp>
        <stp>601058.SH</stp>
        <stp>9</stp>
        <stp>12/31/2014</stp>
        <stp>1</stp>
        <tr r="K2705" s="2"/>
      </tp>
      <tp>
        <v>8929316050.6800003</v>
        <stp/>
        <stp>EM_S_STM07_IS</stp>
        <stp>4</stp>
        <stp>601038.SH</stp>
        <stp>9</stp>
        <stp>12/31/2014</stp>
        <stp>1</stp>
        <tr r="K2704" s="2"/>
      </tp>
      <tp>
        <v>2589664632.8600001</v>
        <stp/>
        <stp>EM_S_STM07_IS</stp>
        <stp>4</stp>
        <stp>601028.SH</stp>
        <stp>9</stp>
        <stp>12/31/2014</stp>
        <stp>1</stp>
        <tr r="K2703" s="2"/>
      </tp>
      <tp>
        <v>13415207000</v>
        <stp/>
        <stp>EM_S_STM07_IS</stp>
        <stp>4</stp>
        <stp>601018.SH</stp>
        <stp>9</stp>
        <stp>12/31/2014</stp>
        <stp>1</stp>
        <tr r="K2700" s="2"/>
      </tp>
      <tp>
        <v>1529371071.8800001</v>
        <stp/>
        <stp>EM_S_STM07_IS</stp>
        <stp>4</stp>
        <stp>601008.SH</stp>
        <stp>9</stp>
        <stp>12/31/2014</stp>
        <stp>1</stp>
        <tr r="K2693" s="2"/>
      </tp>
      <tp>
        <v>22830482000</v>
        <stp/>
        <stp>EM_S_STM07_IS</stp>
        <stp>4</stp>
        <stp>601009.SH</stp>
        <stp>9</stp>
        <stp>12/31/2015</stp>
        <stp>1</stp>
        <tr r="M2694" s="2"/>
      </tp>
      <tp>
        <v>9038761069.3999996</v>
        <stp/>
        <stp>EM_S_STM07_IS</stp>
        <stp>4</stp>
        <stp>601098.SH</stp>
        <stp>9</stp>
        <stp>12/31/2014</stp>
        <stp>1</stp>
        <tr r="K2708" s="2"/>
      </tp>
      <tp>
        <v>2743370669.8800001</v>
        <stp/>
        <stp>EM_S_STM07_IS</stp>
        <stp>4</stp>
        <stp>601099.SH</stp>
        <stp>9</stp>
        <stp>12/31/2015</stp>
        <stp>1</stp>
        <tr r="M2709" s="2"/>
      </tp>
      <tp>
        <v>248360000000</v>
        <stp/>
        <stp>EM_S_STM07_IS</stp>
        <stp>4</stp>
        <stp>601088.SH</stp>
        <stp>9</stp>
        <stp>12/31/2014</stp>
        <stp>1</stp>
        <tr r="K2707" s="2"/>
      </tp>
      <tp>
        <v>13104431839.780001</v>
        <stp/>
        <stp>EM_S_STM07_IS</stp>
        <stp>4</stp>
        <stp>601179.SH</stp>
        <stp>9</stp>
        <stp>12/31/2015</stp>
        <stp>1</stp>
        <tr r="M2731" s="2"/>
      </tp>
      <tp>
        <v>24247085352</v>
        <stp/>
        <stp>EM_S_STM07_IS</stp>
        <stp>4</stp>
        <stp>601168.SH</stp>
        <stp>9</stp>
        <stp>12/31/2014</stp>
        <stp>1</stp>
        <tr r="K2728" s="2"/>
      </tp>
      <tp>
        <v>44081000000</v>
        <stp/>
        <stp>EM_S_STM07_IS</stp>
        <stp>4</stp>
        <stp>601169.SH</stp>
        <stp>9</stp>
        <stp>12/31/2015</stp>
        <stp>1</stp>
        <tr r="M2729" s="2"/>
      </tp>
      <tp>
        <v>4136582015.1100001</v>
        <stp/>
        <stp>EM_S_STM07_IS</stp>
        <stp>4</stp>
        <stp>601158.SH</stp>
        <stp>9</stp>
        <stp>12/31/2014</stp>
        <stp>1</stp>
        <tr r="K2725" s="2"/>
      </tp>
      <tp>
        <v>7967467448.7200003</v>
        <stp/>
        <stp>EM_S_STM07_IS</stp>
        <stp>4</stp>
        <stp>601139.SH</stp>
        <stp>9</stp>
        <stp>12/31/2015</stp>
        <stp>1</stp>
        <tr r="M2723" s="2"/>
      </tp>
      <tp>
        <v>3067727982.1500001</v>
        <stp/>
        <stp>EM_S_STM07_IS</stp>
        <stp>4</stp>
        <stp>601128.SH</stp>
        <stp>9</stp>
        <stp>12/31/2014</stp>
        <stp>1</stp>
        <tr r="K2721" s="2"/>
      </tp>
      <tp>
        <v>11198671739.1</v>
        <stp/>
        <stp>EM_S_STM07_IS</stp>
        <stp>4</stp>
        <stp>601118.SH</stp>
        <stp>9</stp>
        <stp>12/31/2014</stp>
        <stp>1</stp>
        <tr r="K2718" s="2"/>
      </tp>
      <tp>
        <v>2597774148.3800001</v>
        <stp/>
        <stp>EM_S_STM07_IS</stp>
        <stp>4</stp>
        <stp>601198.SH</stp>
        <stp>9</stp>
        <stp>12/31/2014</stp>
        <stp>1</stp>
        <tr r="K2734" s="2"/>
      </tp>
      <tp>
        <v>855857611.91999996</v>
        <stp/>
        <stp>EM_S_STM07_IS</stp>
        <stp>4</stp>
        <stp>601199.SH</stp>
        <stp>9</stp>
        <stp>12/31/2015</stp>
        <stp>1</stp>
        <tr r="M2735" s="2"/>
      </tp>
      <tp>
        <v>493157962.38</v>
        <stp/>
        <stp>EM_S_STM07_IS</stp>
        <stp>4</stp>
        <stp>601188.SH</stp>
        <stp>9</stp>
        <stp>12/31/2014</stp>
        <stp>1</stp>
        <tr r="K2733" s="2"/>
      </tp>
      <tp>
        <v>60314525830</v>
        <stp/>
        <stp>EM_S_STM07_IS</stp>
        <stp>4</stp>
        <stp>601258.SH</stp>
        <stp>9</stp>
        <stp>12/31/2014</stp>
        <stp>1</stp>
        <tr r="K2747" s="2"/>
      </tp>
      <tp>
        <v>22375933918</v>
        <stp/>
        <stp>EM_S_STM07_IS</stp>
        <stp>4</stp>
        <stp>601238.SH</stp>
        <stp>9</stp>
        <stp>12/31/2014</stp>
        <stp>1</stp>
        <tr r="K2746" s="2"/>
      </tp>
      <tp>
        <v>33159130000</v>
        <stp/>
        <stp>EM_S_STM07_IS</stp>
        <stp>4</stp>
        <stp>601229.SH</stp>
        <stp>9</stp>
        <stp>12/31/2015</stp>
        <stp>1</stp>
        <tr r="M2743" s="2"/>
      </tp>
      <tp>
        <v>1640032178.77</v>
        <stp/>
        <stp>EM_S_STM07_IS</stp>
        <stp>4</stp>
        <stp>601218.SH</stp>
        <stp>9</stp>
        <stp>12/31/2014</stp>
        <stp>1</stp>
        <tr r="K2739" s="2"/>
      </tp>
      <tp>
        <v>1437011891.1500001</v>
        <stp/>
        <stp>EM_S_STM07_IS</stp>
        <stp>4</stp>
        <stp>601208.SH</stp>
        <stp>9</stp>
        <stp>12/31/2014</stp>
        <stp>1</stp>
        <tr r="K2736" s="2"/>
      </tp>
      <tp>
        <v>520858000000</v>
        <stp/>
        <stp>EM_S_STM07_IS</stp>
        <stp>4</stp>
        <stp>601288.SH</stp>
        <stp>9</stp>
        <stp>12/31/2014</stp>
        <stp>1</stp>
        <tr r="K2748" s="2"/>
      </tp>
      <tp>
        <v>985518475</v>
        <stp/>
        <stp>EM_S_STM07_IS</stp>
        <stp>4</stp>
        <stp>601368.SH</stp>
        <stp>9</stp>
        <stp>12/31/2014</stp>
        <stp>1</stp>
        <tr r="K2756" s="2"/>
      </tp>
      <tp>
        <v>4221488659.1100001</v>
        <stp/>
        <stp>EM_S_STM07_IS</stp>
        <stp>4</stp>
        <stp>601369.SH</stp>
        <stp>9</stp>
        <stp>12/31/2015</stp>
        <stp>1</stp>
        <tr r="M2757" s="2"/>
      </tp>
      <tp>
        <v>5016038422.6599998</v>
        <stp/>
        <stp>EM_S_STM07_IS</stp>
        <stp>4</stp>
        <stp>601339.SH</stp>
        <stp>9</stp>
        <stp>12/31/2015</stp>
        <stp>1</stp>
        <tr r="M2755" s="2"/>
      </tp>
      <tp>
        <v>177401000000</v>
        <stp/>
        <stp>EM_S_STM07_IS</stp>
        <stp>4</stp>
        <stp>601328.SH</stp>
        <stp>9</stp>
        <stp>12/31/2014</stp>
        <stp>1</stp>
        <tr r="K2752" s="2"/>
      </tp>
      <tp>
        <v>462882000000</v>
        <stp/>
        <stp>EM_S_STM07_IS</stp>
        <stp>4</stp>
        <stp>601318.SH</stp>
        <stp>9</stp>
        <stp>12/31/2014</stp>
        <stp>1</stp>
        <tr r="K2751" s="2"/>
      </tp>
      <tp>
        <v>658892000000</v>
        <stp/>
        <stp>EM_S_STM07_IS</stp>
        <stp>4</stp>
        <stp>601398.SH</stp>
        <stp>9</stp>
        <stp>12/31/2014</stp>
        <stp>1</stp>
        <tr r="K2762" s="2"/>
      </tp>
      <tp>
        <v>4313953662.7299995</v>
        <stp/>
        <stp>EM_S_STM07_IS</stp>
        <stp>4</stp>
        <stp>601388.SH</stp>
        <stp>9</stp>
        <stp>12/31/2014</stp>
        <stp>1</stp>
        <tr r="K2760" s="2"/>
      </tp>
      <tp>
        <v>595763538</v>
        <stp/>
        <stp>EM_S_STM07_IS</stp>
        <stp>4</stp>
        <stp>000838.SZ</stp>
        <stp>9</stp>
        <stp>12/31/2014</stp>
        <stp>1</stp>
        <tr r="K357" s="2"/>
      </tp>
      <tp>
        <v>2809429716.6199999</v>
        <stp/>
        <stp>EM_S_STM07_IS</stp>
        <stp>4</stp>
        <stp>000839.SZ</stp>
        <stp>9</stp>
        <stp>12/31/2015</stp>
        <stp>1</stp>
        <tr r="M358" s="2"/>
      </tp>
      <tp>
        <v>935850159.10000002</v>
        <stp/>
        <stp>EM_S_STM07_IS</stp>
        <stp>4</stp>
        <stp>000828.SZ</stp>
        <stp>9</stp>
        <stp>12/31/2014</stp>
        <stp>1</stp>
        <tr r="K349" s="2"/>
      </tp>
      <tp>
        <v>43030139021.839996</v>
        <stp/>
        <stp>EM_S_STM07_IS</stp>
        <stp>4</stp>
        <stp>000829.SZ</stp>
        <stp>9</stp>
        <stp>12/31/2015</stp>
        <stp>1</stp>
        <tr r="M350" s="2"/>
      </tp>
      <tp>
        <v>2955960676.8400002</v>
        <stp/>
        <stp>EM_S_STM07_IS</stp>
        <stp>4</stp>
        <stp>000818.SZ</stp>
        <stp>9</stp>
        <stp>12/31/2014</stp>
        <stp>1</stp>
        <tr r="K341" s="2"/>
      </tp>
      <tp>
        <v>1482315727.46</v>
        <stp/>
        <stp>EM_S_STM07_IS</stp>
        <stp>4</stp>
        <stp>000819.SZ</stp>
        <stp>9</stp>
        <stp>12/31/2015</stp>
        <stp>1</stp>
        <tr r="M342" s="2"/>
      </tp>
      <tp>
        <v>34380991.609999999</v>
        <stp/>
        <stp>EM_S_STM07_IS</stp>
        <stp>4</stp>
        <stp>000809.SZ</stp>
        <stp>9</stp>
        <stp>12/31/2015</stp>
        <stp>1</stp>
        <tr r="M334" s="2"/>
      </tp>
      <tp>
        <v>62404460871.800003</v>
        <stp/>
        <stp>EM_S_STM07_IS</stp>
        <stp>4</stp>
        <stp>000878.SZ</stp>
        <stp>9</stp>
        <stp>12/31/2014</stp>
        <stp>1</stp>
        <tr r="K375" s="2"/>
      </tp>
      <tp>
        <v>4835294625.2399998</v>
        <stp/>
        <stp>EM_S_STM07_IS</stp>
        <stp>4</stp>
        <stp>000868.SZ</stp>
        <stp>9</stp>
        <stp>12/31/2014</stp>
        <stp>1</stp>
        <tr r="K370" s="2"/>
      </tp>
      <tp>
        <v>4649722368</v>
        <stp/>
        <stp>EM_S_STM07_IS</stp>
        <stp>4</stp>
        <stp>000869.SZ</stp>
        <stp>9</stp>
        <stp>12/31/2015</stp>
        <stp>1</stp>
        <tr r="M371" s="2"/>
      </tp>
      <tp>
        <v>21011491536.139999</v>
        <stp/>
        <stp>EM_S_STM07_IS</stp>
        <stp>4</stp>
        <stp>000858.SZ</stp>
        <stp>9</stp>
        <stp>12/31/2014</stp>
        <stp>1</stp>
        <tr r="K364" s="2"/>
      </tp>
      <tp>
        <v>1090279298.5</v>
        <stp/>
        <stp>EM_S_STM07_IS</stp>
        <stp>4</stp>
        <stp>000859.SZ</stp>
        <stp>9</stp>
        <stp>12/31/2015</stp>
        <stp>1</stp>
        <tr r="M365" s="2"/>
      </tp>
      <tp>
        <v>2702791629.9699998</v>
        <stp/>
        <stp>EM_S_STM07_IS</stp>
        <stp>4</stp>
        <stp>000848.SZ</stp>
        <stp>9</stp>
        <stp>12/31/2014</stp>
        <stp>1</stp>
        <tr r="K359" s="2"/>
      </tp>
      <tp>
        <v>74046000000</v>
        <stp/>
        <stp>EM_S_STM07_IS</stp>
        <stp>4</stp>
        <stp>000898.SZ</stp>
        <stp>9</stp>
        <stp>12/31/2014</stp>
        <stp>1</stp>
        <tr r="K390" s="2"/>
      </tp>
      <tp>
        <v>2552632936.29</v>
        <stp/>
        <stp>EM_S_STM07_IS</stp>
        <stp>4</stp>
        <stp>000899.SZ</stp>
        <stp>9</stp>
        <stp>12/31/2015</stp>
        <stp>1</stp>
        <tr r="M391" s="2"/>
      </tp>
      <tp>
        <v>993663487.35000002</v>
        <stp/>
        <stp>EM_S_STM07_IS</stp>
        <stp>4</stp>
        <stp>000888.SZ</stp>
        <stp>9</stp>
        <stp>12/31/2014</stp>
        <stp>1</stp>
        <tr r="K383" s="2"/>
      </tp>
      <tp>
        <v>2215867433.4699998</v>
        <stp/>
        <stp>EM_S_STM07_IS</stp>
        <stp>4</stp>
        <stp>000889.SZ</stp>
        <stp>9</stp>
        <stp>12/31/2015</stp>
        <stp>1</stp>
        <tr r="M384" s="2"/>
      </tp>
      <tp>
        <v>5609329596.54</v>
        <stp/>
        <stp>EM_S_STM07_IS</stp>
        <stp>4</stp>
        <stp>600879.SH</stp>
        <stp>9</stp>
        <stp>12/31/2015</stp>
        <stp>1</stp>
        <tr r="M2624" s="2"/>
      </tp>
      <tp>
        <v>400196109.77999997</v>
        <stp/>
        <stp>EM_S_STM07_IS</stp>
        <stp>4</stp>
        <stp>600868.SH</stp>
        <stp>9</stp>
        <stp>12/31/2014</stp>
        <stp>1</stp>
        <tr r="K2614" s="2"/>
      </tp>
      <tp>
        <v>11710997672.4</v>
        <stp/>
        <stp>EM_S_STM07_IS</stp>
        <stp>4</stp>
        <stp>600869.SH</stp>
        <stp>9</stp>
        <stp>12/31/2015</stp>
        <stp>1</stp>
        <tr r="M2615" s="2"/>
      </tp>
      <tp>
        <v>13818033783.549999</v>
        <stp/>
        <stp>EM_S_STM07_IS</stp>
        <stp>4</stp>
        <stp>600858.SH</stp>
        <stp>9</stp>
        <stp>12/31/2014</stp>
        <stp>1</stp>
        <tr r="K2604" s="2"/>
      </tp>
      <tp>
        <v>17327631298.459999</v>
        <stp/>
        <stp>EM_S_STM07_IS</stp>
        <stp>4</stp>
        <stp>600859.SH</stp>
        <stp>9</stp>
        <stp>12/31/2015</stp>
        <stp>1</stp>
        <tr r="M2605" s="2"/>
      </tp>
      <tp>
        <v>1034290276.26</v>
        <stp/>
        <stp>EM_S_STM07_IS</stp>
        <stp>4</stp>
        <stp>600848.SH</stp>
        <stp>9</stp>
        <stp>12/31/2014</stp>
        <stp>1</stp>
        <tr r="K2596" s="2"/>
      </tp>
      <tp>
        <v>109779470.81</v>
        <stp/>
        <stp>EM_S_STM07_IS</stp>
        <stp>4</stp>
        <stp>600838.SH</stp>
        <stp>9</stp>
        <stp>12/31/2014</stp>
        <stp>1</stp>
        <tr r="K2588" s="2"/>
      </tp>
      <tp>
        <v>64847813147.019997</v>
        <stp/>
        <stp>EM_S_STM07_IS</stp>
        <stp>4</stp>
        <stp>600839.SH</stp>
        <stp>9</stp>
        <stp>12/31/2015</stp>
        <stp>1</stp>
        <tr r="M2589" s="2"/>
      </tp>
      <tp>
        <v>2066717897.1400001</v>
        <stp/>
        <stp>EM_S_STM07_IS</stp>
        <stp>4</stp>
        <stp>600828.SH</stp>
        <stp>9</stp>
        <stp>12/31/2014</stp>
        <stp>1</stp>
        <tr r="K2579" s="2"/>
      </tp>
      <tp>
        <v>8909315338.1399994</v>
        <stp/>
        <stp>EM_S_STM07_IS</stp>
        <stp>4</stp>
        <stp>600829.SH</stp>
        <stp>9</stp>
        <stp>12/31/2015</stp>
        <stp>1</stp>
        <tr r="M2580" s="2"/>
      </tp>
      <tp>
        <v>662712151.58000004</v>
        <stp/>
        <stp>EM_S_STM07_IS</stp>
        <stp>4</stp>
        <stp>600818.SH</stp>
        <stp>9</stp>
        <stp>12/31/2014</stp>
        <stp>1</stp>
        <tr r="K2569" s="2"/>
      </tp>
      <tp>
        <v>2747743271.77</v>
        <stp/>
        <stp>EM_S_STM07_IS</stp>
        <stp>4</stp>
        <stp>600819.SH</stp>
        <stp>9</stp>
        <stp>12/31/2015</stp>
        <stp>1</stp>
        <tr r="M2570" s="2"/>
      </tp>
      <tp>
        <v>59820938286</v>
        <stp/>
        <stp>EM_S_STM07_IS</stp>
        <stp>4</stp>
        <stp>600808.SH</stp>
        <stp>9</stp>
        <stp>12/31/2014</stp>
        <stp>1</stp>
        <tr r="K2560" s="2"/>
      </tp>
      <tp>
        <v>4128558454.6900001</v>
        <stp/>
        <stp>EM_S_STM07_IS</stp>
        <stp>4</stp>
        <stp>600809.SH</stp>
        <stp>9</stp>
        <stp>12/31/2015</stp>
        <stp>1</stp>
        <tr r="M2561" s="2"/>
      </tp>
      <tp>
        <v>824599862.15999997</v>
        <stp/>
        <stp>EM_S_STM07_IS</stp>
        <stp>4</stp>
        <stp>600898.SH</stp>
        <stp>9</stp>
        <stp>12/31/2014</stp>
        <stp>1</stp>
        <tr r="K2643" s="2"/>
      </tp>
      <tp>
        <v>5328750291.1099997</v>
        <stp/>
        <stp>EM_S_STM07_IS</stp>
        <stp>4</stp>
        <stp>600888.SH</stp>
        <stp>9</stp>
        <stp>12/31/2014</stp>
        <stp>1</stp>
        <tr r="K2633" s="2"/>
      </tp>
      <tp>
        <v>1518473415.22</v>
        <stp/>
        <stp>EM_S_STM07_IS</stp>
        <stp>4</stp>
        <stp>600889.SH</stp>
        <stp>9</stp>
        <stp>12/31/2015</stp>
        <stp>1</stp>
        <tr r="M2634" s="2"/>
      </tp>
      <tp>
        <v>11144913830.48</v>
        <stp/>
        <stp>EM_S_STM07_IS</stp>
        <stp>4</stp>
        <stp>000938.SZ</stp>
        <stp>9</stp>
        <stp>12/31/2014</stp>
        <stp>1</stp>
        <tr r="K425" s="2"/>
      </tp>
      <tp>
        <v>3495676277.5999999</v>
        <stp/>
        <stp>EM_S_STM07_IS</stp>
        <stp>4</stp>
        <stp>000939.SZ</stp>
        <stp>9</stp>
        <stp>12/31/2015</stp>
        <stp>1</stp>
        <tr r="M426" s="2"/>
      </tp>
      <tp>
        <v>11061334031.299999</v>
        <stp/>
        <stp>EM_S_STM07_IS</stp>
        <stp>4</stp>
        <stp>000928.SZ</stp>
        <stp>9</stp>
        <stp>12/31/2014</stp>
        <stp>1</stp>
        <tr r="K416" s="2"/>
      </tp>
      <tp>
        <v>701872046.90999997</v>
        <stp/>
        <stp>EM_S_STM07_IS</stp>
        <stp>4</stp>
        <stp>000929.SZ</stp>
        <stp>9</stp>
        <stp>12/31/2015</stp>
        <stp>1</stp>
        <tr r="M417" s="2"/>
      </tp>
      <tp>
        <v>8448838705.1800003</v>
        <stp/>
        <stp>EM_S_STM07_IS</stp>
        <stp>4</stp>
        <stp>000918.SZ</stp>
        <stp>9</stp>
        <stp>12/31/2014</stp>
        <stp>1</stp>
        <tr r="K407" s="2"/>
      </tp>
      <tp>
        <v>3221375385.3000002</v>
        <stp/>
        <stp>EM_S_STM07_IS</stp>
        <stp>4</stp>
        <stp>000919.SZ</stp>
        <stp>9</stp>
        <stp>12/31/2015</stp>
        <stp>1</stp>
        <tr r="M408" s="2"/>
      </tp>
      <tp>
        <v>1957430013.4400001</v>
        <stp/>
        <stp>EM_S_STM07_IS</stp>
        <stp>4</stp>
        <stp>000908.SZ</stp>
        <stp>9</stp>
        <stp>12/31/2014</stp>
        <stp>1</stp>
        <tr r="K398" s="2"/>
      </tp>
      <tp>
        <v>2345681368.6900001</v>
        <stp/>
        <stp>EM_S_STM07_IS</stp>
        <stp>4</stp>
        <stp>000909.SZ</stp>
        <stp>9</stp>
        <stp>12/31/2015</stp>
        <stp>1</stp>
        <tr r="M399" s="2"/>
      </tp>
      <tp>
        <v>991375743.13</v>
        <stp/>
        <stp>EM_S_STM07_IS</stp>
        <stp>4</stp>
        <stp>000978.SZ</stp>
        <stp>9</stp>
        <stp>12/31/2014</stp>
        <stp>1</stp>
        <tr r="K453" s="2"/>
      </tp>
      <tp>
        <v>1290121821.26</v>
        <stp/>
        <stp>EM_S_STM07_IS</stp>
        <stp>4</stp>
        <stp>000979.SZ</stp>
        <stp>9</stp>
        <stp>12/31/2015</stp>
        <stp>1</stp>
        <tr r="M454" s="2"/>
      </tp>
      <tp>
        <v>1723579528.55</v>
        <stp/>
        <stp>EM_S_STM07_IS</stp>
        <stp>4</stp>
        <stp>000968.SZ</stp>
        <stp>9</stp>
        <stp>12/31/2014</stp>
        <stp>1</stp>
        <tr r="K444" s="2"/>
      </tp>
      <tp>
        <v>3758663488.3600001</v>
        <stp/>
        <stp>EM_S_STM07_IS</stp>
        <stp>4</stp>
        <stp>000969.SZ</stp>
        <stp>9</stp>
        <stp>12/31/2015</stp>
        <stp>1</stp>
        <tr r="M445" s="2"/>
      </tp>
      <tp>
        <v>777743599.20000005</v>
        <stp/>
        <stp>EM_S_STM07_IS</stp>
        <stp>4</stp>
        <stp>000958.SZ</stp>
        <stp>9</stp>
        <stp>12/31/2014</stp>
        <stp>1</stp>
        <tr r="K435" s="2"/>
      </tp>
      <tp>
        <v>17843232849.43</v>
        <stp/>
        <stp>EM_S_STM07_IS</stp>
        <stp>4</stp>
        <stp>000959.SZ</stp>
        <stp>9</stp>
        <stp>12/31/2015</stp>
        <stp>1</stp>
        <tr r="M436" s="2"/>
      </tp>
      <tp>
        <v>1828726398.53</v>
        <stp/>
        <stp>EM_S_STM07_IS</stp>
        <stp>4</stp>
        <stp>000948.SZ</stp>
        <stp>9</stp>
        <stp>12/31/2014</stp>
        <stp>1</stp>
        <tr r="K427" s="2"/>
      </tp>
      <tp>
        <v>3066257628.3800001</v>
        <stp/>
        <stp>EM_S_STM07_IS</stp>
        <stp>4</stp>
        <stp>000949.SZ</stp>
        <stp>9</stp>
        <stp>12/31/2015</stp>
        <stp>1</stp>
        <tr r="M428" s="2"/>
      </tp>
      <tp>
        <v>1815424946.98</v>
        <stp/>
        <stp>EM_S_STM07_IS</stp>
        <stp>4</stp>
        <stp>000998.SZ</stp>
        <stp>9</stp>
        <stp>12/31/2014</stp>
        <stp>1</stp>
        <tr r="K468" s="2"/>
      </tp>
      <tp>
        <v>7900189563.6099997</v>
        <stp/>
        <stp>EM_S_STM07_IS</stp>
        <stp>4</stp>
        <stp>000999.SZ</stp>
        <stp>9</stp>
        <stp>12/31/2015</stp>
        <stp>1</stp>
        <tr r="M469" s="2"/>
      </tp>
      <tp>
        <v>2353327611.3699999</v>
        <stp/>
        <stp>EM_S_STM07_IS</stp>
        <stp>4</stp>
        <stp>000988.SZ</stp>
        <stp>9</stp>
        <stp>12/31/2014</stp>
        <stp>1</stp>
        <tr r="K461" s="2"/>
      </tp>
      <tp>
        <v>871512680.71000004</v>
        <stp/>
        <stp>EM_S_STM07_IS</stp>
        <stp>4</stp>
        <stp>000989.SZ</stp>
        <stp>9</stp>
        <stp>12/31/2015</stp>
        <stp>1</stp>
        <tr r="M462" s="2"/>
      </tp>
      <tp>
        <v>4426628727.8100004</v>
        <stp/>
        <stp>EM_S_STM07_IS</stp>
        <stp>4</stp>
        <stp>600978.SH</stp>
        <stp>9</stp>
        <stp>12/31/2014</stp>
        <stp>1</stp>
        <tr r="K2667" s="2"/>
      </tp>
      <tp>
        <v>1700552086.6099999</v>
        <stp/>
        <stp>EM_S_STM07_IS</stp>
        <stp>4</stp>
        <stp>600979.SH</stp>
        <stp>9</stp>
        <stp>12/31/2015</stp>
        <stp>1</stp>
        <tr r="M2668" s="2"/>
      </tp>
      <tp>
        <v>2300471516.3400002</v>
        <stp/>
        <stp>EM_S_STM07_IS</stp>
        <stp>4</stp>
        <stp>600969.SH</stp>
        <stp>9</stp>
        <stp>12/31/2015</stp>
        <stp>1</stp>
        <tr r="M2660" s="2"/>
      </tp>
      <tp>
        <v>5499603011.0200005</v>
        <stp/>
        <stp>EM_S_STM07_IS</stp>
        <stp>4</stp>
        <stp>600958.SH</stp>
        <stp>9</stp>
        <stp>12/31/2014</stp>
        <stp>1</stp>
        <tr r="K2651" s="2"/>
      </tp>
      <tp>
        <v>4661453877.8500004</v>
        <stp/>
        <stp>EM_S_STM07_IS</stp>
        <stp>4</stp>
        <stp>600959.SH</stp>
        <stp>9</stp>
        <stp>12/31/2015</stp>
        <stp>1</stp>
        <tr r="M2652" s="2"/>
      </tp>
      <tp>
        <v>28047070000</v>
        <stp/>
        <stp>EM_S_STM07_IS</stp>
        <stp>4</stp>
        <stp>600919.SH</stp>
        <stp>9</stp>
        <stp>12/31/2015</stp>
        <stp>1</stp>
        <tr r="M2648" s="2"/>
      </tp>
      <tp>
        <v>2278312000</v>
        <stp/>
        <stp>EM_S_STM07_IS</stp>
        <stp>4</stp>
        <stp>600908.SH</stp>
        <stp>9</stp>
        <stp>12/31/2014</stp>
        <stp>1</stp>
        <tr r="K2645" s="2"/>
      </tp>
      <tp>
        <v>3816204907.4899998</v>
        <stp/>
        <stp>EM_S_STM07_IS</stp>
        <stp>4</stp>
        <stp>600909.SH</stp>
        <stp>9</stp>
        <stp>12/31/2015</stp>
        <stp>1</stp>
        <tr r="M2646" s="2"/>
      </tp>
      <tp>
        <v>41068404478.349998</v>
        <stp/>
        <stp>EM_S_STM07_IS</stp>
        <stp>4</stp>
        <stp>600998.SH</stp>
        <stp>9</stp>
        <stp>12/31/2014</stp>
        <stp>1</stp>
        <tr r="K2684" s="2"/>
      </tp>
      <tp>
        <v>25291794057.950001</v>
        <stp/>
        <stp>EM_S_STM07_IS</stp>
        <stp>4</stp>
        <stp>600999.SH</stp>
        <stp>9</stp>
        <stp>12/31/2015</stp>
        <stp>1</stp>
        <tr r="M2685" s="2"/>
      </tp>
      <tp>
        <v>851581883.85000002</v>
        <stp/>
        <stp>EM_S_STM07_IS</stp>
        <stp>4</stp>
        <stp>600988.SH</stp>
        <stp>9</stp>
        <stp>12/31/2014</stp>
        <stp>1</stp>
        <tr r="K2677" s="2"/>
      </tp>
      <tp>
        <v>2200398451.6399999</v>
        <stp/>
        <stp>EM_S_STM07_IS</stp>
        <stp>4</stp>
        <stp>300408.SZ</stp>
        <stp>9</stp>
        <stp>12/31/2014</stp>
        <stp>1</stp>
        <tr r="K1702" s="2"/>
      </tp>
      <tp>
        <v>553563138.46000004</v>
        <stp/>
        <stp>EM_S_STM07_IS</stp>
        <stp>4</stp>
        <stp>300409.SZ</stp>
        <stp>9</stp>
        <stp>12/31/2015</stp>
        <stp>1</stp>
        <tr r="M1703" s="2"/>
      </tp>
      <tp>
        <v>1514374503.4400001</v>
        <stp/>
        <stp>EM_S_STM07_IS</stp>
        <stp>4</stp>
        <stp>000428.SZ</stp>
        <stp>9</stp>
        <stp>12/31/2014</stp>
        <stp>1</stp>
        <tr r="K103" s="2"/>
      </tp>
      <tp>
        <v>1545498589.1099999</v>
        <stp/>
        <stp>EM_S_STM07_IS</stp>
        <stp>4</stp>
        <stp>000429.SZ</stp>
        <stp>9</stp>
        <stp>12/31/2015</stp>
        <stp>1</stp>
        <tr r="M104" s="2"/>
      </tp>
      <tp>
        <v>1934145769.25</v>
        <stp/>
        <stp>EM_S_STM07_IS</stp>
        <stp>4</stp>
        <stp>300418.SZ</stp>
        <stp>9</stp>
        <stp>12/31/2014</stp>
        <stp>1</stp>
        <tr r="K1712" s="2"/>
      </tp>
      <tp>
        <v>354442980.04000002</v>
        <stp/>
        <stp>EM_S_STM07_IS</stp>
        <stp>4</stp>
        <stp>300419.SZ</stp>
        <stp>9</stp>
        <stp>12/31/2015</stp>
        <stp>1</stp>
        <tr r="M1713" s="2"/>
      </tp>
      <tp>
        <v>10804217288.6</v>
        <stp/>
        <stp>EM_S_STM07_IS</stp>
        <stp>4</stp>
        <stp>000418.SZ</stp>
        <stp>9</stp>
        <stp>12/31/2014</stp>
        <stp>1</stp>
        <tr r="K95" s="2"/>
      </tp>
      <tp>
        <v>4164706228.27</v>
        <stp/>
        <stp>EM_S_STM07_IS</stp>
        <stp>4</stp>
        <stp>000419.SZ</stp>
        <stp>9</stp>
        <stp>12/31/2015</stp>
        <stp>1</stp>
        <tr r="M96" s="2"/>
      </tp>
      <tp>
        <v>695970910.41999996</v>
        <stp/>
        <stp>EM_S_STM07_IS</stp>
        <stp>4</stp>
        <stp>300428.SZ</stp>
        <stp>9</stp>
        <stp>12/31/2014</stp>
        <stp>1</stp>
        <tr r="K1722" s="2"/>
      </tp>
      <tp>
        <v>334438567.33999997</v>
        <stp/>
        <stp>EM_S_STM07_IS</stp>
        <stp>4</stp>
        <stp>300429.SZ</stp>
        <stp>9</stp>
        <stp>12/31/2015</stp>
        <stp>1</stp>
        <tr r="M1723" s="2"/>
      </tp>
      <tp>
        <v>56645619.039999999</v>
        <stp/>
        <stp>EM_S_STM07_IS</stp>
        <stp>4</stp>
        <stp>000408.SZ</stp>
        <stp>9</stp>
        <stp>12/31/2014</stp>
        <stp>1</stp>
        <tr r="K87" s="2"/>
      </tp>
      <tp>
        <v>2219587708.6300001</v>
        <stp/>
        <stp>EM_S_STM07_IS</stp>
        <stp>4</stp>
        <stp>000409.SZ</stp>
        <stp>9</stp>
        <stp>12/31/2015</stp>
        <stp>1</stp>
        <tr r="M88" s="2"/>
      </tp>
      <tp>
        <v>700535332.90999997</v>
        <stp/>
        <stp>EM_S_STM07_IS</stp>
        <stp>4</stp>
        <stp>300438.SZ</stp>
        <stp>9</stp>
        <stp>12/31/2014</stp>
        <stp>1</stp>
        <tr r="K1732" s="2"/>
      </tp>
      <tp>
        <v>683141160.38999999</v>
        <stp/>
        <stp>EM_S_STM07_IS</stp>
        <stp>4</stp>
        <stp>300439.SZ</stp>
        <stp>9</stp>
        <stp>12/31/2015</stp>
        <stp>1</stp>
        <tr r="M1733" s="2"/>
      </tp>
      <tp>
        <v>386269441.64999998</v>
        <stp/>
        <stp>EM_S_STM07_IS</stp>
        <stp>4</stp>
        <stp>300448.SZ</stp>
        <stp>9</stp>
        <stp>12/31/2014</stp>
        <stp>1</stp>
        <tr r="K1742" s="2"/>
      </tp>
      <tp>
        <v>479191478.69</v>
        <stp/>
        <stp>EM_S_STM07_IS</stp>
        <stp>4</stp>
        <stp>300449.SZ</stp>
        <stp>9</stp>
        <stp>12/31/2015</stp>
        <stp>1</stp>
        <tr r="M1743" s="2"/>
      </tp>
      <tp>
        <v>1241963822</v>
        <stp/>
        <stp>EM_S_STM07_IS</stp>
        <stp>4</stp>
        <stp>300458.SZ</stp>
        <stp>9</stp>
        <stp>12/31/2014</stp>
        <stp>1</stp>
        <tr r="K1751" s="2"/>
      </tp>
      <tp>
        <v>506442538.25999999</v>
        <stp/>
        <stp>EM_S_STM07_IS</stp>
        <stp>4</stp>
        <stp>300459.SZ</stp>
        <stp>9</stp>
        <stp>12/31/2015</stp>
        <stp>1</stp>
        <tr r="M1752" s="2"/>
      </tp>
      <tp>
        <v>337988183.08999997</v>
        <stp/>
        <stp>EM_S_STM07_IS</stp>
        <stp>4</stp>
        <stp>300468.SZ</stp>
        <stp>9</stp>
        <stp>12/31/2014</stp>
        <stp>1</stp>
        <tr r="K1761" s="2"/>
      </tp>
      <tp>
        <v>437900031.08999997</v>
        <stp/>
        <stp>EM_S_STM07_IS</stp>
        <stp>4</stp>
        <stp>300469.SZ</stp>
        <stp>9</stp>
        <stp>12/31/2015</stp>
        <stp>1</stp>
        <tr r="M1762" s="2"/>
      </tp>
      <tp>
        <v>572955064.26999998</v>
        <stp/>
        <stp>EM_S_STM07_IS</stp>
        <stp>4</stp>
        <stp>300478.SZ</stp>
        <stp>9</stp>
        <stp>12/31/2014</stp>
        <stp>1</stp>
        <tr r="K1771" s="2"/>
      </tp>
      <tp>
        <v>349194914.81999999</v>
        <stp/>
        <stp>EM_S_STM07_IS</stp>
        <stp>4</stp>
        <stp>300479.SZ</stp>
        <stp>9</stp>
        <stp>12/31/2015</stp>
        <stp>1</stp>
        <tr r="M1772" s="2"/>
      </tp>
      <tp>
        <v>173231562.81</v>
        <stp/>
        <stp>EM_S_STM07_IS</stp>
        <stp>4</stp>
        <stp>300488.SZ</stp>
        <stp>9</stp>
        <stp>12/31/2014</stp>
        <stp>1</stp>
        <tr r="K1781" s="2"/>
      </tp>
      <tp>
        <v>129178866.34</v>
        <stp/>
        <stp>EM_S_STM07_IS</stp>
        <stp>4</stp>
        <stp>300489.SZ</stp>
        <stp>9</stp>
        <stp>12/31/2015</stp>
        <stp>1</stp>
        <tr r="M1782" s="2"/>
      </tp>
      <tp>
        <v>38040226858.949997</v>
        <stp/>
        <stp>EM_S_STM07_IS</stp>
        <stp>4</stp>
        <stp>300498.SZ</stp>
        <stp>9</stp>
        <stp>12/31/2014</stp>
        <stp>1</stp>
        <tr r="K1791" s="2"/>
      </tp>
      <tp>
        <v>354098405.56</v>
        <stp/>
        <stp>EM_S_STM07_IS</stp>
        <stp>4</stp>
        <stp>300499.SZ</stp>
        <stp>9</stp>
        <stp>12/31/2015</stp>
        <stp>1</stp>
        <tr r="M1792" s="2"/>
      </tp>
      <tp>
        <v>6842245525.8500004</v>
        <stp/>
        <stp>EM_S_STM07_IS</stp>
        <stp>4</stp>
        <stp>000498.SZ</stp>
        <stp>9</stp>
        <stp>12/31/2014</stp>
        <stp>1</stp>
        <tr r="K107" s="2"/>
      </tp>
      <tp>
        <v>19101677077.689999</v>
        <stp/>
        <stp>EM_S_STM07_IS</stp>
        <stp>4</stp>
        <stp>000488.SZ</stp>
        <stp>9</stp>
        <stp>12/31/2014</stp>
        <stp>1</stp>
        <tr r="K106" s="2"/>
      </tp>
      <tp>
        <v>854706725.38</v>
        <stp/>
        <stp>EM_S_STM07_IS</stp>
        <stp>4</stp>
        <stp>600478.SH</stp>
        <stp>9</stp>
        <stp>12/31/2014</stp>
        <stp>1</stp>
        <tr r="K2264" s="2"/>
      </tp>
      <tp>
        <v>2446684074.6799998</v>
        <stp/>
        <stp>EM_S_STM07_IS</stp>
        <stp>4</stp>
        <stp>600479.SH</stp>
        <stp>9</stp>
        <stp>12/31/2015</stp>
        <stp>1</stp>
        <tr r="M2265" s="2"/>
      </tp>
      <tp>
        <v>910529434.35000002</v>
        <stp/>
        <stp>EM_S_STM07_IS</stp>
        <stp>4</stp>
        <stp>600468.SH</stp>
        <stp>9</stp>
        <stp>12/31/2014</stp>
        <stp>1</stp>
        <tr r="K2258" s="2"/>
      </tp>
      <tp>
        <v>6357851234.9300003</v>
        <stp/>
        <stp>EM_S_STM07_IS</stp>
        <stp>4</stp>
        <stp>600469.SH</stp>
        <stp>9</stp>
        <stp>12/31/2015</stp>
        <stp>1</stp>
        <tr r="M2259" s="2"/>
      </tp>
      <tp>
        <v>6007776916.7600002</v>
        <stp/>
        <stp>EM_S_STM07_IS</stp>
        <stp>4</stp>
        <stp>600458.SH</stp>
        <stp>9</stp>
        <stp>12/31/2014</stp>
        <stp>1</stp>
        <tr r="K2250" s="2"/>
      </tp>
      <tp>
        <v>7742718091.3100004</v>
        <stp/>
        <stp>EM_S_STM07_IS</stp>
        <stp>4</stp>
        <stp>600459.SH</stp>
        <stp>9</stp>
        <stp>12/31/2015</stp>
        <stp>1</stp>
        <tr r="M2251" s="2"/>
      </tp>
      <tp>
        <v>2250311139.46</v>
        <stp/>
        <stp>EM_S_STM07_IS</stp>
        <stp>4</stp>
        <stp>600448.SH</stp>
        <stp>9</stp>
        <stp>12/31/2014</stp>
        <stp>1</stp>
        <tr r="K2245" s="2"/>
      </tp>
      <tp>
        <v>3184499513.3600001</v>
        <stp/>
        <stp>EM_S_STM07_IS</stp>
        <stp>4</stp>
        <stp>600449.SH</stp>
        <stp>9</stp>
        <stp>12/31/2015</stp>
        <stp>1</stp>
        <tr r="M2246" s="2"/>
      </tp>
      <tp>
        <v>15408930605.219999</v>
        <stp/>
        <stp>EM_S_STM07_IS</stp>
        <stp>4</stp>
        <stp>600438.SH</stp>
        <stp>9</stp>
        <stp>12/31/2014</stp>
        <stp>1</stp>
        <tr r="K2241" s="2"/>
      </tp>
      <tp>
        <v>1945191966.1600001</v>
        <stp/>
        <stp>EM_S_STM07_IS</stp>
        <stp>4</stp>
        <stp>600439.SH</stp>
        <stp>9</stp>
        <stp>12/31/2015</stp>
        <stp>1</stp>
        <tr r="M2242" s="2"/>
      </tp>
      <tp>
        <v>7663322619.5</v>
        <stp/>
        <stp>EM_S_STM07_IS</stp>
        <stp>4</stp>
        <stp>600428.SH</stp>
        <stp>9</stp>
        <stp>12/31/2014</stp>
        <stp>1</stp>
        <tr r="K2235" s="2"/>
      </tp>
      <tp>
        <v>4549865271</v>
        <stp/>
        <stp>EM_S_STM07_IS</stp>
        <stp>4</stp>
        <stp>600429.SH</stp>
        <stp>9</stp>
        <stp>12/31/2015</stp>
        <stp>1</stp>
        <tr r="M2236" s="2"/>
      </tp>
      <tp>
        <v>34169408417.709999</v>
        <stp/>
        <stp>EM_S_STM07_IS</stp>
        <stp>4</stp>
        <stp>600418.SH</stp>
        <stp>9</stp>
        <stp>12/31/2014</stp>
        <stp>1</stp>
        <tr r="K2227" s="2"/>
      </tp>
      <tp>
        <v>588568109.49000001</v>
        <stp/>
        <stp>EM_S_STM07_IS</stp>
        <stp>4</stp>
        <stp>600419.SH</stp>
        <stp>9</stp>
        <stp>12/31/2015</stp>
        <stp>1</stp>
        <tr r="M2228" s="2"/>
      </tp>
      <tp>
        <v>3357249307.77</v>
        <stp/>
        <stp>EM_S_STM07_IS</stp>
        <stp>4</stp>
        <stp>600408.SH</stp>
        <stp>9</stp>
        <stp>12/31/2014</stp>
        <stp>1</stp>
        <tr r="K2222" s="2"/>
      </tp>
      <tp>
        <v>13693853135.59</v>
        <stp/>
        <stp>EM_S_STM07_IS</stp>
        <stp>4</stp>
        <stp>600409.SH</stp>
        <stp>9</stp>
        <stp>12/31/2015</stp>
        <stp>1</stp>
        <tr r="M2223" s="2"/>
      </tp>
      <tp>
        <v>10721254526.040001</v>
        <stp/>
        <stp>EM_S_STM07_IS</stp>
        <stp>4</stp>
        <stp>600498.SH</stp>
        <stp>9</stp>
        <stp>12/31/2014</stp>
        <stp>1</stp>
        <tr r="K2281" s="2"/>
      </tp>
      <tp>
        <v>3593684258.8200002</v>
        <stp/>
        <stp>EM_S_STM07_IS</stp>
        <stp>4</stp>
        <stp>600499.SH</stp>
        <stp>9</stp>
        <stp>12/31/2015</stp>
        <stp>1</stp>
        <tr r="M2282" s="2"/>
      </tp>
      <tp>
        <v>1388919008.97</v>
        <stp/>
        <stp>EM_S_STM07_IS</stp>
        <stp>4</stp>
        <stp>600488.SH</stp>
        <stp>9</stp>
        <stp>12/31/2014</stp>
        <stp>1</stp>
        <tr r="K2273" s="2"/>
      </tp>
      <tp>
        <v>37063538450.519997</v>
        <stp/>
        <stp>EM_S_STM07_IS</stp>
        <stp>4</stp>
        <stp>600489.SH</stp>
        <stp>9</stp>
        <stp>12/31/2015</stp>
        <stp>1</stp>
        <tr r="M2274" s="2"/>
      </tp>
      <tp>
        <v>18814366372.740002</v>
        <stp/>
        <stp>EM_S_STM07_IS</stp>
        <stp>4</stp>
        <stp>000538.SZ</stp>
        <stp>9</stp>
        <stp>12/31/2014</stp>
        <stp>1</stp>
        <tr r="K139" s="2"/>
      </tp>
      <tp>
        <v>25723810816</v>
        <stp/>
        <stp>EM_S_STM07_IS</stp>
        <stp>4</stp>
        <stp>000539.SZ</stp>
        <stp>9</stp>
        <stp>12/31/2015</stp>
        <stp>1</stp>
        <tr r="M140" s="2"/>
      </tp>
      <tp>
        <v>140522777.56999999</v>
        <stp/>
        <stp>EM_S_STM07_IS</stp>
        <stp>4</stp>
        <stp>300508.SZ</stp>
        <stp>9</stp>
        <stp>12/31/2014</stp>
        <stp>1</stp>
        <tr r="K1800" s="2"/>
      </tp>
      <tp>
        <v>448284301.44</v>
        <stp/>
        <stp>EM_S_STM07_IS</stp>
        <stp>4</stp>
        <stp>300509.SZ</stp>
        <stp>9</stp>
        <stp>12/31/2015</stp>
        <stp>1</stp>
        <tr r="M1801" s="2"/>
      </tp>
      <tp>
        <v>10293406072.77</v>
        <stp/>
        <stp>EM_S_STM07_IS</stp>
        <stp>4</stp>
        <stp>000528.SZ</stp>
        <stp>9</stp>
        <stp>12/31/2014</stp>
        <stp>1</stp>
        <tr r="K130" s="2"/>
      </tp>
      <tp>
        <v>1927158649.3900001</v>
        <stp/>
        <stp>EM_S_STM07_IS</stp>
        <stp>4</stp>
        <stp>000529.SZ</stp>
        <stp>9</stp>
        <stp>12/31/2015</stp>
        <stp>1</stp>
        <tr r="M131" s="2"/>
      </tp>
      <tp>
        <v>205579755.53999999</v>
        <stp/>
        <stp>EM_S_STM07_IS</stp>
        <stp>4</stp>
        <stp>300518.SZ</stp>
        <stp>9</stp>
        <stp>12/31/2014</stp>
        <stp>1</stp>
        <tr r="K1809" s="2"/>
      </tp>
      <tp>
        <v>311478232.88999999</v>
        <stp/>
        <stp>EM_S_STM07_IS</stp>
        <stp>4</stp>
        <stp>300519.SZ</stp>
        <stp>9</stp>
        <stp>12/31/2015</stp>
        <stp>1</stp>
        <tr r="M1810" s="2"/>
      </tp>
      <tp>
        <v>241230724.74000001</v>
        <stp/>
        <stp>EM_S_STM07_IS</stp>
        <stp>4</stp>
        <stp>000518.SZ</stp>
        <stp>9</stp>
        <stp>12/31/2014</stp>
        <stp>1</stp>
        <tr r="K122" s="2"/>
      </tp>
      <tp>
        <v>1548164668.6300001</v>
        <stp/>
        <stp>EM_S_STM07_IS</stp>
        <stp>4</stp>
        <stp>000519.SZ</stp>
        <stp>9</stp>
        <stp>12/31/2015</stp>
        <stp>1</stp>
        <tr r="M123" s="2"/>
      </tp>
      <tp>
        <v>863974500</v>
        <stp/>
        <stp>EM_S_STM07_IS</stp>
        <stp>4</stp>
        <stp>300528.SZ</stp>
        <stp>9</stp>
        <stp>12/31/2014</stp>
        <stp>1</stp>
        <tr r="K1818" s="2"/>
      </tp>
      <tp>
        <v>508905176.83999997</v>
        <stp/>
        <stp>EM_S_STM07_IS</stp>
        <stp>4</stp>
        <stp>300529.SZ</stp>
        <stp>9</stp>
        <stp>12/31/2015</stp>
        <stp>1</stp>
        <tr r="M1819" s="2"/>
      </tp>
      <tp>
        <v>176836704.13999999</v>
        <stp/>
        <stp>EM_S_STM07_IS</stp>
        <stp>4</stp>
        <stp>000509.SZ</stp>
        <stp>9</stp>
        <stp>12/31/2015</stp>
        <stp>1</stp>
        <tr r="M115" s="2"/>
      </tp>
      <tp>
        <v>824370944.78999996</v>
        <stp/>
        <stp>EM_S_STM07_IS</stp>
        <stp>4</stp>
        <stp>300538.SZ</stp>
        <stp>9</stp>
        <stp>12/31/2014</stp>
        <stp>1</stp>
        <tr r="K1828" s="2"/>
      </tp>
      <tp>
        <v>373479967.75999999</v>
        <stp/>
        <stp>EM_S_STM07_IS</stp>
        <stp>4</stp>
        <stp>300539.SZ</stp>
        <stp>9</stp>
        <stp>12/31/2015</stp>
        <stp>1</stp>
        <tr r="M1829" s="2"/>
      </tp>
      <tp>
        <v>154325744.94999999</v>
        <stp/>
        <stp>EM_S_STM07_IS</stp>
        <stp>4</stp>
        <stp>300548.SZ</stp>
        <stp>9</stp>
        <stp>12/31/2014</stp>
        <stp>1</stp>
        <tr r="K1837" s="2"/>
      </tp>
      <tp>
        <v>309089979.93000001</v>
        <stp/>
        <stp>EM_S_STM07_IS</stp>
        <stp>4</stp>
        <stp>300549.SZ</stp>
        <stp>9</stp>
        <stp>12/31/2015</stp>
        <stp>1</stp>
        <tr r="M1838" s="2"/>
      </tp>
      <tp>
        <v>5353442161.3400002</v>
        <stp/>
        <stp>EM_S_STM07_IS</stp>
        <stp>4</stp>
        <stp>000568.SZ</stp>
        <stp>9</stp>
        <stp>12/31/2014</stp>
        <stp>1</stp>
        <tr r="K165" s="2"/>
      </tp>
      <tp>
        <v>704435260.83000004</v>
        <stp/>
        <stp>EM_S_STM07_IS</stp>
        <stp>4</stp>
        <stp>300558.SZ</stp>
        <stp>9</stp>
        <stp>12/31/2014</stp>
        <stp>1</stp>
        <tr r="K1846" s="2"/>
      </tp>
      <tp>
        <v>148520212.02000001</v>
        <stp/>
        <stp>EM_S_STM07_IS</stp>
        <stp>4</stp>
        <stp>300559.SZ</stp>
        <stp>9</stp>
        <stp>12/31/2015</stp>
        <stp>1</stp>
        <tr r="M1847" s="2"/>
      </tp>
      <tp>
        <v>3717361041.1500001</v>
        <stp/>
        <stp>EM_S_STM07_IS</stp>
        <stp>4</stp>
        <stp>000558.SZ</stp>
        <stp>9</stp>
        <stp>12/31/2014</stp>
        <stp>1</stp>
        <tr r="K156" s="2"/>
      </tp>
      <tp>
        <v>10241434098.1</v>
        <stp/>
        <stp>EM_S_STM07_IS</stp>
        <stp>4</stp>
        <stp>000559.SZ</stp>
        <stp>9</stp>
        <stp>12/31/2015</stp>
        <stp>1</stp>
        <tr r="M157" s="2"/>
      </tp>
      <tp>
        <v>299747013.98000002</v>
        <stp/>
        <stp>EM_S_STM07_IS</stp>
        <stp>4</stp>
        <stp>300568.SZ</stp>
        <stp>9</stp>
        <stp>12/31/2014</stp>
        <stp>1</stp>
        <tr r="K1855" s="2"/>
      </tp>
      <tp>
        <v>1012584410.47</v>
        <stp/>
        <stp>EM_S_STM07_IS</stp>
        <stp>4</stp>
        <stp>300569.SZ</stp>
        <stp>9</stp>
        <stp>12/31/2015</stp>
        <stp>1</stp>
        <tr r="M1856" s="2"/>
      </tp>
      <tp>
        <v>205683518.96000001</v>
        <stp/>
        <stp>EM_S_STM07_IS</stp>
        <stp>4</stp>
        <stp>000548.SZ</stp>
        <stp>9</stp>
        <stp>12/31/2014</stp>
        <stp>1</stp>
        <tr r="K148" s="2"/>
      </tp>
      <tp>
        <v>373171986.75</v>
        <stp/>
        <stp>EM_S_STM07_IS</stp>
        <stp>4</stp>
        <stp>300579.SZ</stp>
        <stp>9</stp>
        <stp>12/31/2015</stp>
        <stp>1</stp>
        <tr r="M1864" s="2"/>
      </tp>
      <tp>
        <v>288452727.19999999</v>
        <stp/>
        <stp>EM_S_STM07_IS</stp>
        <stp>4</stp>
        <stp>300588.SZ</stp>
        <stp>9</stp>
        <stp>12/31/2014</stp>
        <stp>1</stp>
        <tr r="K1873" s="2"/>
      </tp>
      <tp>
        <v>361461756.74000001</v>
        <stp/>
        <stp>EM_S_STM07_IS</stp>
        <stp>4</stp>
        <stp>300589.SZ</stp>
        <stp>9</stp>
        <stp>12/31/2015</stp>
        <stp>1</stp>
        <tr r="M1874" s="2"/>
      </tp>
      <tp>
        <v>2724256440.9099998</v>
        <stp/>
        <stp>EM_S_STM07_IS</stp>
        <stp>4</stp>
        <stp>000598.SZ</stp>
        <stp>9</stp>
        <stp>12/31/2014</stp>
        <stp>1</stp>
        <tr r="K185" s="2"/>
      </tp>
      <tp>
        <v>2993705265.1900001</v>
        <stp/>
        <stp>EM_S_STM07_IS</stp>
        <stp>4</stp>
        <stp>000599.SZ</stp>
        <stp>9</stp>
        <stp>12/31/2015</stp>
        <stp>1</stp>
        <tr r="M186" s="2"/>
      </tp>
      <tp>
        <v>4733467523.2600002</v>
        <stp/>
        <stp>EM_S_STM07_IS</stp>
        <stp>4</stp>
        <stp>000589.SZ</stp>
        <stp>9</stp>
        <stp>12/31/2015</stp>
        <stp>1</stp>
        <tr r="M177" s="2"/>
      </tp>
      <tp>
        <v>12963858075.09</v>
        <stp/>
        <stp>EM_S_STM07_IS</stp>
        <stp>4</stp>
        <stp>600578.SH</stp>
        <stp>9</stp>
        <stp>12/31/2014</stp>
        <stp>1</stp>
        <tr r="K2350" s="2"/>
      </tp>
      <tp>
        <v>690349197.39999998</v>
        <stp/>
        <stp>EM_S_STM07_IS</stp>
        <stp>4</stp>
        <stp>600579.SH</stp>
        <stp>9</stp>
        <stp>12/31/2015</stp>
        <stp>1</stp>
        <tr r="M2351" s="2"/>
      </tp>
      <tp>
        <v>1069987066.24</v>
        <stp/>
        <stp>EM_S_STM07_IS</stp>
        <stp>4</stp>
        <stp>600568.SH</stp>
        <stp>9</stp>
        <stp>12/31/2014</stp>
        <stp>1</stp>
        <tr r="K2341" s="2"/>
      </tp>
      <tp>
        <v>20363453764.700001</v>
        <stp/>
        <stp>EM_S_STM07_IS</stp>
        <stp>4</stp>
        <stp>600569.SH</stp>
        <stp>9</stp>
        <stp>12/31/2015</stp>
        <stp>1</stp>
        <tr r="M2342" s="2"/>
      </tp>
      <tp>
        <v>2178483909.4499998</v>
        <stp/>
        <stp>EM_S_STM07_IS</stp>
        <stp>4</stp>
        <stp>600558.SH</stp>
        <stp>9</stp>
        <stp>12/31/2014</stp>
        <stp>1</stp>
        <tr r="K2332" s="2"/>
      </tp>
      <tp>
        <v>2335805290.4499998</v>
        <stp/>
        <stp>EM_S_STM07_IS</stp>
        <stp>4</stp>
        <stp>600559.SH</stp>
        <stp>9</stp>
        <stp>12/31/2015</stp>
        <stp>1</stp>
        <tr r="M2333" s="2"/>
      </tp>
      <tp>
        <v>3620357480.0799999</v>
        <stp/>
        <stp>EM_S_STM07_IS</stp>
        <stp>4</stp>
        <stp>600548.SH</stp>
        <stp>9</stp>
        <stp>12/31/2014</stp>
        <stp>1</stp>
        <tr r="K2324" s="2"/>
      </tp>
      <tp>
        <v>7754840577.4700003</v>
        <stp/>
        <stp>EM_S_STM07_IS</stp>
        <stp>4</stp>
        <stp>600549.SH</stp>
        <stp>9</stp>
        <stp>12/31/2015</stp>
        <stp>1</stp>
        <tr r="M2325" s="2"/>
      </tp>
      <tp>
        <v>415412217.22000003</v>
        <stp/>
        <stp>EM_S_STM07_IS</stp>
        <stp>4</stp>
        <stp>600538.SH</stp>
        <stp>9</stp>
        <stp>12/31/2014</stp>
        <stp>1</stp>
        <tr r="K2317" s="2"/>
      </tp>
      <tp>
        <v>91650976.079999998</v>
        <stp/>
        <stp>EM_S_STM07_IS</stp>
        <stp>4</stp>
        <stp>600539.SH</stp>
        <stp>9</stp>
        <stp>12/31/2015</stp>
        <stp>1</stp>
        <tr r="M2318" s="2"/>
      </tp>
      <tp>
        <v>71512638985.910004</v>
        <stp/>
        <stp>EM_S_STM07_IS</stp>
        <stp>4</stp>
        <stp>600528.SH</stp>
        <stp>9</stp>
        <stp>12/31/2014</stp>
        <stp>1</stp>
        <tr r="K2308" s="2"/>
      </tp>
      <tp>
        <v>1723207165.99</v>
        <stp/>
        <stp>EM_S_STM07_IS</stp>
        <stp>4</stp>
        <stp>600529.SH</stp>
        <stp>9</stp>
        <stp>12/31/2015</stp>
        <stp>1</stp>
        <tr r="M2309" s="2"/>
      </tp>
      <tp>
        <v>15949188769.360001</v>
        <stp/>
        <stp>EM_S_STM07_IS</stp>
        <stp>4</stp>
        <stp>600518.SH</stp>
        <stp>9</stp>
        <stp>12/31/2014</stp>
        <stp>1</stp>
        <tr r="K2299" s="2"/>
      </tp>
      <tp>
        <v>32659583725.279999</v>
        <stp/>
        <stp>EM_S_STM07_IS</stp>
        <stp>4</stp>
        <stp>600519.SH</stp>
        <stp>9</stp>
        <stp>12/31/2015</stp>
        <stp>1</stp>
        <tr r="M2300" s="2"/>
      </tp>
      <tp>
        <v>6351646692.8800001</v>
        <stp/>
        <stp>EM_S_STM07_IS</stp>
        <stp>4</stp>
        <stp>600508.SH</stp>
        <stp>9</stp>
        <stp>12/31/2014</stp>
        <stp>1</stp>
        <tr r="K2290" s="2"/>
      </tp>
      <tp>
        <v>3483969145.8899999</v>
        <stp/>
        <stp>EM_S_STM07_IS</stp>
        <stp>4</stp>
        <stp>600509.SH</stp>
        <stp>9</stp>
        <stp>12/31/2015</stp>
        <stp>1</stp>
        <tr r="M2291" s="2"/>
      </tp>
      <tp>
        <v>5109087463.6099997</v>
        <stp/>
        <stp>EM_S_STM07_IS</stp>
        <stp>4</stp>
        <stp>600598.SH</stp>
        <stp>9</stp>
        <stp>12/31/2014</stp>
        <stp>1</stp>
        <tr r="K2369" s="2"/>
      </tp>
      <tp>
        <v>296193728.63999999</v>
        <stp/>
        <stp>EM_S_STM07_IS</stp>
        <stp>4</stp>
        <stp>600599.SH</stp>
        <stp>9</stp>
        <stp>12/31/2015</stp>
        <stp>1</stp>
        <tr r="M2370" s="2"/>
      </tp>
      <tp>
        <v>4374241957</v>
        <stp/>
        <stp>EM_S_STM07_IS</stp>
        <stp>4</stp>
        <stp>600588.SH</stp>
        <stp>9</stp>
        <stp>12/31/2014</stp>
        <stp>1</stp>
        <tr r="K2360" s="2"/>
      </tp>
      <tp>
        <v>993939119.40999997</v>
        <stp/>
        <stp>EM_S_STM07_IS</stp>
        <stp>4</stp>
        <stp>600589.SH</stp>
        <stp>9</stp>
        <stp>12/31/2015</stp>
        <stp>1</stp>
        <tr r="M2361" s="2"/>
      </tp>
      <tp>
        <v>193150416.11000001</v>
        <stp/>
        <stp>EM_S_STM07_IS</stp>
        <stp>4</stp>
        <stp>000638.SZ</stp>
        <stp>9</stp>
        <stp>12/31/2014</stp>
        <stp>1</stp>
        <tr r="K218" s="2"/>
      </tp>
      <tp>
        <v>2243780979.79</v>
        <stp/>
        <stp>EM_S_STM07_IS</stp>
        <stp>4</stp>
        <stp>000639.SZ</stp>
        <stp>9</stp>
        <stp>12/31/2015</stp>
        <stp>1</stp>
        <tr r="M219" s="2"/>
      </tp>
      <tp>
        <v>1952807555.4400001</v>
        <stp/>
        <stp>EM_S_STM07_IS</stp>
        <stp>4</stp>
        <stp>000628.SZ</stp>
        <stp>9</stp>
        <stp>12/31/2014</stp>
        <stp>1</stp>
        <tr r="K209" s="2"/>
      </tp>
      <tp>
        <v>11417447171.209999</v>
        <stp/>
        <stp>EM_S_STM07_IS</stp>
        <stp>4</stp>
        <stp>000629.SZ</stp>
        <stp>9</stp>
        <stp>12/31/2015</stp>
        <stp>1</stp>
        <tr r="M210" s="2"/>
      </tp>
      <tp>
        <v>3429096415.29</v>
        <stp/>
        <stp>EM_S_STM07_IS</stp>
        <stp>4</stp>
        <stp>000619.SZ</stp>
        <stp>9</stp>
        <stp>12/31/2015</stp>
        <stp>1</stp>
        <tr r="M202" s="2"/>
      </tp>
      <tp>
        <v>1358598000</v>
        <stp/>
        <stp>EM_S_STM07_IS</stp>
        <stp>4</stp>
        <stp>000608.SZ</stp>
        <stp>9</stp>
        <stp>12/31/2014</stp>
        <stp>1</stp>
        <tr r="K193" s="2"/>
      </tp>
      <tp>
        <v>454676146.17000002</v>
        <stp/>
        <stp>EM_S_STM07_IS</stp>
        <stp>4</stp>
        <stp>000609.SZ</stp>
        <stp>9</stp>
        <stp>12/31/2015</stp>
        <stp>1</stp>
        <tr r="M194" s="2"/>
      </tp>
      <tp>
        <v>1266749128.6700001</v>
        <stp/>
        <stp>EM_S_STM07_IS</stp>
        <stp>4</stp>
        <stp>000678.SZ</stp>
        <stp>9</stp>
        <stp>12/31/2014</stp>
        <stp>1</stp>
        <tr r="K241" s="2"/>
      </tp>
      <tp>
        <v>2793841157.9200001</v>
        <stp/>
        <stp>EM_S_STM07_IS</stp>
        <stp>4</stp>
        <stp>000679.SZ</stp>
        <stp>9</stp>
        <stp>12/31/2015</stp>
        <stp>1</stp>
        <tr r="M242" s="2"/>
      </tp>
      <tp>
        <v>10823268.59</v>
        <stp/>
        <stp>EM_S_STM07_IS</stp>
        <stp>4</stp>
        <stp>000668.SZ</stp>
        <stp>9</stp>
        <stp>12/31/2014</stp>
        <stp>1</stp>
        <tr r="K233" s="2"/>
      </tp>
      <tp>
        <v>2573031895.3800001</v>
        <stp/>
        <stp>EM_S_STM07_IS</stp>
        <stp>4</stp>
        <stp>000669.SZ</stp>
        <stp>9</stp>
        <stp>12/31/2015</stp>
        <stp>1</stp>
        <tr r="M234" s="2"/>
      </tp>
      <tp>
        <v>1874981427.1099999</v>
        <stp/>
        <stp>EM_S_STM07_IS</stp>
        <stp>4</stp>
        <stp>000659.SZ</stp>
        <stp>9</stp>
        <stp>12/31/2015</stp>
        <stp>1</stp>
        <tr r="M226" s="2"/>
      </tp>
      <tp>
        <v>10534393388.52</v>
        <stp/>
        <stp>EM_S_STM07_IS</stp>
        <stp>4</stp>
        <stp>000698.SZ</stp>
        <stp>9</stp>
        <stp>12/31/2014</stp>
        <stp>1</stp>
        <tr r="K257" s="2"/>
      </tp>
      <tp>
        <v>986921890.02999997</v>
        <stp/>
        <stp>EM_S_STM07_IS</stp>
        <stp>4</stp>
        <stp>000688.SZ</stp>
        <stp>9</stp>
        <stp>12/31/2014</stp>
        <stp>1</stp>
        <tr r="K250" s="2"/>
      </tp>
      <tp>
        <v>54244825.659999996</v>
        <stp/>
        <stp>EM_S_STM07_IS</stp>
        <stp>4</stp>
        <stp>600678.SH</stp>
        <stp>9</stp>
        <stp>12/31/2014</stp>
        <stp>1</stp>
        <tr r="K2438" s="2"/>
      </tp>
      <tp>
        <v>460749421.57999998</v>
        <stp/>
        <stp>EM_S_STM07_IS</stp>
        <stp>4</stp>
        <stp>600679.SH</stp>
        <stp>9</stp>
        <stp>12/31/2015</stp>
        <stp>1</stp>
        <tr r="M2439" s="2"/>
      </tp>
      <tp>
        <v>2256999844.1799998</v>
        <stp/>
        <stp>EM_S_STM07_IS</stp>
        <stp>4</stp>
        <stp>600668.SH</stp>
        <stp>9</stp>
        <stp>12/31/2014</stp>
        <stp>1</stp>
        <tr r="K2431" s="2"/>
      </tp>
      <tp>
        <v>1381632112.6900001</v>
        <stp/>
        <stp>EM_S_STM07_IS</stp>
        <stp>4</stp>
        <stp>600658.SH</stp>
        <stp>9</stp>
        <stp>12/31/2014</stp>
        <stp>1</stp>
        <tr r="K2422" s="2"/>
      </tp>
      <tp>
        <v>7761134249.5100002</v>
        <stp/>
        <stp>EM_S_STM07_IS</stp>
        <stp>4</stp>
        <stp>600648.SH</stp>
        <stp>9</stp>
        <stp>12/31/2014</stp>
        <stp>1</stp>
        <tr r="K2413" s="2"/>
      </tp>
      <tp>
        <v>7976945369.1700001</v>
        <stp/>
        <stp>EM_S_STM07_IS</stp>
        <stp>4</stp>
        <stp>600649.SH</stp>
        <stp>9</stp>
        <stp>12/31/2015</stp>
        <stp>1</stp>
        <tr r="M2414" s="2"/>
      </tp>
      <tp>
        <v>1011787798.53</v>
        <stp/>
        <stp>EM_S_STM07_IS</stp>
        <stp>4</stp>
        <stp>600638.SH</stp>
        <stp>9</stp>
        <stp>12/31/2014</stp>
        <stp>1</stp>
        <tr r="K2404" s="2"/>
      </tp>
      <tp>
        <v>1499644056.47</v>
        <stp/>
        <stp>EM_S_STM07_IS</stp>
        <stp>4</stp>
        <stp>600639.SH</stp>
        <stp>9</stp>
        <stp>12/31/2015</stp>
        <stp>1</stp>
        <tr r="M2405" s="2"/>
      </tp>
      <tp>
        <v>3332628319.9200001</v>
        <stp/>
        <stp>EM_S_STM07_IS</stp>
        <stp>4</stp>
        <stp>600628.SH</stp>
        <stp>9</stp>
        <stp>12/31/2014</stp>
        <stp>1</stp>
        <tr r="K2396" s="2"/>
      </tp>
      <tp>
        <v>4267801855.8099999</v>
        <stp/>
        <stp>EM_S_STM07_IS</stp>
        <stp>4</stp>
        <stp>600629.SH</stp>
        <stp>9</stp>
        <stp>12/31/2015</stp>
        <stp>1</stp>
        <tr r="M2397" s="2"/>
      </tp>
      <tp>
        <v>7015409267.5600004</v>
        <stp/>
        <stp>EM_S_STM07_IS</stp>
        <stp>4</stp>
        <stp>600618.SH</stp>
        <stp>9</stp>
        <stp>12/31/2014</stp>
        <stp>1</stp>
        <tr r="K2388" s="2"/>
      </tp>
      <tp>
        <v>5896255779.96</v>
        <stp/>
        <stp>EM_S_STM07_IS</stp>
        <stp>4</stp>
        <stp>600619.SH</stp>
        <stp>9</stp>
        <stp>12/31/2015</stp>
        <stp>1</stp>
        <tr r="M2389" s="2"/>
      </tp>
      <tp>
        <v>597004021.08000004</v>
        <stp/>
        <stp>EM_S_STM07_IS</stp>
        <stp>4</stp>
        <stp>600608.SH</stp>
        <stp>9</stp>
        <stp>12/31/2014</stp>
        <stp>1</stp>
        <tr r="K2378" s="2"/>
      </tp>
      <tp>
        <v>4638124331.3100004</v>
        <stp/>
        <stp>EM_S_STM07_IS</stp>
        <stp>4</stp>
        <stp>600609.SH</stp>
        <stp>9</stp>
        <stp>12/31/2015</stp>
        <stp>1</stp>
        <tr r="M2379" s="2"/>
      </tp>
      <tp>
        <v>577950511.13999999</v>
        <stp/>
        <stp>EM_S_STM07_IS</stp>
        <stp>4</stp>
        <stp>600698.SH</stp>
        <stp>9</stp>
        <stp>12/31/2014</stp>
        <stp>1</stp>
        <tr r="K2458" s="2"/>
      </tp>
      <tp>
        <v>8082534215.3299999</v>
        <stp/>
        <stp>EM_S_STM07_IS</stp>
        <stp>4</stp>
        <stp>600699.SH</stp>
        <stp>9</stp>
        <stp>12/31/2015</stp>
        <stp>1</stp>
        <tr r="M2459" s="2"/>
      </tp>
      <tp>
        <v>102182861000</v>
        <stp/>
        <stp>EM_S_STM07_IS</stp>
        <stp>4</stp>
        <stp>600688.SH</stp>
        <stp>9</stp>
        <stp>12/31/2014</stp>
        <stp>1</stp>
        <tr r="K2448" s="2"/>
      </tp>
      <tp>
        <v>1128476975.3900001</v>
        <stp/>
        <stp>EM_S_STM07_IS</stp>
        <stp>4</stp>
        <stp>600689.SH</stp>
        <stp>9</stp>
        <stp>12/31/2015</stp>
        <stp>1</stp>
        <tr r="M2449" s="2"/>
      </tp>
      <tp>
        <v>2575882344.9400001</v>
        <stp/>
        <stp>EM_S_STM07_IS</stp>
        <stp>4</stp>
        <stp>000738.SZ</stp>
        <stp>9</stp>
        <stp>12/31/2014</stp>
        <stp>1</stp>
        <tr r="K290" s="2"/>
      </tp>
      <tp>
        <v>4337941187.7299995</v>
        <stp/>
        <stp>EM_S_STM07_IS</stp>
        <stp>4</stp>
        <stp>000739.SZ</stp>
        <stp>9</stp>
        <stp>12/31/2015</stp>
        <stp>1</stp>
        <tr r="M291" s="2"/>
      </tp>
      <tp>
        <v>3486036145.5999999</v>
        <stp/>
        <stp>EM_S_STM07_IS</stp>
        <stp>4</stp>
        <stp>000728.SZ</stp>
        <stp>9</stp>
        <stp>12/31/2014</stp>
        <stp>1</stp>
        <tr r="K282" s="2"/>
      </tp>
      <tp>
        <v>12538267006.52</v>
        <stp/>
        <stp>EM_S_STM07_IS</stp>
        <stp>4</stp>
        <stp>000729.SZ</stp>
        <stp>9</stp>
        <stp>12/31/2015</stp>
        <stp>1</stp>
        <tr r="M283" s="2"/>
      </tp>
      <tp>
        <v>5456601809.8900003</v>
        <stp/>
        <stp>EM_S_STM07_IS</stp>
        <stp>4</stp>
        <stp>000718.SZ</stp>
        <stp>9</stp>
        <stp>12/31/2014</stp>
        <stp>1</stp>
        <tr r="K273" s="2"/>
      </tp>
      <tp>
        <v>7138610609.7600002</v>
        <stp/>
        <stp>EM_S_STM07_IS</stp>
        <stp>4</stp>
        <stp>000719.SZ</stp>
        <stp>9</stp>
        <stp>12/31/2015</stp>
        <stp>1</stp>
        <tr r="M274" s="2"/>
      </tp>
      <tp>
        <v>7352543600.2200003</v>
        <stp/>
        <stp>EM_S_STM07_IS</stp>
        <stp>4</stp>
        <stp>000708.SZ</stp>
        <stp>9</stp>
        <stp>12/31/2014</stp>
        <stp>1</stp>
        <tr r="K264" s="2"/>
      </tp>
      <tp>
        <v>73103434380.220001</v>
        <stp/>
        <stp>EM_S_STM07_IS</stp>
        <stp>4</stp>
        <stp>000709.SZ</stp>
        <stp>9</stp>
        <stp>12/31/2015</stp>
        <stp>1</stp>
        <tr r="M265" s="2"/>
      </tp>
      <tp>
        <v>60793273381.550003</v>
        <stp/>
        <stp>EM_S_STM07_IS</stp>
        <stp>4</stp>
        <stp>000778.SZ</stp>
        <stp>9</stp>
        <stp>12/31/2014</stp>
        <stp>1</stp>
        <tr r="K310" s="2"/>
      </tp>
      <tp>
        <v>206922707.09</v>
        <stp/>
        <stp>EM_S_STM07_IS</stp>
        <stp>4</stp>
        <stp>000779.SZ</stp>
        <stp>9</stp>
        <stp>12/31/2015</stp>
        <stp>1</stp>
        <tr r="M311" s="2"/>
      </tp>
      <tp>
        <v>21198084487</v>
        <stp/>
        <stp>EM_S_STM07_IS</stp>
        <stp>4</stp>
        <stp>000768.SZ</stp>
        <stp>9</stp>
        <stp>12/31/2014</stp>
        <stp>1</stp>
        <tr r="K307" s="2"/>
      </tp>
      <tp>
        <v>18223800494.720001</v>
        <stp/>
        <stp>EM_S_STM07_IS</stp>
        <stp>4</stp>
        <stp>000758.SZ</stp>
        <stp>9</stp>
        <stp>12/31/2014</stp>
        <stp>1</stp>
        <tr r="K300" s="2"/>
      </tp>
      <tp>
        <v>16401384797.360001</v>
        <stp/>
        <stp>EM_S_STM07_IS</stp>
        <stp>4</stp>
        <stp>000759.SZ</stp>
        <stp>9</stp>
        <stp>12/31/2015</stp>
        <stp>1</stp>
        <tr r="M301" s="2"/>
      </tp>
      <tp>
        <v>1709825804.8</v>
        <stp/>
        <stp>EM_S_STM07_IS</stp>
        <stp>4</stp>
        <stp>000748.SZ</stp>
        <stp>9</stp>
        <stp>12/31/2014</stp>
        <stp>1</stp>
        <tr r="K292" s="2"/>
      </tp>
      <tp>
        <v>378756392.67000002</v>
        <stp/>
        <stp>EM_S_STM07_IS</stp>
        <stp>4</stp>
        <stp>000798.SZ</stp>
        <stp>9</stp>
        <stp>12/31/2014</stp>
        <stp>1</stp>
        <tr r="K326" s="2"/>
      </tp>
      <tp>
        <v>601224525.15999997</v>
        <stp/>
        <stp>EM_S_STM07_IS</stp>
        <stp>4</stp>
        <stp>000799.SZ</stp>
        <stp>9</stp>
        <stp>12/31/2015</stp>
        <stp>1</stp>
        <tr r="M327" s="2"/>
      </tp>
      <tp>
        <v>2265817535.9000001</v>
        <stp/>
        <stp>EM_S_STM07_IS</stp>
        <stp>4</stp>
        <stp>000788.SZ</stp>
        <stp>9</stp>
        <stp>12/31/2014</stp>
        <stp>1</stp>
        <tr r="K317" s="2"/>
      </tp>
      <tp>
        <v>5583028090.7700005</v>
        <stp/>
        <stp>EM_S_STM07_IS</stp>
        <stp>4</stp>
        <stp>000789.SZ</stp>
        <stp>9</stp>
        <stp>12/31/2015</stp>
        <stp>1</stp>
        <tr r="M318" s="2"/>
      </tp>
      <tp>
        <v>8276540557.1199999</v>
        <stp/>
        <stp>EM_S_STM07_IS</stp>
        <stp>4</stp>
        <stp>600778.SH</stp>
        <stp>9</stp>
        <stp>12/31/2014</stp>
        <stp>1</stp>
        <tr r="K2533" s="2"/>
      </tp>
      <tp>
        <v>854867174.5</v>
        <stp/>
        <stp>EM_S_STM07_IS</stp>
        <stp>4</stp>
        <stp>600779.SH</stp>
        <stp>9</stp>
        <stp>12/31/2015</stp>
        <stp>1</stp>
        <tr r="M2534" s="2"/>
      </tp>
      <tp>
        <v>842531590.75</v>
        <stp/>
        <stp>EM_S_STM07_IS</stp>
        <stp>4</stp>
        <stp>600768.SH</stp>
        <stp>9</stp>
        <stp>12/31/2014</stp>
        <stp>1</stp>
        <tr r="K2524" s="2"/>
      </tp>
      <tp>
        <v>20768944.640000001</v>
        <stp/>
        <stp>EM_S_STM07_IS</stp>
        <stp>4</stp>
        <stp>600769.SH</stp>
        <stp>9</stp>
        <stp>12/31/2015</stp>
        <stp>1</stp>
        <tr r="M2525" s="2"/>
      </tp>
      <tp>
        <v>260838064.44</v>
        <stp/>
        <stp>EM_S_STM07_IS</stp>
        <stp>4</stp>
        <stp>600758.SH</stp>
        <stp>9</stp>
        <stp>12/31/2014</stp>
        <stp>1</stp>
        <tr r="K2515" s="2"/>
      </tp>
      <tp>
        <v>1260655178.1400001</v>
        <stp/>
        <stp>EM_S_STM07_IS</stp>
        <stp>4</stp>
        <stp>600759.SH</stp>
        <stp>9</stp>
        <stp>12/31/2015</stp>
        <stp>1</stp>
        <tr r="M2516" s="2"/>
      </tp>
      <tp>
        <v>3803102102.8400002</v>
        <stp/>
        <stp>EM_S_STM07_IS</stp>
        <stp>4</stp>
        <stp>600748.SH</stp>
        <stp>9</stp>
        <stp>12/31/2014</stp>
        <stp>1</stp>
        <tr r="K2506" s="2"/>
      </tp>
      <tp>
        <v>152048468.81</v>
        <stp/>
        <stp>EM_S_STM07_IS</stp>
        <stp>4</stp>
        <stp>600749.SH</stp>
        <stp>9</stp>
        <stp>12/31/2015</stp>
        <stp>1</stp>
        <tr r="M2507" s="2"/>
      </tp>
      <tp>
        <v>1214852555.8099999</v>
        <stp/>
        <stp>EM_S_STM07_IS</stp>
        <stp>4</stp>
        <stp>600738.SH</stp>
        <stp>9</stp>
        <stp>12/31/2014</stp>
        <stp>1</stp>
        <tr r="K2496" s="2"/>
      </tp>
      <tp>
        <v>9139997459.7299995</v>
        <stp/>
        <stp>EM_S_STM07_IS</stp>
        <stp>4</stp>
        <stp>600739.SH</stp>
        <stp>9</stp>
        <stp>12/31/2015</stp>
        <stp>1</stp>
        <tr r="M2497" s="2"/>
      </tp>
      <tp>
        <v>2264804441.3800001</v>
        <stp/>
        <stp>EM_S_STM07_IS</stp>
        <stp>4</stp>
        <stp>600728.SH</stp>
        <stp>9</stp>
        <stp>12/31/2014</stp>
        <stp>1</stp>
        <tr r="K2486" s="2"/>
      </tp>
      <tp>
        <v>30079377071.43</v>
        <stp/>
        <stp>EM_S_STM07_IS</stp>
        <stp>4</stp>
        <stp>600729.SH</stp>
        <stp>9</stp>
        <stp>12/31/2015</stp>
        <stp>1</stp>
        <tr r="M2487" s="2"/>
      </tp>
      <tp>
        <v>7796331282</v>
        <stp/>
        <stp>EM_S_STM07_IS</stp>
        <stp>4</stp>
        <stp>600718.SH</stp>
        <stp>9</stp>
        <stp>12/31/2014</stp>
        <stp>1</stp>
        <tr r="K2476" s="2"/>
      </tp>
      <tp>
        <v>684373986.22000003</v>
        <stp/>
        <stp>EM_S_STM07_IS</stp>
        <stp>4</stp>
        <stp>600719.SH</stp>
        <stp>9</stp>
        <stp>12/31/2015</stp>
        <stp>1</stp>
        <tr r="M2477" s="2"/>
      </tp>
      <tp>
        <v>4526396846</v>
        <stp/>
        <stp>EM_S_STM07_IS</stp>
        <stp>4</stp>
        <stp>600708.SH</stp>
        <stp>9</stp>
        <stp>12/31/2014</stp>
        <stp>1</stp>
        <tr r="K2467" s="2"/>
      </tp>
      <tp>
        <v>1089583903.9000001</v>
        <stp/>
        <stp>EM_S_STM07_IS</stp>
        <stp>4</stp>
        <stp>600798.SH</stp>
        <stp>9</stp>
        <stp>12/31/2014</stp>
        <stp>1</stp>
        <tr r="K2551" s="2"/>
      </tp>
      <tp>
        <v>2410287715.71</v>
        <stp/>
        <stp>EM_S_STM07_IS</stp>
        <stp>4</stp>
        <stp>600789.SH</stp>
        <stp>9</stp>
        <stp>12/31/2015</stp>
        <stp>1</stp>
        <tr r="M2542" s="2"/>
      </tp>
      <tp>
        <v>213193281.99000001</v>
        <stp/>
        <stp>EM_S_STM07_IS</stp>
        <stp>4</stp>
        <stp>000038.SZ</stp>
        <stp>9</stp>
        <stp>12/31/2014</stp>
        <stp>1</stp>
        <tr r="K39" s="2"/>
      </tp>
      <tp>
        <v>58685804000</v>
        <stp/>
        <stp>EM_S_STM07_IS</stp>
        <stp>4</stp>
        <stp>000039.SZ</stp>
        <stp>9</stp>
        <stp>12/31/2015</stp>
        <stp>1</stp>
        <tr r="M40" s="2"/>
      </tp>
      <tp>
        <v>846669358.88</v>
        <stp/>
        <stp>EM_S_STM07_IS</stp>
        <stp>4</stp>
        <stp>300008.SZ</stp>
        <stp>9</stp>
        <stp>12/31/2014</stp>
        <stp>1</stp>
        <tr r="K1305" s="2"/>
      </tp>
      <tp>
        <v>635755075.33000004</v>
        <stp/>
        <stp>EM_S_STM07_IS</stp>
        <stp>4</stp>
        <stp>300009.SZ</stp>
        <stp>9</stp>
        <stp>12/31/2015</stp>
        <stp>1</stp>
        <tr r="M1306" s="2"/>
      </tp>
      <tp>
        <v>23954331028.049999</v>
        <stp/>
        <stp>EM_S_STM07_IS</stp>
        <stp>4</stp>
        <stp>000028.SZ</stp>
        <stp>9</stp>
        <stp>12/31/2014</stp>
        <stp>1</stp>
        <tr r="K29" s="2"/>
      </tp>
      <tp>
        <v>2163365575.3299999</v>
        <stp/>
        <stp>EM_S_STM07_IS</stp>
        <stp>4</stp>
        <stp>000029.SZ</stp>
        <stp>9</stp>
        <stp>12/31/2015</stp>
        <stp>1</stp>
        <tr r="M30" s="2"/>
      </tp>
      <tp>
        <v>225106837.49000001</v>
        <stp/>
        <stp>EM_S_STM07_IS</stp>
        <stp>4</stp>
        <stp>300018.SZ</stp>
        <stp>9</stp>
        <stp>12/31/2014</stp>
        <stp>1</stp>
        <tr r="K1315" s="2"/>
      </tp>
      <tp>
        <v>606156362.25</v>
        <stp/>
        <stp>EM_S_STM07_IS</stp>
        <stp>4</stp>
        <stp>300019.SZ</stp>
        <stp>9</stp>
        <stp>12/31/2015</stp>
        <stp>1</stp>
        <tr r="M1316" s="2"/>
      </tp>
      <tp>
        <v>11015403</v>
        <stp/>
        <stp>EM_S_STM07_IS</stp>
        <stp>4</stp>
        <stp>000018.SZ</stp>
        <stp>9</stp>
        <stp>12/31/2014</stp>
        <stp>1</stp>
        <tr r="K20" s="2"/>
      </tp>
      <tp>
        <v>338224512.31</v>
        <stp/>
        <stp>EM_S_STM07_IS</stp>
        <stp>4</stp>
        <stp>000019.SZ</stp>
        <stp>9</stp>
        <stp>12/31/2015</stp>
        <stp>1</stp>
        <tr r="M21" s="2"/>
      </tp>
      <tp>
        <v>527897748.16000003</v>
        <stp/>
        <stp>EM_S_STM07_IS</stp>
        <stp>4</stp>
        <stp>300028.SZ</stp>
        <stp>9</stp>
        <stp>12/31/2014</stp>
        <stp>1</stp>
        <tr r="K1325" s="2"/>
      </tp>
      <tp>
        <v>130143078.68000001</v>
        <stp/>
        <stp>EM_S_STM07_IS</stp>
        <stp>4</stp>
        <stp>300029.SZ</stp>
        <stp>9</stp>
        <stp>12/31/2015</stp>
        <stp>1</stp>
        <tr r="M1326" s="2"/>
      </tp>
      <tp>
        <v>307181306.75</v>
        <stp/>
        <stp>EM_S_STM07_IS</stp>
        <stp>4</stp>
        <stp>000008.SZ</stp>
        <stp>9</stp>
        <stp>12/31/2014</stp>
        <stp>1</stp>
        <tr r="K12" s="2"/>
      </tp>
      <tp>
        <v>4865351411.7700005</v>
        <stp/>
        <stp>EM_S_STM07_IS</stp>
        <stp>4</stp>
        <stp>000009.SZ</stp>
        <stp>9</stp>
        <stp>12/31/2015</stp>
        <stp>1</stp>
        <tr r="M13" s="2"/>
      </tp>
      <tp>
        <v>635659227.89999998</v>
        <stp/>
        <stp>EM_S_STM07_IS</stp>
        <stp>4</stp>
        <stp>300038.SZ</stp>
        <stp>9</stp>
        <stp>12/31/2014</stp>
        <stp>1</stp>
        <tr r="K1335" s="2"/>
      </tp>
      <tp>
        <v>1395788575.79</v>
        <stp/>
        <stp>EM_S_STM07_IS</stp>
        <stp>4</stp>
        <stp>300039.SZ</stp>
        <stp>9</stp>
        <stp>12/31/2015</stp>
        <stp>1</stp>
        <tr r="M1336" s="2"/>
      </tp>
      <tp>
        <v>9802350831.7700005</v>
        <stp/>
        <stp>EM_S_STM07_IS</stp>
        <stp>4</stp>
        <stp>000078.SZ</stp>
        <stp>9</stp>
        <stp>12/31/2014</stp>
        <stp>1</stp>
        <tr r="K62" s="2"/>
      </tp>
      <tp>
        <v>667446655.25999999</v>
        <stp/>
        <stp>EM_S_STM07_IS</stp>
        <stp>4</stp>
        <stp>300048.SZ</stp>
        <stp>9</stp>
        <stp>12/31/2014</stp>
        <stp>1</stp>
        <tr r="K1345" s="2"/>
      </tp>
      <tp>
        <v>604191265</v>
        <stp/>
        <stp>EM_S_STM07_IS</stp>
        <stp>4</stp>
        <stp>300049.SZ</stp>
        <stp>9</stp>
        <stp>12/31/2015</stp>
        <stp>1</stp>
        <tr r="M1346" s="2"/>
      </tp>
      <tp>
        <v>67194613.969999999</v>
        <stp/>
        <stp>EM_S_STM07_IS</stp>
        <stp>4</stp>
        <stp>000068.SZ</stp>
        <stp>9</stp>
        <stp>12/31/2014</stp>
        <stp>1</stp>
        <tr r="K59" s="2"/>
      </tp>
      <tp>
        <v>32236329531.209999</v>
        <stp/>
        <stp>EM_S_STM07_IS</stp>
        <stp>4</stp>
        <stp>000069.SZ</stp>
        <stp>9</stp>
        <stp>12/31/2015</stp>
        <stp>1</stp>
        <tr r="M60" s="2"/>
      </tp>
      <tp>
        <v>5979088239.1700001</v>
        <stp/>
        <stp>EM_S_STM07_IS</stp>
        <stp>4</stp>
        <stp>300058.SZ</stp>
        <stp>9</stp>
        <stp>12/31/2014</stp>
        <stp>1</stp>
        <tr r="K1355" s="2"/>
      </tp>
      <tp>
        <v>2812712721.1799998</v>
        <stp/>
        <stp>EM_S_STM07_IS</stp>
        <stp>4</stp>
        <stp>300059.SZ</stp>
        <stp>9</stp>
        <stp>12/31/2015</stp>
        <stp>1</stp>
        <tr r="M1356" s="2"/>
      </tp>
      <tp>
        <v>681343920.99000001</v>
        <stp/>
        <stp>EM_S_STM07_IS</stp>
        <stp>4</stp>
        <stp>000058.SZ</stp>
        <stp>9</stp>
        <stp>12/31/2014</stp>
        <stp>1</stp>
        <tr r="K51" s="2"/>
      </tp>
      <tp>
        <v>30909319882.880001</v>
        <stp/>
        <stp>EM_S_STM07_IS</stp>
        <stp>4</stp>
        <stp>000059.SZ</stp>
        <stp>9</stp>
        <stp>12/31/2015</stp>
        <stp>1</stp>
        <tr r="M52" s="2"/>
      </tp>
      <tp>
        <v>3786361272.4499998</v>
        <stp/>
        <stp>EM_S_STM07_IS</stp>
        <stp>4</stp>
        <stp>300068.SZ</stp>
        <stp>9</stp>
        <stp>12/31/2014</stp>
        <stp>1</stp>
        <tr r="K1364" s="2"/>
      </tp>
      <tp>
        <v>213439684.31</v>
        <stp/>
        <stp>EM_S_STM07_IS</stp>
        <stp>4</stp>
        <stp>300069.SZ</stp>
        <stp>9</stp>
        <stp>12/31/2015</stp>
        <stp>1</stp>
        <tr r="M1365" s="2"/>
      </tp>
      <tp>
        <v>2144412617.26</v>
        <stp/>
        <stp>EM_S_STM07_IS</stp>
        <stp>4</stp>
        <stp>000048.SZ</stp>
        <stp>9</stp>
        <stp>12/31/2014</stp>
        <stp>1</stp>
        <tr r="K46" s="2"/>
      </tp>
      <tp>
        <v>8434185180.3999996</v>
        <stp/>
        <stp>EM_S_STM07_IS</stp>
        <stp>4</stp>
        <stp>000049.SZ</stp>
        <stp>9</stp>
        <stp>12/31/2015</stp>
        <stp>1</stp>
        <tr r="M47" s="2"/>
      </tp>
      <tp>
        <v>491174772.70999998</v>
        <stp/>
        <stp>EM_S_STM07_IS</stp>
        <stp>4</stp>
        <stp>300078.SZ</stp>
        <stp>9</stp>
        <stp>12/31/2014</stp>
        <stp>1</stp>
        <tr r="K1374" s="2"/>
      </tp>
      <tp>
        <v>1028872281.85</v>
        <stp/>
        <stp>EM_S_STM07_IS</stp>
        <stp>4</stp>
        <stp>300079.SZ</stp>
        <stp>9</stp>
        <stp>12/31/2015</stp>
        <stp>1</stp>
        <tr r="M1375" s="2"/>
      </tp>
      <tp>
        <v>1643380578.73</v>
        <stp/>
        <stp>EM_S_STM07_IS</stp>
        <stp>4</stp>
        <stp>300088.SZ</stp>
        <stp>9</stp>
        <stp>12/31/2014</stp>
        <stp>1</stp>
        <tr r="K1384" s="2"/>
      </tp>
      <tp>
        <v>444932650.11000001</v>
        <stp/>
        <stp>EM_S_STM07_IS</stp>
        <stp>4</stp>
        <stp>300089.SZ</stp>
        <stp>9</stp>
        <stp>12/31/2015</stp>
        <stp>1</stp>
        <tr r="M1385" s="2"/>
      </tp>
      <tp>
        <v>737332003.77999997</v>
        <stp/>
        <stp>EM_S_STM07_IS</stp>
        <stp>4</stp>
        <stp>300098.SZ</stp>
        <stp>9</stp>
        <stp>12/31/2014</stp>
        <stp>1</stp>
        <tr r="K1394" s="2"/>
      </tp>
      <tp>
        <v>165066017.09999999</v>
        <stp/>
        <stp>EM_S_STM07_IS</stp>
        <stp>4</stp>
        <stp>300099.SZ</stp>
        <stp>9</stp>
        <stp>12/31/2015</stp>
        <stp>1</stp>
        <tr r="M1395" s="2"/>
      </tp>
      <tp>
        <v>1289400551.6500001</v>
        <stp/>
        <stp>EM_S_STM07_IS</stp>
        <stp>4</stp>
        <stp>000099.SZ</stp>
        <stp>9</stp>
        <stp>12/31/2015</stp>
        <stp>1</stp>
        <tr r="M67" s="2"/>
      </tp>
      <tp>
        <v>300850829.47000003</v>
        <stp/>
        <stp>EM_S_STM07_IS</stp>
        <stp>4</stp>
        <stp>000088.SZ</stp>
        <stp>9</stp>
        <stp>12/31/2014</stp>
        <stp>1</stp>
        <tr r="K63" s="2"/>
      </tp>
      <tp>
        <v>2952551019.0900002</v>
        <stp/>
        <stp>EM_S_STM07_IS</stp>
        <stp>4</stp>
        <stp>000089.SZ</stp>
        <stp>9</stp>
        <stp>12/31/2015</stp>
        <stp>1</stp>
        <tr r="M64" s="2"/>
      </tp>
      <tp>
        <v>2595561278</v>
        <stp/>
        <stp>EM_S_STM07_IS</stp>
        <stp>4</stp>
        <stp>600078.SH</stp>
        <stp>9</stp>
        <stp>12/31/2014</stp>
        <stp>1</stp>
        <tr r="K1937" s="2"/>
      </tp>
      <tp>
        <v>10053978403.030001</v>
        <stp/>
        <stp>EM_S_STM07_IS</stp>
        <stp>4</stp>
        <stp>600079.SH</stp>
        <stp>9</stp>
        <stp>12/31/2015</stp>
        <stp>1</stp>
        <tr r="M1938" s="2"/>
      </tp>
      <tp>
        <v>71605390347.110001</v>
        <stp/>
        <stp>EM_S_STM07_IS</stp>
        <stp>4</stp>
        <stp>600068.SH</stp>
        <stp>9</stp>
        <stp>12/31/2014</stp>
        <stp>1</stp>
        <tr r="K1927" s="2"/>
      </tp>
      <tp>
        <v>2820238363.52</v>
        <stp/>
        <stp>EM_S_STM07_IS</stp>
        <stp>4</stp>
        <stp>600069.SH</stp>
        <stp>9</stp>
        <stp>12/31/2015</stp>
        <stp>1</stp>
        <tr r="M1928" s="2"/>
      </tp>
      <tp>
        <v>134559384981.77</v>
        <stp/>
        <stp>EM_S_STM07_IS</stp>
        <stp>4</stp>
        <stp>600058.SH</stp>
        <stp>9</stp>
        <stp>12/31/2014</stp>
        <stp>1</stp>
        <tr r="K1918" s="2"/>
      </tp>
      <tp>
        <v>1375945635.9400001</v>
        <stp/>
        <stp>EM_S_STM07_IS</stp>
        <stp>4</stp>
        <stp>600059.SH</stp>
        <stp>9</stp>
        <stp>12/31/2015</stp>
        <stp>1</stp>
        <tr r="M1919" s="2"/>
      </tp>
      <tp>
        <v>109056497066.48</v>
        <stp/>
        <stp>EM_S_STM07_IS</stp>
        <stp>4</stp>
        <stp>600048.SH</stp>
        <stp>9</stp>
        <stp>12/31/2014</stp>
        <stp>1</stp>
        <tr r="K1909" s="2"/>
      </tp>
      <tp>
        <v>12455436126.1</v>
        <stp/>
        <stp>EM_S_STM07_IS</stp>
        <stp>4</stp>
        <stp>600038.SH</stp>
        <stp>9</stp>
        <stp>12/31/2014</stp>
        <stp>1</stp>
        <tr r="K1907" s="2"/>
      </tp>
      <tp>
        <v>30771184177.43</v>
        <stp/>
        <stp>EM_S_STM07_IS</stp>
        <stp>4</stp>
        <stp>600039.SH</stp>
        <stp>9</stp>
        <stp>12/31/2015</stp>
        <stp>1</stp>
        <tr r="M1908" s="2"/>
      </tp>
      <tp>
        <v>2825914000000</v>
        <stp/>
        <stp>EM_S_STM07_IS</stp>
        <stp>4</stp>
        <stp>600028.SH</stp>
        <stp>9</stp>
        <stp>12/31/2014</stp>
        <stp>1</stp>
        <tr r="K1899" s="2"/>
      </tp>
      <tp>
        <v>111467000000</v>
        <stp/>
        <stp>EM_S_STM07_IS</stp>
        <stp>4</stp>
        <stp>600029.SH</stp>
        <stp>9</stp>
        <stp>12/31/2015</stp>
        <stp>1</stp>
        <tr r="M1900" s="2"/>
      </tp>
      <tp>
        <v>28778703525.759998</v>
        <stp/>
        <stp>EM_S_STM07_IS</stp>
        <stp>4</stp>
        <stp>600018.SH</stp>
        <stp>9</stp>
        <stp>12/31/2014</stp>
        <stp>1</stp>
        <tr r="K1891" s="2"/>
      </tp>
      <tp>
        <v>163789548495.23999</v>
        <stp/>
        <stp>EM_S_STM07_IS</stp>
        <stp>4</stp>
        <stp>600019.SH</stp>
        <stp>9</stp>
        <stp>12/31/2015</stp>
        <stp>1</stp>
        <tr r="M1892" s="2"/>
      </tp>
      <tp>
        <v>5589383248.0299997</v>
        <stp/>
        <stp>EM_S_STM07_IS</stp>
        <stp>4</stp>
        <stp>600008.SH</stp>
        <stp>9</stp>
        <stp>12/31/2014</stp>
        <stp>1</stp>
        <tr r="K1883" s="2"/>
      </tp>
      <tp>
        <v>6285400290.3199997</v>
        <stp/>
        <stp>EM_S_STM07_IS</stp>
        <stp>4</stp>
        <stp>600009.SH</stp>
        <stp>9</stp>
        <stp>12/31/2015</stp>
        <stp>1</stp>
        <tr r="M1884" s="2"/>
      </tp>
      <tp>
        <v>19445795158.860001</v>
        <stp/>
        <stp>EM_S_STM07_IS</stp>
        <stp>4</stp>
        <stp>600098.SH</stp>
        <stp>9</stp>
        <stp>12/31/2014</stp>
        <stp>1</stp>
        <tr r="K1955" s="2"/>
      </tp>
      <tp>
        <v>357003868.52999997</v>
        <stp/>
        <stp>EM_S_STM07_IS</stp>
        <stp>4</stp>
        <stp>600099.SH</stp>
        <stp>9</stp>
        <stp>12/31/2015</stp>
        <stp>1</stp>
        <tr r="M1956" s="2"/>
      </tp>
      <tp>
        <v>756038254.97000003</v>
        <stp/>
        <stp>EM_S_STM07_IS</stp>
        <stp>4</stp>
        <stp>600088.SH</stp>
        <stp>9</stp>
        <stp>12/31/2014</stp>
        <stp>1</stp>
        <tr r="K1946" s="2"/>
      </tp>
      <tp>
        <v>37451962164.440002</v>
        <stp/>
        <stp>EM_S_STM07_IS</stp>
        <stp>4</stp>
        <stp>600089.SH</stp>
        <stp>9</stp>
        <stp>12/31/2015</stp>
        <stp>1</stp>
        <tr r="M1947" s="2"/>
      </tp>
      <tp>
        <v>343262551.25999999</v>
        <stp/>
        <stp>EM_S_STM07_IS</stp>
        <stp>4</stp>
        <stp>300108.SZ</stp>
        <stp>9</stp>
        <stp>12/31/2014</stp>
        <stp>1</stp>
        <tr r="K1404" s="2"/>
      </tp>
      <tp>
        <v>290639760.98000002</v>
        <stp/>
        <stp>EM_S_STM07_IS</stp>
        <stp>4</stp>
        <stp>300109.SZ</stp>
        <stp>9</stp>
        <stp>12/31/2015</stp>
        <stp>1</stp>
        <tr r="M1405" s="2"/>
      </tp>
      <tp>
        <v>2952192280.0700002</v>
        <stp/>
        <stp>EM_S_STM07_IS</stp>
        <stp>4</stp>
        <stp>300118.SZ</stp>
        <stp>9</stp>
        <stp>12/31/2014</stp>
        <stp>1</stp>
        <tr r="K1414" s="2"/>
      </tp>
      <tp>
        <v>792834473.13</v>
        <stp/>
        <stp>EM_S_STM07_IS</stp>
        <stp>4</stp>
        <stp>300119.SZ</stp>
        <stp>9</stp>
        <stp>12/31/2015</stp>
        <stp>1</stp>
        <tr r="M1415" s="2"/>
      </tp>
      <tp>
        <v>2653012082.5700002</v>
        <stp/>
        <stp>EM_S_STM07_IS</stp>
        <stp>4</stp>
        <stp>300128.SZ</stp>
        <stp>9</stp>
        <stp>12/31/2014</stp>
        <stp>1</stp>
        <tr r="K1424" s="2"/>
      </tp>
      <tp>
        <v>1596976578.8900001</v>
        <stp/>
        <stp>EM_S_STM07_IS</stp>
        <stp>4</stp>
        <stp>300129.SZ</stp>
        <stp>9</stp>
        <stp>12/31/2015</stp>
        <stp>1</stp>
        <tr r="M1425" s="2"/>
      </tp>
      <tp>
        <v>1207179702.3</v>
        <stp/>
        <stp>EM_S_STM07_IS</stp>
        <stp>4</stp>
        <stp>300138.SZ</stp>
        <stp>9</stp>
        <stp>12/31/2014</stp>
        <stp>1</stp>
        <tr r="K1434" s="2"/>
      </tp>
      <tp>
        <v>224086168.90000001</v>
        <stp/>
        <stp>EM_S_STM07_IS</stp>
        <stp>4</stp>
        <stp>300139.SZ</stp>
        <stp>9</stp>
        <stp>12/31/2015</stp>
        <stp>1</stp>
        <tr r="M1435" s="2"/>
      </tp>
      <tp>
        <v>515755768.36000001</v>
        <stp/>
        <stp>EM_S_STM07_IS</stp>
        <stp>4</stp>
        <stp>300148.SZ</stp>
        <stp>9</stp>
        <stp>12/31/2014</stp>
        <stp>1</stp>
        <tr r="K1444" s="2"/>
      </tp>
      <tp>
        <v>318645039.00999999</v>
        <stp/>
        <stp>EM_S_STM07_IS</stp>
        <stp>4</stp>
        <stp>300149.SZ</stp>
        <stp>9</stp>
        <stp>12/31/2015</stp>
        <stp>1</stp>
        <tr r="M1445" s="2"/>
      </tp>
      <tp>
        <v>1919484998.0899999</v>
        <stp/>
        <stp>EM_S_STM07_IS</stp>
        <stp>4</stp>
        <stp>300158.SZ</stp>
        <stp>9</stp>
        <stp>12/31/2014</stp>
        <stp>1</stp>
        <tr r="K1454" s="2"/>
      </tp>
      <tp>
        <v>1401038861.4400001</v>
        <stp/>
        <stp>EM_S_STM07_IS</stp>
        <stp>4</stp>
        <stp>300159.SZ</stp>
        <stp>9</stp>
        <stp>12/31/2015</stp>
        <stp>1</stp>
        <tr r="M1455" s="2"/>
      </tp>
      <tp>
        <v>6568519360.29</v>
        <stp/>
        <stp>EM_S_STM07_IS</stp>
        <stp>4</stp>
        <stp>000158.SZ</stp>
        <stp>9</stp>
        <stp>12/31/2014</stp>
        <stp>1</stp>
        <tr r="K75" s="2"/>
      </tp>
      <tp>
        <v>679738330.88999999</v>
        <stp/>
        <stp>EM_S_STM07_IS</stp>
        <stp>4</stp>
        <stp>000159.SZ</stp>
        <stp>9</stp>
        <stp>12/31/2015</stp>
        <stp>1</stp>
        <tr r="M76" s="2"/>
      </tp>
      <tp>
        <v>1542805773.0999999</v>
        <stp/>
        <stp>EM_S_STM07_IS</stp>
        <stp>4</stp>
        <stp>300168.SZ</stp>
        <stp>9</stp>
        <stp>12/31/2014</stp>
        <stp>1</stp>
        <tr r="K1464" s="2"/>
      </tp>
      <tp>
        <v>761186111.45000005</v>
        <stp/>
        <stp>EM_S_STM07_IS</stp>
        <stp>4</stp>
        <stp>300169.SZ</stp>
        <stp>9</stp>
        <stp>12/31/2015</stp>
        <stp>1</stp>
        <tr r="M1465" s="2"/>
      </tp>
      <tp>
        <v>463777919.23000002</v>
        <stp/>
        <stp>EM_S_STM07_IS</stp>
        <stp>4</stp>
        <stp>300178.SZ</stp>
        <stp>9</stp>
        <stp>12/31/2014</stp>
        <stp>1</stp>
        <tr r="K1474" s="2"/>
      </tp>
      <tp>
        <v>203261730.09999999</v>
        <stp/>
        <stp>EM_S_STM07_IS</stp>
        <stp>4</stp>
        <stp>300179.SZ</stp>
        <stp>9</stp>
        <stp>12/31/2015</stp>
        <stp>1</stp>
        <tr r="M1475" s="2"/>
      </tp>
      <tp>
        <v>603095207.01999998</v>
        <stp/>
        <stp>EM_S_STM07_IS</stp>
        <stp>4</stp>
        <stp>300188.SZ</stp>
        <stp>9</stp>
        <stp>12/31/2014</stp>
        <stp>1</stp>
        <tr r="K1483" s="2"/>
      </tp>
      <tp>
        <v>332745412.01999998</v>
        <stp/>
        <stp>EM_S_STM07_IS</stp>
        <stp>4</stp>
        <stp>300189.SZ</stp>
        <stp>9</stp>
        <stp>12/31/2015</stp>
        <stp>1</stp>
        <tr r="M1484" s="2"/>
      </tp>
      <tp>
        <v>998594717.64999998</v>
        <stp/>
        <stp>EM_S_STM07_IS</stp>
        <stp>4</stp>
        <stp>300198.SZ</stp>
        <stp>9</stp>
        <stp>12/31/2014</stp>
        <stp>1</stp>
        <tr r="K1493" s="2"/>
      </tp>
      <tp>
        <v>768263801.91999996</v>
        <stp/>
        <stp>EM_S_STM07_IS</stp>
        <stp>4</stp>
        <stp>300199.SZ</stp>
        <stp>9</stp>
        <stp>12/31/2015</stp>
        <stp>1</stp>
        <tr r="M1494" s="2"/>
      </tp>
      <tp>
        <v>743204362.45000005</v>
        <stp/>
        <stp>EM_S_STM07_IS</stp>
        <stp>4</stp>
        <stp>600178.SH</stp>
        <stp>9</stp>
        <stp>12/31/2014</stp>
        <stp>1</stp>
        <tr r="K2025" s="2"/>
      </tp>
      <tp>
        <v>866466339.88999999</v>
        <stp/>
        <stp>EM_S_STM07_IS</stp>
        <stp>4</stp>
        <stp>600179.SH</stp>
        <stp>9</stp>
        <stp>12/31/2015</stp>
        <stp>1</stp>
        <tr r="M2026" s="2"/>
      </tp>
      <tp>
        <v>1178204960.04</v>
        <stp/>
        <stp>EM_S_STM07_IS</stp>
        <stp>4</stp>
        <stp>600168.SH</stp>
        <stp>9</stp>
        <stp>12/31/2014</stp>
        <stp>1</stp>
        <tr r="K2016" s="2"/>
      </tp>
      <tp>
        <v>6861101805.4200001</v>
        <stp/>
        <stp>EM_S_STM07_IS</stp>
        <stp>4</stp>
        <stp>600169.SH</stp>
        <stp>9</stp>
        <stp>12/31/2015</stp>
        <stp>1</stp>
        <tr r="M2017" s="2"/>
      </tp>
      <tp>
        <v>1151640799.46</v>
        <stp/>
        <stp>EM_S_STM07_IS</stp>
        <stp>4</stp>
        <stp>600158.SH</stp>
        <stp>9</stp>
        <stp>12/31/2014</stp>
        <stp>1</stp>
        <tr r="K2007" s="2"/>
      </tp>
      <tp>
        <v>668919808.94000006</v>
        <stp/>
        <stp>EM_S_STM07_IS</stp>
        <stp>4</stp>
        <stp>600159.SH</stp>
        <stp>9</stp>
        <stp>12/31/2015</stp>
        <stp>1</stp>
        <tr r="M2008" s="2"/>
      </tp>
      <tp>
        <v>668681383.44000006</v>
        <stp/>
        <stp>EM_S_STM07_IS</stp>
        <stp>4</stp>
        <stp>600148.SH</stp>
        <stp>9</stp>
        <stp>12/31/2014</stp>
        <stp>1</stp>
        <tr r="K1998" s="2"/>
      </tp>
      <tp>
        <v>11739456.119999999</v>
        <stp/>
        <stp>EM_S_STM07_IS</stp>
        <stp>4</stp>
        <stp>600149.SH</stp>
        <stp>9</stp>
        <stp>12/31/2015</stp>
        <stp>1</stp>
        <tr r="M1999" s="2"/>
      </tp>
      <tp>
        <v>10607231706.450001</v>
        <stp/>
        <stp>EM_S_STM07_IS</stp>
        <stp>4</stp>
        <stp>600138.SH</stp>
        <stp>9</stp>
        <stp>12/31/2014</stp>
        <stp>1</stp>
        <tr r="K1992" s="2"/>
      </tp>
      <tp>
        <v>1468033208.46</v>
        <stp/>
        <stp>EM_S_STM07_IS</stp>
        <stp>4</stp>
        <stp>600139.SH</stp>
        <stp>9</stp>
        <stp>12/31/2015</stp>
        <stp>1</stp>
        <tr r="M1993" s="2"/>
      </tp>
      <tp>
        <v>4002136000.6700001</v>
        <stp/>
        <stp>EM_S_STM07_IS</stp>
        <stp>4</stp>
        <stp>600128.SH</stp>
        <stp>9</stp>
        <stp>12/31/2014</stp>
        <stp>1</stp>
        <tr r="K1983" s="2"/>
      </tp>
      <tp>
        <v>7164633000.9300003</v>
        <stp/>
        <stp>EM_S_STM07_IS</stp>
        <stp>4</stp>
        <stp>600129.SH</stp>
        <stp>9</stp>
        <stp>12/31/2015</stp>
        <stp>1</stp>
        <tr r="M1984" s="2"/>
      </tp>
      <tp>
        <v>4664103788.2700005</v>
        <stp/>
        <stp>EM_S_STM07_IS</stp>
        <stp>4</stp>
        <stp>600118.SH</stp>
        <stp>9</stp>
        <stp>12/31/2014</stp>
        <stp>1</stp>
        <tr r="K1974" s="2"/>
      </tp>
      <tp>
        <v>2351686737.3499999</v>
        <stp/>
        <stp>EM_S_STM07_IS</stp>
        <stp>4</stp>
        <stp>600119.SH</stp>
        <stp>9</stp>
        <stp>12/31/2015</stp>
        <stp>1</stp>
        <tr r="M1975" s="2"/>
      </tp>
      <tp>
        <v>2244848820.5500002</v>
        <stp/>
        <stp>EM_S_STM07_IS</stp>
        <stp>4</stp>
        <stp>600108.SH</stp>
        <stp>9</stp>
        <stp>12/31/2014</stp>
        <stp>1</stp>
        <tr r="K1964" s="2"/>
      </tp>
      <tp>
        <v>6748452672.79</v>
        <stp/>
        <stp>EM_S_STM07_IS</stp>
        <stp>4</stp>
        <stp>600109.SH</stp>
        <stp>9</stp>
        <stp>12/31/2015</stp>
        <stp>1</stp>
        <tr r="M1965" s="2"/>
      </tp>
      <tp>
        <v>7984031029.75</v>
        <stp/>
        <stp>EM_S_STM07_IS</stp>
        <stp>4</stp>
        <stp>600198.SH</stp>
        <stp>9</stp>
        <stp>12/31/2014</stp>
        <stp>1</stp>
        <tr r="K2043" s="2"/>
      </tp>
      <tp>
        <v>1727599498.01</v>
        <stp/>
        <stp>EM_S_STM07_IS</stp>
        <stp>4</stp>
        <stp>600199.SH</stp>
        <stp>9</stp>
        <stp>12/31/2015</stp>
        <stp>1</stp>
        <tr r="M2044" s="2"/>
      </tp>
      <tp>
        <v>63922738000</v>
        <stp/>
        <stp>EM_S_STM07_IS</stp>
        <stp>4</stp>
        <stp>600188.SH</stp>
        <stp>9</stp>
        <stp>12/31/2014</stp>
        <stp>1</stp>
        <tr r="K2034" s="2"/>
      </tp>
      <tp>
        <v>1347984406.4100001</v>
        <stp/>
        <stp>EM_S_STM07_IS</stp>
        <stp>4</stp>
        <stp>600189.SH</stp>
        <stp>9</stp>
        <stp>12/31/2015</stp>
        <stp>1</stp>
        <tr r="M2035" s="2"/>
      </tp>
      <tp>
        <v>670442561.22000003</v>
        <stp/>
        <stp>EM_S_STM07_IS</stp>
        <stp>4</stp>
        <stp>300208.SZ</stp>
        <stp>9</stp>
        <stp>12/31/2014</stp>
        <stp>1</stp>
        <tr r="K1503" s="2"/>
      </tp>
      <tp>
        <v>294586742.60000002</v>
        <stp/>
        <stp>EM_S_STM07_IS</stp>
        <stp>4</stp>
        <stp>300209.SZ</stp>
        <stp>9</stp>
        <stp>12/31/2015</stp>
        <stp>1</stp>
        <tr r="M1504" s="2"/>
      </tp>
      <tp>
        <v>1332194472.76</v>
        <stp/>
        <stp>EM_S_STM07_IS</stp>
        <stp>4</stp>
        <stp>300218.SZ</stp>
        <stp>9</stp>
        <stp>12/31/2014</stp>
        <stp>1</stp>
        <tr r="K1513" s="2"/>
      </tp>
      <tp>
        <v>1592318301.0899999</v>
        <stp/>
        <stp>EM_S_STM07_IS</stp>
        <stp>4</stp>
        <stp>300219.SZ</stp>
        <stp>9</stp>
        <stp>12/31/2015</stp>
        <stp>1</stp>
        <tr r="M1514" s="2"/>
      </tp>
      <tp>
        <v>2003680481.1600001</v>
        <stp/>
        <stp>EM_S_STM07_IS</stp>
        <stp>4</stp>
        <stp>300228.SZ</stp>
        <stp>9</stp>
        <stp>12/31/2014</stp>
        <stp>1</stp>
        <tr r="K1523" s="2"/>
      </tp>
      <tp>
        <v>387961462.81</v>
        <stp/>
        <stp>EM_S_STM07_IS</stp>
        <stp>4</stp>
        <stp>300229.SZ</stp>
        <stp>9</stp>
        <stp>12/31/2015</stp>
        <stp>1</stp>
        <tr r="M1524" s="2"/>
      </tp>
      <tp>
        <v>190356664.63999999</v>
        <stp/>
        <stp>EM_S_STM07_IS</stp>
        <stp>4</stp>
        <stp>300238.SZ</stp>
        <stp>9</stp>
        <stp>12/31/2014</stp>
        <stp>1</stp>
        <tr r="K1533" s="2"/>
      </tp>
      <tp>
        <v>291916097.74000001</v>
        <stp/>
        <stp>EM_S_STM07_IS</stp>
        <stp>4</stp>
        <stp>300239.SZ</stp>
        <stp>9</stp>
        <stp>12/31/2015</stp>
        <stp>1</stp>
        <tr r="M1534" s="2"/>
      </tp>
      <tp>
        <v>315360861.85000002</v>
        <stp/>
        <stp>EM_S_STM07_IS</stp>
        <stp>4</stp>
        <stp>300248.SZ</stp>
        <stp>9</stp>
        <stp>12/31/2014</stp>
        <stp>1</stp>
        <tr r="K1543" s="2"/>
      </tp>
      <tp>
        <v>877287193.03999996</v>
        <stp/>
        <stp>EM_S_STM07_IS</stp>
        <stp>4</stp>
        <stp>300249.SZ</stp>
        <stp>9</stp>
        <stp>12/31/2015</stp>
        <stp>1</stp>
        <tr r="M1544" s="2"/>
      </tp>
      <tp>
        <v>627549555.85000002</v>
        <stp/>
        <stp>EM_S_STM07_IS</stp>
        <stp>4</stp>
        <stp>300258.SZ</stp>
        <stp>9</stp>
        <stp>12/31/2014</stp>
        <stp>1</stp>
        <tr r="K1553" s="2"/>
      </tp>
      <tp>
        <v>380486279.73000002</v>
        <stp/>
        <stp>EM_S_STM07_IS</stp>
        <stp>4</stp>
        <stp>300259.SZ</stp>
        <stp>9</stp>
        <stp>12/31/2015</stp>
        <stp>1</stp>
        <tr r="M1554" s="2"/>
      </tp>
      <tp>
        <v>77497608.099999994</v>
        <stp/>
        <stp>EM_S_STM07_IS</stp>
        <stp>4</stp>
        <stp>300268.SZ</stp>
        <stp>9</stp>
        <stp>12/31/2014</stp>
        <stp>1</stp>
        <tr r="K1563" s="2"/>
      </tp>
      <tp>
        <v>1522596437.6199999</v>
        <stp/>
        <stp>EM_S_STM07_IS</stp>
        <stp>4</stp>
        <stp>300269.SZ</stp>
        <stp>9</stp>
        <stp>12/31/2015</stp>
        <stp>1</stp>
        <tr r="M1564" s="2"/>
      </tp>
      <tp>
        <v>436858532.72000003</v>
        <stp/>
        <stp>EM_S_STM07_IS</stp>
        <stp>4</stp>
        <stp>300278.SZ</stp>
        <stp>9</stp>
        <stp>12/31/2014</stp>
        <stp>1</stp>
        <tr r="K1573" s="2"/>
      </tp>
      <tp>
        <v>787404364.12</v>
        <stp/>
        <stp>EM_S_STM07_IS</stp>
        <stp>4</stp>
        <stp>300279.SZ</stp>
        <stp>9</stp>
        <stp>12/31/2015</stp>
        <stp>1</stp>
        <tr r="M1574" s="2"/>
      </tp>
      <tp>
        <v>121340952.09</v>
        <stp/>
        <stp>EM_S_STM07_IS</stp>
        <stp>4</stp>
        <stp>300288.SZ</stp>
        <stp>9</stp>
        <stp>12/31/2014</stp>
        <stp>1</stp>
        <tr r="K1583" s="2"/>
      </tp>
      <tp>
        <v>681675798.36000001</v>
        <stp/>
        <stp>EM_S_STM07_IS</stp>
        <stp>4</stp>
        <stp>300289.SZ</stp>
        <stp>9</stp>
        <stp>12/31/2015</stp>
        <stp>1</stp>
        <tr r="M1584" s="2"/>
      </tp>
      <tp>
        <v>544923196.26999998</v>
        <stp/>
        <stp>EM_S_STM07_IS</stp>
        <stp>4</stp>
        <stp>300298.SZ</stp>
        <stp>9</stp>
        <stp>12/31/2014</stp>
        <stp>1</stp>
        <tr r="K1593" s="2"/>
      </tp>
      <tp>
        <v>378424503.38</v>
        <stp/>
        <stp>EM_S_STM07_IS</stp>
        <stp>4</stp>
        <stp>300299.SZ</stp>
        <stp>9</stp>
        <stp>12/31/2015</stp>
        <stp>1</stp>
        <tr r="M1594" s="2"/>
      </tp>
      <tp>
        <v>14548687658.52</v>
        <stp/>
        <stp>EM_S_STM07_IS</stp>
        <stp>4</stp>
        <stp>600278.SH</stp>
        <stp>9</stp>
        <stp>12/31/2014</stp>
        <stp>1</stp>
        <tr r="K2112" s="2"/>
      </tp>
      <tp>
        <v>2066058755.96</v>
        <stp/>
        <stp>EM_S_STM07_IS</stp>
        <stp>4</stp>
        <stp>600279.SH</stp>
        <stp>9</stp>
        <stp>12/31/2015</stp>
        <stp>1</stp>
        <tr r="M2113" s="2"/>
      </tp>
      <tp>
        <v>4860578313.1400003</v>
        <stp/>
        <stp>EM_S_STM07_IS</stp>
        <stp>4</stp>
        <stp>600268.SH</stp>
        <stp>9</stp>
        <stp>12/31/2014</stp>
        <stp>1</stp>
        <tr r="K2103" s="2"/>
      </tp>
      <tp>
        <v>5501600703.6000004</v>
        <stp/>
        <stp>EM_S_STM07_IS</stp>
        <stp>4</stp>
        <stp>600269.SH</stp>
        <stp>9</stp>
        <stp>12/31/2015</stp>
        <stp>1</stp>
        <tr r="M2104" s="2"/>
      </tp>
      <tp>
        <v>2790622394.5100002</v>
        <stp/>
        <stp>EM_S_STM07_IS</stp>
        <stp>4</stp>
        <stp>600258.SH</stp>
        <stp>9</stp>
        <stp>12/31/2014</stp>
        <stp>1</stp>
        <tr r="K2095" s="2"/>
      </tp>
      <tp>
        <v>3427618608.0999999</v>
        <stp/>
        <stp>EM_S_STM07_IS</stp>
        <stp>4</stp>
        <stp>600259.SH</stp>
        <stp>9</stp>
        <stp>12/31/2015</stp>
        <stp>1</stp>
        <tr r="M2096" s="2"/>
      </tp>
      <tp>
        <v>5194972607.6099997</v>
        <stp/>
        <stp>EM_S_STM07_IS</stp>
        <stp>4</stp>
        <stp>600248.SH</stp>
        <stp>9</stp>
        <stp>12/31/2014</stp>
        <stp>1</stp>
        <tr r="K2087" s="2"/>
      </tp>
      <tp>
        <v>1353192521.77</v>
        <stp/>
        <stp>EM_S_STM07_IS</stp>
        <stp>4</stp>
        <stp>600249.SH</stp>
        <stp>9</stp>
        <stp>12/31/2015</stp>
        <stp>1</stp>
        <tr r="M2088" s="2"/>
      </tp>
      <tp>
        <v>491557404.41000003</v>
        <stp/>
        <stp>EM_S_STM07_IS</stp>
        <stp>4</stp>
        <stp>600238.SH</stp>
        <stp>9</stp>
        <stp>12/31/2014</stp>
        <stp>1</stp>
        <tr r="K2079" s="2"/>
      </tp>
      <tp>
        <v>4012909898.0300002</v>
        <stp/>
        <stp>EM_S_STM07_IS</stp>
        <stp>4</stp>
        <stp>600239.SH</stp>
        <stp>9</stp>
        <stp>12/31/2015</stp>
        <stp>1</stp>
        <tr r="M2080" s="2"/>
      </tp>
      <tp>
        <v>725819922.73000002</v>
        <stp/>
        <stp>EM_S_STM07_IS</stp>
        <stp>4</stp>
        <stp>600228.SH</stp>
        <stp>9</stp>
        <stp>12/31/2014</stp>
        <stp>1</stp>
        <tr r="K2069" s="2"/>
      </tp>
      <tp>
        <v>1538904356.3</v>
        <stp/>
        <stp>EM_S_STM07_IS</stp>
        <stp>4</stp>
        <stp>600229.SH</stp>
        <stp>9</stp>
        <stp>12/31/2015</stp>
        <stp>1</stp>
        <tr r="M2070" s="2"/>
      </tp>
      <tp>
        <v>2712890300.8200002</v>
        <stp/>
        <stp>EM_S_STM07_IS</stp>
        <stp>4</stp>
        <stp>600218.SH</stp>
        <stp>9</stp>
        <stp>12/31/2014</stp>
        <stp>1</stp>
        <tr r="K2060" s="2"/>
      </tp>
      <tp>
        <v>13669891603.18</v>
        <stp/>
        <stp>EM_S_STM07_IS</stp>
        <stp>4</stp>
        <stp>600219.SH</stp>
        <stp>9</stp>
        <stp>12/31/2015</stp>
        <stp>1</stp>
        <tr r="M2061" s="2"/>
      </tp>
      <tp>
        <v>11038339077.92</v>
        <stp/>
        <stp>EM_S_STM07_IS</stp>
        <stp>4</stp>
        <stp>600208.SH</stp>
        <stp>9</stp>
        <stp>12/31/2014</stp>
        <stp>1</stp>
        <tr r="K2051" s="2"/>
      </tp>
      <tp>
        <v>109759987.45999999</v>
        <stp/>
        <stp>EM_S_STM07_IS</stp>
        <stp>4</stp>
        <stp>600209.SH</stp>
        <stp>9</stp>
        <stp>12/31/2015</stp>
        <stp>1</stp>
        <tr r="M2052" s="2"/>
      </tp>
      <tp>
        <v>3654114617.2800002</v>
        <stp/>
        <stp>EM_S_STM07_IS</stp>
        <stp>4</stp>
        <stp>600298.SH</stp>
        <stp>9</stp>
        <stp>12/31/2014</stp>
        <stp>1</stp>
        <tr r="K2129" s="2"/>
      </tp>
      <tp>
        <v>15173331658</v>
        <stp/>
        <stp>EM_S_STM07_IS</stp>
        <stp>4</stp>
        <stp>600299.SH</stp>
        <stp>9</stp>
        <stp>12/31/2015</stp>
        <stp>1</stp>
        <tr r="M2130" s="2"/>
      </tp>
      <tp>
        <v>3349485326.1100001</v>
        <stp/>
        <stp>EM_S_STM07_IS</stp>
        <stp>4</stp>
        <stp>600288.SH</stp>
        <stp>9</stp>
        <stp>12/31/2014</stp>
        <stp>1</stp>
        <tr r="K2121" s="2"/>
      </tp>
      <tp>
        <v>1197536454.3399999</v>
        <stp/>
        <stp>EM_S_STM07_IS</stp>
        <stp>4</stp>
        <stp>600289.SH</stp>
        <stp>9</stp>
        <stp>12/31/2015</stp>
        <stp>1</stp>
        <tr r="M2122" s="2"/>
      </tp>
      <tp>
        <v>79637161537.130005</v>
        <stp/>
        <stp>EM_S_STM07_IS</stp>
        <stp>4</stp>
        <stp>000338.SZ</stp>
        <stp>9</stp>
        <stp>12/31/2014</stp>
        <stp>1</stp>
        <tr r="K80" s="2"/>
      </tp>
      <tp>
        <v>118746206.93000001</v>
        <stp/>
        <stp>EM_S_STM07_IS</stp>
        <stp>4</stp>
        <stp>300308.SZ</stp>
        <stp>9</stp>
        <stp>12/31/2014</stp>
        <stp>1</stp>
        <tr r="K1603" s="2"/>
      </tp>
      <tp>
        <v>289873278</v>
        <stp/>
        <stp>EM_S_STM07_IS</stp>
        <stp>4</stp>
        <stp>300309.SZ</stp>
        <stp>9</stp>
        <stp>12/31/2015</stp>
        <stp>1</stp>
        <tr r="M1604" s="2"/>
      </tp>
      <tp>
        <v>100969495.36</v>
        <stp/>
        <stp>EM_S_STM07_IS</stp>
        <stp>4</stp>
        <stp>300318.SZ</stp>
        <stp>9</stp>
        <stp>12/31/2014</stp>
        <stp>1</stp>
        <tr r="K1613" s="2"/>
      </tp>
      <tp>
        <v>678898341.21000004</v>
        <stp/>
        <stp>EM_S_STM07_IS</stp>
        <stp>4</stp>
        <stp>300319.SZ</stp>
        <stp>9</stp>
        <stp>12/31/2015</stp>
        <stp>1</stp>
        <tr r="M1614" s="2"/>
      </tp>
      <tp>
        <v>514635535.94999999</v>
        <stp/>
        <stp>EM_S_STM07_IS</stp>
        <stp>4</stp>
        <stp>300328.SZ</stp>
        <stp>9</stp>
        <stp>12/31/2014</stp>
        <stp>1</stp>
        <tr r="K1623" s="2"/>
      </tp>
      <tp>
        <v>369061636.55000001</v>
        <stp/>
        <stp>EM_S_STM07_IS</stp>
        <stp>4</stp>
        <stp>300329.SZ</stp>
        <stp>9</stp>
        <stp>12/31/2015</stp>
        <stp>1</stp>
        <tr r="M1624" s="2"/>
      </tp>
      <tp>
        <v>307390533.72000003</v>
        <stp/>
        <stp>EM_S_STM07_IS</stp>
        <stp>4</stp>
        <stp>300338.SZ</stp>
        <stp>9</stp>
        <stp>12/31/2014</stp>
        <stp>1</stp>
        <tr r="K1633" s="2"/>
      </tp>
      <tp>
        <v>1128583974.6400001</v>
        <stp/>
        <stp>EM_S_STM07_IS</stp>
        <stp>4</stp>
        <stp>300339.SZ</stp>
        <stp>9</stp>
        <stp>12/31/2015</stp>
        <stp>1</stp>
        <tr r="M1634" s="2"/>
      </tp>
      <tp>
        <v>249232971.47999999</v>
        <stp/>
        <stp>EM_S_STM07_IS</stp>
        <stp>4</stp>
        <stp>300348.SZ</stp>
        <stp>9</stp>
        <stp>12/31/2014</stp>
        <stp>1</stp>
        <tr r="K1643" s="2"/>
      </tp>
      <tp>
        <v>592699561.19000006</v>
        <stp/>
        <stp>EM_S_STM07_IS</stp>
        <stp>4</stp>
        <stp>300349.SZ</stp>
        <stp>9</stp>
        <stp>12/31/2015</stp>
        <stp>1</stp>
        <tr r="M1644" s="2"/>
      </tp>
      <tp>
        <v>1005189784.75</v>
        <stp/>
        <stp>EM_S_STM07_IS</stp>
        <stp>4</stp>
        <stp>300358.SZ</stp>
        <stp>9</stp>
        <stp>12/31/2014</stp>
        <stp>1</stp>
        <tr r="K1653" s="2"/>
      </tp>
      <tp>
        <v>439018500.10000002</v>
        <stp/>
        <stp>EM_S_STM07_IS</stp>
        <stp>4</stp>
        <stp>300359.SZ</stp>
        <stp>9</stp>
        <stp>12/31/2015</stp>
        <stp>1</stp>
        <tr r="M1654" s="2"/>
      </tp>
      <tp>
        <v>304984975.19</v>
        <stp/>
        <stp>EM_S_STM07_IS</stp>
        <stp>4</stp>
        <stp>300368.SZ</stp>
        <stp>9</stp>
        <stp>12/31/2014</stp>
        <stp>1</stp>
        <tr r="K1662" s="2"/>
      </tp>
      <tp>
        <v>877664817.02999997</v>
        <stp/>
        <stp>EM_S_STM07_IS</stp>
        <stp>4</stp>
        <stp>300369.SZ</stp>
        <stp>9</stp>
        <stp>12/31/2015</stp>
        <stp>1</stp>
        <tr r="M1663" s="2"/>
      </tp>
      <tp>
        <v>1053186652.15</v>
        <stp/>
        <stp>EM_S_STM07_IS</stp>
        <stp>4</stp>
        <stp>300378.SZ</stp>
        <stp>9</stp>
        <stp>12/31/2014</stp>
        <stp>1</stp>
        <tr r="K1672" s="2"/>
      </tp>
      <tp>
        <v>237277215.38</v>
        <stp/>
        <stp>EM_S_STM07_IS</stp>
        <stp>4</stp>
        <stp>300379.SZ</stp>
        <stp>9</stp>
        <stp>12/31/2015</stp>
        <stp>1</stp>
        <tr r="M1673" s="2"/>
      </tp>
      <tp>
        <v>1022672738.3200001</v>
        <stp/>
        <stp>EM_S_STM07_IS</stp>
        <stp>4</stp>
        <stp>300388.SZ</stp>
        <stp>9</stp>
        <stp>12/31/2014</stp>
        <stp>1</stp>
        <tr r="K1682" s="2"/>
      </tp>
      <tp>
        <v>1013538570.3200001</v>
        <stp/>
        <stp>EM_S_STM07_IS</stp>
        <stp>4</stp>
        <stp>300389.SZ</stp>
        <stp>9</stp>
        <stp>12/31/2015</stp>
        <stp>1</stp>
        <tr r="M1683" s="2"/>
      </tp>
      <tp>
        <v>402417586.63999999</v>
        <stp/>
        <stp>EM_S_STM07_IS</stp>
        <stp>4</stp>
        <stp>300398.SZ</stp>
        <stp>9</stp>
        <stp>12/31/2014</stp>
        <stp>1</stp>
        <tr r="K1692" s="2"/>
      </tp>
      <tp>
        <v>185396041.21000001</v>
        <stp/>
        <stp>EM_S_STM07_IS</stp>
        <stp>4</stp>
        <stp>300399.SZ</stp>
        <stp>9</stp>
        <stp>12/31/2015</stp>
        <stp>1</stp>
        <tr r="M1693" s="2"/>
      </tp>
      <tp>
        <v>607685820.16999996</v>
        <stp/>
        <stp>EM_S_STM07_IS</stp>
        <stp>4</stp>
        <stp>600378.SH</stp>
        <stp>9</stp>
        <stp>12/31/2014</stp>
        <stp>1</stp>
        <tr r="K2197" s="2"/>
      </tp>
      <tp>
        <v>608148463.02999997</v>
        <stp/>
        <stp>EM_S_STM07_IS</stp>
        <stp>4</stp>
        <stp>600379.SH</stp>
        <stp>9</stp>
        <stp>12/31/2015</stp>
        <stp>1</stp>
        <tr r="M2198" s="2"/>
      </tp>
      <tp>
        <v>3289784089.6599998</v>
        <stp/>
        <stp>EM_S_STM07_IS</stp>
        <stp>4</stp>
        <stp>600368.SH</stp>
        <stp>9</stp>
        <stp>12/31/2014</stp>
        <stp>1</stp>
        <tr r="K2188" s="2"/>
      </tp>
      <tp>
        <v>8496799180.1599998</v>
        <stp/>
        <stp>EM_S_STM07_IS</stp>
        <stp>4</stp>
        <stp>600369.SH</stp>
        <stp>9</stp>
        <stp>12/31/2015</stp>
        <stp>1</stp>
        <tr r="M2189" s="2"/>
      </tp>
      <tp>
        <v>88557915.599999994</v>
        <stp/>
        <stp>EM_S_STM07_IS</stp>
        <stp>4</stp>
        <stp>600358.SH</stp>
        <stp>9</stp>
        <stp>12/31/2014</stp>
        <stp>1</stp>
        <tr r="K2179" s="2"/>
      </tp>
      <tp>
        <v>631268592.03999996</v>
        <stp/>
        <stp>EM_S_STM07_IS</stp>
        <stp>4</stp>
        <stp>600359.SH</stp>
        <stp>9</stp>
        <stp>12/31/2015</stp>
        <stp>1</stp>
        <tr r="M2180" s="2"/>
      </tp>
      <tp>
        <v>20722678479.66</v>
        <stp/>
        <stp>EM_S_STM07_IS</stp>
        <stp>4</stp>
        <stp>600348.SH</stp>
        <stp>9</stp>
        <stp>12/31/2014</stp>
        <stp>1</stp>
        <tr r="K2171" s="2"/>
      </tp>
      <tp>
        <v>1541603285.77</v>
        <stp/>
        <stp>EM_S_STM07_IS</stp>
        <stp>4</stp>
        <stp>600338.SH</stp>
        <stp>9</stp>
        <stp>12/31/2014</stp>
        <stp>1</stp>
        <tr r="K2165" s="2"/>
      </tp>
      <tp>
        <v>1929280697.51</v>
        <stp/>
        <stp>EM_S_STM07_IS</stp>
        <stp>4</stp>
        <stp>600339.SH</stp>
        <stp>9</stp>
        <stp>12/31/2015</stp>
        <stp>1</stp>
        <tr r="M2166" s="2"/>
      </tp>
      <tp>
        <v>2716877983.8200002</v>
        <stp/>
        <stp>EM_S_STM07_IS</stp>
        <stp>4</stp>
        <stp>600328.SH</stp>
        <stp>9</stp>
        <stp>12/31/2014</stp>
        <stp>1</stp>
        <tr r="K2156" s="2"/>
      </tp>
      <tp>
        <v>7080552238.1800003</v>
        <stp/>
        <stp>EM_S_STM07_IS</stp>
        <stp>4</stp>
        <stp>600329.SH</stp>
        <stp>9</stp>
        <stp>12/31/2015</stp>
        <stp>1</stp>
        <tr r="M2157" s="2"/>
      </tp>
      <tp>
        <v>1222277749.8399999</v>
        <stp/>
        <stp>EM_S_STM07_IS</stp>
        <stp>4</stp>
        <stp>600318.SH</stp>
        <stp>9</stp>
        <stp>12/31/2014</stp>
        <stp>1</stp>
        <tr r="K2147" s="2"/>
      </tp>
      <tp>
        <v>1311503407.8800001</v>
        <stp/>
        <stp>EM_S_STM07_IS</stp>
        <stp>4</stp>
        <stp>600319.SH</stp>
        <stp>9</stp>
        <stp>12/31/2015</stp>
        <stp>1</stp>
        <tr r="M2148" s="2"/>
      </tp>
      <tp>
        <v>9261782279.1200008</v>
        <stp/>
        <stp>EM_S_STM07_IS</stp>
        <stp>4</stp>
        <stp>600308.SH</stp>
        <stp>9</stp>
        <stp>12/31/2014</stp>
        <stp>1</stp>
        <tr r="K2138" s="2"/>
      </tp>
      <tp>
        <v>19492382889.529999</v>
        <stp/>
        <stp>EM_S_STM07_IS</stp>
        <stp>4</stp>
        <stp>600309.SH</stp>
        <stp>9</stp>
        <stp>12/31/2015</stp>
        <stp>1</stp>
        <tr r="M2139" s="2"/>
      </tp>
      <tp>
        <v>12338441100.719999</v>
        <stp/>
        <stp>EM_S_STM07_IS</stp>
        <stp>4</stp>
        <stp>600398.SH</stp>
        <stp>9</stp>
        <stp>12/31/2014</stp>
        <stp>1</stp>
        <tr r="K2215" s="2"/>
      </tp>
      <tp>
        <v>4557693236.9300003</v>
        <stp/>
        <stp>EM_S_STM07_IS</stp>
        <stp>4</stp>
        <stp>600399.SH</stp>
        <stp>9</stp>
        <stp>12/31/2015</stp>
        <stp>1</stp>
        <tr r="M2216" s="2"/>
      </tp>
      <tp>
        <v>6026663646.8299999</v>
        <stp/>
        <stp>EM_S_STM07_IS</stp>
        <stp>4</stp>
        <stp>600388.SH</stp>
        <stp>9</stp>
        <stp>12/31/2014</stp>
        <stp>1</stp>
        <tr r="K2206" s="2"/>
      </tp>
      <tp>
        <v>2677208158.21</v>
        <stp/>
        <stp>EM_S_STM07_IS</stp>
        <stp>4</stp>
        <stp>600389.SH</stp>
        <stp>9</stp>
        <stp>12/31/2015</stp>
        <stp>1</stp>
        <tr r="M2207" s="2"/>
      </tp>
      <tp>
        <v>1607282826.55</v>
        <stp/>
        <stp>EM_S_STM07_IS</stp>
        <stp>4</stp>
        <stp>603878.SH</stp>
        <stp>9</stp>
        <stp>12/31/2014</stp>
        <stp>1</stp>
        <tr r="K3034" s="2"/>
      </tp>
      <tp>
        <v>2400869500</v>
        <stp/>
        <stp>EM_S_STM07_IS</stp>
        <stp>4</stp>
        <stp>603868.SH</stp>
        <stp>9</stp>
        <stp>12/31/2014</stp>
        <stp>1</stp>
        <tr r="K3031" s="2"/>
      </tp>
      <tp>
        <v>364440764.45999998</v>
        <stp/>
        <stp>EM_S_STM07_IS</stp>
        <stp>4</stp>
        <stp>603869.SH</stp>
        <stp>9</stp>
        <stp>12/31/2015</stp>
        <stp>1</stp>
        <tr r="M3032" s="2"/>
      </tp>
      <tp>
        <v>10333616102.24</v>
        <stp/>
        <stp>EM_S_STM07_IS</stp>
        <stp>4</stp>
        <stp>603858.SH</stp>
        <stp>9</stp>
        <stp>12/31/2014</stp>
        <stp>1</stp>
        <tr r="K3027" s="2"/>
      </tp>
      <tp>
        <v>221152975.86000001</v>
        <stp/>
        <stp>EM_S_STM07_IS</stp>
        <stp>4</stp>
        <stp>603859.SH</stp>
        <stp>9</stp>
        <stp>12/31/2015</stp>
        <stp>1</stp>
        <tr r="M3028" s="2"/>
      </tp>
      <tp>
        <v>475009910.22000003</v>
        <stp/>
        <stp>EM_S_STM07_IS</stp>
        <stp>4</stp>
        <stp>603838.SH</stp>
        <stp>9</stp>
        <stp>12/31/2014</stp>
        <stp>1</stp>
        <tr r="K3025" s="2"/>
      </tp>
      <tp>
        <v>1844304354.6199999</v>
        <stp/>
        <stp>EM_S_STM07_IS</stp>
        <stp>4</stp>
        <stp>603828.SH</stp>
        <stp>9</stp>
        <stp>12/31/2014</stp>
        <stp>1</stp>
        <tr r="K3024" s="2"/>
      </tp>
      <tp>
        <v>1093759580.79</v>
        <stp/>
        <stp>EM_S_STM07_IS</stp>
        <stp>4</stp>
        <stp>603818.SH</stp>
        <stp>9</stp>
        <stp>12/31/2014</stp>
        <stp>1</stp>
        <tr r="K3020" s="2"/>
      </tp>
      <tp>
        <v>573459802.75999999</v>
        <stp/>
        <stp>EM_S_STM07_IS</stp>
        <stp>4</stp>
        <stp>603819.SH</stp>
        <stp>9</stp>
        <stp>12/31/2015</stp>
        <stp>1</stp>
        <tr r="M3021" s="2"/>
      </tp>
      <tp>
        <v>743951288.13999999</v>
        <stp/>
        <stp>EM_S_STM07_IS</stp>
        <stp>4</stp>
        <stp>603808.SH</stp>
        <stp>9</stp>
        <stp>12/31/2014</stp>
        <stp>1</stp>
        <tr r="K3018" s="2"/>
      </tp>
      <tp>
        <v>901027875.12</v>
        <stp/>
        <stp>EM_S_STM07_IS</stp>
        <stp>4</stp>
        <stp>603898.SH</stp>
        <stp>9</stp>
        <stp>12/31/2014</stp>
        <stp>1</stp>
        <tr r="K3041" s="2"/>
      </tp>
      <tp>
        <v>3749112471.6399999</v>
        <stp/>
        <stp>EM_S_STM07_IS</stp>
        <stp>4</stp>
        <stp>603899.SH</stp>
        <stp>9</stp>
        <stp>12/31/2015</stp>
        <stp>1</stp>
        <tr r="M3042" s="2"/>
      </tp>
      <tp>
        <v>633829803.00999999</v>
        <stp/>
        <stp>EM_S_STM07_IS</stp>
        <stp>4</stp>
        <stp>603888.SH</stp>
        <stp>9</stp>
        <stp>12/31/2014</stp>
        <stp>1</stp>
        <tr r="K3039" s="2"/>
      </tp>
      <tp>
        <v>1620880430.6800001</v>
        <stp/>
        <stp>EM_S_STM07_IS</stp>
        <stp>4</stp>
        <stp>603889.SH</stp>
        <stp>9</stp>
        <stp>12/31/2015</stp>
        <stp>1</stp>
        <tr r="M3040" s="2"/>
      </tp>
      <tp>
        <v>2606524830.4499998</v>
        <stp/>
        <stp>EM_S_STM07_IS</stp>
        <stp>4</stp>
        <stp>603979.SH</stp>
        <stp>9</stp>
        <stp>12/31/2015</stp>
        <stp>1</stp>
        <tr r="M3057" s="2"/>
      </tp>
      <tp>
        <v>1423081266.73</v>
        <stp/>
        <stp>EM_S_STM07_IS</stp>
        <stp>4</stp>
        <stp>603968.SH</stp>
        <stp>9</stp>
        <stp>12/31/2014</stp>
        <stp>1</stp>
        <tr r="K3054" s="2"/>
      </tp>
      <tp>
        <v>1396445726.3099999</v>
        <stp/>
        <stp>EM_S_STM07_IS</stp>
        <stp>4</stp>
        <stp>603969.SH</stp>
        <stp>9</stp>
        <stp>12/31/2015</stp>
        <stp>1</stp>
        <tr r="M3055" s="2"/>
      </tp>
      <tp>
        <v>2048916918.8499999</v>
        <stp/>
        <stp>EM_S_STM07_IS</stp>
        <stp>4</stp>
        <stp>603958.SH</stp>
        <stp>9</stp>
        <stp>12/31/2014</stp>
        <stp>1</stp>
        <tr r="K3052" s="2"/>
      </tp>
      <tp>
        <v>450455534.12</v>
        <stp/>
        <stp>EM_S_STM07_IS</stp>
        <stp>4</stp>
        <stp>603959.SH</stp>
        <stp>9</stp>
        <stp>12/31/2015</stp>
        <stp>1</stp>
        <tr r="M3053" s="2"/>
      </tp>
      <tp>
        <v>2845515855.7399998</v>
        <stp/>
        <stp>EM_S_STM07_IS</stp>
        <stp>4</stp>
        <stp>603939.SH</stp>
        <stp>9</stp>
        <stp>12/31/2015</stp>
        <stp>1</stp>
        <tr r="M3051" s="2"/>
      </tp>
      <tp>
        <v>919806142.46000004</v>
        <stp/>
        <stp>EM_S_STM07_IS</stp>
        <stp>4</stp>
        <stp>603928.SH</stp>
        <stp>9</stp>
        <stp>12/31/2014</stp>
        <stp>1</stp>
        <tr r="K3048" s="2"/>
      </tp>
      <tp>
        <v>1106719593.25</v>
        <stp/>
        <stp>EM_S_STM07_IS</stp>
        <stp>4</stp>
        <stp>603929.SH</stp>
        <stp>9</stp>
        <stp>12/31/2015</stp>
        <stp>1</stp>
        <tr r="M3049" s="2"/>
      </tp>
      <tp>
        <v>587942238.11000001</v>
        <stp/>
        <stp>EM_S_STM07_IS</stp>
        <stp>4</stp>
        <stp>603918.SH</stp>
        <stp>9</stp>
        <stp>12/31/2014</stp>
        <stp>1</stp>
        <tr r="K3046" s="2"/>
      </tp>
      <tp>
        <v>1182410853.8099999</v>
        <stp/>
        <stp>EM_S_STM07_IS</stp>
        <stp>4</stp>
        <stp>603919.SH</stp>
        <stp>9</stp>
        <stp>12/31/2015</stp>
        <stp>1</stp>
        <tr r="M3047" s="2"/>
      </tp>
      <tp>
        <v>274130050.39999998</v>
        <stp/>
        <stp>EM_S_STM07_IS</stp>
        <stp>4</stp>
        <stp>603909.SH</stp>
        <stp>9</stp>
        <stp>12/31/2015</stp>
        <stp>1</stp>
        <tr r="M3045" s="2"/>
      </tp>
      <tp>
        <v>415613172.64999998</v>
        <stp/>
        <stp>EM_S_STM07_IS</stp>
        <stp>4</stp>
        <stp>603998.SH</stp>
        <stp>9</stp>
        <stp>12/31/2014</stp>
        <stp>1</stp>
        <tr r="K3066" s="2"/>
      </tp>
      <tp>
        <v>825216060.04999995</v>
        <stp/>
        <stp>EM_S_STM07_IS</stp>
        <stp>4</stp>
        <stp>603999.SH</stp>
        <stp>9</stp>
        <stp>12/31/2015</stp>
        <stp>1</stp>
        <tr r="M3067" s="2"/>
      </tp>
      <tp>
        <v>330501733.49000001</v>
        <stp/>
        <stp>EM_S_STM07_IS</stp>
        <stp>4</stp>
        <stp>603988.SH</stp>
        <stp>9</stp>
        <stp>12/31/2014</stp>
        <stp>1</stp>
        <tr r="K3060" s="2"/>
      </tp>
      <tp>
        <v>1308500033.28</v>
        <stp/>
        <stp>EM_S_STM07_IS</stp>
        <stp>4</stp>
        <stp>603989.SH</stp>
        <stp>9</stp>
        <stp>12/31/2015</stp>
        <stp>1</stp>
        <tr r="M3061" s="2"/>
      </tp>
      <tp>
        <v>1023978062.83</v>
        <stp/>
        <stp>EM_S_STM07_IS</stp>
        <stp>4</stp>
        <stp>603579.SH</stp>
        <stp>9</stp>
        <stp>12/31/2015</stp>
        <stp>1</stp>
        <tr r="M2967" s="2"/>
      </tp>
      <tp>
        <v>667017472.00999999</v>
        <stp/>
        <stp>EM_S_STM07_IS</stp>
        <stp>4</stp>
        <stp>603568.SH</stp>
        <stp>9</stp>
        <stp>12/31/2014</stp>
        <stp>1</stp>
        <tr r="K2964" s="2"/>
      </tp>
      <tp>
        <v>3394869934.8200002</v>
        <stp/>
        <stp>EM_S_STM07_IS</stp>
        <stp>4</stp>
        <stp>603569.SH</stp>
        <stp>9</stp>
        <stp>12/31/2015</stp>
        <stp>1</stp>
        <tr r="M2965" s="2"/>
      </tp>
      <tp>
        <v>644850551.47000003</v>
        <stp/>
        <stp>EM_S_STM07_IS</stp>
        <stp>4</stp>
        <stp>603558.SH</stp>
        <stp>9</stp>
        <stp>12/31/2014</stp>
        <stp>1</stp>
        <tr r="K2960" s="2"/>
      </tp>
      <tp>
        <v>409002201.69</v>
        <stp/>
        <stp>EM_S_STM07_IS</stp>
        <stp>4</stp>
        <stp>603559.SH</stp>
        <stp>9</stp>
        <stp>12/31/2015</stp>
        <stp>1</stp>
        <tr r="M2961" s="2"/>
      </tp>
      <tp>
        <v>662531650</v>
        <stp/>
        <stp>EM_S_STM07_IS</stp>
        <stp>4</stp>
        <stp>603528.SH</stp>
        <stp>9</stp>
        <stp>12/31/2014</stp>
        <stp>1</stp>
        <tr r="K2957" s="2"/>
      </tp>
      <tp>
        <v>847178472.23000002</v>
        <stp/>
        <stp>EM_S_STM07_IS</stp>
        <stp>4</stp>
        <stp>603518.SH</stp>
        <stp>9</stp>
        <stp>12/31/2014</stp>
        <stp>1</stp>
        <tr r="K2954" s="2"/>
      </tp>
      <tp>
        <v>786738116.14999998</v>
        <stp/>
        <stp>EM_S_STM07_IS</stp>
        <stp>4</stp>
        <stp>603519.SH</stp>
        <stp>9</stp>
        <stp>12/31/2015</stp>
        <stp>1</stp>
        <tr r="M2955" s="2"/>
      </tp>
      <tp>
        <v>641662312.10000002</v>
        <stp/>
        <stp>EM_S_STM07_IS</stp>
        <stp>4</stp>
        <stp>603508.SH</stp>
        <stp>9</stp>
        <stp>12/31/2014</stp>
        <stp>1</stp>
        <tr r="K2952" s="2"/>
      </tp>
      <tp>
        <v>1424595966.98</v>
        <stp/>
        <stp>EM_S_STM07_IS</stp>
        <stp>4</stp>
        <stp>603598.SH</stp>
        <stp>9</stp>
        <stp>12/31/2014</stp>
        <stp>1</stp>
        <tr r="K2971" s="2"/>
      </tp>
      <tp>
        <v>1325481813.8599999</v>
        <stp/>
        <stp>EM_S_STM07_IS</stp>
        <stp>4</stp>
        <stp>603599.SH</stp>
        <stp>9</stp>
        <stp>12/31/2015</stp>
        <stp>1</stp>
        <tr r="M2972" s="2"/>
      </tp>
      <tp>
        <v>776512641.75</v>
        <stp/>
        <stp>EM_S_STM07_IS</stp>
        <stp>4</stp>
        <stp>603588.SH</stp>
        <stp>9</stp>
        <stp>12/31/2014</stp>
        <stp>1</stp>
        <tr r="K2969" s="2"/>
      </tp>
      <tp>
        <v>2584012482.9899998</v>
        <stp/>
        <stp>EM_S_STM07_IS</stp>
        <stp>4</stp>
        <stp>603589.SH</stp>
        <stp>9</stp>
        <stp>12/31/2015</stp>
        <stp>1</stp>
        <tr r="M2970" s="2"/>
      </tp>
      <tp>
        <v>890935412.66999996</v>
        <stp/>
        <stp>EM_S_STM07_IS</stp>
        <stp>4</stp>
        <stp>603678.SH</stp>
        <stp>9</stp>
        <stp>12/31/2014</stp>
        <stp>1</stp>
        <tr r="K2990" s="2"/>
      </tp>
      <tp>
        <v>550644864.42999995</v>
        <stp/>
        <stp>EM_S_STM07_IS</stp>
        <stp>4</stp>
        <stp>603669.SH</stp>
        <stp>9</stp>
        <stp>12/31/2015</stp>
        <stp>1</stp>
        <tr r="M2989" s="2"/>
      </tp>
      <tp>
        <v>563295572.59000003</v>
        <stp/>
        <stp>EM_S_STM07_IS</stp>
        <stp>4</stp>
        <stp>603658.SH</stp>
        <stp>9</stp>
        <stp>12/31/2014</stp>
        <stp>1</stp>
        <tr r="K2985" s="2"/>
      </tp>
      <tp>
        <v>1016310433.67</v>
        <stp/>
        <stp>EM_S_STM07_IS</stp>
        <stp>4</stp>
        <stp>603639.SH</stp>
        <stp>9</stp>
        <stp>12/31/2015</stp>
        <stp>1</stp>
        <tr r="M2984" s="2"/>
      </tp>
      <tp>
        <v>523638491.79000002</v>
        <stp/>
        <stp>EM_S_STM07_IS</stp>
        <stp>4</stp>
        <stp>603628.SH</stp>
        <stp>9</stp>
        <stp>12/31/2014</stp>
        <stp>1</stp>
        <tr r="K2981" s="2"/>
      </tp>
      <tp>
        <v>2668069507.7399998</v>
        <stp/>
        <stp>EM_S_STM07_IS</stp>
        <stp>4</stp>
        <stp>603618.SH</stp>
        <stp>9</stp>
        <stp>12/31/2014</stp>
        <stp>1</stp>
        <tr r="K2980" s="2"/>
      </tp>
      <tp>
        <v>1685876461</v>
        <stp/>
        <stp>EM_S_STM07_IS</stp>
        <stp>4</stp>
        <stp>603608.SH</stp>
        <stp>9</stp>
        <stp>12/31/2014</stp>
        <stp>1</stp>
        <tr r="K2976" s="2"/>
      </tp>
      <tp>
        <v>9696306639.1800003</v>
        <stp/>
        <stp>EM_S_STM07_IS</stp>
        <stp>4</stp>
        <stp>603609.SH</stp>
        <stp>9</stp>
        <stp>12/31/2015</stp>
        <stp>1</stp>
        <tr r="M2977" s="2"/>
      </tp>
      <tp>
        <v>1235878647.6400001</v>
        <stp/>
        <stp>EM_S_STM07_IS</stp>
        <stp>4</stp>
        <stp>603698.SH</stp>
        <stp>9</stp>
        <stp>12/31/2014</stp>
        <stp>1</stp>
        <tr r="K2996" s="2"/>
      </tp>
      <tp>
        <v>2149882618.3400002</v>
        <stp/>
        <stp>EM_S_STM07_IS</stp>
        <stp>4</stp>
        <stp>603699.SH</stp>
        <stp>9</stp>
        <stp>12/31/2015</stp>
        <stp>1</stp>
        <tr r="M2997" s="2"/>
      </tp>
      <tp>
        <v>355675712.29000002</v>
        <stp/>
        <stp>EM_S_STM07_IS</stp>
        <stp>4</stp>
        <stp>603688.SH</stp>
        <stp>9</stp>
        <stp>12/31/2014</stp>
        <stp>1</stp>
        <tr r="K2992" s="2"/>
      </tp>
      <tp>
        <v>2625592671.25</v>
        <stp/>
        <stp>EM_S_STM07_IS</stp>
        <stp>4</stp>
        <stp>603689.SH</stp>
        <stp>9</stp>
        <stp>12/31/2015</stp>
        <stp>1</stp>
        <tr r="M2993" s="2"/>
      </tp>
      <tp>
        <v>603277606.35000002</v>
        <stp/>
        <stp>EM_S_STM07_IS</stp>
        <stp>4</stp>
        <stp>603778.SH</stp>
        <stp>9</stp>
        <stp>12/31/2014</stp>
        <stp>1</stp>
        <tr r="K3010" s="2"/>
      </tp>
      <tp>
        <v>737512814.90999997</v>
        <stp/>
        <stp>EM_S_STM07_IS</stp>
        <stp>4</stp>
        <stp>603779.SH</stp>
        <stp>9</stp>
        <stp>12/31/2015</stp>
        <stp>1</stp>
        <tr r="M3011" s="2"/>
      </tp>
      <tp>
        <v>246698100.24000001</v>
        <stp/>
        <stp>EM_S_STM07_IS</stp>
        <stp>4</stp>
        <stp>603738.SH</stp>
        <stp>9</stp>
        <stp>12/31/2014</stp>
        <stp>1</stp>
        <tr r="K3007" s="2"/>
      </tp>
      <tp>
        <v>1320438943.9300001</v>
        <stp/>
        <stp>EM_S_STM07_IS</stp>
        <stp>4</stp>
        <stp>603729.SH</stp>
        <stp>9</stp>
        <stp>12/31/2015</stp>
        <stp>1</stp>
        <tr r="M3005" s="2"/>
      </tp>
      <tp>
        <v>285272025.62</v>
        <stp/>
        <stp>EM_S_STM07_IS</stp>
        <stp>4</stp>
        <stp>603718.SH</stp>
        <stp>9</stp>
        <stp>12/31/2014</stp>
        <stp>1</stp>
        <tr r="K3002" s="2"/>
      </tp>
      <tp>
        <v>9830325609.0599995</v>
        <stp/>
        <stp>EM_S_STM07_IS</stp>
        <stp>4</stp>
        <stp>603708.SH</stp>
        <stp>9</stp>
        <stp>12/31/2014</stp>
        <stp>1</stp>
        <tr r="K3000" s="2"/>
      </tp>
      <tp>
        <v>703833171.10000002</v>
        <stp/>
        <stp>EM_S_STM07_IS</stp>
        <stp>4</stp>
        <stp>603798.SH</stp>
        <stp>9</stp>
        <stp>12/31/2014</stp>
        <stp>1</stp>
        <tr r="K3014" s="2"/>
      </tp>
      <tp>
        <v>4029261578.8000002</v>
        <stp/>
        <stp>EM_S_STM07_IS</stp>
        <stp>4</stp>
        <stp>603799.SH</stp>
        <stp>9</stp>
        <stp>12/31/2015</stp>
        <stp>1</stp>
        <tr r="M3015" s="2"/>
      </tp>
      <tp>
        <v>579370199.37</v>
        <stp/>
        <stp>EM_S_STM07_IS</stp>
        <stp>4</stp>
        <stp>603788.SH</stp>
        <stp>9</stp>
        <stp>12/31/2014</stp>
        <stp>1</stp>
        <tr r="K3012" s="2"/>
      </tp>
      <tp>
        <v>585343126.01999998</v>
        <stp/>
        <stp>EM_S_STM07_IS</stp>
        <stp>4</stp>
        <stp>603789.SH</stp>
        <stp>9</stp>
        <stp>12/31/2015</stp>
        <stp>1</stp>
        <tr r="M3013" s="2"/>
      </tp>
      <tp>
        <v>1237957319.24</v>
        <stp/>
        <stp>EM_S_STM07_IS</stp>
        <stp>4</stp>
        <stp>603069.SH</stp>
        <stp>9</stp>
        <stp>12/31/2015</stp>
        <stp>1</stp>
        <tr r="M2880" s="2"/>
      </tp>
      <tp>
        <v>350701857.16000003</v>
        <stp/>
        <stp>EM_S_STM07_IS</stp>
        <stp>4</stp>
        <stp>603058.SH</stp>
        <stp>9</stp>
        <stp>12/31/2014</stp>
        <stp>1</stp>
        <tr r="K2876" s="2"/>
      </tp>
      <tp>
        <v>467189911.35000002</v>
        <stp/>
        <stp>EM_S_STM07_IS</stp>
        <stp>4</stp>
        <stp>603038.SH</stp>
        <stp>9</stp>
        <stp>12/31/2014</stp>
        <stp>1</stp>
        <tr r="K2874" s="2"/>
      </tp>
      <tp>
        <v>316922106.77999997</v>
        <stp/>
        <stp>EM_S_STM07_IS</stp>
        <stp>4</stp>
        <stp>603039.SH</stp>
        <stp>9</stp>
        <stp>12/31/2015</stp>
        <stp>1</stp>
        <tr r="M2875" s="2"/>
      </tp>
      <tp>
        <v>603072278.12</v>
        <stp/>
        <stp>EM_S_STM07_IS</stp>
        <stp>4</stp>
        <stp>603028.SH</stp>
        <stp>9</stp>
        <stp>12/31/2014</stp>
        <stp>1</stp>
        <tr r="K2866" s="2"/>
      </tp>
      <tp>
        <v>378594470.73000002</v>
        <stp/>
        <stp>EM_S_STM07_IS</stp>
        <stp>4</stp>
        <stp>603029.SH</stp>
        <stp>9</stp>
        <stp>12/31/2015</stp>
        <stp>1</stp>
        <tr r="M2867" s="2"/>
      </tp>
      <tp>
        <v>1260879687.98</v>
        <stp/>
        <stp>EM_S_STM07_IS</stp>
        <stp>4</stp>
        <stp>603018.SH</stp>
        <stp>9</stp>
        <stp>12/31/2014</stp>
        <stp>1</stp>
        <tr r="K2857" s="2"/>
      </tp>
      <tp>
        <v>3662113943.3200002</v>
        <stp/>
        <stp>EM_S_STM07_IS</stp>
        <stp>4</stp>
        <stp>603019.SH</stp>
        <stp>9</stp>
        <stp>12/31/2015</stp>
        <stp>1</stp>
        <tr r="M2858" s="2"/>
      </tp>
      <tp>
        <v>1290552950.05</v>
        <stp/>
        <stp>EM_S_STM07_IS</stp>
        <stp>4</stp>
        <stp>603008.SH</stp>
        <stp>9</stp>
        <stp>12/31/2014</stp>
        <stp>1</stp>
        <tr r="K2849" s="2"/>
      </tp>
      <tp>
        <v>706624840.99000001</v>
        <stp/>
        <stp>EM_S_STM07_IS</stp>
        <stp>4</stp>
        <stp>603009.SH</stp>
        <stp>9</stp>
        <stp>12/31/2015</stp>
        <stp>1</stp>
        <tr r="M2850" s="2"/>
      </tp>
      <tp>
        <v>1378494900.0999999</v>
        <stp/>
        <stp>EM_S_STM07_IS</stp>
        <stp>4</stp>
        <stp>603098.SH</stp>
        <stp>9</stp>
        <stp>12/31/2014</stp>
        <stp>1</stp>
        <tr r="K2885" s="2"/>
      </tp>
      <tp>
        <v>318529754.87</v>
        <stp/>
        <stp>EM_S_STM07_IS</stp>
        <stp>4</stp>
        <stp>603099.SH</stp>
        <stp>9</stp>
        <stp>12/31/2015</stp>
        <stp>1</stp>
        <tr r="M2886" s="2"/>
      </tp>
      <tp>
        <v>231871729.09</v>
        <stp/>
        <stp>EM_S_STM07_IS</stp>
        <stp>4</stp>
        <stp>603088.SH</stp>
        <stp>9</stp>
        <stp>12/31/2014</stp>
        <stp>1</stp>
        <tr r="K2883" s="2"/>
      </tp>
      <tp>
        <v>765582438.54999995</v>
        <stp/>
        <stp>EM_S_STM07_IS</stp>
        <stp>4</stp>
        <stp>603168.SH</stp>
        <stp>9</stp>
        <stp>12/31/2014</stp>
        <stp>1</stp>
        <tr r="K2903" s="2"/>
      </tp>
      <tp>
        <v>2465814975.5</v>
        <stp/>
        <stp>EM_S_STM07_IS</stp>
        <stp>4</stp>
        <stp>603169.SH</stp>
        <stp>9</stp>
        <stp>12/31/2015</stp>
        <stp>1</stp>
        <tr r="M2904" s="2"/>
      </tp>
      <tp>
        <v>552441384.51999998</v>
        <stp/>
        <stp>EM_S_STM07_IS</stp>
        <stp>4</stp>
        <stp>603158.SH</stp>
        <stp>9</stp>
        <stp>12/31/2014</stp>
        <stp>1</stp>
        <tr r="K2898" s="2"/>
      </tp>
      <tp>
        <v>447933841.25999999</v>
        <stp/>
        <stp>EM_S_STM07_IS</stp>
        <stp>4</stp>
        <stp>603159.SH</stp>
        <stp>9</stp>
        <stp>12/31/2015</stp>
        <stp>1</stp>
        <tr r="M2899" s="2"/>
      </tp>
      <tp>
        <v>7966930995.0200005</v>
        <stp/>
        <stp>EM_S_STM07_IS</stp>
        <stp>4</stp>
        <stp>603128.SH</stp>
        <stp>9</stp>
        <stp>12/31/2014</stp>
        <stp>1</stp>
        <tr r="K2896" s="2"/>
      </tp>
      <tp>
        <v>5515549259.6700001</v>
        <stp/>
        <stp>EM_S_STM07_IS</stp>
        <stp>4</stp>
        <stp>603118.SH</stp>
        <stp>9</stp>
        <stp>12/31/2014</stp>
        <stp>1</stp>
        <tr r="K2893" s="2"/>
      </tp>
      <tp>
        <v>1358503323.5</v>
        <stp/>
        <stp>EM_S_STM07_IS</stp>
        <stp>4</stp>
        <stp>603108.SH</stp>
        <stp>9</stp>
        <stp>12/31/2014</stp>
        <stp>1</stp>
        <tr r="K2889" s="2"/>
      </tp>
      <tp>
        <v>2958954538.8699999</v>
        <stp/>
        <stp>EM_S_STM07_IS</stp>
        <stp>4</stp>
        <stp>603198.SH</stp>
        <stp>9</stp>
        <stp>12/31/2014</stp>
        <stp>1</stp>
        <tr r="K2908" s="2"/>
      </tp>
      <tp>
        <v>400786490.89999998</v>
        <stp/>
        <stp>EM_S_STM07_IS</stp>
        <stp>4</stp>
        <stp>603199.SH</stp>
        <stp>9</stp>
        <stp>12/31/2015</stp>
        <stp>1</stp>
        <tr r="M2909" s="2"/>
      </tp>
      <tp>
        <v>2313554758.3400002</v>
        <stp/>
        <stp>EM_S_STM07_IS</stp>
        <stp>4</stp>
        <stp>603188.SH</stp>
        <stp>9</stp>
        <stp>12/31/2014</stp>
        <stp>1</stp>
        <tr r="K2906" s="2"/>
      </tp>
      <tp>
        <v>207263682.47999999</v>
        <stp/>
        <stp>EM_S_STM07_IS</stp>
        <stp>4</stp>
        <stp>603189.SH</stp>
        <stp>9</stp>
        <stp>12/31/2015</stp>
        <stp>1</stp>
        <tr r="M2907" s="2"/>
      </tp>
      <tp>
        <v>306943382.05000001</v>
        <stp/>
        <stp>EM_S_STM07_IS</stp>
        <stp>4</stp>
        <stp>603268.SH</stp>
        <stp>9</stp>
        <stp>12/31/2014</stp>
        <stp>1</stp>
        <tr r="K2919" s="2"/>
      </tp>
      <tp>
        <v>473590772.79000002</v>
        <stp/>
        <stp>EM_S_STM07_IS</stp>
        <stp>4</stp>
        <stp>603258.SH</stp>
        <stp>9</stp>
        <stp>12/31/2014</stp>
        <stp>1</stp>
        <tr r="K2917" s="2"/>
      </tp>
      <tp>
        <v>423914493.00999999</v>
        <stp/>
        <stp>EM_S_STM07_IS</stp>
        <stp>4</stp>
        <stp>603239.SH</stp>
        <stp>9</stp>
        <stp>12/31/2015</stp>
        <stp>1</stp>
        <tr r="M2916" s="2"/>
      </tp>
      <tp>
        <v>2237393243.3499999</v>
        <stp/>
        <stp>EM_S_STM07_IS</stp>
        <stp>4</stp>
        <stp>603228.SH</stp>
        <stp>9</stp>
        <stp>12/31/2014</stp>
        <stp>1</stp>
        <tr r="K2915" s="2"/>
      </tp>
      <tp>
        <v>1445119731.98</v>
        <stp/>
        <stp>EM_S_STM07_IS</stp>
        <stp>4</stp>
        <stp>603218.SH</stp>
        <stp>9</stp>
        <stp>12/31/2014</stp>
        <stp>1</stp>
        <tr r="K2911" s="2"/>
      </tp>
      <tp>
        <v>5559242164.6599998</v>
        <stp/>
        <stp>EM_S_STM07_IS</stp>
        <stp>4</stp>
        <stp>603298.SH</stp>
        <stp>9</stp>
        <stp>12/31/2014</stp>
        <stp>1</stp>
        <tr r="K2921" s="2"/>
      </tp>
      <tp>
        <v>2046917575.26</v>
        <stp/>
        <stp>EM_S_STM07_IS</stp>
        <stp>4</stp>
        <stp>603299.SH</stp>
        <stp>9</stp>
        <stp>12/31/2015</stp>
        <stp>1</stp>
        <tr r="M2922" s="2"/>
      </tp>
      <tp>
        <v>9817189662.6200008</v>
        <stp/>
        <stp>EM_S_STM07_IS</stp>
        <stp>4</stp>
        <stp>603288.SH</stp>
        <stp>9</stp>
        <stp>12/31/2014</stp>
        <stp>1</stp>
        <tr r="K2920" s="2"/>
      </tp>
      <tp>
        <v>5655346715.3599997</v>
        <stp/>
        <stp>EM_S_STM07_IS</stp>
        <stp>4</stp>
        <stp>603368.SH</stp>
        <stp>9</stp>
        <stp>12/31/2014</stp>
        <stp>1</stp>
        <tr r="K2941" s="2"/>
      </tp>
      <tp>
        <v>2424919303.1199999</v>
        <stp/>
        <stp>EM_S_STM07_IS</stp>
        <stp>4</stp>
        <stp>603369.SH</stp>
        <stp>9</stp>
        <stp>12/31/2015</stp>
        <stp>1</stp>
        <tr r="M2942" s="2"/>
      </tp>
      <tp>
        <v>374339583.11000001</v>
        <stp/>
        <stp>EM_S_STM07_IS</stp>
        <stp>4</stp>
        <stp>603338.SH</stp>
        <stp>9</stp>
        <stp>12/31/2014</stp>
        <stp>1</stp>
        <tr r="K2937" s="2"/>
      </tp>
      <tp>
        <v>737371556</v>
        <stp/>
        <stp>EM_S_STM07_IS</stp>
        <stp>4</stp>
        <stp>603339.SH</stp>
        <stp>9</stp>
        <stp>12/31/2015</stp>
        <stp>1</stp>
        <tr r="M2938" s="2"/>
      </tp>
      <tp>
        <v>2628320883.1999998</v>
        <stp/>
        <stp>EM_S_STM07_IS</stp>
        <stp>4</stp>
        <stp>603328.SH</stp>
        <stp>9</stp>
        <stp>12/31/2014</stp>
        <stp>1</stp>
        <tr r="K2934" s="2"/>
      </tp>
      <tp>
        <v>362448320.83999997</v>
        <stp/>
        <stp>EM_S_STM07_IS</stp>
        <stp>4</stp>
        <stp>603318.SH</stp>
        <stp>9</stp>
        <stp>12/31/2014</stp>
        <stp>1</stp>
        <tr r="K2930" s="2"/>
      </tp>
      <tp>
        <v>464973371.57999998</v>
        <stp/>
        <stp>EM_S_STM07_IS</stp>
        <stp>4</stp>
        <stp>603319.SH</stp>
        <stp>9</stp>
        <stp>12/31/2015</stp>
        <stp>1</stp>
        <tr r="M2931" s="2"/>
      </tp>
      <tp>
        <v>1376366150</v>
        <stp/>
        <stp>EM_S_STM07_IS</stp>
        <stp>4</stp>
        <stp>603308.SH</stp>
        <stp>9</stp>
        <stp>12/31/2014</stp>
        <stp>1</stp>
        <tr r="K2925" s="2"/>
      </tp>
      <tp>
        <v>548871062.36000001</v>
        <stp/>
        <stp>EM_S_STM07_IS</stp>
        <stp>4</stp>
        <stp>603309.SH</stp>
        <stp>9</stp>
        <stp>12/31/2015</stp>
        <stp>1</stp>
        <tr r="M2926" s="2"/>
      </tp>
      <tp>
        <v>298775441.14999998</v>
        <stp/>
        <stp>EM_S_STM07_IS</stp>
        <stp>4</stp>
        <stp>603398.SH</stp>
        <stp>9</stp>
        <stp>12/31/2014</stp>
        <stp>1</stp>
        <tr r="K2946" s="2"/>
      </tp>
      <tp>
        <v>1614311800.3499999</v>
        <stp/>
        <stp>EM_S_STM07_IS</stp>
        <stp>4</stp>
        <stp>603399.SH</stp>
        <stp>9</stp>
        <stp>12/31/2015</stp>
        <stp>1</stp>
        <tr r="M2947" s="2"/>
      </tp>
      <tp>
        <v>583404370.24000001</v>
        <stp/>
        <stp>EM_S_STM07_IS</stp>
        <stp>4</stp>
        <stp>603389.SH</stp>
        <stp>9</stp>
        <stp>12/31/2015</stp>
        <stp>1</stp>
        <tr r="M2944" s="2"/>
      </tp>
      <tp>
        <v>580759404.40999997</v>
        <stp/>
        <stp>EM_S_STM07_IS</stp>
        <stp>4</stp>
        <stp>002838.SZ</stp>
        <stp>9</stp>
        <stp>12/31/2014</stp>
        <stp>1</stp>
        <tr r="K1296" s="2"/>
      </tp>
      <tp>
        <v>663652130.92999995</v>
        <stp/>
        <stp>EM_S_STM07_IS</stp>
        <stp>4</stp>
        <stp>002828.SZ</stp>
        <stp>9</stp>
        <stp>12/31/2014</stp>
        <stp>1</stp>
        <tr r="K1287" s="2"/>
      </tp>
      <tp>
        <v>237119580.33000001</v>
        <stp/>
        <stp>EM_S_STM07_IS</stp>
        <stp>4</stp>
        <stp>002829.SZ</stp>
        <stp>9</stp>
        <stp>12/31/2015</stp>
        <stp>1</stp>
        <tr r="M1288" s="2"/>
      </tp>
      <tp>
        <v>771566267.33000004</v>
        <stp/>
        <stp>EM_S_STM07_IS</stp>
        <stp>4</stp>
        <stp>002818.SZ</stp>
        <stp>9</stp>
        <stp>12/31/2014</stp>
        <stp>1</stp>
        <tr r="K1277" s="2"/>
      </tp>
      <tp>
        <v>603959872.57000005</v>
        <stp/>
        <stp>EM_S_STM07_IS</stp>
        <stp>4</stp>
        <stp>002819.SZ</stp>
        <stp>9</stp>
        <stp>12/31/2015</stp>
        <stp>1</stp>
        <tr r="M1278" s="2"/>
      </tp>
      <tp>
        <v>215165045.43000001</v>
        <stp/>
        <stp>EM_S_STM07_IS</stp>
        <stp>4</stp>
        <stp>002808.SZ</stp>
        <stp>9</stp>
        <stp>12/31/2014</stp>
        <stp>1</stp>
        <tr r="K1268" s="2"/>
      </tp>
      <tp>
        <v>448950890.54000002</v>
        <stp/>
        <stp>EM_S_STM07_IS</stp>
        <stp>4</stp>
        <stp>002809.SZ</stp>
        <stp>9</stp>
        <stp>12/31/2015</stp>
        <stp>1</stp>
        <tr r="M1269" s="2"/>
      </tp>
      <tp>
        <v>465606404.42000002</v>
        <stp/>
        <stp>EM_S_STM07_IS</stp>
        <stp>4</stp>
        <stp>002438.SZ</stp>
        <stp>9</stp>
        <stp>12/31/2014</stp>
        <stp>1</stp>
        <tr r="K909" s="2"/>
      </tp>
      <tp>
        <v>1533958243.8299999</v>
        <stp/>
        <stp>EM_S_STM07_IS</stp>
        <stp>4</stp>
        <stp>002439.SZ</stp>
        <stp>9</stp>
        <stp>12/31/2015</stp>
        <stp>1</stp>
        <tr r="M910" s="2"/>
      </tp>
      <tp>
        <v>555911067.62</v>
        <stp/>
        <stp>EM_S_STM07_IS</stp>
        <stp>4</stp>
        <stp>002428.SZ</stp>
        <stp>9</stp>
        <stp>12/31/2014</stp>
        <stp>1</stp>
        <tr r="K899" s="2"/>
      </tp>
      <tp>
        <v>6095877230.5900002</v>
        <stp/>
        <stp>EM_S_STM07_IS</stp>
        <stp>4</stp>
        <stp>002429.SZ</stp>
        <stp>9</stp>
        <stp>12/31/2015</stp>
        <stp>1</stp>
        <tr r="M900" s="2"/>
      </tp>
      <tp>
        <v>1864504844.55</v>
        <stp/>
        <stp>EM_S_STM07_IS</stp>
        <stp>4</stp>
        <stp>002418.SZ</stp>
        <stp>9</stp>
        <stp>12/31/2014</stp>
        <stp>1</stp>
        <tr r="K889" s="2"/>
      </tp>
      <tp>
        <v>17396064948.060001</v>
        <stp/>
        <stp>EM_S_STM07_IS</stp>
        <stp>4</stp>
        <stp>002419.SZ</stp>
        <stp>9</stp>
        <stp>12/31/2015</stp>
        <stp>1</stp>
        <tr r="M890" s="2"/>
      </tp>
      <tp>
        <v>5200429296.54</v>
        <stp/>
        <stp>EM_S_STM07_IS</stp>
        <stp>4</stp>
        <stp>002408.SZ</stp>
        <stp>9</stp>
        <stp>12/31/2014</stp>
        <stp>1</stp>
        <tr r="K879" s="2"/>
      </tp>
      <tp>
        <v>1005734423.61</v>
        <stp/>
        <stp>EM_S_STM07_IS</stp>
        <stp>4</stp>
        <stp>002409.SZ</stp>
        <stp>9</stp>
        <stp>12/31/2015</stp>
        <stp>1</stp>
        <tr r="M880" s="2"/>
      </tp>
      <tp>
        <v>3776571873.46</v>
        <stp/>
        <stp>EM_S_STM07_IS</stp>
        <stp>4</stp>
        <stp>002478.SZ</stp>
        <stp>9</stp>
        <stp>12/31/2014</stp>
        <stp>1</stp>
        <tr r="K949" s="2"/>
      </tp>
      <tp>
        <v>2876833464.9400001</v>
        <stp/>
        <stp>EM_S_STM07_IS</stp>
        <stp>4</stp>
        <stp>002479.SZ</stp>
        <stp>9</stp>
        <stp>12/31/2015</stp>
        <stp>1</stp>
        <tr r="M950" s="2"/>
      </tp>
      <tp>
        <v>1715962170.1800001</v>
        <stp/>
        <stp>EM_S_STM07_IS</stp>
        <stp>4</stp>
        <stp>002468.SZ</stp>
        <stp>9</stp>
        <stp>12/31/2014</stp>
        <stp>1</stp>
        <tr r="K939" s="2"/>
      </tp>
      <tp>
        <v>626495397.37</v>
        <stp/>
        <stp>EM_S_STM07_IS</stp>
        <stp>4</stp>
        <stp>002469.SZ</stp>
        <stp>9</stp>
        <stp>12/31/2015</stp>
        <stp>1</stp>
        <tr r="M940" s="2"/>
      </tp>
      <tp>
        <v>841921368.35000002</v>
        <stp/>
        <stp>EM_S_STM07_IS</stp>
        <stp>4</stp>
        <stp>002458.SZ</stp>
        <stp>9</stp>
        <stp>12/31/2014</stp>
        <stp>1</stp>
        <tr r="K929" s="2"/>
      </tp>
      <tp>
        <v>322324822.70999998</v>
        <stp/>
        <stp>EM_S_STM07_IS</stp>
        <stp>4</stp>
        <stp>002459.SZ</stp>
        <stp>9</stp>
        <stp>12/31/2015</stp>
        <stp>1</stp>
        <tr r="M930" s="2"/>
      </tp>
      <tp>
        <v>1083984917.3299999</v>
        <stp/>
        <stp>EM_S_STM07_IS</stp>
        <stp>4</stp>
        <stp>002448.SZ</stp>
        <stp>9</stp>
        <stp>12/31/2014</stp>
        <stp>1</stp>
        <tr r="K919" s="2"/>
      </tp>
      <tp>
        <v>1838515560.4200001</v>
        <stp/>
        <stp>EM_S_STM07_IS</stp>
        <stp>4</stp>
        <stp>002449.SZ</stp>
        <stp>9</stp>
        <stp>12/31/2015</stp>
        <stp>1</stp>
        <tr r="M920" s="2"/>
      </tp>
      <tp>
        <v>4637610399.4399996</v>
        <stp/>
        <stp>EM_S_STM07_IS</stp>
        <stp>4</stp>
        <stp>002498.SZ</stp>
        <stp>9</stp>
        <stp>12/31/2014</stp>
        <stp>1</stp>
        <tr r="K969" s="2"/>
      </tp>
      <tp>
        <v>361803802.48000002</v>
        <stp/>
        <stp>EM_S_STM07_IS</stp>
        <stp>4</stp>
        <stp>002499.SZ</stp>
        <stp>9</stp>
        <stp>12/31/2015</stp>
        <stp>1</stp>
        <tr r="M970" s="2"/>
      </tp>
      <tp>
        <v>1313154024.97</v>
        <stp/>
        <stp>EM_S_STM07_IS</stp>
        <stp>4</stp>
        <stp>002488.SZ</stp>
        <stp>9</stp>
        <stp>12/31/2014</stp>
        <stp>1</stp>
        <tr r="K959" s="2"/>
      </tp>
      <tp>
        <v>3540614978.29</v>
        <stp/>
        <stp>EM_S_STM07_IS</stp>
        <stp>4</stp>
        <stp>002489.SZ</stp>
        <stp>9</stp>
        <stp>12/31/2015</stp>
        <stp>1</stp>
        <tr r="M960" s="2"/>
      </tp>
      <tp>
        <v>2378362105.3299999</v>
        <stp/>
        <stp>EM_S_STM07_IS</stp>
        <stp>4</stp>
        <stp>002538.SZ</stp>
        <stp>9</stp>
        <stp>12/31/2014</stp>
        <stp>1</stp>
        <tr r="K1008" s="2"/>
      </tp>
      <tp>
        <v>5837729605.2799997</v>
        <stp/>
        <stp>EM_S_STM07_IS</stp>
        <stp>4</stp>
        <stp>002539.SZ</stp>
        <stp>9</stp>
        <stp>12/31/2015</stp>
        <stp>1</stp>
        <tr r="M1009" s="2"/>
      </tp>
      <tp>
        <v>979431431.85000002</v>
        <stp/>
        <stp>EM_S_STM07_IS</stp>
        <stp>4</stp>
        <stp>002528.SZ</stp>
        <stp>9</stp>
        <stp>12/31/2014</stp>
        <stp>1</stp>
        <tr r="K998" s="2"/>
      </tp>
      <tp>
        <v>230143219.09999999</v>
        <stp/>
        <stp>EM_S_STM07_IS</stp>
        <stp>4</stp>
        <stp>002529.SZ</stp>
        <stp>9</stp>
        <stp>12/31/2015</stp>
        <stp>1</stp>
        <tr r="M999" s="2"/>
      </tp>
      <tp>
        <v>1387878069.97</v>
        <stp/>
        <stp>EM_S_STM07_IS</stp>
        <stp>4</stp>
        <stp>002518.SZ</stp>
        <stp>9</stp>
        <stp>12/31/2014</stp>
        <stp>1</stp>
        <tr r="K989" s="2"/>
      </tp>
      <tp>
        <v>1526340455.5799999</v>
        <stp/>
        <stp>EM_S_STM07_IS</stp>
        <stp>4</stp>
        <stp>002519.SZ</stp>
        <stp>9</stp>
        <stp>12/31/2015</stp>
        <stp>1</stp>
        <tr r="M990" s="2"/>
      </tp>
      <tp>
        <v>3588940098.27</v>
        <stp/>
        <stp>EM_S_STM07_IS</stp>
        <stp>4</stp>
        <stp>002508.SZ</stp>
        <stp>9</stp>
        <stp>12/31/2014</stp>
        <stp>1</stp>
        <tr r="K979" s="2"/>
      </tp>
      <tp>
        <v>691816114.11000001</v>
        <stp/>
        <stp>EM_S_STM07_IS</stp>
        <stp>4</stp>
        <stp>002509.SZ</stp>
        <stp>9</stp>
        <stp>12/31/2015</stp>
        <stp>1</stp>
        <tr r="M980" s="2"/>
      </tp>
      <tp>
        <v>1316865629.54</v>
        <stp/>
        <stp>EM_S_STM07_IS</stp>
        <stp>4</stp>
        <stp>002578.SZ</stp>
        <stp>9</stp>
        <stp>12/31/2014</stp>
        <stp>1</stp>
        <tr r="K1048" s="2"/>
      </tp>
      <tp>
        <v>578592369.00999999</v>
        <stp/>
        <stp>EM_S_STM07_IS</stp>
        <stp>4</stp>
        <stp>002579.SZ</stp>
        <stp>9</stp>
        <stp>12/31/2015</stp>
        <stp>1</stp>
        <tr r="M1049" s="2"/>
      </tp>
      <tp>
        <v>157183975.74000001</v>
        <stp/>
        <stp>EM_S_STM07_IS</stp>
        <stp>4</stp>
        <stp>002568.SZ</stp>
        <stp>9</stp>
        <stp>12/31/2014</stp>
        <stp>1</stp>
        <tr r="K1038" s="2"/>
      </tp>
      <tp>
        <v>402392453.73000002</v>
        <stp/>
        <stp>EM_S_STM07_IS</stp>
        <stp>4</stp>
        <stp>002569.SZ</stp>
        <stp>9</stp>
        <stp>12/31/2015</stp>
        <stp>1</stp>
        <tr r="M1039" s="2"/>
      </tp>
      <tp>
        <v>516076557.75999999</v>
        <stp/>
        <stp>EM_S_STM07_IS</stp>
        <stp>4</stp>
        <stp>002558.SZ</stp>
        <stp>9</stp>
        <stp>12/31/2014</stp>
        <stp>1</stp>
        <tr r="K1028" s="2"/>
      </tp>
      <tp>
        <v>893304907.64999998</v>
        <stp/>
        <stp>EM_S_STM07_IS</stp>
        <stp>4</stp>
        <stp>002559.SZ</stp>
        <stp>9</stp>
        <stp>12/31/2015</stp>
        <stp>1</stp>
        <tr r="M1029" s="2"/>
      </tp>
      <tp>
        <v>1987826458.9000001</v>
        <stp/>
        <stp>EM_S_STM07_IS</stp>
        <stp>4</stp>
        <stp>002548.SZ</stp>
        <stp>9</stp>
        <stp>12/31/2014</stp>
        <stp>1</stp>
        <tr r="K1018" s="2"/>
      </tp>
      <tp>
        <v>151839662.18000001</v>
        <stp/>
        <stp>EM_S_STM07_IS</stp>
        <stp>4</stp>
        <stp>002549.SZ</stp>
        <stp>9</stp>
        <stp>12/31/2015</stp>
        <stp>1</stp>
        <tr r="M1019" s="2"/>
      </tp>
      <tp>
        <v>554627829.84000003</v>
        <stp/>
        <stp>EM_S_STM07_IS</stp>
        <stp>4</stp>
        <stp>002598.SZ</stp>
        <stp>9</stp>
        <stp>12/31/2014</stp>
        <stp>1</stp>
        <tr r="K1068" s="2"/>
      </tp>
      <tp>
        <v>701257493.85000002</v>
        <stp/>
        <stp>EM_S_STM07_IS</stp>
        <stp>4</stp>
        <stp>002599.SZ</stp>
        <stp>9</stp>
        <stp>12/31/2015</stp>
        <stp>1</stp>
        <tr r="M1069" s="2"/>
      </tp>
      <tp>
        <v>5653998819.6999998</v>
        <stp/>
        <stp>EM_S_STM07_IS</stp>
        <stp>4</stp>
        <stp>002588.SZ</stp>
        <stp>9</stp>
        <stp>12/31/2014</stp>
        <stp>1</stp>
        <tr r="K1058" s="2"/>
      </tp>
      <tp>
        <v>9749957915.3199997</v>
        <stp/>
        <stp>EM_S_STM07_IS</stp>
        <stp>4</stp>
        <stp>002589.SZ</stp>
        <stp>9</stp>
        <stp>12/31/2015</stp>
        <stp>1</stp>
        <tr r="M1059" s="2"/>
      </tp>
      <tp>
        <v>905786743.98000002</v>
        <stp/>
        <stp>EM_S_STM07_IS</stp>
        <stp>4</stp>
        <stp>002638.SZ</stp>
        <stp>9</stp>
        <stp>12/31/2014</stp>
        <stp>1</stp>
        <tr r="K1108" s="2"/>
      </tp>
      <tp>
        <v>641367065.02999997</v>
        <stp/>
        <stp>EM_S_STM07_IS</stp>
        <stp>4</stp>
        <stp>002639.SZ</stp>
        <stp>9</stp>
        <stp>12/31/2015</stp>
        <stp>1</stp>
        <tr r="M1109" s="2"/>
      </tp>
      <tp>
        <v>1497995486.98</v>
        <stp/>
        <stp>EM_S_STM07_IS</stp>
        <stp>4</stp>
        <stp>002628.SZ</stp>
        <stp>9</stp>
        <stp>12/31/2014</stp>
        <stp>1</stp>
        <tr r="K1098" s="2"/>
      </tp>
      <tp>
        <v>244821925.90000001</v>
        <stp/>
        <stp>EM_S_STM07_IS</stp>
        <stp>4</stp>
        <stp>002629.SZ</stp>
        <stp>9</stp>
        <stp>12/31/2015</stp>
        <stp>1</stp>
        <tr r="M1099" s="2"/>
      </tp>
      <tp>
        <v>502091225.50999999</v>
        <stp/>
        <stp>EM_S_STM07_IS</stp>
        <stp>4</stp>
        <stp>002618.SZ</stp>
        <stp>9</stp>
        <stp>12/31/2014</stp>
        <stp>1</stp>
        <tr r="K1088" s="2"/>
      </tp>
      <tp>
        <v>489541504.88</v>
        <stp/>
        <stp>EM_S_STM07_IS</stp>
        <stp>4</stp>
        <stp>002619.SZ</stp>
        <stp>9</stp>
        <stp>12/31/2015</stp>
        <stp>1</stp>
        <tr r="M1089" s="2"/>
      </tp>
      <tp>
        <v>3007641729.9499998</v>
        <stp/>
        <stp>EM_S_STM07_IS</stp>
        <stp>4</stp>
        <stp>002608.SZ</stp>
        <stp>9</stp>
        <stp>12/31/2014</stp>
        <stp>1</stp>
        <tr r="K1078" s="2"/>
      </tp>
      <tp>
        <v>651032668.70000005</v>
        <stp/>
        <stp>EM_S_STM07_IS</stp>
        <stp>4</stp>
        <stp>002609.SZ</stp>
        <stp>9</stp>
        <stp>12/31/2015</stp>
        <stp>1</stp>
        <tr r="M1079" s="2"/>
      </tp>
      <tp>
        <v>1469317710.9100001</v>
        <stp/>
        <stp>EM_S_STM07_IS</stp>
        <stp>4</stp>
        <stp>002678.SZ</stp>
        <stp>9</stp>
        <stp>12/31/2014</stp>
        <stp>1</stp>
        <tr r="K1148" s="2"/>
      </tp>
      <tp>
        <v>198786732.91</v>
        <stp/>
        <stp>EM_S_STM07_IS</stp>
        <stp>4</stp>
        <stp>002679.SZ</stp>
        <stp>9</stp>
        <stp>12/31/2015</stp>
        <stp>1</stp>
        <tr r="M1149" s="2"/>
      </tp>
      <tp>
        <v>4461013038.3699999</v>
        <stp/>
        <stp>EM_S_STM07_IS</stp>
        <stp>4</stp>
        <stp>002668.SZ</stp>
        <stp>9</stp>
        <stp>12/31/2014</stp>
        <stp>1</stp>
        <tr r="K1138" s="2"/>
      </tp>
      <tp>
        <v>726980466.80999994</v>
        <stp/>
        <stp>EM_S_STM07_IS</stp>
        <stp>4</stp>
        <stp>002669.SZ</stp>
        <stp>9</stp>
        <stp>12/31/2015</stp>
        <stp>1</stp>
        <tr r="M1139" s="2"/>
      </tp>
      <tp>
        <v>741430341.96000004</v>
        <stp/>
        <stp>EM_S_STM07_IS</stp>
        <stp>4</stp>
        <stp>002658.SZ</stp>
        <stp>9</stp>
        <stp>12/31/2014</stp>
        <stp>1</stp>
        <tr r="K1128" s="2"/>
      </tp>
      <tp>
        <v>763349954.40999997</v>
        <stp/>
        <stp>EM_S_STM07_IS</stp>
        <stp>4</stp>
        <stp>002659.SZ</stp>
        <stp>9</stp>
        <stp>12/31/2015</stp>
        <stp>1</stp>
        <tr r="M1129" s="2"/>
      </tp>
      <tp>
        <v>4305768113.9399996</v>
        <stp/>
        <stp>EM_S_STM07_IS</stp>
        <stp>4</stp>
        <stp>002648.SZ</stp>
        <stp>9</stp>
        <stp>12/31/2014</stp>
        <stp>1</stp>
        <tr r="K1118" s="2"/>
      </tp>
      <tp>
        <v>1718089182.8199999</v>
        <stp/>
        <stp>EM_S_STM07_IS</stp>
        <stp>4</stp>
        <stp>002649.SZ</stp>
        <stp>9</stp>
        <stp>12/31/2015</stp>
        <stp>1</stp>
        <tr r="M1119" s="2"/>
      </tp>
      <tp>
        <v>607674624.76999998</v>
        <stp/>
        <stp>EM_S_STM07_IS</stp>
        <stp>4</stp>
        <stp>002698.SZ</stp>
        <stp>9</stp>
        <stp>12/31/2014</stp>
        <stp>1</stp>
        <tr r="K1168" s="2"/>
      </tp>
      <tp>
        <v>408101150.30000001</v>
        <stp/>
        <stp>EM_S_STM07_IS</stp>
        <stp>4</stp>
        <stp>002699.SZ</stp>
        <stp>9</stp>
        <stp>12/31/2015</stp>
        <stp>1</stp>
        <tr r="M1169" s="2"/>
      </tp>
      <tp>
        <v>839805806.69000006</v>
        <stp/>
        <stp>EM_S_STM07_IS</stp>
        <stp>4</stp>
        <stp>002688.SZ</stp>
        <stp>9</stp>
        <stp>12/31/2014</stp>
        <stp>1</stp>
        <tr r="K1158" s="2"/>
      </tp>
      <tp>
        <v>1593370137.28</v>
        <stp/>
        <stp>EM_S_STM07_IS</stp>
        <stp>4</stp>
        <stp>002689.SZ</stp>
        <stp>9</stp>
        <stp>12/31/2015</stp>
        <stp>1</stp>
        <tr r="M1159" s="2"/>
      </tp>
      <tp>
        <v>308336092.93000001</v>
        <stp/>
        <stp>EM_S_STM07_IS</stp>
        <stp>4</stp>
        <stp>002738.SZ</stp>
        <stp>9</stp>
        <stp>12/31/2014</stp>
        <stp>1</stp>
        <tr r="K1205" s="2"/>
      </tp>
      <tp>
        <v>8000733794.5699997</v>
        <stp/>
        <stp>EM_S_STM07_IS</stp>
        <stp>4</stp>
        <stp>002739.SZ</stp>
        <stp>9</stp>
        <stp>12/31/2015</stp>
        <stp>1</stp>
        <tr r="M1206" s="2"/>
      </tp>
      <tp>
        <v>344748357.41000003</v>
        <stp/>
        <stp>EM_S_STM07_IS</stp>
        <stp>4</stp>
        <stp>002728.SZ</stp>
        <stp>9</stp>
        <stp>12/31/2014</stp>
        <stp>1</stp>
        <tr r="K1195" s="2"/>
      </tp>
      <tp>
        <v>156938258.93000001</v>
        <stp/>
        <stp>EM_S_STM07_IS</stp>
        <stp>4</stp>
        <stp>002729.SZ</stp>
        <stp>9</stp>
        <stp>12/31/2015</stp>
        <stp>1</stp>
        <tr r="M1196" s="2"/>
      </tp>
      <tp>
        <v>378621821.50999999</v>
        <stp/>
        <stp>EM_S_STM07_IS</stp>
        <stp>4</stp>
        <stp>002718.SZ</stp>
        <stp>9</stp>
        <stp>12/31/2014</stp>
        <stp>1</stp>
        <tr r="K1186" s="2"/>
      </tp>
      <tp>
        <v>518144350.85000002</v>
        <stp/>
        <stp>EM_S_STM07_IS</stp>
        <stp>4</stp>
        <stp>002719.SZ</stp>
        <stp>9</stp>
        <stp>12/31/2015</stp>
        <stp>1</stp>
        <tr r="M1187" s="2"/>
      </tp>
      <tp>
        <v>622171217.01999998</v>
        <stp/>
        <stp>EM_S_STM07_IS</stp>
        <stp>4</stp>
        <stp>002708.SZ</stp>
        <stp>9</stp>
        <stp>12/31/2014</stp>
        <stp>1</stp>
        <tr r="K1177" s="2"/>
      </tp>
      <tp>
        <v>945804747.08000004</v>
        <stp/>
        <stp>EM_S_STM07_IS</stp>
        <stp>4</stp>
        <stp>002709.SZ</stp>
        <stp>9</stp>
        <stp>12/31/2015</stp>
        <stp>1</stp>
        <tr r="M1178" s="2"/>
      </tp>
      <tp>
        <v>904412784.53999996</v>
        <stp/>
        <stp>EM_S_STM07_IS</stp>
        <stp>4</stp>
        <stp>002778.SZ</stp>
        <stp>9</stp>
        <stp>12/31/2014</stp>
        <stp>1</stp>
        <tr r="K1241" s="2"/>
      </tp>
      <tp>
        <v>460850630.97000003</v>
        <stp/>
        <stp>EM_S_STM07_IS</stp>
        <stp>4</stp>
        <stp>002779.SZ</stp>
        <stp>9</stp>
        <stp>12/31/2015</stp>
        <stp>1</stp>
        <tr r="M1242" s="2"/>
      </tp>
      <tp>
        <v>682788444.79999995</v>
        <stp/>
        <stp>EM_S_STM07_IS</stp>
        <stp>4</stp>
        <stp>002768.SZ</stp>
        <stp>9</stp>
        <stp>12/31/2014</stp>
        <stp>1</stp>
        <tr r="K1232" s="2"/>
      </tp>
      <tp>
        <v>3710546151.79</v>
        <stp/>
        <stp>EM_S_STM07_IS</stp>
        <stp>4</stp>
        <stp>002769.SZ</stp>
        <stp>9</stp>
        <stp>12/31/2015</stp>
        <stp>1</stp>
        <tr r="M1233" s="2"/>
      </tp>
      <tp>
        <v>1143890049.3900001</v>
        <stp/>
        <stp>EM_S_STM07_IS</stp>
        <stp>4</stp>
        <stp>002758.SZ</stp>
        <stp>9</stp>
        <stp>12/31/2014</stp>
        <stp>1</stp>
        <tr r="K1223" s="2"/>
      </tp>
      <tp>
        <v>412077390.39999998</v>
        <stp/>
        <stp>EM_S_STM07_IS</stp>
        <stp>4</stp>
        <stp>002759.SZ</stp>
        <stp>9</stp>
        <stp>12/31/2015</stp>
        <stp>1</stp>
        <tr r="M1224" s="2"/>
      </tp>
      <tp>
        <v>1047887996.03</v>
        <stp/>
        <stp>EM_S_STM07_IS</stp>
        <stp>4</stp>
        <stp>002748.SZ</stp>
        <stp>9</stp>
        <stp>12/31/2014</stp>
        <stp>1</stp>
        <tr r="K1214" s="2"/>
      </tp>
      <tp>
        <v>605019988.25</v>
        <stp/>
        <stp>EM_S_STM07_IS</stp>
        <stp>4</stp>
        <stp>002749.SZ</stp>
        <stp>9</stp>
        <stp>12/31/2015</stp>
        <stp>1</stp>
        <tr r="M1215" s="2"/>
      </tp>
      <tp>
        <v>450904053.94</v>
        <stp/>
        <stp>EM_S_STM07_IS</stp>
        <stp>4</stp>
        <stp>002798.SZ</stp>
        <stp>9</stp>
        <stp>12/31/2014</stp>
        <stp>1</stp>
        <tr r="K1259" s="2"/>
      </tp>
      <tp>
        <v>400003693.51999998</v>
        <stp/>
        <stp>EM_S_STM07_IS</stp>
        <stp>4</stp>
        <stp>002799.SZ</stp>
        <stp>9</stp>
        <stp>12/31/2015</stp>
        <stp>1</stp>
        <tr r="M1260" s="2"/>
      </tp>
      <tp>
        <v>6299801693.8299999</v>
        <stp/>
        <stp>EM_S_STM07_IS</stp>
        <stp>4</stp>
        <stp>002788.SZ</stp>
        <stp>9</stp>
        <stp>12/31/2014</stp>
        <stp>1</stp>
        <tr r="K1250" s="2"/>
      </tp>
      <tp>
        <v>1853468318.9000001</v>
        <stp/>
        <stp>EM_S_STM07_IS</stp>
        <stp>4</stp>
        <stp>002789.SZ</stp>
        <stp>9</stp>
        <stp>12/31/2015</stp>
        <stp>1</stp>
        <tr r="M1251" s="2"/>
      </tp>
      <tp>
        <v>1242951524.04</v>
        <stp/>
        <stp>EM_S_STM07_IS</stp>
        <stp>4</stp>
        <stp>002038.SZ</stp>
        <stp>9</stp>
        <stp>12/31/2014</stp>
        <stp>1</stp>
        <tr r="K510" s="2"/>
      </tp>
      <tp>
        <v>2699940476</v>
        <stp/>
        <stp>EM_S_STM07_IS</stp>
        <stp>4</stp>
        <stp>002039.SZ</stp>
        <stp>9</stp>
        <stp>12/31/2015</stp>
        <stp>1</stp>
        <tr r="M511" s="2"/>
      </tp>
      <tp>
        <v>3671304783.02</v>
        <stp/>
        <stp>EM_S_STM07_IS</stp>
        <stp>4</stp>
        <stp>002028.SZ</stp>
        <stp>9</stp>
        <stp>12/31/2014</stp>
        <stp>1</stp>
        <tr r="K500" s="2"/>
      </tp>
      <tp>
        <v>2486469112.8499999</v>
        <stp/>
        <stp>EM_S_STM07_IS</stp>
        <stp>4</stp>
        <stp>002029.SZ</stp>
        <stp>9</stp>
        <stp>12/31/2015</stp>
        <stp>1</stp>
        <tr r="M501" s="2"/>
      </tp>
      <tp>
        <v>5417599533.3900003</v>
        <stp/>
        <stp>EM_S_STM07_IS</stp>
        <stp>4</stp>
        <stp>002018.SZ</stp>
        <stp>9</stp>
        <stp>12/31/2014</stp>
        <stp>1</stp>
        <tr r="K490" s="2"/>
      </tp>
      <tp>
        <v>2434929765.8400002</v>
        <stp/>
        <stp>EM_S_STM07_IS</stp>
        <stp>4</stp>
        <stp>002019.SZ</stp>
        <stp>9</stp>
        <stp>12/31/2015</stp>
        <stp>1</stp>
        <tr r="M491" s="2"/>
      </tp>
      <tp>
        <v>5565593514.79</v>
        <stp/>
        <stp>EM_S_STM07_IS</stp>
        <stp>4</stp>
        <stp>002008.SZ</stp>
        <stp>9</stp>
        <stp>12/31/2014</stp>
        <stp>1</stp>
        <tr r="K480" s="2"/>
      </tp>
      <tp>
        <v>2174791559.6199999</v>
        <stp/>
        <stp>EM_S_STM07_IS</stp>
        <stp>4</stp>
        <stp>002009.SZ</stp>
        <stp>9</stp>
        <stp>12/31/2015</stp>
        <stp>1</stp>
        <tr r="M481" s="2"/>
      </tp>
      <tp>
        <v>10457882049.1</v>
        <stp/>
        <stp>EM_S_STM07_IS</stp>
        <stp>4</stp>
        <stp>002078.SZ</stp>
        <stp>9</stp>
        <stp>12/31/2014</stp>
        <stp>1</stp>
        <tr r="K550" s="2"/>
      </tp>
      <tp>
        <v>811945945.86000001</v>
        <stp/>
        <stp>EM_S_STM07_IS</stp>
        <stp>4</stp>
        <stp>002079.SZ</stp>
        <stp>9</stp>
        <stp>12/31/2015</stp>
        <stp>1</stp>
        <tr r="M551" s="2"/>
      </tp>
      <tp>
        <v>6167907731.9399996</v>
        <stp/>
        <stp>EM_S_STM07_IS</stp>
        <stp>4</stp>
        <stp>002068.SZ</stp>
        <stp>9</stp>
        <stp>12/31/2014</stp>
        <stp>1</stp>
        <tr r="K540" s="2"/>
      </tp>
      <tp>
        <v>2726780243.7199998</v>
        <stp/>
        <stp>EM_S_STM07_IS</stp>
        <stp>4</stp>
        <stp>002069.SZ</stp>
        <stp>9</stp>
        <stp>12/31/2015</stp>
        <stp>1</stp>
        <tr r="M541" s="2"/>
      </tp>
      <tp>
        <v>123374512.2</v>
        <stp/>
        <stp>EM_S_STM07_IS</stp>
        <stp>4</stp>
        <stp>002058.SZ</stp>
        <stp>9</stp>
        <stp>12/31/2014</stp>
        <stp>1</stp>
        <tr r="K530" s="2"/>
      </tp>
      <tp>
        <v>1426497461.04</v>
        <stp/>
        <stp>EM_S_STM07_IS</stp>
        <stp>4</stp>
        <stp>002059.SZ</stp>
        <stp>9</stp>
        <stp>12/31/2015</stp>
        <stp>1</stp>
        <tr r="M531" s="2"/>
      </tp>
      <tp>
        <v>8712813026.9799995</v>
        <stp/>
        <stp>EM_S_STM07_IS</stp>
        <stp>4</stp>
        <stp>002048.SZ</stp>
        <stp>9</stp>
        <stp>12/31/2014</stp>
        <stp>1</stp>
        <tr r="K520" s="2"/>
      </tp>
      <tp>
        <v>1249795034.3099999</v>
        <stp/>
        <stp>EM_S_STM07_IS</stp>
        <stp>4</stp>
        <stp>002049.SZ</stp>
        <stp>9</stp>
        <stp>12/31/2015</stp>
        <stp>1</stp>
        <tr r="M521" s="2"/>
      </tp>
      <tp>
        <v>1049511907.39</v>
        <stp/>
        <stp>EM_S_STM07_IS</stp>
        <stp>4</stp>
        <stp>002098.SZ</stp>
        <stp>9</stp>
        <stp>12/31/2014</stp>
        <stp>1</stp>
        <tr r="K570" s="2"/>
      </tp>
      <tp>
        <v>2464495533.5799999</v>
        <stp/>
        <stp>EM_S_STM07_IS</stp>
        <stp>4</stp>
        <stp>002099.SZ</stp>
        <stp>9</stp>
        <stp>12/31/2015</stp>
        <stp>1</stp>
        <tr r="M571" s="2"/>
      </tp>
      <tp>
        <v>1177723851.8399999</v>
        <stp/>
        <stp>EM_S_STM07_IS</stp>
        <stp>4</stp>
        <stp>002088.SZ</stp>
        <stp>9</stp>
        <stp>12/31/2014</stp>
        <stp>1</stp>
        <tr r="K560" s="2"/>
      </tp>
      <tp>
        <v>1741981178.1400001</v>
        <stp/>
        <stp>EM_S_STM07_IS</stp>
        <stp>4</stp>
        <stp>002089.SZ</stp>
        <stp>9</stp>
        <stp>12/31/2015</stp>
        <stp>1</stp>
        <tr r="M561" s="2"/>
      </tp>
      <tp>
        <v>1162528639.72</v>
        <stp/>
        <stp>EM_S_STM07_IS</stp>
        <stp>4</stp>
        <stp>002138.SZ</stp>
        <stp>9</stp>
        <stp>12/31/2014</stp>
        <stp>1</stp>
        <tr r="K610" s="2"/>
      </tp>
      <tp>
        <v>1445954085.1199999</v>
        <stp/>
        <stp>EM_S_STM07_IS</stp>
        <stp>4</stp>
        <stp>002139.SZ</stp>
        <stp>9</stp>
        <stp>12/31/2015</stp>
        <stp>1</stp>
        <tr r="M611" s="2"/>
      </tp>
      <tp>
        <v>6253884064.3699999</v>
        <stp/>
        <stp>EM_S_STM07_IS</stp>
        <stp>4</stp>
        <stp>002128.SZ</stp>
        <stp>9</stp>
        <stp>12/31/2014</stp>
        <stp>1</stp>
        <tr r="K600" s="2"/>
      </tp>
      <tp>
        <v>5037632680.6999998</v>
        <stp/>
        <stp>EM_S_STM07_IS</stp>
        <stp>4</stp>
        <stp>002129.SZ</stp>
        <stp>9</stp>
        <stp>12/31/2015</stp>
        <stp>1</stp>
        <tr r="M601" s="2"/>
      </tp>
      <tp>
        <v>775714633.85000002</v>
        <stp/>
        <stp>EM_S_STM07_IS</stp>
        <stp>4</stp>
        <stp>002118.SZ</stp>
        <stp>9</stp>
        <stp>12/31/2014</stp>
        <stp>1</stp>
        <tr r="K590" s="2"/>
      </tp>
      <tp>
        <v>1021033968.42</v>
        <stp/>
        <stp>EM_S_STM07_IS</stp>
        <stp>4</stp>
        <stp>002119.SZ</stp>
        <stp>9</stp>
        <stp>12/31/2015</stp>
        <stp>1</stp>
        <tr r="M591" s="2"/>
      </tp>
      <tp>
        <v>2089958703.6500001</v>
        <stp/>
        <stp>EM_S_STM07_IS</stp>
        <stp>4</stp>
        <stp>002108.SZ</stp>
        <stp>9</stp>
        <stp>12/31/2014</stp>
        <stp>1</stp>
        <tr r="K580" s="2"/>
      </tp>
      <tp>
        <v>856731463.34000003</v>
        <stp/>
        <stp>EM_S_STM07_IS</stp>
        <stp>4</stp>
        <stp>002109.SZ</stp>
        <stp>9</stp>
        <stp>12/31/2015</stp>
        <stp>1</stp>
        <tr r="M581" s="2"/>
      </tp>
      <tp>
        <v>824207262.63999999</v>
        <stp/>
        <stp>EM_S_STM07_IS</stp>
        <stp>4</stp>
        <stp>002178.SZ</stp>
        <stp>9</stp>
        <stp>12/31/2014</stp>
        <stp>1</stp>
        <tr r="K650" s="2"/>
      </tp>
      <tp>
        <v>4725196552.3500004</v>
        <stp/>
        <stp>EM_S_STM07_IS</stp>
        <stp>4</stp>
        <stp>002179.SZ</stp>
        <stp>9</stp>
        <stp>12/31/2015</stp>
        <stp>1</stp>
        <tr r="M651" s="2"/>
      </tp>
      <tp>
        <v>313200970.57999998</v>
        <stp/>
        <stp>EM_S_STM07_IS</stp>
        <stp>4</stp>
        <stp>002168.SZ</stp>
        <stp>9</stp>
        <stp>12/31/2014</stp>
        <stp>1</stp>
        <tr r="K640" s="2"/>
      </tp>
      <tp>
        <v>1306933031.54</v>
        <stp/>
        <stp>EM_S_STM07_IS</stp>
        <stp>4</stp>
        <stp>002169.SZ</stp>
        <stp>9</stp>
        <stp>12/31/2015</stp>
        <stp>1</stp>
        <tr r="M641" s="2"/>
      </tp>
      <tp>
        <v>989738179.04999995</v>
        <stp/>
        <stp>EM_S_STM07_IS</stp>
        <stp>4</stp>
        <stp>002158.SZ</stp>
        <stp>9</stp>
        <stp>12/31/2014</stp>
        <stp>1</stp>
        <tr r="K630" s="2"/>
      </tp>
      <tp>
        <v>428640675.89999998</v>
        <stp/>
        <stp>EM_S_STM07_IS</stp>
        <stp>4</stp>
        <stp>002159.SZ</stp>
        <stp>9</stp>
        <stp>12/31/2015</stp>
        <stp>1</stp>
        <tr r="M631" s="2"/>
      </tp>
      <tp>
        <v>227626151.21000001</v>
        <stp/>
        <stp>EM_S_STM07_IS</stp>
        <stp>4</stp>
        <stp>002148.SZ</stp>
        <stp>9</stp>
        <stp>12/31/2014</stp>
        <stp>1</stp>
        <tr r="K620" s="2"/>
      </tp>
      <tp>
        <v>983057777.28999996</v>
        <stp/>
        <stp>EM_S_STM07_IS</stp>
        <stp>4</stp>
        <stp>002149.SZ</stp>
        <stp>9</stp>
        <stp>12/31/2015</stp>
        <stp>1</stp>
        <tr r="M621" s="2"/>
      </tp>
      <tp>
        <v>565820205.50999999</v>
        <stp/>
        <stp>EM_S_STM07_IS</stp>
        <stp>4</stp>
        <stp>002198.SZ</stp>
        <stp>9</stp>
        <stp>12/31/2014</stp>
        <stp>1</stp>
        <tr r="K670" s="2"/>
      </tp>
      <tp>
        <v>337794088.56</v>
        <stp/>
        <stp>EM_S_STM07_IS</stp>
        <stp>4</stp>
        <stp>002199.SZ</stp>
        <stp>9</stp>
        <stp>12/31/2015</stp>
        <stp>1</stp>
        <tr r="M671" s="2"/>
      </tp>
      <tp>
        <v>115786391.28</v>
        <stp/>
        <stp>EM_S_STM07_IS</stp>
        <stp>4</stp>
        <stp>002188.SZ</stp>
        <stp>9</stp>
        <stp>12/31/2014</stp>
        <stp>1</stp>
        <tr r="K660" s="2"/>
      </tp>
      <tp>
        <v>800497798.24000001</v>
        <stp/>
        <stp>EM_S_STM07_IS</stp>
        <stp>4</stp>
        <stp>002189.SZ</stp>
        <stp>9</stp>
        <stp>12/31/2015</stp>
        <stp>1</stp>
        <tr r="M661" s="2"/>
      </tp>
      <tp>
        <v>1315685093.55</v>
        <stp/>
        <stp>EM_S_STM07_IS</stp>
        <stp>4</stp>
        <stp>002238.SZ</stp>
        <stp>9</stp>
        <stp>12/31/2014</stp>
        <stp>1</stp>
        <tr r="K710" s="2"/>
      </tp>
      <tp>
        <v>2483559999.1300001</v>
        <stp/>
        <stp>EM_S_STM07_IS</stp>
        <stp>4</stp>
        <stp>002239.SZ</stp>
        <stp>9</stp>
        <stp>12/31/2015</stp>
        <stp>1</stp>
        <tr r="M711" s="2"/>
      </tp>
      <tp>
        <v>2716474436.8600001</v>
        <stp/>
        <stp>EM_S_STM07_IS</stp>
        <stp>4</stp>
        <stp>002228.SZ</stp>
        <stp>9</stp>
        <stp>12/31/2014</stp>
        <stp>1</stp>
        <tr r="K700" s="2"/>
      </tp>
      <tp>
        <v>660716146.75</v>
        <stp/>
        <stp>EM_S_STM07_IS</stp>
        <stp>4</stp>
        <stp>002229.SZ</stp>
        <stp>9</stp>
        <stp>12/31/2015</stp>
        <stp>1</stp>
        <tr r="M701" s="2"/>
      </tp>
      <tp>
        <v>545792802.94000006</v>
        <stp/>
        <stp>EM_S_STM07_IS</stp>
        <stp>4</stp>
        <stp>002218.SZ</stp>
        <stp>9</stp>
        <stp>12/31/2014</stp>
        <stp>1</stp>
        <tr r="K690" s="2"/>
      </tp>
      <tp>
        <v>1181728223.1500001</v>
        <stp/>
        <stp>EM_S_STM07_IS</stp>
        <stp>4</stp>
        <stp>002219.SZ</stp>
        <stp>9</stp>
        <stp>12/31/2015</stp>
        <stp>1</stp>
        <tr r="M691" s="2"/>
      </tp>
      <tp>
        <v>1760343910.3599999</v>
        <stp/>
        <stp>EM_S_STM07_IS</stp>
        <stp>4</stp>
        <stp>002208.SZ</stp>
        <stp>9</stp>
        <stp>12/31/2014</stp>
        <stp>1</stp>
        <tr r="K680" s="2"/>
      </tp>
      <tp>
        <v>805417326.59000003</v>
        <stp/>
        <stp>EM_S_STM07_IS</stp>
        <stp>4</stp>
        <stp>002209.SZ</stp>
        <stp>9</stp>
        <stp>12/31/2015</stp>
        <stp>1</stp>
        <tr r="M681" s="2"/>
      </tp>
      <tp>
        <v>671386803.12</v>
        <stp/>
        <stp>EM_S_STM07_IS</stp>
        <stp>4</stp>
        <stp>002278.SZ</stp>
        <stp>9</stp>
        <stp>12/31/2014</stp>
        <stp>1</stp>
        <tr r="K749" s="2"/>
      </tp>
      <tp>
        <v>716679345.54999995</v>
        <stp/>
        <stp>EM_S_STM07_IS</stp>
        <stp>4</stp>
        <stp>002279.SZ</stp>
        <stp>9</stp>
        <stp>12/31/2015</stp>
        <stp>1</stp>
        <tr r="M750" s="2"/>
      </tp>
      <tp>
        <v>1236497478.1500001</v>
        <stp/>
        <stp>EM_S_STM07_IS</stp>
        <stp>4</stp>
        <stp>002268.SZ</stp>
        <stp>9</stp>
        <stp>12/31/2014</stp>
        <stp>1</stp>
        <tr r="K739" s="2"/>
      </tp>
      <tp>
        <v>6294783764</v>
        <stp/>
        <stp>EM_S_STM07_IS</stp>
        <stp>4</stp>
        <stp>002269.SZ</stp>
        <stp>9</stp>
        <stp>12/31/2015</stp>
        <stp>1</stp>
        <tr r="M740" s="2"/>
      </tp>
      <tp>
        <v>1317389551.3900001</v>
        <stp/>
        <stp>EM_S_STM07_IS</stp>
        <stp>4</stp>
        <stp>002258.SZ</stp>
        <stp>9</stp>
        <stp>12/31/2014</stp>
        <stp>1</stp>
        <tr r="K729" s="2"/>
      </tp>
      <tp>
        <v>656885252.15999997</v>
        <stp/>
        <stp>EM_S_STM07_IS</stp>
        <stp>4</stp>
        <stp>002259.SZ</stp>
        <stp>9</stp>
        <stp>12/31/2015</stp>
        <stp>1</stp>
        <tr r="M730" s="2"/>
      </tp>
      <tp>
        <v>345499733.88</v>
        <stp/>
        <stp>EM_S_STM07_IS</stp>
        <stp>4</stp>
        <stp>002248.SZ</stp>
        <stp>9</stp>
        <stp>12/31/2014</stp>
        <stp>1</stp>
        <tr r="K720" s="2"/>
      </tp>
      <tp>
        <v>4912229877.4899998</v>
        <stp/>
        <stp>EM_S_STM07_IS</stp>
        <stp>4</stp>
        <stp>002249.SZ</stp>
        <stp>9</stp>
        <stp>12/31/2015</stp>
        <stp>1</stp>
        <tr r="M721" s="2"/>
      </tp>
      <tp>
        <v>809408929.76999998</v>
        <stp/>
        <stp>EM_S_STM07_IS</stp>
        <stp>4</stp>
        <stp>002298.SZ</stp>
        <stp>9</stp>
        <stp>12/31/2014</stp>
        <stp>1</stp>
        <tr r="K769" s="2"/>
      </tp>
      <tp>
        <v>6939825279.2200003</v>
        <stp/>
        <stp>EM_S_STM07_IS</stp>
        <stp>4</stp>
        <stp>002299.SZ</stp>
        <stp>9</stp>
        <stp>12/31/2015</stp>
        <stp>1</stp>
        <tr r="M770" s="2"/>
      </tp>
      <tp>
        <v>1201682787.46</v>
        <stp/>
        <stp>EM_S_STM07_IS</stp>
        <stp>4</stp>
        <stp>002288.SZ</stp>
        <stp>9</stp>
        <stp>12/31/2014</stp>
        <stp>1</stp>
        <tr r="K759" s="2"/>
      </tp>
      <tp>
        <v>3380316297.5900002</v>
        <stp/>
        <stp>EM_S_STM07_IS</stp>
        <stp>4</stp>
        <stp>002289.SZ</stp>
        <stp>9</stp>
        <stp>12/31/2015</stp>
        <stp>1</stp>
        <tr r="M760" s="2"/>
      </tp>
      <tp>
        <v>388701228.00999999</v>
        <stp/>
        <stp>EM_S_STM07_IS</stp>
        <stp>4</stp>
        <stp>002338.SZ</stp>
        <stp>9</stp>
        <stp>12/31/2014</stp>
        <stp>1</stp>
        <tr r="K809" s="2"/>
      </tp>
      <tp>
        <v>1285785547.23</v>
        <stp/>
        <stp>EM_S_STM07_IS</stp>
        <stp>4</stp>
        <stp>002339.SZ</stp>
        <stp>9</stp>
        <stp>12/31/2015</stp>
        <stp>1</stp>
        <tr r="M810" s="2"/>
      </tp>
      <tp>
        <v>3661561224.8899999</v>
        <stp/>
        <stp>EM_S_STM07_IS</stp>
        <stp>4</stp>
        <stp>002328.SZ</stp>
        <stp>9</stp>
        <stp>12/31/2014</stp>
        <stp>1</stp>
        <tr r="K799" s="2"/>
      </tp>
      <tp>
        <v>1685137677.8399999</v>
        <stp/>
        <stp>EM_S_STM07_IS</stp>
        <stp>4</stp>
        <stp>002329.SZ</stp>
        <stp>9</stp>
        <stp>12/31/2015</stp>
        <stp>1</stp>
        <tr r="M800" s="2"/>
      </tp>
      <tp>
        <v>2901822936.25</v>
        <stp/>
        <stp>EM_S_STM07_IS</stp>
        <stp>4</stp>
        <stp>002318.SZ</stp>
        <stp>9</stp>
        <stp>12/31/2014</stp>
        <stp>1</stp>
        <tr r="K789" s="2"/>
      </tp>
      <tp>
        <v>441741031.52999997</v>
        <stp/>
        <stp>EM_S_STM07_IS</stp>
        <stp>4</stp>
        <stp>002319.SZ</stp>
        <stp>9</stp>
        <stp>12/31/2015</stp>
        <stp>1</stp>
        <tr r="M790" s="2"/>
      </tp>
      <tp>
        <v>802970860.67999995</v>
        <stp/>
        <stp>EM_S_STM07_IS</stp>
        <stp>4</stp>
        <stp>002308.SZ</stp>
        <stp>9</stp>
        <stp>12/31/2014</stp>
        <stp>1</stp>
        <tr r="K779" s="2"/>
      </tp>
      <tp>
        <v>12139976629.35</v>
        <stp/>
        <stp>EM_S_STM07_IS</stp>
        <stp>4</stp>
        <stp>002309.SZ</stp>
        <stp>9</stp>
        <stp>12/31/2015</stp>
        <stp>1</stp>
        <tr r="M780" s="2"/>
      </tp>
      <tp>
        <v>2038829463.73</v>
        <stp/>
        <stp>EM_S_STM07_IS</stp>
        <stp>4</stp>
        <stp>002378.SZ</stp>
        <stp>9</stp>
        <stp>12/31/2014</stp>
        <stp>1</stp>
        <tr r="K849" s="2"/>
      </tp>
      <tp>
        <v>1528245617.4000001</v>
        <stp/>
        <stp>EM_S_STM07_IS</stp>
        <stp>4</stp>
        <stp>002379.SZ</stp>
        <stp>9</stp>
        <stp>12/31/2015</stp>
        <stp>1</stp>
        <tr r="M850" s="2"/>
      </tp>
      <tp>
        <v>4255622147.2800002</v>
        <stp/>
        <stp>EM_S_STM07_IS</stp>
        <stp>4</stp>
        <stp>002368.SZ</stp>
        <stp>9</stp>
        <stp>12/31/2014</stp>
        <stp>1</stp>
        <tr r="K839" s="2"/>
      </tp>
      <tp>
        <v>3779465102.2199998</v>
        <stp/>
        <stp>EM_S_STM07_IS</stp>
        <stp>4</stp>
        <stp>002369.SZ</stp>
        <stp>9</stp>
        <stp>12/31/2015</stp>
        <stp>1</stp>
        <tr r="M840" s="2"/>
      </tp>
      <tp>
        <v>1125201345.6700001</v>
        <stp/>
        <stp>EM_S_STM07_IS</stp>
        <stp>4</stp>
        <stp>002358.SZ</stp>
        <stp>9</stp>
        <stp>12/31/2014</stp>
        <stp>1</stp>
        <tr r="K829" s="2"/>
      </tp>
      <tp>
        <v>661564256.45000005</v>
        <stp/>
        <stp>EM_S_STM07_IS</stp>
        <stp>4</stp>
        <stp>002359.SZ</stp>
        <stp>9</stp>
        <stp>12/31/2015</stp>
        <stp>1</stp>
        <tr r="M830" s="2"/>
      </tp>
      <tp>
        <v>417037051.81</v>
        <stp/>
        <stp>EM_S_STM07_IS</stp>
        <stp>4</stp>
        <stp>002348.SZ</stp>
        <stp>9</stp>
        <stp>12/31/2014</stp>
        <stp>1</stp>
        <tr r="K819" s="2"/>
      </tp>
      <tp>
        <v>780334010</v>
        <stp/>
        <stp>EM_S_STM07_IS</stp>
        <stp>4</stp>
        <stp>002349.SZ</stp>
        <stp>9</stp>
        <stp>12/31/2015</stp>
        <stp>1</stp>
        <tr r="M820" s="2"/>
      </tp>
      <tp>
        <v>1789202698.3299999</v>
        <stp/>
        <stp>EM_S_STM07_IS</stp>
        <stp>4</stp>
        <stp>002398.SZ</stp>
        <stp>9</stp>
        <stp>12/31/2014</stp>
        <stp>1</stp>
        <tr r="K869" s="2"/>
      </tp>
      <tp>
        <v>2292299999.5900002</v>
        <stp/>
        <stp>EM_S_STM07_IS</stp>
        <stp>4</stp>
        <stp>002399.SZ</stp>
        <stp>9</stp>
        <stp>12/31/2015</stp>
        <stp>1</stp>
        <tr r="M870" s="2"/>
      </tp>
      <tp>
        <v>517205183.5</v>
        <stp/>
        <stp>EM_S_STM07_IS</stp>
        <stp>4</stp>
        <stp>002388.SZ</stp>
        <stp>9</stp>
        <stp>12/31/2014</stp>
        <stp>1</stp>
        <tr r="K859" s="2"/>
      </tp>
      <tp>
        <v>923366217</v>
        <stp/>
        <stp>EM_S_STM07_IS</stp>
        <stp>4</stp>
        <stp>002389.SZ</stp>
        <stp>9</stp>
        <stp>12/31/2015</stp>
        <stp>1</stp>
        <tr r="M860" s="2"/>
      </tp>
      <tp>
        <v>65306000000</v>
        <stp/>
        <stp>EM_S_STM07_IS</stp>
        <stp>4</stp>
        <stp>601818.SH</stp>
        <stp>9</stp>
        <stp>12/31/2013</stp>
        <stp>1</stp>
        <tr r="I2807" s="2"/>
      </tp>
      <tp>
        <v>27957934826</v>
        <stp/>
        <stp>EM_S_STM07_IS</stp>
        <stp>4</stp>
        <stp>601808.SH</stp>
        <stp>9</stp>
        <stp>12/31/2013</stp>
        <stp>1</stp>
        <tr r="I2805" s="2"/>
      </tp>
      <tp>
        <v>82316482000</v>
        <stp/>
        <stp>EM_S_STM07_IS</stp>
        <stp>4</stp>
        <stp>601898.SH</stp>
        <stp>9</stp>
        <stp>12/31/2013</stp>
        <stp>1</stp>
        <tr r="I2817" s="2"/>
      </tp>
      <tp>
        <v>48414719206</v>
        <stp/>
        <stp>EM_S_STM07_IS</stp>
        <stp>4</stp>
        <stp>601899.SH</stp>
        <stp>9</stp>
        <stp>12/31/2012</stp>
        <stp>1</stp>
        <tr r="G2818" s="2"/>
      </tp>
      <tp>
        <v>17448188232.060001</v>
        <stp/>
        <stp>EM_S_STM07_IS</stp>
        <stp>4</stp>
        <stp>601888.SH</stp>
        <stp>9</stp>
        <stp>12/31/2013</stp>
        <stp>1</stp>
        <tr r="I2815" s="2"/>
      </tp>
      <tp t="s">
        <v/>
        <stp/>
        <stp>EM_S_STM07_IS</stp>
        <stp>4</stp>
        <stp>001979.SZ</stp>
        <stp>9</stp>
        <stp>12/31/2012</stp>
        <stp>1</stp>
        <tr r="G472" s="2"/>
      </tp>
      <tp>
        <v>2912889187.9299998</v>
        <stp/>
        <stp>EM_S_STM07_IS</stp>
        <stp>4</stp>
        <stp>601968.SH</stp>
        <stp>9</stp>
        <stp>12/31/2013</stp>
        <stp>1</stp>
        <tr r="I2831" s="2"/>
      </tp>
      <tp>
        <v>2415348298.3000002</v>
        <stp/>
        <stp>EM_S_STM07_IS</stp>
        <stp>4</stp>
        <stp>601969.SH</stp>
        <stp>9</stp>
        <stp>12/31/2012</stp>
        <stp>1</stp>
        <tr r="G2832" s="2"/>
      </tp>
      <tp>
        <v>8616010087.5400009</v>
        <stp/>
        <stp>EM_S_STM07_IS</stp>
        <stp>4</stp>
        <stp>601958.SH</stp>
        <stp>9</stp>
        <stp>12/31/2013</stp>
        <stp>1</stp>
        <tr r="I2828" s="2"/>
      </tp>
      <tp>
        <v>460746000000</v>
        <stp/>
        <stp>EM_S_STM07_IS</stp>
        <stp>4</stp>
        <stp>601939.SH</stp>
        <stp>9</stp>
        <stp>12/31/2012</stp>
        <stp>1</stp>
        <tr r="G2827" s="2"/>
      </tp>
      <tp>
        <v>7315871142.6400003</v>
        <stp/>
        <stp>EM_S_STM07_IS</stp>
        <stp>4</stp>
        <stp>601928.SH</stp>
        <stp>9</stp>
        <stp>12/31/2013</stp>
        <stp>1</stp>
        <tr r="I2824" s="2"/>
      </tp>
      <tp>
        <v>1763603529.5599999</v>
        <stp/>
        <stp>EM_S_STM07_IS</stp>
        <stp>4</stp>
        <stp>601929.SH</stp>
        <stp>9</stp>
        <stp>12/31/2012</stp>
        <stp>1</stp>
        <tr r="G2825" s="2"/>
      </tp>
      <tp>
        <v>7812147259.6199999</v>
        <stp/>
        <stp>EM_S_STM07_IS</stp>
        <stp>4</stp>
        <stp>601918.SH</stp>
        <stp>9</stp>
        <stp>12/31/2013</stp>
        <stp>1</stp>
        <tr r="I2822" s="2"/>
      </tp>
      <tp>
        <v>72056802569.350006</v>
        <stp/>
        <stp>EM_S_STM07_IS</stp>
        <stp>4</stp>
        <stp>601919.SH</stp>
        <stp>9</stp>
        <stp>12/31/2012</stp>
        <stp>1</stp>
        <tr r="G2823" s="2"/>
      </tp>
      <tp>
        <v>465867125.81999999</v>
        <stp/>
        <stp>EM_S_STM07_IS</stp>
        <stp>4</stp>
        <stp>601908.SH</stp>
        <stp>9</stp>
        <stp>12/31/2013</stp>
        <stp>1</stp>
        <tr r="I2821" s="2"/>
      </tp>
      <tp>
        <v>104558000000</v>
        <stp/>
        <stp>EM_S_STM07_IS</stp>
        <stp>4</stp>
        <stp>601998.SH</stp>
        <stp>9</stp>
        <stp>12/31/2013</stp>
        <stp>1</stp>
        <tr r="I2840" s="2"/>
      </tp>
      <tp>
        <v>1268057997.7</v>
        <stp/>
        <stp>EM_S_STM07_IS</stp>
        <stp>4</stp>
        <stp>601999.SH</stp>
        <stp>9</stp>
        <stp>12/31/2012</stp>
        <stp>1</stp>
        <tr r="G2841" s="2"/>
      </tp>
      <tp>
        <v>407508000000</v>
        <stp/>
        <stp>EM_S_STM07_IS</stp>
        <stp>4</stp>
        <stp>601988.SH</stp>
        <stp>9</stp>
        <stp>12/31/2013</stp>
        <stp>1</stp>
        <tr r="I2834" s="2"/>
      </tp>
      <tp>
        <v>58501381871.440002</v>
        <stp/>
        <stp>EM_S_STM07_IS</stp>
        <stp>4</stp>
        <stp>601989.SH</stp>
        <stp>9</stp>
        <stp>12/31/2012</stp>
        <stp>1</stp>
        <tr r="G2835" s="2"/>
      </tp>
      <tp>
        <v>974821051.69000006</v>
        <stp/>
        <stp>EM_S_STM07_IS</stp>
        <stp>4</stp>
        <stp>601579.SH</stp>
        <stp>9</stp>
        <stp>12/31/2012</stp>
        <stp>1</stp>
        <tr r="G2771" s="2"/>
      </tp>
      <tp>
        <v>3661874681.0100002</v>
        <stp/>
        <stp>EM_S_STM07_IS</stp>
        <stp>4</stp>
        <stp>601558.SH</stp>
        <stp>9</stp>
        <stp>12/31/2013</stp>
        <stp>1</stp>
        <tr r="I2768" s="2"/>
      </tp>
      <tp>
        <v>785732811.02999997</v>
        <stp/>
        <stp>EM_S_STM07_IS</stp>
        <stp>4</stp>
        <stp>601518.SH</stp>
        <stp>9</stp>
        <stp>12/31/2013</stp>
        <stp>1</stp>
        <tr r="I2765" s="2"/>
      </tp>
      <tp>
        <v>470138437.47000003</v>
        <stp/>
        <stp>EM_S_STM07_IS</stp>
        <stp>4</stp>
        <stp>601519.SH</stp>
        <stp>9</stp>
        <stp>12/31/2012</stp>
        <stp>1</stp>
        <tr r="G2766" s="2"/>
      </tp>
      <tp>
        <v>1671269357.3099999</v>
        <stp/>
        <stp>EM_S_STM07_IS</stp>
        <stp>4</stp>
        <stp>601599.SH</stp>
        <stp>9</stp>
        <stp>12/31/2012</stp>
        <stp>1</stp>
        <tr r="G2774" s="2"/>
      </tp>
      <tp>
        <v>5504990841</v>
        <stp/>
        <stp>EM_S_STM07_IS</stp>
        <stp>4</stp>
        <stp>601588.SH</stp>
        <stp>9</stp>
        <stp>12/31/2013</stp>
        <stp>1</stp>
        <tr r="I2772" s="2"/>
      </tp>
      <tp>
        <v>4100238915.5999999</v>
        <stp/>
        <stp>EM_S_STM07_IS</stp>
        <stp>4</stp>
        <stp>601678.SH</stp>
        <stp>9</stp>
        <stp>12/31/2013</stp>
        <stp>1</stp>
        <tr r="I2789" s="2"/>
      </tp>
      <tp>
        <v>681047990000</v>
        <stp/>
        <stp>EM_S_STM07_IS</stp>
        <stp>4</stp>
        <stp>601668.SH</stp>
        <stp>9</stp>
        <stp>12/31/2013</stp>
        <stp>1</stp>
        <tr r="I2786" s="2"/>
      </tp>
      <tp>
        <v>127036572408.44</v>
        <stp/>
        <stp>EM_S_STM07_IS</stp>
        <stp>4</stp>
        <stp>601669.SH</stp>
        <stp>9</stp>
        <stp>12/31/2012</stp>
        <stp>1</stp>
        <tr r="G2787" s="2"/>
      </tp>
      <tp>
        <v>423613000000</v>
        <stp/>
        <stp>EM_S_STM07_IS</stp>
        <stp>4</stp>
        <stp>601628.SH</stp>
        <stp>9</stp>
        <stp>12/31/2013</stp>
        <stp>1</stp>
        <tr r="I2782" s="2"/>
      </tp>
      <tp>
        <v>202690241000</v>
        <stp/>
        <stp>EM_S_STM07_IS</stp>
        <stp>4</stp>
        <stp>601618.SH</stp>
        <stp>9</stp>
        <stp>12/31/2013</stp>
        <stp>1</stp>
        <tr r="I2781" s="2"/>
      </tp>
      <tp>
        <v>5083111074.0600004</v>
        <stp/>
        <stp>EM_S_STM07_IS</stp>
        <stp>4</stp>
        <stp>601608.SH</stp>
        <stp>9</stp>
        <stp>12/31/2013</stp>
        <stp>1</stp>
        <tr r="I2778" s="2"/>
      </tp>
      <tp>
        <v>20065299075.32</v>
        <stp/>
        <stp>EM_S_STM07_IS</stp>
        <stp>4</stp>
        <stp>601699.SH</stp>
        <stp>9</stp>
        <stp>12/31/2012</stp>
        <stp>1</stp>
        <tr r="G2792" s="2"/>
      </tp>
      <tp>
        <v>7166536335.6300001</v>
        <stp/>
        <stp>EM_S_STM07_IS</stp>
        <stp>4</stp>
        <stp>601688.SH</stp>
        <stp>9</stp>
        <stp>12/31/2013</stp>
        <stp>1</stp>
        <tr r="I2790" s="2"/>
      </tp>
      <tp>
        <v>1874988923.75</v>
        <stp/>
        <stp>EM_S_STM07_IS</stp>
        <stp>4</stp>
        <stp>601689.SH</stp>
        <stp>9</stp>
        <stp>12/31/2012</stp>
        <stp>1</stp>
        <tr r="G2791" s="2"/>
      </tp>
      <tp>
        <v>26717965434.049999</v>
        <stp/>
        <stp>EM_S_STM07_IS</stp>
        <stp>4</stp>
        <stp>601718.SH</stp>
        <stp>9</stp>
        <stp>12/31/2013</stp>
        <stp>1</stp>
        <tr r="I2795" s="2"/>
      </tp>
      <tp>
        <v>917383537.54999995</v>
        <stp/>
        <stp>EM_S_STM07_IS</stp>
        <stp>4</stp>
        <stp>601798.SH</stp>
        <stp>9</stp>
        <stp>12/31/2013</stp>
        <stp>1</stp>
        <tr r="I2801" s="2"/>
      </tp>
      <tp>
        <v>1318161828.3399999</v>
        <stp/>
        <stp>EM_S_STM07_IS</stp>
        <stp>4</stp>
        <stp>601799.SH</stp>
        <stp>9</stp>
        <stp>12/31/2012</stp>
        <stp>1</stp>
        <tr r="G2802" s="2"/>
      </tp>
      <tp>
        <v>4019544554.6999998</v>
        <stp/>
        <stp>EM_S_STM07_IS</stp>
        <stp>4</stp>
        <stp>601788.SH</stp>
        <stp>9</stp>
        <stp>12/31/2013</stp>
        <stp>1</stp>
        <tr r="I2799" s="2"/>
      </tp>
      <tp>
        <v>9476811282.2299995</v>
        <stp/>
        <stp>EM_S_STM07_IS</stp>
        <stp>4</stp>
        <stp>601789.SH</stp>
        <stp>9</stp>
        <stp>12/31/2012</stp>
        <stp>1</stp>
        <tr r="G2800" s="2"/>
      </tp>
      <tp>
        <v>1206007334.53</v>
        <stp/>
        <stp>EM_S_STM07_IS</stp>
        <stp>4</stp>
        <stp>601069.SH</stp>
        <stp>9</stp>
        <stp>12/31/2012</stp>
        <stp>1</stp>
        <tr r="G2706" s="2"/>
      </tp>
      <tp>
        <v>8021863964.2399998</v>
        <stp/>
        <stp>EM_S_STM07_IS</stp>
        <stp>4</stp>
        <stp>601058.SH</stp>
        <stp>9</stp>
        <stp>12/31/2013</stp>
        <stp>1</stp>
        <tr r="I2705" s="2"/>
      </tp>
      <tp>
        <v>10965436727.360001</v>
        <stp/>
        <stp>EM_S_STM07_IS</stp>
        <stp>4</stp>
        <stp>601038.SH</stp>
        <stp>9</stp>
        <stp>12/31/2013</stp>
        <stp>1</stp>
        <tr r="I2704" s="2"/>
      </tp>
      <tp>
        <v>2715150568.8099999</v>
        <stp/>
        <stp>EM_S_STM07_IS</stp>
        <stp>4</stp>
        <stp>601028.SH</stp>
        <stp>9</stp>
        <stp>12/31/2013</stp>
        <stp>1</stp>
        <tr r="I2703" s="2"/>
      </tp>
      <tp>
        <v>11395536000</v>
        <stp/>
        <stp>EM_S_STM07_IS</stp>
        <stp>4</stp>
        <stp>601018.SH</stp>
        <stp>9</stp>
        <stp>12/31/2013</stp>
        <stp>1</stp>
        <tr r="I2700" s="2"/>
      </tp>
      <tp>
        <v>1542275844.3399999</v>
        <stp/>
        <stp>EM_S_STM07_IS</stp>
        <stp>4</stp>
        <stp>601008.SH</stp>
        <stp>9</stp>
        <stp>12/31/2013</stp>
        <stp>1</stp>
        <tr r="I2693" s="2"/>
      </tp>
      <tp>
        <v>9114453000</v>
        <stp/>
        <stp>EM_S_STM07_IS</stp>
        <stp>4</stp>
        <stp>601009.SH</stp>
        <stp>9</stp>
        <stp>12/31/2012</stp>
        <stp>1</stp>
        <tr r="G2694" s="2"/>
      </tp>
      <tp>
        <v>8033049349.1499996</v>
        <stp/>
        <stp>EM_S_STM07_IS</stp>
        <stp>4</stp>
        <stp>601098.SH</stp>
        <stp>9</stp>
        <stp>12/31/2013</stp>
        <stp>1</stp>
        <tr r="I2708" s="2"/>
      </tp>
      <tp>
        <v>525802076.12</v>
        <stp/>
        <stp>EM_S_STM07_IS</stp>
        <stp>4</stp>
        <stp>601099.SH</stp>
        <stp>9</stp>
        <stp>12/31/2012</stp>
        <stp>1</stp>
        <tr r="G2709" s="2"/>
      </tp>
      <tp>
        <v>283797000000</v>
        <stp/>
        <stp>EM_S_STM07_IS</stp>
        <stp>4</stp>
        <stp>601088.SH</stp>
        <stp>9</stp>
        <stp>12/31/2013</stp>
        <stp>1</stp>
        <tr r="I2707" s="2"/>
      </tp>
      <tp>
        <v>12480825465.950001</v>
        <stp/>
        <stp>EM_S_STM07_IS</stp>
        <stp>4</stp>
        <stp>601179.SH</stp>
        <stp>9</stp>
        <stp>12/31/2012</stp>
        <stp>1</stp>
        <tr r="G2731" s="2"/>
      </tp>
      <tp>
        <v>25271519802</v>
        <stp/>
        <stp>EM_S_STM07_IS</stp>
        <stp>4</stp>
        <stp>601168.SH</stp>
        <stp>9</stp>
        <stp>12/31/2013</stp>
        <stp>1</stp>
        <tr r="I2728" s="2"/>
      </tp>
      <tp>
        <v>27816860000</v>
        <stp/>
        <stp>EM_S_STM07_IS</stp>
        <stp>4</stp>
        <stp>601169.SH</stp>
        <stp>9</stp>
        <stp>12/31/2012</stp>
        <stp>1</stp>
        <tr r="G2729" s="2"/>
      </tp>
      <tp>
        <v>3999575359.3499999</v>
        <stp/>
        <stp>EM_S_STM07_IS</stp>
        <stp>4</stp>
        <stp>601158.SH</stp>
        <stp>9</stp>
        <stp>12/31/2013</stp>
        <stp>1</stp>
        <tr r="I2725" s="2"/>
      </tp>
      <tp>
        <v>8967881710.6599998</v>
        <stp/>
        <stp>EM_S_STM07_IS</stp>
        <stp>4</stp>
        <stp>601139.SH</stp>
        <stp>9</stp>
        <stp>12/31/2012</stp>
        <stp>1</stp>
        <tr r="G2723" s="2"/>
      </tp>
      <tp>
        <v>2364663575.75</v>
        <stp/>
        <stp>EM_S_STM07_IS</stp>
        <stp>4</stp>
        <stp>601128.SH</stp>
        <stp>9</stp>
        <stp>12/31/2013</stp>
        <stp>1</stp>
        <tr r="I2721" s="2"/>
      </tp>
      <tp>
        <v>11694732913.16</v>
        <stp/>
        <stp>EM_S_STM07_IS</stp>
        <stp>4</stp>
        <stp>601118.SH</stp>
        <stp>9</stp>
        <stp>12/31/2013</stp>
        <stp>1</stp>
        <tr r="I2718" s="2"/>
      </tp>
      <tp>
        <v>2033866487.1400001</v>
        <stp/>
        <stp>EM_S_STM07_IS</stp>
        <stp>4</stp>
        <stp>601198.SH</stp>
        <stp>9</stp>
        <stp>12/31/2013</stp>
        <stp>1</stp>
        <tr r="I2734" s="2"/>
      </tp>
      <tp>
        <v>523165333.64999998</v>
        <stp/>
        <stp>EM_S_STM07_IS</stp>
        <stp>4</stp>
        <stp>601199.SH</stp>
        <stp>9</stp>
        <stp>12/31/2012</stp>
        <stp>1</stp>
        <tr r="G2735" s="2"/>
      </tp>
      <tp>
        <v>447740560.91000003</v>
        <stp/>
        <stp>EM_S_STM07_IS</stp>
        <stp>4</stp>
        <stp>601188.SH</stp>
        <stp>9</stp>
        <stp>12/31/2013</stp>
        <stp>1</stp>
        <tr r="I2733" s="2"/>
      </tp>
      <tp>
        <v>63985283179</v>
        <stp/>
        <stp>EM_S_STM07_IS</stp>
        <stp>4</stp>
        <stp>601258.SH</stp>
        <stp>9</stp>
        <stp>12/31/2013</stp>
        <stp>1</stp>
        <tr r="I2747" s="2"/>
      </tp>
      <tp>
        <v>18824198521</v>
        <stp/>
        <stp>EM_S_STM07_IS</stp>
        <stp>4</stp>
        <stp>601238.SH</stp>
        <stp>9</stp>
        <stp>12/31/2013</stp>
        <stp>1</stp>
        <tr r="I2746" s="2"/>
      </tp>
      <tp>
        <v>17289973000</v>
        <stp/>
        <stp>EM_S_STM07_IS</stp>
        <stp>4</stp>
        <stp>601229.SH</stp>
        <stp>9</stp>
        <stp>12/31/2012</stp>
        <stp>1</stp>
        <tr r="G2743" s="2"/>
      </tp>
      <tp>
        <v>1400024179.22</v>
        <stp/>
        <stp>EM_S_STM07_IS</stp>
        <stp>4</stp>
        <stp>601218.SH</stp>
        <stp>9</stp>
        <stp>12/31/2013</stp>
        <stp>1</stp>
        <tr r="I2739" s="2"/>
      </tp>
      <tp>
        <v>1091217702.51</v>
        <stp/>
        <stp>EM_S_STM07_IS</stp>
        <stp>4</stp>
        <stp>601208.SH</stp>
        <stp>9</stp>
        <stp>12/31/2013</stp>
        <stp>1</stp>
        <tr r="I2736" s="2"/>
      </tp>
      <tp>
        <v>462625000000</v>
        <stp/>
        <stp>EM_S_STM07_IS</stp>
        <stp>4</stp>
        <stp>601288.SH</stp>
        <stp>9</stp>
        <stp>12/31/2013</stp>
        <stp>1</stp>
        <tr r="I2748" s="2"/>
      </tp>
      <tp>
        <v>914660468</v>
        <stp/>
        <stp>EM_S_STM07_IS</stp>
        <stp>4</stp>
        <stp>601368.SH</stp>
        <stp>9</stp>
        <stp>12/31/2013</stp>
        <stp>1</stp>
        <tr r="I2756" s="2"/>
      </tp>
      <tp>
        <v>6041744665.0600004</v>
        <stp/>
        <stp>EM_S_STM07_IS</stp>
        <stp>4</stp>
        <stp>601369.SH</stp>
        <stp>9</stp>
        <stp>12/31/2012</stp>
        <stp>1</stp>
        <tr r="G2757" s="2"/>
      </tp>
      <tp>
        <v>4770164250.8100004</v>
        <stp/>
        <stp>EM_S_STM07_IS</stp>
        <stp>4</stp>
        <stp>601339.SH</stp>
        <stp>9</stp>
        <stp>12/31/2012</stp>
        <stp>1</stp>
        <tr r="G2755" s="2"/>
      </tp>
      <tp>
        <v>164435000000</v>
        <stp/>
        <stp>EM_S_STM07_IS</stp>
        <stp>4</stp>
        <stp>601328.SH</stp>
        <stp>9</stp>
        <stp>12/31/2013</stp>
        <stp>1</stp>
        <tr r="I2752" s="2"/>
      </tp>
      <tp>
        <v>362631000000</v>
        <stp/>
        <stp>EM_S_STM07_IS</stp>
        <stp>4</stp>
        <stp>601318.SH</stp>
        <stp>9</stp>
        <stp>12/31/2013</stp>
        <stp>1</stp>
        <tr r="I2751" s="2"/>
      </tp>
      <tp>
        <v>589637000000</v>
        <stp/>
        <stp>EM_S_STM07_IS</stp>
        <stp>4</stp>
        <stp>601398.SH</stp>
        <stp>9</stp>
        <stp>12/31/2013</stp>
        <stp>1</stp>
        <tr r="I2762" s="2"/>
      </tp>
      <tp>
        <v>4877044911.8699999</v>
        <stp/>
        <stp>EM_S_STM07_IS</stp>
        <stp>4</stp>
        <stp>601388.SH</stp>
        <stp>9</stp>
        <stp>12/31/2013</stp>
        <stp>1</stp>
        <tr r="I2760" s="2"/>
      </tp>
      <tp>
        <v>443594563</v>
        <stp/>
        <stp>EM_S_STM07_IS</stp>
        <stp>4</stp>
        <stp>000838.SZ</stp>
        <stp>9</stp>
        <stp>12/31/2013</stp>
        <stp>1</stp>
        <tr r="I357" s="2"/>
      </tp>
      <tp>
        <v>2009226899.4200001</v>
        <stp/>
        <stp>EM_S_STM07_IS</stp>
        <stp>4</stp>
        <stp>000839.SZ</stp>
        <stp>9</stp>
        <stp>12/31/2012</stp>
        <stp>1</stp>
        <tr r="G358" s="2"/>
      </tp>
      <tp>
        <v>764775264.99000001</v>
        <stp/>
        <stp>EM_S_STM07_IS</stp>
        <stp>4</stp>
        <stp>000828.SZ</stp>
        <stp>9</stp>
        <stp>12/31/2013</stp>
        <stp>1</stp>
        <tr r="I349" s="2"/>
      </tp>
      <tp>
        <v>32590379734.25</v>
        <stp/>
        <stp>EM_S_STM07_IS</stp>
        <stp>4</stp>
        <stp>000829.SZ</stp>
        <stp>9</stp>
        <stp>12/31/2012</stp>
        <stp>1</stp>
        <tr r="G350" s="2"/>
      </tp>
      <tp>
        <v>2653399693.7600002</v>
        <stp/>
        <stp>EM_S_STM07_IS</stp>
        <stp>4</stp>
        <stp>000818.SZ</stp>
        <stp>9</stp>
        <stp>12/31/2013</stp>
        <stp>1</stp>
        <tr r="I341" s="2"/>
      </tp>
      <tp>
        <v>2025696399.3800001</v>
        <stp/>
        <stp>EM_S_STM07_IS</stp>
        <stp>4</stp>
        <stp>000819.SZ</stp>
        <stp>9</stp>
        <stp>12/31/2012</stp>
        <stp>1</stp>
        <tr r="G342" s="2"/>
      </tp>
      <tp>
        <v>1396477588.9300001</v>
        <stp/>
        <stp>EM_S_STM07_IS</stp>
        <stp>4</stp>
        <stp>000809.SZ</stp>
        <stp>9</stp>
        <stp>12/31/2012</stp>
        <stp>1</stp>
        <tr r="G334" s="2"/>
      </tp>
      <tp>
        <v>50100298922.440002</v>
        <stp/>
        <stp>EM_S_STM07_IS</stp>
        <stp>4</stp>
        <stp>000878.SZ</stp>
        <stp>9</stp>
        <stp>12/31/2013</stp>
        <stp>1</stp>
        <tr r="I375" s="2"/>
      </tp>
      <tp>
        <v>3539046825.5700002</v>
        <stp/>
        <stp>EM_S_STM07_IS</stp>
        <stp>4</stp>
        <stp>000868.SZ</stp>
        <stp>9</stp>
        <stp>12/31/2013</stp>
        <stp>1</stp>
        <tr r="I370" s="2"/>
      </tp>
      <tp>
        <v>5643530553</v>
        <stp/>
        <stp>EM_S_STM07_IS</stp>
        <stp>4</stp>
        <stp>000869.SZ</stp>
        <stp>9</stp>
        <stp>12/31/2012</stp>
        <stp>1</stp>
        <tr r="G371" s="2"/>
      </tp>
      <tp>
        <v>24718588617.990002</v>
        <stp/>
        <stp>EM_S_STM07_IS</stp>
        <stp>4</stp>
        <stp>000858.SZ</stp>
        <stp>9</stp>
        <stp>12/31/2013</stp>
        <stp>1</stp>
        <tr r="I364" s="2"/>
      </tp>
      <tp>
        <v>1429151801.52</v>
        <stp/>
        <stp>EM_S_STM07_IS</stp>
        <stp>4</stp>
        <stp>000859.SZ</stp>
        <stp>9</stp>
        <stp>12/31/2012</stp>
        <stp>1</stp>
        <tr r="G365" s="2"/>
      </tp>
      <tp>
        <v>2632555406.4899998</v>
        <stp/>
        <stp>EM_S_STM07_IS</stp>
        <stp>4</stp>
        <stp>000848.SZ</stp>
        <stp>9</stp>
        <stp>12/31/2013</stp>
        <stp>1</stp>
        <tr r="I359" s="2"/>
      </tp>
      <tp>
        <v>75329000000</v>
        <stp/>
        <stp>EM_S_STM07_IS</stp>
        <stp>4</stp>
        <stp>000898.SZ</stp>
        <stp>9</stp>
        <stp>12/31/2013</stp>
        <stp>1</stp>
        <tr r="I390" s="2"/>
      </tp>
      <tp>
        <v>2570058533.48</v>
        <stp/>
        <stp>EM_S_STM07_IS</stp>
        <stp>4</stp>
        <stp>000899.SZ</stp>
        <stp>9</stp>
        <stp>12/31/2012</stp>
        <stp>1</stp>
        <tr r="G391" s="2"/>
      </tp>
      <tp>
        <v>825963768.10000002</v>
        <stp/>
        <stp>EM_S_STM07_IS</stp>
        <stp>4</stp>
        <stp>000888.SZ</stp>
        <stp>9</stp>
        <stp>12/31/2013</stp>
        <stp>1</stp>
        <tr r="I383" s="2"/>
      </tp>
      <tp>
        <v>1926491503.25</v>
        <stp/>
        <stp>EM_S_STM07_IS</stp>
        <stp>4</stp>
        <stp>000889.SZ</stp>
        <stp>9</stp>
        <stp>12/31/2012</stp>
        <stp>1</stp>
        <tr r="G384" s="2"/>
      </tp>
      <tp>
        <v>3714022858.0300002</v>
        <stp/>
        <stp>EM_S_STM07_IS</stp>
        <stp>4</stp>
        <stp>600879.SH</stp>
        <stp>9</stp>
        <stp>12/31/2012</stp>
        <stp>1</stp>
        <tr r="G2624" s="2"/>
      </tp>
      <tp>
        <v>486234543.99000001</v>
        <stp/>
        <stp>EM_S_STM07_IS</stp>
        <stp>4</stp>
        <stp>600868.SH</stp>
        <stp>9</stp>
        <stp>12/31/2013</stp>
        <stp>1</stp>
        <tr r="I2614" s="2"/>
      </tp>
      <tp>
        <v>9880294017.9500008</v>
        <stp/>
        <stp>EM_S_STM07_IS</stp>
        <stp>4</stp>
        <stp>600869.SH</stp>
        <stp>9</stp>
        <stp>12/31/2012</stp>
        <stp>1</stp>
        <tr r="G2615" s="2"/>
      </tp>
      <tp>
        <v>14217876170.75</v>
        <stp/>
        <stp>EM_S_STM07_IS</stp>
        <stp>4</stp>
        <stp>600858.SH</stp>
        <stp>9</stp>
        <stp>12/31/2013</stp>
        <stp>1</stp>
        <tr r="I2604" s="2"/>
      </tp>
      <tp>
        <v>18264366744.360001</v>
        <stp/>
        <stp>EM_S_STM07_IS</stp>
        <stp>4</stp>
        <stp>600859.SH</stp>
        <stp>9</stp>
        <stp>12/31/2012</stp>
        <stp>1</stp>
        <tr r="G2605" s="2"/>
      </tp>
      <tp>
        <v>1079414558.8800001</v>
        <stp/>
        <stp>EM_S_STM07_IS</stp>
        <stp>4</stp>
        <stp>600848.SH</stp>
        <stp>9</stp>
        <stp>12/31/2013</stp>
        <stp>1</stp>
        <tr r="I2596" s="2"/>
      </tp>
      <tp>
        <v>140637494.18000001</v>
        <stp/>
        <stp>EM_S_STM07_IS</stp>
        <stp>4</stp>
        <stp>600838.SH</stp>
        <stp>9</stp>
        <stp>12/31/2013</stp>
        <stp>1</stp>
        <tr r="I2588" s="2"/>
      </tp>
      <tp>
        <v>52334149134.260002</v>
        <stp/>
        <stp>EM_S_STM07_IS</stp>
        <stp>4</stp>
        <stp>600839.SH</stp>
        <stp>9</stp>
        <stp>12/31/2012</stp>
        <stp>1</stp>
        <tr r="G2589" s="2"/>
      </tp>
      <tp>
        <v>2212110863.3899999</v>
        <stp/>
        <stp>EM_S_STM07_IS</stp>
        <stp>4</stp>
        <stp>600828.SH</stp>
        <stp>9</stp>
        <stp>12/31/2013</stp>
        <stp>1</stp>
        <tr r="I2579" s="2"/>
      </tp>
      <tp>
        <v>4068385292.7399998</v>
        <stp/>
        <stp>EM_S_STM07_IS</stp>
        <stp>4</stp>
        <stp>600829.SH</stp>
        <stp>9</stp>
        <stp>12/31/2012</stp>
        <stp>1</stp>
        <tr r="G2580" s="2"/>
      </tp>
      <tp>
        <v>660151463.83000004</v>
        <stp/>
        <stp>EM_S_STM07_IS</stp>
        <stp>4</stp>
        <stp>600818.SH</stp>
        <stp>9</stp>
        <stp>12/31/2013</stp>
        <stp>1</stp>
        <tr r="I2569" s="2"/>
      </tp>
      <tp>
        <v>2307631891.1900001</v>
        <stp/>
        <stp>EM_S_STM07_IS</stp>
        <stp>4</stp>
        <stp>600819.SH</stp>
        <stp>9</stp>
        <stp>12/31/2012</stp>
        <stp>1</stp>
        <tr r="G2570" s="2"/>
      </tp>
      <tp>
        <v>73848883383</v>
        <stp/>
        <stp>EM_S_STM07_IS</stp>
        <stp>4</stp>
        <stp>600808.SH</stp>
        <stp>9</stp>
        <stp>12/31/2013</stp>
        <stp>1</stp>
        <tr r="I2560" s="2"/>
      </tp>
      <tp>
        <v>6478763909.7200003</v>
        <stp/>
        <stp>EM_S_STM07_IS</stp>
        <stp>4</stp>
        <stp>600809.SH</stp>
        <stp>9</stp>
        <stp>12/31/2012</stp>
        <stp>1</stp>
        <tr r="G2561" s="2"/>
      </tp>
      <tp>
        <v>811123424.45000005</v>
        <stp/>
        <stp>EM_S_STM07_IS</stp>
        <stp>4</stp>
        <stp>600898.SH</stp>
        <stp>9</stp>
        <stp>12/31/2013</stp>
        <stp>1</stp>
        <tr r="I2643" s="2"/>
      </tp>
      <tp>
        <v>3721659589.1799998</v>
        <stp/>
        <stp>EM_S_STM07_IS</stp>
        <stp>4</stp>
        <stp>600888.SH</stp>
        <stp>9</stp>
        <stp>12/31/2013</stp>
        <stp>1</stp>
        <tr r="I2633" s="2"/>
      </tp>
      <tp>
        <v>1519210168.3699999</v>
        <stp/>
        <stp>EM_S_STM07_IS</stp>
        <stp>4</stp>
        <stp>600889.SH</stp>
        <stp>9</stp>
        <stp>12/31/2012</stp>
        <stp>1</stp>
        <tr r="G2634" s="2"/>
      </tp>
      <tp>
        <v>8520037292.29</v>
        <stp/>
        <stp>EM_S_STM07_IS</stp>
        <stp>4</stp>
        <stp>000938.SZ</stp>
        <stp>9</stp>
        <stp>12/31/2013</stp>
        <stp>1</stp>
        <tr r="I425" s="2"/>
      </tp>
      <tp>
        <v>2639197122.23</v>
        <stp/>
        <stp>EM_S_STM07_IS</stp>
        <stp>4</stp>
        <stp>000939.SZ</stp>
        <stp>9</stp>
        <stp>12/31/2012</stp>
        <stp>1</stp>
        <tr r="G426" s="2"/>
      </tp>
      <tp>
        <v>1436229621.5599999</v>
        <stp/>
        <stp>EM_S_STM07_IS</stp>
        <stp>4</stp>
        <stp>000928.SZ</stp>
        <stp>9</stp>
        <stp>12/31/2013</stp>
        <stp>1</stp>
        <tr r="I416" s="2"/>
      </tp>
      <tp>
        <v>816439979.84000003</v>
        <stp/>
        <stp>EM_S_STM07_IS</stp>
        <stp>4</stp>
        <stp>000929.SZ</stp>
        <stp>9</stp>
        <stp>12/31/2012</stp>
        <stp>1</stp>
        <tr r="G417" s="2"/>
      </tp>
      <tp>
        <v>11247790325.49</v>
        <stp/>
        <stp>EM_S_STM07_IS</stp>
        <stp>4</stp>
        <stp>000918.SZ</stp>
        <stp>9</stp>
        <stp>12/31/2013</stp>
        <stp>1</stp>
        <tr r="I407" s="2"/>
      </tp>
      <tp>
        <v>2304934220.75</v>
        <stp/>
        <stp>EM_S_STM07_IS</stp>
        <stp>4</stp>
        <stp>000919.SZ</stp>
        <stp>9</stp>
        <stp>12/31/2012</stp>
        <stp>1</stp>
        <tr r="G408" s="2"/>
      </tp>
      <tp>
        <v>167307885.58000001</v>
        <stp/>
        <stp>EM_S_STM07_IS</stp>
        <stp>4</stp>
        <stp>000908.SZ</stp>
        <stp>9</stp>
        <stp>12/31/2013</stp>
        <stp>1</stp>
        <tr r="I398" s="2"/>
      </tp>
      <tp>
        <v>1261497083.96</v>
        <stp/>
        <stp>EM_S_STM07_IS</stp>
        <stp>4</stp>
        <stp>000909.SZ</stp>
        <stp>9</stp>
        <stp>12/31/2012</stp>
        <stp>1</stp>
        <tr r="G399" s="2"/>
      </tp>
      <tp>
        <v>444304063.45999998</v>
        <stp/>
        <stp>EM_S_STM07_IS</stp>
        <stp>4</stp>
        <stp>000978.SZ</stp>
        <stp>9</stp>
        <stp>12/31/2013</stp>
        <stp>1</stp>
        <tr r="I453" s="2"/>
      </tp>
      <tp>
        <v>3755746050.0700002</v>
        <stp/>
        <stp>EM_S_STM07_IS</stp>
        <stp>4</stp>
        <stp>000979.SZ</stp>
        <stp>9</stp>
        <stp>12/31/2012</stp>
        <stp>1</stp>
        <tr r="G454" s="2"/>
      </tp>
      <tp>
        <v>2085651674.5599999</v>
        <stp/>
        <stp>EM_S_STM07_IS</stp>
        <stp>4</stp>
        <stp>000968.SZ</stp>
        <stp>9</stp>
        <stp>12/31/2013</stp>
        <stp>1</stp>
        <tr r="I444" s="2"/>
      </tp>
      <tp>
        <v>3818705044.4400001</v>
        <stp/>
        <stp>EM_S_STM07_IS</stp>
        <stp>4</stp>
        <stp>000969.SZ</stp>
        <stp>9</stp>
        <stp>12/31/2012</stp>
        <stp>1</stp>
        <tr r="G445" s="2"/>
      </tp>
      <tp>
        <v>727775135.16999996</v>
        <stp/>
        <stp>EM_S_STM07_IS</stp>
        <stp>4</stp>
        <stp>000958.SZ</stp>
        <stp>9</stp>
        <stp>12/31/2013</stp>
        <stp>1</stp>
        <tr r="I435" s="2"/>
      </tp>
      <tp>
        <v>10103382166.66</v>
        <stp/>
        <stp>EM_S_STM07_IS</stp>
        <stp>4</stp>
        <stp>000959.SZ</stp>
        <stp>9</stp>
        <stp>12/31/2012</stp>
        <stp>1</stp>
        <tr r="G436" s="2"/>
      </tp>
      <tp>
        <v>2156192464.2600002</v>
        <stp/>
        <stp>EM_S_STM07_IS</stp>
        <stp>4</stp>
        <stp>000948.SZ</stp>
        <stp>9</stp>
        <stp>12/31/2013</stp>
        <stp>1</stp>
        <tr r="I427" s="2"/>
      </tp>
      <tp>
        <v>3410659754.6100001</v>
        <stp/>
        <stp>EM_S_STM07_IS</stp>
        <stp>4</stp>
        <stp>000949.SZ</stp>
        <stp>9</stp>
        <stp>12/31/2012</stp>
        <stp>1</stp>
        <tr r="G428" s="2"/>
      </tp>
      <tp>
        <v>1884716266.51</v>
        <stp/>
        <stp>EM_S_STM07_IS</stp>
        <stp>4</stp>
        <stp>000998.SZ</stp>
        <stp>9</stp>
        <stp>12/31/2013</stp>
        <stp>1</stp>
        <tr r="I468" s="2"/>
      </tp>
      <tp>
        <v>6891102632.8400002</v>
        <stp/>
        <stp>EM_S_STM07_IS</stp>
        <stp>4</stp>
        <stp>000999.SZ</stp>
        <stp>9</stp>
        <stp>12/31/2012</stp>
        <stp>1</stp>
        <tr r="G469" s="2"/>
      </tp>
      <tp>
        <v>1777374931.4200001</v>
        <stp/>
        <stp>EM_S_STM07_IS</stp>
        <stp>4</stp>
        <stp>000988.SZ</stp>
        <stp>9</stp>
        <stp>12/31/2013</stp>
        <stp>1</stp>
        <tr r="I461" s="2"/>
      </tp>
      <tp>
        <v>1042414978.85</v>
        <stp/>
        <stp>EM_S_STM07_IS</stp>
        <stp>4</stp>
        <stp>000989.SZ</stp>
        <stp>9</stp>
        <stp>12/31/2012</stp>
        <stp>1</stp>
        <tr r="G462" s="2"/>
      </tp>
      <tp>
        <v>4090954666.4699998</v>
        <stp/>
        <stp>EM_S_STM07_IS</stp>
        <stp>4</stp>
        <stp>600978.SH</stp>
        <stp>9</stp>
        <stp>12/31/2013</stp>
        <stp>1</stp>
        <tr r="I2667" s="2"/>
      </tp>
      <tp>
        <v>1102458017.99</v>
        <stp/>
        <stp>EM_S_STM07_IS</stp>
        <stp>4</stp>
        <stp>600979.SH</stp>
        <stp>9</stp>
        <stp>12/31/2012</stp>
        <stp>1</stp>
        <tr r="G2668" s="2"/>
      </tp>
      <tp>
        <v>2095928842.24</v>
        <stp/>
        <stp>EM_S_STM07_IS</stp>
        <stp>4</stp>
        <stp>600969.SH</stp>
        <stp>9</stp>
        <stp>12/31/2012</stp>
        <stp>1</stp>
        <tr r="G2660" s="2"/>
      </tp>
      <tp>
        <v>3243936742.4400001</v>
        <stp/>
        <stp>EM_S_STM07_IS</stp>
        <stp>4</stp>
        <stp>600958.SH</stp>
        <stp>9</stp>
        <stp>12/31/2013</stp>
        <stp>1</stp>
        <tr r="I2651" s="2"/>
      </tp>
      <tp>
        <v>3415996700</v>
        <stp/>
        <stp>EM_S_STM07_IS</stp>
        <stp>4</stp>
        <stp>600959.SH</stp>
        <stp>9</stp>
        <stp>12/31/2012</stp>
        <stp>1</stp>
        <tr r="G2652" s="2"/>
      </tp>
      <tp>
        <v>19805578000</v>
        <stp/>
        <stp>EM_S_STM07_IS</stp>
        <stp>4</stp>
        <stp>600919.SH</stp>
        <stp>9</stp>
        <stp>12/31/2012</stp>
        <stp>1</stp>
        <tr r="G2648" s="2"/>
      </tp>
      <tp>
        <v>2059245356.6600001</v>
        <stp/>
        <stp>EM_S_STM07_IS</stp>
        <stp>4</stp>
        <stp>600908.SH</stp>
        <stp>9</stp>
        <stp>12/31/2013</stp>
        <stp>1</stp>
        <tr r="I2645" s="2"/>
      </tp>
      <tp>
        <v>827574607.63999999</v>
        <stp/>
        <stp>EM_S_STM07_IS</stp>
        <stp>4</stp>
        <stp>600909.SH</stp>
        <stp>9</stp>
        <stp>12/31/2012</stp>
        <stp>1</stp>
        <tr r="G2646" s="2"/>
      </tp>
      <tp>
        <v>33438049665.880001</v>
        <stp/>
        <stp>EM_S_STM07_IS</stp>
        <stp>4</stp>
        <stp>600998.SH</stp>
        <stp>9</stp>
        <stp>12/31/2013</stp>
        <stp>1</stp>
        <tr r="I2684" s="2"/>
      </tp>
      <tp>
        <v>4665719304.6400003</v>
        <stp/>
        <stp>EM_S_STM07_IS</stp>
        <stp>4</stp>
        <stp>600999.SH</stp>
        <stp>9</stp>
        <stp>12/31/2012</stp>
        <stp>1</stp>
        <tr r="G2685" s="2"/>
      </tp>
      <tp>
        <v>581618855.45000005</v>
        <stp/>
        <stp>EM_S_STM07_IS</stp>
        <stp>4</stp>
        <stp>600988.SH</stp>
        <stp>9</stp>
        <stp>12/31/2013</stp>
        <stp>1</stp>
        <tr r="I2677" s="2"/>
      </tp>
      <tp>
        <v>2023864882.47</v>
        <stp/>
        <stp>EM_S_STM07_IS</stp>
        <stp>4</stp>
        <stp>300408.SZ</stp>
        <stp>9</stp>
        <stp>12/31/2013</stp>
        <stp>1</stp>
        <tr r="I1702" s="2"/>
      </tp>
      <tp>
        <v>218337924.74000001</v>
        <stp/>
        <stp>EM_S_STM07_IS</stp>
        <stp>4</stp>
        <stp>300409.SZ</stp>
        <stp>9</stp>
        <stp>12/31/2012</stp>
        <stp>1</stp>
        <tr r="G1703" s="2"/>
      </tp>
      <tp>
        <v>1780991430.26</v>
        <stp/>
        <stp>EM_S_STM07_IS</stp>
        <stp>4</stp>
        <stp>000428.SZ</stp>
        <stp>9</stp>
        <stp>12/31/2013</stp>
        <stp>1</stp>
        <tr r="I103" s="2"/>
      </tp>
      <tp>
        <v>1105716815.29</v>
        <stp/>
        <stp>EM_S_STM07_IS</stp>
        <stp>4</stp>
        <stp>000429.SZ</stp>
        <stp>9</stp>
        <stp>12/31/2012</stp>
        <stp>1</stp>
        <tr r="G104" s="2"/>
      </tp>
      <tp>
        <v>1509992795.55</v>
        <stp/>
        <stp>EM_S_STM07_IS</stp>
        <stp>4</stp>
        <stp>300418.SZ</stp>
        <stp>9</stp>
        <stp>12/31/2013</stp>
        <stp>1</stp>
        <tr r="I1712" s="2"/>
      </tp>
      <tp>
        <v>196904399.31999999</v>
        <stp/>
        <stp>EM_S_STM07_IS</stp>
        <stp>4</stp>
        <stp>300419.SZ</stp>
        <stp>9</stp>
        <stp>12/31/2012</stp>
        <stp>1</stp>
        <tr r="G1713" s="2"/>
      </tp>
      <tp>
        <v>8727956044.3700008</v>
        <stp/>
        <stp>EM_S_STM07_IS</stp>
        <stp>4</stp>
        <stp>000418.SZ</stp>
        <stp>9</stp>
        <stp>12/31/2013</stp>
        <stp>1</stp>
        <tr r="I95" s="2"/>
      </tp>
      <tp>
        <v>3870194783.9099998</v>
        <stp/>
        <stp>EM_S_STM07_IS</stp>
        <stp>4</stp>
        <stp>000419.SZ</stp>
        <stp>9</stp>
        <stp>12/31/2012</stp>
        <stp>1</stp>
        <tr r="G96" s="2"/>
      </tp>
      <tp>
        <v>537274424.21000004</v>
        <stp/>
        <stp>EM_S_STM07_IS</stp>
        <stp>4</stp>
        <stp>300428.SZ</stp>
        <stp>9</stp>
        <stp>12/31/2013</stp>
        <stp>1</stp>
        <tr r="I1722" s="2"/>
      </tp>
      <tp>
        <v>205195591.99000001</v>
        <stp/>
        <stp>EM_S_STM07_IS</stp>
        <stp>4</stp>
        <stp>300429.SZ</stp>
        <stp>9</stp>
        <stp>12/31/2012</stp>
        <stp>1</stp>
        <tr r="G1723" s="2"/>
      </tp>
      <tp>
        <v>192608548.44999999</v>
        <stp/>
        <stp>EM_S_STM07_IS</stp>
        <stp>4</stp>
        <stp>000408.SZ</stp>
        <stp>9</stp>
        <stp>12/31/2013</stp>
        <stp>1</stp>
        <tr r="I87" s="2"/>
      </tp>
      <tp>
        <v>299049612.99000001</v>
        <stp/>
        <stp>EM_S_STM07_IS</stp>
        <stp>4</stp>
        <stp>000409.SZ</stp>
        <stp>9</stp>
        <stp>12/31/2012</stp>
        <stp>1</stp>
        <tr r="G88" s="2"/>
      </tp>
      <tp>
        <v>668405939.53999996</v>
        <stp/>
        <stp>EM_S_STM07_IS</stp>
        <stp>4</stp>
        <stp>300438.SZ</stp>
        <stp>9</stp>
        <stp>12/31/2013</stp>
        <stp>1</stp>
        <tr r="I1732" s="2"/>
      </tp>
      <tp>
        <v>327742449.06999999</v>
        <stp/>
        <stp>EM_S_STM07_IS</stp>
        <stp>4</stp>
        <stp>300439.SZ</stp>
        <stp>9</stp>
        <stp>12/31/2012</stp>
        <stp>1</stp>
        <tr r="G1733" s="2"/>
      </tp>
      <tp>
        <v>328764722.74000001</v>
        <stp/>
        <stp>EM_S_STM07_IS</stp>
        <stp>4</stp>
        <stp>300448.SZ</stp>
        <stp>9</stp>
        <stp>12/31/2013</stp>
        <stp>1</stp>
        <tr r="I1742" s="2"/>
      </tp>
      <tp>
        <v>449448888.69</v>
        <stp/>
        <stp>EM_S_STM07_IS</stp>
        <stp>4</stp>
        <stp>300449.SZ</stp>
        <stp>9</stp>
        <stp>12/31/2012</stp>
        <stp>1</stp>
        <tr r="G1743" s="2"/>
      </tp>
      <tp>
        <v>1650099167.8299999</v>
        <stp/>
        <stp>EM_S_STM07_IS</stp>
        <stp>4</stp>
        <stp>300458.SZ</stp>
        <stp>9</stp>
        <stp>12/31/2013</stp>
        <stp>1</stp>
        <tr r="I1751" s="2"/>
      </tp>
      <tp>
        <v>464670411.26999998</v>
        <stp/>
        <stp>EM_S_STM07_IS</stp>
        <stp>4</stp>
        <stp>300459.SZ</stp>
        <stp>9</stp>
        <stp>12/31/2012</stp>
        <stp>1</stp>
        <tr r="G1752" s="2"/>
      </tp>
      <tp>
        <v>315328828.80000001</v>
        <stp/>
        <stp>EM_S_STM07_IS</stp>
        <stp>4</stp>
        <stp>300468.SZ</stp>
        <stp>9</stp>
        <stp>12/31/2013</stp>
        <stp>1</stp>
        <tr r="I1761" s="2"/>
      </tp>
      <tp>
        <v>256585972.75</v>
        <stp/>
        <stp>EM_S_STM07_IS</stp>
        <stp>4</stp>
        <stp>300469.SZ</stp>
        <stp>9</stp>
        <stp>12/31/2012</stp>
        <stp>1</stp>
        <tr r="G1762" s="2"/>
      </tp>
      <tp>
        <v>540605904.97000003</v>
        <stp/>
        <stp>EM_S_STM07_IS</stp>
        <stp>4</stp>
        <stp>300478.SZ</stp>
        <stp>9</stp>
        <stp>12/31/2013</stp>
        <stp>1</stp>
        <tr r="I1771" s="2"/>
      </tp>
      <tp>
        <v>201770856.30000001</v>
        <stp/>
        <stp>EM_S_STM07_IS</stp>
        <stp>4</stp>
        <stp>300479.SZ</stp>
        <stp>9</stp>
        <stp>12/31/2012</stp>
        <stp>1</stp>
        <tr r="G1772" s="2"/>
      </tp>
      <tp>
        <v>148939046.36000001</v>
        <stp/>
        <stp>EM_S_STM07_IS</stp>
        <stp>4</stp>
        <stp>300488.SZ</stp>
        <stp>9</stp>
        <stp>12/31/2013</stp>
        <stp>1</stp>
        <tr r="I1781" s="2"/>
      </tp>
      <tp>
        <v>160257864.06999999</v>
        <stp/>
        <stp>EM_S_STM07_IS</stp>
        <stp>4</stp>
        <stp>300489.SZ</stp>
        <stp>9</stp>
        <stp>12/31/2012</stp>
        <stp>1</stp>
        <tr r="G1782" s="2"/>
      </tp>
      <tp>
        <v>35187057451.949997</v>
        <stp/>
        <stp>EM_S_STM07_IS</stp>
        <stp>4</stp>
        <stp>300498.SZ</stp>
        <stp>9</stp>
        <stp>12/31/2013</stp>
        <stp>1</stp>
        <tr r="I1791" s="2"/>
      </tp>
      <tp>
        <v>248268390.90000001</v>
        <stp/>
        <stp>EM_S_STM07_IS</stp>
        <stp>4</stp>
        <stp>300499.SZ</stp>
        <stp>9</stp>
        <stp>12/31/2012</stp>
        <stp>1</stp>
        <tr r="G1792" s="2"/>
      </tp>
      <tp>
        <v>7161339075.3400002</v>
        <stp/>
        <stp>EM_S_STM07_IS</stp>
        <stp>4</stp>
        <stp>000498.SZ</stp>
        <stp>9</stp>
        <stp>12/31/2013</stp>
        <stp>1</stp>
        <tr r="I107" s="2"/>
      </tp>
      <tp>
        <v>20388890067.41</v>
        <stp/>
        <stp>EM_S_STM07_IS</stp>
        <stp>4</stp>
        <stp>000488.SZ</stp>
        <stp>9</stp>
        <stp>12/31/2013</stp>
        <stp>1</stp>
        <tr r="I106" s="2"/>
      </tp>
      <tp>
        <v>1130711460.3599999</v>
        <stp/>
        <stp>EM_S_STM07_IS</stp>
        <stp>4</stp>
        <stp>600478.SH</stp>
        <stp>9</stp>
        <stp>12/31/2013</stp>
        <stp>1</stp>
        <tr r="I2264" s="2"/>
      </tp>
      <tp>
        <v>1583422733.47</v>
        <stp/>
        <stp>EM_S_STM07_IS</stp>
        <stp>4</stp>
        <stp>600479.SH</stp>
        <stp>9</stp>
        <stp>12/31/2012</stp>
        <stp>1</stp>
        <tr r="G2265" s="2"/>
      </tp>
      <tp>
        <v>756233840.33000004</v>
        <stp/>
        <stp>EM_S_STM07_IS</stp>
        <stp>4</stp>
        <stp>600468.SH</stp>
        <stp>9</stp>
        <stp>12/31/2013</stp>
        <stp>1</stp>
        <tr r="I2258" s="2"/>
      </tp>
      <tp>
        <v>9022970213.4200001</v>
        <stp/>
        <stp>EM_S_STM07_IS</stp>
        <stp>4</stp>
        <stp>600469.SH</stp>
        <stp>9</stp>
        <stp>12/31/2012</stp>
        <stp>1</stp>
        <tr r="G2259" s="2"/>
      </tp>
      <tp>
        <v>4164704614.7199998</v>
        <stp/>
        <stp>EM_S_STM07_IS</stp>
        <stp>4</stp>
        <stp>600458.SH</stp>
        <stp>9</stp>
        <stp>12/31/2013</stp>
        <stp>1</stp>
        <tr r="I2250" s="2"/>
      </tp>
      <tp>
        <v>4225924814.52</v>
        <stp/>
        <stp>EM_S_STM07_IS</stp>
        <stp>4</stp>
        <stp>600459.SH</stp>
        <stp>9</stp>
        <stp>12/31/2012</stp>
        <stp>1</stp>
        <tr r="G2251" s="2"/>
      </tp>
      <tp>
        <v>2221813148.6599998</v>
        <stp/>
        <stp>EM_S_STM07_IS</stp>
        <stp>4</stp>
        <stp>600448.SH</stp>
        <stp>9</stp>
        <stp>12/31/2013</stp>
        <stp>1</stp>
        <tr r="I2245" s="2"/>
      </tp>
      <tp>
        <v>3147867864.9200001</v>
        <stp/>
        <stp>EM_S_STM07_IS</stp>
        <stp>4</stp>
        <stp>600449.SH</stp>
        <stp>9</stp>
        <stp>12/31/2012</stp>
        <stp>1</stp>
        <tr r="G2246" s="2"/>
      </tp>
      <tp>
        <v>15189859980.280001</v>
        <stp/>
        <stp>EM_S_STM07_IS</stp>
        <stp>4</stp>
        <stp>600438.SH</stp>
        <stp>9</stp>
        <stp>12/31/2013</stp>
        <stp>1</stp>
        <tr r="I2241" s="2"/>
      </tp>
      <tp>
        <v>2245546469.98</v>
        <stp/>
        <stp>EM_S_STM07_IS</stp>
        <stp>4</stp>
        <stp>600439.SH</stp>
        <stp>9</stp>
        <stp>12/31/2012</stp>
        <stp>1</stp>
        <tr r="G2242" s="2"/>
      </tp>
      <tp>
        <v>7441614404.8199997</v>
        <stp/>
        <stp>EM_S_STM07_IS</stp>
        <stp>4</stp>
        <stp>600428.SH</stp>
        <stp>9</stp>
        <stp>12/31/2013</stp>
        <stp>1</stp>
        <tr r="I2235" s="2"/>
      </tp>
      <tp>
        <v>3552963551.48</v>
        <stp/>
        <stp>EM_S_STM07_IS</stp>
        <stp>4</stp>
        <stp>600429.SH</stp>
        <stp>9</stp>
        <stp>12/31/2012</stp>
        <stp>1</stp>
        <tr r="G2236" s="2"/>
      </tp>
      <tp>
        <v>33620237899.490002</v>
        <stp/>
        <stp>EM_S_STM07_IS</stp>
        <stp>4</stp>
        <stp>600418.SH</stp>
        <stp>9</stp>
        <stp>12/31/2013</stp>
        <stp>1</stp>
        <tr r="I2227" s="2"/>
      </tp>
      <tp>
        <v>160928121.5</v>
        <stp/>
        <stp>EM_S_STM07_IS</stp>
        <stp>4</stp>
        <stp>600419.SH</stp>
        <stp>9</stp>
        <stp>12/31/2012</stp>
        <stp>1</stp>
        <tr r="G2228" s="2"/>
      </tp>
      <tp>
        <v>4483766368.0299997</v>
        <stp/>
        <stp>EM_S_STM07_IS</stp>
        <stp>4</stp>
        <stp>600408.SH</stp>
        <stp>9</stp>
        <stp>12/31/2013</stp>
        <stp>1</stp>
        <tr r="I2222" s="2"/>
      </tp>
      <tp>
        <v>10484089854.059999</v>
        <stp/>
        <stp>EM_S_STM07_IS</stp>
        <stp>4</stp>
        <stp>600409.SH</stp>
        <stp>9</stp>
        <stp>12/31/2012</stp>
        <stp>1</stp>
        <tr r="G2223" s="2"/>
      </tp>
      <tp>
        <v>9109449510.0799999</v>
        <stp/>
        <stp>EM_S_STM07_IS</stp>
        <stp>4</stp>
        <stp>600498.SH</stp>
        <stp>9</stp>
        <stp>12/31/2013</stp>
        <stp>1</stp>
        <tr r="I2281" s="2"/>
      </tp>
      <tp>
        <v>2660643092.9400001</v>
        <stp/>
        <stp>EM_S_STM07_IS</stp>
        <stp>4</stp>
        <stp>600499.SH</stp>
        <stp>9</stp>
        <stp>12/31/2012</stp>
        <stp>1</stp>
        <tr r="G2282" s="2"/>
      </tp>
      <tp>
        <v>1480538154.28</v>
        <stp/>
        <stp>EM_S_STM07_IS</stp>
        <stp>4</stp>
        <stp>600488.SH</stp>
        <stp>9</stp>
        <stp>12/31/2013</stp>
        <stp>1</stp>
        <tr r="I2273" s="2"/>
      </tp>
      <tp>
        <v>36051804515.419998</v>
        <stp/>
        <stp>EM_S_STM07_IS</stp>
        <stp>4</stp>
        <stp>600489.SH</stp>
        <stp>9</stp>
        <stp>12/31/2012</stp>
        <stp>1</stp>
        <tr r="G2274" s="2"/>
      </tp>
      <tp>
        <v>15814790880.809999</v>
        <stp/>
        <stp>EM_S_STM07_IS</stp>
        <stp>4</stp>
        <stp>000538.SZ</stp>
        <stp>9</stp>
        <stp>12/31/2013</stp>
        <stp>1</stp>
        <tr r="I139" s="2"/>
      </tp>
      <tp>
        <v>29489273619</v>
        <stp/>
        <stp>EM_S_STM07_IS</stp>
        <stp>4</stp>
        <stp>000539.SZ</stp>
        <stp>9</stp>
        <stp>12/31/2012</stp>
        <stp>1</stp>
        <tr r="G140" s="2"/>
      </tp>
      <tp>
        <v>107937435.86</v>
        <stp/>
        <stp>EM_S_STM07_IS</stp>
        <stp>4</stp>
        <stp>300508.SZ</stp>
        <stp>9</stp>
        <stp>12/31/2013</stp>
        <stp>1</stp>
        <tr r="I1800" s="2"/>
      </tp>
      <tp>
        <v>364536318.93000001</v>
        <stp/>
        <stp>EM_S_STM07_IS</stp>
        <stp>4</stp>
        <stp>300509.SZ</stp>
        <stp>9</stp>
        <stp>12/31/2012</stp>
        <stp>1</stp>
        <tr r="G1801" s="2"/>
      </tp>
      <tp>
        <v>12584687456.76</v>
        <stp/>
        <stp>EM_S_STM07_IS</stp>
        <stp>4</stp>
        <stp>000528.SZ</stp>
        <stp>9</stp>
        <stp>12/31/2013</stp>
        <stp>1</stp>
        <tr r="I130" s="2"/>
      </tp>
      <tp>
        <v>1569326008.29</v>
        <stp/>
        <stp>EM_S_STM07_IS</stp>
        <stp>4</stp>
        <stp>000529.SZ</stp>
        <stp>9</stp>
        <stp>12/31/2012</stp>
        <stp>1</stp>
        <tr r="G131" s="2"/>
      </tp>
      <tp>
        <v>199041053.44999999</v>
        <stp/>
        <stp>EM_S_STM07_IS</stp>
        <stp>4</stp>
        <stp>300518.SZ</stp>
        <stp>9</stp>
        <stp>12/31/2013</stp>
        <stp>1</stp>
        <tr r="I1809" s="2"/>
      </tp>
      <tp>
        <v>249854530.74000001</v>
        <stp/>
        <stp>EM_S_STM07_IS</stp>
        <stp>4</stp>
        <stp>300519.SZ</stp>
        <stp>9</stp>
        <stp>12/31/2012</stp>
        <stp>1</stp>
        <tr r="G1810" s="2"/>
      </tp>
      <tp>
        <v>208745143.93000001</v>
        <stp/>
        <stp>EM_S_STM07_IS</stp>
        <stp>4</stp>
        <stp>000518.SZ</stp>
        <stp>9</stp>
        <stp>12/31/2013</stp>
        <stp>1</stp>
        <tr r="I122" s="2"/>
      </tp>
      <tp>
        <v>302046582.93000001</v>
        <stp/>
        <stp>EM_S_STM07_IS</stp>
        <stp>4</stp>
        <stp>000519.SZ</stp>
        <stp>9</stp>
        <stp>12/31/2012</stp>
        <stp>1</stp>
        <tr r="G123" s="2"/>
      </tp>
      <tp>
        <v>752196619.87</v>
        <stp/>
        <stp>EM_S_STM07_IS</stp>
        <stp>4</stp>
        <stp>300528.SZ</stp>
        <stp>9</stp>
        <stp>12/31/2013</stp>
        <stp>1</stp>
        <tr r="I1818" s="2"/>
      </tp>
      <tp>
        <v>250620619.09</v>
        <stp/>
        <stp>EM_S_STM07_IS</stp>
        <stp>4</stp>
        <stp>300529.SZ</stp>
        <stp>9</stp>
        <stp>12/31/2012</stp>
        <stp>1</stp>
        <tr r="G1819" s="2"/>
      </tp>
      <tp>
        <v>304058917.37</v>
        <stp/>
        <stp>EM_S_STM07_IS</stp>
        <stp>4</stp>
        <stp>000509.SZ</stp>
        <stp>9</stp>
        <stp>12/31/2012</stp>
        <stp>1</stp>
        <tr r="G115" s="2"/>
      </tp>
      <tp>
        <v>802022266.38999999</v>
        <stp/>
        <stp>EM_S_STM07_IS</stp>
        <stp>4</stp>
        <stp>300538.SZ</stp>
        <stp>9</stp>
        <stp>12/31/2013</stp>
        <stp>1</stp>
        <tr r="I1828" s="2"/>
      </tp>
      <tp>
        <v>324340947.99000001</v>
        <stp/>
        <stp>EM_S_STM07_IS</stp>
        <stp>4</stp>
        <stp>300539.SZ</stp>
        <stp>9</stp>
        <stp>12/31/2012</stp>
        <stp>1</stp>
        <tr r="G1829" s="2"/>
      </tp>
      <tp>
        <v>201153469.53</v>
        <stp/>
        <stp>EM_S_STM07_IS</stp>
        <stp>4</stp>
        <stp>300548.SZ</stp>
        <stp>9</stp>
        <stp>12/31/2013</stp>
        <stp>1</stp>
        <tr r="I1837" s="2"/>
      </tp>
      <tp>
        <v>202955805.28</v>
        <stp/>
        <stp>EM_S_STM07_IS</stp>
        <stp>4</stp>
        <stp>300549.SZ</stp>
        <stp>9</stp>
        <stp>12/31/2012</stp>
        <stp>1</stp>
        <tr r="G1838" s="2"/>
      </tp>
      <tp>
        <v>10431124740.82</v>
        <stp/>
        <stp>EM_S_STM07_IS</stp>
        <stp>4</stp>
        <stp>000568.SZ</stp>
        <stp>9</stp>
        <stp>12/31/2013</stp>
        <stp>1</stp>
        <tr r="I165" s="2"/>
      </tp>
      <tp>
        <v>480697986.26999998</v>
        <stp/>
        <stp>EM_S_STM07_IS</stp>
        <stp>4</stp>
        <stp>300558.SZ</stp>
        <stp>9</stp>
        <stp>12/31/2013</stp>
        <stp>1</stp>
        <tr r="I1846" s="2"/>
      </tp>
      <tp>
        <v>193493383.34</v>
        <stp/>
        <stp>EM_S_STM07_IS</stp>
        <stp>4</stp>
        <stp>300559.SZ</stp>
        <stp>9</stp>
        <stp>12/31/2012</stp>
        <stp>1</stp>
        <tr r="G1847" s="2"/>
      </tp>
      <tp>
        <v>2095233455.5</v>
        <stp/>
        <stp>EM_S_STM07_IS</stp>
        <stp>4</stp>
        <stp>000558.SZ</stp>
        <stp>9</stp>
        <stp>12/31/2013</stp>
        <stp>1</stp>
        <tr r="I156" s="2"/>
      </tp>
      <tp>
        <v>8339805268.7299995</v>
        <stp/>
        <stp>EM_S_STM07_IS</stp>
        <stp>4</stp>
        <stp>000559.SZ</stp>
        <stp>9</stp>
        <stp>12/31/2012</stp>
        <stp>1</stp>
        <tr r="G157" s="2"/>
      </tp>
      <tp>
        <v>229140790.66999999</v>
        <stp/>
        <stp>EM_S_STM07_IS</stp>
        <stp>4</stp>
        <stp>300568.SZ</stp>
        <stp>9</stp>
        <stp>12/31/2013</stp>
        <stp>1</stp>
        <tr r="I1855" s="2"/>
      </tp>
      <tp>
        <v>460463823.13999999</v>
        <stp/>
        <stp>EM_S_STM07_IS</stp>
        <stp>4</stp>
        <stp>300569.SZ</stp>
        <stp>9</stp>
        <stp>12/31/2012</stp>
        <stp>1</stp>
        <tr r="G1856" s="2"/>
      </tp>
      <tp>
        <v>221423510.81999999</v>
        <stp/>
        <stp>EM_S_STM07_IS</stp>
        <stp>4</stp>
        <stp>000548.SZ</stp>
        <stp>9</stp>
        <stp>12/31/2013</stp>
        <stp>1</stp>
        <tr r="I148" s="2"/>
      </tp>
      <tp>
        <v>220370541.59</v>
        <stp/>
        <stp>EM_S_STM07_IS</stp>
        <stp>4</stp>
        <stp>300579.SZ</stp>
        <stp>9</stp>
        <stp>12/31/2012</stp>
        <stp>1</stp>
        <tr r="G1864" s="2"/>
      </tp>
      <tp>
        <v>224587433.09</v>
        <stp/>
        <stp>EM_S_STM07_IS</stp>
        <stp>4</stp>
        <stp>300588.SZ</stp>
        <stp>9</stp>
        <stp>12/31/2013</stp>
        <stp>1</stp>
        <tr r="I1873" s="2"/>
      </tp>
      <tp>
        <v>194536795.24000001</v>
        <stp/>
        <stp>EM_S_STM07_IS</stp>
        <stp>4</stp>
        <stp>300589.SZ</stp>
        <stp>9</stp>
        <stp>12/31/2012</stp>
        <stp>1</stp>
        <tr r="G1874" s="2"/>
      </tp>
      <tp>
        <v>2416650031.0100002</v>
        <stp/>
        <stp>EM_S_STM07_IS</stp>
        <stp>4</stp>
        <stp>000598.SZ</stp>
        <stp>9</stp>
        <stp>12/31/2013</stp>
        <stp>1</stp>
        <tr r="I185" s="2"/>
      </tp>
      <tp>
        <v>5908510699.4700003</v>
        <stp/>
        <stp>EM_S_STM07_IS</stp>
        <stp>4</stp>
        <stp>000599.SZ</stp>
        <stp>9</stp>
        <stp>12/31/2012</stp>
        <stp>1</stp>
        <tr r="G186" s="2"/>
      </tp>
      <tp>
        <v>6596599409.3900003</v>
        <stp/>
        <stp>EM_S_STM07_IS</stp>
        <stp>4</stp>
        <stp>000589.SZ</stp>
        <stp>9</stp>
        <stp>12/31/2012</stp>
        <stp>1</stp>
        <tr r="G177" s="2"/>
      </tp>
      <tp>
        <v>10070841135.08</v>
        <stp/>
        <stp>EM_S_STM07_IS</stp>
        <stp>4</stp>
        <stp>600578.SH</stp>
        <stp>9</stp>
        <stp>12/31/2013</stp>
        <stp>1</stp>
        <tr r="I2350" s="2"/>
      </tp>
      <tp>
        <v>436779399</v>
        <stp/>
        <stp>EM_S_STM07_IS</stp>
        <stp>4</stp>
        <stp>600579.SH</stp>
        <stp>9</stp>
        <stp>12/31/2012</stp>
        <stp>1</stp>
        <tr r="G2351" s="2"/>
      </tp>
      <tp>
        <v>790638350.28999996</v>
        <stp/>
        <stp>EM_S_STM07_IS</stp>
        <stp>4</stp>
        <stp>600568.SH</stp>
        <stp>9</stp>
        <stp>12/31/2013</stp>
        <stp>1</stp>
        <tr r="I2341" s="2"/>
      </tp>
      <tp>
        <v>20950989540.59</v>
        <stp/>
        <stp>EM_S_STM07_IS</stp>
        <stp>4</stp>
        <stp>600569.SH</stp>
        <stp>9</stp>
        <stp>12/31/2012</stp>
        <stp>1</stp>
        <tr r="G2342" s="2"/>
      </tp>
      <tp>
        <v>2186110712.3200002</v>
        <stp/>
        <stp>EM_S_STM07_IS</stp>
        <stp>4</stp>
        <stp>600558.SH</stp>
        <stp>9</stp>
        <stp>12/31/2013</stp>
        <stp>1</stp>
        <tr r="I2332" s="2"/>
      </tp>
      <tp>
        <v>1666270390.6800001</v>
        <stp/>
        <stp>EM_S_STM07_IS</stp>
        <stp>4</stp>
        <stp>600559.SH</stp>
        <stp>9</stp>
        <stp>12/31/2012</stp>
        <stp>1</stp>
        <tr r="G2333" s="2"/>
      </tp>
      <tp>
        <v>3279281057.2600002</v>
        <stp/>
        <stp>EM_S_STM07_IS</stp>
        <stp>4</stp>
        <stp>600548.SH</stp>
        <stp>9</stp>
        <stp>12/31/2013</stp>
        <stp>1</stp>
        <tr r="I2324" s="2"/>
      </tp>
      <tp>
        <v>8836897796</v>
        <stp/>
        <stp>EM_S_STM07_IS</stp>
        <stp>4</stp>
        <stp>600549.SH</stp>
        <stp>9</stp>
        <stp>12/31/2012</stp>
        <stp>1</stp>
        <tr r="G2325" s="2"/>
      </tp>
      <tp>
        <v>452415270.30000001</v>
        <stp/>
        <stp>EM_S_STM07_IS</stp>
        <stp>4</stp>
        <stp>600538.SH</stp>
        <stp>9</stp>
        <stp>12/31/2013</stp>
        <stp>1</stp>
        <tr r="I2317" s="2"/>
      </tp>
      <tp>
        <v>280131680.69</v>
        <stp/>
        <stp>EM_S_STM07_IS</stp>
        <stp>4</stp>
        <stp>600539.SH</stp>
        <stp>9</stp>
        <stp>12/31/2012</stp>
        <stp>1</stp>
        <tr r="G2318" s="2"/>
      </tp>
      <tp>
        <v>79566905693.119995</v>
        <stp/>
        <stp>EM_S_STM07_IS</stp>
        <stp>4</stp>
        <stp>600528.SH</stp>
        <stp>9</stp>
        <stp>12/31/2013</stp>
        <stp>1</stp>
        <tr r="I2308" s="2"/>
      </tp>
      <tp>
        <v>1468092831.3699999</v>
        <stp/>
        <stp>EM_S_STM07_IS</stp>
        <stp>4</stp>
        <stp>600529.SH</stp>
        <stp>9</stp>
        <stp>12/31/2012</stp>
        <stp>1</stp>
        <tr r="G2309" s="2"/>
      </tp>
      <tp>
        <v>13358728517</v>
        <stp/>
        <stp>EM_S_STM07_IS</stp>
        <stp>4</stp>
        <stp>600518.SH</stp>
        <stp>9</stp>
        <stp>12/31/2013</stp>
        <stp>1</stp>
        <tr r="I2299" s="2"/>
      </tp>
      <tp>
        <v>26455335152.990002</v>
        <stp/>
        <stp>EM_S_STM07_IS</stp>
        <stp>4</stp>
        <stp>600519.SH</stp>
        <stp>9</stp>
        <stp>12/31/2012</stp>
        <stp>1</stp>
        <tr r="G2300" s="2"/>
      </tp>
      <tp>
        <v>8461012971.4799995</v>
        <stp/>
        <stp>EM_S_STM07_IS</stp>
        <stp>4</stp>
        <stp>600508.SH</stp>
        <stp>9</stp>
        <stp>12/31/2013</stp>
        <stp>1</stp>
        <tr r="I2290" s="2"/>
      </tp>
      <tp>
        <v>2918350019.8000002</v>
        <stp/>
        <stp>EM_S_STM07_IS</stp>
        <stp>4</stp>
        <stp>600509.SH</stp>
        <stp>9</stp>
        <stp>12/31/2012</stp>
        <stp>1</stp>
        <tr r="G2291" s="2"/>
      </tp>
      <tp>
        <v>9388556005.7299995</v>
        <stp/>
        <stp>EM_S_STM07_IS</stp>
        <stp>4</stp>
        <stp>600598.SH</stp>
        <stp>9</stp>
        <stp>12/31/2013</stp>
        <stp>1</stp>
        <tr r="I2369" s="2"/>
      </tp>
      <tp>
        <v>254832841.83000001</v>
        <stp/>
        <stp>EM_S_STM07_IS</stp>
        <stp>4</stp>
        <stp>600599.SH</stp>
        <stp>9</stp>
        <stp>12/31/2012</stp>
        <stp>1</stp>
        <tr r="G2370" s="2"/>
      </tp>
      <tp>
        <v>4362690774</v>
        <stp/>
        <stp>EM_S_STM07_IS</stp>
        <stp>4</stp>
        <stp>600588.SH</stp>
        <stp>9</stp>
        <stp>12/31/2013</stp>
        <stp>1</stp>
        <tr r="I2360" s="2"/>
      </tp>
      <tp>
        <v>1203072415.51</v>
        <stp/>
        <stp>EM_S_STM07_IS</stp>
        <stp>4</stp>
        <stp>600589.SH</stp>
        <stp>9</stp>
        <stp>12/31/2012</stp>
        <stp>1</stp>
        <tr r="G2361" s="2"/>
      </tp>
      <tp>
        <v>99509506.760000005</v>
        <stp/>
        <stp>EM_S_STM07_IS</stp>
        <stp>4</stp>
        <stp>000638.SZ</stp>
        <stp>9</stp>
        <stp>12/31/2013</stp>
        <stp>1</stp>
        <tr r="I218" s="2"/>
      </tp>
      <tp>
        <v>2480459657.5500002</v>
        <stp/>
        <stp>EM_S_STM07_IS</stp>
        <stp>4</stp>
        <stp>000639.SZ</stp>
        <stp>9</stp>
        <stp>12/31/2012</stp>
        <stp>1</stp>
        <tr r="G219" s="2"/>
      </tp>
      <tp>
        <v>2078407148.79</v>
        <stp/>
        <stp>EM_S_STM07_IS</stp>
        <stp>4</stp>
        <stp>000628.SZ</stp>
        <stp>9</stp>
        <stp>12/31/2013</stp>
        <stp>1</stp>
        <tr r="I209" s="2"/>
      </tp>
      <tp>
        <v>15602599735.950001</v>
        <stp/>
        <stp>EM_S_STM07_IS</stp>
        <stp>4</stp>
        <stp>000629.SZ</stp>
        <stp>9</stp>
        <stp>12/31/2012</stp>
        <stp>1</stp>
        <tr r="G210" s="2"/>
      </tp>
      <tp>
        <v>4196439086.8499999</v>
        <stp/>
        <stp>EM_S_STM07_IS</stp>
        <stp>4</stp>
        <stp>000619.SZ</stp>
        <stp>9</stp>
        <stp>12/31/2012</stp>
        <stp>1</stp>
        <tr r="G202" s="2"/>
      </tp>
      <tp>
        <v>689851000</v>
        <stp/>
        <stp>EM_S_STM07_IS</stp>
        <stp>4</stp>
        <stp>000608.SZ</stp>
        <stp>9</stp>
        <stp>12/31/2013</stp>
        <stp>1</stp>
        <tr r="I193" s="2"/>
      </tp>
      <tp>
        <v>166957524.24000001</v>
        <stp/>
        <stp>EM_S_STM07_IS</stp>
        <stp>4</stp>
        <stp>000609.SZ</stp>
        <stp>9</stp>
        <stp>12/31/2012</stp>
        <stp>1</stp>
        <tr r="G194" s="2"/>
      </tp>
      <tp>
        <v>919037764.45000005</v>
        <stp/>
        <stp>EM_S_STM07_IS</stp>
        <stp>4</stp>
        <stp>000678.SZ</stp>
        <stp>9</stp>
        <stp>12/31/2013</stp>
        <stp>1</stp>
        <tr r="I241" s="2"/>
      </tp>
      <tp>
        <v>3377327432.6399999</v>
        <stp/>
        <stp>EM_S_STM07_IS</stp>
        <stp>4</stp>
        <stp>000679.SZ</stp>
        <stp>9</stp>
        <stp>12/31/2012</stp>
        <stp>1</stp>
        <tr r="G242" s="2"/>
      </tp>
      <tp>
        <v>118351874.94</v>
        <stp/>
        <stp>EM_S_STM07_IS</stp>
        <stp>4</stp>
        <stp>000668.SZ</stp>
        <stp>9</stp>
        <stp>12/31/2013</stp>
        <stp>1</stp>
        <tr r="I233" s="2"/>
      </tp>
      <tp>
        <v>1313572212.79</v>
        <stp/>
        <stp>EM_S_STM07_IS</stp>
        <stp>4</stp>
        <stp>000669.SZ</stp>
        <stp>9</stp>
        <stp>12/31/2012</stp>
        <stp>1</stp>
        <tr r="G234" s="2"/>
      </tp>
      <tp>
        <v>3113589035.4000001</v>
        <stp/>
        <stp>EM_S_STM07_IS</stp>
        <stp>4</stp>
        <stp>000659.SZ</stp>
        <stp>9</stp>
        <stp>12/31/2012</stp>
        <stp>1</stp>
        <tr r="G226" s="2"/>
      </tp>
      <tp>
        <v>10531130769.190001</v>
        <stp/>
        <stp>EM_S_STM07_IS</stp>
        <stp>4</stp>
        <stp>000698.SZ</stp>
        <stp>9</stp>
        <stp>12/31/2013</stp>
        <stp>1</stp>
        <tr r="I257" s="2"/>
      </tp>
      <tp>
        <v>669689204.12</v>
        <stp/>
        <stp>EM_S_STM07_IS</stp>
        <stp>4</stp>
        <stp>000688.SZ</stp>
        <stp>9</stp>
        <stp>12/31/2013</stp>
        <stp>1</stp>
        <tr r="I250" s="2"/>
      </tp>
      <tp>
        <v>32485007.670000002</v>
        <stp/>
        <stp>EM_S_STM07_IS</stp>
        <stp>4</stp>
        <stp>600678.SH</stp>
        <stp>9</stp>
        <stp>12/31/2013</stp>
        <stp>1</stp>
        <tr r="I2438" s="2"/>
      </tp>
      <tp>
        <v>799457718.97000003</v>
        <stp/>
        <stp>EM_S_STM07_IS</stp>
        <stp>4</stp>
        <stp>600679.SH</stp>
        <stp>9</stp>
        <stp>12/31/2012</stp>
        <stp>1</stp>
        <tr r="G2439" s="2"/>
      </tp>
      <tp>
        <v>2151398559.29</v>
        <stp/>
        <stp>EM_S_STM07_IS</stp>
        <stp>4</stp>
        <stp>600668.SH</stp>
        <stp>9</stp>
        <stp>12/31/2013</stp>
        <stp>1</stp>
        <tr r="I2431" s="2"/>
      </tp>
      <tp>
        <v>1469977503.8199999</v>
        <stp/>
        <stp>EM_S_STM07_IS</stp>
        <stp>4</stp>
        <stp>600658.SH</stp>
        <stp>9</stp>
        <stp>12/31/2013</stp>
        <stp>1</stp>
        <tr r="I2422" s="2"/>
      </tp>
      <tp>
        <v>7060623307.6999998</v>
        <stp/>
        <stp>EM_S_STM07_IS</stp>
        <stp>4</stp>
        <stp>600648.SH</stp>
        <stp>9</stp>
        <stp>12/31/2013</stp>
        <stp>1</stp>
        <tr r="I2413" s="2"/>
      </tp>
      <tp>
        <v>5038762206.3999996</v>
        <stp/>
        <stp>EM_S_STM07_IS</stp>
        <stp>4</stp>
        <stp>600649.SH</stp>
        <stp>9</stp>
        <stp>12/31/2012</stp>
        <stp>1</stp>
        <tr r="G2414" s="2"/>
      </tp>
      <tp>
        <v>828801848.72000003</v>
        <stp/>
        <stp>EM_S_STM07_IS</stp>
        <stp>4</stp>
        <stp>600638.SH</stp>
        <stp>9</stp>
        <stp>12/31/2013</stp>
        <stp>1</stp>
        <tr r="I2404" s="2"/>
      </tp>
      <tp>
        <v>1122232060.26</v>
        <stp/>
        <stp>EM_S_STM07_IS</stp>
        <stp>4</stp>
        <stp>600639.SH</stp>
        <stp>9</stp>
        <stp>12/31/2012</stp>
        <stp>1</stp>
        <tr r="G2405" s="2"/>
      </tp>
      <tp>
        <v>3450319695.8800001</v>
        <stp/>
        <stp>EM_S_STM07_IS</stp>
        <stp>4</stp>
        <stp>600628.SH</stp>
        <stp>9</stp>
        <stp>12/31/2013</stp>
        <stp>1</stp>
        <tr r="I2396" s="2"/>
      </tp>
      <tp>
        <v>524760357.12</v>
        <stp/>
        <stp>EM_S_STM07_IS</stp>
        <stp>4</stp>
        <stp>600629.SH</stp>
        <stp>9</stp>
        <stp>12/31/2012</stp>
        <stp>1</stp>
        <tr r="G2397" s="2"/>
      </tp>
      <tp>
        <v>6974211654.5299997</v>
        <stp/>
        <stp>EM_S_STM07_IS</stp>
        <stp>4</stp>
        <stp>600618.SH</stp>
        <stp>9</stp>
        <stp>12/31/2013</stp>
        <stp>1</stp>
        <tr r="I2388" s="2"/>
      </tp>
      <tp>
        <v>6772965870.1400003</v>
        <stp/>
        <stp>EM_S_STM07_IS</stp>
        <stp>4</stp>
        <stp>600619.SH</stp>
        <stp>9</stp>
        <stp>12/31/2012</stp>
        <stp>1</stp>
        <tr r="G2389" s="2"/>
      </tp>
      <tp>
        <v>222414962.16</v>
        <stp/>
        <stp>EM_S_STM07_IS</stp>
        <stp>4</stp>
        <stp>600608.SH</stp>
        <stp>9</stp>
        <stp>12/31/2013</stp>
        <stp>1</stp>
        <tr r="I2378" s="2"/>
      </tp>
      <tp>
        <v>5048786703.1300001</v>
        <stp/>
        <stp>EM_S_STM07_IS</stp>
        <stp>4</stp>
        <stp>600609.SH</stp>
        <stp>9</stp>
        <stp>12/31/2012</stp>
        <stp>1</stp>
        <tr r="G2379" s="2"/>
      </tp>
      <tp>
        <v>641323473.07000005</v>
        <stp/>
        <stp>EM_S_STM07_IS</stp>
        <stp>4</stp>
        <stp>600698.SH</stp>
        <stp>9</stp>
        <stp>12/31/2013</stp>
        <stp>1</stp>
        <tr r="I2458" s="2"/>
      </tp>
      <tp>
        <v>5358458578.2600002</v>
        <stp/>
        <stp>EM_S_STM07_IS</stp>
        <stp>4</stp>
        <stp>600699.SH</stp>
        <stp>9</stp>
        <stp>12/31/2012</stp>
        <stp>1</stp>
        <tr r="G2459" s="2"/>
      </tp>
      <tp>
        <v>115539829000</v>
        <stp/>
        <stp>EM_S_STM07_IS</stp>
        <stp>4</stp>
        <stp>600688.SH</stp>
        <stp>9</stp>
        <stp>12/31/2013</stp>
        <stp>1</stp>
        <tr r="I2448" s="2"/>
      </tp>
      <tp>
        <v>2623465610.3600001</v>
        <stp/>
        <stp>EM_S_STM07_IS</stp>
        <stp>4</stp>
        <stp>600689.SH</stp>
        <stp>9</stp>
        <stp>12/31/2012</stp>
        <stp>1</stp>
        <tr r="G2449" s="2"/>
      </tp>
      <tp>
        <v>2612125155.0300002</v>
        <stp/>
        <stp>EM_S_STM07_IS</stp>
        <stp>4</stp>
        <stp>000738.SZ</stp>
        <stp>9</stp>
        <stp>12/31/2013</stp>
        <stp>1</stp>
        <tr r="I290" s="2"/>
      </tp>
      <tp>
        <v>3480088217.9499998</v>
        <stp/>
        <stp>EM_S_STM07_IS</stp>
        <stp>4</stp>
        <stp>000739.SZ</stp>
        <stp>9</stp>
        <stp>12/31/2012</stp>
        <stp>1</stp>
        <tr r="G291" s="2"/>
      </tp>
      <tp>
        <v>1984927622.22</v>
        <stp/>
        <stp>EM_S_STM07_IS</stp>
        <stp>4</stp>
        <stp>000728.SZ</stp>
        <stp>9</stp>
        <stp>12/31/2013</stp>
        <stp>1</stp>
        <tr r="I282" s="2"/>
      </tp>
      <tp>
        <v>13033346502.65</v>
        <stp/>
        <stp>EM_S_STM07_IS</stp>
        <stp>4</stp>
        <stp>000729.SZ</stp>
        <stp>9</stp>
        <stp>12/31/2012</stp>
        <stp>1</stp>
        <tr r="G283" s="2"/>
      </tp>
      <tp>
        <v>6720564495.3699999</v>
        <stp/>
        <stp>EM_S_STM07_IS</stp>
        <stp>4</stp>
        <stp>000718.SZ</stp>
        <stp>9</stp>
        <stp>12/31/2013</stp>
        <stp>1</stp>
        <tr r="I273" s="2"/>
      </tp>
      <tp>
        <v>2271518382.5599999</v>
        <stp/>
        <stp>EM_S_STM07_IS</stp>
        <stp>4</stp>
        <stp>000719.SZ</stp>
        <stp>9</stp>
        <stp>12/31/2012</stp>
        <stp>1</stp>
        <tr r="G274" s="2"/>
      </tp>
      <tp>
        <v>7437710318</v>
        <stp/>
        <stp>EM_S_STM07_IS</stp>
        <stp>4</stp>
        <stp>000708.SZ</stp>
        <stp>9</stp>
        <stp>12/31/2013</stp>
        <stp>1</stp>
        <tr r="I264" s="2"/>
      </tp>
      <tp>
        <v>111629795720.03</v>
        <stp/>
        <stp>EM_S_STM07_IS</stp>
        <stp>4</stp>
        <stp>000709.SZ</stp>
        <stp>9</stp>
        <stp>12/31/2012</stp>
        <stp>1</stp>
        <tr r="G265" s="2"/>
      </tp>
      <tp>
        <v>63014443991.260002</v>
        <stp/>
        <stp>EM_S_STM07_IS</stp>
        <stp>4</stp>
        <stp>000778.SZ</stp>
        <stp>9</stp>
        <stp>12/31/2013</stp>
        <stp>1</stp>
        <tr r="I310" s="2"/>
      </tp>
      <tp>
        <v>262646691.05000001</v>
        <stp/>
        <stp>EM_S_STM07_IS</stp>
        <stp>4</stp>
        <stp>000779.SZ</stp>
        <stp>9</stp>
        <stp>12/31/2012</stp>
        <stp>1</stp>
        <tr r="G311" s="2"/>
      </tp>
      <tp>
        <v>17285653178.060001</v>
        <stp/>
        <stp>EM_S_STM07_IS</stp>
        <stp>4</stp>
        <stp>000768.SZ</stp>
        <stp>9</stp>
        <stp>12/31/2013</stp>
        <stp>1</stp>
        <tr r="I307" s="2"/>
      </tp>
      <tp>
        <v>17865865818.560001</v>
        <stp/>
        <stp>EM_S_STM07_IS</stp>
        <stp>4</stp>
        <stp>000758.SZ</stp>
        <stp>9</stp>
        <stp>12/31/2013</stp>
        <stp>1</stp>
        <tr r="I300" s="2"/>
      </tp>
      <tp>
        <v>15704114842.540001</v>
        <stp/>
        <stp>EM_S_STM07_IS</stp>
        <stp>4</stp>
        <stp>000759.SZ</stp>
        <stp>9</stp>
        <stp>12/31/2012</stp>
        <stp>1</stp>
        <tr r="G301" s="2"/>
      </tp>
      <tp>
        <v>1657412340.0799999</v>
        <stp/>
        <stp>EM_S_STM07_IS</stp>
        <stp>4</stp>
        <stp>000748.SZ</stp>
        <stp>9</stp>
        <stp>12/31/2013</stp>
        <stp>1</stp>
        <tr r="I292" s="2"/>
      </tp>
      <tp>
        <v>296131021.95999998</v>
        <stp/>
        <stp>EM_S_STM07_IS</stp>
        <stp>4</stp>
        <stp>000798.SZ</stp>
        <stp>9</stp>
        <stp>12/31/2013</stp>
        <stp>1</stp>
        <tr r="I326" s="2"/>
      </tp>
      <tp>
        <v>1652130979.8800001</v>
        <stp/>
        <stp>EM_S_STM07_IS</stp>
        <stp>4</stp>
        <stp>000799.SZ</stp>
        <stp>9</stp>
        <stp>12/31/2012</stp>
        <stp>1</stp>
        <tr r="G327" s="2"/>
      </tp>
      <tp>
        <v>2316469269.9000001</v>
        <stp/>
        <stp>EM_S_STM07_IS</stp>
        <stp>4</stp>
        <stp>000788.SZ</stp>
        <stp>9</stp>
        <stp>12/31/2013</stp>
        <stp>1</stp>
        <tr r="I317" s="2"/>
      </tp>
      <tp>
        <v>4658432647.5299997</v>
        <stp/>
        <stp>EM_S_STM07_IS</stp>
        <stp>4</stp>
        <stp>000789.SZ</stp>
        <stp>9</stp>
        <stp>12/31/2012</stp>
        <stp>1</stp>
        <tr r="G318" s="2"/>
      </tp>
      <tp>
        <v>9601863391.7600002</v>
        <stp/>
        <stp>EM_S_STM07_IS</stp>
        <stp>4</stp>
        <stp>600778.SH</stp>
        <stp>9</stp>
        <stp>12/31/2013</stp>
        <stp>1</stp>
        <tr r="I2533" s="2"/>
      </tp>
      <tp>
        <v>1636186148.3299999</v>
        <stp/>
        <stp>EM_S_STM07_IS</stp>
        <stp>4</stp>
        <stp>600779.SH</stp>
        <stp>9</stp>
        <stp>12/31/2012</stp>
        <stp>1</stp>
        <tr r="G2534" s="2"/>
      </tp>
      <tp>
        <v>895720525.78999996</v>
        <stp/>
        <stp>EM_S_STM07_IS</stp>
        <stp>4</stp>
        <stp>600768.SH</stp>
        <stp>9</stp>
        <stp>12/31/2013</stp>
        <stp>1</stp>
        <tr r="I2524" s="2"/>
      </tp>
      <tp>
        <v>272279414.51999998</v>
        <stp/>
        <stp>EM_S_STM07_IS</stp>
        <stp>4</stp>
        <stp>600769.SH</stp>
        <stp>9</stp>
        <stp>12/31/2012</stp>
        <stp>1</stp>
        <tr r="G2525" s="2"/>
      </tp>
      <tp>
        <v>265203484.31</v>
        <stp/>
        <stp>EM_S_STM07_IS</stp>
        <stp>4</stp>
        <stp>600758.SH</stp>
        <stp>9</stp>
        <stp>12/31/2013</stp>
        <stp>1</stp>
        <tr r="I2515" s="2"/>
      </tp>
      <tp>
        <v>1691572612.8399999</v>
        <stp/>
        <stp>EM_S_STM07_IS</stp>
        <stp>4</stp>
        <stp>600759.SH</stp>
        <stp>9</stp>
        <stp>12/31/2012</stp>
        <stp>1</stp>
        <tr r="G2516" s="2"/>
      </tp>
      <tp>
        <v>3904620094.1900001</v>
        <stp/>
        <stp>EM_S_STM07_IS</stp>
        <stp>4</stp>
        <stp>600748.SH</stp>
        <stp>9</stp>
        <stp>12/31/2013</stp>
        <stp>1</stp>
        <tr r="I2506" s="2"/>
      </tp>
      <tp>
        <v>162620227.28</v>
        <stp/>
        <stp>EM_S_STM07_IS</stp>
        <stp>4</stp>
        <stp>600749.SH</stp>
        <stp>9</stp>
        <stp>12/31/2012</stp>
        <stp>1</stp>
        <tr r="G2507" s="2"/>
      </tp>
      <tp>
        <v>1428005507.79</v>
        <stp/>
        <stp>EM_S_STM07_IS</stp>
        <stp>4</stp>
        <stp>600738.SH</stp>
        <stp>9</stp>
        <stp>12/31/2013</stp>
        <stp>1</stp>
        <tr r="I2496" s="2"/>
      </tp>
      <tp>
        <v>10293877084.549999</v>
        <stp/>
        <stp>EM_S_STM07_IS</stp>
        <stp>4</stp>
        <stp>600739.SH</stp>
        <stp>9</stp>
        <stp>12/31/2012</stp>
        <stp>1</stp>
        <tr r="G2497" s="2"/>
      </tp>
      <tp>
        <v>2115416453.9200001</v>
        <stp/>
        <stp>EM_S_STM07_IS</stp>
        <stp>4</stp>
        <stp>600728.SH</stp>
        <stp>9</stp>
        <stp>12/31/2013</stp>
        <stp>1</stp>
        <tr r="I2486" s="2"/>
      </tp>
      <tp>
        <v>28116697617.689999</v>
        <stp/>
        <stp>EM_S_STM07_IS</stp>
        <stp>4</stp>
        <stp>600729.SH</stp>
        <stp>9</stp>
        <stp>12/31/2012</stp>
        <stp>1</stp>
        <tr r="G2487" s="2"/>
      </tp>
      <tp>
        <v>7452753233</v>
        <stp/>
        <stp>EM_S_STM07_IS</stp>
        <stp>4</stp>
        <stp>600718.SH</stp>
        <stp>9</stp>
        <stp>12/31/2013</stp>
        <stp>1</stp>
        <tr r="I2476" s="2"/>
      </tp>
      <tp>
        <v>670373796.50999999</v>
        <stp/>
        <stp>EM_S_STM07_IS</stp>
        <stp>4</stp>
        <stp>600719.SH</stp>
        <stp>9</stp>
        <stp>12/31/2012</stp>
        <stp>1</stp>
        <tr r="G2477" s="2"/>
      </tp>
      <tp>
        <v>2534471583.4200001</v>
        <stp/>
        <stp>EM_S_STM07_IS</stp>
        <stp>4</stp>
        <stp>600708.SH</stp>
        <stp>9</stp>
        <stp>12/31/2013</stp>
        <stp>1</stp>
        <tr r="I2467" s="2"/>
      </tp>
      <tp>
        <v>1061670247.1900001</v>
        <stp/>
        <stp>EM_S_STM07_IS</stp>
        <stp>4</stp>
        <stp>600798.SH</stp>
        <stp>9</stp>
        <stp>12/31/2013</stp>
        <stp>1</stp>
        <tr r="I2551" s="2"/>
      </tp>
      <tp>
        <v>2339454261.3600001</v>
        <stp/>
        <stp>EM_S_STM07_IS</stp>
        <stp>4</stp>
        <stp>600789.SH</stp>
        <stp>9</stp>
        <stp>12/31/2012</stp>
        <stp>1</stp>
        <tr r="G2542" s="2"/>
      </tp>
      <tp>
        <v>168435591.25999999</v>
        <stp/>
        <stp>EM_S_STM07_IS</stp>
        <stp>4</stp>
        <stp>000038.SZ</stp>
        <stp>9</stp>
        <stp>12/31/2013</stp>
        <stp>1</stp>
        <tr r="I39" s="2"/>
      </tp>
      <tp>
        <v>54334057000</v>
        <stp/>
        <stp>EM_S_STM07_IS</stp>
        <stp>4</stp>
        <stp>000039.SZ</stp>
        <stp>9</stp>
        <stp>12/31/2012</stp>
        <stp>1</stp>
        <tr r="G40" s="2"/>
      </tp>
      <tp>
        <v>236938440.25</v>
        <stp/>
        <stp>EM_S_STM07_IS</stp>
        <stp>4</stp>
        <stp>300008.SZ</stp>
        <stp>9</stp>
        <stp>12/31/2013</stp>
        <stp>1</stp>
        <tr r="I1305" s="2"/>
      </tp>
      <tp>
        <v>337940099.80000001</v>
        <stp/>
        <stp>EM_S_STM07_IS</stp>
        <stp>4</stp>
        <stp>300009.SZ</stp>
        <stp>9</stp>
        <stp>12/31/2012</stp>
        <stp>1</stp>
        <tr r="G1306" s="2"/>
      </tp>
      <tp>
        <v>21199466399.209999</v>
        <stp/>
        <stp>EM_S_STM07_IS</stp>
        <stp>4</stp>
        <stp>000028.SZ</stp>
        <stp>9</stp>
        <stp>12/31/2013</stp>
        <stp>1</stp>
        <tr r="I29" s="2"/>
      </tp>
      <tp>
        <v>1030148729.47</v>
        <stp/>
        <stp>EM_S_STM07_IS</stp>
        <stp>4</stp>
        <stp>000029.SZ</stp>
        <stp>9</stp>
        <stp>12/31/2012</stp>
        <stp>1</stp>
        <tr r="G30" s="2"/>
      </tp>
      <tp>
        <v>205221493.66999999</v>
        <stp/>
        <stp>EM_S_STM07_IS</stp>
        <stp>4</stp>
        <stp>300018.SZ</stp>
        <stp>9</stp>
        <stp>12/31/2013</stp>
        <stp>1</stp>
        <tr r="I1315" s="2"/>
      </tp>
      <tp>
        <v>372037836.08999997</v>
        <stp/>
        <stp>EM_S_STM07_IS</stp>
        <stp>4</stp>
        <stp>300019.SZ</stp>
        <stp>9</stp>
        <stp>12/31/2012</stp>
        <stp>1</stp>
        <tr r="G1316" s="2"/>
      </tp>
      <tp>
        <v>26998990</v>
        <stp/>
        <stp>EM_S_STM07_IS</stp>
        <stp>4</stp>
        <stp>000018.SZ</stp>
        <stp>9</stp>
        <stp>12/31/2013</stp>
        <stp>1</stp>
        <tr r="I20" s="2"/>
      </tp>
      <tp>
        <v>310790324.69999999</v>
        <stp/>
        <stp>EM_S_STM07_IS</stp>
        <stp>4</stp>
        <stp>000019.SZ</stp>
        <stp>9</stp>
        <stp>12/31/2012</stp>
        <stp>1</stp>
        <tr r="G21" s="2"/>
      </tp>
      <tp>
        <v>593578988.96000004</v>
        <stp/>
        <stp>EM_S_STM07_IS</stp>
        <stp>4</stp>
        <stp>300028.SZ</stp>
        <stp>9</stp>
        <stp>12/31/2013</stp>
        <stp>1</stp>
        <tr r="I1325" s="2"/>
      </tp>
      <tp>
        <v>176032036.28999999</v>
        <stp/>
        <stp>EM_S_STM07_IS</stp>
        <stp>4</stp>
        <stp>300029.SZ</stp>
        <stp>9</stp>
        <stp>12/31/2012</stp>
        <stp>1</stp>
        <tr r="G1326" s="2"/>
      </tp>
      <tp>
        <v>304448210.68000001</v>
        <stp/>
        <stp>EM_S_STM07_IS</stp>
        <stp>4</stp>
        <stp>000008.SZ</stp>
        <stp>9</stp>
        <stp>12/31/2013</stp>
        <stp>1</stp>
        <tr r="I12" s="2"/>
      </tp>
      <tp>
        <v>4024590406.5799999</v>
        <stp/>
        <stp>EM_S_STM07_IS</stp>
        <stp>4</stp>
        <stp>000009.SZ</stp>
        <stp>9</stp>
        <stp>12/31/2012</stp>
        <stp>1</stp>
        <tr r="G13" s="2"/>
      </tp>
      <tp>
        <v>583370852.59000003</v>
        <stp/>
        <stp>EM_S_STM07_IS</stp>
        <stp>4</stp>
        <stp>300038.SZ</stp>
        <stp>9</stp>
        <stp>12/31/2013</stp>
        <stp>1</stp>
        <tr r="I1335" s="2"/>
      </tp>
      <tp>
        <v>1102004884.0699999</v>
        <stp/>
        <stp>EM_S_STM07_IS</stp>
        <stp>4</stp>
        <stp>300039.SZ</stp>
        <stp>9</stp>
        <stp>12/31/2012</stp>
        <stp>1</stp>
        <tr r="G1336" s="2"/>
      </tp>
      <tp>
        <v>7993433971.6499996</v>
        <stp/>
        <stp>EM_S_STM07_IS</stp>
        <stp>4</stp>
        <stp>000078.SZ</stp>
        <stp>9</stp>
        <stp>12/31/2013</stp>
        <stp>1</stp>
        <tr r="I62" s="2"/>
      </tp>
      <tp>
        <v>661851892.54999995</v>
        <stp/>
        <stp>EM_S_STM07_IS</stp>
        <stp>4</stp>
        <stp>300048.SZ</stp>
        <stp>9</stp>
        <stp>12/31/2013</stp>
        <stp>1</stp>
        <tr r="I1345" s="2"/>
      </tp>
      <tp>
        <v>407639040.22000003</v>
        <stp/>
        <stp>EM_S_STM07_IS</stp>
        <stp>4</stp>
        <stp>300049.SZ</stp>
        <stp>9</stp>
        <stp>12/31/2012</stp>
        <stp>1</stp>
        <tr r="G1346" s="2"/>
      </tp>
      <tp>
        <v>721757334.53999996</v>
        <stp/>
        <stp>EM_S_STM07_IS</stp>
        <stp>4</stp>
        <stp>000068.SZ</stp>
        <stp>9</stp>
        <stp>12/31/2013</stp>
        <stp>1</stp>
        <tr r="I59" s="2"/>
      </tp>
      <tp>
        <v>22284426215.77</v>
        <stp/>
        <stp>EM_S_STM07_IS</stp>
        <stp>4</stp>
        <stp>000069.SZ</stp>
        <stp>9</stp>
        <stp>12/31/2012</stp>
        <stp>1</stp>
        <tr r="G60" s="2"/>
      </tp>
      <tp>
        <v>3583998130.4000001</v>
        <stp/>
        <stp>EM_S_STM07_IS</stp>
        <stp>4</stp>
        <stp>300058.SZ</stp>
        <stp>9</stp>
        <stp>12/31/2013</stp>
        <stp>1</stp>
        <tr r="I1355" s="2"/>
      </tp>
      <tp>
        <v>222701535.88999999</v>
        <stp/>
        <stp>EM_S_STM07_IS</stp>
        <stp>4</stp>
        <stp>300059.SZ</stp>
        <stp>9</stp>
        <stp>12/31/2012</stp>
        <stp>1</stp>
        <tr r="G1356" s="2"/>
      </tp>
      <tp>
        <v>597358257.82000005</v>
        <stp/>
        <stp>EM_S_STM07_IS</stp>
        <stp>4</stp>
        <stp>000058.SZ</stp>
        <stp>9</stp>
        <stp>12/31/2013</stp>
        <stp>1</stp>
        <tr r="I51" s="2"/>
      </tp>
      <tp>
        <v>36008701061.160004</v>
        <stp/>
        <stp>EM_S_STM07_IS</stp>
        <stp>4</stp>
        <stp>000059.SZ</stp>
        <stp>9</stp>
        <stp>12/31/2012</stp>
        <stp>1</stp>
        <tr r="G52" s="2"/>
      </tp>
      <tp>
        <v>3507527393.6199999</v>
        <stp/>
        <stp>EM_S_STM07_IS</stp>
        <stp>4</stp>
        <stp>300068.SZ</stp>
        <stp>9</stp>
        <stp>12/31/2013</stp>
        <stp>1</stp>
        <tr r="I1364" s="2"/>
      </tp>
      <tp>
        <v>145098826.05000001</v>
        <stp/>
        <stp>EM_S_STM07_IS</stp>
        <stp>4</stp>
        <stp>300069.SZ</stp>
        <stp>9</stp>
        <stp>12/31/2012</stp>
        <stp>1</stp>
        <tr r="G1365" s="2"/>
      </tp>
      <tp>
        <v>1565306163.4100001</v>
        <stp/>
        <stp>EM_S_STM07_IS</stp>
        <stp>4</stp>
        <stp>000048.SZ</stp>
        <stp>9</stp>
        <stp>12/31/2013</stp>
        <stp>1</stp>
        <tr r="I46" s="2"/>
      </tp>
      <tp>
        <v>3195230918.5799999</v>
        <stp/>
        <stp>EM_S_STM07_IS</stp>
        <stp>4</stp>
        <stp>000049.SZ</stp>
        <stp>9</stp>
        <stp>12/31/2012</stp>
        <stp>1</stp>
        <tr r="G47" s="2"/>
      </tp>
      <tp>
        <v>424959277.69999999</v>
        <stp/>
        <stp>EM_S_STM07_IS</stp>
        <stp>4</stp>
        <stp>300078.SZ</stp>
        <stp>9</stp>
        <stp>12/31/2013</stp>
        <stp>1</stp>
        <tr r="I1374" s="2"/>
      </tp>
      <tp>
        <v>524819668.60000002</v>
        <stp/>
        <stp>EM_S_STM07_IS</stp>
        <stp>4</stp>
        <stp>300079.SZ</stp>
        <stp>9</stp>
        <stp>12/31/2012</stp>
        <stp>1</stp>
        <tr r="G1375" s="2"/>
      </tp>
      <tp>
        <v>1097352513.54</v>
        <stp/>
        <stp>EM_S_STM07_IS</stp>
        <stp>4</stp>
        <stp>300088.SZ</stp>
        <stp>9</stp>
        <stp>12/31/2013</stp>
        <stp>1</stp>
        <tr r="I1384" s="2"/>
      </tp>
      <tp>
        <v>371313399.05000001</v>
        <stp/>
        <stp>EM_S_STM07_IS</stp>
        <stp>4</stp>
        <stp>300089.SZ</stp>
        <stp>9</stp>
        <stp>12/31/2012</stp>
        <stp>1</stp>
        <tr r="G1385" s="2"/>
      </tp>
      <tp>
        <v>536831459.81999999</v>
        <stp/>
        <stp>EM_S_STM07_IS</stp>
        <stp>4</stp>
        <stp>300098.SZ</stp>
        <stp>9</stp>
        <stp>12/31/2013</stp>
        <stp>1</stp>
        <tr r="I1394" s="2"/>
      </tp>
      <tp>
        <v>194995210.21000001</v>
        <stp/>
        <stp>EM_S_STM07_IS</stp>
        <stp>4</stp>
        <stp>300099.SZ</stp>
        <stp>9</stp>
        <stp>12/31/2012</stp>
        <stp>1</stp>
        <tr r="G1395" s="2"/>
      </tp>
      <tp>
        <v>1091400074.3699999</v>
        <stp/>
        <stp>EM_S_STM07_IS</stp>
        <stp>4</stp>
        <stp>000099.SZ</stp>
        <stp>9</stp>
        <stp>12/31/2012</stp>
        <stp>1</stp>
        <tr r="G67" s="2"/>
      </tp>
      <tp>
        <v>307695495.76999998</v>
        <stp/>
        <stp>EM_S_STM07_IS</stp>
        <stp>4</stp>
        <stp>000088.SZ</stp>
        <stp>9</stp>
        <stp>12/31/2013</stp>
        <stp>1</stp>
        <tr r="I63" s="2"/>
      </tp>
      <tp>
        <v>2473300589.4699998</v>
        <stp/>
        <stp>EM_S_STM07_IS</stp>
        <stp>4</stp>
        <stp>000089.SZ</stp>
        <stp>9</stp>
        <stp>12/31/2012</stp>
        <stp>1</stp>
        <tr r="G64" s="2"/>
      </tp>
      <tp>
        <v>2460190405.0599999</v>
        <stp/>
        <stp>EM_S_STM07_IS</stp>
        <stp>4</stp>
        <stp>600078.SH</stp>
        <stp>9</stp>
        <stp>12/31/2013</stp>
        <stp>1</stp>
        <tr r="I1937" s="2"/>
      </tp>
      <tp>
        <v>5317093009.7299995</v>
        <stp/>
        <stp>EM_S_STM07_IS</stp>
        <stp>4</stp>
        <stp>600079.SH</stp>
        <stp>9</stp>
        <stp>12/31/2012</stp>
        <stp>1</stp>
        <tr r="G1938" s="2"/>
      </tp>
      <tp>
        <v>59527557416.230003</v>
        <stp/>
        <stp>EM_S_STM07_IS</stp>
        <stp>4</stp>
        <stp>600068.SH</stp>
        <stp>9</stp>
        <stp>12/31/2013</stp>
        <stp>1</stp>
        <tr r="I1927" s="2"/>
      </tp>
      <tp>
        <v>3392585524.4000001</v>
        <stp/>
        <stp>EM_S_STM07_IS</stp>
        <stp>4</stp>
        <stp>600069.SH</stp>
        <stp>9</stp>
        <stp>12/31/2012</stp>
        <stp>1</stp>
        <tr r="G1928" s="2"/>
      </tp>
      <tp>
        <v>203259150042.45001</v>
        <stp/>
        <stp>EM_S_STM07_IS</stp>
        <stp>4</stp>
        <stp>600058.SH</stp>
        <stp>9</stp>
        <stp>12/31/2013</stp>
        <stp>1</stp>
        <tr r="I1918" s="2"/>
      </tp>
      <tp>
        <v>1421789152.72</v>
        <stp/>
        <stp>EM_S_STM07_IS</stp>
        <stp>4</stp>
        <stp>600059.SH</stp>
        <stp>9</stp>
        <stp>12/31/2012</stp>
        <stp>1</stp>
        <tr r="G1919" s="2"/>
      </tp>
      <tp>
        <v>92355524195.850006</v>
        <stp/>
        <stp>EM_S_STM07_IS</stp>
        <stp>4</stp>
        <stp>600048.SH</stp>
        <stp>9</stp>
        <stp>12/31/2013</stp>
        <stp>1</stp>
        <tr r="I1909" s="2"/>
      </tp>
      <tp>
        <v>10830674602.469999</v>
        <stp/>
        <stp>EM_S_STM07_IS</stp>
        <stp>4</stp>
        <stp>600038.SH</stp>
        <stp>9</stp>
        <stp>12/31/2013</stp>
        <stp>1</stp>
        <tr r="I1907" s="2"/>
      </tp>
      <tp>
        <v>24929693330.23</v>
        <stp/>
        <stp>EM_S_STM07_IS</stp>
        <stp>4</stp>
        <stp>600039.SH</stp>
        <stp>9</stp>
        <stp>12/31/2012</stp>
        <stp>1</stp>
        <tr r="G1908" s="2"/>
      </tp>
      <tp>
        <v>2880311000000</v>
        <stp/>
        <stp>EM_S_STM07_IS</stp>
        <stp>4</stp>
        <stp>600028.SH</stp>
        <stp>9</stp>
        <stp>12/31/2013</stp>
        <stp>1</stp>
        <tr r="I1899" s="2"/>
      </tp>
      <tp>
        <v>101483000000</v>
        <stp/>
        <stp>EM_S_STM07_IS</stp>
        <stp>4</stp>
        <stp>600029.SH</stp>
        <stp>9</stp>
        <stp>12/31/2012</stp>
        <stp>1</stp>
        <tr r="G1900" s="2"/>
      </tp>
      <tp>
        <v>28162298532.540001</v>
        <stp/>
        <stp>EM_S_STM07_IS</stp>
        <stp>4</stp>
        <stp>600018.SH</stp>
        <stp>9</stp>
        <stp>12/31/2013</stp>
        <stp>1</stp>
        <tr r="I1891" s="2"/>
      </tp>
      <tp>
        <v>191135536828.10001</v>
        <stp/>
        <stp>EM_S_STM07_IS</stp>
        <stp>4</stp>
        <stp>600019.SH</stp>
        <stp>9</stp>
        <stp>12/31/2012</stp>
        <stp>1</stp>
        <tr r="G1892" s="2"/>
      </tp>
      <tp>
        <v>4230653565.52</v>
        <stp/>
        <stp>EM_S_STM07_IS</stp>
        <stp>4</stp>
        <stp>600008.SH</stp>
        <stp>9</stp>
        <stp>12/31/2013</stp>
        <stp>1</stp>
        <tr r="I1883" s="2"/>
      </tp>
      <tp>
        <v>4720413738.7200003</v>
        <stp/>
        <stp>EM_S_STM07_IS</stp>
        <stp>4</stp>
        <stp>600009.SH</stp>
        <stp>9</stp>
        <stp>12/31/2012</stp>
        <stp>1</stp>
        <tr r="G1884" s="2"/>
      </tp>
      <tp>
        <v>16628451479.629999</v>
        <stp/>
        <stp>EM_S_STM07_IS</stp>
        <stp>4</stp>
        <stp>600098.SH</stp>
        <stp>9</stp>
        <stp>12/31/2013</stp>
        <stp>1</stp>
        <tr r="I1955" s="2"/>
      </tp>
      <tp>
        <v>219595635.41</v>
        <stp/>
        <stp>EM_S_STM07_IS</stp>
        <stp>4</stp>
        <stp>600099.SH</stp>
        <stp>9</stp>
        <stp>12/31/2012</stp>
        <stp>1</stp>
        <tr r="G1956" s="2"/>
      </tp>
      <tp>
        <v>1240325127.98</v>
        <stp/>
        <stp>EM_S_STM07_IS</stp>
        <stp>4</stp>
        <stp>600088.SH</stp>
        <stp>9</stp>
        <stp>12/31/2013</stp>
        <stp>1</stp>
        <tr r="I1946" s="2"/>
      </tp>
      <tp>
        <v>20325141935.860001</v>
        <stp/>
        <stp>EM_S_STM07_IS</stp>
        <stp>4</stp>
        <stp>600089.SH</stp>
        <stp>9</stp>
        <stp>12/31/2012</stp>
        <stp>1</stp>
        <tr r="G1947" s="2"/>
      </tp>
      <tp>
        <v>164814146.84</v>
        <stp/>
        <stp>EM_S_STM07_IS</stp>
        <stp>4</stp>
        <stp>300108.SZ</stp>
        <stp>9</stp>
        <stp>12/31/2013</stp>
        <stp>1</stp>
        <tr r="I1404" s="2"/>
      </tp>
      <tp>
        <v>212847087.62</v>
        <stp/>
        <stp>EM_S_STM07_IS</stp>
        <stp>4</stp>
        <stp>300109.SZ</stp>
        <stp>9</stp>
        <stp>12/31/2012</stp>
        <stp>1</stp>
        <tr r="G1405" s="2"/>
      </tp>
      <tp>
        <v>2163717174.6199999</v>
        <stp/>
        <stp>EM_S_STM07_IS</stp>
        <stp>4</stp>
        <stp>300118.SZ</stp>
        <stp>9</stp>
        <stp>12/31/2013</stp>
        <stp>1</stp>
        <tr r="I1414" s="2"/>
      </tp>
      <tp>
        <v>656393897.79999995</v>
        <stp/>
        <stp>EM_S_STM07_IS</stp>
        <stp>4</stp>
        <stp>300119.SZ</stp>
        <stp>9</stp>
        <stp>12/31/2012</stp>
        <stp>1</stp>
        <tr r="G1415" s="2"/>
      </tp>
      <tp>
        <v>2039998273.3900001</v>
        <stp/>
        <stp>EM_S_STM07_IS</stp>
        <stp>4</stp>
        <stp>300128.SZ</stp>
        <stp>9</stp>
        <stp>12/31/2013</stp>
        <stp>1</stp>
        <tr r="I1424" s="2"/>
      </tp>
      <tp>
        <v>671321205.46000004</v>
        <stp/>
        <stp>EM_S_STM07_IS</stp>
        <stp>4</stp>
        <stp>300129.SZ</stp>
        <stp>9</stp>
        <stp>12/31/2012</stp>
        <stp>1</stp>
        <tr r="G1425" s="2"/>
      </tp>
      <tp>
        <v>1186224703.1099999</v>
        <stp/>
        <stp>EM_S_STM07_IS</stp>
        <stp>4</stp>
        <stp>300138.SZ</stp>
        <stp>9</stp>
        <stp>12/31/2013</stp>
        <stp>1</stp>
        <tr r="I1434" s="2"/>
      </tp>
      <tp>
        <v>292556168.83999997</v>
        <stp/>
        <stp>EM_S_STM07_IS</stp>
        <stp>4</stp>
        <stp>300139.SZ</stp>
        <stp>9</stp>
        <stp>12/31/2012</stp>
        <stp>1</stp>
        <tr r="G1435" s="2"/>
      </tp>
      <tp>
        <v>327948371.93000001</v>
        <stp/>
        <stp>EM_S_STM07_IS</stp>
        <stp>4</stp>
        <stp>300148.SZ</stp>
        <stp>9</stp>
        <stp>12/31/2013</stp>
        <stp>1</stp>
        <tr r="I1444" s="2"/>
      </tp>
      <tp>
        <v>238697864.75</v>
        <stp/>
        <stp>EM_S_STM07_IS</stp>
        <stp>4</stp>
        <stp>300149.SZ</stp>
        <stp>9</stp>
        <stp>12/31/2012</stp>
        <stp>1</stp>
        <tr r="G1445" s="2"/>
      </tp>
      <tp>
        <v>1658490076.3099999</v>
        <stp/>
        <stp>EM_S_STM07_IS</stp>
        <stp>4</stp>
        <stp>300158.SZ</stp>
        <stp>9</stp>
        <stp>12/31/2013</stp>
        <stp>1</stp>
        <tr r="I1454" s="2"/>
      </tp>
      <tp>
        <v>410525073.20999998</v>
        <stp/>
        <stp>EM_S_STM07_IS</stp>
        <stp>4</stp>
        <stp>300159.SZ</stp>
        <stp>9</stp>
        <stp>12/31/2012</stp>
        <stp>1</stp>
        <tr r="G1455" s="2"/>
      </tp>
      <tp>
        <v>5857395314</v>
        <stp/>
        <stp>EM_S_STM07_IS</stp>
        <stp>4</stp>
        <stp>000158.SZ</stp>
        <stp>9</stp>
        <stp>12/31/2013</stp>
        <stp>1</stp>
        <tr r="I75" s="2"/>
      </tp>
      <tp>
        <v>1400309133.6900001</v>
        <stp/>
        <stp>EM_S_STM07_IS</stp>
        <stp>4</stp>
        <stp>000159.SZ</stp>
        <stp>9</stp>
        <stp>12/31/2012</stp>
        <stp>1</stp>
        <tr r="G76" s="2"/>
      </tp>
      <tp>
        <v>1213069756.79</v>
        <stp/>
        <stp>EM_S_STM07_IS</stp>
        <stp>4</stp>
        <stp>300168.SZ</stp>
        <stp>9</stp>
        <stp>12/31/2013</stp>
        <stp>1</stp>
        <tr r="I1464" s="2"/>
      </tp>
      <tp>
        <v>519866778.25999999</v>
        <stp/>
        <stp>EM_S_STM07_IS</stp>
        <stp>4</stp>
        <stp>300169.SZ</stp>
        <stp>9</stp>
        <stp>12/31/2012</stp>
        <stp>1</stp>
        <tr r="G1465" s="2"/>
      </tp>
      <tp>
        <v>357025617.79000002</v>
        <stp/>
        <stp>EM_S_STM07_IS</stp>
        <stp>4</stp>
        <stp>300178.SZ</stp>
        <stp>9</stp>
        <stp>12/31/2013</stp>
        <stp>1</stp>
        <tr r="I1474" s="2"/>
      </tp>
      <tp>
        <v>131666992.18000001</v>
        <stp/>
        <stp>EM_S_STM07_IS</stp>
        <stp>4</stp>
        <stp>300179.SZ</stp>
        <stp>9</stp>
        <stp>12/31/2012</stp>
        <stp>1</stp>
        <tr r="G1475" s="2"/>
      </tp>
      <tp>
        <v>390413350.38</v>
        <stp/>
        <stp>EM_S_STM07_IS</stp>
        <stp>4</stp>
        <stp>300188.SZ</stp>
        <stp>9</stp>
        <stp>12/31/2013</stp>
        <stp>1</stp>
        <tr r="I1483" s="2"/>
      </tp>
      <tp>
        <v>431518433.56999999</v>
        <stp/>
        <stp>EM_S_STM07_IS</stp>
        <stp>4</stp>
        <stp>300189.SZ</stp>
        <stp>9</stp>
        <stp>12/31/2012</stp>
        <stp>1</stp>
        <tr r="G1484" s="2"/>
      </tp>
      <tp>
        <v>655495352.99000001</v>
        <stp/>
        <stp>EM_S_STM07_IS</stp>
        <stp>4</stp>
        <stp>300198.SZ</stp>
        <stp>9</stp>
        <stp>12/31/2013</stp>
        <stp>1</stp>
        <tr r="I1493" s="2"/>
      </tp>
      <tp>
        <v>225995986.65000001</v>
        <stp/>
        <stp>EM_S_STM07_IS</stp>
        <stp>4</stp>
        <stp>300199.SZ</stp>
        <stp>9</stp>
        <stp>12/31/2012</stp>
        <stp>1</stp>
        <tr r="G1494" s="2"/>
      </tp>
      <tp>
        <v>855470301.78999996</v>
        <stp/>
        <stp>EM_S_STM07_IS</stp>
        <stp>4</stp>
        <stp>600178.SH</stp>
        <stp>9</stp>
        <stp>12/31/2013</stp>
        <stp>1</stp>
        <tr r="I2025" s="2"/>
      </tp>
      <tp>
        <v>1639736588.21</v>
        <stp/>
        <stp>EM_S_STM07_IS</stp>
        <stp>4</stp>
        <stp>600179.SH</stp>
        <stp>9</stp>
        <stp>12/31/2012</stp>
        <stp>1</stp>
        <tr r="G2026" s="2"/>
      </tp>
      <tp>
        <v>1035142986.1</v>
        <stp/>
        <stp>EM_S_STM07_IS</stp>
        <stp>4</stp>
        <stp>600168.SH</stp>
        <stp>9</stp>
        <stp>12/31/2013</stp>
        <stp>1</stp>
        <tr r="I2016" s="2"/>
      </tp>
      <tp>
        <v>9360076854.1299992</v>
        <stp/>
        <stp>EM_S_STM07_IS</stp>
        <stp>4</stp>
        <stp>600169.SH</stp>
        <stp>9</stp>
        <stp>12/31/2012</stp>
        <stp>1</stp>
        <tr r="G2017" s="2"/>
      </tp>
      <tp>
        <v>984967542.38999999</v>
        <stp/>
        <stp>EM_S_STM07_IS</stp>
        <stp>4</stp>
        <stp>600158.SH</stp>
        <stp>9</stp>
        <stp>12/31/2013</stp>
        <stp>1</stp>
        <tr r="I2007" s="2"/>
      </tp>
      <tp>
        <v>285304050.19999999</v>
        <stp/>
        <stp>EM_S_STM07_IS</stp>
        <stp>4</stp>
        <stp>600159.SH</stp>
        <stp>9</stp>
        <stp>12/31/2012</stp>
        <stp>1</stp>
        <tr r="G2008" s="2"/>
      </tp>
      <tp>
        <v>667488923.78999996</v>
        <stp/>
        <stp>EM_S_STM07_IS</stp>
        <stp>4</stp>
        <stp>600148.SH</stp>
        <stp>9</stp>
        <stp>12/31/2013</stp>
        <stp>1</stp>
        <tr r="I1998" s="2"/>
      </tp>
      <tp>
        <v>26536284.030000001</v>
        <stp/>
        <stp>EM_S_STM07_IS</stp>
        <stp>4</stp>
        <stp>600149.SH</stp>
        <stp>9</stp>
        <stp>12/31/2012</stp>
        <stp>1</stp>
        <tr r="G1999" s="2"/>
      </tp>
      <tp>
        <v>9316037547.4200001</v>
        <stp/>
        <stp>EM_S_STM07_IS</stp>
        <stp>4</stp>
        <stp>600138.SH</stp>
        <stp>9</stp>
        <stp>12/31/2013</stp>
        <stp>1</stp>
        <tr r="I1992" s="2"/>
      </tp>
      <tp>
        <v>587708446.5</v>
        <stp/>
        <stp>EM_S_STM07_IS</stp>
        <stp>4</stp>
        <stp>600139.SH</stp>
        <stp>9</stp>
        <stp>12/31/2012</stp>
        <stp>1</stp>
        <tr r="G1993" s="2"/>
      </tp>
      <tp>
        <v>3760723797.04</v>
        <stp/>
        <stp>EM_S_STM07_IS</stp>
        <stp>4</stp>
        <stp>600128.SH</stp>
        <stp>9</stp>
        <stp>12/31/2013</stp>
        <stp>1</stp>
        <tr r="I1983" s="2"/>
      </tp>
      <tp>
        <v>6596977562.54</v>
        <stp/>
        <stp>EM_S_STM07_IS</stp>
        <stp>4</stp>
        <stp>600129.SH</stp>
        <stp>9</stp>
        <stp>12/31/2012</stp>
        <stp>1</stp>
        <tr r="G1984" s="2"/>
      </tp>
      <tp>
        <v>4803526979.6599998</v>
        <stp/>
        <stp>EM_S_STM07_IS</stp>
        <stp>4</stp>
        <stp>600118.SH</stp>
        <stp>9</stp>
        <stp>12/31/2013</stp>
        <stp>1</stp>
        <tr r="I1974" s="2"/>
      </tp>
      <tp>
        <v>1386482837.51</v>
        <stp/>
        <stp>EM_S_STM07_IS</stp>
        <stp>4</stp>
        <stp>600119.SH</stp>
        <stp>9</stp>
        <stp>12/31/2012</stp>
        <stp>1</stp>
        <tr r="G1975" s="2"/>
      </tp>
      <tp>
        <v>2336837177.6900001</v>
        <stp/>
        <stp>EM_S_STM07_IS</stp>
        <stp>4</stp>
        <stp>600108.SH</stp>
        <stp>9</stp>
        <stp>12/31/2013</stp>
        <stp>1</stp>
        <tr r="I1964" s="2"/>
      </tp>
      <tp>
        <v>1534328585.49</v>
        <stp/>
        <stp>EM_S_STM07_IS</stp>
        <stp>4</stp>
        <stp>600109.SH</stp>
        <stp>9</stp>
        <stp>12/31/2012</stp>
        <stp>1</stp>
        <tr r="G1965" s="2"/>
      </tp>
      <tp>
        <v>7915172624.9899998</v>
        <stp/>
        <stp>EM_S_STM07_IS</stp>
        <stp>4</stp>
        <stp>600198.SH</stp>
        <stp>9</stp>
        <stp>12/31/2013</stp>
        <stp>1</stp>
        <tr r="I2043" s="2"/>
      </tp>
      <tp>
        <v>2294436677.54</v>
        <stp/>
        <stp>EM_S_STM07_IS</stp>
        <stp>4</stp>
        <stp>600199.SH</stp>
        <stp>9</stp>
        <stp>12/31/2012</stp>
        <stp>1</stp>
        <tr r="G2044" s="2"/>
      </tp>
      <tp>
        <v>58726589000</v>
        <stp/>
        <stp>EM_S_STM07_IS</stp>
        <stp>4</stp>
        <stp>600188.SH</stp>
        <stp>9</stp>
        <stp>12/31/2013</stp>
        <stp>1</stp>
        <tr r="I2034" s="2"/>
      </tp>
      <tp>
        <v>1280854802.26</v>
        <stp/>
        <stp>EM_S_STM07_IS</stp>
        <stp>4</stp>
        <stp>600189.SH</stp>
        <stp>9</stp>
        <stp>12/31/2012</stp>
        <stp>1</stp>
        <tr r="G2035" s="2"/>
      </tp>
      <tp>
        <v>169062898.81999999</v>
        <stp/>
        <stp>EM_S_STM07_IS</stp>
        <stp>4</stp>
        <stp>300208.SZ</stp>
        <stp>9</stp>
        <stp>12/31/2013</stp>
        <stp>1</stp>
        <tr r="I1503" s="2"/>
      </tp>
      <tp>
        <v>131154052.14</v>
        <stp/>
        <stp>EM_S_STM07_IS</stp>
        <stp>4</stp>
        <stp>300209.SZ</stp>
        <stp>9</stp>
        <stp>12/31/2012</stp>
        <stp>1</stp>
        <tr r="G1504" s="2"/>
      </tp>
      <tp>
        <v>1183021123.5999999</v>
        <stp/>
        <stp>EM_S_STM07_IS</stp>
        <stp>4</stp>
        <stp>300218.SZ</stp>
        <stp>9</stp>
        <stp>12/31/2013</stp>
        <stp>1</stp>
        <tr r="I1513" s="2"/>
      </tp>
      <tp>
        <v>530055555.45999998</v>
        <stp/>
        <stp>EM_S_STM07_IS</stp>
        <stp>4</stp>
        <stp>300219.SZ</stp>
        <stp>9</stp>
        <stp>12/31/2012</stp>
        <stp>1</stp>
        <tr r="G1514" s="2"/>
      </tp>
      <tp>
        <v>2052232952</v>
        <stp/>
        <stp>EM_S_STM07_IS</stp>
        <stp>4</stp>
        <stp>300228.SZ</stp>
        <stp>9</stp>
        <stp>12/31/2013</stp>
        <stp>1</stp>
        <tr r="I1523" s="2"/>
      </tp>
      <tp>
        <v>210864473.66</v>
        <stp/>
        <stp>EM_S_STM07_IS</stp>
        <stp>4</stp>
        <stp>300229.SZ</stp>
        <stp>9</stp>
        <stp>12/31/2012</stp>
        <stp>1</stp>
        <tr r="G1524" s="2"/>
      </tp>
      <tp>
        <v>168501935.02000001</v>
        <stp/>
        <stp>EM_S_STM07_IS</stp>
        <stp>4</stp>
        <stp>300238.SZ</stp>
        <stp>9</stp>
        <stp>12/31/2013</stp>
        <stp>1</stp>
        <tr r="I1533" s="2"/>
      </tp>
      <tp>
        <v>255573324.71000001</v>
        <stp/>
        <stp>EM_S_STM07_IS</stp>
        <stp>4</stp>
        <stp>300239.SZ</stp>
        <stp>9</stp>
        <stp>12/31/2012</stp>
        <stp>1</stp>
        <tr r="G1534" s="2"/>
      </tp>
      <tp>
        <v>221169469.97</v>
        <stp/>
        <stp>EM_S_STM07_IS</stp>
        <stp>4</stp>
        <stp>300248.SZ</stp>
        <stp>9</stp>
        <stp>12/31/2013</stp>
        <stp>1</stp>
        <tr r="I1543" s="2"/>
      </tp>
      <tp>
        <v>275622876.94</v>
        <stp/>
        <stp>EM_S_STM07_IS</stp>
        <stp>4</stp>
        <stp>300249.SZ</stp>
        <stp>9</stp>
        <stp>12/31/2012</stp>
        <stp>1</stp>
        <tr r="G1544" s="2"/>
      </tp>
      <tp>
        <v>531741558.86000001</v>
        <stp/>
        <stp>EM_S_STM07_IS</stp>
        <stp>4</stp>
        <stp>300258.SZ</stp>
        <stp>9</stp>
        <stp>12/31/2013</stp>
        <stp>1</stp>
        <tr r="I1553" s="2"/>
      </tp>
      <tp>
        <v>291451342.81999999</v>
        <stp/>
        <stp>EM_S_STM07_IS</stp>
        <stp>4</stp>
        <stp>300259.SZ</stp>
        <stp>9</stp>
        <stp>12/31/2012</stp>
        <stp>1</stp>
        <tr r="G1554" s="2"/>
      </tp>
      <tp>
        <v>220024702.71000001</v>
        <stp/>
        <stp>EM_S_STM07_IS</stp>
        <stp>4</stp>
        <stp>300268.SZ</stp>
        <stp>9</stp>
        <stp>12/31/2013</stp>
        <stp>1</stp>
        <tr r="I1563" s="2"/>
      </tp>
      <tp>
        <v>534164551.82999998</v>
        <stp/>
        <stp>EM_S_STM07_IS</stp>
        <stp>4</stp>
        <stp>300269.SZ</stp>
        <stp>9</stp>
        <stp>12/31/2012</stp>
        <stp>1</stp>
        <tr r="G1564" s="2"/>
      </tp>
      <tp>
        <v>212027839.33000001</v>
        <stp/>
        <stp>EM_S_STM07_IS</stp>
        <stp>4</stp>
        <stp>300278.SZ</stp>
        <stp>9</stp>
        <stp>12/31/2013</stp>
        <stp>1</stp>
        <tr r="I1573" s="2"/>
      </tp>
      <tp>
        <v>298351213.80000001</v>
        <stp/>
        <stp>EM_S_STM07_IS</stp>
        <stp>4</stp>
        <stp>300279.SZ</stp>
        <stp>9</stp>
        <stp>12/31/2012</stp>
        <stp>1</stp>
        <tr r="G1574" s="2"/>
      </tp>
      <tp>
        <v>151611757.49000001</v>
        <stp/>
        <stp>EM_S_STM07_IS</stp>
        <stp>4</stp>
        <stp>300288.SZ</stp>
        <stp>9</stp>
        <stp>12/31/2013</stp>
        <stp>1</stp>
        <tr r="I1583" s="2"/>
      </tp>
      <tp>
        <v>317273827.29000002</v>
        <stp/>
        <stp>EM_S_STM07_IS</stp>
        <stp>4</stp>
        <stp>300289.SZ</stp>
        <stp>9</stp>
        <stp>12/31/2012</stp>
        <stp>1</stp>
        <tr r="G1584" s="2"/>
      </tp>
      <tp>
        <v>449053363.68000001</v>
        <stp/>
        <stp>EM_S_STM07_IS</stp>
        <stp>4</stp>
        <stp>300298.SZ</stp>
        <stp>9</stp>
        <stp>12/31/2013</stp>
        <stp>1</stp>
        <tr r="I1593" s="2"/>
      </tp>
      <tp>
        <v>125545951.95</v>
        <stp/>
        <stp>EM_S_STM07_IS</stp>
        <stp>4</stp>
        <stp>300299.SZ</stp>
        <stp>9</stp>
        <stp>12/31/2012</stp>
        <stp>1</stp>
        <tr r="G1594" s="2"/>
      </tp>
      <tp>
        <v>14059149463.91</v>
        <stp/>
        <stp>EM_S_STM07_IS</stp>
        <stp>4</stp>
        <stp>600278.SH</stp>
        <stp>9</stp>
        <stp>12/31/2013</stp>
        <stp>1</stp>
        <tr r="I2112" s="2"/>
      </tp>
      <tp>
        <v>1464492998.71</v>
        <stp/>
        <stp>EM_S_STM07_IS</stp>
        <stp>4</stp>
        <stp>600279.SH</stp>
        <stp>9</stp>
        <stp>12/31/2012</stp>
        <stp>1</stp>
        <tr r="G2113" s="2"/>
      </tp>
      <tp>
        <v>5193355912.4300003</v>
        <stp/>
        <stp>EM_S_STM07_IS</stp>
        <stp>4</stp>
        <stp>600268.SH</stp>
        <stp>9</stp>
        <stp>12/31/2013</stp>
        <stp>1</stp>
        <tr r="I2103" s="2"/>
      </tp>
      <tp>
        <v>3557665305.4099998</v>
        <stp/>
        <stp>EM_S_STM07_IS</stp>
        <stp>4</stp>
        <stp>600269.SH</stp>
        <stp>9</stp>
        <stp>12/31/2012</stp>
        <stp>1</stp>
        <tr r="G2104" s="2"/>
      </tp>
      <tp>
        <v>2964530795.9400001</v>
        <stp/>
        <stp>EM_S_STM07_IS</stp>
        <stp>4</stp>
        <stp>600258.SH</stp>
        <stp>9</stp>
        <stp>12/31/2013</stp>
        <stp>1</stp>
        <tr r="I2095" s="2"/>
      </tp>
      <tp>
        <v>2380506689.3200002</v>
        <stp/>
        <stp>EM_S_STM07_IS</stp>
        <stp>4</stp>
        <stp>600259.SH</stp>
        <stp>9</stp>
        <stp>12/31/2012</stp>
        <stp>1</stp>
        <tr r="G2096" s="2"/>
      </tp>
      <tp>
        <v>4999257199.4499998</v>
        <stp/>
        <stp>EM_S_STM07_IS</stp>
        <stp>4</stp>
        <stp>600248.SH</stp>
        <stp>9</stp>
        <stp>12/31/2013</stp>
        <stp>1</stp>
        <tr r="I2087" s="2"/>
      </tp>
      <tp>
        <v>1227615498.3099999</v>
        <stp/>
        <stp>EM_S_STM07_IS</stp>
        <stp>4</stp>
        <stp>600249.SH</stp>
        <stp>9</stp>
        <stp>12/31/2012</stp>
        <stp>1</stp>
        <tr r="G2088" s="2"/>
      </tp>
      <tp>
        <v>910549986.74000001</v>
        <stp/>
        <stp>EM_S_STM07_IS</stp>
        <stp>4</stp>
        <stp>600238.SH</stp>
        <stp>9</stp>
        <stp>12/31/2013</stp>
        <stp>1</stp>
        <tr r="I2079" s="2"/>
      </tp>
      <tp>
        <v>354451122.94999999</v>
        <stp/>
        <stp>EM_S_STM07_IS</stp>
        <stp>4</stp>
        <stp>600239.SH</stp>
        <stp>9</stp>
        <stp>12/31/2012</stp>
        <stp>1</stp>
        <tr r="G2080" s="2"/>
      </tp>
      <tp>
        <v>719694347.58000004</v>
        <stp/>
        <stp>EM_S_STM07_IS</stp>
        <stp>4</stp>
        <stp>600228.SH</stp>
        <stp>9</stp>
        <stp>12/31/2013</stp>
        <stp>1</stp>
        <tr r="I2069" s="2"/>
      </tp>
      <tp>
        <v>1919160733.9400001</v>
        <stp/>
        <stp>EM_S_STM07_IS</stp>
        <stp>4</stp>
        <stp>600229.SH</stp>
        <stp>9</stp>
        <stp>12/31/2012</stp>
        <stp>1</stp>
        <tr r="G2070" s="2"/>
      </tp>
      <tp>
        <v>3187367241.9899998</v>
        <stp/>
        <stp>EM_S_STM07_IS</stp>
        <stp>4</stp>
        <stp>600218.SH</stp>
        <stp>9</stp>
        <stp>12/31/2013</stp>
        <stp>1</stp>
        <tr r="I2060" s="2"/>
      </tp>
      <tp>
        <v>14869600075.08</v>
        <stp/>
        <stp>EM_S_STM07_IS</stp>
        <stp>4</stp>
        <stp>600219.SH</stp>
        <stp>9</stp>
        <stp>12/31/2012</stp>
        <stp>1</stp>
        <tr r="G2061" s="2"/>
      </tp>
      <tp>
        <v>9209040364.5599995</v>
        <stp/>
        <stp>EM_S_STM07_IS</stp>
        <stp>4</stp>
        <stp>600208.SH</stp>
        <stp>9</stp>
        <stp>12/31/2013</stp>
        <stp>1</stp>
        <tr r="I2051" s="2"/>
      </tp>
      <tp>
        <v>333484296.01999998</v>
        <stp/>
        <stp>EM_S_STM07_IS</stp>
        <stp>4</stp>
        <stp>600209.SH</stp>
        <stp>9</stp>
        <stp>12/31/2012</stp>
        <stp>1</stp>
        <tr r="G2052" s="2"/>
      </tp>
      <tp>
        <v>3119381261.5799999</v>
        <stp/>
        <stp>EM_S_STM07_IS</stp>
        <stp>4</stp>
        <stp>600298.SH</stp>
        <stp>9</stp>
        <stp>12/31/2013</stp>
        <stp>1</stp>
        <tr r="I2129" s="2"/>
      </tp>
      <tp>
        <v>9084163843.1399994</v>
        <stp/>
        <stp>EM_S_STM07_IS</stp>
        <stp>4</stp>
        <stp>600299.SH</stp>
        <stp>9</stp>
        <stp>12/31/2012</stp>
        <stp>1</stp>
        <tr r="G2130" s="2"/>
      </tp>
      <tp>
        <v>3548694779.1700001</v>
        <stp/>
        <stp>EM_S_STM07_IS</stp>
        <stp>4</stp>
        <stp>600288.SH</stp>
        <stp>9</stp>
        <stp>12/31/2013</stp>
        <stp>1</stp>
        <tr r="I2121" s="2"/>
      </tp>
      <tp>
        <v>1119142903.22</v>
        <stp/>
        <stp>EM_S_STM07_IS</stp>
        <stp>4</stp>
        <stp>600289.SH</stp>
        <stp>9</stp>
        <stp>12/31/2012</stp>
        <stp>1</stp>
        <tr r="G2122" s="2"/>
      </tp>
      <tp>
        <v>58311713430.309998</v>
        <stp/>
        <stp>EM_S_STM07_IS</stp>
        <stp>4</stp>
        <stp>000338.SZ</stp>
        <stp>9</stp>
        <stp>12/31/2013</stp>
        <stp>1</stp>
        <tr r="I80" s="2"/>
      </tp>
      <tp>
        <v>90526150.400000006</v>
        <stp/>
        <stp>EM_S_STM07_IS</stp>
        <stp>4</stp>
        <stp>300308.SZ</stp>
        <stp>9</stp>
        <stp>12/31/2013</stp>
        <stp>1</stp>
        <tr r="I1603" s="2"/>
      </tp>
      <tp>
        <v>216084355.43000001</v>
        <stp/>
        <stp>EM_S_STM07_IS</stp>
        <stp>4</stp>
        <stp>300309.SZ</stp>
        <stp>9</stp>
        <stp>12/31/2012</stp>
        <stp>1</stp>
        <tr r="G1604" s="2"/>
      </tp>
      <tp>
        <v>106870485.72</v>
        <stp/>
        <stp>EM_S_STM07_IS</stp>
        <stp>4</stp>
        <stp>300318.SZ</stp>
        <stp>9</stp>
        <stp>12/31/2013</stp>
        <stp>1</stp>
        <tr r="I1613" s="2"/>
      </tp>
      <tp>
        <v>126729637.06</v>
        <stp/>
        <stp>EM_S_STM07_IS</stp>
        <stp>4</stp>
        <stp>300319.SZ</stp>
        <stp>9</stp>
        <stp>12/31/2012</stp>
        <stp>1</stp>
        <tr r="G1614" s="2"/>
      </tp>
      <tp>
        <v>463711262.91000003</v>
        <stp/>
        <stp>EM_S_STM07_IS</stp>
        <stp>4</stp>
        <stp>300328.SZ</stp>
        <stp>9</stp>
        <stp>12/31/2013</stp>
        <stp>1</stp>
        <tr r="I1623" s="2"/>
      </tp>
      <tp>
        <v>303259908.13999999</v>
        <stp/>
        <stp>EM_S_STM07_IS</stp>
        <stp>4</stp>
        <stp>300329.SZ</stp>
        <stp>9</stp>
        <stp>12/31/2012</stp>
        <stp>1</stp>
        <tr r="G1624" s="2"/>
      </tp>
      <tp>
        <v>282374136.47000003</v>
        <stp/>
        <stp>EM_S_STM07_IS</stp>
        <stp>4</stp>
        <stp>300338.SZ</stp>
        <stp>9</stp>
        <stp>12/31/2013</stp>
        <stp>1</stp>
        <tr r="I1633" s="2"/>
      </tp>
      <tp>
        <v>379535216.01999998</v>
        <stp/>
        <stp>EM_S_STM07_IS</stp>
        <stp>4</stp>
        <stp>300339.SZ</stp>
        <stp>9</stp>
        <stp>12/31/2012</stp>
        <stp>1</stp>
        <tr r="G1634" s="2"/>
      </tp>
      <tp>
        <v>177670652.71000001</v>
        <stp/>
        <stp>EM_S_STM07_IS</stp>
        <stp>4</stp>
        <stp>300348.SZ</stp>
        <stp>9</stp>
        <stp>12/31/2013</stp>
        <stp>1</stp>
        <tr r="I1643" s="2"/>
      </tp>
      <tp>
        <v>356173239.05000001</v>
        <stp/>
        <stp>EM_S_STM07_IS</stp>
        <stp>4</stp>
        <stp>300349.SZ</stp>
        <stp>9</stp>
        <stp>12/31/2012</stp>
        <stp>1</stp>
        <tr r="G1644" s="2"/>
      </tp>
      <tp>
        <v>797205682.28999996</v>
        <stp/>
        <stp>EM_S_STM07_IS</stp>
        <stp>4</stp>
        <stp>300358.SZ</stp>
        <stp>9</stp>
        <stp>12/31/2013</stp>
        <stp>1</stp>
        <tr r="I1653" s="2"/>
      </tp>
      <tp>
        <v>156597325.69999999</v>
        <stp/>
        <stp>EM_S_STM07_IS</stp>
        <stp>4</stp>
        <stp>300359.SZ</stp>
        <stp>9</stp>
        <stp>12/31/2012</stp>
        <stp>1</stp>
        <tr r="G1654" s="2"/>
      </tp>
      <tp>
        <v>206657148.91</v>
        <stp/>
        <stp>EM_S_STM07_IS</stp>
        <stp>4</stp>
        <stp>300368.SZ</stp>
        <stp>9</stp>
        <stp>12/31/2013</stp>
        <stp>1</stp>
        <tr r="I1662" s="2"/>
      </tp>
      <tp>
        <v>527221797.74000001</v>
        <stp/>
        <stp>EM_S_STM07_IS</stp>
        <stp>4</stp>
        <stp>300369.SZ</stp>
        <stp>9</stp>
        <stp>12/31/2012</stp>
        <stp>1</stp>
        <tr r="G1663" s="2"/>
      </tp>
      <tp>
        <v>1059267598.08</v>
        <stp/>
        <stp>EM_S_STM07_IS</stp>
        <stp>4</stp>
        <stp>300378.SZ</stp>
        <stp>9</stp>
        <stp>12/31/2013</stp>
        <stp>1</stp>
        <tr r="I1672" s="2"/>
      </tp>
      <tp>
        <v>154996241.75999999</v>
        <stp/>
        <stp>EM_S_STM07_IS</stp>
        <stp>4</stp>
        <stp>300379.SZ</stp>
        <stp>9</stp>
        <stp>12/31/2012</stp>
        <stp>1</stp>
        <tr r="G1673" s="2"/>
      </tp>
      <tp>
        <v>638230981.46000004</v>
        <stp/>
        <stp>EM_S_STM07_IS</stp>
        <stp>4</stp>
        <stp>300388.SZ</stp>
        <stp>9</stp>
        <stp>12/31/2013</stp>
        <stp>1</stp>
        <tr r="I1682" s="2"/>
      </tp>
      <tp>
        <v>623731061.36000001</v>
        <stp/>
        <stp>EM_S_STM07_IS</stp>
        <stp>4</stp>
        <stp>300389.SZ</stp>
        <stp>9</stp>
        <stp>12/31/2012</stp>
        <stp>1</stp>
        <tr r="G1683" s="2"/>
      </tp>
      <tp>
        <v>323230599.98000002</v>
        <stp/>
        <stp>EM_S_STM07_IS</stp>
        <stp>4</stp>
        <stp>300398.SZ</stp>
        <stp>9</stp>
        <stp>12/31/2013</stp>
        <stp>1</stp>
        <tr r="I1692" s="2"/>
      </tp>
      <tp>
        <v>221604819.53999999</v>
        <stp/>
        <stp>EM_S_STM07_IS</stp>
        <stp>4</stp>
        <stp>300399.SZ</stp>
        <stp>9</stp>
        <stp>12/31/2012</stp>
        <stp>1</stp>
        <tr r="G1693" s="2"/>
      </tp>
      <tp>
        <v>684358581.72000003</v>
        <stp/>
        <stp>EM_S_STM07_IS</stp>
        <stp>4</stp>
        <stp>600378.SH</stp>
        <stp>9</stp>
        <stp>12/31/2013</stp>
        <stp>1</stp>
        <tr r="I2197" s="2"/>
      </tp>
      <tp>
        <v>650877047.32000005</v>
        <stp/>
        <stp>EM_S_STM07_IS</stp>
        <stp>4</stp>
        <stp>600379.SH</stp>
        <stp>9</stp>
        <stp>12/31/2012</stp>
        <stp>1</stp>
        <tr r="G2198" s="2"/>
      </tp>
      <tp>
        <v>6175549265.3900003</v>
        <stp/>
        <stp>EM_S_STM07_IS</stp>
        <stp>4</stp>
        <stp>600368.SH</stp>
        <stp>9</stp>
        <stp>12/31/2013</stp>
        <stp>1</stp>
        <tr r="I2188" s="2"/>
      </tp>
      <tp>
        <v>1267970836.73</v>
        <stp/>
        <stp>EM_S_STM07_IS</stp>
        <stp>4</stp>
        <stp>600369.SH</stp>
        <stp>9</stp>
        <stp>12/31/2012</stp>
        <stp>1</stp>
        <tr r="G2189" s="2"/>
      </tp>
      <tp>
        <v>118568746.95999999</v>
        <stp/>
        <stp>EM_S_STM07_IS</stp>
        <stp>4</stp>
        <stp>600358.SH</stp>
        <stp>9</stp>
        <stp>12/31/2013</stp>
        <stp>1</stp>
        <tr r="I2179" s="2"/>
      </tp>
      <tp>
        <v>980410882.32000005</v>
        <stp/>
        <stp>EM_S_STM07_IS</stp>
        <stp>4</stp>
        <stp>600359.SH</stp>
        <stp>9</stp>
        <stp>12/31/2012</stp>
        <stp>1</stp>
        <tr r="G2180" s="2"/>
      </tp>
      <tp>
        <v>26169215694.619999</v>
        <stp/>
        <stp>EM_S_STM07_IS</stp>
        <stp>4</stp>
        <stp>600348.SH</stp>
        <stp>9</stp>
        <stp>12/31/2013</stp>
        <stp>1</stp>
        <tr r="I2171" s="2"/>
      </tp>
      <tp>
        <v>1569074164.6700001</v>
        <stp/>
        <stp>EM_S_STM07_IS</stp>
        <stp>4</stp>
        <stp>600338.SH</stp>
        <stp>9</stp>
        <stp>12/31/2013</stp>
        <stp>1</stp>
        <tr r="I2165" s="2"/>
      </tp>
      <tp>
        <v>3189231284.25</v>
        <stp/>
        <stp>EM_S_STM07_IS</stp>
        <stp>4</stp>
        <stp>600339.SH</stp>
        <stp>9</stp>
        <stp>12/31/2012</stp>
        <stp>1</stp>
        <tr r="G2166" s="2"/>
      </tp>
      <tp>
        <v>2012731375.96</v>
        <stp/>
        <stp>EM_S_STM07_IS</stp>
        <stp>4</stp>
        <stp>600328.SH</stp>
        <stp>9</stp>
        <stp>12/31/2013</stp>
        <stp>1</stp>
        <tr r="I2156" s="2"/>
      </tp>
      <tp>
        <v>5129925987.3599997</v>
        <stp/>
        <stp>EM_S_STM07_IS</stp>
        <stp>4</stp>
        <stp>600329.SH</stp>
        <stp>9</stp>
        <stp>12/31/2012</stp>
        <stp>1</stp>
        <tr r="G2157" s="2"/>
      </tp>
      <tp>
        <v>1178058713.9100001</v>
        <stp/>
        <stp>EM_S_STM07_IS</stp>
        <stp>4</stp>
        <stp>600318.SH</stp>
        <stp>9</stp>
        <stp>12/31/2013</stp>
        <stp>1</stp>
        <tr r="I2147" s="2"/>
      </tp>
      <tp>
        <v>1713399203.1099999</v>
        <stp/>
        <stp>EM_S_STM07_IS</stp>
        <stp>4</stp>
        <stp>600319.SH</stp>
        <stp>9</stp>
        <stp>12/31/2012</stp>
        <stp>1</stp>
        <tr r="G2148" s="2"/>
      </tp>
      <tp>
        <v>9743049747</v>
        <stp/>
        <stp>EM_S_STM07_IS</stp>
        <stp>4</stp>
        <stp>600308.SH</stp>
        <stp>9</stp>
        <stp>12/31/2013</stp>
        <stp>1</stp>
        <tr r="I2138" s="2"/>
      </tp>
      <tp>
        <v>15942126516.790001</v>
        <stp/>
        <stp>EM_S_STM07_IS</stp>
        <stp>4</stp>
        <stp>600309.SH</stp>
        <stp>9</stp>
        <stp>12/31/2012</stp>
        <stp>1</stp>
        <tr r="G2139" s="2"/>
      </tp>
      <tp>
        <v>1365446336.3099999</v>
        <stp/>
        <stp>EM_S_STM07_IS</stp>
        <stp>4</stp>
        <stp>600398.SH</stp>
        <stp>9</stp>
        <stp>12/31/2013</stp>
        <stp>1</stp>
        <tr r="I2215" s="2"/>
      </tp>
      <tp>
        <v>4911707818.3699999</v>
        <stp/>
        <stp>EM_S_STM07_IS</stp>
        <stp>4</stp>
        <stp>600399.SH</stp>
        <stp>9</stp>
        <stp>12/31/2012</stp>
        <stp>1</stp>
        <tr r="G2216" s="2"/>
      </tp>
      <tp>
        <v>5568211847.21</v>
        <stp/>
        <stp>EM_S_STM07_IS</stp>
        <stp>4</stp>
        <stp>600388.SH</stp>
        <stp>9</stp>
        <stp>12/31/2013</stp>
        <stp>1</stp>
        <tr r="I2206" s="2"/>
      </tp>
      <tp>
        <v>3007905374.8400002</v>
        <stp/>
        <stp>EM_S_STM07_IS</stp>
        <stp>4</stp>
        <stp>600389.SH</stp>
        <stp>9</stp>
        <stp>12/31/2012</stp>
        <stp>1</stp>
        <tr r="G2207" s="2"/>
      </tp>
      <tp>
        <v>1634801059.8399999</v>
        <stp/>
        <stp>EM_S_STM07_IS</stp>
        <stp>4</stp>
        <stp>603878.SH</stp>
        <stp>9</stp>
        <stp>12/31/2013</stp>
        <stp>1</stp>
        <tr r="I3034" s="2"/>
      </tp>
      <tp>
        <v>2072432900</v>
        <stp/>
        <stp>EM_S_STM07_IS</stp>
        <stp>4</stp>
        <stp>603868.SH</stp>
        <stp>9</stp>
        <stp>12/31/2013</stp>
        <stp>1</stp>
        <tr r="I3031" s="2"/>
      </tp>
      <tp>
        <v>303786458.31</v>
        <stp/>
        <stp>EM_S_STM07_IS</stp>
        <stp>4</stp>
        <stp>603869.SH</stp>
        <stp>9</stp>
        <stp>12/31/2012</stp>
        <stp>1</stp>
        <tr r="G3032" s="2"/>
      </tp>
      <tp>
        <v>8591698813.5300007</v>
        <stp/>
        <stp>EM_S_STM07_IS</stp>
        <stp>4</stp>
        <stp>603858.SH</stp>
        <stp>9</stp>
        <stp>12/31/2013</stp>
        <stp>1</stp>
        <tr r="I3027" s="2"/>
      </tp>
      <tp>
        <v>288509818.37</v>
        <stp/>
        <stp>EM_S_STM07_IS</stp>
        <stp>4</stp>
        <stp>603859.SH</stp>
        <stp>9</stp>
        <stp>12/31/2012</stp>
        <stp>1</stp>
        <tr r="G3028" s="2"/>
      </tp>
      <tp>
        <v>457379177.25999999</v>
        <stp/>
        <stp>EM_S_STM07_IS</stp>
        <stp>4</stp>
        <stp>603838.SH</stp>
        <stp>9</stp>
        <stp>12/31/2013</stp>
        <stp>1</stp>
        <tr r="I3025" s="2"/>
      </tp>
      <tp>
        <v>1707883800</v>
        <stp/>
        <stp>EM_S_STM07_IS</stp>
        <stp>4</stp>
        <stp>603828.SH</stp>
        <stp>9</stp>
        <stp>12/31/2013</stp>
        <stp>1</stp>
        <tr r="I3024" s="2"/>
      </tp>
      <tp>
        <v>1017069203.53</v>
        <stp/>
        <stp>EM_S_STM07_IS</stp>
        <stp>4</stp>
        <stp>603818.SH</stp>
        <stp>9</stp>
        <stp>12/31/2013</stp>
        <stp>1</stp>
        <tr r="I3020" s="2"/>
      </tp>
      <tp>
        <v>579592046.13</v>
        <stp/>
        <stp>EM_S_STM07_IS</stp>
        <stp>4</stp>
        <stp>603819.SH</stp>
        <stp>9</stp>
        <stp>12/31/2012</stp>
        <stp>1</stp>
        <tr r="G3021" s="2"/>
      </tp>
      <tp>
        <v>710406628.15999997</v>
        <stp/>
        <stp>EM_S_STM07_IS</stp>
        <stp>4</stp>
        <stp>603808.SH</stp>
        <stp>9</stp>
        <stp>12/31/2013</stp>
        <stp>1</stp>
        <tr r="I3018" s="2"/>
      </tp>
      <tp>
        <v>649665754.83000004</v>
        <stp/>
        <stp>EM_S_STM07_IS</stp>
        <stp>4</stp>
        <stp>603898.SH</stp>
        <stp>9</stp>
        <stp>12/31/2013</stp>
        <stp>1</stp>
        <tr r="I3041" s="2"/>
      </tp>
      <tp>
        <v>1899583321.1400001</v>
        <stp/>
        <stp>EM_S_STM07_IS</stp>
        <stp>4</stp>
        <stp>603899.SH</stp>
        <stp>9</stp>
        <stp>12/31/2012</stp>
        <stp>1</stp>
        <tr r="G3042" s="2"/>
      </tp>
      <tp>
        <v>455683705.01999998</v>
        <stp/>
        <stp>EM_S_STM07_IS</stp>
        <stp>4</stp>
        <stp>603888.SH</stp>
        <stp>9</stp>
        <stp>12/31/2013</stp>
        <stp>1</stp>
        <tr r="I3039" s="2"/>
      </tp>
      <tp>
        <v>1488790772.1700001</v>
        <stp/>
        <stp>EM_S_STM07_IS</stp>
        <stp>4</stp>
        <stp>603889.SH</stp>
        <stp>9</stp>
        <stp>12/31/2012</stp>
        <stp>1</stp>
        <tr r="G3040" s="2"/>
      </tp>
      <tp>
        <v>2141403815.28</v>
        <stp/>
        <stp>EM_S_STM07_IS</stp>
        <stp>4</stp>
        <stp>603979.SH</stp>
        <stp>9</stp>
        <stp>12/31/2012</stp>
        <stp>1</stp>
        <tr r="G3057" s="2"/>
      </tp>
      <tp>
        <v>1263564157.6199999</v>
        <stp/>
        <stp>EM_S_STM07_IS</stp>
        <stp>4</stp>
        <stp>603968.SH</stp>
        <stp>9</stp>
        <stp>12/31/2013</stp>
        <stp>1</stp>
        <tr r="I3054" s="2"/>
      </tp>
      <tp>
        <v>1330899092.3499999</v>
        <stp/>
        <stp>EM_S_STM07_IS</stp>
        <stp>4</stp>
        <stp>603969.SH</stp>
        <stp>9</stp>
        <stp>12/31/2012</stp>
        <stp>1</stp>
        <tr r="G3055" s="2"/>
      </tp>
      <tp>
        <v>2169378255.0599999</v>
        <stp/>
        <stp>EM_S_STM07_IS</stp>
        <stp>4</stp>
        <stp>603958.SH</stp>
        <stp>9</stp>
        <stp>12/31/2013</stp>
        <stp>1</stp>
        <tr r="I3052" s="2"/>
      </tp>
      <tp>
        <v>445129078.87</v>
        <stp/>
        <stp>EM_S_STM07_IS</stp>
        <stp>4</stp>
        <stp>603959.SH</stp>
        <stp>9</stp>
        <stp>12/31/2012</stp>
        <stp>1</stp>
        <tr r="G3053" s="2"/>
      </tp>
      <tp>
        <v>1539478430.5699999</v>
        <stp/>
        <stp>EM_S_STM07_IS</stp>
        <stp>4</stp>
        <stp>603939.SH</stp>
        <stp>9</stp>
        <stp>12/31/2012</stp>
        <stp>1</stp>
        <tr r="G3051" s="2"/>
      </tp>
      <tp>
        <v>826203924.20000005</v>
        <stp/>
        <stp>EM_S_STM07_IS</stp>
        <stp>4</stp>
        <stp>603928.SH</stp>
        <stp>9</stp>
        <stp>12/31/2013</stp>
        <stp>1</stp>
        <tr r="I3048" s="2"/>
      </tp>
      <tp>
        <v>675464084.99000001</v>
        <stp/>
        <stp>EM_S_STM07_IS</stp>
        <stp>4</stp>
        <stp>603929.SH</stp>
        <stp>9</stp>
        <stp>12/31/2012</stp>
        <stp>1</stp>
        <tr r="G3049" s="2"/>
      </tp>
      <tp>
        <v>580458204.17999995</v>
        <stp/>
        <stp>EM_S_STM07_IS</stp>
        <stp>4</stp>
        <stp>603918.SH</stp>
        <stp>9</stp>
        <stp>12/31/2013</stp>
        <stp>1</stp>
        <tr r="I3046" s="2"/>
      </tp>
      <tp>
        <v>975583929.61000001</v>
        <stp/>
        <stp>EM_S_STM07_IS</stp>
        <stp>4</stp>
        <stp>603919.SH</stp>
        <stp>9</stp>
        <stp>12/31/2012</stp>
        <stp>1</stp>
        <tr r="G3047" s="2"/>
      </tp>
      <tp>
        <v>204317491.06999999</v>
        <stp/>
        <stp>EM_S_STM07_IS</stp>
        <stp>4</stp>
        <stp>603909.SH</stp>
        <stp>9</stp>
        <stp>12/31/2012</stp>
        <stp>1</stp>
        <tr r="G3045" s="2"/>
      </tp>
      <tp>
        <v>400261848.31</v>
        <stp/>
        <stp>EM_S_STM07_IS</stp>
        <stp>4</stp>
        <stp>603998.SH</stp>
        <stp>9</stp>
        <stp>12/31/2013</stp>
        <stp>1</stp>
        <tr r="I3066" s="2"/>
      </tp>
      <tp>
        <v>748028373.41999996</v>
        <stp/>
        <stp>EM_S_STM07_IS</stp>
        <stp>4</stp>
        <stp>603999.SH</stp>
        <stp>9</stp>
        <stp>12/31/2012</stp>
        <stp>1</stp>
        <tr r="G3067" s="2"/>
      </tp>
      <tp>
        <v>380224803.93000001</v>
        <stp/>
        <stp>EM_S_STM07_IS</stp>
        <stp>4</stp>
        <stp>603988.SH</stp>
        <stp>9</stp>
        <stp>12/31/2013</stp>
        <stp>1</stp>
        <tr r="I3060" s="2"/>
      </tp>
      <tp>
        <v>866496281.22000003</v>
        <stp/>
        <stp>EM_S_STM07_IS</stp>
        <stp>4</stp>
        <stp>603989.SH</stp>
        <stp>9</stp>
        <stp>12/31/2012</stp>
        <stp>1</stp>
        <tr r="G3061" s="2"/>
      </tp>
      <tp>
        <v>326536988.18000001</v>
        <stp/>
        <stp>EM_S_STM07_IS</stp>
        <stp>4</stp>
        <stp>603579.SH</stp>
        <stp>9</stp>
        <stp>12/31/2012</stp>
        <stp>1</stp>
        <tr r="G2967" s="2"/>
      </tp>
      <tp>
        <v>530521759.73000002</v>
        <stp/>
        <stp>EM_S_STM07_IS</stp>
        <stp>4</stp>
        <stp>603568.SH</stp>
        <stp>9</stp>
        <stp>12/31/2013</stp>
        <stp>1</stp>
        <tr r="I2964" s="2"/>
      </tp>
      <tp>
        <v>2157082961.6999998</v>
        <stp/>
        <stp>EM_S_STM07_IS</stp>
        <stp>4</stp>
        <stp>603569.SH</stp>
        <stp>9</stp>
        <stp>12/31/2012</stp>
        <stp>1</stp>
        <tr r="G2965" s="2"/>
      </tp>
      <tp>
        <v>558280097.80999994</v>
        <stp/>
        <stp>EM_S_STM07_IS</stp>
        <stp>4</stp>
        <stp>603558.SH</stp>
        <stp>9</stp>
        <stp>12/31/2013</stp>
        <stp>1</stp>
        <tr r="I2960" s="2"/>
      </tp>
      <tp>
        <v>362969702.04000002</v>
        <stp/>
        <stp>EM_S_STM07_IS</stp>
        <stp>4</stp>
        <stp>603559.SH</stp>
        <stp>9</stp>
        <stp>12/31/2012</stp>
        <stp>1</stp>
        <tr r="G2961" s="2"/>
      </tp>
      <tp>
        <v>451899764.93000001</v>
        <stp/>
        <stp>EM_S_STM07_IS</stp>
        <stp>4</stp>
        <stp>603528.SH</stp>
        <stp>9</stp>
        <stp>12/31/2013</stp>
        <stp>1</stp>
        <tr r="I2957" s="2"/>
      </tp>
      <tp>
        <v>746253053.88999999</v>
        <stp/>
        <stp>EM_S_STM07_IS</stp>
        <stp>4</stp>
        <stp>603518.SH</stp>
        <stp>9</stp>
        <stp>12/31/2013</stp>
        <stp>1</stp>
        <tr r="I2954" s="2"/>
      </tp>
      <tp>
        <v>528857739.72000003</v>
        <stp/>
        <stp>EM_S_STM07_IS</stp>
        <stp>4</stp>
        <stp>603519.SH</stp>
        <stp>9</stp>
        <stp>12/31/2012</stp>
        <stp>1</stp>
        <tr r="G2955" s="2"/>
      </tp>
      <tp>
        <v>436085925.69</v>
        <stp/>
        <stp>EM_S_STM07_IS</stp>
        <stp>4</stp>
        <stp>603508.SH</stp>
        <stp>9</stp>
        <stp>12/31/2013</stp>
        <stp>1</stp>
        <tr r="I2952" s="2"/>
      </tp>
      <tp>
        <v>1393337992.9100001</v>
        <stp/>
        <stp>EM_S_STM07_IS</stp>
        <stp>4</stp>
        <stp>603598.SH</stp>
        <stp>9</stp>
        <stp>12/31/2013</stp>
        <stp>1</stp>
        <tr r="I2971" s="2"/>
      </tp>
      <tp>
        <v>943683967.82000005</v>
        <stp/>
        <stp>EM_S_STM07_IS</stp>
        <stp>4</stp>
        <stp>603599.SH</stp>
        <stp>9</stp>
        <stp>12/31/2012</stp>
        <stp>1</stp>
        <tr r="G2972" s="2"/>
      </tp>
      <tp>
        <v>782009898.91999996</v>
        <stp/>
        <stp>EM_S_STM07_IS</stp>
        <stp>4</stp>
        <stp>603588.SH</stp>
        <stp>9</stp>
        <stp>12/31/2013</stp>
        <stp>1</stp>
        <tr r="I2969" s="2"/>
      </tp>
      <tp>
        <v>2506547079.9499998</v>
        <stp/>
        <stp>EM_S_STM07_IS</stp>
        <stp>4</stp>
        <stp>603589.SH</stp>
        <stp>9</stp>
        <stp>12/31/2012</stp>
        <stp>1</stp>
        <tr r="G2970" s="2"/>
      </tp>
      <tp>
        <v>804436377.90999997</v>
        <stp/>
        <stp>EM_S_STM07_IS</stp>
        <stp>4</stp>
        <stp>603678.SH</stp>
        <stp>9</stp>
        <stp>12/31/2013</stp>
        <stp>1</stp>
        <tr r="I2990" s="2"/>
      </tp>
      <tp>
        <v>468279841.29000002</v>
        <stp/>
        <stp>EM_S_STM07_IS</stp>
        <stp>4</stp>
        <stp>603669.SH</stp>
        <stp>9</stp>
        <stp>12/31/2012</stp>
        <stp>1</stp>
        <tr r="G2989" s="2"/>
      </tp>
      <tp>
        <v>409364583.29000002</v>
        <stp/>
        <stp>EM_S_STM07_IS</stp>
        <stp>4</stp>
        <stp>603658.SH</stp>
        <stp>9</stp>
        <stp>12/31/2013</stp>
        <stp>1</stp>
        <tr r="I2985" s="2"/>
      </tp>
      <tp>
        <v>835270375.01999998</v>
        <stp/>
        <stp>EM_S_STM07_IS</stp>
        <stp>4</stp>
        <stp>603639.SH</stp>
        <stp>9</stp>
        <stp>12/31/2012</stp>
        <stp>1</stp>
        <tr r="G2984" s="2"/>
      </tp>
      <tp>
        <v>453840578.69</v>
        <stp/>
        <stp>EM_S_STM07_IS</stp>
        <stp>4</stp>
        <stp>603628.SH</stp>
        <stp>9</stp>
        <stp>12/31/2013</stp>
        <stp>1</stp>
        <tr r="I2981" s="2"/>
      </tp>
      <tp>
        <v>2407779037.2800002</v>
        <stp/>
        <stp>EM_S_STM07_IS</stp>
        <stp>4</stp>
        <stp>603618.SH</stp>
        <stp>9</stp>
        <stp>12/31/2013</stp>
        <stp>1</stp>
        <tr r="I2980" s="2"/>
      </tp>
      <tp>
        <v>1509717402</v>
        <stp/>
        <stp>EM_S_STM07_IS</stp>
        <stp>4</stp>
        <stp>603608.SH</stp>
        <stp>9</stp>
        <stp>12/31/2013</stp>
        <stp>1</stp>
        <tr r="I2976" s="2"/>
      </tp>
      <tp>
        <v>8138519510.3500004</v>
        <stp/>
        <stp>EM_S_STM07_IS</stp>
        <stp>4</stp>
        <stp>603609.SH</stp>
        <stp>9</stp>
        <stp>12/31/2012</stp>
        <stp>1</stp>
        <tr r="G2977" s="2"/>
      </tp>
      <tp>
        <v>1044449461.0700001</v>
        <stp/>
        <stp>EM_S_STM07_IS</stp>
        <stp>4</stp>
        <stp>603698.SH</stp>
        <stp>9</stp>
        <stp>12/31/2013</stp>
        <stp>1</stp>
        <tr r="I2996" s="2"/>
      </tp>
      <tp>
        <v>2198251817.5</v>
        <stp/>
        <stp>EM_S_STM07_IS</stp>
        <stp>4</stp>
        <stp>603699.SH</stp>
        <stp>9</stp>
        <stp>12/31/2012</stp>
        <stp>1</stp>
        <tr r="G2997" s="2"/>
      </tp>
      <tp>
        <v>339019748.33999997</v>
        <stp/>
        <stp>EM_S_STM07_IS</stp>
        <stp>4</stp>
        <stp>603688.SH</stp>
        <stp>9</stp>
        <stp>12/31/2013</stp>
        <stp>1</stp>
        <tr r="I2992" s="2"/>
      </tp>
      <tp>
        <v>1379994551.3199999</v>
        <stp/>
        <stp>EM_S_STM07_IS</stp>
        <stp>4</stp>
        <stp>603689.SH</stp>
        <stp>9</stp>
        <stp>12/31/2012</stp>
        <stp>1</stp>
        <tr r="G2993" s="2"/>
      </tp>
      <tp>
        <v>585359843.65999997</v>
        <stp/>
        <stp>EM_S_STM07_IS</stp>
        <stp>4</stp>
        <stp>603778.SH</stp>
        <stp>9</stp>
        <stp>12/31/2013</stp>
        <stp>1</stp>
        <tr r="I3010" s="2"/>
      </tp>
      <tp>
        <v>797766010.78999996</v>
        <stp/>
        <stp>EM_S_STM07_IS</stp>
        <stp>4</stp>
        <stp>603779.SH</stp>
        <stp>9</stp>
        <stp>12/31/2012</stp>
        <stp>1</stp>
        <tr r="G3011" s="2"/>
      </tp>
      <tp>
        <v>206432714.03</v>
        <stp/>
        <stp>EM_S_STM07_IS</stp>
        <stp>4</stp>
        <stp>603738.SH</stp>
        <stp>9</stp>
        <stp>12/31/2013</stp>
        <stp>1</stp>
        <tr r="I3007" s="2"/>
      </tp>
      <tp>
        <v>859876280.51999998</v>
        <stp/>
        <stp>EM_S_STM07_IS</stp>
        <stp>4</stp>
        <stp>603729.SH</stp>
        <stp>9</stp>
        <stp>12/31/2012</stp>
        <stp>1</stp>
        <tr r="G3005" s="2"/>
      </tp>
      <tp>
        <v>318792688.20999998</v>
        <stp/>
        <stp>EM_S_STM07_IS</stp>
        <stp>4</stp>
        <stp>603718.SH</stp>
        <stp>9</stp>
        <stp>12/31/2013</stp>
        <stp>1</stp>
        <tr r="I3002" s="2"/>
      </tp>
      <tp>
        <v>8975352765.1700001</v>
        <stp/>
        <stp>EM_S_STM07_IS</stp>
        <stp>4</stp>
        <stp>603708.SH</stp>
        <stp>9</stp>
        <stp>12/31/2013</stp>
        <stp>1</stp>
        <tr r="I3000" s="2"/>
      </tp>
      <tp>
        <v>666414480.60000002</v>
        <stp/>
        <stp>EM_S_STM07_IS</stp>
        <stp>4</stp>
        <stp>603798.SH</stp>
        <stp>9</stp>
        <stp>12/31/2013</stp>
        <stp>1</stp>
        <tr r="I3014" s="2"/>
      </tp>
      <tp>
        <v>3533460282.6999998</v>
        <stp/>
        <stp>EM_S_STM07_IS</stp>
        <stp>4</stp>
        <stp>603799.SH</stp>
        <stp>9</stp>
        <stp>12/31/2012</stp>
        <stp>1</stp>
        <tr r="G3015" s="2"/>
      </tp>
      <tp>
        <v>447942914.63</v>
        <stp/>
        <stp>EM_S_STM07_IS</stp>
        <stp>4</stp>
        <stp>603788.SH</stp>
        <stp>9</stp>
        <stp>12/31/2013</stp>
        <stp>1</stp>
        <tr r="I3012" s="2"/>
      </tp>
      <tp>
        <v>759815286.07000005</v>
        <stp/>
        <stp>EM_S_STM07_IS</stp>
        <stp>4</stp>
        <stp>603789.SH</stp>
        <stp>9</stp>
        <stp>12/31/2012</stp>
        <stp>1</stp>
        <tr r="G3013" s="2"/>
      </tp>
      <tp>
        <v>1245383693.3399999</v>
        <stp/>
        <stp>EM_S_STM07_IS</stp>
        <stp>4</stp>
        <stp>603069.SH</stp>
        <stp>9</stp>
        <stp>12/31/2012</stp>
        <stp>1</stp>
        <tr r="G2880" s="2"/>
      </tp>
      <tp>
        <v>345093148.81</v>
        <stp/>
        <stp>EM_S_STM07_IS</stp>
        <stp>4</stp>
        <stp>603058.SH</stp>
        <stp>9</stp>
        <stp>12/31/2013</stp>
        <stp>1</stp>
        <tr r="I2876" s="2"/>
      </tp>
      <tp>
        <v>432741123.69999999</v>
        <stp/>
        <stp>EM_S_STM07_IS</stp>
        <stp>4</stp>
        <stp>603038.SH</stp>
        <stp>9</stp>
        <stp>12/31/2013</stp>
        <stp>1</stp>
        <tr r="I2874" s="2"/>
      </tp>
      <tp>
        <v>189210782.88</v>
        <stp/>
        <stp>EM_S_STM07_IS</stp>
        <stp>4</stp>
        <stp>603039.SH</stp>
        <stp>9</stp>
        <stp>12/31/2012</stp>
        <stp>1</stp>
        <tr r="G2875" s="2"/>
      </tp>
      <tp>
        <v>607485105.05999994</v>
        <stp/>
        <stp>EM_S_STM07_IS</stp>
        <stp>4</stp>
        <stp>603028.SH</stp>
        <stp>9</stp>
        <stp>12/31/2013</stp>
        <stp>1</stp>
        <tr r="I2866" s="2"/>
      </tp>
      <tp>
        <v>488488380.20999998</v>
        <stp/>
        <stp>EM_S_STM07_IS</stp>
        <stp>4</stp>
        <stp>603029.SH</stp>
        <stp>9</stp>
        <stp>12/31/2012</stp>
        <stp>1</stp>
        <tr r="G2867" s="2"/>
      </tp>
      <tp>
        <v>1145875300</v>
        <stp/>
        <stp>EM_S_STM07_IS</stp>
        <stp>4</stp>
        <stp>603018.SH</stp>
        <stp>9</stp>
        <stp>12/31/2013</stp>
        <stp>1</stp>
        <tr r="I2857" s="2"/>
      </tp>
      <tp>
        <v>1659788381.3900001</v>
        <stp/>
        <stp>EM_S_STM07_IS</stp>
        <stp>4</stp>
        <stp>603019.SH</stp>
        <stp>9</stp>
        <stp>12/31/2012</stp>
        <stp>1</stp>
        <tr r="G2858" s="2"/>
      </tp>
      <tp>
        <v>1021894171.85</v>
        <stp/>
        <stp>EM_S_STM07_IS</stp>
        <stp>4</stp>
        <stp>603008.SH</stp>
        <stp>9</stp>
        <stp>12/31/2013</stp>
        <stp>1</stp>
        <tr r="I2849" s="2"/>
      </tp>
      <tp>
        <v>419417368.75999999</v>
        <stp/>
        <stp>EM_S_STM07_IS</stp>
        <stp>4</stp>
        <stp>603009.SH</stp>
        <stp>9</stp>
        <stp>12/31/2012</stp>
        <stp>1</stp>
        <tr r="G2850" s="2"/>
      </tp>
      <tp>
        <v>1208828063.55</v>
        <stp/>
        <stp>EM_S_STM07_IS</stp>
        <stp>4</stp>
        <stp>603098.SH</stp>
        <stp>9</stp>
        <stp>12/31/2013</stp>
        <stp>1</stp>
        <tr r="I2885" s="2"/>
      </tp>
      <tp>
        <v>250018200</v>
        <stp/>
        <stp>EM_S_STM07_IS</stp>
        <stp>4</stp>
        <stp>603099.SH</stp>
        <stp>9</stp>
        <stp>12/31/2012</stp>
        <stp>1</stp>
        <tr r="G2886" s="2"/>
      </tp>
      <tp>
        <v>211004590.09</v>
        <stp/>
        <stp>EM_S_STM07_IS</stp>
        <stp>4</stp>
        <stp>603088.SH</stp>
        <stp>9</stp>
        <stp>12/31/2013</stp>
        <stp>1</stp>
        <tr r="I2883" s="2"/>
      </tp>
      <tp>
        <v>628140667.41999996</v>
        <stp/>
        <stp>EM_S_STM07_IS</stp>
        <stp>4</stp>
        <stp>603168.SH</stp>
        <stp>9</stp>
        <stp>12/31/2013</stp>
        <stp>1</stp>
        <tr r="I2903" s="2"/>
      </tp>
      <tp>
        <v>1159250326.3199999</v>
        <stp/>
        <stp>EM_S_STM07_IS</stp>
        <stp>4</stp>
        <stp>603169.SH</stp>
        <stp>9</stp>
        <stp>12/31/2012</stp>
        <stp>1</stp>
        <tr r="G2904" s="2"/>
      </tp>
      <tp>
        <v>448500471.61000001</v>
        <stp/>
        <stp>EM_S_STM07_IS</stp>
        <stp>4</stp>
        <stp>603158.SH</stp>
        <stp>9</stp>
        <stp>12/31/2013</stp>
        <stp>1</stp>
        <tr r="I2898" s="2"/>
      </tp>
      <tp>
        <v>430581363.77999997</v>
        <stp/>
        <stp>EM_S_STM07_IS</stp>
        <stp>4</stp>
        <stp>603159.SH</stp>
        <stp>9</stp>
        <stp>12/31/2012</stp>
        <stp>1</stp>
        <tr r="G2899" s="2"/>
      </tp>
      <tp>
        <v>8533354432.8400002</v>
        <stp/>
        <stp>EM_S_STM07_IS</stp>
        <stp>4</stp>
        <stp>603128.SH</stp>
        <stp>9</stp>
        <stp>12/31/2013</stp>
        <stp>1</stp>
        <tr r="I2896" s="2"/>
      </tp>
      <tp>
        <v>4982140912</v>
        <stp/>
        <stp>EM_S_STM07_IS</stp>
        <stp>4</stp>
        <stp>603118.SH</stp>
        <stp>9</stp>
        <stp>12/31/2013</stp>
        <stp>1</stp>
        <tr r="I2893" s="2"/>
      </tp>
      <tp>
        <v>1025889526.97</v>
        <stp/>
        <stp>EM_S_STM07_IS</stp>
        <stp>4</stp>
        <stp>603108.SH</stp>
        <stp>9</stp>
        <stp>12/31/2013</stp>
        <stp>1</stp>
        <tr r="I2889" s="2"/>
      </tp>
      <tp>
        <v>3394960511.8800001</v>
        <stp/>
        <stp>EM_S_STM07_IS</stp>
        <stp>4</stp>
        <stp>603198.SH</stp>
        <stp>9</stp>
        <stp>12/31/2013</stp>
        <stp>1</stp>
        <tr r="I2908" s="2"/>
      </tp>
      <tp>
        <v>386307282.08999997</v>
        <stp/>
        <stp>EM_S_STM07_IS</stp>
        <stp>4</stp>
        <stp>603199.SH</stp>
        <stp>9</stp>
        <stp>12/31/2012</stp>
        <stp>1</stp>
        <tr r="G2909" s="2"/>
      </tp>
      <tp>
        <v>1910894624.8299999</v>
        <stp/>
        <stp>EM_S_STM07_IS</stp>
        <stp>4</stp>
        <stp>603188.SH</stp>
        <stp>9</stp>
        <stp>12/31/2013</stp>
        <stp>1</stp>
        <tr r="I2906" s="2"/>
      </tp>
      <tp>
        <v>131398988.22</v>
        <stp/>
        <stp>EM_S_STM07_IS</stp>
        <stp>4</stp>
        <stp>603189.SH</stp>
        <stp>9</stp>
        <stp>12/31/2012</stp>
        <stp>1</stp>
        <tr r="G2907" s="2"/>
      </tp>
      <tp>
        <v>291766488.38999999</v>
        <stp/>
        <stp>EM_S_STM07_IS</stp>
        <stp>4</stp>
        <stp>603268.SH</stp>
        <stp>9</stp>
        <stp>12/31/2013</stp>
        <stp>1</stp>
        <tr r="I2919" s="2"/>
      </tp>
      <tp>
        <v>471035075.38</v>
        <stp/>
        <stp>EM_S_STM07_IS</stp>
        <stp>4</stp>
        <stp>603258.SH</stp>
        <stp>9</stp>
        <stp>12/31/2013</stp>
        <stp>1</stp>
        <tr r="I2917" s="2"/>
      </tp>
      <tp>
        <v>294292569.81</v>
        <stp/>
        <stp>EM_S_STM07_IS</stp>
        <stp>4</stp>
        <stp>603239.SH</stp>
        <stp>9</stp>
        <stp>12/31/2012</stp>
        <stp>1</stp>
        <tr r="G2916" s="2"/>
      </tp>
      <tp>
        <v>1760528085.29</v>
        <stp/>
        <stp>EM_S_STM07_IS</stp>
        <stp>4</stp>
        <stp>603228.SH</stp>
        <stp>9</stp>
        <stp>12/31/2013</stp>
        <stp>1</stp>
        <tr r="I2915" s="2"/>
      </tp>
      <tp>
        <v>1085644901.2</v>
        <stp/>
        <stp>EM_S_STM07_IS</stp>
        <stp>4</stp>
        <stp>603218.SH</stp>
        <stp>9</stp>
        <stp>12/31/2013</stp>
        <stp>1</stp>
        <tr r="I2911" s="2"/>
      </tp>
      <tp>
        <v>5570406217.4899998</v>
        <stp/>
        <stp>EM_S_STM07_IS</stp>
        <stp>4</stp>
        <stp>603298.SH</stp>
        <stp>9</stp>
        <stp>12/31/2013</stp>
        <stp>1</stp>
        <tr r="I2921" s="2"/>
      </tp>
      <tp>
        <v>2498469191.21</v>
        <stp/>
        <stp>EM_S_STM07_IS</stp>
        <stp>4</stp>
        <stp>603299.SH</stp>
        <stp>9</stp>
        <stp>12/31/2012</stp>
        <stp>1</stp>
        <tr r="G2922" s="2"/>
      </tp>
      <tp>
        <v>8401589320.8599997</v>
        <stp/>
        <stp>EM_S_STM07_IS</stp>
        <stp>4</stp>
        <stp>603288.SH</stp>
        <stp>9</stp>
        <stp>12/31/2013</stp>
        <stp>1</stp>
        <tr r="I2920" s="2"/>
      </tp>
      <tp>
        <v>4547800364.25</v>
        <stp/>
        <stp>EM_S_STM07_IS</stp>
        <stp>4</stp>
        <stp>603368.SH</stp>
        <stp>9</stp>
        <stp>12/31/2013</stp>
        <stp>1</stp>
        <tr r="I2941" s="2"/>
      </tp>
      <tp>
        <v>2593756842.8800001</v>
        <stp/>
        <stp>EM_S_STM07_IS</stp>
        <stp>4</stp>
        <stp>603369.SH</stp>
        <stp>9</stp>
        <stp>12/31/2012</stp>
        <stp>1</stp>
        <tr r="G2942" s="2"/>
      </tp>
      <tp>
        <v>341228365.12</v>
        <stp/>
        <stp>EM_S_STM07_IS</stp>
        <stp>4</stp>
        <stp>603338.SH</stp>
        <stp>9</stp>
        <stp>12/31/2013</stp>
        <stp>1</stp>
        <tr r="I2937" s="2"/>
      </tp>
      <tp>
        <v>633849363.32000005</v>
        <stp/>
        <stp>EM_S_STM07_IS</stp>
        <stp>4</stp>
        <stp>603339.SH</stp>
        <stp>9</stp>
        <stp>12/31/2012</stp>
        <stp>1</stp>
        <tr r="G2938" s="2"/>
      </tp>
      <tp>
        <v>2593490167.9899998</v>
        <stp/>
        <stp>EM_S_STM07_IS</stp>
        <stp>4</stp>
        <stp>603328.SH</stp>
        <stp>9</stp>
        <stp>12/31/2013</stp>
        <stp>1</stp>
        <tr r="I2934" s="2"/>
      </tp>
      <tp>
        <v>383529143.82999998</v>
        <stp/>
        <stp>EM_S_STM07_IS</stp>
        <stp>4</stp>
        <stp>603318.SH</stp>
        <stp>9</stp>
        <stp>12/31/2013</stp>
        <stp>1</stp>
        <tr r="I2930" s="2"/>
      </tp>
      <tp>
        <v>355033759.82999998</v>
        <stp/>
        <stp>EM_S_STM07_IS</stp>
        <stp>4</stp>
        <stp>603319.SH</stp>
        <stp>9</stp>
        <stp>12/31/2012</stp>
        <stp>1</stp>
        <tr r="G2931" s="2"/>
      </tp>
      <tp>
        <v>1333857614.8900001</v>
        <stp/>
        <stp>EM_S_STM07_IS</stp>
        <stp>4</stp>
        <stp>603308.SH</stp>
        <stp>9</stp>
        <stp>12/31/2013</stp>
        <stp>1</stp>
        <tr r="I2925" s="2"/>
      </tp>
      <tp>
        <v>387220714.74000001</v>
        <stp/>
        <stp>EM_S_STM07_IS</stp>
        <stp>4</stp>
        <stp>603309.SH</stp>
        <stp>9</stp>
        <stp>12/31/2012</stp>
        <stp>1</stp>
        <tr r="G2926" s="2"/>
      </tp>
      <tp>
        <v>278114141.86000001</v>
        <stp/>
        <stp>EM_S_STM07_IS</stp>
        <stp>4</stp>
        <stp>603398.SH</stp>
        <stp>9</stp>
        <stp>12/31/2013</stp>
        <stp>1</stp>
        <tr r="I2946" s="2"/>
      </tp>
      <tp>
        <v>2582212565.77</v>
        <stp/>
        <stp>EM_S_STM07_IS</stp>
        <stp>4</stp>
        <stp>603399.SH</stp>
        <stp>9</stp>
        <stp>12/31/2012</stp>
        <stp>1</stp>
        <tr r="G2947" s="2"/>
      </tp>
      <tp>
        <v>410367724.18000001</v>
        <stp/>
        <stp>EM_S_STM07_IS</stp>
        <stp>4</stp>
        <stp>603389.SH</stp>
        <stp>9</stp>
        <stp>12/31/2012</stp>
        <stp>1</stp>
        <tr r="G2944" s="2"/>
      </tp>
      <tp>
        <v>500147301.07999998</v>
        <stp/>
        <stp>EM_S_STM07_IS</stp>
        <stp>4</stp>
        <stp>002838.SZ</stp>
        <stp>9</stp>
        <stp>12/31/2013</stp>
        <stp>1</stp>
        <tr r="I1296" s="2"/>
      </tp>
      <tp>
        <v>1052538157.51</v>
        <stp/>
        <stp>EM_S_STM07_IS</stp>
        <stp>4</stp>
        <stp>002828.SZ</stp>
        <stp>9</stp>
        <stp>12/31/2013</stp>
        <stp>1</stp>
        <tr r="I1287" s="2"/>
      </tp>
      <tp>
        <v>141392548.16999999</v>
        <stp/>
        <stp>EM_S_STM07_IS</stp>
        <stp>4</stp>
        <stp>002829.SZ</stp>
        <stp>9</stp>
        <stp>12/31/2012</stp>
        <stp>1</stp>
        <tr r="G1288" s="2"/>
      </tp>
      <tp>
        <v>735662288.95000005</v>
        <stp/>
        <stp>EM_S_STM07_IS</stp>
        <stp>4</stp>
        <stp>002818.SZ</stp>
        <stp>9</stp>
        <stp>12/31/2013</stp>
        <stp>1</stp>
        <tr r="I1277" s="2"/>
      </tp>
      <tp>
        <v>501779534.33999997</v>
        <stp/>
        <stp>EM_S_STM07_IS</stp>
        <stp>4</stp>
        <stp>002819.SZ</stp>
        <stp>9</stp>
        <stp>12/31/2012</stp>
        <stp>1</stp>
        <tr r="G1278" s="2"/>
      </tp>
      <tp>
        <v>201464278.91999999</v>
        <stp/>
        <stp>EM_S_STM07_IS</stp>
        <stp>4</stp>
        <stp>002808.SZ</stp>
        <stp>9</stp>
        <stp>12/31/2013</stp>
        <stp>1</stp>
        <tr r="I1268" s="2"/>
      </tp>
      <tp>
        <v>401016998.25</v>
        <stp/>
        <stp>EM_S_STM07_IS</stp>
        <stp>4</stp>
        <stp>002809.SZ</stp>
        <stp>9</stp>
        <stp>12/31/2012</stp>
        <stp>1</stp>
        <tr r="G1269" s="2"/>
      </tp>
      <tp>
        <v>511119180.89999998</v>
        <stp/>
        <stp>EM_S_STM07_IS</stp>
        <stp>4</stp>
        <stp>002438.SZ</stp>
        <stp>9</stp>
        <stp>12/31/2013</stp>
        <stp>1</stp>
        <tr r="I909" s="2"/>
      </tp>
      <tp>
        <v>727811480.71000004</v>
        <stp/>
        <stp>EM_S_STM07_IS</stp>
        <stp>4</stp>
        <stp>002439.SZ</stp>
        <stp>9</stp>
        <stp>12/31/2012</stp>
        <stp>1</stp>
        <tr r="G910" s="2"/>
      </tp>
      <tp>
        <v>824071975.10000002</v>
        <stp/>
        <stp>EM_S_STM07_IS</stp>
        <stp>4</stp>
        <stp>002428.SZ</stp>
        <stp>9</stp>
        <stp>12/31/2013</stp>
        <stp>1</stp>
        <tr r="I899" s="2"/>
      </tp>
      <tp>
        <v>6456908623.5900002</v>
        <stp/>
        <stp>EM_S_STM07_IS</stp>
        <stp>4</stp>
        <stp>002429.SZ</stp>
        <stp>9</stp>
        <stp>12/31/2012</stp>
        <stp>1</stp>
        <tr r="G900" s="2"/>
      </tp>
      <tp>
        <v>1472681059.6400001</v>
        <stp/>
        <stp>EM_S_STM07_IS</stp>
        <stp>4</stp>
        <stp>002418.SZ</stp>
        <stp>9</stp>
        <stp>12/31/2013</stp>
        <stp>1</stp>
        <tr r="I889" s="2"/>
      </tp>
      <tp>
        <v>14377010076.889999</v>
        <stp/>
        <stp>EM_S_STM07_IS</stp>
        <stp>4</stp>
        <stp>002419.SZ</stp>
        <stp>9</stp>
        <stp>12/31/2012</stp>
        <stp>1</stp>
        <tr r="G890" s="2"/>
      </tp>
      <tp>
        <v>3771195106</v>
        <stp/>
        <stp>EM_S_STM07_IS</stp>
        <stp>4</stp>
        <stp>002408.SZ</stp>
        <stp>9</stp>
        <stp>12/31/2013</stp>
        <stp>1</stp>
        <tr r="I879" s="2"/>
      </tp>
      <tp>
        <v>1053752540.97</v>
        <stp/>
        <stp>EM_S_STM07_IS</stp>
        <stp>4</stp>
        <stp>002409.SZ</stp>
        <stp>9</stp>
        <stp>12/31/2012</stp>
        <stp>1</stp>
        <tr r="G880" s="2"/>
      </tp>
      <tp>
        <v>3988017887.8600001</v>
        <stp/>
        <stp>EM_S_STM07_IS</stp>
        <stp>4</stp>
        <stp>002478.SZ</stp>
        <stp>9</stp>
        <stp>12/31/2013</stp>
        <stp>1</stp>
        <tr r="I949" s="2"/>
      </tp>
      <tp>
        <v>2706121160.1599998</v>
        <stp/>
        <stp>EM_S_STM07_IS</stp>
        <stp>4</stp>
        <stp>002479.SZ</stp>
        <stp>9</stp>
        <stp>12/31/2012</stp>
        <stp>1</stp>
        <tr r="G950" s="2"/>
      </tp>
      <tp>
        <v>1455876793.78</v>
        <stp/>
        <stp>EM_S_STM07_IS</stp>
        <stp>4</stp>
        <stp>002468.SZ</stp>
        <stp>9</stp>
        <stp>12/31/2013</stp>
        <stp>1</stp>
        <tr r="I939" s="2"/>
      </tp>
      <tp>
        <v>454766131.81999999</v>
        <stp/>
        <stp>EM_S_STM07_IS</stp>
        <stp>4</stp>
        <stp>002469.SZ</stp>
        <stp>9</stp>
        <stp>12/31/2012</stp>
        <stp>1</stp>
        <tr r="G940" s="2"/>
      </tp>
      <tp>
        <v>502875826.02999997</v>
        <stp/>
        <stp>EM_S_STM07_IS</stp>
        <stp>4</stp>
        <stp>002458.SZ</stp>
        <stp>9</stp>
        <stp>12/31/2013</stp>
        <stp>1</stp>
        <tr r="I929" s="2"/>
      </tp>
      <tp>
        <v>493318048.75999999</v>
        <stp/>
        <stp>EM_S_STM07_IS</stp>
        <stp>4</stp>
        <stp>002459.SZ</stp>
        <stp>9</stp>
        <stp>12/31/2012</stp>
        <stp>1</stp>
        <tr r="G930" s="2"/>
      </tp>
      <tp>
        <v>1109550666.6600001</v>
        <stp/>
        <stp>EM_S_STM07_IS</stp>
        <stp>4</stp>
        <stp>002448.SZ</stp>
        <stp>9</stp>
        <stp>12/31/2013</stp>
        <stp>1</stp>
        <tr r="I919" s="2"/>
      </tp>
      <tp>
        <v>947972381.37</v>
        <stp/>
        <stp>EM_S_STM07_IS</stp>
        <stp>4</stp>
        <stp>002449.SZ</stp>
        <stp>9</stp>
        <stp>12/31/2012</stp>
        <stp>1</stp>
        <tr r="G920" s="2"/>
      </tp>
      <tp>
        <v>4807436459.7600002</v>
        <stp/>
        <stp>EM_S_STM07_IS</stp>
        <stp>4</stp>
        <stp>002498.SZ</stp>
        <stp>9</stp>
        <stp>12/31/2013</stp>
        <stp>1</stp>
        <tr r="I969" s="2"/>
      </tp>
      <tp>
        <v>468203296.75999999</v>
        <stp/>
        <stp>EM_S_STM07_IS</stp>
        <stp>4</stp>
        <stp>002499.SZ</stp>
        <stp>9</stp>
        <stp>12/31/2012</stp>
        <stp>1</stp>
        <tr r="G970" s="2"/>
      </tp>
      <tp>
        <v>1166230898.77</v>
        <stp/>
        <stp>EM_S_STM07_IS</stp>
        <stp>4</stp>
        <stp>002488.SZ</stp>
        <stp>9</stp>
        <stp>12/31/2013</stp>
        <stp>1</stp>
        <tr r="I959" s="2"/>
      </tp>
      <tp>
        <v>2759109821.6300001</v>
        <stp/>
        <stp>EM_S_STM07_IS</stp>
        <stp>4</stp>
        <stp>002489.SZ</stp>
        <stp>9</stp>
        <stp>12/31/2012</stp>
        <stp>1</stp>
        <tr r="G960" s="2"/>
      </tp>
      <tp>
        <v>2223864604.8000002</v>
        <stp/>
        <stp>EM_S_STM07_IS</stp>
        <stp>4</stp>
        <stp>002538.SZ</stp>
        <stp>9</stp>
        <stp>12/31/2013</stp>
        <stp>1</stp>
        <tr r="I1008" s="2"/>
      </tp>
      <tp>
        <v>3424752974.0799999</v>
        <stp/>
        <stp>EM_S_STM07_IS</stp>
        <stp>4</stp>
        <stp>002539.SZ</stp>
        <stp>9</stp>
        <stp>12/31/2012</stp>
        <stp>1</stp>
        <tr r="G1009" s="2"/>
      </tp>
      <tp>
        <v>960548420.16999996</v>
        <stp/>
        <stp>EM_S_STM07_IS</stp>
        <stp>4</stp>
        <stp>002528.SZ</stp>
        <stp>9</stp>
        <stp>12/31/2013</stp>
        <stp>1</stp>
        <tr r="I998" s="2"/>
      </tp>
      <tp>
        <v>250112626.56999999</v>
        <stp/>
        <stp>EM_S_STM07_IS</stp>
        <stp>4</stp>
        <stp>002529.SZ</stp>
        <stp>9</stp>
        <stp>12/31/2012</stp>
        <stp>1</stp>
        <tr r="G999" s="2"/>
      </tp>
      <tp>
        <v>1171658269.99</v>
        <stp/>
        <stp>EM_S_STM07_IS</stp>
        <stp>4</stp>
        <stp>002518.SZ</stp>
        <stp>9</stp>
        <stp>12/31/2013</stp>
        <stp>1</stp>
        <tr r="I989" s="2"/>
      </tp>
      <tp>
        <v>1022908142.88</v>
        <stp/>
        <stp>EM_S_STM07_IS</stp>
        <stp>4</stp>
        <stp>002519.SZ</stp>
        <stp>9</stp>
        <stp>12/31/2012</stp>
        <stp>1</stp>
        <tr r="G990" s="2"/>
      </tp>
      <tp>
        <v>2653809972.52</v>
        <stp/>
        <stp>EM_S_STM07_IS</stp>
        <stp>4</stp>
        <stp>002508.SZ</stp>
        <stp>9</stp>
        <stp>12/31/2013</stp>
        <stp>1</stp>
        <tr r="I979" s="2"/>
      </tp>
      <tp>
        <v>419759004.37</v>
        <stp/>
        <stp>EM_S_STM07_IS</stp>
        <stp>4</stp>
        <stp>002509.SZ</stp>
        <stp>9</stp>
        <stp>12/31/2012</stp>
        <stp>1</stp>
        <tr r="G980" s="2"/>
      </tp>
      <tp>
        <v>1156219909.21</v>
        <stp/>
        <stp>EM_S_STM07_IS</stp>
        <stp>4</stp>
        <stp>002578.SZ</stp>
        <stp>9</stp>
        <stp>12/31/2013</stp>
        <stp>1</stp>
        <tr r="I1048" s="2"/>
      </tp>
      <tp>
        <v>428910589.88</v>
        <stp/>
        <stp>EM_S_STM07_IS</stp>
        <stp>4</stp>
        <stp>002579.SZ</stp>
        <stp>9</stp>
        <stp>12/31/2012</stp>
        <stp>1</stp>
        <tr r="G1049" s="2"/>
      </tp>
      <tp>
        <v>128451196.95999999</v>
        <stp/>
        <stp>EM_S_STM07_IS</stp>
        <stp>4</stp>
        <stp>002568.SZ</stp>
        <stp>9</stp>
        <stp>12/31/2013</stp>
        <stp>1</stp>
        <tr r="I1038" s="2"/>
      </tp>
      <tp>
        <v>653429685.97000003</v>
        <stp/>
        <stp>EM_S_STM07_IS</stp>
        <stp>4</stp>
        <stp>002569.SZ</stp>
        <stp>9</stp>
        <stp>12/31/2012</stp>
        <stp>1</stp>
        <tr r="G1039" s="2"/>
      </tp>
      <tp>
        <v>398281008.51999998</v>
        <stp/>
        <stp>EM_S_STM07_IS</stp>
        <stp>4</stp>
        <stp>002558.SZ</stp>
        <stp>9</stp>
        <stp>12/31/2013</stp>
        <stp>1</stp>
        <tr r="I1028" s="2"/>
      </tp>
      <tp>
        <v>762885286.00999999</v>
        <stp/>
        <stp>EM_S_STM07_IS</stp>
        <stp>4</stp>
        <stp>002559.SZ</stp>
        <stp>9</stp>
        <stp>12/31/2012</stp>
        <stp>1</stp>
        <tr r="G1029" s="2"/>
      </tp>
      <tp>
        <v>1989917480.77</v>
        <stp/>
        <stp>EM_S_STM07_IS</stp>
        <stp>4</stp>
        <stp>002548.SZ</stp>
        <stp>9</stp>
        <stp>12/31/2013</stp>
        <stp>1</stp>
        <tr r="I1018" s="2"/>
      </tp>
      <tp>
        <v>128768136.17</v>
        <stp/>
        <stp>EM_S_STM07_IS</stp>
        <stp>4</stp>
        <stp>002549.SZ</stp>
        <stp>9</stp>
        <stp>12/31/2012</stp>
        <stp>1</stp>
        <tr r="G1019" s="2"/>
      </tp>
      <tp>
        <v>567421890.42999995</v>
        <stp/>
        <stp>EM_S_STM07_IS</stp>
        <stp>4</stp>
        <stp>002598.SZ</stp>
        <stp>9</stp>
        <stp>12/31/2013</stp>
        <stp>1</stp>
        <tr r="I1068" s="2"/>
      </tp>
      <tp>
        <v>515647252.51999998</v>
        <stp/>
        <stp>EM_S_STM07_IS</stp>
        <stp>4</stp>
        <stp>002599.SZ</stp>
        <stp>9</stp>
        <stp>12/31/2012</stp>
        <stp>1</stp>
        <tr r="G1069" s="2"/>
      </tp>
      <tp>
        <v>5345499934.4899998</v>
        <stp/>
        <stp>EM_S_STM07_IS</stp>
        <stp>4</stp>
        <stp>002588.SZ</stp>
        <stp>9</stp>
        <stp>12/31/2013</stp>
        <stp>1</stp>
        <tr r="I1058" s="2"/>
      </tp>
      <tp>
        <v>4622237618.2299995</v>
        <stp/>
        <stp>EM_S_STM07_IS</stp>
        <stp>4</stp>
        <stp>002589.SZ</stp>
        <stp>9</stp>
        <stp>12/31/2012</stp>
        <stp>1</stp>
        <tr r="G1059" s="2"/>
      </tp>
      <tp>
        <v>1140513683.01</v>
        <stp/>
        <stp>EM_S_STM07_IS</stp>
        <stp>4</stp>
        <stp>002638.SZ</stp>
        <stp>9</stp>
        <stp>12/31/2013</stp>
        <stp>1</stp>
        <tr r="I1108" s="2"/>
      </tp>
      <tp>
        <v>286475721.37</v>
        <stp/>
        <stp>EM_S_STM07_IS</stp>
        <stp>4</stp>
        <stp>002639.SZ</stp>
        <stp>9</stp>
        <stp>12/31/2012</stp>
        <stp>1</stp>
        <tr r="G1109" s="2"/>
      </tp>
      <tp>
        <v>4271478342.0700002</v>
        <stp/>
        <stp>EM_S_STM07_IS</stp>
        <stp>4</stp>
        <stp>002628.SZ</stp>
        <stp>9</stp>
        <stp>12/31/2013</stp>
        <stp>1</stp>
        <tr r="I1098" s="2"/>
      </tp>
      <tp>
        <v>648956921.80999994</v>
        <stp/>
        <stp>EM_S_STM07_IS</stp>
        <stp>4</stp>
        <stp>002629.SZ</stp>
        <stp>9</stp>
        <stp>12/31/2012</stp>
        <stp>1</stp>
        <tr r="G1099" s="2"/>
      </tp>
      <tp>
        <v>286754569.25</v>
        <stp/>
        <stp>EM_S_STM07_IS</stp>
        <stp>4</stp>
        <stp>002618.SZ</stp>
        <stp>9</stp>
        <stp>12/31/2013</stp>
        <stp>1</stp>
        <tr r="I1088" s="2"/>
      </tp>
      <tp>
        <v>308316890.01999998</v>
        <stp/>
        <stp>EM_S_STM07_IS</stp>
        <stp>4</stp>
        <stp>002619.SZ</stp>
        <stp>9</stp>
        <stp>12/31/2012</stp>
        <stp>1</stp>
        <tr r="G1089" s="2"/>
      </tp>
      <tp>
        <v>3268382710.3400002</v>
        <stp/>
        <stp>EM_S_STM07_IS</stp>
        <stp>4</stp>
        <stp>002608.SZ</stp>
        <stp>9</stp>
        <stp>12/31/2013</stp>
        <stp>1</stp>
        <tr r="I1078" s="2"/>
      </tp>
      <tp>
        <v>411763025.88</v>
        <stp/>
        <stp>EM_S_STM07_IS</stp>
        <stp>4</stp>
        <stp>002609.SZ</stp>
        <stp>9</stp>
        <stp>12/31/2012</stp>
        <stp>1</stp>
        <tr r="G1079" s="2"/>
      </tp>
      <tp>
        <v>1421705879.26</v>
        <stp/>
        <stp>EM_S_STM07_IS</stp>
        <stp>4</stp>
        <stp>002678.SZ</stp>
        <stp>9</stp>
        <stp>12/31/2013</stp>
        <stp>1</stp>
        <tr r="I1148" s="2"/>
      </tp>
      <tp>
        <v>155512807.44</v>
        <stp/>
        <stp>EM_S_STM07_IS</stp>
        <stp>4</stp>
        <stp>002679.SZ</stp>
        <stp>9</stp>
        <stp>12/31/2012</stp>
        <stp>1</stp>
        <tr r="G1149" s="2"/>
      </tp>
      <tp>
        <v>4257197257.8000002</v>
        <stp/>
        <stp>EM_S_STM07_IS</stp>
        <stp>4</stp>
        <stp>002668.SZ</stp>
        <stp>9</stp>
        <stp>12/31/2013</stp>
        <stp>1</stp>
        <tr r="I1138" s="2"/>
      </tp>
      <tp>
        <v>246922164.38999999</v>
        <stp/>
        <stp>EM_S_STM07_IS</stp>
        <stp>4</stp>
        <stp>002669.SZ</stp>
        <stp>9</stp>
        <stp>12/31/2012</stp>
        <stp>1</stp>
        <tr r="G1139" s="2"/>
      </tp>
      <tp>
        <v>588997388.21000004</v>
        <stp/>
        <stp>EM_S_STM07_IS</stp>
        <stp>4</stp>
        <stp>002658.SZ</stp>
        <stp>9</stp>
        <stp>12/31/2013</stp>
        <stp>1</stp>
        <tr r="I1128" s="2"/>
      </tp>
      <tp>
        <v>760448867.47000003</v>
        <stp/>
        <stp>EM_S_STM07_IS</stp>
        <stp>4</stp>
        <stp>002659.SZ</stp>
        <stp>9</stp>
        <stp>12/31/2012</stp>
        <stp>1</stp>
        <tr r="G1129" s="2"/>
      </tp>
      <tp>
        <v>3316006594.3499999</v>
        <stp/>
        <stp>EM_S_STM07_IS</stp>
        <stp>4</stp>
        <stp>002648.SZ</stp>
        <stp>9</stp>
        <stp>12/31/2013</stp>
        <stp>1</stp>
        <tr r="I1118" s="2"/>
      </tp>
      <tp>
        <v>814852918.47000003</v>
        <stp/>
        <stp>EM_S_STM07_IS</stp>
        <stp>4</stp>
        <stp>002649.SZ</stp>
        <stp>9</stp>
        <stp>12/31/2012</stp>
        <stp>1</stp>
        <tr r="G1119" s="2"/>
      </tp>
      <tp>
        <v>763620061.70000005</v>
        <stp/>
        <stp>EM_S_STM07_IS</stp>
        <stp>4</stp>
        <stp>002698.SZ</stp>
        <stp>9</stp>
        <stp>12/31/2013</stp>
        <stp>1</stp>
        <tr r="I1168" s="2"/>
      </tp>
      <tp>
        <v>205049310.68000001</v>
        <stp/>
        <stp>EM_S_STM07_IS</stp>
        <stp>4</stp>
        <stp>002699.SZ</stp>
        <stp>9</stp>
        <stp>12/31/2012</stp>
        <stp>1</stp>
        <tr r="G1169" s="2"/>
      </tp>
      <tp>
        <v>741071198.91999996</v>
        <stp/>
        <stp>EM_S_STM07_IS</stp>
        <stp>4</stp>
        <stp>002688.SZ</stp>
        <stp>9</stp>
        <stp>12/31/2013</stp>
        <stp>1</stp>
        <tr r="I1158" s="2"/>
      </tp>
      <tp>
        <v>1512176853.5699999</v>
        <stp/>
        <stp>EM_S_STM07_IS</stp>
        <stp>4</stp>
        <stp>002689.SZ</stp>
        <stp>9</stp>
        <stp>12/31/2012</stp>
        <stp>1</stp>
        <tr r="G1159" s="2"/>
      </tp>
      <tp>
        <v>329996286.75</v>
        <stp/>
        <stp>EM_S_STM07_IS</stp>
        <stp>4</stp>
        <stp>002738.SZ</stp>
        <stp>9</stp>
        <stp>12/31/2013</stp>
        <stp>1</stp>
        <tr r="I1205" s="2"/>
      </tp>
      <tp>
        <v>3031112655.6199999</v>
        <stp/>
        <stp>EM_S_STM07_IS</stp>
        <stp>4</stp>
        <stp>002739.SZ</stp>
        <stp>9</stp>
        <stp>12/31/2012</stp>
        <stp>1</stp>
        <tr r="G1206" s="2"/>
      </tp>
      <tp>
        <v>342720955.07999998</v>
        <stp/>
        <stp>EM_S_STM07_IS</stp>
        <stp>4</stp>
        <stp>002728.SZ</stp>
        <stp>9</stp>
        <stp>12/31/2013</stp>
        <stp>1</stp>
        <tr r="I1195" s="2"/>
      </tp>
      <tp>
        <v>171861037.86000001</v>
        <stp/>
        <stp>EM_S_STM07_IS</stp>
        <stp>4</stp>
        <stp>002729.SZ</stp>
        <stp>9</stp>
        <stp>12/31/2012</stp>
        <stp>1</stp>
        <tr r="G1196" s="2"/>
      </tp>
      <tp>
        <v>308640548.52999997</v>
        <stp/>
        <stp>EM_S_STM07_IS</stp>
        <stp>4</stp>
        <stp>002718.SZ</stp>
        <stp>9</stp>
        <stp>12/31/2013</stp>
        <stp>1</stp>
        <tr r="I1186" s="2"/>
      </tp>
      <tp>
        <v>403191954.37</v>
        <stp/>
        <stp>EM_S_STM07_IS</stp>
        <stp>4</stp>
        <stp>002719.SZ</stp>
        <stp>9</stp>
        <stp>12/31/2012</stp>
        <stp>1</stp>
        <tr r="G1187" s="2"/>
      </tp>
      <tp>
        <v>580556133.38</v>
        <stp/>
        <stp>EM_S_STM07_IS</stp>
        <stp>4</stp>
        <stp>002708.SZ</stp>
        <stp>9</stp>
        <stp>12/31/2013</stp>
        <stp>1</stp>
        <tr r="I1177" s="2"/>
      </tp>
      <tp>
        <v>554124563.39999998</v>
        <stp/>
        <stp>EM_S_STM07_IS</stp>
        <stp>4</stp>
        <stp>002709.SZ</stp>
        <stp>9</stp>
        <stp>12/31/2012</stp>
        <stp>1</stp>
        <tr r="G1178" s="2"/>
      </tp>
      <tp>
        <v>887250704.73000002</v>
        <stp/>
        <stp>EM_S_STM07_IS</stp>
        <stp>4</stp>
        <stp>002778.SZ</stp>
        <stp>9</stp>
        <stp>12/31/2013</stp>
        <stp>1</stp>
        <tr r="I1241" s="2"/>
      </tp>
      <tp>
        <v>414465778.01999998</v>
        <stp/>
        <stp>EM_S_STM07_IS</stp>
        <stp>4</stp>
        <stp>002779.SZ</stp>
        <stp>9</stp>
        <stp>12/31/2012</stp>
        <stp>1</stp>
        <tr r="G1242" s="2"/>
      </tp>
      <tp>
        <v>573387897.87</v>
        <stp/>
        <stp>EM_S_STM07_IS</stp>
        <stp>4</stp>
        <stp>002768.SZ</stp>
        <stp>9</stp>
        <stp>12/31/2013</stp>
        <stp>1</stp>
        <tr r="I1232" s="2"/>
      </tp>
      <tp>
        <v>4976572253.6499996</v>
        <stp/>
        <stp>EM_S_STM07_IS</stp>
        <stp>4</stp>
        <stp>002769.SZ</stp>
        <stp>9</stp>
        <stp>12/31/2012</stp>
        <stp>1</stp>
        <tr r="G1233" s="2"/>
      </tp>
      <tp>
        <v>1048455317.26</v>
        <stp/>
        <stp>EM_S_STM07_IS</stp>
        <stp>4</stp>
        <stp>002758.SZ</stp>
        <stp>9</stp>
        <stp>12/31/2013</stp>
        <stp>1</stp>
        <tr r="I1223" s="2"/>
      </tp>
      <tp>
        <v>330295912.79000002</v>
        <stp/>
        <stp>EM_S_STM07_IS</stp>
        <stp>4</stp>
        <stp>002759.SZ</stp>
        <stp>9</stp>
        <stp>12/31/2012</stp>
        <stp>1</stp>
        <tr r="G1224" s="2"/>
      </tp>
      <tp>
        <v>1079789510.0699999</v>
        <stp/>
        <stp>EM_S_STM07_IS</stp>
        <stp>4</stp>
        <stp>002748.SZ</stp>
        <stp>9</stp>
        <stp>12/31/2013</stp>
        <stp>1</stp>
        <tr r="I1214" s="2"/>
      </tp>
      <tp>
        <v>531096710.37</v>
        <stp/>
        <stp>EM_S_STM07_IS</stp>
        <stp>4</stp>
        <stp>002749.SZ</stp>
        <stp>9</stp>
        <stp>12/31/2012</stp>
        <stp>1</stp>
        <tr r="G1215" s="2"/>
      </tp>
      <tp>
        <v>387932473.87</v>
        <stp/>
        <stp>EM_S_STM07_IS</stp>
        <stp>4</stp>
        <stp>002798.SZ</stp>
        <stp>9</stp>
        <stp>12/31/2013</stp>
        <stp>1</stp>
        <tr r="I1259" s="2"/>
      </tp>
      <tp>
        <v>357781974.86000001</v>
        <stp/>
        <stp>EM_S_STM07_IS</stp>
        <stp>4</stp>
        <stp>002799.SZ</stp>
        <stp>9</stp>
        <stp>12/31/2012</stp>
        <stp>1</stp>
        <tr r="G1260" s="2"/>
      </tp>
      <tp>
        <v>5519752155.1099997</v>
        <stp/>
        <stp>EM_S_STM07_IS</stp>
        <stp>4</stp>
        <stp>002788.SZ</stp>
        <stp>9</stp>
        <stp>12/31/2013</stp>
        <stp>1</stp>
        <tr r="I1250" s="2"/>
      </tp>
      <tp>
        <v>1539824999.9200001</v>
        <stp/>
        <stp>EM_S_STM07_IS</stp>
        <stp>4</stp>
        <stp>002789.SZ</stp>
        <stp>9</stp>
        <stp>12/31/2012</stp>
        <stp>1</stp>
        <tr r="G1251" s="2"/>
      </tp>
      <tp>
        <v>1161778748.54</v>
        <stp/>
        <stp>EM_S_STM07_IS</stp>
        <stp>4</stp>
        <stp>002038.SZ</stp>
        <stp>9</stp>
        <stp>12/31/2013</stp>
        <stp>1</stp>
        <tr r="I510" s="2"/>
      </tp>
      <tp>
        <v>1771492081.6600001</v>
        <stp/>
        <stp>EM_S_STM07_IS</stp>
        <stp>4</stp>
        <stp>002039.SZ</stp>
        <stp>9</stp>
        <stp>12/31/2012</stp>
        <stp>1</stp>
        <tr r="G511" s="2"/>
      </tp>
      <tp>
        <v>3385571190.5999999</v>
        <stp/>
        <stp>EM_S_STM07_IS</stp>
        <stp>4</stp>
        <stp>002028.SZ</stp>
        <stp>9</stp>
        <stp>12/31/2013</stp>
        <stp>1</stp>
        <tr r="I500" s="2"/>
      </tp>
      <tp>
        <v>3476991141.8200002</v>
        <stp/>
        <stp>EM_S_STM07_IS</stp>
        <stp>4</stp>
        <stp>002029.SZ</stp>
        <stp>9</stp>
        <stp>12/31/2012</stp>
        <stp>1</stp>
        <tr r="G501" s="2"/>
      </tp>
      <tp>
        <v>3954357257.73</v>
        <stp/>
        <stp>EM_S_STM07_IS</stp>
        <stp>4</stp>
        <stp>002018.SZ</stp>
        <stp>9</stp>
        <stp>12/31/2013</stp>
        <stp>1</stp>
        <tr r="I490" s="2"/>
      </tp>
      <tp>
        <v>644191139.20000005</v>
        <stp/>
        <stp>EM_S_STM07_IS</stp>
        <stp>4</stp>
        <stp>002019.SZ</stp>
        <stp>9</stp>
        <stp>12/31/2012</stp>
        <stp>1</stp>
        <tr r="G491" s="2"/>
      </tp>
      <tp>
        <v>4334252887.7399998</v>
        <stp/>
        <stp>EM_S_STM07_IS</stp>
        <stp>4</stp>
        <stp>002008.SZ</stp>
        <stp>9</stp>
        <stp>12/31/2013</stp>
        <stp>1</stp>
        <tr r="I480" s="2"/>
      </tp>
      <tp>
        <v>1718867607.8399999</v>
        <stp/>
        <stp>EM_S_STM07_IS</stp>
        <stp>4</stp>
        <stp>002009.SZ</stp>
        <stp>9</stp>
        <stp>12/31/2012</stp>
        <stp>1</stp>
        <tr r="G481" s="2"/>
      </tp>
      <tp>
        <v>10895094105.309999</v>
        <stp/>
        <stp>EM_S_STM07_IS</stp>
        <stp>4</stp>
        <stp>002078.SZ</stp>
        <stp>9</stp>
        <stp>12/31/2013</stp>
        <stp>1</stp>
        <tr r="I550" s="2"/>
      </tp>
      <tp>
        <v>808899673.62</v>
        <stp/>
        <stp>EM_S_STM07_IS</stp>
        <stp>4</stp>
        <stp>002079.SZ</stp>
        <stp>9</stp>
        <stp>12/31/2012</stp>
        <stp>1</stp>
        <tr r="G551" s="2"/>
      </tp>
      <tp>
        <v>5986822235.2399998</v>
        <stp/>
        <stp>EM_S_STM07_IS</stp>
        <stp>4</stp>
        <stp>002068.SZ</stp>
        <stp>9</stp>
        <stp>12/31/2013</stp>
        <stp>1</stp>
        <tr r="I540" s="2"/>
      </tp>
      <tp>
        <v>2608284110.3000002</v>
        <stp/>
        <stp>EM_S_STM07_IS</stp>
        <stp>4</stp>
        <stp>002069.SZ</stp>
        <stp>9</stp>
        <stp>12/31/2012</stp>
        <stp>1</stp>
        <tr r="G541" s="2"/>
      </tp>
      <tp>
        <v>132092574.09</v>
        <stp/>
        <stp>EM_S_STM07_IS</stp>
        <stp>4</stp>
        <stp>002058.SZ</stp>
        <stp>9</stp>
        <stp>12/31/2013</stp>
        <stp>1</stp>
        <tr r="I530" s="2"/>
      </tp>
      <tp>
        <v>461663148.88</v>
        <stp/>
        <stp>EM_S_STM07_IS</stp>
        <stp>4</stp>
        <stp>002059.SZ</stp>
        <stp>9</stp>
        <stp>12/31/2012</stp>
        <stp>1</stp>
        <tr r="G531" s="2"/>
      </tp>
      <tp>
        <v>7291826322.1400003</v>
        <stp/>
        <stp>EM_S_STM07_IS</stp>
        <stp>4</stp>
        <stp>002048.SZ</stp>
        <stp>9</stp>
        <stp>12/31/2013</stp>
        <stp>1</stp>
        <tr r="I520" s="2"/>
      </tp>
      <tp>
        <v>584562790.74000001</v>
        <stp/>
        <stp>EM_S_STM07_IS</stp>
        <stp>4</stp>
        <stp>002049.SZ</stp>
        <stp>9</stp>
        <stp>12/31/2012</stp>
        <stp>1</stp>
        <tr r="G521" s="2"/>
      </tp>
      <tp>
        <v>1006280278.76</v>
        <stp/>
        <stp>EM_S_STM07_IS</stp>
        <stp>4</stp>
        <stp>002098.SZ</stp>
        <stp>9</stp>
        <stp>12/31/2013</stp>
        <stp>1</stp>
        <tr r="I570" s="2"/>
      </tp>
      <tp>
        <v>1145374377.1700001</v>
        <stp/>
        <stp>EM_S_STM07_IS</stp>
        <stp>4</stp>
        <stp>002099.SZ</stp>
        <stp>9</stp>
        <stp>12/31/2012</stp>
        <stp>1</stp>
        <tr r="G571" s="2"/>
      </tp>
      <tp>
        <v>1026456993.51</v>
        <stp/>
        <stp>EM_S_STM07_IS</stp>
        <stp>4</stp>
        <stp>002088.SZ</stp>
        <stp>9</stp>
        <stp>12/31/2013</stp>
        <stp>1</stp>
        <tr r="I560" s="2"/>
      </tp>
      <tp>
        <v>817018531.24000001</v>
        <stp/>
        <stp>EM_S_STM07_IS</stp>
        <stp>4</stp>
        <stp>002089.SZ</stp>
        <stp>9</stp>
        <stp>12/31/2012</stp>
        <stp>1</stp>
        <tr r="G561" s="2"/>
      </tp>
      <tp>
        <v>1019802229.49</v>
        <stp/>
        <stp>EM_S_STM07_IS</stp>
        <stp>4</stp>
        <stp>002138.SZ</stp>
        <stp>9</stp>
        <stp>12/31/2013</stp>
        <stp>1</stp>
        <tr r="I610" s="2"/>
      </tp>
      <tp>
        <v>959816099.01999998</v>
        <stp/>
        <stp>EM_S_STM07_IS</stp>
        <stp>4</stp>
        <stp>002139.SZ</stp>
        <stp>9</stp>
        <stp>12/31/2012</stp>
        <stp>1</stp>
        <tr r="G611" s="2"/>
      </tp>
      <tp>
        <v>6221013891.9200001</v>
        <stp/>
        <stp>EM_S_STM07_IS</stp>
        <stp>4</stp>
        <stp>002128.SZ</stp>
        <stp>9</stp>
        <stp>12/31/2013</stp>
        <stp>1</stp>
        <tr r="I600" s="2"/>
      </tp>
      <tp>
        <v>2535828500.2600002</v>
        <stp/>
        <stp>EM_S_STM07_IS</stp>
        <stp>4</stp>
        <stp>002129.SZ</stp>
        <stp>9</stp>
        <stp>12/31/2012</stp>
        <stp>1</stp>
        <tr r="G601" s="2"/>
      </tp>
      <tp>
        <v>474666795.22000003</v>
        <stp/>
        <stp>EM_S_STM07_IS</stp>
        <stp>4</stp>
        <stp>002118.SZ</stp>
        <stp>9</stp>
        <stp>12/31/2013</stp>
        <stp>1</stp>
        <tr r="I590" s="2"/>
      </tp>
      <tp>
        <v>1239778302.3699999</v>
        <stp/>
        <stp>EM_S_STM07_IS</stp>
        <stp>4</stp>
        <stp>002119.SZ</stp>
        <stp>9</stp>
        <stp>12/31/2012</stp>
        <stp>1</stp>
        <tr r="G591" s="2"/>
      </tp>
      <tp>
        <v>1982982297.1600001</v>
        <stp/>
        <stp>EM_S_STM07_IS</stp>
        <stp>4</stp>
        <stp>002108.SZ</stp>
        <stp>9</stp>
        <stp>12/31/2013</stp>
        <stp>1</stp>
        <tr r="I580" s="2"/>
      </tp>
      <tp>
        <v>1443618773.8399999</v>
        <stp/>
        <stp>EM_S_STM07_IS</stp>
        <stp>4</stp>
        <stp>002109.SZ</stp>
        <stp>9</stp>
        <stp>12/31/2012</stp>
        <stp>1</stp>
        <tr r="G581" s="2"/>
      </tp>
      <tp>
        <v>775914704.97000003</v>
        <stp/>
        <stp>EM_S_STM07_IS</stp>
        <stp>4</stp>
        <stp>002178.SZ</stp>
        <stp>9</stp>
        <stp>12/31/2013</stp>
        <stp>1</stp>
        <tr r="I650" s="2"/>
      </tp>
      <tp>
        <v>2203478363.6100001</v>
        <stp/>
        <stp>EM_S_STM07_IS</stp>
        <stp>4</stp>
        <stp>002179.SZ</stp>
        <stp>9</stp>
        <stp>12/31/2012</stp>
        <stp>1</stp>
        <tr r="G651" s="2"/>
      </tp>
      <tp>
        <v>432770239.75</v>
        <stp/>
        <stp>EM_S_STM07_IS</stp>
        <stp>4</stp>
        <stp>002168.SZ</stp>
        <stp>9</stp>
        <stp>12/31/2013</stp>
        <stp>1</stp>
        <tr r="I640" s="2"/>
      </tp>
      <tp>
        <v>395544259.49000001</v>
        <stp/>
        <stp>EM_S_STM07_IS</stp>
        <stp>4</stp>
        <stp>002169.SZ</stp>
        <stp>9</stp>
        <stp>12/31/2012</stp>
        <stp>1</stp>
        <tr r="G641" s="2"/>
      </tp>
      <tp>
        <v>849521030</v>
        <stp/>
        <stp>EM_S_STM07_IS</stp>
        <stp>4</stp>
        <stp>002158.SZ</stp>
        <stp>9</stp>
        <stp>12/31/2013</stp>
        <stp>1</stp>
        <tr r="I630" s="2"/>
      </tp>
      <tp>
        <v>369832444.93000001</v>
        <stp/>
        <stp>EM_S_STM07_IS</stp>
        <stp>4</stp>
        <stp>002159.SZ</stp>
        <stp>9</stp>
        <stp>12/31/2012</stp>
        <stp>1</stp>
        <tr r="G631" s="2"/>
      </tp>
      <tp>
        <v>281250383.69</v>
        <stp/>
        <stp>EM_S_STM07_IS</stp>
        <stp>4</stp>
        <stp>002148.SZ</stp>
        <stp>9</stp>
        <stp>12/31/2013</stp>
        <stp>1</stp>
        <tr r="I620" s="2"/>
      </tp>
      <tp>
        <v>1404461542.71</v>
        <stp/>
        <stp>EM_S_STM07_IS</stp>
        <stp>4</stp>
        <stp>002149.SZ</stp>
        <stp>9</stp>
        <stp>12/31/2012</stp>
        <stp>1</stp>
        <tr r="G621" s="2"/>
      </tp>
      <tp>
        <v>226744884.65000001</v>
        <stp/>
        <stp>EM_S_STM07_IS</stp>
        <stp>4</stp>
        <stp>002198.SZ</stp>
        <stp>9</stp>
        <stp>12/31/2013</stp>
        <stp>1</stp>
        <tr r="I670" s="2"/>
      </tp>
      <tp>
        <v>285873441.89999998</v>
        <stp/>
        <stp>EM_S_STM07_IS</stp>
        <stp>4</stp>
        <stp>002199.SZ</stp>
        <stp>9</stp>
        <stp>12/31/2012</stp>
        <stp>1</stp>
        <tr r="G671" s="2"/>
      </tp>
      <tp>
        <v>160461581.28999999</v>
        <stp/>
        <stp>EM_S_STM07_IS</stp>
        <stp>4</stp>
        <stp>002188.SZ</stp>
        <stp>9</stp>
        <stp>12/31/2013</stp>
        <stp>1</stp>
        <tr r="I660" s="2"/>
      </tp>
      <tp>
        <v>537510368.59000003</v>
        <stp/>
        <stp>EM_S_STM07_IS</stp>
        <stp>4</stp>
        <stp>002189.SZ</stp>
        <stp>9</stp>
        <stp>12/31/2012</stp>
        <stp>1</stp>
        <tr r="G661" s="2"/>
      </tp>
      <tp>
        <v>929999895.88</v>
        <stp/>
        <stp>EM_S_STM07_IS</stp>
        <stp>4</stp>
        <stp>002238.SZ</stp>
        <stp>9</stp>
        <stp>12/31/2013</stp>
        <stp>1</stp>
        <tr r="I710" s="2"/>
      </tp>
      <tp>
        <v>408144369.56</v>
        <stp/>
        <stp>EM_S_STM07_IS</stp>
        <stp>4</stp>
        <stp>002239.SZ</stp>
        <stp>9</stp>
        <stp>12/31/2012</stp>
        <stp>1</stp>
        <tr r="G711" s="2"/>
      </tp>
      <tp>
        <v>2442081565.6500001</v>
        <stp/>
        <stp>EM_S_STM07_IS</stp>
        <stp>4</stp>
        <stp>002228.SZ</stp>
        <stp>9</stp>
        <stp>12/31/2013</stp>
        <stp>1</stp>
        <tr r="I700" s="2"/>
      </tp>
      <tp>
        <v>682237748.77999997</v>
        <stp/>
        <stp>EM_S_STM07_IS</stp>
        <stp>4</stp>
        <stp>002229.SZ</stp>
        <stp>9</stp>
        <stp>12/31/2012</stp>
        <stp>1</stp>
        <tr r="G701" s="2"/>
      </tp>
      <tp>
        <v>1064231728.63</v>
        <stp/>
        <stp>EM_S_STM07_IS</stp>
        <stp>4</stp>
        <stp>002218.SZ</stp>
        <stp>9</stp>
        <stp>12/31/2013</stp>
        <stp>1</stp>
        <tr r="I690" s="2"/>
      </tp>
      <tp>
        <v>336964448.10000002</v>
        <stp/>
        <stp>EM_S_STM07_IS</stp>
        <stp>4</stp>
        <stp>002219.SZ</stp>
        <stp>9</stp>
        <stp>12/31/2012</stp>
        <stp>1</stp>
        <tr r="G691" s="2"/>
      </tp>
      <tp>
        <v>1575494700.0599999</v>
        <stp/>
        <stp>EM_S_STM07_IS</stp>
        <stp>4</stp>
        <stp>002208.SZ</stp>
        <stp>9</stp>
        <stp>12/31/2013</stp>
        <stp>1</stp>
        <tr r="I680" s="2"/>
      </tp>
      <tp>
        <v>706599038.37</v>
        <stp/>
        <stp>EM_S_STM07_IS</stp>
        <stp>4</stp>
        <stp>002209.SZ</stp>
        <stp>9</stp>
        <stp>12/31/2012</stp>
        <stp>1</stp>
        <tr r="G681" s="2"/>
      </tp>
      <tp>
        <v>764665100.63999999</v>
        <stp/>
        <stp>EM_S_STM07_IS</stp>
        <stp>4</stp>
        <stp>002278.SZ</stp>
        <stp>9</stp>
        <stp>12/31/2013</stp>
        <stp>1</stp>
        <tr r="I749" s="2"/>
      </tp>
      <tp>
        <v>247321193.27000001</v>
        <stp/>
        <stp>EM_S_STM07_IS</stp>
        <stp>4</stp>
        <stp>002279.SZ</stp>
        <stp>9</stp>
        <stp>12/31/2012</stp>
        <stp>1</stp>
        <tr r="G750" s="2"/>
      </tp>
      <tp>
        <v>457514024.27999997</v>
        <stp/>
        <stp>EM_S_STM07_IS</stp>
        <stp>4</stp>
        <stp>002268.SZ</stp>
        <stp>9</stp>
        <stp>12/31/2013</stp>
        <stp>1</stp>
        <tr r="I739" s="2"/>
      </tp>
      <tp>
        <v>9509550614</v>
        <stp/>
        <stp>EM_S_STM07_IS</stp>
        <stp>4</stp>
        <stp>002269.SZ</stp>
        <stp>9</stp>
        <stp>12/31/2012</stp>
        <stp>1</stp>
        <tr r="G740" s="2"/>
      </tp>
      <tp>
        <v>1440423046.77</v>
        <stp/>
        <stp>EM_S_STM07_IS</stp>
        <stp>4</stp>
        <stp>002258.SZ</stp>
        <stp>9</stp>
        <stp>12/31/2013</stp>
        <stp>1</stp>
        <tr r="I729" s="2"/>
      </tp>
      <tp>
        <v>792316521.23000002</v>
        <stp/>
        <stp>EM_S_STM07_IS</stp>
        <stp>4</stp>
        <stp>002259.SZ</stp>
        <stp>9</stp>
        <stp>12/31/2012</stp>
        <stp>1</stp>
        <tr r="G730" s="2"/>
      </tp>
      <tp>
        <v>335799587.51999998</v>
        <stp/>
        <stp>EM_S_STM07_IS</stp>
        <stp>4</stp>
        <stp>002248.SZ</stp>
        <stp>9</stp>
        <stp>12/31/2013</stp>
        <stp>1</stp>
        <tr r="I720" s="2"/>
      </tp>
      <tp>
        <v>2769825349.27</v>
        <stp/>
        <stp>EM_S_STM07_IS</stp>
        <stp>4</stp>
        <stp>002249.SZ</stp>
        <stp>9</stp>
        <stp>12/31/2012</stp>
        <stp>1</stp>
        <tr r="G721" s="2"/>
      </tp>
      <tp>
        <v>905195459.02999997</v>
        <stp/>
        <stp>EM_S_STM07_IS</stp>
        <stp>4</stp>
        <stp>002298.SZ</stp>
        <stp>9</stp>
        <stp>12/31/2013</stp>
        <stp>1</stp>
        <tr r="I769" s="2"/>
      </tp>
      <tp>
        <v>4099300058.9099998</v>
        <stp/>
        <stp>EM_S_STM07_IS</stp>
        <stp>4</stp>
        <stp>002299.SZ</stp>
        <stp>9</stp>
        <stp>12/31/2012</stp>
        <stp>1</stp>
        <tr r="G770" s="2"/>
      </tp>
      <tp>
        <v>929573916.57000005</v>
        <stp/>
        <stp>EM_S_STM07_IS</stp>
        <stp>4</stp>
        <stp>002288.SZ</stp>
        <stp>9</stp>
        <stp>12/31/2013</stp>
        <stp>1</stp>
        <tr r="I759" s="2"/>
      </tp>
      <tp>
        <v>1007141125.62</v>
        <stp/>
        <stp>EM_S_STM07_IS</stp>
        <stp>4</stp>
        <stp>002289.SZ</stp>
        <stp>9</stp>
        <stp>12/31/2012</stp>
        <stp>1</stp>
        <tr r="G760" s="2"/>
      </tp>
      <tp>
        <v>295439035.99000001</v>
        <stp/>
        <stp>EM_S_STM07_IS</stp>
        <stp>4</stp>
        <stp>002338.SZ</stp>
        <stp>9</stp>
        <stp>12/31/2013</stp>
        <stp>1</stp>
        <tr r="I809" s="2"/>
      </tp>
      <tp>
        <v>834187024.01999998</v>
        <stp/>
        <stp>EM_S_STM07_IS</stp>
        <stp>4</stp>
        <stp>002339.SZ</stp>
        <stp>9</stp>
        <stp>12/31/2012</stp>
        <stp>1</stp>
        <tr r="G810" s="2"/>
      </tp>
      <tp>
        <v>2664864918.4499998</v>
        <stp/>
        <stp>EM_S_STM07_IS</stp>
        <stp>4</stp>
        <stp>002328.SZ</stp>
        <stp>9</stp>
        <stp>12/31/2013</stp>
        <stp>1</stp>
        <tr r="I799" s="2"/>
      </tp>
      <tp>
        <v>754269419.23000002</v>
        <stp/>
        <stp>EM_S_STM07_IS</stp>
        <stp>4</stp>
        <stp>002329.SZ</stp>
        <stp>9</stp>
        <stp>12/31/2012</stp>
        <stp>1</stp>
        <tr r="G800" s="2"/>
      </tp>
      <tp>
        <v>2848581559.1199999</v>
        <stp/>
        <stp>EM_S_STM07_IS</stp>
        <stp>4</stp>
        <stp>002318.SZ</stp>
        <stp>9</stp>
        <stp>12/31/2013</stp>
        <stp>1</stp>
        <tr r="I789" s="2"/>
      </tp>
      <tp>
        <v>486248019.24000001</v>
        <stp/>
        <stp>EM_S_STM07_IS</stp>
        <stp>4</stp>
        <stp>002319.SZ</stp>
        <stp>9</stp>
        <stp>12/31/2012</stp>
        <stp>1</stp>
        <tr r="G790" s="2"/>
      </tp>
      <tp>
        <v>1015449796.45</v>
        <stp/>
        <stp>EM_S_STM07_IS</stp>
        <stp>4</stp>
        <stp>002308.SZ</stp>
        <stp>9</stp>
        <stp>12/31/2013</stp>
        <stp>1</stp>
        <tr r="I779" s="2"/>
      </tp>
      <tp>
        <v>6325725715.2700005</v>
        <stp/>
        <stp>EM_S_STM07_IS</stp>
        <stp>4</stp>
        <stp>002309.SZ</stp>
        <stp>9</stp>
        <stp>12/31/2012</stp>
        <stp>1</stp>
        <tr r="G780" s="2"/>
      </tp>
      <tp>
        <v>1952470198.1700001</v>
        <stp/>
        <stp>EM_S_STM07_IS</stp>
        <stp>4</stp>
        <stp>002378.SZ</stp>
        <stp>9</stp>
        <stp>12/31/2013</stp>
        <stp>1</stp>
        <tr r="I849" s="2"/>
      </tp>
      <tp>
        <v>2058138787.46</v>
        <stp/>
        <stp>EM_S_STM07_IS</stp>
        <stp>4</stp>
        <stp>002379.SZ</stp>
        <stp>9</stp>
        <stp>12/31/2012</stp>
        <stp>1</stp>
        <tr r="G850" s="2"/>
      </tp>
      <tp>
        <v>3366376084.6100001</v>
        <stp/>
        <stp>EM_S_STM07_IS</stp>
        <stp>4</stp>
        <stp>002368.SZ</stp>
        <stp>9</stp>
        <stp>12/31/2013</stp>
        <stp>1</stp>
        <tr r="I839" s="2"/>
      </tp>
      <tp>
        <v>1469818733.52</v>
        <stp/>
        <stp>EM_S_STM07_IS</stp>
        <stp>4</stp>
        <stp>002369.SZ</stp>
        <stp>9</stp>
        <stp>12/31/2012</stp>
        <stp>1</stp>
        <tr r="G840" s="2"/>
      </tp>
      <tp>
        <v>1319285933.6700001</v>
        <stp/>
        <stp>EM_S_STM07_IS</stp>
        <stp>4</stp>
        <stp>002358.SZ</stp>
        <stp>9</stp>
        <stp>12/31/2013</stp>
        <stp>1</stp>
        <tr r="I829" s="2"/>
      </tp>
      <tp>
        <v>597326004.08000004</v>
        <stp/>
        <stp>EM_S_STM07_IS</stp>
        <stp>4</stp>
        <stp>002359.SZ</stp>
        <stp>9</stp>
        <stp>12/31/2012</stp>
        <stp>1</stp>
        <tr r="G830" s="2"/>
      </tp>
      <tp>
        <v>425468240.69999999</v>
        <stp/>
        <stp>EM_S_STM07_IS</stp>
        <stp>4</stp>
        <stp>002348.SZ</stp>
        <stp>9</stp>
        <stp>12/31/2013</stp>
        <stp>1</stp>
        <tr r="I819" s="2"/>
      </tp>
      <tp>
        <v>665382374.29999995</v>
        <stp/>
        <stp>EM_S_STM07_IS</stp>
        <stp>4</stp>
        <stp>002349.SZ</stp>
        <stp>9</stp>
        <stp>12/31/2012</stp>
        <stp>1</stp>
        <tr r="G820" s="2"/>
      </tp>
      <tp>
        <v>1772355254.1300001</v>
        <stp/>
        <stp>EM_S_STM07_IS</stp>
        <stp>4</stp>
        <stp>002398.SZ</stp>
        <stp>9</stp>
        <stp>12/31/2013</stp>
        <stp>1</stp>
        <tr r="I869" s="2"/>
      </tp>
      <tp>
        <v>1761820027.9200001</v>
        <stp/>
        <stp>EM_S_STM07_IS</stp>
        <stp>4</stp>
        <stp>002399.SZ</stp>
        <stp>9</stp>
        <stp>12/31/2012</stp>
        <stp>1</stp>
        <tr r="G870" s="2"/>
      </tp>
      <tp>
        <v>419771006.74000001</v>
        <stp/>
        <stp>EM_S_STM07_IS</stp>
        <stp>4</stp>
        <stp>002388.SZ</stp>
        <stp>9</stp>
        <stp>12/31/2013</stp>
        <stp>1</stp>
        <tr r="I859" s="2"/>
      </tp>
      <tp>
        <v>358579062.89999998</v>
        <stp/>
        <stp>EM_S_STM07_IS</stp>
        <stp>4</stp>
        <stp>002389.SZ</stp>
        <stp>9</stp>
        <stp>12/31/2012</stp>
        <stp>1</stp>
        <tr r="G860" s="2"/>
      </tp>
      <tp>
        <v>59916000000</v>
        <stp/>
        <stp>EM_S_STM07_IS</stp>
        <stp>4</stp>
        <stp>601818.SH</stp>
        <stp>9</stp>
        <stp>12/31/2012</stp>
        <stp>1</stp>
        <tr r="G2807" s="2"/>
      </tp>
      <tp>
        <v>22628517876</v>
        <stp/>
        <stp>EM_S_STM07_IS</stp>
        <stp>4</stp>
        <stp>601808.SH</stp>
        <stp>9</stp>
        <stp>12/31/2012</stp>
        <stp>1</stp>
        <tr r="G2805" s="2"/>
      </tp>
      <tp>
        <v>87291670000</v>
        <stp/>
        <stp>EM_S_STM07_IS</stp>
        <stp>4</stp>
        <stp>601898.SH</stp>
        <stp>9</stp>
        <stp>12/31/2012</stp>
        <stp>1</stp>
        <tr r="G2817" s="2"/>
      </tp>
      <tp>
        <v>49771511898</v>
        <stp/>
        <stp>EM_S_STM07_IS</stp>
        <stp>4</stp>
        <stp>601899.SH</stp>
        <stp>9</stp>
        <stp>12/31/2013</stp>
        <stp>1</stp>
        <tr r="I2818" s="2"/>
      </tp>
      <tp>
        <v>16133919927.84</v>
        <stp/>
        <stp>EM_S_STM07_IS</stp>
        <stp>4</stp>
        <stp>601888.SH</stp>
        <stp>9</stp>
        <stp>12/31/2012</stp>
        <stp>1</stp>
        <tr r="G2815" s="2"/>
      </tp>
      <tp t="s">
        <v/>
        <stp/>
        <stp>EM_S_STM07_IS</stp>
        <stp>4</stp>
        <stp>001979.SZ</stp>
        <stp>9</stp>
        <stp>12/31/2013</stp>
        <stp>1</stp>
        <tr r="I472" s="2"/>
      </tp>
      <tp>
        <v>2583353298.1999998</v>
        <stp/>
        <stp>EM_S_STM07_IS</stp>
        <stp>4</stp>
        <stp>601968.SH</stp>
        <stp>9</stp>
        <stp>12/31/2012</stp>
        <stp>1</stp>
        <tr r="G2831" s="2"/>
      </tp>
      <tp>
        <v>2921017731.5100002</v>
        <stp/>
        <stp>EM_S_STM07_IS</stp>
        <stp>4</stp>
        <stp>601969.SH</stp>
        <stp>9</stp>
        <stp>12/31/2013</stp>
        <stp>1</stp>
        <tr r="I2832" s="2"/>
      </tp>
      <tp>
        <v>8573880679.96</v>
        <stp/>
        <stp>EM_S_STM07_IS</stp>
        <stp>4</stp>
        <stp>601958.SH</stp>
        <stp>9</stp>
        <stp>12/31/2012</stp>
        <stp>1</stp>
        <tr r="G2828" s="2"/>
      </tp>
      <tp>
        <v>508608000000</v>
        <stp/>
        <stp>EM_S_STM07_IS</stp>
        <stp>4</stp>
        <stp>601939.SH</stp>
        <stp>9</stp>
        <stp>12/31/2013</stp>
        <stp>1</stp>
        <tr r="I2827" s="2"/>
      </tp>
      <tp>
        <v>6705802282.75</v>
        <stp/>
        <stp>EM_S_STM07_IS</stp>
        <stp>4</stp>
        <stp>601928.SH</stp>
        <stp>9</stp>
        <stp>12/31/2012</stp>
        <stp>1</stp>
        <tr r="G2824" s="2"/>
      </tp>
      <tp>
        <v>1921271411.99</v>
        <stp/>
        <stp>EM_S_STM07_IS</stp>
        <stp>4</stp>
        <stp>601929.SH</stp>
        <stp>9</stp>
        <stp>12/31/2013</stp>
        <stp>1</stp>
        <tr r="I2825" s="2"/>
      </tp>
      <tp>
        <v>8852058531.2399998</v>
        <stp/>
        <stp>EM_S_STM07_IS</stp>
        <stp>4</stp>
        <stp>601918.SH</stp>
        <stp>9</stp>
        <stp>12/31/2012</stp>
        <stp>1</stp>
        <tr r="G2822" s="2"/>
      </tp>
      <tp>
        <v>61934136540.260002</v>
        <stp/>
        <stp>EM_S_STM07_IS</stp>
        <stp>4</stp>
        <stp>601919.SH</stp>
        <stp>9</stp>
        <stp>12/31/2013</stp>
        <stp>1</stp>
        <tr r="I2823" s="2"/>
      </tp>
      <tp>
        <v>568533024.67999995</v>
        <stp/>
        <stp>EM_S_STM07_IS</stp>
        <stp>4</stp>
        <stp>601908.SH</stp>
        <stp>9</stp>
        <stp>12/31/2012</stp>
        <stp>1</stp>
        <tr r="G2821" s="2"/>
      </tp>
      <tp>
        <v>89435000000</v>
        <stp/>
        <stp>EM_S_STM07_IS</stp>
        <stp>4</stp>
        <stp>601998.SH</stp>
        <stp>9</stp>
        <stp>12/31/2012</stp>
        <stp>1</stp>
        <tr r="G2840" s="2"/>
      </tp>
      <tp>
        <v>1327869522.5</v>
        <stp/>
        <stp>EM_S_STM07_IS</stp>
        <stp>4</stp>
        <stp>601999.SH</stp>
        <stp>9</stp>
        <stp>12/31/2013</stp>
        <stp>1</stp>
        <tr r="I2841" s="2"/>
      </tp>
      <tp>
        <v>366091000000</v>
        <stp/>
        <stp>EM_S_STM07_IS</stp>
        <stp>4</stp>
        <stp>601988.SH</stp>
        <stp>9</stp>
        <stp>12/31/2012</stp>
        <stp>1</stp>
        <tr r="G2834" s="2"/>
      </tp>
      <tp>
        <v>51269178124.230003</v>
        <stp/>
        <stp>EM_S_STM07_IS</stp>
        <stp>4</stp>
        <stp>601989.SH</stp>
        <stp>9</stp>
        <stp>12/31/2013</stp>
        <stp>1</stp>
        <tr r="I2835" s="2"/>
      </tp>
      <tp>
        <v>933814250.76999998</v>
        <stp/>
        <stp>EM_S_STM07_IS</stp>
        <stp>4</stp>
        <stp>601579.SH</stp>
        <stp>9</stp>
        <stp>12/31/2013</stp>
        <stp>1</stp>
        <tr r="I2771" s="2"/>
      </tp>
      <tp>
        <v>4018145229.3899999</v>
        <stp/>
        <stp>EM_S_STM07_IS</stp>
        <stp>4</stp>
        <stp>601558.SH</stp>
        <stp>9</stp>
        <stp>12/31/2012</stp>
        <stp>1</stp>
        <tr r="G2768" s="2"/>
      </tp>
      <tp>
        <v>762084659.49000001</v>
        <stp/>
        <stp>EM_S_STM07_IS</stp>
        <stp>4</stp>
        <stp>601518.SH</stp>
        <stp>9</stp>
        <stp>12/31/2012</stp>
        <stp>1</stp>
        <tr r="G2765" s="2"/>
      </tp>
      <tp>
        <v>894262281.51999998</v>
        <stp/>
        <stp>EM_S_STM07_IS</stp>
        <stp>4</stp>
        <stp>601519.SH</stp>
        <stp>9</stp>
        <stp>12/31/2013</stp>
        <stp>1</stp>
        <tr r="I2766" s="2"/>
      </tp>
      <tp>
        <v>1844192074.6800001</v>
        <stp/>
        <stp>EM_S_STM07_IS</stp>
        <stp>4</stp>
        <stp>601599.SH</stp>
        <stp>9</stp>
        <stp>12/31/2013</stp>
        <stp>1</stp>
        <tr r="I2774" s="2"/>
      </tp>
      <tp>
        <v>5735903865</v>
        <stp/>
        <stp>EM_S_STM07_IS</stp>
        <stp>4</stp>
        <stp>601588.SH</stp>
        <stp>9</stp>
        <stp>12/31/2012</stp>
        <stp>1</stp>
        <tr r="G2772" s="2"/>
      </tp>
      <tp>
        <v>4210389234.75</v>
        <stp/>
        <stp>EM_S_STM07_IS</stp>
        <stp>4</stp>
        <stp>601678.SH</stp>
        <stp>9</stp>
        <stp>12/31/2012</stp>
        <stp>1</stp>
        <tr r="G2789" s="2"/>
      </tp>
      <tp>
        <v>571515835000</v>
        <stp/>
        <stp>EM_S_STM07_IS</stp>
        <stp>4</stp>
        <stp>601668.SH</stp>
        <stp>9</stp>
        <stp>12/31/2012</stp>
        <stp>1</stp>
        <tr r="G2786" s="2"/>
      </tp>
      <tp>
        <v>144837008532.45001</v>
        <stp/>
        <stp>EM_S_STM07_IS</stp>
        <stp>4</stp>
        <stp>601669.SH</stp>
        <stp>9</stp>
        <stp>12/31/2013</stp>
        <stp>1</stp>
        <tr r="I2787" s="2"/>
      </tp>
      <tp>
        <v>405379000000</v>
        <stp/>
        <stp>EM_S_STM07_IS</stp>
        <stp>4</stp>
        <stp>601628.SH</stp>
        <stp>9</stp>
        <stp>12/31/2012</stp>
        <stp>1</stp>
        <tr r="G2782" s="2"/>
      </tp>
      <tp>
        <v>221119698000</v>
        <stp/>
        <stp>EM_S_STM07_IS</stp>
        <stp>4</stp>
        <stp>601618.SH</stp>
        <stp>9</stp>
        <stp>12/31/2012</stp>
        <stp>1</stp>
        <tr r="G2781" s="2"/>
      </tp>
      <tp>
        <v>7235808058.7200003</v>
        <stp/>
        <stp>EM_S_STM07_IS</stp>
        <stp>4</stp>
        <stp>601608.SH</stp>
        <stp>9</stp>
        <stp>12/31/2012</stp>
        <stp>1</stp>
        <tr r="G2778" s="2"/>
      </tp>
      <tp>
        <v>19199966280.200001</v>
        <stp/>
        <stp>EM_S_STM07_IS</stp>
        <stp>4</stp>
        <stp>601699.SH</stp>
        <stp>9</stp>
        <stp>12/31/2013</stp>
        <stp>1</stp>
        <tr r="I2792" s="2"/>
      </tp>
      <tp>
        <v>5883199398.6099997</v>
        <stp/>
        <stp>EM_S_STM07_IS</stp>
        <stp>4</stp>
        <stp>601688.SH</stp>
        <stp>9</stp>
        <stp>12/31/2012</stp>
        <stp>1</stp>
        <tr r="G2790" s="2"/>
      </tp>
      <tp>
        <v>2308772933.8099999</v>
        <stp/>
        <stp>EM_S_STM07_IS</stp>
        <stp>4</stp>
        <stp>601689.SH</stp>
        <stp>9</stp>
        <stp>12/31/2013</stp>
        <stp>1</stp>
        <tr r="I2791" s="2"/>
      </tp>
      <tp>
        <v>26486387351.98</v>
        <stp/>
        <stp>EM_S_STM07_IS</stp>
        <stp>4</stp>
        <stp>601718.SH</stp>
        <stp>9</stp>
        <stp>12/31/2012</stp>
        <stp>1</stp>
        <tr r="G2795" s="2"/>
      </tp>
      <tp>
        <v>847892937.86000001</v>
        <stp/>
        <stp>EM_S_STM07_IS</stp>
        <stp>4</stp>
        <stp>601798.SH</stp>
        <stp>9</stp>
        <stp>12/31/2012</stp>
        <stp>1</stp>
        <tr r="G2801" s="2"/>
      </tp>
      <tp>
        <v>1632303141.4200001</v>
        <stp/>
        <stp>EM_S_STM07_IS</stp>
        <stp>4</stp>
        <stp>601799.SH</stp>
        <stp>9</stp>
        <stp>12/31/2013</stp>
        <stp>1</stp>
        <tr r="I2802" s="2"/>
      </tp>
      <tp>
        <v>3651701015.9099998</v>
        <stp/>
        <stp>EM_S_STM07_IS</stp>
        <stp>4</stp>
        <stp>601788.SH</stp>
        <stp>9</stp>
        <stp>12/31/2012</stp>
        <stp>1</stp>
        <tr r="G2799" s="2"/>
      </tp>
      <tp>
        <v>13499325426.379999</v>
        <stp/>
        <stp>EM_S_STM07_IS</stp>
        <stp>4</stp>
        <stp>601789.SH</stp>
        <stp>9</stp>
        <stp>12/31/2013</stp>
        <stp>1</stp>
        <tr r="I2800" s="2"/>
      </tp>
      <tp>
        <v>1086699781.3399999</v>
        <stp/>
        <stp>EM_S_STM07_IS</stp>
        <stp>4</stp>
        <stp>601069.SH</stp>
        <stp>9</stp>
        <stp>12/31/2013</stp>
        <stp>1</stp>
        <tr r="I2706" s="2"/>
      </tp>
      <tp>
        <v>7074774551.6199999</v>
        <stp/>
        <stp>EM_S_STM07_IS</stp>
        <stp>4</stp>
        <stp>601058.SH</stp>
        <stp>9</stp>
        <stp>12/31/2012</stp>
        <stp>1</stp>
        <tr r="G2705" s="2"/>
      </tp>
      <tp>
        <v>11226015147.76</v>
        <stp/>
        <stp>EM_S_STM07_IS</stp>
        <stp>4</stp>
        <stp>601038.SH</stp>
        <stp>9</stp>
        <stp>12/31/2012</stp>
        <stp>1</stp>
        <tr r="G2704" s="2"/>
      </tp>
      <tp>
        <v>2464911356.0500002</v>
        <stp/>
        <stp>EM_S_STM07_IS</stp>
        <stp>4</stp>
        <stp>601028.SH</stp>
        <stp>9</stp>
        <stp>12/31/2012</stp>
        <stp>1</stp>
        <tr r="G2703" s="2"/>
      </tp>
      <tp>
        <v>7802196000</v>
        <stp/>
        <stp>EM_S_STM07_IS</stp>
        <stp>4</stp>
        <stp>601018.SH</stp>
        <stp>9</stp>
        <stp>12/31/2012</stp>
        <stp>1</stp>
        <tr r="G2700" s="2"/>
      </tp>
      <tp>
        <v>1615210072.95</v>
        <stp/>
        <stp>EM_S_STM07_IS</stp>
        <stp>4</stp>
        <stp>601008.SH</stp>
        <stp>9</stp>
        <stp>12/31/2012</stp>
        <stp>1</stp>
        <tr r="G2693" s="2"/>
      </tp>
      <tp>
        <v>10478294000</v>
        <stp/>
        <stp>EM_S_STM07_IS</stp>
        <stp>4</stp>
        <stp>601009.SH</stp>
        <stp>9</stp>
        <stp>12/31/2013</stp>
        <stp>1</stp>
        <tr r="I2694" s="2"/>
      </tp>
      <tp>
        <v>6930363207.1199999</v>
        <stp/>
        <stp>EM_S_STM07_IS</stp>
        <stp>4</stp>
        <stp>601098.SH</stp>
        <stp>9</stp>
        <stp>12/31/2012</stp>
        <stp>1</stp>
        <tr r="G2708" s="2"/>
      </tp>
      <tp>
        <v>486424245.69999999</v>
        <stp/>
        <stp>EM_S_STM07_IS</stp>
        <stp>4</stp>
        <stp>601099.SH</stp>
        <stp>9</stp>
        <stp>12/31/2013</stp>
        <stp>1</stp>
        <tr r="I2709" s="2"/>
      </tp>
      <tp>
        <v>250260000000</v>
        <stp/>
        <stp>EM_S_STM07_IS</stp>
        <stp>4</stp>
        <stp>601088.SH</stp>
        <stp>9</stp>
        <stp>12/31/2012</stp>
        <stp>1</stp>
        <tr r="G2707" s="2"/>
      </tp>
      <tp>
        <v>13051734282.190001</v>
        <stp/>
        <stp>EM_S_STM07_IS</stp>
        <stp>4</stp>
        <stp>601179.SH</stp>
        <stp>9</stp>
        <stp>12/31/2013</stp>
        <stp>1</stp>
        <tr r="I2731" s="2"/>
      </tp>
      <tp>
        <v>19829215410</v>
        <stp/>
        <stp>EM_S_STM07_IS</stp>
        <stp>4</stp>
        <stp>601168.SH</stp>
        <stp>9</stp>
        <stp>12/31/2012</stp>
        <stp>1</stp>
        <tr r="G2728" s="2"/>
      </tp>
      <tp>
        <v>30665154000</v>
        <stp/>
        <stp>EM_S_STM07_IS</stp>
        <stp>4</stp>
        <stp>601169.SH</stp>
        <stp>9</stp>
        <stp>12/31/2013</stp>
        <stp>1</stp>
        <tr r="I2729" s="2"/>
      </tp>
      <tp>
        <v>3968736585.71</v>
        <stp/>
        <stp>EM_S_STM07_IS</stp>
        <stp>4</stp>
        <stp>601158.SH</stp>
        <stp>9</stp>
        <stp>12/31/2012</stp>
        <stp>1</stp>
        <tr r="G2725" s="2"/>
      </tp>
      <tp>
        <v>8574549940.6300001</v>
        <stp/>
        <stp>EM_S_STM07_IS</stp>
        <stp>4</stp>
        <stp>601139.SH</stp>
        <stp>9</stp>
        <stp>12/31/2013</stp>
        <stp>1</stp>
        <tr r="I2723" s="2"/>
      </tp>
      <tp>
        <v>2335126000</v>
        <stp/>
        <stp>EM_S_STM07_IS</stp>
        <stp>4</stp>
        <stp>601128.SH</stp>
        <stp>9</stp>
        <stp>12/31/2012</stp>
        <stp>1</stp>
        <tr r="G2721" s="2"/>
      </tp>
      <tp>
        <v>11674134793.860001</v>
        <stp/>
        <stp>EM_S_STM07_IS</stp>
        <stp>4</stp>
        <stp>601118.SH</stp>
        <stp>9</stp>
        <stp>12/31/2012</stp>
        <stp>1</stp>
        <tr r="G2718" s="2"/>
      </tp>
      <tp>
        <v>1431313132.02</v>
        <stp/>
        <stp>EM_S_STM07_IS</stp>
        <stp>4</stp>
        <stp>601198.SH</stp>
        <stp>9</stp>
        <stp>12/31/2012</stp>
        <stp>1</stp>
        <tr r="G2734" s="2"/>
      </tp>
      <tp>
        <v>585557288.82000005</v>
        <stp/>
        <stp>EM_S_STM07_IS</stp>
        <stp>4</stp>
        <stp>601199.SH</stp>
        <stp>9</stp>
        <stp>12/31/2013</stp>
        <stp>1</stp>
        <tr r="I2735" s="2"/>
      </tp>
      <tp>
        <v>415761939.06</v>
        <stp/>
        <stp>EM_S_STM07_IS</stp>
        <stp>4</stp>
        <stp>601188.SH</stp>
        <stp>9</stp>
        <stp>12/31/2012</stp>
        <stp>1</stp>
        <tr r="G2733" s="2"/>
      </tp>
      <tp>
        <v>57796679494</v>
        <stp/>
        <stp>EM_S_STM07_IS</stp>
        <stp>4</stp>
        <stp>601258.SH</stp>
        <stp>9</stp>
        <stp>12/31/2012</stp>
        <stp>1</stp>
        <tr r="G2747" s="2"/>
      </tp>
      <tp>
        <v>12874010550</v>
        <stp/>
        <stp>EM_S_STM07_IS</stp>
        <stp>4</stp>
        <stp>601238.SH</stp>
        <stp>9</stp>
        <stp>12/31/2012</stp>
        <stp>1</stp>
        <tr r="G2746" s="2"/>
      </tp>
      <tp>
        <v>21467488000</v>
        <stp/>
        <stp>EM_S_STM07_IS</stp>
        <stp>4</stp>
        <stp>601229.SH</stp>
        <stp>9</stp>
        <stp>12/31/2013</stp>
        <stp>1</stp>
        <tr r="I2743" s="2"/>
      </tp>
      <tp>
        <v>1242721862.79</v>
        <stp/>
        <stp>EM_S_STM07_IS</stp>
        <stp>4</stp>
        <stp>601218.SH</stp>
        <stp>9</stp>
        <stp>12/31/2012</stp>
        <stp>1</stp>
        <tr r="G2739" s="2"/>
      </tp>
      <tp>
        <v>1038240544.91</v>
        <stp/>
        <stp>EM_S_STM07_IS</stp>
        <stp>4</stp>
        <stp>601208.SH</stp>
        <stp>9</stp>
        <stp>12/31/2012</stp>
        <stp>1</stp>
        <tr r="G2736" s="2"/>
      </tp>
      <tp>
        <v>421964000000</v>
        <stp/>
        <stp>EM_S_STM07_IS</stp>
        <stp>4</stp>
        <stp>601288.SH</stp>
        <stp>9</stp>
        <stp>12/31/2012</stp>
        <stp>1</stp>
        <tr r="G2748" s="2"/>
      </tp>
      <tp>
        <v>852440924</v>
        <stp/>
        <stp>EM_S_STM07_IS</stp>
        <stp>4</stp>
        <stp>601368.SH</stp>
        <stp>9</stp>
        <stp>12/31/2012</stp>
        <stp>1</stp>
        <tr r="G2756" s="2"/>
      </tp>
      <tp>
        <v>6288527425.1300001</v>
        <stp/>
        <stp>EM_S_STM07_IS</stp>
        <stp>4</stp>
        <stp>601369.SH</stp>
        <stp>9</stp>
        <stp>12/31/2013</stp>
        <stp>1</stp>
        <tr r="I2757" s="2"/>
      </tp>
      <tp>
        <v>4273361233.5500002</v>
        <stp/>
        <stp>EM_S_STM07_IS</stp>
        <stp>4</stp>
        <stp>601339.SH</stp>
        <stp>9</stp>
        <stp>12/31/2013</stp>
        <stp>1</stp>
        <tr r="I2755" s="2"/>
      </tp>
      <tp>
        <v>147337000000</v>
        <stp/>
        <stp>EM_S_STM07_IS</stp>
        <stp>4</stp>
        <stp>601328.SH</stp>
        <stp>9</stp>
        <stp>12/31/2012</stp>
        <stp>1</stp>
        <tr r="G2752" s="2"/>
      </tp>
      <tp>
        <v>299372000000</v>
        <stp/>
        <stp>EM_S_STM07_IS</stp>
        <stp>4</stp>
        <stp>601318.SH</stp>
        <stp>9</stp>
        <stp>12/31/2012</stp>
        <stp>1</stp>
        <tr r="G2751" s="2"/>
      </tp>
      <tp>
        <v>536945000000</v>
        <stp/>
        <stp>EM_S_STM07_IS</stp>
        <stp>4</stp>
        <stp>601398.SH</stp>
        <stp>9</stp>
        <stp>12/31/2012</stp>
        <stp>1</stp>
        <tr r="G2762" s="2"/>
      </tp>
      <tp>
        <v>5295178561.5100002</v>
        <stp/>
        <stp>EM_S_STM07_IS</stp>
        <stp>4</stp>
        <stp>601388.SH</stp>
        <stp>9</stp>
        <stp>12/31/2012</stp>
        <stp>1</stp>
        <tr r="G2760" s="2"/>
      </tp>
      <tp>
        <v>279060663</v>
        <stp/>
        <stp>EM_S_STM07_IS</stp>
        <stp>4</stp>
        <stp>000838.SZ</stp>
        <stp>9</stp>
        <stp>12/31/2012</stp>
        <stp>1</stp>
        <tr r="G357" s="2"/>
      </tp>
      <tp>
        <v>2130083201.4200001</v>
        <stp/>
        <stp>EM_S_STM07_IS</stp>
        <stp>4</stp>
        <stp>000839.SZ</stp>
        <stp>9</stp>
        <stp>12/31/2013</stp>
        <stp>1</stp>
        <tr r="I358" s="2"/>
      </tp>
      <tp>
        <v>737625377.99000001</v>
        <stp/>
        <stp>EM_S_STM07_IS</stp>
        <stp>4</stp>
        <stp>000828.SZ</stp>
        <stp>9</stp>
        <stp>12/31/2012</stp>
        <stp>1</stp>
        <tr r="G349" s="2"/>
      </tp>
      <tp>
        <v>29852342236.310001</v>
        <stp/>
        <stp>EM_S_STM07_IS</stp>
        <stp>4</stp>
        <stp>000829.SZ</stp>
        <stp>9</stp>
        <stp>12/31/2013</stp>
        <stp>1</stp>
        <tr r="I350" s="2"/>
      </tp>
      <tp>
        <v>2683515199.5500002</v>
        <stp/>
        <stp>EM_S_STM07_IS</stp>
        <stp>4</stp>
        <stp>000818.SZ</stp>
        <stp>9</stp>
        <stp>12/31/2012</stp>
        <stp>1</stp>
        <tr r="G341" s="2"/>
      </tp>
      <tp>
        <v>1924577281.77</v>
        <stp/>
        <stp>EM_S_STM07_IS</stp>
        <stp>4</stp>
        <stp>000819.SZ</stp>
        <stp>9</stp>
        <stp>12/31/2013</stp>
        <stp>1</stp>
        <tr r="I342" s="2"/>
      </tp>
      <tp>
        <v>1686070049.75</v>
        <stp/>
        <stp>EM_S_STM07_IS</stp>
        <stp>4</stp>
        <stp>000809.SZ</stp>
        <stp>9</stp>
        <stp>12/31/2013</stp>
        <stp>1</stp>
        <tr r="I334" s="2"/>
      </tp>
      <tp>
        <v>40825859541.139999</v>
        <stp/>
        <stp>EM_S_STM07_IS</stp>
        <stp>4</stp>
        <stp>000878.SZ</stp>
        <stp>9</stp>
        <stp>12/31/2012</stp>
        <stp>1</stp>
        <tr r="G375" s="2"/>
      </tp>
      <tp>
        <v>3841363538.4200001</v>
        <stp/>
        <stp>EM_S_STM07_IS</stp>
        <stp>4</stp>
        <stp>000868.SZ</stp>
        <stp>9</stp>
        <stp>12/31/2012</stp>
        <stp>1</stp>
        <tr r="G370" s="2"/>
      </tp>
      <tp>
        <v>4320948572</v>
        <stp/>
        <stp>EM_S_STM07_IS</stp>
        <stp>4</stp>
        <stp>000869.SZ</stp>
        <stp>9</stp>
        <stp>12/31/2013</stp>
        <stp>1</stp>
        <tr r="I371" s="2"/>
      </tp>
      <tp>
        <v>27201045951.34</v>
        <stp/>
        <stp>EM_S_STM07_IS</stp>
        <stp>4</stp>
        <stp>000858.SZ</stp>
        <stp>9</stp>
        <stp>12/31/2012</stp>
        <stp>1</stp>
        <tr r="G364" s="2"/>
      </tp>
      <tp>
        <v>1360615880.8099999</v>
        <stp/>
        <stp>EM_S_STM07_IS</stp>
        <stp>4</stp>
        <stp>000859.SZ</stp>
        <stp>9</stp>
        <stp>12/31/2013</stp>
        <stp>1</stp>
        <tr r="I365" s="2"/>
      </tp>
      <tp>
        <v>2137825084.78</v>
        <stp/>
        <stp>EM_S_STM07_IS</stp>
        <stp>4</stp>
        <stp>000848.SZ</stp>
        <stp>9</stp>
        <stp>12/31/2012</stp>
        <stp>1</stp>
        <tr r="G359" s="2"/>
      </tp>
      <tp>
        <v>77748000000</v>
        <stp/>
        <stp>EM_S_STM07_IS</stp>
        <stp>4</stp>
        <stp>000898.SZ</stp>
        <stp>9</stp>
        <stp>12/31/2012</stp>
        <stp>1</stp>
        <tr r="G390" s="2"/>
      </tp>
      <tp>
        <v>2649090050.0700002</v>
        <stp/>
        <stp>EM_S_STM07_IS</stp>
        <stp>4</stp>
        <stp>000899.SZ</stp>
        <stp>9</stp>
        <stp>12/31/2013</stp>
        <stp>1</stp>
        <tr r="I391" s="2"/>
      </tp>
      <tp>
        <v>951106988.10000002</v>
        <stp/>
        <stp>EM_S_STM07_IS</stp>
        <stp>4</stp>
        <stp>000888.SZ</stp>
        <stp>9</stp>
        <stp>12/31/2012</stp>
        <stp>1</stp>
        <tr r="G383" s="2"/>
      </tp>
      <tp>
        <v>2106355242.4200001</v>
        <stp/>
        <stp>EM_S_STM07_IS</stp>
        <stp>4</stp>
        <stp>000889.SZ</stp>
        <stp>9</stp>
        <stp>12/31/2013</stp>
        <stp>1</stp>
        <tr r="I384" s="2"/>
      </tp>
      <tp>
        <v>4106484752.23</v>
        <stp/>
        <stp>EM_S_STM07_IS</stp>
        <stp>4</stp>
        <stp>600879.SH</stp>
        <stp>9</stp>
        <stp>12/31/2013</stp>
        <stp>1</stp>
        <tr r="I2624" s="2"/>
      </tp>
      <tp>
        <v>599771392.76999998</v>
        <stp/>
        <stp>EM_S_STM07_IS</stp>
        <stp>4</stp>
        <stp>600868.SH</stp>
        <stp>9</stp>
        <stp>12/31/2012</stp>
        <stp>1</stp>
        <tr r="G2614" s="2"/>
      </tp>
      <tp>
        <v>11574361404.870001</v>
        <stp/>
        <stp>EM_S_STM07_IS</stp>
        <stp>4</stp>
        <stp>600869.SH</stp>
        <stp>9</stp>
        <stp>12/31/2013</stp>
        <stp>1</stp>
        <tr r="I2615" s="2"/>
      </tp>
      <tp>
        <v>13536049892.09</v>
        <stp/>
        <stp>EM_S_STM07_IS</stp>
        <stp>4</stp>
        <stp>600858.SH</stp>
        <stp>9</stp>
        <stp>12/31/2012</stp>
        <stp>1</stp>
        <tr r="G2604" s="2"/>
      </tp>
      <tp>
        <v>19789850572.619999</v>
        <stp/>
        <stp>EM_S_STM07_IS</stp>
        <stp>4</stp>
        <stp>600859.SH</stp>
        <stp>9</stp>
        <stp>12/31/2013</stp>
        <stp>1</stp>
        <tr r="I2605" s="2"/>
      </tp>
      <tp>
        <v>1044158671.7</v>
        <stp/>
        <stp>EM_S_STM07_IS</stp>
        <stp>4</stp>
        <stp>600848.SH</stp>
        <stp>9</stp>
        <stp>12/31/2012</stp>
        <stp>1</stp>
        <tr r="G2596" s="2"/>
      </tp>
      <tp>
        <v>166394589.16</v>
        <stp/>
        <stp>EM_S_STM07_IS</stp>
        <stp>4</stp>
        <stp>600838.SH</stp>
        <stp>9</stp>
        <stp>12/31/2012</stp>
        <stp>1</stp>
        <tr r="G2588" s="2"/>
      </tp>
      <tp>
        <v>58875274661.519997</v>
        <stp/>
        <stp>EM_S_STM07_IS</stp>
        <stp>4</stp>
        <stp>600839.SH</stp>
        <stp>9</stp>
        <stp>12/31/2013</stp>
        <stp>1</stp>
        <tr r="I2589" s="2"/>
      </tp>
      <tp>
        <v>2146401819.4400001</v>
        <stp/>
        <stp>EM_S_STM07_IS</stp>
        <stp>4</stp>
        <stp>600828.SH</stp>
        <stp>9</stp>
        <stp>12/31/2012</stp>
        <stp>1</stp>
        <tr r="G2579" s="2"/>
      </tp>
      <tp>
        <v>3177004852.9899998</v>
        <stp/>
        <stp>EM_S_STM07_IS</stp>
        <stp>4</stp>
        <stp>600829.SH</stp>
        <stp>9</stp>
        <stp>12/31/2013</stp>
        <stp>1</stp>
        <tr r="I2580" s="2"/>
      </tp>
      <tp>
        <v>535621500.99000001</v>
        <stp/>
        <stp>EM_S_STM07_IS</stp>
        <stp>4</stp>
        <stp>600818.SH</stp>
        <stp>9</stp>
        <stp>12/31/2012</stp>
        <stp>1</stp>
        <tr r="G2569" s="2"/>
      </tp>
      <tp>
        <v>2491103646.3299999</v>
        <stp/>
        <stp>EM_S_STM07_IS</stp>
        <stp>4</stp>
        <stp>600819.SH</stp>
        <stp>9</stp>
        <stp>12/31/2013</stp>
        <stp>1</stp>
        <tr r="I2570" s="2"/>
      </tp>
      <tp>
        <v>74404364038</v>
        <stp/>
        <stp>EM_S_STM07_IS</stp>
        <stp>4</stp>
        <stp>600808.SH</stp>
        <stp>9</stp>
        <stp>12/31/2012</stp>
        <stp>1</stp>
        <tr r="G2560" s="2"/>
      </tp>
      <tp>
        <v>6087199948.0200005</v>
        <stp/>
        <stp>EM_S_STM07_IS</stp>
        <stp>4</stp>
        <stp>600809.SH</stp>
        <stp>9</stp>
        <stp>12/31/2013</stp>
        <stp>1</stp>
        <tr r="I2561" s="2"/>
      </tp>
      <tp>
        <v>739194260.49000001</v>
        <stp/>
        <stp>EM_S_STM07_IS</stp>
        <stp>4</stp>
        <stp>600898.SH</stp>
        <stp>9</stp>
        <stp>12/31/2012</stp>
        <stp>1</stp>
        <tr r="G2643" s="2"/>
      </tp>
      <tp>
        <v>2249797988.23</v>
        <stp/>
        <stp>EM_S_STM07_IS</stp>
        <stp>4</stp>
        <stp>600888.SH</stp>
        <stp>9</stp>
        <stp>12/31/2012</stp>
        <stp>1</stp>
        <tr r="G2633" s="2"/>
      </tp>
      <tp>
        <v>2052231934.3199999</v>
        <stp/>
        <stp>EM_S_STM07_IS</stp>
        <stp>4</stp>
        <stp>600889.SH</stp>
        <stp>9</stp>
        <stp>12/31/2013</stp>
        <stp>1</stp>
        <tr r="I2634" s="2"/>
      </tp>
      <tp>
        <v>6533823431.6400003</v>
        <stp/>
        <stp>EM_S_STM07_IS</stp>
        <stp>4</stp>
        <stp>000938.SZ</stp>
        <stp>9</stp>
        <stp>12/31/2012</stp>
        <stp>1</stp>
        <tr r="G425" s="2"/>
      </tp>
      <tp>
        <v>2208832364.1399999</v>
        <stp/>
        <stp>EM_S_STM07_IS</stp>
        <stp>4</stp>
        <stp>000939.SZ</stp>
        <stp>9</stp>
        <stp>12/31/2013</stp>
        <stp>1</stp>
        <tr r="I426" s="2"/>
      </tp>
      <tp>
        <v>1500975257.73</v>
        <stp/>
        <stp>EM_S_STM07_IS</stp>
        <stp>4</stp>
        <stp>000928.SZ</stp>
        <stp>9</stp>
        <stp>12/31/2012</stp>
        <stp>1</stp>
        <tr r="G416" s="2"/>
      </tp>
      <tp>
        <v>887678318.47000003</v>
        <stp/>
        <stp>EM_S_STM07_IS</stp>
        <stp>4</stp>
        <stp>000929.SZ</stp>
        <stp>9</stp>
        <stp>12/31/2013</stp>
        <stp>1</stp>
        <tr r="I417" s="2"/>
      </tp>
      <tp>
        <v>7754489020.9399996</v>
        <stp/>
        <stp>EM_S_STM07_IS</stp>
        <stp>4</stp>
        <stp>000918.SZ</stp>
        <stp>9</stp>
        <stp>12/31/2012</stp>
        <stp>1</stp>
        <tr r="G407" s="2"/>
      </tp>
      <tp>
        <v>2605713782.3899999</v>
        <stp/>
        <stp>EM_S_STM07_IS</stp>
        <stp>4</stp>
        <stp>000919.SZ</stp>
        <stp>9</stp>
        <stp>12/31/2013</stp>
        <stp>1</stp>
        <tr r="I408" s="2"/>
      </tp>
      <tp>
        <v>145267112.91</v>
        <stp/>
        <stp>EM_S_STM07_IS</stp>
        <stp>4</stp>
        <stp>000908.SZ</stp>
        <stp>9</stp>
        <stp>12/31/2012</stp>
        <stp>1</stp>
        <tr r="G398" s="2"/>
      </tp>
      <tp>
        <v>1399460247.0999999</v>
        <stp/>
        <stp>EM_S_STM07_IS</stp>
        <stp>4</stp>
        <stp>000909.SZ</stp>
        <stp>9</stp>
        <stp>12/31/2013</stp>
        <stp>1</stp>
        <tr r="I399" s="2"/>
      </tp>
      <tp>
        <v>502175987.19999999</v>
        <stp/>
        <stp>EM_S_STM07_IS</stp>
        <stp>4</stp>
        <stp>000978.SZ</stp>
        <stp>9</stp>
        <stp>12/31/2012</stp>
        <stp>1</stp>
        <tr r="G453" s="2"/>
      </tp>
      <tp>
        <v>1119394506.23</v>
        <stp/>
        <stp>EM_S_STM07_IS</stp>
        <stp>4</stp>
        <stp>000979.SZ</stp>
        <stp>9</stp>
        <stp>12/31/2013</stp>
        <stp>1</stp>
        <tr r="I454" s="2"/>
      </tp>
      <tp>
        <v>3312312706.6100001</v>
        <stp/>
        <stp>EM_S_STM07_IS</stp>
        <stp>4</stp>
        <stp>000968.SZ</stp>
        <stp>9</stp>
        <stp>12/31/2012</stp>
        <stp>1</stp>
        <tr r="G444" s="2"/>
      </tp>
      <tp>
        <v>3848446118.0799999</v>
        <stp/>
        <stp>EM_S_STM07_IS</stp>
        <stp>4</stp>
        <stp>000969.SZ</stp>
        <stp>9</stp>
        <stp>12/31/2013</stp>
        <stp>1</stp>
        <tr r="I445" s="2"/>
      </tp>
      <tp>
        <v>857412607.40999997</v>
        <stp/>
        <stp>EM_S_STM07_IS</stp>
        <stp>4</stp>
        <stp>000958.SZ</stp>
        <stp>9</stp>
        <stp>12/31/2012</stp>
        <stp>1</stp>
        <tr r="G435" s="2"/>
      </tp>
      <tp>
        <v>9250190792.6100006</v>
        <stp/>
        <stp>EM_S_STM07_IS</stp>
        <stp>4</stp>
        <stp>000959.SZ</stp>
        <stp>9</stp>
        <stp>12/31/2013</stp>
        <stp>1</stp>
        <tr r="I436" s="2"/>
      </tp>
      <tp>
        <v>1826566611.1099999</v>
        <stp/>
        <stp>EM_S_STM07_IS</stp>
        <stp>4</stp>
        <stp>000948.SZ</stp>
        <stp>9</stp>
        <stp>12/31/2012</stp>
        <stp>1</stp>
        <tr r="G427" s="2"/>
      </tp>
      <tp>
        <v>3269453469.0799999</v>
        <stp/>
        <stp>EM_S_STM07_IS</stp>
        <stp>4</stp>
        <stp>000949.SZ</stp>
        <stp>9</stp>
        <stp>12/31/2013</stp>
        <stp>1</stp>
        <tr r="I428" s="2"/>
      </tp>
      <tp>
        <v>1705309762.1800001</v>
        <stp/>
        <stp>EM_S_STM07_IS</stp>
        <stp>4</stp>
        <stp>000998.SZ</stp>
        <stp>9</stp>
        <stp>12/31/2012</stp>
        <stp>1</stp>
        <tr r="G468" s="2"/>
      </tp>
      <tp>
        <v>7801603747.4200001</v>
        <stp/>
        <stp>EM_S_STM07_IS</stp>
        <stp>4</stp>
        <stp>000999.SZ</stp>
        <stp>9</stp>
        <stp>12/31/2013</stp>
        <stp>1</stp>
        <tr r="I469" s="2"/>
      </tp>
      <tp>
        <v>1754338850.8800001</v>
        <stp/>
        <stp>EM_S_STM07_IS</stp>
        <stp>4</stp>
        <stp>000988.SZ</stp>
        <stp>9</stp>
        <stp>12/31/2012</stp>
        <stp>1</stp>
        <tr r="G461" s="2"/>
      </tp>
      <tp>
        <v>1211844140.02</v>
        <stp/>
        <stp>EM_S_STM07_IS</stp>
        <stp>4</stp>
        <stp>000989.SZ</stp>
        <stp>9</stp>
        <stp>12/31/2013</stp>
        <stp>1</stp>
        <tr r="I462" s="2"/>
      </tp>
      <tp>
        <v>3347668236.0599999</v>
        <stp/>
        <stp>EM_S_STM07_IS</stp>
        <stp>4</stp>
        <stp>600978.SH</stp>
        <stp>9</stp>
        <stp>12/31/2012</stp>
        <stp>1</stp>
        <tr r="G2667" s="2"/>
      </tp>
      <tp>
        <v>1251686887.48</v>
        <stp/>
        <stp>EM_S_STM07_IS</stp>
        <stp>4</stp>
        <stp>600979.SH</stp>
        <stp>9</stp>
        <stp>12/31/2013</stp>
        <stp>1</stp>
        <tr r="I2668" s="2"/>
      </tp>
      <tp>
        <v>2195880691.5500002</v>
        <stp/>
        <stp>EM_S_STM07_IS</stp>
        <stp>4</stp>
        <stp>600969.SH</stp>
        <stp>9</stp>
        <stp>12/31/2013</stp>
        <stp>1</stp>
        <tr r="I2660" s="2"/>
      </tp>
      <tp>
        <v>2381290231.79</v>
        <stp/>
        <stp>EM_S_STM07_IS</stp>
        <stp>4</stp>
        <stp>600958.SH</stp>
        <stp>9</stp>
        <stp>12/31/2012</stp>
        <stp>1</stp>
        <tr r="G2651" s="2"/>
      </tp>
      <tp>
        <v>3935607100</v>
        <stp/>
        <stp>EM_S_STM07_IS</stp>
        <stp>4</stp>
        <stp>600959.SH</stp>
        <stp>9</stp>
        <stp>12/31/2013</stp>
        <stp>1</stp>
        <tr r="I2652" s="2"/>
      </tp>
      <tp>
        <v>22325709000</v>
        <stp/>
        <stp>EM_S_STM07_IS</stp>
        <stp>4</stp>
        <stp>600919.SH</stp>
        <stp>9</stp>
        <stp>12/31/2013</stp>
        <stp>1</stp>
        <tr r="I2648" s="2"/>
      </tp>
      <tp>
        <v>1991745000</v>
        <stp/>
        <stp>EM_S_STM07_IS</stp>
        <stp>4</stp>
        <stp>600908.SH</stp>
        <stp>9</stp>
        <stp>12/31/2012</stp>
        <stp>1</stp>
        <tr r="G2645" s="2"/>
      </tp>
      <tp>
        <v>941343121.09000003</v>
        <stp/>
        <stp>EM_S_STM07_IS</stp>
        <stp>4</stp>
        <stp>600909.SH</stp>
        <stp>9</stp>
        <stp>12/31/2013</stp>
        <stp>1</stp>
        <tr r="I2646" s="2"/>
      </tp>
      <tp>
        <v>29507662757.23</v>
        <stp/>
        <stp>EM_S_STM07_IS</stp>
        <stp>4</stp>
        <stp>600998.SH</stp>
        <stp>9</stp>
        <stp>12/31/2012</stp>
        <stp>1</stp>
        <tr r="G2684" s="2"/>
      </tp>
      <tp>
        <v>6086564755.7799997</v>
        <stp/>
        <stp>EM_S_STM07_IS</stp>
        <stp>4</stp>
        <stp>600999.SH</stp>
        <stp>9</stp>
        <stp>12/31/2013</stp>
        <stp>1</stp>
        <tr r="I2685" s="2"/>
      </tp>
      <tp>
        <v>573979006.75</v>
        <stp/>
        <stp>EM_S_STM07_IS</stp>
        <stp>4</stp>
        <stp>600988.SH</stp>
        <stp>9</stp>
        <stp>12/31/2012</stp>
        <stp>1</stp>
        <tr r="G2677" s="2"/>
      </tp>
      <tp>
        <v>2103304090.2</v>
        <stp/>
        <stp>EM_S_STM07_IS</stp>
        <stp>4</stp>
        <stp>300408.SZ</stp>
        <stp>9</stp>
        <stp>12/31/2012</stp>
        <stp>1</stp>
        <tr r="G1702" s="2"/>
      </tp>
      <tp>
        <v>319265186.98000002</v>
        <stp/>
        <stp>EM_S_STM07_IS</stp>
        <stp>4</stp>
        <stp>300409.SZ</stp>
        <stp>9</stp>
        <stp>12/31/2013</stp>
        <stp>1</stp>
        <tr r="I1703" s="2"/>
      </tp>
      <tp>
        <v>1645126913.5899999</v>
        <stp/>
        <stp>EM_S_STM07_IS</stp>
        <stp>4</stp>
        <stp>000428.SZ</stp>
        <stp>9</stp>
        <stp>12/31/2012</stp>
        <stp>1</stp>
        <tr r="G103" s="2"/>
      </tp>
      <tp>
        <v>1327506119.78</v>
        <stp/>
        <stp>EM_S_STM07_IS</stp>
        <stp>4</stp>
        <stp>000429.SZ</stp>
        <stp>9</stp>
        <stp>12/31/2013</stp>
        <stp>1</stp>
        <tr r="I104" s="2"/>
      </tp>
      <tp>
        <v>806204717.66999996</v>
        <stp/>
        <stp>EM_S_STM07_IS</stp>
        <stp>4</stp>
        <stp>300418.SZ</stp>
        <stp>9</stp>
        <stp>12/31/2012</stp>
        <stp>1</stp>
        <tr r="G1712" s="2"/>
      </tp>
      <tp>
        <v>247707089.61000001</v>
        <stp/>
        <stp>EM_S_STM07_IS</stp>
        <stp>4</stp>
        <stp>300419.SZ</stp>
        <stp>9</stp>
        <stp>12/31/2013</stp>
        <stp>1</stp>
        <tr r="I1713" s="2"/>
      </tp>
      <tp>
        <v>6899863926.8100004</v>
        <stp/>
        <stp>EM_S_STM07_IS</stp>
        <stp>4</stp>
        <stp>000418.SZ</stp>
        <stp>9</stp>
        <stp>12/31/2012</stp>
        <stp>1</stp>
        <tr r="G95" s="2"/>
      </tp>
      <tp>
        <v>4263940213.04</v>
        <stp/>
        <stp>EM_S_STM07_IS</stp>
        <stp>4</stp>
        <stp>000419.SZ</stp>
        <stp>9</stp>
        <stp>12/31/2013</stp>
        <stp>1</stp>
        <tr r="I96" s="2"/>
      </tp>
      <tp>
        <v>484167982.72000003</v>
        <stp/>
        <stp>EM_S_STM07_IS</stp>
        <stp>4</stp>
        <stp>300428.SZ</stp>
        <stp>9</stp>
        <stp>12/31/2012</stp>
        <stp>1</stp>
        <tr r="G1722" s="2"/>
      </tp>
      <tp>
        <v>233706109.68000001</v>
        <stp/>
        <stp>EM_S_STM07_IS</stp>
        <stp>4</stp>
        <stp>300429.SZ</stp>
        <stp>9</stp>
        <stp>12/31/2013</stp>
        <stp>1</stp>
        <tr r="I1723" s="2"/>
      </tp>
      <tp>
        <v>33253312.609999999</v>
        <stp/>
        <stp>EM_S_STM07_IS</stp>
        <stp>4</stp>
        <stp>000408.SZ</stp>
        <stp>9</stp>
        <stp>12/31/2012</stp>
        <stp>1</stp>
        <tr r="G87" s="2"/>
      </tp>
      <tp>
        <v>409035652.80000001</v>
        <stp/>
        <stp>EM_S_STM07_IS</stp>
        <stp>4</stp>
        <stp>000409.SZ</stp>
        <stp>9</stp>
        <stp>12/31/2013</stp>
        <stp>1</stp>
        <tr r="I88" s="2"/>
      </tp>
      <tp>
        <v>544336533.85000002</v>
        <stp/>
        <stp>EM_S_STM07_IS</stp>
        <stp>4</stp>
        <stp>300438.SZ</stp>
        <stp>9</stp>
        <stp>12/31/2012</stp>
        <stp>1</stp>
        <tr r="G1732" s="2"/>
      </tp>
      <tp>
        <v>432061495.63999999</v>
        <stp/>
        <stp>EM_S_STM07_IS</stp>
        <stp>4</stp>
        <stp>300439.SZ</stp>
        <stp>9</stp>
        <stp>12/31/2013</stp>
        <stp>1</stp>
        <tr r="I1733" s="2"/>
      </tp>
      <tp>
        <v>262427399.58000001</v>
        <stp/>
        <stp>EM_S_STM07_IS</stp>
        <stp>4</stp>
        <stp>300448.SZ</stp>
        <stp>9</stp>
        <stp>12/31/2012</stp>
        <stp>1</stp>
        <tr r="G1742" s="2"/>
      </tp>
      <tp>
        <v>556610079.51999998</v>
        <stp/>
        <stp>EM_S_STM07_IS</stp>
        <stp>4</stp>
        <stp>300449.SZ</stp>
        <stp>9</stp>
        <stp>12/31/2013</stp>
        <stp>1</stp>
        <tr r="I1743" s="2"/>
      </tp>
      <tp>
        <v>1339417803.6600001</v>
        <stp/>
        <stp>EM_S_STM07_IS</stp>
        <stp>4</stp>
        <stp>300458.SZ</stp>
        <stp>9</stp>
        <stp>12/31/2012</stp>
        <stp>1</stp>
        <tr r="G1751" s="2"/>
      </tp>
      <tp>
        <v>480412503.06999999</v>
        <stp/>
        <stp>EM_S_STM07_IS</stp>
        <stp>4</stp>
        <stp>300459.SZ</stp>
        <stp>9</stp>
        <stp>12/31/2013</stp>
        <stp>1</stp>
        <tr r="I1752" s="2"/>
      </tp>
      <tp>
        <v>283340788.93000001</v>
        <stp/>
        <stp>EM_S_STM07_IS</stp>
        <stp>4</stp>
        <stp>300468.SZ</stp>
        <stp>9</stp>
        <stp>12/31/2012</stp>
        <stp>1</stp>
        <tr r="G1761" s="2"/>
      </tp>
      <tp>
        <v>308089482.38</v>
        <stp/>
        <stp>EM_S_STM07_IS</stp>
        <stp>4</stp>
        <stp>300469.SZ</stp>
        <stp>9</stp>
        <stp>12/31/2013</stp>
        <stp>1</stp>
        <tr r="I1762" s="2"/>
      </tp>
      <tp>
        <v>475758823.81</v>
        <stp/>
        <stp>EM_S_STM07_IS</stp>
        <stp>4</stp>
        <stp>300478.SZ</stp>
        <stp>9</stp>
        <stp>12/31/2012</stp>
        <stp>1</stp>
        <tr r="G1771" s="2"/>
      </tp>
      <tp>
        <v>212126966.83000001</v>
        <stp/>
        <stp>EM_S_STM07_IS</stp>
        <stp>4</stp>
        <stp>300479.SZ</stp>
        <stp>9</stp>
        <stp>12/31/2013</stp>
        <stp>1</stp>
        <tr r="I1772" s="2"/>
      </tp>
      <tp>
        <v>160425682.38999999</v>
        <stp/>
        <stp>EM_S_STM07_IS</stp>
        <stp>4</stp>
        <stp>300488.SZ</stp>
        <stp>9</stp>
        <stp>12/31/2012</stp>
        <stp>1</stp>
        <tr r="G1781" s="2"/>
      </tp>
      <tp>
        <v>156812569.18000001</v>
        <stp/>
        <stp>EM_S_STM07_IS</stp>
        <stp>4</stp>
        <stp>300489.SZ</stp>
        <stp>9</stp>
        <stp>12/31/2013</stp>
        <stp>1</stp>
        <tr r="I1782" s="2"/>
      </tp>
      <tp>
        <v>33511088789.259998</v>
        <stp/>
        <stp>EM_S_STM07_IS</stp>
        <stp>4</stp>
        <stp>300498.SZ</stp>
        <stp>9</stp>
        <stp>12/31/2012</stp>
        <stp>1</stp>
        <tr r="G1791" s="2"/>
      </tp>
      <tp>
        <v>280347170.85000002</v>
        <stp/>
        <stp>EM_S_STM07_IS</stp>
        <stp>4</stp>
        <stp>300499.SZ</stp>
        <stp>9</stp>
        <stp>12/31/2013</stp>
        <stp>1</stp>
        <tr r="I1792" s="2"/>
      </tp>
      <tp>
        <v>6554413473.2200003</v>
        <stp/>
        <stp>EM_S_STM07_IS</stp>
        <stp>4</stp>
        <stp>000498.SZ</stp>
        <stp>9</stp>
        <stp>12/31/2012</stp>
        <stp>1</stp>
        <tr r="G107" s="2"/>
      </tp>
      <tp>
        <v>19761679230.049999</v>
        <stp/>
        <stp>EM_S_STM07_IS</stp>
        <stp>4</stp>
        <stp>000488.SZ</stp>
        <stp>9</stp>
        <stp>12/31/2012</stp>
        <stp>1</stp>
        <tr r="G106" s="2"/>
      </tp>
      <tp>
        <v>1681648044.5799999</v>
        <stp/>
        <stp>EM_S_STM07_IS</stp>
        <stp>4</stp>
        <stp>600478.SH</stp>
        <stp>9</stp>
        <stp>12/31/2012</stp>
        <stp>1</stp>
        <tr r="G2264" s="2"/>
      </tp>
      <tp>
        <v>1972855085.3399999</v>
        <stp/>
        <stp>EM_S_STM07_IS</stp>
        <stp>4</stp>
        <stp>600479.SH</stp>
        <stp>9</stp>
        <stp>12/31/2013</stp>
        <stp>1</stp>
        <tr r="I2265" s="2"/>
      </tp>
      <tp>
        <v>698377512.29999995</v>
        <stp/>
        <stp>EM_S_STM07_IS</stp>
        <stp>4</stp>
        <stp>600468.SH</stp>
        <stp>9</stp>
        <stp>12/31/2012</stp>
        <stp>1</stp>
        <tr r="G2258" s="2"/>
      </tp>
      <tp>
        <v>8538180584.1499996</v>
        <stp/>
        <stp>EM_S_STM07_IS</stp>
        <stp>4</stp>
        <stp>600469.SH</stp>
        <stp>9</stp>
        <stp>12/31/2013</stp>
        <stp>1</stp>
        <tr r="I2259" s="2"/>
      </tp>
      <tp>
        <v>3719406834.75</v>
        <stp/>
        <stp>EM_S_STM07_IS</stp>
        <stp>4</stp>
        <stp>600458.SH</stp>
        <stp>9</stp>
        <stp>12/31/2012</stp>
        <stp>1</stp>
        <tr r="G2250" s="2"/>
      </tp>
      <tp>
        <v>5426581436.7799997</v>
        <stp/>
        <stp>EM_S_STM07_IS</stp>
        <stp>4</stp>
        <stp>600459.SH</stp>
        <stp>9</stp>
        <stp>12/31/2013</stp>
        <stp>1</stp>
        <tr r="I2251" s="2"/>
      </tp>
      <tp>
        <v>2153767945.7199998</v>
        <stp/>
        <stp>EM_S_STM07_IS</stp>
        <stp>4</stp>
        <stp>600448.SH</stp>
        <stp>9</stp>
        <stp>12/31/2012</stp>
        <stp>1</stp>
        <tr r="G2245" s="2"/>
      </tp>
      <tp>
        <v>4206873740.71</v>
        <stp/>
        <stp>EM_S_STM07_IS</stp>
        <stp>4</stp>
        <stp>600449.SH</stp>
        <stp>9</stp>
        <stp>12/31/2013</stp>
        <stp>1</stp>
        <tr r="I2246" s="2"/>
      </tp>
      <tp>
        <v>13490785291.57</v>
        <stp/>
        <stp>EM_S_STM07_IS</stp>
        <stp>4</stp>
        <stp>600438.SH</stp>
        <stp>9</stp>
        <stp>12/31/2012</stp>
        <stp>1</stp>
        <tr r="G2241" s="2"/>
      </tp>
      <tp>
        <v>2129142076.55</v>
        <stp/>
        <stp>EM_S_STM07_IS</stp>
        <stp>4</stp>
        <stp>600439.SH</stp>
        <stp>9</stp>
        <stp>12/31/2013</stp>
        <stp>1</stp>
        <tr r="I2242" s="2"/>
      </tp>
      <tp>
        <v>6304776871.3000002</v>
        <stp/>
        <stp>EM_S_STM07_IS</stp>
        <stp>4</stp>
        <stp>600428.SH</stp>
        <stp>9</stp>
        <stp>12/31/2012</stp>
        <stp>1</stp>
        <tr r="G2235" s="2"/>
      </tp>
      <tp>
        <v>3787731942.8499999</v>
        <stp/>
        <stp>EM_S_STM07_IS</stp>
        <stp>4</stp>
        <stp>600429.SH</stp>
        <stp>9</stp>
        <stp>12/31/2013</stp>
        <stp>1</stp>
        <tr r="I2236" s="2"/>
      </tp>
      <tp>
        <v>29116754129.279999</v>
        <stp/>
        <stp>EM_S_STM07_IS</stp>
        <stp>4</stp>
        <stp>600418.SH</stp>
        <stp>9</stp>
        <stp>12/31/2012</stp>
        <stp>1</stp>
        <tr r="G2227" s="2"/>
      </tp>
      <tp>
        <v>87481839.519999996</v>
        <stp/>
        <stp>EM_S_STM07_IS</stp>
        <stp>4</stp>
        <stp>600419.SH</stp>
        <stp>9</stp>
        <stp>12/31/2013</stp>
        <stp>1</stp>
        <tr r="I2228" s="2"/>
      </tp>
      <tp>
        <v>5188691179.3299999</v>
        <stp/>
        <stp>EM_S_STM07_IS</stp>
        <stp>4</stp>
        <stp>600408.SH</stp>
        <stp>9</stp>
        <stp>12/31/2012</stp>
        <stp>1</stp>
        <tr r="G2222" s="2"/>
      </tp>
      <tp>
        <v>11786862372.780001</v>
        <stp/>
        <stp>EM_S_STM07_IS</stp>
        <stp>4</stp>
        <stp>600409.SH</stp>
        <stp>9</stp>
        <stp>12/31/2013</stp>
        <stp>1</stp>
        <tr r="I2223" s="2"/>
      </tp>
      <tp>
        <v>8182951827.5799999</v>
        <stp/>
        <stp>EM_S_STM07_IS</stp>
        <stp>4</stp>
        <stp>600498.SH</stp>
        <stp>9</stp>
        <stp>12/31/2012</stp>
        <stp>1</stp>
        <tr r="G2281" s="2"/>
      </tp>
      <tp>
        <v>3811896392.5700002</v>
        <stp/>
        <stp>EM_S_STM07_IS</stp>
        <stp>4</stp>
        <stp>600499.SH</stp>
        <stp>9</stp>
        <stp>12/31/2013</stp>
        <stp>1</stp>
        <tr r="I2282" s="2"/>
      </tp>
      <tp>
        <v>1642531461.4000001</v>
        <stp/>
        <stp>EM_S_STM07_IS</stp>
        <stp>4</stp>
        <stp>600488.SH</stp>
        <stp>9</stp>
        <stp>12/31/2012</stp>
        <stp>1</stp>
        <tr r="G2273" s="2"/>
      </tp>
      <tp>
        <v>30491124501.490002</v>
        <stp/>
        <stp>EM_S_STM07_IS</stp>
        <stp>4</stp>
        <stp>600489.SH</stp>
        <stp>9</stp>
        <stp>12/31/2013</stp>
        <stp>1</stp>
        <tr r="I2274" s="2"/>
      </tp>
      <tp>
        <v>13686824525.57</v>
        <stp/>
        <stp>EM_S_STM07_IS</stp>
        <stp>4</stp>
        <stp>000538.SZ</stp>
        <stp>9</stp>
        <stp>12/31/2012</stp>
        <stp>1</stp>
        <tr r="G139" s="2"/>
      </tp>
      <tp>
        <v>30830757337</v>
        <stp/>
        <stp>EM_S_STM07_IS</stp>
        <stp>4</stp>
        <stp>000539.SZ</stp>
        <stp>9</stp>
        <stp>12/31/2013</stp>
        <stp>1</stp>
        <tr r="I140" s="2"/>
      </tp>
      <tp>
        <v>78113305.810000002</v>
        <stp/>
        <stp>EM_S_STM07_IS</stp>
        <stp>4</stp>
        <stp>300508.SZ</stp>
        <stp>9</stp>
        <stp>12/31/2012</stp>
        <stp>1</stp>
        <tr r="G1800" s="2"/>
      </tp>
      <tp>
        <v>420468117.19999999</v>
        <stp/>
        <stp>EM_S_STM07_IS</stp>
        <stp>4</stp>
        <stp>300509.SZ</stp>
        <stp>9</stp>
        <stp>12/31/2013</stp>
        <stp>1</stp>
        <tr r="I1801" s="2"/>
      </tp>
      <tp>
        <v>12629666551.76</v>
        <stp/>
        <stp>EM_S_STM07_IS</stp>
        <stp>4</stp>
        <stp>000528.SZ</stp>
        <stp>9</stp>
        <stp>12/31/2012</stp>
        <stp>1</stp>
        <tr r="G130" s="2"/>
      </tp>
      <tp>
        <v>1845764677.75</v>
        <stp/>
        <stp>EM_S_STM07_IS</stp>
        <stp>4</stp>
        <stp>000529.SZ</stp>
        <stp>9</stp>
        <stp>12/31/2013</stp>
        <stp>1</stp>
        <tr r="I131" s="2"/>
      </tp>
      <tp>
        <v>211962315.71000001</v>
        <stp/>
        <stp>EM_S_STM07_IS</stp>
        <stp>4</stp>
        <stp>300518.SZ</stp>
        <stp>9</stp>
        <stp>12/31/2012</stp>
        <stp>1</stp>
        <tr r="G1809" s="2"/>
      </tp>
      <tp>
        <v>267937988.31</v>
        <stp/>
        <stp>EM_S_STM07_IS</stp>
        <stp>4</stp>
        <stp>300519.SZ</stp>
        <stp>9</stp>
        <stp>12/31/2013</stp>
        <stp>1</stp>
        <tr r="I1810" s="2"/>
      </tp>
      <tp>
        <v>262466968.99000001</v>
        <stp/>
        <stp>EM_S_STM07_IS</stp>
        <stp>4</stp>
        <stp>000518.SZ</stp>
        <stp>9</stp>
        <stp>12/31/2012</stp>
        <stp>1</stp>
        <tr r="G122" s="2"/>
      </tp>
      <tp>
        <v>2080289058.73</v>
        <stp/>
        <stp>EM_S_STM07_IS</stp>
        <stp>4</stp>
        <stp>000519.SZ</stp>
        <stp>9</stp>
        <stp>12/31/2013</stp>
        <stp>1</stp>
        <tr r="I123" s="2"/>
      </tp>
      <tp>
        <v>658370900</v>
        <stp/>
        <stp>EM_S_STM07_IS</stp>
        <stp>4</stp>
        <stp>300528.SZ</stp>
        <stp>9</stp>
        <stp>12/31/2012</stp>
        <stp>1</stp>
        <tr r="G1818" s="2"/>
      </tp>
      <tp>
        <v>303587592.74000001</v>
        <stp/>
        <stp>EM_S_STM07_IS</stp>
        <stp>4</stp>
        <stp>300529.SZ</stp>
        <stp>9</stp>
        <stp>12/31/2013</stp>
        <stp>1</stp>
        <tr r="I1819" s="2"/>
      </tp>
      <tp>
        <v>272046414.42000002</v>
        <stp/>
        <stp>EM_S_STM07_IS</stp>
        <stp>4</stp>
        <stp>000509.SZ</stp>
        <stp>9</stp>
        <stp>12/31/2013</stp>
        <stp>1</stp>
        <tr r="I115" s="2"/>
      </tp>
      <tp>
        <v>595379287.37</v>
        <stp/>
        <stp>EM_S_STM07_IS</stp>
        <stp>4</stp>
        <stp>300538.SZ</stp>
        <stp>9</stp>
        <stp>12/31/2012</stp>
        <stp>1</stp>
        <tr r="G1828" s="2"/>
      </tp>
      <tp>
        <v>403055989.41000003</v>
        <stp/>
        <stp>EM_S_STM07_IS</stp>
        <stp>4</stp>
        <stp>300539.SZ</stp>
        <stp>9</stp>
        <stp>12/31/2013</stp>
        <stp>1</stp>
        <tr r="I1829" s="2"/>
      </tp>
      <tp>
        <v>255128065.75</v>
        <stp/>
        <stp>EM_S_STM07_IS</stp>
        <stp>4</stp>
        <stp>300548.SZ</stp>
        <stp>9</stp>
        <stp>12/31/2012</stp>
        <stp>1</stp>
        <tr r="G1837" s="2"/>
      </tp>
      <tp>
        <v>262753993.97999999</v>
        <stp/>
        <stp>EM_S_STM07_IS</stp>
        <stp>4</stp>
        <stp>300549.SZ</stp>
        <stp>9</stp>
        <stp>12/31/2013</stp>
        <stp>1</stp>
        <tr r="I1838" s="2"/>
      </tp>
      <tp>
        <v>11556353850.889999</v>
        <stp/>
        <stp>EM_S_STM07_IS</stp>
        <stp>4</stp>
        <stp>000568.SZ</stp>
        <stp>9</stp>
        <stp>12/31/2012</stp>
        <stp>1</stp>
        <tr r="G165" s="2"/>
      </tp>
      <tp>
        <v>312384705.02999997</v>
        <stp/>
        <stp>EM_S_STM07_IS</stp>
        <stp>4</stp>
        <stp>300558.SZ</stp>
        <stp>9</stp>
        <stp>12/31/2012</stp>
        <stp>1</stp>
        <tr r="G1846" s="2"/>
      </tp>
      <tp>
        <v>208788264.84</v>
        <stp/>
        <stp>EM_S_STM07_IS</stp>
        <stp>4</stp>
        <stp>300559.SZ</stp>
        <stp>9</stp>
        <stp>12/31/2013</stp>
        <stp>1</stp>
        <tr r="I1847" s="2"/>
      </tp>
      <tp>
        <v>1175660214.0599999</v>
        <stp/>
        <stp>EM_S_STM07_IS</stp>
        <stp>4</stp>
        <stp>000558.SZ</stp>
        <stp>9</stp>
        <stp>12/31/2012</stp>
        <stp>1</stp>
        <tr r="G156" s="2"/>
      </tp>
      <tp>
        <v>9262158088.8099995</v>
        <stp/>
        <stp>EM_S_STM07_IS</stp>
        <stp>4</stp>
        <stp>000559.SZ</stp>
        <stp>9</stp>
        <stp>12/31/2013</stp>
        <stp>1</stp>
        <tr r="I157" s="2"/>
      </tp>
      <tp>
        <v>188712965.33000001</v>
        <stp/>
        <stp>EM_S_STM07_IS</stp>
        <stp>4</stp>
        <stp>300568.SZ</stp>
        <stp>9</stp>
        <stp>12/31/2012</stp>
        <stp>1</stp>
        <tr r="G1855" s="2"/>
      </tp>
      <tp>
        <v>578257773.40999997</v>
        <stp/>
        <stp>EM_S_STM07_IS</stp>
        <stp>4</stp>
        <stp>300569.SZ</stp>
        <stp>9</stp>
        <stp>12/31/2013</stp>
        <stp>1</stp>
        <tr r="I1856" s="2"/>
      </tp>
      <tp>
        <v>231622013.63</v>
        <stp/>
        <stp>EM_S_STM07_IS</stp>
        <stp>4</stp>
        <stp>000548.SZ</stp>
        <stp>9</stp>
        <stp>12/31/2012</stp>
        <stp>1</stp>
        <tr r="G148" s="2"/>
      </tp>
      <tp>
        <v>269142565.63</v>
        <stp/>
        <stp>EM_S_STM07_IS</stp>
        <stp>4</stp>
        <stp>300579.SZ</stp>
        <stp>9</stp>
        <stp>12/31/2013</stp>
        <stp>1</stp>
        <tr r="I1864" s="2"/>
      </tp>
      <tp>
        <v>185003484.38999999</v>
        <stp/>
        <stp>EM_S_STM07_IS</stp>
        <stp>4</stp>
        <stp>300588.SZ</stp>
        <stp>9</stp>
        <stp>12/31/2012</stp>
        <stp>1</stp>
        <tr r="G1873" s="2"/>
      </tp>
      <tp>
        <v>259286567.56999999</v>
        <stp/>
        <stp>EM_S_STM07_IS</stp>
        <stp>4</stp>
        <stp>300589.SZ</stp>
        <stp>9</stp>
        <stp>12/31/2013</stp>
        <stp>1</stp>
        <tr r="I1874" s="2"/>
      </tp>
      <tp>
        <v>2151845762.4000001</v>
        <stp/>
        <stp>EM_S_STM07_IS</stp>
        <stp>4</stp>
        <stp>000598.SZ</stp>
        <stp>9</stp>
        <stp>12/31/2012</stp>
        <stp>1</stp>
        <tr r="G185" s="2"/>
      </tp>
      <tp>
        <v>5271772960.3599997</v>
        <stp/>
        <stp>EM_S_STM07_IS</stp>
        <stp>4</stp>
        <stp>000599.SZ</stp>
        <stp>9</stp>
        <stp>12/31/2013</stp>
        <stp>1</stp>
        <tr r="I186" s="2"/>
      </tp>
      <tp>
        <v>6477666651.7600002</v>
        <stp/>
        <stp>EM_S_STM07_IS</stp>
        <stp>4</stp>
        <stp>000589.SZ</stp>
        <stp>9</stp>
        <stp>12/31/2013</stp>
        <stp>1</stp>
        <tr r="I177" s="2"/>
      </tp>
      <tp>
        <v>10081582856.809999</v>
        <stp/>
        <stp>EM_S_STM07_IS</stp>
        <stp>4</stp>
        <stp>600578.SH</stp>
        <stp>9</stp>
        <stp>12/31/2012</stp>
        <stp>1</stp>
        <tr r="G2350" s="2"/>
      </tp>
      <tp>
        <v>1245902451.8699999</v>
        <stp/>
        <stp>EM_S_STM07_IS</stp>
        <stp>4</stp>
        <stp>600579.SH</stp>
        <stp>9</stp>
        <stp>12/31/2013</stp>
        <stp>1</stp>
        <tr r="I2351" s="2"/>
      </tp>
      <tp>
        <v>627889303.95000005</v>
        <stp/>
        <stp>EM_S_STM07_IS</stp>
        <stp>4</stp>
        <stp>600568.SH</stp>
        <stp>9</stp>
        <stp>12/31/2012</stp>
        <stp>1</stp>
        <tr r="G2341" s="2"/>
      </tp>
      <tp>
        <v>26137729974.080002</v>
        <stp/>
        <stp>EM_S_STM07_IS</stp>
        <stp>4</stp>
        <stp>600569.SH</stp>
        <stp>9</stp>
        <stp>12/31/2013</stp>
        <stp>1</stp>
        <tr r="I2342" s="2"/>
      </tp>
      <tp>
        <v>2319545718.79</v>
        <stp/>
        <stp>EM_S_STM07_IS</stp>
        <stp>4</stp>
        <stp>600558.SH</stp>
        <stp>9</stp>
        <stp>12/31/2012</stp>
        <stp>1</stp>
        <tr r="G2332" s="2"/>
      </tp>
      <tp>
        <v>1802703972.76</v>
        <stp/>
        <stp>EM_S_STM07_IS</stp>
        <stp>4</stp>
        <stp>600559.SH</stp>
        <stp>9</stp>
        <stp>12/31/2013</stp>
        <stp>1</stp>
        <tr r="I2333" s="2"/>
      </tp>
      <tp>
        <v>3134623093.04</v>
        <stp/>
        <stp>EM_S_STM07_IS</stp>
        <stp>4</stp>
        <stp>600548.SH</stp>
        <stp>9</stp>
        <stp>12/31/2012</stp>
        <stp>1</stp>
        <tr r="G2324" s="2"/>
      </tp>
      <tp>
        <v>9875449907.3799992</v>
        <stp/>
        <stp>EM_S_STM07_IS</stp>
        <stp>4</stp>
        <stp>600549.SH</stp>
        <stp>9</stp>
        <stp>12/31/2013</stp>
        <stp>1</stp>
        <tr r="I2325" s="2"/>
      </tp>
      <tp>
        <v>542982704.53999996</v>
        <stp/>
        <stp>EM_S_STM07_IS</stp>
        <stp>4</stp>
        <stp>600538.SH</stp>
        <stp>9</stp>
        <stp>12/31/2012</stp>
        <stp>1</stp>
        <tr r="G2317" s="2"/>
      </tp>
      <tp>
        <v>81996629.640000001</v>
        <stp/>
        <stp>EM_S_STM07_IS</stp>
        <stp>4</stp>
        <stp>600539.SH</stp>
        <stp>9</stp>
        <stp>12/31/2013</stp>
        <stp>1</stp>
        <tr r="I2318" s="2"/>
      </tp>
      <tp>
        <v>66611033839.93</v>
        <stp/>
        <stp>EM_S_STM07_IS</stp>
        <stp>4</stp>
        <stp>600528.SH</stp>
        <stp>9</stp>
        <stp>12/31/2012</stp>
        <stp>1</stp>
        <tr r="G2308" s="2"/>
      </tp>
      <tp>
        <v>1544544952.0599999</v>
        <stp/>
        <stp>EM_S_STM07_IS</stp>
        <stp>4</stp>
        <stp>600529.SH</stp>
        <stp>9</stp>
        <stp>12/31/2013</stp>
        <stp>1</stp>
        <tr r="I2309" s="2"/>
      </tp>
      <tp>
        <v>11165154818.120001</v>
        <stp/>
        <stp>EM_S_STM07_IS</stp>
        <stp>4</stp>
        <stp>600518.SH</stp>
        <stp>9</stp>
        <stp>12/31/2012</stp>
        <stp>1</stp>
        <tr r="G2299" s="2"/>
      </tp>
      <tp>
        <v>30921801316.599998</v>
        <stp/>
        <stp>EM_S_STM07_IS</stp>
        <stp>4</stp>
        <stp>600519.SH</stp>
        <stp>9</stp>
        <stp>12/31/2013</stp>
        <stp>1</stp>
        <tr r="I2300" s="2"/>
      </tp>
      <tp>
        <v>9722984057.9699993</v>
        <stp/>
        <stp>EM_S_STM07_IS</stp>
        <stp>4</stp>
        <stp>600508.SH</stp>
        <stp>9</stp>
        <stp>12/31/2012</stp>
        <stp>1</stp>
        <tr r="G2290" s="2"/>
      </tp>
      <tp>
        <v>3107503447.9099998</v>
        <stp/>
        <stp>EM_S_STM07_IS</stp>
        <stp>4</stp>
        <stp>600509.SH</stp>
        <stp>9</stp>
        <stp>12/31/2013</stp>
        <stp>1</stp>
        <tr r="I2291" s="2"/>
      </tp>
      <tp>
        <v>13575561749.030001</v>
        <stp/>
        <stp>EM_S_STM07_IS</stp>
        <stp>4</stp>
        <stp>600598.SH</stp>
        <stp>9</stp>
        <stp>12/31/2012</stp>
        <stp>1</stp>
        <tr r="G2369" s="2"/>
      </tp>
      <tp>
        <v>162160597.28999999</v>
        <stp/>
        <stp>EM_S_STM07_IS</stp>
        <stp>4</stp>
        <stp>600599.SH</stp>
        <stp>9</stp>
        <stp>12/31/2013</stp>
        <stp>1</stp>
        <tr r="I2370" s="2"/>
      </tp>
      <tp>
        <v>4235210610</v>
        <stp/>
        <stp>EM_S_STM07_IS</stp>
        <stp>4</stp>
        <stp>600588.SH</stp>
        <stp>9</stp>
        <stp>12/31/2012</stp>
        <stp>1</stp>
        <tr r="G2360" s="2"/>
      </tp>
      <tp>
        <v>1186172974.04</v>
        <stp/>
        <stp>EM_S_STM07_IS</stp>
        <stp>4</stp>
        <stp>600589.SH</stp>
        <stp>9</stp>
        <stp>12/31/2013</stp>
        <stp>1</stp>
        <tr r="I2361" s="2"/>
      </tp>
      <tp>
        <v>48556618.109999999</v>
        <stp/>
        <stp>EM_S_STM07_IS</stp>
        <stp>4</stp>
        <stp>000638.SZ</stp>
        <stp>9</stp>
        <stp>12/31/2012</stp>
        <stp>1</stp>
        <tr r="G218" s="2"/>
      </tp>
      <tp>
        <v>2427329779.1399999</v>
        <stp/>
        <stp>EM_S_STM07_IS</stp>
        <stp>4</stp>
        <stp>000639.SZ</stp>
        <stp>9</stp>
        <stp>12/31/2013</stp>
        <stp>1</stp>
        <tr r="I219" s="2"/>
      </tp>
      <tp>
        <v>1406710288.47</v>
        <stp/>
        <stp>EM_S_STM07_IS</stp>
        <stp>4</stp>
        <stp>000628.SZ</stp>
        <stp>9</stp>
        <stp>12/31/2012</stp>
        <stp>1</stp>
        <tr r="G209" s="2"/>
      </tp>
      <tp>
        <v>15601882599.77</v>
        <stp/>
        <stp>EM_S_STM07_IS</stp>
        <stp>4</stp>
        <stp>000629.SZ</stp>
        <stp>9</stp>
        <stp>12/31/2013</stp>
        <stp>1</stp>
        <tr r="I210" s="2"/>
      </tp>
      <tp>
        <v>4052654656.1599998</v>
        <stp/>
        <stp>EM_S_STM07_IS</stp>
        <stp>4</stp>
        <stp>000619.SZ</stp>
        <stp>9</stp>
        <stp>12/31/2013</stp>
        <stp>1</stp>
        <tr r="I202" s="2"/>
      </tp>
      <tp>
        <v>545978000</v>
        <stp/>
        <stp>EM_S_STM07_IS</stp>
        <stp>4</stp>
        <stp>000608.SZ</stp>
        <stp>9</stp>
        <stp>12/31/2012</stp>
        <stp>1</stp>
        <tr r="G193" s="2"/>
      </tp>
      <tp>
        <v>313953022.88999999</v>
        <stp/>
        <stp>EM_S_STM07_IS</stp>
        <stp>4</stp>
        <stp>000609.SZ</stp>
        <stp>9</stp>
        <stp>12/31/2013</stp>
        <stp>1</stp>
        <tr r="I194" s="2"/>
      </tp>
      <tp>
        <v>761355855.90999997</v>
        <stp/>
        <stp>EM_S_STM07_IS</stp>
        <stp>4</stp>
        <stp>000678.SZ</stp>
        <stp>9</stp>
        <stp>12/31/2012</stp>
        <stp>1</stp>
        <tr r="G241" s="2"/>
      </tp>
      <tp>
        <v>3631997681.5500002</v>
        <stp/>
        <stp>EM_S_STM07_IS</stp>
        <stp>4</stp>
        <stp>000679.SZ</stp>
        <stp>9</stp>
        <stp>12/31/2013</stp>
        <stp>1</stp>
        <tr r="I242" s="2"/>
      </tp>
      <tp>
        <v>70101842.5</v>
        <stp/>
        <stp>EM_S_STM07_IS</stp>
        <stp>4</stp>
        <stp>000668.SZ</stp>
        <stp>9</stp>
        <stp>12/31/2012</stp>
        <stp>1</stp>
        <tr r="G233" s="2"/>
      </tp>
      <tp>
        <v>1677007323.1400001</v>
        <stp/>
        <stp>EM_S_STM07_IS</stp>
        <stp>4</stp>
        <stp>000669.SZ</stp>
        <stp>9</stp>
        <stp>12/31/2013</stp>
        <stp>1</stp>
        <tr r="I234" s="2"/>
      </tp>
      <tp>
        <v>2795623322.1599998</v>
        <stp/>
        <stp>EM_S_STM07_IS</stp>
        <stp>4</stp>
        <stp>000659.SZ</stp>
        <stp>9</stp>
        <stp>12/31/2013</stp>
        <stp>1</stp>
        <tr r="I226" s="2"/>
      </tp>
      <tp>
        <v>10260651928.18</v>
        <stp/>
        <stp>EM_S_STM07_IS</stp>
        <stp>4</stp>
        <stp>000698.SZ</stp>
        <stp>9</stp>
        <stp>12/31/2012</stp>
        <stp>1</stp>
        <tr r="G257" s="2"/>
      </tp>
      <tp>
        <v>17908633.719999999</v>
        <stp/>
        <stp>EM_S_STM07_IS</stp>
        <stp>4</stp>
        <stp>000688.SZ</stp>
        <stp>9</stp>
        <stp>12/31/2012</stp>
        <stp>1</stp>
        <tr r="G250" s="2"/>
      </tp>
      <tp>
        <v>12135839.949999999</v>
        <stp/>
        <stp>EM_S_STM07_IS</stp>
        <stp>4</stp>
        <stp>600678.SH</stp>
        <stp>9</stp>
        <stp>12/31/2012</stp>
        <stp>1</stp>
        <tr r="G2438" s="2"/>
      </tp>
      <tp>
        <v>708571913.08000004</v>
        <stp/>
        <stp>EM_S_STM07_IS</stp>
        <stp>4</stp>
        <stp>600679.SH</stp>
        <stp>9</stp>
        <stp>12/31/2013</stp>
        <stp>1</stp>
        <tr r="I2439" s="2"/>
      </tp>
      <tp>
        <v>1649095454.4000001</v>
        <stp/>
        <stp>EM_S_STM07_IS</stp>
        <stp>4</stp>
        <stp>600668.SH</stp>
        <stp>9</stp>
        <stp>12/31/2012</stp>
        <stp>1</stp>
        <tr r="G2431" s="2"/>
      </tp>
      <tp>
        <v>1398668117.03</v>
        <stp/>
        <stp>EM_S_STM07_IS</stp>
        <stp>4</stp>
        <stp>600658.SH</stp>
        <stp>9</stp>
        <stp>12/31/2012</stp>
        <stp>1</stp>
        <tr r="G2422" s="2"/>
      </tp>
      <tp>
        <v>7304337453.2799997</v>
        <stp/>
        <stp>EM_S_STM07_IS</stp>
        <stp>4</stp>
        <stp>600648.SH</stp>
        <stp>9</stp>
        <stp>12/31/2012</stp>
        <stp>1</stp>
        <tr r="G2413" s="2"/>
      </tp>
      <tp>
        <v>3516597895.8699999</v>
        <stp/>
        <stp>EM_S_STM07_IS</stp>
        <stp>4</stp>
        <stp>600649.SH</stp>
        <stp>9</stp>
        <stp>12/31/2013</stp>
        <stp>1</stp>
        <tr r="I2414" s="2"/>
      </tp>
      <tp>
        <v>1033856388.05</v>
        <stp/>
        <stp>EM_S_STM07_IS</stp>
        <stp>4</stp>
        <stp>600638.SH</stp>
        <stp>9</stp>
        <stp>12/31/2012</stp>
        <stp>1</stp>
        <tr r="G2404" s="2"/>
      </tp>
      <tp>
        <v>1428656542.55</v>
        <stp/>
        <stp>EM_S_STM07_IS</stp>
        <stp>4</stp>
        <stp>600639.SH</stp>
        <stp>9</stp>
        <stp>12/31/2013</stp>
        <stp>1</stp>
        <tr r="I2405" s="2"/>
      </tp>
      <tp>
        <v>3547821336.3299999</v>
        <stp/>
        <stp>EM_S_STM07_IS</stp>
        <stp>4</stp>
        <stp>600628.SH</stp>
        <stp>9</stp>
        <stp>12/31/2012</stp>
        <stp>1</stp>
        <tr r="G2396" s="2"/>
      </tp>
      <tp>
        <v>380846591.72000003</v>
        <stp/>
        <stp>EM_S_STM07_IS</stp>
        <stp>4</stp>
        <stp>600629.SH</stp>
        <stp>9</stp>
        <stp>12/31/2013</stp>
        <stp>1</stp>
        <tr r="I2397" s="2"/>
      </tp>
      <tp>
        <v>6340883649.7600002</v>
        <stp/>
        <stp>EM_S_STM07_IS</stp>
        <stp>4</stp>
        <stp>600618.SH</stp>
        <stp>9</stp>
        <stp>12/31/2012</stp>
        <stp>1</stp>
        <tr r="G2388" s="2"/>
      </tp>
      <tp>
        <v>6621619554.3000002</v>
        <stp/>
        <stp>EM_S_STM07_IS</stp>
        <stp>4</stp>
        <stp>600619.SH</stp>
        <stp>9</stp>
        <stp>12/31/2013</stp>
        <stp>1</stp>
        <tr r="I2389" s="2"/>
      </tp>
      <tp>
        <v>217860242.75999999</v>
        <stp/>
        <stp>EM_S_STM07_IS</stp>
        <stp>4</stp>
        <stp>600608.SH</stp>
        <stp>9</stp>
        <stp>12/31/2012</stp>
        <stp>1</stp>
        <tr r="G2378" s="2"/>
      </tp>
      <tp>
        <v>5690120526.4399996</v>
        <stp/>
        <stp>EM_S_STM07_IS</stp>
        <stp>4</stp>
        <stp>600609.SH</stp>
        <stp>9</stp>
        <stp>12/31/2013</stp>
        <stp>1</stp>
        <tr r="I2379" s="2"/>
      </tp>
      <tp>
        <v>918110910.90999997</v>
        <stp/>
        <stp>EM_S_STM07_IS</stp>
        <stp>4</stp>
        <stp>600698.SH</stp>
        <stp>9</stp>
        <stp>12/31/2012</stp>
        <stp>1</stp>
        <tr r="G2458" s="2"/>
      </tp>
      <tp>
        <v>6103826483.0699997</v>
        <stp/>
        <stp>EM_S_STM07_IS</stp>
        <stp>4</stp>
        <stp>600699.SH</stp>
        <stp>9</stp>
        <stp>12/31/2013</stp>
        <stp>1</stp>
        <tr r="I2459" s="2"/>
      </tp>
      <tp>
        <v>93072254000</v>
        <stp/>
        <stp>EM_S_STM07_IS</stp>
        <stp>4</stp>
        <stp>600688.SH</stp>
        <stp>9</stp>
        <stp>12/31/2012</stp>
        <stp>1</stp>
        <tr r="G2448" s="2"/>
      </tp>
      <tp>
        <v>1657210234.22</v>
        <stp/>
        <stp>EM_S_STM07_IS</stp>
        <stp>4</stp>
        <stp>600689.SH</stp>
        <stp>9</stp>
        <stp>12/31/2013</stp>
        <stp>1</stp>
        <tr r="I2449" s="2"/>
      </tp>
      <tp>
        <v>2221385255.3400002</v>
        <stp/>
        <stp>EM_S_STM07_IS</stp>
        <stp>4</stp>
        <stp>000738.SZ</stp>
        <stp>9</stp>
        <stp>12/31/2012</stp>
        <stp>1</stp>
        <tr r="G290" s="2"/>
      </tp>
      <tp>
        <v>3855290048.4400001</v>
        <stp/>
        <stp>EM_S_STM07_IS</stp>
        <stp>4</stp>
        <stp>000739.SZ</stp>
        <stp>9</stp>
        <stp>12/31/2013</stp>
        <stp>1</stp>
        <tr r="I291" s="2"/>
      </tp>
      <tp>
        <v>1531164694.4300001</v>
        <stp/>
        <stp>EM_S_STM07_IS</stp>
        <stp>4</stp>
        <stp>000728.SZ</stp>
        <stp>9</stp>
        <stp>12/31/2012</stp>
        <stp>1</stp>
        <tr r="G282" s="2"/>
      </tp>
      <tp>
        <v>13748383877.83</v>
        <stp/>
        <stp>EM_S_STM07_IS</stp>
        <stp>4</stp>
        <stp>000729.SZ</stp>
        <stp>9</stp>
        <stp>12/31/2013</stp>
        <stp>1</stp>
        <tr r="I283" s="2"/>
      </tp>
      <tp>
        <v>4406134007.2700005</v>
        <stp/>
        <stp>EM_S_STM07_IS</stp>
        <stp>4</stp>
        <stp>000718.SZ</stp>
        <stp>9</stp>
        <stp>12/31/2012</stp>
        <stp>1</stp>
        <tr r="G273" s="2"/>
      </tp>
      <tp>
        <v>2885321108.1900001</v>
        <stp/>
        <stp>EM_S_STM07_IS</stp>
        <stp>4</stp>
        <stp>000719.SZ</stp>
        <stp>9</stp>
        <stp>12/31/2013</stp>
        <stp>1</stp>
        <tr r="I274" s="2"/>
      </tp>
      <tp>
        <v>8122734464</v>
        <stp/>
        <stp>EM_S_STM07_IS</stp>
        <stp>4</stp>
        <stp>000708.SZ</stp>
        <stp>9</stp>
        <stp>12/31/2012</stp>
        <stp>1</stp>
        <tr r="G264" s="2"/>
      </tp>
      <tp>
        <v>110254992165.5</v>
        <stp/>
        <stp>EM_S_STM07_IS</stp>
        <stp>4</stp>
        <stp>000709.SZ</stp>
        <stp>9</stp>
        <stp>12/31/2013</stp>
        <stp>1</stp>
        <tr r="I265" s="2"/>
      </tp>
      <tp>
        <v>58816324853.519997</v>
        <stp/>
        <stp>EM_S_STM07_IS</stp>
        <stp>4</stp>
        <stp>000778.SZ</stp>
        <stp>9</stp>
        <stp>12/31/2012</stp>
        <stp>1</stp>
        <tr r="G310" s="2"/>
      </tp>
      <tp>
        <v>229157627.53999999</v>
        <stp/>
        <stp>EM_S_STM07_IS</stp>
        <stp>4</stp>
        <stp>000779.SZ</stp>
        <stp>9</stp>
        <stp>12/31/2013</stp>
        <stp>1</stp>
        <tr r="I311" s="2"/>
      </tp>
      <tp>
        <v>15587788770.57</v>
        <stp/>
        <stp>EM_S_STM07_IS</stp>
        <stp>4</stp>
        <stp>000768.SZ</stp>
        <stp>9</stp>
        <stp>12/31/2012</stp>
        <stp>1</stp>
        <tr r="G307" s="2"/>
      </tp>
      <tp>
        <v>14505999729.620001</v>
        <stp/>
        <stp>EM_S_STM07_IS</stp>
        <stp>4</stp>
        <stp>000758.SZ</stp>
        <stp>9</stp>
        <stp>12/31/2012</stp>
        <stp>1</stp>
        <tr r="G300" s="2"/>
      </tp>
      <tp>
        <v>16478453977.190001</v>
        <stp/>
        <stp>EM_S_STM07_IS</stp>
        <stp>4</stp>
        <stp>000759.SZ</stp>
        <stp>9</stp>
        <stp>12/31/2013</stp>
        <stp>1</stp>
        <tr r="I301" s="2"/>
      </tp>
      <tp>
        <v>1502398539.6900001</v>
        <stp/>
        <stp>EM_S_STM07_IS</stp>
        <stp>4</stp>
        <stp>000748.SZ</stp>
        <stp>9</stp>
        <stp>12/31/2012</stp>
        <stp>1</stp>
        <tr r="G292" s="2"/>
      </tp>
      <tp>
        <v>503836480.31999999</v>
        <stp/>
        <stp>EM_S_STM07_IS</stp>
        <stp>4</stp>
        <stp>000798.SZ</stp>
        <stp>9</stp>
        <stp>12/31/2012</stp>
        <stp>1</stp>
        <tr r="G326" s="2"/>
      </tp>
      <tp>
        <v>684631607.21000004</v>
        <stp/>
        <stp>EM_S_STM07_IS</stp>
        <stp>4</stp>
        <stp>000799.SZ</stp>
        <stp>9</stp>
        <stp>12/31/2013</stp>
        <stp>1</stp>
        <tr r="I327" s="2"/>
      </tp>
      <tp>
        <v>1947941189.1400001</v>
        <stp/>
        <stp>EM_S_STM07_IS</stp>
        <stp>4</stp>
        <stp>000788.SZ</stp>
        <stp>9</stp>
        <stp>12/31/2012</stp>
        <stp>1</stp>
        <tr r="G317" s="2"/>
      </tp>
      <tp>
        <v>6179002201.0100002</v>
        <stp/>
        <stp>EM_S_STM07_IS</stp>
        <stp>4</stp>
        <stp>000789.SZ</stp>
        <stp>9</stp>
        <stp>12/31/2013</stp>
        <stp>1</stp>
        <tr r="I318" s="2"/>
      </tp>
      <tp>
        <v>7909721865.6700001</v>
        <stp/>
        <stp>EM_S_STM07_IS</stp>
        <stp>4</stp>
        <stp>600778.SH</stp>
        <stp>9</stp>
        <stp>12/31/2012</stp>
        <stp>1</stp>
        <tr r="G2533" s="2"/>
      </tp>
      <tp>
        <v>485746327.97000003</v>
        <stp/>
        <stp>EM_S_STM07_IS</stp>
        <stp>4</stp>
        <stp>600779.SH</stp>
        <stp>9</stp>
        <stp>12/31/2013</stp>
        <stp>1</stp>
        <tr r="I2534" s="2"/>
      </tp>
      <tp>
        <v>977467204.53999996</v>
        <stp/>
        <stp>EM_S_STM07_IS</stp>
        <stp>4</stp>
        <stp>600768.SH</stp>
        <stp>9</stp>
        <stp>12/31/2012</stp>
        <stp>1</stp>
        <tr r="G2524" s="2"/>
      </tp>
      <tp>
        <v>31996278.68</v>
        <stp/>
        <stp>EM_S_STM07_IS</stp>
        <stp>4</stp>
        <stp>600769.SH</stp>
        <stp>9</stp>
        <stp>12/31/2013</stp>
        <stp>1</stp>
        <tr r="I2525" s="2"/>
      </tp>
      <tp>
        <v>240804748.71000001</v>
        <stp/>
        <stp>EM_S_STM07_IS</stp>
        <stp>4</stp>
        <stp>600758.SH</stp>
        <stp>9</stp>
        <stp>12/31/2012</stp>
        <stp>1</stp>
        <tr r="G2515" s="2"/>
      </tp>
      <tp>
        <v>1643358912.6099999</v>
        <stp/>
        <stp>EM_S_STM07_IS</stp>
        <stp>4</stp>
        <stp>600759.SH</stp>
        <stp>9</stp>
        <stp>12/31/2013</stp>
        <stp>1</stp>
        <tr r="I2516" s="2"/>
      </tp>
      <tp>
        <v>3666669614.5100002</v>
        <stp/>
        <stp>EM_S_STM07_IS</stp>
        <stp>4</stp>
        <stp>600748.SH</stp>
        <stp>9</stp>
        <stp>12/31/2012</stp>
        <stp>1</stp>
        <tr r="G2506" s="2"/>
      </tp>
      <tp>
        <v>178446913.65000001</v>
        <stp/>
        <stp>EM_S_STM07_IS</stp>
        <stp>4</stp>
        <stp>600749.SH</stp>
        <stp>9</stp>
        <stp>12/31/2013</stp>
        <stp>1</stp>
        <tr r="I2507" s="2"/>
      </tp>
      <tp>
        <v>1320057528.8499999</v>
        <stp/>
        <stp>EM_S_STM07_IS</stp>
        <stp>4</stp>
        <stp>600738.SH</stp>
        <stp>9</stp>
        <stp>12/31/2012</stp>
        <stp>1</stp>
        <tr r="G2496" s="2"/>
      </tp>
      <tp>
        <v>10333854547.99</v>
        <stp/>
        <stp>EM_S_STM07_IS</stp>
        <stp>4</stp>
        <stp>600739.SH</stp>
        <stp>9</stp>
        <stp>12/31/2013</stp>
        <stp>1</stp>
        <tr r="I2497" s="2"/>
      </tp>
      <tp>
        <v>723612627.07000005</v>
        <stp/>
        <stp>EM_S_STM07_IS</stp>
        <stp>4</stp>
        <stp>600728.SH</stp>
        <stp>9</stp>
        <stp>12/31/2012</stp>
        <stp>1</stp>
        <tr r="G2486" s="2"/>
      </tp>
      <tp>
        <v>30189995831.91</v>
        <stp/>
        <stp>EM_S_STM07_IS</stp>
        <stp>4</stp>
        <stp>600729.SH</stp>
        <stp>9</stp>
        <stp>12/31/2013</stp>
        <stp>1</stp>
        <tr r="I2487" s="2"/>
      </tp>
      <tp>
        <v>6960195011</v>
        <stp/>
        <stp>EM_S_STM07_IS</stp>
        <stp>4</stp>
        <stp>600718.SH</stp>
        <stp>9</stp>
        <stp>12/31/2012</stp>
        <stp>1</stp>
        <tr r="G2476" s="2"/>
      </tp>
      <tp>
        <v>674500240.57000005</v>
        <stp/>
        <stp>EM_S_STM07_IS</stp>
        <stp>4</stp>
        <stp>600719.SH</stp>
        <stp>9</stp>
        <stp>12/31/2013</stp>
        <stp>1</stp>
        <tr r="I2477" s="2"/>
      </tp>
      <tp>
        <v>2109855269.0899999</v>
        <stp/>
        <stp>EM_S_STM07_IS</stp>
        <stp>4</stp>
        <stp>600708.SH</stp>
        <stp>9</stp>
        <stp>12/31/2012</stp>
        <stp>1</stp>
        <tr r="G2467" s="2"/>
      </tp>
      <tp>
        <v>1022345866.79</v>
        <stp/>
        <stp>EM_S_STM07_IS</stp>
        <stp>4</stp>
        <stp>600798.SH</stp>
        <stp>9</stp>
        <stp>12/31/2012</stp>
        <stp>1</stp>
        <tr r="G2551" s="2"/>
      </tp>
      <tp>
        <v>2210685342.5500002</v>
        <stp/>
        <stp>EM_S_STM07_IS</stp>
        <stp>4</stp>
        <stp>600789.SH</stp>
        <stp>9</stp>
        <stp>12/31/2013</stp>
        <stp>1</stp>
        <tr r="I2542" s="2"/>
      </tp>
      <tp>
        <v>206236809.33000001</v>
        <stp/>
        <stp>EM_S_STM07_IS</stp>
        <stp>4</stp>
        <stp>000038.SZ</stp>
        <stp>9</stp>
        <stp>12/31/2012</stp>
        <stp>1</stp>
        <tr r="G39" s="2"/>
      </tp>
      <tp>
        <v>57874411000</v>
        <stp/>
        <stp>EM_S_STM07_IS</stp>
        <stp>4</stp>
        <stp>000039.SZ</stp>
        <stp>9</stp>
        <stp>12/31/2013</stp>
        <stp>1</stp>
        <tr r="I40" s="2"/>
      </tp>
      <tp>
        <v>266539224.46000001</v>
        <stp/>
        <stp>EM_S_STM07_IS</stp>
        <stp>4</stp>
        <stp>300008.SZ</stp>
        <stp>9</stp>
        <stp>12/31/2012</stp>
        <stp>1</stp>
        <tr r="G1305" s="2"/>
      </tp>
      <tp>
        <v>430346122.27999997</v>
        <stp/>
        <stp>EM_S_STM07_IS</stp>
        <stp>4</stp>
        <stp>300009.SZ</stp>
        <stp>9</stp>
        <stp>12/31/2013</stp>
        <stp>1</stp>
        <tr r="I1306" s="2"/>
      </tp>
      <tp>
        <v>18011759178.259998</v>
        <stp/>
        <stp>EM_S_STM07_IS</stp>
        <stp>4</stp>
        <stp>000028.SZ</stp>
        <stp>9</stp>
        <stp>12/31/2012</stp>
        <stp>1</stp>
        <tr r="G29" s="2"/>
      </tp>
      <tp>
        <v>2116482684.9300001</v>
        <stp/>
        <stp>EM_S_STM07_IS</stp>
        <stp>4</stp>
        <stp>000029.SZ</stp>
        <stp>9</stp>
        <stp>12/31/2013</stp>
        <stp>1</stp>
        <tr r="I30" s="2"/>
      </tp>
      <tp>
        <v>223306832.81</v>
        <stp/>
        <stp>EM_S_STM07_IS</stp>
        <stp>4</stp>
        <stp>300018.SZ</stp>
        <stp>9</stp>
        <stp>12/31/2012</stp>
        <stp>1</stp>
        <tr r="G1315" s="2"/>
      </tp>
      <tp>
        <v>464671690.33999997</v>
        <stp/>
        <stp>EM_S_STM07_IS</stp>
        <stp>4</stp>
        <stp>300019.SZ</stp>
        <stp>9</stp>
        <stp>12/31/2013</stp>
        <stp>1</stp>
        <tr r="I1316" s="2"/>
      </tp>
      <tp>
        <v>11095669</v>
        <stp/>
        <stp>EM_S_STM07_IS</stp>
        <stp>4</stp>
        <stp>000018.SZ</stp>
        <stp>9</stp>
        <stp>12/31/2012</stp>
        <stp>1</stp>
        <tr r="G20" s="2"/>
      </tp>
      <tp>
        <v>438318662.25</v>
        <stp/>
        <stp>EM_S_STM07_IS</stp>
        <stp>4</stp>
        <stp>000019.SZ</stp>
        <stp>9</stp>
        <stp>12/31/2013</stp>
        <stp>1</stp>
        <tr r="I21" s="2"/>
      </tp>
      <tp>
        <v>476496994.5</v>
        <stp/>
        <stp>EM_S_STM07_IS</stp>
        <stp>4</stp>
        <stp>300028.SZ</stp>
        <stp>9</stp>
        <stp>12/31/2012</stp>
        <stp>1</stp>
        <tr r="G1325" s="2"/>
      </tp>
      <tp>
        <v>220574963.97</v>
        <stp/>
        <stp>EM_S_STM07_IS</stp>
        <stp>4</stp>
        <stp>300029.SZ</stp>
        <stp>9</stp>
        <stp>12/31/2013</stp>
        <stp>1</stp>
        <tr r="I1326" s="2"/>
      </tp>
      <tp>
        <v>331480790.25999999</v>
        <stp/>
        <stp>EM_S_STM07_IS</stp>
        <stp>4</stp>
        <stp>000008.SZ</stp>
        <stp>9</stp>
        <stp>12/31/2012</stp>
        <stp>1</stp>
        <tr r="G12" s="2"/>
      </tp>
      <tp>
        <v>4155024013.8000002</v>
        <stp/>
        <stp>EM_S_STM07_IS</stp>
        <stp>4</stp>
        <stp>000009.SZ</stp>
        <stp>9</stp>
        <stp>12/31/2013</stp>
        <stp>1</stp>
        <tr r="I13" s="2"/>
      </tp>
      <tp>
        <v>438250621.86000001</v>
        <stp/>
        <stp>EM_S_STM07_IS</stp>
        <stp>4</stp>
        <stp>300038.SZ</stp>
        <stp>9</stp>
        <stp>12/31/2012</stp>
        <stp>1</stp>
        <tr r="G1335" s="2"/>
      </tp>
      <tp>
        <v>1323215434.8299999</v>
        <stp/>
        <stp>EM_S_STM07_IS</stp>
        <stp>4</stp>
        <stp>300039.SZ</stp>
        <stp>9</stp>
        <stp>12/31/2013</stp>
        <stp>1</stp>
        <tr r="I1336" s="2"/>
      </tp>
      <tp>
        <v>6418021706.2399998</v>
        <stp/>
        <stp>EM_S_STM07_IS</stp>
        <stp>4</stp>
        <stp>000078.SZ</stp>
        <stp>9</stp>
        <stp>12/31/2012</stp>
        <stp>1</stp>
        <tr r="G62" s="2"/>
      </tp>
      <tp>
        <v>702565779.60000002</v>
        <stp/>
        <stp>EM_S_STM07_IS</stp>
        <stp>4</stp>
        <stp>300048.SZ</stp>
        <stp>9</stp>
        <stp>12/31/2012</stp>
        <stp>1</stp>
        <tr r="G1345" s="2"/>
      </tp>
      <tp>
        <v>523483188.50999999</v>
        <stp/>
        <stp>EM_S_STM07_IS</stp>
        <stp>4</stp>
        <stp>300049.SZ</stp>
        <stp>9</stp>
        <stp>12/31/2013</stp>
        <stp>1</stp>
        <tr r="I1346" s="2"/>
      </tp>
      <tp>
        <v>104954271.06999999</v>
        <stp/>
        <stp>EM_S_STM07_IS</stp>
        <stp>4</stp>
        <stp>000068.SZ</stp>
        <stp>9</stp>
        <stp>12/31/2012</stp>
        <stp>1</stp>
        <tr r="G59" s="2"/>
      </tp>
      <tp>
        <v>28156382086.849998</v>
        <stp/>
        <stp>EM_S_STM07_IS</stp>
        <stp>4</stp>
        <stp>000069.SZ</stp>
        <stp>9</stp>
        <stp>12/31/2013</stp>
        <stp>1</stp>
        <tr r="I60" s="2"/>
      </tp>
      <tp>
        <v>2175378052.4000001</v>
        <stp/>
        <stp>EM_S_STM07_IS</stp>
        <stp>4</stp>
        <stp>300058.SZ</stp>
        <stp>9</stp>
        <stp>12/31/2012</stp>
        <stp>1</stp>
        <tr r="G1355" s="2"/>
      </tp>
      <tp>
        <v>248474867.84</v>
        <stp/>
        <stp>EM_S_STM07_IS</stp>
        <stp>4</stp>
        <stp>300059.SZ</stp>
        <stp>9</stp>
        <stp>12/31/2013</stp>
        <stp>1</stp>
        <tr r="I1356" s="2"/>
      </tp>
      <tp>
        <v>463807500.76999998</v>
        <stp/>
        <stp>EM_S_STM07_IS</stp>
        <stp>4</stp>
        <stp>000058.SZ</stp>
        <stp>9</stp>
        <stp>12/31/2012</stp>
        <stp>1</stp>
        <tr r="G51" s="2"/>
      </tp>
      <tp>
        <v>41557911422.059998</v>
        <stp/>
        <stp>EM_S_STM07_IS</stp>
        <stp>4</stp>
        <stp>000059.SZ</stp>
        <stp>9</stp>
        <stp>12/31/2013</stp>
        <stp>1</stp>
        <tr r="I52" s="2"/>
      </tp>
      <tp>
        <v>3104406048.1799998</v>
        <stp/>
        <stp>EM_S_STM07_IS</stp>
        <stp>4</stp>
        <stp>300068.SZ</stp>
        <stp>9</stp>
        <stp>12/31/2012</stp>
        <stp>1</stp>
        <tr r="G1364" s="2"/>
      </tp>
      <tp>
        <v>192103154.91999999</v>
        <stp/>
        <stp>EM_S_STM07_IS</stp>
        <stp>4</stp>
        <stp>300069.SZ</stp>
        <stp>9</stp>
        <stp>12/31/2013</stp>
        <stp>1</stp>
        <tr r="I1365" s="2"/>
      </tp>
      <tp>
        <v>1453353016.9000001</v>
        <stp/>
        <stp>EM_S_STM07_IS</stp>
        <stp>4</stp>
        <stp>000048.SZ</stp>
        <stp>9</stp>
        <stp>12/31/2012</stp>
        <stp>1</stp>
        <tr r="G46" s="2"/>
      </tp>
      <tp>
        <v>4402498844.3299999</v>
        <stp/>
        <stp>EM_S_STM07_IS</stp>
        <stp>4</stp>
        <stp>000049.SZ</stp>
        <stp>9</stp>
        <stp>12/31/2013</stp>
        <stp>1</stp>
        <tr r="I47" s="2"/>
      </tp>
      <tp>
        <v>334277609.05000001</v>
        <stp/>
        <stp>EM_S_STM07_IS</stp>
        <stp>4</stp>
        <stp>300078.SZ</stp>
        <stp>9</stp>
        <stp>12/31/2012</stp>
        <stp>1</stp>
        <tr r="G1374" s="2"/>
      </tp>
      <tp>
        <v>386551049.25</v>
        <stp/>
        <stp>EM_S_STM07_IS</stp>
        <stp>4</stp>
        <stp>300079.SZ</stp>
        <stp>9</stp>
        <stp>12/31/2013</stp>
        <stp>1</stp>
        <tr r="I1375" s="2"/>
      </tp>
      <tp>
        <v>810345077.13</v>
        <stp/>
        <stp>EM_S_STM07_IS</stp>
        <stp>4</stp>
        <stp>300088.SZ</stp>
        <stp>9</stp>
        <stp>12/31/2012</stp>
        <stp>1</stp>
        <tr r="G1384" s="2"/>
      </tp>
      <tp>
        <v>415376055.36000001</v>
        <stp/>
        <stp>EM_S_STM07_IS</stp>
        <stp>4</stp>
        <stp>300089.SZ</stp>
        <stp>9</stp>
        <stp>12/31/2013</stp>
        <stp>1</stp>
        <tr r="I1385" s="2"/>
      </tp>
      <tp>
        <v>302196863.06999999</v>
        <stp/>
        <stp>EM_S_STM07_IS</stp>
        <stp>4</stp>
        <stp>300098.SZ</stp>
        <stp>9</stp>
        <stp>12/31/2012</stp>
        <stp>1</stp>
        <tr r="G1394" s="2"/>
      </tp>
      <tp>
        <v>173864168.55000001</v>
        <stp/>
        <stp>EM_S_STM07_IS</stp>
        <stp>4</stp>
        <stp>300099.SZ</stp>
        <stp>9</stp>
        <stp>12/31/2013</stp>
        <stp>1</stp>
        <tr r="I1395" s="2"/>
      </tp>
      <tp>
        <v>1187193388.1500001</v>
        <stp/>
        <stp>EM_S_STM07_IS</stp>
        <stp>4</stp>
        <stp>000099.SZ</stp>
        <stp>9</stp>
        <stp>12/31/2013</stp>
        <stp>1</stp>
        <tr r="I67" s="2"/>
      </tp>
      <tp>
        <v>316465125.63999999</v>
        <stp/>
        <stp>EM_S_STM07_IS</stp>
        <stp>4</stp>
        <stp>000088.SZ</stp>
        <stp>9</stp>
        <stp>12/31/2012</stp>
        <stp>1</stp>
        <tr r="G63" s="2"/>
      </tp>
      <tp>
        <v>2546432153.8000002</v>
        <stp/>
        <stp>EM_S_STM07_IS</stp>
        <stp>4</stp>
        <stp>000089.SZ</stp>
        <stp>9</stp>
        <stp>12/31/2013</stp>
        <stp>1</stp>
        <tr r="I64" s="2"/>
      </tp>
      <tp>
        <v>2661494632.5799999</v>
        <stp/>
        <stp>EM_S_STM07_IS</stp>
        <stp>4</stp>
        <stp>600078.SH</stp>
        <stp>9</stp>
        <stp>12/31/2012</stp>
        <stp>1</stp>
        <tr r="G1937" s="2"/>
      </tp>
      <tp>
        <v>6010211397.8199997</v>
        <stp/>
        <stp>EM_S_STM07_IS</stp>
        <stp>4</stp>
        <stp>600079.SH</stp>
        <stp>9</stp>
        <stp>12/31/2013</stp>
        <stp>1</stp>
        <tr r="I1938" s="2"/>
      </tp>
      <tp>
        <v>53536895341.129997</v>
        <stp/>
        <stp>EM_S_STM07_IS</stp>
        <stp>4</stp>
        <stp>600068.SH</stp>
        <stp>9</stp>
        <stp>12/31/2012</stp>
        <stp>1</stp>
        <tr r="G1927" s="2"/>
      </tp>
      <tp>
        <v>3514959659.1199999</v>
        <stp/>
        <stp>EM_S_STM07_IS</stp>
        <stp>4</stp>
        <stp>600069.SH</stp>
        <stp>9</stp>
        <stp>12/31/2013</stp>
        <stp>1</stp>
        <tr r="I1928" s="2"/>
      </tp>
      <tp>
        <v>149388449893.60999</v>
        <stp/>
        <stp>EM_S_STM07_IS</stp>
        <stp>4</stp>
        <stp>600058.SH</stp>
        <stp>9</stp>
        <stp>12/31/2012</stp>
        <stp>1</stp>
        <tr r="G1918" s="2"/>
      </tp>
      <tp>
        <v>1467923845.72</v>
        <stp/>
        <stp>EM_S_STM07_IS</stp>
        <stp>4</stp>
        <stp>600059.SH</stp>
        <stp>9</stp>
        <stp>12/31/2013</stp>
        <stp>1</stp>
        <tr r="I1919" s="2"/>
      </tp>
      <tp>
        <v>68905756710.270004</v>
        <stp/>
        <stp>EM_S_STM07_IS</stp>
        <stp>4</stp>
        <stp>600048.SH</stp>
        <stp>9</stp>
        <stp>12/31/2012</stp>
        <stp>1</stp>
        <tr r="G1909" s="2"/>
      </tp>
      <tp>
        <v>2858187038.3299999</v>
        <stp/>
        <stp>EM_S_STM07_IS</stp>
        <stp>4</stp>
        <stp>600038.SH</stp>
        <stp>9</stp>
        <stp>12/31/2012</stp>
        <stp>1</stp>
        <tr r="G1907" s="2"/>
      </tp>
      <tp>
        <v>25426913115.189999</v>
        <stp/>
        <stp>EM_S_STM07_IS</stp>
        <stp>4</stp>
        <stp>600039.SH</stp>
        <stp>9</stp>
        <stp>12/31/2013</stp>
        <stp>1</stp>
        <tr r="I1908" s="2"/>
      </tp>
      <tp>
        <v>2786045000000</v>
        <stp/>
        <stp>EM_S_STM07_IS</stp>
        <stp>4</stp>
        <stp>600028.SH</stp>
        <stp>9</stp>
        <stp>12/31/2012</stp>
        <stp>1</stp>
        <tr r="G1899" s="2"/>
      </tp>
      <tp>
        <v>98130000000</v>
        <stp/>
        <stp>EM_S_STM07_IS</stp>
        <stp>4</stp>
        <stp>600029.SH</stp>
        <stp>9</stp>
        <stp>12/31/2013</stp>
        <stp>1</stp>
        <tr r="I1900" s="2"/>
      </tp>
      <tp>
        <v>28381021292.779999</v>
        <stp/>
        <stp>EM_S_STM07_IS</stp>
        <stp>4</stp>
        <stp>600018.SH</stp>
        <stp>9</stp>
        <stp>12/31/2012</stp>
        <stp>1</stp>
        <tr r="G1891" s="2"/>
      </tp>
      <tp>
        <v>189688379683.22</v>
        <stp/>
        <stp>EM_S_STM07_IS</stp>
        <stp>4</stp>
        <stp>600019.SH</stp>
        <stp>9</stp>
        <stp>12/31/2013</stp>
        <stp>1</stp>
        <tr r="I1892" s="2"/>
      </tp>
      <tp>
        <v>3382924612.8699999</v>
        <stp/>
        <stp>EM_S_STM07_IS</stp>
        <stp>4</stp>
        <stp>600008.SH</stp>
        <stp>9</stp>
        <stp>12/31/2012</stp>
        <stp>1</stp>
        <tr r="G1883" s="2"/>
      </tp>
      <tp>
        <v>5215129817.1999998</v>
        <stp/>
        <stp>EM_S_STM07_IS</stp>
        <stp>4</stp>
        <stp>600009.SH</stp>
        <stp>9</stp>
        <stp>12/31/2013</stp>
        <stp>1</stp>
        <tr r="I1884" s="2"/>
      </tp>
      <tp>
        <v>15164465859.16</v>
        <stp/>
        <stp>EM_S_STM07_IS</stp>
        <stp>4</stp>
        <stp>600098.SH</stp>
        <stp>9</stp>
        <stp>12/31/2012</stp>
        <stp>1</stp>
        <tr r="G1955" s="2"/>
      </tp>
      <tp>
        <v>280368747.83999997</v>
        <stp/>
        <stp>EM_S_STM07_IS</stp>
        <stp>4</stp>
        <stp>600099.SH</stp>
        <stp>9</stp>
        <stp>12/31/2013</stp>
        <stp>1</stp>
        <tr r="I1956" s="2"/>
      </tp>
      <tp>
        <v>1228647824.73</v>
        <stp/>
        <stp>EM_S_STM07_IS</stp>
        <stp>4</stp>
        <stp>600088.SH</stp>
        <stp>9</stp>
        <stp>12/31/2012</stp>
        <stp>1</stp>
        <tr r="G1946" s="2"/>
      </tp>
      <tp>
        <v>29174688011.169998</v>
        <stp/>
        <stp>EM_S_STM07_IS</stp>
        <stp>4</stp>
        <stp>600089.SH</stp>
        <stp>9</stp>
        <stp>12/31/2013</stp>
        <stp>1</stp>
        <tr r="I1947" s="2"/>
      </tp>
      <tp>
        <v>159898590.46000001</v>
        <stp/>
        <stp>EM_S_STM07_IS</stp>
        <stp>4</stp>
        <stp>300108.SZ</stp>
        <stp>9</stp>
        <stp>12/31/2012</stp>
        <stp>1</stp>
        <tr r="G1404" s="2"/>
      </tp>
      <tp>
        <v>209389954.31999999</v>
        <stp/>
        <stp>EM_S_STM07_IS</stp>
        <stp>4</stp>
        <stp>300109.SZ</stp>
        <stp>9</stp>
        <stp>12/31/2013</stp>
        <stp>1</stp>
        <tr r="I1405" s="2"/>
      </tp>
      <tp>
        <v>1015902911.2</v>
        <stp/>
        <stp>EM_S_STM07_IS</stp>
        <stp>4</stp>
        <stp>300118.SZ</stp>
        <stp>9</stp>
        <stp>12/31/2012</stp>
        <stp>1</stp>
        <tr r="G1414" s="2"/>
      </tp>
      <tp>
        <v>754904372.33000004</v>
        <stp/>
        <stp>EM_S_STM07_IS</stp>
        <stp>4</stp>
        <stp>300119.SZ</stp>
        <stp>9</stp>
        <stp>12/31/2013</stp>
        <stp>1</stp>
        <tr r="I1415" s="2"/>
      </tp>
      <tp>
        <v>1963213021.8900001</v>
        <stp/>
        <stp>EM_S_STM07_IS</stp>
        <stp>4</stp>
        <stp>300128.SZ</stp>
        <stp>9</stp>
        <stp>12/31/2012</stp>
        <stp>1</stp>
        <tr r="G1424" s="2"/>
      </tp>
      <tp>
        <v>1079253554.29</v>
        <stp/>
        <stp>EM_S_STM07_IS</stp>
        <stp>4</stp>
        <stp>300129.SZ</stp>
        <stp>9</stp>
        <stp>12/31/2013</stp>
        <stp>1</stp>
        <tr r="I1425" s="2"/>
      </tp>
      <tp>
        <v>951326932.01999998</v>
        <stp/>
        <stp>EM_S_STM07_IS</stp>
        <stp>4</stp>
        <stp>300138.SZ</stp>
        <stp>9</stp>
        <stp>12/31/2012</stp>
        <stp>1</stp>
        <tr r="G1434" s="2"/>
      </tp>
      <tp>
        <v>291308239.24000001</v>
        <stp/>
        <stp>EM_S_STM07_IS</stp>
        <stp>4</stp>
        <stp>300139.SZ</stp>
        <stp>9</stp>
        <stp>12/31/2013</stp>
        <stp>1</stp>
        <tr r="I1435" s="2"/>
      </tp>
      <tp>
        <v>279907785.5</v>
        <stp/>
        <stp>EM_S_STM07_IS</stp>
        <stp>4</stp>
        <stp>300148.SZ</stp>
        <stp>9</stp>
        <stp>12/31/2012</stp>
        <stp>1</stp>
        <tr r="G1444" s="2"/>
      </tp>
      <tp>
        <v>256723740.78999999</v>
        <stp/>
        <stp>EM_S_STM07_IS</stp>
        <stp>4</stp>
        <stp>300149.SZ</stp>
        <stp>9</stp>
        <stp>12/31/2013</stp>
        <stp>1</stp>
        <tr r="I1445" s="2"/>
      </tp>
      <tp>
        <v>1387054787.23</v>
        <stp/>
        <stp>EM_S_STM07_IS</stp>
        <stp>4</stp>
        <stp>300158.SZ</stp>
        <stp>9</stp>
        <stp>12/31/2012</stp>
        <stp>1</stp>
        <tr r="G1454" s="2"/>
      </tp>
      <tp>
        <v>572346556.14999998</v>
        <stp/>
        <stp>EM_S_STM07_IS</stp>
        <stp>4</stp>
        <stp>300159.SZ</stp>
        <stp>9</stp>
        <stp>12/31/2013</stp>
        <stp>1</stp>
        <tr r="I1455" s="2"/>
      </tp>
      <tp>
        <v>5022514228.5799999</v>
        <stp/>
        <stp>EM_S_STM07_IS</stp>
        <stp>4</stp>
        <stp>000158.SZ</stp>
        <stp>9</stp>
        <stp>12/31/2012</stp>
        <stp>1</stp>
        <tr r="G75" s="2"/>
      </tp>
      <tp>
        <v>1068478602.35</v>
        <stp/>
        <stp>EM_S_STM07_IS</stp>
        <stp>4</stp>
        <stp>000159.SZ</stp>
        <stp>9</stp>
        <stp>12/31/2013</stp>
        <stp>1</stp>
        <tr r="I76" s="2"/>
      </tp>
      <tp>
        <v>884744328.70000005</v>
        <stp/>
        <stp>EM_S_STM07_IS</stp>
        <stp>4</stp>
        <stp>300168.SZ</stp>
        <stp>9</stp>
        <stp>12/31/2012</stp>
        <stp>1</stp>
        <tr r="G1464" s="2"/>
      </tp>
      <tp>
        <v>605861885.02999997</v>
        <stp/>
        <stp>EM_S_STM07_IS</stp>
        <stp>4</stp>
        <stp>300169.SZ</stp>
        <stp>9</stp>
        <stp>12/31/2013</stp>
        <stp>1</stp>
        <tr r="I1465" s="2"/>
      </tp>
      <tp>
        <v>258378145.87</v>
        <stp/>
        <stp>EM_S_STM07_IS</stp>
        <stp>4</stp>
        <stp>300178.SZ</stp>
        <stp>9</stp>
        <stp>12/31/2012</stp>
        <stp>1</stp>
        <tr r="G1474" s="2"/>
      </tp>
      <tp>
        <v>151356757.59999999</v>
        <stp/>
        <stp>EM_S_STM07_IS</stp>
        <stp>4</stp>
        <stp>300179.SZ</stp>
        <stp>9</stp>
        <stp>12/31/2013</stp>
        <stp>1</stp>
        <tr r="I1475" s="2"/>
      </tp>
      <tp>
        <v>349997542.02999997</v>
        <stp/>
        <stp>EM_S_STM07_IS</stp>
        <stp>4</stp>
        <stp>300188.SZ</stp>
        <stp>9</stp>
        <stp>12/31/2012</stp>
        <stp>1</stp>
        <tr r="G1483" s="2"/>
      </tp>
      <tp>
        <v>454365781.08999997</v>
        <stp/>
        <stp>EM_S_STM07_IS</stp>
        <stp>4</stp>
        <stp>300189.SZ</stp>
        <stp>9</stp>
        <stp>12/31/2013</stp>
        <stp>1</stp>
        <tr r="I1484" s="2"/>
      </tp>
      <tp>
        <v>396691366.98000002</v>
        <stp/>
        <stp>EM_S_STM07_IS</stp>
        <stp>4</stp>
        <stp>300198.SZ</stp>
        <stp>9</stp>
        <stp>12/31/2012</stp>
        <stp>1</stp>
        <tr r="G1493" s="2"/>
      </tp>
      <tp>
        <v>301404772.25999999</v>
        <stp/>
        <stp>EM_S_STM07_IS</stp>
        <stp>4</stp>
        <stp>300199.SZ</stp>
        <stp>9</stp>
        <stp>12/31/2013</stp>
        <stp>1</stp>
        <tr r="I1494" s="2"/>
      </tp>
      <tp>
        <v>1243195266.4100001</v>
        <stp/>
        <stp>EM_S_STM07_IS</stp>
        <stp>4</stp>
        <stp>600178.SH</stp>
        <stp>9</stp>
        <stp>12/31/2012</stp>
        <stp>1</stp>
        <tr r="G2025" s="2"/>
      </tp>
      <tp>
        <v>1641954551.9400001</v>
        <stp/>
        <stp>EM_S_STM07_IS</stp>
        <stp>4</stp>
        <stp>600179.SH</stp>
        <stp>9</stp>
        <stp>12/31/2013</stp>
        <stp>1</stp>
        <tr r="I2026" s="2"/>
      </tp>
      <tp>
        <v>255933681.09999999</v>
        <stp/>
        <stp>EM_S_STM07_IS</stp>
        <stp>4</stp>
        <stp>600168.SH</stp>
        <stp>9</stp>
        <stp>12/31/2012</stp>
        <stp>1</stp>
        <tr r="G2016" s="2"/>
      </tp>
      <tp>
        <v>9551413326.7299995</v>
        <stp/>
        <stp>EM_S_STM07_IS</stp>
        <stp>4</stp>
        <stp>600169.SH</stp>
        <stp>9</stp>
        <stp>12/31/2013</stp>
        <stp>1</stp>
        <tr r="I2017" s="2"/>
      </tp>
      <tp>
        <v>1049439102.92</v>
        <stp/>
        <stp>EM_S_STM07_IS</stp>
        <stp>4</stp>
        <stp>600158.SH</stp>
        <stp>9</stp>
        <stp>12/31/2012</stp>
        <stp>1</stp>
        <tr r="G2007" s="2"/>
      </tp>
      <tp>
        <v>676659021.30999994</v>
        <stp/>
        <stp>EM_S_STM07_IS</stp>
        <stp>4</stp>
        <stp>600159.SH</stp>
        <stp>9</stp>
        <stp>12/31/2013</stp>
        <stp>1</stp>
        <tr r="I2008" s="2"/>
      </tp>
      <tp>
        <v>602709985.11000001</v>
        <stp/>
        <stp>EM_S_STM07_IS</stp>
        <stp>4</stp>
        <stp>600148.SH</stp>
        <stp>9</stp>
        <stp>12/31/2012</stp>
        <stp>1</stp>
        <tr r="G1998" s="2"/>
      </tp>
      <tp>
        <v>51630168.020000003</v>
        <stp/>
        <stp>EM_S_STM07_IS</stp>
        <stp>4</stp>
        <stp>600149.SH</stp>
        <stp>9</stp>
        <stp>12/31/2013</stp>
        <stp>1</stp>
        <tr r="I1999" s="2"/>
      </tp>
      <tp>
        <v>10279898405.530001</v>
        <stp/>
        <stp>EM_S_STM07_IS</stp>
        <stp>4</stp>
        <stp>600138.SH</stp>
        <stp>9</stp>
        <stp>12/31/2012</stp>
        <stp>1</stp>
        <tr r="G1992" s="2"/>
      </tp>
      <tp>
        <v>423046852.98000002</v>
        <stp/>
        <stp>EM_S_STM07_IS</stp>
        <stp>4</stp>
        <stp>600139.SH</stp>
        <stp>9</stp>
        <stp>12/31/2013</stp>
        <stp>1</stp>
        <tr r="I1993" s="2"/>
      </tp>
      <tp>
        <v>3299986970.1599998</v>
        <stp/>
        <stp>EM_S_STM07_IS</stp>
        <stp>4</stp>
        <stp>600128.SH</stp>
        <stp>9</stp>
        <stp>12/31/2012</stp>
        <stp>1</stp>
        <tr r="G1983" s="2"/>
      </tp>
      <tp>
        <v>6603077714.6899996</v>
        <stp/>
        <stp>EM_S_STM07_IS</stp>
        <stp>4</stp>
        <stp>600129.SH</stp>
        <stp>9</stp>
        <stp>12/31/2013</stp>
        <stp>1</stp>
        <tr r="I1984" s="2"/>
      </tp>
      <tp>
        <v>4260890415.48</v>
        <stp/>
        <stp>EM_S_STM07_IS</stp>
        <stp>4</stp>
        <stp>600118.SH</stp>
        <stp>9</stp>
        <stp>12/31/2012</stp>
        <stp>1</stp>
        <tr r="G1974" s="2"/>
      </tp>
      <tp>
        <v>1559243362.3499999</v>
        <stp/>
        <stp>EM_S_STM07_IS</stp>
        <stp>4</stp>
        <stp>600119.SH</stp>
        <stp>9</stp>
        <stp>12/31/2013</stp>
        <stp>1</stp>
        <tr r="I1975" s="2"/>
      </tp>
      <tp>
        <v>2246057395.98</v>
        <stp/>
        <stp>EM_S_STM07_IS</stp>
        <stp>4</stp>
        <stp>600108.SH</stp>
        <stp>9</stp>
        <stp>12/31/2012</stp>
        <stp>1</stp>
        <tr r="G1964" s="2"/>
      </tp>
      <tp>
        <v>1547030469.04</v>
        <stp/>
        <stp>EM_S_STM07_IS</stp>
        <stp>4</stp>
        <stp>600109.SH</stp>
        <stp>9</stp>
        <stp>12/31/2013</stp>
        <stp>1</stp>
        <tr r="I1965" s="2"/>
      </tp>
      <tp>
        <v>6183261443.5799999</v>
        <stp/>
        <stp>EM_S_STM07_IS</stp>
        <stp>4</stp>
        <stp>600198.SH</stp>
        <stp>9</stp>
        <stp>12/31/2012</stp>
        <stp>1</stp>
        <tr r="G2043" s="2"/>
      </tp>
      <tp>
        <v>2080618955.4100001</v>
        <stp/>
        <stp>EM_S_STM07_IS</stp>
        <stp>4</stp>
        <stp>600199.SH</stp>
        <stp>9</stp>
        <stp>12/31/2013</stp>
        <stp>1</stp>
        <tr r="I2044" s="2"/>
      </tp>
      <tp>
        <v>59673546400</v>
        <stp/>
        <stp>EM_S_STM07_IS</stp>
        <stp>4</stp>
        <stp>600188.SH</stp>
        <stp>9</stp>
        <stp>12/31/2012</stp>
        <stp>1</stp>
        <tr r="G2034" s="2"/>
      </tp>
      <tp>
        <v>1339431718.3399999</v>
        <stp/>
        <stp>EM_S_STM07_IS</stp>
        <stp>4</stp>
        <stp>600189.SH</stp>
        <stp>9</stp>
        <stp>12/31/2013</stp>
        <stp>1</stp>
        <tr r="I2035" s="2"/>
      </tp>
      <tp>
        <v>247263192.78999999</v>
        <stp/>
        <stp>EM_S_STM07_IS</stp>
        <stp>4</stp>
        <stp>300208.SZ</stp>
        <stp>9</stp>
        <stp>12/31/2012</stp>
        <stp>1</stp>
        <tr r="G1503" s="2"/>
      </tp>
      <tp>
        <v>158021667.21000001</v>
        <stp/>
        <stp>EM_S_STM07_IS</stp>
        <stp>4</stp>
        <stp>300209.SZ</stp>
        <stp>9</stp>
        <stp>12/31/2013</stp>
        <stp>1</stp>
        <tr r="I1504" s="2"/>
      </tp>
      <tp>
        <v>1110963297.5699999</v>
        <stp/>
        <stp>EM_S_STM07_IS</stp>
        <stp>4</stp>
        <stp>300218.SZ</stp>
        <stp>9</stp>
        <stp>12/31/2012</stp>
        <stp>1</stp>
        <tr r="G1513" s="2"/>
      </tp>
      <tp>
        <v>735417172.74000001</v>
        <stp/>
        <stp>EM_S_STM07_IS</stp>
        <stp>4</stp>
        <stp>300219.SZ</stp>
        <stp>9</stp>
        <stp>12/31/2013</stp>
        <stp>1</stp>
        <tr r="I1514" s="2"/>
      </tp>
      <tp>
        <v>1245431841.77</v>
        <stp/>
        <stp>EM_S_STM07_IS</stp>
        <stp>4</stp>
        <stp>300228.SZ</stp>
        <stp>9</stp>
        <stp>12/31/2012</stp>
        <stp>1</stp>
        <tr r="G1523" s="2"/>
      </tp>
      <tp>
        <v>194159686.99000001</v>
        <stp/>
        <stp>EM_S_STM07_IS</stp>
        <stp>4</stp>
        <stp>300229.SZ</stp>
        <stp>9</stp>
        <stp>12/31/2013</stp>
        <stp>1</stp>
        <tr r="I1524" s="2"/>
      </tp>
      <tp>
        <v>147020069.08000001</v>
        <stp/>
        <stp>EM_S_STM07_IS</stp>
        <stp>4</stp>
        <stp>300238.SZ</stp>
        <stp>9</stp>
        <stp>12/31/2012</stp>
        <stp>1</stp>
        <tr r="G1533" s="2"/>
      </tp>
      <tp>
        <v>382109453.02999997</v>
        <stp/>
        <stp>EM_S_STM07_IS</stp>
        <stp>4</stp>
        <stp>300239.SZ</stp>
        <stp>9</stp>
        <stp>12/31/2013</stp>
        <stp>1</stp>
        <tr r="I1534" s="2"/>
      </tp>
      <tp>
        <v>209436781.06999999</v>
        <stp/>
        <stp>EM_S_STM07_IS</stp>
        <stp>4</stp>
        <stp>300248.SZ</stp>
        <stp>9</stp>
        <stp>12/31/2012</stp>
        <stp>1</stp>
        <tr r="G1543" s="2"/>
      </tp>
      <tp>
        <v>386512009.99000001</v>
        <stp/>
        <stp>EM_S_STM07_IS</stp>
        <stp>4</stp>
        <stp>300249.SZ</stp>
        <stp>9</stp>
        <stp>12/31/2013</stp>
        <stp>1</stp>
        <tr r="I1544" s="2"/>
      </tp>
      <tp>
        <v>438857276.25999999</v>
        <stp/>
        <stp>EM_S_STM07_IS</stp>
        <stp>4</stp>
        <stp>300258.SZ</stp>
        <stp>9</stp>
        <stp>12/31/2012</stp>
        <stp>1</stp>
        <tr r="G1553" s="2"/>
      </tp>
      <tp>
        <v>327547072.76999998</v>
        <stp/>
        <stp>EM_S_STM07_IS</stp>
        <stp>4</stp>
        <stp>300259.SZ</stp>
        <stp>9</stp>
        <stp>12/31/2013</stp>
        <stp>1</stp>
        <tr r="I1554" s="2"/>
      </tp>
      <tp>
        <v>296157372.37</v>
        <stp/>
        <stp>EM_S_STM07_IS</stp>
        <stp>4</stp>
        <stp>300268.SZ</stp>
        <stp>9</stp>
        <stp>12/31/2012</stp>
        <stp>1</stp>
        <tr r="G1563" s="2"/>
      </tp>
      <tp>
        <v>585608151.27999997</v>
        <stp/>
        <stp>EM_S_STM07_IS</stp>
        <stp>4</stp>
        <stp>300269.SZ</stp>
        <stp>9</stp>
        <stp>12/31/2013</stp>
        <stp>1</stp>
        <tr r="I1564" s="2"/>
      </tp>
      <tp>
        <v>250177398.84</v>
        <stp/>
        <stp>EM_S_STM07_IS</stp>
        <stp>4</stp>
        <stp>300278.SZ</stp>
        <stp>9</stp>
        <stp>12/31/2012</stp>
        <stp>1</stp>
        <tr r="G1573" s="2"/>
      </tp>
      <tp>
        <v>492815338.37</v>
        <stp/>
        <stp>EM_S_STM07_IS</stp>
        <stp>4</stp>
        <stp>300279.SZ</stp>
        <stp>9</stp>
        <stp>12/31/2013</stp>
        <stp>1</stp>
        <tr r="I1574" s="2"/>
      </tp>
      <tp>
        <v>150484583.09999999</v>
        <stp/>
        <stp>EM_S_STM07_IS</stp>
        <stp>4</stp>
        <stp>300288.SZ</stp>
        <stp>9</stp>
        <stp>12/31/2012</stp>
        <stp>1</stp>
        <tr r="G1583" s="2"/>
      </tp>
      <tp>
        <v>343630223.37</v>
        <stp/>
        <stp>EM_S_STM07_IS</stp>
        <stp>4</stp>
        <stp>300289.SZ</stp>
        <stp>9</stp>
        <stp>12/31/2013</stp>
        <stp>1</stp>
        <tr r="I1584" s="2"/>
      </tp>
      <tp>
        <v>339120844.12</v>
        <stp/>
        <stp>EM_S_STM07_IS</stp>
        <stp>4</stp>
        <stp>300298.SZ</stp>
        <stp>9</stp>
        <stp>12/31/2012</stp>
        <stp>1</stp>
        <tr r="G1593" s="2"/>
      </tp>
      <tp>
        <v>182551768.56</v>
        <stp/>
        <stp>EM_S_STM07_IS</stp>
        <stp>4</stp>
        <stp>300299.SZ</stp>
        <stp>9</stp>
        <stp>12/31/2013</stp>
        <stp>1</stp>
        <tr r="I1594" s="2"/>
      </tp>
      <tp>
        <v>14114259562.24</v>
        <stp/>
        <stp>EM_S_STM07_IS</stp>
        <stp>4</stp>
        <stp>600278.SH</stp>
        <stp>9</stp>
        <stp>12/31/2012</stp>
        <stp>1</stp>
        <tr r="G2112" s="2"/>
      </tp>
      <tp>
        <v>1269816590.74</v>
        <stp/>
        <stp>EM_S_STM07_IS</stp>
        <stp>4</stp>
        <stp>600279.SH</stp>
        <stp>9</stp>
        <stp>12/31/2013</stp>
        <stp>1</stp>
        <tr r="I2113" s="2"/>
      </tp>
      <tp>
        <v>4147229515.6700001</v>
        <stp/>
        <stp>EM_S_STM07_IS</stp>
        <stp>4</stp>
        <stp>600268.SH</stp>
        <stp>9</stp>
        <stp>12/31/2012</stp>
        <stp>1</stp>
        <tr r="G2103" s="2"/>
      </tp>
      <tp>
        <v>3913305803.5799999</v>
        <stp/>
        <stp>EM_S_STM07_IS</stp>
        <stp>4</stp>
        <stp>600269.SH</stp>
        <stp>9</stp>
        <stp>12/31/2013</stp>
        <stp>1</stp>
        <tr r="I2104" s="2"/>
      </tp>
      <tp>
        <v>3040758122.3200002</v>
        <stp/>
        <stp>EM_S_STM07_IS</stp>
        <stp>4</stp>
        <stp>600258.SH</stp>
        <stp>9</stp>
        <stp>12/31/2012</stp>
        <stp>1</stp>
        <tr r="G2095" s="2"/>
      </tp>
      <tp>
        <v>1600391994.3199999</v>
        <stp/>
        <stp>EM_S_STM07_IS</stp>
        <stp>4</stp>
        <stp>600259.SH</stp>
        <stp>9</stp>
        <stp>12/31/2013</stp>
        <stp>1</stp>
        <tr r="I2096" s="2"/>
      </tp>
      <tp>
        <v>4495061960.6899996</v>
        <stp/>
        <stp>EM_S_STM07_IS</stp>
        <stp>4</stp>
        <stp>600248.SH</stp>
        <stp>9</stp>
        <stp>12/31/2012</stp>
        <stp>1</stp>
        <tr r="G2087" s="2"/>
      </tp>
      <tp>
        <v>1183550089.8199999</v>
        <stp/>
        <stp>EM_S_STM07_IS</stp>
        <stp>4</stp>
        <stp>600249.SH</stp>
        <stp>9</stp>
        <stp>12/31/2013</stp>
        <stp>1</stp>
        <tr r="I2088" s="2"/>
      </tp>
      <tp>
        <v>1258763086.2</v>
        <stp/>
        <stp>EM_S_STM07_IS</stp>
        <stp>4</stp>
        <stp>600238.SH</stp>
        <stp>9</stp>
        <stp>12/31/2012</stp>
        <stp>1</stp>
        <tr r="G2079" s="2"/>
      </tp>
      <tp>
        <v>2961636245.3099999</v>
        <stp/>
        <stp>EM_S_STM07_IS</stp>
        <stp>4</stp>
        <stp>600239.SH</stp>
        <stp>9</stp>
        <stp>12/31/2013</stp>
        <stp>1</stp>
        <tr r="I2080" s="2"/>
      </tp>
      <tp>
        <v>767144590.07000005</v>
        <stp/>
        <stp>EM_S_STM07_IS</stp>
        <stp>4</stp>
        <stp>600228.SH</stp>
        <stp>9</stp>
        <stp>12/31/2012</stp>
        <stp>1</stp>
        <tr r="G2069" s="2"/>
      </tp>
      <tp>
        <v>1816217756.27</v>
        <stp/>
        <stp>EM_S_STM07_IS</stp>
        <stp>4</stp>
        <stp>600229.SH</stp>
        <stp>9</stp>
        <stp>12/31/2013</stp>
        <stp>1</stp>
        <tr r="I2070" s="2"/>
      </tp>
      <tp>
        <v>2712056155.54</v>
        <stp/>
        <stp>EM_S_STM07_IS</stp>
        <stp>4</stp>
        <stp>600218.SH</stp>
        <stp>9</stp>
        <stp>12/31/2012</stp>
        <stp>1</stp>
        <tr r="G2060" s="2"/>
      </tp>
      <tp>
        <v>14524516126.58</v>
        <stp/>
        <stp>EM_S_STM07_IS</stp>
        <stp>4</stp>
        <stp>600219.SH</stp>
        <stp>9</stp>
        <stp>12/31/2013</stp>
        <stp>1</stp>
        <tr r="I2061" s="2"/>
      </tp>
      <tp>
        <v>9908655442.5699997</v>
        <stp/>
        <stp>EM_S_STM07_IS</stp>
        <stp>4</stp>
        <stp>600208.SH</stp>
        <stp>9</stp>
        <stp>12/31/2012</stp>
        <stp>1</stp>
        <tr r="G2051" s="2"/>
      </tp>
      <tp>
        <v>203807025.11000001</v>
        <stp/>
        <stp>EM_S_STM07_IS</stp>
        <stp>4</stp>
        <stp>600209.SH</stp>
        <stp>9</stp>
        <stp>12/31/2013</stp>
        <stp>1</stp>
        <tr r="I2052" s="2"/>
      </tp>
      <tp>
        <v>2713663079.8499999</v>
        <stp/>
        <stp>EM_S_STM07_IS</stp>
        <stp>4</stp>
        <stp>600298.SH</stp>
        <stp>9</stp>
        <stp>12/31/2012</stp>
        <stp>1</stp>
        <tr r="G2129" s="2"/>
      </tp>
      <tp>
        <v>8262539718.2299995</v>
        <stp/>
        <stp>EM_S_STM07_IS</stp>
        <stp>4</stp>
        <stp>600299.SH</stp>
        <stp>9</stp>
        <stp>12/31/2013</stp>
        <stp>1</stp>
        <tr r="I2130" s="2"/>
      </tp>
      <tp>
        <v>3829461905.0999999</v>
        <stp/>
        <stp>EM_S_STM07_IS</stp>
        <stp>4</stp>
        <stp>600288.SH</stp>
        <stp>9</stp>
        <stp>12/31/2012</stp>
        <stp>1</stp>
        <tr r="G2121" s="2"/>
      </tp>
      <tp>
        <v>1115239042.8399999</v>
        <stp/>
        <stp>EM_S_STM07_IS</stp>
        <stp>4</stp>
        <stp>600289.SH</stp>
        <stp>9</stp>
        <stp>12/31/2013</stp>
        <stp>1</stp>
        <tr r="I2122" s="2"/>
      </tp>
      <tp>
        <v>48165394849.629997</v>
        <stp/>
        <stp>EM_S_STM07_IS</stp>
        <stp>4</stp>
        <stp>000338.SZ</stp>
        <stp>9</stp>
        <stp>12/31/2012</stp>
        <stp>1</stp>
        <tr r="G80" s="2"/>
      </tp>
      <tp>
        <v>116659627.84999999</v>
        <stp/>
        <stp>EM_S_STM07_IS</stp>
        <stp>4</stp>
        <stp>300308.SZ</stp>
        <stp>9</stp>
        <stp>12/31/2012</stp>
        <stp>1</stp>
        <tr r="G1603" s="2"/>
      </tp>
      <tp>
        <v>235373677.00999999</v>
        <stp/>
        <stp>EM_S_STM07_IS</stp>
        <stp>4</stp>
        <stp>300309.SZ</stp>
        <stp>9</stp>
        <stp>12/31/2013</stp>
        <stp>1</stp>
        <tr r="I1604" s="2"/>
      </tp>
      <tp>
        <v>113760681.78</v>
        <stp/>
        <stp>EM_S_STM07_IS</stp>
        <stp>4</stp>
        <stp>300318.SZ</stp>
        <stp>9</stp>
        <stp>12/31/2012</stp>
        <stp>1</stp>
        <tr r="G1613" s="2"/>
      </tp>
      <tp>
        <v>158215356.44999999</v>
        <stp/>
        <stp>EM_S_STM07_IS</stp>
        <stp>4</stp>
        <stp>300319.SZ</stp>
        <stp>9</stp>
        <stp>12/31/2013</stp>
        <stp>1</stp>
        <tr r="I1614" s="2"/>
      </tp>
      <tp>
        <v>296535975.83999997</v>
        <stp/>
        <stp>EM_S_STM07_IS</stp>
        <stp>4</stp>
        <stp>300328.SZ</stp>
        <stp>9</stp>
        <stp>12/31/2012</stp>
        <stp>1</stp>
        <tr r="G1623" s="2"/>
      </tp>
      <tp>
        <v>338613581.94</v>
        <stp/>
        <stp>EM_S_STM07_IS</stp>
        <stp>4</stp>
        <stp>300329.SZ</stp>
        <stp>9</stp>
        <stp>12/31/2013</stp>
        <stp>1</stp>
        <tr r="I1624" s="2"/>
      </tp>
      <tp>
        <v>301820200.89999998</v>
        <stp/>
        <stp>EM_S_STM07_IS</stp>
        <stp>4</stp>
        <stp>300338.SZ</stp>
        <stp>9</stp>
        <stp>12/31/2012</stp>
        <stp>1</stp>
        <tr r="G1633" s="2"/>
      </tp>
      <tp>
        <v>476797826.02999997</v>
        <stp/>
        <stp>EM_S_STM07_IS</stp>
        <stp>4</stp>
        <stp>300339.SZ</stp>
        <stp>9</stp>
        <stp>12/31/2013</stp>
        <stp>1</stp>
        <tr r="I1634" s="2"/>
      </tp>
      <tp>
        <v>165269682.78</v>
        <stp/>
        <stp>EM_S_STM07_IS</stp>
        <stp>4</stp>
        <stp>300348.SZ</stp>
        <stp>9</stp>
        <stp>12/31/2012</stp>
        <stp>1</stp>
        <tr r="G1643" s="2"/>
      </tp>
      <tp>
        <v>496188774.25999999</v>
        <stp/>
        <stp>EM_S_STM07_IS</stp>
        <stp>4</stp>
        <stp>300349.SZ</stp>
        <stp>9</stp>
        <stp>12/31/2013</stp>
        <stp>1</stp>
        <tr r="I1644" s="2"/>
      </tp>
      <tp>
        <v>588699882.67999995</v>
        <stp/>
        <stp>EM_S_STM07_IS</stp>
        <stp>4</stp>
        <stp>300358.SZ</stp>
        <stp>9</stp>
        <stp>12/31/2012</stp>
        <stp>1</stp>
        <tr r="G1653" s="2"/>
      </tp>
      <tp>
        <v>172255373.22999999</v>
        <stp/>
        <stp>EM_S_STM07_IS</stp>
        <stp>4</stp>
        <stp>300359.SZ</stp>
        <stp>9</stp>
        <stp>12/31/2013</stp>
        <stp>1</stp>
        <tr r="I1654" s="2"/>
      </tp>
      <tp>
        <v>194424419.34999999</v>
        <stp/>
        <stp>EM_S_STM07_IS</stp>
        <stp>4</stp>
        <stp>300368.SZ</stp>
        <stp>9</stp>
        <stp>12/31/2012</stp>
        <stp>1</stp>
        <tr r="G1662" s="2"/>
      </tp>
      <tp>
        <v>623045880.05999994</v>
        <stp/>
        <stp>EM_S_STM07_IS</stp>
        <stp>4</stp>
        <stp>300369.SZ</stp>
        <stp>9</stp>
        <stp>12/31/2013</stp>
        <stp>1</stp>
        <tr r="I1663" s="2"/>
      </tp>
      <tp>
        <v>995011612.39999998</v>
        <stp/>
        <stp>EM_S_STM07_IS</stp>
        <stp>4</stp>
        <stp>300378.SZ</stp>
        <stp>9</stp>
        <stp>12/31/2012</stp>
        <stp>1</stp>
        <tr r="G1672" s="2"/>
      </tp>
      <tp>
        <v>180212251.65000001</v>
        <stp/>
        <stp>EM_S_STM07_IS</stp>
        <stp>4</stp>
        <stp>300379.SZ</stp>
        <stp>9</stp>
        <stp>12/31/2013</stp>
        <stp>1</stp>
        <tr r="I1673" s="2"/>
      </tp>
      <tp>
        <v>503715649.76999998</v>
        <stp/>
        <stp>EM_S_STM07_IS</stp>
        <stp>4</stp>
        <stp>300388.SZ</stp>
        <stp>9</stp>
        <stp>12/31/2012</stp>
        <stp>1</stp>
        <tr r="G1682" s="2"/>
      </tp>
      <tp>
        <v>729774528.23000002</v>
        <stp/>
        <stp>EM_S_STM07_IS</stp>
        <stp>4</stp>
        <stp>300389.SZ</stp>
        <stp>9</stp>
        <stp>12/31/2013</stp>
        <stp>1</stp>
        <tr r="I1683" s="2"/>
      </tp>
      <tp>
        <v>261421373.44</v>
        <stp/>
        <stp>EM_S_STM07_IS</stp>
        <stp>4</stp>
        <stp>300398.SZ</stp>
        <stp>9</stp>
        <stp>12/31/2012</stp>
        <stp>1</stp>
        <tr r="G1692" s="2"/>
      </tp>
      <tp>
        <v>197419132.59</v>
        <stp/>
        <stp>EM_S_STM07_IS</stp>
        <stp>4</stp>
        <stp>300399.SZ</stp>
        <stp>9</stp>
        <stp>12/31/2013</stp>
        <stp>1</stp>
        <tr r="I1693" s="2"/>
      </tp>
      <tp>
        <v>657015132.83000004</v>
        <stp/>
        <stp>EM_S_STM07_IS</stp>
        <stp>4</stp>
        <stp>600378.SH</stp>
        <stp>9</stp>
        <stp>12/31/2012</stp>
        <stp>1</stp>
        <tr r="G2197" s="2"/>
      </tp>
      <tp>
        <v>590189215.53999996</v>
        <stp/>
        <stp>EM_S_STM07_IS</stp>
        <stp>4</stp>
        <stp>600379.SH</stp>
        <stp>9</stp>
        <stp>12/31/2013</stp>
        <stp>1</stp>
        <tr r="I2198" s="2"/>
      </tp>
      <tp>
        <v>5388886972.6400003</v>
        <stp/>
        <stp>EM_S_STM07_IS</stp>
        <stp>4</stp>
        <stp>600368.SH</stp>
        <stp>9</stp>
        <stp>12/31/2012</stp>
        <stp>1</stp>
        <tr r="G2188" s="2"/>
      </tp>
      <tp>
        <v>1964126453.3499999</v>
        <stp/>
        <stp>EM_S_STM07_IS</stp>
        <stp>4</stp>
        <stp>600369.SH</stp>
        <stp>9</stp>
        <stp>12/31/2013</stp>
        <stp>1</stp>
        <tr r="I2189" s="2"/>
      </tp>
      <tp>
        <v>150400718.16</v>
        <stp/>
        <stp>EM_S_STM07_IS</stp>
        <stp>4</stp>
        <stp>600358.SH</stp>
        <stp>9</stp>
        <stp>12/31/2012</stp>
        <stp>1</stp>
        <tr r="G2179" s="2"/>
      </tp>
      <tp>
        <v>868094781.80999994</v>
        <stp/>
        <stp>EM_S_STM07_IS</stp>
        <stp>4</stp>
        <stp>600359.SH</stp>
        <stp>9</stp>
        <stp>12/31/2013</stp>
        <stp>1</stp>
        <tr r="I2180" s="2"/>
      </tp>
      <tp>
        <v>71517239770.429993</v>
        <stp/>
        <stp>EM_S_STM07_IS</stp>
        <stp>4</stp>
        <stp>600348.SH</stp>
        <stp>9</stp>
        <stp>12/31/2012</stp>
        <stp>1</stp>
        <tr r="G2171" s="2"/>
      </tp>
      <tp>
        <v>1337523972.26</v>
        <stp/>
        <stp>EM_S_STM07_IS</stp>
        <stp>4</stp>
        <stp>600338.SH</stp>
        <stp>9</stp>
        <stp>12/31/2012</stp>
        <stp>1</stp>
        <tr r="G2165" s="2"/>
      </tp>
      <tp>
        <v>3057262076.6199999</v>
        <stp/>
        <stp>EM_S_STM07_IS</stp>
        <stp>4</stp>
        <stp>600339.SH</stp>
        <stp>9</stp>
        <stp>12/31/2013</stp>
        <stp>1</stp>
        <tr r="I2166" s="2"/>
      </tp>
      <tp>
        <v>1628962015.76</v>
        <stp/>
        <stp>EM_S_STM07_IS</stp>
        <stp>4</stp>
        <stp>600328.SH</stp>
        <stp>9</stp>
        <stp>12/31/2012</stp>
        <stp>1</stp>
        <tr r="G2156" s="2"/>
      </tp>
      <tp>
        <v>6010136728.3199997</v>
        <stp/>
        <stp>EM_S_STM07_IS</stp>
        <stp>4</stp>
        <stp>600329.SH</stp>
        <stp>9</stp>
        <stp>12/31/2013</stp>
        <stp>1</stp>
        <tr r="I2157" s="2"/>
      </tp>
      <tp>
        <v>1021057962.6</v>
        <stp/>
        <stp>EM_S_STM07_IS</stp>
        <stp>4</stp>
        <stp>600318.SH</stp>
        <stp>9</stp>
        <stp>12/31/2012</stp>
        <stp>1</stp>
        <tr r="G2147" s="2"/>
      </tp>
      <tp>
        <v>1628244005.3599999</v>
        <stp/>
        <stp>EM_S_STM07_IS</stp>
        <stp>4</stp>
        <stp>600319.SH</stp>
        <stp>9</stp>
        <stp>12/31/2013</stp>
        <stp>1</stp>
        <tr r="I2148" s="2"/>
      </tp>
      <tp>
        <v>9567404468.3600006</v>
        <stp/>
        <stp>EM_S_STM07_IS</stp>
        <stp>4</stp>
        <stp>600308.SH</stp>
        <stp>9</stp>
        <stp>12/31/2012</stp>
        <stp>1</stp>
        <tr r="G2138" s="2"/>
      </tp>
      <tp>
        <v>20237973217.990002</v>
        <stp/>
        <stp>EM_S_STM07_IS</stp>
        <stp>4</stp>
        <stp>600309.SH</stp>
        <stp>9</stp>
        <stp>12/31/2013</stp>
        <stp>1</stp>
        <tr r="I2139" s="2"/>
      </tp>
      <tp>
        <v>1368045082.0599999</v>
        <stp/>
        <stp>EM_S_STM07_IS</stp>
        <stp>4</stp>
        <stp>600398.SH</stp>
        <stp>9</stp>
        <stp>12/31/2012</stp>
        <stp>1</stp>
        <tr r="G2215" s="2"/>
      </tp>
      <tp>
        <v>5459539335.9700003</v>
        <stp/>
        <stp>EM_S_STM07_IS</stp>
        <stp>4</stp>
        <stp>600399.SH</stp>
        <stp>9</stp>
        <stp>12/31/2013</stp>
        <stp>1</stp>
        <tr r="I2216" s="2"/>
      </tp>
      <tp>
        <v>4240193019.46</v>
        <stp/>
        <stp>EM_S_STM07_IS</stp>
        <stp>4</stp>
        <stp>600388.SH</stp>
        <stp>9</stp>
        <stp>12/31/2012</stp>
        <stp>1</stp>
        <tr r="G2206" s="2"/>
      </tp>
      <tp>
        <v>3162572050.3200002</v>
        <stp/>
        <stp>EM_S_STM07_IS</stp>
        <stp>4</stp>
        <stp>600389.SH</stp>
        <stp>9</stp>
        <stp>12/31/2013</stp>
        <stp>1</stp>
        <tr r="I2207" s="2"/>
      </tp>
      <tp>
        <v>1433188630.4400001</v>
        <stp/>
        <stp>EM_S_STM07_IS</stp>
        <stp>4</stp>
        <stp>603878.SH</stp>
        <stp>9</stp>
        <stp>12/31/2012</stp>
        <stp>1</stp>
        <tr r="G3034" s="2"/>
      </tp>
      <tp>
        <v>1691835500</v>
        <stp/>
        <stp>EM_S_STM07_IS</stp>
        <stp>4</stp>
        <stp>603868.SH</stp>
        <stp>9</stp>
        <stp>12/31/2012</stp>
        <stp>1</stp>
        <tr r="G3031" s="2"/>
      </tp>
      <tp>
        <v>315462883.00999999</v>
        <stp/>
        <stp>EM_S_STM07_IS</stp>
        <stp>4</stp>
        <stp>603869.SH</stp>
        <stp>9</stp>
        <stp>12/31/2013</stp>
        <stp>1</stp>
        <tr r="I3032" s="2"/>
      </tp>
      <tp>
        <v>7036593827.25</v>
        <stp/>
        <stp>EM_S_STM07_IS</stp>
        <stp>4</stp>
        <stp>603858.SH</stp>
        <stp>9</stp>
        <stp>12/31/2012</stp>
        <stp>1</stp>
        <tr r="G3027" s="2"/>
      </tp>
      <tp>
        <v>244146477.61000001</v>
        <stp/>
        <stp>EM_S_STM07_IS</stp>
        <stp>4</stp>
        <stp>603859.SH</stp>
        <stp>9</stp>
        <stp>12/31/2013</stp>
        <stp>1</stp>
        <tr r="I3028" s="2"/>
      </tp>
      <tp>
        <v>445952064.88999999</v>
        <stp/>
        <stp>EM_S_STM07_IS</stp>
        <stp>4</stp>
        <stp>603838.SH</stp>
        <stp>9</stp>
        <stp>12/31/2012</stp>
        <stp>1</stp>
        <tr r="G3025" s="2"/>
      </tp>
      <tp>
        <v>1135001500</v>
        <stp/>
        <stp>EM_S_STM07_IS</stp>
        <stp>4</stp>
        <stp>603828.SH</stp>
        <stp>9</stp>
        <stp>12/31/2012</stp>
        <stp>1</stp>
        <tr r="G3024" s="2"/>
      </tp>
      <tp>
        <v>923464232.16999996</v>
        <stp/>
        <stp>EM_S_STM07_IS</stp>
        <stp>4</stp>
        <stp>603818.SH</stp>
        <stp>9</stp>
        <stp>12/31/2012</stp>
        <stp>1</stp>
        <tr r="G3020" s="2"/>
      </tp>
      <tp>
        <v>566317929.26999998</v>
        <stp/>
        <stp>EM_S_STM07_IS</stp>
        <stp>4</stp>
        <stp>603819.SH</stp>
        <stp>9</stp>
        <stp>12/31/2013</stp>
        <stp>1</stp>
        <tr r="I3021" s="2"/>
      </tp>
      <tp>
        <v>599098675.55999994</v>
        <stp/>
        <stp>EM_S_STM07_IS</stp>
        <stp>4</stp>
        <stp>603808.SH</stp>
        <stp>9</stp>
        <stp>12/31/2012</stp>
        <stp>1</stp>
        <tr r="G3018" s="2"/>
      </tp>
      <tp>
        <v>455237955.5</v>
        <stp/>
        <stp>EM_S_STM07_IS</stp>
        <stp>4</stp>
        <stp>603898.SH</stp>
        <stp>9</stp>
        <stp>12/31/2012</stp>
        <stp>1</stp>
        <tr r="G3041" s="2"/>
      </tp>
      <tp>
        <v>2359855921.3200002</v>
        <stp/>
        <stp>EM_S_STM07_IS</stp>
        <stp>4</stp>
        <stp>603899.SH</stp>
        <stp>9</stp>
        <stp>12/31/2013</stp>
        <stp>1</stp>
        <tr r="I3042" s="2"/>
      </tp>
      <tp>
        <v>331334700</v>
        <stp/>
        <stp>EM_S_STM07_IS</stp>
        <stp>4</stp>
        <stp>603888.SH</stp>
        <stp>9</stp>
        <stp>12/31/2012</stp>
        <stp>1</stp>
        <tr r="G3039" s="2"/>
      </tp>
      <tp>
        <v>1428594927.6199999</v>
        <stp/>
        <stp>EM_S_STM07_IS</stp>
        <stp>4</stp>
        <stp>603889.SH</stp>
        <stp>9</stp>
        <stp>12/31/2013</stp>
        <stp>1</stp>
        <tr r="I3040" s="2"/>
      </tp>
      <tp>
        <v>2637367832.2600002</v>
        <stp/>
        <stp>EM_S_STM07_IS</stp>
        <stp>4</stp>
        <stp>603979.SH</stp>
        <stp>9</stp>
        <stp>12/31/2013</stp>
        <stp>1</stp>
        <tr r="I3057" s="2"/>
      </tp>
      <tp>
        <v>1308284031.71</v>
        <stp/>
        <stp>EM_S_STM07_IS</stp>
        <stp>4</stp>
        <stp>603968.SH</stp>
        <stp>9</stp>
        <stp>12/31/2012</stp>
        <stp>1</stp>
        <tr r="G3054" s="2"/>
      </tp>
      <tp>
        <v>1953929175.3099999</v>
        <stp/>
        <stp>EM_S_STM07_IS</stp>
        <stp>4</stp>
        <stp>603969.SH</stp>
        <stp>9</stp>
        <stp>12/31/2013</stp>
        <stp>1</stp>
        <tr r="I3055" s="2"/>
      </tp>
      <tp>
        <v>1956592653.3900001</v>
        <stp/>
        <stp>EM_S_STM07_IS</stp>
        <stp>4</stp>
        <stp>603958.SH</stp>
        <stp>9</stp>
        <stp>12/31/2012</stp>
        <stp>1</stp>
        <tr r="G3052" s="2"/>
      </tp>
      <tp>
        <v>755710264.05999994</v>
        <stp/>
        <stp>EM_S_STM07_IS</stp>
        <stp>4</stp>
        <stp>603959.SH</stp>
        <stp>9</stp>
        <stp>12/31/2013</stp>
        <stp>1</stp>
        <tr r="I3053" s="2"/>
      </tp>
      <tp>
        <v>1804299344.3199999</v>
        <stp/>
        <stp>EM_S_STM07_IS</stp>
        <stp>4</stp>
        <stp>603939.SH</stp>
        <stp>9</stp>
        <stp>12/31/2013</stp>
        <stp>1</stp>
        <tr r="I3051" s="2"/>
      </tp>
      <tp>
        <v>742408000</v>
        <stp/>
        <stp>EM_S_STM07_IS</stp>
        <stp>4</stp>
        <stp>603928.SH</stp>
        <stp>9</stp>
        <stp>12/31/2012</stp>
        <stp>1</stp>
        <tr r="G3048" s="2"/>
      </tp>
      <tp>
        <v>609246227.77999997</v>
        <stp/>
        <stp>EM_S_STM07_IS</stp>
        <stp>4</stp>
        <stp>603929.SH</stp>
        <stp>9</stp>
        <stp>12/31/2013</stp>
        <stp>1</stp>
        <tr r="I3049" s="2"/>
      </tp>
      <tp>
        <v>663608217.13999999</v>
        <stp/>
        <stp>EM_S_STM07_IS</stp>
        <stp>4</stp>
        <stp>603918.SH</stp>
        <stp>9</stp>
        <stp>12/31/2012</stp>
        <stp>1</stp>
        <tr r="G3046" s="2"/>
      </tp>
      <tp>
        <v>1093082692.76</v>
        <stp/>
        <stp>EM_S_STM07_IS</stp>
        <stp>4</stp>
        <stp>603919.SH</stp>
        <stp>9</stp>
        <stp>12/31/2013</stp>
        <stp>1</stp>
        <tr r="I3047" s="2"/>
      </tp>
      <tp>
        <v>235518710.81999999</v>
        <stp/>
        <stp>EM_S_STM07_IS</stp>
        <stp>4</stp>
        <stp>603909.SH</stp>
        <stp>9</stp>
        <stp>12/31/2013</stp>
        <stp>1</stp>
        <tr r="I3045" s="2"/>
      </tp>
      <tp>
        <v>332305398.87</v>
        <stp/>
        <stp>EM_S_STM07_IS</stp>
        <stp>4</stp>
        <stp>603998.SH</stp>
        <stp>9</stp>
        <stp>12/31/2012</stp>
        <stp>1</stp>
        <tr r="G3066" s="2"/>
      </tp>
      <tp>
        <v>871671680.12</v>
        <stp/>
        <stp>EM_S_STM07_IS</stp>
        <stp>4</stp>
        <stp>603999.SH</stp>
        <stp>9</stp>
        <stp>12/31/2013</stp>
        <stp>1</stp>
        <tr r="I3067" s="2"/>
      </tp>
      <tp>
        <v>360168759.39999998</v>
        <stp/>
        <stp>EM_S_STM07_IS</stp>
        <stp>4</stp>
        <stp>603988.SH</stp>
        <stp>9</stp>
        <stp>12/31/2012</stp>
        <stp>1</stp>
        <tr r="G3060" s="2"/>
      </tp>
      <tp>
        <v>1054568520.96</v>
        <stp/>
        <stp>EM_S_STM07_IS</stp>
        <stp>4</stp>
        <stp>603989.SH</stp>
        <stp>9</stp>
        <stp>12/31/2013</stp>
        <stp>1</stp>
        <tr r="I3061" s="2"/>
      </tp>
      <tp>
        <v>411401405.44999999</v>
        <stp/>
        <stp>EM_S_STM07_IS</stp>
        <stp>4</stp>
        <stp>603579.SH</stp>
        <stp>9</stp>
        <stp>12/31/2013</stp>
        <stp>1</stp>
        <tr r="I2967" s="2"/>
      </tp>
      <tp>
        <v>395411661.72000003</v>
        <stp/>
        <stp>EM_S_STM07_IS</stp>
        <stp>4</stp>
        <stp>603568.SH</stp>
        <stp>9</stp>
        <stp>12/31/2012</stp>
        <stp>1</stp>
        <tr r="G2964" s="2"/>
      </tp>
      <tp>
        <v>2635458500.2600002</v>
        <stp/>
        <stp>EM_S_STM07_IS</stp>
        <stp>4</stp>
        <stp>603569.SH</stp>
        <stp>9</stp>
        <stp>12/31/2013</stp>
        <stp>1</stp>
        <tr r="I2965" s="2"/>
      </tp>
      <tp>
        <v>444661219.01999998</v>
        <stp/>
        <stp>EM_S_STM07_IS</stp>
        <stp>4</stp>
        <stp>603558.SH</stp>
        <stp>9</stp>
        <stp>12/31/2012</stp>
        <stp>1</stp>
        <tr r="G2960" s="2"/>
      </tp>
      <tp>
        <v>354841713.06999999</v>
        <stp/>
        <stp>EM_S_STM07_IS</stp>
        <stp>4</stp>
        <stp>603559.SH</stp>
        <stp>9</stp>
        <stp>12/31/2013</stp>
        <stp>1</stp>
        <tr r="I2961" s="2"/>
      </tp>
      <tp>
        <v>299645152.5</v>
        <stp/>
        <stp>EM_S_STM07_IS</stp>
        <stp>4</stp>
        <stp>603528.SH</stp>
        <stp>9</stp>
        <stp>12/31/2012</stp>
        <stp>1</stp>
        <tr r="G2957" s="2"/>
      </tp>
      <tp>
        <v>597931479.90999997</v>
        <stp/>
        <stp>EM_S_STM07_IS</stp>
        <stp>4</stp>
        <stp>603518.SH</stp>
        <stp>9</stp>
        <stp>12/31/2012</stp>
        <stp>1</stp>
        <tr r="G2954" s="2"/>
      </tp>
      <tp>
        <v>671690714.10000002</v>
        <stp/>
        <stp>EM_S_STM07_IS</stp>
        <stp>4</stp>
        <stp>603519.SH</stp>
        <stp>9</stp>
        <stp>12/31/2013</stp>
        <stp>1</stp>
        <tr r="I2955" s="2"/>
      </tp>
      <tp>
        <v>373346938.02999997</v>
        <stp/>
        <stp>EM_S_STM07_IS</stp>
        <stp>4</stp>
        <stp>603508.SH</stp>
        <stp>9</stp>
        <stp>12/31/2012</stp>
        <stp>1</stp>
        <tr r="G2952" s="2"/>
      </tp>
      <tp>
        <v>938400482.09000003</v>
        <stp/>
        <stp>EM_S_STM07_IS</stp>
        <stp>4</stp>
        <stp>603598.SH</stp>
        <stp>9</stp>
        <stp>12/31/2012</stp>
        <stp>1</stp>
        <tr r="G2971" s="2"/>
      </tp>
      <tp>
        <v>908780890.19000006</v>
        <stp/>
        <stp>EM_S_STM07_IS</stp>
        <stp>4</stp>
        <stp>603599.SH</stp>
        <stp>9</stp>
        <stp>12/31/2013</stp>
        <stp>1</stp>
        <tr r="I2972" s="2"/>
      </tp>
      <tp>
        <v>653759832.23000002</v>
        <stp/>
        <stp>EM_S_STM07_IS</stp>
        <stp>4</stp>
        <stp>603588.SH</stp>
        <stp>9</stp>
        <stp>12/31/2012</stp>
        <stp>1</stp>
        <tr r="G2969" s="2"/>
      </tp>
      <tp>
        <v>2447151233.3899999</v>
        <stp/>
        <stp>EM_S_STM07_IS</stp>
        <stp>4</stp>
        <stp>603589.SH</stp>
        <stp>9</stp>
        <stp>12/31/2013</stp>
        <stp>1</stp>
        <tr r="I2970" s="2"/>
      </tp>
      <tp>
        <v>709575861.5</v>
        <stp/>
        <stp>EM_S_STM07_IS</stp>
        <stp>4</stp>
        <stp>603678.SH</stp>
        <stp>9</stp>
        <stp>12/31/2012</stp>
        <stp>1</stp>
        <tr r="G2990" s="2"/>
      </tp>
      <tp>
        <v>494245766.30000001</v>
        <stp/>
        <stp>EM_S_STM07_IS</stp>
        <stp>4</stp>
        <stp>603669.SH</stp>
        <stp>9</stp>
        <stp>12/31/2013</stp>
        <stp>1</stp>
        <tr r="I2989" s="2"/>
      </tp>
      <tp>
        <v>318146292.85000002</v>
        <stp/>
        <stp>EM_S_STM07_IS</stp>
        <stp>4</stp>
        <stp>603658.SH</stp>
        <stp>9</stp>
        <stp>12/31/2012</stp>
        <stp>1</stp>
        <tr r="G2985" s="2"/>
      </tp>
      <tp>
        <v>873908372.77999997</v>
        <stp/>
        <stp>EM_S_STM07_IS</stp>
        <stp>4</stp>
        <stp>603639.SH</stp>
        <stp>9</stp>
        <stp>12/31/2013</stp>
        <stp>1</stp>
        <tr r="I2984" s="2"/>
      </tp>
      <tp>
        <v>397776487.94</v>
        <stp/>
        <stp>EM_S_STM07_IS</stp>
        <stp>4</stp>
        <stp>603628.SH</stp>
        <stp>9</stp>
        <stp>12/31/2012</stp>
        <stp>1</stp>
        <tr r="G2981" s="2"/>
      </tp>
      <tp>
        <v>2070460955.72</v>
        <stp/>
        <stp>EM_S_STM07_IS</stp>
        <stp>4</stp>
        <stp>603618.SH</stp>
        <stp>9</stp>
        <stp>12/31/2012</stp>
        <stp>1</stp>
        <tr r="G2980" s="2"/>
      </tp>
      <tp>
        <v>1291681389</v>
        <stp/>
        <stp>EM_S_STM07_IS</stp>
        <stp>4</stp>
        <stp>603608.SH</stp>
        <stp>9</stp>
        <stp>12/31/2012</stp>
        <stp>1</stp>
        <tr r="G2976" s="2"/>
      </tp>
      <tp>
        <v>8525459080.3900003</v>
        <stp/>
        <stp>EM_S_STM07_IS</stp>
        <stp>4</stp>
        <stp>603609.SH</stp>
        <stp>9</stp>
        <stp>12/31/2013</stp>
        <stp>1</stp>
        <tr r="I2977" s="2"/>
      </tp>
      <tp>
        <v>764342451.79999995</v>
        <stp/>
        <stp>EM_S_STM07_IS</stp>
        <stp>4</stp>
        <stp>603698.SH</stp>
        <stp>9</stp>
        <stp>12/31/2012</stp>
        <stp>1</stp>
        <tr r="G2996" s="2"/>
      </tp>
      <tp>
        <v>2458060288.4299998</v>
        <stp/>
        <stp>EM_S_STM07_IS</stp>
        <stp>4</stp>
        <stp>603699.SH</stp>
        <stp>9</stp>
        <stp>12/31/2013</stp>
        <stp>1</stp>
        <tr r="I2997" s="2"/>
      </tp>
      <tp>
        <v>320426597.10000002</v>
        <stp/>
        <stp>EM_S_STM07_IS</stp>
        <stp>4</stp>
        <stp>603688.SH</stp>
        <stp>9</stp>
        <stp>12/31/2012</stp>
        <stp>1</stp>
        <tr r="G2992" s="2"/>
      </tp>
      <tp>
        <v>1731136948.3399999</v>
        <stp/>
        <stp>EM_S_STM07_IS</stp>
        <stp>4</stp>
        <stp>603689.SH</stp>
        <stp>9</stp>
        <stp>12/31/2013</stp>
        <stp>1</stp>
        <tr r="I2993" s="2"/>
      </tp>
      <tp>
        <v>465032948.19999999</v>
        <stp/>
        <stp>EM_S_STM07_IS</stp>
        <stp>4</stp>
        <stp>603778.SH</stp>
        <stp>9</stp>
        <stp>12/31/2012</stp>
        <stp>1</stp>
        <tr r="G3010" s="2"/>
      </tp>
      <tp>
        <v>711116096.36000001</v>
        <stp/>
        <stp>EM_S_STM07_IS</stp>
        <stp>4</stp>
        <stp>603779.SH</stp>
        <stp>9</stp>
        <stp>12/31/2013</stp>
        <stp>1</stp>
        <tr r="I3011" s="2"/>
      </tp>
      <tp>
        <v>200371263.13</v>
        <stp/>
        <stp>EM_S_STM07_IS</stp>
        <stp>4</stp>
        <stp>603738.SH</stp>
        <stp>9</stp>
        <stp>12/31/2012</stp>
        <stp>1</stp>
        <tr r="G3007" s="2"/>
      </tp>
      <tp>
        <v>1154210660.3</v>
        <stp/>
        <stp>EM_S_STM07_IS</stp>
        <stp>4</stp>
        <stp>603729.SH</stp>
        <stp>9</stp>
        <stp>12/31/2013</stp>
        <stp>1</stp>
        <tr r="I3005" s="2"/>
      </tp>
      <tp>
        <v>310842908.10000002</v>
        <stp/>
        <stp>EM_S_STM07_IS</stp>
        <stp>4</stp>
        <stp>603718.SH</stp>
        <stp>9</stp>
        <stp>12/31/2012</stp>
        <stp>1</stp>
        <tr r="G3002" s="2"/>
      </tp>
      <tp>
        <v>7811754502.4300003</v>
        <stp/>
        <stp>EM_S_STM07_IS</stp>
        <stp>4</stp>
        <stp>603708.SH</stp>
        <stp>9</stp>
        <stp>12/31/2012</stp>
        <stp>1</stp>
        <tr r="G3000" s="2"/>
      </tp>
      <tp>
        <v>589772451.57000005</v>
        <stp/>
        <stp>EM_S_STM07_IS</stp>
        <stp>4</stp>
        <stp>603798.SH</stp>
        <stp>9</stp>
        <stp>12/31/2012</stp>
        <stp>1</stp>
        <tr r="G3014" s="2"/>
      </tp>
      <tp>
        <v>3585272200</v>
        <stp/>
        <stp>EM_S_STM07_IS</stp>
        <stp>4</stp>
        <stp>603799.SH</stp>
        <stp>9</stp>
        <stp>12/31/2013</stp>
        <stp>1</stp>
        <tr r="I3015" s="2"/>
      </tp>
      <tp>
        <v>317972366.13999999</v>
        <stp/>
        <stp>EM_S_STM07_IS</stp>
        <stp>4</stp>
        <stp>603788.SH</stp>
        <stp>9</stp>
        <stp>12/31/2012</stp>
        <stp>1</stp>
        <tr r="G3012" s="2"/>
      </tp>
      <tp>
        <v>606889787.08000004</v>
        <stp/>
        <stp>EM_S_STM07_IS</stp>
        <stp>4</stp>
        <stp>603789.SH</stp>
        <stp>9</stp>
        <stp>12/31/2013</stp>
        <stp>1</stp>
        <tr r="I3013" s="2"/>
      </tp>
      <tp>
        <v>1318649810.3</v>
        <stp/>
        <stp>EM_S_STM07_IS</stp>
        <stp>4</stp>
        <stp>603069.SH</stp>
        <stp>9</stp>
        <stp>12/31/2013</stp>
        <stp>1</stp>
        <tr r="I2880" s="2"/>
      </tp>
      <tp>
        <v>324894405.94999999</v>
        <stp/>
        <stp>EM_S_STM07_IS</stp>
        <stp>4</stp>
        <stp>603058.SH</stp>
        <stp>9</stp>
        <stp>12/31/2012</stp>
        <stp>1</stp>
        <tr r="G2876" s="2"/>
      </tp>
      <tp>
        <v>397397588.02999997</v>
        <stp/>
        <stp>EM_S_STM07_IS</stp>
        <stp>4</stp>
        <stp>603038.SH</stp>
        <stp>9</stp>
        <stp>12/31/2012</stp>
        <stp>1</stp>
        <tr r="G2874" s="2"/>
      </tp>
      <tp>
        <v>218968785.80000001</v>
        <stp/>
        <stp>EM_S_STM07_IS</stp>
        <stp>4</stp>
        <stp>603039.SH</stp>
        <stp>9</stp>
        <stp>12/31/2013</stp>
        <stp>1</stp>
        <tr r="I2875" s="2"/>
      </tp>
      <tp>
        <v>551849551.25999999</v>
        <stp/>
        <stp>EM_S_STM07_IS</stp>
        <stp>4</stp>
        <stp>603028.SH</stp>
        <stp>9</stp>
        <stp>12/31/2012</stp>
        <stp>1</stp>
        <tr r="G2866" s="2"/>
      </tp>
      <tp>
        <v>557514597.14999998</v>
        <stp/>
        <stp>EM_S_STM07_IS</stp>
        <stp>4</stp>
        <stp>603029.SH</stp>
        <stp>9</stp>
        <stp>12/31/2013</stp>
        <stp>1</stp>
        <tr r="I2867" s="2"/>
      </tp>
      <tp>
        <v>1048240500</v>
        <stp/>
        <stp>EM_S_STM07_IS</stp>
        <stp>4</stp>
        <stp>603018.SH</stp>
        <stp>9</stp>
        <stp>12/31/2012</stp>
        <stp>1</stp>
        <tr r="G2857" s="2"/>
      </tp>
      <tp>
        <v>1999660444.97</v>
        <stp/>
        <stp>EM_S_STM07_IS</stp>
        <stp>4</stp>
        <stp>603019.SH</stp>
        <stp>9</stp>
        <stp>12/31/2013</stp>
        <stp>1</stp>
        <tr r="I2858" s="2"/>
      </tp>
      <tp>
        <v>897116077.91999996</v>
        <stp/>
        <stp>EM_S_STM07_IS</stp>
        <stp>4</stp>
        <stp>603008.SH</stp>
        <stp>9</stp>
        <stp>12/31/2012</stp>
        <stp>1</stp>
        <tr r="G2849" s="2"/>
      </tp>
      <tp>
        <v>531112948.25999999</v>
        <stp/>
        <stp>EM_S_STM07_IS</stp>
        <stp>4</stp>
        <stp>603009.SH</stp>
        <stp>9</stp>
        <stp>12/31/2013</stp>
        <stp>1</stp>
        <tr r="I2850" s="2"/>
      </tp>
      <tp>
        <v>937050571.74000001</v>
        <stp/>
        <stp>EM_S_STM07_IS</stp>
        <stp>4</stp>
        <stp>603098.SH</stp>
        <stp>9</stp>
        <stp>12/31/2012</stp>
        <stp>1</stp>
        <tr r="G2885" s="2"/>
      </tp>
      <tp>
        <v>233153600</v>
        <stp/>
        <stp>EM_S_STM07_IS</stp>
        <stp>4</stp>
        <stp>603099.SH</stp>
        <stp>9</stp>
        <stp>12/31/2013</stp>
        <stp>1</stp>
        <tr r="I2886" s="2"/>
      </tp>
      <tp>
        <v>235643542.5</v>
        <stp/>
        <stp>EM_S_STM07_IS</stp>
        <stp>4</stp>
        <stp>603088.SH</stp>
        <stp>9</stp>
        <stp>12/31/2012</stp>
        <stp>1</stp>
        <tr r="G2883" s="2"/>
      </tp>
      <tp>
        <v>544757635.27999997</v>
        <stp/>
        <stp>EM_S_STM07_IS</stp>
        <stp>4</stp>
        <stp>603168.SH</stp>
        <stp>9</stp>
        <stp>12/31/2012</stp>
        <stp>1</stp>
        <tr r="G2903" s="2"/>
      </tp>
      <tp>
        <v>1304988603.03</v>
        <stp/>
        <stp>EM_S_STM07_IS</stp>
        <stp>4</stp>
        <stp>603169.SH</stp>
        <stp>9</stp>
        <stp>12/31/2013</stp>
        <stp>1</stp>
        <tr r="I2904" s="2"/>
      </tp>
      <tp>
        <v>387765014.89999998</v>
        <stp/>
        <stp>EM_S_STM07_IS</stp>
        <stp>4</stp>
        <stp>603158.SH</stp>
        <stp>9</stp>
        <stp>12/31/2012</stp>
        <stp>1</stp>
        <tr r="G2898" s="2"/>
      </tp>
      <tp>
        <v>414149672.89999998</v>
        <stp/>
        <stp>EM_S_STM07_IS</stp>
        <stp>4</stp>
        <stp>603159.SH</stp>
        <stp>9</stp>
        <stp>12/31/2013</stp>
        <stp>1</stp>
        <tr r="I2899" s="2"/>
      </tp>
      <tp>
        <v>7486015294.21</v>
        <stp/>
        <stp>EM_S_STM07_IS</stp>
        <stp>4</stp>
        <stp>603128.SH</stp>
        <stp>9</stp>
        <stp>12/31/2012</stp>
        <stp>1</stp>
        <tr r="G2896" s="2"/>
      </tp>
      <tp>
        <v>4994726825.96</v>
        <stp/>
        <stp>EM_S_STM07_IS</stp>
        <stp>4</stp>
        <stp>603118.SH</stp>
        <stp>9</stp>
        <stp>12/31/2012</stp>
        <stp>1</stp>
        <tr r="G2893" s="2"/>
      </tp>
      <tp>
        <v>772338832.78999996</v>
        <stp/>
        <stp>EM_S_STM07_IS</stp>
        <stp>4</stp>
        <stp>603108.SH</stp>
        <stp>9</stp>
        <stp>12/31/2012</stp>
        <stp>1</stp>
        <tr r="G2889" s="2"/>
      </tp>
      <tp>
        <v>3353561570.73</v>
        <stp/>
        <stp>EM_S_STM07_IS</stp>
        <stp>4</stp>
        <stp>603198.SH</stp>
        <stp>9</stp>
        <stp>12/31/2012</stp>
        <stp>1</stp>
        <tr r="G2908" s="2"/>
      </tp>
      <tp>
        <v>385785484.43000001</v>
        <stp/>
        <stp>EM_S_STM07_IS</stp>
        <stp>4</stp>
        <stp>603199.SH</stp>
        <stp>9</stp>
        <stp>12/31/2013</stp>
        <stp>1</stp>
        <tr r="I2909" s="2"/>
      </tp>
      <tp>
        <v>1605357535.8199999</v>
        <stp/>
        <stp>EM_S_STM07_IS</stp>
        <stp>4</stp>
        <stp>603188.SH</stp>
        <stp>9</stp>
        <stp>12/31/2012</stp>
        <stp>1</stp>
        <tr r="G2906" s="2"/>
      </tp>
      <tp>
        <v>161343355.59999999</v>
        <stp/>
        <stp>EM_S_STM07_IS</stp>
        <stp>4</stp>
        <stp>603189.SH</stp>
        <stp>9</stp>
        <stp>12/31/2013</stp>
        <stp>1</stp>
        <tr r="I2907" s="2"/>
      </tp>
      <tp>
        <v>304709010.01999998</v>
        <stp/>
        <stp>EM_S_STM07_IS</stp>
        <stp>4</stp>
        <stp>603268.SH</stp>
        <stp>9</stp>
        <stp>12/31/2012</stp>
        <stp>1</stp>
        <tr r="G2919" s="2"/>
      </tp>
      <tp>
        <v>273791904.43000001</v>
        <stp/>
        <stp>EM_S_STM07_IS</stp>
        <stp>4</stp>
        <stp>603258.SH</stp>
        <stp>9</stp>
        <stp>12/31/2012</stp>
        <stp>1</stp>
        <tr r="G2917" s="2"/>
      </tp>
      <tp>
        <v>322602089.75</v>
        <stp/>
        <stp>EM_S_STM07_IS</stp>
        <stp>4</stp>
        <stp>603239.SH</stp>
        <stp>9</stp>
        <stp>12/31/2013</stp>
        <stp>1</stp>
        <tr r="I2916" s="2"/>
      </tp>
      <tp>
        <v>1400871886.3399999</v>
        <stp/>
        <stp>EM_S_STM07_IS</stp>
        <stp>4</stp>
        <stp>603228.SH</stp>
        <stp>9</stp>
        <stp>12/31/2012</stp>
        <stp>1</stp>
        <tr r="G2915" s="2"/>
      </tp>
      <tp>
        <v>888861185</v>
        <stp/>
        <stp>EM_S_STM07_IS</stp>
        <stp>4</stp>
        <stp>603218.SH</stp>
        <stp>9</stp>
        <stp>12/31/2012</stp>
        <stp>1</stp>
        <tr r="G2911" s="2"/>
      </tp>
      <tp>
        <v>5313716400.8599997</v>
        <stp/>
        <stp>EM_S_STM07_IS</stp>
        <stp>4</stp>
        <stp>603298.SH</stp>
        <stp>9</stp>
        <stp>12/31/2012</stp>
        <stp>1</stp>
        <tr r="G2921" s="2"/>
      </tp>
      <tp>
        <v>2330645602.1700001</v>
        <stp/>
        <stp>EM_S_STM07_IS</stp>
        <stp>4</stp>
        <stp>603299.SH</stp>
        <stp>9</stp>
        <stp>12/31/2013</stp>
        <stp>1</stp>
        <tr r="I2922" s="2"/>
      </tp>
      <tp>
        <v>7069591619.6700001</v>
        <stp/>
        <stp>EM_S_STM07_IS</stp>
        <stp>4</stp>
        <stp>603288.SH</stp>
        <stp>9</stp>
        <stp>12/31/2012</stp>
        <stp>1</stp>
        <tr r="G2920" s="2"/>
      </tp>
      <tp>
        <v>3558017659.98</v>
        <stp/>
        <stp>EM_S_STM07_IS</stp>
        <stp>4</stp>
        <stp>603368.SH</stp>
        <stp>9</stp>
        <stp>12/31/2012</stp>
        <stp>1</stp>
        <tr r="G2941" s="2"/>
      </tp>
      <tp>
        <v>2515421678.4000001</v>
        <stp/>
        <stp>EM_S_STM07_IS</stp>
        <stp>4</stp>
        <stp>603369.SH</stp>
        <stp>9</stp>
        <stp>12/31/2013</stp>
        <stp>1</stp>
        <tr r="I2942" s="2"/>
      </tp>
      <tp>
        <v>290105676.30000001</v>
        <stp/>
        <stp>EM_S_STM07_IS</stp>
        <stp>4</stp>
        <stp>603338.SH</stp>
        <stp>9</stp>
        <stp>12/31/2012</stp>
        <stp>1</stp>
        <tr r="G2937" s="2"/>
      </tp>
      <tp>
        <v>803979665.82000005</v>
        <stp/>
        <stp>EM_S_STM07_IS</stp>
        <stp>4</stp>
        <stp>603339.SH</stp>
        <stp>9</stp>
        <stp>12/31/2013</stp>
        <stp>1</stp>
        <tr r="I2938" s="2"/>
      </tp>
      <tp>
        <v>2778219727.9299998</v>
        <stp/>
        <stp>EM_S_STM07_IS</stp>
        <stp>4</stp>
        <stp>603328.SH</stp>
        <stp>9</stp>
        <stp>12/31/2012</stp>
        <stp>1</stp>
        <tr r="G2934" s="2"/>
      </tp>
      <tp>
        <v>286160350.92000002</v>
        <stp/>
        <stp>EM_S_STM07_IS</stp>
        <stp>4</stp>
        <stp>603318.SH</stp>
        <stp>9</stp>
        <stp>12/31/2012</stp>
        <stp>1</stp>
        <tr r="G2930" s="2"/>
      </tp>
      <tp>
        <v>451954232.27999997</v>
        <stp/>
        <stp>EM_S_STM07_IS</stp>
        <stp>4</stp>
        <stp>603319.SH</stp>
        <stp>9</stp>
        <stp>12/31/2013</stp>
        <stp>1</stp>
        <tr r="I2931" s="2"/>
      </tp>
      <tp>
        <v>1367272691.6600001</v>
        <stp/>
        <stp>EM_S_STM07_IS</stp>
        <stp>4</stp>
        <stp>603308.SH</stp>
        <stp>9</stp>
        <stp>12/31/2012</stp>
        <stp>1</stp>
        <tr r="G2925" s="2"/>
      </tp>
      <tp>
        <v>437167108.49000001</v>
        <stp/>
        <stp>EM_S_STM07_IS</stp>
        <stp>4</stp>
        <stp>603309.SH</stp>
        <stp>9</stp>
        <stp>12/31/2013</stp>
        <stp>1</stp>
        <tr r="I2926" s="2"/>
      </tp>
      <tp>
        <v>249063024.59999999</v>
        <stp/>
        <stp>EM_S_STM07_IS</stp>
        <stp>4</stp>
        <stp>603398.SH</stp>
        <stp>9</stp>
        <stp>12/31/2012</stp>
        <stp>1</stp>
        <tr r="G2946" s="2"/>
      </tp>
      <tp>
        <v>2197645676.8400002</v>
        <stp/>
        <stp>EM_S_STM07_IS</stp>
        <stp>4</stp>
        <stp>603399.SH</stp>
        <stp>9</stp>
        <stp>12/31/2013</stp>
        <stp>1</stp>
        <tr r="I2947" s="2"/>
      </tp>
      <tp>
        <v>540828340.55999994</v>
        <stp/>
        <stp>EM_S_STM07_IS</stp>
        <stp>4</stp>
        <stp>603389.SH</stp>
        <stp>9</stp>
        <stp>12/31/2013</stp>
        <stp>1</stp>
        <tr r="I2944" s="2"/>
      </tp>
      <tp>
        <v>387682880.56999999</v>
        <stp/>
        <stp>EM_S_STM07_IS</stp>
        <stp>4</stp>
        <stp>002838.SZ</stp>
        <stp>9</stp>
        <stp>12/31/2012</stp>
        <stp>1</stp>
        <tr r="G1296" s="2"/>
      </tp>
      <tp>
        <v>683820493.60000002</v>
        <stp/>
        <stp>EM_S_STM07_IS</stp>
        <stp>4</stp>
        <stp>002828.SZ</stp>
        <stp>9</stp>
        <stp>12/31/2012</stp>
        <stp>1</stp>
        <tr r="G1287" s="2"/>
      </tp>
      <tp>
        <v>247100857.12</v>
        <stp/>
        <stp>EM_S_STM07_IS</stp>
        <stp>4</stp>
        <stp>002829.SZ</stp>
        <stp>9</stp>
        <stp>12/31/2013</stp>
        <stp>1</stp>
        <tr r="I1288" s="2"/>
      </tp>
      <tp>
        <v>703308016.67999995</v>
        <stp/>
        <stp>EM_S_STM07_IS</stp>
        <stp>4</stp>
        <stp>002818.SZ</stp>
        <stp>9</stp>
        <stp>12/31/2012</stp>
        <stp>1</stp>
        <tr r="G1277" s="2"/>
      </tp>
      <tp>
        <v>526959947.01999998</v>
        <stp/>
        <stp>EM_S_STM07_IS</stp>
        <stp>4</stp>
        <stp>002819.SZ</stp>
        <stp>9</stp>
        <stp>12/31/2013</stp>
        <stp>1</stp>
        <tr r="I1278" s="2"/>
      </tp>
      <tp>
        <v>166364740.56</v>
        <stp/>
        <stp>EM_S_STM07_IS</stp>
        <stp>4</stp>
        <stp>002808.SZ</stp>
        <stp>9</stp>
        <stp>12/31/2012</stp>
        <stp>1</stp>
        <tr r="G1268" s="2"/>
      </tp>
      <tp>
        <v>529982088.47000003</v>
        <stp/>
        <stp>EM_S_STM07_IS</stp>
        <stp>4</stp>
        <stp>002809.SZ</stp>
        <stp>9</stp>
        <stp>12/31/2013</stp>
        <stp>1</stp>
        <tr r="I1269" s="2"/>
      </tp>
      <tp>
        <v>445780050.13</v>
        <stp/>
        <stp>EM_S_STM07_IS</stp>
        <stp>4</stp>
        <stp>002438.SZ</stp>
        <stp>9</stp>
        <stp>12/31/2012</stp>
        <stp>1</stp>
        <tr r="G909" s="2"/>
      </tp>
      <tp>
        <v>948430136.54999995</v>
        <stp/>
        <stp>EM_S_STM07_IS</stp>
        <stp>4</stp>
        <stp>002439.SZ</stp>
        <stp>9</stp>
        <stp>12/31/2013</stp>
        <stp>1</stp>
        <tr r="I910" s="2"/>
      </tp>
      <tp>
        <v>381742374.01999998</v>
        <stp/>
        <stp>EM_S_STM07_IS</stp>
        <stp>4</stp>
        <stp>002428.SZ</stp>
        <stp>9</stp>
        <stp>12/31/2012</stp>
        <stp>1</stp>
        <tr r="G899" s="2"/>
      </tp>
      <tp>
        <v>6543532200.0699997</v>
        <stp/>
        <stp>EM_S_STM07_IS</stp>
        <stp>4</stp>
        <stp>002429.SZ</stp>
        <stp>9</stp>
        <stp>12/31/2013</stp>
        <stp>1</stp>
        <tr r="I900" s="2"/>
      </tp>
      <tp>
        <v>1331915562.22</v>
        <stp/>
        <stp>EM_S_STM07_IS</stp>
        <stp>4</stp>
        <stp>002418.SZ</stp>
        <stp>9</stp>
        <stp>12/31/2012</stp>
        <stp>1</stp>
        <tr r="G889" s="2"/>
      </tp>
      <tp>
        <v>16032483138.629999</v>
        <stp/>
        <stp>EM_S_STM07_IS</stp>
        <stp>4</stp>
        <stp>002419.SZ</stp>
        <stp>9</stp>
        <stp>12/31/2013</stp>
        <stp>1</stp>
        <tr r="I890" s="2"/>
      </tp>
      <tp>
        <v>3422031052.7600002</v>
        <stp/>
        <stp>EM_S_STM07_IS</stp>
        <stp>4</stp>
        <stp>002408.SZ</stp>
        <stp>9</stp>
        <stp>12/31/2012</stp>
        <stp>1</stp>
        <tr r="G879" s="2"/>
      </tp>
      <tp>
        <v>1309419809.3699999</v>
        <stp/>
        <stp>EM_S_STM07_IS</stp>
        <stp>4</stp>
        <stp>002409.SZ</stp>
        <stp>9</stp>
        <stp>12/31/2013</stp>
        <stp>1</stp>
        <tr r="I880" s="2"/>
      </tp>
      <tp>
        <v>3434911613.1599998</v>
        <stp/>
        <stp>EM_S_STM07_IS</stp>
        <stp>4</stp>
        <stp>002478.SZ</stp>
        <stp>9</stp>
        <stp>12/31/2012</stp>
        <stp>1</stp>
        <tr r="G949" s="2"/>
      </tp>
      <tp>
        <v>3167752858.1100001</v>
        <stp/>
        <stp>EM_S_STM07_IS</stp>
        <stp>4</stp>
        <stp>002479.SZ</stp>
        <stp>9</stp>
        <stp>12/31/2013</stp>
        <stp>1</stp>
        <tr r="I950" s="2"/>
      </tp>
      <tp>
        <v>1197642765.6099999</v>
        <stp/>
        <stp>EM_S_STM07_IS</stp>
        <stp>4</stp>
        <stp>002468.SZ</stp>
        <stp>9</stp>
        <stp>12/31/2012</stp>
        <stp>1</stp>
        <tr r="G939" s="2"/>
      </tp>
      <tp>
        <v>586392041.63999999</v>
        <stp/>
        <stp>EM_S_STM07_IS</stp>
        <stp>4</stp>
        <stp>002469.SZ</stp>
        <stp>9</stp>
        <stp>12/31/2013</stp>
        <stp>1</stp>
        <tr r="I940" s="2"/>
      </tp>
      <tp>
        <v>601419273.53999996</v>
        <stp/>
        <stp>EM_S_STM07_IS</stp>
        <stp>4</stp>
        <stp>002458.SZ</stp>
        <stp>9</stp>
        <stp>12/31/2012</stp>
        <stp>1</stp>
        <tr r="G929" s="2"/>
      </tp>
      <tp>
        <v>664192155.26999998</v>
        <stp/>
        <stp>EM_S_STM07_IS</stp>
        <stp>4</stp>
        <stp>002459.SZ</stp>
        <stp>9</stp>
        <stp>12/31/2013</stp>
        <stp>1</stp>
        <tr r="I930" s="2"/>
      </tp>
      <tp>
        <v>1022773651.33</v>
        <stp/>
        <stp>EM_S_STM07_IS</stp>
        <stp>4</stp>
        <stp>002448.SZ</stp>
        <stp>9</stp>
        <stp>12/31/2012</stp>
        <stp>1</stp>
        <tr r="G919" s="2"/>
      </tp>
      <tp>
        <v>1142376274.3800001</v>
        <stp/>
        <stp>EM_S_STM07_IS</stp>
        <stp>4</stp>
        <stp>002449.SZ</stp>
        <stp>9</stp>
        <stp>12/31/2013</stp>
        <stp>1</stp>
        <tr r="I920" s="2"/>
      </tp>
      <tp>
        <v>3674633716.8400002</v>
        <stp/>
        <stp>EM_S_STM07_IS</stp>
        <stp>4</stp>
        <stp>002498.SZ</stp>
        <stp>9</stp>
        <stp>12/31/2012</stp>
        <stp>1</stp>
        <tr r="G969" s="2"/>
      </tp>
      <tp>
        <v>467372748.16000003</v>
        <stp/>
        <stp>EM_S_STM07_IS</stp>
        <stp>4</stp>
        <stp>002499.SZ</stp>
        <stp>9</stp>
        <stp>12/31/2013</stp>
        <stp>1</stp>
        <tr r="I970" s="2"/>
      </tp>
      <tp>
        <v>896786308.45000005</v>
        <stp/>
        <stp>EM_S_STM07_IS</stp>
        <stp>4</stp>
        <stp>002488.SZ</stp>
        <stp>9</stp>
        <stp>12/31/2012</stp>
        <stp>1</stp>
        <tr r="G959" s="2"/>
      </tp>
      <tp>
        <v>3022358902.98</v>
        <stp/>
        <stp>EM_S_STM07_IS</stp>
        <stp>4</stp>
        <stp>002489.SZ</stp>
        <stp>9</stp>
        <stp>12/31/2013</stp>
        <stp>1</stp>
        <tr r="I960" s="2"/>
      </tp>
      <tp>
        <v>1854983137.3399999</v>
        <stp/>
        <stp>EM_S_STM07_IS</stp>
        <stp>4</stp>
        <stp>002538.SZ</stp>
        <stp>9</stp>
        <stp>12/31/2012</stp>
        <stp>1</stp>
        <tr r="G1008" s="2"/>
      </tp>
      <tp>
        <v>3848717245.77</v>
        <stp/>
        <stp>EM_S_STM07_IS</stp>
        <stp>4</stp>
        <stp>002539.SZ</stp>
        <stp>9</stp>
        <stp>12/31/2013</stp>
        <stp>1</stp>
        <tr r="I1009" s="2"/>
      </tp>
      <tp>
        <v>757485725.57000005</v>
        <stp/>
        <stp>EM_S_STM07_IS</stp>
        <stp>4</stp>
        <stp>002528.SZ</stp>
        <stp>9</stp>
        <stp>12/31/2012</stp>
        <stp>1</stp>
        <tr r="G998" s="2"/>
      </tp>
      <tp>
        <v>252546725.63999999</v>
        <stp/>
        <stp>EM_S_STM07_IS</stp>
        <stp>4</stp>
        <stp>002529.SZ</stp>
        <stp>9</stp>
        <stp>12/31/2013</stp>
        <stp>1</stp>
        <tr r="I999" s="2"/>
      </tp>
      <tp>
        <v>934435378.27999997</v>
        <stp/>
        <stp>EM_S_STM07_IS</stp>
        <stp>4</stp>
        <stp>002518.SZ</stp>
        <stp>9</stp>
        <stp>12/31/2012</stp>
        <stp>1</stp>
        <tr r="G989" s="2"/>
      </tp>
      <tp>
        <v>1210342475.5699999</v>
        <stp/>
        <stp>EM_S_STM07_IS</stp>
        <stp>4</stp>
        <stp>002519.SZ</stp>
        <stp>9</stp>
        <stp>12/31/2013</stp>
        <stp>1</stp>
        <tr r="I990" s="2"/>
      </tp>
      <tp>
        <v>1962741353.8199999</v>
        <stp/>
        <stp>EM_S_STM07_IS</stp>
        <stp>4</stp>
        <stp>002508.SZ</stp>
        <stp>9</stp>
        <stp>12/31/2012</stp>
        <stp>1</stp>
        <tr r="G979" s="2"/>
      </tp>
      <tp>
        <v>572387754.09000003</v>
        <stp/>
        <stp>EM_S_STM07_IS</stp>
        <stp>4</stp>
        <stp>002509.SZ</stp>
        <stp>9</stp>
        <stp>12/31/2013</stp>
        <stp>1</stp>
        <tr r="I980" s="2"/>
      </tp>
      <tp>
        <v>1032050834.66</v>
        <stp/>
        <stp>EM_S_STM07_IS</stp>
        <stp>4</stp>
        <stp>002578.SZ</stp>
        <stp>9</stp>
        <stp>12/31/2012</stp>
        <stp>1</stp>
        <tr r="G1048" s="2"/>
      </tp>
      <tp>
        <v>446405039.63999999</v>
        <stp/>
        <stp>EM_S_STM07_IS</stp>
        <stp>4</stp>
        <stp>002579.SZ</stp>
        <stp>9</stp>
        <stp>12/31/2013</stp>
        <stp>1</stp>
        <tr r="I1049" s="2"/>
      </tp>
      <tp>
        <v>164213159.40000001</v>
        <stp/>
        <stp>EM_S_STM07_IS</stp>
        <stp>4</stp>
        <stp>002568.SZ</stp>
        <stp>9</stp>
        <stp>12/31/2012</stp>
        <stp>1</stp>
        <tr r="G1038" s="2"/>
      </tp>
      <tp>
        <v>651186454.88999999</v>
        <stp/>
        <stp>EM_S_STM07_IS</stp>
        <stp>4</stp>
        <stp>002569.SZ</stp>
        <stp>9</stp>
        <stp>12/31/2013</stp>
        <stp>1</stp>
        <tr r="I1039" s="2"/>
      </tp>
      <tp>
        <v>351337283.57999998</v>
        <stp/>
        <stp>EM_S_STM07_IS</stp>
        <stp>4</stp>
        <stp>002558.SZ</stp>
        <stp>9</stp>
        <stp>12/31/2012</stp>
        <stp>1</stp>
        <tr r="G1028" s="2"/>
      </tp>
      <tp>
        <v>851303405.23000002</v>
        <stp/>
        <stp>EM_S_STM07_IS</stp>
        <stp>4</stp>
        <stp>002559.SZ</stp>
        <stp>9</stp>
        <stp>12/31/2013</stp>
        <stp>1</stp>
        <tr r="I1029" s="2"/>
      </tp>
      <tp>
        <v>1768750161.0799999</v>
        <stp/>
        <stp>EM_S_STM07_IS</stp>
        <stp>4</stp>
        <stp>002548.SZ</stp>
        <stp>9</stp>
        <stp>12/31/2012</stp>
        <stp>1</stp>
        <tr r="G1018" s="2"/>
      </tp>
      <tp>
        <v>232414793.96000001</v>
        <stp/>
        <stp>EM_S_STM07_IS</stp>
        <stp>4</stp>
        <stp>002549.SZ</stp>
        <stp>9</stp>
        <stp>12/31/2013</stp>
        <stp>1</stp>
        <tr r="I1019" s="2"/>
      </tp>
      <tp>
        <v>631737766.00999999</v>
        <stp/>
        <stp>EM_S_STM07_IS</stp>
        <stp>4</stp>
        <stp>002598.SZ</stp>
        <stp>9</stp>
        <stp>12/31/2012</stp>
        <stp>1</stp>
        <tr r="G1068" s="2"/>
      </tp>
      <tp>
        <v>533344709.5</v>
        <stp/>
        <stp>EM_S_STM07_IS</stp>
        <stp>4</stp>
        <stp>002599.SZ</stp>
        <stp>9</stp>
        <stp>12/31/2013</stp>
        <stp>1</stp>
        <tr r="I1069" s="2"/>
      </tp>
      <tp>
        <v>5056710799.2799997</v>
        <stp/>
        <stp>EM_S_STM07_IS</stp>
        <stp>4</stp>
        <stp>002588.SZ</stp>
        <stp>9</stp>
        <stp>12/31/2012</stp>
        <stp>1</stp>
        <tr r="G1058" s="2"/>
      </tp>
      <tp>
        <v>5925841691.21</v>
        <stp/>
        <stp>EM_S_STM07_IS</stp>
        <stp>4</stp>
        <stp>002589.SZ</stp>
        <stp>9</stp>
        <stp>12/31/2013</stp>
        <stp>1</stp>
        <tr r="I1059" s="2"/>
      </tp>
      <tp>
        <v>821668289.88</v>
        <stp/>
        <stp>EM_S_STM07_IS</stp>
        <stp>4</stp>
        <stp>002638.SZ</stp>
        <stp>9</stp>
        <stp>12/31/2012</stp>
        <stp>1</stp>
        <tr r="G1108" s="2"/>
      </tp>
      <tp>
        <v>385643269.63</v>
        <stp/>
        <stp>EM_S_STM07_IS</stp>
        <stp>4</stp>
        <stp>002639.SZ</stp>
        <stp>9</stp>
        <stp>12/31/2013</stp>
        <stp>1</stp>
        <tr r="I1109" s="2"/>
      </tp>
      <tp>
        <v>3940476477.6199999</v>
        <stp/>
        <stp>EM_S_STM07_IS</stp>
        <stp>4</stp>
        <stp>002628.SZ</stp>
        <stp>9</stp>
        <stp>12/31/2012</stp>
        <stp>1</stp>
        <tr r="G1098" s="2"/>
      </tp>
      <tp>
        <v>605859969.61000001</v>
        <stp/>
        <stp>EM_S_STM07_IS</stp>
        <stp>4</stp>
        <stp>002629.SZ</stp>
        <stp>9</stp>
        <stp>12/31/2013</stp>
        <stp>1</stp>
        <tr r="I1099" s="2"/>
      </tp>
      <tp>
        <v>243664490.91</v>
        <stp/>
        <stp>EM_S_STM07_IS</stp>
        <stp>4</stp>
        <stp>002618.SZ</stp>
        <stp>9</stp>
        <stp>12/31/2012</stp>
        <stp>1</stp>
        <tr r="G1088" s="2"/>
      </tp>
      <tp>
        <v>505290828.67000002</v>
        <stp/>
        <stp>EM_S_STM07_IS</stp>
        <stp>4</stp>
        <stp>002619.SZ</stp>
        <stp>9</stp>
        <stp>12/31/2013</stp>
        <stp>1</stp>
        <tr r="I1089" s="2"/>
      </tp>
      <tp>
        <v>2622268877.0799999</v>
        <stp/>
        <stp>EM_S_STM07_IS</stp>
        <stp>4</stp>
        <stp>002608.SZ</stp>
        <stp>9</stp>
        <stp>12/31/2012</stp>
        <stp>1</stp>
        <tr r="G1078" s="2"/>
      </tp>
      <tp>
        <v>461001394.62</v>
        <stp/>
        <stp>EM_S_STM07_IS</stp>
        <stp>4</stp>
        <stp>002609.SZ</stp>
        <stp>9</stp>
        <stp>12/31/2013</stp>
        <stp>1</stp>
        <tr r="I1079" s="2"/>
      </tp>
      <tp>
        <v>1322853128.72</v>
        <stp/>
        <stp>EM_S_STM07_IS</stp>
        <stp>4</stp>
        <stp>002678.SZ</stp>
        <stp>9</stp>
        <stp>12/31/2012</stp>
        <stp>1</stp>
        <tr r="G1148" s="2"/>
      </tp>
      <tp>
        <v>174263656.5</v>
        <stp/>
        <stp>EM_S_STM07_IS</stp>
        <stp>4</stp>
        <stp>002679.SZ</stp>
        <stp>9</stp>
        <stp>12/31/2013</stp>
        <stp>1</stp>
        <tr r="I1149" s="2"/>
      </tp>
      <tp>
        <v>3456615620.23</v>
        <stp/>
        <stp>EM_S_STM07_IS</stp>
        <stp>4</stp>
        <stp>002668.SZ</stp>
        <stp>9</stp>
        <stp>12/31/2012</stp>
        <stp>1</stp>
        <tr r="G1138" s="2"/>
      </tp>
      <tp>
        <v>321117099.48000002</v>
        <stp/>
        <stp>EM_S_STM07_IS</stp>
        <stp>4</stp>
        <stp>002669.SZ</stp>
        <stp>9</stp>
        <stp>12/31/2013</stp>
        <stp>1</stp>
        <tr r="I1139" s="2"/>
      </tp>
      <tp>
        <v>378522108.04000002</v>
        <stp/>
        <stp>EM_S_STM07_IS</stp>
        <stp>4</stp>
        <stp>002658.SZ</stp>
        <stp>9</stp>
        <stp>12/31/2012</stp>
        <stp>1</stp>
        <tr r="G1128" s="2"/>
      </tp>
      <tp>
        <v>665505903.82000005</v>
        <stp/>
        <stp>EM_S_STM07_IS</stp>
        <stp>4</stp>
        <stp>002659.SZ</stp>
        <stp>9</stp>
        <stp>12/31/2013</stp>
        <stp>1</stp>
        <tr r="I1129" s="2"/>
      </tp>
      <tp>
        <v>3162032640.6599998</v>
        <stp/>
        <stp>EM_S_STM07_IS</stp>
        <stp>4</stp>
        <stp>002648.SZ</stp>
        <stp>9</stp>
        <stp>12/31/2012</stp>
        <stp>1</stp>
        <tr r="G1118" s="2"/>
      </tp>
      <tp>
        <v>1328834325.23</v>
        <stp/>
        <stp>EM_S_STM07_IS</stp>
        <stp>4</stp>
        <stp>002649.SZ</stp>
        <stp>9</stp>
        <stp>12/31/2013</stp>
        <stp>1</stp>
        <tr r="I1119" s="2"/>
      </tp>
      <tp>
        <v>741550241.12</v>
        <stp/>
        <stp>EM_S_STM07_IS</stp>
        <stp>4</stp>
        <stp>002698.SZ</stp>
        <stp>9</stp>
        <stp>12/31/2012</stp>
        <stp>1</stp>
        <tr r="G1168" s="2"/>
      </tp>
      <tp>
        <v>231134162.86000001</v>
        <stp/>
        <stp>EM_S_STM07_IS</stp>
        <stp>4</stp>
        <stp>002699.SZ</stp>
        <stp>9</stp>
        <stp>12/31/2013</stp>
        <stp>1</stp>
        <tr r="I1169" s="2"/>
      </tp>
      <tp>
        <v>770405139.28999996</v>
        <stp/>
        <stp>EM_S_STM07_IS</stp>
        <stp>4</stp>
        <stp>002688.SZ</stp>
        <stp>9</stp>
        <stp>12/31/2012</stp>
        <stp>1</stp>
        <tr r="G1158" s="2"/>
      </tp>
      <tp>
        <v>1652456137.22</v>
        <stp/>
        <stp>EM_S_STM07_IS</stp>
        <stp>4</stp>
        <stp>002689.SZ</stp>
        <stp>9</stp>
        <stp>12/31/2013</stp>
        <stp>1</stp>
        <tr r="I1159" s="2"/>
      </tp>
      <tp>
        <v>298757788.68000001</v>
        <stp/>
        <stp>EM_S_STM07_IS</stp>
        <stp>4</stp>
        <stp>002738.SZ</stp>
        <stp>9</stp>
        <stp>12/31/2012</stp>
        <stp>1</stp>
        <tr r="G1205" s="2"/>
      </tp>
      <tp>
        <v>4022557517.27</v>
        <stp/>
        <stp>EM_S_STM07_IS</stp>
        <stp>4</stp>
        <stp>002739.SZ</stp>
        <stp>9</stp>
        <stp>12/31/2013</stp>
        <stp>1</stp>
        <tr r="I1206" s="2"/>
      </tp>
      <tp>
        <v>340827193.05000001</v>
        <stp/>
        <stp>EM_S_STM07_IS</stp>
        <stp>4</stp>
        <stp>002728.SZ</stp>
        <stp>9</stp>
        <stp>12/31/2012</stp>
        <stp>1</stp>
        <tr r="G1195" s="2"/>
      </tp>
      <tp>
        <v>206432608.38</v>
        <stp/>
        <stp>EM_S_STM07_IS</stp>
        <stp>4</stp>
        <stp>002729.SZ</stp>
        <stp>9</stp>
        <stp>12/31/2013</stp>
        <stp>1</stp>
        <tr r="I1196" s="2"/>
      </tp>
      <tp>
        <v>230376852.66</v>
        <stp/>
        <stp>EM_S_STM07_IS</stp>
        <stp>4</stp>
        <stp>002718.SZ</stp>
        <stp>9</stp>
        <stp>12/31/2012</stp>
        <stp>1</stp>
        <tr r="G1186" s="2"/>
      </tp>
      <tp>
        <v>387649480.79000002</v>
        <stp/>
        <stp>EM_S_STM07_IS</stp>
        <stp>4</stp>
        <stp>002719.SZ</stp>
        <stp>9</stp>
        <stp>12/31/2013</stp>
        <stp>1</stp>
        <tr r="I1187" s="2"/>
      </tp>
      <tp>
        <v>555619106.38</v>
        <stp/>
        <stp>EM_S_STM07_IS</stp>
        <stp>4</stp>
        <stp>002708.SZ</stp>
        <stp>9</stp>
        <stp>12/31/2012</stp>
        <stp>1</stp>
        <tr r="G1177" s="2"/>
      </tp>
      <tp>
        <v>596059183.96000004</v>
        <stp/>
        <stp>EM_S_STM07_IS</stp>
        <stp>4</stp>
        <stp>002709.SZ</stp>
        <stp>9</stp>
        <stp>12/31/2013</stp>
        <stp>1</stp>
        <tr r="I1178" s="2"/>
      </tp>
      <tp>
        <v>964298892.94000006</v>
        <stp/>
        <stp>EM_S_STM07_IS</stp>
        <stp>4</stp>
        <stp>002778.SZ</stp>
        <stp>9</stp>
        <stp>12/31/2012</stp>
        <stp>1</stp>
        <tr r="G1241" s="2"/>
      </tp>
      <tp>
        <v>421346284.45999998</v>
        <stp/>
        <stp>EM_S_STM07_IS</stp>
        <stp>4</stp>
        <stp>002779.SZ</stp>
        <stp>9</stp>
        <stp>12/31/2013</stp>
        <stp>1</stp>
        <tr r="I1242" s="2"/>
      </tp>
      <tp>
        <v>423898285.06</v>
        <stp/>
        <stp>EM_S_STM07_IS</stp>
        <stp>4</stp>
        <stp>002768.SZ</stp>
        <stp>9</stp>
        <stp>12/31/2012</stp>
        <stp>1</stp>
        <tr r="G1232" s="2"/>
      </tp>
      <tp>
        <v>4413975283.96</v>
        <stp/>
        <stp>EM_S_STM07_IS</stp>
        <stp>4</stp>
        <stp>002769.SZ</stp>
        <stp>9</stp>
        <stp>12/31/2013</stp>
        <stp>1</stp>
        <tr r="I1233" s="2"/>
      </tp>
      <tp>
        <v>952966501.85000002</v>
        <stp/>
        <stp>EM_S_STM07_IS</stp>
        <stp>4</stp>
        <stp>002758.SZ</stp>
        <stp>9</stp>
        <stp>12/31/2012</stp>
        <stp>1</stp>
        <tr r="G1223" s="2"/>
      </tp>
      <tp>
        <v>370078295.14999998</v>
        <stp/>
        <stp>EM_S_STM07_IS</stp>
        <stp>4</stp>
        <stp>002759.SZ</stp>
        <stp>9</stp>
        <stp>12/31/2013</stp>
        <stp>1</stp>
        <tr r="I1224" s="2"/>
      </tp>
      <tp>
        <v>1052057357.61</v>
        <stp/>
        <stp>EM_S_STM07_IS</stp>
        <stp>4</stp>
        <stp>002748.SZ</stp>
        <stp>9</stp>
        <stp>12/31/2012</stp>
        <stp>1</stp>
        <tr r="G1214" s="2"/>
      </tp>
      <tp>
        <v>602421491.83000004</v>
        <stp/>
        <stp>EM_S_STM07_IS</stp>
        <stp>4</stp>
        <stp>002749.SZ</stp>
        <stp>9</stp>
        <stp>12/31/2013</stp>
        <stp>1</stp>
        <tr r="I1215" s="2"/>
      </tp>
      <tp>
        <v>352258306.08999997</v>
        <stp/>
        <stp>EM_S_STM07_IS</stp>
        <stp>4</stp>
        <stp>002798.SZ</stp>
        <stp>9</stp>
        <stp>12/31/2012</stp>
        <stp>1</stp>
        <tr r="G1259" s="2"/>
      </tp>
      <tp>
        <v>359970362.20999998</v>
        <stp/>
        <stp>EM_S_STM07_IS</stp>
        <stp>4</stp>
        <stp>002799.SZ</stp>
        <stp>9</stp>
        <stp>12/31/2013</stp>
        <stp>1</stp>
        <tr r="I1260" s="2"/>
      </tp>
      <tp>
        <v>4687352436.8800001</v>
        <stp/>
        <stp>EM_S_STM07_IS</stp>
        <stp>4</stp>
        <stp>002788.SZ</stp>
        <stp>9</stp>
        <stp>12/31/2012</stp>
        <stp>1</stp>
        <tr r="G1250" s="2"/>
      </tp>
      <tp>
        <v>1708741905.98</v>
        <stp/>
        <stp>EM_S_STM07_IS</stp>
        <stp>4</stp>
        <stp>002789.SZ</stp>
        <stp>9</stp>
        <stp>12/31/2013</stp>
        <stp>1</stp>
        <tr r="I1251" s="2"/>
      </tp>
      <tp>
        <v>1007017782.55</v>
        <stp/>
        <stp>EM_S_STM07_IS</stp>
        <stp>4</stp>
        <stp>002038.SZ</stp>
        <stp>9</stp>
        <stp>12/31/2012</stp>
        <stp>1</stp>
        <tr r="G510" s="2"/>
      </tp>
      <tp>
        <v>1017416605.75</v>
        <stp/>
        <stp>EM_S_STM07_IS</stp>
        <stp>4</stp>
        <stp>002039.SZ</stp>
        <stp>9</stp>
        <stp>12/31/2013</stp>
        <stp>1</stp>
        <tr r="I511" s="2"/>
      </tp>
      <tp>
        <v>2891734580.27</v>
        <stp/>
        <stp>EM_S_STM07_IS</stp>
        <stp>4</stp>
        <stp>002028.SZ</stp>
        <stp>9</stp>
        <stp>12/31/2012</stp>
        <stp>1</stp>
        <tr r="G500" s="2"/>
      </tp>
      <tp>
        <v>2773490671.6599998</v>
        <stp/>
        <stp>EM_S_STM07_IS</stp>
        <stp>4</stp>
        <stp>002029.SZ</stp>
        <stp>9</stp>
        <stp>12/31/2013</stp>
        <stp>1</stp>
        <tr r="I501" s="2"/>
      </tp>
      <tp>
        <v>942656025.92999995</v>
        <stp/>
        <stp>EM_S_STM07_IS</stp>
        <stp>4</stp>
        <stp>002018.SZ</stp>
        <stp>9</stp>
        <stp>12/31/2012</stp>
        <stp>1</stp>
        <tr r="G490" s="2"/>
      </tp>
      <tp>
        <v>698020773.90999997</v>
        <stp/>
        <stp>EM_S_STM07_IS</stp>
        <stp>4</stp>
        <stp>002019.SZ</stp>
        <stp>9</stp>
        <stp>12/31/2013</stp>
        <stp>1</stp>
        <tr r="I491" s="2"/>
      </tp>
      <tp>
        <v>4333014542.4700003</v>
        <stp/>
        <stp>EM_S_STM07_IS</stp>
        <stp>4</stp>
        <stp>002008.SZ</stp>
        <stp>9</stp>
        <stp>12/31/2012</stp>
        <stp>1</stp>
        <tr r="G480" s="2"/>
      </tp>
      <tp>
        <v>1746901154.97</v>
        <stp/>
        <stp>EM_S_STM07_IS</stp>
        <stp>4</stp>
        <stp>002009.SZ</stp>
        <stp>9</stp>
        <stp>12/31/2013</stp>
        <stp>1</stp>
        <tr r="I481" s="2"/>
      </tp>
      <tp>
        <v>10408640841.610001</v>
        <stp/>
        <stp>EM_S_STM07_IS</stp>
        <stp>4</stp>
        <stp>002078.SZ</stp>
        <stp>9</stp>
        <stp>12/31/2012</stp>
        <stp>1</stp>
        <tr r="G550" s="2"/>
      </tp>
      <tp>
        <v>819064402.55999994</v>
        <stp/>
        <stp>EM_S_STM07_IS</stp>
        <stp>4</stp>
        <stp>002079.SZ</stp>
        <stp>9</stp>
        <stp>12/31/2013</stp>
        <stp>1</stp>
        <tr r="I551" s="2"/>
      </tp>
      <tp>
        <v>4654932332.0900002</v>
        <stp/>
        <stp>EM_S_STM07_IS</stp>
        <stp>4</stp>
        <stp>002068.SZ</stp>
        <stp>9</stp>
        <stp>12/31/2012</stp>
        <stp>1</stp>
        <tr r="G540" s="2"/>
      </tp>
      <tp>
        <v>2620857768.1300001</v>
        <stp/>
        <stp>EM_S_STM07_IS</stp>
        <stp>4</stp>
        <stp>002069.SZ</stp>
        <stp>9</stp>
        <stp>12/31/2013</stp>
        <stp>1</stp>
        <tr r="I541" s="2"/>
      </tp>
      <tp>
        <v>125095650.43000001</v>
        <stp/>
        <stp>EM_S_STM07_IS</stp>
        <stp>4</stp>
        <stp>002058.SZ</stp>
        <stp>9</stp>
        <stp>12/31/2012</stp>
        <stp>1</stp>
        <tr r="G530" s="2"/>
      </tp>
      <tp>
        <v>702146562.92999995</v>
        <stp/>
        <stp>EM_S_STM07_IS</stp>
        <stp>4</stp>
        <stp>002059.SZ</stp>
        <stp>9</stp>
        <stp>12/31/2013</stp>
        <stp>1</stp>
        <tr r="I531" s="2"/>
      </tp>
      <tp>
        <v>5599700057.9499998</v>
        <stp/>
        <stp>EM_S_STM07_IS</stp>
        <stp>4</stp>
        <stp>002048.SZ</stp>
        <stp>9</stp>
        <stp>12/31/2012</stp>
        <stp>1</stp>
        <tr r="G520" s="2"/>
      </tp>
      <tp>
        <v>919987596.17999995</v>
        <stp/>
        <stp>EM_S_STM07_IS</stp>
        <stp>4</stp>
        <stp>002049.SZ</stp>
        <stp>9</stp>
        <stp>12/31/2013</stp>
        <stp>1</stp>
        <tr r="I521" s="2"/>
      </tp>
      <tp>
        <v>933508421.83000004</v>
        <stp/>
        <stp>EM_S_STM07_IS</stp>
        <stp>4</stp>
        <stp>002098.SZ</stp>
        <stp>9</stp>
        <stp>12/31/2012</stp>
        <stp>1</stp>
        <tr r="G570" s="2"/>
      </tp>
      <tp>
        <v>1160690697.5799999</v>
        <stp/>
        <stp>EM_S_STM07_IS</stp>
        <stp>4</stp>
        <stp>002099.SZ</stp>
        <stp>9</stp>
        <stp>12/31/2013</stp>
        <stp>1</stp>
        <tr r="I571" s="2"/>
      </tp>
      <tp>
        <v>1003341060.6900001</v>
        <stp/>
        <stp>EM_S_STM07_IS</stp>
        <stp>4</stp>
        <stp>002088.SZ</stp>
        <stp>9</stp>
        <stp>12/31/2012</stp>
        <stp>1</stp>
        <tr r="G560" s="2"/>
      </tp>
      <tp>
        <v>823430809.28999996</v>
        <stp/>
        <stp>EM_S_STM07_IS</stp>
        <stp>4</stp>
        <stp>002089.SZ</stp>
        <stp>9</stp>
        <stp>12/31/2013</stp>
        <stp>1</stp>
        <tr r="I561" s="2"/>
      </tp>
      <tp>
        <v>744934250.97000003</v>
        <stp/>
        <stp>EM_S_STM07_IS</stp>
        <stp>4</stp>
        <stp>002138.SZ</stp>
        <stp>9</stp>
        <stp>12/31/2012</stp>
        <stp>1</stp>
        <tr r="G610" s="2"/>
      </tp>
      <tp>
        <v>999159790.41999996</v>
        <stp/>
        <stp>EM_S_STM07_IS</stp>
        <stp>4</stp>
        <stp>002139.SZ</stp>
        <stp>9</stp>
        <stp>12/31/2013</stp>
        <stp>1</stp>
        <tr r="I611" s="2"/>
      </tp>
      <tp>
        <v>6870106149.9399996</v>
        <stp/>
        <stp>EM_S_STM07_IS</stp>
        <stp>4</stp>
        <stp>002128.SZ</stp>
        <stp>9</stp>
        <stp>12/31/2012</stp>
        <stp>1</stp>
        <tr r="G600" s="2"/>
      </tp>
      <tp>
        <v>3726296348.1399999</v>
        <stp/>
        <stp>EM_S_STM07_IS</stp>
        <stp>4</stp>
        <stp>002129.SZ</stp>
        <stp>9</stp>
        <stp>12/31/2013</stp>
        <stp>1</stp>
        <tr r="I601" s="2"/>
      </tp>
      <tp>
        <v>418500365.23000002</v>
        <stp/>
        <stp>EM_S_STM07_IS</stp>
        <stp>4</stp>
        <stp>002118.SZ</stp>
        <stp>9</stp>
        <stp>12/31/2012</stp>
        <stp>1</stp>
        <tr r="G590" s="2"/>
      </tp>
      <tp>
        <v>1270740393.3800001</v>
        <stp/>
        <stp>EM_S_STM07_IS</stp>
        <stp>4</stp>
        <stp>002119.SZ</stp>
        <stp>9</stp>
        <stp>12/31/2013</stp>
        <stp>1</stp>
        <tr r="I591" s="2"/>
      </tp>
      <tp>
        <v>1762387037.99</v>
        <stp/>
        <stp>EM_S_STM07_IS</stp>
        <stp>4</stp>
        <stp>002108.SZ</stp>
        <stp>9</stp>
        <stp>12/31/2012</stp>
        <stp>1</stp>
        <tr r="G580" s="2"/>
      </tp>
      <tp>
        <v>1119043899.4100001</v>
        <stp/>
        <stp>EM_S_STM07_IS</stp>
        <stp>4</stp>
        <stp>002109.SZ</stp>
        <stp>9</stp>
        <stp>12/31/2013</stp>
        <stp>1</stp>
        <tr r="I581" s="2"/>
      </tp>
      <tp>
        <v>602283997.35000002</v>
        <stp/>
        <stp>EM_S_STM07_IS</stp>
        <stp>4</stp>
        <stp>002178.SZ</stp>
        <stp>9</stp>
        <stp>12/31/2012</stp>
        <stp>1</stp>
        <tr r="G650" s="2"/>
      </tp>
      <tp>
        <v>2601763184.7800002</v>
        <stp/>
        <stp>EM_S_STM07_IS</stp>
        <stp>4</stp>
        <stp>002179.SZ</stp>
        <stp>9</stp>
        <stp>12/31/2013</stp>
        <stp>1</stp>
        <tr r="I651" s="2"/>
      </tp>
      <tp>
        <v>376966907.11000001</v>
        <stp/>
        <stp>EM_S_STM07_IS</stp>
        <stp>4</stp>
        <stp>002168.SZ</stp>
        <stp>9</stp>
        <stp>12/31/2012</stp>
        <stp>1</stp>
        <tr r="G640" s="2"/>
      </tp>
      <tp>
        <v>563730945.34000003</v>
        <stp/>
        <stp>EM_S_STM07_IS</stp>
        <stp>4</stp>
        <stp>002169.SZ</stp>
        <stp>9</stp>
        <stp>12/31/2013</stp>
        <stp>1</stp>
        <tr r="I641" s="2"/>
      </tp>
      <tp>
        <v>700094360.36000001</v>
        <stp/>
        <stp>EM_S_STM07_IS</stp>
        <stp>4</stp>
        <stp>002158.SZ</stp>
        <stp>9</stp>
        <stp>12/31/2012</stp>
        <stp>1</stp>
        <tr r="G630" s="2"/>
      </tp>
      <tp>
        <v>342795432.43000001</v>
        <stp/>
        <stp>EM_S_STM07_IS</stp>
        <stp>4</stp>
        <stp>002159.SZ</stp>
        <stp>9</stp>
        <stp>12/31/2013</stp>
        <stp>1</stp>
        <tr r="I631" s="2"/>
      </tp>
      <tp>
        <v>225147866.31</v>
        <stp/>
        <stp>EM_S_STM07_IS</stp>
        <stp>4</stp>
        <stp>002148.SZ</stp>
        <stp>9</stp>
        <stp>12/31/2012</stp>
        <stp>1</stp>
        <tr r="G620" s="2"/>
      </tp>
      <tp>
        <v>1144811152.6199999</v>
        <stp/>
        <stp>EM_S_STM07_IS</stp>
        <stp>4</stp>
        <stp>002149.SZ</stp>
        <stp>9</stp>
        <stp>12/31/2013</stp>
        <stp>1</stp>
        <tr r="I621" s="2"/>
      </tp>
      <tp>
        <v>104473155.83</v>
        <stp/>
        <stp>EM_S_STM07_IS</stp>
        <stp>4</stp>
        <stp>002198.SZ</stp>
        <stp>9</stp>
        <stp>12/31/2012</stp>
        <stp>1</stp>
        <tr r="G670" s="2"/>
      </tp>
      <tp>
        <v>244347046.18000001</v>
        <stp/>
        <stp>EM_S_STM07_IS</stp>
        <stp>4</stp>
        <stp>002199.SZ</stp>
        <stp>9</stp>
        <stp>12/31/2013</stp>
        <stp>1</stp>
        <tr r="I671" s="2"/>
      </tp>
      <tp>
        <v>222965026.41999999</v>
        <stp/>
        <stp>EM_S_STM07_IS</stp>
        <stp>4</stp>
        <stp>002188.SZ</stp>
        <stp>9</stp>
        <stp>12/31/2012</stp>
        <stp>1</stp>
        <tr r="G660" s="2"/>
      </tp>
      <tp>
        <v>604498250.63999999</v>
        <stp/>
        <stp>EM_S_STM07_IS</stp>
        <stp>4</stp>
        <stp>002189.SZ</stp>
        <stp>9</stp>
        <stp>12/31/2013</stp>
        <stp>1</stp>
        <tr r="I661" s="2"/>
      </tp>
      <tp>
        <v>899921627.10000002</v>
        <stp/>
        <stp>EM_S_STM07_IS</stp>
        <stp>4</stp>
        <stp>002238.SZ</stp>
        <stp>9</stp>
        <stp>12/31/2012</stp>
        <stp>1</stp>
        <tr r="G710" s="2"/>
      </tp>
      <tp>
        <v>473414788.70999998</v>
        <stp/>
        <stp>EM_S_STM07_IS</stp>
        <stp>4</stp>
        <stp>002239.SZ</stp>
        <stp>9</stp>
        <stp>12/31/2013</stp>
        <stp>1</stp>
        <tr r="I711" s="2"/>
      </tp>
      <tp>
        <v>2114889587.46</v>
        <stp/>
        <stp>EM_S_STM07_IS</stp>
        <stp>4</stp>
        <stp>002228.SZ</stp>
        <stp>9</stp>
        <stp>12/31/2012</stp>
        <stp>1</stp>
        <tr r="G700" s="2"/>
      </tp>
      <tp>
        <v>643744010.13</v>
        <stp/>
        <stp>EM_S_STM07_IS</stp>
        <stp>4</stp>
        <stp>002229.SZ</stp>
        <stp>9</stp>
        <stp>12/31/2013</stp>
        <stp>1</stp>
        <tr r="I701" s="2"/>
      </tp>
      <tp>
        <v>529094478.06999999</v>
        <stp/>
        <stp>EM_S_STM07_IS</stp>
        <stp>4</stp>
        <stp>002218.SZ</stp>
        <stp>9</stp>
        <stp>12/31/2012</stp>
        <stp>1</stp>
        <tr r="G690" s="2"/>
      </tp>
      <tp>
        <v>564725360.30999994</v>
        <stp/>
        <stp>EM_S_STM07_IS</stp>
        <stp>4</stp>
        <stp>002219.SZ</stp>
        <stp>9</stp>
        <stp>12/31/2013</stp>
        <stp>1</stp>
        <tr r="I691" s="2"/>
      </tp>
      <tp>
        <v>1210642987</v>
        <stp/>
        <stp>EM_S_STM07_IS</stp>
        <stp>4</stp>
        <stp>002208.SZ</stp>
        <stp>9</stp>
        <stp>12/31/2012</stp>
        <stp>1</stp>
        <tr r="G680" s="2"/>
      </tp>
      <tp>
        <v>896554397.72000003</v>
        <stp/>
        <stp>EM_S_STM07_IS</stp>
        <stp>4</stp>
        <stp>002209.SZ</stp>
        <stp>9</stp>
        <stp>12/31/2013</stp>
        <stp>1</stp>
        <tr r="I681" s="2"/>
      </tp>
      <tp>
        <v>749878725.91999996</v>
        <stp/>
        <stp>EM_S_STM07_IS</stp>
        <stp>4</stp>
        <stp>002278.SZ</stp>
        <stp>9</stp>
        <stp>12/31/2012</stp>
        <stp>1</stp>
        <tr r="G749" s="2"/>
      </tp>
      <tp>
        <v>289545451</v>
        <stp/>
        <stp>EM_S_STM07_IS</stp>
        <stp>4</stp>
        <stp>002279.SZ</stp>
        <stp>9</stp>
        <stp>12/31/2013</stp>
        <stp>1</stp>
        <tr r="I750" s="2"/>
      </tp>
      <tp>
        <v>317429705.97000003</v>
        <stp/>
        <stp>EM_S_STM07_IS</stp>
        <stp>4</stp>
        <stp>002268.SZ</stp>
        <stp>9</stp>
        <stp>12/31/2012</stp>
        <stp>1</stp>
        <tr r="G739" s="2"/>
      </tp>
      <tp>
        <v>7889618084</v>
        <stp/>
        <stp>EM_S_STM07_IS</stp>
        <stp>4</stp>
        <stp>002269.SZ</stp>
        <stp>9</stp>
        <stp>12/31/2013</stp>
        <stp>1</stp>
        <tr r="I740" s="2"/>
      </tp>
      <tp>
        <v>1278092628.1700001</v>
        <stp/>
        <stp>EM_S_STM07_IS</stp>
        <stp>4</stp>
        <stp>002258.SZ</stp>
        <stp>9</stp>
        <stp>12/31/2012</stp>
        <stp>1</stp>
        <tr r="G729" s="2"/>
      </tp>
      <tp>
        <v>715309025.72000003</v>
        <stp/>
        <stp>EM_S_STM07_IS</stp>
        <stp>4</stp>
        <stp>002259.SZ</stp>
        <stp>9</stp>
        <stp>12/31/2013</stp>
        <stp>1</stp>
        <tr r="I730" s="2"/>
      </tp>
      <tp>
        <v>372988301.38999999</v>
        <stp/>
        <stp>EM_S_STM07_IS</stp>
        <stp>4</stp>
        <stp>002248.SZ</stp>
        <stp>9</stp>
        <stp>12/31/2012</stp>
        <stp>1</stp>
        <tr r="G720" s="2"/>
      </tp>
      <tp>
        <v>3273123793.4299998</v>
        <stp/>
        <stp>EM_S_STM07_IS</stp>
        <stp>4</stp>
        <stp>002249.SZ</stp>
        <stp>9</stp>
        <stp>12/31/2013</stp>
        <stp>1</stp>
        <tr r="I721" s="2"/>
      </tp>
      <tp>
        <v>944045898.95000005</v>
        <stp/>
        <stp>EM_S_STM07_IS</stp>
        <stp>4</stp>
        <stp>002298.SZ</stp>
        <stp>9</stp>
        <stp>12/31/2012</stp>
        <stp>1</stp>
        <tr r="G769" s="2"/>
      </tp>
      <tp>
        <v>4708227702.1000004</v>
        <stp/>
        <stp>EM_S_STM07_IS</stp>
        <stp>4</stp>
        <stp>002299.SZ</stp>
        <stp>9</stp>
        <stp>12/31/2013</stp>
        <stp>1</stp>
        <tr r="I770" s="2"/>
      </tp>
      <tp>
        <v>692856552.22000003</v>
        <stp/>
        <stp>EM_S_STM07_IS</stp>
        <stp>4</stp>
        <stp>002288.SZ</stp>
        <stp>9</stp>
        <stp>12/31/2012</stp>
        <stp>1</stp>
        <tr r="G759" s="2"/>
      </tp>
      <tp>
        <v>1444044594.26</v>
        <stp/>
        <stp>EM_S_STM07_IS</stp>
        <stp>4</stp>
        <stp>002289.SZ</stp>
        <stp>9</stp>
        <stp>12/31/2013</stp>
        <stp>1</stp>
        <tr r="I760" s="2"/>
      </tp>
      <tp>
        <v>264857407.37</v>
        <stp/>
        <stp>EM_S_STM07_IS</stp>
        <stp>4</stp>
        <stp>002338.SZ</stp>
        <stp>9</stp>
        <stp>12/31/2012</stp>
        <stp>1</stp>
        <tr r="G809" s="2"/>
      </tp>
      <tp>
        <v>885778890.89999998</v>
        <stp/>
        <stp>EM_S_STM07_IS</stp>
        <stp>4</stp>
        <stp>002339.SZ</stp>
        <stp>9</stp>
        <stp>12/31/2013</stp>
        <stp>1</stp>
        <tr r="I810" s="2"/>
      </tp>
      <tp>
        <v>1591827518.02</v>
        <stp/>
        <stp>EM_S_STM07_IS</stp>
        <stp>4</stp>
        <stp>002328.SZ</stp>
        <stp>9</stp>
        <stp>12/31/2012</stp>
        <stp>1</stp>
        <tr r="G799" s="2"/>
      </tp>
      <tp>
        <v>990720971.73000002</v>
        <stp/>
        <stp>EM_S_STM07_IS</stp>
        <stp>4</stp>
        <stp>002329.SZ</stp>
        <stp>9</stp>
        <stp>12/31/2013</stp>
        <stp>1</stp>
        <tr r="I800" s="2"/>
      </tp>
      <tp>
        <v>2659983989.5999999</v>
        <stp/>
        <stp>EM_S_STM07_IS</stp>
        <stp>4</stp>
        <stp>002318.SZ</stp>
        <stp>9</stp>
        <stp>12/31/2012</stp>
        <stp>1</stp>
        <tr r="G789" s="2"/>
      </tp>
      <tp>
        <v>564232216.75</v>
        <stp/>
        <stp>EM_S_STM07_IS</stp>
        <stp>4</stp>
        <stp>002319.SZ</stp>
        <stp>9</stp>
        <stp>12/31/2013</stp>
        <stp>1</stp>
        <tr r="I790" s="2"/>
      </tp>
      <tp>
        <v>1194611373.45</v>
        <stp/>
        <stp>EM_S_STM07_IS</stp>
        <stp>4</stp>
        <stp>002308.SZ</stp>
        <stp>9</stp>
        <stp>12/31/2012</stp>
        <stp>1</stp>
        <tr r="G779" s="2"/>
      </tp>
      <tp>
        <v>8075051541.6700001</v>
        <stp/>
        <stp>EM_S_STM07_IS</stp>
        <stp>4</stp>
        <stp>002309.SZ</stp>
        <stp>9</stp>
        <stp>12/31/2013</stp>
        <stp>1</stp>
        <tr r="I780" s="2"/>
      </tp>
      <tp>
        <v>1744356498.54</v>
        <stp/>
        <stp>EM_S_STM07_IS</stp>
        <stp>4</stp>
        <stp>002378.SZ</stp>
        <stp>9</stp>
        <stp>12/31/2012</stp>
        <stp>1</stp>
        <tr r="G849" s="2"/>
      </tp>
      <tp>
        <v>2412688790.6599998</v>
        <stp/>
        <stp>EM_S_STM07_IS</stp>
        <stp>4</stp>
        <stp>002379.SZ</stp>
        <stp>9</stp>
        <stp>12/31/2013</stp>
        <stp>1</stp>
        <tr r="I850" s="2"/>
      </tp>
      <tp>
        <v>2888276885.1700001</v>
        <stp/>
        <stp>EM_S_STM07_IS</stp>
        <stp>4</stp>
        <stp>002368.SZ</stp>
        <stp>9</stp>
        <stp>12/31/2012</stp>
        <stp>1</stp>
        <tr r="G839" s="2"/>
      </tp>
      <tp>
        <v>2043620035.3900001</v>
        <stp/>
        <stp>EM_S_STM07_IS</stp>
        <stp>4</stp>
        <stp>002369.SZ</stp>
        <stp>9</stp>
        <stp>12/31/2013</stp>
        <stp>1</stp>
        <tr r="I840" s="2"/>
      </tp>
      <tp>
        <v>990486870.91999996</v>
        <stp/>
        <stp>EM_S_STM07_IS</stp>
        <stp>4</stp>
        <stp>002358.SZ</stp>
        <stp>9</stp>
        <stp>12/31/2012</stp>
        <stp>1</stp>
        <tr r="G829" s="2"/>
      </tp>
      <tp>
        <v>693641669.27999997</v>
        <stp/>
        <stp>EM_S_STM07_IS</stp>
        <stp>4</stp>
        <stp>002359.SZ</stp>
        <stp>9</stp>
        <stp>12/31/2013</stp>
        <stp>1</stp>
        <tr r="I830" s="2"/>
      </tp>
      <tp>
        <v>391955598.06999999</v>
        <stp/>
        <stp>EM_S_STM07_IS</stp>
        <stp>4</stp>
        <stp>002348.SZ</stp>
        <stp>9</stp>
        <stp>12/31/2012</stp>
        <stp>1</stp>
        <tr r="G819" s="2"/>
      </tp>
      <tp>
        <v>732618193.94000006</v>
        <stp/>
        <stp>EM_S_STM07_IS</stp>
        <stp>4</stp>
        <stp>002349.SZ</stp>
        <stp>9</stp>
        <stp>12/31/2013</stp>
        <stp>1</stp>
        <tr r="I820" s="2"/>
      </tp>
      <tp>
        <v>1308448170.8399999</v>
        <stp/>
        <stp>EM_S_STM07_IS</stp>
        <stp>4</stp>
        <stp>002398.SZ</stp>
        <stp>9</stp>
        <stp>12/31/2012</stp>
        <stp>1</stp>
        <tr r="G869" s="2"/>
      </tp>
      <tp>
        <v>1513168624.1700001</v>
        <stp/>
        <stp>EM_S_STM07_IS</stp>
        <stp>4</stp>
        <stp>002399.SZ</stp>
        <stp>9</stp>
        <stp>12/31/2013</stp>
        <stp>1</stp>
        <tr r="I870" s="2"/>
      </tp>
      <tp>
        <v>425725499.33999997</v>
        <stp/>
        <stp>EM_S_STM07_IS</stp>
        <stp>4</stp>
        <stp>002388.SZ</stp>
        <stp>9</stp>
        <stp>12/31/2012</stp>
        <stp>1</stp>
        <tr r="G859" s="2"/>
      </tp>
      <tp>
        <v>441947563.23000002</v>
        <stp/>
        <stp>EM_S_STM07_IS</stp>
        <stp>4</stp>
        <stp>002389.SZ</stp>
        <stp>9</stp>
        <stp>12/31/2013</stp>
        <stp>1</stp>
        <tr r="I860" s="2"/>
      </tp>
      <tp>
        <v>46072553000</v>
        <stp/>
        <stp>EM_S_STM07_IS</stp>
        <stp>4</stp>
        <stp>601818.SH</stp>
        <stp>9</stp>
        <stp>12/31/2011</stp>
        <stp>1</stp>
        <tr r="E2807" s="2"/>
      </tp>
      <tp>
        <v>18906035122</v>
        <stp/>
        <stp>EM_S_STM07_IS</stp>
        <stp>4</stp>
        <stp>601808.SH</stp>
        <stp>9</stp>
        <stp>12/31/2011</stp>
        <stp>1</stp>
        <tr r="E2805" s="2"/>
      </tp>
      <tp>
        <v>88872409000</v>
        <stp/>
        <stp>EM_S_STM07_IS</stp>
        <stp>4</stp>
        <stp>601898.SH</stp>
        <stp>9</stp>
        <stp>12/31/2011</stp>
        <stp>1</stp>
        <tr r="E2817" s="2"/>
      </tp>
      <tp>
        <v>28539578900</v>
        <stp/>
        <stp>EM_S_STM07_IS</stp>
        <stp>4</stp>
        <stp>601899.SH</stp>
        <stp>9</stp>
        <stp>12/31/2010</stp>
        <stp>1</stp>
        <tr r="C2818" s="2"/>
      </tp>
      <tp>
        <v>12694694402.370001</v>
        <stp/>
        <stp>EM_S_STM07_IS</stp>
        <stp>4</stp>
        <stp>601888.SH</stp>
        <stp>9</stp>
        <stp>12/31/2011</stp>
        <stp>1</stp>
        <tr r="E2815" s="2"/>
      </tp>
      <tp t="s">
        <v/>
        <stp/>
        <stp>EM_S_STM07_IS</stp>
        <stp>4</stp>
        <stp>001979.SZ</stp>
        <stp>9</stp>
        <stp>12/31/2010</stp>
        <stp>1</stp>
        <tr r="C472" s="2"/>
      </tp>
      <tp>
        <v>2331266869.2199998</v>
        <stp/>
        <stp>EM_S_STM07_IS</stp>
        <stp>4</stp>
        <stp>601968.SH</stp>
        <stp>9</stp>
        <stp>12/31/2011</stp>
        <stp>1</stp>
        <tr r="E2831" s="2"/>
      </tp>
      <tp>
        <v>2479530110.71</v>
        <stp/>
        <stp>EM_S_STM07_IS</stp>
        <stp>4</stp>
        <stp>601969.SH</stp>
        <stp>9</stp>
        <stp>12/31/2010</stp>
        <stp>1</stp>
        <tr r="C2832" s="2"/>
      </tp>
      <tp>
        <v>7333285943.6800003</v>
        <stp/>
        <stp>EM_S_STM07_IS</stp>
        <stp>4</stp>
        <stp>601958.SH</stp>
        <stp>9</stp>
        <stp>12/31/2011</stp>
        <stp>1</stp>
        <tr r="E2828" s="2"/>
      </tp>
      <tp>
        <v>323489000000</v>
        <stp/>
        <stp>EM_S_STM07_IS</stp>
        <stp>4</stp>
        <stp>601939.SH</stp>
        <stp>9</stp>
        <stp>12/31/2010</stp>
        <stp>1</stp>
        <tr r="C2827" s="2"/>
      </tp>
      <tp>
        <v>6025301961.8699999</v>
        <stp/>
        <stp>EM_S_STM07_IS</stp>
        <stp>4</stp>
        <stp>601928.SH</stp>
        <stp>9</stp>
        <stp>12/31/2011</stp>
        <stp>1</stp>
        <tr r="E2824" s="2"/>
      </tp>
      <tp>
        <v>1196210524.3399999</v>
        <stp/>
        <stp>EM_S_STM07_IS</stp>
        <stp>4</stp>
        <stp>601929.SH</stp>
        <stp>9</stp>
        <stp>12/31/2010</stp>
        <stp>1</stp>
        <tr r="C2825" s="2"/>
      </tp>
      <tp>
        <v>8055593735.8400002</v>
        <stp/>
        <stp>EM_S_STM07_IS</stp>
        <stp>4</stp>
        <stp>601918.SH</stp>
        <stp>9</stp>
        <stp>12/31/2011</stp>
        <stp>1</stp>
        <tr r="E2822" s="2"/>
      </tp>
      <tp>
        <v>80578433797.130005</v>
        <stp/>
        <stp>EM_S_STM07_IS</stp>
        <stp>4</stp>
        <stp>601919.SH</stp>
        <stp>9</stp>
        <stp>12/31/2010</stp>
        <stp>1</stp>
        <tr r="C2823" s="2"/>
      </tp>
      <tp>
        <v>1775402299.9100001</v>
        <stp/>
        <stp>EM_S_STM07_IS</stp>
        <stp>4</stp>
        <stp>601908.SH</stp>
        <stp>9</stp>
        <stp>12/31/2011</stp>
        <stp>1</stp>
        <tr r="E2821" s="2"/>
      </tp>
      <tp>
        <v>76948000000</v>
        <stp/>
        <stp>EM_S_STM07_IS</stp>
        <stp>4</stp>
        <stp>601998.SH</stp>
        <stp>9</stp>
        <stp>12/31/2011</stp>
        <stp>1</stp>
        <tr r="E2840" s="2"/>
      </tp>
      <tp>
        <v>1328393059.5599999</v>
        <stp/>
        <stp>EM_S_STM07_IS</stp>
        <stp>4</stp>
        <stp>601999.SH</stp>
        <stp>9</stp>
        <stp>12/31/2010</stp>
        <stp>1</stp>
        <tr r="C2841" s="2"/>
      </tp>
      <tp>
        <v>328166000000</v>
        <stp/>
        <stp>EM_S_STM07_IS</stp>
        <stp>4</stp>
        <stp>601988.SH</stp>
        <stp>9</stp>
        <stp>12/31/2011</stp>
        <stp>1</stp>
        <tr r="E2834" s="2"/>
      </tp>
      <tp>
        <v>20472687653.02</v>
        <stp/>
        <stp>EM_S_STM07_IS</stp>
        <stp>4</stp>
        <stp>601989.SH</stp>
        <stp>9</stp>
        <stp>12/31/2010</stp>
        <stp>1</stp>
        <tr r="C2835" s="2"/>
      </tp>
      <tp>
        <v>743046690.80999994</v>
        <stp/>
        <stp>EM_S_STM07_IS</stp>
        <stp>4</stp>
        <stp>601579.SH</stp>
        <stp>9</stp>
        <stp>12/31/2010</stp>
        <stp>1</stp>
        <tr r="C2771" s="2"/>
      </tp>
      <tp>
        <v>10435516390.57</v>
        <stp/>
        <stp>EM_S_STM07_IS</stp>
        <stp>4</stp>
        <stp>601558.SH</stp>
        <stp>9</stp>
        <stp>12/31/2011</stp>
        <stp>1</stp>
        <tr r="E2768" s="2"/>
      </tp>
      <tp>
        <v>810165471.25999999</v>
        <stp/>
        <stp>EM_S_STM07_IS</stp>
        <stp>4</stp>
        <stp>601518.SH</stp>
        <stp>9</stp>
        <stp>12/31/2011</stp>
        <stp>1</stp>
        <tr r="E2765" s="2"/>
      </tp>
      <tp>
        <v>567083075.21000004</v>
        <stp/>
        <stp>EM_S_STM07_IS</stp>
        <stp>4</stp>
        <stp>601519.SH</stp>
        <stp>9</stp>
        <stp>12/31/2010</stp>
        <stp>1</stp>
        <tr r="C2766" s="2"/>
      </tp>
      <tp>
        <v>1558466271.3900001</v>
        <stp/>
        <stp>EM_S_STM07_IS</stp>
        <stp>4</stp>
        <stp>601599.SH</stp>
        <stp>9</stp>
        <stp>12/31/2010</stp>
        <stp>1</stp>
        <tr r="C2774" s="2"/>
      </tp>
      <tp>
        <v>3968933244</v>
        <stp/>
        <stp>EM_S_STM07_IS</stp>
        <stp>4</stp>
        <stp>601588.SH</stp>
        <stp>9</stp>
        <stp>12/31/2011</stp>
        <stp>1</stp>
        <tr r="E2772" s="2"/>
      </tp>
      <tp>
        <v>4612702323.3599997</v>
        <stp/>
        <stp>EM_S_STM07_IS</stp>
        <stp>4</stp>
        <stp>601678.SH</stp>
        <stp>9</stp>
        <stp>12/31/2011</stp>
        <stp>1</stp>
        <tr r="E2789" s="2"/>
      </tp>
      <tp>
        <v>482836637000</v>
        <stp/>
        <stp>EM_S_STM07_IS</stp>
        <stp>4</stp>
        <stp>601668.SH</stp>
        <stp>9</stp>
        <stp>12/31/2011</stp>
        <stp>1</stp>
        <tr r="E2786" s="2"/>
      </tp>
      <tp>
        <v>101494483481.09</v>
        <stp/>
        <stp>EM_S_STM07_IS</stp>
        <stp>4</stp>
        <stp>601669.SH</stp>
        <stp>9</stp>
        <stp>12/31/2010</stp>
        <stp>1</stp>
        <tr r="C2787" s="2"/>
      </tp>
      <tp>
        <v>385388000000</v>
        <stp/>
        <stp>EM_S_STM07_IS</stp>
        <stp>4</stp>
        <stp>601628.SH</stp>
        <stp>9</stp>
        <stp>12/31/2011</stp>
        <stp>1</stp>
        <tr r="E2782" s="2"/>
      </tp>
      <tp>
        <v>230178204000</v>
        <stp/>
        <stp>EM_S_STM07_IS</stp>
        <stp>4</stp>
        <stp>601618.SH</stp>
        <stp>9</stp>
        <stp>12/31/2011</stp>
        <stp>1</stp>
        <tr r="E2781" s="2"/>
      </tp>
      <tp>
        <v>7041100811.75</v>
        <stp/>
        <stp>EM_S_STM07_IS</stp>
        <stp>4</stp>
        <stp>601608.SH</stp>
        <stp>9</stp>
        <stp>12/31/2011</stp>
        <stp>1</stp>
        <tr r="E2778" s="2"/>
      </tp>
      <tp>
        <v>21427676688.200001</v>
        <stp/>
        <stp>EM_S_STM07_IS</stp>
        <stp>4</stp>
        <stp>601699.SH</stp>
        <stp>9</stp>
        <stp>12/31/2010</stp>
        <stp>1</stp>
        <tr r="C2792" s="2"/>
      </tp>
      <tp>
        <v>6230343087.3100004</v>
        <stp/>
        <stp>EM_S_STM07_IS</stp>
        <stp>4</stp>
        <stp>601688.SH</stp>
        <stp>9</stp>
        <stp>12/31/2011</stp>
        <stp>1</stp>
        <tr r="E2790" s="2"/>
      </tp>
      <tp t="s">
        <v/>
        <stp/>
        <stp>EM_S_STM07_IS</stp>
        <stp>4</stp>
        <stp>601689.SH</stp>
        <stp>9</stp>
        <stp>12/31/2010</stp>
        <stp>1</stp>
        <tr r="C2791" s="2"/>
      </tp>
      <tp>
        <v>19506120187.16</v>
        <stp/>
        <stp>EM_S_STM07_IS</stp>
        <stp>4</stp>
        <stp>601718.SH</stp>
        <stp>9</stp>
        <stp>12/31/2011</stp>
        <stp>1</stp>
        <tr r="E2795" s="2"/>
      </tp>
      <tp>
        <v>746647554.13</v>
        <stp/>
        <stp>EM_S_STM07_IS</stp>
        <stp>4</stp>
        <stp>601798.SH</stp>
        <stp>9</stp>
        <stp>12/31/2011</stp>
        <stp>1</stp>
        <tr r="E2801" s="2"/>
      </tp>
      <tp>
        <v>870769513.92999995</v>
        <stp/>
        <stp>EM_S_STM07_IS</stp>
        <stp>4</stp>
        <stp>601799.SH</stp>
        <stp>9</stp>
        <stp>12/31/2010</stp>
        <stp>1</stp>
        <tr r="C2802" s="2"/>
      </tp>
      <tp>
        <v>4498480695.7399998</v>
        <stp/>
        <stp>EM_S_STM07_IS</stp>
        <stp>4</stp>
        <stp>601788.SH</stp>
        <stp>9</stp>
        <stp>12/31/2011</stp>
        <stp>1</stp>
        <tr r="E2799" s="2"/>
      </tp>
      <tp>
        <v>7926672259.3000002</v>
        <stp/>
        <stp>EM_S_STM07_IS</stp>
        <stp>4</stp>
        <stp>601789.SH</stp>
        <stp>9</stp>
        <stp>12/31/2010</stp>
        <stp>1</stp>
        <tr r="C2800" s="2"/>
      </tp>
      <tp t="s">
        <v/>
        <stp/>
        <stp>EM_S_STM07_IS</stp>
        <stp>4</stp>
        <stp>601069.SH</stp>
        <stp>9</stp>
        <stp>12/31/2010</stp>
        <stp>1</stp>
        <tr r="C2706" s="2"/>
      </tp>
      <tp>
        <v>6389708517.3500004</v>
        <stp/>
        <stp>EM_S_STM07_IS</stp>
        <stp>4</stp>
        <stp>601058.SH</stp>
        <stp>9</stp>
        <stp>12/31/2011</stp>
        <stp>1</stp>
        <tr r="E2705" s="2"/>
      </tp>
      <tp>
        <v>11262656572</v>
        <stp/>
        <stp>EM_S_STM07_IS</stp>
        <stp>4</stp>
        <stp>601038.SH</stp>
        <stp>9</stp>
        <stp>12/31/2011</stp>
        <stp>1</stp>
        <tr r="E2704" s="2"/>
      </tp>
      <tp>
        <v>2740777004.4000001</v>
        <stp/>
        <stp>EM_S_STM07_IS</stp>
        <stp>4</stp>
        <stp>601028.SH</stp>
        <stp>9</stp>
        <stp>12/31/2011</stp>
        <stp>1</stp>
        <tr r="E2703" s="2"/>
      </tp>
      <tp>
        <v>6982795000</v>
        <stp/>
        <stp>EM_S_STM07_IS</stp>
        <stp>4</stp>
        <stp>601018.SH</stp>
        <stp>9</stp>
        <stp>12/31/2011</stp>
        <stp>1</stp>
        <tr r="E2700" s="2"/>
      </tp>
      <tp>
        <v>1500380962.8900001</v>
        <stp/>
        <stp>EM_S_STM07_IS</stp>
        <stp>4</stp>
        <stp>601008.SH</stp>
        <stp>9</stp>
        <stp>12/31/2011</stp>
        <stp>1</stp>
        <tr r="E2693" s="2"/>
      </tp>
      <tp>
        <v>5305526000</v>
        <stp/>
        <stp>EM_S_STM07_IS</stp>
        <stp>4</stp>
        <stp>601009.SH</stp>
        <stp>9</stp>
        <stp>12/31/2010</stp>
        <stp>1</stp>
        <tr r="C2694" s="2"/>
      </tp>
      <tp>
        <v>5856569991.3999996</v>
        <stp/>
        <stp>EM_S_STM07_IS</stp>
        <stp>4</stp>
        <stp>601098.SH</stp>
        <stp>9</stp>
        <stp>12/31/2011</stp>
        <stp>1</stp>
        <tr r="E2708" s="2"/>
      </tp>
      <tp>
        <v>674952652.25</v>
        <stp/>
        <stp>EM_S_STM07_IS</stp>
        <stp>4</stp>
        <stp>601099.SH</stp>
        <stp>9</stp>
        <stp>12/31/2010</stp>
        <stp>1</stp>
        <tr r="C2709" s="2"/>
      </tp>
      <tp>
        <v>208197000000</v>
        <stp/>
        <stp>EM_S_STM07_IS</stp>
        <stp>4</stp>
        <stp>601088.SH</stp>
        <stp>9</stp>
        <stp>12/31/2011</stp>
        <stp>1</stp>
        <tr r="E2707" s="2"/>
      </tp>
      <tp>
        <v>12882529376.02</v>
        <stp/>
        <stp>EM_S_STM07_IS</stp>
        <stp>4</stp>
        <stp>601179.SH</stp>
        <stp>9</stp>
        <stp>12/31/2010</stp>
        <stp>1</stp>
        <tr r="C2731" s="2"/>
      </tp>
      <tp>
        <v>21273153001</v>
        <stp/>
        <stp>EM_S_STM07_IS</stp>
        <stp>4</stp>
        <stp>601168.SH</stp>
        <stp>9</stp>
        <stp>12/31/2011</stp>
        <stp>1</stp>
        <tr r="E2728" s="2"/>
      </tp>
      <tp>
        <v>15635226000</v>
        <stp/>
        <stp>EM_S_STM07_IS</stp>
        <stp>4</stp>
        <stp>601169.SH</stp>
        <stp>9</stp>
        <stp>12/31/2010</stp>
        <stp>1</stp>
        <tr r="C2729" s="2"/>
      </tp>
      <tp>
        <v>3775367869.9499998</v>
        <stp/>
        <stp>EM_S_STM07_IS</stp>
        <stp>4</stp>
        <stp>601158.SH</stp>
        <stp>9</stp>
        <stp>12/31/2011</stp>
        <stp>1</stp>
        <tr r="E2725" s="2"/>
      </tp>
      <tp>
        <v>6558891569.54</v>
        <stp/>
        <stp>EM_S_STM07_IS</stp>
        <stp>4</stp>
        <stp>601139.SH</stp>
        <stp>9</stp>
        <stp>12/31/2010</stp>
        <stp>1</stp>
        <tr r="C2723" s="2"/>
      </tp>
      <tp>
        <v>1986653000</v>
        <stp/>
        <stp>EM_S_STM07_IS</stp>
        <stp>4</stp>
        <stp>601128.SH</stp>
        <stp>9</stp>
        <stp>12/31/2011</stp>
        <stp>1</stp>
        <tr r="E2721" s="2"/>
      </tp>
      <tp>
        <v>10528278526.889999</v>
        <stp/>
        <stp>EM_S_STM07_IS</stp>
        <stp>4</stp>
        <stp>601118.SH</stp>
        <stp>9</stp>
        <stp>12/31/2011</stp>
        <stp>1</stp>
        <tr r="E2718" s="2"/>
      </tp>
      <tp>
        <v>1101534945.8699999</v>
        <stp/>
        <stp>EM_S_STM07_IS</stp>
        <stp>4</stp>
        <stp>601198.SH</stp>
        <stp>9</stp>
        <stp>12/31/2011</stp>
        <stp>1</stp>
        <tr r="E2734" s="2"/>
      </tp>
      <tp>
        <v>449061283.04000002</v>
        <stp/>
        <stp>EM_S_STM07_IS</stp>
        <stp>4</stp>
        <stp>601199.SH</stp>
        <stp>9</stp>
        <stp>12/31/2010</stp>
        <stp>1</stp>
        <tr r="C2735" s="2"/>
      </tp>
      <tp>
        <v>391440622.76999998</v>
        <stp/>
        <stp>EM_S_STM07_IS</stp>
        <stp>4</stp>
        <stp>601188.SH</stp>
        <stp>9</stp>
        <stp>12/31/2011</stp>
        <stp>1</stp>
        <tr r="E2733" s="2"/>
      </tp>
      <tp>
        <v>55455144934</v>
        <stp/>
        <stp>EM_S_STM07_IS</stp>
        <stp>4</stp>
        <stp>601258.SH</stp>
        <stp>9</stp>
        <stp>12/31/2011</stp>
        <stp>1</stp>
        <tr r="E2747" s="2"/>
      </tp>
      <tp>
        <v>10980087271</v>
        <stp/>
        <stp>EM_S_STM07_IS</stp>
        <stp>4</stp>
        <stp>601238.SH</stp>
        <stp>9</stp>
        <stp>12/31/2011</stp>
        <stp>1</stp>
        <tr r="E2746" s="2"/>
      </tp>
      <tp>
        <v>12948616000</v>
        <stp/>
        <stp>EM_S_STM07_IS</stp>
        <stp>4</stp>
        <stp>601229.SH</stp>
        <stp>9</stp>
        <stp>12/31/2010</stp>
        <stp>1</stp>
        <tr r="C2743" s="2"/>
      </tp>
      <tp>
        <v>1583137858.78</v>
        <stp/>
        <stp>EM_S_STM07_IS</stp>
        <stp>4</stp>
        <stp>601218.SH</stp>
        <stp>9</stp>
        <stp>12/31/2011</stp>
        <stp>1</stp>
        <tr r="E2739" s="2"/>
      </tp>
      <tp>
        <v>1259831716.1700001</v>
        <stp/>
        <stp>EM_S_STM07_IS</stp>
        <stp>4</stp>
        <stp>601208.SH</stp>
        <stp>9</stp>
        <stp>12/31/2011</stp>
        <stp>1</stp>
        <tr r="E2736" s="2"/>
      </tp>
      <tp>
        <v>377731000000</v>
        <stp/>
        <stp>EM_S_STM07_IS</stp>
        <stp>4</stp>
        <stp>601288.SH</stp>
        <stp>9</stp>
        <stp>12/31/2011</stp>
        <stp>1</stp>
        <tr r="E2748" s="2"/>
      </tp>
      <tp>
        <v>707858354</v>
        <stp/>
        <stp>EM_S_STM07_IS</stp>
        <stp>4</stp>
        <stp>601368.SH</stp>
        <stp>9</stp>
        <stp>12/31/2011</stp>
        <stp>1</stp>
        <tr r="E2756" s="2"/>
      </tp>
      <tp>
        <v>4350062413.5</v>
        <stp/>
        <stp>EM_S_STM07_IS</stp>
        <stp>4</stp>
        <stp>601369.SH</stp>
        <stp>9</stp>
        <stp>12/31/2010</stp>
        <stp>1</stp>
        <tr r="C2757" s="2"/>
      </tp>
      <tp>
        <v>4874786341.8199997</v>
        <stp/>
        <stp>EM_S_STM07_IS</stp>
        <stp>4</stp>
        <stp>601339.SH</stp>
        <stp>9</stp>
        <stp>12/31/2010</stp>
        <stp>1</stp>
        <tr r="C2755" s="2"/>
      </tp>
      <tp>
        <v>126956000000</v>
        <stp/>
        <stp>EM_S_STM07_IS</stp>
        <stp>4</stp>
        <stp>601328.SH</stp>
        <stp>9</stp>
        <stp>12/31/2011</stp>
        <stp>1</stp>
        <tr r="E2752" s="2"/>
      </tp>
      <tp>
        <v>248915000000</v>
        <stp/>
        <stp>EM_S_STM07_IS</stp>
        <stp>4</stp>
        <stp>601318.SH</stp>
        <stp>9</stp>
        <stp>12/31/2011</stp>
        <stp>1</stp>
        <tr r="E2751" s="2"/>
      </tp>
      <tp>
        <v>475214000000</v>
        <stp/>
        <stp>EM_S_STM07_IS</stp>
        <stp>4</stp>
        <stp>601398.SH</stp>
        <stp>9</stp>
        <stp>12/31/2011</stp>
        <stp>1</stp>
        <tr r="E2762" s="2"/>
      </tp>
      <tp>
        <v>5403430701.6099997</v>
        <stp/>
        <stp>EM_S_STM07_IS</stp>
        <stp>4</stp>
        <stp>601388.SH</stp>
        <stp>9</stp>
        <stp>12/31/2011</stp>
        <stp>1</stp>
        <tr r="E2760" s="2"/>
      </tp>
      <tp>
        <v>757222.40000000002</v>
        <stp/>
        <stp>EM_S_STM07_IS</stp>
        <stp>4</stp>
        <stp>000838.SZ</stp>
        <stp>9</stp>
        <stp>12/31/2011</stp>
        <stp>1</stp>
        <tr r="E357" s="2"/>
      </tp>
      <tp>
        <v>2010391998.8399999</v>
        <stp/>
        <stp>EM_S_STM07_IS</stp>
        <stp>4</stp>
        <stp>000839.SZ</stp>
        <stp>9</stp>
        <stp>12/31/2010</stp>
        <stp>1</stp>
        <tr r="C358" s="2"/>
      </tp>
      <tp>
        <v>719138605.48000002</v>
        <stp/>
        <stp>EM_S_STM07_IS</stp>
        <stp>4</stp>
        <stp>000828.SZ</stp>
        <stp>9</stp>
        <stp>12/31/2011</stp>
        <stp>1</stp>
        <tr r="E349" s="2"/>
      </tp>
      <tp>
        <v>20877018131.259998</v>
        <stp/>
        <stp>EM_S_STM07_IS</stp>
        <stp>4</stp>
        <stp>000829.SZ</stp>
        <stp>9</stp>
        <stp>12/31/2010</stp>
        <stp>1</stp>
        <tr r="C350" s="2"/>
      </tp>
      <tp>
        <v>2970692723.4400001</v>
        <stp/>
        <stp>EM_S_STM07_IS</stp>
        <stp>4</stp>
        <stp>000818.SZ</stp>
        <stp>9</stp>
        <stp>12/31/2011</stp>
        <stp>1</stp>
        <tr r="E341" s="2"/>
      </tp>
      <tp>
        <v>1624954240.04</v>
        <stp/>
        <stp>EM_S_STM07_IS</stp>
        <stp>4</stp>
        <stp>000819.SZ</stp>
        <stp>9</stp>
        <stp>12/31/2010</stp>
        <stp>1</stp>
        <tr r="C342" s="2"/>
      </tp>
      <tp>
        <v>149213196.90000001</v>
        <stp/>
        <stp>EM_S_STM07_IS</stp>
        <stp>4</stp>
        <stp>000809.SZ</stp>
        <stp>9</stp>
        <stp>12/31/2010</stp>
        <stp>1</stp>
        <tr r="C334" s="2"/>
      </tp>
      <tp>
        <v>35243298621.82</v>
        <stp/>
        <stp>EM_S_STM07_IS</stp>
        <stp>4</stp>
        <stp>000878.SZ</stp>
        <stp>9</stp>
        <stp>12/31/2011</stp>
        <stp>1</stp>
        <tr r="E375" s="2"/>
      </tp>
      <tp>
        <v>3736270436.3899999</v>
        <stp/>
        <stp>EM_S_STM07_IS</stp>
        <stp>4</stp>
        <stp>000868.SZ</stp>
        <stp>9</stp>
        <stp>12/31/2011</stp>
        <stp>1</stp>
        <tr r="E370" s="2"/>
      </tp>
      <tp>
        <v>4982943397</v>
        <stp/>
        <stp>EM_S_STM07_IS</stp>
        <stp>4</stp>
        <stp>000869.SZ</stp>
        <stp>9</stp>
        <stp>12/31/2010</stp>
        <stp>1</stp>
        <tr r="C371" s="2"/>
      </tp>
      <tp>
        <v>20350594468.709999</v>
        <stp/>
        <stp>EM_S_STM07_IS</stp>
        <stp>4</stp>
        <stp>000858.SZ</stp>
        <stp>9</stp>
        <stp>12/31/2011</stp>
        <stp>1</stp>
        <tr r="E364" s="2"/>
      </tp>
      <tp>
        <v>1452749886.54</v>
        <stp/>
        <stp>EM_S_STM07_IS</stp>
        <stp>4</stp>
        <stp>000859.SZ</stp>
        <stp>9</stp>
        <stp>12/31/2010</stp>
        <stp>1</stp>
        <tr r="C365" s="2"/>
      </tp>
      <tp>
        <v>1937309261.51</v>
        <stp/>
        <stp>EM_S_STM07_IS</stp>
        <stp>4</stp>
        <stp>000848.SZ</stp>
        <stp>9</stp>
        <stp>12/31/2011</stp>
        <stp>1</stp>
        <tr r="E359" s="2"/>
      </tp>
      <tp>
        <v>90423000000</v>
        <stp/>
        <stp>EM_S_STM07_IS</stp>
        <stp>4</stp>
        <stp>000898.SZ</stp>
        <stp>9</stp>
        <stp>12/31/2011</stp>
        <stp>1</stp>
        <tr r="E390" s="2"/>
      </tp>
      <tp>
        <v>2056913641.54</v>
        <stp/>
        <stp>EM_S_STM07_IS</stp>
        <stp>4</stp>
        <stp>000899.SZ</stp>
        <stp>9</stp>
        <stp>12/31/2010</stp>
        <stp>1</stp>
        <tr r="C391" s="2"/>
      </tp>
      <tp>
        <v>907654787.97000003</v>
        <stp/>
        <stp>EM_S_STM07_IS</stp>
        <stp>4</stp>
        <stp>000888.SZ</stp>
        <stp>9</stp>
        <stp>12/31/2011</stp>
        <stp>1</stp>
        <tr r="E383" s="2"/>
      </tp>
      <tp>
        <v>1418906068.9200001</v>
        <stp/>
        <stp>EM_S_STM07_IS</stp>
        <stp>4</stp>
        <stp>000889.SZ</stp>
        <stp>9</stp>
        <stp>12/31/2010</stp>
        <stp>1</stp>
        <tr r="C384" s="2"/>
      </tp>
      <tp>
        <v>2961524370.3800001</v>
        <stp/>
        <stp>EM_S_STM07_IS</stp>
        <stp>4</stp>
        <stp>600879.SH</stp>
        <stp>9</stp>
        <stp>12/31/2010</stp>
        <stp>1</stp>
        <tr r="C2624" s="2"/>
      </tp>
      <tp>
        <v>655629693.80999994</v>
        <stp/>
        <stp>EM_S_STM07_IS</stp>
        <stp>4</stp>
        <stp>600868.SH</stp>
        <stp>9</stp>
        <stp>12/31/2011</stp>
        <stp>1</stp>
        <tr r="E2614" s="2"/>
      </tp>
      <tp>
        <v>9459970875.4099998</v>
        <stp/>
        <stp>EM_S_STM07_IS</stp>
        <stp>4</stp>
        <stp>600869.SH</stp>
        <stp>9</stp>
        <stp>12/31/2010</stp>
        <stp>1</stp>
        <tr r="C2615" s="2"/>
      </tp>
      <tp>
        <v>10907457130.549999</v>
        <stp/>
        <stp>EM_S_STM07_IS</stp>
        <stp>4</stp>
        <stp>600858.SH</stp>
        <stp>9</stp>
        <stp>12/31/2011</stp>
        <stp>1</stp>
        <tr r="E2604" s="2"/>
      </tp>
      <tp>
        <v>13946229857.41</v>
        <stp/>
        <stp>EM_S_STM07_IS</stp>
        <stp>4</stp>
        <stp>600859.SH</stp>
        <stp>9</stp>
        <stp>12/31/2010</stp>
        <stp>1</stp>
        <tr r="C2605" s="2"/>
      </tp>
      <tp>
        <v>1027293801.22</v>
        <stp/>
        <stp>EM_S_STM07_IS</stp>
        <stp>4</stp>
        <stp>600848.SH</stp>
        <stp>9</stp>
        <stp>12/31/2011</stp>
        <stp>1</stp>
        <tr r="E2596" s="2"/>
      </tp>
      <tp>
        <v>165968789.84999999</v>
        <stp/>
        <stp>EM_S_STM07_IS</stp>
        <stp>4</stp>
        <stp>600838.SH</stp>
        <stp>9</stp>
        <stp>12/31/2011</stp>
        <stp>1</stp>
        <tr r="E2588" s="2"/>
      </tp>
      <tp>
        <v>41711808864.18</v>
        <stp/>
        <stp>EM_S_STM07_IS</stp>
        <stp>4</stp>
        <stp>600839.SH</stp>
        <stp>9</stp>
        <stp>12/31/2010</stp>
        <stp>1</stp>
        <tr r="C2589" s="2"/>
      </tp>
      <tp>
        <v>2040158270.49</v>
        <stp/>
        <stp>EM_S_STM07_IS</stp>
        <stp>4</stp>
        <stp>600828.SH</stp>
        <stp>9</stp>
        <stp>12/31/2011</stp>
        <stp>1</stp>
        <tr r="E2579" s="2"/>
      </tp>
      <tp>
        <v>3005088595.4099998</v>
        <stp/>
        <stp>EM_S_STM07_IS</stp>
        <stp>4</stp>
        <stp>600829.SH</stp>
        <stp>9</stp>
        <stp>12/31/2010</stp>
        <stp>1</stp>
        <tr r="C2580" s="2"/>
      </tp>
      <tp>
        <v>675774737.03999996</v>
        <stp/>
        <stp>EM_S_STM07_IS</stp>
        <stp>4</stp>
        <stp>600818.SH</stp>
        <stp>9</stp>
        <stp>12/31/2011</stp>
        <stp>1</stp>
        <tr r="E2569" s="2"/>
      </tp>
      <tp>
        <v>2685638607.4099998</v>
        <stp/>
        <stp>EM_S_STM07_IS</stp>
        <stp>4</stp>
        <stp>600819.SH</stp>
        <stp>9</stp>
        <stp>12/31/2010</stp>
        <stp>1</stp>
        <tr r="C2570" s="2"/>
      </tp>
      <tp>
        <v>86842202249</v>
        <stp/>
        <stp>EM_S_STM07_IS</stp>
        <stp>4</stp>
        <stp>600808.SH</stp>
        <stp>9</stp>
        <stp>12/31/2011</stp>
        <stp>1</stp>
        <tr r="E2560" s="2"/>
      </tp>
      <tp>
        <v>3016625047.5500002</v>
        <stp/>
        <stp>EM_S_STM07_IS</stp>
        <stp>4</stp>
        <stp>600809.SH</stp>
        <stp>9</stp>
        <stp>12/31/2010</stp>
        <stp>1</stp>
        <tr r="C2561" s="2"/>
      </tp>
      <tp>
        <v>934718361.11000001</v>
        <stp/>
        <stp>EM_S_STM07_IS</stp>
        <stp>4</stp>
        <stp>600898.SH</stp>
        <stp>9</stp>
        <stp>12/31/2011</stp>
        <stp>1</stp>
        <tr r="E2643" s="2"/>
      </tp>
      <tp>
        <v>2002582959.26</v>
        <stp/>
        <stp>EM_S_STM07_IS</stp>
        <stp>4</stp>
        <stp>600888.SH</stp>
        <stp>9</stp>
        <stp>12/31/2011</stp>
        <stp>1</stp>
        <tr r="E2633" s="2"/>
      </tp>
      <tp>
        <v>1004140026.48</v>
        <stp/>
        <stp>EM_S_STM07_IS</stp>
        <stp>4</stp>
        <stp>600889.SH</stp>
        <stp>9</stp>
        <stp>12/31/2010</stp>
        <stp>1</stp>
        <tr r="C2634" s="2"/>
      </tp>
      <tp>
        <v>5315084588.8900003</v>
        <stp/>
        <stp>EM_S_STM07_IS</stp>
        <stp>4</stp>
        <stp>000938.SZ</stp>
        <stp>9</stp>
        <stp>12/31/2011</stp>
        <stp>1</stp>
        <tr r="E425" s="2"/>
      </tp>
      <tp>
        <v>3358963828.4899998</v>
        <stp/>
        <stp>EM_S_STM07_IS</stp>
        <stp>4</stp>
        <stp>000939.SZ</stp>
        <stp>9</stp>
        <stp>12/31/2010</stp>
        <stp>1</stp>
        <tr r="C426" s="2"/>
      </tp>
      <tp>
        <v>1654982749.3299999</v>
        <stp/>
        <stp>EM_S_STM07_IS</stp>
        <stp>4</stp>
        <stp>000928.SZ</stp>
        <stp>9</stp>
        <stp>12/31/2011</stp>
        <stp>1</stp>
        <tr r="E416" s="2"/>
      </tp>
      <tp>
        <v>770899194.72000003</v>
        <stp/>
        <stp>EM_S_STM07_IS</stp>
        <stp>4</stp>
        <stp>000929.SZ</stp>
        <stp>9</stp>
        <stp>12/31/2010</stp>
        <stp>1</stp>
        <tr r="C417" s="2"/>
      </tp>
      <tp>
        <v>6484530840.1099997</v>
        <stp/>
        <stp>EM_S_STM07_IS</stp>
        <stp>4</stp>
        <stp>000918.SZ</stp>
        <stp>9</stp>
        <stp>12/31/2011</stp>
        <stp>1</stp>
        <tr r="E407" s="2"/>
      </tp>
      <tp>
        <v>2161139287.8299999</v>
        <stp/>
        <stp>EM_S_STM07_IS</stp>
        <stp>4</stp>
        <stp>000919.SZ</stp>
        <stp>9</stp>
        <stp>12/31/2010</stp>
        <stp>1</stp>
        <tr r="C408" s="2"/>
      </tp>
      <tp>
        <v>139030825.33000001</v>
        <stp/>
        <stp>EM_S_STM07_IS</stp>
        <stp>4</stp>
        <stp>000908.SZ</stp>
        <stp>9</stp>
        <stp>12/31/2011</stp>
        <stp>1</stp>
        <tr r="E398" s="2"/>
      </tp>
      <tp>
        <v>823617768.92999995</v>
        <stp/>
        <stp>EM_S_STM07_IS</stp>
        <stp>4</stp>
        <stp>000909.SZ</stp>
        <stp>9</stp>
        <stp>12/31/2010</stp>
        <stp>1</stp>
        <tr r="C399" s="2"/>
      </tp>
      <tp>
        <v>512606629.29000002</v>
        <stp/>
        <stp>EM_S_STM07_IS</stp>
        <stp>4</stp>
        <stp>000978.SZ</stp>
        <stp>9</stp>
        <stp>12/31/2011</stp>
        <stp>1</stp>
        <tr r="E453" s="2"/>
      </tp>
      <tp>
        <v>3661391689.8499999</v>
        <stp/>
        <stp>EM_S_STM07_IS</stp>
        <stp>4</stp>
        <stp>000979.SZ</stp>
        <stp>9</stp>
        <stp>12/31/2010</stp>
        <stp>1</stp>
        <tr r="C454" s="2"/>
      </tp>
      <tp>
        <v>3779198809.27</v>
        <stp/>
        <stp>EM_S_STM07_IS</stp>
        <stp>4</stp>
        <stp>000968.SZ</stp>
        <stp>9</stp>
        <stp>12/31/2011</stp>
        <stp>1</stp>
        <tr r="E444" s="2"/>
      </tp>
      <tp>
        <v>3524673682.25</v>
        <stp/>
        <stp>EM_S_STM07_IS</stp>
        <stp>4</stp>
        <stp>000969.SZ</stp>
        <stp>9</stp>
        <stp>12/31/2010</stp>
        <stp>1</stp>
        <tr r="C445" s="2"/>
      </tp>
      <tp>
        <v>970001012.38999999</v>
        <stp/>
        <stp>EM_S_STM07_IS</stp>
        <stp>4</stp>
        <stp>000958.SZ</stp>
        <stp>9</stp>
        <stp>12/31/2011</stp>
        <stp>1</stp>
        <tr r="E435" s="2"/>
      </tp>
      <tp>
        <v>27905980881.220001</v>
        <stp/>
        <stp>EM_S_STM07_IS</stp>
        <stp>4</stp>
        <stp>000959.SZ</stp>
        <stp>9</stp>
        <stp>12/31/2010</stp>
        <stp>1</stp>
        <tr r="C436" s="2"/>
      </tp>
      <tp>
        <v>2656849321.3699999</v>
        <stp/>
        <stp>EM_S_STM07_IS</stp>
        <stp>4</stp>
        <stp>000948.SZ</stp>
        <stp>9</stp>
        <stp>12/31/2011</stp>
        <stp>1</stp>
        <tr r="E427" s="2"/>
      </tp>
      <tp>
        <v>3560292725.3899999</v>
        <stp/>
        <stp>EM_S_STM07_IS</stp>
        <stp>4</stp>
        <stp>000949.SZ</stp>
        <stp>9</stp>
        <stp>12/31/2010</stp>
        <stp>1</stp>
        <tr r="C428" s="2"/>
      </tp>
      <tp>
        <v>1552269239.6400001</v>
        <stp/>
        <stp>EM_S_STM07_IS</stp>
        <stp>4</stp>
        <stp>000998.SZ</stp>
        <stp>9</stp>
        <stp>12/31/2011</stp>
        <stp>1</stp>
        <tr r="E468" s="2"/>
      </tp>
      <tp>
        <v>4365153315.7299995</v>
        <stp/>
        <stp>EM_S_STM07_IS</stp>
        <stp>4</stp>
        <stp>000999.SZ</stp>
        <stp>9</stp>
        <stp>12/31/2010</stp>
        <stp>1</stp>
        <tr r="C469" s="2"/>
      </tp>
      <tp>
        <v>2201783887.29</v>
        <stp/>
        <stp>EM_S_STM07_IS</stp>
        <stp>4</stp>
        <stp>000988.SZ</stp>
        <stp>9</stp>
        <stp>12/31/2011</stp>
        <stp>1</stp>
        <tr r="E461" s="2"/>
      </tp>
      <tp>
        <v>1122389752.6600001</v>
        <stp/>
        <stp>EM_S_STM07_IS</stp>
        <stp>4</stp>
        <stp>000989.SZ</stp>
        <stp>9</stp>
        <stp>12/31/2010</stp>
        <stp>1</stp>
        <tr r="C462" s="2"/>
      </tp>
      <tp>
        <v>2693197803.25</v>
        <stp/>
        <stp>EM_S_STM07_IS</stp>
        <stp>4</stp>
        <stp>600978.SH</stp>
        <stp>9</stp>
        <stp>12/31/2011</stp>
        <stp>1</stp>
        <tr r="E2667" s="2"/>
      </tp>
      <tp>
        <v>757030490.35000002</v>
        <stp/>
        <stp>EM_S_STM07_IS</stp>
        <stp>4</stp>
        <stp>600979.SH</stp>
        <stp>9</stp>
        <stp>12/31/2010</stp>
        <stp>1</stp>
        <tr r="C2668" s="2"/>
      </tp>
      <tp>
        <v>1686563832.25</v>
        <stp/>
        <stp>EM_S_STM07_IS</stp>
        <stp>4</stp>
        <stp>600969.SH</stp>
        <stp>9</stp>
        <stp>12/31/2010</stp>
        <stp>1</stp>
        <tr r="C2660" s="2"/>
      </tp>
      <tp>
        <v>2573212049.3400002</v>
        <stp/>
        <stp>EM_S_STM07_IS</stp>
        <stp>4</stp>
        <stp>600958.SH</stp>
        <stp>9</stp>
        <stp>12/31/2011</stp>
        <stp>1</stp>
        <tr r="E2651" s="2"/>
      </tp>
      <tp>
        <v>2525658955.8099999</v>
        <stp/>
        <stp>EM_S_STM07_IS</stp>
        <stp>4</stp>
        <stp>600959.SH</stp>
        <stp>9</stp>
        <stp>12/31/2010</stp>
        <stp>1</stp>
        <tr r="C2652" s="2"/>
      </tp>
      <tp>
        <v>11447516000</v>
        <stp/>
        <stp>EM_S_STM07_IS</stp>
        <stp>4</stp>
        <stp>600919.SH</stp>
        <stp>9</stp>
        <stp>12/31/2010</stp>
        <stp>1</stp>
        <tr r="C2648" s="2"/>
      </tp>
      <tp>
        <v>1716599000</v>
        <stp/>
        <stp>EM_S_STM07_IS</stp>
        <stp>4</stp>
        <stp>600908.SH</stp>
        <stp>9</stp>
        <stp>12/31/2011</stp>
        <stp>1</stp>
        <tr r="E2645" s="2"/>
      </tp>
      <tp>
        <v>1250787848.28</v>
        <stp/>
        <stp>EM_S_STM07_IS</stp>
        <stp>4</stp>
        <stp>600909.SH</stp>
        <stp>9</stp>
        <stp>12/31/2010</stp>
        <stp>1</stp>
        <tr r="C2646" s="2"/>
      </tp>
      <tp>
        <v>24838678875.799999</v>
        <stp/>
        <stp>EM_S_STM07_IS</stp>
        <stp>4</stp>
        <stp>600998.SH</stp>
        <stp>9</stp>
        <stp>12/31/2011</stp>
        <stp>1</stp>
        <tr r="E2684" s="2"/>
      </tp>
      <tp>
        <v>6486468308.6300001</v>
        <stp/>
        <stp>EM_S_STM07_IS</stp>
        <stp>4</stp>
        <stp>600999.SH</stp>
        <stp>9</stp>
        <stp>12/31/2010</stp>
        <stp>1</stp>
        <tr r="C2685" s="2"/>
      </tp>
      <tp>
        <v>49039906.840000004</v>
        <stp/>
        <stp>EM_S_STM07_IS</stp>
        <stp>4</stp>
        <stp>600988.SH</stp>
        <stp>9</stp>
        <stp>12/31/2011</stp>
        <stp>1</stp>
        <tr r="E2677" s="2"/>
      </tp>
      <tp>
        <v>1696499546.0799999</v>
        <stp/>
        <stp>EM_S_STM07_IS</stp>
        <stp>4</stp>
        <stp>300408.SZ</stp>
        <stp>9</stp>
        <stp>12/31/2011</stp>
        <stp>1</stp>
        <tr r="E1702" s="2"/>
      </tp>
      <tp t="s">
        <v/>
        <stp/>
        <stp>EM_S_STM07_IS</stp>
        <stp>4</stp>
        <stp>300409.SZ</stp>
        <stp>9</stp>
        <stp>12/31/2010</stp>
        <stp>1</stp>
        <tr r="C1703" s="2"/>
      </tp>
      <tp>
        <v>1565024277.5799999</v>
        <stp/>
        <stp>EM_S_STM07_IS</stp>
        <stp>4</stp>
        <stp>000428.SZ</stp>
        <stp>9</stp>
        <stp>12/31/2011</stp>
        <stp>1</stp>
        <tr r="E103" s="2"/>
      </tp>
      <tp>
        <v>1002219500.2</v>
        <stp/>
        <stp>EM_S_STM07_IS</stp>
        <stp>4</stp>
        <stp>000429.SZ</stp>
        <stp>9</stp>
        <stp>12/31/2010</stp>
        <stp>1</stp>
        <tr r="C104" s="2"/>
      </tp>
      <tp>
        <v>642229810.41999996</v>
        <stp/>
        <stp>EM_S_STM07_IS</stp>
        <stp>4</stp>
        <stp>300418.SZ</stp>
        <stp>9</stp>
        <stp>12/31/2011</stp>
        <stp>1</stp>
        <tr r="E1712" s="2"/>
      </tp>
      <tp>
        <v>115812396.73999999</v>
        <stp/>
        <stp>EM_S_STM07_IS</stp>
        <stp>4</stp>
        <stp>300419.SZ</stp>
        <stp>9</stp>
        <stp>12/31/2010</stp>
        <stp>1</stp>
        <tr r="C1713" s="2"/>
      </tp>
      <tp>
        <v>10975621704.52</v>
        <stp/>
        <stp>EM_S_STM07_IS</stp>
        <stp>4</stp>
        <stp>000418.SZ</stp>
        <stp>9</stp>
        <stp>12/31/2011</stp>
        <stp>1</stp>
        <tr r="E95" s="2"/>
      </tp>
      <tp>
        <v>3255743967.1500001</v>
        <stp/>
        <stp>EM_S_STM07_IS</stp>
        <stp>4</stp>
        <stp>000419.SZ</stp>
        <stp>9</stp>
        <stp>12/31/2010</stp>
        <stp>1</stp>
        <tr r="C96" s="2"/>
      </tp>
      <tp>
        <v>384530900.56</v>
        <stp/>
        <stp>EM_S_STM07_IS</stp>
        <stp>4</stp>
        <stp>300428.SZ</stp>
        <stp>9</stp>
        <stp>12/31/2011</stp>
        <stp>1</stp>
        <tr r="E1722" s="2"/>
      </tp>
      <tp t="s">
        <v/>
        <stp/>
        <stp>EM_S_STM07_IS</stp>
        <stp>4</stp>
        <stp>300429.SZ</stp>
        <stp>9</stp>
        <stp>12/31/2010</stp>
        <stp>1</stp>
        <tr r="C1723" s="2"/>
      </tp>
      <tp>
        <v>218932023.13</v>
        <stp/>
        <stp>EM_S_STM07_IS</stp>
        <stp>4</stp>
        <stp>000408.SZ</stp>
        <stp>9</stp>
        <stp>12/31/2011</stp>
        <stp>1</stp>
        <tr r="E87" s="2"/>
      </tp>
      <tp>
        <v>18960000</v>
        <stp/>
        <stp>EM_S_STM07_IS</stp>
        <stp>4</stp>
        <stp>000409.SZ</stp>
        <stp>9</stp>
        <stp>12/31/2010</stp>
        <stp>1</stp>
        <tr r="C88" s="2"/>
      </tp>
      <tp>
        <v>429342100</v>
        <stp/>
        <stp>EM_S_STM07_IS</stp>
        <stp>4</stp>
        <stp>300438.SZ</stp>
        <stp>9</stp>
        <stp>12/31/2011</stp>
        <stp>1</stp>
        <tr r="E1732" s="2"/>
      </tp>
      <tp t="s">
        <v/>
        <stp/>
        <stp>EM_S_STM07_IS</stp>
        <stp>4</stp>
        <stp>300439.SZ</stp>
        <stp>9</stp>
        <stp>12/31/2010</stp>
        <stp>1</stp>
        <tr r="C1733" s="2"/>
      </tp>
      <tp>
        <v>210702361.78999999</v>
        <stp/>
        <stp>EM_S_STM07_IS</stp>
        <stp>4</stp>
        <stp>300448.SZ</stp>
        <stp>9</stp>
        <stp>12/31/2011</stp>
        <stp>1</stp>
        <tr r="E1742" s="2"/>
      </tp>
      <tp t="s">
        <v/>
        <stp/>
        <stp>EM_S_STM07_IS</stp>
        <stp>4</stp>
        <stp>300449.SZ</stp>
        <stp>9</stp>
        <stp>12/31/2010</stp>
        <stp>1</stp>
        <tr r="C1743" s="2"/>
      </tp>
      <tp>
        <v>260995440.16999999</v>
        <stp/>
        <stp>EM_S_STM07_IS</stp>
        <stp>4</stp>
        <stp>300458.SZ</stp>
        <stp>9</stp>
        <stp>12/31/2011</stp>
        <stp>1</stp>
        <tr r="E1751" s="2"/>
      </tp>
      <tp t="s">
        <v/>
        <stp/>
        <stp>EM_S_STM07_IS</stp>
        <stp>4</stp>
        <stp>300459.SZ</stp>
        <stp>9</stp>
        <stp>12/31/2010</stp>
        <stp>1</stp>
        <tr r="C1752" s="2"/>
      </tp>
      <tp>
        <v>244181180.77000001</v>
        <stp/>
        <stp>EM_S_STM07_IS</stp>
        <stp>4</stp>
        <stp>300468.SZ</stp>
        <stp>9</stp>
        <stp>12/31/2011</stp>
        <stp>1</stp>
        <tr r="E1761" s="2"/>
      </tp>
      <tp t="s">
        <v/>
        <stp/>
        <stp>EM_S_STM07_IS</stp>
        <stp>4</stp>
        <stp>300469.SZ</stp>
        <stp>9</stp>
        <stp>12/31/2010</stp>
        <stp>1</stp>
        <tr r="C1762" s="2"/>
      </tp>
      <tp>
        <v>431532536.55000001</v>
        <stp/>
        <stp>EM_S_STM07_IS</stp>
        <stp>4</stp>
        <stp>300478.SZ</stp>
        <stp>9</stp>
        <stp>12/31/2011</stp>
        <stp>1</stp>
        <tr r="E1771" s="2"/>
      </tp>
      <tp t="s">
        <v/>
        <stp/>
        <stp>EM_S_STM07_IS</stp>
        <stp>4</stp>
        <stp>300479.SZ</stp>
        <stp>9</stp>
        <stp>12/31/2010</stp>
        <stp>1</stp>
        <tr r="C1772" s="2"/>
      </tp>
      <tp>
        <v>147883395.81</v>
        <stp/>
        <stp>EM_S_STM07_IS</stp>
        <stp>4</stp>
        <stp>300488.SZ</stp>
        <stp>9</stp>
        <stp>12/31/2011</stp>
        <stp>1</stp>
        <tr r="E1781" s="2"/>
      </tp>
      <tp t="s">
        <v/>
        <stp/>
        <stp>EM_S_STM07_IS</stp>
        <stp>4</stp>
        <stp>300489.SZ</stp>
        <stp>9</stp>
        <stp>12/31/2010</stp>
        <stp>1</stp>
        <tr r="C1782" s="2"/>
      </tp>
      <tp>
        <v>30995645465.529999</v>
        <stp/>
        <stp>EM_S_STM07_IS</stp>
        <stp>4</stp>
        <stp>300498.SZ</stp>
        <stp>9</stp>
        <stp>12/31/2011</stp>
        <stp>1</stp>
        <tr r="E1791" s="2"/>
      </tp>
      <tp t="s">
        <v/>
        <stp/>
        <stp>EM_S_STM07_IS</stp>
        <stp>4</stp>
        <stp>300499.SZ</stp>
        <stp>9</stp>
        <stp>12/31/2010</stp>
        <stp>1</stp>
        <tr r="C1792" s="2"/>
      </tp>
      <tp t="s">
        <v/>
        <stp/>
        <stp>EM_S_STM07_IS</stp>
        <stp>4</stp>
        <stp>000498.SZ</stp>
        <stp>9</stp>
        <stp>12/31/2011</stp>
        <stp>1</stp>
        <tr r="E107" s="2"/>
      </tp>
      <tp>
        <v>17747489900.869999</v>
        <stp/>
        <stp>EM_S_STM07_IS</stp>
        <stp>4</stp>
        <stp>000488.SZ</stp>
        <stp>9</stp>
        <stp>12/31/2011</stp>
        <stp>1</stp>
        <tr r="E106" s="2"/>
      </tp>
      <tp>
        <v>2382430758.3699999</v>
        <stp/>
        <stp>EM_S_STM07_IS</stp>
        <stp>4</stp>
        <stp>600478.SH</stp>
        <stp>9</stp>
        <stp>12/31/2011</stp>
        <stp>1</stp>
        <tr r="E2264" s="2"/>
      </tp>
      <tp>
        <v>979443766.84000003</v>
        <stp/>
        <stp>EM_S_STM07_IS</stp>
        <stp>4</stp>
        <stp>600479.SH</stp>
        <stp>9</stp>
        <stp>12/31/2010</stp>
        <stp>1</stp>
        <tr r="C2265" s="2"/>
      </tp>
      <tp>
        <v>763973554.24000001</v>
        <stp/>
        <stp>EM_S_STM07_IS</stp>
        <stp>4</stp>
        <stp>600468.SH</stp>
        <stp>9</stp>
        <stp>12/31/2011</stp>
        <stp>1</stp>
        <tr r="E2258" s="2"/>
      </tp>
      <tp>
        <v>8121845836.1700001</v>
        <stp/>
        <stp>EM_S_STM07_IS</stp>
        <stp>4</stp>
        <stp>600469.SH</stp>
        <stp>9</stp>
        <stp>12/31/2010</stp>
        <stp>1</stp>
        <tr r="C2259" s="2"/>
      </tp>
      <tp>
        <v>3428328605.8099999</v>
        <stp/>
        <stp>EM_S_STM07_IS</stp>
        <stp>4</stp>
        <stp>600458.SH</stp>
        <stp>9</stp>
        <stp>12/31/2011</stp>
        <stp>1</stp>
        <tr r="E2250" s="2"/>
      </tp>
      <tp>
        <v>1884315594.4400001</v>
        <stp/>
        <stp>EM_S_STM07_IS</stp>
        <stp>4</stp>
        <stp>600459.SH</stp>
        <stp>9</stp>
        <stp>12/31/2010</stp>
        <stp>1</stp>
        <tr r="C2251" s="2"/>
      </tp>
      <tp>
        <v>2108745937.6700001</v>
        <stp/>
        <stp>EM_S_STM07_IS</stp>
        <stp>4</stp>
        <stp>600448.SH</stp>
        <stp>9</stp>
        <stp>12/31/2011</stp>
        <stp>1</stp>
        <tr r="E2245" s="2"/>
      </tp>
      <tp>
        <v>2427863627.9899998</v>
        <stp/>
        <stp>EM_S_STM07_IS</stp>
        <stp>4</stp>
        <stp>600449.SH</stp>
        <stp>9</stp>
        <stp>12/31/2010</stp>
        <stp>1</stp>
        <tr r="C2246" s="2"/>
      </tp>
      <tp>
        <v>11601076421.99</v>
        <stp/>
        <stp>EM_S_STM07_IS</stp>
        <stp>4</stp>
        <stp>600438.SH</stp>
        <stp>9</stp>
        <stp>12/31/2011</stp>
        <stp>1</stp>
        <tr r="E2241" s="2"/>
      </tp>
      <tp>
        <v>2004892239.22</v>
        <stp/>
        <stp>EM_S_STM07_IS</stp>
        <stp>4</stp>
        <stp>600439.SH</stp>
        <stp>9</stp>
        <stp>12/31/2010</stp>
        <stp>1</stp>
        <tr r="C2242" s="2"/>
      </tp>
      <tp>
        <v>5163059295.6800003</v>
        <stp/>
        <stp>EM_S_STM07_IS</stp>
        <stp>4</stp>
        <stp>600428.SH</stp>
        <stp>9</stp>
        <stp>12/31/2011</stp>
        <stp>1</stp>
        <tr r="E2235" s="2"/>
      </tp>
      <tp>
        <v>2572273473.98</v>
        <stp/>
        <stp>EM_S_STM07_IS</stp>
        <stp>4</stp>
        <stp>600429.SH</stp>
        <stp>9</stp>
        <stp>12/31/2010</stp>
        <stp>1</stp>
        <tr r="C2236" s="2"/>
      </tp>
      <tp>
        <v>30470833702.689999</v>
        <stp/>
        <stp>EM_S_STM07_IS</stp>
        <stp>4</stp>
        <stp>600418.SH</stp>
        <stp>9</stp>
        <stp>12/31/2011</stp>
        <stp>1</stp>
        <tr r="E2227" s="2"/>
      </tp>
      <tp>
        <v>344613842.69</v>
        <stp/>
        <stp>EM_S_STM07_IS</stp>
        <stp>4</stp>
        <stp>600419.SH</stp>
        <stp>9</stp>
        <stp>12/31/2010</stp>
        <stp>1</stp>
        <tr r="C2228" s="2"/>
      </tp>
      <tp>
        <v>5505921258.9899998</v>
        <stp/>
        <stp>EM_S_STM07_IS</stp>
        <stp>4</stp>
        <stp>600408.SH</stp>
        <stp>9</stp>
        <stp>12/31/2011</stp>
        <stp>1</stp>
        <tr r="E2222" s="2"/>
      </tp>
      <tp>
        <v>5304916381.5500002</v>
        <stp/>
        <stp>EM_S_STM07_IS</stp>
        <stp>4</stp>
        <stp>600409.SH</stp>
        <stp>9</stp>
        <stp>12/31/2010</stp>
        <stp>1</stp>
        <tr r="C2223" s="2"/>
      </tp>
      <tp>
        <v>7051573294.3500004</v>
        <stp/>
        <stp>EM_S_STM07_IS</stp>
        <stp>4</stp>
        <stp>600498.SH</stp>
        <stp>9</stp>
        <stp>12/31/2011</stp>
        <stp>1</stp>
        <tr r="E2281" s="2"/>
      </tp>
      <tp>
        <v>2064695073.05</v>
        <stp/>
        <stp>EM_S_STM07_IS</stp>
        <stp>4</stp>
        <stp>600499.SH</stp>
        <stp>9</stp>
        <stp>12/31/2010</stp>
        <stp>1</stp>
        <tr r="C2282" s="2"/>
      </tp>
      <tp>
        <v>1418381661.74</v>
        <stp/>
        <stp>EM_S_STM07_IS</stp>
        <stp>4</stp>
        <stp>600488.SH</stp>
        <stp>9</stp>
        <stp>12/31/2011</stp>
        <stp>1</stp>
        <tr r="E2273" s="2"/>
      </tp>
      <tp>
        <v>21647386402.330002</v>
        <stp/>
        <stp>EM_S_STM07_IS</stp>
        <stp>4</stp>
        <stp>600489.SH</stp>
        <stp>9</stp>
        <stp>12/31/2010</stp>
        <stp>1</stp>
        <tr r="C2274" s="2"/>
      </tp>
      <tp>
        <v>11312322432.030001</v>
        <stp/>
        <stp>EM_S_STM07_IS</stp>
        <stp>4</stp>
        <stp>000538.SZ</stp>
        <stp>9</stp>
        <stp>12/31/2011</stp>
        <stp>1</stp>
        <tr r="E139" s="2"/>
      </tp>
      <tp>
        <v>12642208069</v>
        <stp/>
        <stp>EM_S_STM07_IS</stp>
        <stp>4</stp>
        <stp>000539.SZ</stp>
        <stp>9</stp>
        <stp>12/31/2010</stp>
        <stp>1</stp>
        <tr r="C140" s="2"/>
      </tp>
      <tp>
        <v>58971572.240000002</v>
        <stp/>
        <stp>EM_S_STM07_IS</stp>
        <stp>4</stp>
        <stp>300508.SZ</stp>
        <stp>9</stp>
        <stp>12/31/2011</stp>
        <stp>1</stp>
        <tr r="E1800" s="2"/>
      </tp>
      <tp t="s">
        <v/>
        <stp/>
        <stp>EM_S_STM07_IS</stp>
        <stp>4</stp>
        <stp>300509.SZ</stp>
        <stp>9</stp>
        <stp>12/31/2010</stp>
        <stp>1</stp>
        <tr r="C1801" s="2"/>
      </tp>
      <tp>
        <v>17878280085.860001</v>
        <stp/>
        <stp>EM_S_STM07_IS</stp>
        <stp>4</stp>
        <stp>000528.SZ</stp>
        <stp>9</stp>
        <stp>12/31/2011</stp>
        <stp>1</stp>
        <tr r="E130" s="2"/>
      </tp>
      <tp>
        <v>1236563041.1600001</v>
        <stp/>
        <stp>EM_S_STM07_IS</stp>
        <stp>4</stp>
        <stp>000529.SZ</stp>
        <stp>9</stp>
        <stp>12/31/2010</stp>
        <stp>1</stp>
        <tr r="C131" s="2"/>
      </tp>
      <tp>
        <v>199239510.03</v>
        <stp/>
        <stp>EM_S_STM07_IS</stp>
        <stp>4</stp>
        <stp>300518.SZ</stp>
        <stp>9</stp>
        <stp>12/31/2011</stp>
        <stp>1</stp>
        <tr r="E1809" s="2"/>
      </tp>
      <tp t="s">
        <v/>
        <stp/>
        <stp>EM_S_STM07_IS</stp>
        <stp>4</stp>
        <stp>300519.SZ</stp>
        <stp>9</stp>
        <stp>12/31/2010</stp>
        <stp>1</stp>
        <tr r="C1810" s="2"/>
      </tp>
      <tp>
        <v>244142021.81</v>
        <stp/>
        <stp>EM_S_STM07_IS</stp>
        <stp>4</stp>
        <stp>000518.SZ</stp>
        <stp>9</stp>
        <stp>12/31/2011</stp>
        <stp>1</stp>
        <tr r="E122" s="2"/>
      </tp>
      <tp>
        <v>347846419.86000001</v>
        <stp/>
        <stp>EM_S_STM07_IS</stp>
        <stp>4</stp>
        <stp>000519.SZ</stp>
        <stp>9</stp>
        <stp>12/31/2010</stp>
        <stp>1</stp>
        <tr r="C123" s="2"/>
      </tp>
      <tp>
        <v>344375200</v>
        <stp/>
        <stp>EM_S_STM07_IS</stp>
        <stp>4</stp>
        <stp>300528.SZ</stp>
        <stp>9</stp>
        <stp>12/31/2011</stp>
        <stp>1</stp>
        <tr r="E1818" s="2"/>
      </tp>
      <tp t="s">
        <v/>
        <stp/>
        <stp>EM_S_STM07_IS</stp>
        <stp>4</stp>
        <stp>300529.SZ</stp>
        <stp>9</stp>
        <stp>12/31/2010</stp>
        <stp>1</stp>
        <tr r="C1819" s="2"/>
      </tp>
      <tp>
        <v>407341890.58999997</v>
        <stp/>
        <stp>EM_S_STM07_IS</stp>
        <stp>4</stp>
        <stp>000509.SZ</stp>
        <stp>9</stp>
        <stp>12/31/2010</stp>
        <stp>1</stp>
        <tr r="C115" s="2"/>
      </tp>
      <tp>
        <v>542949295.25999999</v>
        <stp/>
        <stp>EM_S_STM07_IS</stp>
        <stp>4</stp>
        <stp>300538.SZ</stp>
        <stp>9</stp>
        <stp>12/31/2011</stp>
        <stp>1</stp>
        <tr r="E1828" s="2"/>
      </tp>
      <tp t="s">
        <v/>
        <stp/>
        <stp>EM_S_STM07_IS</stp>
        <stp>4</stp>
        <stp>300539.SZ</stp>
        <stp>9</stp>
        <stp>12/31/2010</stp>
        <stp>1</stp>
        <tr r="C1829" s="2"/>
      </tp>
      <tp>
        <v>229293192.13</v>
        <stp/>
        <stp>EM_S_STM07_IS</stp>
        <stp>4</stp>
        <stp>300548.SZ</stp>
        <stp>9</stp>
        <stp>12/31/2011</stp>
        <stp>1</stp>
        <tr r="E1837" s="2"/>
      </tp>
      <tp t="s">
        <v/>
        <stp/>
        <stp>EM_S_STM07_IS</stp>
        <stp>4</stp>
        <stp>300549.SZ</stp>
        <stp>9</stp>
        <stp>12/31/2010</stp>
        <stp>1</stp>
        <tr r="C1838" s="2"/>
      </tp>
      <tp>
        <v>8427910004.4499998</v>
        <stp/>
        <stp>EM_S_STM07_IS</stp>
        <stp>4</stp>
        <stp>000568.SZ</stp>
        <stp>9</stp>
        <stp>12/31/2011</stp>
        <stp>1</stp>
        <tr r="E165" s="2"/>
      </tp>
      <tp>
        <v>62831356.460000001</v>
        <stp/>
        <stp>EM_S_STM07_IS</stp>
        <stp>4</stp>
        <stp>300558.SZ</stp>
        <stp>9</stp>
        <stp>12/31/2011</stp>
        <stp>1</stp>
        <tr r="E1846" s="2"/>
      </tp>
      <tp t="s">
        <v/>
        <stp/>
        <stp>EM_S_STM07_IS</stp>
        <stp>4</stp>
        <stp>300559.SZ</stp>
        <stp>9</stp>
        <stp>12/31/2010</stp>
        <stp>1</stp>
        <tr r="C1847" s="2"/>
      </tp>
      <tp>
        <v>993312062.78999996</v>
        <stp/>
        <stp>EM_S_STM07_IS</stp>
        <stp>4</stp>
        <stp>000558.SZ</stp>
        <stp>9</stp>
        <stp>12/31/2011</stp>
        <stp>1</stp>
        <tr r="E156" s="2"/>
      </tp>
      <tp>
        <v>7819675175.1700001</v>
        <stp/>
        <stp>EM_S_STM07_IS</stp>
        <stp>4</stp>
        <stp>000559.SZ</stp>
        <stp>9</stp>
        <stp>12/31/2010</stp>
        <stp>1</stp>
        <tr r="C157" s="2"/>
      </tp>
      <tp t="s">
        <v/>
        <stp/>
        <stp>EM_S_STM07_IS</stp>
        <stp>4</stp>
        <stp>300568.SZ</stp>
        <stp>9</stp>
        <stp>12/31/2011</stp>
        <stp>1</stp>
        <tr r="E1855" s="2"/>
      </tp>
      <tp t="s">
        <v/>
        <stp/>
        <stp>EM_S_STM07_IS</stp>
        <stp>4</stp>
        <stp>300569.SZ</stp>
        <stp>9</stp>
        <stp>12/31/2010</stp>
        <stp>1</stp>
        <tr r="C1856" s="2"/>
      </tp>
      <tp>
        <v>270057256.48000002</v>
        <stp/>
        <stp>EM_S_STM07_IS</stp>
        <stp>4</stp>
        <stp>000548.SZ</stp>
        <stp>9</stp>
        <stp>12/31/2011</stp>
        <stp>1</stp>
        <tr r="E148" s="2"/>
      </tp>
      <tp t="s">
        <v/>
        <stp/>
        <stp>EM_S_STM07_IS</stp>
        <stp>4</stp>
        <stp>300579.SZ</stp>
        <stp>9</stp>
        <stp>12/31/2010</stp>
        <stp>1</stp>
        <tr r="C1864" s="2"/>
      </tp>
      <tp t="s">
        <v/>
        <stp/>
        <stp>EM_S_STM07_IS</stp>
        <stp>4</stp>
        <stp>300588.SZ</stp>
        <stp>9</stp>
        <stp>12/31/2011</stp>
        <stp>1</stp>
        <tr r="E1873" s="2"/>
      </tp>
      <tp t="s">
        <v/>
        <stp/>
        <stp>EM_S_STM07_IS</stp>
        <stp>4</stp>
        <stp>300589.SZ</stp>
        <stp>9</stp>
        <stp>12/31/2010</stp>
        <stp>1</stp>
        <tr r="C1874" s="2"/>
      </tp>
      <tp>
        <v>1917643623.0999999</v>
        <stp/>
        <stp>EM_S_STM07_IS</stp>
        <stp>4</stp>
        <stp>000598.SZ</stp>
        <stp>9</stp>
        <stp>12/31/2011</stp>
        <stp>1</stp>
        <tr r="E185" s="2"/>
      </tp>
      <tp>
        <v>5777805224.7700005</v>
        <stp/>
        <stp>EM_S_STM07_IS</stp>
        <stp>4</stp>
        <stp>000599.SZ</stp>
        <stp>9</stp>
        <stp>12/31/2010</stp>
        <stp>1</stp>
        <tr r="C186" s="2"/>
      </tp>
      <tp>
        <v>6226750587.0799999</v>
        <stp/>
        <stp>EM_S_STM07_IS</stp>
        <stp>4</stp>
        <stp>000589.SZ</stp>
        <stp>9</stp>
        <stp>12/31/2010</stp>
        <stp>1</stp>
        <tr r="C177" s="2"/>
      </tp>
      <tp>
        <v>3099046376.6999998</v>
        <stp/>
        <stp>EM_S_STM07_IS</stp>
        <stp>4</stp>
        <stp>600578.SH</stp>
        <stp>9</stp>
        <stp>12/31/2011</stp>
        <stp>1</stp>
        <tr r="E2350" s="2"/>
      </tp>
      <tp>
        <v>1470307290.8599999</v>
        <stp/>
        <stp>EM_S_STM07_IS</stp>
        <stp>4</stp>
        <stp>600579.SH</stp>
        <stp>9</stp>
        <stp>12/31/2010</stp>
        <stp>1</stp>
        <tr r="C2351" s="2"/>
      </tp>
      <tp>
        <v>464148862.44999999</v>
        <stp/>
        <stp>EM_S_STM07_IS</stp>
        <stp>4</stp>
        <stp>600568.SH</stp>
        <stp>9</stp>
        <stp>12/31/2011</stp>
        <stp>1</stp>
        <tr r="E2341" s="2"/>
      </tp>
      <tp>
        <v>28296734218.279999</v>
        <stp/>
        <stp>EM_S_STM07_IS</stp>
        <stp>4</stp>
        <stp>600569.SH</stp>
        <stp>9</stp>
        <stp>12/31/2010</stp>
        <stp>1</stp>
        <tr r="C2342" s="2"/>
      </tp>
      <tp>
        <v>2432891740.21</v>
        <stp/>
        <stp>EM_S_STM07_IS</stp>
        <stp>4</stp>
        <stp>600558.SH</stp>
        <stp>9</stp>
        <stp>12/31/2011</stp>
        <stp>1</stp>
        <tr r="E2332" s="2"/>
      </tp>
      <tp>
        <v>1166056157.5699999</v>
        <stp/>
        <stp>EM_S_STM07_IS</stp>
        <stp>4</stp>
        <stp>600559.SH</stp>
        <stp>9</stp>
        <stp>12/31/2010</stp>
        <stp>1</stp>
        <tr r="C2333" s="2"/>
      </tp>
      <tp>
        <v>2951619056.98</v>
        <stp/>
        <stp>EM_S_STM07_IS</stp>
        <stp>4</stp>
        <stp>600548.SH</stp>
        <stp>9</stp>
        <stp>12/31/2011</stp>
        <stp>1</stp>
        <tr r="E2324" s="2"/>
      </tp>
      <tp>
        <v>5538315040.96</v>
        <stp/>
        <stp>EM_S_STM07_IS</stp>
        <stp>4</stp>
        <stp>600549.SH</stp>
        <stp>9</stp>
        <stp>12/31/2010</stp>
        <stp>1</stp>
        <tr r="C2325" s="2"/>
      </tp>
      <tp>
        <v>528702660.24000001</v>
        <stp/>
        <stp>EM_S_STM07_IS</stp>
        <stp>4</stp>
        <stp>600538.SH</stp>
        <stp>9</stp>
        <stp>12/31/2011</stp>
        <stp>1</stp>
        <tr r="E2317" s="2"/>
      </tp>
      <tp>
        <v>446115793.19999999</v>
        <stp/>
        <stp>EM_S_STM07_IS</stp>
        <stp>4</stp>
        <stp>600539.SH</stp>
        <stp>9</stp>
        <stp>12/31/2010</stp>
        <stp>1</stp>
        <tr r="C2318" s="2"/>
      </tp>
      <tp>
        <v>59521286813.82</v>
        <stp/>
        <stp>EM_S_STM07_IS</stp>
        <stp>4</stp>
        <stp>600528.SH</stp>
        <stp>9</stp>
        <stp>12/31/2011</stp>
        <stp>1</stp>
        <tr r="E2308" s="2"/>
      </tp>
      <tp>
        <v>1513418307.2</v>
        <stp/>
        <stp>EM_S_STM07_IS</stp>
        <stp>4</stp>
        <stp>600529.SH</stp>
        <stp>9</stp>
        <stp>12/31/2010</stp>
        <stp>1</stp>
        <tr r="C2309" s="2"/>
      </tp>
      <tp>
        <v>6080507225.3500004</v>
        <stp/>
        <stp>EM_S_STM07_IS</stp>
        <stp>4</stp>
        <stp>600518.SH</stp>
        <stp>9</stp>
        <stp>12/31/2011</stp>
        <stp>1</stp>
        <tr r="E2299" s="2"/>
      </tp>
      <tp>
        <v>11633283740.18</v>
        <stp/>
        <stp>EM_S_STM07_IS</stp>
        <stp>4</stp>
        <stp>600519.SH</stp>
        <stp>9</stp>
        <stp>12/31/2010</stp>
        <stp>1</stp>
        <tr r="C2300" s="2"/>
      </tp>
      <tp>
        <v>10080627752.049999</v>
        <stp/>
        <stp>EM_S_STM07_IS</stp>
        <stp>4</stp>
        <stp>600508.SH</stp>
        <stp>9</stp>
        <stp>12/31/2011</stp>
        <stp>1</stp>
        <tr r="E2290" s="2"/>
      </tp>
      <tp>
        <v>1879959819.1400001</v>
        <stp/>
        <stp>EM_S_STM07_IS</stp>
        <stp>4</stp>
        <stp>600509.SH</stp>
        <stp>9</stp>
        <stp>12/31/2010</stp>
        <stp>1</stp>
        <tr r="C2291" s="2"/>
      </tp>
      <tp>
        <v>13304715265.139999</v>
        <stp/>
        <stp>EM_S_STM07_IS</stp>
        <stp>4</stp>
        <stp>600598.SH</stp>
        <stp>9</stp>
        <stp>12/31/2011</stp>
        <stp>1</stp>
        <tr r="E2369" s="2"/>
      </tp>
      <tp>
        <v>206427372.30000001</v>
        <stp/>
        <stp>EM_S_STM07_IS</stp>
        <stp>4</stp>
        <stp>600599.SH</stp>
        <stp>9</stp>
        <stp>12/31/2010</stp>
        <stp>1</stp>
        <tr r="C2370" s="2"/>
      </tp>
      <tp>
        <v>4122161666</v>
        <stp/>
        <stp>EM_S_STM07_IS</stp>
        <stp>4</stp>
        <stp>600588.SH</stp>
        <stp>9</stp>
        <stp>12/31/2011</stp>
        <stp>1</stp>
        <tr r="E2360" s="2"/>
      </tp>
      <tp>
        <v>1602528977.1199999</v>
        <stp/>
        <stp>EM_S_STM07_IS</stp>
        <stp>4</stp>
        <stp>600589.SH</stp>
        <stp>9</stp>
        <stp>12/31/2010</stp>
        <stp>1</stp>
        <tr r="C2361" s="2"/>
      </tp>
      <tp>
        <v>394434163.52999997</v>
        <stp/>
        <stp>EM_S_STM07_IS</stp>
        <stp>4</stp>
        <stp>000638.SZ</stp>
        <stp>9</stp>
        <stp>12/31/2011</stp>
        <stp>1</stp>
        <tr r="E218" s="2"/>
      </tp>
      <tp>
        <v>1202895618.9000001</v>
        <stp/>
        <stp>EM_S_STM07_IS</stp>
        <stp>4</stp>
        <stp>000639.SZ</stp>
        <stp>9</stp>
        <stp>12/31/2010</stp>
        <stp>1</stp>
        <tr r="C219" s="2"/>
      </tp>
      <tp>
        <v>1445368942.74</v>
        <stp/>
        <stp>EM_S_STM07_IS</stp>
        <stp>4</stp>
        <stp>000628.SZ</stp>
        <stp>9</stp>
        <stp>12/31/2011</stp>
        <stp>1</stp>
        <tr r="E209" s="2"/>
      </tp>
      <tp>
        <v>43246531914.230003</v>
        <stp/>
        <stp>EM_S_STM07_IS</stp>
        <stp>4</stp>
        <stp>000629.SZ</stp>
        <stp>9</stp>
        <stp>12/31/2010</stp>
        <stp>1</stp>
        <tr r="C210" s="2"/>
      </tp>
      <tp>
        <v>3962650724.8200002</v>
        <stp/>
        <stp>EM_S_STM07_IS</stp>
        <stp>4</stp>
        <stp>000619.SZ</stp>
        <stp>9</stp>
        <stp>12/31/2010</stp>
        <stp>1</stp>
        <tr r="C202" s="2"/>
      </tp>
      <tp>
        <v>806492000</v>
        <stp/>
        <stp>EM_S_STM07_IS</stp>
        <stp>4</stp>
        <stp>000608.SZ</stp>
        <stp>9</stp>
        <stp>12/31/2011</stp>
        <stp>1</stp>
        <tr r="E193" s="2"/>
      </tp>
      <tp>
        <v>94924416.569999993</v>
        <stp/>
        <stp>EM_S_STM07_IS</stp>
        <stp>4</stp>
        <stp>000609.SZ</stp>
        <stp>9</stp>
        <stp>12/31/2010</stp>
        <stp>1</stp>
        <tr r="C194" s="2"/>
      </tp>
      <tp>
        <v>873149219.38999999</v>
        <stp/>
        <stp>EM_S_STM07_IS</stp>
        <stp>4</stp>
        <stp>000678.SZ</stp>
        <stp>9</stp>
        <stp>12/31/2011</stp>
        <stp>1</stp>
        <tr r="E241" s="2"/>
      </tp>
      <tp>
        <v>3625877041.2399998</v>
        <stp/>
        <stp>EM_S_STM07_IS</stp>
        <stp>4</stp>
        <stp>000679.SZ</stp>
        <stp>9</stp>
        <stp>12/31/2010</stp>
        <stp>1</stp>
        <tr r="C242" s="2"/>
      </tp>
      <tp>
        <v>96027596.349999994</v>
        <stp/>
        <stp>EM_S_STM07_IS</stp>
        <stp>4</stp>
        <stp>000668.SZ</stp>
        <stp>9</stp>
        <stp>12/31/2011</stp>
        <stp>1</stp>
        <tr r="E233" s="2"/>
      </tp>
      <tp>
        <v>37444848.859999999</v>
        <stp/>
        <stp>EM_S_STM07_IS</stp>
        <stp>4</stp>
        <stp>000669.SZ</stp>
        <stp>9</stp>
        <stp>12/31/2010</stp>
        <stp>1</stp>
        <tr r="C234" s="2"/>
      </tp>
      <tp>
        <v>3347689265.6900001</v>
        <stp/>
        <stp>EM_S_STM07_IS</stp>
        <stp>4</stp>
        <stp>000659.SZ</stp>
        <stp>9</stp>
        <stp>12/31/2010</stp>
        <stp>1</stp>
        <tr r="C226" s="2"/>
      </tp>
      <tp>
        <v>10092193621.18</v>
        <stp/>
        <stp>EM_S_STM07_IS</stp>
        <stp>4</stp>
        <stp>000698.SZ</stp>
        <stp>9</stp>
        <stp>12/31/2011</stp>
        <stp>1</stp>
        <tr r="E257" s="2"/>
      </tp>
      <tp>
        <v>14057842.390000001</v>
        <stp/>
        <stp>EM_S_STM07_IS</stp>
        <stp>4</stp>
        <stp>000688.SZ</stp>
        <stp>9</stp>
        <stp>12/31/2011</stp>
        <stp>1</stp>
        <tr r="E250" s="2"/>
      </tp>
      <tp>
        <v>296235631.92000002</v>
        <stp/>
        <stp>EM_S_STM07_IS</stp>
        <stp>4</stp>
        <stp>600678.SH</stp>
        <stp>9</stp>
        <stp>12/31/2011</stp>
        <stp>1</stp>
        <tr r="E2438" s="2"/>
      </tp>
      <tp>
        <v>906720674.63</v>
        <stp/>
        <stp>EM_S_STM07_IS</stp>
        <stp>4</stp>
        <stp>600679.SH</stp>
        <stp>9</stp>
        <stp>12/31/2010</stp>
        <stp>1</stp>
        <tr r="C2439" s="2"/>
      </tp>
      <tp>
        <v>1644788759.23</v>
        <stp/>
        <stp>EM_S_STM07_IS</stp>
        <stp>4</stp>
        <stp>600668.SH</stp>
        <stp>9</stp>
        <stp>12/31/2011</stp>
        <stp>1</stp>
        <tr r="E2431" s="2"/>
      </tp>
      <tp>
        <v>830940468.25</v>
        <stp/>
        <stp>EM_S_STM07_IS</stp>
        <stp>4</stp>
        <stp>600658.SH</stp>
        <stp>9</stp>
        <stp>12/31/2011</stp>
        <stp>1</stp>
        <tr r="E2422" s="2"/>
      </tp>
      <tp>
        <v>8578681925.4499998</v>
        <stp/>
        <stp>EM_S_STM07_IS</stp>
        <stp>4</stp>
        <stp>600648.SH</stp>
        <stp>9</stp>
        <stp>12/31/2011</stp>
        <stp>1</stp>
        <tr r="E2413" s="2"/>
      </tp>
      <tp>
        <v>3897942564.9099998</v>
        <stp/>
        <stp>EM_S_STM07_IS</stp>
        <stp>4</stp>
        <stp>600649.SH</stp>
        <stp>9</stp>
        <stp>12/31/2010</stp>
        <stp>1</stp>
        <tr r="C2414" s="2"/>
      </tp>
      <tp>
        <v>1093858161.1500001</v>
        <stp/>
        <stp>EM_S_STM07_IS</stp>
        <stp>4</stp>
        <stp>600638.SH</stp>
        <stp>9</stp>
        <stp>12/31/2011</stp>
        <stp>1</stp>
        <tr r="E2404" s="2"/>
      </tp>
      <tp>
        <v>1483422622.6900001</v>
        <stp/>
        <stp>EM_S_STM07_IS</stp>
        <stp>4</stp>
        <stp>600639.SH</stp>
        <stp>9</stp>
        <stp>12/31/2010</stp>
        <stp>1</stp>
        <tr r="C2405" s="2"/>
      </tp>
      <tp>
        <v>3222764992.0900002</v>
        <stp/>
        <stp>EM_S_STM07_IS</stp>
        <stp>4</stp>
        <stp>600628.SH</stp>
        <stp>9</stp>
        <stp>12/31/2011</stp>
        <stp>1</stp>
        <tr r="E2396" s="2"/>
      </tp>
      <tp>
        <v>757265153.62</v>
        <stp/>
        <stp>EM_S_STM07_IS</stp>
        <stp>4</stp>
        <stp>600629.SH</stp>
        <stp>9</stp>
        <stp>12/31/2010</stp>
        <stp>1</stp>
        <tr r="C2397" s="2"/>
      </tp>
      <tp>
        <v>5762526037.1499996</v>
        <stp/>
        <stp>EM_S_STM07_IS</stp>
        <stp>4</stp>
        <stp>600618.SH</stp>
        <stp>9</stp>
        <stp>12/31/2011</stp>
        <stp>1</stp>
        <tr r="E2388" s="2"/>
      </tp>
      <tp>
        <v>6401973855.1800003</v>
        <stp/>
        <stp>EM_S_STM07_IS</stp>
        <stp>4</stp>
        <stp>600619.SH</stp>
        <stp>9</stp>
        <stp>12/31/2010</stp>
        <stp>1</stp>
        <tr r="C2389" s="2"/>
      </tp>
      <tp>
        <v>309236824.68000001</v>
        <stp/>
        <stp>EM_S_STM07_IS</stp>
        <stp>4</stp>
        <stp>600608.SH</stp>
        <stp>9</stp>
        <stp>12/31/2011</stp>
        <stp>1</stp>
        <tr r="E2378" s="2"/>
      </tp>
      <tp>
        <v>4674893783.6899996</v>
        <stp/>
        <stp>EM_S_STM07_IS</stp>
        <stp>4</stp>
        <stp>600609.SH</stp>
        <stp>9</stp>
        <stp>12/31/2010</stp>
        <stp>1</stp>
        <tr r="C2379" s="2"/>
      </tp>
      <tp>
        <v>1259220208.0799999</v>
        <stp/>
        <stp>EM_S_STM07_IS</stp>
        <stp>4</stp>
        <stp>600698.SH</stp>
        <stp>9</stp>
        <stp>12/31/2011</stp>
        <stp>1</stp>
        <tr r="E2458" s="2"/>
      </tp>
      <tp>
        <v>154305515.37</v>
        <stp/>
        <stp>EM_S_STM07_IS</stp>
        <stp>4</stp>
        <stp>600699.SH</stp>
        <stp>9</stp>
        <stp>12/31/2010</stp>
        <stp>1</stp>
        <tr r="C2459" s="2"/>
      </tp>
      <tp>
        <v>95601248000</v>
        <stp/>
        <stp>EM_S_STM07_IS</stp>
        <stp>4</stp>
        <stp>600688.SH</stp>
        <stp>9</stp>
        <stp>12/31/2011</stp>
        <stp>1</stp>
        <tr r="E2448" s="2"/>
      </tp>
      <tp>
        <v>1653218987.23</v>
        <stp/>
        <stp>EM_S_STM07_IS</stp>
        <stp>4</stp>
        <stp>600689.SH</stp>
        <stp>9</stp>
        <stp>12/31/2010</stp>
        <stp>1</stp>
        <tr r="C2449" s="2"/>
      </tp>
      <tp>
        <v>1940673489.1199999</v>
        <stp/>
        <stp>EM_S_STM07_IS</stp>
        <stp>4</stp>
        <stp>000738.SZ</stp>
        <stp>9</stp>
        <stp>12/31/2011</stp>
        <stp>1</stp>
        <tr r="E290" s="2"/>
      </tp>
      <tp>
        <v>1520985252.04</v>
        <stp/>
        <stp>EM_S_STM07_IS</stp>
        <stp>4</stp>
        <stp>000739.SZ</stp>
        <stp>9</stp>
        <stp>12/31/2010</stp>
        <stp>1</stp>
        <tr r="C291" s="2"/>
      </tp>
      <tp>
        <v>1775119765.54</v>
        <stp/>
        <stp>EM_S_STM07_IS</stp>
        <stp>4</stp>
        <stp>000728.SZ</stp>
        <stp>9</stp>
        <stp>12/31/2011</stp>
        <stp>1</stp>
        <tr r="E282" s="2"/>
      </tp>
      <tp>
        <v>10298391447.4</v>
        <stp/>
        <stp>EM_S_STM07_IS</stp>
        <stp>4</stp>
        <stp>000729.SZ</stp>
        <stp>9</stp>
        <stp>12/31/2010</stp>
        <stp>1</stp>
        <tr r="C283" s="2"/>
      </tp>
      <tp>
        <v>3664524682.1399999</v>
        <stp/>
        <stp>EM_S_STM07_IS</stp>
        <stp>4</stp>
        <stp>000718.SZ</stp>
        <stp>9</stp>
        <stp>12/31/2011</stp>
        <stp>1</stp>
        <tr r="E273" s="2"/>
      </tp>
      <tp t="s">
        <v/>
        <stp/>
        <stp>EM_S_STM07_IS</stp>
        <stp>4</stp>
        <stp>000719.SZ</stp>
        <stp>9</stp>
        <stp>12/31/2010</stp>
        <stp>1</stp>
        <tr r="C274" s="2"/>
      </tp>
      <tp>
        <v>9261828248</v>
        <stp/>
        <stp>EM_S_STM07_IS</stp>
        <stp>4</stp>
        <stp>000708.SZ</stp>
        <stp>9</stp>
        <stp>12/31/2011</stp>
        <stp>1</stp>
        <tr r="E264" s="2"/>
      </tp>
      <tp>
        <v>116919019782.12</v>
        <stp/>
        <stp>EM_S_STM07_IS</stp>
        <stp>4</stp>
        <stp>000709.SZ</stp>
        <stp>9</stp>
        <stp>12/31/2010</stp>
        <stp>1</stp>
        <tr r="C265" s="2"/>
      </tp>
      <tp>
        <v>52527663185.510002</v>
        <stp/>
        <stp>EM_S_STM07_IS</stp>
        <stp>4</stp>
        <stp>000778.SZ</stp>
        <stp>9</stp>
        <stp>12/31/2011</stp>
        <stp>1</stp>
        <tr r="E310" s="2"/>
      </tp>
      <tp>
        <v>216616737.27000001</v>
        <stp/>
        <stp>EM_S_STM07_IS</stp>
        <stp>4</stp>
        <stp>000779.SZ</stp>
        <stp>9</stp>
        <stp>12/31/2010</stp>
        <stp>1</stp>
        <tr r="C311" s="2"/>
      </tp>
      <tp>
        <v>8865083695.4799995</v>
        <stp/>
        <stp>EM_S_STM07_IS</stp>
        <stp>4</stp>
        <stp>000768.SZ</stp>
        <stp>9</stp>
        <stp>12/31/2011</stp>
        <stp>1</stp>
        <tr r="E307" s="2"/>
      </tp>
      <tp>
        <v>10016757208.620001</v>
        <stp/>
        <stp>EM_S_STM07_IS</stp>
        <stp>4</stp>
        <stp>000758.SZ</stp>
        <stp>9</stp>
        <stp>12/31/2011</stp>
        <stp>1</stp>
        <tr r="E300" s="2"/>
      </tp>
      <tp>
        <v>11872449801.780001</v>
        <stp/>
        <stp>EM_S_STM07_IS</stp>
        <stp>4</stp>
        <stp>000759.SZ</stp>
        <stp>9</stp>
        <stp>12/31/2010</stp>
        <stp>1</stp>
        <tr r="C301" s="2"/>
      </tp>
      <tp>
        <v>1177250421</v>
        <stp/>
        <stp>EM_S_STM07_IS</stp>
        <stp>4</stp>
        <stp>000748.SZ</stp>
        <stp>9</stp>
        <stp>12/31/2011</stp>
        <stp>1</stp>
        <tr r="E292" s="2"/>
      </tp>
      <tp>
        <v>351558659.63</v>
        <stp/>
        <stp>EM_S_STM07_IS</stp>
        <stp>4</stp>
        <stp>000798.SZ</stp>
        <stp>9</stp>
        <stp>12/31/2011</stp>
        <stp>1</stp>
        <tr r="E326" s="2"/>
      </tp>
      <tp>
        <v>560487308.47000003</v>
        <stp/>
        <stp>EM_S_STM07_IS</stp>
        <stp>4</stp>
        <stp>000799.SZ</stp>
        <stp>9</stp>
        <stp>12/31/2010</stp>
        <stp>1</stp>
        <tr r="C327" s="2"/>
      </tp>
      <tp>
        <v>1955689296.4000001</v>
        <stp/>
        <stp>EM_S_STM07_IS</stp>
        <stp>4</stp>
        <stp>000788.SZ</stp>
        <stp>9</stp>
        <stp>12/31/2011</stp>
        <stp>1</stp>
        <tr r="E317" s="2"/>
      </tp>
      <tp>
        <v>3847117455.6199999</v>
        <stp/>
        <stp>EM_S_STM07_IS</stp>
        <stp>4</stp>
        <stp>000789.SZ</stp>
        <stp>9</stp>
        <stp>12/31/2010</stp>
        <stp>1</stp>
        <tr r="C318" s="2"/>
      </tp>
      <tp>
        <v>3860191466.5500002</v>
        <stp/>
        <stp>EM_S_STM07_IS</stp>
        <stp>4</stp>
        <stp>600778.SH</stp>
        <stp>9</stp>
        <stp>12/31/2011</stp>
        <stp>1</stp>
        <tr r="E2533" s="2"/>
      </tp>
      <tp>
        <v>1818164507.3299999</v>
        <stp/>
        <stp>EM_S_STM07_IS</stp>
        <stp>4</stp>
        <stp>600779.SH</stp>
        <stp>9</stp>
        <stp>12/31/2010</stp>
        <stp>1</stp>
        <tr r="C2534" s="2"/>
      </tp>
      <tp>
        <v>1075766395.4400001</v>
        <stp/>
        <stp>EM_S_STM07_IS</stp>
        <stp>4</stp>
        <stp>600768.SH</stp>
        <stp>9</stp>
        <stp>12/31/2011</stp>
        <stp>1</stp>
        <tr r="E2524" s="2"/>
      </tp>
      <tp>
        <v>929863487.30999994</v>
        <stp/>
        <stp>EM_S_STM07_IS</stp>
        <stp>4</stp>
        <stp>600769.SH</stp>
        <stp>9</stp>
        <stp>12/31/2010</stp>
        <stp>1</stp>
        <tr r="C2525" s="2"/>
      </tp>
      <tp>
        <v>221012544.47</v>
        <stp/>
        <stp>EM_S_STM07_IS</stp>
        <stp>4</stp>
        <stp>600758.SH</stp>
        <stp>9</stp>
        <stp>12/31/2011</stp>
        <stp>1</stp>
        <tr r="E2515" s="2"/>
      </tp>
      <tp>
        <v>902001635.62</v>
        <stp/>
        <stp>EM_S_STM07_IS</stp>
        <stp>4</stp>
        <stp>600759.SH</stp>
        <stp>9</stp>
        <stp>12/31/2010</stp>
        <stp>1</stp>
        <tr r="C2516" s="2"/>
      </tp>
      <tp>
        <v>3582293027.2199998</v>
        <stp/>
        <stp>EM_S_STM07_IS</stp>
        <stp>4</stp>
        <stp>600748.SH</stp>
        <stp>9</stp>
        <stp>12/31/2011</stp>
        <stp>1</stp>
        <tr r="E2506" s="2"/>
      </tp>
      <tp>
        <v>124607759.31</v>
        <stp/>
        <stp>EM_S_STM07_IS</stp>
        <stp>4</stp>
        <stp>600749.SH</stp>
        <stp>9</stp>
        <stp>12/31/2010</stp>
        <stp>1</stp>
        <tr r="C2507" s="2"/>
      </tp>
      <tp>
        <v>1188181022.1600001</v>
        <stp/>
        <stp>EM_S_STM07_IS</stp>
        <stp>4</stp>
        <stp>600738.SH</stp>
        <stp>9</stp>
        <stp>12/31/2011</stp>
        <stp>1</stp>
        <tr r="E2496" s="2"/>
      </tp>
      <tp>
        <v>5245421258.8199997</v>
        <stp/>
        <stp>EM_S_STM07_IS</stp>
        <stp>4</stp>
        <stp>600739.SH</stp>
        <stp>9</stp>
        <stp>12/31/2010</stp>
        <stp>1</stp>
        <tr r="C2497" s="2"/>
      </tp>
      <tp>
        <v>626086304.14999998</v>
        <stp/>
        <stp>EM_S_STM07_IS</stp>
        <stp>4</stp>
        <stp>600728.SH</stp>
        <stp>9</stp>
        <stp>12/31/2011</stp>
        <stp>1</stp>
        <tr r="E2486" s="2"/>
      </tp>
      <tp>
        <v>21212744876</v>
        <stp/>
        <stp>EM_S_STM07_IS</stp>
        <stp>4</stp>
        <stp>600729.SH</stp>
        <stp>9</stp>
        <stp>12/31/2010</stp>
        <stp>1</stp>
        <tr r="C2487" s="2"/>
      </tp>
      <tp>
        <v>5751249330</v>
        <stp/>
        <stp>EM_S_STM07_IS</stp>
        <stp>4</stp>
        <stp>600718.SH</stp>
        <stp>9</stp>
        <stp>12/31/2011</stp>
        <stp>1</stp>
        <tr r="E2476" s="2"/>
      </tp>
      <tp>
        <v>667233864.39999998</v>
        <stp/>
        <stp>EM_S_STM07_IS</stp>
        <stp>4</stp>
        <stp>600719.SH</stp>
        <stp>9</stp>
        <stp>12/31/2010</stp>
        <stp>1</stp>
        <tr r="C2477" s="2"/>
      </tp>
      <tp>
        <v>2008824606.47</v>
        <stp/>
        <stp>EM_S_STM07_IS</stp>
        <stp>4</stp>
        <stp>600708.SH</stp>
        <stp>9</stp>
        <stp>12/31/2011</stp>
        <stp>1</stp>
        <tr r="E2467" s="2"/>
      </tp>
      <tp>
        <v>1270248369.8499999</v>
        <stp/>
        <stp>EM_S_STM07_IS</stp>
        <stp>4</stp>
        <stp>600798.SH</stp>
        <stp>9</stp>
        <stp>12/31/2011</stp>
        <stp>1</stp>
        <tr r="E2551" s="2"/>
      </tp>
      <tp>
        <v>2196144632.5599999</v>
        <stp/>
        <stp>EM_S_STM07_IS</stp>
        <stp>4</stp>
        <stp>600789.SH</stp>
        <stp>9</stp>
        <stp>12/31/2010</stp>
        <stp>1</stp>
        <tr r="C2542" s="2"/>
      </tp>
      <tp>
        <v>99039893.859999999</v>
        <stp/>
        <stp>EM_S_STM07_IS</stp>
        <stp>4</stp>
        <stp>000038.SZ</stp>
        <stp>9</stp>
        <stp>12/31/2011</stp>
        <stp>1</stp>
        <tr r="E39" s="2"/>
      </tp>
      <tp>
        <v>51768316000</v>
        <stp/>
        <stp>EM_S_STM07_IS</stp>
        <stp>4</stp>
        <stp>000039.SZ</stp>
        <stp>9</stp>
        <stp>12/31/2010</stp>
        <stp>1</stp>
        <tr r="C40" s="2"/>
      </tp>
      <tp>
        <v>331458180.94999999</v>
        <stp/>
        <stp>EM_S_STM07_IS</stp>
        <stp>4</stp>
        <stp>300008.SZ</stp>
        <stp>9</stp>
        <stp>12/31/2011</stp>
        <stp>1</stp>
        <tr r="E1305" s="2"/>
      </tp>
      <tp>
        <v>227930127.66</v>
        <stp/>
        <stp>EM_S_STM07_IS</stp>
        <stp>4</stp>
        <stp>300009.SZ</stp>
        <stp>9</stp>
        <stp>12/31/2010</stp>
        <stp>1</stp>
        <tr r="C1306" s="2"/>
      </tp>
      <tp>
        <v>15130338571.639999</v>
        <stp/>
        <stp>EM_S_STM07_IS</stp>
        <stp>4</stp>
        <stp>000028.SZ</stp>
        <stp>9</stp>
        <stp>12/31/2011</stp>
        <stp>1</stp>
        <tr r="E29" s="2"/>
      </tp>
      <tp>
        <v>1021055699.61</v>
        <stp/>
        <stp>EM_S_STM07_IS</stp>
        <stp>4</stp>
        <stp>000029.SZ</stp>
        <stp>9</stp>
        <stp>12/31/2010</stp>
        <stp>1</stp>
        <tr r="C30" s="2"/>
      </tp>
      <tp>
        <v>178904387.34999999</v>
        <stp/>
        <stp>EM_S_STM07_IS</stp>
        <stp>4</stp>
        <stp>300018.SZ</stp>
        <stp>9</stp>
        <stp>12/31/2011</stp>
        <stp>1</stp>
        <tr r="E1315" s="2"/>
      </tp>
      <tp>
        <v>202629126.11000001</v>
        <stp/>
        <stp>EM_S_STM07_IS</stp>
        <stp>4</stp>
        <stp>300019.SZ</stp>
        <stp>9</stp>
        <stp>12/31/2010</stp>
        <stp>1</stp>
        <tr r="C1316" s="2"/>
      </tp>
      <tp>
        <v>9850484</v>
        <stp/>
        <stp>EM_S_STM07_IS</stp>
        <stp>4</stp>
        <stp>000018.SZ</stp>
        <stp>9</stp>
        <stp>12/31/2011</stp>
        <stp>1</stp>
        <tr r="E20" s="2"/>
      </tp>
      <tp>
        <v>229797398.16999999</v>
        <stp/>
        <stp>EM_S_STM07_IS</stp>
        <stp>4</stp>
        <stp>000019.SZ</stp>
        <stp>9</stp>
        <stp>12/31/2010</stp>
        <stp>1</stp>
        <tr r="C21" s="2"/>
      </tp>
      <tp>
        <v>215542212.63999999</v>
        <stp/>
        <stp>EM_S_STM07_IS</stp>
        <stp>4</stp>
        <stp>300028.SZ</stp>
        <stp>9</stp>
        <stp>12/31/2011</stp>
        <stp>1</stp>
        <tr r="E1325" s="2"/>
      </tp>
      <tp>
        <v>452298156.62</v>
        <stp/>
        <stp>EM_S_STM07_IS</stp>
        <stp>4</stp>
        <stp>300029.SZ</stp>
        <stp>9</stp>
        <stp>12/31/2010</stp>
        <stp>1</stp>
        <tr r="C1326" s="2"/>
      </tp>
      <tp>
        <v>13980842.189999999</v>
        <stp/>
        <stp>EM_S_STM07_IS</stp>
        <stp>4</stp>
        <stp>000008.SZ</stp>
        <stp>9</stp>
        <stp>12/31/2011</stp>
        <stp>1</stp>
        <tr r="E12" s="2"/>
      </tp>
      <tp>
        <v>3216777166.9200001</v>
        <stp/>
        <stp>EM_S_STM07_IS</stp>
        <stp>4</stp>
        <stp>000009.SZ</stp>
        <stp>9</stp>
        <stp>12/31/2010</stp>
        <stp>1</stp>
        <tr r="C13" s="2"/>
      </tp>
      <tp>
        <v>386853969.75999999</v>
        <stp/>
        <stp>EM_S_STM07_IS</stp>
        <stp>4</stp>
        <stp>300038.SZ</stp>
        <stp>9</stp>
        <stp>12/31/2011</stp>
        <stp>1</stp>
        <tr r="E1335" s="2"/>
      </tp>
      <tp>
        <v>603414409.08000004</v>
        <stp/>
        <stp>EM_S_STM07_IS</stp>
        <stp>4</stp>
        <stp>300039.SZ</stp>
        <stp>9</stp>
        <stp>12/31/2010</stp>
        <stp>1</stp>
        <tr r="C1336" s="2"/>
      </tp>
      <tp>
        <v>5305028948.5200005</v>
        <stp/>
        <stp>EM_S_STM07_IS</stp>
        <stp>4</stp>
        <stp>000078.SZ</stp>
        <stp>9</stp>
        <stp>12/31/2011</stp>
        <stp>1</stp>
        <tr r="E62" s="2"/>
      </tp>
      <tp>
        <v>591507079.71000004</v>
        <stp/>
        <stp>EM_S_STM07_IS</stp>
        <stp>4</stp>
        <stp>300048.SZ</stp>
        <stp>9</stp>
        <stp>12/31/2011</stp>
        <stp>1</stp>
        <tr r="E1345" s="2"/>
      </tp>
      <tp>
        <v>210246377.50999999</v>
        <stp/>
        <stp>EM_S_STM07_IS</stp>
        <stp>4</stp>
        <stp>300049.SZ</stp>
        <stp>9</stp>
        <stp>12/31/2010</stp>
        <stp>1</stp>
        <tr r="C1346" s="2"/>
      </tp>
      <tp>
        <v>4813819.74</v>
        <stp/>
        <stp>EM_S_STM07_IS</stp>
        <stp>4</stp>
        <stp>000068.SZ</stp>
        <stp>9</stp>
        <stp>12/31/2011</stp>
        <stp>1</stp>
        <tr r="E59" s="2"/>
      </tp>
      <tp>
        <v>17317671615.23</v>
        <stp/>
        <stp>EM_S_STM07_IS</stp>
        <stp>4</stp>
        <stp>000069.SZ</stp>
        <stp>9</stp>
        <stp>12/31/2010</stp>
        <stp>1</stp>
        <tr r="C60" s="2"/>
      </tp>
      <tp>
        <v>1266058301.27</v>
        <stp/>
        <stp>EM_S_STM07_IS</stp>
        <stp>4</stp>
        <stp>300058.SZ</stp>
        <stp>9</stp>
        <stp>12/31/2011</stp>
        <stp>1</stp>
        <tr r="E1355" s="2"/>
      </tp>
      <tp>
        <v>184961424.88999999</v>
        <stp/>
        <stp>EM_S_STM07_IS</stp>
        <stp>4</stp>
        <stp>300059.SZ</stp>
        <stp>9</stp>
        <stp>12/31/2010</stp>
        <stp>1</stp>
        <tr r="C1356" s="2"/>
      </tp>
      <tp>
        <v>436844244.35000002</v>
        <stp/>
        <stp>EM_S_STM07_IS</stp>
        <stp>4</stp>
        <stp>000058.SZ</stp>
        <stp>9</stp>
        <stp>12/31/2011</stp>
        <stp>1</stp>
        <tr r="E51" s="2"/>
      </tp>
      <tp>
        <v>23927330309.23</v>
        <stp/>
        <stp>EM_S_STM07_IS</stp>
        <stp>4</stp>
        <stp>000059.SZ</stp>
        <stp>9</stp>
        <stp>12/31/2010</stp>
        <stp>1</stp>
        <tr r="C52" s="2"/>
      </tp>
      <tp>
        <v>1684258370.5899999</v>
        <stp/>
        <stp>EM_S_STM07_IS</stp>
        <stp>4</stp>
        <stp>300068.SZ</stp>
        <stp>9</stp>
        <stp>12/31/2011</stp>
        <stp>1</stp>
        <tr r="E1364" s="2"/>
      </tp>
      <tp>
        <v>135912544.93000001</v>
        <stp/>
        <stp>EM_S_STM07_IS</stp>
        <stp>4</stp>
        <stp>300069.SZ</stp>
        <stp>9</stp>
        <stp>12/31/2010</stp>
        <stp>1</stp>
        <tr r="C1365" s="2"/>
      </tp>
      <tp>
        <v>1329788759.26</v>
        <stp/>
        <stp>EM_S_STM07_IS</stp>
        <stp>4</stp>
        <stp>000048.SZ</stp>
        <stp>9</stp>
        <stp>12/31/2011</stp>
        <stp>1</stp>
        <tr r="E46" s="2"/>
      </tp>
      <tp>
        <v>1316018484.3399999</v>
        <stp/>
        <stp>EM_S_STM07_IS</stp>
        <stp>4</stp>
        <stp>000049.SZ</stp>
        <stp>9</stp>
        <stp>12/31/2010</stp>
        <stp>1</stp>
        <tr r="C47" s="2"/>
      </tp>
      <tp>
        <v>350114581.26999998</v>
        <stp/>
        <stp>EM_S_STM07_IS</stp>
        <stp>4</stp>
        <stp>300078.SZ</stp>
        <stp>9</stp>
        <stp>12/31/2011</stp>
        <stp>1</stp>
        <tr r="E1374" s="2"/>
      </tp>
      <tp>
        <v>350125905.64999998</v>
        <stp/>
        <stp>EM_S_STM07_IS</stp>
        <stp>4</stp>
        <stp>300079.SZ</stp>
        <stp>9</stp>
        <stp>12/31/2010</stp>
        <stp>1</stp>
        <tr r="C1375" s="2"/>
      </tp>
      <tp>
        <v>589318937.04999995</v>
        <stp/>
        <stp>EM_S_STM07_IS</stp>
        <stp>4</stp>
        <stp>300088.SZ</stp>
        <stp>9</stp>
        <stp>12/31/2011</stp>
        <stp>1</stp>
        <tr r="E1384" s="2"/>
      </tp>
      <tp>
        <v>357100481.81999999</v>
        <stp/>
        <stp>EM_S_STM07_IS</stp>
        <stp>4</stp>
        <stp>300089.SZ</stp>
        <stp>9</stp>
        <stp>12/31/2010</stp>
        <stp>1</stp>
        <tr r="C1385" s="2"/>
      </tp>
      <tp>
        <v>196102510.31</v>
        <stp/>
        <stp>EM_S_STM07_IS</stp>
        <stp>4</stp>
        <stp>300098.SZ</stp>
        <stp>9</stp>
        <stp>12/31/2011</stp>
        <stp>1</stp>
        <tr r="E1394" s="2"/>
      </tp>
      <tp>
        <v>113348964.84</v>
        <stp/>
        <stp>EM_S_STM07_IS</stp>
        <stp>4</stp>
        <stp>300099.SZ</stp>
        <stp>9</stp>
        <stp>12/31/2010</stp>
        <stp>1</stp>
        <tr r="C1395" s="2"/>
      </tp>
      <tp>
        <v>879127335.13999999</v>
        <stp/>
        <stp>EM_S_STM07_IS</stp>
        <stp>4</stp>
        <stp>000099.SZ</stp>
        <stp>9</stp>
        <stp>12/31/2010</stp>
        <stp>1</stp>
        <tr r="C67" s="2"/>
      </tp>
      <tp>
        <v>360757528.01999998</v>
        <stp/>
        <stp>EM_S_STM07_IS</stp>
        <stp>4</stp>
        <stp>000088.SZ</stp>
        <stp>9</stp>
        <stp>12/31/2011</stp>
        <stp>1</stp>
        <tr r="E63" s="2"/>
      </tp>
      <tp>
        <v>1899466194</v>
        <stp/>
        <stp>EM_S_STM07_IS</stp>
        <stp>4</stp>
        <stp>000089.SZ</stp>
        <stp>9</stp>
        <stp>12/31/2010</stp>
        <stp>1</stp>
        <tr r="C64" s="2"/>
      </tp>
      <tp>
        <v>2541960626.3400002</v>
        <stp/>
        <stp>EM_S_STM07_IS</stp>
        <stp>4</stp>
        <stp>600078.SH</stp>
        <stp>9</stp>
        <stp>12/31/2011</stp>
        <stp>1</stp>
        <tr r="E1937" s="2"/>
      </tp>
      <tp>
        <v>2204798799.1399999</v>
        <stp/>
        <stp>EM_S_STM07_IS</stp>
        <stp>4</stp>
        <stp>600079.SH</stp>
        <stp>9</stp>
        <stp>12/31/2010</stp>
        <stp>1</stp>
        <tr r="C1938" s="2"/>
      </tp>
      <tp>
        <v>46539896164.879997</v>
        <stp/>
        <stp>EM_S_STM07_IS</stp>
        <stp>4</stp>
        <stp>600068.SH</stp>
        <stp>9</stp>
        <stp>12/31/2011</stp>
        <stp>1</stp>
        <tr r="E1927" s="2"/>
      </tp>
      <tp>
        <v>3293308867</v>
        <stp/>
        <stp>EM_S_STM07_IS</stp>
        <stp>4</stp>
        <stp>600069.SH</stp>
        <stp>9</stp>
        <stp>12/31/2010</stp>
        <stp>1</stp>
        <tr r="C1928" s="2"/>
      </tp>
      <tp>
        <v>162052661862.07999</v>
        <stp/>
        <stp>EM_S_STM07_IS</stp>
        <stp>4</stp>
        <stp>600058.SH</stp>
        <stp>9</stp>
        <stp>12/31/2011</stp>
        <stp>1</stp>
        <tr r="E1918" s="2"/>
      </tp>
      <tp>
        <v>1079233270.24</v>
        <stp/>
        <stp>EM_S_STM07_IS</stp>
        <stp>4</stp>
        <stp>600059.SH</stp>
        <stp>9</stp>
        <stp>12/31/2010</stp>
        <stp>1</stp>
        <tr r="C1919" s="2"/>
      </tp>
      <tp>
        <v>47036222186.18</v>
        <stp/>
        <stp>EM_S_STM07_IS</stp>
        <stp>4</stp>
        <stp>600048.SH</stp>
        <stp>9</stp>
        <stp>12/31/2011</stp>
        <stp>1</stp>
        <tr r="E1909" s="2"/>
      </tp>
      <tp>
        <v>2769433684.6100001</v>
        <stp/>
        <stp>EM_S_STM07_IS</stp>
        <stp>4</stp>
        <stp>600038.SH</stp>
        <stp>9</stp>
        <stp>12/31/2011</stp>
        <stp>1</stp>
        <tr r="E1907" s="2"/>
      </tp>
      <tp>
        <v>4580923194.8999996</v>
        <stp/>
        <stp>EM_S_STM07_IS</stp>
        <stp>4</stp>
        <stp>600039.SH</stp>
        <stp>9</stp>
        <stp>12/31/2010</stp>
        <stp>1</stp>
        <tr r="C1908" s="2"/>
      </tp>
      <tp>
        <v>2505683000000</v>
        <stp/>
        <stp>EM_S_STM07_IS</stp>
        <stp>4</stp>
        <stp>600028.SH</stp>
        <stp>9</stp>
        <stp>12/31/2011</stp>
        <stp>1</stp>
        <tr r="E1899" s="2"/>
      </tp>
      <tp>
        <v>77788000000</v>
        <stp/>
        <stp>EM_S_STM07_IS</stp>
        <stp>4</stp>
        <stp>600029.SH</stp>
        <stp>9</stp>
        <stp>12/31/2010</stp>
        <stp>1</stp>
        <tr r="C1900" s="2"/>
      </tp>
      <tp>
        <v>21778857219.119999</v>
        <stp/>
        <stp>EM_S_STM07_IS</stp>
        <stp>4</stp>
        <stp>600018.SH</stp>
        <stp>9</stp>
        <stp>12/31/2011</stp>
        <stp>1</stp>
        <tr r="E1891" s="2"/>
      </tp>
      <tp>
        <v>202149152364.76999</v>
        <stp/>
        <stp>EM_S_STM07_IS</stp>
        <stp>4</stp>
        <stp>600019.SH</stp>
        <stp>9</stp>
        <stp>12/31/2010</stp>
        <stp>1</stp>
        <tr r="C1892" s="2"/>
      </tp>
      <tp>
        <v>3538376656.6100001</v>
        <stp/>
        <stp>EM_S_STM07_IS</stp>
        <stp>4</stp>
        <stp>600008.SH</stp>
        <stp>9</stp>
        <stp>12/31/2011</stp>
        <stp>1</stp>
        <tr r="E1883" s="2"/>
      </tp>
      <tp>
        <v>4186408260.79</v>
        <stp/>
        <stp>EM_S_STM07_IS</stp>
        <stp>4</stp>
        <stp>600009.SH</stp>
        <stp>9</stp>
        <stp>12/31/2010</stp>
        <stp>1</stp>
        <tr r="C1884" s="2"/>
      </tp>
      <tp>
        <v>10817527588.41</v>
        <stp/>
        <stp>EM_S_STM07_IS</stp>
        <stp>4</stp>
        <stp>600098.SH</stp>
        <stp>9</stp>
        <stp>12/31/2011</stp>
        <stp>1</stp>
        <tr r="E1955" s="2"/>
      </tp>
      <tp>
        <v>239124885.99000001</v>
        <stp/>
        <stp>EM_S_STM07_IS</stp>
        <stp>4</stp>
        <stp>600099.SH</stp>
        <stp>9</stp>
        <stp>12/31/2010</stp>
        <stp>1</stp>
        <tr r="C1956" s="2"/>
      </tp>
      <tp>
        <v>1289484634.0999999</v>
        <stp/>
        <stp>EM_S_STM07_IS</stp>
        <stp>4</stp>
        <stp>600088.SH</stp>
        <stp>9</stp>
        <stp>12/31/2011</stp>
        <stp>1</stp>
        <tr r="E1946" s="2"/>
      </tp>
      <tp>
        <v>17770288410.669998</v>
        <stp/>
        <stp>EM_S_STM07_IS</stp>
        <stp>4</stp>
        <stp>600089.SH</stp>
        <stp>9</stp>
        <stp>12/31/2010</stp>
        <stp>1</stp>
        <tr r="C1947" s="2"/>
      </tp>
      <tp>
        <v>126594124.16</v>
        <stp/>
        <stp>EM_S_STM07_IS</stp>
        <stp>4</stp>
        <stp>300108.SZ</stp>
        <stp>9</stp>
        <stp>12/31/2011</stp>
        <stp>1</stp>
        <tr r="E1404" s="2"/>
      </tp>
      <tp>
        <v>163311320.16999999</v>
        <stp/>
        <stp>EM_S_STM07_IS</stp>
        <stp>4</stp>
        <stp>300109.SZ</stp>
        <stp>9</stp>
        <stp>12/31/2010</stp>
        <stp>1</stp>
        <tr r="C1405" s="2"/>
      </tp>
      <tp>
        <v>2106210712.6900001</v>
        <stp/>
        <stp>EM_S_STM07_IS</stp>
        <stp>4</stp>
        <stp>300118.SZ</stp>
        <stp>9</stp>
        <stp>12/31/2011</stp>
        <stp>1</stp>
        <tr r="E1414" s="2"/>
      </tp>
      <tp>
        <v>345619033.54000002</v>
        <stp/>
        <stp>EM_S_STM07_IS</stp>
        <stp>4</stp>
        <stp>300119.SZ</stp>
        <stp>9</stp>
        <stp>12/31/2010</stp>
        <stp>1</stp>
        <tr r="C1415" s="2"/>
      </tp>
      <tp>
        <v>1193721712.9300001</v>
        <stp/>
        <stp>EM_S_STM07_IS</stp>
        <stp>4</stp>
        <stp>300128.SZ</stp>
        <stp>9</stp>
        <stp>12/31/2011</stp>
        <stp>1</stp>
        <tr r="E1424" s="2"/>
      </tp>
      <tp>
        <v>567962820.86000001</v>
        <stp/>
        <stp>EM_S_STM07_IS</stp>
        <stp>4</stp>
        <stp>300129.SZ</stp>
        <stp>9</stp>
        <stp>12/31/2010</stp>
        <stp>1</stp>
        <tr r="C1425" s="2"/>
      </tp>
      <tp>
        <v>1071253750.41</v>
        <stp/>
        <stp>EM_S_STM07_IS</stp>
        <stp>4</stp>
        <stp>300138.SZ</stp>
        <stp>9</stp>
        <stp>12/31/2011</stp>
        <stp>1</stp>
        <tr r="E1434" s="2"/>
      </tp>
      <tp>
        <v>236082428.31</v>
        <stp/>
        <stp>EM_S_STM07_IS</stp>
        <stp>4</stp>
        <stp>300139.SZ</stp>
        <stp>9</stp>
        <stp>12/31/2010</stp>
        <stp>1</stp>
        <tr r="C1435" s="2"/>
      </tp>
      <tp>
        <v>277601529.49000001</v>
        <stp/>
        <stp>EM_S_STM07_IS</stp>
        <stp>4</stp>
        <stp>300148.SZ</stp>
        <stp>9</stp>
        <stp>12/31/2011</stp>
        <stp>1</stp>
        <tr r="E1444" s="2"/>
      </tp>
      <tp>
        <v>123809674.72</v>
        <stp/>
        <stp>EM_S_STM07_IS</stp>
        <stp>4</stp>
        <stp>300149.SZ</stp>
        <stp>9</stp>
        <stp>12/31/2010</stp>
        <stp>1</stp>
        <tr r="C1445" s="2"/>
      </tp>
      <tp>
        <v>1281376857.3199999</v>
        <stp/>
        <stp>EM_S_STM07_IS</stp>
        <stp>4</stp>
        <stp>300158.SZ</stp>
        <stp>9</stp>
        <stp>12/31/2011</stp>
        <stp>1</stp>
        <tr r="E1454" s="2"/>
      </tp>
      <tp>
        <v>253181853.93000001</v>
        <stp/>
        <stp>EM_S_STM07_IS</stp>
        <stp>4</stp>
        <stp>300159.SZ</stp>
        <stp>9</stp>
        <stp>12/31/2010</stp>
        <stp>1</stp>
        <tr r="C1455" s="2"/>
      </tp>
      <tp>
        <v>4704883647.6999998</v>
        <stp/>
        <stp>EM_S_STM07_IS</stp>
        <stp>4</stp>
        <stp>000158.SZ</stp>
        <stp>9</stp>
        <stp>12/31/2011</stp>
        <stp>1</stp>
        <tr r="E75" s="2"/>
      </tp>
      <tp>
        <v>746934526.03999996</v>
        <stp/>
        <stp>EM_S_STM07_IS</stp>
        <stp>4</stp>
        <stp>000159.SZ</stp>
        <stp>9</stp>
        <stp>12/31/2010</stp>
        <stp>1</stp>
        <tr r="C76" s="2"/>
      </tp>
      <tp>
        <v>694826688.38</v>
        <stp/>
        <stp>EM_S_STM07_IS</stp>
        <stp>4</stp>
        <stp>300168.SZ</stp>
        <stp>9</stp>
        <stp>12/31/2011</stp>
        <stp>1</stp>
        <tr r="E1464" s="2"/>
      </tp>
      <tp>
        <v>351033201.39999998</v>
        <stp/>
        <stp>EM_S_STM07_IS</stp>
        <stp>4</stp>
        <stp>300169.SZ</stp>
        <stp>9</stp>
        <stp>12/31/2010</stp>
        <stp>1</stp>
        <tr r="C1465" s="2"/>
      </tp>
      <tp>
        <v>180753584.78999999</v>
        <stp/>
        <stp>EM_S_STM07_IS</stp>
        <stp>4</stp>
        <stp>300178.SZ</stp>
        <stp>9</stp>
        <stp>12/31/2011</stp>
        <stp>1</stp>
        <tr r="E1474" s="2"/>
      </tp>
      <tp>
        <v>111675739.78</v>
        <stp/>
        <stp>EM_S_STM07_IS</stp>
        <stp>4</stp>
        <stp>300179.SZ</stp>
        <stp>9</stp>
        <stp>12/31/2010</stp>
        <stp>1</stp>
        <tr r="C1475" s="2"/>
      </tp>
      <tp>
        <v>268515584.75</v>
        <stp/>
        <stp>EM_S_STM07_IS</stp>
        <stp>4</stp>
        <stp>300188.SZ</stp>
        <stp>9</stp>
        <stp>12/31/2011</stp>
        <stp>1</stp>
        <tr r="E1483" s="2"/>
      </tp>
      <tp>
        <v>395032046.98000002</v>
        <stp/>
        <stp>EM_S_STM07_IS</stp>
        <stp>4</stp>
        <stp>300189.SZ</stp>
        <stp>9</stp>
        <stp>12/31/2010</stp>
        <stp>1</stp>
        <tr r="C1484" s="2"/>
      </tp>
      <tp>
        <v>275411010.75</v>
        <stp/>
        <stp>EM_S_STM07_IS</stp>
        <stp>4</stp>
        <stp>300198.SZ</stp>
        <stp>9</stp>
        <stp>12/31/2011</stp>
        <stp>1</stp>
        <tr r="E1493" s="2"/>
      </tp>
      <tp>
        <v>121928511.31</v>
        <stp/>
        <stp>EM_S_STM07_IS</stp>
        <stp>4</stp>
        <stp>300199.SZ</stp>
        <stp>9</stp>
        <stp>12/31/2010</stp>
        <stp>1</stp>
        <tr r="C1494" s="2"/>
      </tp>
      <tp>
        <v>1522455466.46</v>
        <stp/>
        <stp>EM_S_STM07_IS</stp>
        <stp>4</stp>
        <stp>600178.SH</stp>
        <stp>9</stp>
        <stp>12/31/2011</stp>
        <stp>1</stp>
        <tr r="E2025" s="2"/>
      </tp>
      <tp>
        <v>1574764180.8800001</v>
        <stp/>
        <stp>EM_S_STM07_IS</stp>
        <stp>4</stp>
        <stp>600179.SH</stp>
        <stp>9</stp>
        <stp>12/31/2010</stp>
        <stp>1</stp>
        <tr r="C2026" s="2"/>
      </tp>
      <tp>
        <v>277253601.56</v>
        <stp/>
        <stp>EM_S_STM07_IS</stp>
        <stp>4</stp>
        <stp>600168.SH</stp>
        <stp>9</stp>
        <stp>12/31/2011</stp>
        <stp>1</stp>
        <tr r="E2016" s="2"/>
      </tp>
      <tp>
        <v>9653736002.5699997</v>
        <stp/>
        <stp>EM_S_STM07_IS</stp>
        <stp>4</stp>
        <stp>600169.SH</stp>
        <stp>9</stp>
        <stp>12/31/2010</stp>
        <stp>1</stp>
        <tr r="C2017" s="2"/>
      </tp>
      <tp>
        <v>1506845184.76</v>
        <stp/>
        <stp>EM_S_STM07_IS</stp>
        <stp>4</stp>
        <stp>600158.SH</stp>
        <stp>9</stp>
        <stp>12/31/2011</stp>
        <stp>1</stp>
        <tr r="E2007" s="2"/>
      </tp>
      <tp>
        <v>824470738.37</v>
        <stp/>
        <stp>EM_S_STM07_IS</stp>
        <stp>4</stp>
        <stp>600159.SH</stp>
        <stp>9</stp>
        <stp>12/31/2010</stp>
        <stp>1</stp>
        <tr r="C2008" s="2"/>
      </tp>
      <tp>
        <v>750952444.80999994</v>
        <stp/>
        <stp>EM_S_STM07_IS</stp>
        <stp>4</stp>
        <stp>600148.SH</stp>
        <stp>9</stp>
        <stp>12/31/2011</stp>
        <stp>1</stp>
        <tr r="E1998" s="2"/>
      </tp>
      <tp>
        <v>6000000</v>
        <stp/>
        <stp>EM_S_STM07_IS</stp>
        <stp>4</stp>
        <stp>600149.SH</stp>
        <stp>9</stp>
        <stp>12/31/2010</stp>
        <stp>1</stp>
        <tr r="C1999" s="2"/>
      </tp>
      <tp>
        <v>8421248949.3699999</v>
        <stp/>
        <stp>EM_S_STM07_IS</stp>
        <stp>4</stp>
        <stp>600138.SH</stp>
        <stp>9</stp>
        <stp>12/31/2011</stp>
        <stp>1</stp>
        <tr r="E1992" s="2"/>
      </tp>
      <tp>
        <v>211684062.33000001</v>
        <stp/>
        <stp>EM_S_STM07_IS</stp>
        <stp>4</stp>
        <stp>600139.SH</stp>
        <stp>9</stp>
        <stp>12/31/2010</stp>
        <stp>1</stp>
        <tr r="C1993" s="2"/>
      </tp>
      <tp>
        <v>3292341676.21</v>
        <stp/>
        <stp>EM_S_STM07_IS</stp>
        <stp>4</stp>
        <stp>600128.SH</stp>
        <stp>9</stp>
        <stp>12/31/2011</stp>
        <stp>1</stp>
        <tr r="E1983" s="2"/>
      </tp>
      <tp>
        <v>5985619824.54</v>
        <stp/>
        <stp>EM_S_STM07_IS</stp>
        <stp>4</stp>
        <stp>600129.SH</stp>
        <stp>9</stp>
        <stp>12/31/2010</stp>
        <stp>1</stp>
        <tr r="C1984" s="2"/>
      </tp>
      <tp>
        <v>3611261072.4200001</v>
        <stp/>
        <stp>EM_S_STM07_IS</stp>
        <stp>4</stp>
        <stp>600118.SH</stp>
        <stp>9</stp>
        <stp>12/31/2011</stp>
        <stp>1</stp>
        <tr r="E1974" s="2"/>
      </tp>
      <tp>
        <v>1533669590.72</v>
        <stp/>
        <stp>EM_S_STM07_IS</stp>
        <stp>4</stp>
        <stp>600119.SH</stp>
        <stp>9</stp>
        <stp>12/31/2010</stp>
        <stp>1</stp>
        <tr r="C1975" s="2"/>
      </tp>
      <tp>
        <v>1470215171.48</v>
        <stp/>
        <stp>EM_S_STM07_IS</stp>
        <stp>4</stp>
        <stp>600108.SH</stp>
        <stp>9</stp>
        <stp>12/31/2011</stp>
        <stp>1</stp>
        <tr r="E1964" s="2"/>
      </tp>
      <tp>
        <v>1644555699.8099999</v>
        <stp/>
        <stp>EM_S_STM07_IS</stp>
        <stp>4</stp>
        <stp>600109.SH</stp>
        <stp>9</stp>
        <stp>12/31/2010</stp>
        <stp>1</stp>
        <tr r="C1965" s="2"/>
      </tp>
      <tp>
        <v>4519076736.9399996</v>
        <stp/>
        <stp>EM_S_STM07_IS</stp>
        <stp>4</stp>
        <stp>600198.SH</stp>
        <stp>9</stp>
        <stp>12/31/2011</stp>
        <stp>1</stp>
        <tr r="E2043" s="2"/>
      </tp>
      <tp>
        <v>1379929211.8</v>
        <stp/>
        <stp>EM_S_STM07_IS</stp>
        <stp>4</stp>
        <stp>600199.SH</stp>
        <stp>9</stp>
        <stp>12/31/2010</stp>
        <stp>1</stp>
        <tr r="C2044" s="2"/>
      </tp>
      <tp>
        <v>48768344872</v>
        <stp/>
        <stp>EM_S_STM07_IS</stp>
        <stp>4</stp>
        <stp>600188.SH</stp>
        <stp>9</stp>
        <stp>12/31/2011</stp>
        <stp>1</stp>
        <tr r="E2034" s="2"/>
      </tp>
      <tp>
        <v>1410672250.25</v>
        <stp/>
        <stp>EM_S_STM07_IS</stp>
        <stp>4</stp>
        <stp>600189.SH</stp>
        <stp>9</stp>
        <stp>12/31/2010</stp>
        <stp>1</stp>
        <tr r="C2035" s="2"/>
      </tp>
      <tp>
        <v>222423508.16999999</v>
        <stp/>
        <stp>EM_S_STM07_IS</stp>
        <stp>4</stp>
        <stp>300208.SZ</stp>
        <stp>9</stp>
        <stp>12/31/2011</stp>
        <stp>1</stp>
        <tr r="E1503" s="2"/>
      </tp>
      <tp>
        <v>142642164.83000001</v>
        <stp/>
        <stp>EM_S_STM07_IS</stp>
        <stp>4</stp>
        <stp>300209.SZ</stp>
        <stp>9</stp>
        <stp>12/31/2010</stp>
        <stp>1</stp>
        <tr r="C1504" s="2"/>
      </tp>
      <tp>
        <v>991285534.79999995</v>
        <stp/>
        <stp>EM_S_STM07_IS</stp>
        <stp>4</stp>
        <stp>300218.SZ</stp>
        <stp>9</stp>
        <stp>12/31/2011</stp>
        <stp>1</stp>
        <tr r="E1513" s="2"/>
      </tp>
      <tp>
        <v>437506293.35000002</v>
        <stp/>
        <stp>EM_S_STM07_IS</stp>
        <stp>4</stp>
        <stp>300219.SZ</stp>
        <stp>9</stp>
        <stp>12/31/2010</stp>
        <stp>1</stp>
        <tr r="C1514" s="2"/>
      </tp>
      <tp>
        <v>804372312.45000005</v>
        <stp/>
        <stp>EM_S_STM07_IS</stp>
        <stp>4</stp>
        <stp>300228.SZ</stp>
        <stp>9</stp>
        <stp>12/31/2011</stp>
        <stp>1</stp>
        <tr r="E1523" s="2"/>
      </tp>
      <tp>
        <v>147656416.11000001</v>
        <stp/>
        <stp>EM_S_STM07_IS</stp>
        <stp>4</stp>
        <stp>300229.SZ</stp>
        <stp>9</stp>
        <stp>12/31/2010</stp>
        <stp>1</stp>
        <tr r="C1524" s="2"/>
      </tp>
      <tp>
        <v>128510115.89</v>
        <stp/>
        <stp>EM_S_STM07_IS</stp>
        <stp>4</stp>
        <stp>300238.SZ</stp>
        <stp>9</stp>
        <stp>12/31/2011</stp>
        <stp>1</stp>
        <tr r="E1533" s="2"/>
      </tp>
      <tp>
        <v>192366900.59</v>
        <stp/>
        <stp>EM_S_STM07_IS</stp>
        <stp>4</stp>
        <stp>300239.SZ</stp>
        <stp>9</stp>
        <stp>12/31/2010</stp>
        <stp>1</stp>
        <tr r="C1534" s="2"/>
      </tp>
      <tp>
        <v>184266436.97999999</v>
        <stp/>
        <stp>EM_S_STM07_IS</stp>
        <stp>4</stp>
        <stp>300248.SZ</stp>
        <stp>9</stp>
        <stp>12/31/2011</stp>
        <stp>1</stp>
        <tr r="E1543" s="2"/>
      </tp>
      <tp>
        <v>180466753.72</v>
        <stp/>
        <stp>EM_S_STM07_IS</stp>
        <stp>4</stp>
        <stp>300249.SZ</stp>
        <stp>9</stp>
        <stp>12/31/2010</stp>
        <stp>1</stp>
        <tr r="C1544" s="2"/>
      </tp>
      <tp>
        <v>383103572.69999999</v>
        <stp/>
        <stp>EM_S_STM07_IS</stp>
        <stp>4</stp>
        <stp>300258.SZ</stp>
        <stp>9</stp>
        <stp>12/31/2011</stp>
        <stp>1</stp>
        <tr r="E1553" s="2"/>
      </tp>
      <tp>
        <v>167225612.06999999</v>
        <stp/>
        <stp>EM_S_STM07_IS</stp>
        <stp>4</stp>
        <stp>300259.SZ</stp>
        <stp>9</stp>
        <stp>12/31/2010</stp>
        <stp>1</stp>
        <tr r="C1554" s="2"/>
      </tp>
      <tp>
        <v>553239972.71000004</v>
        <stp/>
        <stp>EM_S_STM07_IS</stp>
        <stp>4</stp>
        <stp>300268.SZ</stp>
        <stp>9</stp>
        <stp>12/31/2011</stp>
        <stp>1</stp>
        <tr r="E1563" s="2"/>
      </tp>
      <tp>
        <v>349930408.79000002</v>
        <stp/>
        <stp>EM_S_STM07_IS</stp>
        <stp>4</stp>
        <stp>300269.SZ</stp>
        <stp>9</stp>
        <stp>12/31/2010</stp>
        <stp>1</stp>
        <tr r="C1564" s="2"/>
      </tp>
      <tp>
        <v>343809917.39999998</v>
        <stp/>
        <stp>EM_S_STM07_IS</stp>
        <stp>4</stp>
        <stp>300278.SZ</stp>
        <stp>9</stp>
        <stp>12/31/2011</stp>
        <stp>1</stp>
        <tr r="E1573" s="2"/>
      </tp>
      <tp>
        <v>278797701.06999999</v>
        <stp/>
        <stp>EM_S_STM07_IS</stp>
        <stp>4</stp>
        <stp>300279.SZ</stp>
        <stp>9</stp>
        <stp>12/31/2010</stp>
        <stp>1</stp>
        <tr r="C1574" s="2"/>
      </tp>
      <tp>
        <v>112181641.23</v>
        <stp/>
        <stp>EM_S_STM07_IS</stp>
        <stp>4</stp>
        <stp>300288.SZ</stp>
        <stp>9</stp>
        <stp>12/31/2011</stp>
        <stp>1</stp>
        <tr r="E1583" s="2"/>
      </tp>
      <tp>
        <v>185624994.58000001</v>
        <stp/>
        <stp>EM_S_STM07_IS</stp>
        <stp>4</stp>
        <stp>300289.SZ</stp>
        <stp>9</stp>
        <stp>12/31/2010</stp>
        <stp>1</stp>
        <tr r="C1584" s="2"/>
      </tp>
      <tp>
        <v>209473957.43000001</v>
        <stp/>
        <stp>EM_S_STM07_IS</stp>
        <stp>4</stp>
        <stp>300298.SZ</stp>
        <stp>9</stp>
        <stp>12/31/2011</stp>
        <stp>1</stp>
        <tr r="E1593" s="2"/>
      </tp>
      <tp>
        <v>103375682.47</v>
        <stp/>
        <stp>EM_S_STM07_IS</stp>
        <stp>4</stp>
        <stp>300299.SZ</stp>
        <stp>9</stp>
        <stp>12/31/2010</stp>
        <stp>1</stp>
        <tr r="C1594" s="2"/>
      </tp>
      <tp>
        <v>15654607000.35</v>
        <stp/>
        <stp>EM_S_STM07_IS</stp>
        <stp>4</stp>
        <stp>600278.SH</stp>
        <stp>9</stp>
        <stp>12/31/2011</stp>
        <stp>1</stp>
        <tr r="E2112" s="2"/>
      </tp>
      <tp>
        <v>1120266825.8299999</v>
        <stp/>
        <stp>EM_S_STM07_IS</stp>
        <stp>4</stp>
        <stp>600279.SH</stp>
        <stp>9</stp>
        <stp>12/31/2010</stp>
        <stp>1</stp>
        <tr r="C2113" s="2"/>
      </tp>
      <tp>
        <v>3204148957.1500001</v>
        <stp/>
        <stp>EM_S_STM07_IS</stp>
        <stp>4</stp>
        <stp>600268.SH</stp>
        <stp>9</stp>
        <stp>12/31/2011</stp>
        <stp>1</stp>
        <tr r="E2103" s="2"/>
      </tp>
      <tp>
        <v>3977615687.73</v>
        <stp/>
        <stp>EM_S_STM07_IS</stp>
        <stp>4</stp>
        <stp>600269.SH</stp>
        <stp>9</stp>
        <stp>12/31/2010</stp>
        <stp>1</stp>
        <tr r="C2104" s="2"/>
      </tp>
      <tp>
        <v>2540379023.4099998</v>
        <stp/>
        <stp>EM_S_STM07_IS</stp>
        <stp>4</stp>
        <stp>600258.SH</stp>
        <stp>9</stp>
        <stp>12/31/2011</stp>
        <stp>1</stp>
        <tr r="E2095" s="2"/>
      </tp>
      <tp>
        <v>1119684695.75</v>
        <stp/>
        <stp>EM_S_STM07_IS</stp>
        <stp>4</stp>
        <stp>600259.SH</stp>
        <stp>9</stp>
        <stp>12/31/2010</stp>
        <stp>1</stp>
        <tr r="C2096" s="2"/>
      </tp>
      <tp>
        <v>4225192208</v>
        <stp/>
        <stp>EM_S_STM07_IS</stp>
        <stp>4</stp>
        <stp>600248.SH</stp>
        <stp>9</stp>
        <stp>12/31/2011</stp>
        <stp>1</stp>
        <tr r="E2087" s="2"/>
      </tp>
      <tp>
        <v>936393649.73000002</v>
        <stp/>
        <stp>EM_S_STM07_IS</stp>
        <stp>4</stp>
        <stp>600249.SH</stp>
        <stp>9</stp>
        <stp>12/31/2010</stp>
        <stp>1</stp>
        <tr r="C2088" s="2"/>
      </tp>
      <tp>
        <v>1527140183.8900001</v>
        <stp/>
        <stp>EM_S_STM07_IS</stp>
        <stp>4</stp>
        <stp>600238.SH</stp>
        <stp>9</stp>
        <stp>12/31/2011</stp>
        <stp>1</stp>
        <tr r="E2079" s="2"/>
      </tp>
      <tp>
        <v>327453135.94</v>
        <stp/>
        <stp>EM_S_STM07_IS</stp>
        <stp>4</stp>
        <stp>600239.SH</stp>
        <stp>9</stp>
        <stp>12/31/2010</stp>
        <stp>1</stp>
        <tr r="C2080" s="2"/>
      </tp>
      <tp>
        <v>974392591.34000003</v>
        <stp/>
        <stp>EM_S_STM07_IS</stp>
        <stp>4</stp>
        <stp>600228.SH</stp>
        <stp>9</stp>
        <stp>12/31/2011</stp>
        <stp>1</stp>
        <tr r="E2069" s="2"/>
      </tp>
      <tp>
        <v>2168575630.9499998</v>
        <stp/>
        <stp>EM_S_STM07_IS</stp>
        <stp>4</stp>
        <stp>600229.SH</stp>
        <stp>9</stp>
        <stp>12/31/2010</stp>
        <stp>1</stp>
        <tr r="C2070" s="2"/>
      </tp>
      <tp>
        <v>2493492819.1599998</v>
        <stp/>
        <stp>EM_S_STM07_IS</stp>
        <stp>4</stp>
        <stp>600218.SH</stp>
        <stp>9</stp>
        <stp>12/31/2011</stp>
        <stp>1</stp>
        <tr r="E2060" s="2"/>
      </tp>
      <tp>
        <v>9174136809.7600002</v>
        <stp/>
        <stp>EM_S_STM07_IS</stp>
        <stp>4</stp>
        <stp>600219.SH</stp>
        <stp>9</stp>
        <stp>12/31/2010</stp>
        <stp>1</stp>
        <tr r="C2061" s="2"/>
      </tp>
      <tp>
        <v>6688298540.0500002</v>
        <stp/>
        <stp>EM_S_STM07_IS</stp>
        <stp>4</stp>
        <stp>600208.SH</stp>
        <stp>9</stp>
        <stp>12/31/2011</stp>
        <stp>1</stp>
        <tr r="E2051" s="2"/>
      </tp>
      <tp>
        <v>196010102.78</v>
        <stp/>
        <stp>EM_S_STM07_IS</stp>
        <stp>4</stp>
        <stp>600209.SH</stp>
        <stp>9</stp>
        <stp>12/31/2010</stp>
        <stp>1</stp>
        <tr r="C2052" s="2"/>
      </tp>
      <tp>
        <v>2505784874.3200002</v>
        <stp/>
        <stp>EM_S_STM07_IS</stp>
        <stp>4</stp>
        <stp>600298.SH</stp>
        <stp>9</stp>
        <stp>12/31/2011</stp>
        <stp>1</stp>
        <tr r="E2129" s="2"/>
      </tp>
      <tp>
        <v>9676485635.0799999</v>
        <stp/>
        <stp>EM_S_STM07_IS</stp>
        <stp>4</stp>
        <stp>600299.SH</stp>
        <stp>9</stp>
        <stp>12/31/2010</stp>
        <stp>1</stp>
        <tr r="C2130" s="2"/>
      </tp>
      <tp>
        <v>4084484815.5799999</v>
        <stp/>
        <stp>EM_S_STM07_IS</stp>
        <stp>4</stp>
        <stp>600288.SH</stp>
        <stp>9</stp>
        <stp>12/31/2011</stp>
        <stp>1</stp>
        <tr r="E2121" s="2"/>
      </tp>
      <tp>
        <v>1073181295.99</v>
        <stp/>
        <stp>EM_S_STM07_IS</stp>
        <stp>4</stp>
        <stp>600289.SH</stp>
        <stp>9</stp>
        <stp>12/31/2010</stp>
        <stp>1</stp>
        <tr r="C2122" s="2"/>
      </tp>
      <tp>
        <v>60019265103.580002</v>
        <stp/>
        <stp>EM_S_STM07_IS</stp>
        <stp>4</stp>
        <stp>000338.SZ</stp>
        <stp>9</stp>
        <stp>12/31/2011</stp>
        <stp>1</stp>
        <tr r="E80" s="2"/>
      </tp>
      <tp>
        <v>162079174.21000001</v>
        <stp/>
        <stp>EM_S_STM07_IS</stp>
        <stp>4</stp>
        <stp>300308.SZ</stp>
        <stp>9</stp>
        <stp>12/31/2011</stp>
        <stp>1</stp>
        <tr r="E1603" s="2"/>
      </tp>
      <tp>
        <v>105526019.48</v>
        <stp/>
        <stp>EM_S_STM07_IS</stp>
        <stp>4</stp>
        <stp>300309.SZ</stp>
        <stp>9</stp>
        <stp>12/31/2010</stp>
        <stp>1</stp>
        <tr r="C1604" s="2"/>
      </tp>
      <tp>
        <v>98121947.849999994</v>
        <stp/>
        <stp>EM_S_STM07_IS</stp>
        <stp>4</stp>
        <stp>300318.SZ</stp>
        <stp>9</stp>
        <stp>12/31/2011</stp>
        <stp>1</stp>
        <tr r="E1613" s="2"/>
      </tp>
      <tp>
        <v>106850343.81</v>
        <stp/>
        <stp>EM_S_STM07_IS</stp>
        <stp>4</stp>
        <stp>300319.SZ</stp>
        <stp>9</stp>
        <stp>12/31/2010</stp>
        <stp>1</stp>
        <tr r="C1614" s="2"/>
      </tp>
      <tp>
        <v>321953346.39999998</v>
        <stp/>
        <stp>EM_S_STM07_IS</stp>
        <stp>4</stp>
        <stp>300328.SZ</stp>
        <stp>9</stp>
        <stp>12/31/2011</stp>
        <stp>1</stp>
        <tr r="E1623" s="2"/>
      </tp>
      <tp>
        <v>266374199.56</v>
        <stp/>
        <stp>EM_S_STM07_IS</stp>
        <stp>4</stp>
        <stp>300329.SZ</stp>
        <stp>9</stp>
        <stp>12/31/2010</stp>
        <stp>1</stp>
        <tr r="C1624" s="2"/>
      </tp>
      <tp>
        <v>270414958.79000002</v>
        <stp/>
        <stp>EM_S_STM07_IS</stp>
        <stp>4</stp>
        <stp>300338.SZ</stp>
        <stp>9</stp>
        <stp>12/31/2011</stp>
        <stp>1</stp>
        <tr r="E1633" s="2"/>
      </tp>
      <tp>
        <v>145495245.27000001</v>
        <stp/>
        <stp>EM_S_STM07_IS</stp>
        <stp>4</stp>
        <stp>300339.SZ</stp>
        <stp>9</stp>
        <stp>12/31/2010</stp>
        <stp>1</stp>
        <tr r="C1634" s="2"/>
      </tp>
      <tp>
        <v>142734571.56</v>
        <stp/>
        <stp>EM_S_STM07_IS</stp>
        <stp>4</stp>
        <stp>300348.SZ</stp>
        <stp>9</stp>
        <stp>12/31/2011</stp>
        <stp>1</stp>
        <tr r="E1643" s="2"/>
      </tp>
      <tp>
        <v>150906691.86000001</v>
        <stp/>
        <stp>EM_S_STM07_IS</stp>
        <stp>4</stp>
        <stp>300349.SZ</stp>
        <stp>9</stp>
        <stp>12/31/2010</stp>
        <stp>1</stp>
        <tr r="C1644" s="2"/>
      </tp>
      <tp>
        <v>404544817.94</v>
        <stp/>
        <stp>EM_S_STM07_IS</stp>
        <stp>4</stp>
        <stp>300358.SZ</stp>
        <stp>9</stp>
        <stp>12/31/2011</stp>
        <stp>1</stp>
        <tr r="E1653" s="2"/>
      </tp>
      <tp>
        <v>100266349.58</v>
        <stp/>
        <stp>EM_S_STM07_IS</stp>
        <stp>4</stp>
        <stp>300359.SZ</stp>
        <stp>9</stp>
        <stp>12/31/2010</stp>
        <stp>1</stp>
        <tr r="C1654" s="2"/>
      </tp>
      <tp>
        <v>163905966.33000001</v>
        <stp/>
        <stp>EM_S_STM07_IS</stp>
        <stp>4</stp>
        <stp>300368.SZ</stp>
        <stp>9</stp>
        <stp>12/31/2011</stp>
        <stp>1</stp>
        <tr r="E1662" s="2"/>
      </tp>
      <tp>
        <v>296495545.95999998</v>
        <stp/>
        <stp>EM_S_STM07_IS</stp>
        <stp>4</stp>
        <stp>300369.SZ</stp>
        <stp>9</stp>
        <stp>12/31/2010</stp>
        <stp>1</stp>
        <tr r="C1663" s="2"/>
      </tp>
      <tp>
        <v>958790213.67999995</v>
        <stp/>
        <stp>EM_S_STM07_IS</stp>
        <stp>4</stp>
        <stp>300378.SZ</stp>
        <stp>9</stp>
        <stp>12/31/2011</stp>
        <stp>1</stp>
        <tr r="E1672" s="2"/>
      </tp>
      <tp>
        <v>78481813.939999998</v>
        <stp/>
        <stp>EM_S_STM07_IS</stp>
        <stp>4</stp>
        <stp>300379.SZ</stp>
        <stp>9</stp>
        <stp>12/31/2010</stp>
        <stp>1</stp>
        <tr r="C1673" s="2"/>
      </tp>
      <tp>
        <v>462839748.74000001</v>
        <stp/>
        <stp>EM_S_STM07_IS</stp>
        <stp>4</stp>
        <stp>300388.SZ</stp>
        <stp>9</stp>
        <stp>12/31/2011</stp>
        <stp>1</stp>
        <tr r="E1682" s="2"/>
      </tp>
      <tp>
        <v>264557818.06999999</v>
        <stp/>
        <stp>EM_S_STM07_IS</stp>
        <stp>4</stp>
        <stp>300389.SZ</stp>
        <stp>9</stp>
        <stp>12/31/2010</stp>
        <stp>1</stp>
        <tr r="C1683" s="2"/>
      </tp>
      <tp>
        <v>203670793.97</v>
        <stp/>
        <stp>EM_S_STM07_IS</stp>
        <stp>4</stp>
        <stp>300398.SZ</stp>
        <stp>9</stp>
        <stp>12/31/2011</stp>
        <stp>1</stp>
        <tr r="E1692" s="2"/>
      </tp>
      <tp>
        <v>112650170.03</v>
        <stp/>
        <stp>EM_S_STM07_IS</stp>
        <stp>4</stp>
        <stp>300399.SZ</stp>
        <stp>9</stp>
        <stp>12/31/2010</stp>
        <stp>1</stp>
        <tr r="C1693" s="2"/>
      </tp>
      <tp>
        <v>615304171.5</v>
        <stp/>
        <stp>EM_S_STM07_IS</stp>
        <stp>4</stp>
        <stp>600378.SH</stp>
        <stp>9</stp>
        <stp>12/31/2011</stp>
        <stp>1</stp>
        <tr r="E2197" s="2"/>
      </tp>
      <tp>
        <v>592451115.71000004</v>
        <stp/>
        <stp>EM_S_STM07_IS</stp>
        <stp>4</stp>
        <stp>600379.SH</stp>
        <stp>9</stp>
        <stp>12/31/2010</stp>
        <stp>1</stp>
        <tr r="C2198" s="2"/>
      </tp>
      <tp>
        <v>2301723556.1599998</v>
        <stp/>
        <stp>EM_S_STM07_IS</stp>
        <stp>4</stp>
        <stp>600368.SH</stp>
        <stp>9</stp>
        <stp>12/31/2011</stp>
        <stp>1</stp>
        <tr r="E2188" s="2"/>
      </tp>
      <tp>
        <v>1936470765.1199999</v>
        <stp/>
        <stp>EM_S_STM07_IS</stp>
        <stp>4</stp>
        <stp>600369.SH</stp>
        <stp>9</stp>
        <stp>12/31/2010</stp>
        <stp>1</stp>
        <tr r="C2189" s="2"/>
      </tp>
      <tp>
        <v>150542216.53999999</v>
        <stp/>
        <stp>EM_S_STM07_IS</stp>
        <stp>4</stp>
        <stp>600358.SH</stp>
        <stp>9</stp>
        <stp>12/31/2011</stp>
        <stp>1</stp>
        <tr r="E2179" s="2"/>
      </tp>
      <tp>
        <v>1932094956.95</v>
        <stp/>
        <stp>EM_S_STM07_IS</stp>
        <stp>4</stp>
        <stp>600359.SH</stp>
        <stp>9</stp>
        <stp>12/31/2010</stp>
        <stp>1</stp>
        <tr r="C2180" s="2"/>
      </tp>
      <tp>
        <v>50720077222.019997</v>
        <stp/>
        <stp>EM_S_STM07_IS</stp>
        <stp>4</stp>
        <stp>600348.SH</stp>
        <stp>9</stp>
        <stp>12/31/2011</stp>
        <stp>1</stp>
        <tr r="E2171" s="2"/>
      </tp>
      <tp>
        <v>680520240.53999996</v>
        <stp/>
        <stp>EM_S_STM07_IS</stp>
        <stp>4</stp>
        <stp>600338.SH</stp>
        <stp>9</stp>
        <stp>12/31/2011</stp>
        <stp>1</stp>
        <tr r="E2165" s="2"/>
      </tp>
      <tp>
        <v>2127921746.52</v>
        <stp/>
        <stp>EM_S_STM07_IS</stp>
        <stp>4</stp>
        <stp>600339.SH</stp>
        <stp>9</stp>
        <stp>12/31/2010</stp>
        <stp>1</stp>
        <tr r="C2166" s="2"/>
      </tp>
      <tp>
        <v>1657310136.96</v>
        <stp/>
        <stp>EM_S_STM07_IS</stp>
        <stp>4</stp>
        <stp>600328.SH</stp>
        <stp>9</stp>
        <stp>12/31/2011</stp>
        <stp>1</stp>
        <tr r="E2156" s="2"/>
      </tp>
      <tp>
        <v>3473471266.1999998</v>
        <stp/>
        <stp>EM_S_STM07_IS</stp>
        <stp>4</stp>
        <stp>600329.SH</stp>
        <stp>9</stp>
        <stp>12/31/2010</stp>
        <stp>1</stp>
        <tr r="C2157" s="2"/>
      </tp>
      <tp>
        <v>1391482299.6800001</v>
        <stp/>
        <stp>EM_S_STM07_IS</stp>
        <stp>4</stp>
        <stp>600318.SH</stp>
        <stp>9</stp>
        <stp>12/31/2011</stp>
        <stp>1</stp>
        <tr r="E2147" s="2"/>
      </tp>
      <tp>
        <v>2097844083.6199999</v>
        <stp/>
        <stp>EM_S_STM07_IS</stp>
        <stp>4</stp>
        <stp>600319.SH</stp>
        <stp>9</stp>
        <stp>12/31/2010</stp>
        <stp>1</stp>
        <tr r="C2148" s="2"/>
      </tp>
      <tp>
        <v>9608637716.5799999</v>
        <stp/>
        <stp>EM_S_STM07_IS</stp>
        <stp>4</stp>
        <stp>600308.SH</stp>
        <stp>9</stp>
        <stp>12/31/2011</stp>
        <stp>1</stp>
        <tr r="E2138" s="2"/>
      </tp>
      <tp>
        <v>9429776859.9500008</v>
        <stp/>
        <stp>EM_S_STM07_IS</stp>
        <stp>4</stp>
        <stp>600309.SH</stp>
        <stp>9</stp>
        <stp>12/31/2010</stp>
        <stp>1</stp>
        <tr r="C2139" s="2"/>
      </tp>
      <tp>
        <v>1394961936</v>
        <stp/>
        <stp>EM_S_STM07_IS</stp>
        <stp>4</stp>
        <stp>600398.SH</stp>
        <stp>9</stp>
        <stp>12/31/2011</stp>
        <stp>1</stp>
        <tr r="E2215" s="2"/>
      </tp>
      <tp>
        <v>5281593366.0100002</v>
        <stp/>
        <stp>EM_S_STM07_IS</stp>
        <stp>4</stp>
        <stp>600399.SH</stp>
        <stp>9</stp>
        <stp>12/31/2010</stp>
        <stp>1</stp>
        <tr r="C2216" s="2"/>
      </tp>
      <tp>
        <v>3515235387.5</v>
        <stp/>
        <stp>EM_S_STM07_IS</stp>
        <stp>4</stp>
        <stp>600388.SH</stp>
        <stp>9</stp>
        <stp>12/31/2011</stp>
        <stp>1</stp>
        <tr r="E2206" s="2"/>
      </tp>
      <tp>
        <v>1984290106.5599999</v>
        <stp/>
        <stp>EM_S_STM07_IS</stp>
        <stp>4</stp>
        <stp>600389.SH</stp>
        <stp>9</stp>
        <stp>12/31/2010</stp>
        <stp>1</stp>
        <tr r="C2207" s="2"/>
      </tp>
      <tp>
        <v>1638903518.74</v>
        <stp/>
        <stp>EM_S_STM07_IS</stp>
        <stp>4</stp>
        <stp>603878.SH</stp>
        <stp>9</stp>
        <stp>12/31/2011</stp>
        <stp>1</stp>
        <tr r="E3034" s="2"/>
      </tp>
      <tp>
        <v>1488078100</v>
        <stp/>
        <stp>EM_S_STM07_IS</stp>
        <stp>4</stp>
        <stp>603868.SH</stp>
        <stp>9</stp>
        <stp>12/31/2011</stp>
        <stp>1</stp>
        <tr r="E3031" s="2"/>
      </tp>
      <tp t="s">
        <v/>
        <stp/>
        <stp>EM_S_STM07_IS</stp>
        <stp>4</stp>
        <stp>603869.SH</stp>
        <stp>9</stp>
        <stp>12/31/2010</stp>
        <stp>1</stp>
        <tr r="C3032" s="2"/>
      </tp>
      <tp>
        <v>5871833250.8400002</v>
        <stp/>
        <stp>EM_S_STM07_IS</stp>
        <stp>4</stp>
        <stp>603858.SH</stp>
        <stp>9</stp>
        <stp>12/31/2011</stp>
        <stp>1</stp>
        <tr r="E3027" s="2"/>
      </tp>
      <tp t="s">
        <v/>
        <stp/>
        <stp>EM_S_STM07_IS</stp>
        <stp>4</stp>
        <stp>603859.SH</stp>
        <stp>9</stp>
        <stp>12/31/2010</stp>
        <stp>1</stp>
        <tr r="C3028" s="2"/>
      </tp>
      <tp>
        <v>435107597</v>
        <stp/>
        <stp>EM_S_STM07_IS</stp>
        <stp>4</stp>
        <stp>603838.SH</stp>
        <stp>9</stp>
        <stp>12/31/2011</stp>
        <stp>1</stp>
        <tr r="E3025" s="2"/>
      </tp>
      <tp>
        <v>972512200</v>
        <stp/>
        <stp>EM_S_STM07_IS</stp>
        <stp>4</stp>
        <stp>603828.SH</stp>
        <stp>9</stp>
        <stp>12/31/2011</stp>
        <stp>1</stp>
        <tr r="E3024" s="2"/>
      </tp>
      <tp>
        <v>907922556.88999999</v>
        <stp/>
        <stp>EM_S_STM07_IS</stp>
        <stp>4</stp>
        <stp>603818.SH</stp>
        <stp>9</stp>
        <stp>12/31/2011</stp>
        <stp>1</stp>
        <tr r="E3020" s="2"/>
      </tp>
      <tp t="s">
        <v/>
        <stp/>
        <stp>EM_S_STM07_IS</stp>
        <stp>4</stp>
        <stp>603819.SH</stp>
        <stp>9</stp>
        <stp>12/31/2010</stp>
        <stp>1</stp>
        <tr r="C3021" s="2"/>
      </tp>
      <tp>
        <v>499125678.06</v>
        <stp/>
        <stp>EM_S_STM07_IS</stp>
        <stp>4</stp>
        <stp>603808.SH</stp>
        <stp>9</stp>
        <stp>12/31/2011</stp>
        <stp>1</stp>
        <tr r="E3018" s="2"/>
      </tp>
      <tp>
        <v>384881132.91000003</v>
        <stp/>
        <stp>EM_S_STM07_IS</stp>
        <stp>4</stp>
        <stp>603898.SH</stp>
        <stp>9</stp>
        <stp>12/31/2011</stp>
        <stp>1</stp>
        <tr r="E3041" s="2"/>
      </tp>
      <tp t="s">
        <v/>
        <stp/>
        <stp>EM_S_STM07_IS</stp>
        <stp>4</stp>
        <stp>603899.SH</stp>
        <stp>9</stp>
        <stp>12/31/2010</stp>
        <stp>1</stp>
        <tr r="C3042" s="2"/>
      </tp>
      <tp>
        <v>277961600</v>
        <stp/>
        <stp>EM_S_STM07_IS</stp>
        <stp>4</stp>
        <stp>603888.SH</stp>
        <stp>9</stp>
        <stp>12/31/2011</stp>
        <stp>1</stp>
        <tr r="E3039" s="2"/>
      </tp>
      <tp t="s">
        <v/>
        <stp/>
        <stp>EM_S_STM07_IS</stp>
        <stp>4</stp>
        <stp>603889.SH</stp>
        <stp>9</stp>
        <stp>12/31/2010</stp>
        <stp>1</stp>
        <tr r="C3040" s="2"/>
      </tp>
      <tp t="s">
        <v/>
        <stp/>
        <stp>EM_S_STM07_IS</stp>
        <stp>4</stp>
        <stp>603979.SH</stp>
        <stp>9</stp>
        <stp>12/31/2010</stp>
        <stp>1</stp>
        <tr r="C3057" s="2"/>
      </tp>
      <tp>
        <v>1026335628.22</v>
        <stp/>
        <stp>EM_S_STM07_IS</stp>
        <stp>4</stp>
        <stp>603968.SH</stp>
        <stp>9</stp>
        <stp>12/31/2011</stp>
        <stp>1</stp>
        <tr r="E3054" s="2"/>
      </tp>
      <tp t="s">
        <v/>
        <stp/>
        <stp>EM_S_STM07_IS</stp>
        <stp>4</stp>
        <stp>603969.SH</stp>
        <stp>9</stp>
        <stp>12/31/2010</stp>
        <stp>1</stp>
        <tr r="C3055" s="2"/>
      </tp>
      <tp>
        <v>1760545884.4300001</v>
        <stp/>
        <stp>EM_S_STM07_IS</stp>
        <stp>4</stp>
        <stp>603958.SH</stp>
        <stp>9</stp>
        <stp>12/31/2011</stp>
        <stp>1</stp>
        <tr r="E3052" s="2"/>
      </tp>
      <tp t="s">
        <v/>
        <stp/>
        <stp>EM_S_STM07_IS</stp>
        <stp>4</stp>
        <stp>603959.SH</stp>
        <stp>9</stp>
        <stp>12/31/2010</stp>
        <stp>1</stp>
        <tr r="C3053" s="2"/>
      </tp>
      <tp t="s">
        <v/>
        <stp/>
        <stp>EM_S_STM07_IS</stp>
        <stp>4</stp>
        <stp>603939.SH</stp>
        <stp>9</stp>
        <stp>12/31/2010</stp>
        <stp>1</stp>
        <tr r="C3051" s="2"/>
      </tp>
      <tp>
        <v>943288400</v>
        <stp/>
        <stp>EM_S_STM07_IS</stp>
        <stp>4</stp>
        <stp>603928.SH</stp>
        <stp>9</stp>
        <stp>12/31/2011</stp>
        <stp>1</stp>
        <tr r="E3048" s="2"/>
      </tp>
      <tp t="s">
        <v/>
        <stp/>
        <stp>EM_S_STM07_IS</stp>
        <stp>4</stp>
        <stp>603929.SH</stp>
        <stp>9</stp>
        <stp>12/31/2010</stp>
        <stp>1</stp>
        <tr r="C3049" s="2"/>
      </tp>
      <tp>
        <v>556544893.90999997</v>
        <stp/>
        <stp>EM_S_STM07_IS</stp>
        <stp>4</stp>
        <stp>603918.SH</stp>
        <stp>9</stp>
        <stp>12/31/2011</stp>
        <stp>1</stp>
        <tr r="E3046" s="2"/>
      </tp>
      <tp t="s">
        <v/>
        <stp/>
        <stp>EM_S_STM07_IS</stp>
        <stp>4</stp>
        <stp>603919.SH</stp>
        <stp>9</stp>
        <stp>12/31/2010</stp>
        <stp>1</stp>
        <tr r="C3047" s="2"/>
      </tp>
      <tp t="s">
        <v/>
        <stp/>
        <stp>EM_S_STM07_IS</stp>
        <stp>4</stp>
        <stp>603909.SH</stp>
        <stp>9</stp>
        <stp>12/31/2010</stp>
        <stp>1</stp>
        <tr r="C3045" s="2"/>
      </tp>
      <tp>
        <v>262675477.37</v>
        <stp/>
        <stp>EM_S_STM07_IS</stp>
        <stp>4</stp>
        <stp>603998.SH</stp>
        <stp>9</stp>
        <stp>12/31/2011</stp>
        <stp>1</stp>
        <tr r="E3066" s="2"/>
      </tp>
      <tp t="s">
        <v/>
        <stp/>
        <stp>EM_S_STM07_IS</stp>
        <stp>4</stp>
        <stp>603999.SH</stp>
        <stp>9</stp>
        <stp>12/31/2010</stp>
        <stp>1</stp>
        <tr r="C3067" s="2"/>
      </tp>
      <tp>
        <v>391132148.29000002</v>
        <stp/>
        <stp>EM_S_STM07_IS</stp>
        <stp>4</stp>
        <stp>603988.SH</stp>
        <stp>9</stp>
        <stp>12/31/2011</stp>
        <stp>1</stp>
        <tr r="E3060" s="2"/>
      </tp>
      <tp>
        <v>827981617.30999994</v>
        <stp/>
        <stp>EM_S_STM07_IS</stp>
        <stp>4</stp>
        <stp>603989.SH</stp>
        <stp>9</stp>
        <stp>12/31/2010</stp>
        <stp>1</stp>
        <tr r="C3061" s="2"/>
      </tp>
      <tp t="s">
        <v/>
        <stp/>
        <stp>EM_S_STM07_IS</stp>
        <stp>4</stp>
        <stp>603579.SH</stp>
        <stp>9</stp>
        <stp>12/31/2010</stp>
        <stp>1</stp>
        <tr r="C2967" s="2"/>
      </tp>
      <tp>
        <v>278261420.69999999</v>
        <stp/>
        <stp>EM_S_STM07_IS</stp>
        <stp>4</stp>
        <stp>603568.SH</stp>
        <stp>9</stp>
        <stp>12/31/2011</stp>
        <stp>1</stp>
        <tr r="E2964" s="2"/>
      </tp>
      <tp t="s">
        <v/>
        <stp/>
        <stp>EM_S_STM07_IS</stp>
        <stp>4</stp>
        <stp>603569.SH</stp>
        <stp>9</stp>
        <stp>12/31/2010</stp>
        <stp>1</stp>
        <tr r="C2965" s="2"/>
      </tp>
      <tp>
        <v>397451392.37</v>
        <stp/>
        <stp>EM_S_STM07_IS</stp>
        <stp>4</stp>
        <stp>603558.SH</stp>
        <stp>9</stp>
        <stp>12/31/2011</stp>
        <stp>1</stp>
        <tr r="E2960" s="2"/>
      </tp>
      <tp t="s">
        <v/>
        <stp/>
        <stp>EM_S_STM07_IS</stp>
        <stp>4</stp>
        <stp>603559.SH</stp>
        <stp>9</stp>
        <stp>12/31/2010</stp>
        <stp>1</stp>
        <tr r="C2961" s="2"/>
      </tp>
      <tp>
        <v>261147321.99000001</v>
        <stp/>
        <stp>EM_S_STM07_IS</stp>
        <stp>4</stp>
        <stp>603528.SH</stp>
        <stp>9</stp>
        <stp>12/31/2011</stp>
        <stp>1</stp>
        <tr r="E2957" s="2"/>
      </tp>
      <tp>
        <v>505143495.67000002</v>
        <stp/>
        <stp>EM_S_STM07_IS</stp>
        <stp>4</stp>
        <stp>603518.SH</stp>
        <stp>9</stp>
        <stp>12/31/2011</stp>
        <stp>1</stp>
        <tr r="E2954" s="2"/>
      </tp>
      <tp t="s">
        <v/>
        <stp/>
        <stp>EM_S_STM07_IS</stp>
        <stp>4</stp>
        <stp>603519.SH</stp>
        <stp>9</stp>
        <stp>12/31/2010</stp>
        <stp>1</stp>
        <tr r="C2955" s="2"/>
      </tp>
      <tp>
        <v>300756537.74000001</v>
        <stp/>
        <stp>EM_S_STM07_IS</stp>
        <stp>4</stp>
        <stp>603508.SH</stp>
        <stp>9</stp>
        <stp>12/31/2011</stp>
        <stp>1</stp>
        <tr r="E2952" s="2"/>
      </tp>
      <tp>
        <v>764934709.34000003</v>
        <stp/>
        <stp>EM_S_STM07_IS</stp>
        <stp>4</stp>
        <stp>603598.SH</stp>
        <stp>9</stp>
        <stp>12/31/2011</stp>
        <stp>1</stp>
        <tr r="E2971" s="2"/>
      </tp>
      <tp>
        <v>892903547.75</v>
        <stp/>
        <stp>EM_S_STM07_IS</stp>
        <stp>4</stp>
        <stp>603599.SH</stp>
        <stp>9</stp>
        <stp>12/31/2010</stp>
        <stp>1</stp>
        <tr r="C2972" s="2"/>
      </tp>
      <tp>
        <v>577050967.48000002</v>
        <stp/>
        <stp>EM_S_STM07_IS</stp>
        <stp>4</stp>
        <stp>603588.SH</stp>
        <stp>9</stp>
        <stp>12/31/2011</stp>
        <stp>1</stp>
        <tr r="E2969" s="2"/>
      </tp>
      <tp t="s">
        <v/>
        <stp/>
        <stp>EM_S_STM07_IS</stp>
        <stp>4</stp>
        <stp>603589.SH</stp>
        <stp>9</stp>
        <stp>12/31/2010</stp>
        <stp>1</stp>
        <tr r="C2970" s="2"/>
      </tp>
      <tp>
        <v>552708341.70000005</v>
        <stp/>
        <stp>EM_S_STM07_IS</stp>
        <stp>4</stp>
        <stp>603678.SH</stp>
        <stp>9</stp>
        <stp>12/31/2011</stp>
        <stp>1</stp>
        <tr r="E2990" s="2"/>
      </tp>
      <tp t="s">
        <v/>
        <stp/>
        <stp>EM_S_STM07_IS</stp>
        <stp>4</stp>
        <stp>603669.SH</stp>
        <stp>9</stp>
        <stp>12/31/2010</stp>
        <stp>1</stp>
        <tr r="C2989" s="2"/>
      </tp>
      <tp>
        <v>211844562</v>
        <stp/>
        <stp>EM_S_STM07_IS</stp>
        <stp>4</stp>
        <stp>603658.SH</stp>
        <stp>9</stp>
        <stp>12/31/2011</stp>
        <stp>1</stp>
        <tr r="E2985" s="2"/>
      </tp>
      <tp t="s">
        <v/>
        <stp/>
        <stp>EM_S_STM07_IS</stp>
        <stp>4</stp>
        <stp>603639.SH</stp>
        <stp>9</stp>
        <stp>12/31/2010</stp>
        <stp>1</stp>
        <tr r="C2984" s="2"/>
      </tp>
      <tp>
        <v>390293600.48000002</v>
        <stp/>
        <stp>EM_S_STM07_IS</stp>
        <stp>4</stp>
        <stp>603628.SH</stp>
        <stp>9</stp>
        <stp>12/31/2011</stp>
        <stp>1</stp>
        <tr r="E2981" s="2"/>
      </tp>
      <tp>
        <v>2035906106.5899999</v>
        <stp/>
        <stp>EM_S_STM07_IS</stp>
        <stp>4</stp>
        <stp>603618.SH</stp>
        <stp>9</stp>
        <stp>12/31/2011</stp>
        <stp>1</stp>
        <tr r="E2980" s="2"/>
      </tp>
      <tp>
        <v>1054456049</v>
        <stp/>
        <stp>EM_S_STM07_IS</stp>
        <stp>4</stp>
        <stp>603608.SH</stp>
        <stp>9</stp>
        <stp>12/31/2011</stp>
        <stp>1</stp>
        <tr r="E2976" s="2"/>
      </tp>
      <tp>
        <v>5643423521.04</v>
        <stp/>
        <stp>EM_S_STM07_IS</stp>
        <stp>4</stp>
        <stp>603609.SH</stp>
        <stp>9</stp>
        <stp>12/31/2010</stp>
        <stp>1</stp>
        <tr r="C2977" s="2"/>
      </tp>
      <tp>
        <v>603778108.72000003</v>
        <stp/>
        <stp>EM_S_STM07_IS</stp>
        <stp>4</stp>
        <stp>603698.SH</stp>
        <stp>9</stp>
        <stp>12/31/2011</stp>
        <stp>1</stp>
        <tr r="E2996" s="2"/>
      </tp>
      <tp>
        <v>1104510349.28</v>
        <stp/>
        <stp>EM_S_STM07_IS</stp>
        <stp>4</stp>
        <stp>603699.SH</stp>
        <stp>9</stp>
        <stp>12/31/2010</stp>
        <stp>1</stp>
        <tr r="C2997" s="2"/>
      </tp>
      <tp>
        <v>405070827.25</v>
        <stp/>
        <stp>EM_S_STM07_IS</stp>
        <stp>4</stp>
        <stp>603688.SH</stp>
        <stp>9</stp>
        <stp>12/31/2011</stp>
        <stp>1</stp>
        <tr r="E2992" s="2"/>
      </tp>
      <tp t="s">
        <v/>
        <stp/>
        <stp>EM_S_STM07_IS</stp>
        <stp>4</stp>
        <stp>603689.SH</stp>
        <stp>9</stp>
        <stp>12/31/2010</stp>
        <stp>1</stp>
        <tr r="C2993" s="2"/>
      </tp>
      <tp>
        <v>433155683.61000001</v>
        <stp/>
        <stp>EM_S_STM07_IS</stp>
        <stp>4</stp>
        <stp>603778.SH</stp>
        <stp>9</stp>
        <stp>12/31/2011</stp>
        <stp>1</stp>
        <tr r="E3010" s="2"/>
      </tp>
      <tp t="s">
        <v/>
        <stp/>
        <stp>EM_S_STM07_IS</stp>
        <stp>4</stp>
        <stp>603779.SH</stp>
        <stp>9</stp>
        <stp>12/31/2010</stp>
        <stp>1</stp>
        <tr r="C3011" s="2"/>
      </tp>
      <tp>
        <v>196561054.72999999</v>
        <stp/>
        <stp>EM_S_STM07_IS</stp>
        <stp>4</stp>
        <stp>603738.SH</stp>
        <stp>9</stp>
        <stp>12/31/2011</stp>
        <stp>1</stp>
        <tr r="E3007" s="2"/>
      </tp>
      <tp>
        <v>626782188.13</v>
        <stp/>
        <stp>EM_S_STM07_IS</stp>
        <stp>4</stp>
        <stp>603729.SH</stp>
        <stp>9</stp>
        <stp>12/31/2010</stp>
        <stp>1</stp>
        <tr r="C3005" s="2"/>
      </tp>
      <tp>
        <v>260127200</v>
        <stp/>
        <stp>EM_S_STM07_IS</stp>
        <stp>4</stp>
        <stp>603718.SH</stp>
        <stp>9</stp>
        <stp>12/31/2011</stp>
        <stp>1</stp>
        <tr r="E3002" s="2"/>
      </tp>
      <tp>
        <v>6785176307.9899998</v>
        <stp/>
        <stp>EM_S_STM07_IS</stp>
        <stp>4</stp>
        <stp>603708.SH</stp>
        <stp>9</stp>
        <stp>12/31/2011</stp>
        <stp>1</stp>
        <tr r="E3000" s="2"/>
      </tp>
      <tp>
        <v>506848515.31</v>
        <stp/>
        <stp>EM_S_STM07_IS</stp>
        <stp>4</stp>
        <stp>603798.SH</stp>
        <stp>9</stp>
        <stp>12/31/2011</stp>
        <stp>1</stp>
        <tr r="E3014" s="2"/>
      </tp>
      <tp>
        <v>2369611743.4499998</v>
        <stp/>
        <stp>EM_S_STM07_IS</stp>
        <stp>4</stp>
        <stp>603799.SH</stp>
        <stp>9</stp>
        <stp>12/31/2010</stp>
        <stp>1</stp>
        <tr r="C3015" s="2"/>
      </tp>
      <tp>
        <v>274272070.62</v>
        <stp/>
        <stp>EM_S_STM07_IS</stp>
        <stp>4</stp>
        <stp>603788.SH</stp>
        <stp>9</stp>
        <stp>12/31/2011</stp>
        <stp>1</stp>
        <tr r="E3012" s="2"/>
      </tp>
      <tp t="s">
        <v/>
        <stp/>
        <stp>EM_S_STM07_IS</stp>
        <stp>4</stp>
        <stp>603789.SH</stp>
        <stp>9</stp>
        <stp>12/31/2010</stp>
        <stp>1</stp>
        <tr r="C3013" s="2"/>
      </tp>
      <tp t="s">
        <v/>
        <stp/>
        <stp>EM_S_STM07_IS</stp>
        <stp>4</stp>
        <stp>603069.SH</stp>
        <stp>9</stp>
        <stp>12/31/2010</stp>
        <stp>1</stp>
        <tr r="C2880" s="2"/>
      </tp>
      <tp t="s">
        <v/>
        <stp/>
        <stp>EM_S_STM07_IS</stp>
        <stp>4</stp>
        <stp>603058.SH</stp>
        <stp>9</stp>
        <stp>12/31/2011</stp>
        <stp>1</stp>
        <tr r="E2876" s="2"/>
      </tp>
      <tp>
        <v>366488655.80000001</v>
        <stp/>
        <stp>EM_S_STM07_IS</stp>
        <stp>4</stp>
        <stp>603038.SH</stp>
        <stp>9</stp>
        <stp>12/31/2011</stp>
        <stp>1</stp>
        <tr r="E2874" s="2"/>
      </tp>
      <tp t="s">
        <v/>
        <stp/>
        <stp>EM_S_STM07_IS</stp>
        <stp>4</stp>
        <stp>603039.SH</stp>
        <stp>9</stp>
        <stp>12/31/2010</stp>
        <stp>1</stp>
        <tr r="C2875" s="2"/>
      </tp>
      <tp>
        <v>516697249.38</v>
        <stp/>
        <stp>EM_S_STM07_IS</stp>
        <stp>4</stp>
        <stp>603028.SH</stp>
        <stp>9</stp>
        <stp>12/31/2011</stp>
        <stp>1</stp>
        <tr r="E2866" s="2"/>
      </tp>
      <tp t="s">
        <v/>
        <stp/>
        <stp>EM_S_STM07_IS</stp>
        <stp>4</stp>
        <stp>603029.SH</stp>
        <stp>9</stp>
        <stp>12/31/2010</stp>
        <stp>1</stp>
        <tr r="C2867" s="2"/>
      </tp>
      <tp>
        <v>849041800</v>
        <stp/>
        <stp>EM_S_STM07_IS</stp>
        <stp>4</stp>
        <stp>603018.SH</stp>
        <stp>9</stp>
        <stp>12/31/2011</stp>
        <stp>1</stp>
        <tr r="E2857" s="2"/>
      </tp>
      <tp t="s">
        <v/>
        <stp/>
        <stp>EM_S_STM07_IS</stp>
        <stp>4</stp>
        <stp>603019.SH</stp>
        <stp>9</stp>
        <stp>12/31/2010</stp>
        <stp>1</stp>
        <tr r="C2858" s="2"/>
      </tp>
      <tp>
        <v>838241594.59000003</v>
        <stp/>
        <stp>EM_S_STM07_IS</stp>
        <stp>4</stp>
        <stp>603008.SH</stp>
        <stp>9</stp>
        <stp>12/31/2011</stp>
        <stp>1</stp>
        <tr r="E2849" s="2"/>
      </tp>
      <tp>
        <v>276309752.98000002</v>
        <stp/>
        <stp>EM_S_STM07_IS</stp>
        <stp>4</stp>
        <stp>603009.SH</stp>
        <stp>9</stp>
        <stp>12/31/2010</stp>
        <stp>1</stp>
        <tr r="C2850" s="2"/>
      </tp>
      <tp>
        <v>836507704.19000006</v>
        <stp/>
        <stp>EM_S_STM07_IS</stp>
        <stp>4</stp>
        <stp>603098.SH</stp>
        <stp>9</stp>
        <stp>12/31/2011</stp>
        <stp>1</stp>
        <tr r="E2885" s="2"/>
      </tp>
      <tp>
        <v>115779700</v>
        <stp/>
        <stp>EM_S_STM07_IS</stp>
        <stp>4</stp>
        <stp>603099.SH</stp>
        <stp>9</stp>
        <stp>12/31/2010</stp>
        <stp>1</stp>
        <tr r="C2886" s="2"/>
      </tp>
      <tp>
        <v>223588339.72</v>
        <stp/>
        <stp>EM_S_STM07_IS</stp>
        <stp>4</stp>
        <stp>603088.SH</stp>
        <stp>9</stp>
        <stp>12/31/2011</stp>
        <stp>1</stp>
        <tr r="E2883" s="2"/>
      </tp>
      <tp>
        <v>408681421.51999998</v>
        <stp/>
        <stp>EM_S_STM07_IS</stp>
        <stp>4</stp>
        <stp>603168.SH</stp>
        <stp>9</stp>
        <stp>12/31/2011</stp>
        <stp>1</stp>
        <tr r="E2903" s="2"/>
      </tp>
      <tp t="s">
        <v/>
        <stp/>
        <stp>EM_S_STM07_IS</stp>
        <stp>4</stp>
        <stp>603169.SH</stp>
        <stp>9</stp>
        <stp>12/31/2010</stp>
        <stp>1</stp>
        <tr r="C2904" s="2"/>
      </tp>
      <tp>
        <v>325759797.92000002</v>
        <stp/>
        <stp>EM_S_STM07_IS</stp>
        <stp>4</stp>
        <stp>603158.SH</stp>
        <stp>9</stp>
        <stp>12/31/2011</stp>
        <stp>1</stp>
        <tr r="E2898" s="2"/>
      </tp>
      <tp t="s">
        <v/>
        <stp/>
        <stp>EM_S_STM07_IS</stp>
        <stp>4</stp>
        <stp>603159.SH</stp>
        <stp>9</stp>
        <stp>12/31/2010</stp>
        <stp>1</stp>
        <tr r="C2899" s="2"/>
      </tp>
      <tp>
        <v>6946422540.5</v>
        <stp/>
        <stp>EM_S_STM07_IS</stp>
        <stp>4</stp>
        <stp>603128.SH</stp>
        <stp>9</stp>
        <stp>12/31/2011</stp>
        <stp>1</stp>
        <tr r="E2896" s="2"/>
      </tp>
      <tp>
        <v>3906432362.3699999</v>
        <stp/>
        <stp>EM_S_STM07_IS</stp>
        <stp>4</stp>
        <stp>603118.SH</stp>
        <stp>9</stp>
        <stp>12/31/2011</stp>
        <stp>1</stp>
        <tr r="E2893" s="2"/>
      </tp>
      <tp>
        <v>631452386.75</v>
        <stp/>
        <stp>EM_S_STM07_IS</stp>
        <stp>4</stp>
        <stp>603108.SH</stp>
        <stp>9</stp>
        <stp>12/31/2011</stp>
        <stp>1</stp>
        <tr r="E2889" s="2"/>
      </tp>
      <tp>
        <v>2889664802.9000001</v>
        <stp/>
        <stp>EM_S_STM07_IS</stp>
        <stp>4</stp>
        <stp>603198.SH</stp>
        <stp>9</stp>
        <stp>12/31/2011</stp>
        <stp>1</stp>
        <tr r="E2908" s="2"/>
      </tp>
      <tp t="s">
        <v/>
        <stp/>
        <stp>EM_S_STM07_IS</stp>
        <stp>4</stp>
        <stp>603199.SH</stp>
        <stp>9</stp>
        <stp>12/31/2010</stp>
        <stp>1</stp>
        <tr r="C2909" s="2"/>
      </tp>
      <tp>
        <v>1656543547.52</v>
        <stp/>
        <stp>EM_S_STM07_IS</stp>
        <stp>4</stp>
        <stp>603188.SH</stp>
        <stp>9</stp>
        <stp>12/31/2011</stp>
        <stp>1</stp>
        <tr r="E2906" s="2"/>
      </tp>
      <tp t="s">
        <v/>
        <stp/>
        <stp>EM_S_STM07_IS</stp>
        <stp>4</stp>
        <stp>603189.SH</stp>
        <stp>9</stp>
        <stp>12/31/2010</stp>
        <stp>1</stp>
        <tr r="C2907" s="2"/>
      </tp>
      <tp>
        <v>282141311.25</v>
        <stp/>
        <stp>EM_S_STM07_IS</stp>
        <stp>4</stp>
        <stp>603268.SH</stp>
        <stp>9</stp>
        <stp>12/31/2011</stp>
        <stp>1</stp>
        <tr r="E2919" s="2"/>
      </tp>
      <tp>
        <v>150936047.16</v>
        <stp/>
        <stp>EM_S_STM07_IS</stp>
        <stp>4</stp>
        <stp>603258.SH</stp>
        <stp>9</stp>
        <stp>12/31/2011</stp>
        <stp>1</stp>
        <tr r="E2917" s="2"/>
      </tp>
      <tp t="s">
        <v/>
        <stp/>
        <stp>EM_S_STM07_IS</stp>
        <stp>4</stp>
        <stp>603239.SH</stp>
        <stp>9</stp>
        <stp>12/31/2010</stp>
        <stp>1</stp>
        <tr r="C2916" s="2"/>
      </tp>
      <tp>
        <v>1164916696.6900001</v>
        <stp/>
        <stp>EM_S_STM07_IS</stp>
        <stp>4</stp>
        <stp>603228.SH</stp>
        <stp>9</stp>
        <stp>12/31/2011</stp>
        <stp>1</stp>
        <tr r="E2915" s="2"/>
      </tp>
      <tp>
        <v>1066471965.59</v>
        <stp/>
        <stp>EM_S_STM07_IS</stp>
        <stp>4</stp>
        <stp>603218.SH</stp>
        <stp>9</stp>
        <stp>12/31/2011</stp>
        <stp>1</stp>
        <tr r="E2911" s="2"/>
      </tp>
      <tp>
        <v>5507570883.3699999</v>
        <stp/>
        <stp>EM_S_STM07_IS</stp>
        <stp>4</stp>
        <stp>603298.SH</stp>
        <stp>9</stp>
        <stp>12/31/2011</stp>
        <stp>1</stp>
        <tr r="E2921" s="2"/>
      </tp>
      <tp>
        <v>1432168570.25</v>
        <stp/>
        <stp>EM_S_STM07_IS</stp>
        <stp>4</stp>
        <stp>603299.SH</stp>
        <stp>9</stp>
        <stp>12/31/2010</stp>
        <stp>1</stp>
        <tr r="C2922" s="2"/>
      </tp>
      <tp>
        <v>6090560144.3699999</v>
        <stp/>
        <stp>EM_S_STM07_IS</stp>
        <stp>4</stp>
        <stp>603288.SH</stp>
        <stp>9</stp>
        <stp>12/31/2011</stp>
        <stp>1</stp>
        <tr r="E2920" s="2"/>
      </tp>
      <tp>
        <v>2728120416.1999998</v>
        <stp/>
        <stp>EM_S_STM07_IS</stp>
        <stp>4</stp>
        <stp>603368.SH</stp>
        <stp>9</stp>
        <stp>12/31/2011</stp>
        <stp>1</stp>
        <tr r="E2941" s="2"/>
      </tp>
      <tp t="s">
        <v/>
        <stp/>
        <stp>EM_S_STM07_IS</stp>
        <stp>4</stp>
        <stp>603369.SH</stp>
        <stp>9</stp>
        <stp>12/31/2010</stp>
        <stp>1</stp>
        <tr r="C2942" s="2"/>
      </tp>
      <tp>
        <v>244484108.66999999</v>
        <stp/>
        <stp>EM_S_STM07_IS</stp>
        <stp>4</stp>
        <stp>603338.SH</stp>
        <stp>9</stp>
        <stp>12/31/2011</stp>
        <stp>1</stp>
        <tr r="E2937" s="2"/>
      </tp>
      <tp t="s">
        <v/>
        <stp/>
        <stp>EM_S_STM07_IS</stp>
        <stp>4</stp>
        <stp>603339.SH</stp>
        <stp>9</stp>
        <stp>12/31/2010</stp>
        <stp>1</stp>
        <tr r="C2938" s="2"/>
      </tp>
      <tp>
        <v>2863050077.4299998</v>
        <stp/>
        <stp>EM_S_STM07_IS</stp>
        <stp>4</stp>
        <stp>603328.SH</stp>
        <stp>9</stp>
        <stp>12/31/2011</stp>
        <stp>1</stp>
        <tr r="E2934" s="2"/>
      </tp>
      <tp>
        <v>202630689.27000001</v>
        <stp/>
        <stp>EM_S_STM07_IS</stp>
        <stp>4</stp>
        <stp>603318.SH</stp>
        <stp>9</stp>
        <stp>12/31/2011</stp>
        <stp>1</stp>
        <tr r="E2930" s="2"/>
      </tp>
      <tp t="s">
        <v/>
        <stp/>
        <stp>EM_S_STM07_IS</stp>
        <stp>4</stp>
        <stp>603319.SH</stp>
        <stp>9</stp>
        <stp>12/31/2010</stp>
        <stp>1</stp>
        <tr r="C2931" s="2"/>
      </tp>
      <tp>
        <v>1262201913.52</v>
        <stp/>
        <stp>EM_S_STM07_IS</stp>
        <stp>4</stp>
        <stp>603308.SH</stp>
        <stp>9</stp>
        <stp>12/31/2011</stp>
        <stp>1</stp>
        <tr r="E2925" s="2"/>
      </tp>
      <tp t="s">
        <v/>
        <stp/>
        <stp>EM_S_STM07_IS</stp>
        <stp>4</stp>
        <stp>603309.SH</stp>
        <stp>9</stp>
        <stp>12/31/2010</stp>
        <stp>1</stp>
        <tr r="C2926" s="2"/>
      </tp>
      <tp>
        <v>201770217.93000001</v>
        <stp/>
        <stp>EM_S_STM07_IS</stp>
        <stp>4</stp>
        <stp>603398.SH</stp>
        <stp>9</stp>
        <stp>12/31/2011</stp>
        <stp>1</stp>
        <tr r="E2946" s="2"/>
      </tp>
      <tp>
        <v>3028473306.5599999</v>
        <stp/>
        <stp>EM_S_STM07_IS</stp>
        <stp>4</stp>
        <stp>603399.SH</stp>
        <stp>9</stp>
        <stp>12/31/2010</stp>
        <stp>1</stp>
        <tr r="C2947" s="2"/>
      </tp>
      <tp t="s">
        <v/>
        <stp/>
        <stp>EM_S_STM07_IS</stp>
        <stp>4</stp>
        <stp>603389.SH</stp>
        <stp>9</stp>
        <stp>12/31/2010</stp>
        <stp>1</stp>
        <tr r="C2944" s="2"/>
      </tp>
      <tp>
        <v>368214206.10000002</v>
        <stp/>
        <stp>EM_S_STM07_IS</stp>
        <stp>4</stp>
        <stp>002838.SZ</stp>
        <stp>9</stp>
        <stp>12/31/2011</stp>
        <stp>1</stp>
        <tr r="E1296" s="2"/>
      </tp>
      <tp>
        <v>779747741.62</v>
        <stp/>
        <stp>EM_S_STM07_IS</stp>
        <stp>4</stp>
        <stp>002828.SZ</stp>
        <stp>9</stp>
        <stp>12/31/2011</stp>
        <stp>1</stp>
        <tr r="E1287" s="2"/>
      </tp>
      <tp t="s">
        <v/>
        <stp/>
        <stp>EM_S_STM07_IS</stp>
        <stp>4</stp>
        <stp>002829.SZ</stp>
        <stp>9</stp>
        <stp>12/31/2010</stp>
        <stp>1</stp>
        <tr r="C1288" s="2"/>
      </tp>
      <tp>
        <v>535848898.88</v>
        <stp/>
        <stp>EM_S_STM07_IS</stp>
        <stp>4</stp>
        <stp>002818.SZ</stp>
        <stp>9</stp>
        <stp>12/31/2011</stp>
        <stp>1</stp>
        <tr r="E1277" s="2"/>
      </tp>
      <tp t="s">
        <v/>
        <stp/>
        <stp>EM_S_STM07_IS</stp>
        <stp>4</stp>
        <stp>002819.SZ</stp>
        <stp>9</stp>
        <stp>12/31/2010</stp>
        <stp>1</stp>
        <tr r="C1278" s="2"/>
      </tp>
      <tp>
        <v>139775477.11000001</v>
        <stp/>
        <stp>EM_S_STM07_IS</stp>
        <stp>4</stp>
        <stp>002808.SZ</stp>
        <stp>9</stp>
        <stp>12/31/2011</stp>
        <stp>1</stp>
        <tr r="E1268" s="2"/>
      </tp>
      <tp t="s">
        <v/>
        <stp/>
        <stp>EM_S_STM07_IS</stp>
        <stp>4</stp>
        <stp>002809.SZ</stp>
        <stp>9</stp>
        <stp>12/31/2010</stp>
        <stp>1</stp>
        <tr r="C1269" s="2"/>
      </tp>
      <tp>
        <v>377715528.25</v>
        <stp/>
        <stp>EM_S_STM07_IS</stp>
        <stp>4</stp>
        <stp>002438.SZ</stp>
        <stp>9</stp>
        <stp>12/31/2011</stp>
        <stp>1</stp>
        <tr r="E909" s="2"/>
      </tp>
      <tp>
        <v>366919937.93000001</v>
        <stp/>
        <stp>EM_S_STM07_IS</stp>
        <stp>4</stp>
        <stp>002439.SZ</stp>
        <stp>9</stp>
        <stp>12/31/2010</stp>
        <stp>1</stp>
        <tr r="C910" s="2"/>
      </tp>
      <tp>
        <v>272039285.25</v>
        <stp/>
        <stp>EM_S_STM07_IS</stp>
        <stp>4</stp>
        <stp>002428.SZ</stp>
        <stp>9</stp>
        <stp>12/31/2011</stp>
        <stp>1</stp>
        <tr r="E899" s="2"/>
      </tp>
      <tp>
        <v>3018628241.71</v>
        <stp/>
        <stp>EM_S_STM07_IS</stp>
        <stp>4</stp>
        <stp>002429.SZ</stp>
        <stp>9</stp>
        <stp>12/31/2010</stp>
        <stp>1</stp>
        <tr r="C900" s="2"/>
      </tp>
      <tp>
        <v>1135072185.2</v>
        <stp/>
        <stp>EM_S_STM07_IS</stp>
        <stp>4</stp>
        <stp>002418.SZ</stp>
        <stp>9</stp>
        <stp>12/31/2011</stp>
        <stp>1</stp>
        <tr r="E889" s="2"/>
      </tp>
      <tp>
        <v>10174361408.07</v>
        <stp/>
        <stp>EM_S_STM07_IS</stp>
        <stp>4</stp>
        <stp>002419.SZ</stp>
        <stp>9</stp>
        <stp>12/31/2010</stp>
        <stp>1</stp>
        <tr r="C890" s="2"/>
      </tp>
      <tp>
        <v>2787577157.0599999</v>
        <stp/>
        <stp>EM_S_STM07_IS</stp>
        <stp>4</stp>
        <stp>002408.SZ</stp>
        <stp>9</stp>
        <stp>12/31/2011</stp>
        <stp>1</stp>
        <tr r="E879" s="2"/>
      </tp>
      <tp>
        <v>892640264.83000004</v>
        <stp/>
        <stp>EM_S_STM07_IS</stp>
        <stp>4</stp>
        <stp>002409.SZ</stp>
        <stp>9</stp>
        <stp>12/31/2010</stp>
        <stp>1</stp>
        <tr r="C880" s="2"/>
      </tp>
      <tp>
        <v>3719114009.29</v>
        <stp/>
        <stp>EM_S_STM07_IS</stp>
        <stp>4</stp>
        <stp>002478.SZ</stp>
        <stp>9</stp>
        <stp>12/31/2011</stp>
        <stp>1</stp>
        <tr r="E949" s="2"/>
      </tp>
      <tp>
        <v>909562409.95000005</v>
        <stp/>
        <stp>EM_S_STM07_IS</stp>
        <stp>4</stp>
        <stp>002479.SZ</stp>
        <stp>9</stp>
        <stp>12/31/2010</stp>
        <stp>1</stp>
        <tr r="C950" s="2"/>
      </tp>
      <tp>
        <v>1057038256.5700001</v>
        <stp/>
        <stp>EM_S_STM07_IS</stp>
        <stp>4</stp>
        <stp>002468.SZ</stp>
        <stp>9</stp>
        <stp>12/31/2011</stp>
        <stp>1</stp>
        <tr r="E939" s="2"/>
      </tp>
      <tp>
        <v>178615923.11000001</v>
        <stp/>
        <stp>EM_S_STM07_IS</stp>
        <stp>4</stp>
        <stp>002469.SZ</stp>
        <stp>9</stp>
        <stp>12/31/2010</stp>
        <stp>1</stp>
        <tr r="C940" s="2"/>
      </tp>
      <tp>
        <v>770378185.50999999</v>
        <stp/>
        <stp>EM_S_STM07_IS</stp>
        <stp>4</stp>
        <stp>002458.SZ</stp>
        <stp>9</stp>
        <stp>12/31/2011</stp>
        <stp>1</stp>
        <tr r="E929" s="2"/>
      </tp>
      <tp>
        <v>1094380380.8699999</v>
        <stp/>
        <stp>EM_S_STM07_IS</stp>
        <stp>4</stp>
        <stp>002459.SZ</stp>
        <stp>9</stp>
        <stp>12/31/2010</stp>
        <stp>1</stp>
        <tr r="C930" s="2"/>
      </tp>
      <tp>
        <v>975792546.47000003</v>
        <stp/>
        <stp>EM_S_STM07_IS</stp>
        <stp>4</stp>
        <stp>002448.SZ</stp>
        <stp>9</stp>
        <stp>12/31/2011</stp>
        <stp>1</stp>
        <tr r="E919" s="2"/>
      </tp>
      <tp>
        <v>877465457.82000005</v>
        <stp/>
        <stp>EM_S_STM07_IS</stp>
        <stp>4</stp>
        <stp>002449.SZ</stp>
        <stp>9</stp>
        <stp>12/31/2010</stp>
        <stp>1</stp>
        <tr r="C920" s="2"/>
      </tp>
      <tp>
        <v>3764083658.5700002</v>
        <stp/>
        <stp>EM_S_STM07_IS</stp>
        <stp>4</stp>
        <stp>002498.SZ</stp>
        <stp>9</stp>
        <stp>12/31/2011</stp>
        <stp>1</stp>
        <tr r="E969" s="2"/>
      </tp>
      <tp>
        <v>323534201.35000002</v>
        <stp/>
        <stp>EM_S_STM07_IS</stp>
        <stp>4</stp>
        <stp>002499.SZ</stp>
        <stp>9</stp>
        <stp>12/31/2010</stp>
        <stp>1</stp>
        <tr r="C970" s="2"/>
      </tp>
      <tp>
        <v>775615766.65999997</v>
        <stp/>
        <stp>EM_S_STM07_IS</stp>
        <stp>4</stp>
        <stp>002488.SZ</stp>
        <stp>9</stp>
        <stp>12/31/2011</stp>
        <stp>1</stp>
        <tr r="E959" s="2"/>
      </tp>
      <tp>
        <v>2406412108.1799998</v>
        <stp/>
        <stp>EM_S_STM07_IS</stp>
        <stp>4</stp>
        <stp>002489.SZ</stp>
        <stp>9</stp>
        <stp>12/31/2010</stp>
        <stp>1</stp>
        <tr r="C960" s="2"/>
      </tp>
      <tp>
        <v>1719767714.1600001</v>
        <stp/>
        <stp>EM_S_STM07_IS</stp>
        <stp>4</stp>
        <stp>002538.SZ</stp>
        <stp>9</stp>
        <stp>12/31/2011</stp>
        <stp>1</stp>
        <tr r="E1008" s="2"/>
      </tp>
      <tp>
        <v>2047417404.1400001</v>
        <stp/>
        <stp>EM_S_STM07_IS</stp>
        <stp>4</stp>
        <stp>002539.SZ</stp>
        <stp>9</stp>
        <stp>12/31/2010</stp>
        <stp>1</stp>
        <tr r="C1009" s="2"/>
      </tp>
      <tp>
        <v>354913551.00999999</v>
        <stp/>
        <stp>EM_S_STM07_IS</stp>
        <stp>4</stp>
        <stp>002528.SZ</stp>
        <stp>9</stp>
        <stp>12/31/2011</stp>
        <stp>1</stp>
        <tr r="E998" s="2"/>
      </tp>
      <tp>
        <v>347929157.19999999</v>
        <stp/>
        <stp>EM_S_STM07_IS</stp>
        <stp>4</stp>
        <stp>002529.SZ</stp>
        <stp>9</stp>
        <stp>12/31/2010</stp>
        <stp>1</stp>
        <tr r="C999" s="2"/>
      </tp>
      <tp>
        <v>937491018.21000004</v>
        <stp/>
        <stp>EM_S_STM07_IS</stp>
        <stp>4</stp>
        <stp>002518.SZ</stp>
        <stp>9</stp>
        <stp>12/31/2011</stp>
        <stp>1</stp>
        <tr r="E989" s="2"/>
      </tp>
      <tp>
        <v>856949483.16999996</v>
        <stp/>
        <stp>EM_S_STM07_IS</stp>
        <stp>4</stp>
        <stp>002519.SZ</stp>
        <stp>9</stp>
        <stp>12/31/2010</stp>
        <stp>1</stp>
        <tr r="C990" s="2"/>
      </tp>
      <tp>
        <v>1533887592.05</v>
        <stp/>
        <stp>EM_S_STM07_IS</stp>
        <stp>4</stp>
        <stp>002508.SZ</stp>
        <stp>9</stp>
        <stp>12/31/2011</stp>
        <stp>1</stp>
        <tr r="E979" s="2"/>
      </tp>
      <tp>
        <v>281076119.5</v>
        <stp/>
        <stp>EM_S_STM07_IS</stp>
        <stp>4</stp>
        <stp>002509.SZ</stp>
        <stp>9</stp>
        <stp>12/31/2010</stp>
        <stp>1</stp>
        <tr r="C980" s="2"/>
      </tp>
      <tp>
        <v>711325502.97000003</v>
        <stp/>
        <stp>EM_S_STM07_IS</stp>
        <stp>4</stp>
        <stp>002578.SZ</stp>
        <stp>9</stp>
        <stp>12/31/2011</stp>
        <stp>1</stp>
        <tr r="E1048" s="2"/>
      </tp>
      <tp>
        <v>326937715.80000001</v>
        <stp/>
        <stp>EM_S_STM07_IS</stp>
        <stp>4</stp>
        <stp>002579.SZ</stp>
        <stp>9</stp>
        <stp>12/31/2010</stp>
        <stp>1</stp>
        <tr r="C1049" s="2"/>
      </tp>
      <tp>
        <v>117930665.77</v>
        <stp/>
        <stp>EM_S_STM07_IS</stp>
        <stp>4</stp>
        <stp>002568.SZ</stp>
        <stp>9</stp>
        <stp>12/31/2011</stp>
        <stp>1</stp>
        <tr r="E1038" s="2"/>
      </tp>
      <tp>
        <v>537371392.48000002</v>
        <stp/>
        <stp>EM_S_STM07_IS</stp>
        <stp>4</stp>
        <stp>002569.SZ</stp>
        <stp>9</stp>
        <stp>12/31/2010</stp>
        <stp>1</stp>
        <tr r="C1039" s="2"/>
      </tp>
      <tp>
        <v>322148342.67000002</v>
        <stp/>
        <stp>EM_S_STM07_IS</stp>
        <stp>4</stp>
        <stp>002558.SZ</stp>
        <stp>9</stp>
        <stp>12/31/2011</stp>
        <stp>1</stp>
        <tr r="E1028" s="2"/>
      </tp>
      <tp>
        <v>642905197.19000006</v>
        <stp/>
        <stp>EM_S_STM07_IS</stp>
        <stp>4</stp>
        <stp>002559.SZ</stp>
        <stp>9</stp>
        <stp>12/31/2010</stp>
        <stp>1</stp>
        <tr r="C1029" s="2"/>
      </tp>
      <tp>
        <v>1491570829.71</v>
        <stp/>
        <stp>EM_S_STM07_IS</stp>
        <stp>4</stp>
        <stp>002548.SZ</stp>
        <stp>9</stp>
        <stp>12/31/2011</stp>
        <stp>1</stp>
        <tr r="E1018" s="2"/>
      </tp>
      <tp>
        <v>120699003.92</v>
        <stp/>
        <stp>EM_S_STM07_IS</stp>
        <stp>4</stp>
        <stp>002549.SZ</stp>
        <stp>9</stp>
        <stp>12/31/2010</stp>
        <stp>1</stp>
        <tr r="C1019" s="2"/>
      </tp>
      <tp>
        <v>647001988.50999999</v>
        <stp/>
        <stp>EM_S_STM07_IS</stp>
        <stp>4</stp>
        <stp>002598.SZ</stp>
        <stp>9</stp>
        <stp>12/31/2011</stp>
        <stp>1</stp>
        <tr r="E1068" s="2"/>
      </tp>
      <tp>
        <v>449390372.93000001</v>
        <stp/>
        <stp>EM_S_STM07_IS</stp>
        <stp>4</stp>
        <stp>002599.SZ</stp>
        <stp>9</stp>
        <stp>12/31/2010</stp>
        <stp>1</stp>
        <tr r="C1069" s="2"/>
      </tp>
      <tp>
        <v>4568572811.7600002</v>
        <stp/>
        <stp>EM_S_STM07_IS</stp>
        <stp>4</stp>
        <stp>002588.SZ</stp>
        <stp>9</stp>
        <stp>12/31/2011</stp>
        <stp>1</stp>
        <tr r="E1058" s="2"/>
      </tp>
      <tp>
        <v>2213382663.0700002</v>
        <stp/>
        <stp>EM_S_STM07_IS</stp>
        <stp>4</stp>
        <stp>002589.SZ</stp>
        <stp>9</stp>
        <stp>12/31/2010</stp>
        <stp>1</stp>
        <tr r="C1059" s="2"/>
      </tp>
      <tp>
        <v>769304207.24000001</v>
        <stp/>
        <stp>EM_S_STM07_IS</stp>
        <stp>4</stp>
        <stp>002638.SZ</stp>
        <stp>9</stp>
        <stp>12/31/2011</stp>
        <stp>1</stp>
        <tr r="E1108" s="2"/>
      </tp>
      <tp>
        <v>265962164.53</v>
        <stp/>
        <stp>EM_S_STM07_IS</stp>
        <stp>4</stp>
        <stp>002639.SZ</stp>
        <stp>9</stp>
        <stp>12/31/2010</stp>
        <stp>1</stp>
        <tr r="C1109" s="2"/>
      </tp>
      <tp>
        <v>2552175984.1399999</v>
        <stp/>
        <stp>EM_S_STM07_IS</stp>
        <stp>4</stp>
        <stp>002628.SZ</stp>
        <stp>9</stp>
        <stp>12/31/2011</stp>
        <stp>1</stp>
        <tr r="E1098" s="2"/>
      </tp>
      <tp>
        <v>430362844.74000001</v>
        <stp/>
        <stp>EM_S_STM07_IS</stp>
        <stp>4</stp>
        <stp>002629.SZ</stp>
        <stp>9</stp>
        <stp>12/31/2010</stp>
        <stp>1</stp>
        <tr r="C1099" s="2"/>
      </tp>
      <tp>
        <v>269103155.08999997</v>
        <stp/>
        <stp>EM_S_STM07_IS</stp>
        <stp>4</stp>
        <stp>002618.SZ</stp>
        <stp>9</stp>
        <stp>12/31/2011</stp>
        <stp>1</stp>
        <tr r="E1088" s="2"/>
      </tp>
      <tp>
        <v>320861553.88999999</v>
        <stp/>
        <stp>EM_S_STM07_IS</stp>
        <stp>4</stp>
        <stp>002619.SZ</stp>
        <stp>9</stp>
        <stp>12/31/2010</stp>
        <stp>1</stp>
        <tr r="C1089" s="2"/>
      </tp>
      <tp>
        <v>2600979927.2600002</v>
        <stp/>
        <stp>EM_S_STM07_IS</stp>
        <stp>4</stp>
        <stp>002608.SZ</stp>
        <stp>9</stp>
        <stp>12/31/2011</stp>
        <stp>1</stp>
        <tr r="E1078" s="2"/>
      </tp>
      <tp>
        <v>309805247.70999998</v>
        <stp/>
        <stp>EM_S_STM07_IS</stp>
        <stp>4</stp>
        <stp>002609.SZ</stp>
        <stp>9</stp>
        <stp>12/31/2010</stp>
        <stp>1</stp>
        <tr r="C1079" s="2"/>
      </tp>
      <tp>
        <v>1172793419.24</v>
        <stp/>
        <stp>EM_S_STM07_IS</stp>
        <stp>4</stp>
        <stp>002678.SZ</stp>
        <stp>9</stp>
        <stp>12/31/2011</stp>
        <stp>1</stp>
        <tr r="E1148" s="2"/>
      </tp>
      <tp>
        <v>110434219.09999999</v>
        <stp/>
        <stp>EM_S_STM07_IS</stp>
        <stp>4</stp>
        <stp>002679.SZ</stp>
        <stp>9</stp>
        <stp>12/31/2010</stp>
        <stp>1</stp>
        <tr r="C1149" s="2"/>
      </tp>
      <tp>
        <v>3194105484.8299999</v>
        <stp/>
        <stp>EM_S_STM07_IS</stp>
        <stp>4</stp>
        <stp>002668.SZ</stp>
        <stp>9</stp>
        <stp>12/31/2011</stp>
        <stp>1</stp>
        <tr r="E1138" s="2"/>
      </tp>
      <tp>
        <v>309448230.68000001</v>
        <stp/>
        <stp>EM_S_STM07_IS</stp>
        <stp>4</stp>
        <stp>002669.SZ</stp>
        <stp>9</stp>
        <stp>12/31/2010</stp>
        <stp>1</stp>
        <tr r="C1139" s="2"/>
      </tp>
      <tp>
        <v>327809968.50999999</v>
        <stp/>
        <stp>EM_S_STM07_IS</stp>
        <stp>4</stp>
        <stp>002658.SZ</stp>
        <stp>9</stp>
        <stp>12/31/2011</stp>
        <stp>1</stp>
        <tr r="E1128" s="2"/>
      </tp>
      <tp>
        <v>691942032.03999996</v>
        <stp/>
        <stp>EM_S_STM07_IS</stp>
        <stp>4</stp>
        <stp>002659.SZ</stp>
        <stp>9</stp>
        <stp>12/31/2010</stp>
        <stp>1</stp>
        <tr r="C1129" s="2"/>
      </tp>
      <tp>
        <v>3247867430.21</v>
        <stp/>
        <stp>EM_S_STM07_IS</stp>
        <stp>4</stp>
        <stp>002648.SZ</stp>
        <stp>9</stp>
        <stp>12/31/2011</stp>
        <stp>1</stp>
        <tr r="E1118" s="2"/>
      </tp>
      <tp>
        <v>429337545.18000001</v>
        <stp/>
        <stp>EM_S_STM07_IS</stp>
        <stp>4</stp>
        <stp>002649.SZ</stp>
        <stp>9</stp>
        <stp>12/31/2010</stp>
        <stp>1</stp>
        <tr r="C1119" s="2"/>
      </tp>
      <tp>
        <v>595618971.85000002</v>
        <stp/>
        <stp>EM_S_STM07_IS</stp>
        <stp>4</stp>
        <stp>002698.SZ</stp>
        <stp>9</stp>
        <stp>12/31/2011</stp>
        <stp>1</stp>
        <tr r="E1168" s="2"/>
      </tp>
      <tp>
        <v>190698119.31999999</v>
        <stp/>
        <stp>EM_S_STM07_IS</stp>
        <stp>4</stp>
        <stp>002699.SZ</stp>
        <stp>9</stp>
        <stp>12/31/2010</stp>
        <stp>1</stp>
        <tr r="C1169" s="2"/>
      </tp>
      <tp>
        <v>720726464.38999999</v>
        <stp/>
        <stp>EM_S_STM07_IS</stp>
        <stp>4</stp>
        <stp>002688.SZ</stp>
        <stp>9</stp>
        <stp>12/31/2011</stp>
        <stp>1</stp>
        <tr r="E1158" s="2"/>
      </tp>
      <tp>
        <v>1339618843.5699999</v>
        <stp/>
        <stp>EM_S_STM07_IS</stp>
        <stp>4</stp>
        <stp>002689.SZ</stp>
        <stp>9</stp>
        <stp>12/31/2010</stp>
        <stp>1</stp>
        <tr r="C1159" s="2"/>
      </tp>
      <tp>
        <v>325311825.44999999</v>
        <stp/>
        <stp>EM_S_STM07_IS</stp>
        <stp>4</stp>
        <stp>002738.SZ</stp>
        <stp>9</stp>
        <stp>12/31/2011</stp>
        <stp>1</stp>
        <tr r="E1205" s="2"/>
      </tp>
      <tp t="s">
        <v/>
        <stp/>
        <stp>EM_S_STM07_IS</stp>
        <stp>4</stp>
        <stp>002739.SZ</stp>
        <stp>9</stp>
        <stp>12/31/2010</stp>
        <stp>1</stp>
        <tr r="C1206" s="2"/>
      </tp>
      <tp>
        <v>305131322.02999997</v>
        <stp/>
        <stp>EM_S_STM07_IS</stp>
        <stp>4</stp>
        <stp>002728.SZ</stp>
        <stp>9</stp>
        <stp>12/31/2011</stp>
        <stp>1</stp>
        <tr r="E1195" s="2"/>
      </tp>
      <tp t="s">
        <v/>
        <stp/>
        <stp>EM_S_STM07_IS</stp>
        <stp>4</stp>
        <stp>002729.SZ</stp>
        <stp>9</stp>
        <stp>12/31/2010</stp>
        <stp>1</stp>
        <tr r="C1196" s="2"/>
      </tp>
      <tp>
        <v>226861284.18000001</v>
        <stp/>
        <stp>EM_S_STM07_IS</stp>
        <stp>4</stp>
        <stp>002718.SZ</stp>
        <stp>9</stp>
        <stp>12/31/2011</stp>
        <stp>1</stp>
        <tr r="E1186" s="2"/>
      </tp>
      <tp>
        <v>313799302.77999997</v>
        <stp/>
        <stp>EM_S_STM07_IS</stp>
        <stp>4</stp>
        <stp>002719.SZ</stp>
        <stp>9</stp>
        <stp>12/31/2010</stp>
        <stp>1</stp>
        <tr r="C1187" s="2"/>
      </tp>
      <tp t="s">
        <v/>
        <stp/>
        <stp>EM_S_STM07_IS</stp>
        <stp>4</stp>
        <stp>002708.SZ</stp>
        <stp>9</stp>
        <stp>12/31/2011</stp>
        <stp>1</stp>
        <tr r="E1177" s="2"/>
      </tp>
      <tp>
        <v>364515072.58999997</v>
        <stp/>
        <stp>EM_S_STM07_IS</stp>
        <stp>4</stp>
        <stp>002709.SZ</stp>
        <stp>9</stp>
        <stp>12/31/2010</stp>
        <stp>1</stp>
        <tr r="C1178" s="2"/>
      </tp>
      <tp>
        <v>885067348.60000002</v>
        <stp/>
        <stp>EM_S_STM07_IS</stp>
        <stp>4</stp>
        <stp>002778.SZ</stp>
        <stp>9</stp>
        <stp>12/31/2011</stp>
        <stp>1</stp>
        <tr r="E1241" s="2"/>
      </tp>
      <tp t="s">
        <v/>
        <stp/>
        <stp>EM_S_STM07_IS</stp>
        <stp>4</stp>
        <stp>002779.SZ</stp>
        <stp>9</stp>
        <stp>12/31/2010</stp>
        <stp>1</stp>
        <tr r="C1242" s="2"/>
      </tp>
      <tp>
        <v>388803499.35000002</v>
        <stp/>
        <stp>EM_S_STM07_IS</stp>
        <stp>4</stp>
        <stp>002768.SZ</stp>
        <stp>9</stp>
        <stp>12/31/2011</stp>
        <stp>1</stp>
        <tr r="E1232" s="2"/>
      </tp>
      <tp t="s">
        <v/>
        <stp/>
        <stp>EM_S_STM07_IS</stp>
        <stp>4</stp>
        <stp>002769.SZ</stp>
        <stp>9</stp>
        <stp>12/31/2010</stp>
        <stp>1</stp>
        <tr r="C1233" s="2"/>
      </tp>
      <tp>
        <v>799315259.34000003</v>
        <stp/>
        <stp>EM_S_STM07_IS</stp>
        <stp>4</stp>
        <stp>002758.SZ</stp>
        <stp>9</stp>
        <stp>12/31/2011</stp>
        <stp>1</stp>
        <tr r="E1223" s="2"/>
      </tp>
      <tp t="s">
        <v/>
        <stp/>
        <stp>EM_S_STM07_IS</stp>
        <stp>4</stp>
        <stp>002759.SZ</stp>
        <stp>9</stp>
        <stp>12/31/2010</stp>
        <stp>1</stp>
        <tr r="C1224" s="2"/>
      </tp>
      <tp>
        <v>958946118.28999996</v>
        <stp/>
        <stp>EM_S_STM07_IS</stp>
        <stp>4</stp>
        <stp>002748.SZ</stp>
        <stp>9</stp>
        <stp>12/31/2011</stp>
        <stp>1</stp>
        <tr r="E1214" s="2"/>
      </tp>
      <tp t="s">
        <v/>
        <stp/>
        <stp>EM_S_STM07_IS</stp>
        <stp>4</stp>
        <stp>002749.SZ</stp>
        <stp>9</stp>
        <stp>12/31/2010</stp>
        <stp>1</stp>
        <tr r="C1215" s="2"/>
      </tp>
      <tp>
        <v>354310972.44999999</v>
        <stp/>
        <stp>EM_S_STM07_IS</stp>
        <stp>4</stp>
        <stp>002798.SZ</stp>
        <stp>9</stp>
        <stp>12/31/2011</stp>
        <stp>1</stp>
        <tr r="E1259" s="2"/>
      </tp>
      <tp>
        <v>310622479.69999999</v>
        <stp/>
        <stp>EM_S_STM07_IS</stp>
        <stp>4</stp>
        <stp>002799.SZ</stp>
        <stp>9</stp>
        <stp>12/31/2010</stp>
        <stp>1</stp>
        <tr r="C1260" s="2"/>
      </tp>
      <tp>
        <v>2948581496.6599998</v>
        <stp/>
        <stp>EM_S_STM07_IS</stp>
        <stp>4</stp>
        <stp>002788.SZ</stp>
        <stp>9</stp>
        <stp>12/31/2011</stp>
        <stp>1</stp>
        <tr r="E1250" s="2"/>
      </tp>
      <tp t="s">
        <v/>
        <stp/>
        <stp>EM_S_STM07_IS</stp>
        <stp>4</stp>
        <stp>002789.SZ</stp>
        <stp>9</stp>
        <stp>12/31/2010</stp>
        <stp>1</stp>
        <tr r="C1251" s="2"/>
      </tp>
      <tp>
        <v>622772165.12</v>
        <stp/>
        <stp>EM_S_STM07_IS</stp>
        <stp>4</stp>
        <stp>002038.SZ</stp>
        <stp>9</stp>
        <stp>12/31/2011</stp>
        <stp>1</stp>
        <tr r="E510" s="2"/>
      </tp>
      <tp>
        <v>1445658601.5</v>
        <stp/>
        <stp>EM_S_STM07_IS</stp>
        <stp>4</stp>
        <stp>002039.SZ</stp>
        <stp>9</stp>
        <stp>12/31/2010</stp>
        <stp>1</stp>
        <tr r="C511" s="2"/>
      </tp>
      <tp>
        <v>1969854616.05</v>
        <stp/>
        <stp>EM_S_STM07_IS</stp>
        <stp>4</stp>
        <stp>002028.SZ</stp>
        <stp>9</stp>
        <stp>12/31/2011</stp>
        <stp>1</stp>
        <tr r="E500" s="2"/>
      </tp>
      <tp>
        <v>2197756556.1399999</v>
        <stp/>
        <stp>EM_S_STM07_IS</stp>
        <stp>4</stp>
        <stp>002029.SZ</stp>
        <stp>9</stp>
        <stp>12/31/2010</stp>
        <stp>1</stp>
        <tr r="C501" s="2"/>
      </tp>
      <tp>
        <v>908251003.83000004</v>
        <stp/>
        <stp>EM_S_STM07_IS</stp>
        <stp>4</stp>
        <stp>002018.SZ</stp>
        <stp>9</stp>
        <stp>12/31/2011</stp>
        <stp>1</stp>
        <tr r="E490" s="2"/>
      </tp>
      <tp>
        <v>379884873.79000002</v>
        <stp/>
        <stp>EM_S_STM07_IS</stp>
        <stp>4</stp>
        <stp>002019.SZ</stp>
        <stp>9</stp>
        <stp>12/31/2010</stp>
        <stp>1</stp>
        <tr r="C491" s="2"/>
      </tp>
      <tp>
        <v>3627965363.7600002</v>
        <stp/>
        <stp>EM_S_STM07_IS</stp>
        <stp>4</stp>
        <stp>002008.SZ</stp>
        <stp>9</stp>
        <stp>12/31/2011</stp>
        <stp>1</stp>
        <tr r="E480" s="2"/>
      </tp>
      <tp>
        <v>1073091259.8099999</v>
        <stp/>
        <stp>EM_S_STM07_IS</stp>
        <stp>4</stp>
        <stp>002009.SZ</stp>
        <stp>9</stp>
        <stp>12/31/2010</stp>
        <stp>1</stp>
        <tr r="C481" s="2"/>
      </tp>
      <tp>
        <v>8762342978.4899998</v>
        <stp/>
        <stp>EM_S_STM07_IS</stp>
        <stp>4</stp>
        <stp>002078.SZ</stp>
        <stp>9</stp>
        <stp>12/31/2011</stp>
        <stp>1</stp>
        <tr r="E550" s="2"/>
      </tp>
      <tp>
        <v>818615094.64999998</v>
        <stp/>
        <stp>EM_S_STM07_IS</stp>
        <stp>4</stp>
        <stp>002079.SZ</stp>
        <stp>9</stp>
        <stp>12/31/2010</stp>
        <stp>1</stp>
        <tr r="C551" s="2"/>
      </tp>
      <tp>
        <v>3945467400.0999999</v>
        <stp/>
        <stp>EM_S_STM07_IS</stp>
        <stp>4</stp>
        <stp>002068.SZ</stp>
        <stp>9</stp>
        <stp>12/31/2011</stp>
        <stp>1</stp>
        <tr r="E540" s="2"/>
      </tp>
      <tp>
        <v>2259046668.6700001</v>
        <stp/>
        <stp>EM_S_STM07_IS</stp>
        <stp>4</stp>
        <stp>002069.SZ</stp>
        <stp>9</stp>
        <stp>12/31/2010</stp>
        <stp>1</stp>
        <tr r="C541" s="2"/>
      </tp>
      <tp>
        <v>132644178.44</v>
        <stp/>
        <stp>EM_S_STM07_IS</stp>
        <stp>4</stp>
        <stp>002058.SZ</stp>
        <stp>9</stp>
        <stp>12/31/2011</stp>
        <stp>1</stp>
        <tr r="E530" s="2"/>
      </tp>
      <tp>
        <v>265647566.71000001</v>
        <stp/>
        <stp>EM_S_STM07_IS</stp>
        <stp>4</stp>
        <stp>002059.SZ</stp>
        <stp>9</stp>
        <stp>12/31/2010</stp>
        <stp>1</stp>
        <tr r="C531" s="2"/>
      </tp>
      <tp>
        <v>3682431442.2399998</v>
        <stp/>
        <stp>EM_S_STM07_IS</stp>
        <stp>4</stp>
        <stp>002048.SZ</stp>
        <stp>9</stp>
        <stp>12/31/2011</stp>
        <stp>1</stp>
        <tr r="E520" s="2"/>
      </tp>
      <tp>
        <v>348693793.58999997</v>
        <stp/>
        <stp>EM_S_STM07_IS</stp>
        <stp>4</stp>
        <stp>002049.SZ</stp>
        <stp>9</stp>
        <stp>12/31/2010</stp>
        <stp>1</stp>
        <tr r="C521" s="2"/>
      </tp>
      <tp>
        <v>1037597781.73</v>
        <stp/>
        <stp>EM_S_STM07_IS</stp>
        <stp>4</stp>
        <stp>002098.SZ</stp>
        <stp>9</stp>
        <stp>12/31/2011</stp>
        <stp>1</stp>
        <tr r="E570" s="2"/>
      </tp>
      <tp>
        <v>1074589259.8499999</v>
        <stp/>
        <stp>EM_S_STM07_IS</stp>
        <stp>4</stp>
        <stp>002099.SZ</stp>
        <stp>9</stp>
        <stp>12/31/2010</stp>
        <stp>1</stp>
        <tr r="C571" s="2"/>
      </tp>
      <tp>
        <v>979804455.62</v>
        <stp/>
        <stp>EM_S_STM07_IS</stp>
        <stp>4</stp>
        <stp>002088.SZ</stp>
        <stp>9</stp>
        <stp>12/31/2011</stp>
        <stp>1</stp>
        <tr r="E560" s="2"/>
      </tp>
      <tp>
        <v>544654521.15999997</v>
        <stp/>
        <stp>EM_S_STM07_IS</stp>
        <stp>4</stp>
        <stp>002089.SZ</stp>
        <stp>9</stp>
        <stp>12/31/2010</stp>
        <stp>1</stp>
        <tr r="C561" s="2"/>
      </tp>
      <tp>
        <v>550434646.48000002</v>
        <stp/>
        <stp>EM_S_STM07_IS</stp>
        <stp>4</stp>
        <stp>002138.SZ</stp>
        <stp>9</stp>
        <stp>12/31/2011</stp>
        <stp>1</stp>
        <tr r="E610" s="2"/>
      </tp>
      <tp>
        <v>891188503.16999996</v>
        <stp/>
        <stp>EM_S_STM07_IS</stp>
        <stp>4</stp>
        <stp>002139.SZ</stp>
        <stp>9</stp>
        <stp>12/31/2010</stp>
        <stp>1</stp>
        <tr r="C611" s="2"/>
      </tp>
      <tp>
        <v>6502471878.0100002</v>
        <stp/>
        <stp>EM_S_STM07_IS</stp>
        <stp>4</stp>
        <stp>002128.SZ</stp>
        <stp>9</stp>
        <stp>12/31/2011</stp>
        <stp>1</stp>
        <tr r="E600" s="2"/>
      </tp>
      <tp>
        <v>1308625099.6900001</v>
        <stp/>
        <stp>EM_S_STM07_IS</stp>
        <stp>4</stp>
        <stp>002129.SZ</stp>
        <stp>9</stp>
        <stp>12/31/2010</stp>
        <stp>1</stp>
        <tr r="C601" s="2"/>
      </tp>
      <tp>
        <v>927619550.21000004</v>
        <stp/>
        <stp>EM_S_STM07_IS</stp>
        <stp>4</stp>
        <stp>002118.SZ</stp>
        <stp>9</stp>
        <stp>12/31/2011</stp>
        <stp>1</stp>
        <tr r="E590" s="2"/>
      </tp>
      <tp>
        <v>1039729262.39</v>
        <stp/>
        <stp>EM_S_STM07_IS</stp>
        <stp>4</stp>
        <stp>002119.SZ</stp>
        <stp>9</stp>
        <stp>12/31/2010</stp>
        <stp>1</stp>
        <tr r="C591" s="2"/>
      </tp>
      <tp>
        <v>1660217498.1300001</v>
        <stp/>
        <stp>EM_S_STM07_IS</stp>
        <stp>4</stp>
        <stp>002108.SZ</stp>
        <stp>9</stp>
        <stp>12/31/2011</stp>
        <stp>1</stp>
        <tr r="E580" s="2"/>
      </tp>
      <tp>
        <v>1028815109.61</v>
        <stp/>
        <stp>EM_S_STM07_IS</stp>
        <stp>4</stp>
        <stp>002109.SZ</stp>
        <stp>9</stp>
        <stp>12/31/2010</stp>
        <stp>1</stp>
        <tr r="C581" s="2"/>
      </tp>
      <tp>
        <v>478435358.16000003</v>
        <stp/>
        <stp>EM_S_STM07_IS</stp>
        <stp>4</stp>
        <stp>002178.SZ</stp>
        <stp>9</stp>
        <stp>12/31/2011</stp>
        <stp>1</stp>
        <tr r="E650" s="2"/>
      </tp>
      <tp>
        <v>1521207411.6199999</v>
        <stp/>
        <stp>EM_S_STM07_IS</stp>
        <stp>4</stp>
        <stp>002179.SZ</stp>
        <stp>9</stp>
        <stp>12/31/2010</stp>
        <stp>1</stp>
        <tr r="C651" s="2"/>
      </tp>
      <tp>
        <v>370142507.5</v>
        <stp/>
        <stp>EM_S_STM07_IS</stp>
        <stp>4</stp>
        <stp>002168.SZ</stp>
        <stp>9</stp>
        <stp>12/31/2011</stp>
        <stp>1</stp>
        <tr r="E640" s="2"/>
      </tp>
      <tp>
        <v>461215578.20999998</v>
        <stp/>
        <stp>EM_S_STM07_IS</stp>
        <stp>4</stp>
        <stp>002169.SZ</stp>
        <stp>9</stp>
        <stp>12/31/2010</stp>
        <stp>1</stp>
        <tr r="C641" s="2"/>
      </tp>
      <tp>
        <v>860443580.84000003</v>
        <stp/>
        <stp>EM_S_STM07_IS</stp>
        <stp>4</stp>
        <stp>002158.SZ</stp>
        <stp>9</stp>
        <stp>12/31/2011</stp>
        <stp>1</stp>
        <tr r="E630" s="2"/>
      </tp>
      <tp>
        <v>338991561.60000002</v>
        <stp/>
        <stp>EM_S_STM07_IS</stp>
        <stp>4</stp>
        <stp>002159.SZ</stp>
        <stp>9</stp>
        <stp>12/31/2010</stp>
        <stp>1</stp>
        <tr r="C631" s="2"/>
      </tp>
      <tp>
        <v>238420640.38999999</v>
        <stp/>
        <stp>EM_S_STM07_IS</stp>
        <stp>4</stp>
        <stp>002148.SZ</stp>
        <stp>9</stp>
        <stp>12/31/2011</stp>
        <stp>1</stp>
        <tr r="E620" s="2"/>
      </tp>
      <tp>
        <v>1253463261.9200001</v>
        <stp/>
        <stp>EM_S_STM07_IS</stp>
        <stp>4</stp>
        <stp>002149.SZ</stp>
        <stp>9</stp>
        <stp>12/31/2010</stp>
        <stp>1</stp>
        <tr r="C621" s="2"/>
      </tp>
      <tp>
        <v>85913205.950000003</v>
        <stp/>
        <stp>EM_S_STM07_IS</stp>
        <stp>4</stp>
        <stp>002198.SZ</stp>
        <stp>9</stp>
        <stp>12/31/2011</stp>
        <stp>1</stp>
        <tr r="E670" s="2"/>
      </tp>
      <tp>
        <v>305986832.51999998</v>
        <stp/>
        <stp>EM_S_STM07_IS</stp>
        <stp>4</stp>
        <stp>002199.SZ</stp>
        <stp>9</stp>
        <stp>12/31/2010</stp>
        <stp>1</stp>
        <tr r="C671" s="2"/>
      </tp>
      <tp>
        <v>337596701.37</v>
        <stp/>
        <stp>EM_S_STM07_IS</stp>
        <stp>4</stp>
        <stp>002188.SZ</stp>
        <stp>9</stp>
        <stp>12/31/2011</stp>
        <stp>1</stp>
        <tr r="E660" s="2"/>
      </tp>
      <tp>
        <v>448136719.48000002</v>
        <stp/>
        <stp>EM_S_STM07_IS</stp>
        <stp>4</stp>
        <stp>002189.SZ</stp>
        <stp>9</stp>
        <stp>12/31/2010</stp>
        <stp>1</stp>
        <tr r="C661" s="2"/>
      </tp>
      <tp>
        <v>849541305.82000005</v>
        <stp/>
        <stp>EM_S_STM07_IS</stp>
        <stp>4</stp>
        <stp>002238.SZ</stp>
        <stp>9</stp>
        <stp>12/31/2011</stp>
        <stp>1</stp>
        <tr r="E710" s="2"/>
      </tp>
      <tp>
        <v>417552695.29000002</v>
        <stp/>
        <stp>EM_S_STM07_IS</stp>
        <stp>4</stp>
        <stp>002239.SZ</stp>
        <stp>9</stp>
        <stp>12/31/2010</stp>
        <stp>1</stp>
        <tr r="C711" s="2"/>
      </tp>
      <tp>
        <v>1918418901.95</v>
        <stp/>
        <stp>EM_S_STM07_IS</stp>
        <stp>4</stp>
        <stp>002228.SZ</stp>
        <stp>9</stp>
        <stp>12/31/2011</stp>
        <stp>1</stp>
        <tr r="E700" s="2"/>
      </tp>
      <tp>
        <v>282121814.17000002</v>
        <stp/>
        <stp>EM_S_STM07_IS</stp>
        <stp>4</stp>
        <stp>002229.SZ</stp>
        <stp>9</stp>
        <stp>12/31/2010</stp>
        <stp>1</stp>
        <tr r="C701" s="2"/>
      </tp>
      <tp>
        <v>478086568.66000003</v>
        <stp/>
        <stp>EM_S_STM07_IS</stp>
        <stp>4</stp>
        <stp>002218.SZ</stp>
        <stp>9</stp>
        <stp>12/31/2011</stp>
        <stp>1</stp>
        <tr r="E690" s="2"/>
      </tp>
      <tp>
        <v>299331669.31</v>
        <stp/>
        <stp>EM_S_STM07_IS</stp>
        <stp>4</stp>
        <stp>002219.SZ</stp>
        <stp>9</stp>
        <stp>12/31/2010</stp>
        <stp>1</stp>
        <tr r="C691" s="2"/>
      </tp>
      <tp>
        <v>1096531633.24</v>
        <stp/>
        <stp>EM_S_STM07_IS</stp>
        <stp>4</stp>
        <stp>002208.SZ</stp>
        <stp>9</stp>
        <stp>12/31/2011</stp>
        <stp>1</stp>
        <tr r="E680" s="2"/>
      </tp>
      <tp>
        <v>542962483.42999995</v>
        <stp/>
        <stp>EM_S_STM07_IS</stp>
        <stp>4</stp>
        <stp>002209.SZ</stp>
        <stp>9</stp>
        <stp>12/31/2010</stp>
        <stp>1</stp>
        <tr r="C681" s="2"/>
      </tp>
      <tp>
        <v>610159763.91999996</v>
        <stp/>
        <stp>EM_S_STM07_IS</stp>
        <stp>4</stp>
        <stp>002278.SZ</stp>
        <stp>9</stp>
        <stp>12/31/2011</stp>
        <stp>1</stp>
        <tr r="E749" s="2"/>
      </tp>
      <tp>
        <v>188959111.18000001</v>
        <stp/>
        <stp>EM_S_STM07_IS</stp>
        <stp>4</stp>
        <stp>002279.SZ</stp>
        <stp>9</stp>
        <stp>12/31/2010</stp>
        <stp>1</stp>
        <tr r="C750" s="2"/>
      </tp>
      <tp>
        <v>508358984.73000002</v>
        <stp/>
        <stp>EM_S_STM07_IS</stp>
        <stp>4</stp>
        <stp>002268.SZ</stp>
        <stp>9</stp>
        <stp>12/31/2011</stp>
        <stp>1</stp>
        <tr r="E739" s="2"/>
      </tp>
      <tp>
        <v>7500479103</v>
        <stp/>
        <stp>EM_S_STM07_IS</stp>
        <stp>4</stp>
        <stp>002269.SZ</stp>
        <stp>9</stp>
        <stp>12/31/2010</stp>
        <stp>1</stp>
        <tr r="C740" s="2"/>
      </tp>
      <tp>
        <v>936008387.75999999</v>
        <stp/>
        <stp>EM_S_STM07_IS</stp>
        <stp>4</stp>
        <stp>002258.SZ</stp>
        <stp>9</stp>
        <stp>12/31/2011</stp>
        <stp>1</stp>
        <tr r="E729" s="2"/>
      </tp>
      <tp>
        <v>686492206.13</v>
        <stp/>
        <stp>EM_S_STM07_IS</stp>
        <stp>4</stp>
        <stp>002259.SZ</stp>
        <stp>9</stp>
        <stp>12/31/2010</stp>
        <stp>1</stp>
        <tr r="C730" s="2"/>
      </tp>
      <tp>
        <v>626636809.17999995</v>
        <stp/>
        <stp>EM_S_STM07_IS</stp>
        <stp>4</stp>
        <stp>002248.SZ</stp>
        <stp>9</stp>
        <stp>12/31/2011</stp>
        <stp>1</stp>
        <tr r="E720" s="2"/>
      </tp>
      <tp>
        <v>2187125366.5500002</v>
        <stp/>
        <stp>EM_S_STM07_IS</stp>
        <stp>4</stp>
        <stp>002249.SZ</stp>
        <stp>9</stp>
        <stp>12/31/2010</stp>
        <stp>1</stp>
        <tr r="C721" s="2"/>
      </tp>
      <tp>
        <v>862131195.41999996</v>
        <stp/>
        <stp>EM_S_STM07_IS</stp>
        <stp>4</stp>
        <stp>002298.SZ</stp>
        <stp>9</stp>
        <stp>12/31/2011</stp>
        <stp>1</stp>
        <tr r="E769" s="2"/>
      </tp>
      <tp>
        <v>2069516920.97</v>
        <stp/>
        <stp>EM_S_STM07_IS</stp>
        <stp>4</stp>
        <stp>002299.SZ</stp>
        <stp>9</stp>
        <stp>12/31/2010</stp>
        <stp>1</stp>
        <tr r="C770" s="2"/>
      </tp>
      <tp>
        <v>417146552.81999999</v>
        <stp/>
        <stp>EM_S_STM07_IS</stp>
        <stp>4</stp>
        <stp>002288.SZ</stp>
        <stp>9</stp>
        <stp>12/31/2011</stp>
        <stp>1</stp>
        <tr r="E759" s="2"/>
      </tp>
      <tp>
        <v>744764001.79999995</v>
        <stp/>
        <stp>EM_S_STM07_IS</stp>
        <stp>4</stp>
        <stp>002289.SZ</stp>
        <stp>9</stp>
        <stp>12/31/2010</stp>
        <stp>1</stp>
        <tr r="C760" s="2"/>
      </tp>
      <tp>
        <v>224629776.55000001</v>
        <stp/>
        <stp>EM_S_STM07_IS</stp>
        <stp>4</stp>
        <stp>002338.SZ</stp>
        <stp>9</stp>
        <stp>12/31/2011</stp>
        <stp>1</stp>
        <tr r="E809" s="2"/>
      </tp>
      <tp>
        <v>394649482.36000001</v>
        <stp/>
        <stp>EM_S_STM07_IS</stp>
        <stp>4</stp>
        <stp>002339.SZ</stp>
        <stp>9</stp>
        <stp>12/31/2010</stp>
        <stp>1</stp>
        <tr r="C810" s="2"/>
      </tp>
      <tp>
        <v>1408900845.8900001</v>
        <stp/>
        <stp>EM_S_STM07_IS</stp>
        <stp>4</stp>
        <stp>002328.SZ</stp>
        <stp>9</stp>
        <stp>12/31/2011</stp>
        <stp>1</stp>
        <tr r="E799" s="2"/>
      </tp>
      <tp>
        <v>411022605.31</v>
        <stp/>
        <stp>EM_S_STM07_IS</stp>
        <stp>4</stp>
        <stp>002329.SZ</stp>
        <stp>9</stp>
        <stp>12/31/2010</stp>
        <stp>1</stp>
        <tr r="C800" s="2"/>
      </tp>
      <tp>
        <v>2161575704.54</v>
        <stp/>
        <stp>EM_S_STM07_IS</stp>
        <stp>4</stp>
        <stp>002318.SZ</stp>
        <stp>9</stp>
        <stp>12/31/2011</stp>
        <stp>1</stp>
        <tr r="E789" s="2"/>
      </tp>
      <tp>
        <v>470647853.19</v>
        <stp/>
        <stp>EM_S_STM07_IS</stp>
        <stp>4</stp>
        <stp>002319.SZ</stp>
        <stp>9</stp>
        <stp>12/31/2010</stp>
        <stp>1</stp>
        <tr r="C790" s="2"/>
      </tp>
      <tp>
        <v>909991943.75999999</v>
        <stp/>
        <stp>EM_S_STM07_IS</stp>
        <stp>4</stp>
        <stp>002308.SZ</stp>
        <stp>9</stp>
        <stp>12/31/2011</stp>
        <stp>1</stp>
        <tr r="E779" s="2"/>
      </tp>
      <tp>
        <v>2918720343.0500002</v>
        <stp/>
        <stp>EM_S_STM07_IS</stp>
        <stp>4</stp>
        <stp>002309.SZ</stp>
        <stp>9</stp>
        <stp>12/31/2010</stp>
        <stp>1</stp>
        <tr r="C780" s="2"/>
      </tp>
      <tp>
        <v>1936617166.8699999</v>
        <stp/>
        <stp>EM_S_STM07_IS</stp>
        <stp>4</stp>
        <stp>002378.SZ</stp>
        <stp>9</stp>
        <stp>12/31/2011</stp>
        <stp>1</stp>
        <tr r="E849" s="2"/>
      </tp>
      <tp>
        <v>1021885615.05</v>
        <stp/>
        <stp>EM_S_STM07_IS</stp>
        <stp>4</stp>
        <stp>002379.SZ</stp>
        <stp>9</stp>
        <stp>12/31/2010</stp>
        <stp>1</stp>
        <tr r="C850" s="2"/>
      </tp>
      <tp>
        <v>2284304666.9499998</v>
        <stp/>
        <stp>EM_S_STM07_IS</stp>
        <stp>4</stp>
        <stp>002368.SZ</stp>
        <stp>9</stp>
        <stp>12/31/2011</stp>
        <stp>1</stp>
        <tr r="E839" s="2"/>
      </tp>
      <tp>
        <v>870540964.55999994</v>
        <stp/>
        <stp>EM_S_STM07_IS</stp>
        <stp>4</stp>
        <stp>002369.SZ</stp>
        <stp>9</stp>
        <stp>12/31/2010</stp>
        <stp>1</stp>
        <tr r="C840" s="2"/>
      </tp>
      <tp>
        <v>710158450.55999994</v>
        <stp/>
        <stp>EM_S_STM07_IS</stp>
        <stp>4</stp>
        <stp>002358.SZ</stp>
        <stp>9</stp>
        <stp>12/31/2011</stp>
        <stp>1</stp>
        <tr r="E829" s="2"/>
      </tp>
      <tp>
        <v>391622255.01999998</v>
        <stp/>
        <stp>EM_S_STM07_IS</stp>
        <stp>4</stp>
        <stp>002359.SZ</stp>
        <stp>9</stp>
        <stp>12/31/2010</stp>
        <stp>1</stp>
        <tr r="C830" s="2"/>
      </tp>
      <tp>
        <v>352345677.17000002</v>
        <stp/>
        <stp>EM_S_STM07_IS</stp>
        <stp>4</stp>
        <stp>002348.SZ</stp>
        <stp>9</stp>
        <stp>12/31/2011</stp>
        <stp>1</stp>
        <tr r="E819" s="2"/>
      </tp>
      <tp>
        <v>274319820.35000002</v>
        <stp/>
        <stp>EM_S_STM07_IS</stp>
        <stp>4</stp>
        <stp>002349.SZ</stp>
        <stp>9</stp>
        <stp>12/31/2010</stp>
        <stp>1</stp>
        <tr r="C820" s="2"/>
      </tp>
      <tp>
        <v>985454329.94000006</v>
        <stp/>
        <stp>EM_S_STM07_IS</stp>
        <stp>4</stp>
        <stp>002398.SZ</stp>
        <stp>9</stp>
        <stp>12/31/2011</stp>
        <stp>1</stp>
        <tr r="E869" s="2"/>
      </tp>
      <tp>
        <v>3853447853.6700001</v>
        <stp/>
        <stp>EM_S_STM07_IS</stp>
        <stp>4</stp>
        <stp>002399.SZ</stp>
        <stp>9</stp>
        <stp>12/31/2010</stp>
        <stp>1</stp>
        <tr r="C870" s="2"/>
      </tp>
      <tp>
        <v>569444885.34000003</v>
        <stp/>
        <stp>EM_S_STM07_IS</stp>
        <stp>4</stp>
        <stp>002388.SZ</stp>
        <stp>9</stp>
        <stp>12/31/2011</stp>
        <stp>1</stp>
        <tr r="E859" s="2"/>
      </tp>
      <tp>
        <v>251987136.59999999</v>
        <stp/>
        <stp>EM_S_STM07_IS</stp>
        <stp>4</stp>
        <stp>002389.SZ</stp>
        <stp>9</stp>
        <stp>12/31/2010</stp>
        <stp>1</stp>
        <tr r="C860" s="2"/>
      </tp>
      <tp>
        <v>35529985000</v>
        <stp/>
        <stp>EM_S_STM07_IS</stp>
        <stp>4</stp>
        <stp>601818.SH</stp>
        <stp>9</stp>
        <stp>12/31/2010</stp>
        <stp>1</stp>
        <tr r="C2807" s="2"/>
      </tp>
      <tp>
        <v>18059856834</v>
        <stp/>
        <stp>EM_S_STM07_IS</stp>
        <stp>4</stp>
        <stp>601808.SH</stp>
        <stp>9</stp>
        <stp>12/31/2010</stp>
        <stp>1</stp>
        <tr r="C2805" s="2"/>
      </tp>
      <tp>
        <v>71268417000</v>
        <stp/>
        <stp>EM_S_STM07_IS</stp>
        <stp>4</stp>
        <stp>601898.SH</stp>
        <stp>9</stp>
        <stp>12/31/2010</stp>
        <stp>1</stp>
        <tr r="C2817" s="2"/>
      </tp>
      <tp>
        <v>39763915441</v>
        <stp/>
        <stp>EM_S_STM07_IS</stp>
        <stp>4</stp>
        <stp>601899.SH</stp>
        <stp>9</stp>
        <stp>12/31/2011</stp>
        <stp>1</stp>
        <tr r="E2818" s="2"/>
      </tp>
      <tp>
        <v>9607624823.7199993</v>
        <stp/>
        <stp>EM_S_STM07_IS</stp>
        <stp>4</stp>
        <stp>601888.SH</stp>
        <stp>9</stp>
        <stp>12/31/2010</stp>
        <stp>1</stp>
        <tr r="C2815" s="2"/>
      </tp>
      <tp t="s">
        <v/>
        <stp/>
        <stp>EM_S_STM07_IS</stp>
        <stp>4</stp>
        <stp>001979.SZ</stp>
        <stp>9</stp>
        <stp>12/31/2011</stp>
        <stp>1</stp>
        <tr r="E472" s="2"/>
      </tp>
      <tp>
        <v>2008451429.6900001</v>
        <stp/>
        <stp>EM_S_STM07_IS</stp>
        <stp>4</stp>
        <stp>601968.SH</stp>
        <stp>9</stp>
        <stp>12/31/2010</stp>
        <stp>1</stp>
        <tr r="C2831" s="2"/>
      </tp>
      <tp>
        <v>2832812430.77</v>
        <stp/>
        <stp>EM_S_STM07_IS</stp>
        <stp>4</stp>
        <stp>601969.SH</stp>
        <stp>9</stp>
        <stp>12/31/2011</stp>
        <stp>1</stp>
        <tr r="E2832" s="2"/>
      </tp>
      <tp>
        <v>7062859478.3000002</v>
        <stp/>
        <stp>EM_S_STM07_IS</stp>
        <stp>4</stp>
        <stp>601958.SH</stp>
        <stp>9</stp>
        <stp>12/31/2010</stp>
        <stp>1</stp>
        <tr r="C2828" s="2"/>
      </tp>
      <tp>
        <v>397090000000</v>
        <stp/>
        <stp>EM_S_STM07_IS</stp>
        <stp>4</stp>
        <stp>601939.SH</stp>
        <stp>9</stp>
        <stp>12/31/2011</stp>
        <stp>1</stp>
        <tr r="E2827" s="2"/>
      </tp>
      <tp>
        <v>5407004300.1999998</v>
        <stp/>
        <stp>EM_S_STM07_IS</stp>
        <stp>4</stp>
        <stp>601928.SH</stp>
        <stp>9</stp>
        <stp>12/31/2010</stp>
        <stp>1</stp>
        <tr r="C2824" s="2"/>
      </tp>
      <tp>
        <v>1514822686.1400001</v>
        <stp/>
        <stp>EM_S_STM07_IS</stp>
        <stp>4</stp>
        <stp>601929.SH</stp>
        <stp>9</stp>
        <stp>12/31/2011</stp>
        <stp>1</stp>
        <tr r="E2825" s="2"/>
      </tp>
      <tp>
        <v>7008525787.5299997</v>
        <stp/>
        <stp>EM_S_STM07_IS</stp>
        <stp>4</stp>
        <stp>601918.SH</stp>
        <stp>9</stp>
        <stp>12/31/2010</stp>
        <stp>1</stp>
        <tr r="C2822" s="2"/>
      </tp>
      <tp>
        <v>68908178866.619995</v>
        <stp/>
        <stp>EM_S_STM07_IS</stp>
        <stp>4</stp>
        <stp>601919.SH</stp>
        <stp>9</stp>
        <stp>12/31/2011</stp>
        <stp>1</stp>
        <tr r="E2823" s="2"/>
      </tp>
      <tp>
        <v>1138730864.1400001</v>
        <stp/>
        <stp>EM_S_STM07_IS</stp>
        <stp>4</stp>
        <stp>601908.SH</stp>
        <stp>9</stp>
        <stp>12/31/2010</stp>
        <stp>1</stp>
        <tr r="C2821" s="2"/>
      </tp>
      <tp>
        <v>55765000000</v>
        <stp/>
        <stp>EM_S_STM07_IS</stp>
        <stp>4</stp>
        <stp>601998.SH</stp>
        <stp>9</stp>
        <stp>12/31/2010</stp>
        <stp>1</stp>
        <tr r="C2840" s="2"/>
      </tp>
      <tp>
        <v>1392997556.9300001</v>
        <stp/>
        <stp>EM_S_STM07_IS</stp>
        <stp>4</stp>
        <stp>601999.SH</stp>
        <stp>9</stp>
        <stp>12/31/2011</stp>
        <stp>1</stp>
        <tr r="E2841" s="2"/>
      </tp>
      <tp>
        <v>276817000000</v>
        <stp/>
        <stp>EM_S_STM07_IS</stp>
        <stp>4</stp>
        <stp>601988.SH</stp>
        <stp>9</stp>
        <stp>12/31/2010</stp>
        <stp>1</stp>
        <tr r="C2834" s="2"/>
      </tp>
      <tp>
        <v>58045340208.940002</v>
        <stp/>
        <stp>EM_S_STM07_IS</stp>
        <stp>4</stp>
        <stp>601989.SH</stp>
        <stp>9</stp>
        <stp>12/31/2011</stp>
        <stp>1</stp>
        <tr r="E2835" s="2"/>
      </tp>
      <tp>
        <v>880683637.16999996</v>
        <stp/>
        <stp>EM_S_STM07_IS</stp>
        <stp>4</stp>
        <stp>601579.SH</stp>
        <stp>9</stp>
        <stp>12/31/2011</stp>
        <stp>1</stp>
        <tr r="E2771" s="2"/>
      </tp>
      <tp>
        <v>20324866267.049999</v>
        <stp/>
        <stp>EM_S_STM07_IS</stp>
        <stp>4</stp>
        <stp>601558.SH</stp>
        <stp>9</stp>
        <stp>12/31/2010</stp>
        <stp>1</stp>
        <tr r="C2768" s="2"/>
      </tp>
      <tp>
        <v>580193685.13</v>
        <stp/>
        <stp>EM_S_STM07_IS</stp>
        <stp>4</stp>
        <stp>601518.SH</stp>
        <stp>9</stp>
        <stp>12/31/2010</stp>
        <stp>1</stp>
        <tr r="C2765" s="2"/>
      </tp>
      <tp>
        <v>570829285.16999996</v>
        <stp/>
        <stp>EM_S_STM07_IS</stp>
        <stp>4</stp>
        <stp>601519.SH</stp>
        <stp>9</stp>
        <stp>12/31/2011</stp>
        <stp>1</stp>
        <tr r="E2766" s="2"/>
      </tp>
      <tp>
        <v>1785995329.0699999</v>
        <stp/>
        <stp>EM_S_STM07_IS</stp>
        <stp>4</stp>
        <stp>601599.SH</stp>
        <stp>9</stp>
        <stp>12/31/2011</stp>
        <stp>1</stp>
        <tr r="E2774" s="2"/>
      </tp>
      <tp>
        <v>5564129051</v>
        <stp/>
        <stp>EM_S_STM07_IS</stp>
        <stp>4</stp>
        <stp>601588.SH</stp>
        <stp>9</stp>
        <stp>12/31/2010</stp>
        <stp>1</stp>
        <tr r="C2772" s="2"/>
      </tp>
      <tp>
        <v>3574502293.0799999</v>
        <stp/>
        <stp>EM_S_STM07_IS</stp>
        <stp>4</stp>
        <stp>601678.SH</stp>
        <stp>9</stp>
        <stp>12/31/2010</stp>
        <stp>1</stp>
        <tr r="C2789" s="2"/>
      </tp>
      <tp>
        <v>370417533000</v>
        <stp/>
        <stp>EM_S_STM07_IS</stp>
        <stp>4</stp>
        <stp>601668.SH</stp>
        <stp>9</stp>
        <stp>12/31/2010</stp>
        <stp>1</stp>
        <tr r="C2786" s="2"/>
      </tp>
      <tp>
        <v>113470881101.36</v>
        <stp/>
        <stp>EM_S_STM07_IS</stp>
        <stp>4</stp>
        <stp>601669.SH</stp>
        <stp>9</stp>
        <stp>12/31/2011</stp>
        <stp>1</stp>
        <tr r="E2787" s="2"/>
      </tp>
      <tp>
        <v>388791000000</v>
        <stp/>
        <stp>EM_S_STM07_IS</stp>
        <stp>4</stp>
        <stp>601628.SH</stp>
        <stp>9</stp>
        <stp>12/31/2010</stp>
        <stp>1</stp>
        <tr r="C2782" s="2"/>
      </tp>
      <tp>
        <v>206791816000</v>
        <stp/>
        <stp>EM_S_STM07_IS</stp>
        <stp>4</stp>
        <stp>601618.SH</stp>
        <stp>9</stp>
        <stp>12/31/2010</stp>
        <stp>1</stp>
        <tr r="C2781" s="2"/>
      </tp>
      <tp>
        <v>6511291419.8000002</v>
        <stp/>
        <stp>EM_S_STM07_IS</stp>
        <stp>4</stp>
        <stp>601608.SH</stp>
        <stp>9</stp>
        <stp>12/31/2010</stp>
        <stp>1</stp>
        <tr r="C2778" s="2"/>
      </tp>
      <tp>
        <v>22426279899.93</v>
        <stp/>
        <stp>EM_S_STM07_IS</stp>
        <stp>4</stp>
        <stp>601699.SH</stp>
        <stp>9</stp>
        <stp>12/31/2011</stp>
        <stp>1</stp>
        <tr r="E2792" s="2"/>
      </tp>
      <tp>
        <v>8899978593.2700005</v>
        <stp/>
        <stp>EM_S_STM07_IS</stp>
        <stp>4</stp>
        <stp>601688.SH</stp>
        <stp>9</stp>
        <stp>12/31/2010</stp>
        <stp>1</stp>
        <tr r="C2790" s="2"/>
      </tp>
      <tp>
        <v>1691998602.4300001</v>
        <stp/>
        <stp>EM_S_STM07_IS</stp>
        <stp>4</stp>
        <stp>601689.SH</stp>
        <stp>9</stp>
        <stp>12/31/2011</stp>
        <stp>1</stp>
        <tr r="E2791" s="2"/>
      </tp>
      <tp>
        <v>15689962295</v>
        <stp/>
        <stp>EM_S_STM07_IS</stp>
        <stp>4</stp>
        <stp>601718.SH</stp>
        <stp>9</stp>
        <stp>12/31/2010</stp>
        <stp>1</stp>
        <tr r="C2795" s="2"/>
      </tp>
      <tp>
        <v>645282985.66999996</v>
        <stp/>
        <stp>EM_S_STM07_IS</stp>
        <stp>4</stp>
        <stp>601798.SH</stp>
        <stp>9</stp>
        <stp>12/31/2010</stp>
        <stp>1</stp>
        <tr r="C2801" s="2"/>
      </tp>
      <tp>
        <v>1097519404.1600001</v>
        <stp/>
        <stp>EM_S_STM07_IS</stp>
        <stp>4</stp>
        <stp>601799.SH</stp>
        <stp>9</stp>
        <stp>12/31/2011</stp>
        <stp>1</stp>
        <tr r="E2802" s="2"/>
      </tp>
      <tp>
        <v>5054075247.29</v>
        <stp/>
        <stp>EM_S_STM07_IS</stp>
        <stp>4</stp>
        <stp>601788.SH</stp>
        <stp>9</stp>
        <stp>12/31/2010</stp>
        <stp>1</stp>
        <tr r="C2799" s="2"/>
      </tp>
      <tp>
        <v>8675626902.1599998</v>
        <stp/>
        <stp>EM_S_STM07_IS</stp>
        <stp>4</stp>
        <stp>601789.SH</stp>
        <stp>9</stp>
        <stp>12/31/2011</stp>
        <stp>1</stp>
        <tr r="E2800" s="2"/>
      </tp>
      <tp>
        <v>1124451840.3800001</v>
        <stp/>
        <stp>EM_S_STM07_IS</stp>
        <stp>4</stp>
        <stp>601069.SH</stp>
        <stp>9</stp>
        <stp>12/31/2011</stp>
        <stp>1</stp>
        <tr r="E2706" s="2"/>
      </tp>
      <tp>
        <v>4050223182.21</v>
        <stp/>
        <stp>EM_S_STM07_IS</stp>
        <stp>4</stp>
        <stp>601058.SH</stp>
        <stp>9</stp>
        <stp>12/31/2010</stp>
        <stp>1</stp>
        <tr r="C2705" s="2"/>
      </tp>
      <tp>
        <v>10220804965</v>
        <stp/>
        <stp>EM_S_STM07_IS</stp>
        <stp>4</stp>
        <stp>601038.SH</stp>
        <stp>9</stp>
        <stp>12/31/2010</stp>
        <stp>1</stp>
        <tr r="C2704" s="2"/>
      </tp>
      <tp>
        <v>2276222017.48</v>
        <stp/>
        <stp>EM_S_STM07_IS</stp>
        <stp>4</stp>
        <stp>601028.SH</stp>
        <stp>9</stp>
        <stp>12/31/2010</stp>
        <stp>1</stp>
        <tr r="C2703" s="2"/>
      </tp>
      <tp>
        <v>6003917000</v>
        <stp/>
        <stp>EM_S_STM07_IS</stp>
        <stp>4</stp>
        <stp>601018.SH</stp>
        <stp>9</stp>
        <stp>12/31/2010</stp>
        <stp>1</stp>
        <tr r="C2700" s="2"/>
      </tp>
      <tp>
        <v>1218564439.6099999</v>
        <stp/>
        <stp>EM_S_STM07_IS</stp>
        <stp>4</stp>
        <stp>601008.SH</stp>
        <stp>9</stp>
        <stp>12/31/2010</stp>
        <stp>1</stp>
        <tr r="C2693" s="2"/>
      </tp>
      <tp>
        <v>7462540000</v>
        <stp/>
        <stp>EM_S_STM07_IS</stp>
        <stp>4</stp>
        <stp>601009.SH</stp>
        <stp>9</stp>
        <stp>12/31/2011</stp>
        <stp>1</stp>
        <tr r="E2694" s="2"/>
      </tp>
      <tp>
        <v>4762583035.8800001</v>
        <stp/>
        <stp>EM_S_STM07_IS</stp>
        <stp>4</stp>
        <stp>601098.SH</stp>
        <stp>9</stp>
        <stp>12/31/2010</stp>
        <stp>1</stp>
        <tr r="C2708" s="2"/>
      </tp>
      <tp>
        <v>665623235.59000003</v>
        <stp/>
        <stp>EM_S_STM07_IS</stp>
        <stp>4</stp>
        <stp>601099.SH</stp>
        <stp>9</stp>
        <stp>12/31/2011</stp>
        <stp>1</stp>
        <tr r="E2709" s="2"/>
      </tp>
      <tp>
        <v>152063000000</v>
        <stp/>
        <stp>EM_S_STM07_IS</stp>
        <stp>4</stp>
        <stp>601088.SH</stp>
        <stp>9</stp>
        <stp>12/31/2010</stp>
        <stp>1</stp>
        <tr r="C2707" s="2"/>
      </tp>
      <tp>
        <v>11129014386.35</v>
        <stp/>
        <stp>EM_S_STM07_IS</stp>
        <stp>4</stp>
        <stp>601179.SH</stp>
        <stp>9</stp>
        <stp>12/31/2011</stp>
        <stp>1</stp>
        <tr r="E2731" s="2"/>
      </tp>
      <tp>
        <v>18511447284</v>
        <stp/>
        <stp>EM_S_STM07_IS</stp>
        <stp>4</stp>
        <stp>601168.SH</stp>
        <stp>9</stp>
        <stp>12/31/2010</stp>
        <stp>1</stp>
        <tr r="C2728" s="2"/>
      </tp>
      <tp>
        <v>20727734000</v>
        <stp/>
        <stp>EM_S_STM07_IS</stp>
        <stp>4</stp>
        <stp>601169.SH</stp>
        <stp>9</stp>
        <stp>12/31/2011</stp>
        <stp>1</stp>
        <tr r="E2729" s="2"/>
      </tp>
      <tp>
        <v>3266405614.9099998</v>
        <stp/>
        <stp>EM_S_STM07_IS</stp>
        <stp>4</stp>
        <stp>601158.SH</stp>
        <stp>9</stp>
        <stp>12/31/2010</stp>
        <stp>1</stp>
        <tr r="C2725" s="2"/>
      </tp>
      <tp>
        <v>8112452908.6599998</v>
        <stp/>
        <stp>EM_S_STM07_IS</stp>
        <stp>4</stp>
        <stp>601139.SH</stp>
        <stp>9</stp>
        <stp>12/31/2011</stp>
        <stp>1</stp>
        <tr r="E2723" s="2"/>
      </tp>
      <tp>
        <v>1396318530</v>
        <stp/>
        <stp>EM_S_STM07_IS</stp>
        <stp>4</stp>
        <stp>601128.SH</stp>
        <stp>9</stp>
        <stp>12/31/2010</stp>
        <stp>1</stp>
        <tr r="C2721" s="2"/>
      </tp>
      <tp>
        <v>6325548158.3400002</v>
        <stp/>
        <stp>EM_S_STM07_IS</stp>
        <stp>4</stp>
        <stp>601118.SH</stp>
        <stp>9</stp>
        <stp>12/31/2010</stp>
        <stp>1</stp>
        <tr r="C2718" s="2"/>
      </tp>
      <tp>
        <v>1288472433.23</v>
        <stp/>
        <stp>EM_S_STM07_IS</stp>
        <stp>4</stp>
        <stp>601198.SH</stp>
        <stp>9</stp>
        <stp>12/31/2010</stp>
        <stp>1</stp>
        <tr r="C2734" s="2"/>
      </tp>
      <tp>
        <v>521336292.66000003</v>
        <stp/>
        <stp>EM_S_STM07_IS</stp>
        <stp>4</stp>
        <stp>601199.SH</stp>
        <stp>9</stp>
        <stp>12/31/2011</stp>
        <stp>1</stp>
        <tr r="E2735" s="2"/>
      </tp>
      <tp>
        <v>287674219.81</v>
        <stp/>
        <stp>EM_S_STM07_IS</stp>
        <stp>4</stp>
        <stp>601188.SH</stp>
        <stp>9</stp>
        <stp>12/31/2010</stp>
        <stp>1</stp>
        <tr r="C2733" s="2"/>
      </tp>
      <tp>
        <v>53774389327</v>
        <stp/>
        <stp>EM_S_STM07_IS</stp>
        <stp>4</stp>
        <stp>601258.SH</stp>
        <stp>9</stp>
        <stp>12/31/2010</stp>
        <stp>1</stp>
        <tr r="C2747" s="2"/>
      </tp>
      <tp>
        <v>8742343934</v>
        <stp/>
        <stp>EM_S_STM07_IS</stp>
        <stp>4</stp>
        <stp>601238.SH</stp>
        <stp>9</stp>
        <stp>12/31/2010</stp>
        <stp>1</stp>
        <tr r="C2746" s="2"/>
      </tp>
      <tp>
        <v>14162192000</v>
        <stp/>
        <stp>EM_S_STM07_IS</stp>
        <stp>4</stp>
        <stp>601229.SH</stp>
        <stp>9</stp>
        <stp>12/31/2011</stp>
        <stp>1</stp>
        <tr r="E2743" s="2"/>
      </tp>
      <tp>
        <v>2011485641.8099999</v>
        <stp/>
        <stp>EM_S_STM07_IS</stp>
        <stp>4</stp>
        <stp>601218.SH</stp>
        <stp>9</stp>
        <stp>12/31/2010</stp>
        <stp>1</stp>
        <tr r="C2739" s="2"/>
      </tp>
      <tp>
        <v>1018686376.5</v>
        <stp/>
        <stp>EM_S_STM07_IS</stp>
        <stp>4</stp>
        <stp>601208.SH</stp>
        <stp>9</stp>
        <stp>12/31/2010</stp>
        <stp>1</stp>
        <tr r="C2736" s="2"/>
      </tp>
      <tp>
        <v>290418000000</v>
        <stp/>
        <stp>EM_S_STM07_IS</stp>
        <stp>4</stp>
        <stp>601288.SH</stp>
        <stp>9</stp>
        <stp>12/31/2010</stp>
        <stp>1</stp>
        <tr r="C2748" s="2"/>
      </tp>
      <tp>
        <v>604178614</v>
        <stp/>
        <stp>EM_S_STM07_IS</stp>
        <stp>4</stp>
        <stp>601368.SH</stp>
        <stp>9</stp>
        <stp>12/31/2010</stp>
        <stp>1</stp>
        <tr r="C2756" s="2"/>
      </tp>
      <tp>
        <v>5150478256.9799995</v>
        <stp/>
        <stp>EM_S_STM07_IS</stp>
        <stp>4</stp>
        <stp>601369.SH</stp>
        <stp>9</stp>
        <stp>12/31/2011</stp>
        <stp>1</stp>
        <tr r="E2757" s="2"/>
      </tp>
      <tp>
        <v>4761186013.96</v>
        <stp/>
        <stp>EM_S_STM07_IS</stp>
        <stp>4</stp>
        <stp>601339.SH</stp>
        <stp>9</stp>
        <stp>12/31/2011</stp>
        <stp>1</stp>
        <tr r="E2755" s="2"/>
      </tp>
      <tp>
        <v>104234000000</v>
        <stp/>
        <stp>EM_S_STM07_IS</stp>
        <stp>4</stp>
        <stp>601328.SH</stp>
        <stp>9</stp>
        <stp>12/31/2010</stp>
        <stp>1</stp>
        <tr r="C2752" s="2"/>
      </tp>
      <tp>
        <v>189439000000</v>
        <stp/>
        <stp>EM_S_STM07_IS</stp>
        <stp>4</stp>
        <stp>601318.SH</stp>
        <stp>9</stp>
        <stp>12/31/2010</stp>
        <stp>1</stp>
        <tr r="C2751" s="2"/>
      </tp>
      <tp>
        <v>380821000000</v>
        <stp/>
        <stp>EM_S_STM07_IS</stp>
        <stp>4</stp>
        <stp>601398.SH</stp>
        <stp>9</stp>
        <stp>12/31/2010</stp>
        <stp>1</stp>
        <tr r="C2762" s="2"/>
      </tp>
      <tp>
        <v>3673331642.3299999</v>
        <stp/>
        <stp>EM_S_STM07_IS</stp>
        <stp>4</stp>
        <stp>601388.SH</stp>
        <stp>9</stp>
        <stp>12/31/2010</stp>
        <stp>1</stp>
        <tr r="C2760" s="2"/>
      </tp>
      <tp>
        <v>1112634</v>
        <stp/>
        <stp>EM_S_STM07_IS</stp>
        <stp>4</stp>
        <stp>000838.SZ</stp>
        <stp>9</stp>
        <stp>12/31/2010</stp>
        <stp>1</stp>
        <tr r="C357" s="2"/>
      </tp>
      <tp>
        <v>1771709646.27</v>
        <stp/>
        <stp>EM_S_STM07_IS</stp>
        <stp>4</stp>
        <stp>000839.SZ</stp>
        <stp>9</stp>
        <stp>12/31/2011</stp>
        <stp>1</stp>
        <tr r="E358" s="2"/>
      </tp>
      <tp>
        <v>634668003.92999995</v>
        <stp/>
        <stp>EM_S_STM07_IS</stp>
        <stp>4</stp>
        <stp>000828.SZ</stp>
        <stp>9</stp>
        <stp>12/31/2010</stp>
        <stp>1</stp>
        <tr r="C349" s="2"/>
      </tp>
      <tp>
        <v>24161898422.580002</v>
        <stp/>
        <stp>EM_S_STM07_IS</stp>
        <stp>4</stp>
        <stp>000829.SZ</stp>
        <stp>9</stp>
        <stp>12/31/2011</stp>
        <stp>1</stp>
        <tr r="E350" s="2"/>
      </tp>
      <tp>
        <v>1804833270.3399999</v>
        <stp/>
        <stp>EM_S_STM07_IS</stp>
        <stp>4</stp>
        <stp>000818.SZ</stp>
        <stp>9</stp>
        <stp>12/31/2010</stp>
        <stp>1</stp>
        <tr r="C341" s="2"/>
      </tp>
      <tp>
        <v>1554068202.6300001</v>
        <stp/>
        <stp>EM_S_STM07_IS</stp>
        <stp>4</stp>
        <stp>000819.SZ</stp>
        <stp>9</stp>
        <stp>12/31/2011</stp>
        <stp>1</stp>
        <tr r="E342" s="2"/>
      </tp>
      <tp>
        <v>1402745226.99</v>
        <stp/>
        <stp>EM_S_STM07_IS</stp>
        <stp>4</stp>
        <stp>000809.SZ</stp>
        <stp>9</stp>
        <stp>12/31/2011</stp>
        <stp>1</stp>
        <tr r="E334" s="2"/>
      </tp>
      <tp>
        <v>31712717588.98</v>
        <stp/>
        <stp>EM_S_STM07_IS</stp>
        <stp>4</stp>
        <stp>000878.SZ</stp>
        <stp>9</stp>
        <stp>12/31/2010</stp>
        <stp>1</stp>
        <tr r="C375" s="2"/>
      </tp>
      <tp>
        <v>3152638840.1500001</v>
        <stp/>
        <stp>EM_S_STM07_IS</stp>
        <stp>4</stp>
        <stp>000868.SZ</stp>
        <stp>9</stp>
        <stp>12/31/2010</stp>
        <stp>1</stp>
        <tr r="C370" s="2"/>
      </tp>
      <tp>
        <v>6027549212</v>
        <stp/>
        <stp>EM_S_STM07_IS</stp>
        <stp>4</stp>
        <stp>000869.SZ</stp>
        <stp>9</stp>
        <stp>12/31/2011</stp>
        <stp>1</stp>
        <tr r="E371" s="2"/>
      </tp>
      <tp>
        <v>15541300510.85</v>
        <stp/>
        <stp>EM_S_STM07_IS</stp>
        <stp>4</stp>
        <stp>000858.SZ</stp>
        <stp>9</stp>
        <stp>12/31/2010</stp>
        <stp>1</stp>
        <tr r="C364" s="2"/>
      </tp>
      <tp>
        <v>1765445444.29</v>
        <stp/>
        <stp>EM_S_STM07_IS</stp>
        <stp>4</stp>
        <stp>000859.SZ</stp>
        <stp>9</stp>
        <stp>12/31/2011</stp>
        <stp>1</stp>
        <tr r="E365" s="2"/>
      </tp>
      <tp>
        <v>1816438510.25</v>
        <stp/>
        <stp>EM_S_STM07_IS</stp>
        <stp>4</stp>
        <stp>000848.SZ</stp>
        <stp>9</stp>
        <stp>12/31/2010</stp>
        <stp>1</stp>
        <tr r="C359" s="2"/>
      </tp>
      <tp>
        <v>92431000000</v>
        <stp/>
        <stp>EM_S_STM07_IS</stp>
        <stp>4</stp>
        <stp>000898.SZ</stp>
        <stp>9</stp>
        <stp>12/31/2010</stp>
        <stp>1</stp>
        <tr r="C390" s="2"/>
      </tp>
      <tp>
        <v>2589605502.21</v>
        <stp/>
        <stp>EM_S_STM07_IS</stp>
        <stp>4</stp>
        <stp>000899.SZ</stp>
        <stp>9</stp>
        <stp>12/31/2011</stp>
        <stp>1</stp>
        <tr r="E391" s="2"/>
      </tp>
      <tp>
        <v>735733062.39999998</v>
        <stp/>
        <stp>EM_S_STM07_IS</stp>
        <stp>4</stp>
        <stp>000888.SZ</stp>
        <stp>9</stp>
        <stp>12/31/2010</stp>
        <stp>1</stp>
        <tr r="C383" s="2"/>
      </tp>
      <tp>
        <v>1690319425.27</v>
        <stp/>
        <stp>EM_S_STM07_IS</stp>
        <stp>4</stp>
        <stp>000889.SZ</stp>
        <stp>9</stp>
        <stp>12/31/2011</stp>
        <stp>1</stp>
        <tr r="E384" s="2"/>
      </tp>
      <tp>
        <v>3508897565.3699999</v>
        <stp/>
        <stp>EM_S_STM07_IS</stp>
        <stp>4</stp>
        <stp>600879.SH</stp>
        <stp>9</stp>
        <stp>12/31/2011</stp>
        <stp>1</stp>
        <tr r="E2624" s="2"/>
      </tp>
      <tp>
        <v>655831637.76999998</v>
        <stp/>
        <stp>EM_S_STM07_IS</stp>
        <stp>4</stp>
        <stp>600868.SH</stp>
        <stp>9</stp>
        <stp>12/31/2010</stp>
        <stp>1</stp>
        <tr r="C2614" s="2"/>
      </tp>
      <tp>
        <v>10995403777.17</v>
        <stp/>
        <stp>EM_S_STM07_IS</stp>
        <stp>4</stp>
        <stp>600869.SH</stp>
        <stp>9</stp>
        <stp>12/31/2011</stp>
        <stp>1</stp>
        <tr r="E2615" s="2"/>
      </tp>
      <tp>
        <v>8794677128.1800003</v>
        <stp/>
        <stp>EM_S_STM07_IS</stp>
        <stp>4</stp>
        <stp>600858.SH</stp>
        <stp>9</stp>
        <stp>12/31/2010</stp>
        <stp>1</stp>
        <tr r="C2604" s="2"/>
      </tp>
      <tp>
        <v>16761089972.27</v>
        <stp/>
        <stp>EM_S_STM07_IS</stp>
        <stp>4</stp>
        <stp>600859.SH</stp>
        <stp>9</stp>
        <stp>12/31/2011</stp>
        <stp>1</stp>
        <tr r="E2605" s="2"/>
      </tp>
      <tp>
        <v>974919404.28999996</v>
        <stp/>
        <stp>EM_S_STM07_IS</stp>
        <stp>4</stp>
        <stp>600848.SH</stp>
        <stp>9</stp>
        <stp>12/31/2010</stp>
        <stp>1</stp>
        <tr r="C2596" s="2"/>
      </tp>
      <tp>
        <v>150507656.71000001</v>
        <stp/>
        <stp>EM_S_STM07_IS</stp>
        <stp>4</stp>
        <stp>600838.SH</stp>
        <stp>9</stp>
        <stp>12/31/2010</stp>
        <stp>1</stp>
        <tr r="C2588" s="2"/>
      </tp>
      <tp>
        <v>52003328326.129997</v>
        <stp/>
        <stp>EM_S_STM07_IS</stp>
        <stp>4</stp>
        <stp>600839.SH</stp>
        <stp>9</stp>
        <stp>12/31/2011</stp>
        <stp>1</stp>
        <tr r="E2589" s="2"/>
      </tp>
      <tp>
        <v>1710665220.3399999</v>
        <stp/>
        <stp>EM_S_STM07_IS</stp>
        <stp>4</stp>
        <stp>600828.SH</stp>
        <stp>9</stp>
        <stp>12/31/2010</stp>
        <stp>1</stp>
        <tr r="C2579" s="2"/>
      </tp>
      <tp>
        <v>3605738903.2800002</v>
        <stp/>
        <stp>EM_S_STM07_IS</stp>
        <stp>4</stp>
        <stp>600829.SH</stp>
        <stp>9</stp>
        <stp>12/31/2011</stp>
        <stp>1</stp>
        <tr r="E2580" s="2"/>
      </tp>
      <tp>
        <v>632243602.98000002</v>
        <stp/>
        <stp>EM_S_STM07_IS</stp>
        <stp>4</stp>
        <stp>600818.SH</stp>
        <stp>9</stp>
        <stp>12/31/2010</stp>
        <stp>1</stp>
        <tr r="C2569" s="2"/>
      </tp>
      <tp>
        <v>2421100234.7600002</v>
        <stp/>
        <stp>EM_S_STM07_IS</stp>
        <stp>4</stp>
        <stp>600819.SH</stp>
        <stp>9</stp>
        <stp>12/31/2011</stp>
        <stp>1</stp>
        <tr r="E2570" s="2"/>
      </tp>
      <tp>
        <v>64981112494</v>
        <stp/>
        <stp>EM_S_STM07_IS</stp>
        <stp>4</stp>
        <stp>600808.SH</stp>
        <stp>9</stp>
        <stp>12/31/2010</stp>
        <stp>1</stp>
        <tr r="C2560" s="2"/>
      </tp>
      <tp>
        <v>4488148103.8400002</v>
        <stp/>
        <stp>EM_S_STM07_IS</stp>
        <stp>4</stp>
        <stp>600809.SH</stp>
        <stp>9</stp>
        <stp>12/31/2011</stp>
        <stp>1</stp>
        <tr r="E2561" s="2"/>
      </tp>
      <tp>
        <v>878376003.41999996</v>
        <stp/>
        <stp>EM_S_STM07_IS</stp>
        <stp>4</stp>
        <stp>600898.SH</stp>
        <stp>9</stp>
        <stp>12/31/2010</stp>
        <stp>1</stp>
        <tr r="C2643" s="2"/>
      </tp>
      <tp>
        <v>1605862287.78</v>
        <stp/>
        <stp>EM_S_STM07_IS</stp>
        <stp>4</stp>
        <stp>600888.SH</stp>
        <stp>9</stp>
        <stp>12/31/2010</stp>
        <stp>1</stp>
        <tr r="C2633" s="2"/>
      </tp>
      <tp>
        <v>1501264153.9300001</v>
        <stp/>
        <stp>EM_S_STM07_IS</stp>
        <stp>4</stp>
        <stp>600889.SH</stp>
        <stp>9</stp>
        <stp>12/31/2011</stp>
        <stp>1</stp>
        <tr r="E2634" s="2"/>
      </tp>
      <tp>
        <v>4355720854.9399996</v>
        <stp/>
        <stp>EM_S_STM07_IS</stp>
        <stp>4</stp>
        <stp>000938.SZ</stp>
        <stp>9</stp>
        <stp>12/31/2010</stp>
        <stp>1</stp>
        <tr r="C425" s="2"/>
      </tp>
      <tp>
        <v>2686728478.6999998</v>
        <stp/>
        <stp>EM_S_STM07_IS</stp>
        <stp>4</stp>
        <stp>000939.SZ</stp>
        <stp>9</stp>
        <stp>12/31/2011</stp>
        <stp>1</stp>
        <tr r="E426" s="2"/>
      </tp>
      <tp>
        <v>1568315058.6500001</v>
        <stp/>
        <stp>EM_S_STM07_IS</stp>
        <stp>4</stp>
        <stp>000928.SZ</stp>
        <stp>9</stp>
        <stp>12/31/2010</stp>
        <stp>1</stp>
        <tr r="C416" s="2"/>
      </tp>
      <tp>
        <v>769375025.71000004</v>
        <stp/>
        <stp>EM_S_STM07_IS</stp>
        <stp>4</stp>
        <stp>000929.SZ</stp>
        <stp>9</stp>
        <stp>12/31/2011</stp>
        <stp>1</stp>
        <tr r="E417" s="2"/>
      </tp>
      <tp>
        <v>9177955316.1200008</v>
        <stp/>
        <stp>EM_S_STM07_IS</stp>
        <stp>4</stp>
        <stp>000918.SZ</stp>
        <stp>9</stp>
        <stp>12/31/2010</stp>
        <stp>1</stp>
        <tr r="C407" s="2"/>
      </tp>
      <tp>
        <v>2257022777.8200002</v>
        <stp/>
        <stp>EM_S_STM07_IS</stp>
        <stp>4</stp>
        <stp>000919.SZ</stp>
        <stp>9</stp>
        <stp>12/31/2011</stp>
        <stp>1</stp>
        <tr r="E408" s="2"/>
      </tp>
      <tp>
        <v>217389628.28999999</v>
        <stp/>
        <stp>EM_S_STM07_IS</stp>
        <stp>4</stp>
        <stp>000908.SZ</stp>
        <stp>9</stp>
        <stp>12/31/2010</stp>
        <stp>1</stp>
        <tr r="C398" s="2"/>
      </tp>
      <tp>
        <v>1335248865.52</v>
        <stp/>
        <stp>EM_S_STM07_IS</stp>
        <stp>4</stp>
        <stp>000909.SZ</stp>
        <stp>9</stp>
        <stp>12/31/2011</stp>
        <stp>1</stp>
        <tr r="E399" s="2"/>
      </tp>
      <tp>
        <v>510322440.72000003</v>
        <stp/>
        <stp>EM_S_STM07_IS</stp>
        <stp>4</stp>
        <stp>000978.SZ</stp>
        <stp>9</stp>
        <stp>12/31/2010</stp>
        <stp>1</stp>
        <tr r="C453" s="2"/>
      </tp>
      <tp>
        <v>1854053063.4300001</v>
        <stp/>
        <stp>EM_S_STM07_IS</stp>
        <stp>4</stp>
        <stp>000979.SZ</stp>
        <stp>9</stp>
        <stp>12/31/2011</stp>
        <stp>1</stp>
        <tr r="E454" s="2"/>
      </tp>
      <tp>
        <v>3523437709.5599999</v>
        <stp/>
        <stp>EM_S_STM07_IS</stp>
        <stp>4</stp>
        <stp>000968.SZ</stp>
        <stp>9</stp>
        <stp>12/31/2010</stp>
        <stp>1</stp>
        <tr r="C444" s="2"/>
      </tp>
      <tp>
        <v>4530698533.8000002</v>
        <stp/>
        <stp>EM_S_STM07_IS</stp>
        <stp>4</stp>
        <stp>000969.SZ</stp>
        <stp>9</stp>
        <stp>12/31/2011</stp>
        <stp>1</stp>
        <tr r="E445" s="2"/>
      </tp>
      <tp>
        <v>1327332855.6099999</v>
        <stp/>
        <stp>EM_S_STM07_IS</stp>
        <stp>4</stp>
        <stp>000958.SZ</stp>
        <stp>9</stp>
        <stp>12/31/2010</stp>
        <stp>1</stp>
        <tr r="C435" s="2"/>
      </tp>
      <tp>
        <v>12516486236.780001</v>
        <stp/>
        <stp>EM_S_STM07_IS</stp>
        <stp>4</stp>
        <stp>000959.SZ</stp>
        <stp>9</stp>
        <stp>12/31/2011</stp>
        <stp>1</stp>
        <tr r="E436" s="2"/>
      </tp>
      <tp>
        <v>2227535336.8499999</v>
        <stp/>
        <stp>EM_S_STM07_IS</stp>
        <stp>4</stp>
        <stp>000948.SZ</stp>
        <stp>9</stp>
        <stp>12/31/2010</stp>
        <stp>1</stp>
        <tr r="C427" s="2"/>
      </tp>
      <tp>
        <v>3968552504.4400001</v>
        <stp/>
        <stp>EM_S_STM07_IS</stp>
        <stp>4</stp>
        <stp>000949.SZ</stp>
        <stp>9</stp>
        <stp>12/31/2011</stp>
        <stp>1</stp>
        <tr r="E428" s="2"/>
      </tp>
      <tp>
        <v>1280396579.1900001</v>
        <stp/>
        <stp>EM_S_STM07_IS</stp>
        <stp>4</stp>
        <stp>000998.SZ</stp>
        <stp>9</stp>
        <stp>12/31/2010</stp>
        <stp>1</stp>
        <tr r="C468" s="2"/>
      </tp>
      <tp>
        <v>5525222936.3000002</v>
        <stp/>
        <stp>EM_S_STM07_IS</stp>
        <stp>4</stp>
        <stp>000999.SZ</stp>
        <stp>9</stp>
        <stp>12/31/2011</stp>
        <stp>1</stp>
        <tr r="E469" s="2"/>
      </tp>
      <tp>
        <v>2024053851.52</v>
        <stp/>
        <stp>EM_S_STM07_IS</stp>
        <stp>4</stp>
        <stp>000988.SZ</stp>
        <stp>9</stp>
        <stp>12/31/2010</stp>
        <stp>1</stp>
        <tr r="C461" s="2"/>
      </tp>
      <tp>
        <v>1149805563.04</v>
        <stp/>
        <stp>EM_S_STM07_IS</stp>
        <stp>4</stp>
        <stp>000989.SZ</stp>
        <stp>9</stp>
        <stp>12/31/2011</stp>
        <stp>1</stp>
        <tr r="E462" s="2"/>
      </tp>
      <tp>
        <v>2448250677.4400001</v>
        <stp/>
        <stp>EM_S_STM07_IS</stp>
        <stp>4</stp>
        <stp>600978.SH</stp>
        <stp>9</stp>
        <stp>12/31/2010</stp>
        <stp>1</stp>
        <tr r="C2667" s="2"/>
      </tp>
      <tp>
        <v>931203196.88</v>
        <stp/>
        <stp>EM_S_STM07_IS</stp>
        <stp>4</stp>
        <stp>600979.SH</stp>
        <stp>9</stp>
        <stp>12/31/2011</stp>
        <stp>1</stp>
        <tr r="E2668" s="2"/>
      </tp>
      <tp>
        <v>1855710757.3199999</v>
        <stp/>
        <stp>EM_S_STM07_IS</stp>
        <stp>4</stp>
        <stp>600969.SH</stp>
        <stp>9</stp>
        <stp>12/31/2011</stp>
        <stp>1</stp>
        <tr r="E2660" s="2"/>
      </tp>
      <tp>
        <v>3090478809.6199999</v>
        <stp/>
        <stp>EM_S_STM07_IS</stp>
        <stp>4</stp>
        <stp>600958.SH</stp>
        <stp>9</stp>
        <stp>12/31/2010</stp>
        <stp>1</stp>
        <tr r="C2651" s="2"/>
      </tp>
      <tp>
        <v>2968411500</v>
        <stp/>
        <stp>EM_S_STM07_IS</stp>
        <stp>4</stp>
        <stp>600959.SH</stp>
        <stp>9</stp>
        <stp>12/31/2011</stp>
        <stp>1</stp>
        <tr r="E2652" s="2"/>
      </tp>
      <tp>
        <v>16524174000</v>
        <stp/>
        <stp>EM_S_STM07_IS</stp>
        <stp>4</stp>
        <stp>600919.SH</stp>
        <stp>9</stp>
        <stp>12/31/2011</stp>
        <stp>1</stp>
        <tr r="E2648" s="2"/>
      </tp>
      <tp t="s">
        <v/>
        <stp/>
        <stp>EM_S_STM07_IS</stp>
        <stp>4</stp>
        <stp>600908.SH</stp>
        <stp>9</stp>
        <stp>12/31/2010</stp>
        <stp>1</stp>
        <tr r="C2645" s="2"/>
      </tp>
      <tp>
        <v>630880768.44000006</v>
        <stp/>
        <stp>EM_S_STM07_IS</stp>
        <stp>4</stp>
        <stp>600909.SH</stp>
        <stp>9</stp>
        <stp>12/31/2011</stp>
        <stp>1</stp>
        <tr r="E2646" s="2"/>
      </tp>
      <tp>
        <v>21251772764.369999</v>
        <stp/>
        <stp>EM_S_STM07_IS</stp>
        <stp>4</stp>
        <stp>600998.SH</stp>
        <stp>9</stp>
        <stp>12/31/2010</stp>
        <stp>1</stp>
        <tr r="C2684" s="2"/>
      </tp>
      <tp>
        <v>5225155713.6899996</v>
        <stp/>
        <stp>EM_S_STM07_IS</stp>
        <stp>4</stp>
        <stp>600999.SH</stp>
        <stp>9</stp>
        <stp>12/31/2011</stp>
        <stp>1</stp>
        <tr r="E2685" s="2"/>
      </tp>
      <tp>
        <v>64602258.25</v>
        <stp/>
        <stp>EM_S_STM07_IS</stp>
        <stp>4</stp>
        <stp>600988.SH</stp>
        <stp>9</stp>
        <stp>12/31/2010</stp>
        <stp>1</stp>
        <tr r="C2677" s="2"/>
      </tp>
      <tp t="s">
        <v/>
        <stp/>
        <stp>EM_S_STM07_IS</stp>
        <stp>4</stp>
        <stp>300408.SZ</stp>
        <stp>9</stp>
        <stp>12/31/2010</stp>
        <stp>1</stp>
        <tr r="C1702" s="2"/>
      </tp>
      <tp>
        <v>186284154.50999999</v>
        <stp/>
        <stp>EM_S_STM07_IS</stp>
        <stp>4</stp>
        <stp>300409.SZ</stp>
        <stp>9</stp>
        <stp>12/31/2011</stp>
        <stp>1</stp>
        <tr r="E1703" s="2"/>
      </tp>
      <tp>
        <v>1373663642.5699999</v>
        <stp/>
        <stp>EM_S_STM07_IS</stp>
        <stp>4</stp>
        <stp>000428.SZ</stp>
        <stp>9</stp>
        <stp>12/31/2010</stp>
        <stp>1</stp>
        <tr r="C103" s="2"/>
      </tp>
      <tp>
        <v>1078042712.9300001</v>
        <stp/>
        <stp>EM_S_STM07_IS</stp>
        <stp>4</stp>
        <stp>000429.SZ</stp>
        <stp>9</stp>
        <stp>12/31/2011</stp>
        <stp>1</stp>
        <tr r="E104" s="2"/>
      </tp>
      <tp t="s">
        <v/>
        <stp/>
        <stp>EM_S_STM07_IS</stp>
        <stp>4</stp>
        <stp>300418.SZ</stp>
        <stp>9</stp>
        <stp>12/31/2010</stp>
        <stp>1</stp>
        <tr r="C1712" s="2"/>
      </tp>
      <tp>
        <v>164414553.53999999</v>
        <stp/>
        <stp>EM_S_STM07_IS</stp>
        <stp>4</stp>
        <stp>300419.SZ</stp>
        <stp>9</stp>
        <stp>12/31/2011</stp>
        <stp>1</stp>
        <tr r="E1713" s="2"/>
      </tp>
      <tp>
        <v>11202366806.139999</v>
        <stp/>
        <stp>EM_S_STM07_IS</stp>
        <stp>4</stp>
        <stp>000418.SZ</stp>
        <stp>9</stp>
        <stp>12/31/2010</stp>
        <stp>1</stp>
        <tr r="C95" s="2"/>
      </tp>
      <tp>
        <v>3727867834.7800002</v>
        <stp/>
        <stp>EM_S_STM07_IS</stp>
        <stp>4</stp>
        <stp>000419.SZ</stp>
        <stp>9</stp>
        <stp>12/31/2011</stp>
        <stp>1</stp>
        <tr r="E96" s="2"/>
      </tp>
      <tp t="s">
        <v/>
        <stp/>
        <stp>EM_S_STM07_IS</stp>
        <stp>4</stp>
        <stp>300428.SZ</stp>
        <stp>9</stp>
        <stp>12/31/2010</stp>
        <stp>1</stp>
        <tr r="C1722" s="2"/>
      </tp>
      <tp>
        <v>187730720.22</v>
        <stp/>
        <stp>EM_S_STM07_IS</stp>
        <stp>4</stp>
        <stp>300429.SZ</stp>
        <stp>9</stp>
        <stp>12/31/2011</stp>
        <stp>1</stp>
        <tr r="E1723" s="2"/>
      </tp>
      <tp>
        <v>223116393.84999999</v>
        <stp/>
        <stp>EM_S_STM07_IS</stp>
        <stp>4</stp>
        <stp>000408.SZ</stp>
        <stp>9</stp>
        <stp>12/31/2010</stp>
        <stp>1</stp>
        <tr r="C87" s="2"/>
      </tp>
      <tp>
        <v>86995284.849999994</v>
        <stp/>
        <stp>EM_S_STM07_IS</stp>
        <stp>4</stp>
        <stp>000409.SZ</stp>
        <stp>9</stp>
        <stp>12/31/2011</stp>
        <stp>1</stp>
        <tr r="E88" s="2"/>
      </tp>
      <tp t="s">
        <v/>
        <stp/>
        <stp>EM_S_STM07_IS</stp>
        <stp>4</stp>
        <stp>300438.SZ</stp>
        <stp>9</stp>
        <stp>12/31/2010</stp>
        <stp>1</stp>
        <tr r="C1732" s="2"/>
      </tp>
      <tp>
        <v>192520105.03</v>
        <stp/>
        <stp>EM_S_STM07_IS</stp>
        <stp>4</stp>
        <stp>300439.SZ</stp>
        <stp>9</stp>
        <stp>12/31/2011</stp>
        <stp>1</stp>
        <tr r="E1733" s="2"/>
      </tp>
      <tp t="s">
        <v/>
        <stp/>
        <stp>EM_S_STM07_IS</stp>
        <stp>4</stp>
        <stp>300448.SZ</stp>
        <stp>9</stp>
        <stp>12/31/2010</stp>
        <stp>1</stp>
        <tr r="C1742" s="2"/>
      </tp>
      <tp>
        <v>380940233.32999998</v>
        <stp/>
        <stp>EM_S_STM07_IS</stp>
        <stp>4</stp>
        <stp>300449.SZ</stp>
        <stp>9</stp>
        <stp>12/31/2011</stp>
        <stp>1</stp>
        <tr r="E1743" s="2"/>
      </tp>
      <tp t="s">
        <v/>
        <stp/>
        <stp>EM_S_STM07_IS</stp>
        <stp>4</stp>
        <stp>300458.SZ</stp>
        <stp>9</stp>
        <stp>12/31/2010</stp>
        <stp>1</stp>
        <tr r="C1751" s="2"/>
      </tp>
      <tp>
        <v>498041149.48000002</v>
        <stp/>
        <stp>EM_S_STM07_IS</stp>
        <stp>4</stp>
        <stp>300459.SZ</stp>
        <stp>9</stp>
        <stp>12/31/2011</stp>
        <stp>1</stp>
        <tr r="E1752" s="2"/>
      </tp>
      <tp t="s">
        <v/>
        <stp/>
        <stp>EM_S_STM07_IS</stp>
        <stp>4</stp>
        <stp>300468.SZ</stp>
        <stp>9</stp>
        <stp>12/31/2010</stp>
        <stp>1</stp>
        <tr r="C1761" s="2"/>
      </tp>
      <tp>
        <v>195707548.31999999</v>
        <stp/>
        <stp>EM_S_STM07_IS</stp>
        <stp>4</stp>
        <stp>300469.SZ</stp>
        <stp>9</stp>
        <stp>12/31/2011</stp>
        <stp>1</stp>
        <tr r="E1762" s="2"/>
      </tp>
      <tp t="s">
        <v/>
        <stp/>
        <stp>EM_S_STM07_IS</stp>
        <stp>4</stp>
        <stp>300478.SZ</stp>
        <stp>9</stp>
        <stp>12/31/2010</stp>
        <stp>1</stp>
        <tr r="C1771" s="2"/>
      </tp>
      <tp>
        <v>170922647.02000001</v>
        <stp/>
        <stp>EM_S_STM07_IS</stp>
        <stp>4</stp>
        <stp>300479.SZ</stp>
        <stp>9</stp>
        <stp>12/31/2011</stp>
        <stp>1</stp>
        <tr r="E1772" s="2"/>
      </tp>
      <tp t="s">
        <v/>
        <stp/>
        <stp>EM_S_STM07_IS</stp>
        <stp>4</stp>
        <stp>300488.SZ</stp>
        <stp>9</stp>
        <stp>12/31/2010</stp>
        <stp>1</stp>
        <tr r="C1781" s="2"/>
      </tp>
      <tp>
        <v>127560293.78</v>
        <stp/>
        <stp>EM_S_STM07_IS</stp>
        <stp>4</stp>
        <stp>300489.SZ</stp>
        <stp>9</stp>
        <stp>12/31/2011</stp>
        <stp>1</stp>
        <tr r="E1782" s="2"/>
      </tp>
      <tp>
        <v>21823071492.080002</v>
        <stp/>
        <stp>EM_S_STM07_IS</stp>
        <stp>4</stp>
        <stp>300498.SZ</stp>
        <stp>9</stp>
        <stp>12/31/2010</stp>
        <stp>1</stp>
        <tr r="C1791" s="2"/>
      </tp>
      <tp>
        <v>214483100</v>
        <stp/>
        <stp>EM_S_STM07_IS</stp>
        <stp>4</stp>
        <stp>300499.SZ</stp>
        <stp>9</stp>
        <stp>12/31/2011</stp>
        <stp>1</stp>
        <tr r="E1792" s="2"/>
      </tp>
      <tp t="s">
        <v/>
        <stp/>
        <stp>EM_S_STM07_IS</stp>
        <stp>4</stp>
        <stp>000498.SZ</stp>
        <stp>9</stp>
        <stp>12/31/2010</stp>
        <stp>1</stp>
        <tr r="C107" s="2"/>
      </tp>
      <tp>
        <v>17203123029.490002</v>
        <stp/>
        <stp>EM_S_STM07_IS</stp>
        <stp>4</stp>
        <stp>000488.SZ</stp>
        <stp>9</stp>
        <stp>12/31/2010</stp>
        <stp>1</stp>
        <tr r="C106" s="2"/>
      </tp>
      <tp>
        <v>1555209833.5899999</v>
        <stp/>
        <stp>EM_S_STM07_IS</stp>
        <stp>4</stp>
        <stp>600478.SH</stp>
        <stp>9</stp>
        <stp>12/31/2010</stp>
        <stp>1</stp>
        <tr r="C2264" s="2"/>
      </tp>
      <tp>
        <v>1256527271.3499999</v>
        <stp/>
        <stp>EM_S_STM07_IS</stp>
        <stp>4</stp>
        <stp>600479.SH</stp>
        <stp>9</stp>
        <stp>12/31/2011</stp>
        <stp>1</stp>
        <tr r="E2265" s="2"/>
      </tp>
      <tp>
        <v>582358167.50999999</v>
        <stp/>
        <stp>EM_S_STM07_IS</stp>
        <stp>4</stp>
        <stp>600468.SH</stp>
        <stp>9</stp>
        <stp>12/31/2010</stp>
        <stp>1</stp>
        <tr r="C2258" s="2"/>
      </tp>
      <tp>
        <v>10229506278.110001</v>
        <stp/>
        <stp>EM_S_STM07_IS</stp>
        <stp>4</stp>
        <stp>600469.SH</stp>
        <stp>9</stp>
        <stp>12/31/2011</stp>
        <stp>1</stp>
        <tr r="E2259" s="2"/>
      </tp>
      <tp>
        <v>2320852367.3099999</v>
        <stp/>
        <stp>EM_S_STM07_IS</stp>
        <stp>4</stp>
        <stp>600458.SH</stp>
        <stp>9</stp>
        <stp>12/31/2010</stp>
        <stp>1</stp>
        <tr r="C2250" s="2"/>
      </tp>
      <tp>
        <v>2985528872.0799999</v>
        <stp/>
        <stp>EM_S_STM07_IS</stp>
        <stp>4</stp>
        <stp>600459.SH</stp>
        <stp>9</stp>
        <stp>12/31/2011</stp>
        <stp>1</stp>
        <tr r="E2251" s="2"/>
      </tp>
      <tp>
        <v>2005203000.9000001</v>
        <stp/>
        <stp>EM_S_STM07_IS</stp>
        <stp>4</stp>
        <stp>600448.SH</stp>
        <stp>9</stp>
        <stp>12/31/2010</stp>
        <stp>1</stp>
        <tr r="C2245" s="2"/>
      </tp>
      <tp>
        <v>2727405848.5300002</v>
        <stp/>
        <stp>EM_S_STM07_IS</stp>
        <stp>4</stp>
        <stp>600449.SH</stp>
        <stp>9</stp>
        <stp>12/31/2011</stp>
        <stp>1</stp>
        <tr r="E2246" s="2"/>
      </tp>
      <tp>
        <v>9621581051.3799992</v>
        <stp/>
        <stp>EM_S_STM07_IS</stp>
        <stp>4</stp>
        <stp>600438.SH</stp>
        <stp>9</stp>
        <stp>12/31/2010</stp>
        <stp>1</stp>
        <tr r="C2241" s="2"/>
      </tp>
      <tp>
        <v>2264400521.96</v>
        <stp/>
        <stp>EM_S_STM07_IS</stp>
        <stp>4</stp>
        <stp>600439.SH</stp>
        <stp>9</stp>
        <stp>12/31/2011</stp>
        <stp>1</stp>
        <tr r="E2242" s="2"/>
      </tp>
      <tp>
        <v>4406779235.3900003</v>
        <stp/>
        <stp>EM_S_STM07_IS</stp>
        <stp>4</stp>
        <stp>600428.SH</stp>
        <stp>9</stp>
        <stp>12/31/2010</stp>
        <stp>1</stp>
        <tr r="C2235" s="2"/>
      </tp>
      <tp>
        <v>3070250356.2399998</v>
        <stp/>
        <stp>EM_S_STM07_IS</stp>
        <stp>4</stp>
        <stp>600429.SH</stp>
        <stp>9</stp>
        <stp>12/31/2011</stp>
        <stp>1</stp>
        <tr r="E2236" s="2"/>
      </tp>
      <tp>
        <v>29704362411.830002</v>
        <stp/>
        <stp>EM_S_STM07_IS</stp>
        <stp>4</stp>
        <stp>600418.SH</stp>
        <stp>9</stp>
        <stp>12/31/2010</stp>
        <stp>1</stp>
        <tr r="C2227" s="2"/>
      </tp>
      <tp>
        <v>402509718.87</v>
        <stp/>
        <stp>EM_S_STM07_IS</stp>
        <stp>4</stp>
        <stp>600419.SH</stp>
        <stp>9</stp>
        <stp>12/31/2011</stp>
        <stp>1</stp>
        <tr r="E2228" s="2"/>
      </tp>
      <tp>
        <v>4943194924.5</v>
        <stp/>
        <stp>EM_S_STM07_IS</stp>
        <stp>4</stp>
        <stp>600408.SH</stp>
        <stp>9</stp>
        <stp>12/31/2010</stp>
        <stp>1</stp>
        <tr r="C2222" s="2"/>
      </tp>
      <tp>
        <v>10240159165.639999</v>
        <stp/>
        <stp>EM_S_STM07_IS</stp>
        <stp>4</stp>
        <stp>600409.SH</stp>
        <stp>9</stp>
        <stp>12/31/2011</stp>
        <stp>1</stp>
        <tr r="E2223" s="2"/>
      </tp>
      <tp>
        <v>5684454448.7700005</v>
        <stp/>
        <stp>EM_S_STM07_IS</stp>
        <stp>4</stp>
        <stp>600498.SH</stp>
        <stp>9</stp>
        <stp>12/31/2010</stp>
        <stp>1</stp>
        <tr r="C2281" s="2"/>
      </tp>
      <tp>
        <v>2492549075.2199998</v>
        <stp/>
        <stp>EM_S_STM07_IS</stp>
        <stp>4</stp>
        <stp>600499.SH</stp>
        <stp>9</stp>
        <stp>12/31/2011</stp>
        <stp>1</stp>
        <tr r="E2282" s="2"/>
      </tp>
      <tp>
        <v>1128131844.4000001</v>
        <stp/>
        <stp>EM_S_STM07_IS</stp>
        <stp>4</stp>
        <stp>600488.SH</stp>
        <stp>9</stp>
        <stp>12/31/2010</stp>
        <stp>1</stp>
        <tr r="C2273" s="2"/>
      </tp>
      <tp>
        <v>33143686564.82</v>
        <stp/>
        <stp>EM_S_STM07_IS</stp>
        <stp>4</stp>
        <stp>600489.SH</stp>
        <stp>9</stp>
        <stp>12/31/2011</stp>
        <stp>1</stp>
        <tr r="E2274" s="2"/>
      </tp>
      <tp>
        <v>10075437834.26</v>
        <stp/>
        <stp>EM_S_STM07_IS</stp>
        <stp>4</stp>
        <stp>000538.SZ</stp>
        <stp>9</stp>
        <stp>12/31/2010</stp>
        <stp>1</stp>
        <tr r="C139" s="2"/>
      </tp>
      <tp>
        <v>14620140721</v>
        <stp/>
        <stp>EM_S_STM07_IS</stp>
        <stp>4</stp>
        <stp>000539.SZ</stp>
        <stp>9</stp>
        <stp>12/31/2011</stp>
        <stp>1</stp>
        <tr r="E140" s="2"/>
      </tp>
      <tp t="s">
        <v/>
        <stp/>
        <stp>EM_S_STM07_IS</stp>
        <stp>4</stp>
        <stp>300508.SZ</stp>
        <stp>9</stp>
        <stp>12/31/2010</stp>
        <stp>1</stp>
        <tr r="C1800" s="2"/>
      </tp>
      <tp>
        <v>323201908.00999999</v>
        <stp/>
        <stp>EM_S_STM07_IS</stp>
        <stp>4</stp>
        <stp>300509.SZ</stp>
        <stp>9</stp>
        <stp>12/31/2011</stp>
        <stp>1</stp>
        <tr r="E1801" s="2"/>
      </tp>
      <tp>
        <v>15366129881.25</v>
        <stp/>
        <stp>EM_S_STM07_IS</stp>
        <stp>4</stp>
        <stp>000528.SZ</stp>
        <stp>9</stp>
        <stp>12/31/2010</stp>
        <stp>1</stp>
        <tr r="C130" s="2"/>
      </tp>
      <tp>
        <v>1387751949.72</v>
        <stp/>
        <stp>EM_S_STM07_IS</stp>
        <stp>4</stp>
        <stp>000529.SZ</stp>
        <stp>9</stp>
        <stp>12/31/2011</stp>
        <stp>1</stp>
        <tr r="E131" s="2"/>
      </tp>
      <tp t="s">
        <v/>
        <stp/>
        <stp>EM_S_STM07_IS</stp>
        <stp>4</stp>
        <stp>300518.SZ</stp>
        <stp>9</stp>
        <stp>12/31/2010</stp>
        <stp>1</stp>
        <tr r="C1809" s="2"/>
      </tp>
      <tp>
        <v>229617378.93000001</v>
        <stp/>
        <stp>EM_S_STM07_IS</stp>
        <stp>4</stp>
        <stp>300519.SZ</stp>
        <stp>9</stp>
        <stp>12/31/2011</stp>
        <stp>1</stp>
        <tr r="E1810" s="2"/>
      </tp>
      <tp>
        <v>208368436.25</v>
        <stp/>
        <stp>EM_S_STM07_IS</stp>
        <stp>4</stp>
        <stp>000518.SZ</stp>
        <stp>9</stp>
        <stp>12/31/2010</stp>
        <stp>1</stp>
        <tr r="C122" s="2"/>
      </tp>
      <tp>
        <v>348095637.10000002</v>
        <stp/>
        <stp>EM_S_STM07_IS</stp>
        <stp>4</stp>
        <stp>000519.SZ</stp>
        <stp>9</stp>
        <stp>12/31/2011</stp>
        <stp>1</stp>
        <tr r="E123" s="2"/>
      </tp>
      <tp t="s">
        <v/>
        <stp/>
        <stp>EM_S_STM07_IS</stp>
        <stp>4</stp>
        <stp>300528.SZ</stp>
        <stp>9</stp>
        <stp>12/31/2010</stp>
        <stp>1</stp>
        <tr r="C1818" s="2"/>
      </tp>
      <tp>
        <v>194982813.15000001</v>
        <stp/>
        <stp>EM_S_STM07_IS</stp>
        <stp>4</stp>
        <stp>300529.SZ</stp>
        <stp>9</stp>
        <stp>12/31/2011</stp>
        <stp>1</stp>
        <tr r="E1819" s="2"/>
      </tp>
      <tp>
        <v>367480150.91000003</v>
        <stp/>
        <stp>EM_S_STM07_IS</stp>
        <stp>4</stp>
        <stp>000509.SZ</stp>
        <stp>9</stp>
        <stp>12/31/2011</stp>
        <stp>1</stp>
        <tr r="E115" s="2"/>
      </tp>
      <tp t="s">
        <v/>
        <stp/>
        <stp>EM_S_STM07_IS</stp>
        <stp>4</stp>
        <stp>300538.SZ</stp>
        <stp>9</stp>
        <stp>12/31/2010</stp>
        <stp>1</stp>
        <tr r="C1828" s="2"/>
      </tp>
      <tp>
        <v>279361093.30000001</v>
        <stp/>
        <stp>EM_S_STM07_IS</stp>
        <stp>4</stp>
        <stp>300539.SZ</stp>
        <stp>9</stp>
        <stp>12/31/2011</stp>
        <stp>1</stp>
        <tr r="E1829" s="2"/>
      </tp>
      <tp t="s">
        <v/>
        <stp/>
        <stp>EM_S_STM07_IS</stp>
        <stp>4</stp>
        <stp>300548.SZ</stp>
        <stp>9</stp>
        <stp>12/31/2010</stp>
        <stp>1</stp>
        <tr r="C1837" s="2"/>
      </tp>
      <tp>
        <v>182812726.44999999</v>
        <stp/>
        <stp>EM_S_STM07_IS</stp>
        <stp>4</stp>
        <stp>300549.SZ</stp>
        <stp>9</stp>
        <stp>12/31/2011</stp>
        <stp>1</stp>
        <tr r="E1838" s="2"/>
      </tp>
      <tp>
        <v>5370871771.6599998</v>
        <stp/>
        <stp>EM_S_STM07_IS</stp>
        <stp>4</stp>
        <stp>000568.SZ</stp>
        <stp>9</stp>
        <stp>12/31/2010</stp>
        <stp>1</stp>
        <tr r="C165" s="2"/>
      </tp>
      <tp t="s">
        <v/>
        <stp/>
        <stp>EM_S_STM07_IS</stp>
        <stp>4</stp>
        <stp>300558.SZ</stp>
        <stp>9</stp>
        <stp>12/31/2010</stp>
        <stp>1</stp>
        <tr r="C1846" s="2"/>
      </tp>
      <tp>
        <v>82207078.170000002</v>
        <stp/>
        <stp>EM_S_STM07_IS</stp>
        <stp>4</stp>
        <stp>300559.SZ</stp>
        <stp>9</stp>
        <stp>12/31/2011</stp>
        <stp>1</stp>
        <tr r="E1847" s="2"/>
      </tp>
      <tp>
        <v>1823787313.8</v>
        <stp/>
        <stp>EM_S_STM07_IS</stp>
        <stp>4</stp>
        <stp>000558.SZ</stp>
        <stp>9</stp>
        <stp>12/31/2010</stp>
        <stp>1</stp>
        <tr r="C156" s="2"/>
      </tp>
      <tp>
        <v>8173449414.2299995</v>
        <stp/>
        <stp>EM_S_STM07_IS</stp>
        <stp>4</stp>
        <stp>000559.SZ</stp>
        <stp>9</stp>
        <stp>12/31/2011</stp>
        <stp>1</stp>
        <tr r="E157" s="2"/>
      </tp>
      <tp t="s">
        <v/>
        <stp/>
        <stp>EM_S_STM07_IS</stp>
        <stp>4</stp>
        <stp>300568.SZ</stp>
        <stp>9</stp>
        <stp>12/31/2010</stp>
        <stp>1</stp>
        <tr r="C1855" s="2"/>
      </tp>
      <tp>
        <v>437126352.16000003</v>
        <stp/>
        <stp>EM_S_STM07_IS</stp>
        <stp>4</stp>
        <stp>300569.SZ</stp>
        <stp>9</stp>
        <stp>12/31/2011</stp>
        <stp>1</stp>
        <tr r="E1856" s="2"/>
      </tp>
      <tp>
        <v>333592619.22000003</v>
        <stp/>
        <stp>EM_S_STM07_IS</stp>
        <stp>4</stp>
        <stp>000548.SZ</stp>
        <stp>9</stp>
        <stp>12/31/2010</stp>
        <stp>1</stp>
        <tr r="C148" s="2"/>
      </tp>
      <tp>
        <v>162045192.46000001</v>
        <stp/>
        <stp>EM_S_STM07_IS</stp>
        <stp>4</stp>
        <stp>300579.SZ</stp>
        <stp>9</stp>
        <stp>12/31/2011</stp>
        <stp>1</stp>
        <tr r="E1864" s="2"/>
      </tp>
      <tp t="s">
        <v/>
        <stp/>
        <stp>EM_S_STM07_IS</stp>
        <stp>4</stp>
        <stp>300588.SZ</stp>
        <stp>9</stp>
        <stp>12/31/2010</stp>
        <stp>1</stp>
        <tr r="C1873" s="2"/>
      </tp>
      <tp t="s">
        <v/>
        <stp/>
        <stp>EM_S_STM07_IS</stp>
        <stp>4</stp>
        <stp>300589.SZ</stp>
        <stp>9</stp>
        <stp>12/31/2011</stp>
        <stp>1</stp>
        <tr r="E1874" s="2"/>
      </tp>
      <tp>
        <v>611572022.59000003</v>
        <stp/>
        <stp>EM_S_STM07_IS</stp>
        <stp>4</stp>
        <stp>000598.SZ</stp>
        <stp>9</stp>
        <stp>12/31/2010</stp>
        <stp>1</stp>
        <tr r="C185" s="2"/>
      </tp>
      <tp>
        <v>6315494517.3100004</v>
        <stp/>
        <stp>EM_S_STM07_IS</stp>
        <stp>4</stp>
        <stp>000599.SZ</stp>
        <stp>9</stp>
        <stp>12/31/2011</stp>
        <stp>1</stp>
        <tr r="E186" s="2"/>
      </tp>
      <tp>
        <v>7536224362.0600004</v>
        <stp/>
        <stp>EM_S_STM07_IS</stp>
        <stp>4</stp>
        <stp>000589.SZ</stp>
        <stp>9</stp>
        <stp>12/31/2011</stp>
        <stp>1</stp>
        <tr r="E177" s="2"/>
      </tp>
      <tp>
        <v>2603858934.2199998</v>
        <stp/>
        <stp>EM_S_STM07_IS</stp>
        <stp>4</stp>
        <stp>600578.SH</stp>
        <stp>9</stp>
        <stp>12/31/2010</stp>
        <stp>1</stp>
        <tr r="C2350" s="2"/>
      </tp>
      <tp>
        <v>1444182489.8599999</v>
        <stp/>
        <stp>EM_S_STM07_IS</stp>
        <stp>4</stp>
        <stp>600579.SH</stp>
        <stp>9</stp>
        <stp>12/31/2011</stp>
        <stp>1</stp>
        <tr r="E2351" s="2"/>
      </tp>
      <tp>
        <v>449922594.02999997</v>
        <stp/>
        <stp>EM_S_STM07_IS</stp>
        <stp>4</stp>
        <stp>600568.SH</stp>
        <stp>9</stp>
        <stp>12/31/2010</stp>
        <stp>1</stp>
        <tr r="C2341" s="2"/>
      </tp>
      <tp>
        <v>29768136666.32</v>
        <stp/>
        <stp>EM_S_STM07_IS</stp>
        <stp>4</stp>
        <stp>600569.SH</stp>
        <stp>9</stp>
        <stp>12/31/2011</stp>
        <stp>1</stp>
        <tr r="E2342" s="2"/>
      </tp>
      <tp>
        <v>2207370650.2600002</v>
        <stp/>
        <stp>EM_S_STM07_IS</stp>
        <stp>4</stp>
        <stp>600558.SH</stp>
        <stp>9</stp>
        <stp>12/31/2010</stp>
        <stp>1</stp>
        <tr r="C2332" s="2"/>
      </tp>
      <tp>
        <v>1413694770.1400001</v>
        <stp/>
        <stp>EM_S_STM07_IS</stp>
        <stp>4</stp>
        <stp>600559.SH</stp>
        <stp>9</stp>
        <stp>12/31/2011</stp>
        <stp>1</stp>
        <tr r="E2333" s="2"/>
      </tp>
      <tp>
        <v>2302386377.4899998</v>
        <stp/>
        <stp>EM_S_STM07_IS</stp>
        <stp>4</stp>
        <stp>600548.SH</stp>
        <stp>9</stp>
        <stp>12/31/2010</stp>
        <stp>1</stp>
        <tr r="C2324" s="2"/>
      </tp>
      <tp>
        <v>11910403995.65</v>
        <stp/>
        <stp>EM_S_STM07_IS</stp>
        <stp>4</stp>
        <stp>600549.SH</stp>
        <stp>9</stp>
        <stp>12/31/2011</stp>
        <stp>1</stp>
        <tr r="E2325" s="2"/>
      </tp>
      <tp>
        <v>363298576.38999999</v>
        <stp/>
        <stp>EM_S_STM07_IS</stp>
        <stp>4</stp>
        <stp>600538.SH</stp>
        <stp>9</stp>
        <stp>12/31/2010</stp>
        <stp>1</stp>
        <tr r="C2317" s="2"/>
      </tp>
      <tp>
        <v>385927525.97000003</v>
        <stp/>
        <stp>EM_S_STM07_IS</stp>
        <stp>4</stp>
        <stp>600539.SH</stp>
        <stp>9</stp>
        <stp>12/31/2011</stp>
        <stp>1</stp>
        <tr r="E2318" s="2"/>
      </tp>
      <tp>
        <v>54687746415.660004</v>
        <stp/>
        <stp>EM_S_STM07_IS</stp>
        <stp>4</stp>
        <stp>600528.SH</stp>
        <stp>9</stp>
        <stp>12/31/2010</stp>
        <stp>1</stp>
        <tr r="C2308" s="2"/>
      </tp>
      <tp>
        <v>1397177995.0899999</v>
        <stp/>
        <stp>EM_S_STM07_IS</stp>
        <stp>4</stp>
        <stp>600529.SH</stp>
        <stp>9</stp>
        <stp>12/31/2011</stp>
        <stp>1</stp>
        <tr r="E2309" s="2"/>
      </tp>
      <tp>
        <v>3308801640.9499998</v>
        <stp/>
        <stp>EM_S_STM07_IS</stp>
        <stp>4</stp>
        <stp>600518.SH</stp>
        <stp>9</stp>
        <stp>12/31/2010</stp>
        <stp>1</stp>
        <tr r="C2299" s="2"/>
      </tp>
      <tp>
        <v>18402355207.299999</v>
        <stp/>
        <stp>EM_S_STM07_IS</stp>
        <stp>4</stp>
        <stp>600519.SH</stp>
        <stp>9</stp>
        <stp>12/31/2011</stp>
        <stp>1</stp>
        <tr r="E2300" s="2"/>
      </tp>
      <tp>
        <v>8858747363.9899998</v>
        <stp/>
        <stp>EM_S_STM07_IS</stp>
        <stp>4</stp>
        <stp>600508.SH</stp>
        <stp>9</stp>
        <stp>12/31/2010</stp>
        <stp>1</stp>
        <tr r="C2290" s="2"/>
      </tp>
      <tp>
        <v>2398465807.6300001</v>
        <stp/>
        <stp>EM_S_STM07_IS</stp>
        <stp>4</stp>
        <stp>600509.SH</stp>
        <stp>9</stp>
        <stp>12/31/2011</stp>
        <stp>1</stp>
        <tr r="E2291" s="2"/>
      </tp>
      <tp>
        <v>9227687397.5599995</v>
        <stp/>
        <stp>EM_S_STM07_IS</stp>
        <stp>4</stp>
        <stp>600598.SH</stp>
        <stp>9</stp>
        <stp>12/31/2010</stp>
        <stp>1</stp>
        <tr r="C2369" s="2"/>
      </tp>
      <tp>
        <v>209610936.05000001</v>
        <stp/>
        <stp>EM_S_STM07_IS</stp>
        <stp>4</stp>
        <stp>600599.SH</stp>
        <stp>9</stp>
        <stp>12/31/2011</stp>
        <stp>1</stp>
        <tr r="E2370" s="2"/>
      </tp>
      <tp>
        <v>2978826039</v>
        <stp/>
        <stp>EM_S_STM07_IS</stp>
        <stp>4</stp>
        <stp>600588.SH</stp>
        <stp>9</stp>
        <stp>12/31/2010</stp>
        <stp>1</stp>
        <tr r="C2360" s="2"/>
      </tp>
      <tp>
        <v>1323532678.74</v>
        <stp/>
        <stp>EM_S_STM07_IS</stp>
        <stp>4</stp>
        <stp>600589.SH</stp>
        <stp>9</stp>
        <stp>12/31/2011</stp>
        <stp>1</stp>
        <tr r="E2361" s="2"/>
      </tp>
      <tp>
        <v>294938402.70999998</v>
        <stp/>
        <stp>EM_S_STM07_IS</stp>
        <stp>4</stp>
        <stp>000638.SZ</stp>
        <stp>9</stp>
        <stp>12/31/2010</stp>
        <stp>1</stp>
        <tr r="C218" s="2"/>
      </tp>
      <tp>
        <v>1840549056.1900001</v>
        <stp/>
        <stp>EM_S_STM07_IS</stp>
        <stp>4</stp>
        <stp>000639.SZ</stp>
        <stp>9</stp>
        <stp>12/31/2011</stp>
        <stp>1</stp>
        <tr r="E219" s="2"/>
      </tp>
      <tp>
        <v>1214529724.01</v>
        <stp/>
        <stp>EM_S_STM07_IS</stp>
        <stp>4</stp>
        <stp>000628.SZ</stp>
        <stp>9</stp>
        <stp>12/31/2010</stp>
        <stp>1</stp>
        <tr r="C209" s="2"/>
      </tp>
      <tp>
        <v>52540887651.610001</v>
        <stp/>
        <stp>EM_S_STM07_IS</stp>
        <stp>4</stp>
        <stp>000629.SZ</stp>
        <stp>9</stp>
        <stp>12/31/2011</stp>
        <stp>1</stp>
        <tr r="E210" s="2"/>
      </tp>
      <tp>
        <v>4073044646.8699999</v>
        <stp/>
        <stp>EM_S_STM07_IS</stp>
        <stp>4</stp>
        <stp>000619.SZ</stp>
        <stp>9</stp>
        <stp>12/31/2011</stp>
        <stp>1</stp>
        <tr r="E202" s="2"/>
      </tp>
      <tp>
        <v>3042347000</v>
        <stp/>
        <stp>EM_S_STM07_IS</stp>
        <stp>4</stp>
        <stp>000608.SZ</stp>
        <stp>9</stp>
        <stp>12/31/2010</stp>
        <stp>1</stp>
        <tr r="C193" s="2"/>
      </tp>
      <tp>
        <v>7907610.8399999999</v>
        <stp/>
        <stp>EM_S_STM07_IS</stp>
        <stp>4</stp>
        <stp>000609.SZ</stp>
        <stp>9</stp>
        <stp>12/31/2011</stp>
        <stp>1</stp>
        <tr r="E194" s="2"/>
      </tp>
      <tp>
        <v>787605584.45000005</v>
        <stp/>
        <stp>EM_S_STM07_IS</stp>
        <stp>4</stp>
        <stp>000678.SZ</stp>
        <stp>9</stp>
        <stp>12/31/2010</stp>
        <stp>1</stp>
        <tr r="C241" s="2"/>
      </tp>
      <tp>
        <v>3194221837.0799999</v>
        <stp/>
        <stp>EM_S_STM07_IS</stp>
        <stp>4</stp>
        <stp>000679.SZ</stp>
        <stp>9</stp>
        <stp>12/31/2011</stp>
        <stp>1</stp>
        <tr r="E242" s="2"/>
      </tp>
      <tp>
        <v>167928078.72</v>
        <stp/>
        <stp>EM_S_STM07_IS</stp>
        <stp>4</stp>
        <stp>000668.SZ</stp>
        <stp>9</stp>
        <stp>12/31/2010</stp>
        <stp>1</stp>
        <tr r="C233" s="2"/>
      </tp>
      <tp>
        <v>15846310.25</v>
        <stp/>
        <stp>EM_S_STM07_IS</stp>
        <stp>4</stp>
        <stp>000669.SZ</stp>
        <stp>9</stp>
        <stp>12/31/2011</stp>
        <stp>1</stp>
        <tr r="E234" s="2"/>
      </tp>
      <tp>
        <v>3611113731.5</v>
        <stp/>
        <stp>EM_S_STM07_IS</stp>
        <stp>4</stp>
        <stp>000659.SZ</stp>
        <stp>9</stp>
        <stp>12/31/2011</stp>
        <stp>1</stp>
        <tr r="E226" s="2"/>
      </tp>
      <tp>
        <v>7484080187.3699999</v>
        <stp/>
        <stp>EM_S_STM07_IS</stp>
        <stp>4</stp>
        <stp>000698.SZ</stp>
        <stp>9</stp>
        <stp>12/31/2010</stp>
        <stp>1</stp>
        <tr r="C257" s="2"/>
      </tp>
      <tp t="s">
        <v/>
        <stp/>
        <stp>EM_S_STM07_IS</stp>
        <stp>4</stp>
        <stp>000688.SZ</stp>
        <stp>9</stp>
        <stp>12/31/2010</stp>
        <stp>1</stp>
        <tr r="C250" s="2"/>
      </tp>
      <tp>
        <v>467374189.26999998</v>
        <stp/>
        <stp>EM_S_STM07_IS</stp>
        <stp>4</stp>
        <stp>600678.SH</stp>
        <stp>9</stp>
        <stp>12/31/2010</stp>
        <stp>1</stp>
        <tr r="C2438" s="2"/>
      </tp>
      <tp>
        <v>1025386365.64</v>
        <stp/>
        <stp>EM_S_STM07_IS</stp>
        <stp>4</stp>
        <stp>600679.SH</stp>
        <stp>9</stp>
        <stp>12/31/2011</stp>
        <stp>1</stp>
        <tr r="E2439" s="2"/>
      </tp>
      <tp>
        <v>1324530942.3499999</v>
        <stp/>
        <stp>EM_S_STM07_IS</stp>
        <stp>4</stp>
        <stp>600668.SH</stp>
        <stp>9</stp>
        <stp>12/31/2010</stp>
        <stp>1</stp>
        <tr r="C2431" s="2"/>
      </tp>
      <tp>
        <v>1308474992.3199999</v>
        <stp/>
        <stp>EM_S_STM07_IS</stp>
        <stp>4</stp>
        <stp>600658.SH</stp>
        <stp>9</stp>
        <stp>12/31/2010</stp>
        <stp>1</stp>
        <tr r="C2422" s="2"/>
      </tp>
      <tp>
        <v>8881179407.7000008</v>
        <stp/>
        <stp>EM_S_STM07_IS</stp>
        <stp>4</stp>
        <stp>600648.SH</stp>
        <stp>9</stp>
        <stp>12/31/2010</stp>
        <stp>1</stp>
        <tr r="C2413" s="2"/>
      </tp>
      <tp>
        <v>4684821402.1499996</v>
        <stp/>
        <stp>EM_S_STM07_IS</stp>
        <stp>4</stp>
        <stp>600649.SH</stp>
        <stp>9</stp>
        <stp>12/31/2011</stp>
        <stp>1</stp>
        <tr r="E2414" s="2"/>
      </tp>
      <tp>
        <v>501095982.98000002</v>
        <stp/>
        <stp>EM_S_STM07_IS</stp>
        <stp>4</stp>
        <stp>600638.SH</stp>
        <stp>9</stp>
        <stp>12/31/2010</stp>
        <stp>1</stp>
        <tr r="C2404" s="2"/>
      </tp>
      <tp>
        <v>2086178981.6300001</v>
        <stp/>
        <stp>EM_S_STM07_IS</stp>
        <stp>4</stp>
        <stp>600639.SH</stp>
        <stp>9</stp>
        <stp>12/31/2011</stp>
        <stp>1</stp>
        <tr r="E2405" s="2"/>
      </tp>
      <tp>
        <v>3030089772.75</v>
        <stp/>
        <stp>EM_S_STM07_IS</stp>
        <stp>4</stp>
        <stp>600628.SH</stp>
        <stp>9</stp>
        <stp>12/31/2010</stp>
        <stp>1</stp>
        <tr r="C2396" s="2"/>
      </tp>
      <tp>
        <v>475860987.48000002</v>
        <stp/>
        <stp>EM_S_STM07_IS</stp>
        <stp>4</stp>
        <stp>600629.SH</stp>
        <stp>9</stp>
        <stp>12/31/2011</stp>
        <stp>1</stp>
        <tr r="E2397" s="2"/>
      </tp>
      <tp>
        <v>5736501433.8699999</v>
        <stp/>
        <stp>EM_S_STM07_IS</stp>
        <stp>4</stp>
        <stp>600618.SH</stp>
        <stp>9</stp>
        <stp>12/31/2010</stp>
        <stp>1</stp>
        <tr r="C2388" s="2"/>
      </tp>
      <tp>
        <v>8177773903.3199997</v>
        <stp/>
        <stp>EM_S_STM07_IS</stp>
        <stp>4</stp>
        <stp>600619.SH</stp>
        <stp>9</stp>
        <stp>12/31/2011</stp>
        <stp>1</stp>
        <tr r="E2389" s="2"/>
      </tp>
      <tp>
        <v>323376035.63</v>
        <stp/>
        <stp>EM_S_STM07_IS</stp>
        <stp>4</stp>
        <stp>600608.SH</stp>
        <stp>9</stp>
        <stp>12/31/2010</stp>
        <stp>1</stp>
        <tr r="C2378" s="2"/>
      </tp>
      <tp>
        <v>4683882232.3500004</v>
        <stp/>
        <stp>EM_S_STM07_IS</stp>
        <stp>4</stp>
        <stp>600609.SH</stp>
        <stp>9</stp>
        <stp>12/31/2011</stp>
        <stp>1</stp>
        <tr r="E2379" s="2"/>
      </tp>
      <tp>
        <v>1341924029.53</v>
        <stp/>
        <stp>EM_S_STM07_IS</stp>
        <stp>4</stp>
        <stp>600698.SH</stp>
        <stp>9</stp>
        <stp>12/31/2010</stp>
        <stp>1</stp>
        <tr r="C2458" s="2"/>
      </tp>
      <tp>
        <v>1462179589.4000001</v>
        <stp/>
        <stp>EM_S_STM07_IS</stp>
        <stp>4</stp>
        <stp>600699.SH</stp>
        <stp>9</stp>
        <stp>12/31/2011</stp>
        <stp>1</stp>
        <tr r="E2459" s="2"/>
      </tp>
      <tp>
        <v>77591187000</v>
        <stp/>
        <stp>EM_S_STM07_IS</stp>
        <stp>4</stp>
        <stp>600688.SH</stp>
        <stp>9</stp>
        <stp>12/31/2010</stp>
        <stp>1</stp>
        <tr r="C2448" s="2"/>
      </tp>
      <tp>
        <v>2465298535.6100001</v>
        <stp/>
        <stp>EM_S_STM07_IS</stp>
        <stp>4</stp>
        <stp>600689.SH</stp>
        <stp>9</stp>
        <stp>12/31/2011</stp>
        <stp>1</stp>
        <tr r="E2449" s="2"/>
      </tp>
      <tp>
        <v>1514358572.5799999</v>
        <stp/>
        <stp>EM_S_STM07_IS</stp>
        <stp>4</stp>
        <stp>000738.SZ</stp>
        <stp>9</stp>
        <stp>12/31/2010</stp>
        <stp>1</stp>
        <tr r="C290" s="2"/>
      </tp>
      <tp>
        <v>1534475727.3</v>
        <stp/>
        <stp>EM_S_STM07_IS</stp>
        <stp>4</stp>
        <stp>000739.SZ</stp>
        <stp>9</stp>
        <stp>12/31/2011</stp>
        <stp>1</stp>
        <tr r="E291" s="2"/>
      </tp>
      <tp>
        <v>2242041554.73</v>
        <stp/>
        <stp>EM_S_STM07_IS</stp>
        <stp>4</stp>
        <stp>000728.SZ</stp>
        <stp>9</stp>
        <stp>12/31/2010</stp>
        <stp>1</stp>
        <tr r="C282" s="2"/>
      </tp>
      <tp>
        <v>12136836613.27</v>
        <stp/>
        <stp>EM_S_STM07_IS</stp>
        <stp>4</stp>
        <stp>000729.SZ</stp>
        <stp>9</stp>
        <stp>12/31/2011</stp>
        <stp>1</stp>
        <tr r="E283" s="2"/>
      </tp>
      <tp>
        <v>3473492079.21</v>
        <stp/>
        <stp>EM_S_STM07_IS</stp>
        <stp>4</stp>
        <stp>000718.SZ</stp>
        <stp>9</stp>
        <stp>12/31/2010</stp>
        <stp>1</stp>
        <tr r="C273" s="2"/>
      </tp>
      <tp>
        <v>1791844817.99</v>
        <stp/>
        <stp>EM_S_STM07_IS</stp>
        <stp>4</stp>
        <stp>000719.SZ</stp>
        <stp>9</stp>
        <stp>12/31/2011</stp>
        <stp>1</stp>
        <tr r="E274" s="2"/>
      </tp>
      <tp>
        <v>7893023475</v>
        <stp/>
        <stp>EM_S_STM07_IS</stp>
        <stp>4</stp>
        <stp>000708.SZ</stp>
        <stp>9</stp>
        <stp>12/31/2010</stp>
        <stp>1</stp>
        <tr r="C264" s="2"/>
      </tp>
      <tp>
        <v>133343727102.64999</v>
        <stp/>
        <stp>EM_S_STM07_IS</stp>
        <stp>4</stp>
        <stp>000709.SZ</stp>
        <stp>9</stp>
        <stp>12/31/2011</stp>
        <stp>1</stp>
        <tr r="E265" s="2"/>
      </tp>
      <tp>
        <v>37620744901.239998</v>
        <stp/>
        <stp>EM_S_STM07_IS</stp>
        <stp>4</stp>
        <stp>000778.SZ</stp>
        <stp>9</stp>
        <stp>12/31/2010</stp>
        <stp>1</stp>
        <tr r="C310" s="2"/>
      </tp>
      <tp>
        <v>258057786.25</v>
        <stp/>
        <stp>EM_S_STM07_IS</stp>
        <stp>4</stp>
        <stp>000779.SZ</stp>
        <stp>9</stp>
        <stp>12/31/2011</stp>
        <stp>1</stp>
        <tr r="E311" s="2"/>
      </tp>
      <tp>
        <v>10534451671.139999</v>
        <stp/>
        <stp>EM_S_STM07_IS</stp>
        <stp>4</stp>
        <stp>000768.SZ</stp>
        <stp>9</stp>
        <stp>12/31/2010</stp>
        <stp>1</stp>
        <tr r="C307" s="2"/>
      </tp>
      <tp>
        <v>5954332058.8900003</v>
        <stp/>
        <stp>EM_S_STM07_IS</stp>
        <stp>4</stp>
        <stp>000758.SZ</stp>
        <stp>9</stp>
        <stp>12/31/2010</stp>
        <stp>1</stp>
        <tr r="C300" s="2"/>
      </tp>
      <tp>
        <v>13864367578.950001</v>
        <stp/>
        <stp>EM_S_STM07_IS</stp>
        <stp>4</stp>
        <stp>000759.SZ</stp>
        <stp>9</stp>
        <stp>12/31/2011</stp>
        <stp>1</stp>
        <tr r="E301" s="2"/>
      </tp>
      <tp>
        <v>1032873195.77</v>
        <stp/>
        <stp>EM_S_STM07_IS</stp>
        <stp>4</stp>
        <stp>000748.SZ</stp>
        <stp>9</stp>
        <stp>12/31/2010</stp>
        <stp>1</stp>
        <tr r="C292" s="2"/>
      </tp>
      <tp>
        <v>364480740.64999998</v>
        <stp/>
        <stp>EM_S_STM07_IS</stp>
        <stp>4</stp>
        <stp>000798.SZ</stp>
        <stp>9</stp>
        <stp>12/31/2010</stp>
        <stp>1</stp>
        <tr r="C326" s="2"/>
      </tp>
      <tp>
        <v>961829994.01999998</v>
        <stp/>
        <stp>EM_S_STM07_IS</stp>
        <stp>4</stp>
        <stp>000799.SZ</stp>
        <stp>9</stp>
        <stp>12/31/2011</stp>
        <stp>1</stp>
        <tr r="E327" s="2"/>
      </tp>
      <tp>
        <v>1299099873.8900001</v>
        <stp/>
        <stp>EM_S_STM07_IS</stp>
        <stp>4</stp>
        <stp>000788.SZ</stp>
        <stp>9</stp>
        <stp>12/31/2010</stp>
        <stp>1</stp>
        <tr r="C317" s="2"/>
      </tp>
      <tp>
        <v>5648632923.54</v>
        <stp/>
        <stp>EM_S_STM07_IS</stp>
        <stp>4</stp>
        <stp>000789.SZ</stp>
        <stp>9</stp>
        <stp>12/31/2011</stp>
        <stp>1</stp>
        <tr r="E318" s="2"/>
      </tp>
      <tp>
        <v>2916533088.79</v>
        <stp/>
        <stp>EM_S_STM07_IS</stp>
        <stp>4</stp>
        <stp>600778.SH</stp>
        <stp>9</stp>
        <stp>12/31/2010</stp>
        <stp>1</stp>
        <tr r="C2533" s="2"/>
      </tp>
      <tp>
        <v>1481911081.5599999</v>
        <stp/>
        <stp>EM_S_STM07_IS</stp>
        <stp>4</stp>
        <stp>600779.SH</stp>
        <stp>9</stp>
        <stp>12/31/2011</stp>
        <stp>1</stp>
        <tr r="E2534" s="2"/>
      </tp>
      <tp>
        <v>858178379.09000003</v>
        <stp/>
        <stp>EM_S_STM07_IS</stp>
        <stp>4</stp>
        <stp>600768.SH</stp>
        <stp>9</stp>
        <stp>12/31/2010</stp>
        <stp>1</stp>
        <tr r="C2524" s="2"/>
      </tp>
      <tp>
        <v>990906754.23000002</v>
        <stp/>
        <stp>EM_S_STM07_IS</stp>
        <stp>4</stp>
        <stp>600769.SH</stp>
        <stp>9</stp>
        <stp>12/31/2011</stp>
        <stp>1</stp>
        <tr r="E2525" s="2"/>
      </tp>
      <tp>
        <v>206077766.86000001</v>
        <stp/>
        <stp>EM_S_STM07_IS</stp>
        <stp>4</stp>
        <stp>600758.SH</stp>
        <stp>9</stp>
        <stp>12/31/2010</stp>
        <stp>1</stp>
        <tr r="C2515" s="2"/>
      </tp>
      <tp>
        <v>1312044195.71</v>
        <stp/>
        <stp>EM_S_STM07_IS</stp>
        <stp>4</stp>
        <stp>600759.SH</stp>
        <stp>9</stp>
        <stp>12/31/2011</stp>
        <stp>1</stp>
        <tr r="E2516" s="2"/>
      </tp>
      <tp>
        <v>3362815779.4200001</v>
        <stp/>
        <stp>EM_S_STM07_IS</stp>
        <stp>4</stp>
        <stp>600748.SH</stp>
        <stp>9</stp>
        <stp>12/31/2010</stp>
        <stp>1</stp>
        <tr r="C2506" s="2"/>
      </tp>
      <tp>
        <v>202238356.33000001</v>
        <stp/>
        <stp>EM_S_STM07_IS</stp>
        <stp>4</stp>
        <stp>600749.SH</stp>
        <stp>9</stp>
        <stp>12/31/2011</stp>
        <stp>1</stp>
        <tr r="E2507" s="2"/>
      </tp>
      <tp>
        <v>920899447.85000002</v>
        <stp/>
        <stp>EM_S_STM07_IS</stp>
        <stp>4</stp>
        <stp>600738.SH</stp>
        <stp>9</stp>
        <stp>12/31/2010</stp>
        <stp>1</stp>
        <tr r="C2496" s="2"/>
      </tp>
      <tp>
        <v>9664376423.7700005</v>
        <stp/>
        <stp>EM_S_STM07_IS</stp>
        <stp>4</stp>
        <stp>600739.SH</stp>
        <stp>9</stp>
        <stp>12/31/2011</stp>
        <stp>1</stp>
        <tr r="E2497" s="2"/>
      </tp>
      <tp>
        <v>538163890.48000002</v>
        <stp/>
        <stp>EM_S_STM07_IS</stp>
        <stp>4</stp>
        <stp>600728.SH</stp>
        <stp>9</stp>
        <stp>12/31/2010</stp>
        <stp>1</stp>
        <tr r="C2486" s="2"/>
      </tp>
      <tp>
        <v>25011511847.16</v>
        <stp/>
        <stp>EM_S_STM07_IS</stp>
        <stp>4</stp>
        <stp>600729.SH</stp>
        <stp>9</stp>
        <stp>12/31/2011</stp>
        <stp>1</stp>
        <tr r="E2487" s="2"/>
      </tp>
      <tp>
        <v>4937696440</v>
        <stp/>
        <stp>EM_S_STM07_IS</stp>
        <stp>4</stp>
        <stp>600718.SH</stp>
        <stp>9</stp>
        <stp>12/31/2010</stp>
        <stp>1</stp>
        <tr r="C2476" s="2"/>
      </tp>
      <tp>
        <v>665332643.72000003</v>
        <stp/>
        <stp>EM_S_STM07_IS</stp>
        <stp>4</stp>
        <stp>600719.SH</stp>
        <stp>9</stp>
        <stp>12/31/2011</stp>
        <stp>1</stp>
        <tr r="E2477" s="2"/>
      </tp>
      <tp>
        <v>2283312125.7800002</v>
        <stp/>
        <stp>EM_S_STM07_IS</stp>
        <stp>4</stp>
        <stp>600708.SH</stp>
        <stp>9</stp>
        <stp>12/31/2010</stp>
        <stp>1</stp>
        <tr r="C2467" s="2"/>
      </tp>
      <tp>
        <v>1228581730.8599999</v>
        <stp/>
        <stp>EM_S_STM07_IS</stp>
        <stp>4</stp>
        <stp>600798.SH</stp>
        <stp>9</stp>
        <stp>12/31/2010</stp>
        <stp>1</stp>
        <tr r="C2551" s="2"/>
      </tp>
      <tp>
        <v>2332872956.5300002</v>
        <stp/>
        <stp>EM_S_STM07_IS</stp>
        <stp>4</stp>
        <stp>600789.SH</stp>
        <stp>9</stp>
        <stp>12/31/2011</stp>
        <stp>1</stp>
        <tr r="E2542" s="2"/>
      </tp>
      <tp>
        <v>301294136.49000001</v>
        <stp/>
        <stp>EM_S_STM07_IS</stp>
        <stp>4</stp>
        <stp>000038.SZ</stp>
        <stp>9</stp>
        <stp>12/31/2010</stp>
        <stp>1</stp>
        <tr r="C39" s="2"/>
      </tp>
      <tp>
        <v>64125053000</v>
        <stp/>
        <stp>EM_S_STM07_IS</stp>
        <stp>4</stp>
        <stp>000039.SZ</stp>
        <stp>9</stp>
        <stp>12/31/2011</stp>
        <stp>1</stp>
        <tr r="E40" s="2"/>
      </tp>
      <tp>
        <v>202884274.87</v>
        <stp/>
        <stp>EM_S_STM07_IS</stp>
        <stp>4</stp>
        <stp>300008.SZ</stp>
        <stp>9</stp>
        <stp>12/31/2010</stp>
        <stp>1</stp>
        <tr r="C1305" s="2"/>
      </tp>
      <tp>
        <v>267916554.03</v>
        <stp/>
        <stp>EM_S_STM07_IS</stp>
        <stp>4</stp>
        <stp>300009.SZ</stp>
        <stp>9</stp>
        <stp>12/31/2011</stp>
        <stp>1</stp>
        <tr r="E1306" s="2"/>
      </tp>
      <tp>
        <v>13064428148.690001</v>
        <stp/>
        <stp>EM_S_STM07_IS</stp>
        <stp>4</stp>
        <stp>000028.SZ</stp>
        <stp>9</stp>
        <stp>12/31/2010</stp>
        <stp>1</stp>
        <tr r="C29" s="2"/>
      </tp>
      <tp>
        <v>1026396104.51</v>
        <stp/>
        <stp>EM_S_STM07_IS</stp>
        <stp>4</stp>
        <stp>000029.SZ</stp>
        <stp>9</stp>
        <stp>12/31/2011</stp>
        <stp>1</stp>
        <tr r="E30" s="2"/>
      </tp>
      <tp>
        <v>129549141.91</v>
        <stp/>
        <stp>EM_S_STM07_IS</stp>
        <stp>4</stp>
        <stp>300018.SZ</stp>
        <stp>9</stp>
        <stp>12/31/2010</stp>
        <stp>1</stp>
        <tr r="C1315" s="2"/>
      </tp>
      <tp>
        <v>339568025.18000001</v>
        <stp/>
        <stp>EM_S_STM07_IS</stp>
        <stp>4</stp>
        <stp>300019.SZ</stp>
        <stp>9</stp>
        <stp>12/31/2011</stp>
        <stp>1</stp>
        <tr r="E1316" s="2"/>
      </tp>
      <tp>
        <v>9351110</v>
        <stp/>
        <stp>EM_S_STM07_IS</stp>
        <stp>4</stp>
        <stp>000018.SZ</stp>
        <stp>9</stp>
        <stp>12/31/2010</stp>
        <stp>1</stp>
        <tr r="C20" s="2"/>
      </tp>
      <tp>
        <v>318230243.67000002</v>
        <stp/>
        <stp>EM_S_STM07_IS</stp>
        <stp>4</stp>
        <stp>000019.SZ</stp>
        <stp>9</stp>
        <stp>12/31/2011</stp>
        <stp>1</stp>
        <tr r="E21" s="2"/>
      </tp>
      <tp>
        <v>212285197.81</v>
        <stp/>
        <stp>EM_S_STM07_IS</stp>
        <stp>4</stp>
        <stp>300028.SZ</stp>
        <stp>9</stp>
        <stp>12/31/2010</stp>
        <stp>1</stp>
        <tr r="C1325" s="2"/>
      </tp>
      <tp>
        <v>841718020</v>
        <stp/>
        <stp>EM_S_STM07_IS</stp>
        <stp>4</stp>
        <stp>300029.SZ</stp>
        <stp>9</stp>
        <stp>12/31/2011</stp>
        <stp>1</stp>
        <tr r="E1326" s="2"/>
      </tp>
      <tp>
        <v>10436780.039999999</v>
        <stp/>
        <stp>EM_S_STM07_IS</stp>
        <stp>4</stp>
        <stp>000008.SZ</stp>
        <stp>9</stp>
        <stp>12/31/2010</stp>
        <stp>1</stp>
        <tr r="C12" s="2"/>
      </tp>
      <tp>
        <v>4065255660.4299998</v>
        <stp/>
        <stp>EM_S_STM07_IS</stp>
        <stp>4</stp>
        <stp>000009.SZ</stp>
        <stp>9</stp>
        <stp>12/31/2011</stp>
        <stp>1</stp>
        <tr r="E13" s="2"/>
      </tp>
      <tp>
        <v>242772967.31999999</v>
        <stp/>
        <stp>EM_S_STM07_IS</stp>
        <stp>4</stp>
        <stp>300038.SZ</stp>
        <stp>9</stp>
        <stp>12/31/2010</stp>
        <stp>1</stp>
        <tr r="C1335" s="2"/>
      </tp>
      <tp>
        <v>819968629.70000005</v>
        <stp/>
        <stp>EM_S_STM07_IS</stp>
        <stp>4</stp>
        <stp>300039.SZ</stp>
        <stp>9</stp>
        <stp>12/31/2011</stp>
        <stp>1</stp>
        <tr r="E1336" s="2"/>
      </tp>
      <tp>
        <v>3999052353.4400001</v>
        <stp/>
        <stp>EM_S_STM07_IS</stp>
        <stp>4</stp>
        <stp>000078.SZ</stp>
        <stp>9</stp>
        <stp>12/31/2010</stp>
        <stp>1</stp>
        <tr r="C62" s="2"/>
      </tp>
      <tp>
        <v>387402719.97000003</v>
        <stp/>
        <stp>EM_S_STM07_IS</stp>
        <stp>4</stp>
        <stp>300048.SZ</stp>
        <stp>9</stp>
        <stp>12/31/2010</stp>
        <stp>1</stp>
        <tr r="C1345" s="2"/>
      </tp>
      <tp>
        <v>301658211.97000003</v>
        <stp/>
        <stp>EM_S_STM07_IS</stp>
        <stp>4</stp>
        <stp>300049.SZ</stp>
        <stp>9</stp>
        <stp>12/31/2011</stp>
        <stp>1</stp>
        <tr r="E1346" s="2"/>
      </tp>
      <tp>
        <v>68485933.609999999</v>
        <stp/>
        <stp>EM_S_STM07_IS</stp>
        <stp>4</stp>
        <stp>000068.SZ</stp>
        <stp>9</stp>
        <stp>12/31/2010</stp>
        <stp>1</stp>
        <tr r="C59" s="2"/>
      </tp>
      <tp>
        <v>17324174032.82</v>
        <stp/>
        <stp>EM_S_STM07_IS</stp>
        <stp>4</stp>
        <stp>000069.SZ</stp>
        <stp>9</stp>
        <stp>12/31/2011</stp>
        <stp>1</stp>
        <tr r="E60" s="2"/>
      </tp>
      <tp>
        <v>495723983.51999998</v>
        <stp/>
        <stp>EM_S_STM07_IS</stp>
        <stp>4</stp>
        <stp>300058.SZ</stp>
        <stp>9</stp>
        <stp>12/31/2010</stp>
        <stp>1</stp>
        <tr r="C1355" s="2"/>
      </tp>
      <tp>
        <v>280308218.79000002</v>
        <stp/>
        <stp>EM_S_STM07_IS</stp>
        <stp>4</stp>
        <stp>300059.SZ</stp>
        <stp>9</stp>
        <stp>12/31/2011</stp>
        <stp>1</stp>
        <tr r="E1356" s="2"/>
      </tp>
      <tp>
        <v>392385908.88</v>
        <stp/>
        <stp>EM_S_STM07_IS</stp>
        <stp>4</stp>
        <stp>000058.SZ</stp>
        <stp>9</stp>
        <stp>12/31/2010</stp>
        <stp>1</stp>
        <tr r="C51" s="2"/>
      </tp>
      <tp>
        <v>37557034131.849998</v>
        <stp/>
        <stp>EM_S_STM07_IS</stp>
        <stp>4</stp>
        <stp>000059.SZ</stp>
        <stp>9</stp>
        <stp>12/31/2011</stp>
        <stp>1</stp>
        <tr r="E52" s="2"/>
      </tp>
      <tp>
        <v>1453122178.9200001</v>
        <stp/>
        <stp>EM_S_STM07_IS</stp>
        <stp>4</stp>
        <stp>300068.SZ</stp>
        <stp>9</stp>
        <stp>12/31/2010</stp>
        <stp>1</stp>
        <tr r="C1364" s="2"/>
      </tp>
      <tp>
        <v>144399079.77000001</v>
        <stp/>
        <stp>EM_S_STM07_IS</stp>
        <stp>4</stp>
        <stp>300069.SZ</stp>
        <stp>9</stp>
        <stp>12/31/2011</stp>
        <stp>1</stp>
        <tr r="E1365" s="2"/>
      </tp>
      <tp>
        <v>1162208056.26</v>
        <stp/>
        <stp>EM_S_STM07_IS</stp>
        <stp>4</stp>
        <stp>000048.SZ</stp>
        <stp>9</stp>
        <stp>12/31/2010</stp>
        <stp>1</stp>
        <tr r="C46" s="2"/>
      </tp>
      <tp>
        <v>2246320151.6199999</v>
        <stp/>
        <stp>EM_S_STM07_IS</stp>
        <stp>4</stp>
        <stp>000049.SZ</stp>
        <stp>9</stp>
        <stp>12/31/2011</stp>
        <stp>1</stp>
        <tr r="E47" s="2"/>
      </tp>
      <tp>
        <v>310445980.50999999</v>
        <stp/>
        <stp>EM_S_STM07_IS</stp>
        <stp>4</stp>
        <stp>300078.SZ</stp>
        <stp>9</stp>
        <stp>12/31/2010</stp>
        <stp>1</stp>
        <tr r="C1374" s="2"/>
      </tp>
      <tp>
        <v>441532705.67000002</v>
        <stp/>
        <stp>EM_S_STM07_IS</stp>
        <stp>4</stp>
        <stp>300079.SZ</stp>
        <stp>9</stp>
        <stp>12/31/2011</stp>
        <stp>1</stp>
        <tr r="E1375" s="2"/>
      </tp>
      <tp>
        <v>483092828.86000001</v>
        <stp/>
        <stp>EM_S_STM07_IS</stp>
        <stp>4</stp>
        <stp>300088.SZ</stp>
        <stp>9</stp>
        <stp>12/31/2010</stp>
        <stp>1</stp>
        <tr r="C1384" s="2"/>
      </tp>
      <tp>
        <v>407928670</v>
        <stp/>
        <stp>EM_S_STM07_IS</stp>
        <stp>4</stp>
        <stp>300089.SZ</stp>
        <stp>9</stp>
        <stp>12/31/2011</stp>
        <stp>1</stp>
        <tr r="E1385" s="2"/>
      </tp>
      <tp>
        <v>182301159.91</v>
        <stp/>
        <stp>EM_S_STM07_IS</stp>
        <stp>4</stp>
        <stp>300098.SZ</stp>
        <stp>9</stp>
        <stp>12/31/2010</stp>
        <stp>1</stp>
        <tr r="C1394" s="2"/>
      </tp>
      <tp>
        <v>173879897.84999999</v>
        <stp/>
        <stp>EM_S_STM07_IS</stp>
        <stp>4</stp>
        <stp>300099.SZ</stp>
        <stp>9</stp>
        <stp>12/31/2011</stp>
        <stp>1</stp>
        <tr r="E1395" s="2"/>
      </tp>
      <tp>
        <v>986654085.01999998</v>
        <stp/>
        <stp>EM_S_STM07_IS</stp>
        <stp>4</stp>
        <stp>000099.SZ</stp>
        <stp>9</stp>
        <stp>12/31/2011</stp>
        <stp>1</stp>
        <tr r="E67" s="2"/>
      </tp>
      <tp>
        <v>416937050.60000002</v>
        <stp/>
        <stp>EM_S_STM07_IS</stp>
        <stp>4</stp>
        <stp>000088.SZ</stp>
        <stp>9</stp>
        <stp>12/31/2010</stp>
        <stp>1</stp>
        <tr r="C63" s="2"/>
      </tp>
      <tp>
        <v>2023340374.76</v>
        <stp/>
        <stp>EM_S_STM07_IS</stp>
        <stp>4</stp>
        <stp>000089.SZ</stp>
        <stp>9</stp>
        <stp>12/31/2011</stp>
        <stp>1</stp>
        <tr r="E64" s="2"/>
      </tp>
      <tp>
        <v>2499993775.3499999</v>
        <stp/>
        <stp>EM_S_STM07_IS</stp>
        <stp>4</stp>
        <stp>600078.SH</stp>
        <stp>9</stp>
        <stp>12/31/2010</stp>
        <stp>1</stp>
        <tr r="C1937" s="2"/>
      </tp>
      <tp>
        <v>3621436051.8299999</v>
        <stp/>
        <stp>EM_S_STM07_IS</stp>
        <stp>4</stp>
        <stp>600079.SH</stp>
        <stp>9</stp>
        <stp>12/31/2011</stp>
        <stp>1</stp>
        <tr r="E1938" s="2"/>
      </tp>
      <tp>
        <v>36583897580.309998</v>
        <stp/>
        <stp>EM_S_STM07_IS</stp>
        <stp>4</stp>
        <stp>600068.SH</stp>
        <stp>9</stp>
        <stp>12/31/2010</stp>
        <stp>1</stp>
        <tr r="C1927" s="2"/>
      </tp>
      <tp>
        <v>3628608905.5799999</v>
        <stp/>
        <stp>EM_S_STM07_IS</stp>
        <stp>4</stp>
        <stp>600069.SH</stp>
        <stp>9</stp>
        <stp>12/31/2011</stp>
        <stp>1</stp>
        <tr r="E1928" s="2"/>
      </tp>
      <tp>
        <v>131465910645.75</v>
        <stp/>
        <stp>EM_S_STM07_IS</stp>
        <stp>4</stp>
        <stp>600058.SH</stp>
        <stp>9</stp>
        <stp>12/31/2010</stp>
        <stp>1</stp>
        <tr r="C1918" s="2"/>
      </tp>
      <tp>
        <v>1245554237.6800001</v>
        <stp/>
        <stp>EM_S_STM07_IS</stp>
        <stp>4</stp>
        <stp>600059.SH</stp>
        <stp>9</stp>
        <stp>12/31/2011</stp>
        <stp>1</stp>
        <tr r="E1919" s="2"/>
      </tp>
      <tp>
        <v>35894117625.860001</v>
        <stp/>
        <stp>EM_S_STM07_IS</stp>
        <stp>4</stp>
        <stp>600048.SH</stp>
        <stp>9</stp>
        <stp>12/31/2010</stp>
        <stp>1</stp>
        <tr r="C1909" s="2"/>
      </tp>
      <tp>
        <v>2270035704.7199998</v>
        <stp/>
        <stp>EM_S_STM07_IS</stp>
        <stp>4</stp>
        <stp>600038.SH</stp>
        <stp>9</stp>
        <stp>12/31/2010</stp>
        <stp>1</stp>
        <tr r="C1907" s="2"/>
      </tp>
      <tp>
        <v>6715659829.1099997</v>
        <stp/>
        <stp>EM_S_STM07_IS</stp>
        <stp>4</stp>
        <stp>600039.SH</stp>
        <stp>9</stp>
        <stp>12/31/2011</stp>
        <stp>1</stp>
        <tr r="E1908" s="2"/>
      </tp>
      <tp>
        <v>1913182000000</v>
        <stp/>
        <stp>EM_S_STM07_IS</stp>
        <stp>4</stp>
        <stp>600028.SH</stp>
        <stp>9</stp>
        <stp>12/31/2010</stp>
        <stp>1</stp>
        <tr r="C1899" s="2"/>
      </tp>
      <tp>
        <v>92707000000</v>
        <stp/>
        <stp>EM_S_STM07_IS</stp>
        <stp>4</stp>
        <stp>600029.SH</stp>
        <stp>9</stp>
        <stp>12/31/2011</stp>
        <stp>1</stp>
        <tr r="E1900" s="2"/>
      </tp>
      <tp>
        <v>19105452614.830002</v>
        <stp/>
        <stp>EM_S_STM07_IS</stp>
        <stp>4</stp>
        <stp>600018.SH</stp>
        <stp>9</stp>
        <stp>12/31/2010</stp>
        <stp>1</stp>
        <tr r="C1891" s="2"/>
      </tp>
      <tp>
        <v>222504684693.73001</v>
        <stp/>
        <stp>EM_S_STM07_IS</stp>
        <stp>4</stp>
        <stp>600019.SH</stp>
        <stp>9</stp>
        <stp>12/31/2011</stp>
        <stp>1</stp>
        <tr r="E1892" s="2"/>
      </tp>
      <tp>
        <v>3036660750.5900002</v>
        <stp/>
        <stp>EM_S_STM07_IS</stp>
        <stp>4</stp>
        <stp>600008.SH</stp>
        <stp>9</stp>
        <stp>12/31/2010</stp>
        <stp>1</stp>
        <tr r="C1883" s="2"/>
      </tp>
      <tp>
        <v>4611211636.0600004</v>
        <stp/>
        <stp>EM_S_STM07_IS</stp>
        <stp>4</stp>
        <stp>600009.SH</stp>
        <stp>9</stp>
        <stp>12/31/2011</stp>
        <stp>1</stp>
        <tr r="E1884" s="2"/>
      </tp>
      <tp>
        <v>8859319649.3999996</v>
        <stp/>
        <stp>EM_S_STM07_IS</stp>
        <stp>4</stp>
        <stp>600098.SH</stp>
        <stp>9</stp>
        <stp>12/31/2010</stp>
        <stp>1</stp>
        <tr r="C1955" s="2"/>
      </tp>
      <tp>
        <v>256402788.13</v>
        <stp/>
        <stp>EM_S_STM07_IS</stp>
        <stp>4</stp>
        <stp>600099.SH</stp>
        <stp>9</stp>
        <stp>12/31/2011</stp>
        <stp>1</stp>
        <tr r="E1956" s="2"/>
      </tp>
      <tp>
        <v>1171798224.78</v>
        <stp/>
        <stp>EM_S_STM07_IS</stp>
        <stp>4</stp>
        <stp>600088.SH</stp>
        <stp>9</stp>
        <stp>12/31/2010</stp>
        <stp>1</stp>
        <tr r="C1946" s="2"/>
      </tp>
      <tp>
        <v>18164744134.380001</v>
        <stp/>
        <stp>EM_S_STM07_IS</stp>
        <stp>4</stp>
        <stp>600089.SH</stp>
        <stp>9</stp>
        <stp>12/31/2011</stp>
        <stp>1</stp>
        <tr r="E1947" s="2"/>
      </tp>
      <tp>
        <v>112671734.92</v>
        <stp/>
        <stp>EM_S_STM07_IS</stp>
        <stp>4</stp>
        <stp>300108.SZ</stp>
        <stp>9</stp>
        <stp>12/31/2010</stp>
        <stp>1</stp>
        <tr r="C1404" s="2"/>
      </tp>
      <tp>
        <v>190734549.06999999</v>
        <stp/>
        <stp>EM_S_STM07_IS</stp>
        <stp>4</stp>
        <stp>300109.SZ</stp>
        <stp>9</stp>
        <stp>12/31/2011</stp>
        <stp>1</stp>
        <tr r="E1405" s="2"/>
      </tp>
      <tp>
        <v>2374857182.0599999</v>
        <stp/>
        <stp>EM_S_STM07_IS</stp>
        <stp>4</stp>
        <stp>300118.SZ</stp>
        <stp>9</stp>
        <stp>12/31/2010</stp>
        <stp>1</stp>
        <tr r="C1414" s="2"/>
      </tp>
      <tp>
        <v>587713347.53999996</v>
        <stp/>
        <stp>EM_S_STM07_IS</stp>
        <stp>4</stp>
        <stp>300119.SZ</stp>
        <stp>9</stp>
        <stp>12/31/2011</stp>
        <stp>1</stp>
        <tr r="E1415" s="2"/>
      </tp>
      <tp>
        <v>768312899.80999994</v>
        <stp/>
        <stp>EM_S_STM07_IS</stp>
        <stp>4</stp>
        <stp>300128.SZ</stp>
        <stp>9</stp>
        <stp>12/31/2010</stp>
        <stp>1</stp>
        <tr r="C1424" s="2"/>
      </tp>
      <tp>
        <v>615667630.78999996</v>
        <stp/>
        <stp>EM_S_STM07_IS</stp>
        <stp>4</stp>
        <stp>300129.SZ</stp>
        <stp>9</stp>
        <stp>12/31/2011</stp>
        <stp>1</stp>
        <tr r="E1425" s="2"/>
      </tp>
      <tp>
        <v>584062517.48000002</v>
        <stp/>
        <stp>EM_S_STM07_IS</stp>
        <stp>4</stp>
        <stp>300138.SZ</stp>
        <stp>9</stp>
        <stp>12/31/2010</stp>
        <stp>1</stp>
        <tr r="C1434" s="2"/>
      </tp>
      <tp>
        <v>304062527.48000002</v>
        <stp/>
        <stp>EM_S_STM07_IS</stp>
        <stp>4</stp>
        <stp>300139.SZ</stp>
        <stp>9</stp>
        <stp>12/31/2011</stp>
        <stp>1</stp>
        <tr r="E1435" s="2"/>
      </tp>
      <tp>
        <v>213835989.99000001</v>
        <stp/>
        <stp>EM_S_STM07_IS</stp>
        <stp>4</stp>
        <stp>300148.SZ</stp>
        <stp>9</stp>
        <stp>12/31/2010</stp>
        <stp>1</stp>
        <tr r="C1444" s="2"/>
      </tp>
      <tp>
        <v>166058033.03</v>
        <stp/>
        <stp>EM_S_STM07_IS</stp>
        <stp>4</stp>
        <stp>300149.SZ</stp>
        <stp>9</stp>
        <stp>12/31/2011</stp>
        <stp>1</stp>
        <tr r="E1445" s="2"/>
      </tp>
      <tp>
        <v>930329729.47000003</v>
        <stp/>
        <stp>EM_S_STM07_IS</stp>
        <stp>4</stp>
        <stp>300158.SZ</stp>
        <stp>9</stp>
        <stp>12/31/2010</stp>
        <stp>1</stp>
        <tr r="C1454" s="2"/>
      </tp>
      <tp>
        <v>377473635.97000003</v>
        <stp/>
        <stp>EM_S_STM07_IS</stp>
        <stp>4</stp>
        <stp>300159.SZ</stp>
        <stp>9</stp>
        <stp>12/31/2011</stp>
        <stp>1</stp>
        <tr r="E1455" s="2"/>
      </tp>
      <tp>
        <v>3700806440.8299999</v>
        <stp/>
        <stp>EM_S_STM07_IS</stp>
        <stp>4</stp>
        <stp>000158.SZ</stp>
        <stp>9</stp>
        <stp>12/31/2010</stp>
        <stp>1</stp>
        <tr r="C75" s="2"/>
      </tp>
      <tp>
        <v>1237794624.5899999</v>
        <stp/>
        <stp>EM_S_STM07_IS</stp>
        <stp>4</stp>
        <stp>000159.SZ</stp>
        <stp>9</stp>
        <stp>12/31/2011</stp>
        <stp>1</stp>
        <tr r="E76" s="2"/>
      </tp>
      <tp>
        <v>493178593.23000002</v>
        <stp/>
        <stp>EM_S_STM07_IS</stp>
        <stp>4</stp>
        <stp>300168.SZ</stp>
        <stp>9</stp>
        <stp>12/31/2010</stp>
        <stp>1</stp>
        <tr r="C1464" s="2"/>
      </tp>
      <tp>
        <v>413377198.30000001</v>
        <stp/>
        <stp>EM_S_STM07_IS</stp>
        <stp>4</stp>
        <stp>300169.SZ</stp>
        <stp>9</stp>
        <stp>12/31/2011</stp>
        <stp>1</stp>
        <tr r="E1465" s="2"/>
      </tp>
      <tp>
        <v>170049028.22999999</v>
        <stp/>
        <stp>EM_S_STM07_IS</stp>
        <stp>4</stp>
        <stp>300178.SZ</stp>
        <stp>9</stp>
        <stp>12/31/2010</stp>
        <stp>1</stp>
        <tr r="C1474" s="2"/>
      </tp>
      <tp>
        <v>109824711.45</v>
        <stp/>
        <stp>EM_S_STM07_IS</stp>
        <stp>4</stp>
        <stp>300179.SZ</stp>
        <stp>9</stp>
        <stp>12/31/2011</stp>
        <stp>1</stp>
        <tr r="E1475" s="2"/>
      </tp>
      <tp>
        <v>187996001.19</v>
        <stp/>
        <stp>EM_S_STM07_IS</stp>
        <stp>4</stp>
        <stp>300188.SZ</stp>
        <stp>9</stp>
        <stp>12/31/2010</stp>
        <stp>1</stp>
        <tr r="C1483" s="2"/>
      </tp>
      <tp>
        <v>427603100.81</v>
        <stp/>
        <stp>EM_S_STM07_IS</stp>
        <stp>4</stp>
        <stp>300189.SZ</stp>
        <stp>9</stp>
        <stp>12/31/2011</stp>
        <stp>1</stp>
        <tr r="E1484" s="2"/>
      </tp>
      <tp>
        <v>191650533.65000001</v>
        <stp/>
        <stp>EM_S_STM07_IS</stp>
        <stp>4</stp>
        <stp>300198.SZ</stp>
        <stp>9</stp>
        <stp>12/31/2010</stp>
        <stp>1</stp>
        <tr r="C1493" s="2"/>
      </tp>
      <tp>
        <v>165681027.94</v>
        <stp/>
        <stp>EM_S_STM07_IS</stp>
        <stp>4</stp>
        <stp>300199.SZ</stp>
        <stp>9</stp>
        <stp>12/31/2011</stp>
        <stp>1</stp>
        <tr r="E1494" s="2"/>
      </tp>
      <tp>
        <v>2333992064.8600001</v>
        <stp/>
        <stp>EM_S_STM07_IS</stp>
        <stp>4</stp>
        <stp>600178.SH</stp>
        <stp>9</stp>
        <stp>12/31/2010</stp>
        <stp>1</stp>
        <tr r="C2025" s="2"/>
      </tp>
      <tp>
        <v>1557983024.9100001</v>
        <stp/>
        <stp>EM_S_STM07_IS</stp>
        <stp>4</stp>
        <stp>600179.SH</stp>
        <stp>9</stp>
        <stp>12/31/2011</stp>
        <stp>1</stp>
        <tr r="E2026" s="2"/>
      </tp>
      <tp>
        <v>491947230.23000002</v>
        <stp/>
        <stp>EM_S_STM07_IS</stp>
        <stp>4</stp>
        <stp>600168.SH</stp>
        <stp>9</stp>
        <stp>12/31/2010</stp>
        <stp>1</stp>
        <tr r="C2016" s="2"/>
      </tp>
      <tp>
        <v>10325961715.139999</v>
        <stp/>
        <stp>EM_S_STM07_IS</stp>
        <stp>4</stp>
        <stp>600169.SH</stp>
        <stp>9</stp>
        <stp>12/31/2011</stp>
        <stp>1</stp>
        <tr r="E2017" s="2"/>
      </tp>
      <tp>
        <v>1366600328.3299999</v>
        <stp/>
        <stp>EM_S_STM07_IS</stp>
        <stp>4</stp>
        <stp>600158.SH</stp>
        <stp>9</stp>
        <stp>12/31/2010</stp>
        <stp>1</stp>
        <tr r="C2007" s="2"/>
      </tp>
      <tp>
        <v>336724794.11000001</v>
        <stp/>
        <stp>EM_S_STM07_IS</stp>
        <stp>4</stp>
        <stp>600159.SH</stp>
        <stp>9</stp>
        <stp>12/31/2011</stp>
        <stp>1</stp>
        <tr r="E2008" s="2"/>
      </tp>
      <tp>
        <v>717714575.27999997</v>
        <stp/>
        <stp>EM_S_STM07_IS</stp>
        <stp>4</stp>
        <stp>600148.SH</stp>
        <stp>9</stp>
        <stp>12/31/2010</stp>
        <stp>1</stp>
        <tr r="C1998" s="2"/>
      </tp>
      <tp>
        <v>6571812</v>
        <stp/>
        <stp>EM_S_STM07_IS</stp>
        <stp>4</stp>
        <stp>600149.SH</stp>
        <stp>9</stp>
        <stp>12/31/2011</stp>
        <stp>1</stp>
        <tr r="E1999" s="2"/>
      </tp>
      <tp>
        <v>6083838542.9200001</v>
        <stp/>
        <stp>EM_S_STM07_IS</stp>
        <stp>4</stp>
        <stp>600138.SH</stp>
        <stp>9</stp>
        <stp>12/31/2010</stp>
        <stp>1</stp>
        <tr r="C1992" s="2"/>
      </tp>
      <tp>
        <v>312133019.07999998</v>
        <stp/>
        <stp>EM_S_STM07_IS</stp>
        <stp>4</stp>
        <stp>600139.SH</stp>
        <stp>9</stp>
        <stp>12/31/2011</stp>
        <stp>1</stp>
        <tr r="E1993" s="2"/>
      </tp>
      <tp>
        <v>3157100203.5</v>
        <stp/>
        <stp>EM_S_STM07_IS</stp>
        <stp>4</stp>
        <stp>600128.SH</stp>
        <stp>9</stp>
        <stp>12/31/2010</stp>
        <stp>1</stp>
        <tr r="C1983" s="2"/>
      </tp>
      <tp>
        <v>6385801354.1099997</v>
        <stp/>
        <stp>EM_S_STM07_IS</stp>
        <stp>4</stp>
        <stp>600129.SH</stp>
        <stp>9</stp>
        <stp>12/31/2011</stp>
        <stp>1</stp>
        <tr r="E1984" s="2"/>
      </tp>
      <tp>
        <v>3031185443.9899998</v>
        <stp/>
        <stp>EM_S_STM07_IS</stp>
        <stp>4</stp>
        <stp>600118.SH</stp>
        <stp>9</stp>
        <stp>12/31/2010</stp>
        <stp>1</stp>
        <tr r="C1974" s="2"/>
      </tp>
      <tp>
        <v>1025593945.53</v>
        <stp/>
        <stp>EM_S_STM07_IS</stp>
        <stp>4</stp>
        <stp>600119.SH</stp>
        <stp>9</stp>
        <stp>12/31/2011</stp>
        <stp>1</stp>
        <tr r="E1975" s="2"/>
      </tp>
      <tp>
        <v>1410533967.8699999</v>
        <stp/>
        <stp>EM_S_STM07_IS</stp>
        <stp>4</stp>
        <stp>600108.SH</stp>
        <stp>9</stp>
        <stp>12/31/2010</stp>
        <stp>1</stp>
        <tr r="C1964" s="2"/>
      </tp>
      <tp>
        <v>1079709604.52</v>
        <stp/>
        <stp>EM_S_STM07_IS</stp>
        <stp>4</stp>
        <stp>600109.SH</stp>
        <stp>9</stp>
        <stp>12/31/2011</stp>
        <stp>1</stp>
        <tr r="E1965" s="2"/>
      </tp>
      <tp>
        <v>4027879313.7399998</v>
        <stp/>
        <stp>EM_S_STM07_IS</stp>
        <stp>4</stp>
        <stp>600198.SH</stp>
        <stp>9</stp>
        <stp>12/31/2010</stp>
        <stp>1</stp>
        <tr r="C2043" s="2"/>
      </tp>
      <tp>
        <v>1764562877.48</v>
        <stp/>
        <stp>EM_S_STM07_IS</stp>
        <stp>4</stp>
        <stp>600199.SH</stp>
        <stp>9</stp>
        <stp>12/31/2011</stp>
        <stp>1</stp>
        <tr r="E2044" s="2"/>
      </tp>
      <tp>
        <v>34844387552</v>
        <stp/>
        <stp>EM_S_STM07_IS</stp>
        <stp>4</stp>
        <stp>600188.SH</stp>
        <stp>9</stp>
        <stp>12/31/2010</stp>
        <stp>1</stp>
        <tr r="C2034" s="2"/>
      </tp>
      <tp>
        <v>1542747154.9000001</v>
        <stp/>
        <stp>EM_S_STM07_IS</stp>
        <stp>4</stp>
        <stp>600189.SH</stp>
        <stp>9</stp>
        <stp>12/31/2011</stp>
        <stp>1</stp>
        <tr r="E2035" s="2"/>
      </tp>
      <tp>
        <v>182749708.33000001</v>
        <stp/>
        <stp>EM_S_STM07_IS</stp>
        <stp>4</stp>
        <stp>300208.SZ</stp>
        <stp>9</stp>
        <stp>12/31/2010</stp>
        <stp>1</stp>
        <tr r="C1503" s="2"/>
      </tp>
      <tp>
        <v>160194201.91999999</v>
        <stp/>
        <stp>EM_S_STM07_IS</stp>
        <stp>4</stp>
        <stp>300209.SZ</stp>
        <stp>9</stp>
        <stp>12/31/2011</stp>
        <stp>1</stp>
        <tr r="E1504" s="2"/>
      </tp>
      <tp>
        <v>853995502.94000006</v>
        <stp/>
        <stp>EM_S_STM07_IS</stp>
        <stp>4</stp>
        <stp>300218.SZ</stp>
        <stp>9</stp>
        <stp>12/31/2010</stp>
        <stp>1</stp>
        <tr r="C1513" s="2"/>
      </tp>
      <tp>
        <v>549053825.88</v>
        <stp/>
        <stp>EM_S_STM07_IS</stp>
        <stp>4</stp>
        <stp>300219.SZ</stp>
        <stp>9</stp>
        <stp>12/31/2011</stp>
        <stp>1</stp>
        <tr r="E1514" s="2"/>
      </tp>
      <tp>
        <v>461654760.72000003</v>
        <stp/>
        <stp>EM_S_STM07_IS</stp>
        <stp>4</stp>
        <stp>300228.SZ</stp>
        <stp>9</stp>
        <stp>12/31/2010</stp>
        <stp>1</stp>
        <tr r="C1523" s="2"/>
      </tp>
      <tp>
        <v>191185555.77000001</v>
        <stp/>
        <stp>EM_S_STM07_IS</stp>
        <stp>4</stp>
        <stp>300229.SZ</stp>
        <stp>9</stp>
        <stp>12/31/2011</stp>
        <stp>1</stp>
        <tr r="E1524" s="2"/>
      </tp>
      <tp>
        <v>102618066.40000001</v>
        <stp/>
        <stp>EM_S_STM07_IS</stp>
        <stp>4</stp>
        <stp>300238.SZ</stp>
        <stp>9</stp>
        <stp>12/31/2010</stp>
        <stp>1</stp>
        <tr r="C1533" s="2"/>
      </tp>
      <tp>
        <v>207548143.71000001</v>
        <stp/>
        <stp>EM_S_STM07_IS</stp>
        <stp>4</stp>
        <stp>300239.SZ</stp>
        <stp>9</stp>
        <stp>12/31/2011</stp>
        <stp>1</stp>
        <tr r="E1534" s="2"/>
      </tp>
      <tp>
        <v>140010410.16</v>
        <stp/>
        <stp>EM_S_STM07_IS</stp>
        <stp>4</stp>
        <stp>300248.SZ</stp>
        <stp>9</stp>
        <stp>12/31/2010</stp>
        <stp>1</stp>
        <tr r="C1543" s="2"/>
      </tp>
      <tp>
        <v>217646900.72999999</v>
        <stp/>
        <stp>EM_S_STM07_IS</stp>
        <stp>4</stp>
        <stp>300249.SZ</stp>
        <stp>9</stp>
        <stp>12/31/2011</stp>
        <stp>1</stp>
        <tr r="E1544" s="2"/>
      </tp>
      <tp>
        <v>308778153.06999999</v>
        <stp/>
        <stp>EM_S_STM07_IS</stp>
        <stp>4</stp>
        <stp>300258.SZ</stp>
        <stp>9</stp>
        <stp>12/31/2010</stp>
        <stp>1</stp>
        <tr r="C1553" s="2"/>
      </tp>
      <tp>
        <v>235820738.65000001</v>
        <stp/>
        <stp>EM_S_STM07_IS</stp>
        <stp>4</stp>
        <stp>300259.SZ</stp>
        <stp>9</stp>
        <stp>12/31/2011</stp>
        <stp>1</stp>
        <tr r="E1554" s="2"/>
      </tp>
      <tp>
        <v>433588472.61000001</v>
        <stp/>
        <stp>EM_S_STM07_IS</stp>
        <stp>4</stp>
        <stp>300268.SZ</stp>
        <stp>9</stp>
        <stp>12/31/2010</stp>
        <stp>1</stp>
        <tr r="C1563" s="2"/>
      </tp>
      <tp>
        <v>512150577.23000002</v>
        <stp/>
        <stp>EM_S_STM07_IS</stp>
        <stp>4</stp>
        <stp>300269.SZ</stp>
        <stp>9</stp>
        <stp>12/31/2011</stp>
        <stp>1</stp>
        <tr r="E1564" s="2"/>
      </tp>
      <tp>
        <v>181568860.63999999</v>
        <stp/>
        <stp>EM_S_STM07_IS</stp>
        <stp>4</stp>
        <stp>300278.SZ</stp>
        <stp>9</stp>
        <stp>12/31/2010</stp>
        <stp>1</stp>
        <tr r="C1573" s="2"/>
      </tp>
      <tp>
        <v>313439230.54000002</v>
        <stp/>
        <stp>EM_S_STM07_IS</stp>
        <stp>4</stp>
        <stp>300279.SZ</stp>
        <stp>9</stp>
        <stp>12/31/2011</stp>
        <stp>1</stp>
        <tr r="E1574" s="2"/>
      </tp>
      <tp>
        <v>73350078.189999998</v>
        <stp/>
        <stp>EM_S_STM07_IS</stp>
        <stp>4</stp>
        <stp>300288.SZ</stp>
        <stp>9</stp>
        <stp>12/31/2010</stp>
        <stp>1</stp>
        <tr r="C1583" s="2"/>
      </tp>
      <tp>
        <v>252083942.22999999</v>
        <stp/>
        <stp>EM_S_STM07_IS</stp>
        <stp>4</stp>
        <stp>300289.SZ</stp>
        <stp>9</stp>
        <stp>12/31/2011</stp>
        <stp>1</stp>
        <tr r="E1584" s="2"/>
      </tp>
      <tp>
        <v>160231263.86000001</v>
        <stp/>
        <stp>EM_S_STM07_IS</stp>
        <stp>4</stp>
        <stp>300298.SZ</stp>
        <stp>9</stp>
        <stp>12/31/2010</stp>
        <stp>1</stp>
        <tr r="C1593" s="2"/>
      </tp>
      <tp>
        <v>128987309.12</v>
        <stp/>
        <stp>EM_S_STM07_IS</stp>
        <stp>4</stp>
        <stp>300299.SZ</stp>
        <stp>9</stp>
        <stp>12/31/2011</stp>
        <stp>1</stp>
        <tr r="E1594" s="2"/>
      </tp>
      <tp>
        <v>5954689265.4799995</v>
        <stp/>
        <stp>EM_S_STM07_IS</stp>
        <stp>4</stp>
        <stp>600278.SH</stp>
        <stp>9</stp>
        <stp>12/31/2010</stp>
        <stp>1</stp>
        <tr r="C2112" s="2"/>
      </tp>
      <tp>
        <v>1471233908.47</v>
        <stp/>
        <stp>EM_S_STM07_IS</stp>
        <stp>4</stp>
        <stp>600279.SH</stp>
        <stp>9</stp>
        <stp>12/31/2011</stp>
        <stp>1</stp>
        <tr r="E2113" s="2"/>
      </tp>
      <tp>
        <v>2375847734.8000002</v>
        <stp/>
        <stp>EM_S_STM07_IS</stp>
        <stp>4</stp>
        <stp>600268.SH</stp>
        <stp>9</stp>
        <stp>12/31/2010</stp>
        <stp>1</stp>
        <tr r="C2103" s="2"/>
      </tp>
      <tp>
        <v>4101062392.4699998</v>
        <stp/>
        <stp>EM_S_STM07_IS</stp>
        <stp>4</stp>
        <stp>600269.SH</stp>
        <stp>9</stp>
        <stp>12/31/2011</stp>
        <stp>1</stp>
        <tr r="E2104" s="2"/>
      </tp>
      <tp>
        <v>2304639269.5599999</v>
        <stp/>
        <stp>EM_S_STM07_IS</stp>
        <stp>4</stp>
        <stp>600258.SH</stp>
        <stp>9</stp>
        <stp>12/31/2010</stp>
        <stp>1</stp>
        <tr r="C2095" s="2"/>
      </tp>
      <tp>
        <v>2222129361.1799998</v>
        <stp/>
        <stp>EM_S_STM07_IS</stp>
        <stp>4</stp>
        <stp>600259.SH</stp>
        <stp>9</stp>
        <stp>12/31/2011</stp>
        <stp>1</stp>
        <tr r="E2096" s="2"/>
      </tp>
      <tp>
        <v>3567897184.4200001</v>
        <stp/>
        <stp>EM_S_STM07_IS</stp>
        <stp>4</stp>
        <stp>600248.SH</stp>
        <stp>9</stp>
        <stp>12/31/2010</stp>
        <stp>1</stp>
        <tr r="C2087" s="2"/>
      </tp>
      <tp>
        <v>1115283524.6600001</v>
        <stp/>
        <stp>EM_S_STM07_IS</stp>
        <stp>4</stp>
        <stp>600249.SH</stp>
        <stp>9</stp>
        <stp>12/31/2011</stp>
        <stp>1</stp>
        <tr r="E2088" s="2"/>
      </tp>
      <tp>
        <v>1604934829.52</v>
        <stp/>
        <stp>EM_S_STM07_IS</stp>
        <stp>4</stp>
        <stp>600238.SH</stp>
        <stp>9</stp>
        <stp>12/31/2010</stp>
        <stp>1</stp>
        <tr r="C2079" s="2"/>
      </tp>
      <tp>
        <v>164197040.5</v>
        <stp/>
        <stp>EM_S_STM07_IS</stp>
        <stp>4</stp>
        <stp>600239.SH</stp>
        <stp>9</stp>
        <stp>12/31/2011</stp>
        <stp>1</stp>
        <tr r="E2080" s="2"/>
      </tp>
      <tp>
        <v>923456651.83000004</v>
        <stp/>
        <stp>EM_S_STM07_IS</stp>
        <stp>4</stp>
        <stp>600228.SH</stp>
        <stp>9</stp>
        <stp>12/31/2010</stp>
        <stp>1</stp>
        <tr r="C2069" s="2"/>
      </tp>
      <tp>
        <v>2315487046.5700002</v>
        <stp/>
        <stp>EM_S_STM07_IS</stp>
        <stp>4</stp>
        <stp>600229.SH</stp>
        <stp>9</stp>
        <stp>12/31/2011</stp>
        <stp>1</stp>
        <tr r="E2070" s="2"/>
      </tp>
      <tp>
        <v>2655127509.3400002</v>
        <stp/>
        <stp>EM_S_STM07_IS</stp>
        <stp>4</stp>
        <stp>600218.SH</stp>
        <stp>9</stp>
        <stp>12/31/2010</stp>
        <stp>1</stp>
        <tr r="C2060" s="2"/>
      </tp>
      <tp>
        <v>13328076902.629999</v>
        <stp/>
        <stp>EM_S_STM07_IS</stp>
        <stp>4</stp>
        <stp>600219.SH</stp>
        <stp>9</stp>
        <stp>12/31/2011</stp>
        <stp>1</stp>
        <tr r="E2061" s="2"/>
      </tp>
      <tp>
        <v>8140036586.1499996</v>
        <stp/>
        <stp>EM_S_STM07_IS</stp>
        <stp>4</stp>
        <stp>600208.SH</stp>
        <stp>9</stp>
        <stp>12/31/2010</stp>
        <stp>1</stp>
        <tr r="C2051" s="2"/>
      </tp>
      <tp>
        <v>243376764.43000001</v>
        <stp/>
        <stp>EM_S_STM07_IS</stp>
        <stp>4</stp>
        <stp>600209.SH</stp>
        <stp>9</stp>
        <stp>12/31/2011</stp>
        <stp>1</stp>
        <tr r="E2052" s="2"/>
      </tp>
      <tp>
        <v>2100982324.3</v>
        <stp/>
        <stp>EM_S_STM07_IS</stp>
        <stp>4</stp>
        <stp>600298.SH</stp>
        <stp>9</stp>
        <stp>12/31/2010</stp>
        <stp>1</stp>
        <tr r="C2129" s="2"/>
      </tp>
      <tp>
        <v>11394916418.379999</v>
        <stp/>
        <stp>EM_S_STM07_IS</stp>
        <stp>4</stp>
        <stp>600299.SH</stp>
        <stp>9</stp>
        <stp>12/31/2011</stp>
        <stp>1</stp>
        <tr r="E2130" s="2"/>
      </tp>
      <tp>
        <v>3960965352.3800001</v>
        <stp/>
        <stp>EM_S_STM07_IS</stp>
        <stp>4</stp>
        <stp>600288.SH</stp>
        <stp>9</stp>
        <stp>12/31/2010</stp>
        <stp>1</stp>
        <tr r="C2121" s="2"/>
      </tp>
      <tp>
        <v>1217326883.97</v>
        <stp/>
        <stp>EM_S_STM07_IS</stp>
        <stp>4</stp>
        <stp>600289.SH</stp>
        <stp>9</stp>
        <stp>12/31/2011</stp>
        <stp>1</stp>
        <tr r="E2122" s="2"/>
      </tp>
      <tp>
        <v>63279564389.910004</v>
        <stp/>
        <stp>EM_S_STM07_IS</stp>
        <stp>4</stp>
        <stp>000338.SZ</stp>
        <stp>9</stp>
        <stp>12/31/2010</stp>
        <stp>1</stp>
        <tr r="C80" s="2"/>
      </tp>
      <tp>
        <v>123547125.31</v>
        <stp/>
        <stp>EM_S_STM07_IS</stp>
        <stp>4</stp>
        <stp>300308.SZ</stp>
        <stp>9</stp>
        <stp>12/31/2010</stp>
        <stp>1</stp>
        <tr r="C1603" s="2"/>
      </tp>
      <tp>
        <v>174155881.66999999</v>
        <stp/>
        <stp>EM_S_STM07_IS</stp>
        <stp>4</stp>
        <stp>300309.SZ</stp>
        <stp>9</stp>
        <stp>12/31/2011</stp>
        <stp>1</stp>
        <tr r="E1604" s="2"/>
      </tp>
      <tp>
        <v>78406660.239999995</v>
        <stp/>
        <stp>EM_S_STM07_IS</stp>
        <stp>4</stp>
        <stp>300318.SZ</stp>
        <stp>9</stp>
        <stp>12/31/2010</stp>
        <stp>1</stp>
        <tr r="C1613" s="2"/>
      </tp>
      <tp>
        <v>130724834.06</v>
        <stp/>
        <stp>EM_S_STM07_IS</stp>
        <stp>4</stp>
        <stp>300319.SZ</stp>
        <stp>9</stp>
        <stp>12/31/2011</stp>
        <stp>1</stp>
        <tr r="E1614" s="2"/>
      </tp>
      <tp>
        <v>272963702.29000002</v>
        <stp/>
        <stp>EM_S_STM07_IS</stp>
        <stp>4</stp>
        <stp>300328.SZ</stp>
        <stp>9</stp>
        <stp>12/31/2010</stp>
        <stp>1</stp>
        <tr r="C1623" s="2"/>
      </tp>
      <tp>
        <v>303089381.60000002</v>
        <stp/>
        <stp>EM_S_STM07_IS</stp>
        <stp>4</stp>
        <stp>300329.SZ</stp>
        <stp>9</stp>
        <stp>12/31/2011</stp>
        <stp>1</stp>
        <tr r="E1624" s="2"/>
      </tp>
      <tp>
        <v>210151599.56999999</v>
        <stp/>
        <stp>EM_S_STM07_IS</stp>
        <stp>4</stp>
        <stp>300338.SZ</stp>
        <stp>9</stp>
        <stp>12/31/2010</stp>
        <stp>1</stp>
        <tr r="C1633" s="2"/>
      </tp>
      <tp>
        <v>234283272.56</v>
        <stp/>
        <stp>EM_S_STM07_IS</stp>
        <stp>4</stp>
        <stp>300339.SZ</stp>
        <stp>9</stp>
        <stp>12/31/2011</stp>
        <stp>1</stp>
        <tr r="E1634" s="2"/>
      </tp>
      <tp>
        <v>113253010.95999999</v>
        <stp/>
        <stp>EM_S_STM07_IS</stp>
        <stp>4</stp>
        <stp>300348.SZ</stp>
        <stp>9</stp>
        <stp>12/31/2010</stp>
        <stp>1</stp>
        <tr r="C1643" s="2"/>
      </tp>
      <tp>
        <v>232863509.53999999</v>
        <stp/>
        <stp>EM_S_STM07_IS</stp>
        <stp>4</stp>
        <stp>300349.SZ</stp>
        <stp>9</stp>
        <stp>12/31/2011</stp>
        <stp>1</stp>
        <tr r="E1644" s="2"/>
      </tp>
      <tp>
        <v>355269864.19</v>
        <stp/>
        <stp>EM_S_STM07_IS</stp>
        <stp>4</stp>
        <stp>300358.SZ</stp>
        <stp>9</stp>
        <stp>12/31/2010</stp>
        <stp>1</stp>
        <tr r="C1653" s="2"/>
      </tp>
      <tp>
        <v>142529979.65000001</v>
        <stp/>
        <stp>EM_S_STM07_IS</stp>
        <stp>4</stp>
        <stp>300359.SZ</stp>
        <stp>9</stp>
        <stp>12/31/2011</stp>
        <stp>1</stp>
        <tr r="E1654" s="2"/>
      </tp>
      <tp>
        <v>128851539.90000001</v>
        <stp/>
        <stp>EM_S_STM07_IS</stp>
        <stp>4</stp>
        <stp>300368.SZ</stp>
        <stp>9</stp>
        <stp>12/31/2010</stp>
        <stp>1</stp>
        <tr r="C1662" s="2"/>
      </tp>
      <tp>
        <v>414777686.08999997</v>
        <stp/>
        <stp>EM_S_STM07_IS</stp>
        <stp>4</stp>
        <stp>300369.SZ</stp>
        <stp>9</stp>
        <stp>12/31/2011</stp>
        <stp>1</stp>
        <tr r="E1663" s="2"/>
      </tp>
      <tp>
        <v>719106446.63999999</v>
        <stp/>
        <stp>EM_S_STM07_IS</stp>
        <stp>4</stp>
        <stp>300378.SZ</stp>
        <stp>9</stp>
        <stp>12/31/2010</stp>
        <stp>1</stp>
        <tr r="C1672" s="2"/>
      </tp>
      <tp>
        <v>111497085.42</v>
        <stp/>
        <stp>EM_S_STM07_IS</stp>
        <stp>4</stp>
        <stp>300379.SZ</stp>
        <stp>9</stp>
        <stp>12/31/2011</stp>
        <stp>1</stp>
        <tr r="E1673" s="2"/>
      </tp>
      <tp>
        <v>344085059.63</v>
        <stp/>
        <stp>EM_S_STM07_IS</stp>
        <stp>4</stp>
        <stp>300388.SZ</stp>
        <stp>9</stp>
        <stp>12/31/2010</stp>
        <stp>1</stp>
        <tr r="C1682" s="2"/>
      </tp>
      <tp>
        <v>415278163.81</v>
        <stp/>
        <stp>EM_S_STM07_IS</stp>
        <stp>4</stp>
        <stp>300389.SZ</stp>
        <stp>9</stp>
        <stp>12/31/2011</stp>
        <stp>1</stp>
        <tr r="E1683" s="2"/>
      </tp>
      <tp t="s">
        <v/>
        <stp/>
        <stp>EM_S_STM07_IS</stp>
        <stp>4</stp>
        <stp>300398.SZ</stp>
        <stp>9</stp>
        <stp>12/31/2010</stp>
        <stp>1</stp>
        <tr r="C1692" s="2"/>
      </tp>
      <tp>
        <v>145200049.22</v>
        <stp/>
        <stp>EM_S_STM07_IS</stp>
        <stp>4</stp>
        <stp>300399.SZ</stp>
        <stp>9</stp>
        <stp>12/31/2011</stp>
        <stp>1</stp>
        <tr r="E1693" s="2"/>
      </tp>
      <tp>
        <v>490718152.95999998</v>
        <stp/>
        <stp>EM_S_STM07_IS</stp>
        <stp>4</stp>
        <stp>600378.SH</stp>
        <stp>9</stp>
        <stp>12/31/2010</stp>
        <stp>1</stp>
        <tr r="C2197" s="2"/>
      </tp>
      <tp>
        <v>663794186.04999995</v>
        <stp/>
        <stp>EM_S_STM07_IS</stp>
        <stp>4</stp>
        <stp>600379.SH</stp>
        <stp>9</stp>
        <stp>12/31/2011</stp>
        <stp>1</stp>
        <tr r="E2198" s="2"/>
      </tp>
      <tp>
        <v>358396513.24000001</v>
        <stp/>
        <stp>EM_S_STM07_IS</stp>
        <stp>4</stp>
        <stp>600368.SH</stp>
        <stp>9</stp>
        <stp>12/31/2010</stp>
        <stp>1</stp>
        <tr r="C2188" s="2"/>
      </tp>
      <tp>
        <v>1040250610.8200001</v>
        <stp/>
        <stp>EM_S_STM07_IS</stp>
        <stp>4</stp>
        <stp>600369.SH</stp>
        <stp>9</stp>
        <stp>12/31/2011</stp>
        <stp>1</stp>
        <tr r="E2189" s="2"/>
      </tp>
      <tp>
        <v>187518589.13</v>
        <stp/>
        <stp>EM_S_STM07_IS</stp>
        <stp>4</stp>
        <stp>600358.SH</stp>
        <stp>9</stp>
        <stp>12/31/2010</stp>
        <stp>1</stp>
        <tr r="C2179" s="2"/>
      </tp>
      <tp>
        <v>1629905917.6600001</v>
        <stp/>
        <stp>EM_S_STM07_IS</stp>
        <stp>4</stp>
        <stp>600359.SH</stp>
        <stp>9</stp>
        <stp>12/31/2011</stp>
        <stp>1</stp>
        <tr r="E2180" s="2"/>
      </tp>
      <tp>
        <v>27940631634.599998</v>
        <stp/>
        <stp>EM_S_STM07_IS</stp>
        <stp>4</stp>
        <stp>600348.SH</stp>
        <stp>9</stp>
        <stp>12/31/2010</stp>
        <stp>1</stp>
        <tr r="C2171" s="2"/>
      </tp>
      <tp>
        <v>1038083176.38</v>
        <stp/>
        <stp>EM_S_STM07_IS</stp>
        <stp>4</stp>
        <stp>600338.SH</stp>
        <stp>9</stp>
        <stp>12/31/2010</stp>
        <stp>1</stp>
        <tr r="C2165" s="2"/>
      </tp>
      <tp>
        <v>2448794271.5599999</v>
        <stp/>
        <stp>EM_S_STM07_IS</stp>
        <stp>4</stp>
        <stp>600339.SH</stp>
        <stp>9</stp>
        <stp>12/31/2011</stp>
        <stp>1</stp>
        <tr r="E2166" s="2"/>
      </tp>
      <tp>
        <v>1420154549.2</v>
        <stp/>
        <stp>EM_S_STM07_IS</stp>
        <stp>4</stp>
        <stp>600328.SH</stp>
        <stp>9</stp>
        <stp>12/31/2010</stp>
        <stp>1</stp>
        <tr r="C2156" s="2"/>
      </tp>
      <tp>
        <v>4391889147.8699999</v>
        <stp/>
        <stp>EM_S_STM07_IS</stp>
        <stp>4</stp>
        <stp>600329.SH</stp>
        <stp>9</stp>
        <stp>12/31/2011</stp>
        <stp>1</stp>
        <tr r="E2157" s="2"/>
      </tp>
      <tp>
        <v>811888934.51999998</v>
        <stp/>
        <stp>EM_S_STM07_IS</stp>
        <stp>4</stp>
        <stp>600318.SH</stp>
        <stp>9</stp>
        <stp>12/31/2010</stp>
        <stp>1</stp>
        <tr r="C2147" s="2"/>
      </tp>
      <tp>
        <v>2111631001.78</v>
        <stp/>
        <stp>EM_S_STM07_IS</stp>
        <stp>4</stp>
        <stp>600319.SH</stp>
        <stp>9</stp>
        <stp>12/31/2011</stp>
        <stp>1</stp>
        <tr r="E2148" s="2"/>
      </tp>
      <tp>
        <v>7117866508.2600002</v>
        <stp/>
        <stp>EM_S_STM07_IS</stp>
        <stp>4</stp>
        <stp>600308.SH</stp>
        <stp>9</stp>
        <stp>12/31/2010</stp>
        <stp>1</stp>
        <tr r="C2138" s="2"/>
      </tp>
      <tp>
        <v>13662307339.379999</v>
        <stp/>
        <stp>EM_S_STM07_IS</stp>
        <stp>4</stp>
        <stp>600309.SH</stp>
        <stp>9</stp>
        <stp>12/31/2011</stp>
        <stp>1</stp>
        <tr r="E2139" s="2"/>
      </tp>
      <tp>
        <v>1146426871.54</v>
        <stp/>
        <stp>EM_S_STM07_IS</stp>
        <stp>4</stp>
        <stp>600398.SH</stp>
        <stp>9</stp>
        <stp>12/31/2010</stp>
        <stp>1</stp>
        <tr r="C2215" s="2"/>
      </tp>
      <tp>
        <v>5417539185.9099998</v>
        <stp/>
        <stp>EM_S_STM07_IS</stp>
        <stp>4</stp>
        <stp>600399.SH</stp>
        <stp>9</stp>
        <stp>12/31/2011</stp>
        <stp>1</stp>
        <tr r="E2216" s="2"/>
      </tp>
      <tp>
        <v>3344729702.3800001</v>
        <stp/>
        <stp>EM_S_STM07_IS</stp>
        <stp>4</stp>
        <stp>600388.SH</stp>
        <stp>9</stp>
        <stp>12/31/2010</stp>
        <stp>1</stp>
        <tr r="C2206" s="2"/>
      </tp>
      <tp>
        <v>2601001547.2399998</v>
        <stp/>
        <stp>EM_S_STM07_IS</stp>
        <stp>4</stp>
        <stp>600389.SH</stp>
        <stp>9</stp>
        <stp>12/31/2011</stp>
        <stp>1</stp>
        <tr r="E2207" s="2"/>
      </tp>
      <tp t="s">
        <v/>
        <stp/>
        <stp>EM_S_STM07_IS</stp>
        <stp>4</stp>
        <stp>603878.SH</stp>
        <stp>9</stp>
        <stp>12/31/2010</stp>
        <stp>1</stp>
        <tr r="C3034" s="2"/>
      </tp>
      <tp t="s">
        <v/>
        <stp/>
        <stp>EM_S_STM07_IS</stp>
        <stp>4</stp>
        <stp>603868.SH</stp>
        <stp>9</stp>
        <stp>12/31/2010</stp>
        <stp>1</stp>
        <tr r="C3031" s="2"/>
      </tp>
      <tp>
        <v>279817243.17000002</v>
        <stp/>
        <stp>EM_S_STM07_IS</stp>
        <stp>4</stp>
        <stp>603869.SH</stp>
        <stp>9</stp>
        <stp>12/31/2011</stp>
        <stp>1</stp>
        <tr r="E3032" s="2"/>
      </tp>
      <tp t="s">
        <v/>
        <stp/>
        <stp>EM_S_STM07_IS</stp>
        <stp>4</stp>
        <stp>603858.SH</stp>
        <stp>9</stp>
        <stp>12/31/2010</stp>
        <stp>1</stp>
        <tr r="C3027" s="2"/>
      </tp>
      <tp>
        <v>267126905.59</v>
        <stp/>
        <stp>EM_S_STM07_IS</stp>
        <stp>4</stp>
        <stp>603859.SH</stp>
        <stp>9</stp>
        <stp>12/31/2011</stp>
        <stp>1</stp>
        <tr r="E3028" s="2"/>
      </tp>
      <tp t="s">
        <v/>
        <stp/>
        <stp>EM_S_STM07_IS</stp>
        <stp>4</stp>
        <stp>603838.SH</stp>
        <stp>9</stp>
        <stp>12/31/2010</stp>
        <stp>1</stp>
        <tr r="C3025" s="2"/>
      </tp>
      <tp t="s">
        <v/>
        <stp/>
        <stp>EM_S_STM07_IS</stp>
        <stp>4</stp>
        <stp>603828.SH</stp>
        <stp>9</stp>
        <stp>12/31/2010</stp>
        <stp>1</stp>
        <tr r="C3024" s="2"/>
      </tp>
      <tp t="s">
        <v/>
        <stp/>
        <stp>EM_S_STM07_IS</stp>
        <stp>4</stp>
        <stp>603818.SH</stp>
        <stp>9</stp>
        <stp>12/31/2010</stp>
        <stp>1</stp>
        <tr r="C3020" s="2"/>
      </tp>
      <tp>
        <v>1022511233.9</v>
        <stp/>
        <stp>EM_S_STM07_IS</stp>
        <stp>4</stp>
        <stp>603819.SH</stp>
        <stp>9</stp>
        <stp>12/31/2011</stp>
        <stp>1</stp>
        <tr r="E3021" s="2"/>
      </tp>
      <tp t="s">
        <v/>
        <stp/>
        <stp>EM_S_STM07_IS</stp>
        <stp>4</stp>
        <stp>603808.SH</stp>
        <stp>9</stp>
        <stp>12/31/2010</stp>
        <stp>1</stp>
        <tr r="C3018" s="2"/>
      </tp>
      <tp t="s">
        <v/>
        <stp/>
        <stp>EM_S_STM07_IS</stp>
        <stp>4</stp>
        <stp>603898.SH</stp>
        <stp>9</stp>
        <stp>12/31/2010</stp>
        <stp>1</stp>
        <tr r="C3041" s="2"/>
      </tp>
      <tp>
        <v>1447011066.8499999</v>
        <stp/>
        <stp>EM_S_STM07_IS</stp>
        <stp>4</stp>
        <stp>603899.SH</stp>
        <stp>9</stp>
        <stp>12/31/2011</stp>
        <stp>1</stp>
        <tr r="E3042" s="2"/>
      </tp>
      <tp t="s">
        <v/>
        <stp/>
        <stp>EM_S_STM07_IS</stp>
        <stp>4</stp>
        <stp>603888.SH</stp>
        <stp>9</stp>
        <stp>12/31/2010</stp>
        <stp>1</stp>
        <tr r="C3039" s="2"/>
      </tp>
      <tp>
        <v>1466901088.0699999</v>
        <stp/>
        <stp>EM_S_STM07_IS</stp>
        <stp>4</stp>
        <stp>603889.SH</stp>
        <stp>9</stp>
        <stp>12/31/2011</stp>
        <stp>1</stp>
        <tr r="E3040" s="2"/>
      </tp>
      <tp>
        <v>1550715527.6500001</v>
        <stp/>
        <stp>EM_S_STM07_IS</stp>
        <stp>4</stp>
        <stp>603979.SH</stp>
        <stp>9</stp>
        <stp>12/31/2011</stp>
        <stp>1</stp>
        <tr r="E3057" s="2"/>
      </tp>
      <tp t="s">
        <v/>
        <stp/>
        <stp>EM_S_STM07_IS</stp>
        <stp>4</stp>
        <stp>603968.SH</stp>
        <stp>9</stp>
        <stp>12/31/2010</stp>
        <stp>1</stp>
        <tr r="C3054" s="2"/>
      </tp>
      <tp>
        <v>1578274116.4000001</v>
        <stp/>
        <stp>EM_S_STM07_IS</stp>
        <stp>4</stp>
        <stp>603969.SH</stp>
        <stp>9</stp>
        <stp>12/31/2011</stp>
        <stp>1</stp>
        <tr r="E3055" s="2"/>
      </tp>
      <tp t="s">
        <v/>
        <stp/>
        <stp>EM_S_STM07_IS</stp>
        <stp>4</stp>
        <stp>603958.SH</stp>
        <stp>9</stp>
        <stp>12/31/2010</stp>
        <stp>1</stp>
        <tr r="C3052" s="2"/>
      </tp>
      <tp>
        <v>289586514.77999997</v>
        <stp/>
        <stp>EM_S_STM07_IS</stp>
        <stp>4</stp>
        <stp>603959.SH</stp>
        <stp>9</stp>
        <stp>12/31/2011</stp>
        <stp>1</stp>
        <tr r="E3053" s="2"/>
      </tp>
      <tp>
        <v>1224107737.5699999</v>
        <stp/>
        <stp>EM_S_STM07_IS</stp>
        <stp>4</stp>
        <stp>603939.SH</stp>
        <stp>9</stp>
        <stp>12/31/2011</stp>
        <stp>1</stp>
        <tr r="E3051" s="2"/>
      </tp>
      <tp t="s">
        <v/>
        <stp/>
        <stp>EM_S_STM07_IS</stp>
        <stp>4</stp>
        <stp>603928.SH</stp>
        <stp>9</stp>
        <stp>12/31/2010</stp>
        <stp>1</stp>
        <tr r="C3048" s="2"/>
      </tp>
      <tp>
        <v>601877325.27999997</v>
        <stp/>
        <stp>EM_S_STM07_IS</stp>
        <stp>4</stp>
        <stp>603929.SH</stp>
        <stp>9</stp>
        <stp>12/31/2011</stp>
        <stp>1</stp>
        <tr r="E3049" s="2"/>
      </tp>
      <tp t="s">
        <v/>
        <stp/>
        <stp>EM_S_STM07_IS</stp>
        <stp>4</stp>
        <stp>603918.SH</stp>
        <stp>9</stp>
        <stp>12/31/2010</stp>
        <stp>1</stp>
        <tr r="C3046" s="2"/>
      </tp>
      <tp>
        <v>686182616.48000002</v>
        <stp/>
        <stp>EM_S_STM07_IS</stp>
        <stp>4</stp>
        <stp>603919.SH</stp>
        <stp>9</stp>
        <stp>12/31/2011</stp>
        <stp>1</stp>
        <tr r="E3047" s="2"/>
      </tp>
      <tp>
        <v>166933317.78999999</v>
        <stp/>
        <stp>EM_S_STM07_IS</stp>
        <stp>4</stp>
        <stp>603909.SH</stp>
        <stp>9</stp>
        <stp>12/31/2011</stp>
        <stp>1</stp>
        <tr r="E3045" s="2"/>
      </tp>
      <tp t="s">
        <v/>
        <stp/>
        <stp>EM_S_STM07_IS</stp>
        <stp>4</stp>
        <stp>603998.SH</stp>
        <stp>9</stp>
        <stp>12/31/2010</stp>
        <stp>1</stp>
        <tr r="C3066" s="2"/>
      </tp>
      <tp>
        <v>610320057.69000006</v>
        <stp/>
        <stp>EM_S_STM07_IS</stp>
        <stp>4</stp>
        <stp>603999.SH</stp>
        <stp>9</stp>
        <stp>12/31/2011</stp>
        <stp>1</stp>
        <tr r="E3067" s="2"/>
      </tp>
      <tp t="s">
        <v/>
        <stp/>
        <stp>EM_S_STM07_IS</stp>
        <stp>4</stp>
        <stp>603988.SH</stp>
        <stp>9</stp>
        <stp>12/31/2010</stp>
        <stp>1</stp>
        <tr r="C3060" s="2"/>
      </tp>
      <tp>
        <v>875336853.84000003</v>
        <stp/>
        <stp>EM_S_STM07_IS</stp>
        <stp>4</stp>
        <stp>603989.SH</stp>
        <stp>9</stp>
        <stp>12/31/2011</stp>
        <stp>1</stp>
        <tr r="E3061" s="2"/>
      </tp>
      <tp>
        <v>331043569.29000002</v>
        <stp/>
        <stp>EM_S_STM07_IS</stp>
        <stp>4</stp>
        <stp>603579.SH</stp>
        <stp>9</stp>
        <stp>12/31/2011</stp>
        <stp>1</stp>
        <tr r="E2967" s="2"/>
      </tp>
      <tp t="s">
        <v/>
        <stp/>
        <stp>EM_S_STM07_IS</stp>
        <stp>4</stp>
        <stp>603568.SH</stp>
        <stp>9</stp>
        <stp>12/31/2010</stp>
        <stp>1</stp>
        <tr r="C2964" s="2"/>
      </tp>
      <tp>
        <v>2187499992.9000001</v>
        <stp/>
        <stp>EM_S_STM07_IS</stp>
        <stp>4</stp>
        <stp>603569.SH</stp>
        <stp>9</stp>
        <stp>12/31/2011</stp>
        <stp>1</stp>
        <tr r="E2965" s="2"/>
      </tp>
      <tp t="s">
        <v/>
        <stp/>
        <stp>EM_S_STM07_IS</stp>
        <stp>4</stp>
        <stp>603558.SH</stp>
        <stp>9</stp>
        <stp>12/31/2010</stp>
        <stp>1</stp>
        <tr r="C2960" s="2"/>
      </tp>
      <tp>
        <v>323653771.19999999</v>
        <stp/>
        <stp>EM_S_STM07_IS</stp>
        <stp>4</stp>
        <stp>603559.SH</stp>
        <stp>9</stp>
        <stp>12/31/2011</stp>
        <stp>1</stp>
        <tr r="E2961" s="2"/>
      </tp>
      <tp t="s">
        <v/>
        <stp/>
        <stp>EM_S_STM07_IS</stp>
        <stp>4</stp>
        <stp>603528.SH</stp>
        <stp>9</stp>
        <stp>12/31/2010</stp>
        <stp>1</stp>
        <tr r="C2957" s="2"/>
      </tp>
      <tp>
        <v>313012076.41000003</v>
        <stp/>
        <stp>EM_S_STM07_IS</stp>
        <stp>4</stp>
        <stp>603518.SH</stp>
        <stp>9</stp>
        <stp>12/31/2010</stp>
        <stp>1</stp>
        <tr r="C2954" s="2"/>
      </tp>
      <tp>
        <v>477806692.18000001</v>
        <stp/>
        <stp>EM_S_STM07_IS</stp>
        <stp>4</stp>
        <stp>603519.SH</stp>
        <stp>9</stp>
        <stp>12/31/2011</stp>
        <stp>1</stp>
        <tr r="E2955" s="2"/>
      </tp>
      <tp>
        <v>190943917.84</v>
        <stp/>
        <stp>EM_S_STM07_IS</stp>
        <stp>4</stp>
        <stp>603508.SH</stp>
        <stp>9</stp>
        <stp>12/31/2010</stp>
        <stp>1</stp>
        <tr r="C2952" s="2"/>
      </tp>
      <tp t="s">
        <v/>
        <stp/>
        <stp>EM_S_STM07_IS</stp>
        <stp>4</stp>
        <stp>603598.SH</stp>
        <stp>9</stp>
        <stp>12/31/2010</stp>
        <stp>1</stp>
        <tr r="C2971" s="2"/>
      </tp>
      <tp>
        <v>967314687.47000003</v>
        <stp/>
        <stp>EM_S_STM07_IS</stp>
        <stp>4</stp>
        <stp>603599.SH</stp>
        <stp>9</stp>
        <stp>12/31/2011</stp>
        <stp>1</stp>
        <tr r="E2972" s="2"/>
      </tp>
      <tp t="s">
        <v/>
        <stp/>
        <stp>EM_S_STM07_IS</stp>
        <stp>4</stp>
        <stp>603588.SH</stp>
        <stp>9</stp>
        <stp>12/31/2010</stp>
        <stp>1</stp>
        <tr r="C2969" s="2"/>
      </tp>
      <tp>
        <v>2092420966.9300001</v>
        <stp/>
        <stp>EM_S_STM07_IS</stp>
        <stp>4</stp>
        <stp>603589.SH</stp>
        <stp>9</stp>
        <stp>12/31/2011</stp>
        <stp>1</stp>
        <tr r="E2970" s="2"/>
      </tp>
      <tp t="s">
        <v/>
        <stp/>
        <stp>EM_S_STM07_IS</stp>
        <stp>4</stp>
        <stp>603678.SH</stp>
        <stp>9</stp>
        <stp>12/31/2010</stp>
        <stp>1</stp>
        <tr r="C2990" s="2"/>
      </tp>
      <tp>
        <v>271547201.20999998</v>
        <stp/>
        <stp>EM_S_STM07_IS</stp>
        <stp>4</stp>
        <stp>603669.SH</stp>
        <stp>9</stp>
        <stp>12/31/2011</stp>
        <stp>1</stp>
        <tr r="E2989" s="2"/>
      </tp>
      <tp t="s">
        <v/>
        <stp/>
        <stp>EM_S_STM07_IS</stp>
        <stp>4</stp>
        <stp>603658.SH</stp>
        <stp>9</stp>
        <stp>12/31/2010</stp>
        <stp>1</stp>
        <tr r="C2985" s="2"/>
      </tp>
      <tp>
        <v>726804233.80999994</v>
        <stp/>
        <stp>EM_S_STM07_IS</stp>
        <stp>4</stp>
        <stp>603639.SH</stp>
        <stp>9</stp>
        <stp>12/31/2011</stp>
        <stp>1</stp>
        <tr r="E2984" s="2"/>
      </tp>
      <tp t="s">
        <v/>
        <stp/>
        <stp>EM_S_STM07_IS</stp>
        <stp>4</stp>
        <stp>603628.SH</stp>
        <stp>9</stp>
        <stp>12/31/2010</stp>
        <stp>1</stp>
        <tr r="C2981" s="2"/>
      </tp>
      <tp t="s">
        <v/>
        <stp/>
        <stp>EM_S_STM07_IS</stp>
        <stp>4</stp>
        <stp>603618.SH</stp>
        <stp>9</stp>
        <stp>12/31/2010</stp>
        <stp>1</stp>
        <tr r="C2980" s="2"/>
      </tp>
      <tp t="s">
        <v/>
        <stp/>
        <stp>EM_S_STM07_IS</stp>
        <stp>4</stp>
        <stp>603608.SH</stp>
        <stp>9</stp>
        <stp>12/31/2010</stp>
        <stp>1</stp>
        <tr r="C2976" s="2"/>
      </tp>
      <tp>
        <v>7256753774.5799999</v>
        <stp/>
        <stp>EM_S_STM07_IS</stp>
        <stp>4</stp>
        <stp>603609.SH</stp>
        <stp>9</stp>
        <stp>12/31/2011</stp>
        <stp>1</stp>
        <tr r="E2977" s="2"/>
      </tp>
      <tp t="s">
        <v/>
        <stp/>
        <stp>EM_S_STM07_IS</stp>
        <stp>4</stp>
        <stp>603698.SH</stp>
        <stp>9</stp>
        <stp>12/31/2010</stp>
        <stp>1</stp>
        <tr r="C2996" s="2"/>
      </tp>
      <tp>
        <v>1916750366.2</v>
        <stp/>
        <stp>EM_S_STM07_IS</stp>
        <stp>4</stp>
        <stp>603699.SH</stp>
        <stp>9</stp>
        <stp>12/31/2011</stp>
        <stp>1</stp>
        <tr r="E2997" s="2"/>
      </tp>
      <tp>
        <v>343088935.68000001</v>
        <stp/>
        <stp>EM_S_STM07_IS</stp>
        <stp>4</stp>
        <stp>603688.SH</stp>
        <stp>9</stp>
        <stp>12/31/2010</stp>
        <stp>1</stp>
        <tr r="C2992" s="2"/>
      </tp>
      <tp>
        <v>959855676.01999998</v>
        <stp/>
        <stp>EM_S_STM07_IS</stp>
        <stp>4</stp>
        <stp>603689.SH</stp>
        <stp>9</stp>
        <stp>12/31/2011</stp>
        <stp>1</stp>
        <tr r="E2993" s="2"/>
      </tp>
      <tp t="s">
        <v/>
        <stp/>
        <stp>EM_S_STM07_IS</stp>
        <stp>4</stp>
        <stp>603778.SH</stp>
        <stp>9</stp>
        <stp>12/31/2010</stp>
        <stp>1</stp>
        <tr r="C3010" s="2"/>
      </tp>
      <tp>
        <v>836054422</v>
        <stp/>
        <stp>EM_S_STM07_IS</stp>
        <stp>4</stp>
        <stp>603779.SH</stp>
        <stp>9</stp>
        <stp>12/31/2011</stp>
        <stp>1</stp>
        <tr r="E3011" s="2"/>
      </tp>
      <tp t="s">
        <v/>
        <stp/>
        <stp>EM_S_STM07_IS</stp>
        <stp>4</stp>
        <stp>603738.SH</stp>
        <stp>9</stp>
        <stp>12/31/2010</stp>
        <stp>1</stp>
        <tr r="C3007" s="2"/>
      </tp>
      <tp>
        <v>744452035</v>
        <stp/>
        <stp>EM_S_STM07_IS</stp>
        <stp>4</stp>
        <stp>603729.SH</stp>
        <stp>9</stp>
        <stp>12/31/2011</stp>
        <stp>1</stp>
        <tr r="E3005" s="2"/>
      </tp>
      <tp t="s">
        <v/>
        <stp/>
        <stp>EM_S_STM07_IS</stp>
        <stp>4</stp>
        <stp>603718.SH</stp>
        <stp>9</stp>
        <stp>12/31/2010</stp>
        <stp>1</stp>
        <tr r="C3002" s="2"/>
      </tp>
      <tp t="s">
        <v/>
        <stp/>
        <stp>EM_S_STM07_IS</stp>
        <stp>4</stp>
        <stp>603708.SH</stp>
        <stp>9</stp>
        <stp>12/31/2010</stp>
        <stp>1</stp>
        <tr r="C3000" s="2"/>
      </tp>
      <tp t="s">
        <v/>
        <stp/>
        <stp>EM_S_STM07_IS</stp>
        <stp>4</stp>
        <stp>603798.SH</stp>
        <stp>9</stp>
        <stp>12/31/2010</stp>
        <stp>1</stp>
        <tr r="C3014" s="2"/>
      </tp>
      <tp>
        <v>3302487188.5</v>
        <stp/>
        <stp>EM_S_STM07_IS</stp>
        <stp>4</stp>
        <stp>603799.SH</stp>
        <stp>9</stp>
        <stp>12/31/2011</stp>
        <stp>1</stp>
        <tr r="E3015" s="2"/>
      </tp>
      <tp t="s">
        <v/>
        <stp/>
        <stp>EM_S_STM07_IS</stp>
        <stp>4</stp>
        <stp>603788.SH</stp>
        <stp>9</stp>
        <stp>12/31/2010</stp>
        <stp>1</stp>
        <tr r="C3012" s="2"/>
      </tp>
      <tp>
        <v>505427042.62</v>
        <stp/>
        <stp>EM_S_STM07_IS</stp>
        <stp>4</stp>
        <stp>603789.SH</stp>
        <stp>9</stp>
        <stp>12/31/2011</stp>
        <stp>1</stp>
        <tr r="E3013" s="2"/>
      </tp>
      <tp>
        <v>1112100809.99</v>
        <stp/>
        <stp>EM_S_STM07_IS</stp>
        <stp>4</stp>
        <stp>603069.SH</stp>
        <stp>9</stp>
        <stp>12/31/2011</stp>
        <stp>1</stp>
        <tr r="E2880" s="2"/>
      </tp>
      <tp t="s">
        <v/>
        <stp/>
        <stp>EM_S_STM07_IS</stp>
        <stp>4</stp>
        <stp>603058.SH</stp>
        <stp>9</stp>
        <stp>12/31/2010</stp>
        <stp>1</stp>
        <tr r="C2876" s="2"/>
      </tp>
      <tp t="s">
        <v/>
        <stp/>
        <stp>EM_S_STM07_IS</stp>
        <stp>4</stp>
        <stp>603038.SH</stp>
        <stp>9</stp>
        <stp>12/31/2010</stp>
        <stp>1</stp>
        <tr r="C2874" s="2"/>
      </tp>
      <tp>
        <v>156865506.71000001</v>
        <stp/>
        <stp>EM_S_STM07_IS</stp>
        <stp>4</stp>
        <stp>603039.SH</stp>
        <stp>9</stp>
        <stp>12/31/2011</stp>
        <stp>1</stp>
        <tr r="E2875" s="2"/>
      </tp>
      <tp t="s">
        <v/>
        <stp/>
        <stp>EM_S_STM07_IS</stp>
        <stp>4</stp>
        <stp>603028.SH</stp>
        <stp>9</stp>
        <stp>12/31/2010</stp>
        <stp>1</stp>
        <tr r="C2866" s="2"/>
      </tp>
      <tp>
        <v>440232716.19999999</v>
        <stp/>
        <stp>EM_S_STM07_IS</stp>
        <stp>4</stp>
        <stp>603029.SH</stp>
        <stp>9</stp>
        <stp>12/31/2011</stp>
        <stp>1</stp>
        <tr r="E2867" s="2"/>
      </tp>
      <tp t="s">
        <v/>
        <stp/>
        <stp>EM_S_STM07_IS</stp>
        <stp>4</stp>
        <stp>603018.SH</stp>
        <stp>9</stp>
        <stp>12/31/2010</stp>
        <stp>1</stp>
        <tr r="C2857" s="2"/>
      </tp>
      <tp>
        <v>1422962874.6800001</v>
        <stp/>
        <stp>EM_S_STM07_IS</stp>
        <stp>4</stp>
        <stp>603019.SH</stp>
        <stp>9</stp>
        <stp>12/31/2011</stp>
        <stp>1</stp>
        <tr r="E2858" s="2"/>
      </tp>
      <tp>
        <v>670070903.82000005</v>
        <stp/>
        <stp>EM_S_STM07_IS</stp>
        <stp>4</stp>
        <stp>603008.SH</stp>
        <stp>9</stp>
        <stp>12/31/2010</stp>
        <stp>1</stp>
        <tr r="C2849" s="2"/>
      </tp>
      <tp>
        <v>364808996.98000002</v>
        <stp/>
        <stp>EM_S_STM07_IS</stp>
        <stp>4</stp>
        <stp>603009.SH</stp>
        <stp>9</stp>
        <stp>12/31/2011</stp>
        <stp>1</stp>
        <tr r="E2850" s="2"/>
      </tp>
      <tp t="s">
        <v/>
        <stp/>
        <stp>EM_S_STM07_IS</stp>
        <stp>4</stp>
        <stp>603098.SH</stp>
        <stp>9</stp>
        <stp>12/31/2010</stp>
        <stp>1</stp>
        <tr r="C2885" s="2"/>
      </tp>
      <tp>
        <v>215031700</v>
        <stp/>
        <stp>EM_S_STM07_IS</stp>
        <stp>4</stp>
        <stp>603099.SH</stp>
        <stp>9</stp>
        <stp>12/31/2011</stp>
        <stp>1</stp>
        <tr r="E2886" s="2"/>
      </tp>
      <tp>
        <v>159733785.88999999</v>
        <stp/>
        <stp>EM_S_STM07_IS</stp>
        <stp>4</stp>
        <stp>603088.SH</stp>
        <stp>9</stp>
        <stp>12/31/2010</stp>
        <stp>1</stp>
        <tr r="C2883" s="2"/>
      </tp>
      <tp>
        <v>272552318.38999999</v>
        <stp/>
        <stp>EM_S_STM07_IS</stp>
        <stp>4</stp>
        <stp>603168.SH</stp>
        <stp>9</stp>
        <stp>12/31/2010</stp>
        <stp>1</stp>
        <tr r="C2903" s="2"/>
      </tp>
      <tp>
        <v>1242879330.3900001</v>
        <stp/>
        <stp>EM_S_STM07_IS</stp>
        <stp>4</stp>
        <stp>603169.SH</stp>
        <stp>9</stp>
        <stp>12/31/2011</stp>
        <stp>1</stp>
        <tr r="E2904" s="2"/>
      </tp>
      <tp t="s">
        <v/>
        <stp/>
        <stp>EM_S_STM07_IS</stp>
        <stp>4</stp>
        <stp>603158.SH</stp>
        <stp>9</stp>
        <stp>12/31/2010</stp>
        <stp>1</stp>
        <tr r="C2898" s="2"/>
      </tp>
      <tp>
        <v>368361642.14999998</v>
        <stp/>
        <stp>EM_S_STM07_IS</stp>
        <stp>4</stp>
        <stp>603159.SH</stp>
        <stp>9</stp>
        <stp>12/31/2011</stp>
        <stp>1</stp>
        <tr r="E2899" s="2"/>
      </tp>
      <tp>
        <v>7002324403.54</v>
        <stp/>
        <stp>EM_S_STM07_IS</stp>
        <stp>4</stp>
        <stp>603128.SH</stp>
        <stp>9</stp>
        <stp>12/31/2010</stp>
        <stp>1</stp>
        <tr r="C2896" s="2"/>
      </tp>
      <tp t="s">
        <v/>
        <stp/>
        <stp>EM_S_STM07_IS</stp>
        <stp>4</stp>
        <stp>603118.SH</stp>
        <stp>9</stp>
        <stp>12/31/2010</stp>
        <stp>1</stp>
        <tr r="C2893" s="2"/>
      </tp>
      <tp t="s">
        <v/>
        <stp/>
        <stp>EM_S_STM07_IS</stp>
        <stp>4</stp>
        <stp>603108.SH</stp>
        <stp>9</stp>
        <stp>12/31/2010</stp>
        <stp>1</stp>
        <tr r="C2889" s="2"/>
      </tp>
      <tp t="s">
        <v/>
        <stp/>
        <stp>EM_S_STM07_IS</stp>
        <stp>4</stp>
        <stp>603198.SH</stp>
        <stp>9</stp>
        <stp>12/31/2010</stp>
        <stp>1</stp>
        <tr r="C2908" s="2"/>
      </tp>
      <tp>
        <v>353012436.87</v>
        <stp/>
        <stp>EM_S_STM07_IS</stp>
        <stp>4</stp>
        <stp>603199.SH</stp>
        <stp>9</stp>
        <stp>12/31/2011</stp>
        <stp>1</stp>
        <tr r="E2909" s="2"/>
      </tp>
      <tp t="s">
        <v/>
        <stp/>
        <stp>EM_S_STM07_IS</stp>
        <stp>4</stp>
        <stp>603188.SH</stp>
        <stp>9</stp>
        <stp>12/31/2010</stp>
        <stp>1</stp>
        <tr r="C2906" s="2"/>
      </tp>
      <tp>
        <v>80740697.109999999</v>
        <stp/>
        <stp>EM_S_STM07_IS</stp>
        <stp>4</stp>
        <stp>603189.SH</stp>
        <stp>9</stp>
        <stp>12/31/2011</stp>
        <stp>1</stp>
        <tr r="E2907" s="2"/>
      </tp>
      <tp t="s">
        <v/>
        <stp/>
        <stp>EM_S_STM07_IS</stp>
        <stp>4</stp>
        <stp>603268.SH</stp>
        <stp>9</stp>
        <stp>12/31/2010</stp>
        <stp>1</stp>
        <tr r="C2919" s="2"/>
      </tp>
      <tp t="s">
        <v/>
        <stp/>
        <stp>EM_S_STM07_IS</stp>
        <stp>4</stp>
        <stp>603258.SH</stp>
        <stp>9</stp>
        <stp>12/31/2010</stp>
        <stp>1</stp>
        <tr r="C2917" s="2"/>
      </tp>
      <tp>
        <v>262270747.44</v>
        <stp/>
        <stp>EM_S_STM07_IS</stp>
        <stp>4</stp>
        <stp>603239.SH</stp>
        <stp>9</stp>
        <stp>12/31/2011</stp>
        <stp>1</stp>
        <tr r="E2916" s="2"/>
      </tp>
      <tp t="s">
        <v/>
        <stp/>
        <stp>EM_S_STM07_IS</stp>
        <stp>4</stp>
        <stp>603228.SH</stp>
        <stp>9</stp>
        <stp>12/31/2010</stp>
        <stp>1</stp>
        <tr r="C2915" s="2"/>
      </tp>
      <tp t="s">
        <v/>
        <stp/>
        <stp>EM_S_STM07_IS</stp>
        <stp>4</stp>
        <stp>603218.SH</stp>
        <stp>9</stp>
        <stp>12/31/2010</stp>
        <stp>1</stp>
        <tr r="C2911" s="2"/>
      </tp>
      <tp t="s">
        <v/>
        <stp/>
        <stp>EM_S_STM07_IS</stp>
        <stp>4</stp>
        <stp>603298.SH</stp>
        <stp>9</stp>
        <stp>12/31/2010</stp>
        <stp>1</stp>
        <tr r="C2921" s="2"/>
      </tp>
      <tp>
        <v>2185509089.77</v>
        <stp/>
        <stp>EM_S_STM07_IS</stp>
        <stp>4</stp>
        <stp>603299.SH</stp>
        <stp>9</stp>
        <stp>12/31/2011</stp>
        <stp>1</stp>
        <tr r="E2922" s="2"/>
      </tp>
      <tp>
        <v>5515507551.3100004</v>
        <stp/>
        <stp>EM_S_STM07_IS</stp>
        <stp>4</stp>
        <stp>603288.SH</stp>
        <stp>9</stp>
        <stp>12/31/2010</stp>
        <stp>1</stp>
        <tr r="C2920" s="2"/>
      </tp>
      <tp t="s">
        <v/>
        <stp/>
        <stp>EM_S_STM07_IS</stp>
        <stp>4</stp>
        <stp>603368.SH</stp>
        <stp>9</stp>
        <stp>12/31/2010</stp>
        <stp>1</stp>
        <tr r="C2941" s="2"/>
      </tp>
      <tp>
        <v>2242337828.1999998</v>
        <stp/>
        <stp>EM_S_STM07_IS</stp>
        <stp>4</stp>
        <stp>603369.SH</stp>
        <stp>9</stp>
        <stp>12/31/2011</stp>
        <stp>1</stp>
        <tr r="E2942" s="2"/>
      </tp>
      <tp t="s">
        <v/>
        <stp/>
        <stp>EM_S_STM07_IS</stp>
        <stp>4</stp>
        <stp>603338.SH</stp>
        <stp>9</stp>
        <stp>12/31/2010</stp>
        <stp>1</stp>
        <tr r="C2937" s="2"/>
      </tp>
      <tp>
        <v>656147843.82000005</v>
        <stp/>
        <stp>EM_S_STM07_IS</stp>
        <stp>4</stp>
        <stp>603339.SH</stp>
        <stp>9</stp>
        <stp>12/31/2011</stp>
        <stp>1</stp>
        <tr r="E2938" s="2"/>
      </tp>
      <tp>
        <v>2638339122.02</v>
        <stp/>
        <stp>EM_S_STM07_IS</stp>
        <stp>4</stp>
        <stp>603328.SH</stp>
        <stp>9</stp>
        <stp>12/31/2010</stp>
        <stp>1</stp>
        <tr r="C2934" s="2"/>
      </tp>
      <tp t="s">
        <v/>
        <stp/>
        <stp>EM_S_STM07_IS</stp>
        <stp>4</stp>
        <stp>603318.SH</stp>
        <stp>9</stp>
        <stp>12/31/2010</stp>
        <stp>1</stp>
        <tr r="C2930" s="2"/>
      </tp>
      <tp>
        <v>433563756.29000002</v>
        <stp/>
        <stp>EM_S_STM07_IS</stp>
        <stp>4</stp>
        <stp>603319.SH</stp>
        <stp>9</stp>
        <stp>12/31/2011</stp>
        <stp>1</stp>
        <tr r="E2931" s="2"/>
      </tp>
      <tp>
        <v>876041448.45000005</v>
        <stp/>
        <stp>EM_S_STM07_IS</stp>
        <stp>4</stp>
        <stp>603308.SH</stp>
        <stp>9</stp>
        <stp>12/31/2010</stp>
        <stp>1</stp>
        <tr r="C2925" s="2"/>
      </tp>
      <tp>
        <v>348235226.13999999</v>
        <stp/>
        <stp>EM_S_STM07_IS</stp>
        <stp>4</stp>
        <stp>603309.SH</stp>
        <stp>9</stp>
        <stp>12/31/2011</stp>
        <stp>1</stp>
        <tr r="E2926" s="2"/>
      </tp>
      <tp t="s">
        <v/>
        <stp/>
        <stp>EM_S_STM07_IS</stp>
        <stp>4</stp>
        <stp>603398.SH</stp>
        <stp>9</stp>
        <stp>12/31/2010</stp>
        <stp>1</stp>
        <tr r="C2946" s="2"/>
      </tp>
      <tp>
        <v>3374319230.5700002</v>
        <stp/>
        <stp>EM_S_STM07_IS</stp>
        <stp>4</stp>
        <stp>603399.SH</stp>
        <stp>9</stp>
        <stp>12/31/2011</stp>
        <stp>1</stp>
        <tr r="E2947" s="2"/>
      </tp>
      <tp>
        <v>358573417.63999999</v>
        <stp/>
        <stp>EM_S_STM07_IS</stp>
        <stp>4</stp>
        <stp>603389.SH</stp>
        <stp>9</stp>
        <stp>12/31/2011</stp>
        <stp>1</stp>
        <tr r="E2944" s="2"/>
      </tp>
      <tp>
        <v>325107763.19</v>
        <stp/>
        <stp>EM_S_STM07_IS</stp>
        <stp>4</stp>
        <stp>002838.SZ</stp>
        <stp>9</stp>
        <stp>12/31/2010</stp>
        <stp>1</stp>
        <tr r="C1296" s="2"/>
      </tp>
      <tp t="s">
        <v/>
        <stp/>
        <stp>EM_S_STM07_IS</stp>
        <stp>4</stp>
        <stp>002828.SZ</stp>
        <stp>9</stp>
        <stp>12/31/2010</stp>
        <stp>1</stp>
        <tr r="C1287" s="2"/>
      </tp>
      <tp>
        <v>96822217.180000007</v>
        <stp/>
        <stp>EM_S_STM07_IS</stp>
        <stp>4</stp>
        <stp>002829.SZ</stp>
        <stp>9</stp>
        <stp>12/31/2011</stp>
        <stp>1</stp>
        <tr r="E1288" s="2"/>
      </tp>
      <tp t="s">
        <v/>
        <stp/>
        <stp>EM_S_STM07_IS</stp>
        <stp>4</stp>
        <stp>002818.SZ</stp>
        <stp>9</stp>
        <stp>12/31/2010</stp>
        <stp>1</stp>
        <tr r="C1277" s="2"/>
      </tp>
      <tp>
        <v>429099606.12</v>
        <stp/>
        <stp>EM_S_STM07_IS</stp>
        <stp>4</stp>
        <stp>002819.SZ</stp>
        <stp>9</stp>
        <stp>12/31/2011</stp>
        <stp>1</stp>
        <tr r="E1278" s="2"/>
      </tp>
      <tp t="s">
        <v/>
        <stp/>
        <stp>EM_S_STM07_IS</stp>
        <stp>4</stp>
        <stp>002808.SZ</stp>
        <stp>9</stp>
        <stp>12/31/2010</stp>
        <stp>1</stp>
        <tr r="C1268" s="2"/>
      </tp>
      <tp>
        <v>419851817.47000003</v>
        <stp/>
        <stp>EM_S_STM07_IS</stp>
        <stp>4</stp>
        <stp>002809.SZ</stp>
        <stp>9</stp>
        <stp>12/31/2011</stp>
        <stp>1</stp>
        <tr r="E1269" s="2"/>
      </tp>
      <tp>
        <v>301705549.37</v>
        <stp/>
        <stp>EM_S_STM07_IS</stp>
        <stp>4</stp>
        <stp>002438.SZ</stp>
        <stp>9</stp>
        <stp>12/31/2010</stp>
        <stp>1</stp>
        <tr r="C909" s="2"/>
      </tp>
      <tp>
        <v>426383674.66000003</v>
        <stp/>
        <stp>EM_S_STM07_IS</stp>
        <stp>4</stp>
        <stp>002439.SZ</stp>
        <stp>9</stp>
        <stp>12/31/2011</stp>
        <stp>1</stp>
        <tr r="E910" s="2"/>
      </tp>
      <tp>
        <v>176190971.97999999</v>
        <stp/>
        <stp>EM_S_STM07_IS</stp>
        <stp>4</stp>
        <stp>002428.SZ</stp>
        <stp>9</stp>
        <stp>12/31/2010</stp>
        <stp>1</stp>
        <tr r="C899" s="2"/>
      </tp>
      <tp>
        <v>4473464458.1599998</v>
        <stp/>
        <stp>EM_S_STM07_IS</stp>
        <stp>4</stp>
        <stp>002429.SZ</stp>
        <stp>9</stp>
        <stp>12/31/2011</stp>
        <stp>1</stp>
        <tr r="E900" s="2"/>
      </tp>
      <tp>
        <v>1103019103.8599999</v>
        <stp/>
        <stp>EM_S_STM07_IS</stp>
        <stp>4</stp>
        <stp>002418.SZ</stp>
        <stp>9</stp>
        <stp>12/31/2010</stp>
        <stp>1</stp>
        <tr r="C889" s="2"/>
      </tp>
      <tp>
        <v>13035637206.59</v>
        <stp/>
        <stp>EM_S_STM07_IS</stp>
        <stp>4</stp>
        <stp>002419.SZ</stp>
        <stp>9</stp>
        <stp>12/31/2011</stp>
        <stp>1</stp>
        <tr r="E890" s="2"/>
      </tp>
      <tp>
        <v>2359580950.8499999</v>
        <stp/>
        <stp>EM_S_STM07_IS</stp>
        <stp>4</stp>
        <stp>002408.SZ</stp>
        <stp>9</stp>
        <stp>12/31/2010</stp>
        <stp>1</stp>
        <tr r="C879" s="2"/>
      </tp>
      <tp>
        <v>1005261461.8200001</v>
        <stp/>
        <stp>EM_S_STM07_IS</stp>
        <stp>4</stp>
        <stp>002409.SZ</stp>
        <stp>9</stp>
        <stp>12/31/2011</stp>
        <stp>1</stp>
        <tr r="E880" s="2"/>
      </tp>
      <tp>
        <v>2878606149.8800001</v>
        <stp/>
        <stp>EM_S_STM07_IS</stp>
        <stp>4</stp>
        <stp>002478.SZ</stp>
        <stp>9</stp>
        <stp>12/31/2010</stp>
        <stp>1</stp>
        <tr r="C949" s="2"/>
      </tp>
      <tp>
        <v>1165583167.1800001</v>
        <stp/>
        <stp>EM_S_STM07_IS</stp>
        <stp>4</stp>
        <stp>002479.SZ</stp>
        <stp>9</stp>
        <stp>12/31/2011</stp>
        <stp>1</stp>
        <tr r="E950" s="2"/>
      </tp>
      <tp>
        <v>1152373198.71</v>
        <stp/>
        <stp>EM_S_STM07_IS</stp>
        <stp>4</stp>
        <stp>002468.SZ</stp>
        <stp>9</stp>
        <stp>12/31/2010</stp>
        <stp>1</stp>
        <tr r="C939" s="2"/>
      </tp>
      <tp>
        <v>257898163.71000001</v>
        <stp/>
        <stp>EM_S_STM07_IS</stp>
        <stp>4</stp>
        <stp>002469.SZ</stp>
        <stp>9</stp>
        <stp>12/31/2011</stp>
        <stp>1</stp>
        <tr r="E940" s="2"/>
      </tp>
      <tp>
        <v>458994518.56</v>
        <stp/>
        <stp>EM_S_STM07_IS</stp>
        <stp>4</stp>
        <stp>002458.SZ</stp>
        <stp>9</stp>
        <stp>12/31/2010</stp>
        <stp>1</stp>
        <tr r="C929" s="2"/>
      </tp>
      <tp>
        <v>999390057.88</v>
        <stp/>
        <stp>EM_S_STM07_IS</stp>
        <stp>4</stp>
        <stp>002459.SZ</stp>
        <stp>9</stp>
        <stp>12/31/2011</stp>
        <stp>1</stp>
        <tr r="E930" s="2"/>
      </tp>
      <tp>
        <v>822236590.35000002</v>
        <stp/>
        <stp>EM_S_STM07_IS</stp>
        <stp>4</stp>
        <stp>002448.SZ</stp>
        <stp>9</stp>
        <stp>12/31/2010</stp>
        <stp>1</stp>
        <tr r="C919" s="2"/>
      </tp>
      <tp>
        <v>1075638871.5599999</v>
        <stp/>
        <stp>EM_S_STM07_IS</stp>
        <stp>4</stp>
        <stp>002449.SZ</stp>
        <stp>9</stp>
        <stp>12/31/2011</stp>
        <stp>1</stp>
        <tr r="E920" s="2"/>
      </tp>
      <tp>
        <v>3098251928.9699998</v>
        <stp/>
        <stp>EM_S_STM07_IS</stp>
        <stp>4</stp>
        <stp>002498.SZ</stp>
        <stp>9</stp>
        <stp>12/31/2010</stp>
        <stp>1</stp>
        <tr r="C969" s="2"/>
      </tp>
      <tp>
        <v>390631160.27999997</v>
        <stp/>
        <stp>EM_S_STM07_IS</stp>
        <stp>4</stp>
        <stp>002499.SZ</stp>
        <stp>9</stp>
        <stp>12/31/2011</stp>
        <stp>1</stp>
        <tr r="E970" s="2"/>
      </tp>
      <tp>
        <v>590735794.38</v>
        <stp/>
        <stp>EM_S_STM07_IS</stp>
        <stp>4</stp>
        <stp>002488.SZ</stp>
        <stp>9</stp>
        <stp>12/31/2010</stp>
        <stp>1</stp>
        <tr r="C959" s="2"/>
      </tp>
      <tp>
        <v>2864671196.3299999</v>
        <stp/>
        <stp>EM_S_STM07_IS</stp>
        <stp>4</stp>
        <stp>002489.SZ</stp>
        <stp>9</stp>
        <stp>12/31/2011</stp>
        <stp>1</stp>
        <tr r="E960" s="2"/>
      </tp>
      <tp>
        <v>1295244951.73</v>
        <stp/>
        <stp>EM_S_STM07_IS</stp>
        <stp>4</stp>
        <stp>002538.SZ</stp>
        <stp>9</stp>
        <stp>12/31/2010</stp>
        <stp>1</stp>
        <tr r="C1008" s="2"/>
      </tp>
      <tp>
        <v>3241805246.6500001</v>
        <stp/>
        <stp>EM_S_STM07_IS</stp>
        <stp>4</stp>
        <stp>002539.SZ</stp>
        <stp>9</stp>
        <stp>12/31/2011</stp>
        <stp>1</stp>
        <tr r="E1009" s="2"/>
      </tp>
      <tp>
        <v>483997048.86000001</v>
        <stp/>
        <stp>EM_S_STM07_IS</stp>
        <stp>4</stp>
        <stp>002528.SZ</stp>
        <stp>9</stp>
        <stp>12/31/2010</stp>
        <stp>1</stp>
        <tr r="C998" s="2"/>
      </tp>
      <tp>
        <v>375626430.31999999</v>
        <stp/>
        <stp>EM_S_STM07_IS</stp>
        <stp>4</stp>
        <stp>002529.SZ</stp>
        <stp>9</stp>
        <stp>12/31/2011</stp>
        <stp>1</stp>
        <tr r="E999" s="2"/>
      </tp>
      <tp>
        <v>670560188.00999999</v>
        <stp/>
        <stp>EM_S_STM07_IS</stp>
        <stp>4</stp>
        <stp>002518.SZ</stp>
        <stp>9</stp>
        <stp>12/31/2010</stp>
        <stp>1</stp>
        <tr r="C989" s="2"/>
      </tp>
      <tp>
        <v>1014390506.13</v>
        <stp/>
        <stp>EM_S_STM07_IS</stp>
        <stp>4</stp>
        <stp>002519.SZ</stp>
        <stp>9</stp>
        <stp>12/31/2011</stp>
        <stp>1</stp>
        <tr r="E990" s="2"/>
      </tp>
      <tp>
        <v>1231597065.3699999</v>
        <stp/>
        <stp>EM_S_STM07_IS</stp>
        <stp>4</stp>
        <stp>002508.SZ</stp>
        <stp>9</stp>
        <stp>12/31/2010</stp>
        <stp>1</stp>
        <tr r="C979" s="2"/>
      </tp>
      <tp>
        <v>344711468.75</v>
        <stp/>
        <stp>EM_S_STM07_IS</stp>
        <stp>4</stp>
        <stp>002509.SZ</stp>
        <stp>9</stp>
        <stp>12/31/2011</stp>
        <stp>1</stp>
        <tr r="E980" s="2"/>
      </tp>
      <tp>
        <v>595340567.99000001</v>
        <stp/>
        <stp>EM_S_STM07_IS</stp>
        <stp>4</stp>
        <stp>002578.SZ</stp>
        <stp>9</stp>
        <stp>12/31/2010</stp>
        <stp>1</stp>
        <tr r="C1048" s="2"/>
      </tp>
      <tp>
        <v>408469683.55000001</v>
        <stp/>
        <stp>EM_S_STM07_IS</stp>
        <stp>4</stp>
        <stp>002579.SZ</stp>
        <stp>9</stp>
        <stp>12/31/2011</stp>
        <stp>1</stp>
        <tr r="E1049" s="2"/>
      </tp>
      <tp>
        <v>108875869.78</v>
        <stp/>
        <stp>EM_S_STM07_IS</stp>
        <stp>4</stp>
        <stp>002568.SZ</stp>
        <stp>9</stp>
        <stp>12/31/2010</stp>
        <stp>1</stp>
        <tr r="C1038" s="2"/>
      </tp>
      <tp>
        <v>714618716.35000002</v>
        <stp/>
        <stp>EM_S_STM07_IS</stp>
        <stp>4</stp>
        <stp>002569.SZ</stp>
        <stp>9</stp>
        <stp>12/31/2011</stp>
        <stp>1</stp>
        <tr r="E1039" s="2"/>
      </tp>
      <tp>
        <v>253275354.03</v>
        <stp/>
        <stp>EM_S_STM07_IS</stp>
        <stp>4</stp>
        <stp>002558.SZ</stp>
        <stp>9</stp>
        <stp>12/31/2010</stp>
        <stp>1</stp>
        <tr r="C1028" s="2"/>
      </tp>
      <tp>
        <v>852689751.42999995</v>
        <stp/>
        <stp>EM_S_STM07_IS</stp>
        <stp>4</stp>
        <stp>002559.SZ</stp>
        <stp>9</stp>
        <stp>12/31/2011</stp>
        <stp>1</stp>
        <tr r="E1029" s="2"/>
      </tp>
      <tp>
        <v>1149737429.6800001</v>
        <stp/>
        <stp>EM_S_STM07_IS</stp>
        <stp>4</stp>
        <stp>002548.SZ</stp>
        <stp>9</stp>
        <stp>12/31/2010</stp>
        <stp>1</stp>
        <tr r="C1018" s="2"/>
      </tp>
      <tp>
        <v>132808955.43000001</v>
        <stp/>
        <stp>EM_S_STM07_IS</stp>
        <stp>4</stp>
        <stp>002549.SZ</stp>
        <stp>9</stp>
        <stp>12/31/2011</stp>
        <stp>1</stp>
        <tr r="E1019" s="2"/>
      </tp>
      <tp>
        <v>558764953.88999999</v>
        <stp/>
        <stp>EM_S_STM07_IS</stp>
        <stp>4</stp>
        <stp>002598.SZ</stp>
        <stp>9</stp>
        <stp>12/31/2010</stp>
        <stp>1</stp>
        <tr r="C1068" s="2"/>
      </tp>
      <tp>
        <v>479757169.44</v>
        <stp/>
        <stp>EM_S_STM07_IS</stp>
        <stp>4</stp>
        <stp>002599.SZ</stp>
        <stp>9</stp>
        <stp>12/31/2011</stp>
        <stp>1</stp>
        <tr r="E1069" s="2"/>
      </tp>
      <tp>
        <v>2900729178.1999998</v>
        <stp/>
        <stp>EM_S_STM07_IS</stp>
        <stp>4</stp>
        <stp>002588.SZ</stp>
        <stp>9</stp>
        <stp>12/31/2010</stp>
        <stp>1</stp>
        <tr r="C1058" s="2"/>
      </tp>
      <tp>
        <v>3195448063.7600002</v>
        <stp/>
        <stp>EM_S_STM07_IS</stp>
        <stp>4</stp>
        <stp>002589.SZ</stp>
        <stp>9</stp>
        <stp>12/31/2011</stp>
        <stp>1</stp>
        <tr r="E1059" s="2"/>
      </tp>
      <tp>
        <v>552283031.13999999</v>
        <stp/>
        <stp>EM_S_STM07_IS</stp>
        <stp>4</stp>
        <stp>002638.SZ</stp>
        <stp>9</stp>
        <stp>12/31/2010</stp>
        <stp>1</stp>
        <tr r="C1108" s="2"/>
      </tp>
      <tp>
        <v>303871469.95999998</v>
        <stp/>
        <stp>EM_S_STM07_IS</stp>
        <stp>4</stp>
        <stp>002639.SZ</stp>
        <stp>9</stp>
        <stp>12/31/2011</stp>
        <stp>1</stp>
        <tr r="E1109" s="2"/>
      </tp>
      <tp>
        <v>1709174458.3199999</v>
        <stp/>
        <stp>EM_S_STM07_IS</stp>
        <stp>4</stp>
        <stp>002628.SZ</stp>
        <stp>9</stp>
        <stp>12/31/2010</stp>
        <stp>1</stp>
        <tr r="C1098" s="2"/>
      </tp>
      <tp>
        <v>518654015.98000002</v>
        <stp/>
        <stp>EM_S_STM07_IS</stp>
        <stp>4</stp>
        <stp>002629.SZ</stp>
        <stp>9</stp>
        <stp>12/31/2011</stp>
        <stp>1</stp>
        <tr r="E1099" s="2"/>
      </tp>
      <tp>
        <v>205673589.19999999</v>
        <stp/>
        <stp>EM_S_STM07_IS</stp>
        <stp>4</stp>
        <stp>002618.SZ</stp>
        <stp>9</stp>
        <stp>12/31/2010</stp>
        <stp>1</stp>
        <tr r="C1088" s="2"/>
      </tp>
      <tp>
        <v>345190363.55000001</v>
        <stp/>
        <stp>EM_S_STM07_IS</stp>
        <stp>4</stp>
        <stp>002619.SZ</stp>
        <stp>9</stp>
        <stp>12/31/2011</stp>
        <stp>1</stp>
        <tr r="E1089" s="2"/>
      </tp>
      <tp>
        <v>3081509718.9200001</v>
        <stp/>
        <stp>EM_S_STM07_IS</stp>
        <stp>4</stp>
        <stp>002608.SZ</stp>
        <stp>9</stp>
        <stp>12/31/2010</stp>
        <stp>1</stp>
        <tr r="C1078" s="2"/>
      </tp>
      <tp>
        <v>383181469.42000002</v>
        <stp/>
        <stp>EM_S_STM07_IS</stp>
        <stp>4</stp>
        <stp>002609.SZ</stp>
        <stp>9</stp>
        <stp>12/31/2011</stp>
        <stp>1</stp>
        <tr r="E1079" s="2"/>
      </tp>
      <tp>
        <v>982156439.47000003</v>
        <stp/>
        <stp>EM_S_STM07_IS</stp>
        <stp>4</stp>
        <stp>002678.SZ</stp>
        <stp>9</stp>
        <stp>12/31/2010</stp>
        <stp>1</stp>
        <tr r="C1148" s="2"/>
      </tp>
      <tp>
        <v>127601966.75</v>
        <stp/>
        <stp>EM_S_STM07_IS</stp>
        <stp>4</stp>
        <stp>002679.SZ</stp>
        <stp>9</stp>
        <stp>12/31/2011</stp>
        <stp>1</stp>
        <tr r="E1149" s="2"/>
      </tp>
      <tp>
        <v>2828877893.6799998</v>
        <stp/>
        <stp>EM_S_STM07_IS</stp>
        <stp>4</stp>
        <stp>002668.SZ</stp>
        <stp>9</stp>
        <stp>12/31/2010</stp>
        <stp>1</stp>
        <tr r="C1138" s="2"/>
      </tp>
      <tp>
        <v>303252628.76999998</v>
        <stp/>
        <stp>EM_S_STM07_IS</stp>
        <stp>4</stp>
        <stp>002669.SZ</stp>
        <stp>9</stp>
        <stp>12/31/2011</stp>
        <stp>1</stp>
        <tr r="E1139" s="2"/>
      </tp>
      <tp>
        <v>300173750.66000003</v>
        <stp/>
        <stp>EM_S_STM07_IS</stp>
        <stp>4</stp>
        <stp>002658.SZ</stp>
        <stp>9</stp>
        <stp>12/31/2010</stp>
        <stp>1</stp>
        <tr r="C1128" s="2"/>
      </tp>
      <tp>
        <v>914353476.90999997</v>
        <stp/>
        <stp>EM_S_STM07_IS</stp>
        <stp>4</stp>
        <stp>002659.SZ</stp>
        <stp>9</stp>
        <stp>12/31/2011</stp>
        <stp>1</stp>
        <tr r="E1129" s="2"/>
      </tp>
      <tp>
        <v>1633072767.5899999</v>
        <stp/>
        <stp>EM_S_STM07_IS</stp>
        <stp>4</stp>
        <stp>002648.SZ</stp>
        <stp>9</stp>
        <stp>12/31/2010</stp>
        <stp>1</stp>
        <tr r="C1118" s="2"/>
      </tp>
      <tp>
        <v>685725418.54999995</v>
        <stp/>
        <stp>EM_S_STM07_IS</stp>
        <stp>4</stp>
        <stp>002649.SZ</stp>
        <stp>9</stp>
        <stp>12/31/2011</stp>
        <stp>1</stp>
        <tr r="E1119" s="2"/>
      </tp>
      <tp>
        <v>442583841.74000001</v>
        <stp/>
        <stp>EM_S_STM07_IS</stp>
        <stp>4</stp>
        <stp>002698.SZ</stp>
        <stp>9</stp>
        <stp>12/31/2010</stp>
        <stp>1</stp>
        <tr r="C1168" s="2"/>
      </tp>
      <tp>
        <v>217471406.94</v>
        <stp/>
        <stp>EM_S_STM07_IS</stp>
        <stp>4</stp>
        <stp>002699.SZ</stp>
        <stp>9</stp>
        <stp>12/31/2011</stp>
        <stp>1</stp>
        <tr r="E1169" s="2"/>
      </tp>
      <tp>
        <v>590218256.32000005</v>
        <stp/>
        <stp>EM_S_STM07_IS</stp>
        <stp>4</stp>
        <stp>002688.SZ</stp>
        <stp>9</stp>
        <stp>12/31/2010</stp>
        <stp>1</stp>
        <tr r="C1158" s="2"/>
      </tp>
      <tp>
        <v>1487809450.9000001</v>
        <stp/>
        <stp>EM_S_STM07_IS</stp>
        <stp>4</stp>
        <stp>002689.SZ</stp>
        <stp>9</stp>
        <stp>12/31/2011</stp>
        <stp>1</stp>
        <tr r="E1159" s="2"/>
      </tp>
      <tp t="s">
        <v/>
        <stp/>
        <stp>EM_S_STM07_IS</stp>
        <stp>4</stp>
        <stp>002738.SZ</stp>
        <stp>9</stp>
        <stp>12/31/2010</stp>
        <stp>1</stp>
        <tr r="C1205" s="2"/>
      </tp>
      <tp>
        <v>2208694842.46</v>
        <stp/>
        <stp>EM_S_STM07_IS</stp>
        <stp>4</stp>
        <stp>002739.SZ</stp>
        <stp>9</stp>
        <stp>12/31/2011</stp>
        <stp>1</stp>
        <tr r="E1206" s="2"/>
      </tp>
      <tp>
        <v>250807519.02000001</v>
        <stp/>
        <stp>EM_S_STM07_IS</stp>
        <stp>4</stp>
        <stp>002728.SZ</stp>
        <stp>9</stp>
        <stp>12/31/2010</stp>
        <stp>1</stp>
        <tr r="C1195" s="2"/>
      </tp>
      <tp>
        <v>179522500.94999999</v>
        <stp/>
        <stp>EM_S_STM07_IS</stp>
        <stp>4</stp>
        <stp>002729.SZ</stp>
        <stp>9</stp>
        <stp>12/31/2011</stp>
        <stp>1</stp>
        <tr r="E1196" s="2"/>
      </tp>
      <tp>
        <v>200187868.28999999</v>
        <stp/>
        <stp>EM_S_STM07_IS</stp>
        <stp>4</stp>
        <stp>002718.SZ</stp>
        <stp>9</stp>
        <stp>12/31/2010</stp>
        <stp>1</stp>
        <tr r="C1186" s="2"/>
      </tp>
      <tp>
        <v>347214194.30000001</v>
        <stp/>
        <stp>EM_S_STM07_IS</stp>
        <stp>4</stp>
        <stp>002719.SZ</stp>
        <stp>9</stp>
        <stp>12/31/2011</stp>
        <stp>1</stp>
        <tr r="E1187" s="2"/>
      </tp>
      <tp t="s">
        <v/>
        <stp/>
        <stp>EM_S_STM07_IS</stp>
        <stp>4</stp>
        <stp>002708.SZ</stp>
        <stp>9</stp>
        <stp>12/31/2010</stp>
        <stp>1</stp>
        <tr r="C1177" s="2"/>
      </tp>
      <tp>
        <v>470914598.54000002</v>
        <stp/>
        <stp>EM_S_STM07_IS</stp>
        <stp>4</stp>
        <stp>002709.SZ</stp>
        <stp>9</stp>
        <stp>12/31/2011</stp>
        <stp>1</stp>
        <tr r="E1178" s="2"/>
      </tp>
      <tp>
        <v>713809254.78999996</v>
        <stp/>
        <stp>EM_S_STM07_IS</stp>
        <stp>4</stp>
        <stp>002778.SZ</stp>
        <stp>9</stp>
        <stp>12/31/2010</stp>
        <stp>1</stp>
        <tr r="C1241" s="2"/>
      </tp>
      <tp>
        <v>418354077.82999998</v>
        <stp/>
        <stp>EM_S_STM07_IS</stp>
        <stp>4</stp>
        <stp>002779.SZ</stp>
        <stp>9</stp>
        <stp>12/31/2011</stp>
        <stp>1</stp>
        <tr r="E1242" s="2"/>
      </tp>
      <tp t="s">
        <v/>
        <stp/>
        <stp>EM_S_STM07_IS</stp>
        <stp>4</stp>
        <stp>002768.SZ</stp>
        <stp>9</stp>
        <stp>12/31/2010</stp>
        <stp>1</stp>
        <tr r="C1232" s="2"/>
      </tp>
      <tp>
        <v>2679013267.75</v>
        <stp/>
        <stp>EM_S_STM07_IS</stp>
        <stp>4</stp>
        <stp>002769.SZ</stp>
        <stp>9</stp>
        <stp>12/31/2011</stp>
        <stp>1</stp>
        <tr r="E1233" s="2"/>
      </tp>
      <tp t="s">
        <v/>
        <stp/>
        <stp>EM_S_STM07_IS</stp>
        <stp>4</stp>
        <stp>002758.SZ</stp>
        <stp>9</stp>
        <stp>12/31/2010</stp>
        <stp>1</stp>
        <tr r="C1223" s="2"/>
      </tp>
      <tp>
        <v>270651253.31</v>
        <stp/>
        <stp>EM_S_STM07_IS</stp>
        <stp>4</stp>
        <stp>002759.SZ</stp>
        <stp>9</stp>
        <stp>12/31/2011</stp>
        <stp>1</stp>
        <tr r="E1224" s="2"/>
      </tp>
      <tp>
        <v>737553291.32000005</v>
        <stp/>
        <stp>EM_S_STM07_IS</stp>
        <stp>4</stp>
        <stp>002748.SZ</stp>
        <stp>9</stp>
        <stp>12/31/2010</stp>
        <stp>1</stp>
        <tr r="C1214" s="2"/>
      </tp>
      <tp>
        <v>424752553.47000003</v>
        <stp/>
        <stp>EM_S_STM07_IS</stp>
        <stp>4</stp>
        <stp>002749.SZ</stp>
        <stp>9</stp>
        <stp>12/31/2011</stp>
        <stp>1</stp>
        <tr r="E1215" s="2"/>
      </tp>
      <tp t="s">
        <v/>
        <stp/>
        <stp>EM_S_STM07_IS</stp>
        <stp>4</stp>
        <stp>002798.SZ</stp>
        <stp>9</stp>
        <stp>12/31/2010</stp>
        <stp>1</stp>
        <tr r="C1259" s="2"/>
      </tp>
      <tp>
        <v>332347790.55000001</v>
        <stp/>
        <stp>EM_S_STM07_IS</stp>
        <stp>4</stp>
        <stp>002799.SZ</stp>
        <stp>9</stp>
        <stp>12/31/2011</stp>
        <stp>1</stp>
        <tr r="E1260" s="2"/>
      </tp>
      <tp t="s">
        <v/>
        <stp/>
        <stp>EM_S_STM07_IS</stp>
        <stp>4</stp>
        <stp>002788.SZ</stp>
        <stp>9</stp>
        <stp>12/31/2010</stp>
        <stp>1</stp>
        <tr r="C1250" s="2"/>
      </tp>
      <tp>
        <v>944037749.54999995</v>
        <stp/>
        <stp>EM_S_STM07_IS</stp>
        <stp>4</stp>
        <stp>002789.SZ</stp>
        <stp>9</stp>
        <stp>12/31/2011</stp>
        <stp>1</stp>
        <tr r="E1251" s="2"/>
      </tp>
      <tp>
        <v>457842025.23000002</v>
        <stp/>
        <stp>EM_S_STM07_IS</stp>
        <stp>4</stp>
        <stp>002038.SZ</stp>
        <stp>9</stp>
        <stp>12/31/2010</stp>
        <stp>1</stp>
        <tr r="C510" s="2"/>
      </tp>
      <tp>
        <v>976872950.63999999</v>
        <stp/>
        <stp>EM_S_STM07_IS</stp>
        <stp>4</stp>
        <stp>002039.SZ</stp>
        <stp>9</stp>
        <stp>12/31/2011</stp>
        <stp>1</stp>
        <tr r="E511" s="2"/>
      </tp>
      <tp>
        <v>1877233577.53</v>
        <stp/>
        <stp>EM_S_STM07_IS</stp>
        <stp>4</stp>
        <stp>002028.SZ</stp>
        <stp>9</stp>
        <stp>12/31/2010</stp>
        <stp>1</stp>
        <tr r="C500" s="2"/>
      </tp>
      <tp>
        <v>2920584529.8899999</v>
        <stp/>
        <stp>EM_S_STM07_IS</stp>
        <stp>4</stp>
        <stp>002029.SZ</stp>
        <stp>9</stp>
        <stp>12/31/2011</stp>
        <stp>1</stp>
        <tr r="E501" s="2"/>
      </tp>
      <tp>
        <v>859753171.07000005</v>
        <stp/>
        <stp>EM_S_STM07_IS</stp>
        <stp>4</stp>
        <stp>002018.SZ</stp>
        <stp>9</stp>
        <stp>12/31/2010</stp>
        <stp>1</stp>
        <tr r="C490" s="2"/>
      </tp>
      <tp>
        <v>495734761.62</v>
        <stp/>
        <stp>EM_S_STM07_IS</stp>
        <stp>4</stp>
        <stp>002019.SZ</stp>
        <stp>9</stp>
        <stp>12/31/2011</stp>
        <stp>1</stp>
        <tr r="E491" s="2"/>
      </tp>
      <tp>
        <v>3109085007.7199998</v>
        <stp/>
        <stp>EM_S_STM07_IS</stp>
        <stp>4</stp>
        <stp>002008.SZ</stp>
        <stp>9</stp>
        <stp>12/31/2010</stp>
        <stp>1</stp>
        <tr r="C480" s="2"/>
      </tp>
      <tp>
        <v>1544368211.8299999</v>
        <stp/>
        <stp>EM_S_STM07_IS</stp>
        <stp>4</stp>
        <stp>002009.SZ</stp>
        <stp>9</stp>
        <stp>12/31/2011</stp>
        <stp>1</stp>
        <tr r="E481" s="2"/>
      </tp>
      <tp>
        <v>8037044178.9799995</v>
        <stp/>
        <stp>EM_S_STM07_IS</stp>
        <stp>4</stp>
        <stp>002078.SZ</stp>
        <stp>9</stp>
        <stp>12/31/2010</stp>
        <stp>1</stp>
        <tr r="C550" s="2"/>
      </tp>
      <tp>
        <v>835505922.01999998</v>
        <stp/>
        <stp>EM_S_STM07_IS</stp>
        <stp>4</stp>
        <stp>002079.SZ</stp>
        <stp>9</stp>
        <stp>12/31/2011</stp>
        <stp>1</stp>
        <tr r="E551" s="2"/>
      </tp>
      <tp>
        <v>3022863846.2600002</v>
        <stp/>
        <stp>EM_S_STM07_IS</stp>
        <stp>4</stp>
        <stp>002068.SZ</stp>
        <stp>9</stp>
        <stp>12/31/2010</stp>
        <stp>1</stp>
        <tr r="C540" s="2"/>
      </tp>
      <tp>
        <v>2937410749.04</v>
        <stp/>
        <stp>EM_S_STM07_IS</stp>
        <stp>4</stp>
        <stp>002069.SZ</stp>
        <stp>9</stp>
        <stp>12/31/2011</stp>
        <stp>1</stp>
        <tr r="E541" s="2"/>
      </tp>
      <tp>
        <v>118716708.42</v>
        <stp/>
        <stp>EM_S_STM07_IS</stp>
        <stp>4</stp>
        <stp>002058.SZ</stp>
        <stp>9</stp>
        <stp>12/31/2010</stp>
        <stp>1</stp>
        <tr r="C530" s="2"/>
      </tp>
      <tp>
        <v>255269976.30000001</v>
        <stp/>
        <stp>EM_S_STM07_IS</stp>
        <stp>4</stp>
        <stp>002059.SZ</stp>
        <stp>9</stp>
        <stp>12/31/2011</stp>
        <stp>1</stp>
        <tr r="E531" s="2"/>
      </tp>
      <tp>
        <v>3333110387.3200002</v>
        <stp/>
        <stp>EM_S_STM07_IS</stp>
        <stp>4</stp>
        <stp>002048.SZ</stp>
        <stp>9</stp>
        <stp>12/31/2010</stp>
        <stp>1</stp>
        <tr r="C520" s="2"/>
      </tp>
      <tp>
        <v>287686403.22000003</v>
        <stp/>
        <stp>EM_S_STM07_IS</stp>
        <stp>4</stp>
        <stp>002049.SZ</stp>
        <stp>9</stp>
        <stp>12/31/2011</stp>
        <stp>1</stp>
        <tr r="E521" s="2"/>
      </tp>
      <tp>
        <v>1011467414.54</v>
        <stp/>
        <stp>EM_S_STM07_IS</stp>
        <stp>4</stp>
        <stp>002098.SZ</stp>
        <stp>9</stp>
        <stp>12/31/2010</stp>
        <stp>1</stp>
        <tr r="C570" s="2"/>
      </tp>
      <tp>
        <v>1298437763.5899999</v>
        <stp/>
        <stp>EM_S_STM07_IS</stp>
        <stp>4</stp>
        <stp>002099.SZ</stp>
        <stp>9</stp>
        <stp>12/31/2011</stp>
        <stp>1</stp>
        <tr r="E571" s="2"/>
      </tp>
      <tp>
        <v>918340046.82000005</v>
        <stp/>
        <stp>EM_S_STM07_IS</stp>
        <stp>4</stp>
        <stp>002088.SZ</stp>
        <stp>9</stp>
        <stp>12/31/2010</stp>
        <stp>1</stp>
        <tr r="C560" s="2"/>
      </tp>
      <tp>
        <v>785072411.26999998</v>
        <stp/>
        <stp>EM_S_STM07_IS</stp>
        <stp>4</stp>
        <stp>002089.SZ</stp>
        <stp>9</stp>
        <stp>12/31/2011</stp>
        <stp>1</stp>
        <tr r="E561" s="2"/>
      </tp>
      <tp>
        <v>449145765.48000002</v>
        <stp/>
        <stp>EM_S_STM07_IS</stp>
        <stp>4</stp>
        <stp>002138.SZ</stp>
        <stp>9</stp>
        <stp>12/31/2010</stp>
        <stp>1</stp>
        <tr r="C610" s="2"/>
      </tp>
      <tp>
        <v>970984233.19000006</v>
        <stp/>
        <stp>EM_S_STM07_IS</stp>
        <stp>4</stp>
        <stp>002139.SZ</stp>
        <stp>9</stp>
        <stp>12/31/2011</stp>
        <stp>1</stp>
        <tr r="E611" s="2"/>
      </tp>
      <tp>
        <v>5672329913.4899998</v>
        <stp/>
        <stp>EM_S_STM07_IS</stp>
        <stp>4</stp>
        <stp>002128.SZ</stp>
        <stp>9</stp>
        <stp>12/31/2010</stp>
        <stp>1</stp>
        <tr r="C600" s="2"/>
      </tp>
      <tp>
        <v>2549977944.5100002</v>
        <stp/>
        <stp>EM_S_STM07_IS</stp>
        <stp>4</stp>
        <stp>002129.SZ</stp>
        <stp>9</stp>
        <stp>12/31/2011</stp>
        <stp>1</stp>
        <tr r="E601" s="2"/>
      </tp>
      <tp>
        <v>642417445.92999995</v>
        <stp/>
        <stp>EM_S_STM07_IS</stp>
        <stp>4</stp>
        <stp>002118.SZ</stp>
        <stp>9</stp>
        <stp>12/31/2010</stp>
        <stp>1</stp>
        <tr r="C590" s="2"/>
      </tp>
      <tp>
        <v>1502717080.4200001</v>
        <stp/>
        <stp>EM_S_STM07_IS</stp>
        <stp>4</stp>
        <stp>002119.SZ</stp>
        <stp>9</stp>
        <stp>12/31/2011</stp>
        <stp>1</stp>
        <tr r="E591" s="2"/>
      </tp>
      <tp>
        <v>1363083922.0799999</v>
        <stp/>
        <stp>EM_S_STM07_IS</stp>
        <stp>4</stp>
        <stp>002108.SZ</stp>
        <stp>9</stp>
        <stp>12/31/2010</stp>
        <stp>1</stp>
        <tr r="C580" s="2"/>
      </tp>
      <tp>
        <v>1394210272.22</v>
        <stp/>
        <stp>EM_S_STM07_IS</stp>
        <stp>4</stp>
        <stp>002109.SZ</stp>
        <stp>9</stp>
        <stp>12/31/2011</stp>
        <stp>1</stp>
        <tr r="E581" s="2"/>
      </tp>
      <tp>
        <v>389358581.04000002</v>
        <stp/>
        <stp>EM_S_STM07_IS</stp>
        <stp>4</stp>
        <stp>002178.SZ</stp>
        <stp>9</stp>
        <stp>12/31/2010</stp>
        <stp>1</stp>
        <tr r="C650" s="2"/>
      </tp>
      <tp>
        <v>1866358387.54</v>
        <stp/>
        <stp>EM_S_STM07_IS</stp>
        <stp>4</stp>
        <stp>002179.SZ</stp>
        <stp>9</stp>
        <stp>12/31/2011</stp>
        <stp>1</stp>
        <tr r="E651" s="2"/>
      </tp>
      <tp>
        <v>352977268.97000003</v>
        <stp/>
        <stp>EM_S_STM07_IS</stp>
        <stp>4</stp>
        <stp>002168.SZ</stp>
        <stp>9</stp>
        <stp>12/31/2010</stp>
        <stp>1</stp>
        <tr r="C640" s="2"/>
      </tp>
      <tp>
        <v>513990067.17000002</v>
        <stp/>
        <stp>EM_S_STM07_IS</stp>
        <stp>4</stp>
        <stp>002169.SZ</stp>
        <stp>9</stp>
        <stp>12/31/2011</stp>
        <stp>1</stp>
        <tr r="E641" s="2"/>
      </tp>
      <tp>
        <v>697889993.79999995</v>
        <stp/>
        <stp>EM_S_STM07_IS</stp>
        <stp>4</stp>
        <stp>002158.SZ</stp>
        <stp>9</stp>
        <stp>12/31/2010</stp>
        <stp>1</stp>
        <tr r="C630" s="2"/>
      </tp>
      <tp>
        <v>375442678.81</v>
        <stp/>
        <stp>EM_S_STM07_IS</stp>
        <stp>4</stp>
        <stp>002159.SZ</stp>
        <stp>9</stp>
        <stp>12/31/2011</stp>
        <stp>1</stp>
        <tr r="E631" s="2"/>
      </tp>
      <tp>
        <v>225860751.21000001</v>
        <stp/>
        <stp>EM_S_STM07_IS</stp>
        <stp>4</stp>
        <stp>002148.SZ</stp>
        <stp>9</stp>
        <stp>12/31/2010</stp>
        <stp>1</stp>
        <tr r="C620" s="2"/>
      </tp>
      <tp>
        <v>1494320497.52</v>
        <stp/>
        <stp>EM_S_STM07_IS</stp>
        <stp>4</stp>
        <stp>002149.SZ</stp>
        <stp>9</stp>
        <stp>12/31/2011</stp>
        <stp>1</stp>
        <tr r="E621" s="2"/>
      </tp>
      <tp>
        <v>75247157.829999998</v>
        <stp/>
        <stp>EM_S_STM07_IS</stp>
        <stp>4</stp>
        <stp>002198.SZ</stp>
        <stp>9</stp>
        <stp>12/31/2010</stp>
        <stp>1</stp>
        <tr r="C670" s="2"/>
      </tp>
      <tp>
        <v>252115032.59</v>
        <stp/>
        <stp>EM_S_STM07_IS</stp>
        <stp>4</stp>
        <stp>002199.SZ</stp>
        <stp>9</stp>
        <stp>12/31/2011</stp>
        <stp>1</stp>
        <tr r="E671" s="2"/>
      </tp>
      <tp>
        <v>363994465.44</v>
        <stp/>
        <stp>EM_S_STM07_IS</stp>
        <stp>4</stp>
        <stp>002188.SZ</stp>
        <stp>9</stp>
        <stp>12/31/2010</stp>
        <stp>1</stp>
        <tr r="C660" s="2"/>
      </tp>
      <tp>
        <v>489724650.72000003</v>
        <stp/>
        <stp>EM_S_STM07_IS</stp>
        <stp>4</stp>
        <stp>002189.SZ</stp>
        <stp>9</stp>
        <stp>12/31/2011</stp>
        <stp>1</stp>
        <tr r="E661" s="2"/>
      </tp>
      <tp>
        <v>800254101.66999996</v>
        <stp/>
        <stp>EM_S_STM07_IS</stp>
        <stp>4</stp>
        <stp>002238.SZ</stp>
        <stp>9</stp>
        <stp>12/31/2010</stp>
        <stp>1</stp>
        <tr r="C710" s="2"/>
      </tp>
      <tp>
        <v>415622229.00999999</v>
        <stp/>
        <stp>EM_S_STM07_IS</stp>
        <stp>4</stp>
        <stp>002239.SZ</stp>
        <stp>9</stp>
        <stp>12/31/2011</stp>
        <stp>1</stp>
        <tr r="E711" s="2"/>
      </tp>
      <tp>
        <v>1520984184.5599999</v>
        <stp/>
        <stp>EM_S_STM07_IS</stp>
        <stp>4</stp>
        <stp>002228.SZ</stp>
        <stp>9</stp>
        <stp>12/31/2010</stp>
        <stp>1</stp>
        <tr r="C700" s="2"/>
      </tp>
      <tp>
        <v>404147840.89999998</v>
        <stp/>
        <stp>EM_S_STM07_IS</stp>
        <stp>4</stp>
        <stp>002229.SZ</stp>
        <stp>9</stp>
        <stp>12/31/2011</stp>
        <stp>1</stp>
        <tr r="E701" s="2"/>
      </tp>
      <tp>
        <v>587709082.21000004</v>
        <stp/>
        <stp>EM_S_STM07_IS</stp>
        <stp>4</stp>
        <stp>002218.SZ</stp>
        <stp>9</stp>
        <stp>12/31/2010</stp>
        <stp>1</stp>
        <tr r="C690" s="2"/>
      </tp>
      <tp>
        <v>307244763.73000002</v>
        <stp/>
        <stp>EM_S_STM07_IS</stp>
        <stp>4</stp>
        <stp>002219.SZ</stp>
        <stp>9</stp>
        <stp>12/31/2011</stp>
        <stp>1</stp>
        <tr r="E691" s="2"/>
      </tp>
      <tp>
        <v>847692384</v>
        <stp/>
        <stp>EM_S_STM07_IS</stp>
        <stp>4</stp>
        <stp>002208.SZ</stp>
        <stp>9</stp>
        <stp>12/31/2010</stp>
        <stp>1</stp>
        <tr r="C680" s="2"/>
      </tp>
      <tp>
        <v>677440111.15999997</v>
        <stp/>
        <stp>EM_S_STM07_IS</stp>
        <stp>4</stp>
        <stp>002209.SZ</stp>
        <stp>9</stp>
        <stp>12/31/2011</stp>
        <stp>1</stp>
        <tr r="E681" s="2"/>
      </tp>
      <tp>
        <v>442986787.22000003</v>
        <stp/>
        <stp>EM_S_STM07_IS</stp>
        <stp>4</stp>
        <stp>002278.SZ</stp>
        <stp>9</stp>
        <stp>12/31/2010</stp>
        <stp>1</stp>
        <tr r="C749" s="2"/>
      </tp>
      <tp>
        <v>241258375.38</v>
        <stp/>
        <stp>EM_S_STM07_IS</stp>
        <stp>4</stp>
        <stp>002279.SZ</stp>
        <stp>9</stp>
        <stp>12/31/2011</stp>
        <stp>1</stp>
        <tr r="E750" s="2"/>
      </tp>
      <tp>
        <v>378125589.41000003</v>
        <stp/>
        <stp>EM_S_STM07_IS</stp>
        <stp>4</stp>
        <stp>002268.SZ</stp>
        <stp>9</stp>
        <stp>12/31/2010</stp>
        <stp>1</stp>
        <tr r="C739" s="2"/>
      </tp>
      <tp>
        <v>9945057797</v>
        <stp/>
        <stp>EM_S_STM07_IS</stp>
        <stp>4</stp>
        <stp>002269.SZ</stp>
        <stp>9</stp>
        <stp>12/31/2011</stp>
        <stp>1</stp>
        <tr r="E740" s="2"/>
      </tp>
      <tp>
        <v>445312819.32999998</v>
        <stp/>
        <stp>EM_S_STM07_IS</stp>
        <stp>4</stp>
        <stp>002258.SZ</stp>
        <stp>9</stp>
        <stp>12/31/2010</stp>
        <stp>1</stp>
        <tr r="C729" s="2"/>
      </tp>
      <tp>
        <v>899998805.38999999</v>
        <stp/>
        <stp>EM_S_STM07_IS</stp>
        <stp>4</stp>
        <stp>002259.SZ</stp>
        <stp>9</stp>
        <stp>12/31/2011</stp>
        <stp>1</stp>
        <tr r="E730" s="2"/>
      </tp>
      <tp>
        <v>668826349.38999999</v>
        <stp/>
        <stp>EM_S_STM07_IS</stp>
        <stp>4</stp>
        <stp>002248.SZ</stp>
        <stp>9</stp>
        <stp>12/31/2010</stp>
        <stp>1</stp>
        <tr r="C720" s="2"/>
      </tp>
      <tp>
        <v>2359348319.23</v>
        <stp/>
        <stp>EM_S_STM07_IS</stp>
        <stp>4</stp>
        <stp>002249.SZ</stp>
        <stp>9</stp>
        <stp>12/31/2011</stp>
        <stp>1</stp>
        <tr r="E721" s="2"/>
      </tp>
      <tp>
        <v>609526619.84000003</v>
        <stp/>
        <stp>EM_S_STM07_IS</stp>
        <stp>4</stp>
        <stp>002298.SZ</stp>
        <stp>9</stp>
        <stp>12/31/2010</stp>
        <stp>1</stp>
        <tr r="C769" s="2"/>
      </tp>
      <tp>
        <v>3111347537.0100002</v>
        <stp/>
        <stp>EM_S_STM07_IS</stp>
        <stp>4</stp>
        <stp>002299.SZ</stp>
        <stp>9</stp>
        <stp>12/31/2011</stp>
        <stp>1</stp>
        <tr r="E770" s="2"/>
      </tp>
      <tp>
        <v>208769228.75</v>
        <stp/>
        <stp>EM_S_STM07_IS</stp>
        <stp>4</stp>
        <stp>002288.SZ</stp>
        <stp>9</stp>
        <stp>12/31/2010</stp>
        <stp>1</stp>
        <tr r="C759" s="2"/>
      </tp>
      <tp>
        <v>849204551.09000003</v>
        <stp/>
        <stp>EM_S_STM07_IS</stp>
        <stp>4</stp>
        <stp>002289.SZ</stp>
        <stp>9</stp>
        <stp>12/31/2011</stp>
        <stp>1</stp>
        <tr r="E760" s="2"/>
      </tp>
      <tp>
        <v>200748564.03999999</v>
        <stp/>
        <stp>EM_S_STM07_IS</stp>
        <stp>4</stp>
        <stp>002338.SZ</stp>
        <stp>9</stp>
        <stp>12/31/2010</stp>
        <stp>1</stp>
        <tr r="C809" s="2"/>
      </tp>
      <tp>
        <v>547849659.69000006</v>
        <stp/>
        <stp>EM_S_STM07_IS</stp>
        <stp>4</stp>
        <stp>002339.SZ</stp>
        <stp>9</stp>
        <stp>12/31/2011</stp>
        <stp>1</stp>
        <tr r="E810" s="2"/>
      </tp>
      <tp>
        <v>1281531847.8399999</v>
        <stp/>
        <stp>EM_S_STM07_IS</stp>
        <stp>4</stp>
        <stp>002328.SZ</stp>
        <stp>9</stp>
        <stp>12/31/2010</stp>
        <stp>1</stp>
        <tr r="C799" s="2"/>
      </tp>
      <tp>
        <v>572435775.63</v>
        <stp/>
        <stp>EM_S_STM07_IS</stp>
        <stp>4</stp>
        <stp>002329.SZ</stp>
        <stp>9</stp>
        <stp>12/31/2011</stp>
        <stp>1</stp>
        <tr r="E800" s="2"/>
      </tp>
      <tp>
        <v>1784299288.0899999</v>
        <stp/>
        <stp>EM_S_STM07_IS</stp>
        <stp>4</stp>
        <stp>002318.SZ</stp>
        <stp>9</stp>
        <stp>12/31/2010</stp>
        <stp>1</stp>
        <tr r="C789" s="2"/>
      </tp>
      <tp>
        <v>538393874.49000001</v>
        <stp/>
        <stp>EM_S_STM07_IS</stp>
        <stp>4</stp>
        <stp>002319.SZ</stp>
        <stp>9</stp>
        <stp>12/31/2011</stp>
        <stp>1</stp>
        <tr r="E790" s="2"/>
      </tp>
      <tp>
        <v>741052125.33000004</v>
        <stp/>
        <stp>EM_S_STM07_IS</stp>
        <stp>4</stp>
        <stp>002308.SZ</stp>
        <stp>9</stp>
        <stp>12/31/2010</stp>
        <stp>1</stp>
        <tr r="C779" s="2"/>
      </tp>
      <tp>
        <v>4798798090.4099998</v>
        <stp/>
        <stp>EM_S_STM07_IS</stp>
        <stp>4</stp>
        <stp>002309.SZ</stp>
        <stp>9</stp>
        <stp>12/31/2011</stp>
        <stp>1</stp>
        <tr r="E780" s="2"/>
      </tp>
      <tp>
        <v>1379109486.75</v>
        <stp/>
        <stp>EM_S_STM07_IS</stp>
        <stp>4</stp>
        <stp>002378.SZ</stp>
        <stp>9</stp>
        <stp>12/31/2010</stp>
        <stp>1</stp>
        <tr r="C849" s="2"/>
      </tp>
      <tp>
        <v>1791372430.55</v>
        <stp/>
        <stp>EM_S_STM07_IS</stp>
        <stp>4</stp>
        <stp>002379.SZ</stp>
        <stp>9</stp>
        <stp>12/31/2011</stp>
        <stp>1</stp>
        <tr r="E850" s="2"/>
      </tp>
      <tp>
        <v>1962375846.9000001</v>
        <stp/>
        <stp>EM_S_STM07_IS</stp>
        <stp>4</stp>
        <stp>002368.SZ</stp>
        <stp>9</stp>
        <stp>12/31/2010</stp>
        <stp>1</stp>
        <tr r="C839" s="2"/>
      </tp>
      <tp>
        <v>1237597176.77</v>
        <stp/>
        <stp>EM_S_STM07_IS</stp>
        <stp>4</stp>
        <stp>002369.SZ</stp>
        <stp>9</stp>
        <stp>12/31/2011</stp>
        <stp>1</stp>
        <tr r="E840" s="2"/>
      </tp>
      <tp>
        <v>488924441.41000003</v>
        <stp/>
        <stp>EM_S_STM07_IS</stp>
        <stp>4</stp>
        <stp>002358.SZ</stp>
        <stp>9</stp>
        <stp>12/31/2010</stp>
        <stp>1</stp>
        <tr r="C829" s="2"/>
      </tp>
      <tp>
        <v>394645381.27999997</v>
        <stp/>
        <stp>EM_S_STM07_IS</stp>
        <stp>4</stp>
        <stp>002359.SZ</stp>
        <stp>9</stp>
        <stp>12/31/2011</stp>
        <stp>1</stp>
        <tr r="E830" s="2"/>
      </tp>
      <tp>
        <v>332744941.25</v>
        <stp/>
        <stp>EM_S_STM07_IS</stp>
        <stp>4</stp>
        <stp>002348.SZ</stp>
        <stp>9</stp>
        <stp>12/31/2010</stp>
        <stp>1</stp>
        <tr r="C819" s="2"/>
      </tp>
      <tp>
        <v>375502222.79000002</v>
        <stp/>
        <stp>EM_S_STM07_IS</stp>
        <stp>4</stp>
        <stp>002349.SZ</stp>
        <stp>9</stp>
        <stp>12/31/2011</stp>
        <stp>1</stp>
        <tr r="E820" s="2"/>
      </tp>
      <tp>
        <v>594441213.55999994</v>
        <stp/>
        <stp>EM_S_STM07_IS</stp>
        <stp>4</stp>
        <stp>002398.SZ</stp>
        <stp>9</stp>
        <stp>12/31/2010</stp>
        <stp>1</stp>
        <tr r="C869" s="2"/>
      </tp>
      <tp>
        <v>2494581271.9200001</v>
        <stp/>
        <stp>EM_S_STM07_IS</stp>
        <stp>4</stp>
        <stp>002399.SZ</stp>
        <stp>9</stp>
        <stp>12/31/2011</stp>
        <stp>1</stp>
        <tr r="E870" s="2"/>
      </tp>
      <tp>
        <v>509812417.75</v>
        <stp/>
        <stp>EM_S_STM07_IS</stp>
        <stp>4</stp>
        <stp>002388.SZ</stp>
        <stp>9</stp>
        <stp>12/31/2010</stp>
        <stp>1</stp>
        <tr r="C859" s="2"/>
      </tp>
      <tp>
        <v>397194769.31</v>
        <stp/>
        <stp>EM_S_STM07_IS</stp>
        <stp>4</stp>
        <stp>002389.SZ</stp>
        <stp>9</stp>
        <stp>12/31/2011</stp>
        <stp>1</stp>
        <tr r="E860" s="2"/>
      </tp>
      <tp>
        <v>4411452070.6300001</v>
        <stp/>
        <stp>EM_S_STM07_IS</stp>
        <stp>4</stp>
        <stp>001896.SZ</stp>
        <stp>9</stp>
        <stp>12/31/2011</stp>
        <stp>1</stp>
        <tr r="E471" s="2"/>
      </tp>
      <tp>
        <v>6157025503.4499998</v>
        <stp/>
        <stp>EM_S_STM07_IS</stp>
        <stp>4</stp>
        <stp>601872.SH</stp>
        <stp>9</stp>
        <stp>12/31/2015</stp>
        <stp>1</stp>
        <tr r="M2810" s="2"/>
      </tp>
      <tp>
        <v>6339109735.0900002</v>
        <stp/>
        <stp>EM_S_STM07_IS</stp>
        <stp>4</stp>
        <stp>601877.SH</stp>
        <stp>9</stp>
        <stp>12/31/2010</stp>
        <stp>1</stp>
        <tr r="C2811" s="2"/>
      </tp>
      <tp>
        <v>28280752486.139999</v>
        <stp/>
        <stp>EM_S_STM07_IS</stp>
        <stp>4</stp>
        <stp>601866.SH</stp>
        <stp>9</stp>
        <stp>12/31/2011</stp>
        <stp>1</stp>
        <tr r="E2809" s="2"/>
      </tp>
      <tp>
        <v>1465415000000</v>
        <stp/>
        <stp>EM_S_STM07_IS</stp>
        <stp>4</stp>
        <stp>601857.SH</stp>
        <stp>9</stp>
        <stp>12/31/2010</stp>
        <stp>1</stp>
        <tr r="C2808" s="2"/>
      </tp>
      <tp>
        <v>991386707.05999994</v>
        <stp/>
        <stp>EM_S_STM07_IS</stp>
        <stp>4</stp>
        <stp>601882.SH</stp>
        <stp>9</stp>
        <stp>12/31/2015</stp>
        <stp>1</stp>
        <tr r="M2813" s="2"/>
      </tp>
      <tp>
        <v>5762490457.54</v>
        <stp/>
        <stp>EM_S_STM07_IS</stp>
        <stp>4</stp>
        <stp>601886.SH</stp>
        <stp>9</stp>
        <stp>12/31/2011</stp>
        <stp>1</stp>
        <tr r="E2814" s="2"/>
      </tp>
      <tp>
        <v>1143196463.8599999</v>
        <stp/>
        <stp>EM_S_STM07_IS</stp>
        <stp>4</stp>
        <stp>601965.SH</stp>
        <stp>9</stp>
        <stp>12/31/2012</stp>
        <stp>1</stp>
        <tr r="G2829" s="2"/>
      </tp>
      <tp>
        <v>10383692978</v>
        <stp/>
        <stp>EM_S_STM07_IS</stp>
        <stp>4</stp>
        <stp>601966.SH</stp>
        <stp>9</stp>
        <stp>12/31/2011</stp>
        <stp>1</stp>
        <tr r="E2830" s="2"/>
      </tp>
      <tp>
        <v>36726802955.309998</v>
        <stp/>
        <stp>EM_S_STM07_IS</stp>
        <stp>4</stp>
        <stp>601933.SH</stp>
        <stp>9</stp>
        <stp>12/31/2014</stp>
        <stp>1</stp>
        <tr r="K2826" s="2"/>
      </tp>
      <tp>
        <v>40925340861.400002</v>
        <stp/>
        <stp>EM_S_STM07_IS</stp>
        <stp>4</stp>
        <stp>601992.SH</stp>
        <stp>9</stp>
        <stp>12/31/2015</stp>
        <stp>1</stp>
        <tr r="M2837" s="2"/>
      </tp>
      <tp>
        <v>886404581.41999996</v>
        <stp/>
        <stp>EM_S_STM07_IS</stp>
        <stp>4</stp>
        <stp>601996.SH</stp>
        <stp>9</stp>
        <stp>12/31/2011</stp>
        <stp>1</stp>
        <tr r="E2838" s="2"/>
      </tp>
      <tp>
        <v>1968418000</v>
        <stp/>
        <stp>EM_S_STM07_IS</stp>
        <stp>4</stp>
        <stp>601997.SH</stp>
        <stp>9</stp>
        <stp>12/31/2010</stp>
        <stp>1</stp>
        <tr r="C2839" s="2"/>
      </tp>
      <tp>
        <v>17750431901.509998</v>
        <stp/>
        <stp>EM_S_STM07_IS</stp>
        <stp>4</stp>
        <stp>601985.SH</stp>
        <stp>9</stp>
        <stp>12/31/2012</stp>
        <stp>1</stp>
        <tr r="G2833" s="2"/>
      </tp>
      <tp>
        <v>2257331244.52</v>
        <stp/>
        <stp>EM_S_STM07_IS</stp>
        <stp>4</stp>
        <stp>601566.SH</stp>
        <stp>9</stp>
        <stp>12/31/2011</stp>
        <stp>1</stp>
        <tr r="E2769" s="2"/>
      </tp>
      <tp>
        <v>1801713510.6099999</v>
        <stp/>
        <stp>EM_S_STM07_IS</stp>
        <stp>4</stp>
        <stp>601567.SH</stp>
        <stp>9</stp>
        <stp>12/31/2010</stp>
        <stp>1</stp>
        <tr r="C2770" s="2"/>
      </tp>
      <tp>
        <v>1398348948.0599999</v>
        <stp/>
        <stp>EM_S_STM07_IS</stp>
        <stp>4</stp>
        <stp>601555.SH</stp>
        <stp>9</stp>
        <stp>12/31/2012</stp>
        <stp>1</stp>
        <tr r="G2767" s="2"/>
      </tp>
      <tp>
        <v>1765097369.0699999</v>
        <stp/>
        <stp>EM_S_STM07_IS</stp>
        <stp>4</stp>
        <stp>601515.SH</stp>
        <stp>9</stp>
        <stp>12/31/2012</stp>
        <stp>1</stp>
        <tr r="G2764" s="2"/>
      </tp>
      <tp>
        <v>484911577.50999999</v>
        <stp/>
        <stp>EM_S_STM07_IS</stp>
        <stp>4</stp>
        <stp>601595.SH</stp>
        <stp>9</stp>
        <stp>12/31/2012</stp>
        <stp>1</stp>
        <tr r="G2773" s="2"/>
      </tp>
      <tp>
        <v>4609805922.1199999</v>
        <stp/>
        <stp>EM_S_STM07_IS</stp>
        <stp>4</stp>
        <stp>001696.SZ</stp>
        <stp>9</stp>
        <stp>12/31/2011</stp>
        <stp>1</stp>
        <tr r="E470" s="2"/>
      </tp>
      <tp>
        <v>4989643478.5699997</v>
        <stp/>
        <stp>EM_S_STM07_IS</stp>
        <stp>4</stp>
        <stp>601677.SH</stp>
        <stp>9</stp>
        <stp>12/31/2010</stp>
        <stp>1</stp>
        <tr r="C2788" s="2"/>
      </tp>
      <tp>
        <v>25068638898.110001</v>
        <stp/>
        <stp>EM_S_STM07_IS</stp>
        <stp>4</stp>
        <stp>601666.SH</stp>
        <stp>9</stp>
        <stp>12/31/2011</stp>
        <stp>1</stp>
        <tr r="E2785" s="2"/>
      </tp>
      <tp>
        <v>62590772604.669998</v>
        <stp/>
        <stp>EM_S_STM07_IS</stp>
        <stp>4</stp>
        <stp>601633.SH</stp>
        <stp>9</stp>
        <stp>12/31/2014</stp>
        <stp>1</stp>
        <tr r="K2783" s="2"/>
      </tp>
      <tp>
        <v>2035818327.97</v>
        <stp/>
        <stp>EM_S_STM07_IS</stp>
        <stp>4</stp>
        <stp>601636.SH</stp>
        <stp>9</stp>
        <stp>12/31/2011</stp>
        <stp>1</stp>
        <tr r="E2784" s="2"/>
      </tp>
      <tp>
        <v>1224380022.24</v>
        <stp/>
        <stp>EM_S_STM07_IS</stp>
        <stp>4</stp>
        <stp>601616.SH</stp>
        <stp>9</stp>
        <stp>12/31/2011</stp>
        <stp>1</stp>
        <tr r="E2780" s="2"/>
      </tp>
      <tp>
        <v>37411066143.699997</v>
        <stp/>
        <stp>EM_S_STM07_IS</stp>
        <stp>4</stp>
        <stp>601607.SH</stp>
        <stp>9</stp>
        <stp>12/31/2010</stp>
        <stp>1</stp>
        <tr r="C2777" s="2"/>
      </tp>
      <tp>
        <v>6770774187.2799997</v>
        <stp/>
        <stp>EM_S_STM07_IS</stp>
        <stp>4</stp>
        <stp>601777.SH</stp>
        <stp>9</stp>
        <stp>12/31/2010</stp>
        <stp>1</stp>
        <tr r="C2798" s="2"/>
      </tp>
      <tp>
        <v>80710806825</v>
        <stp/>
        <stp>EM_S_STM07_IS</stp>
        <stp>4</stp>
        <stp>601766.SH</stp>
        <stp>9</stp>
        <stp>12/31/2011</stp>
        <stp>1</stp>
        <tr r="E2797" s="2"/>
      </tp>
      <tp>
        <v>63175862000</v>
        <stp/>
        <stp>EM_S_STM07_IS</stp>
        <stp>4</stp>
        <stp>601727.SH</stp>
        <stp>9</stp>
        <stp>12/31/2010</stp>
        <stp>1</stp>
        <tr r="C2796" s="2"/>
      </tp>
      <tp>
        <v>6752100518.8999996</v>
        <stp/>
        <stp>EM_S_STM07_IS</stp>
        <stp>4</stp>
        <stp>601717.SH</stp>
        <stp>9</stp>
        <stp>12/31/2010</stp>
        <stp>1</stp>
        <tr r="C2794" s="2"/>
      </tp>
      <tp>
        <v>5947032616.8800001</v>
        <stp/>
        <stp>EM_S_STM07_IS</stp>
        <stp>4</stp>
        <stp>601012.SH</stp>
        <stp>9</stp>
        <stp>12/31/2015</stp>
        <stp>1</stp>
        <tr r="M2697" s="2"/>
      </tp>
      <tp>
        <v>6221246942.5</v>
        <stp/>
        <stp>EM_S_STM07_IS</stp>
        <stp>4</stp>
        <stp>601015.SH</stp>
        <stp>9</stp>
        <stp>12/31/2012</stp>
        <stp>1</stp>
        <tr r="G2698" s="2"/>
      </tp>
      <tp>
        <v>922591935</v>
        <stp/>
        <stp>EM_S_STM07_IS</stp>
        <stp>4</stp>
        <stp>601016.SH</stp>
        <stp>9</stp>
        <stp>12/31/2011</stp>
        <stp>1</stp>
        <tr r="E2699" s="2"/>
      </tp>
      <tp>
        <v>2278105619.4000001</v>
        <stp/>
        <stp>EM_S_STM07_IS</stp>
        <stp>4</stp>
        <stp>601002.SH</stp>
        <stp>9</stp>
        <stp>12/31/2015</stp>
        <stp>1</stp>
        <tr r="M2688" s="2"/>
      </tp>
      <tp>
        <v>35618580768.959999</v>
        <stp/>
        <stp>EM_S_STM07_IS</stp>
        <stp>4</stp>
        <stp>601003.SH</stp>
        <stp>9</stp>
        <stp>12/31/2014</stp>
        <stp>1</stp>
        <tr r="K2689" s="2"/>
      </tp>
      <tp>
        <v>18458776000</v>
        <stp/>
        <stp>EM_S_STM07_IS</stp>
        <stp>4</stp>
        <stp>601005.SH</stp>
        <stp>9</stp>
        <stp>12/31/2012</stp>
        <stp>1</stp>
        <tr r="G2690" s="2"/>
      </tp>
      <tp>
        <v>45007038465</v>
        <stp/>
        <stp>EM_S_STM07_IS</stp>
        <stp>4</stp>
        <stp>601006.SH</stp>
        <stp>9</stp>
        <stp>12/31/2011</stp>
        <stp>1</stp>
        <tr r="E2691" s="2"/>
      </tp>
      <tp>
        <v>514503929.31999999</v>
        <stp/>
        <stp>EM_S_STM07_IS</stp>
        <stp>4</stp>
        <stp>601007.SH</stp>
        <stp>9</stp>
        <stp>12/31/2010</stp>
        <stp>1</stp>
        <tr r="C2692" s="2"/>
      </tp>
      <tp>
        <v>2209622878.9299998</v>
        <stp/>
        <stp>EM_S_STM07_IS</stp>
        <stp>4</stp>
        <stp>601177.SH</stp>
        <stp>9</stp>
        <stp>12/31/2010</stp>
        <stp>1</stp>
        <tr r="C2730" s="2"/>
      </tp>
      <tp>
        <v>9164800544.7099991</v>
        <stp/>
        <stp>EM_S_STM07_IS</stp>
        <stp>4</stp>
        <stp>601163.SH</stp>
        <stp>9</stp>
        <stp>12/31/2014</stp>
        <stp>1</stp>
        <tr r="K2726" s="2"/>
      </tp>
      <tp>
        <v>59870000000</v>
        <stp/>
        <stp>EM_S_STM07_IS</stp>
        <stp>4</stp>
        <stp>601166.SH</stp>
        <stp>9</stp>
        <stp>12/31/2011</stp>
        <stp>1</stp>
        <tr r="E2727" s="2"/>
      </tp>
      <tp>
        <v>17446195300</v>
        <stp/>
        <stp>EM_S_STM07_IS</stp>
        <stp>4</stp>
        <stp>601155.SH</stp>
        <stp>9</stp>
        <stp>12/31/2012</stp>
        <stp>1</stp>
        <tr r="G2724" s="2"/>
      </tp>
      <tp>
        <v>2016082538.6400001</v>
        <stp/>
        <stp>EM_S_STM07_IS</stp>
        <stp>4</stp>
        <stp>601137.SH</stp>
        <stp>9</stp>
        <stp>12/31/2010</stp>
        <stp>1</stp>
        <tr r="C2722" s="2"/>
      </tp>
      <tp>
        <v>1686559621.52</v>
        <stp/>
        <stp>EM_S_STM07_IS</stp>
        <stp>4</stp>
        <stp>601126.SH</stp>
        <stp>9</stp>
        <stp>12/31/2011</stp>
        <stp>1</stp>
        <tr r="E2719" s="2"/>
      </tp>
      <tp t="s">
        <v/>
        <stp/>
        <stp>EM_S_STM07_IS</stp>
        <stp>4</stp>
        <stp>601127.SH</stp>
        <stp>9</stp>
        <stp>12/31/2010</stp>
        <stp>1</stp>
        <tr r="C2720" s="2"/>
      </tp>
      <tp>
        <v>1702395202.22</v>
        <stp/>
        <stp>EM_S_STM07_IS</stp>
        <stp>4</stp>
        <stp>601113.SH</stp>
        <stp>9</stp>
        <stp>12/31/2014</stp>
        <stp>1</stp>
        <tr r="K2715" s="2"/>
      </tp>
      <tp>
        <v>5116910530.3500004</v>
        <stp/>
        <stp>EM_S_STM07_IS</stp>
        <stp>4</stp>
        <stp>601116.SH</stp>
        <stp>9</stp>
        <stp>12/31/2011</stp>
        <stp>1</stp>
        <tr r="E2716" s="2"/>
      </tp>
      <tp>
        <v>32583233535.619999</v>
        <stp/>
        <stp>EM_S_STM07_IS</stp>
        <stp>4</stp>
        <stp>601117.SH</stp>
        <stp>9</stp>
        <stp>12/31/2010</stp>
        <stp>1</stp>
        <tr r="C2717" s="2"/>
      </tp>
      <tp>
        <v>8749200826.1200008</v>
        <stp/>
        <stp>EM_S_STM07_IS</stp>
        <stp>4</stp>
        <stp>601106.SH</stp>
        <stp>9</stp>
        <stp>12/31/2011</stp>
        <stp>1</stp>
        <tr r="E2712" s="2"/>
      </tp>
      <tp>
        <v>2729145130.21</v>
        <stp/>
        <stp>EM_S_STM07_IS</stp>
        <stp>4</stp>
        <stp>601107.SH</stp>
        <stp>9</stp>
        <stp>12/31/2010</stp>
        <stp>1</stp>
        <tr r="C2713" s="2"/>
      </tp>
      <tp>
        <v>457366110000</v>
        <stp/>
        <stp>EM_S_STM07_IS</stp>
        <stp>4</stp>
        <stp>601186.SH</stp>
        <stp>9</stp>
        <stp>12/31/2011</stp>
        <stp>1</stp>
        <tr r="E2732" s="2"/>
      </tp>
      <tp>
        <v>25094916647</v>
        <stp/>
        <stp>EM_S_STM07_IS</stp>
        <stp>4</stp>
        <stp>601233.SH</stp>
        <stp>9</stp>
        <stp>12/31/2014</stp>
        <stp>1</stp>
        <tr r="K2745" s="2"/>
      </tp>
      <tp>
        <v>2724746640.7800002</v>
        <stp/>
        <stp>EM_S_STM07_IS</stp>
        <stp>4</stp>
        <stp>601222.SH</stp>
        <stp>9</stp>
        <stp>12/31/2015</stp>
        <stp>1</stp>
        <tr r="M2740" s="2"/>
      </tp>
      <tp>
        <v>44260061821.790001</v>
        <stp/>
        <stp>EM_S_STM07_IS</stp>
        <stp>4</stp>
        <stp>601225.SH</stp>
        <stp>9</stp>
        <stp>12/31/2012</stp>
        <stp>1</stp>
        <tr r="G2741" s="2"/>
      </tp>
      <tp>
        <v>3461408592.8200002</v>
        <stp/>
        <stp>EM_S_STM07_IS</stp>
        <stp>4</stp>
        <stp>601226.SH</stp>
        <stp>9</stp>
        <stp>12/31/2011</stp>
        <stp>1</stp>
        <tr r="E2742" s="2"/>
      </tp>
      <tp>
        <v>3707955091.4200001</v>
        <stp/>
        <stp>EM_S_STM07_IS</stp>
        <stp>4</stp>
        <stp>601216.SH</stp>
        <stp>9</stp>
        <stp>12/31/2011</stp>
        <stp>1</stp>
        <tr r="E2738" s="2"/>
      </tp>
      <tp>
        <v>1007875475.42</v>
        <stp/>
        <stp>EM_S_STM07_IS</stp>
        <stp>4</stp>
        <stp>601375.SH</stp>
        <stp>9</stp>
        <stp>12/31/2012</stp>
        <stp>1</stp>
        <tr r="G2758" s="2"/>
      </tp>
      <tp>
        <v>2737505892.0999999</v>
        <stp/>
        <stp>EM_S_STM07_IS</stp>
        <stp>4</stp>
        <stp>601377.SH</stp>
        <stp>9</stp>
        <stp>12/31/2010</stp>
        <stp>1</stp>
        <tr r="C2759" s="2"/>
      </tp>
      <tp>
        <v>14800780876</v>
        <stp/>
        <stp>EM_S_STM07_IS</stp>
        <stp>4</stp>
        <stp>601333.SH</stp>
        <stp>9</stp>
        <stp>12/31/2014</stp>
        <stp>1</stp>
        <tr r="K2753" s="2"/>
      </tp>
      <tp>
        <v>109209000000</v>
        <stp/>
        <stp>EM_S_STM07_IS</stp>
        <stp>4</stp>
        <stp>601336.SH</stp>
        <stp>9</stp>
        <stp>12/31/2011</stp>
        <stp>1</stp>
        <tr r="E2754" s="2"/>
      </tp>
      <tp>
        <v>2733921624.4699998</v>
        <stp/>
        <stp>EM_S_STM07_IS</stp>
        <stp>4</stp>
        <stp>601313.SH</stp>
        <stp>9</stp>
        <stp>12/31/2014</stp>
        <stp>1</stp>
        <tr r="K2750" s="2"/>
      </tp>
      <tp>
        <v>1054720598.66</v>
        <stp/>
        <stp>EM_S_STM07_IS</stp>
        <stp>4</stp>
        <stp>000833.SZ</stp>
        <stp>9</stp>
        <stp>12/31/2014</stp>
        <stp>1</stp>
        <tr r="K353" s="2"/>
      </tp>
      <tp>
        <v>1128143774.3900001</v>
        <stp/>
        <stp>EM_S_STM07_IS</stp>
        <stp>4</stp>
        <stp>000835.SZ</stp>
        <stp>9</stp>
        <stp>12/31/2012</stp>
        <stp>1</stp>
        <tr r="G354" s="2"/>
      </tp>
      <tp>
        <v>1208620970.26</v>
        <stp/>
        <stp>EM_S_STM07_IS</stp>
        <stp>4</stp>
        <stp>000836.SZ</stp>
        <stp>9</stp>
        <stp>12/31/2011</stp>
        <stp>1</stp>
        <tr r="E355" s="2"/>
      </tp>
      <tp>
        <v>1432330085.71</v>
        <stp/>
        <stp>EM_S_STM07_IS</stp>
        <stp>4</stp>
        <stp>000837.SZ</stp>
        <stp>9</stp>
        <stp>12/31/2010</stp>
        <stp>1</stp>
        <tr r="C356" s="2"/>
      </tp>
      <tp>
        <v>3522898599.3499999</v>
        <stp/>
        <stp>EM_S_STM07_IS</stp>
        <stp>4</stp>
        <stp>000822.SZ</stp>
        <stp>9</stp>
        <stp>12/31/2015</stp>
        <stp>1</stp>
        <tr r="M345" s="2"/>
      </tp>
      <tp>
        <v>3981238713.3299999</v>
        <stp/>
        <stp>EM_S_STM07_IS</stp>
        <stp>4</stp>
        <stp>000823.SZ</stp>
        <stp>9</stp>
        <stp>12/31/2014</stp>
        <stp>1</stp>
        <tr r="K346" s="2"/>
      </tp>
      <tp>
        <v>103515284412.85001</v>
        <stp/>
        <stp>EM_S_STM07_IS</stp>
        <stp>4</stp>
        <stp>000825.SZ</stp>
        <stp>9</stp>
        <stp>12/31/2012</stp>
        <stp>1</stp>
        <tr r="G347" s="2"/>
      </tp>
      <tp>
        <v>1608439559.0899999</v>
        <stp/>
        <stp>EM_S_STM07_IS</stp>
        <stp>4</stp>
        <stp>000826.SZ</stp>
        <stp>9</stp>
        <stp>12/31/2011</stp>
        <stp>1</stp>
        <tr r="E348" s="2"/>
      </tp>
      <tp>
        <v>528273545.43000001</v>
        <stp/>
        <stp>EM_S_STM07_IS</stp>
        <stp>4</stp>
        <stp>000812.SZ</stp>
        <stp>9</stp>
        <stp>12/31/2015</stp>
        <stp>1</stp>
        <tr r="M337" s="2"/>
      </tp>
      <tp>
        <v>559371797.42999995</v>
        <stp/>
        <stp>EM_S_STM07_IS</stp>
        <stp>4</stp>
        <stp>000813.SZ</stp>
        <stp>9</stp>
        <stp>12/31/2014</stp>
        <stp>1</stp>
        <tr r="K338" s="2"/>
      </tp>
      <tp>
        <v>1362751263.5999999</v>
        <stp/>
        <stp>EM_S_STM07_IS</stp>
        <stp>4</stp>
        <stp>000815.SZ</stp>
        <stp>9</stp>
        <stp>12/31/2012</stp>
        <stp>1</stp>
        <tr r="G339" s="2"/>
      </tp>
      <tp>
        <v>2527068359.4499998</v>
        <stp/>
        <stp>EM_S_STM07_IS</stp>
        <stp>4</stp>
        <stp>000816.SZ</stp>
        <stp>9</stp>
        <stp>12/31/2011</stp>
        <stp>1</stp>
        <tr r="E340" s="2"/>
      </tp>
      <tp>
        <v>349352610.80000001</v>
        <stp/>
        <stp>EM_S_STM07_IS</stp>
        <stp>4</stp>
        <stp>000802.SZ</stp>
        <stp>9</stp>
        <stp>12/31/2015</stp>
        <stp>1</stp>
        <tr r="M330" s="2"/>
      </tp>
      <tp>
        <v>162991625.58000001</v>
        <stp/>
        <stp>EM_S_STM07_IS</stp>
        <stp>4</stp>
        <stp>000803.SZ</stp>
        <stp>9</stp>
        <stp>12/31/2014</stp>
        <stp>1</stp>
        <tr r="K331" s="2"/>
      </tp>
      <tp>
        <v>957576055.58000004</v>
        <stp/>
        <stp>EM_S_STM07_IS</stp>
        <stp>4</stp>
        <stp>000806.SZ</stp>
        <stp>9</stp>
        <stp>12/31/2011</stp>
        <stp>1</stp>
        <tr r="E332" s="2"/>
      </tp>
      <tp>
        <v>7325787819.6000004</v>
        <stp/>
        <stp>EM_S_STM07_IS</stp>
        <stp>4</stp>
        <stp>000807.SZ</stp>
        <stp>9</stp>
        <stp>12/31/2010</stp>
        <stp>1</stp>
        <tr r="C333" s="2"/>
      </tp>
      <tp>
        <v>4383719381.8199997</v>
        <stp/>
        <stp>EM_S_STM07_IS</stp>
        <stp>4</stp>
        <stp>000875.SZ</stp>
        <stp>9</stp>
        <stp>12/31/2012</stp>
        <stp>1</stp>
        <tr r="G372" s="2"/>
      </tp>
      <tp>
        <v>71640047189.220001</v>
        <stp/>
        <stp>EM_S_STM07_IS</stp>
        <stp>4</stp>
        <stp>000876.SZ</stp>
        <stp>9</stp>
        <stp>12/31/2011</stp>
        <stp>1</stp>
        <tr r="E373" s="2"/>
      </tp>
      <tp>
        <v>5704781356.7799997</v>
        <stp/>
        <stp>EM_S_STM07_IS</stp>
        <stp>4</stp>
        <stp>000877.SZ</stp>
        <stp>9</stp>
        <stp>12/31/2010</stp>
        <stp>1</stp>
        <tr r="C374" s="2"/>
      </tp>
      <tp>
        <v>1205176370.03</v>
        <stp/>
        <stp>EM_S_STM07_IS</stp>
        <stp>4</stp>
        <stp>000862.SZ</stp>
        <stp>9</stp>
        <stp>12/31/2015</stp>
        <stp>1</stp>
        <tr r="M368" s="2"/>
      </tp>
      <tp>
        <v>1270810233.05</v>
        <stp/>
        <stp>EM_S_STM07_IS</stp>
        <stp>4</stp>
        <stp>000863.SZ</stp>
        <stp>9</stp>
        <stp>12/31/2014</stp>
        <stp>1</stp>
        <tr r="K369" s="2"/>
      </tp>
      <tp>
        <v>5095526658.4300003</v>
        <stp/>
        <stp>EM_S_STM07_IS</stp>
        <stp>4</stp>
        <stp>000852.SZ</stp>
        <stp>9</stp>
        <stp>12/31/2015</stp>
        <stp>1</stp>
        <tr r="M362" s="2"/>
      </tp>
      <tp>
        <v>2211060276.6199999</v>
        <stp/>
        <stp>EM_S_STM07_IS</stp>
        <stp>4</stp>
        <stp>000856.SZ</stp>
        <stp>9</stp>
        <stp>12/31/2011</stp>
        <stp>1</stp>
        <tr r="E363" s="2"/>
      </tp>
      <tp>
        <v>13435811.24</v>
        <stp/>
        <stp>EM_S_STM07_IS</stp>
        <stp>4</stp>
        <stp>000892.SZ</stp>
        <stp>9</stp>
        <stp>12/31/2015</stp>
        <stp>1</stp>
        <tr r="M386" s="2"/>
      </tp>
      <tp>
        <v>12803967052</v>
        <stp/>
        <stp>EM_S_STM07_IS</stp>
        <stp>4</stp>
        <stp>000893.SZ</stp>
        <stp>9</stp>
        <stp>12/31/2014</stp>
        <stp>1</stp>
        <tr r="K387" s="2"/>
      </tp>
      <tp>
        <v>39704548213.410004</v>
        <stp/>
        <stp>EM_S_STM07_IS</stp>
        <stp>4</stp>
        <stp>000895.SZ</stp>
        <stp>9</stp>
        <stp>12/31/2012</stp>
        <stp>1</stp>
        <tr r="G388" s="2"/>
      </tp>
      <tp>
        <v>3447682655.0900002</v>
        <stp/>
        <stp>EM_S_STM07_IS</stp>
        <stp>4</stp>
        <stp>000897.SZ</stp>
        <stp>9</stp>
        <stp>12/31/2010</stp>
        <stp>1</stp>
        <tr r="C389" s="2"/>
      </tp>
      <tp>
        <v>1191748362.1199999</v>
        <stp/>
        <stp>EM_S_STM07_IS</stp>
        <stp>4</stp>
        <stp>000882.SZ</stp>
        <stp>9</stp>
        <stp>12/31/2015</stp>
        <stp>1</stp>
        <tr r="M378" s="2"/>
      </tp>
      <tp>
        <v>7270146795.6099997</v>
        <stp/>
        <stp>EM_S_STM07_IS</stp>
        <stp>4</stp>
        <stp>000883.SZ</stp>
        <stp>9</stp>
        <stp>12/31/2014</stp>
        <stp>1</stp>
        <tr r="K379" s="2"/>
      </tp>
      <tp>
        <v>4120307790.7399998</v>
        <stp/>
        <stp>EM_S_STM07_IS</stp>
        <stp>4</stp>
        <stp>000885.SZ</stp>
        <stp>9</stp>
        <stp>12/31/2012</stp>
        <stp>1</stp>
        <tr r="G380" s="2"/>
      </tp>
      <tp>
        <v>530084865.83999997</v>
        <stp/>
        <stp>EM_S_STM07_IS</stp>
        <stp>4</stp>
        <stp>000886.SZ</stp>
        <stp>9</stp>
        <stp>12/31/2011</stp>
        <stp>1</stp>
        <tr r="E381" s="2"/>
      </tp>
      <tp>
        <v>2522429744.2600002</v>
        <stp/>
        <stp>EM_S_STM07_IS</stp>
        <stp>4</stp>
        <stp>000887.SZ</stp>
        <stp>9</stp>
        <stp>12/31/2010</stp>
        <stp>1</stp>
        <tr r="C382" s="2"/>
      </tp>
      <tp>
        <v>2758585298.8600001</v>
        <stp/>
        <stp>EM_S_STM07_IS</stp>
        <stp>4</stp>
        <stp>600872.SH</stp>
        <stp>9</stp>
        <stp>12/31/2015</stp>
        <stp>1</stp>
        <tr r="M2618" s="2"/>
      </tp>
      <tp>
        <v>9864967361.8400002</v>
        <stp/>
        <stp>EM_S_STM07_IS</stp>
        <stp>4</stp>
        <stp>600873.SH</stp>
        <stp>9</stp>
        <stp>12/31/2014</stp>
        <stp>1</stp>
        <tr r="K2619" s="2"/>
      </tp>
      <tp>
        <v>1749861000</v>
        <stp/>
        <stp>EM_S_STM07_IS</stp>
        <stp>4</stp>
        <stp>600874.SH</stp>
        <stp>9</stp>
        <stp>12/31/2013</stp>
        <stp>1</stp>
        <tr r="I2620" s="2"/>
      </tp>
      <tp>
        <v>38079202510.129997</v>
        <stp/>
        <stp>EM_S_STM07_IS</stp>
        <stp>4</stp>
        <stp>600875.SH</stp>
        <stp>9</stp>
        <stp>12/31/2012</stp>
        <stp>1</stp>
        <tr r="G2621" s="2"/>
      </tp>
      <tp>
        <v>920942939.76999998</v>
        <stp/>
        <stp>EM_S_STM07_IS</stp>
        <stp>4</stp>
        <stp>600876.SH</stp>
        <stp>9</stp>
        <stp>12/31/2011</stp>
        <stp>1</stp>
        <tr r="E2622" s="2"/>
      </tp>
      <tp>
        <v>3237183153.0799999</v>
        <stp/>
        <stp>EM_S_STM07_IS</stp>
        <stp>4</stp>
        <stp>600877.SH</stp>
        <stp>9</stp>
        <stp>12/31/2010</stp>
        <stp>1</stp>
        <tr r="C2623" s="2"/>
      </tp>
      <tp>
        <v>1987905475.99</v>
        <stp/>
        <stp>EM_S_STM07_IS</stp>
        <stp>4</stp>
        <stp>600862.SH</stp>
        <stp>9</stp>
        <stp>12/31/2015</stp>
        <stp>1</stp>
        <tr r="M2608" s="2"/>
      </tp>
      <tp>
        <v>13633932120.809999</v>
        <stp/>
        <stp>EM_S_STM07_IS</stp>
        <stp>4</stp>
        <stp>600863.SH</stp>
        <stp>9</stp>
        <stp>12/31/2014</stp>
        <stp>1</stp>
        <tr r="K2609" s="2"/>
      </tp>
      <tp>
        <v>1126808933.6099999</v>
        <stp/>
        <stp>EM_S_STM07_IS</stp>
        <stp>4</stp>
        <stp>600864.SH</stp>
        <stp>9</stp>
        <stp>12/31/2013</stp>
        <stp>1</stp>
        <tr r="I2610" s="2"/>
      </tp>
      <tp>
        <v>1225265405.8800001</v>
        <stp/>
        <stp>EM_S_STM07_IS</stp>
        <stp>4</stp>
        <stp>600865.SH</stp>
        <stp>9</stp>
        <stp>12/31/2012</stp>
        <stp>1</stp>
        <tr r="G2611" s="2"/>
      </tp>
      <tp>
        <v>1063088406.59</v>
        <stp/>
        <stp>EM_S_STM07_IS</stp>
        <stp>4</stp>
        <stp>600866.SH</stp>
        <stp>9</stp>
        <stp>12/31/2011</stp>
        <stp>1</stp>
        <tr r="E2612" s="2"/>
      </tp>
      <tp>
        <v>637797301.39999998</v>
        <stp/>
        <stp>EM_S_STM07_IS</stp>
        <stp>4</stp>
        <stp>600867.SH</stp>
        <stp>9</stp>
        <stp>12/31/2010</stp>
        <stp>1</stp>
        <tr r="C2613" s="2"/>
      </tp>
      <tp>
        <v>5569583665.0699997</v>
        <stp/>
        <stp>EM_S_STM07_IS</stp>
        <stp>4</stp>
        <stp>600853.SH</stp>
        <stp>9</stp>
        <stp>12/31/2014</stp>
        <stp>1</stp>
        <tr r="K2599" s="2"/>
      </tp>
      <tp>
        <v>967258357</v>
        <stp/>
        <stp>EM_S_STM07_IS</stp>
        <stp>4</stp>
        <stp>600854.SH</stp>
        <stp>9</stp>
        <stp>12/31/2013</stp>
        <stp>1</stp>
        <tr r="I2600" s="2"/>
      </tp>
      <tp>
        <v>878990045.09000003</v>
        <stp/>
        <stp>EM_S_STM07_IS</stp>
        <stp>4</stp>
        <stp>600855.SH</stp>
        <stp>9</stp>
        <stp>12/31/2012</stp>
        <stp>1</stp>
        <tr r="G2601" s="2"/>
      </tp>
      <tp>
        <v>366951439.75999999</v>
        <stp/>
        <stp>EM_S_STM07_IS</stp>
        <stp>4</stp>
        <stp>600856.SH</stp>
        <stp>9</stp>
        <stp>12/31/2011</stp>
        <stp>1</stp>
        <tr r="E2602" s="2"/>
      </tp>
      <tp>
        <v>959874449.49000001</v>
        <stp/>
        <stp>EM_S_STM07_IS</stp>
        <stp>4</stp>
        <stp>600857.SH</stp>
        <stp>9</stp>
        <stp>12/31/2010</stp>
        <stp>1</stp>
        <tr r="C2603" s="2"/>
      </tp>
      <tp>
        <v>1971244833.8800001</v>
        <stp/>
        <stp>EM_S_STM07_IS</stp>
        <stp>4</stp>
        <stp>600843.SH</stp>
        <stp>9</stp>
        <stp>12/31/2014</stp>
        <stp>1</stp>
        <tr r="K2591" s="2"/>
      </tp>
      <tp>
        <v>743764529.26999998</v>
        <stp/>
        <stp>EM_S_STM07_IS</stp>
        <stp>4</stp>
        <stp>600844.SH</stp>
        <stp>9</stp>
        <stp>12/31/2013</stp>
        <stp>1</stp>
        <tr r="I2592" s="2"/>
      </tp>
      <tp>
        <v>3638475498.21</v>
        <stp/>
        <stp>EM_S_STM07_IS</stp>
        <stp>4</stp>
        <stp>600845.SH</stp>
        <stp>9</stp>
        <stp>12/31/2012</stp>
        <stp>1</stp>
        <tr r="G2593" s="2"/>
      </tp>
      <tp>
        <v>2014176118.75</v>
        <stp/>
        <stp>EM_S_STM07_IS</stp>
        <stp>4</stp>
        <stp>600846.SH</stp>
        <stp>9</stp>
        <stp>12/31/2011</stp>
        <stp>1</stp>
        <tr r="E2594" s="2"/>
      </tp>
      <tp>
        <v>93365757.359999999</v>
        <stp/>
        <stp>EM_S_STM07_IS</stp>
        <stp>4</stp>
        <stp>600847.SH</stp>
        <stp>9</stp>
        <stp>12/31/2010</stp>
        <stp>1</stp>
        <tr r="C2595" s="2"/>
      </tp>
      <tp>
        <v>1414745420.49</v>
        <stp/>
        <stp>EM_S_STM07_IS</stp>
        <stp>4</stp>
        <stp>600833.SH</stp>
        <stp>9</stp>
        <stp>12/31/2014</stp>
        <stp>1</stp>
        <tr r="K2583" s="2"/>
      </tp>
      <tp>
        <v>716858563.82000005</v>
        <stp/>
        <stp>EM_S_STM07_IS</stp>
        <stp>4</stp>
        <stp>600834.SH</stp>
        <stp>9</stp>
        <stp>12/31/2013</stp>
        <stp>1</stp>
        <tr r="I2584" s="2"/>
      </tp>
      <tp>
        <v>17743250879.580002</v>
        <stp/>
        <stp>EM_S_STM07_IS</stp>
        <stp>4</stp>
        <stp>600835.SH</stp>
        <stp>9</stp>
        <stp>12/31/2012</stp>
        <stp>1</stp>
        <tr r="G2585" s="2"/>
      </tp>
      <tp>
        <v>1162190439.8699999</v>
        <stp/>
        <stp>EM_S_STM07_IS</stp>
        <stp>4</stp>
        <stp>600836.SH</stp>
        <stp>9</stp>
        <stp>12/31/2011</stp>
        <stp>1</stp>
        <tr r="E2586" s="2"/>
      </tp>
      <tp>
        <v>9767691726.1900005</v>
        <stp/>
        <stp>EM_S_STM07_IS</stp>
        <stp>4</stp>
        <stp>600837.SH</stp>
        <stp>9</stp>
        <stp>12/31/2010</stp>
        <stp>1</stp>
        <tr r="C2587" s="2"/>
      </tp>
      <tp>
        <v>57025945986.720001</v>
        <stp/>
        <stp>EM_S_STM07_IS</stp>
        <stp>4</stp>
        <stp>600822.SH</stp>
        <stp>9</stp>
        <stp>12/31/2015</stp>
        <stp>1</stp>
        <tr r="M2573" s="2"/>
      </tp>
      <tp>
        <v>12700954264.84</v>
        <stp/>
        <stp>EM_S_STM07_IS</stp>
        <stp>4</stp>
        <stp>600823.SH</stp>
        <stp>9</stp>
        <stp>12/31/2014</stp>
        <stp>1</stp>
        <tr r="K2574" s="2"/>
      </tp>
      <tp>
        <v>2979866315.1999998</v>
        <stp/>
        <stp>EM_S_STM07_IS</stp>
        <stp>4</stp>
        <stp>600824.SH</stp>
        <stp>9</stp>
        <stp>12/31/2013</stp>
        <stp>1</stp>
        <tr r="I2575" s="2"/>
      </tp>
      <tp>
        <v>1795491076.98</v>
        <stp/>
        <stp>EM_S_STM07_IS</stp>
        <stp>4</stp>
        <stp>600825.SH</stp>
        <stp>9</stp>
        <stp>12/31/2012</stp>
        <stp>1</stp>
        <tr r="G2576" s="2"/>
      </tp>
      <tp>
        <v>1290322312.76</v>
        <stp/>
        <stp>EM_S_STM07_IS</stp>
        <stp>4</stp>
        <stp>600826.SH</stp>
        <stp>9</stp>
        <stp>12/31/2011</stp>
        <stp>1</stp>
        <tr r="E2577" s="2"/>
      </tp>
      <tp>
        <v>31052422032.09</v>
        <stp/>
        <stp>EM_S_STM07_IS</stp>
        <stp>4</stp>
        <stp>600827.SH</stp>
        <stp>9</stp>
        <stp>12/31/2010</stp>
        <stp>1</stp>
        <tr r="C2578" s="2"/>
      </tp>
      <tp>
        <v>7902502297.3199997</v>
        <stp/>
        <stp>EM_S_STM07_IS</stp>
        <stp>4</stp>
        <stp>600812.SH</stp>
        <stp>9</stp>
        <stp>12/31/2015</stp>
        <stp>1</stp>
        <tr r="M2564" s="2"/>
      </tp>
      <tp>
        <v>2099550247.3699999</v>
        <stp/>
        <stp>EM_S_STM07_IS</stp>
        <stp>4</stp>
        <stp>600814.SH</stp>
        <stp>9</stp>
        <stp>12/31/2013</stp>
        <stp>1</stp>
        <tr r="I2565" s="2"/>
      </tp>
      <tp>
        <v>8149834153.29</v>
        <stp/>
        <stp>EM_S_STM07_IS</stp>
        <stp>4</stp>
        <stp>600815.SH</stp>
        <stp>9</stp>
        <stp>12/31/2012</stp>
        <stp>1</stp>
        <tr r="G2566" s="2"/>
      </tp>
      <tp>
        <v>488252480.64999998</v>
        <stp/>
        <stp>EM_S_STM07_IS</stp>
        <stp>4</stp>
        <stp>600816.SH</stp>
        <stp>9</stp>
        <stp>12/31/2011</stp>
        <stp>1</stp>
        <tr r="E2567" s="2"/>
      </tp>
      <tp>
        <v>17608110.809999999</v>
        <stp/>
        <stp>EM_S_STM07_IS</stp>
        <stp>4</stp>
        <stp>600817.SH</stp>
        <stp>9</stp>
        <stp>12/31/2010</stp>
        <stp>1</stp>
        <tr r="C2568" s="2"/>
      </tp>
      <tp>
        <v>1524466261.01</v>
        <stp/>
        <stp>EM_S_STM07_IS</stp>
        <stp>4</stp>
        <stp>600802.SH</stp>
        <stp>9</stp>
        <stp>12/31/2015</stp>
        <stp>1</stp>
        <tr r="M2554" s="2"/>
      </tp>
      <tp>
        <v>4868705484.3699999</v>
        <stp/>
        <stp>EM_S_STM07_IS</stp>
        <stp>4</stp>
        <stp>600803.SH</stp>
        <stp>9</stp>
        <stp>12/31/2014</stp>
        <stp>1</stp>
        <tr r="K2555" s="2"/>
      </tp>
      <tp>
        <v>5818345229.9200001</v>
        <stp/>
        <stp>EM_S_STM07_IS</stp>
        <stp>4</stp>
        <stp>600804.SH</stp>
        <stp>9</stp>
        <stp>12/31/2013</stp>
        <stp>1</stp>
        <tr r="I2556" s="2"/>
      </tp>
      <tp>
        <v>2320393213.3699999</v>
        <stp/>
        <stp>EM_S_STM07_IS</stp>
        <stp>4</stp>
        <stp>600805.SH</stp>
        <stp>9</stp>
        <stp>12/31/2012</stp>
        <stp>1</stp>
        <tr r="G2557" s="2"/>
      </tp>
      <tp>
        <v>1804857564.29</v>
        <stp/>
        <stp>EM_S_STM07_IS</stp>
        <stp>4</stp>
        <stp>600806.SH</stp>
        <stp>9</stp>
        <stp>12/31/2011</stp>
        <stp>1</stp>
        <tr r="E2558" s="2"/>
      </tp>
      <tp>
        <v>703181117.78999996</v>
        <stp/>
        <stp>EM_S_STM07_IS</stp>
        <stp>4</stp>
        <stp>600807.SH</stp>
        <stp>9</stp>
        <stp>12/31/2010</stp>
        <stp>1</stp>
        <tr r="C2559" s="2"/>
      </tp>
      <tp>
        <v>19433603.48</v>
        <stp/>
        <stp>EM_S_STM07_IS</stp>
        <stp>4</stp>
        <stp>600892.SH</stp>
        <stp>9</stp>
        <stp>12/31/2015</stp>
        <stp>1</stp>
        <tr r="M2637" s="2"/>
      </tp>
      <tp>
        <v>26764401652.279999</v>
        <stp/>
        <stp>EM_S_STM07_IS</stp>
        <stp>4</stp>
        <stp>600893.SH</stp>
        <stp>9</stp>
        <stp>12/31/2014</stp>
        <stp>1</stp>
        <tr r="K2638" s="2"/>
      </tp>
      <tp>
        <v>4079478829.4899998</v>
        <stp/>
        <stp>EM_S_STM07_IS</stp>
        <stp>4</stp>
        <stp>600894.SH</stp>
        <stp>9</stp>
        <stp>12/31/2013</stp>
        <stp>1</stp>
        <tr r="I2639" s="2"/>
      </tp>
      <tp>
        <v>2265071955.8099999</v>
        <stp/>
        <stp>EM_S_STM07_IS</stp>
        <stp>4</stp>
        <stp>600895.SH</stp>
        <stp>9</stp>
        <stp>12/31/2012</stp>
        <stp>1</stp>
        <tr r="G2640" s="2"/>
      </tp>
      <tp>
        <v>1203569275.4000001</v>
        <stp/>
        <stp>EM_S_STM07_IS</stp>
        <stp>4</stp>
        <stp>600896.SH</stp>
        <stp>9</stp>
        <stp>12/31/2011</stp>
        <stp>1</stp>
        <tr r="E2641" s="2"/>
      </tp>
      <tp>
        <v>838779262.82000005</v>
        <stp/>
        <stp>EM_S_STM07_IS</stp>
        <stp>4</stp>
        <stp>600897.SH</stp>
        <stp>9</stp>
        <stp>12/31/2010</stp>
        <stp>1</stp>
        <tr r="C2642" s="2"/>
      </tp>
      <tp>
        <v>360860891.74000001</v>
        <stp/>
        <stp>EM_S_STM07_IS</stp>
        <stp>4</stp>
        <stp>600882.SH</stp>
        <stp>9</stp>
        <stp>12/31/2015</stp>
        <stp>1</stp>
        <tr r="M2627" s="2"/>
      </tp>
      <tp>
        <v>14844251.439999999</v>
        <stp/>
        <stp>EM_S_STM07_IS</stp>
        <stp>4</stp>
        <stp>600883.SH</stp>
        <stp>9</stp>
        <stp>12/31/2014</stp>
        <stp>1</stp>
        <tr r="K2628" s="2"/>
      </tp>
      <tp>
        <v>4047920671.1300001</v>
        <stp/>
        <stp>EM_S_STM07_IS</stp>
        <stp>4</stp>
        <stp>600884.SH</stp>
        <stp>9</stp>
        <stp>12/31/2013</stp>
        <stp>1</stp>
        <tr r="I2629" s="2"/>
      </tp>
      <tp>
        <v>3008258576.5100002</v>
        <stp/>
        <stp>EM_S_STM07_IS</stp>
        <stp>4</stp>
        <stp>600885.SH</stp>
        <stp>9</stp>
        <stp>12/31/2012</stp>
        <stp>1</stp>
        <tr r="G2630" s="2"/>
      </tp>
      <tp>
        <v>21703539229.470001</v>
        <stp/>
        <stp>EM_S_STM07_IS</stp>
        <stp>4</stp>
        <stp>600886.SH</stp>
        <stp>9</stp>
        <stp>12/31/2011</stp>
        <stp>1</stp>
        <tr r="E2631" s="2"/>
      </tp>
      <tp>
        <v>29664987260.700001</v>
        <stp/>
        <stp>EM_S_STM07_IS</stp>
        <stp>4</stp>
        <stp>600887.SH</stp>
        <stp>9</stp>
        <stp>12/31/2010</stp>
        <stp>1</stp>
        <tr r="C2632" s="2"/>
      </tp>
      <tp>
        <v>41405527829.099998</v>
        <stp/>
        <stp>EM_S_STM07_IS</stp>
        <stp>4</stp>
        <stp>000932.SZ</stp>
        <stp>9</stp>
        <stp>12/31/2015</stp>
        <stp>1</stp>
        <tr r="M420" s="2"/>
      </tp>
      <tp>
        <v>23967115627.599998</v>
        <stp/>
        <stp>EM_S_STM07_IS</stp>
        <stp>4</stp>
        <stp>000933.SZ</stp>
        <stp>9</stp>
        <stp>12/31/2014</stp>
        <stp>1</stp>
        <tr r="K421" s="2"/>
      </tp>
      <tp>
        <v>1864904027.1600001</v>
        <stp/>
        <stp>EM_S_STM07_IS</stp>
        <stp>4</stp>
        <stp>000935.SZ</stp>
        <stp>9</stp>
        <stp>12/31/2012</stp>
        <stp>1</stp>
        <tr r="G422" s="2"/>
      </tp>
      <tp>
        <v>3515826754.8899999</v>
        <stp/>
        <stp>EM_S_STM07_IS</stp>
        <stp>4</stp>
        <stp>000936.SZ</stp>
        <stp>9</stp>
        <stp>12/31/2011</stp>
        <stp>1</stp>
        <tr r="E423" s="2"/>
      </tp>
      <tp>
        <v>30289161376.439999</v>
        <stp/>
        <stp>EM_S_STM07_IS</stp>
        <stp>4</stp>
        <stp>000937.SZ</stp>
        <stp>9</stp>
        <stp>12/31/2010</stp>
        <stp>1</stp>
        <tr r="C424" s="2"/>
      </tp>
      <tp>
        <v>1505026292.1199999</v>
        <stp/>
        <stp>EM_S_STM07_IS</stp>
        <stp>4</stp>
        <stp>000922.SZ</stp>
        <stp>9</stp>
        <stp>12/31/2015</stp>
        <stp>1</stp>
        <tr r="M411" s="2"/>
      </tp>
      <tp>
        <v>243601279.75</v>
        <stp/>
        <stp>EM_S_STM07_IS</stp>
        <stp>4</stp>
        <stp>000923.SZ</stp>
        <stp>9</stp>
        <stp>12/31/2014</stp>
        <stp>1</stp>
        <tr r="K412" s="2"/>
      </tp>
      <tp>
        <v>1277185975</v>
        <stp/>
        <stp>EM_S_STM07_IS</stp>
        <stp>4</stp>
        <stp>000925.SZ</stp>
        <stp>9</stp>
        <stp>12/31/2012</stp>
        <stp>1</stp>
        <tr r="G413" s="2"/>
      </tp>
      <tp>
        <v>4760583882.4499998</v>
        <stp/>
        <stp>EM_S_STM07_IS</stp>
        <stp>4</stp>
        <stp>000926.SZ</stp>
        <stp>9</stp>
        <stp>12/31/2011</stp>
        <stp>1</stp>
        <tr r="E414" s="2"/>
      </tp>
      <tp>
        <v>9891239469.4899998</v>
        <stp/>
        <stp>EM_S_STM07_IS</stp>
        <stp>4</stp>
        <stp>000927.SZ</stp>
        <stp>9</stp>
        <stp>12/31/2010</stp>
        <stp>1</stp>
        <tr r="C415" s="2"/>
      </tp>
      <tp>
        <v>3027805281.6599998</v>
        <stp/>
        <stp>EM_S_STM07_IS</stp>
        <stp>4</stp>
        <stp>000912.SZ</stp>
        <stp>9</stp>
        <stp>12/31/2015</stp>
        <stp>1</stp>
        <tr r="M402" s="2"/>
      </tp>
      <tp>
        <v>2403710163.3600001</v>
        <stp/>
        <stp>EM_S_STM07_IS</stp>
        <stp>4</stp>
        <stp>000913.SZ</stp>
        <stp>9</stp>
        <stp>12/31/2014</stp>
        <stp>1</stp>
        <tr r="K403" s="2"/>
      </tp>
      <tp>
        <v>830249955.16999996</v>
        <stp/>
        <stp>EM_S_STM07_IS</stp>
        <stp>4</stp>
        <stp>000915.SZ</stp>
        <stp>9</stp>
        <stp>12/31/2012</stp>
        <stp>1</stp>
        <tr r="G404" s="2"/>
      </tp>
      <tp>
        <v>714458401.02999997</v>
        <stp/>
        <stp>EM_S_STM07_IS</stp>
        <stp>4</stp>
        <stp>000916.SZ</stp>
        <stp>9</stp>
        <stp>12/31/2011</stp>
        <stp>1</stp>
        <tr r="E405" s="2"/>
      </tp>
      <tp>
        <v>6190909325.3900003</v>
        <stp/>
        <stp>EM_S_STM07_IS</stp>
        <stp>4</stp>
        <stp>000917.SZ</stp>
        <stp>9</stp>
        <stp>12/31/2010</stp>
        <stp>1</stp>
        <tr r="C406" s="2"/>
      </tp>
      <tp>
        <v>9619084397.0400009</v>
        <stp/>
        <stp>EM_S_STM07_IS</stp>
        <stp>4</stp>
        <stp>000902.SZ</stp>
        <stp>9</stp>
        <stp>12/31/2015</stp>
        <stp>1</stp>
        <tr r="M394" s="2"/>
      </tp>
      <tp>
        <v>2421004698.7600002</v>
        <stp/>
        <stp>EM_S_STM07_IS</stp>
        <stp>4</stp>
        <stp>000903.SZ</stp>
        <stp>9</stp>
        <stp>12/31/2014</stp>
        <stp>1</stp>
        <tr r="K395" s="2"/>
      </tp>
      <tp>
        <v>2995433647</v>
        <stp/>
        <stp>EM_S_STM07_IS</stp>
        <stp>4</stp>
        <stp>000905.SZ</stp>
        <stp>9</stp>
        <stp>12/31/2012</stp>
        <stp>1</stp>
        <tr r="G396" s="2"/>
      </tp>
      <tp>
        <v>23861491266.200001</v>
        <stp/>
        <stp>EM_S_STM07_IS</stp>
        <stp>4</stp>
        <stp>000906.SZ</stp>
        <stp>9</stp>
        <stp>12/31/2011</stp>
        <stp>1</stp>
        <tr r="E397" s="2"/>
      </tp>
      <tp>
        <v>682896707.47000003</v>
        <stp/>
        <stp>EM_S_STM07_IS</stp>
        <stp>4</stp>
        <stp>000972.SZ</stp>
        <stp>9</stp>
        <stp>12/31/2015</stp>
        <stp>1</stp>
        <tr r="M448" s="2"/>
      </tp>
      <tp>
        <v>2731483162.1100001</v>
        <stp/>
        <stp>EM_S_STM07_IS</stp>
        <stp>4</stp>
        <stp>000973.SZ</stp>
        <stp>9</stp>
        <stp>12/31/2014</stp>
        <stp>1</stp>
        <tr r="K449" s="2"/>
      </tp>
      <tp>
        <v>256179555.03</v>
        <stp/>
        <stp>EM_S_STM07_IS</stp>
        <stp>4</stp>
        <stp>000975.SZ</stp>
        <stp>9</stp>
        <stp>12/31/2012</stp>
        <stp>1</stp>
        <tr r="G450" s="2"/>
      </tp>
      <tp>
        <v>1984046185.29</v>
        <stp/>
        <stp>EM_S_STM07_IS</stp>
        <stp>4</stp>
        <stp>000976.SZ</stp>
        <stp>9</stp>
        <stp>12/31/2011</stp>
        <stp>1</stp>
        <tr r="E451" s="2"/>
      </tp>
      <tp>
        <v>1081294075.6600001</v>
        <stp/>
        <stp>EM_S_STM07_IS</stp>
        <stp>4</stp>
        <stp>000977.SZ</stp>
        <stp>9</stp>
        <stp>12/31/2010</stp>
        <stp>1</stp>
        <tr r="C452" s="2"/>
      </tp>
      <tp>
        <v>1081011526.1099999</v>
        <stp/>
        <stp>EM_S_STM07_IS</stp>
        <stp>4</stp>
        <stp>000962.SZ</stp>
        <stp>9</stp>
        <stp>12/31/2015</stp>
        <stp>1</stp>
        <tr r="M439" s="2"/>
      </tp>
      <tp>
        <v>18947379094.830002</v>
        <stp/>
        <stp>EM_S_STM07_IS</stp>
        <stp>4</stp>
        <stp>000963.SZ</stp>
        <stp>9</stp>
        <stp>12/31/2014</stp>
        <stp>1</stp>
        <tr r="K440" s="2"/>
      </tp>
      <tp>
        <v>1105881919.3499999</v>
        <stp/>
        <stp>EM_S_STM07_IS</stp>
        <stp>4</stp>
        <stp>000965.SZ</stp>
        <stp>9</stp>
        <stp>12/31/2012</stp>
        <stp>1</stp>
        <tr r="G441" s="2"/>
      </tp>
      <tp>
        <v>7907603137.46</v>
        <stp/>
        <stp>EM_S_STM07_IS</stp>
        <stp>4</stp>
        <stp>000966.SZ</stp>
        <stp>9</stp>
        <stp>12/31/2011</stp>
        <stp>1</stp>
        <tr r="E442" s="2"/>
      </tp>
      <tp>
        <v>1634458546.25</v>
        <stp/>
        <stp>EM_S_STM07_IS</stp>
        <stp>4</stp>
        <stp>000967.SZ</stp>
        <stp>9</stp>
        <stp>12/31/2010</stp>
        <stp>1</stp>
        <tr r="C443" s="2"/>
      </tp>
      <tp>
        <v>560355471.96000004</v>
        <stp/>
        <stp>EM_S_STM07_IS</stp>
        <stp>4</stp>
        <stp>000952.SZ</stp>
        <stp>9</stp>
        <stp>12/31/2015</stp>
        <stp>1</stp>
        <tr r="M431" s="2"/>
      </tp>
      <tp>
        <v>555288426.39999998</v>
        <stp/>
        <stp>EM_S_STM07_IS</stp>
        <stp>4</stp>
        <stp>000953.SZ</stp>
        <stp>9</stp>
        <stp>12/31/2014</stp>
        <stp>1</stp>
        <tr r="K432" s="2"/>
      </tp>
      <tp>
        <v>227640452.63</v>
        <stp/>
        <stp>EM_S_STM07_IS</stp>
        <stp>4</stp>
        <stp>000955.SZ</stp>
        <stp>9</stp>
        <stp>12/31/2012</stp>
        <stp>1</stp>
        <tr r="G433" s="2"/>
      </tp>
      <tp>
        <v>2007561287.8800001</v>
        <stp/>
        <stp>EM_S_STM07_IS</stp>
        <stp>4</stp>
        <stp>000957.SZ</stp>
        <stp>9</stp>
        <stp>12/31/2010</stp>
        <stp>1</stp>
        <tr r="C434" s="2"/>
      </tp>
      <tp>
        <v>1159453961.47</v>
        <stp/>
        <stp>EM_S_STM07_IS</stp>
        <stp>4</stp>
        <stp>000993.SZ</stp>
        <stp>9</stp>
        <stp>12/31/2014</stp>
        <stp>1</stp>
        <tr r="K464" s="2"/>
      </tp>
      <tp>
        <v>133926274.56999999</v>
        <stp/>
        <stp>EM_S_STM07_IS</stp>
        <stp>4</stp>
        <stp>000995.SZ</stp>
        <stp>9</stp>
        <stp>12/31/2012</stp>
        <stp>1</stp>
        <tr r="G465" s="2"/>
      </tp>
      <tp>
        <v>80079602.769999996</v>
        <stp/>
        <stp>EM_S_STM07_IS</stp>
        <stp>4</stp>
        <stp>000996.SZ</stp>
        <stp>9</stp>
        <stp>12/31/2011</stp>
        <stp>1</stp>
        <tr r="E466" s="2"/>
      </tp>
      <tp>
        <v>816005748.17999995</v>
        <stp/>
        <stp>EM_S_STM07_IS</stp>
        <stp>4</stp>
        <stp>000997.SZ</stp>
        <stp>9</stp>
        <stp>12/31/2010</stp>
        <stp>1</stp>
        <tr r="C467" s="2"/>
      </tp>
      <tp>
        <v>3177116879.29</v>
        <stp/>
        <stp>EM_S_STM07_IS</stp>
        <stp>4</stp>
        <stp>000982.SZ</stp>
        <stp>9</stp>
        <stp>12/31/2015</stp>
        <stp>1</stp>
        <tr r="M457" s="2"/>
      </tp>
      <tp>
        <v>24390919514.779999</v>
        <stp/>
        <stp>EM_S_STM07_IS</stp>
        <stp>4</stp>
        <stp>000983.SZ</stp>
        <stp>9</stp>
        <stp>12/31/2014</stp>
        <stp>1</stp>
        <tr r="K458" s="2"/>
      </tp>
      <tp>
        <v>1193793734.3599999</v>
        <stp/>
        <stp>EM_S_STM07_IS</stp>
        <stp>4</stp>
        <stp>000985.SZ</stp>
        <stp>9</stp>
        <stp>12/31/2012</stp>
        <stp>1</stp>
        <tr r="G459" s="2"/>
      </tp>
      <tp>
        <v>3585740168.52</v>
        <stp/>
        <stp>EM_S_STM07_IS</stp>
        <stp>4</stp>
        <stp>000987.SZ</stp>
        <stp>9</stp>
        <stp>12/31/2010</stp>
        <stp>1</stp>
        <tr r="C460" s="2"/>
      </tp>
      <tp>
        <v>12162376384.85</v>
        <stp/>
        <stp>EM_S_STM07_IS</stp>
        <stp>4</stp>
        <stp>600973.SH</stp>
        <stp>9</stp>
        <stp>12/31/2014</stp>
        <stp>1</stp>
        <tr r="K2663" s="2"/>
      </tp>
      <tp>
        <v>1037944248.42</v>
        <stp/>
        <stp>EM_S_STM07_IS</stp>
        <stp>4</stp>
        <stp>600975.SH</stp>
        <stp>9</stp>
        <stp>12/31/2012</stp>
        <stp>1</stp>
        <tr r="G2664" s="2"/>
      </tp>
      <tp>
        <v>1412848884.3</v>
        <stp/>
        <stp>EM_S_STM07_IS</stp>
        <stp>4</stp>
        <stp>600976.SH</stp>
        <stp>9</stp>
        <stp>12/31/2011</stp>
        <stp>1</stp>
        <tr r="E2665" s="2"/>
      </tp>
      <tp t="s">
        <v/>
        <stp/>
        <stp>EM_S_STM07_IS</stp>
        <stp>4</stp>
        <stp>600977.SH</stp>
        <stp>9</stp>
        <stp>12/31/2010</stp>
        <stp>1</stp>
        <tr r="C2666" s="2"/>
      </tp>
      <tp>
        <v>1097908222.76</v>
        <stp/>
        <stp>EM_S_STM07_IS</stp>
        <stp>4</stp>
        <stp>600962.SH</stp>
        <stp>9</stp>
        <stp>12/31/2015</stp>
        <stp>1</stp>
        <tr r="M2655" s="2"/>
      </tp>
      <tp>
        <v>6582527007.96</v>
        <stp/>
        <stp>EM_S_STM07_IS</stp>
        <stp>4</stp>
        <stp>600963.SH</stp>
        <stp>9</stp>
        <stp>12/31/2014</stp>
        <stp>1</stp>
        <tr r="K2656" s="2"/>
      </tp>
      <tp>
        <v>571820657.85000002</v>
        <stp/>
        <stp>EM_S_STM07_IS</stp>
        <stp>4</stp>
        <stp>600965.SH</stp>
        <stp>9</stp>
        <stp>12/31/2012</stp>
        <stp>1</stp>
        <tr r="G2657" s="2"/>
      </tp>
      <tp>
        <v>5330332772.0900002</v>
        <stp/>
        <stp>EM_S_STM07_IS</stp>
        <stp>4</stp>
        <stp>600966.SH</stp>
        <stp>9</stp>
        <stp>12/31/2011</stp>
        <stp>1</stp>
        <tr r="E2658" s="2"/>
      </tp>
      <tp>
        <v>2891399315.4400001</v>
        <stp/>
        <stp>EM_S_STM07_IS</stp>
        <stp>4</stp>
        <stp>600967.SH</stp>
        <stp>9</stp>
        <stp>12/31/2010</stp>
        <stp>1</stp>
        <tr r="C2659" s="2"/>
      </tp>
      <tp>
        <v>1284571857.77</v>
        <stp/>
        <stp>EM_S_STM07_IS</stp>
        <stp>4</stp>
        <stp>600936.SH</stp>
        <stp>9</stp>
        <stp>12/31/2011</stp>
        <stp>1</stp>
        <tr r="E2650" s="2"/>
      </tp>
      <tp>
        <v>7512685000</v>
        <stp/>
        <stp>EM_S_STM07_IS</stp>
        <stp>4</stp>
        <stp>600926.SH</stp>
        <stp>9</stp>
        <stp>12/31/2011</stp>
        <stp>1</stp>
        <tr r="E2649" s="2"/>
      </tp>
      <tp>
        <v>3708151349.6799998</v>
        <stp/>
        <stp>EM_S_STM07_IS</stp>
        <stp>4</stp>
        <stp>600917.SH</stp>
        <stp>9</stp>
        <stp>12/31/2010</stp>
        <stp>1</stp>
        <tr r="C2647" s="2"/>
      </tp>
      <tp>
        <v>1498415958.8699999</v>
        <stp/>
        <stp>EM_S_STM07_IS</stp>
        <stp>4</stp>
        <stp>600992.SH</stp>
        <stp>9</stp>
        <stp>12/31/2015</stp>
        <stp>1</stp>
        <tr r="M2679" s="2"/>
      </tp>
      <tp>
        <v>1620801191.95</v>
        <stp/>
        <stp>EM_S_STM07_IS</stp>
        <stp>4</stp>
        <stp>600993.SH</stp>
        <stp>9</stp>
        <stp>12/31/2014</stp>
        <stp>1</stp>
        <tr r="K2680" s="2"/>
      </tp>
      <tp>
        <v>1710340703.1500001</v>
        <stp/>
        <stp>EM_S_STM07_IS</stp>
        <stp>4</stp>
        <stp>600995.SH</stp>
        <stp>9</stp>
        <stp>12/31/2012</stp>
        <stp>1</stp>
        <tr r="G2681" s="2"/>
      </tp>
      <tp t="s">
        <v/>
        <stp/>
        <stp>EM_S_STM07_IS</stp>
        <stp>4</stp>
        <stp>600996.SH</stp>
        <stp>9</stp>
        <stp>12/31/2011</stp>
        <stp>1</stp>
        <tr r="E2682" s="2"/>
      </tp>
      <tp>
        <v>15154065398.809999</v>
        <stp/>
        <stp>EM_S_STM07_IS</stp>
        <stp>4</stp>
        <stp>600997.SH</stp>
        <stp>9</stp>
        <stp>12/31/2010</stp>
        <stp>1</stp>
        <tr r="C2683" s="2"/>
      </tp>
      <tp>
        <v>1001798459.0700001</v>
        <stp/>
        <stp>EM_S_STM07_IS</stp>
        <stp>4</stp>
        <stp>600982.SH</stp>
        <stp>9</stp>
        <stp>12/31/2015</stp>
        <stp>1</stp>
        <tr r="M2671" s="2"/>
      </tp>
      <tp>
        <v>5504826211.3100004</v>
        <stp/>
        <stp>EM_S_STM07_IS</stp>
        <stp>4</stp>
        <stp>600983.SH</stp>
        <stp>9</stp>
        <stp>12/31/2014</stp>
        <stp>1</stp>
        <tr r="K2672" s="2"/>
      </tp>
      <tp>
        <v>452374198.86000001</v>
        <stp/>
        <stp>EM_S_STM07_IS</stp>
        <stp>4</stp>
        <stp>600984.SH</stp>
        <stp>9</stp>
        <stp>12/31/2013</stp>
        <stp>1</stp>
        <tr r="I2673" s="2"/>
      </tp>
      <tp>
        <v>667402352.19000006</v>
        <stp/>
        <stp>EM_S_STM07_IS</stp>
        <stp>4</stp>
        <stp>600985.SH</stp>
        <stp>9</stp>
        <stp>12/31/2012</stp>
        <stp>1</stp>
        <tr r="G2674" s="2"/>
      </tp>
      <tp>
        <v>1306373853.75</v>
        <stp/>
        <stp>EM_S_STM07_IS</stp>
        <stp>4</stp>
        <stp>600986.SH</stp>
        <stp>9</stp>
        <stp>12/31/2011</stp>
        <stp>1</stp>
        <tr r="E2675" s="2"/>
      </tp>
      <tp>
        <v>2246997746.7600002</v>
        <stp/>
        <stp>EM_S_STM07_IS</stp>
        <stp>4</stp>
        <stp>600987.SH</stp>
        <stp>9</stp>
        <stp>12/31/2010</stp>
        <stp>1</stp>
        <tr r="C2676" s="2"/>
      </tp>
      <tp>
        <v>667401668.76999998</v>
        <stp/>
        <stp>EM_S_STM07_IS</stp>
        <stp>4</stp>
        <stp>300402.SZ</stp>
        <stp>9</stp>
        <stp>12/31/2015</stp>
        <stp>1</stp>
        <tr r="M1696" s="2"/>
      </tp>
      <tp>
        <v>649143571.61000001</v>
        <stp/>
        <stp>EM_S_STM07_IS</stp>
        <stp>4</stp>
        <stp>300403.SZ</stp>
        <stp>9</stp>
        <stp>12/31/2014</stp>
        <stp>1</stp>
        <tr r="K1697" s="2"/>
      </tp>
      <tp>
        <v>136411894.21000001</v>
        <stp/>
        <stp>EM_S_STM07_IS</stp>
        <stp>4</stp>
        <stp>300404.SZ</stp>
        <stp>9</stp>
        <stp>12/31/2013</stp>
        <stp>1</stp>
        <tr r="I1698" s="2"/>
      </tp>
      <tp>
        <v>1108613255.6600001</v>
        <stp/>
        <stp>EM_S_STM07_IS</stp>
        <stp>4</stp>
        <stp>300405.SZ</stp>
        <stp>9</stp>
        <stp>12/31/2012</stp>
        <stp>1</stp>
        <tr r="G1699" s="2"/>
      </tp>
      <tp>
        <v>275963544.30000001</v>
        <stp/>
        <stp>EM_S_STM07_IS</stp>
        <stp>4</stp>
        <stp>300406.SZ</stp>
        <stp>9</stp>
        <stp>12/31/2011</stp>
        <stp>1</stp>
        <tr r="E1700" s="2"/>
      </tp>
      <tp t="s">
        <v/>
        <stp/>
        <stp>EM_S_STM07_IS</stp>
        <stp>4</stp>
        <stp>300407.SZ</stp>
        <stp>9</stp>
        <stp>12/31/2010</stp>
        <stp>1</stp>
        <tr r="C1701" s="2"/>
      </tp>
      <tp>
        <v>18337360261.220001</v>
        <stp/>
        <stp>EM_S_STM07_IS</stp>
        <stp>4</stp>
        <stp>000422.SZ</stp>
        <stp>9</stp>
        <stp>12/31/2015</stp>
        <stp>1</stp>
        <tr r="M99" s="2"/>
      </tp>
      <tp>
        <v>4009010468.21</v>
        <stp/>
        <stp>EM_S_STM07_IS</stp>
        <stp>4</stp>
        <stp>000423.SZ</stp>
        <stp>9</stp>
        <stp>12/31/2014</stp>
        <stp>1</stp>
        <tr r="K100" s="2"/>
      </tp>
      <tp>
        <v>32132446475.860001</v>
        <stp/>
        <stp>EM_S_STM07_IS</stp>
        <stp>4</stp>
        <stp>000425.SZ</stp>
        <stp>9</stp>
        <stp>12/31/2012</stp>
        <stp>1</stp>
        <tr r="G101" s="2"/>
      </tp>
      <tp>
        <v>381957236.68000001</v>
        <stp/>
        <stp>EM_S_STM07_IS</stp>
        <stp>4</stp>
        <stp>000426.SZ</stp>
        <stp>9</stp>
        <stp>12/31/2011</stp>
        <stp>1</stp>
        <tr r="E102" s="2"/>
      </tp>
      <tp>
        <v>217418447.99000001</v>
        <stp/>
        <stp>EM_S_STM07_IS</stp>
        <stp>4</stp>
        <stp>300412.SZ</stp>
        <stp>9</stp>
        <stp>12/31/2015</stp>
        <stp>1</stp>
        <tr r="M1706" s="2"/>
      </tp>
      <tp>
        <v>2738011404.04</v>
        <stp/>
        <stp>EM_S_STM07_IS</stp>
        <stp>4</stp>
        <stp>300413.SZ</stp>
        <stp>9</stp>
        <stp>12/31/2014</stp>
        <stp>1</stp>
        <tr r="K1707" s="2"/>
      </tp>
      <tp>
        <v>267613244.56</v>
        <stp/>
        <stp>EM_S_STM07_IS</stp>
        <stp>4</stp>
        <stp>300414.SZ</stp>
        <stp>9</stp>
        <stp>12/31/2013</stp>
        <stp>1</stp>
        <tr r="I1708" s="2"/>
      </tp>
      <tp>
        <v>861790873.10000002</v>
        <stp/>
        <stp>EM_S_STM07_IS</stp>
        <stp>4</stp>
        <stp>300415.SZ</stp>
        <stp>9</stp>
        <stp>12/31/2012</stp>
        <stp>1</stp>
        <tr r="G1709" s="2"/>
      </tp>
      <tp>
        <v>160625265.72</v>
        <stp/>
        <stp>EM_S_STM07_IS</stp>
        <stp>4</stp>
        <stp>300416.SZ</stp>
        <stp>9</stp>
        <stp>12/31/2011</stp>
        <stp>1</stp>
        <tr r="E1710" s="2"/>
      </tp>
      <tp t="s">
        <v/>
        <stp/>
        <stp>EM_S_STM07_IS</stp>
        <stp>4</stp>
        <stp>300417.SZ</stp>
        <stp>9</stp>
        <stp>12/31/2010</stp>
        <stp>1</stp>
        <tr r="C1711" s="2"/>
      </tp>
      <tp>
        <v>2143398018.3900001</v>
        <stp/>
        <stp>EM_S_STM07_IS</stp>
        <stp>4</stp>
        <stp>000413.SZ</stp>
        <stp>9</stp>
        <stp>12/31/2014</stp>
        <stp>1</stp>
        <tr r="K91" s="2"/>
      </tp>
      <tp>
        <v>2491838795.7600002</v>
        <stp/>
        <stp>EM_S_STM07_IS</stp>
        <stp>4</stp>
        <stp>000415.SZ</stp>
        <stp>9</stp>
        <stp>12/31/2012</stp>
        <stp>1</stp>
        <tr r="G92" s="2"/>
      </tp>
      <tp>
        <v>686306710.63</v>
        <stp/>
        <stp>EM_S_STM07_IS</stp>
        <stp>4</stp>
        <stp>000416.SZ</stp>
        <stp>9</stp>
        <stp>12/31/2011</stp>
        <stp>1</stp>
        <tr r="E93" s="2"/>
      </tp>
      <tp>
        <v>7061699441.79</v>
        <stp/>
        <stp>EM_S_STM07_IS</stp>
        <stp>4</stp>
        <stp>000417.SZ</stp>
        <stp>9</stp>
        <stp>12/31/2010</stp>
        <stp>1</stp>
        <tr r="C94" s="2"/>
      </tp>
      <tp>
        <v>504673304.37</v>
        <stp/>
        <stp>EM_S_STM07_IS</stp>
        <stp>4</stp>
        <stp>300422.SZ</stp>
        <stp>9</stp>
        <stp>12/31/2015</stp>
        <stp>1</stp>
        <tr r="M1716" s="2"/>
      </tp>
      <tp>
        <v>304048765.76999998</v>
        <stp/>
        <stp>EM_S_STM07_IS</stp>
        <stp>4</stp>
        <stp>300423.SZ</stp>
        <stp>9</stp>
        <stp>12/31/2014</stp>
        <stp>1</stp>
        <tr r="K1717" s="2"/>
      </tp>
      <tp>
        <v>475706726.99000001</v>
        <stp/>
        <stp>EM_S_STM07_IS</stp>
        <stp>4</stp>
        <stp>300424.SZ</stp>
        <stp>9</stp>
        <stp>12/31/2013</stp>
        <stp>1</stp>
        <tr r="I1718" s="2"/>
      </tp>
      <tp>
        <v>225271595.84</v>
        <stp/>
        <stp>EM_S_STM07_IS</stp>
        <stp>4</stp>
        <stp>300425.SZ</stp>
        <stp>9</stp>
        <stp>12/31/2012</stp>
        <stp>1</stp>
        <tr r="G1719" s="2"/>
      </tp>
      <tp>
        <v>139272009.91</v>
        <stp/>
        <stp>EM_S_STM07_IS</stp>
        <stp>4</stp>
        <stp>300426.SZ</stp>
        <stp>9</stp>
        <stp>12/31/2011</stp>
        <stp>1</stp>
        <tr r="E1720" s="2"/>
      </tp>
      <tp t="s">
        <v/>
        <stp/>
        <stp>EM_S_STM07_IS</stp>
        <stp>4</stp>
        <stp>300427.SZ</stp>
        <stp>9</stp>
        <stp>12/31/2010</stp>
        <stp>1</stp>
        <tr r="C1721" s="2"/>
      </tp>
      <tp>
        <v>15564750045.629999</v>
        <stp/>
        <stp>EM_S_STM07_IS</stp>
        <stp>4</stp>
        <stp>000402.SZ</stp>
        <stp>9</stp>
        <stp>12/31/2015</stp>
        <stp>1</stp>
        <tr r="M83" s="2"/>
      </tp>
      <tp>
        <v>489495707.60000002</v>
        <stp/>
        <stp>EM_S_STM07_IS</stp>
        <stp>4</stp>
        <stp>000403.SZ</stp>
        <stp>9</stp>
        <stp>12/31/2014</stp>
        <stp>1</stp>
        <tr r="K84" s="2"/>
      </tp>
      <tp>
        <v>6710000403.8900003</v>
        <stp/>
        <stp>EM_S_STM07_IS</stp>
        <stp>4</stp>
        <stp>000404.SZ</stp>
        <stp>9</stp>
        <stp>12/31/2013</stp>
        <stp>1</stp>
        <tr r="I85" s="2"/>
      </tp>
      <tp>
        <v>2152517082.3099999</v>
        <stp/>
        <stp>EM_S_STM07_IS</stp>
        <stp>4</stp>
        <stp>000407.SZ</stp>
        <stp>9</stp>
        <stp>12/31/2010</stp>
        <stp>1</stp>
        <tr r="C86" s="2"/>
      </tp>
      <tp>
        <v>859407846.92999995</v>
        <stp/>
        <stp>EM_S_STM07_IS</stp>
        <stp>4</stp>
        <stp>300432.SZ</stp>
        <stp>9</stp>
        <stp>12/31/2015</stp>
        <stp>1</stp>
        <tr r="M1726" s="2"/>
      </tp>
      <tp>
        <v>14497014009.98</v>
        <stp/>
        <stp>EM_S_STM07_IS</stp>
        <stp>4</stp>
        <stp>300433.SZ</stp>
        <stp>9</stp>
        <stp>12/31/2014</stp>
        <stp>1</stp>
        <tr r="K1727" s="2"/>
      </tp>
      <tp>
        <v>238588152.44</v>
        <stp/>
        <stp>EM_S_STM07_IS</stp>
        <stp>4</stp>
        <stp>300434.SZ</stp>
        <stp>9</stp>
        <stp>12/31/2013</stp>
        <stp>1</stp>
        <tr r="I1728" s="2"/>
      </tp>
      <tp>
        <v>308609030.81999999</v>
        <stp/>
        <stp>EM_S_STM07_IS</stp>
        <stp>4</stp>
        <stp>300435.SZ</stp>
        <stp>9</stp>
        <stp>12/31/2012</stp>
        <stp>1</stp>
        <tr r="G1729" s="2"/>
      </tp>
      <tp>
        <v>105036632.76000001</v>
        <stp/>
        <stp>EM_S_STM07_IS</stp>
        <stp>4</stp>
        <stp>300436.SZ</stp>
        <stp>9</stp>
        <stp>12/31/2011</stp>
        <stp>1</stp>
        <tr r="E1730" s="2"/>
      </tp>
      <tp t="s">
        <v/>
        <stp/>
        <stp>EM_S_STM07_IS</stp>
        <stp>4</stp>
        <stp>300437.SZ</stp>
        <stp>9</stp>
        <stp>12/31/2010</stp>
        <stp>1</stp>
        <tr r="C1731" s="2"/>
      </tp>
      <tp>
        <v>540611908.16999996</v>
        <stp/>
        <stp>EM_S_STM07_IS</stp>
        <stp>4</stp>
        <stp>300442.SZ</stp>
        <stp>9</stp>
        <stp>12/31/2015</stp>
        <stp>1</stp>
        <tr r="M1736" s="2"/>
      </tp>
      <tp>
        <v>454830711.69999999</v>
        <stp/>
        <stp>EM_S_STM07_IS</stp>
        <stp>4</stp>
        <stp>300443.SZ</stp>
        <stp>9</stp>
        <stp>12/31/2014</stp>
        <stp>1</stp>
        <tr r="K1737" s="2"/>
      </tp>
      <tp>
        <v>448145959</v>
        <stp/>
        <stp>EM_S_STM07_IS</stp>
        <stp>4</stp>
        <stp>300444.SZ</stp>
        <stp>9</stp>
        <stp>12/31/2013</stp>
        <stp>1</stp>
        <tr r="I1738" s="2"/>
      </tp>
      <tp>
        <v>104534354.81999999</v>
        <stp/>
        <stp>EM_S_STM07_IS</stp>
        <stp>4</stp>
        <stp>300445.SZ</stp>
        <stp>9</stp>
        <stp>12/31/2012</stp>
        <stp>1</stp>
        <tr r="G1739" s="2"/>
      </tp>
      <tp>
        <v>118102110.55</v>
        <stp/>
        <stp>EM_S_STM07_IS</stp>
        <stp>4</stp>
        <stp>300446.SZ</stp>
        <stp>9</stp>
        <stp>12/31/2011</stp>
        <stp>1</stp>
        <tr r="E1740" s="2"/>
      </tp>
      <tp t="s">
        <v/>
        <stp/>
        <stp>EM_S_STM07_IS</stp>
        <stp>4</stp>
        <stp>300447.SZ</stp>
        <stp>9</stp>
        <stp>12/31/2010</stp>
        <stp>1</stp>
        <tr r="C1741" s="2"/>
      </tp>
      <tp>
        <v>258919172.47999999</v>
        <stp/>
        <stp>EM_S_STM07_IS</stp>
        <stp>4</stp>
        <stp>300452.SZ</stp>
        <stp>9</stp>
        <stp>12/31/2015</stp>
        <stp>1</stp>
        <tr r="M1746" s="2"/>
      </tp>
      <tp>
        <v>322204633.17000002</v>
        <stp/>
        <stp>EM_S_STM07_IS</stp>
        <stp>4</stp>
        <stp>300453.SZ</stp>
        <stp>9</stp>
        <stp>12/31/2014</stp>
        <stp>1</stp>
        <tr r="K1747" s="2"/>
      </tp>
      <tp>
        <v>219433002.99000001</v>
        <stp/>
        <stp>EM_S_STM07_IS</stp>
        <stp>4</stp>
        <stp>300455.SZ</stp>
        <stp>9</stp>
        <stp>12/31/2012</stp>
        <stp>1</stp>
        <tr r="G1748" s="2"/>
      </tp>
      <tp>
        <v>113259600</v>
        <stp/>
        <stp>EM_S_STM07_IS</stp>
        <stp>4</stp>
        <stp>300456.SZ</stp>
        <stp>9</stp>
        <stp>12/31/2011</stp>
        <stp>1</stp>
        <tr r="E1749" s="2"/>
      </tp>
      <tp t="s">
        <v/>
        <stp/>
        <stp>EM_S_STM07_IS</stp>
        <stp>4</stp>
        <stp>300457.SZ</stp>
        <stp>9</stp>
        <stp>12/31/2010</stp>
        <stp>1</stp>
        <tr r="C1750" s="2"/>
      </tp>
      <tp>
        <v>187079574.49000001</v>
        <stp/>
        <stp>EM_S_STM07_IS</stp>
        <stp>4</stp>
        <stp>300462.SZ</stp>
        <stp>9</stp>
        <stp>12/31/2015</stp>
        <stp>1</stp>
        <tr r="M1755" s="2"/>
      </tp>
      <tp>
        <v>934846080.29999995</v>
        <stp/>
        <stp>EM_S_STM07_IS</stp>
        <stp>4</stp>
        <stp>300463.SZ</stp>
        <stp>9</stp>
        <stp>12/31/2014</stp>
        <stp>1</stp>
        <tr r="K1756" s="2"/>
      </tp>
      <tp>
        <v>395310113.69999999</v>
        <stp/>
        <stp>EM_S_STM07_IS</stp>
        <stp>4</stp>
        <stp>300464.SZ</stp>
        <stp>9</stp>
        <stp>12/31/2013</stp>
        <stp>1</stp>
        <tr r="I1757" s="2"/>
      </tp>
      <tp>
        <v>758706541.51999998</v>
        <stp/>
        <stp>EM_S_STM07_IS</stp>
        <stp>4</stp>
        <stp>300465.SZ</stp>
        <stp>9</stp>
        <stp>12/31/2012</stp>
        <stp>1</stp>
        <tr r="G1758" s="2"/>
      </tp>
      <tp>
        <v>194717517.03</v>
        <stp/>
        <stp>EM_S_STM07_IS</stp>
        <stp>4</stp>
        <stp>300466.SZ</stp>
        <stp>9</stp>
        <stp>12/31/2011</stp>
        <stp>1</stp>
        <tr r="E1759" s="2"/>
      </tp>
      <tp t="s">
        <v/>
        <stp/>
        <stp>EM_S_STM07_IS</stp>
        <stp>4</stp>
        <stp>300467.SZ</stp>
        <stp>9</stp>
        <stp>12/31/2010</stp>
        <stp>1</stp>
        <tr r="C1760" s="2"/>
      </tp>
      <tp>
        <v>214272084.27000001</v>
        <stp/>
        <stp>EM_S_STM07_IS</stp>
        <stp>4</stp>
        <stp>300472.SZ</stp>
        <stp>9</stp>
        <stp>12/31/2015</stp>
        <stp>1</stp>
        <tr r="M1765" s="2"/>
      </tp>
      <tp>
        <v>674476088.28999996</v>
        <stp/>
        <stp>EM_S_STM07_IS</stp>
        <stp>4</stp>
        <stp>300473.SZ</stp>
        <stp>9</stp>
        <stp>12/31/2014</stp>
        <stp>1</stp>
        <tr r="K1766" s="2"/>
      </tp>
      <tp>
        <v>163064948.75999999</v>
        <stp/>
        <stp>EM_S_STM07_IS</stp>
        <stp>4</stp>
        <stp>300474.SZ</stp>
        <stp>9</stp>
        <stp>12/31/2013</stp>
        <stp>1</stp>
        <tr r="I1767" s="2"/>
      </tp>
      <tp>
        <v>395458774.27999997</v>
        <stp/>
        <stp>EM_S_STM07_IS</stp>
        <stp>4</stp>
        <stp>300475.SZ</stp>
        <stp>9</stp>
        <stp>12/31/2012</stp>
        <stp>1</stp>
        <tr r="G1768" s="2"/>
      </tp>
      <tp>
        <v>705181474.38</v>
        <stp/>
        <stp>EM_S_STM07_IS</stp>
        <stp>4</stp>
        <stp>300476.SZ</stp>
        <stp>9</stp>
        <stp>12/31/2011</stp>
        <stp>1</stp>
        <tr r="E1769" s="2"/>
      </tp>
      <tp>
        <v>265127910.41</v>
        <stp/>
        <stp>EM_S_STM07_IS</stp>
        <stp>4</stp>
        <stp>300477.SZ</stp>
        <stp>9</stp>
        <stp>12/31/2010</stp>
        <stp>1</stp>
        <tr r="C1770" s="2"/>
      </tp>
      <tp>
        <v>428779834</v>
        <stp/>
        <stp>EM_S_STM07_IS</stp>
        <stp>4</stp>
        <stp>300482.SZ</stp>
        <stp>9</stp>
        <stp>12/31/2015</stp>
        <stp>1</stp>
        <tr r="M1775" s="2"/>
      </tp>
      <tp>
        <v>387875600.41000003</v>
        <stp/>
        <stp>EM_S_STM07_IS</stp>
        <stp>4</stp>
        <stp>300483.SZ</stp>
        <stp>9</stp>
        <stp>12/31/2014</stp>
        <stp>1</stp>
        <tr r="K1776" s="2"/>
      </tp>
      <tp>
        <v>213418916.63999999</v>
        <stp/>
        <stp>EM_S_STM07_IS</stp>
        <stp>4</stp>
        <stp>300484.SZ</stp>
        <stp>9</stp>
        <stp>12/31/2013</stp>
        <stp>1</stp>
        <tr r="I1777" s="2"/>
      </tp>
      <tp>
        <v>396012790.89999998</v>
        <stp/>
        <stp>EM_S_STM07_IS</stp>
        <stp>4</stp>
        <stp>300485.SZ</stp>
        <stp>9</stp>
        <stp>12/31/2012</stp>
        <stp>1</stp>
        <tr r="G1778" s="2"/>
      </tp>
      <tp>
        <v>335649602.50999999</v>
        <stp/>
        <stp>EM_S_STM07_IS</stp>
        <stp>4</stp>
        <stp>300486.SZ</stp>
        <stp>9</stp>
        <stp>12/31/2011</stp>
        <stp>1</stp>
        <tr r="E1779" s="2"/>
      </tp>
      <tp t="s">
        <v/>
        <stp/>
        <stp>EM_S_STM07_IS</stp>
        <stp>4</stp>
        <stp>300487.SZ</stp>
        <stp>9</stp>
        <stp>12/31/2010</stp>
        <stp>1</stp>
        <tr r="C1780" s="2"/>
      </tp>
      <tp>
        <v>185468313.68000001</v>
        <stp/>
        <stp>EM_S_STM07_IS</stp>
        <stp>4</stp>
        <stp>300492.SZ</stp>
        <stp>9</stp>
        <stp>12/31/2015</stp>
        <stp>1</stp>
        <tr r="M1785" s="2"/>
      </tp>
      <tp>
        <v>1010610035.65</v>
        <stp/>
        <stp>EM_S_STM07_IS</stp>
        <stp>4</stp>
        <stp>300493.SZ</stp>
        <stp>9</stp>
        <stp>12/31/2014</stp>
        <stp>1</stp>
        <tr r="K1786" s="2"/>
      </tp>
      <tp>
        <v>213126984.56</v>
        <stp/>
        <stp>EM_S_STM07_IS</stp>
        <stp>4</stp>
        <stp>300494.SZ</stp>
        <stp>9</stp>
        <stp>12/31/2013</stp>
        <stp>1</stp>
        <tr r="I1787" s="2"/>
      </tp>
      <tp>
        <v>363321728.77999997</v>
        <stp/>
        <stp>EM_S_STM07_IS</stp>
        <stp>4</stp>
        <stp>300495.SZ</stp>
        <stp>9</stp>
        <stp>12/31/2012</stp>
        <stp>1</stp>
        <tr r="G1788" s="2"/>
      </tp>
      <tp>
        <v>106347478.95</v>
        <stp/>
        <stp>EM_S_STM07_IS</stp>
        <stp>4</stp>
        <stp>300496.SZ</stp>
        <stp>9</stp>
        <stp>12/31/2011</stp>
        <stp>1</stp>
        <tr r="E1789" s="2"/>
      </tp>
      <tp t="s">
        <v/>
        <stp/>
        <stp>EM_S_STM07_IS</stp>
        <stp>4</stp>
        <stp>300497.SZ</stp>
        <stp>9</stp>
        <stp>12/31/2010</stp>
        <stp>1</stp>
        <tr r="C1790" s="2"/>
      </tp>
      <tp>
        <v>3381224757.6199999</v>
        <stp/>
        <stp>EM_S_STM07_IS</stp>
        <stp>4</stp>
        <stp>600475.SH</stp>
        <stp>9</stp>
        <stp>12/31/2012</stp>
        <stp>1</stp>
        <tr r="G2261" s="2"/>
      </tp>
      <tp>
        <v>357577239.23000002</v>
        <stp/>
        <stp>EM_S_STM07_IS</stp>
        <stp>4</stp>
        <stp>600476.SH</stp>
        <stp>9</stp>
        <stp>12/31/2011</stp>
        <stp>1</stp>
        <tr r="E2262" s="2"/>
      </tp>
      <tp>
        <v>3464218161.5100002</v>
        <stp/>
        <stp>EM_S_STM07_IS</stp>
        <stp>4</stp>
        <stp>600477.SH</stp>
        <stp>9</stp>
        <stp>12/31/2010</stp>
        <stp>1</stp>
        <tr r="C2263" s="2"/>
      </tp>
      <tp>
        <v>250607324.53999999</v>
        <stp/>
        <stp>EM_S_STM07_IS</stp>
        <stp>4</stp>
        <stp>600462.SH</stp>
        <stp>9</stp>
        <stp>12/31/2015</stp>
        <stp>1</stp>
        <tr r="M2254" s="2"/>
      </tp>
      <tp>
        <v>758068046.44000006</v>
        <stp/>
        <stp>EM_S_STM07_IS</stp>
        <stp>4</stp>
        <stp>600463.SH</stp>
        <stp>9</stp>
        <stp>12/31/2014</stp>
        <stp>1</stp>
        <tr r="K2255" s="2"/>
      </tp>
      <tp>
        <v>317436272.06</v>
        <stp/>
        <stp>EM_S_STM07_IS</stp>
        <stp>4</stp>
        <stp>600466.SH</stp>
        <stp>9</stp>
        <stp>12/31/2011</stp>
        <stp>1</stp>
        <tr r="E2256" s="2"/>
      </tp>
      <tp>
        <v>774110665.5</v>
        <stp/>
        <stp>EM_S_STM07_IS</stp>
        <stp>4</stp>
        <stp>600467.SH</stp>
        <stp>9</stp>
        <stp>12/31/2010</stp>
        <stp>1</stp>
        <tr r="C2257" s="2"/>
      </tp>
      <tp>
        <v>1249963933.3800001</v>
        <stp/>
        <stp>EM_S_STM07_IS</stp>
        <stp>4</stp>
        <stp>600452.SH</stp>
        <stp>9</stp>
        <stp>12/31/2015</stp>
        <stp>1</stp>
        <tr r="M2247" s="2"/>
      </tp>
      <tp>
        <v>312514419.94</v>
        <stp/>
        <stp>EM_S_STM07_IS</stp>
        <stp>4</stp>
        <stp>600455.SH</stp>
        <stp>9</stp>
        <stp>12/31/2012</stp>
        <stp>1</stp>
        <tr r="G2248" s="2"/>
      </tp>
      <tp>
        <v>2920928379.3699999</v>
        <stp/>
        <stp>EM_S_STM07_IS</stp>
        <stp>4</stp>
        <stp>600456.SH</stp>
        <stp>9</stp>
        <stp>12/31/2011</stp>
        <stp>1</stp>
        <tr r="E2249" s="2"/>
      </tp>
      <tp>
        <v>421502953.54000002</v>
        <stp/>
        <stp>EM_S_STM07_IS</stp>
        <stp>4</stp>
        <stp>600444.SH</stp>
        <stp>9</stp>
        <stp>12/31/2013</stp>
        <stp>1</stp>
        <tr r="I2243" s="2"/>
      </tp>
      <tp>
        <v>1806206921.9000001</v>
        <stp/>
        <stp>EM_S_STM07_IS</stp>
        <stp>4</stp>
        <stp>600446.SH</stp>
        <stp>9</stp>
        <stp>12/31/2011</stp>
        <stp>1</stp>
        <tr r="E2244" s="2"/>
      </tp>
      <tp>
        <v>3195596664.1799998</v>
        <stp/>
        <stp>EM_S_STM07_IS</stp>
        <stp>4</stp>
        <stp>600432.SH</stp>
        <stp>9</stp>
        <stp>12/31/2015</stp>
        <stp>1</stp>
        <tr r="M2237" s="2"/>
      </tp>
      <tp>
        <v>962632311.25</v>
        <stp/>
        <stp>EM_S_STM07_IS</stp>
        <stp>4</stp>
        <stp>600433.SH</stp>
        <stp>9</stp>
        <stp>12/31/2014</stp>
        <stp>1</stp>
        <tr r="K2238" s="2"/>
      </tp>
      <tp>
        <v>1043354243.01</v>
        <stp/>
        <stp>EM_S_STM07_IS</stp>
        <stp>4</stp>
        <stp>600435.SH</stp>
        <stp>9</stp>
        <stp>12/31/2012</stp>
        <stp>1</stp>
        <tr r="G2239" s="2"/>
      </tp>
      <tp>
        <v>1021565728.37</v>
        <stp/>
        <stp>EM_S_STM07_IS</stp>
        <stp>4</stp>
        <stp>600436.SH</stp>
        <stp>9</stp>
        <stp>12/31/2011</stp>
        <stp>1</stp>
        <tr r="E2240" s="2"/>
      </tp>
      <tp>
        <v>4915685873.8000002</v>
        <stp/>
        <stp>EM_S_STM07_IS</stp>
        <stp>4</stp>
        <stp>600422.SH</stp>
        <stp>9</stp>
        <stp>12/31/2015</stp>
        <stp>1</stp>
        <tr r="M2231" s="2"/>
      </tp>
      <tp>
        <v>3100133196.8099999</v>
        <stp/>
        <stp>EM_S_STM07_IS</stp>
        <stp>4</stp>
        <stp>600423.SH</stp>
        <stp>9</stp>
        <stp>12/31/2014</stp>
        <stp>1</stp>
        <tr r="K2232" s="2"/>
      </tp>
      <tp>
        <v>2300535261.9000001</v>
        <stp/>
        <stp>EM_S_STM07_IS</stp>
        <stp>4</stp>
        <stp>600425.SH</stp>
        <stp>9</stp>
        <stp>12/31/2012</stp>
        <stp>1</stp>
        <tr r="G2233" s="2"/>
      </tp>
      <tp>
        <v>5195467162.5600004</v>
        <stp/>
        <stp>EM_S_STM07_IS</stp>
        <stp>4</stp>
        <stp>600426.SH</stp>
        <stp>9</stp>
        <stp>12/31/2011</stp>
        <stp>1</stp>
        <tr r="E2234" s="2"/>
      </tp>
      <tp>
        <v>3611827711.1500001</v>
        <stp/>
        <stp>EM_S_STM07_IS</stp>
        <stp>4</stp>
        <stp>600415.SH</stp>
        <stp>9</stp>
        <stp>12/31/2012</stp>
        <stp>1</stp>
        <tr r="G2225" s="2"/>
      </tp>
      <tp>
        <v>6247508383</v>
        <stp/>
        <stp>EM_S_STM07_IS</stp>
        <stp>4</stp>
        <stp>600416.SH</stp>
        <stp>9</stp>
        <stp>12/31/2011</stp>
        <stp>1</stp>
        <tr r="E2226" s="2"/>
      </tp>
      <tp>
        <v>7480841273.2299995</v>
        <stp/>
        <stp>EM_S_STM07_IS</stp>
        <stp>4</stp>
        <stp>600403.SH</stp>
        <stp>9</stp>
        <stp>12/31/2014</stp>
        <stp>1</stp>
        <tr r="K2219" s="2"/>
      </tp>
      <tp>
        <v>772638085.79999995</v>
        <stp/>
        <stp>EM_S_STM07_IS</stp>
        <stp>4</stp>
        <stp>600405.SH</stp>
        <stp>9</stp>
        <stp>12/31/2012</stp>
        <stp>1</stp>
        <tr r="G2220" s="2"/>
      </tp>
      <tp>
        <v>4660016950.7200003</v>
        <stp/>
        <stp>EM_S_STM07_IS</stp>
        <stp>4</stp>
        <stp>600406.SH</stp>
        <stp>9</stp>
        <stp>12/31/2011</stp>
        <stp>1</stp>
        <tr r="E2221" s="2"/>
      </tp>
      <tp>
        <v>776833162.74000001</v>
        <stp/>
        <stp>EM_S_STM07_IS</stp>
        <stp>4</stp>
        <stp>600493.SH</stp>
        <stp>9</stp>
        <stp>12/31/2014</stp>
        <stp>1</stp>
        <tr r="K2277" s="2"/>
      </tp>
      <tp>
        <v>2735289204.04</v>
        <stp/>
        <stp>EM_S_STM07_IS</stp>
        <stp>4</stp>
        <stp>600495.SH</stp>
        <stp>9</stp>
        <stp>12/31/2012</stp>
        <stp>1</stp>
        <tr r="G2278" s="2"/>
      </tp>
      <tp>
        <v>5706273972.8599997</v>
        <stp/>
        <stp>EM_S_STM07_IS</stp>
        <stp>4</stp>
        <stp>600496.SH</stp>
        <stp>9</stp>
        <stp>12/31/2011</stp>
        <stp>1</stp>
        <tr r="E2279" s="2"/>
      </tp>
      <tp>
        <v>4851542169.3900003</v>
        <stp/>
        <stp>EM_S_STM07_IS</stp>
        <stp>4</stp>
        <stp>600497.SH</stp>
        <stp>9</stp>
        <stp>12/31/2010</stp>
        <stp>1</stp>
        <tr r="C2280" s="2"/>
      </tp>
      <tp>
        <v>5750645302.0100002</v>
        <stp/>
        <stp>EM_S_STM07_IS</stp>
        <stp>4</stp>
        <stp>600482.SH</stp>
        <stp>9</stp>
        <stp>12/31/2015</stp>
        <stp>1</stp>
        <tr r="M2268" s="2"/>
      </tp>
      <tp>
        <v>5809321748</v>
        <stp/>
        <stp>EM_S_STM07_IS</stp>
        <stp>4</stp>
        <stp>600483.SH</stp>
        <stp>9</stp>
        <stp>12/31/2014</stp>
        <stp>1</stp>
        <tr r="K2269" s="2"/>
      </tp>
      <tp>
        <v>247818713.13</v>
        <stp/>
        <stp>EM_S_STM07_IS</stp>
        <stp>4</stp>
        <stp>600485.SH</stp>
        <stp>9</stp>
        <stp>12/31/2012</stp>
        <stp>1</stp>
        <tr r="G2270" s="2"/>
      </tp>
      <tp>
        <v>1842814090.9300001</v>
        <stp/>
        <stp>EM_S_STM07_IS</stp>
        <stp>4</stp>
        <stp>600486.SH</stp>
        <stp>9</stp>
        <stp>12/31/2011</stp>
        <stp>1</stp>
        <tr r="E2271" s="2"/>
      </tp>
      <tp>
        <v>2085061276.24</v>
        <stp/>
        <stp>EM_S_STM07_IS</stp>
        <stp>4</stp>
        <stp>600487.SH</stp>
        <stp>9</stp>
        <stp>12/31/2010</stp>
        <stp>1</stp>
        <tr r="C2272" s="2"/>
      </tp>
      <tp>
        <v>212267809.94999999</v>
        <stp/>
        <stp>EM_S_STM07_IS</stp>
        <stp>4</stp>
        <stp>000532.SZ</stp>
        <stp>9</stp>
        <stp>12/31/2015</stp>
        <stp>1</stp>
        <tr r="M134" s="2"/>
      </tp>
      <tp>
        <v>3896458570.23</v>
        <stp/>
        <stp>EM_S_STM07_IS</stp>
        <stp>4</stp>
        <stp>000533.SZ</stp>
        <stp>9</stp>
        <stp>12/31/2014</stp>
        <stp>1</stp>
        <tr r="K135" s="2"/>
      </tp>
      <tp>
        <v>1122349637.9000001</v>
        <stp/>
        <stp>EM_S_STM07_IS</stp>
        <stp>4</stp>
        <stp>000534.SZ</stp>
        <stp>9</stp>
        <stp>12/31/2013</stp>
        <stp>1</stp>
        <tr r="I136" s="2"/>
      </tp>
      <tp>
        <v>2182537883.0799999</v>
        <stp/>
        <stp>EM_S_STM07_IS</stp>
        <stp>4</stp>
        <stp>000536.SZ</stp>
        <stp>9</stp>
        <stp>12/31/2011</stp>
        <stp>1</stp>
        <tr r="E137" s="2"/>
      </tp>
      <tp>
        <v>1530010109.25</v>
        <stp/>
        <stp>EM_S_STM07_IS</stp>
        <stp>4</stp>
        <stp>000537.SZ</stp>
        <stp>9</stp>
        <stp>12/31/2010</stp>
        <stp>1</stp>
        <tr r="C138" s="2"/>
      </tp>
      <tp>
        <v>615119575.13</v>
        <stp/>
        <stp>EM_S_STM07_IS</stp>
        <stp>4</stp>
        <stp>300502.SZ</stp>
        <stp>9</stp>
        <stp>12/31/2015</stp>
        <stp>1</stp>
        <tr r="M1795" s="2"/>
      </tp>
      <tp>
        <v>200094464.16</v>
        <stp/>
        <stp>EM_S_STM07_IS</stp>
        <stp>4</stp>
        <stp>300503.SZ</stp>
        <stp>9</stp>
        <stp>12/31/2014</stp>
        <stp>1</stp>
        <tr r="K1796" s="2"/>
      </tp>
      <tp>
        <v>478455893.94</v>
        <stp/>
        <stp>EM_S_STM07_IS</stp>
        <stp>4</stp>
        <stp>300505.SZ</stp>
        <stp>9</stp>
        <stp>12/31/2012</stp>
        <stp>1</stp>
        <tr r="G1797" s="2"/>
      </tp>
      <tp>
        <v>116999452.92</v>
        <stp/>
        <stp>EM_S_STM07_IS</stp>
        <stp>4</stp>
        <stp>300506.SZ</stp>
        <stp>9</stp>
        <stp>12/31/2011</stp>
        <stp>1</stp>
        <tr r="E1798" s="2"/>
      </tp>
      <tp>
        <v>256673215.63</v>
        <stp/>
        <stp>EM_S_STM07_IS</stp>
        <stp>4</stp>
        <stp>300507.SZ</stp>
        <stp>9</stp>
        <stp>12/31/2010</stp>
        <stp>1</stp>
        <tr r="C1799" s="2"/>
      </tp>
      <tp>
        <v>5408826244.29</v>
        <stp/>
        <stp>EM_S_STM07_IS</stp>
        <stp>4</stp>
        <stp>000523.SZ</stp>
        <stp>9</stp>
        <stp>12/31/2014</stp>
        <stp>1</stp>
        <tr r="K126" s="2"/>
      </tp>
      <tp>
        <v>316675883.80000001</v>
        <stp/>
        <stp>EM_S_STM07_IS</stp>
        <stp>4</stp>
        <stp>000524.SZ</stp>
        <stp>9</stp>
        <stp>12/31/2013</stp>
        <stp>1</stp>
        <tr r="I127" s="2"/>
      </tp>
      <tp>
        <v>7175366008.5600004</v>
        <stp/>
        <stp>EM_S_STM07_IS</stp>
        <stp>4</stp>
        <stp>000525.SZ</stp>
        <stp>9</stp>
        <stp>12/31/2012</stp>
        <stp>1</stp>
        <tr r="G128" s="2"/>
      </tp>
      <tp>
        <v>8980462.2200000007</v>
        <stp/>
        <stp>EM_S_STM07_IS</stp>
        <stp>4</stp>
        <stp>000526.SZ</stp>
        <stp>9</stp>
        <stp>12/31/2011</stp>
        <stp>1</stp>
        <tr r="E129" s="2"/>
      </tp>
      <tp>
        <v>586595098.36000001</v>
        <stp/>
        <stp>EM_S_STM07_IS</stp>
        <stp>4</stp>
        <stp>300512.SZ</stp>
        <stp>9</stp>
        <stp>12/31/2015</stp>
        <stp>1</stp>
        <tr r="M1804" s="2"/>
      </tp>
      <tp>
        <v>349611538.70999998</v>
        <stp/>
        <stp>EM_S_STM07_IS</stp>
        <stp>4</stp>
        <stp>300513.SZ</stp>
        <stp>9</stp>
        <stp>12/31/2014</stp>
        <stp>1</stp>
        <tr r="K1805" s="2"/>
      </tp>
      <tp>
        <v>164254435.34999999</v>
        <stp/>
        <stp>EM_S_STM07_IS</stp>
        <stp>4</stp>
        <stp>300515.SZ</stp>
        <stp>9</stp>
        <stp>12/31/2012</stp>
        <stp>1</stp>
        <tr r="G1806" s="2"/>
      </tp>
      <tp>
        <v>139698295.34</v>
        <stp/>
        <stp>EM_S_STM07_IS</stp>
        <stp>4</stp>
        <stp>300516.SZ</stp>
        <stp>9</stp>
        <stp>12/31/2011</stp>
        <stp>1</stp>
        <tr r="E1807" s="2"/>
      </tp>
      <tp t="s">
        <v/>
        <stp/>
        <stp>EM_S_STM07_IS</stp>
        <stp>4</stp>
        <stp>300517.SZ</stp>
        <stp>9</stp>
        <stp>12/31/2010</stp>
        <stp>1</stp>
        <tr r="C1808" s="2"/>
      </tp>
      <tp>
        <v>5544233777.8599997</v>
        <stp/>
        <stp>EM_S_STM07_IS</stp>
        <stp>4</stp>
        <stp>000513.SZ</stp>
        <stp>9</stp>
        <stp>12/31/2014</stp>
        <stp>1</stp>
        <tr r="K118" s="2"/>
      </tp>
      <tp>
        <v>923686606.58000004</v>
        <stp/>
        <stp>EM_S_STM07_IS</stp>
        <stp>4</stp>
        <stp>000514.SZ</stp>
        <stp>9</stp>
        <stp>12/31/2013</stp>
        <stp>1</stp>
        <tr r="I119" s="2"/>
      </tp>
      <tp>
        <v>3378129581.0300002</v>
        <stp/>
        <stp>EM_S_STM07_IS</stp>
        <stp>4</stp>
        <stp>000516.SZ</stp>
        <stp>9</stp>
        <stp>12/31/2011</stp>
        <stp>1</stp>
        <tr r="E120" s="2"/>
      </tp>
      <tp>
        <v>1249938654.8800001</v>
        <stp/>
        <stp>EM_S_STM07_IS</stp>
        <stp>4</stp>
        <stp>000517.SZ</stp>
        <stp>9</stp>
        <stp>12/31/2010</stp>
        <stp>1</stp>
        <tr r="C121" s="2"/>
      </tp>
      <tp>
        <v>224873636.59</v>
        <stp/>
        <stp>EM_S_STM07_IS</stp>
        <stp>4</stp>
        <stp>300522.SZ</stp>
        <stp>9</stp>
        <stp>12/31/2015</stp>
        <stp>1</stp>
        <tr r="M1813" s="2"/>
      </tp>
      <tp>
        <v>268746872.87</v>
        <stp/>
        <stp>EM_S_STM07_IS</stp>
        <stp>4</stp>
        <stp>300523.SZ</stp>
        <stp>9</stp>
        <stp>12/31/2014</stp>
        <stp>1</stp>
        <tr r="K1814" s="2"/>
      </tp>
      <tp>
        <v>100747249.68000001</v>
        <stp/>
        <stp>EM_S_STM07_IS</stp>
        <stp>4</stp>
        <stp>300525.SZ</stp>
        <stp>9</stp>
        <stp>12/31/2012</stp>
        <stp>1</stp>
        <tr r="G1815" s="2"/>
      </tp>
      <tp>
        <v>237135234.87</v>
        <stp/>
        <stp>EM_S_STM07_IS</stp>
        <stp>4</stp>
        <stp>300526.SZ</stp>
        <stp>9</stp>
        <stp>12/31/2011</stp>
        <stp>1</stp>
        <tr r="E1816" s="2"/>
      </tp>
      <tp t="s">
        <v/>
        <stp/>
        <stp>EM_S_STM07_IS</stp>
        <stp>4</stp>
        <stp>300527.SZ</stp>
        <stp>9</stp>
        <stp>12/31/2010</stp>
        <stp>1</stp>
        <tr r="C1817" s="2"/>
      </tp>
      <tp>
        <v>19764545.399999999</v>
        <stp/>
        <stp>EM_S_STM07_IS</stp>
        <stp>4</stp>
        <stp>000502.SZ</stp>
        <stp>9</stp>
        <stp>12/31/2015</stp>
        <stp>1</stp>
        <tr r="M109" s="2"/>
      </tp>
      <tp>
        <v>195071369.33000001</v>
        <stp/>
        <stp>EM_S_STM07_IS</stp>
        <stp>4</stp>
        <stp>000503.SZ</stp>
        <stp>9</stp>
        <stp>12/31/2014</stp>
        <stp>1</stp>
        <tr r="K110" s="2"/>
      </tp>
      <tp>
        <v>26280915.010000002</v>
        <stp/>
        <stp>EM_S_STM07_IS</stp>
        <stp>4</stp>
        <stp>000504.SZ</stp>
        <stp>9</stp>
        <stp>12/31/2013</stp>
        <stp>1</stp>
        <tr r="I111" s="2"/>
      </tp>
      <tp>
        <v>204015077.78999999</v>
        <stp/>
        <stp>EM_S_STM07_IS</stp>
        <stp>4</stp>
        <stp>000505.SZ</stp>
        <stp>9</stp>
        <stp>12/31/2012</stp>
        <stp>1</stp>
        <tr r="G112" s="2"/>
      </tp>
      <tp>
        <v>1327075529.97</v>
        <stp/>
        <stp>EM_S_STM07_IS</stp>
        <stp>4</stp>
        <stp>000506.SZ</stp>
        <stp>9</stp>
        <stp>12/31/2011</stp>
        <stp>1</stp>
        <tr r="E113" s="2"/>
      </tp>
      <tp>
        <v>371248286.94999999</v>
        <stp/>
        <stp>EM_S_STM07_IS</stp>
        <stp>4</stp>
        <stp>000507.SZ</stp>
        <stp>9</stp>
        <stp>12/31/2010</stp>
        <stp>1</stp>
        <tr r="C114" s="2"/>
      </tp>
      <tp>
        <v>507242470.42000002</v>
        <stp/>
        <stp>EM_S_STM07_IS</stp>
        <stp>4</stp>
        <stp>300532.SZ</stp>
        <stp>9</stp>
        <stp>12/31/2015</stp>
        <stp>1</stp>
        <tr r="M1822" s="2"/>
      </tp>
      <tp>
        <v>360008455.30000001</v>
        <stp/>
        <stp>EM_S_STM07_IS</stp>
        <stp>4</stp>
        <stp>300533.SZ</stp>
        <stp>9</stp>
        <stp>12/31/2014</stp>
        <stp>1</stp>
        <tr r="K1823" s="2"/>
      </tp>
      <tp>
        <v>274889691.44</v>
        <stp/>
        <stp>EM_S_STM07_IS</stp>
        <stp>4</stp>
        <stp>300534.SZ</stp>
        <stp>9</stp>
        <stp>12/31/2013</stp>
        <stp>1</stp>
        <tr r="I1824" s="2"/>
      </tp>
      <tp>
        <v>237871431</v>
        <stp/>
        <stp>EM_S_STM07_IS</stp>
        <stp>4</stp>
        <stp>300535.SZ</stp>
        <stp>9</stp>
        <stp>12/31/2012</stp>
        <stp>1</stp>
        <tr r="G1825" s="2"/>
      </tp>
      <tp>
        <v>172482657.96000001</v>
        <stp/>
        <stp>EM_S_STM07_IS</stp>
        <stp>4</stp>
        <stp>300536.SZ</stp>
        <stp>9</stp>
        <stp>12/31/2011</stp>
        <stp>1</stp>
        <tr r="E1826" s="2"/>
      </tp>
      <tp t="s">
        <v/>
        <stp/>
        <stp>EM_S_STM07_IS</stp>
        <stp>4</stp>
        <stp>300537.SZ</stp>
        <stp>9</stp>
        <stp>12/31/2010</stp>
        <stp>1</stp>
        <tr r="C1827" s="2"/>
      </tp>
      <tp>
        <v>12180957501.200001</v>
        <stp/>
        <stp>EM_S_STM07_IS</stp>
        <stp>4</stp>
        <stp>000572.SZ</stp>
        <stp>9</stp>
        <stp>12/31/2015</stp>
        <stp>1</stp>
        <tr r="M168" s="2"/>
      </tp>
      <tp>
        <v>870347862.44000006</v>
        <stp/>
        <stp>EM_S_STM07_IS</stp>
        <stp>4</stp>
        <stp>000573.SZ</stp>
        <stp>9</stp>
        <stp>12/31/2014</stp>
        <stp>1</stp>
        <tr r="K169" s="2"/>
      </tp>
      <tp>
        <v>387382732.07999998</v>
        <stp/>
        <stp>EM_S_STM07_IS</stp>
        <stp>4</stp>
        <stp>000576.SZ</stp>
        <stp>9</stp>
        <stp>12/31/2011</stp>
        <stp>1</stp>
        <tr r="E170" s="2"/>
      </tp>
      <tp>
        <v>413527153.76999998</v>
        <stp/>
        <stp>EM_S_STM07_IS</stp>
        <stp>4</stp>
        <stp>300542.SZ</stp>
        <stp>9</stp>
        <stp>12/31/2015</stp>
        <stp>1</stp>
        <tr r="M1832" s="2"/>
      </tp>
      <tp>
        <v>587928800</v>
        <stp/>
        <stp>EM_S_STM07_IS</stp>
        <stp>4</stp>
        <stp>300543.SZ</stp>
        <stp>9</stp>
        <stp>12/31/2014</stp>
        <stp>1</stp>
        <tr r="K1833" s="2"/>
      </tp>
      <tp>
        <v>149137569.16</v>
        <stp/>
        <stp>EM_S_STM07_IS</stp>
        <stp>4</stp>
        <stp>300545.SZ</stp>
        <stp>9</stp>
        <stp>12/31/2012</stp>
        <stp>1</stp>
        <tr r="G1834" s="2"/>
      </tp>
      <tp>
        <v>118198149.05</v>
        <stp/>
        <stp>EM_S_STM07_IS</stp>
        <stp>4</stp>
        <stp>300546.SZ</stp>
        <stp>9</stp>
        <stp>12/31/2011</stp>
        <stp>1</stp>
        <tr r="E1835" s="2"/>
      </tp>
      <tp t="s">
        <v/>
        <stp/>
        <stp>EM_S_STM07_IS</stp>
        <stp>4</stp>
        <stp>300547.SZ</stp>
        <stp>9</stp>
        <stp>12/31/2010</stp>
        <stp>1</stp>
        <tr r="C1836" s="2"/>
      </tp>
      <tp>
        <v>835478992.49000001</v>
        <stp/>
        <stp>EM_S_STM07_IS</stp>
        <stp>4</stp>
        <stp>000563.SZ</stp>
        <stp>9</stp>
        <stp>12/31/2014</stp>
        <stp>1</stp>
        <tr r="K160" s="2"/>
      </tp>
      <tp>
        <v>3899038513.9499998</v>
        <stp/>
        <stp>EM_S_STM07_IS</stp>
        <stp>4</stp>
        <stp>000564.SZ</stp>
        <stp>9</stp>
        <stp>12/31/2013</stp>
        <stp>1</stp>
        <tr r="I161" s="2"/>
      </tp>
      <tp>
        <v>509332214.81</v>
        <stp/>
        <stp>EM_S_STM07_IS</stp>
        <stp>4</stp>
        <stp>000565.SZ</stp>
        <stp>9</stp>
        <stp>12/31/2012</stp>
        <stp>1</stp>
        <tr r="G162" s="2"/>
      </tp>
      <tp>
        <v>721847493.41999996</v>
        <stp/>
        <stp>EM_S_STM07_IS</stp>
        <stp>4</stp>
        <stp>000566.SZ</stp>
        <stp>9</stp>
        <stp>12/31/2011</stp>
        <stp>1</stp>
        <tr r="E163" s="2"/>
      </tp>
      <tp>
        <v>84284039</v>
        <stp/>
        <stp>EM_S_STM07_IS</stp>
        <stp>4</stp>
        <stp>000567.SZ</stp>
        <stp>9</stp>
        <stp>12/31/2010</stp>
        <stp>1</stp>
        <tr r="C164" s="2"/>
      </tp>
      <tp>
        <v>511917235.89999998</v>
        <stp/>
        <stp>EM_S_STM07_IS</stp>
        <stp>4</stp>
        <stp>300552.SZ</stp>
        <stp>9</stp>
        <stp>12/31/2015</stp>
        <stp>1</stp>
        <tr r="M1841" s="2"/>
      </tp>
      <tp>
        <v>98204410.489999995</v>
        <stp/>
        <stp>EM_S_STM07_IS</stp>
        <stp>4</stp>
        <stp>300553.SZ</stp>
        <stp>9</stp>
        <stp>12/31/2014</stp>
        <stp>1</stp>
        <tr r="K1842" s="2"/>
      </tp>
      <tp>
        <v>192798855.28999999</v>
        <stp/>
        <stp>EM_S_STM07_IS</stp>
        <stp>4</stp>
        <stp>300555.SZ</stp>
        <stp>9</stp>
        <stp>12/31/2012</stp>
        <stp>1</stp>
        <tr r="G1843" s="2"/>
      </tp>
      <tp>
        <v>109110580</v>
        <stp/>
        <stp>EM_S_STM07_IS</stp>
        <stp>4</stp>
        <stp>300556.SZ</stp>
        <stp>9</stp>
        <stp>12/31/2011</stp>
        <stp>1</stp>
        <tr r="E1844" s="2"/>
      </tp>
      <tp t="s">
        <v/>
        <stp/>
        <stp>EM_S_STM07_IS</stp>
        <stp>4</stp>
        <stp>300557.SZ</stp>
        <stp>9</stp>
        <stp>12/31/2010</stp>
        <stp>1</stp>
        <tr r="C1845" s="2"/>
      </tp>
      <tp>
        <v>2646876716.23</v>
        <stp/>
        <stp>EM_S_STM07_IS</stp>
        <stp>4</stp>
        <stp>000552.SZ</stp>
        <stp>9</stp>
        <stp>12/31/2015</stp>
        <stp>1</stp>
        <tr r="M151" s="2"/>
      </tp>
      <tp>
        <v>3131186300.0500002</v>
        <stp/>
        <stp>EM_S_STM07_IS</stp>
        <stp>4</stp>
        <stp>000553.SZ</stp>
        <stp>9</stp>
        <stp>12/31/2014</stp>
        <stp>1</stp>
        <tr r="K152" s="2"/>
      </tp>
      <tp>
        <v>3824818124.1399999</v>
        <stp/>
        <stp>EM_S_STM07_IS</stp>
        <stp>4</stp>
        <stp>000554.SZ</stp>
        <stp>9</stp>
        <stp>12/31/2013</stp>
        <stp>1</stp>
        <tr r="I153" s="2"/>
      </tp>
      <tp>
        <v>45737531</v>
        <stp/>
        <stp>EM_S_STM07_IS</stp>
        <stp>4</stp>
        <stp>000555.SZ</stp>
        <stp>9</stp>
        <stp>12/31/2012</stp>
        <stp>1</stp>
        <tr r="G154" s="2"/>
      </tp>
      <tp t="s">
        <v/>
        <stp/>
        <stp>EM_S_STM07_IS</stp>
        <stp>4</stp>
        <stp>000557.SZ</stp>
        <stp>9</stp>
        <stp>12/31/2010</stp>
        <stp>1</stp>
        <tr r="C155" s="2"/>
      </tp>
      <tp>
        <v>629005528.60000002</v>
        <stp/>
        <stp>EM_S_STM07_IS</stp>
        <stp>4</stp>
        <stp>300562.SZ</stp>
        <stp>9</stp>
        <stp>12/31/2015</stp>
        <stp>1</stp>
        <tr r="M1850" s="2"/>
      </tp>
      <tp>
        <v>242999388.09</v>
        <stp/>
        <stp>EM_S_STM07_IS</stp>
        <stp>4</stp>
        <stp>300563.SZ</stp>
        <stp>9</stp>
        <stp>12/31/2014</stp>
        <stp>1</stp>
        <tr r="K1851" s="2"/>
      </tp>
      <tp>
        <v>448407439.92000002</v>
        <stp/>
        <stp>EM_S_STM07_IS</stp>
        <stp>4</stp>
        <stp>300565.SZ</stp>
        <stp>9</stp>
        <stp>12/31/2012</stp>
        <stp>1</stp>
        <tr r="G1852" s="2"/>
      </tp>
      <tp>
        <v>79516193.400000006</v>
        <stp/>
        <stp>EM_S_STM07_IS</stp>
        <stp>4</stp>
        <stp>300566.SZ</stp>
        <stp>9</stp>
        <stp>12/31/2011</stp>
        <stp>1</stp>
        <tr r="E1853" s="2"/>
      </tp>
      <tp>
        <v>16238535.91</v>
        <stp/>
        <stp>EM_S_STM07_IS</stp>
        <stp>4</stp>
        <stp>300567.SZ</stp>
        <stp>9</stp>
        <stp>12/31/2010</stp>
        <stp>1</stp>
        <tr r="C1854" s="2"/>
      </tp>
      <tp>
        <v>12866266302.5</v>
        <stp/>
        <stp>EM_S_STM07_IS</stp>
        <stp>4</stp>
        <stp>000543.SZ</stp>
        <stp>9</stp>
        <stp>12/31/2014</stp>
        <stp>1</stp>
        <tr r="K143" s="2"/>
      </tp>
      <tp>
        <v>490370540.75999999</v>
        <stp/>
        <stp>EM_S_STM07_IS</stp>
        <stp>4</stp>
        <stp>000544.SZ</stp>
        <stp>9</stp>
        <stp>12/31/2013</stp>
        <stp>1</stp>
        <tr r="I144" s="2"/>
      </tp>
      <tp>
        <v>98656398.359999999</v>
        <stp/>
        <stp>EM_S_STM07_IS</stp>
        <stp>4</stp>
        <stp>000545.SZ</stp>
        <stp>9</stp>
        <stp>12/31/2012</stp>
        <stp>1</stp>
        <tr r="G145" s="2"/>
      </tp>
      <tp>
        <v>175649705</v>
        <stp/>
        <stp>EM_S_STM07_IS</stp>
        <stp>4</stp>
        <stp>000546.SZ</stp>
        <stp>9</stp>
        <stp>12/31/2011</stp>
        <stp>1</stp>
        <tr r="E146" s="2"/>
      </tp>
      <tp>
        <v>447049200.27999997</v>
        <stp/>
        <stp>EM_S_STM07_IS</stp>
        <stp>4</stp>
        <stp>000547.SZ</stp>
        <stp>9</stp>
        <stp>12/31/2010</stp>
        <stp>1</stp>
        <tr r="C147" s="2"/>
      </tp>
      <tp>
        <v>281672288.18000001</v>
        <stp/>
        <stp>EM_S_STM07_IS</stp>
        <stp>4</stp>
        <stp>300572.SZ</stp>
        <stp>9</stp>
        <stp>12/31/2015</stp>
        <stp>1</stp>
        <tr r="M1859" s="2"/>
      </tp>
      <tp>
        <v>254652801.13999999</v>
        <stp/>
        <stp>EM_S_STM07_IS</stp>
        <stp>4</stp>
        <stp>300573.SZ</stp>
        <stp>9</stp>
        <stp>12/31/2014</stp>
        <stp>1</stp>
        <tr r="K1860" s="2"/>
      </tp>
      <tp>
        <v>511852800</v>
        <stp/>
        <stp>EM_S_STM07_IS</stp>
        <stp>4</stp>
        <stp>300575.SZ</stp>
        <stp>9</stp>
        <stp>12/31/2012</stp>
        <stp>1</stp>
        <tr r="G1861" s="2"/>
      </tp>
      <tp>
        <v>195233302.66</v>
        <stp/>
        <stp>EM_S_STM07_IS</stp>
        <stp>4</stp>
        <stp>300576.SZ</stp>
        <stp>9</stp>
        <stp>12/31/2011</stp>
        <stp>1</stp>
        <tr r="E1862" s="2"/>
      </tp>
      <tp t="s">
        <v/>
        <stp/>
        <stp>EM_S_STM07_IS</stp>
        <stp>4</stp>
        <stp>300577.SZ</stp>
        <stp>9</stp>
        <stp>12/31/2010</stp>
        <stp>1</stp>
        <tr r="C1863" s="2"/>
      </tp>
      <tp>
        <v>526747855.44</v>
        <stp/>
        <stp>EM_S_STM07_IS</stp>
        <stp>4</stp>
        <stp>300582.SZ</stp>
        <stp>9</stp>
        <stp>12/31/2015</stp>
        <stp>1</stp>
        <tr r="M1867" s="2"/>
      </tp>
      <tp>
        <v>521011426.19</v>
        <stp/>
        <stp>EM_S_STM07_IS</stp>
        <stp>4</stp>
        <stp>300583.SZ</stp>
        <stp>9</stp>
        <stp>12/31/2014</stp>
        <stp>1</stp>
        <tr r="K1868" s="2"/>
      </tp>
      <tp>
        <v>169502080.22999999</v>
        <stp/>
        <stp>EM_S_STM07_IS</stp>
        <stp>4</stp>
        <stp>300584.SZ</stp>
        <stp>9</stp>
        <stp>12/31/2013</stp>
        <stp>1</stp>
        <tr r="I1869" s="2"/>
      </tp>
      <tp>
        <v>173150494.24000001</v>
        <stp/>
        <stp>EM_S_STM07_IS</stp>
        <stp>4</stp>
        <stp>300585.SZ</stp>
        <stp>9</stp>
        <stp>12/31/2012</stp>
        <stp>1</stp>
        <tr r="G1870" s="2"/>
      </tp>
      <tp>
        <v>224280222.78</v>
        <stp/>
        <stp>EM_S_STM07_IS</stp>
        <stp>4</stp>
        <stp>300586.SZ</stp>
        <stp>9</stp>
        <stp>12/31/2011</stp>
        <stp>1</stp>
        <tr r="E1871" s="2"/>
      </tp>
      <tp t="s">
        <v/>
        <stp/>
        <stp>EM_S_STM07_IS</stp>
        <stp>4</stp>
        <stp>300587.SZ</stp>
        <stp>9</stp>
        <stp>12/31/2010</stp>
        <stp>1</stp>
        <tr r="C1872" s="2"/>
      </tp>
      <tp>
        <v>291471923.57999998</v>
        <stp/>
        <stp>EM_S_STM07_IS</stp>
        <stp>4</stp>
        <stp>300593.SZ</stp>
        <stp>9</stp>
        <stp>12/31/2014</stp>
        <stp>1</stp>
        <tr r="K1877" s="2"/>
      </tp>
      <tp>
        <v>963181720.14999998</v>
        <stp/>
        <stp>EM_S_STM07_IS</stp>
        <stp>4</stp>
        <stp>000592.SZ</stp>
        <stp>9</stp>
        <stp>12/31/2015</stp>
        <stp>1</stp>
        <tr r="M180" s="2"/>
      </tp>
      <tp>
        <v>442890181.30000001</v>
        <stp/>
        <stp>EM_S_STM07_IS</stp>
        <stp>4</stp>
        <stp>000593.SZ</stp>
        <stp>9</stp>
        <stp>12/31/2014</stp>
        <stp>1</stp>
        <tr r="K181" s="2"/>
      </tp>
      <tp>
        <v>373677478.63</v>
        <stp/>
        <stp>EM_S_STM07_IS</stp>
        <stp>4</stp>
        <stp>000595.SZ</stp>
        <stp>9</stp>
        <stp>12/31/2012</stp>
        <stp>1</stp>
        <tr r="G182" s="2"/>
      </tp>
      <tp>
        <v>3307979236</v>
        <stp/>
        <stp>EM_S_STM07_IS</stp>
        <stp>4</stp>
        <stp>000596.SZ</stp>
        <stp>9</stp>
        <stp>12/31/2011</stp>
        <stp>1</stp>
        <tr r="E183" s="2"/>
      </tp>
      <tp>
        <v>4828333032.29</v>
        <stp/>
        <stp>EM_S_STM07_IS</stp>
        <stp>4</stp>
        <stp>000597.SZ</stp>
        <stp>9</stp>
        <stp>12/31/2010</stp>
        <stp>1</stp>
        <tr r="C184" s="2"/>
      </tp>
      <tp>
        <v>3054729968.8200002</v>
        <stp/>
        <stp>EM_S_STM07_IS</stp>
        <stp>4</stp>
        <stp>000582.SZ</stp>
        <stp>9</stp>
        <stp>12/31/2015</stp>
        <stp>1</stp>
        <tr r="M172" s="2"/>
      </tp>
      <tp>
        <v>2765797531.3200002</v>
        <stp/>
        <stp>EM_S_STM07_IS</stp>
        <stp>4</stp>
        <stp>000584.SZ</stp>
        <stp>9</stp>
        <stp>12/31/2013</stp>
        <stp>1</stp>
        <tr r="I173" s="2"/>
      </tp>
      <tp>
        <v>217220841.81</v>
        <stp/>
        <stp>EM_S_STM07_IS</stp>
        <stp>4</stp>
        <stp>000585.SZ</stp>
        <stp>9</stp>
        <stp>12/31/2012</stp>
        <stp>1</stp>
        <tr r="G174" s="2"/>
      </tp>
      <tp>
        <v>480697864.73000002</v>
        <stp/>
        <stp>EM_S_STM07_IS</stp>
        <stp>4</stp>
        <stp>000586.SZ</stp>
        <stp>9</stp>
        <stp>12/31/2011</stp>
        <stp>1</stp>
        <tr r="E175" s="2"/>
      </tp>
      <tp>
        <v>126536550.54000001</v>
        <stp/>
        <stp>EM_S_STM07_IS</stp>
        <stp>4</stp>
        <stp>000587.SZ</stp>
        <stp>9</stp>
        <stp>12/31/2010</stp>
        <stp>1</stp>
        <tr r="C176" s="2"/>
      </tp>
      <tp>
        <v>5301970142.1899996</v>
        <stp/>
        <stp>EM_S_STM07_IS</stp>
        <stp>4</stp>
        <stp>600572.SH</stp>
        <stp>9</stp>
        <stp>12/31/2015</stp>
        <stp>1</stp>
        <tr r="M2345" s="2"/>
      </tp>
      <tp>
        <v>829008363.38</v>
        <stp/>
        <stp>EM_S_STM07_IS</stp>
        <stp>4</stp>
        <stp>600573.SH</stp>
        <stp>9</stp>
        <stp>12/31/2014</stp>
        <stp>1</stp>
        <tr r="K2346" s="2"/>
      </tp>
      <tp>
        <v>27840160420.400002</v>
        <stp/>
        <stp>EM_S_STM07_IS</stp>
        <stp>4</stp>
        <stp>600575.SH</stp>
        <stp>9</stp>
        <stp>12/31/2012</stp>
        <stp>1</stp>
        <tr r="G2347" s="2"/>
      </tp>
      <tp>
        <v>243219047.87</v>
        <stp/>
        <stp>EM_S_STM07_IS</stp>
        <stp>4</stp>
        <stp>600576.SH</stp>
        <stp>9</stp>
        <stp>12/31/2011</stp>
        <stp>1</stp>
        <tr r="E2348" s="2"/>
      </tp>
      <tp>
        <v>7654699038.6800003</v>
        <stp/>
        <stp>EM_S_STM07_IS</stp>
        <stp>4</stp>
        <stp>600577.SH</stp>
        <stp>9</stp>
        <stp>12/31/2010</stp>
        <stp>1</stp>
        <tr r="C2349" s="2"/>
      </tp>
      <tp>
        <v>1091879654.24</v>
        <stp/>
        <stp>EM_S_STM07_IS</stp>
        <stp>4</stp>
        <stp>600562.SH</stp>
        <stp>9</stp>
        <stp>12/31/2015</stp>
        <stp>1</stp>
        <tr r="M2336" s="2"/>
      </tp>
      <tp>
        <v>1416210363.3800001</v>
        <stp/>
        <stp>EM_S_STM07_IS</stp>
        <stp>4</stp>
        <stp>600563.SH</stp>
        <stp>9</stp>
        <stp>12/31/2014</stp>
        <stp>1</stp>
        <tr r="K2337" s="2"/>
      </tp>
      <tp>
        <v>3081009154.5900002</v>
        <stp/>
        <stp>EM_S_STM07_IS</stp>
        <stp>4</stp>
        <stp>600565.SH</stp>
        <stp>9</stp>
        <stp>12/31/2012</stp>
        <stp>1</stp>
        <tr r="G2338" s="2"/>
      </tp>
      <tp>
        <v>240469821.13999999</v>
        <stp/>
        <stp>EM_S_STM07_IS</stp>
        <stp>4</stp>
        <stp>600566.SH</stp>
        <stp>9</stp>
        <stp>12/31/2011</stp>
        <stp>1</stp>
        <tr r="E2339" s="2"/>
      </tp>
      <tp>
        <v>3746236633.5700002</v>
        <stp/>
        <stp>EM_S_STM07_IS</stp>
        <stp>4</stp>
        <stp>600567.SH</stp>
        <stp>9</stp>
        <stp>12/31/2010</stp>
        <stp>1</stp>
        <tr r="C2340" s="2"/>
      </tp>
      <tp>
        <v>1129652717.24</v>
        <stp/>
        <stp>EM_S_STM07_IS</stp>
        <stp>4</stp>
        <stp>600552.SH</stp>
        <stp>9</stp>
        <stp>12/31/2015</stp>
        <stp>1</stp>
        <tr r="M2328" s="2"/>
      </tp>
      <tp>
        <v>130968230.68000001</v>
        <stp/>
        <stp>EM_S_STM07_IS</stp>
        <stp>4</stp>
        <stp>600555.SH</stp>
        <stp>9</stp>
        <stp>12/31/2012</stp>
        <stp>1</stp>
        <tr r="G2329" s="2"/>
      </tp>
      <tp>
        <v>2106278.27</v>
        <stp/>
        <stp>EM_S_STM07_IS</stp>
        <stp>4</stp>
        <stp>600556.SH</stp>
        <stp>9</stp>
        <stp>12/31/2011</stp>
        <stp>1</stp>
        <tr r="E2330" s="2"/>
      </tp>
      <tp>
        <v>1358307649.9400001</v>
        <stp/>
        <stp>EM_S_STM07_IS</stp>
        <stp>4</stp>
        <stp>600557.SH</stp>
        <stp>9</stp>
        <stp>12/31/2010</stp>
        <stp>1</stp>
        <tr r="C2331" s="2"/>
      </tp>
      <tp>
        <v>325173689.10000002</v>
        <stp/>
        <stp>EM_S_STM07_IS</stp>
        <stp>4</stp>
        <stp>600543.SH</stp>
        <stp>9</stp>
        <stp>12/31/2014</stp>
        <stp>1</stp>
        <tr r="K2320" s="2"/>
      </tp>
      <tp>
        <v>2587493977.7199998</v>
        <stp/>
        <stp>EM_S_STM07_IS</stp>
        <stp>4</stp>
        <stp>600545.SH</stp>
        <stp>9</stp>
        <stp>12/31/2012</stp>
        <stp>1</stp>
        <tr r="G2321" s="2"/>
      </tp>
      <tp>
        <v>69760574946.059998</v>
        <stp/>
        <stp>EM_S_STM07_IS</stp>
        <stp>4</stp>
        <stp>600546.SH</stp>
        <stp>9</stp>
        <stp>12/31/2011</stp>
        <stp>1</stp>
        <tr r="E2322" s="2"/>
      </tp>
      <tp>
        <v>31514701788.919998</v>
        <stp/>
        <stp>EM_S_STM07_IS</stp>
        <stp>4</stp>
        <stp>600547.SH</stp>
        <stp>9</stp>
        <stp>12/31/2010</stp>
        <stp>1</stp>
        <tr r="C2323" s="2"/>
      </tp>
      <tp>
        <v>478325403.29000002</v>
        <stp/>
        <stp>EM_S_STM07_IS</stp>
        <stp>4</stp>
        <stp>600532.SH</stp>
        <stp>9</stp>
        <stp>12/31/2015</stp>
        <stp>1</stp>
        <tr r="M2312" s="2"/>
      </tp>
      <tp>
        <v>2841178892.75</v>
        <stp/>
        <stp>EM_S_STM07_IS</stp>
        <stp>4</stp>
        <stp>600533.SH</stp>
        <stp>9</stp>
        <stp>12/31/2014</stp>
        <stp>1</stp>
        <tr r="K2313" s="2"/>
      </tp>
      <tp>
        <v>9300215116.8099995</v>
        <stp/>
        <stp>EM_S_STM07_IS</stp>
        <stp>4</stp>
        <stp>600535.SH</stp>
        <stp>9</stp>
        <stp>12/31/2012</stp>
        <stp>1</stp>
        <tr r="G2314" s="2"/>
      </tp>
      <tp>
        <v>2349756963.6100001</v>
        <stp/>
        <stp>EM_S_STM07_IS</stp>
        <stp>4</stp>
        <stp>600536.SH</stp>
        <stp>9</stp>
        <stp>12/31/2011</stp>
        <stp>1</stp>
        <tr r="E2315" s="2"/>
      </tp>
      <tp>
        <v>472347891.91000003</v>
        <stp/>
        <stp>EM_S_STM07_IS</stp>
        <stp>4</stp>
        <stp>600537.SH</stp>
        <stp>9</stp>
        <stp>12/31/2010</stp>
        <stp>1</stp>
        <tr r="C2316" s="2"/>
      </tp>
      <tp>
        <v>16522946227.280001</v>
        <stp/>
        <stp>EM_S_STM07_IS</stp>
        <stp>4</stp>
        <stp>600522.SH</stp>
        <stp>9</stp>
        <stp>12/31/2015</stp>
        <stp>1</stp>
        <tr r="M2303" s="2"/>
      </tp>
      <tp>
        <v>3067526578.3600001</v>
        <stp/>
        <stp>EM_S_STM07_IS</stp>
        <stp>4</stp>
        <stp>600523.SH</stp>
        <stp>9</stp>
        <stp>12/31/2014</stp>
        <stp>1</stp>
        <tr r="K2304" s="2"/>
      </tp>
      <tp>
        <v>2413223469.52</v>
        <stp/>
        <stp>EM_S_STM07_IS</stp>
        <stp>4</stp>
        <stp>600525.SH</stp>
        <stp>9</stp>
        <stp>12/31/2012</stp>
        <stp>1</stp>
        <tr r="G2305" s="2"/>
      </tp>
      <tp>
        <v>1666512334.9000001</v>
        <stp/>
        <stp>EM_S_STM07_IS</stp>
        <stp>4</stp>
        <stp>600526.SH</stp>
        <stp>9</stp>
        <stp>12/31/2011</stp>
        <stp>1</stp>
        <tr r="E2306" s="2"/>
      </tp>
      <tp>
        <v>1410528191.28</v>
        <stp/>
        <stp>EM_S_STM07_IS</stp>
        <stp>4</stp>
        <stp>600527.SH</stp>
        <stp>9</stp>
        <stp>12/31/2010</stp>
        <stp>1</stp>
        <tr r="C2307" s="2"/>
      </tp>
      <tp>
        <v>2921064908.5799999</v>
        <stp/>
        <stp>EM_S_STM07_IS</stp>
        <stp>4</stp>
        <stp>600512.SH</stp>
        <stp>9</stp>
        <stp>12/31/2015</stp>
        <stp>1</stp>
        <tr r="M2294" s="2"/>
      </tp>
      <tp>
        <v>668688165.82000005</v>
        <stp/>
        <stp>EM_S_STM07_IS</stp>
        <stp>4</stp>
        <stp>600513.SH</stp>
        <stp>9</stp>
        <stp>12/31/2014</stp>
        <stp>1</stp>
        <tr r="K2295" s="2"/>
      </tp>
      <tp>
        <v>762900697.69000006</v>
        <stp/>
        <stp>EM_S_STM07_IS</stp>
        <stp>4</stp>
        <stp>600515.SH</stp>
        <stp>9</stp>
        <stp>12/31/2012</stp>
        <stp>1</stp>
        <tr r="G2296" s="2"/>
      </tp>
      <tp>
        <v>4526045609.0600004</v>
        <stp/>
        <stp>EM_S_STM07_IS</stp>
        <stp>4</stp>
        <stp>600516.SH</stp>
        <stp>9</stp>
        <stp>12/31/2011</stp>
        <stp>1</stp>
        <tr r="E2297" s="2"/>
      </tp>
      <tp>
        <v>1516409437.1900001</v>
        <stp/>
        <stp>EM_S_STM07_IS</stp>
        <stp>4</stp>
        <stp>600517.SH</stp>
        <stp>9</stp>
        <stp>12/31/2010</stp>
        <stp>1</stp>
        <tr r="C2298" s="2"/>
      </tp>
      <tp>
        <v>9150122275.0499992</v>
        <stp/>
        <stp>EM_S_STM07_IS</stp>
        <stp>4</stp>
        <stp>600502.SH</stp>
        <stp>9</stp>
        <stp>12/31/2015</stp>
        <stp>1</stp>
        <tr r="M2285" s="2"/>
      </tp>
      <tp>
        <v>411962798.08999997</v>
        <stp/>
        <stp>EM_S_STM07_IS</stp>
        <stp>4</stp>
        <stp>600503.SH</stp>
        <stp>9</stp>
        <stp>12/31/2014</stp>
        <stp>1</stp>
        <tr r="K2286" s="2"/>
      </tp>
      <tp>
        <v>620543967.61000001</v>
        <stp/>
        <stp>EM_S_STM07_IS</stp>
        <stp>4</stp>
        <stp>600505.SH</stp>
        <stp>9</stp>
        <stp>12/31/2012</stp>
        <stp>1</stp>
        <tr r="G2287" s="2"/>
      </tp>
      <tp>
        <v>138353270.03</v>
        <stp/>
        <stp>EM_S_STM07_IS</stp>
        <stp>4</stp>
        <stp>600506.SH</stp>
        <stp>9</stp>
        <stp>12/31/2011</stp>
        <stp>1</stp>
        <tr r="E2288" s="2"/>
      </tp>
      <tp>
        <v>12160242488.559999</v>
        <stp/>
        <stp>EM_S_STM07_IS</stp>
        <stp>4</stp>
        <stp>600507.SH</stp>
        <stp>9</stp>
        <stp>12/31/2010</stp>
        <stp>1</stp>
        <tr r="C2289" s="2"/>
      </tp>
      <tp>
        <v>600160910.89999998</v>
        <stp/>
        <stp>EM_S_STM07_IS</stp>
        <stp>4</stp>
        <stp>600592.SH</stp>
        <stp>9</stp>
        <stp>12/31/2015</stp>
        <stp>1</stp>
        <tr r="M2363" s="2"/>
      </tp>
      <tp>
        <v>290123609.67000002</v>
        <stp/>
        <stp>EM_S_STM07_IS</stp>
        <stp>4</stp>
        <stp>600593.SH</stp>
        <stp>9</stp>
        <stp>12/31/2014</stp>
        <stp>1</stp>
        <tr r="K2364" s="2"/>
      </tp>
      <tp>
        <v>2784900020.4299998</v>
        <stp/>
        <stp>EM_S_STM07_IS</stp>
        <stp>4</stp>
        <stp>600594.SH</stp>
        <stp>9</stp>
        <stp>12/31/2013</stp>
        <stp>1</stp>
        <tr r="I2365" s="2"/>
      </tp>
      <tp>
        <v>11042238855.92</v>
        <stp/>
        <stp>EM_S_STM07_IS</stp>
        <stp>4</stp>
        <stp>600595.SH</stp>
        <stp>9</stp>
        <stp>12/31/2012</stp>
        <stp>1</stp>
        <tr r="G2366" s="2"/>
      </tp>
      <tp>
        <v>4852993724.2700005</v>
        <stp/>
        <stp>EM_S_STM07_IS</stp>
        <stp>4</stp>
        <stp>600596.SH</stp>
        <stp>9</stp>
        <stp>12/31/2011</stp>
        <stp>1</stp>
        <tr r="E2367" s="2"/>
      </tp>
      <tp>
        <v>9572111030</v>
        <stp/>
        <stp>EM_S_STM07_IS</stp>
        <stp>4</stp>
        <stp>600597.SH</stp>
        <stp>9</stp>
        <stp>12/31/2010</stp>
        <stp>1</stp>
        <tr r="C2368" s="2"/>
      </tp>
      <tp>
        <v>14347273535.290001</v>
        <stp/>
        <stp>EM_S_STM07_IS</stp>
        <stp>4</stp>
        <stp>600582.SH</stp>
        <stp>9</stp>
        <stp>12/31/2015</stp>
        <stp>1</stp>
        <tr r="M2354" s="2"/>
      </tp>
      <tp>
        <v>22031375176.07</v>
        <stp/>
        <stp>EM_S_STM07_IS</stp>
        <stp>4</stp>
        <stp>600583.SH</stp>
        <stp>9</stp>
        <stp>12/31/2014</stp>
        <stp>1</stp>
        <tr r="K2355" s="2"/>
      </tp>
      <tp>
        <v>5102060114.8500004</v>
        <stp/>
        <stp>EM_S_STM07_IS</stp>
        <stp>4</stp>
        <stp>600584.SH</stp>
        <stp>9</stp>
        <stp>12/31/2013</stp>
        <stp>1</stp>
        <tr r="I2356" s="2"/>
      </tp>
      <tp>
        <v>45766203362</v>
        <stp/>
        <stp>EM_S_STM07_IS</stp>
        <stp>4</stp>
        <stp>600585.SH</stp>
        <stp>9</stp>
        <stp>12/31/2012</stp>
        <stp>1</stp>
        <tr r="G2357" s="2"/>
      </tp>
      <tp>
        <v>3295508722.7800002</v>
        <stp/>
        <stp>EM_S_STM07_IS</stp>
        <stp>4</stp>
        <stp>600586.SH</stp>
        <stp>9</stp>
        <stp>12/31/2011</stp>
        <stp>1</stp>
        <tr r="E2358" s="2"/>
      </tp>
      <tp>
        <v>1342233408.71</v>
        <stp/>
        <stp>EM_S_STM07_IS</stp>
        <stp>4</stp>
        <stp>600587.SH</stp>
        <stp>9</stp>
        <stp>12/31/2010</stp>
        <stp>1</stp>
        <tr r="C2359" s="2"/>
      </tp>
      <tp>
        <v>4623086321.7600002</v>
        <stp/>
        <stp>EM_S_STM07_IS</stp>
        <stp>4</stp>
        <stp>000632.SZ</stp>
        <stp>9</stp>
        <stp>12/31/2015</stp>
        <stp>1</stp>
        <tr r="M213" s="2"/>
      </tp>
      <tp>
        <v>87496948.099999994</v>
        <stp/>
        <stp>EM_S_STM07_IS</stp>
        <stp>4</stp>
        <stp>000633.SZ</stp>
        <stp>9</stp>
        <stp>12/31/2014</stp>
        <stp>1</stp>
        <tr r="K214" s="2"/>
      </tp>
      <tp>
        <v>2720684906.4400001</v>
        <stp/>
        <stp>EM_S_STM07_IS</stp>
        <stp>4</stp>
        <stp>000635.SZ</stp>
        <stp>9</stp>
        <stp>12/31/2012</stp>
        <stp>1</stp>
        <tr r="G215" s="2"/>
      </tp>
      <tp>
        <v>2081893700.76</v>
        <stp/>
        <stp>EM_S_STM07_IS</stp>
        <stp>4</stp>
        <stp>000636.SZ</stp>
        <stp>9</stp>
        <stp>12/31/2011</stp>
        <stp>1</stp>
        <tr r="E216" s="2"/>
      </tp>
      <tp>
        <v>3589465627.6399999</v>
        <stp/>
        <stp>EM_S_STM07_IS</stp>
        <stp>4</stp>
        <stp>000637.SZ</stp>
        <stp>9</stp>
        <stp>12/31/2010</stp>
        <stp>1</stp>
        <tr r="C217" s="2"/>
      </tp>
      <tp>
        <v>47042013.310000002</v>
        <stp/>
        <stp>EM_S_STM07_IS</stp>
        <stp>4</stp>
        <stp>000622.SZ</stp>
        <stp>9</stp>
        <stp>12/31/2015</stp>
        <stp>1</stp>
        <tr r="M204" s="2"/>
      </tp>
      <tp>
        <v>2240099344.1700001</v>
        <stp/>
        <stp>EM_S_STM07_IS</stp>
        <stp>4</stp>
        <stp>000623.SZ</stp>
        <stp>9</stp>
        <stp>12/31/2014</stp>
        <stp>1</stp>
        <tr r="K205" s="2"/>
      </tp>
      <tp>
        <v>29462588753.560001</v>
        <stp/>
        <stp>EM_S_STM07_IS</stp>
        <stp>4</stp>
        <stp>000625.SZ</stp>
        <stp>9</stp>
        <stp>12/31/2012</stp>
        <stp>1</stp>
        <tr r="G206" s="2"/>
      </tp>
      <tp>
        <v>31318077508.869999</v>
        <stp/>
        <stp>EM_S_STM07_IS</stp>
        <stp>4</stp>
        <stp>000626.SZ</stp>
        <stp>9</stp>
        <stp>12/31/2011</stp>
        <stp>1</stp>
        <tr r="E207" s="2"/>
      </tp>
      <tp>
        <v>1261158969.23</v>
        <stp/>
        <stp>EM_S_STM07_IS</stp>
        <stp>4</stp>
        <stp>000627.SZ</stp>
        <stp>9</stp>
        <stp>12/31/2010</stp>
        <stp>1</stp>
        <tr r="C208" s="2"/>
      </tp>
      <tp>
        <v>4658342703.6800003</v>
        <stp/>
        <stp>EM_S_STM07_IS</stp>
        <stp>4</stp>
        <stp>000612.SZ</stp>
        <stp>9</stp>
        <stp>12/31/2015</stp>
        <stp>1</stp>
        <tr r="M197" s="2"/>
      </tp>
      <tp>
        <v>20202134.100000001</v>
        <stp/>
        <stp>EM_S_STM07_IS</stp>
        <stp>4</stp>
        <stp>000613.SZ</stp>
        <stp>9</stp>
        <stp>12/31/2014</stp>
        <stp>1</stp>
        <tr r="K198" s="2"/>
      </tp>
      <tp>
        <v>730148635.61000001</v>
        <stp/>
        <stp>EM_S_STM07_IS</stp>
        <stp>4</stp>
        <stp>000615.SZ</stp>
        <stp>9</stp>
        <stp>12/31/2012</stp>
        <stp>1</stp>
        <tr r="G199" s="2"/>
      </tp>
      <tp>
        <v>2156269889.79</v>
        <stp/>
        <stp>EM_S_STM07_IS</stp>
        <stp>4</stp>
        <stp>000616.SZ</stp>
        <stp>9</stp>
        <stp>12/31/2011</stp>
        <stp>1</stp>
        <tr r="E200" s="2"/>
      </tp>
      <tp>
        <v>1418517997.6800001</v>
        <stp/>
        <stp>EM_S_STM07_IS</stp>
        <stp>4</stp>
        <stp>000617.SZ</stp>
        <stp>9</stp>
        <stp>12/31/2010</stp>
        <stp>1</stp>
        <tr r="C201" s="2"/>
      </tp>
      <tp>
        <v>741216249.88</v>
        <stp/>
        <stp>EM_S_STM07_IS</stp>
        <stp>4</stp>
        <stp>000603.SZ</stp>
        <stp>9</stp>
        <stp>12/31/2014</stp>
        <stp>1</stp>
        <tr r="K189" s="2"/>
      </tp>
      <tp>
        <v>58239753.780000001</v>
        <stp/>
        <stp>EM_S_STM07_IS</stp>
        <stp>4</stp>
        <stp>000605.SZ</stp>
        <stp>9</stp>
        <stp>12/31/2012</stp>
        <stp>1</stp>
        <tr r="G190" s="2"/>
      </tp>
      <tp>
        <v>585570319.82000005</v>
        <stp/>
        <stp>EM_S_STM07_IS</stp>
        <stp>4</stp>
        <stp>000606.SZ</stp>
        <stp>9</stp>
        <stp>12/31/2011</stp>
        <stp>1</stp>
        <tr r="E191" s="2"/>
      </tp>
      <tp>
        <v>1194860445.99</v>
        <stp/>
        <stp>EM_S_STM07_IS</stp>
        <stp>4</stp>
        <stp>000607.SZ</stp>
        <stp>9</stp>
        <stp>12/31/2010</stp>
        <stp>1</stp>
        <tr r="C192" s="2"/>
      </tp>
      <tp>
        <v>2025544666.48</v>
        <stp/>
        <stp>EM_S_STM07_IS</stp>
        <stp>4</stp>
        <stp>000672.SZ</stp>
        <stp>9</stp>
        <stp>12/31/2015</stp>
        <stp>1</stp>
        <tr r="M237" s="2"/>
      </tp>
      <tp>
        <v>22400850.379999999</v>
        <stp/>
        <stp>EM_S_STM07_IS</stp>
        <stp>4</stp>
        <stp>000673.SZ</stp>
        <stp>9</stp>
        <stp>12/31/2014</stp>
        <stp>1</stp>
        <tr r="K238" s="2"/>
      </tp>
      <tp>
        <v>720365986.29999995</v>
        <stp/>
        <stp>EM_S_STM07_IS</stp>
        <stp>4</stp>
        <stp>000676.SZ</stp>
        <stp>9</stp>
        <stp>12/31/2011</stp>
        <stp>1</stp>
        <tr r="E239" s="2"/>
      </tp>
      <tp>
        <v>4720406750.7200003</v>
        <stp/>
        <stp>EM_S_STM07_IS</stp>
        <stp>4</stp>
        <stp>000677.SZ</stp>
        <stp>9</stp>
        <stp>12/31/2010</stp>
        <stp>1</stp>
        <tr r="C240" s="2"/>
      </tp>
      <tp>
        <v>445990325.81999999</v>
        <stp/>
        <stp>EM_S_STM07_IS</stp>
        <stp>4</stp>
        <stp>000662.SZ</stp>
        <stp>9</stp>
        <stp>12/31/2015</stp>
        <stp>1</stp>
        <tr r="M228" s="2"/>
      </tp>
      <tp>
        <v>460006220.23000002</v>
        <stp/>
        <stp>EM_S_STM07_IS</stp>
        <stp>4</stp>
        <stp>000663.SZ</stp>
        <stp>9</stp>
        <stp>12/31/2014</stp>
        <stp>1</stp>
        <tr r="K229" s="2"/>
      </tp>
      <tp>
        <v>1061346140.4400001</v>
        <stp/>
        <stp>EM_S_STM07_IS</stp>
        <stp>4</stp>
        <stp>000665.SZ</stp>
        <stp>9</stp>
        <stp>12/31/2012</stp>
        <stp>1</stp>
        <tr r="G230" s="2"/>
      </tp>
      <tp>
        <v>7272369776.75</v>
        <stp/>
        <stp>EM_S_STM07_IS</stp>
        <stp>4</stp>
        <stp>000666.SZ</stp>
        <stp>9</stp>
        <stp>12/31/2011</stp>
        <stp>1</stp>
        <tr r="E231" s="2"/>
      </tp>
      <tp>
        <v>1955113701.9300001</v>
        <stp/>
        <stp>EM_S_STM07_IS</stp>
        <stp>4</stp>
        <stp>000667.SZ</stp>
        <stp>9</stp>
        <stp>12/31/2010</stp>
        <stp>1</stp>
        <tr r="C232" s="2"/>
      </tp>
      <tp>
        <v>9655564677.9099998</v>
        <stp/>
        <stp>EM_S_STM07_IS</stp>
        <stp>4</stp>
        <stp>000652.SZ</stp>
        <stp>9</stp>
        <stp>12/31/2015</stp>
        <stp>1</stp>
        <tr r="M222" s="2"/>
      </tp>
      <tp>
        <v>1317517522.1800001</v>
        <stp/>
        <stp>EM_S_STM07_IS</stp>
        <stp>4</stp>
        <stp>000655.SZ</stp>
        <stp>9</stp>
        <stp>12/31/2012</stp>
        <stp>1</stp>
        <tr r="G223" s="2"/>
      </tp>
      <tp>
        <v>9865789268.75</v>
        <stp/>
        <stp>EM_S_STM07_IS</stp>
        <stp>4</stp>
        <stp>000656.SZ</stp>
        <stp>9</stp>
        <stp>12/31/2011</stp>
        <stp>1</stp>
        <tr r="E224" s="2"/>
      </tp>
      <tp>
        <v>1157696915.1900001</v>
        <stp/>
        <stp>EM_S_STM07_IS</stp>
        <stp>4</stp>
        <stp>000657.SZ</stp>
        <stp>9</stp>
        <stp>12/31/2010</stp>
        <stp>1</stp>
        <tr r="C225" s="2"/>
      </tp>
      <tp>
        <v>1568992213.2</v>
        <stp/>
        <stp>EM_S_STM07_IS</stp>
        <stp>4</stp>
        <stp>000692.SZ</stp>
        <stp>9</stp>
        <stp>12/31/2015</stp>
        <stp>1</stp>
        <tr r="M253" s="2"/>
      </tp>
      <tp>
        <v>8049169501.71</v>
        <stp/>
        <stp>EM_S_STM07_IS</stp>
        <stp>4</stp>
        <stp>000693.SZ</stp>
        <stp>9</stp>
        <stp>12/31/2014</stp>
        <stp>1</stp>
        <tr r="K254" s="2"/>
      </tp>
      <tp>
        <v>782877692.76999998</v>
        <stp/>
        <stp>EM_S_STM07_IS</stp>
        <stp>4</stp>
        <stp>000695.SZ</stp>
        <stp>9</stp>
        <stp>12/31/2012</stp>
        <stp>1</stp>
        <tr r="G255" s="2"/>
      </tp>
      <tp>
        <v>767224209.13</v>
        <stp/>
        <stp>EM_S_STM07_IS</stp>
        <stp>4</stp>
        <stp>000697.SZ</stp>
        <stp>9</stp>
        <stp>12/31/2010</stp>
        <stp>1</stp>
        <tr r="C256" s="2"/>
      </tp>
      <tp>
        <v>2083257569.24</v>
        <stp/>
        <stp>EM_S_STM07_IS</stp>
        <stp>4</stp>
        <stp>000682.SZ</stp>
        <stp>9</stp>
        <stp>12/31/2015</stp>
        <stp>1</stp>
        <tr r="M245" s="2"/>
      </tp>
      <tp>
        <v>7199725486.46</v>
        <stp/>
        <stp>EM_S_STM07_IS</stp>
        <stp>4</stp>
        <stp>000683.SZ</stp>
        <stp>9</stp>
        <stp>12/31/2014</stp>
        <stp>1</stp>
        <tr r="K246" s="2"/>
      </tp>
      <tp>
        <v>817706374.35000002</v>
        <stp/>
        <stp>EM_S_STM07_IS</stp>
        <stp>4</stp>
        <stp>000685.SZ</stp>
        <stp>9</stp>
        <stp>12/31/2012</stp>
        <stp>1</stp>
        <tr r="G247" s="2"/>
      </tp>
      <tp>
        <v>809643896.25999999</v>
        <stp/>
        <stp>EM_S_STM07_IS</stp>
        <stp>4</stp>
        <stp>000686.SZ</stp>
        <stp>9</stp>
        <stp>12/31/2011</stp>
        <stp>1</stp>
        <tr r="E248" s="2"/>
      </tp>
      <tp>
        <v>848824119.49000001</v>
        <stp/>
        <stp>EM_S_STM07_IS</stp>
        <stp>4</stp>
        <stp>000687.SZ</stp>
        <stp>9</stp>
        <stp>12/31/2010</stp>
        <stp>1</stp>
        <tr r="C249" s="2"/>
      </tp>
      <tp>
        <v>5112354105.0299997</v>
        <stp/>
        <stp>EM_S_STM07_IS</stp>
        <stp>4</stp>
        <stp>600673.SH</stp>
        <stp>9</stp>
        <stp>12/31/2014</stp>
        <stp>1</stp>
        <tr r="K2433" s="2"/>
      </tp>
      <tp>
        <v>1148091863.95</v>
        <stp/>
        <stp>EM_S_STM07_IS</stp>
        <stp>4</stp>
        <stp>600674.SH</stp>
        <stp>9</stp>
        <stp>12/31/2013</stp>
        <stp>1</stp>
        <tr r="I2434" s="2"/>
      </tp>
      <tp>
        <v>3583397504.1199999</v>
        <stp/>
        <stp>EM_S_STM07_IS</stp>
        <stp>4</stp>
        <stp>600675.SH</stp>
        <stp>9</stp>
        <stp>12/31/2012</stp>
        <stp>1</stp>
        <tr r="G2435" s="2"/>
      </tp>
      <tp>
        <v>6547272885.6599998</v>
        <stp/>
        <stp>EM_S_STM07_IS</stp>
        <stp>4</stp>
        <stp>600676.SH</stp>
        <stp>9</stp>
        <stp>12/31/2011</stp>
        <stp>1</stp>
        <tr r="E2436" s="2"/>
      </tp>
      <tp>
        <v>5023053287.0900002</v>
        <stp/>
        <stp>EM_S_STM07_IS</stp>
        <stp>4</stp>
        <stp>600677.SH</stp>
        <stp>9</stp>
        <stp>12/31/2010</stp>
        <stp>1</stp>
        <tr r="C2437" s="2"/>
      </tp>
      <tp>
        <v>4723286942.3000002</v>
        <stp/>
        <stp>EM_S_STM07_IS</stp>
        <stp>4</stp>
        <stp>600662.SH</stp>
        <stp>9</stp>
        <stp>12/31/2015</stp>
        <stp>1</stp>
        <tr r="M2425" s="2"/>
      </tp>
      <tp>
        <v>5116898755.21</v>
        <stp/>
        <stp>EM_S_STM07_IS</stp>
        <stp>4</stp>
        <stp>600663.SH</stp>
        <stp>9</stp>
        <stp>12/31/2014</stp>
        <stp>1</stp>
        <tr r="K2426" s="2"/>
      </tp>
      <tp>
        <v>18091934502.16</v>
        <stp/>
        <stp>EM_S_STM07_IS</stp>
        <stp>4</stp>
        <stp>600664.SH</stp>
        <stp>9</stp>
        <stp>12/31/2013</stp>
        <stp>1</stp>
        <tr r="I2427" s="2"/>
      </tp>
      <tp>
        <v>2267482428.46</v>
        <stp/>
        <stp>EM_S_STM07_IS</stp>
        <stp>4</stp>
        <stp>600665.SH</stp>
        <stp>9</stp>
        <stp>12/31/2012</stp>
        <stp>1</stp>
        <tr r="G2428" s="2"/>
      </tp>
      <tp>
        <v>976935594.37</v>
        <stp/>
        <stp>EM_S_STM07_IS</stp>
        <stp>4</stp>
        <stp>600666.SH</stp>
        <stp>9</stp>
        <stp>12/31/2011</stp>
        <stp>1</stp>
        <tr r="E2429" s="2"/>
      </tp>
      <tp>
        <v>2551738662.8400002</v>
        <stp/>
        <stp>EM_S_STM07_IS</stp>
        <stp>4</stp>
        <stp>600667.SH</stp>
        <stp>9</stp>
        <stp>12/31/2010</stp>
        <stp>1</stp>
        <tr r="C2430" s="2"/>
      </tp>
      <tp>
        <v>1420477027.6400001</v>
        <stp/>
        <stp>EM_S_STM07_IS</stp>
        <stp>4</stp>
        <stp>600652.SH</stp>
        <stp>9</stp>
        <stp>12/31/2015</stp>
        <stp>1</stp>
        <tr r="M2417" s="2"/>
      </tp>
      <tp>
        <v>6299646707.8900003</v>
        <stp/>
        <stp>EM_S_STM07_IS</stp>
        <stp>4</stp>
        <stp>600653.SH</stp>
        <stp>9</stp>
        <stp>12/31/2014</stp>
        <stp>1</stp>
        <tr r="K2418" s="2"/>
      </tp>
      <tp>
        <v>2103789679.1700001</v>
        <stp/>
        <stp>EM_S_STM07_IS</stp>
        <stp>4</stp>
        <stp>600654.SH</stp>
        <stp>9</stp>
        <stp>12/31/2013</stp>
        <stp>1</stp>
        <tr r="I2419" s="2"/>
      </tp>
      <tp>
        <v>20297704083.439999</v>
        <stp/>
        <stp>EM_S_STM07_IS</stp>
        <stp>4</stp>
        <stp>600655.SH</stp>
        <stp>9</stp>
        <stp>12/31/2012</stp>
        <stp>1</stp>
        <tr r="G2420" s="2"/>
      </tp>
      <tp>
        <v>4133496713.5999999</v>
        <stp/>
        <stp>EM_S_STM07_IS</stp>
        <stp>4</stp>
        <stp>600657.SH</stp>
        <stp>9</stp>
        <stp>12/31/2010</stp>
        <stp>1</stp>
        <tr r="C2421" s="2"/>
      </tp>
      <tp>
        <v>28648928419.889999</v>
        <stp/>
        <stp>EM_S_STM07_IS</stp>
        <stp>4</stp>
        <stp>600642.SH</stp>
        <stp>9</stp>
        <stp>12/31/2015</stp>
        <stp>1</stp>
        <tr r="M2408" s="2"/>
      </tp>
      <tp>
        <v>351914102.02999997</v>
        <stp/>
        <stp>EM_S_STM07_IS</stp>
        <stp>4</stp>
        <stp>600643.SH</stp>
        <stp>9</stp>
        <stp>12/31/2014</stp>
        <stp>1</stp>
        <tr r="K2409" s="2"/>
      </tp>
      <tp>
        <v>1462704163.45</v>
        <stp/>
        <stp>EM_S_STM07_IS</stp>
        <stp>4</stp>
        <stp>600644.SH</stp>
        <stp>9</stp>
        <stp>12/31/2013</stp>
        <stp>1</stp>
        <tr r="I2410" s="2"/>
      </tp>
      <tp>
        <v>300342739.94999999</v>
        <stp/>
        <stp>EM_S_STM07_IS</stp>
        <stp>4</stp>
        <stp>600645.SH</stp>
        <stp>9</stp>
        <stp>12/31/2012</stp>
        <stp>1</stp>
        <tr r="G2411" s="2"/>
      </tp>
      <tp>
        <v>326762897.88999999</v>
        <stp/>
        <stp>EM_S_STM07_IS</stp>
        <stp>4</stp>
        <stp>600647.SH</stp>
        <stp>9</stp>
        <stp>12/31/2010</stp>
        <stp>1</stp>
        <tr r="C2412" s="2"/>
      </tp>
      <tp>
        <v>3065947293.0300002</v>
        <stp/>
        <stp>EM_S_STM07_IS</stp>
        <stp>4</stp>
        <stp>600633.SH</stp>
        <stp>9</stp>
        <stp>12/31/2014</stp>
        <stp>1</stp>
        <tr r="K2399" s="2"/>
      </tp>
      <tp>
        <v>3552481661.4899998</v>
        <stp/>
        <stp>EM_S_STM07_IS</stp>
        <stp>4</stp>
        <stp>600634.SH</stp>
        <stp>9</stp>
        <stp>12/31/2013</stp>
        <stp>1</stp>
        <tr r="I2400" s="2"/>
      </tp>
      <tp>
        <v>3666048738.4299998</v>
        <stp/>
        <stp>EM_S_STM07_IS</stp>
        <stp>4</stp>
        <stp>600635.SH</stp>
        <stp>9</stp>
        <stp>12/31/2012</stp>
        <stp>1</stp>
        <tr r="G2401" s="2"/>
      </tp>
      <tp>
        <v>4610447766.6800003</v>
        <stp/>
        <stp>EM_S_STM07_IS</stp>
        <stp>4</stp>
        <stp>600636.SH</stp>
        <stp>9</stp>
        <stp>12/31/2011</stp>
        <stp>1</stp>
        <tr r="E2402" s="2"/>
      </tp>
      <tp>
        <v>2134206089.8800001</v>
        <stp/>
        <stp>EM_S_STM07_IS</stp>
        <stp>4</stp>
        <stp>600637.SH</stp>
        <stp>9</stp>
        <stp>12/31/2010</stp>
        <stp>1</stp>
        <tr r="C2403" s="2"/>
      </tp>
      <tp>
        <v>2095542399.0599999</v>
        <stp/>
        <stp>EM_S_STM07_IS</stp>
        <stp>4</stp>
        <stp>600622.SH</stp>
        <stp>9</stp>
        <stp>12/31/2015</stp>
        <stp>1</stp>
        <tr r="M2392" s="2"/>
      </tp>
      <tp>
        <v>14730564911.57</v>
        <stp/>
        <stp>EM_S_STM07_IS</stp>
        <stp>4</stp>
        <stp>600623.SH</stp>
        <stp>9</stp>
        <stp>12/31/2014</stp>
        <stp>1</stp>
        <tr r="K2393" s="2"/>
      </tp>
      <tp>
        <v>951654621.39999998</v>
        <stp/>
        <stp>EM_S_STM07_IS</stp>
        <stp>4</stp>
        <stp>600624.SH</stp>
        <stp>9</stp>
        <stp>12/31/2013</stp>
        <stp>1</stp>
        <tr r="I2394" s="2"/>
      </tp>
      <tp>
        <v>6645665672.6099997</v>
        <stp/>
        <stp>EM_S_STM07_IS</stp>
        <stp>4</stp>
        <stp>600626.SH</stp>
        <stp>9</stp>
        <stp>12/31/2011</stp>
        <stp>1</stp>
        <tr r="E2395" s="2"/>
      </tp>
      <tp>
        <v>35712372882.389999</v>
        <stp/>
        <stp>EM_S_STM07_IS</stp>
        <stp>4</stp>
        <stp>600612.SH</stp>
        <stp>9</stp>
        <stp>12/31/2015</stp>
        <stp>1</stp>
        <tr r="M2382" s="2"/>
      </tp>
      <tp>
        <v>1293713330.6500001</v>
        <stp/>
        <stp>EM_S_STM07_IS</stp>
        <stp>4</stp>
        <stp>600613.SH</stp>
        <stp>9</stp>
        <stp>12/31/2014</stp>
        <stp>1</stp>
        <tr r="K2383" s="2"/>
      </tp>
      <tp>
        <v>1285430307.76</v>
        <stp/>
        <stp>EM_S_STM07_IS</stp>
        <stp>4</stp>
        <stp>600614.SH</stp>
        <stp>9</stp>
        <stp>12/31/2013</stp>
        <stp>1</stp>
        <tr r="I2384" s="2"/>
      </tp>
      <tp>
        <v>23383766.239999998</v>
        <stp/>
        <stp>EM_S_STM07_IS</stp>
        <stp>4</stp>
        <stp>600615.SH</stp>
        <stp>9</stp>
        <stp>12/31/2012</stp>
        <stp>1</stp>
        <tr r="G2385" s="2"/>
      </tp>
      <tp>
        <v>1042413557.5700001</v>
        <stp/>
        <stp>EM_S_STM07_IS</stp>
        <stp>4</stp>
        <stp>600616.SH</stp>
        <stp>9</stp>
        <stp>12/31/2011</stp>
        <stp>1</stp>
        <tr r="E2386" s="2"/>
      </tp>
      <tp>
        <v>7868357.0499999998</v>
        <stp/>
        <stp>EM_S_STM07_IS</stp>
        <stp>4</stp>
        <stp>600617.SH</stp>
        <stp>9</stp>
        <stp>12/31/2010</stp>
        <stp>1</stp>
        <tr r="C2387" s="2"/>
      </tp>
      <tp>
        <v>2997386015.4200001</v>
        <stp/>
        <stp>EM_S_STM07_IS</stp>
        <stp>4</stp>
        <stp>600602.SH</stp>
        <stp>9</stp>
        <stp>12/31/2015</stp>
        <stp>1</stp>
        <tr r="M2373" s="2"/>
      </tp>
      <tp>
        <v>48804567.369999997</v>
        <stp/>
        <stp>EM_S_STM07_IS</stp>
        <stp>4</stp>
        <stp>600603.SH</stp>
        <stp>9</stp>
        <stp>12/31/2014</stp>
        <stp>1</stp>
        <tr r="K2374" s="2"/>
      </tp>
      <tp>
        <v>426218178.74000001</v>
        <stp/>
        <stp>EM_S_STM07_IS</stp>
        <stp>4</stp>
        <stp>600604.SH</stp>
        <stp>9</stp>
        <stp>12/31/2013</stp>
        <stp>1</stp>
        <tr r="I2375" s="2"/>
      </tp>
      <tp>
        <v>1886658908.5699999</v>
        <stp/>
        <stp>EM_S_STM07_IS</stp>
        <stp>4</stp>
        <stp>600605.SH</stp>
        <stp>9</stp>
        <stp>12/31/2012</stp>
        <stp>1</stp>
        <tr r="G2376" s="2"/>
      </tp>
      <tp>
        <v>918538914.46000004</v>
        <stp/>
        <stp>EM_S_STM07_IS</stp>
        <stp>4</stp>
        <stp>600606.SH</stp>
        <stp>9</stp>
        <stp>12/31/2011</stp>
        <stp>1</stp>
        <tr r="E2377" s="2"/>
      </tp>
      <tp>
        <v>522859507.69</v>
        <stp/>
        <stp>EM_S_STM07_IS</stp>
        <stp>4</stp>
        <stp>600692.SH</stp>
        <stp>9</stp>
        <stp>12/31/2015</stp>
        <stp>1</stp>
        <tr r="M2452" s="2"/>
      </tp>
      <tp>
        <v>1746335463.3299999</v>
        <stp/>
        <stp>EM_S_STM07_IS</stp>
        <stp>4</stp>
        <stp>600693.SH</stp>
        <stp>9</stp>
        <stp>12/31/2014</stp>
        <stp>1</stp>
        <tr r="K2453" s="2"/>
      </tp>
      <tp>
        <v>33746885959.630001</v>
        <stp/>
        <stp>EM_S_STM07_IS</stp>
        <stp>4</stp>
        <stp>600694.SH</stp>
        <stp>9</stp>
        <stp>12/31/2013</stp>
        <stp>1</stp>
        <tr r="I2454" s="2"/>
      </tp>
      <tp>
        <v>333107483.11000001</v>
        <stp/>
        <stp>EM_S_STM07_IS</stp>
        <stp>4</stp>
        <stp>600695.SH</stp>
        <stp>9</stp>
        <stp>12/31/2012</stp>
        <stp>1</stp>
        <tr r="G2455" s="2"/>
      </tp>
      <tp>
        <v>92640868.599999994</v>
        <stp/>
        <stp>EM_S_STM07_IS</stp>
        <stp>4</stp>
        <stp>600696.SH</stp>
        <stp>9</stp>
        <stp>12/31/2011</stp>
        <stp>1</stp>
        <tr r="E2456" s="2"/>
      </tp>
      <tp>
        <v>5227949157.9799995</v>
        <stp/>
        <stp>EM_S_STM07_IS</stp>
        <stp>4</stp>
        <stp>600697.SH</stp>
        <stp>9</stp>
        <stp>12/31/2010</stp>
        <stp>1</stp>
        <tr r="C2457" s="2"/>
      </tp>
      <tp>
        <v>15852945244.27</v>
        <stp/>
        <stp>EM_S_STM07_IS</stp>
        <stp>4</stp>
        <stp>600682.SH</stp>
        <stp>9</stp>
        <stp>12/31/2015</stp>
        <stp>1</stp>
        <tr r="M2442" s="2"/>
      </tp>
      <tp>
        <v>3486173374.3800001</v>
        <stp/>
        <stp>EM_S_STM07_IS</stp>
        <stp>4</stp>
        <stp>600683.SH</stp>
        <stp>9</stp>
        <stp>12/31/2014</stp>
        <stp>1</stp>
        <tr r="K2443" s="2"/>
      </tp>
      <tp>
        <v>2337059069.3200002</v>
        <stp/>
        <stp>EM_S_STM07_IS</stp>
        <stp>4</stp>
        <stp>600684.SH</stp>
        <stp>9</stp>
        <stp>12/31/2013</stp>
        <stp>1</stp>
        <tr r="I2444" s="2"/>
      </tp>
      <tp>
        <v>6424083364.0100002</v>
        <stp/>
        <stp>EM_S_STM07_IS</stp>
        <stp>4</stp>
        <stp>600685.SH</stp>
        <stp>9</stp>
        <stp>12/31/2012</stp>
        <stp>1</stp>
        <tr r="G2445" s="2"/>
      </tp>
      <tp>
        <v>18924916397.330002</v>
        <stp/>
        <stp>EM_S_STM07_IS</stp>
        <stp>4</stp>
        <stp>600686.SH</stp>
        <stp>9</stp>
        <stp>12/31/2011</stp>
        <stp>1</stp>
        <tr r="E2446" s="2"/>
      </tp>
      <tp>
        <v>126533389.78</v>
        <stp/>
        <stp>EM_S_STM07_IS</stp>
        <stp>4</stp>
        <stp>600687.SH</stp>
        <stp>9</stp>
        <stp>12/31/2010</stp>
        <stp>1</stp>
        <tr r="C2447" s="2"/>
      </tp>
      <tp>
        <v>14813258428.98</v>
        <stp/>
        <stp>EM_S_STM07_IS</stp>
        <stp>4</stp>
        <stp>000732.SZ</stp>
        <stp>9</stp>
        <stp>12/31/2015</stp>
        <stp>1</stp>
        <tr r="M285" s="2"/>
      </tp>
      <tp>
        <v>4170015160.3499999</v>
        <stp/>
        <stp>EM_S_STM07_IS</stp>
        <stp>4</stp>
        <stp>000733.SZ</stp>
        <stp>9</stp>
        <stp>12/31/2014</stp>
        <stp>1</stp>
        <tr r="K286" s="2"/>
      </tp>
      <tp>
        <v>851295800.75999999</v>
        <stp/>
        <stp>EM_S_STM07_IS</stp>
        <stp>4</stp>
        <stp>000735.SZ</stp>
        <stp>9</stp>
        <stp>12/31/2012</stp>
        <stp>1</stp>
        <tr r="G287" s="2"/>
      </tp>
      <tp>
        <v>505150354.33999997</v>
        <stp/>
        <stp>EM_S_STM07_IS</stp>
        <stp>4</stp>
        <stp>000736.SZ</stp>
        <stp>9</stp>
        <stp>12/31/2011</stp>
        <stp>1</stp>
        <tr r="E288" s="2"/>
      </tp>
      <tp>
        <v>2769174364.5100002</v>
        <stp/>
        <stp>EM_S_STM07_IS</stp>
        <stp>4</stp>
        <stp>000737.SZ</stp>
        <stp>9</stp>
        <stp>12/31/2010</stp>
        <stp>1</stp>
        <tr r="C289" s="2"/>
      </tp>
      <tp>
        <v>276095856.63</v>
        <stp/>
        <stp>EM_S_STM07_IS</stp>
        <stp>4</stp>
        <stp>000722.SZ</stp>
        <stp>9</stp>
        <stp>12/31/2015</stp>
        <stp>1</stp>
        <tr r="M277" s="2"/>
      </tp>
      <tp>
        <v>998107008.19000006</v>
        <stp/>
        <stp>EM_S_STM07_IS</stp>
        <stp>4</stp>
        <stp>000723.SZ</stp>
        <stp>9</stp>
        <stp>12/31/2014</stp>
        <stp>1</stp>
        <tr r="K278" s="2"/>
      </tp>
      <tp>
        <v>25771583386</v>
        <stp/>
        <stp>EM_S_STM07_IS</stp>
        <stp>4</stp>
        <stp>000725.SZ</stp>
        <stp>9</stp>
        <stp>12/31/2012</stp>
        <stp>1</stp>
        <tr r="G279" s="2"/>
      </tp>
      <tp>
        <v>6078659406.75</v>
        <stp/>
        <stp>EM_S_STM07_IS</stp>
        <stp>4</stp>
        <stp>000726.SZ</stp>
        <stp>9</stp>
        <stp>12/31/2011</stp>
        <stp>1</stp>
        <tr r="E280" s="2"/>
      </tp>
      <tp>
        <v>662376700</v>
        <stp/>
        <stp>EM_S_STM07_IS</stp>
        <stp>4</stp>
        <stp>000727.SZ</stp>
        <stp>9</stp>
        <stp>12/31/2010</stp>
        <stp>1</stp>
        <tr r="C281" s="2"/>
      </tp>
      <tp>
        <v>2931473533.0599999</v>
        <stp/>
        <stp>EM_S_STM07_IS</stp>
        <stp>4</stp>
        <stp>000712.SZ</stp>
        <stp>9</stp>
        <stp>12/31/2015</stp>
        <stp>1</stp>
        <tr r="M268" s="2"/>
      </tp>
      <tp>
        <v>1378800048.1800001</v>
        <stp/>
        <stp>EM_S_STM07_IS</stp>
        <stp>4</stp>
        <stp>000713.SZ</stp>
        <stp>9</stp>
        <stp>12/31/2014</stp>
        <stp>1</stp>
        <tr r="K269" s="2"/>
      </tp>
      <tp>
        <v>3364761044.1599998</v>
        <stp/>
        <stp>EM_S_STM07_IS</stp>
        <stp>4</stp>
        <stp>000715.SZ</stp>
        <stp>9</stp>
        <stp>12/31/2012</stp>
        <stp>1</stp>
        <tr r="G270" s="2"/>
      </tp>
      <tp>
        <v>581522127.48000002</v>
        <stp/>
        <stp>EM_S_STM07_IS</stp>
        <stp>4</stp>
        <stp>000716.SZ</stp>
        <stp>9</stp>
        <stp>12/31/2011</stp>
        <stp>1</stp>
        <tr r="E271" s="2"/>
      </tp>
      <tp>
        <v>18835956073.209999</v>
        <stp/>
        <stp>EM_S_STM07_IS</stp>
        <stp>4</stp>
        <stp>000717.SZ</stp>
        <stp>9</stp>
        <stp>12/31/2010</stp>
        <stp>1</stp>
        <tr r="C272" s="2"/>
      </tp>
      <tp>
        <v>1316880091.8800001</v>
        <stp/>
        <stp>EM_S_STM07_IS</stp>
        <stp>4</stp>
        <stp>000702.SZ</stp>
        <stp>9</stp>
        <stp>12/31/2015</stp>
        <stp>1</stp>
        <tr r="M260" s="2"/>
      </tp>
      <tp>
        <v>28062542927.07</v>
        <stp/>
        <stp>EM_S_STM07_IS</stp>
        <stp>4</stp>
        <stp>000703.SZ</stp>
        <stp>9</stp>
        <stp>12/31/2014</stp>
        <stp>1</stp>
        <tr r="K261" s="2"/>
      </tp>
      <tp>
        <v>1812211115.1199999</v>
        <stp/>
        <stp>EM_S_STM07_IS</stp>
        <stp>4</stp>
        <stp>000705.SZ</stp>
        <stp>9</stp>
        <stp>12/31/2012</stp>
        <stp>1</stp>
        <tr r="G262" s="2"/>
      </tp>
      <tp>
        <v>3767889454.6199999</v>
        <stp/>
        <stp>EM_S_STM07_IS</stp>
        <stp>4</stp>
        <stp>000707.SZ</stp>
        <stp>9</stp>
        <stp>12/31/2010</stp>
        <stp>1</stp>
        <tr r="C263" s="2"/>
      </tp>
      <tp>
        <v>5945670604.5699997</v>
        <stp/>
        <stp>EM_S_STM07_IS</stp>
        <stp>4</stp>
        <stp>000776.SZ</stp>
        <stp>9</stp>
        <stp>12/31/2011</stp>
        <stp>1</stp>
        <tr r="E308" s="2"/>
      </tp>
      <tp>
        <v>594153882.24000001</v>
        <stp/>
        <stp>EM_S_STM07_IS</stp>
        <stp>4</stp>
        <stp>000777.SZ</stp>
        <stp>9</stp>
        <stp>12/31/2010</stp>
        <stp>1</stp>
        <tr r="C309" s="2"/>
      </tp>
      <tp>
        <v>910892705.24000001</v>
        <stp/>
        <stp>EM_S_STM07_IS</stp>
        <stp>4</stp>
        <stp>000762.SZ</stp>
        <stp>9</stp>
        <stp>12/31/2015</stp>
        <stp>1</stp>
        <tr r="M304" s="2"/>
      </tp>
      <tp>
        <v>181471111.78999999</v>
        <stp/>
        <stp>EM_S_STM07_IS</stp>
        <stp>4</stp>
        <stp>000766.SZ</stp>
        <stp>9</stp>
        <stp>12/31/2011</stp>
        <stp>1</stp>
        <tr r="E305" s="2"/>
      </tp>
      <tp>
        <v>4248278479.5</v>
        <stp/>
        <stp>EM_S_STM07_IS</stp>
        <stp>4</stp>
        <stp>000767.SZ</stp>
        <stp>9</stp>
        <stp>12/31/2010</stp>
        <stp>1</stp>
        <tr r="C306" s="2"/>
      </tp>
      <tp>
        <v>390826978.61000001</v>
        <stp/>
        <stp>EM_S_STM07_IS</stp>
        <stp>4</stp>
        <stp>000752.SZ</stp>
        <stp>9</stp>
        <stp>12/31/2015</stp>
        <stp>1</stp>
        <tr r="M295" s="2"/>
      </tp>
      <tp>
        <v>3388368719.3200002</v>
        <stp/>
        <stp>EM_S_STM07_IS</stp>
        <stp>4</stp>
        <stp>000753.SZ</stp>
        <stp>9</stp>
        <stp>12/31/2014</stp>
        <stp>1</stp>
        <tr r="K296" s="2"/>
      </tp>
      <tp>
        <v>7160611325.0600004</v>
        <stp/>
        <stp>EM_S_STM07_IS</stp>
        <stp>4</stp>
        <stp>000755.SZ</stp>
        <stp>9</stp>
        <stp>12/31/2012</stp>
        <stp>1</stp>
        <tr r="G297" s="2"/>
      </tp>
      <tp>
        <v>2937528055.3299999</v>
        <stp/>
        <stp>EM_S_STM07_IS</stp>
        <stp>4</stp>
        <stp>000756.SZ</stp>
        <stp>9</stp>
        <stp>12/31/2011</stp>
        <stp>1</stp>
        <tr r="E298" s="2"/>
      </tp>
      <tp>
        <v>673238304.22000003</v>
        <stp/>
        <stp>EM_S_STM07_IS</stp>
        <stp>4</stp>
        <stp>000757.SZ</stp>
        <stp>9</stp>
        <stp>12/31/2010</stp>
        <stp>1</stp>
        <tr r="C299" s="2"/>
      </tp>
      <tp>
        <v>10882222496.33</v>
        <stp/>
        <stp>EM_S_STM07_IS</stp>
        <stp>4</stp>
        <stp>000792.SZ</stp>
        <stp>9</stp>
        <stp>12/31/2015</stp>
        <stp>1</stp>
        <tr r="M321" s="2"/>
      </tp>
      <tp>
        <v>3952851471.75</v>
        <stp/>
        <stp>EM_S_STM07_IS</stp>
        <stp>4</stp>
        <stp>000793.SZ</stp>
        <stp>9</stp>
        <stp>12/31/2014</stp>
        <stp>1</stp>
        <tr r="K322" s="2"/>
      </tp>
      <tp>
        <v>1409607120.74</v>
        <stp/>
        <stp>EM_S_STM07_IS</stp>
        <stp>4</stp>
        <stp>000795.SZ</stp>
        <stp>9</stp>
        <stp>12/31/2012</stp>
        <stp>1</stp>
        <tr r="G323" s="2"/>
      </tp>
      <tp>
        <v>516526512.69</v>
        <stp/>
        <stp>EM_S_STM07_IS</stp>
        <stp>4</stp>
        <stp>000796.SZ</stp>
        <stp>9</stp>
        <stp>12/31/2011</stp>
        <stp>1</stp>
        <tr r="E324" s="2"/>
      </tp>
      <tp>
        <v>1882866689.51</v>
        <stp/>
        <stp>EM_S_STM07_IS</stp>
        <stp>4</stp>
        <stp>000797.SZ</stp>
        <stp>9</stp>
        <stp>12/31/2010</stp>
        <stp>1</stp>
        <tr r="C325" s="2"/>
      </tp>
      <tp>
        <v>2847103148.6999998</v>
        <stp/>
        <stp>EM_S_STM07_IS</stp>
        <stp>4</stp>
        <stp>000782.SZ</stp>
        <stp>9</stp>
        <stp>12/31/2015</stp>
        <stp>1</stp>
        <tr r="M313" s="2"/>
      </tp>
      <tp>
        <v>4548208653.8400002</v>
        <stp/>
        <stp>EM_S_STM07_IS</stp>
        <stp>4</stp>
        <stp>000783.SZ</stp>
        <stp>9</stp>
        <stp>12/31/2014</stp>
        <stp>1</stp>
        <tr r="K314" s="2"/>
      </tp>
      <tp>
        <v>4199667865.25</v>
        <stp/>
        <stp>EM_S_STM07_IS</stp>
        <stp>4</stp>
        <stp>000785.SZ</stp>
        <stp>9</stp>
        <stp>12/31/2012</stp>
        <stp>1</stp>
        <tr r="G315" s="2"/>
      </tp>
      <tp>
        <v>5969124108.8599997</v>
        <stp/>
        <stp>EM_S_STM07_IS</stp>
        <stp>4</stp>
        <stp>000786.SZ</stp>
        <stp>9</stp>
        <stp>12/31/2011</stp>
        <stp>1</stp>
        <tr r="E316" s="2"/>
      </tp>
      <tp>
        <v>1049190175.2</v>
        <stp/>
        <stp>EM_S_STM07_IS</stp>
        <stp>4</stp>
        <stp>600773.SH</stp>
        <stp>9</stp>
        <stp>12/31/2014</stp>
        <stp>1</stp>
        <tr r="K2528" s="2"/>
      </tp>
      <tp>
        <v>1002931624.49</v>
        <stp/>
        <stp>EM_S_STM07_IS</stp>
        <stp>4</stp>
        <stp>600774.SH</stp>
        <stp>9</stp>
        <stp>12/31/2013</stp>
        <stp>1</stp>
        <tr r="I2529" s="2"/>
      </tp>
      <tp>
        <v>2430042276.9499998</v>
        <stp/>
        <stp>EM_S_STM07_IS</stp>
        <stp>4</stp>
        <stp>600775.SH</stp>
        <stp>9</stp>
        <stp>12/31/2012</stp>
        <stp>1</stp>
        <tr r="G2530" s="2"/>
      </tp>
      <tp>
        <v>3116524256.1599998</v>
        <stp/>
        <stp>EM_S_STM07_IS</stp>
        <stp>4</stp>
        <stp>600776.SH</stp>
        <stp>9</stp>
        <stp>12/31/2011</stp>
        <stp>1</stp>
        <tr r="E2531" s="2"/>
      </tp>
      <tp>
        <v>563970462.84000003</v>
        <stp/>
        <stp>EM_S_STM07_IS</stp>
        <stp>4</stp>
        <stp>600777.SH</stp>
        <stp>9</stp>
        <stp>12/31/2010</stp>
        <stp>1</stp>
        <tr r="C2532" s="2"/>
      </tp>
      <tp>
        <v>583790311.11000001</v>
        <stp/>
        <stp>EM_S_STM07_IS</stp>
        <stp>4</stp>
        <stp>600763.SH</stp>
        <stp>9</stp>
        <stp>12/31/2014</stp>
        <stp>1</stp>
        <tr r="K2519" s="2"/>
      </tp>
      <tp>
        <v>808015375.64999998</v>
        <stp/>
        <stp>EM_S_STM07_IS</stp>
        <stp>4</stp>
        <stp>600764.SH</stp>
        <stp>9</stp>
        <stp>12/31/2013</stp>
        <stp>1</stp>
        <tr r="I2520" s="2"/>
      </tp>
      <tp>
        <v>5372023774</v>
        <stp/>
        <stp>EM_S_STM07_IS</stp>
        <stp>4</stp>
        <stp>600765.SH</stp>
        <stp>9</stp>
        <stp>12/31/2012</stp>
        <stp>1</stp>
        <tr r="G2521" s="2"/>
      </tp>
      <tp>
        <v>53799900.460000001</v>
        <stp/>
        <stp>EM_S_STM07_IS</stp>
        <stp>4</stp>
        <stp>600766.SH</stp>
        <stp>9</stp>
        <stp>12/31/2011</stp>
        <stp>1</stp>
        <tr r="E2522" s="2"/>
      </tp>
      <tp>
        <v>60810194.909999996</v>
        <stp/>
        <stp>EM_S_STM07_IS</stp>
        <stp>4</stp>
        <stp>600767.SH</stp>
        <stp>9</stp>
        <stp>12/31/2010</stp>
        <stp>1</stp>
        <tr r="C2523" s="2"/>
      </tp>
      <tp>
        <v>12124127.43</v>
        <stp/>
        <stp>EM_S_STM07_IS</stp>
        <stp>4</stp>
        <stp>600753.SH</stp>
        <stp>9</stp>
        <stp>12/31/2014</stp>
        <stp>1</stp>
        <tr r="K2510" s="2"/>
      </tp>
      <tp>
        <v>2684410918.1900001</v>
        <stp/>
        <stp>EM_S_STM07_IS</stp>
        <stp>4</stp>
        <stp>600754.SH</stp>
        <stp>9</stp>
        <stp>12/31/2013</stp>
        <stp>1</stp>
        <tr r="I2511" s="2"/>
      </tp>
      <tp>
        <v>41835135285.629997</v>
        <stp/>
        <stp>EM_S_STM07_IS</stp>
        <stp>4</stp>
        <stp>600755.SH</stp>
        <stp>9</stp>
        <stp>12/31/2012</stp>
        <stp>1</stp>
        <tr r="G2512" s="2"/>
      </tp>
      <tp>
        <v>554089981.50999999</v>
        <stp/>
        <stp>EM_S_STM07_IS</stp>
        <stp>4</stp>
        <stp>600756.SH</stp>
        <stp>9</stp>
        <stp>12/31/2011</stp>
        <stp>1</stp>
        <tr r="E2513" s="2"/>
      </tp>
      <tp>
        <v>630362179.38999999</v>
        <stp/>
        <stp>EM_S_STM07_IS</stp>
        <stp>4</stp>
        <stp>600757.SH</stp>
        <stp>9</stp>
        <stp>12/31/2010</stp>
        <stp>1</stp>
        <tr r="C2514" s="2"/>
      </tp>
      <tp>
        <v>9863621610.9799995</v>
        <stp/>
        <stp>EM_S_STM07_IS</stp>
        <stp>4</stp>
        <stp>600742.SH</stp>
        <stp>9</stp>
        <stp>12/31/2015</stp>
        <stp>1</stp>
        <tr r="M2500" s="2"/>
      </tp>
      <tp>
        <v>6759836400.3500004</v>
        <stp/>
        <stp>EM_S_STM07_IS</stp>
        <stp>4</stp>
        <stp>600743.SH</stp>
        <stp>9</stp>
        <stp>12/31/2014</stp>
        <stp>1</stp>
        <tr r="K2501" s="2"/>
      </tp>
      <tp>
        <v>7455520257.1199999</v>
        <stp/>
        <stp>EM_S_STM07_IS</stp>
        <stp>4</stp>
        <stp>600744.SH</stp>
        <stp>9</stp>
        <stp>12/31/2013</stp>
        <stp>1</stp>
        <tr r="I2502" s="2"/>
      </tp>
      <tp>
        <v>1353074410.6800001</v>
        <stp/>
        <stp>EM_S_STM07_IS</stp>
        <stp>4</stp>
        <stp>600745.SH</stp>
        <stp>9</stp>
        <stp>12/31/2012</stp>
        <stp>1</stp>
        <tr r="G2503" s="2"/>
      </tp>
      <tp>
        <v>891514512.15999997</v>
        <stp/>
        <stp>EM_S_STM07_IS</stp>
        <stp>4</stp>
        <stp>600746.SH</stp>
        <stp>9</stp>
        <stp>12/31/2011</stp>
        <stp>1</stp>
        <tr r="E2504" s="2"/>
      </tp>
      <tp>
        <v>645595586.10000002</v>
        <stp/>
        <stp>EM_S_STM07_IS</stp>
        <stp>4</stp>
        <stp>600747.SH</stp>
        <stp>9</stp>
        <stp>12/31/2010</stp>
        <stp>1</stp>
        <tr r="C2505" s="2"/>
      </tp>
      <tp>
        <v>110275794.54000001</v>
        <stp/>
        <stp>EM_S_STM07_IS</stp>
        <stp>4</stp>
        <stp>600732.SH</stp>
        <stp>9</stp>
        <stp>12/31/2015</stp>
        <stp>1</stp>
        <tr r="M2490" s="2"/>
      </tp>
      <tp>
        <v>29813478.350000001</v>
        <stp/>
        <stp>EM_S_STM07_IS</stp>
        <stp>4</stp>
        <stp>600733.SH</stp>
        <stp>9</stp>
        <stp>12/31/2014</stp>
        <stp>1</stp>
        <tr r="K2491" s="2"/>
      </tp>
      <tp>
        <v>110825757.63</v>
        <stp/>
        <stp>EM_S_STM07_IS</stp>
        <stp>4</stp>
        <stp>600734.SH</stp>
        <stp>9</stp>
        <stp>12/31/2013</stp>
        <stp>1</stp>
        <tr r="I2492" s="2"/>
      </tp>
      <tp>
        <v>1651505054.54</v>
        <stp/>
        <stp>EM_S_STM07_IS</stp>
        <stp>4</stp>
        <stp>600735.SH</stp>
        <stp>9</stp>
        <stp>12/31/2012</stp>
        <stp>1</stp>
        <tr r="G2493" s="2"/>
      </tp>
      <tp>
        <v>2971754839.0599999</v>
        <stp/>
        <stp>EM_S_STM07_IS</stp>
        <stp>4</stp>
        <stp>600736.SH</stp>
        <stp>9</stp>
        <stp>12/31/2011</stp>
        <stp>1</stp>
        <tr r="E2494" s="2"/>
      </tp>
      <tp>
        <v>2936583715.48</v>
        <stp/>
        <stp>EM_S_STM07_IS</stp>
        <stp>4</stp>
        <stp>600737.SH</stp>
        <stp>9</stp>
        <stp>12/31/2010</stp>
        <stp>1</stp>
        <tr r="C2495" s="2"/>
      </tp>
      <tp>
        <v>600026066.11000001</v>
        <stp/>
        <stp>EM_S_STM07_IS</stp>
        <stp>4</stp>
        <stp>600722.SH</stp>
        <stp>9</stp>
        <stp>12/31/2015</stp>
        <stp>1</stp>
        <tr r="M2480" s="2"/>
      </tp>
      <tp>
        <v>11814665877.75</v>
        <stp/>
        <stp>EM_S_STM07_IS</stp>
        <stp>4</stp>
        <stp>600723.SH</stp>
        <stp>9</stp>
        <stp>12/31/2014</stp>
        <stp>1</stp>
        <tr r="K2481" s="2"/>
      </tp>
      <tp>
        <v>5085001756.6599998</v>
        <stp/>
        <stp>EM_S_STM07_IS</stp>
        <stp>4</stp>
        <stp>600724.SH</stp>
        <stp>9</stp>
        <stp>12/31/2013</stp>
        <stp>1</stp>
        <tr r="I2482" s="2"/>
      </tp>
      <tp>
        <v>7139184512.8100004</v>
        <stp/>
        <stp>EM_S_STM07_IS</stp>
        <stp>4</stp>
        <stp>600725.SH</stp>
        <stp>9</stp>
        <stp>12/31/2012</stp>
        <stp>1</stp>
        <tr r="G2483" s="2"/>
      </tp>
      <tp>
        <v>9738543811.1399994</v>
        <stp/>
        <stp>EM_S_STM07_IS</stp>
        <stp>4</stp>
        <stp>600726.SH</stp>
        <stp>9</stp>
        <stp>12/31/2011</stp>
        <stp>1</stp>
        <tr r="E2484" s="2"/>
      </tp>
      <tp>
        <v>452622706.76999998</v>
        <stp/>
        <stp>EM_S_STM07_IS</stp>
        <stp>4</stp>
        <stp>600727.SH</stp>
        <stp>9</stp>
        <stp>12/31/2010</stp>
        <stp>1</stp>
        <tr r="C2485" s="2"/>
      </tp>
      <tp>
        <v>2366555589.3800001</v>
        <stp/>
        <stp>EM_S_STM07_IS</stp>
        <stp>4</stp>
        <stp>600712.SH</stp>
        <stp>9</stp>
        <stp>12/31/2015</stp>
        <stp>1</stp>
        <tr r="M2470" s="2"/>
      </tp>
      <tp>
        <v>22075780808.139999</v>
        <stp/>
        <stp>EM_S_STM07_IS</stp>
        <stp>4</stp>
        <stp>600713.SH</stp>
        <stp>9</stp>
        <stp>12/31/2014</stp>
        <stp>1</stp>
        <tr r="K2471" s="2"/>
      </tp>
      <tp>
        <v>569942256.88</v>
        <stp/>
        <stp>EM_S_STM07_IS</stp>
        <stp>4</stp>
        <stp>600714.SH</stp>
        <stp>9</stp>
        <stp>12/31/2013</stp>
        <stp>1</stp>
        <tr r="I2472" s="2"/>
      </tp>
      <tp>
        <v>120424326.98</v>
        <stp/>
        <stp>EM_S_STM07_IS</stp>
        <stp>4</stp>
        <stp>600715.SH</stp>
        <stp>9</stp>
        <stp>12/31/2012</stp>
        <stp>1</stp>
        <tr r="G2473" s="2"/>
      </tp>
      <tp>
        <v>1711193281.01</v>
        <stp/>
        <stp>EM_S_STM07_IS</stp>
        <stp>4</stp>
        <stp>600716.SH</stp>
        <stp>9</stp>
        <stp>12/31/2011</stp>
        <stp>1</stp>
        <tr r="E2474" s="2"/>
      </tp>
      <tp>
        <v>11483438027.73</v>
        <stp/>
        <stp>EM_S_STM07_IS</stp>
        <stp>4</stp>
        <stp>600717.SH</stp>
        <stp>9</stp>
        <stp>12/31/2010</stp>
        <stp>1</stp>
        <tr r="C2475" s="2"/>
      </tp>
      <tp>
        <v>1156135059.4300001</v>
        <stp/>
        <stp>EM_S_STM07_IS</stp>
        <stp>4</stp>
        <stp>600702.SH</stp>
        <stp>9</stp>
        <stp>12/31/2015</stp>
        <stp>1</stp>
        <tr r="M2461" s="2"/>
      </tp>
      <tp>
        <v>4579665071.8299999</v>
        <stp/>
        <stp>EM_S_STM07_IS</stp>
        <stp>4</stp>
        <stp>600703.SH</stp>
        <stp>9</stp>
        <stp>12/31/2014</stp>
        <stp>1</stp>
        <tr r="K2462" s="2"/>
      </tp>
      <tp>
        <v>40234648405.260002</v>
        <stp/>
        <stp>EM_S_STM07_IS</stp>
        <stp>4</stp>
        <stp>600704.SH</stp>
        <stp>9</stp>
        <stp>12/31/2013</stp>
        <stp>1</stp>
        <tr r="I2463" s="2"/>
      </tp>
      <tp>
        <v>1538673643.8499999</v>
        <stp/>
        <stp>EM_S_STM07_IS</stp>
        <stp>4</stp>
        <stp>600705.SH</stp>
        <stp>9</stp>
        <stp>12/31/2012</stp>
        <stp>1</stp>
        <tr r="G2464" s="2"/>
      </tp>
      <tp>
        <v>8469.06</v>
        <stp/>
        <stp>EM_S_STM07_IS</stp>
        <stp>4</stp>
        <stp>600706.SH</stp>
        <stp>9</stp>
        <stp>12/31/2011</stp>
        <stp>1</stp>
        <tr r="E2465" s="2"/>
      </tp>
      <tp>
        <v>1151616317.03</v>
        <stp/>
        <stp>EM_S_STM07_IS</stp>
        <stp>4</stp>
        <stp>600707.SH</stp>
        <stp>9</stp>
        <stp>12/31/2010</stp>
        <stp>1</stp>
        <tr r="C2466" s="2"/>
      </tp>
      <tp>
        <v>3453814256.6500001</v>
        <stp/>
        <stp>EM_S_STM07_IS</stp>
        <stp>4</stp>
        <stp>600792.SH</stp>
        <stp>9</stp>
        <stp>12/31/2015</stp>
        <stp>1</stp>
        <tr r="M2545" s="2"/>
      </tp>
      <tp>
        <v>10625808.970000001</v>
        <stp/>
        <stp>EM_S_STM07_IS</stp>
        <stp>4</stp>
        <stp>600793.SH</stp>
        <stp>9</stp>
        <stp>12/31/2014</stp>
        <stp>1</stp>
        <tr r="K2546" s="2"/>
      </tp>
      <tp>
        <v>392702098.27999997</v>
        <stp/>
        <stp>EM_S_STM07_IS</stp>
        <stp>4</stp>
        <stp>600794.SH</stp>
        <stp>9</stp>
        <stp>12/31/2013</stp>
        <stp>1</stp>
        <tr r="I2547" s="2"/>
      </tp>
      <tp>
        <v>55683577397.550003</v>
        <stp/>
        <stp>EM_S_STM07_IS</stp>
        <stp>4</stp>
        <stp>600795.SH</stp>
        <stp>9</stp>
        <stp>12/31/2012</stp>
        <stp>1</stp>
        <tr r="G2548" s="2"/>
      </tp>
      <tp>
        <v>558968655.36000001</v>
        <stp/>
        <stp>EM_S_STM07_IS</stp>
        <stp>4</stp>
        <stp>600796.SH</stp>
        <stp>9</stp>
        <stp>12/31/2011</stp>
        <stp>1</stp>
        <tr r="E2549" s="2"/>
      </tp>
      <tp>
        <v>5548058712.3900003</v>
        <stp/>
        <stp>EM_S_STM07_IS</stp>
        <stp>4</stp>
        <stp>600797.SH</stp>
        <stp>9</stp>
        <stp>12/31/2010</stp>
        <stp>1</stp>
        <tr r="C2550" s="2"/>
      </tp>
      <tp>
        <v>25371013581.369999</v>
        <stp/>
        <stp>EM_S_STM07_IS</stp>
        <stp>4</stp>
        <stp>600782.SH</stp>
        <stp>9</stp>
        <stp>12/31/2015</stp>
        <stp>1</stp>
        <tr r="M2537" s="2"/>
      </tp>
      <tp>
        <v>234834678.65000001</v>
        <stp/>
        <stp>EM_S_STM07_IS</stp>
        <stp>4</stp>
        <stp>600783.SH</stp>
        <stp>9</stp>
        <stp>12/31/2014</stp>
        <stp>1</stp>
        <tr r="K2538" s="2"/>
      </tp>
      <tp>
        <v>5823931291.1599998</v>
        <stp/>
        <stp>EM_S_STM07_IS</stp>
        <stp>4</stp>
        <stp>600784.SH</stp>
        <stp>9</stp>
        <stp>12/31/2013</stp>
        <stp>1</stp>
        <tr r="I2539" s="2"/>
      </tp>
      <tp>
        <v>5999829915.1800003</v>
        <stp/>
        <stp>EM_S_STM07_IS</stp>
        <stp>4</stp>
        <stp>600785.SH</stp>
        <stp>9</stp>
        <stp>12/31/2012</stp>
        <stp>1</stp>
        <tr r="G2540" s="2"/>
      </tp>
      <tp>
        <v>18347230109.869999</v>
        <stp/>
        <stp>EM_S_STM07_IS</stp>
        <stp>4</stp>
        <stp>600787.SH</stp>
        <stp>9</stp>
        <stp>12/31/2010</stp>
        <stp>1</stp>
        <tr r="C2541" s="2"/>
      </tp>
      <tp>
        <v>1970057505.8299999</v>
        <stp/>
        <stp>EM_S_STM07_IS</stp>
        <stp>4</stp>
        <stp>000032.SZ</stp>
        <stp>9</stp>
        <stp>12/31/2015</stp>
        <stp>1</stp>
        <tr r="M33" s="2"/>
      </tp>
      <tp>
        <v>64379717.460000001</v>
        <stp/>
        <stp>EM_S_STM07_IS</stp>
        <stp>4</stp>
        <stp>000033.SZ</stp>
        <stp>9</stp>
        <stp>12/31/2014</stp>
        <stp>1</stp>
        <tr r="K34" s="2"/>
      </tp>
      <tp>
        <v>533058587.93000001</v>
        <stp/>
        <stp>EM_S_STM07_IS</stp>
        <stp>4</stp>
        <stp>000034.SZ</stp>
        <stp>9</stp>
        <stp>12/31/2013</stp>
        <stp>1</stp>
        <tr r="I35" s="2"/>
      </tp>
      <tp>
        <v>95894669.090000004</v>
        <stp/>
        <stp>EM_S_STM07_IS</stp>
        <stp>4</stp>
        <stp>000035.SZ</stp>
        <stp>9</stp>
        <stp>12/31/2012</stp>
        <stp>1</stp>
        <tr r="G36" s="2"/>
      </tp>
      <tp>
        <v>506728642.77999997</v>
        <stp/>
        <stp>EM_S_STM07_IS</stp>
        <stp>4</stp>
        <stp>000036.SZ</stp>
        <stp>9</stp>
        <stp>12/31/2011</stp>
        <stp>1</stp>
        <tr r="E37" s="2"/>
      </tp>
      <tp>
        <v>1601730465.3</v>
        <stp/>
        <stp>EM_S_STM07_IS</stp>
        <stp>4</stp>
        <stp>000037.SZ</stp>
        <stp>9</stp>
        <stp>12/31/2010</stp>
        <stp>1</stp>
        <tr r="C38" s="2"/>
      </tp>
      <tp>
        <v>2773487308.8499999</v>
        <stp/>
        <stp>EM_S_STM07_IS</stp>
        <stp>4</stp>
        <stp>300002.SZ</stp>
        <stp>9</stp>
        <stp>12/31/2015</stp>
        <stp>1</stp>
        <tr r="M1299" s="2"/>
      </tp>
      <tp>
        <v>1668636955.6700001</v>
        <stp/>
        <stp>EM_S_STM07_IS</stp>
        <stp>4</stp>
        <stp>300003.SZ</stp>
        <stp>9</stp>
        <stp>12/31/2014</stp>
        <stp>1</stp>
        <tr r="K1300" s="2"/>
      </tp>
      <tp>
        <v>407474263.83999997</v>
        <stp/>
        <stp>EM_S_STM07_IS</stp>
        <stp>4</stp>
        <stp>300004.SZ</stp>
        <stp>9</stp>
        <stp>12/31/2013</stp>
        <stp>1</stp>
        <tr r="I1301" s="2"/>
      </tp>
      <tp>
        <v>1105531033.0699999</v>
        <stp/>
        <stp>EM_S_STM07_IS</stp>
        <stp>4</stp>
        <stp>300005.SZ</stp>
        <stp>9</stp>
        <stp>12/31/2012</stp>
        <stp>1</stp>
        <tr r="G1302" s="2"/>
      </tp>
      <tp>
        <v>534094504.60000002</v>
        <stp/>
        <stp>EM_S_STM07_IS</stp>
        <stp>4</stp>
        <stp>300006.SZ</stp>
        <stp>9</stp>
        <stp>12/31/2011</stp>
        <stp>1</stp>
        <tr r="E1303" s="2"/>
      </tp>
      <tp>
        <v>173949445.74000001</v>
        <stp/>
        <stp>EM_S_STM07_IS</stp>
        <stp>4</stp>
        <stp>300007.SZ</stp>
        <stp>9</stp>
        <stp>12/31/2010</stp>
        <stp>1</stp>
        <tr r="C1304" s="2"/>
      </tp>
      <tp>
        <v>1872608596.1600001</v>
        <stp/>
        <stp>EM_S_STM07_IS</stp>
        <stp>4</stp>
        <stp>000022.SZ</stp>
        <stp>9</stp>
        <stp>12/31/2015</stp>
        <stp>1</stp>
        <tr r="M24" s="2"/>
      </tp>
      <tp>
        <v>1092355141.9300001</v>
        <stp/>
        <stp>EM_S_STM07_IS</stp>
        <stp>4</stp>
        <stp>000023.SZ</stp>
        <stp>9</stp>
        <stp>12/31/2014</stp>
        <stp>1</stp>
        <tr r="K25" s="2"/>
      </tp>
      <tp>
        <v>419642661.31</v>
        <stp/>
        <stp>EM_S_STM07_IS</stp>
        <stp>4</stp>
        <stp>000025.SZ</stp>
        <stp>9</stp>
        <stp>12/31/2012</stp>
        <stp>1</stp>
        <tr r="G26" s="2"/>
      </tp>
      <tp>
        <v>2561054602.4000001</v>
        <stp/>
        <stp>EM_S_STM07_IS</stp>
        <stp>4</stp>
        <stp>000026.SZ</stp>
        <stp>9</stp>
        <stp>12/31/2011</stp>
        <stp>1</stp>
        <tr r="E27" s="2"/>
      </tp>
      <tp>
        <v>12464711089.65</v>
        <stp/>
        <stp>EM_S_STM07_IS</stp>
        <stp>4</stp>
        <stp>000027.SZ</stp>
        <stp>9</stp>
        <stp>12/31/2010</stp>
        <stp>1</stp>
        <tr r="C28" s="2"/>
      </tp>
      <tp>
        <v>1287835396.95</v>
        <stp/>
        <stp>EM_S_STM07_IS</stp>
        <stp>4</stp>
        <stp>300012.SZ</stp>
        <stp>9</stp>
        <stp>12/31/2015</stp>
        <stp>1</stp>
        <tr r="M1309" s="2"/>
      </tp>
      <tp>
        <v>404288366</v>
        <stp/>
        <stp>EM_S_STM07_IS</stp>
        <stp>4</stp>
        <stp>300013.SZ</stp>
        <stp>9</stp>
        <stp>12/31/2014</stp>
        <stp>1</stp>
        <tr r="K1310" s="2"/>
      </tp>
      <tp>
        <v>1039066507.3200001</v>
        <stp/>
        <stp>EM_S_STM07_IS</stp>
        <stp>4</stp>
        <stp>300014.SZ</stp>
        <stp>9</stp>
        <stp>12/31/2013</stp>
        <stp>1</stp>
        <tr r="I1311" s="2"/>
      </tp>
      <tp>
        <v>1640130450.79</v>
        <stp/>
        <stp>EM_S_STM07_IS</stp>
        <stp>4</stp>
        <stp>300015.SZ</stp>
        <stp>9</stp>
        <stp>12/31/2012</stp>
        <stp>1</stp>
        <tr r="G1312" s="2"/>
      </tp>
      <tp>
        <v>196701996.28</v>
        <stp/>
        <stp>EM_S_STM07_IS</stp>
        <stp>4</stp>
        <stp>300016.SZ</stp>
        <stp>9</stp>
        <stp>12/31/2011</stp>
        <stp>1</stp>
        <tr r="E1313" s="2"/>
      </tp>
      <tp>
        <v>362282002.27999997</v>
        <stp/>
        <stp>EM_S_STM07_IS</stp>
        <stp>4</stp>
        <stp>300017.SZ</stp>
        <stp>9</stp>
        <stp>12/31/2010</stp>
        <stp>1</stp>
        <tr r="C1314" s="2"/>
      </tp>
      <tp>
        <v>7430889111</v>
        <stp/>
        <stp>EM_S_STM07_IS</stp>
        <stp>4</stp>
        <stp>000012.SZ</stp>
        <stp>9</stp>
        <stp>12/31/2015</stp>
        <stp>1</stp>
        <tr r="M16" s="2"/>
      </tp>
      <tp>
        <v>563950315.71000004</v>
        <stp/>
        <stp>EM_S_STM07_IS</stp>
        <stp>4</stp>
        <stp>000014.SZ</stp>
        <stp>9</stp>
        <stp>12/31/2013</stp>
        <stp>1</stp>
        <tr r="I17" s="2"/>
      </tp>
      <tp>
        <v>16217619883.23</v>
        <stp/>
        <stp>EM_S_STM07_IS</stp>
        <stp>4</stp>
        <stp>000016.SZ</stp>
        <stp>9</stp>
        <stp>12/31/2011</stp>
        <stp>1</stp>
        <tr r="E18" s="2"/>
      </tp>
      <tp>
        <v>299027279.43000001</v>
        <stp/>
        <stp>EM_S_STM07_IS</stp>
        <stp>4</stp>
        <stp>000017.SZ</stp>
        <stp>9</stp>
        <stp>12/31/2010</stp>
        <stp>1</stp>
        <tr r="C19" s="2"/>
      </tp>
      <tp>
        <v>3285005429.8800001</v>
        <stp/>
        <stp>EM_S_STM07_IS</stp>
        <stp>4</stp>
        <stp>300022.SZ</stp>
        <stp>9</stp>
        <stp>12/31/2015</stp>
        <stp>1</stp>
        <tr r="M1319" s="2"/>
      </tp>
      <tp>
        <v>90750271.430000007</v>
        <stp/>
        <stp>EM_S_STM07_IS</stp>
        <stp>4</stp>
        <stp>300023.SZ</stp>
        <stp>9</stp>
        <stp>12/31/2014</stp>
        <stp>1</stp>
        <tr r="K1320" s="2"/>
      </tp>
      <tp>
        <v>1319075626.04</v>
        <stp/>
        <stp>EM_S_STM07_IS</stp>
        <stp>4</stp>
        <stp>300024.SZ</stp>
        <stp>9</stp>
        <stp>12/31/2013</stp>
        <stp>1</stp>
        <tr r="I1321" s="2"/>
      </tp>
      <tp>
        <v>626906120.52999997</v>
        <stp/>
        <stp>EM_S_STM07_IS</stp>
        <stp>4</stp>
        <stp>300025.SZ</stp>
        <stp>9</stp>
        <stp>12/31/2012</stp>
        <stp>1</stp>
        <tr r="G1322" s="2"/>
      </tp>
      <tp>
        <v>561778787.64999998</v>
        <stp/>
        <stp>EM_S_STM07_IS</stp>
        <stp>4</stp>
        <stp>300026.SZ</stp>
        <stp>9</stp>
        <stp>12/31/2011</stp>
        <stp>1</stp>
        <tr r="E1323" s="2"/>
      </tp>
      <tp>
        <v>1071714030.96</v>
        <stp/>
        <stp>EM_S_STM07_IS</stp>
        <stp>4</stp>
        <stp>300027.SZ</stp>
        <stp>9</stp>
        <stp>12/31/2010</stp>
        <stp>1</stp>
        <tr r="C1324" s="2"/>
      </tp>
      <tp>
        <v>195549130020.89999</v>
        <stp/>
        <stp>EM_S_STM07_IS</stp>
        <stp>4</stp>
        <stp>000002.SZ</stp>
        <stp>9</stp>
        <stp>12/31/2015</stp>
        <stp>1</stp>
        <tr r="M7" s="2"/>
      </tp>
      <tp>
        <v>72784567.159999996</v>
        <stp/>
        <stp>EM_S_STM07_IS</stp>
        <stp>4</stp>
        <stp>000004.SZ</stp>
        <stp>9</stp>
        <stp>12/31/2013</stp>
        <stp>1</stp>
        <tr r="I8" s="2"/>
      </tp>
      <tp>
        <v>99421227.75</v>
        <stp/>
        <stp>EM_S_STM07_IS</stp>
        <stp>4</stp>
        <stp>000005.SZ</stp>
        <stp>9</stp>
        <stp>12/31/2012</stp>
        <stp>1</stp>
        <tr r="G9" s="2"/>
      </tp>
      <tp>
        <v>2589275275.0300002</v>
        <stp/>
        <stp>EM_S_STM07_IS</stp>
        <stp>4</stp>
        <stp>000006.SZ</stp>
        <stp>9</stp>
        <stp>12/31/2011</stp>
        <stp>1</stp>
        <tr r="E10" s="2"/>
      </tp>
      <tp>
        <v>143292091.47</v>
        <stp/>
        <stp>EM_S_STM07_IS</stp>
        <stp>4</stp>
        <stp>000007.SZ</stp>
        <stp>9</stp>
        <stp>12/31/2010</stp>
        <stp>1</stp>
        <tr r="C11" s="2"/>
      </tp>
      <tp>
        <v>3033641868.6199999</v>
        <stp/>
        <stp>EM_S_STM07_IS</stp>
        <stp>4</stp>
        <stp>300032.SZ</stp>
        <stp>9</stp>
        <stp>12/31/2015</stp>
        <stp>1</stp>
        <tr r="M1329" s="2"/>
      </tp>
      <tp>
        <v>265597077.66999999</v>
        <stp/>
        <stp>EM_S_STM07_IS</stp>
        <stp>4</stp>
        <stp>300033.SZ</stp>
        <stp>9</stp>
        <stp>12/31/2014</stp>
        <stp>1</stp>
        <tr r="K1330" s="2"/>
      </tp>
      <tp>
        <v>519770246.43000001</v>
        <stp/>
        <stp>EM_S_STM07_IS</stp>
        <stp>4</stp>
        <stp>300034.SZ</stp>
        <stp>9</stp>
        <stp>12/31/2013</stp>
        <stp>1</stp>
        <tr r="I1331" s="2"/>
      </tp>
      <tp>
        <v>221872089.56</v>
        <stp/>
        <stp>EM_S_STM07_IS</stp>
        <stp>4</stp>
        <stp>300035.SZ</stp>
        <stp>9</stp>
        <stp>12/31/2012</stp>
        <stp>1</stp>
        <tr r="G1332" s="2"/>
      </tp>
      <tp>
        <v>293109270.07999998</v>
        <stp/>
        <stp>EM_S_STM07_IS</stp>
        <stp>4</stp>
        <stp>300036.SZ</stp>
        <stp>9</stp>
        <stp>12/31/2011</stp>
        <stp>1</stp>
        <tr r="E1333" s="2"/>
      </tp>
      <tp>
        <v>477351403.45999998</v>
        <stp/>
        <stp>EM_S_STM07_IS</stp>
        <stp>4</stp>
        <stp>300037.SZ</stp>
        <stp>9</stp>
        <stp>12/31/2010</stp>
        <stp>1</stp>
        <tr r="C1334" s="2"/>
      </tp>
      <tp>
        <v>404139890.11000001</v>
        <stp/>
        <stp>EM_S_STM07_IS</stp>
        <stp>4</stp>
        <stp>300042.SZ</stp>
        <stp>9</stp>
        <stp>12/31/2015</stp>
        <stp>1</stp>
        <tr r="M1339" s="2"/>
      </tp>
      <tp>
        <v>2517684366.1599998</v>
        <stp/>
        <stp>EM_S_STM07_IS</stp>
        <stp>4</stp>
        <stp>300043.SZ</stp>
        <stp>9</stp>
        <stp>12/31/2014</stp>
        <stp>1</stp>
        <tr r="K1340" s="2"/>
      </tp>
      <tp>
        <v>428292638.48000002</v>
        <stp/>
        <stp>EM_S_STM07_IS</stp>
        <stp>4</stp>
        <stp>300044.SZ</stp>
        <stp>9</stp>
        <stp>12/31/2013</stp>
        <stp>1</stp>
        <tr r="I1341" s="2"/>
      </tp>
      <tp>
        <v>279833855.73000002</v>
        <stp/>
        <stp>EM_S_STM07_IS</stp>
        <stp>4</stp>
        <stp>300045.SZ</stp>
        <stp>9</stp>
        <stp>12/31/2012</stp>
        <stp>1</stp>
        <tr r="G1342" s="2"/>
      </tp>
      <tp>
        <v>322939014.02999997</v>
        <stp/>
        <stp>EM_S_STM07_IS</stp>
        <stp>4</stp>
        <stp>300046.SZ</stp>
        <stp>9</stp>
        <stp>12/31/2011</stp>
        <stp>1</stp>
        <tr r="E1343" s="2"/>
      </tp>
      <tp>
        <v>247255460.72</v>
        <stp/>
        <stp>EM_S_STM07_IS</stp>
        <stp>4</stp>
        <stp>300047.SZ</stp>
        <stp>9</stp>
        <stp>12/31/2010</stp>
        <stp>1</stp>
        <tr r="C1344" s="2"/>
      </tp>
      <tp>
        <v>2033650651.04</v>
        <stp/>
        <stp>EM_S_STM07_IS</stp>
        <stp>4</stp>
        <stp>000062.SZ</stp>
        <stp>9</stp>
        <stp>12/31/2015</stp>
        <stp>1</stp>
        <tr r="M55" s="2"/>
      </tp>
      <tp>
        <v>81471275000</v>
        <stp/>
        <stp>EM_S_STM07_IS</stp>
        <stp>4</stp>
        <stp>000063.SZ</stp>
        <stp>9</stp>
        <stp>12/31/2014</stp>
        <stp>1</stp>
        <tr r="K56" s="2"/>
      </tp>
      <tp>
        <v>1660357038.02</v>
        <stp/>
        <stp>EM_S_STM07_IS</stp>
        <stp>4</stp>
        <stp>000065.SZ</stp>
        <stp>9</stp>
        <stp>12/31/2012</stp>
        <stp>1</stp>
        <tr r="G57" s="2"/>
      </tp>
      <tp>
        <v>76467965366</v>
        <stp/>
        <stp>EM_S_STM07_IS</stp>
        <stp>4</stp>
        <stp>000066.SZ</stp>
        <stp>9</stp>
        <stp>12/31/2011</stp>
        <stp>1</stp>
        <tr r="E58" s="2"/>
      </tp>
      <tp>
        <v>343090937.31</v>
        <stp/>
        <stp>EM_S_STM07_IS</stp>
        <stp>4</stp>
        <stp>300052.SZ</stp>
        <stp>9</stp>
        <stp>12/31/2015</stp>
        <stp>1</stp>
        <tr r="M1349" s="2"/>
      </tp>
      <tp>
        <v>176501956.5</v>
        <stp/>
        <stp>EM_S_STM07_IS</stp>
        <stp>4</stp>
        <stp>300053.SZ</stp>
        <stp>9</stp>
        <stp>12/31/2014</stp>
        <stp>1</stp>
        <tr r="K1350" s="2"/>
      </tp>
      <tp>
        <v>490537682.67000002</v>
        <stp/>
        <stp>EM_S_STM07_IS</stp>
        <stp>4</stp>
        <stp>300054.SZ</stp>
        <stp>9</stp>
        <stp>12/31/2013</stp>
        <stp>1</stp>
        <tr r="I1351" s="2"/>
      </tp>
      <tp>
        <v>580921634.50999999</v>
        <stp/>
        <stp>EM_S_STM07_IS</stp>
        <stp>4</stp>
        <stp>300055.SZ</stp>
        <stp>9</stp>
        <stp>12/31/2012</stp>
        <stp>1</stp>
        <tr r="G1352" s="2"/>
      </tp>
      <tp>
        <v>285846227.89999998</v>
        <stp/>
        <stp>EM_S_STM07_IS</stp>
        <stp>4</stp>
        <stp>300056.SZ</stp>
        <stp>9</stp>
        <stp>12/31/2011</stp>
        <stp>1</stp>
        <tr r="E1353" s="2"/>
      </tp>
      <tp>
        <v>627883720.97000003</v>
        <stp/>
        <stp>EM_S_STM07_IS</stp>
        <stp>4</stp>
        <stp>300057.SZ</stp>
        <stp>9</stp>
        <stp>12/31/2010</stp>
        <stp>1</stp>
        <tr r="C1354" s="2"/>
      </tp>
      <tp>
        <v>1397901424.5899999</v>
        <stp/>
        <stp>EM_S_STM07_IS</stp>
        <stp>4</stp>
        <stp>000055.SZ</stp>
        <stp>9</stp>
        <stp>12/31/2012</stp>
        <stp>1</stp>
        <tr r="G49" s="2"/>
      </tp>
      <tp>
        <v>19463770.789999999</v>
        <stp/>
        <stp>EM_S_STM07_IS</stp>
        <stp>4</stp>
        <stp>000056.SZ</stp>
        <stp>9</stp>
        <stp>12/31/2011</stp>
        <stp>1</stp>
        <tr r="E50" s="2"/>
      </tp>
      <tp>
        <v>730841089.88999999</v>
        <stp/>
        <stp>EM_S_STM07_IS</stp>
        <stp>4</stp>
        <stp>300062.SZ</stp>
        <stp>9</stp>
        <stp>12/31/2015</stp>
        <stp>1</stp>
        <tr r="M1358" s="2"/>
      </tp>
      <tp>
        <v>905289712.84000003</v>
        <stp/>
        <stp>EM_S_STM07_IS</stp>
        <stp>4</stp>
        <stp>300063.SZ</stp>
        <stp>9</stp>
        <stp>12/31/2014</stp>
        <stp>1</stp>
        <tr r="K1359" s="2"/>
      </tp>
      <tp>
        <v>524417771.5</v>
        <stp/>
        <stp>EM_S_STM07_IS</stp>
        <stp>4</stp>
        <stp>300064.SZ</stp>
        <stp>9</stp>
        <stp>12/31/2013</stp>
        <stp>1</stp>
        <tr r="I1360" s="2"/>
      </tp>
      <tp>
        <v>257791264.33000001</v>
        <stp/>
        <stp>EM_S_STM07_IS</stp>
        <stp>4</stp>
        <stp>300065.SZ</stp>
        <stp>9</stp>
        <stp>12/31/2012</stp>
        <stp>1</stp>
        <tr r="G1361" s="2"/>
      </tp>
      <tp>
        <v>463695064.13</v>
        <stp/>
        <stp>EM_S_STM07_IS</stp>
        <stp>4</stp>
        <stp>300066.SZ</stp>
        <stp>9</stp>
        <stp>12/31/2011</stp>
        <stp>1</stp>
        <tr r="E1362" s="2"/>
      </tp>
      <tp>
        <v>187685492.13999999</v>
        <stp/>
        <stp>EM_S_STM07_IS</stp>
        <stp>4</stp>
        <stp>300067.SZ</stp>
        <stp>9</stp>
        <stp>12/31/2010</stp>
        <stp>1</stp>
        <tr r="C1363" s="2"/>
      </tp>
      <tp>
        <v>5047823963.4300003</v>
        <stp/>
        <stp>EM_S_STM07_IS</stp>
        <stp>4</stp>
        <stp>000042.SZ</stp>
        <stp>9</stp>
        <stp>12/31/2015</stp>
        <stp>1</stp>
        <tr r="M42" s="2"/>
      </tp>
      <tp>
        <v>6226241818.1099997</v>
        <stp/>
        <stp>EM_S_STM07_IS</stp>
        <stp>4</stp>
        <stp>000043.SZ</stp>
        <stp>9</stp>
        <stp>12/31/2014</stp>
        <stp>1</stp>
        <tr r="K43" s="2"/>
      </tp>
      <tp>
        <v>845114483.38</v>
        <stp/>
        <stp>EM_S_STM07_IS</stp>
        <stp>4</stp>
        <stp>000045.SZ</stp>
        <stp>9</stp>
        <stp>12/31/2012</stp>
        <stp>1</stp>
        <tr r="G44" s="2"/>
      </tp>
      <tp>
        <v>2002691826.46</v>
        <stp/>
        <stp>EM_S_STM07_IS</stp>
        <stp>4</stp>
        <stp>000046.SZ</stp>
        <stp>9</stp>
        <stp>12/31/2011</stp>
        <stp>1</stp>
        <tr r="E45" s="2"/>
      </tp>
      <tp>
        <v>5698115187.6999998</v>
        <stp/>
        <stp>EM_S_STM07_IS</stp>
        <stp>4</stp>
        <stp>300072.SZ</stp>
        <stp>9</stp>
        <stp>12/31/2015</stp>
        <stp>1</stp>
        <tr r="M1368" s="2"/>
      </tp>
      <tp>
        <v>624997969.66999996</v>
        <stp/>
        <stp>EM_S_STM07_IS</stp>
        <stp>4</stp>
        <stp>300073.SZ</stp>
        <stp>9</stp>
        <stp>12/31/2014</stp>
        <stp>1</stp>
        <tr r="K1369" s="2"/>
      </tp>
      <tp>
        <v>255228595.87</v>
        <stp/>
        <stp>EM_S_STM07_IS</stp>
        <stp>4</stp>
        <stp>300074.SZ</stp>
        <stp>9</stp>
        <stp>12/31/2013</stp>
        <stp>1</stp>
        <tr r="I1370" s="2"/>
      </tp>
      <tp>
        <v>221977115.50999999</v>
        <stp/>
        <stp>EM_S_STM07_IS</stp>
        <stp>4</stp>
        <stp>300075.SZ</stp>
        <stp>9</stp>
        <stp>12/31/2012</stp>
        <stp>1</stp>
        <tr r="G1371" s="2"/>
      </tp>
      <tp>
        <v>290703318.32999998</v>
        <stp/>
        <stp>EM_S_STM07_IS</stp>
        <stp>4</stp>
        <stp>300076.SZ</stp>
        <stp>9</stp>
        <stp>12/31/2011</stp>
        <stp>1</stp>
        <tr r="E1372" s="2"/>
      </tp>
      <tp>
        <v>702373380.16999996</v>
        <stp/>
        <stp>EM_S_STM07_IS</stp>
        <stp>4</stp>
        <stp>300077.SZ</stp>
        <stp>9</stp>
        <stp>12/31/2010</stp>
        <stp>1</stp>
        <tr r="C1373" s="2"/>
      </tp>
      <tp>
        <v>2965318841.3600001</v>
        <stp/>
        <stp>EM_S_STM07_IS</stp>
        <stp>4</stp>
        <stp>300082.SZ</stp>
        <stp>9</stp>
        <stp>12/31/2015</stp>
        <stp>1</stp>
        <tr r="M1378" s="2"/>
      </tp>
      <tp>
        <v>3980510949.48</v>
        <stp/>
        <stp>EM_S_STM07_IS</stp>
        <stp>4</stp>
        <stp>300083.SZ</stp>
        <stp>9</stp>
        <stp>12/31/2014</stp>
        <stp>1</stp>
        <tr r="K1379" s="2"/>
      </tp>
      <tp>
        <v>233541092.28</v>
        <stp/>
        <stp>EM_S_STM07_IS</stp>
        <stp>4</stp>
        <stp>300084.SZ</stp>
        <stp>9</stp>
        <stp>12/31/2013</stp>
        <stp>1</stp>
        <tr r="I1380" s="2"/>
      </tp>
      <tp>
        <v>100527997.61</v>
        <stp/>
        <stp>EM_S_STM07_IS</stp>
        <stp>4</stp>
        <stp>300085.SZ</stp>
        <stp>9</stp>
        <stp>12/31/2012</stp>
        <stp>1</stp>
        <tr r="G1381" s="2"/>
      </tp>
      <tp>
        <v>306741673.27999997</v>
        <stp/>
        <stp>EM_S_STM07_IS</stp>
        <stp>4</stp>
        <stp>300086.SZ</stp>
        <stp>9</stp>
        <stp>12/31/2011</stp>
        <stp>1</stp>
        <tr r="E1382" s="2"/>
      </tp>
      <tp>
        <v>180305245.84</v>
        <stp/>
        <stp>EM_S_STM07_IS</stp>
        <stp>4</stp>
        <stp>300087.SZ</stp>
        <stp>9</stp>
        <stp>12/31/2010</stp>
        <stp>1</stp>
        <tr r="C1383" s="2"/>
      </tp>
      <tp>
        <v>235317239.55000001</v>
        <stp/>
        <stp>EM_S_STM07_IS</stp>
        <stp>4</stp>
        <stp>300092.SZ</stp>
        <stp>9</stp>
        <stp>12/31/2015</stp>
        <stp>1</stp>
        <tr r="M1388" s="2"/>
      </tp>
      <tp>
        <v>433172013.37</v>
        <stp/>
        <stp>EM_S_STM07_IS</stp>
        <stp>4</stp>
        <stp>300093.SZ</stp>
        <stp>9</stp>
        <stp>12/31/2014</stp>
        <stp>1</stp>
        <tr r="K1389" s="2"/>
      </tp>
      <tp>
        <v>2213827410.0300002</v>
        <stp/>
        <stp>EM_S_STM07_IS</stp>
        <stp>4</stp>
        <stp>300094.SZ</stp>
        <stp>9</stp>
        <stp>12/31/2013</stp>
        <stp>1</stp>
        <tr r="I1390" s="2"/>
      </tp>
      <tp>
        <v>321210769.89999998</v>
        <stp/>
        <stp>EM_S_STM07_IS</stp>
        <stp>4</stp>
        <stp>300095.SZ</stp>
        <stp>9</stp>
        <stp>12/31/2012</stp>
        <stp>1</stp>
        <tr r="G1391" s="2"/>
      </tp>
      <tp>
        <v>382517145.27999997</v>
        <stp/>
        <stp>EM_S_STM07_IS</stp>
        <stp>4</stp>
        <stp>300096.SZ</stp>
        <stp>9</stp>
        <stp>12/31/2011</stp>
        <stp>1</stp>
        <tr r="E1392" s="2"/>
      </tp>
      <tp>
        <v>151604149.22</v>
        <stp/>
        <stp>EM_S_STM07_IS</stp>
        <stp>4</stp>
        <stp>300097.SZ</stp>
        <stp>9</stp>
        <stp>12/31/2010</stp>
        <stp>1</stp>
        <tr r="C1393" s="2"/>
      </tp>
      <tp>
        <v>1461587597.5599999</v>
        <stp/>
        <stp>EM_S_STM07_IS</stp>
        <stp>4</stp>
        <stp>000096.SZ</stp>
        <stp>9</stp>
        <stp>12/31/2011</stp>
        <stp>1</stp>
        <tr r="E66" s="2"/>
      </tp>
      <tp>
        <v>913590320.34000003</v>
        <stp/>
        <stp>EM_S_STM07_IS</stp>
        <stp>4</stp>
        <stp>600072.SH</stp>
        <stp>9</stp>
        <stp>12/31/2015</stp>
        <stp>1</stp>
        <tr r="M1931" s="2"/>
      </tp>
      <tp>
        <v>10590811513.139999</v>
        <stp/>
        <stp>EM_S_STM07_IS</stp>
        <stp>4</stp>
        <stp>600073.SH</stp>
        <stp>9</stp>
        <stp>12/31/2014</stp>
        <stp>1</stp>
        <tr r="K1932" s="2"/>
      </tp>
      <tp>
        <v>1401501128.46</v>
        <stp/>
        <stp>EM_S_STM07_IS</stp>
        <stp>4</stp>
        <stp>600074.SH</stp>
        <stp>9</stp>
        <stp>12/31/2013</stp>
        <stp>1</stp>
        <tr r="I1933" s="2"/>
      </tp>
      <tp>
        <v>4050041562.7399998</v>
        <stp/>
        <stp>EM_S_STM07_IS</stp>
        <stp>4</stp>
        <stp>600075.SH</stp>
        <stp>9</stp>
        <stp>12/31/2012</stp>
        <stp>1</stp>
        <tr r="G1934" s="2"/>
      </tp>
      <tp>
        <v>8298809.9800000004</v>
        <stp/>
        <stp>EM_S_STM07_IS</stp>
        <stp>4</stp>
        <stp>600076.SH</stp>
        <stp>9</stp>
        <stp>12/31/2011</stp>
        <stp>1</stp>
        <tr r="E1935" s="2"/>
      </tp>
      <tp>
        <v>373740546.33999997</v>
        <stp/>
        <stp>EM_S_STM07_IS</stp>
        <stp>4</stp>
        <stp>600077.SH</stp>
        <stp>9</stp>
        <stp>12/31/2010</stp>
        <stp>1</stp>
        <tr r="C1936" s="2"/>
      </tp>
      <tp>
        <v>5138395401.6199999</v>
        <stp/>
        <stp>EM_S_STM07_IS</stp>
        <stp>4</stp>
        <stp>600062.SH</stp>
        <stp>9</stp>
        <stp>12/31/2015</stp>
        <stp>1</stp>
        <tr r="M1922" s="2"/>
      </tp>
      <tp>
        <v>4126092483.1199999</v>
        <stp/>
        <stp>EM_S_STM07_IS</stp>
        <stp>4</stp>
        <stp>600063.SH</stp>
        <stp>9</stp>
        <stp>12/31/2014</stp>
        <stp>1</stp>
        <tr r="K1923" s="2"/>
      </tp>
      <tp>
        <v>3502006870.5700002</v>
        <stp/>
        <stp>EM_S_STM07_IS</stp>
        <stp>4</stp>
        <stp>600064.SH</stp>
        <stp>9</stp>
        <stp>12/31/2013</stp>
        <stp>1</stp>
        <tr r="I1924" s="2"/>
      </tp>
      <tp>
        <v>16931925945.07</v>
        <stp/>
        <stp>EM_S_STM07_IS</stp>
        <stp>4</stp>
        <stp>600066.SH</stp>
        <stp>9</stp>
        <stp>12/31/2011</stp>
        <stp>1</stp>
        <tr r="E1925" s="2"/>
      </tp>
      <tp>
        <v>8422875327.3299999</v>
        <stp/>
        <stp>EM_S_STM07_IS</stp>
        <stp>4</stp>
        <stp>600067.SH</stp>
        <stp>9</stp>
        <stp>12/31/2010</stp>
        <stp>1</stp>
        <tr r="C1926" s="2"/>
      </tp>
      <tp>
        <v>2342096428.8400002</v>
        <stp/>
        <stp>EM_S_STM07_IS</stp>
        <stp>4</stp>
        <stp>600052.SH</stp>
        <stp>9</stp>
        <stp>12/31/2015</stp>
        <stp>1</stp>
        <tr r="M1912" s="2"/>
      </tp>
      <tp>
        <v>803219388.38</v>
        <stp/>
        <stp>EM_S_STM07_IS</stp>
        <stp>4</stp>
        <stp>600053.SH</stp>
        <stp>9</stp>
        <stp>12/31/2014</stp>
        <stp>1</stp>
        <tr r="K1913" s="2"/>
      </tp>
      <tp>
        <v>1294090283.9200001</v>
        <stp/>
        <stp>EM_S_STM07_IS</stp>
        <stp>4</stp>
        <stp>600054.SH</stp>
        <stp>9</stp>
        <stp>12/31/2013</stp>
        <stp>1</stp>
        <tr r="I1914" s="2"/>
      </tp>
      <tp>
        <v>690346218.66999996</v>
        <stp/>
        <stp>EM_S_STM07_IS</stp>
        <stp>4</stp>
        <stp>600055.SH</stp>
        <stp>9</stp>
        <stp>12/31/2012</stp>
        <stp>1</stp>
        <tr r="G1915" s="2"/>
      </tp>
      <tp>
        <v>7268599938.21</v>
        <stp/>
        <stp>EM_S_STM07_IS</stp>
        <stp>4</stp>
        <stp>600056.SH</stp>
        <stp>9</stp>
        <stp>12/31/2011</stp>
        <stp>1</stp>
        <tr r="E1916" s="2"/>
      </tp>
      <tp t="s">
        <v/>
        <stp/>
        <stp>EM_S_STM07_IS</stp>
        <stp>4</stp>
        <stp>600057.SH</stp>
        <stp>9</stp>
        <stp>12/31/2010</stp>
        <stp>1</stp>
        <tr r="C1917" s="2"/>
      </tp>
      <tp>
        <v>2636027676.3099999</v>
        <stp/>
        <stp>EM_S_STM07_IS</stp>
        <stp>4</stp>
        <stp>600033.SH</stp>
        <stp>9</stp>
        <stp>12/31/2014</stp>
        <stp>1</stp>
        <tr r="K1903" s="2"/>
      </tp>
      <tp>
        <v>954243368.11000001</v>
        <stp/>
        <stp>EM_S_STM07_IS</stp>
        <stp>4</stp>
        <stp>600035.SH</stp>
        <stp>9</stp>
        <stp>12/31/2012</stp>
        <stp>1</stp>
        <tr r="G1904" s="2"/>
      </tp>
      <tp>
        <v>96157000000</v>
        <stp/>
        <stp>EM_S_STM07_IS</stp>
        <stp>4</stp>
        <stp>600036.SH</stp>
        <stp>9</stp>
        <stp>12/31/2011</stp>
        <stp>1</stp>
        <tr r="E1905" s="2"/>
      </tp>
      <tp>
        <v>1894346107.6500001</v>
        <stp/>
        <stp>EM_S_STM07_IS</stp>
        <stp>4</stp>
        <stp>600037.SH</stp>
        <stp>9</stp>
        <stp>12/31/2010</stp>
        <stp>1</stp>
        <tr r="C1906" s="2"/>
      </tp>
      <tp>
        <v>38972316370.010002</v>
        <stp/>
        <stp>EM_S_STM07_IS</stp>
        <stp>4</stp>
        <stp>600022.SH</stp>
        <stp>9</stp>
        <stp>12/31/2015</stp>
        <stp>1</stp>
        <tr r="M1895" s="2"/>
      </tp>
      <tp>
        <v>44178960880.82</v>
        <stp/>
        <stp>EM_S_STM07_IS</stp>
        <stp>4</stp>
        <stp>600023.SH</stp>
        <stp>9</stp>
        <stp>12/31/2014</stp>
        <stp>1</stp>
        <tr r="K1896" s="2"/>
      </tp>
      <tp>
        <v>12290583242.24</v>
        <stp/>
        <stp>EM_S_STM07_IS</stp>
        <stp>4</stp>
        <stp>600026.SH</stp>
        <stp>9</stp>
        <stp>12/31/2011</stp>
        <stp>1</stp>
        <tr r="E1897" s="2"/>
      </tp>
      <tp>
        <v>45448778000</v>
        <stp/>
        <stp>EM_S_STM07_IS</stp>
        <stp>4</stp>
        <stp>600027.SH</stp>
        <stp>9</stp>
        <stp>12/31/2010</stp>
        <stp>1</stp>
        <tr r="C1898" s="2"/>
      </tp>
      <tp>
        <v>2427004934.21</v>
        <stp/>
        <stp>EM_S_STM07_IS</stp>
        <stp>4</stp>
        <stp>600012.SH</stp>
        <stp>9</stp>
        <stp>12/31/2015</stp>
        <stp>1</stp>
        <tr r="M1887" s="2"/>
      </tp>
      <tp>
        <v>39776951110.25</v>
        <stp/>
        <stp>EM_S_STM07_IS</stp>
        <stp>4</stp>
        <stp>600015.SH</stp>
        <stp>9</stp>
        <stp>12/31/2012</stp>
        <stp>1</stp>
        <tr r="G1888" s="2"/>
      </tp>
      <tp>
        <v>82368000000</v>
        <stp/>
        <stp>EM_S_STM07_IS</stp>
        <stp>4</stp>
        <stp>600016.SH</stp>
        <stp>9</stp>
        <stp>12/31/2011</stp>
        <stp>1</stp>
        <tr r="E1889" s="2"/>
      </tp>
      <tp>
        <v>3156279435.46</v>
        <stp/>
        <stp>EM_S_STM07_IS</stp>
        <stp>4</stp>
        <stp>600017.SH</stp>
        <stp>9</stp>
        <stp>12/31/2010</stp>
        <stp>1</stp>
        <tr r="C1890" s="2"/>
      </tp>
      <tp>
        <v>5141313419.2600002</v>
        <stp/>
        <stp>EM_S_STM07_IS</stp>
        <stp>4</stp>
        <stp>600004.SH</stp>
        <stp>9</stp>
        <stp>12/31/2013</stp>
        <stp>1</stp>
        <tr r="I1879" s="2"/>
      </tp>
      <tp>
        <v>91579393163.279999</v>
        <stp/>
        <stp>EM_S_STM07_IS</stp>
        <stp>4</stp>
        <stp>600005.SH</stp>
        <stp>9</stp>
        <stp>12/31/2012</stp>
        <stp>1</stp>
        <tr r="G1880" s="2"/>
      </tp>
      <tp>
        <v>21393176080.009998</v>
        <stp/>
        <stp>EM_S_STM07_IS</stp>
        <stp>4</stp>
        <stp>600006.SH</stp>
        <stp>9</stp>
        <stp>12/31/2011</stp>
        <stp>1</stp>
        <tr r="E1881" s="2"/>
      </tp>
      <tp>
        <v>1035944829</v>
        <stp/>
        <stp>EM_S_STM07_IS</stp>
        <stp>4</stp>
        <stp>600007.SH</stp>
        <stp>9</stp>
        <stp>12/31/2010</stp>
        <stp>1</stp>
        <tr r="C1882" s="2"/>
      </tp>
      <tp>
        <v>405008346.48000002</v>
        <stp/>
        <stp>EM_S_STM07_IS</stp>
        <stp>4</stp>
        <stp>600093.SH</stp>
        <stp>9</stp>
        <stp>12/31/2014</stp>
        <stp>1</stp>
        <tr r="K1950" s="2"/>
      </tp>
      <tp>
        <v>2939893169.3600001</v>
        <stp/>
        <stp>EM_S_STM07_IS</stp>
        <stp>4</stp>
        <stp>600094.SH</stp>
        <stp>9</stp>
        <stp>12/31/2013</stp>
        <stp>1</stp>
        <tr r="I1951" s="2"/>
      </tp>
      <tp>
        <v>323606957.99000001</v>
        <stp/>
        <stp>EM_S_STM07_IS</stp>
        <stp>4</stp>
        <stp>600095.SH</stp>
        <stp>9</stp>
        <stp>12/31/2012</stp>
        <stp>1</stp>
        <tr r="G1952" s="2"/>
      </tp>
      <tp>
        <v>10116616764.809999</v>
        <stp/>
        <stp>EM_S_STM07_IS</stp>
        <stp>4</stp>
        <stp>600096.SH</stp>
        <stp>9</stp>
        <stp>12/31/2011</stp>
        <stp>1</stp>
        <tr r="E1953" s="2"/>
      </tp>
      <tp>
        <v>581204067.44000006</v>
        <stp/>
        <stp>EM_S_STM07_IS</stp>
        <stp>4</stp>
        <stp>600097.SH</stp>
        <stp>9</stp>
        <stp>12/31/2010</stp>
        <stp>1</stp>
        <tr r="C1954" s="2"/>
      </tp>
      <tp>
        <v>683751062.03999996</v>
        <stp/>
        <stp>EM_S_STM07_IS</stp>
        <stp>4</stp>
        <stp>600082.SH</stp>
        <stp>9</stp>
        <stp>12/31/2015</stp>
        <stp>1</stp>
        <tr r="M1941" s="2"/>
      </tp>
      <tp>
        <v>90577099.890000001</v>
        <stp/>
        <stp>EM_S_STM07_IS</stp>
        <stp>4</stp>
        <stp>600083.SH</stp>
        <stp>9</stp>
        <stp>12/31/2014</stp>
        <stp>1</stp>
        <tr r="K1942" s="2"/>
      </tp>
      <tp>
        <v>552141647.42999995</v>
        <stp/>
        <stp>EM_S_STM07_IS</stp>
        <stp>4</stp>
        <stp>600084.SH</stp>
        <stp>9</stp>
        <stp>12/31/2013</stp>
        <stp>1</stp>
        <tr r="I1943" s="2"/>
      </tp>
      <tp>
        <v>7504031977.5299997</v>
        <stp/>
        <stp>EM_S_STM07_IS</stp>
        <stp>4</stp>
        <stp>600085.SH</stp>
        <stp>9</stp>
        <stp>12/31/2012</stp>
        <stp>1</stp>
        <tr r="G1944" s="2"/>
      </tp>
      <tp>
        <v>3114011611.4400001</v>
        <stp/>
        <stp>EM_S_STM07_IS</stp>
        <stp>4</stp>
        <stp>600086.SH</stp>
        <stp>9</stp>
        <stp>12/31/2011</stp>
        <stp>1</stp>
        <tr r="E1945" s="2"/>
      </tp>
      <tp>
        <v>614470376.98000002</v>
        <stp/>
        <stp>EM_S_STM07_IS</stp>
        <stp>4</stp>
        <stp>300102.SZ</stp>
        <stp>9</stp>
        <stp>12/31/2015</stp>
        <stp>1</stp>
        <tr r="M1398" s="2"/>
      </tp>
      <tp>
        <v>330683610.62</v>
        <stp/>
        <stp>EM_S_STM07_IS</stp>
        <stp>4</stp>
        <stp>300103.SZ</stp>
        <stp>9</stp>
        <stp>12/31/2014</stp>
        <stp>1</stp>
        <tr r="K1399" s="2"/>
      </tp>
      <tp>
        <v>2361244730.8600001</v>
        <stp/>
        <stp>EM_S_STM07_IS</stp>
        <stp>4</stp>
        <stp>300104.SZ</stp>
        <stp>9</stp>
        <stp>12/31/2013</stp>
        <stp>1</stp>
        <tr r="I1400" s="2"/>
      </tp>
      <tp>
        <v>1236712620.1800001</v>
        <stp/>
        <stp>EM_S_STM07_IS</stp>
        <stp>4</stp>
        <stp>300105.SZ</stp>
        <stp>9</stp>
        <stp>12/31/2012</stp>
        <stp>1</stp>
        <tr r="G1401" s="2"/>
      </tp>
      <tp>
        <v>314699751.70999998</v>
        <stp/>
        <stp>EM_S_STM07_IS</stp>
        <stp>4</stp>
        <stp>300106.SZ</stp>
        <stp>9</stp>
        <stp>12/31/2011</stp>
        <stp>1</stp>
        <tr r="E1402" s="2"/>
      </tp>
      <tp>
        <v>302064732.25</v>
        <stp/>
        <stp>EM_S_STM07_IS</stp>
        <stp>4</stp>
        <stp>300107.SZ</stp>
        <stp>9</stp>
        <stp>12/31/2010</stp>
        <stp>1</stp>
        <tr r="C1403" s="2"/>
      </tp>
      <tp>
        <v>390165274.52999997</v>
        <stp/>
        <stp>EM_S_STM07_IS</stp>
        <stp>4</stp>
        <stp>300112.SZ</stp>
        <stp>9</stp>
        <stp>12/31/2015</stp>
        <stp>1</stp>
        <tr r="M1408" s="2"/>
      </tp>
      <tp>
        <v>649029847.83000004</v>
        <stp/>
        <stp>EM_S_STM07_IS</stp>
        <stp>4</stp>
        <stp>300113.SZ</stp>
        <stp>9</stp>
        <stp>12/31/2014</stp>
        <stp>1</stp>
        <tr r="K1409" s="2"/>
      </tp>
      <tp>
        <v>705603497.17999995</v>
        <stp/>
        <stp>EM_S_STM07_IS</stp>
        <stp>4</stp>
        <stp>300114.SZ</stp>
        <stp>9</stp>
        <stp>12/31/2013</stp>
        <stp>1</stp>
        <tr r="I1410" s="2"/>
      </tp>
      <tp>
        <v>1221890011.02</v>
        <stp/>
        <stp>EM_S_STM07_IS</stp>
        <stp>4</stp>
        <stp>300115.SZ</stp>
        <stp>9</stp>
        <stp>12/31/2012</stp>
        <stp>1</stp>
        <tr r="G1411" s="2"/>
      </tp>
      <tp>
        <v>109441667.84</v>
        <stp/>
        <stp>EM_S_STM07_IS</stp>
        <stp>4</stp>
        <stp>300116.SZ</stp>
        <stp>9</stp>
        <stp>12/31/2011</stp>
        <stp>1</stp>
        <tr r="E1412" s="2"/>
      </tp>
      <tp>
        <v>736264356.24000001</v>
        <stp/>
        <stp>EM_S_STM07_IS</stp>
        <stp>4</stp>
        <stp>300117.SZ</stp>
        <stp>9</stp>
        <stp>12/31/2010</stp>
        <stp>1</stp>
        <tr r="C1413" s="2"/>
      </tp>
      <tp>
        <v>712738059.09000003</v>
        <stp/>
        <stp>EM_S_STM07_IS</stp>
        <stp>4</stp>
        <stp>300122.SZ</stp>
        <stp>9</stp>
        <stp>12/31/2015</stp>
        <stp>1</stp>
        <tr r="M1418" s="2"/>
      </tp>
      <tp>
        <v>386171743.67000002</v>
        <stp/>
        <stp>EM_S_STM07_IS</stp>
        <stp>4</stp>
        <stp>300123.SZ</stp>
        <stp>9</stp>
        <stp>12/31/2014</stp>
        <stp>1</stp>
        <tr r="K1419" s="2"/>
      </tp>
      <tp>
        <v>1725868253.8</v>
        <stp/>
        <stp>EM_S_STM07_IS</stp>
        <stp>4</stp>
        <stp>300124.SZ</stp>
        <stp>9</stp>
        <stp>12/31/2013</stp>
        <stp>1</stp>
        <tr r="I1420" s="2"/>
      </tp>
      <tp>
        <v>480506179.68000001</v>
        <stp/>
        <stp>EM_S_STM07_IS</stp>
        <stp>4</stp>
        <stp>300125.SZ</stp>
        <stp>9</stp>
        <stp>12/31/2012</stp>
        <stp>1</stp>
        <tr r="G1421" s="2"/>
      </tp>
      <tp>
        <v>564927356.66999996</v>
        <stp/>
        <stp>EM_S_STM07_IS</stp>
        <stp>4</stp>
        <stp>300126.SZ</stp>
        <stp>9</stp>
        <stp>12/31/2011</stp>
        <stp>1</stp>
        <tr r="E1422" s="2"/>
      </tp>
      <tp>
        <v>331740717.80000001</v>
        <stp/>
        <stp>EM_S_STM07_IS</stp>
        <stp>4</stp>
        <stp>300127.SZ</stp>
        <stp>9</stp>
        <stp>12/31/2010</stp>
        <stp>1</stp>
        <tr r="C1423" s="2"/>
      </tp>
      <tp>
        <v>588960344.36000001</v>
        <stp/>
        <stp>EM_S_STM07_IS</stp>
        <stp>4</stp>
        <stp>300132.SZ</stp>
        <stp>9</stp>
        <stp>12/31/2015</stp>
        <stp>1</stp>
        <tr r="M1428" s="2"/>
      </tp>
      <tp>
        <v>1916073152.9000001</v>
        <stp/>
        <stp>EM_S_STM07_IS</stp>
        <stp>4</stp>
        <stp>300133.SZ</stp>
        <stp>9</stp>
        <stp>12/31/2014</stp>
        <stp>1</stp>
        <tr r="K1429" s="2"/>
      </tp>
      <tp>
        <v>1895273111.8900001</v>
        <stp/>
        <stp>EM_S_STM07_IS</stp>
        <stp>4</stp>
        <stp>300134.SZ</stp>
        <stp>9</stp>
        <stp>12/31/2013</stp>
        <stp>1</stp>
        <tr r="I1430" s="2"/>
      </tp>
      <tp>
        <v>2190661072.1300001</v>
        <stp/>
        <stp>EM_S_STM07_IS</stp>
        <stp>4</stp>
        <stp>300135.SZ</stp>
        <stp>9</stp>
        <stp>12/31/2012</stp>
        <stp>1</stp>
        <tr r="G1431" s="2"/>
      </tp>
      <tp>
        <v>162976630.43000001</v>
        <stp/>
        <stp>EM_S_STM07_IS</stp>
        <stp>4</stp>
        <stp>300136.SZ</stp>
        <stp>9</stp>
        <stp>12/31/2011</stp>
        <stp>1</stp>
        <tr r="E1432" s="2"/>
      </tp>
      <tp>
        <v>171696987.31999999</v>
        <stp/>
        <stp>EM_S_STM07_IS</stp>
        <stp>4</stp>
        <stp>300137.SZ</stp>
        <stp>9</stp>
        <stp>12/31/2010</stp>
        <stp>1</stp>
        <tr r="C1433" s="2"/>
      </tp>
      <tp>
        <v>1006027016.92</v>
        <stp/>
        <stp>EM_S_STM07_IS</stp>
        <stp>4</stp>
        <stp>300142.SZ</stp>
        <stp>9</stp>
        <stp>12/31/2015</stp>
        <stp>1</stp>
        <tr r="M1438" s="2"/>
      </tp>
      <tp>
        <v>307842534.93000001</v>
        <stp/>
        <stp>EM_S_STM07_IS</stp>
        <stp>4</stp>
        <stp>300143.SZ</stp>
        <stp>9</stp>
        <stp>12/31/2014</stp>
        <stp>1</stp>
        <tr r="K1439" s="2"/>
      </tp>
      <tp>
        <v>678715861.76999998</v>
        <stp/>
        <stp>EM_S_STM07_IS</stp>
        <stp>4</stp>
        <stp>300144.SZ</stp>
        <stp>9</stp>
        <stp>12/31/2013</stp>
        <stp>1</stp>
        <tr r="I1440" s="2"/>
      </tp>
      <tp>
        <v>1048773863.1799999</v>
        <stp/>
        <stp>EM_S_STM07_IS</stp>
        <stp>4</stp>
        <stp>300145.SZ</stp>
        <stp>9</stp>
        <stp>12/31/2012</stp>
        <stp>1</stp>
        <tr r="G1441" s="2"/>
      </tp>
      <tp>
        <v>657963682.42999995</v>
        <stp/>
        <stp>EM_S_STM07_IS</stp>
        <stp>4</stp>
        <stp>300146.SZ</stp>
        <stp>9</stp>
        <stp>12/31/2011</stp>
        <stp>1</stp>
        <tr r="E1442" s="2"/>
      </tp>
      <tp>
        <v>513383583.00999999</v>
        <stp/>
        <stp>EM_S_STM07_IS</stp>
        <stp>4</stp>
        <stp>300147.SZ</stp>
        <stp>9</stp>
        <stp>12/31/2010</stp>
        <stp>1</stp>
        <tr r="C1443" s="2"/>
      </tp>
      <tp>
        <v>4930346596.6400003</v>
        <stp/>
        <stp>EM_S_STM07_IS</stp>
        <stp>4</stp>
        <stp>000166.SZ</stp>
        <stp>9</stp>
        <stp>12/31/2011</stp>
        <stp>1</stp>
        <tr r="E77" s="2"/>
      </tp>
      <tp>
        <v>998642626.00999999</v>
        <stp/>
        <stp>EM_S_STM07_IS</stp>
        <stp>4</stp>
        <stp>300152.SZ</stp>
        <stp>9</stp>
        <stp>12/31/2015</stp>
        <stp>1</stp>
        <tr r="M1448" s="2"/>
      </tp>
      <tp>
        <v>634535345.95000005</v>
        <stp/>
        <stp>EM_S_STM07_IS</stp>
        <stp>4</stp>
        <stp>300153.SZ</stp>
        <stp>9</stp>
        <stp>12/31/2014</stp>
        <stp>1</stp>
        <tr r="K1449" s="2"/>
      </tp>
      <tp>
        <v>686119251.59000003</v>
        <stp/>
        <stp>EM_S_STM07_IS</stp>
        <stp>4</stp>
        <stp>300154.SZ</stp>
        <stp>9</stp>
        <stp>12/31/2013</stp>
        <stp>1</stp>
        <tr r="I1450" s="2"/>
      </tp>
      <tp>
        <v>363242031.25999999</v>
        <stp/>
        <stp>EM_S_STM07_IS</stp>
        <stp>4</stp>
        <stp>300155.SZ</stp>
        <stp>9</stp>
        <stp>12/31/2012</stp>
        <stp>1</stp>
        <tr r="G1451" s="2"/>
      </tp>
      <tp>
        <v>320780950.02999997</v>
        <stp/>
        <stp>EM_S_STM07_IS</stp>
        <stp>4</stp>
        <stp>300156.SZ</stp>
        <stp>9</stp>
        <stp>12/31/2011</stp>
        <stp>1</stp>
        <tr r="E1452" s="2"/>
      </tp>
      <tp>
        <v>205744068.96000001</v>
        <stp/>
        <stp>EM_S_STM07_IS</stp>
        <stp>4</stp>
        <stp>300157.SZ</stp>
        <stp>9</stp>
        <stp>12/31/2010</stp>
        <stp>1</stp>
        <tr r="C1453" s="2"/>
      </tp>
      <tp>
        <v>1698945420.1700001</v>
        <stp/>
        <stp>EM_S_STM07_IS</stp>
        <stp>4</stp>
        <stp>000153.SZ</stp>
        <stp>9</stp>
        <stp>12/31/2014</stp>
        <stp>1</stp>
        <tr r="K71" s="2"/>
      </tp>
      <tp>
        <v>2119820760.3399999</v>
        <stp/>
        <stp>EM_S_STM07_IS</stp>
        <stp>4</stp>
        <stp>000155.SZ</stp>
        <stp>9</stp>
        <stp>12/31/2012</stp>
        <stp>1</stp>
        <tr r="G72" s="2"/>
      </tp>
      <tp>
        <v>1037671536.4299999</v>
        <stp/>
        <stp>EM_S_STM07_IS</stp>
        <stp>4</stp>
        <stp>000156.SZ</stp>
        <stp>9</stp>
        <stp>12/31/2011</stp>
        <stp>1</stp>
        <tr r="E73" s="2"/>
      </tp>
      <tp>
        <v>32192673210.380001</v>
        <stp/>
        <stp>EM_S_STM07_IS</stp>
        <stp>4</stp>
        <stp>000157.SZ</stp>
        <stp>9</stp>
        <stp>12/31/2010</stp>
        <stp>1</stp>
        <tr r="C74" s="2"/>
      </tp>
      <tp>
        <v>380790683.12</v>
        <stp/>
        <stp>EM_S_STM07_IS</stp>
        <stp>4</stp>
        <stp>300162.SZ</stp>
        <stp>9</stp>
        <stp>12/31/2015</stp>
        <stp>1</stp>
        <tr r="M1458" s="2"/>
      </tp>
      <tp>
        <v>447889212.01999998</v>
        <stp/>
        <stp>EM_S_STM07_IS</stp>
        <stp>4</stp>
        <stp>300163.SZ</stp>
        <stp>9</stp>
        <stp>12/31/2014</stp>
        <stp>1</stp>
        <tr r="K1459" s="2"/>
      </tp>
      <tp>
        <v>366792642.54000002</v>
        <stp/>
        <stp>EM_S_STM07_IS</stp>
        <stp>4</stp>
        <stp>300164.SZ</stp>
        <stp>9</stp>
        <stp>12/31/2013</stp>
        <stp>1</stp>
        <tr r="I1460" s="2"/>
      </tp>
      <tp>
        <v>299880765.48000002</v>
        <stp/>
        <stp>EM_S_STM07_IS</stp>
        <stp>4</stp>
        <stp>300165.SZ</stp>
        <stp>9</stp>
        <stp>12/31/2012</stp>
        <stp>1</stp>
        <tr r="G1461" s="2"/>
      </tp>
      <tp>
        <v>178811264.68000001</v>
        <stp/>
        <stp>EM_S_STM07_IS</stp>
        <stp>4</stp>
        <stp>300166.SZ</stp>
        <stp>9</stp>
        <stp>12/31/2011</stp>
        <stp>1</stp>
        <tr r="E1462" s="2"/>
      </tp>
      <tp>
        <v>190802030.66999999</v>
        <stp/>
        <stp>EM_S_STM07_IS</stp>
        <stp>4</stp>
        <stp>300167.SZ</stp>
        <stp>9</stp>
        <stp>12/31/2010</stp>
        <stp>1</stp>
        <tr r="C1463" s="2"/>
      </tp>
      <tp>
        <v>607614192.38999999</v>
        <stp/>
        <stp>EM_S_STM07_IS</stp>
        <stp>4</stp>
        <stp>300172.SZ</stp>
        <stp>9</stp>
        <stp>12/31/2015</stp>
        <stp>1</stp>
        <tr r="M1468" s="2"/>
      </tp>
      <tp>
        <v>194797890.81</v>
        <stp/>
        <stp>EM_S_STM07_IS</stp>
        <stp>4</stp>
        <stp>300173.SZ</stp>
        <stp>9</stp>
        <stp>12/31/2014</stp>
        <stp>1</stp>
        <tr r="K1469" s="2"/>
      </tp>
      <tp>
        <v>373304923.76999998</v>
        <stp/>
        <stp>EM_S_STM07_IS</stp>
        <stp>4</stp>
        <stp>300174.SZ</stp>
        <stp>9</stp>
        <stp>12/31/2013</stp>
        <stp>1</stp>
        <tr r="I1470" s="2"/>
      </tp>
      <tp>
        <v>458207482.48000002</v>
        <stp/>
        <stp>EM_S_STM07_IS</stp>
        <stp>4</stp>
        <stp>300175.SZ</stp>
        <stp>9</stp>
        <stp>12/31/2012</stp>
        <stp>1</stp>
        <tr r="G1471" s="2"/>
      </tp>
      <tp>
        <v>531368074.04000002</v>
        <stp/>
        <stp>EM_S_STM07_IS</stp>
        <stp>4</stp>
        <stp>300176.SZ</stp>
        <stp>9</stp>
        <stp>12/31/2011</stp>
        <stp>1</stp>
        <tr r="E1472" s="2"/>
      </tp>
      <tp>
        <v>246223994.72999999</v>
        <stp/>
        <stp>EM_S_STM07_IS</stp>
        <stp>4</stp>
        <stp>300177.SZ</stp>
        <stp>9</stp>
        <stp>12/31/2010</stp>
        <stp>1</stp>
        <tr r="C1473" s="2"/>
      </tp>
      <tp>
        <v>2210614695.1999998</v>
        <stp/>
        <stp>EM_S_STM07_IS</stp>
        <stp>4</stp>
        <stp>300182.SZ</stp>
        <stp>9</stp>
        <stp>12/31/2015</stp>
        <stp>1</stp>
        <tr r="M1478" s="2"/>
      </tp>
      <tp>
        <v>644395982.49000001</v>
        <stp/>
        <stp>EM_S_STM07_IS</stp>
        <stp>4</stp>
        <stp>300183.SZ</stp>
        <stp>9</stp>
        <stp>12/31/2014</stp>
        <stp>1</stp>
        <tr r="K1479" s="2"/>
      </tp>
      <tp>
        <v>337002886.51999998</v>
        <stp/>
        <stp>EM_S_STM07_IS</stp>
        <stp>4</stp>
        <stp>300184.SZ</stp>
        <stp>9</stp>
        <stp>12/31/2013</stp>
        <stp>1</stp>
        <tr r="I1480" s="2"/>
      </tp>
      <tp>
        <v>1386504421.73</v>
        <stp/>
        <stp>EM_S_STM07_IS</stp>
        <stp>4</stp>
        <stp>300185.SZ</stp>
        <stp>9</stp>
        <stp>12/31/2012</stp>
        <stp>1</stp>
        <tr r="G1481" s="2"/>
      </tp>
      <tp>
        <v>288689009.57999998</v>
        <stp/>
        <stp>EM_S_STM07_IS</stp>
        <stp>4</stp>
        <stp>300187.SZ</stp>
        <stp>9</stp>
        <stp>12/31/2010</stp>
        <stp>1</stp>
        <tr r="C1482" s="2"/>
      </tp>
      <tp>
        <v>495078529.83999997</v>
        <stp/>
        <stp>EM_S_STM07_IS</stp>
        <stp>4</stp>
        <stp>300192.SZ</stp>
        <stp>9</stp>
        <stp>12/31/2015</stp>
        <stp>1</stp>
        <tr r="M1487" s="2"/>
      </tp>
      <tp>
        <v>588241040.53999996</v>
        <stp/>
        <stp>EM_S_STM07_IS</stp>
        <stp>4</stp>
        <stp>300193.SZ</stp>
        <stp>9</stp>
        <stp>12/31/2014</stp>
        <stp>1</stp>
        <tr r="K1488" s="2"/>
      </tp>
      <tp>
        <v>357779550.64999998</v>
        <stp/>
        <stp>EM_S_STM07_IS</stp>
        <stp>4</stp>
        <stp>300194.SZ</stp>
        <stp>9</stp>
        <stp>12/31/2013</stp>
        <stp>1</stp>
        <tr r="I1489" s="2"/>
      </tp>
      <tp>
        <v>574922429.10000002</v>
        <stp/>
        <stp>EM_S_STM07_IS</stp>
        <stp>4</stp>
        <stp>300195.SZ</stp>
        <stp>9</stp>
        <stp>12/31/2012</stp>
        <stp>1</stp>
        <tr r="G1490" s="2"/>
      </tp>
      <tp>
        <v>443589696.33999997</v>
        <stp/>
        <stp>EM_S_STM07_IS</stp>
        <stp>4</stp>
        <stp>300196.SZ</stp>
        <stp>9</stp>
        <stp>12/31/2011</stp>
        <stp>1</stp>
        <tr r="E1491" s="2"/>
      </tp>
      <tp>
        <v>416132292.47000003</v>
        <stp/>
        <stp>EM_S_STM07_IS</stp>
        <stp>4</stp>
        <stp>300197.SZ</stp>
        <stp>9</stp>
        <stp>12/31/2010</stp>
        <stp>1</stp>
        <tr r="C1492" s="2"/>
      </tp>
      <tp>
        <v>1816949034.99</v>
        <stp/>
        <stp>EM_S_STM07_IS</stp>
        <stp>4</stp>
        <stp>600172.SH</stp>
        <stp>9</stp>
        <stp>12/31/2015</stp>
        <stp>1</stp>
        <tr r="M2020" s="2"/>
      </tp>
      <tp>
        <v>1943477804.9000001</v>
        <stp/>
        <stp>EM_S_STM07_IS</stp>
        <stp>4</stp>
        <stp>600173.SH</stp>
        <stp>9</stp>
        <stp>12/31/2014</stp>
        <stp>1</stp>
        <tr r="K2021" s="2"/>
      </tp>
      <tp>
        <v>2966688485.9899998</v>
        <stp/>
        <stp>EM_S_STM07_IS</stp>
        <stp>4</stp>
        <stp>600175.SH</stp>
        <stp>9</stp>
        <stp>12/31/2012</stp>
        <stp>1</stp>
        <tr r="G2022" s="2"/>
      </tp>
      <tp>
        <v>5038391742.6099997</v>
        <stp/>
        <stp>EM_S_STM07_IS</stp>
        <stp>4</stp>
        <stp>600176.SH</stp>
        <stp>9</stp>
        <stp>12/31/2011</stp>
        <stp>1</stp>
        <tr r="E2023" s="2"/>
      </tp>
      <tp>
        <v>14513590505.84</v>
        <stp/>
        <stp>EM_S_STM07_IS</stp>
        <stp>4</stp>
        <stp>600177.SH</stp>
        <stp>9</stp>
        <stp>12/31/2010</stp>
        <stp>1</stp>
        <tr r="C2024" s="2"/>
      </tp>
      <tp>
        <v>4211653866.98</v>
        <stp/>
        <stp>EM_S_STM07_IS</stp>
        <stp>4</stp>
        <stp>600162.SH</stp>
        <stp>9</stp>
        <stp>12/31/2015</stp>
        <stp>1</stp>
        <tr r="M2011" s="2"/>
      </tp>
      <tp>
        <v>1070403005.3200001</v>
        <stp/>
        <stp>EM_S_STM07_IS</stp>
        <stp>4</stp>
        <stp>600163.SH</stp>
        <stp>9</stp>
        <stp>12/31/2014</stp>
        <stp>1</stp>
        <tr r="K2012" s="2"/>
      </tp>
      <tp>
        <v>1841805596.4400001</v>
        <stp/>
        <stp>EM_S_STM07_IS</stp>
        <stp>4</stp>
        <stp>600165.SH</stp>
        <stp>9</stp>
        <stp>12/31/2012</stp>
        <stp>1</stp>
        <tr r="G2013" s="2"/>
      </tp>
      <tp>
        <v>51645734937.849998</v>
        <stp/>
        <stp>EM_S_STM07_IS</stp>
        <stp>4</stp>
        <stp>600166.SH</stp>
        <stp>9</stp>
        <stp>12/31/2011</stp>
        <stp>1</stp>
        <tr r="E2014" s="2"/>
      </tp>
      <tp>
        <v>308329275.99000001</v>
        <stp/>
        <stp>EM_S_STM07_IS</stp>
        <stp>4</stp>
        <stp>600167.SH</stp>
        <stp>9</stp>
        <stp>12/31/2010</stp>
        <stp>1</stp>
        <tr r="C2015" s="2"/>
      </tp>
      <tp>
        <v>753332686.46000004</v>
        <stp/>
        <stp>EM_S_STM07_IS</stp>
        <stp>4</stp>
        <stp>600152.SH</stp>
        <stp>9</stp>
        <stp>12/31/2015</stp>
        <stp>1</stp>
        <tr r="M2002" s="2"/>
      </tp>
      <tp>
        <v>120924831032.88</v>
        <stp/>
        <stp>EM_S_STM07_IS</stp>
        <stp>4</stp>
        <stp>600153.SH</stp>
        <stp>9</stp>
        <stp>12/31/2014</stp>
        <stp>1</stp>
        <tr r="K2003" s="2"/>
      </tp>
      <tp>
        <v>378805013.45999998</v>
        <stp/>
        <stp>EM_S_STM07_IS</stp>
        <stp>4</stp>
        <stp>600155.SH</stp>
        <stp>9</stp>
        <stp>12/31/2012</stp>
        <stp>1</stp>
        <tr r="G2004" s="2"/>
      </tp>
      <tp>
        <v>921309937.67999995</v>
        <stp/>
        <stp>EM_S_STM07_IS</stp>
        <stp>4</stp>
        <stp>600156.SH</stp>
        <stp>9</stp>
        <stp>12/31/2011</stp>
        <stp>1</stp>
        <tr r="E2005" s="2"/>
      </tp>
      <tp>
        <v>2794794776.8299999</v>
        <stp/>
        <stp>EM_S_STM07_IS</stp>
        <stp>4</stp>
        <stp>600157.SH</stp>
        <stp>9</stp>
        <stp>12/31/2010</stp>
        <stp>1</stp>
        <tr r="C2006" s="2"/>
      </tp>
      <tp>
        <v>16093629072.620001</v>
        <stp/>
        <stp>EM_S_STM07_IS</stp>
        <stp>4</stp>
        <stp>600143.SH</stp>
        <stp>9</stp>
        <stp>12/31/2014</stp>
        <stp>1</stp>
        <tr r="K1995" s="2"/>
      </tp>
      <tp>
        <v>29935468.440000001</v>
        <stp/>
        <stp>EM_S_STM07_IS</stp>
        <stp>4</stp>
        <stp>600145.SH</stp>
        <stp>9</stp>
        <stp>12/31/2012</stp>
        <stp>1</stp>
        <tr r="G1996" s="2"/>
      </tp>
      <tp>
        <v>65683590.159999996</v>
        <stp/>
        <stp>EM_S_STM07_IS</stp>
        <stp>4</stp>
        <stp>600146.SH</stp>
        <stp>9</stp>
        <stp>12/31/2011</stp>
        <stp>1</stp>
        <tr r="E1997" s="2"/>
      </tp>
      <tp>
        <v>3323745277.75</v>
        <stp/>
        <stp>EM_S_STM07_IS</stp>
        <stp>4</stp>
        <stp>600132.SH</stp>
        <stp>9</stp>
        <stp>12/31/2015</stp>
        <stp>1</stp>
        <tr r="M1987" s="2"/>
      </tp>
      <tp>
        <v>7451200825.2700005</v>
        <stp/>
        <stp>EM_S_STM07_IS</stp>
        <stp>4</stp>
        <stp>600133.SH</stp>
        <stp>9</stp>
        <stp>12/31/2014</stp>
        <stp>1</stp>
        <tr r="K1988" s="2"/>
      </tp>
      <tp>
        <v>1015873163.27</v>
        <stp/>
        <stp>EM_S_STM07_IS</stp>
        <stp>4</stp>
        <stp>600135.SH</stp>
        <stp>9</stp>
        <stp>12/31/2012</stp>
        <stp>1</stp>
        <tr r="G1989" s="2"/>
      </tp>
      <tp>
        <v>65585173.719999999</v>
        <stp/>
        <stp>EM_S_STM07_IS</stp>
        <stp>4</stp>
        <stp>600136.SH</stp>
        <stp>9</stp>
        <stp>12/31/2011</stp>
        <stp>1</stp>
        <tr r="E1990" s="2"/>
      </tp>
      <tp>
        <v>340765800.63</v>
        <stp/>
        <stp>EM_S_STM07_IS</stp>
        <stp>4</stp>
        <stp>600137.SH</stp>
        <stp>9</stp>
        <stp>12/31/2010</stp>
        <stp>1</stp>
        <tr r="C1991" s="2"/>
      </tp>
      <tp>
        <v>18714408612.669998</v>
        <stp/>
        <stp>EM_S_STM07_IS</stp>
        <stp>4</stp>
        <stp>600122.SH</stp>
        <stp>9</stp>
        <stp>12/31/2015</stp>
        <stp>1</stp>
        <tr r="M1978" s="2"/>
      </tp>
      <tp>
        <v>5215900341.8100004</v>
        <stp/>
        <stp>EM_S_STM07_IS</stp>
        <stp>4</stp>
        <stp>600123.SH</stp>
        <stp>9</stp>
        <stp>12/31/2014</stp>
        <stp>1</stp>
        <tr r="K1979" s="2"/>
      </tp>
      <tp>
        <v>4114005397.5700002</v>
        <stp/>
        <stp>EM_S_STM07_IS</stp>
        <stp>4</stp>
        <stp>600125.SH</stp>
        <stp>9</stp>
        <stp>12/31/2012</stp>
        <stp>1</stp>
        <tr r="G1980" s="2"/>
      </tp>
      <tp>
        <v>22326442996.970001</v>
        <stp/>
        <stp>EM_S_STM07_IS</stp>
        <stp>4</stp>
        <stp>600126.SH</stp>
        <stp>9</stp>
        <stp>12/31/2011</stp>
        <stp>1</stp>
        <tr r="E1981" s="2"/>
      </tp>
      <tp>
        <v>1252357496.9400001</v>
        <stp/>
        <stp>EM_S_STM07_IS</stp>
        <stp>4</stp>
        <stp>600127.SH</stp>
        <stp>9</stp>
        <stp>12/31/2010</stp>
        <stp>1</stp>
        <tr r="C1982" s="2"/>
      </tp>
      <tp>
        <v>670347407</v>
        <stp/>
        <stp>EM_S_STM07_IS</stp>
        <stp>4</stp>
        <stp>600112.SH</stp>
        <stp>9</stp>
        <stp>12/31/2015</stp>
        <stp>1</stp>
        <tr r="M1968" s="2"/>
      </tp>
      <tp>
        <v>444092933.79000002</v>
        <stp/>
        <stp>EM_S_STM07_IS</stp>
        <stp>4</stp>
        <stp>600113.SH</stp>
        <stp>9</stp>
        <stp>12/31/2014</stp>
        <stp>1</stp>
        <tr r="K1969" s="2"/>
      </tp>
      <tp>
        <v>1140196304.8</v>
        <stp/>
        <stp>EM_S_STM07_IS</stp>
        <stp>4</stp>
        <stp>600114.SH</stp>
        <stp>9</stp>
        <stp>12/31/2013</stp>
        <stp>1</stp>
        <tr r="I1970" s="2"/>
      </tp>
      <tp>
        <v>85569250000</v>
        <stp/>
        <stp>EM_S_STM07_IS</stp>
        <stp>4</stp>
        <stp>600115.SH</stp>
        <stp>9</stp>
        <stp>12/31/2012</stp>
        <stp>1</stp>
        <tr r="G1971" s="2"/>
      </tp>
      <tp>
        <v>826519916.50999999</v>
        <stp/>
        <stp>EM_S_STM07_IS</stp>
        <stp>4</stp>
        <stp>600116.SH</stp>
        <stp>9</stp>
        <stp>12/31/2011</stp>
        <stp>1</stp>
        <tr r="E1972" s="2"/>
      </tp>
      <tp>
        <v>7051936903.5</v>
        <stp/>
        <stp>EM_S_STM07_IS</stp>
        <stp>4</stp>
        <stp>600117.SH</stp>
        <stp>9</stp>
        <stp>12/31/2010</stp>
        <stp>1</stp>
        <tr r="C1973" s="2"/>
      </tp>
      <tp>
        <v>1895488545.4300001</v>
        <stp/>
        <stp>EM_S_STM07_IS</stp>
        <stp>4</stp>
        <stp>600103.SH</stp>
        <stp>9</stp>
        <stp>12/31/2014</stp>
        <stp>1</stp>
        <tr r="K1959" s="2"/>
      </tp>
      <tp>
        <v>563345672365.78003</v>
        <stp/>
        <stp>EM_S_STM07_IS</stp>
        <stp>4</stp>
        <stp>600104.SH</stp>
        <stp>9</stp>
        <stp>12/31/2013</stp>
        <stp>1</stp>
        <tr r="I1960" s="2"/>
      </tp>
      <tp>
        <v>1370540277.3099999</v>
        <stp/>
        <stp>EM_S_STM07_IS</stp>
        <stp>4</stp>
        <stp>600105.SH</stp>
        <stp>9</stp>
        <stp>12/31/2012</stp>
        <stp>1</stp>
        <tr r="G1961" s="2"/>
      </tp>
      <tp>
        <v>398384086.48000002</v>
        <stp/>
        <stp>EM_S_STM07_IS</stp>
        <stp>4</stp>
        <stp>600106.SH</stp>
        <stp>9</stp>
        <stp>12/31/2011</stp>
        <stp>1</stp>
        <tr r="E1962" s="2"/>
      </tp>
      <tp>
        <v>345998041.80000001</v>
        <stp/>
        <stp>EM_S_STM07_IS</stp>
        <stp>4</stp>
        <stp>600107.SH</stp>
        <stp>9</stp>
        <stp>12/31/2010</stp>
        <stp>1</stp>
        <tr r="C1963" s="2"/>
      </tp>
      <tp>
        <v>1805151541.76</v>
        <stp/>
        <stp>EM_S_STM07_IS</stp>
        <stp>4</stp>
        <stp>600192.SH</stp>
        <stp>9</stp>
        <stp>12/31/2015</stp>
        <stp>1</stp>
        <tr r="M2038" s="2"/>
      </tp>
      <tp>
        <v>51237988.149999999</v>
        <stp/>
        <stp>EM_S_STM07_IS</stp>
        <stp>4</stp>
        <stp>600193.SH</stp>
        <stp>9</stp>
        <stp>12/31/2014</stp>
        <stp>1</stp>
        <tr r="K2039" s="2"/>
      </tp>
      <tp>
        <v>3108992460.3800001</v>
        <stp/>
        <stp>EM_S_STM07_IS</stp>
        <stp>4</stp>
        <stp>600195.SH</stp>
        <stp>9</stp>
        <stp>12/31/2012</stp>
        <stp>1</stp>
        <tr r="G2040" s="2"/>
      </tp>
      <tp>
        <v>6485540800.8100004</v>
        <stp/>
        <stp>EM_S_STM07_IS</stp>
        <stp>4</stp>
        <stp>600196.SH</stp>
        <stp>9</stp>
        <stp>12/31/2011</stp>
        <stp>1</stp>
        <tr r="E2041" s="2"/>
      </tp>
      <tp>
        <v>1085129040.9400001</v>
        <stp/>
        <stp>EM_S_STM07_IS</stp>
        <stp>4</stp>
        <stp>600197.SH</stp>
        <stp>9</stp>
        <stp>12/31/2010</stp>
        <stp>1</stp>
        <tr r="C2042" s="2"/>
      </tp>
      <tp>
        <v>3169597873.5900002</v>
        <stp/>
        <stp>EM_S_STM07_IS</stp>
        <stp>4</stp>
        <stp>600182.SH</stp>
        <stp>9</stp>
        <stp>12/31/2015</stp>
        <stp>1</stp>
        <tr r="M2028" s="2"/>
      </tp>
      <tp>
        <v>7418067382.5200005</v>
        <stp/>
        <stp>EM_S_STM07_IS</stp>
        <stp>4</stp>
        <stp>600183.SH</stp>
        <stp>9</stp>
        <stp>12/31/2014</stp>
        <stp>1</stp>
        <tr r="K2029" s="2"/>
      </tp>
      <tp>
        <v>1742910671.4200001</v>
        <stp/>
        <stp>EM_S_STM07_IS</stp>
        <stp>4</stp>
        <stp>600184.SH</stp>
        <stp>9</stp>
        <stp>12/31/2013</stp>
        <stp>1</stp>
        <tr r="I2030" s="2"/>
      </tp>
      <tp>
        <v>1623670675.97</v>
        <stp/>
        <stp>EM_S_STM07_IS</stp>
        <stp>4</stp>
        <stp>600185.SH</stp>
        <stp>9</stp>
        <stp>12/31/2012</stp>
        <stp>1</stp>
        <tr r="G2031" s="2"/>
      </tp>
      <tp>
        <v>2762371787.0900002</v>
        <stp/>
        <stp>EM_S_STM07_IS</stp>
        <stp>4</stp>
        <stp>600186.SH</stp>
        <stp>9</stp>
        <stp>12/31/2011</stp>
        <stp>1</stp>
        <tr r="E2032" s="2"/>
      </tp>
      <tp>
        <v>152502810.08000001</v>
        <stp/>
        <stp>EM_S_STM07_IS</stp>
        <stp>4</stp>
        <stp>600187.SH</stp>
        <stp>9</stp>
        <stp>12/31/2010</stp>
        <stp>1</stp>
        <tr r="C2033" s="2"/>
      </tp>
      <tp>
        <v>886822428.92999995</v>
        <stp/>
        <stp>EM_S_STM07_IS</stp>
        <stp>4</stp>
        <stp>300202.SZ</stp>
        <stp>9</stp>
        <stp>12/31/2015</stp>
        <stp>1</stp>
        <tr r="M1497" s="2"/>
      </tp>
      <tp>
        <v>1230604394.1700001</v>
        <stp/>
        <stp>EM_S_STM07_IS</stp>
        <stp>4</stp>
        <stp>300203.SZ</stp>
        <stp>9</stp>
        <stp>12/31/2014</stp>
        <stp>1</stp>
        <tr r="K1498" s="2"/>
      </tp>
      <tp>
        <v>892691618.85000002</v>
        <stp/>
        <stp>EM_S_STM07_IS</stp>
        <stp>4</stp>
        <stp>300204.SZ</stp>
        <stp>9</stp>
        <stp>12/31/2013</stp>
        <stp>1</stp>
        <tr r="I1499" s="2"/>
      </tp>
      <tp>
        <v>759752740.15999997</v>
        <stp/>
        <stp>EM_S_STM07_IS</stp>
        <stp>4</stp>
        <stp>300205.SZ</stp>
        <stp>9</stp>
        <stp>12/31/2012</stp>
        <stp>1</stp>
        <tr r="G1500" s="2"/>
      </tp>
      <tp>
        <v>375294090.31</v>
        <stp/>
        <stp>EM_S_STM07_IS</stp>
        <stp>4</stp>
        <stp>300206.SZ</stp>
        <stp>9</stp>
        <stp>12/31/2011</stp>
        <stp>1</stp>
        <tr r="E1501" s="2"/>
      </tp>
      <tp>
        <v>775705717.32000005</v>
        <stp/>
        <stp>EM_S_STM07_IS</stp>
        <stp>4</stp>
        <stp>300207.SZ</stp>
        <stp>9</stp>
        <stp>12/31/2010</stp>
        <stp>1</stp>
        <tr r="C1502" s="2"/>
      </tp>
      <tp>
        <v>1613930678.72</v>
        <stp/>
        <stp>EM_S_STM07_IS</stp>
        <stp>4</stp>
        <stp>300212.SZ</stp>
        <stp>9</stp>
        <stp>12/31/2015</stp>
        <stp>1</stp>
        <tr r="M1507" s="2"/>
      </tp>
      <tp>
        <v>831734961.89999998</v>
        <stp/>
        <stp>EM_S_STM07_IS</stp>
        <stp>4</stp>
        <stp>300213.SZ</stp>
        <stp>9</stp>
        <stp>12/31/2014</stp>
        <stp>1</stp>
        <tr r="K1508" s="2"/>
      </tp>
      <tp>
        <v>1001970601.7</v>
        <stp/>
        <stp>EM_S_STM07_IS</stp>
        <stp>4</stp>
        <stp>300214.SZ</stp>
        <stp>9</stp>
        <stp>12/31/2013</stp>
        <stp>1</stp>
        <tr r="I1509" s="2"/>
      </tp>
      <tp>
        <v>350047118.11000001</v>
        <stp/>
        <stp>EM_S_STM07_IS</stp>
        <stp>4</stp>
        <stp>300215.SZ</stp>
        <stp>9</stp>
        <stp>12/31/2012</stp>
        <stp>1</stp>
        <tr r="G1510" s="2"/>
      </tp>
      <tp>
        <v>263707181.96000001</v>
        <stp/>
        <stp>EM_S_STM07_IS</stp>
        <stp>4</stp>
        <stp>300216.SZ</stp>
        <stp>9</stp>
        <stp>12/31/2011</stp>
        <stp>1</stp>
        <tr r="E1511" s="2"/>
      </tp>
      <tp>
        <v>592270933.54999995</v>
        <stp/>
        <stp>EM_S_STM07_IS</stp>
        <stp>4</stp>
        <stp>300217.SZ</stp>
        <stp>9</stp>
        <stp>12/31/2010</stp>
        <stp>1</stp>
        <tr r="C1512" s="2"/>
      </tp>
      <tp>
        <v>857886299.79999995</v>
        <stp/>
        <stp>EM_S_STM07_IS</stp>
        <stp>4</stp>
        <stp>300222.SZ</stp>
        <stp>9</stp>
        <stp>12/31/2015</stp>
        <stp>1</stp>
        <tr r="M1517" s="2"/>
      </tp>
      <tp>
        <v>59031657.270000003</v>
        <stp/>
        <stp>EM_S_STM07_IS</stp>
        <stp>4</stp>
        <stp>300223.SZ</stp>
        <stp>9</stp>
        <stp>12/31/2014</stp>
        <stp>1</stp>
        <tr r="K1518" s="2"/>
      </tp>
      <tp>
        <v>547582946.71000004</v>
        <stp/>
        <stp>EM_S_STM07_IS</stp>
        <stp>4</stp>
        <stp>300224.SZ</stp>
        <stp>9</stp>
        <stp>12/31/2013</stp>
        <stp>1</stp>
        <tr r="I1519" s="2"/>
      </tp>
      <tp>
        <v>508370777.98000002</v>
        <stp/>
        <stp>EM_S_STM07_IS</stp>
        <stp>4</stp>
        <stp>300225.SZ</stp>
        <stp>9</stp>
        <stp>12/31/2012</stp>
        <stp>1</stp>
        <tr r="G1520" s="2"/>
      </tp>
      <tp>
        <v>350036873.89999998</v>
        <stp/>
        <stp>EM_S_STM07_IS</stp>
        <stp>4</stp>
        <stp>300226.SZ</stp>
        <stp>9</stp>
        <stp>12/31/2011</stp>
        <stp>1</stp>
        <tr r="E1521" s="2"/>
      </tp>
      <tp>
        <v>113838184.44</v>
        <stp/>
        <stp>EM_S_STM07_IS</stp>
        <stp>4</stp>
        <stp>300227.SZ</stp>
        <stp>9</stp>
        <stp>12/31/2010</stp>
        <stp>1</stp>
        <tr r="C1522" s="2"/>
      </tp>
      <tp>
        <v>1306372364.28</v>
        <stp/>
        <stp>EM_S_STM07_IS</stp>
        <stp>4</stp>
        <stp>300232.SZ</stp>
        <stp>9</stp>
        <stp>12/31/2015</stp>
        <stp>1</stp>
        <tr r="M1527" s="2"/>
      </tp>
      <tp>
        <v>1050829973.76</v>
        <stp/>
        <stp>EM_S_STM07_IS</stp>
        <stp>4</stp>
        <stp>300233.SZ</stp>
        <stp>9</stp>
        <stp>12/31/2014</stp>
        <stp>1</stp>
        <tr r="K1528" s="2"/>
      </tp>
      <tp>
        <v>305458012.61000001</v>
        <stp/>
        <stp>EM_S_STM07_IS</stp>
        <stp>4</stp>
        <stp>300234.SZ</stp>
        <stp>9</stp>
        <stp>12/31/2013</stp>
        <stp>1</stp>
        <tr r="I1529" s="2"/>
      </tp>
      <tp>
        <v>77193749.510000005</v>
        <stp/>
        <stp>EM_S_STM07_IS</stp>
        <stp>4</stp>
        <stp>300235.SZ</stp>
        <stp>9</stp>
        <stp>12/31/2012</stp>
        <stp>1</stp>
        <tr r="G1530" s="2"/>
      </tp>
      <tp>
        <v>150206180.56999999</v>
        <stp/>
        <stp>EM_S_STM07_IS</stp>
        <stp>4</stp>
        <stp>300236.SZ</stp>
        <stp>9</stp>
        <stp>12/31/2011</stp>
        <stp>1</stp>
        <tr r="E1531" s="2"/>
      </tp>
      <tp>
        <v>578777110.27999997</v>
        <stp/>
        <stp>EM_S_STM07_IS</stp>
        <stp>4</stp>
        <stp>300237.SZ</stp>
        <stp>9</stp>
        <stp>12/31/2010</stp>
        <stp>1</stp>
        <tr r="C1532" s="2"/>
      </tp>
      <tp>
        <v>900825281.27999997</v>
        <stp/>
        <stp>EM_S_STM07_IS</stp>
        <stp>4</stp>
        <stp>300242.SZ</stp>
        <stp>9</stp>
        <stp>12/31/2015</stp>
        <stp>1</stp>
        <tr r="M1537" s="2"/>
      </tp>
      <tp>
        <v>845520036.67999995</v>
        <stp/>
        <stp>EM_S_STM07_IS</stp>
        <stp>4</stp>
        <stp>300243.SZ</stp>
        <stp>9</stp>
        <stp>12/31/2014</stp>
        <stp>1</stp>
        <tr r="K1538" s="2"/>
      </tp>
      <tp>
        <v>1015474436.73</v>
        <stp/>
        <stp>EM_S_STM07_IS</stp>
        <stp>4</stp>
        <stp>300244.SZ</stp>
        <stp>9</stp>
        <stp>12/31/2013</stp>
        <stp>1</stp>
        <tr r="I1539" s="2"/>
      </tp>
      <tp>
        <v>313260727.25999999</v>
        <stp/>
        <stp>EM_S_STM07_IS</stp>
        <stp>4</stp>
        <stp>300245.SZ</stp>
        <stp>9</stp>
        <stp>12/31/2012</stp>
        <stp>1</stp>
        <tr r="G1540" s="2"/>
      </tp>
      <tp>
        <v>158103676.22999999</v>
        <stp/>
        <stp>EM_S_STM07_IS</stp>
        <stp>4</stp>
        <stp>300246.SZ</stp>
        <stp>9</stp>
        <stp>12/31/2011</stp>
        <stp>1</stp>
        <tr r="E1541" s="2"/>
      </tp>
      <tp>
        <v>196618489.91</v>
        <stp/>
        <stp>EM_S_STM07_IS</stp>
        <stp>4</stp>
        <stp>300247.SZ</stp>
        <stp>9</stp>
        <stp>12/31/2010</stp>
        <stp>1</stp>
        <tr r="C1542" s="2"/>
      </tp>
      <tp>
        <v>1532239254.96</v>
        <stp/>
        <stp>EM_S_STM07_IS</stp>
        <stp>4</stp>
        <stp>300252.SZ</stp>
        <stp>9</stp>
        <stp>12/31/2015</stp>
        <stp>1</stp>
        <tr r="M1547" s="2"/>
      </tp>
      <tp>
        <v>491411568.18000001</v>
        <stp/>
        <stp>EM_S_STM07_IS</stp>
        <stp>4</stp>
        <stp>300253.SZ</stp>
        <stp>9</stp>
        <stp>12/31/2014</stp>
        <stp>1</stp>
        <tr r="K1548" s="2"/>
      </tp>
      <tp>
        <v>513510739.16000003</v>
        <stp/>
        <stp>EM_S_STM07_IS</stp>
        <stp>4</stp>
        <stp>300254.SZ</stp>
        <stp>9</stp>
        <stp>12/31/2013</stp>
        <stp>1</stp>
        <tr r="I1549" s="2"/>
      </tp>
      <tp>
        <v>575558108.32000005</v>
        <stp/>
        <stp>EM_S_STM07_IS</stp>
        <stp>4</stp>
        <stp>300255.SZ</stp>
        <stp>9</stp>
        <stp>12/31/2012</stp>
        <stp>1</stp>
        <tr r="G1550" s="2"/>
      </tp>
      <tp>
        <v>562800361.63</v>
        <stp/>
        <stp>EM_S_STM07_IS</stp>
        <stp>4</stp>
        <stp>300256.SZ</stp>
        <stp>9</stp>
        <stp>12/31/2011</stp>
        <stp>1</stp>
        <tr r="E1551" s="2"/>
      </tp>
      <tp>
        <v>1625843217.5799999</v>
        <stp/>
        <stp>EM_S_STM07_IS</stp>
        <stp>4</stp>
        <stp>300257.SZ</stp>
        <stp>9</stp>
        <stp>12/31/2010</stp>
        <stp>1</stp>
        <tr r="C1552" s="2"/>
      </tp>
      <tp>
        <v>679267359.30999994</v>
        <stp/>
        <stp>EM_S_STM07_IS</stp>
        <stp>4</stp>
        <stp>300262.SZ</stp>
        <stp>9</stp>
        <stp>12/31/2015</stp>
        <stp>1</stp>
        <tr r="M1557" s="2"/>
      </tp>
      <tp>
        <v>1245016055.49</v>
        <stp/>
        <stp>EM_S_STM07_IS</stp>
        <stp>4</stp>
        <stp>300263.SZ</stp>
        <stp>9</stp>
        <stp>12/31/2014</stp>
        <stp>1</stp>
        <tr r="K1558" s="2"/>
      </tp>
      <tp>
        <v>145285163.72999999</v>
        <stp/>
        <stp>EM_S_STM07_IS</stp>
        <stp>4</stp>
        <stp>300264.SZ</stp>
        <stp>9</stp>
        <stp>12/31/2013</stp>
        <stp>1</stp>
        <tr r="I1559" s="2"/>
      </tp>
      <tp>
        <v>798715283.22000003</v>
        <stp/>
        <stp>EM_S_STM07_IS</stp>
        <stp>4</stp>
        <stp>300265.SZ</stp>
        <stp>9</stp>
        <stp>12/31/2012</stp>
        <stp>1</stp>
        <tr r="G1560" s="2"/>
      </tp>
      <tp>
        <v>312402227.38999999</v>
        <stp/>
        <stp>EM_S_STM07_IS</stp>
        <stp>4</stp>
        <stp>300266.SZ</stp>
        <stp>9</stp>
        <stp>12/31/2011</stp>
        <stp>1</stp>
        <tr r="E1561" s="2"/>
      </tp>
      <tp>
        <v>363933848.45999998</v>
        <stp/>
        <stp>EM_S_STM07_IS</stp>
        <stp>4</stp>
        <stp>300267.SZ</stp>
        <stp>9</stp>
        <stp>12/31/2010</stp>
        <stp>1</stp>
        <tr r="C1562" s="2"/>
      </tp>
      <tp>
        <v>456841411.56999999</v>
        <stp/>
        <stp>EM_S_STM07_IS</stp>
        <stp>4</stp>
        <stp>300272.SZ</stp>
        <stp>9</stp>
        <stp>12/31/2015</stp>
        <stp>1</stp>
        <tr r="M1567" s="2"/>
      </tp>
      <tp>
        <v>929843131.63999999</v>
        <stp/>
        <stp>EM_S_STM07_IS</stp>
        <stp>4</stp>
        <stp>300273.SZ</stp>
        <stp>9</stp>
        <stp>12/31/2014</stp>
        <stp>1</stp>
        <tr r="K1568" s="2"/>
      </tp>
      <tp>
        <v>2120396019.6300001</v>
        <stp/>
        <stp>EM_S_STM07_IS</stp>
        <stp>4</stp>
        <stp>300274.SZ</stp>
        <stp>9</stp>
        <stp>12/31/2013</stp>
        <stp>1</stp>
        <tr r="I1569" s="2"/>
      </tp>
      <tp>
        <v>246856000.55000001</v>
        <stp/>
        <stp>EM_S_STM07_IS</stp>
        <stp>4</stp>
        <stp>300275.SZ</stp>
        <stp>9</stp>
        <stp>12/31/2012</stp>
        <stp>1</stp>
        <tr r="G1570" s="2"/>
      </tp>
      <tp>
        <v>282549616.01999998</v>
        <stp/>
        <stp>EM_S_STM07_IS</stp>
        <stp>4</stp>
        <stp>300276.SZ</stp>
        <stp>9</stp>
        <stp>12/31/2011</stp>
        <stp>1</stp>
        <tr r="E1571" s="2"/>
      </tp>
      <tp>
        <v>302562286.60000002</v>
        <stp/>
        <stp>EM_S_STM07_IS</stp>
        <stp>4</stp>
        <stp>300277.SZ</stp>
        <stp>9</stp>
        <stp>12/31/2010</stp>
        <stp>1</stp>
        <tr r="C1572" s="2"/>
      </tp>
      <tp>
        <v>1635730742.8299999</v>
        <stp/>
        <stp>EM_S_STM07_IS</stp>
        <stp>4</stp>
        <stp>300282.SZ</stp>
        <stp>9</stp>
        <stp>12/31/2015</stp>
        <stp>1</stp>
        <tr r="M1577" s="2"/>
      </tp>
      <tp>
        <v>668496361.35000002</v>
        <stp/>
        <stp>EM_S_STM07_IS</stp>
        <stp>4</stp>
        <stp>300283.SZ</stp>
        <stp>9</stp>
        <stp>12/31/2014</stp>
        <stp>1</stp>
        <tr r="K1578" s="2"/>
      </tp>
      <tp>
        <v>1627605036.22</v>
        <stp/>
        <stp>EM_S_STM07_IS</stp>
        <stp>4</stp>
        <stp>300284.SZ</stp>
        <stp>9</stp>
        <stp>12/31/2013</stp>
        <stp>1</stp>
        <tr r="I1579" s="2"/>
      </tp>
      <tp>
        <v>215733309.34</v>
        <stp/>
        <stp>EM_S_STM07_IS</stp>
        <stp>4</stp>
        <stp>300285.SZ</stp>
        <stp>9</stp>
        <stp>12/31/2012</stp>
        <stp>1</stp>
        <tr r="G1580" s="2"/>
      </tp>
      <tp>
        <v>150507767.16</v>
        <stp/>
        <stp>EM_S_STM07_IS</stp>
        <stp>4</stp>
        <stp>300286.SZ</stp>
        <stp>9</stp>
        <stp>12/31/2011</stp>
        <stp>1</stp>
        <tr r="E1581" s="2"/>
      </tp>
      <tp>
        <v>249743522.88</v>
        <stp/>
        <stp>EM_S_STM07_IS</stp>
        <stp>4</stp>
        <stp>300287.SZ</stp>
        <stp>9</stp>
        <stp>12/31/2010</stp>
        <stp>1</stp>
        <tr r="C1582" s="2"/>
      </tp>
      <tp>
        <v>1500991061.1500001</v>
        <stp/>
        <stp>EM_S_STM07_IS</stp>
        <stp>4</stp>
        <stp>300292.SZ</stp>
        <stp>9</stp>
        <stp>12/31/2015</stp>
        <stp>1</stp>
        <tr r="M1587" s="2"/>
      </tp>
      <tp>
        <v>609356473.36000001</v>
        <stp/>
        <stp>EM_S_STM07_IS</stp>
        <stp>4</stp>
        <stp>300293.SZ</stp>
        <stp>9</stp>
        <stp>12/31/2014</stp>
        <stp>1</stp>
        <tr r="K1588" s="2"/>
      </tp>
      <tp>
        <v>245278066.33000001</v>
        <stp/>
        <stp>EM_S_STM07_IS</stp>
        <stp>4</stp>
        <stp>300294.SZ</stp>
        <stp>9</stp>
        <stp>12/31/2013</stp>
        <stp>1</stp>
        <tr r="I1589" s="2"/>
      </tp>
      <tp>
        <v>298606789.19</v>
        <stp/>
        <stp>EM_S_STM07_IS</stp>
        <stp>4</stp>
        <stp>300295.SZ</stp>
        <stp>9</stp>
        <stp>12/31/2012</stp>
        <stp>1</stp>
        <tr r="G1590" s="2"/>
      </tp>
      <tp>
        <v>502409583.62</v>
        <stp/>
        <stp>EM_S_STM07_IS</stp>
        <stp>4</stp>
        <stp>300296.SZ</stp>
        <stp>9</stp>
        <stp>12/31/2011</stp>
        <stp>1</stp>
        <tr r="E1591" s="2"/>
      </tp>
      <tp>
        <v>207340430.03999999</v>
        <stp/>
        <stp>EM_S_STM07_IS</stp>
        <stp>4</stp>
        <stp>300297.SZ</stp>
        <stp>9</stp>
        <stp>12/31/2010</stp>
        <stp>1</stp>
        <tr r="C1592" s="2"/>
      </tp>
      <tp>
        <v>881279114.86000001</v>
        <stp/>
        <stp>EM_S_STM07_IS</stp>
        <stp>4</stp>
        <stp>600272.SH</stp>
        <stp>9</stp>
        <stp>12/31/2015</stp>
        <stp>1</stp>
        <tr r="M2107" s="2"/>
      </tp>
      <tp>
        <v>3385390026.6500001</v>
        <stp/>
        <stp>EM_S_STM07_IS</stp>
        <stp>4</stp>
        <stp>600273.SH</stp>
        <stp>9</stp>
        <stp>12/31/2014</stp>
        <stp>1</stp>
        <tr r="K2108" s="2"/>
      </tp>
      <tp>
        <v>13101569.68</v>
        <stp/>
        <stp>EM_S_STM07_IS</stp>
        <stp>4</stp>
        <stp>600275.SH</stp>
        <stp>9</stp>
        <stp>12/31/2012</stp>
        <stp>1</stp>
        <tr r="G2109" s="2"/>
      </tp>
      <tp>
        <v>4550391768.9899998</v>
        <stp/>
        <stp>EM_S_STM07_IS</stp>
        <stp>4</stp>
        <stp>600276.SH</stp>
        <stp>9</stp>
        <stp>12/31/2011</stp>
        <stp>1</stp>
        <tr r="E2110" s="2"/>
      </tp>
      <tp>
        <v>7943253860.1499996</v>
        <stp/>
        <stp>EM_S_STM07_IS</stp>
        <stp>4</stp>
        <stp>600277.SH</stp>
        <stp>9</stp>
        <stp>12/31/2010</stp>
        <stp>1</stp>
        <tr r="C2111" s="2"/>
      </tp>
      <tp>
        <v>990334459.62</v>
        <stp/>
        <stp>EM_S_STM07_IS</stp>
        <stp>4</stp>
        <stp>600262.SH</stp>
        <stp>9</stp>
        <stp>12/31/2015</stp>
        <stp>1</stp>
        <tr r="M2099" s="2"/>
      </tp>
      <tp>
        <v>120931224.59</v>
        <stp/>
        <stp>EM_S_STM07_IS</stp>
        <stp>4</stp>
        <stp>600265.SH</stp>
        <stp>9</stp>
        <stp>12/31/2012</stp>
        <stp>1</stp>
        <tr r="G2100" s="2"/>
      </tp>
      <tp>
        <v>5246498062.0299997</v>
        <stp/>
        <stp>EM_S_STM07_IS</stp>
        <stp>4</stp>
        <stp>600266.SH</stp>
        <stp>9</stp>
        <stp>12/31/2011</stp>
        <stp>1</stp>
        <tr r="E2101" s="2"/>
      </tp>
      <tp>
        <v>4544508959.6499996</v>
        <stp/>
        <stp>EM_S_STM07_IS</stp>
        <stp>4</stp>
        <stp>600267.SH</stp>
        <stp>9</stp>
        <stp>12/31/2010</stp>
        <stp>1</stp>
        <tr r="C2102" s="2"/>
      </tp>
      <tp>
        <v>1343085145.79</v>
        <stp/>
        <stp>EM_S_STM07_IS</stp>
        <stp>4</stp>
        <stp>600252.SH</stp>
        <stp>9</stp>
        <stp>12/31/2015</stp>
        <stp>1</stp>
        <tr r="M2091" s="2"/>
      </tp>
      <tp>
        <v>3921007906.8899999</v>
        <stp/>
        <stp>EM_S_STM07_IS</stp>
        <stp>4</stp>
        <stp>600255.SH</stp>
        <stp>9</stp>
        <stp>12/31/2012</stp>
        <stp>1</stp>
        <tr r="G2092" s="2"/>
      </tp>
      <tp>
        <v>4561108450.1899996</v>
        <stp/>
        <stp>EM_S_STM07_IS</stp>
        <stp>4</stp>
        <stp>600256.SH</stp>
        <stp>9</stp>
        <stp>12/31/2011</stp>
        <stp>1</stp>
        <tr r="E2093" s="2"/>
      </tp>
      <tp>
        <v>447809718.67000002</v>
        <stp/>
        <stp>EM_S_STM07_IS</stp>
        <stp>4</stp>
        <stp>600257.SH</stp>
        <stp>9</stp>
        <stp>12/31/2010</stp>
        <stp>1</stp>
        <tr r="C2094" s="2"/>
      </tp>
      <tp>
        <v>406304130.30000001</v>
        <stp/>
        <stp>EM_S_STM07_IS</stp>
        <stp>4</stp>
        <stp>600242.SH</stp>
        <stp>9</stp>
        <stp>12/31/2015</stp>
        <stp>1</stp>
        <tr r="M2083" s="2"/>
      </tp>
      <tp>
        <v>1125788012.6600001</v>
        <stp/>
        <stp>EM_S_STM07_IS</stp>
        <stp>4</stp>
        <stp>600243.SH</stp>
        <stp>9</stp>
        <stp>12/31/2014</stp>
        <stp>1</stp>
        <tr r="K2084" s="2"/>
      </tp>
      <tp>
        <v>4818451239</v>
        <stp/>
        <stp>EM_S_STM07_IS</stp>
        <stp>4</stp>
        <stp>600246.SH</stp>
        <stp>9</stp>
        <stp>12/31/2011</stp>
        <stp>1</stp>
        <tr r="E2085" s="2"/>
      </tp>
      <tp>
        <v>364438192.69</v>
        <stp/>
        <stp>EM_S_STM07_IS</stp>
        <stp>4</stp>
        <stp>600247.SH</stp>
        <stp>9</stp>
        <stp>12/31/2010</stp>
        <stp>1</stp>
        <tr r="C2086" s="2"/>
      </tp>
      <tp>
        <v>1114749085.73</v>
        <stp/>
        <stp>EM_S_STM07_IS</stp>
        <stp>4</stp>
        <stp>600232.SH</stp>
        <stp>9</stp>
        <stp>12/31/2015</stp>
        <stp>1</stp>
        <tr r="M2073" s="2"/>
      </tp>
      <tp>
        <v>918559793.11000001</v>
        <stp/>
        <stp>EM_S_STM07_IS</stp>
        <stp>4</stp>
        <stp>600233.SH</stp>
        <stp>9</stp>
        <stp>12/31/2014</stp>
        <stp>1</stp>
        <tr r="K2074" s="2"/>
      </tp>
      <tp>
        <v>10444483.869999999</v>
        <stp/>
        <stp>EM_S_STM07_IS</stp>
        <stp>4</stp>
        <stp>600234.SH</stp>
        <stp>9</stp>
        <stp>12/31/2013</stp>
        <stp>1</stp>
        <tr r="I2075" s="2"/>
      </tp>
      <tp>
        <v>1268056943.02</v>
        <stp/>
        <stp>EM_S_STM07_IS</stp>
        <stp>4</stp>
        <stp>600235.SH</stp>
        <stp>9</stp>
        <stp>12/31/2012</stp>
        <stp>1</stp>
        <tr r="G2076" s="2"/>
      </tp>
      <tp>
        <v>3837630896.1199999</v>
        <stp/>
        <stp>EM_S_STM07_IS</stp>
        <stp>4</stp>
        <stp>600236.SH</stp>
        <stp>9</stp>
        <stp>12/31/2011</stp>
        <stp>1</stp>
        <tr r="E2077" s="2"/>
      </tp>
      <tp>
        <v>759105288.75</v>
        <stp/>
        <stp>EM_S_STM07_IS</stp>
        <stp>4</stp>
        <stp>600237.SH</stp>
        <stp>9</stp>
        <stp>12/31/2010</stp>
        <stp>1</stp>
        <tr r="C2078" s="2"/>
      </tp>
      <tp>
        <v>1017380811.8099999</v>
        <stp/>
        <stp>EM_S_STM07_IS</stp>
        <stp>4</stp>
        <stp>600222.SH</stp>
        <stp>9</stp>
        <stp>12/31/2015</stp>
        <stp>1</stp>
        <tr r="M2064" s="2"/>
      </tp>
      <tp>
        <v>5681863161.1300001</v>
        <stp/>
        <stp>EM_S_STM07_IS</stp>
        <stp>4</stp>
        <stp>600223.SH</stp>
        <stp>9</stp>
        <stp>12/31/2014</stp>
        <stp>1</stp>
        <tr r="K2065" s="2"/>
      </tp>
      <tp>
        <v>2693242270.46</v>
        <stp/>
        <stp>EM_S_STM07_IS</stp>
        <stp>4</stp>
        <stp>600225.SH</stp>
        <stp>9</stp>
        <stp>12/31/2012</stp>
        <stp>1</stp>
        <tr r="G2066" s="2"/>
      </tp>
      <tp>
        <v>1765575481.9400001</v>
        <stp/>
        <stp>EM_S_STM07_IS</stp>
        <stp>4</stp>
        <stp>600226.SH</stp>
        <stp>9</stp>
        <stp>12/31/2011</stp>
        <stp>1</stp>
        <tr r="E2067" s="2"/>
      </tp>
      <tp>
        <v>1329324703.1800001</v>
        <stp/>
        <stp>EM_S_STM07_IS</stp>
        <stp>4</stp>
        <stp>600227.SH</stp>
        <stp>9</stp>
        <stp>12/31/2010</stp>
        <stp>1</stp>
        <tr r="C2068" s="2"/>
      </tp>
      <tp>
        <v>272220737.10000002</v>
        <stp/>
        <stp>EM_S_STM07_IS</stp>
        <stp>4</stp>
        <stp>600212.SH</stp>
        <stp>9</stp>
        <stp>12/31/2015</stp>
        <stp>1</stp>
        <tr r="M2055" s="2"/>
      </tp>
      <tp>
        <v>1473146585.5699999</v>
        <stp/>
        <stp>EM_S_STM07_IS</stp>
        <stp>4</stp>
        <stp>600213.SH</stp>
        <stp>9</stp>
        <stp>12/31/2014</stp>
        <stp>1</stp>
        <tr r="K2056" s="2"/>
      </tp>
      <tp>
        <v>301971223.25999999</v>
        <stp/>
        <stp>EM_S_STM07_IS</stp>
        <stp>4</stp>
        <stp>600215.SH</stp>
        <stp>9</stp>
        <stp>12/31/2012</stp>
        <stp>1</stp>
        <tr r="G2057" s="2"/>
      </tp>
      <tp>
        <v>4825968378.6700001</v>
        <stp/>
        <stp>EM_S_STM07_IS</stp>
        <stp>4</stp>
        <stp>600216.SH</stp>
        <stp>9</stp>
        <stp>12/31/2011</stp>
        <stp>1</stp>
        <tr r="E2058" s="2"/>
      </tp>
      <tp>
        <v>847149378.86000001</v>
        <stp/>
        <stp>EM_S_STM07_IS</stp>
        <stp>4</stp>
        <stp>600217.SH</stp>
        <stp>9</stp>
        <stp>12/31/2010</stp>
        <stp>1</stp>
        <tr r="C2059" s="2"/>
      </tp>
      <tp>
        <v>757259219.65999997</v>
        <stp/>
        <stp>EM_S_STM07_IS</stp>
        <stp>4</stp>
        <stp>600202.SH</stp>
        <stp>9</stp>
        <stp>12/31/2015</stp>
        <stp>1</stp>
        <tr r="M2047" s="2"/>
      </tp>
      <tp>
        <v>3511289559.5900002</v>
        <stp/>
        <stp>EM_S_STM07_IS</stp>
        <stp>4</stp>
        <stp>600203.SH</stp>
        <stp>9</stp>
        <stp>12/31/2014</stp>
        <stp>1</stp>
        <tr r="K2048" s="2"/>
      </tp>
      <tp>
        <v>598193696.52999997</v>
        <stp/>
        <stp>EM_S_STM07_IS</stp>
        <stp>4</stp>
        <stp>600206.SH</stp>
        <stp>9</stp>
        <stp>12/31/2011</stp>
        <stp>1</stp>
        <tr r="E2049" s="2"/>
      </tp>
      <tp>
        <v>1260645123.1300001</v>
        <stp/>
        <stp>EM_S_STM07_IS</stp>
        <stp>4</stp>
        <stp>600207.SH</stp>
        <stp>9</stp>
        <stp>12/31/2010</stp>
        <stp>1</stp>
        <tr r="C2050" s="2"/>
      </tp>
      <tp>
        <v>3536137915.4699998</v>
        <stp/>
        <stp>EM_S_STM07_IS</stp>
        <stp>4</stp>
        <stp>600292.SH</stp>
        <stp>9</stp>
        <stp>12/31/2015</stp>
        <stp>1</stp>
        <tr r="M2125" s="2"/>
      </tp>
      <tp>
        <v>1302802792.5599999</v>
        <stp/>
        <stp>EM_S_STM07_IS</stp>
        <stp>4</stp>
        <stp>600293.SH</stp>
        <stp>9</stp>
        <stp>12/31/2014</stp>
        <stp>1</stp>
        <tr r="K2126" s="2"/>
      </tp>
      <tp>
        <v>13508426075.700001</v>
        <stp/>
        <stp>EM_S_STM07_IS</stp>
        <stp>4</stp>
        <stp>600295.SH</stp>
        <stp>9</stp>
        <stp>12/31/2012</stp>
        <stp>1</stp>
        <tr r="G2127" s="2"/>
      </tp>
      <tp>
        <v>1033827913</v>
        <stp/>
        <stp>EM_S_STM07_IS</stp>
        <stp>4</stp>
        <stp>600297.SH</stp>
        <stp>9</stp>
        <stp>12/31/2010</stp>
        <stp>1</stp>
        <tr r="C2128" s="2"/>
      </tp>
      <tp>
        <v>22251888809.18</v>
        <stp/>
        <stp>EM_S_STM07_IS</stp>
        <stp>4</stp>
        <stp>600282.SH</stp>
        <stp>9</stp>
        <stp>12/31/2015</stp>
        <stp>1</stp>
        <tr r="M2116" s="2"/>
      </tp>
      <tp>
        <v>802979857.14999998</v>
        <stp/>
        <stp>EM_S_STM07_IS</stp>
        <stp>4</stp>
        <stp>600283.SH</stp>
        <stp>9</stp>
        <stp>12/31/2014</stp>
        <stp>1</stp>
        <tr r="K2117" s="2"/>
      </tp>
      <tp>
        <v>1943861472.6600001</v>
        <stp/>
        <stp>EM_S_STM07_IS</stp>
        <stp>4</stp>
        <stp>600284.SH</stp>
        <stp>9</stp>
        <stp>12/31/2013</stp>
        <stp>1</stp>
        <tr r="I2118" s="2"/>
      </tp>
      <tp>
        <v>562700777.38999999</v>
        <stp/>
        <stp>EM_S_STM07_IS</stp>
        <stp>4</stp>
        <stp>600285.SH</stp>
        <stp>9</stp>
        <stp>12/31/2012</stp>
        <stp>1</stp>
        <tr r="G2119" s="2"/>
      </tp>
      <tp>
        <v>5568452607.9799995</v>
        <stp/>
        <stp>EM_S_STM07_IS</stp>
        <stp>4</stp>
        <stp>600287.SH</stp>
        <stp>9</stp>
        <stp>12/31/2010</stp>
        <stp>1</stp>
        <tr r="C2120" s="2"/>
      </tp>
      <tp>
        <v>141668175160</v>
        <stp/>
        <stp>EM_S_STM07_IS</stp>
        <stp>4</stp>
        <stp>000333.SZ</stp>
        <stp>9</stp>
        <stp>12/31/2014</stp>
        <stp>1</stp>
        <tr r="K79" s="2"/>
      </tp>
      <tp>
        <v>361116420.56</v>
        <stp/>
        <stp>EM_S_STM07_IS</stp>
        <stp>4</stp>
        <stp>300302.SZ</stp>
        <stp>9</stp>
        <stp>12/31/2015</stp>
        <stp>1</stp>
        <tr r="M1597" s="2"/>
      </tp>
      <tp>
        <v>990508912.70000005</v>
        <stp/>
        <stp>EM_S_STM07_IS</stp>
        <stp>4</stp>
        <stp>300303.SZ</stp>
        <stp>9</stp>
        <stp>12/31/2014</stp>
        <stp>1</stp>
        <tr r="K1598" s="2"/>
      </tp>
      <tp>
        <v>434071565.61000001</v>
        <stp/>
        <stp>EM_S_STM07_IS</stp>
        <stp>4</stp>
        <stp>300304.SZ</stp>
        <stp>9</stp>
        <stp>12/31/2013</stp>
        <stp>1</stp>
        <tr r="I1599" s="2"/>
      </tp>
      <tp>
        <v>472522939.33999997</v>
        <stp/>
        <stp>EM_S_STM07_IS</stp>
        <stp>4</stp>
        <stp>300305.SZ</stp>
        <stp>9</stp>
        <stp>12/31/2012</stp>
        <stp>1</stp>
        <tr r="G1600" s="2"/>
      </tp>
      <tp>
        <v>205626206.69</v>
        <stp/>
        <stp>EM_S_STM07_IS</stp>
        <stp>4</stp>
        <stp>300306.SZ</stp>
        <stp>9</stp>
        <stp>12/31/2011</stp>
        <stp>1</stp>
        <tr r="E1601" s="2"/>
      </tp>
      <tp>
        <v>2279701087.1700001</v>
        <stp/>
        <stp>EM_S_STM07_IS</stp>
        <stp>4</stp>
        <stp>300307.SZ</stp>
        <stp>9</stp>
        <stp>12/31/2010</stp>
        <stp>1</stp>
        <tr r="C1602" s="2"/>
      </tp>
      <tp>
        <v>533450917.49000001</v>
        <stp/>
        <stp>EM_S_STM07_IS</stp>
        <stp>4</stp>
        <stp>300312.SZ</stp>
        <stp>9</stp>
        <stp>12/31/2015</stp>
        <stp>1</stp>
        <tr r="M1607" s="2"/>
      </tp>
      <tp>
        <v>121943044.66</v>
        <stp/>
        <stp>EM_S_STM07_IS</stp>
        <stp>4</stp>
        <stp>300313.SZ</stp>
        <stp>9</stp>
        <stp>12/31/2014</stp>
        <stp>1</stp>
        <tr r="K1608" s="2"/>
      </tp>
      <tp>
        <v>217245092.99000001</v>
        <stp/>
        <stp>EM_S_STM07_IS</stp>
        <stp>4</stp>
        <stp>300314.SZ</stp>
        <stp>9</stp>
        <stp>12/31/2013</stp>
        <stp>1</stp>
        <tr r="I1609" s="2"/>
      </tp>
      <tp>
        <v>225363031.22999999</v>
        <stp/>
        <stp>EM_S_STM07_IS</stp>
        <stp>4</stp>
        <stp>300315.SZ</stp>
        <stp>9</stp>
        <stp>12/31/2012</stp>
        <stp>1</stp>
        <tr r="G1610" s="2"/>
      </tp>
      <tp>
        <v>823503462.28999996</v>
        <stp/>
        <stp>EM_S_STM07_IS</stp>
        <stp>4</stp>
        <stp>300316.SZ</stp>
        <stp>9</stp>
        <stp>12/31/2011</stp>
        <stp>1</stp>
        <tr r="E1611" s="2"/>
      </tp>
      <tp>
        <v>602056698.17999995</v>
        <stp/>
        <stp>EM_S_STM07_IS</stp>
        <stp>4</stp>
        <stp>300317.SZ</stp>
        <stp>9</stp>
        <stp>12/31/2010</stp>
        <stp>1</stp>
        <tr r="C1612" s="2"/>
      </tp>
      <tp>
        <v>770585381.14999998</v>
        <stp/>
        <stp>EM_S_STM07_IS</stp>
        <stp>4</stp>
        <stp>300322.SZ</stp>
        <stp>9</stp>
        <stp>12/31/2015</stp>
        <stp>1</stp>
        <tr r="M1617" s="2"/>
      </tp>
      <tp>
        <v>706081569.48000002</v>
        <stp/>
        <stp>EM_S_STM07_IS</stp>
        <stp>4</stp>
        <stp>300323.SZ</stp>
        <stp>9</stp>
        <stp>12/31/2014</stp>
        <stp>1</stp>
        <tr r="K1618" s="2"/>
      </tp>
      <tp>
        <v>243284915.19999999</v>
        <stp/>
        <stp>EM_S_STM07_IS</stp>
        <stp>4</stp>
        <stp>300324.SZ</stp>
        <stp>9</stp>
        <stp>12/31/2013</stp>
        <stp>1</stp>
        <tr r="I1619" s="2"/>
      </tp>
      <tp>
        <v>773401576.23000002</v>
        <stp/>
        <stp>EM_S_STM07_IS</stp>
        <stp>4</stp>
        <stp>300325.SZ</stp>
        <stp>9</stp>
        <stp>12/31/2012</stp>
        <stp>1</stp>
        <tr r="G1620" s="2"/>
      </tp>
      <tp>
        <v>80713570.219999999</v>
        <stp/>
        <stp>EM_S_STM07_IS</stp>
        <stp>4</stp>
        <stp>300326.SZ</stp>
        <stp>9</stp>
        <stp>12/31/2011</stp>
        <stp>1</stp>
        <tr r="E1621" s="2"/>
      </tp>
      <tp>
        <v>371888014.25999999</v>
        <stp/>
        <stp>EM_S_STM07_IS</stp>
        <stp>4</stp>
        <stp>300327.SZ</stp>
        <stp>9</stp>
        <stp>12/31/2010</stp>
        <stp>1</stp>
        <tr r="C1622" s="2"/>
      </tp>
      <tp>
        <v>953430244.44000006</v>
        <stp/>
        <stp>EM_S_STM07_IS</stp>
        <stp>4</stp>
        <stp>300332.SZ</stp>
        <stp>9</stp>
        <stp>12/31/2015</stp>
        <stp>1</stp>
        <tr r="M1627" s="2"/>
      </tp>
      <tp>
        <v>180525094.31</v>
        <stp/>
        <stp>EM_S_STM07_IS</stp>
        <stp>4</stp>
        <stp>300333.SZ</stp>
        <stp>9</stp>
        <stp>12/31/2014</stp>
        <stp>1</stp>
        <tr r="K1628" s="2"/>
      </tp>
      <tp>
        <v>381923412.88</v>
        <stp/>
        <stp>EM_S_STM07_IS</stp>
        <stp>4</stp>
        <stp>300334.SZ</stp>
        <stp>9</stp>
        <stp>12/31/2013</stp>
        <stp>1</stp>
        <tr r="I1629" s="2"/>
      </tp>
      <tp>
        <v>410303547.06999999</v>
        <stp/>
        <stp>EM_S_STM07_IS</stp>
        <stp>4</stp>
        <stp>300335.SZ</stp>
        <stp>9</stp>
        <stp>12/31/2012</stp>
        <stp>1</stp>
        <tr r="G1630" s="2"/>
      </tp>
      <tp>
        <v>321975372.31999999</v>
        <stp/>
        <stp>EM_S_STM07_IS</stp>
        <stp>4</stp>
        <stp>300336.SZ</stp>
        <stp>9</stp>
        <stp>12/31/2011</stp>
        <stp>1</stp>
        <tr r="E1631" s="2"/>
      </tp>
      <tp>
        <v>1234667558.4100001</v>
        <stp/>
        <stp>EM_S_STM07_IS</stp>
        <stp>4</stp>
        <stp>300337.SZ</stp>
        <stp>9</stp>
        <stp>12/31/2010</stp>
        <stp>1</stp>
        <tr r="C1632" s="2"/>
      </tp>
      <tp>
        <v>533773271.43000001</v>
        <stp/>
        <stp>EM_S_STM07_IS</stp>
        <stp>4</stp>
        <stp>300342.SZ</stp>
        <stp>9</stp>
        <stp>12/31/2015</stp>
        <stp>1</stp>
        <tr r="M1637" s="2"/>
      </tp>
      <tp>
        <v>832616141.66999996</v>
        <stp/>
        <stp>EM_S_STM07_IS</stp>
        <stp>4</stp>
        <stp>300343.SZ</stp>
        <stp>9</stp>
        <stp>12/31/2014</stp>
        <stp>1</stp>
        <tr r="K1638" s="2"/>
      </tp>
      <tp>
        <v>218163407.81</v>
        <stp/>
        <stp>EM_S_STM07_IS</stp>
        <stp>4</stp>
        <stp>300344.SZ</stp>
        <stp>9</stp>
        <stp>12/31/2013</stp>
        <stp>1</stp>
        <tr r="I1639" s="2"/>
      </tp>
      <tp>
        <v>236882897.05000001</v>
        <stp/>
        <stp>EM_S_STM07_IS</stp>
        <stp>4</stp>
        <stp>300345.SZ</stp>
        <stp>9</stp>
        <stp>12/31/2012</stp>
        <stp>1</stp>
        <tr r="G1640" s="2"/>
      </tp>
      <tp>
        <v>322873544.22000003</v>
        <stp/>
        <stp>EM_S_STM07_IS</stp>
        <stp>4</stp>
        <stp>300346.SZ</stp>
        <stp>9</stp>
        <stp>12/31/2011</stp>
        <stp>1</stp>
        <tr r="E1641" s="2"/>
      </tp>
      <tp>
        <v>122844075.69</v>
        <stp/>
        <stp>EM_S_STM07_IS</stp>
        <stp>4</stp>
        <stp>300347.SZ</stp>
        <stp>9</stp>
        <stp>12/31/2010</stp>
        <stp>1</stp>
        <tr r="C1642" s="2"/>
      </tp>
      <tp>
        <v>470015347.50999999</v>
        <stp/>
        <stp>EM_S_STM07_IS</stp>
        <stp>4</stp>
        <stp>300352.SZ</stp>
        <stp>9</stp>
        <stp>12/31/2015</stp>
        <stp>1</stp>
        <tr r="M1647" s="2"/>
      </tp>
      <tp>
        <v>241195020.90000001</v>
        <stp/>
        <stp>EM_S_STM07_IS</stp>
        <stp>4</stp>
        <stp>300353.SZ</stp>
        <stp>9</stp>
        <stp>12/31/2014</stp>
        <stp>1</stp>
        <tr r="K1648" s="2"/>
      </tp>
      <tp>
        <v>86864750.079999998</v>
        <stp/>
        <stp>EM_S_STM07_IS</stp>
        <stp>4</stp>
        <stp>300354.SZ</stp>
        <stp>9</stp>
        <stp>12/31/2013</stp>
        <stp>1</stp>
        <tr r="I1649" s="2"/>
      </tp>
      <tp>
        <v>628001489.29999995</v>
        <stp/>
        <stp>EM_S_STM07_IS</stp>
        <stp>4</stp>
        <stp>300355.SZ</stp>
        <stp>9</stp>
        <stp>12/31/2012</stp>
        <stp>1</stp>
        <tr r="G1650" s="2"/>
      </tp>
      <tp>
        <v>257408204.50999999</v>
        <stp/>
        <stp>EM_S_STM07_IS</stp>
        <stp>4</stp>
        <stp>300356.SZ</stp>
        <stp>9</stp>
        <stp>12/31/2011</stp>
        <stp>1</stp>
        <tr r="E1651" s="2"/>
      </tp>
      <tp>
        <v>59327652.090000004</v>
        <stp/>
        <stp>EM_S_STM07_IS</stp>
        <stp>4</stp>
        <stp>300357.SZ</stp>
        <stp>9</stp>
        <stp>12/31/2010</stp>
        <stp>1</stp>
        <tr r="C1652" s="2"/>
      </tp>
      <tp>
        <v>493790412.27999997</v>
        <stp/>
        <stp>EM_S_STM07_IS</stp>
        <stp>4</stp>
        <stp>300362.SZ</stp>
        <stp>9</stp>
        <stp>12/31/2015</stp>
        <stp>1</stp>
        <tr r="M1656" s="2"/>
      </tp>
      <tp>
        <v>987255905.79999995</v>
        <stp/>
        <stp>EM_S_STM07_IS</stp>
        <stp>4</stp>
        <stp>300363.SZ</stp>
        <stp>9</stp>
        <stp>12/31/2014</stp>
        <stp>1</stp>
        <tr r="K1657" s="2"/>
      </tp>
      <tp>
        <v>220336179.37</v>
        <stp/>
        <stp>EM_S_STM07_IS</stp>
        <stp>4</stp>
        <stp>300364.SZ</stp>
        <stp>9</stp>
        <stp>12/31/2013</stp>
        <stp>1</stp>
        <tr r="I1658" s="2"/>
      </tp>
      <tp>
        <v>164770400.59</v>
        <stp/>
        <stp>EM_S_STM07_IS</stp>
        <stp>4</stp>
        <stp>300365.SZ</stp>
        <stp>9</stp>
        <stp>12/31/2012</stp>
        <stp>1</stp>
        <tr r="G1659" s="2"/>
      </tp>
      <tp>
        <v>234817574.66</v>
        <stp/>
        <stp>EM_S_STM07_IS</stp>
        <stp>4</stp>
        <stp>300366.SZ</stp>
        <stp>9</stp>
        <stp>12/31/2011</stp>
        <stp>1</stp>
        <tr r="E1660" s="2"/>
      </tp>
      <tp>
        <v>117287995.01000001</v>
        <stp/>
        <stp>EM_S_STM07_IS</stp>
        <stp>4</stp>
        <stp>300367.SZ</stp>
        <stp>9</stp>
        <stp>12/31/2010</stp>
        <stp>1</stp>
        <tr r="C1661" s="2"/>
      </tp>
      <tp>
        <v>372311930.94</v>
        <stp/>
        <stp>EM_S_STM07_IS</stp>
        <stp>4</stp>
        <stp>300372.SZ</stp>
        <stp>9</stp>
        <stp>12/31/2015</stp>
        <stp>1</stp>
        <tr r="M1666" s="2"/>
      </tp>
      <tp>
        <v>647811830.96000004</v>
        <stp/>
        <stp>EM_S_STM07_IS</stp>
        <stp>4</stp>
        <stp>300373.SZ</stp>
        <stp>9</stp>
        <stp>12/31/2014</stp>
        <stp>1</stp>
        <tr r="K1667" s="2"/>
      </tp>
      <tp>
        <v>355556092.89999998</v>
        <stp/>
        <stp>EM_S_STM07_IS</stp>
        <stp>4</stp>
        <stp>300374.SZ</stp>
        <stp>9</stp>
        <stp>12/31/2013</stp>
        <stp>1</stp>
        <tr r="I1668" s="2"/>
      </tp>
      <tp>
        <v>760554893.47000003</v>
        <stp/>
        <stp>EM_S_STM07_IS</stp>
        <stp>4</stp>
        <stp>300375.SZ</stp>
        <stp>9</stp>
        <stp>12/31/2012</stp>
        <stp>1</stp>
        <tr r="G1669" s="2"/>
      </tp>
      <tp>
        <v>793698889.53999996</v>
        <stp/>
        <stp>EM_S_STM07_IS</stp>
        <stp>4</stp>
        <stp>300376.SZ</stp>
        <stp>9</stp>
        <stp>12/31/2011</stp>
        <stp>1</stp>
        <tr r="E1670" s="2"/>
      </tp>
      <tp>
        <v>101609541.03</v>
        <stp/>
        <stp>EM_S_STM07_IS</stp>
        <stp>4</stp>
        <stp>300377.SZ</stp>
        <stp>9</stp>
        <stp>12/31/2010</stp>
        <stp>1</stp>
        <tr r="C1671" s="2"/>
      </tp>
      <tp>
        <v>348331628.76999998</v>
        <stp/>
        <stp>EM_S_STM07_IS</stp>
        <stp>4</stp>
        <stp>300382.SZ</stp>
        <stp>9</stp>
        <stp>12/31/2015</stp>
        <stp>1</stp>
        <tr r="M1676" s="2"/>
      </tp>
      <tp>
        <v>434543129.87</v>
        <stp/>
        <stp>EM_S_STM07_IS</stp>
        <stp>4</stp>
        <stp>300383.SZ</stp>
        <stp>9</stp>
        <stp>12/31/2014</stp>
        <stp>1</stp>
        <tr r="K1677" s="2"/>
      </tp>
      <tp>
        <v>345743819.42000002</v>
        <stp/>
        <stp>EM_S_STM07_IS</stp>
        <stp>4</stp>
        <stp>300384.SZ</stp>
        <stp>9</stp>
        <stp>12/31/2013</stp>
        <stp>1</stp>
        <tr r="I1678" s="2"/>
      </tp>
      <tp>
        <v>382813822.41000003</v>
        <stp/>
        <stp>EM_S_STM07_IS</stp>
        <stp>4</stp>
        <stp>300385.SZ</stp>
        <stp>9</stp>
        <stp>12/31/2012</stp>
        <stp>1</stp>
        <tr r="G1679" s="2"/>
      </tp>
      <tp>
        <v>339567723.05000001</v>
        <stp/>
        <stp>EM_S_STM07_IS</stp>
        <stp>4</stp>
        <stp>300386.SZ</stp>
        <stp>9</stp>
        <stp>12/31/2011</stp>
        <stp>1</stp>
        <tr r="E1680" s="2"/>
      </tp>
      <tp>
        <v>212563173.86000001</v>
        <stp/>
        <stp>EM_S_STM07_IS</stp>
        <stp>4</stp>
        <stp>300387.SZ</stp>
        <stp>9</stp>
        <stp>12/31/2010</stp>
        <stp>1</stp>
        <tr r="C1681" s="2"/>
      </tp>
      <tp>
        <v>1452386132.23</v>
        <stp/>
        <stp>EM_S_STM07_IS</stp>
        <stp>4</stp>
        <stp>300392.SZ</stp>
        <stp>9</stp>
        <stp>12/31/2015</stp>
        <stp>1</stp>
        <tr r="M1686" s="2"/>
      </tp>
      <tp>
        <v>475898119.00999999</v>
        <stp/>
        <stp>EM_S_STM07_IS</stp>
        <stp>4</stp>
        <stp>300393.SZ</stp>
        <stp>9</stp>
        <stp>12/31/2014</stp>
        <stp>1</stp>
        <tr r="K1687" s="2"/>
      </tp>
      <tp>
        <v>150808332.81999999</v>
        <stp/>
        <stp>EM_S_STM07_IS</stp>
        <stp>4</stp>
        <stp>300394.SZ</stp>
        <stp>9</stp>
        <stp>12/31/2013</stp>
        <stp>1</stp>
        <tr r="I1688" s="2"/>
      </tp>
      <tp>
        <v>284881526.58999997</v>
        <stp/>
        <stp>EM_S_STM07_IS</stp>
        <stp>4</stp>
        <stp>300395.SZ</stp>
        <stp>9</stp>
        <stp>12/31/2012</stp>
        <stp>1</stp>
        <tr r="G1689" s="2"/>
      </tp>
      <tp>
        <v>358055014.11000001</v>
        <stp/>
        <stp>EM_S_STM07_IS</stp>
        <stp>4</stp>
        <stp>300396.SZ</stp>
        <stp>9</stp>
        <stp>12/31/2011</stp>
        <stp>1</stp>
        <tr r="E1690" s="2"/>
      </tp>
      <tp>
        <v>296987325.11000001</v>
        <stp/>
        <stp>EM_S_STM07_IS</stp>
        <stp>4</stp>
        <stp>300397.SZ</stp>
        <stp>9</stp>
        <stp>12/31/2010</stp>
        <stp>1</stp>
        <tr r="C1691" s="2"/>
      </tp>
      <tp>
        <v>6809466030.25</v>
        <stp/>
        <stp>EM_S_STM07_IS</stp>
        <stp>4</stp>
        <stp>600372.SH</stp>
        <stp>9</stp>
        <stp>12/31/2015</stp>
        <stp>1</stp>
        <tr r="M2192" s="2"/>
      </tp>
      <tp>
        <v>10503139591.75</v>
        <stp/>
        <stp>EM_S_STM07_IS</stp>
        <stp>4</stp>
        <stp>600373.SH</stp>
        <stp>9</stp>
        <stp>12/31/2014</stp>
        <stp>1</stp>
        <tr r="K2193" s="2"/>
      </tp>
      <tp>
        <v>4475499426.5799999</v>
        <stp/>
        <stp>EM_S_STM07_IS</stp>
        <stp>4</stp>
        <stp>600375.SH</stp>
        <stp>9</stp>
        <stp>12/31/2012</stp>
        <stp>1</stp>
        <tr r="G2194" s="2"/>
      </tp>
      <tp>
        <v>9042481279.8199997</v>
        <stp/>
        <stp>EM_S_STM07_IS</stp>
        <stp>4</stp>
        <stp>600376.SH</stp>
        <stp>9</stp>
        <stp>12/31/2011</stp>
        <stp>1</stp>
        <tr r="E2195" s="2"/>
      </tp>
      <tp>
        <v>6756244112</v>
        <stp/>
        <stp>EM_S_STM07_IS</stp>
        <stp>4</stp>
        <stp>600377.SH</stp>
        <stp>9</stp>
        <stp>12/31/2010</stp>
        <stp>1</stp>
        <tr r="C2196" s="2"/>
      </tp>
      <tp>
        <v>185782491341</v>
        <stp/>
        <stp>EM_S_STM07_IS</stp>
        <stp>4</stp>
        <stp>600362.SH</stp>
        <stp>9</stp>
        <stp>12/31/2015</stp>
        <stp>1</stp>
        <tr r="M2183" s="2"/>
      </tp>
      <tp>
        <v>1957049506.9400001</v>
        <stp/>
        <stp>EM_S_STM07_IS</stp>
        <stp>4</stp>
        <stp>600363.SH</stp>
        <stp>9</stp>
        <stp>12/31/2014</stp>
        <stp>1</stp>
        <tr r="K2184" s="2"/>
      </tp>
      <tp>
        <v>84217807.489999995</v>
        <stp/>
        <stp>EM_S_STM07_IS</stp>
        <stp>4</stp>
        <stp>600365.SH</stp>
        <stp>9</stp>
        <stp>12/31/2012</stp>
        <stp>1</stp>
        <tr r="G2185" s="2"/>
      </tp>
      <tp>
        <v>3940875110.0799999</v>
        <stp/>
        <stp>EM_S_STM07_IS</stp>
        <stp>4</stp>
        <stp>600366.SH</stp>
        <stp>9</stp>
        <stp>12/31/2011</stp>
        <stp>1</stp>
        <tr r="E2186" s="2"/>
      </tp>
      <tp>
        <v>952155769.80999994</v>
        <stp/>
        <stp>EM_S_STM07_IS</stp>
        <stp>4</stp>
        <stp>600367.SH</stp>
        <stp>9</stp>
        <stp>12/31/2010</stp>
        <stp>1</stp>
        <tr r="C2187" s="2"/>
      </tp>
      <tp>
        <v>14842113063.299999</v>
        <stp/>
        <stp>EM_S_STM07_IS</stp>
        <stp>4</stp>
        <stp>600352.SH</stp>
        <stp>9</stp>
        <stp>12/31/2015</stp>
        <stp>1</stp>
        <tr r="M2174" s="2"/>
      </tp>
      <tp>
        <v>545392319.45000005</v>
        <stp/>
        <stp>EM_S_STM07_IS</stp>
        <stp>4</stp>
        <stp>600353.SH</stp>
        <stp>9</stp>
        <stp>12/31/2014</stp>
        <stp>1</stp>
        <tr r="K2175" s="2"/>
      </tp>
      <tp>
        <v>1874811756.5999999</v>
        <stp/>
        <stp>EM_S_STM07_IS</stp>
        <stp>4</stp>
        <stp>600354.SH</stp>
        <stp>9</stp>
        <stp>12/31/2013</stp>
        <stp>1</stp>
        <tr r="I2176" s="2"/>
      </tp>
      <tp>
        <v>276925254.5</v>
        <stp/>
        <stp>EM_S_STM07_IS</stp>
        <stp>4</stp>
        <stp>600355.SH</stp>
        <stp>9</stp>
        <stp>12/31/2012</stp>
        <stp>1</stp>
        <tr r="G2177" s="2"/>
      </tp>
      <tp>
        <v>1327308986.24</v>
        <stp/>
        <stp>EM_S_STM07_IS</stp>
        <stp>4</stp>
        <stp>600356.SH</stp>
        <stp>9</stp>
        <stp>12/31/2011</stp>
        <stp>1</stp>
        <tr r="E2178" s="2"/>
      </tp>
      <tp>
        <v>1310615992.3499999</v>
        <stp/>
        <stp>EM_S_STM07_IS</stp>
        <stp>4</stp>
        <stp>600343.SH</stp>
        <stp>9</stp>
        <stp>12/31/2014</stp>
        <stp>1</stp>
        <tr r="K2168" s="2"/>
      </tp>
      <tp>
        <v>1077046295.1199999</v>
        <stp/>
        <stp>EM_S_STM07_IS</stp>
        <stp>4</stp>
        <stp>600345.SH</stp>
        <stp>9</stp>
        <stp>12/31/2012</stp>
        <stp>1</stp>
        <tr r="G2169" s="2"/>
      </tp>
      <tp>
        <v>935857353.84000003</v>
        <stp/>
        <stp>EM_S_STM07_IS</stp>
        <stp>4</stp>
        <stp>600346.SH</stp>
        <stp>9</stp>
        <stp>12/31/2011</stp>
        <stp>1</stp>
        <tr r="E2170" s="2"/>
      </tp>
      <tp>
        <v>19124658298.900002</v>
        <stp/>
        <stp>EM_S_STM07_IS</stp>
        <stp>4</stp>
        <stp>600332.SH</stp>
        <stp>9</stp>
        <stp>12/31/2015</stp>
        <stp>1</stp>
        <tr r="M2160" s="2"/>
      </tp>
      <tp>
        <v>1641925573</v>
        <stp/>
        <stp>EM_S_STM07_IS</stp>
        <stp>4</stp>
        <stp>600333.SH</stp>
        <stp>9</stp>
        <stp>12/31/2014</stp>
        <stp>1</stp>
        <tr r="K2161" s="2"/>
      </tp>
      <tp>
        <v>62123698889.620003</v>
        <stp/>
        <stp>EM_S_STM07_IS</stp>
        <stp>4</stp>
        <stp>600335.SH</stp>
        <stp>9</stp>
        <stp>12/31/2012</stp>
        <stp>1</stp>
        <tr r="G2162" s="2"/>
      </tp>
      <tp>
        <v>4130343819.6999998</v>
        <stp/>
        <stp>EM_S_STM07_IS</stp>
        <stp>4</stp>
        <stp>600336.SH</stp>
        <stp>9</stp>
        <stp>12/31/2011</stp>
        <stp>1</stp>
        <tr r="E2163" s="2"/>
      </tp>
      <tp>
        <v>2415188131.7199998</v>
        <stp/>
        <stp>EM_S_STM07_IS</stp>
        <stp>4</stp>
        <stp>600337.SH</stp>
        <stp>9</stp>
        <stp>12/31/2010</stp>
        <stp>1</stp>
        <tr r="C2164" s="2"/>
      </tp>
      <tp>
        <v>3802176274.3899999</v>
        <stp/>
        <stp>EM_S_STM07_IS</stp>
        <stp>4</stp>
        <stp>600322.SH</stp>
        <stp>9</stp>
        <stp>12/31/2015</stp>
        <stp>1</stp>
        <tr r="M2151" s="2"/>
      </tp>
      <tp>
        <v>2435295905.79</v>
        <stp/>
        <stp>EM_S_STM07_IS</stp>
        <stp>4</stp>
        <stp>600323.SH</stp>
        <stp>9</stp>
        <stp>12/31/2014</stp>
        <stp>1</stp>
        <tr r="K2152" s="2"/>
      </tp>
      <tp>
        <v>4547332427.6899996</v>
        <stp/>
        <stp>EM_S_STM07_IS</stp>
        <stp>4</stp>
        <stp>600325.SH</stp>
        <stp>9</stp>
        <stp>12/31/2012</stp>
        <stp>1</stp>
        <tr r="G2153" s="2"/>
      </tp>
      <tp>
        <v>1319495639.0799999</v>
        <stp/>
        <stp>EM_S_STM07_IS</stp>
        <stp>4</stp>
        <stp>600326.SH</stp>
        <stp>9</stp>
        <stp>12/31/2011</stp>
        <stp>1</stp>
        <tr r="E2154" s="2"/>
      </tp>
      <tp>
        <v>6344938802.2799997</v>
        <stp/>
        <stp>EM_S_STM07_IS</stp>
        <stp>4</stp>
        <stp>600327.SH</stp>
        <stp>9</stp>
        <stp>12/31/2010</stp>
        <stp>1</stp>
        <tr r="C2155" s="2"/>
      </tp>
      <tp>
        <v>5830596167.5500002</v>
        <stp/>
        <stp>EM_S_STM07_IS</stp>
        <stp>4</stp>
        <stp>600312.SH</stp>
        <stp>9</stp>
        <stp>12/31/2015</stp>
        <stp>1</stp>
        <tr r="M2142" s="2"/>
      </tp>
      <tp>
        <v>3050359595.5700002</v>
        <stp/>
        <stp>EM_S_STM07_IS</stp>
        <stp>4</stp>
        <stp>600313.SH</stp>
        <stp>9</stp>
        <stp>12/31/2014</stp>
        <stp>1</stp>
        <tr r="K2143" s="2"/>
      </tp>
      <tp>
        <v>4504122570.4099998</v>
        <stp/>
        <stp>EM_S_STM07_IS</stp>
        <stp>4</stp>
        <stp>600315.SH</stp>
        <stp>9</stp>
        <stp>12/31/2012</stp>
        <stp>1</stp>
        <tr r="G2144" s="2"/>
      </tp>
      <tp>
        <v>1824655322.5699999</v>
        <stp/>
        <stp>EM_S_STM07_IS</stp>
        <stp>4</stp>
        <stp>600316.SH</stp>
        <stp>9</stp>
        <stp>12/31/2011</stp>
        <stp>1</stp>
        <tr r="E2145" s="2"/>
      </tp>
      <tp>
        <v>2343177356.79</v>
        <stp/>
        <stp>EM_S_STM07_IS</stp>
        <stp>4</stp>
        <stp>600317.SH</stp>
        <stp>9</stp>
        <stp>12/31/2010</stp>
        <stp>1</stp>
        <tr r="C2146" s="2"/>
      </tp>
      <tp>
        <v>642313381.57000005</v>
        <stp/>
        <stp>EM_S_STM07_IS</stp>
        <stp>4</stp>
        <stp>600302.SH</stp>
        <stp>9</stp>
        <stp>12/31/2015</stp>
        <stp>1</stp>
        <tr r="M2133" s="2"/>
      </tp>
      <tp>
        <v>4056480900.7600002</v>
        <stp/>
        <stp>EM_S_STM07_IS</stp>
        <stp>4</stp>
        <stp>600303.SH</stp>
        <stp>9</stp>
        <stp>12/31/2014</stp>
        <stp>1</stp>
        <tr r="K2134" s="2"/>
      </tp>
      <tp>
        <v>1146680714.48</v>
        <stp/>
        <stp>EM_S_STM07_IS</stp>
        <stp>4</stp>
        <stp>600305.SH</stp>
        <stp>9</stp>
        <stp>12/31/2012</stp>
        <stp>1</stp>
        <tr r="G2135" s="2"/>
      </tp>
      <tp>
        <v>1598147669.95</v>
        <stp/>
        <stp>EM_S_STM07_IS</stp>
        <stp>4</stp>
        <stp>600306.SH</stp>
        <stp>9</stp>
        <stp>12/31/2011</stp>
        <stp>1</stp>
        <tr r="E2136" s="2"/>
      </tp>
      <tp>
        <v>39524507359.699997</v>
        <stp/>
        <stp>EM_S_STM07_IS</stp>
        <stp>4</stp>
        <stp>600307.SH</stp>
        <stp>9</stp>
        <stp>12/31/2010</stp>
        <stp>1</stp>
        <tr r="C2137" s="2"/>
      </tp>
      <tp>
        <v>1098154269.97</v>
        <stp/>
        <stp>EM_S_STM07_IS</stp>
        <stp>4</stp>
        <stp>600392.SH</stp>
        <stp>9</stp>
        <stp>12/31/2015</stp>
        <stp>1</stp>
        <tr r="M2210" s="2"/>
      </tp>
      <tp>
        <v>891304106.05999994</v>
        <stp/>
        <stp>EM_S_STM07_IS</stp>
        <stp>4</stp>
        <stp>600393.SH</stp>
        <stp>9</stp>
        <stp>12/31/2014</stp>
        <stp>1</stp>
        <tr r="K2211" s="2"/>
      </tp>
      <tp>
        <v>7882292378.46</v>
        <stp/>
        <stp>EM_S_STM07_IS</stp>
        <stp>4</stp>
        <stp>600395.SH</stp>
        <stp>9</stp>
        <stp>12/31/2012</stp>
        <stp>1</stp>
        <tr r="G2212" s="2"/>
      </tp>
      <tp>
        <v>3218255699.2399998</v>
        <stp/>
        <stp>EM_S_STM07_IS</stp>
        <stp>4</stp>
        <stp>600396.SH</stp>
        <stp>9</stp>
        <stp>12/31/2011</stp>
        <stp>1</stp>
        <tr r="E2213" s="2"/>
      </tp>
      <tp>
        <v>1199074046.51</v>
        <stp/>
        <stp>EM_S_STM07_IS</stp>
        <stp>4</stp>
        <stp>600397.SH</stp>
        <stp>9</stp>
        <stp>12/31/2010</stp>
        <stp>1</stp>
        <tr r="C2214" s="2"/>
      </tp>
      <tp>
        <v>217699521.56999999</v>
        <stp/>
        <stp>EM_S_STM07_IS</stp>
        <stp>4</stp>
        <stp>600382.SH</stp>
        <stp>9</stp>
        <stp>12/31/2015</stp>
        <stp>1</stp>
        <tr r="M2201" s="2"/>
      </tp>
      <tp>
        <v>45636377981.629997</v>
        <stp/>
        <stp>EM_S_STM07_IS</stp>
        <stp>4</stp>
        <stp>600383.SH</stp>
        <stp>9</stp>
        <stp>12/31/2014</stp>
        <stp>1</stp>
        <tr r="K2202" s="2"/>
      </tp>
      <tp>
        <v>4977842.1399999997</v>
        <stp/>
        <stp>EM_S_STM07_IS</stp>
        <stp>4</stp>
        <stp>600385.SH</stp>
        <stp>9</stp>
        <stp>12/31/2012</stp>
        <stp>1</stp>
        <tr r="G2203" s="2"/>
      </tp>
      <tp>
        <v>2424241063.8400002</v>
        <stp/>
        <stp>EM_S_STM07_IS</stp>
        <stp>4</stp>
        <stp>600386.SH</stp>
        <stp>9</stp>
        <stp>12/31/2011</stp>
        <stp>1</stp>
        <tr r="E2204" s="2"/>
      </tp>
      <tp>
        <v>1475961726.8</v>
        <stp/>
        <stp>EM_S_STM07_IS</stp>
        <stp>4</stp>
        <stp>600387.SH</stp>
        <stp>9</stp>
        <stp>12/31/2010</stp>
        <stp>1</stp>
        <tr r="C2205" s="2"/>
      </tp>
      <tp t="s">
        <v/>
        <stp/>
        <stp>EM_S_STM07_IS</stp>
        <stp>4</stp>
        <stp>603877.SH</stp>
        <stp>9</stp>
        <stp>12/31/2010</stp>
        <stp>1</stp>
        <tr r="C3033" s="2"/>
      </tp>
      <tp>
        <v>1196492220.95</v>
        <stp/>
        <stp>EM_S_STM07_IS</stp>
        <stp>4</stp>
        <stp>603866.SH</stp>
        <stp>9</stp>
        <stp>12/31/2011</stp>
        <stp>1</stp>
        <tr r="E3030" s="2"/>
      </tp>
      <tp>
        <v>2571373972.0500002</v>
        <stp/>
        <stp>EM_S_STM07_IS</stp>
        <stp>4</stp>
        <stp>603843.SH</stp>
        <stp>9</stp>
        <stp>12/31/2014</stp>
        <stp>1</stp>
        <tr r="K3026" s="2"/>
      </tp>
      <tp>
        <v>511811868.89999998</v>
        <stp/>
        <stp>EM_S_STM07_IS</stp>
        <stp>4</stp>
        <stp>603822.SH</stp>
        <stp>9</stp>
        <stp>12/31/2015</stp>
        <stp>1</stp>
        <tr r="M3022" s="2"/>
      </tp>
      <tp>
        <v>1267983304.1099999</v>
        <stp/>
        <stp>EM_S_STM07_IS</stp>
        <stp>4</stp>
        <stp>603823.SH</stp>
        <stp>9</stp>
        <stp>12/31/2014</stp>
        <stp>1</stp>
        <tr r="K3023" s="2"/>
      </tp>
      <tp>
        <v>2062642900</v>
        <stp/>
        <stp>EM_S_STM07_IS</stp>
        <stp>4</stp>
        <stp>603816.SH</stp>
        <stp>9</stp>
        <stp>12/31/2011</stp>
        <stp>1</stp>
        <tr r="E3019" s="2"/>
      </tp>
      <tp>
        <v>2458589442.1500001</v>
        <stp/>
        <stp>EM_S_STM07_IS</stp>
        <stp>4</stp>
        <stp>603806.SH</stp>
        <stp>9</stp>
        <stp>12/31/2011</stp>
        <stp>1</stp>
        <tr r="E3017" s="2"/>
      </tp>
      <tp>
        <v>3942877295</v>
        <stp/>
        <stp>EM_S_STM07_IS</stp>
        <stp>4</stp>
        <stp>603883.SH</stp>
        <stp>9</stp>
        <stp>12/31/2014</stp>
        <stp>1</stp>
        <tr r="K3035" s="2"/>
      </tp>
      <tp>
        <v>4449245512.2700005</v>
        <stp/>
        <stp>EM_S_STM07_IS</stp>
        <stp>4</stp>
        <stp>603885.SH</stp>
        <stp>9</stp>
        <stp>12/31/2012</stp>
        <stp>1</stp>
        <tr r="G3036" s="2"/>
      </tp>
      <tp>
        <v>1024155548.38</v>
        <stp/>
        <stp>EM_S_STM07_IS</stp>
        <stp>4</stp>
        <stp>603886.SH</stp>
        <stp>9</stp>
        <stp>12/31/2011</stp>
        <stp>1</stp>
        <tr r="E3037" s="2"/>
      </tp>
      <tp t="s">
        <v/>
        <stp/>
        <stp>EM_S_STM07_IS</stp>
        <stp>4</stp>
        <stp>603887.SH</stp>
        <stp>9</stp>
        <stp>12/31/2010</stp>
        <stp>1</stp>
        <tr r="C3038" s="2"/>
      </tp>
      <tp t="s">
        <v/>
        <stp/>
        <stp>EM_S_STM07_IS</stp>
        <stp>4</stp>
        <stp>603977.SH</stp>
        <stp>9</stp>
        <stp>12/31/2010</stp>
        <stp>1</stp>
        <tr r="C3056" s="2"/>
      </tp>
      <tp>
        <v>726538464.45000005</v>
        <stp/>
        <stp>EM_S_STM07_IS</stp>
        <stp>4</stp>
        <stp>603936.SH</stp>
        <stp>9</stp>
        <stp>12/31/2011</stp>
        <stp>1</stp>
        <tr r="E3050" s="2"/>
      </tp>
      <tp>
        <v>6662382123.4499998</v>
        <stp/>
        <stp>EM_S_STM07_IS</stp>
        <stp>4</stp>
        <stp>603993.SH</stp>
        <stp>9</stp>
        <stp>12/31/2014</stp>
        <stp>1</stp>
        <tr r="K3063" s="2"/>
      </tp>
      <tp>
        <v>1148388000</v>
        <stp/>
        <stp>EM_S_STM07_IS</stp>
        <stp>4</stp>
        <stp>603996.SH</stp>
        <stp>9</stp>
        <stp>12/31/2011</stp>
        <stp>1</stp>
        <tr r="E3064" s="2"/>
      </tp>
      <tp t="s">
        <v/>
        <stp/>
        <stp>EM_S_STM07_IS</stp>
        <stp>4</stp>
        <stp>603997.SH</stp>
        <stp>9</stp>
        <stp>12/31/2010</stp>
        <stp>1</stp>
        <tr r="C3065" s="2"/>
      </tp>
      <tp>
        <v>321846304.44</v>
        <stp/>
        <stp>EM_S_STM07_IS</stp>
        <stp>4</stp>
        <stp>603986.SH</stp>
        <stp>9</stp>
        <stp>12/31/2011</stp>
        <stp>1</stp>
        <tr r="E3058" s="2"/>
      </tp>
      <tp t="s">
        <v/>
        <stp/>
        <stp>EM_S_STM07_IS</stp>
        <stp>4</stp>
        <stp>603987.SH</stp>
        <stp>9</stp>
        <stp>12/31/2010</stp>
        <stp>1</stp>
        <tr r="C3059" s="2"/>
      </tp>
      <tp>
        <v>935110228.58000004</v>
        <stp/>
        <stp>EM_S_STM07_IS</stp>
        <stp>4</stp>
        <stp>603456.SH</stp>
        <stp>9</stp>
        <stp>12/31/2011</stp>
        <stp>1</stp>
        <tr r="E2951" s="2"/>
      </tp>
      <tp>
        <v>276607748.67000002</v>
        <stp/>
        <stp>EM_S_STM07_IS</stp>
        <stp>4</stp>
        <stp>603444.SH</stp>
        <stp>9</stp>
        <stp>12/31/2013</stp>
        <stp>1</stp>
        <tr r="I2950" s="2"/>
      </tp>
      <tp>
        <v>179354700</v>
        <stp/>
        <stp>EM_S_STM07_IS</stp>
        <stp>4</stp>
        <stp>603416.SH</stp>
        <stp>9</stp>
        <stp>12/31/2011</stp>
        <stp>1</stp>
        <tr r="E2948" s="2"/>
      </tp>
      <tp t="s">
        <v/>
        <stp/>
        <stp>EM_S_STM07_IS</stp>
        <stp>4</stp>
        <stp>603577.SH</stp>
        <stp>9</stp>
        <stp>12/31/2010</stp>
        <stp>1</stp>
        <tr r="C2966" s="2"/>
      </tp>
      <tp>
        <v>412624868.62</v>
        <stp/>
        <stp>EM_S_STM07_IS</stp>
        <stp>4</stp>
        <stp>603566.SH</stp>
        <stp>9</stp>
        <stp>12/31/2011</stp>
        <stp>1</stp>
        <tr r="E2962" s="2"/>
      </tp>
      <tp t="s">
        <v/>
        <stp/>
        <stp>EM_S_STM07_IS</stp>
        <stp>4</stp>
        <stp>603567.SH</stp>
        <stp>9</stp>
        <stp>12/31/2010</stp>
        <stp>1</stp>
        <tr r="C2963" s="2"/>
      </tp>
      <tp>
        <v>2855425143.9499998</v>
        <stp/>
        <stp>EM_S_STM07_IS</stp>
        <stp>4</stp>
        <stp>603555.SH</stp>
        <stp>9</stp>
        <stp>12/31/2012</stp>
        <stp>1</stp>
        <tr r="G2958" s="2"/>
      </tp>
      <tp>
        <v>1092070501.1199999</v>
        <stp/>
        <stp>EM_S_STM07_IS</stp>
        <stp>4</stp>
        <stp>603556.SH</stp>
        <stp>9</stp>
        <stp>12/31/2011</stp>
        <stp>1</stp>
        <tr r="E2959" s="2"/>
      </tp>
      <tp>
        <v>3138209737.1599998</v>
        <stp/>
        <stp>EM_S_STM07_IS</stp>
        <stp>4</stp>
        <stp>603515.SH</stp>
        <stp>9</stp>
        <stp>12/31/2012</stp>
        <stp>1</stp>
        <tr r="G2953" s="2"/>
      </tp>
      <tp>
        <v>716212277.01999998</v>
        <stp/>
        <stp>EM_S_STM07_IS</stp>
        <stp>4</stp>
        <stp>603585.SH</stp>
        <stp>9</stp>
        <stp>12/31/2012</stp>
        <stp>1</stp>
        <tr r="G2968" s="2"/>
      </tp>
      <tp>
        <v>308183813.33999997</v>
        <stp/>
        <stp>EM_S_STM07_IS</stp>
        <stp>4</stp>
        <stp>603663.SH</stp>
        <stp>9</stp>
        <stp>12/31/2014</stp>
        <stp>1</stp>
        <tr r="K2987" s="2"/>
      </tp>
      <tp t="s">
        <v/>
        <stp/>
        <stp>EM_S_STM07_IS</stp>
        <stp>4</stp>
        <stp>603667.SH</stp>
        <stp>9</stp>
        <stp>12/31/2010</stp>
        <stp>1</stp>
        <tr r="C2988" s="2"/>
      </tp>
      <tp>
        <v>328809487.23000002</v>
        <stp/>
        <stp>EM_S_STM07_IS</stp>
        <stp>4</stp>
        <stp>603633.SH</stp>
        <stp>9</stp>
        <stp>12/31/2014</stp>
        <stp>1</stp>
        <tr r="K2982" s="2"/>
      </tp>
      <tp>
        <v>218920917.66999999</v>
        <stp/>
        <stp>EM_S_STM07_IS</stp>
        <stp>4</stp>
        <stp>603636.SH</stp>
        <stp>9</stp>
        <stp>12/31/2011</stp>
        <stp>1</stp>
        <tr r="E2983" s="2"/>
      </tp>
      <tp>
        <v>481654061.82999998</v>
        <stp/>
        <stp>EM_S_STM07_IS</stp>
        <stp>4</stp>
        <stp>603616.SH</stp>
        <stp>9</stp>
        <stp>12/31/2011</stp>
        <stp>1</stp>
        <tr r="E2979" s="2"/>
      </tp>
      <tp>
        <v>1212291797.6199999</v>
        <stp/>
        <stp>EM_S_STM07_IS</stp>
        <stp>4</stp>
        <stp>603606.SH</stp>
        <stp>9</stp>
        <stp>12/31/2011</stp>
        <stp>1</stp>
        <tr r="E2975" s="2"/>
      </tp>
      <tp>
        <v>270651223.06999999</v>
        <stp/>
        <stp>EM_S_STM07_IS</stp>
        <stp>4</stp>
        <stp>603696.SH</stp>
        <stp>9</stp>
        <stp>12/31/2011</stp>
        <stp>1</stp>
        <tr r="E2995" s="2"/>
      </tp>
      <tp>
        <v>623792196.77999997</v>
        <stp/>
        <stp>EM_S_STM07_IS</stp>
        <stp>4</stp>
        <stp>603686.SH</stp>
        <stp>9</stp>
        <stp>12/31/2011</stp>
        <stp>1</stp>
        <tr r="E2991" s="2"/>
      </tp>
      <tp>
        <v>1795791500</v>
        <stp/>
        <stp>EM_S_STM07_IS</stp>
        <stp>4</stp>
        <stp>603777.SH</stp>
        <stp>9</stp>
        <stp>12/31/2010</stp>
        <stp>1</stp>
        <tr r="C3009" s="2"/>
      </tp>
      <tp>
        <v>6835784381.1000004</v>
        <stp/>
        <stp>EM_S_STM07_IS</stp>
        <stp>4</stp>
        <stp>603766.SH</stp>
        <stp>9</stp>
        <stp>12/31/2011</stp>
        <stp>1</stp>
        <tr r="E3008" s="2"/>
      </tp>
      <tp t="s">
        <v/>
        <stp/>
        <stp>EM_S_STM07_IS</stp>
        <stp>4</stp>
        <stp>603737.SH</stp>
        <stp>9</stp>
        <stp>12/31/2010</stp>
        <stp>1</stp>
        <tr r="C3006" s="2"/>
      </tp>
      <tp>
        <v>565445789.17999995</v>
        <stp/>
        <stp>EM_S_STM07_IS</stp>
        <stp>4</stp>
        <stp>603726.SH</stp>
        <stp>9</stp>
        <stp>12/31/2011</stp>
        <stp>1</stp>
        <tr r="E3003" s="2"/>
      </tp>
      <tp t="s">
        <v/>
        <stp/>
        <stp>EM_S_STM07_IS</stp>
        <stp>4</stp>
        <stp>603727.SH</stp>
        <stp>9</stp>
        <stp>12/31/2010</stp>
        <stp>1</stp>
        <tr r="C3004" s="2"/>
      </tp>
      <tp>
        <v>193737748.47999999</v>
        <stp/>
        <stp>EM_S_STM07_IS</stp>
        <stp>4</stp>
        <stp>603716.SH</stp>
        <stp>9</stp>
        <stp>12/31/2011</stp>
        <stp>1</stp>
        <tr r="E3001" s="2"/>
      </tp>
      <tp>
        <v>397681065.11000001</v>
        <stp/>
        <stp>EM_S_STM07_IS</stp>
        <stp>4</stp>
        <stp>603703.SH</stp>
        <stp>9</stp>
        <stp>12/31/2014</stp>
        <stp>1</stp>
        <tr r="K2999" s="2"/>
      </tp>
      <tp>
        <v>1432872150.27</v>
        <stp/>
        <stp>EM_S_STM07_IS</stp>
        <stp>4</stp>
        <stp>603077.SH</stp>
        <stp>9</stp>
        <stp>12/31/2010</stp>
        <stp>1</stp>
        <tr r="C2881" s="2"/>
      </tp>
      <tp>
        <v>418381006.48000002</v>
        <stp/>
        <stp>EM_S_STM07_IS</stp>
        <stp>4</stp>
        <stp>603066.SH</stp>
        <stp>9</stp>
        <stp>12/31/2011</stp>
        <stp>1</stp>
        <tr r="E2878" s="2"/>
      </tp>
      <tp t="s">
        <v/>
        <stp/>
        <stp>EM_S_STM07_IS</stp>
        <stp>4</stp>
        <stp>603067.SH</stp>
        <stp>9</stp>
        <stp>12/31/2010</stp>
        <stp>1</stp>
        <tr r="C2879" s="2"/>
      </tp>
      <tp>
        <v>327846553.31999999</v>
        <stp/>
        <stp>EM_S_STM07_IS</stp>
        <stp>4</stp>
        <stp>603032.SH</stp>
        <stp>9</stp>
        <stp>12/31/2015</stp>
        <stp>1</stp>
        <tr r="M2870" s="2"/>
      </tp>
      <tp>
        <v>928156585.53999996</v>
        <stp/>
        <stp>EM_S_STM07_IS</stp>
        <stp>4</stp>
        <stp>603033.SH</stp>
        <stp>9</stp>
        <stp>12/31/2014</stp>
        <stp>1</stp>
        <tr r="K2871" s="2"/>
      </tp>
      <tp>
        <v>821077759.75</v>
        <stp/>
        <stp>EM_S_STM07_IS</stp>
        <stp>4</stp>
        <stp>603035.SH</stp>
        <stp>9</stp>
        <stp>12/31/2012</stp>
        <stp>1</stp>
        <tr r="G2872" s="2"/>
      </tp>
      <tp>
        <v>258992974.41999999</v>
        <stp/>
        <stp>EM_S_STM07_IS</stp>
        <stp>4</stp>
        <stp>603036.SH</stp>
        <stp>9</stp>
        <stp>12/31/2011</stp>
        <stp>1</stp>
        <tr r="E2873" s="2"/>
      </tp>
      <tp>
        <v>502858033.74000001</v>
        <stp/>
        <stp>EM_S_STM07_IS</stp>
        <stp>4</stp>
        <stp>603022.SH</stp>
        <stp>9</stp>
        <stp>12/31/2015</stp>
        <stp>1</stp>
        <tr r="M2861" s="2"/>
      </tp>
      <tp>
        <v>202622026.09999999</v>
        <stp/>
        <stp>EM_S_STM07_IS</stp>
        <stp>4</stp>
        <stp>603023.SH</stp>
        <stp>9</stp>
        <stp>12/31/2014</stp>
        <stp>1</stp>
        <tr r="K2862" s="2"/>
      </tp>
      <tp>
        <v>546984644.13999999</v>
        <stp/>
        <stp>EM_S_STM07_IS</stp>
        <stp>4</stp>
        <stp>603025.SH</stp>
        <stp>9</stp>
        <stp>12/31/2012</stp>
        <stp>1</stp>
        <tr r="G2863" s="2"/>
      </tp>
      <tp>
        <v>2309945076.4099998</v>
        <stp/>
        <stp>EM_S_STM07_IS</stp>
        <stp>4</stp>
        <stp>603026.SH</stp>
        <stp>9</stp>
        <stp>12/31/2011</stp>
        <stp>1</stp>
        <tr r="E2864" s="2"/>
      </tp>
      <tp t="s">
        <v/>
        <stp/>
        <stp>EM_S_STM07_IS</stp>
        <stp>4</stp>
        <stp>603027.SH</stp>
        <stp>9</stp>
        <stp>12/31/2010</stp>
        <stp>1</stp>
        <tr r="C2865" s="2"/>
      </tp>
      <tp>
        <v>1007113801.52</v>
        <stp/>
        <stp>EM_S_STM07_IS</stp>
        <stp>4</stp>
        <stp>603012.SH</stp>
        <stp>9</stp>
        <stp>12/31/2015</stp>
        <stp>1</stp>
        <tr r="M2853" s="2"/>
      </tp>
      <tp>
        <v>371999329.52999997</v>
        <stp/>
        <stp>EM_S_STM07_IS</stp>
        <stp>4</stp>
        <stp>603015.SH</stp>
        <stp>9</stp>
        <stp>12/31/2012</stp>
        <stp>1</stp>
        <tr r="G2854" s="2"/>
      </tp>
      <tp>
        <v>338457293.73000002</v>
        <stp/>
        <stp>EM_S_STM07_IS</stp>
        <stp>4</stp>
        <stp>603016.SH</stp>
        <stp>9</stp>
        <stp>12/31/2011</stp>
        <stp>1</stp>
        <tr r="E2855" s="2"/>
      </tp>
      <tp t="s">
        <v/>
        <stp/>
        <stp>EM_S_STM07_IS</stp>
        <stp>4</stp>
        <stp>603017.SH</stp>
        <stp>9</stp>
        <stp>12/31/2010</stp>
        <stp>1</stp>
        <tr r="C2856" s="2"/>
      </tp>
      <tp>
        <v>950913681.03999996</v>
        <stp/>
        <stp>EM_S_STM07_IS</stp>
        <stp>4</stp>
        <stp>603002.SH</stp>
        <stp>9</stp>
        <stp>12/31/2015</stp>
        <stp>1</stp>
        <tr r="M2844" s="2"/>
      </tp>
      <tp>
        <v>5278808984.6099997</v>
        <stp/>
        <stp>EM_S_STM07_IS</stp>
        <stp>4</stp>
        <stp>603003.SH</stp>
        <stp>9</stp>
        <stp>12/31/2014</stp>
        <stp>1</stp>
        <tr r="K2845" s="2"/>
      </tp>
      <tp>
        <v>337332771.26999998</v>
        <stp/>
        <stp>EM_S_STM07_IS</stp>
        <stp>4</stp>
        <stp>603005.SH</stp>
        <stp>9</stp>
        <stp>12/31/2012</stp>
        <stp>1</stp>
        <tr r="G2846" s="2"/>
      </tp>
      <tp>
        <v>324940954.06</v>
        <stp/>
        <stp>EM_S_STM07_IS</stp>
        <stp>4</stp>
        <stp>603006.SH</stp>
        <stp>9</stp>
        <stp>12/31/2011</stp>
        <stp>1</stp>
        <tr r="E2847" s="2"/>
      </tp>
      <tp t="s">
        <v/>
        <stp/>
        <stp>EM_S_STM07_IS</stp>
        <stp>4</stp>
        <stp>603007.SH</stp>
        <stp>9</stp>
        <stp>12/31/2010</stp>
        <stp>1</stp>
        <tr r="C2848" s="2"/>
      </tp>
      <tp>
        <v>222088064.74000001</v>
        <stp/>
        <stp>EM_S_STM07_IS</stp>
        <stp>4</stp>
        <stp>603085.SH</stp>
        <stp>9</stp>
        <stp>12/31/2012</stp>
        <stp>1</stp>
        <tr r="G2882" s="2"/>
      </tp>
      <tp>
        <v>1400251762.04</v>
        <stp/>
        <stp>EM_S_STM07_IS</stp>
        <stp>4</stp>
        <stp>603166.SH</stp>
        <stp>9</stp>
        <stp>12/31/2011</stp>
        <stp>1</stp>
        <tr r="E2901" s="2"/>
      </tp>
      <tp>
        <v>1042567553.8200001</v>
        <stp/>
        <stp>EM_S_STM07_IS</stp>
        <stp>4</stp>
        <stp>603167.SH</stp>
        <stp>9</stp>
        <stp>12/31/2010</stp>
        <stp>1</stp>
        <tr r="C2902" s="2"/>
      </tp>
      <tp>
        <v>6141543762.8800001</v>
        <stp/>
        <stp>EM_S_STM07_IS</stp>
        <stp>4</stp>
        <stp>603123.SH</stp>
        <stp>9</stp>
        <stp>12/31/2014</stp>
        <stp>1</stp>
        <tr r="K2894" s="2"/>
      </tp>
      <tp>
        <v>1326194545.25</v>
        <stp/>
        <stp>EM_S_STM07_IS</stp>
        <stp>4</stp>
        <stp>603126.SH</stp>
        <stp>9</stp>
        <stp>12/31/2011</stp>
        <stp>1</stp>
        <tr r="E2895" s="2"/>
      </tp>
      <tp>
        <v>2717933384.8099999</v>
        <stp/>
        <stp>EM_S_STM07_IS</stp>
        <stp>4</stp>
        <stp>603116.SH</stp>
        <stp>9</stp>
        <stp>12/31/2011</stp>
        <stp>1</stp>
        <tr r="E2891" s="2"/>
      </tp>
      <tp t="s">
        <v/>
        <stp/>
        <stp>EM_S_STM07_IS</stp>
        <stp>4</stp>
        <stp>603117.SH</stp>
        <stp>9</stp>
        <stp>12/31/2010</stp>
        <stp>1</stp>
        <tr r="C2892" s="2"/>
      </tp>
      <tp>
        <v>936167918.52999997</v>
        <stp/>
        <stp>EM_S_STM07_IS</stp>
        <stp>4</stp>
        <stp>603186.SH</stp>
        <stp>9</stp>
        <stp>12/31/2011</stp>
        <stp>1</stp>
        <tr r="E2905" s="2"/>
      </tp>
      <tp>
        <v>420948237.49000001</v>
        <stp/>
        <stp>EM_S_STM07_IS</stp>
        <stp>4</stp>
        <stp>603266.SH</stp>
        <stp>9</stp>
        <stp>12/31/2011</stp>
        <stp>1</stp>
        <tr r="E2918" s="2"/>
      </tp>
      <tp>
        <v>448595640.89999998</v>
        <stp/>
        <stp>EM_S_STM07_IS</stp>
        <stp>4</stp>
        <stp>603222.SH</stp>
        <stp>9</stp>
        <stp>12/31/2015</stp>
        <stp>1</stp>
        <tr r="M2912" s="2"/>
      </tp>
      <tp>
        <v>1214681706.05</v>
        <stp/>
        <stp>EM_S_STM07_IS</stp>
        <stp>4</stp>
        <stp>603223.SH</stp>
        <stp>9</stp>
        <stp>12/31/2014</stp>
        <stp>1</stp>
        <tr r="K2913" s="2"/>
      </tp>
      <tp t="s">
        <v/>
        <stp/>
        <stp>EM_S_STM07_IS</stp>
        <stp>4</stp>
        <stp>603227.SH</stp>
        <stp>9</stp>
        <stp>12/31/2010</stp>
        <stp>1</stp>
        <tr r="C2914" s="2"/>
      </tp>
      <tp>
        <v>217013920.03999999</v>
        <stp/>
        <stp>EM_S_STM07_IS</stp>
        <stp>4</stp>
        <stp>603203.SH</stp>
        <stp>9</stp>
        <stp>12/31/2014</stp>
        <stp>1</stp>
        <tr r="K2910" s="2"/>
      </tp>
      <tp t="s">
        <v/>
        <stp/>
        <stp>EM_S_STM07_IS</stp>
        <stp>4</stp>
        <stp>603377.SH</stp>
        <stp>9</stp>
        <stp>12/31/2010</stp>
        <stp>1</stp>
        <tr r="C2943" s="2"/>
      </tp>
      <tp>
        <v>3094996696.9899998</v>
        <stp/>
        <stp>EM_S_STM07_IS</stp>
        <stp>4</stp>
        <stp>603366.SH</stp>
        <stp>9</stp>
        <stp>12/31/2011</stp>
        <stp>1</stp>
        <tr r="E2940" s="2"/>
      </tp>
      <tp>
        <v>3357314635.3200002</v>
        <stp/>
        <stp>EM_S_STM07_IS</stp>
        <stp>4</stp>
        <stp>603355.SH</stp>
        <stp>9</stp>
        <stp>12/31/2012</stp>
        <stp>1</stp>
        <tr r="G2939" s="2"/>
      </tp>
      <tp>
        <v>606905688.63</v>
        <stp/>
        <stp>EM_S_STM07_IS</stp>
        <stp>4</stp>
        <stp>603333.SH</stp>
        <stp>9</stp>
        <stp>12/31/2014</stp>
        <stp>1</stp>
        <tr r="K2935" s="2"/>
      </tp>
      <tp>
        <v>386131520.47000003</v>
        <stp/>
        <stp>EM_S_STM07_IS</stp>
        <stp>4</stp>
        <stp>603336.SH</stp>
        <stp>9</stp>
        <stp>12/31/2011</stp>
        <stp>1</stp>
        <tr r="E2936" s="2"/>
      </tp>
      <tp>
        <v>694067728.55999994</v>
        <stp/>
        <stp>EM_S_STM07_IS</stp>
        <stp>4</stp>
        <stp>603322.SH</stp>
        <stp>9</stp>
        <stp>12/31/2015</stp>
        <stp>1</stp>
        <tr r="M2932" s="2"/>
      </tp>
      <tp>
        <v>2430010000</v>
        <stp/>
        <stp>EM_S_STM07_IS</stp>
        <stp>4</stp>
        <stp>603323.SH</stp>
        <stp>9</stp>
        <stp>12/31/2014</stp>
        <stp>1</stp>
        <tr r="K2933" s="2"/>
      </tp>
      <tp>
        <v>1162150166.7</v>
        <stp/>
        <stp>EM_S_STM07_IS</stp>
        <stp>4</stp>
        <stp>603313.SH</stp>
        <stp>9</stp>
        <stp>12/31/2014</stp>
        <stp>1</stp>
        <tr r="K2928" s="2"/>
      </tp>
      <tp>
        <v>391042198.30000001</v>
        <stp/>
        <stp>EM_S_STM07_IS</stp>
        <stp>4</stp>
        <stp>603315.SH</stp>
        <stp>9</stp>
        <stp>12/31/2012</stp>
        <stp>1</stp>
        <tr r="G2929" s="2"/>
      </tp>
      <tp>
        <v>275006880.04000002</v>
        <stp/>
        <stp>EM_S_STM07_IS</stp>
        <stp>4</stp>
        <stp>603306.SH</stp>
        <stp>9</stp>
        <stp>12/31/2011</stp>
        <stp>1</stp>
        <tr r="E2924" s="2"/>
      </tp>
      <tp>
        <v>1012634273.5</v>
        <stp/>
        <stp>EM_S_STM07_IS</stp>
        <stp>4</stp>
        <stp>603393.SH</stp>
        <stp>9</stp>
        <stp>12/31/2014</stp>
        <stp>1</stp>
        <tr r="K2945" s="2"/>
      </tp>
      <tp>
        <v>753613907.73000002</v>
        <stp/>
        <stp>EM_S_STM07_IS</stp>
        <stp>4</stp>
        <stp>002832.SZ</stp>
        <stp>9</stp>
        <stp>12/31/2015</stp>
        <stp>1</stp>
        <tr r="M1291" s="2"/>
      </tp>
      <tp>
        <v>415757091.06999999</v>
        <stp/>
        <stp>EM_S_STM07_IS</stp>
        <stp>4</stp>
        <stp>002833.SZ</stp>
        <stp>9</stp>
        <stp>12/31/2014</stp>
        <stp>1</stp>
        <tr r="K1292" s="2"/>
      </tp>
      <tp>
        <v>353894100</v>
        <stp/>
        <stp>EM_S_STM07_IS</stp>
        <stp>4</stp>
        <stp>002835.SZ</stp>
        <stp>9</stp>
        <stp>12/31/2012</stp>
        <stp>1</stp>
        <tr r="G1293" s="2"/>
      </tp>
      <tp>
        <v>211340220.03999999</v>
        <stp/>
        <stp>EM_S_STM07_IS</stp>
        <stp>4</stp>
        <stp>002836.SZ</stp>
        <stp>9</stp>
        <stp>12/31/2011</stp>
        <stp>1</stp>
        <tr r="E1294" s="2"/>
      </tp>
      <tp t="s">
        <v/>
        <stp/>
        <stp>EM_S_STM07_IS</stp>
        <stp>4</stp>
        <stp>002837.SZ</stp>
        <stp>9</stp>
        <stp>12/31/2010</stp>
        <stp>1</stp>
        <tr r="C1295" s="2"/>
      </tp>
      <tp>
        <v>2598806004.0700002</v>
        <stp/>
        <stp>EM_S_STM07_IS</stp>
        <stp>4</stp>
        <stp>002822.SZ</stp>
        <stp>9</stp>
        <stp>12/31/2015</stp>
        <stp>1</stp>
        <tr r="M1281" s="2"/>
      </tp>
      <tp>
        <v>829966537.74000001</v>
        <stp/>
        <stp>EM_S_STM07_IS</stp>
        <stp>4</stp>
        <stp>002823.SZ</stp>
        <stp>9</stp>
        <stp>12/31/2014</stp>
        <stp>1</stp>
        <tr r="K1282" s="2"/>
      </tp>
      <tp>
        <v>656835232.20000005</v>
        <stp/>
        <stp>EM_S_STM07_IS</stp>
        <stp>4</stp>
        <stp>002824.SZ</stp>
        <stp>9</stp>
        <stp>12/31/2013</stp>
        <stp>1</stp>
        <tr r="I1283" s="2"/>
      </tp>
      <tp>
        <v>478612165.76999998</v>
        <stp/>
        <stp>EM_S_STM07_IS</stp>
        <stp>4</stp>
        <stp>002825.SZ</stp>
        <stp>9</stp>
        <stp>12/31/2012</stp>
        <stp>1</stp>
        <tr r="G1284" s="2"/>
      </tp>
      <tp t="s">
        <v/>
        <stp/>
        <stp>EM_S_STM07_IS</stp>
        <stp>4</stp>
        <stp>002826.SZ</stp>
        <stp>9</stp>
        <stp>12/31/2011</stp>
        <stp>1</stp>
        <tr r="E1285" s="2"/>
      </tp>
      <tp t="s">
        <v/>
        <stp/>
        <stp>EM_S_STM07_IS</stp>
        <stp>4</stp>
        <stp>002827.SZ</stp>
        <stp>9</stp>
        <stp>12/31/2010</stp>
        <stp>1</stp>
        <tr r="C1286" s="2"/>
      </tp>
      <tp>
        <v>1131489047.3800001</v>
        <stp/>
        <stp>EM_S_STM07_IS</stp>
        <stp>4</stp>
        <stp>002812.SZ</stp>
        <stp>9</stp>
        <stp>12/31/2015</stp>
        <stp>1</stp>
        <tr r="M1272" s="2"/>
      </tp>
      <tp>
        <v>982589397.17999995</v>
        <stp/>
        <stp>EM_S_STM07_IS</stp>
        <stp>4</stp>
        <stp>002813.SZ</stp>
        <stp>9</stp>
        <stp>12/31/2014</stp>
        <stp>1</stp>
        <tr r="K1273" s="2"/>
      </tp>
      <tp>
        <v>1105311870.0999999</v>
        <stp/>
        <stp>EM_S_STM07_IS</stp>
        <stp>4</stp>
        <stp>002815.SZ</stp>
        <stp>9</stp>
        <stp>12/31/2012</stp>
        <stp>1</stp>
        <tr r="G1274" s="2"/>
      </tp>
      <tp>
        <v>288243577.76999998</v>
        <stp/>
        <stp>EM_S_STM07_IS</stp>
        <stp>4</stp>
        <stp>002816.SZ</stp>
        <stp>9</stp>
        <stp>12/31/2011</stp>
        <stp>1</stp>
        <tr r="E1275" s="2"/>
      </tp>
      <tp t="s">
        <v/>
        <stp/>
        <stp>EM_S_STM07_IS</stp>
        <stp>4</stp>
        <stp>002817.SZ</stp>
        <stp>9</stp>
        <stp>12/31/2010</stp>
        <stp>1</stp>
        <tr r="C1276" s="2"/>
      </tp>
      <tp>
        <v>292532365.27999997</v>
        <stp/>
        <stp>EM_S_STM07_IS</stp>
        <stp>4</stp>
        <stp>002802.SZ</stp>
        <stp>9</stp>
        <stp>12/31/2015</stp>
        <stp>1</stp>
        <tr r="M1263" s="2"/>
      </tp>
      <tp>
        <v>385927475.74000001</v>
        <stp/>
        <stp>EM_S_STM07_IS</stp>
        <stp>4</stp>
        <stp>002803.SZ</stp>
        <stp>9</stp>
        <stp>12/31/2014</stp>
        <stp>1</stp>
        <tr r="K1264" s="2"/>
      </tp>
      <tp>
        <v>306806268.79000002</v>
        <stp/>
        <stp>EM_S_STM07_IS</stp>
        <stp>4</stp>
        <stp>002805.SZ</stp>
        <stp>9</stp>
        <stp>12/31/2012</stp>
        <stp>1</stp>
        <tr r="G1265" s="2"/>
      </tp>
      <tp>
        <v>252440350.63999999</v>
        <stp/>
        <stp>EM_S_STM07_IS</stp>
        <stp>4</stp>
        <stp>002806.SZ</stp>
        <stp>9</stp>
        <stp>12/31/2011</stp>
        <stp>1</stp>
        <tr r="E1266" s="2"/>
      </tp>
      <tp>
        <v>1666563763.8599999</v>
        <stp/>
        <stp>EM_S_STM07_IS</stp>
        <stp>4</stp>
        <stp>002807.SZ</stp>
        <stp>9</stp>
        <stp>12/31/2010</stp>
        <stp>1</stp>
        <tr r="C1267" s="2"/>
      </tp>
      <tp>
        <v>397858037.29000002</v>
        <stp/>
        <stp>EM_S_STM07_IS</stp>
        <stp>4</stp>
        <stp>002432.SZ</stp>
        <stp>9</stp>
        <stp>12/31/2015</stp>
        <stp>1</stp>
        <tr r="M903" s="2"/>
      </tp>
      <tp>
        <v>1227636592.54</v>
        <stp/>
        <stp>EM_S_STM07_IS</stp>
        <stp>4</stp>
        <stp>002433.SZ</stp>
        <stp>9</stp>
        <stp>12/31/2014</stp>
        <stp>1</stp>
        <tr r="K904" s="2"/>
      </tp>
      <tp>
        <v>1425301415.78</v>
        <stp/>
        <stp>EM_S_STM07_IS</stp>
        <stp>4</stp>
        <stp>002434.SZ</stp>
        <stp>9</stp>
        <stp>12/31/2013</stp>
        <stp>1</stp>
        <tr r="I905" s="2"/>
      </tp>
      <tp>
        <v>1174507268.4000001</v>
        <stp/>
        <stp>EM_S_STM07_IS</stp>
        <stp>4</stp>
        <stp>002435.SZ</stp>
        <stp>9</stp>
        <stp>12/31/2012</stp>
        <stp>1</stp>
        <tr r="G906" s="2"/>
      </tp>
      <tp>
        <v>957890730.75999999</v>
        <stp/>
        <stp>EM_S_STM07_IS</stp>
        <stp>4</stp>
        <stp>002436.SZ</stp>
        <stp>9</stp>
        <stp>12/31/2011</stp>
        <stp>1</stp>
        <tr r="E907" s="2"/>
      </tp>
      <tp>
        <v>575448365.65999997</v>
        <stp/>
        <stp>EM_S_STM07_IS</stp>
        <stp>4</stp>
        <stp>002437.SZ</stp>
        <stp>9</stp>
        <stp>12/31/2010</stp>
        <stp>1</stp>
        <tr r="C908" s="2"/>
      </tp>
      <tp>
        <v>7763339982</v>
        <stp/>
        <stp>EM_S_STM07_IS</stp>
        <stp>4</stp>
        <stp>002422.SZ</stp>
        <stp>9</stp>
        <stp>12/31/2015</stp>
        <stp>1</stp>
        <tr r="M893" s="2"/>
      </tp>
      <tp>
        <v>1218501825.46</v>
        <stp/>
        <stp>EM_S_STM07_IS</stp>
        <stp>4</stp>
        <stp>002423.SZ</stp>
        <stp>9</stp>
        <stp>12/31/2014</stp>
        <stp>1</stp>
        <tr r="K894" s="2"/>
      </tp>
      <tp>
        <v>1405330331.4000001</v>
        <stp/>
        <stp>EM_S_STM07_IS</stp>
        <stp>4</stp>
        <stp>002424.SZ</stp>
        <stp>9</stp>
        <stp>12/31/2013</stp>
        <stp>1</stp>
        <tr r="I895" s="2"/>
      </tp>
      <tp>
        <v>531650144.14999998</v>
        <stp/>
        <stp>EM_S_STM07_IS</stp>
        <stp>4</stp>
        <stp>002425.SZ</stp>
        <stp>9</stp>
        <stp>12/31/2012</stp>
        <stp>1</stp>
        <tr r="G896" s="2"/>
      </tp>
      <tp>
        <v>1566925048.5</v>
        <stp/>
        <stp>EM_S_STM07_IS</stp>
        <stp>4</stp>
        <stp>002426.SZ</stp>
        <stp>9</stp>
        <stp>12/31/2011</stp>
        <stp>1</stp>
        <tr r="E897" s="2"/>
      </tp>
      <tp>
        <v>578716490.86000001</v>
        <stp/>
        <stp>EM_S_STM07_IS</stp>
        <stp>4</stp>
        <stp>002427.SZ</stp>
        <stp>9</stp>
        <stp>12/31/2010</stp>
        <stp>1</stp>
        <tr r="C898" s="2"/>
      </tp>
      <tp>
        <v>781127866.03999996</v>
        <stp/>
        <stp>EM_S_STM07_IS</stp>
        <stp>4</stp>
        <stp>002412.SZ</stp>
        <stp>9</stp>
        <stp>12/31/2015</stp>
        <stp>1</stp>
        <tr r="M883" s="2"/>
      </tp>
      <tp>
        <v>2164844615.6300001</v>
        <stp/>
        <stp>EM_S_STM07_IS</stp>
        <stp>4</stp>
        <stp>002413.SZ</stp>
        <stp>9</stp>
        <stp>12/31/2014</stp>
        <stp>1</stp>
        <tr r="K884" s="2"/>
      </tp>
      <tp>
        <v>356275367.88</v>
        <stp/>
        <stp>EM_S_STM07_IS</stp>
        <stp>4</stp>
        <stp>002414.SZ</stp>
        <stp>9</stp>
        <stp>12/31/2013</stp>
        <stp>1</stp>
        <tr r="I885" s="2"/>
      </tp>
      <tp>
        <v>7213789489.1800003</v>
        <stp/>
        <stp>EM_S_STM07_IS</stp>
        <stp>4</stp>
        <stp>002415.SZ</stp>
        <stp>9</stp>
        <stp>12/31/2012</stp>
        <stp>1</stp>
        <tr r="G886" s="2"/>
      </tp>
      <tp>
        <v>12874590161.93</v>
        <stp/>
        <stp>EM_S_STM07_IS</stp>
        <stp>4</stp>
        <stp>002416.SZ</stp>
        <stp>9</stp>
        <stp>12/31/2011</stp>
        <stp>1</stp>
        <tr r="E887" s="2"/>
      </tp>
      <tp>
        <v>496464069.63999999</v>
        <stp/>
        <stp>EM_S_STM07_IS</stp>
        <stp>4</stp>
        <stp>002417.SZ</stp>
        <stp>9</stp>
        <stp>12/31/2010</stp>
        <stp>1</stp>
        <tr r="C888" s="2"/>
      </tp>
      <tp>
        <v>1110572016.8900001</v>
        <stp/>
        <stp>EM_S_STM07_IS</stp>
        <stp>4</stp>
        <stp>002402.SZ</stp>
        <stp>9</stp>
        <stp>12/31/2015</stp>
        <stp>1</stp>
        <tr r="M873" s="2"/>
      </tp>
      <tp>
        <v>2206531493.4899998</v>
        <stp/>
        <stp>EM_S_STM07_IS</stp>
        <stp>4</stp>
        <stp>002403.SZ</stp>
        <stp>9</stp>
        <stp>12/31/2014</stp>
        <stp>1</stp>
        <tr r="K874" s="2"/>
      </tp>
      <tp>
        <v>1813433508.8800001</v>
        <stp/>
        <stp>EM_S_STM07_IS</stp>
        <stp>4</stp>
        <stp>002404.SZ</stp>
        <stp>9</stp>
        <stp>12/31/2013</stp>
        <stp>1</stp>
        <tr r="I875" s="2"/>
      </tp>
      <tp>
        <v>772970184.33000004</v>
        <stp/>
        <stp>EM_S_STM07_IS</stp>
        <stp>4</stp>
        <stp>002405.SZ</stp>
        <stp>9</stp>
        <stp>12/31/2012</stp>
        <stp>1</stp>
        <tr r="G876" s="2"/>
      </tp>
      <tp>
        <v>1030748518.36</v>
        <stp/>
        <stp>EM_S_STM07_IS</stp>
        <stp>4</stp>
        <stp>002406.SZ</stp>
        <stp>9</stp>
        <stp>12/31/2011</stp>
        <stp>1</stp>
        <tr r="E877" s="2"/>
      </tp>
      <tp>
        <v>818562219.29999995</v>
        <stp/>
        <stp>EM_S_STM07_IS</stp>
        <stp>4</stp>
        <stp>002407.SZ</stp>
        <stp>9</stp>
        <stp>12/31/2010</stp>
        <stp>1</stp>
        <tr r="C878" s="2"/>
      </tp>
      <tp>
        <v>1397289063.75</v>
        <stp/>
        <stp>EM_S_STM07_IS</stp>
        <stp>4</stp>
        <stp>002472.SZ</stp>
        <stp>9</stp>
        <stp>12/31/2015</stp>
        <stp>1</stp>
        <tr r="M943" s="2"/>
      </tp>
      <tp>
        <v>150967864.03999999</v>
        <stp/>
        <stp>EM_S_STM07_IS</stp>
        <stp>4</stp>
        <stp>002473.SZ</stp>
        <stp>9</stp>
        <stp>12/31/2014</stp>
        <stp>1</stp>
        <tr r="K944" s="2"/>
      </tp>
      <tp>
        <v>603142394.74000001</v>
        <stp/>
        <stp>EM_S_STM07_IS</stp>
        <stp>4</stp>
        <stp>002474.SZ</stp>
        <stp>9</stp>
        <stp>12/31/2013</stp>
        <stp>1</stp>
        <tr r="I945" s="2"/>
      </tp>
      <tp>
        <v>3147201586.7800002</v>
        <stp/>
        <stp>EM_S_STM07_IS</stp>
        <stp>4</stp>
        <stp>002475.SZ</stp>
        <stp>9</stp>
        <stp>12/31/2012</stp>
        <stp>1</stp>
        <tr r="G946" s="2"/>
      </tp>
      <tp>
        <v>542851943.28999996</v>
        <stp/>
        <stp>EM_S_STM07_IS</stp>
        <stp>4</stp>
        <stp>002476.SZ</stp>
        <stp>9</stp>
        <stp>12/31/2011</stp>
        <stp>1</stp>
        <tr r="E947" s="2"/>
      </tp>
      <tp>
        <v>682964644.88999999</v>
        <stp/>
        <stp>EM_S_STM07_IS</stp>
        <stp>4</stp>
        <stp>002477.SZ</stp>
        <stp>9</stp>
        <stp>12/31/2010</stp>
        <stp>1</stp>
        <tr r="C948" s="2"/>
      </tp>
      <tp>
        <v>8199831908.8800001</v>
        <stp/>
        <stp>EM_S_STM07_IS</stp>
        <stp>4</stp>
        <stp>002462.SZ</stp>
        <stp>9</stp>
        <stp>12/31/2015</stp>
        <stp>1</stp>
        <tr r="M933" s="2"/>
      </tp>
      <tp>
        <v>3291794942</v>
        <stp/>
        <stp>EM_S_STM07_IS</stp>
        <stp>4</stp>
        <stp>002463.SZ</stp>
        <stp>9</stp>
        <stp>12/31/2014</stp>
        <stp>1</stp>
        <tr r="K934" s="2"/>
      </tp>
      <tp>
        <v>457220358.42000002</v>
        <stp/>
        <stp>EM_S_STM07_IS</stp>
        <stp>4</stp>
        <stp>002464.SZ</stp>
        <stp>9</stp>
        <stp>12/31/2013</stp>
        <stp>1</stp>
        <tr r="I935" s="2"/>
      </tp>
      <tp>
        <v>1211144048.8199999</v>
        <stp/>
        <stp>EM_S_STM07_IS</stp>
        <stp>4</stp>
        <stp>002465.SZ</stp>
        <stp>9</stp>
        <stp>12/31/2012</stp>
        <stp>1</stp>
        <tr r="G936" s="2"/>
      </tp>
      <tp>
        <v>402733165.74000001</v>
        <stp/>
        <stp>EM_S_STM07_IS</stp>
        <stp>4</stp>
        <stp>002466.SZ</stp>
        <stp>9</stp>
        <stp>12/31/2011</stp>
        <stp>1</stp>
        <tr r="E937" s="2"/>
      </tp>
      <tp>
        <v>293828198.87</v>
        <stp/>
        <stp>EM_S_STM07_IS</stp>
        <stp>4</stp>
        <stp>002467.SZ</stp>
        <stp>9</stp>
        <stp>12/31/2010</stp>
        <stp>1</stp>
        <tr r="C938" s="2"/>
      </tp>
      <tp>
        <v>663561892.35000002</v>
        <stp/>
        <stp>EM_S_STM07_IS</stp>
        <stp>4</stp>
        <stp>002452.SZ</stp>
        <stp>9</stp>
        <stp>12/31/2015</stp>
        <stp>1</stp>
        <tr r="M923" s="2"/>
      </tp>
      <tp>
        <v>1040177839.83</v>
        <stp/>
        <stp>EM_S_STM07_IS</stp>
        <stp>4</stp>
        <stp>002453.SZ</stp>
        <stp>9</stp>
        <stp>12/31/2014</stp>
        <stp>1</stp>
        <tr r="K924" s="2"/>
      </tp>
      <tp>
        <v>1968161412.72</v>
        <stp/>
        <stp>EM_S_STM07_IS</stp>
        <stp>4</stp>
        <stp>002454.SZ</stp>
        <stp>9</stp>
        <stp>12/31/2013</stp>
        <stp>1</stp>
        <tr r="I925" s="2"/>
      </tp>
      <tp>
        <v>1725989465.26</v>
        <stp/>
        <stp>EM_S_STM07_IS</stp>
        <stp>4</stp>
        <stp>002455.SZ</stp>
        <stp>9</stp>
        <stp>12/31/2012</stp>
        <stp>1</stp>
        <tr r="G926" s="2"/>
      </tp>
      <tp>
        <v>1245198774.5999999</v>
        <stp/>
        <stp>EM_S_STM07_IS</stp>
        <stp>4</stp>
        <stp>002456.SZ</stp>
        <stp>9</stp>
        <stp>12/31/2011</stp>
        <stp>1</stp>
        <tr r="E927" s="2"/>
      </tp>
      <tp>
        <v>852071755.09000003</v>
        <stp/>
        <stp>EM_S_STM07_IS</stp>
        <stp>4</stp>
        <stp>002457.SZ</stp>
        <stp>9</stp>
        <stp>12/31/2010</stp>
        <stp>1</stp>
        <tr r="C928" s="2"/>
      </tp>
      <tp>
        <v>1737068946.9100001</v>
        <stp/>
        <stp>EM_S_STM07_IS</stp>
        <stp>4</stp>
        <stp>002442.SZ</stp>
        <stp>9</stp>
        <stp>12/31/2015</stp>
        <stp>1</stp>
        <tr r="M913" s="2"/>
      </tp>
      <tp>
        <v>3042717439.4099998</v>
        <stp/>
        <stp>EM_S_STM07_IS</stp>
        <stp>4</stp>
        <stp>002443.SZ</stp>
        <stp>9</stp>
        <stp>12/31/2014</stp>
        <stp>1</stp>
        <tr r="K914" s="2"/>
      </tp>
      <tp>
        <v>2646479089.4400001</v>
        <stp/>
        <stp>EM_S_STM07_IS</stp>
        <stp>4</stp>
        <stp>002444.SZ</stp>
        <stp>9</stp>
        <stp>12/31/2013</stp>
        <stp>1</stp>
        <tr r="I915" s="2"/>
      </tp>
      <tp>
        <v>702614410.03999996</v>
        <stp/>
        <stp>EM_S_STM07_IS</stp>
        <stp>4</stp>
        <stp>002445.SZ</stp>
        <stp>9</stp>
        <stp>12/31/2012</stp>
        <stp>1</stp>
        <tr r="G916" s="2"/>
      </tp>
      <tp>
        <v>389437196.93000001</v>
        <stp/>
        <stp>EM_S_STM07_IS</stp>
        <stp>4</stp>
        <stp>002446.SZ</stp>
        <stp>9</stp>
        <stp>12/31/2011</stp>
        <stp>1</stp>
        <tr r="E917" s="2"/>
      </tp>
      <tp>
        <v>195613320.74000001</v>
        <stp/>
        <stp>EM_S_STM07_IS</stp>
        <stp>4</stp>
        <stp>002447.SZ</stp>
        <stp>9</stp>
        <stp>12/31/2010</stp>
        <stp>1</stp>
        <tr r="C918" s="2"/>
      </tp>
      <tp>
        <v>152964372.90000001</v>
        <stp/>
        <stp>EM_S_STM07_IS</stp>
        <stp>4</stp>
        <stp>002492.SZ</stp>
        <stp>9</stp>
        <stp>12/31/2015</stp>
        <stp>1</stp>
        <tr r="M963" s="2"/>
      </tp>
      <tp>
        <v>31810846150.009998</v>
        <stp/>
        <stp>EM_S_STM07_IS</stp>
        <stp>4</stp>
        <stp>002493.SZ</stp>
        <stp>9</stp>
        <stp>12/31/2014</stp>
        <stp>1</stp>
        <tr r="K964" s="2"/>
      </tp>
      <tp>
        <v>638715511.60000002</v>
        <stp/>
        <stp>EM_S_STM07_IS</stp>
        <stp>4</stp>
        <stp>002494.SZ</stp>
        <stp>9</stp>
        <stp>12/31/2013</stp>
        <stp>1</stp>
        <tr r="I965" s="2"/>
      </tp>
      <tp>
        <v>274564570.92000002</v>
        <stp/>
        <stp>EM_S_STM07_IS</stp>
        <stp>4</stp>
        <stp>002495.SZ</stp>
        <stp>9</stp>
        <stp>12/31/2012</stp>
        <stp>1</stp>
        <tr r="G966" s="2"/>
      </tp>
      <tp>
        <v>1047938221.4299999</v>
        <stp/>
        <stp>EM_S_STM07_IS</stp>
        <stp>4</stp>
        <stp>002496.SZ</stp>
        <stp>9</stp>
        <stp>12/31/2011</stp>
        <stp>1</stp>
        <tr r="E967" s="2"/>
      </tp>
      <tp>
        <v>763097888.72000003</v>
        <stp/>
        <stp>EM_S_STM07_IS</stp>
        <stp>4</stp>
        <stp>002497.SZ</stp>
        <stp>9</stp>
        <stp>12/31/2010</stp>
        <stp>1</stp>
        <tr r="C968" s="2"/>
      </tp>
      <tp>
        <v>8010010888.2700005</v>
        <stp/>
        <stp>EM_S_STM07_IS</stp>
        <stp>4</stp>
        <stp>002482.SZ</stp>
        <stp>9</stp>
        <stp>12/31/2015</stp>
        <stp>1</stp>
        <tr r="M953" s="2"/>
      </tp>
      <tp>
        <v>2211585797.7199998</v>
        <stp/>
        <stp>EM_S_STM07_IS</stp>
        <stp>4</stp>
        <stp>002483.SZ</stp>
        <stp>9</stp>
        <stp>12/31/2014</stp>
        <stp>1</stp>
        <tr r="K954" s="2"/>
      </tp>
      <tp>
        <v>1108876477.51</v>
        <stp/>
        <stp>EM_S_STM07_IS</stp>
        <stp>4</stp>
        <stp>002484.SZ</stp>
        <stp>9</stp>
        <stp>12/31/2013</stp>
        <stp>1</stp>
        <tr r="I955" s="2"/>
      </tp>
      <tp>
        <v>1179422335.52</v>
        <stp/>
        <stp>EM_S_STM07_IS</stp>
        <stp>4</stp>
        <stp>002485.SZ</stp>
        <stp>9</stp>
        <stp>12/31/2012</stp>
        <stp>1</stp>
        <tr r="G956" s="2"/>
      </tp>
      <tp>
        <v>855698209.02999997</v>
        <stp/>
        <stp>EM_S_STM07_IS</stp>
        <stp>4</stp>
        <stp>002486.SZ</stp>
        <stp>9</stp>
        <stp>12/31/2011</stp>
        <stp>1</stp>
        <tr r="E957" s="2"/>
      </tp>
      <tp>
        <v>615433827.38999999</v>
        <stp/>
        <stp>EM_S_STM07_IS</stp>
        <stp>4</stp>
        <stp>002487.SZ</stp>
        <stp>9</stp>
        <stp>12/31/2010</stp>
        <stp>1</stp>
        <tr r="C958" s="2"/>
      </tp>
      <tp>
        <v>1146416823.5599999</v>
        <stp/>
        <stp>EM_S_STM07_IS</stp>
        <stp>4</stp>
        <stp>002532.SZ</stp>
        <stp>9</stp>
        <stp>12/31/2015</stp>
        <stp>1</stp>
        <tr r="M1002" s="2"/>
      </tp>
      <tp>
        <v>3177128199.2399998</v>
        <stp/>
        <stp>EM_S_STM07_IS</stp>
        <stp>4</stp>
        <stp>002533.SZ</stp>
        <stp>9</stp>
        <stp>12/31/2014</stp>
        <stp>1</stp>
        <tr r="K1003" s="2"/>
      </tp>
      <tp>
        <v>5942192485.0699997</v>
        <stp/>
        <stp>EM_S_STM07_IS</stp>
        <stp>4</stp>
        <stp>002534.SZ</stp>
        <stp>9</stp>
        <stp>12/31/2013</stp>
        <stp>1</stp>
        <tr r="I1004" s="2"/>
      </tp>
      <tp>
        <v>1332368383.3099999</v>
        <stp/>
        <stp>EM_S_STM07_IS</stp>
        <stp>4</stp>
        <stp>002535.SZ</stp>
        <stp>9</stp>
        <stp>12/31/2012</stp>
        <stp>1</stp>
        <tr r="G1005" s="2"/>
      </tp>
      <tp>
        <v>943837517.77999997</v>
        <stp/>
        <stp>EM_S_STM07_IS</stp>
        <stp>4</stp>
        <stp>002536.SZ</stp>
        <stp>9</stp>
        <stp>12/31/2011</stp>
        <stp>1</stp>
        <tr r="E1006" s="2"/>
      </tp>
      <tp>
        <v>2094705484.1600001</v>
        <stp/>
        <stp>EM_S_STM07_IS</stp>
        <stp>4</stp>
        <stp>002537.SZ</stp>
        <stp>9</stp>
        <stp>12/31/2010</stp>
        <stp>1</stp>
        <tr r="C1007" s="2"/>
      </tp>
      <tp>
        <v>483762770.35000002</v>
        <stp/>
        <stp>EM_S_STM07_IS</stp>
        <stp>4</stp>
        <stp>002522.SZ</stp>
        <stp>9</stp>
        <stp>12/31/2015</stp>
        <stp>1</stp>
        <tr r="M993" s="2"/>
      </tp>
      <tp>
        <v>501995208.20999998</v>
        <stp/>
        <stp>EM_S_STM07_IS</stp>
        <stp>4</stp>
        <stp>002523.SZ</stp>
        <stp>9</stp>
        <stp>12/31/2014</stp>
        <stp>1</stp>
        <tr r="K994" s="2"/>
      </tp>
      <tp>
        <v>505428670.74000001</v>
        <stp/>
        <stp>EM_S_STM07_IS</stp>
        <stp>4</stp>
        <stp>002524.SZ</stp>
        <stp>9</stp>
        <stp>12/31/2013</stp>
        <stp>1</stp>
        <tr r="I995" s="2"/>
      </tp>
      <tp>
        <v>1661446987.6600001</v>
        <stp/>
        <stp>EM_S_STM07_IS</stp>
        <stp>4</stp>
        <stp>002526.SZ</stp>
        <stp>9</stp>
        <stp>12/31/2011</stp>
        <stp>1</stp>
        <tr r="E996" s="2"/>
      </tp>
      <tp>
        <v>501965498.29000002</v>
        <stp/>
        <stp>EM_S_STM07_IS</stp>
        <stp>4</stp>
        <stp>002527.SZ</stp>
        <stp>9</stp>
        <stp>12/31/2010</stp>
        <stp>1</stp>
        <tr r="C997" s="2"/>
      </tp>
      <tp>
        <v>1344300828.2</v>
        <stp/>
        <stp>EM_S_STM07_IS</stp>
        <stp>4</stp>
        <stp>002512.SZ</stp>
        <stp>9</stp>
        <stp>12/31/2015</stp>
        <stp>1</stp>
        <tr r="M983" s="2"/>
      </tp>
      <tp>
        <v>1252062168.45</v>
        <stp/>
        <stp>EM_S_STM07_IS</stp>
        <stp>4</stp>
        <stp>002513.SZ</stp>
        <stp>9</stp>
        <stp>12/31/2014</stp>
        <stp>1</stp>
        <tr r="K984" s="2"/>
      </tp>
      <tp>
        <v>328148816.66000003</v>
        <stp/>
        <stp>EM_S_STM07_IS</stp>
        <stp>4</stp>
        <stp>002514.SZ</stp>
        <stp>9</stp>
        <stp>12/31/2013</stp>
        <stp>1</stp>
        <tr r="I985" s="2"/>
      </tp>
      <tp>
        <v>184719393.56</v>
        <stp/>
        <stp>EM_S_STM07_IS</stp>
        <stp>4</stp>
        <stp>002515.SZ</stp>
        <stp>9</stp>
        <stp>12/31/2012</stp>
        <stp>1</stp>
        <tr r="G986" s="2"/>
      </tp>
      <tp>
        <v>1022350793.1799999</v>
        <stp/>
        <stp>EM_S_STM07_IS</stp>
        <stp>4</stp>
        <stp>002516.SZ</stp>
        <stp>9</stp>
        <stp>12/31/2011</stp>
        <stp>1</stp>
        <tr r="E987" s="2"/>
      </tp>
      <tp>
        <v>354430734.49000001</v>
        <stp/>
        <stp>EM_S_STM07_IS</stp>
        <stp>4</stp>
        <stp>002517.SZ</stp>
        <stp>9</stp>
        <stp>12/31/2010</stp>
        <stp>1</stp>
        <tr r="C988" s="2"/>
      </tp>
      <tp>
        <v>590573137.16999996</v>
        <stp/>
        <stp>EM_S_STM07_IS</stp>
        <stp>4</stp>
        <stp>002502.SZ</stp>
        <stp>9</stp>
        <stp>12/31/2015</stp>
        <stp>1</stp>
        <tr r="M973" s="2"/>
      </tp>
      <tp>
        <v>1305817719.21</v>
        <stp/>
        <stp>EM_S_STM07_IS</stp>
        <stp>4</stp>
        <stp>002503.SZ</stp>
        <stp>9</stp>
        <stp>12/31/2014</stp>
        <stp>1</stp>
        <tr r="K974" s="2"/>
      </tp>
      <tp>
        <v>224276803.16</v>
        <stp/>
        <stp>EM_S_STM07_IS</stp>
        <stp>4</stp>
        <stp>002504.SZ</stp>
        <stp>9</stp>
        <stp>12/31/2013</stp>
        <stp>1</stp>
        <tr r="I975" s="2"/>
      </tp>
      <tp>
        <v>705333942.97000003</v>
        <stp/>
        <stp>EM_S_STM07_IS</stp>
        <stp>4</stp>
        <stp>002505.SZ</stp>
        <stp>9</stp>
        <stp>12/31/2012</stp>
        <stp>1</stp>
        <tr r="G976" s="2"/>
      </tp>
      <tp>
        <v>3332581037.2399998</v>
        <stp/>
        <stp>EM_S_STM07_IS</stp>
        <stp>4</stp>
        <stp>002506.SZ</stp>
        <stp>9</stp>
        <stp>12/31/2011</stp>
        <stp>1</stp>
        <tr r="E977" s="2"/>
      </tp>
      <tp>
        <v>545036255.17999995</v>
        <stp/>
        <stp>EM_S_STM07_IS</stp>
        <stp>4</stp>
        <stp>002507.SZ</stp>
        <stp>9</stp>
        <stp>12/31/2010</stp>
        <stp>1</stp>
        <tr r="C978" s="2"/>
      </tp>
      <tp>
        <v>3195738720.7600002</v>
        <stp/>
        <stp>EM_S_STM07_IS</stp>
        <stp>4</stp>
        <stp>002572.SZ</stp>
        <stp>9</stp>
        <stp>12/31/2015</stp>
        <stp>1</stp>
        <tr r="M1042" s="2"/>
      </tp>
      <tp>
        <v>1276794616.1900001</v>
        <stp/>
        <stp>EM_S_STM07_IS</stp>
        <stp>4</stp>
        <stp>002573.SZ</stp>
        <stp>9</stp>
        <stp>12/31/2014</stp>
        <stp>1</stp>
        <tr r="K1043" s="2"/>
      </tp>
      <tp>
        <v>8557803840.5699997</v>
        <stp/>
        <stp>EM_S_STM07_IS</stp>
        <stp>4</stp>
        <stp>002574.SZ</stp>
        <stp>9</stp>
        <stp>12/31/2013</stp>
        <stp>1</stp>
        <tr r="I1044" s="2"/>
      </tp>
      <tp>
        <v>504756863.91000003</v>
        <stp/>
        <stp>EM_S_STM07_IS</stp>
        <stp>4</stp>
        <stp>002575.SZ</stp>
        <stp>9</stp>
        <stp>12/31/2012</stp>
        <stp>1</stp>
        <tr r="G1045" s="2"/>
      </tp>
      <tp>
        <v>948173790.19000006</v>
        <stp/>
        <stp>EM_S_STM07_IS</stp>
        <stp>4</stp>
        <stp>002576.SZ</stp>
        <stp>9</stp>
        <stp>12/31/2011</stp>
        <stp>1</stp>
        <tr r="E1046" s="2"/>
      </tp>
      <tp>
        <v>649427206.78999996</v>
        <stp/>
        <stp>EM_S_STM07_IS</stp>
        <stp>4</stp>
        <stp>002577.SZ</stp>
        <stp>9</stp>
        <stp>12/31/2010</stp>
        <stp>1</stp>
        <tr r="C1047" s="2"/>
      </tp>
      <tp>
        <v>905290722.73000002</v>
        <stp/>
        <stp>EM_S_STM07_IS</stp>
        <stp>4</stp>
        <stp>002562.SZ</stp>
        <stp>9</stp>
        <stp>12/31/2015</stp>
        <stp>1</stp>
        <tr r="M1032" s="2"/>
      </tp>
      <tp>
        <v>8147133752.4200001</v>
        <stp/>
        <stp>EM_S_STM07_IS</stp>
        <stp>4</stp>
        <stp>002563.SZ</stp>
        <stp>9</stp>
        <stp>12/31/2014</stp>
        <stp>1</stp>
        <tr r="K1033" s="2"/>
      </tp>
      <tp>
        <v>2072199103.6400001</v>
        <stp/>
        <stp>EM_S_STM07_IS</stp>
        <stp>4</stp>
        <stp>002564.SZ</stp>
        <stp>9</stp>
        <stp>12/31/2013</stp>
        <stp>1</stp>
        <tr r="I1034" s="2"/>
      </tp>
      <tp>
        <v>1371375309.8399999</v>
        <stp/>
        <stp>EM_S_STM07_IS</stp>
        <stp>4</stp>
        <stp>002565.SZ</stp>
        <stp>9</stp>
        <stp>12/31/2012</stp>
        <stp>1</stp>
        <tr r="G1035" s="2"/>
      </tp>
      <tp>
        <v>528925262.18000001</v>
        <stp/>
        <stp>EM_S_STM07_IS</stp>
        <stp>4</stp>
        <stp>002566.SZ</stp>
        <stp>9</stp>
        <stp>12/31/2011</stp>
        <stp>1</stp>
        <tr r="E1036" s="2"/>
      </tp>
      <tp>
        <v>4379681542.0699997</v>
        <stp/>
        <stp>EM_S_STM07_IS</stp>
        <stp>4</stp>
        <stp>002567.SZ</stp>
        <stp>9</stp>
        <stp>12/31/2010</stp>
        <stp>1</stp>
        <tr r="C1037" s="2"/>
      </tp>
      <tp>
        <v>323990637.26999998</v>
        <stp/>
        <stp>EM_S_STM07_IS</stp>
        <stp>4</stp>
        <stp>002552.SZ</stp>
        <stp>9</stp>
        <stp>12/31/2015</stp>
        <stp>1</stp>
        <tr r="M1022" s="2"/>
      </tp>
      <tp>
        <v>301353545.13999999</v>
        <stp/>
        <stp>EM_S_STM07_IS</stp>
        <stp>4</stp>
        <stp>002553.SZ</stp>
        <stp>9</stp>
        <stp>12/31/2014</stp>
        <stp>1</stp>
        <tr r="K1023" s="2"/>
      </tp>
      <tp>
        <v>951380640.87</v>
        <stp/>
        <stp>EM_S_STM07_IS</stp>
        <stp>4</stp>
        <stp>002554.SZ</stp>
        <stp>9</stp>
        <stp>12/31/2013</stp>
        <stp>1</stp>
        <tr r="I1024" s="2"/>
      </tp>
      <tp>
        <v>309023579.05000001</v>
        <stp/>
        <stp>EM_S_STM07_IS</stp>
        <stp>4</stp>
        <stp>002555.SZ</stp>
        <stp>9</stp>
        <stp>12/31/2012</stp>
        <stp>1</stp>
        <tr r="G1025" s="2"/>
      </tp>
      <tp>
        <v>8480863158.1999998</v>
        <stp/>
        <stp>EM_S_STM07_IS</stp>
        <stp>4</stp>
        <stp>002556.SZ</stp>
        <stp>9</stp>
        <stp>12/31/2011</stp>
        <stp>1</stp>
        <tr r="E1026" s="2"/>
      </tp>
      <tp>
        <v>2143820269.05</v>
        <stp/>
        <stp>EM_S_STM07_IS</stp>
        <stp>4</stp>
        <stp>002557.SZ</stp>
        <stp>9</stp>
        <stp>12/31/2010</stp>
        <stp>1</stp>
        <tr r="C1027" s="2"/>
      </tp>
      <tp>
        <v>1930795025.6900001</v>
        <stp/>
        <stp>EM_S_STM07_IS</stp>
        <stp>4</stp>
        <stp>002542.SZ</stp>
        <stp>9</stp>
        <stp>12/31/2015</stp>
        <stp>1</stp>
        <tr r="M1012" s="2"/>
      </tp>
      <tp>
        <v>3977717487.6599998</v>
        <stp/>
        <stp>EM_S_STM07_IS</stp>
        <stp>4</stp>
        <stp>002543.SZ</stp>
        <stp>9</stp>
        <stp>12/31/2014</stp>
        <stp>1</stp>
        <tr r="K1013" s="2"/>
      </tp>
      <tp>
        <v>1684841814.74</v>
        <stp/>
        <stp>EM_S_STM07_IS</stp>
        <stp>4</stp>
        <stp>002544.SZ</stp>
        <stp>9</stp>
        <stp>12/31/2013</stp>
        <stp>1</stp>
        <tr r="I1014" s="2"/>
      </tp>
      <tp>
        <v>1689278912.51</v>
        <stp/>
        <stp>EM_S_STM07_IS</stp>
        <stp>4</stp>
        <stp>002545.SZ</stp>
        <stp>9</stp>
        <stp>12/31/2012</stp>
        <stp>1</stp>
        <tr r="G1015" s="2"/>
      </tp>
      <tp>
        <v>468720891.33999997</v>
        <stp/>
        <stp>EM_S_STM07_IS</stp>
        <stp>4</stp>
        <stp>002546.SZ</stp>
        <stp>9</stp>
        <stp>12/31/2011</stp>
        <stp>1</stp>
        <tr r="E1016" s="2"/>
      </tp>
      <tp>
        <v>525862662.98000002</v>
        <stp/>
        <stp>EM_S_STM07_IS</stp>
        <stp>4</stp>
        <stp>002547.SZ</stp>
        <stp>9</stp>
        <stp>12/31/2010</stp>
        <stp>1</stp>
        <tr r="C1017" s="2"/>
      </tp>
      <tp>
        <v>648938569.14999998</v>
        <stp/>
        <stp>EM_S_STM07_IS</stp>
        <stp>4</stp>
        <stp>002592.SZ</stp>
        <stp>9</stp>
        <stp>12/31/2015</stp>
        <stp>1</stp>
        <tr r="M1062" s="2"/>
      </tp>
      <tp>
        <v>1341928220.5799999</v>
        <stp/>
        <stp>EM_S_STM07_IS</stp>
        <stp>4</stp>
        <stp>002593.SZ</stp>
        <stp>9</stp>
        <stp>12/31/2014</stp>
        <stp>1</stp>
        <tr r="K1063" s="2"/>
      </tp>
      <tp>
        <v>52863284000</v>
        <stp/>
        <stp>EM_S_STM07_IS</stp>
        <stp>4</stp>
        <stp>002594.SZ</stp>
        <stp>9</stp>
        <stp>12/31/2013</stp>
        <stp>1</stp>
        <tr r="I1064" s="2"/>
      </tp>
      <tp>
        <v>710955123.49000001</v>
        <stp/>
        <stp>EM_S_STM07_IS</stp>
        <stp>4</stp>
        <stp>002595.SZ</stp>
        <stp>9</stp>
        <stp>12/31/2012</stp>
        <stp>1</stp>
        <tr r="G1065" s="2"/>
      </tp>
      <tp>
        <v>713966437.11000001</v>
        <stp/>
        <stp>EM_S_STM07_IS</stp>
        <stp>4</stp>
        <stp>002596.SZ</stp>
        <stp>9</stp>
        <stp>12/31/2011</stp>
        <stp>1</stp>
        <tr r="E1066" s="2"/>
      </tp>
      <tp>
        <v>1625730358.8299999</v>
        <stp/>
        <stp>EM_S_STM07_IS</stp>
        <stp>4</stp>
        <stp>002597.SZ</stp>
        <stp>9</stp>
        <stp>12/31/2010</stp>
        <stp>1</stp>
        <tr r="C1067" s="2"/>
      </tp>
      <tp>
        <v>1113050303.75</v>
        <stp/>
        <stp>EM_S_STM07_IS</stp>
        <stp>4</stp>
        <stp>002582.SZ</stp>
        <stp>9</stp>
        <stp>12/31/2015</stp>
        <stp>1</stp>
        <tr r="M1052" s="2"/>
      </tp>
      <tp>
        <v>1949382593.3599999</v>
        <stp/>
        <stp>EM_S_STM07_IS</stp>
        <stp>4</stp>
        <stp>002583.SZ</stp>
        <stp>9</stp>
        <stp>12/31/2014</stp>
        <stp>1</stp>
        <tr r="K1053" s="2"/>
      </tp>
      <tp>
        <v>2239893354.0100002</v>
        <stp/>
        <stp>EM_S_STM07_IS</stp>
        <stp>4</stp>
        <stp>002584.SZ</stp>
        <stp>9</stp>
        <stp>12/31/2013</stp>
        <stp>1</stp>
        <tr r="I1054" s="2"/>
      </tp>
      <tp>
        <v>2104770874.97</v>
        <stp/>
        <stp>EM_S_STM07_IS</stp>
        <stp>4</stp>
        <stp>002585.SZ</stp>
        <stp>9</stp>
        <stp>12/31/2012</stp>
        <stp>1</stp>
        <tr r="G1055" s="2"/>
      </tp>
      <tp>
        <v>1300774555.52</v>
        <stp/>
        <stp>EM_S_STM07_IS</stp>
        <stp>4</stp>
        <stp>002586.SZ</stp>
        <stp>9</stp>
        <stp>12/31/2011</stp>
        <stp>1</stp>
        <tr r="E1056" s="2"/>
      </tp>
      <tp>
        <v>221967857.61000001</v>
        <stp/>
        <stp>EM_S_STM07_IS</stp>
        <stp>4</stp>
        <stp>002587.SZ</stp>
        <stp>9</stp>
        <stp>12/31/2010</stp>
        <stp>1</stp>
        <tr r="C1057" s="2"/>
      </tp>
      <tp>
        <v>429497785.44</v>
        <stp/>
        <stp>EM_S_STM07_IS</stp>
        <stp>4</stp>
        <stp>002632.SZ</stp>
        <stp>9</stp>
        <stp>12/31/2015</stp>
        <stp>1</stp>
        <tr r="M1102" s="2"/>
      </tp>
      <tp>
        <v>267898214.78</v>
        <stp/>
        <stp>EM_S_STM07_IS</stp>
        <stp>4</stp>
        <stp>002633.SZ</stp>
        <stp>9</stp>
        <stp>12/31/2014</stp>
        <stp>1</stp>
        <tr r="K1103" s="2"/>
      </tp>
      <tp>
        <v>374318586.51999998</v>
        <stp/>
        <stp>EM_S_STM07_IS</stp>
        <stp>4</stp>
        <stp>002634.SZ</stp>
        <stp>9</stp>
        <stp>12/31/2013</stp>
        <stp>1</stp>
        <tr r="I1104" s="2"/>
      </tp>
      <tp>
        <v>616276597.69000006</v>
        <stp/>
        <stp>EM_S_STM07_IS</stp>
        <stp>4</stp>
        <stp>002635.SZ</stp>
        <stp>9</stp>
        <stp>12/31/2012</stp>
        <stp>1</stp>
        <tr r="G1105" s="2"/>
      </tp>
      <tp>
        <v>2028285880.73</v>
        <stp/>
        <stp>EM_S_STM07_IS</stp>
        <stp>4</stp>
        <stp>002636.SZ</stp>
        <stp>9</stp>
        <stp>12/31/2011</stp>
        <stp>1</stp>
        <tr r="E1106" s="2"/>
      </tp>
      <tp>
        <v>1297124379.78</v>
        <stp/>
        <stp>EM_S_STM07_IS</stp>
        <stp>4</stp>
        <stp>002637.SZ</stp>
        <stp>9</stp>
        <stp>12/31/2010</stp>
        <stp>1</stp>
        <tr r="C1107" s="2"/>
      </tp>
      <tp>
        <v>146512178.52000001</v>
        <stp/>
        <stp>EM_S_STM07_IS</stp>
        <stp>4</stp>
        <stp>002622.SZ</stp>
        <stp>9</stp>
        <stp>12/31/2015</stp>
        <stp>1</stp>
        <tr r="M1092" s="2"/>
      </tp>
      <tp>
        <v>862816285.32000005</v>
        <stp/>
        <stp>EM_S_STM07_IS</stp>
        <stp>4</stp>
        <stp>002623.SZ</stp>
        <stp>9</stp>
        <stp>12/31/2014</stp>
        <stp>1</stp>
        <tr r="K1093" s="2"/>
      </tp>
      <tp>
        <v>475417868.06</v>
        <stp/>
        <stp>EM_S_STM07_IS</stp>
        <stp>4</stp>
        <stp>002624.SZ</stp>
        <stp>9</stp>
        <stp>12/31/2013</stp>
        <stp>1</stp>
        <tr r="I1094" s="2"/>
      </tp>
      <tp>
        <v>234960473.86000001</v>
        <stp/>
        <stp>EM_S_STM07_IS</stp>
        <stp>4</stp>
        <stp>002625.SZ</stp>
        <stp>9</stp>
        <stp>12/31/2012</stp>
        <stp>1</stp>
        <tr r="G1095" s="2"/>
      </tp>
      <tp>
        <v>577944959.01999998</v>
        <stp/>
        <stp>EM_S_STM07_IS</stp>
        <stp>4</stp>
        <stp>002626.SZ</stp>
        <stp>9</stp>
        <stp>12/31/2011</stp>
        <stp>1</stp>
        <tr r="E1096" s="2"/>
      </tp>
      <tp>
        <v>858532514.61000001</v>
        <stp/>
        <stp>EM_S_STM07_IS</stp>
        <stp>4</stp>
        <stp>002627.SZ</stp>
        <stp>9</stp>
        <stp>12/31/2010</stp>
        <stp>1</stp>
        <tr r="C1097" s="2"/>
      </tp>
      <tp>
        <v>1144252813.0799999</v>
        <stp/>
        <stp>EM_S_STM07_IS</stp>
        <stp>4</stp>
        <stp>002612.SZ</stp>
        <stp>9</stp>
        <stp>12/31/2015</stp>
        <stp>1</stp>
        <tr r="M1082" s="2"/>
      </tp>
      <tp>
        <v>838142316.70000005</v>
        <stp/>
        <stp>EM_S_STM07_IS</stp>
        <stp>4</stp>
        <stp>002613.SZ</stp>
        <stp>9</stp>
        <stp>12/31/2014</stp>
        <stp>1</stp>
        <tr r="K1083" s="2"/>
      </tp>
      <tp>
        <v>2229978342.6599998</v>
        <stp/>
        <stp>EM_S_STM07_IS</stp>
        <stp>4</stp>
        <stp>002614.SZ</stp>
        <stp>9</stp>
        <stp>12/31/2013</stp>
        <stp>1</stp>
        <tr r="I1084" s="2"/>
      </tp>
      <tp>
        <v>531830437.62</v>
        <stp/>
        <stp>EM_S_STM07_IS</stp>
        <stp>4</stp>
        <stp>002615.SZ</stp>
        <stp>9</stp>
        <stp>12/31/2012</stp>
        <stp>1</stp>
        <tr r="G1085" s="2"/>
      </tp>
      <tp>
        <v>1187933946.02</v>
        <stp/>
        <stp>EM_S_STM07_IS</stp>
        <stp>4</stp>
        <stp>002616.SZ</stp>
        <stp>9</stp>
        <stp>12/31/2011</stp>
        <stp>1</stp>
        <tr r="E1086" s="2"/>
      </tp>
      <tp>
        <v>2696060771.4499998</v>
        <stp/>
        <stp>EM_S_STM07_IS</stp>
        <stp>4</stp>
        <stp>002617.SZ</stp>
        <stp>9</stp>
        <stp>12/31/2010</stp>
        <stp>1</stp>
        <tr r="C1087" s="2"/>
      </tp>
      <tp>
        <v>3025827440.4899998</v>
        <stp/>
        <stp>EM_S_STM07_IS</stp>
        <stp>4</stp>
        <stp>002602.SZ</stp>
        <stp>9</stp>
        <stp>12/31/2015</stp>
        <stp>1</stp>
        <tr r="M1072" s="2"/>
      </tp>
      <tp>
        <v>2921157257.1399999</v>
        <stp/>
        <stp>EM_S_STM07_IS</stp>
        <stp>4</stp>
        <stp>002603.SZ</stp>
        <stp>9</stp>
        <stp>12/31/2014</stp>
        <stp>1</stp>
        <tr r="K1073" s="2"/>
      </tp>
      <tp>
        <v>903213030.47000003</v>
        <stp/>
        <stp>EM_S_STM07_IS</stp>
        <stp>4</stp>
        <stp>002604.SZ</stp>
        <stp>9</stp>
        <stp>12/31/2013</stp>
        <stp>1</stp>
        <tr r="I1074" s="2"/>
      </tp>
      <tp>
        <v>645480700.79999995</v>
        <stp/>
        <stp>EM_S_STM07_IS</stp>
        <stp>4</stp>
        <stp>002605.SZ</stp>
        <stp>9</stp>
        <stp>12/31/2012</stp>
        <stp>1</stp>
        <tr r="G1075" s="2"/>
      </tp>
      <tp>
        <v>650946151.48000002</v>
        <stp/>
        <stp>EM_S_STM07_IS</stp>
        <stp>4</stp>
        <stp>002606.SZ</stp>
        <stp>9</stp>
        <stp>12/31/2011</stp>
        <stp>1</stp>
        <tr r="E1076" s="2"/>
      </tp>
      <tp>
        <v>3039179622.9000001</v>
        <stp/>
        <stp>EM_S_STM07_IS</stp>
        <stp>4</stp>
        <stp>002607.SZ</stp>
        <stp>9</stp>
        <stp>12/31/2010</stp>
        <stp>1</stp>
        <tr r="C1077" s="2"/>
      </tp>
      <tp>
        <v>2402986382.1799998</v>
        <stp/>
        <stp>EM_S_STM07_IS</stp>
        <stp>4</stp>
        <stp>002672.SZ</stp>
        <stp>9</stp>
        <stp>12/31/2015</stp>
        <stp>1</stp>
        <tr r="M1142" s="2"/>
      </tp>
      <tp>
        <v>1938470480.53</v>
        <stp/>
        <stp>EM_S_STM07_IS</stp>
        <stp>4</stp>
        <stp>002673.SZ</stp>
        <stp>9</stp>
        <stp>12/31/2014</stp>
        <stp>1</stp>
        <tr r="K1143" s="2"/>
      </tp>
      <tp>
        <v>1780389445.99</v>
        <stp/>
        <stp>EM_S_STM07_IS</stp>
        <stp>4</stp>
        <stp>002674.SZ</stp>
        <stp>9</stp>
        <stp>12/31/2013</stp>
        <stp>1</stp>
        <tr r="I1144" s="2"/>
      </tp>
      <tp>
        <v>587753814.32000005</v>
        <stp/>
        <stp>EM_S_STM07_IS</stp>
        <stp>4</stp>
        <stp>002675.SZ</stp>
        <stp>9</stp>
        <stp>12/31/2012</stp>
        <stp>1</stp>
        <tr r="G1145" s="2"/>
      </tp>
      <tp>
        <v>1403879530.5</v>
        <stp/>
        <stp>EM_S_STM07_IS</stp>
        <stp>4</stp>
        <stp>002676.SZ</stp>
        <stp>9</stp>
        <stp>12/31/2011</stp>
        <stp>1</stp>
        <tr r="E1146" s="2"/>
      </tp>
      <tp>
        <v>332314874.04000002</v>
        <stp/>
        <stp>EM_S_STM07_IS</stp>
        <stp>4</stp>
        <stp>002677.SZ</stp>
        <stp>9</stp>
        <stp>12/31/2010</stp>
        <stp>1</stp>
        <tr r="C1147" s="2"/>
      </tp>
      <tp>
        <v>3615880558.4200001</v>
        <stp/>
        <stp>EM_S_STM07_IS</stp>
        <stp>4</stp>
        <stp>002662.SZ</stp>
        <stp>9</stp>
        <stp>12/31/2015</stp>
        <stp>1</stp>
        <tr r="M1132" s="2"/>
      </tp>
      <tp>
        <v>3160862677.7199998</v>
        <stp/>
        <stp>EM_S_STM07_IS</stp>
        <stp>4</stp>
        <stp>002663.SZ</stp>
        <stp>9</stp>
        <stp>12/31/2014</stp>
        <stp>1</stp>
        <tr r="K1133" s="2"/>
      </tp>
      <tp>
        <v>1325337634.1800001</v>
        <stp/>
        <stp>EM_S_STM07_IS</stp>
        <stp>4</stp>
        <stp>002664.SZ</stp>
        <stp>9</stp>
        <stp>12/31/2013</stp>
        <stp>1</stp>
        <tr r="I1134" s="2"/>
      </tp>
      <tp>
        <v>1193145887.8900001</v>
        <stp/>
        <stp>EM_S_STM07_IS</stp>
        <stp>4</stp>
        <stp>002665.SZ</stp>
        <stp>9</stp>
        <stp>12/31/2012</stp>
        <stp>1</stp>
        <tr r="G1135" s="2"/>
      </tp>
      <tp>
        <v>1121123625.0899999</v>
        <stp/>
        <stp>EM_S_STM07_IS</stp>
        <stp>4</stp>
        <stp>002666.SZ</stp>
        <stp>9</stp>
        <stp>12/31/2011</stp>
        <stp>1</stp>
        <tr r="E1136" s="2"/>
      </tp>
      <tp>
        <v>206831341.47</v>
        <stp/>
        <stp>EM_S_STM07_IS</stp>
        <stp>4</stp>
        <stp>002667.SZ</stp>
        <stp>9</stp>
        <stp>12/31/2010</stp>
        <stp>1</stp>
        <tr r="C1137" s="2"/>
      </tp>
      <tp>
        <v>1450997683.1199999</v>
        <stp/>
        <stp>EM_S_STM07_IS</stp>
        <stp>4</stp>
        <stp>002652.SZ</stp>
        <stp>9</stp>
        <stp>12/31/2015</stp>
        <stp>1</stp>
        <tr r="M1122" s="2"/>
      </tp>
      <tp>
        <v>1210595383.9100001</v>
        <stp/>
        <stp>EM_S_STM07_IS</stp>
        <stp>4</stp>
        <stp>002653.SZ</stp>
        <stp>9</stp>
        <stp>12/31/2014</stp>
        <stp>1</stp>
        <tr r="K1123" s="2"/>
      </tp>
      <tp>
        <v>436386460.98000002</v>
        <stp/>
        <stp>EM_S_STM07_IS</stp>
        <stp>4</stp>
        <stp>002654.SZ</stp>
        <stp>9</stp>
        <stp>12/31/2013</stp>
        <stp>1</stp>
        <tr r="I1124" s="2"/>
      </tp>
      <tp>
        <v>421549388.94999999</v>
        <stp/>
        <stp>EM_S_STM07_IS</stp>
        <stp>4</stp>
        <stp>002655.SZ</stp>
        <stp>9</stp>
        <stp>12/31/2012</stp>
        <stp>1</stp>
        <tr r="G1125" s="2"/>
      </tp>
      <tp>
        <v>461468743.25999999</v>
        <stp/>
        <stp>EM_S_STM07_IS</stp>
        <stp>4</stp>
        <stp>002656.SZ</stp>
        <stp>9</stp>
        <stp>12/31/2011</stp>
        <stp>1</stp>
        <tr r="E1126" s="2"/>
      </tp>
      <tp>
        <v>390793578.12</v>
        <stp/>
        <stp>EM_S_STM07_IS</stp>
        <stp>4</stp>
        <stp>002657.SZ</stp>
        <stp>9</stp>
        <stp>12/31/2010</stp>
        <stp>1</stp>
        <tr r="C1127" s="2"/>
      </tp>
      <tp>
        <v>1546194791.3099999</v>
        <stp/>
        <stp>EM_S_STM07_IS</stp>
        <stp>4</stp>
        <stp>002642.SZ</stp>
        <stp>9</stp>
        <stp>12/31/2015</stp>
        <stp>1</stp>
        <tr r="M1112" s="2"/>
      </tp>
      <tp>
        <v>1068796191.5700001</v>
        <stp/>
        <stp>EM_S_STM07_IS</stp>
        <stp>4</stp>
        <stp>002643.SZ</stp>
        <stp>9</stp>
        <stp>12/31/2014</stp>
        <stp>1</stp>
        <tr r="K1113" s="2"/>
      </tp>
      <tp>
        <v>291528279.91000003</v>
        <stp/>
        <stp>EM_S_STM07_IS</stp>
        <stp>4</stp>
        <stp>002644.SZ</stp>
        <stp>9</stp>
        <stp>12/31/2013</stp>
        <stp>1</stp>
        <tr r="I1114" s="2"/>
      </tp>
      <tp>
        <v>496956289.82999998</v>
        <stp/>
        <stp>EM_S_STM07_IS</stp>
        <stp>4</stp>
        <stp>002645.SZ</stp>
        <stp>9</stp>
        <stp>12/31/2012</stp>
        <stp>1</stp>
        <tr r="G1115" s="2"/>
      </tp>
      <tp>
        <v>841727732.14999998</v>
        <stp/>
        <stp>EM_S_STM07_IS</stp>
        <stp>4</stp>
        <stp>002646.SZ</stp>
        <stp>9</stp>
        <stp>12/31/2011</stp>
        <stp>1</stp>
        <tr r="E1116" s="2"/>
      </tp>
      <tp>
        <v>3872151707.1700001</v>
        <stp/>
        <stp>EM_S_STM07_IS</stp>
        <stp>4</stp>
        <stp>002647.SZ</stp>
        <stp>9</stp>
        <stp>12/31/2010</stp>
        <stp>1</stp>
        <tr r="C1117" s="2"/>
      </tp>
      <tp>
        <v>3052802103.4299998</v>
        <stp/>
        <stp>EM_S_STM07_IS</stp>
        <stp>4</stp>
        <stp>002692.SZ</stp>
        <stp>9</stp>
        <stp>12/31/2015</stp>
        <stp>1</stp>
        <tr r="M1162" s="2"/>
      </tp>
      <tp>
        <v>161197722.77000001</v>
        <stp/>
        <stp>EM_S_STM07_IS</stp>
        <stp>4</stp>
        <stp>002693.SZ</stp>
        <stp>9</stp>
        <stp>12/31/2014</stp>
        <stp>1</stp>
        <tr r="K1163" s="2"/>
      </tp>
      <tp>
        <v>1763555842.8699999</v>
        <stp/>
        <stp>EM_S_STM07_IS</stp>
        <stp>4</stp>
        <stp>002694.SZ</stp>
        <stp>9</stp>
        <stp>12/31/2013</stp>
        <stp>1</stp>
        <tr r="I1164" s="2"/>
      </tp>
      <tp>
        <v>889598738.82000005</v>
        <stp/>
        <stp>EM_S_STM07_IS</stp>
        <stp>4</stp>
        <stp>002695.SZ</stp>
        <stp>9</stp>
        <stp>12/31/2012</stp>
        <stp>1</stp>
        <tr r="G1165" s="2"/>
      </tp>
      <tp>
        <v>1012897705.39</v>
        <stp/>
        <stp>EM_S_STM07_IS</stp>
        <stp>4</stp>
        <stp>002696.SZ</stp>
        <stp>9</stp>
        <stp>12/31/2011</stp>
        <stp>1</stp>
        <tr r="E1166" s="2"/>
      </tp>
      <tp>
        <v>2764715194.9000001</v>
        <stp/>
        <stp>EM_S_STM07_IS</stp>
        <stp>4</stp>
        <stp>002697.SZ</stp>
        <stp>9</stp>
        <stp>12/31/2010</stp>
        <stp>1</stp>
        <tr r="C1167" s="2"/>
      </tp>
      <tp>
        <v>2461863715.8699999</v>
        <stp/>
        <stp>EM_S_STM07_IS</stp>
        <stp>4</stp>
        <stp>002682.SZ</stp>
        <stp>9</stp>
        <stp>12/31/2015</stp>
        <stp>1</stp>
        <tr r="M1152" s="2"/>
      </tp>
      <tp>
        <v>3399487611.5</v>
        <stp/>
        <stp>EM_S_STM07_IS</stp>
        <stp>4</stp>
        <stp>002683.SZ</stp>
        <stp>9</stp>
        <stp>12/31/2014</stp>
        <stp>1</stp>
        <tr r="K1153" s="2"/>
      </tp>
      <tp>
        <v>288062044.75</v>
        <stp/>
        <stp>EM_S_STM07_IS</stp>
        <stp>4</stp>
        <stp>002684.SZ</stp>
        <stp>9</stp>
        <stp>12/31/2013</stp>
        <stp>1</stp>
        <tr r="I1154" s="2"/>
      </tp>
      <tp>
        <v>424573956.88999999</v>
        <stp/>
        <stp>EM_S_STM07_IS</stp>
        <stp>4</stp>
        <stp>002685.SZ</stp>
        <stp>9</stp>
        <stp>12/31/2012</stp>
        <stp>1</stp>
        <tr r="G1155" s="2"/>
      </tp>
      <tp>
        <v>553260749.49000001</v>
        <stp/>
        <stp>EM_S_STM07_IS</stp>
        <stp>4</stp>
        <stp>002686.SZ</stp>
        <stp>9</stp>
        <stp>12/31/2011</stp>
        <stp>1</stp>
        <tr r="E1156" s="2"/>
      </tp>
      <tp>
        <v>416486718.99000001</v>
        <stp/>
        <stp>EM_S_STM07_IS</stp>
        <stp>4</stp>
        <stp>002687.SZ</stp>
        <stp>9</stp>
        <stp>12/31/2010</stp>
        <stp>1</stp>
        <tr r="C1157" s="2"/>
      </tp>
      <tp>
        <v>1032433862</v>
        <stp/>
        <stp>EM_S_STM07_IS</stp>
        <stp>4</stp>
        <stp>002732.SZ</stp>
        <stp>9</stp>
        <stp>12/31/2015</stp>
        <stp>1</stp>
        <tr r="M1199" s="2"/>
      </tp>
      <tp>
        <v>1975404502.45</v>
        <stp/>
        <stp>EM_S_STM07_IS</stp>
        <stp>4</stp>
        <stp>002733.SZ</stp>
        <stp>9</stp>
        <stp>12/31/2014</stp>
        <stp>1</stp>
        <tr r="K1200" s="2"/>
      </tp>
      <tp>
        <v>665990621.28999996</v>
        <stp/>
        <stp>EM_S_STM07_IS</stp>
        <stp>4</stp>
        <stp>002734.SZ</stp>
        <stp>9</stp>
        <stp>12/31/2013</stp>
        <stp>1</stp>
        <tr r="I1201" s="2"/>
      </tp>
      <tp>
        <v>498115975.51999998</v>
        <stp/>
        <stp>EM_S_STM07_IS</stp>
        <stp>4</stp>
        <stp>002735.SZ</stp>
        <stp>9</stp>
        <stp>12/31/2012</stp>
        <stp>1</stp>
        <tr r="G1202" s="2"/>
      </tp>
      <tp>
        <v>6056311831.3800001</v>
        <stp/>
        <stp>EM_S_STM07_IS</stp>
        <stp>4</stp>
        <stp>002736.SZ</stp>
        <stp>9</stp>
        <stp>12/31/2011</stp>
        <stp>1</stp>
        <tr r="E1203" s="2"/>
      </tp>
      <tp t="s">
        <v/>
        <stp/>
        <stp>EM_S_STM07_IS</stp>
        <stp>4</stp>
        <stp>002737.SZ</stp>
        <stp>9</stp>
        <stp>12/31/2010</stp>
        <stp>1</stp>
        <tr r="C1204" s="2"/>
      </tp>
      <tp>
        <v>530559448.06999999</v>
        <stp/>
        <stp>EM_S_STM07_IS</stp>
        <stp>4</stp>
        <stp>002722.SZ</stp>
        <stp>9</stp>
        <stp>12/31/2015</stp>
        <stp>1</stp>
        <tr r="M1189" s="2"/>
      </tp>
      <tp>
        <v>583179602.60000002</v>
        <stp/>
        <stp>EM_S_STM07_IS</stp>
        <stp>4</stp>
        <stp>002723.SZ</stp>
        <stp>9</stp>
        <stp>12/31/2014</stp>
        <stp>1</stp>
        <tr r="K1190" s="2"/>
      </tp>
      <tp>
        <v>1131310021.4300001</v>
        <stp/>
        <stp>EM_S_STM07_IS</stp>
        <stp>4</stp>
        <stp>002724.SZ</stp>
        <stp>9</stp>
        <stp>12/31/2013</stp>
        <stp>1</stp>
        <tr r="I1191" s="2"/>
      </tp>
      <tp>
        <v>810516371.91999996</v>
        <stp/>
        <stp>EM_S_STM07_IS</stp>
        <stp>4</stp>
        <stp>002725.SZ</stp>
        <stp>9</stp>
        <stp>12/31/2012</stp>
        <stp>1</stp>
        <tr r="G1192" s="2"/>
      </tp>
      <tp>
        <v>2167134365.1100001</v>
        <stp/>
        <stp>EM_S_STM07_IS</stp>
        <stp>4</stp>
        <stp>002726.SZ</stp>
        <stp>9</stp>
        <stp>12/31/2011</stp>
        <stp>1</stp>
        <tr r="E1193" s="2"/>
      </tp>
      <tp>
        <v>1850165942.73</v>
        <stp/>
        <stp>EM_S_STM07_IS</stp>
        <stp>4</stp>
        <stp>002727.SZ</stp>
        <stp>9</stp>
        <stp>12/31/2010</stp>
        <stp>1</stp>
        <tr r="C1194" s="2"/>
      </tp>
      <tp>
        <v>2493726293.7600002</v>
        <stp/>
        <stp>EM_S_STM07_IS</stp>
        <stp>4</stp>
        <stp>002712.SZ</stp>
        <stp>9</stp>
        <stp>12/31/2015</stp>
        <stp>1</stp>
        <tr r="M1180" s="2"/>
      </tp>
      <tp>
        <v>1880016947.3900001</v>
        <stp/>
        <stp>EM_S_STM07_IS</stp>
        <stp>4</stp>
        <stp>002713.SZ</stp>
        <stp>9</stp>
        <stp>12/31/2014</stp>
        <stp>1</stp>
        <tr r="K1181" s="2"/>
      </tp>
      <tp>
        <v>2044402771.0899999</v>
        <stp/>
        <stp>EM_S_STM07_IS</stp>
        <stp>4</stp>
        <stp>002714.SZ</stp>
        <stp>9</stp>
        <stp>12/31/2013</stp>
        <stp>1</stp>
        <tr r="I1182" s="2"/>
      </tp>
      <tp>
        <v>305714172.94999999</v>
        <stp/>
        <stp>EM_S_STM07_IS</stp>
        <stp>4</stp>
        <stp>002715.SZ</stp>
        <stp>9</stp>
        <stp>12/31/2012</stp>
        <stp>1</stp>
        <tr r="G1183" s="2"/>
      </tp>
      <tp>
        <v>2794036663.5700002</v>
        <stp/>
        <stp>EM_S_STM07_IS</stp>
        <stp>4</stp>
        <stp>002716.SZ</stp>
        <stp>9</stp>
        <stp>12/31/2011</stp>
        <stp>1</stp>
        <tr r="E1184" s="2"/>
      </tp>
      <tp>
        <v>492411479</v>
        <stp/>
        <stp>EM_S_STM07_IS</stp>
        <stp>4</stp>
        <stp>002717.SZ</stp>
        <stp>9</stp>
        <stp>12/31/2010</stp>
        <stp>1</stp>
        <tr r="C1185" s="2"/>
      </tp>
      <tp>
        <v>814742962.36000001</v>
        <stp/>
        <stp>EM_S_STM07_IS</stp>
        <stp>4</stp>
        <stp>002702.SZ</stp>
        <stp>9</stp>
        <stp>12/31/2015</stp>
        <stp>1</stp>
        <tr r="M1172" s="2"/>
      </tp>
      <tp>
        <v>811241906.13</v>
        <stp/>
        <stp>EM_S_STM07_IS</stp>
        <stp>4</stp>
        <stp>002703.SZ</stp>
        <stp>9</stp>
        <stp>12/31/2014</stp>
        <stp>1</stp>
        <tr r="K1173" s="2"/>
      </tp>
      <tp>
        <v>4923819156.4799995</v>
        <stp/>
        <stp>EM_S_STM07_IS</stp>
        <stp>4</stp>
        <stp>002705.SZ</stp>
        <stp>9</stp>
        <stp>12/31/2012</stp>
        <stp>1</stp>
        <tr r="G1174" s="2"/>
      </tp>
      <tp>
        <v>566238846.66999996</v>
        <stp/>
        <stp>EM_S_STM07_IS</stp>
        <stp>4</stp>
        <stp>002706.SZ</stp>
        <stp>9</stp>
        <stp>12/31/2011</stp>
        <stp>1</stp>
        <tr r="E1175" s="2"/>
      </tp>
      <tp>
        <v>1035048918.67</v>
        <stp/>
        <stp>EM_S_STM07_IS</stp>
        <stp>4</stp>
        <stp>002707.SZ</stp>
        <stp>9</stp>
        <stp>12/31/2010</stp>
        <stp>1</stp>
        <tr r="C1176" s="2"/>
      </tp>
      <tp>
        <v>479520220.22000003</v>
        <stp/>
        <stp>EM_S_STM07_IS</stp>
        <stp>4</stp>
        <stp>002772.SZ</stp>
        <stp>9</stp>
        <stp>12/31/2015</stp>
        <stp>1</stp>
        <tr r="M1236" s="2"/>
      </tp>
      <tp>
        <v>1674518541.3</v>
        <stp/>
        <stp>EM_S_STM07_IS</stp>
        <stp>4</stp>
        <stp>002773.SZ</stp>
        <stp>9</stp>
        <stp>12/31/2014</stp>
        <stp>1</stp>
        <tr r="K1237" s="2"/>
      </tp>
      <tp>
        <v>705438504</v>
        <stp/>
        <stp>EM_S_STM07_IS</stp>
        <stp>4</stp>
        <stp>002775.SZ</stp>
        <stp>9</stp>
        <stp>12/31/2012</stp>
        <stp>1</stp>
        <tr r="G1238" s="2"/>
      </tp>
      <tp>
        <v>317485657.82999998</v>
        <stp/>
        <stp>EM_S_STM07_IS</stp>
        <stp>4</stp>
        <stp>002776.SZ</stp>
        <stp>9</stp>
        <stp>12/31/2011</stp>
        <stp>1</stp>
        <tr r="E1239" s="2"/>
      </tp>
      <tp t="s">
        <v/>
        <stp/>
        <stp>EM_S_STM07_IS</stp>
        <stp>4</stp>
        <stp>002777.SZ</stp>
        <stp>9</stp>
        <stp>12/31/2010</stp>
        <stp>1</stp>
        <tr r="C1240" s="2"/>
      </tp>
      <tp>
        <v>363624012.05000001</v>
        <stp/>
        <stp>EM_S_STM07_IS</stp>
        <stp>4</stp>
        <stp>002762.SZ</stp>
        <stp>9</stp>
        <stp>12/31/2015</stp>
        <stp>1</stp>
        <tr r="M1227" s="2"/>
      </tp>
      <tp>
        <v>1653882567.8900001</v>
        <stp/>
        <stp>EM_S_STM07_IS</stp>
        <stp>4</stp>
        <stp>002763.SZ</stp>
        <stp>9</stp>
        <stp>12/31/2014</stp>
        <stp>1</stp>
        <tr r="K1228" s="2"/>
      </tp>
      <tp>
        <v>698510890.94000006</v>
        <stp/>
        <stp>EM_S_STM07_IS</stp>
        <stp>4</stp>
        <stp>002765.SZ</stp>
        <stp>9</stp>
        <stp>12/31/2012</stp>
        <stp>1</stp>
        <tr r="G1229" s="2"/>
      </tp>
      <tp>
        <v>725818823.48000002</v>
        <stp/>
        <stp>EM_S_STM07_IS</stp>
        <stp>4</stp>
        <stp>002766.SZ</stp>
        <stp>9</stp>
        <stp>12/31/2011</stp>
        <stp>1</stp>
        <tr r="E1230" s="2"/>
      </tp>
      <tp t="s">
        <v/>
        <stp/>
        <stp>EM_S_STM07_IS</stp>
        <stp>4</stp>
        <stp>002767.SZ</stp>
        <stp>9</stp>
        <stp>12/31/2010</stp>
        <stp>1</stp>
        <tr r="C1231" s="2"/>
      </tp>
      <tp>
        <v>2040259315.78</v>
        <stp/>
        <stp>EM_S_STM07_IS</stp>
        <stp>4</stp>
        <stp>002752.SZ</stp>
        <stp>9</stp>
        <stp>12/31/2015</stp>
        <stp>1</stp>
        <tr r="M1218" s="2"/>
      </tp>
      <tp>
        <v>848356946.92999995</v>
        <stp/>
        <stp>EM_S_STM07_IS</stp>
        <stp>4</stp>
        <stp>002753.SZ</stp>
        <stp>9</stp>
        <stp>12/31/2014</stp>
        <stp>1</stp>
        <tr r="K1219" s="2"/>
      </tp>
      <tp>
        <v>494258426.43000001</v>
        <stp/>
        <stp>EM_S_STM07_IS</stp>
        <stp>4</stp>
        <stp>002755.SZ</stp>
        <stp>9</stp>
        <stp>12/31/2012</stp>
        <stp>1</stp>
        <tr r="G1220" s="2"/>
      </tp>
      <tp>
        <v>5624826441.1300001</v>
        <stp/>
        <stp>EM_S_STM07_IS</stp>
        <stp>4</stp>
        <stp>002756.SZ</stp>
        <stp>9</stp>
        <stp>12/31/2011</stp>
        <stp>1</stp>
        <tr r="E1221" s="2"/>
      </tp>
      <tp t="s">
        <v/>
        <stp/>
        <stp>EM_S_STM07_IS</stp>
        <stp>4</stp>
        <stp>002757.SZ</stp>
        <stp>9</stp>
        <stp>12/31/2010</stp>
        <stp>1</stp>
        <tr r="C1222" s="2"/>
      </tp>
      <tp>
        <v>1410854368.25</v>
        <stp/>
        <stp>EM_S_STM07_IS</stp>
        <stp>4</stp>
        <stp>002742.SZ</stp>
        <stp>9</stp>
        <stp>12/31/2015</stp>
        <stp>1</stp>
        <tr r="M1209" s="2"/>
      </tp>
      <tp>
        <v>1834814561.0899999</v>
        <stp/>
        <stp>EM_S_STM07_IS</stp>
        <stp>4</stp>
        <stp>002743.SZ</stp>
        <stp>9</stp>
        <stp>12/31/2014</stp>
        <stp>1</stp>
        <tr r="K1210" s="2"/>
      </tp>
      <tp>
        <v>1785591685.4000001</v>
        <stp/>
        <stp>EM_S_STM07_IS</stp>
        <stp>4</stp>
        <stp>002745.SZ</stp>
        <stp>9</stp>
        <stp>12/31/2012</stp>
        <stp>1</stp>
        <tr r="G1211" s="2"/>
      </tp>
      <tp>
        <v>1849662872.8900001</v>
        <stp/>
        <stp>EM_S_STM07_IS</stp>
        <stp>4</stp>
        <stp>002746.SZ</stp>
        <stp>9</stp>
        <stp>12/31/2011</stp>
        <stp>1</stp>
        <tr r="E1212" s="2"/>
      </tp>
      <tp t="s">
        <v/>
        <stp/>
        <stp>EM_S_STM07_IS</stp>
        <stp>4</stp>
        <stp>002747.SZ</stp>
        <stp>9</stp>
        <stp>12/31/2010</stp>
        <stp>1</stp>
        <tr r="C1213" s="2"/>
      </tp>
      <tp>
        <v>1328549322.02</v>
        <stp/>
        <stp>EM_S_STM07_IS</stp>
        <stp>4</stp>
        <stp>002792.SZ</stp>
        <stp>9</stp>
        <stp>12/31/2015</stp>
        <stp>1</stp>
        <tr r="M1254" s="2"/>
      </tp>
      <tp>
        <v>537325776.37</v>
        <stp/>
        <stp>EM_S_STM07_IS</stp>
        <stp>4</stp>
        <stp>002793.SZ</stp>
        <stp>9</stp>
        <stp>12/31/2014</stp>
        <stp>1</stp>
        <tr r="K1255" s="2"/>
      </tp>
      <tp>
        <v>391164557.81</v>
        <stp/>
        <stp>EM_S_STM07_IS</stp>
        <stp>4</stp>
        <stp>002795.SZ</stp>
        <stp>9</stp>
        <stp>12/31/2012</stp>
        <stp>1</stp>
        <tr r="G1256" s="2"/>
      </tp>
      <tp>
        <v>190900291.97</v>
        <stp/>
        <stp>EM_S_STM07_IS</stp>
        <stp>4</stp>
        <stp>002796.SZ</stp>
        <stp>9</stp>
        <stp>12/31/2011</stp>
        <stp>1</stp>
        <tr r="E1257" s="2"/>
      </tp>
      <tp>
        <v>996600929.15999997</v>
        <stp/>
        <stp>EM_S_STM07_IS</stp>
        <stp>4</stp>
        <stp>002797.SZ</stp>
        <stp>9</stp>
        <stp>12/31/2010</stp>
        <stp>1</stp>
        <tr r="C1258" s="2"/>
      </tp>
      <tp>
        <v>743978449</v>
        <stp/>
        <stp>EM_S_STM07_IS</stp>
        <stp>4</stp>
        <stp>002782.SZ</stp>
        <stp>9</stp>
        <stp>12/31/2015</stp>
        <stp>1</stp>
        <tr r="M1245" s="2"/>
      </tp>
      <tp>
        <v>884275005.05999994</v>
        <stp/>
        <stp>EM_S_STM07_IS</stp>
        <stp>4</stp>
        <stp>002783.SZ</stp>
        <stp>9</stp>
        <stp>12/31/2014</stp>
        <stp>1</stp>
        <tr r="K1246" s="2"/>
      </tp>
      <tp>
        <v>781570095.29999995</v>
        <stp/>
        <stp>EM_S_STM07_IS</stp>
        <stp>4</stp>
        <stp>002785.SZ</stp>
        <stp>9</stp>
        <stp>12/31/2012</stp>
        <stp>1</stp>
        <tr r="G1247" s="2"/>
      </tp>
      <tp>
        <v>868063285.25999999</v>
        <stp/>
        <stp>EM_S_STM07_IS</stp>
        <stp>4</stp>
        <stp>002786.SZ</stp>
        <stp>9</stp>
        <stp>12/31/2011</stp>
        <stp>1</stp>
        <tr r="E1248" s="2"/>
      </tp>
      <tp t="s">
        <v/>
        <stp/>
        <stp>EM_S_STM07_IS</stp>
        <stp>4</stp>
        <stp>002787.SZ</stp>
        <stp>9</stp>
        <stp>12/31/2010</stp>
        <stp>1</stp>
        <tr r="C1249" s="2"/>
      </tp>
      <tp>
        <v>10909686625.9</v>
        <stp/>
        <stp>EM_S_STM07_IS</stp>
        <stp>4</stp>
        <stp>002032.SZ</stp>
        <stp>9</stp>
        <stp>12/31/2015</stp>
        <stp>1</stp>
        <tr r="M504" s="2"/>
      </tp>
      <tp>
        <v>742754150.97000003</v>
        <stp/>
        <stp>EM_S_STM07_IS</stp>
        <stp>4</stp>
        <stp>002033.SZ</stp>
        <stp>9</stp>
        <stp>12/31/2014</stp>
        <stp>1</stp>
        <tr r="K505" s="2"/>
      </tp>
      <tp>
        <v>1342723832.6300001</v>
        <stp/>
        <stp>EM_S_STM07_IS</stp>
        <stp>4</stp>
        <stp>002034.SZ</stp>
        <stp>9</stp>
        <stp>12/31/2013</stp>
        <stp>1</stp>
        <tr r="I506" s="2"/>
      </tp>
      <tp>
        <v>2488102056.6700001</v>
        <stp/>
        <stp>EM_S_STM07_IS</stp>
        <stp>4</stp>
        <stp>002035.SZ</stp>
        <stp>9</stp>
        <stp>12/31/2012</stp>
        <stp>1</stp>
        <tr r="G507" s="2"/>
      </tp>
      <tp>
        <v>426466882.58999997</v>
        <stp/>
        <stp>EM_S_STM07_IS</stp>
        <stp>4</stp>
        <stp>002036.SZ</stp>
        <stp>9</stp>
        <stp>12/31/2011</stp>
        <stp>1</stp>
        <tr r="E508" s="2"/>
      </tp>
      <tp>
        <v>1560211922.8800001</v>
        <stp/>
        <stp>EM_S_STM07_IS</stp>
        <stp>4</stp>
        <stp>002037.SZ</stp>
        <stp>9</stp>
        <stp>12/31/2010</stp>
        <stp>1</stp>
        <tr r="C509" s="2"/>
      </tp>
      <tp>
        <v>1155783343.3699999</v>
        <stp/>
        <stp>EM_S_STM07_IS</stp>
        <stp>4</stp>
        <stp>002022.SZ</stp>
        <stp>9</stp>
        <stp>12/31/2015</stp>
        <stp>1</stp>
        <tr r="M494" s="2"/>
      </tp>
      <tp>
        <v>501801455.88999999</v>
        <stp/>
        <stp>EM_S_STM07_IS</stp>
        <stp>4</stp>
        <stp>002023.SZ</stp>
        <stp>9</stp>
        <stp>12/31/2014</stp>
        <stp>1</stp>
        <tr r="K495" s="2"/>
      </tp>
      <tp>
        <v>105292229000</v>
        <stp/>
        <stp>EM_S_STM07_IS</stp>
        <stp>4</stp>
        <stp>002024.SZ</stp>
        <stp>9</stp>
        <stp>12/31/2013</stp>
        <stp>1</stp>
        <tr r="I496" s="2"/>
      </tp>
      <tp>
        <v>1094161914.1400001</v>
        <stp/>
        <stp>EM_S_STM07_IS</stp>
        <stp>4</stp>
        <stp>002025.SZ</stp>
        <stp>9</stp>
        <stp>12/31/2012</stp>
        <stp>1</stp>
        <tr r="G497" s="2"/>
      </tp>
      <tp>
        <v>639894400.88</v>
        <stp/>
        <stp>EM_S_STM07_IS</stp>
        <stp>4</stp>
        <stp>002026.SZ</stp>
        <stp>9</stp>
        <stp>12/31/2011</stp>
        <stp>1</stp>
        <tr r="E498" s="2"/>
      </tp>
      <tp>
        <v>1643931452.8499999</v>
        <stp/>
        <stp>EM_S_STM07_IS</stp>
        <stp>4</stp>
        <stp>002027.SZ</stp>
        <stp>9</stp>
        <stp>12/31/2010</stp>
        <stp>1</stp>
        <tr r="C499" s="2"/>
      </tp>
      <tp>
        <v>892500619.01999998</v>
        <stp/>
        <stp>EM_S_STM07_IS</stp>
        <stp>4</stp>
        <stp>002012.SZ</stp>
        <stp>9</stp>
        <stp>12/31/2015</stp>
        <stp>1</stp>
        <tr r="M484" s="2"/>
      </tp>
      <tp>
        <v>7562193304.4899998</v>
        <stp/>
        <stp>EM_S_STM07_IS</stp>
        <stp>4</stp>
        <stp>002013.SZ</stp>
        <stp>9</stp>
        <stp>12/31/2014</stp>
        <stp>1</stp>
        <tr r="K485" s="2"/>
      </tp>
      <tp>
        <v>1618458051.1500001</v>
        <stp/>
        <stp>EM_S_STM07_IS</stp>
        <stp>4</stp>
        <stp>002014.SZ</stp>
        <stp>9</stp>
        <stp>12/31/2013</stp>
        <stp>1</stp>
        <tr r="I486" s="2"/>
      </tp>
      <tp>
        <v>1722699549.53</v>
        <stp/>
        <stp>EM_S_STM07_IS</stp>
        <stp>4</stp>
        <stp>002015.SZ</stp>
        <stp>9</stp>
        <stp>12/31/2012</stp>
        <stp>1</stp>
        <tr r="G487" s="2"/>
      </tp>
      <tp>
        <v>549563921.85000002</v>
        <stp/>
        <stp>EM_S_STM07_IS</stp>
        <stp>4</stp>
        <stp>002016.SZ</stp>
        <stp>9</stp>
        <stp>12/31/2011</stp>
        <stp>1</stp>
        <tr r="E488" s="2"/>
      </tp>
      <tp>
        <v>852213767.16999996</v>
        <stp/>
        <stp>EM_S_STM07_IS</stp>
        <stp>4</stp>
        <stp>002017.SZ</stp>
        <stp>9</stp>
        <stp>12/31/2010</stp>
        <stp>1</stp>
        <tr r="C489" s="2"/>
      </tp>
      <tp>
        <v>3809982565.6700001</v>
        <stp/>
        <stp>EM_S_STM07_IS</stp>
        <stp>4</stp>
        <stp>002002.SZ</stp>
        <stp>9</stp>
        <stp>12/31/2015</stp>
        <stp>1</stp>
        <tr r="M474" s="2"/>
      </tp>
      <tp>
        <v>1848628884.4100001</v>
        <stp/>
        <stp>EM_S_STM07_IS</stp>
        <stp>4</stp>
        <stp>002003.SZ</stp>
        <stp>9</stp>
        <stp>12/31/2014</stp>
        <stp>1</stp>
        <tr r="K475" s="2"/>
      </tp>
      <tp>
        <v>4463630641.2799997</v>
        <stp/>
        <stp>EM_S_STM07_IS</stp>
        <stp>4</stp>
        <stp>002004.SZ</stp>
        <stp>9</stp>
        <stp>12/31/2013</stp>
        <stp>1</stp>
        <tr r="I476" s="2"/>
      </tp>
      <tp>
        <v>2757637805.04</v>
        <stp/>
        <stp>EM_S_STM07_IS</stp>
        <stp>4</stp>
        <stp>002005.SZ</stp>
        <stp>9</stp>
        <stp>12/31/2012</stp>
        <stp>1</stp>
        <tr r="G477" s="2"/>
      </tp>
      <tp>
        <v>2351361302.27</v>
        <stp/>
        <stp>EM_S_STM07_IS</stp>
        <stp>4</stp>
        <stp>002006.SZ</stp>
        <stp>9</stp>
        <stp>12/31/2011</stp>
        <stp>1</stp>
        <tr r="E478" s="2"/>
      </tp>
      <tp>
        <v>1261620656.52</v>
        <stp/>
        <stp>EM_S_STM07_IS</stp>
        <stp>4</stp>
        <stp>002007.SZ</stp>
        <stp>9</stp>
        <stp>12/31/2010</stp>
        <stp>1</stp>
        <tr r="C479" s="2"/>
      </tp>
      <tp>
        <v>60350433.340000004</v>
        <stp/>
        <stp>EM_S_STM07_IS</stp>
        <stp>4</stp>
        <stp>002072.SZ</stp>
        <stp>9</stp>
        <stp>12/31/2015</stp>
        <stp>1</stp>
        <tr r="M544" s="2"/>
      </tp>
      <tp>
        <v>2949608272.5</v>
        <stp/>
        <stp>EM_S_STM07_IS</stp>
        <stp>4</stp>
        <stp>002073.SZ</stp>
        <stp>9</stp>
        <stp>12/31/2014</stp>
        <stp>1</stp>
        <tr r="K545" s="2"/>
      </tp>
      <tp>
        <v>738454890.17999995</v>
        <stp/>
        <stp>EM_S_STM07_IS</stp>
        <stp>4</stp>
        <stp>002074.SZ</stp>
        <stp>9</stp>
        <stp>12/31/2013</stp>
        <stp>1</stp>
        <tr r="I546" s="2"/>
      </tp>
      <tp>
        <v>12147999073.91</v>
        <stp/>
        <stp>EM_S_STM07_IS</stp>
        <stp>4</stp>
        <stp>002075.SZ</stp>
        <stp>9</stp>
        <stp>12/31/2012</stp>
        <stp>1</stp>
        <tr r="G547" s="2"/>
      </tp>
      <tp>
        <v>468670635.76999998</v>
        <stp/>
        <stp>EM_S_STM07_IS</stp>
        <stp>4</stp>
        <stp>002076.SZ</stp>
        <stp>9</stp>
        <stp>12/31/2011</stp>
        <stp>1</stp>
        <tr r="E548" s="2"/>
      </tp>
      <tp>
        <v>1975506596.6300001</v>
        <stp/>
        <stp>EM_S_STM07_IS</stp>
        <stp>4</stp>
        <stp>002077.SZ</stp>
        <stp>9</stp>
        <stp>12/31/2010</stp>
        <stp>1</stp>
        <tr r="C549" s="2"/>
      </tp>
      <tp>
        <v>8507984273.3800001</v>
        <stp/>
        <stp>EM_S_STM07_IS</stp>
        <stp>4</stp>
        <stp>002062.SZ</stp>
        <stp>9</stp>
        <stp>12/31/2015</stp>
        <stp>1</stp>
        <tr r="M534" s="2"/>
      </tp>
      <tp>
        <v>816945465.50999999</v>
        <stp/>
        <stp>EM_S_STM07_IS</stp>
        <stp>4</stp>
        <stp>002063.SZ</stp>
        <stp>9</stp>
        <stp>12/31/2014</stp>
        <stp>1</stp>
        <tr r="K535" s="2"/>
      </tp>
      <tp>
        <v>2372442215</v>
        <stp/>
        <stp>EM_S_STM07_IS</stp>
        <stp>4</stp>
        <stp>002064.SZ</stp>
        <stp>9</stp>
        <stp>12/31/2013</stp>
        <stp>1</stp>
        <tr r="I536" s="2"/>
      </tp>
      <tp>
        <v>3491378131.1599998</v>
        <stp/>
        <stp>EM_S_STM07_IS</stp>
        <stp>4</stp>
        <stp>002065.SZ</stp>
        <stp>9</stp>
        <stp>12/31/2012</stp>
        <stp>1</stp>
        <tr r="G537" s="2"/>
      </tp>
      <tp>
        <v>1396710855.6700001</v>
        <stp/>
        <stp>EM_S_STM07_IS</stp>
        <stp>4</stp>
        <stp>002066.SZ</stp>
        <stp>9</stp>
        <stp>12/31/2011</stp>
        <stp>1</stp>
        <tr r="E538" s="2"/>
      </tp>
      <tp>
        <v>2629176675.9200001</v>
        <stp/>
        <stp>EM_S_STM07_IS</stp>
        <stp>4</stp>
        <stp>002067.SZ</stp>
        <stp>9</stp>
        <stp>12/31/2010</stp>
        <stp>1</stp>
        <tr r="C539" s="2"/>
      </tp>
      <tp>
        <v>1028067674.9299999</v>
        <stp/>
        <stp>EM_S_STM07_IS</stp>
        <stp>4</stp>
        <stp>002052.SZ</stp>
        <stp>9</stp>
        <stp>12/31/2015</stp>
        <stp>1</stp>
        <tr r="M524" s="2"/>
      </tp>
      <tp>
        <v>1877451171.1800001</v>
        <stp/>
        <stp>EM_S_STM07_IS</stp>
        <stp>4</stp>
        <stp>002053.SZ</stp>
        <stp>9</stp>
        <stp>12/31/2014</stp>
        <stp>1</stp>
        <tr r="K525" s="2"/>
      </tp>
      <tp>
        <v>1184255531.28</v>
        <stp/>
        <stp>EM_S_STM07_IS</stp>
        <stp>4</stp>
        <stp>002054.SZ</stp>
        <stp>9</stp>
        <stp>12/31/2013</stp>
        <stp>1</stp>
        <tr r="I526" s="2"/>
      </tp>
      <tp>
        <v>1553934695.3900001</v>
        <stp/>
        <stp>EM_S_STM07_IS</stp>
        <stp>4</stp>
        <stp>002055.SZ</stp>
        <stp>9</stp>
        <stp>12/31/2012</stp>
        <stp>1</stp>
        <tr r="G527" s="2"/>
      </tp>
      <tp>
        <v>3521849558.6500001</v>
        <stp/>
        <stp>EM_S_STM07_IS</stp>
        <stp>4</stp>
        <stp>002056.SZ</stp>
        <stp>9</stp>
        <stp>12/31/2011</stp>
        <stp>1</stp>
        <tr r="E528" s="2"/>
      </tp>
      <tp>
        <v>561341178</v>
        <stp/>
        <stp>EM_S_STM07_IS</stp>
        <stp>4</stp>
        <stp>002057.SZ</stp>
        <stp>9</stp>
        <stp>12/31/2010</stp>
        <stp>1</stp>
        <tr r="C529" s="2"/>
      </tp>
      <tp>
        <v>6803657913.7399998</v>
        <stp/>
        <stp>EM_S_STM07_IS</stp>
        <stp>4</stp>
        <stp>002042.SZ</stp>
        <stp>9</stp>
        <stp>12/31/2015</stp>
        <stp>1</stp>
        <tr r="M514" s="2"/>
      </tp>
      <tp>
        <v>1412002766.8499999</v>
        <stp/>
        <stp>EM_S_STM07_IS</stp>
        <stp>4</stp>
        <stp>002043.SZ</stp>
        <stp>9</stp>
        <stp>12/31/2014</stp>
        <stp>1</stp>
        <tr r="K515" s="2"/>
      </tp>
      <tp>
        <v>758700415.60000002</v>
        <stp/>
        <stp>EM_S_STM07_IS</stp>
        <stp>4</stp>
        <stp>002044.SZ</stp>
        <stp>9</stp>
        <stp>12/31/2013</stp>
        <stp>1</stp>
        <tr r="I516" s="2"/>
      </tp>
      <tp>
        <v>1817329180</v>
        <stp/>
        <stp>EM_S_STM07_IS</stp>
        <stp>4</stp>
        <stp>002045.SZ</stp>
        <stp>9</stp>
        <stp>12/31/2012</stp>
        <stp>1</stp>
        <tr r="G517" s="2"/>
      </tp>
      <tp>
        <v>616155474.25999999</v>
        <stp/>
        <stp>EM_S_STM07_IS</stp>
        <stp>4</stp>
        <stp>002046.SZ</stp>
        <stp>9</stp>
        <stp>12/31/2011</stp>
        <stp>1</stp>
        <tr r="E518" s="2"/>
      </tp>
      <tp>
        <v>1451603163.9400001</v>
        <stp/>
        <stp>EM_S_STM07_IS</stp>
        <stp>4</stp>
        <stp>002047.SZ</stp>
        <stp>9</stp>
        <stp>12/31/2010</stp>
        <stp>1</stp>
        <tr r="C519" s="2"/>
      </tp>
      <tp>
        <v>15263199378.34</v>
        <stp/>
        <stp>EM_S_STM07_IS</stp>
        <stp>4</stp>
        <stp>002092.SZ</stp>
        <stp>9</stp>
        <stp>12/31/2015</stp>
        <stp>1</stp>
        <tr r="M564" s="2"/>
      </tp>
      <tp>
        <v>460281866.5</v>
        <stp/>
        <stp>EM_S_STM07_IS</stp>
        <stp>4</stp>
        <stp>002093.SZ</stp>
        <stp>9</stp>
        <stp>12/31/2014</stp>
        <stp>1</stp>
        <tr r="K565" s="2"/>
      </tp>
      <tp>
        <v>1454001439.8900001</v>
        <stp/>
        <stp>EM_S_STM07_IS</stp>
        <stp>4</stp>
        <stp>002094.SZ</stp>
        <stp>9</stp>
        <stp>12/31/2013</stp>
        <stp>1</stp>
        <tr r="I566" s="2"/>
      </tp>
      <tp>
        <v>160302241.06</v>
        <stp/>
        <stp>EM_S_STM07_IS</stp>
        <stp>4</stp>
        <stp>002095.SZ</stp>
        <stp>9</stp>
        <stp>12/31/2012</stp>
        <stp>1</stp>
        <tr r="G567" s="2"/>
      </tp>
      <tp>
        <v>1610602826.45</v>
        <stp/>
        <stp>EM_S_STM07_IS</stp>
        <stp>4</stp>
        <stp>002096.SZ</stp>
        <stp>9</stp>
        <stp>12/31/2011</stp>
        <stp>1</stp>
        <tr r="E568" s="2"/>
      </tp>
      <tp>
        <v>2838137748.9299998</v>
        <stp/>
        <stp>EM_S_STM07_IS</stp>
        <stp>4</stp>
        <stp>002097.SZ</stp>
        <stp>9</stp>
        <stp>12/31/2010</stp>
        <stp>1</stp>
        <tr r="C569" s="2"/>
      </tp>
      <tp>
        <v>11572197772.35</v>
        <stp/>
        <stp>EM_S_STM07_IS</stp>
        <stp>4</stp>
        <stp>002082.SZ</stp>
        <stp>9</stp>
        <stp>12/31/2015</stp>
        <stp>1</stp>
        <tr r="M554" s="2"/>
      </tp>
      <tp>
        <v>4523396737.7299995</v>
        <stp/>
        <stp>EM_S_STM07_IS</stp>
        <stp>4</stp>
        <stp>002083.SZ</stp>
        <stp>9</stp>
        <stp>12/31/2014</stp>
        <stp>1</stp>
        <tr r="K555" s="2"/>
      </tp>
      <tp>
        <v>1675669916.22</v>
        <stp/>
        <stp>EM_S_STM07_IS</stp>
        <stp>4</stp>
        <stp>002084.SZ</stp>
        <stp>9</stp>
        <stp>12/31/2013</stp>
        <stp>1</stp>
        <tr r="I556" s="2"/>
      </tp>
      <tp>
        <v>4090751916.5599999</v>
        <stp/>
        <stp>EM_S_STM07_IS</stp>
        <stp>4</stp>
        <stp>002085.SZ</stp>
        <stp>9</stp>
        <stp>12/31/2012</stp>
        <stp>1</stp>
        <tr r="G557" s="2"/>
      </tp>
      <tp>
        <v>752472302.22000003</v>
        <stp/>
        <stp>EM_S_STM07_IS</stp>
        <stp>4</stp>
        <stp>002086.SZ</stp>
        <stp>9</stp>
        <stp>12/31/2011</stp>
        <stp>1</stp>
        <tr r="E558" s="2"/>
      </tp>
      <tp>
        <v>2408079911.75</v>
        <stp/>
        <stp>EM_S_STM07_IS</stp>
        <stp>4</stp>
        <stp>002087.SZ</stp>
        <stp>9</stp>
        <stp>12/31/2010</stp>
        <stp>1</stp>
        <tr r="C559" s="2"/>
      </tp>
      <tp>
        <v>1735798925.0699999</v>
        <stp/>
        <stp>EM_S_STM07_IS</stp>
        <stp>4</stp>
        <stp>002132.SZ</stp>
        <stp>9</stp>
        <stp>12/31/2015</stp>
        <stp>1</stp>
        <tr r="M604" s="2"/>
      </tp>
      <tp>
        <v>1683490787.5799999</v>
        <stp/>
        <stp>EM_S_STM07_IS</stp>
        <stp>4</stp>
        <stp>002133.SZ</stp>
        <stp>9</stp>
        <stp>12/31/2014</stp>
        <stp>1</stp>
        <tr r="K605" s="2"/>
      </tp>
      <tp>
        <v>515143136.56</v>
        <stp/>
        <stp>EM_S_STM07_IS</stp>
        <stp>4</stp>
        <stp>002134.SZ</stp>
        <stp>9</stp>
        <stp>12/31/2013</stp>
        <stp>1</stp>
        <tr r="I606" s="2"/>
      </tp>
      <tp>
        <v>3350577661.5300002</v>
        <stp/>
        <stp>EM_S_STM07_IS</stp>
        <stp>4</stp>
        <stp>002135.SZ</stp>
        <stp>9</stp>
        <stp>12/31/2012</stp>
        <stp>1</stp>
        <tr r="G607" s="2"/>
      </tp>
      <tp>
        <v>719026310.79999995</v>
        <stp/>
        <stp>EM_S_STM07_IS</stp>
        <stp>4</stp>
        <stp>002136.SZ</stp>
        <stp>9</stp>
        <stp>12/31/2011</stp>
        <stp>1</stp>
        <tr r="E608" s="2"/>
      </tp>
      <tp>
        <v>1329936192.05</v>
        <stp/>
        <stp>EM_S_STM07_IS</stp>
        <stp>4</stp>
        <stp>002137.SZ</stp>
        <stp>9</stp>
        <stp>12/31/2010</stp>
        <stp>1</stp>
        <tr r="C609" s="2"/>
      </tp>
      <tp>
        <v>2098704939.4000001</v>
        <stp/>
        <stp>EM_S_STM07_IS</stp>
        <stp>4</stp>
        <stp>002122.SZ</stp>
        <stp>9</stp>
        <stp>12/31/2015</stp>
        <stp>1</stp>
        <tr r="M594" s="2"/>
      </tp>
      <tp>
        <v>927799821.67999995</v>
        <stp/>
        <stp>EM_S_STM07_IS</stp>
        <stp>4</stp>
        <stp>002123.SZ</stp>
        <stp>9</stp>
        <stp>12/31/2014</stp>
        <stp>1</stp>
        <tr r="K595" s="2"/>
      </tp>
      <tp>
        <v>2078401943.0999999</v>
        <stp/>
        <stp>EM_S_STM07_IS</stp>
        <stp>4</stp>
        <stp>002124.SZ</stp>
        <stp>9</stp>
        <stp>12/31/2013</stp>
        <stp>1</stp>
        <tr r="I596" s="2"/>
      </tp>
      <tp>
        <v>631379802.55999994</v>
        <stp/>
        <stp>EM_S_STM07_IS</stp>
        <stp>4</stp>
        <stp>002125.SZ</stp>
        <stp>9</stp>
        <stp>12/31/2012</stp>
        <stp>1</stp>
        <tr r="G597" s="2"/>
      </tp>
      <tp>
        <v>1816353049.3199999</v>
        <stp/>
        <stp>EM_S_STM07_IS</stp>
        <stp>4</stp>
        <stp>002126.SZ</stp>
        <stp>9</stp>
        <stp>12/31/2011</stp>
        <stp>1</stp>
        <tr r="E598" s="2"/>
      </tp>
      <tp>
        <v>1742028565.6600001</v>
        <stp/>
        <stp>EM_S_STM07_IS</stp>
        <stp>4</stp>
        <stp>002127.SZ</stp>
        <stp>9</stp>
        <stp>12/31/2010</stp>
        <stp>1</stp>
        <tr r="C599" s="2"/>
      </tp>
      <tp>
        <v>928482689.59000003</v>
        <stp/>
        <stp>EM_S_STM07_IS</stp>
        <stp>4</stp>
        <stp>002112.SZ</stp>
        <stp>9</stp>
        <stp>12/31/2015</stp>
        <stp>1</stp>
        <tr r="M584" s="2"/>
      </tp>
      <tp>
        <v>16789504</v>
        <stp/>
        <stp>EM_S_STM07_IS</stp>
        <stp>4</stp>
        <stp>002113.SZ</stp>
        <stp>9</stp>
        <stp>12/31/2014</stp>
        <stp>1</stp>
        <tr r="K585" s="2"/>
      </tp>
      <tp>
        <v>855475574.20000005</v>
        <stp/>
        <stp>EM_S_STM07_IS</stp>
        <stp>4</stp>
        <stp>002114.SZ</stp>
        <stp>9</stp>
        <stp>12/31/2013</stp>
        <stp>1</stp>
        <tr r="I586" s="2"/>
      </tp>
      <tp>
        <v>1084177239.23</v>
        <stp/>
        <stp>EM_S_STM07_IS</stp>
        <stp>4</stp>
        <stp>002115.SZ</stp>
        <stp>9</stp>
        <stp>12/31/2012</stp>
        <stp>1</stp>
        <tr r="G587" s="2"/>
      </tp>
      <tp>
        <v>4074067426.1900001</v>
        <stp/>
        <stp>EM_S_STM07_IS</stp>
        <stp>4</stp>
        <stp>002116.SZ</stp>
        <stp>9</stp>
        <stp>12/31/2011</stp>
        <stp>1</stp>
        <tr r="E588" s="2"/>
      </tp>
      <tp>
        <v>712233094.91999996</v>
        <stp/>
        <stp>EM_S_STM07_IS</stp>
        <stp>4</stp>
        <stp>002117.SZ</stp>
        <stp>9</stp>
        <stp>12/31/2010</stp>
        <stp>1</stp>
        <tr r="C589" s="2"/>
      </tp>
      <tp>
        <v>1316233434.1199999</v>
        <stp/>
        <stp>EM_S_STM07_IS</stp>
        <stp>4</stp>
        <stp>002102.SZ</stp>
        <stp>9</stp>
        <stp>12/31/2015</stp>
        <stp>1</stp>
        <tr r="M574" s="2"/>
      </tp>
      <tp>
        <v>907430183.92999995</v>
        <stp/>
        <stp>EM_S_STM07_IS</stp>
        <stp>4</stp>
        <stp>002103.SZ</stp>
        <stp>9</stp>
        <stp>12/31/2014</stp>
        <stp>1</stp>
        <tr r="K575" s="2"/>
      </tp>
      <tp>
        <v>1260997115.1400001</v>
        <stp/>
        <stp>EM_S_STM07_IS</stp>
        <stp>4</stp>
        <stp>002104.SZ</stp>
        <stp>9</stp>
        <stp>12/31/2013</stp>
        <stp>1</stp>
        <tr r="I576" s="2"/>
      </tp>
      <tp>
        <v>1521899607.22</v>
        <stp/>
        <stp>EM_S_STM07_IS</stp>
        <stp>4</stp>
        <stp>002105.SZ</stp>
        <stp>9</stp>
        <stp>12/31/2012</stp>
        <stp>1</stp>
        <tr r="G577" s="2"/>
      </tp>
      <tp>
        <v>1236554632.8099999</v>
        <stp/>
        <stp>EM_S_STM07_IS</stp>
        <stp>4</stp>
        <stp>002106.SZ</stp>
        <stp>9</stp>
        <stp>12/31/2011</stp>
        <stp>1</stp>
        <tr r="E578" s="2"/>
      </tp>
      <tp>
        <v>90920639.900000006</v>
        <stp/>
        <stp>EM_S_STM07_IS</stp>
        <stp>4</stp>
        <stp>002107.SZ</stp>
        <stp>9</stp>
        <stp>12/31/2010</stp>
        <stp>1</stp>
        <tr r="C579" s="2"/>
      </tp>
      <tp>
        <v>3808778593.3499999</v>
        <stp/>
        <stp>EM_S_STM07_IS</stp>
        <stp>4</stp>
        <stp>002172.SZ</stp>
        <stp>9</stp>
        <stp>12/31/2015</stp>
        <stp>1</stp>
        <tr r="M644" s="2"/>
      </tp>
      <tp>
        <v>183310644.09999999</v>
        <stp/>
        <stp>EM_S_STM07_IS</stp>
        <stp>4</stp>
        <stp>002173.SZ</stp>
        <stp>9</stp>
        <stp>12/31/2014</stp>
        <stp>1</stp>
        <tr r="K645" s="2"/>
      </tp>
      <tp>
        <v>919805335.90999997</v>
        <stp/>
        <stp>EM_S_STM07_IS</stp>
        <stp>4</stp>
        <stp>002174.SZ</stp>
        <stp>9</stp>
        <stp>12/31/2013</stp>
        <stp>1</stp>
        <tr r="I646" s="2"/>
      </tp>
      <tp>
        <v>187148532.77000001</v>
        <stp/>
        <stp>EM_S_STM07_IS</stp>
        <stp>4</stp>
        <stp>002175.SZ</stp>
        <stp>9</stp>
        <stp>12/31/2012</stp>
        <stp>1</stp>
        <tr r="G647" s="2"/>
      </tp>
      <tp>
        <v>732317852.28999996</v>
        <stp/>
        <stp>EM_S_STM07_IS</stp>
        <stp>4</stp>
        <stp>002176.SZ</stp>
        <stp>9</stp>
        <stp>12/31/2011</stp>
        <stp>1</stp>
        <tr r="E648" s="2"/>
      </tp>
      <tp>
        <v>468199458.05000001</v>
        <stp/>
        <stp>EM_S_STM07_IS</stp>
        <stp>4</stp>
        <stp>002177.SZ</stp>
        <stp>9</stp>
        <stp>12/31/2010</stp>
        <stp>1</stp>
        <tr r="C649" s="2"/>
      </tp>
      <tp>
        <v>684202182.27999997</v>
        <stp/>
        <stp>EM_S_STM07_IS</stp>
        <stp>4</stp>
        <stp>002162.SZ</stp>
        <stp>9</stp>
        <stp>12/31/2015</stp>
        <stp>1</stp>
        <tr r="M634" s="2"/>
      </tp>
      <tp>
        <v>4616566592.1199999</v>
        <stp/>
        <stp>EM_S_STM07_IS</stp>
        <stp>4</stp>
        <stp>002163.SZ</stp>
        <stp>9</stp>
        <stp>12/31/2014</stp>
        <stp>1</stp>
        <tr r="K635" s="2"/>
      </tp>
      <tp>
        <v>569338636.48000002</v>
        <stp/>
        <stp>EM_S_STM07_IS</stp>
        <stp>4</stp>
        <stp>002164.SZ</stp>
        <stp>9</stp>
        <stp>12/31/2013</stp>
        <stp>1</stp>
        <tr r="I636" s="2"/>
      </tp>
      <tp>
        <v>1654939856.8800001</v>
        <stp/>
        <stp>EM_S_STM07_IS</stp>
        <stp>4</stp>
        <stp>002165.SZ</stp>
        <stp>9</stp>
        <stp>12/31/2012</stp>
        <stp>1</stp>
        <tr r="G637" s="2"/>
      </tp>
      <tp>
        <v>127160740.58</v>
        <stp/>
        <stp>EM_S_STM07_IS</stp>
        <stp>4</stp>
        <stp>002166.SZ</stp>
        <stp>9</stp>
        <stp>12/31/2011</stp>
        <stp>1</stp>
        <tr r="E638" s="2"/>
      </tp>
      <tp>
        <v>370427522.61000001</v>
        <stp/>
        <stp>EM_S_STM07_IS</stp>
        <stp>4</stp>
        <stp>002167.SZ</stp>
        <stp>9</stp>
        <stp>12/31/2010</stp>
        <stp>1</stp>
        <tr r="C639" s="2"/>
      </tp>
      <tp>
        <v>3972941256.1700001</v>
        <stp/>
        <stp>EM_S_STM07_IS</stp>
        <stp>4</stp>
        <stp>002152.SZ</stp>
        <stp>9</stp>
        <stp>12/31/2015</stp>
        <stp>1</stp>
        <tr r="M624" s="2"/>
      </tp>
      <tp>
        <v>2186072061.0300002</v>
        <stp/>
        <stp>EM_S_STM07_IS</stp>
        <stp>4</stp>
        <stp>002153.SZ</stp>
        <stp>9</stp>
        <stp>12/31/2014</stp>
        <stp>1</stp>
        <tr r="K625" s="2"/>
      </tp>
      <tp>
        <v>2017884062.21</v>
        <stp/>
        <stp>EM_S_STM07_IS</stp>
        <stp>4</stp>
        <stp>002154.SZ</stp>
        <stp>9</stp>
        <stp>12/31/2013</stp>
        <stp>1</stp>
        <tr r="I626" s="2"/>
      </tp>
      <tp>
        <v>4729093440.6499996</v>
        <stp/>
        <stp>EM_S_STM07_IS</stp>
        <stp>4</stp>
        <stp>002155.SZ</stp>
        <stp>9</stp>
        <stp>12/31/2012</stp>
        <stp>1</stp>
        <tr r="G627" s="2"/>
      </tp>
      <tp>
        <v>1622046684.0899999</v>
        <stp/>
        <stp>EM_S_STM07_IS</stp>
        <stp>4</stp>
        <stp>002156.SZ</stp>
        <stp>9</stp>
        <stp>12/31/2011</stp>
        <stp>1</stp>
        <tr r="E628" s="2"/>
      </tp>
      <tp>
        <v>7427271334.3299999</v>
        <stp/>
        <stp>EM_S_STM07_IS</stp>
        <stp>4</stp>
        <stp>002157.SZ</stp>
        <stp>9</stp>
        <stp>12/31/2010</stp>
        <stp>1</stp>
        <tr r="C629" s="2"/>
      </tp>
      <tp>
        <v>19516224000</v>
        <stp/>
        <stp>EM_S_STM07_IS</stp>
        <stp>4</stp>
        <stp>002142.SZ</stp>
        <stp>9</stp>
        <stp>12/31/2015</stp>
        <stp>1</stp>
        <tr r="M614" s="2"/>
      </tp>
      <tp>
        <v>2460594458.23</v>
        <stp/>
        <stp>EM_S_STM07_IS</stp>
        <stp>4</stp>
        <stp>002143.SZ</stp>
        <stp>9</stp>
        <stp>12/31/2014</stp>
        <stp>1</stp>
        <tr r="K615" s="2"/>
      </tp>
      <tp>
        <v>585872264.57000005</v>
        <stp/>
        <stp>EM_S_STM07_IS</stp>
        <stp>4</stp>
        <stp>002144.SZ</stp>
        <stp>9</stp>
        <stp>12/31/2013</stp>
        <stp>1</stp>
        <tr r="I616" s="2"/>
      </tp>
      <tp>
        <v>440234723.20999998</v>
        <stp/>
        <stp>EM_S_STM07_IS</stp>
        <stp>4</stp>
        <stp>002145.SZ</stp>
        <stp>9</stp>
        <stp>12/31/2012</stp>
        <stp>1</stp>
        <tr r="G617" s="2"/>
      </tp>
      <tp>
        <v>9501697850.1299992</v>
        <stp/>
        <stp>EM_S_STM07_IS</stp>
        <stp>4</stp>
        <stp>002146.SZ</stp>
        <stp>9</stp>
        <stp>12/31/2011</stp>
        <stp>1</stp>
        <tr r="E618" s="2"/>
      </tp>
      <tp>
        <v>447511760.17000002</v>
        <stp/>
        <stp>EM_S_STM07_IS</stp>
        <stp>4</stp>
        <stp>002147.SZ</stp>
        <stp>9</stp>
        <stp>12/31/2010</stp>
        <stp>1</stp>
        <tr r="C619" s="2"/>
      </tp>
      <tp>
        <v>232451228.88</v>
        <stp/>
        <stp>EM_S_STM07_IS</stp>
        <stp>4</stp>
        <stp>002192.SZ</stp>
        <stp>9</stp>
        <stp>12/31/2015</stp>
        <stp>1</stp>
        <tr r="M664" s="2"/>
      </tp>
      <tp>
        <v>578048751.85000002</v>
        <stp/>
        <stp>EM_S_STM07_IS</stp>
        <stp>4</stp>
        <stp>002193.SZ</stp>
        <stp>9</stp>
        <stp>12/31/2014</stp>
        <stp>1</stp>
        <tr r="K665" s="2"/>
      </tp>
      <tp>
        <v>1124306748.4000001</v>
        <stp/>
        <stp>EM_S_STM07_IS</stp>
        <stp>4</stp>
        <stp>002194.SZ</stp>
        <stp>9</stp>
        <stp>12/31/2013</stp>
        <stp>1</stp>
        <tr r="I666" s="2"/>
      </tp>
      <tp>
        <v>410324918.22000003</v>
        <stp/>
        <stp>EM_S_STM07_IS</stp>
        <stp>4</stp>
        <stp>002195.SZ</stp>
        <stp>9</stp>
        <stp>12/31/2012</stp>
        <stp>1</stp>
        <tr r="G667" s="2"/>
      </tp>
      <tp>
        <v>578349240.87</v>
        <stp/>
        <stp>EM_S_STM07_IS</stp>
        <stp>4</stp>
        <stp>002196.SZ</stp>
        <stp>9</stp>
        <stp>12/31/2011</stp>
        <stp>1</stp>
        <tr r="E668" s="2"/>
      </tp>
      <tp>
        <v>524598981.72000003</v>
        <stp/>
        <stp>EM_S_STM07_IS</stp>
        <stp>4</stp>
        <stp>002197.SZ</stp>
        <stp>9</stp>
        <stp>12/31/2010</stp>
        <stp>1</stp>
        <tr r="C669" s="2"/>
      </tp>
      <tp>
        <v>3112666530.02</v>
        <stp/>
        <stp>EM_S_STM07_IS</stp>
        <stp>4</stp>
        <stp>002182.SZ</stp>
        <stp>9</stp>
        <stp>12/31/2015</stp>
        <stp>1</stp>
        <tr r="M654" s="2"/>
      </tp>
      <tp>
        <v>21949858825</v>
        <stp/>
        <stp>EM_S_STM07_IS</stp>
        <stp>4</stp>
        <stp>002183.SZ</stp>
        <stp>9</stp>
        <stp>12/31/2014</stp>
        <stp>1</stp>
        <tr r="K655" s="2"/>
      </tp>
      <tp>
        <v>1431469159.77</v>
        <stp/>
        <stp>EM_S_STM07_IS</stp>
        <stp>4</stp>
        <stp>002184.SZ</stp>
        <stp>9</stp>
        <stp>12/31/2013</stp>
        <stp>1</stp>
        <tr r="I656" s="2"/>
      </tp>
      <tp>
        <v>1623202273.5</v>
        <stp/>
        <stp>EM_S_STM07_IS</stp>
        <stp>4</stp>
        <stp>002185.SZ</stp>
        <stp>9</stp>
        <stp>12/31/2012</stp>
        <stp>1</stp>
        <tr r="G657" s="2"/>
      </tp>
      <tp>
        <v>1802313803.25</v>
        <stp/>
        <stp>EM_S_STM07_IS</stp>
        <stp>4</stp>
        <stp>002186.SZ</stp>
        <stp>9</stp>
        <stp>12/31/2011</stp>
        <stp>1</stp>
        <tr r="E658" s="2"/>
      </tp>
      <tp>
        <v>5824849056.7399998</v>
        <stp/>
        <stp>EM_S_STM07_IS</stp>
        <stp>4</stp>
        <stp>002187.SZ</stp>
        <stp>9</stp>
        <stp>12/31/2010</stp>
        <stp>1</stp>
        <tr r="C659" s="2"/>
      </tp>
      <tp>
        <v>1388992143.27</v>
        <stp/>
        <stp>EM_S_STM07_IS</stp>
        <stp>4</stp>
        <stp>002232.SZ</stp>
        <stp>9</stp>
        <stp>12/31/2015</stp>
        <stp>1</stp>
        <tr r="M704" s="2"/>
      </tp>
      <tp>
        <v>4456688018.6099997</v>
        <stp/>
        <stp>EM_S_STM07_IS</stp>
        <stp>4</stp>
        <stp>002233.SZ</stp>
        <stp>9</stp>
        <stp>12/31/2014</stp>
        <stp>1</stp>
        <tr r="K705" s="2"/>
      </tp>
      <tp>
        <v>996313767.09000003</v>
        <stp/>
        <stp>EM_S_STM07_IS</stp>
        <stp>4</stp>
        <stp>002234.SZ</stp>
        <stp>9</stp>
        <stp>12/31/2013</stp>
        <stp>1</stp>
        <tr r="I706" s="2"/>
      </tp>
      <tp>
        <v>574947764.37</v>
        <stp/>
        <stp>EM_S_STM07_IS</stp>
        <stp>4</stp>
        <stp>002235.SZ</stp>
        <stp>9</stp>
        <stp>12/31/2012</stp>
        <stp>1</stp>
        <tr r="G707" s="2"/>
      </tp>
      <tp>
        <v>2205208207.0799999</v>
        <stp/>
        <stp>EM_S_STM07_IS</stp>
        <stp>4</stp>
        <stp>002236.SZ</stp>
        <stp>9</stp>
        <stp>12/31/2011</stp>
        <stp>1</stp>
        <tr r="E708" s="2"/>
      </tp>
      <tp>
        <v>4954520850.2600002</v>
        <stp/>
        <stp>EM_S_STM07_IS</stp>
        <stp>4</stp>
        <stp>002237.SZ</stp>
        <stp>9</stp>
        <stp>12/31/2010</stp>
        <stp>1</stp>
        <tr r="C709" s="2"/>
      </tp>
      <tp>
        <v>210560823.09999999</v>
        <stp/>
        <stp>EM_S_STM07_IS</stp>
        <stp>4</stp>
        <stp>002222.SZ</stp>
        <stp>9</stp>
        <stp>12/31/2015</stp>
        <stp>1</stp>
        <tr r="M694" s="2"/>
      </tp>
      <tp>
        <v>1681802302.75</v>
        <stp/>
        <stp>EM_S_STM07_IS</stp>
        <stp>4</stp>
        <stp>002223.SZ</stp>
        <stp>9</stp>
        <stp>12/31/2014</stp>
        <stp>1</stp>
        <tr r="K695" s="2"/>
      </tp>
      <tp>
        <v>944540032.63</v>
        <stp/>
        <stp>EM_S_STM07_IS</stp>
        <stp>4</stp>
        <stp>002224.SZ</stp>
        <stp>9</stp>
        <stp>12/31/2013</stp>
        <stp>1</stp>
        <tr r="I696" s="2"/>
      </tp>
      <tp>
        <v>2145694194.5899999</v>
        <stp/>
        <stp>EM_S_STM07_IS</stp>
        <stp>4</stp>
        <stp>002225.SZ</stp>
        <stp>9</stp>
        <stp>12/31/2012</stp>
        <stp>1</stp>
        <tr r="G697" s="2"/>
      </tp>
      <tp>
        <v>1213892013.4100001</v>
        <stp/>
        <stp>EM_S_STM07_IS</stp>
        <stp>4</stp>
        <stp>002226.SZ</stp>
        <stp>9</stp>
        <stp>12/31/2011</stp>
        <stp>1</stp>
        <tr r="E698" s="2"/>
      </tp>
      <tp>
        <v>182156749.72999999</v>
        <stp/>
        <stp>EM_S_STM07_IS</stp>
        <stp>4</stp>
        <stp>002227.SZ</stp>
        <stp>9</stp>
        <stp>12/31/2010</stp>
        <stp>1</stp>
        <tr r="C699" s="2"/>
      </tp>
      <tp>
        <v>2281490505.6300001</v>
        <stp/>
        <stp>EM_S_STM07_IS</stp>
        <stp>4</stp>
        <stp>002212.SZ</stp>
        <stp>9</stp>
        <stp>12/31/2015</stp>
        <stp>1</stp>
        <tr r="M684" s="2"/>
      </tp>
      <tp>
        <v>261334539.34</v>
        <stp/>
        <stp>EM_S_STM07_IS</stp>
        <stp>4</stp>
        <stp>002213.SZ</stp>
        <stp>9</stp>
        <stp>12/31/2014</stp>
        <stp>1</stp>
        <tr r="K685" s="2"/>
      </tp>
      <tp>
        <v>261451264.56</v>
        <stp/>
        <stp>EM_S_STM07_IS</stp>
        <stp>4</stp>
        <stp>002214.SZ</stp>
        <stp>9</stp>
        <stp>12/31/2013</stp>
        <stp>1</stp>
        <tr r="I686" s="2"/>
      </tp>
      <tp>
        <v>1597516109.0999999</v>
        <stp/>
        <stp>EM_S_STM07_IS</stp>
        <stp>4</stp>
        <stp>002215.SZ</stp>
        <stp>9</stp>
        <stp>12/31/2012</stp>
        <stp>1</stp>
        <tr r="G687" s="2"/>
      </tp>
      <tp>
        <v>2626480863.71</v>
        <stp/>
        <stp>EM_S_STM07_IS</stp>
        <stp>4</stp>
        <stp>002216.SZ</stp>
        <stp>9</stp>
        <stp>12/31/2011</stp>
        <stp>1</stp>
        <tr r="E688" s="2"/>
      </tp>
      <tp>
        <v>871731252.03999996</v>
        <stp/>
        <stp>EM_S_STM07_IS</stp>
        <stp>4</stp>
        <stp>002217.SZ</stp>
        <stp>9</stp>
        <stp>12/31/2010</stp>
        <stp>1</stp>
        <tr r="C689" s="2"/>
      </tp>
      <tp>
        <v>30062099563.84</v>
        <stp/>
        <stp>EM_S_STM07_IS</stp>
        <stp>4</stp>
        <stp>002202.SZ</stp>
        <stp>9</stp>
        <stp>12/31/2015</stp>
        <stp>1</stp>
        <tr r="M674" s="2"/>
      </tp>
      <tp>
        <v>12061447691.98</v>
        <stp/>
        <stp>EM_S_STM07_IS</stp>
        <stp>4</stp>
        <stp>002203.SZ</stp>
        <stp>9</stp>
        <stp>12/31/2014</stp>
        <stp>1</stp>
        <tr r="K675" s="2"/>
      </tp>
      <tp>
        <v>8831717471.6299992</v>
        <stp/>
        <stp>EM_S_STM07_IS</stp>
        <stp>4</stp>
        <stp>002204.SZ</stp>
        <stp>9</stp>
        <stp>12/31/2013</stp>
        <stp>1</stp>
        <tr r="I676" s="2"/>
      </tp>
      <tp>
        <v>472360557.44</v>
        <stp/>
        <stp>EM_S_STM07_IS</stp>
        <stp>4</stp>
        <stp>002205.SZ</stp>
        <stp>9</stp>
        <stp>12/31/2012</stp>
        <stp>1</stp>
        <tr r="G677" s="2"/>
      </tp>
      <tp>
        <v>2355650583.52</v>
        <stp/>
        <stp>EM_S_STM07_IS</stp>
        <stp>4</stp>
        <stp>002206.SZ</stp>
        <stp>9</stp>
        <stp>12/31/2011</stp>
        <stp>1</stp>
        <tr r="E678" s="2"/>
      </tp>
      <tp>
        <v>361061851.30000001</v>
        <stp/>
        <stp>EM_S_STM07_IS</stp>
        <stp>4</stp>
        <stp>002207.SZ</stp>
        <stp>9</stp>
        <stp>12/31/2010</stp>
        <stp>1</stp>
        <tr r="C679" s="2"/>
      </tp>
      <tp>
        <v>789293896.83000004</v>
        <stp/>
        <stp>EM_S_STM07_IS</stp>
        <stp>4</stp>
        <stp>002272.SZ</stp>
        <stp>9</stp>
        <stp>12/31/2015</stp>
        <stp>1</stp>
        <tr r="M743" s="2"/>
      </tp>
      <tp>
        <v>977221821.88</v>
        <stp/>
        <stp>EM_S_STM07_IS</stp>
        <stp>4</stp>
        <stp>002273.SZ</stp>
        <stp>9</stp>
        <stp>12/31/2014</stp>
        <stp>1</stp>
        <tr r="K744" s="2"/>
      </tp>
      <tp>
        <v>4242955010.1900001</v>
        <stp/>
        <stp>EM_S_STM07_IS</stp>
        <stp>4</stp>
        <stp>002274.SZ</stp>
        <stp>9</stp>
        <stp>12/31/2013</stp>
        <stp>1</stp>
        <tr r="I745" s="2"/>
      </tp>
      <tp>
        <v>1311546641.23</v>
        <stp/>
        <stp>EM_S_STM07_IS</stp>
        <stp>4</stp>
        <stp>002275.SZ</stp>
        <stp>9</stp>
        <stp>12/31/2012</stp>
        <stp>1</stp>
        <tr r="G746" s="2"/>
      </tp>
      <tp>
        <v>2601634442.6700001</v>
        <stp/>
        <stp>EM_S_STM07_IS</stp>
        <stp>4</stp>
        <stp>002276.SZ</stp>
        <stp>9</stp>
        <stp>12/31/2011</stp>
        <stp>1</stp>
        <tr r="E747" s="2"/>
      </tp>
      <tp>
        <v>3563460625.75</v>
        <stp/>
        <stp>EM_S_STM07_IS</stp>
        <stp>4</stp>
        <stp>002277.SZ</stp>
        <stp>9</stp>
        <stp>12/31/2010</stp>
        <stp>1</stp>
        <tr r="C748" s="2"/>
      </tp>
      <tp>
        <v>2766567622.8699999</v>
        <stp/>
        <stp>EM_S_STM07_IS</stp>
        <stp>4</stp>
        <stp>002262.SZ</stp>
        <stp>9</stp>
        <stp>12/31/2015</stp>
        <stp>1</stp>
        <tr r="M733" s="2"/>
      </tp>
      <tp>
        <v>917867409.52999997</v>
        <stp/>
        <stp>EM_S_STM07_IS</stp>
        <stp>4</stp>
        <stp>002263.SZ</stp>
        <stp>9</stp>
        <stp>12/31/2014</stp>
        <stp>1</stp>
        <tr r="K734" s="2"/>
      </tp>
      <tp>
        <v>7379716543.3900003</v>
        <stp/>
        <stp>EM_S_STM07_IS</stp>
        <stp>4</stp>
        <stp>002264.SZ</stp>
        <stp>9</stp>
        <stp>12/31/2013</stp>
        <stp>1</stp>
        <tr r="I735" s="2"/>
      </tp>
      <tp>
        <v>340228869.44</v>
        <stp/>
        <stp>EM_S_STM07_IS</stp>
        <stp>4</stp>
        <stp>002265.SZ</stp>
        <stp>9</stp>
        <stp>12/31/2012</stp>
        <stp>1</stp>
        <tr r="G736" s="2"/>
      </tp>
      <tp>
        <v>1059540577.6900001</v>
        <stp/>
        <stp>EM_S_STM07_IS</stp>
        <stp>4</stp>
        <stp>002266.SZ</stp>
        <stp>9</stp>
        <stp>12/31/2011</stp>
        <stp>1</stp>
        <tr r="E737" s="2"/>
      </tp>
      <tp>
        <v>2479930163.9499998</v>
        <stp/>
        <stp>EM_S_STM07_IS</stp>
        <stp>4</stp>
        <stp>002267.SZ</stp>
        <stp>9</stp>
        <stp>12/31/2010</stp>
        <stp>1</stp>
        <tr r="C738" s="2"/>
      </tp>
      <tp>
        <v>2013321629.25</v>
        <stp/>
        <stp>EM_S_STM07_IS</stp>
        <stp>4</stp>
        <stp>002252.SZ</stp>
        <stp>9</stp>
        <stp>12/31/2015</stp>
        <stp>1</stp>
        <tr r="M724" s="2"/>
      </tp>
      <tp>
        <v>220959675.58000001</v>
        <stp/>
        <stp>EM_S_STM07_IS</stp>
        <stp>4</stp>
        <stp>002253.SZ</stp>
        <stp>9</stp>
        <stp>12/31/2014</stp>
        <stp>1</stp>
        <tr r="K725" s="2"/>
      </tp>
      <tp>
        <v>1770052460.49</v>
        <stp/>
        <stp>EM_S_STM07_IS</stp>
        <stp>4</stp>
        <stp>002254.SZ</stp>
        <stp>9</stp>
        <stp>12/31/2013</stp>
        <stp>1</stp>
        <tr r="I726" s="2"/>
      </tp>
      <tp>
        <v>1402749727.46</v>
        <stp/>
        <stp>EM_S_STM07_IS</stp>
        <stp>4</stp>
        <stp>002255.SZ</stp>
        <stp>9</stp>
        <stp>12/31/2012</stp>
        <stp>1</stp>
        <tr r="G727" s="2"/>
      </tp>
      <tp>
        <v>419433022.16000003</v>
        <stp/>
        <stp>EM_S_STM07_IS</stp>
        <stp>4</stp>
        <stp>002256.SZ</stp>
        <stp>9</stp>
        <stp>12/31/2011</stp>
        <stp>1</stp>
        <tr r="E728" s="2"/>
      </tp>
      <tp>
        <v>7060089115.1000004</v>
        <stp/>
        <stp>EM_S_STM07_IS</stp>
        <stp>4</stp>
        <stp>002242.SZ</stp>
        <stp>9</stp>
        <stp>12/31/2015</stp>
        <stp>1</stp>
        <tr r="M714" s="2"/>
      </tp>
      <tp>
        <v>1062786962.9</v>
        <stp/>
        <stp>EM_S_STM07_IS</stp>
        <stp>4</stp>
        <stp>002243.SZ</stp>
        <stp>9</stp>
        <stp>12/31/2014</stp>
        <stp>1</stp>
        <tr r="K715" s="2"/>
      </tp>
      <tp>
        <v>10381916409.040001</v>
        <stp/>
        <stp>EM_S_STM07_IS</stp>
        <stp>4</stp>
        <stp>002244.SZ</stp>
        <stp>9</stp>
        <stp>12/31/2013</stp>
        <stp>1</stp>
        <tr r="I716" s="2"/>
      </tp>
      <tp>
        <v>1661138440.1099999</v>
        <stp/>
        <stp>EM_S_STM07_IS</stp>
        <stp>4</stp>
        <stp>002245.SZ</stp>
        <stp>9</stp>
        <stp>12/31/2012</stp>
        <stp>1</stp>
        <tr r="G717" s="2"/>
      </tp>
      <tp>
        <v>1910665141.1700001</v>
        <stp/>
        <stp>EM_S_STM07_IS</stp>
        <stp>4</stp>
        <stp>002246.SZ</stp>
        <stp>9</stp>
        <stp>12/31/2011</stp>
        <stp>1</stp>
        <tr r="E718" s="2"/>
      </tp>
      <tp>
        <v>367045995.39999998</v>
        <stp/>
        <stp>EM_S_STM07_IS</stp>
        <stp>4</stp>
        <stp>002247.SZ</stp>
        <stp>9</stp>
        <stp>12/31/2010</stp>
        <stp>1</stp>
        <tr r="C719" s="2"/>
      </tp>
      <tp>
        <v>2589170846.0599999</v>
        <stp/>
        <stp>EM_S_STM07_IS</stp>
        <stp>4</stp>
        <stp>002292.SZ</stp>
        <stp>9</stp>
        <stp>12/31/2015</stp>
        <stp>1</stp>
        <tr r="M763" s="2"/>
      </tp>
      <tp>
        <v>2761400573.5100002</v>
        <stp/>
        <stp>EM_S_STM07_IS</stp>
        <stp>4</stp>
        <stp>002293.SZ</stp>
        <stp>9</stp>
        <stp>12/31/2014</stp>
        <stp>1</stp>
        <tr r="K764" s="2"/>
      </tp>
      <tp>
        <v>2327483505.6500001</v>
        <stp/>
        <stp>EM_S_STM07_IS</stp>
        <stp>4</stp>
        <stp>002294.SZ</stp>
        <stp>9</stp>
        <stp>12/31/2013</stp>
        <stp>1</stp>
        <tr r="I765" s="2"/>
      </tp>
      <tp>
        <v>2216806632.5300002</v>
        <stp/>
        <stp>EM_S_STM07_IS</stp>
        <stp>4</stp>
        <stp>002295.SZ</stp>
        <stp>9</stp>
        <stp>12/31/2012</stp>
        <stp>1</stp>
        <tr r="G766" s="2"/>
      </tp>
      <tp>
        <v>344955214.37</v>
        <stp/>
        <stp>EM_S_STM07_IS</stp>
        <stp>4</stp>
        <stp>002296.SZ</stp>
        <stp>9</stp>
        <stp>12/31/2011</stp>
        <stp>1</stp>
        <tr r="E767" s="2"/>
      </tp>
      <tp>
        <v>218095683.61000001</v>
        <stp/>
        <stp>EM_S_STM07_IS</stp>
        <stp>4</stp>
        <stp>002297.SZ</stp>
        <stp>9</stp>
        <stp>12/31/2010</stp>
        <stp>1</stp>
        <tr r="C768" s="2"/>
      </tp>
      <tp>
        <v>434384399.94</v>
        <stp/>
        <stp>EM_S_STM07_IS</stp>
        <stp>4</stp>
        <stp>002282.SZ</stp>
        <stp>9</stp>
        <stp>12/31/2015</stp>
        <stp>1</stp>
        <tr r="M753" s="2"/>
      </tp>
      <tp>
        <v>1619505086.47</v>
        <stp/>
        <stp>EM_S_STM07_IS</stp>
        <stp>4</stp>
        <stp>002283.SZ</stp>
        <stp>9</stp>
        <stp>12/31/2014</stp>
        <stp>1</stp>
        <tr r="K754" s="2"/>
      </tp>
      <tp>
        <v>2718596726.29</v>
        <stp/>
        <stp>EM_S_STM07_IS</stp>
        <stp>4</stp>
        <stp>002284.SZ</stp>
        <stp>9</stp>
        <stp>12/31/2013</stp>
        <stp>1</stp>
        <tr r="I755" s="2"/>
      </tp>
      <tp>
        <v>1878031708</v>
        <stp/>
        <stp>EM_S_STM07_IS</stp>
        <stp>4</stp>
        <stp>002285.SZ</stp>
        <stp>9</stp>
        <stp>12/31/2012</stp>
        <stp>1</stp>
        <tr r="G756" s="2"/>
      </tp>
      <tp>
        <v>950773441.58000004</v>
        <stp/>
        <stp>EM_S_STM07_IS</stp>
        <stp>4</stp>
        <stp>002286.SZ</stp>
        <stp>9</stp>
        <stp>12/31/2011</stp>
        <stp>1</stp>
        <tr r="E757" s="2"/>
      </tp>
      <tp>
        <v>523645170.37</v>
        <stp/>
        <stp>EM_S_STM07_IS</stp>
        <stp>4</stp>
        <stp>002287.SZ</stp>
        <stp>9</stp>
        <stp>12/31/2010</stp>
        <stp>1</stp>
        <tr r="C758" s="2"/>
      </tp>
      <tp>
        <v>2480246153.6399999</v>
        <stp/>
        <stp>EM_S_STM07_IS</stp>
        <stp>4</stp>
        <stp>002332.SZ</stp>
        <stp>9</stp>
        <stp>12/31/2015</stp>
        <stp>1</stp>
        <tr r="M803" s="2"/>
      </tp>
      <tp>
        <v>1080319622.01</v>
        <stp/>
        <stp>EM_S_STM07_IS</stp>
        <stp>4</stp>
        <stp>002333.SZ</stp>
        <stp>9</stp>
        <stp>12/31/2014</stp>
        <stp>1</stp>
        <tr r="K804" s="2"/>
      </tp>
      <tp>
        <v>928088765.70000005</v>
        <stp/>
        <stp>EM_S_STM07_IS</stp>
        <stp>4</stp>
        <stp>002334.SZ</stp>
        <stp>9</stp>
        <stp>12/31/2013</stp>
        <stp>1</stp>
        <tr r="I805" s="2"/>
      </tp>
      <tp>
        <v>933408626.40999997</v>
        <stp/>
        <stp>EM_S_STM07_IS</stp>
        <stp>4</stp>
        <stp>002335.SZ</stp>
        <stp>9</stp>
        <stp>12/31/2012</stp>
        <stp>1</stp>
        <tr r="G806" s="2"/>
      </tp>
      <tp>
        <v>12091919298.66</v>
        <stp/>
        <stp>EM_S_STM07_IS</stp>
        <stp>4</stp>
        <stp>002336.SZ</stp>
        <stp>9</stp>
        <stp>12/31/2011</stp>
        <stp>1</stp>
        <tr r="E807" s="2"/>
      </tp>
      <tp>
        <v>512613963.24000001</v>
        <stp/>
        <stp>EM_S_STM07_IS</stp>
        <stp>4</stp>
        <stp>002337.SZ</stp>
        <stp>9</stp>
        <stp>12/31/2010</stp>
        <stp>1</stp>
        <tr r="C808" s="2"/>
      </tp>
      <tp>
        <v>448802538.17000002</v>
        <stp/>
        <stp>EM_S_STM07_IS</stp>
        <stp>4</stp>
        <stp>002322.SZ</stp>
        <stp>9</stp>
        <stp>12/31/2015</stp>
        <stp>1</stp>
        <tr r="M793" s="2"/>
      </tp>
      <tp>
        <v>391265341.72000003</v>
        <stp/>
        <stp>EM_S_STM07_IS</stp>
        <stp>4</stp>
        <stp>002323.SZ</stp>
        <stp>9</stp>
        <stp>12/31/2014</stp>
        <stp>1</stp>
        <tr r="K794" s="2"/>
      </tp>
      <tp>
        <v>1709885044.8900001</v>
        <stp/>
        <stp>EM_S_STM07_IS</stp>
        <stp>4</stp>
        <stp>002324.SZ</stp>
        <stp>9</stp>
        <stp>12/31/2013</stp>
        <stp>1</stp>
        <tr r="I795" s="2"/>
      </tp>
      <tp>
        <v>2841738940.0300002</v>
        <stp/>
        <stp>EM_S_STM07_IS</stp>
        <stp>4</stp>
        <stp>002325.SZ</stp>
        <stp>9</stp>
        <stp>12/31/2012</stp>
        <stp>1</stp>
        <tr r="G796" s="2"/>
      </tp>
      <tp>
        <v>725759212.25999999</v>
        <stp/>
        <stp>EM_S_STM07_IS</stp>
        <stp>4</stp>
        <stp>002326.SZ</stp>
        <stp>9</stp>
        <stp>12/31/2011</stp>
        <stp>1</stp>
        <tr r="E797" s="2"/>
      </tp>
      <tp>
        <v>1067301429.12</v>
        <stp/>
        <stp>EM_S_STM07_IS</stp>
        <stp>4</stp>
        <stp>002327.SZ</stp>
        <stp>9</stp>
        <stp>12/31/2010</stp>
        <stp>1</stp>
        <tr r="C798" s="2"/>
      </tp>
      <tp>
        <v>1426291404.8</v>
        <stp/>
        <stp>EM_S_STM07_IS</stp>
        <stp>4</stp>
        <stp>002312.SZ</stp>
        <stp>9</stp>
        <stp>12/31/2015</stp>
        <stp>1</stp>
        <tr r="M783" s="2"/>
      </tp>
      <tp>
        <v>2428735924.04</v>
        <stp/>
        <stp>EM_S_STM07_IS</stp>
        <stp>4</stp>
        <stp>002313.SZ</stp>
        <stp>9</stp>
        <stp>12/31/2014</stp>
        <stp>1</stp>
        <tr r="K784" s="2"/>
      </tp>
      <tp>
        <v>2116053524.6900001</v>
        <stp/>
        <stp>EM_S_STM07_IS</stp>
        <stp>4</stp>
        <stp>002314.SZ</stp>
        <stp>9</stp>
        <stp>12/31/2013</stp>
        <stp>1</stp>
        <tr r="I785" s="2"/>
      </tp>
      <tp>
        <v>449643840.43000001</v>
        <stp/>
        <stp>EM_S_STM07_IS</stp>
        <stp>4</stp>
        <stp>002315.SZ</stp>
        <stp>9</stp>
        <stp>12/31/2012</stp>
        <stp>1</stp>
        <tr r="G786" s="2"/>
      </tp>
      <tp>
        <v>356472032.13</v>
        <stp/>
        <stp>EM_S_STM07_IS</stp>
        <stp>4</stp>
        <stp>002316.SZ</stp>
        <stp>9</stp>
        <stp>12/31/2011</stp>
        <stp>1</stp>
        <tr r="E787" s="2"/>
      </tp>
      <tp>
        <v>640714827.5</v>
        <stp/>
        <stp>EM_S_STM07_IS</stp>
        <stp>4</stp>
        <stp>002317.SZ</stp>
        <stp>9</stp>
        <stp>12/31/2010</stp>
        <stp>1</stp>
        <tr r="C788" s="2"/>
      </tp>
      <tp>
        <v>10294929193.129999</v>
        <stp/>
        <stp>EM_S_STM07_IS</stp>
        <stp>4</stp>
        <stp>002302.SZ</stp>
        <stp>9</stp>
        <stp>12/31/2015</stp>
        <stp>1</stp>
        <tr r="M773" s="2"/>
      </tp>
      <tp>
        <v>1563222281.96</v>
        <stp/>
        <stp>EM_S_STM07_IS</stp>
        <stp>4</stp>
        <stp>002303.SZ</stp>
        <stp>9</stp>
        <stp>12/31/2014</stp>
        <stp>1</stp>
        <tr r="K774" s="2"/>
      </tp>
      <tp>
        <v>15023624944.559999</v>
        <stp/>
        <stp>EM_S_STM07_IS</stp>
        <stp>4</stp>
        <stp>002304.SZ</stp>
        <stp>9</stp>
        <stp>12/31/2013</stp>
        <stp>1</stp>
        <tr r="I775" s="2"/>
      </tp>
      <tp>
        <v>2208993164.0599999</v>
        <stp/>
        <stp>EM_S_STM07_IS</stp>
        <stp>4</stp>
        <stp>002305.SZ</stp>
        <stp>9</stp>
        <stp>12/31/2012</stp>
        <stp>1</stp>
        <tr r="G776" s="2"/>
      </tp>
      <tp>
        <v>1234740587.6900001</v>
        <stp/>
        <stp>EM_S_STM07_IS</stp>
        <stp>4</stp>
        <stp>002306.SZ</stp>
        <stp>9</stp>
        <stp>12/31/2011</stp>
        <stp>1</stp>
        <tr r="E777" s="2"/>
      </tp>
      <tp>
        <v>2409015052.8200002</v>
        <stp/>
        <stp>EM_S_STM07_IS</stp>
        <stp>4</stp>
        <stp>002307.SZ</stp>
        <stp>9</stp>
        <stp>12/31/2010</stp>
        <stp>1</stp>
        <tr r="C778" s="2"/>
      </tp>
      <tp>
        <v>2746501501.3600001</v>
        <stp/>
        <stp>EM_S_STM07_IS</stp>
        <stp>4</stp>
        <stp>002372.SZ</stp>
        <stp>9</stp>
        <stp>12/31/2015</stp>
        <stp>1</stp>
        <tr r="M843" s="2"/>
      </tp>
      <tp>
        <v>1360718285.3299999</v>
        <stp/>
        <stp>EM_S_STM07_IS</stp>
        <stp>4</stp>
        <stp>002373.SZ</stp>
        <stp>9</stp>
        <stp>12/31/2014</stp>
        <stp>1</stp>
        <tr r="K844" s="2"/>
      </tp>
      <tp>
        <v>660601761.08000004</v>
        <stp/>
        <stp>EM_S_STM07_IS</stp>
        <stp>4</stp>
        <stp>002374.SZ</stp>
        <stp>9</stp>
        <stp>12/31/2013</stp>
        <stp>1</stp>
        <tr r="I845" s="2"/>
      </tp>
      <tp>
        <v>9576539781.4799995</v>
        <stp/>
        <stp>EM_S_STM07_IS</stp>
        <stp>4</stp>
        <stp>002375.SZ</stp>
        <stp>9</stp>
        <stp>12/31/2012</stp>
        <stp>1</stp>
        <tr r="G846" s="2"/>
      </tp>
      <tp>
        <v>658864100.63</v>
        <stp/>
        <stp>EM_S_STM07_IS</stp>
        <stp>4</stp>
        <stp>002376.SZ</stp>
        <stp>9</stp>
        <stp>12/31/2011</stp>
        <stp>1</stp>
        <tr r="E847" s="2"/>
      </tp>
      <tp>
        <v>784990166.38999999</v>
        <stp/>
        <stp>EM_S_STM07_IS</stp>
        <stp>4</stp>
        <stp>002377.SZ</stp>
        <stp>9</stp>
        <stp>12/31/2010</stp>
        <stp>1</stp>
        <tr r="C848" s="2"/>
      </tp>
      <tp>
        <v>364158918.64999998</v>
        <stp/>
        <stp>EM_S_STM07_IS</stp>
        <stp>4</stp>
        <stp>002362.SZ</stp>
        <stp>9</stp>
        <stp>12/31/2015</stp>
        <stp>1</stp>
        <tr r="M833" s="2"/>
      </tp>
      <tp>
        <v>1238033575.2</v>
        <stp/>
        <stp>EM_S_STM07_IS</stp>
        <stp>4</stp>
        <stp>002363.SZ</stp>
        <stp>9</stp>
        <stp>12/31/2014</stp>
        <stp>1</stp>
        <tr r="K834" s="2"/>
      </tp>
      <tp>
        <v>431885285.60000002</v>
        <stp/>
        <stp>EM_S_STM07_IS</stp>
        <stp>4</stp>
        <stp>002364.SZ</stp>
        <stp>9</stp>
        <stp>12/31/2013</stp>
        <stp>1</stp>
        <tr r="I835" s="2"/>
      </tp>
      <tp>
        <v>470697829.16000003</v>
        <stp/>
        <stp>EM_S_STM07_IS</stp>
        <stp>4</stp>
        <stp>002365.SZ</stp>
        <stp>9</stp>
        <stp>12/31/2012</stp>
        <stp>1</stp>
        <tr r="G836" s="2"/>
      </tp>
      <tp>
        <v>694212644.36000001</v>
        <stp/>
        <stp>EM_S_STM07_IS</stp>
        <stp>4</stp>
        <stp>002366.SZ</stp>
        <stp>9</stp>
        <stp>12/31/2011</stp>
        <stp>1</stp>
        <tr r="E837" s="2"/>
      </tp>
      <tp>
        <v>1089940822.74</v>
        <stp/>
        <stp>EM_S_STM07_IS</stp>
        <stp>4</stp>
        <stp>002367.SZ</stp>
        <stp>9</stp>
        <stp>12/31/2010</stp>
        <stp>1</stp>
        <tr r="C838" s="2"/>
      </tp>
      <tp>
        <v>668465543.42999995</v>
        <stp/>
        <stp>EM_S_STM07_IS</stp>
        <stp>4</stp>
        <stp>002352.SZ</stp>
        <stp>9</stp>
        <stp>12/31/2015</stp>
        <stp>1</stp>
        <tr r="M823" s="2"/>
      </tp>
      <tp>
        <v>4460602103.8500004</v>
        <stp/>
        <stp>EM_S_STM07_IS</stp>
        <stp>4</stp>
        <stp>002353.SZ</stp>
        <stp>9</stp>
        <stp>12/31/2014</stp>
        <stp>1</stp>
        <tr r="K824" s="2"/>
      </tp>
      <tp>
        <v>404860703.92000002</v>
        <stp/>
        <stp>EM_S_STM07_IS</stp>
        <stp>4</stp>
        <stp>002354.SZ</stp>
        <stp>9</stp>
        <stp>12/31/2013</stp>
        <stp>1</stp>
        <tr r="I825" s="2"/>
      </tp>
      <tp>
        <v>1133590675.97</v>
        <stp/>
        <stp>EM_S_STM07_IS</stp>
        <stp>4</stp>
        <stp>002355.SZ</stp>
        <stp>9</stp>
        <stp>12/31/2012</stp>
        <stp>1</stp>
        <tr r="G826" s="2"/>
      </tp>
      <tp>
        <v>530278165.72000003</v>
        <stp/>
        <stp>EM_S_STM07_IS</stp>
        <stp>4</stp>
        <stp>002356.SZ</stp>
        <stp>9</stp>
        <stp>12/31/2011</stp>
        <stp>1</stp>
        <tr r="E827" s="2"/>
      </tp>
      <tp>
        <v>183456953.38</v>
        <stp/>
        <stp>EM_S_STM07_IS</stp>
        <stp>4</stp>
        <stp>002357.SZ</stp>
        <stp>9</stp>
        <stp>12/31/2010</stp>
        <stp>1</stp>
        <tr r="C828" s="2"/>
      </tp>
      <tp>
        <v>1334488974.1300001</v>
        <stp/>
        <stp>EM_S_STM07_IS</stp>
        <stp>4</stp>
        <stp>002342.SZ</stp>
        <stp>9</stp>
        <stp>12/31/2015</stp>
        <stp>1</stp>
        <tr r="M813" s="2"/>
      </tp>
      <tp>
        <v>1613207735.04</v>
        <stp/>
        <stp>EM_S_STM07_IS</stp>
        <stp>4</stp>
        <stp>002343.SZ</stp>
        <stp>9</stp>
        <stp>12/31/2014</stp>
        <stp>1</stp>
        <tr r="K814" s="2"/>
      </tp>
      <tp>
        <v>2926478920.1300001</v>
        <stp/>
        <stp>EM_S_STM07_IS</stp>
        <stp>4</stp>
        <stp>002344.SZ</stp>
        <stp>9</stp>
        <stp>12/31/2013</stp>
        <stp>1</stp>
        <tr r="I815" s="2"/>
      </tp>
      <tp>
        <v>1534299572.7</v>
        <stp/>
        <stp>EM_S_STM07_IS</stp>
        <stp>4</stp>
        <stp>002345.SZ</stp>
        <stp>9</stp>
        <stp>12/31/2012</stp>
        <stp>1</stp>
        <tr r="G816" s="2"/>
      </tp>
      <tp>
        <v>461512563.44</v>
        <stp/>
        <stp>EM_S_STM07_IS</stp>
        <stp>4</stp>
        <stp>002346.SZ</stp>
        <stp>9</stp>
        <stp>12/31/2011</stp>
        <stp>1</stp>
        <tr r="E817" s="2"/>
      </tp>
      <tp>
        <v>281758135.25999999</v>
        <stp/>
        <stp>EM_S_STM07_IS</stp>
        <stp>4</stp>
        <stp>002347.SZ</stp>
        <stp>9</stp>
        <stp>12/31/2010</stp>
        <stp>1</stp>
        <tr r="C818" s="2"/>
      </tp>
      <tp>
        <v>1765181999.26</v>
        <stp/>
        <stp>EM_S_STM07_IS</stp>
        <stp>4</stp>
        <stp>002392.SZ</stp>
        <stp>9</stp>
        <stp>12/31/2015</stp>
        <stp>1</stp>
        <tr r="M863" s="2"/>
      </tp>
      <tp>
        <v>773725673.74000001</v>
        <stp/>
        <stp>EM_S_STM07_IS</stp>
        <stp>4</stp>
        <stp>002393.SZ</stp>
        <stp>9</stp>
        <stp>12/31/2014</stp>
        <stp>1</stp>
        <tr r="K864" s="2"/>
      </tp>
      <tp>
        <v>3205146878.0300002</v>
        <stp/>
        <stp>EM_S_STM07_IS</stp>
        <stp>4</stp>
        <stp>002394.SZ</stp>
        <stp>9</stp>
        <stp>12/31/2013</stp>
        <stp>1</stp>
        <tr r="I865" s="2"/>
      </tp>
      <tp>
        <v>508840818.06</v>
        <stp/>
        <stp>EM_S_STM07_IS</stp>
        <stp>4</stp>
        <stp>002395.SZ</stp>
        <stp>9</stp>
        <stp>12/31/2012</stp>
        <stp>1</stp>
        <tr r="G866" s="2"/>
      </tp>
      <tp>
        <v>2644270656.5300002</v>
        <stp/>
        <stp>EM_S_STM07_IS</stp>
        <stp>4</stp>
        <stp>002396.SZ</stp>
        <stp>9</stp>
        <stp>12/31/2011</stp>
        <stp>1</stp>
        <tr r="E867" s="2"/>
      </tp>
      <tp>
        <v>855135307.83000004</v>
        <stp/>
        <stp>EM_S_STM07_IS</stp>
        <stp>4</stp>
        <stp>002397.SZ</stp>
        <stp>9</stp>
        <stp>12/31/2010</stp>
        <stp>1</stp>
        <tr r="C868" s="2"/>
      </tp>
      <tp>
        <v>1508984686.9400001</v>
        <stp/>
        <stp>EM_S_STM07_IS</stp>
        <stp>4</stp>
        <stp>002382.SZ</stp>
        <stp>9</stp>
        <stp>12/31/2015</stp>
        <stp>1</stp>
        <tr r="M853" s="2"/>
      </tp>
      <tp>
        <v>489874157.56999999</v>
        <stp/>
        <stp>EM_S_STM07_IS</stp>
        <stp>4</stp>
        <stp>002383.SZ</stp>
        <stp>9</stp>
        <stp>12/31/2014</stp>
        <stp>1</stp>
        <tr r="K854" s="2"/>
      </tp>
      <tp>
        <v>2642072347.6399999</v>
        <stp/>
        <stp>EM_S_STM07_IS</stp>
        <stp>4</stp>
        <stp>002384.SZ</stp>
        <stp>9</stp>
        <stp>12/31/2013</stp>
        <stp>1</stp>
        <tr r="I855" s="2"/>
      </tp>
      <tp>
        <v>10639570117.84</v>
        <stp/>
        <stp>EM_S_STM07_IS</stp>
        <stp>4</stp>
        <stp>002385.SZ</stp>
        <stp>9</stp>
        <stp>12/31/2012</stp>
        <stp>1</stp>
        <tr r="G856" s="2"/>
      </tp>
      <tp>
        <v>5655464117.3400002</v>
        <stp/>
        <stp>EM_S_STM07_IS</stp>
        <stp>4</stp>
        <stp>002386.SZ</stp>
        <stp>9</stp>
        <stp>12/31/2011</stp>
        <stp>1</stp>
        <tr r="E857" s="2"/>
      </tp>
      <tp>
        <v>639548509.00999999</v>
        <stp/>
        <stp>EM_S_STM07_IS</stp>
        <stp>4</stp>
        <stp>002387.SZ</stp>
        <stp>9</stp>
        <stp>12/31/2010</stp>
        <stp>1</stp>
        <tr r="C858" s="2"/>
      </tp>
      <tp>
        <v>4238340836.0799999</v>
        <stp/>
        <stp>EM_S_STM07_IS</stp>
        <stp>4</stp>
        <stp>001896.SZ</stp>
        <stp>9</stp>
        <stp>12/31/2010</stp>
        <stp>1</stp>
        <tr r="C471" s="2"/>
      </tp>
      <tp>
        <v>2602150349.4099998</v>
        <stp/>
        <stp>EM_S_STM07_IS</stp>
        <stp>4</stp>
        <stp>601872.SH</stp>
        <stp>9</stp>
        <stp>12/31/2014</stp>
        <stp>1</stp>
        <tr r="K2810" s="2"/>
      </tp>
      <tp>
        <v>8288198259.6800003</v>
        <stp/>
        <stp>EM_S_STM07_IS</stp>
        <stp>4</stp>
        <stp>601877.SH</stp>
        <stp>9</stp>
        <stp>12/31/2011</stp>
        <stp>1</stp>
        <tr r="E2811" s="2"/>
      </tp>
      <tp>
        <v>34835468983.489998</v>
        <stp/>
        <stp>EM_S_STM07_IS</stp>
        <stp>4</stp>
        <stp>601866.SH</stp>
        <stp>9</stp>
        <stp>12/31/2010</stp>
        <stp>1</stp>
        <tr r="C2809" s="2"/>
      </tp>
      <tp>
        <v>2003843000000</v>
        <stp/>
        <stp>EM_S_STM07_IS</stp>
        <stp>4</stp>
        <stp>601857.SH</stp>
        <stp>9</stp>
        <stp>12/31/2011</stp>
        <stp>1</stp>
        <tr r="E2808" s="2"/>
      </tp>
      <tp>
        <v>1013940824</v>
        <stp/>
        <stp>EM_S_STM07_IS</stp>
        <stp>4</stp>
        <stp>601882.SH</stp>
        <stp>9</stp>
        <stp>12/31/2014</stp>
        <stp>1</stp>
        <tr r="K2813" s="2"/>
      </tp>
      <tp>
        <v>5182172557.0500002</v>
        <stp/>
        <stp>EM_S_STM07_IS</stp>
        <stp>4</stp>
        <stp>601886.SH</stp>
        <stp>9</stp>
        <stp>12/31/2010</stp>
        <stp>1</stp>
        <tr r="C2814" s="2"/>
      </tp>
      <tp>
        <v>1500234527.48</v>
        <stp/>
        <stp>EM_S_STM07_IS</stp>
        <stp>4</stp>
        <stp>601965.SH</stp>
        <stp>9</stp>
        <stp>12/31/2013</stp>
        <stp>1</stp>
        <tr r="I2829" s="2"/>
      </tp>
      <tp t="s">
        <v/>
        <stp/>
        <stp>EM_S_STM07_IS</stp>
        <stp>4</stp>
        <stp>601966.SH</stp>
        <stp>9</stp>
        <stp>12/31/2010</stp>
        <stp>1</stp>
        <tr r="C2830" s="2"/>
      </tp>
      <tp>
        <v>42144829561.559998</v>
        <stp/>
        <stp>EM_S_STM07_IS</stp>
        <stp>4</stp>
        <stp>601933.SH</stp>
        <stp>9</stp>
        <stp>12/31/2015</stp>
        <stp>1</stp>
        <tr r="M2826" s="2"/>
      </tp>
      <tp>
        <v>41241473853.970001</v>
        <stp/>
        <stp>EM_S_STM07_IS</stp>
        <stp>4</stp>
        <stp>601992.SH</stp>
        <stp>9</stp>
        <stp>12/31/2014</stp>
        <stp>1</stp>
        <tr r="K2837" s="2"/>
      </tp>
      <tp>
        <v>831136335.61000001</v>
        <stp/>
        <stp>EM_S_STM07_IS</stp>
        <stp>4</stp>
        <stp>601996.SH</stp>
        <stp>9</stp>
        <stp>12/31/2010</stp>
        <stp>1</stp>
        <tr r="C2838" s="2"/>
      </tp>
      <tp>
        <v>2701094000</v>
        <stp/>
        <stp>EM_S_STM07_IS</stp>
        <stp>4</stp>
        <stp>601997.SH</stp>
        <stp>9</stp>
        <stp>12/31/2011</stp>
        <stp>1</stp>
        <tr r="E2839" s="2"/>
      </tp>
      <tp>
        <v>18080929983.639999</v>
        <stp/>
        <stp>EM_S_STM07_IS</stp>
        <stp>4</stp>
        <stp>601985.SH</stp>
        <stp>9</stp>
        <stp>12/31/2013</stp>
        <stp>1</stp>
        <tr r="I2833" s="2"/>
      </tp>
      <tp>
        <v>1674810347.77</v>
        <stp/>
        <stp>EM_S_STM07_IS</stp>
        <stp>4</stp>
        <stp>601566.SH</stp>
        <stp>9</stp>
        <stp>12/31/2010</stp>
        <stp>1</stp>
        <tr r="C2769" s="2"/>
      </tp>
      <tp>
        <v>2478932425.9099998</v>
        <stp/>
        <stp>EM_S_STM07_IS</stp>
        <stp>4</stp>
        <stp>601567.SH</stp>
        <stp>9</stp>
        <stp>12/31/2011</stp>
        <stp>1</stp>
        <tr r="E2770" s="2"/>
      </tp>
      <tp>
        <v>1598708590.0899999</v>
        <stp/>
        <stp>EM_S_STM07_IS</stp>
        <stp>4</stp>
        <stp>601555.SH</stp>
        <stp>9</stp>
        <stp>12/31/2013</stp>
        <stp>1</stp>
        <tr r="I2767" s="2"/>
      </tp>
      <tp>
        <v>1801526695.49</v>
        <stp/>
        <stp>EM_S_STM07_IS</stp>
        <stp>4</stp>
        <stp>601515.SH</stp>
        <stp>9</stp>
        <stp>12/31/2013</stp>
        <stp>1</stp>
        <tr r="I2764" s="2"/>
      </tp>
      <tp>
        <v>594304435.73000002</v>
        <stp/>
        <stp>EM_S_STM07_IS</stp>
        <stp>4</stp>
        <stp>601595.SH</stp>
        <stp>9</stp>
        <stp>12/31/2013</stp>
        <stp>1</stp>
        <tr r="I2773" s="2"/>
      </tp>
      <tp>
        <v>3964669992.6300001</v>
        <stp/>
        <stp>EM_S_STM07_IS</stp>
        <stp>4</stp>
        <stp>001696.SZ</stp>
        <stp>9</stp>
        <stp>12/31/2010</stp>
        <stp>1</stp>
        <tr r="C470" s="2"/>
      </tp>
      <tp>
        <v>6573460154.7299995</v>
        <stp/>
        <stp>EM_S_STM07_IS</stp>
        <stp>4</stp>
        <stp>601677.SH</stp>
        <stp>9</stp>
        <stp>12/31/2011</stp>
        <stp>1</stp>
        <tr r="E2788" s="2"/>
      </tp>
      <tp>
        <v>22904559924.41</v>
        <stp/>
        <stp>EM_S_STM07_IS</stp>
        <stp>4</stp>
        <stp>601666.SH</stp>
        <stp>9</stp>
        <stp>12/31/2010</stp>
        <stp>1</stp>
        <tr r="C2785" s="2"/>
      </tp>
      <tp>
        <v>75954585964.639999</v>
        <stp/>
        <stp>EM_S_STM07_IS</stp>
        <stp>4</stp>
        <stp>601633.SH</stp>
        <stp>9</stp>
        <stp>12/31/2015</stp>
        <stp>1</stp>
        <tr r="M2783" s="2"/>
      </tp>
      <tp>
        <v>1905030825.1300001</v>
        <stp/>
        <stp>EM_S_STM07_IS</stp>
        <stp>4</stp>
        <stp>601636.SH</stp>
        <stp>9</stp>
        <stp>12/31/2010</stp>
        <stp>1</stp>
        <tr r="C2784" s="2"/>
      </tp>
      <tp>
        <v>1137867112.9200001</v>
        <stp/>
        <stp>EM_S_STM07_IS</stp>
        <stp>4</stp>
        <stp>601616.SH</stp>
        <stp>9</stp>
        <stp>12/31/2010</stp>
        <stp>1</stp>
        <tr r="C2780" s="2"/>
      </tp>
      <tp>
        <v>54899872504.110001</v>
        <stp/>
        <stp>EM_S_STM07_IS</stp>
        <stp>4</stp>
        <stp>601607.SH</stp>
        <stp>9</stp>
        <stp>12/31/2011</stp>
        <stp>1</stp>
        <tr r="E2777" s="2"/>
      </tp>
      <tp>
        <v>8630354473.3700008</v>
        <stp/>
        <stp>EM_S_STM07_IS</stp>
        <stp>4</stp>
        <stp>601777.SH</stp>
        <stp>9</stp>
        <stp>12/31/2011</stp>
        <stp>1</stp>
        <tr r="E2798" s="2"/>
      </tp>
      <tp>
        <v>64908918368</v>
        <stp/>
        <stp>EM_S_STM07_IS</stp>
        <stp>4</stp>
        <stp>601766.SH</stp>
        <stp>9</stp>
        <stp>12/31/2010</stp>
        <stp>1</stp>
        <tr r="C2797" s="2"/>
      </tp>
      <tp>
        <v>68302275000</v>
        <stp/>
        <stp>EM_S_STM07_IS</stp>
        <stp>4</stp>
        <stp>601727.SH</stp>
        <stp>9</stp>
        <stp>12/31/2011</stp>
        <stp>1</stp>
        <tr r="E2796" s="2"/>
      </tp>
      <tp>
        <v>8060082432.9099998</v>
        <stp/>
        <stp>EM_S_STM07_IS</stp>
        <stp>4</stp>
        <stp>601717.SH</stp>
        <stp>9</stp>
        <stp>12/31/2011</stp>
        <stp>1</stp>
        <tr r="E2794" s="2"/>
      </tp>
      <tp>
        <v>3680168521.04</v>
        <stp/>
        <stp>EM_S_STM07_IS</stp>
        <stp>4</stp>
        <stp>601012.SH</stp>
        <stp>9</stp>
        <stp>12/31/2014</stp>
        <stp>1</stp>
        <tr r="K2697" s="2"/>
      </tp>
      <tp>
        <v>7535171144.1800003</v>
        <stp/>
        <stp>EM_S_STM07_IS</stp>
        <stp>4</stp>
        <stp>601015.SH</stp>
        <stp>9</stp>
        <stp>12/31/2013</stp>
        <stp>1</stp>
        <tr r="I2698" s="2"/>
      </tp>
      <tp>
        <v>657747085</v>
        <stp/>
        <stp>EM_S_STM07_IS</stp>
        <stp>4</stp>
        <stp>601016.SH</stp>
        <stp>9</stp>
        <stp>12/31/2010</stp>
        <stp>1</stp>
        <tr r="C2699" s="2"/>
      </tp>
      <tp>
        <v>3008101238.1100001</v>
        <stp/>
        <stp>EM_S_STM07_IS</stp>
        <stp>4</stp>
        <stp>601002.SH</stp>
        <stp>9</stp>
        <stp>12/31/2014</stp>
        <stp>1</stp>
        <tr r="K2688" s="2"/>
      </tp>
      <tp>
        <v>25909458585.18</v>
        <stp/>
        <stp>EM_S_STM07_IS</stp>
        <stp>4</stp>
        <stp>601003.SH</stp>
        <stp>9</stp>
        <stp>12/31/2015</stp>
        <stp>1</stp>
        <tr r="M2689" s="2"/>
      </tp>
      <tp>
        <v>17563446000</v>
        <stp/>
        <stp>EM_S_STM07_IS</stp>
        <stp>4</stp>
        <stp>601005.SH</stp>
        <stp>9</stp>
        <stp>12/31/2013</stp>
        <stp>1</stp>
        <tr r="I2690" s="2"/>
      </tp>
      <tp>
        <v>42013761549</v>
        <stp/>
        <stp>EM_S_STM07_IS</stp>
        <stp>4</stp>
        <stp>601006.SH</stp>
        <stp>9</stp>
        <stp>12/31/2010</stp>
        <stp>1</stp>
        <tr r="C2691" s="2"/>
      </tp>
      <tp>
        <v>700370845.05999994</v>
        <stp/>
        <stp>EM_S_STM07_IS</stp>
        <stp>4</stp>
        <stp>601007.SH</stp>
        <stp>9</stp>
        <stp>12/31/2011</stp>
        <stp>1</stp>
        <tr r="E2692" s="2"/>
      </tp>
      <tp>
        <v>2371516101.6500001</v>
        <stp/>
        <stp>EM_S_STM07_IS</stp>
        <stp>4</stp>
        <stp>601177.SH</stp>
        <stp>9</stp>
        <stp>12/31/2011</stp>
        <stp>1</stp>
        <tr r="E2730" s="2"/>
      </tp>
      <tp>
        <v>7186944047.5299997</v>
        <stp/>
        <stp>EM_S_STM07_IS</stp>
        <stp>4</stp>
        <stp>601163.SH</stp>
        <stp>9</stp>
        <stp>12/31/2015</stp>
        <stp>1</stp>
        <tr r="M2726" s="2"/>
      </tp>
      <tp>
        <v>43455912751.830002</v>
        <stp/>
        <stp>EM_S_STM07_IS</stp>
        <stp>4</stp>
        <stp>601166.SH</stp>
        <stp>9</stp>
        <stp>12/31/2010</stp>
        <stp>1</stp>
        <tr r="C2727" s="2"/>
      </tp>
      <tp>
        <v>20736461300</v>
        <stp/>
        <stp>EM_S_STM07_IS</stp>
        <stp>4</stp>
        <stp>601155.SH</stp>
        <stp>9</stp>
        <stp>12/31/2013</stp>
        <stp>1</stp>
        <tr r="I2724" s="2"/>
      </tp>
      <tp>
        <v>2380071458.2600002</v>
        <stp/>
        <stp>EM_S_STM07_IS</stp>
        <stp>4</stp>
        <stp>601137.SH</stp>
        <stp>9</stp>
        <stp>12/31/2011</stp>
        <stp>1</stp>
        <tr r="E2722" s="2"/>
      </tp>
      <tp>
        <v>1347719179.1300001</v>
        <stp/>
        <stp>EM_S_STM07_IS</stp>
        <stp>4</stp>
        <stp>601126.SH</stp>
        <stp>9</stp>
        <stp>12/31/2010</stp>
        <stp>1</stp>
        <tr r="C2719" s="2"/>
      </tp>
      <tp>
        <v>9730071500</v>
        <stp/>
        <stp>EM_S_STM07_IS</stp>
        <stp>4</stp>
        <stp>601127.SH</stp>
        <stp>9</stp>
        <stp>12/31/2011</stp>
        <stp>1</stp>
        <tr r="E2720" s="2"/>
      </tp>
      <tp>
        <v>1592187308.98</v>
        <stp/>
        <stp>EM_S_STM07_IS</stp>
        <stp>4</stp>
        <stp>601113.SH</stp>
        <stp>9</stp>
        <stp>12/31/2015</stp>
        <stp>1</stp>
        <tr r="M2715" s="2"/>
      </tp>
      <tp>
        <v>4823680376.3699999</v>
        <stp/>
        <stp>EM_S_STM07_IS</stp>
        <stp>4</stp>
        <stp>601116.SH</stp>
        <stp>9</stp>
        <stp>12/31/2010</stp>
        <stp>1</stp>
        <tr r="C2716" s="2"/>
      </tp>
      <tp>
        <v>43537955934.849998</v>
        <stp/>
        <stp>EM_S_STM07_IS</stp>
        <stp>4</stp>
        <stp>601117.SH</stp>
        <stp>9</stp>
        <stp>12/31/2011</stp>
        <stp>1</stp>
        <tr r="E2717" s="2"/>
      </tp>
      <tp>
        <v>8591230909.7399998</v>
        <stp/>
        <stp>EM_S_STM07_IS</stp>
        <stp>4</stp>
        <stp>601106.SH</stp>
        <stp>9</stp>
        <stp>12/31/2010</stp>
        <stp>1</stp>
        <tr r="C2712" s="2"/>
      </tp>
      <tp>
        <v>3807026146.9899998</v>
        <stp/>
        <stp>EM_S_STM07_IS</stp>
        <stp>4</stp>
        <stp>601107.SH</stp>
        <stp>9</stp>
        <stp>12/31/2011</stp>
        <stp>1</stp>
        <tr r="E2713" s="2"/>
      </tp>
      <tp>
        <v>470158793000</v>
        <stp/>
        <stp>EM_S_STM07_IS</stp>
        <stp>4</stp>
        <stp>601186.SH</stp>
        <stp>9</stp>
        <stp>12/31/2010</stp>
        <stp>1</stp>
        <tr r="C2732" s="2"/>
      </tp>
      <tp>
        <v>21753680070.580002</v>
        <stp/>
        <stp>EM_S_STM07_IS</stp>
        <stp>4</stp>
        <stp>601233.SH</stp>
        <stp>9</stp>
        <stp>12/31/2015</stp>
        <stp>1</stp>
        <tr r="M2745" s="2"/>
      </tp>
      <tp>
        <v>2206413668.6799998</v>
        <stp/>
        <stp>EM_S_STM07_IS</stp>
        <stp>4</stp>
        <stp>601222.SH</stp>
        <stp>9</stp>
        <stp>12/31/2014</stp>
        <stp>1</stp>
        <tr r="K2740" s="2"/>
      </tp>
      <tp>
        <v>43218522477.830002</v>
        <stp/>
        <stp>EM_S_STM07_IS</stp>
        <stp>4</stp>
        <stp>601225.SH</stp>
        <stp>9</stp>
        <stp>12/31/2013</stp>
        <stp>1</stp>
        <tr r="I2741" s="2"/>
      </tp>
      <tp t="s">
        <v/>
        <stp/>
        <stp>EM_S_STM07_IS</stp>
        <stp>4</stp>
        <stp>601226.SH</stp>
        <stp>9</stp>
        <stp>12/31/2010</stp>
        <stp>1</stp>
        <tr r="C2742" s="2"/>
      </tp>
      <tp>
        <v>2800121317.98</v>
        <stp/>
        <stp>EM_S_STM07_IS</stp>
        <stp>4</stp>
        <stp>601216.SH</stp>
        <stp>9</stp>
        <stp>12/31/2010</stp>
        <stp>1</stp>
        <tr r="C2738" s="2"/>
      </tp>
      <tp>
        <v>1165234691.4200001</v>
        <stp/>
        <stp>EM_S_STM07_IS</stp>
        <stp>4</stp>
        <stp>601375.SH</stp>
        <stp>9</stp>
        <stp>12/31/2013</stp>
        <stp>1</stp>
        <tr r="I2758" s="2"/>
      </tp>
      <tp>
        <v>2315086741.48</v>
        <stp/>
        <stp>EM_S_STM07_IS</stp>
        <stp>4</stp>
        <stp>601377.SH</stp>
        <stp>9</stp>
        <stp>12/31/2011</stp>
        <stp>1</stp>
        <tr r="E2759" s="2"/>
      </tp>
      <tp>
        <v>15725308667</v>
        <stp/>
        <stp>EM_S_STM07_IS</stp>
        <stp>4</stp>
        <stp>601333.SH</stp>
        <stp>9</stp>
        <stp>12/31/2015</stp>
        <stp>1</stp>
        <tr r="M2753" s="2"/>
      </tp>
      <tp>
        <v>102513000000</v>
        <stp/>
        <stp>EM_S_STM07_IS</stp>
        <stp>4</stp>
        <stp>601336.SH</stp>
        <stp>9</stp>
        <stp>12/31/2010</stp>
        <stp>1</stp>
        <tr r="C2754" s="2"/>
      </tp>
      <tp>
        <v>2661269669.9400001</v>
        <stp/>
        <stp>EM_S_STM07_IS</stp>
        <stp>4</stp>
        <stp>601313.SH</stp>
        <stp>9</stp>
        <stp>12/31/2015</stp>
        <stp>1</stp>
        <tr r="M2750" s="2"/>
      </tp>
      <tp>
        <v>1735404706.95</v>
        <stp/>
        <stp>EM_S_STM07_IS</stp>
        <stp>4</stp>
        <stp>000833.SZ</stp>
        <stp>9</stp>
        <stp>12/31/2015</stp>
        <stp>1</stp>
        <tr r="M353" s="2"/>
      </tp>
      <tp>
        <v>982474238.78999996</v>
        <stp/>
        <stp>EM_S_STM07_IS</stp>
        <stp>4</stp>
        <stp>000835.SZ</stp>
        <stp>9</stp>
        <stp>12/31/2013</stp>
        <stp>1</stp>
        <tr r="I354" s="2"/>
      </tp>
      <tp>
        <v>862941950.59000003</v>
        <stp/>
        <stp>EM_S_STM07_IS</stp>
        <stp>4</stp>
        <stp>000836.SZ</stp>
        <stp>9</stp>
        <stp>12/31/2010</stp>
        <stp>1</stp>
        <tr r="C355" s="2"/>
      </tp>
      <tp>
        <v>1606280350.7</v>
        <stp/>
        <stp>EM_S_STM07_IS</stp>
        <stp>4</stp>
        <stp>000837.SZ</stp>
        <stp>9</stp>
        <stp>12/31/2011</stp>
        <stp>1</stp>
        <tr r="E356" s="2"/>
      </tp>
      <tp>
        <v>4856373860.2299995</v>
        <stp/>
        <stp>EM_S_STM07_IS</stp>
        <stp>4</stp>
        <stp>000822.SZ</stp>
        <stp>9</stp>
        <stp>12/31/2014</stp>
        <stp>1</stp>
        <tr r="K345" s="2"/>
      </tp>
      <tp>
        <v>3638894356.5999999</v>
        <stp/>
        <stp>EM_S_STM07_IS</stp>
        <stp>4</stp>
        <stp>000823.SZ</stp>
        <stp>9</stp>
        <stp>12/31/2015</stp>
        <stp>1</stp>
        <tr r="M346" s="2"/>
      </tp>
      <tp>
        <v>105020324753.53</v>
        <stp/>
        <stp>EM_S_STM07_IS</stp>
        <stp>4</stp>
        <stp>000825.SZ</stp>
        <stp>9</stp>
        <stp>12/31/2013</stp>
        <stp>1</stp>
        <tr r="I347" s="2"/>
      </tp>
      <tp>
        <v>972011806.66999996</v>
        <stp/>
        <stp>EM_S_STM07_IS</stp>
        <stp>4</stp>
        <stp>000826.SZ</stp>
        <stp>9</stp>
        <stp>12/31/2010</stp>
        <stp>1</stp>
        <tr r="C348" s="2"/>
      </tp>
      <tp>
        <v>589398426.73000002</v>
        <stp/>
        <stp>EM_S_STM07_IS</stp>
        <stp>4</stp>
        <stp>000812.SZ</stp>
        <stp>9</stp>
        <stp>12/31/2014</stp>
        <stp>1</stp>
        <tr r="K337" s="2"/>
      </tp>
      <tp>
        <v>510772749.97000003</v>
        <stp/>
        <stp>EM_S_STM07_IS</stp>
        <stp>4</stp>
        <stp>000813.SZ</stp>
        <stp>9</stp>
        <stp>12/31/2015</stp>
        <stp>1</stp>
        <tr r="M338" s="2"/>
      </tp>
      <tp>
        <v>553185490.34000003</v>
        <stp/>
        <stp>EM_S_STM07_IS</stp>
        <stp>4</stp>
        <stp>000815.SZ</stp>
        <stp>9</stp>
        <stp>12/31/2013</stp>
        <stp>1</stp>
        <tr r="I339" s="2"/>
      </tp>
      <tp>
        <v>2310096136.9400001</v>
        <stp/>
        <stp>EM_S_STM07_IS</stp>
        <stp>4</stp>
        <stp>000816.SZ</stp>
        <stp>9</stp>
        <stp>12/31/2010</stp>
        <stp>1</stp>
        <tr r="C340" s="2"/>
      </tp>
      <tp>
        <v>420694845.56999999</v>
        <stp/>
        <stp>EM_S_STM07_IS</stp>
        <stp>4</stp>
        <stp>000802.SZ</stp>
        <stp>9</stp>
        <stp>12/31/2014</stp>
        <stp>1</stp>
        <tr r="K330" s="2"/>
      </tp>
      <tp>
        <v>102291335.87</v>
        <stp/>
        <stp>EM_S_STM07_IS</stp>
        <stp>4</stp>
        <stp>000803.SZ</stp>
        <stp>9</stp>
        <stp>12/31/2015</stp>
        <stp>1</stp>
        <tr r="M331" s="2"/>
      </tp>
      <tp>
        <v>976704227.13999999</v>
        <stp/>
        <stp>EM_S_STM07_IS</stp>
        <stp>4</stp>
        <stp>000806.SZ</stp>
        <stp>9</stp>
        <stp>12/31/2010</stp>
        <stp>1</stp>
        <tr r="C332" s="2"/>
      </tp>
      <tp>
        <v>8006125399.25</v>
        <stp/>
        <stp>EM_S_STM07_IS</stp>
        <stp>4</stp>
        <stp>000807.SZ</stp>
        <stp>9</stp>
        <stp>12/31/2011</stp>
        <stp>1</stp>
        <tr r="E333" s="2"/>
      </tp>
      <tp>
        <v>4346982343.9200001</v>
        <stp/>
        <stp>EM_S_STM07_IS</stp>
        <stp>4</stp>
        <stp>000875.SZ</stp>
        <stp>9</stp>
        <stp>12/31/2013</stp>
        <stp>1</stp>
        <tr r="I372" s="2"/>
      </tp>
      <tp>
        <v>7785165151.96</v>
        <stp/>
        <stp>EM_S_STM07_IS</stp>
        <stp>4</stp>
        <stp>000876.SZ</stp>
        <stp>9</stp>
        <stp>12/31/2010</stp>
        <stp>1</stp>
        <tr r="C373" s="2"/>
      </tp>
      <tp>
        <v>8277788050.79</v>
        <stp/>
        <stp>EM_S_STM07_IS</stp>
        <stp>4</stp>
        <stp>000877.SZ</stp>
        <stp>9</stp>
        <stp>12/31/2011</stp>
        <stp>1</stp>
        <tr r="E374" s="2"/>
      </tp>
      <tp>
        <v>1438471327.22</v>
        <stp/>
        <stp>EM_S_STM07_IS</stp>
        <stp>4</stp>
        <stp>000862.SZ</stp>
        <stp>9</stp>
        <stp>12/31/2014</stp>
        <stp>1</stp>
        <tr r="K368" s="2"/>
      </tp>
      <tp>
        <v>519502880.88</v>
        <stp/>
        <stp>EM_S_STM07_IS</stp>
        <stp>4</stp>
        <stp>000863.SZ</stp>
        <stp>9</stp>
        <stp>12/31/2015</stp>
        <stp>1</stp>
        <tr r="M369" s="2"/>
      </tp>
      <tp>
        <v>1657746352.04</v>
        <stp/>
        <stp>EM_S_STM07_IS</stp>
        <stp>4</stp>
        <stp>000852.SZ</stp>
        <stp>9</stp>
        <stp>12/31/2014</stp>
        <stp>1</stp>
        <tr r="K362" s="2"/>
      </tp>
      <tp>
        <v>279824570.22000003</v>
        <stp/>
        <stp>EM_S_STM07_IS</stp>
        <stp>4</stp>
        <stp>000856.SZ</stp>
        <stp>9</stp>
        <stp>12/31/2010</stp>
        <stp>1</stp>
        <tr r="C363" s="2"/>
      </tp>
      <tp t="s">
        <v/>
        <stp/>
        <stp>EM_S_STM07_IS</stp>
        <stp>4</stp>
        <stp>000892.SZ</stp>
        <stp>9</stp>
        <stp>12/31/2014</stp>
        <stp>1</stp>
        <tr r="K386" s="2"/>
      </tp>
      <tp>
        <v>11154055064.67</v>
        <stp/>
        <stp>EM_S_STM07_IS</stp>
        <stp>4</stp>
        <stp>000893.SZ</stp>
        <stp>9</stp>
        <stp>12/31/2015</stp>
        <stp>1</stp>
        <tr r="M387" s="2"/>
      </tp>
      <tp>
        <v>44950458306.839996</v>
        <stp/>
        <stp>EM_S_STM07_IS</stp>
        <stp>4</stp>
        <stp>000895.SZ</stp>
        <stp>9</stp>
        <stp>12/31/2013</stp>
        <stp>1</stp>
        <tr r="I388" s="2"/>
      </tp>
      <tp>
        <v>1474226012.6600001</v>
        <stp/>
        <stp>EM_S_STM07_IS</stp>
        <stp>4</stp>
        <stp>000897.SZ</stp>
        <stp>9</stp>
        <stp>12/31/2011</stp>
        <stp>1</stp>
        <tr r="E389" s="2"/>
      </tp>
      <tp>
        <v>1499733525.3199999</v>
        <stp/>
        <stp>EM_S_STM07_IS</stp>
        <stp>4</stp>
        <stp>000882.SZ</stp>
        <stp>9</stp>
        <stp>12/31/2014</stp>
        <stp>1</stp>
        <tr r="K378" s="2"/>
      </tp>
      <tp>
        <v>7085119679.7799997</v>
        <stp/>
        <stp>EM_S_STM07_IS</stp>
        <stp>4</stp>
        <stp>000883.SZ</stp>
        <stp>9</stp>
        <stp>12/31/2015</stp>
        <stp>1</stp>
        <tr r="M379" s="2"/>
      </tp>
      <tp>
        <v>4001426906.04</v>
        <stp/>
        <stp>EM_S_STM07_IS</stp>
        <stp>4</stp>
        <stp>000885.SZ</stp>
        <stp>9</stp>
        <stp>12/31/2013</stp>
        <stp>1</stp>
        <tr r="I380" s="2"/>
      </tp>
      <tp>
        <v>594562391.88</v>
        <stp/>
        <stp>EM_S_STM07_IS</stp>
        <stp>4</stp>
        <stp>000886.SZ</stp>
        <stp>9</stp>
        <stp>12/31/2010</stp>
        <stp>1</stp>
        <tr r="C381" s="2"/>
      </tp>
      <tp>
        <v>3053117987.7199998</v>
        <stp/>
        <stp>EM_S_STM07_IS</stp>
        <stp>4</stp>
        <stp>000887.SZ</stp>
        <stp>9</stp>
        <stp>12/31/2011</stp>
        <stp>1</stp>
        <tr r="E382" s="2"/>
      </tp>
      <tp>
        <v>2641896888.8800001</v>
        <stp/>
        <stp>EM_S_STM07_IS</stp>
        <stp>4</stp>
        <stp>600872.SH</stp>
        <stp>9</stp>
        <stp>12/31/2014</stp>
        <stp>1</stp>
        <tr r="K2618" s="2"/>
      </tp>
      <tp>
        <v>11853174318.23</v>
        <stp/>
        <stp>EM_S_STM07_IS</stp>
        <stp>4</stp>
        <stp>600873.SH</stp>
        <stp>9</stp>
        <stp>12/31/2015</stp>
        <stp>1</stp>
        <tr r="M2619" s="2"/>
      </tp>
      <tp>
        <v>1637320000</v>
        <stp/>
        <stp>EM_S_STM07_IS</stp>
        <stp>4</stp>
        <stp>600874.SH</stp>
        <stp>9</stp>
        <stp>12/31/2012</stp>
        <stp>1</stp>
        <tr r="G2620" s="2"/>
      </tp>
      <tp>
        <v>42390796682.510002</v>
        <stp/>
        <stp>EM_S_STM07_IS</stp>
        <stp>4</stp>
        <stp>600875.SH</stp>
        <stp>9</stp>
        <stp>12/31/2013</stp>
        <stp>1</stp>
        <tr r="I2621" s="2"/>
      </tp>
      <tp>
        <v>1168481659.0599999</v>
        <stp/>
        <stp>EM_S_STM07_IS</stp>
        <stp>4</stp>
        <stp>600876.SH</stp>
        <stp>9</stp>
        <stp>12/31/2010</stp>
        <stp>1</stp>
        <tr r="C2622" s="2"/>
      </tp>
      <tp>
        <v>2365582492.23</v>
        <stp/>
        <stp>EM_S_STM07_IS</stp>
        <stp>4</stp>
        <stp>600877.SH</stp>
        <stp>9</stp>
        <stp>12/31/2011</stp>
        <stp>1</stp>
        <tr r="E2623" s="2"/>
      </tp>
      <tp>
        <v>1526046272.6300001</v>
        <stp/>
        <stp>EM_S_STM07_IS</stp>
        <stp>4</stp>
        <stp>600862.SH</stp>
        <stp>9</stp>
        <stp>12/31/2014</stp>
        <stp>1</stp>
        <tr r="K2608" s="2"/>
      </tp>
      <tp>
        <v>10829352987.120001</v>
        <stp/>
        <stp>EM_S_STM07_IS</stp>
        <stp>4</stp>
        <stp>600863.SH</stp>
        <stp>9</stp>
        <stp>12/31/2015</stp>
        <stp>1</stp>
        <tr r="M2609" s="2"/>
      </tp>
      <tp>
        <v>974670611.24000001</v>
        <stp/>
        <stp>EM_S_STM07_IS</stp>
        <stp>4</stp>
        <stp>600864.SH</stp>
        <stp>9</stp>
        <stp>12/31/2012</stp>
        <stp>1</stp>
        <tr r="G2610" s="2"/>
      </tp>
      <tp>
        <v>1234017130.76</v>
        <stp/>
        <stp>EM_S_STM07_IS</stp>
        <stp>4</stp>
        <stp>600865.SH</stp>
        <stp>9</stp>
        <stp>12/31/2013</stp>
        <stp>1</stp>
        <tr r="I2611" s="2"/>
      </tp>
      <tp>
        <v>1376879927.3599999</v>
        <stp/>
        <stp>EM_S_STM07_IS</stp>
        <stp>4</stp>
        <stp>600866.SH</stp>
        <stp>9</stp>
        <stp>12/31/2010</stp>
        <stp>1</stp>
        <tr r="C2612" s="2"/>
      </tp>
      <tp>
        <v>784499202.66999996</v>
        <stp/>
        <stp>EM_S_STM07_IS</stp>
        <stp>4</stp>
        <stp>600867.SH</stp>
        <stp>9</stp>
        <stp>12/31/2011</stp>
        <stp>1</stp>
        <tr r="E2613" s="2"/>
      </tp>
      <tp>
        <v>6716344654.6700001</v>
        <stp/>
        <stp>EM_S_STM07_IS</stp>
        <stp>4</stp>
        <stp>600853.SH</stp>
        <stp>9</stp>
        <stp>12/31/2015</stp>
        <stp>1</stp>
        <tr r="M2599" s="2"/>
      </tp>
      <tp>
        <v>747923381.79999995</v>
        <stp/>
        <stp>EM_S_STM07_IS</stp>
        <stp>4</stp>
        <stp>600854.SH</stp>
        <stp>9</stp>
        <stp>12/31/2012</stp>
        <stp>1</stp>
        <tr r="G2600" s="2"/>
      </tp>
      <tp>
        <v>981050686.45000005</v>
        <stp/>
        <stp>EM_S_STM07_IS</stp>
        <stp>4</stp>
        <stp>600855.SH</stp>
        <stp>9</stp>
        <stp>12/31/2013</stp>
        <stp>1</stp>
        <tr r="I2601" s="2"/>
      </tp>
      <tp>
        <v>336450460.82999998</v>
        <stp/>
        <stp>EM_S_STM07_IS</stp>
        <stp>4</stp>
        <stp>600856.SH</stp>
        <stp>9</stp>
        <stp>12/31/2010</stp>
        <stp>1</stp>
        <tr r="C2602" s="2"/>
      </tp>
      <tp>
        <v>1197819904.3800001</v>
        <stp/>
        <stp>EM_S_STM07_IS</stp>
        <stp>4</stp>
        <stp>600857.SH</stp>
        <stp>9</stp>
        <stp>12/31/2011</stp>
        <stp>1</stp>
        <tr r="E2603" s="2"/>
      </tp>
      <tp>
        <v>2314039610.25</v>
        <stp/>
        <stp>EM_S_STM07_IS</stp>
        <stp>4</stp>
        <stp>600843.SH</stp>
        <stp>9</stp>
        <stp>12/31/2015</stp>
        <stp>1</stp>
        <tr r="M2591" s="2"/>
      </tp>
      <tp>
        <v>1102160493.3499999</v>
        <stp/>
        <stp>EM_S_STM07_IS</stp>
        <stp>4</stp>
        <stp>600844.SH</stp>
        <stp>9</stp>
        <stp>12/31/2012</stp>
        <stp>1</stp>
        <tr r="G2592" s="2"/>
      </tp>
      <tp>
        <v>3581286564.7800002</v>
        <stp/>
        <stp>EM_S_STM07_IS</stp>
        <stp>4</stp>
        <stp>600845.SH</stp>
        <stp>9</stp>
        <stp>12/31/2013</stp>
        <stp>1</stp>
        <tr r="I2593" s="2"/>
      </tp>
      <tp>
        <v>1935984162.5799999</v>
        <stp/>
        <stp>EM_S_STM07_IS</stp>
        <stp>4</stp>
        <stp>600846.SH</stp>
        <stp>9</stp>
        <stp>12/31/2010</stp>
        <stp>1</stp>
        <tr r="C2594" s="2"/>
      </tp>
      <tp>
        <v>124382807.76000001</v>
        <stp/>
        <stp>EM_S_STM07_IS</stp>
        <stp>4</stp>
        <stp>600847.SH</stp>
        <stp>9</stp>
        <stp>12/31/2011</stp>
        <stp>1</stp>
        <tr r="E2595" s="2"/>
      </tp>
      <tp>
        <v>1490959755.1199999</v>
        <stp/>
        <stp>EM_S_STM07_IS</stp>
        <stp>4</stp>
        <stp>600833.SH</stp>
        <stp>9</stp>
        <stp>12/31/2015</stp>
        <stp>1</stp>
        <tr r="M2583" s="2"/>
      </tp>
      <tp>
        <v>719503368.33000004</v>
        <stp/>
        <stp>EM_S_STM07_IS</stp>
        <stp>4</stp>
        <stp>600834.SH</stp>
        <stp>9</stp>
        <stp>12/31/2012</stp>
        <stp>1</stp>
        <tr r="G2584" s="2"/>
      </tp>
      <tp>
        <v>19907077075.110001</v>
        <stp/>
        <stp>EM_S_STM07_IS</stp>
        <stp>4</stp>
        <stp>600835.SH</stp>
        <stp>9</stp>
        <stp>12/31/2013</stp>
        <stp>1</stp>
        <tr r="I2585" s="2"/>
      </tp>
      <tp>
        <v>1493981880.53</v>
        <stp/>
        <stp>EM_S_STM07_IS</stp>
        <stp>4</stp>
        <stp>600836.SH</stp>
        <stp>9</stp>
        <stp>12/31/2010</stp>
        <stp>1</stp>
        <tr r="C2586" s="2"/>
      </tp>
      <tp>
        <v>9292729959.25</v>
        <stp/>
        <stp>EM_S_STM07_IS</stp>
        <stp>4</stp>
        <stp>600837.SH</stp>
        <stp>9</stp>
        <stp>12/31/2011</stp>
        <stp>1</stp>
        <tr r="E2587" s="2"/>
      </tp>
      <tp>
        <v>69626032992.020004</v>
        <stp/>
        <stp>EM_S_STM07_IS</stp>
        <stp>4</stp>
        <stp>600822.SH</stp>
        <stp>9</stp>
        <stp>12/31/2014</stp>
        <stp>1</stp>
        <tr r="K2573" s="2"/>
      </tp>
      <tp>
        <v>15032804825.889999</v>
        <stp/>
        <stp>EM_S_STM07_IS</stp>
        <stp>4</stp>
        <stp>600823.SH</stp>
        <stp>9</stp>
        <stp>12/31/2015</stp>
        <stp>1</stp>
        <tr r="M2574" s="2"/>
      </tp>
      <tp>
        <v>2604652201.9099998</v>
        <stp/>
        <stp>EM_S_STM07_IS</stp>
        <stp>4</stp>
        <stp>600824.SH</stp>
        <stp>9</stp>
        <stp>12/31/2012</stp>
        <stp>1</stp>
        <tr r="G2575" s="2"/>
      </tp>
      <tp>
        <v>1847477710.55</v>
        <stp/>
        <stp>EM_S_STM07_IS</stp>
        <stp>4</stp>
        <stp>600825.SH</stp>
        <stp>9</stp>
        <stp>12/31/2013</stp>
        <stp>1</stp>
        <tr r="I2576" s="2"/>
      </tp>
      <tp>
        <v>1391978573.75</v>
        <stp/>
        <stp>EM_S_STM07_IS</stp>
        <stp>4</stp>
        <stp>600826.SH</stp>
        <stp>9</stp>
        <stp>12/31/2010</stp>
        <stp>1</stp>
        <tr r="C2577" s="2"/>
      </tp>
      <tp>
        <v>47015157586.620003</v>
        <stp/>
        <stp>EM_S_STM07_IS</stp>
        <stp>4</stp>
        <stp>600827.SH</stp>
        <stp>9</stp>
        <stp>12/31/2011</stp>
        <stp>1</stp>
        <tr r="E2578" s="2"/>
      </tp>
      <tp>
        <v>9400972695.3199997</v>
        <stp/>
        <stp>EM_S_STM07_IS</stp>
        <stp>4</stp>
        <stp>600812.SH</stp>
        <stp>9</stp>
        <stp>12/31/2014</stp>
        <stp>1</stp>
        <tr r="K2564" s="2"/>
      </tp>
      <tp>
        <v>2146480249.8900001</v>
        <stp/>
        <stp>EM_S_STM07_IS</stp>
        <stp>4</stp>
        <stp>600814.SH</stp>
        <stp>9</stp>
        <stp>12/31/2012</stp>
        <stp>1</stp>
        <tr r="G2565" s="2"/>
      </tp>
      <tp>
        <v>6497414936.8500004</v>
        <stp/>
        <stp>EM_S_STM07_IS</stp>
        <stp>4</stp>
        <stp>600815.SH</stp>
        <stp>9</stp>
        <stp>12/31/2013</stp>
        <stp>1</stp>
        <tr r="I2566" s="2"/>
      </tp>
      <tp>
        <v>304334465.16000003</v>
        <stp/>
        <stp>EM_S_STM07_IS</stp>
        <stp>4</stp>
        <stp>600816.SH</stp>
        <stp>9</stp>
        <stp>12/31/2010</stp>
        <stp>1</stp>
        <tr r="C2567" s="2"/>
      </tp>
      <tp>
        <v>16654884.970000001</v>
        <stp/>
        <stp>EM_S_STM07_IS</stp>
        <stp>4</stp>
        <stp>600817.SH</stp>
        <stp>9</stp>
        <stp>12/31/2011</stp>
        <stp>1</stp>
        <tr r="E2568" s="2"/>
      </tp>
      <tp>
        <v>2061836155.0999999</v>
        <stp/>
        <stp>EM_S_STM07_IS</stp>
        <stp>4</stp>
        <stp>600802.SH</stp>
        <stp>9</stp>
        <stp>12/31/2014</stp>
        <stp>1</stp>
        <tr r="K2554" s="2"/>
      </tp>
      <tp>
        <v>5659165544.1800003</v>
        <stp/>
        <stp>EM_S_STM07_IS</stp>
        <stp>4</stp>
        <stp>600803.SH</stp>
        <stp>9</stp>
        <stp>12/31/2015</stp>
        <stp>1</stp>
        <tr r="M2555" s="2"/>
      </tp>
      <tp>
        <v>2560217119.5999999</v>
        <stp/>
        <stp>EM_S_STM07_IS</stp>
        <stp>4</stp>
        <stp>600804.SH</stp>
        <stp>9</stp>
        <stp>12/31/2012</stp>
        <stp>1</stp>
        <tr r="G2556" s="2"/>
      </tp>
      <tp>
        <v>2110267229</v>
        <stp/>
        <stp>EM_S_STM07_IS</stp>
        <stp>4</stp>
        <stp>600805.SH</stp>
        <stp>9</stp>
        <stp>12/31/2013</stp>
        <stp>1</stp>
        <tr r="I2557" s="2"/>
      </tp>
      <tp>
        <v>1597705267.1900001</v>
        <stp/>
        <stp>EM_S_STM07_IS</stp>
        <stp>4</stp>
        <stp>600806.SH</stp>
        <stp>9</stp>
        <stp>12/31/2010</stp>
        <stp>1</stp>
        <tr r="C2558" s="2"/>
      </tp>
      <tp>
        <v>428717759.47000003</v>
        <stp/>
        <stp>EM_S_STM07_IS</stp>
        <stp>4</stp>
        <stp>600807.SH</stp>
        <stp>9</stp>
        <stp>12/31/2011</stp>
        <stp>1</stp>
        <tr r="E2559" s="2"/>
      </tp>
      <tp>
        <v>73998683.530000001</v>
        <stp/>
        <stp>EM_S_STM07_IS</stp>
        <stp>4</stp>
        <stp>600892.SH</stp>
        <stp>9</stp>
        <stp>12/31/2014</stp>
        <stp>1</stp>
        <tr r="K2637" s="2"/>
      </tp>
      <tp>
        <v>23480023019.869999</v>
        <stp/>
        <stp>EM_S_STM07_IS</stp>
        <stp>4</stp>
        <stp>600893.SH</stp>
        <stp>9</stp>
        <stp>12/31/2015</stp>
        <stp>1</stp>
        <tr r="M2638" s="2"/>
      </tp>
      <tp>
        <v>4659116785.6199999</v>
        <stp/>
        <stp>EM_S_STM07_IS</stp>
        <stp>4</stp>
        <stp>600894.SH</stp>
        <stp>9</stp>
        <stp>12/31/2012</stp>
        <stp>1</stp>
        <tr r="G2639" s="2"/>
      </tp>
      <tp>
        <v>1918735362.77</v>
        <stp/>
        <stp>EM_S_STM07_IS</stp>
        <stp>4</stp>
        <stp>600895.SH</stp>
        <stp>9</stp>
        <stp>12/31/2013</stp>
        <stp>1</stp>
        <tr r="I2640" s="2"/>
      </tp>
      <tp>
        <v>1249021096.6900001</v>
        <stp/>
        <stp>EM_S_STM07_IS</stp>
        <stp>4</stp>
        <stp>600896.SH</stp>
        <stp>9</stp>
        <stp>12/31/2010</stp>
        <stp>1</stp>
        <tr r="C2641" s="2"/>
      </tp>
      <tp>
        <v>995395575.02999997</v>
        <stp/>
        <stp>EM_S_STM07_IS</stp>
        <stp>4</stp>
        <stp>600897.SH</stp>
        <stp>9</stp>
        <stp>12/31/2011</stp>
        <stp>1</stp>
        <tr r="E2642" s="2"/>
      </tp>
      <tp>
        <v>811261101.48000002</v>
        <stp/>
        <stp>EM_S_STM07_IS</stp>
        <stp>4</stp>
        <stp>600882.SH</stp>
        <stp>9</stp>
        <stp>12/31/2014</stp>
        <stp>1</stp>
        <tr r="K2627" s="2"/>
      </tp>
      <tp>
        <v>12544578.640000001</v>
        <stp/>
        <stp>EM_S_STM07_IS</stp>
        <stp>4</stp>
        <stp>600883.SH</stp>
        <stp>9</stp>
        <stp>12/31/2015</stp>
        <stp>1</stp>
        <tr r="M2628" s="2"/>
      </tp>
      <tp>
        <v>3755888253.52</v>
        <stp/>
        <stp>EM_S_STM07_IS</stp>
        <stp>4</stp>
        <stp>600884.SH</stp>
        <stp>9</stp>
        <stp>12/31/2012</stp>
        <stp>1</stp>
        <tr r="G2629" s="2"/>
      </tp>
      <tp>
        <v>3425226338.4000001</v>
        <stp/>
        <stp>EM_S_STM07_IS</stp>
        <stp>4</stp>
        <stp>600885.SH</stp>
        <stp>9</stp>
        <stp>12/31/2013</stp>
        <stp>1</stp>
        <tr r="I2630" s="2"/>
      </tp>
      <tp>
        <v>15947612024.690001</v>
        <stp/>
        <stp>EM_S_STM07_IS</stp>
        <stp>4</stp>
        <stp>600886.SH</stp>
        <stp>9</stp>
        <stp>12/31/2010</stp>
        <stp>1</stp>
        <tr r="C2631" s="2"/>
      </tp>
      <tp>
        <v>37451372248.720001</v>
        <stp/>
        <stp>EM_S_STM07_IS</stp>
        <stp>4</stp>
        <stp>600887.SH</stp>
        <stp>9</stp>
        <stp>12/31/2011</stp>
        <stp>1</stp>
        <tr r="E2632" s="2"/>
      </tp>
      <tp>
        <v>55599736776.419998</v>
        <stp/>
        <stp>EM_S_STM07_IS</stp>
        <stp>4</stp>
        <stp>000932.SZ</stp>
        <stp>9</stp>
        <stp>12/31/2014</stp>
        <stp>1</stp>
        <tr r="K420" s="2"/>
      </tp>
      <tp>
        <v>17558221900.240002</v>
        <stp/>
        <stp>EM_S_STM07_IS</stp>
        <stp>4</stp>
        <stp>000933.SZ</stp>
        <stp>9</stp>
        <stp>12/31/2015</stp>
        <stp>1</stp>
        <tr r="M421" s="2"/>
      </tp>
      <tp>
        <v>2017156788.45</v>
        <stp/>
        <stp>EM_S_STM07_IS</stp>
        <stp>4</stp>
        <stp>000935.SZ</stp>
        <stp>9</stp>
        <stp>12/31/2013</stp>
        <stp>1</stp>
        <tr r="I422" s="2"/>
      </tp>
      <tp>
        <v>3245861288.9899998</v>
        <stp/>
        <stp>EM_S_STM07_IS</stp>
        <stp>4</stp>
        <stp>000936.SZ</stp>
        <stp>9</stp>
        <stp>12/31/2010</stp>
        <stp>1</stp>
        <tr r="C423" s="2"/>
      </tp>
      <tp>
        <v>37569080704.760002</v>
        <stp/>
        <stp>EM_S_STM07_IS</stp>
        <stp>4</stp>
        <stp>000937.SZ</stp>
        <stp>9</stp>
        <stp>12/31/2011</stp>
        <stp>1</stp>
        <tr r="E424" s="2"/>
      </tp>
      <tp>
        <v>2052091269.5599999</v>
        <stp/>
        <stp>EM_S_STM07_IS</stp>
        <stp>4</stp>
        <stp>000922.SZ</stp>
        <stp>9</stp>
        <stp>12/31/2014</stp>
        <stp>1</stp>
        <tr r="K411" s="2"/>
      </tp>
      <tp>
        <v>254851159.09</v>
        <stp/>
        <stp>EM_S_STM07_IS</stp>
        <stp>4</stp>
        <stp>000923.SZ</stp>
        <stp>9</stp>
        <stp>12/31/2015</stp>
        <stp>1</stp>
        <tr r="M412" s="2"/>
      </tp>
      <tp>
        <v>1411901028.49</v>
        <stp/>
        <stp>EM_S_STM07_IS</stp>
        <stp>4</stp>
        <stp>000925.SZ</stp>
        <stp>9</stp>
        <stp>12/31/2013</stp>
        <stp>1</stp>
        <tr r="I413" s="2"/>
      </tp>
      <tp>
        <v>5625510470.1999998</v>
        <stp/>
        <stp>EM_S_STM07_IS</stp>
        <stp>4</stp>
        <stp>000926.SZ</stp>
        <stp>9</stp>
        <stp>12/31/2010</stp>
        <stp>1</stp>
        <tr r="C414" s="2"/>
      </tp>
      <tp>
        <v>9953740483.5300007</v>
        <stp/>
        <stp>EM_S_STM07_IS</stp>
        <stp>4</stp>
        <stp>000927.SZ</stp>
        <stp>9</stp>
        <stp>12/31/2011</stp>
        <stp>1</stp>
        <tr r="E415" s="2"/>
      </tp>
      <tp>
        <v>4003543247.9000001</v>
        <stp/>
        <stp>EM_S_STM07_IS</stp>
        <stp>4</stp>
        <stp>000912.SZ</stp>
        <stp>9</stp>
        <stp>12/31/2014</stp>
        <stp>1</stp>
        <tr r="K402" s="2"/>
      </tp>
      <tp>
        <v>2139315108.51</v>
        <stp/>
        <stp>EM_S_STM07_IS</stp>
        <stp>4</stp>
        <stp>000913.SZ</stp>
        <stp>9</stp>
        <stp>12/31/2015</stp>
        <stp>1</stp>
        <tr r="M403" s="2"/>
      </tp>
      <tp>
        <v>1095341746.95</v>
        <stp/>
        <stp>EM_S_STM07_IS</stp>
        <stp>4</stp>
        <stp>000915.SZ</stp>
        <stp>9</stp>
        <stp>12/31/2013</stp>
        <stp>1</stp>
        <tr r="I404" s="2"/>
      </tp>
      <tp>
        <v>950116376.33000004</v>
        <stp/>
        <stp>EM_S_STM07_IS</stp>
        <stp>4</stp>
        <stp>000916.SZ</stp>
        <stp>9</stp>
        <stp>12/31/2010</stp>
        <stp>1</stp>
        <tr r="C405" s="2"/>
      </tp>
      <tp>
        <v>2845476023.71</v>
        <stp/>
        <stp>EM_S_STM07_IS</stp>
        <stp>4</stp>
        <stp>000917.SZ</stp>
        <stp>9</stp>
        <stp>12/31/2011</stp>
        <stp>1</stp>
        <tr r="E406" s="2"/>
      </tp>
      <tp>
        <v>8352225056.5600004</v>
        <stp/>
        <stp>EM_S_STM07_IS</stp>
        <stp>4</stp>
        <stp>000902.SZ</stp>
        <stp>9</stp>
        <stp>12/31/2014</stp>
        <stp>1</stp>
        <tr r="K394" s="2"/>
      </tp>
      <tp>
        <v>2831792829.5</v>
        <stp/>
        <stp>EM_S_STM07_IS</stp>
        <stp>4</stp>
        <stp>000903.SZ</stp>
        <stp>9</stp>
        <stp>12/31/2015</stp>
        <stp>1</stp>
        <tr r="M395" s="2"/>
      </tp>
      <tp>
        <v>4779421500.0200005</v>
        <stp/>
        <stp>EM_S_STM07_IS</stp>
        <stp>4</stp>
        <stp>000905.SZ</stp>
        <stp>9</stp>
        <stp>12/31/2013</stp>
        <stp>1</stp>
        <tr r="I396" s="2"/>
      </tp>
      <tp>
        <v>14911221343.209999</v>
        <stp/>
        <stp>EM_S_STM07_IS</stp>
        <stp>4</stp>
        <stp>000906.SZ</stp>
        <stp>9</stp>
        <stp>12/31/2010</stp>
        <stp>1</stp>
        <tr r="C397" s="2"/>
      </tp>
      <tp>
        <v>416772255.26999998</v>
        <stp/>
        <stp>EM_S_STM07_IS</stp>
        <stp>4</stp>
        <stp>000972.SZ</stp>
        <stp>9</stp>
        <stp>12/31/2014</stp>
        <stp>1</stp>
        <tr r="K448" s="2"/>
      </tp>
      <tp>
        <v>2886922502.8099999</v>
        <stp/>
        <stp>EM_S_STM07_IS</stp>
        <stp>4</stp>
        <stp>000973.SZ</stp>
        <stp>9</stp>
        <stp>12/31/2015</stp>
        <stp>1</stp>
        <tr r="M449" s="2"/>
      </tp>
      <tp>
        <v>593733973.65999997</v>
        <stp/>
        <stp>EM_S_STM07_IS</stp>
        <stp>4</stp>
        <stp>000975.SZ</stp>
        <stp>9</stp>
        <stp>12/31/2013</stp>
        <stp>1</stp>
        <tr r="I450" s="2"/>
      </tp>
      <tp>
        <v>2108789586.1400001</v>
        <stp/>
        <stp>EM_S_STM07_IS</stp>
        <stp>4</stp>
        <stp>000976.SZ</stp>
        <stp>9</stp>
        <stp>12/31/2010</stp>
        <stp>1</stp>
        <tr r="C451" s="2"/>
      </tp>
      <tp>
        <v>1232801706.77</v>
        <stp/>
        <stp>EM_S_STM07_IS</stp>
        <stp>4</stp>
        <stp>000977.SZ</stp>
        <stp>9</stp>
        <stp>12/31/2011</stp>
        <stp>1</stp>
        <tr r="E452" s="2"/>
      </tp>
      <tp>
        <v>2452595901.6199999</v>
        <stp/>
        <stp>EM_S_STM07_IS</stp>
        <stp>4</stp>
        <stp>000962.SZ</stp>
        <stp>9</stp>
        <stp>12/31/2014</stp>
        <stp>1</stp>
        <tr r="K439" s="2"/>
      </tp>
      <tp>
        <v>21727383494.049999</v>
        <stp/>
        <stp>EM_S_STM07_IS</stp>
        <stp>4</stp>
        <stp>000963.SZ</stp>
        <stp>9</stp>
        <stp>12/31/2015</stp>
        <stp>1</stp>
        <tr r="M440" s="2"/>
      </tp>
      <tp>
        <v>872186617.24000001</v>
        <stp/>
        <stp>EM_S_STM07_IS</stp>
        <stp>4</stp>
        <stp>000965.SZ</stp>
        <stp>9</stp>
        <stp>12/31/2013</stp>
        <stp>1</stp>
        <tr r="I441" s="2"/>
      </tp>
      <tp>
        <v>7276014264.9300003</v>
        <stp/>
        <stp>EM_S_STM07_IS</stp>
        <stp>4</stp>
        <stp>000966.SZ</stp>
        <stp>9</stp>
        <stp>12/31/2010</stp>
        <stp>1</stp>
        <tr r="C442" s="2"/>
      </tp>
      <tp>
        <v>2122100093.1199999</v>
        <stp/>
        <stp>EM_S_STM07_IS</stp>
        <stp>4</stp>
        <stp>000967.SZ</stp>
        <stp>9</stp>
        <stp>12/31/2011</stp>
        <stp>1</stp>
        <tr r="E443" s="2"/>
      </tp>
      <tp>
        <v>485858038.38999999</v>
        <stp/>
        <stp>EM_S_STM07_IS</stp>
        <stp>4</stp>
        <stp>000952.SZ</stp>
        <stp>9</stp>
        <stp>12/31/2014</stp>
        <stp>1</stp>
        <tr r="K431" s="2"/>
      </tp>
      <tp>
        <v>622898214.29999995</v>
        <stp/>
        <stp>EM_S_STM07_IS</stp>
        <stp>4</stp>
        <stp>000953.SZ</stp>
        <stp>9</stp>
        <stp>12/31/2015</stp>
        <stp>1</stp>
        <tr r="M432" s="2"/>
      </tp>
      <tp>
        <v>226142926.36000001</v>
        <stp/>
        <stp>EM_S_STM07_IS</stp>
        <stp>4</stp>
        <stp>000955.SZ</stp>
        <stp>9</stp>
        <stp>12/31/2013</stp>
        <stp>1</stp>
        <tr r="I433" s="2"/>
      </tp>
      <tp>
        <v>2603509632.1399999</v>
        <stp/>
        <stp>EM_S_STM07_IS</stp>
        <stp>4</stp>
        <stp>000957.SZ</stp>
        <stp>9</stp>
        <stp>12/31/2011</stp>
        <stp>1</stp>
        <tr r="E434" s="2"/>
      </tp>
      <tp>
        <v>910134659.88</v>
        <stp/>
        <stp>EM_S_STM07_IS</stp>
        <stp>4</stp>
        <stp>000993.SZ</stp>
        <stp>9</stp>
        <stp>12/31/2015</stp>
        <stp>1</stp>
        <tr r="M464" s="2"/>
      </tp>
      <tp>
        <v>107885090.36</v>
        <stp/>
        <stp>EM_S_STM07_IS</stp>
        <stp>4</stp>
        <stp>000995.SZ</stp>
        <stp>9</stp>
        <stp>12/31/2013</stp>
        <stp>1</stp>
        <tr r="I465" s="2"/>
      </tp>
      <tp>
        <v>82075717.189999998</v>
        <stp/>
        <stp>EM_S_STM07_IS</stp>
        <stp>4</stp>
        <stp>000996.SZ</stp>
        <stp>9</stp>
        <stp>12/31/2010</stp>
        <stp>1</stp>
        <tr r="C466" s="2"/>
      </tp>
      <tp>
        <v>974813555.65999997</v>
        <stp/>
        <stp>EM_S_STM07_IS</stp>
        <stp>4</stp>
        <stp>000997.SZ</stp>
        <stp>9</stp>
        <stp>12/31/2011</stp>
        <stp>1</stp>
        <tr r="E467" s="2"/>
      </tp>
      <tp>
        <v>3103533560.3299999</v>
        <stp/>
        <stp>EM_S_STM07_IS</stp>
        <stp>4</stp>
        <stp>000982.SZ</stp>
        <stp>9</stp>
        <stp>12/31/2014</stp>
        <stp>1</stp>
        <tr r="K457" s="2"/>
      </tp>
      <tp>
        <v>18658268402.610001</v>
        <stp/>
        <stp>EM_S_STM07_IS</stp>
        <stp>4</stp>
        <stp>000983.SZ</stp>
        <stp>9</stp>
        <stp>12/31/2015</stp>
        <stp>1</stp>
        <tr r="M458" s="2"/>
      </tp>
      <tp>
        <v>1175389136.3499999</v>
        <stp/>
        <stp>EM_S_STM07_IS</stp>
        <stp>4</stp>
        <stp>000985.SZ</stp>
        <stp>9</stp>
        <stp>12/31/2013</stp>
        <stp>1</stp>
        <tr r="I459" s="2"/>
      </tp>
      <tp>
        <v>4458474213.4200001</v>
        <stp/>
        <stp>EM_S_STM07_IS</stp>
        <stp>4</stp>
        <stp>000987.SZ</stp>
        <stp>9</stp>
        <stp>12/31/2011</stp>
        <stp>1</stp>
        <tr r="E460" s="2"/>
      </tp>
      <tp>
        <v>12988430155.110001</v>
        <stp/>
        <stp>EM_S_STM07_IS</stp>
        <stp>4</stp>
        <stp>600973.SH</stp>
        <stp>9</stp>
        <stp>12/31/2015</stp>
        <stp>1</stp>
        <tr r="M2663" s="2"/>
      </tp>
      <tp>
        <v>1130087615.49</v>
        <stp/>
        <stp>EM_S_STM07_IS</stp>
        <stp>4</stp>
        <stp>600975.SH</stp>
        <stp>9</stp>
        <stp>12/31/2013</stp>
        <stp>1</stp>
        <tr r="I2664" s="2"/>
      </tp>
      <tp>
        <v>1571985479.9300001</v>
        <stp/>
        <stp>EM_S_STM07_IS</stp>
        <stp>4</stp>
        <stp>600976.SH</stp>
        <stp>9</stp>
        <stp>12/31/2010</stp>
        <stp>1</stp>
        <tr r="C2665" s="2"/>
      </tp>
      <tp>
        <v>3178213439.8200002</v>
        <stp/>
        <stp>EM_S_STM07_IS</stp>
        <stp>4</stp>
        <stp>600977.SH</stp>
        <stp>9</stp>
        <stp>12/31/2011</stp>
        <stp>1</stp>
        <tr r="E2666" s="2"/>
      </tp>
      <tp>
        <v>877605229.65999997</v>
        <stp/>
        <stp>EM_S_STM07_IS</stp>
        <stp>4</stp>
        <stp>600962.SH</stp>
        <stp>9</stp>
        <stp>12/31/2014</stp>
        <stp>1</stp>
        <tr r="K2655" s="2"/>
      </tp>
      <tp>
        <v>5929105971.8400002</v>
        <stp/>
        <stp>EM_S_STM07_IS</stp>
        <stp>4</stp>
        <stp>600963.SH</stp>
        <stp>9</stp>
        <stp>12/31/2015</stp>
        <stp>1</stp>
        <tr r="M2656" s="2"/>
      </tp>
      <tp>
        <v>1026673081.47</v>
        <stp/>
        <stp>EM_S_STM07_IS</stp>
        <stp>4</stp>
        <stp>600965.SH</stp>
        <stp>9</stp>
        <stp>12/31/2013</stp>
        <stp>1</stp>
        <tr r="I2657" s="2"/>
      </tp>
      <tp>
        <v>4605857523.04</v>
        <stp/>
        <stp>EM_S_STM07_IS</stp>
        <stp>4</stp>
        <stp>600966.SH</stp>
        <stp>9</stp>
        <stp>12/31/2010</stp>
        <stp>1</stp>
        <tr r="C2658" s="2"/>
      </tp>
      <tp>
        <v>2957330128.8000002</v>
        <stp/>
        <stp>EM_S_STM07_IS</stp>
        <stp>4</stp>
        <stp>600967.SH</stp>
        <stp>9</stp>
        <stp>12/31/2011</stp>
        <stp>1</stp>
        <tr r="E2659" s="2"/>
      </tp>
      <tp t="s">
        <v/>
        <stp/>
        <stp>EM_S_STM07_IS</stp>
        <stp>4</stp>
        <stp>600936.SH</stp>
        <stp>9</stp>
        <stp>12/31/2010</stp>
        <stp>1</stp>
        <tr r="C2650" s="2"/>
      </tp>
      <tp>
        <v>5015826000</v>
        <stp/>
        <stp>EM_S_STM07_IS</stp>
        <stp>4</stp>
        <stp>600926.SH</stp>
        <stp>9</stp>
        <stp>12/31/2010</stp>
        <stp>1</stp>
        <tr r="C2649" s="2"/>
      </tp>
      <tp>
        <v>4353123349.3599997</v>
        <stp/>
        <stp>EM_S_STM07_IS</stp>
        <stp>4</stp>
        <stp>600917.SH</stp>
        <stp>9</stp>
        <stp>12/31/2011</stp>
        <stp>1</stp>
        <tr r="E2647" s="2"/>
      </tp>
      <tp>
        <v>1848199107.2</v>
        <stp/>
        <stp>EM_S_STM07_IS</stp>
        <stp>4</stp>
        <stp>600992.SH</stp>
        <stp>9</stp>
        <stp>12/31/2014</stp>
        <stp>1</stp>
        <tr r="K2679" s="2"/>
      </tp>
      <tp>
        <v>1783682352.1500001</v>
        <stp/>
        <stp>EM_S_STM07_IS</stp>
        <stp>4</stp>
        <stp>600993.SH</stp>
        <stp>9</stp>
        <stp>12/31/2015</stp>
        <stp>1</stp>
        <tr r="M2680" s="2"/>
      </tp>
      <tp>
        <v>2031812978.4300001</v>
        <stp/>
        <stp>EM_S_STM07_IS</stp>
        <stp>4</stp>
        <stp>600995.SH</stp>
        <stp>9</stp>
        <stp>12/31/2013</stp>
        <stp>1</stp>
        <tr r="I2681" s="2"/>
      </tp>
      <tp t="s">
        <v/>
        <stp/>
        <stp>EM_S_STM07_IS</stp>
        <stp>4</stp>
        <stp>600996.SH</stp>
        <stp>9</stp>
        <stp>12/31/2010</stp>
        <stp>1</stp>
        <tr r="C2682" s="2"/>
      </tp>
      <tp>
        <v>19533549653.860001</v>
        <stp/>
        <stp>EM_S_STM07_IS</stp>
        <stp>4</stp>
        <stp>600997.SH</stp>
        <stp>9</stp>
        <stp>12/31/2011</stp>
        <stp>1</stp>
        <tr r="E2683" s="2"/>
      </tp>
      <tp>
        <v>1101198907.8800001</v>
        <stp/>
        <stp>EM_S_STM07_IS</stp>
        <stp>4</stp>
        <stp>600982.SH</stp>
        <stp>9</stp>
        <stp>12/31/2014</stp>
        <stp>1</stp>
        <tr r="K2671" s="2"/>
      </tp>
      <tp>
        <v>5468189389.79</v>
        <stp/>
        <stp>EM_S_STM07_IS</stp>
        <stp>4</stp>
        <stp>600983.SH</stp>
        <stp>9</stp>
        <stp>12/31/2015</stp>
        <stp>1</stp>
        <tr r="M2672" s="2"/>
      </tp>
      <tp>
        <v>704892393.21000004</v>
        <stp/>
        <stp>EM_S_STM07_IS</stp>
        <stp>4</stp>
        <stp>600984.SH</stp>
        <stp>9</stp>
        <stp>12/31/2012</stp>
        <stp>1</stp>
        <tr r="G2673" s="2"/>
      </tp>
      <tp>
        <v>939920806.95000005</v>
        <stp/>
        <stp>EM_S_STM07_IS</stp>
        <stp>4</stp>
        <stp>600985.SH</stp>
        <stp>9</stp>
        <stp>12/31/2013</stp>
        <stp>1</stp>
        <tr r="I2674" s="2"/>
      </tp>
      <tp>
        <v>955923618.20000005</v>
        <stp/>
        <stp>EM_S_STM07_IS</stp>
        <stp>4</stp>
        <stp>600986.SH</stp>
        <stp>9</stp>
        <stp>12/31/2010</stp>
        <stp>1</stp>
        <tr r="C2675" s="2"/>
      </tp>
      <tp>
        <v>2433379283.9099998</v>
        <stp/>
        <stp>EM_S_STM07_IS</stp>
        <stp>4</stp>
        <stp>600987.SH</stp>
        <stp>9</stp>
        <stp>12/31/2011</stp>
        <stp>1</stp>
        <tr r="E2676" s="2"/>
      </tp>
      <tp>
        <v>687324168.03999996</v>
        <stp/>
        <stp>EM_S_STM07_IS</stp>
        <stp>4</stp>
        <stp>300402.SZ</stp>
        <stp>9</stp>
        <stp>12/31/2014</stp>
        <stp>1</stp>
        <tr r="K1696" s="2"/>
      </tp>
      <tp>
        <v>696305433.53999996</v>
        <stp/>
        <stp>EM_S_STM07_IS</stp>
        <stp>4</stp>
        <stp>300403.SZ</stp>
        <stp>9</stp>
        <stp>12/31/2015</stp>
        <stp>1</stp>
        <tr r="M1697" s="2"/>
      </tp>
      <tp>
        <v>125589725.39</v>
        <stp/>
        <stp>EM_S_STM07_IS</stp>
        <stp>4</stp>
        <stp>300404.SZ</stp>
        <stp>9</stp>
        <stp>12/31/2012</stp>
        <stp>1</stp>
        <tr r="G1698" s="2"/>
      </tp>
      <tp>
        <v>1003888135.22</v>
        <stp/>
        <stp>EM_S_STM07_IS</stp>
        <stp>4</stp>
        <stp>300405.SZ</stp>
        <stp>9</stp>
        <stp>12/31/2013</stp>
        <stp>1</stp>
        <tr r="I1699" s="2"/>
      </tp>
      <tp t="s">
        <v/>
        <stp/>
        <stp>EM_S_STM07_IS</stp>
        <stp>4</stp>
        <stp>300406.SZ</stp>
        <stp>9</stp>
        <stp>12/31/2010</stp>
        <stp>1</stp>
        <tr r="C1700" s="2"/>
      </tp>
      <tp>
        <v>244752916.19</v>
        <stp/>
        <stp>EM_S_STM07_IS</stp>
        <stp>4</stp>
        <stp>300407.SZ</stp>
        <stp>9</stp>
        <stp>12/31/2011</stp>
        <stp>1</stp>
        <tr r="E1701" s="2"/>
      </tp>
      <tp>
        <v>18181913089.43</v>
        <stp/>
        <stp>EM_S_STM07_IS</stp>
        <stp>4</stp>
        <stp>000422.SZ</stp>
        <stp>9</stp>
        <stp>12/31/2014</stp>
        <stp>1</stp>
        <tr r="K99" s="2"/>
      </tp>
      <tp>
        <v>5449663157.7700005</v>
        <stp/>
        <stp>EM_S_STM07_IS</stp>
        <stp>4</stp>
        <stp>000423.SZ</stp>
        <stp>9</stp>
        <stp>12/31/2015</stp>
        <stp>1</stp>
        <tr r="M100" s="2"/>
      </tp>
      <tp>
        <v>26994743024.790001</v>
        <stp/>
        <stp>EM_S_STM07_IS</stp>
        <stp>4</stp>
        <stp>000425.SZ</stp>
        <stp>9</stp>
        <stp>12/31/2013</stp>
        <stp>1</stp>
        <tr r="I101" s="2"/>
      </tp>
      <tp>
        <v>397805150.13999999</v>
        <stp/>
        <stp>EM_S_STM07_IS</stp>
        <stp>4</stp>
        <stp>000426.SZ</stp>
        <stp>9</stp>
        <stp>12/31/2010</stp>
        <stp>1</stp>
        <tr r="C102" s="2"/>
      </tp>
      <tp>
        <v>183810026.99000001</v>
        <stp/>
        <stp>EM_S_STM07_IS</stp>
        <stp>4</stp>
        <stp>300412.SZ</stp>
        <stp>9</stp>
        <stp>12/31/2014</stp>
        <stp>1</stp>
        <tr r="K1706" s="2"/>
      </tp>
      <tp>
        <v>2797607221.71</v>
        <stp/>
        <stp>EM_S_STM07_IS</stp>
        <stp>4</stp>
        <stp>300413.SZ</stp>
        <stp>9</stp>
        <stp>12/31/2015</stp>
        <stp>1</stp>
        <tr r="M1707" s="2"/>
      </tp>
      <tp>
        <v>224332011.65000001</v>
        <stp/>
        <stp>EM_S_STM07_IS</stp>
        <stp>4</stp>
        <stp>300414.SZ</stp>
        <stp>9</stp>
        <stp>12/31/2012</stp>
        <stp>1</stp>
        <tr r="G1708" s="2"/>
      </tp>
      <tp>
        <v>1043465573.98</v>
        <stp/>
        <stp>EM_S_STM07_IS</stp>
        <stp>4</stp>
        <stp>300415.SZ</stp>
        <stp>9</stp>
        <stp>12/31/2013</stp>
        <stp>1</stp>
        <tr r="I1709" s="2"/>
      </tp>
      <tp t="s">
        <v/>
        <stp/>
        <stp>EM_S_STM07_IS</stp>
        <stp>4</stp>
        <stp>300416.SZ</stp>
        <stp>9</stp>
        <stp>12/31/2010</stp>
        <stp>1</stp>
        <tr r="C1710" s="2"/>
      </tp>
      <tp>
        <v>103002811.56999999</v>
        <stp/>
        <stp>EM_S_STM07_IS</stp>
        <stp>4</stp>
        <stp>300417.SZ</stp>
        <stp>9</stp>
        <stp>12/31/2011</stp>
        <stp>1</stp>
        <tr r="E1711" s="2"/>
      </tp>
      <tp>
        <v>4650208448.1000004</v>
        <stp/>
        <stp>EM_S_STM07_IS</stp>
        <stp>4</stp>
        <stp>000413.SZ</stp>
        <stp>9</stp>
        <stp>12/31/2015</stp>
        <stp>1</stp>
        <tr r="M91" s="2"/>
      </tp>
      <tp>
        <v>6376492000</v>
        <stp/>
        <stp>EM_S_STM07_IS</stp>
        <stp>4</stp>
        <stp>000415.SZ</stp>
        <stp>9</stp>
        <stp>12/31/2013</stp>
        <stp>1</stp>
        <tr r="I92" s="2"/>
      </tp>
      <tp>
        <v>707991002.49000001</v>
        <stp/>
        <stp>EM_S_STM07_IS</stp>
        <stp>4</stp>
        <stp>000416.SZ</stp>
        <stp>9</stp>
        <stp>12/31/2010</stp>
        <stp>1</stp>
        <tr r="C93" s="2"/>
      </tp>
      <tp>
        <v>8551476138.1400003</v>
        <stp/>
        <stp>EM_S_STM07_IS</stp>
        <stp>4</stp>
        <stp>000417.SZ</stp>
        <stp>9</stp>
        <stp>12/31/2011</stp>
        <stp>1</stp>
        <tr r="E94" s="2"/>
      </tp>
      <tp>
        <v>280314215.26999998</v>
        <stp/>
        <stp>EM_S_STM07_IS</stp>
        <stp>4</stp>
        <stp>300422.SZ</stp>
        <stp>9</stp>
        <stp>12/31/2014</stp>
        <stp>1</stp>
        <tr r="K1716" s="2"/>
      </tp>
      <tp>
        <v>314172063.95999998</v>
        <stp/>
        <stp>EM_S_STM07_IS</stp>
        <stp>4</stp>
        <stp>300423.SZ</stp>
        <stp>9</stp>
        <stp>12/31/2015</stp>
        <stp>1</stp>
        <tr r="M1717" s="2"/>
      </tp>
      <tp>
        <v>408204284.67000002</v>
        <stp/>
        <stp>EM_S_STM07_IS</stp>
        <stp>4</stp>
        <stp>300424.SZ</stp>
        <stp>9</stp>
        <stp>12/31/2012</stp>
        <stp>1</stp>
        <tr r="G1718" s="2"/>
      </tp>
      <tp>
        <v>233655025.84</v>
        <stp/>
        <stp>EM_S_STM07_IS</stp>
        <stp>4</stp>
        <stp>300425.SZ</stp>
        <stp>9</stp>
        <stp>12/31/2013</stp>
        <stp>1</stp>
        <tr r="I1719" s="2"/>
      </tp>
      <tp t="s">
        <v/>
        <stp/>
        <stp>EM_S_STM07_IS</stp>
        <stp>4</stp>
        <stp>300426.SZ</stp>
        <stp>9</stp>
        <stp>12/31/2010</stp>
        <stp>1</stp>
        <tr r="C1720" s="2"/>
      </tp>
      <tp>
        <v>207459491.06</v>
        <stp/>
        <stp>EM_S_STM07_IS</stp>
        <stp>4</stp>
        <stp>300427.SZ</stp>
        <stp>9</stp>
        <stp>12/31/2011</stp>
        <stp>1</stp>
        <tr r="E1721" s="2"/>
      </tp>
      <tp>
        <v>22035885738.98</v>
        <stp/>
        <stp>EM_S_STM07_IS</stp>
        <stp>4</stp>
        <stp>000402.SZ</stp>
        <stp>9</stp>
        <stp>12/31/2014</stp>
        <stp>1</stp>
        <tr r="K83" s="2"/>
      </tp>
      <tp>
        <v>500269283.13</v>
        <stp/>
        <stp>EM_S_STM07_IS</stp>
        <stp>4</stp>
        <stp>000403.SZ</stp>
        <stp>9</stp>
        <stp>12/31/2015</stp>
        <stp>1</stp>
        <tr r="M84" s="2"/>
      </tp>
      <tp>
        <v>5601432454.8900003</v>
        <stp/>
        <stp>EM_S_STM07_IS</stp>
        <stp>4</stp>
        <stp>000404.SZ</stp>
        <stp>9</stp>
        <stp>12/31/2012</stp>
        <stp>1</stp>
        <tr r="G85" s="2"/>
      </tp>
      <tp>
        <v>2288733266.3800001</v>
        <stp/>
        <stp>EM_S_STM07_IS</stp>
        <stp>4</stp>
        <stp>000407.SZ</stp>
        <stp>9</stp>
        <stp>12/31/2011</stp>
        <stp>1</stp>
        <tr r="E86" s="2"/>
      </tp>
      <tp>
        <v>699571627.89999998</v>
        <stp/>
        <stp>EM_S_STM07_IS</stp>
        <stp>4</stp>
        <stp>300432.SZ</stp>
        <stp>9</stp>
        <stp>12/31/2014</stp>
        <stp>1</stp>
        <tr r="K1726" s="2"/>
      </tp>
      <tp>
        <v>17227384658.540001</v>
        <stp/>
        <stp>EM_S_STM07_IS</stp>
        <stp>4</stp>
        <stp>300433.SZ</stp>
        <stp>9</stp>
        <stp>12/31/2015</stp>
        <stp>1</stp>
        <tr r="M1727" s="2"/>
      </tp>
      <tp>
        <v>264180985.81</v>
        <stp/>
        <stp>EM_S_STM07_IS</stp>
        <stp>4</stp>
        <stp>300434.SZ</stp>
        <stp>9</stp>
        <stp>12/31/2012</stp>
        <stp>1</stp>
        <tr r="G1728" s="2"/>
      </tp>
      <tp>
        <v>379623408.81999999</v>
        <stp/>
        <stp>EM_S_STM07_IS</stp>
        <stp>4</stp>
        <stp>300435.SZ</stp>
        <stp>9</stp>
        <stp>12/31/2013</stp>
        <stp>1</stp>
        <tr r="I1729" s="2"/>
      </tp>
      <tp t="s">
        <v/>
        <stp/>
        <stp>EM_S_STM07_IS</stp>
        <stp>4</stp>
        <stp>300436.SZ</stp>
        <stp>9</stp>
        <stp>12/31/2010</stp>
        <stp>1</stp>
        <tr r="C1730" s="2"/>
      </tp>
      <tp>
        <v>262008582.5</v>
        <stp/>
        <stp>EM_S_STM07_IS</stp>
        <stp>4</stp>
        <stp>300437.SZ</stp>
        <stp>9</stp>
        <stp>12/31/2011</stp>
        <stp>1</stp>
        <tr r="E1731" s="2"/>
      </tp>
      <tp>
        <v>581590634.75999999</v>
        <stp/>
        <stp>EM_S_STM07_IS</stp>
        <stp>4</stp>
        <stp>300442.SZ</stp>
        <stp>9</stp>
        <stp>12/31/2014</stp>
        <stp>1</stp>
        <tr r="K1736" s="2"/>
      </tp>
      <tp>
        <v>661204133.65999997</v>
        <stp/>
        <stp>EM_S_STM07_IS</stp>
        <stp>4</stp>
        <stp>300443.SZ</stp>
        <stp>9</stp>
        <stp>12/31/2015</stp>
        <stp>1</stp>
        <tr r="M1737" s="2"/>
      </tp>
      <tp>
        <v>369016119.69</v>
        <stp/>
        <stp>EM_S_STM07_IS</stp>
        <stp>4</stp>
        <stp>300444.SZ</stp>
        <stp>9</stp>
        <stp>12/31/2012</stp>
        <stp>1</stp>
        <tr r="G1738" s="2"/>
      </tp>
      <tp>
        <v>117717117.97</v>
        <stp/>
        <stp>EM_S_STM07_IS</stp>
        <stp>4</stp>
        <stp>300445.SZ</stp>
        <stp>9</stp>
        <stp>12/31/2013</stp>
        <stp>1</stp>
        <tr r="I1739" s="2"/>
      </tp>
      <tp t="s">
        <v/>
        <stp/>
        <stp>EM_S_STM07_IS</stp>
        <stp>4</stp>
        <stp>300446.SZ</stp>
        <stp>9</stp>
        <stp>12/31/2010</stp>
        <stp>1</stp>
        <tr r="C1740" s="2"/>
      </tp>
      <tp>
        <v>155969189.30000001</v>
        <stp/>
        <stp>EM_S_STM07_IS</stp>
        <stp>4</stp>
        <stp>300447.SZ</stp>
        <stp>9</stp>
        <stp>12/31/2011</stp>
        <stp>1</stp>
        <tr r="E1741" s="2"/>
      </tp>
      <tp>
        <v>239393819.37</v>
        <stp/>
        <stp>EM_S_STM07_IS</stp>
        <stp>4</stp>
        <stp>300452.SZ</stp>
        <stp>9</stp>
        <stp>12/31/2014</stp>
        <stp>1</stp>
        <tr r="K1746" s="2"/>
      </tp>
      <tp>
        <v>311848211.72000003</v>
        <stp/>
        <stp>EM_S_STM07_IS</stp>
        <stp>4</stp>
        <stp>300453.SZ</stp>
        <stp>9</stp>
        <stp>12/31/2015</stp>
        <stp>1</stp>
        <tr r="M1747" s="2"/>
      </tp>
      <tp>
        <v>227625032.78999999</v>
        <stp/>
        <stp>EM_S_STM07_IS</stp>
        <stp>4</stp>
        <stp>300455.SZ</stp>
        <stp>9</stp>
        <stp>12/31/2013</stp>
        <stp>1</stp>
        <tr r="I1748" s="2"/>
      </tp>
      <tp t="s">
        <v/>
        <stp/>
        <stp>EM_S_STM07_IS</stp>
        <stp>4</stp>
        <stp>300456.SZ</stp>
        <stp>9</stp>
        <stp>12/31/2010</stp>
        <stp>1</stp>
        <tr r="C1749" s="2"/>
      </tp>
      <tp>
        <v>152707089.53</v>
        <stp/>
        <stp>EM_S_STM07_IS</stp>
        <stp>4</stp>
        <stp>300457.SZ</stp>
        <stp>9</stp>
        <stp>12/31/2011</stp>
        <stp>1</stp>
        <tr r="E1750" s="2"/>
      </tp>
      <tp>
        <v>181540609.05000001</v>
        <stp/>
        <stp>EM_S_STM07_IS</stp>
        <stp>4</stp>
        <stp>300462.SZ</stp>
        <stp>9</stp>
        <stp>12/31/2014</stp>
        <stp>1</stp>
        <tr r="K1755" s="2"/>
      </tp>
      <tp>
        <v>1065169032.05</v>
        <stp/>
        <stp>EM_S_STM07_IS</stp>
        <stp>4</stp>
        <stp>300463.SZ</stp>
        <stp>9</stp>
        <stp>12/31/2015</stp>
        <stp>1</stp>
        <tr r="M1756" s="2"/>
      </tp>
      <tp>
        <v>376478893.50999999</v>
        <stp/>
        <stp>EM_S_STM07_IS</stp>
        <stp>4</stp>
        <stp>300464.SZ</stp>
        <stp>9</stp>
        <stp>12/31/2012</stp>
        <stp>1</stp>
        <tr r="G1757" s="2"/>
      </tp>
      <tp>
        <v>1101099209.9000001</v>
        <stp/>
        <stp>EM_S_STM07_IS</stp>
        <stp>4</stp>
        <stp>300465.SZ</stp>
        <stp>9</stp>
        <stp>12/31/2013</stp>
        <stp>1</stp>
        <tr r="I1758" s="2"/>
      </tp>
      <tp t="s">
        <v/>
        <stp/>
        <stp>EM_S_STM07_IS</stp>
        <stp>4</stp>
        <stp>300466.SZ</stp>
        <stp>9</stp>
        <stp>12/31/2010</stp>
        <stp>1</stp>
        <tr r="C1759" s="2"/>
      </tp>
      <tp>
        <v>70242842.090000004</v>
        <stp/>
        <stp>EM_S_STM07_IS</stp>
        <stp>4</stp>
        <stp>300467.SZ</stp>
        <stp>9</stp>
        <stp>12/31/2011</stp>
        <stp>1</stp>
        <tr r="E1760" s="2"/>
      </tp>
      <tp>
        <v>192262399.80000001</v>
        <stp/>
        <stp>EM_S_STM07_IS</stp>
        <stp>4</stp>
        <stp>300472.SZ</stp>
        <stp>9</stp>
        <stp>12/31/2014</stp>
        <stp>1</stp>
        <tr r="K1765" s="2"/>
      </tp>
      <tp>
        <v>694569353.38</v>
        <stp/>
        <stp>EM_S_STM07_IS</stp>
        <stp>4</stp>
        <stp>300473.SZ</stp>
        <stp>9</stp>
        <stp>12/31/2015</stp>
        <stp>1</stp>
        <tr r="M1766" s="2"/>
      </tp>
      <tp>
        <v>135143636.50999999</v>
        <stp/>
        <stp>EM_S_STM07_IS</stp>
        <stp>4</stp>
        <stp>300474.SZ</stp>
        <stp>9</stp>
        <stp>12/31/2012</stp>
        <stp>1</stp>
        <tr r="G1767" s="2"/>
      </tp>
      <tp>
        <v>392850625.62</v>
        <stp/>
        <stp>EM_S_STM07_IS</stp>
        <stp>4</stp>
        <stp>300475.SZ</stp>
        <stp>9</stp>
        <stp>12/31/2013</stp>
        <stp>1</stp>
        <tr r="I1768" s="2"/>
      </tp>
      <tp t="s">
        <v/>
        <stp/>
        <stp>EM_S_STM07_IS</stp>
        <stp>4</stp>
        <stp>300476.SZ</stp>
        <stp>9</stp>
        <stp>12/31/2010</stp>
        <stp>1</stp>
        <tr r="C1769" s="2"/>
      </tp>
      <tp>
        <v>360326491.44</v>
        <stp/>
        <stp>EM_S_STM07_IS</stp>
        <stp>4</stp>
        <stp>300477.SZ</stp>
        <stp>9</stp>
        <stp>12/31/2011</stp>
        <stp>1</stp>
        <tr r="E1770" s="2"/>
      </tp>
      <tp>
        <v>365395892.81999999</v>
        <stp/>
        <stp>EM_S_STM07_IS</stp>
        <stp>4</stp>
        <stp>300482.SZ</stp>
        <stp>9</stp>
        <stp>12/31/2014</stp>
        <stp>1</stp>
        <tr r="K1775" s="2"/>
      </tp>
      <tp>
        <v>384928679.37</v>
        <stp/>
        <stp>EM_S_STM07_IS</stp>
        <stp>4</stp>
        <stp>300483.SZ</stp>
        <stp>9</stp>
        <stp>12/31/2015</stp>
        <stp>1</stp>
        <tr r="M1776" s="2"/>
      </tp>
      <tp>
        <v>160415751.22</v>
        <stp/>
        <stp>EM_S_STM07_IS</stp>
        <stp>4</stp>
        <stp>300484.SZ</stp>
        <stp>9</stp>
        <stp>12/31/2012</stp>
        <stp>1</stp>
        <tr r="G1777" s="2"/>
      </tp>
      <tp>
        <v>480212178.17000002</v>
        <stp/>
        <stp>EM_S_STM07_IS</stp>
        <stp>4</stp>
        <stp>300485.SZ</stp>
        <stp>9</stp>
        <stp>12/31/2013</stp>
        <stp>1</stp>
        <tr r="I1778" s="2"/>
      </tp>
      <tp t="s">
        <v/>
        <stp/>
        <stp>EM_S_STM07_IS</stp>
        <stp>4</stp>
        <stp>300486.SZ</stp>
        <stp>9</stp>
        <stp>12/31/2010</stp>
        <stp>1</stp>
        <tr r="C1779" s="2"/>
      </tp>
      <tp>
        <v>205696463.47</v>
        <stp/>
        <stp>EM_S_STM07_IS</stp>
        <stp>4</stp>
        <stp>300487.SZ</stp>
        <stp>9</stp>
        <stp>12/31/2011</stp>
        <stp>1</stp>
        <tr r="E1780" s="2"/>
      </tp>
      <tp>
        <v>201821608.50999999</v>
        <stp/>
        <stp>EM_S_STM07_IS</stp>
        <stp>4</stp>
        <stp>300492.SZ</stp>
        <stp>9</stp>
        <stp>12/31/2014</stp>
        <stp>1</stp>
        <tr r="K1785" s="2"/>
      </tp>
      <tp>
        <v>1143400652.7</v>
        <stp/>
        <stp>EM_S_STM07_IS</stp>
        <stp>4</stp>
        <stp>300493.SZ</stp>
        <stp>9</stp>
        <stp>12/31/2015</stp>
        <stp>1</stp>
        <tr r="M1786" s="2"/>
      </tp>
      <tp>
        <v>170425065.36000001</v>
        <stp/>
        <stp>EM_S_STM07_IS</stp>
        <stp>4</stp>
        <stp>300494.SZ</stp>
        <stp>9</stp>
        <stp>12/31/2012</stp>
        <stp>1</stp>
        <tr r="G1787" s="2"/>
      </tp>
      <tp>
        <v>535264361.47000003</v>
        <stp/>
        <stp>EM_S_STM07_IS</stp>
        <stp>4</stp>
        <stp>300495.SZ</stp>
        <stp>9</stp>
        <stp>12/31/2013</stp>
        <stp>1</stp>
        <tr r="I1788" s="2"/>
      </tp>
      <tp t="s">
        <v/>
        <stp/>
        <stp>EM_S_STM07_IS</stp>
        <stp>4</stp>
        <stp>300496.SZ</stp>
        <stp>9</stp>
        <stp>12/31/2010</stp>
        <stp>1</stp>
        <tr r="C1789" s="2"/>
      </tp>
      <tp>
        <v>291367461</v>
        <stp/>
        <stp>EM_S_STM07_IS</stp>
        <stp>4</stp>
        <stp>300497.SZ</stp>
        <stp>9</stp>
        <stp>12/31/2011</stp>
        <stp>1</stp>
        <tr r="E1790" s="2"/>
      </tp>
      <tp>
        <v>3324986296.3299999</v>
        <stp/>
        <stp>EM_S_STM07_IS</stp>
        <stp>4</stp>
        <stp>600475.SH</stp>
        <stp>9</stp>
        <stp>12/31/2013</stp>
        <stp>1</stp>
        <tr r="I2261" s="2"/>
      </tp>
      <tp>
        <v>295125113.45999998</v>
        <stp/>
        <stp>EM_S_STM07_IS</stp>
        <stp>4</stp>
        <stp>600476.SH</stp>
        <stp>9</stp>
        <stp>12/31/2010</stp>
        <stp>1</stp>
        <tr r="C2262" s="2"/>
      </tp>
      <tp>
        <v>3581268663.3600001</v>
        <stp/>
        <stp>EM_S_STM07_IS</stp>
        <stp>4</stp>
        <stp>600477.SH</stp>
        <stp>9</stp>
        <stp>12/31/2011</stp>
        <stp>1</stp>
        <tr r="E2263" s="2"/>
      </tp>
      <tp>
        <v>289326877.5</v>
        <stp/>
        <stp>EM_S_STM07_IS</stp>
        <stp>4</stp>
        <stp>600462.SH</stp>
        <stp>9</stp>
        <stp>12/31/2014</stp>
        <stp>1</stp>
        <tr r="K2254" s="2"/>
      </tp>
      <tp>
        <v>637732301.01999998</v>
        <stp/>
        <stp>EM_S_STM07_IS</stp>
        <stp>4</stp>
        <stp>600463.SH</stp>
        <stp>9</stp>
        <stp>12/31/2015</stp>
        <stp>1</stp>
        <tr r="M2255" s="2"/>
      </tp>
      <tp>
        <v>322153620.66000003</v>
        <stp/>
        <stp>EM_S_STM07_IS</stp>
        <stp>4</stp>
        <stp>600466.SH</stp>
        <stp>9</stp>
        <stp>12/31/2010</stp>
        <stp>1</stp>
        <tr r="C2256" s="2"/>
      </tp>
      <tp>
        <v>880866259.78999996</v>
        <stp/>
        <stp>EM_S_STM07_IS</stp>
        <stp>4</stp>
        <stp>600467.SH</stp>
        <stp>9</stp>
        <stp>12/31/2011</stp>
        <stp>1</stp>
        <tr r="E2257" s="2"/>
      </tp>
      <tp>
        <v>1268629191.5899999</v>
        <stp/>
        <stp>EM_S_STM07_IS</stp>
        <stp>4</stp>
        <stp>600452.SH</stp>
        <stp>9</stp>
        <stp>12/31/2014</stp>
        <stp>1</stp>
        <tr r="K2247" s="2"/>
      </tp>
      <tp>
        <v>260456411.43000001</v>
        <stp/>
        <stp>EM_S_STM07_IS</stp>
        <stp>4</stp>
        <stp>600455.SH</stp>
        <stp>9</stp>
        <stp>12/31/2013</stp>
        <stp>1</stp>
        <tr r="I2248" s="2"/>
      </tp>
      <tp>
        <v>2564098178.75</v>
        <stp/>
        <stp>EM_S_STM07_IS</stp>
        <stp>4</stp>
        <stp>600456.SH</stp>
        <stp>9</stp>
        <stp>12/31/2010</stp>
        <stp>1</stp>
        <tr r="C2249" s="2"/>
      </tp>
      <tp>
        <v>300169635.24000001</v>
        <stp/>
        <stp>EM_S_STM07_IS</stp>
        <stp>4</stp>
        <stp>600444.SH</stp>
        <stp>9</stp>
        <stp>12/31/2012</stp>
        <stp>1</stp>
        <tr r="G2243" s="2"/>
      </tp>
      <tp>
        <v>1586363662.6099999</v>
        <stp/>
        <stp>EM_S_STM07_IS</stp>
        <stp>4</stp>
        <stp>600446.SH</stp>
        <stp>9</stp>
        <stp>12/31/2010</stp>
        <stp>1</stp>
        <tr r="C2244" s="2"/>
      </tp>
      <tp>
        <v>3537276773.9499998</v>
        <stp/>
        <stp>EM_S_STM07_IS</stp>
        <stp>4</stp>
        <stp>600432.SH</stp>
        <stp>9</stp>
        <stp>12/31/2014</stp>
        <stp>1</stp>
        <tr r="K2237" s="2"/>
      </tp>
      <tp>
        <v>1295223342.0699999</v>
        <stp/>
        <stp>EM_S_STM07_IS</stp>
        <stp>4</stp>
        <stp>600433.SH</stp>
        <stp>9</stp>
        <stp>12/31/2015</stp>
        <stp>1</stp>
        <tr r="M2238" s="2"/>
      </tp>
      <tp>
        <v>1051698550.55</v>
        <stp/>
        <stp>EM_S_STM07_IS</stp>
        <stp>4</stp>
        <stp>600435.SH</stp>
        <stp>9</stp>
        <stp>12/31/2013</stp>
        <stp>1</stp>
        <tr r="I2239" s="2"/>
      </tp>
      <tp>
        <v>867314583.14999998</v>
        <stp/>
        <stp>EM_S_STM07_IS</stp>
        <stp>4</stp>
        <stp>600436.SH</stp>
        <stp>9</stp>
        <stp>12/31/2010</stp>
        <stp>1</stp>
        <tr r="C2240" s="2"/>
      </tp>
      <tp>
        <v>4120509150.1599998</v>
        <stp/>
        <stp>EM_S_STM07_IS</stp>
        <stp>4</stp>
        <stp>600422.SH</stp>
        <stp>9</stp>
        <stp>12/31/2014</stp>
        <stp>1</stp>
        <tr r="K2231" s="2"/>
      </tp>
      <tp>
        <v>2629366229.1900001</v>
        <stp/>
        <stp>EM_S_STM07_IS</stp>
        <stp>4</stp>
        <stp>600423.SH</stp>
        <stp>9</stp>
        <stp>12/31/2015</stp>
        <stp>1</stp>
        <tr r="M2232" s="2"/>
      </tp>
      <tp>
        <v>2425489030.54</v>
        <stp/>
        <stp>EM_S_STM07_IS</stp>
        <stp>4</stp>
        <stp>600425.SH</stp>
        <stp>9</stp>
        <stp>12/31/2013</stp>
        <stp>1</stp>
        <tr r="I2233" s="2"/>
      </tp>
      <tp>
        <v>4737750863.8900003</v>
        <stp/>
        <stp>EM_S_STM07_IS</stp>
        <stp>4</stp>
        <stp>600426.SH</stp>
        <stp>9</stp>
        <stp>12/31/2010</stp>
        <stp>1</stp>
        <tr r="C2234" s="2"/>
      </tp>
      <tp>
        <v>3654653388.7800002</v>
        <stp/>
        <stp>EM_S_STM07_IS</stp>
        <stp>4</stp>
        <stp>600415.SH</stp>
        <stp>9</stp>
        <stp>12/31/2013</stp>
        <stp>1</stp>
        <tr r="I2225" s="2"/>
      </tp>
      <tp>
        <v>6760328560</v>
        <stp/>
        <stp>EM_S_STM07_IS</stp>
        <stp>4</stp>
        <stp>600416.SH</stp>
        <stp>9</stp>
        <stp>12/31/2010</stp>
        <stp>1</stp>
        <tr r="C2226" s="2"/>
      </tp>
      <tp>
        <v>4624303998.3000002</v>
        <stp/>
        <stp>EM_S_STM07_IS</stp>
        <stp>4</stp>
        <stp>600403.SH</stp>
        <stp>9</stp>
        <stp>12/31/2015</stp>
        <stp>1</stp>
        <tr r="M2219" s="2"/>
      </tp>
      <tp>
        <v>793269722.20000005</v>
        <stp/>
        <stp>EM_S_STM07_IS</stp>
        <stp>4</stp>
        <stp>600405.SH</stp>
        <stp>9</stp>
        <stp>12/31/2013</stp>
        <stp>1</stp>
        <tr r="I2220" s="2"/>
      </tp>
      <tp>
        <v>2482090424.8000002</v>
        <stp/>
        <stp>EM_S_STM07_IS</stp>
        <stp>4</stp>
        <stp>600406.SH</stp>
        <stp>9</stp>
        <stp>12/31/2010</stp>
        <stp>1</stp>
        <tr r="C2221" s="2"/>
      </tp>
      <tp>
        <v>719940267.29999995</v>
        <stp/>
        <stp>EM_S_STM07_IS</stp>
        <stp>4</stp>
        <stp>600493.SH</stp>
        <stp>9</stp>
        <stp>12/31/2015</stp>
        <stp>1</stp>
        <tr r="M2277" s="2"/>
      </tp>
      <tp>
        <v>2830022710.0799999</v>
        <stp/>
        <stp>EM_S_STM07_IS</stp>
        <stp>4</stp>
        <stp>600495.SH</stp>
        <stp>9</stp>
        <stp>12/31/2013</stp>
        <stp>1</stp>
        <tr r="I2278" s="2"/>
      </tp>
      <tp>
        <v>5313048737.7399998</v>
        <stp/>
        <stp>EM_S_STM07_IS</stp>
        <stp>4</stp>
        <stp>600496.SH</stp>
        <stp>9</stp>
        <stp>12/31/2010</stp>
        <stp>1</stp>
        <tr r="C2279" s="2"/>
      </tp>
      <tp>
        <v>6314949466.7200003</v>
        <stp/>
        <stp>EM_S_STM07_IS</stp>
        <stp>4</stp>
        <stp>600497.SH</stp>
        <stp>9</stp>
        <stp>12/31/2011</stp>
        <stp>1</stp>
        <tr r="E2280" s="2"/>
      </tp>
      <tp>
        <v>5748022598.04</v>
        <stp/>
        <stp>EM_S_STM07_IS</stp>
        <stp>4</stp>
        <stp>600482.SH</stp>
        <stp>9</stp>
        <stp>12/31/2014</stp>
        <stp>1</stp>
        <tr r="K2268" s="2"/>
      </tp>
      <tp>
        <v>7157566732.6400003</v>
        <stp/>
        <stp>EM_S_STM07_IS</stp>
        <stp>4</stp>
        <stp>600483.SH</stp>
        <stp>9</stp>
        <stp>12/31/2015</stp>
        <stp>1</stp>
        <tr r="M2269" s="2"/>
      </tp>
      <tp>
        <v>232829415.78999999</v>
        <stp/>
        <stp>EM_S_STM07_IS</stp>
        <stp>4</stp>
        <stp>600485.SH</stp>
        <stp>9</stp>
        <stp>12/31/2013</stp>
        <stp>1</stp>
        <tr r="I2270" s="2"/>
      </tp>
      <tp>
        <v>1566921418.53</v>
        <stp/>
        <stp>EM_S_STM07_IS</stp>
        <stp>4</stp>
        <stp>600486.SH</stp>
        <stp>9</stp>
        <stp>12/31/2010</stp>
        <stp>1</stp>
        <tr r="C2271" s="2"/>
      </tp>
      <tp>
        <v>6688643740.8500004</v>
        <stp/>
        <stp>EM_S_STM07_IS</stp>
        <stp>4</stp>
        <stp>600487.SH</stp>
        <stp>9</stp>
        <stp>12/31/2011</stp>
        <stp>1</stp>
        <tr r="E2272" s="2"/>
      </tp>
      <tp>
        <v>172720364.99000001</v>
        <stp/>
        <stp>EM_S_STM07_IS</stp>
        <stp>4</stp>
        <stp>000532.SZ</stp>
        <stp>9</stp>
        <stp>12/31/2014</stp>
        <stp>1</stp>
        <tr r="K134" s="2"/>
      </tp>
      <tp>
        <v>4130364236</v>
        <stp/>
        <stp>EM_S_STM07_IS</stp>
        <stp>4</stp>
        <stp>000533.SZ</stp>
        <stp>9</stp>
        <stp>12/31/2015</stp>
        <stp>1</stp>
        <tr r="M135" s="2"/>
      </tp>
      <tp>
        <v>636590486.83000004</v>
        <stp/>
        <stp>EM_S_STM07_IS</stp>
        <stp>4</stp>
        <stp>000534.SZ</stp>
        <stp>9</stp>
        <stp>12/31/2012</stp>
        <stp>1</stp>
        <tr r="G136" s="2"/>
      </tp>
      <tp>
        <v>3024096792.0799999</v>
        <stp/>
        <stp>EM_S_STM07_IS</stp>
        <stp>4</stp>
        <stp>000536.SZ</stp>
        <stp>9</stp>
        <stp>12/31/2010</stp>
        <stp>1</stp>
        <tr r="C137" s="2"/>
      </tp>
      <tp>
        <v>1485622638.3199999</v>
        <stp/>
        <stp>EM_S_STM07_IS</stp>
        <stp>4</stp>
        <stp>000537.SZ</stp>
        <stp>9</stp>
        <stp>12/31/2011</stp>
        <stp>1</stp>
        <tr r="E138" s="2"/>
      </tp>
      <tp>
        <v>522634268.32999998</v>
        <stp/>
        <stp>EM_S_STM07_IS</stp>
        <stp>4</stp>
        <stp>300502.SZ</stp>
        <stp>9</stp>
        <stp>12/31/2014</stp>
        <stp>1</stp>
        <tr r="K1795" s="2"/>
      </tp>
      <tp>
        <v>221256746.66</v>
        <stp/>
        <stp>EM_S_STM07_IS</stp>
        <stp>4</stp>
        <stp>300503.SZ</stp>
        <stp>9</stp>
        <stp>12/31/2015</stp>
        <stp>1</stp>
        <tr r="M1796" s="2"/>
      </tp>
      <tp>
        <v>533135701.94999999</v>
        <stp/>
        <stp>EM_S_STM07_IS</stp>
        <stp>4</stp>
        <stp>300505.SZ</stp>
        <stp>9</stp>
        <stp>12/31/2013</stp>
        <stp>1</stp>
        <tr r="I1797" s="2"/>
      </tp>
      <tp t="s">
        <v/>
        <stp/>
        <stp>EM_S_STM07_IS</stp>
        <stp>4</stp>
        <stp>300506.SZ</stp>
        <stp>9</stp>
        <stp>12/31/2010</stp>
        <stp>1</stp>
        <tr r="C1798" s="2"/>
      </tp>
      <tp>
        <v>314191764.92000002</v>
        <stp/>
        <stp>EM_S_STM07_IS</stp>
        <stp>4</stp>
        <stp>300507.SZ</stp>
        <stp>9</stp>
        <stp>12/31/2011</stp>
        <stp>1</stp>
        <tr r="E1799" s="2"/>
      </tp>
      <tp>
        <v>7570424103.4799995</v>
        <stp/>
        <stp>EM_S_STM07_IS</stp>
        <stp>4</stp>
        <stp>000523.SZ</stp>
        <stp>9</stp>
        <stp>12/31/2015</stp>
        <stp>1</stp>
        <tr r="M126" s="2"/>
      </tp>
      <tp>
        <v>328785820.67000002</v>
        <stp/>
        <stp>EM_S_STM07_IS</stp>
        <stp>4</stp>
        <stp>000524.SZ</stp>
        <stp>9</stp>
        <stp>12/31/2012</stp>
        <stp>1</stp>
        <tr r="G127" s="2"/>
      </tp>
      <tp>
        <v>7241324764.8100004</v>
        <stp/>
        <stp>EM_S_STM07_IS</stp>
        <stp>4</stp>
        <stp>000525.SZ</stp>
        <stp>9</stp>
        <stp>12/31/2013</stp>
        <stp>1</stp>
        <tr r="I128" s="2"/>
      </tp>
      <tp>
        <v>44414458.460000001</v>
        <stp/>
        <stp>EM_S_STM07_IS</stp>
        <stp>4</stp>
        <stp>000526.SZ</stp>
        <stp>9</stp>
        <stp>12/31/2010</stp>
        <stp>1</stp>
        <tr r="C129" s="2"/>
      </tp>
      <tp>
        <v>519765667.92000002</v>
        <stp/>
        <stp>EM_S_STM07_IS</stp>
        <stp>4</stp>
        <stp>300512.SZ</stp>
        <stp>9</stp>
        <stp>12/31/2014</stp>
        <stp>1</stp>
        <tr r="K1804" s="2"/>
      </tp>
      <tp>
        <v>407746038.67000002</v>
        <stp/>
        <stp>EM_S_STM07_IS</stp>
        <stp>4</stp>
        <stp>300513.SZ</stp>
        <stp>9</stp>
        <stp>12/31/2015</stp>
        <stp>1</stp>
        <tr r="M1805" s="2"/>
      </tp>
      <tp>
        <v>213169453.66</v>
        <stp/>
        <stp>EM_S_STM07_IS</stp>
        <stp>4</stp>
        <stp>300515.SZ</stp>
        <stp>9</stp>
        <stp>12/31/2013</stp>
        <stp>1</stp>
        <tr r="I1806" s="2"/>
      </tp>
      <tp t="s">
        <v/>
        <stp/>
        <stp>EM_S_STM07_IS</stp>
        <stp>4</stp>
        <stp>300516.SZ</stp>
        <stp>9</stp>
        <stp>12/31/2010</stp>
        <stp>1</stp>
        <tr r="C1807" s="2"/>
      </tp>
      <tp>
        <v>314412919.77999997</v>
        <stp/>
        <stp>EM_S_STM07_IS</stp>
        <stp>4</stp>
        <stp>300517.SZ</stp>
        <stp>9</stp>
        <stp>12/31/2011</stp>
        <stp>1</stp>
        <tr r="E1808" s="2"/>
      </tp>
      <tp>
        <v>6620516536.7299995</v>
        <stp/>
        <stp>EM_S_STM07_IS</stp>
        <stp>4</stp>
        <stp>000513.SZ</stp>
        <stp>9</stp>
        <stp>12/31/2015</stp>
        <stp>1</stp>
        <tr r="M118" s="2"/>
      </tp>
      <tp>
        <v>608252997.38</v>
        <stp/>
        <stp>EM_S_STM07_IS</stp>
        <stp>4</stp>
        <stp>000514.SZ</stp>
        <stp>9</stp>
        <stp>12/31/2012</stp>
        <stp>1</stp>
        <tr r="G119" s="2"/>
      </tp>
      <tp>
        <v>2524718428.6500001</v>
        <stp/>
        <stp>EM_S_STM07_IS</stp>
        <stp>4</stp>
        <stp>000516.SZ</stp>
        <stp>9</stp>
        <stp>12/31/2010</stp>
        <stp>1</stp>
        <tr r="C120" s="2"/>
      </tp>
      <tp>
        <v>1627407093.3499999</v>
        <stp/>
        <stp>EM_S_STM07_IS</stp>
        <stp>4</stp>
        <stp>000517.SZ</stp>
        <stp>9</stp>
        <stp>12/31/2011</stp>
        <stp>1</stp>
        <tr r="E121" s="2"/>
      </tp>
      <tp>
        <v>204940879.53999999</v>
        <stp/>
        <stp>EM_S_STM07_IS</stp>
        <stp>4</stp>
        <stp>300522.SZ</stp>
        <stp>9</stp>
        <stp>12/31/2014</stp>
        <stp>1</stp>
        <tr r="K1813" s="2"/>
      </tp>
      <tp>
        <v>413024023.38</v>
        <stp/>
        <stp>EM_S_STM07_IS</stp>
        <stp>4</stp>
        <stp>300523.SZ</stp>
        <stp>9</stp>
        <stp>12/31/2015</stp>
        <stp>1</stp>
        <tr r="M1814" s="2"/>
      </tp>
      <tp>
        <v>93743645.219999999</v>
        <stp/>
        <stp>EM_S_STM07_IS</stp>
        <stp>4</stp>
        <stp>300525.SZ</stp>
        <stp>9</stp>
        <stp>12/31/2013</stp>
        <stp>1</stp>
        <tr r="I1815" s="2"/>
      </tp>
      <tp t="s">
        <v/>
        <stp/>
        <stp>EM_S_STM07_IS</stp>
        <stp>4</stp>
        <stp>300526.SZ</stp>
        <stp>9</stp>
        <stp>12/31/2010</stp>
        <stp>1</stp>
        <tr r="C1816" s="2"/>
      </tp>
      <tp>
        <v>877788679.88</v>
        <stp/>
        <stp>EM_S_STM07_IS</stp>
        <stp>4</stp>
        <stp>300527.SZ</stp>
        <stp>9</stp>
        <stp>12/31/2011</stp>
        <stp>1</stp>
        <tr r="E1817" s="2"/>
      </tp>
      <tp>
        <v>61162317.939999998</v>
        <stp/>
        <stp>EM_S_STM07_IS</stp>
        <stp>4</stp>
        <stp>000502.SZ</stp>
        <stp>9</stp>
        <stp>12/31/2014</stp>
        <stp>1</stp>
        <tr r="K109" s="2"/>
      </tp>
      <tp>
        <v>193827322.93000001</v>
        <stp/>
        <stp>EM_S_STM07_IS</stp>
        <stp>4</stp>
        <stp>000503.SZ</stp>
        <stp>9</stp>
        <stp>12/31/2015</stp>
        <stp>1</stp>
        <tr r="M110" s="2"/>
      </tp>
      <tp>
        <v>76816619.299999997</v>
        <stp/>
        <stp>EM_S_STM07_IS</stp>
        <stp>4</stp>
        <stp>000504.SZ</stp>
        <stp>9</stp>
        <stp>12/31/2012</stp>
        <stp>1</stp>
        <tr r="G111" s="2"/>
      </tp>
      <tp>
        <v>225308239</v>
        <stp/>
        <stp>EM_S_STM07_IS</stp>
        <stp>4</stp>
        <stp>000505.SZ</stp>
        <stp>9</stp>
        <stp>12/31/2013</stp>
        <stp>1</stp>
        <tr r="I112" s="2"/>
      </tp>
      <tp>
        <v>1196613685.1400001</v>
        <stp/>
        <stp>EM_S_STM07_IS</stp>
        <stp>4</stp>
        <stp>000506.SZ</stp>
        <stp>9</stp>
        <stp>12/31/2010</stp>
        <stp>1</stp>
        <tr r="C113" s="2"/>
      </tp>
      <tp>
        <v>454105869.49000001</v>
        <stp/>
        <stp>EM_S_STM07_IS</stp>
        <stp>4</stp>
        <stp>000507.SZ</stp>
        <stp>9</stp>
        <stp>12/31/2011</stp>
        <stp>1</stp>
        <tr r="E114" s="2"/>
      </tp>
      <tp>
        <v>491914480.02999997</v>
        <stp/>
        <stp>EM_S_STM07_IS</stp>
        <stp>4</stp>
        <stp>300532.SZ</stp>
        <stp>9</stp>
        <stp>12/31/2014</stp>
        <stp>1</stp>
        <tr r="K1822" s="2"/>
      </tp>
      <tp>
        <v>369882203.06999999</v>
        <stp/>
        <stp>EM_S_STM07_IS</stp>
        <stp>4</stp>
        <stp>300533.SZ</stp>
        <stp>9</stp>
        <stp>12/31/2015</stp>
        <stp>1</stp>
        <tr r="M1823" s="2"/>
      </tp>
      <tp>
        <v>212676485.03</v>
        <stp/>
        <stp>EM_S_STM07_IS</stp>
        <stp>4</stp>
        <stp>300534.SZ</stp>
        <stp>9</stp>
        <stp>12/31/2012</stp>
        <stp>1</stp>
        <tr r="G1824" s="2"/>
      </tp>
      <tp>
        <v>267058014.12</v>
        <stp/>
        <stp>EM_S_STM07_IS</stp>
        <stp>4</stp>
        <stp>300535.SZ</stp>
        <stp>9</stp>
        <stp>12/31/2013</stp>
        <stp>1</stp>
        <tr r="I1825" s="2"/>
      </tp>
      <tp t="s">
        <v/>
        <stp/>
        <stp>EM_S_STM07_IS</stp>
        <stp>4</stp>
        <stp>300536.SZ</stp>
        <stp>9</stp>
        <stp>12/31/2010</stp>
        <stp>1</stp>
        <tr r="C1826" s="2"/>
      </tp>
      <tp>
        <v>180159884.25999999</v>
        <stp/>
        <stp>EM_S_STM07_IS</stp>
        <stp>4</stp>
        <stp>300537.SZ</stp>
        <stp>9</stp>
        <stp>12/31/2011</stp>
        <stp>1</stp>
        <tr r="E1827" s="2"/>
      </tp>
      <tp>
        <v>12351981928.450001</v>
        <stp/>
        <stp>EM_S_STM07_IS</stp>
        <stp>4</stp>
        <stp>000572.SZ</stp>
        <stp>9</stp>
        <stp>12/31/2014</stp>
        <stp>1</stp>
        <tr r="K168" s="2"/>
      </tp>
      <tp>
        <v>309567400.25999999</v>
        <stp/>
        <stp>EM_S_STM07_IS</stp>
        <stp>4</stp>
        <stp>000573.SZ</stp>
        <stp>9</stp>
        <stp>12/31/2015</stp>
        <stp>1</stp>
        <tr r="M169" s="2"/>
      </tp>
      <tp>
        <v>393428758.85000002</v>
        <stp/>
        <stp>EM_S_STM07_IS</stp>
        <stp>4</stp>
        <stp>000576.SZ</stp>
        <stp>9</stp>
        <stp>12/31/2010</stp>
        <stp>1</stp>
        <tr r="C170" s="2"/>
      </tp>
      <tp>
        <v>384435668</v>
        <stp/>
        <stp>EM_S_STM07_IS</stp>
        <stp>4</stp>
        <stp>300542.SZ</stp>
        <stp>9</stp>
        <stp>12/31/2014</stp>
        <stp>1</stp>
        <tr r="K1832" s="2"/>
      </tp>
      <tp>
        <v>713760861.54999995</v>
        <stp/>
        <stp>EM_S_STM07_IS</stp>
        <stp>4</stp>
        <stp>300543.SZ</stp>
        <stp>9</stp>
        <stp>12/31/2015</stp>
        <stp>1</stp>
        <tr r="M1833" s="2"/>
      </tp>
      <tp>
        <v>165523828.00999999</v>
        <stp/>
        <stp>EM_S_STM07_IS</stp>
        <stp>4</stp>
        <stp>300545.SZ</stp>
        <stp>9</stp>
        <stp>12/31/2013</stp>
        <stp>1</stp>
        <tr r="I1834" s="2"/>
      </tp>
      <tp>
        <v>86717498.549999997</v>
        <stp/>
        <stp>EM_S_STM07_IS</stp>
        <stp>4</stp>
        <stp>300546.SZ</stp>
        <stp>9</stp>
        <stp>12/31/2010</stp>
        <stp>1</stp>
        <tr r="C1835" s="2"/>
      </tp>
      <tp>
        <v>369984453.63999999</v>
        <stp/>
        <stp>EM_S_STM07_IS</stp>
        <stp>4</stp>
        <stp>300547.SZ</stp>
        <stp>9</stp>
        <stp>12/31/2011</stp>
        <stp>1</stp>
        <tr r="E1836" s="2"/>
      </tp>
      <tp>
        <v>1150972386.4400001</v>
        <stp/>
        <stp>EM_S_STM07_IS</stp>
        <stp>4</stp>
        <stp>000563.SZ</stp>
        <stp>9</stp>
        <stp>12/31/2015</stp>
        <stp>1</stp>
        <tr r="M160" s="2"/>
      </tp>
      <tp>
        <v>3365109663.5</v>
        <stp/>
        <stp>EM_S_STM07_IS</stp>
        <stp>4</stp>
        <stp>000564.SZ</stp>
        <stp>9</stp>
        <stp>12/31/2012</stp>
        <stp>1</stp>
        <tr r="G161" s="2"/>
      </tp>
      <tp>
        <v>544962712.30999994</v>
        <stp/>
        <stp>EM_S_STM07_IS</stp>
        <stp>4</stp>
        <stp>000565.SZ</stp>
        <stp>9</stp>
        <stp>12/31/2013</stp>
        <stp>1</stp>
        <tr r="I162" s="2"/>
      </tp>
      <tp>
        <v>613189625.97000003</v>
        <stp/>
        <stp>EM_S_STM07_IS</stp>
        <stp>4</stp>
        <stp>000566.SZ</stp>
        <stp>9</stp>
        <stp>12/31/2010</stp>
        <stp>1</stp>
        <tr r="C163" s="2"/>
      </tp>
      <tp>
        <v>13311294</v>
        <stp/>
        <stp>EM_S_STM07_IS</stp>
        <stp>4</stp>
        <stp>000567.SZ</stp>
        <stp>9</stp>
        <stp>12/31/2011</stp>
        <stp>1</stp>
        <tr r="E164" s="2"/>
      </tp>
      <tp>
        <v>317039346.14999998</v>
        <stp/>
        <stp>EM_S_STM07_IS</stp>
        <stp>4</stp>
        <stp>300552.SZ</stp>
        <stp>9</stp>
        <stp>12/31/2014</stp>
        <stp>1</stp>
        <tr r="K1841" s="2"/>
      </tp>
      <tp>
        <v>97896432.260000005</v>
        <stp/>
        <stp>EM_S_STM07_IS</stp>
        <stp>4</stp>
        <stp>300553.SZ</stp>
        <stp>9</stp>
        <stp>12/31/2015</stp>
        <stp>1</stp>
        <tr r="M1842" s="2"/>
      </tp>
      <tp>
        <v>272530951.48000002</v>
        <stp/>
        <stp>EM_S_STM07_IS</stp>
        <stp>4</stp>
        <stp>300555.SZ</stp>
        <stp>9</stp>
        <stp>12/31/2013</stp>
        <stp>1</stp>
        <tr r="I1843" s="2"/>
      </tp>
      <tp t="s">
        <v/>
        <stp/>
        <stp>EM_S_STM07_IS</stp>
        <stp>4</stp>
        <stp>300556.SZ</stp>
        <stp>9</stp>
        <stp>12/31/2010</stp>
        <stp>1</stp>
        <tr r="C1844" s="2"/>
      </tp>
      <tp>
        <v>114788045.86</v>
        <stp/>
        <stp>EM_S_STM07_IS</stp>
        <stp>4</stp>
        <stp>300557.SZ</stp>
        <stp>9</stp>
        <stp>12/31/2011</stp>
        <stp>1</stp>
        <tr r="E1845" s="2"/>
      </tp>
      <tp>
        <v>3303486028.9400001</v>
        <stp/>
        <stp>EM_S_STM07_IS</stp>
        <stp>4</stp>
        <stp>000552.SZ</stp>
        <stp>9</stp>
        <stp>12/31/2014</stp>
        <stp>1</stp>
        <tr r="K151" s="2"/>
      </tp>
      <tp>
        <v>2169936637.0700002</v>
        <stp/>
        <stp>EM_S_STM07_IS</stp>
        <stp>4</stp>
        <stp>000553.SZ</stp>
        <stp>9</stp>
        <stp>12/31/2015</stp>
        <stp>1</stp>
        <tr r="M152" s="2"/>
      </tp>
      <tp>
        <v>3838213773.1300001</v>
        <stp/>
        <stp>EM_S_STM07_IS</stp>
        <stp>4</stp>
        <stp>000554.SZ</stp>
        <stp>9</stp>
        <stp>12/31/2012</stp>
        <stp>1</stp>
        <tr r="G153" s="2"/>
      </tp>
      <tp>
        <v>7713438140.5699997</v>
        <stp/>
        <stp>EM_S_STM07_IS</stp>
        <stp>4</stp>
        <stp>000555.SZ</stp>
        <stp>9</stp>
        <stp>12/31/2013</stp>
        <stp>1</stp>
        <tr r="I154" s="2"/>
      </tp>
      <tp t="s">
        <v/>
        <stp/>
        <stp>EM_S_STM07_IS</stp>
        <stp>4</stp>
        <stp>000557.SZ</stp>
        <stp>9</stp>
        <stp>12/31/2011</stp>
        <stp>1</stp>
        <tr r="E155" s="2"/>
      </tp>
      <tp>
        <v>455710161.38</v>
        <stp/>
        <stp>EM_S_STM07_IS</stp>
        <stp>4</stp>
        <stp>300562.SZ</stp>
        <stp>9</stp>
        <stp>12/31/2014</stp>
        <stp>1</stp>
        <tr r="K1850" s="2"/>
      </tp>
      <tp>
        <v>263658950.66</v>
        <stp/>
        <stp>EM_S_STM07_IS</stp>
        <stp>4</stp>
        <stp>300563.SZ</stp>
        <stp>9</stp>
        <stp>12/31/2015</stp>
        <stp>1</stp>
        <tr r="M1851" s="2"/>
      </tp>
      <tp>
        <v>434084854.19</v>
        <stp/>
        <stp>EM_S_STM07_IS</stp>
        <stp>4</stp>
        <stp>300565.SZ</stp>
        <stp>9</stp>
        <stp>12/31/2013</stp>
        <stp>1</stp>
        <tr r="I1852" s="2"/>
      </tp>
      <tp t="s">
        <v/>
        <stp/>
        <stp>EM_S_STM07_IS</stp>
        <stp>4</stp>
        <stp>300566.SZ</stp>
        <stp>9</stp>
        <stp>12/31/2010</stp>
        <stp>1</stp>
        <tr r="C1853" s="2"/>
      </tp>
      <tp>
        <v>33275339.969999999</v>
        <stp/>
        <stp>EM_S_STM07_IS</stp>
        <stp>4</stp>
        <stp>300567.SZ</stp>
        <stp>9</stp>
        <stp>12/31/2011</stp>
        <stp>1</stp>
        <tr r="E1854" s="2"/>
      </tp>
      <tp>
        <v>11297726954.059999</v>
        <stp/>
        <stp>EM_S_STM07_IS</stp>
        <stp>4</stp>
        <stp>000543.SZ</stp>
        <stp>9</stp>
        <stp>12/31/2015</stp>
        <stp>1</stp>
        <tr r="M143" s="2"/>
      </tp>
      <tp>
        <v>420148537.00999999</v>
        <stp/>
        <stp>EM_S_STM07_IS</stp>
        <stp>4</stp>
        <stp>000544.SZ</stp>
        <stp>9</stp>
        <stp>12/31/2012</stp>
        <stp>1</stp>
        <tr r="G144" s="2"/>
      </tp>
      <tp>
        <v>842142105.99000001</v>
        <stp/>
        <stp>EM_S_STM07_IS</stp>
        <stp>4</stp>
        <stp>000545.SZ</stp>
        <stp>9</stp>
        <stp>12/31/2013</stp>
        <stp>1</stp>
        <tr r="I145" s="2"/>
      </tp>
      <tp>
        <v>79462723.890000001</v>
        <stp/>
        <stp>EM_S_STM07_IS</stp>
        <stp>4</stp>
        <stp>000546.SZ</stp>
        <stp>9</stp>
        <stp>12/31/2010</stp>
        <stp>1</stp>
        <tr r="C146" s="2"/>
      </tp>
      <tp>
        <v>408753586.69999999</v>
        <stp/>
        <stp>EM_S_STM07_IS</stp>
        <stp>4</stp>
        <stp>000547.SZ</stp>
        <stp>9</stp>
        <stp>12/31/2011</stp>
        <stp>1</stp>
        <tr r="E147" s="2"/>
      </tp>
      <tp>
        <v>240819292.83000001</v>
        <stp/>
        <stp>EM_S_STM07_IS</stp>
        <stp>4</stp>
        <stp>300572.SZ</stp>
        <stp>9</stp>
        <stp>12/31/2014</stp>
        <stp>1</stp>
        <tr r="K1859" s="2"/>
      </tp>
      <tp>
        <v>287439466.04000002</v>
        <stp/>
        <stp>EM_S_STM07_IS</stp>
        <stp>4</stp>
        <stp>300573.SZ</stp>
        <stp>9</stp>
        <stp>12/31/2015</stp>
        <stp>1</stp>
        <tr r="M1860" s="2"/>
      </tp>
      <tp>
        <v>639912916.25</v>
        <stp/>
        <stp>EM_S_STM07_IS</stp>
        <stp>4</stp>
        <stp>300575.SZ</stp>
        <stp>9</stp>
        <stp>12/31/2013</stp>
        <stp>1</stp>
        <tr r="I1861" s="2"/>
      </tp>
      <tp t="s">
        <v/>
        <stp/>
        <stp>EM_S_STM07_IS</stp>
        <stp>4</stp>
        <stp>300576.SZ</stp>
        <stp>9</stp>
        <stp>12/31/2010</stp>
        <stp>1</stp>
        <tr r="C1862" s="2"/>
      </tp>
      <tp t="s">
        <v/>
        <stp/>
        <stp>EM_S_STM07_IS</stp>
        <stp>4</stp>
        <stp>300577.SZ</stp>
        <stp>9</stp>
        <stp>12/31/2011</stp>
        <stp>1</stp>
        <tr r="E1863" s="2"/>
      </tp>
      <tp>
        <v>450577988.48000002</v>
        <stp/>
        <stp>EM_S_STM07_IS</stp>
        <stp>4</stp>
        <stp>300582.SZ</stp>
        <stp>9</stp>
        <stp>12/31/2014</stp>
        <stp>1</stp>
        <tr r="K1867" s="2"/>
      </tp>
      <tp>
        <v>668166780.64999998</v>
        <stp/>
        <stp>EM_S_STM07_IS</stp>
        <stp>4</stp>
        <stp>300583.SZ</stp>
        <stp>9</stp>
        <stp>12/31/2015</stp>
        <stp>1</stp>
        <tr r="M1868" s="2"/>
      </tp>
      <tp>
        <v>147952995.69</v>
        <stp/>
        <stp>EM_S_STM07_IS</stp>
        <stp>4</stp>
        <stp>300584.SZ</stp>
        <stp>9</stp>
        <stp>12/31/2012</stp>
        <stp>1</stp>
        <tr r="G1869" s="2"/>
      </tp>
      <tp>
        <v>203615825.16999999</v>
        <stp/>
        <stp>EM_S_STM07_IS</stp>
        <stp>4</stp>
        <stp>300585.SZ</stp>
        <stp>9</stp>
        <stp>12/31/2013</stp>
        <stp>1</stp>
        <tr r="I1870" s="2"/>
      </tp>
      <tp t="s">
        <v/>
        <stp/>
        <stp>EM_S_STM07_IS</stp>
        <stp>4</stp>
        <stp>300586.SZ</stp>
        <stp>9</stp>
        <stp>12/31/2010</stp>
        <stp>1</stp>
        <tr r="C1871" s="2"/>
      </tp>
      <tp>
        <v>183559878.22</v>
        <stp/>
        <stp>EM_S_STM07_IS</stp>
        <stp>4</stp>
        <stp>300587.SZ</stp>
        <stp>9</stp>
        <stp>12/31/2011</stp>
        <stp>1</stp>
        <tr r="E1872" s="2"/>
      </tp>
      <tp>
        <v>302028332.98000002</v>
        <stp/>
        <stp>EM_S_STM07_IS</stp>
        <stp>4</stp>
        <stp>300593.SZ</stp>
        <stp>9</stp>
        <stp>12/31/2015</stp>
        <stp>1</stp>
        <tr r="M1877" s="2"/>
      </tp>
      <tp>
        <v>864754093.27999997</v>
        <stp/>
        <stp>EM_S_STM07_IS</stp>
        <stp>4</stp>
        <stp>000592.SZ</stp>
        <stp>9</stp>
        <stp>12/31/2014</stp>
        <stp>1</stp>
        <tr r="K180" s="2"/>
      </tp>
      <tp>
        <v>421369385.12</v>
        <stp/>
        <stp>EM_S_STM07_IS</stp>
        <stp>4</stp>
        <stp>000593.SZ</stp>
        <stp>9</stp>
        <stp>12/31/2015</stp>
        <stp>1</stp>
        <tr r="M181" s="2"/>
      </tp>
      <tp>
        <v>324873628.87</v>
        <stp/>
        <stp>EM_S_STM07_IS</stp>
        <stp>4</stp>
        <stp>000595.SZ</stp>
        <stp>9</stp>
        <stp>12/31/2013</stp>
        <stp>1</stp>
        <tr r="I182" s="2"/>
      </tp>
      <tp>
        <v>1879155480.3099999</v>
        <stp/>
        <stp>EM_S_STM07_IS</stp>
        <stp>4</stp>
        <stp>000596.SZ</stp>
        <stp>9</stp>
        <stp>12/31/2010</stp>
        <stp>1</stp>
        <tr r="C183" s="2"/>
      </tp>
      <tp>
        <v>3882776533.3600001</v>
        <stp/>
        <stp>EM_S_STM07_IS</stp>
        <stp>4</stp>
        <stp>000597.SZ</stp>
        <stp>9</stp>
        <stp>12/31/2011</stp>
        <stp>1</stp>
        <tr r="E184" s="2"/>
      </tp>
      <tp>
        <v>4237727691.0599999</v>
        <stp/>
        <stp>EM_S_STM07_IS</stp>
        <stp>4</stp>
        <stp>000582.SZ</stp>
        <stp>9</stp>
        <stp>12/31/2014</stp>
        <stp>1</stp>
        <tr r="K172" s="2"/>
      </tp>
      <tp>
        <v>1553495394.03</v>
        <stp/>
        <stp>EM_S_STM07_IS</stp>
        <stp>4</stp>
        <stp>000584.SZ</stp>
        <stp>9</stp>
        <stp>12/31/2012</stp>
        <stp>1</stp>
        <tr r="G173" s="2"/>
      </tp>
      <tp>
        <v>195974125.81999999</v>
        <stp/>
        <stp>EM_S_STM07_IS</stp>
        <stp>4</stp>
        <stp>000585.SZ</stp>
        <stp>9</stp>
        <stp>12/31/2013</stp>
        <stp>1</stp>
        <tr r="I174" s="2"/>
      </tp>
      <tp>
        <v>391606340.26999998</v>
        <stp/>
        <stp>EM_S_STM07_IS</stp>
        <stp>4</stp>
        <stp>000586.SZ</stp>
        <stp>9</stp>
        <stp>12/31/2010</stp>
        <stp>1</stp>
        <tr r="C175" s="2"/>
      </tp>
      <tp>
        <v>2518548128</v>
        <stp/>
        <stp>EM_S_STM07_IS</stp>
        <stp>4</stp>
        <stp>000587.SZ</stp>
        <stp>9</stp>
        <stp>12/31/2011</stp>
        <stp>1</stp>
        <tr r="E176" s="2"/>
      </tp>
      <tp>
        <v>3581615546.8000002</v>
        <stp/>
        <stp>EM_S_STM07_IS</stp>
        <stp>4</stp>
        <stp>600572.SH</stp>
        <stp>9</stp>
        <stp>12/31/2014</stp>
        <stp>1</stp>
        <tr r="K2345" s="2"/>
      </tp>
      <tp>
        <v>751548181.38</v>
        <stp/>
        <stp>EM_S_STM07_IS</stp>
        <stp>4</stp>
        <stp>600573.SH</stp>
        <stp>9</stp>
        <stp>12/31/2015</stp>
        <stp>1</stp>
        <tr r="M2346" s="2"/>
      </tp>
      <tp>
        <v>29541609431.060001</v>
        <stp/>
        <stp>EM_S_STM07_IS</stp>
        <stp>4</stp>
        <stp>600575.SH</stp>
        <stp>9</stp>
        <stp>12/31/2013</stp>
        <stp>1</stp>
        <tr r="I2347" s="2"/>
      </tp>
      <tp>
        <v>330881587.75999999</v>
        <stp/>
        <stp>EM_S_STM07_IS</stp>
        <stp>4</stp>
        <stp>600576.SH</stp>
        <stp>9</stp>
        <stp>12/31/2010</stp>
        <stp>1</stp>
        <tr r="C2348" s="2"/>
      </tp>
      <tp>
        <v>9603943686.3999996</v>
        <stp/>
        <stp>EM_S_STM07_IS</stp>
        <stp>4</stp>
        <stp>600577.SH</stp>
        <stp>9</stp>
        <stp>12/31/2011</stp>
        <stp>1</stp>
        <tr r="E2349" s="2"/>
      </tp>
      <tp>
        <v>961969074.14999998</v>
        <stp/>
        <stp>EM_S_STM07_IS</stp>
        <stp>4</stp>
        <stp>600562.SH</stp>
        <stp>9</stp>
        <stp>12/31/2014</stp>
        <stp>1</stp>
        <tr r="K2336" s="2"/>
      </tp>
      <tp>
        <v>1393398241.5899999</v>
        <stp/>
        <stp>EM_S_STM07_IS</stp>
        <stp>4</stp>
        <stp>600563.SH</stp>
        <stp>9</stp>
        <stp>12/31/2015</stp>
        <stp>1</stp>
        <tr r="M2337" s="2"/>
      </tp>
      <tp>
        <v>3049843309.27</v>
        <stp/>
        <stp>EM_S_STM07_IS</stp>
        <stp>4</stp>
        <stp>600565.SH</stp>
        <stp>9</stp>
        <stp>12/31/2013</stp>
        <stp>1</stp>
        <tr r="I2338" s="2"/>
      </tp>
      <tp>
        <v>237141110.05000001</v>
        <stp/>
        <stp>EM_S_STM07_IS</stp>
        <stp>4</stp>
        <stp>600566.SH</stp>
        <stp>9</stp>
        <stp>12/31/2010</stp>
        <stp>1</stp>
        <tr r="C2339" s="2"/>
      </tp>
      <tp>
        <v>3983754396.9499998</v>
        <stp/>
        <stp>EM_S_STM07_IS</stp>
        <stp>4</stp>
        <stp>600567.SH</stp>
        <stp>9</stp>
        <stp>12/31/2011</stp>
        <stp>1</stp>
        <tr r="E2340" s="2"/>
      </tp>
      <tp>
        <v>942198411.00999999</v>
        <stp/>
        <stp>EM_S_STM07_IS</stp>
        <stp>4</stp>
        <stp>600552.SH</stp>
        <stp>9</stp>
        <stp>12/31/2014</stp>
        <stp>1</stp>
        <tr r="K2328" s="2"/>
      </tp>
      <tp>
        <v>67426612.799999997</v>
        <stp/>
        <stp>EM_S_STM07_IS</stp>
        <stp>4</stp>
        <stp>600555.SH</stp>
        <stp>9</stp>
        <stp>12/31/2013</stp>
        <stp>1</stp>
        <tr r="I2329" s="2"/>
      </tp>
      <tp>
        <v>63110.53</v>
        <stp/>
        <stp>EM_S_STM07_IS</stp>
        <stp>4</stp>
        <stp>600556.SH</stp>
        <stp>9</stp>
        <stp>12/31/2010</stp>
        <stp>1</stp>
        <tr r="C2330" s="2"/>
      </tp>
      <tp>
        <v>1537777598.95</v>
        <stp/>
        <stp>EM_S_STM07_IS</stp>
        <stp>4</stp>
        <stp>600557.SH</stp>
        <stp>9</stp>
        <stp>12/31/2011</stp>
        <stp>1</stp>
        <tr r="E2331" s="2"/>
      </tp>
      <tp>
        <v>248647980.91999999</v>
        <stp/>
        <stp>EM_S_STM07_IS</stp>
        <stp>4</stp>
        <stp>600543.SH</stp>
        <stp>9</stp>
        <stp>12/31/2015</stp>
        <stp>1</stp>
        <tr r="M2320" s="2"/>
      </tp>
      <tp>
        <v>4440958030.9499998</v>
        <stp/>
        <stp>EM_S_STM07_IS</stp>
        <stp>4</stp>
        <stp>600545.SH</stp>
        <stp>9</stp>
        <stp>12/31/2013</stp>
        <stp>1</stp>
        <tr r="I2321" s="2"/>
      </tp>
      <tp>
        <v>38644175360.730003</v>
        <stp/>
        <stp>EM_S_STM07_IS</stp>
        <stp>4</stp>
        <stp>600546.SH</stp>
        <stp>9</stp>
        <stp>12/31/2010</stp>
        <stp>1</stp>
        <tr r="C2322" s="2"/>
      </tp>
      <tp>
        <v>39414807405.32</v>
        <stp/>
        <stp>EM_S_STM07_IS</stp>
        <stp>4</stp>
        <stp>600547.SH</stp>
        <stp>9</stp>
        <stp>12/31/2011</stp>
        <stp>1</stp>
        <tr r="E2323" s="2"/>
      </tp>
      <tp>
        <v>692745566.29999995</v>
        <stp/>
        <stp>EM_S_STM07_IS</stp>
        <stp>4</stp>
        <stp>600532.SH</stp>
        <stp>9</stp>
        <stp>12/31/2014</stp>
        <stp>1</stp>
        <tr r="K2312" s="2"/>
      </tp>
      <tp>
        <v>5736640329.6599998</v>
        <stp/>
        <stp>EM_S_STM07_IS</stp>
        <stp>4</stp>
        <stp>600533.SH</stp>
        <stp>9</stp>
        <stp>12/31/2015</stp>
        <stp>1</stp>
        <tr r="M2313" s="2"/>
      </tp>
      <tp>
        <v>11097870213.219999</v>
        <stp/>
        <stp>EM_S_STM07_IS</stp>
        <stp>4</stp>
        <stp>600535.SH</stp>
        <stp>9</stp>
        <stp>12/31/2013</stp>
        <stp>1</stp>
        <tr r="I2314" s="2"/>
      </tp>
      <tp>
        <v>3029095882.1100001</v>
        <stp/>
        <stp>EM_S_STM07_IS</stp>
        <stp>4</stp>
        <stp>600536.SH</stp>
        <stp>9</stp>
        <stp>12/31/2010</stp>
        <stp>1</stp>
        <tr r="C2315" s="2"/>
      </tp>
      <tp>
        <v>4071289657.73</v>
        <stp/>
        <stp>EM_S_STM07_IS</stp>
        <stp>4</stp>
        <stp>600537.SH</stp>
        <stp>9</stp>
        <stp>12/31/2011</stp>
        <stp>1</stp>
        <tr r="E2316" s="2"/>
      </tp>
      <tp>
        <v>8641340504.9799995</v>
        <stp/>
        <stp>EM_S_STM07_IS</stp>
        <stp>4</stp>
        <stp>600522.SH</stp>
        <stp>9</stp>
        <stp>12/31/2014</stp>
        <stp>1</stp>
        <tr r="K2303" s="2"/>
      </tp>
      <tp>
        <v>3200754943.9699998</v>
        <stp/>
        <stp>EM_S_STM07_IS</stp>
        <stp>4</stp>
        <stp>600523.SH</stp>
        <stp>9</stp>
        <stp>12/31/2015</stp>
        <stp>1</stp>
        <tr r="M2304" s="2"/>
      </tp>
      <tp>
        <v>2821511168.8899999</v>
        <stp/>
        <stp>EM_S_STM07_IS</stp>
        <stp>4</stp>
        <stp>600525.SH</stp>
        <stp>9</stp>
        <stp>12/31/2013</stp>
        <stp>1</stp>
        <tr r="I2305" s="2"/>
      </tp>
      <tp>
        <v>1562143789.99</v>
        <stp/>
        <stp>EM_S_STM07_IS</stp>
        <stp>4</stp>
        <stp>600526.SH</stp>
        <stp>9</stp>
        <stp>12/31/2010</stp>
        <stp>1</stp>
        <tr r="C2306" s="2"/>
      </tp>
      <tp>
        <v>1751269285.6600001</v>
        <stp/>
        <stp>EM_S_STM07_IS</stp>
        <stp>4</stp>
        <stp>600527.SH</stp>
        <stp>9</stp>
        <stp>12/31/2011</stp>
        <stp>1</stp>
        <tr r="E2307" s="2"/>
      </tp>
      <tp>
        <v>2913530799.8200002</v>
        <stp/>
        <stp>EM_S_STM07_IS</stp>
        <stp>4</stp>
        <stp>600512.SH</stp>
        <stp>9</stp>
        <stp>12/31/2014</stp>
        <stp>1</stp>
        <tr r="K2294" s="2"/>
      </tp>
      <tp>
        <v>642432917.75999999</v>
        <stp/>
        <stp>EM_S_STM07_IS</stp>
        <stp>4</stp>
        <stp>600513.SH</stp>
        <stp>9</stp>
        <stp>12/31/2015</stp>
        <stp>1</stp>
        <tr r="M2295" s="2"/>
      </tp>
      <tp>
        <v>1036703311.49</v>
        <stp/>
        <stp>EM_S_STM07_IS</stp>
        <stp>4</stp>
        <stp>600515.SH</stp>
        <stp>9</stp>
        <stp>12/31/2013</stp>
        <stp>1</stp>
        <tr r="I2296" s="2"/>
      </tp>
      <tp>
        <v>3216485655.3299999</v>
        <stp/>
        <stp>EM_S_STM07_IS</stp>
        <stp>4</stp>
        <stp>600516.SH</stp>
        <stp>9</stp>
        <stp>12/31/2010</stp>
        <stp>1</stp>
        <tr r="C2297" s="2"/>
      </tp>
      <tp>
        <v>1279460762.8</v>
        <stp/>
        <stp>EM_S_STM07_IS</stp>
        <stp>4</stp>
        <stp>600517.SH</stp>
        <stp>9</stp>
        <stp>12/31/2011</stp>
        <stp>1</stp>
        <tr r="E2298" s="2"/>
      </tp>
      <tp>
        <v>8409431526.3699999</v>
        <stp/>
        <stp>EM_S_STM07_IS</stp>
        <stp>4</stp>
        <stp>600502.SH</stp>
        <stp>9</stp>
        <stp>12/31/2014</stp>
        <stp>1</stp>
        <tr r="K2285" s="2"/>
      </tp>
      <tp>
        <v>430229229.70999998</v>
        <stp/>
        <stp>EM_S_STM07_IS</stp>
        <stp>4</stp>
        <stp>600503.SH</stp>
        <stp>9</stp>
        <stp>12/31/2015</stp>
        <stp>1</stp>
        <tr r="M2286" s="2"/>
      </tp>
      <tp>
        <v>652726788.13999999</v>
        <stp/>
        <stp>EM_S_STM07_IS</stp>
        <stp>4</stp>
        <stp>600505.SH</stp>
        <stp>9</stp>
        <stp>12/31/2013</stp>
        <stp>1</stp>
        <tr r="I2287" s="2"/>
      </tp>
      <tp>
        <v>61386474.509999998</v>
        <stp/>
        <stp>EM_S_STM07_IS</stp>
        <stp>4</stp>
        <stp>600506.SH</stp>
        <stp>9</stp>
        <stp>12/31/2010</stp>
        <stp>1</stp>
        <tr r="C2288" s="2"/>
      </tp>
      <tp>
        <v>13333978961.719999</v>
        <stp/>
        <stp>EM_S_STM07_IS</stp>
        <stp>4</stp>
        <stp>600507.SH</stp>
        <stp>9</stp>
        <stp>12/31/2011</stp>
        <stp>1</stp>
        <tr r="E2289" s="2"/>
      </tp>
      <tp>
        <v>730456160.90999997</v>
        <stp/>
        <stp>EM_S_STM07_IS</stp>
        <stp>4</stp>
        <stp>600592.SH</stp>
        <stp>9</stp>
        <stp>12/31/2014</stp>
        <stp>1</stp>
        <tr r="K2363" s="2"/>
      </tp>
      <tp>
        <v>305280235.33999997</v>
        <stp/>
        <stp>EM_S_STM07_IS</stp>
        <stp>4</stp>
        <stp>600593.SH</stp>
        <stp>9</stp>
        <stp>12/31/2015</stp>
        <stp>1</stp>
        <tr r="M2364" s="2"/>
      </tp>
      <tp>
        <v>2252575486.8800001</v>
        <stp/>
        <stp>EM_S_STM07_IS</stp>
        <stp>4</stp>
        <stp>600594.SH</stp>
        <stp>9</stp>
        <stp>12/31/2012</stp>
        <stp>1</stp>
        <tr r="G2365" s="2"/>
      </tp>
      <tp>
        <v>10668323052.85</v>
        <stp/>
        <stp>EM_S_STM07_IS</stp>
        <stp>4</stp>
        <stp>600595.SH</stp>
        <stp>9</stp>
        <stp>12/31/2013</stp>
        <stp>1</stp>
        <tr r="I2366" s="2"/>
      </tp>
      <tp>
        <v>4346276152.79</v>
        <stp/>
        <stp>EM_S_STM07_IS</stp>
        <stp>4</stp>
        <stp>600596.SH</stp>
        <stp>9</stp>
        <stp>12/31/2010</stp>
        <stp>1</stp>
        <tr r="C2367" s="2"/>
      </tp>
      <tp>
        <v>11788779319</v>
        <stp/>
        <stp>EM_S_STM07_IS</stp>
        <stp>4</stp>
        <stp>600597.SH</stp>
        <stp>9</stp>
        <stp>12/31/2011</stp>
        <stp>1</stp>
        <tr r="E2368" s="2"/>
      </tp>
      <tp>
        <v>16578632362.389999</v>
        <stp/>
        <stp>EM_S_STM07_IS</stp>
        <stp>4</stp>
        <stp>600582.SH</stp>
        <stp>9</stp>
        <stp>12/31/2014</stp>
        <stp>1</stp>
        <tr r="K2354" s="2"/>
      </tp>
      <tp>
        <v>16201506738.74</v>
        <stp/>
        <stp>EM_S_STM07_IS</stp>
        <stp>4</stp>
        <stp>600583.SH</stp>
        <stp>9</stp>
        <stp>12/31/2015</stp>
        <stp>1</stp>
        <tr r="M2355" s="2"/>
      </tp>
      <tp>
        <v>4436159748.0600004</v>
        <stp/>
        <stp>EM_S_STM07_IS</stp>
        <stp>4</stp>
        <stp>600584.SH</stp>
        <stp>9</stp>
        <stp>12/31/2012</stp>
        <stp>1</stp>
        <tr r="G2356" s="2"/>
      </tp>
      <tp>
        <v>55261676595</v>
        <stp/>
        <stp>EM_S_STM07_IS</stp>
        <stp>4</stp>
        <stp>600585.SH</stp>
        <stp>9</stp>
        <stp>12/31/2013</stp>
        <stp>1</stp>
        <tr r="I2357" s="2"/>
      </tp>
      <tp>
        <v>3146413034.5100002</v>
        <stp/>
        <stp>EM_S_STM07_IS</stp>
        <stp>4</stp>
        <stp>600586.SH</stp>
        <stp>9</stp>
        <stp>12/31/2010</stp>
        <stp>1</stp>
        <tr r="C2358" s="2"/>
      </tp>
      <tp>
        <v>2106132062.29</v>
        <stp/>
        <stp>EM_S_STM07_IS</stp>
        <stp>4</stp>
        <stp>600587.SH</stp>
        <stp>9</stp>
        <stp>12/31/2011</stp>
        <stp>1</stp>
        <tr r="E2359" s="2"/>
      </tp>
      <tp>
        <v>4358659701.1400003</v>
        <stp/>
        <stp>EM_S_STM07_IS</stp>
        <stp>4</stp>
        <stp>000632.SZ</stp>
        <stp>9</stp>
        <stp>12/31/2014</stp>
        <stp>1</stp>
        <tr r="K213" s="2"/>
      </tp>
      <tp>
        <v>44816199.75</v>
        <stp/>
        <stp>EM_S_STM07_IS</stp>
        <stp>4</stp>
        <stp>000633.SZ</stp>
        <stp>9</stp>
        <stp>12/31/2015</stp>
        <stp>1</stp>
        <tr r="M214" s="2"/>
      </tp>
      <tp>
        <v>2739949306.2199998</v>
        <stp/>
        <stp>EM_S_STM07_IS</stp>
        <stp>4</stp>
        <stp>000635.SZ</stp>
        <stp>9</stp>
        <stp>12/31/2013</stp>
        <stp>1</stp>
        <tr r="I215" s="2"/>
      </tp>
      <tp>
        <v>2033942732.8800001</v>
        <stp/>
        <stp>EM_S_STM07_IS</stp>
        <stp>4</stp>
        <stp>000636.SZ</stp>
        <stp>9</stp>
        <stp>12/31/2010</stp>
        <stp>1</stp>
        <tr r="C216" s="2"/>
      </tp>
      <tp>
        <v>4139286953.0999999</v>
        <stp/>
        <stp>EM_S_STM07_IS</stp>
        <stp>4</stp>
        <stp>000637.SZ</stp>
        <stp>9</stp>
        <stp>12/31/2011</stp>
        <stp>1</stp>
        <tr r="E217" s="2"/>
      </tp>
      <tp>
        <v>54731651.899999999</v>
        <stp/>
        <stp>EM_S_STM07_IS</stp>
        <stp>4</stp>
        <stp>000622.SZ</stp>
        <stp>9</stp>
        <stp>12/31/2014</stp>
        <stp>1</stp>
        <tr r="K204" s="2"/>
      </tp>
      <tp>
        <v>2334760837.1300001</v>
        <stp/>
        <stp>EM_S_STM07_IS</stp>
        <stp>4</stp>
        <stp>000623.SZ</stp>
        <stp>9</stp>
        <stp>12/31/2015</stp>
        <stp>1</stp>
        <tr r="M205" s="2"/>
      </tp>
      <tp>
        <v>38481862261.900002</v>
        <stp/>
        <stp>EM_S_STM07_IS</stp>
        <stp>4</stp>
        <stp>000625.SZ</stp>
        <stp>9</stp>
        <stp>12/31/2013</stp>
        <stp>1</stp>
        <tr r="I206" s="2"/>
      </tp>
      <tp>
        <v>21187186225.209999</v>
        <stp/>
        <stp>EM_S_STM07_IS</stp>
        <stp>4</stp>
        <stp>000626.SZ</stp>
        <stp>9</stp>
        <stp>12/31/2010</stp>
        <stp>1</stp>
        <tr r="C207" s="2"/>
      </tp>
      <tp>
        <v>1133763402.71</v>
        <stp/>
        <stp>EM_S_STM07_IS</stp>
        <stp>4</stp>
        <stp>000627.SZ</stp>
        <stp>9</stp>
        <stp>12/31/2011</stp>
        <stp>1</stp>
        <tr r="E208" s="2"/>
      </tp>
      <tp>
        <v>5249648589.6899996</v>
        <stp/>
        <stp>EM_S_STM07_IS</stp>
        <stp>4</stp>
        <stp>000612.SZ</stp>
        <stp>9</stp>
        <stp>12/31/2014</stp>
        <stp>1</stp>
        <tr r="K197" s="2"/>
      </tp>
      <tp>
        <v>15885922.9</v>
        <stp/>
        <stp>EM_S_STM07_IS</stp>
        <stp>4</stp>
        <stp>000613.SZ</stp>
        <stp>9</stp>
        <stp>12/31/2015</stp>
        <stp>1</stp>
        <tr r="M198" s="2"/>
      </tp>
      <tp>
        <v>643919203.09000003</v>
        <stp/>
        <stp>EM_S_STM07_IS</stp>
        <stp>4</stp>
        <stp>000615.SZ</stp>
        <stp>9</stp>
        <stp>12/31/2013</stp>
        <stp>1</stp>
        <tr r="I199" s="2"/>
      </tp>
      <tp>
        <v>3074435794.6999998</v>
        <stp/>
        <stp>EM_S_STM07_IS</stp>
        <stp>4</stp>
        <stp>000616.SZ</stp>
        <stp>9</stp>
        <stp>12/31/2010</stp>
        <stp>1</stp>
        <tr r="C200" s="2"/>
      </tp>
      <tp>
        <v>1686345518.54</v>
        <stp/>
        <stp>EM_S_STM07_IS</stp>
        <stp>4</stp>
        <stp>000617.SZ</stp>
        <stp>9</stp>
        <stp>12/31/2011</stp>
        <stp>1</stp>
        <tr r="E201" s="2"/>
      </tp>
      <tp>
        <v>824339512.96000004</v>
        <stp/>
        <stp>EM_S_STM07_IS</stp>
        <stp>4</stp>
        <stp>000603.SZ</stp>
        <stp>9</stp>
        <stp>12/31/2015</stp>
        <stp>1</stp>
        <tr r="M189" s="2"/>
      </tp>
      <tp>
        <v>71449168.569999993</v>
        <stp/>
        <stp>EM_S_STM07_IS</stp>
        <stp>4</stp>
        <stp>000605.SZ</stp>
        <stp>9</stp>
        <stp>12/31/2013</stp>
        <stp>1</stp>
        <tr r="I190" s="2"/>
      </tp>
      <tp>
        <v>875820544.96000004</v>
        <stp/>
        <stp>EM_S_STM07_IS</stp>
        <stp>4</stp>
        <stp>000606.SZ</stp>
        <stp>9</stp>
        <stp>12/31/2010</stp>
        <stp>1</stp>
        <tr r="C191" s="2"/>
      </tp>
      <tp>
        <v>1691170320.72</v>
        <stp/>
        <stp>EM_S_STM07_IS</stp>
        <stp>4</stp>
        <stp>000607.SZ</stp>
        <stp>9</stp>
        <stp>12/31/2011</stp>
        <stp>1</stp>
        <tr r="E192" s="2"/>
      </tp>
      <tp>
        <v>2736641248.73</v>
        <stp/>
        <stp>EM_S_STM07_IS</stp>
        <stp>4</stp>
        <stp>000672.SZ</stp>
        <stp>9</stp>
        <stp>12/31/2014</stp>
        <stp>1</stp>
        <tr r="K237" s="2"/>
      </tp>
      <tp>
        <v>492984466.5</v>
        <stp/>
        <stp>EM_S_STM07_IS</stp>
        <stp>4</stp>
        <stp>000673.SZ</stp>
        <stp>9</stp>
        <stp>12/31/2015</stp>
        <stp>1</stp>
        <tr r="M238" s="2"/>
      </tp>
      <tp>
        <v>784050564.94000006</v>
        <stp/>
        <stp>EM_S_STM07_IS</stp>
        <stp>4</stp>
        <stp>000676.SZ</stp>
        <stp>9</stp>
        <stp>12/31/2010</stp>
        <stp>1</stp>
        <tr r="C239" s="2"/>
      </tp>
      <tp>
        <v>3813489476.3600001</v>
        <stp/>
        <stp>EM_S_STM07_IS</stp>
        <stp>4</stp>
        <stp>000677.SZ</stp>
        <stp>9</stp>
        <stp>12/31/2011</stp>
        <stp>1</stp>
        <tr r="E240" s="2"/>
      </tp>
      <tp>
        <v>499432000.67000002</v>
        <stp/>
        <stp>EM_S_STM07_IS</stp>
        <stp>4</stp>
        <stp>000662.SZ</stp>
        <stp>9</stp>
        <stp>12/31/2014</stp>
        <stp>1</stp>
        <tr r="K228" s="2"/>
      </tp>
      <tp>
        <v>891661313.21000004</v>
        <stp/>
        <stp>EM_S_STM07_IS</stp>
        <stp>4</stp>
        <stp>000663.SZ</stp>
        <stp>9</stp>
        <stp>12/31/2015</stp>
        <stp>1</stp>
        <tr r="M229" s="2"/>
      </tp>
      <tp>
        <v>1153629257.1700001</v>
        <stp/>
        <stp>EM_S_STM07_IS</stp>
        <stp>4</stp>
        <stp>000665.SZ</stp>
        <stp>9</stp>
        <stp>12/31/2013</stp>
        <stp>1</stp>
        <tr r="I230" s="2"/>
      </tp>
      <tp>
        <v>6346580501.6999998</v>
        <stp/>
        <stp>EM_S_STM07_IS</stp>
        <stp>4</stp>
        <stp>000666.SZ</stp>
        <stp>9</stp>
        <stp>12/31/2010</stp>
        <stp>1</stp>
        <tr r="C231" s="2"/>
      </tp>
      <tp>
        <v>1813276938.5899999</v>
        <stp/>
        <stp>EM_S_STM07_IS</stp>
        <stp>4</stp>
        <stp>000667.SZ</stp>
        <stp>9</stp>
        <stp>12/31/2011</stp>
        <stp>1</stp>
        <tr r="E232" s="2"/>
      </tp>
      <tp>
        <v>6443710325.1999998</v>
        <stp/>
        <stp>EM_S_STM07_IS</stp>
        <stp>4</stp>
        <stp>000652.SZ</stp>
        <stp>9</stp>
        <stp>12/31/2014</stp>
        <stp>1</stp>
        <tr r="K222" s="2"/>
      </tp>
      <tp>
        <v>1637227534.3800001</v>
        <stp/>
        <stp>EM_S_STM07_IS</stp>
        <stp>4</stp>
        <stp>000655.SZ</stp>
        <stp>9</stp>
        <stp>12/31/2013</stp>
        <stp>1</stp>
        <tr r="I223" s="2"/>
      </tp>
      <tp>
        <v>662842.64</v>
        <stp/>
        <stp>EM_S_STM07_IS</stp>
        <stp>4</stp>
        <stp>000656.SZ</stp>
        <stp>9</stp>
        <stp>12/31/2010</stp>
        <stp>1</stp>
        <tr r="C224" s="2"/>
      </tp>
      <tp>
        <v>1448802290.75</v>
        <stp/>
        <stp>EM_S_STM07_IS</stp>
        <stp>4</stp>
        <stp>000657.SZ</stp>
        <stp>9</stp>
        <stp>12/31/2011</stp>
        <stp>1</stp>
        <tr r="E225" s="2"/>
      </tp>
      <tp>
        <v>1573201660.45</v>
        <stp/>
        <stp>EM_S_STM07_IS</stp>
        <stp>4</stp>
        <stp>000692.SZ</stp>
        <stp>9</stp>
        <stp>12/31/2014</stp>
        <stp>1</stp>
        <tr r="K253" s="2"/>
      </tp>
      <tp>
        <v>8508137089.3000002</v>
        <stp/>
        <stp>EM_S_STM07_IS</stp>
        <stp>4</stp>
        <stp>000693.SZ</stp>
        <stp>9</stp>
        <stp>12/31/2015</stp>
        <stp>1</stp>
        <tr r="M254" s="2"/>
      </tp>
      <tp>
        <v>728582357.67999995</v>
        <stp/>
        <stp>EM_S_STM07_IS</stp>
        <stp>4</stp>
        <stp>000695.SZ</stp>
        <stp>9</stp>
        <stp>12/31/2013</stp>
        <stp>1</stp>
        <tr r="I255" s="2"/>
      </tp>
      <tp>
        <v>731404795.91999996</v>
        <stp/>
        <stp>EM_S_STM07_IS</stp>
        <stp>4</stp>
        <stp>000697.SZ</stp>
        <stp>9</stp>
        <stp>12/31/2011</stp>
        <stp>1</stp>
        <tr r="E256" s="2"/>
      </tp>
      <tp>
        <v>1840595192.6099999</v>
        <stp/>
        <stp>EM_S_STM07_IS</stp>
        <stp>4</stp>
        <stp>000682.SZ</stp>
        <stp>9</stp>
        <stp>12/31/2014</stp>
        <stp>1</stp>
        <tr r="K245" s="2"/>
      </tp>
      <tp>
        <v>7318091305.6499996</v>
        <stp/>
        <stp>EM_S_STM07_IS</stp>
        <stp>4</stp>
        <stp>000683.SZ</stp>
        <stp>9</stp>
        <stp>12/31/2015</stp>
        <stp>1</stp>
        <tr r="M246" s="2"/>
      </tp>
      <tp>
        <v>867467595.25</v>
        <stp/>
        <stp>EM_S_STM07_IS</stp>
        <stp>4</stp>
        <stp>000685.SZ</stp>
        <stp>9</stp>
        <stp>12/31/2013</stp>
        <stp>1</stp>
        <tr r="I247" s="2"/>
      </tp>
      <tp>
        <v>1699940255.3800001</v>
        <stp/>
        <stp>EM_S_STM07_IS</stp>
        <stp>4</stp>
        <stp>000686.SZ</stp>
        <stp>9</stp>
        <stp>12/31/2010</stp>
        <stp>1</stp>
        <tr r="C248" s="2"/>
      </tp>
      <tp>
        <v>966298045.21000004</v>
        <stp/>
        <stp>EM_S_STM07_IS</stp>
        <stp>4</stp>
        <stp>000687.SZ</stp>
        <stp>9</stp>
        <stp>12/31/2011</stp>
        <stp>1</stp>
        <tr r="E249" s="2"/>
      </tp>
      <tp>
        <v>4686040421.7700005</v>
        <stp/>
        <stp>EM_S_STM07_IS</stp>
        <stp>4</stp>
        <stp>600673.SH</stp>
        <stp>9</stp>
        <stp>12/31/2015</stp>
        <stp>1</stp>
        <tr r="M2433" s="2"/>
      </tp>
      <tp>
        <v>1137124628.24</v>
        <stp/>
        <stp>EM_S_STM07_IS</stp>
        <stp>4</stp>
        <stp>600674.SH</stp>
        <stp>9</stp>
        <stp>12/31/2012</stp>
        <stp>1</stp>
        <tr r="G2434" s="2"/>
      </tp>
      <tp>
        <v>6757943092.2200003</v>
        <stp/>
        <stp>EM_S_STM07_IS</stp>
        <stp>4</stp>
        <stp>600675.SH</stp>
        <stp>9</stp>
        <stp>12/31/2013</stp>
        <stp>1</stp>
        <tr r="I2435" s="2"/>
      </tp>
      <tp>
        <v>5478314283.2600002</v>
        <stp/>
        <stp>EM_S_STM07_IS</stp>
        <stp>4</stp>
        <stp>600676.SH</stp>
        <stp>9</stp>
        <stp>12/31/2010</stp>
        <stp>1</stp>
        <tr r="C2436" s="2"/>
      </tp>
      <tp>
        <v>7912108305.2399998</v>
        <stp/>
        <stp>EM_S_STM07_IS</stp>
        <stp>4</stp>
        <stp>600677.SH</stp>
        <stp>9</stp>
        <stp>12/31/2011</stp>
        <stp>1</stp>
        <tr r="E2437" s="2"/>
      </tp>
      <tp>
        <v>4555682269.0100002</v>
        <stp/>
        <stp>EM_S_STM07_IS</stp>
        <stp>4</stp>
        <stp>600662.SH</stp>
        <stp>9</stp>
        <stp>12/31/2014</stp>
        <stp>1</stp>
        <tr r="K2425" s="2"/>
      </tp>
      <tp>
        <v>5631357902.6800003</v>
        <stp/>
        <stp>EM_S_STM07_IS</stp>
        <stp>4</stp>
        <stp>600663.SH</stp>
        <stp>9</stp>
        <stp>12/31/2015</stp>
        <stp>1</stp>
        <tr r="M2426" s="2"/>
      </tp>
      <tp>
        <v>17662946863.700001</v>
        <stp/>
        <stp>EM_S_STM07_IS</stp>
        <stp>4</stp>
        <stp>600664.SH</stp>
        <stp>9</stp>
        <stp>12/31/2012</stp>
        <stp>1</stp>
        <tr r="G2427" s="2"/>
      </tp>
      <tp>
        <v>2692864548.8400002</v>
        <stp/>
        <stp>EM_S_STM07_IS</stp>
        <stp>4</stp>
        <stp>600665.SH</stp>
        <stp>9</stp>
        <stp>12/31/2013</stp>
        <stp>1</stp>
        <tr r="I2428" s="2"/>
      </tp>
      <tp>
        <v>853222211.83000004</v>
        <stp/>
        <stp>EM_S_STM07_IS</stp>
        <stp>4</stp>
        <stp>600666.SH</stp>
        <stp>9</stp>
        <stp>12/31/2010</stp>
        <stp>1</stp>
        <tr r="C2429" s="2"/>
      </tp>
      <tp>
        <v>3295249910.4400001</v>
        <stp/>
        <stp>EM_S_STM07_IS</stp>
        <stp>4</stp>
        <stp>600667.SH</stp>
        <stp>9</stp>
        <stp>12/31/2011</stp>
        <stp>1</stp>
        <tr r="E2430" s="2"/>
      </tp>
      <tp>
        <v>1675238156.5799999</v>
        <stp/>
        <stp>EM_S_STM07_IS</stp>
        <stp>4</stp>
        <stp>600652.SH</stp>
        <stp>9</stp>
        <stp>12/31/2014</stp>
        <stp>1</stp>
        <tr r="K2417" s="2"/>
      </tp>
      <tp>
        <v>7152350268.5600004</v>
        <stp/>
        <stp>EM_S_STM07_IS</stp>
        <stp>4</stp>
        <stp>600653.SH</stp>
        <stp>9</stp>
        <stp>12/31/2015</stp>
        <stp>1</stp>
        <tr r="M2418" s="2"/>
      </tp>
      <tp>
        <v>2019670053.5599999</v>
        <stp/>
        <stp>EM_S_STM07_IS</stp>
        <stp>4</stp>
        <stp>600654.SH</stp>
        <stp>9</stp>
        <stp>12/31/2012</stp>
        <stp>1</stp>
        <tr r="G2419" s="2"/>
      </tp>
      <tp>
        <v>22522773896.360001</v>
        <stp/>
        <stp>EM_S_STM07_IS</stp>
        <stp>4</stp>
        <stp>600655.SH</stp>
        <stp>9</stp>
        <stp>12/31/2013</stp>
        <stp>1</stp>
        <tr r="I2420" s="2"/>
      </tp>
      <tp>
        <v>3306772180.6700001</v>
        <stp/>
        <stp>EM_S_STM07_IS</stp>
        <stp>4</stp>
        <stp>600657.SH</stp>
        <stp>9</stp>
        <stp>12/31/2011</stp>
        <stp>1</stp>
        <tr r="E2421" s="2"/>
      </tp>
      <tp>
        <v>25407407815.34</v>
        <stp/>
        <stp>EM_S_STM07_IS</stp>
        <stp>4</stp>
        <stp>600642.SH</stp>
        <stp>9</stp>
        <stp>12/31/2014</stp>
        <stp>1</stp>
        <tr r="K2408" s="2"/>
      </tp>
      <tp>
        <v>360242168.44</v>
        <stp/>
        <stp>EM_S_STM07_IS</stp>
        <stp>4</stp>
        <stp>600643.SH</stp>
        <stp>9</stp>
        <stp>12/31/2015</stp>
        <stp>1</stp>
        <tr r="M2409" s="2"/>
      </tp>
      <tp>
        <v>1450153846.8599999</v>
        <stp/>
        <stp>EM_S_STM07_IS</stp>
        <stp>4</stp>
        <stp>600644.SH</stp>
        <stp>9</stp>
        <stp>12/31/2012</stp>
        <stp>1</stp>
        <tr r="G2410" s="2"/>
      </tp>
      <tp>
        <v>361309762.98000002</v>
        <stp/>
        <stp>EM_S_STM07_IS</stp>
        <stp>4</stp>
        <stp>600645.SH</stp>
        <stp>9</stp>
        <stp>12/31/2013</stp>
        <stp>1</stp>
        <tr r="I2411" s="2"/>
      </tp>
      <tp>
        <v>202870697.31999999</v>
        <stp/>
        <stp>EM_S_STM07_IS</stp>
        <stp>4</stp>
        <stp>600647.SH</stp>
        <stp>9</stp>
        <stp>12/31/2011</stp>
        <stp>1</stp>
        <tr r="E2412" s="2"/>
      </tp>
      <tp>
        <v>3457549774.98</v>
        <stp/>
        <stp>EM_S_STM07_IS</stp>
        <stp>4</stp>
        <stp>600633.SH</stp>
        <stp>9</stp>
        <stp>12/31/2015</stp>
        <stp>1</stp>
        <tr r="M2399" s="2"/>
      </tp>
      <tp>
        <v>33660441.880000003</v>
        <stp/>
        <stp>EM_S_STM07_IS</stp>
        <stp>4</stp>
        <stp>600634.SH</stp>
        <stp>9</stp>
        <stp>12/31/2012</stp>
        <stp>1</stp>
        <tr r="G2400" s="2"/>
      </tp>
      <tp>
        <v>3874092862.5500002</v>
        <stp/>
        <stp>EM_S_STM07_IS</stp>
        <stp>4</stp>
        <stp>600635.SH</stp>
        <stp>9</stp>
        <stp>12/31/2013</stp>
        <stp>1</stp>
        <tr r="I2401" s="2"/>
      </tp>
      <tp>
        <v>3095606164.4699998</v>
        <stp/>
        <stp>EM_S_STM07_IS</stp>
        <stp>4</stp>
        <stp>600636.SH</stp>
        <stp>9</stp>
        <stp>12/31/2010</stp>
        <stp>1</stp>
        <tr r="C2402" s="2"/>
      </tp>
      <tp>
        <v>1335465234.8099999</v>
        <stp/>
        <stp>EM_S_STM07_IS</stp>
        <stp>4</stp>
        <stp>600637.SH</stp>
        <stp>9</stp>
        <stp>12/31/2011</stp>
        <stp>1</stp>
        <tr r="E2403" s="2"/>
      </tp>
      <tp>
        <v>1637371483.78</v>
        <stp/>
        <stp>EM_S_STM07_IS</stp>
        <stp>4</stp>
        <stp>600622.SH</stp>
        <stp>9</stp>
        <stp>12/31/2014</stp>
        <stp>1</stp>
        <tr r="K2392" s="2"/>
      </tp>
      <tp>
        <v>40616311305.489998</v>
        <stp/>
        <stp>EM_S_STM07_IS</stp>
        <stp>4</stp>
        <stp>600623.SH</stp>
        <stp>9</stp>
        <stp>12/31/2015</stp>
        <stp>1</stp>
        <tr r="M2393" s="2"/>
      </tp>
      <tp>
        <v>867237413.09000003</v>
        <stp/>
        <stp>EM_S_STM07_IS</stp>
        <stp>4</stp>
        <stp>600624.SH</stp>
        <stp>9</stp>
        <stp>12/31/2012</stp>
        <stp>1</stp>
        <tr r="G2394" s="2"/>
      </tp>
      <tp>
        <v>5956185814.9099998</v>
        <stp/>
        <stp>EM_S_STM07_IS</stp>
        <stp>4</stp>
        <stp>600626.SH</stp>
        <stp>9</stp>
        <stp>12/31/2010</stp>
        <stp>1</stp>
        <tr r="C2395" s="2"/>
      </tp>
      <tp>
        <v>32835018058.799999</v>
        <stp/>
        <stp>EM_S_STM07_IS</stp>
        <stp>4</stp>
        <stp>600612.SH</stp>
        <stp>9</stp>
        <stp>12/31/2014</stp>
        <stp>1</stp>
        <tr r="K2382" s="2"/>
      </tp>
      <tp>
        <v>1592912488.8199999</v>
        <stp/>
        <stp>EM_S_STM07_IS</stp>
        <stp>4</stp>
        <stp>600613.SH</stp>
        <stp>9</stp>
        <stp>12/31/2015</stp>
        <stp>1</stp>
        <tr r="M2383" s="2"/>
      </tp>
      <tp>
        <v>1062928618.22</v>
        <stp/>
        <stp>EM_S_STM07_IS</stp>
        <stp>4</stp>
        <stp>600614.SH</stp>
        <stp>9</stp>
        <stp>12/31/2012</stp>
        <stp>1</stp>
        <tr r="G2384" s="2"/>
      </tp>
      <tp>
        <v>76590859.599999994</v>
        <stp/>
        <stp>EM_S_STM07_IS</stp>
        <stp>4</stp>
        <stp>600615.SH</stp>
        <stp>9</stp>
        <stp>12/31/2013</stp>
        <stp>1</stp>
        <tr r="I2385" s="2"/>
      </tp>
      <tp>
        <v>978049345.16999996</v>
        <stp/>
        <stp>EM_S_STM07_IS</stp>
        <stp>4</stp>
        <stp>600616.SH</stp>
        <stp>9</stp>
        <stp>12/31/2010</stp>
        <stp>1</stp>
        <tr r="C2386" s="2"/>
      </tp>
      <tp>
        <v>25596515.789999999</v>
        <stp/>
        <stp>EM_S_STM07_IS</stp>
        <stp>4</stp>
        <stp>600617.SH</stp>
        <stp>9</stp>
        <stp>12/31/2011</stp>
        <stp>1</stp>
        <tr r="E2387" s="2"/>
      </tp>
      <tp>
        <v>1256315180.3699999</v>
        <stp/>
        <stp>EM_S_STM07_IS</stp>
        <stp>4</stp>
        <stp>600602.SH</stp>
        <stp>9</stp>
        <stp>12/31/2014</stp>
        <stp>1</stp>
        <tr r="K2373" s="2"/>
      </tp>
      <tp>
        <v>37679057.350000001</v>
        <stp/>
        <stp>EM_S_STM07_IS</stp>
        <stp>4</stp>
        <stp>600603.SH</stp>
        <stp>9</stp>
        <stp>12/31/2015</stp>
        <stp>1</stp>
        <tr r="M2374" s="2"/>
      </tp>
      <tp>
        <v>306194851.13</v>
        <stp/>
        <stp>EM_S_STM07_IS</stp>
        <stp>4</stp>
        <stp>600604.SH</stp>
        <stp>9</stp>
        <stp>12/31/2012</stp>
        <stp>1</stp>
        <tr r="G2375" s="2"/>
      </tp>
      <tp>
        <v>2194916410.6500001</v>
        <stp/>
        <stp>EM_S_STM07_IS</stp>
        <stp>4</stp>
        <stp>600605.SH</stp>
        <stp>9</stp>
        <stp>12/31/2013</stp>
        <stp>1</stp>
        <tr r="I2376" s="2"/>
      </tp>
      <tp>
        <v>1359781552.22</v>
        <stp/>
        <stp>EM_S_STM07_IS</stp>
        <stp>4</stp>
        <stp>600606.SH</stp>
        <stp>9</stp>
        <stp>12/31/2010</stp>
        <stp>1</stp>
        <tr r="C2377" s="2"/>
      </tp>
      <tp>
        <v>472985116.10000002</v>
        <stp/>
        <stp>EM_S_STM07_IS</stp>
        <stp>4</stp>
        <stp>600692.SH</stp>
        <stp>9</stp>
        <stp>12/31/2014</stp>
        <stp>1</stp>
        <tr r="K2452" s="2"/>
      </tp>
      <tp>
        <v>1626196785.1900001</v>
        <stp/>
        <stp>EM_S_STM07_IS</stp>
        <stp>4</stp>
        <stp>600693.SH</stp>
        <stp>9</stp>
        <stp>12/31/2015</stp>
        <stp>1</stp>
        <tr r="M2453" s="2"/>
      </tp>
      <tp>
        <v>31859099548.900002</v>
        <stp/>
        <stp>EM_S_STM07_IS</stp>
        <stp>4</stp>
        <stp>600694.SH</stp>
        <stp>9</stp>
        <stp>12/31/2012</stp>
        <stp>1</stp>
        <tr r="G2454" s="2"/>
      </tp>
      <tp>
        <v>291968358.51999998</v>
        <stp/>
        <stp>EM_S_STM07_IS</stp>
        <stp>4</stp>
        <stp>600695.SH</stp>
        <stp>9</stp>
        <stp>12/31/2013</stp>
        <stp>1</stp>
        <tr r="I2455" s="2"/>
      </tp>
      <tp>
        <v>58054280.399999999</v>
        <stp/>
        <stp>EM_S_STM07_IS</stp>
        <stp>4</stp>
        <stp>600696.SH</stp>
        <stp>9</stp>
        <stp>12/31/2010</stp>
        <stp>1</stp>
        <tr r="C2456" s="2"/>
      </tp>
      <tp>
        <v>6958445698.7700005</v>
        <stp/>
        <stp>EM_S_STM07_IS</stp>
        <stp>4</stp>
        <stp>600697.SH</stp>
        <stp>9</stp>
        <stp>12/31/2011</stp>
        <stp>1</stp>
        <tr r="E2457" s="2"/>
      </tp>
      <tp>
        <v>7825228125.6499996</v>
        <stp/>
        <stp>EM_S_STM07_IS</stp>
        <stp>4</stp>
        <stp>600682.SH</stp>
        <stp>9</stp>
        <stp>12/31/2014</stp>
        <stp>1</stp>
        <tr r="K2442" s="2"/>
      </tp>
      <tp>
        <v>8436076254.04</v>
        <stp/>
        <stp>EM_S_STM07_IS</stp>
        <stp>4</stp>
        <stp>600683.SH</stp>
        <stp>9</stp>
        <stp>12/31/2015</stp>
        <stp>1</stp>
        <tr r="M2443" s="2"/>
      </tp>
      <tp>
        <v>1797185026.24</v>
        <stp/>
        <stp>EM_S_STM07_IS</stp>
        <stp>4</stp>
        <stp>600684.SH</stp>
        <stp>9</stp>
        <stp>12/31/2012</stp>
        <stp>1</stp>
        <tr r="G2444" s="2"/>
      </tp>
      <tp>
        <v>4166071985.6100001</v>
        <stp/>
        <stp>EM_S_STM07_IS</stp>
        <stp>4</stp>
        <stp>600685.SH</stp>
        <stp>9</stp>
        <stp>12/31/2013</stp>
        <stp>1</stp>
        <tr r="I2445" s="2"/>
      </tp>
      <tp>
        <v>16156141758.66</v>
        <stp/>
        <stp>EM_S_STM07_IS</stp>
        <stp>4</stp>
        <stp>600686.SH</stp>
        <stp>9</stp>
        <stp>12/31/2010</stp>
        <stp>1</stp>
        <tr r="C2446" s="2"/>
      </tp>
      <tp>
        <v>1580880716.79</v>
        <stp/>
        <stp>EM_S_STM07_IS</stp>
        <stp>4</stp>
        <stp>600687.SH</stp>
        <stp>9</stp>
        <stp>12/31/2011</stp>
        <stp>1</stp>
        <tr r="E2447" s="2"/>
      </tp>
      <tp>
        <v>8372325812.1899996</v>
        <stp/>
        <stp>EM_S_STM07_IS</stp>
        <stp>4</stp>
        <stp>000732.SZ</stp>
        <stp>9</stp>
        <stp>12/31/2014</stp>
        <stp>1</stp>
        <tr r="K285" s="2"/>
      </tp>
      <tp>
        <v>5063571707.25</v>
        <stp/>
        <stp>EM_S_STM07_IS</stp>
        <stp>4</stp>
        <stp>000733.SZ</stp>
        <stp>9</stp>
        <stp>12/31/2015</stp>
        <stp>1</stp>
        <tr r="M286" s="2"/>
      </tp>
      <tp>
        <v>1719531920.8099999</v>
        <stp/>
        <stp>EM_S_STM07_IS</stp>
        <stp>4</stp>
        <stp>000735.SZ</stp>
        <stp>9</stp>
        <stp>12/31/2013</stp>
        <stp>1</stp>
        <tr r="I287" s="2"/>
      </tp>
      <tp>
        <v>431591173.89999998</v>
        <stp/>
        <stp>EM_S_STM07_IS</stp>
        <stp>4</stp>
        <stp>000736.SZ</stp>
        <stp>9</stp>
        <stp>12/31/2010</stp>
        <stp>1</stp>
        <tr r="C288" s="2"/>
      </tp>
      <tp>
        <v>2978866851.52</v>
        <stp/>
        <stp>EM_S_STM07_IS</stp>
        <stp>4</stp>
        <stp>000737.SZ</stp>
        <stp>9</stp>
        <stp>12/31/2011</stp>
        <stp>1</stp>
        <tr r="E289" s="2"/>
      </tp>
      <tp>
        <v>271231118.31</v>
        <stp/>
        <stp>EM_S_STM07_IS</stp>
        <stp>4</stp>
        <stp>000722.SZ</stp>
        <stp>9</stp>
        <stp>12/31/2014</stp>
        <stp>1</stp>
        <tr r="K277" s="2"/>
      </tp>
      <tp>
        <v>5701681763.6000004</v>
        <stp/>
        <stp>EM_S_STM07_IS</stp>
        <stp>4</stp>
        <stp>000723.SZ</stp>
        <stp>9</stp>
        <stp>12/31/2015</stp>
        <stp>1</stp>
        <tr r="M278" s="2"/>
      </tp>
      <tp>
        <v>33774285620</v>
        <stp/>
        <stp>EM_S_STM07_IS</stp>
        <stp>4</stp>
        <stp>000725.SZ</stp>
        <stp>9</stp>
        <stp>12/31/2013</stp>
        <stp>1</stp>
        <tr r="I279" s="2"/>
      </tp>
      <tp>
        <v>5025624126.3000002</v>
        <stp/>
        <stp>EM_S_STM07_IS</stp>
        <stp>4</stp>
        <stp>000726.SZ</stp>
        <stp>9</stp>
        <stp>12/31/2010</stp>
        <stp>1</stp>
        <tr r="C280" s="2"/>
      </tp>
      <tp>
        <v>693687701.79999995</v>
        <stp/>
        <stp>EM_S_STM07_IS</stp>
        <stp>4</stp>
        <stp>000727.SZ</stp>
        <stp>9</stp>
        <stp>12/31/2011</stp>
        <stp>1</stp>
        <tr r="E281" s="2"/>
      </tp>
      <tp>
        <v>40195108.399999999</v>
        <stp/>
        <stp>EM_S_STM07_IS</stp>
        <stp>4</stp>
        <stp>000712.SZ</stp>
        <stp>9</stp>
        <stp>12/31/2014</stp>
        <stp>1</stp>
        <tr r="K268" s="2"/>
      </tp>
      <tp>
        <v>1112655608.79</v>
        <stp/>
        <stp>EM_S_STM07_IS</stp>
        <stp>4</stp>
        <stp>000713.SZ</stp>
        <stp>9</stp>
        <stp>12/31/2015</stp>
        <stp>1</stp>
        <tr r="M269" s="2"/>
      </tp>
      <tp>
        <v>3479505921.4899998</v>
        <stp/>
        <stp>EM_S_STM07_IS</stp>
        <stp>4</stp>
        <stp>000715.SZ</stp>
        <stp>9</stp>
        <stp>12/31/2013</stp>
        <stp>1</stp>
        <tr r="I270" s="2"/>
      </tp>
      <tp>
        <v>421702329.25</v>
        <stp/>
        <stp>EM_S_STM07_IS</stp>
        <stp>4</stp>
        <stp>000716.SZ</stp>
        <stp>9</stp>
        <stp>12/31/2010</stp>
        <stp>1</stp>
        <tr r="C271" s="2"/>
      </tp>
      <tp>
        <v>22874329367.240002</v>
        <stp/>
        <stp>EM_S_STM07_IS</stp>
        <stp>4</stp>
        <stp>000717.SZ</stp>
        <stp>9</stp>
        <stp>12/31/2011</stp>
        <stp>1</stp>
        <tr r="E272" s="2"/>
      </tp>
      <tp>
        <v>1801316970.51</v>
        <stp/>
        <stp>EM_S_STM07_IS</stp>
        <stp>4</stp>
        <stp>000702.SZ</stp>
        <stp>9</stp>
        <stp>12/31/2014</stp>
        <stp>1</stp>
        <tr r="K260" s="2"/>
      </tp>
      <tp>
        <v>30317706675.169998</v>
        <stp/>
        <stp>EM_S_STM07_IS</stp>
        <stp>4</stp>
        <stp>000703.SZ</stp>
        <stp>9</stp>
        <stp>12/31/2015</stp>
        <stp>1</stp>
        <tr r="M261" s="2"/>
      </tp>
      <tp>
        <v>2018147645.28</v>
        <stp/>
        <stp>EM_S_STM07_IS</stp>
        <stp>4</stp>
        <stp>000705.SZ</stp>
        <stp>9</stp>
        <stp>12/31/2013</stp>
        <stp>1</stp>
        <tr r="I262" s="2"/>
      </tp>
      <tp>
        <v>5231868079.8900003</v>
        <stp/>
        <stp>EM_S_STM07_IS</stp>
        <stp>4</stp>
        <stp>000707.SZ</stp>
        <stp>9</stp>
        <stp>12/31/2011</stp>
        <stp>1</stp>
        <tr r="E263" s="2"/>
      </tp>
      <tp>
        <v>10218614512.969999</v>
        <stp/>
        <stp>EM_S_STM07_IS</stp>
        <stp>4</stp>
        <stp>000776.SZ</stp>
        <stp>9</stp>
        <stp>12/31/2010</stp>
        <stp>1</stp>
        <tr r="C308" s="2"/>
      </tp>
      <tp>
        <v>727909594.70000005</v>
        <stp/>
        <stp>EM_S_STM07_IS</stp>
        <stp>4</stp>
        <stp>000777.SZ</stp>
        <stp>9</stp>
        <stp>12/31/2011</stp>
        <stp>1</stp>
        <tr r="E309" s="2"/>
      </tp>
      <tp>
        <v>514683849.74000001</v>
        <stp/>
        <stp>EM_S_STM07_IS</stp>
        <stp>4</stp>
        <stp>000762.SZ</stp>
        <stp>9</stp>
        <stp>12/31/2014</stp>
        <stp>1</stp>
        <tr r="K304" s="2"/>
      </tp>
      <tp>
        <v>169587054.02000001</v>
        <stp/>
        <stp>EM_S_STM07_IS</stp>
        <stp>4</stp>
        <stp>000766.SZ</stp>
        <stp>9</stp>
        <stp>12/31/2010</stp>
        <stp>1</stp>
        <tr r="C305" s="2"/>
      </tp>
      <tp>
        <v>4103134885.9899998</v>
        <stp/>
        <stp>EM_S_STM07_IS</stp>
        <stp>4</stp>
        <stp>000767.SZ</stp>
        <stp>9</stp>
        <stp>12/31/2011</stp>
        <stp>1</stp>
        <tr r="E306" s="2"/>
      </tp>
      <tp>
        <v>398977123.23000002</v>
        <stp/>
        <stp>EM_S_STM07_IS</stp>
        <stp>4</stp>
        <stp>000752.SZ</stp>
        <stp>9</stp>
        <stp>12/31/2014</stp>
        <stp>1</stp>
        <tr r="K295" s="2"/>
      </tp>
      <tp>
        <v>3122574038.6199999</v>
        <stp/>
        <stp>EM_S_STM07_IS</stp>
        <stp>4</stp>
        <stp>000753.SZ</stp>
        <stp>9</stp>
        <stp>12/31/2015</stp>
        <stp>1</stp>
        <tr r="M296" s="2"/>
      </tp>
      <tp>
        <v>5607058016.3400002</v>
        <stp/>
        <stp>EM_S_STM07_IS</stp>
        <stp>4</stp>
        <stp>000755.SZ</stp>
        <stp>9</stp>
        <stp>12/31/2013</stp>
        <stp>1</stp>
        <tr r="I297" s="2"/>
      </tp>
      <tp>
        <v>2614233634.6199999</v>
        <stp/>
        <stp>EM_S_STM07_IS</stp>
        <stp>4</stp>
        <stp>000756.SZ</stp>
        <stp>9</stp>
        <stp>12/31/2010</stp>
        <stp>1</stp>
        <tr r="C298" s="2"/>
      </tp>
      <tp>
        <v>645324320.84000003</v>
        <stp/>
        <stp>EM_S_STM07_IS</stp>
        <stp>4</stp>
        <stp>000757.SZ</stp>
        <stp>9</stp>
        <stp>12/31/2011</stp>
        <stp>1</stp>
        <tr r="E299" s="2"/>
      </tp>
      <tp>
        <v>10474363158.459999</v>
        <stp/>
        <stp>EM_S_STM07_IS</stp>
        <stp>4</stp>
        <stp>000792.SZ</stp>
        <stp>9</stp>
        <stp>12/31/2014</stp>
        <stp>1</stp>
        <tr r="K321" s="2"/>
      </tp>
      <tp>
        <v>4335548540.7200003</v>
        <stp/>
        <stp>EM_S_STM07_IS</stp>
        <stp>4</stp>
        <stp>000793.SZ</stp>
        <stp>9</stp>
        <stp>12/31/2015</stp>
        <stp>1</stp>
        <tr r="M322" s="2"/>
      </tp>
      <tp>
        <v>888841470.45000005</v>
        <stp/>
        <stp>EM_S_STM07_IS</stp>
        <stp>4</stp>
        <stp>000795.SZ</stp>
        <stp>9</stp>
        <stp>12/31/2013</stp>
        <stp>1</stp>
        <tr r="I323" s="2"/>
      </tp>
      <tp>
        <v>412982087.44</v>
        <stp/>
        <stp>EM_S_STM07_IS</stp>
        <stp>4</stp>
        <stp>000796.SZ</stp>
        <stp>9</stp>
        <stp>12/31/2010</stp>
        <stp>1</stp>
        <tr r="C324" s="2"/>
      </tp>
      <tp>
        <v>1424397812.77</v>
        <stp/>
        <stp>EM_S_STM07_IS</stp>
        <stp>4</stp>
        <stp>000797.SZ</stp>
        <stp>9</stp>
        <stp>12/31/2011</stp>
        <stp>1</stp>
        <tr r="E325" s="2"/>
      </tp>
      <tp>
        <v>3363609891.5100002</v>
        <stp/>
        <stp>EM_S_STM07_IS</stp>
        <stp>4</stp>
        <stp>000782.SZ</stp>
        <stp>9</stp>
        <stp>12/31/2014</stp>
        <stp>1</stp>
        <tr r="K313" s="2"/>
      </tp>
      <tp>
        <v>8499643780.4899998</v>
        <stp/>
        <stp>EM_S_STM07_IS</stp>
        <stp>4</stp>
        <stp>000783.SZ</stp>
        <stp>9</stp>
        <stp>12/31/2015</stp>
        <stp>1</stp>
        <tr r="M314" s="2"/>
      </tp>
      <tp>
        <v>4310086623.1599998</v>
        <stp/>
        <stp>EM_S_STM07_IS</stp>
        <stp>4</stp>
        <stp>000785.SZ</stp>
        <stp>9</stp>
        <stp>12/31/2013</stp>
        <stp>1</stp>
        <tr r="I315" s="2"/>
      </tp>
      <tp>
        <v>4369076808.8900003</v>
        <stp/>
        <stp>EM_S_STM07_IS</stp>
        <stp>4</stp>
        <stp>000786.SZ</stp>
        <stp>9</stp>
        <stp>12/31/2010</stp>
        <stp>1</stp>
        <tr r="C316" s="2"/>
      </tp>
      <tp>
        <v>761524571.01999998</v>
        <stp/>
        <stp>EM_S_STM07_IS</stp>
        <stp>4</stp>
        <stp>600773.SH</stp>
        <stp>9</stp>
        <stp>12/31/2015</stp>
        <stp>1</stp>
        <tr r="M2528" s="2"/>
      </tp>
      <tp>
        <v>918389551</v>
        <stp/>
        <stp>EM_S_STM07_IS</stp>
        <stp>4</stp>
        <stp>600774.SH</stp>
        <stp>9</stp>
        <stp>12/31/2012</stp>
        <stp>1</stp>
        <tr r="G2529" s="2"/>
      </tp>
      <tp>
        <v>2479485127.6900001</v>
        <stp/>
        <stp>EM_S_STM07_IS</stp>
        <stp>4</stp>
        <stp>600775.SH</stp>
        <stp>9</stp>
        <stp>12/31/2013</stp>
        <stp>1</stp>
        <tr r="I2530" s="2"/>
      </tp>
      <tp>
        <v>2727253453.77</v>
        <stp/>
        <stp>EM_S_STM07_IS</stp>
        <stp>4</stp>
        <stp>600776.SH</stp>
        <stp>9</stp>
        <stp>12/31/2010</stp>
        <stp>1</stp>
        <tr r="C2531" s="2"/>
      </tp>
      <tp>
        <v>838753660.08000004</v>
        <stp/>
        <stp>EM_S_STM07_IS</stp>
        <stp>4</stp>
        <stp>600777.SH</stp>
        <stp>9</stp>
        <stp>12/31/2011</stp>
        <stp>1</stp>
        <tr r="E2532" s="2"/>
      </tp>
      <tp>
        <v>762355694.38</v>
        <stp/>
        <stp>EM_S_STM07_IS</stp>
        <stp>4</stp>
        <stp>600763.SH</stp>
        <stp>9</stp>
        <stp>12/31/2015</stp>
        <stp>1</stp>
        <tr r="M2519" s="2"/>
      </tp>
      <tp>
        <v>1331929019.1099999</v>
        <stp/>
        <stp>EM_S_STM07_IS</stp>
        <stp>4</stp>
        <stp>600764.SH</stp>
        <stp>9</stp>
        <stp>12/31/2012</stp>
        <stp>1</stp>
        <tr r="G2520" s="2"/>
      </tp>
      <tp>
        <v>6385857016.4099998</v>
        <stp/>
        <stp>EM_S_STM07_IS</stp>
        <stp>4</stp>
        <stp>600765.SH</stp>
        <stp>9</stp>
        <stp>12/31/2013</stp>
        <stp>1</stp>
        <tr r="I2521" s="2"/>
      </tp>
      <tp>
        <v>83885336.689999998</v>
        <stp/>
        <stp>EM_S_STM07_IS</stp>
        <stp>4</stp>
        <stp>600766.SH</stp>
        <stp>9</stp>
        <stp>12/31/2010</stp>
        <stp>1</stp>
        <tr r="C2522" s="2"/>
      </tp>
      <tp>
        <v>334585628.75</v>
        <stp/>
        <stp>EM_S_STM07_IS</stp>
        <stp>4</stp>
        <stp>600767.SH</stp>
        <stp>9</stp>
        <stp>12/31/2011</stp>
        <stp>1</stp>
        <tr r="E2523" s="2"/>
      </tp>
      <tp>
        <v>13128475.390000001</v>
        <stp/>
        <stp>EM_S_STM07_IS</stp>
        <stp>4</stp>
        <stp>600753.SH</stp>
        <stp>9</stp>
        <stp>12/31/2015</stp>
        <stp>1</stp>
        <tr r="M2510" s="2"/>
      </tp>
      <tp>
        <v>2335992197.5900002</v>
        <stp/>
        <stp>EM_S_STM07_IS</stp>
        <stp>4</stp>
        <stp>600754.SH</stp>
        <stp>9</stp>
        <stp>12/31/2012</stp>
        <stp>1</stp>
        <tr r="G2511" s="2"/>
      </tp>
      <tp>
        <v>49068478715.699997</v>
        <stp/>
        <stp>EM_S_STM07_IS</stp>
        <stp>4</stp>
        <stp>600755.SH</stp>
        <stp>9</stp>
        <stp>12/31/2013</stp>
        <stp>1</stp>
        <tr r="I2512" s="2"/>
      </tp>
      <tp>
        <v>448418458.52999997</v>
        <stp/>
        <stp>EM_S_STM07_IS</stp>
        <stp>4</stp>
        <stp>600756.SH</stp>
        <stp>9</stp>
        <stp>12/31/2010</stp>
        <stp>1</stp>
        <tr r="C2513" s="2"/>
      </tp>
      <tp>
        <v>2611228925.25</v>
        <stp/>
        <stp>EM_S_STM07_IS</stp>
        <stp>4</stp>
        <stp>600757.SH</stp>
        <stp>9</stp>
        <stp>12/31/2011</stp>
        <stp>1</stp>
        <tr r="E2514" s="2"/>
      </tp>
      <tp>
        <v>11273375890.200001</v>
        <stp/>
        <stp>EM_S_STM07_IS</stp>
        <stp>4</stp>
        <stp>600742.SH</stp>
        <stp>9</stp>
        <stp>12/31/2014</stp>
        <stp>1</stp>
        <tr r="K2500" s="2"/>
      </tp>
      <tp>
        <v>7449002419.7399998</v>
        <stp/>
        <stp>EM_S_STM07_IS</stp>
        <stp>4</stp>
        <stp>600743.SH</stp>
        <stp>9</stp>
        <stp>12/31/2015</stp>
        <stp>1</stp>
        <tr r="M2501" s="2"/>
      </tp>
      <tp>
        <v>8095294077.79</v>
        <stp/>
        <stp>EM_S_STM07_IS</stp>
        <stp>4</stp>
        <stp>600744.SH</stp>
        <stp>9</stp>
        <stp>12/31/2012</stp>
        <stp>1</stp>
        <tr r="G2502" s="2"/>
      </tp>
      <tp>
        <v>2367796089.5799999</v>
        <stp/>
        <stp>EM_S_STM07_IS</stp>
        <stp>4</stp>
        <stp>600745.SH</stp>
        <stp>9</stp>
        <stp>12/31/2013</stp>
        <stp>1</stp>
        <tr r="I2503" s="2"/>
      </tp>
      <tp>
        <v>785759220.20000005</v>
        <stp/>
        <stp>EM_S_STM07_IS</stp>
        <stp>4</stp>
        <stp>600746.SH</stp>
        <stp>9</stp>
        <stp>12/31/2010</stp>
        <stp>1</stp>
        <tr r="C2504" s="2"/>
      </tp>
      <tp>
        <v>620317990.16999996</v>
        <stp/>
        <stp>EM_S_STM07_IS</stp>
        <stp>4</stp>
        <stp>600747.SH</stp>
        <stp>9</stp>
        <stp>12/31/2011</stp>
        <stp>1</stp>
        <tr r="E2505" s="2"/>
      </tp>
      <tp>
        <v>163473202.66999999</v>
        <stp/>
        <stp>EM_S_STM07_IS</stp>
        <stp>4</stp>
        <stp>600732.SH</stp>
        <stp>9</stp>
        <stp>12/31/2014</stp>
        <stp>1</stp>
        <tr r="K2490" s="2"/>
      </tp>
      <tp>
        <v>10649737.550000001</v>
        <stp/>
        <stp>EM_S_STM07_IS</stp>
        <stp>4</stp>
        <stp>600733.SH</stp>
        <stp>9</stp>
        <stp>12/31/2015</stp>
        <stp>1</stp>
        <tr r="M2491" s="2"/>
      </tp>
      <tp>
        <v>135446702.83000001</v>
        <stp/>
        <stp>EM_S_STM07_IS</stp>
        <stp>4</stp>
        <stp>600734.SH</stp>
        <stp>9</stp>
        <stp>12/31/2012</stp>
        <stp>1</stp>
        <tr r="G2492" s="2"/>
      </tp>
      <tp>
        <v>1339800748.23</v>
        <stp/>
        <stp>EM_S_STM07_IS</stp>
        <stp>4</stp>
        <stp>600735.SH</stp>
        <stp>9</stp>
        <stp>12/31/2013</stp>
        <stp>1</stp>
        <tr r="I2493" s="2"/>
      </tp>
      <tp>
        <v>4844659732.1099997</v>
        <stp/>
        <stp>EM_S_STM07_IS</stp>
        <stp>4</stp>
        <stp>600736.SH</stp>
        <stp>9</stp>
        <stp>12/31/2010</stp>
        <stp>1</stp>
        <tr r="C2494" s="2"/>
      </tp>
      <tp>
        <v>4998459301.1300001</v>
        <stp/>
        <stp>EM_S_STM07_IS</stp>
        <stp>4</stp>
        <stp>600737.SH</stp>
        <stp>9</stp>
        <stp>12/31/2011</stp>
        <stp>1</stp>
        <tr r="E2495" s="2"/>
      </tp>
      <tp>
        <v>1407825411.5999999</v>
        <stp/>
        <stp>EM_S_STM07_IS</stp>
        <stp>4</stp>
        <stp>600722.SH</stp>
        <stp>9</stp>
        <stp>12/31/2014</stp>
        <stp>1</stp>
        <tr r="K2480" s="2"/>
      </tp>
      <tp>
        <v>10935864225.9</v>
        <stp/>
        <stp>EM_S_STM07_IS</stp>
        <stp>4</stp>
        <stp>600723.SH</stp>
        <stp>9</stp>
        <stp>12/31/2015</stp>
        <stp>1</stp>
        <tr r="M2481" s="2"/>
      </tp>
      <tp>
        <v>5186565280.4700003</v>
        <stp/>
        <stp>EM_S_STM07_IS</stp>
        <stp>4</stp>
        <stp>600724.SH</stp>
        <stp>9</stp>
        <stp>12/31/2012</stp>
        <stp>1</stp>
        <tr r="G2482" s="2"/>
      </tp>
      <tp>
        <v>8474009692.3199997</v>
        <stp/>
        <stp>EM_S_STM07_IS</stp>
        <stp>4</stp>
        <stp>600725.SH</stp>
        <stp>9</stp>
        <stp>12/31/2013</stp>
        <stp>1</stp>
        <tr r="I2483" s="2"/>
      </tp>
      <tp>
        <v>8219305464</v>
        <stp/>
        <stp>EM_S_STM07_IS</stp>
        <stp>4</stp>
        <stp>600726.SH</stp>
        <stp>9</stp>
        <stp>12/31/2010</stp>
        <stp>1</stp>
        <tr r="C2484" s="2"/>
      </tp>
      <tp>
        <v>810178348.76999998</v>
        <stp/>
        <stp>EM_S_STM07_IS</stp>
        <stp>4</stp>
        <stp>600727.SH</stp>
        <stp>9</stp>
        <stp>12/31/2011</stp>
        <stp>1</stp>
        <tr r="E2485" s="2"/>
      </tp>
      <tp>
        <v>2497480916.29</v>
        <stp/>
        <stp>EM_S_STM07_IS</stp>
        <stp>4</stp>
        <stp>600712.SH</stp>
        <stp>9</stp>
        <stp>12/31/2014</stp>
        <stp>1</stp>
        <tr r="K2470" s="2"/>
      </tp>
      <tp>
        <v>24813087318.02</v>
        <stp/>
        <stp>EM_S_STM07_IS</stp>
        <stp>4</stp>
        <stp>600713.SH</stp>
        <stp>9</stp>
        <stp>12/31/2015</stp>
        <stp>1</stp>
        <tr r="M2471" s="2"/>
      </tp>
      <tp>
        <v>512741283.13</v>
        <stp/>
        <stp>EM_S_STM07_IS</stp>
        <stp>4</stp>
        <stp>600714.SH</stp>
        <stp>9</stp>
        <stp>12/31/2012</stp>
        <stp>1</stp>
        <tr r="G2472" s="2"/>
      </tp>
      <tp>
        <v>53475412.43</v>
        <stp/>
        <stp>EM_S_STM07_IS</stp>
        <stp>4</stp>
        <stp>600715.SH</stp>
        <stp>9</stp>
        <stp>12/31/2013</stp>
        <stp>1</stp>
        <tr r="I2473" s="2"/>
      </tp>
      <tp>
        <v>1109994661.5</v>
        <stp/>
        <stp>EM_S_STM07_IS</stp>
        <stp>4</stp>
        <stp>600716.SH</stp>
        <stp>9</stp>
        <stp>12/31/2010</stp>
        <stp>1</stp>
        <tr r="C2474" s="2"/>
      </tp>
      <tp>
        <v>12723112480.030001</v>
        <stp/>
        <stp>EM_S_STM07_IS</stp>
        <stp>4</stp>
        <stp>600717.SH</stp>
        <stp>9</stp>
        <stp>12/31/2011</stp>
        <stp>1</stp>
        <tr r="E2475" s="2"/>
      </tp>
      <tp>
        <v>1444983261.78</v>
        <stp/>
        <stp>EM_S_STM07_IS</stp>
        <stp>4</stp>
        <stp>600702.SH</stp>
        <stp>9</stp>
        <stp>12/31/2014</stp>
        <stp>1</stp>
        <tr r="K2461" s="2"/>
      </tp>
      <tp>
        <v>4858253802.0900002</v>
        <stp/>
        <stp>EM_S_STM07_IS</stp>
        <stp>4</stp>
        <stp>600703.SH</stp>
        <stp>9</stp>
        <stp>12/31/2015</stp>
        <stp>1</stp>
        <tr r="M2462" s="2"/>
      </tp>
      <tp>
        <v>39490976830.769997</v>
        <stp/>
        <stp>EM_S_STM07_IS</stp>
        <stp>4</stp>
        <stp>600704.SH</stp>
        <stp>9</stp>
        <stp>12/31/2012</stp>
        <stp>1</stp>
        <tr r="G2463" s="2"/>
      </tp>
      <tp>
        <v>1878491561.24</v>
        <stp/>
        <stp>EM_S_STM07_IS</stp>
        <stp>4</stp>
        <stp>600705.SH</stp>
        <stp>9</stp>
        <stp>12/31/2013</stp>
        <stp>1</stp>
        <tr r="I2464" s="2"/>
      </tp>
      <tp>
        <v>28927936.420000002</v>
        <stp/>
        <stp>EM_S_STM07_IS</stp>
        <stp>4</stp>
        <stp>600706.SH</stp>
        <stp>9</stp>
        <stp>12/31/2010</stp>
        <stp>1</stp>
        <tr r="C2465" s="2"/>
      </tp>
      <tp>
        <v>357689810.32999998</v>
        <stp/>
        <stp>EM_S_STM07_IS</stp>
        <stp>4</stp>
        <stp>600707.SH</stp>
        <stp>9</stp>
        <stp>12/31/2011</stp>
        <stp>1</stp>
        <tr r="E2466" s="2"/>
      </tp>
      <tp>
        <v>4886102450.1400003</v>
        <stp/>
        <stp>EM_S_STM07_IS</stp>
        <stp>4</stp>
        <stp>600792.SH</stp>
        <stp>9</stp>
        <stp>12/31/2014</stp>
        <stp>1</stp>
        <tr r="K2545" s="2"/>
      </tp>
      <tp>
        <v>13687663.359999999</v>
        <stp/>
        <stp>EM_S_STM07_IS</stp>
        <stp>4</stp>
        <stp>600793.SH</stp>
        <stp>9</stp>
        <stp>12/31/2015</stp>
        <stp>1</stp>
        <tr r="M2546" s="2"/>
      </tp>
      <tp>
        <v>371895265.37</v>
        <stp/>
        <stp>EM_S_STM07_IS</stp>
        <stp>4</stp>
        <stp>600794.SH</stp>
        <stp>9</stp>
        <stp>12/31/2012</stp>
        <stp>1</stp>
        <tr r="G2547" s="2"/>
      </tp>
      <tp>
        <v>66306847585.43</v>
        <stp/>
        <stp>EM_S_STM07_IS</stp>
        <stp>4</stp>
        <stp>600795.SH</stp>
        <stp>9</stp>
        <stp>12/31/2013</stp>
        <stp>1</stp>
        <tr r="I2548" s="2"/>
      </tp>
      <tp>
        <v>431994267.10000002</v>
        <stp/>
        <stp>EM_S_STM07_IS</stp>
        <stp>4</stp>
        <stp>600796.SH</stp>
        <stp>9</stp>
        <stp>12/31/2010</stp>
        <stp>1</stp>
        <tr r="C2549" s="2"/>
      </tp>
      <tp>
        <v>5873268635.1599998</v>
        <stp/>
        <stp>EM_S_STM07_IS</stp>
        <stp>4</stp>
        <stp>600797.SH</stp>
        <stp>9</stp>
        <stp>12/31/2011</stp>
        <stp>1</stp>
        <tr r="E2550" s="2"/>
      </tp>
      <tp>
        <v>32370294029</v>
        <stp/>
        <stp>EM_S_STM07_IS</stp>
        <stp>4</stp>
        <stp>600782.SH</stp>
        <stp>9</stp>
        <stp>12/31/2014</stp>
        <stp>1</stp>
        <tr r="K2537" s="2"/>
      </tp>
      <tp>
        <v>190698989.18000001</v>
        <stp/>
        <stp>EM_S_STM07_IS</stp>
        <stp>4</stp>
        <stp>600783.SH</stp>
        <stp>9</stp>
        <stp>12/31/2015</stp>
        <stp>1</stp>
        <tr r="M2538" s="2"/>
      </tp>
      <tp>
        <v>4580291170.9499998</v>
        <stp/>
        <stp>EM_S_STM07_IS</stp>
        <stp>4</stp>
        <stp>600784.SH</stp>
        <stp>9</stp>
        <stp>12/31/2012</stp>
        <stp>1</stp>
        <tr r="G2539" s="2"/>
      </tp>
      <tp>
        <v>6604959299.6499996</v>
        <stp/>
        <stp>EM_S_STM07_IS</stp>
        <stp>4</stp>
        <stp>600785.SH</stp>
        <stp>9</stp>
        <stp>12/31/2013</stp>
        <stp>1</stp>
        <tr r="I2540" s="2"/>
      </tp>
      <tp>
        <v>23412940006.849998</v>
        <stp/>
        <stp>EM_S_STM07_IS</stp>
        <stp>4</stp>
        <stp>600787.SH</stp>
        <stp>9</stp>
        <stp>12/31/2011</stp>
        <stp>1</stp>
        <tr r="E2541" s="2"/>
      </tp>
      <tp>
        <v>1440909150.04</v>
        <stp/>
        <stp>EM_S_STM07_IS</stp>
        <stp>4</stp>
        <stp>000032.SZ</stp>
        <stp>9</stp>
        <stp>12/31/2014</stp>
        <stp>1</stp>
        <tr r="K33" s="2"/>
      </tp>
      <tp>
        <v>117170530.63</v>
        <stp/>
        <stp>EM_S_STM07_IS</stp>
        <stp>4</stp>
        <stp>000033.SZ</stp>
        <stp>9</stp>
        <stp>12/31/2015</stp>
        <stp>1</stp>
        <tr r="M34" s="2"/>
      </tp>
      <tp>
        <v>457288568.49000001</v>
        <stp/>
        <stp>EM_S_STM07_IS</stp>
        <stp>4</stp>
        <stp>000034.SZ</stp>
        <stp>9</stp>
        <stp>12/31/2012</stp>
        <stp>1</stp>
        <tr r="G35" s="2"/>
      </tp>
      <tp>
        <v>40922834.899999999</v>
        <stp/>
        <stp>EM_S_STM07_IS</stp>
        <stp>4</stp>
        <stp>000035.SZ</stp>
        <stp>9</stp>
        <stp>12/31/2013</stp>
        <stp>1</stp>
        <tr r="I36" s="2"/>
      </tp>
      <tp>
        <v>1115387299.6900001</v>
        <stp/>
        <stp>EM_S_STM07_IS</stp>
        <stp>4</stp>
        <stp>000036.SZ</stp>
        <stp>9</stp>
        <stp>12/31/2010</stp>
        <stp>1</stp>
        <tr r="C37" s="2"/>
      </tp>
      <tp>
        <v>2415817730.3499999</v>
        <stp/>
        <stp>EM_S_STM07_IS</stp>
        <stp>4</stp>
        <stp>000037.SZ</stp>
        <stp>9</stp>
        <stp>12/31/2011</stp>
        <stp>1</stp>
        <tr r="E38" s="2"/>
      </tp>
      <tp>
        <v>2548844392.48</v>
        <stp/>
        <stp>EM_S_STM07_IS</stp>
        <stp>4</stp>
        <stp>300002.SZ</stp>
        <stp>9</stp>
        <stp>12/31/2014</stp>
        <stp>1</stp>
        <tr r="K1299" s="2"/>
      </tp>
      <tp>
        <v>2768717463.8099999</v>
        <stp/>
        <stp>EM_S_STM07_IS</stp>
        <stp>4</stp>
        <stp>300003.SZ</stp>
        <stp>9</stp>
        <stp>12/31/2015</stp>
        <stp>1</stp>
        <tr r="M1300" s="2"/>
      </tp>
      <tp>
        <v>347316586.81</v>
        <stp/>
        <stp>EM_S_STM07_IS</stp>
        <stp>4</stp>
        <stp>300004.SZ</stp>
        <stp>9</stp>
        <stp>12/31/2012</stp>
        <stp>1</stp>
        <tr r="G1301" s="2"/>
      </tp>
      <tp>
        <v>1445348131</v>
        <stp/>
        <stp>EM_S_STM07_IS</stp>
        <stp>4</stp>
        <stp>300005.SZ</stp>
        <stp>9</stp>
        <stp>12/31/2013</stp>
        <stp>1</stp>
        <tr r="I1302" s="2"/>
      </tp>
      <tp>
        <v>377648123.79000002</v>
        <stp/>
        <stp>EM_S_STM07_IS</stp>
        <stp>4</stp>
        <stp>300006.SZ</stp>
        <stp>9</stp>
        <stp>12/31/2010</stp>
        <stp>1</stp>
        <tr r="C1303" s="2"/>
      </tp>
      <tp>
        <v>261311217.63</v>
        <stp/>
        <stp>EM_S_STM07_IS</stp>
        <stp>4</stp>
        <stp>300007.SZ</stp>
        <stp>9</stp>
        <stp>12/31/2011</stp>
        <stp>1</stp>
        <tr r="E1304" s="2"/>
      </tp>
      <tp>
        <v>1804766176.3099999</v>
        <stp/>
        <stp>EM_S_STM07_IS</stp>
        <stp>4</stp>
        <stp>000022.SZ</stp>
        <stp>9</stp>
        <stp>12/31/2014</stp>
        <stp>1</stp>
        <tr r="K24" s="2"/>
      </tp>
      <tp>
        <v>1037804110.0599999</v>
        <stp/>
        <stp>EM_S_STM07_IS</stp>
        <stp>4</stp>
        <stp>000023.SZ</stp>
        <stp>9</stp>
        <stp>12/31/2015</stp>
        <stp>1</stp>
        <tr r="M25" s="2"/>
      </tp>
      <tp>
        <v>486729308.18000001</v>
        <stp/>
        <stp>EM_S_STM07_IS</stp>
        <stp>4</stp>
        <stp>000025.SZ</stp>
        <stp>9</stp>
        <stp>12/31/2013</stp>
        <stp>1</stp>
        <tr r="I26" s="2"/>
      </tp>
      <tp>
        <v>1780754430.95</v>
        <stp/>
        <stp>EM_S_STM07_IS</stp>
        <stp>4</stp>
        <stp>000026.SZ</stp>
        <stp>9</stp>
        <stp>12/31/2010</stp>
        <stp>1</stp>
        <tr r="C27" s="2"/>
      </tp>
      <tp>
        <v>14387018543.15</v>
        <stp/>
        <stp>EM_S_STM07_IS</stp>
        <stp>4</stp>
        <stp>000027.SZ</stp>
        <stp>9</stp>
        <stp>12/31/2011</stp>
        <stp>1</stp>
        <tr r="E28" s="2"/>
      </tp>
      <tp>
        <v>926045514.71000004</v>
        <stp/>
        <stp>EM_S_STM07_IS</stp>
        <stp>4</stp>
        <stp>300012.SZ</stp>
        <stp>9</stp>
        <stp>12/31/2014</stp>
        <stp>1</stp>
        <tr r="K1309" s="2"/>
      </tp>
      <tp>
        <v>590274020.12</v>
        <stp/>
        <stp>EM_S_STM07_IS</stp>
        <stp>4</stp>
        <stp>300013.SZ</stp>
        <stp>9</stp>
        <stp>12/31/2015</stp>
        <stp>1</stp>
        <tr r="M1310" s="2"/>
      </tp>
      <tp>
        <v>606097650.34000003</v>
        <stp/>
        <stp>EM_S_STM07_IS</stp>
        <stp>4</stp>
        <stp>300014.SZ</stp>
        <stp>9</stp>
        <stp>12/31/2012</stp>
        <stp>1</stp>
        <tr r="G1311" s="2"/>
      </tp>
      <tp>
        <v>1984967287.3099999</v>
        <stp/>
        <stp>EM_S_STM07_IS</stp>
        <stp>4</stp>
        <stp>300015.SZ</stp>
        <stp>9</stp>
        <stp>12/31/2013</stp>
        <stp>1</stp>
        <tr r="I1312" s="2"/>
      </tp>
      <tp>
        <v>182051933.27000001</v>
        <stp/>
        <stp>EM_S_STM07_IS</stp>
        <stp>4</stp>
        <stp>300016.SZ</stp>
        <stp>9</stp>
        <stp>12/31/2010</stp>
        <stp>1</stp>
        <tr r="C1313" s="2"/>
      </tp>
      <tp>
        <v>542142099.45000005</v>
        <stp/>
        <stp>EM_S_STM07_IS</stp>
        <stp>4</stp>
        <stp>300017.SZ</stp>
        <stp>9</stp>
        <stp>12/31/2011</stp>
        <stp>1</stp>
        <tr r="E1314" s="2"/>
      </tp>
      <tp>
        <v>7044502645</v>
        <stp/>
        <stp>EM_S_STM07_IS</stp>
        <stp>4</stp>
        <stp>000012.SZ</stp>
        <stp>9</stp>
        <stp>12/31/2014</stp>
        <stp>1</stp>
        <tr r="K16" s="2"/>
      </tp>
      <tp>
        <v>421309533.93000001</v>
        <stp/>
        <stp>EM_S_STM07_IS</stp>
        <stp>4</stp>
        <stp>000014.SZ</stp>
        <stp>9</stp>
        <stp>12/31/2012</stp>
        <stp>1</stp>
        <tr r="G17" s="2"/>
      </tp>
      <tp>
        <v>17111454066.34</v>
        <stp/>
        <stp>EM_S_STM07_IS</stp>
        <stp>4</stp>
        <stp>000016.SZ</stp>
        <stp>9</stp>
        <stp>12/31/2010</stp>
        <stp>1</stp>
        <tr r="C18" s="2"/>
      </tp>
      <tp>
        <v>321043570.33999997</v>
        <stp/>
        <stp>EM_S_STM07_IS</stp>
        <stp>4</stp>
        <stp>000017.SZ</stp>
        <stp>9</stp>
        <stp>12/31/2011</stp>
        <stp>1</stp>
        <tr r="E19" s="2"/>
      </tp>
      <tp>
        <v>3897486404.5900002</v>
        <stp/>
        <stp>EM_S_STM07_IS</stp>
        <stp>4</stp>
        <stp>300022.SZ</stp>
        <stp>9</stp>
        <stp>12/31/2014</stp>
        <stp>1</stp>
        <tr r="K1319" s="2"/>
      </tp>
      <tp>
        <v>332773585.93000001</v>
        <stp/>
        <stp>EM_S_STM07_IS</stp>
        <stp>4</stp>
        <stp>300023.SZ</stp>
        <stp>9</stp>
        <stp>12/31/2015</stp>
        <stp>1</stp>
        <tr r="M1320" s="2"/>
      </tp>
      <tp>
        <v>1044419979.13</v>
        <stp/>
        <stp>EM_S_STM07_IS</stp>
        <stp>4</stp>
        <stp>300024.SZ</stp>
        <stp>9</stp>
        <stp>12/31/2012</stp>
        <stp>1</stp>
        <tr r="G1321" s="2"/>
      </tp>
      <tp>
        <v>716417047.63999999</v>
        <stp/>
        <stp>EM_S_STM07_IS</stp>
        <stp>4</stp>
        <stp>300025.SZ</stp>
        <stp>9</stp>
        <stp>12/31/2013</stp>
        <stp>1</stp>
        <tr r="I1322" s="2"/>
      </tp>
      <tp>
        <v>383878614.23000002</v>
        <stp/>
        <stp>EM_S_STM07_IS</stp>
        <stp>4</stp>
        <stp>300026.SZ</stp>
        <stp>9</stp>
        <stp>12/31/2010</stp>
        <stp>1</stp>
        <tr r="C1323" s="2"/>
      </tp>
      <tp>
        <v>892383406.70000005</v>
        <stp/>
        <stp>EM_S_STM07_IS</stp>
        <stp>4</stp>
        <stp>300027.SZ</stp>
        <stp>9</stp>
        <stp>12/31/2011</stp>
        <stp>1</stp>
        <tr r="E1324" s="2"/>
      </tp>
      <tp>
        <v>146388004498.44</v>
        <stp/>
        <stp>EM_S_STM07_IS</stp>
        <stp>4</stp>
        <stp>000002.SZ</stp>
        <stp>9</stp>
        <stp>12/31/2014</stp>
        <stp>1</stp>
        <tr r="K7" s="2"/>
      </tp>
      <tp>
        <v>97363301.609999999</v>
        <stp/>
        <stp>EM_S_STM07_IS</stp>
        <stp>4</stp>
        <stp>000004.SZ</stp>
        <stp>9</stp>
        <stp>12/31/2012</stp>
        <stp>1</stp>
        <tr r="G8" s="2"/>
      </tp>
      <tp>
        <v>52061702.689999998</v>
        <stp/>
        <stp>EM_S_STM07_IS</stp>
        <stp>4</stp>
        <stp>000005.SZ</stp>
        <stp>9</stp>
        <stp>12/31/2013</stp>
        <stp>1</stp>
        <tr r="I9" s="2"/>
      </tp>
      <tp>
        <v>2338734540.6799998</v>
        <stp/>
        <stp>EM_S_STM07_IS</stp>
        <stp>4</stp>
        <stp>000006.SZ</stp>
        <stp>9</stp>
        <stp>12/31/2010</stp>
        <stp>1</stp>
        <tr r="C10" s="2"/>
      </tp>
      <tp>
        <v>165339523.28999999</v>
        <stp/>
        <stp>EM_S_STM07_IS</stp>
        <stp>4</stp>
        <stp>000007.SZ</stp>
        <stp>9</stp>
        <stp>12/31/2011</stp>
        <stp>1</stp>
        <tr r="E11" s="2"/>
      </tp>
      <tp>
        <v>1226575982.47</v>
        <stp/>
        <stp>EM_S_STM07_IS</stp>
        <stp>4</stp>
        <stp>300032.SZ</stp>
        <stp>9</stp>
        <stp>12/31/2014</stp>
        <stp>1</stp>
        <tr r="K1329" s="2"/>
      </tp>
      <tp>
        <v>1441944901.9400001</v>
        <stp/>
        <stp>EM_S_STM07_IS</stp>
        <stp>4</stp>
        <stp>300033.SZ</stp>
        <stp>9</stp>
        <stp>12/31/2015</stp>
        <stp>1</stp>
        <tr r="M1330" s="2"/>
      </tp>
      <tp>
        <v>455841075</v>
        <stp/>
        <stp>EM_S_STM07_IS</stp>
        <stp>4</stp>
        <stp>300034.SZ</stp>
        <stp>9</stp>
        <stp>12/31/2012</stp>
        <stp>1</stp>
        <tr r="G1331" s="2"/>
      </tp>
      <tp>
        <v>255726152.66999999</v>
        <stp/>
        <stp>EM_S_STM07_IS</stp>
        <stp>4</stp>
        <stp>300035.SZ</stp>
        <stp>9</stp>
        <stp>12/31/2013</stp>
        <stp>1</stp>
        <tr r="I1332" s="2"/>
      </tp>
      <tp>
        <v>202537982.90000001</v>
        <stp/>
        <stp>EM_S_STM07_IS</stp>
        <stp>4</stp>
        <stp>300036.SZ</stp>
        <stp>9</stp>
        <stp>12/31/2010</stp>
        <stp>1</stp>
        <tr r="C1333" s="2"/>
      </tp>
      <tp>
        <v>654283748.86000001</v>
        <stp/>
        <stp>EM_S_STM07_IS</stp>
        <stp>4</stp>
        <stp>300037.SZ</stp>
        <stp>9</stp>
        <stp>12/31/2011</stp>
        <stp>1</stp>
        <tr r="E1334" s="2"/>
      </tp>
      <tp>
        <v>211017955.50999999</v>
        <stp/>
        <stp>EM_S_STM07_IS</stp>
        <stp>4</stp>
        <stp>300042.SZ</stp>
        <stp>9</stp>
        <stp>12/31/2014</stp>
        <stp>1</stp>
        <tr r="K1339" s="2"/>
      </tp>
      <tp>
        <v>1672660686.3499999</v>
        <stp/>
        <stp>EM_S_STM07_IS</stp>
        <stp>4</stp>
        <stp>300043.SZ</stp>
        <stp>9</stp>
        <stp>12/31/2015</stp>
        <stp>1</stp>
        <tr r="M1340" s="2"/>
      </tp>
      <tp>
        <v>313729232.38</v>
        <stp/>
        <stp>EM_S_STM07_IS</stp>
        <stp>4</stp>
        <stp>300044.SZ</stp>
        <stp>9</stp>
        <stp>12/31/2012</stp>
        <stp>1</stp>
        <tr r="G1341" s="2"/>
      </tp>
      <tp>
        <v>303700133.49000001</v>
        <stp/>
        <stp>EM_S_STM07_IS</stp>
        <stp>4</stp>
        <stp>300045.SZ</stp>
        <stp>9</stp>
        <stp>12/31/2013</stp>
        <stp>1</stp>
        <tr r="I1342" s="2"/>
      </tp>
      <tp>
        <v>267419337.58000001</v>
        <stp/>
        <stp>EM_S_STM07_IS</stp>
        <stp>4</stp>
        <stp>300046.SZ</stp>
        <stp>9</stp>
        <stp>12/31/2010</stp>
        <stp>1</stp>
        <tr r="C1343" s="2"/>
      </tp>
      <tp>
        <v>417445269.73000002</v>
        <stp/>
        <stp>EM_S_STM07_IS</stp>
        <stp>4</stp>
        <stp>300047.SZ</stp>
        <stp>9</stp>
        <stp>12/31/2011</stp>
        <stp>1</stp>
        <tr r="E1344" s="2"/>
      </tp>
      <tp>
        <v>2668292318.0300002</v>
        <stp/>
        <stp>EM_S_STM07_IS</stp>
        <stp>4</stp>
        <stp>000062.SZ</stp>
        <stp>9</stp>
        <stp>12/31/2014</stp>
        <stp>1</stp>
        <tr r="K55" s="2"/>
      </tp>
      <tp>
        <v>100186389000</v>
        <stp/>
        <stp>EM_S_STM07_IS</stp>
        <stp>4</stp>
        <stp>000063.SZ</stp>
        <stp>9</stp>
        <stp>12/31/2015</stp>
        <stp>1</stp>
        <tr r="M56" s="2"/>
      </tp>
      <tp>
        <v>2958256940.98</v>
        <stp/>
        <stp>EM_S_STM07_IS</stp>
        <stp>4</stp>
        <stp>000065.SZ</stp>
        <stp>9</stp>
        <stp>12/31/2013</stp>
        <stp>1</stp>
        <tr r="I57" s="2"/>
      </tp>
      <tp>
        <v>83444429081.600006</v>
        <stp/>
        <stp>EM_S_STM07_IS</stp>
        <stp>4</stp>
        <stp>000066.SZ</stp>
        <stp>9</stp>
        <stp>12/31/2010</stp>
        <stp>1</stp>
        <tr r="C58" s="2"/>
      </tp>
      <tp>
        <v>489527552.74000001</v>
        <stp/>
        <stp>EM_S_STM07_IS</stp>
        <stp>4</stp>
        <stp>300052.SZ</stp>
        <stp>9</stp>
        <stp>12/31/2014</stp>
        <stp>1</stp>
        <tr r="K1349" s="2"/>
      </tp>
      <tp>
        <v>388817482.85000002</v>
        <stp/>
        <stp>EM_S_STM07_IS</stp>
        <stp>4</stp>
        <stp>300053.SZ</stp>
        <stp>9</stp>
        <stp>12/31/2015</stp>
        <stp>1</stp>
        <tr r="M1350" s="2"/>
      </tp>
      <tp>
        <v>316505558.36000001</v>
        <stp/>
        <stp>EM_S_STM07_IS</stp>
        <stp>4</stp>
        <stp>300054.SZ</stp>
        <stp>9</stp>
        <stp>12/31/2012</stp>
        <stp>1</stp>
        <tr r="G1351" s="2"/>
      </tp>
      <tp>
        <v>771990269.46000004</v>
        <stp/>
        <stp>EM_S_STM07_IS</stp>
        <stp>4</stp>
        <stp>300055.SZ</stp>
        <stp>9</stp>
        <stp>12/31/2013</stp>
        <stp>1</stp>
        <tr r="I1352" s="2"/>
      </tp>
      <tp>
        <v>170668939.18000001</v>
        <stp/>
        <stp>EM_S_STM07_IS</stp>
        <stp>4</stp>
        <stp>300056.SZ</stp>
        <stp>9</stp>
        <stp>12/31/2010</stp>
        <stp>1</stp>
        <tr r="C1353" s="2"/>
      </tp>
      <tp>
        <v>630491802.78999996</v>
        <stp/>
        <stp>EM_S_STM07_IS</stp>
        <stp>4</stp>
        <stp>300057.SZ</stp>
        <stp>9</stp>
        <stp>12/31/2011</stp>
        <stp>1</stp>
        <tr r="E1354" s="2"/>
      </tp>
      <tp>
        <v>1747620845.74</v>
        <stp/>
        <stp>EM_S_STM07_IS</stp>
        <stp>4</stp>
        <stp>000055.SZ</stp>
        <stp>9</stp>
        <stp>12/31/2013</stp>
        <stp>1</stp>
        <tr r="I49" s="2"/>
      </tp>
      <tp>
        <v>18312004.920000002</v>
        <stp/>
        <stp>EM_S_STM07_IS</stp>
        <stp>4</stp>
        <stp>000056.SZ</stp>
        <stp>9</stp>
        <stp>12/31/2010</stp>
        <stp>1</stp>
        <tr r="C50" s="2"/>
      </tp>
      <tp>
        <v>457528772.93000001</v>
        <stp/>
        <stp>EM_S_STM07_IS</stp>
        <stp>4</stp>
        <stp>300062.SZ</stp>
        <stp>9</stp>
        <stp>12/31/2014</stp>
        <stp>1</stp>
        <tr r="K1358" s="2"/>
      </tp>
      <tp>
        <v>1714069387.6900001</v>
        <stp/>
        <stp>EM_S_STM07_IS</stp>
        <stp>4</stp>
        <stp>300063.SZ</stp>
        <stp>9</stp>
        <stp>12/31/2015</stp>
        <stp>1</stp>
        <tr r="M1359" s="2"/>
      </tp>
      <tp>
        <v>550536596.42999995</v>
        <stp/>
        <stp>EM_S_STM07_IS</stp>
        <stp>4</stp>
        <stp>300064.SZ</stp>
        <stp>9</stp>
        <stp>12/31/2012</stp>
        <stp>1</stp>
        <tr r="G1360" s="2"/>
      </tp>
      <tp>
        <v>358501468.41000003</v>
        <stp/>
        <stp>EM_S_STM07_IS</stp>
        <stp>4</stp>
        <stp>300065.SZ</stp>
        <stp>9</stp>
        <stp>12/31/2013</stp>
        <stp>1</stp>
        <tr r="I1361" s="2"/>
      </tp>
      <tp>
        <v>381313651.62</v>
        <stp/>
        <stp>EM_S_STM07_IS</stp>
        <stp>4</stp>
        <stp>300066.SZ</stp>
        <stp>9</stp>
        <stp>12/31/2010</stp>
        <stp>1</stp>
        <tr r="C1362" s="2"/>
      </tp>
      <tp>
        <v>233813656.33000001</v>
        <stp/>
        <stp>EM_S_STM07_IS</stp>
        <stp>4</stp>
        <stp>300067.SZ</stp>
        <stp>9</stp>
        <stp>12/31/2011</stp>
        <stp>1</stp>
        <tr r="E1363" s="2"/>
      </tp>
      <tp>
        <v>3032802715.7600002</v>
        <stp/>
        <stp>EM_S_STM07_IS</stp>
        <stp>4</stp>
        <stp>000042.SZ</stp>
        <stp>9</stp>
        <stp>12/31/2014</stp>
        <stp>1</stp>
        <tr r="K42" s="2"/>
      </tp>
      <tp>
        <v>5518758979.8999996</v>
        <stp/>
        <stp>EM_S_STM07_IS</stp>
        <stp>4</stp>
        <stp>000043.SZ</stp>
        <stp>9</stp>
        <stp>12/31/2015</stp>
        <stp>1</stp>
        <tr r="M43" s="2"/>
      </tp>
      <tp>
        <v>1131098580.3699999</v>
        <stp/>
        <stp>EM_S_STM07_IS</stp>
        <stp>4</stp>
        <stp>000045.SZ</stp>
        <stp>9</stp>
        <stp>12/31/2013</stp>
        <stp>1</stp>
        <tr r="I44" s="2"/>
      </tp>
      <tp>
        <v>1625136990.9200001</v>
        <stp/>
        <stp>EM_S_STM07_IS</stp>
        <stp>4</stp>
        <stp>000046.SZ</stp>
        <stp>9</stp>
        <stp>12/31/2010</stp>
        <stp>1</stp>
        <tr r="C45" s="2"/>
      </tp>
      <tp>
        <v>3009914536.9499998</v>
        <stp/>
        <stp>EM_S_STM07_IS</stp>
        <stp>4</stp>
        <stp>300072.SZ</stp>
        <stp>9</stp>
        <stp>12/31/2014</stp>
        <stp>1</stp>
        <tr r="K1368" s="2"/>
      </tp>
      <tp>
        <v>860422734.73000002</v>
        <stp/>
        <stp>EM_S_STM07_IS</stp>
        <stp>4</stp>
        <stp>300073.SZ</stp>
        <stp>9</stp>
        <stp>12/31/2015</stp>
        <stp>1</stp>
        <tr r="M1369" s="2"/>
      </tp>
      <tp>
        <v>199440268.69999999</v>
        <stp/>
        <stp>EM_S_STM07_IS</stp>
        <stp>4</stp>
        <stp>300074.SZ</stp>
        <stp>9</stp>
        <stp>12/31/2012</stp>
        <stp>1</stp>
        <tr r="G1370" s="2"/>
      </tp>
      <tp>
        <v>406357113.31999999</v>
        <stp/>
        <stp>EM_S_STM07_IS</stp>
        <stp>4</stp>
        <stp>300075.SZ</stp>
        <stp>9</stp>
        <stp>12/31/2013</stp>
        <stp>1</stp>
        <tr r="I1371" s="2"/>
      </tp>
      <tp>
        <v>239959848.84999999</v>
        <stp/>
        <stp>EM_S_STM07_IS</stp>
        <stp>4</stp>
        <stp>300076.SZ</stp>
        <stp>9</stp>
        <stp>12/31/2010</stp>
        <stp>1</stp>
        <tr r="C1372" s="2"/>
      </tp>
      <tp>
        <v>571376200.87</v>
        <stp/>
        <stp>EM_S_STM07_IS</stp>
        <stp>4</stp>
        <stp>300077.SZ</stp>
        <stp>9</stp>
        <stp>12/31/2011</stp>
        <stp>1</stp>
        <tr r="E1373" s="2"/>
      </tp>
      <tp>
        <v>2883095180.3800001</v>
        <stp/>
        <stp>EM_S_STM07_IS</stp>
        <stp>4</stp>
        <stp>300082.SZ</stp>
        <stp>9</stp>
        <stp>12/31/2014</stp>
        <stp>1</stp>
        <tr r="K1378" s="2"/>
      </tp>
      <tp>
        <v>3566693240.6900001</v>
        <stp/>
        <stp>EM_S_STM07_IS</stp>
        <stp>4</stp>
        <stp>300083.SZ</stp>
        <stp>9</stp>
        <stp>12/31/2015</stp>
        <stp>1</stp>
        <tr r="M1379" s="2"/>
      </tp>
      <tp>
        <v>173019636.59999999</v>
        <stp/>
        <stp>EM_S_STM07_IS</stp>
        <stp>4</stp>
        <stp>300084.SZ</stp>
        <stp>9</stp>
        <stp>12/31/2012</stp>
        <stp>1</stp>
        <tr r="G1380" s="2"/>
      </tp>
      <tp>
        <v>110074729.26000001</v>
        <stp/>
        <stp>EM_S_STM07_IS</stp>
        <stp>4</stp>
        <stp>300085.SZ</stp>
        <stp>9</stp>
        <stp>12/31/2013</stp>
        <stp>1</stp>
        <tr r="I1381" s="2"/>
      </tp>
      <tp>
        <v>314451808.56999999</v>
        <stp/>
        <stp>EM_S_STM07_IS</stp>
        <stp>4</stp>
        <stp>300086.SZ</stp>
        <stp>9</stp>
        <stp>12/31/2010</stp>
        <stp>1</stp>
        <tr r="C1382" s="2"/>
      </tp>
      <tp>
        <v>279089342.67000002</v>
        <stp/>
        <stp>EM_S_STM07_IS</stp>
        <stp>4</stp>
        <stp>300087.SZ</stp>
        <stp>9</stp>
        <stp>12/31/2011</stp>
        <stp>1</stp>
        <tr r="E1383" s="2"/>
      </tp>
      <tp>
        <v>311273922.23000002</v>
        <stp/>
        <stp>EM_S_STM07_IS</stp>
        <stp>4</stp>
        <stp>300092.SZ</stp>
        <stp>9</stp>
        <stp>12/31/2014</stp>
        <stp>1</stp>
        <tr r="K1388" s="2"/>
      </tp>
      <tp>
        <v>349886473.27999997</v>
        <stp/>
        <stp>EM_S_STM07_IS</stp>
        <stp>4</stp>
        <stp>300093.SZ</stp>
        <stp>9</stp>
        <stp>12/31/2015</stp>
        <stp>1</stp>
        <tr r="M1389" s="2"/>
      </tp>
      <tp>
        <v>1452799067.9200001</v>
        <stp/>
        <stp>EM_S_STM07_IS</stp>
        <stp>4</stp>
        <stp>300094.SZ</stp>
        <stp>9</stp>
        <stp>12/31/2012</stp>
        <stp>1</stp>
        <tr r="G1390" s="2"/>
      </tp>
      <tp>
        <v>422710035.47000003</v>
        <stp/>
        <stp>EM_S_STM07_IS</stp>
        <stp>4</stp>
        <stp>300095.SZ</stp>
        <stp>9</stp>
        <stp>12/31/2013</stp>
        <stp>1</stp>
        <tr r="I1391" s="2"/>
      </tp>
      <tp>
        <v>185320054.27000001</v>
        <stp/>
        <stp>EM_S_STM07_IS</stp>
        <stp>4</stp>
        <stp>300096.SZ</stp>
        <stp>9</stp>
        <stp>12/31/2010</stp>
        <stp>1</stp>
        <tr r="C1392" s="2"/>
      </tp>
      <tp>
        <v>117622146.34999999</v>
        <stp/>
        <stp>EM_S_STM07_IS</stp>
        <stp>4</stp>
        <stp>300097.SZ</stp>
        <stp>9</stp>
        <stp>12/31/2011</stp>
        <stp>1</stp>
        <tr r="E1393" s="2"/>
      </tp>
      <tp>
        <v>1380322316.02</v>
        <stp/>
        <stp>EM_S_STM07_IS</stp>
        <stp>4</stp>
        <stp>000096.SZ</stp>
        <stp>9</stp>
        <stp>12/31/2010</stp>
        <stp>1</stp>
        <tr r="C66" s="2"/>
      </tp>
      <tp>
        <v>979743843.49000001</v>
        <stp/>
        <stp>EM_S_STM07_IS</stp>
        <stp>4</stp>
        <stp>600072.SH</stp>
        <stp>9</stp>
        <stp>12/31/2014</stp>
        <stp>1</stp>
        <tr r="K1931" s="2"/>
      </tp>
      <tp>
        <v>12233445661.290001</v>
        <stp/>
        <stp>EM_S_STM07_IS</stp>
        <stp>4</stp>
        <stp>600073.SH</stp>
        <stp>9</stp>
        <stp>12/31/2015</stp>
        <stp>1</stp>
        <tr r="M1932" s="2"/>
      </tp>
      <tp>
        <v>1745421579.5899999</v>
        <stp/>
        <stp>EM_S_STM07_IS</stp>
        <stp>4</stp>
        <stp>600074.SH</stp>
        <stp>9</stp>
        <stp>12/31/2012</stp>
        <stp>1</stp>
        <tr r="G1933" s="2"/>
      </tp>
      <tp>
        <v>3941109111.3699999</v>
        <stp/>
        <stp>EM_S_STM07_IS</stp>
        <stp>4</stp>
        <stp>600075.SH</stp>
        <stp>9</stp>
        <stp>12/31/2013</stp>
        <stp>1</stp>
        <tr r="I1934" s="2"/>
      </tp>
      <tp>
        <v>9738835.2899999991</v>
        <stp/>
        <stp>EM_S_STM07_IS</stp>
        <stp>4</stp>
        <stp>600076.SH</stp>
        <stp>9</stp>
        <stp>12/31/2010</stp>
        <stp>1</stp>
        <tr r="C1935" s="2"/>
      </tp>
      <tp>
        <v>2637267799.9699998</v>
        <stp/>
        <stp>EM_S_STM07_IS</stp>
        <stp>4</stp>
        <stp>600077.SH</stp>
        <stp>9</stp>
        <stp>12/31/2011</stp>
        <stp>1</stp>
        <tr r="E1936" s="2"/>
      </tp>
      <tp>
        <v>4280960954.0799999</v>
        <stp/>
        <stp>EM_S_STM07_IS</stp>
        <stp>4</stp>
        <stp>600062.SH</stp>
        <stp>9</stp>
        <stp>12/31/2014</stp>
        <stp>1</stp>
        <tr r="K1922" s="2"/>
      </tp>
      <tp>
        <v>3484643313.1999998</v>
        <stp/>
        <stp>EM_S_STM07_IS</stp>
        <stp>4</stp>
        <stp>600063.SH</stp>
        <stp>9</stp>
        <stp>12/31/2015</stp>
        <stp>1</stp>
        <tr r="M1923" s="2"/>
      </tp>
      <tp>
        <v>2163458610.9299998</v>
        <stp/>
        <stp>EM_S_STM07_IS</stp>
        <stp>4</stp>
        <stp>600064.SH</stp>
        <stp>9</stp>
        <stp>12/31/2012</stp>
        <stp>1</stp>
        <tr r="G1924" s="2"/>
      </tp>
      <tp>
        <v>13478500120.48</v>
        <stp/>
        <stp>EM_S_STM07_IS</stp>
        <stp>4</stp>
        <stp>600066.SH</stp>
        <stp>9</stp>
        <stp>12/31/2010</stp>
        <stp>1</stp>
        <tr r="C1925" s="2"/>
      </tp>
      <tp>
        <v>9320059100.7900009</v>
        <stp/>
        <stp>EM_S_STM07_IS</stp>
        <stp>4</stp>
        <stp>600067.SH</stp>
        <stp>9</stp>
        <stp>12/31/2011</stp>
        <stp>1</stp>
        <tr r="E1926" s="2"/>
      </tp>
      <tp>
        <v>1759151680.54</v>
        <stp/>
        <stp>EM_S_STM07_IS</stp>
        <stp>4</stp>
        <stp>600052.SH</stp>
        <stp>9</stp>
        <stp>12/31/2014</stp>
        <stp>1</stp>
        <tr r="K1912" s="2"/>
      </tp>
      <tp>
        <v>1123764262.98</v>
        <stp/>
        <stp>EM_S_STM07_IS</stp>
        <stp>4</stp>
        <stp>600053.SH</stp>
        <stp>9</stp>
        <stp>12/31/2015</stp>
        <stp>1</stp>
        <tr r="M1913" s="2"/>
      </tp>
      <tp>
        <v>1841407664.03</v>
        <stp/>
        <stp>EM_S_STM07_IS</stp>
        <stp>4</stp>
        <stp>600054.SH</stp>
        <stp>9</stp>
        <stp>12/31/2012</stp>
        <stp>1</stp>
        <tr r="G1914" s="2"/>
      </tp>
      <tp>
        <v>764680965.39999998</v>
        <stp/>
        <stp>EM_S_STM07_IS</stp>
        <stp>4</stp>
        <stp>600055.SH</stp>
        <stp>9</stp>
        <stp>12/31/2013</stp>
        <stp>1</stp>
        <tr r="I1915" s="2"/>
      </tp>
      <tp>
        <v>6259530625.6999998</v>
        <stp/>
        <stp>EM_S_STM07_IS</stp>
        <stp>4</stp>
        <stp>600056.SH</stp>
        <stp>9</stp>
        <stp>12/31/2010</stp>
        <stp>1</stp>
        <tr r="C1916" s="2"/>
      </tp>
      <tp>
        <v>33934350584.119999</v>
        <stp/>
        <stp>EM_S_STM07_IS</stp>
        <stp>4</stp>
        <stp>600057.SH</stp>
        <stp>9</stp>
        <stp>12/31/2011</stp>
        <stp>1</stp>
        <tr r="E1917" s="2"/>
      </tp>
      <tp>
        <v>2577755028.1100001</v>
        <stp/>
        <stp>EM_S_STM07_IS</stp>
        <stp>4</stp>
        <stp>600033.SH</stp>
        <stp>9</stp>
        <stp>12/31/2015</stp>
        <stp>1</stp>
        <tr r="M1903" s="2"/>
      </tp>
      <tp>
        <v>1010872885</v>
        <stp/>
        <stp>EM_S_STM07_IS</stp>
        <stp>4</stp>
        <stp>600035.SH</stp>
        <stp>9</stp>
        <stp>12/31/2013</stp>
        <stp>1</stp>
        <tr r="I1904" s="2"/>
      </tp>
      <tp>
        <v>71377000000</v>
        <stp/>
        <stp>EM_S_STM07_IS</stp>
        <stp>4</stp>
        <stp>600036.SH</stp>
        <stp>9</stp>
        <stp>12/31/2010</stp>
        <stp>1</stp>
        <tr r="C1905" s="2"/>
      </tp>
      <tp>
        <v>1897836981.9400001</v>
        <stp/>
        <stp>EM_S_STM07_IS</stp>
        <stp>4</stp>
        <stp>600037.SH</stp>
        <stp>9</stp>
        <stp>12/31/2011</stp>
        <stp>1</stp>
        <tr r="E1906" s="2"/>
      </tp>
      <tp>
        <v>51865217366.279999</v>
        <stp/>
        <stp>EM_S_STM07_IS</stp>
        <stp>4</stp>
        <stp>600022.SH</stp>
        <stp>9</stp>
        <stp>12/31/2014</stp>
        <stp>1</stp>
        <tr r="K1895" s="2"/>
      </tp>
      <tp>
        <v>39687933803.849998</v>
        <stp/>
        <stp>EM_S_STM07_IS</stp>
        <stp>4</stp>
        <stp>600023.SH</stp>
        <stp>9</stp>
        <stp>12/31/2015</stp>
        <stp>1</stp>
        <tr r="M1896" s="2"/>
      </tp>
      <tp>
        <v>11409419741.52</v>
        <stp/>
        <stp>EM_S_STM07_IS</stp>
        <stp>4</stp>
        <stp>600026.SH</stp>
        <stp>9</stp>
        <stp>12/31/2010</stp>
        <stp>1</stp>
        <tr r="C1897" s="2"/>
      </tp>
      <tp>
        <v>54490807000</v>
        <stp/>
        <stp>EM_S_STM07_IS</stp>
        <stp>4</stp>
        <stp>600027.SH</stp>
        <stp>9</stp>
        <stp>12/31/2011</stp>
        <stp>1</stp>
        <tr r="E1898" s="2"/>
      </tp>
      <tp>
        <v>2339569536.5999999</v>
        <stp/>
        <stp>EM_S_STM07_IS</stp>
        <stp>4</stp>
        <stp>600012.SH</stp>
        <stp>9</stp>
        <stp>12/31/2014</stp>
        <stp>1</stp>
        <tr r="K1887" s="2"/>
      </tp>
      <tp>
        <v>45219000000</v>
        <stp/>
        <stp>EM_S_STM07_IS</stp>
        <stp>4</stp>
        <stp>600015.SH</stp>
        <stp>9</stp>
        <stp>12/31/2013</stp>
        <stp>1</stp>
        <tr r="I1888" s="2"/>
      </tp>
      <tp>
        <v>54768000000</v>
        <stp/>
        <stp>EM_S_STM07_IS</stp>
        <stp>4</stp>
        <stp>600016.SH</stp>
        <stp>9</stp>
        <stp>12/31/2010</stp>
        <stp>1</stp>
        <tr r="C1889" s="2"/>
      </tp>
      <tp>
        <v>3561769474.8099999</v>
        <stp/>
        <stp>EM_S_STM07_IS</stp>
        <stp>4</stp>
        <stp>600017.SH</stp>
        <stp>9</stp>
        <stp>12/31/2011</stp>
        <stp>1</stp>
        <tr r="E1890" s="2"/>
      </tp>
      <tp>
        <v>4673315397</v>
        <stp/>
        <stp>EM_S_STM07_IS</stp>
        <stp>4</stp>
        <stp>600004.SH</stp>
        <stp>9</stp>
        <stp>12/31/2012</stp>
        <stp>1</stp>
        <tr r="G1879" s="2"/>
      </tp>
      <tp>
        <v>89581302568.610001</v>
        <stp/>
        <stp>EM_S_STM07_IS</stp>
        <stp>4</stp>
        <stp>600005.SH</stp>
        <stp>9</stp>
        <stp>12/31/2013</stp>
        <stp>1</stp>
        <tr r="I1880" s="2"/>
      </tp>
      <tp>
        <v>19800179458.669998</v>
        <stp/>
        <stp>EM_S_STM07_IS</stp>
        <stp>4</stp>
        <stp>600006.SH</stp>
        <stp>9</stp>
        <stp>12/31/2010</stp>
        <stp>1</stp>
        <tr r="C1881" s="2"/>
      </tp>
      <tp>
        <v>1678258878</v>
        <stp/>
        <stp>EM_S_STM07_IS</stp>
        <stp>4</stp>
        <stp>600007.SH</stp>
        <stp>9</stp>
        <stp>12/31/2011</stp>
        <stp>1</stp>
        <tr r="E1882" s="2"/>
      </tp>
      <tp>
        <v>5271291350.2799997</v>
        <stp/>
        <stp>EM_S_STM07_IS</stp>
        <stp>4</stp>
        <stp>600093.SH</stp>
        <stp>9</stp>
        <stp>12/31/2015</stp>
        <stp>1</stp>
        <tr r="M1950" s="2"/>
      </tp>
      <tp>
        <v>1676450139.0799999</v>
        <stp/>
        <stp>EM_S_STM07_IS</stp>
        <stp>4</stp>
        <stp>600094.SH</stp>
        <stp>9</stp>
        <stp>12/31/2012</stp>
        <stp>1</stp>
        <tr r="G1951" s="2"/>
      </tp>
      <tp>
        <v>552760122.53999996</v>
        <stp/>
        <stp>EM_S_STM07_IS</stp>
        <stp>4</stp>
        <stp>600095.SH</stp>
        <stp>9</stp>
        <stp>12/31/2013</stp>
        <stp>1</stp>
        <tr r="I1952" s="2"/>
      </tp>
      <tp>
        <v>7140750202.1800003</v>
        <stp/>
        <stp>EM_S_STM07_IS</stp>
        <stp>4</stp>
        <stp>600096.SH</stp>
        <stp>9</stp>
        <stp>12/31/2010</stp>
        <stp>1</stp>
        <tr r="C1953" s="2"/>
      </tp>
      <tp>
        <v>734636994.73000002</v>
        <stp/>
        <stp>EM_S_STM07_IS</stp>
        <stp>4</stp>
        <stp>600097.SH</stp>
        <stp>9</stp>
        <stp>12/31/2011</stp>
        <stp>1</stp>
        <tr r="E1954" s="2"/>
      </tp>
      <tp>
        <v>921410362.12</v>
        <stp/>
        <stp>EM_S_STM07_IS</stp>
        <stp>4</stp>
        <stp>600082.SH</stp>
        <stp>9</stp>
        <stp>12/31/2014</stp>
        <stp>1</stp>
        <tr r="K1941" s="2"/>
      </tp>
      <tp>
        <v>114506773.51000001</v>
        <stp/>
        <stp>EM_S_STM07_IS</stp>
        <stp>4</stp>
        <stp>600083.SH</stp>
        <stp>9</stp>
        <stp>12/31/2015</stp>
        <stp>1</stp>
        <tr r="M1942" s="2"/>
      </tp>
      <tp>
        <v>619039394.5</v>
        <stp/>
        <stp>EM_S_STM07_IS</stp>
        <stp>4</stp>
        <stp>600084.SH</stp>
        <stp>9</stp>
        <stp>12/31/2012</stp>
        <stp>1</stp>
        <tr r="G1943" s="2"/>
      </tp>
      <tp>
        <v>8714647401.6800003</v>
        <stp/>
        <stp>EM_S_STM07_IS</stp>
        <stp>4</stp>
        <stp>600085.SH</stp>
        <stp>9</stp>
        <stp>12/31/2013</stp>
        <stp>1</stp>
        <tr r="I1944" s="2"/>
      </tp>
      <tp>
        <v>1570049096.73</v>
        <stp/>
        <stp>EM_S_STM07_IS</stp>
        <stp>4</stp>
        <stp>600086.SH</stp>
        <stp>9</stp>
        <stp>12/31/2010</stp>
        <stp>1</stp>
        <tr r="C1945" s="2"/>
      </tp>
      <tp>
        <v>426368263.47000003</v>
        <stp/>
        <stp>EM_S_STM07_IS</stp>
        <stp>4</stp>
        <stp>300102.SZ</stp>
        <stp>9</stp>
        <stp>12/31/2014</stp>
        <stp>1</stp>
        <tr r="K1398" s="2"/>
      </tp>
      <tp>
        <v>226820713.13999999</v>
        <stp/>
        <stp>EM_S_STM07_IS</stp>
        <stp>4</stp>
        <stp>300103.SZ</stp>
        <stp>9</stp>
        <stp>12/31/2015</stp>
        <stp>1</stp>
        <tr r="M1399" s="2"/>
      </tp>
      <tp>
        <v>1167307146.72</v>
        <stp/>
        <stp>EM_S_STM07_IS</stp>
        <stp>4</stp>
        <stp>300104.SZ</stp>
        <stp>9</stp>
        <stp>12/31/2012</stp>
        <stp>1</stp>
        <tr r="G1400" s="2"/>
      </tp>
      <tp>
        <v>1380484135.6800001</v>
        <stp/>
        <stp>EM_S_STM07_IS</stp>
        <stp>4</stp>
        <stp>300105.SZ</stp>
        <stp>9</stp>
        <stp>12/31/2013</stp>
        <stp>1</stp>
        <tr r="I1401" s="2"/>
      </tp>
      <tp>
        <v>294633557.38</v>
        <stp/>
        <stp>EM_S_STM07_IS</stp>
        <stp>4</stp>
        <stp>300106.SZ</stp>
        <stp>9</stp>
        <stp>12/31/2010</stp>
        <stp>1</stp>
        <tr r="C1402" s="2"/>
      </tp>
      <tp>
        <v>305829614.29000002</v>
        <stp/>
        <stp>EM_S_STM07_IS</stp>
        <stp>4</stp>
        <stp>300107.SZ</stp>
        <stp>9</stp>
        <stp>12/31/2011</stp>
        <stp>1</stp>
        <tr r="E1403" s="2"/>
      </tp>
      <tp>
        <v>336973093.51999998</v>
        <stp/>
        <stp>EM_S_STM07_IS</stp>
        <stp>4</stp>
        <stp>300112.SZ</stp>
        <stp>9</stp>
        <stp>12/31/2014</stp>
        <stp>1</stp>
        <tr r="K1408" s="2"/>
      </tp>
      <tp>
        <v>1022147307.45</v>
        <stp/>
        <stp>EM_S_STM07_IS</stp>
        <stp>4</stp>
        <stp>300113.SZ</stp>
        <stp>9</stp>
        <stp>12/31/2015</stp>
        <stp>1</stp>
        <tr r="M1409" s="2"/>
      </tp>
      <tp>
        <v>567894429.65999997</v>
        <stp/>
        <stp>EM_S_STM07_IS</stp>
        <stp>4</stp>
        <stp>300114.SZ</stp>
        <stp>9</stp>
        <stp>12/31/2012</stp>
        <stp>1</stp>
        <tr r="G1410" s="2"/>
      </tp>
      <tp>
        <v>1725720986.0899999</v>
        <stp/>
        <stp>EM_S_STM07_IS</stp>
        <stp>4</stp>
        <stp>300115.SZ</stp>
        <stp>9</stp>
        <stp>12/31/2013</stp>
        <stp>1</stp>
        <tr r="I1411" s="2"/>
      </tp>
      <tp>
        <v>119550439.8</v>
        <stp/>
        <stp>EM_S_STM07_IS</stp>
        <stp>4</stp>
        <stp>300116.SZ</stp>
        <stp>9</stp>
        <stp>12/31/2010</stp>
        <stp>1</stp>
        <tr r="C1412" s="2"/>
      </tp>
      <tp>
        <v>997101553.76999998</v>
        <stp/>
        <stp>EM_S_STM07_IS</stp>
        <stp>4</stp>
        <stp>300117.SZ</stp>
        <stp>9</stp>
        <stp>12/31/2011</stp>
        <stp>1</stp>
        <tr r="E1413" s="2"/>
      </tp>
      <tp>
        <v>800937517.63</v>
        <stp/>
        <stp>EM_S_STM07_IS</stp>
        <stp>4</stp>
        <stp>300122.SZ</stp>
        <stp>9</stp>
        <stp>12/31/2014</stp>
        <stp>1</stp>
        <tr r="K1418" s="2"/>
      </tp>
      <tp>
        <v>441566515.81</v>
        <stp/>
        <stp>EM_S_STM07_IS</stp>
        <stp>4</stp>
        <stp>300123.SZ</stp>
        <stp>9</stp>
        <stp>12/31/2015</stp>
        <stp>1</stp>
        <tr r="M1419" s="2"/>
      </tp>
      <tp>
        <v>1193186614.0999999</v>
        <stp/>
        <stp>EM_S_STM07_IS</stp>
        <stp>4</stp>
        <stp>300124.SZ</stp>
        <stp>9</stp>
        <stp>12/31/2012</stp>
        <stp>1</stp>
        <tr r="G1420" s="2"/>
      </tp>
      <tp>
        <v>417217114.88</v>
        <stp/>
        <stp>EM_S_STM07_IS</stp>
        <stp>4</stp>
        <stp>300125.SZ</stp>
        <stp>9</stp>
        <stp>12/31/2013</stp>
        <stp>1</stp>
        <tr r="I1421" s="2"/>
      </tp>
      <tp>
        <v>417811741.49000001</v>
        <stp/>
        <stp>EM_S_STM07_IS</stp>
        <stp>4</stp>
        <stp>300126.SZ</stp>
        <stp>9</stp>
        <stp>12/31/2010</stp>
        <stp>1</stp>
        <tr r="C1422" s="2"/>
      </tp>
      <tp>
        <v>563624220.82000005</v>
        <stp/>
        <stp>EM_S_STM07_IS</stp>
        <stp>4</stp>
        <stp>300127.SZ</stp>
        <stp>9</stp>
        <stp>12/31/2011</stp>
        <stp>1</stp>
        <tr r="E1423" s="2"/>
      </tp>
      <tp>
        <v>763215975.45000005</v>
        <stp/>
        <stp>EM_S_STM07_IS</stp>
        <stp>4</stp>
        <stp>300132.SZ</stp>
        <stp>9</stp>
        <stp>12/31/2014</stp>
        <stp>1</stp>
        <tr r="K1428" s="2"/>
      </tp>
      <tp>
        <v>2657303261.0999999</v>
        <stp/>
        <stp>EM_S_STM07_IS</stp>
        <stp>4</stp>
        <stp>300133.SZ</stp>
        <stp>9</stp>
        <stp>12/31/2015</stp>
        <stp>1</stp>
        <tr r="M1429" s="2"/>
      </tp>
      <tp>
        <v>1503955271.04</v>
        <stp/>
        <stp>EM_S_STM07_IS</stp>
        <stp>4</stp>
        <stp>300134.SZ</stp>
        <stp>9</stp>
        <stp>12/31/2012</stp>
        <stp>1</stp>
        <tr r="G1430" s="2"/>
      </tp>
      <tp>
        <v>2113787598.26</v>
        <stp/>
        <stp>EM_S_STM07_IS</stp>
        <stp>4</stp>
        <stp>300135.SZ</stp>
        <stp>9</stp>
        <stp>12/31/2013</stp>
        <stp>1</stp>
        <tr r="I1431" s="2"/>
      </tp>
      <tp>
        <v>140117237.50999999</v>
        <stp/>
        <stp>EM_S_STM07_IS</stp>
        <stp>4</stp>
        <stp>300136.SZ</stp>
        <stp>9</stp>
        <stp>12/31/2010</stp>
        <stp>1</stp>
        <tr r="C1432" s="2"/>
      </tp>
      <tp>
        <v>146557775.63</v>
        <stp/>
        <stp>EM_S_STM07_IS</stp>
        <stp>4</stp>
        <stp>300137.SZ</stp>
        <stp>9</stp>
        <stp>12/31/2011</stp>
        <stp>1</stp>
        <tr r="E1433" s="2"/>
      </tp>
      <tp>
        <v>719021311.04999995</v>
        <stp/>
        <stp>EM_S_STM07_IS</stp>
        <stp>4</stp>
        <stp>300142.SZ</stp>
        <stp>9</stp>
        <stp>12/31/2014</stp>
        <stp>1</stp>
        <tr r="K1438" s="2"/>
      </tp>
      <tp>
        <v>280137234.37</v>
        <stp/>
        <stp>EM_S_STM07_IS</stp>
        <stp>4</stp>
        <stp>300143.SZ</stp>
        <stp>9</stp>
        <stp>12/31/2015</stp>
        <stp>1</stp>
        <tr r="M1439" s="2"/>
      </tp>
      <tp>
        <v>586157062.79999995</v>
        <stp/>
        <stp>EM_S_STM07_IS</stp>
        <stp>4</stp>
        <stp>300144.SZ</stp>
        <stp>9</stp>
        <stp>12/31/2012</stp>
        <stp>1</stp>
        <tr r="G1440" s="2"/>
      </tp>
      <tp>
        <v>1344509487.5999999</v>
        <stp/>
        <stp>EM_S_STM07_IS</stp>
        <stp>4</stp>
        <stp>300145.SZ</stp>
        <stp>9</stp>
        <stp>12/31/2013</stp>
        <stp>1</stp>
        <tr r="I1441" s="2"/>
      </tp>
      <tp>
        <v>346080768.72000003</v>
        <stp/>
        <stp>EM_S_STM07_IS</stp>
        <stp>4</stp>
        <stp>300146.SZ</stp>
        <stp>9</stp>
        <stp>12/31/2010</stp>
        <stp>1</stp>
        <tr r="C1442" s="2"/>
      </tp>
      <tp>
        <v>616090220.86000001</v>
        <stp/>
        <stp>EM_S_STM07_IS</stp>
        <stp>4</stp>
        <stp>300147.SZ</stp>
        <stp>9</stp>
        <stp>12/31/2011</stp>
        <stp>1</stp>
        <tr r="E1443" s="2"/>
      </tp>
      <tp>
        <v>7040409113.6999998</v>
        <stp/>
        <stp>EM_S_STM07_IS</stp>
        <stp>4</stp>
        <stp>000166.SZ</stp>
        <stp>9</stp>
        <stp>12/31/2010</stp>
        <stp>1</stp>
        <tr r="C77" s="2"/>
      </tp>
      <tp>
        <v>842523041.37</v>
        <stp/>
        <stp>EM_S_STM07_IS</stp>
        <stp>4</stp>
        <stp>300152.SZ</stp>
        <stp>9</stp>
        <stp>12/31/2014</stp>
        <stp>1</stp>
        <tr r="K1448" s="2"/>
      </tp>
      <tp>
        <v>817356328.88999999</v>
        <stp/>
        <stp>EM_S_STM07_IS</stp>
        <stp>4</stp>
        <stp>300153.SZ</stp>
        <stp>9</stp>
        <stp>12/31/2015</stp>
        <stp>1</stp>
        <tr r="M1449" s="2"/>
      </tp>
      <tp>
        <v>758632282.64999998</v>
        <stp/>
        <stp>EM_S_STM07_IS</stp>
        <stp>4</stp>
        <stp>300154.SZ</stp>
        <stp>9</stp>
        <stp>12/31/2012</stp>
        <stp>1</stp>
        <tr r="G1450" s="2"/>
      </tp>
      <tp>
        <v>522102067.06</v>
        <stp/>
        <stp>EM_S_STM07_IS</stp>
        <stp>4</stp>
        <stp>300155.SZ</stp>
        <stp>9</stp>
        <stp>12/31/2013</stp>
        <stp>1</stp>
        <tr r="I1451" s="2"/>
      </tp>
      <tp>
        <v>335645058.32999998</v>
        <stp/>
        <stp>EM_S_STM07_IS</stp>
        <stp>4</stp>
        <stp>300156.SZ</stp>
        <stp>9</stp>
        <stp>12/31/2010</stp>
        <stp>1</stp>
        <tr r="C1452" s="2"/>
      </tp>
      <tp>
        <v>211814946.72</v>
        <stp/>
        <stp>EM_S_STM07_IS</stp>
        <stp>4</stp>
        <stp>300157.SZ</stp>
        <stp>9</stp>
        <stp>12/31/2011</stp>
        <stp>1</stp>
        <tr r="E1453" s="2"/>
      </tp>
      <tp>
        <v>1554294538.9400001</v>
        <stp/>
        <stp>EM_S_STM07_IS</stp>
        <stp>4</stp>
        <stp>000153.SZ</stp>
        <stp>9</stp>
        <stp>12/31/2015</stp>
        <stp>1</stp>
        <tr r="M71" s="2"/>
      </tp>
      <tp>
        <v>1810919881.95</v>
        <stp/>
        <stp>EM_S_STM07_IS</stp>
        <stp>4</stp>
        <stp>000155.SZ</stp>
        <stp>9</stp>
        <stp>12/31/2013</stp>
        <stp>1</stp>
        <tr r="I72" s="2"/>
      </tp>
      <tp>
        <v>873448961.87</v>
        <stp/>
        <stp>EM_S_STM07_IS</stp>
        <stp>4</stp>
        <stp>000156.SZ</stp>
        <stp>9</stp>
        <stp>12/31/2010</stp>
        <stp>1</stp>
        <tr r="C73" s="2"/>
      </tp>
      <tp>
        <v>46322580713.199997</v>
        <stp/>
        <stp>EM_S_STM07_IS</stp>
        <stp>4</stp>
        <stp>000157.SZ</stp>
        <stp>9</stp>
        <stp>12/31/2011</stp>
        <stp>1</stp>
        <tr r="E74" s="2"/>
      </tp>
      <tp>
        <v>405053660.42000002</v>
        <stp/>
        <stp>EM_S_STM07_IS</stp>
        <stp>4</stp>
        <stp>300162.SZ</stp>
        <stp>9</stp>
        <stp>12/31/2014</stp>
        <stp>1</stp>
        <tr r="K1458" s="2"/>
      </tp>
      <tp>
        <v>743446727.69000006</v>
        <stp/>
        <stp>EM_S_STM07_IS</stp>
        <stp>4</stp>
        <stp>300163.SZ</stp>
        <stp>9</stp>
        <stp>12/31/2015</stp>
        <stp>1</stp>
        <tr r="M1459" s="2"/>
      </tp>
      <tp>
        <v>339688681.23000002</v>
        <stp/>
        <stp>EM_S_STM07_IS</stp>
        <stp>4</stp>
        <stp>300164.SZ</stp>
        <stp>9</stp>
        <stp>12/31/2012</stp>
        <stp>1</stp>
        <tr r="G1460" s="2"/>
      </tp>
      <tp>
        <v>325457152.43000001</v>
        <stp/>
        <stp>EM_S_STM07_IS</stp>
        <stp>4</stp>
        <stp>300165.SZ</stp>
        <stp>9</stp>
        <stp>12/31/2013</stp>
        <stp>1</stp>
        <tr r="I1461" s="2"/>
      </tp>
      <tp>
        <v>121247207.40000001</v>
        <stp/>
        <stp>EM_S_STM07_IS</stp>
        <stp>4</stp>
        <stp>300166.SZ</stp>
        <stp>9</stp>
        <stp>12/31/2010</stp>
        <stp>1</stp>
        <tr r="C1462" s="2"/>
      </tp>
      <tp>
        <v>221679168.31999999</v>
        <stp/>
        <stp>EM_S_STM07_IS</stp>
        <stp>4</stp>
        <stp>300167.SZ</stp>
        <stp>9</stp>
        <stp>12/31/2011</stp>
        <stp>1</stp>
        <tr r="E1463" s="2"/>
      </tp>
      <tp>
        <v>607123564.33000004</v>
        <stp/>
        <stp>EM_S_STM07_IS</stp>
        <stp>4</stp>
        <stp>300172.SZ</stp>
        <stp>9</stp>
        <stp>12/31/2014</stp>
        <stp>1</stp>
        <tr r="K1468" s="2"/>
      </tp>
      <tp>
        <v>511858786.31</v>
        <stp/>
        <stp>EM_S_STM07_IS</stp>
        <stp>4</stp>
        <stp>300173.SZ</stp>
        <stp>9</stp>
        <stp>12/31/2015</stp>
        <stp>1</stp>
        <tr r="M1469" s="2"/>
      </tp>
      <tp>
        <v>339867072.43000001</v>
        <stp/>
        <stp>EM_S_STM07_IS</stp>
        <stp>4</stp>
        <stp>300174.SZ</stp>
        <stp>9</stp>
        <stp>12/31/2012</stp>
        <stp>1</stp>
        <tr r="G1470" s="2"/>
      </tp>
      <tp>
        <v>602064003.03999996</v>
        <stp/>
        <stp>EM_S_STM07_IS</stp>
        <stp>4</stp>
        <stp>300175.SZ</stp>
        <stp>9</stp>
        <stp>12/31/2013</stp>
        <stp>1</stp>
        <tr r="I1471" s="2"/>
      </tp>
      <tp>
        <v>386234203.88999999</v>
        <stp/>
        <stp>EM_S_STM07_IS</stp>
        <stp>4</stp>
        <stp>300176.SZ</stp>
        <stp>9</stp>
        <stp>12/31/2010</stp>
        <stp>1</stp>
        <tr r="C1472" s="2"/>
      </tp>
      <tp>
        <v>309633382.63</v>
        <stp/>
        <stp>EM_S_STM07_IS</stp>
        <stp>4</stp>
        <stp>300177.SZ</stp>
        <stp>9</stp>
        <stp>12/31/2011</stp>
        <stp>1</stp>
        <tr r="E1473" s="2"/>
      </tp>
      <tp>
        <v>1233840938.6300001</v>
        <stp/>
        <stp>EM_S_STM07_IS</stp>
        <stp>4</stp>
        <stp>300182.SZ</stp>
        <stp>9</stp>
        <stp>12/31/2014</stp>
        <stp>1</stp>
        <tr r="K1478" s="2"/>
      </tp>
      <tp>
        <v>825326372.79999995</v>
        <stp/>
        <stp>EM_S_STM07_IS</stp>
        <stp>4</stp>
        <stp>300183.SZ</stp>
        <stp>9</stp>
        <stp>12/31/2015</stp>
        <stp>1</stp>
        <tr r="M1479" s="2"/>
      </tp>
      <tp>
        <v>295091622.83999997</v>
        <stp/>
        <stp>EM_S_STM07_IS</stp>
        <stp>4</stp>
        <stp>300184.SZ</stp>
        <stp>9</stp>
        <stp>12/31/2012</stp>
        <stp>1</stp>
        <tr r="G1480" s="2"/>
      </tp>
      <tp>
        <v>1652102181.5699999</v>
        <stp/>
        <stp>EM_S_STM07_IS</stp>
        <stp>4</stp>
        <stp>300185.SZ</stp>
        <stp>9</stp>
        <stp>12/31/2013</stp>
        <stp>1</stp>
        <tr r="I1481" s="2"/>
      </tp>
      <tp>
        <v>343652137.43000001</v>
        <stp/>
        <stp>EM_S_STM07_IS</stp>
        <stp>4</stp>
        <stp>300187.SZ</stp>
        <stp>9</stp>
        <stp>12/31/2011</stp>
        <stp>1</stp>
        <tr r="E1482" s="2"/>
      </tp>
      <tp>
        <v>521021678.02999997</v>
        <stp/>
        <stp>EM_S_STM07_IS</stp>
        <stp>4</stp>
        <stp>300192.SZ</stp>
        <stp>9</stp>
        <stp>12/31/2014</stp>
        <stp>1</stp>
        <tr r="K1487" s="2"/>
      </tp>
      <tp>
        <v>624870846.08000004</v>
        <stp/>
        <stp>EM_S_STM07_IS</stp>
        <stp>4</stp>
        <stp>300193.SZ</stp>
        <stp>9</stp>
        <stp>12/31/2015</stp>
        <stp>1</stp>
        <tr r="M1488" s="2"/>
      </tp>
      <tp>
        <v>420017314.38999999</v>
        <stp/>
        <stp>EM_S_STM07_IS</stp>
        <stp>4</stp>
        <stp>300194.SZ</stp>
        <stp>9</stp>
        <stp>12/31/2012</stp>
        <stp>1</stp>
        <tr r="G1489" s="2"/>
      </tp>
      <tp>
        <v>615679506.73000002</v>
        <stp/>
        <stp>EM_S_STM07_IS</stp>
        <stp>4</stp>
        <stp>300195.SZ</stp>
        <stp>9</stp>
        <stp>12/31/2013</stp>
        <stp>1</stp>
        <tr r="I1490" s="2"/>
      </tp>
      <tp>
        <v>376403382.08999997</v>
        <stp/>
        <stp>EM_S_STM07_IS</stp>
        <stp>4</stp>
        <stp>300196.SZ</stp>
        <stp>9</stp>
        <stp>12/31/2010</stp>
        <stp>1</stp>
        <tr r="C1491" s="2"/>
      </tp>
      <tp>
        <v>825174434.10000002</v>
        <stp/>
        <stp>EM_S_STM07_IS</stp>
        <stp>4</stp>
        <stp>300197.SZ</stp>
        <stp>9</stp>
        <stp>12/31/2011</stp>
        <stp>1</stp>
        <tr r="E1492" s="2"/>
      </tp>
      <tp>
        <v>1662062031.8800001</v>
        <stp/>
        <stp>EM_S_STM07_IS</stp>
        <stp>4</stp>
        <stp>600172.SH</stp>
        <stp>9</stp>
        <stp>12/31/2014</stp>
        <stp>1</stp>
        <tr r="K2020" s="2"/>
      </tp>
      <tp>
        <v>1530017318.8900001</v>
        <stp/>
        <stp>EM_S_STM07_IS</stp>
        <stp>4</stp>
        <stp>600173.SH</stp>
        <stp>9</stp>
        <stp>12/31/2015</stp>
        <stp>1</stp>
        <tr r="M2021" s="2"/>
      </tp>
      <tp>
        <v>5140220399.9399996</v>
        <stp/>
        <stp>EM_S_STM07_IS</stp>
        <stp>4</stp>
        <stp>600175.SH</stp>
        <stp>9</stp>
        <stp>12/31/2013</stp>
        <stp>1</stp>
        <tr r="I2022" s="2"/>
      </tp>
      <tp>
        <v>4765021506.3400002</v>
        <stp/>
        <stp>EM_S_STM07_IS</stp>
        <stp>4</stp>
        <stp>600176.SH</stp>
        <stp>9</stp>
        <stp>12/31/2010</stp>
        <stp>1</stp>
        <tr r="C2023" s="2"/>
      </tp>
      <tp>
        <v>11539440070.34</v>
        <stp/>
        <stp>EM_S_STM07_IS</stp>
        <stp>4</stp>
        <stp>600177.SH</stp>
        <stp>9</stp>
        <stp>12/31/2011</stp>
        <stp>1</stp>
        <tr r="E2024" s="2"/>
      </tp>
      <tp>
        <v>4407408455.54</v>
        <stp/>
        <stp>EM_S_STM07_IS</stp>
        <stp>4</stp>
        <stp>600162.SH</stp>
        <stp>9</stp>
        <stp>12/31/2014</stp>
        <stp>1</stp>
        <tr r="K2011" s="2"/>
      </tp>
      <tp>
        <v>679000018.25999999</v>
        <stp/>
        <stp>EM_S_STM07_IS</stp>
        <stp>4</stp>
        <stp>600163.SH</stp>
        <stp>9</stp>
        <stp>12/31/2015</stp>
        <stp>1</stp>
        <tr r="M2012" s="2"/>
      </tp>
      <tp>
        <v>1763903207.6500001</v>
        <stp/>
        <stp>EM_S_STM07_IS</stp>
        <stp>4</stp>
        <stp>600165.SH</stp>
        <stp>9</stp>
        <stp>12/31/2013</stp>
        <stp>1</stp>
        <tr r="I2013" s="2"/>
      </tp>
      <tp>
        <v>53492052402.519997</v>
        <stp/>
        <stp>EM_S_STM07_IS</stp>
        <stp>4</stp>
        <stp>600166.SH</stp>
        <stp>9</stp>
        <stp>12/31/2010</stp>
        <stp>1</stp>
        <tr r="C2014" s="2"/>
      </tp>
      <tp>
        <v>406194543.56</v>
        <stp/>
        <stp>EM_S_STM07_IS</stp>
        <stp>4</stp>
        <stp>600167.SH</stp>
        <stp>9</stp>
        <stp>12/31/2011</stp>
        <stp>1</stp>
        <tr r="E2015" s="2"/>
      </tp>
      <tp>
        <v>1253721808.02</v>
        <stp/>
        <stp>EM_S_STM07_IS</stp>
        <stp>4</stp>
        <stp>600152.SH</stp>
        <stp>9</stp>
        <stp>12/31/2014</stp>
        <stp>1</stp>
        <tr r="K2002" s="2"/>
      </tp>
      <tp>
        <v>128088561668.84</v>
        <stp/>
        <stp>EM_S_STM07_IS</stp>
        <stp>4</stp>
        <stp>600153.SH</stp>
        <stp>9</stp>
        <stp>12/31/2015</stp>
        <stp>1</stp>
        <tr r="M2003" s="2"/>
      </tp>
      <tp>
        <v>71700010.099999994</v>
        <stp/>
        <stp>EM_S_STM07_IS</stp>
        <stp>4</stp>
        <stp>600155.SH</stp>
        <stp>9</stp>
        <stp>12/31/2013</stp>
        <stp>1</stp>
        <tr r="I2004" s="2"/>
      </tp>
      <tp>
        <v>776457092</v>
        <stp/>
        <stp>EM_S_STM07_IS</stp>
        <stp>4</stp>
        <stp>600156.SH</stp>
        <stp>9</stp>
        <stp>12/31/2010</stp>
        <stp>1</stp>
        <tr r="C2005" s="2"/>
      </tp>
      <tp>
        <v>2061757905.27</v>
        <stp/>
        <stp>EM_S_STM07_IS</stp>
        <stp>4</stp>
        <stp>600157.SH</stp>
        <stp>9</stp>
        <stp>12/31/2011</stp>
        <stp>1</stp>
        <tr r="E2006" s="2"/>
      </tp>
      <tp>
        <v>15682098184.43</v>
        <stp/>
        <stp>EM_S_STM07_IS</stp>
        <stp>4</stp>
        <stp>600143.SH</stp>
        <stp>9</stp>
        <stp>12/31/2015</stp>
        <stp>1</stp>
        <tr r="M1995" s="2"/>
      </tp>
      <tp>
        <v>36150037.520000003</v>
        <stp/>
        <stp>EM_S_STM07_IS</stp>
        <stp>4</stp>
        <stp>600145.SH</stp>
        <stp>9</stp>
        <stp>12/31/2013</stp>
        <stp>1</stp>
        <tr r="I1996" s="2"/>
      </tp>
      <tp>
        <v>72105298.75</v>
        <stp/>
        <stp>EM_S_STM07_IS</stp>
        <stp>4</stp>
        <stp>600146.SH</stp>
        <stp>9</stp>
        <stp>12/31/2010</stp>
        <stp>1</stp>
        <tr r="C1997" s="2"/>
      </tp>
      <tp>
        <v>3168605432.5999999</v>
        <stp/>
        <stp>EM_S_STM07_IS</stp>
        <stp>4</stp>
        <stp>600132.SH</stp>
        <stp>9</stp>
        <stp>12/31/2014</stp>
        <stp>1</stp>
        <tr r="K1987" s="2"/>
      </tp>
      <tp>
        <v>6198091802.3400002</v>
        <stp/>
        <stp>EM_S_STM07_IS</stp>
        <stp>4</stp>
        <stp>600133.SH</stp>
        <stp>9</stp>
        <stp>12/31/2015</stp>
        <stp>1</stp>
        <tr r="M1988" s="2"/>
      </tp>
      <tp>
        <v>934926677.70000005</v>
        <stp/>
        <stp>EM_S_STM07_IS</stp>
        <stp>4</stp>
        <stp>600135.SH</stp>
        <stp>9</stp>
        <stp>12/31/2013</stp>
        <stp>1</stp>
        <tr r="I1989" s="2"/>
      </tp>
      <tp>
        <v>32405051.350000001</v>
        <stp/>
        <stp>EM_S_STM07_IS</stp>
        <stp>4</stp>
        <stp>600136.SH</stp>
        <stp>9</stp>
        <stp>12/31/2010</stp>
        <stp>1</stp>
        <tr r="C1990" s="2"/>
      </tp>
      <tp>
        <v>409759793.13</v>
        <stp/>
        <stp>EM_S_STM07_IS</stp>
        <stp>4</stp>
        <stp>600137.SH</stp>
        <stp>9</stp>
        <stp>12/31/2011</stp>
        <stp>1</stp>
        <tr r="E1991" s="2"/>
      </tp>
      <tp>
        <v>17472107070.189999</v>
        <stp/>
        <stp>EM_S_STM07_IS</stp>
        <stp>4</stp>
        <stp>600122.SH</stp>
        <stp>9</stp>
        <stp>12/31/2014</stp>
        <stp>1</stp>
        <tr r="K1978" s="2"/>
      </tp>
      <tp>
        <v>4564517116.2799997</v>
        <stp/>
        <stp>EM_S_STM07_IS</stp>
        <stp>4</stp>
        <stp>600123.SH</stp>
        <stp>9</stp>
        <stp>12/31/2015</stp>
        <stp>1</stp>
        <tr r="M1979" s="2"/>
      </tp>
      <tp>
        <v>4280599730.8699999</v>
        <stp/>
        <stp>EM_S_STM07_IS</stp>
        <stp>4</stp>
        <stp>600125.SH</stp>
        <stp>9</stp>
        <stp>12/31/2013</stp>
        <stp>1</stp>
        <tr r="I1980" s="2"/>
      </tp>
      <tp>
        <v>19410396965.259998</v>
        <stp/>
        <stp>EM_S_STM07_IS</stp>
        <stp>4</stp>
        <stp>600126.SH</stp>
        <stp>9</stp>
        <stp>12/31/2010</stp>
        <stp>1</stp>
        <tr r="C1981" s="2"/>
      </tp>
      <tp>
        <v>1425904333.74</v>
        <stp/>
        <stp>EM_S_STM07_IS</stp>
        <stp>4</stp>
        <stp>600127.SH</stp>
        <stp>9</stp>
        <stp>12/31/2011</stp>
        <stp>1</stp>
        <tr r="E1982" s="2"/>
      </tp>
      <tp>
        <v>489162640.60000002</v>
        <stp/>
        <stp>EM_S_STM07_IS</stp>
        <stp>4</stp>
        <stp>600112.SH</stp>
        <stp>9</stp>
        <stp>12/31/2014</stp>
        <stp>1</stp>
        <tr r="K1968" s="2"/>
      </tp>
      <tp>
        <v>988448031.80999994</v>
        <stp/>
        <stp>EM_S_STM07_IS</stp>
        <stp>4</stp>
        <stp>600113.SH</stp>
        <stp>9</stp>
        <stp>12/31/2015</stp>
        <stp>1</stp>
        <tr r="M1969" s="2"/>
      </tp>
      <tp>
        <v>969436120.42999995</v>
        <stp/>
        <stp>EM_S_STM07_IS</stp>
        <stp>4</stp>
        <stp>600114.SH</stp>
        <stp>9</stp>
        <stp>12/31/2012</stp>
        <stp>1</stp>
        <tr r="G1970" s="2"/>
      </tp>
      <tp>
        <v>88009236000</v>
        <stp/>
        <stp>EM_S_STM07_IS</stp>
        <stp>4</stp>
        <stp>600115.SH</stp>
        <stp>9</stp>
        <stp>12/31/2013</stp>
        <stp>1</stp>
        <tr r="I1971" s="2"/>
      </tp>
      <tp>
        <v>734520280.12</v>
        <stp/>
        <stp>EM_S_STM07_IS</stp>
        <stp>4</stp>
        <stp>600116.SH</stp>
        <stp>9</stp>
        <stp>12/31/2010</stp>
        <stp>1</stp>
        <tr r="C1972" s="2"/>
      </tp>
      <tp>
        <v>8207994508.1099997</v>
        <stp/>
        <stp>EM_S_STM07_IS</stp>
        <stp>4</stp>
        <stp>600117.SH</stp>
        <stp>9</stp>
        <stp>12/31/2011</stp>
        <stp>1</stp>
        <tr r="E1973" s="2"/>
      </tp>
      <tp>
        <v>2111610376.3099999</v>
        <stp/>
        <stp>EM_S_STM07_IS</stp>
        <stp>4</stp>
        <stp>600103.SH</stp>
        <stp>9</stp>
        <stp>12/31/2015</stp>
        <stp>1</stp>
        <tr r="M1959" s="2"/>
      </tp>
      <tp>
        <v>478432576342.83002</v>
        <stp/>
        <stp>EM_S_STM07_IS</stp>
        <stp>4</stp>
        <stp>600104.SH</stp>
        <stp>9</stp>
        <stp>12/31/2012</stp>
        <stp>1</stp>
        <tr r="G1960" s="2"/>
      </tp>
      <tp>
        <v>1138593385.4000001</v>
        <stp/>
        <stp>EM_S_STM07_IS</stp>
        <stp>4</stp>
        <stp>600105.SH</stp>
        <stp>9</stp>
        <stp>12/31/2013</stp>
        <stp>1</stp>
        <tr r="I1961" s="2"/>
      </tp>
      <tp>
        <v>344763514.94</v>
        <stp/>
        <stp>EM_S_STM07_IS</stp>
        <stp>4</stp>
        <stp>600106.SH</stp>
        <stp>9</stp>
        <stp>12/31/2010</stp>
        <stp>1</stp>
        <tr r="C1962" s="2"/>
      </tp>
      <tp>
        <v>473756741.07999998</v>
        <stp/>
        <stp>EM_S_STM07_IS</stp>
        <stp>4</stp>
        <stp>600107.SH</stp>
        <stp>9</stp>
        <stp>12/31/2011</stp>
        <stp>1</stp>
        <tr r="E1963" s="2"/>
      </tp>
      <tp>
        <v>2058002797.8299999</v>
        <stp/>
        <stp>EM_S_STM07_IS</stp>
        <stp>4</stp>
        <stp>600192.SH</stp>
        <stp>9</stp>
        <stp>12/31/2014</stp>
        <stp>1</stp>
        <tr r="K2038" s="2"/>
      </tp>
      <tp>
        <v>18551918.969999999</v>
        <stp/>
        <stp>EM_S_STM07_IS</stp>
        <stp>4</stp>
        <stp>600193.SH</stp>
        <stp>9</stp>
        <stp>12/31/2015</stp>
        <stp>1</stp>
        <tr r="M2039" s="2"/>
      </tp>
      <tp>
        <v>3639750974.5100002</v>
        <stp/>
        <stp>EM_S_STM07_IS</stp>
        <stp>4</stp>
        <stp>600195.SH</stp>
        <stp>9</stp>
        <stp>12/31/2013</stp>
        <stp>1</stp>
        <tr r="I2040" s="2"/>
      </tp>
      <tp>
        <v>4555421686.79</v>
        <stp/>
        <stp>EM_S_STM07_IS</stp>
        <stp>4</stp>
        <stp>600196.SH</stp>
        <stp>9</stp>
        <stp>12/31/2010</stp>
        <stp>1</stp>
        <tr r="C2041" s="2"/>
      </tp>
      <tp>
        <v>1234843025.05</v>
        <stp/>
        <stp>EM_S_STM07_IS</stp>
        <stp>4</stp>
        <stp>600197.SH</stp>
        <stp>9</stp>
        <stp>12/31/2011</stp>
        <stp>1</stp>
        <tr r="E2042" s="2"/>
      </tp>
      <tp>
        <v>3988135272.8400002</v>
        <stp/>
        <stp>EM_S_STM07_IS</stp>
        <stp>4</stp>
        <stp>600182.SH</stp>
        <stp>9</stp>
        <stp>12/31/2014</stp>
        <stp>1</stp>
        <tr r="K2028" s="2"/>
      </tp>
      <tp>
        <v>7610234181.3699999</v>
        <stp/>
        <stp>EM_S_STM07_IS</stp>
        <stp>4</stp>
        <stp>600183.SH</stp>
        <stp>9</stp>
        <stp>12/31/2015</stp>
        <stp>1</stp>
        <tr r="M2029" s="2"/>
      </tp>
      <tp>
        <v>1887049369.27</v>
        <stp/>
        <stp>EM_S_STM07_IS</stp>
        <stp>4</stp>
        <stp>600184.SH</stp>
        <stp>9</stp>
        <stp>12/31/2012</stp>
        <stp>1</stp>
        <tr r="G2030" s="2"/>
      </tp>
      <tp>
        <v>2163601350.8400002</v>
        <stp/>
        <stp>EM_S_STM07_IS</stp>
        <stp>4</stp>
        <stp>600185.SH</stp>
        <stp>9</stp>
        <stp>12/31/2013</stp>
        <stp>1</stp>
        <tr r="I2031" s="2"/>
      </tp>
      <tp>
        <v>2697881265.0599999</v>
        <stp/>
        <stp>EM_S_STM07_IS</stp>
        <stp>4</stp>
        <stp>600186.SH</stp>
        <stp>9</stp>
        <stp>12/31/2010</stp>
        <stp>1</stp>
        <tr r="C2032" s="2"/>
      </tp>
      <tp>
        <v>305316525.37</v>
        <stp/>
        <stp>EM_S_STM07_IS</stp>
        <stp>4</stp>
        <stp>600187.SH</stp>
        <stp>9</stp>
        <stp>12/31/2011</stp>
        <stp>1</stp>
        <tr r="E2033" s="2"/>
      </tp>
      <tp>
        <v>1133459389.0999999</v>
        <stp/>
        <stp>EM_S_STM07_IS</stp>
        <stp>4</stp>
        <stp>300202.SZ</stp>
        <stp>9</stp>
        <stp>12/31/2014</stp>
        <stp>1</stp>
        <tr r="K1497" s="2"/>
      </tp>
      <tp>
        <v>1833252035.5599999</v>
        <stp/>
        <stp>EM_S_STM07_IS</stp>
        <stp>4</stp>
        <stp>300203.SZ</stp>
        <stp>9</stp>
        <stp>12/31/2015</stp>
        <stp>1</stp>
        <tr r="M1498" s="2"/>
      </tp>
      <tp>
        <v>556153129.29999995</v>
        <stp/>
        <stp>EM_S_STM07_IS</stp>
        <stp>4</stp>
        <stp>300204.SZ</stp>
        <stp>9</stp>
        <stp>12/31/2012</stp>
        <stp>1</stp>
        <tr r="G1499" s="2"/>
      </tp>
      <tp>
        <v>1270546785.1800001</v>
        <stp/>
        <stp>EM_S_STM07_IS</stp>
        <stp>4</stp>
        <stp>300205.SZ</stp>
        <stp>9</stp>
        <stp>12/31/2013</stp>
        <stp>1</stp>
        <tr r="I1500" s="2"/>
      </tp>
      <tp>
        <v>320608955.88</v>
        <stp/>
        <stp>EM_S_STM07_IS</stp>
        <stp>4</stp>
        <stp>300206.SZ</stp>
        <stp>9</stp>
        <stp>12/31/2010</stp>
        <stp>1</stp>
        <tr r="C1501" s="2"/>
      </tp>
      <tp>
        <v>1031493577.35</v>
        <stp/>
        <stp>EM_S_STM07_IS</stp>
        <stp>4</stp>
        <stp>300207.SZ</stp>
        <stp>9</stp>
        <stp>12/31/2011</stp>
        <stp>1</stp>
        <tr r="E1502" s="2"/>
      </tp>
      <tp>
        <v>1579927938.8599999</v>
        <stp/>
        <stp>EM_S_STM07_IS</stp>
        <stp>4</stp>
        <stp>300212.SZ</stp>
        <stp>9</stp>
        <stp>12/31/2014</stp>
        <stp>1</stp>
        <tr r="K1507" s="2"/>
      </tp>
      <tp>
        <v>1012532330.84</v>
        <stp/>
        <stp>EM_S_STM07_IS</stp>
        <stp>4</stp>
        <stp>300213.SZ</stp>
        <stp>9</stp>
        <stp>12/31/2015</stp>
        <stp>1</stp>
        <tr r="M1508" s="2"/>
      </tp>
      <tp>
        <v>1047158360.6799999</v>
        <stp/>
        <stp>EM_S_STM07_IS</stp>
        <stp>4</stp>
        <stp>300214.SZ</stp>
        <stp>9</stp>
        <stp>12/31/2012</stp>
        <stp>1</stp>
        <tr r="G1509" s="2"/>
      </tp>
      <tp>
        <v>476573779.13999999</v>
        <stp/>
        <stp>EM_S_STM07_IS</stp>
        <stp>4</stp>
        <stp>300215.SZ</stp>
        <stp>9</stp>
        <stp>12/31/2013</stp>
        <stp>1</stp>
        <tr r="I1510" s="2"/>
      </tp>
      <tp>
        <v>210987767.80000001</v>
        <stp/>
        <stp>EM_S_STM07_IS</stp>
        <stp>4</stp>
        <stp>300216.SZ</stp>
        <stp>9</stp>
        <stp>12/31/2010</stp>
        <stp>1</stp>
        <tr r="C1511" s="2"/>
      </tp>
      <tp>
        <v>715875993.38</v>
        <stp/>
        <stp>EM_S_STM07_IS</stp>
        <stp>4</stp>
        <stp>300217.SZ</stp>
        <stp>9</stp>
        <stp>12/31/2011</stp>
        <stp>1</stp>
        <tr r="E1512" s="2"/>
      </tp>
      <tp>
        <v>614723848.15999997</v>
        <stp/>
        <stp>EM_S_STM07_IS</stp>
        <stp>4</stp>
        <stp>300222.SZ</stp>
        <stp>9</stp>
        <stp>12/31/2014</stp>
        <stp>1</stp>
        <tr r="K1517" s="2"/>
      </tp>
      <tp>
        <v>70104954.200000003</v>
        <stp/>
        <stp>EM_S_STM07_IS</stp>
        <stp>4</stp>
        <stp>300223.SZ</stp>
        <stp>9</stp>
        <stp>12/31/2015</stp>
        <stp>1</stp>
        <tr r="M1518" s="2"/>
      </tp>
      <tp>
        <v>812428913.25999999</v>
        <stp/>
        <stp>EM_S_STM07_IS</stp>
        <stp>4</stp>
        <stp>300224.SZ</stp>
        <stp>9</stp>
        <stp>12/31/2012</stp>
        <stp>1</stp>
        <tr r="G1519" s="2"/>
      </tp>
      <tp>
        <v>633157991.34000003</v>
        <stp/>
        <stp>EM_S_STM07_IS</stp>
        <stp>4</stp>
        <stp>300225.SZ</stp>
        <stp>9</stp>
        <stp>12/31/2013</stp>
        <stp>1</stp>
        <tr r="I1520" s="2"/>
      </tp>
      <tp>
        <v>160727465.47999999</v>
        <stp/>
        <stp>EM_S_STM07_IS</stp>
        <stp>4</stp>
        <stp>300226.SZ</stp>
        <stp>9</stp>
        <stp>12/31/2010</stp>
        <stp>1</stp>
        <tr r="C1521" s="2"/>
      </tp>
      <tp>
        <v>128730603.48999999</v>
        <stp/>
        <stp>EM_S_STM07_IS</stp>
        <stp>4</stp>
        <stp>300227.SZ</stp>
        <stp>9</stp>
        <stp>12/31/2011</stp>
        <stp>1</stp>
        <tr r="E1522" s="2"/>
      </tp>
      <tp>
        <v>973402545.69000006</v>
        <stp/>
        <stp>EM_S_STM07_IS</stp>
        <stp>4</stp>
        <stp>300232.SZ</stp>
        <stp>9</stp>
        <stp>12/31/2014</stp>
        <stp>1</stp>
        <tr r="K1527" s="2"/>
      </tp>
      <tp>
        <v>1178560300.47</v>
        <stp/>
        <stp>EM_S_STM07_IS</stp>
        <stp>4</stp>
        <stp>300233.SZ</stp>
        <stp>9</stp>
        <stp>12/31/2015</stp>
        <stp>1</stp>
        <tr r="M1528" s="2"/>
      </tp>
      <tp>
        <v>141905844.62</v>
        <stp/>
        <stp>EM_S_STM07_IS</stp>
        <stp>4</stp>
        <stp>300234.SZ</stp>
        <stp>9</stp>
        <stp>12/31/2012</stp>
        <stp>1</stp>
        <tr r="G1529" s="2"/>
      </tp>
      <tp>
        <v>75089058.909999996</v>
        <stp/>
        <stp>EM_S_STM07_IS</stp>
        <stp>4</stp>
        <stp>300235.SZ</stp>
        <stp>9</stp>
        <stp>12/31/2013</stp>
        <stp>1</stp>
        <tr r="I1530" s="2"/>
      </tp>
      <tp>
        <v>131455128.97</v>
        <stp/>
        <stp>EM_S_STM07_IS</stp>
        <stp>4</stp>
        <stp>300236.SZ</stp>
        <stp>9</stp>
        <stp>12/31/2010</stp>
        <stp>1</stp>
        <tr r="C1531" s="2"/>
      </tp>
      <tp>
        <v>522076348.88</v>
        <stp/>
        <stp>EM_S_STM07_IS</stp>
        <stp>4</stp>
        <stp>300237.SZ</stp>
        <stp>9</stp>
        <stp>12/31/2011</stp>
        <stp>1</stp>
        <tr r="E1532" s="2"/>
      </tp>
      <tp>
        <v>168999257.43000001</v>
        <stp/>
        <stp>EM_S_STM07_IS</stp>
        <stp>4</stp>
        <stp>300242.SZ</stp>
        <stp>9</stp>
        <stp>12/31/2014</stp>
        <stp>1</stp>
        <tr r="K1537" s="2"/>
      </tp>
      <tp>
        <v>804852778.90999997</v>
        <stp/>
        <stp>EM_S_STM07_IS</stp>
        <stp>4</stp>
        <stp>300243.SZ</stp>
        <stp>9</stp>
        <stp>12/31/2015</stp>
        <stp>1</stp>
        <tr r="M1538" s="2"/>
      </tp>
      <tp>
        <v>706418723.50999999</v>
        <stp/>
        <stp>EM_S_STM07_IS</stp>
        <stp>4</stp>
        <stp>300244.SZ</stp>
        <stp>9</stp>
        <stp>12/31/2012</stp>
        <stp>1</stp>
        <tr r="G1539" s="2"/>
      </tp>
      <tp>
        <v>344940078.14999998</v>
        <stp/>
        <stp>EM_S_STM07_IS</stp>
        <stp>4</stp>
        <stp>300245.SZ</stp>
        <stp>9</stp>
        <stp>12/31/2013</stp>
        <stp>1</stp>
        <tr r="I1540" s="2"/>
      </tp>
      <tp>
        <v>143634086.59</v>
        <stp/>
        <stp>EM_S_STM07_IS</stp>
        <stp>4</stp>
        <stp>300246.SZ</stp>
        <stp>9</stp>
        <stp>12/31/2010</stp>
        <stp>1</stp>
        <tr r="C1541" s="2"/>
      </tp>
      <tp>
        <v>207351491.84</v>
        <stp/>
        <stp>EM_S_STM07_IS</stp>
        <stp>4</stp>
        <stp>300247.SZ</stp>
        <stp>9</stp>
        <stp>12/31/2011</stp>
        <stp>1</stp>
        <tr r="E1542" s="2"/>
      </tp>
      <tp>
        <v>1194048050.9200001</v>
        <stp/>
        <stp>EM_S_STM07_IS</stp>
        <stp>4</stp>
        <stp>300252.SZ</stp>
        <stp>9</stp>
        <stp>12/31/2014</stp>
        <stp>1</stp>
        <tr r="K1547" s="2"/>
      </tp>
      <tp>
        <v>753157662.57000005</v>
        <stp/>
        <stp>EM_S_STM07_IS</stp>
        <stp>4</stp>
        <stp>300253.SZ</stp>
        <stp>9</stp>
        <stp>12/31/2015</stp>
        <stp>1</stp>
        <tr r="M1548" s="2"/>
      </tp>
      <tp>
        <v>361500206.61000001</v>
        <stp/>
        <stp>EM_S_STM07_IS</stp>
        <stp>4</stp>
        <stp>300254.SZ</stp>
        <stp>9</stp>
        <stp>12/31/2012</stp>
        <stp>1</stp>
        <tr r="G1549" s="2"/>
      </tp>
      <tp>
        <v>704542401.28999996</v>
        <stp/>
        <stp>EM_S_STM07_IS</stp>
        <stp>4</stp>
        <stp>300255.SZ</stp>
        <stp>9</stp>
        <stp>12/31/2013</stp>
        <stp>1</stp>
        <tr r="I1550" s="2"/>
      </tp>
      <tp>
        <v>303718434.92000002</v>
        <stp/>
        <stp>EM_S_STM07_IS</stp>
        <stp>4</stp>
        <stp>300256.SZ</stp>
        <stp>9</stp>
        <stp>12/31/2010</stp>
        <stp>1</stp>
        <tr r="C1551" s="2"/>
      </tp>
      <tp>
        <v>1982520382.9100001</v>
        <stp/>
        <stp>EM_S_STM07_IS</stp>
        <stp>4</stp>
        <stp>300257.SZ</stp>
        <stp>9</stp>
        <stp>12/31/2011</stp>
        <stp>1</stp>
        <tr r="E1552" s="2"/>
      </tp>
      <tp>
        <v>350717694.11000001</v>
        <stp/>
        <stp>EM_S_STM07_IS</stp>
        <stp>4</stp>
        <stp>300262.SZ</stp>
        <stp>9</stp>
        <stp>12/31/2014</stp>
        <stp>1</stp>
        <tr r="K1557" s="2"/>
      </tp>
      <tp>
        <v>1370799295.3199999</v>
        <stp/>
        <stp>EM_S_STM07_IS</stp>
        <stp>4</stp>
        <stp>300263.SZ</stp>
        <stp>9</stp>
        <stp>12/31/2015</stp>
        <stp>1</stp>
        <tr r="M1558" s="2"/>
      </tp>
      <tp>
        <v>171488792.97999999</v>
        <stp/>
        <stp>EM_S_STM07_IS</stp>
        <stp>4</stp>
        <stp>300264.SZ</stp>
        <stp>9</stp>
        <stp>12/31/2012</stp>
        <stp>1</stp>
        <tr r="G1559" s="2"/>
      </tp>
      <tp>
        <v>767819661.38</v>
        <stp/>
        <stp>EM_S_STM07_IS</stp>
        <stp>4</stp>
        <stp>300265.SZ</stp>
        <stp>9</stp>
        <stp>12/31/2013</stp>
        <stp>1</stp>
        <tr r="I1560" s="2"/>
      </tp>
      <tp>
        <v>239330269.58000001</v>
        <stp/>
        <stp>EM_S_STM07_IS</stp>
        <stp>4</stp>
        <stp>300266.SZ</stp>
        <stp>9</stp>
        <stp>12/31/2010</stp>
        <stp>1</stp>
        <tr r="C1561" s="2"/>
      </tp>
      <tp>
        <v>608416476.46000004</v>
        <stp/>
        <stp>EM_S_STM07_IS</stp>
        <stp>4</stp>
        <stp>300267.SZ</stp>
        <stp>9</stp>
        <stp>12/31/2011</stp>
        <stp>1</stp>
        <tr r="E1562" s="2"/>
      </tp>
      <tp>
        <v>374737699.81</v>
        <stp/>
        <stp>EM_S_STM07_IS</stp>
        <stp>4</stp>
        <stp>300272.SZ</stp>
        <stp>9</stp>
        <stp>12/31/2014</stp>
        <stp>1</stp>
        <tr r="K1567" s="2"/>
      </tp>
      <tp>
        <v>791046423.69000006</v>
        <stp/>
        <stp>EM_S_STM07_IS</stp>
        <stp>4</stp>
        <stp>300273.SZ</stp>
        <stp>9</stp>
        <stp>12/31/2015</stp>
        <stp>1</stp>
        <tr r="M1568" s="2"/>
      </tp>
      <tp>
        <v>1083332609.01</v>
        <stp/>
        <stp>EM_S_STM07_IS</stp>
        <stp>4</stp>
        <stp>300274.SZ</stp>
        <stp>9</stp>
        <stp>12/31/2012</stp>
        <stp>1</stp>
        <tr r="G1569" s="2"/>
      </tp>
      <tp>
        <v>304071714.89999998</v>
        <stp/>
        <stp>EM_S_STM07_IS</stp>
        <stp>4</stp>
        <stp>300275.SZ</stp>
        <stp>9</stp>
        <stp>12/31/2013</stp>
        <stp>1</stp>
        <tr r="I1570" s="2"/>
      </tp>
      <tp>
        <v>194423081.28</v>
        <stp/>
        <stp>EM_S_STM07_IS</stp>
        <stp>4</stp>
        <stp>300276.SZ</stp>
        <stp>9</stp>
        <stp>12/31/2010</stp>
        <stp>1</stp>
        <tr r="C1571" s="2"/>
      </tp>
      <tp>
        <v>355367527.73000002</v>
        <stp/>
        <stp>EM_S_STM07_IS</stp>
        <stp>4</stp>
        <stp>300277.SZ</stp>
        <stp>9</stp>
        <stp>12/31/2011</stp>
        <stp>1</stp>
        <tr r="E1572" s="2"/>
      </tp>
      <tp>
        <v>823772761.99000001</v>
        <stp/>
        <stp>EM_S_STM07_IS</stp>
        <stp>4</stp>
        <stp>300282.SZ</stp>
        <stp>9</stp>
        <stp>12/31/2014</stp>
        <stp>1</stp>
        <tr r="K1577" s="2"/>
      </tp>
      <tp>
        <v>627864096.83000004</v>
        <stp/>
        <stp>EM_S_STM07_IS</stp>
        <stp>4</stp>
        <stp>300283.SZ</stp>
        <stp>9</stp>
        <stp>12/31/2015</stp>
        <stp>1</stp>
        <tr r="M1578" s="2"/>
      </tp>
      <tp>
        <v>1179027972.6199999</v>
        <stp/>
        <stp>EM_S_STM07_IS</stp>
        <stp>4</stp>
        <stp>300284.SZ</stp>
        <stp>9</stp>
        <stp>12/31/2012</stp>
        <stp>1</stp>
        <tr r="G1579" s="2"/>
      </tp>
      <tp>
        <v>266418565.22999999</v>
        <stp/>
        <stp>EM_S_STM07_IS</stp>
        <stp>4</stp>
        <stp>300285.SZ</stp>
        <stp>9</stp>
        <stp>12/31/2013</stp>
        <stp>1</stp>
        <tr r="I1580" s="2"/>
      </tp>
      <tp>
        <v>123265646.84</v>
        <stp/>
        <stp>EM_S_STM07_IS</stp>
        <stp>4</stp>
        <stp>300286.SZ</stp>
        <stp>9</stp>
        <stp>12/31/2010</stp>
        <stp>1</stp>
        <tr r="C1581" s="2"/>
      </tp>
      <tp>
        <v>350472003.19999999</v>
        <stp/>
        <stp>EM_S_STM07_IS</stp>
        <stp>4</stp>
        <stp>300287.SZ</stp>
        <stp>9</stp>
        <stp>12/31/2011</stp>
        <stp>1</stp>
        <tr r="E1582" s="2"/>
      </tp>
      <tp>
        <v>784193067.80999994</v>
        <stp/>
        <stp>EM_S_STM07_IS</stp>
        <stp>4</stp>
        <stp>300292.SZ</stp>
        <stp>9</stp>
        <stp>12/31/2014</stp>
        <stp>1</stp>
        <tr r="K1587" s="2"/>
      </tp>
      <tp>
        <v>226194759.19999999</v>
        <stp/>
        <stp>EM_S_STM07_IS</stp>
        <stp>4</stp>
        <stp>300293.SZ</stp>
        <stp>9</stp>
        <stp>12/31/2015</stp>
        <stp>1</stp>
        <tr r="M1588" s="2"/>
      </tp>
      <tp>
        <v>227259439.81999999</v>
        <stp/>
        <stp>EM_S_STM07_IS</stp>
        <stp>4</stp>
        <stp>300294.SZ</stp>
        <stp>9</stp>
        <stp>12/31/2012</stp>
        <stp>1</stp>
        <tr r="G1589" s="2"/>
      </tp>
      <tp>
        <v>376598320.06999999</v>
        <stp/>
        <stp>EM_S_STM07_IS</stp>
        <stp>4</stp>
        <stp>300295.SZ</stp>
        <stp>9</stp>
        <stp>12/31/2013</stp>
        <stp>1</stp>
        <tr r="I1590" s="2"/>
      </tp>
      <tp>
        <v>370492573.11000001</v>
        <stp/>
        <stp>EM_S_STM07_IS</stp>
        <stp>4</stp>
        <stp>300296.SZ</stp>
        <stp>9</stp>
        <stp>12/31/2010</stp>
        <stp>1</stp>
        <tr r="C1591" s="2"/>
      </tp>
      <tp>
        <v>278770826.35000002</v>
        <stp/>
        <stp>EM_S_STM07_IS</stp>
        <stp>4</stp>
        <stp>300297.SZ</stp>
        <stp>9</stp>
        <stp>12/31/2011</stp>
        <stp>1</stp>
        <tr r="E1592" s="2"/>
      </tp>
      <tp>
        <v>882798199.15999997</v>
        <stp/>
        <stp>EM_S_STM07_IS</stp>
        <stp>4</stp>
        <stp>600272.SH</stp>
        <stp>9</stp>
        <stp>12/31/2014</stp>
        <stp>1</stp>
        <tr r="K2107" s="2"/>
      </tp>
      <tp>
        <v>3391330276.21</v>
        <stp/>
        <stp>EM_S_STM07_IS</stp>
        <stp>4</stp>
        <stp>600273.SH</stp>
        <stp>9</stp>
        <stp>12/31/2015</stp>
        <stp>1</stp>
        <tr r="M2108" s="2"/>
      </tp>
      <tp>
        <v>11740973.18</v>
        <stp/>
        <stp>EM_S_STM07_IS</stp>
        <stp>4</stp>
        <stp>600275.SH</stp>
        <stp>9</stp>
        <stp>12/31/2013</stp>
        <stp>1</stp>
        <tr r="I2109" s="2"/>
      </tp>
      <tp>
        <v>3744106269.5</v>
        <stp/>
        <stp>EM_S_STM07_IS</stp>
        <stp>4</stp>
        <stp>600276.SH</stp>
        <stp>9</stp>
        <stp>12/31/2010</stp>
        <stp>1</stp>
        <tr r="C2110" s="2"/>
      </tp>
      <tp>
        <v>9536905004.8199997</v>
        <stp/>
        <stp>EM_S_STM07_IS</stp>
        <stp>4</stp>
        <stp>600277.SH</stp>
        <stp>9</stp>
        <stp>12/31/2011</stp>
        <stp>1</stp>
        <tr r="E2111" s="2"/>
      </tp>
      <tp>
        <v>1479741460.99</v>
        <stp/>
        <stp>EM_S_STM07_IS</stp>
        <stp>4</stp>
        <stp>600262.SH</stp>
        <stp>9</stp>
        <stp>12/31/2014</stp>
        <stp>1</stp>
        <tr r="K2099" s="2"/>
      </tp>
      <tp>
        <v>250238489.62</v>
        <stp/>
        <stp>EM_S_STM07_IS</stp>
        <stp>4</stp>
        <stp>600265.SH</stp>
        <stp>9</stp>
        <stp>12/31/2013</stp>
        <stp>1</stp>
        <tr r="I2100" s="2"/>
      </tp>
      <tp>
        <v>4646202491.9799995</v>
        <stp/>
        <stp>EM_S_STM07_IS</stp>
        <stp>4</stp>
        <stp>600266.SH</stp>
        <stp>9</stp>
        <stp>12/31/2010</stp>
        <stp>1</stp>
        <tr r="C2101" s="2"/>
      </tp>
      <tp>
        <v>5161394214.6499996</v>
        <stp/>
        <stp>EM_S_STM07_IS</stp>
        <stp>4</stp>
        <stp>600267.SH</stp>
        <stp>9</stp>
        <stp>12/31/2011</stp>
        <stp>1</stp>
        <tr r="E2102" s="2"/>
      </tp>
      <tp>
        <v>3214406389.3400002</v>
        <stp/>
        <stp>EM_S_STM07_IS</stp>
        <stp>4</stp>
        <stp>600252.SH</stp>
        <stp>9</stp>
        <stp>12/31/2014</stp>
        <stp>1</stp>
        <tr r="K2091" s="2"/>
      </tp>
      <tp>
        <v>4378723210.5200005</v>
        <stp/>
        <stp>EM_S_STM07_IS</stp>
        <stp>4</stp>
        <stp>600255.SH</stp>
        <stp>9</stp>
        <stp>12/31/2013</stp>
        <stp>1</stp>
        <tr r="I2092" s="2"/>
      </tp>
      <tp>
        <v>3789446478.5500002</v>
        <stp/>
        <stp>EM_S_STM07_IS</stp>
        <stp>4</stp>
        <stp>600256.SH</stp>
        <stp>9</stp>
        <stp>12/31/2010</stp>
        <stp>1</stp>
        <tr r="C2093" s="2"/>
      </tp>
      <tp>
        <v>521433749.82999998</v>
        <stp/>
        <stp>EM_S_STM07_IS</stp>
        <stp>4</stp>
        <stp>600257.SH</stp>
        <stp>9</stp>
        <stp>12/31/2011</stp>
        <stp>1</stp>
        <tr r="E2094" s="2"/>
      </tp>
      <tp>
        <v>297914367.97000003</v>
        <stp/>
        <stp>EM_S_STM07_IS</stp>
        <stp>4</stp>
        <stp>600242.SH</stp>
        <stp>9</stp>
        <stp>12/31/2014</stp>
        <stp>1</stp>
        <tr r="K2083" s="2"/>
      </tp>
      <tp>
        <v>1158521575.46</v>
        <stp/>
        <stp>EM_S_STM07_IS</stp>
        <stp>4</stp>
        <stp>600243.SH</stp>
        <stp>9</stp>
        <stp>12/31/2015</stp>
        <stp>1</stp>
        <tr r="M2084" s="2"/>
      </tp>
      <tp>
        <v>3568396779</v>
        <stp/>
        <stp>EM_S_STM07_IS</stp>
        <stp>4</stp>
        <stp>600246.SH</stp>
        <stp>9</stp>
        <stp>12/31/2010</stp>
        <stp>1</stp>
        <tr r="C2085" s="2"/>
      </tp>
      <tp>
        <v>479051777.11000001</v>
        <stp/>
        <stp>EM_S_STM07_IS</stp>
        <stp>4</stp>
        <stp>600247.SH</stp>
        <stp>9</stp>
        <stp>12/31/2011</stp>
        <stp>1</stp>
        <tr r="E2086" s="2"/>
      </tp>
      <tp>
        <v>1175972283.0699999</v>
        <stp/>
        <stp>EM_S_STM07_IS</stp>
        <stp>4</stp>
        <stp>600232.SH</stp>
        <stp>9</stp>
        <stp>12/31/2014</stp>
        <stp>1</stp>
        <tr r="K2073" s="2"/>
      </tp>
      <tp>
        <v>907782346.04999995</v>
        <stp/>
        <stp>EM_S_STM07_IS</stp>
        <stp>4</stp>
        <stp>600233.SH</stp>
        <stp>9</stp>
        <stp>12/31/2015</stp>
        <stp>1</stp>
        <tr r="M2074" s="2"/>
      </tp>
      <tp>
        <v>24883377.649999999</v>
        <stp/>
        <stp>EM_S_STM07_IS</stp>
        <stp>4</stp>
        <stp>600234.SH</stp>
        <stp>9</stp>
        <stp>12/31/2012</stp>
        <stp>1</stp>
        <tr r="G2075" s="2"/>
      </tp>
      <tp>
        <v>1256198147.3199999</v>
        <stp/>
        <stp>EM_S_STM07_IS</stp>
        <stp>4</stp>
        <stp>600235.SH</stp>
        <stp>9</stp>
        <stp>12/31/2013</stp>
        <stp>1</stp>
        <tr r="I2076" s="2"/>
      </tp>
      <tp>
        <v>4218641075.27</v>
        <stp/>
        <stp>EM_S_STM07_IS</stp>
        <stp>4</stp>
        <stp>600236.SH</stp>
        <stp>9</stp>
        <stp>12/31/2010</stp>
        <stp>1</stp>
        <tr r="C2077" s="2"/>
      </tp>
      <tp>
        <v>832982464.72000003</v>
        <stp/>
        <stp>EM_S_STM07_IS</stp>
        <stp>4</stp>
        <stp>600237.SH</stp>
        <stp>9</stp>
        <stp>12/31/2011</stp>
        <stp>1</stp>
        <tr r="E2078" s="2"/>
      </tp>
      <tp>
        <v>1254230236.48</v>
        <stp/>
        <stp>EM_S_STM07_IS</stp>
        <stp>4</stp>
        <stp>600222.SH</stp>
        <stp>9</stp>
        <stp>12/31/2014</stp>
        <stp>1</stp>
        <tr r="K2064" s="2"/>
      </tp>
      <tp>
        <v>5864434715.1800003</v>
        <stp/>
        <stp>EM_S_STM07_IS</stp>
        <stp>4</stp>
        <stp>600223.SH</stp>
        <stp>9</stp>
        <stp>12/31/2015</stp>
        <stp>1</stp>
        <tr r="M2065" s="2"/>
      </tp>
      <tp>
        <v>2841150063.8400002</v>
        <stp/>
        <stp>EM_S_STM07_IS</stp>
        <stp>4</stp>
        <stp>600225.SH</stp>
        <stp>9</stp>
        <stp>12/31/2013</stp>
        <stp>1</stp>
        <tr r="I2066" s="2"/>
      </tp>
      <tp>
        <v>1762434649.8800001</v>
        <stp/>
        <stp>EM_S_STM07_IS</stp>
        <stp>4</stp>
        <stp>600226.SH</stp>
        <stp>9</stp>
        <stp>12/31/2010</stp>
        <stp>1</stp>
        <tr r="C2067" s="2"/>
      </tp>
      <tp>
        <v>1960950050.3599999</v>
        <stp/>
        <stp>EM_S_STM07_IS</stp>
        <stp>4</stp>
        <stp>600227.SH</stp>
        <stp>9</stp>
        <stp>12/31/2011</stp>
        <stp>1</stp>
        <tr r="E2068" s="2"/>
      </tp>
      <tp>
        <v>666471248.23000002</v>
        <stp/>
        <stp>EM_S_STM07_IS</stp>
        <stp>4</stp>
        <stp>600212.SH</stp>
        <stp>9</stp>
        <stp>12/31/2014</stp>
        <stp>1</stp>
        <tr r="K2055" s="2"/>
      </tp>
      <tp>
        <v>2015439742.1500001</v>
        <stp/>
        <stp>EM_S_STM07_IS</stp>
        <stp>4</stp>
        <stp>600213.SH</stp>
        <stp>9</stp>
        <stp>12/31/2015</stp>
        <stp>1</stp>
        <tr r="M2056" s="2"/>
      </tp>
      <tp>
        <v>663523668.92999995</v>
        <stp/>
        <stp>EM_S_STM07_IS</stp>
        <stp>4</stp>
        <stp>600215.SH</stp>
        <stp>9</stp>
        <stp>12/31/2013</stp>
        <stp>1</stp>
        <tr r="I2057" s="2"/>
      </tp>
      <tp>
        <v>4558265173.2600002</v>
        <stp/>
        <stp>EM_S_STM07_IS</stp>
        <stp>4</stp>
        <stp>600216.SH</stp>
        <stp>9</stp>
        <stp>12/31/2010</stp>
        <stp>1</stp>
        <tr r="C2058" s="2"/>
      </tp>
      <tp>
        <v>569400135.13</v>
        <stp/>
        <stp>EM_S_STM07_IS</stp>
        <stp>4</stp>
        <stp>600217.SH</stp>
        <stp>9</stp>
        <stp>12/31/2011</stp>
        <stp>1</stp>
        <tr r="E2059" s="2"/>
      </tp>
      <tp>
        <v>1058990520.98</v>
        <stp/>
        <stp>EM_S_STM07_IS</stp>
        <stp>4</stp>
        <stp>600202.SH</stp>
        <stp>9</stp>
        <stp>12/31/2014</stp>
        <stp>1</stp>
        <tr r="K2047" s="2"/>
      </tp>
      <tp>
        <v>6182667324.4899998</v>
        <stp/>
        <stp>EM_S_STM07_IS</stp>
        <stp>4</stp>
        <stp>600203.SH</stp>
        <stp>9</stp>
        <stp>12/31/2015</stp>
        <stp>1</stp>
        <tr r="M2048" s="2"/>
      </tp>
      <tp>
        <v>668500351.90999997</v>
        <stp/>
        <stp>EM_S_STM07_IS</stp>
        <stp>4</stp>
        <stp>600206.SH</stp>
        <stp>9</stp>
        <stp>12/31/2010</stp>
        <stp>1</stp>
        <tr r="C2049" s="2"/>
      </tp>
      <tp>
        <v>1156447660.3099999</v>
        <stp/>
        <stp>EM_S_STM07_IS</stp>
        <stp>4</stp>
        <stp>600207.SH</stp>
        <stp>9</stp>
        <stp>12/31/2011</stp>
        <stp>1</stp>
        <tr r="E2050" s="2"/>
      </tp>
      <tp>
        <v>3484306126.1700001</v>
        <stp/>
        <stp>EM_S_STM07_IS</stp>
        <stp>4</stp>
        <stp>600292.SH</stp>
        <stp>9</stp>
        <stp>12/31/2014</stp>
        <stp>1</stp>
        <tr r="K2125" s="2"/>
      </tp>
      <tp>
        <v>1007350705.74</v>
        <stp/>
        <stp>EM_S_STM07_IS</stp>
        <stp>4</stp>
        <stp>600293.SH</stp>
        <stp>9</stp>
        <stp>12/31/2015</stp>
        <stp>1</stp>
        <tr r="M2126" s="2"/>
      </tp>
      <tp>
        <v>13910203684.82</v>
        <stp/>
        <stp>EM_S_STM07_IS</stp>
        <stp>4</stp>
        <stp>600295.SH</stp>
        <stp>9</stp>
        <stp>12/31/2013</stp>
        <stp>1</stp>
        <tr r="I2127" s="2"/>
      </tp>
      <tp>
        <v>919976678.91999996</v>
        <stp/>
        <stp>EM_S_STM07_IS</stp>
        <stp>4</stp>
        <stp>600297.SH</stp>
        <stp>9</stp>
        <stp>12/31/2011</stp>
        <stp>1</stp>
        <tr r="E2128" s="2"/>
      </tp>
      <tp>
        <v>27885480799.139999</v>
        <stp/>
        <stp>EM_S_STM07_IS</stp>
        <stp>4</stp>
        <stp>600282.SH</stp>
        <stp>9</stp>
        <stp>12/31/2014</stp>
        <stp>1</stp>
        <tr r="K2116" s="2"/>
      </tp>
      <tp>
        <v>804430657.57000005</v>
        <stp/>
        <stp>EM_S_STM07_IS</stp>
        <stp>4</stp>
        <stp>600283.SH</stp>
        <stp>9</stp>
        <stp>12/31/2015</stp>
        <stp>1</stp>
        <tr r="M2117" s="2"/>
      </tp>
      <tp>
        <v>1208119174.8699999</v>
        <stp/>
        <stp>EM_S_STM07_IS</stp>
        <stp>4</stp>
        <stp>600284.SH</stp>
        <stp>9</stp>
        <stp>12/31/2012</stp>
        <stp>1</stp>
        <tr r="G2118" s="2"/>
      </tp>
      <tp>
        <v>686974842.83000004</v>
        <stp/>
        <stp>EM_S_STM07_IS</stp>
        <stp>4</stp>
        <stp>600285.SH</stp>
        <stp>9</stp>
        <stp>12/31/2013</stp>
        <stp>1</stp>
        <tr r="I2119" s="2"/>
      </tp>
      <tp>
        <v>5929160117.7299995</v>
        <stp/>
        <stp>EM_S_STM07_IS</stp>
        <stp>4</stp>
        <stp>600287.SH</stp>
        <stp>9</stp>
        <stp>12/31/2011</stp>
        <stp>1</stp>
        <tr r="E2120" s="2"/>
      </tp>
      <tp>
        <v>138441226000</v>
        <stp/>
        <stp>EM_S_STM07_IS</stp>
        <stp>4</stp>
        <stp>000333.SZ</stp>
        <stp>9</stp>
        <stp>12/31/2015</stp>
        <stp>1</stp>
        <tr r="M79" s="2"/>
      </tp>
      <tp>
        <v>246532948.22</v>
        <stp/>
        <stp>EM_S_STM07_IS</stp>
        <stp>4</stp>
        <stp>300302.SZ</stp>
        <stp>9</stp>
        <stp>12/31/2014</stp>
        <stp>1</stp>
        <tr r="K1597" s="2"/>
      </tp>
      <tp>
        <v>959484550.38</v>
        <stp/>
        <stp>EM_S_STM07_IS</stp>
        <stp>4</stp>
        <stp>300303.SZ</stp>
        <stp>9</stp>
        <stp>12/31/2015</stp>
        <stp>1</stp>
        <tr r="M1598" s="2"/>
      </tp>
      <tp>
        <v>392109153.73000002</v>
        <stp/>
        <stp>EM_S_STM07_IS</stp>
        <stp>4</stp>
        <stp>300304.SZ</stp>
        <stp>9</stp>
        <stp>12/31/2012</stp>
        <stp>1</stp>
        <tr r="G1599" s="2"/>
      </tp>
      <tp>
        <v>569839285.41999996</v>
        <stp/>
        <stp>EM_S_STM07_IS</stp>
        <stp>4</stp>
        <stp>300305.SZ</stp>
        <stp>9</stp>
        <stp>12/31/2013</stp>
        <stp>1</stp>
        <tr r="I1600" s="2"/>
      </tp>
      <tp>
        <v>139430306.22999999</v>
        <stp/>
        <stp>EM_S_STM07_IS</stp>
        <stp>4</stp>
        <stp>300306.SZ</stp>
        <stp>9</stp>
        <stp>12/31/2010</stp>
        <stp>1</stp>
        <tr r="C1601" s="2"/>
      </tp>
      <tp>
        <v>3323133157.79</v>
        <stp/>
        <stp>EM_S_STM07_IS</stp>
        <stp>4</stp>
        <stp>300307.SZ</stp>
        <stp>9</stp>
        <stp>12/31/2011</stp>
        <stp>1</stp>
        <tr r="E1602" s="2"/>
      </tp>
      <tp>
        <v>513578986.63</v>
        <stp/>
        <stp>EM_S_STM07_IS</stp>
        <stp>4</stp>
        <stp>300312.SZ</stp>
        <stp>9</stp>
        <stp>12/31/2014</stp>
        <stp>1</stp>
        <tr r="K1607" s="2"/>
      </tp>
      <tp>
        <v>246867894.03</v>
        <stp/>
        <stp>EM_S_STM07_IS</stp>
        <stp>4</stp>
        <stp>300313.SZ</stp>
        <stp>9</stp>
        <stp>12/31/2015</stp>
        <stp>1</stp>
        <tr r="M1608" s="2"/>
      </tp>
      <tp>
        <v>255790389.88</v>
        <stp/>
        <stp>EM_S_STM07_IS</stp>
        <stp>4</stp>
        <stp>300314.SZ</stp>
        <stp>9</stp>
        <stp>12/31/2012</stp>
        <stp>1</stp>
        <tr r="G1609" s="2"/>
      </tp>
      <tp>
        <v>380504081.63</v>
        <stp/>
        <stp>EM_S_STM07_IS</stp>
        <stp>4</stp>
        <stp>300315.SZ</stp>
        <stp>9</stp>
        <stp>12/31/2013</stp>
        <stp>1</stp>
        <tr r="I1610" s="2"/>
      </tp>
      <tp>
        <v>379826201.89999998</v>
        <stp/>
        <stp>EM_S_STM07_IS</stp>
        <stp>4</stp>
        <stp>300316.SZ</stp>
        <stp>9</stp>
        <stp>12/31/2010</stp>
        <stp>1</stp>
        <tr r="C1611" s="2"/>
      </tp>
      <tp>
        <v>604348859.97000003</v>
        <stp/>
        <stp>EM_S_STM07_IS</stp>
        <stp>4</stp>
        <stp>300317.SZ</stp>
        <stp>9</stp>
        <stp>12/31/2011</stp>
        <stp>1</stp>
        <tr r="E1612" s="2"/>
      </tp>
      <tp>
        <v>838143357.01999998</v>
        <stp/>
        <stp>EM_S_STM07_IS</stp>
        <stp>4</stp>
        <stp>300322.SZ</stp>
        <stp>9</stp>
        <stp>12/31/2014</stp>
        <stp>1</stp>
        <tr r="K1617" s="2"/>
      </tp>
      <tp>
        <v>955393578.07000005</v>
        <stp/>
        <stp>EM_S_STM07_IS</stp>
        <stp>4</stp>
        <stp>300323.SZ</stp>
        <stp>9</stp>
        <stp>12/31/2015</stp>
        <stp>1</stp>
        <tr r="M1618" s="2"/>
      </tp>
      <tp>
        <v>281796893.72000003</v>
        <stp/>
        <stp>EM_S_STM07_IS</stp>
        <stp>4</stp>
        <stp>300324.SZ</stp>
        <stp>9</stp>
        <stp>12/31/2012</stp>
        <stp>1</stp>
        <tr r="G1619" s="2"/>
      </tp>
      <tp>
        <v>1124402353.5799999</v>
        <stp/>
        <stp>EM_S_STM07_IS</stp>
        <stp>4</stp>
        <stp>300325.SZ</stp>
        <stp>9</stp>
        <stp>12/31/2013</stp>
        <stp>1</stp>
        <tr r="I1620" s="2"/>
      </tp>
      <tp>
        <v>58693234.229999997</v>
        <stp/>
        <stp>EM_S_STM07_IS</stp>
        <stp>4</stp>
        <stp>300326.SZ</stp>
        <stp>9</stp>
        <stp>12/31/2010</stp>
        <stp>1</stp>
        <tr r="C1621" s="2"/>
      </tp>
      <tp>
        <v>372952308.02999997</v>
        <stp/>
        <stp>EM_S_STM07_IS</stp>
        <stp>4</stp>
        <stp>300327.SZ</stp>
        <stp>9</stp>
        <stp>12/31/2011</stp>
        <stp>1</stp>
        <tr r="E1622" s="2"/>
      </tp>
      <tp>
        <v>447750515.85000002</v>
        <stp/>
        <stp>EM_S_STM07_IS</stp>
        <stp>4</stp>
        <stp>300332.SZ</stp>
        <stp>9</stp>
        <stp>12/31/2014</stp>
        <stp>1</stp>
        <tr r="K1627" s="2"/>
      </tp>
      <tp>
        <v>200143053.65000001</v>
        <stp/>
        <stp>EM_S_STM07_IS</stp>
        <stp>4</stp>
        <stp>300333.SZ</stp>
        <stp>9</stp>
        <stp>12/31/2015</stp>
        <stp>1</stp>
        <tr r="M1628" s="2"/>
      </tp>
      <tp>
        <v>290778006.32999998</v>
        <stp/>
        <stp>EM_S_STM07_IS</stp>
        <stp>4</stp>
        <stp>300334.SZ</stp>
        <stp>9</stp>
        <stp>12/31/2012</stp>
        <stp>1</stp>
        <tr r="G1629" s="2"/>
      </tp>
      <tp>
        <v>414906417.17000002</v>
        <stp/>
        <stp>EM_S_STM07_IS</stp>
        <stp>4</stp>
        <stp>300335.SZ</stp>
        <stp>9</stp>
        <stp>12/31/2013</stp>
        <stp>1</stp>
        <tr r="I1630" s="2"/>
      </tp>
      <tp>
        <v>117626998.04000001</v>
        <stp/>
        <stp>EM_S_STM07_IS</stp>
        <stp>4</stp>
        <stp>300336.SZ</stp>
        <stp>9</stp>
        <stp>12/31/2010</stp>
        <stp>1</stp>
        <tr r="C1631" s="2"/>
      </tp>
      <tp>
        <v>1539316920.3</v>
        <stp/>
        <stp>EM_S_STM07_IS</stp>
        <stp>4</stp>
        <stp>300337.SZ</stp>
        <stp>9</stp>
        <stp>12/31/2011</stp>
        <stp>1</stp>
        <tr r="E1632" s="2"/>
      </tp>
      <tp>
        <v>409174526.13999999</v>
        <stp/>
        <stp>EM_S_STM07_IS</stp>
        <stp>4</stp>
        <stp>300342.SZ</stp>
        <stp>9</stp>
        <stp>12/31/2014</stp>
        <stp>1</stp>
        <tr r="K1637" s="2"/>
      </tp>
      <tp>
        <v>964579214.90999997</v>
        <stp/>
        <stp>EM_S_STM07_IS</stp>
        <stp>4</stp>
        <stp>300343.SZ</stp>
        <stp>9</stp>
        <stp>12/31/2015</stp>
        <stp>1</stp>
        <tr r="M1638" s="2"/>
      </tp>
      <tp>
        <v>279437677.81999999</v>
        <stp/>
        <stp>EM_S_STM07_IS</stp>
        <stp>4</stp>
        <stp>300344.SZ</stp>
        <stp>9</stp>
        <stp>12/31/2012</stp>
        <stp>1</stp>
        <tr r="G1639" s="2"/>
      </tp>
      <tp>
        <v>191177279.94</v>
        <stp/>
        <stp>EM_S_STM07_IS</stp>
        <stp>4</stp>
        <stp>300345.SZ</stp>
        <stp>9</stp>
        <stp>12/31/2013</stp>
        <stp>1</stp>
        <tr r="I1640" s="2"/>
      </tp>
      <tp>
        <v>117919529.54000001</v>
        <stp/>
        <stp>EM_S_STM07_IS</stp>
        <stp>4</stp>
        <stp>300346.SZ</stp>
        <stp>9</stp>
        <stp>12/31/2010</stp>
        <stp>1</stp>
        <tr r="C1641" s="2"/>
      </tp>
      <tp>
        <v>193263834.15000001</v>
        <stp/>
        <stp>EM_S_STM07_IS</stp>
        <stp>4</stp>
        <stp>300347.SZ</stp>
        <stp>9</stp>
        <stp>12/31/2011</stp>
        <stp>1</stp>
        <tr r="E1642" s="2"/>
      </tp>
      <tp>
        <v>262733639.30000001</v>
        <stp/>
        <stp>EM_S_STM07_IS</stp>
        <stp>4</stp>
        <stp>300352.SZ</stp>
        <stp>9</stp>
        <stp>12/31/2014</stp>
        <stp>1</stp>
        <tr r="K1647" s="2"/>
      </tp>
      <tp>
        <v>402553196.88</v>
        <stp/>
        <stp>EM_S_STM07_IS</stp>
        <stp>4</stp>
        <stp>300353.SZ</stp>
        <stp>9</stp>
        <stp>12/31/2015</stp>
        <stp>1</stp>
        <tr r="M1648" s="2"/>
      </tp>
      <tp>
        <v>100281070.61</v>
        <stp/>
        <stp>EM_S_STM07_IS</stp>
        <stp>4</stp>
        <stp>300354.SZ</stp>
        <stp>9</stp>
        <stp>12/31/2012</stp>
        <stp>1</stp>
        <tr r="G1649" s="2"/>
      </tp>
      <tp>
        <v>747057860.91999996</v>
        <stp/>
        <stp>EM_S_STM07_IS</stp>
        <stp>4</stp>
        <stp>300355.SZ</stp>
        <stp>9</stp>
        <stp>12/31/2013</stp>
        <stp>1</stp>
        <tr r="I1650" s="2"/>
      </tp>
      <tp>
        <v>128310679.29000001</v>
        <stp/>
        <stp>EM_S_STM07_IS</stp>
        <stp>4</stp>
        <stp>300356.SZ</stp>
        <stp>9</stp>
        <stp>12/31/2010</stp>
        <stp>1</stp>
        <tr r="C1651" s="2"/>
      </tp>
      <tp>
        <v>103176299.93000001</v>
        <stp/>
        <stp>EM_S_STM07_IS</stp>
        <stp>4</stp>
        <stp>300357.SZ</stp>
        <stp>9</stp>
        <stp>12/31/2011</stp>
        <stp>1</stp>
        <tr r="E1652" s="2"/>
      </tp>
      <tp>
        <v>399324015.55000001</v>
        <stp/>
        <stp>EM_S_STM07_IS</stp>
        <stp>4</stp>
        <stp>300362.SZ</stp>
        <stp>9</stp>
        <stp>12/31/2014</stp>
        <stp>1</stp>
        <tr r="K1656" s="2"/>
      </tp>
      <tp>
        <v>1021209221.41</v>
        <stp/>
        <stp>EM_S_STM07_IS</stp>
        <stp>4</stp>
        <stp>300363.SZ</stp>
        <stp>9</stp>
        <stp>12/31/2015</stp>
        <stp>1</stp>
        <tr r="M1657" s="2"/>
      </tp>
      <tp>
        <v>183869585.22</v>
        <stp/>
        <stp>EM_S_STM07_IS</stp>
        <stp>4</stp>
        <stp>300364.SZ</stp>
        <stp>9</stp>
        <stp>12/31/2012</stp>
        <stp>1</stp>
        <tr r="G1658" s="2"/>
      </tp>
      <tp>
        <v>198227846.44</v>
        <stp/>
        <stp>EM_S_STM07_IS</stp>
        <stp>4</stp>
        <stp>300365.SZ</stp>
        <stp>9</stp>
        <stp>12/31/2013</stp>
        <stp>1</stp>
        <tr r="I1659" s="2"/>
      </tp>
      <tp>
        <v>179744788.30000001</v>
        <stp/>
        <stp>EM_S_STM07_IS</stp>
        <stp>4</stp>
        <stp>300366.SZ</stp>
        <stp>9</stp>
        <stp>12/31/2010</stp>
        <stp>1</stp>
        <tr r="C1660" s="2"/>
      </tp>
      <tp>
        <v>209502011.77000001</v>
        <stp/>
        <stp>EM_S_STM07_IS</stp>
        <stp>4</stp>
        <stp>300367.SZ</stp>
        <stp>9</stp>
        <stp>12/31/2011</stp>
        <stp>1</stp>
        <tr r="E1661" s="2"/>
      </tp>
      <tp>
        <v>419011080.06</v>
        <stp/>
        <stp>EM_S_STM07_IS</stp>
        <stp>4</stp>
        <stp>300372.SZ</stp>
        <stp>9</stp>
        <stp>12/31/2014</stp>
        <stp>1</stp>
        <tr r="K1666" s="2"/>
      </tp>
      <tp>
        <v>833893445.20000005</v>
        <stp/>
        <stp>EM_S_STM07_IS</stp>
        <stp>4</stp>
        <stp>300373.SZ</stp>
        <stp>9</stp>
        <stp>12/31/2015</stp>
        <stp>1</stp>
        <tr r="M1667" s="2"/>
      </tp>
      <tp>
        <v>299386145.30000001</v>
        <stp/>
        <stp>EM_S_STM07_IS</stp>
        <stp>4</stp>
        <stp>300374.SZ</stp>
        <stp>9</stp>
        <stp>12/31/2012</stp>
        <stp>1</stp>
        <tr r="G1668" s="2"/>
      </tp>
      <tp>
        <v>1003513501.87</v>
        <stp/>
        <stp>EM_S_STM07_IS</stp>
        <stp>4</stp>
        <stp>300375.SZ</stp>
        <stp>9</stp>
        <stp>12/31/2013</stp>
        <stp>1</stp>
        <tr r="I1669" s="2"/>
      </tp>
      <tp>
        <v>600922737.63999999</v>
        <stp/>
        <stp>EM_S_STM07_IS</stp>
        <stp>4</stp>
        <stp>300376.SZ</stp>
        <stp>9</stp>
        <stp>12/31/2010</stp>
        <stp>1</stp>
        <tr r="C1670" s="2"/>
      </tp>
      <tp>
        <v>126274698.47</v>
        <stp/>
        <stp>EM_S_STM07_IS</stp>
        <stp>4</stp>
        <stp>300377.SZ</stp>
        <stp>9</stp>
        <stp>12/31/2011</stp>
        <stp>1</stp>
        <tr r="E1671" s="2"/>
      </tp>
      <tp>
        <v>292069710.10000002</v>
        <stp/>
        <stp>EM_S_STM07_IS</stp>
        <stp>4</stp>
        <stp>300382.SZ</stp>
        <stp>9</stp>
        <stp>12/31/2014</stp>
        <stp>1</stp>
        <tr r="K1676" s="2"/>
      </tp>
      <tp>
        <v>591530413.09000003</v>
        <stp/>
        <stp>EM_S_STM07_IS</stp>
        <stp>4</stp>
        <stp>300383.SZ</stp>
        <stp>9</stp>
        <stp>12/31/2015</stp>
        <stp>1</stp>
        <tr r="M1677" s="2"/>
      </tp>
      <tp>
        <v>283705964.91000003</v>
        <stp/>
        <stp>EM_S_STM07_IS</stp>
        <stp>4</stp>
        <stp>300384.SZ</stp>
        <stp>9</stp>
        <stp>12/31/2012</stp>
        <stp>1</stp>
        <tr r="G1678" s="2"/>
      </tp>
      <tp>
        <v>415191440.69</v>
        <stp/>
        <stp>EM_S_STM07_IS</stp>
        <stp>4</stp>
        <stp>300385.SZ</stp>
        <stp>9</stp>
        <stp>12/31/2013</stp>
        <stp>1</stp>
        <tr r="I1679" s="2"/>
      </tp>
      <tp>
        <v>214977752.75999999</v>
        <stp/>
        <stp>EM_S_STM07_IS</stp>
        <stp>4</stp>
        <stp>300386.SZ</stp>
        <stp>9</stp>
        <stp>12/31/2010</stp>
        <stp>1</stp>
        <tr r="C1680" s="2"/>
      </tp>
      <tp>
        <v>265410355.41999999</v>
        <stp/>
        <stp>EM_S_STM07_IS</stp>
        <stp>4</stp>
        <stp>300387.SZ</stp>
        <stp>9</stp>
        <stp>12/31/2011</stp>
        <stp>1</stp>
        <tr r="E1681" s="2"/>
      </tp>
      <tp>
        <v>839312488.23000002</v>
        <stp/>
        <stp>EM_S_STM07_IS</stp>
        <stp>4</stp>
        <stp>300392.SZ</stp>
        <stp>9</stp>
        <stp>12/31/2014</stp>
        <stp>1</stp>
        <tr r="K1686" s="2"/>
      </tp>
      <tp>
        <v>734035215.24000001</v>
        <stp/>
        <stp>EM_S_STM07_IS</stp>
        <stp>4</stp>
        <stp>300393.SZ</stp>
        <stp>9</stp>
        <stp>12/31/2015</stp>
        <stp>1</stp>
        <tr r="M1687" s="2"/>
      </tp>
      <tp>
        <v>144465158.56</v>
        <stp/>
        <stp>EM_S_STM07_IS</stp>
        <stp>4</stp>
        <stp>300394.SZ</stp>
        <stp>9</stp>
        <stp>12/31/2012</stp>
        <stp>1</stp>
        <tr r="G1688" s="2"/>
      </tp>
      <tp>
        <v>282258940.42000002</v>
        <stp/>
        <stp>EM_S_STM07_IS</stp>
        <stp>4</stp>
        <stp>300395.SZ</stp>
        <stp>9</stp>
        <stp>12/31/2013</stp>
        <stp>1</stp>
        <tr r="I1689" s="2"/>
      </tp>
      <tp>
        <v>231187389.12</v>
        <stp/>
        <stp>EM_S_STM07_IS</stp>
        <stp>4</stp>
        <stp>300396.SZ</stp>
        <stp>9</stp>
        <stp>12/31/2010</stp>
        <stp>1</stp>
        <tr r="C1690" s="2"/>
      </tp>
      <tp>
        <v>306221172.30000001</v>
        <stp/>
        <stp>EM_S_STM07_IS</stp>
        <stp>4</stp>
        <stp>300397.SZ</stp>
        <stp>9</stp>
        <stp>12/31/2011</stp>
        <stp>1</stp>
        <tr r="E1691" s="2"/>
      </tp>
      <tp>
        <v>6606659394.8599997</v>
        <stp/>
        <stp>EM_S_STM07_IS</stp>
        <stp>4</stp>
        <stp>600372.SH</stp>
        <stp>9</stp>
        <stp>12/31/2014</stp>
        <stp>1</stp>
        <tr r="K2192" s="2"/>
      </tp>
      <tp>
        <v>11601620037.6</v>
        <stp/>
        <stp>EM_S_STM07_IS</stp>
        <stp>4</stp>
        <stp>600373.SH</stp>
        <stp>9</stp>
        <stp>12/31/2015</stp>
        <stp>1</stp>
        <tr r="M2193" s="2"/>
      </tp>
      <tp>
        <v>6560504694.5500002</v>
        <stp/>
        <stp>EM_S_STM07_IS</stp>
        <stp>4</stp>
        <stp>600375.SH</stp>
        <stp>9</stp>
        <stp>12/31/2013</stp>
        <stp>1</stp>
        <tr r="I2194" s="2"/>
      </tp>
      <tp>
        <v>7765492447.2200003</v>
        <stp/>
        <stp>EM_S_STM07_IS</stp>
        <stp>4</stp>
        <stp>600376.SH</stp>
        <stp>9</stp>
        <stp>12/31/2010</stp>
        <stp>1</stp>
        <tr r="C2195" s="2"/>
      </tp>
      <tp>
        <v>7401310221</v>
        <stp/>
        <stp>EM_S_STM07_IS</stp>
        <stp>4</stp>
        <stp>600377.SH</stp>
        <stp>9</stp>
        <stp>12/31/2011</stp>
        <stp>1</stp>
        <tr r="E2196" s="2"/>
      </tp>
      <tp>
        <v>198833486017</v>
        <stp/>
        <stp>EM_S_STM07_IS</stp>
        <stp>4</stp>
        <stp>600362.SH</stp>
        <stp>9</stp>
        <stp>12/31/2014</stp>
        <stp>1</stp>
        <tr r="K2183" s="2"/>
      </tp>
      <tp>
        <v>2497279949.1399999</v>
        <stp/>
        <stp>EM_S_STM07_IS</stp>
        <stp>4</stp>
        <stp>600363.SH</stp>
        <stp>9</stp>
        <stp>12/31/2015</stp>
        <stp>1</stp>
        <tr r="M2184" s="2"/>
      </tp>
      <tp>
        <v>84972606.569999993</v>
        <stp/>
        <stp>EM_S_STM07_IS</stp>
        <stp>4</stp>
        <stp>600365.SH</stp>
        <stp>9</stp>
        <stp>12/31/2013</stp>
        <stp>1</stp>
        <tr r="I2185" s="2"/>
      </tp>
      <tp>
        <v>1929376605.4200001</v>
        <stp/>
        <stp>EM_S_STM07_IS</stp>
        <stp>4</stp>
        <stp>600366.SH</stp>
        <stp>9</stp>
        <stp>12/31/2010</stp>
        <stp>1</stp>
        <tr r="C2186" s="2"/>
      </tp>
      <tp>
        <v>1177725415.0599999</v>
        <stp/>
        <stp>EM_S_STM07_IS</stp>
        <stp>4</stp>
        <stp>600367.SH</stp>
        <stp>9</stp>
        <stp>12/31/2011</stp>
        <stp>1</stp>
        <tr r="E2187" s="2"/>
      </tp>
      <tp>
        <v>15149985953.200001</v>
        <stp/>
        <stp>EM_S_STM07_IS</stp>
        <stp>4</stp>
        <stp>600352.SH</stp>
        <stp>9</stp>
        <stp>12/31/2014</stp>
        <stp>1</stp>
        <tr r="K2174" s="2"/>
      </tp>
      <tp>
        <v>835014689.90999997</v>
        <stp/>
        <stp>EM_S_STM07_IS</stp>
        <stp>4</stp>
        <stp>600353.SH</stp>
        <stp>9</stp>
        <stp>12/31/2015</stp>
        <stp>1</stp>
        <tr r="M2175" s="2"/>
      </tp>
      <tp>
        <v>1974436811.5699999</v>
        <stp/>
        <stp>EM_S_STM07_IS</stp>
        <stp>4</stp>
        <stp>600354.SH</stp>
        <stp>9</stp>
        <stp>12/31/2012</stp>
        <stp>1</stp>
        <tr r="G2176" s="2"/>
      </tp>
      <tp>
        <v>315446560.75</v>
        <stp/>
        <stp>EM_S_STM07_IS</stp>
        <stp>4</stp>
        <stp>600355.SH</stp>
        <stp>9</stp>
        <stp>12/31/2013</stp>
        <stp>1</stp>
        <tr r="I2177" s="2"/>
      </tp>
      <tp>
        <v>1187216298.55</v>
        <stp/>
        <stp>EM_S_STM07_IS</stp>
        <stp>4</stp>
        <stp>600356.SH</stp>
        <stp>9</stp>
        <stp>12/31/2010</stp>
        <stp>1</stp>
        <tr r="C2178" s="2"/>
      </tp>
      <tp>
        <v>1503359938.0999999</v>
        <stp/>
        <stp>EM_S_STM07_IS</stp>
        <stp>4</stp>
        <stp>600343.SH</stp>
        <stp>9</stp>
        <stp>12/31/2015</stp>
        <stp>1</stp>
        <tr r="M2168" s="2"/>
      </tp>
      <tp>
        <v>1063951190.78</v>
        <stp/>
        <stp>EM_S_STM07_IS</stp>
        <stp>4</stp>
        <stp>600345.SH</stp>
        <stp>9</stp>
        <stp>12/31/2013</stp>
        <stp>1</stp>
        <tr r="I2169" s="2"/>
      </tp>
      <tp>
        <v>579598435.97000003</v>
        <stp/>
        <stp>EM_S_STM07_IS</stp>
        <stp>4</stp>
        <stp>600346.SH</stp>
        <stp>9</stp>
        <stp>12/31/2010</stp>
        <stp>1</stp>
        <tr r="C2170" s="2"/>
      </tp>
      <tp>
        <v>18799880604.610001</v>
        <stp/>
        <stp>EM_S_STM07_IS</stp>
        <stp>4</stp>
        <stp>600332.SH</stp>
        <stp>9</stp>
        <stp>12/31/2014</stp>
        <stp>1</stp>
        <tr r="K2160" s="2"/>
      </tp>
      <tp>
        <v>1513744497.74</v>
        <stp/>
        <stp>EM_S_STM07_IS</stp>
        <stp>4</stp>
        <stp>600333.SH</stp>
        <stp>9</stp>
        <stp>12/31/2015</stp>
        <stp>1</stp>
        <tr r="M2161" s="2"/>
      </tp>
      <tp>
        <v>74887843870.009995</v>
        <stp/>
        <stp>EM_S_STM07_IS</stp>
        <stp>4</stp>
        <stp>600335.SH</stp>
        <stp>9</stp>
        <stp>12/31/2013</stp>
        <stp>1</stp>
        <tr r="I2162" s="2"/>
      </tp>
      <tp>
        <v>3695106906.21</v>
        <stp/>
        <stp>EM_S_STM07_IS</stp>
        <stp>4</stp>
        <stp>600336.SH</stp>
        <stp>9</stp>
        <stp>12/31/2010</stp>
        <stp>1</stp>
        <tr r="C2163" s="2"/>
      </tp>
      <tp>
        <v>2560672989.5</v>
        <stp/>
        <stp>EM_S_STM07_IS</stp>
        <stp>4</stp>
        <stp>600337.SH</stp>
        <stp>9</stp>
        <stp>12/31/2011</stp>
        <stp>1</stp>
        <tr r="E2164" s="2"/>
      </tp>
      <tp>
        <v>3181037356.1900001</v>
        <stp/>
        <stp>EM_S_STM07_IS</stp>
        <stp>4</stp>
        <stp>600322.SH</stp>
        <stp>9</stp>
        <stp>12/31/2014</stp>
        <stp>1</stp>
        <tr r="K2151" s="2"/>
      </tp>
      <tp>
        <v>3356967216.0999999</v>
        <stp/>
        <stp>EM_S_STM07_IS</stp>
        <stp>4</stp>
        <stp>600323.SH</stp>
        <stp>9</stp>
        <stp>12/31/2015</stp>
        <stp>1</stp>
        <tr r="M2152" s="2"/>
      </tp>
      <tp>
        <v>7017125542.6899996</v>
        <stp/>
        <stp>EM_S_STM07_IS</stp>
        <stp>4</stp>
        <stp>600325.SH</stp>
        <stp>9</stp>
        <stp>12/31/2013</stp>
        <stp>1</stp>
        <tr r="I2153" s="2"/>
      </tp>
      <tp>
        <v>1130873530.5899999</v>
        <stp/>
        <stp>EM_S_STM07_IS</stp>
        <stp>4</stp>
        <stp>600326.SH</stp>
        <stp>9</stp>
        <stp>12/31/2010</stp>
        <stp>1</stp>
        <tr r="C2154" s="2"/>
      </tp>
      <tp>
        <v>7094373641.3500004</v>
        <stp/>
        <stp>EM_S_STM07_IS</stp>
        <stp>4</stp>
        <stp>600327.SH</stp>
        <stp>9</stp>
        <stp>12/31/2011</stp>
        <stp>1</stp>
        <tr r="E2155" s="2"/>
      </tp>
      <tp>
        <v>4605826500.25</v>
        <stp/>
        <stp>EM_S_STM07_IS</stp>
        <stp>4</stp>
        <stp>600312.SH</stp>
        <stp>9</stp>
        <stp>12/31/2014</stp>
        <stp>1</stp>
        <tr r="K2142" s="2"/>
      </tp>
      <tp>
        <v>3772977948.5799999</v>
        <stp/>
        <stp>EM_S_STM07_IS</stp>
        <stp>4</stp>
        <stp>600313.SH</stp>
        <stp>9</stp>
        <stp>12/31/2015</stp>
        <stp>1</stp>
        <tr r="M2143" s="2"/>
      </tp>
      <tp>
        <v>4468503687.0100002</v>
        <stp/>
        <stp>EM_S_STM07_IS</stp>
        <stp>4</stp>
        <stp>600315.SH</stp>
        <stp>9</stp>
        <stp>12/31/2013</stp>
        <stp>1</stp>
        <tr r="I2144" s="2"/>
      </tp>
      <tp>
        <v>1715629710.52</v>
        <stp/>
        <stp>EM_S_STM07_IS</stp>
        <stp>4</stp>
        <stp>600316.SH</stp>
        <stp>9</stp>
        <stp>12/31/2010</stp>
        <stp>1</stp>
        <tr r="C2145" s="2"/>
      </tp>
      <tp>
        <v>2914147231.25</v>
        <stp/>
        <stp>EM_S_STM07_IS</stp>
        <stp>4</stp>
        <stp>600317.SH</stp>
        <stp>9</stp>
        <stp>12/31/2011</stp>
        <stp>1</stp>
        <tr r="E2146" s="2"/>
      </tp>
      <tp>
        <v>798259351.75999999</v>
        <stp/>
        <stp>EM_S_STM07_IS</stp>
        <stp>4</stp>
        <stp>600302.SH</stp>
        <stp>9</stp>
        <stp>12/31/2014</stp>
        <stp>1</stp>
        <tr r="K2133" s="2"/>
      </tp>
      <tp>
        <v>4431845168.3800001</v>
        <stp/>
        <stp>EM_S_STM07_IS</stp>
        <stp>4</stp>
        <stp>600303.SH</stp>
        <stp>9</stp>
        <stp>12/31/2015</stp>
        <stp>1</stp>
        <tr r="M2134" s="2"/>
      </tp>
      <tp>
        <v>1110973537.8699999</v>
        <stp/>
        <stp>EM_S_STM07_IS</stp>
        <stp>4</stp>
        <stp>600305.SH</stp>
        <stp>9</stp>
        <stp>12/31/2013</stp>
        <stp>1</stp>
        <tr r="I2135" s="2"/>
      </tp>
      <tp>
        <v>1306785595.3099999</v>
        <stp/>
        <stp>EM_S_STM07_IS</stp>
        <stp>4</stp>
        <stp>600306.SH</stp>
        <stp>9</stp>
        <stp>12/31/2010</stp>
        <stp>1</stp>
        <tr r="C2136" s="2"/>
      </tp>
      <tp>
        <v>55153438021.940002</v>
        <stp/>
        <stp>EM_S_STM07_IS</stp>
        <stp>4</stp>
        <stp>600307.SH</stp>
        <stp>9</stp>
        <stp>12/31/2011</stp>
        <stp>1</stp>
        <tr r="E2137" s="2"/>
      </tp>
      <tp>
        <v>1514500707.6300001</v>
        <stp/>
        <stp>EM_S_STM07_IS</stp>
        <stp>4</stp>
        <stp>600392.SH</stp>
        <stp>9</stp>
        <stp>12/31/2014</stp>
        <stp>1</stp>
        <tr r="K2210" s="2"/>
      </tp>
      <tp>
        <v>831053758.10000002</v>
        <stp/>
        <stp>EM_S_STM07_IS</stp>
        <stp>4</stp>
        <stp>600393.SH</stp>
        <stp>9</stp>
        <stp>12/31/2015</stp>
        <stp>1</stp>
        <tr r="M2211" s="2"/>
      </tp>
      <tp>
        <v>5783686057.6199999</v>
        <stp/>
        <stp>EM_S_STM07_IS</stp>
        <stp>4</stp>
        <stp>600395.SH</stp>
        <stp>9</stp>
        <stp>12/31/2013</stp>
        <stp>1</stp>
        <tr r="I2212" s="2"/>
      </tp>
      <tp>
        <v>1418273042.73</v>
        <stp/>
        <stp>EM_S_STM07_IS</stp>
        <stp>4</stp>
        <stp>600396.SH</stp>
        <stp>9</stp>
        <stp>12/31/2010</stp>
        <stp>1</stp>
        <tr r="C2213" s="2"/>
      </tp>
      <tp>
        <v>1513996540.8800001</v>
        <stp/>
        <stp>EM_S_STM07_IS</stp>
        <stp>4</stp>
        <stp>600397.SH</stp>
        <stp>9</stp>
        <stp>12/31/2011</stp>
        <stp>1</stp>
        <tr r="E2214" s="2"/>
      </tp>
      <tp>
        <v>135256776.16</v>
        <stp/>
        <stp>EM_S_STM07_IS</stp>
        <stp>4</stp>
        <stp>600382.SH</stp>
        <stp>9</stp>
        <stp>12/31/2014</stp>
        <stp>1</stp>
        <tr r="K2201" s="2"/>
      </tp>
      <tp>
        <v>32733267202.880001</v>
        <stp/>
        <stp>EM_S_STM07_IS</stp>
        <stp>4</stp>
        <stp>600383.SH</stp>
        <stp>9</stp>
        <stp>12/31/2015</stp>
        <stp>1</stp>
        <tr r="M2202" s="2"/>
      </tp>
      <tp>
        <v>537933707.75999999</v>
        <stp/>
        <stp>EM_S_STM07_IS</stp>
        <stp>4</stp>
        <stp>600385.SH</stp>
        <stp>9</stp>
        <stp>12/31/2013</stp>
        <stp>1</stp>
        <tr r="I2203" s="2"/>
      </tp>
      <tp>
        <v>1960120240.0699999</v>
        <stp/>
        <stp>EM_S_STM07_IS</stp>
        <stp>4</stp>
        <stp>600386.SH</stp>
        <stp>9</stp>
        <stp>12/31/2010</stp>
        <stp>1</stp>
        <tr r="C2204" s="2"/>
      </tp>
      <tp>
        <v>1850502829.72</v>
        <stp/>
        <stp>EM_S_STM07_IS</stp>
        <stp>4</stp>
        <stp>600387.SH</stp>
        <stp>9</stp>
        <stp>12/31/2011</stp>
        <stp>1</stp>
        <tr r="E2205" s="2"/>
      </tp>
      <tp>
        <v>1780014000</v>
        <stp/>
        <stp>EM_S_STM07_IS</stp>
        <stp>4</stp>
        <stp>603877.SH</stp>
        <stp>9</stp>
        <stp>12/31/2011</stp>
        <stp>1</stp>
        <tr r="E3033" s="2"/>
      </tp>
      <tp t="s">
        <v/>
        <stp/>
        <stp>EM_S_STM07_IS</stp>
        <stp>4</stp>
        <stp>603866.SH</stp>
        <stp>9</stp>
        <stp>12/31/2010</stp>
        <stp>1</stp>
        <tr r="C3030" s="2"/>
      </tp>
      <tp>
        <v>2407793560.7399998</v>
        <stp/>
        <stp>EM_S_STM07_IS</stp>
        <stp>4</stp>
        <stp>603843.SH</stp>
        <stp>9</stp>
        <stp>12/31/2015</stp>
        <stp>1</stp>
        <tr r="M3026" s="2"/>
      </tp>
      <tp>
        <v>587099541.23000002</v>
        <stp/>
        <stp>EM_S_STM07_IS</stp>
        <stp>4</stp>
        <stp>603822.SH</stp>
        <stp>9</stp>
        <stp>12/31/2014</stp>
        <stp>1</stp>
        <tr r="K3022" s="2"/>
      </tp>
      <tp>
        <v>1155954375.4200001</v>
        <stp/>
        <stp>EM_S_STM07_IS</stp>
        <stp>4</stp>
        <stp>603823.SH</stp>
        <stp>9</stp>
        <stp>12/31/2015</stp>
        <stp>1</stp>
        <tr r="M3023" s="2"/>
      </tp>
      <tp t="s">
        <v/>
        <stp/>
        <stp>EM_S_STM07_IS</stp>
        <stp>4</stp>
        <stp>603816.SH</stp>
        <stp>9</stp>
        <stp>12/31/2010</stp>
        <stp>1</stp>
        <tr r="C3019" s="2"/>
      </tp>
      <tp>
        <v>1703024834.3</v>
        <stp/>
        <stp>EM_S_STM07_IS</stp>
        <stp>4</stp>
        <stp>603806.SH</stp>
        <stp>9</stp>
        <stp>12/31/2010</stp>
        <stp>1</stp>
        <tr r="C3017" s="2"/>
      </tp>
      <tp>
        <v>4568482861</v>
        <stp/>
        <stp>EM_S_STM07_IS</stp>
        <stp>4</stp>
        <stp>603883.SH</stp>
        <stp>9</stp>
        <stp>12/31/2015</stp>
        <stp>1</stp>
        <tr r="M3035" s="2"/>
      </tp>
      <tp>
        <v>5929486954.79</v>
        <stp/>
        <stp>EM_S_STM07_IS</stp>
        <stp>4</stp>
        <stp>603885.SH</stp>
        <stp>9</stp>
        <stp>12/31/2013</stp>
        <stp>1</stp>
        <tr r="I3036" s="2"/>
      </tp>
      <tp t="s">
        <v/>
        <stp/>
        <stp>EM_S_STM07_IS</stp>
        <stp>4</stp>
        <stp>603886.SH</stp>
        <stp>9</stp>
        <stp>12/31/2010</stp>
        <stp>1</stp>
        <tr r="C3037" s="2"/>
      </tp>
      <tp>
        <v>318407900</v>
        <stp/>
        <stp>EM_S_STM07_IS</stp>
        <stp>4</stp>
        <stp>603887.SH</stp>
        <stp>9</stp>
        <stp>12/31/2011</stp>
        <stp>1</stp>
        <tr r="E3038" s="2"/>
      </tp>
      <tp>
        <v>502621795.56999999</v>
        <stp/>
        <stp>EM_S_STM07_IS</stp>
        <stp>4</stp>
        <stp>603977.SH</stp>
        <stp>9</stp>
        <stp>12/31/2011</stp>
        <stp>1</stp>
        <tr r="E3056" s="2"/>
      </tp>
      <tp t="s">
        <v/>
        <stp/>
        <stp>EM_S_STM07_IS</stp>
        <stp>4</stp>
        <stp>603936.SH</stp>
        <stp>9</stp>
        <stp>12/31/2010</stp>
        <stp>1</stp>
        <tr r="C3050" s="2"/>
      </tp>
      <tp>
        <v>4196839621.1900001</v>
        <stp/>
        <stp>EM_S_STM07_IS</stp>
        <stp>4</stp>
        <stp>603993.SH</stp>
        <stp>9</stp>
        <stp>12/31/2015</stp>
        <stp>1</stp>
        <tr r="M3063" s="2"/>
      </tp>
      <tp t="s">
        <v/>
        <stp/>
        <stp>EM_S_STM07_IS</stp>
        <stp>4</stp>
        <stp>603996.SH</stp>
        <stp>9</stp>
        <stp>12/31/2010</stp>
        <stp>1</stp>
        <tr r="C3064" s="2"/>
      </tp>
      <tp>
        <v>469196311.50999999</v>
        <stp/>
        <stp>EM_S_STM07_IS</stp>
        <stp>4</stp>
        <stp>603997.SH</stp>
        <stp>9</stp>
        <stp>12/31/2011</stp>
        <stp>1</stp>
        <tr r="E3065" s="2"/>
      </tp>
      <tp t="s">
        <v/>
        <stp/>
        <stp>EM_S_STM07_IS</stp>
        <stp>4</stp>
        <stp>603986.SH</stp>
        <stp>9</stp>
        <stp>12/31/2010</stp>
        <stp>1</stp>
        <tr r="C3058" s="2"/>
      </tp>
      <tp>
        <v>775523321.75</v>
        <stp/>
        <stp>EM_S_STM07_IS</stp>
        <stp>4</stp>
        <stp>603987.SH</stp>
        <stp>9</stp>
        <stp>12/31/2011</stp>
        <stp>1</stp>
        <tr r="E3059" s="2"/>
      </tp>
      <tp>
        <v>833378939.86000001</v>
        <stp/>
        <stp>EM_S_STM07_IS</stp>
        <stp>4</stp>
        <stp>603456.SH</stp>
        <stp>9</stp>
        <stp>12/31/2010</stp>
        <stp>1</stp>
        <tr r="C2951" s="2"/>
      </tp>
      <tp>
        <v>244283036.12</v>
        <stp/>
        <stp>EM_S_STM07_IS</stp>
        <stp>4</stp>
        <stp>603444.SH</stp>
        <stp>9</stp>
        <stp>12/31/2012</stp>
        <stp>1</stp>
        <tr r="G2950" s="2"/>
      </tp>
      <tp t="s">
        <v/>
        <stp/>
        <stp>EM_S_STM07_IS</stp>
        <stp>4</stp>
        <stp>603416.SH</stp>
        <stp>9</stp>
        <stp>12/31/2010</stp>
        <stp>1</stp>
        <tr r="C2948" s="2"/>
      </tp>
      <tp>
        <v>435151905.69999999</v>
        <stp/>
        <stp>EM_S_STM07_IS</stp>
        <stp>4</stp>
        <stp>603577.SH</stp>
        <stp>9</stp>
        <stp>12/31/2011</stp>
        <stp>1</stp>
        <tr r="E2966" s="2"/>
      </tp>
      <tp>
        <v>292354213.25999999</v>
        <stp/>
        <stp>EM_S_STM07_IS</stp>
        <stp>4</stp>
        <stp>603566.SH</stp>
        <stp>9</stp>
        <stp>12/31/2010</stp>
        <stp>1</stp>
        <tr r="C2962" s="2"/>
      </tp>
      <tp>
        <v>1071278365.41</v>
        <stp/>
        <stp>EM_S_STM07_IS</stp>
        <stp>4</stp>
        <stp>603567.SH</stp>
        <stp>9</stp>
        <stp>12/31/2011</stp>
        <stp>1</stp>
        <tr r="E2963" s="2"/>
      </tp>
      <tp>
        <v>2405921409.3000002</v>
        <stp/>
        <stp>EM_S_STM07_IS</stp>
        <stp>4</stp>
        <stp>603555.SH</stp>
        <stp>9</stp>
        <stp>12/31/2013</stp>
        <stp>1</stp>
        <tr r="I2958" s="2"/>
      </tp>
      <tp t="s">
        <v/>
        <stp/>
        <stp>EM_S_STM07_IS</stp>
        <stp>4</stp>
        <stp>603556.SH</stp>
        <stp>9</stp>
        <stp>12/31/2010</stp>
        <stp>1</stp>
        <tr r="C2959" s="2"/>
      </tp>
      <tp>
        <v>3390043695.1799998</v>
        <stp/>
        <stp>EM_S_STM07_IS</stp>
        <stp>4</stp>
        <stp>603515.SH</stp>
        <stp>9</stp>
        <stp>12/31/2013</stp>
        <stp>1</stp>
        <tr r="I2953" s="2"/>
      </tp>
      <tp>
        <v>813425696.48000002</v>
        <stp/>
        <stp>EM_S_STM07_IS</stp>
        <stp>4</stp>
        <stp>603585.SH</stp>
        <stp>9</stp>
        <stp>12/31/2013</stp>
        <stp>1</stp>
        <tr r="I2968" s="2"/>
      </tp>
      <tp>
        <v>277271952.43000001</v>
        <stp/>
        <stp>EM_S_STM07_IS</stp>
        <stp>4</stp>
        <stp>603663.SH</stp>
        <stp>9</stp>
        <stp>12/31/2015</stp>
        <stp>1</stp>
        <tr r="M2987" s="2"/>
      </tp>
      <tp>
        <v>721093000</v>
        <stp/>
        <stp>EM_S_STM07_IS</stp>
        <stp>4</stp>
        <stp>603667.SH</stp>
        <stp>9</stp>
        <stp>12/31/2011</stp>
        <stp>1</stp>
        <tr r="E2988" s="2"/>
      </tp>
      <tp>
        <v>315439188.64999998</v>
        <stp/>
        <stp>EM_S_STM07_IS</stp>
        <stp>4</stp>
        <stp>603633.SH</stp>
        <stp>9</stp>
        <stp>12/31/2015</stp>
        <stp>1</stp>
        <tr r="M2982" s="2"/>
      </tp>
      <tp t="s">
        <v/>
        <stp/>
        <stp>EM_S_STM07_IS</stp>
        <stp>4</stp>
        <stp>603636.SH</stp>
        <stp>9</stp>
        <stp>12/31/2010</stp>
        <stp>1</stp>
        <tr r="C2983" s="2"/>
      </tp>
      <tp t="s">
        <v/>
        <stp/>
        <stp>EM_S_STM07_IS</stp>
        <stp>4</stp>
        <stp>603616.SH</stp>
        <stp>9</stp>
        <stp>12/31/2010</stp>
        <stp>1</stp>
        <tr r="C2979" s="2"/>
      </tp>
      <tp t="s">
        <v/>
        <stp/>
        <stp>EM_S_STM07_IS</stp>
        <stp>4</stp>
        <stp>603606.SH</stp>
        <stp>9</stp>
        <stp>12/31/2010</stp>
        <stp>1</stp>
        <tr r="C2975" s="2"/>
      </tp>
      <tp t="s">
        <v/>
        <stp/>
        <stp>EM_S_STM07_IS</stp>
        <stp>4</stp>
        <stp>603696.SH</stp>
        <stp>9</stp>
        <stp>12/31/2010</stp>
        <stp>1</stp>
        <tr r="C2995" s="2"/>
      </tp>
      <tp>
        <v>430823569.06</v>
        <stp/>
        <stp>EM_S_STM07_IS</stp>
        <stp>4</stp>
        <stp>603686.SH</stp>
        <stp>9</stp>
        <stp>12/31/2010</stp>
        <stp>1</stp>
        <tr r="C2991" s="2"/>
      </tp>
      <tp>
        <v>2518041600</v>
        <stp/>
        <stp>EM_S_STM07_IS</stp>
        <stp>4</stp>
        <stp>603777.SH</stp>
        <stp>9</stp>
        <stp>12/31/2011</stp>
        <stp>1</stp>
        <tr r="E3009" s="2"/>
      </tp>
      <tp>
        <v>5638050300.8000002</v>
        <stp/>
        <stp>EM_S_STM07_IS</stp>
        <stp>4</stp>
        <stp>603766.SH</stp>
        <stp>9</stp>
        <stp>12/31/2010</stp>
        <stp>1</stp>
        <tr r="C3008" s="2"/>
      </tp>
      <tp>
        <v>726172497.14999998</v>
        <stp/>
        <stp>EM_S_STM07_IS</stp>
        <stp>4</stp>
        <stp>603737.SH</stp>
        <stp>9</stp>
        <stp>12/31/2011</stp>
        <stp>1</stp>
        <tr r="E3006" s="2"/>
      </tp>
      <tp t="s">
        <v/>
        <stp/>
        <stp>EM_S_STM07_IS</stp>
        <stp>4</stp>
        <stp>603726.SH</stp>
        <stp>9</stp>
        <stp>12/31/2010</stp>
        <stp>1</stp>
        <tr r="C3003" s="2"/>
      </tp>
      <tp>
        <v>347972589.41000003</v>
        <stp/>
        <stp>EM_S_STM07_IS</stp>
        <stp>4</stp>
        <stp>603727.SH</stp>
        <stp>9</stp>
        <stp>12/31/2011</stp>
        <stp>1</stp>
        <tr r="E3004" s="2"/>
      </tp>
      <tp t="s">
        <v/>
        <stp/>
        <stp>EM_S_STM07_IS</stp>
        <stp>4</stp>
        <stp>603716.SH</stp>
        <stp>9</stp>
        <stp>12/31/2010</stp>
        <stp>1</stp>
        <tr r="C3001" s="2"/>
      </tp>
      <tp>
        <v>360340058.60000002</v>
        <stp/>
        <stp>EM_S_STM07_IS</stp>
        <stp>4</stp>
        <stp>603703.SH</stp>
        <stp>9</stp>
        <stp>12/31/2015</stp>
        <stp>1</stp>
        <tr r="M2999" s="2"/>
      </tp>
      <tp>
        <v>1899970079.48</v>
        <stp/>
        <stp>EM_S_STM07_IS</stp>
        <stp>4</stp>
        <stp>603077.SH</stp>
        <stp>9</stp>
        <stp>12/31/2011</stp>
        <stp>1</stp>
        <tr r="E2881" s="2"/>
      </tp>
      <tp t="s">
        <v/>
        <stp/>
        <stp>EM_S_STM07_IS</stp>
        <stp>4</stp>
        <stp>603066.SH</stp>
        <stp>9</stp>
        <stp>12/31/2010</stp>
        <stp>1</stp>
        <tr r="C2878" s="2"/>
      </tp>
      <tp>
        <v>514498918.88</v>
        <stp/>
        <stp>EM_S_STM07_IS</stp>
        <stp>4</stp>
        <stp>603067.SH</stp>
        <stp>9</stp>
        <stp>12/31/2011</stp>
        <stp>1</stp>
        <tr r="E2879" s="2"/>
      </tp>
      <tp>
        <v>395059036.66000003</v>
        <stp/>
        <stp>EM_S_STM07_IS</stp>
        <stp>4</stp>
        <stp>603032.SH</stp>
        <stp>9</stp>
        <stp>12/31/2014</stp>
        <stp>1</stp>
        <tr r="K2870" s="2"/>
      </tp>
      <tp>
        <v>764501597.32000005</v>
        <stp/>
        <stp>EM_S_STM07_IS</stp>
        <stp>4</stp>
        <stp>603033.SH</stp>
        <stp>9</stp>
        <stp>12/31/2015</stp>
        <stp>1</stp>
        <tr r="M2871" s="2"/>
      </tp>
      <tp>
        <v>851852273.78999996</v>
        <stp/>
        <stp>EM_S_STM07_IS</stp>
        <stp>4</stp>
        <stp>603035.SH</stp>
        <stp>9</stp>
        <stp>12/31/2013</stp>
        <stp>1</stp>
        <tr r="I2872" s="2"/>
      </tp>
      <tp t="s">
        <v/>
        <stp/>
        <stp>EM_S_STM07_IS</stp>
        <stp>4</stp>
        <stp>603036.SH</stp>
        <stp>9</stp>
        <stp>12/31/2010</stp>
        <stp>1</stp>
        <tr r="C2873" s="2"/>
      </tp>
      <tp>
        <v>514571262.81</v>
        <stp/>
        <stp>EM_S_STM07_IS</stp>
        <stp>4</stp>
        <stp>603022.SH</stp>
        <stp>9</stp>
        <stp>12/31/2014</stp>
        <stp>1</stp>
        <tr r="K2861" s="2"/>
      </tp>
      <tp>
        <v>203162962.03999999</v>
        <stp/>
        <stp>EM_S_STM07_IS</stp>
        <stp>4</stp>
        <stp>603023.SH</stp>
        <stp>9</stp>
        <stp>12/31/2015</stp>
        <stp>1</stp>
        <tr r="M2862" s="2"/>
      </tp>
      <tp>
        <v>814737068.30999994</v>
        <stp/>
        <stp>EM_S_STM07_IS</stp>
        <stp>4</stp>
        <stp>603025.SH</stp>
        <stp>9</stp>
        <stp>12/31/2013</stp>
        <stp>1</stp>
        <tr r="I2863" s="2"/>
      </tp>
      <tp>
        <v>2847242921.4499998</v>
        <stp/>
        <stp>EM_S_STM07_IS</stp>
        <stp>4</stp>
        <stp>603026.SH</stp>
        <stp>9</stp>
        <stp>12/31/2010</stp>
        <stp>1</stp>
        <tr r="C2864" s="2"/>
      </tp>
      <tp>
        <v>502653000.88999999</v>
        <stp/>
        <stp>EM_S_STM07_IS</stp>
        <stp>4</stp>
        <stp>603027.SH</stp>
        <stp>9</stp>
        <stp>12/31/2011</stp>
        <stp>1</stp>
        <tr r="E2865" s="2"/>
      </tp>
      <tp>
        <v>1368124701.0799999</v>
        <stp/>
        <stp>EM_S_STM07_IS</stp>
        <stp>4</stp>
        <stp>603012.SH</stp>
        <stp>9</stp>
        <stp>12/31/2014</stp>
        <stp>1</stp>
        <tr r="K2853" s="2"/>
      </tp>
      <tp>
        <v>438231474.82999998</v>
        <stp/>
        <stp>EM_S_STM07_IS</stp>
        <stp>4</stp>
        <stp>603015.SH</stp>
        <stp>9</stp>
        <stp>12/31/2013</stp>
        <stp>1</stp>
        <tr r="I2854" s="2"/>
      </tp>
      <tp t="s">
        <v/>
        <stp/>
        <stp>EM_S_STM07_IS</stp>
        <stp>4</stp>
        <stp>603016.SH</stp>
        <stp>9</stp>
        <stp>12/31/2010</stp>
        <stp>1</stp>
        <tr r="C2855" s="2"/>
      </tp>
      <tp>
        <v>382459833.26999998</v>
        <stp/>
        <stp>EM_S_STM07_IS</stp>
        <stp>4</stp>
        <stp>603017.SH</stp>
        <stp>9</stp>
        <stp>12/31/2011</stp>
        <stp>1</stp>
        <tr r="E2856" s="2"/>
      </tp>
      <tp>
        <v>1216256762.6400001</v>
        <stp/>
        <stp>EM_S_STM07_IS</stp>
        <stp>4</stp>
        <stp>603002.SH</stp>
        <stp>9</stp>
        <stp>12/31/2014</stp>
        <stp>1</stp>
        <tr r="K2844" s="2"/>
      </tp>
      <tp>
        <v>10870277326.43</v>
        <stp/>
        <stp>EM_S_STM07_IS</stp>
        <stp>4</stp>
        <stp>603003.SH</stp>
        <stp>9</stp>
        <stp>12/31/2015</stp>
        <stp>1</stp>
        <tr r="M2845" s="2"/>
      </tp>
      <tp>
        <v>450433205.85000002</v>
        <stp/>
        <stp>EM_S_STM07_IS</stp>
        <stp>4</stp>
        <stp>603005.SH</stp>
        <stp>9</stp>
        <stp>12/31/2013</stp>
        <stp>1</stp>
        <tr r="I2846" s="2"/>
      </tp>
      <tp>
        <v>294297931.00999999</v>
        <stp/>
        <stp>EM_S_STM07_IS</stp>
        <stp>4</stp>
        <stp>603006.SH</stp>
        <stp>9</stp>
        <stp>12/31/2010</stp>
        <stp>1</stp>
        <tr r="C2847" s="2"/>
      </tp>
      <tp>
        <v>332400166.49000001</v>
        <stp/>
        <stp>EM_S_STM07_IS</stp>
        <stp>4</stp>
        <stp>603007.SH</stp>
        <stp>9</stp>
        <stp>12/31/2011</stp>
        <stp>1</stp>
        <tr r="E2848" s="2"/>
      </tp>
      <tp>
        <v>274605607.83999997</v>
        <stp/>
        <stp>EM_S_STM07_IS</stp>
        <stp>4</stp>
        <stp>603085.SH</stp>
        <stp>9</stp>
        <stp>12/31/2013</stp>
        <stp>1</stp>
        <tr r="I2882" s="2"/>
      </tp>
      <tp>
        <v>1329393368.3</v>
        <stp/>
        <stp>EM_S_STM07_IS</stp>
        <stp>4</stp>
        <stp>603166.SH</stp>
        <stp>9</stp>
        <stp>12/31/2010</stp>
        <stp>1</stp>
        <tr r="C2901" s="2"/>
      </tp>
      <tp>
        <v>1051159318.21</v>
        <stp/>
        <stp>EM_S_STM07_IS</stp>
        <stp>4</stp>
        <stp>603167.SH</stp>
        <stp>9</stp>
        <stp>12/31/2011</stp>
        <stp>1</stp>
        <tr r="E2902" s="2"/>
      </tp>
      <tp>
        <v>5761041739.5</v>
        <stp/>
        <stp>EM_S_STM07_IS</stp>
        <stp>4</stp>
        <stp>603123.SH</stp>
        <stp>9</stp>
        <stp>12/31/2015</stp>
        <stp>1</stp>
        <tr r="M2894" s="2"/>
      </tp>
      <tp>
        <v>1318560475.01</v>
        <stp/>
        <stp>EM_S_STM07_IS</stp>
        <stp>4</stp>
        <stp>603126.SH</stp>
        <stp>9</stp>
        <stp>12/31/2010</stp>
        <stp>1</stp>
        <tr r="C2895" s="2"/>
      </tp>
      <tp t="s">
        <v/>
        <stp/>
        <stp>EM_S_STM07_IS</stp>
        <stp>4</stp>
        <stp>603116.SH</stp>
        <stp>9</stp>
        <stp>12/31/2010</stp>
        <stp>1</stp>
        <tr r="C2891" s="2"/>
      </tp>
      <tp>
        <v>248822660.36000001</v>
        <stp/>
        <stp>EM_S_STM07_IS</stp>
        <stp>4</stp>
        <stp>603117.SH</stp>
        <stp>9</stp>
        <stp>12/31/2011</stp>
        <stp>1</stp>
        <tr r="E2892" s="2"/>
      </tp>
      <tp t="s">
        <v/>
        <stp/>
        <stp>EM_S_STM07_IS</stp>
        <stp>4</stp>
        <stp>603186.SH</stp>
        <stp>9</stp>
        <stp>12/31/2010</stp>
        <stp>1</stp>
        <tr r="C2905" s="2"/>
      </tp>
      <tp t="s">
        <v/>
        <stp/>
        <stp>EM_S_STM07_IS</stp>
        <stp>4</stp>
        <stp>603266.SH</stp>
        <stp>9</stp>
        <stp>12/31/2010</stp>
        <stp>1</stp>
        <tr r="C2918" s="2"/>
      </tp>
      <tp>
        <v>488305659.98000002</v>
        <stp/>
        <stp>EM_S_STM07_IS</stp>
        <stp>4</stp>
        <stp>603222.SH</stp>
        <stp>9</stp>
        <stp>12/31/2014</stp>
        <stp>1</stp>
        <tr r="K2912" s="2"/>
      </tp>
      <tp>
        <v>2022546962.4300001</v>
        <stp/>
        <stp>EM_S_STM07_IS</stp>
        <stp>4</stp>
        <stp>603223.SH</stp>
        <stp>9</stp>
        <stp>12/31/2015</stp>
        <stp>1</stp>
        <tr r="M2913" s="2"/>
      </tp>
      <tp>
        <v>811747900</v>
        <stp/>
        <stp>EM_S_STM07_IS</stp>
        <stp>4</stp>
        <stp>603227.SH</stp>
        <stp>9</stp>
        <stp>12/31/2011</stp>
        <stp>1</stp>
        <tr r="E2914" s="2"/>
      </tp>
      <tp>
        <v>230037490.71000001</v>
        <stp/>
        <stp>EM_S_STM07_IS</stp>
        <stp>4</stp>
        <stp>603203.SH</stp>
        <stp>9</stp>
        <stp>12/31/2015</stp>
        <stp>1</stp>
        <tr r="M2910" s="2"/>
      </tp>
      <tp>
        <v>496774886.56999999</v>
        <stp/>
        <stp>EM_S_STM07_IS</stp>
        <stp>4</stp>
        <stp>603377.SH</stp>
        <stp>9</stp>
        <stp>12/31/2011</stp>
        <stp>1</stp>
        <tr r="E2943" s="2"/>
      </tp>
      <tp>
        <v>2499008143.4499998</v>
        <stp/>
        <stp>EM_S_STM07_IS</stp>
        <stp>4</stp>
        <stp>603366.SH</stp>
        <stp>9</stp>
        <stp>12/31/2010</stp>
        <stp>1</stp>
        <tr r="C2940" s="2"/>
      </tp>
      <tp>
        <v>3672667754.46</v>
        <stp/>
        <stp>EM_S_STM07_IS</stp>
        <stp>4</stp>
        <stp>603355.SH</stp>
        <stp>9</stp>
        <stp>12/31/2013</stp>
        <stp>1</stp>
        <tr r="I2939" s="2"/>
      </tp>
      <tp>
        <v>628805296.63</v>
        <stp/>
        <stp>EM_S_STM07_IS</stp>
        <stp>4</stp>
        <stp>603333.SH</stp>
        <stp>9</stp>
        <stp>12/31/2015</stp>
        <stp>1</stp>
        <tr r="M2935" s="2"/>
      </tp>
      <tp t="s">
        <v/>
        <stp/>
        <stp>EM_S_STM07_IS</stp>
        <stp>4</stp>
        <stp>603336.SH</stp>
        <stp>9</stp>
        <stp>12/31/2010</stp>
        <stp>1</stp>
        <tr r="C2936" s="2"/>
      </tp>
      <tp>
        <v>563265616</v>
        <stp/>
        <stp>EM_S_STM07_IS</stp>
        <stp>4</stp>
        <stp>603322.SH</stp>
        <stp>9</stp>
        <stp>12/31/2014</stp>
        <stp>1</stp>
        <tr r="K2932" s="2"/>
      </tp>
      <tp>
        <v>2368467000</v>
        <stp/>
        <stp>EM_S_STM07_IS</stp>
        <stp>4</stp>
        <stp>603323.SH</stp>
        <stp>9</stp>
        <stp>12/31/2015</stp>
        <stp>1</stp>
        <tr r="M2933" s="2"/>
      </tp>
      <tp>
        <v>1377220133.97</v>
        <stp/>
        <stp>EM_S_STM07_IS</stp>
        <stp>4</stp>
        <stp>603313.SH</stp>
        <stp>9</stp>
        <stp>12/31/2015</stp>
        <stp>1</stp>
        <tr r="M2928" s="2"/>
      </tp>
      <tp>
        <v>403067762.60000002</v>
        <stp/>
        <stp>EM_S_STM07_IS</stp>
        <stp>4</stp>
        <stp>603315.SH</stp>
        <stp>9</stp>
        <stp>12/31/2013</stp>
        <stp>1</stp>
        <tr r="I2929" s="2"/>
      </tp>
      <tp t="s">
        <v/>
        <stp/>
        <stp>EM_S_STM07_IS</stp>
        <stp>4</stp>
        <stp>603306.SH</stp>
        <stp>9</stp>
        <stp>12/31/2010</stp>
        <stp>1</stp>
        <tr r="C2924" s="2"/>
      </tp>
      <tp>
        <v>949712770.14999998</v>
        <stp/>
        <stp>EM_S_STM07_IS</stp>
        <stp>4</stp>
        <stp>603393.SH</stp>
        <stp>9</stp>
        <stp>12/31/2015</stp>
        <stp>1</stp>
        <tr r="M2945" s="2"/>
      </tp>
      <tp>
        <v>649682653.35000002</v>
        <stp/>
        <stp>EM_S_STM07_IS</stp>
        <stp>4</stp>
        <stp>002832.SZ</stp>
        <stp>9</stp>
        <stp>12/31/2014</stp>
        <stp>1</stp>
        <tr r="K1291" s="2"/>
      </tp>
      <tp>
        <v>375825032.56</v>
        <stp/>
        <stp>EM_S_STM07_IS</stp>
        <stp>4</stp>
        <stp>002833.SZ</stp>
        <stp>9</stp>
        <stp>12/31/2015</stp>
        <stp>1</stp>
        <tr r="M1292" s="2"/>
      </tp>
      <tp>
        <v>419164417.91000003</v>
        <stp/>
        <stp>EM_S_STM07_IS</stp>
        <stp>4</stp>
        <stp>002835.SZ</stp>
        <stp>9</stp>
        <stp>12/31/2013</stp>
        <stp>1</stp>
        <tr r="I1293" s="2"/>
      </tp>
      <tp t="s">
        <v/>
        <stp/>
        <stp>EM_S_STM07_IS</stp>
        <stp>4</stp>
        <stp>002836.SZ</stp>
        <stp>9</stp>
        <stp>12/31/2010</stp>
        <stp>1</stp>
        <tr r="C1294" s="2"/>
      </tp>
      <tp>
        <v>47753167.399999999</v>
        <stp/>
        <stp>EM_S_STM07_IS</stp>
        <stp>4</stp>
        <stp>002837.SZ</stp>
        <stp>9</stp>
        <stp>12/31/2011</stp>
        <stp>1</stp>
        <tr r="E1295" s="2"/>
      </tp>
      <tp>
        <v>2442089313.3000002</v>
        <stp/>
        <stp>EM_S_STM07_IS</stp>
        <stp>4</stp>
        <stp>002822.SZ</stp>
        <stp>9</stp>
        <stp>12/31/2014</stp>
        <stp>1</stp>
        <tr r="K1281" s="2"/>
      </tp>
      <tp>
        <v>879924583.59000003</v>
        <stp/>
        <stp>EM_S_STM07_IS</stp>
        <stp>4</stp>
        <stp>002823.SZ</stp>
        <stp>9</stp>
        <stp>12/31/2015</stp>
        <stp>1</stp>
        <tr r="M1282" s="2"/>
      </tp>
      <tp>
        <v>599906800</v>
        <stp/>
        <stp>EM_S_STM07_IS</stp>
        <stp>4</stp>
        <stp>002824.SZ</stp>
        <stp>9</stp>
        <stp>12/31/2012</stp>
        <stp>1</stp>
        <tr r="G1283" s="2"/>
      </tp>
      <tp>
        <v>471998388.17000002</v>
        <stp/>
        <stp>EM_S_STM07_IS</stp>
        <stp>4</stp>
        <stp>002825.SZ</stp>
        <stp>9</stp>
        <stp>12/31/2013</stp>
        <stp>1</stp>
        <tr r="I1284" s="2"/>
      </tp>
      <tp t="s">
        <v/>
        <stp/>
        <stp>EM_S_STM07_IS</stp>
        <stp>4</stp>
        <stp>002826.SZ</stp>
        <stp>9</stp>
        <stp>12/31/2010</stp>
        <stp>1</stp>
        <tr r="C1285" s="2"/>
      </tp>
      <tp t="s">
        <v/>
        <stp/>
        <stp>EM_S_STM07_IS</stp>
        <stp>4</stp>
        <stp>002827.SZ</stp>
        <stp>9</stp>
        <stp>12/31/2011</stp>
        <stp>1</stp>
        <tr r="E1286" s="2"/>
      </tp>
      <tp>
        <v>1216968690.53</v>
        <stp/>
        <stp>EM_S_STM07_IS</stp>
        <stp>4</stp>
        <stp>002812.SZ</stp>
        <stp>9</stp>
        <stp>12/31/2014</stp>
        <stp>1</stp>
        <tr r="K1272" s="2"/>
      </tp>
      <tp>
        <v>778542890.71000004</v>
        <stp/>
        <stp>EM_S_STM07_IS</stp>
        <stp>4</stp>
        <stp>002813.SZ</stp>
        <stp>9</stp>
        <stp>12/31/2015</stp>
        <stp>1</stp>
        <tr r="M1273" s="2"/>
      </tp>
      <tp>
        <v>1245767937.7</v>
        <stp/>
        <stp>EM_S_STM07_IS</stp>
        <stp>4</stp>
        <stp>002815.SZ</stp>
        <stp>9</stp>
        <stp>12/31/2013</stp>
        <stp>1</stp>
        <tr r="I1274" s="2"/>
      </tp>
      <tp t="s">
        <v/>
        <stp/>
        <stp>EM_S_STM07_IS</stp>
        <stp>4</stp>
        <stp>002816.SZ</stp>
        <stp>9</stp>
        <stp>12/31/2010</stp>
        <stp>1</stp>
        <tr r="C1275" s="2"/>
      </tp>
      <tp>
        <v>189446728.47</v>
        <stp/>
        <stp>EM_S_STM07_IS</stp>
        <stp>4</stp>
        <stp>002817.SZ</stp>
        <stp>9</stp>
        <stp>12/31/2011</stp>
        <stp>1</stp>
        <tr r="E1276" s="2"/>
      </tp>
      <tp>
        <v>305536005.47000003</v>
        <stp/>
        <stp>EM_S_STM07_IS</stp>
        <stp>4</stp>
        <stp>002802.SZ</stp>
        <stp>9</stp>
        <stp>12/31/2014</stp>
        <stp>1</stp>
        <tr r="K1263" s="2"/>
      </tp>
      <tp>
        <v>521865300.36000001</v>
        <stp/>
        <stp>EM_S_STM07_IS</stp>
        <stp>4</stp>
        <stp>002803.SZ</stp>
        <stp>9</stp>
        <stp>12/31/2015</stp>
        <stp>1</stp>
        <tr r="M1264" s="2"/>
      </tp>
      <tp>
        <v>239864697.06</v>
        <stp/>
        <stp>EM_S_STM07_IS</stp>
        <stp>4</stp>
        <stp>002805.SZ</stp>
        <stp>9</stp>
        <stp>12/31/2013</stp>
        <stp>1</stp>
        <tr r="I1265" s="2"/>
      </tp>
      <tp t="s">
        <v/>
        <stp/>
        <stp>EM_S_STM07_IS</stp>
        <stp>4</stp>
        <stp>002806.SZ</stp>
        <stp>9</stp>
        <stp>12/31/2010</stp>
        <stp>1</stp>
        <tr r="C1266" s="2"/>
      </tp>
      <tp>
        <v>1925517000</v>
        <stp/>
        <stp>EM_S_STM07_IS</stp>
        <stp>4</stp>
        <stp>002807.SZ</stp>
        <stp>9</stp>
        <stp>12/31/2011</stp>
        <stp>1</stp>
        <tr r="E1267" s="2"/>
      </tp>
      <tp>
        <v>425451964.82999998</v>
        <stp/>
        <stp>EM_S_STM07_IS</stp>
        <stp>4</stp>
        <stp>002432.SZ</stp>
        <stp>9</stp>
        <stp>12/31/2014</stp>
        <stp>1</stp>
        <tr r="K903" s="2"/>
      </tp>
      <tp>
        <v>2371647775.6500001</v>
        <stp/>
        <stp>EM_S_STM07_IS</stp>
        <stp>4</stp>
        <stp>002433.SZ</stp>
        <stp>9</stp>
        <stp>12/31/2015</stp>
        <stp>1</stp>
        <tr r="M904" s="2"/>
      </tp>
      <tp>
        <v>1552514357.0699999</v>
        <stp/>
        <stp>EM_S_STM07_IS</stp>
        <stp>4</stp>
        <stp>002434.SZ</stp>
        <stp>9</stp>
        <stp>12/31/2012</stp>
        <stp>1</stp>
        <tr r="G905" s="2"/>
      </tp>
      <tp>
        <v>1154844274.5899999</v>
        <stp/>
        <stp>EM_S_STM07_IS</stp>
        <stp>4</stp>
        <stp>002435.SZ</stp>
        <stp>9</stp>
        <stp>12/31/2013</stp>
        <stp>1</stp>
        <tr r="I906" s="2"/>
      </tp>
      <tp>
        <v>803886668.00999999</v>
        <stp/>
        <stp>EM_S_STM07_IS</stp>
        <stp>4</stp>
        <stp>002436.SZ</stp>
        <stp>9</stp>
        <stp>12/31/2010</stp>
        <stp>1</stp>
        <tr r="C907" s="2"/>
      </tp>
      <tp>
        <v>546364548.22000003</v>
        <stp/>
        <stp>EM_S_STM07_IS</stp>
        <stp>4</stp>
        <stp>002437.SZ</stp>
        <stp>9</stp>
        <stp>12/31/2011</stp>
        <stp>1</stp>
        <tr r="E908" s="2"/>
      </tp>
      <tp>
        <v>8023421289</v>
        <stp/>
        <stp>EM_S_STM07_IS</stp>
        <stp>4</stp>
        <stp>002422.SZ</stp>
        <stp>9</stp>
        <stp>12/31/2014</stp>
        <stp>1</stp>
        <tr r="K893" s="2"/>
      </tp>
      <tp>
        <v>954477797.88</v>
        <stp/>
        <stp>EM_S_STM07_IS</stp>
        <stp>4</stp>
        <stp>002423.SZ</stp>
        <stp>9</stp>
        <stp>12/31/2015</stp>
        <stp>1</stp>
        <tr r="M894" s="2"/>
      </tp>
      <tp>
        <v>1367582447.74</v>
        <stp/>
        <stp>EM_S_STM07_IS</stp>
        <stp>4</stp>
        <stp>002424.SZ</stp>
        <stp>9</stp>
        <stp>12/31/2012</stp>
        <stp>1</stp>
        <tr r="G895" s="2"/>
      </tp>
      <tp>
        <v>506380782.66000003</v>
        <stp/>
        <stp>EM_S_STM07_IS</stp>
        <stp>4</stp>
        <stp>002425.SZ</stp>
        <stp>9</stp>
        <stp>12/31/2013</stp>
        <stp>1</stp>
        <tr r="I896" s="2"/>
      </tp>
      <tp>
        <v>1306504490.3699999</v>
        <stp/>
        <stp>EM_S_STM07_IS</stp>
        <stp>4</stp>
        <stp>002426.SZ</stp>
        <stp>9</stp>
        <stp>12/31/2010</stp>
        <stp>1</stp>
        <tr r="C897" s="2"/>
      </tp>
      <tp>
        <v>799618122.23000002</v>
        <stp/>
        <stp>EM_S_STM07_IS</stp>
        <stp>4</stp>
        <stp>002427.SZ</stp>
        <stp>9</stp>
        <stp>12/31/2011</stp>
        <stp>1</stp>
        <tr r="E898" s="2"/>
      </tp>
      <tp>
        <v>737424613.87</v>
        <stp/>
        <stp>EM_S_STM07_IS</stp>
        <stp>4</stp>
        <stp>002412.SZ</stp>
        <stp>9</stp>
        <stp>12/31/2014</stp>
        <stp>1</stp>
        <tr r="K883" s="2"/>
      </tp>
      <tp>
        <v>2028542901.46</v>
        <stp/>
        <stp>EM_S_STM07_IS</stp>
        <stp>4</stp>
        <stp>002413.SZ</stp>
        <stp>9</stp>
        <stp>12/31/2015</stp>
        <stp>1</stp>
        <tr r="M884" s="2"/>
      </tp>
      <tp>
        <v>296535489.75</v>
        <stp/>
        <stp>EM_S_STM07_IS</stp>
        <stp>4</stp>
        <stp>002414.SZ</stp>
        <stp>9</stp>
        <stp>12/31/2012</stp>
        <stp>1</stp>
        <tr r="G885" s="2"/>
      </tp>
      <tp>
        <v>10745907038.84</v>
        <stp/>
        <stp>EM_S_STM07_IS</stp>
        <stp>4</stp>
        <stp>002415.SZ</stp>
        <stp>9</stp>
        <stp>12/31/2013</stp>
        <stp>1</stp>
        <tr r="I886" s="2"/>
      </tp>
      <tp>
        <v>10887716828.4</v>
        <stp/>
        <stp>EM_S_STM07_IS</stp>
        <stp>4</stp>
        <stp>002416.SZ</stp>
        <stp>9</stp>
        <stp>12/31/2010</stp>
        <stp>1</stp>
        <tr r="C887" s="2"/>
      </tp>
      <tp>
        <v>717448205</v>
        <stp/>
        <stp>EM_S_STM07_IS</stp>
        <stp>4</stp>
        <stp>002417.SZ</stp>
        <stp>9</stp>
        <stp>12/31/2011</stp>
        <stp>1</stp>
        <tr r="E888" s="2"/>
      </tp>
      <tp>
        <v>868030520.29999995</v>
        <stp/>
        <stp>EM_S_STM07_IS</stp>
        <stp>4</stp>
        <stp>002402.SZ</stp>
        <stp>9</stp>
        <stp>12/31/2014</stp>
        <stp>1</stp>
        <tr r="K873" s="2"/>
      </tp>
      <tp>
        <v>2242019425.1300001</v>
        <stp/>
        <stp>EM_S_STM07_IS</stp>
        <stp>4</stp>
        <stp>002403.SZ</stp>
        <stp>9</stp>
        <stp>12/31/2015</stp>
        <stp>1</stp>
        <tr r="M874" s="2"/>
      </tp>
      <tp>
        <v>1735235828.8299999</v>
        <stp/>
        <stp>EM_S_STM07_IS</stp>
        <stp>4</stp>
        <stp>002404.SZ</stp>
        <stp>9</stp>
        <stp>12/31/2012</stp>
        <stp>1</stp>
        <tr r="G875" s="2"/>
      </tp>
      <tp>
        <v>880874047.84000003</v>
        <stp/>
        <stp>EM_S_STM07_IS</stp>
        <stp>4</stp>
        <stp>002405.SZ</stp>
        <stp>9</stp>
        <stp>12/31/2013</stp>
        <stp>1</stp>
        <tr r="I876" s="2"/>
      </tp>
      <tp>
        <v>1014814963.72</v>
        <stp/>
        <stp>EM_S_STM07_IS</stp>
        <stp>4</stp>
        <stp>002406.SZ</stp>
        <stp>9</stp>
        <stp>12/31/2010</stp>
        <stp>1</stp>
        <tr r="C877" s="2"/>
      </tp>
      <tp>
        <v>1372832640.8499999</v>
        <stp/>
        <stp>EM_S_STM07_IS</stp>
        <stp>4</stp>
        <stp>002407.SZ</stp>
        <stp>9</stp>
        <stp>12/31/2011</stp>
        <stp>1</stp>
        <tr r="E878" s="2"/>
      </tp>
      <tp>
        <v>1266385491.96</v>
        <stp/>
        <stp>EM_S_STM07_IS</stp>
        <stp>4</stp>
        <stp>002472.SZ</stp>
        <stp>9</stp>
        <stp>12/31/2014</stp>
        <stp>1</stp>
        <tr r="K943" s="2"/>
      </tp>
      <tp>
        <v>105230232.64</v>
        <stp/>
        <stp>EM_S_STM07_IS</stp>
        <stp>4</stp>
        <stp>002473.SZ</stp>
        <stp>9</stp>
        <stp>12/31/2015</stp>
        <stp>1</stp>
        <tr r="M944" s="2"/>
      </tp>
      <tp>
        <v>568319810.55999994</v>
        <stp/>
        <stp>EM_S_STM07_IS</stp>
        <stp>4</stp>
        <stp>002474.SZ</stp>
        <stp>9</stp>
        <stp>12/31/2012</stp>
        <stp>1</stp>
        <tr r="G945" s="2"/>
      </tp>
      <tp>
        <v>4591656697.7600002</v>
        <stp/>
        <stp>EM_S_STM07_IS</stp>
        <stp>4</stp>
        <stp>002475.SZ</stp>
        <stp>9</stp>
        <stp>12/31/2013</stp>
        <stp>1</stp>
        <tr r="I946" s="2"/>
      </tp>
      <tp>
        <v>515409798.70999998</v>
        <stp/>
        <stp>EM_S_STM07_IS</stp>
        <stp>4</stp>
        <stp>002476.SZ</stp>
        <stp>9</stp>
        <stp>12/31/2010</stp>
        <stp>1</stp>
        <tr r="C947" s="2"/>
      </tp>
      <tp>
        <v>1300094628.27</v>
        <stp/>
        <stp>EM_S_STM07_IS</stp>
        <stp>4</stp>
        <stp>002477.SZ</stp>
        <stp>9</stp>
        <stp>12/31/2011</stp>
        <stp>1</stp>
        <tr r="E948" s="2"/>
      </tp>
      <tp>
        <v>5572152339.6800003</v>
        <stp/>
        <stp>EM_S_STM07_IS</stp>
        <stp>4</stp>
        <stp>002462.SZ</stp>
        <stp>9</stp>
        <stp>12/31/2014</stp>
        <stp>1</stp>
        <tr r="K933" s="2"/>
      </tp>
      <tp>
        <v>3377136295</v>
        <stp/>
        <stp>EM_S_STM07_IS</stp>
        <stp>4</stp>
        <stp>002463.SZ</stp>
        <stp>9</stp>
        <stp>12/31/2015</stp>
        <stp>1</stp>
        <tr r="M934" s="2"/>
      </tp>
      <tp>
        <v>386437821.06</v>
        <stp/>
        <stp>EM_S_STM07_IS</stp>
        <stp>4</stp>
        <stp>002464.SZ</stp>
        <stp>9</stp>
        <stp>12/31/2012</stp>
        <stp>1</stp>
        <tr r="G935" s="2"/>
      </tp>
      <tp>
        <v>1683759565.26</v>
        <stp/>
        <stp>EM_S_STM07_IS</stp>
        <stp>4</stp>
        <stp>002465.SZ</stp>
        <stp>9</stp>
        <stp>12/31/2013</stp>
        <stp>1</stp>
        <tr r="I936" s="2"/>
      </tp>
      <tp>
        <v>294263836.10000002</v>
        <stp/>
        <stp>EM_S_STM07_IS</stp>
        <stp>4</stp>
        <stp>002466.SZ</stp>
        <stp>9</stp>
        <stp>12/31/2010</stp>
        <stp>1</stp>
        <tr r="C937" s="2"/>
      </tp>
      <tp>
        <v>296552004.88999999</v>
        <stp/>
        <stp>EM_S_STM07_IS</stp>
        <stp>4</stp>
        <stp>002467.SZ</stp>
        <stp>9</stp>
        <stp>12/31/2011</stp>
        <stp>1</stp>
        <tr r="E938" s="2"/>
      </tp>
      <tp>
        <v>478365697.85000002</v>
        <stp/>
        <stp>EM_S_STM07_IS</stp>
        <stp>4</stp>
        <stp>002452.SZ</stp>
        <stp>9</stp>
        <stp>12/31/2014</stp>
        <stp>1</stp>
        <tr r="K923" s="2"/>
      </tp>
      <tp>
        <v>1062657469.96</v>
        <stp/>
        <stp>EM_S_STM07_IS</stp>
        <stp>4</stp>
        <stp>002453.SZ</stp>
        <stp>9</stp>
        <stp>12/31/2015</stp>
        <stp>1</stp>
        <tr r="M924" s="2"/>
      </tp>
      <tp>
        <v>1514524537.55</v>
        <stp/>
        <stp>EM_S_STM07_IS</stp>
        <stp>4</stp>
        <stp>002454.SZ</stp>
        <stp>9</stp>
        <stp>12/31/2012</stp>
        <stp>1</stp>
        <tr r="G925" s="2"/>
      </tp>
      <tp>
        <v>2504064726.3099999</v>
        <stp/>
        <stp>EM_S_STM07_IS</stp>
        <stp>4</stp>
        <stp>002455.SZ</stp>
        <stp>9</stp>
        <stp>12/31/2013</stp>
        <stp>1</stp>
        <tr r="I926" s="2"/>
      </tp>
      <tp>
        <v>618172087.88999999</v>
        <stp/>
        <stp>EM_S_STM07_IS</stp>
        <stp>4</stp>
        <stp>002456.SZ</stp>
        <stp>9</stp>
        <stp>12/31/2010</stp>
        <stp>1</stp>
        <tr r="C927" s="2"/>
      </tp>
      <tp>
        <v>995181347.17999995</v>
        <stp/>
        <stp>EM_S_STM07_IS</stp>
        <stp>4</stp>
        <stp>002457.SZ</stp>
        <stp>9</stp>
        <stp>12/31/2011</stp>
        <stp>1</stp>
        <tr r="E928" s="2"/>
      </tp>
      <tp>
        <v>2438321866.04</v>
        <stp/>
        <stp>EM_S_STM07_IS</stp>
        <stp>4</stp>
        <stp>002442.SZ</stp>
        <stp>9</stp>
        <stp>12/31/2014</stp>
        <stp>1</stp>
        <tr r="K913" s="2"/>
      </tp>
      <tp>
        <v>2641571973.6900001</v>
        <stp/>
        <stp>EM_S_STM07_IS</stp>
        <stp>4</stp>
        <stp>002443.SZ</stp>
        <stp>9</stp>
        <stp>12/31/2015</stp>
        <stp>1</stp>
        <tr r="M914" s="2"/>
      </tp>
      <tp>
        <v>2305875491.0700002</v>
        <stp/>
        <stp>EM_S_STM07_IS</stp>
        <stp>4</stp>
        <stp>002444.SZ</stp>
        <stp>9</stp>
        <stp>12/31/2012</stp>
        <stp>1</stp>
        <tr r="G915" s="2"/>
      </tp>
      <tp>
        <v>1172963028.48</v>
        <stp/>
        <stp>EM_S_STM07_IS</stp>
        <stp>4</stp>
        <stp>002445.SZ</stp>
        <stp>9</stp>
        <stp>12/31/2013</stp>
        <stp>1</stp>
        <tr r="I916" s="2"/>
      </tp>
      <tp>
        <v>408724082.45999998</v>
        <stp/>
        <stp>EM_S_STM07_IS</stp>
        <stp>4</stp>
        <stp>002446.SZ</stp>
        <stp>9</stp>
        <stp>12/31/2010</stp>
        <stp>1</stp>
        <tr r="C917" s="2"/>
      </tp>
      <tp>
        <v>208356829.02000001</v>
        <stp/>
        <stp>EM_S_STM07_IS</stp>
        <stp>4</stp>
        <stp>002447.SZ</stp>
        <stp>9</stp>
        <stp>12/31/2011</stp>
        <stp>1</stp>
        <tr r="E918" s="2"/>
      </tp>
      <tp>
        <v>174443226.53</v>
        <stp/>
        <stp>EM_S_STM07_IS</stp>
        <stp>4</stp>
        <stp>002492.SZ</stp>
        <stp>9</stp>
        <stp>12/31/2014</stp>
        <stp>1</stp>
        <tr r="K963" s="2"/>
      </tp>
      <tp>
        <v>28673732758.07</v>
        <stp/>
        <stp>EM_S_STM07_IS</stp>
        <stp>4</stp>
        <stp>002493.SZ</stp>
        <stp>9</stp>
        <stp>12/31/2015</stp>
        <stp>1</stp>
        <tr r="M964" s="2"/>
      </tp>
      <tp>
        <v>518752330.69999999</v>
        <stp/>
        <stp>EM_S_STM07_IS</stp>
        <stp>4</stp>
        <stp>002494.SZ</stp>
        <stp>9</stp>
        <stp>12/31/2012</stp>
        <stp>1</stp>
        <tr r="G965" s="2"/>
      </tp>
      <tp>
        <v>276019335.07999998</v>
        <stp/>
        <stp>EM_S_STM07_IS</stp>
        <stp>4</stp>
        <stp>002495.SZ</stp>
        <stp>9</stp>
        <stp>12/31/2013</stp>
        <stp>1</stp>
        <tr r="I966" s="2"/>
      </tp>
      <tp>
        <v>792437276.59000003</v>
        <stp/>
        <stp>EM_S_STM07_IS</stp>
        <stp>4</stp>
        <stp>002496.SZ</stp>
        <stp>9</stp>
        <stp>12/31/2010</stp>
        <stp>1</stp>
        <tr r="C967" s="2"/>
      </tp>
      <tp>
        <v>1105596009.01</v>
        <stp/>
        <stp>EM_S_STM07_IS</stp>
        <stp>4</stp>
        <stp>002497.SZ</stp>
        <stp>9</stp>
        <stp>12/31/2011</stp>
        <stp>1</stp>
        <tr r="E968" s="2"/>
      </tp>
      <tp>
        <v>9787970298.5</v>
        <stp/>
        <stp>EM_S_STM07_IS</stp>
        <stp>4</stp>
        <stp>002482.SZ</stp>
        <stp>9</stp>
        <stp>12/31/2014</stp>
        <stp>1</stp>
        <tr r="K953" s="2"/>
      </tp>
      <tp>
        <v>1908009915.05</v>
        <stp/>
        <stp>EM_S_STM07_IS</stp>
        <stp>4</stp>
        <stp>002483.SZ</stp>
        <stp>9</stp>
        <stp>12/31/2015</stp>
        <stp>1</stp>
        <tr r="M954" s="2"/>
      </tp>
      <tp>
        <v>965516573.75</v>
        <stp/>
        <stp>EM_S_STM07_IS</stp>
        <stp>4</stp>
        <stp>002484.SZ</stp>
        <stp>9</stp>
        <stp>12/31/2012</stp>
        <stp>1</stp>
        <tr r="G955" s="2"/>
      </tp>
      <tp>
        <v>1259200222.1800001</v>
        <stp/>
        <stp>EM_S_STM07_IS</stp>
        <stp>4</stp>
        <stp>002485.SZ</stp>
        <stp>9</stp>
        <stp>12/31/2013</stp>
        <stp>1</stp>
        <tr r="I956" s="2"/>
      </tp>
      <tp>
        <v>685687582.75</v>
        <stp/>
        <stp>EM_S_STM07_IS</stp>
        <stp>4</stp>
        <stp>002486.SZ</stp>
        <stp>9</stp>
        <stp>12/31/2010</stp>
        <stp>1</stp>
        <tr r="C957" s="2"/>
      </tp>
      <tp>
        <v>433808337.83999997</v>
        <stp/>
        <stp>EM_S_STM07_IS</stp>
        <stp>4</stp>
        <stp>002487.SZ</stp>
        <stp>9</stp>
        <stp>12/31/2011</stp>
        <stp>1</stp>
        <tr r="E958" s="2"/>
      </tp>
      <tp>
        <v>1145311661.8800001</v>
        <stp/>
        <stp>EM_S_STM07_IS</stp>
        <stp>4</stp>
        <stp>002532.SZ</stp>
        <stp>9</stp>
        <stp>12/31/2014</stp>
        <stp>1</stp>
        <tr r="K1002" s="2"/>
      </tp>
      <tp>
        <v>3236131416.75</v>
        <stp/>
        <stp>EM_S_STM07_IS</stp>
        <stp>4</stp>
        <stp>002533.SZ</stp>
        <stp>9</stp>
        <stp>12/31/2015</stp>
        <stp>1</stp>
        <tr r="M1003" s="2"/>
      </tp>
      <tp>
        <v>11721692787.040001</v>
        <stp/>
        <stp>EM_S_STM07_IS</stp>
        <stp>4</stp>
        <stp>002534.SZ</stp>
        <stp>9</stp>
        <stp>12/31/2012</stp>
        <stp>1</stp>
        <tr r="G1004" s="2"/>
      </tp>
      <tp>
        <v>2051872532.5</v>
        <stp/>
        <stp>EM_S_STM07_IS</stp>
        <stp>4</stp>
        <stp>002535.SZ</stp>
        <stp>9</stp>
        <stp>12/31/2013</stp>
        <stp>1</stp>
        <tr r="I1005" s="2"/>
      </tp>
      <tp>
        <v>999262136.40999997</v>
        <stp/>
        <stp>EM_S_STM07_IS</stp>
        <stp>4</stp>
        <stp>002536.SZ</stp>
        <stp>9</stp>
        <stp>12/31/2010</stp>
        <stp>1</stp>
        <tr r="C1006" s="2"/>
      </tp>
      <tp>
        <v>2039885051.9000001</v>
        <stp/>
        <stp>EM_S_STM07_IS</stp>
        <stp>4</stp>
        <stp>002537.SZ</stp>
        <stp>9</stp>
        <stp>12/31/2011</stp>
        <stp>1</stp>
        <tr r="E1007" s="2"/>
      </tp>
      <tp>
        <v>541628106.92999995</v>
        <stp/>
        <stp>EM_S_STM07_IS</stp>
        <stp>4</stp>
        <stp>002522.SZ</stp>
        <stp>9</stp>
        <stp>12/31/2014</stp>
        <stp>1</stp>
        <tr r="K993" s="2"/>
      </tp>
      <tp>
        <v>916752947.03999996</v>
        <stp/>
        <stp>EM_S_STM07_IS</stp>
        <stp>4</stp>
        <stp>002523.SZ</stp>
        <stp>9</stp>
        <stp>12/31/2015</stp>
        <stp>1</stp>
        <tr r="M994" s="2"/>
      </tp>
      <tp>
        <v>465811149.39999998</v>
        <stp/>
        <stp>EM_S_STM07_IS</stp>
        <stp>4</stp>
        <stp>002524.SZ</stp>
        <stp>9</stp>
        <stp>12/31/2012</stp>
        <stp>1</stp>
        <tr r="G995" s="2"/>
      </tp>
      <tp>
        <v>1317310700.9200001</v>
        <stp/>
        <stp>EM_S_STM07_IS</stp>
        <stp>4</stp>
        <stp>002526.SZ</stp>
        <stp>9</stp>
        <stp>12/31/2010</stp>
        <stp>1</stp>
        <tr r="C996" s="2"/>
      </tp>
      <tp>
        <v>657293676.25999999</v>
        <stp/>
        <stp>EM_S_STM07_IS</stp>
        <stp>4</stp>
        <stp>002527.SZ</stp>
        <stp>9</stp>
        <stp>12/31/2011</stp>
        <stp>1</stp>
        <tr r="E997" s="2"/>
      </tp>
      <tp>
        <v>760680059.63999999</v>
        <stp/>
        <stp>EM_S_STM07_IS</stp>
        <stp>4</stp>
        <stp>002512.SZ</stp>
        <stp>9</stp>
        <stp>12/31/2014</stp>
        <stp>1</stp>
        <tr r="K983" s="2"/>
      </tp>
      <tp>
        <v>1010416212.63</v>
        <stp/>
        <stp>EM_S_STM07_IS</stp>
        <stp>4</stp>
        <stp>002513.SZ</stp>
        <stp>9</stp>
        <stp>12/31/2015</stp>
        <stp>1</stp>
        <tr r="M984" s="2"/>
      </tp>
      <tp>
        <v>288578562.10000002</v>
        <stp/>
        <stp>EM_S_STM07_IS</stp>
        <stp>4</stp>
        <stp>002514.SZ</stp>
        <stp>9</stp>
        <stp>12/31/2012</stp>
        <stp>1</stp>
        <tr r="G985" s="2"/>
      </tp>
      <tp>
        <v>202886745.05000001</v>
        <stp/>
        <stp>EM_S_STM07_IS</stp>
        <stp>4</stp>
        <stp>002515.SZ</stp>
        <stp>9</stp>
        <stp>12/31/2013</stp>
        <stp>1</stp>
        <tr r="I986" s="2"/>
      </tp>
      <tp>
        <v>781881701.61000001</v>
        <stp/>
        <stp>EM_S_STM07_IS</stp>
        <stp>4</stp>
        <stp>002516.SZ</stp>
        <stp>9</stp>
        <stp>12/31/2010</stp>
        <stp>1</stp>
        <tr r="C987" s="2"/>
      </tp>
      <tp>
        <v>392157048.18000001</v>
        <stp/>
        <stp>EM_S_STM07_IS</stp>
        <stp>4</stp>
        <stp>002517.SZ</stp>
        <stp>9</stp>
        <stp>12/31/2011</stp>
        <stp>1</stp>
        <tr r="E988" s="2"/>
      </tp>
      <tp>
        <v>476778164.44</v>
        <stp/>
        <stp>EM_S_STM07_IS</stp>
        <stp>4</stp>
        <stp>002502.SZ</stp>
        <stp>9</stp>
        <stp>12/31/2014</stp>
        <stp>1</stp>
        <tr r="K973" s="2"/>
      </tp>
      <tp>
        <v>1982773363.0799999</v>
        <stp/>
        <stp>EM_S_STM07_IS</stp>
        <stp>4</stp>
        <stp>002503.SZ</stp>
        <stp>9</stp>
        <stp>12/31/2015</stp>
        <stp>1</stp>
        <tr r="M974" s="2"/>
      </tp>
      <tp>
        <v>156391808.11000001</v>
        <stp/>
        <stp>EM_S_STM07_IS</stp>
        <stp>4</stp>
        <stp>002504.SZ</stp>
        <stp>9</stp>
        <stp>12/31/2012</stp>
        <stp>1</stp>
        <tr r="G975" s="2"/>
      </tp>
      <tp>
        <v>996496782.30999994</v>
        <stp/>
        <stp>EM_S_STM07_IS</stp>
        <stp>4</stp>
        <stp>002505.SZ</stp>
        <stp>9</stp>
        <stp>12/31/2013</stp>
        <stp>1</stp>
        <tr r="I976" s="2"/>
      </tp>
      <tp>
        <v>2686649320.8600001</v>
        <stp/>
        <stp>EM_S_STM07_IS</stp>
        <stp>4</stp>
        <stp>002506.SZ</stp>
        <stp>9</stp>
        <stp>12/31/2010</stp>
        <stp>1</stp>
        <tr r="C977" s="2"/>
      </tp>
      <tp>
        <v>704660272.01999998</v>
        <stp/>
        <stp>EM_S_STM07_IS</stp>
        <stp>4</stp>
        <stp>002507.SZ</stp>
        <stp>9</stp>
        <stp>12/31/2011</stp>
        <stp>1</stp>
        <tr r="E978" s="2"/>
      </tp>
      <tp>
        <v>2361084401.71</v>
        <stp/>
        <stp>EM_S_STM07_IS</stp>
        <stp>4</stp>
        <stp>002572.SZ</stp>
        <stp>9</stp>
        <stp>12/31/2014</stp>
        <stp>1</stp>
        <tr r="K1042" s="2"/>
      </tp>
      <tp>
        <v>2267800223.1500001</v>
        <stp/>
        <stp>EM_S_STM07_IS</stp>
        <stp>4</stp>
        <stp>002573.SZ</stp>
        <stp>9</stp>
        <stp>12/31/2015</stp>
        <stp>1</stp>
        <tr r="M1043" s="2"/>
      </tp>
      <tp>
        <v>6656002315.1000004</v>
        <stp/>
        <stp>EM_S_STM07_IS</stp>
        <stp>4</stp>
        <stp>002574.SZ</stp>
        <stp>9</stp>
        <stp>12/31/2012</stp>
        <stp>1</stp>
        <tr r="G1044" s="2"/>
      </tp>
      <tp>
        <v>500877242.69999999</v>
        <stp/>
        <stp>EM_S_STM07_IS</stp>
        <stp>4</stp>
        <stp>002575.SZ</stp>
        <stp>9</stp>
        <stp>12/31/2013</stp>
        <stp>1</stp>
        <tr r="I1045" s="2"/>
      </tp>
      <tp>
        <v>850143318.61000001</v>
        <stp/>
        <stp>EM_S_STM07_IS</stp>
        <stp>4</stp>
        <stp>002576.SZ</stp>
        <stp>9</stp>
        <stp>12/31/2010</stp>
        <stp>1</stp>
        <tr r="C1046" s="2"/>
      </tp>
      <tp>
        <v>564549476.71000004</v>
        <stp/>
        <stp>EM_S_STM07_IS</stp>
        <stp>4</stp>
        <stp>002577.SZ</stp>
        <stp>9</stp>
        <stp>12/31/2011</stp>
        <stp>1</stp>
        <tr r="E1047" s="2"/>
      </tp>
      <tp>
        <v>800923038.92999995</v>
        <stp/>
        <stp>EM_S_STM07_IS</stp>
        <stp>4</stp>
        <stp>002562.SZ</stp>
        <stp>9</stp>
        <stp>12/31/2014</stp>
        <stp>1</stp>
        <tr r="K1032" s="2"/>
      </tp>
      <tp>
        <v>9454449248.7600002</v>
        <stp/>
        <stp>EM_S_STM07_IS</stp>
        <stp>4</stp>
        <stp>002563.SZ</stp>
        <stp>9</stp>
        <stp>12/31/2015</stp>
        <stp>1</stp>
        <tr r="M1033" s="2"/>
      </tp>
      <tp>
        <v>1791665498.96</v>
        <stp/>
        <stp>EM_S_STM07_IS</stp>
        <stp>4</stp>
        <stp>002564.SZ</stp>
        <stp>9</stp>
        <stp>12/31/2012</stp>
        <stp>1</stp>
        <tr r="G1034" s="2"/>
      </tp>
      <tp>
        <v>1861958239.6900001</v>
        <stp/>
        <stp>EM_S_STM07_IS</stp>
        <stp>4</stp>
        <stp>002565.SZ</stp>
        <stp>9</stp>
        <stp>12/31/2013</stp>
        <stp>1</stp>
        <tr r="I1035" s="2"/>
      </tp>
      <tp>
        <v>516224102.95999998</v>
        <stp/>
        <stp>EM_S_STM07_IS</stp>
        <stp>4</stp>
        <stp>002566.SZ</stp>
        <stp>9</stp>
        <stp>12/31/2010</stp>
        <stp>1</stp>
        <tr r="C1036" s="2"/>
      </tp>
      <tp>
        <v>5701947308.1700001</v>
        <stp/>
        <stp>EM_S_STM07_IS</stp>
        <stp>4</stp>
        <stp>002567.SZ</stp>
        <stp>9</stp>
        <stp>12/31/2011</stp>
        <stp>1</stp>
        <tr r="E1037" s="2"/>
      </tp>
      <tp>
        <v>324431926.26999998</v>
        <stp/>
        <stp>EM_S_STM07_IS</stp>
        <stp>4</stp>
        <stp>002552.SZ</stp>
        <stp>9</stp>
        <stp>12/31/2014</stp>
        <stp>1</stp>
        <tr r="K1022" s="2"/>
      </tp>
      <tp>
        <v>302156784.24000001</v>
        <stp/>
        <stp>EM_S_STM07_IS</stp>
        <stp>4</stp>
        <stp>002553.SZ</stp>
        <stp>9</stp>
        <stp>12/31/2015</stp>
        <stp>1</stp>
        <tr r="M1023" s="2"/>
      </tp>
      <tp>
        <v>510015827.55000001</v>
        <stp/>
        <stp>EM_S_STM07_IS</stp>
        <stp>4</stp>
        <stp>002554.SZ</stp>
        <stp>9</stp>
        <stp>12/31/2012</stp>
        <stp>1</stp>
        <tr r="G1024" s="2"/>
      </tp>
      <tp>
        <v>257115892.90000001</v>
        <stp/>
        <stp>EM_S_STM07_IS</stp>
        <stp>4</stp>
        <stp>002555.SZ</stp>
        <stp>9</stp>
        <stp>12/31/2013</stp>
        <stp>1</stp>
        <tr r="I1025" s="2"/>
      </tp>
      <tp>
        <v>5551903160.6300001</v>
        <stp/>
        <stp>EM_S_STM07_IS</stp>
        <stp>4</stp>
        <stp>002556.SZ</stp>
        <stp>9</stp>
        <stp>12/31/2010</stp>
        <stp>1</stp>
        <tr r="C1026" s="2"/>
      </tp>
      <tp>
        <v>2738839772.48</v>
        <stp/>
        <stp>EM_S_STM07_IS</stp>
        <stp>4</stp>
        <stp>002557.SZ</stp>
        <stp>9</stp>
        <stp>12/31/2011</stp>
        <stp>1</stp>
        <tr r="E1027" s="2"/>
      </tp>
      <tp>
        <v>1203886115.3</v>
        <stp/>
        <stp>EM_S_STM07_IS</stp>
        <stp>4</stp>
        <stp>002542.SZ</stp>
        <stp>9</stp>
        <stp>12/31/2014</stp>
        <stp>1</stp>
        <tr r="K1012" s="2"/>
      </tp>
      <tp>
        <v>4192219707.5500002</v>
        <stp/>
        <stp>EM_S_STM07_IS</stp>
        <stp>4</stp>
        <stp>002543.SZ</stp>
        <stp>9</stp>
        <stp>12/31/2015</stp>
        <stp>1</stp>
        <tr r="M1013" s="2"/>
      </tp>
      <tp>
        <v>1406783198.6400001</v>
        <stp/>
        <stp>EM_S_STM07_IS</stp>
        <stp>4</stp>
        <stp>002544.SZ</stp>
        <stp>9</stp>
        <stp>12/31/2012</stp>
        <stp>1</stp>
        <tr r="G1014" s="2"/>
      </tp>
      <tp>
        <v>1696352704.3299999</v>
        <stp/>
        <stp>EM_S_STM07_IS</stp>
        <stp>4</stp>
        <stp>002545.SZ</stp>
        <stp>9</stp>
        <stp>12/31/2013</stp>
        <stp>1</stp>
        <tr r="I1015" s="2"/>
      </tp>
      <tp>
        <v>304756339.70999998</v>
        <stp/>
        <stp>EM_S_STM07_IS</stp>
        <stp>4</stp>
        <stp>002546.SZ</stp>
        <stp>9</stp>
        <stp>12/31/2010</stp>
        <stp>1</stp>
        <tr r="C1016" s="2"/>
      </tp>
      <tp>
        <v>827217954.92999995</v>
        <stp/>
        <stp>EM_S_STM07_IS</stp>
        <stp>4</stp>
        <stp>002547.SZ</stp>
        <stp>9</stp>
        <stp>12/31/2011</stp>
        <stp>1</stp>
        <tr r="E1017" s="2"/>
      </tp>
      <tp>
        <v>638830164.38</v>
        <stp/>
        <stp>EM_S_STM07_IS</stp>
        <stp>4</stp>
        <stp>002592.SZ</stp>
        <stp>9</stp>
        <stp>12/31/2014</stp>
        <stp>1</stp>
        <tr r="K1062" s="2"/>
      </tp>
      <tp>
        <v>1283207425.45</v>
        <stp/>
        <stp>EM_S_STM07_IS</stp>
        <stp>4</stp>
        <stp>002593.SZ</stp>
        <stp>9</stp>
        <stp>12/31/2015</stp>
        <stp>1</stp>
        <tr r="M1063" s="2"/>
      </tp>
      <tp>
        <v>46853774000</v>
        <stp/>
        <stp>EM_S_STM07_IS</stp>
        <stp>4</stp>
        <stp>002594.SZ</stp>
        <stp>9</stp>
        <stp>12/31/2012</stp>
        <stp>1</stp>
        <tr r="G1064" s="2"/>
      </tp>
      <tp>
        <v>1134705420.21</v>
        <stp/>
        <stp>EM_S_STM07_IS</stp>
        <stp>4</stp>
        <stp>002595.SZ</stp>
        <stp>9</stp>
        <stp>12/31/2013</stp>
        <stp>1</stp>
        <tr r="I1065" s="2"/>
      </tp>
      <tp>
        <v>707562295.58000004</v>
        <stp/>
        <stp>EM_S_STM07_IS</stp>
        <stp>4</stp>
        <stp>002596.SZ</stp>
        <stp>9</stp>
        <stp>12/31/2010</stp>
        <stp>1</stp>
        <tr r="C1066" s="2"/>
      </tp>
      <tp>
        <v>2284961572.3299999</v>
        <stp/>
        <stp>EM_S_STM07_IS</stp>
        <stp>4</stp>
        <stp>002597.SZ</stp>
        <stp>9</stp>
        <stp>12/31/2011</stp>
        <stp>1</stp>
        <tr r="E1067" s="2"/>
      </tp>
      <tp>
        <v>972923969.99000001</v>
        <stp/>
        <stp>EM_S_STM07_IS</stp>
        <stp>4</stp>
        <stp>002582.SZ</stp>
        <stp>9</stp>
        <stp>12/31/2014</stp>
        <stp>1</stp>
        <tr r="K1052" s="2"/>
      </tp>
      <tp>
        <v>2477556948.04</v>
        <stp/>
        <stp>EM_S_STM07_IS</stp>
        <stp>4</stp>
        <stp>002583.SZ</stp>
        <stp>9</stp>
        <stp>12/31/2015</stp>
        <stp>1</stp>
        <tr r="M1053" s="2"/>
      </tp>
      <tp>
        <v>1544721153.5699999</v>
        <stp/>
        <stp>EM_S_STM07_IS</stp>
        <stp>4</stp>
        <stp>002584.SZ</stp>
        <stp>9</stp>
        <stp>12/31/2012</stp>
        <stp>1</stp>
        <tr r="G1054" s="2"/>
      </tp>
      <tp>
        <v>2454679888.8699999</v>
        <stp/>
        <stp>EM_S_STM07_IS</stp>
        <stp>4</stp>
        <stp>002585.SZ</stp>
        <stp>9</stp>
        <stp>12/31/2013</stp>
        <stp>1</stp>
        <tr r="I1055" s="2"/>
      </tp>
      <tp>
        <v>1017448257.4299999</v>
        <stp/>
        <stp>EM_S_STM07_IS</stp>
        <stp>4</stp>
        <stp>002586.SZ</stp>
        <stp>9</stp>
        <stp>12/31/2010</stp>
        <stp>1</stp>
        <tr r="C1056" s="2"/>
      </tp>
      <tp>
        <v>230168248.09</v>
        <stp/>
        <stp>EM_S_STM07_IS</stp>
        <stp>4</stp>
        <stp>002587.SZ</stp>
        <stp>9</stp>
        <stp>12/31/2011</stp>
        <stp>1</stp>
        <tr r="E1057" s="2"/>
      </tp>
      <tp>
        <v>462778481.38</v>
        <stp/>
        <stp>EM_S_STM07_IS</stp>
        <stp>4</stp>
        <stp>002632.SZ</stp>
        <stp>9</stp>
        <stp>12/31/2014</stp>
        <stp>1</stp>
        <tr r="K1102" s="2"/>
      </tp>
      <tp>
        <v>230513610.47</v>
        <stp/>
        <stp>EM_S_STM07_IS</stp>
        <stp>4</stp>
        <stp>002633.SZ</stp>
        <stp>9</stp>
        <stp>12/31/2015</stp>
        <stp>1</stp>
        <tr r="M1103" s="2"/>
      </tp>
      <tp>
        <v>345880453.07999998</v>
        <stp/>
        <stp>EM_S_STM07_IS</stp>
        <stp>4</stp>
        <stp>002634.SZ</stp>
        <stp>9</stp>
        <stp>12/31/2012</stp>
        <stp>1</stp>
        <tr r="G1104" s="2"/>
      </tp>
      <tp>
        <v>605376271.38</v>
        <stp/>
        <stp>EM_S_STM07_IS</stp>
        <stp>4</stp>
        <stp>002635.SZ</stp>
        <stp>9</stp>
        <stp>12/31/2013</stp>
        <stp>1</stp>
        <tr r="I1105" s="2"/>
      </tp>
      <tp>
        <v>1893388162.6800001</v>
        <stp/>
        <stp>EM_S_STM07_IS</stp>
        <stp>4</stp>
        <stp>002636.SZ</stp>
        <stp>9</stp>
        <stp>12/31/2010</stp>
        <stp>1</stp>
        <tr r="C1106" s="2"/>
      </tp>
      <tp>
        <v>1919914336.22</v>
        <stp/>
        <stp>EM_S_STM07_IS</stp>
        <stp>4</stp>
        <stp>002637.SZ</stp>
        <stp>9</stp>
        <stp>12/31/2011</stp>
        <stp>1</stp>
        <tr r="E1107" s="2"/>
      </tp>
      <tp>
        <v>161042613.90000001</v>
        <stp/>
        <stp>EM_S_STM07_IS</stp>
        <stp>4</stp>
        <stp>002622.SZ</stp>
        <stp>9</stp>
        <stp>12/31/2014</stp>
        <stp>1</stp>
        <tr r="K1092" s="2"/>
      </tp>
      <tp>
        <v>1092134359.47</v>
        <stp/>
        <stp>EM_S_STM07_IS</stp>
        <stp>4</stp>
        <stp>002623.SZ</stp>
        <stp>9</stp>
        <stp>12/31/2015</stp>
        <stp>1</stp>
        <tr r="M1093" s="2"/>
      </tp>
      <tp>
        <v>407084467.69</v>
        <stp/>
        <stp>EM_S_STM07_IS</stp>
        <stp>4</stp>
        <stp>002624.SZ</stp>
        <stp>9</stp>
        <stp>12/31/2012</stp>
        <stp>1</stp>
        <tr r="G1094" s="2"/>
      </tp>
      <tp>
        <v>291352413.5</v>
        <stp/>
        <stp>EM_S_STM07_IS</stp>
        <stp>4</stp>
        <stp>002625.SZ</stp>
        <stp>9</stp>
        <stp>12/31/2013</stp>
        <stp>1</stp>
        <tr r="I1095" s="2"/>
      </tp>
      <tp>
        <v>536253185.08999997</v>
        <stp/>
        <stp>EM_S_STM07_IS</stp>
        <stp>4</stp>
        <stp>002626.SZ</stp>
        <stp>9</stp>
        <stp>12/31/2010</stp>
        <stp>1</stp>
        <tr r="C1096" s="2"/>
      </tp>
      <tp>
        <v>978287702.19000006</v>
        <stp/>
        <stp>EM_S_STM07_IS</stp>
        <stp>4</stp>
        <stp>002627.SZ</stp>
        <stp>9</stp>
        <stp>12/31/2011</stp>
        <stp>1</stp>
        <tr r="E1097" s="2"/>
      </tp>
      <tp>
        <v>1235436757.74</v>
        <stp/>
        <stp>EM_S_STM07_IS</stp>
        <stp>4</stp>
        <stp>002612.SZ</stp>
        <stp>9</stp>
        <stp>12/31/2014</stp>
        <stp>1</stp>
        <tr r="K1082" s="2"/>
      </tp>
      <tp>
        <v>904345920.61000001</v>
        <stp/>
        <stp>EM_S_STM07_IS</stp>
        <stp>4</stp>
        <stp>002613.SZ</stp>
        <stp>9</stp>
        <stp>12/31/2015</stp>
        <stp>1</stp>
        <tr r="M1083" s="2"/>
      </tp>
      <tp>
        <v>1771659880.55</v>
        <stp/>
        <stp>EM_S_STM07_IS</stp>
        <stp>4</stp>
        <stp>002614.SZ</stp>
        <stp>9</stp>
        <stp>12/31/2012</stp>
        <stp>1</stp>
        <tr r="G1084" s="2"/>
      </tp>
      <tp>
        <v>614085521.22000003</v>
        <stp/>
        <stp>EM_S_STM07_IS</stp>
        <stp>4</stp>
        <stp>002615.SZ</stp>
        <stp>9</stp>
        <stp>12/31/2013</stp>
        <stp>1</stp>
        <tr r="I1085" s="2"/>
      </tp>
      <tp>
        <v>941374164.78999996</v>
        <stp/>
        <stp>EM_S_STM07_IS</stp>
        <stp>4</stp>
        <stp>002616.SZ</stp>
        <stp>9</stp>
        <stp>12/31/2010</stp>
        <stp>1</stp>
        <tr r="C1086" s="2"/>
      </tp>
      <tp>
        <v>2870671156.5799999</v>
        <stp/>
        <stp>EM_S_STM07_IS</stp>
        <stp>4</stp>
        <stp>002617.SZ</stp>
        <stp>9</stp>
        <stp>12/31/2011</stp>
        <stp>1</stp>
        <tr r="E1087" s="2"/>
      </tp>
      <tp>
        <v>1712230060.6500001</v>
        <stp/>
        <stp>EM_S_STM07_IS</stp>
        <stp>4</stp>
        <stp>002602.SZ</stp>
        <stp>9</stp>
        <stp>12/31/2014</stp>
        <stp>1</stp>
        <tr r="K1072" s="2"/>
      </tp>
      <tp>
        <v>3184752368.6500001</v>
        <stp/>
        <stp>EM_S_STM07_IS</stp>
        <stp>4</stp>
        <stp>002603.SZ</stp>
        <stp>9</stp>
        <stp>12/31/2015</stp>
        <stp>1</stp>
        <tr r="M1073" s="2"/>
      </tp>
      <tp>
        <v>1014165403.3200001</v>
        <stp/>
        <stp>EM_S_STM07_IS</stp>
        <stp>4</stp>
        <stp>002604.SZ</stp>
        <stp>9</stp>
        <stp>12/31/2012</stp>
        <stp>1</stp>
        <tr r="G1074" s="2"/>
      </tp>
      <tp>
        <v>710640478.03999996</v>
        <stp/>
        <stp>EM_S_STM07_IS</stp>
        <stp>4</stp>
        <stp>002605.SZ</stp>
        <stp>9</stp>
        <stp>12/31/2013</stp>
        <stp>1</stp>
        <tr r="I1075" s="2"/>
      </tp>
      <tp>
        <v>594405227.13</v>
        <stp/>
        <stp>EM_S_STM07_IS</stp>
        <stp>4</stp>
        <stp>002606.SZ</stp>
        <stp>9</stp>
        <stp>12/31/2010</stp>
        <stp>1</stp>
        <tr r="C1076" s="2"/>
      </tp>
      <tp>
        <v>3577855483.04</v>
        <stp/>
        <stp>EM_S_STM07_IS</stp>
        <stp>4</stp>
        <stp>002607.SZ</stp>
        <stp>9</stp>
        <stp>12/31/2011</stp>
        <stp>1</stp>
        <tr r="E1077" s="2"/>
      </tp>
      <tp>
        <v>2047511528.29</v>
        <stp/>
        <stp>EM_S_STM07_IS</stp>
        <stp>4</stp>
        <stp>002672.SZ</stp>
        <stp>9</stp>
        <stp>12/31/2014</stp>
        <stp>1</stp>
        <tr r="K1142" s="2"/>
      </tp>
      <tp>
        <v>5640878792.1800003</v>
        <stp/>
        <stp>EM_S_STM07_IS</stp>
        <stp>4</stp>
        <stp>002673.SZ</stp>
        <stp>9</stp>
        <stp>12/31/2015</stp>
        <stp>1</stp>
        <tr r="M1143" s="2"/>
      </tp>
      <tp>
        <v>1543406489.55</v>
        <stp/>
        <stp>EM_S_STM07_IS</stp>
        <stp>4</stp>
        <stp>002674.SZ</stp>
        <stp>9</stp>
        <stp>12/31/2012</stp>
        <stp>1</stp>
        <tr r="G1144" s="2"/>
      </tp>
      <tp>
        <v>774730022.32000005</v>
        <stp/>
        <stp>EM_S_STM07_IS</stp>
        <stp>4</stp>
        <stp>002675.SZ</stp>
        <stp>9</stp>
        <stp>12/31/2013</stp>
        <stp>1</stp>
        <tr r="I1145" s="2"/>
      </tp>
      <tp>
        <v>1098141939.0899999</v>
        <stp/>
        <stp>EM_S_STM07_IS</stp>
        <stp>4</stp>
        <stp>002676.SZ</stp>
        <stp>9</stp>
        <stp>12/31/2010</stp>
        <stp>1</stp>
        <tr r="C1146" s="2"/>
      </tp>
      <tp>
        <v>350995414.75</v>
        <stp/>
        <stp>EM_S_STM07_IS</stp>
        <stp>4</stp>
        <stp>002677.SZ</stp>
        <stp>9</stp>
        <stp>12/31/2011</stp>
        <stp>1</stp>
        <tr r="E1147" s="2"/>
      </tp>
      <tp>
        <v>2447355083.75</v>
        <stp/>
        <stp>EM_S_STM07_IS</stp>
        <stp>4</stp>
        <stp>002662.SZ</stp>
        <stp>9</stp>
        <stp>12/31/2014</stp>
        <stp>1</stp>
        <tr r="K1132" s="2"/>
      </tp>
      <tp>
        <v>2432631636.3899999</v>
        <stp/>
        <stp>EM_S_STM07_IS</stp>
        <stp>4</stp>
        <stp>002663.SZ</stp>
        <stp>9</stp>
        <stp>12/31/2015</stp>
        <stp>1</stp>
        <tr r="M1133" s="2"/>
      </tp>
      <tp>
        <v>985320007.78999996</v>
        <stp/>
        <stp>EM_S_STM07_IS</stp>
        <stp>4</stp>
        <stp>002664.SZ</stp>
        <stp>9</stp>
        <stp>12/31/2012</stp>
        <stp>1</stp>
        <tr r="G1134" s="2"/>
      </tp>
      <tp>
        <v>975650646.26999998</v>
        <stp/>
        <stp>EM_S_STM07_IS</stp>
        <stp>4</stp>
        <stp>002665.SZ</stp>
        <stp>9</stp>
        <stp>12/31/2013</stp>
        <stp>1</stp>
        <tr r="I1135" s="2"/>
      </tp>
      <tp>
        <v>925791559.11000001</v>
        <stp/>
        <stp>EM_S_STM07_IS</stp>
        <stp>4</stp>
        <stp>002666.SZ</stp>
        <stp>9</stp>
        <stp>12/31/2010</stp>
        <stp>1</stp>
        <tr r="C1136" s="2"/>
      </tp>
      <tp>
        <v>256430131.13</v>
        <stp/>
        <stp>EM_S_STM07_IS</stp>
        <stp>4</stp>
        <stp>002667.SZ</stp>
        <stp>9</stp>
        <stp>12/31/2011</stp>
        <stp>1</stp>
        <tr r="E1137" s="2"/>
      </tp>
      <tp>
        <v>1379652399.47</v>
        <stp/>
        <stp>EM_S_STM07_IS</stp>
        <stp>4</stp>
        <stp>002652.SZ</stp>
        <stp>9</stp>
        <stp>12/31/2014</stp>
        <stp>1</stp>
        <tr r="K1122" s="2"/>
      </tp>
      <tp>
        <v>1212453343.6600001</v>
        <stp/>
        <stp>EM_S_STM07_IS</stp>
        <stp>4</stp>
        <stp>002653.SZ</stp>
        <stp>9</stp>
        <stp>12/31/2015</stp>
        <stp>1</stp>
        <tr r="M1123" s="2"/>
      </tp>
      <tp>
        <v>388506524.07999998</v>
        <stp/>
        <stp>EM_S_STM07_IS</stp>
        <stp>4</stp>
        <stp>002654.SZ</stp>
        <stp>9</stp>
        <stp>12/31/2012</stp>
        <stp>1</stp>
        <tr r="G1124" s="2"/>
      </tp>
      <tp>
        <v>507049283.13999999</v>
        <stp/>
        <stp>EM_S_STM07_IS</stp>
        <stp>4</stp>
        <stp>002655.SZ</stp>
        <stp>9</stp>
        <stp>12/31/2013</stp>
        <stp>1</stp>
        <tr r="I1125" s="2"/>
      </tp>
      <tp>
        <v>337067587.36000001</v>
        <stp/>
        <stp>EM_S_STM07_IS</stp>
        <stp>4</stp>
        <stp>002656.SZ</stp>
        <stp>9</stp>
        <stp>12/31/2010</stp>
        <stp>1</stp>
        <tr r="C1126" s="2"/>
      </tp>
      <tp>
        <v>458893487.69</v>
        <stp/>
        <stp>EM_S_STM07_IS</stp>
        <stp>4</stp>
        <stp>002657.SZ</stp>
        <stp>9</stp>
        <stp>12/31/2011</stp>
        <stp>1</stp>
        <tr r="E1127" s="2"/>
      </tp>
      <tp>
        <v>1497732340.01</v>
        <stp/>
        <stp>EM_S_STM07_IS</stp>
        <stp>4</stp>
        <stp>002642.SZ</stp>
        <stp>9</stp>
        <stp>12/31/2014</stp>
        <stp>1</stp>
        <tr r="K1112" s="2"/>
      </tp>
      <tp>
        <v>1631042560</v>
        <stp/>
        <stp>EM_S_STM07_IS</stp>
        <stp>4</stp>
        <stp>002643.SZ</stp>
        <stp>9</stp>
        <stp>12/31/2015</stp>
        <stp>1</stp>
        <tr r="M1113" s="2"/>
      </tp>
      <tp>
        <v>266362196.50999999</v>
        <stp/>
        <stp>EM_S_STM07_IS</stp>
        <stp>4</stp>
        <stp>002644.SZ</stp>
        <stp>9</stp>
        <stp>12/31/2012</stp>
        <stp>1</stp>
        <tr r="G1114" s="2"/>
      </tp>
      <tp>
        <v>442264794.19999999</v>
        <stp/>
        <stp>EM_S_STM07_IS</stp>
        <stp>4</stp>
        <stp>002645.SZ</stp>
        <stp>9</stp>
        <stp>12/31/2013</stp>
        <stp>1</stp>
        <tr r="I1115" s="2"/>
      </tp>
      <tp>
        <v>596923795.5</v>
        <stp/>
        <stp>EM_S_STM07_IS</stp>
        <stp>4</stp>
        <stp>002646.SZ</stp>
        <stp>9</stp>
        <stp>12/31/2010</stp>
        <stp>1</stp>
        <tr r="C1116" s="2"/>
      </tp>
      <tp>
        <v>4002127394.5900002</v>
        <stp/>
        <stp>EM_S_STM07_IS</stp>
        <stp>4</stp>
        <stp>002647.SZ</stp>
        <stp>9</stp>
        <stp>12/31/2011</stp>
        <stp>1</stp>
        <tr r="E1117" s="2"/>
      </tp>
      <tp>
        <v>2493806715.6199999</v>
        <stp/>
        <stp>EM_S_STM07_IS</stp>
        <stp>4</stp>
        <stp>002692.SZ</stp>
        <stp>9</stp>
        <stp>12/31/2014</stp>
        <stp>1</stp>
        <tr r="K1162" s="2"/>
      </tp>
      <tp>
        <v>230970366.91999999</v>
        <stp/>
        <stp>EM_S_STM07_IS</stp>
        <stp>4</stp>
        <stp>002693.SZ</stp>
        <stp>9</stp>
        <stp>12/31/2015</stp>
        <stp>1</stp>
        <tr r="M1163" s="2"/>
      </tp>
      <tp>
        <v>1509031806.8800001</v>
        <stp/>
        <stp>EM_S_STM07_IS</stp>
        <stp>4</stp>
        <stp>002694.SZ</stp>
        <stp>9</stp>
        <stp>12/31/2012</stp>
        <stp>1</stp>
        <tr r="G1164" s="2"/>
      </tp>
      <tp>
        <v>893258187.47000003</v>
        <stp/>
        <stp>EM_S_STM07_IS</stp>
        <stp>4</stp>
        <stp>002695.SZ</stp>
        <stp>9</stp>
        <stp>12/31/2013</stp>
        <stp>1</stp>
        <tr r="I1165" s="2"/>
      </tp>
      <tp>
        <v>770175015.95000005</v>
        <stp/>
        <stp>EM_S_STM07_IS</stp>
        <stp>4</stp>
        <stp>002696.SZ</stp>
        <stp>9</stp>
        <stp>12/31/2010</stp>
        <stp>1</stp>
        <tr r="C1166" s="2"/>
      </tp>
      <tp>
        <v>3447962314.3899999</v>
        <stp/>
        <stp>EM_S_STM07_IS</stp>
        <stp>4</stp>
        <stp>002697.SZ</stp>
        <stp>9</stp>
        <stp>12/31/2011</stp>
        <stp>1</stp>
        <tr r="E1167" s="2"/>
      </tp>
      <tp>
        <v>2261745304.0500002</v>
        <stp/>
        <stp>EM_S_STM07_IS</stp>
        <stp>4</stp>
        <stp>002682.SZ</stp>
        <stp>9</stp>
        <stp>12/31/2014</stp>
        <stp>1</stp>
        <tr r="K1152" s="2"/>
      </tp>
      <tp>
        <v>3005377954.3400002</v>
        <stp/>
        <stp>EM_S_STM07_IS</stp>
        <stp>4</stp>
        <stp>002683.SZ</stp>
        <stp>9</stp>
        <stp>12/31/2015</stp>
        <stp>1</stp>
        <tr r="M1153" s="2"/>
      </tp>
      <tp>
        <v>484654170.23000002</v>
        <stp/>
        <stp>EM_S_STM07_IS</stp>
        <stp>4</stp>
        <stp>002684.SZ</stp>
        <stp>9</stp>
        <stp>12/31/2012</stp>
        <stp>1</stp>
        <tr r="G1154" s="2"/>
      </tp>
      <tp>
        <v>385479235.93000001</v>
        <stp/>
        <stp>EM_S_STM07_IS</stp>
        <stp>4</stp>
        <stp>002685.SZ</stp>
        <stp>9</stp>
        <stp>12/31/2013</stp>
        <stp>1</stp>
        <tr r="I1155" s="2"/>
      </tp>
      <tp>
        <v>447623206.24000001</v>
        <stp/>
        <stp>EM_S_STM07_IS</stp>
        <stp>4</stp>
        <stp>002686.SZ</stp>
        <stp>9</stp>
        <stp>12/31/2010</stp>
        <stp>1</stp>
        <tr r="C1156" s="2"/>
      </tp>
      <tp>
        <v>589708930.00999999</v>
        <stp/>
        <stp>EM_S_STM07_IS</stp>
        <stp>4</stp>
        <stp>002687.SZ</stp>
        <stp>9</stp>
        <stp>12/31/2011</stp>
        <stp>1</stp>
        <tr r="E1157" s="2"/>
      </tp>
      <tp>
        <v>949910341.15999997</v>
        <stp/>
        <stp>EM_S_STM07_IS</stp>
        <stp>4</stp>
        <stp>002732.SZ</stp>
        <stp>9</stp>
        <stp>12/31/2014</stp>
        <stp>1</stp>
        <tr r="K1199" s="2"/>
      </tp>
      <tp>
        <v>2417734882.29</v>
        <stp/>
        <stp>EM_S_STM07_IS</stp>
        <stp>4</stp>
        <stp>002733.SZ</stp>
        <stp>9</stp>
        <stp>12/31/2015</stp>
        <stp>1</stp>
        <tr r="M1200" s="2"/>
      </tp>
      <tp>
        <v>610664631.41999996</v>
        <stp/>
        <stp>EM_S_STM07_IS</stp>
        <stp>4</stp>
        <stp>002734.SZ</stp>
        <stp>9</stp>
        <stp>12/31/2012</stp>
        <stp>1</stp>
        <tr r="G1201" s="2"/>
      </tp>
      <tp>
        <v>476584254.56</v>
        <stp/>
        <stp>EM_S_STM07_IS</stp>
        <stp>4</stp>
        <stp>002735.SZ</stp>
        <stp>9</stp>
        <stp>12/31/2013</stp>
        <stp>1</stp>
        <tr r="I1202" s="2"/>
      </tp>
      <tp>
        <v>7805459621.3199997</v>
        <stp/>
        <stp>EM_S_STM07_IS</stp>
        <stp>4</stp>
        <stp>002736.SZ</stp>
        <stp>9</stp>
        <stp>12/31/2010</stp>
        <stp>1</stp>
        <tr r="C1203" s="2"/>
      </tp>
      <tp>
        <v>1559003604.51</v>
        <stp/>
        <stp>EM_S_STM07_IS</stp>
        <stp>4</stp>
        <stp>002737.SZ</stp>
        <stp>9</stp>
        <stp>12/31/2011</stp>
        <stp>1</stp>
        <tr r="E1204" s="2"/>
      </tp>
      <tp>
        <v>397922948.19999999</v>
        <stp/>
        <stp>EM_S_STM07_IS</stp>
        <stp>4</stp>
        <stp>002722.SZ</stp>
        <stp>9</stp>
        <stp>12/31/2014</stp>
        <stp>1</stp>
        <tr r="K1189" s="2"/>
      </tp>
      <tp>
        <v>702501125.04999995</v>
        <stp/>
        <stp>EM_S_STM07_IS</stp>
        <stp>4</stp>
        <stp>002723.SZ</stp>
        <stp>9</stp>
        <stp>12/31/2015</stp>
        <stp>1</stp>
        <tr r="M1190" s="2"/>
      </tp>
      <tp>
        <v>1098313065.98</v>
        <stp/>
        <stp>EM_S_STM07_IS</stp>
        <stp>4</stp>
        <stp>002724.SZ</stp>
        <stp>9</stp>
        <stp>12/31/2012</stp>
        <stp>1</stp>
        <tr r="G1191" s="2"/>
      </tp>
      <tp>
        <v>840794444.15999997</v>
        <stp/>
        <stp>EM_S_STM07_IS</stp>
        <stp>4</stp>
        <stp>002725.SZ</stp>
        <stp>9</stp>
        <stp>12/31/2013</stp>
        <stp>1</stp>
        <tr r="I1192" s="2"/>
      </tp>
      <tp>
        <v>2035940102.75</v>
        <stp/>
        <stp>EM_S_STM07_IS</stp>
        <stp>4</stp>
        <stp>002726.SZ</stp>
        <stp>9</stp>
        <stp>12/31/2010</stp>
        <stp>1</stp>
        <tr r="C1193" s="2"/>
      </tp>
      <tp>
        <v>2218508223.1599998</v>
        <stp/>
        <stp>EM_S_STM07_IS</stp>
        <stp>4</stp>
        <stp>002727.SZ</stp>
        <stp>9</stp>
        <stp>12/31/2011</stp>
        <stp>1</stp>
        <tr r="E1194" s="2"/>
      </tp>
      <tp>
        <v>2150761318.3099999</v>
        <stp/>
        <stp>EM_S_STM07_IS</stp>
        <stp>4</stp>
        <stp>002712.SZ</stp>
        <stp>9</stp>
        <stp>12/31/2014</stp>
        <stp>1</stp>
        <tr r="K1180" s="2"/>
      </tp>
      <tp>
        <v>2257325473.7199998</v>
        <stp/>
        <stp>EM_S_STM07_IS</stp>
        <stp>4</stp>
        <stp>002713.SZ</stp>
        <stp>9</stp>
        <stp>12/31/2015</stp>
        <stp>1</stp>
        <tr r="M1181" s="2"/>
      </tp>
      <tp>
        <v>1490836425.0899999</v>
        <stp/>
        <stp>EM_S_STM07_IS</stp>
        <stp>4</stp>
        <stp>002714.SZ</stp>
        <stp>9</stp>
        <stp>12/31/2012</stp>
        <stp>1</stp>
        <tr r="G1182" s="2"/>
      </tp>
      <tp>
        <v>303426849.22000003</v>
        <stp/>
        <stp>EM_S_STM07_IS</stp>
        <stp>4</stp>
        <stp>002715.SZ</stp>
        <stp>9</stp>
        <stp>12/31/2013</stp>
        <stp>1</stp>
        <tr r="I1183" s="2"/>
      </tp>
      <tp>
        <v>1569126357.1500001</v>
        <stp/>
        <stp>EM_S_STM07_IS</stp>
        <stp>4</stp>
        <stp>002716.SZ</stp>
        <stp>9</stp>
        <stp>12/31/2010</stp>
        <stp>1</stp>
        <tr r="C1184" s="2"/>
      </tp>
      <tp>
        <v>637986051.86000001</v>
        <stp/>
        <stp>EM_S_STM07_IS</stp>
        <stp>4</stp>
        <stp>002717.SZ</stp>
        <stp>9</stp>
        <stp>12/31/2011</stp>
        <stp>1</stp>
        <tr r="E1185" s="2"/>
      </tp>
      <tp>
        <v>855278185.61000001</v>
        <stp/>
        <stp>EM_S_STM07_IS</stp>
        <stp>4</stp>
        <stp>002702.SZ</stp>
        <stp>9</stp>
        <stp>12/31/2014</stp>
        <stp>1</stp>
        <tr r="K1172" s="2"/>
      </tp>
      <tp>
        <v>837719325.84000003</v>
        <stp/>
        <stp>EM_S_STM07_IS</stp>
        <stp>4</stp>
        <stp>002703.SZ</stp>
        <stp>9</stp>
        <stp>12/31/2015</stp>
        <stp>1</stp>
        <tr r="M1173" s="2"/>
      </tp>
      <tp>
        <v>5035546553.6199999</v>
        <stp/>
        <stp>EM_S_STM07_IS</stp>
        <stp>4</stp>
        <stp>002705.SZ</stp>
        <stp>9</stp>
        <stp>12/31/2013</stp>
        <stp>1</stp>
        <tr r="I1174" s="2"/>
      </tp>
      <tp>
        <v>405753213.91000003</v>
        <stp/>
        <stp>EM_S_STM07_IS</stp>
        <stp>4</stp>
        <stp>002706.SZ</stp>
        <stp>9</stp>
        <stp>12/31/2010</stp>
        <stp>1</stp>
        <tr r="C1175" s="2"/>
      </tp>
      <tp>
        <v>1592792494.8699999</v>
        <stp/>
        <stp>EM_S_STM07_IS</stp>
        <stp>4</stp>
        <stp>002707.SZ</stp>
        <stp>9</stp>
        <stp>12/31/2011</stp>
        <stp>1</stp>
        <tr r="E1176" s="2"/>
      </tp>
      <tp>
        <v>383497278.38</v>
        <stp/>
        <stp>EM_S_STM07_IS</stp>
        <stp>4</stp>
        <stp>002772.SZ</stp>
        <stp>9</stp>
        <stp>12/31/2014</stp>
        <stp>1</stp>
        <tr r="K1236" s="2"/>
      </tp>
      <tp>
        <v>2074352062.1400001</v>
        <stp/>
        <stp>EM_S_STM07_IS</stp>
        <stp>4</stp>
        <stp>002773.SZ</stp>
        <stp>9</stp>
        <stp>12/31/2015</stp>
        <stp>1</stp>
        <tr r="M1237" s="2"/>
      </tp>
      <tp>
        <v>849179086.96000004</v>
        <stp/>
        <stp>EM_S_STM07_IS</stp>
        <stp>4</stp>
        <stp>002775.SZ</stp>
        <stp>9</stp>
        <stp>12/31/2013</stp>
        <stp>1</stp>
        <tr r="I1238" s="2"/>
      </tp>
      <tp t="s">
        <v/>
        <stp/>
        <stp>EM_S_STM07_IS</stp>
        <stp>4</stp>
        <stp>002776.SZ</stp>
        <stp>9</stp>
        <stp>12/31/2010</stp>
        <stp>1</stp>
        <tr r="C1239" s="2"/>
      </tp>
      <tp>
        <v>253118832.94999999</v>
        <stp/>
        <stp>EM_S_STM07_IS</stp>
        <stp>4</stp>
        <stp>002777.SZ</stp>
        <stp>9</stp>
        <stp>12/31/2011</stp>
        <stp>1</stp>
        <tr r="E1240" s="2"/>
      </tp>
      <tp>
        <v>406916576.11000001</v>
        <stp/>
        <stp>EM_S_STM07_IS</stp>
        <stp>4</stp>
        <stp>002762.SZ</stp>
        <stp>9</stp>
        <stp>12/31/2014</stp>
        <stp>1</stp>
        <tr r="K1227" s="2"/>
      </tp>
      <tp>
        <v>1887547145.1300001</v>
        <stp/>
        <stp>EM_S_STM07_IS</stp>
        <stp>4</stp>
        <stp>002763.SZ</stp>
        <stp>9</stp>
        <stp>12/31/2015</stp>
        <stp>1</stp>
        <tr r="M1228" s="2"/>
      </tp>
      <tp>
        <v>655384017.00999999</v>
        <stp/>
        <stp>EM_S_STM07_IS</stp>
        <stp>4</stp>
        <stp>002765.SZ</stp>
        <stp>9</stp>
        <stp>12/31/2013</stp>
        <stp>1</stp>
        <tr r="I1229" s="2"/>
      </tp>
      <tp t="s">
        <v/>
        <stp/>
        <stp>EM_S_STM07_IS</stp>
        <stp>4</stp>
        <stp>002766.SZ</stp>
        <stp>9</stp>
        <stp>12/31/2010</stp>
        <stp>1</stp>
        <tr r="C1230" s="2"/>
      </tp>
      <tp>
        <v>235357010.16999999</v>
        <stp/>
        <stp>EM_S_STM07_IS</stp>
        <stp>4</stp>
        <stp>002767.SZ</stp>
        <stp>9</stp>
        <stp>12/31/2011</stp>
        <stp>1</stp>
        <tr r="E1231" s="2"/>
      </tp>
      <tp>
        <v>1870470220.76</v>
        <stp/>
        <stp>EM_S_STM07_IS</stp>
        <stp>4</stp>
        <stp>002752.SZ</stp>
        <stp>9</stp>
        <stp>12/31/2014</stp>
        <stp>1</stp>
        <tr r="K1218" s="2"/>
      </tp>
      <tp>
        <v>865344077.83000004</v>
        <stp/>
        <stp>EM_S_STM07_IS</stp>
        <stp>4</stp>
        <stp>002753.SZ</stp>
        <stp>9</stp>
        <stp>12/31/2015</stp>
        <stp>1</stp>
        <tr r="M1219" s="2"/>
      </tp>
      <tp>
        <v>500424755.52999997</v>
        <stp/>
        <stp>EM_S_STM07_IS</stp>
        <stp>4</stp>
        <stp>002755.SZ</stp>
        <stp>9</stp>
        <stp>12/31/2013</stp>
        <stp>1</stp>
        <tr r="I1220" s="2"/>
      </tp>
      <tp>
        <v>3700157338.8699999</v>
        <stp/>
        <stp>EM_S_STM07_IS</stp>
        <stp>4</stp>
        <stp>002756.SZ</stp>
        <stp>9</stp>
        <stp>12/31/2010</stp>
        <stp>1</stp>
        <tr r="C1221" s="2"/>
      </tp>
      <tp>
        <v>363426466.16000003</v>
        <stp/>
        <stp>EM_S_STM07_IS</stp>
        <stp>4</stp>
        <stp>002757.SZ</stp>
        <stp>9</stp>
        <stp>12/31/2011</stp>
        <stp>1</stp>
        <tr r="E1222" s="2"/>
      </tp>
      <tp>
        <v>1270806393.3499999</v>
        <stp/>
        <stp>EM_S_STM07_IS</stp>
        <stp>4</stp>
        <stp>002742.SZ</stp>
        <stp>9</stp>
        <stp>12/31/2014</stp>
        <stp>1</stp>
        <tr r="K1209" s="2"/>
      </tp>
      <tp>
        <v>1494747339.04</v>
        <stp/>
        <stp>EM_S_STM07_IS</stp>
        <stp>4</stp>
        <stp>002743.SZ</stp>
        <stp>9</stp>
        <stp>12/31/2015</stp>
        <stp>1</stp>
        <tr r="M1210" s="2"/>
      </tp>
      <tp>
        <v>2873646579.0300002</v>
        <stp/>
        <stp>EM_S_STM07_IS</stp>
        <stp>4</stp>
        <stp>002745.SZ</stp>
        <stp>9</stp>
        <stp>12/31/2013</stp>
        <stp>1</stp>
        <tr r="I1211" s="2"/>
      </tp>
      <tp>
        <v>1593664421.3800001</v>
        <stp/>
        <stp>EM_S_STM07_IS</stp>
        <stp>4</stp>
        <stp>002746.SZ</stp>
        <stp>9</stp>
        <stp>12/31/2010</stp>
        <stp>1</stp>
        <tr r="C1212" s="2"/>
      </tp>
      <tp>
        <v>482442567.62</v>
        <stp/>
        <stp>EM_S_STM07_IS</stp>
        <stp>4</stp>
        <stp>002747.SZ</stp>
        <stp>9</stp>
        <stp>12/31/2011</stp>
        <stp>1</stp>
        <tr r="E1213" s="2"/>
      </tp>
      <tp>
        <v>1500132718.1900001</v>
        <stp/>
        <stp>EM_S_STM07_IS</stp>
        <stp>4</stp>
        <stp>002792.SZ</stp>
        <stp>9</stp>
        <stp>12/31/2014</stp>
        <stp>1</stp>
        <tr r="K1254" s="2"/>
      </tp>
      <tp>
        <v>584211860.09000003</v>
        <stp/>
        <stp>EM_S_STM07_IS</stp>
        <stp>4</stp>
        <stp>002793.SZ</stp>
        <stp>9</stp>
        <stp>12/31/2015</stp>
        <stp>1</stp>
        <tr r="M1255" s="2"/>
      </tp>
      <tp>
        <v>458693155.31</v>
        <stp/>
        <stp>EM_S_STM07_IS</stp>
        <stp>4</stp>
        <stp>002795.SZ</stp>
        <stp>9</stp>
        <stp>12/31/2013</stp>
        <stp>1</stp>
        <tr r="I1256" s="2"/>
      </tp>
      <tp t="s">
        <v/>
        <stp/>
        <stp>EM_S_STM07_IS</stp>
        <stp>4</stp>
        <stp>002796.SZ</stp>
        <stp>9</stp>
        <stp>12/31/2010</stp>
        <stp>1</stp>
        <tr r="C1257" s="2"/>
      </tp>
      <tp>
        <v>893795983.24000001</v>
        <stp/>
        <stp>EM_S_STM07_IS</stp>
        <stp>4</stp>
        <stp>002797.SZ</stp>
        <stp>9</stp>
        <stp>12/31/2011</stp>
        <stp>1</stp>
        <tr r="E1258" s="2"/>
      </tp>
      <tp>
        <v>742725137.51999998</v>
        <stp/>
        <stp>EM_S_STM07_IS</stp>
        <stp>4</stp>
        <stp>002782.SZ</stp>
        <stp>9</stp>
        <stp>12/31/2014</stp>
        <stp>1</stp>
        <tr r="K1245" s="2"/>
      </tp>
      <tp>
        <v>890604850.98000002</v>
        <stp/>
        <stp>EM_S_STM07_IS</stp>
        <stp>4</stp>
        <stp>002783.SZ</stp>
        <stp>9</stp>
        <stp>12/31/2015</stp>
        <stp>1</stp>
        <tr r="M1246" s="2"/>
      </tp>
      <tp>
        <v>765624941.33000004</v>
        <stp/>
        <stp>EM_S_STM07_IS</stp>
        <stp>4</stp>
        <stp>002785.SZ</stp>
        <stp>9</stp>
        <stp>12/31/2013</stp>
        <stp>1</stp>
        <tr r="I1247" s="2"/>
      </tp>
      <tp t="s">
        <v/>
        <stp/>
        <stp>EM_S_STM07_IS</stp>
        <stp>4</stp>
        <stp>002786.SZ</stp>
        <stp>9</stp>
        <stp>12/31/2010</stp>
        <stp>1</stp>
        <tr r="C1248" s="2"/>
      </tp>
      <tp>
        <v>515641658.63</v>
        <stp/>
        <stp>EM_S_STM07_IS</stp>
        <stp>4</stp>
        <stp>002787.SZ</stp>
        <stp>9</stp>
        <stp>12/31/2011</stp>
        <stp>1</stp>
        <tr r="E1249" s="2"/>
      </tp>
      <tp>
        <v>9534643945.8400002</v>
        <stp/>
        <stp>EM_S_STM07_IS</stp>
        <stp>4</stp>
        <stp>002032.SZ</stp>
        <stp>9</stp>
        <stp>12/31/2014</stp>
        <stp>1</stp>
        <tr r="K504" s="2"/>
      </tp>
      <tp>
        <v>786012209.79999995</v>
        <stp/>
        <stp>EM_S_STM07_IS</stp>
        <stp>4</stp>
        <stp>002033.SZ</stp>
        <stp>9</stp>
        <stp>12/31/2015</stp>
        <stp>1</stp>
        <tr r="M505" s="2"/>
      </tp>
      <tp>
        <v>1321570167.3599999</v>
        <stp/>
        <stp>EM_S_STM07_IS</stp>
        <stp>4</stp>
        <stp>002034.SZ</stp>
        <stp>9</stp>
        <stp>12/31/2012</stp>
        <stp>1</stp>
        <tr r="G506" s="2"/>
      </tp>
      <tp>
        <v>3708628789.9099998</v>
        <stp/>
        <stp>EM_S_STM07_IS</stp>
        <stp>4</stp>
        <stp>002035.SZ</stp>
        <stp>9</stp>
        <stp>12/31/2013</stp>
        <stp>1</stp>
        <tr r="I507" s="2"/>
      </tp>
      <tp>
        <v>339630777.51999998</v>
        <stp/>
        <stp>EM_S_STM07_IS</stp>
        <stp>4</stp>
        <stp>002036.SZ</stp>
        <stp>9</stp>
        <stp>12/31/2010</stp>
        <stp>1</stp>
        <tr r="C508" s="2"/>
      </tp>
      <tp>
        <v>2423329601.1799998</v>
        <stp/>
        <stp>EM_S_STM07_IS</stp>
        <stp>4</stp>
        <stp>002037.SZ</stp>
        <stp>9</stp>
        <stp>12/31/2011</stp>
        <stp>1</stp>
        <tr r="E509" s="2"/>
      </tp>
      <tp>
        <v>1217885733.45</v>
        <stp/>
        <stp>EM_S_STM07_IS</stp>
        <stp>4</stp>
        <stp>002022.SZ</stp>
        <stp>9</stp>
        <stp>12/31/2014</stp>
        <stp>1</stp>
        <tr r="K494" s="2"/>
      </tp>
      <tp>
        <v>428526765.72000003</v>
        <stp/>
        <stp>EM_S_STM07_IS</stp>
        <stp>4</stp>
        <stp>002023.SZ</stp>
        <stp>9</stp>
        <stp>12/31/2015</stp>
        <stp>1</stp>
        <tr r="M495" s="2"/>
      </tp>
      <tp>
        <v>98357161000</v>
        <stp/>
        <stp>EM_S_STM07_IS</stp>
        <stp>4</stp>
        <stp>002024.SZ</stp>
        <stp>9</stp>
        <stp>12/31/2012</stp>
        <stp>1</stp>
        <tr r="G496" s="2"/>
      </tp>
      <tp>
        <v>1370840538.5899999</v>
        <stp/>
        <stp>EM_S_STM07_IS</stp>
        <stp>4</stp>
        <stp>002025.SZ</stp>
        <stp>9</stp>
        <stp>12/31/2013</stp>
        <stp>1</stp>
        <tr r="I497" s="2"/>
      </tp>
      <tp>
        <v>481718258.60000002</v>
        <stp/>
        <stp>EM_S_STM07_IS</stp>
        <stp>4</stp>
        <stp>002026.SZ</stp>
        <stp>9</stp>
        <stp>12/31/2010</stp>
        <stp>1</stp>
        <tr r="C498" s="2"/>
      </tp>
      <tp>
        <v>1272419549.8599999</v>
        <stp/>
        <stp>EM_S_STM07_IS</stp>
        <stp>4</stp>
        <stp>002027.SZ</stp>
        <stp>9</stp>
        <stp>12/31/2011</stp>
        <stp>1</stp>
        <tr r="E499" s="2"/>
      </tp>
      <tp>
        <v>932756582.38</v>
        <stp/>
        <stp>EM_S_STM07_IS</stp>
        <stp>4</stp>
        <stp>002012.SZ</stp>
        <stp>9</stp>
        <stp>12/31/2014</stp>
        <stp>1</stp>
        <tr r="K484" s="2"/>
      </tp>
      <tp>
        <v>7328150719.7799997</v>
        <stp/>
        <stp>EM_S_STM07_IS</stp>
        <stp>4</stp>
        <stp>002013.SZ</stp>
        <stp>9</stp>
        <stp>12/31/2015</stp>
        <stp>1</stp>
        <tr r="M485" s="2"/>
      </tp>
      <tp>
        <v>1521013203.6099999</v>
        <stp/>
        <stp>EM_S_STM07_IS</stp>
        <stp>4</stp>
        <stp>002014.SZ</stp>
        <stp>9</stp>
        <stp>12/31/2012</stp>
        <stp>1</stp>
        <tr r="G486" s="2"/>
      </tp>
      <tp>
        <v>2078552184.6900001</v>
        <stp/>
        <stp>EM_S_STM07_IS</stp>
        <stp>4</stp>
        <stp>002015.SZ</stp>
        <stp>9</stp>
        <stp>12/31/2013</stp>
        <stp>1</stp>
        <tr r="I487" s="2"/>
      </tp>
      <tp>
        <v>719431323.15999997</v>
        <stp/>
        <stp>EM_S_STM07_IS</stp>
        <stp>4</stp>
        <stp>002016.SZ</stp>
        <stp>9</stp>
        <stp>12/31/2010</stp>
        <stp>1</stp>
        <tr r="C488" s="2"/>
      </tp>
      <tp>
        <v>933865061.54999995</v>
        <stp/>
        <stp>EM_S_STM07_IS</stp>
        <stp>4</stp>
        <stp>002017.SZ</stp>
        <stp>9</stp>
        <stp>12/31/2011</stp>
        <stp>1</stp>
        <tr r="E489" s="2"/>
      </tp>
      <tp>
        <v>3320010119.0300002</v>
        <stp/>
        <stp>EM_S_STM07_IS</stp>
        <stp>4</stp>
        <stp>002002.SZ</stp>
        <stp>9</stp>
        <stp>12/31/2014</stp>
        <stp>1</stp>
        <tr r="K474" s="2"/>
      </tp>
      <tp>
        <v>1873718981.01</v>
        <stp/>
        <stp>EM_S_STM07_IS</stp>
        <stp>4</stp>
        <stp>002003.SZ</stp>
        <stp>9</stp>
        <stp>12/31/2015</stp>
        <stp>1</stp>
        <tr r="M475" s="2"/>
      </tp>
      <tp>
        <v>3877392815.2600002</v>
        <stp/>
        <stp>EM_S_STM07_IS</stp>
        <stp>4</stp>
        <stp>002004.SZ</stp>
        <stp>9</stp>
        <stp>12/31/2012</stp>
        <stp>1</stp>
        <tr r="G476" s="2"/>
      </tp>
      <tp>
        <v>3129893521.8600001</v>
        <stp/>
        <stp>EM_S_STM07_IS</stp>
        <stp>4</stp>
        <stp>002005.SZ</stp>
        <stp>9</stp>
        <stp>12/31/2013</stp>
        <stp>1</stp>
        <tr r="I477" s="2"/>
      </tp>
      <tp>
        <v>974686637.79999995</v>
        <stp/>
        <stp>EM_S_STM07_IS</stp>
        <stp>4</stp>
        <stp>002006.SZ</stp>
        <stp>9</stp>
        <stp>12/31/2010</stp>
        <stp>1</stp>
        <tr r="C478" s="2"/>
      </tp>
      <tp>
        <v>961395932.25</v>
        <stp/>
        <stp>EM_S_STM07_IS</stp>
        <stp>4</stp>
        <stp>002007.SZ</stp>
        <stp>9</stp>
        <stp>12/31/2011</stp>
        <stp>1</stp>
        <tr r="E479" s="2"/>
      </tp>
      <tp>
        <v>709670379.72000003</v>
        <stp/>
        <stp>EM_S_STM07_IS</stp>
        <stp>4</stp>
        <stp>002072.SZ</stp>
        <stp>9</stp>
        <stp>12/31/2014</stp>
        <stp>1</stp>
        <tr r="K544" s="2"/>
      </tp>
      <tp>
        <v>2516329712.0599999</v>
        <stp/>
        <stp>EM_S_STM07_IS</stp>
        <stp>4</stp>
        <stp>002073.SZ</stp>
        <stp>9</stp>
        <stp>12/31/2015</stp>
        <stp>1</stp>
        <tr r="M545" s="2"/>
      </tp>
      <tp>
        <v>593375535.96000004</v>
        <stp/>
        <stp>EM_S_STM07_IS</stp>
        <stp>4</stp>
        <stp>002074.SZ</stp>
        <stp>9</stp>
        <stp>12/31/2012</stp>
        <stp>1</stp>
        <tr r="G546" s="2"/>
      </tp>
      <tp>
        <v>10786859721.700001</v>
        <stp/>
        <stp>EM_S_STM07_IS</stp>
        <stp>4</stp>
        <stp>002075.SZ</stp>
        <stp>9</stp>
        <stp>12/31/2013</stp>
        <stp>1</stp>
        <tr r="I547" s="2"/>
      </tp>
      <tp>
        <v>352220463.19999999</v>
        <stp/>
        <stp>EM_S_STM07_IS</stp>
        <stp>4</stp>
        <stp>002076.SZ</stp>
        <stp>9</stp>
        <stp>12/31/2010</stp>
        <stp>1</stp>
        <tr r="C548" s="2"/>
      </tp>
      <tp>
        <v>2578346213.73</v>
        <stp/>
        <stp>EM_S_STM07_IS</stp>
        <stp>4</stp>
        <stp>002077.SZ</stp>
        <stp>9</stp>
        <stp>12/31/2011</stp>
        <stp>1</stp>
        <tr r="E549" s="2"/>
      </tp>
      <tp>
        <v>7973617216.3699999</v>
        <stp/>
        <stp>EM_S_STM07_IS</stp>
        <stp>4</stp>
        <stp>002062.SZ</stp>
        <stp>9</stp>
        <stp>12/31/2014</stp>
        <stp>1</stp>
        <tr r="K534" s="2"/>
      </tp>
      <tp>
        <v>914786921.98000002</v>
        <stp/>
        <stp>EM_S_STM07_IS</stp>
        <stp>4</stp>
        <stp>002063.SZ</stp>
        <stp>9</stp>
        <stp>12/31/2015</stp>
        <stp>1</stp>
        <tr r="M535" s="2"/>
      </tp>
      <tp>
        <v>1727313773.9000001</v>
        <stp/>
        <stp>EM_S_STM07_IS</stp>
        <stp>4</stp>
        <stp>002064.SZ</stp>
        <stp>9</stp>
        <stp>12/31/2012</stp>
        <stp>1</stp>
        <tr r="G536" s="2"/>
      </tp>
      <tp>
        <v>4422914442.3500004</v>
        <stp/>
        <stp>EM_S_STM07_IS</stp>
        <stp>4</stp>
        <stp>002065.SZ</stp>
        <stp>9</stp>
        <stp>12/31/2013</stp>
        <stp>1</stp>
        <tr r="I537" s="2"/>
      </tp>
      <tp>
        <v>844856512.89999998</v>
        <stp/>
        <stp>EM_S_STM07_IS</stp>
        <stp>4</stp>
        <stp>002066.SZ</stp>
        <stp>9</stp>
        <stp>12/31/2010</stp>
        <stp>1</stp>
        <tr r="C538" s="2"/>
      </tp>
      <tp>
        <v>3451393869.3800001</v>
        <stp/>
        <stp>EM_S_STM07_IS</stp>
        <stp>4</stp>
        <stp>002067.SZ</stp>
        <stp>9</stp>
        <stp>12/31/2011</stp>
        <stp>1</stp>
        <tr r="E539" s="2"/>
      </tp>
      <tp>
        <v>1601835867.8800001</v>
        <stp/>
        <stp>EM_S_STM07_IS</stp>
        <stp>4</stp>
        <stp>002052.SZ</stp>
        <stp>9</stp>
        <stp>12/31/2014</stp>
        <stp>1</stp>
        <tr r="K524" s="2"/>
      </tp>
      <tp>
        <v>1665534208.1700001</v>
        <stp/>
        <stp>EM_S_STM07_IS</stp>
        <stp>4</stp>
        <stp>002053.SZ</stp>
        <stp>9</stp>
        <stp>12/31/2015</stp>
        <stp>1</stp>
        <tr r="M525" s="2"/>
      </tp>
      <tp>
        <v>1106213350.49</v>
        <stp/>
        <stp>EM_S_STM07_IS</stp>
        <stp>4</stp>
        <stp>002054.SZ</stp>
        <stp>9</stp>
        <stp>12/31/2012</stp>
        <stp>1</stp>
        <tr r="G526" s="2"/>
      </tp>
      <tp>
        <v>2070039314.3199999</v>
        <stp/>
        <stp>EM_S_STM07_IS</stp>
        <stp>4</stp>
        <stp>002055.SZ</stp>
        <stp>9</stp>
        <stp>12/31/2013</stp>
        <stp>1</stp>
        <tr r="I527" s="2"/>
      </tp>
      <tp>
        <v>3000658671.23</v>
        <stp/>
        <stp>EM_S_STM07_IS</stp>
        <stp>4</stp>
        <stp>002056.SZ</stp>
        <stp>9</stp>
        <stp>12/31/2010</stp>
        <stp>1</stp>
        <tr r="C528" s="2"/>
      </tp>
      <tp>
        <v>614210781.54999995</v>
        <stp/>
        <stp>EM_S_STM07_IS</stp>
        <stp>4</stp>
        <stp>002057.SZ</stp>
        <stp>9</stp>
        <stp>12/31/2011</stp>
        <stp>1</stp>
        <tr r="E529" s="2"/>
      </tp>
      <tp>
        <v>6132747502.4200001</v>
        <stp/>
        <stp>EM_S_STM07_IS</stp>
        <stp>4</stp>
        <stp>002042.SZ</stp>
        <stp>9</stp>
        <stp>12/31/2014</stp>
        <stp>1</stp>
        <tr r="K514" s="2"/>
      </tp>
      <tp>
        <v>1646807039.9100001</v>
        <stp/>
        <stp>EM_S_STM07_IS</stp>
        <stp>4</stp>
        <stp>002043.SZ</stp>
        <stp>9</stp>
        <stp>12/31/2015</stp>
        <stp>1</stp>
        <tr r="M515" s="2"/>
      </tp>
      <tp>
        <v>691214660.60000002</v>
        <stp/>
        <stp>EM_S_STM07_IS</stp>
        <stp>4</stp>
        <stp>002044.SZ</stp>
        <stp>9</stp>
        <stp>12/31/2012</stp>
        <stp>1</stp>
        <tr r="G516" s="2"/>
      </tp>
      <tp>
        <v>2021440900</v>
        <stp/>
        <stp>EM_S_STM07_IS</stp>
        <stp>4</stp>
        <stp>002045.SZ</stp>
        <stp>9</stp>
        <stp>12/31/2013</stp>
        <stp>1</stp>
        <tr r="I517" s="2"/>
      </tp>
      <tp>
        <v>521711346.83999997</v>
        <stp/>
        <stp>EM_S_STM07_IS</stp>
        <stp>4</stp>
        <stp>002046.SZ</stp>
        <stp>9</stp>
        <stp>12/31/2010</stp>
        <stp>1</stp>
        <tr r="C518" s="2"/>
      </tp>
      <tp>
        <v>1344900871.1700001</v>
        <stp/>
        <stp>EM_S_STM07_IS</stp>
        <stp>4</stp>
        <stp>002047.SZ</stp>
        <stp>9</stp>
        <stp>12/31/2011</stp>
        <stp>1</stp>
        <tr r="E519" s="2"/>
      </tp>
      <tp>
        <v>11176952961.879999</v>
        <stp/>
        <stp>EM_S_STM07_IS</stp>
        <stp>4</stp>
        <stp>002092.SZ</stp>
        <stp>9</stp>
        <stp>12/31/2014</stp>
        <stp>1</stp>
        <tr r="K564" s="2"/>
      </tp>
      <tp>
        <v>497501063.19</v>
        <stp/>
        <stp>EM_S_STM07_IS</stp>
        <stp>4</stp>
        <stp>002093.SZ</stp>
        <stp>9</stp>
        <stp>12/31/2015</stp>
        <stp>1</stp>
        <tr r="M565" s="2"/>
      </tp>
      <tp>
        <v>1425074306.8699999</v>
        <stp/>
        <stp>EM_S_STM07_IS</stp>
        <stp>4</stp>
        <stp>002094.SZ</stp>
        <stp>9</stp>
        <stp>12/31/2012</stp>
        <stp>1</stp>
        <tr r="G566" s="2"/>
      </tp>
      <tp>
        <v>199105619.25999999</v>
        <stp/>
        <stp>EM_S_STM07_IS</stp>
        <stp>4</stp>
        <stp>002095.SZ</stp>
        <stp>9</stp>
        <stp>12/31/2013</stp>
        <stp>1</stp>
        <tr r="I567" s="2"/>
      </tp>
      <tp>
        <v>626723131.25</v>
        <stp/>
        <stp>EM_S_STM07_IS</stp>
        <stp>4</stp>
        <stp>002096.SZ</stp>
        <stp>9</stp>
        <stp>12/31/2010</stp>
        <stp>1</stp>
        <tr r="C568" s="2"/>
      </tp>
      <tp>
        <v>3089671450.0900002</v>
        <stp/>
        <stp>EM_S_STM07_IS</stp>
        <stp>4</stp>
        <stp>002097.SZ</stp>
        <stp>9</stp>
        <stp>12/31/2011</stp>
        <stp>1</stp>
        <tr r="E569" s="2"/>
      </tp>
      <tp>
        <v>11451694093.450001</v>
        <stp/>
        <stp>EM_S_STM07_IS</stp>
        <stp>4</stp>
        <stp>002082.SZ</stp>
        <stp>9</stp>
        <stp>12/31/2014</stp>
        <stp>1</stp>
        <tr r="K554" s="2"/>
      </tp>
      <tp>
        <v>4183778781.1399999</v>
        <stp/>
        <stp>EM_S_STM07_IS</stp>
        <stp>4</stp>
        <stp>002083.SZ</stp>
        <stp>9</stp>
        <stp>12/31/2015</stp>
        <stp>1</stp>
        <tr r="M555" s="2"/>
      </tp>
      <tp>
        <v>1651430620.75</v>
        <stp/>
        <stp>EM_S_STM07_IS</stp>
        <stp>4</stp>
        <stp>002084.SZ</stp>
        <stp>9</stp>
        <stp>12/31/2012</stp>
        <stp>1</stp>
        <tr r="G556" s="2"/>
      </tp>
      <tp>
        <v>4552340496.9700003</v>
        <stp/>
        <stp>EM_S_STM07_IS</stp>
        <stp>4</stp>
        <stp>002085.SZ</stp>
        <stp>9</stp>
        <stp>12/31/2013</stp>
        <stp>1</stp>
        <tr r="I557" s="2"/>
      </tp>
      <tp>
        <v>623890657.12</v>
        <stp/>
        <stp>EM_S_STM07_IS</stp>
        <stp>4</stp>
        <stp>002086.SZ</stp>
        <stp>9</stp>
        <stp>12/31/2010</stp>
        <stp>1</stp>
        <tr r="C558" s="2"/>
      </tp>
      <tp>
        <v>2971606619.4899998</v>
        <stp/>
        <stp>EM_S_STM07_IS</stp>
        <stp>4</stp>
        <stp>002087.SZ</stp>
        <stp>9</stp>
        <stp>12/31/2011</stp>
        <stp>1</stp>
        <tr r="E559" s="2"/>
      </tp>
      <tp>
        <v>1876574822.3900001</v>
        <stp/>
        <stp>EM_S_STM07_IS</stp>
        <stp>4</stp>
        <stp>002132.SZ</stp>
        <stp>9</stp>
        <stp>12/31/2014</stp>
        <stp>1</stp>
        <tr r="K604" s="2"/>
      </tp>
      <tp>
        <v>1719537161.1700001</v>
        <stp/>
        <stp>EM_S_STM07_IS</stp>
        <stp>4</stp>
        <stp>002133.SZ</stp>
        <stp>9</stp>
        <stp>12/31/2015</stp>
        <stp>1</stp>
        <tr r="M605" s="2"/>
      </tp>
      <tp>
        <v>437601334.63999999</v>
        <stp/>
        <stp>EM_S_STM07_IS</stp>
        <stp>4</stp>
        <stp>002134.SZ</stp>
        <stp>9</stp>
        <stp>12/31/2012</stp>
        <stp>1</stp>
        <tr r="G606" s="2"/>
      </tp>
      <tp>
        <v>3720788318.3200002</v>
        <stp/>
        <stp>EM_S_STM07_IS</stp>
        <stp>4</stp>
        <stp>002135.SZ</stp>
        <stp>9</stp>
        <stp>12/31/2013</stp>
        <stp>1</stp>
        <tr r="I607" s="2"/>
      </tp>
      <tp>
        <v>550022840.34000003</v>
        <stp/>
        <stp>EM_S_STM07_IS</stp>
        <stp>4</stp>
        <stp>002136.SZ</stp>
        <stp>9</stp>
        <stp>12/31/2010</stp>
        <stp>1</stp>
        <tr r="C608" s="2"/>
      </tp>
      <tp>
        <v>1724022511.55</v>
        <stp/>
        <stp>EM_S_STM07_IS</stp>
        <stp>4</stp>
        <stp>002137.SZ</stp>
        <stp>9</stp>
        <stp>12/31/2011</stp>
        <stp>1</stp>
        <tr r="E609" s="2"/>
      </tp>
      <tp>
        <v>2175803152.2600002</v>
        <stp/>
        <stp>EM_S_STM07_IS</stp>
        <stp>4</stp>
        <stp>002122.SZ</stp>
        <stp>9</stp>
        <stp>12/31/2014</stp>
        <stp>1</stp>
        <tr r="K594" s="2"/>
      </tp>
      <tp>
        <v>1804461597.3699999</v>
        <stp/>
        <stp>EM_S_STM07_IS</stp>
        <stp>4</stp>
        <stp>002123.SZ</stp>
        <stp>9</stp>
        <stp>12/31/2015</stp>
        <stp>1</stp>
        <tr r="M595" s="2"/>
      </tp>
      <tp>
        <v>2042040537.48</v>
        <stp/>
        <stp>EM_S_STM07_IS</stp>
        <stp>4</stp>
        <stp>002124.SZ</stp>
        <stp>9</stp>
        <stp>12/31/2012</stp>
        <stp>1</stp>
        <tr r="G596" s="2"/>
      </tp>
      <tp>
        <v>708077989.74000001</v>
        <stp/>
        <stp>EM_S_STM07_IS</stp>
        <stp>4</stp>
        <stp>002125.SZ</stp>
        <stp>9</stp>
        <stp>12/31/2013</stp>
        <stp>1</stp>
        <tr r="I597" s="2"/>
      </tp>
      <tp>
        <v>1473406586.99</v>
        <stp/>
        <stp>EM_S_STM07_IS</stp>
        <stp>4</stp>
        <stp>002126.SZ</stp>
        <stp>9</stp>
        <stp>12/31/2010</stp>
        <stp>1</stp>
        <tr r="C598" s="2"/>
      </tp>
      <tp>
        <v>3203870613.1999998</v>
        <stp/>
        <stp>EM_S_STM07_IS</stp>
        <stp>4</stp>
        <stp>002127.SZ</stp>
        <stp>9</stp>
        <stp>12/31/2011</stp>
        <stp>1</stp>
        <tr r="E599" s="2"/>
      </tp>
      <tp>
        <v>923825119.04999995</v>
        <stp/>
        <stp>EM_S_STM07_IS</stp>
        <stp>4</stp>
        <stp>002112.SZ</stp>
        <stp>9</stp>
        <stp>12/31/2014</stp>
        <stp>1</stp>
        <tr r="K584" s="2"/>
      </tp>
      <tp>
        <v>16510217.02</v>
        <stp/>
        <stp>EM_S_STM07_IS</stp>
        <stp>4</stp>
        <stp>002113.SZ</stp>
        <stp>9</stp>
        <stp>12/31/2015</stp>
        <stp>1</stp>
        <tr r="M585" s="2"/>
      </tp>
      <tp>
        <v>1262200858.7</v>
        <stp/>
        <stp>EM_S_STM07_IS</stp>
        <stp>4</stp>
        <stp>002114.SZ</stp>
        <stp>9</stp>
        <stp>12/31/2012</stp>
        <stp>1</stp>
        <tr r="G586" s="2"/>
      </tp>
      <tp>
        <v>791449808.59000003</v>
        <stp/>
        <stp>EM_S_STM07_IS</stp>
        <stp>4</stp>
        <stp>002115.SZ</stp>
        <stp>9</stp>
        <stp>12/31/2013</stp>
        <stp>1</stp>
        <tr r="I587" s="2"/>
      </tp>
      <tp>
        <v>2738802848.8200002</v>
        <stp/>
        <stp>EM_S_STM07_IS</stp>
        <stp>4</stp>
        <stp>002116.SZ</stp>
        <stp>9</stp>
        <stp>12/31/2010</stp>
        <stp>1</stp>
        <tr r="C588" s="2"/>
      </tp>
      <tp>
        <v>781765641.16999996</v>
        <stp/>
        <stp>EM_S_STM07_IS</stp>
        <stp>4</stp>
        <stp>002117.SZ</stp>
        <stp>9</stp>
        <stp>12/31/2011</stp>
        <stp>1</stp>
        <tr r="E589" s="2"/>
      </tp>
      <tp>
        <v>1873934504.5</v>
        <stp/>
        <stp>EM_S_STM07_IS</stp>
        <stp>4</stp>
        <stp>002102.SZ</stp>
        <stp>9</stp>
        <stp>12/31/2014</stp>
        <stp>1</stp>
        <tr r="K574" s="2"/>
      </tp>
      <tp>
        <v>1457130076.5899999</v>
        <stp/>
        <stp>EM_S_STM07_IS</stp>
        <stp>4</stp>
        <stp>002103.SZ</stp>
        <stp>9</stp>
        <stp>12/31/2015</stp>
        <stp>1</stp>
        <tr r="M575" s="2"/>
      </tp>
      <tp>
        <v>929871154.77999997</v>
        <stp/>
        <stp>EM_S_STM07_IS</stp>
        <stp>4</stp>
        <stp>002104.SZ</stp>
        <stp>9</stp>
        <stp>12/31/2012</stp>
        <stp>1</stp>
        <tr r="G576" s="2"/>
      </tp>
      <tp>
        <v>1449190612.1099999</v>
        <stp/>
        <stp>EM_S_STM07_IS</stp>
        <stp>4</stp>
        <stp>002105.SZ</stp>
        <stp>9</stp>
        <stp>12/31/2013</stp>
        <stp>1</stp>
        <tr r="I577" s="2"/>
      </tp>
      <tp>
        <v>1146343363.95</v>
        <stp/>
        <stp>EM_S_STM07_IS</stp>
        <stp>4</stp>
        <stp>002106.SZ</stp>
        <stp>9</stp>
        <stp>12/31/2010</stp>
        <stp>1</stp>
        <tr r="C578" s="2"/>
      </tp>
      <tp>
        <v>149028621.18000001</v>
        <stp/>
        <stp>EM_S_STM07_IS</stp>
        <stp>4</stp>
        <stp>002107.SZ</stp>
        <stp>9</stp>
        <stp>12/31/2011</stp>
        <stp>1</stp>
        <tr r="E579" s="2"/>
      </tp>
      <tp>
        <v>2931164388.3499999</v>
        <stp/>
        <stp>EM_S_STM07_IS</stp>
        <stp>4</stp>
        <stp>002172.SZ</stp>
        <stp>9</stp>
        <stp>12/31/2014</stp>
        <stp>1</stp>
        <tr r="K644" s="2"/>
      </tp>
      <tp>
        <v>137041773.97</v>
        <stp/>
        <stp>EM_S_STM07_IS</stp>
        <stp>4</stp>
        <stp>002173.SZ</stp>
        <stp>9</stp>
        <stp>12/31/2015</stp>
        <stp>1</stp>
        <tr r="M645" s="2"/>
      </tp>
      <tp>
        <v>825485836.95000005</v>
        <stp/>
        <stp>EM_S_STM07_IS</stp>
        <stp>4</stp>
        <stp>002174.SZ</stp>
        <stp>9</stp>
        <stp>12/31/2012</stp>
        <stp>1</stp>
        <tr r="G646" s="2"/>
      </tp>
      <tp>
        <v>176732396.53</v>
        <stp/>
        <stp>EM_S_STM07_IS</stp>
        <stp>4</stp>
        <stp>002175.SZ</stp>
        <stp>9</stp>
        <stp>12/31/2013</stp>
        <stp>1</stp>
        <tr r="I647" s="2"/>
      </tp>
      <tp>
        <v>525463592.24000001</v>
        <stp/>
        <stp>EM_S_STM07_IS</stp>
        <stp>4</stp>
        <stp>002176.SZ</stp>
        <stp>9</stp>
        <stp>12/31/2010</stp>
        <stp>1</stp>
        <tr r="C648" s="2"/>
      </tp>
      <tp>
        <v>741457812.05999994</v>
        <stp/>
        <stp>EM_S_STM07_IS</stp>
        <stp>4</stp>
        <stp>002177.SZ</stp>
        <stp>9</stp>
        <stp>12/31/2011</stp>
        <stp>1</stp>
        <tr r="E649" s="2"/>
      </tp>
      <tp>
        <v>845393755.95000005</v>
        <stp/>
        <stp>EM_S_STM07_IS</stp>
        <stp>4</stp>
        <stp>002162.SZ</stp>
        <stp>9</stp>
        <stp>12/31/2014</stp>
        <stp>1</stp>
        <tr r="K634" s="2"/>
      </tp>
      <tp>
        <v>4539127699.4799995</v>
        <stp/>
        <stp>EM_S_STM07_IS</stp>
        <stp>4</stp>
        <stp>002163.SZ</stp>
        <stp>9</stp>
        <stp>12/31/2015</stp>
        <stp>1</stp>
        <tr r="M635" s="2"/>
      </tp>
      <tp>
        <v>617639503.59000003</v>
        <stp/>
        <stp>EM_S_STM07_IS</stp>
        <stp>4</stp>
        <stp>002164.SZ</stp>
        <stp>9</stp>
        <stp>12/31/2012</stp>
        <stp>1</stp>
        <tr r="G636" s="2"/>
      </tp>
      <tp>
        <v>1916168836.1400001</v>
        <stp/>
        <stp>EM_S_STM07_IS</stp>
        <stp>4</stp>
        <stp>002165.SZ</stp>
        <stp>9</stp>
        <stp>12/31/2013</stp>
        <stp>1</stp>
        <tr r="I637" s="2"/>
      </tp>
      <tp>
        <v>86299533.430000007</v>
        <stp/>
        <stp>EM_S_STM07_IS</stp>
        <stp>4</stp>
        <stp>002166.SZ</stp>
        <stp>9</stp>
        <stp>12/31/2010</stp>
        <stp>1</stp>
        <tr r="C638" s="2"/>
      </tp>
      <tp>
        <v>549534221.25</v>
        <stp/>
        <stp>EM_S_STM07_IS</stp>
        <stp>4</stp>
        <stp>002167.SZ</stp>
        <stp>9</stp>
        <stp>12/31/2011</stp>
        <stp>1</stp>
        <tr r="E639" s="2"/>
      </tp>
      <tp>
        <v>3151910135.2399998</v>
        <stp/>
        <stp>EM_S_STM07_IS</stp>
        <stp>4</stp>
        <stp>002152.SZ</stp>
        <stp>9</stp>
        <stp>12/31/2014</stp>
        <stp>1</stp>
        <tr r="K624" s="2"/>
      </tp>
      <tp>
        <v>1986663614.6500001</v>
        <stp/>
        <stp>EM_S_STM07_IS</stp>
        <stp>4</stp>
        <stp>002153.SZ</stp>
        <stp>9</stp>
        <stp>12/31/2015</stp>
        <stp>1</stp>
        <tr r="M625" s="2"/>
      </tp>
      <tp>
        <v>2253550222.3699999</v>
        <stp/>
        <stp>EM_S_STM07_IS</stp>
        <stp>4</stp>
        <stp>002154.SZ</stp>
        <stp>9</stp>
        <stp>12/31/2012</stp>
        <stp>1</stp>
        <tr r="G626" s="2"/>
      </tp>
      <tp>
        <v>5120618965.2600002</v>
        <stp/>
        <stp>EM_S_STM07_IS</stp>
        <stp>4</stp>
        <stp>002155.SZ</stp>
        <stp>9</stp>
        <stp>12/31/2013</stp>
        <stp>1</stp>
        <tr r="I627" s="2"/>
      </tp>
      <tp>
        <v>1727112896.76</v>
        <stp/>
        <stp>EM_S_STM07_IS</stp>
        <stp>4</stp>
        <stp>002156.SZ</stp>
        <stp>9</stp>
        <stp>12/31/2010</stp>
        <stp>1</stp>
        <tr r="C628" s="2"/>
      </tp>
      <tp>
        <v>10690093060.91</v>
        <stp/>
        <stp>EM_S_STM07_IS</stp>
        <stp>4</stp>
        <stp>002157.SZ</stp>
        <stp>9</stp>
        <stp>12/31/2011</stp>
        <stp>1</stp>
        <tr r="E629" s="2"/>
      </tp>
      <tp>
        <v>15356750000</v>
        <stp/>
        <stp>EM_S_STM07_IS</stp>
        <stp>4</stp>
        <stp>002142.SZ</stp>
        <stp>9</stp>
        <stp>12/31/2014</stp>
        <stp>1</stp>
        <tr r="K614" s="2"/>
      </tp>
      <tp>
        <v>1881524211.9400001</v>
        <stp/>
        <stp>EM_S_STM07_IS</stp>
        <stp>4</stp>
        <stp>002143.SZ</stp>
        <stp>9</stp>
        <stp>12/31/2015</stp>
        <stp>1</stp>
        <tr r="M615" s="2"/>
      </tp>
      <tp>
        <v>628716491.52999997</v>
        <stp/>
        <stp>EM_S_STM07_IS</stp>
        <stp>4</stp>
        <stp>002144.SZ</stp>
        <stp>9</stp>
        <stp>12/31/2012</stp>
        <stp>1</stp>
        <tr r="G616" s="2"/>
      </tp>
      <tp>
        <v>1585274948.6800001</v>
        <stp/>
        <stp>EM_S_STM07_IS</stp>
        <stp>4</stp>
        <stp>002145.SZ</stp>
        <stp>9</stp>
        <stp>12/31/2013</stp>
        <stp>1</stp>
        <tr r="I617" s="2"/>
      </tp>
      <tp>
        <v>6527176271.0900002</v>
        <stp/>
        <stp>EM_S_STM07_IS</stp>
        <stp>4</stp>
        <stp>002146.SZ</stp>
        <stp>9</stp>
        <stp>12/31/2010</stp>
        <stp>1</stp>
        <tr r="C618" s="2"/>
      </tp>
      <tp>
        <v>608223715.60000002</v>
        <stp/>
        <stp>EM_S_STM07_IS</stp>
        <stp>4</stp>
        <stp>002147.SZ</stp>
        <stp>9</stp>
        <stp>12/31/2011</stp>
        <stp>1</stp>
        <tr r="E619" s="2"/>
      </tp>
      <tp>
        <v>475668899.31999999</v>
        <stp/>
        <stp>EM_S_STM07_IS</stp>
        <stp>4</stp>
        <stp>002192.SZ</stp>
        <stp>9</stp>
        <stp>12/31/2014</stp>
        <stp>1</stp>
        <tr r="K664" s="2"/>
      </tp>
      <tp>
        <v>592356881.22000003</v>
        <stp/>
        <stp>EM_S_STM07_IS</stp>
        <stp>4</stp>
        <stp>002193.SZ</stp>
        <stp>9</stp>
        <stp>12/31/2015</stp>
        <stp>1</stp>
        <tr r="M665" s="2"/>
      </tp>
      <tp>
        <v>1039335481.67</v>
        <stp/>
        <stp>EM_S_STM07_IS</stp>
        <stp>4</stp>
        <stp>002194.SZ</stp>
        <stp>9</stp>
        <stp>12/31/2012</stp>
        <stp>1</stp>
        <tr r="G666" s="2"/>
      </tp>
      <tp>
        <v>398493766.75999999</v>
        <stp/>
        <stp>EM_S_STM07_IS</stp>
        <stp>4</stp>
        <stp>002195.SZ</stp>
        <stp>9</stp>
        <stp>12/31/2013</stp>
        <stp>1</stp>
        <tr r="I667" s="2"/>
      </tp>
      <tp>
        <v>516030148.19</v>
        <stp/>
        <stp>EM_S_STM07_IS</stp>
        <stp>4</stp>
        <stp>002196.SZ</stp>
        <stp>9</stp>
        <stp>12/31/2010</stp>
        <stp>1</stp>
        <tr r="C668" s="2"/>
      </tp>
      <tp>
        <v>677480693.04999995</v>
        <stp/>
        <stp>EM_S_STM07_IS</stp>
        <stp>4</stp>
        <stp>002197.SZ</stp>
        <stp>9</stp>
        <stp>12/31/2011</stp>
        <stp>1</stp>
        <tr r="E669" s="2"/>
      </tp>
      <tp>
        <v>3215683345.8299999</v>
        <stp/>
        <stp>EM_S_STM07_IS</stp>
        <stp>4</stp>
        <stp>002182.SZ</stp>
        <stp>9</stp>
        <stp>12/31/2014</stp>
        <stp>1</stp>
        <tr r="K654" s="2"/>
      </tp>
      <tp>
        <v>39641072304</v>
        <stp/>
        <stp>EM_S_STM07_IS</stp>
        <stp>4</stp>
        <stp>002183.SZ</stp>
        <stp>9</stp>
        <stp>12/31/2015</stp>
        <stp>1</stp>
        <tr r="M655" s="2"/>
      </tp>
      <tp>
        <v>1269254560.5599999</v>
        <stp/>
        <stp>EM_S_STM07_IS</stp>
        <stp>4</stp>
        <stp>002184.SZ</stp>
        <stp>9</stp>
        <stp>12/31/2012</stp>
        <stp>1</stp>
        <tr r="G656" s="2"/>
      </tp>
      <tp>
        <v>2447163304.1199999</v>
        <stp/>
        <stp>EM_S_STM07_IS</stp>
        <stp>4</stp>
        <stp>002185.SZ</stp>
        <stp>9</stp>
        <stp>12/31/2013</stp>
        <stp>1</stp>
        <tr r="I657" s="2"/>
      </tp>
      <tp>
        <v>1339337523.5599999</v>
        <stp/>
        <stp>EM_S_STM07_IS</stp>
        <stp>4</stp>
        <stp>002186.SZ</stp>
        <stp>9</stp>
        <stp>12/31/2010</stp>
        <stp>1</stp>
        <tr r="C658" s="2"/>
      </tp>
      <tp>
        <v>7184507762.7200003</v>
        <stp/>
        <stp>EM_S_STM07_IS</stp>
        <stp>4</stp>
        <stp>002187.SZ</stp>
        <stp>9</stp>
        <stp>12/31/2011</stp>
        <stp>1</stp>
        <tr r="E659" s="2"/>
      </tp>
      <tp>
        <v>1387636618.0699999</v>
        <stp/>
        <stp>EM_S_STM07_IS</stp>
        <stp>4</stp>
        <stp>002232.SZ</stp>
        <stp>9</stp>
        <stp>12/31/2014</stp>
        <stp>1</stp>
        <tr r="K704" s="2"/>
      </tp>
      <tp>
        <v>3833746836.8200002</v>
        <stp/>
        <stp>EM_S_STM07_IS</stp>
        <stp>4</stp>
        <stp>002233.SZ</stp>
        <stp>9</stp>
        <stp>12/31/2015</stp>
        <stp>1</stp>
        <tr r="M705" s="2"/>
      </tp>
      <tp>
        <v>1191149389.46</v>
        <stp/>
        <stp>EM_S_STM07_IS</stp>
        <stp>4</stp>
        <stp>002234.SZ</stp>
        <stp>9</stp>
        <stp>12/31/2012</stp>
        <stp>1</stp>
        <tr r="G706" s="2"/>
      </tp>
      <tp>
        <v>554407022.50999999</v>
        <stp/>
        <stp>EM_S_STM07_IS</stp>
        <stp>4</stp>
        <stp>002235.SZ</stp>
        <stp>9</stp>
        <stp>12/31/2013</stp>
        <stp>1</stp>
        <tr r="I707" s="2"/>
      </tp>
      <tp>
        <v>1516275445.1600001</v>
        <stp/>
        <stp>EM_S_STM07_IS</stp>
        <stp>4</stp>
        <stp>002236.SZ</stp>
        <stp>9</stp>
        <stp>12/31/2010</stp>
        <stp>1</stp>
        <tr r="C708" s="2"/>
      </tp>
      <tp>
        <v>9349121383.6599998</v>
        <stp/>
        <stp>EM_S_STM07_IS</stp>
        <stp>4</stp>
        <stp>002237.SZ</stp>
        <stp>9</stp>
        <stp>12/31/2011</stp>
        <stp>1</stp>
        <tr r="E709" s="2"/>
      </tp>
      <tp>
        <v>202007821.75999999</v>
        <stp/>
        <stp>EM_S_STM07_IS</stp>
        <stp>4</stp>
        <stp>002222.SZ</stp>
        <stp>9</stp>
        <stp>12/31/2014</stp>
        <stp>1</stp>
        <tr r="K694" s="2"/>
      </tp>
      <tp>
        <v>2103737270.24</v>
        <stp/>
        <stp>EM_S_STM07_IS</stp>
        <stp>4</stp>
        <stp>002223.SZ</stp>
        <stp>9</stp>
        <stp>12/31/2015</stp>
        <stp>1</stp>
        <tr r="M695" s="2"/>
      </tp>
      <tp>
        <v>884960249.70000005</v>
        <stp/>
        <stp>EM_S_STM07_IS</stp>
        <stp>4</stp>
        <stp>002224.SZ</stp>
        <stp>9</stp>
        <stp>12/31/2012</stp>
        <stp>1</stp>
        <tr r="G696" s="2"/>
      </tp>
      <tp>
        <v>2432474181.1399999</v>
        <stp/>
        <stp>EM_S_STM07_IS</stp>
        <stp>4</stp>
        <stp>002225.SZ</stp>
        <stp>9</stp>
        <stp>12/31/2013</stp>
        <stp>1</stp>
        <tr r="I697" s="2"/>
      </tp>
      <tp>
        <v>324168896.58999997</v>
        <stp/>
        <stp>EM_S_STM07_IS</stp>
        <stp>4</stp>
        <stp>002226.SZ</stp>
        <stp>9</stp>
        <stp>12/31/2010</stp>
        <stp>1</stp>
        <tr r="C698" s="2"/>
      </tp>
      <tp>
        <v>173973567.02000001</v>
        <stp/>
        <stp>EM_S_STM07_IS</stp>
        <stp>4</stp>
        <stp>002227.SZ</stp>
        <stp>9</stp>
        <stp>12/31/2011</stp>
        <stp>1</stp>
        <tr r="E699" s="2"/>
      </tp>
      <tp>
        <v>2258893261.25</v>
        <stp/>
        <stp>EM_S_STM07_IS</stp>
        <stp>4</stp>
        <stp>002212.SZ</stp>
        <stp>9</stp>
        <stp>12/31/2014</stp>
        <stp>1</stp>
        <tr r="K684" s="2"/>
      </tp>
      <tp>
        <v>188020158.47</v>
        <stp/>
        <stp>EM_S_STM07_IS</stp>
        <stp>4</stp>
        <stp>002213.SZ</stp>
        <stp>9</stp>
        <stp>12/31/2015</stp>
        <stp>1</stp>
        <tr r="M685" s="2"/>
      </tp>
      <tp>
        <v>272194160.64999998</v>
        <stp/>
        <stp>EM_S_STM07_IS</stp>
        <stp>4</stp>
        <stp>002214.SZ</stp>
        <stp>9</stp>
        <stp>12/31/2012</stp>
        <stp>1</stp>
        <tr r="G686" s="2"/>
      </tp>
      <tp>
        <v>1735500737.8399999</v>
        <stp/>
        <stp>EM_S_STM07_IS</stp>
        <stp>4</stp>
        <stp>002215.SZ</stp>
        <stp>9</stp>
        <stp>12/31/2013</stp>
        <stp>1</stp>
        <tr r="I687" s="2"/>
      </tp>
      <tp>
        <v>1923389425.05</v>
        <stp/>
        <stp>EM_S_STM07_IS</stp>
        <stp>4</stp>
        <stp>002216.SZ</stp>
        <stp>9</stp>
        <stp>12/31/2010</stp>
        <stp>1</stp>
        <tr r="C688" s="2"/>
      </tp>
      <tp>
        <v>1368541767.77</v>
        <stp/>
        <stp>EM_S_STM07_IS</stp>
        <stp>4</stp>
        <stp>002217.SZ</stp>
        <stp>9</stp>
        <stp>12/31/2011</stp>
        <stp>1</stp>
        <tr r="E689" s="2"/>
      </tp>
      <tp>
        <v>17704218040.470001</v>
        <stp/>
        <stp>EM_S_STM07_IS</stp>
        <stp>4</stp>
        <stp>002202.SZ</stp>
        <stp>9</stp>
        <stp>12/31/2014</stp>
        <stp>1</stp>
        <tr r="K674" s="2"/>
      </tp>
      <tp>
        <v>13590993000.74</v>
        <stp/>
        <stp>EM_S_STM07_IS</stp>
        <stp>4</stp>
        <stp>002203.SZ</stp>
        <stp>9</stp>
        <stp>12/31/2015</stp>
        <stp>1</stp>
        <tr r="M675" s="2"/>
      </tp>
      <tp>
        <v>10070430943.4</v>
        <stp/>
        <stp>EM_S_STM07_IS</stp>
        <stp>4</stp>
        <stp>002204.SZ</stp>
        <stp>9</stp>
        <stp>12/31/2012</stp>
        <stp>1</stp>
        <tr r="G676" s="2"/>
      </tp>
      <tp>
        <v>870972272.01999998</v>
        <stp/>
        <stp>EM_S_STM07_IS</stp>
        <stp>4</stp>
        <stp>002205.SZ</stp>
        <stp>9</stp>
        <stp>12/31/2013</stp>
        <stp>1</stp>
        <tr r="I677" s="2"/>
      </tp>
      <tp>
        <v>1654742364.8299999</v>
        <stp/>
        <stp>EM_S_STM07_IS</stp>
        <stp>4</stp>
        <stp>002206.SZ</stp>
        <stp>9</stp>
        <stp>12/31/2010</stp>
        <stp>1</stp>
        <tr r="C678" s="2"/>
      </tp>
      <tp>
        <v>388030585.63</v>
        <stp/>
        <stp>EM_S_STM07_IS</stp>
        <stp>4</stp>
        <stp>002207.SZ</stp>
        <stp>9</stp>
        <stp>12/31/2011</stp>
        <stp>1</stp>
        <tr r="E679" s="2"/>
      </tp>
      <tp>
        <v>844880008.5</v>
        <stp/>
        <stp>EM_S_STM07_IS</stp>
        <stp>4</stp>
        <stp>002272.SZ</stp>
        <stp>9</stp>
        <stp>12/31/2014</stp>
        <stp>1</stp>
        <tr r="K743" s="2"/>
      </tp>
      <tp>
        <v>1181557800.8399999</v>
        <stp/>
        <stp>EM_S_STM07_IS</stp>
        <stp>4</stp>
        <stp>002273.SZ</stp>
        <stp>9</stp>
        <stp>12/31/2015</stp>
        <stp>1</stp>
        <tr r="M744" s="2"/>
      </tp>
      <tp>
        <v>3981070714.46</v>
        <stp/>
        <stp>EM_S_STM07_IS</stp>
        <stp>4</stp>
        <stp>002274.SZ</stp>
        <stp>9</stp>
        <stp>12/31/2012</stp>
        <stp>1</stp>
        <tr r="G745" s="2"/>
      </tp>
      <tp>
        <v>1452636241.21</v>
        <stp/>
        <stp>EM_S_STM07_IS</stp>
        <stp>4</stp>
        <stp>002275.SZ</stp>
        <stp>9</stp>
        <stp>12/31/2013</stp>
        <stp>1</stp>
        <tr r="I746" s="2"/>
      </tp>
      <tp>
        <v>2144422573.9400001</v>
        <stp/>
        <stp>EM_S_STM07_IS</stp>
        <stp>4</stp>
        <stp>002276.SZ</stp>
        <stp>9</stp>
        <stp>12/31/2010</stp>
        <stp>1</stp>
        <tr r="C747" s="2"/>
      </tp>
      <tp>
        <v>4741083961.71</v>
        <stp/>
        <stp>EM_S_STM07_IS</stp>
        <stp>4</stp>
        <stp>002277.SZ</stp>
        <stp>9</stp>
        <stp>12/31/2011</stp>
        <stp>1</stp>
        <tr r="E748" s="2"/>
      </tp>
      <tp>
        <v>2501358749.9200001</v>
        <stp/>
        <stp>EM_S_STM07_IS</stp>
        <stp>4</stp>
        <stp>002262.SZ</stp>
        <stp>9</stp>
        <stp>12/31/2014</stp>
        <stp>1</stp>
        <tr r="K733" s="2"/>
      </tp>
      <tp>
        <v>898147011.58000004</v>
        <stp/>
        <stp>EM_S_STM07_IS</stp>
        <stp>4</stp>
        <stp>002263.SZ</stp>
        <stp>9</stp>
        <stp>12/31/2015</stp>
        <stp>1</stp>
        <tr r="M734" s="2"/>
      </tp>
      <tp>
        <v>6662464126.8400002</v>
        <stp/>
        <stp>EM_S_STM07_IS</stp>
        <stp>4</stp>
        <stp>002264.SZ</stp>
        <stp>9</stp>
        <stp>12/31/2012</stp>
        <stp>1</stp>
        <tr r="G735" s="2"/>
      </tp>
      <tp>
        <v>367433113.36000001</v>
        <stp/>
        <stp>EM_S_STM07_IS</stp>
        <stp>4</stp>
        <stp>002265.SZ</stp>
        <stp>9</stp>
        <stp>12/31/2013</stp>
        <stp>1</stp>
        <tr r="I736" s="2"/>
      </tp>
      <tp>
        <v>923898219.85000002</v>
        <stp/>
        <stp>EM_S_STM07_IS</stp>
        <stp>4</stp>
        <stp>002266.SZ</stp>
        <stp>9</stp>
        <stp>12/31/2010</stp>
        <stp>1</stp>
        <tr r="C737" s="2"/>
      </tp>
      <tp>
        <v>3312952053.73</v>
        <stp/>
        <stp>EM_S_STM07_IS</stp>
        <stp>4</stp>
        <stp>002267.SZ</stp>
        <stp>9</stp>
        <stp>12/31/2011</stp>
        <stp>1</stp>
        <tr r="E738" s="2"/>
      </tp>
      <tp>
        <v>1319735230.1500001</v>
        <stp/>
        <stp>EM_S_STM07_IS</stp>
        <stp>4</stp>
        <stp>002252.SZ</stp>
        <stp>9</stp>
        <stp>12/31/2014</stp>
        <stp>1</stp>
        <tr r="K724" s="2"/>
      </tp>
      <tp>
        <v>261239778.41999999</v>
        <stp/>
        <stp>EM_S_STM07_IS</stp>
        <stp>4</stp>
        <stp>002253.SZ</stp>
        <stp>9</stp>
        <stp>12/31/2015</stp>
        <stp>1</stp>
        <tr r="M725" s="2"/>
      </tp>
      <tp>
        <v>1530793935.4000001</v>
        <stp/>
        <stp>EM_S_STM07_IS</stp>
        <stp>4</stp>
        <stp>002254.SZ</stp>
        <stp>9</stp>
        <stp>12/31/2012</stp>
        <stp>1</stp>
        <tr r="G726" s="2"/>
      </tp>
      <tp>
        <v>1481028649.9200001</v>
        <stp/>
        <stp>EM_S_STM07_IS</stp>
        <stp>4</stp>
        <stp>002255.SZ</stp>
        <stp>9</stp>
        <stp>12/31/2013</stp>
        <stp>1</stp>
        <tr r="I727" s="2"/>
      </tp>
      <tp>
        <v>396667866.41000003</v>
        <stp/>
        <stp>EM_S_STM07_IS</stp>
        <stp>4</stp>
        <stp>002256.SZ</stp>
        <stp>9</stp>
        <stp>12/31/2010</stp>
        <stp>1</stp>
        <tr r="C728" s="2"/>
      </tp>
      <tp>
        <v>5943513348.3800001</v>
        <stp/>
        <stp>EM_S_STM07_IS</stp>
        <stp>4</stp>
        <stp>002242.SZ</stp>
        <stp>9</stp>
        <stp>12/31/2014</stp>
        <stp>1</stp>
        <tr r="K714" s="2"/>
      </tp>
      <tp>
        <v>1020972027.34</v>
        <stp/>
        <stp>EM_S_STM07_IS</stp>
        <stp>4</stp>
        <stp>002243.SZ</stp>
        <stp>9</stp>
        <stp>12/31/2015</stp>
        <stp>1</stp>
        <tr r="M715" s="2"/>
      </tp>
      <tp>
        <v>6411123129.9099998</v>
        <stp/>
        <stp>EM_S_STM07_IS</stp>
        <stp>4</stp>
        <stp>002244.SZ</stp>
        <stp>9</stp>
        <stp>12/31/2012</stp>
        <stp>1</stp>
        <tr r="G716" s="2"/>
      </tp>
      <tp>
        <v>1398527751.7</v>
        <stp/>
        <stp>EM_S_STM07_IS</stp>
        <stp>4</stp>
        <stp>002245.SZ</stp>
        <stp>9</stp>
        <stp>12/31/2013</stp>
        <stp>1</stp>
        <tr r="I717" s="2"/>
      </tp>
      <tp>
        <v>1343548630.96</v>
        <stp/>
        <stp>EM_S_STM07_IS</stp>
        <stp>4</stp>
        <stp>002246.SZ</stp>
        <stp>9</stp>
        <stp>12/31/2010</stp>
        <stp>1</stp>
        <tr r="C718" s="2"/>
      </tp>
      <tp>
        <v>477531316.99000001</v>
        <stp/>
        <stp>EM_S_STM07_IS</stp>
        <stp>4</stp>
        <stp>002247.SZ</stp>
        <stp>9</stp>
        <stp>12/31/2011</stp>
        <stp>1</stp>
        <tr r="E719" s="2"/>
      </tp>
      <tp>
        <v>2429673166.54</v>
        <stp/>
        <stp>EM_S_STM07_IS</stp>
        <stp>4</stp>
        <stp>002292.SZ</stp>
        <stp>9</stp>
        <stp>12/31/2014</stp>
        <stp>1</stp>
        <tr r="K763" s="2"/>
      </tp>
      <tp>
        <v>2915633891.98</v>
        <stp/>
        <stp>EM_S_STM07_IS</stp>
        <stp>4</stp>
        <stp>002293.SZ</stp>
        <stp>9</stp>
        <stp>12/31/2015</stp>
        <stp>1</stp>
        <tr r="M764" s="2"/>
      </tp>
      <tp>
        <v>1828881533.3199999</v>
        <stp/>
        <stp>EM_S_STM07_IS</stp>
        <stp>4</stp>
        <stp>002294.SZ</stp>
        <stp>9</stp>
        <stp>12/31/2012</stp>
        <stp>1</stp>
        <tr r="G765" s="2"/>
      </tp>
      <tp>
        <v>2627184461.2199998</v>
        <stp/>
        <stp>EM_S_STM07_IS</stp>
        <stp>4</stp>
        <stp>002295.SZ</stp>
        <stp>9</stp>
        <stp>12/31/2013</stp>
        <stp>1</stp>
        <tr r="I766" s="2"/>
      </tp>
      <tp>
        <v>250287117.56</v>
        <stp/>
        <stp>EM_S_STM07_IS</stp>
        <stp>4</stp>
        <stp>002296.SZ</stp>
        <stp>9</stp>
        <stp>12/31/2010</stp>
        <stp>1</stp>
        <tr r="C767" s="2"/>
      </tp>
      <tp>
        <v>298083187.27999997</v>
        <stp/>
        <stp>EM_S_STM07_IS</stp>
        <stp>4</stp>
        <stp>002297.SZ</stp>
        <stp>9</stp>
        <stp>12/31/2011</stp>
        <stp>1</stp>
        <tr r="E768" s="2"/>
      </tp>
      <tp>
        <v>548458142.85000002</v>
        <stp/>
        <stp>EM_S_STM07_IS</stp>
        <stp>4</stp>
        <stp>002282.SZ</stp>
        <stp>9</stp>
        <stp>12/31/2014</stp>
        <stp>1</stp>
        <tr r="K753" s="2"/>
      </tp>
      <tp>
        <v>1689835021.9200001</v>
        <stp/>
        <stp>EM_S_STM07_IS</stp>
        <stp>4</stp>
        <stp>002283.SZ</stp>
        <stp>9</stp>
        <stp>12/31/2015</stp>
        <stp>1</stp>
        <tr r="M754" s="2"/>
      </tp>
      <tp>
        <v>2107445991.04</v>
        <stp/>
        <stp>EM_S_STM07_IS</stp>
        <stp>4</stp>
        <stp>002284.SZ</stp>
        <stp>9</stp>
        <stp>12/31/2012</stp>
        <stp>1</stp>
        <tr r="G755" s="2"/>
      </tp>
      <tp>
        <v>2563027901.3899999</v>
        <stp/>
        <stp>EM_S_STM07_IS</stp>
        <stp>4</stp>
        <stp>002285.SZ</stp>
        <stp>9</stp>
        <stp>12/31/2013</stp>
        <stp>1</stp>
        <tr r="I756" s="2"/>
      </tp>
      <tp>
        <v>720615475.77999997</v>
        <stp/>
        <stp>EM_S_STM07_IS</stp>
        <stp>4</stp>
        <stp>002286.SZ</stp>
        <stp>9</stp>
        <stp>12/31/2010</stp>
        <stp>1</stp>
        <tr r="C757" s="2"/>
      </tp>
      <tp>
        <v>789225148.75</v>
        <stp/>
        <stp>EM_S_STM07_IS</stp>
        <stp>4</stp>
        <stp>002287.SZ</stp>
        <stp>9</stp>
        <stp>12/31/2011</stp>
        <stp>1</stp>
        <tr r="E758" s="2"/>
      </tp>
      <tp>
        <v>2470533019.3099999</v>
        <stp/>
        <stp>EM_S_STM07_IS</stp>
        <stp>4</stp>
        <stp>002332.SZ</stp>
        <stp>9</stp>
        <stp>12/31/2014</stp>
        <stp>1</stp>
        <tr r="K803" s="2"/>
      </tp>
      <tp>
        <v>1080167412.47</v>
        <stp/>
        <stp>EM_S_STM07_IS</stp>
        <stp>4</stp>
        <stp>002333.SZ</stp>
        <stp>9</stp>
        <stp>12/31/2015</stp>
        <stp>1</stp>
        <tr r="M804" s="2"/>
      </tp>
      <tp>
        <v>736711887.20000005</v>
        <stp/>
        <stp>EM_S_STM07_IS</stp>
        <stp>4</stp>
        <stp>002334.SZ</stp>
        <stp>9</stp>
        <stp>12/31/2012</stp>
        <stp>1</stp>
        <tr r="G805" s="2"/>
      </tp>
      <tp>
        <v>1013615367.97</v>
        <stp/>
        <stp>EM_S_STM07_IS</stp>
        <stp>4</stp>
        <stp>002335.SZ</stp>
        <stp>9</stp>
        <stp>12/31/2013</stp>
        <stp>1</stp>
        <tr r="I806" s="2"/>
      </tp>
      <tp>
        <v>10040500663.02</v>
        <stp/>
        <stp>EM_S_STM07_IS</stp>
        <stp>4</stp>
        <stp>002336.SZ</stp>
        <stp>9</stp>
        <stp>12/31/2010</stp>
        <stp>1</stp>
        <tr r="C807" s="2"/>
      </tp>
      <tp>
        <v>531198415.54000002</v>
        <stp/>
        <stp>EM_S_STM07_IS</stp>
        <stp>4</stp>
        <stp>002337.SZ</stp>
        <stp>9</stp>
        <stp>12/31/2011</stp>
        <stp>1</stp>
        <tr r="E808" s="2"/>
      </tp>
      <tp>
        <v>195380407.86000001</v>
        <stp/>
        <stp>EM_S_STM07_IS</stp>
        <stp>4</stp>
        <stp>002322.SZ</stp>
        <stp>9</stp>
        <stp>12/31/2014</stp>
        <stp>1</stp>
        <tr r="K793" s="2"/>
      </tp>
      <tp>
        <v>925635483.47000003</v>
        <stp/>
        <stp>EM_S_STM07_IS</stp>
        <stp>4</stp>
        <stp>002323.SZ</stp>
        <stp>9</stp>
        <stp>12/31/2015</stp>
        <stp>1</stp>
        <tr r="M794" s="2"/>
      </tp>
      <tp>
        <v>1211690148.01</v>
        <stp/>
        <stp>EM_S_STM07_IS</stp>
        <stp>4</stp>
        <stp>002324.SZ</stp>
        <stp>9</stp>
        <stp>12/31/2012</stp>
        <stp>1</stp>
        <tr r="G795" s="2"/>
      </tp>
      <tp>
        <v>3545650688.25</v>
        <stp/>
        <stp>EM_S_STM07_IS</stp>
        <stp>4</stp>
        <stp>002325.SZ</stp>
        <stp>9</stp>
        <stp>12/31/2013</stp>
        <stp>1</stp>
        <tr r="I796" s="2"/>
      </tp>
      <tp>
        <v>511034881.36000001</v>
        <stp/>
        <stp>EM_S_STM07_IS</stp>
        <stp>4</stp>
        <stp>002326.SZ</stp>
        <stp>9</stp>
        <stp>12/31/2010</stp>
        <stp>1</stp>
        <tr r="C797" s="2"/>
      </tp>
      <tp>
        <v>1453420015.48</v>
        <stp/>
        <stp>EM_S_STM07_IS</stp>
        <stp>4</stp>
        <stp>002327.SZ</stp>
        <stp>9</stp>
        <stp>12/31/2011</stp>
        <stp>1</stp>
        <tr r="E798" s="2"/>
      </tp>
      <tp>
        <v>1256369245.2</v>
        <stp/>
        <stp>EM_S_STM07_IS</stp>
        <stp>4</stp>
        <stp>002312.SZ</stp>
        <stp>9</stp>
        <stp>12/31/2014</stp>
        <stp>1</stp>
        <tr r="K783" s="2"/>
      </tp>
      <tp>
        <v>2869246806.5900002</v>
        <stp/>
        <stp>EM_S_STM07_IS</stp>
        <stp>4</stp>
        <stp>002313.SZ</stp>
        <stp>9</stp>
        <stp>12/31/2015</stp>
        <stp>1</stp>
        <tr r="M784" s="2"/>
      </tp>
      <tp>
        <v>2317303216.5700002</v>
        <stp/>
        <stp>EM_S_STM07_IS</stp>
        <stp>4</stp>
        <stp>002314.SZ</stp>
        <stp>9</stp>
        <stp>12/31/2012</stp>
        <stp>1</stp>
        <tr r="G785" s="2"/>
      </tp>
      <tp>
        <v>510871710.75</v>
        <stp/>
        <stp>EM_S_STM07_IS</stp>
        <stp>4</stp>
        <stp>002315.SZ</stp>
        <stp>9</stp>
        <stp>12/31/2013</stp>
        <stp>1</stp>
        <tr r="I786" s="2"/>
      </tp>
      <tp>
        <v>273211383.36000001</v>
        <stp/>
        <stp>EM_S_STM07_IS</stp>
        <stp>4</stp>
        <stp>002316.SZ</stp>
        <stp>9</stp>
        <stp>12/31/2010</stp>
        <stp>1</stp>
        <tr r="C787" s="2"/>
      </tp>
      <tp>
        <v>750643827.59000003</v>
        <stp/>
        <stp>EM_S_STM07_IS</stp>
        <stp>4</stp>
        <stp>002317.SZ</stp>
        <stp>9</stp>
        <stp>12/31/2011</stp>
        <stp>1</stp>
        <tr r="E788" s="2"/>
      </tp>
      <tp>
        <v>10211040495.809999</v>
        <stp/>
        <stp>EM_S_STM07_IS</stp>
        <stp>4</stp>
        <stp>002302.SZ</stp>
        <stp>9</stp>
        <stp>12/31/2014</stp>
        <stp>1</stp>
        <tr r="K773" s="2"/>
      </tp>
      <tp>
        <v>2016422890.8399999</v>
        <stp/>
        <stp>EM_S_STM07_IS</stp>
        <stp>4</stp>
        <stp>002303.SZ</stp>
        <stp>9</stp>
        <stp>12/31/2015</stp>
        <stp>1</stp>
        <tr r="M774" s="2"/>
      </tp>
      <tp>
        <v>17270481272.529999</v>
        <stp/>
        <stp>EM_S_STM07_IS</stp>
        <stp>4</stp>
        <stp>002304.SZ</stp>
        <stp>9</stp>
        <stp>12/31/2012</stp>
        <stp>1</stp>
        <tr r="G775" s="2"/>
      </tp>
      <tp>
        <v>1655401763.9000001</v>
        <stp/>
        <stp>EM_S_STM07_IS</stp>
        <stp>4</stp>
        <stp>002305.SZ</stp>
        <stp>9</stp>
        <stp>12/31/2013</stp>
        <stp>1</stp>
        <tr r="I776" s="2"/>
      </tp>
      <tp>
        <v>923174242.83000004</v>
        <stp/>
        <stp>EM_S_STM07_IS</stp>
        <stp>4</stp>
        <stp>002306.SZ</stp>
        <stp>9</stp>
        <stp>12/31/2010</stp>
        <stp>1</stp>
        <tr r="C777" s="2"/>
      </tp>
      <tp>
        <v>2898647572.8899999</v>
        <stp/>
        <stp>EM_S_STM07_IS</stp>
        <stp>4</stp>
        <stp>002307.SZ</stp>
        <stp>9</stp>
        <stp>12/31/2011</stp>
        <stp>1</stp>
        <tr r="E778" s="2"/>
      </tp>
      <tp>
        <v>2353677590.8899999</v>
        <stp/>
        <stp>EM_S_STM07_IS</stp>
        <stp>4</stp>
        <stp>002372.SZ</stp>
        <stp>9</stp>
        <stp>12/31/2014</stp>
        <stp>1</stp>
        <tr r="K843" s="2"/>
      </tp>
      <tp>
        <v>1542358597.0999999</v>
        <stp/>
        <stp>EM_S_STM07_IS</stp>
        <stp>4</stp>
        <stp>002373.SZ</stp>
        <stp>9</stp>
        <stp>12/31/2015</stp>
        <stp>1</stp>
        <tr r="M844" s="2"/>
      </tp>
      <tp>
        <v>617399844.48000002</v>
        <stp/>
        <stp>EM_S_STM07_IS</stp>
        <stp>4</stp>
        <stp>002374.SZ</stp>
        <stp>9</stp>
        <stp>12/31/2012</stp>
        <stp>1</stp>
        <tr r="G845" s="2"/>
      </tp>
      <tp>
        <v>12142947352.9</v>
        <stp/>
        <stp>EM_S_STM07_IS</stp>
        <stp>4</stp>
        <stp>002375.SZ</stp>
        <stp>9</stp>
        <stp>12/31/2013</stp>
        <stp>1</stp>
        <tr r="I846" s="2"/>
      </tp>
      <tp>
        <v>483045141.02999997</v>
        <stp/>
        <stp>EM_S_STM07_IS</stp>
        <stp>4</stp>
        <stp>002376.SZ</stp>
        <stp>9</stp>
        <stp>12/31/2010</stp>
        <stp>1</stp>
        <tr r="C847" s="2"/>
      </tp>
      <tp>
        <v>917284650.36000001</v>
        <stp/>
        <stp>EM_S_STM07_IS</stp>
        <stp>4</stp>
        <stp>002377.SZ</stp>
        <stp>9</stp>
        <stp>12/31/2011</stp>
        <stp>1</stp>
        <tr r="E848" s="2"/>
      </tp>
      <tp>
        <v>354285533.31</v>
        <stp/>
        <stp>EM_S_STM07_IS</stp>
        <stp>4</stp>
        <stp>002362.SZ</stp>
        <stp>9</stp>
        <stp>12/31/2014</stp>
        <stp>1</stp>
        <tr r="K833" s="2"/>
      </tp>
      <tp>
        <v>1386499117.6900001</v>
        <stp/>
        <stp>EM_S_STM07_IS</stp>
        <stp>4</stp>
        <stp>002363.SZ</stp>
        <stp>9</stp>
        <stp>12/31/2015</stp>
        <stp>1</stp>
        <tr r="M834" s="2"/>
      </tp>
      <tp>
        <v>396128451.08999997</v>
        <stp/>
        <stp>EM_S_STM07_IS</stp>
        <stp>4</stp>
        <stp>002364.SZ</stp>
        <stp>9</stp>
        <stp>12/31/2012</stp>
        <stp>1</stp>
        <tr r="G835" s="2"/>
      </tp>
      <tp>
        <v>522718155.57999998</v>
        <stp/>
        <stp>EM_S_STM07_IS</stp>
        <stp>4</stp>
        <stp>002365.SZ</stp>
        <stp>9</stp>
        <stp>12/31/2013</stp>
        <stp>1</stp>
        <tr r="I836" s="2"/>
      </tp>
      <tp>
        <v>649170452.39999998</v>
        <stp/>
        <stp>EM_S_STM07_IS</stp>
        <stp>4</stp>
        <stp>002366.SZ</stp>
        <stp>9</stp>
        <stp>12/31/2010</stp>
        <stp>1</stp>
        <tr r="C837" s="2"/>
      </tp>
      <tp>
        <v>1602737583.71</v>
        <stp/>
        <stp>EM_S_STM07_IS</stp>
        <stp>4</stp>
        <stp>002367.SZ</stp>
        <stp>9</stp>
        <stp>12/31/2011</stp>
        <stp>1</stp>
        <tr r="E838" s="2"/>
      </tp>
      <tp>
        <v>812645896.89999998</v>
        <stp/>
        <stp>EM_S_STM07_IS</stp>
        <stp>4</stp>
        <stp>002352.SZ</stp>
        <stp>9</stp>
        <stp>12/31/2014</stp>
        <stp>1</stp>
        <tr r="K823" s="2"/>
      </tp>
      <tp>
        <v>2826572017.1999998</v>
        <stp/>
        <stp>EM_S_STM07_IS</stp>
        <stp>4</stp>
        <stp>002353.SZ</stp>
        <stp>9</stp>
        <stp>12/31/2015</stp>
        <stp>1</stp>
        <tr r="M824" s="2"/>
      </tp>
      <tp>
        <v>368978529.88999999</v>
        <stp/>
        <stp>EM_S_STM07_IS</stp>
        <stp>4</stp>
        <stp>002354.SZ</stp>
        <stp>9</stp>
        <stp>12/31/2012</stp>
        <stp>1</stp>
        <tr r="G825" s="2"/>
      </tp>
      <tp>
        <v>1284847419.95</v>
        <stp/>
        <stp>EM_S_STM07_IS</stp>
        <stp>4</stp>
        <stp>002355.SZ</stp>
        <stp>9</stp>
        <stp>12/31/2013</stp>
        <stp>1</stp>
        <tr r="I826" s="2"/>
      </tp>
      <tp>
        <v>359064246.68000001</v>
        <stp/>
        <stp>EM_S_STM07_IS</stp>
        <stp>4</stp>
        <stp>002356.SZ</stp>
        <stp>9</stp>
        <stp>12/31/2010</stp>
        <stp>1</stp>
        <tr r="C827" s="2"/>
      </tp>
      <tp>
        <v>230895961.12</v>
        <stp/>
        <stp>EM_S_STM07_IS</stp>
        <stp>4</stp>
        <stp>002357.SZ</stp>
        <stp>9</stp>
        <stp>12/31/2011</stp>
        <stp>1</stp>
        <tr r="E828" s="2"/>
      </tp>
      <tp>
        <v>1553656763.6800001</v>
        <stp/>
        <stp>EM_S_STM07_IS</stp>
        <stp>4</stp>
        <stp>002342.SZ</stp>
        <stp>9</stp>
        <stp>12/31/2014</stp>
        <stp>1</stp>
        <tr r="K813" s="2"/>
      </tp>
      <tp>
        <v>855999005.90999997</v>
        <stp/>
        <stp>EM_S_STM07_IS</stp>
        <stp>4</stp>
        <stp>002343.SZ</stp>
        <stp>9</stp>
        <stp>12/31/2015</stp>
        <stp>1</stp>
        <tr r="M814" s="2"/>
      </tp>
      <tp>
        <v>2261547868.8299999</v>
        <stp/>
        <stp>EM_S_STM07_IS</stp>
        <stp>4</stp>
        <stp>002344.SZ</stp>
        <stp>9</stp>
        <stp>12/31/2012</stp>
        <stp>1</stp>
        <tr r="G815" s="2"/>
      </tp>
      <tp>
        <v>2074042336.8099999</v>
        <stp/>
        <stp>EM_S_STM07_IS</stp>
        <stp>4</stp>
        <stp>002345.SZ</stp>
        <stp>9</stp>
        <stp>12/31/2013</stp>
        <stp>1</stp>
        <tr r="I816" s="2"/>
      </tp>
      <tp>
        <v>276335904.31</v>
        <stp/>
        <stp>EM_S_STM07_IS</stp>
        <stp>4</stp>
        <stp>002346.SZ</stp>
        <stp>9</stp>
        <stp>12/31/2010</stp>
        <stp>1</stp>
        <tr r="C817" s="2"/>
      </tp>
      <tp>
        <v>403247232.13</v>
        <stp/>
        <stp>EM_S_STM07_IS</stp>
        <stp>4</stp>
        <stp>002347.SZ</stp>
        <stp>9</stp>
        <stp>12/31/2011</stp>
        <stp>1</stp>
        <tr r="E818" s="2"/>
      </tp>
      <tp>
        <v>1881981843.95</v>
        <stp/>
        <stp>EM_S_STM07_IS</stp>
        <stp>4</stp>
        <stp>002392.SZ</stp>
        <stp>9</stp>
        <stp>12/31/2014</stp>
        <stp>1</stp>
        <tr r="K863" s="2"/>
      </tp>
      <tp>
        <v>774782192.71000004</v>
        <stp/>
        <stp>EM_S_STM07_IS</stp>
        <stp>4</stp>
        <stp>002393.SZ</stp>
        <stp>9</stp>
        <stp>12/31/2015</stp>
        <stp>1</stp>
        <tr r="M864" s="2"/>
      </tp>
      <tp>
        <v>2730919736.8800001</v>
        <stp/>
        <stp>EM_S_STM07_IS</stp>
        <stp>4</stp>
        <stp>002394.SZ</stp>
        <stp>9</stp>
        <stp>12/31/2012</stp>
        <stp>1</stp>
        <tr r="G865" s="2"/>
      </tp>
      <tp>
        <v>549150512.95000005</v>
        <stp/>
        <stp>EM_S_STM07_IS</stp>
        <stp>4</stp>
        <stp>002395.SZ</stp>
        <stp>9</stp>
        <stp>12/31/2013</stp>
        <stp>1</stp>
        <tr r="I866" s="2"/>
      </tp>
      <tp>
        <v>1997211840.71</v>
        <stp/>
        <stp>EM_S_STM07_IS</stp>
        <stp>4</stp>
        <stp>002396.SZ</stp>
        <stp>9</stp>
        <stp>12/31/2010</stp>
        <stp>1</stp>
        <tr r="C867" s="2"/>
      </tp>
      <tp>
        <v>1251905369.04</v>
        <stp/>
        <stp>EM_S_STM07_IS</stp>
        <stp>4</stp>
        <stp>002397.SZ</stp>
        <stp>9</stp>
        <stp>12/31/2011</stp>
        <stp>1</stp>
        <tr r="E868" s="2"/>
      </tp>
      <tp>
        <v>1535087448.1300001</v>
        <stp/>
        <stp>EM_S_STM07_IS</stp>
        <stp>4</stp>
        <stp>002382.SZ</stp>
        <stp>9</stp>
        <stp>12/31/2014</stp>
        <stp>1</stp>
        <tr r="K853" s="2"/>
      </tp>
      <tp>
        <v>757069209.20000005</v>
        <stp/>
        <stp>EM_S_STM07_IS</stp>
        <stp>4</stp>
        <stp>002383.SZ</stp>
        <stp>9</stp>
        <stp>12/31/2015</stp>
        <stp>1</stp>
        <tr r="M854" s="2"/>
      </tp>
      <tp>
        <v>1816463925.3499999</v>
        <stp/>
        <stp>EM_S_STM07_IS</stp>
        <stp>4</stp>
        <stp>002384.SZ</stp>
        <stp>9</stp>
        <stp>12/31/2012</stp>
        <stp>1</stp>
        <tr r="G855" s="2"/>
      </tp>
      <tp>
        <v>16661124004.23</v>
        <stp/>
        <stp>EM_S_STM07_IS</stp>
        <stp>4</stp>
        <stp>002385.SZ</stp>
        <stp>9</stp>
        <stp>12/31/2013</stp>
        <stp>1</stp>
        <tr r="I856" s="2"/>
      </tp>
      <tp>
        <v>4958042995.3400002</v>
        <stp/>
        <stp>EM_S_STM07_IS</stp>
        <stp>4</stp>
        <stp>002386.SZ</stp>
        <stp>9</stp>
        <stp>12/31/2010</stp>
        <stp>1</stp>
        <tr r="C857" s="2"/>
      </tp>
      <tp>
        <v>857204906.20000005</v>
        <stp/>
        <stp>EM_S_STM07_IS</stp>
        <stp>4</stp>
        <stp>002387.SZ</stp>
        <stp>9</stp>
        <stp>12/31/2011</stp>
        <stp>1</stp>
        <tr r="E858" s="2"/>
      </tp>
      <tp>
        <v>3500195822.8499999</v>
        <stp/>
        <stp>EM_S_STM07_IS</stp>
        <stp>4</stp>
        <stp>001896.SZ</stp>
        <stp>9</stp>
        <stp>12/31/2013</stp>
        <stp>1</stp>
        <tr r="I471" s="2"/>
      </tp>
      <tp>
        <v>10703163376.129999</v>
        <stp/>
        <stp>EM_S_STM07_IS</stp>
        <stp>4</stp>
        <stp>601877.SH</stp>
        <stp>9</stp>
        <stp>12/31/2012</stp>
        <stp>1</stp>
        <tr r="G2811" s="2"/>
      </tp>
      <tp>
        <v>34341019224.040001</v>
        <stp/>
        <stp>EM_S_STM07_IS</stp>
        <stp>4</stp>
        <stp>601866.SH</stp>
        <stp>9</stp>
        <stp>12/31/2013</stp>
        <stp>1</stp>
        <tr r="I2809" s="2"/>
      </tp>
      <tp>
        <v>2195296000000</v>
        <stp/>
        <stp>EM_S_STM07_IS</stp>
        <stp>4</stp>
        <stp>601857.SH</stp>
        <stp>9</stp>
        <stp>12/31/2012</stp>
        <stp>1</stp>
        <tr r="G2808" s="2"/>
      </tp>
      <tp>
        <v>5415704308.8900003</v>
        <stp/>
        <stp>EM_S_STM07_IS</stp>
        <stp>4</stp>
        <stp>601811.SH</stp>
        <stp>9</stp>
        <stp>12/31/2014</stp>
        <stp>1</stp>
        <tr r="K2806" s="2"/>
      </tp>
      <tp>
        <v>404420451987</v>
        <stp/>
        <stp>EM_S_STM07_IS</stp>
        <stp>4</stp>
        <stp>601800.SH</stp>
        <stp>9</stp>
        <stp>12/31/2015</stp>
        <stp>1</stp>
        <tr r="M2803" s="2"/>
      </tp>
      <tp>
        <v>5744678575.9399996</v>
        <stp/>
        <stp>EM_S_STM07_IS</stp>
        <stp>4</stp>
        <stp>601801.SH</stp>
        <stp>9</stp>
        <stp>12/31/2014</stp>
        <stp>1</stp>
        <tr r="K2804" s="2"/>
      </tp>
      <tp>
        <v>1499754815.01</v>
        <stp/>
        <stp>EM_S_STM07_IS</stp>
        <stp>4</stp>
        <stp>601890.SH</stp>
        <stp>9</stp>
        <stp>12/31/2015</stp>
        <stp>1</stp>
        <tr r="M2816" s="2"/>
      </tp>
      <tp>
        <v>8886167093.1499996</v>
        <stp/>
        <stp>EM_S_STM07_IS</stp>
        <stp>4</stp>
        <stp>601880.SH</stp>
        <stp>9</stp>
        <stp>12/31/2015</stp>
        <stp>1</stp>
        <tr r="M2812" s="2"/>
      </tp>
      <tp>
        <v>11902047873.870001</v>
        <stp/>
        <stp>EM_S_STM07_IS</stp>
        <stp>4</stp>
        <stp>601886.SH</stp>
        <stp>9</stp>
        <stp>12/31/2013</stp>
        <stp>1</stp>
        <tr r="I2814" s="2"/>
      </tp>
      <tp>
        <v>2156947369.73</v>
        <stp/>
        <stp>EM_S_STM07_IS</stp>
        <stp>4</stp>
        <stp>601965.SH</stp>
        <stp>9</stp>
        <stp>12/31/2010</stp>
        <stp>1</stp>
        <tr r="C2829" s="2"/>
      </tp>
      <tp>
        <v>11547979257</v>
        <stp/>
        <stp>EM_S_STM07_IS</stp>
        <stp>4</stp>
        <stp>601966.SH</stp>
        <stp>9</stp>
        <stp>12/31/2013</stp>
        <stp>1</stp>
        <tr r="I2830" s="2"/>
      </tp>
      <tp>
        <v>4601786434.0799999</v>
        <stp/>
        <stp>EM_S_STM07_IS</stp>
        <stp>4</stp>
        <stp>601900.SH</stp>
        <stp>9</stp>
        <stp>12/31/2015</stp>
        <stp>1</stp>
        <tr r="M2819" s="2"/>
      </tp>
      <tp>
        <v>4899699230.0600004</v>
        <stp/>
        <stp>EM_S_STM07_IS</stp>
        <stp>4</stp>
        <stp>601901.SH</stp>
        <stp>9</stp>
        <stp>12/31/2014</stp>
        <stp>1</stp>
        <tr r="K2820" s="2"/>
      </tp>
      <tp>
        <v>70194327000</v>
        <stp/>
        <stp>EM_S_STM07_IS</stp>
        <stp>4</stp>
        <stp>601991.SH</stp>
        <stp>9</stp>
        <stp>12/31/2014</stp>
        <stp>1</stp>
        <tr r="K2836" s="2"/>
      </tp>
      <tp>
        <v>903157003.28999996</v>
        <stp/>
        <stp>EM_S_STM07_IS</stp>
        <stp>4</stp>
        <stp>601996.SH</stp>
        <stp>9</stp>
        <stp>12/31/2013</stp>
        <stp>1</stp>
        <tr r="I2838" s="2"/>
      </tp>
      <tp>
        <v>3468915000</v>
        <stp/>
        <stp>EM_S_STM07_IS</stp>
        <stp>4</stp>
        <stp>601997.SH</stp>
        <stp>9</stp>
        <stp>12/31/2012</stp>
        <stp>1</stp>
        <tr r="G2839" s="2"/>
      </tp>
      <tp>
        <v>14265459624.620001</v>
        <stp/>
        <stp>EM_S_STM07_IS</stp>
        <stp>4</stp>
        <stp>601985.SH</stp>
        <stp>9</stp>
        <stp>12/31/2010</stp>
        <stp>1</stp>
        <tr r="C2833" s="2"/>
      </tp>
      <tp>
        <v>2501539269.8699999</v>
        <stp/>
        <stp>EM_S_STM07_IS</stp>
        <stp>4</stp>
        <stp>601566.SH</stp>
        <stp>9</stp>
        <stp>12/31/2013</stp>
        <stp>1</stp>
        <tr r="I2769" s="2"/>
      </tp>
      <tp>
        <v>2561751342.9099998</v>
        <stp/>
        <stp>EM_S_STM07_IS</stp>
        <stp>4</stp>
        <stp>601567.SH</stp>
        <stp>9</stp>
        <stp>12/31/2012</stp>
        <stp>1</stp>
        <tr r="G2770" s="2"/>
      </tp>
      <tp>
        <v>1807478101.28</v>
        <stp/>
        <stp>EM_S_STM07_IS</stp>
        <stp>4</stp>
        <stp>601555.SH</stp>
        <stp>9</stp>
        <stp>12/31/2010</stp>
        <stp>1</stp>
        <tr r="C2767" s="2"/>
      </tp>
      <tp>
        <v>1357071766.22</v>
        <stp/>
        <stp>EM_S_STM07_IS</stp>
        <stp>4</stp>
        <stp>601515.SH</stp>
        <stp>9</stp>
        <stp>12/31/2010</stp>
        <stp>1</stp>
        <tr r="C2764" s="2"/>
      </tp>
      <tp>
        <v>3214961247.1900001</v>
        <stp/>
        <stp>EM_S_STM07_IS</stp>
        <stp>4</stp>
        <stp>601500.SH</stp>
        <stp>9</stp>
        <stp>12/31/2015</stp>
        <stp>1</stp>
        <tr r="M2763" s="2"/>
      </tp>
      <tp t="s">
        <v/>
        <stp/>
        <stp>EM_S_STM07_IS</stp>
        <stp>4</stp>
        <stp>601595.SH</stp>
        <stp>9</stp>
        <stp>12/31/2010</stp>
        <stp>1</stp>
        <tr r="C2773" s="2"/>
      </tp>
      <tp>
        <v>4364489551.3599997</v>
        <stp/>
        <stp>EM_S_STM07_IS</stp>
        <stp>4</stp>
        <stp>001696.SZ</stp>
        <stp>9</stp>
        <stp>12/31/2013</stp>
        <stp>1</stp>
        <tr r="I470" s="2"/>
      </tp>
      <tp>
        <v>5263595867.0500002</v>
        <stp/>
        <stp>EM_S_STM07_IS</stp>
        <stp>4</stp>
        <stp>601677.SH</stp>
        <stp>9</stp>
        <stp>12/31/2012</stp>
        <stp>1</stp>
        <tr r="G2788" s="2"/>
      </tp>
      <tp>
        <v>19151972461.560001</v>
        <stp/>
        <stp>EM_S_STM07_IS</stp>
        <stp>4</stp>
        <stp>601666.SH</stp>
        <stp>9</stp>
        <stp>12/31/2013</stp>
        <stp>1</stp>
        <tr r="I2785" s="2"/>
      </tp>
      <tp>
        <v>3525953681.6399999</v>
        <stp/>
        <stp>EM_S_STM07_IS</stp>
        <stp>4</stp>
        <stp>601636.SH</stp>
        <stp>9</stp>
        <stp>12/31/2013</stp>
        <stp>1</stp>
        <tr r="I2784" s="2"/>
      </tp>
      <tp>
        <v>44800752866.82</v>
        <stp/>
        <stp>EM_S_STM07_IS</stp>
        <stp>4</stp>
        <stp>601611.SH</stp>
        <stp>9</stp>
        <stp>12/31/2014</stp>
        <stp>1</stp>
        <tr r="K2779" s="2"/>
      </tp>
      <tp>
        <v>1106751627.1800001</v>
        <stp/>
        <stp>EM_S_STM07_IS</stp>
        <stp>4</stp>
        <stp>601616.SH</stp>
        <stp>9</stp>
        <stp>12/31/2013</stp>
        <stp>1</stp>
        <tr r="I2780" s="2"/>
      </tp>
      <tp>
        <v>123445872000</v>
        <stp/>
        <stp>EM_S_STM07_IS</stp>
        <stp>4</stp>
        <stp>601600.SH</stp>
        <stp>9</stp>
        <stp>12/31/2015</stp>
        <stp>1</stp>
        <tr r="M2775" s="2"/>
      </tp>
      <tp>
        <v>219778000000</v>
        <stp/>
        <stp>EM_S_STM07_IS</stp>
        <stp>4</stp>
        <stp>601601.SH</stp>
        <stp>9</stp>
        <stp>12/31/2014</stp>
        <stp>1</stp>
        <tr r="K2776" s="2"/>
      </tp>
      <tp>
        <v>68078117819.190002</v>
        <stp/>
        <stp>EM_S_STM07_IS</stp>
        <stp>4</stp>
        <stp>601607.SH</stp>
        <stp>9</stp>
        <stp>12/31/2012</stp>
        <stp>1</stp>
        <tr r="G2777" s="2"/>
      </tp>
      <tp>
        <v>8678739436.6299992</v>
        <stp/>
        <stp>EM_S_STM07_IS</stp>
        <stp>4</stp>
        <stp>601777.SH</stp>
        <stp>9</stp>
        <stp>12/31/2012</stp>
        <stp>1</stp>
        <tr r="G2798" s="2"/>
      </tp>
      <tp>
        <v>97886299540</v>
        <stp/>
        <stp>EM_S_STM07_IS</stp>
        <stp>4</stp>
        <stp>601766.SH</stp>
        <stp>9</stp>
        <stp>12/31/2013</stp>
        <stp>1</stp>
        <tr r="I2797" s="2"/>
      </tp>
      <tp>
        <v>77076743000</v>
        <stp/>
        <stp>EM_S_STM07_IS</stp>
        <stp>4</stp>
        <stp>601727.SH</stp>
        <stp>9</stp>
        <stp>12/31/2012</stp>
        <stp>1</stp>
        <tr r="G2796" s="2"/>
      </tp>
      <tp>
        <v>10212853801.93</v>
        <stp/>
        <stp>EM_S_STM07_IS</stp>
        <stp>4</stp>
        <stp>601717.SH</stp>
        <stp>9</stp>
        <stp>12/31/2012</stp>
        <stp>1</stp>
        <tr r="G2794" s="2"/>
      </tp>
      <tp>
        <v>2781438795.02</v>
        <stp/>
        <stp>EM_S_STM07_IS</stp>
        <stp>4</stp>
        <stp>601700.SH</stp>
        <stp>9</stp>
        <stp>12/31/2015</stp>
        <stp>1</stp>
        <tr r="M2793" s="2"/>
      </tp>
      <tp>
        <v>598353200.33000004</v>
        <stp/>
        <stp>EM_S_STM07_IS</stp>
        <stp>4</stp>
        <stp>601020.SH</stp>
        <stp>9</stp>
        <stp>12/31/2015</stp>
        <stp>1</stp>
        <tr r="M2701" s="2"/>
      </tp>
      <tp>
        <v>7327613512</v>
        <stp/>
        <stp>EM_S_STM07_IS</stp>
        <stp>4</stp>
        <stp>601021.SH</stp>
        <stp>9</stp>
        <stp>12/31/2014</stp>
        <stp>1</stp>
        <tr r="K2702" s="2"/>
      </tp>
      <tp>
        <v>7219232558.3400002</v>
        <stp/>
        <stp>EM_S_STM07_IS</stp>
        <stp>4</stp>
        <stp>601010.SH</stp>
        <stp>9</stp>
        <stp>12/31/2015</stp>
        <stp>1</stp>
        <tr r="M2695" s="2"/>
      </tp>
      <tp>
        <v>1898090680.3499999</v>
        <stp/>
        <stp>EM_S_STM07_IS</stp>
        <stp>4</stp>
        <stp>601011.SH</stp>
        <stp>9</stp>
        <stp>12/31/2014</stp>
        <stp>1</stp>
        <tr r="K2696" s="2"/>
      </tp>
      <tp t="s">
        <v/>
        <stp/>
        <stp>EM_S_STM07_IS</stp>
        <stp>4</stp>
        <stp>601015.SH</stp>
        <stp>9</stp>
        <stp>12/31/2010</stp>
        <stp>1</stp>
        <tr r="C2698" s="2"/>
      </tp>
      <tp>
        <v>1082987964</v>
        <stp/>
        <stp>EM_S_STM07_IS</stp>
        <stp>4</stp>
        <stp>601016.SH</stp>
        <stp>9</stp>
        <stp>12/31/2013</stp>
        <stp>1</stp>
        <tr r="I2699" s="2"/>
      </tp>
      <tp>
        <v>5157369192.0100002</v>
        <stp/>
        <stp>EM_S_STM07_IS</stp>
        <stp>4</stp>
        <stp>601000.SH</stp>
        <stp>9</stp>
        <stp>12/31/2015</stp>
        <stp>1</stp>
        <tr r="M2686" s="2"/>
      </tp>
      <tp>
        <v>8676260258.1100006</v>
        <stp/>
        <stp>EM_S_STM07_IS</stp>
        <stp>4</stp>
        <stp>601001.SH</stp>
        <stp>9</stp>
        <stp>12/31/2014</stp>
        <stp>1</stp>
        <tr r="K2687" s="2"/>
      </tp>
      <tp>
        <v>16617840000</v>
        <stp/>
        <stp>EM_S_STM07_IS</stp>
        <stp>4</stp>
        <stp>601005.SH</stp>
        <stp>9</stp>
        <stp>12/31/2010</stp>
        <stp>1</stp>
        <tr r="C2690" s="2"/>
      </tp>
      <tp>
        <v>51342739663</v>
        <stp/>
        <stp>EM_S_STM07_IS</stp>
        <stp>4</stp>
        <stp>601006.SH</stp>
        <stp>9</stp>
        <stp>12/31/2013</stp>
        <stp>1</stp>
        <tr r="I2691" s="2"/>
      </tp>
      <tp>
        <v>606627910.14999998</v>
        <stp/>
        <stp>EM_S_STM07_IS</stp>
        <stp>4</stp>
        <stp>601007.SH</stp>
        <stp>9</stp>
        <stp>12/31/2012</stp>
        <stp>1</stp>
        <tr r="G2692" s="2"/>
      </tp>
      <tp>
        <v>1680742847.1800001</v>
        <stp/>
        <stp>EM_S_STM07_IS</stp>
        <stp>4</stp>
        <stp>601177.SH</stp>
        <stp>9</stp>
        <stp>12/31/2012</stp>
        <stp>1</stp>
        <tr r="G2730" s="2"/>
      </tp>
      <tp>
        <v>109287000000</v>
        <stp/>
        <stp>EM_S_STM07_IS</stp>
        <stp>4</stp>
        <stp>601166.SH</stp>
        <stp>9</stp>
        <stp>12/31/2013</stp>
        <stp>1</stp>
        <tr r="I2727" s="2"/>
      </tp>
      <tp t="s">
        <v/>
        <stp/>
        <stp>EM_S_STM07_IS</stp>
        <stp>4</stp>
        <stp>601155.SH</stp>
        <stp>9</stp>
        <stp>12/31/2010</stp>
        <stp>1</stp>
        <tr r="C2724" s="2"/>
      </tp>
      <tp>
        <v>2369410696.3299999</v>
        <stp/>
        <stp>EM_S_STM07_IS</stp>
        <stp>4</stp>
        <stp>601137.SH</stp>
        <stp>9</stp>
        <stp>12/31/2012</stp>
        <stp>1</stp>
        <tr r="G2722" s="2"/>
      </tp>
      <tp>
        <v>3052550127.6999998</v>
        <stp/>
        <stp>EM_S_STM07_IS</stp>
        <stp>4</stp>
        <stp>601126.SH</stp>
        <stp>9</stp>
        <stp>12/31/2013</stp>
        <stp>1</stp>
        <tr r="I2719" s="2"/>
      </tp>
      <tp>
        <v>7901865000</v>
        <stp/>
        <stp>EM_S_STM07_IS</stp>
        <stp>4</stp>
        <stp>601127.SH</stp>
        <stp>9</stp>
        <stp>12/31/2012</stp>
        <stp>1</stp>
        <tr r="G2720" s="2"/>
      </tp>
      <tp>
        <v>104825683000</v>
        <stp/>
        <stp>EM_S_STM07_IS</stp>
        <stp>4</stp>
        <stp>601111.SH</stp>
        <stp>9</stp>
        <stp>12/31/2014</stp>
        <stp>1</stp>
        <tr r="K2714" s="2"/>
      </tp>
      <tp>
        <v>4689620784.3199997</v>
        <stp/>
        <stp>EM_S_STM07_IS</stp>
        <stp>4</stp>
        <stp>601116.SH</stp>
        <stp>9</stp>
        <stp>12/31/2013</stp>
        <stp>1</stp>
        <tr r="I2716" s="2"/>
      </tp>
      <tp>
        <v>54116707488.309998</v>
        <stp/>
        <stp>EM_S_STM07_IS</stp>
        <stp>4</stp>
        <stp>601117.SH</stp>
        <stp>9</stp>
        <stp>12/31/2012</stp>
        <stp>1</stp>
        <tr r="G2717" s="2"/>
      </tp>
      <tp>
        <v>1087588385.5599999</v>
        <stp/>
        <stp>EM_S_STM07_IS</stp>
        <stp>4</stp>
        <stp>601100.SH</stp>
        <stp>9</stp>
        <stp>12/31/2015</stp>
        <stp>1</stp>
        <tr r="M2710" s="2"/>
      </tp>
      <tp>
        <v>6859845790.1499996</v>
        <stp/>
        <stp>EM_S_STM07_IS</stp>
        <stp>4</stp>
        <stp>601101.SH</stp>
        <stp>9</stp>
        <stp>12/31/2014</stp>
        <stp>1</stp>
        <tr r="K2711" s="2"/>
      </tp>
      <tp>
        <v>8368755810.3900003</v>
        <stp/>
        <stp>EM_S_STM07_IS</stp>
        <stp>4</stp>
        <stp>601106.SH</stp>
        <stp>9</stp>
        <stp>12/31/2013</stp>
        <stp>1</stp>
        <tr r="I2712" s="2"/>
      </tp>
      <tp>
        <v>4209951844.9099998</v>
        <stp/>
        <stp>EM_S_STM07_IS</stp>
        <stp>4</stp>
        <stp>601107.SH</stp>
        <stp>9</stp>
        <stp>12/31/2012</stp>
        <stp>1</stp>
        <tr r="G2713" s="2"/>
      </tp>
      <tp>
        <v>586789590000</v>
        <stp/>
        <stp>EM_S_STM07_IS</stp>
        <stp>4</stp>
        <stp>601186.SH</stp>
        <stp>9</stp>
        <stp>12/31/2013</stp>
        <stp>1</stp>
        <tr r="I2732" s="2"/>
      </tp>
      <tp>
        <v>15873001002.01</v>
        <stp/>
        <stp>EM_S_STM07_IS</stp>
        <stp>4</stp>
        <stp>601231.SH</stp>
        <stp>9</stp>
        <stp>12/31/2014</stp>
        <stp>1</stp>
        <tr r="K2744" s="2"/>
      </tp>
      <tp>
        <v>31737455934.84</v>
        <stp/>
        <stp>EM_S_STM07_IS</stp>
        <stp>4</stp>
        <stp>601225.SH</stp>
        <stp>9</stp>
        <stp>12/31/2010</stp>
        <stp>1</stp>
        <tr r="C2741" s="2"/>
      </tp>
      <tp>
        <v>4744566538.6499996</v>
        <stp/>
        <stp>EM_S_STM07_IS</stp>
        <stp>4</stp>
        <stp>601226.SH</stp>
        <stp>9</stp>
        <stp>12/31/2013</stp>
        <stp>1</stp>
        <tr r="I2742" s="2"/>
      </tp>
      <tp>
        <v>17881603377</v>
        <stp/>
        <stp>EM_S_STM07_IS</stp>
        <stp>4</stp>
        <stp>601211.SH</stp>
        <stp>9</stp>
        <stp>12/31/2014</stp>
        <stp>1</stp>
        <tr r="K2737" s="2"/>
      </tp>
      <tp>
        <v>3461566901.3299999</v>
        <stp/>
        <stp>EM_S_STM07_IS</stp>
        <stp>4</stp>
        <stp>601216.SH</stp>
        <stp>9</stp>
        <stp>12/31/2013</stp>
        <stp>1</stp>
        <tr r="I2738" s="2"/>
      </tp>
      <tp>
        <v>1345669695.3399999</v>
        <stp/>
        <stp>EM_S_STM07_IS</stp>
        <stp>4</stp>
        <stp>601375.SH</stp>
        <stp>9</stp>
        <stp>12/31/2010</stp>
        <stp>1</stp>
        <tr r="C2758" s="2"/>
      </tp>
      <tp>
        <v>2539445287.3000002</v>
        <stp/>
        <stp>EM_S_STM07_IS</stp>
        <stp>4</stp>
        <stp>601377.SH</stp>
        <stp>9</stp>
        <stp>12/31/2012</stp>
        <stp>1</stp>
        <tr r="G2759" s="2"/>
      </tp>
      <tp>
        <v>129594000000</v>
        <stp/>
        <stp>EM_S_STM07_IS</stp>
        <stp>4</stp>
        <stp>601336.SH</stp>
        <stp>9</stp>
        <stp>12/31/2013</stp>
        <stp>1</stp>
        <tr r="I2754" s="2"/>
      </tp>
      <tp>
        <v>5167187199.6300001</v>
        <stp/>
        <stp>EM_S_STM07_IS</stp>
        <stp>4</stp>
        <stp>601311.SH</stp>
        <stp>9</stp>
        <stp>12/31/2014</stp>
        <stp>1</stp>
        <tr r="K2749" s="2"/>
      </tp>
      <tp>
        <v>621088314000</v>
        <stp/>
        <stp>EM_S_STM07_IS</stp>
        <stp>4</stp>
        <stp>601390.SH</stp>
        <stp>9</stp>
        <stp>12/31/2015</stp>
        <stp>1</stp>
        <tr r="M2761" s="2"/>
      </tp>
      <tp>
        <v>12870896823.92</v>
        <stp/>
        <stp>EM_S_STM07_IS</stp>
        <stp>4</stp>
        <stp>000830.SZ</stp>
        <stp>9</stp>
        <stp>12/31/2015</stp>
        <stp>1</stp>
        <tr r="M351" s="2"/>
      </tp>
      <tp>
        <v>701901631.74000001</v>
        <stp/>
        <stp>EM_S_STM07_IS</stp>
        <stp>4</stp>
        <stp>000831.SZ</stp>
        <stp>9</stp>
        <stp>12/31/2014</stp>
        <stp>1</stp>
        <tr r="K352" s="2"/>
      </tp>
      <tp>
        <v>1097737537.4100001</v>
        <stp/>
        <stp>EM_S_STM07_IS</stp>
        <stp>4</stp>
        <stp>000835.SZ</stp>
        <stp>9</stp>
        <stp>12/31/2010</stp>
        <stp>1</stp>
        <tr r="C354" s="2"/>
      </tp>
      <tp>
        <v>1104710302.6099999</v>
        <stp/>
        <stp>EM_S_STM07_IS</stp>
        <stp>4</stp>
        <stp>000836.SZ</stp>
        <stp>9</stp>
        <stp>12/31/2013</stp>
        <stp>1</stp>
        <tr r="I355" s="2"/>
      </tp>
      <tp>
        <v>1191140056.3499999</v>
        <stp/>
        <stp>EM_S_STM07_IS</stp>
        <stp>4</stp>
        <stp>000837.SZ</stp>
        <stp>9</stp>
        <stp>12/31/2012</stp>
        <stp>1</stp>
        <tr r="G356" s="2"/>
      </tp>
      <tp>
        <v>243151818.86000001</v>
        <stp/>
        <stp>EM_S_STM07_IS</stp>
        <stp>4</stp>
        <stp>000820.SZ</stp>
        <stp>9</stp>
        <stp>12/31/2015</stp>
        <stp>1</stp>
        <tr r="M343" s="2"/>
      </tp>
      <tp>
        <v>923081282.01999998</v>
        <stp/>
        <stp>EM_S_STM07_IS</stp>
        <stp>4</stp>
        <stp>000821.SZ</stp>
        <stp>9</stp>
        <stp>12/31/2014</stp>
        <stp>1</stp>
        <tr r="K344" s="2"/>
      </tp>
      <tp>
        <v>87197799966.949997</v>
        <stp/>
        <stp>EM_S_STM07_IS</stp>
        <stp>4</stp>
        <stp>000825.SZ</stp>
        <stp>9</stp>
        <stp>12/31/2010</stp>
        <stp>1</stp>
        <tr r="C347" s="2"/>
      </tp>
      <tp>
        <v>2683833943.9400001</v>
        <stp/>
        <stp>EM_S_STM07_IS</stp>
        <stp>4</stp>
        <stp>000826.SZ</stp>
        <stp>9</stp>
        <stp>12/31/2013</stp>
        <stp>1</stp>
        <tr r="I348" s="2"/>
      </tp>
      <tp>
        <v>4107829939.9200001</v>
        <stp/>
        <stp>EM_S_STM07_IS</stp>
        <stp>4</stp>
        <stp>000810.SZ</stp>
        <stp>9</stp>
        <stp>12/31/2015</stp>
        <stp>1</stp>
        <tr r="M335" s="2"/>
      </tp>
      <tp>
        <v>1690688428.3299999</v>
        <stp/>
        <stp>EM_S_STM07_IS</stp>
        <stp>4</stp>
        <stp>000811.SZ</stp>
        <stp>9</stp>
        <stp>12/31/2014</stp>
        <stp>1</stp>
        <tr r="K336" s="2"/>
      </tp>
      <tp>
        <v>1165494636.76</v>
        <stp/>
        <stp>EM_S_STM07_IS</stp>
        <stp>4</stp>
        <stp>000815.SZ</stp>
        <stp>9</stp>
        <stp>12/31/2010</stp>
        <stp>1</stp>
        <tr r="C339" s="2"/>
      </tp>
      <tp>
        <v>2773534840.4099998</v>
        <stp/>
        <stp>EM_S_STM07_IS</stp>
        <stp>4</stp>
        <stp>000816.SZ</stp>
        <stp>9</stp>
        <stp>12/31/2013</stp>
        <stp>1</stp>
        <tr r="I340" s="2"/>
      </tp>
      <tp>
        <v>26663841486.560001</v>
        <stp/>
        <stp>EM_S_STM07_IS</stp>
        <stp>4</stp>
        <stp>000800.SZ</stp>
        <stp>9</stp>
        <stp>12/31/2015</stp>
        <stp>1</stp>
        <tr r="M328" s="2"/>
      </tp>
      <tp>
        <v>2238645620.4099998</v>
        <stp/>
        <stp>EM_S_STM07_IS</stp>
        <stp>4</stp>
        <stp>000801.SZ</stp>
        <stp>9</stp>
        <stp>12/31/2014</stp>
        <stp>1</stp>
        <tr r="K329" s="2"/>
      </tp>
      <tp>
        <v>784076719.09000003</v>
        <stp/>
        <stp>EM_S_STM07_IS</stp>
        <stp>4</stp>
        <stp>000806.SZ</stp>
        <stp>9</stp>
        <stp>12/31/2013</stp>
        <stp>1</stp>
        <tr r="I332" s="2"/>
      </tp>
      <tp>
        <v>10692727718.690001</v>
        <stp/>
        <stp>EM_S_STM07_IS</stp>
        <stp>4</stp>
        <stp>000807.SZ</stp>
        <stp>9</stp>
        <stp>12/31/2012</stp>
        <stp>1</stp>
        <tr r="G333" s="2"/>
      </tp>
      <tp>
        <v>2536587134.3000002</v>
        <stp/>
        <stp>EM_S_STM07_IS</stp>
        <stp>4</stp>
        <stp>000875.SZ</stp>
        <stp>9</stp>
        <stp>12/31/2010</stp>
        <stp>1</stp>
        <tr r="C372" s="2"/>
      </tp>
      <tp>
        <v>69395247910.830002</v>
        <stp/>
        <stp>EM_S_STM07_IS</stp>
        <stp>4</stp>
        <stp>000876.SZ</stp>
        <stp>9</stp>
        <stp>12/31/2013</stp>
        <stp>1</stp>
        <tr r="I373" s="2"/>
      </tp>
      <tp>
        <v>7699180130.8199997</v>
        <stp/>
        <stp>EM_S_STM07_IS</stp>
        <stp>4</stp>
        <stp>000877.SZ</stp>
        <stp>9</stp>
        <stp>12/31/2012</stp>
        <stp>1</stp>
        <tr r="G374" s="2"/>
      </tp>
      <tp>
        <v>9637423354.4400005</v>
        <stp/>
        <stp>EM_S_STM07_IS</stp>
        <stp>4</stp>
        <stp>000860.SZ</stp>
        <stp>9</stp>
        <stp>12/31/2015</stp>
        <stp>1</stp>
        <tr r="M366" s="2"/>
      </tp>
      <tp>
        <v>1918665597.0999999</v>
        <stp/>
        <stp>EM_S_STM07_IS</stp>
        <stp>4</stp>
        <stp>000861.SZ</stp>
        <stp>9</stp>
        <stp>12/31/2014</stp>
        <stp>1</stp>
        <tr r="K367" s="2"/>
      </tp>
      <tp>
        <v>1930491327.6600001</v>
        <stp/>
        <stp>EM_S_STM07_IS</stp>
        <stp>4</stp>
        <stp>000850.SZ</stp>
        <stp>9</stp>
        <stp>12/31/2015</stp>
        <stp>1</stp>
        <tr r="M360" s="2"/>
      </tp>
      <tp>
        <v>7080629879.5</v>
        <stp/>
        <stp>EM_S_STM07_IS</stp>
        <stp>4</stp>
        <stp>000851.SZ</stp>
        <stp>9</stp>
        <stp>12/31/2014</stp>
        <stp>1</stp>
        <tr r="K361" s="2"/>
      </tp>
      <tp>
        <v>1392335406.71</v>
        <stp/>
        <stp>EM_S_STM07_IS</stp>
        <stp>4</stp>
        <stp>000856.SZ</stp>
        <stp>9</stp>
        <stp>12/31/2013</stp>
        <stp>1</stp>
        <tr r="I363" s="2"/>
      </tp>
      <tp>
        <v>1426542116.4400001</v>
        <stp/>
        <stp>EM_S_STM07_IS</stp>
        <stp>4</stp>
        <stp>000890.SZ</stp>
        <stp>9</stp>
        <stp>12/31/2015</stp>
        <stp>1</stp>
        <tr r="M385" s="2"/>
      </tp>
      <tp>
        <v>36749335176.209999</v>
        <stp/>
        <stp>EM_S_STM07_IS</stp>
        <stp>4</stp>
        <stp>000895.SZ</stp>
        <stp>9</stp>
        <stp>12/31/2010</stp>
        <stp>1</stp>
        <tr r="C388" s="2"/>
      </tp>
      <tp>
        <v>2502641601.1100001</v>
        <stp/>
        <stp>EM_S_STM07_IS</stp>
        <stp>4</stp>
        <stp>000897.SZ</stp>
        <stp>9</stp>
        <stp>12/31/2012</stp>
        <stp>1</stp>
        <tr r="G389" s="2"/>
      </tp>
      <tp>
        <v>2435210479.21</v>
        <stp/>
        <stp>EM_S_STM07_IS</stp>
        <stp>4</stp>
        <stp>000880.SZ</stp>
        <stp>9</stp>
        <stp>12/31/2015</stp>
        <stp>1</stp>
        <tr r="M376" s="2"/>
      </tp>
      <tp>
        <v>2029650440.71</v>
        <stp/>
        <stp>EM_S_STM07_IS</stp>
        <stp>4</stp>
        <stp>000881.SZ</stp>
        <stp>9</stp>
        <stp>12/31/2014</stp>
        <stp>1</stp>
        <tr r="K377" s="2"/>
      </tp>
      <tp>
        <v>2783136485.0900002</v>
        <stp/>
        <stp>EM_S_STM07_IS</stp>
        <stp>4</stp>
        <stp>000885.SZ</stp>
        <stp>9</stp>
        <stp>12/31/2010</stp>
        <stp>1</stp>
        <tr r="C380" s="2"/>
      </tp>
      <tp>
        <v>495942760.30000001</v>
        <stp/>
        <stp>EM_S_STM07_IS</stp>
        <stp>4</stp>
        <stp>000886.SZ</stp>
        <stp>9</stp>
        <stp>12/31/2013</stp>
        <stp>1</stp>
        <tr r="I381" s="2"/>
      </tp>
      <tp>
        <v>3369020663.5999999</v>
        <stp/>
        <stp>EM_S_STM07_IS</stp>
        <stp>4</stp>
        <stp>000887.SZ</stp>
        <stp>9</stp>
        <stp>12/31/2012</stp>
        <stp>1</stp>
        <tr r="G382" s="2"/>
      </tp>
      <tp>
        <v>216772844.41999999</v>
        <stp/>
        <stp>EM_S_STM07_IS</stp>
        <stp>4</stp>
        <stp>600870.SH</stp>
        <stp>9</stp>
        <stp>12/31/2015</stp>
        <stp>1</stp>
        <tr r="M2616" s="2"/>
      </tp>
      <tp>
        <v>94481041000</v>
        <stp/>
        <stp>EM_S_STM07_IS</stp>
        <stp>4</stp>
        <stp>600871.SH</stp>
        <stp>9</stp>
        <stp>12/31/2014</stp>
        <stp>1</stp>
        <tr r="K2617" s="2"/>
      </tp>
      <tp>
        <v>1562490000</v>
        <stp/>
        <stp>EM_S_STM07_IS</stp>
        <stp>4</stp>
        <stp>600874.SH</stp>
        <stp>9</stp>
        <stp>12/31/2011</stp>
        <stp>1</stp>
        <tr r="E2620" s="2"/>
      </tp>
      <tp>
        <v>38080112185.860001</v>
        <stp/>
        <stp>EM_S_STM07_IS</stp>
        <stp>4</stp>
        <stp>600875.SH</stp>
        <stp>9</stp>
        <stp>12/31/2010</stp>
        <stp>1</stp>
        <tr r="C2621" s="2"/>
      </tp>
      <tp>
        <v>375735014.43000001</v>
        <stp/>
        <stp>EM_S_STM07_IS</stp>
        <stp>4</stp>
        <stp>600876.SH</stp>
        <stp>9</stp>
        <stp>12/31/2013</stp>
        <stp>1</stp>
        <tr r="I2622" s="2"/>
      </tp>
      <tp>
        <v>1896683981.27</v>
        <stp/>
        <stp>EM_S_STM07_IS</stp>
        <stp>4</stp>
        <stp>600877.SH</stp>
        <stp>9</stp>
        <stp>12/31/2012</stp>
        <stp>1</stp>
        <tr r="G2623" s="2"/>
      </tp>
      <tp>
        <v>1076596258.8900001</v>
        <stp/>
        <stp>EM_S_STM07_IS</stp>
        <stp>4</stp>
        <stp>600860.SH</stp>
        <stp>9</stp>
        <stp>12/31/2015</stp>
        <stp>1</stp>
        <tr r="M2606" s="2"/>
      </tp>
      <tp>
        <v>2219170985.8400002</v>
        <stp/>
        <stp>EM_S_STM07_IS</stp>
        <stp>4</stp>
        <stp>600861.SH</stp>
        <stp>9</stp>
        <stp>12/31/2014</stp>
        <stp>1</stp>
        <tr r="K2607" s="2"/>
      </tp>
      <tp>
        <v>949475505.59000003</v>
        <stp/>
        <stp>EM_S_STM07_IS</stp>
        <stp>4</stp>
        <stp>600864.SH</stp>
        <stp>9</stp>
        <stp>12/31/2011</stp>
        <stp>1</stp>
        <tr r="E2610" s="2"/>
      </tp>
      <tp>
        <v>1178958634.6300001</v>
        <stp/>
        <stp>EM_S_STM07_IS</stp>
        <stp>4</stp>
        <stp>600865.SH</stp>
        <stp>9</stp>
        <stp>12/31/2010</stp>
        <stp>1</stp>
        <tr r="C2611" s="2"/>
      </tp>
      <tp>
        <v>902804493.62</v>
        <stp/>
        <stp>EM_S_STM07_IS</stp>
        <stp>4</stp>
        <stp>600866.SH</stp>
        <stp>9</stp>
        <stp>12/31/2013</stp>
        <stp>1</stp>
        <tr r="I2612" s="2"/>
      </tp>
      <tp>
        <v>991527785.72000003</v>
        <stp/>
        <stp>EM_S_STM07_IS</stp>
        <stp>4</stp>
        <stp>600867.SH</stp>
        <stp>9</stp>
        <stp>12/31/2012</stp>
        <stp>1</stp>
        <tr r="G2613" s="2"/>
      </tp>
      <tp>
        <v>6061378943.4700003</v>
        <stp/>
        <stp>EM_S_STM07_IS</stp>
        <stp>4</stp>
        <stp>600850.SH</stp>
        <stp>9</stp>
        <stp>12/31/2015</stp>
        <stp>1</stp>
        <tr r="M2597" s="2"/>
      </tp>
      <tp>
        <v>1110193673.8800001</v>
        <stp/>
        <stp>EM_S_STM07_IS</stp>
        <stp>4</stp>
        <stp>600851.SH</stp>
        <stp>9</stp>
        <stp>12/31/2014</stp>
        <stp>1</stp>
        <tr r="K2598" s="2"/>
      </tp>
      <tp>
        <v>956327359.38999999</v>
        <stp/>
        <stp>EM_S_STM07_IS</stp>
        <stp>4</stp>
        <stp>600854.SH</stp>
        <stp>9</stp>
        <stp>12/31/2011</stp>
        <stp>1</stp>
        <tr r="E2600" s="2"/>
      </tp>
      <tp>
        <v>530095816.69</v>
        <stp/>
        <stp>EM_S_STM07_IS</stp>
        <stp>4</stp>
        <stp>600855.SH</stp>
        <stp>9</stp>
        <stp>12/31/2010</stp>
        <stp>1</stp>
        <tr r="C2601" s="2"/>
      </tp>
      <tp>
        <v>406134119.74000001</v>
        <stp/>
        <stp>EM_S_STM07_IS</stp>
        <stp>4</stp>
        <stp>600856.SH</stp>
        <stp>9</stp>
        <stp>12/31/2013</stp>
        <stp>1</stp>
        <tr r="I2602" s="2"/>
      </tp>
      <tp>
        <v>1183670303.3599999</v>
        <stp/>
        <stp>EM_S_STM07_IS</stp>
        <stp>4</stp>
        <stp>600857.SH</stp>
        <stp>9</stp>
        <stp>12/31/2012</stp>
        <stp>1</stp>
        <tr r="G2603" s="2"/>
      </tp>
      <tp>
        <v>2776888016.8000002</v>
        <stp/>
        <stp>EM_S_STM07_IS</stp>
        <stp>4</stp>
        <stp>600841.SH</stp>
        <stp>9</stp>
        <stp>12/31/2014</stp>
        <stp>1</stp>
        <tr r="K2590" s="2"/>
      </tp>
      <tp>
        <v>557233763.11000001</v>
        <stp/>
        <stp>EM_S_STM07_IS</stp>
        <stp>4</stp>
        <stp>600844.SH</stp>
        <stp>9</stp>
        <stp>12/31/2011</stp>
        <stp>1</stp>
        <tr r="E2592" s="2"/>
      </tp>
      <tp>
        <v>2581438766.7600002</v>
        <stp/>
        <stp>EM_S_STM07_IS</stp>
        <stp>4</stp>
        <stp>600845.SH</stp>
        <stp>9</stp>
        <stp>12/31/2010</stp>
        <stp>1</stp>
        <tr r="C2593" s="2"/>
      </tp>
      <tp>
        <v>3706097012.0300002</v>
        <stp/>
        <stp>EM_S_STM07_IS</stp>
        <stp>4</stp>
        <stp>600846.SH</stp>
        <stp>9</stp>
        <stp>12/31/2013</stp>
        <stp>1</stp>
        <tr r="I2594" s="2"/>
      </tp>
      <tp>
        <v>144448812.02000001</v>
        <stp/>
        <stp>EM_S_STM07_IS</stp>
        <stp>4</stp>
        <stp>600847.SH</stp>
        <stp>9</stp>
        <stp>12/31/2012</stp>
        <stp>1</stp>
        <tr r="G2595" s="2"/>
      </tp>
      <tp>
        <v>1700936530.4400001</v>
        <stp/>
        <stp>EM_S_STM07_IS</stp>
        <stp>4</stp>
        <stp>600830.SH</stp>
        <stp>9</stp>
        <stp>12/31/2015</stp>
        <stp>1</stp>
        <tr r="M2581" s="2"/>
      </tp>
      <tp>
        <v>2298132690.4899998</v>
        <stp/>
        <stp>EM_S_STM07_IS</stp>
        <stp>4</stp>
        <stp>600831.SH</stp>
        <stp>9</stp>
        <stp>12/31/2014</stp>
        <stp>1</stp>
        <tr r="K2582" s="2"/>
      </tp>
      <tp>
        <v>779252774.88</v>
        <stp/>
        <stp>EM_S_STM07_IS</stp>
        <stp>4</stp>
        <stp>600834.SH</stp>
        <stp>9</stp>
        <stp>12/31/2011</stp>
        <stp>1</stp>
        <tr r="E2584" s="2"/>
      </tp>
      <tp>
        <v>13259978831.02</v>
        <stp/>
        <stp>EM_S_STM07_IS</stp>
        <stp>4</stp>
        <stp>600835.SH</stp>
        <stp>9</stp>
        <stp>12/31/2010</stp>
        <stp>1</stp>
        <tr r="C2585" s="2"/>
      </tp>
      <tp>
        <v>1917341931.7</v>
        <stp/>
        <stp>EM_S_STM07_IS</stp>
        <stp>4</stp>
        <stp>600836.SH</stp>
        <stp>9</stp>
        <stp>12/31/2013</stp>
        <stp>1</stp>
        <tr r="I2586" s="2"/>
      </tp>
      <tp>
        <v>9140694021.3600006</v>
        <stp/>
        <stp>EM_S_STM07_IS</stp>
        <stp>4</stp>
        <stp>600837.SH</stp>
        <stp>9</stp>
        <stp>12/31/2012</stp>
        <stp>1</stp>
        <tr r="G2587" s="2"/>
      </tp>
      <tp>
        <v>26803174606.549999</v>
        <stp/>
        <stp>EM_S_STM07_IS</stp>
        <stp>4</stp>
        <stp>600820.SH</stp>
        <stp>9</stp>
        <stp>12/31/2015</stp>
        <stp>1</stp>
        <tr r="M2571" s="2"/>
      </tp>
      <tp>
        <v>611775317.83000004</v>
        <stp/>
        <stp>EM_S_STM07_IS</stp>
        <stp>4</stp>
        <stp>600821.SH</stp>
        <stp>9</stp>
        <stp>12/31/2014</stp>
        <stp>1</stp>
        <tr r="K2572" s="2"/>
      </tp>
      <tp>
        <v>2186575282.3899999</v>
        <stp/>
        <stp>EM_S_STM07_IS</stp>
        <stp>4</stp>
        <stp>600824.SH</stp>
        <stp>9</stp>
        <stp>12/31/2011</stp>
        <stp>1</stp>
        <tr r="E2575" s="2"/>
      </tp>
      <tp>
        <v>2307488391.6700001</v>
        <stp/>
        <stp>EM_S_STM07_IS</stp>
        <stp>4</stp>
        <stp>600825.SH</stp>
        <stp>9</stp>
        <stp>12/31/2010</stp>
        <stp>1</stp>
        <tr r="C2576" s="2"/>
      </tp>
      <tp>
        <v>1239092190.7</v>
        <stp/>
        <stp>EM_S_STM07_IS</stp>
        <stp>4</stp>
        <stp>600826.SH</stp>
        <stp>9</stp>
        <stp>12/31/2013</stp>
        <stp>1</stp>
        <tr r="I2577" s="2"/>
      </tp>
      <tp>
        <v>49262865666.589996</v>
        <stp/>
        <stp>EM_S_STM07_IS</stp>
        <stp>4</stp>
        <stp>600827.SH</stp>
        <stp>9</stp>
        <stp>12/31/2012</stp>
        <stp>1</stp>
        <tr r="G2578" s="2"/>
      </tp>
      <tp>
        <v>8088987117.1599998</v>
        <stp/>
        <stp>EM_S_STM07_IS</stp>
        <stp>4</stp>
        <stp>600810.SH</stp>
        <stp>9</stp>
        <stp>12/31/2015</stp>
        <stp>1</stp>
        <tr r="M2562" s="2"/>
      </tp>
      <tp>
        <v>5755568065.1899996</v>
        <stp/>
        <stp>EM_S_STM07_IS</stp>
        <stp>4</stp>
        <stp>600811.SH</stp>
        <stp>9</stp>
        <stp>12/31/2014</stp>
        <stp>1</stp>
        <tr r="K2563" s="2"/>
      </tp>
      <tp>
        <v>2210316167.5100002</v>
        <stp/>
        <stp>EM_S_STM07_IS</stp>
        <stp>4</stp>
        <stp>600814.SH</stp>
        <stp>9</stp>
        <stp>12/31/2011</stp>
        <stp>1</stp>
        <tr r="E2565" s="2"/>
      </tp>
      <tp>
        <v>10331978966.559999</v>
        <stp/>
        <stp>EM_S_STM07_IS</stp>
        <stp>4</stp>
        <stp>600815.SH</stp>
        <stp>9</stp>
        <stp>12/31/2010</stp>
        <stp>1</stp>
        <tr r="C2566" s="2"/>
      </tp>
      <tp>
        <v>879248477.52999997</v>
        <stp/>
        <stp>EM_S_STM07_IS</stp>
        <stp>4</stp>
        <stp>600816.SH</stp>
        <stp>9</stp>
        <stp>12/31/2013</stp>
        <stp>1</stp>
        <tr r="I2567" s="2"/>
      </tp>
      <tp>
        <v>41581500.189999998</v>
        <stp/>
        <stp>EM_S_STM07_IS</stp>
        <stp>4</stp>
        <stp>600817.SH</stp>
        <stp>9</stp>
        <stp>12/31/2012</stp>
        <stp>1</stp>
        <tr r="G2568" s="2"/>
      </tp>
      <tp>
        <v>132288814.23</v>
        <stp/>
        <stp>EM_S_STM07_IS</stp>
        <stp>4</stp>
        <stp>600800.SH</stp>
        <stp>9</stp>
        <stp>12/31/2015</stp>
        <stp>1</stp>
        <tr r="M2552" s="2"/>
      </tp>
      <tp>
        <v>15996149247</v>
        <stp/>
        <stp>EM_S_STM07_IS</stp>
        <stp>4</stp>
        <stp>600801.SH</stp>
        <stp>9</stp>
        <stp>12/31/2014</stp>
        <stp>1</stp>
        <tr r="K2553" s="2"/>
      </tp>
      <tp>
        <v>2204939272.25</v>
        <stp/>
        <stp>EM_S_STM07_IS</stp>
        <stp>4</stp>
        <stp>600804.SH</stp>
        <stp>9</stp>
        <stp>12/31/2011</stp>
        <stp>1</stp>
        <tr r="E2556" s="2"/>
      </tp>
      <tp>
        <v>2126873157.1800001</v>
        <stp/>
        <stp>EM_S_STM07_IS</stp>
        <stp>4</stp>
        <stp>600805.SH</stp>
        <stp>9</stp>
        <stp>12/31/2010</stp>
        <stp>1</stp>
        <tr r="C2557" s="2"/>
      </tp>
      <tp>
        <v>1062835255.27</v>
        <stp/>
        <stp>EM_S_STM07_IS</stp>
        <stp>4</stp>
        <stp>600806.SH</stp>
        <stp>9</stp>
        <stp>12/31/2013</stp>
        <stp>1</stp>
        <tr r="I2558" s="2"/>
      </tp>
      <tp>
        <v>487319582.06</v>
        <stp/>
        <stp>EM_S_STM07_IS</stp>
        <stp>4</stp>
        <stp>600807.SH</stp>
        <stp>9</stp>
        <stp>12/31/2012</stp>
        <stp>1</stp>
        <tr r="G2559" s="2"/>
      </tp>
      <tp>
        <v>15919322.109999999</v>
        <stp/>
        <stp>EM_S_STM07_IS</stp>
        <stp>4</stp>
        <stp>600890.SH</stp>
        <stp>9</stp>
        <stp>12/31/2015</stp>
        <stp>1</stp>
        <tr r="M2635" s="2"/>
      </tp>
      <tp>
        <v>379158515.58999997</v>
        <stp/>
        <stp>EM_S_STM07_IS</stp>
        <stp>4</stp>
        <stp>600891.SH</stp>
        <stp>9</stp>
        <stp>12/31/2014</stp>
        <stp>1</stp>
        <tr r="K2636" s="2"/>
      </tp>
      <tp>
        <v>6181009421.3599997</v>
        <stp/>
        <stp>EM_S_STM07_IS</stp>
        <stp>4</stp>
        <stp>600894.SH</stp>
        <stp>9</stp>
        <stp>12/31/2011</stp>
        <stp>1</stp>
        <tr r="E2639" s="2"/>
      </tp>
      <tp>
        <v>1361902386.3699999</v>
        <stp/>
        <stp>EM_S_STM07_IS</stp>
        <stp>4</stp>
        <stp>600895.SH</stp>
        <stp>9</stp>
        <stp>12/31/2010</stp>
        <stp>1</stp>
        <tr r="C2640" s="2"/>
      </tp>
      <tp>
        <v>1042877928.75</v>
        <stp/>
        <stp>EM_S_STM07_IS</stp>
        <stp>4</stp>
        <stp>600896.SH</stp>
        <stp>9</stp>
        <stp>12/31/2013</stp>
        <stp>1</stp>
        <tr r="I2641" s="2"/>
      </tp>
      <tp>
        <v>1118934526.4000001</v>
        <stp/>
        <stp>EM_S_STM07_IS</stp>
        <stp>4</stp>
        <stp>600897.SH</stp>
        <stp>9</stp>
        <stp>12/31/2012</stp>
        <stp>1</stp>
        <tr r="G2642" s="2"/>
      </tp>
      <tp>
        <v>1197195485.54</v>
        <stp/>
        <stp>EM_S_STM07_IS</stp>
        <stp>4</stp>
        <stp>600880.SH</stp>
        <stp>9</stp>
        <stp>12/31/2015</stp>
        <stp>1</stp>
        <tr r="M2625" s="2"/>
      </tp>
      <tp>
        <v>14455361045.43</v>
        <stp/>
        <stp>EM_S_STM07_IS</stp>
        <stp>4</stp>
        <stp>600881.SH</stp>
        <stp>9</stp>
        <stp>12/31/2014</stp>
        <stp>1</stp>
        <tr r="K2626" s="2"/>
      </tp>
      <tp>
        <v>3002175444.3699999</v>
        <stp/>
        <stp>EM_S_STM07_IS</stp>
        <stp>4</stp>
        <stp>600884.SH</stp>
        <stp>9</stp>
        <stp>12/31/2011</stp>
        <stp>1</stp>
        <tr r="E2629" s="2"/>
      </tp>
      <tp>
        <v>516347952.79000002</v>
        <stp/>
        <stp>EM_S_STM07_IS</stp>
        <stp>4</stp>
        <stp>600885.SH</stp>
        <stp>9</stp>
        <stp>12/31/2010</stp>
        <stp>1</stp>
        <tr r="C2630" s="2"/>
      </tp>
      <tp>
        <v>28338981085.049999</v>
        <stp/>
        <stp>EM_S_STM07_IS</stp>
        <stp>4</stp>
        <stp>600886.SH</stp>
        <stp>9</stp>
        <stp>12/31/2013</stp>
        <stp>1</stp>
        <tr r="I2631" s="2"/>
      </tp>
      <tp>
        <v>41990692102.349998</v>
        <stp/>
        <stp>EM_S_STM07_IS</stp>
        <stp>4</stp>
        <stp>600887.SH</stp>
        <stp>9</stp>
        <stp>12/31/2012</stp>
        <stp>1</stp>
        <tr r="G2632" s="2"/>
      </tp>
      <tp>
        <v>6457283434.8500004</v>
        <stp/>
        <stp>EM_S_STM07_IS</stp>
        <stp>4</stp>
        <stp>000930.SZ</stp>
        <stp>9</stp>
        <stp>12/31/2015</stp>
        <stp>1</stp>
        <tr r="M418" s="2"/>
      </tp>
      <tp>
        <v>3034196925.6700001</v>
        <stp/>
        <stp>EM_S_STM07_IS</stp>
        <stp>4</stp>
        <stp>000931.SZ</stp>
        <stp>9</stp>
        <stp>12/31/2014</stp>
        <stp>1</stp>
        <tr r="K419" s="2"/>
      </tp>
      <tp>
        <v>636076980.89999998</v>
        <stp/>
        <stp>EM_S_STM07_IS</stp>
        <stp>4</stp>
        <stp>000935.SZ</stp>
        <stp>9</stp>
        <stp>12/31/2010</stp>
        <stp>1</stp>
        <tr r="C422" s="2"/>
      </tp>
      <tp>
        <v>2213510325.9699998</v>
        <stp/>
        <stp>EM_S_STM07_IS</stp>
        <stp>4</stp>
        <stp>000936.SZ</stp>
        <stp>9</stp>
        <stp>12/31/2013</stp>
        <stp>1</stp>
        <tr r="I423" s="2"/>
      </tp>
      <tp>
        <v>30072395138.060001</v>
        <stp/>
        <stp>EM_S_STM07_IS</stp>
        <stp>4</stp>
        <stp>000937.SZ</stp>
        <stp>9</stp>
        <stp>12/31/2012</stp>
        <stp>1</stp>
        <tr r="G424" s="2"/>
      </tp>
      <tp>
        <v>904593628.97000003</v>
        <stp/>
        <stp>EM_S_STM07_IS</stp>
        <stp>4</stp>
        <stp>000920.SZ</stp>
        <stp>9</stp>
        <stp>12/31/2015</stp>
        <stp>1</stp>
        <tr r="M409" s="2"/>
      </tp>
      <tp>
        <v>26534420935.549999</v>
        <stp/>
        <stp>EM_S_STM07_IS</stp>
        <stp>4</stp>
        <stp>000921.SZ</stp>
        <stp>9</stp>
        <stp>12/31/2014</stp>
        <stp>1</stp>
        <tr r="K410" s="2"/>
      </tp>
      <tp>
        <v>1048155849.89</v>
        <stp/>
        <stp>EM_S_STM07_IS</stp>
        <stp>4</stp>
        <stp>000925.SZ</stp>
        <stp>9</stp>
        <stp>12/31/2010</stp>
        <stp>1</stp>
        <tr r="C413" s="2"/>
      </tp>
      <tp>
        <v>7662682406.6000004</v>
        <stp/>
        <stp>EM_S_STM07_IS</stp>
        <stp>4</stp>
        <stp>000926.SZ</stp>
        <stp>9</stp>
        <stp>12/31/2013</stp>
        <stp>1</stp>
        <tr r="I414" s="2"/>
      </tp>
      <tp>
        <v>7501953477.3699999</v>
        <stp/>
        <stp>EM_S_STM07_IS</stp>
        <stp>4</stp>
        <stp>000927.SZ</stp>
        <stp>9</stp>
        <stp>12/31/2012</stp>
        <stp>1</stp>
        <tr r="G415" s="2"/>
      </tp>
      <tp>
        <v>7676701869</v>
        <stp/>
        <stp>EM_S_STM07_IS</stp>
        <stp>4</stp>
        <stp>000910.SZ</stp>
        <stp>9</stp>
        <stp>12/31/2015</stp>
        <stp>1</stp>
        <tr r="M400" s="2"/>
      </tp>
      <tp>
        <v>2692885366.7600002</v>
        <stp/>
        <stp>EM_S_STM07_IS</stp>
        <stp>4</stp>
        <stp>000911.SZ</stp>
        <stp>9</stp>
        <stp>12/31/2014</stp>
        <stp>1</stp>
        <tr r="K401" s="2"/>
      </tp>
      <tp>
        <v>560278543.53999996</v>
        <stp/>
        <stp>EM_S_STM07_IS</stp>
        <stp>4</stp>
        <stp>000915.SZ</stp>
        <stp>9</stp>
        <stp>12/31/2010</stp>
        <stp>1</stp>
        <tr r="C404" s="2"/>
      </tp>
      <tp>
        <v>664154850.10000002</v>
        <stp/>
        <stp>EM_S_STM07_IS</stp>
        <stp>4</stp>
        <stp>000916.SZ</stp>
        <stp>9</stp>
        <stp>12/31/2013</stp>
        <stp>1</stp>
        <tr r="I405" s="2"/>
      </tp>
      <tp>
        <v>4063675177.3200002</v>
        <stp/>
        <stp>EM_S_STM07_IS</stp>
        <stp>4</stp>
        <stp>000917.SZ</stp>
        <stp>9</stp>
        <stp>12/31/2012</stp>
        <stp>1</stp>
        <tr r="G406" s="2"/>
      </tp>
      <tp>
        <v>6516140808.4200001</v>
        <stp/>
        <stp>EM_S_STM07_IS</stp>
        <stp>4</stp>
        <stp>000900.SZ</stp>
        <stp>9</stp>
        <stp>12/31/2015</stp>
        <stp>1</stp>
        <tr r="M392" s="2"/>
      </tp>
      <tp>
        <v>1516681764.48</v>
        <stp/>
        <stp>EM_S_STM07_IS</stp>
        <stp>4</stp>
        <stp>000901.SZ</stp>
        <stp>9</stp>
        <stp>12/31/2014</stp>
        <stp>1</stp>
        <tr r="K393" s="2"/>
      </tp>
      <tp>
        <v>1575307594.73</v>
        <stp/>
        <stp>EM_S_STM07_IS</stp>
        <stp>4</stp>
        <stp>000905.SZ</stp>
        <stp>9</stp>
        <stp>12/31/2010</stp>
        <stp>1</stp>
        <tr r="C396" s="2"/>
      </tp>
      <tp>
        <v>23737688970.91</v>
        <stp/>
        <stp>EM_S_STM07_IS</stp>
        <stp>4</stp>
        <stp>000906.SZ</stp>
        <stp>9</stp>
        <stp>12/31/2013</stp>
        <stp>1</stp>
        <tr r="I397" s="2"/>
      </tp>
      <tp>
        <v>3502345753.79</v>
        <stp/>
        <stp>EM_S_STM07_IS</stp>
        <stp>4</stp>
        <stp>000970.SZ</stp>
        <stp>9</stp>
        <stp>12/31/2015</stp>
        <stp>1</stp>
        <tr r="M446" s="2"/>
      </tp>
      <tp>
        <v>52521673.859999999</v>
        <stp/>
        <stp>EM_S_STM07_IS</stp>
        <stp>4</stp>
        <stp>000971.SZ</stp>
        <stp>9</stp>
        <stp>12/31/2014</stp>
        <stp>1</stp>
        <tr r="K447" s="2"/>
      </tp>
      <tp>
        <v>231534048.83000001</v>
        <stp/>
        <stp>EM_S_STM07_IS</stp>
        <stp>4</stp>
        <stp>000975.SZ</stp>
        <stp>9</stp>
        <stp>12/31/2010</stp>
        <stp>1</stp>
        <tr r="C450" s="2"/>
      </tp>
      <tp>
        <v>1232734360.02</v>
        <stp/>
        <stp>EM_S_STM07_IS</stp>
        <stp>4</stp>
        <stp>000976.SZ</stp>
        <stp>9</stp>
        <stp>12/31/2013</stp>
        <stp>1</stp>
        <tr r="I451" s="2"/>
      </tp>
      <tp>
        <v>2191045537.25</v>
        <stp/>
        <stp>EM_S_STM07_IS</stp>
        <stp>4</stp>
        <stp>000977.SZ</stp>
        <stp>9</stp>
        <stp>12/31/2012</stp>
        <stp>1</stp>
        <tr r="G452" s="2"/>
      </tp>
      <tp>
        <v>31079198293.459999</v>
        <stp/>
        <stp>EM_S_STM07_IS</stp>
        <stp>4</stp>
        <stp>000960.SZ</stp>
        <stp>9</stp>
        <stp>12/31/2015</stp>
        <stp>1</stp>
        <tr r="M437" s="2"/>
      </tp>
      <tp>
        <v>21792094179.349998</v>
        <stp/>
        <stp>EM_S_STM07_IS</stp>
        <stp>4</stp>
        <stp>000961.SZ</stp>
        <stp>9</stp>
        <stp>12/31/2014</stp>
        <stp>1</stp>
        <tr r="K438" s="2"/>
      </tp>
      <tp>
        <v>1208024300.6099999</v>
        <stp/>
        <stp>EM_S_STM07_IS</stp>
        <stp>4</stp>
        <stp>000965.SZ</stp>
        <stp>9</stp>
        <stp>12/31/2010</stp>
        <stp>1</stp>
        <tr r="C441" s="2"/>
      </tp>
      <tp>
        <v>7575227804.3599997</v>
        <stp/>
        <stp>EM_S_STM07_IS</stp>
        <stp>4</stp>
        <stp>000966.SZ</stp>
        <stp>9</stp>
        <stp>12/31/2013</stp>
        <stp>1</stp>
        <tr r="I442" s="2"/>
      </tp>
      <tp>
        <v>2576424719.3299999</v>
        <stp/>
        <stp>EM_S_STM07_IS</stp>
        <stp>4</stp>
        <stp>000967.SZ</stp>
        <stp>9</stp>
        <stp>12/31/2012</stp>
        <stp>1</stp>
        <tr r="G443" s="2"/>
      </tp>
      <tp>
        <v>3326469748.52</v>
        <stp/>
        <stp>EM_S_STM07_IS</stp>
        <stp>4</stp>
        <stp>000950.SZ</stp>
        <stp>9</stp>
        <stp>12/31/2015</stp>
        <stp>1</stp>
        <tr r="M429" s="2"/>
      </tp>
      <tp>
        <v>23865956537.400002</v>
        <stp/>
        <stp>EM_S_STM07_IS</stp>
        <stp>4</stp>
        <stp>000951.SZ</stp>
        <stp>9</stp>
        <stp>12/31/2014</stp>
        <stp>1</stp>
        <tr r="K430" s="2"/>
      </tp>
      <tp>
        <v>208627046.06999999</v>
        <stp/>
        <stp>EM_S_STM07_IS</stp>
        <stp>4</stp>
        <stp>000955.SZ</stp>
        <stp>9</stp>
        <stp>12/31/2010</stp>
        <stp>1</stp>
        <tr r="C433" s="2"/>
      </tp>
      <tp>
        <v>2868380720.6700001</v>
        <stp/>
        <stp>EM_S_STM07_IS</stp>
        <stp>4</stp>
        <stp>000957.SZ</stp>
        <stp>9</stp>
        <stp>12/31/2012</stp>
        <stp>1</stp>
        <tr r="G434" s="2"/>
      </tp>
      <tp>
        <v>4042453664.1900001</v>
        <stp/>
        <stp>EM_S_STM07_IS</stp>
        <stp>4</stp>
        <stp>000990.SZ</stp>
        <stp>9</stp>
        <stp>12/31/2015</stp>
        <stp>1</stp>
        <tr r="M463" s="2"/>
      </tp>
      <tp>
        <v>64378540.600000001</v>
        <stp/>
        <stp>EM_S_STM07_IS</stp>
        <stp>4</stp>
        <stp>000995.SZ</stp>
        <stp>9</stp>
        <stp>12/31/2010</stp>
        <stp>1</stp>
        <tr r="C465" s="2"/>
      </tp>
      <tp>
        <v>94838674.760000005</v>
        <stp/>
        <stp>EM_S_STM07_IS</stp>
        <stp>4</stp>
        <stp>000996.SZ</stp>
        <stp>9</stp>
        <stp>12/31/2013</stp>
        <stp>1</stp>
        <tr r="I466" s="2"/>
      </tp>
      <tp>
        <v>1345648541.0899999</v>
        <stp/>
        <stp>EM_S_STM07_IS</stp>
        <stp>4</stp>
        <stp>000997.SZ</stp>
        <stp>9</stp>
        <stp>12/31/2012</stp>
        <stp>1</stp>
        <tr r="G467" s="2"/>
      </tp>
      <tp>
        <v>1625866225.3699999</v>
        <stp/>
        <stp>EM_S_STM07_IS</stp>
        <stp>4</stp>
        <stp>000980.SZ</stp>
        <stp>9</stp>
        <stp>12/31/2015</stp>
        <stp>1</stp>
        <tr r="M455" s="2"/>
      </tp>
      <tp>
        <v>6313640137.1800003</v>
        <stp/>
        <stp>EM_S_STM07_IS</stp>
        <stp>4</stp>
        <stp>000981.SZ</stp>
        <stp>9</stp>
        <stp>12/31/2014</stp>
        <stp>1</stp>
        <tr r="K456" s="2"/>
      </tp>
      <tp>
        <v>1036403043.96</v>
        <stp/>
        <stp>EM_S_STM07_IS</stp>
        <stp>4</stp>
        <stp>000985.SZ</stp>
        <stp>9</stp>
        <stp>12/31/2010</stp>
        <stp>1</stp>
        <tr r="C459" s="2"/>
      </tp>
      <tp>
        <v>4460539248.8900003</v>
        <stp/>
        <stp>EM_S_STM07_IS</stp>
        <stp>4</stp>
        <stp>000987.SZ</stp>
        <stp>9</stp>
        <stp>12/31/2012</stp>
        <stp>1</stp>
        <tr r="G460" s="2"/>
      </tp>
      <tp>
        <v>22596227733.380001</v>
        <stp/>
        <stp>EM_S_STM07_IS</stp>
        <stp>4</stp>
        <stp>600970.SH</stp>
        <stp>9</stp>
        <stp>12/31/2015</stp>
        <stp>1</stp>
        <tr r="M2661" s="2"/>
      </tp>
      <tp>
        <v>6444663675.7700005</v>
        <stp/>
        <stp>EM_S_STM07_IS</stp>
        <stp>4</stp>
        <stp>600971.SH</stp>
        <stp>9</stp>
        <stp>12/31/2014</stp>
        <stp>1</stp>
        <tr r="K2662" s="2"/>
      </tp>
      <tp>
        <v>877251303.37</v>
        <stp/>
        <stp>EM_S_STM07_IS</stp>
        <stp>4</stp>
        <stp>600975.SH</stp>
        <stp>9</stp>
        <stp>12/31/2010</stp>
        <stp>1</stp>
        <tr r="C2664" s="2"/>
      </tp>
      <tp>
        <v>1992391118.6900001</v>
        <stp/>
        <stp>EM_S_STM07_IS</stp>
        <stp>4</stp>
        <stp>600976.SH</stp>
        <stp>9</stp>
        <stp>12/31/2013</stp>
        <stp>1</stp>
        <tr r="I2665" s="2"/>
      </tp>
      <tp>
        <v>4202900227.29</v>
        <stp/>
        <stp>EM_S_STM07_IS</stp>
        <stp>4</stp>
        <stp>600977.SH</stp>
        <stp>9</stp>
        <stp>12/31/2012</stp>
        <stp>1</stp>
        <tr r="G2666" s="2"/>
      </tp>
      <tp>
        <v>1025111167.76</v>
        <stp/>
        <stp>EM_S_STM07_IS</stp>
        <stp>4</stp>
        <stp>600960.SH</stp>
        <stp>9</stp>
        <stp>12/31/2015</stp>
        <stp>1</stp>
        <tr r="M2653" s="2"/>
      </tp>
      <tp>
        <v>15102244651.139999</v>
        <stp/>
        <stp>EM_S_STM07_IS</stp>
        <stp>4</stp>
        <stp>600961.SH</stp>
        <stp>9</stp>
        <stp>12/31/2014</stp>
        <stp>1</stp>
        <tr r="K2654" s="2"/>
      </tp>
      <tp>
        <v>505418313.02999997</v>
        <stp/>
        <stp>EM_S_STM07_IS</stp>
        <stp>4</stp>
        <stp>600965.SH</stp>
        <stp>9</stp>
        <stp>12/31/2010</stp>
        <stp>1</stp>
        <tr r="C2657" s="2"/>
      </tp>
      <tp>
        <v>5715303917.0500002</v>
        <stp/>
        <stp>EM_S_STM07_IS</stp>
        <stp>4</stp>
        <stp>600966.SH</stp>
        <stp>9</stp>
        <stp>12/31/2013</stp>
        <stp>1</stp>
        <tr r="I2658" s="2"/>
      </tp>
      <tp>
        <v>3066716721.7399998</v>
        <stp/>
        <stp>EM_S_STM07_IS</stp>
        <stp>4</stp>
        <stp>600967.SH</stp>
        <stp>9</stp>
        <stp>12/31/2012</stp>
        <stp>1</stp>
        <tr r="G2659" s="2"/>
      </tp>
      <tp>
        <v>1817255571.0799999</v>
        <stp/>
        <stp>EM_S_STM07_IS</stp>
        <stp>4</stp>
        <stp>600936.SH</stp>
        <stp>9</stp>
        <stp>12/31/2013</stp>
        <stp>1</stp>
        <tr r="I2650" s="2"/>
      </tp>
      <tp>
        <v>9775287000</v>
        <stp/>
        <stp>EM_S_STM07_IS</stp>
        <stp>4</stp>
        <stp>600926.SH</stp>
        <stp>9</stp>
        <stp>12/31/2013</stp>
        <stp>1</stp>
        <tr r="I2649" s="2"/>
      </tp>
      <tp>
        <v>5423720749.8199997</v>
        <stp/>
        <stp>EM_S_STM07_IS</stp>
        <stp>4</stp>
        <stp>600917.SH</stp>
        <stp>9</stp>
        <stp>12/31/2012</stp>
        <stp>1</stp>
        <tr r="G2647" s="2"/>
      </tp>
      <tp>
        <v>24239072675.509998</v>
        <stp/>
        <stp>EM_S_STM07_IS</stp>
        <stp>4</stp>
        <stp>600900.SH</stp>
        <stp>9</stp>
        <stp>12/31/2015</stp>
        <stp>1</stp>
        <tr r="M2644" s="2"/>
      </tp>
      <tp>
        <v>2498138626.02</v>
        <stp/>
        <stp>EM_S_STM07_IS</stp>
        <stp>4</stp>
        <stp>600990.SH</stp>
        <stp>9</stp>
        <stp>12/31/2015</stp>
        <stp>1</stp>
        <tr r="M2678" s="2"/>
      </tp>
      <tp>
        <v>1350219425.55</v>
        <stp/>
        <stp>EM_S_STM07_IS</stp>
        <stp>4</stp>
        <stp>600995.SH</stp>
        <stp>9</stp>
        <stp>12/31/2010</stp>
        <stp>1</stp>
        <tr r="C2681" s="2"/>
      </tp>
      <tp>
        <v>1471918796.21</v>
        <stp/>
        <stp>EM_S_STM07_IS</stp>
        <stp>4</stp>
        <stp>600996.SH</stp>
        <stp>9</stp>
        <stp>12/31/2013</stp>
        <stp>1</stp>
        <tr r="I2682" s="2"/>
      </tp>
      <tp>
        <v>19091266723.970001</v>
        <stp/>
        <stp>EM_S_STM07_IS</stp>
        <stp>4</stp>
        <stp>600997.SH</stp>
        <stp>9</stp>
        <stp>12/31/2012</stp>
        <stp>1</stp>
        <tr r="G2683" s="2"/>
      </tp>
      <tp>
        <v>412065017.07999998</v>
        <stp/>
        <stp>EM_S_STM07_IS</stp>
        <stp>4</stp>
        <stp>600980.SH</stp>
        <stp>9</stp>
        <stp>12/31/2015</stp>
        <stp>1</stp>
        <tr r="M2669" s="2"/>
      </tp>
      <tp>
        <v>9232034007.8199997</v>
        <stp/>
        <stp>EM_S_STM07_IS</stp>
        <stp>4</stp>
        <stp>600981.SH</stp>
        <stp>9</stp>
        <stp>12/31/2014</stp>
        <stp>1</stp>
        <tr r="K2670" s="2"/>
      </tp>
      <tp>
        <v>650096227.38999999</v>
        <stp/>
        <stp>EM_S_STM07_IS</stp>
        <stp>4</stp>
        <stp>600984.SH</stp>
        <stp>9</stp>
        <stp>12/31/2011</stp>
        <stp>1</stp>
        <tr r="E2673" s="2"/>
      </tp>
      <tp>
        <v>470966770.94999999</v>
        <stp/>
        <stp>EM_S_STM07_IS</stp>
        <stp>4</stp>
        <stp>600985.SH</stp>
        <stp>9</stp>
        <stp>12/31/2010</stp>
        <stp>1</stp>
        <tr r="C2674" s="2"/>
      </tp>
      <tp>
        <v>907938332.98000002</v>
        <stp/>
        <stp>EM_S_STM07_IS</stp>
        <stp>4</stp>
        <stp>600986.SH</stp>
        <stp>9</stp>
        <stp>12/31/2013</stp>
        <stp>1</stp>
        <tr r="I2675" s="2"/>
      </tp>
      <tp>
        <v>2547914804.9899998</v>
        <stp/>
        <stp>EM_S_STM07_IS</stp>
        <stp>4</stp>
        <stp>600987.SH</stp>
        <stp>9</stp>
        <stp>12/31/2012</stp>
        <stp>1</stp>
        <tr r="G2676" s="2"/>
      </tp>
      <tp>
        <v>674880017.98000002</v>
        <stp/>
        <stp>EM_S_STM07_IS</stp>
        <stp>4</stp>
        <stp>000430.SZ</stp>
        <stp>9</stp>
        <stp>12/31/2015</stp>
        <stp>1</stp>
        <tr r="M105" s="2"/>
      </tp>
      <tp>
        <v>257440510.31</v>
        <stp/>
        <stp>EM_S_STM07_IS</stp>
        <stp>4</stp>
        <stp>300400.SZ</stp>
        <stp>9</stp>
        <stp>12/31/2015</stp>
        <stp>1</stp>
        <tr r="M1694" s="2"/>
      </tp>
      <tp>
        <v>158840437.56</v>
        <stp/>
        <stp>EM_S_STM07_IS</stp>
        <stp>4</stp>
        <stp>300401.SZ</stp>
        <stp>9</stp>
        <stp>12/31/2014</stp>
        <stp>1</stp>
        <tr r="K1695" s="2"/>
      </tp>
      <tp>
        <v>98681836.590000004</v>
        <stp/>
        <stp>EM_S_STM07_IS</stp>
        <stp>4</stp>
        <stp>300404.SZ</stp>
        <stp>9</stp>
        <stp>12/31/2011</stp>
        <stp>1</stp>
        <tr r="E1698" s="2"/>
      </tp>
      <tp>
        <v>709823485.53999996</v>
        <stp/>
        <stp>EM_S_STM07_IS</stp>
        <stp>4</stp>
        <stp>300405.SZ</stp>
        <stp>9</stp>
        <stp>12/31/2010</stp>
        <stp>1</stp>
        <tr r="C1699" s="2"/>
      </tp>
      <tp>
        <v>444625403.57999998</v>
        <stp/>
        <stp>EM_S_STM07_IS</stp>
        <stp>4</stp>
        <stp>300406.SZ</stp>
        <stp>9</stp>
        <stp>12/31/2013</stp>
        <stp>1</stp>
        <tr r="I1700" s="2"/>
      </tp>
      <tp>
        <v>279659038.58999997</v>
        <stp/>
        <stp>EM_S_STM07_IS</stp>
        <stp>4</stp>
        <stp>300407.SZ</stp>
        <stp>9</stp>
        <stp>12/31/2012</stp>
        <stp>1</stp>
        <tr r="G1701" s="2"/>
      </tp>
      <tp>
        <v>1036229679.98</v>
        <stp/>
        <stp>EM_S_STM07_IS</stp>
        <stp>4</stp>
        <stp>000420.SZ</stp>
        <stp>9</stp>
        <stp>12/31/2015</stp>
        <stp>1</stp>
        <tr r="M97" s="2"/>
      </tp>
      <tp>
        <v>1571582055.4400001</v>
        <stp/>
        <stp>EM_S_STM07_IS</stp>
        <stp>4</stp>
        <stp>000421.SZ</stp>
        <stp>9</stp>
        <stp>12/31/2014</stp>
        <stp>1</stp>
        <tr r="K98" s="2"/>
      </tp>
      <tp>
        <v>25213901114.490002</v>
        <stp/>
        <stp>EM_S_STM07_IS</stp>
        <stp>4</stp>
        <stp>000425.SZ</stp>
        <stp>9</stp>
        <stp>12/31/2010</stp>
        <stp>1</stp>
        <tr r="C101" s="2"/>
      </tp>
      <tp>
        <v>826904500.12</v>
        <stp/>
        <stp>EM_S_STM07_IS</stp>
        <stp>4</stp>
        <stp>000426.SZ</stp>
        <stp>9</stp>
        <stp>12/31/2013</stp>
        <stp>1</stp>
        <tr r="I102" s="2"/>
      </tp>
      <tp>
        <v>357083508.73000002</v>
        <stp/>
        <stp>EM_S_STM07_IS</stp>
        <stp>4</stp>
        <stp>300410.SZ</stp>
        <stp>9</stp>
        <stp>12/31/2015</stp>
        <stp>1</stp>
        <tr r="M1704" s="2"/>
      </tp>
      <tp>
        <v>308938709.56999999</v>
        <stp/>
        <stp>EM_S_STM07_IS</stp>
        <stp>4</stp>
        <stp>300411.SZ</stp>
        <stp>9</stp>
        <stp>12/31/2014</stp>
        <stp>1</stp>
        <tr r="K1705" s="2"/>
      </tp>
      <tp>
        <v>192788154.03</v>
        <stp/>
        <stp>EM_S_STM07_IS</stp>
        <stp>4</stp>
        <stp>300414.SZ</stp>
        <stp>9</stp>
        <stp>12/31/2011</stp>
        <stp>1</stp>
        <tr r="E1708" s="2"/>
      </tp>
      <tp t="s">
        <v/>
        <stp/>
        <stp>EM_S_STM07_IS</stp>
        <stp>4</stp>
        <stp>300415.SZ</stp>
        <stp>9</stp>
        <stp>12/31/2010</stp>
        <stp>1</stp>
        <tr r="C1709" s="2"/>
      </tp>
      <tp>
        <v>224357453.50999999</v>
        <stp/>
        <stp>EM_S_STM07_IS</stp>
        <stp>4</stp>
        <stp>300416.SZ</stp>
        <stp>9</stp>
        <stp>12/31/2013</stp>
        <stp>1</stp>
        <tr r="I1710" s="2"/>
      </tp>
      <tp>
        <v>111416121.09</v>
        <stp/>
        <stp>EM_S_STM07_IS</stp>
        <stp>4</stp>
        <stp>300417.SZ</stp>
        <stp>9</stp>
        <stp>12/31/2012</stp>
        <stp>1</stp>
        <tr r="G1711" s="2"/>
      </tp>
      <tp>
        <v>6383900760.0100002</v>
        <stp/>
        <stp>EM_S_STM07_IS</stp>
        <stp>4</stp>
        <stp>000410.SZ</stp>
        <stp>9</stp>
        <stp>12/31/2015</stp>
        <stp>1</stp>
        <tr r="M89" s="2"/>
      </tp>
      <tp>
        <v>14073811135.610001</v>
        <stp/>
        <stp>EM_S_STM07_IS</stp>
        <stp>4</stp>
        <stp>000411.SZ</stp>
        <stp>9</stp>
        <stp>12/31/2014</stp>
        <stp>1</stp>
        <tr r="K90" s="2"/>
      </tp>
      <tp>
        <v>319656216</v>
        <stp/>
        <stp>EM_S_STM07_IS</stp>
        <stp>4</stp>
        <stp>000415.SZ</stp>
        <stp>9</stp>
        <stp>12/31/2010</stp>
        <stp>1</stp>
        <tr r="C92" s="2"/>
      </tp>
      <tp>
        <v>482258450.42000002</v>
        <stp/>
        <stp>EM_S_STM07_IS</stp>
        <stp>4</stp>
        <stp>000416.SZ</stp>
        <stp>9</stp>
        <stp>12/31/2013</stp>
        <stp>1</stp>
        <tr r="I93" s="2"/>
      </tp>
      <tp>
        <v>9105499644.9500008</v>
        <stp/>
        <stp>EM_S_STM07_IS</stp>
        <stp>4</stp>
        <stp>000417.SZ</stp>
        <stp>9</stp>
        <stp>12/31/2012</stp>
        <stp>1</stp>
        <tr r="G94" s="2"/>
      </tp>
      <tp>
        <v>206712658.31</v>
        <stp/>
        <stp>EM_S_STM07_IS</stp>
        <stp>4</stp>
        <stp>300420.SZ</stp>
        <stp>9</stp>
        <stp>12/31/2015</stp>
        <stp>1</stp>
        <tr r="M1714" s="2"/>
      </tp>
      <tp>
        <v>470986200.24000001</v>
        <stp/>
        <stp>EM_S_STM07_IS</stp>
        <stp>4</stp>
        <stp>300421.SZ</stp>
        <stp>9</stp>
        <stp>12/31/2014</stp>
        <stp>1</stp>
        <tr r="K1715" s="2"/>
      </tp>
      <tp>
        <v>331131571.83999997</v>
        <stp/>
        <stp>EM_S_STM07_IS</stp>
        <stp>4</stp>
        <stp>300424.SZ</stp>
        <stp>9</stp>
        <stp>12/31/2011</stp>
        <stp>1</stp>
        <tr r="E1718" s="2"/>
      </tp>
      <tp t="s">
        <v/>
        <stp/>
        <stp>EM_S_STM07_IS</stp>
        <stp>4</stp>
        <stp>300425.SZ</stp>
        <stp>9</stp>
        <stp>12/31/2010</stp>
        <stp>1</stp>
        <tr r="C1719" s="2"/>
      </tp>
      <tp>
        <v>319327665.99000001</v>
        <stp/>
        <stp>EM_S_STM07_IS</stp>
        <stp>4</stp>
        <stp>300426.SZ</stp>
        <stp>9</stp>
        <stp>12/31/2013</stp>
        <stp>1</stp>
        <tr r="I1720" s="2"/>
      </tp>
      <tp>
        <v>233458528.09999999</v>
        <stp/>
        <stp>EM_S_STM07_IS</stp>
        <stp>4</stp>
        <stp>300427.SZ</stp>
        <stp>9</stp>
        <stp>12/31/2012</stp>
        <stp>1</stp>
        <tr r="G1721" s="2"/>
      </tp>
      <tp>
        <v>7346300438.4899998</v>
        <stp/>
        <stp>EM_S_STM07_IS</stp>
        <stp>4</stp>
        <stp>000400.SZ</stp>
        <stp>9</stp>
        <stp>12/31/2015</stp>
        <stp>1</stp>
        <tr r="M81" s="2"/>
      </tp>
      <tp>
        <v>15664735351.25</v>
        <stp/>
        <stp>EM_S_STM07_IS</stp>
        <stp>4</stp>
        <stp>000401.SZ</stp>
        <stp>9</stp>
        <stp>12/31/2014</stp>
        <stp>1</stp>
        <tr r="K82" s="2"/>
      </tp>
      <tp>
        <v>5367952706.2299995</v>
        <stp/>
        <stp>EM_S_STM07_IS</stp>
        <stp>4</stp>
        <stp>000404.SZ</stp>
        <stp>9</stp>
        <stp>12/31/2011</stp>
        <stp>1</stp>
        <tr r="E85" s="2"/>
      </tp>
      <tp>
        <v>2186659683.4099998</v>
        <stp/>
        <stp>EM_S_STM07_IS</stp>
        <stp>4</stp>
        <stp>000407.SZ</stp>
        <stp>9</stp>
        <stp>12/31/2012</stp>
        <stp>1</stp>
        <tr r="G86" s="2"/>
      </tp>
      <tp>
        <v>344495749.97000003</v>
        <stp/>
        <stp>EM_S_STM07_IS</stp>
        <stp>4</stp>
        <stp>300430.SZ</stp>
        <stp>9</stp>
        <stp>12/31/2015</stp>
        <stp>1</stp>
        <tr r="M1724" s="2"/>
      </tp>
      <tp>
        <v>386205750.67000002</v>
        <stp/>
        <stp>EM_S_STM07_IS</stp>
        <stp>4</stp>
        <stp>300431.SZ</stp>
        <stp>9</stp>
        <stp>12/31/2014</stp>
        <stp>1</stp>
        <tr r="K1725" s="2"/>
      </tp>
      <tp>
        <v>231341828.63999999</v>
        <stp/>
        <stp>EM_S_STM07_IS</stp>
        <stp>4</stp>
        <stp>300434.SZ</stp>
        <stp>9</stp>
        <stp>12/31/2011</stp>
        <stp>1</stp>
        <tr r="E1728" s="2"/>
      </tp>
      <tp t="s">
        <v/>
        <stp/>
        <stp>EM_S_STM07_IS</stp>
        <stp>4</stp>
        <stp>300435.SZ</stp>
        <stp>9</stp>
        <stp>12/31/2010</stp>
        <stp>1</stp>
        <tr r="C1729" s="2"/>
      </tp>
      <tp>
        <v>178154992.34999999</v>
        <stp/>
        <stp>EM_S_STM07_IS</stp>
        <stp>4</stp>
        <stp>300436.SZ</stp>
        <stp>9</stp>
        <stp>12/31/2013</stp>
        <stp>1</stp>
        <tr r="I1730" s="2"/>
      </tp>
      <tp>
        <v>300732667.95999998</v>
        <stp/>
        <stp>EM_S_STM07_IS</stp>
        <stp>4</stp>
        <stp>300437.SZ</stp>
        <stp>9</stp>
        <stp>12/31/2012</stp>
        <stp>1</stp>
        <tr r="G1731" s="2"/>
      </tp>
      <tp>
        <v>459885368.89999998</v>
        <stp/>
        <stp>EM_S_STM07_IS</stp>
        <stp>4</stp>
        <stp>300440.SZ</stp>
        <stp>9</stp>
        <stp>12/31/2015</stp>
        <stp>1</stp>
        <tr r="M1734" s="2"/>
      </tp>
      <tp>
        <v>246963846.33000001</v>
        <stp/>
        <stp>EM_S_STM07_IS</stp>
        <stp>4</stp>
        <stp>300441.SZ</stp>
        <stp>9</stp>
        <stp>12/31/2014</stp>
        <stp>1</stp>
        <tr r="K1735" s="2"/>
      </tp>
      <tp>
        <v>308277035.83999997</v>
        <stp/>
        <stp>EM_S_STM07_IS</stp>
        <stp>4</stp>
        <stp>300444.SZ</stp>
        <stp>9</stp>
        <stp>12/31/2011</stp>
        <stp>1</stp>
        <tr r="E1738" s="2"/>
      </tp>
      <tp>
        <v>72877863.739999995</v>
        <stp/>
        <stp>EM_S_STM07_IS</stp>
        <stp>4</stp>
        <stp>300445.SZ</stp>
        <stp>9</stp>
        <stp>12/31/2010</stp>
        <stp>1</stp>
        <tr r="C1739" s="2"/>
      </tp>
      <tp>
        <v>180425394.61000001</v>
        <stp/>
        <stp>EM_S_STM07_IS</stp>
        <stp>4</stp>
        <stp>300446.SZ</stp>
        <stp>9</stp>
        <stp>12/31/2013</stp>
        <stp>1</stp>
        <tr r="I1740" s="2"/>
      </tp>
      <tp>
        <v>175258918.40000001</v>
        <stp/>
        <stp>EM_S_STM07_IS</stp>
        <stp>4</stp>
        <stp>300447.SZ</stp>
        <stp>9</stp>
        <stp>12/31/2012</stp>
        <stp>1</stp>
        <tr r="G1741" s="2"/>
      </tp>
      <tp>
        <v>536110765.30000001</v>
        <stp/>
        <stp>EM_S_STM07_IS</stp>
        <stp>4</stp>
        <stp>300450.SZ</stp>
        <stp>9</stp>
        <stp>12/31/2015</stp>
        <stp>1</stp>
        <tr r="M1744" s="2"/>
      </tp>
      <tp>
        <v>405648138.52999997</v>
        <stp/>
        <stp>EM_S_STM07_IS</stp>
        <stp>4</stp>
        <stp>300451.SZ</stp>
        <stp>9</stp>
        <stp>12/31/2014</stp>
        <stp>1</stp>
        <tr r="K1745" s="2"/>
      </tp>
      <tp t="s">
        <v/>
        <stp/>
        <stp>EM_S_STM07_IS</stp>
        <stp>4</stp>
        <stp>300455.SZ</stp>
        <stp>9</stp>
        <stp>12/31/2010</stp>
        <stp>1</stp>
        <tr r="C1748" s="2"/>
      </tp>
      <tp>
        <v>167161919.33000001</v>
        <stp/>
        <stp>EM_S_STM07_IS</stp>
        <stp>4</stp>
        <stp>300456.SZ</stp>
        <stp>9</stp>
        <stp>12/31/2013</stp>
        <stp>1</stp>
        <tr r="I1749" s="2"/>
      </tp>
      <tp>
        <v>164338753.05000001</v>
        <stp/>
        <stp>EM_S_STM07_IS</stp>
        <stp>4</stp>
        <stp>300457.SZ</stp>
        <stp>9</stp>
        <stp>12/31/2012</stp>
        <stp>1</stp>
        <tr r="G1750" s="2"/>
      </tp>
      <tp>
        <v>416417144.32999998</v>
        <stp/>
        <stp>EM_S_STM07_IS</stp>
        <stp>4</stp>
        <stp>300460.SZ</stp>
        <stp>9</stp>
        <stp>12/31/2015</stp>
        <stp>1</stp>
        <tr r="M1753" s="2"/>
      </tp>
      <tp>
        <v>122964101.23999999</v>
        <stp/>
        <stp>EM_S_STM07_IS</stp>
        <stp>4</stp>
        <stp>300461.SZ</stp>
        <stp>9</stp>
        <stp>12/31/2014</stp>
        <stp>1</stp>
        <tr r="K1754" s="2"/>
      </tp>
      <tp>
        <v>331405518.69999999</v>
        <stp/>
        <stp>EM_S_STM07_IS</stp>
        <stp>4</stp>
        <stp>300464.SZ</stp>
        <stp>9</stp>
        <stp>12/31/2011</stp>
        <stp>1</stp>
        <tr r="E1757" s="2"/>
      </tp>
      <tp t="s">
        <v/>
        <stp/>
        <stp>EM_S_STM07_IS</stp>
        <stp>4</stp>
        <stp>300465.SZ</stp>
        <stp>9</stp>
        <stp>12/31/2010</stp>
        <stp>1</stp>
        <tr r="C1758" s="2"/>
      </tp>
      <tp>
        <v>253253481.68000001</v>
        <stp/>
        <stp>EM_S_STM07_IS</stp>
        <stp>4</stp>
        <stp>300466.SZ</stp>
        <stp>9</stp>
        <stp>12/31/2013</stp>
        <stp>1</stp>
        <tr r="I1759" s="2"/>
      </tp>
      <tp>
        <v>90497947.989999995</v>
        <stp/>
        <stp>EM_S_STM07_IS</stp>
        <stp>4</stp>
        <stp>300467.SZ</stp>
        <stp>9</stp>
        <stp>12/31/2012</stp>
        <stp>1</stp>
        <tr r="G1760" s="2"/>
      </tp>
      <tp>
        <v>323570970.87</v>
        <stp/>
        <stp>EM_S_STM07_IS</stp>
        <stp>4</stp>
        <stp>300470.SZ</stp>
        <stp>9</stp>
        <stp>12/31/2015</stp>
        <stp>1</stp>
        <tr r="M1763" s="2"/>
      </tp>
      <tp>
        <v>957593801.05999994</v>
        <stp/>
        <stp>EM_S_STM07_IS</stp>
        <stp>4</stp>
        <stp>300471.SZ</stp>
        <stp>9</stp>
        <stp>12/31/2014</stp>
        <stp>1</stp>
        <tr r="K1764" s="2"/>
      </tp>
      <tp>
        <v>109421544.31</v>
        <stp/>
        <stp>EM_S_STM07_IS</stp>
        <stp>4</stp>
        <stp>300474.SZ</stp>
        <stp>9</stp>
        <stp>12/31/2011</stp>
        <stp>1</stp>
        <tr r="E1767" s="2"/>
      </tp>
      <tp t="s">
        <v/>
        <stp/>
        <stp>EM_S_STM07_IS</stp>
        <stp>4</stp>
        <stp>300475.SZ</stp>
        <stp>9</stp>
        <stp>12/31/2010</stp>
        <stp>1</stp>
        <tr r="C1768" s="2"/>
      </tp>
      <tp>
        <v>980114888.21000004</v>
        <stp/>
        <stp>EM_S_STM07_IS</stp>
        <stp>4</stp>
        <stp>300476.SZ</stp>
        <stp>9</stp>
        <stp>12/31/2013</stp>
        <stp>1</stp>
        <tr r="I1769" s="2"/>
      </tp>
      <tp>
        <v>516650536.48000002</v>
        <stp/>
        <stp>EM_S_STM07_IS</stp>
        <stp>4</stp>
        <stp>300477.SZ</stp>
        <stp>9</stp>
        <stp>12/31/2012</stp>
        <stp>1</stp>
        <tr r="G1770" s="2"/>
      </tp>
      <tp>
        <v>120714008.19</v>
        <stp/>
        <stp>EM_S_STM07_IS</stp>
        <stp>4</stp>
        <stp>300480.SZ</stp>
        <stp>9</stp>
        <stp>12/31/2015</stp>
        <stp>1</stp>
        <tr r="M1773" s="2"/>
      </tp>
      <tp>
        <v>375609252.27999997</v>
        <stp/>
        <stp>EM_S_STM07_IS</stp>
        <stp>4</stp>
        <stp>300481.SZ</stp>
        <stp>9</stp>
        <stp>12/31/2014</stp>
        <stp>1</stp>
        <tr r="K1774" s="2"/>
      </tp>
      <tp>
        <v>131895840.95999999</v>
        <stp/>
        <stp>EM_S_STM07_IS</stp>
        <stp>4</stp>
        <stp>300484.SZ</stp>
        <stp>9</stp>
        <stp>12/31/2011</stp>
        <stp>1</stp>
        <tr r="E1777" s="2"/>
      </tp>
      <tp t="s">
        <v/>
        <stp/>
        <stp>EM_S_STM07_IS</stp>
        <stp>4</stp>
        <stp>300485.SZ</stp>
        <stp>9</stp>
        <stp>12/31/2010</stp>
        <stp>1</stp>
        <tr r="C1778" s="2"/>
      </tp>
      <tp>
        <v>386520440.20999998</v>
        <stp/>
        <stp>EM_S_STM07_IS</stp>
        <stp>4</stp>
        <stp>300486.SZ</stp>
        <stp>9</stp>
        <stp>12/31/2013</stp>
        <stp>1</stp>
        <tr r="I1779" s="2"/>
      </tp>
      <tp>
        <v>221010909.72999999</v>
        <stp/>
        <stp>EM_S_STM07_IS</stp>
        <stp>4</stp>
        <stp>300487.SZ</stp>
        <stp>9</stp>
        <stp>12/31/2012</stp>
        <stp>1</stp>
        <tr r="G1780" s="2"/>
      </tp>
      <tp>
        <v>419324527.57999998</v>
        <stp/>
        <stp>EM_S_STM07_IS</stp>
        <stp>4</stp>
        <stp>300490.SZ</stp>
        <stp>9</stp>
        <stp>12/31/2015</stp>
        <stp>1</stp>
        <tr r="M1783" s="2"/>
      </tp>
      <tp>
        <v>149994813.40000001</v>
        <stp/>
        <stp>EM_S_STM07_IS</stp>
        <stp>4</stp>
        <stp>300491.SZ</stp>
        <stp>9</stp>
        <stp>12/31/2014</stp>
        <stp>1</stp>
        <tr r="K1784" s="2"/>
      </tp>
      <tp>
        <v>103312361.87</v>
        <stp/>
        <stp>EM_S_STM07_IS</stp>
        <stp>4</stp>
        <stp>300494.SZ</stp>
        <stp>9</stp>
        <stp>12/31/2011</stp>
        <stp>1</stp>
        <tr r="E1787" s="2"/>
      </tp>
      <tp t="s">
        <v/>
        <stp/>
        <stp>EM_S_STM07_IS</stp>
        <stp>4</stp>
        <stp>300495.SZ</stp>
        <stp>9</stp>
        <stp>12/31/2010</stp>
        <stp>1</stp>
        <tr r="C1788" s="2"/>
      </tp>
      <tp>
        <v>336272513.52999997</v>
        <stp/>
        <stp>EM_S_STM07_IS</stp>
        <stp>4</stp>
        <stp>300496.SZ</stp>
        <stp>9</stp>
        <stp>12/31/2013</stp>
        <stp>1</stp>
        <tr r="I1789" s="2"/>
      </tp>
      <tp>
        <v>360320580.25999999</v>
        <stp/>
        <stp>EM_S_STM07_IS</stp>
        <stp>4</stp>
        <stp>300497.SZ</stp>
        <stp>9</stp>
        <stp>12/31/2012</stp>
        <stp>1</stp>
        <tr r="G1790" s="2"/>
      </tp>
      <tp>
        <v>5576998194.7600002</v>
        <stp/>
        <stp>EM_S_STM07_IS</stp>
        <stp>4</stp>
        <stp>600470.SH</stp>
        <stp>9</stp>
        <stp>12/31/2015</stp>
        <stp>1</stp>
        <tr r="M2260" s="2"/>
      </tp>
      <tp>
        <v>3155753148</v>
        <stp/>
        <stp>EM_S_STM07_IS</stp>
        <stp>4</stp>
        <stp>600475.SH</stp>
        <stp>9</stp>
        <stp>12/31/2010</stp>
        <stp>1</stp>
        <tr r="C2261" s="2"/>
      </tp>
      <tp>
        <v>233520625.34</v>
        <stp/>
        <stp>EM_S_STM07_IS</stp>
        <stp>4</stp>
        <stp>600476.SH</stp>
        <stp>9</stp>
        <stp>12/31/2013</stp>
        <stp>1</stp>
        <tr r="I2262" s="2"/>
      </tp>
      <tp>
        <v>3042843013.7800002</v>
        <stp/>
        <stp>EM_S_STM07_IS</stp>
        <stp>4</stp>
        <stp>600477.SH</stp>
        <stp>9</stp>
        <stp>12/31/2012</stp>
        <stp>1</stp>
        <tr r="G2263" s="2"/>
      </tp>
      <tp>
        <v>1926414794.5</v>
        <stp/>
        <stp>EM_S_STM07_IS</stp>
        <stp>4</stp>
        <stp>600460.SH</stp>
        <stp>9</stp>
        <stp>12/31/2015</stp>
        <stp>1</stp>
        <tr r="M2252" s="2"/>
      </tp>
      <tp>
        <v>1448478223.3299999</v>
        <stp/>
        <stp>EM_S_STM07_IS</stp>
        <stp>4</stp>
        <stp>600461.SH</stp>
        <stp>9</stp>
        <stp>12/31/2014</stp>
        <stp>1</stp>
        <tr r="K2253" s="2"/>
      </tp>
      <tp>
        <v>376922241.29000002</v>
        <stp/>
        <stp>EM_S_STM07_IS</stp>
        <stp>4</stp>
        <stp>600466.SH</stp>
        <stp>9</stp>
        <stp>12/31/2013</stp>
        <stp>1</stp>
        <tr r="I2256" s="2"/>
      </tp>
      <tp>
        <v>1028681877.41</v>
        <stp/>
        <stp>EM_S_STM07_IS</stp>
        <stp>4</stp>
        <stp>600467.SH</stp>
        <stp>9</stp>
        <stp>12/31/2012</stp>
        <stp>1</stp>
        <tr r="G2257" s="2"/>
      </tp>
      <tp>
        <v>268092860.97999999</v>
        <stp/>
        <stp>EM_S_STM07_IS</stp>
        <stp>4</stp>
        <stp>600455.SH</stp>
        <stp>9</stp>
        <stp>12/31/2010</stp>
        <stp>1</stp>
        <tr r="C2248" s="2"/>
      </tp>
      <tp>
        <v>2372563130.0100002</v>
        <stp/>
        <stp>EM_S_STM07_IS</stp>
        <stp>4</stp>
        <stp>600456.SH</stp>
        <stp>9</stp>
        <stp>12/31/2013</stp>
        <stp>1</stp>
        <tr r="I2249" s="2"/>
      </tp>
      <tp>
        <v>253037051.22</v>
        <stp/>
        <stp>EM_S_STM07_IS</stp>
        <stp>4</stp>
        <stp>600444.SH</stp>
        <stp>9</stp>
        <stp>12/31/2011</stp>
        <stp>1</stp>
        <tr r="E2243" s="2"/>
      </tp>
      <tp>
        <v>2031613437.8199999</v>
        <stp/>
        <stp>EM_S_STM07_IS</stp>
        <stp>4</stp>
        <stp>600446.SH</stp>
        <stp>9</stp>
        <stp>12/31/2013</stp>
        <stp>1</stp>
        <tr r="I2244" s="2"/>
      </tp>
      <tp>
        <v>1785829479.4000001</v>
        <stp/>
        <stp>EM_S_STM07_IS</stp>
        <stp>4</stp>
        <stp>600435.SH</stp>
        <stp>9</stp>
        <stp>12/31/2010</stp>
        <stp>1</stp>
        <tr r="C2239" s="2"/>
      </tp>
      <tp>
        <v>1395868518.78</v>
        <stp/>
        <stp>EM_S_STM07_IS</stp>
        <stp>4</stp>
        <stp>600436.SH</stp>
        <stp>9</stp>
        <stp>12/31/2013</stp>
        <stp>1</stp>
        <tr r="I2240" s="2"/>
      </tp>
      <tp>
        <v>2682244690.2399998</v>
        <stp/>
        <stp>EM_S_STM07_IS</stp>
        <stp>4</stp>
        <stp>600420.SH</stp>
        <stp>9</stp>
        <stp>12/31/2015</stp>
        <stp>1</stp>
        <tr r="M2229" s="2"/>
      </tp>
      <tp>
        <v>44112971.659999996</v>
        <stp/>
        <stp>EM_S_STM07_IS</stp>
        <stp>4</stp>
        <stp>600421.SH</stp>
        <stp>9</stp>
        <stp>12/31/2014</stp>
        <stp>1</stp>
        <tr r="K2230" s="2"/>
      </tp>
      <tp>
        <v>1753956938.51</v>
        <stp/>
        <stp>EM_S_STM07_IS</stp>
        <stp>4</stp>
        <stp>600425.SH</stp>
        <stp>9</stp>
        <stp>12/31/2010</stp>
        <stp>1</stp>
        <tr r="C2233" s="2"/>
      </tp>
      <tp>
        <v>8469413659.5500002</v>
        <stp/>
        <stp>EM_S_STM07_IS</stp>
        <stp>4</stp>
        <stp>600426.SH</stp>
        <stp>9</stp>
        <stp>12/31/2013</stp>
        <stp>1</stp>
        <tr r="I2234" s="2"/>
      </tp>
      <tp>
        <v>4792983046.3800001</v>
        <stp/>
        <stp>EM_S_STM07_IS</stp>
        <stp>4</stp>
        <stp>600410.SH</stp>
        <stp>9</stp>
        <stp>12/31/2015</stp>
        <stp>1</stp>
        <tr r="M2224" s="2"/>
      </tp>
      <tp>
        <v>3169507833.6199999</v>
        <stp/>
        <stp>EM_S_STM07_IS</stp>
        <stp>4</stp>
        <stp>600415.SH</stp>
        <stp>9</stp>
        <stp>12/31/2010</stp>
        <stp>1</stp>
        <tr r="C2225" s="2"/>
      </tp>
      <tp>
        <v>6626462462.4200001</v>
        <stp/>
        <stp>EM_S_STM07_IS</stp>
        <stp>4</stp>
        <stp>600416.SH</stp>
        <stp>9</stp>
        <stp>12/31/2013</stp>
        <stp>1</stp>
        <tr r="I2226" s="2"/>
      </tp>
      <tp>
        <v>2651092378.3600001</v>
        <stp/>
        <stp>EM_S_STM07_IS</stp>
        <stp>4</stp>
        <stp>600400.SH</stp>
        <stp>9</stp>
        <stp>12/31/2015</stp>
        <stp>1</stp>
        <tr r="M2217" s="2"/>
      </tp>
      <tp>
        <v>4958407048.04</v>
        <stp/>
        <stp>EM_S_STM07_IS</stp>
        <stp>4</stp>
        <stp>600401.SH</stp>
        <stp>9</stp>
        <stp>12/31/2014</stp>
        <stp>1</stp>
        <tr r="K2218" s="2"/>
      </tp>
      <tp>
        <v>771306083.85000002</v>
        <stp/>
        <stp>EM_S_STM07_IS</stp>
        <stp>4</stp>
        <stp>600405.SH</stp>
        <stp>9</stp>
        <stp>12/31/2010</stp>
        <stp>1</stp>
        <tr r="C2220" s="2"/>
      </tp>
      <tp>
        <v>9575634913.6100006</v>
        <stp/>
        <stp>EM_S_STM07_IS</stp>
        <stp>4</stp>
        <stp>600406.SH</stp>
        <stp>9</stp>
        <stp>12/31/2013</stp>
        <stp>1</stp>
        <tr r="I2221" s="2"/>
      </tp>
      <tp>
        <v>1788060950.1900001</v>
        <stp/>
        <stp>EM_S_STM07_IS</stp>
        <stp>4</stp>
        <stp>600490.SH</stp>
        <stp>9</stp>
        <stp>12/31/2015</stp>
        <stp>1</stp>
        <tr r="M2275" s="2"/>
      </tp>
      <tp>
        <v>16230299808.42</v>
        <stp/>
        <stp>EM_S_STM07_IS</stp>
        <stp>4</stp>
        <stp>600491.SH</stp>
        <stp>9</stp>
        <stp>12/31/2014</stp>
        <stp>1</stp>
        <tr r="K2276" s="2"/>
      </tp>
      <tp>
        <v>1737090887.3699999</v>
        <stp/>
        <stp>EM_S_STM07_IS</stp>
        <stp>4</stp>
        <stp>600495.SH</stp>
        <stp>9</stp>
        <stp>12/31/2010</stp>
        <stp>1</stp>
        <tr r="C2278" s="2"/>
      </tp>
      <tp>
        <v>7519711952.5699997</v>
        <stp/>
        <stp>EM_S_STM07_IS</stp>
        <stp>4</stp>
        <stp>600496.SH</stp>
        <stp>9</stp>
        <stp>12/31/2013</stp>
        <stp>1</stp>
        <tr r="I2279" s="2"/>
      </tp>
      <tp>
        <v>12130389847.790001</v>
        <stp/>
        <stp>EM_S_STM07_IS</stp>
        <stp>4</stp>
        <stp>600497.SH</stp>
        <stp>9</stp>
        <stp>12/31/2012</stp>
        <stp>1</stp>
        <tr r="G2280" s="2"/>
      </tp>
      <tp>
        <v>7244785169.79</v>
        <stp/>
        <stp>EM_S_STM07_IS</stp>
        <stp>4</stp>
        <stp>600480.SH</stp>
        <stp>9</stp>
        <stp>12/31/2015</stp>
        <stp>1</stp>
        <tr r="M2266" s="2"/>
      </tp>
      <tp>
        <v>6807696939.4200001</v>
        <stp/>
        <stp>EM_S_STM07_IS</stp>
        <stp>4</stp>
        <stp>600481.SH</stp>
        <stp>9</stp>
        <stp>12/31/2014</stp>
        <stp>1</stp>
        <tr r="K2267" s="2"/>
      </tp>
      <tp>
        <v>280660768.44999999</v>
        <stp/>
        <stp>EM_S_STM07_IS</stp>
        <stp>4</stp>
        <stp>600485.SH</stp>
        <stp>9</stp>
        <stp>12/31/2010</stp>
        <stp>1</stp>
        <tr r="C2270" s="2"/>
      </tp>
      <tp>
        <v>3004580834.79</v>
        <stp/>
        <stp>EM_S_STM07_IS</stp>
        <stp>4</stp>
        <stp>600486.SH</stp>
        <stp>9</stp>
        <stp>12/31/2013</stp>
        <stp>1</stp>
        <tr r="I2271" s="2"/>
      </tp>
      <tp>
        <v>7804275590.5500002</v>
        <stp/>
        <stp>EM_S_STM07_IS</stp>
        <stp>4</stp>
        <stp>600487.SH</stp>
        <stp>9</stp>
        <stp>12/31/2012</stp>
        <stp>1</stp>
        <tr r="G2272" s="2"/>
      </tp>
      <tp>
        <v>1607518439.6099999</v>
        <stp/>
        <stp>EM_S_STM07_IS</stp>
        <stp>4</stp>
        <stp>000530.SZ</stp>
        <stp>9</stp>
        <stp>12/31/2015</stp>
        <stp>1</stp>
        <tr r="M132" s="2"/>
      </tp>
      <tp>
        <v>4394470765.5</v>
        <stp/>
        <stp>EM_S_STM07_IS</stp>
        <stp>4</stp>
        <stp>000531.SZ</stp>
        <stp>9</stp>
        <stp>12/31/2014</stp>
        <stp>1</stp>
        <tr r="K133" s="2"/>
      </tp>
      <tp>
        <v>199209139.22</v>
        <stp/>
        <stp>EM_S_STM07_IS</stp>
        <stp>4</stp>
        <stp>000534.SZ</stp>
        <stp>9</stp>
        <stp>12/31/2011</stp>
        <stp>1</stp>
        <tr r="E136" s="2"/>
      </tp>
      <tp>
        <v>5543853868.9799995</v>
        <stp/>
        <stp>EM_S_STM07_IS</stp>
        <stp>4</stp>
        <stp>000536.SZ</stp>
        <stp>9</stp>
        <stp>12/31/2013</stp>
        <stp>1</stp>
        <tr r="I137" s="2"/>
      </tp>
      <tp>
        <v>1780545083</v>
        <stp/>
        <stp>EM_S_STM07_IS</stp>
        <stp>4</stp>
        <stp>000537.SZ</stp>
        <stp>9</stp>
        <stp>12/31/2012</stp>
        <stp>1</stp>
        <tr r="G138" s="2"/>
      </tp>
      <tp>
        <v>332307345.98000002</v>
        <stp/>
        <stp>EM_S_STM07_IS</stp>
        <stp>4</stp>
        <stp>300500.SZ</stp>
        <stp>9</stp>
        <stp>12/31/2015</stp>
        <stp>1</stp>
        <tr r="M1793" s="2"/>
      </tp>
      <tp>
        <v>289849722.47000003</v>
        <stp/>
        <stp>EM_S_STM07_IS</stp>
        <stp>4</stp>
        <stp>300501.SZ</stp>
        <stp>9</stp>
        <stp>12/31/2014</stp>
        <stp>1</stp>
        <tr r="K1794" s="2"/>
      </tp>
      <tp>
        <v>229783599.56999999</v>
        <stp/>
        <stp>EM_S_STM07_IS</stp>
        <stp>4</stp>
        <stp>300505.SZ</stp>
        <stp>9</stp>
        <stp>12/31/2010</stp>
        <stp>1</stp>
        <tr r="C1797" s="2"/>
      </tp>
      <tp>
        <v>206262720.28999999</v>
        <stp/>
        <stp>EM_S_STM07_IS</stp>
        <stp>4</stp>
        <stp>300506.SZ</stp>
        <stp>9</stp>
        <stp>12/31/2013</stp>
        <stp>1</stp>
        <tr r="I1798" s="2"/>
      </tp>
      <tp>
        <v>332561267.44999999</v>
        <stp/>
        <stp>EM_S_STM07_IS</stp>
        <stp>4</stp>
        <stp>300507.SZ</stp>
        <stp>9</stp>
        <stp>12/31/2012</stp>
        <stp>1</stp>
        <tr r="G1799" s="2"/>
      </tp>
      <tp>
        <v>769989735.46000004</v>
        <stp/>
        <stp>EM_S_STM07_IS</stp>
        <stp>4</stp>
        <stp>000520.SZ</stp>
        <stp>9</stp>
        <stp>12/31/2015</stp>
        <stp>1</stp>
        <tr r="M124" s="2"/>
      </tp>
      <tp>
        <v>10764808259</v>
        <stp/>
        <stp>EM_S_STM07_IS</stp>
        <stp>4</stp>
        <stp>000521.SZ</stp>
        <stp>9</stp>
        <stp>12/31/2014</stp>
        <stp>1</stp>
        <tr r="K125" s="2"/>
      </tp>
      <tp>
        <v>310468400.13999999</v>
        <stp/>
        <stp>EM_S_STM07_IS</stp>
        <stp>4</stp>
        <stp>000524.SZ</stp>
        <stp>9</stp>
        <stp>12/31/2011</stp>
        <stp>1</stp>
        <tr r="E127" s="2"/>
      </tp>
      <tp>
        <v>3808848790.48</v>
        <stp/>
        <stp>EM_S_STM07_IS</stp>
        <stp>4</stp>
        <stp>000525.SZ</stp>
        <stp>9</stp>
        <stp>12/31/2010</stp>
        <stp>1</stp>
        <tr r="C128" s="2"/>
      </tp>
      <tp>
        <v>10168204.220000001</v>
        <stp/>
        <stp>EM_S_STM07_IS</stp>
        <stp>4</stp>
        <stp>000526.SZ</stp>
        <stp>9</stp>
        <stp>12/31/2013</stp>
        <stp>1</stp>
        <tr r="I129" s="2"/>
      </tp>
      <tp>
        <v>261955582.28</v>
        <stp/>
        <stp>EM_S_STM07_IS</stp>
        <stp>4</stp>
        <stp>300510.SZ</stp>
        <stp>9</stp>
        <stp>12/31/2015</stp>
        <stp>1</stp>
        <tr r="M1802" s="2"/>
      </tp>
      <tp>
        <v>888375398.89999998</v>
        <stp/>
        <stp>EM_S_STM07_IS</stp>
        <stp>4</stp>
        <stp>300511.SZ</stp>
        <stp>9</stp>
        <stp>12/31/2014</stp>
        <stp>1</stp>
        <tr r="K1803" s="2"/>
      </tp>
      <tp t="s">
        <v/>
        <stp/>
        <stp>EM_S_STM07_IS</stp>
        <stp>4</stp>
        <stp>300515.SZ</stp>
        <stp>9</stp>
        <stp>12/31/2010</stp>
        <stp>1</stp>
        <tr r="C1806" s="2"/>
      </tp>
      <tp>
        <v>251643288.94</v>
        <stp/>
        <stp>EM_S_STM07_IS</stp>
        <stp>4</stp>
        <stp>300516.SZ</stp>
        <stp>9</stp>
        <stp>12/31/2013</stp>
        <stp>1</stp>
        <tr r="I1807" s="2"/>
      </tp>
      <tp>
        <v>339909165.30000001</v>
        <stp/>
        <stp>EM_S_STM07_IS</stp>
        <stp>4</stp>
        <stp>300517.SZ</stp>
        <stp>9</stp>
        <stp>12/31/2012</stp>
        <stp>1</stp>
        <tr r="G1808" s="2"/>
      </tp>
      <tp>
        <v>1620089248.0899999</v>
        <stp/>
        <stp>EM_S_STM07_IS</stp>
        <stp>4</stp>
        <stp>000510.SZ</stp>
        <stp>9</stp>
        <stp>12/31/2015</stp>
        <stp>1</stp>
        <tr r="M116" s="2"/>
      </tp>
      <tp>
        <v>1650271820.6300001</v>
        <stp/>
        <stp>EM_S_STM07_IS</stp>
        <stp>4</stp>
        <stp>000511.SZ</stp>
        <stp>9</stp>
        <stp>12/31/2014</stp>
        <stp>1</stp>
        <tr r="K117" s="2"/>
      </tp>
      <tp>
        <v>900451841.87</v>
        <stp/>
        <stp>EM_S_STM07_IS</stp>
        <stp>4</stp>
        <stp>000514.SZ</stp>
        <stp>9</stp>
        <stp>12/31/2011</stp>
        <stp>1</stp>
        <tr r="E119" s="2"/>
      </tp>
      <tp>
        <v>3565673576.2199998</v>
        <stp/>
        <stp>EM_S_STM07_IS</stp>
        <stp>4</stp>
        <stp>000516.SZ</stp>
        <stp>9</stp>
        <stp>12/31/2013</stp>
        <stp>1</stp>
        <tr r="I120" s="2"/>
      </tp>
      <tp>
        <v>2056054459.29</v>
        <stp/>
        <stp>EM_S_STM07_IS</stp>
        <stp>4</stp>
        <stp>000517.SZ</stp>
        <stp>9</stp>
        <stp>12/31/2012</stp>
        <stp>1</stp>
        <tr r="G121" s="2"/>
      </tp>
      <tp>
        <v>405759134.17000002</v>
        <stp/>
        <stp>EM_S_STM07_IS</stp>
        <stp>4</stp>
        <stp>300520.SZ</stp>
        <stp>9</stp>
        <stp>12/31/2015</stp>
        <stp>1</stp>
        <tr r="M1811" s="2"/>
      </tp>
      <tp>
        <v>185146362.86000001</v>
        <stp/>
        <stp>EM_S_STM07_IS</stp>
        <stp>4</stp>
        <stp>300521.SZ</stp>
        <stp>9</stp>
        <stp>12/31/2014</stp>
        <stp>1</stp>
        <tr r="K1812" s="2"/>
      </tp>
      <tp t="s">
        <v/>
        <stp/>
        <stp>EM_S_STM07_IS</stp>
        <stp>4</stp>
        <stp>300525.SZ</stp>
        <stp>9</stp>
        <stp>12/31/2010</stp>
        <stp>1</stp>
        <tr r="C1815" s="2"/>
      </tp>
      <tp>
        <v>279765425.19999999</v>
        <stp/>
        <stp>EM_S_STM07_IS</stp>
        <stp>4</stp>
        <stp>300526.SZ</stp>
        <stp>9</stp>
        <stp>12/31/2013</stp>
        <stp>1</stp>
        <tr r="I1816" s="2"/>
      </tp>
      <tp>
        <v>906662734.10000002</v>
        <stp/>
        <stp>EM_S_STM07_IS</stp>
        <stp>4</stp>
        <stp>300527.SZ</stp>
        <stp>9</stp>
        <stp>12/31/2012</stp>
        <stp>1</stp>
        <tr r="G1817" s="2"/>
      </tp>
      <tp>
        <v>17160842232</v>
        <stp/>
        <stp>EM_S_STM07_IS</stp>
        <stp>4</stp>
        <stp>000501.SZ</stp>
        <stp>9</stp>
        <stp>12/31/2014</stp>
        <stp>1</stp>
        <tr r="K108" s="2"/>
      </tp>
      <tp>
        <v>90893027.25</v>
        <stp/>
        <stp>EM_S_STM07_IS</stp>
        <stp>4</stp>
        <stp>000504.SZ</stp>
        <stp>9</stp>
        <stp>12/31/2011</stp>
        <stp>1</stp>
        <tr r="E111" s="2"/>
      </tp>
      <tp>
        <v>686065924.45000005</v>
        <stp/>
        <stp>EM_S_STM07_IS</stp>
        <stp>4</stp>
        <stp>000505.SZ</stp>
        <stp>9</stp>
        <stp>12/31/2010</stp>
        <stp>1</stp>
        <tr r="C112" s="2"/>
      </tp>
      <tp>
        <v>907194420.5</v>
        <stp/>
        <stp>EM_S_STM07_IS</stp>
        <stp>4</stp>
        <stp>000506.SZ</stp>
        <stp>9</stp>
        <stp>12/31/2013</stp>
        <stp>1</stp>
        <tr r="I113" s="2"/>
      </tp>
      <tp>
        <v>654375537.89999998</v>
        <stp/>
        <stp>EM_S_STM07_IS</stp>
        <stp>4</stp>
        <stp>000507.SZ</stp>
        <stp>9</stp>
        <stp>12/31/2012</stp>
        <stp>1</stp>
        <tr r="G114" s="2"/>
      </tp>
      <tp>
        <v>121649668.94</v>
        <stp/>
        <stp>EM_S_STM07_IS</stp>
        <stp>4</stp>
        <stp>300530.SZ</stp>
        <stp>9</stp>
        <stp>12/31/2015</stp>
        <stp>1</stp>
        <tr r="M1820" s="2"/>
      </tp>
      <tp>
        <v>216381826.81</v>
        <stp/>
        <stp>EM_S_STM07_IS</stp>
        <stp>4</stp>
        <stp>300531.SZ</stp>
        <stp>9</stp>
        <stp>12/31/2014</stp>
        <stp>1</stp>
        <tr r="K1821" s="2"/>
      </tp>
      <tp>
        <v>133365959.03</v>
        <stp/>
        <stp>EM_S_STM07_IS</stp>
        <stp>4</stp>
        <stp>300534.SZ</stp>
        <stp>9</stp>
        <stp>12/31/2011</stp>
        <stp>1</stp>
        <tr r="E1824" s="2"/>
      </tp>
      <tp t="s">
        <v/>
        <stp/>
        <stp>EM_S_STM07_IS</stp>
        <stp>4</stp>
        <stp>300535.SZ</stp>
        <stp>9</stp>
        <stp>12/31/2010</stp>
        <stp>1</stp>
        <tr r="C1825" s="2"/>
      </tp>
      <tp>
        <v>284755713.29000002</v>
        <stp/>
        <stp>EM_S_STM07_IS</stp>
        <stp>4</stp>
        <stp>300536.SZ</stp>
        <stp>9</stp>
        <stp>12/31/2013</stp>
        <stp>1</stp>
        <tr r="I1826" s="2"/>
      </tp>
      <tp>
        <v>244634512.78999999</v>
        <stp/>
        <stp>EM_S_STM07_IS</stp>
        <stp>4</stp>
        <stp>300537.SZ</stp>
        <stp>9</stp>
        <stp>12/31/2012</stp>
        <stp>1</stp>
        <tr r="G1827" s="2"/>
      </tp>
      <tp>
        <v>2519799547.29</v>
        <stp/>
        <stp>EM_S_STM07_IS</stp>
        <stp>4</stp>
        <stp>000570.SZ</stp>
        <stp>9</stp>
        <stp>12/31/2015</stp>
        <stp>1</stp>
        <tr r="M166" s="2"/>
      </tp>
      <tp>
        <v>951954753.73000002</v>
        <stp/>
        <stp>EM_S_STM07_IS</stp>
        <stp>4</stp>
        <stp>000571.SZ</stp>
        <stp>9</stp>
        <stp>12/31/2014</stp>
        <stp>1</stp>
        <tr r="K167" s="2"/>
      </tp>
      <tp>
        <v>451117337.31</v>
        <stp/>
        <stp>EM_S_STM07_IS</stp>
        <stp>4</stp>
        <stp>000576.SZ</stp>
        <stp>9</stp>
        <stp>12/31/2013</stp>
        <stp>1</stp>
        <tr r="I170" s="2"/>
      </tp>
      <tp>
        <v>454298914.07999998</v>
        <stp/>
        <stp>EM_S_STM07_IS</stp>
        <stp>4</stp>
        <stp>300540.SZ</stp>
        <stp>9</stp>
        <stp>12/31/2015</stp>
        <stp>1</stp>
        <tr r="M1830" s="2"/>
      </tp>
      <tp>
        <v>1139086858.6700001</v>
        <stp/>
        <stp>EM_S_STM07_IS</stp>
        <stp>4</stp>
        <stp>300541.SZ</stp>
        <stp>9</stp>
        <stp>12/31/2014</stp>
        <stp>1</stp>
        <tr r="K1831" s="2"/>
      </tp>
      <tp t="s">
        <v/>
        <stp/>
        <stp>EM_S_STM07_IS</stp>
        <stp>4</stp>
        <stp>300545.SZ</stp>
        <stp>9</stp>
        <stp>12/31/2010</stp>
        <stp>1</stp>
        <tr r="C1834" s="2"/>
      </tp>
      <tp>
        <v>173620649.03</v>
        <stp/>
        <stp>EM_S_STM07_IS</stp>
        <stp>4</stp>
        <stp>300546.SZ</stp>
        <stp>9</stp>
        <stp>12/31/2013</stp>
        <stp>1</stp>
        <tr r="I1835" s="2"/>
      </tp>
      <tp>
        <v>376011486.30000001</v>
        <stp/>
        <stp>EM_S_STM07_IS</stp>
        <stp>4</stp>
        <stp>300547.SZ</stp>
        <stp>9</stp>
        <stp>12/31/2012</stp>
        <stp>1</stp>
        <tr r="G1836" s="2"/>
      </tp>
      <tp>
        <v>1338484248.3</v>
        <stp/>
        <stp>EM_S_STM07_IS</stp>
        <stp>4</stp>
        <stp>000560.SZ</stp>
        <stp>9</stp>
        <stp>12/31/2015</stp>
        <stp>1</stp>
        <tr r="M158" s="2"/>
      </tp>
      <tp>
        <v>926014302.65999997</v>
        <stp/>
        <stp>EM_S_STM07_IS</stp>
        <stp>4</stp>
        <stp>000561.SZ</stp>
        <stp>9</stp>
        <stp>12/31/2014</stp>
        <stp>1</stp>
        <tr r="K159" s="2"/>
      </tp>
      <tp>
        <v>2849513414.0999999</v>
        <stp/>
        <stp>EM_S_STM07_IS</stp>
        <stp>4</stp>
        <stp>000564.SZ</stp>
        <stp>9</stp>
        <stp>12/31/2011</stp>
        <stp>1</stp>
        <tr r="E161" s="2"/>
      </tp>
      <tp>
        <v>436396626.57999998</v>
        <stp/>
        <stp>EM_S_STM07_IS</stp>
        <stp>4</stp>
        <stp>000565.SZ</stp>
        <stp>9</stp>
        <stp>12/31/2010</stp>
        <stp>1</stp>
        <tr r="C162" s="2"/>
      </tp>
      <tp>
        <v>1018483618.89</v>
        <stp/>
        <stp>EM_S_STM07_IS</stp>
        <stp>4</stp>
        <stp>000566.SZ</stp>
        <stp>9</stp>
        <stp>12/31/2013</stp>
        <stp>1</stp>
        <tr r="I163" s="2"/>
      </tp>
      <tp>
        <v>11284146</v>
        <stp/>
        <stp>EM_S_STM07_IS</stp>
        <stp>4</stp>
        <stp>000567.SZ</stp>
        <stp>9</stp>
        <stp>12/31/2012</stp>
        <stp>1</stp>
        <tr r="G164" s="2"/>
      </tp>
      <tp>
        <v>225125764.59999999</v>
        <stp/>
        <stp>EM_S_STM07_IS</stp>
        <stp>4</stp>
        <stp>300550.SZ</stp>
        <stp>9</stp>
        <stp>12/31/2015</stp>
        <stp>1</stp>
        <tr r="M1839" s="2"/>
      </tp>
      <tp>
        <v>327402270.13</v>
        <stp/>
        <stp>EM_S_STM07_IS</stp>
        <stp>4</stp>
        <stp>300551.SZ</stp>
        <stp>9</stp>
        <stp>12/31/2014</stp>
        <stp>1</stp>
        <tr r="K1840" s="2"/>
      </tp>
      <tp t="s">
        <v/>
        <stp/>
        <stp>EM_S_STM07_IS</stp>
        <stp>4</stp>
        <stp>300555.SZ</stp>
        <stp>9</stp>
        <stp>12/31/2010</stp>
        <stp>1</stp>
        <tr r="C1843" s="2"/>
      </tp>
      <tp>
        <v>275200042.55000001</v>
        <stp/>
        <stp>EM_S_STM07_IS</stp>
        <stp>4</stp>
        <stp>300556.SZ</stp>
        <stp>9</stp>
        <stp>12/31/2013</stp>
        <stp>1</stp>
        <tr r="I1844" s="2"/>
      </tp>
      <tp>
        <v>142233109.13999999</v>
        <stp/>
        <stp>EM_S_STM07_IS</stp>
        <stp>4</stp>
        <stp>300557.SZ</stp>
        <stp>9</stp>
        <stp>12/31/2012</stp>
        <stp>1</stp>
        <tr r="G1845" s="2"/>
      </tp>
      <tp>
        <v>24527892839</v>
        <stp/>
        <stp>EM_S_STM07_IS</stp>
        <stp>4</stp>
        <stp>000550.SZ</stp>
        <stp>9</stp>
        <stp>12/31/2015</stp>
        <stp>1</stp>
        <tr r="M149" s="2"/>
      </tp>
      <tp>
        <v>2273291467.6599998</v>
        <stp/>
        <stp>EM_S_STM07_IS</stp>
        <stp>4</stp>
        <stp>000551.SZ</stp>
        <stp>9</stp>
        <stp>12/31/2014</stp>
        <stp>1</stp>
        <tr r="K150" s="2"/>
      </tp>
      <tp>
        <v>3870429026.7399998</v>
        <stp/>
        <stp>EM_S_STM07_IS</stp>
        <stp>4</stp>
        <stp>000554.SZ</stp>
        <stp>9</stp>
        <stp>12/31/2011</stp>
        <stp>1</stp>
        <tr r="E153" s="2"/>
      </tp>
      <tp>
        <v>85555767</v>
        <stp/>
        <stp>EM_S_STM07_IS</stp>
        <stp>4</stp>
        <stp>000555.SZ</stp>
        <stp>9</stp>
        <stp>12/31/2010</stp>
        <stp>1</stp>
        <tr r="C154" s="2"/>
      </tp>
      <tp>
        <v>3764942.97</v>
        <stp/>
        <stp>EM_S_STM07_IS</stp>
        <stp>4</stp>
        <stp>000557.SZ</stp>
        <stp>9</stp>
        <stp>12/31/2012</stp>
        <stp>1</stp>
        <tr r="G155" s="2"/>
      </tp>
      <tp>
        <v>285806226.93000001</v>
        <stp/>
        <stp>EM_S_STM07_IS</stp>
        <stp>4</stp>
        <stp>300560.SZ</stp>
        <stp>9</stp>
        <stp>12/31/2015</stp>
        <stp>1</stp>
        <tr r="M1848" s="2"/>
      </tp>
      <tp>
        <v>141377902.56999999</v>
        <stp/>
        <stp>EM_S_STM07_IS</stp>
        <stp>4</stp>
        <stp>300561.SZ</stp>
        <stp>9</stp>
        <stp>12/31/2014</stp>
        <stp>1</stp>
        <tr r="K1849" s="2"/>
      </tp>
      <tp t="s">
        <v/>
        <stp/>
        <stp>EM_S_STM07_IS</stp>
        <stp>4</stp>
        <stp>300565.SZ</stp>
        <stp>9</stp>
        <stp>12/31/2010</stp>
        <stp>1</stp>
        <tr r="C1852" s="2"/>
      </tp>
      <tp>
        <v>283981005.99000001</v>
        <stp/>
        <stp>EM_S_STM07_IS</stp>
        <stp>4</stp>
        <stp>300566.SZ</stp>
        <stp>9</stp>
        <stp>12/31/2013</stp>
        <stp>1</stp>
        <tr r="I1853" s="2"/>
      </tp>
      <tp>
        <v>63687956.020000003</v>
        <stp/>
        <stp>EM_S_STM07_IS</stp>
        <stp>4</stp>
        <stp>300567.SZ</stp>
        <stp>9</stp>
        <stp>12/31/2012</stp>
        <stp>1</stp>
        <tr r="G1854" s="2"/>
      </tp>
      <tp>
        <v>15386094716.52</v>
        <stp/>
        <stp>EM_S_STM07_IS</stp>
        <stp>4</stp>
        <stp>000540.SZ</stp>
        <stp>9</stp>
        <stp>12/31/2015</stp>
        <stp>1</stp>
        <tr r="M141" s="2"/>
      </tp>
      <tp>
        <v>3068641200.1700001</v>
        <stp/>
        <stp>EM_S_STM07_IS</stp>
        <stp>4</stp>
        <stp>000541.SZ</stp>
        <stp>9</stp>
        <stp>12/31/2014</stp>
        <stp>1</stp>
        <tr r="K142" s="2"/>
      </tp>
      <tp>
        <v>392886702.17000002</v>
        <stp/>
        <stp>EM_S_STM07_IS</stp>
        <stp>4</stp>
        <stp>000544.SZ</stp>
        <stp>9</stp>
        <stp>12/31/2011</stp>
        <stp>1</stp>
        <tr r="E144" s="2"/>
      </tp>
      <tp>
        <v>93543035.5</v>
        <stp/>
        <stp>EM_S_STM07_IS</stp>
        <stp>4</stp>
        <stp>000545.SZ</stp>
        <stp>9</stp>
        <stp>12/31/2010</stp>
        <stp>1</stp>
        <tr r="C145" s="2"/>
      </tp>
      <tp>
        <v>89460309.959999993</v>
        <stp/>
        <stp>EM_S_STM07_IS</stp>
        <stp>4</stp>
        <stp>000546.SZ</stp>
        <stp>9</stp>
        <stp>12/31/2013</stp>
        <stp>1</stp>
        <tr r="I146" s="2"/>
      </tp>
      <tp>
        <v>423557014.44999999</v>
        <stp/>
        <stp>EM_S_STM07_IS</stp>
        <stp>4</stp>
        <stp>000547.SZ</stp>
        <stp>9</stp>
        <stp>12/31/2012</stp>
        <stp>1</stp>
        <tr r="G147" s="2"/>
      </tp>
      <tp>
        <v>502157660.48000002</v>
        <stp/>
        <stp>EM_S_STM07_IS</stp>
        <stp>4</stp>
        <stp>300570.SZ</stp>
        <stp>9</stp>
        <stp>12/31/2015</stp>
        <stp>1</stp>
        <tr r="M1857" s="2"/>
      </tp>
      <tp>
        <v>124204635.94</v>
        <stp/>
        <stp>EM_S_STM07_IS</stp>
        <stp>4</stp>
        <stp>300571.SZ</stp>
        <stp>9</stp>
        <stp>12/31/2014</stp>
        <stp>1</stp>
        <tr r="K1858" s="2"/>
      </tp>
      <tp t="s">
        <v/>
        <stp/>
        <stp>EM_S_STM07_IS</stp>
        <stp>4</stp>
        <stp>300575.SZ</stp>
        <stp>9</stp>
        <stp>12/31/2010</stp>
        <stp>1</stp>
        <tr r="C1861" s="2"/>
      </tp>
      <tp>
        <v>243415339.47999999</v>
        <stp/>
        <stp>EM_S_STM07_IS</stp>
        <stp>4</stp>
        <stp>300576.SZ</stp>
        <stp>9</stp>
        <stp>12/31/2013</stp>
        <stp>1</stp>
        <tr r="I1862" s="2"/>
      </tp>
      <tp>
        <v>279511148.54000002</v>
        <stp/>
        <stp>EM_S_STM07_IS</stp>
        <stp>4</stp>
        <stp>300577.SZ</stp>
        <stp>9</stp>
        <stp>12/31/2012</stp>
        <stp>1</stp>
        <tr r="G1863" s="2"/>
      </tp>
      <tp>
        <v>476623089.58999997</v>
        <stp/>
        <stp>EM_S_STM07_IS</stp>
        <stp>4</stp>
        <stp>300580.SZ</stp>
        <stp>9</stp>
        <stp>12/31/2015</stp>
        <stp>1</stp>
        <tr r="M1865" s="2"/>
      </tp>
      <tp>
        <v>185970322.09999999</v>
        <stp/>
        <stp>EM_S_STM07_IS</stp>
        <stp>4</stp>
        <stp>300581.SZ</stp>
        <stp>9</stp>
        <stp>12/31/2014</stp>
        <stp>1</stp>
        <tr r="K1866" s="2"/>
      </tp>
      <tp t="s">
        <v/>
        <stp/>
        <stp>EM_S_STM07_IS</stp>
        <stp>4</stp>
        <stp>300584.SZ</stp>
        <stp>9</stp>
        <stp>12/31/2011</stp>
        <stp>1</stp>
        <tr r="E1869" s="2"/>
      </tp>
      <tp t="s">
        <v/>
        <stp/>
        <stp>EM_S_STM07_IS</stp>
        <stp>4</stp>
        <stp>300585.SZ</stp>
        <stp>9</stp>
        <stp>12/31/2010</stp>
        <stp>1</stp>
        <tr r="C1870" s="2"/>
      </tp>
      <tp>
        <v>308744720.08999997</v>
        <stp/>
        <stp>EM_S_STM07_IS</stp>
        <stp>4</stp>
        <stp>300586.SZ</stp>
        <stp>9</stp>
        <stp>12/31/2013</stp>
        <stp>1</stp>
        <tr r="I1871" s="2"/>
      </tp>
      <tp>
        <v>208787234.33000001</v>
        <stp/>
        <stp>EM_S_STM07_IS</stp>
        <stp>4</stp>
        <stp>300587.SZ</stp>
        <stp>9</stp>
        <stp>12/31/2012</stp>
        <stp>1</stp>
        <tr r="G1872" s="2"/>
      </tp>
      <tp>
        <v>291448900</v>
        <stp/>
        <stp>EM_S_STM07_IS</stp>
        <stp>4</stp>
        <stp>300590.SZ</stp>
        <stp>9</stp>
        <stp>12/31/2015</stp>
        <stp>1</stp>
        <tr r="M1875" s="2"/>
      </tp>
      <tp>
        <v>468520706.95999998</v>
        <stp/>
        <stp>EM_S_STM07_IS</stp>
        <stp>4</stp>
        <stp>300591.SZ</stp>
        <stp>9</stp>
        <stp>12/31/2014</stp>
        <stp>1</stp>
        <tr r="K1876" s="2"/>
      </tp>
      <tp>
        <v>294719555.10000002</v>
        <stp/>
        <stp>EM_S_STM07_IS</stp>
        <stp>4</stp>
        <stp>000590.SZ</stp>
        <stp>9</stp>
        <stp>12/31/2015</stp>
        <stp>1</stp>
        <tr r="M178" s="2"/>
      </tp>
      <tp>
        <v>4748778300.5200005</v>
        <stp/>
        <stp>EM_S_STM07_IS</stp>
        <stp>4</stp>
        <stp>000591.SZ</stp>
        <stp>9</stp>
        <stp>12/31/2014</stp>
        <stp>1</stp>
        <tr r="K179" s="2"/>
      </tp>
      <tp>
        <v>381605989.13</v>
        <stp/>
        <stp>EM_S_STM07_IS</stp>
        <stp>4</stp>
        <stp>000595.SZ</stp>
        <stp>9</stp>
        <stp>12/31/2010</stp>
        <stp>1</stp>
        <tr r="C182" s="2"/>
      </tp>
      <tp>
        <v>4580575654.71</v>
        <stp/>
        <stp>EM_S_STM07_IS</stp>
        <stp>4</stp>
        <stp>000596.SZ</stp>
        <stp>9</stp>
        <stp>12/31/2013</stp>
        <stp>1</stp>
        <tr r="I183" s="2"/>
      </tp>
      <tp>
        <v>3864913099.6599998</v>
        <stp/>
        <stp>EM_S_STM07_IS</stp>
        <stp>4</stp>
        <stp>000597.SZ</stp>
        <stp>9</stp>
        <stp>12/31/2012</stp>
        <stp>1</stp>
        <tr r="G184" s="2"/>
      </tp>
      <tp>
        <v>6354480020.3800001</v>
        <stp/>
        <stp>EM_S_STM07_IS</stp>
        <stp>4</stp>
        <stp>000581.SZ</stp>
        <stp>9</stp>
        <stp>12/31/2014</stp>
        <stp>1</stp>
        <tr r="K171" s="2"/>
      </tp>
      <tp>
        <v>1153094398.3499999</v>
        <stp/>
        <stp>EM_S_STM07_IS</stp>
        <stp>4</stp>
        <stp>000584.SZ</stp>
        <stp>9</stp>
        <stp>12/31/2011</stp>
        <stp>1</stp>
        <tr r="E173" s="2"/>
      </tp>
      <tp>
        <v>348449492.27999997</v>
        <stp/>
        <stp>EM_S_STM07_IS</stp>
        <stp>4</stp>
        <stp>000585.SZ</stp>
        <stp>9</stp>
        <stp>12/31/2010</stp>
        <stp>1</stp>
        <tr r="C174" s="2"/>
      </tp>
      <tp>
        <v>412424032.29000002</v>
        <stp/>
        <stp>EM_S_STM07_IS</stp>
        <stp>4</stp>
        <stp>000586.SZ</stp>
        <stp>9</stp>
        <stp>12/31/2013</stp>
        <stp>1</stp>
        <tr r="I175" s="2"/>
      </tp>
      <tp>
        <v>6426822247.46</v>
        <stp/>
        <stp>EM_S_STM07_IS</stp>
        <stp>4</stp>
        <stp>000587.SZ</stp>
        <stp>9</stp>
        <stp>12/31/2012</stp>
        <stp>1</stp>
        <tr r="G176" s="2"/>
      </tp>
      <tp>
        <v>2225532407.4699998</v>
        <stp/>
        <stp>EM_S_STM07_IS</stp>
        <stp>4</stp>
        <stp>600570.SH</stp>
        <stp>9</stp>
        <stp>12/31/2015</stp>
        <stp>1</stp>
        <tr r="M2343" s="2"/>
      </tp>
      <tp>
        <v>1100834593.53</v>
        <stp/>
        <stp>EM_S_STM07_IS</stp>
        <stp>4</stp>
        <stp>600571.SH</stp>
        <stp>9</stp>
        <stp>12/31/2014</stp>
        <stp>1</stp>
        <tr r="K2344" s="2"/>
      </tp>
      <tp>
        <v>4049558504.73</v>
        <stp/>
        <stp>EM_S_STM07_IS</stp>
        <stp>4</stp>
        <stp>600575.SH</stp>
        <stp>9</stp>
        <stp>12/31/2010</stp>
        <stp>1</stp>
        <tr r="C2347" s="2"/>
      </tp>
      <tp>
        <v>80037573.120000005</v>
        <stp/>
        <stp>EM_S_STM07_IS</stp>
        <stp>4</stp>
        <stp>600576.SH</stp>
        <stp>9</stp>
        <stp>12/31/2013</stp>
        <stp>1</stp>
        <tr r="I2348" s="2"/>
      </tp>
      <tp>
        <v>8248435693.0600004</v>
        <stp/>
        <stp>EM_S_STM07_IS</stp>
        <stp>4</stp>
        <stp>600577.SH</stp>
        <stp>9</stp>
        <stp>12/31/2012</stp>
        <stp>1</stp>
        <tr r="G2349" s="2"/>
      </tp>
      <tp>
        <v>536232251.13999999</v>
        <stp/>
        <stp>EM_S_STM07_IS</stp>
        <stp>4</stp>
        <stp>600560.SH</stp>
        <stp>9</stp>
        <stp>12/31/2015</stp>
        <stp>1</stp>
        <tr r="M2334" s="2"/>
      </tp>
      <tp>
        <v>2568498297.4299998</v>
        <stp/>
        <stp>EM_S_STM07_IS</stp>
        <stp>4</stp>
        <stp>600561.SH</stp>
        <stp>9</stp>
        <stp>12/31/2014</stp>
        <stp>1</stp>
        <tr r="K2335" s="2"/>
      </tp>
      <tp>
        <v>1819839083.4100001</v>
        <stp/>
        <stp>EM_S_STM07_IS</stp>
        <stp>4</stp>
        <stp>600565.SH</stp>
        <stp>9</stp>
        <stp>12/31/2010</stp>
        <stp>1</stp>
        <tr r="C2338" s="2"/>
      </tp>
      <tp>
        <v>2447577611.79</v>
        <stp/>
        <stp>EM_S_STM07_IS</stp>
        <stp>4</stp>
        <stp>600566.SH</stp>
        <stp>9</stp>
        <stp>12/31/2013</stp>
        <stp>1</stp>
        <tr r="I2339" s="2"/>
      </tp>
      <tp>
        <v>4143447022.0500002</v>
        <stp/>
        <stp>EM_S_STM07_IS</stp>
        <stp>4</stp>
        <stp>600567.SH</stp>
        <stp>9</stp>
        <stp>12/31/2012</stp>
        <stp>1</stp>
        <tr r="G2340" s="2"/>
      </tp>
      <tp>
        <v>4027432992.73</v>
        <stp/>
        <stp>EM_S_STM07_IS</stp>
        <stp>4</stp>
        <stp>600550.SH</stp>
        <stp>9</stp>
        <stp>12/31/2015</stp>
        <stp>1</stp>
        <tr r="M2326" s="2"/>
      </tp>
      <tp>
        <v>5363738784.1099997</v>
        <stp/>
        <stp>EM_S_STM07_IS</stp>
        <stp>4</stp>
        <stp>600551.SH</stp>
        <stp>9</stp>
        <stp>12/31/2014</stp>
        <stp>1</stp>
        <tr r="K2327" s="2"/>
      </tp>
      <tp>
        <v>9295567.1500000004</v>
        <stp/>
        <stp>EM_S_STM07_IS</stp>
        <stp>4</stp>
        <stp>600555.SH</stp>
        <stp>9</stp>
        <stp>12/31/2010</stp>
        <stp>1</stp>
        <tr r="C2329" s="2"/>
      </tp>
      <tp>
        <v>42540125.619999997</v>
        <stp/>
        <stp>EM_S_STM07_IS</stp>
        <stp>4</stp>
        <stp>600556.SH</stp>
        <stp>9</stp>
        <stp>12/31/2013</stp>
        <stp>1</stp>
        <tr r="I2330" s="2"/>
      </tp>
      <tp>
        <v>1903373702.3599999</v>
        <stp/>
        <stp>EM_S_STM07_IS</stp>
        <stp>4</stp>
        <stp>600557.SH</stp>
        <stp>9</stp>
        <stp>12/31/2012</stp>
        <stp>1</stp>
        <tr r="G2331" s="2"/>
      </tp>
      <tp>
        <v>1192420710.73</v>
        <stp/>
        <stp>EM_S_STM07_IS</stp>
        <stp>4</stp>
        <stp>600540.SH</stp>
        <stp>9</stp>
        <stp>12/31/2015</stp>
        <stp>1</stp>
        <tr r="M2319" s="2"/>
      </tp>
      <tp>
        <v>2018072592.3499999</v>
        <stp/>
        <stp>EM_S_STM07_IS</stp>
        <stp>4</stp>
        <stp>600545.SH</stp>
        <stp>9</stp>
        <stp>12/31/2010</stp>
        <stp>1</stp>
        <tr r="C2321" s="2"/>
      </tp>
      <tp>
        <v>81328562626.029999</v>
        <stp/>
        <stp>EM_S_STM07_IS</stp>
        <stp>4</stp>
        <stp>600546.SH</stp>
        <stp>9</stp>
        <stp>12/31/2013</stp>
        <stp>1</stp>
        <tr r="I2322" s="2"/>
      </tp>
      <tp>
        <v>50228443182.059998</v>
        <stp/>
        <stp>EM_S_STM07_IS</stp>
        <stp>4</stp>
        <stp>600547.SH</stp>
        <stp>9</stp>
        <stp>12/31/2012</stp>
        <stp>1</stp>
        <tr r="G2323" s="2"/>
      </tp>
      <tp>
        <v>251746181.41999999</v>
        <stp/>
        <stp>EM_S_STM07_IS</stp>
        <stp>4</stp>
        <stp>600530.SH</stp>
        <stp>9</stp>
        <stp>12/31/2015</stp>
        <stp>1</stp>
        <tr r="M2310" s="2"/>
      </tp>
      <tp>
        <v>8879174823.6100006</v>
        <stp/>
        <stp>EM_S_STM07_IS</stp>
        <stp>4</stp>
        <stp>600531.SH</stp>
        <stp>9</stp>
        <stp>12/31/2014</stp>
        <stp>1</stp>
        <tr r="K2311" s="2"/>
      </tp>
      <tp>
        <v>4651591064.1800003</v>
        <stp/>
        <stp>EM_S_STM07_IS</stp>
        <stp>4</stp>
        <stp>600535.SH</stp>
        <stp>9</stp>
        <stp>12/31/2010</stp>
        <stp>1</stp>
        <tr r="C2314" s="2"/>
      </tp>
      <tp>
        <v>2980642865.5500002</v>
        <stp/>
        <stp>EM_S_STM07_IS</stp>
        <stp>4</stp>
        <stp>600536.SH</stp>
        <stp>9</stp>
        <stp>12/31/2013</stp>
        <stp>1</stp>
        <tr r="I2315" s="2"/>
      </tp>
      <tp>
        <v>1963495953.48</v>
        <stp/>
        <stp>EM_S_STM07_IS</stp>
        <stp>4</stp>
        <stp>600537.SH</stp>
        <stp>9</stp>
        <stp>12/31/2012</stp>
        <stp>1</stp>
        <tr r="G2316" s="2"/>
      </tp>
      <tp>
        <v>191636935.40000001</v>
        <stp/>
        <stp>EM_S_STM07_IS</stp>
        <stp>4</stp>
        <stp>600520.SH</stp>
        <stp>9</stp>
        <stp>12/31/2015</stp>
        <stp>1</stp>
        <tr r="M2301" s="2"/>
      </tp>
      <tp>
        <v>2584987566.73</v>
        <stp/>
        <stp>EM_S_STM07_IS</stp>
        <stp>4</stp>
        <stp>600521.SH</stp>
        <stp>9</stp>
        <stp>12/31/2014</stp>
        <stp>1</stp>
        <tr r="K2302" s="2"/>
      </tp>
      <tp>
        <v>1574435852.9400001</v>
        <stp/>
        <stp>EM_S_STM07_IS</stp>
        <stp>4</stp>
        <stp>600525.SH</stp>
        <stp>9</stp>
        <stp>12/31/2010</stp>
        <stp>1</stp>
        <tr r="C2305" s="2"/>
      </tp>
      <tp>
        <v>1960017527.8800001</v>
        <stp/>
        <stp>EM_S_STM07_IS</stp>
        <stp>4</stp>
        <stp>600526.SH</stp>
        <stp>9</stp>
        <stp>12/31/2013</stp>
        <stp>1</stp>
        <tr r="I2306" s="2"/>
      </tp>
      <tp>
        <v>1522478832.3</v>
        <stp/>
        <stp>EM_S_STM07_IS</stp>
        <stp>4</stp>
        <stp>600527.SH</stp>
        <stp>9</stp>
        <stp>12/31/2012</stp>
        <stp>1</stp>
        <tr r="G2307" s="2"/>
      </tp>
      <tp>
        <v>4323477655.8800001</v>
        <stp/>
        <stp>EM_S_STM07_IS</stp>
        <stp>4</stp>
        <stp>600510.SH</stp>
        <stp>9</stp>
        <stp>12/31/2015</stp>
        <stp>1</stp>
        <tr r="M2292" s="2"/>
      </tp>
      <tp>
        <v>11538342521.98</v>
        <stp/>
        <stp>EM_S_STM07_IS</stp>
        <stp>4</stp>
        <stp>600511.SH</stp>
        <stp>9</stp>
        <stp>12/31/2014</stp>
        <stp>1</stp>
        <tr r="K2293" s="2"/>
      </tp>
      <tp>
        <v>469899795.74000001</v>
        <stp/>
        <stp>EM_S_STM07_IS</stp>
        <stp>4</stp>
        <stp>600515.SH</stp>
        <stp>9</stp>
        <stp>12/31/2010</stp>
        <stp>1</stp>
        <tr r="C2296" s="2"/>
      </tp>
      <tp>
        <v>3373449201.9200001</v>
        <stp/>
        <stp>EM_S_STM07_IS</stp>
        <stp>4</stp>
        <stp>600516.SH</stp>
        <stp>9</stp>
        <stp>12/31/2013</stp>
        <stp>1</stp>
        <tr r="I2297" s="2"/>
      </tp>
      <tp>
        <v>1545921128.3199999</v>
        <stp/>
        <stp>EM_S_STM07_IS</stp>
        <stp>4</stp>
        <stp>600517.SH</stp>
        <stp>9</stp>
        <stp>12/31/2012</stp>
        <stp>1</stp>
        <tr r="G2298" s="2"/>
      </tp>
      <tp>
        <v>43745691903.139999</v>
        <stp/>
        <stp>EM_S_STM07_IS</stp>
        <stp>4</stp>
        <stp>600500.SH</stp>
        <stp>9</stp>
        <stp>12/31/2015</stp>
        <stp>1</stp>
        <tr r="M2283" s="2"/>
      </tp>
      <tp>
        <v>3625271040.3600001</v>
        <stp/>
        <stp>EM_S_STM07_IS</stp>
        <stp>4</stp>
        <stp>600501.SH</stp>
        <stp>9</stp>
        <stp>12/31/2014</stp>
        <stp>1</stp>
        <tr r="K2284" s="2"/>
      </tp>
      <tp>
        <v>510749197.26999998</v>
        <stp/>
        <stp>EM_S_STM07_IS</stp>
        <stp>4</stp>
        <stp>600505.SH</stp>
        <stp>9</stp>
        <stp>12/31/2010</stp>
        <stp>1</stp>
        <tr r="C2287" s="2"/>
      </tp>
      <tp>
        <v>115107898.19</v>
        <stp/>
        <stp>EM_S_STM07_IS</stp>
        <stp>4</stp>
        <stp>600506.SH</stp>
        <stp>9</stp>
        <stp>12/31/2013</stp>
        <stp>1</stp>
        <tr r="I2288" s="2"/>
      </tp>
      <tp>
        <v>13355101590.82</v>
        <stp/>
        <stp>EM_S_STM07_IS</stp>
        <stp>4</stp>
        <stp>600507.SH</stp>
        <stp>9</stp>
        <stp>12/31/2012</stp>
        <stp>1</stp>
        <tr r="G2289" s="2"/>
      </tp>
      <tp>
        <v>3488096410.8099999</v>
        <stp/>
        <stp>EM_S_STM07_IS</stp>
        <stp>4</stp>
        <stp>600590.SH</stp>
        <stp>9</stp>
        <stp>12/31/2015</stp>
        <stp>1</stp>
        <tr r="M2362" s="2"/>
      </tp>
      <tp>
        <v>1903335252.0699999</v>
        <stp/>
        <stp>EM_S_STM07_IS</stp>
        <stp>4</stp>
        <stp>600594.SH</stp>
        <stp>9</stp>
        <stp>12/31/2011</stp>
        <stp>1</stp>
        <tr r="E2365" s="2"/>
      </tp>
      <tp>
        <v>10826248844.700001</v>
        <stp/>
        <stp>EM_S_STM07_IS</stp>
        <stp>4</stp>
        <stp>600595.SH</stp>
        <stp>9</stp>
        <stp>12/31/2010</stp>
        <stp>1</stp>
        <tr r="C2366" s="2"/>
      </tp>
      <tp>
        <v>6765325335.79</v>
        <stp/>
        <stp>EM_S_STM07_IS</stp>
        <stp>4</stp>
        <stp>600596.SH</stp>
        <stp>9</stp>
        <stp>12/31/2013</stp>
        <stp>1</stp>
        <tr r="I2367" s="2"/>
      </tp>
      <tp>
        <v>13775072506</v>
        <stp/>
        <stp>EM_S_STM07_IS</stp>
        <stp>4</stp>
        <stp>600597.SH</stp>
        <stp>9</stp>
        <stp>12/31/2012</stp>
        <stp>1</stp>
        <tr r="G2368" s="2"/>
      </tp>
      <tp>
        <v>9473632174.3999996</v>
        <stp/>
        <stp>EM_S_STM07_IS</stp>
        <stp>4</stp>
        <stp>600580.SH</stp>
        <stp>9</stp>
        <stp>12/31/2015</stp>
        <stp>1</stp>
        <tr r="M2352" s="2"/>
      </tp>
      <tp>
        <v>20636340515.290001</v>
        <stp/>
        <stp>EM_S_STM07_IS</stp>
        <stp>4</stp>
        <stp>600581.SH</stp>
        <stp>9</stp>
        <stp>12/31/2014</stp>
        <stp>1</stp>
        <tr r="K2353" s="2"/>
      </tp>
      <tp>
        <v>3762432529.9000001</v>
        <stp/>
        <stp>EM_S_STM07_IS</stp>
        <stp>4</stp>
        <stp>600584.SH</stp>
        <stp>9</stp>
        <stp>12/31/2011</stp>
        <stp>1</stp>
        <tr r="E2356" s="2"/>
      </tp>
      <tp>
        <v>34508281745</v>
        <stp/>
        <stp>EM_S_STM07_IS</stp>
        <stp>4</stp>
        <stp>600585.SH</stp>
        <stp>9</stp>
        <stp>12/31/2010</stp>
        <stp>1</stp>
        <tr r="C2357" s="2"/>
      </tp>
      <tp>
        <v>3464443382.4499998</v>
        <stp/>
        <stp>EM_S_STM07_IS</stp>
        <stp>4</stp>
        <stp>600586.SH</stp>
        <stp>9</stp>
        <stp>12/31/2013</stp>
        <stp>1</stp>
        <tr r="I2358" s="2"/>
      </tp>
      <tp>
        <v>3035561225.52</v>
        <stp/>
        <stp>EM_S_STM07_IS</stp>
        <stp>4</stp>
        <stp>600587.SH</stp>
        <stp>9</stp>
        <stp>12/31/2012</stp>
        <stp>1</stp>
        <tr r="G2359" s="2"/>
      </tp>
      <tp>
        <v>86896604108.220001</v>
        <stp/>
        <stp>EM_S_STM07_IS</stp>
        <stp>4</stp>
        <stp>000630.SZ</stp>
        <stp>9</stp>
        <stp>12/31/2015</stp>
        <stp>1</stp>
        <tr r="M211" s="2"/>
      </tp>
      <tp>
        <v>4906872837.29</v>
        <stp/>
        <stp>EM_S_STM07_IS</stp>
        <stp>4</stp>
        <stp>000631.SZ</stp>
        <stp>9</stp>
        <stp>12/31/2014</stp>
        <stp>1</stp>
        <tr r="K212" s="2"/>
      </tp>
      <tp>
        <v>2467625493.8699999</v>
        <stp/>
        <stp>EM_S_STM07_IS</stp>
        <stp>4</stp>
        <stp>000635.SZ</stp>
        <stp>9</stp>
        <stp>12/31/2010</stp>
        <stp>1</stp>
        <tr r="C215" s="2"/>
      </tp>
      <tp>
        <v>2230701463.9000001</v>
        <stp/>
        <stp>EM_S_STM07_IS</stp>
        <stp>4</stp>
        <stp>000636.SZ</stp>
        <stp>9</stp>
        <stp>12/31/2013</stp>
        <stp>1</stp>
        <tr r="I216" s="2"/>
      </tp>
      <tp>
        <v>3538162413.4400001</v>
        <stp/>
        <stp>EM_S_STM07_IS</stp>
        <stp>4</stp>
        <stp>000637.SZ</stp>
        <stp>9</stp>
        <stp>12/31/2012</stp>
        <stp>1</stp>
        <tr r="G217" s="2"/>
      </tp>
      <tp>
        <v>4646683451.6499996</v>
        <stp/>
        <stp>EM_S_STM07_IS</stp>
        <stp>4</stp>
        <stp>000620.SZ</stp>
        <stp>9</stp>
        <stp>12/31/2015</stp>
        <stp>1</stp>
        <tr r="M203" s="2"/>
      </tp>
      <tp>
        <v>33072124211.290001</v>
        <stp/>
        <stp>EM_S_STM07_IS</stp>
        <stp>4</stp>
        <stp>000625.SZ</stp>
        <stp>9</stp>
        <stp>12/31/2010</stp>
        <stp>1</stp>
        <tr r="C206" s="2"/>
      </tp>
      <tp>
        <v>45194824224.160004</v>
        <stp/>
        <stp>EM_S_STM07_IS</stp>
        <stp>4</stp>
        <stp>000626.SZ</stp>
        <stp>9</stp>
        <stp>12/31/2013</stp>
        <stp>1</stp>
        <tr r="I207" s="2"/>
      </tp>
      <tp>
        <v>779736170.25999999</v>
        <stp/>
        <stp>EM_S_STM07_IS</stp>
        <stp>4</stp>
        <stp>000627.SZ</stp>
        <stp>9</stp>
        <stp>12/31/2012</stp>
        <stp>1</stp>
        <tr r="G208" s="2"/>
      </tp>
      <tp>
        <v>760402742.38999999</v>
        <stp/>
        <stp>EM_S_STM07_IS</stp>
        <stp>4</stp>
        <stp>000610.SZ</stp>
        <stp>9</stp>
        <stp>12/31/2015</stp>
        <stp>1</stp>
        <tr r="M195" s="2"/>
      </tp>
      <tp>
        <v>67177064.549999997</v>
        <stp/>
        <stp>EM_S_STM07_IS</stp>
        <stp>4</stp>
        <stp>000611.SZ</stp>
        <stp>9</stp>
        <stp>12/31/2014</stp>
        <stp>1</stp>
        <tr r="K196" s="2"/>
      </tp>
      <tp>
        <v>686409232.32000005</v>
        <stp/>
        <stp>EM_S_STM07_IS</stp>
        <stp>4</stp>
        <stp>000615.SZ</stp>
        <stp>9</stp>
        <stp>12/31/2010</stp>
        <stp>1</stp>
        <tr r="C199" s="2"/>
      </tp>
      <tp>
        <v>2591951176.0100002</v>
        <stp/>
        <stp>EM_S_STM07_IS</stp>
        <stp>4</stp>
        <stp>000616.SZ</stp>
        <stp>9</stp>
        <stp>12/31/2013</stp>
        <stp>1</stp>
        <tr r="I200" s="2"/>
      </tp>
      <tp>
        <v>1550635405.8800001</v>
        <stp/>
        <stp>EM_S_STM07_IS</stp>
        <stp>4</stp>
        <stp>000617.SZ</stp>
        <stp>9</stp>
        <stp>12/31/2012</stp>
        <stp>1</stp>
        <tr r="G201" s="2"/>
      </tp>
      <tp>
        <v>9625906980.4300003</v>
        <stp/>
        <stp>EM_S_STM07_IS</stp>
        <stp>4</stp>
        <stp>000600.SZ</stp>
        <stp>9</stp>
        <stp>12/31/2015</stp>
        <stp>1</stp>
        <tr r="M187" s="2"/>
      </tp>
      <tp>
        <v>3009520819.0100002</v>
        <stp/>
        <stp>EM_S_STM07_IS</stp>
        <stp>4</stp>
        <stp>000601.SZ</stp>
        <stp>9</stp>
        <stp>12/31/2014</stp>
        <stp>1</stp>
        <tr r="K188" s="2"/>
      </tp>
      <tp>
        <v>33745757.119999997</v>
        <stp/>
        <stp>EM_S_STM07_IS</stp>
        <stp>4</stp>
        <stp>000605.SZ</stp>
        <stp>9</stp>
        <stp>12/31/2010</stp>
        <stp>1</stp>
        <tr r="C190" s="2"/>
      </tp>
      <tp>
        <v>376400028.33999997</v>
        <stp/>
        <stp>EM_S_STM07_IS</stp>
        <stp>4</stp>
        <stp>000606.SZ</stp>
        <stp>9</stp>
        <stp>12/31/2013</stp>
        <stp>1</stp>
        <tr r="I191" s="2"/>
      </tp>
      <tp>
        <v>1767888581.05</v>
        <stp/>
        <stp>EM_S_STM07_IS</stp>
        <stp>4</stp>
        <stp>000607.SZ</stp>
        <stp>9</stp>
        <stp>12/31/2012</stp>
        <stp>1</stp>
        <tr r="G192" s="2"/>
      </tp>
      <tp>
        <v>375720978.75999999</v>
        <stp/>
        <stp>EM_S_STM07_IS</stp>
        <stp>4</stp>
        <stp>000670.SZ</stp>
        <stp>9</stp>
        <stp>12/31/2015</stp>
        <stp>1</stp>
        <tr r="M235" s="2"/>
      </tp>
      <tp>
        <v>13894125701.530001</v>
        <stp/>
        <stp>EM_S_STM07_IS</stp>
        <stp>4</stp>
        <stp>000671.SZ</stp>
        <stp>9</stp>
        <stp>12/31/2014</stp>
        <stp>1</stp>
        <tr r="K236" s="2"/>
      </tp>
      <tp>
        <v>440411341.69999999</v>
        <stp/>
        <stp>EM_S_STM07_IS</stp>
        <stp>4</stp>
        <stp>000676.SZ</stp>
        <stp>9</stp>
        <stp>12/31/2013</stp>
        <stp>1</stp>
        <tr r="I239" s="2"/>
      </tp>
      <tp>
        <v>1060058987.0599999</v>
        <stp/>
        <stp>EM_S_STM07_IS</stp>
        <stp>4</stp>
        <stp>000677.SZ</stp>
        <stp>9</stp>
        <stp>12/31/2012</stp>
        <stp>1</stp>
        <tr r="G240" s="2"/>
      </tp>
      <tp>
        <v>2262304448.98</v>
        <stp/>
        <stp>EM_S_STM07_IS</stp>
        <stp>4</stp>
        <stp>000661.SZ</stp>
        <stp>9</stp>
        <stp>12/31/2014</stp>
        <stp>1</stp>
        <tr r="K227" s="2"/>
      </tp>
      <tp>
        <v>936916460.09000003</v>
        <stp/>
        <stp>EM_S_STM07_IS</stp>
        <stp>4</stp>
        <stp>000665.SZ</stp>
        <stp>9</stp>
        <stp>12/31/2010</stp>
        <stp>1</stp>
        <tr r="C230" s="2"/>
      </tp>
      <tp>
        <v>5675484043.4799995</v>
        <stp/>
        <stp>EM_S_STM07_IS</stp>
        <stp>4</stp>
        <stp>000666.SZ</stp>
        <stp>9</stp>
        <stp>12/31/2013</stp>
        <stp>1</stp>
        <tr r="I231" s="2"/>
      </tp>
      <tp>
        <v>1772371705.46</v>
        <stp/>
        <stp>EM_S_STM07_IS</stp>
        <stp>4</stp>
        <stp>000667.SZ</stp>
        <stp>9</stp>
        <stp>12/31/2012</stp>
        <stp>1</stp>
        <tr r="G232" s="2"/>
      </tp>
      <tp>
        <v>2523842663.8200002</v>
        <stp/>
        <stp>EM_S_STM07_IS</stp>
        <stp>4</stp>
        <stp>000650.SZ</stp>
        <stp>9</stp>
        <stp>12/31/2015</stp>
        <stp>1</stp>
        <tr r="M220" s="2"/>
      </tp>
      <tp>
        <v>137750358395.70001</v>
        <stp/>
        <stp>EM_S_STM07_IS</stp>
        <stp>4</stp>
        <stp>000651.SZ</stp>
        <stp>9</stp>
        <stp>12/31/2014</stp>
        <stp>1</stp>
        <tr r="K221" s="2"/>
      </tp>
      <tp>
        <v>1540402459.1600001</v>
        <stp/>
        <stp>EM_S_STM07_IS</stp>
        <stp>4</stp>
        <stp>000655.SZ</stp>
        <stp>9</stp>
        <stp>12/31/2010</stp>
        <stp>1</stp>
        <tr r="C223" s="2"/>
      </tp>
      <tp>
        <v>16069615178.82</v>
        <stp/>
        <stp>EM_S_STM07_IS</stp>
        <stp>4</stp>
        <stp>000656.SZ</stp>
        <stp>9</stp>
        <stp>12/31/2013</stp>
        <stp>1</stp>
        <tr r="I224" s="2"/>
      </tp>
      <tp>
        <v>1595630281.54</v>
        <stp/>
        <stp>EM_S_STM07_IS</stp>
        <stp>4</stp>
        <stp>000657.SZ</stp>
        <stp>9</stp>
        <stp>12/31/2012</stp>
        <stp>1</stp>
        <tr r="G225" s="2"/>
      </tp>
      <tp>
        <v>3574114397.3499999</v>
        <stp/>
        <stp>EM_S_STM07_IS</stp>
        <stp>4</stp>
        <stp>000690.SZ</stp>
        <stp>9</stp>
        <stp>12/31/2015</stp>
        <stp>1</stp>
        <tr r="M251" s="2"/>
      </tp>
      <tp>
        <v>34325016.299999997</v>
        <stp/>
        <stp>EM_S_STM07_IS</stp>
        <stp>4</stp>
        <stp>000691.SZ</stp>
        <stp>9</stp>
        <stp>12/31/2014</stp>
        <stp>1</stp>
        <tr r="K252" s="2"/>
      </tp>
      <tp>
        <v>673443805.05999994</v>
        <stp/>
        <stp>EM_S_STM07_IS</stp>
        <stp>4</stp>
        <stp>000695.SZ</stp>
        <stp>9</stp>
        <stp>12/31/2010</stp>
        <stp>1</stp>
        <tr r="C255" s="2"/>
      </tp>
      <tp>
        <v>212032406.56</v>
        <stp/>
        <stp>EM_S_STM07_IS</stp>
        <stp>4</stp>
        <stp>000697.SZ</stp>
        <stp>9</stp>
        <stp>12/31/2012</stp>
        <stp>1</stp>
        <tr r="G256" s="2"/>
      </tp>
      <tp>
        <v>3770740548.52</v>
        <stp/>
        <stp>EM_S_STM07_IS</stp>
        <stp>4</stp>
        <stp>000680.SZ</stp>
        <stp>9</stp>
        <stp>12/31/2015</stp>
        <stp>1</stp>
        <tr r="M243" s="2"/>
      </tp>
      <tp>
        <v>391092045.23000002</v>
        <stp/>
        <stp>EM_S_STM07_IS</stp>
        <stp>4</stp>
        <stp>000681.SZ</stp>
        <stp>9</stp>
        <stp>12/31/2014</stp>
        <stp>1</stp>
        <tr r="K244" s="2"/>
      </tp>
      <tp>
        <v>853936935.69000006</v>
        <stp/>
        <stp>EM_S_STM07_IS</stp>
        <stp>4</stp>
        <stp>000685.SZ</stp>
        <stp>9</stp>
        <stp>12/31/2010</stp>
        <stp>1</stp>
        <tr r="C247" s="2"/>
      </tp>
      <tp>
        <v>1767040160.7</v>
        <stp/>
        <stp>EM_S_STM07_IS</stp>
        <stp>4</stp>
        <stp>000686.SZ</stp>
        <stp>9</stp>
        <stp>12/31/2013</stp>
        <stp>1</stp>
        <tr r="I248" s="2"/>
      </tp>
      <tp>
        <v>866589028.26999998</v>
        <stp/>
        <stp>EM_S_STM07_IS</stp>
        <stp>4</stp>
        <stp>000687.SZ</stp>
        <stp>9</stp>
        <stp>12/31/2012</stp>
        <stp>1</stp>
        <tr r="G249" s="2"/>
      </tp>
      <tp>
        <v>148727338.78</v>
        <stp/>
        <stp>EM_S_STM07_IS</stp>
        <stp>4</stp>
        <stp>600671.SH</stp>
        <stp>9</stp>
        <stp>12/31/2014</stp>
        <stp>1</stp>
        <tr r="K2432" s="2"/>
      </tp>
      <tp>
        <v>1151031561.1700001</v>
        <stp/>
        <stp>EM_S_STM07_IS</stp>
        <stp>4</stp>
        <stp>600674.SH</stp>
        <stp>9</stp>
        <stp>12/31/2011</stp>
        <stp>1</stp>
        <tr r="E2434" s="2"/>
      </tp>
      <tp>
        <v>3030268837.96</v>
        <stp/>
        <stp>EM_S_STM07_IS</stp>
        <stp>4</stp>
        <stp>600675.SH</stp>
        <stp>9</stp>
        <stp>12/31/2010</stp>
        <stp>1</stp>
        <tr r="C2435" s="2"/>
      </tp>
      <tp>
        <v>8381284625.9399996</v>
        <stp/>
        <stp>EM_S_STM07_IS</stp>
        <stp>4</stp>
        <stp>600676.SH</stp>
        <stp>9</stp>
        <stp>12/31/2013</stp>
        <stp>1</stp>
        <tr r="I2436" s="2"/>
      </tp>
      <tp>
        <v>9170465908.7099991</v>
        <stp/>
        <stp>EM_S_STM07_IS</stp>
        <stp>4</stp>
        <stp>600677.SH</stp>
        <stp>9</stp>
        <stp>12/31/2012</stp>
        <stp>1</stp>
        <tr r="G2437" s="2"/>
      </tp>
      <tp>
        <v>13573495055</v>
        <stp/>
        <stp>EM_S_STM07_IS</stp>
        <stp>4</stp>
        <stp>600660.SH</stp>
        <stp>9</stp>
        <stp>12/31/2015</stp>
        <stp>1</stp>
        <tr r="M2423" s="2"/>
      </tp>
      <tp>
        <v>1165602169.47</v>
        <stp/>
        <stp>EM_S_STM07_IS</stp>
        <stp>4</stp>
        <stp>600661.SH</stp>
        <stp>9</stp>
        <stp>12/31/2014</stp>
        <stp>1</stp>
        <tr r="K2424" s="2"/>
      </tp>
      <tp>
        <v>13486960374.65</v>
        <stp/>
        <stp>EM_S_STM07_IS</stp>
        <stp>4</stp>
        <stp>600664.SH</stp>
        <stp>9</stp>
        <stp>12/31/2011</stp>
        <stp>1</stp>
        <tr r="E2427" s="2"/>
      </tp>
      <tp>
        <v>2049932656.6199999</v>
        <stp/>
        <stp>EM_S_STM07_IS</stp>
        <stp>4</stp>
        <stp>600665.SH</stp>
        <stp>9</stp>
        <stp>12/31/2010</stp>
        <stp>1</stp>
        <tr r="C2428" s="2"/>
      </tp>
      <tp>
        <v>1326950812.7</v>
        <stp/>
        <stp>EM_S_STM07_IS</stp>
        <stp>4</stp>
        <stp>600666.SH</stp>
        <stp>9</stp>
        <stp>12/31/2013</stp>
        <stp>1</stp>
        <tr r="I2429" s="2"/>
      </tp>
      <tp>
        <v>4156965997.7800002</v>
        <stp/>
        <stp>EM_S_STM07_IS</stp>
        <stp>4</stp>
        <stp>600667.SH</stp>
        <stp>9</stp>
        <stp>12/31/2012</stp>
        <stp>1</stp>
        <tr r="G2430" s="2"/>
      </tp>
      <tp>
        <v>2192111458.04</v>
        <stp/>
        <stp>EM_S_STM07_IS</stp>
        <stp>4</stp>
        <stp>600650.SH</stp>
        <stp>9</stp>
        <stp>12/31/2015</stp>
        <stp>1</stp>
        <tr r="M2415" s="2"/>
      </tp>
      <tp>
        <v>2134146877.28</v>
        <stp/>
        <stp>EM_S_STM07_IS</stp>
        <stp>4</stp>
        <stp>600651.SH</stp>
        <stp>9</stp>
        <stp>12/31/2014</stp>
        <stp>1</stp>
        <tr r="K2416" s="2"/>
      </tp>
      <tp>
        <v>1321538600.3699999</v>
        <stp/>
        <stp>EM_S_STM07_IS</stp>
        <stp>4</stp>
        <stp>600654.SH</stp>
        <stp>9</stp>
        <stp>12/31/2011</stp>
        <stp>1</stp>
        <tr r="E2419" s="2"/>
      </tp>
      <tp>
        <v>12070233754.120001</v>
        <stp/>
        <stp>EM_S_STM07_IS</stp>
        <stp>4</stp>
        <stp>600655.SH</stp>
        <stp>9</stp>
        <stp>12/31/2010</stp>
        <stp>1</stp>
        <tr r="C2420" s="2"/>
      </tp>
      <tp>
        <v>4007250368.8699999</v>
        <stp/>
        <stp>EM_S_STM07_IS</stp>
        <stp>4</stp>
        <stp>600657.SH</stp>
        <stp>9</stp>
        <stp>12/31/2012</stp>
        <stp>1</stp>
        <tr r="G2421" s="2"/>
      </tp>
      <tp>
        <v>3380989055.9400001</v>
        <stp/>
        <stp>EM_S_STM07_IS</stp>
        <stp>4</stp>
        <stp>600640.SH</stp>
        <stp>9</stp>
        <stp>12/31/2015</stp>
        <stp>1</stp>
        <tr r="M2406" s="2"/>
      </tp>
      <tp>
        <v>1825900473.23</v>
        <stp/>
        <stp>EM_S_STM07_IS</stp>
        <stp>4</stp>
        <stp>600641.SH</stp>
        <stp>9</stp>
        <stp>12/31/2014</stp>
        <stp>1</stp>
        <tr r="K2407" s="2"/>
      </tp>
      <tp>
        <v>2095023281.73</v>
        <stp/>
        <stp>EM_S_STM07_IS</stp>
        <stp>4</stp>
        <stp>600644.SH</stp>
        <stp>9</stp>
        <stp>12/31/2011</stp>
        <stp>1</stp>
        <tr r="E2410" s="2"/>
      </tp>
      <tp>
        <v>268473344.83999997</v>
        <stp/>
        <stp>EM_S_STM07_IS</stp>
        <stp>4</stp>
        <stp>600645.SH</stp>
        <stp>9</stp>
        <stp>12/31/2010</stp>
        <stp>1</stp>
        <tr r="C2411" s="2"/>
      </tp>
      <tp>
        <v>250765717.91</v>
        <stp/>
        <stp>EM_S_STM07_IS</stp>
        <stp>4</stp>
        <stp>600647.SH</stp>
        <stp>9</stp>
        <stp>12/31/2012</stp>
        <stp>1</stp>
        <tr r="G2412" s="2"/>
      </tp>
      <tp>
        <v>4263316382.79</v>
        <stp/>
        <stp>EM_S_STM07_IS</stp>
        <stp>4</stp>
        <stp>600630.SH</stp>
        <stp>9</stp>
        <stp>12/31/2015</stp>
        <stp>1</stp>
        <tr r="M2398" s="2"/>
      </tp>
      <tp>
        <v>50319126.850000001</v>
        <stp/>
        <stp>EM_S_STM07_IS</stp>
        <stp>4</stp>
        <stp>600634.SH</stp>
        <stp>9</stp>
        <stp>12/31/2011</stp>
        <stp>1</stp>
        <tr r="E2400" s="2"/>
      </tp>
      <tp>
        <v>3540081160.9499998</v>
        <stp/>
        <stp>EM_S_STM07_IS</stp>
        <stp>4</stp>
        <stp>600635.SH</stp>
        <stp>9</stp>
        <stp>12/31/2010</stp>
        <stp>1</stp>
        <tr r="C2401" s="2"/>
      </tp>
      <tp>
        <v>3286678584.6300001</v>
        <stp/>
        <stp>EM_S_STM07_IS</stp>
        <stp>4</stp>
        <stp>600636.SH</stp>
        <stp>9</stp>
        <stp>12/31/2013</stp>
        <stp>1</stp>
        <tr r="I2402" s="2"/>
      </tp>
      <tp>
        <v>2027748375.0999999</v>
        <stp/>
        <stp>EM_S_STM07_IS</stp>
        <stp>4</stp>
        <stp>600637.SH</stp>
        <stp>9</stp>
        <stp>12/31/2012</stp>
        <stp>1</stp>
        <tr r="G2403" s="2"/>
      </tp>
      <tp>
        <v>44637286.229999997</v>
        <stp/>
        <stp>EM_S_STM07_IS</stp>
        <stp>4</stp>
        <stp>600620.SH</stp>
        <stp>9</stp>
        <stp>12/31/2015</stp>
        <stp>1</stp>
        <tr r="M2390" s="2"/>
      </tp>
      <tp>
        <v>597387036.46000004</v>
        <stp/>
        <stp>EM_S_STM07_IS</stp>
        <stp>4</stp>
        <stp>600621.SH</stp>
        <stp>9</stp>
        <stp>12/31/2014</stp>
        <stp>1</stp>
        <tr r="K2391" s="2"/>
      </tp>
      <tp>
        <v>731060767.51999998</v>
        <stp/>
        <stp>EM_S_STM07_IS</stp>
        <stp>4</stp>
        <stp>600624.SH</stp>
        <stp>9</stp>
        <stp>12/31/2011</stp>
        <stp>1</stp>
        <tr r="E2394" s="2"/>
      </tp>
      <tp>
        <v>6951127793.46</v>
        <stp/>
        <stp>EM_S_STM07_IS</stp>
        <stp>4</stp>
        <stp>600626.SH</stp>
        <stp>9</stp>
        <stp>12/31/2013</stp>
        <stp>1</stp>
        <tr r="I2395" s="2"/>
      </tp>
      <tp>
        <v>67167387.409999996</v>
        <stp/>
        <stp>EM_S_STM07_IS</stp>
        <stp>4</stp>
        <stp>600610.SH</stp>
        <stp>9</stp>
        <stp>12/31/2015</stp>
        <stp>1</stp>
        <tr r="M2380" s="2"/>
      </tp>
      <tp>
        <v>2719030452.98</v>
        <stp/>
        <stp>EM_S_STM07_IS</stp>
        <stp>4</stp>
        <stp>600611.SH</stp>
        <stp>9</stp>
        <stp>12/31/2014</stp>
        <stp>1</stp>
        <tr r="K2381" s="2"/>
      </tp>
      <tp>
        <v>1118243981.6500001</v>
        <stp/>
        <stp>EM_S_STM07_IS</stp>
        <stp>4</stp>
        <stp>600614.SH</stp>
        <stp>9</stp>
        <stp>12/31/2011</stp>
        <stp>1</stp>
        <tr r="E2384" s="2"/>
      </tp>
      <tp>
        <v>281289144.37</v>
        <stp/>
        <stp>EM_S_STM07_IS</stp>
        <stp>4</stp>
        <stp>600615.SH</stp>
        <stp>9</stp>
        <stp>12/31/2010</stp>
        <stp>1</stp>
        <tr r="C2385" s="2"/>
      </tp>
      <tp>
        <v>1025854990.9299999</v>
        <stp/>
        <stp>EM_S_STM07_IS</stp>
        <stp>4</stp>
        <stp>600616.SH</stp>
        <stp>9</stp>
        <stp>12/31/2013</stp>
        <stp>1</stp>
        <tr r="I2386" s="2"/>
      </tp>
      <tp t="s">
        <v/>
        <stp/>
        <stp>EM_S_STM07_IS</stp>
        <stp>4</stp>
        <stp>600617.SH</stp>
        <stp>9</stp>
        <stp>12/31/2012</stp>
        <stp>1</stp>
        <tr r="G2387" s="2"/>
      </tp>
      <tp>
        <v>27634686040</v>
        <stp/>
        <stp>EM_S_STM07_IS</stp>
        <stp>4</stp>
        <stp>600600.SH</stp>
        <stp>9</stp>
        <stp>12/31/2015</stp>
        <stp>1</stp>
        <tr r="M2371" s="2"/>
      </tp>
      <tp>
        <v>6862486669.3000002</v>
        <stp/>
        <stp>EM_S_STM07_IS</stp>
        <stp>4</stp>
        <stp>600601.SH</stp>
        <stp>9</stp>
        <stp>12/31/2014</stp>
        <stp>1</stp>
        <tr r="K2372" s="2"/>
      </tp>
      <tp>
        <v>710899648.65999997</v>
        <stp/>
        <stp>EM_S_STM07_IS</stp>
        <stp>4</stp>
        <stp>600604.SH</stp>
        <stp>9</stp>
        <stp>12/31/2011</stp>
        <stp>1</stp>
        <tr r="E2375" s="2"/>
      </tp>
      <tp>
        <v>1517262894.47</v>
        <stp/>
        <stp>EM_S_STM07_IS</stp>
        <stp>4</stp>
        <stp>600605.SH</stp>
        <stp>9</stp>
        <stp>12/31/2010</stp>
        <stp>1</stp>
        <tr r="C2376" s="2"/>
      </tp>
      <tp>
        <v>892419247.09000003</v>
        <stp/>
        <stp>EM_S_STM07_IS</stp>
        <stp>4</stp>
        <stp>600606.SH</stp>
        <stp>9</stp>
        <stp>12/31/2013</stp>
        <stp>1</stp>
        <tr r="I2377" s="2"/>
      </tp>
      <tp>
        <v>89748320410.910004</v>
        <stp/>
        <stp>EM_S_STM07_IS</stp>
        <stp>4</stp>
        <stp>600690.SH</stp>
        <stp>9</stp>
        <stp>12/31/2015</stp>
        <stp>1</stp>
        <tr r="M2450" s="2"/>
      </tp>
      <tp>
        <v>19929074869.540001</v>
        <stp/>
        <stp>EM_S_STM07_IS</stp>
        <stp>4</stp>
        <stp>600691.SH</stp>
        <stp>9</stp>
        <stp>12/31/2014</stp>
        <stp>1</stp>
        <tr r="K2451" s="2"/>
      </tp>
      <tp>
        <v>30403787639.09</v>
        <stp/>
        <stp>EM_S_STM07_IS</stp>
        <stp>4</stp>
        <stp>600694.SH</stp>
        <stp>9</stp>
        <stp>12/31/2011</stp>
        <stp>1</stp>
        <tr r="E2454" s="2"/>
      </tp>
      <tp>
        <v>709615211.88999999</v>
        <stp/>
        <stp>EM_S_STM07_IS</stp>
        <stp>4</stp>
        <stp>600695.SH</stp>
        <stp>9</stp>
        <stp>12/31/2010</stp>
        <stp>1</stp>
        <tr r="C2455" s="2"/>
      </tp>
      <tp>
        <v>109844532</v>
        <stp/>
        <stp>EM_S_STM07_IS</stp>
        <stp>4</stp>
        <stp>600696.SH</stp>
        <stp>9</stp>
        <stp>12/31/2013</stp>
        <stp>1</stp>
        <tr r="I2456" s="2"/>
      </tp>
      <tp>
        <v>8590742942.25</v>
        <stp/>
        <stp>EM_S_STM07_IS</stp>
        <stp>4</stp>
        <stp>600697.SH</stp>
        <stp>9</stp>
        <stp>12/31/2012</stp>
        <stp>1</stp>
        <tr r="G2457" s="2"/>
      </tp>
      <tp>
        <v>1255462981.8299999</v>
        <stp/>
        <stp>EM_S_STM07_IS</stp>
        <stp>4</stp>
        <stp>600680.SH</stp>
        <stp>9</stp>
        <stp>12/31/2015</stp>
        <stp>1</stp>
        <tr r="M2440" s="2"/>
      </tp>
      <tp>
        <v>59879190.75</v>
        <stp/>
        <stp>EM_S_STM07_IS</stp>
        <stp>4</stp>
        <stp>600681.SH</stp>
        <stp>9</stp>
        <stp>12/31/2014</stp>
        <stp>1</stp>
        <tr r="K2441" s="2"/>
      </tp>
      <tp>
        <v>1212421627.3599999</v>
        <stp/>
        <stp>EM_S_STM07_IS</stp>
        <stp>4</stp>
        <stp>600684.SH</stp>
        <stp>9</stp>
        <stp>12/31/2011</stp>
        <stp>1</stp>
        <tr r="E2444" s="2"/>
      </tp>
      <tp>
        <v>7014224669.0100002</v>
        <stp/>
        <stp>EM_S_STM07_IS</stp>
        <stp>4</stp>
        <stp>600685.SH</stp>
        <stp>9</stp>
        <stp>12/31/2010</stp>
        <stp>1</stp>
        <tr r="C2445" s="2"/>
      </tp>
      <tp>
        <v>20812306832.720001</v>
        <stp/>
        <stp>EM_S_STM07_IS</stp>
        <stp>4</stp>
        <stp>600686.SH</stp>
        <stp>9</stp>
        <stp>12/31/2013</stp>
        <stp>1</stp>
        <tr r="I2446" s="2"/>
      </tp>
      <tp>
        <v>1473797134.96</v>
        <stp/>
        <stp>EM_S_STM07_IS</stp>
        <stp>4</stp>
        <stp>600687.SH</stp>
        <stp>9</stp>
        <stp>12/31/2012</stp>
        <stp>1</stp>
        <tr r="G2447" s="2"/>
      </tp>
      <tp>
        <v>4769010607.9300003</v>
        <stp/>
        <stp>EM_S_STM07_IS</stp>
        <stp>4</stp>
        <stp>000731.SZ</stp>
        <stp>9</stp>
        <stp>12/31/2014</stp>
        <stp>1</stp>
        <tr r="K284" s="2"/>
      </tp>
      <tp>
        <v>882404764.22000003</v>
        <stp/>
        <stp>EM_S_STM07_IS</stp>
        <stp>4</stp>
        <stp>000735.SZ</stp>
        <stp>9</stp>
        <stp>12/31/2010</stp>
        <stp>1</stp>
        <tr r="C287" s="2"/>
      </tp>
      <tp>
        <v>854656165.05999994</v>
        <stp/>
        <stp>EM_S_STM07_IS</stp>
        <stp>4</stp>
        <stp>000736.SZ</stp>
        <stp>9</stp>
        <stp>12/31/2013</stp>
        <stp>1</stp>
        <tr r="I288" s="2"/>
      </tp>
      <tp>
        <v>2572189390.6500001</v>
        <stp/>
        <stp>EM_S_STM07_IS</stp>
        <stp>4</stp>
        <stp>000737.SZ</stp>
        <stp>9</stp>
        <stp>12/31/2012</stp>
        <stp>1</stp>
        <tr r="G289" s="2"/>
      </tp>
      <tp>
        <v>3293168975.1500001</v>
        <stp/>
        <stp>EM_S_STM07_IS</stp>
        <stp>4</stp>
        <stp>000720.SZ</stp>
        <stp>9</stp>
        <stp>12/31/2015</stp>
        <stp>1</stp>
        <tr r="M275" s="2"/>
      </tp>
      <tp>
        <v>545776064.39999998</v>
        <stp/>
        <stp>EM_S_STM07_IS</stp>
        <stp>4</stp>
        <stp>000721.SZ</stp>
        <stp>9</stp>
        <stp>12/31/2014</stp>
        <stp>1</stp>
        <tr r="K276" s="2"/>
      </tp>
      <tp>
        <v>8025290848</v>
        <stp/>
        <stp>EM_S_STM07_IS</stp>
        <stp>4</stp>
        <stp>000725.SZ</stp>
        <stp>9</stp>
        <stp>12/31/2010</stp>
        <stp>1</stp>
        <tr r="C279" s="2"/>
      </tp>
      <tp>
        <v>6478245029.1599998</v>
        <stp/>
        <stp>EM_S_STM07_IS</stp>
        <stp>4</stp>
        <stp>000726.SZ</stp>
        <stp>9</stp>
        <stp>12/31/2013</stp>
        <stp>1</stp>
        <tr r="I280" s="2"/>
      </tp>
      <tp>
        <v>808654399.08000004</v>
        <stp/>
        <stp>EM_S_STM07_IS</stp>
        <stp>4</stp>
        <stp>000727.SZ</stp>
        <stp>9</stp>
        <stp>12/31/2012</stp>
        <stp>1</stp>
        <tr r="G281" s="2"/>
      </tp>
      <tp>
        <v>230056809.46000001</v>
        <stp/>
        <stp>EM_S_STM07_IS</stp>
        <stp>4</stp>
        <stp>000710.SZ</stp>
        <stp>9</stp>
        <stp>12/31/2015</stp>
        <stp>1</stp>
        <tr r="M266" s="2"/>
      </tp>
      <tp>
        <v>68749309.269999996</v>
        <stp/>
        <stp>EM_S_STM07_IS</stp>
        <stp>4</stp>
        <stp>000711.SZ</stp>
        <stp>9</stp>
        <stp>12/31/2014</stp>
        <stp>1</stp>
        <tr r="K267" s="2"/>
      </tp>
      <tp>
        <v>2443741340.4200001</v>
        <stp/>
        <stp>EM_S_STM07_IS</stp>
        <stp>4</stp>
        <stp>000715.SZ</stp>
        <stp>9</stp>
        <stp>12/31/2010</stp>
        <stp>1</stp>
        <tr r="C270" s="2"/>
      </tp>
      <tp>
        <v>1305531279.8099999</v>
        <stp/>
        <stp>EM_S_STM07_IS</stp>
        <stp>4</stp>
        <stp>000716.SZ</stp>
        <stp>9</stp>
        <stp>12/31/2013</stp>
        <stp>1</stp>
        <tr r="I271" s="2"/>
      </tp>
      <tp>
        <v>19259844563.099998</v>
        <stp/>
        <stp>EM_S_STM07_IS</stp>
        <stp>4</stp>
        <stp>000717.SZ</stp>
        <stp>9</stp>
        <stp>12/31/2012</stp>
        <stp>1</stp>
        <tr r="G272" s="2"/>
      </tp>
      <tp>
        <v>3136354120.5900002</v>
        <stp/>
        <stp>EM_S_STM07_IS</stp>
        <stp>4</stp>
        <stp>000700.SZ</stp>
        <stp>9</stp>
        <stp>12/31/2015</stp>
        <stp>1</stp>
        <tr r="M258" s="2"/>
      </tp>
      <tp>
        <v>26358552570.580002</v>
        <stp/>
        <stp>EM_S_STM07_IS</stp>
        <stp>4</stp>
        <stp>000701.SZ</stp>
        <stp>9</stp>
        <stp>12/31/2014</stp>
        <stp>1</stp>
        <tr r="K259" s="2"/>
      </tp>
      <tp>
        <v>1503278715.6300001</v>
        <stp/>
        <stp>EM_S_STM07_IS</stp>
        <stp>4</stp>
        <stp>000705.SZ</stp>
        <stp>9</stp>
        <stp>12/31/2010</stp>
        <stp>1</stp>
        <tr r="C262" s="2"/>
      </tp>
      <tp>
        <v>4597249980.0600004</v>
        <stp/>
        <stp>EM_S_STM07_IS</stp>
        <stp>4</stp>
        <stp>000707.SZ</stp>
        <stp>9</stp>
        <stp>12/31/2012</stp>
        <stp>1</stp>
        <tr r="G263" s="2"/>
      </tp>
      <tp>
        <v>8207540703.9799995</v>
        <stp/>
        <stp>EM_S_STM07_IS</stp>
        <stp>4</stp>
        <stp>000776.SZ</stp>
        <stp>9</stp>
        <stp>12/31/2013</stp>
        <stp>1</stp>
        <tr r="I308" s="2"/>
      </tp>
      <tp>
        <v>812130358.14999998</v>
        <stp/>
        <stp>EM_S_STM07_IS</stp>
        <stp>4</stp>
        <stp>000777.SZ</stp>
        <stp>9</stp>
        <stp>12/31/2012</stp>
        <stp>1</stp>
        <tr r="G309" s="2"/>
      </tp>
      <tp>
        <v>346575226.01999998</v>
        <stp/>
        <stp>EM_S_STM07_IS</stp>
        <stp>4</stp>
        <stp>000760.SZ</stp>
        <stp>9</stp>
        <stp>12/31/2015</stp>
        <stp>1</stp>
        <tr r="M302" s="2"/>
      </tp>
      <tp>
        <v>41422088025.699997</v>
        <stp/>
        <stp>EM_S_STM07_IS</stp>
        <stp>4</stp>
        <stp>000761.SZ</stp>
        <stp>9</stp>
        <stp>12/31/2014</stp>
        <stp>1</stp>
        <tr r="K303" s="2"/>
      </tp>
      <tp>
        <v>147781836.93000001</v>
        <stp/>
        <stp>EM_S_STM07_IS</stp>
        <stp>4</stp>
        <stp>000766.SZ</stp>
        <stp>9</stp>
        <stp>12/31/2013</stp>
        <stp>1</stp>
        <tr r="I305" s="2"/>
      </tp>
      <tp>
        <v>4937773973.3699999</v>
        <stp/>
        <stp>EM_S_STM07_IS</stp>
        <stp>4</stp>
        <stp>000767.SZ</stp>
        <stp>9</stp>
        <stp>12/31/2012</stp>
        <stp>1</stp>
        <tr r="G306" s="2"/>
      </tp>
      <tp>
        <v>4959157199.1700001</v>
        <stp/>
        <stp>EM_S_STM07_IS</stp>
        <stp>4</stp>
        <stp>000750.SZ</stp>
        <stp>9</stp>
        <stp>12/31/2015</stp>
        <stp>1</stp>
        <tr r="M293" s="2"/>
      </tp>
      <tp>
        <v>4358892273.6899996</v>
        <stp/>
        <stp>EM_S_STM07_IS</stp>
        <stp>4</stp>
        <stp>000751.SZ</stp>
        <stp>9</stp>
        <stp>12/31/2014</stp>
        <stp>1</stp>
        <tr r="K294" s="2"/>
      </tp>
      <tp>
        <v>2784526357.8099999</v>
        <stp/>
        <stp>EM_S_STM07_IS</stp>
        <stp>4</stp>
        <stp>000755.SZ</stp>
        <stp>9</stp>
        <stp>12/31/2010</stp>
        <stp>1</stp>
        <tr r="C297" s="2"/>
      </tp>
      <tp>
        <v>3169653150.6900001</v>
        <stp/>
        <stp>EM_S_STM07_IS</stp>
        <stp>4</stp>
        <stp>000756.SZ</stp>
        <stp>9</stp>
        <stp>12/31/2013</stp>
        <stp>1</stp>
        <tr r="I298" s="2"/>
      </tp>
      <tp>
        <v>479589133.05000001</v>
        <stp/>
        <stp>EM_S_STM07_IS</stp>
        <stp>4</stp>
        <stp>000757.SZ</stp>
        <stp>9</stp>
        <stp>12/31/2012</stp>
        <stp>1</stp>
        <tr r="G299" s="2"/>
      </tp>
      <tp>
        <v>463311851.93000001</v>
        <stp/>
        <stp>EM_S_STM07_IS</stp>
        <stp>4</stp>
        <stp>000790.SZ</stp>
        <stp>9</stp>
        <stp>12/31/2015</stp>
        <stp>1</stp>
        <tr r="M319" s="2"/>
      </tp>
      <tp>
        <v>1467381591.29</v>
        <stp/>
        <stp>EM_S_STM07_IS</stp>
        <stp>4</stp>
        <stp>000791.SZ</stp>
        <stp>9</stp>
        <stp>12/31/2014</stp>
        <stp>1</stp>
        <tr r="K320" s="2"/>
      </tp>
      <tp>
        <v>740955417.13999999</v>
        <stp/>
        <stp>EM_S_STM07_IS</stp>
        <stp>4</stp>
        <stp>000795.SZ</stp>
        <stp>9</stp>
        <stp>12/31/2010</stp>
        <stp>1</stp>
        <tr r="C323" s="2"/>
      </tp>
      <tp>
        <v>646788255</v>
        <stp/>
        <stp>EM_S_STM07_IS</stp>
        <stp>4</stp>
        <stp>000796.SZ</stp>
        <stp>9</stp>
        <stp>12/31/2013</stp>
        <stp>1</stp>
        <tr r="I324" s="2"/>
      </tp>
      <tp>
        <v>2360865499.1199999</v>
        <stp/>
        <stp>EM_S_STM07_IS</stp>
        <stp>4</stp>
        <stp>000797.SZ</stp>
        <stp>9</stp>
        <stp>12/31/2012</stp>
        <stp>1</stp>
        <tr r="G325" s="2"/>
      </tp>
      <tp>
        <v>2043878181.4400001</v>
        <stp/>
        <stp>EM_S_STM07_IS</stp>
        <stp>4</stp>
        <stp>000780.SZ</stp>
        <stp>9</stp>
        <stp>12/31/2015</stp>
        <stp>1</stp>
        <tr r="M312" s="2"/>
      </tp>
      <tp>
        <v>3703798798.73</v>
        <stp/>
        <stp>EM_S_STM07_IS</stp>
        <stp>4</stp>
        <stp>000785.SZ</stp>
        <stp>9</stp>
        <stp>12/31/2010</stp>
        <stp>1</stp>
        <tr r="C315" s="2"/>
      </tp>
      <tp>
        <v>7490082779.8299999</v>
        <stp/>
        <stp>EM_S_STM07_IS</stp>
        <stp>4</stp>
        <stp>000786.SZ</stp>
        <stp>9</stp>
        <stp>12/31/2013</stp>
        <stp>1</stp>
        <tr r="I316" s="2"/>
      </tp>
      <tp>
        <v>564237035.55999994</v>
        <stp/>
        <stp>EM_S_STM07_IS</stp>
        <stp>4</stp>
        <stp>600770.SH</stp>
        <stp>9</stp>
        <stp>12/31/2015</stp>
        <stp>1</stp>
        <tr r="M2526" s="2"/>
      </tp>
      <tp>
        <v>354154540.12</v>
        <stp/>
        <stp>EM_S_STM07_IS</stp>
        <stp>4</stp>
        <stp>600771.SH</stp>
        <stp>9</stp>
        <stp>12/31/2014</stp>
        <stp>1</stp>
        <tr r="K2527" s="2"/>
      </tp>
      <tp>
        <v>864884809.40999997</v>
        <stp/>
        <stp>EM_S_STM07_IS</stp>
        <stp>4</stp>
        <stp>600774.SH</stp>
        <stp>9</stp>
        <stp>12/31/2011</stp>
        <stp>1</stp>
        <tr r="E2529" s="2"/>
      </tp>
      <tp>
        <v>1674972074.22</v>
        <stp/>
        <stp>EM_S_STM07_IS</stp>
        <stp>4</stp>
        <stp>600775.SH</stp>
        <stp>9</stp>
        <stp>12/31/2010</stp>
        <stp>1</stp>
        <tr r="C2530" s="2"/>
      </tp>
      <tp>
        <v>3437220265.6199999</v>
        <stp/>
        <stp>EM_S_STM07_IS</stp>
        <stp>4</stp>
        <stp>600776.SH</stp>
        <stp>9</stp>
        <stp>12/31/2013</stp>
        <stp>1</stp>
        <tr r="I2531" s="2"/>
      </tp>
      <tp>
        <v>417803404.67000002</v>
        <stp/>
        <stp>EM_S_STM07_IS</stp>
        <stp>4</stp>
        <stp>600777.SH</stp>
        <stp>9</stp>
        <stp>12/31/2012</stp>
        <stp>1</stp>
        <tr r="G2532" s="2"/>
      </tp>
      <tp>
        <v>1696748058.7</v>
        <stp/>
        <stp>EM_S_STM07_IS</stp>
        <stp>4</stp>
        <stp>600760.SH</stp>
        <stp>9</stp>
        <stp>12/31/2015</stp>
        <stp>1</stp>
        <tr r="M2517" s="2"/>
      </tp>
      <tp>
        <v>6700950443.8400002</v>
        <stp/>
        <stp>EM_S_STM07_IS</stp>
        <stp>4</stp>
        <stp>600761.SH</stp>
        <stp>9</stp>
        <stp>12/31/2014</stp>
        <stp>1</stp>
        <tr r="K2518" s="2"/>
      </tp>
      <tp>
        <v>1305845742.3900001</v>
        <stp/>
        <stp>EM_S_STM07_IS</stp>
        <stp>4</stp>
        <stp>600764.SH</stp>
        <stp>9</stp>
        <stp>12/31/2011</stp>
        <stp>1</stp>
        <tr r="E2520" s="2"/>
      </tp>
      <tp>
        <v>4190813310.7800002</v>
        <stp/>
        <stp>EM_S_STM07_IS</stp>
        <stp>4</stp>
        <stp>600765.SH</stp>
        <stp>9</stp>
        <stp>12/31/2010</stp>
        <stp>1</stp>
        <tr r="C2521" s="2"/>
      </tp>
      <tp>
        <v>12146411.859999999</v>
        <stp/>
        <stp>EM_S_STM07_IS</stp>
        <stp>4</stp>
        <stp>600766.SH</stp>
        <stp>9</stp>
        <stp>12/31/2013</stp>
        <stp>1</stp>
        <tr r="I2522" s="2"/>
      </tp>
      <tp>
        <v>524086285.81</v>
        <stp/>
        <stp>EM_S_STM07_IS</stp>
        <stp>4</stp>
        <stp>600767.SH</stp>
        <stp>9</stp>
        <stp>12/31/2012</stp>
        <stp>1</stp>
        <tr r="G2523" s="2"/>
      </tp>
      <tp>
        <v>2597351434.1300001</v>
        <stp/>
        <stp>EM_S_STM07_IS</stp>
        <stp>4</stp>
        <stp>600750.SH</stp>
        <stp>9</stp>
        <stp>12/31/2015</stp>
        <stp>1</stp>
        <tr r="M2508" s="2"/>
      </tp>
      <tp>
        <v>423622957.06999999</v>
        <stp/>
        <stp>EM_S_STM07_IS</stp>
        <stp>4</stp>
        <stp>600751.SH</stp>
        <stp>9</stp>
        <stp>12/31/2014</stp>
        <stp>1</stp>
        <tr r="K2509" s="2"/>
      </tp>
      <tp>
        <v>2116078231.3099999</v>
        <stp/>
        <stp>EM_S_STM07_IS</stp>
        <stp>4</stp>
        <stp>600754.SH</stp>
        <stp>9</stp>
        <stp>12/31/2011</stp>
        <stp>1</stp>
        <tr r="E2511" s="2"/>
      </tp>
      <tp>
        <v>33991403187.07</v>
        <stp/>
        <stp>EM_S_STM07_IS</stp>
        <stp>4</stp>
        <stp>600755.SH</stp>
        <stp>9</stp>
        <stp>12/31/2010</stp>
        <stp>1</stp>
        <tr r="C2512" s="2"/>
      </tp>
      <tp>
        <v>876078783.87</v>
        <stp/>
        <stp>EM_S_STM07_IS</stp>
        <stp>4</stp>
        <stp>600756.SH</stp>
        <stp>9</stp>
        <stp>12/31/2013</stp>
        <stp>1</stp>
        <tr r="I2513" s="2"/>
      </tp>
      <tp>
        <v>3485692096.4400001</v>
        <stp/>
        <stp>EM_S_STM07_IS</stp>
        <stp>4</stp>
        <stp>600757.SH</stp>
        <stp>9</stp>
        <stp>12/31/2012</stp>
        <stp>1</stp>
        <tr r="G2514" s="2"/>
      </tp>
      <tp>
        <v>3365841040.0799999</v>
        <stp/>
        <stp>EM_S_STM07_IS</stp>
        <stp>4</stp>
        <stp>600740.SH</stp>
        <stp>9</stp>
        <stp>12/31/2015</stp>
        <stp>1</stp>
        <tr r="M2498" s="2"/>
      </tp>
      <tp>
        <v>73972592347.330002</v>
        <stp/>
        <stp>EM_S_STM07_IS</stp>
        <stp>4</stp>
        <stp>600741.SH</stp>
        <stp>9</stp>
        <stp>12/31/2014</stp>
        <stp>1</stp>
        <tr r="K2499" s="2"/>
      </tp>
      <tp>
        <v>9837010731.5200005</v>
        <stp/>
        <stp>EM_S_STM07_IS</stp>
        <stp>4</stp>
        <stp>600744.SH</stp>
        <stp>9</stp>
        <stp>12/31/2011</stp>
        <stp>1</stp>
        <tr r="E2502" s="2"/>
      </tp>
      <tp>
        <v>643103837.19000006</v>
        <stp/>
        <stp>EM_S_STM07_IS</stp>
        <stp>4</stp>
        <stp>600745.SH</stp>
        <stp>9</stp>
        <stp>12/31/2010</stp>
        <stp>1</stp>
        <tr r="C2503" s="2"/>
      </tp>
      <tp>
        <v>736231587.54999995</v>
        <stp/>
        <stp>EM_S_STM07_IS</stp>
        <stp>4</stp>
        <stp>600746.SH</stp>
        <stp>9</stp>
        <stp>12/31/2013</stp>
        <stp>1</stp>
        <tr r="I2504" s="2"/>
      </tp>
      <tp>
        <v>262802113.81</v>
        <stp/>
        <stp>EM_S_STM07_IS</stp>
        <stp>4</stp>
        <stp>600747.SH</stp>
        <stp>9</stp>
        <stp>12/31/2012</stp>
        <stp>1</stp>
        <tr r="G2505" s="2"/>
      </tp>
      <tp>
        <v>1312102572.95</v>
        <stp/>
        <stp>EM_S_STM07_IS</stp>
        <stp>4</stp>
        <stp>600730.SH</stp>
        <stp>9</stp>
        <stp>12/31/2015</stp>
        <stp>1</stp>
        <tr r="M2488" s="2"/>
      </tp>
      <tp>
        <v>1136397579.26</v>
        <stp/>
        <stp>EM_S_STM07_IS</stp>
        <stp>4</stp>
        <stp>600731.SH</stp>
        <stp>9</stp>
        <stp>12/31/2014</stp>
        <stp>1</stp>
        <tr r="K2489" s="2"/>
      </tp>
      <tp>
        <v>1135663157.28</v>
        <stp/>
        <stp>EM_S_STM07_IS</stp>
        <stp>4</stp>
        <stp>600734.SH</stp>
        <stp>9</stp>
        <stp>12/31/2011</stp>
        <stp>1</stp>
        <tr r="E2492" s="2"/>
      </tp>
      <tp>
        <v>1443664690.8499999</v>
        <stp/>
        <stp>EM_S_STM07_IS</stp>
        <stp>4</stp>
        <stp>600735.SH</stp>
        <stp>9</stp>
        <stp>12/31/2010</stp>
        <stp>1</stp>
        <tr r="C2493" s="2"/>
      </tp>
      <tp>
        <v>3393243613.04</v>
        <stp/>
        <stp>EM_S_STM07_IS</stp>
        <stp>4</stp>
        <stp>600736.SH</stp>
        <stp>9</stp>
        <stp>12/31/2013</stp>
        <stp>1</stp>
        <tr r="I2494" s="2"/>
      </tp>
      <tp>
        <v>3808899765.21</v>
        <stp/>
        <stp>EM_S_STM07_IS</stp>
        <stp>4</stp>
        <stp>600737.SH</stp>
        <stp>9</stp>
        <stp>12/31/2012</stp>
        <stp>1</stp>
        <tr r="G2495" s="2"/>
      </tp>
      <tp>
        <v>4842541581.4799995</v>
        <stp/>
        <stp>EM_S_STM07_IS</stp>
        <stp>4</stp>
        <stp>600720.SH</stp>
        <stp>9</stp>
        <stp>12/31/2015</stp>
        <stp>1</stp>
        <tr r="M2478" s="2"/>
      </tp>
      <tp>
        <v>1108870132.26</v>
        <stp/>
        <stp>EM_S_STM07_IS</stp>
        <stp>4</stp>
        <stp>600721.SH</stp>
        <stp>9</stp>
        <stp>12/31/2014</stp>
        <stp>1</stp>
        <tr r="K2479" s="2"/>
      </tp>
      <tp>
        <v>3896205568.2600002</v>
        <stp/>
        <stp>EM_S_STM07_IS</stp>
        <stp>4</stp>
        <stp>600724.SH</stp>
        <stp>9</stp>
        <stp>12/31/2011</stp>
        <stp>1</stp>
        <tr r="E2482" s="2"/>
      </tp>
      <tp>
        <v>6590421339.4700003</v>
        <stp/>
        <stp>EM_S_STM07_IS</stp>
        <stp>4</stp>
        <stp>600725.SH</stp>
        <stp>9</stp>
        <stp>12/31/2010</stp>
        <stp>1</stp>
        <tr r="C2483" s="2"/>
      </tp>
      <tp>
        <v>10237921991.49</v>
        <stp/>
        <stp>EM_S_STM07_IS</stp>
        <stp>4</stp>
        <stp>600726.SH</stp>
        <stp>9</stp>
        <stp>12/31/2013</stp>
        <stp>1</stp>
        <tr r="I2484" s="2"/>
      </tp>
      <tp>
        <v>845017379.21000004</v>
        <stp/>
        <stp>EM_S_STM07_IS</stp>
        <stp>4</stp>
        <stp>600727.SH</stp>
        <stp>9</stp>
        <stp>12/31/2012</stp>
        <stp>1</stp>
        <tr r="G2485" s="2"/>
      </tp>
      <tp>
        <v>883964497.44000006</v>
        <stp/>
        <stp>EM_S_STM07_IS</stp>
        <stp>4</stp>
        <stp>600710.SH</stp>
        <stp>9</stp>
        <stp>12/31/2015</stp>
        <stp>1</stp>
        <tr r="M2468" s="2"/>
      </tp>
      <tp>
        <v>3347957788.77</v>
        <stp/>
        <stp>EM_S_STM07_IS</stp>
        <stp>4</stp>
        <stp>600711.SH</stp>
        <stp>9</stp>
        <stp>12/31/2014</stp>
        <stp>1</stp>
        <tr r="K2469" s="2"/>
      </tp>
      <tp>
        <v>421914820.31</v>
        <stp/>
        <stp>EM_S_STM07_IS</stp>
        <stp>4</stp>
        <stp>600714.SH</stp>
        <stp>9</stp>
        <stp>12/31/2011</stp>
        <stp>1</stp>
        <tr r="E2472" s="2"/>
      </tp>
      <tp>
        <v>225756.41</v>
        <stp/>
        <stp>EM_S_STM07_IS</stp>
        <stp>4</stp>
        <stp>600715.SH</stp>
        <stp>9</stp>
        <stp>12/31/2010</stp>
        <stp>1</stp>
        <tr r="C2473" s="2"/>
      </tp>
      <tp>
        <v>1616151968</v>
        <stp/>
        <stp>EM_S_STM07_IS</stp>
        <stp>4</stp>
        <stp>600716.SH</stp>
        <stp>9</stp>
        <stp>12/31/2013</stp>
        <stp>1</stp>
        <tr r="I2474" s="2"/>
      </tp>
      <tp>
        <v>13493346182.549999</v>
        <stp/>
        <stp>EM_S_STM07_IS</stp>
        <stp>4</stp>
        <stp>600717.SH</stp>
        <stp>9</stp>
        <stp>12/31/2012</stp>
        <stp>1</stp>
        <tr r="G2475" s="2"/>
      </tp>
      <tp>
        <v>797759962.10000002</v>
        <stp/>
        <stp>EM_S_STM07_IS</stp>
        <stp>4</stp>
        <stp>600701.SH</stp>
        <stp>9</stp>
        <stp>12/31/2014</stp>
        <stp>1</stp>
        <tr r="K2460" s="2"/>
      </tp>
      <tp>
        <v>36627922130.220001</v>
        <stp/>
        <stp>EM_S_STM07_IS</stp>
        <stp>4</stp>
        <stp>600704.SH</stp>
        <stp>9</stp>
        <stp>12/31/2011</stp>
        <stp>1</stp>
        <tr r="E2463" s="2"/>
      </tp>
      <tp t="s">
        <v/>
        <stp/>
        <stp>EM_S_STM07_IS</stp>
        <stp>4</stp>
        <stp>600705.SH</stp>
        <stp>9</stp>
        <stp>12/31/2010</stp>
        <stp>1</stp>
        <tr r="C2464" s="2"/>
      </tp>
      <tp>
        <v>1297658670.6600001</v>
        <stp/>
        <stp>EM_S_STM07_IS</stp>
        <stp>4</stp>
        <stp>600706.SH</stp>
        <stp>9</stp>
        <stp>12/31/2013</stp>
        <stp>1</stp>
        <tr r="I2465" s="2"/>
      </tp>
      <tp>
        <v>248692338.02000001</v>
        <stp/>
        <stp>EM_S_STM07_IS</stp>
        <stp>4</stp>
        <stp>600707.SH</stp>
        <stp>9</stp>
        <stp>12/31/2012</stp>
        <stp>1</stp>
        <tr r="G2466" s="2"/>
      </tp>
      <tp>
        <v>790714021.76999998</v>
        <stp/>
        <stp>EM_S_STM07_IS</stp>
        <stp>4</stp>
        <stp>600790.SH</stp>
        <stp>9</stp>
        <stp>12/31/2015</stp>
        <stp>1</stp>
        <tr r="M2543" s="2"/>
      </tp>
      <tp>
        <v>1892328338.2</v>
        <stp/>
        <stp>EM_S_STM07_IS</stp>
        <stp>4</stp>
        <stp>600791.SH</stp>
        <stp>9</stp>
        <stp>12/31/2014</stp>
        <stp>1</stp>
        <tr r="K2544" s="2"/>
      </tp>
      <tp>
        <v>387263167.44</v>
        <stp/>
        <stp>EM_S_STM07_IS</stp>
        <stp>4</stp>
        <stp>600794.SH</stp>
        <stp>9</stp>
        <stp>12/31/2011</stp>
        <stp>1</stp>
        <tr r="E2547" s="2"/>
      </tp>
      <tp>
        <v>40771721390.349998</v>
        <stp/>
        <stp>EM_S_STM07_IS</stp>
        <stp>4</stp>
        <stp>600795.SH</stp>
        <stp>9</stp>
        <stp>12/31/2010</stp>
        <stp>1</stp>
        <tr r="C2548" s="2"/>
      </tp>
      <tp>
        <v>482120871.04000002</v>
        <stp/>
        <stp>EM_S_STM07_IS</stp>
        <stp>4</stp>
        <stp>600796.SH</stp>
        <stp>9</stp>
        <stp>12/31/2013</stp>
        <stp>1</stp>
        <tr r="I2549" s="2"/>
      </tp>
      <tp>
        <v>4984916338.1400003</v>
        <stp/>
        <stp>EM_S_STM07_IS</stp>
        <stp>4</stp>
        <stp>600797.SH</stp>
        <stp>9</stp>
        <stp>12/31/2012</stp>
        <stp>1</stp>
        <tr r="G2550" s="2"/>
      </tp>
      <tp>
        <v>5672834463.6999998</v>
        <stp/>
        <stp>EM_S_STM07_IS</stp>
        <stp>4</stp>
        <stp>600780.SH</stp>
        <stp>9</stp>
        <stp>12/31/2015</stp>
        <stp>1</stp>
        <tr r="M2535" s="2"/>
      </tp>
      <tp>
        <v>434797159.24000001</v>
        <stp/>
        <stp>EM_S_STM07_IS</stp>
        <stp>4</stp>
        <stp>600781.SH</stp>
        <stp>9</stp>
        <stp>12/31/2014</stp>
        <stp>1</stp>
        <tr r="K2536" s="2"/>
      </tp>
      <tp>
        <v>5691869037.1099997</v>
        <stp/>
        <stp>EM_S_STM07_IS</stp>
        <stp>4</stp>
        <stp>600784.SH</stp>
        <stp>9</stp>
        <stp>12/31/2011</stp>
        <stp>1</stp>
        <tr r="E2539" s="2"/>
      </tp>
      <tp>
        <v>3985043389.1700001</v>
        <stp/>
        <stp>EM_S_STM07_IS</stp>
        <stp>4</stp>
        <stp>600785.SH</stp>
        <stp>9</stp>
        <stp>12/31/2010</stp>
        <stp>1</stp>
        <tr r="C2540" s="2"/>
      </tp>
      <tp>
        <v>26780976159.880001</v>
        <stp/>
        <stp>EM_S_STM07_IS</stp>
        <stp>4</stp>
        <stp>600787.SH</stp>
        <stp>9</stp>
        <stp>12/31/2012</stp>
        <stp>1</stp>
        <tr r="G2541" s="2"/>
      </tp>
      <tp>
        <v>4331513542.4899998</v>
        <stp/>
        <stp>EM_S_STM07_IS</stp>
        <stp>4</stp>
        <stp>000030.SZ</stp>
        <stp>9</stp>
        <stp>12/31/2015</stp>
        <stp>1</stp>
        <tr r="M31" s="2"/>
      </tp>
      <tp>
        <v>9040833228.8400002</v>
        <stp/>
        <stp>EM_S_STM07_IS</stp>
        <stp>4</stp>
        <stp>000031.SZ</stp>
        <stp>9</stp>
        <stp>12/31/2014</stp>
        <stp>1</stp>
        <tr r="K32" s="2"/>
      </tp>
      <tp>
        <v>433686988.99000001</v>
        <stp/>
        <stp>EM_S_STM07_IS</stp>
        <stp>4</stp>
        <stp>000034.SZ</stp>
        <stp>9</stp>
        <stp>12/31/2011</stp>
        <stp>1</stp>
        <tr r="E35" s="2"/>
      </tp>
      <tp>
        <v>5284747</v>
        <stp/>
        <stp>EM_S_STM07_IS</stp>
        <stp>4</stp>
        <stp>000035.SZ</stp>
        <stp>9</stp>
        <stp>12/31/2010</stp>
        <stp>1</stp>
        <tr r="C36" s="2"/>
      </tp>
      <tp>
        <v>192607974.63</v>
        <stp/>
        <stp>EM_S_STM07_IS</stp>
        <stp>4</stp>
        <stp>000036.SZ</stp>
        <stp>9</stp>
        <stp>12/31/2013</stp>
        <stp>1</stp>
        <tr r="I37" s="2"/>
      </tp>
      <tp>
        <v>1265445768.29</v>
        <stp/>
        <stp>EM_S_STM07_IS</stp>
        <stp>4</stp>
        <stp>000037.SZ</stp>
        <stp>9</stp>
        <stp>12/31/2012</stp>
        <stp>1</stp>
        <tr r="G38" s="2"/>
      </tp>
      <tp>
        <v>1932054240.1300001</v>
        <stp/>
        <stp>EM_S_STM07_IS</stp>
        <stp>4</stp>
        <stp>300001.SZ</stp>
        <stp>9</stp>
        <stp>12/31/2014</stp>
        <stp>1</stp>
        <tr r="K1298" s="2"/>
      </tp>
      <tp>
        <v>448655611.47000003</v>
        <stp/>
        <stp>EM_S_STM07_IS</stp>
        <stp>4</stp>
        <stp>300004.SZ</stp>
        <stp>9</stp>
        <stp>12/31/2011</stp>
        <stp>1</stp>
        <tr r="E1301" s="2"/>
      </tp>
      <tp>
        <v>434057101.30000001</v>
        <stp/>
        <stp>EM_S_STM07_IS</stp>
        <stp>4</stp>
        <stp>300005.SZ</stp>
        <stp>9</stp>
        <stp>12/31/2010</stp>
        <stp>1</stp>
        <tr r="C1302" s="2"/>
      </tp>
      <tp>
        <v>759117978.63999999</v>
        <stp/>
        <stp>EM_S_STM07_IS</stp>
        <stp>4</stp>
        <stp>300006.SZ</stp>
        <stp>9</stp>
        <stp>12/31/2013</stp>
        <stp>1</stp>
        <tr r="I1303" s="2"/>
      </tp>
      <tp>
        <v>264491528.47999999</v>
        <stp/>
        <stp>EM_S_STM07_IS</stp>
        <stp>4</stp>
        <stp>300007.SZ</stp>
        <stp>9</stp>
        <stp>12/31/2012</stp>
        <stp>1</stp>
        <tr r="G1304" s="2"/>
      </tp>
      <tp>
        <v>499455781.11000001</v>
        <stp/>
        <stp>EM_S_STM07_IS</stp>
        <stp>4</stp>
        <stp>000020.SZ</stp>
        <stp>9</stp>
        <stp>12/31/2015</stp>
        <stp>1</stp>
        <tr r="M22" s="2"/>
      </tp>
      <tp>
        <v>16444164971.33</v>
        <stp/>
        <stp>EM_S_STM07_IS</stp>
        <stp>4</stp>
        <stp>000021.SZ</stp>
        <stp>9</stp>
        <stp>12/31/2014</stp>
        <stp>1</stp>
        <tr r="K23" s="2"/>
      </tp>
      <tp>
        <v>386348379.26999998</v>
        <stp/>
        <stp>EM_S_STM07_IS</stp>
        <stp>4</stp>
        <stp>000025.SZ</stp>
        <stp>9</stp>
        <stp>12/31/2010</stp>
        <stp>1</stp>
        <tr r="C26" s="2"/>
      </tp>
      <tp>
        <v>3103496962.2199998</v>
        <stp/>
        <stp>EM_S_STM07_IS</stp>
        <stp>4</stp>
        <stp>000026.SZ</stp>
        <stp>9</stp>
        <stp>12/31/2013</stp>
        <stp>1</stp>
        <tr r="I27" s="2"/>
      </tp>
      <tp>
        <v>12828482289.790001</v>
        <stp/>
        <stp>EM_S_STM07_IS</stp>
        <stp>4</stp>
        <stp>000027.SZ</stp>
        <stp>9</stp>
        <stp>12/31/2012</stp>
        <stp>1</stp>
        <tr r="G28" s="2"/>
      </tp>
      <tp>
        <v>1023145466.46</v>
        <stp/>
        <stp>EM_S_STM07_IS</stp>
        <stp>4</stp>
        <stp>300010.SZ</stp>
        <stp>9</stp>
        <stp>12/31/2015</stp>
        <stp>1</stp>
        <tr r="M1307" s="2"/>
      </tp>
      <tp>
        <v>795722952.11000001</v>
        <stp/>
        <stp>EM_S_STM07_IS</stp>
        <stp>4</stp>
        <stp>300011.SZ</stp>
        <stp>9</stp>
        <stp>12/31/2014</stp>
        <stp>1</stp>
        <tr r="K1308" s="2"/>
      </tp>
      <tp>
        <v>477212855.94999999</v>
        <stp/>
        <stp>EM_S_STM07_IS</stp>
        <stp>4</stp>
        <stp>300014.SZ</stp>
        <stp>9</stp>
        <stp>12/31/2011</stp>
        <stp>1</stp>
        <tr r="E1311" s="2"/>
      </tp>
      <tp>
        <v>864877450.63999999</v>
        <stp/>
        <stp>EM_S_STM07_IS</stp>
        <stp>4</stp>
        <stp>300015.SZ</stp>
        <stp>9</stp>
        <stp>12/31/2010</stp>
        <stp>1</stp>
        <tr r="C1312" s="2"/>
      </tp>
      <tp>
        <v>331615821.48000002</v>
        <stp/>
        <stp>EM_S_STM07_IS</stp>
        <stp>4</stp>
        <stp>300016.SZ</stp>
        <stp>9</stp>
        <stp>12/31/2013</stp>
        <stp>1</stp>
        <tr r="I1313" s="2"/>
      </tp>
      <tp>
        <v>814799485.60000002</v>
        <stp/>
        <stp>EM_S_STM07_IS</stp>
        <stp>4</stp>
        <stp>300017.SZ</stp>
        <stp>9</stp>
        <stp>12/31/2012</stp>
        <stp>1</stp>
        <tr r="G1314" s="2"/>
      </tp>
      <tp>
        <v>957379300.71000004</v>
        <stp/>
        <stp>EM_S_STM07_IS</stp>
        <stp>4</stp>
        <stp>000010.SZ</stp>
        <stp>9</stp>
        <stp>12/31/2015</stp>
        <stp>1</stp>
        <tr r="M14" s="2"/>
      </tp>
      <tp>
        <v>1268451451.8599999</v>
        <stp/>
        <stp>EM_S_STM07_IS</stp>
        <stp>4</stp>
        <stp>000011.SZ</stp>
        <stp>9</stp>
        <stp>12/31/2014</stp>
        <stp>1</stp>
        <tr r="K15" s="2"/>
      </tp>
      <tp>
        <v>399837689.39999998</v>
        <stp/>
        <stp>EM_S_STM07_IS</stp>
        <stp>4</stp>
        <stp>000014.SZ</stp>
        <stp>9</stp>
        <stp>12/31/2011</stp>
        <stp>1</stp>
        <tr r="E17" s="2"/>
      </tp>
      <tp>
        <v>20006736878.82</v>
        <stp/>
        <stp>EM_S_STM07_IS</stp>
        <stp>4</stp>
        <stp>000016.SZ</stp>
        <stp>9</stp>
        <stp>12/31/2013</stp>
        <stp>1</stp>
        <tr r="I18" s="2"/>
      </tp>
      <tp>
        <v>292827026.55000001</v>
        <stp/>
        <stp>EM_S_STM07_IS</stp>
        <stp>4</stp>
        <stp>000017.SZ</stp>
        <stp>9</stp>
        <stp>12/31/2012</stp>
        <stp>1</stp>
        <tr r="G19" s="2"/>
      </tp>
      <tp>
        <v>1935002048.7</v>
        <stp/>
        <stp>EM_S_STM07_IS</stp>
        <stp>4</stp>
        <stp>300020.SZ</stp>
        <stp>9</stp>
        <stp>12/31/2015</stp>
        <stp>1</stp>
        <tr r="M1317" s="2"/>
      </tp>
      <tp>
        <v>789115049.24000001</v>
        <stp/>
        <stp>EM_S_STM07_IS</stp>
        <stp>4</stp>
        <stp>300021.SZ</stp>
        <stp>9</stp>
        <stp>12/31/2014</stp>
        <stp>1</stp>
        <tr r="K1318" s="2"/>
      </tp>
      <tp>
        <v>783560295.36000001</v>
        <stp/>
        <stp>EM_S_STM07_IS</stp>
        <stp>4</stp>
        <stp>300024.SZ</stp>
        <stp>9</stp>
        <stp>12/31/2011</stp>
        <stp>1</stp>
        <tr r="E1321" s="2"/>
      </tp>
      <tp>
        <v>241364492.59</v>
        <stp/>
        <stp>EM_S_STM07_IS</stp>
        <stp>4</stp>
        <stp>300025.SZ</stp>
        <stp>9</stp>
        <stp>12/31/2010</stp>
        <stp>1</stp>
        <tr r="C1322" s="2"/>
      </tp>
      <tp>
        <v>2097201203.4200001</v>
        <stp/>
        <stp>EM_S_STM07_IS</stp>
        <stp>4</stp>
        <stp>300026.SZ</stp>
        <stp>9</stp>
        <stp>12/31/2013</stp>
        <stp>1</stp>
        <tr r="I1323" s="2"/>
      </tp>
      <tp>
        <v>1386401582.4000001</v>
        <stp/>
        <stp>EM_S_STM07_IS</stp>
        <stp>4</stp>
        <stp>300027.SZ</stp>
        <stp>9</stp>
        <stp>12/31/2012</stp>
        <stp>1</stp>
        <tr r="G1324" s="2"/>
      </tp>
      <tp>
        <v>73407000000</v>
        <stp/>
        <stp>EM_S_STM07_IS</stp>
        <stp>4</stp>
        <stp>000001.SZ</stp>
        <stp>9</stp>
        <stp>12/31/2014</stp>
        <stp>1</stp>
        <tr r="K6" s="2"/>
      </tp>
      <tp>
        <v>74503718.530000001</v>
        <stp/>
        <stp>EM_S_STM07_IS</stp>
        <stp>4</stp>
        <stp>000004.SZ</stp>
        <stp>9</stp>
        <stp>12/31/2011</stp>
        <stp>1</stp>
        <tr r="E8" s="2"/>
      </tp>
      <tp>
        <v>137234232.84999999</v>
        <stp/>
        <stp>EM_S_STM07_IS</stp>
        <stp>4</stp>
        <stp>000005.SZ</stp>
        <stp>9</stp>
        <stp>12/31/2010</stp>
        <stp>1</stp>
        <tr r="C9" s="2"/>
      </tp>
      <tp>
        <v>4610855024.1999998</v>
        <stp/>
        <stp>EM_S_STM07_IS</stp>
        <stp>4</stp>
        <stp>000006.SZ</stp>
        <stp>9</stp>
        <stp>12/31/2013</stp>
        <stp>1</stp>
        <tr r="I10" s="2"/>
      </tp>
      <tp>
        <v>312664912.05000001</v>
        <stp/>
        <stp>EM_S_STM07_IS</stp>
        <stp>4</stp>
        <stp>000007.SZ</stp>
        <stp>9</stp>
        <stp>12/31/2012</stp>
        <stp>1</stp>
        <tr r="G11" s="2"/>
      </tp>
      <tp>
        <v>545348932.10000002</v>
        <stp/>
        <stp>EM_S_STM07_IS</stp>
        <stp>4</stp>
        <stp>300030.SZ</stp>
        <stp>9</stp>
        <stp>12/31/2015</stp>
        <stp>1</stp>
        <tr r="M1327" s="2"/>
      </tp>
      <tp>
        <v>502450641.60000002</v>
        <stp/>
        <stp>EM_S_STM07_IS</stp>
        <stp>4</stp>
        <stp>300031.SZ</stp>
        <stp>9</stp>
        <stp>12/31/2014</stp>
        <stp>1</stp>
        <tr r="K1328" s="2"/>
      </tp>
      <tp>
        <v>379473572.20999998</v>
        <stp/>
        <stp>EM_S_STM07_IS</stp>
        <stp>4</stp>
        <stp>300034.SZ</stp>
        <stp>9</stp>
        <stp>12/31/2011</stp>
        <stp>1</stp>
        <tr r="E1331" s="2"/>
      </tp>
      <tp>
        <v>181358378.41</v>
        <stp/>
        <stp>EM_S_STM07_IS</stp>
        <stp>4</stp>
        <stp>300035.SZ</stp>
        <stp>9</stp>
        <stp>12/31/2010</stp>
        <stp>1</stp>
        <tr r="C1332" s="2"/>
      </tp>
      <tp>
        <v>312899446.55000001</v>
        <stp/>
        <stp>EM_S_STM07_IS</stp>
        <stp>4</stp>
        <stp>300036.SZ</stp>
        <stp>9</stp>
        <stp>12/31/2013</stp>
        <stp>1</stp>
        <tr r="I1333" s="2"/>
      </tp>
      <tp>
        <v>661194103.73000002</v>
        <stp/>
        <stp>EM_S_STM07_IS</stp>
        <stp>4</stp>
        <stp>300037.SZ</stp>
        <stp>9</stp>
        <stp>12/31/2012</stp>
        <stp>1</stp>
        <tr r="G1334" s="2"/>
      </tp>
      <tp>
        <v>2449797414.02</v>
        <stp/>
        <stp>EM_S_STM07_IS</stp>
        <stp>4</stp>
        <stp>000070.SZ</stp>
        <stp>9</stp>
        <stp>12/31/2015</stp>
        <stp>1</stp>
        <tr r="M61" s="2"/>
      </tp>
      <tp>
        <v>758767188.50999999</v>
        <stp/>
        <stp>EM_S_STM07_IS</stp>
        <stp>4</stp>
        <stp>300040.SZ</stp>
        <stp>9</stp>
        <stp>12/31/2015</stp>
        <stp>1</stp>
        <tr r="M1337" s="2"/>
      </tp>
      <tp>
        <v>843724955.92999995</v>
        <stp/>
        <stp>EM_S_STM07_IS</stp>
        <stp>4</stp>
        <stp>300041.SZ</stp>
        <stp>9</stp>
        <stp>12/31/2014</stp>
        <stp>1</stp>
        <tr r="K1338" s="2"/>
      </tp>
      <tp>
        <v>213749940.91999999</v>
        <stp/>
        <stp>EM_S_STM07_IS</stp>
        <stp>4</stp>
        <stp>300044.SZ</stp>
        <stp>9</stp>
        <stp>12/31/2011</stp>
        <stp>1</stp>
        <tr r="E1341" s="2"/>
      </tp>
      <tp>
        <v>212215290.55000001</v>
        <stp/>
        <stp>EM_S_STM07_IS</stp>
        <stp>4</stp>
        <stp>300045.SZ</stp>
        <stp>9</stp>
        <stp>12/31/2010</stp>
        <stp>1</stp>
        <tr r="C1342" s="2"/>
      </tp>
      <tp>
        <v>220113206.91</v>
        <stp/>
        <stp>EM_S_STM07_IS</stp>
        <stp>4</stp>
        <stp>300046.SZ</stp>
        <stp>9</stp>
        <stp>12/31/2013</stp>
        <stp>1</stp>
        <tr r="I1343" s="2"/>
      </tp>
      <tp>
        <v>665088034.69000006</v>
        <stp/>
        <stp>EM_S_STM07_IS</stp>
        <stp>4</stp>
        <stp>300047.SZ</stp>
        <stp>9</stp>
        <stp>12/31/2012</stp>
        <stp>1</stp>
        <tr r="G1344" s="2"/>
      </tp>
      <tp>
        <v>16937923669.610001</v>
        <stp/>
        <stp>EM_S_STM07_IS</stp>
        <stp>4</stp>
        <stp>000060.SZ</stp>
        <stp>9</stp>
        <stp>12/31/2015</stp>
        <stp>1</stp>
        <tr r="M53" s="2"/>
      </tp>
      <tp>
        <v>1648246571.0599999</v>
        <stp/>
        <stp>EM_S_STM07_IS</stp>
        <stp>4</stp>
        <stp>000061.SZ</stp>
        <stp>9</stp>
        <stp>12/31/2014</stp>
        <stp>1</stp>
        <tr r="K54" s="2"/>
      </tp>
      <tp>
        <v>1829156289.46</v>
        <stp/>
        <stp>EM_S_STM07_IS</stp>
        <stp>4</stp>
        <stp>000065.SZ</stp>
        <stp>9</stp>
        <stp>12/31/2010</stp>
        <stp>1</stp>
        <tr r="C57" s="2"/>
      </tp>
      <tp>
        <v>77858636643.279999</v>
        <stp/>
        <stp>EM_S_STM07_IS</stp>
        <stp>4</stp>
        <stp>000066.SZ</stp>
        <stp>9</stp>
        <stp>12/31/2013</stp>
        <stp>1</stp>
        <tr r="I58" s="2"/>
      </tp>
      <tp>
        <v>696042386.17999995</v>
        <stp/>
        <stp>EM_S_STM07_IS</stp>
        <stp>4</stp>
        <stp>300050.SZ</stp>
        <stp>9</stp>
        <stp>12/31/2015</stp>
        <stp>1</stp>
        <tr r="M1347" s="2"/>
      </tp>
      <tp>
        <v>279899914.58999997</v>
        <stp/>
        <stp>EM_S_STM07_IS</stp>
        <stp>4</stp>
        <stp>300051.SZ</stp>
        <stp>9</stp>
        <stp>12/31/2014</stp>
        <stp>1</stp>
        <tr r="K1348" s="2"/>
      </tp>
      <tp>
        <v>241226239.62</v>
        <stp/>
        <stp>EM_S_STM07_IS</stp>
        <stp>4</stp>
        <stp>300054.SZ</stp>
        <stp>9</stp>
        <stp>12/31/2011</stp>
        <stp>1</stp>
        <tr r="E1351" s="2"/>
      </tp>
      <tp>
        <v>267005560.41</v>
        <stp/>
        <stp>EM_S_STM07_IS</stp>
        <stp>4</stp>
        <stp>300055.SZ</stp>
        <stp>9</stp>
        <stp>12/31/2010</stp>
        <stp>1</stp>
        <tr r="C1352" s="2"/>
      </tp>
      <tp>
        <v>433957653.68000001</v>
        <stp/>
        <stp>EM_S_STM07_IS</stp>
        <stp>4</stp>
        <stp>300056.SZ</stp>
        <stp>9</stp>
        <stp>12/31/2013</stp>
        <stp>1</stp>
        <tr r="I1353" s="2"/>
      </tp>
      <tp>
        <v>1704399442.98</v>
        <stp/>
        <stp>EM_S_STM07_IS</stp>
        <stp>4</stp>
        <stp>300057.SZ</stp>
        <stp>9</stp>
        <stp>12/31/2012</stp>
        <stp>1</stp>
        <tr r="G1354" s="2"/>
      </tp>
      <tp>
        <v>10530002724</v>
        <stp/>
        <stp>EM_S_STM07_IS</stp>
        <stp>4</stp>
        <stp>000050.SZ</stp>
        <stp>9</stp>
        <stp>12/31/2015</stp>
        <stp>1</stp>
        <tr r="M48" s="2"/>
      </tp>
      <tp>
        <v>1161933356.48</v>
        <stp/>
        <stp>EM_S_STM07_IS</stp>
        <stp>4</stp>
        <stp>000055.SZ</stp>
        <stp>9</stp>
        <stp>12/31/2010</stp>
        <stp>1</stp>
        <tr r="C49" s="2"/>
      </tp>
      <tp>
        <v>35292846.289999999</v>
        <stp/>
        <stp>EM_S_STM07_IS</stp>
        <stp>4</stp>
        <stp>000056.SZ</stp>
        <stp>9</stp>
        <stp>12/31/2013</stp>
        <stp>1</stp>
        <tr r="I50" s="2"/>
      </tp>
      <tp>
        <v>620737929.09000003</v>
        <stp/>
        <stp>EM_S_STM07_IS</stp>
        <stp>4</stp>
        <stp>300061.SZ</stp>
        <stp>9</stp>
        <stp>12/31/2014</stp>
        <stp>1</stp>
        <tr r="K1357" s="2"/>
      </tp>
      <tp>
        <v>464507916.97000003</v>
        <stp/>
        <stp>EM_S_STM07_IS</stp>
        <stp>4</stp>
        <stp>300064.SZ</stp>
        <stp>9</stp>
        <stp>12/31/2011</stp>
        <stp>1</stp>
        <tr r="E1360" s="2"/>
      </tp>
      <tp>
        <v>180455612.69</v>
        <stp/>
        <stp>EM_S_STM07_IS</stp>
        <stp>4</stp>
        <stp>300065.SZ</stp>
        <stp>9</stp>
        <stp>12/31/2010</stp>
        <stp>1</stp>
        <tr r="C1361" s="2"/>
      </tp>
      <tp>
        <v>676209983.83000004</v>
        <stp/>
        <stp>EM_S_STM07_IS</stp>
        <stp>4</stp>
        <stp>300066.SZ</stp>
        <stp>9</stp>
        <stp>12/31/2013</stp>
        <stp>1</stp>
        <tr r="I1362" s="2"/>
      </tp>
      <tp>
        <v>262449750.47</v>
        <stp/>
        <stp>EM_S_STM07_IS</stp>
        <stp>4</stp>
        <stp>300067.SZ</stp>
        <stp>9</stp>
        <stp>12/31/2012</stp>
        <stp>1</stp>
        <tr r="G1363" s="2"/>
      </tp>
      <tp>
        <v>1665729176.0699999</v>
        <stp/>
        <stp>EM_S_STM07_IS</stp>
        <stp>4</stp>
        <stp>000040.SZ</stp>
        <stp>9</stp>
        <stp>12/31/2015</stp>
        <stp>1</stp>
        <tr r="M41" s="2"/>
      </tp>
      <tp>
        <v>637801565.39999998</v>
        <stp/>
        <stp>EM_S_STM07_IS</stp>
        <stp>4</stp>
        <stp>000045.SZ</stp>
        <stp>9</stp>
        <stp>12/31/2010</stp>
        <stp>1</stp>
        <tr r="C44" s="2"/>
      </tp>
      <tp>
        <v>5937506858.9899998</v>
        <stp/>
        <stp>EM_S_STM07_IS</stp>
        <stp>4</stp>
        <stp>000046.SZ</stp>
        <stp>9</stp>
        <stp>12/31/2013</stp>
        <stp>1</stp>
        <tr r="I45" s="2"/>
      </tp>
      <tp>
        <v>5214260272.8599997</v>
        <stp/>
        <stp>EM_S_STM07_IS</stp>
        <stp>4</stp>
        <stp>300070.SZ</stp>
        <stp>9</stp>
        <stp>12/31/2015</stp>
        <stp>1</stp>
        <tr r="M1366" s="2"/>
      </tp>
      <tp>
        <v>1559839301.8</v>
        <stp/>
        <stp>EM_S_STM07_IS</stp>
        <stp>4</stp>
        <stp>300071.SZ</stp>
        <stp>9</stp>
        <stp>12/31/2014</stp>
        <stp>1</stp>
        <tr r="K1367" s="2"/>
      </tp>
      <tp>
        <v>126404382.09</v>
        <stp/>
        <stp>EM_S_STM07_IS</stp>
        <stp>4</stp>
        <stp>300074.SZ</stp>
        <stp>9</stp>
        <stp>12/31/2011</stp>
        <stp>1</stp>
        <tr r="E1370" s="2"/>
      </tp>
      <tp>
        <v>95741632.409999996</v>
        <stp/>
        <stp>EM_S_STM07_IS</stp>
        <stp>4</stp>
        <stp>300075.SZ</stp>
        <stp>9</stp>
        <stp>12/31/2010</stp>
        <stp>1</stp>
        <tr r="C1371" s="2"/>
      </tp>
      <tp>
        <v>331632832.13999999</v>
        <stp/>
        <stp>EM_S_STM07_IS</stp>
        <stp>4</stp>
        <stp>300076.SZ</stp>
        <stp>9</stp>
        <stp>12/31/2013</stp>
        <stp>1</stp>
        <tr r="I1372" s="2"/>
      </tp>
      <tp>
        <v>428380208.13999999</v>
        <stp/>
        <stp>EM_S_STM07_IS</stp>
        <stp>4</stp>
        <stp>300077.SZ</stp>
        <stp>9</stp>
        <stp>12/31/2012</stp>
        <stp>1</stp>
        <tr r="G1373" s="2"/>
      </tp>
      <tp>
        <v>1708760928.0599999</v>
        <stp/>
        <stp>EM_S_STM07_IS</stp>
        <stp>4</stp>
        <stp>300080.SZ</stp>
        <stp>9</stp>
        <stp>12/31/2015</stp>
        <stp>1</stp>
        <tr r="M1376" s="2"/>
      </tp>
      <tp>
        <v>667357602.78999996</v>
        <stp/>
        <stp>EM_S_STM07_IS</stp>
        <stp>4</stp>
        <stp>300081.SZ</stp>
        <stp>9</stp>
        <stp>12/31/2014</stp>
        <stp>1</stp>
        <tr r="K1377" s="2"/>
      </tp>
      <tp>
        <v>149934119.90000001</v>
        <stp/>
        <stp>EM_S_STM07_IS</stp>
        <stp>4</stp>
        <stp>300084.SZ</stp>
        <stp>9</stp>
        <stp>12/31/2011</stp>
        <stp>1</stp>
        <tr r="E1380" s="2"/>
      </tp>
      <tp>
        <v>92142327.739999995</v>
        <stp/>
        <stp>EM_S_STM07_IS</stp>
        <stp>4</stp>
        <stp>300085.SZ</stp>
        <stp>9</stp>
        <stp>12/31/2010</stp>
        <stp>1</stp>
        <tr r="C1381" s="2"/>
      </tp>
      <tp>
        <v>309337001.16000003</v>
        <stp/>
        <stp>EM_S_STM07_IS</stp>
        <stp>4</stp>
        <stp>300086.SZ</stp>
        <stp>9</stp>
        <stp>12/31/2013</stp>
        <stp>1</stp>
        <tr r="I1382" s="2"/>
      </tp>
      <tp>
        <v>406748489.16000003</v>
        <stp/>
        <stp>EM_S_STM07_IS</stp>
        <stp>4</stp>
        <stp>300087.SZ</stp>
        <stp>9</stp>
        <stp>12/31/2012</stp>
        <stp>1</stp>
        <tr r="G1383" s="2"/>
      </tp>
      <tp>
        <v>1640325013.28</v>
        <stp/>
        <stp>EM_S_STM07_IS</stp>
        <stp>4</stp>
        <stp>300090.SZ</stp>
        <stp>9</stp>
        <stp>12/31/2015</stp>
        <stp>1</stp>
        <tr r="M1386" s="2"/>
      </tp>
      <tp>
        <v>856701777.77999997</v>
        <stp/>
        <stp>EM_S_STM07_IS</stp>
        <stp>4</stp>
        <stp>300091.SZ</stp>
        <stp>9</stp>
        <stp>12/31/2014</stp>
        <stp>1</stp>
        <tr r="K1387" s="2"/>
      </tp>
      <tp>
        <v>1315912289.1800001</v>
        <stp/>
        <stp>EM_S_STM07_IS</stp>
        <stp>4</stp>
        <stp>300094.SZ</stp>
        <stp>9</stp>
        <stp>12/31/2011</stp>
        <stp>1</stp>
        <tr r="E1390" s="2"/>
      </tp>
      <tp>
        <v>314519037.94999999</v>
        <stp/>
        <stp>EM_S_STM07_IS</stp>
        <stp>4</stp>
        <stp>300095.SZ</stp>
        <stp>9</stp>
        <stp>12/31/2010</stp>
        <stp>1</stp>
        <tr r="C1391" s="2"/>
      </tp>
      <tp>
        <v>300929840.66000003</v>
        <stp/>
        <stp>EM_S_STM07_IS</stp>
        <stp>4</stp>
        <stp>300096.SZ</stp>
        <stp>9</stp>
        <stp>12/31/2013</stp>
        <stp>1</stp>
        <tr r="I1392" s="2"/>
      </tp>
      <tp>
        <v>162354430.27000001</v>
        <stp/>
        <stp>EM_S_STM07_IS</stp>
        <stp>4</stp>
        <stp>300097.SZ</stp>
        <stp>9</stp>
        <stp>12/31/2012</stp>
        <stp>1</stp>
        <tr r="G1393" s="2"/>
      </tp>
      <tp>
        <v>6317777110.4799995</v>
        <stp/>
        <stp>EM_S_STM07_IS</stp>
        <stp>4</stp>
        <stp>000090.SZ</stp>
        <stp>9</stp>
        <stp>12/31/2015</stp>
        <stp>1</stp>
        <tr r="M65" s="2"/>
      </tp>
      <tp>
        <v>868284058.20000005</v>
        <stp/>
        <stp>EM_S_STM07_IS</stp>
        <stp>4</stp>
        <stp>000096.SZ</stp>
        <stp>9</stp>
        <stp>12/31/2013</stp>
        <stp>1</stp>
        <tr r="I66" s="2"/>
      </tp>
      <tp>
        <v>804640621.11000001</v>
        <stp/>
        <stp>EM_S_STM07_IS</stp>
        <stp>4</stp>
        <stp>600070.SH</stp>
        <stp>9</stp>
        <stp>12/31/2015</stp>
        <stp>1</stp>
        <tr r="M1929" s="2"/>
      </tp>
      <tp>
        <v>890972342.58000004</v>
        <stp/>
        <stp>EM_S_STM07_IS</stp>
        <stp>4</stp>
        <stp>600071.SH</stp>
        <stp>9</stp>
        <stp>12/31/2014</stp>
        <stp>1</stp>
        <tr r="K1930" s="2"/>
      </tp>
      <tp>
        <v>1963123263.22</v>
        <stp/>
        <stp>EM_S_STM07_IS</stp>
        <stp>4</stp>
        <stp>600074.SH</stp>
        <stp>9</stp>
        <stp>12/31/2011</stp>
        <stp>1</stp>
        <tr r="E1933" s="2"/>
      </tp>
      <tp>
        <v>3437396609.1399999</v>
        <stp/>
        <stp>EM_S_STM07_IS</stp>
        <stp>4</stp>
        <stp>600075.SH</stp>
        <stp>9</stp>
        <stp>12/31/2010</stp>
        <stp>1</stp>
        <tr r="C1934" s="2"/>
      </tp>
      <tp>
        <v>13667521.359999999</v>
        <stp/>
        <stp>EM_S_STM07_IS</stp>
        <stp>4</stp>
        <stp>600076.SH</stp>
        <stp>9</stp>
        <stp>12/31/2013</stp>
        <stp>1</stp>
        <tr r="I1935" s="2"/>
      </tp>
      <tp>
        <v>3062585885.98</v>
        <stp/>
        <stp>EM_S_STM07_IS</stp>
        <stp>4</stp>
        <stp>600077.SH</stp>
        <stp>9</stp>
        <stp>12/31/2012</stp>
        <stp>1</stp>
        <tr r="G1936" s="2"/>
      </tp>
      <tp>
        <v>30189986791.790001</v>
        <stp/>
        <stp>EM_S_STM07_IS</stp>
        <stp>4</stp>
        <stp>600060.SH</stp>
        <stp>9</stp>
        <stp>12/31/2015</stp>
        <stp>1</stp>
        <tr r="M1920" s="2"/>
      </tp>
      <tp>
        <v>4716843208.0900002</v>
        <stp/>
        <stp>EM_S_STM07_IS</stp>
        <stp>4</stp>
        <stp>600061.SH</stp>
        <stp>9</stp>
        <stp>12/31/2014</stp>
        <stp>1</stp>
        <tr r="K1921" s="2"/>
      </tp>
      <tp>
        <v>2431210306.54</v>
        <stp/>
        <stp>EM_S_STM07_IS</stp>
        <stp>4</stp>
        <stp>600064.SH</stp>
        <stp>9</stp>
        <stp>12/31/2011</stp>
        <stp>1</stp>
        <tr r="E1924" s="2"/>
      </tp>
      <tp>
        <v>22093826571.040001</v>
        <stp/>
        <stp>EM_S_STM07_IS</stp>
        <stp>4</stp>
        <stp>600066.SH</stp>
        <stp>9</stp>
        <stp>12/31/2013</stp>
        <stp>1</stp>
        <tr r="I1925" s="2"/>
      </tp>
      <tp>
        <v>6256271570.8900003</v>
        <stp/>
        <stp>EM_S_STM07_IS</stp>
        <stp>4</stp>
        <stp>600067.SH</stp>
        <stp>9</stp>
        <stp>12/31/2012</stp>
        <stp>1</stp>
        <tr r="G1926" s="2"/>
      </tp>
      <tp>
        <v>277048529129</v>
        <stp/>
        <stp>EM_S_STM07_IS</stp>
        <stp>4</stp>
        <stp>600050.SH</stp>
        <stp>9</stp>
        <stp>12/31/2015</stp>
        <stp>1</stp>
        <tr r="M1910" s="2"/>
      </tp>
      <tp>
        <v>4442561321.3900003</v>
        <stp/>
        <stp>EM_S_STM07_IS</stp>
        <stp>4</stp>
        <stp>600051.SH</stp>
        <stp>9</stp>
        <stp>12/31/2014</stp>
        <stp>1</stp>
        <tr r="K1911" s="2"/>
      </tp>
      <tp>
        <v>1601227357.8399999</v>
        <stp/>
        <stp>EM_S_STM07_IS</stp>
        <stp>4</stp>
        <stp>600054.SH</stp>
        <stp>9</stp>
        <stp>12/31/2011</stp>
        <stp>1</stp>
        <tr r="E1914" s="2"/>
      </tp>
      <tp>
        <v>602754359.09000003</v>
        <stp/>
        <stp>EM_S_STM07_IS</stp>
        <stp>4</stp>
        <stp>600055.SH</stp>
        <stp>9</stp>
        <stp>12/31/2010</stp>
        <stp>1</stp>
        <tr r="C1915" s="2"/>
      </tp>
      <tp>
        <v>14829508156.280001</v>
        <stp/>
        <stp>EM_S_STM07_IS</stp>
        <stp>4</stp>
        <stp>600056.SH</stp>
        <stp>9</stp>
        <stp>12/31/2013</stp>
        <stp>1</stp>
        <tr r="I1916" s="2"/>
      </tp>
      <tp>
        <v>29355741014.029999</v>
        <stp/>
        <stp>EM_S_STM07_IS</stp>
        <stp>4</stp>
        <stp>600057.SH</stp>
        <stp>9</stp>
        <stp>12/31/2012</stp>
        <stp>1</stp>
        <tr r="G1917" s="2"/>
      </tp>
      <tp>
        <v>56013436032.550003</v>
        <stp/>
        <stp>EM_S_STM07_IS</stp>
        <stp>4</stp>
        <stp>600030.SH</stp>
        <stp>9</stp>
        <stp>12/31/2015</stp>
        <stp>1</stp>
        <tr r="M1901" s="2"/>
      </tp>
      <tp>
        <v>30364721000</v>
        <stp/>
        <stp>EM_S_STM07_IS</stp>
        <stp>4</stp>
        <stp>600031.SH</stp>
        <stp>9</stp>
        <stp>12/31/2014</stp>
        <stp>1</stp>
        <tr r="K1902" s="2"/>
      </tp>
      <tp>
        <v>966789372.24000001</v>
        <stp/>
        <stp>EM_S_STM07_IS</stp>
        <stp>4</stp>
        <stp>600035.SH</stp>
        <stp>9</stp>
        <stp>12/31/2010</stp>
        <stp>1</stp>
        <tr r="C1904" s="2"/>
      </tp>
      <tp>
        <v>132604000000</v>
        <stp/>
        <stp>EM_S_STM07_IS</stp>
        <stp>4</stp>
        <stp>600036.SH</stp>
        <stp>9</stp>
        <stp>12/31/2013</stp>
        <stp>1</stp>
        <tr r="I1905" s="2"/>
      </tp>
      <tp>
        <v>2202089690.5900002</v>
        <stp/>
        <stp>EM_S_STM07_IS</stp>
        <stp>4</stp>
        <stp>600037.SH</stp>
        <stp>9</stp>
        <stp>12/31/2012</stp>
        <stp>1</stp>
        <tr r="G1906" s="2"/>
      </tp>
      <tp>
        <v>4539146645.21</v>
        <stp/>
        <stp>EM_S_STM07_IS</stp>
        <stp>4</stp>
        <stp>600020.SH</stp>
        <stp>9</stp>
        <stp>12/31/2015</stp>
        <stp>1</stp>
        <tr r="M1893" s="2"/>
      </tp>
      <tp>
        <v>16101966797.82</v>
        <stp/>
        <stp>EM_S_STM07_IS</stp>
        <stp>4</stp>
        <stp>600021.SH</stp>
        <stp>9</stp>
        <stp>12/31/2014</stp>
        <stp>1</stp>
        <tr r="K1894" s="2"/>
      </tp>
      <tp>
        <v>11392036931.66</v>
        <stp/>
        <stp>EM_S_STM07_IS</stp>
        <stp>4</stp>
        <stp>600026.SH</stp>
        <stp>9</stp>
        <stp>12/31/2013</stp>
        <stp>1</stp>
        <tr r="I1897" s="2"/>
      </tp>
      <tp>
        <v>59489973000</v>
        <stp/>
        <stp>EM_S_STM07_IS</stp>
        <stp>4</stp>
        <stp>600027.SH</stp>
        <stp>9</stp>
        <stp>12/31/2012</stp>
        <stp>1</stp>
        <tr r="G1898" s="2"/>
      </tp>
      <tp>
        <v>22501016455.080002</v>
        <stp/>
        <stp>EM_S_STM07_IS</stp>
        <stp>4</stp>
        <stp>600010.SH</stp>
        <stp>9</stp>
        <stp>12/31/2015</stp>
        <stp>1</stp>
        <tr r="M1885" s="2"/>
      </tp>
      <tp>
        <v>125406855036</v>
        <stp/>
        <stp>EM_S_STM07_IS</stp>
        <stp>4</stp>
        <stp>600011.SH</stp>
        <stp>9</stp>
        <stp>12/31/2014</stp>
        <stp>1</stp>
        <tr r="K1886" s="2"/>
      </tp>
      <tp>
        <v>24478894627.139999</v>
        <stp/>
        <stp>EM_S_STM07_IS</stp>
        <stp>4</stp>
        <stp>600015.SH</stp>
        <stp>9</stp>
        <stp>12/31/2010</stp>
        <stp>1</stp>
        <tr r="C1888" s="2"/>
      </tp>
      <tp>
        <v>115886000000</v>
        <stp/>
        <stp>EM_S_STM07_IS</stp>
        <stp>4</stp>
        <stp>600016.SH</stp>
        <stp>9</stp>
        <stp>12/31/2013</stp>
        <stp>1</stp>
        <tr r="I1889" s="2"/>
      </tp>
      <tp>
        <v>4798872357.4799995</v>
        <stp/>
        <stp>EM_S_STM07_IS</stp>
        <stp>4</stp>
        <stp>600017.SH</stp>
        <stp>9</stp>
        <stp>12/31/2012</stp>
        <stp>1</stp>
        <tr r="G1890" s="2"/>
      </tp>
      <tp>
        <v>146550000000</v>
        <stp/>
        <stp>EM_S_STM07_IS</stp>
        <stp>4</stp>
        <stp>600000.SH</stp>
        <stp>9</stp>
        <stp>12/31/2015</stp>
        <stp>1</stp>
        <tr r="M1878" s="2"/>
      </tp>
      <tp>
        <v>4239351634.9299998</v>
        <stp/>
        <stp>EM_S_STM07_IS</stp>
        <stp>4</stp>
        <stp>600004.SH</stp>
        <stp>9</stp>
        <stp>12/31/2011</stp>
        <stp>1</stp>
        <tr r="E1879" s="2"/>
      </tp>
      <tp>
        <v>75596603085.559998</v>
        <stp/>
        <stp>EM_S_STM07_IS</stp>
        <stp>4</stp>
        <stp>600005.SH</stp>
        <stp>9</stp>
        <stp>12/31/2010</stp>
        <stp>1</stp>
        <tr r="C1880" s="2"/>
      </tp>
      <tp>
        <v>19305694174.240002</v>
        <stp/>
        <stp>EM_S_STM07_IS</stp>
        <stp>4</stp>
        <stp>600006.SH</stp>
        <stp>9</stp>
        <stp>12/31/2013</stp>
        <stp>1</stp>
        <tr r="I1881" s="2"/>
      </tp>
      <tp>
        <v>1979950431</v>
        <stp/>
        <stp>EM_S_STM07_IS</stp>
        <stp>4</stp>
        <stp>600007.SH</stp>
        <stp>9</stp>
        <stp>12/31/2012</stp>
        <stp>1</stp>
        <tr r="G1882" s="2"/>
      </tp>
      <tp>
        <v>1204977121.71</v>
        <stp/>
        <stp>EM_S_STM07_IS</stp>
        <stp>4</stp>
        <stp>600090.SH</stp>
        <stp>9</stp>
        <stp>12/31/2015</stp>
        <stp>1</stp>
        <tr r="M1948" s="2"/>
      </tp>
      <tp>
        <v>21340114.449999999</v>
        <stp/>
        <stp>EM_S_STM07_IS</stp>
        <stp>4</stp>
        <stp>600091.SH</stp>
        <stp>9</stp>
        <stp>12/31/2014</stp>
        <stp>1</stp>
        <tr r="K1949" s="2"/>
      </tp>
      <tp>
        <v>3302711273.0100002</v>
        <stp/>
        <stp>EM_S_STM07_IS</stp>
        <stp>4</stp>
        <stp>600094.SH</stp>
        <stp>9</stp>
        <stp>12/31/2011</stp>
        <stp>1</stp>
        <tr r="E1951" s="2"/>
      </tp>
      <tp>
        <v>456999674.20999998</v>
        <stp/>
        <stp>EM_S_STM07_IS</stp>
        <stp>4</stp>
        <stp>600095.SH</stp>
        <stp>9</stp>
        <stp>12/31/2010</stp>
        <stp>1</stp>
        <tr r="C1952" s="2"/>
      </tp>
      <tp>
        <v>55896235914.519997</v>
        <stp/>
        <stp>EM_S_STM07_IS</stp>
        <stp>4</stp>
        <stp>600096.SH</stp>
        <stp>9</stp>
        <stp>12/31/2013</stp>
        <stp>1</stp>
        <tr r="I1953" s="2"/>
      </tp>
      <tp>
        <v>819818889.58000004</v>
        <stp/>
        <stp>EM_S_STM07_IS</stp>
        <stp>4</stp>
        <stp>600097.SH</stp>
        <stp>9</stp>
        <stp>12/31/2012</stp>
        <stp>1</stp>
        <tr r="G1954" s="2"/>
      </tp>
      <tp>
        <v>730144537.42999995</v>
        <stp/>
        <stp>EM_S_STM07_IS</stp>
        <stp>4</stp>
        <stp>600080.SH</stp>
        <stp>9</stp>
        <stp>12/31/2015</stp>
        <stp>1</stp>
        <tr r="M1939" s="2"/>
      </tp>
      <tp>
        <v>4901614600.4200001</v>
        <stp/>
        <stp>EM_S_STM07_IS</stp>
        <stp>4</stp>
        <stp>600081.SH</stp>
        <stp>9</stp>
        <stp>12/31/2014</stp>
        <stp>1</stp>
        <tr r="K1940" s="2"/>
      </tp>
      <tp>
        <v>537089071.63999999</v>
        <stp/>
        <stp>EM_S_STM07_IS</stp>
        <stp>4</stp>
        <stp>600084.SH</stp>
        <stp>9</stp>
        <stp>12/31/2011</stp>
        <stp>1</stp>
        <tr r="E1943" s="2"/>
      </tp>
      <tp>
        <v>3824446141.96</v>
        <stp/>
        <stp>EM_S_STM07_IS</stp>
        <stp>4</stp>
        <stp>600085.SH</stp>
        <stp>9</stp>
        <stp>12/31/2010</stp>
        <stp>1</stp>
        <tr r="C1944" s="2"/>
      </tp>
      <tp>
        <v>5928023627.8699999</v>
        <stp/>
        <stp>EM_S_STM07_IS</stp>
        <stp>4</stp>
        <stp>600086.SH</stp>
        <stp>9</stp>
        <stp>12/31/2013</stp>
        <stp>1</stp>
        <tr r="I1945" s="2"/>
      </tp>
      <tp>
        <v>2472233670.5100002</v>
        <stp/>
        <stp>EM_S_STM07_IS</stp>
        <stp>4</stp>
        <stp>300100.SZ</stp>
        <stp>9</stp>
        <stp>12/31/2015</stp>
        <stp>1</stp>
        <tr r="M1396" s="2"/>
      </tp>
      <tp>
        <v>407197357.58999997</v>
        <stp/>
        <stp>EM_S_STM07_IS</stp>
        <stp>4</stp>
        <stp>300101.SZ</stp>
        <stp>9</stp>
        <stp>12/31/2014</stp>
        <stp>1</stp>
        <tr r="K1397" s="2"/>
      </tp>
      <tp>
        <v>598555886.30999994</v>
        <stp/>
        <stp>EM_S_STM07_IS</stp>
        <stp>4</stp>
        <stp>300104.SZ</stp>
        <stp>9</stp>
        <stp>12/31/2011</stp>
        <stp>1</stp>
        <tr r="E1400" s="2"/>
      </tp>
      <tp>
        <v>487471254.77999997</v>
        <stp/>
        <stp>EM_S_STM07_IS</stp>
        <stp>4</stp>
        <stp>300105.SZ</stp>
        <stp>9</stp>
        <stp>12/31/2010</stp>
        <stp>1</stp>
        <tr r="C1401" s="2"/>
      </tp>
      <tp>
        <v>451460275.35000002</v>
        <stp/>
        <stp>EM_S_STM07_IS</stp>
        <stp>4</stp>
        <stp>300106.SZ</stp>
        <stp>9</stp>
        <stp>12/31/2013</stp>
        <stp>1</stp>
        <tr r="I1402" s="2"/>
      </tp>
      <tp>
        <v>349278054.58999997</v>
        <stp/>
        <stp>EM_S_STM07_IS</stp>
        <stp>4</stp>
        <stp>300107.SZ</stp>
        <stp>9</stp>
        <stp>12/31/2012</stp>
        <stp>1</stp>
        <tr r="G1403" s="2"/>
      </tp>
      <tp>
        <v>1105896042.1300001</v>
        <stp/>
        <stp>EM_S_STM07_IS</stp>
        <stp>4</stp>
        <stp>300110.SZ</stp>
        <stp>9</stp>
        <stp>12/31/2015</stp>
        <stp>1</stp>
        <tr r="M1406" s="2"/>
      </tp>
      <tp>
        <v>1643895448.79</v>
        <stp/>
        <stp>EM_S_STM07_IS</stp>
        <stp>4</stp>
        <stp>300111.SZ</stp>
        <stp>9</stp>
        <stp>12/31/2014</stp>
        <stp>1</stp>
        <tr r="K1407" s="2"/>
      </tp>
      <tp>
        <v>483484366.50999999</v>
        <stp/>
        <stp>EM_S_STM07_IS</stp>
        <stp>4</stp>
        <stp>300114.SZ</stp>
        <stp>9</stp>
        <stp>12/31/2011</stp>
        <stp>1</stp>
        <tr r="E1410" s="2"/>
      </tp>
      <tp>
        <v>476416385.56</v>
        <stp/>
        <stp>EM_S_STM07_IS</stp>
        <stp>4</stp>
        <stp>300115.SZ</stp>
        <stp>9</stp>
        <stp>12/31/2010</stp>
        <stp>1</stp>
        <tr r="C1411" s="2"/>
      </tp>
      <tp>
        <v>269464494.05000001</v>
        <stp/>
        <stp>EM_S_STM07_IS</stp>
        <stp>4</stp>
        <stp>300116.SZ</stp>
        <stp>9</stp>
        <stp>12/31/2013</stp>
        <stp>1</stp>
        <tr r="I1412" s="2"/>
      </tp>
      <tp>
        <v>1109790083.4300001</v>
        <stp/>
        <stp>EM_S_STM07_IS</stp>
        <stp>4</stp>
        <stp>300117.SZ</stp>
        <stp>9</stp>
        <stp>12/31/2012</stp>
        <stp>1</stp>
        <tr r="G1413" s="2"/>
      </tp>
      <tp>
        <v>507100885.87</v>
        <stp/>
        <stp>EM_S_STM07_IS</stp>
        <stp>4</stp>
        <stp>300120.SZ</stp>
        <stp>9</stp>
        <stp>12/31/2015</stp>
        <stp>1</stp>
        <tr r="M1416" s="2"/>
      </tp>
      <tp>
        <v>745357273.30999994</v>
        <stp/>
        <stp>EM_S_STM07_IS</stp>
        <stp>4</stp>
        <stp>300121.SZ</stp>
        <stp>9</stp>
        <stp>12/31/2014</stp>
        <stp>1</stp>
        <tr r="K1417" s="2"/>
      </tp>
      <tp>
        <v>1054026834.36</v>
        <stp/>
        <stp>EM_S_STM07_IS</stp>
        <stp>4</stp>
        <stp>300124.SZ</stp>
        <stp>9</stp>
        <stp>12/31/2011</stp>
        <stp>1</stp>
        <tr r="E1420" s="2"/>
      </tp>
      <tp>
        <v>592376532.77999997</v>
        <stp/>
        <stp>EM_S_STM07_IS</stp>
        <stp>4</stp>
        <stp>300125.SZ</stp>
        <stp>9</stp>
        <stp>12/31/2010</stp>
        <stp>1</stp>
        <tr r="C1421" s="2"/>
      </tp>
      <tp>
        <v>600426117.01999998</v>
        <stp/>
        <stp>EM_S_STM07_IS</stp>
        <stp>4</stp>
        <stp>300126.SZ</stp>
        <stp>9</stp>
        <stp>12/31/2013</stp>
        <stp>1</stp>
        <tr r="I1422" s="2"/>
      </tp>
      <tp>
        <v>487163118.86000001</v>
        <stp/>
        <stp>EM_S_STM07_IS</stp>
        <stp>4</stp>
        <stp>300127.SZ</stp>
        <stp>9</stp>
        <stp>12/31/2012</stp>
        <stp>1</stp>
        <tr r="G1423" s="2"/>
      </tp>
      <tp>
        <v>104579482000</v>
        <stp/>
        <stp>EM_S_STM07_IS</stp>
        <stp>4</stp>
        <stp>000100.SZ</stp>
        <stp>9</stp>
        <stp>12/31/2015</stp>
        <stp>1</stp>
        <tr r="M68" s="2"/>
      </tp>
      <tp>
        <v>977566389.50999999</v>
        <stp/>
        <stp>EM_S_STM07_IS</stp>
        <stp>4</stp>
        <stp>300130.SZ</stp>
        <stp>9</stp>
        <stp>12/31/2015</stp>
        <stp>1</stp>
        <tr r="M1426" s="2"/>
      </tp>
      <tp>
        <v>490789212.85000002</v>
        <stp/>
        <stp>EM_S_STM07_IS</stp>
        <stp>4</stp>
        <stp>300131.SZ</stp>
        <stp>9</stp>
        <stp>12/31/2014</stp>
        <stp>1</stp>
        <tr r="K1427" s="2"/>
      </tp>
      <tp>
        <v>989501862.46000004</v>
        <stp/>
        <stp>EM_S_STM07_IS</stp>
        <stp>4</stp>
        <stp>300134.SZ</stp>
        <stp>9</stp>
        <stp>12/31/2011</stp>
        <stp>1</stp>
        <tr r="E1430" s="2"/>
      </tp>
      <tp>
        <v>1045015854.17</v>
        <stp/>
        <stp>EM_S_STM07_IS</stp>
        <stp>4</stp>
        <stp>300135.SZ</stp>
        <stp>9</stp>
        <stp>12/31/2010</stp>
        <stp>1</stp>
        <tr r="C1431" s="2"/>
      </tp>
      <tp>
        <v>352281481.42000002</v>
        <stp/>
        <stp>EM_S_STM07_IS</stp>
        <stp>4</stp>
        <stp>300136.SZ</stp>
        <stp>9</stp>
        <stp>12/31/2013</stp>
        <stp>1</stp>
        <tr r="I1432" s="2"/>
      </tp>
      <tp>
        <v>210402129.15000001</v>
        <stp/>
        <stp>EM_S_STM07_IS</stp>
        <stp>4</stp>
        <stp>300137.SZ</stp>
        <stp>9</stp>
        <stp>12/31/2012</stp>
        <stp>1</stp>
        <tr r="G1433" s="2"/>
      </tp>
      <tp>
        <v>289775824.87</v>
        <stp/>
        <stp>EM_S_STM07_IS</stp>
        <stp>4</stp>
        <stp>300140.SZ</stp>
        <stp>9</stp>
        <stp>12/31/2015</stp>
        <stp>1</stp>
        <tr r="M1436" s="2"/>
      </tp>
      <tp>
        <v>324972001.35000002</v>
        <stp/>
        <stp>EM_S_STM07_IS</stp>
        <stp>4</stp>
        <stp>300141.SZ</stp>
        <stp>9</stp>
        <stp>12/31/2014</stp>
        <stp>1</stp>
        <tr r="K1437" s="2"/>
      </tp>
      <tp>
        <v>504532175.13999999</v>
        <stp/>
        <stp>EM_S_STM07_IS</stp>
        <stp>4</stp>
        <stp>300144.SZ</stp>
        <stp>9</stp>
        <stp>12/31/2011</stp>
        <stp>1</stp>
        <tr r="E1440" s="2"/>
      </tp>
      <tp>
        <v>635653688.94000006</v>
        <stp/>
        <stp>EM_S_STM07_IS</stp>
        <stp>4</stp>
        <stp>300145.SZ</stp>
        <stp>9</stp>
        <stp>12/31/2010</stp>
        <stp>1</stp>
        <tr r="C1441" s="2"/>
      </tp>
      <tp>
        <v>1482241903.6400001</v>
        <stp/>
        <stp>EM_S_STM07_IS</stp>
        <stp>4</stp>
        <stp>300146.SZ</stp>
        <stp>9</stp>
        <stp>12/31/2013</stp>
        <stp>1</stp>
        <tr r="I1442" s="2"/>
      </tp>
      <tp>
        <v>801020212.89999998</v>
        <stp/>
        <stp>EM_S_STM07_IS</stp>
        <stp>4</stp>
        <stp>300147.SZ</stp>
        <stp>9</stp>
        <stp>12/31/2012</stp>
        <stp>1</stp>
        <tr r="G1443" s="2"/>
      </tp>
      <tp>
        <v>5973341423.1199999</v>
        <stp/>
        <stp>EM_S_STM07_IS</stp>
        <stp>4</stp>
        <stp>000166.SZ</stp>
        <stp>9</stp>
        <stp>12/31/2013</stp>
        <stp>1</stp>
        <tr r="I77" s="2"/>
      </tp>
      <tp>
        <v>391890175.33999997</v>
        <stp/>
        <stp>EM_S_STM07_IS</stp>
        <stp>4</stp>
        <stp>300150.SZ</stp>
        <stp>9</stp>
        <stp>12/31/2015</stp>
        <stp>1</stp>
        <tr r="M1446" s="2"/>
      </tp>
      <tp>
        <v>578661801.99000001</v>
        <stp/>
        <stp>EM_S_STM07_IS</stp>
        <stp>4</stp>
        <stp>300151.SZ</stp>
        <stp>9</stp>
        <stp>12/31/2014</stp>
        <stp>1</stp>
        <tr r="K1447" s="2"/>
      </tp>
      <tp>
        <v>759514864.86000001</v>
        <stp/>
        <stp>EM_S_STM07_IS</stp>
        <stp>4</stp>
        <stp>300154.SZ</stp>
        <stp>9</stp>
        <stp>12/31/2011</stp>
        <stp>1</stp>
        <tr r="E1450" s="2"/>
      </tp>
      <tp>
        <v>243378065.38999999</v>
        <stp/>
        <stp>EM_S_STM07_IS</stp>
        <stp>4</stp>
        <stp>300155.SZ</stp>
        <stp>9</stp>
        <stp>12/31/2010</stp>
        <stp>1</stp>
        <tr r="C1451" s="2"/>
      </tp>
      <tp>
        <v>262029989.58000001</v>
        <stp/>
        <stp>EM_S_STM07_IS</stp>
        <stp>4</stp>
        <stp>300156.SZ</stp>
        <stp>9</stp>
        <stp>12/31/2013</stp>
        <stp>1</stp>
        <tr r="I1452" s="2"/>
      </tp>
      <tp>
        <v>446190668.24000001</v>
        <stp/>
        <stp>EM_S_STM07_IS</stp>
        <stp>4</stp>
        <stp>300157.SZ</stp>
        <stp>9</stp>
        <stp>12/31/2012</stp>
        <stp>1</stp>
        <tr r="G1453" s="2"/>
      </tp>
      <tp>
        <v>1031226324.42</v>
        <stp/>
        <stp>EM_S_STM07_IS</stp>
        <stp>4</stp>
        <stp>000150.SZ</stp>
        <stp>9</stp>
        <stp>12/31/2015</stp>
        <stp>1</stp>
        <tr r="M69" s="2"/>
      </tp>
      <tp>
        <v>2537959290.48</v>
        <stp/>
        <stp>EM_S_STM07_IS</stp>
        <stp>4</stp>
        <stp>000151.SZ</stp>
        <stp>9</stp>
        <stp>12/31/2014</stp>
        <stp>1</stp>
        <tr r="K70" s="2"/>
      </tp>
      <tp>
        <v>2005773814.8</v>
        <stp/>
        <stp>EM_S_STM07_IS</stp>
        <stp>4</stp>
        <stp>000155.SZ</stp>
        <stp>9</stp>
        <stp>12/31/2010</stp>
        <stp>1</stp>
        <tr r="C72" s="2"/>
      </tp>
      <tp>
        <v>1801184780.9100001</v>
        <stp/>
        <stp>EM_S_STM07_IS</stp>
        <stp>4</stp>
        <stp>000156.SZ</stp>
        <stp>9</stp>
        <stp>12/31/2013</stp>
        <stp>1</stp>
        <tr r="I73" s="2"/>
      </tp>
      <tp>
        <v>48071170000</v>
        <stp/>
        <stp>EM_S_STM07_IS</stp>
        <stp>4</stp>
        <stp>000157.SZ</stp>
        <stp>9</stp>
        <stp>12/31/2012</stp>
        <stp>1</stp>
        <tr r="G74" s="2"/>
      </tp>
      <tp>
        <v>1020069472.02</v>
        <stp/>
        <stp>EM_S_STM07_IS</stp>
        <stp>4</stp>
        <stp>300160.SZ</stp>
        <stp>9</stp>
        <stp>12/31/2015</stp>
        <stp>1</stp>
        <tr r="M1456" s="2"/>
      </tp>
      <tp>
        <v>586233084.86000001</v>
        <stp/>
        <stp>EM_S_STM07_IS</stp>
        <stp>4</stp>
        <stp>300161.SZ</stp>
        <stp>9</stp>
        <stp>12/31/2014</stp>
        <stp>1</stp>
        <tr r="K1457" s="2"/>
      </tp>
      <tp>
        <v>349518030.55000001</v>
        <stp/>
        <stp>EM_S_STM07_IS</stp>
        <stp>4</stp>
        <stp>300164.SZ</stp>
        <stp>9</stp>
        <stp>12/31/2011</stp>
        <stp>1</stp>
        <tr r="E1460" s="2"/>
      </tp>
      <tp>
        <v>277439807.50999999</v>
        <stp/>
        <stp>EM_S_STM07_IS</stp>
        <stp>4</stp>
        <stp>300165.SZ</stp>
        <stp>9</stp>
        <stp>12/31/2010</stp>
        <stp>1</stp>
        <tr r="C1461" s="2"/>
      </tp>
      <tp>
        <v>468161375.81</v>
        <stp/>
        <stp>EM_S_STM07_IS</stp>
        <stp>4</stp>
        <stp>300166.SZ</stp>
        <stp>9</stp>
        <stp>12/31/2013</stp>
        <stp>1</stp>
        <tr r="I1462" s="2"/>
      </tp>
      <tp>
        <v>221505113.62</v>
        <stp/>
        <stp>EM_S_STM07_IS</stp>
        <stp>4</stp>
        <stp>300167.SZ</stp>
        <stp>9</stp>
        <stp>12/31/2012</stp>
        <stp>1</stp>
        <tr r="G1463" s="2"/>
      </tp>
      <tp>
        <v>1218798082.6800001</v>
        <stp/>
        <stp>EM_S_STM07_IS</stp>
        <stp>4</stp>
        <stp>300170.SZ</stp>
        <stp>9</stp>
        <stp>12/31/2015</stp>
        <stp>1</stp>
        <tr r="M1466" s="2"/>
      </tp>
      <tp>
        <v>1258693706.3699999</v>
        <stp/>
        <stp>EM_S_STM07_IS</stp>
        <stp>4</stp>
        <stp>300171.SZ</stp>
        <stp>9</stp>
        <stp>12/31/2014</stp>
        <stp>1</stp>
        <tr r="K1467" s="2"/>
      </tp>
      <tp>
        <v>241195083.53</v>
        <stp/>
        <stp>EM_S_STM07_IS</stp>
        <stp>4</stp>
        <stp>300174.SZ</stp>
        <stp>9</stp>
        <stp>12/31/2011</stp>
        <stp>1</stp>
        <tr r="E1470" s="2"/>
      </tp>
      <tp>
        <v>418181452.83999997</v>
        <stp/>
        <stp>EM_S_STM07_IS</stp>
        <stp>4</stp>
        <stp>300175.SZ</stp>
        <stp>9</stp>
        <stp>12/31/2010</stp>
        <stp>1</stp>
        <tr r="C1471" s="2"/>
      </tp>
      <tp>
        <v>1058382987.45</v>
        <stp/>
        <stp>EM_S_STM07_IS</stp>
        <stp>4</stp>
        <stp>300176.SZ</stp>
        <stp>9</stp>
        <stp>12/31/2013</stp>
        <stp>1</stp>
        <tr r="I1472" s="2"/>
      </tp>
      <tp>
        <v>381396271.32999998</v>
        <stp/>
        <stp>EM_S_STM07_IS</stp>
        <stp>4</stp>
        <stp>300177.SZ</stp>
        <stp>9</stp>
        <stp>12/31/2012</stp>
        <stp>1</stp>
        <tr r="G1473" s="2"/>
      </tp>
      <tp>
        <v>1136957949.5999999</v>
        <stp/>
        <stp>EM_S_STM07_IS</stp>
        <stp>4</stp>
        <stp>300180.SZ</stp>
        <stp>9</stp>
        <stp>12/31/2015</stp>
        <stp>1</stp>
        <tr r="M1476" s="2"/>
      </tp>
      <tp>
        <v>514926219.51999998</v>
        <stp/>
        <stp>EM_S_STM07_IS</stp>
        <stp>4</stp>
        <stp>300181.SZ</stp>
        <stp>9</stp>
        <stp>12/31/2014</stp>
        <stp>1</stp>
        <tr r="K1477" s="2"/>
      </tp>
      <tp>
        <v>247606330.81</v>
        <stp/>
        <stp>EM_S_STM07_IS</stp>
        <stp>4</stp>
        <stp>300184.SZ</stp>
        <stp>9</stp>
        <stp>12/31/2011</stp>
        <stp>1</stp>
        <tr r="E1480" s="2"/>
      </tp>
      <tp>
        <v>1127318586.1900001</v>
        <stp/>
        <stp>EM_S_STM07_IS</stp>
        <stp>4</stp>
        <stp>300185.SZ</stp>
        <stp>9</stp>
        <stp>12/31/2010</stp>
        <stp>1</stp>
        <tr r="C1481" s="2"/>
      </tp>
      <tp>
        <v>568163404.07000005</v>
        <stp/>
        <stp>EM_S_STM07_IS</stp>
        <stp>4</stp>
        <stp>300187.SZ</stp>
        <stp>9</stp>
        <stp>12/31/2012</stp>
        <stp>1</stp>
        <tr r="G1482" s="2"/>
      </tp>
      <tp>
        <v>960909015.83000004</v>
        <stp/>
        <stp>EM_S_STM07_IS</stp>
        <stp>4</stp>
        <stp>300190.SZ</stp>
        <stp>9</stp>
        <stp>12/31/2015</stp>
        <stp>1</stp>
        <tr r="M1485" s="2"/>
      </tp>
      <tp>
        <v>77552912.180000007</v>
        <stp/>
        <stp>EM_S_STM07_IS</stp>
        <stp>4</stp>
        <stp>300191.SZ</stp>
        <stp>9</stp>
        <stp>12/31/2014</stp>
        <stp>1</stp>
        <tr r="K1486" s="2"/>
      </tp>
      <tp>
        <v>358548287.31</v>
        <stp/>
        <stp>EM_S_STM07_IS</stp>
        <stp>4</stp>
        <stp>300194.SZ</stp>
        <stp>9</stp>
        <stp>12/31/2011</stp>
        <stp>1</stp>
        <tr r="E1489" s="2"/>
      </tp>
      <tp>
        <v>322052943.58999997</v>
        <stp/>
        <stp>EM_S_STM07_IS</stp>
        <stp>4</stp>
        <stp>300195.SZ</stp>
        <stp>9</stp>
        <stp>12/31/2010</stp>
        <stp>1</stp>
        <tr r="C1490" s="2"/>
      </tp>
      <tp>
        <v>919711440.39999998</v>
        <stp/>
        <stp>EM_S_STM07_IS</stp>
        <stp>4</stp>
        <stp>300196.SZ</stp>
        <stp>9</stp>
        <stp>12/31/2013</stp>
        <stp>1</stp>
        <tr r="I1491" s="2"/>
      </tp>
      <tp>
        <v>1204261872.6600001</v>
        <stp/>
        <stp>EM_S_STM07_IS</stp>
        <stp>4</stp>
        <stp>300197.SZ</stp>
        <stp>9</stp>
        <stp>12/31/2012</stp>
        <stp>1</stp>
        <tr r="G1492" s="2"/>
      </tp>
      <tp>
        <v>125430707403.48</v>
        <stp/>
        <stp>EM_S_STM07_IS</stp>
        <stp>4</stp>
        <stp>600170.SH</stp>
        <stp>9</stp>
        <stp>12/31/2015</stp>
        <stp>1</stp>
        <tr r="M2018" s="2"/>
      </tp>
      <tp>
        <v>467902168.98000002</v>
        <stp/>
        <stp>EM_S_STM07_IS</stp>
        <stp>4</stp>
        <stp>600171.SH</stp>
        <stp>9</stp>
        <stp>12/31/2014</stp>
        <stp>1</stp>
        <tr r="K2019" s="2"/>
      </tp>
      <tp>
        <v>2827533019.4400001</v>
        <stp/>
        <stp>EM_S_STM07_IS</stp>
        <stp>4</stp>
        <stp>600175.SH</stp>
        <stp>9</stp>
        <stp>12/31/2010</stp>
        <stp>1</stp>
        <tr r="C2022" s="2"/>
      </tp>
      <tp>
        <v>5209641310.3000002</v>
        <stp/>
        <stp>EM_S_STM07_IS</stp>
        <stp>4</stp>
        <stp>600176.SH</stp>
        <stp>9</stp>
        <stp>12/31/2013</stp>
        <stp>1</stp>
        <tr r="I2023" s="2"/>
      </tp>
      <tp>
        <v>10732502076.110001</v>
        <stp/>
        <stp>EM_S_STM07_IS</stp>
        <stp>4</stp>
        <stp>600177.SH</stp>
        <stp>9</stp>
        <stp>12/31/2012</stp>
        <stp>1</stp>
        <tr r="G2024" s="2"/>
      </tp>
      <tp>
        <v>9516157298.2299995</v>
        <stp/>
        <stp>EM_S_STM07_IS</stp>
        <stp>4</stp>
        <stp>600160.SH</stp>
        <stp>9</stp>
        <stp>12/31/2015</stp>
        <stp>1</stp>
        <tr r="M2009" s="2"/>
      </tp>
      <tp>
        <v>1826551127.27</v>
        <stp/>
        <stp>EM_S_STM07_IS</stp>
        <stp>4</stp>
        <stp>600161.SH</stp>
        <stp>9</stp>
        <stp>12/31/2014</stp>
        <stp>1</stp>
        <tr r="K2010" s="2"/>
      </tp>
      <tp>
        <v>1618113451.8199999</v>
        <stp/>
        <stp>EM_S_STM07_IS</stp>
        <stp>4</stp>
        <stp>600165.SH</stp>
        <stp>9</stp>
        <stp>12/31/2010</stp>
        <stp>1</stp>
        <tr r="C2013" s="2"/>
      </tp>
      <tp>
        <v>34152543118.889999</v>
        <stp/>
        <stp>EM_S_STM07_IS</stp>
        <stp>4</stp>
        <stp>600166.SH</stp>
        <stp>9</stp>
        <stp>12/31/2013</stp>
        <stp>1</stp>
        <tr r="I2014" s="2"/>
      </tp>
      <tp>
        <v>493750362.57999998</v>
        <stp/>
        <stp>EM_S_STM07_IS</stp>
        <stp>4</stp>
        <stp>600167.SH</stp>
        <stp>9</stp>
        <stp>12/31/2012</stp>
        <stp>1</stp>
        <tr r="G2015" s="2"/>
      </tp>
      <tp>
        <v>27763846309.459999</v>
        <stp/>
        <stp>EM_S_STM07_IS</stp>
        <stp>4</stp>
        <stp>600150.SH</stp>
        <stp>9</stp>
        <stp>12/31/2015</stp>
        <stp>1</stp>
        <tr r="M2000" s="2"/>
      </tp>
      <tp>
        <v>3786810876.5700002</v>
        <stp/>
        <stp>EM_S_STM07_IS</stp>
        <stp>4</stp>
        <stp>600151.SH</stp>
        <stp>9</stp>
        <stp>12/31/2014</stp>
        <stp>1</stp>
        <tr r="K2001" s="2"/>
      </tp>
      <tp>
        <v>1012448986.54</v>
        <stp/>
        <stp>EM_S_STM07_IS</stp>
        <stp>4</stp>
        <stp>600155.SH</stp>
        <stp>9</stp>
        <stp>12/31/2010</stp>
        <stp>1</stp>
        <tr r="C2004" s="2"/>
      </tp>
      <tp>
        <v>982091228.11000001</v>
        <stp/>
        <stp>EM_S_STM07_IS</stp>
        <stp>4</stp>
        <stp>600156.SH</stp>
        <stp>9</stp>
        <stp>12/31/2013</stp>
        <stp>1</stp>
        <tr r="I2005" s="2"/>
      </tp>
      <tp>
        <v>7718329792.0900002</v>
        <stp/>
        <stp>EM_S_STM07_IS</stp>
        <stp>4</stp>
        <stp>600157.SH</stp>
        <stp>9</stp>
        <stp>12/31/2012</stp>
        <stp>1</stp>
        <tr r="G2006" s="2"/>
      </tp>
      <tp>
        <v>11391976452.370001</v>
        <stp/>
        <stp>EM_S_STM07_IS</stp>
        <stp>4</stp>
        <stp>600141.SH</stp>
        <stp>9</stp>
        <stp>12/31/2014</stp>
        <stp>1</stp>
        <tr r="K1994" s="2"/>
      </tp>
      <tp>
        <v>239958633.97</v>
        <stp/>
        <stp>EM_S_STM07_IS</stp>
        <stp>4</stp>
        <stp>600145.SH</stp>
        <stp>9</stp>
        <stp>12/31/2010</stp>
        <stp>1</stp>
        <tr r="C1996" s="2"/>
      </tp>
      <tp>
        <v>40998465.939999998</v>
        <stp/>
        <stp>EM_S_STM07_IS</stp>
        <stp>4</stp>
        <stp>600146.SH</stp>
        <stp>9</stp>
        <stp>12/31/2013</stp>
        <stp>1</stp>
        <tr r="I1997" s="2"/>
      </tp>
      <tp>
        <v>1911770480.8099999</v>
        <stp/>
        <stp>EM_S_STM07_IS</stp>
        <stp>4</stp>
        <stp>600130.SH</stp>
        <stp>9</stp>
        <stp>12/31/2015</stp>
        <stp>1</stp>
        <tr r="M1985" s="2"/>
      </tp>
      <tp>
        <v>829812692.13999999</v>
        <stp/>
        <stp>EM_S_STM07_IS</stp>
        <stp>4</stp>
        <stp>600131.SH</stp>
        <stp>9</stp>
        <stp>12/31/2014</stp>
        <stp>1</stp>
        <tr r="K1986" s="2"/>
      </tp>
      <tp>
        <v>732508715.38</v>
        <stp/>
        <stp>EM_S_STM07_IS</stp>
        <stp>4</stp>
        <stp>600135.SH</stp>
        <stp>9</stp>
        <stp>12/31/2010</stp>
        <stp>1</stp>
        <tr r="C1989" s="2"/>
      </tp>
      <tp>
        <v>87666373.870000005</v>
        <stp/>
        <stp>EM_S_STM07_IS</stp>
        <stp>4</stp>
        <stp>600136.SH</stp>
        <stp>9</stp>
        <stp>12/31/2013</stp>
        <stp>1</stp>
        <tr r="I1990" s="2"/>
      </tp>
      <tp>
        <v>414956898.07999998</v>
        <stp/>
        <stp>EM_S_STM07_IS</stp>
        <stp>4</stp>
        <stp>600137.SH</stp>
        <stp>9</stp>
        <stp>12/31/2012</stp>
        <stp>1</stp>
        <tr r="G1991" s="2"/>
      </tp>
      <tp>
        <v>7702763532.7600002</v>
        <stp/>
        <stp>EM_S_STM07_IS</stp>
        <stp>4</stp>
        <stp>600120.SH</stp>
        <stp>9</stp>
        <stp>12/31/2015</stp>
        <stp>1</stp>
        <tr r="M1976" s="2"/>
      </tp>
      <tp>
        <v>19494553144.299999</v>
        <stp/>
        <stp>EM_S_STM07_IS</stp>
        <stp>4</stp>
        <stp>600121.SH</stp>
        <stp>9</stp>
        <stp>12/31/2014</stp>
        <stp>1</stp>
        <tr r="K1977" s="2"/>
      </tp>
      <tp>
        <v>2185535671.4099998</v>
        <stp/>
        <stp>EM_S_STM07_IS</stp>
        <stp>4</stp>
        <stp>600125.SH</stp>
        <stp>9</stp>
        <stp>12/31/2010</stp>
        <stp>1</stp>
        <tr r="C1980" s="2"/>
      </tp>
      <tp>
        <v>17183465800.060001</v>
        <stp/>
        <stp>EM_S_STM07_IS</stp>
        <stp>4</stp>
        <stp>600126.SH</stp>
        <stp>9</stp>
        <stp>12/31/2013</stp>
        <stp>1</stp>
        <tr r="I1981" s="2"/>
      </tp>
      <tp>
        <v>1472022459.23</v>
        <stp/>
        <stp>EM_S_STM07_IS</stp>
        <stp>4</stp>
        <stp>600127.SH</stp>
        <stp>9</stp>
        <stp>12/31/2012</stp>
        <stp>1</stp>
        <tr r="G1982" s="2"/>
      </tp>
      <tp>
        <v>1726466465.8</v>
        <stp/>
        <stp>EM_S_STM07_IS</stp>
        <stp>4</stp>
        <stp>600110.SH</stp>
        <stp>9</stp>
        <stp>12/31/2015</stp>
        <stp>1</stp>
        <tr r="M1966" s="2"/>
      </tp>
      <tp>
        <v>5837826426.5600004</v>
        <stp/>
        <stp>EM_S_STM07_IS</stp>
        <stp>4</stp>
        <stp>600111.SH</stp>
        <stp>9</stp>
        <stp>12/31/2014</stp>
        <stp>1</stp>
        <tr r="K1967" s="2"/>
      </tp>
      <tp>
        <v>1004102249.96</v>
        <stp/>
        <stp>EM_S_STM07_IS</stp>
        <stp>4</stp>
        <stp>600114.SH</stp>
        <stp>9</stp>
        <stp>12/31/2011</stp>
        <stp>1</stp>
        <tr r="E1970" s="2"/>
      </tp>
      <tp>
        <v>74958108000</v>
        <stp/>
        <stp>EM_S_STM07_IS</stp>
        <stp>4</stp>
        <stp>600115.SH</stp>
        <stp>9</stp>
        <stp>12/31/2010</stp>
        <stp>1</stp>
        <tr r="C1971" s="2"/>
      </tp>
      <tp>
        <v>1369113279.98</v>
        <stp/>
        <stp>EM_S_STM07_IS</stp>
        <stp>4</stp>
        <stp>600116.SH</stp>
        <stp>9</stp>
        <stp>12/31/2013</stp>
        <stp>1</stp>
        <tr r="I1972" s="2"/>
      </tp>
      <tp>
        <v>6871295090.4899998</v>
        <stp/>
        <stp>EM_S_STM07_IS</stp>
        <stp>4</stp>
        <stp>600117.SH</stp>
        <stp>9</stp>
        <stp>12/31/2012</stp>
        <stp>1</stp>
        <tr r="G1973" s="2"/>
      </tp>
      <tp>
        <v>28447284180.279999</v>
        <stp/>
        <stp>EM_S_STM07_IS</stp>
        <stp>4</stp>
        <stp>600100.SH</stp>
        <stp>9</stp>
        <stp>12/31/2015</stp>
        <stp>1</stp>
        <tr r="M1957" s="2"/>
      </tp>
      <tp>
        <v>1244897125.24</v>
        <stp/>
        <stp>EM_S_STM07_IS</stp>
        <stp>4</stp>
        <stp>600101.SH</stp>
        <stp>9</stp>
        <stp>12/31/2014</stp>
        <stp>1</stp>
        <tr r="K1958" s="2"/>
      </tp>
      <tp>
        <v>433095484273.94</v>
        <stp/>
        <stp>EM_S_STM07_IS</stp>
        <stp>4</stp>
        <stp>600104.SH</stp>
        <stp>9</stp>
        <stp>12/31/2011</stp>
        <stp>1</stp>
        <tr r="E1960" s="2"/>
      </tp>
      <tp>
        <v>2536510237.1999998</v>
        <stp/>
        <stp>EM_S_STM07_IS</stp>
        <stp>4</stp>
        <stp>600105.SH</stp>
        <stp>9</stp>
        <stp>12/31/2010</stp>
        <stp>1</stp>
        <tr r="C1961" s="2"/>
      </tp>
      <tp>
        <v>334697249.57999998</v>
        <stp/>
        <stp>EM_S_STM07_IS</stp>
        <stp>4</stp>
        <stp>600106.SH</stp>
        <stp>9</stp>
        <stp>12/31/2013</stp>
        <stp>1</stp>
        <tr r="I1962" s="2"/>
      </tp>
      <tp>
        <v>488511713.33999997</v>
        <stp/>
        <stp>EM_S_STM07_IS</stp>
        <stp>4</stp>
        <stp>600107.SH</stp>
        <stp>9</stp>
        <stp>12/31/2012</stp>
        <stp>1</stp>
        <tr r="G1963" s="2"/>
      </tp>
      <tp>
        <v>1805549385.99</v>
        <stp/>
        <stp>EM_S_STM07_IS</stp>
        <stp>4</stp>
        <stp>600190.SH</stp>
        <stp>9</stp>
        <stp>12/31/2015</stp>
        <stp>1</stp>
        <tr r="M2036" s="2"/>
      </tp>
      <tp>
        <v>276975596.06</v>
        <stp/>
        <stp>EM_S_STM07_IS</stp>
        <stp>4</stp>
        <stp>600191.SH</stp>
        <stp>9</stp>
        <stp>12/31/2014</stp>
        <stp>1</stp>
        <tr r="K2037" s="2"/>
      </tp>
      <tp>
        <v>2661158772.21</v>
        <stp/>
        <stp>EM_S_STM07_IS</stp>
        <stp>4</stp>
        <stp>600195.SH</stp>
        <stp>9</stp>
        <stp>12/31/2010</stp>
        <stp>1</stp>
        <tr r="C2040" s="2"/>
      </tp>
      <tp>
        <v>9996409009.2000008</v>
        <stp/>
        <stp>EM_S_STM07_IS</stp>
        <stp>4</stp>
        <stp>600196.SH</stp>
        <stp>9</stp>
        <stp>12/31/2013</stp>
        <stp>1</stp>
        <tr r="I2041" s="2"/>
      </tp>
      <tp>
        <v>1762291716.28</v>
        <stp/>
        <stp>EM_S_STM07_IS</stp>
        <stp>4</stp>
        <stp>600197.SH</stp>
        <stp>9</stp>
        <stp>12/31/2012</stp>
        <stp>1</stp>
        <tr r="G2042" s="2"/>
      </tp>
      <tp>
        <v>9405038177.1200008</v>
        <stp/>
        <stp>EM_S_STM07_IS</stp>
        <stp>4</stp>
        <stp>600180.SH</stp>
        <stp>9</stp>
        <stp>12/31/2015</stp>
        <stp>1</stp>
        <tr r="M2027" s="2"/>
      </tp>
      <tp>
        <v>1961589451.71</v>
        <stp/>
        <stp>EM_S_STM07_IS</stp>
        <stp>4</stp>
        <stp>600184.SH</stp>
        <stp>9</stp>
        <stp>12/31/2011</stp>
        <stp>1</stp>
        <tr r="E2030" s="2"/>
      </tp>
      <tp>
        <v>1157476668.7</v>
        <stp/>
        <stp>EM_S_STM07_IS</stp>
        <stp>4</stp>
        <stp>600185.SH</stp>
        <stp>9</stp>
        <stp>12/31/2010</stp>
        <stp>1</stp>
        <tr r="C2031" s="2"/>
      </tp>
      <tp>
        <v>2156618606.5900002</v>
        <stp/>
        <stp>EM_S_STM07_IS</stp>
        <stp>4</stp>
        <stp>600186.SH</stp>
        <stp>9</stp>
        <stp>12/31/2013</stp>
        <stp>1</stp>
        <tr r="I2032" s="2"/>
      </tp>
      <tp>
        <v>356590446.58999997</v>
        <stp/>
        <stp>EM_S_STM07_IS</stp>
        <stp>4</stp>
        <stp>600187.SH</stp>
        <stp>9</stp>
        <stp>12/31/2012</stp>
        <stp>1</stp>
        <tr r="G2033" s="2"/>
      </tp>
      <tp>
        <v>488472949</v>
        <stp/>
        <stp>EM_S_STM07_IS</stp>
        <stp>4</stp>
        <stp>300200.SZ</stp>
        <stp>9</stp>
        <stp>12/31/2015</stp>
        <stp>1</stp>
        <tr r="M1495" s="2"/>
      </tp>
      <tp>
        <v>575912681.35000002</v>
        <stp/>
        <stp>EM_S_STM07_IS</stp>
        <stp>4</stp>
        <stp>300201.SZ</stp>
        <stp>9</stp>
        <stp>12/31/2014</stp>
        <stp>1</stp>
        <tr r="K1496" s="2"/>
      </tp>
      <tp>
        <v>205816305.86000001</v>
        <stp/>
        <stp>EM_S_STM07_IS</stp>
        <stp>4</stp>
        <stp>300204.SZ</stp>
        <stp>9</stp>
        <stp>12/31/2011</stp>
        <stp>1</stp>
        <tr r="E1499" s="2"/>
      </tp>
      <tp>
        <v>527782665.47000003</v>
        <stp/>
        <stp>EM_S_STM07_IS</stp>
        <stp>4</stp>
        <stp>300205.SZ</stp>
        <stp>9</stp>
        <stp>12/31/2010</stp>
        <stp>1</stp>
        <tr r="C1500" s="2"/>
      </tp>
      <tp>
        <v>454607048.22000003</v>
        <stp/>
        <stp>EM_S_STM07_IS</stp>
        <stp>4</stp>
        <stp>300206.SZ</stp>
        <stp>9</stp>
        <stp>12/31/2013</stp>
        <stp>1</stp>
        <tr r="I1501" s="2"/>
      </tp>
      <tp>
        <v>1411796678.01</v>
        <stp/>
        <stp>EM_S_STM07_IS</stp>
        <stp>4</stp>
        <stp>300207.SZ</stp>
        <stp>9</stp>
        <stp>12/31/2012</stp>
        <stp>1</stp>
        <tr r="G1502" s="2"/>
      </tp>
      <tp>
        <v>404424130.63999999</v>
        <stp/>
        <stp>EM_S_STM07_IS</stp>
        <stp>4</stp>
        <stp>300210.SZ</stp>
        <stp>9</stp>
        <stp>12/31/2015</stp>
        <stp>1</stp>
        <tr r="M1505" s="2"/>
      </tp>
      <tp>
        <v>211399800.69999999</v>
        <stp/>
        <stp>EM_S_STM07_IS</stp>
        <stp>4</stp>
        <stp>300211.SZ</stp>
        <stp>9</stp>
        <stp>12/31/2014</stp>
        <stp>1</stp>
        <tr r="K1506" s="2"/>
      </tp>
      <tp>
        <v>987307779.64999998</v>
        <stp/>
        <stp>EM_S_STM07_IS</stp>
        <stp>4</stp>
        <stp>300214.SZ</stp>
        <stp>9</stp>
        <stp>12/31/2011</stp>
        <stp>1</stp>
        <tr r="E1509" s="2"/>
      </tp>
      <tp>
        <v>178449108.80000001</v>
        <stp/>
        <stp>EM_S_STM07_IS</stp>
        <stp>4</stp>
        <stp>300215.SZ</stp>
        <stp>9</stp>
        <stp>12/31/2010</stp>
        <stp>1</stp>
        <tr r="C1510" s="2"/>
      </tp>
      <tp>
        <v>460530933.81</v>
        <stp/>
        <stp>EM_S_STM07_IS</stp>
        <stp>4</stp>
        <stp>300216.SZ</stp>
        <stp>9</stp>
        <stp>12/31/2013</stp>
        <stp>1</stp>
        <tr r="I1511" s="2"/>
      </tp>
      <tp>
        <v>660942090.41999996</v>
        <stp/>
        <stp>EM_S_STM07_IS</stp>
        <stp>4</stp>
        <stp>300217.SZ</stp>
        <stp>9</stp>
        <stp>12/31/2012</stp>
        <stp>1</stp>
        <tr r="G1512" s="2"/>
      </tp>
      <tp>
        <v>182904504.75</v>
        <stp/>
        <stp>EM_S_STM07_IS</stp>
        <stp>4</stp>
        <stp>300220.SZ</stp>
        <stp>9</stp>
        <stp>12/31/2015</stp>
        <stp>1</stp>
        <tr r="M1515" s="2"/>
      </tp>
      <tp>
        <v>1106957049.4000001</v>
        <stp/>
        <stp>EM_S_STM07_IS</stp>
        <stp>4</stp>
        <stp>300221.SZ</stp>
        <stp>9</stp>
        <stp>12/31/2014</stp>
        <stp>1</stp>
        <tr r="K1516" s="2"/>
      </tp>
      <tp>
        <v>1172666567.3800001</v>
        <stp/>
        <stp>EM_S_STM07_IS</stp>
        <stp>4</stp>
        <stp>300224.SZ</stp>
        <stp>9</stp>
        <stp>12/31/2011</stp>
        <stp>1</stp>
        <tr r="E1519" s="2"/>
      </tp>
      <tp>
        <v>518110821.72000003</v>
        <stp/>
        <stp>EM_S_STM07_IS</stp>
        <stp>4</stp>
        <stp>300225.SZ</stp>
        <stp>9</stp>
        <stp>12/31/2010</stp>
        <stp>1</stp>
        <tr r="C1520" s="2"/>
      </tp>
      <tp>
        <v>1553053134.8099999</v>
        <stp/>
        <stp>EM_S_STM07_IS</stp>
        <stp>4</stp>
        <stp>300226.SZ</stp>
        <stp>9</stp>
        <stp>12/31/2013</stp>
        <stp>1</stp>
        <tr r="I1521" s="2"/>
      </tp>
      <tp>
        <v>160253984.44999999</v>
        <stp/>
        <stp>EM_S_STM07_IS</stp>
        <stp>4</stp>
        <stp>300227.SZ</stp>
        <stp>9</stp>
        <stp>12/31/2012</stp>
        <stp>1</stp>
        <tr r="G1522" s="2"/>
      </tp>
      <tp>
        <v>928437940.58000004</v>
        <stp/>
        <stp>EM_S_STM07_IS</stp>
        <stp>4</stp>
        <stp>300230.SZ</stp>
        <stp>9</stp>
        <stp>12/31/2015</stp>
        <stp>1</stp>
        <tr r="M1525" s="2"/>
      </tp>
      <tp>
        <v>489275562.36000001</v>
        <stp/>
        <stp>EM_S_STM07_IS</stp>
        <stp>4</stp>
        <stp>300231.SZ</stp>
        <stp>9</stp>
        <stp>12/31/2014</stp>
        <stp>1</stp>
        <tr r="K1526" s="2"/>
      </tp>
      <tp>
        <v>182750715.63</v>
        <stp/>
        <stp>EM_S_STM07_IS</stp>
        <stp>4</stp>
        <stp>300234.SZ</stp>
        <stp>9</stp>
        <stp>12/31/2011</stp>
        <stp>1</stp>
        <tr r="E1529" s="2"/>
      </tp>
      <tp>
        <v>81399077.150000006</v>
        <stp/>
        <stp>EM_S_STM07_IS</stp>
        <stp>4</stp>
        <stp>300235.SZ</stp>
        <stp>9</stp>
        <stp>12/31/2010</stp>
        <stp>1</stp>
        <tr r="C1530" s="2"/>
      </tp>
      <tp>
        <v>208821711.41</v>
        <stp/>
        <stp>EM_S_STM07_IS</stp>
        <stp>4</stp>
        <stp>300236.SZ</stp>
        <stp>9</stp>
        <stp>12/31/2013</stp>
        <stp>1</stp>
        <tr r="I1531" s="2"/>
      </tp>
      <tp>
        <v>444544365.50999999</v>
        <stp/>
        <stp>EM_S_STM07_IS</stp>
        <stp>4</stp>
        <stp>300237.SZ</stp>
        <stp>9</stp>
        <stp>12/31/2012</stp>
        <stp>1</stp>
        <tr r="G1532" s="2"/>
      </tp>
      <tp>
        <v>2229381495.8600001</v>
        <stp/>
        <stp>EM_S_STM07_IS</stp>
        <stp>4</stp>
        <stp>300240.SZ</stp>
        <stp>9</stp>
        <stp>12/31/2015</stp>
        <stp>1</stp>
        <tr r="M1535" s="2"/>
      </tp>
      <tp>
        <v>906849275.86000001</v>
        <stp/>
        <stp>EM_S_STM07_IS</stp>
        <stp>4</stp>
        <stp>300241.SZ</stp>
        <stp>9</stp>
        <stp>12/31/2014</stp>
        <stp>1</stp>
        <tr r="K1536" s="2"/>
      </tp>
      <tp>
        <v>482474271.51999998</v>
        <stp/>
        <stp>EM_S_STM07_IS</stp>
        <stp>4</stp>
        <stp>300244.SZ</stp>
        <stp>9</stp>
        <stp>12/31/2011</stp>
        <stp>1</stp>
        <tr r="E1539" s="2"/>
      </tp>
      <tp>
        <v>169286493.19999999</v>
        <stp/>
        <stp>EM_S_STM07_IS</stp>
        <stp>4</stp>
        <stp>300245.SZ</stp>
        <stp>9</stp>
        <stp>12/31/2010</stp>
        <stp>1</stp>
        <tr r="C1540" s="2"/>
      </tp>
      <tp>
        <v>234831957.66999999</v>
        <stp/>
        <stp>EM_S_STM07_IS</stp>
        <stp>4</stp>
        <stp>300246.SZ</stp>
        <stp>9</stp>
        <stp>12/31/2013</stp>
        <stp>1</stp>
        <tr r="I1541" s="2"/>
      </tp>
      <tp>
        <v>245317898.22</v>
        <stp/>
        <stp>EM_S_STM07_IS</stp>
        <stp>4</stp>
        <stp>300247.SZ</stp>
        <stp>9</stp>
        <stp>12/31/2012</stp>
        <stp>1</stp>
        <tr r="G1542" s="2"/>
      </tp>
      <tp>
        <v>366387312.50999999</v>
        <stp/>
        <stp>EM_S_STM07_IS</stp>
        <stp>4</stp>
        <stp>300250.SZ</stp>
        <stp>9</stp>
        <stp>12/31/2015</stp>
        <stp>1</stp>
        <tr r="M1545" s="2"/>
      </tp>
      <tp>
        <v>1218071643.3099999</v>
        <stp/>
        <stp>EM_S_STM07_IS</stp>
        <stp>4</stp>
        <stp>300251.SZ</stp>
        <stp>9</stp>
        <stp>12/31/2014</stp>
        <stp>1</stp>
        <tr r="K1546" s="2"/>
      </tp>
      <tp>
        <v>310780744.82999998</v>
        <stp/>
        <stp>EM_S_STM07_IS</stp>
        <stp>4</stp>
        <stp>300254.SZ</stp>
        <stp>9</stp>
        <stp>12/31/2011</stp>
        <stp>1</stp>
        <tr r="E1549" s="2"/>
      </tp>
      <tp>
        <v>466717967.69</v>
        <stp/>
        <stp>EM_S_STM07_IS</stp>
        <stp>4</stp>
        <stp>300255.SZ</stp>
        <stp>9</stp>
        <stp>12/31/2010</stp>
        <stp>1</stp>
        <tr r="C1550" s="2"/>
      </tp>
      <tp>
        <v>429257259.31</v>
        <stp/>
        <stp>EM_S_STM07_IS</stp>
        <stp>4</stp>
        <stp>300256.SZ</stp>
        <stp>9</stp>
        <stp>12/31/2013</stp>
        <stp>1</stp>
        <tr r="I1551" s="2"/>
      </tp>
      <tp>
        <v>1617089061.0599999</v>
        <stp/>
        <stp>EM_S_STM07_IS</stp>
        <stp>4</stp>
        <stp>300257.SZ</stp>
        <stp>9</stp>
        <stp>12/31/2012</stp>
        <stp>1</stp>
        <tr r="G1552" s="2"/>
      </tp>
      <tp>
        <v>426625097.31999999</v>
        <stp/>
        <stp>EM_S_STM07_IS</stp>
        <stp>4</stp>
        <stp>300260.SZ</stp>
        <stp>9</stp>
        <stp>12/31/2015</stp>
        <stp>1</stp>
        <tr r="M1555" s="2"/>
      </tp>
      <tp>
        <v>526075960.05000001</v>
        <stp/>
        <stp>EM_S_STM07_IS</stp>
        <stp>4</stp>
        <stp>300261.SZ</stp>
        <stp>9</stp>
        <stp>12/31/2014</stp>
        <stp>1</stp>
        <tr r="K1556" s="2"/>
      </tp>
      <tp>
        <v>199379079.86000001</v>
        <stp/>
        <stp>EM_S_STM07_IS</stp>
        <stp>4</stp>
        <stp>300264.SZ</stp>
        <stp>9</stp>
        <stp>12/31/2011</stp>
        <stp>1</stp>
        <tr r="E1559" s="2"/>
      </tp>
      <tp>
        <v>491008791.02999997</v>
        <stp/>
        <stp>EM_S_STM07_IS</stp>
        <stp>4</stp>
        <stp>300265.SZ</stp>
        <stp>9</stp>
        <stp>12/31/2010</stp>
        <stp>1</stp>
        <tr r="C1560" s="2"/>
      </tp>
      <tp>
        <v>322085724.80000001</v>
        <stp/>
        <stp>EM_S_STM07_IS</stp>
        <stp>4</stp>
        <stp>300266.SZ</stp>
        <stp>9</stp>
        <stp>12/31/2013</stp>
        <stp>1</stp>
        <tr r="I1561" s="2"/>
      </tp>
      <tp>
        <v>834858644.10000002</v>
        <stp/>
        <stp>EM_S_STM07_IS</stp>
        <stp>4</stp>
        <stp>300267.SZ</stp>
        <stp>9</stp>
        <stp>12/31/2012</stp>
        <stp>1</stp>
        <tr r="G1562" s="2"/>
      </tp>
      <tp>
        <v>252452813.12</v>
        <stp/>
        <stp>EM_S_STM07_IS</stp>
        <stp>4</stp>
        <stp>300270.SZ</stp>
        <stp>9</stp>
        <stp>12/31/2015</stp>
        <stp>1</stp>
        <tr r="M1565" s="2"/>
      </tp>
      <tp>
        <v>902602843.61000001</v>
        <stp/>
        <stp>EM_S_STM07_IS</stp>
        <stp>4</stp>
        <stp>300271.SZ</stp>
        <stp>9</stp>
        <stp>12/31/2014</stp>
        <stp>1</stp>
        <tr r="K1566" s="2"/>
      </tp>
      <tp>
        <v>873644321.24000001</v>
        <stp/>
        <stp>EM_S_STM07_IS</stp>
        <stp>4</stp>
        <stp>300274.SZ</stp>
        <stp>9</stp>
        <stp>12/31/2011</stp>
        <stp>1</stp>
        <tr r="E1569" s="2"/>
      </tp>
      <tp>
        <v>130925740.09999999</v>
        <stp/>
        <stp>EM_S_STM07_IS</stp>
        <stp>4</stp>
        <stp>300275.SZ</stp>
        <stp>9</stp>
        <stp>12/31/2010</stp>
        <stp>1</stp>
        <tr r="C1570" s="2"/>
      </tp>
      <tp>
        <v>286931321.12</v>
        <stp/>
        <stp>EM_S_STM07_IS</stp>
        <stp>4</stp>
        <stp>300276.SZ</stp>
        <stp>9</stp>
        <stp>12/31/2013</stp>
        <stp>1</stp>
        <tr r="I1571" s="2"/>
      </tp>
      <tp>
        <v>314642783.67000002</v>
        <stp/>
        <stp>EM_S_STM07_IS</stp>
        <stp>4</stp>
        <stp>300277.SZ</stp>
        <stp>9</stp>
        <stp>12/31/2012</stp>
        <stp>1</stp>
        <tr r="G1572" s="2"/>
      </tp>
      <tp>
        <v>250439831.87</v>
        <stp/>
        <stp>EM_S_STM07_IS</stp>
        <stp>4</stp>
        <stp>300280.SZ</stp>
        <stp>9</stp>
        <stp>12/31/2015</stp>
        <stp>1</stp>
        <tr r="M1575" s="2"/>
      </tp>
      <tp>
        <v>361468282.31</v>
        <stp/>
        <stp>EM_S_STM07_IS</stp>
        <stp>4</stp>
        <stp>300281.SZ</stp>
        <stp>9</stp>
        <stp>12/31/2014</stp>
        <stp>1</stp>
        <tr r="K1576" s="2"/>
      </tp>
      <tp>
        <v>1267982980.97</v>
        <stp/>
        <stp>EM_S_STM07_IS</stp>
        <stp>4</stp>
        <stp>300284.SZ</stp>
        <stp>9</stp>
        <stp>12/31/2011</stp>
        <stp>1</stp>
        <tr r="E1579" s="2"/>
      </tp>
      <tp>
        <v>101159052.55</v>
        <stp/>
        <stp>EM_S_STM07_IS</stp>
        <stp>4</stp>
        <stp>300285.SZ</stp>
        <stp>9</stp>
        <stp>12/31/2010</stp>
        <stp>1</stp>
        <tr r="C1580" s="2"/>
      </tp>
      <tp>
        <v>211349829.22999999</v>
        <stp/>
        <stp>EM_S_STM07_IS</stp>
        <stp>4</stp>
        <stp>300286.SZ</stp>
        <stp>9</stp>
        <stp>12/31/2013</stp>
        <stp>1</stp>
        <tr r="I1581" s="2"/>
      </tp>
      <tp>
        <v>412047828.14999998</v>
        <stp/>
        <stp>EM_S_STM07_IS</stp>
        <stp>4</stp>
        <stp>300287.SZ</stp>
        <stp>9</stp>
        <stp>12/31/2012</stp>
        <stp>1</stp>
        <tr r="G1582" s="2"/>
      </tp>
      <tp>
        <v>541872970.24000001</v>
        <stp/>
        <stp>EM_S_STM07_IS</stp>
        <stp>4</stp>
        <stp>300290.SZ</stp>
        <stp>9</stp>
        <stp>12/31/2015</stp>
        <stp>1</stp>
        <tr r="M1585" s="2"/>
      </tp>
      <tp>
        <v>759574647.28999996</v>
        <stp/>
        <stp>EM_S_STM07_IS</stp>
        <stp>4</stp>
        <stp>300291.SZ</stp>
        <stp>9</stp>
        <stp>12/31/2014</stp>
        <stp>1</stp>
        <tr r="K1586" s="2"/>
      </tp>
      <tp>
        <v>196724566.15000001</v>
        <stp/>
        <stp>EM_S_STM07_IS</stp>
        <stp>4</stp>
        <stp>300294.SZ</stp>
        <stp>9</stp>
        <stp>12/31/2011</stp>
        <stp>1</stp>
        <tr r="E1589" s="2"/>
      </tp>
      <tp>
        <v>148671903.69999999</v>
        <stp/>
        <stp>EM_S_STM07_IS</stp>
        <stp>4</stp>
        <stp>300295.SZ</stp>
        <stp>9</stp>
        <stp>12/31/2010</stp>
        <stp>1</stp>
        <tr r="C1590" s="2"/>
      </tp>
      <tp>
        <v>778124625.33000004</v>
        <stp/>
        <stp>EM_S_STM07_IS</stp>
        <stp>4</stp>
        <stp>300296.SZ</stp>
        <stp>9</stp>
        <stp>12/31/2013</stp>
        <stp>1</stp>
        <tr r="I1591" s="2"/>
      </tp>
      <tp>
        <v>345203862.94</v>
        <stp/>
        <stp>EM_S_STM07_IS</stp>
        <stp>4</stp>
        <stp>300297.SZ</stp>
        <stp>9</stp>
        <stp>12/31/2012</stp>
        <stp>1</stp>
        <tr r="G1592" s="2"/>
      </tp>
      <tp>
        <v>4352795361.2600002</v>
        <stp/>
        <stp>EM_S_STM07_IS</stp>
        <stp>4</stp>
        <stp>600270.SH</stp>
        <stp>9</stp>
        <stp>12/31/2015</stp>
        <stp>1</stp>
        <tr r="M2105" s="2"/>
      </tp>
      <tp>
        <v>19959190547.82</v>
        <stp/>
        <stp>EM_S_STM07_IS</stp>
        <stp>4</stp>
        <stp>600271.SH</stp>
        <stp>9</stp>
        <stp>12/31/2014</stp>
        <stp>1</stp>
        <tr r="K2106" s="2"/>
      </tp>
      <tp>
        <v>202536978.55000001</v>
        <stp/>
        <stp>EM_S_STM07_IS</stp>
        <stp>4</stp>
        <stp>600275.SH</stp>
        <stp>9</stp>
        <stp>12/31/2010</stp>
        <stp>1</stp>
        <tr r="C2109" s="2"/>
      </tp>
      <tp>
        <v>6203074355.4300003</v>
        <stp/>
        <stp>EM_S_STM07_IS</stp>
        <stp>4</stp>
        <stp>600276.SH</stp>
        <stp>9</stp>
        <stp>12/31/2013</stp>
        <stp>1</stp>
        <tr r="I2110" s="2"/>
      </tp>
      <tp>
        <v>11051586121.299999</v>
        <stp/>
        <stp>EM_S_STM07_IS</stp>
        <stp>4</stp>
        <stp>600277.SH</stp>
        <stp>9</stp>
        <stp>12/31/2012</stp>
        <stp>1</stp>
        <tr r="G2111" s="2"/>
      </tp>
      <tp>
        <v>3230112548.46</v>
        <stp/>
        <stp>EM_S_STM07_IS</stp>
        <stp>4</stp>
        <stp>600260.SH</stp>
        <stp>9</stp>
        <stp>12/31/2015</stp>
        <stp>1</stp>
        <tr r="M2097" s="2"/>
      </tp>
      <tp>
        <v>3251187297.6300001</v>
        <stp/>
        <stp>EM_S_STM07_IS</stp>
        <stp>4</stp>
        <stp>600261.SH</stp>
        <stp>9</stp>
        <stp>12/31/2014</stp>
        <stp>1</stp>
        <tr r="K2098" s="2"/>
      </tp>
      <tp>
        <v>251916989.96000001</v>
        <stp/>
        <stp>EM_S_STM07_IS</stp>
        <stp>4</stp>
        <stp>600265.SH</stp>
        <stp>9</stp>
        <stp>12/31/2010</stp>
        <stp>1</stp>
        <tr r="C2100" s="2"/>
      </tp>
      <tp>
        <v>7692225491.4399996</v>
        <stp/>
        <stp>EM_S_STM07_IS</stp>
        <stp>4</stp>
        <stp>600266.SH</stp>
        <stp>9</stp>
        <stp>12/31/2013</stp>
        <stp>1</stp>
        <tr r="I2101" s="2"/>
      </tp>
      <tp>
        <v>5801766062.2299995</v>
        <stp/>
        <stp>EM_S_STM07_IS</stp>
        <stp>4</stp>
        <stp>600267.SH</stp>
        <stp>9</stp>
        <stp>12/31/2012</stp>
        <stp>1</stp>
        <tr r="G2102" s="2"/>
      </tp>
      <tp>
        <v>1356605759.5999999</v>
        <stp/>
        <stp>EM_S_STM07_IS</stp>
        <stp>4</stp>
        <stp>600250.SH</stp>
        <stp>9</stp>
        <stp>12/31/2015</stp>
        <stp>1</stp>
        <tr r="M2089" s="2"/>
      </tp>
      <tp>
        <v>1153597824.53</v>
        <stp/>
        <stp>EM_S_STM07_IS</stp>
        <stp>4</stp>
        <stp>600251.SH</stp>
        <stp>9</stp>
        <stp>12/31/2014</stp>
        <stp>1</stp>
        <tr r="K2090" s="2"/>
      </tp>
      <tp>
        <v>3668593209.1399999</v>
        <stp/>
        <stp>EM_S_STM07_IS</stp>
        <stp>4</stp>
        <stp>600255.SH</stp>
        <stp>9</stp>
        <stp>12/31/2010</stp>
        <stp>1</stp>
        <tr r="C2092" s="2"/>
      </tp>
      <tp>
        <v>4805284820.2200003</v>
        <stp/>
        <stp>EM_S_STM07_IS</stp>
        <stp>4</stp>
        <stp>600256.SH</stp>
        <stp>9</stp>
        <stp>12/31/2013</stp>
        <stp>1</stp>
        <tr r="I2093" s="2"/>
      </tp>
      <tp>
        <v>575317011</v>
        <stp/>
        <stp>EM_S_STM07_IS</stp>
        <stp>4</stp>
        <stp>600257.SH</stp>
        <stp>9</stp>
        <stp>12/31/2012</stp>
        <stp>1</stp>
        <tr r="G2094" s="2"/>
      </tp>
      <tp>
        <v>4681365830.3199997</v>
        <stp/>
        <stp>EM_S_STM07_IS</stp>
        <stp>4</stp>
        <stp>600240.SH</stp>
        <stp>9</stp>
        <stp>12/31/2015</stp>
        <stp>1</stp>
        <tr r="M2081" s="2"/>
      </tp>
      <tp>
        <v>1343917001.21</v>
        <stp/>
        <stp>EM_S_STM07_IS</stp>
        <stp>4</stp>
        <stp>600241.SH</stp>
        <stp>9</stp>
        <stp>12/31/2014</stp>
        <stp>1</stp>
        <tr r="K2082" s="2"/>
      </tp>
      <tp>
        <v>3299251176</v>
        <stp/>
        <stp>EM_S_STM07_IS</stp>
        <stp>4</stp>
        <stp>600246.SH</stp>
        <stp>9</stp>
        <stp>12/31/2013</stp>
        <stp>1</stp>
        <tr r="I2085" s="2"/>
      </tp>
      <tp>
        <v>352544249.79000002</v>
        <stp/>
        <stp>EM_S_STM07_IS</stp>
        <stp>4</stp>
        <stp>600247.SH</stp>
        <stp>9</stp>
        <stp>12/31/2012</stp>
        <stp>1</stp>
        <tr r="G2086" s="2"/>
      </tp>
      <tp>
        <v>1794454318.45</v>
        <stp/>
        <stp>EM_S_STM07_IS</stp>
        <stp>4</stp>
        <stp>600230.SH</stp>
        <stp>9</stp>
        <stp>12/31/2015</stp>
        <stp>1</stp>
        <tr r="M2071" s="2"/>
      </tp>
      <tp>
        <v>14372964348.879999</v>
        <stp/>
        <stp>EM_S_STM07_IS</stp>
        <stp>4</stp>
        <stp>600231.SH</stp>
        <stp>9</stp>
        <stp>12/31/2014</stp>
        <stp>1</stp>
        <tr r="K2072" s="2"/>
      </tp>
      <tp>
        <v>68400213.870000005</v>
        <stp/>
        <stp>EM_S_STM07_IS</stp>
        <stp>4</stp>
        <stp>600234.SH</stp>
        <stp>9</stp>
        <stp>12/31/2011</stp>
        <stp>1</stp>
        <tr r="E2075" s="2"/>
      </tp>
      <tp>
        <v>1334281665.9100001</v>
        <stp/>
        <stp>EM_S_STM07_IS</stp>
        <stp>4</stp>
        <stp>600235.SH</stp>
        <stp>9</stp>
        <stp>12/31/2010</stp>
        <stp>1</stp>
        <tr r="C2076" s="2"/>
      </tp>
      <tp>
        <v>4944102874.4499998</v>
        <stp/>
        <stp>EM_S_STM07_IS</stp>
        <stp>4</stp>
        <stp>600236.SH</stp>
        <stp>9</stp>
        <stp>12/31/2013</stp>
        <stp>1</stp>
        <tr r="I2077" s="2"/>
      </tp>
      <tp>
        <v>651741503.86000001</v>
        <stp/>
        <stp>EM_S_STM07_IS</stp>
        <stp>4</stp>
        <stp>600237.SH</stp>
        <stp>9</stp>
        <stp>12/31/2012</stp>
        <stp>1</stp>
        <tr r="G2078" s="2"/>
      </tp>
      <tp>
        <v>2049556352.03</v>
        <stp/>
        <stp>EM_S_STM07_IS</stp>
        <stp>4</stp>
        <stp>600220.SH</stp>
        <stp>9</stp>
        <stp>12/31/2015</stp>
        <stp>1</stp>
        <tr r="M2062" s="2"/>
      </tp>
      <tp>
        <v>36043771000</v>
        <stp/>
        <stp>EM_S_STM07_IS</stp>
        <stp>4</stp>
        <stp>600221.SH</stp>
        <stp>9</stp>
        <stp>12/31/2014</stp>
        <stp>1</stp>
        <tr r="K2063" s="2"/>
      </tp>
      <tp>
        <v>1774694475.04</v>
        <stp/>
        <stp>EM_S_STM07_IS</stp>
        <stp>4</stp>
        <stp>600225.SH</stp>
        <stp>9</stp>
        <stp>12/31/2010</stp>
        <stp>1</stp>
        <tr r="C2066" s="2"/>
      </tp>
      <tp>
        <v>1606864254.45</v>
        <stp/>
        <stp>EM_S_STM07_IS</stp>
        <stp>4</stp>
        <stp>600226.SH</stp>
        <stp>9</stp>
        <stp>12/31/2013</stp>
        <stp>1</stp>
        <tr r="I2067" s="2"/>
      </tp>
      <tp>
        <v>3504164632.3000002</v>
        <stp/>
        <stp>EM_S_STM07_IS</stp>
        <stp>4</stp>
        <stp>600227.SH</stp>
        <stp>9</stp>
        <stp>12/31/2012</stp>
        <stp>1</stp>
        <tr r="G2068" s="2"/>
      </tp>
      <tp>
        <v>8389753641.5600004</v>
        <stp/>
        <stp>EM_S_STM07_IS</stp>
        <stp>4</stp>
        <stp>600210.SH</stp>
        <stp>9</stp>
        <stp>12/31/2015</stp>
        <stp>1</stp>
        <tr r="M2053" s="2"/>
      </tp>
      <tp>
        <v>1668036041.6300001</v>
        <stp/>
        <stp>EM_S_STM07_IS</stp>
        <stp>4</stp>
        <stp>600211.SH</stp>
        <stp>9</stp>
        <stp>12/31/2014</stp>
        <stp>1</stp>
        <tr r="K2054" s="2"/>
      </tp>
      <tp>
        <v>347837608.81</v>
        <stp/>
        <stp>EM_S_STM07_IS</stp>
        <stp>4</stp>
        <stp>600215.SH</stp>
        <stp>9</stp>
        <stp>12/31/2010</stp>
        <stp>1</stp>
        <tr r="C2057" s="2"/>
      </tp>
      <tp>
        <v>4932920236.96</v>
        <stp/>
        <stp>EM_S_STM07_IS</stp>
        <stp>4</stp>
        <stp>600216.SH</stp>
        <stp>9</stp>
        <stp>12/31/2013</stp>
        <stp>1</stp>
        <tr r="I2058" s="2"/>
      </tp>
      <tp>
        <v>760165621.02999997</v>
        <stp/>
        <stp>EM_S_STM07_IS</stp>
        <stp>4</stp>
        <stp>600217.SH</stp>
        <stp>9</stp>
        <stp>12/31/2012</stp>
        <stp>1</stp>
        <tr r="G2059" s="2"/>
      </tp>
      <tp>
        <v>2928356222.48</v>
        <stp/>
        <stp>EM_S_STM07_IS</stp>
        <stp>4</stp>
        <stp>600200.SH</stp>
        <stp>9</stp>
        <stp>12/31/2015</stp>
        <stp>1</stp>
        <tr r="M2045" s="2"/>
      </tp>
      <tp>
        <v>1062932025.01</v>
        <stp/>
        <stp>EM_S_STM07_IS</stp>
        <stp>4</stp>
        <stp>600201.SH</stp>
        <stp>9</stp>
        <stp>12/31/2014</stp>
        <stp>1</stp>
        <tr r="K2046" s="2"/>
      </tp>
      <tp>
        <v>490869619</v>
        <stp/>
        <stp>EM_S_STM07_IS</stp>
        <stp>4</stp>
        <stp>600206.SH</stp>
        <stp>9</stp>
        <stp>12/31/2013</stp>
        <stp>1</stp>
        <tr r="I2049" s="2"/>
      </tp>
      <tp>
        <v>1363577568.5</v>
        <stp/>
        <stp>EM_S_STM07_IS</stp>
        <stp>4</stp>
        <stp>600207.SH</stp>
        <stp>9</stp>
        <stp>12/31/2012</stp>
        <stp>1</stp>
        <tr r="G2050" s="2"/>
      </tp>
      <tp>
        <v>2059884986.6400001</v>
        <stp/>
        <stp>EM_S_STM07_IS</stp>
        <stp>4</stp>
        <stp>600290.SH</stp>
        <stp>9</stp>
        <stp>12/31/2015</stp>
        <stp>1</stp>
        <tr r="M2123" s="2"/>
      </tp>
      <tp>
        <v>11605542097.82</v>
        <stp/>
        <stp>EM_S_STM07_IS</stp>
        <stp>4</stp>
        <stp>600291.SH</stp>
        <stp>9</stp>
        <stp>12/31/2014</stp>
        <stp>1</stp>
        <tr r="K2124" s="2"/>
      </tp>
      <tp>
        <v>11732957678.08</v>
        <stp/>
        <stp>EM_S_STM07_IS</stp>
        <stp>4</stp>
        <stp>600295.SH</stp>
        <stp>9</stp>
        <stp>12/31/2010</stp>
        <stp>1</stp>
        <tr r="C2127" s="2"/>
      </tp>
      <tp>
        <v>759699767.49000001</v>
        <stp/>
        <stp>EM_S_STM07_IS</stp>
        <stp>4</stp>
        <stp>600297.SH</stp>
        <stp>9</stp>
        <stp>12/31/2012</stp>
        <stp>1</stp>
        <tr r="G2128" s="2"/>
      </tp>
      <tp>
        <v>6646135379.8800001</v>
        <stp/>
        <stp>EM_S_STM07_IS</stp>
        <stp>4</stp>
        <stp>600280.SH</stp>
        <stp>9</stp>
        <stp>12/31/2015</stp>
        <stp>1</stp>
        <tr r="M2114" s="2"/>
      </tp>
      <tp>
        <v>3370144157.2399998</v>
        <stp/>
        <stp>EM_S_STM07_IS</stp>
        <stp>4</stp>
        <stp>600281.SH</stp>
        <stp>9</stp>
        <stp>12/31/2014</stp>
        <stp>1</stp>
        <tr r="K2115" s="2"/>
      </tp>
      <tp>
        <v>1141767033.45</v>
        <stp/>
        <stp>EM_S_STM07_IS</stp>
        <stp>4</stp>
        <stp>600284.SH</stp>
        <stp>9</stp>
        <stp>12/31/2011</stp>
        <stp>1</stp>
        <tr r="E2118" s="2"/>
      </tp>
      <tp>
        <v>381238790.92000002</v>
        <stp/>
        <stp>EM_S_STM07_IS</stp>
        <stp>4</stp>
        <stp>600285.SH</stp>
        <stp>9</stp>
        <stp>12/31/2010</stp>
        <stp>1</stp>
        <tr r="C2119" s="2"/>
      </tp>
      <tp>
        <v>5732116112.8900003</v>
        <stp/>
        <stp>EM_S_STM07_IS</stp>
        <stp>4</stp>
        <stp>600287.SH</stp>
        <stp>9</stp>
        <stp>12/31/2012</stp>
        <stp>1</stp>
        <tr r="G2120" s="2"/>
      </tp>
      <tp>
        <v>712605067.95000005</v>
        <stp/>
        <stp>EM_S_STM07_IS</stp>
        <stp>4</stp>
        <stp>300300.SZ</stp>
        <stp>9</stp>
        <stp>12/31/2015</stp>
        <stp>1</stp>
        <tr r="M1595" s="2"/>
      </tp>
      <tp>
        <v>921191572.11000001</v>
        <stp/>
        <stp>EM_S_STM07_IS</stp>
        <stp>4</stp>
        <stp>300301.SZ</stp>
        <stp>9</stp>
        <stp>12/31/2014</stp>
        <stp>1</stp>
        <tr r="K1596" s="2"/>
      </tp>
      <tp>
        <v>366865877.33999997</v>
        <stp/>
        <stp>EM_S_STM07_IS</stp>
        <stp>4</stp>
        <stp>300304.SZ</stp>
        <stp>9</stp>
        <stp>12/31/2011</stp>
        <stp>1</stp>
        <tr r="E1599" s="2"/>
      </tp>
      <tp>
        <v>355858072.26999998</v>
        <stp/>
        <stp>EM_S_STM07_IS</stp>
        <stp>4</stp>
        <stp>300305.SZ</stp>
        <stp>9</stp>
        <stp>12/31/2010</stp>
        <stp>1</stp>
        <tr r="C1600" s="2"/>
      </tp>
      <tp>
        <v>196880556.83000001</v>
        <stp/>
        <stp>EM_S_STM07_IS</stp>
        <stp>4</stp>
        <stp>300306.SZ</stp>
        <stp>9</stp>
        <stp>12/31/2013</stp>
        <stp>1</stp>
        <tr r="I1601" s="2"/>
      </tp>
      <tp>
        <v>2118843884.8299999</v>
        <stp/>
        <stp>EM_S_STM07_IS</stp>
        <stp>4</stp>
        <stp>300307.SZ</stp>
        <stp>9</stp>
        <stp>12/31/2012</stp>
        <stp>1</stp>
        <tr r="G1602" s="2"/>
      </tp>
      <tp>
        <v>1184434190.76</v>
        <stp/>
        <stp>EM_S_STM07_IS</stp>
        <stp>4</stp>
        <stp>300310.SZ</stp>
        <stp>9</stp>
        <stp>12/31/2015</stp>
        <stp>1</stp>
        <tr r="M1605" s="2"/>
      </tp>
      <tp>
        <v>296780115.60000002</v>
        <stp/>
        <stp>EM_S_STM07_IS</stp>
        <stp>4</stp>
        <stp>300311.SZ</stp>
        <stp>9</stp>
        <stp>12/31/2014</stp>
        <stp>1</stp>
        <tr r="K1606" s="2"/>
      </tp>
      <tp>
        <v>206741295.50999999</v>
        <stp/>
        <stp>EM_S_STM07_IS</stp>
        <stp>4</stp>
        <stp>300314.SZ</stp>
        <stp>9</stp>
        <stp>12/31/2011</stp>
        <stp>1</stp>
        <tr r="E1609" s="2"/>
      </tp>
      <tp>
        <v>117308872.39</v>
        <stp/>
        <stp>EM_S_STM07_IS</stp>
        <stp>4</stp>
        <stp>300315.SZ</stp>
        <stp>9</stp>
        <stp>12/31/2010</stp>
        <stp>1</stp>
        <tr r="C1610" s="2"/>
      </tp>
      <tp>
        <v>175013346.46000001</v>
        <stp/>
        <stp>EM_S_STM07_IS</stp>
        <stp>4</stp>
        <stp>300316.SZ</stp>
        <stp>9</stp>
        <stp>12/31/2013</stp>
        <stp>1</stp>
        <tr r="I1611" s="2"/>
      </tp>
      <tp>
        <v>453688468.43000001</v>
        <stp/>
        <stp>EM_S_STM07_IS</stp>
        <stp>4</stp>
        <stp>300317.SZ</stp>
        <stp>9</stp>
        <stp>12/31/2012</stp>
        <stp>1</stp>
        <tr r="G1612" s="2"/>
      </tp>
      <tp>
        <v>828786901.12</v>
        <stp/>
        <stp>EM_S_STM07_IS</stp>
        <stp>4</stp>
        <stp>300320.SZ</stp>
        <stp>9</stp>
        <stp>12/31/2015</stp>
        <stp>1</stp>
        <tr r="M1615" s="2"/>
      </tp>
      <tp>
        <v>490744883.81</v>
        <stp/>
        <stp>EM_S_STM07_IS</stp>
        <stp>4</stp>
        <stp>300321.SZ</stp>
        <stp>9</stp>
        <stp>12/31/2014</stp>
        <stp>1</stp>
        <tr r="K1616" s="2"/>
      </tp>
      <tp>
        <v>298665994.74000001</v>
        <stp/>
        <stp>EM_S_STM07_IS</stp>
        <stp>4</stp>
        <stp>300324.SZ</stp>
        <stp>9</stp>
        <stp>12/31/2011</stp>
        <stp>1</stp>
        <tr r="E1619" s="2"/>
      </tp>
      <tp>
        <v>531725459.63</v>
        <stp/>
        <stp>EM_S_STM07_IS</stp>
        <stp>4</stp>
        <stp>300325.SZ</stp>
        <stp>9</stp>
        <stp>12/31/2010</stp>
        <stp>1</stp>
        <tr r="C1620" s="2"/>
      </tp>
      <tp>
        <v>126682069.26000001</v>
        <stp/>
        <stp>EM_S_STM07_IS</stp>
        <stp>4</stp>
        <stp>300326.SZ</stp>
        <stp>9</stp>
        <stp>12/31/2013</stp>
        <stp>1</stp>
        <tr r="I1621" s="2"/>
      </tp>
      <tp>
        <v>264281352.62</v>
        <stp/>
        <stp>EM_S_STM07_IS</stp>
        <stp>4</stp>
        <stp>300327.SZ</stp>
        <stp>9</stp>
        <stp>12/31/2012</stp>
        <stp>1</stp>
        <tr r="G1622" s="2"/>
      </tp>
      <tp>
        <v>785480596.37</v>
        <stp/>
        <stp>EM_S_STM07_IS</stp>
        <stp>4</stp>
        <stp>000301.SZ</stp>
        <stp>9</stp>
        <stp>12/31/2014</stp>
        <stp>1</stp>
        <tr r="K78" s="2"/>
      </tp>
      <tp>
        <v>212091175.71000001</v>
        <stp/>
        <stp>EM_S_STM07_IS</stp>
        <stp>4</stp>
        <stp>300330.SZ</stp>
        <stp>9</stp>
        <stp>12/31/2015</stp>
        <stp>1</stp>
        <tr r="M1625" s="2"/>
      </tp>
      <tp>
        <v>357302682.44</v>
        <stp/>
        <stp>EM_S_STM07_IS</stp>
        <stp>4</stp>
        <stp>300331.SZ</stp>
        <stp>9</stp>
        <stp>12/31/2014</stp>
        <stp>1</stp>
        <tr r="K1626" s="2"/>
      </tp>
      <tp>
        <v>218637842.96000001</v>
        <stp/>
        <stp>EM_S_STM07_IS</stp>
        <stp>4</stp>
        <stp>300334.SZ</stp>
        <stp>9</stp>
        <stp>12/31/2011</stp>
        <stp>1</stp>
        <tr r="E1629" s="2"/>
      </tp>
      <tp>
        <v>146701895.84999999</v>
        <stp/>
        <stp>EM_S_STM07_IS</stp>
        <stp>4</stp>
        <stp>300335.SZ</stp>
        <stp>9</stp>
        <stp>12/31/2010</stp>
        <stp>1</stp>
        <tr r="C1630" s="2"/>
      </tp>
      <tp>
        <v>481712435.38</v>
        <stp/>
        <stp>EM_S_STM07_IS</stp>
        <stp>4</stp>
        <stp>300336.SZ</stp>
        <stp>9</stp>
        <stp>12/31/2013</stp>
        <stp>1</stp>
        <tr r="I1631" s="2"/>
      </tp>
      <tp>
        <v>1407250314.45</v>
        <stp/>
        <stp>EM_S_STM07_IS</stp>
        <stp>4</stp>
        <stp>300337.SZ</stp>
        <stp>9</stp>
        <stp>12/31/2012</stp>
        <stp>1</stp>
        <tr r="G1632" s="2"/>
      </tp>
      <tp>
        <v>391328211.44999999</v>
        <stp/>
        <stp>EM_S_STM07_IS</stp>
        <stp>4</stp>
        <stp>300340.SZ</stp>
        <stp>9</stp>
        <stp>12/31/2015</stp>
        <stp>1</stp>
        <tr r="M1635" s="2"/>
      </tp>
      <tp>
        <v>305946562.25</v>
        <stp/>
        <stp>EM_S_STM07_IS</stp>
        <stp>4</stp>
        <stp>300341.SZ</stp>
        <stp>9</stp>
        <stp>12/31/2014</stp>
        <stp>1</stp>
        <tr r="K1636" s="2"/>
      </tp>
      <tp>
        <v>299291983.58999997</v>
        <stp/>
        <stp>EM_S_STM07_IS</stp>
        <stp>4</stp>
        <stp>300344.SZ</stp>
        <stp>9</stp>
        <stp>12/31/2011</stp>
        <stp>1</stp>
        <tr r="E1639" s="2"/>
      </tp>
      <tp>
        <v>208367089.56</v>
        <stp/>
        <stp>EM_S_STM07_IS</stp>
        <stp>4</stp>
        <stp>300345.SZ</stp>
        <stp>9</stp>
        <stp>12/31/2010</stp>
        <stp>1</stp>
        <tr r="C1640" s="2"/>
      </tp>
      <tp>
        <v>135084353.15000001</v>
        <stp/>
        <stp>EM_S_STM07_IS</stp>
        <stp>4</stp>
        <stp>300346.SZ</stp>
        <stp>9</stp>
        <stp>12/31/2013</stp>
        <stp>1</stp>
        <tr r="I1641" s="2"/>
      </tp>
      <tp>
        <v>254315147.75999999</v>
        <stp/>
        <stp>EM_S_STM07_IS</stp>
        <stp>4</stp>
        <stp>300347.SZ</stp>
        <stp>9</stp>
        <stp>12/31/2012</stp>
        <stp>1</stp>
        <tr r="G1642" s="2"/>
      </tp>
      <tp>
        <v>777067045.91999996</v>
        <stp/>
        <stp>EM_S_STM07_IS</stp>
        <stp>4</stp>
        <stp>300350.SZ</stp>
        <stp>9</stp>
        <stp>12/31/2015</stp>
        <stp>1</stp>
        <tr r="M1645" s="2"/>
      </tp>
      <tp>
        <v>384067449.51999998</v>
        <stp/>
        <stp>EM_S_STM07_IS</stp>
        <stp>4</stp>
        <stp>300351.SZ</stp>
        <stp>9</stp>
        <stp>12/31/2014</stp>
        <stp>1</stp>
        <tr r="K1646" s="2"/>
      </tp>
      <tp>
        <v>95229262.840000004</v>
        <stp/>
        <stp>EM_S_STM07_IS</stp>
        <stp>4</stp>
        <stp>300354.SZ</stp>
        <stp>9</stp>
        <stp>12/31/2011</stp>
        <stp>1</stp>
        <tr r="E1649" s="2"/>
      </tp>
      <tp>
        <v>367055964.98000002</v>
        <stp/>
        <stp>EM_S_STM07_IS</stp>
        <stp>4</stp>
        <stp>300355.SZ</stp>
        <stp>9</stp>
        <stp>12/31/2010</stp>
        <stp>1</stp>
        <tr r="C1650" s="2"/>
      </tp>
      <tp>
        <v>323440328.38</v>
        <stp/>
        <stp>EM_S_STM07_IS</stp>
        <stp>4</stp>
        <stp>300356.SZ</stp>
        <stp>9</stp>
        <stp>12/31/2013</stp>
        <stp>1</stp>
        <tr r="I1651" s="2"/>
      </tp>
      <tp>
        <v>147517280.49000001</v>
        <stp/>
        <stp>EM_S_STM07_IS</stp>
        <stp>4</stp>
        <stp>300357.SZ</stp>
        <stp>9</stp>
        <stp>12/31/2012</stp>
        <stp>1</stp>
        <tr r="G1652" s="2"/>
      </tp>
      <tp>
        <v>1086836362.5699999</v>
        <stp/>
        <stp>EM_S_STM07_IS</stp>
        <stp>4</stp>
        <stp>300360.SZ</stp>
        <stp>9</stp>
        <stp>12/31/2015</stp>
        <stp>1</stp>
        <tr r="M1655" s="2"/>
      </tp>
      <tp>
        <v>153580345.78999999</v>
        <stp/>
        <stp>EM_S_STM07_IS</stp>
        <stp>4</stp>
        <stp>300364.SZ</stp>
        <stp>9</stp>
        <stp>12/31/2011</stp>
        <stp>1</stp>
        <tr r="E1658" s="2"/>
      </tp>
      <tp>
        <v>98886820.480000004</v>
        <stp/>
        <stp>EM_S_STM07_IS</stp>
        <stp>4</stp>
        <stp>300365.SZ</stp>
        <stp>9</stp>
        <stp>12/31/2010</stp>
        <stp>1</stp>
        <tr r="C1659" s="2"/>
      </tp>
      <tp>
        <v>279767377.63999999</v>
        <stp/>
        <stp>EM_S_STM07_IS</stp>
        <stp>4</stp>
        <stp>300366.SZ</stp>
        <stp>9</stp>
        <stp>12/31/2013</stp>
        <stp>1</stp>
        <tr r="I1660" s="2"/>
      </tp>
      <tp>
        <v>305281827.33999997</v>
        <stp/>
        <stp>EM_S_STM07_IS</stp>
        <stp>4</stp>
        <stp>300367.SZ</stp>
        <stp>9</stp>
        <stp>12/31/2012</stp>
        <stp>1</stp>
        <tr r="G1661" s="2"/>
      </tp>
      <tp>
        <v>547647049.45000005</v>
        <stp/>
        <stp>EM_S_STM07_IS</stp>
        <stp>4</stp>
        <stp>300370.SZ</stp>
        <stp>9</stp>
        <stp>12/31/2015</stp>
        <stp>1</stp>
        <tr r="M1664" s="2"/>
      </tp>
      <tp>
        <v>201751411.13999999</v>
        <stp/>
        <stp>EM_S_STM07_IS</stp>
        <stp>4</stp>
        <stp>300371.SZ</stp>
        <stp>9</stp>
        <stp>12/31/2014</stp>
        <stp>1</stp>
        <tr r="K1665" s="2"/>
      </tp>
      <tp>
        <v>301848820.14999998</v>
        <stp/>
        <stp>EM_S_STM07_IS</stp>
        <stp>4</stp>
        <stp>300374.SZ</stp>
        <stp>9</stp>
        <stp>12/31/2011</stp>
        <stp>1</stp>
        <tr r="E1668" s="2"/>
      </tp>
      <tp>
        <v>576186483.5</v>
        <stp/>
        <stp>EM_S_STM07_IS</stp>
        <stp>4</stp>
        <stp>300375.SZ</stp>
        <stp>9</stp>
        <stp>12/31/2010</stp>
        <stp>1</stp>
        <tr r="C1669" s="2"/>
      </tp>
      <tp>
        <v>1347865486.7</v>
        <stp/>
        <stp>EM_S_STM07_IS</stp>
        <stp>4</stp>
        <stp>300376.SZ</stp>
        <stp>9</stp>
        <stp>12/31/2013</stp>
        <stp>1</stp>
        <tr r="I1670" s="2"/>
      </tp>
      <tp>
        <v>143916992.81</v>
        <stp/>
        <stp>EM_S_STM07_IS</stp>
        <stp>4</stp>
        <stp>300377.SZ</stp>
        <stp>9</stp>
        <stp>12/31/2012</stp>
        <stp>1</stp>
        <tr r="G1671" s="2"/>
      </tp>
      <tp>
        <v>303251871.17000002</v>
        <stp/>
        <stp>EM_S_STM07_IS</stp>
        <stp>4</stp>
        <stp>300380.SZ</stp>
        <stp>9</stp>
        <stp>12/31/2015</stp>
        <stp>1</stp>
        <tr r="M1674" s="2"/>
      </tp>
      <tp>
        <v>359816415.13</v>
        <stp/>
        <stp>EM_S_STM07_IS</stp>
        <stp>4</stp>
        <stp>300381.SZ</stp>
        <stp>9</stp>
        <stp>12/31/2014</stp>
        <stp>1</stp>
        <tr r="K1675" s="2"/>
      </tp>
      <tp>
        <v>233060627.19</v>
        <stp/>
        <stp>EM_S_STM07_IS</stp>
        <stp>4</stp>
        <stp>300384.SZ</stp>
        <stp>9</stp>
        <stp>12/31/2011</stp>
        <stp>1</stp>
        <tr r="E1678" s="2"/>
      </tp>
      <tp>
        <v>291860704.72000003</v>
        <stp/>
        <stp>EM_S_STM07_IS</stp>
        <stp>4</stp>
        <stp>300385.SZ</stp>
        <stp>9</stp>
        <stp>12/31/2010</stp>
        <stp>1</stp>
        <tr r="C1679" s="2"/>
      </tp>
      <tp>
        <v>845824490.67999995</v>
        <stp/>
        <stp>EM_S_STM07_IS</stp>
        <stp>4</stp>
        <stp>300386.SZ</stp>
        <stp>9</stp>
        <stp>12/31/2013</stp>
        <stp>1</stp>
        <tr r="I1680" s="2"/>
      </tp>
      <tp>
        <v>286624990.27999997</v>
        <stp/>
        <stp>EM_S_STM07_IS</stp>
        <stp>4</stp>
        <stp>300387.SZ</stp>
        <stp>9</stp>
        <stp>12/31/2012</stp>
        <stp>1</stp>
        <tr r="G1681" s="2"/>
      </tp>
      <tp>
        <v>460129789.66000003</v>
        <stp/>
        <stp>EM_S_STM07_IS</stp>
        <stp>4</stp>
        <stp>300390.SZ</stp>
        <stp>9</stp>
        <stp>12/31/2015</stp>
        <stp>1</stp>
        <tr r="M1684" s="2"/>
      </tp>
      <tp>
        <v>243428659.11000001</v>
        <stp/>
        <stp>EM_S_STM07_IS</stp>
        <stp>4</stp>
        <stp>300391.SZ</stp>
        <stp>9</stp>
        <stp>12/31/2014</stp>
        <stp>1</stp>
        <tr r="K1685" s="2"/>
      </tp>
      <tp>
        <v>110433600</v>
        <stp/>
        <stp>EM_S_STM07_IS</stp>
        <stp>4</stp>
        <stp>300394.SZ</stp>
        <stp>9</stp>
        <stp>12/31/2011</stp>
        <stp>1</stp>
        <tr r="E1688" s="2"/>
      </tp>
      <tp t="s">
        <v/>
        <stp/>
        <stp>EM_S_STM07_IS</stp>
        <stp>4</stp>
        <stp>300395.SZ</stp>
        <stp>9</stp>
        <stp>12/31/2010</stp>
        <stp>1</stp>
        <tr r="C1689" s="2"/>
      </tp>
      <tp>
        <v>464403761.39999998</v>
        <stp/>
        <stp>EM_S_STM07_IS</stp>
        <stp>4</stp>
        <stp>300396.SZ</stp>
        <stp>9</stp>
        <stp>12/31/2013</stp>
        <stp>1</stp>
        <tr r="I1690" s="2"/>
      </tp>
      <tp>
        <v>348170802.12</v>
        <stp/>
        <stp>EM_S_STM07_IS</stp>
        <stp>4</stp>
        <stp>300397.SZ</stp>
        <stp>9</stp>
        <stp>12/31/2012</stp>
        <stp>1</stp>
        <tr r="G1691" s="2"/>
      </tp>
      <tp>
        <v>996268826.97000003</v>
        <stp/>
        <stp>EM_S_STM07_IS</stp>
        <stp>4</stp>
        <stp>600370.SH</stp>
        <stp>9</stp>
        <stp>12/31/2015</stp>
        <stp>1</stp>
        <tr r="M2190" s="2"/>
      </tp>
      <tp>
        <v>438199300.97000003</v>
        <stp/>
        <stp>EM_S_STM07_IS</stp>
        <stp>4</stp>
        <stp>600371.SH</stp>
        <stp>9</stp>
        <stp>12/31/2014</stp>
        <stp>1</stp>
        <tr r="K2191" s="2"/>
      </tp>
      <tp>
        <v>3974464361.9299998</v>
        <stp/>
        <stp>EM_S_STM07_IS</stp>
        <stp>4</stp>
        <stp>600375.SH</stp>
        <stp>9</stp>
        <stp>12/31/2010</stp>
        <stp>1</stp>
        <tr r="C2194" s="2"/>
      </tp>
      <tp>
        <v>13501339699.1</v>
        <stp/>
        <stp>EM_S_STM07_IS</stp>
        <stp>4</stp>
        <stp>600376.SH</stp>
        <stp>9</stp>
        <stp>12/31/2013</stp>
        <stp>1</stp>
        <tr r="I2195" s="2"/>
      </tp>
      <tp>
        <v>7795942681</v>
        <stp/>
        <stp>EM_S_STM07_IS</stp>
        <stp>4</stp>
        <stp>600377.SH</stp>
        <stp>9</stp>
        <stp>12/31/2012</stp>
        <stp>1</stp>
        <tr r="G2196" s="2"/>
      </tp>
      <tp>
        <v>1300659652.8699999</v>
        <stp/>
        <stp>EM_S_STM07_IS</stp>
        <stp>4</stp>
        <stp>600360.SH</stp>
        <stp>9</stp>
        <stp>12/31/2015</stp>
        <stp>1</stp>
        <tr r="M2181" s="2"/>
      </tp>
      <tp>
        <v>13331704111.91</v>
        <stp/>
        <stp>EM_S_STM07_IS</stp>
        <stp>4</stp>
        <stp>600361.SH</stp>
        <stp>9</stp>
        <stp>12/31/2014</stp>
        <stp>1</stp>
        <tr r="K2182" s="2"/>
      </tp>
      <tp>
        <v>82880810.319999993</v>
        <stp/>
        <stp>EM_S_STM07_IS</stp>
        <stp>4</stp>
        <stp>600365.SH</stp>
        <stp>9</stp>
        <stp>12/31/2010</stp>
        <stp>1</stp>
        <tr r="C2185" s="2"/>
      </tp>
      <tp>
        <v>2138442603.3599999</v>
        <stp/>
        <stp>EM_S_STM07_IS</stp>
        <stp>4</stp>
        <stp>600366.SH</stp>
        <stp>9</stp>
        <stp>12/31/2013</stp>
        <stp>1</stp>
        <tr r="I2186" s="2"/>
      </tp>
      <tp>
        <v>1156244080.2</v>
        <stp/>
        <stp>EM_S_STM07_IS</stp>
        <stp>4</stp>
        <stp>600367.SH</stp>
        <stp>9</stp>
        <stp>12/31/2012</stp>
        <stp>1</stp>
        <tr r="G2187" s="2"/>
      </tp>
      <tp>
        <v>6954608508</v>
        <stp/>
        <stp>EM_S_STM07_IS</stp>
        <stp>4</stp>
        <stp>600350.SH</stp>
        <stp>9</stp>
        <stp>12/31/2015</stp>
        <stp>1</stp>
        <tr r="M2172" s="2"/>
      </tp>
      <tp>
        <v>1889657429</v>
        <stp/>
        <stp>EM_S_STM07_IS</stp>
        <stp>4</stp>
        <stp>600351.SH</stp>
        <stp>9</stp>
        <stp>12/31/2014</stp>
        <stp>1</stp>
        <tr r="K2173" s="2"/>
      </tp>
      <tp>
        <v>1816778206.96</v>
        <stp/>
        <stp>EM_S_STM07_IS</stp>
        <stp>4</stp>
        <stp>600354.SH</stp>
        <stp>9</stp>
        <stp>12/31/2011</stp>
        <stp>1</stp>
        <tr r="E2176" s="2"/>
      </tp>
      <tp>
        <v>278413976.43000001</v>
        <stp/>
        <stp>EM_S_STM07_IS</stp>
        <stp>4</stp>
        <stp>600355.SH</stp>
        <stp>9</stp>
        <stp>12/31/2010</stp>
        <stp>1</stp>
        <tr r="C2177" s="2"/>
      </tp>
      <tp>
        <v>1517792020.8299999</v>
        <stp/>
        <stp>EM_S_STM07_IS</stp>
        <stp>4</stp>
        <stp>600356.SH</stp>
        <stp>9</stp>
        <stp>12/31/2013</stp>
        <stp>1</stp>
        <tr r="I2178" s="2"/>
      </tp>
      <tp>
        <v>38334689695.099998</v>
        <stp/>
        <stp>EM_S_STM07_IS</stp>
        <stp>4</stp>
        <stp>600340.SH</stp>
        <stp>9</stp>
        <stp>12/31/2015</stp>
        <stp>1</stp>
        <tr r="M2167" s="2"/>
      </tp>
      <tp>
        <v>790697143.63999999</v>
        <stp/>
        <stp>EM_S_STM07_IS</stp>
        <stp>4</stp>
        <stp>600345.SH</stp>
        <stp>9</stp>
        <stp>12/31/2010</stp>
        <stp>1</stp>
        <tr r="C2169" s="2"/>
      </tp>
      <tp>
        <v>1217812459.4400001</v>
        <stp/>
        <stp>EM_S_STM07_IS</stp>
        <stp>4</stp>
        <stp>600346.SH</stp>
        <stp>9</stp>
        <stp>12/31/2013</stp>
        <stp>1</stp>
        <tr r="I2170" s="2"/>
      </tp>
      <tp>
        <v>1316140058.6600001</v>
        <stp/>
        <stp>EM_S_STM07_IS</stp>
        <stp>4</stp>
        <stp>600330.SH</stp>
        <stp>9</stp>
        <stp>12/31/2015</stp>
        <stp>1</stp>
        <tr r="M2158" s="2"/>
      </tp>
      <tp>
        <v>3759123602.5700002</v>
        <stp/>
        <stp>EM_S_STM07_IS</stp>
        <stp>4</stp>
        <stp>600331.SH</stp>
        <stp>9</stp>
        <stp>12/31/2014</stp>
        <stp>1</stp>
        <tr r="K2159" s="2"/>
      </tp>
      <tp>
        <v>484884735</v>
        <stp/>
        <stp>EM_S_STM07_IS</stp>
        <stp>4</stp>
        <stp>600335.SH</stp>
        <stp>9</stp>
        <stp>12/31/2010</stp>
        <stp>1</stp>
        <tr r="C2162" s="2"/>
      </tp>
      <tp>
        <v>4312357399.6599998</v>
        <stp/>
        <stp>EM_S_STM07_IS</stp>
        <stp>4</stp>
        <stp>600336.SH</stp>
        <stp>9</stp>
        <stp>12/31/2013</stp>
        <stp>1</stp>
        <tr r="I2163" s="2"/>
      </tp>
      <tp>
        <v>2631062607.4000001</v>
        <stp/>
        <stp>EM_S_STM07_IS</stp>
        <stp>4</stp>
        <stp>600337.SH</stp>
        <stp>9</stp>
        <stp>12/31/2012</stp>
        <stp>1</stp>
        <tr r="G2164" s="2"/>
      </tp>
      <tp>
        <v>23272394677</v>
        <stp/>
        <stp>EM_S_STM07_IS</stp>
        <stp>4</stp>
        <stp>600320.SH</stp>
        <stp>9</stp>
        <stp>12/31/2015</stp>
        <stp>1</stp>
        <tr r="M2149" s="2"/>
      </tp>
      <tp>
        <v>773026816.15999997</v>
        <stp/>
        <stp>EM_S_STM07_IS</stp>
        <stp>4</stp>
        <stp>600321.SH</stp>
        <stp>9</stp>
        <stp>12/31/2014</stp>
        <stp>1</stp>
        <tr r="K2150" s="2"/>
      </tp>
      <tp>
        <v>5875112950.6999998</v>
        <stp/>
        <stp>EM_S_STM07_IS</stp>
        <stp>4</stp>
        <stp>600325.SH</stp>
        <stp>9</stp>
        <stp>12/31/2010</stp>
        <stp>1</stp>
        <tr r="C2153" s="2"/>
      </tp>
      <tp>
        <v>1745372440.29</v>
        <stp/>
        <stp>EM_S_STM07_IS</stp>
        <stp>4</stp>
        <stp>600326.SH</stp>
        <stp>9</stp>
        <stp>12/31/2013</stp>
        <stp>1</stp>
        <tr r="I2154" s="2"/>
      </tp>
      <tp>
        <v>7501385598.7799997</v>
        <stp/>
        <stp>EM_S_STM07_IS</stp>
        <stp>4</stp>
        <stp>600327.SH</stp>
        <stp>9</stp>
        <stp>12/31/2012</stp>
        <stp>1</stp>
        <tr r="G2155" s="2"/>
      </tp>
      <tp>
        <v>3590603839.73</v>
        <stp/>
        <stp>EM_S_STM07_IS</stp>
        <stp>4</stp>
        <stp>600310.SH</stp>
        <stp>9</stp>
        <stp>12/31/2015</stp>
        <stp>1</stp>
        <tr r="M2140" s="2"/>
      </tp>
      <tp>
        <v>215314472.25</v>
        <stp/>
        <stp>EM_S_STM07_IS</stp>
        <stp>4</stp>
        <stp>600311.SH</stp>
        <stp>9</stp>
        <stp>12/31/2014</stp>
        <stp>1</stp>
        <tr r="K2141" s="2"/>
      </tp>
      <tp>
        <v>3093956633.8400002</v>
        <stp/>
        <stp>EM_S_STM07_IS</stp>
        <stp>4</stp>
        <stp>600315.SH</stp>
        <stp>9</stp>
        <stp>12/31/2010</stp>
        <stp>1</stp>
        <tr r="C2144" s="2"/>
      </tp>
      <tp>
        <v>2860498497.2600002</v>
        <stp/>
        <stp>EM_S_STM07_IS</stp>
        <stp>4</stp>
        <stp>600316.SH</stp>
        <stp>9</stp>
        <stp>12/31/2013</stp>
        <stp>1</stp>
        <tr r="I2145" s="2"/>
      </tp>
      <tp>
        <v>3441636525.4000001</v>
        <stp/>
        <stp>EM_S_STM07_IS</stp>
        <stp>4</stp>
        <stp>600317.SH</stp>
        <stp>9</stp>
        <stp>12/31/2012</stp>
        <stp>1</stp>
        <tr r="G2146" s="2"/>
      </tp>
      <tp>
        <v>3887769559.4000001</v>
        <stp/>
        <stp>EM_S_STM07_IS</stp>
        <stp>4</stp>
        <stp>600300.SH</stp>
        <stp>9</stp>
        <stp>12/31/2015</stp>
        <stp>1</stp>
        <tr r="M2131" s="2"/>
      </tp>
      <tp>
        <v>642906631.72000003</v>
        <stp/>
        <stp>EM_S_STM07_IS</stp>
        <stp>4</stp>
        <stp>600301.SH</stp>
        <stp>9</stp>
        <stp>12/31/2014</stp>
        <stp>1</stp>
        <tr r="K2132" s="2"/>
      </tp>
      <tp>
        <v>1148886663.4100001</v>
        <stp/>
        <stp>EM_S_STM07_IS</stp>
        <stp>4</stp>
        <stp>600305.SH</stp>
        <stp>9</stp>
        <stp>12/31/2010</stp>
        <stp>1</stp>
        <tr r="C2135" s="2"/>
      </tp>
      <tp>
        <v>1860387635</v>
        <stp/>
        <stp>EM_S_STM07_IS</stp>
        <stp>4</stp>
        <stp>600306.SH</stp>
        <stp>9</stp>
        <stp>12/31/2013</stp>
        <stp>1</stp>
        <tr r="I2136" s="2"/>
      </tp>
      <tp>
        <v>63700448459.029999</v>
        <stp/>
        <stp>EM_S_STM07_IS</stp>
        <stp>4</stp>
        <stp>600307.SH</stp>
        <stp>9</stp>
        <stp>12/31/2012</stp>
        <stp>1</stp>
        <tr r="G2137" s="2"/>
      </tp>
      <tp>
        <v>1365879018.1600001</v>
        <stp/>
        <stp>EM_S_STM07_IS</stp>
        <stp>4</stp>
        <stp>600390.SH</stp>
        <stp>9</stp>
        <stp>12/31/2015</stp>
        <stp>1</stp>
        <tr r="M2208" s="2"/>
      </tp>
      <tp>
        <v>1963057692.1600001</v>
        <stp/>
        <stp>EM_S_STM07_IS</stp>
        <stp>4</stp>
        <stp>600391.SH</stp>
        <stp>9</stp>
        <stp>12/31/2014</stp>
        <stp>1</stp>
        <tr r="K2209" s="2"/>
      </tp>
      <tp>
        <v>5469241526.0799999</v>
        <stp/>
        <stp>EM_S_STM07_IS</stp>
        <stp>4</stp>
        <stp>600395.SH</stp>
        <stp>9</stp>
        <stp>12/31/2010</stp>
        <stp>1</stp>
        <tr r="C2212" s="2"/>
      </tp>
      <tp>
        <v>4412671024.3500004</v>
        <stp/>
        <stp>EM_S_STM07_IS</stp>
        <stp>4</stp>
        <stp>600396.SH</stp>
        <stp>9</stp>
        <stp>12/31/2013</stp>
        <stp>1</stp>
        <tr r="I2213" s="2"/>
      </tp>
      <tp>
        <v>16775855002.469999</v>
        <stp/>
        <stp>EM_S_STM07_IS</stp>
        <stp>4</stp>
        <stp>600397.SH</stp>
        <stp>9</stp>
        <stp>12/31/2012</stp>
        <stp>1</stp>
        <tr r="G2214" s="2"/>
      </tp>
      <tp>
        <v>8641891376.4099998</v>
        <stp/>
        <stp>EM_S_STM07_IS</stp>
        <stp>4</stp>
        <stp>600380.SH</stp>
        <stp>9</stp>
        <stp>12/31/2015</stp>
        <stp>1</stp>
        <tr r="M2199" s="2"/>
      </tp>
      <tp>
        <v>29902525.98</v>
        <stp/>
        <stp>EM_S_STM07_IS</stp>
        <stp>4</stp>
        <stp>600381.SH</stp>
        <stp>9</stp>
        <stp>12/31/2014</stp>
        <stp>1</stp>
        <tr r="K2200" s="2"/>
      </tp>
      <tp>
        <v>5784736.4400000004</v>
        <stp/>
        <stp>EM_S_STM07_IS</stp>
        <stp>4</stp>
        <stp>600385.SH</stp>
        <stp>9</stp>
        <stp>12/31/2010</stp>
        <stp>1</stp>
        <tr r="C2203" s="2"/>
      </tp>
      <tp>
        <v>3105916579.79</v>
        <stp/>
        <stp>EM_S_STM07_IS</stp>
        <stp>4</stp>
        <stp>600386.SH</stp>
        <stp>9</stp>
        <stp>12/31/2013</stp>
        <stp>1</stp>
        <tr r="I2204" s="2"/>
      </tp>
      <tp>
        <v>1920711496.5999999</v>
        <stp/>
        <stp>EM_S_STM07_IS</stp>
        <stp>4</stp>
        <stp>600387.SH</stp>
        <stp>9</stp>
        <stp>12/31/2012</stp>
        <stp>1</stp>
        <tr r="G2205" s="2"/>
      </tp>
      <tp>
        <v>2565293800</v>
        <stp/>
        <stp>EM_S_STM07_IS</stp>
        <stp>4</stp>
        <stp>603877.SH</stp>
        <stp>9</stp>
        <stp>12/31/2012</stp>
        <stp>1</stp>
        <tr r="G3033" s="2"/>
      </tp>
      <tp>
        <v>1119234262.4400001</v>
        <stp/>
        <stp>EM_S_STM07_IS</stp>
        <stp>4</stp>
        <stp>603861.SH</stp>
        <stp>9</stp>
        <stp>12/31/2014</stp>
        <stp>1</stp>
        <tr r="K3029" s="2"/>
      </tp>
      <tp>
        <v>1757829628.9300001</v>
        <stp/>
        <stp>EM_S_STM07_IS</stp>
        <stp>4</stp>
        <stp>603866.SH</stp>
        <stp>9</stp>
        <stp>12/31/2013</stp>
        <stp>1</stp>
        <tr r="I3030" s="2"/>
      </tp>
      <tp>
        <v>2681748171.79</v>
        <stp/>
        <stp>EM_S_STM07_IS</stp>
        <stp>4</stp>
        <stp>603816.SH</stp>
        <stp>9</stp>
        <stp>12/31/2013</stp>
        <stp>1</stp>
        <tr r="I3019" s="2"/>
      </tp>
      <tp>
        <v>590323431.83000004</v>
        <stp/>
        <stp>EM_S_STM07_IS</stp>
        <stp>4</stp>
        <stp>603800.SH</stp>
        <stp>9</stp>
        <stp>12/31/2015</stp>
        <stp>1</stp>
        <tr r="M3016" s="2"/>
      </tp>
      <tp>
        <v>1957411174.6800001</v>
        <stp/>
        <stp>EM_S_STM07_IS</stp>
        <stp>4</stp>
        <stp>603806.SH</stp>
        <stp>9</stp>
        <stp>12/31/2013</stp>
        <stp>1</stp>
        <tr r="I3017" s="2"/>
      </tp>
      <tp t="s">
        <v/>
        <stp/>
        <stp>EM_S_STM07_IS</stp>
        <stp>4</stp>
        <stp>603885.SH</stp>
        <stp>9</stp>
        <stp>12/31/2010</stp>
        <stp>1</stp>
        <tr r="C3036" s="2"/>
      </tp>
      <tp>
        <v>1453862139.9400001</v>
        <stp/>
        <stp>EM_S_STM07_IS</stp>
        <stp>4</stp>
        <stp>603886.SH</stp>
        <stp>9</stp>
        <stp>12/31/2013</stp>
        <stp>1</stp>
        <tr r="I3037" s="2"/>
      </tp>
      <tp>
        <v>393661100</v>
        <stp/>
        <stp>EM_S_STM07_IS</stp>
        <stp>4</stp>
        <stp>603887.SH</stp>
        <stp>9</stp>
        <stp>12/31/2012</stp>
        <stp>1</stp>
        <tr r="G3038" s="2"/>
      </tp>
      <tp>
        <v>501270404.06999999</v>
        <stp/>
        <stp>EM_S_STM07_IS</stp>
        <stp>4</stp>
        <stp>603977.SH</stp>
        <stp>9</stp>
        <stp>12/31/2012</stp>
        <stp>1</stp>
        <tr r="G3056" s="2"/>
      </tp>
      <tp>
        <v>1001600189.47</v>
        <stp/>
        <stp>EM_S_STM07_IS</stp>
        <stp>4</stp>
        <stp>603936.SH</stp>
        <stp>9</stp>
        <stp>12/31/2013</stp>
        <stp>1</stp>
        <tr r="I3050" s="2"/>
      </tp>
      <tp>
        <v>1490818094.51</v>
        <stp/>
        <stp>EM_S_STM07_IS</stp>
        <stp>4</stp>
        <stp>603900.SH</stp>
        <stp>9</stp>
        <stp>12/31/2015</stp>
        <stp>1</stp>
        <tr r="M3043" s="2"/>
      </tp>
      <tp>
        <v>887853611.20000005</v>
        <stp/>
        <stp>EM_S_STM07_IS</stp>
        <stp>4</stp>
        <stp>603901.SH</stp>
        <stp>9</stp>
        <stp>12/31/2014</stp>
        <stp>1</stp>
        <tr r="K3044" s="2"/>
      </tp>
      <tp>
        <v>201871275.47999999</v>
        <stp/>
        <stp>EM_S_STM07_IS</stp>
        <stp>4</stp>
        <stp>603990.SH</stp>
        <stp>9</stp>
        <stp>12/31/2015</stp>
        <stp>1</stp>
        <tr r="M3062" s="2"/>
      </tp>
      <tp>
        <v>2351065975.7399998</v>
        <stp/>
        <stp>EM_S_STM07_IS</stp>
        <stp>4</stp>
        <stp>603996.SH</stp>
        <stp>9</stp>
        <stp>12/31/2013</stp>
        <stp>1</stp>
        <tr r="I3064" s="2"/>
      </tp>
      <tp>
        <v>519867952.91000003</v>
        <stp/>
        <stp>EM_S_STM07_IS</stp>
        <stp>4</stp>
        <stp>603997.SH</stp>
        <stp>9</stp>
        <stp>12/31/2012</stp>
        <stp>1</stp>
        <tr r="G3065" s="2"/>
      </tp>
      <tp>
        <v>788808407.63</v>
        <stp/>
        <stp>EM_S_STM07_IS</stp>
        <stp>4</stp>
        <stp>603986.SH</stp>
        <stp>9</stp>
        <stp>12/31/2013</stp>
        <stp>1</stp>
        <tr r="I3058" s="2"/>
      </tp>
      <tp>
        <v>882927232.25</v>
        <stp/>
        <stp>EM_S_STM07_IS</stp>
        <stp>4</stp>
        <stp>603987.SH</stp>
        <stp>9</stp>
        <stp>12/31/2012</stp>
        <stp>1</stp>
        <tr r="G3059" s="2"/>
      </tp>
      <tp>
        <v>1309584204.47</v>
        <stp/>
        <stp>EM_S_STM07_IS</stp>
        <stp>4</stp>
        <stp>603456.SH</stp>
        <stp>9</stp>
        <stp>12/31/2013</stp>
        <stp>1</stp>
        <tr r="I2951" s="2"/>
      </tp>
      <tp>
        <v>200653828.97999999</v>
        <stp/>
        <stp>EM_S_STM07_IS</stp>
        <stp>4</stp>
        <stp>603444.SH</stp>
        <stp>9</stp>
        <stp>12/31/2011</stp>
        <stp>1</stp>
        <tr r="E2950" s="2"/>
      </tp>
      <tp>
        <v>992382139.22000003</v>
        <stp/>
        <stp>EM_S_STM07_IS</stp>
        <stp>4</stp>
        <stp>603421.SH</stp>
        <stp>9</stp>
        <stp>12/31/2014</stp>
        <stp>1</stp>
        <tr r="K2949" s="2"/>
      </tp>
      <tp>
        <v>247728956.13</v>
        <stp/>
        <stp>EM_S_STM07_IS</stp>
        <stp>4</stp>
        <stp>603416.SH</stp>
        <stp>9</stp>
        <stp>12/31/2013</stp>
        <stp>1</stp>
        <tr r="I2948" s="2"/>
      </tp>
      <tp>
        <v>587053112.24000001</v>
        <stp/>
        <stp>EM_S_STM07_IS</stp>
        <stp>4</stp>
        <stp>603577.SH</stp>
        <stp>9</stp>
        <stp>12/31/2012</stp>
        <stp>1</stp>
        <tr r="G2966" s="2"/>
      </tp>
      <tp>
        <v>472081960.26999998</v>
        <stp/>
        <stp>EM_S_STM07_IS</stp>
        <stp>4</stp>
        <stp>603566.SH</stp>
        <stp>9</stp>
        <stp>12/31/2013</stp>
        <stp>1</stp>
        <tr r="I2962" s="2"/>
      </tp>
      <tp>
        <v>1379697220.5899999</v>
        <stp/>
        <stp>EM_S_STM07_IS</stp>
        <stp>4</stp>
        <stp>603567.SH</stp>
        <stp>9</stp>
        <stp>12/31/2012</stp>
        <stp>1</stp>
        <tr r="G2963" s="2"/>
      </tp>
      <tp>
        <v>1534995511.4200001</v>
        <stp/>
        <stp>EM_S_STM07_IS</stp>
        <stp>4</stp>
        <stp>603555.SH</stp>
        <stp>9</stp>
        <stp>12/31/2010</stp>
        <stp>1</stp>
        <tr r="C2958" s="2"/>
      </tp>
      <tp>
        <v>1637803158.26</v>
        <stp/>
        <stp>EM_S_STM07_IS</stp>
        <stp>4</stp>
        <stp>603556.SH</stp>
        <stp>9</stp>
        <stp>12/31/2013</stp>
        <stp>1</stp>
        <tr r="I2959" s="2"/>
      </tp>
      <tp>
        <v>695660000.85000002</v>
        <stp/>
        <stp>EM_S_STM07_IS</stp>
        <stp>4</stp>
        <stp>603520.SH</stp>
        <stp>9</stp>
        <stp>12/31/2015</stp>
        <stp>1</stp>
        <tr r="M2956" s="2"/>
      </tp>
      <tp t="s">
        <v/>
        <stp/>
        <stp>EM_S_STM07_IS</stp>
        <stp>4</stp>
        <stp>603515.SH</stp>
        <stp>9</stp>
        <stp>12/31/2010</stp>
        <stp>1</stp>
        <tr r="C2953" s="2"/>
      </tp>
      <tp t="s">
        <v/>
        <stp/>
        <stp>EM_S_STM07_IS</stp>
        <stp>4</stp>
        <stp>603585.SH</stp>
        <stp>9</stp>
        <stp>12/31/2010</stp>
        <stp>1</stp>
        <tr r="C2968" s="2"/>
      </tp>
      <tp>
        <v>1221877880.6800001</v>
        <stp/>
        <stp>EM_S_STM07_IS</stp>
        <stp>4</stp>
        <stp>603660.SH</stp>
        <stp>9</stp>
        <stp>12/31/2015</stp>
        <stp>1</stp>
        <tr r="M2986" s="2"/>
      </tp>
      <tp>
        <v>749978500</v>
        <stp/>
        <stp>EM_S_STM07_IS</stp>
        <stp>4</stp>
        <stp>603667.SH</stp>
        <stp>9</stp>
        <stp>12/31/2012</stp>
        <stp>1</stp>
        <tr r="G2988" s="2"/>
      </tp>
      <tp>
        <v>280587600.82999998</v>
        <stp/>
        <stp>EM_S_STM07_IS</stp>
        <stp>4</stp>
        <stp>603636.SH</stp>
        <stp>9</stp>
        <stp>12/31/2013</stp>
        <stp>1</stp>
        <tr r="I2983" s="2"/>
      </tp>
      <tp>
        <v>1205889476.4000001</v>
        <stp/>
        <stp>EM_S_STM07_IS</stp>
        <stp>4</stp>
        <stp>603611.SH</stp>
        <stp>9</stp>
        <stp>12/31/2014</stp>
        <stp>1</stp>
        <tr r="K2978" s="2"/>
      </tp>
      <tp>
        <v>889540343.48000002</v>
        <stp/>
        <stp>EM_S_STM07_IS</stp>
        <stp>4</stp>
        <stp>603616.SH</stp>
        <stp>9</stp>
        <stp>12/31/2013</stp>
        <stp>1</stp>
        <tr r="I2979" s="2"/>
      </tp>
      <tp>
        <v>1135753111.1300001</v>
        <stp/>
        <stp>EM_S_STM07_IS</stp>
        <stp>4</stp>
        <stp>603600.SH</stp>
        <stp>9</stp>
        <stp>12/31/2015</stp>
        <stp>1</stp>
        <tr r="M2973" s="2"/>
      </tp>
      <tp>
        <v>213426025.86000001</v>
        <stp/>
        <stp>EM_S_STM07_IS</stp>
        <stp>4</stp>
        <stp>603601.SH</stp>
        <stp>9</stp>
        <stp>12/31/2014</stp>
        <stp>1</stp>
        <tr r="K2974" s="2"/>
      </tp>
      <tp>
        <v>1333507882.4200001</v>
        <stp/>
        <stp>EM_S_STM07_IS</stp>
        <stp>4</stp>
        <stp>603606.SH</stp>
        <stp>9</stp>
        <stp>12/31/2013</stp>
        <stp>1</stp>
        <tr r="I2975" s="2"/>
      </tp>
      <tp>
        <v>207506794.62</v>
        <stp/>
        <stp>EM_S_STM07_IS</stp>
        <stp>4</stp>
        <stp>603690.SH</stp>
        <stp>9</stp>
        <stp>12/31/2015</stp>
        <stp>1</stp>
        <tr r="M2994" s="2"/>
      </tp>
      <tp>
        <v>268029537.97</v>
        <stp/>
        <stp>EM_S_STM07_IS</stp>
        <stp>4</stp>
        <stp>603696.SH</stp>
        <stp>9</stp>
        <stp>12/31/2013</stp>
        <stp>1</stp>
        <tr r="I2995" s="2"/>
      </tp>
      <tp>
        <v>879614446.42999995</v>
        <stp/>
        <stp>EM_S_STM07_IS</stp>
        <stp>4</stp>
        <stp>603686.SH</stp>
        <stp>9</stp>
        <stp>12/31/2013</stp>
        <stp>1</stp>
        <tr r="I2991" s="2"/>
      </tp>
      <tp>
        <v>2757627000</v>
        <stp/>
        <stp>EM_S_STM07_IS</stp>
        <stp>4</stp>
        <stp>603777.SH</stp>
        <stp>9</stp>
        <stp>12/31/2012</stp>
        <stp>1</stp>
        <tr r="G3009" s="2"/>
      </tp>
      <tp>
        <v>6505486082.5799999</v>
        <stp/>
        <stp>EM_S_STM07_IS</stp>
        <stp>4</stp>
        <stp>603766.SH</stp>
        <stp>9</stp>
        <stp>12/31/2013</stp>
        <stp>1</stp>
        <tr r="I3008" s="2"/>
      </tp>
      <tp>
        <v>833458026.54999995</v>
        <stp/>
        <stp>EM_S_STM07_IS</stp>
        <stp>4</stp>
        <stp>603737.SH</stp>
        <stp>9</stp>
        <stp>12/31/2012</stp>
        <stp>1</stp>
        <tr r="G3006" s="2"/>
      </tp>
      <tp>
        <v>645806351.99000001</v>
        <stp/>
        <stp>EM_S_STM07_IS</stp>
        <stp>4</stp>
        <stp>603726.SH</stp>
        <stp>9</stp>
        <stp>12/31/2013</stp>
        <stp>1</stp>
        <tr r="I3003" s="2"/>
      </tp>
      <tp>
        <v>731104983.55999994</v>
        <stp/>
        <stp>EM_S_STM07_IS</stp>
        <stp>4</stp>
        <stp>603727.SH</stp>
        <stp>9</stp>
        <stp>12/31/2012</stp>
        <stp>1</stp>
        <tr r="G3004" s="2"/>
      </tp>
      <tp>
        <v>392180017.76999998</v>
        <stp/>
        <stp>EM_S_STM07_IS</stp>
        <stp>4</stp>
        <stp>603716.SH</stp>
        <stp>9</stp>
        <stp>12/31/2013</stp>
        <stp>1</stp>
        <tr r="I3001" s="2"/>
      </tp>
      <tp>
        <v>417281259.31</v>
        <stp/>
        <stp>EM_S_STM07_IS</stp>
        <stp>4</stp>
        <stp>603701.SH</stp>
        <stp>9</stp>
        <stp>12/31/2014</stp>
        <stp>1</stp>
        <tr r="K2998" s="2"/>
      </tp>
      <tp>
        <v>1737770889.1199999</v>
        <stp/>
        <stp>EM_S_STM07_IS</stp>
        <stp>4</stp>
        <stp>603077.SH</stp>
        <stp>9</stp>
        <stp>12/31/2012</stp>
        <stp>1</stp>
        <tr r="G2881" s="2"/>
      </tp>
      <tp>
        <v>597037871.64999998</v>
        <stp/>
        <stp>EM_S_STM07_IS</stp>
        <stp>4</stp>
        <stp>603060.SH</stp>
        <stp>9</stp>
        <stp>12/31/2015</stp>
        <stp>1</stp>
        <tr r="M2877" s="2"/>
      </tp>
      <tp>
        <v>423946772.80000001</v>
        <stp/>
        <stp>EM_S_STM07_IS</stp>
        <stp>4</stp>
        <stp>603066.SH</stp>
        <stp>9</stp>
        <stp>12/31/2013</stp>
        <stp>1</stp>
        <tr r="I2878" s="2"/>
      </tp>
      <tp>
        <v>597435221.69000006</v>
        <stp/>
        <stp>EM_S_STM07_IS</stp>
        <stp>4</stp>
        <stp>603067.SH</stp>
        <stp>9</stp>
        <stp>12/31/2012</stp>
        <stp>1</stp>
        <tr r="G2879" s="2"/>
      </tp>
      <tp>
        <v>2184930406.6999998</v>
        <stp/>
        <stp>EM_S_STM07_IS</stp>
        <stp>4</stp>
        <stp>603030.SH</stp>
        <stp>9</stp>
        <stp>12/31/2015</stp>
        <stp>1</stp>
        <tr r="M2868" s="2"/>
      </tp>
      <tp>
        <v>1378322751.5699999</v>
        <stp/>
        <stp>EM_S_STM07_IS</stp>
        <stp>4</stp>
        <stp>603031.SH</stp>
        <stp>9</stp>
        <stp>12/31/2014</stp>
        <stp>1</stp>
        <tr r="K2869" s="2"/>
      </tp>
      <tp t="s">
        <v/>
        <stp/>
        <stp>EM_S_STM07_IS</stp>
        <stp>4</stp>
        <stp>603035.SH</stp>
        <stp>9</stp>
        <stp>12/31/2010</stp>
        <stp>1</stp>
        <tr r="C2872" s="2"/>
      </tp>
      <tp>
        <v>304168659.39999998</v>
        <stp/>
        <stp>EM_S_STM07_IS</stp>
        <stp>4</stp>
        <stp>603036.SH</stp>
        <stp>9</stp>
        <stp>12/31/2013</stp>
        <stp>1</stp>
        <tr r="I2873" s="2"/>
      </tp>
      <tp>
        <v>1830992731.23</v>
        <stp/>
        <stp>EM_S_STM07_IS</stp>
        <stp>4</stp>
        <stp>603020.SH</stp>
        <stp>9</stp>
        <stp>12/31/2015</stp>
        <stp>1</stp>
        <tr r="M2859" s="2"/>
      </tp>
      <tp>
        <v>705138958.58000004</v>
        <stp/>
        <stp>EM_S_STM07_IS</stp>
        <stp>4</stp>
        <stp>603021.SH</stp>
        <stp>9</stp>
        <stp>12/31/2014</stp>
        <stp>1</stp>
        <tr r="K2860" s="2"/>
      </tp>
      <tp t="s">
        <v/>
        <stp/>
        <stp>EM_S_STM07_IS</stp>
        <stp>4</stp>
        <stp>603025.SH</stp>
        <stp>9</stp>
        <stp>12/31/2010</stp>
        <stp>1</stp>
        <tr r="C2863" s="2"/>
      </tp>
      <tp>
        <v>5001309697.79</v>
        <stp/>
        <stp>EM_S_STM07_IS</stp>
        <stp>4</stp>
        <stp>603026.SH</stp>
        <stp>9</stp>
        <stp>12/31/2013</stp>
        <stp>1</stp>
        <tr r="I2864" s="2"/>
      </tp>
      <tp>
        <v>549619906.88999999</v>
        <stp/>
        <stp>EM_S_STM07_IS</stp>
        <stp>4</stp>
        <stp>603027.SH</stp>
        <stp>9</stp>
        <stp>12/31/2012</stp>
        <stp>1</stp>
        <tr r="G2865" s="2"/>
      </tp>
      <tp>
        <v>879970906.37</v>
        <stp/>
        <stp>EM_S_STM07_IS</stp>
        <stp>4</stp>
        <stp>603010.SH</stp>
        <stp>9</stp>
        <stp>12/31/2015</stp>
        <stp>1</stp>
        <tr r="M2851" s="2"/>
      </tp>
      <tp>
        <v>449840430.99000001</v>
        <stp/>
        <stp>EM_S_STM07_IS</stp>
        <stp>4</stp>
        <stp>603011.SH</stp>
        <stp>9</stp>
        <stp>12/31/2014</stp>
        <stp>1</stp>
        <tr r="K2852" s="2"/>
      </tp>
      <tp t="s">
        <v/>
        <stp/>
        <stp>EM_S_STM07_IS</stp>
        <stp>4</stp>
        <stp>603015.SH</stp>
        <stp>9</stp>
        <stp>12/31/2010</stp>
        <stp>1</stp>
        <tr r="C2854" s="2"/>
      </tp>
      <tp>
        <v>375983617.69</v>
        <stp/>
        <stp>EM_S_STM07_IS</stp>
        <stp>4</stp>
        <stp>603016.SH</stp>
        <stp>9</stp>
        <stp>12/31/2013</stp>
        <stp>1</stp>
        <tr r="I2855" s="2"/>
      </tp>
      <tp>
        <v>436084470.51999998</v>
        <stp/>
        <stp>EM_S_STM07_IS</stp>
        <stp>4</stp>
        <stp>603017.SH</stp>
        <stp>9</stp>
        <stp>12/31/2012</stp>
        <stp>1</stp>
        <tr r="G2856" s="2"/>
      </tp>
      <tp>
        <v>1604762288.77</v>
        <stp/>
        <stp>EM_S_STM07_IS</stp>
        <stp>4</stp>
        <stp>603000.SH</stp>
        <stp>9</stp>
        <stp>12/31/2015</stp>
        <stp>1</stp>
        <tr r="M2842" s="2"/>
      </tp>
      <tp>
        <v>2965300754.71</v>
        <stp/>
        <stp>EM_S_STM07_IS</stp>
        <stp>4</stp>
        <stp>603001.SH</stp>
        <stp>9</stp>
        <stp>12/31/2014</stp>
        <stp>1</stp>
        <tr r="K2843" s="2"/>
      </tp>
      <tp>
        <v>270679985.18000001</v>
        <stp/>
        <stp>EM_S_STM07_IS</stp>
        <stp>4</stp>
        <stp>603005.SH</stp>
        <stp>9</stp>
        <stp>12/31/2010</stp>
        <stp>1</stp>
        <tr r="C2846" s="2"/>
      </tp>
      <tp>
        <v>404991908.24000001</v>
        <stp/>
        <stp>EM_S_STM07_IS</stp>
        <stp>4</stp>
        <stp>603006.SH</stp>
        <stp>9</stp>
        <stp>12/31/2013</stp>
        <stp>1</stp>
        <tr r="I2847" s="2"/>
      </tp>
      <tp>
        <v>466890572.5</v>
        <stp/>
        <stp>EM_S_STM07_IS</stp>
        <stp>4</stp>
        <stp>603007.SH</stp>
        <stp>9</stp>
        <stp>12/31/2012</stp>
        <stp>1</stp>
        <tr r="G2848" s="2"/>
      </tp>
      <tp>
        <v>237036959.46000001</v>
        <stp/>
        <stp>EM_S_STM07_IS</stp>
        <stp>4</stp>
        <stp>603090.SH</stp>
        <stp>9</stp>
        <stp>12/31/2015</stp>
        <stp>1</stp>
        <tr r="M2884" s="2"/>
      </tp>
      <tp t="s">
        <v/>
        <stp/>
        <stp>EM_S_STM07_IS</stp>
        <stp>4</stp>
        <stp>603085.SH</stp>
        <stp>9</stp>
        <stp>12/31/2010</stp>
        <stp>1</stp>
        <tr r="C2882" s="2"/>
      </tp>
      <tp>
        <v>1119601256.54</v>
        <stp/>
        <stp>EM_S_STM07_IS</stp>
        <stp>4</stp>
        <stp>603160.SH</stp>
        <stp>9</stp>
        <stp>12/31/2015</stp>
        <stp>1</stp>
        <tr r="M2900" s="2"/>
      </tp>
      <tp>
        <v>1229172396.3399999</v>
        <stp/>
        <stp>EM_S_STM07_IS</stp>
        <stp>4</stp>
        <stp>603166.SH</stp>
        <stp>9</stp>
        <stp>12/31/2013</stp>
        <stp>1</stp>
        <tr r="I2901" s="2"/>
      </tp>
      <tp>
        <v>1055616980.5</v>
        <stp/>
        <stp>EM_S_STM07_IS</stp>
        <stp>4</stp>
        <stp>603167.SH</stp>
        <stp>9</stp>
        <stp>12/31/2012</stp>
        <stp>1</stp>
        <tr r="G2902" s="2"/>
      </tp>
      <tp>
        <v>479105375.18000001</v>
        <stp/>
        <stp>EM_S_STM07_IS</stp>
        <stp>4</stp>
        <stp>603131.SH</stp>
        <stp>9</stp>
        <stp>12/31/2014</stp>
        <stp>1</stp>
        <tr r="K2897" s="2"/>
      </tp>
      <tp>
        <v>1059774346.9299999</v>
        <stp/>
        <stp>EM_S_STM07_IS</stp>
        <stp>4</stp>
        <stp>603126.SH</stp>
        <stp>9</stp>
        <stp>12/31/2013</stp>
        <stp>1</stp>
        <tr r="I2895" s="2"/>
      </tp>
      <tp>
        <v>1308923788.46</v>
        <stp/>
        <stp>EM_S_STM07_IS</stp>
        <stp>4</stp>
        <stp>603111.SH</stp>
        <stp>9</stp>
        <stp>12/31/2014</stp>
        <stp>1</stp>
        <tr r="K2890" s="2"/>
      </tp>
      <tp>
        <v>3221543648.1900001</v>
        <stp/>
        <stp>EM_S_STM07_IS</stp>
        <stp>4</stp>
        <stp>603116.SH</stp>
        <stp>9</stp>
        <stp>12/31/2013</stp>
        <stp>1</stp>
        <tr r="I2891" s="2"/>
      </tp>
      <tp>
        <v>366417018.29000002</v>
        <stp/>
        <stp>EM_S_STM07_IS</stp>
        <stp>4</stp>
        <stp>603117.SH</stp>
        <stp>9</stp>
        <stp>12/31/2012</stp>
        <stp>1</stp>
        <tr r="G2892" s="2"/>
      </tp>
      <tp>
        <v>3155352101.6500001</v>
        <stp/>
        <stp>EM_S_STM07_IS</stp>
        <stp>4</stp>
        <stp>603100.SH</stp>
        <stp>9</stp>
        <stp>12/31/2015</stp>
        <stp>1</stp>
        <tr r="M2887" s="2"/>
      </tp>
      <tp>
        <v>2510978397.9400001</v>
        <stp/>
        <stp>EM_S_STM07_IS</stp>
        <stp>4</stp>
        <stp>603101.SH</stp>
        <stp>9</stp>
        <stp>12/31/2014</stp>
        <stp>1</stp>
        <tr r="K2888" s="2"/>
      </tp>
      <tp>
        <v>922735032.79999995</v>
        <stp/>
        <stp>EM_S_STM07_IS</stp>
        <stp>4</stp>
        <stp>603186.SH</stp>
        <stp>9</stp>
        <stp>12/31/2013</stp>
        <stp>1</stp>
        <tr r="I2905" s="2"/>
      </tp>
      <tp>
        <v>643861356.40999997</v>
        <stp/>
        <stp>EM_S_STM07_IS</stp>
        <stp>4</stp>
        <stp>603266.SH</stp>
        <stp>9</stp>
        <stp>12/31/2013</stp>
        <stp>1</stp>
        <tr r="I2918" s="2"/>
      </tp>
      <tp>
        <v>1064548929.61</v>
        <stp/>
        <stp>EM_S_STM07_IS</stp>
        <stp>4</stp>
        <stp>603227.SH</stp>
        <stp>9</stp>
        <stp>12/31/2012</stp>
        <stp>1</stp>
        <tr r="G2914" s="2"/>
      </tp>
      <tp>
        <v>694699401.11000001</v>
        <stp/>
        <stp>EM_S_STM07_IS</stp>
        <stp>4</stp>
        <stp>603377.SH</stp>
        <stp>9</stp>
        <stp>12/31/2012</stp>
        <stp>1</stp>
        <tr r="G2943" s="2"/>
      </tp>
      <tp>
        <v>3088099439.4400001</v>
        <stp/>
        <stp>EM_S_STM07_IS</stp>
        <stp>4</stp>
        <stp>603366.SH</stp>
        <stp>9</stp>
        <stp>12/31/2013</stp>
        <stp>1</stp>
        <tr r="I2940" s="2"/>
      </tp>
      <tp t="s">
        <v/>
        <stp/>
        <stp>EM_S_STM07_IS</stp>
        <stp>4</stp>
        <stp>603355.SH</stp>
        <stp>9</stp>
        <stp>12/31/2010</stp>
        <stp>1</stp>
        <tr r="C2939" s="2"/>
      </tp>
      <tp>
        <v>461881692.87</v>
        <stp/>
        <stp>EM_S_STM07_IS</stp>
        <stp>4</stp>
        <stp>603336.SH</stp>
        <stp>9</stp>
        <stp>12/31/2013</stp>
        <stp>1</stp>
        <tr r="I2936" s="2"/>
      </tp>
      <tp>
        <v>411996898.38</v>
        <stp/>
        <stp>EM_S_STM07_IS</stp>
        <stp>4</stp>
        <stp>603311.SH</stp>
        <stp>9</stp>
        <stp>12/31/2014</stp>
        <stp>1</stp>
        <tr r="K2927" s="2"/>
      </tp>
      <tp t="s">
        <v/>
        <stp/>
        <stp>EM_S_STM07_IS</stp>
        <stp>4</stp>
        <stp>603315.SH</stp>
        <stp>9</stp>
        <stp>12/31/2010</stp>
        <stp>1</stp>
        <tr r="C2929" s="2"/>
      </tp>
      <tp>
        <v>332710062.64999998</v>
        <stp/>
        <stp>EM_S_STM07_IS</stp>
        <stp>4</stp>
        <stp>603300.SH</stp>
        <stp>9</stp>
        <stp>12/31/2015</stp>
        <stp>1</stp>
        <tr r="M2923" s="2"/>
      </tp>
      <tp>
        <v>396403543.13</v>
        <stp/>
        <stp>EM_S_STM07_IS</stp>
        <stp>4</stp>
        <stp>603306.SH</stp>
        <stp>9</stp>
        <stp>12/31/2013</stp>
        <stp>1</stp>
        <tr r="I2924" s="2"/>
      </tp>
      <tp>
        <v>673452517.27999997</v>
        <stp/>
        <stp>EM_S_STM07_IS</stp>
        <stp>4</stp>
        <stp>002830.SZ</stp>
        <stp>9</stp>
        <stp>12/31/2015</stp>
        <stp>1</stp>
        <tr r="M1289" s="2"/>
      </tp>
      <tp>
        <v>3665439340.9299998</v>
        <stp/>
        <stp>EM_S_STM07_IS</stp>
        <stp>4</stp>
        <stp>002831.SZ</stp>
        <stp>9</stp>
        <stp>12/31/2014</stp>
        <stp>1</stp>
        <tr r="K1290" s="2"/>
      </tp>
      <tp t="s">
        <v/>
        <stp/>
        <stp>EM_S_STM07_IS</stp>
        <stp>4</stp>
        <stp>002835.SZ</stp>
        <stp>9</stp>
        <stp>12/31/2010</stp>
        <stp>1</stp>
        <tr r="C1293" s="2"/>
      </tp>
      <tp>
        <v>338643494.35000002</v>
        <stp/>
        <stp>EM_S_STM07_IS</stp>
        <stp>4</stp>
        <stp>002836.SZ</stp>
        <stp>9</stp>
        <stp>12/31/2013</stp>
        <stp>1</stp>
        <tr r="I1294" s="2"/>
      </tp>
      <tp>
        <v>143685353.16999999</v>
        <stp/>
        <stp>EM_S_STM07_IS</stp>
        <stp>4</stp>
        <stp>002837.SZ</stp>
        <stp>9</stp>
        <stp>12/31/2012</stp>
        <stp>1</stp>
        <tr r="G1295" s="2"/>
      </tp>
      <tp>
        <v>457165725</v>
        <stp/>
        <stp>EM_S_STM07_IS</stp>
        <stp>4</stp>
        <stp>002820.SZ</stp>
        <stp>9</stp>
        <stp>12/31/2015</stp>
        <stp>1</stp>
        <tr r="M1279" s="2"/>
      </tp>
      <tp>
        <v>716207193.61000001</v>
        <stp/>
        <stp>EM_S_STM07_IS</stp>
        <stp>4</stp>
        <stp>002821.SZ</stp>
        <stp>9</stp>
        <stp>12/31/2014</stp>
        <stp>1</stp>
        <tr r="K1280" s="2"/>
      </tp>
      <tp>
        <v>586568300</v>
        <stp/>
        <stp>EM_S_STM07_IS</stp>
        <stp>4</stp>
        <stp>002824.SZ</stp>
        <stp>9</stp>
        <stp>12/31/2011</stp>
        <stp>1</stp>
        <tr r="E1283" s="2"/>
      </tp>
      <tp t="s">
        <v/>
        <stp/>
        <stp>EM_S_STM07_IS</stp>
        <stp>4</stp>
        <stp>002825.SZ</stp>
        <stp>9</stp>
        <stp>12/31/2010</stp>
        <stp>1</stp>
        <tr r="C1284" s="2"/>
      </tp>
      <tp>
        <v>221107828.86000001</v>
        <stp/>
        <stp>EM_S_STM07_IS</stp>
        <stp>4</stp>
        <stp>002826.SZ</stp>
        <stp>9</stp>
        <stp>12/31/2013</stp>
        <stp>1</stp>
        <tr r="I1285" s="2"/>
      </tp>
      <tp>
        <v>195147156.28999999</v>
        <stp/>
        <stp>EM_S_STM07_IS</stp>
        <stp>4</stp>
        <stp>002827.SZ</stp>
        <stp>9</stp>
        <stp>12/31/2012</stp>
        <stp>1</stp>
        <tr r="G1286" s="2"/>
      </tp>
      <tp>
        <v>495657675.83999997</v>
        <stp/>
        <stp>EM_S_STM07_IS</stp>
        <stp>4</stp>
        <stp>002810.SZ</stp>
        <stp>9</stp>
        <stp>12/31/2015</stp>
        <stp>1</stp>
        <tr r="M1270" s="2"/>
      </tp>
      <tp>
        <v>1790001113.8599999</v>
        <stp/>
        <stp>EM_S_STM07_IS</stp>
        <stp>4</stp>
        <stp>002811.SZ</stp>
        <stp>9</stp>
        <stp>12/31/2014</stp>
        <stp>1</stp>
        <tr r="K1271" s="2"/>
      </tp>
      <tp>
        <v>782863008.25999999</v>
        <stp/>
        <stp>EM_S_STM07_IS</stp>
        <stp>4</stp>
        <stp>002815.SZ</stp>
        <stp>9</stp>
        <stp>12/31/2010</stp>
        <stp>1</stp>
        <tr r="C1274" s="2"/>
      </tp>
      <tp>
        <v>397701543.98000002</v>
        <stp/>
        <stp>EM_S_STM07_IS</stp>
        <stp>4</stp>
        <stp>002816.SZ</stp>
        <stp>9</stp>
        <stp>12/31/2013</stp>
        <stp>1</stp>
        <tr r="I1275" s="2"/>
      </tp>
      <tp>
        <v>244009476.18000001</v>
        <stp/>
        <stp>EM_S_STM07_IS</stp>
        <stp>4</stp>
        <stp>002817.SZ</stp>
        <stp>9</stp>
        <stp>12/31/2012</stp>
        <stp>1</stp>
        <tr r="G1276" s="2"/>
      </tp>
      <tp>
        <v>487018082.63999999</v>
        <stp/>
        <stp>EM_S_STM07_IS</stp>
        <stp>4</stp>
        <stp>002800.SZ</stp>
        <stp>9</stp>
        <stp>12/31/2015</stp>
        <stp>1</stp>
        <tr r="M1261" s="2"/>
      </tp>
      <tp>
        <v>394244984.44999999</v>
        <stp/>
        <stp>EM_S_STM07_IS</stp>
        <stp>4</stp>
        <stp>002801.SZ</stp>
        <stp>9</stp>
        <stp>12/31/2014</stp>
        <stp>1</stp>
        <tr r="K1262" s="2"/>
      </tp>
      <tp t="s">
        <v/>
        <stp/>
        <stp>EM_S_STM07_IS</stp>
        <stp>4</stp>
        <stp>002805.SZ</stp>
        <stp>9</stp>
        <stp>12/31/2010</stp>
        <stp>1</stp>
        <tr r="C1265" s="2"/>
      </tp>
      <tp>
        <v>304340075.05000001</v>
        <stp/>
        <stp>EM_S_STM07_IS</stp>
        <stp>4</stp>
        <stp>002806.SZ</stp>
        <stp>9</stp>
        <stp>12/31/2013</stp>
        <stp>1</stp>
        <tr r="I1266" s="2"/>
      </tp>
      <tp>
        <v>2365213000</v>
        <stp/>
        <stp>EM_S_STM07_IS</stp>
        <stp>4</stp>
        <stp>002807.SZ</stp>
        <stp>9</stp>
        <stp>12/31/2012</stp>
        <stp>1</stp>
        <tr r="G1267" s="2"/>
      </tp>
      <tp>
        <v>1943697587.1400001</v>
        <stp/>
        <stp>EM_S_STM07_IS</stp>
        <stp>4</stp>
        <stp>002840.SZ</stp>
        <stp>9</stp>
        <stp>12/31/2015</stp>
        <stp>1</stp>
        <tr r="M1297" s="2"/>
      </tp>
      <tp>
        <v>5939667062.54</v>
        <stp/>
        <stp>EM_S_STM07_IS</stp>
        <stp>4</stp>
        <stp>002430.SZ</stp>
        <stp>9</stp>
        <stp>12/31/2015</stp>
        <stp>1</stp>
        <tr r="M901" s="2"/>
      </tp>
      <tp>
        <v>5006942897.8299999</v>
        <stp/>
        <stp>EM_S_STM07_IS</stp>
        <stp>4</stp>
        <stp>002431.SZ</stp>
        <stp>9</stp>
        <stp>12/31/2014</stp>
        <stp>1</stp>
        <tr r="K902" s="2"/>
      </tp>
      <tp>
        <v>1122335767.78</v>
        <stp/>
        <stp>EM_S_STM07_IS</stp>
        <stp>4</stp>
        <stp>002434.SZ</stp>
        <stp>9</stp>
        <stp>12/31/2011</stp>
        <stp>1</stp>
        <tr r="E905" s="2"/>
      </tp>
      <tp>
        <v>839494061.88</v>
        <stp/>
        <stp>EM_S_STM07_IS</stp>
        <stp>4</stp>
        <stp>002435.SZ</stp>
        <stp>9</stp>
        <stp>12/31/2010</stp>
        <stp>1</stp>
        <tr r="C906" s="2"/>
      </tp>
      <tp>
        <v>1300797368.79</v>
        <stp/>
        <stp>EM_S_STM07_IS</stp>
        <stp>4</stp>
        <stp>002436.SZ</stp>
        <stp>9</stp>
        <stp>12/31/2013</stp>
        <stp>1</stp>
        <tr r="I907" s="2"/>
      </tp>
      <tp>
        <v>711030303.41999996</v>
        <stp/>
        <stp>EM_S_STM07_IS</stp>
        <stp>4</stp>
        <stp>002437.SZ</stp>
        <stp>9</stp>
        <stp>12/31/2012</stp>
        <stp>1</stp>
        <tr r="G908" s="2"/>
      </tp>
      <tp>
        <v>3716109442.3699999</v>
        <stp/>
        <stp>EM_S_STM07_IS</stp>
        <stp>4</stp>
        <stp>002420.SZ</stp>
        <stp>9</stp>
        <stp>12/31/2015</stp>
        <stp>1</stp>
        <tr r="M891" s="2"/>
      </tp>
      <tp>
        <v>1263062267.04</v>
        <stp/>
        <stp>EM_S_STM07_IS</stp>
        <stp>4</stp>
        <stp>002421.SZ</stp>
        <stp>9</stp>
        <stp>12/31/2014</stp>
        <stp>1</stp>
        <tr r="K892" s="2"/>
      </tp>
      <tp>
        <v>1138426679.1500001</v>
        <stp/>
        <stp>EM_S_STM07_IS</stp>
        <stp>4</stp>
        <stp>002424.SZ</stp>
        <stp>9</stp>
        <stp>12/31/2011</stp>
        <stp>1</stp>
        <tr r="E895" s="2"/>
      </tp>
      <tp>
        <v>375563263.24000001</v>
        <stp/>
        <stp>EM_S_STM07_IS</stp>
        <stp>4</stp>
        <stp>002425.SZ</stp>
        <stp>9</stp>
        <stp>12/31/2010</stp>
        <stp>1</stp>
        <tr r="C896" s="2"/>
      </tp>
      <tp>
        <v>2121513780.51</v>
        <stp/>
        <stp>EM_S_STM07_IS</stp>
        <stp>4</stp>
        <stp>002426.SZ</stp>
        <stp>9</stp>
        <stp>12/31/2013</stp>
        <stp>1</stp>
        <tr r="I897" s="2"/>
      </tp>
      <tp>
        <v>912768915.77999997</v>
        <stp/>
        <stp>EM_S_STM07_IS</stp>
        <stp>4</stp>
        <stp>002427.SZ</stp>
        <stp>9</stp>
        <stp>12/31/2012</stp>
        <stp>1</stp>
        <tr r="G898" s="2"/>
      </tp>
      <tp>
        <v>1535833740.49</v>
        <stp/>
        <stp>EM_S_STM07_IS</stp>
        <stp>4</stp>
        <stp>002410.SZ</stp>
        <stp>9</stp>
        <stp>12/31/2015</stp>
        <stp>1</stp>
        <tr r="M881" s="2"/>
      </tp>
      <tp>
        <v>1060273647.92</v>
        <stp/>
        <stp>EM_S_STM07_IS</stp>
        <stp>4</stp>
        <stp>002411.SZ</stp>
        <stp>9</stp>
        <stp>12/31/2014</stp>
        <stp>1</stp>
        <tr r="K882" s="2"/>
      </tp>
      <tp>
        <v>306760468.14999998</v>
        <stp/>
        <stp>EM_S_STM07_IS</stp>
        <stp>4</stp>
        <stp>002414.SZ</stp>
        <stp>9</stp>
        <stp>12/31/2011</stp>
        <stp>1</stp>
        <tr r="E885" s="2"/>
      </tp>
      <tp>
        <v>3605477285.21</v>
        <stp/>
        <stp>EM_S_STM07_IS</stp>
        <stp>4</stp>
        <stp>002415.SZ</stp>
        <stp>9</stp>
        <stp>12/31/2010</stp>
        <stp>1</stp>
        <tr r="C886" s="2"/>
      </tp>
      <tp>
        <v>40243479774.410004</v>
        <stp/>
        <stp>EM_S_STM07_IS</stp>
        <stp>4</stp>
        <stp>002416.SZ</stp>
        <stp>9</stp>
        <stp>12/31/2013</stp>
        <stp>1</stp>
        <tr r="I887" s="2"/>
      </tp>
      <tp>
        <v>824741067.5</v>
        <stp/>
        <stp>EM_S_STM07_IS</stp>
        <stp>4</stp>
        <stp>002417.SZ</stp>
        <stp>9</stp>
        <stp>12/31/2012</stp>
        <stp>1</stp>
        <tr r="G888" s="2"/>
      </tp>
      <tp>
        <v>9628636706.9500008</v>
        <stp/>
        <stp>EM_S_STM07_IS</stp>
        <stp>4</stp>
        <stp>002400.SZ</stp>
        <stp>9</stp>
        <stp>12/31/2015</stp>
        <stp>1</stp>
        <tr r="M871" s="2"/>
      </tp>
      <tp>
        <v>554808496.45000005</v>
        <stp/>
        <stp>EM_S_STM07_IS</stp>
        <stp>4</stp>
        <stp>002401.SZ</stp>
        <stp>9</stp>
        <stp>12/31/2014</stp>
        <stp>1</stp>
        <tr r="K872" s="2"/>
      </tp>
      <tp>
        <v>1646528599.05</v>
        <stp/>
        <stp>EM_S_STM07_IS</stp>
        <stp>4</stp>
        <stp>002404.SZ</stp>
        <stp>9</stp>
        <stp>12/31/2011</stp>
        <stp>1</stp>
        <tr r="E875" s="2"/>
      </tp>
      <tp>
        <v>675259579.44000006</v>
        <stp/>
        <stp>EM_S_STM07_IS</stp>
        <stp>4</stp>
        <stp>002405.SZ</stp>
        <stp>9</stp>
        <stp>12/31/2010</stp>
        <stp>1</stp>
        <tr r="C876" s="2"/>
      </tp>
      <tp>
        <v>1102334304.21</v>
        <stp/>
        <stp>EM_S_STM07_IS</stp>
        <stp>4</stp>
        <stp>002406.SZ</stp>
        <stp>9</stp>
        <stp>12/31/2013</stp>
        <stp>1</stp>
        <tr r="I877" s="2"/>
      </tp>
      <tp>
        <v>1444482445.3599999</v>
        <stp/>
        <stp>EM_S_STM07_IS</stp>
        <stp>4</stp>
        <stp>002407.SZ</stp>
        <stp>9</stp>
        <stp>12/31/2012</stp>
        <stp>1</stp>
        <tr r="G878" s="2"/>
      </tp>
      <tp>
        <v>17748028363.619999</v>
        <stp/>
        <stp>EM_S_STM07_IS</stp>
        <stp>4</stp>
        <stp>002470.SZ</stp>
        <stp>9</stp>
        <stp>12/31/2015</stp>
        <stp>1</stp>
        <tr r="M941" s="2"/>
      </tp>
      <tp>
        <v>4865771353.0900002</v>
        <stp/>
        <stp>EM_S_STM07_IS</stp>
        <stp>4</stp>
        <stp>002471.SZ</stp>
        <stp>9</stp>
        <stp>12/31/2014</stp>
        <stp>1</stp>
        <tr r="K942" s="2"/>
      </tp>
      <tp>
        <v>432930770.33999997</v>
        <stp/>
        <stp>EM_S_STM07_IS</stp>
        <stp>4</stp>
        <stp>002474.SZ</stp>
        <stp>9</stp>
        <stp>12/31/2011</stp>
        <stp>1</stp>
        <tr r="E945" s="2"/>
      </tp>
      <tp>
        <v>1010548735.47</v>
        <stp/>
        <stp>EM_S_STM07_IS</stp>
        <stp>4</stp>
        <stp>002475.SZ</stp>
        <stp>9</stp>
        <stp>12/31/2010</stp>
        <stp>1</stp>
        <tr r="C946" s="2"/>
      </tp>
      <tp>
        <v>684982845.94000006</v>
        <stp/>
        <stp>EM_S_STM07_IS</stp>
        <stp>4</stp>
        <stp>002476.SZ</stp>
        <stp>9</stp>
        <stp>12/31/2013</stp>
        <stp>1</stp>
        <tr r="I947" s="2"/>
      </tp>
      <tp>
        <v>1583223881.55</v>
        <stp/>
        <stp>EM_S_STM07_IS</stp>
        <stp>4</stp>
        <stp>002477.SZ</stp>
        <stp>9</stp>
        <stp>12/31/2012</stp>
        <stp>1</stp>
        <tr r="G948" s="2"/>
      </tp>
      <tp>
        <v>1353924754.9300001</v>
        <stp/>
        <stp>EM_S_STM07_IS</stp>
        <stp>4</stp>
        <stp>002460.SZ</stp>
        <stp>9</stp>
        <stp>12/31/2015</stp>
        <stp>1</stp>
        <tr r="M931" s="2"/>
      </tp>
      <tp>
        <v>3523776817.2399998</v>
        <stp/>
        <stp>EM_S_STM07_IS</stp>
        <stp>4</stp>
        <stp>002461.SZ</stp>
        <stp>9</stp>
        <stp>12/31/2014</stp>
        <stp>1</stp>
        <tr r="K932" s="2"/>
      </tp>
      <tp>
        <v>329616966.63999999</v>
        <stp/>
        <stp>EM_S_STM07_IS</stp>
        <stp>4</stp>
        <stp>002464.SZ</stp>
        <stp>9</stp>
        <stp>12/31/2011</stp>
        <stp>1</stp>
        <tr r="E935" s="2"/>
      </tp>
      <tp>
        <v>965755892.66999996</v>
        <stp/>
        <stp>EM_S_STM07_IS</stp>
        <stp>4</stp>
        <stp>002465.SZ</stp>
        <stp>9</stp>
        <stp>12/31/2010</stp>
        <stp>1</stp>
        <tr r="C936" s="2"/>
      </tp>
      <tp>
        <v>414975907.31</v>
        <stp/>
        <stp>EM_S_STM07_IS</stp>
        <stp>4</stp>
        <stp>002466.SZ</stp>
        <stp>9</stp>
        <stp>12/31/2013</stp>
        <stp>1</stp>
        <tr r="I937" s="2"/>
      </tp>
      <tp>
        <v>382227363.60000002</v>
        <stp/>
        <stp>EM_S_STM07_IS</stp>
        <stp>4</stp>
        <stp>002467.SZ</stp>
        <stp>9</stp>
        <stp>12/31/2012</stp>
        <stp>1</stp>
        <tr r="G938" s="2"/>
      </tp>
      <tp>
        <v>7459376626.1199999</v>
        <stp/>
        <stp>EM_S_STM07_IS</stp>
        <stp>4</stp>
        <stp>002450.SZ</stp>
        <stp>9</stp>
        <stp>12/31/2015</stp>
        <stp>1</stp>
        <tr r="M921" s="2"/>
      </tp>
      <tp>
        <v>646651348.13</v>
        <stp/>
        <stp>EM_S_STM07_IS</stp>
        <stp>4</stp>
        <stp>002451.SZ</stp>
        <stp>9</stp>
        <stp>12/31/2014</stp>
        <stp>1</stp>
        <tr r="K922" s="2"/>
      </tp>
      <tp>
        <v>1536130922.1900001</v>
        <stp/>
        <stp>EM_S_STM07_IS</stp>
        <stp>4</stp>
        <stp>002454.SZ</stp>
        <stp>9</stp>
        <stp>12/31/2011</stp>
        <stp>1</stp>
        <tr r="E925" s="2"/>
      </tp>
      <tp>
        <v>1685277973.0799999</v>
        <stp/>
        <stp>EM_S_STM07_IS</stp>
        <stp>4</stp>
        <stp>002455.SZ</stp>
        <stp>9</stp>
        <stp>12/31/2010</stp>
        <stp>1</stp>
        <tr r="C926" s="2"/>
      </tp>
      <tp>
        <v>9101764288.4500008</v>
        <stp/>
        <stp>EM_S_STM07_IS</stp>
        <stp>4</stp>
        <stp>002456.SZ</stp>
        <stp>9</stp>
        <stp>12/31/2013</stp>
        <stp>1</stp>
        <tr r="I927" s="2"/>
      </tp>
      <tp>
        <v>774894945.47000003</v>
        <stp/>
        <stp>EM_S_STM07_IS</stp>
        <stp>4</stp>
        <stp>002457.SZ</stp>
        <stp>9</stp>
        <stp>12/31/2012</stp>
        <stp>1</stp>
        <tr r="G928" s="2"/>
      </tp>
      <tp>
        <v>4521827516.3500004</v>
        <stp/>
        <stp>EM_S_STM07_IS</stp>
        <stp>4</stp>
        <stp>002440.SZ</stp>
        <stp>9</stp>
        <stp>12/31/2015</stp>
        <stp>1</stp>
        <tr r="M911" s="2"/>
      </tp>
      <tp>
        <v>7182909898.3500004</v>
        <stp/>
        <stp>EM_S_STM07_IS</stp>
        <stp>4</stp>
        <stp>002441.SZ</stp>
        <stp>9</stp>
        <stp>12/31/2014</stp>
        <stp>1</stp>
        <tr r="K912" s="2"/>
      </tp>
      <tp>
        <v>2160316556.7800002</v>
        <stp/>
        <stp>EM_S_STM07_IS</stp>
        <stp>4</stp>
        <stp>002444.SZ</stp>
        <stp>9</stp>
        <stp>12/31/2011</stp>
        <stp>1</stp>
        <tr r="E915" s="2"/>
      </tp>
      <tp>
        <v>401145149.56</v>
        <stp/>
        <stp>EM_S_STM07_IS</stp>
        <stp>4</stp>
        <stp>002445.SZ</stp>
        <stp>9</stp>
        <stp>12/31/2010</stp>
        <stp>1</stp>
        <tr r="C916" s="2"/>
      </tp>
      <tp>
        <v>318691676.45999998</v>
        <stp/>
        <stp>EM_S_STM07_IS</stp>
        <stp>4</stp>
        <stp>002446.SZ</stp>
        <stp>9</stp>
        <stp>12/31/2013</stp>
        <stp>1</stp>
        <tr r="I917" s="2"/>
      </tp>
      <tp>
        <v>372156576.31999999</v>
        <stp/>
        <stp>EM_S_STM07_IS</stp>
        <stp>4</stp>
        <stp>002447.SZ</stp>
        <stp>9</stp>
        <stp>12/31/2012</stp>
        <stp>1</stp>
        <tr r="G918" s="2"/>
      </tp>
      <tp>
        <v>1613917735.0799999</v>
        <stp/>
        <stp>EM_S_STM07_IS</stp>
        <stp>4</stp>
        <stp>002490.SZ</stp>
        <stp>9</stp>
        <stp>12/31/2015</stp>
        <stp>1</stp>
        <tr r="M961" s="2"/>
      </tp>
      <tp>
        <v>3031151886.77</v>
        <stp/>
        <stp>EM_S_STM07_IS</stp>
        <stp>4</stp>
        <stp>002491.SZ</stp>
        <stp>9</stp>
        <stp>12/31/2014</stp>
        <stp>1</stp>
        <tr r="K962" s="2"/>
      </tp>
      <tp>
        <v>470326470.63999999</v>
        <stp/>
        <stp>EM_S_STM07_IS</stp>
        <stp>4</stp>
        <stp>002494.SZ</stp>
        <stp>9</stp>
        <stp>12/31/2011</stp>
        <stp>1</stp>
        <tr r="E965" s="2"/>
      </tp>
      <tp>
        <v>271008564.20999998</v>
        <stp/>
        <stp>EM_S_STM07_IS</stp>
        <stp>4</stp>
        <stp>002495.SZ</stp>
        <stp>9</stp>
        <stp>12/31/2010</stp>
        <stp>1</stp>
        <tr r="C966" s="2"/>
      </tp>
      <tp>
        <v>2085845415.3</v>
        <stp/>
        <stp>EM_S_STM07_IS</stp>
        <stp>4</stp>
        <stp>002496.SZ</stp>
        <stp>9</stp>
        <stp>12/31/2013</stp>
        <stp>1</stp>
        <tr r="I967" s="2"/>
      </tp>
      <tp>
        <v>1099412692.54</v>
        <stp/>
        <stp>EM_S_STM07_IS</stp>
        <stp>4</stp>
        <stp>002497.SZ</stp>
        <stp>9</stp>
        <stp>12/31/2012</stp>
        <stp>1</stp>
        <tr r="G968" s="2"/>
      </tp>
      <tp>
        <v>1053896200.9400001</v>
        <stp/>
        <stp>EM_S_STM07_IS</stp>
        <stp>4</stp>
        <stp>002480.SZ</stp>
        <stp>9</stp>
        <stp>12/31/2015</stp>
        <stp>1</stp>
        <tr r="M951" s="2"/>
      </tp>
      <tp>
        <v>1065177741.88</v>
        <stp/>
        <stp>EM_S_STM07_IS</stp>
        <stp>4</stp>
        <stp>002481.SZ</stp>
        <stp>9</stp>
        <stp>12/31/2014</stp>
        <stp>1</stp>
        <tr r="K952" s="2"/>
      </tp>
      <tp>
        <v>1036725639.1799999</v>
        <stp/>
        <stp>EM_S_STM07_IS</stp>
        <stp>4</stp>
        <stp>002484.SZ</stp>
        <stp>9</stp>
        <stp>12/31/2011</stp>
        <stp>1</stp>
        <tr r="E955" s="2"/>
      </tp>
      <tp>
        <v>1002846315.75</v>
        <stp/>
        <stp>EM_S_STM07_IS</stp>
        <stp>4</stp>
        <stp>002485.SZ</stp>
        <stp>9</stp>
        <stp>12/31/2010</stp>
        <stp>1</stp>
        <tr r="C956" s="2"/>
      </tp>
      <tp>
        <v>896410315.79999995</v>
        <stp/>
        <stp>EM_S_STM07_IS</stp>
        <stp>4</stp>
        <stp>002486.SZ</stp>
        <stp>9</stp>
        <stp>12/31/2013</stp>
        <stp>1</stp>
        <tr r="I957" s="2"/>
      </tp>
      <tp>
        <v>385920067.44</v>
        <stp/>
        <stp>EM_S_STM07_IS</stp>
        <stp>4</stp>
        <stp>002487.SZ</stp>
        <stp>9</stp>
        <stp>12/31/2012</stp>
        <stp>1</stp>
        <tr r="G958" s="2"/>
      </tp>
      <tp>
        <v>434809121.88</v>
        <stp/>
        <stp>EM_S_STM07_IS</stp>
        <stp>4</stp>
        <stp>002530.SZ</stp>
        <stp>9</stp>
        <stp>12/31/2015</stp>
        <stp>1</stp>
        <tr r="M1000" s="2"/>
      </tp>
      <tp>
        <v>1402318942.55</v>
        <stp/>
        <stp>EM_S_STM07_IS</stp>
        <stp>4</stp>
        <stp>002531.SZ</stp>
        <stp>9</stp>
        <stp>12/31/2014</stp>
        <stp>1</stp>
        <tr r="K1001" s="2"/>
      </tp>
      <tp>
        <v>3967252167.5999999</v>
        <stp/>
        <stp>EM_S_STM07_IS</stp>
        <stp>4</stp>
        <stp>002534.SZ</stp>
        <stp>9</stp>
        <stp>12/31/2011</stp>
        <stp>1</stp>
        <tr r="E1004" s="2"/>
      </tp>
      <tp>
        <v>850080602.80999994</v>
        <stp/>
        <stp>EM_S_STM07_IS</stp>
        <stp>4</stp>
        <stp>002535.SZ</stp>
        <stp>9</stp>
        <stp>12/31/2010</stp>
        <stp>1</stp>
        <tr r="C1005" s="2"/>
      </tp>
      <tp>
        <v>1244005187.7</v>
        <stp/>
        <stp>EM_S_STM07_IS</stp>
        <stp>4</stp>
        <stp>002536.SZ</stp>
        <stp>9</stp>
        <stp>12/31/2013</stp>
        <stp>1</stp>
        <tr r="I1006" s="2"/>
      </tp>
      <tp>
        <v>2418538636.9699998</v>
        <stp/>
        <stp>EM_S_STM07_IS</stp>
        <stp>4</stp>
        <stp>002537.SZ</stp>
        <stp>9</stp>
        <stp>12/31/2012</stp>
        <stp>1</stp>
        <tr r="G1007" s="2"/>
      </tp>
      <tp>
        <v>767798417</v>
        <stp/>
        <stp>EM_S_STM07_IS</stp>
        <stp>4</stp>
        <stp>002520.SZ</stp>
        <stp>9</stp>
        <stp>12/31/2015</stp>
        <stp>1</stp>
        <tr r="M991" s="2"/>
      </tp>
      <tp>
        <v>2537977084.0500002</v>
        <stp/>
        <stp>EM_S_STM07_IS</stp>
        <stp>4</stp>
        <stp>002521.SZ</stp>
        <stp>9</stp>
        <stp>12/31/2014</stp>
        <stp>1</stp>
        <tr r="K992" s="2"/>
      </tp>
      <tp>
        <v>426429261.22000003</v>
        <stp/>
        <stp>EM_S_STM07_IS</stp>
        <stp>4</stp>
        <stp>002524.SZ</stp>
        <stp>9</stp>
        <stp>12/31/2011</stp>
        <stp>1</stp>
        <tr r="E995" s="2"/>
      </tp>
      <tp>
        <v>1454760458.71</v>
        <stp/>
        <stp>EM_S_STM07_IS</stp>
        <stp>4</stp>
        <stp>002526.SZ</stp>
        <stp>9</stp>
        <stp>12/31/2013</stp>
        <stp>1</stp>
        <tr r="I996" s="2"/>
      </tp>
      <tp>
        <v>840478182.25999999</v>
        <stp/>
        <stp>EM_S_STM07_IS</stp>
        <stp>4</stp>
        <stp>002527.SZ</stp>
        <stp>9</stp>
        <stp>12/31/2012</stp>
        <stp>1</stp>
        <tr r="G997" s="2"/>
      </tp>
      <tp>
        <v>1804705044.99</v>
        <stp/>
        <stp>EM_S_STM07_IS</stp>
        <stp>4</stp>
        <stp>002510.SZ</stp>
        <stp>9</stp>
        <stp>12/31/2015</stp>
        <stp>1</stp>
        <tr r="M981" s="2"/>
      </tp>
      <tp>
        <v>2521780170.5300002</v>
        <stp/>
        <stp>EM_S_STM07_IS</stp>
        <stp>4</stp>
        <stp>002511.SZ</stp>
        <stp>9</stp>
        <stp>12/31/2014</stp>
        <stp>1</stp>
        <tr r="K982" s="2"/>
      </tp>
      <tp>
        <v>288914534.25999999</v>
        <stp/>
        <stp>EM_S_STM07_IS</stp>
        <stp>4</stp>
        <stp>002514.SZ</stp>
        <stp>9</stp>
        <stp>12/31/2011</stp>
        <stp>1</stp>
        <tr r="E985" s="2"/>
      </tp>
      <tp>
        <v>163099180.24000001</v>
        <stp/>
        <stp>EM_S_STM07_IS</stp>
        <stp>4</stp>
        <stp>002515.SZ</stp>
        <stp>9</stp>
        <stp>12/31/2010</stp>
        <stp>1</stp>
        <tr r="C986" s="2"/>
      </tp>
      <tp>
        <v>1425081311.8699999</v>
        <stp/>
        <stp>EM_S_STM07_IS</stp>
        <stp>4</stp>
        <stp>002516.SZ</stp>
        <stp>9</stp>
        <stp>12/31/2013</stp>
        <stp>1</stp>
        <tr r="I987" s="2"/>
      </tp>
      <tp>
        <v>339284156.36000001</v>
        <stp/>
        <stp>EM_S_STM07_IS</stp>
        <stp>4</stp>
        <stp>002517.SZ</stp>
        <stp>9</stp>
        <stp>12/31/2012</stp>
        <stp>1</stp>
        <tr r="G988" s="2"/>
      </tp>
      <tp>
        <v>3838500324</v>
        <stp/>
        <stp>EM_S_STM07_IS</stp>
        <stp>4</stp>
        <stp>002500.SZ</stp>
        <stp>9</stp>
        <stp>12/31/2015</stp>
        <stp>1</stp>
        <tr r="M971" s="2"/>
      </tp>
      <tp>
        <v>1932426921.05</v>
        <stp/>
        <stp>EM_S_STM07_IS</stp>
        <stp>4</stp>
        <stp>002501.SZ</stp>
        <stp>9</stp>
        <stp>12/31/2014</stp>
        <stp>1</stp>
        <tr r="K972" s="2"/>
      </tp>
      <tp>
        <v>178448444.19</v>
        <stp/>
        <stp>EM_S_STM07_IS</stp>
        <stp>4</stp>
        <stp>002504.SZ</stp>
        <stp>9</stp>
        <stp>12/31/2011</stp>
        <stp>1</stp>
        <tr r="E975" s="2"/>
      </tp>
      <tp>
        <v>382792439.38</v>
        <stp/>
        <stp>EM_S_STM07_IS</stp>
        <stp>4</stp>
        <stp>002505.SZ</stp>
        <stp>9</stp>
        <stp>12/31/2010</stp>
        <stp>1</stp>
        <tr r="C976" s="2"/>
      </tp>
      <tp>
        <v>551927443.76999998</v>
        <stp/>
        <stp>EM_S_STM07_IS</stp>
        <stp>4</stp>
        <stp>002506.SZ</stp>
        <stp>9</stp>
        <stp>12/31/2013</stp>
        <stp>1</stp>
        <tr r="I977" s="2"/>
      </tp>
      <tp>
        <v>712658503.42999995</v>
        <stp/>
        <stp>EM_S_STM07_IS</stp>
        <stp>4</stp>
        <stp>002507.SZ</stp>
        <stp>9</stp>
        <stp>12/31/2012</stp>
        <stp>1</stp>
        <tr r="G978" s="2"/>
      </tp>
      <tp>
        <v>4533816067.4499998</v>
        <stp/>
        <stp>EM_S_STM07_IS</stp>
        <stp>4</stp>
        <stp>002570.SZ</stp>
        <stp>9</stp>
        <stp>12/31/2015</stp>
        <stp>1</stp>
        <tr r="M1040" s="2"/>
      </tp>
      <tp>
        <v>947847038.16999996</v>
        <stp/>
        <stp>EM_S_STM07_IS</stp>
        <stp>4</stp>
        <stp>002571.SZ</stp>
        <stp>9</stp>
        <stp>12/31/2014</stp>
        <stp>1</stp>
        <tr r="K1041" s="2"/>
      </tp>
      <tp>
        <v>5888279065.3999996</v>
        <stp/>
        <stp>EM_S_STM07_IS</stp>
        <stp>4</stp>
        <stp>002574.SZ</stp>
        <stp>9</stp>
        <stp>12/31/2011</stp>
        <stp>1</stp>
        <tr r="E1044" s="2"/>
      </tp>
      <tp>
        <v>465695281.13999999</v>
        <stp/>
        <stp>EM_S_STM07_IS</stp>
        <stp>4</stp>
        <stp>002575.SZ</stp>
        <stp>9</stp>
        <stp>12/31/2010</stp>
        <stp>1</stp>
        <tr r="C1045" s="2"/>
      </tp>
      <tp>
        <v>918130795.99000001</v>
        <stp/>
        <stp>EM_S_STM07_IS</stp>
        <stp>4</stp>
        <stp>002576.SZ</stp>
        <stp>9</stp>
        <stp>12/31/2013</stp>
        <stp>1</stp>
        <tr r="I1046" s="2"/>
      </tp>
      <tp>
        <v>459730262.31</v>
        <stp/>
        <stp>EM_S_STM07_IS</stp>
        <stp>4</stp>
        <stp>002577.SZ</stp>
        <stp>9</stp>
        <stp>12/31/2012</stp>
        <stp>1</stp>
        <tr r="G1047" s="2"/>
      </tp>
      <tp>
        <v>1239539152.8199999</v>
        <stp/>
        <stp>EM_S_STM07_IS</stp>
        <stp>4</stp>
        <stp>002560.SZ</stp>
        <stp>9</stp>
        <stp>12/31/2015</stp>
        <stp>1</stp>
        <tr r="M1030" s="2"/>
      </tp>
      <tp>
        <v>2062075198.5</v>
        <stp/>
        <stp>EM_S_STM07_IS</stp>
        <stp>4</stp>
        <stp>002561.SZ</stp>
        <stp>9</stp>
        <stp>12/31/2014</stp>
        <stp>1</stp>
        <tr r="K1031" s="2"/>
      </tp>
      <tp>
        <v>1473133852.51</v>
        <stp/>
        <stp>EM_S_STM07_IS</stp>
        <stp>4</stp>
        <stp>002564.SZ</stp>
        <stp>9</stp>
        <stp>12/31/2011</stp>
        <stp>1</stp>
        <tr r="E1034" s="2"/>
      </tp>
      <tp>
        <v>823859437.29999995</v>
        <stp/>
        <stp>EM_S_STM07_IS</stp>
        <stp>4</stp>
        <stp>002565.SZ</stp>
        <stp>9</stp>
        <stp>12/31/2010</stp>
        <stp>1</stp>
        <tr r="C1035" s="2"/>
      </tp>
      <tp>
        <v>643896712.70000005</v>
        <stp/>
        <stp>EM_S_STM07_IS</stp>
        <stp>4</stp>
        <stp>002566.SZ</stp>
        <stp>9</stp>
        <stp>12/31/2013</stp>
        <stp>1</stp>
        <tr r="I1036" s="2"/>
      </tp>
      <tp>
        <v>6719246371.2700005</v>
        <stp/>
        <stp>EM_S_STM07_IS</stp>
        <stp>4</stp>
        <stp>002567.SZ</stp>
        <stp>9</stp>
        <stp>12/31/2012</stp>
        <stp>1</stp>
        <tr r="G1037" s="2"/>
      </tp>
      <tp>
        <v>757051128.71000004</v>
        <stp/>
        <stp>EM_S_STM07_IS</stp>
        <stp>4</stp>
        <stp>002550.SZ</stp>
        <stp>9</stp>
        <stp>12/31/2015</stp>
        <stp>1</stp>
        <tr r="M1020" s="2"/>
      </tp>
      <tp>
        <v>1166777462.48</v>
        <stp/>
        <stp>EM_S_STM07_IS</stp>
        <stp>4</stp>
        <stp>002551.SZ</stp>
        <stp>9</stp>
        <stp>12/31/2014</stp>
        <stp>1</stp>
        <tr r="K1021" s="2"/>
      </tp>
      <tp>
        <v>403969917.88</v>
        <stp/>
        <stp>EM_S_STM07_IS</stp>
        <stp>4</stp>
        <stp>002554.SZ</stp>
        <stp>9</stp>
        <stp>12/31/2011</stp>
        <stp>1</stp>
        <tr r="E1024" s="2"/>
      </tp>
      <tp>
        <v>316757898.72000003</v>
        <stp/>
        <stp>EM_S_STM07_IS</stp>
        <stp>4</stp>
        <stp>002555.SZ</stp>
        <stp>9</stp>
        <stp>12/31/2010</stp>
        <stp>1</stp>
        <tr r="C1025" s="2"/>
      </tp>
      <tp>
        <v>10109309831.91</v>
        <stp/>
        <stp>EM_S_STM07_IS</stp>
        <stp>4</stp>
        <stp>002556.SZ</stp>
        <stp>9</stp>
        <stp>12/31/2013</stp>
        <stp>1</stp>
        <tr r="I1026" s="2"/>
      </tp>
      <tp>
        <v>2749847176.4200001</v>
        <stp/>
        <stp>EM_S_STM07_IS</stp>
        <stp>4</stp>
        <stp>002557.SZ</stp>
        <stp>9</stp>
        <stp>12/31/2012</stp>
        <stp>1</stp>
        <tr r="G1027" s="2"/>
      </tp>
      <tp>
        <v>2289380364.7399998</v>
        <stp/>
        <stp>EM_S_STM07_IS</stp>
        <stp>4</stp>
        <stp>002540.SZ</stp>
        <stp>9</stp>
        <stp>12/31/2015</stp>
        <stp>1</stp>
        <tr r="M1010" s="2"/>
      </tp>
      <tp>
        <v>4225150946.48</v>
        <stp/>
        <stp>EM_S_STM07_IS</stp>
        <stp>4</stp>
        <stp>002541.SZ</stp>
        <stp>9</stp>
        <stp>12/31/2014</stp>
        <stp>1</stp>
        <tr r="K1011" s="2"/>
      </tp>
      <tp>
        <v>1205957095.3599999</v>
        <stp/>
        <stp>EM_S_STM07_IS</stp>
        <stp>4</stp>
        <stp>002544.SZ</stp>
        <stp>9</stp>
        <stp>12/31/2011</stp>
        <stp>1</stp>
        <tr r="E1014" s="2"/>
      </tp>
      <tp>
        <v>1700827840.8900001</v>
        <stp/>
        <stp>EM_S_STM07_IS</stp>
        <stp>4</stp>
        <stp>002545.SZ</stp>
        <stp>9</stp>
        <stp>12/31/2010</stp>
        <stp>1</stp>
        <tr r="C1015" s="2"/>
      </tp>
      <tp>
        <v>543104750.58000004</v>
        <stp/>
        <stp>EM_S_STM07_IS</stp>
        <stp>4</stp>
        <stp>002546.SZ</stp>
        <stp>9</stp>
        <stp>12/31/2013</stp>
        <stp>1</stp>
        <tr r="I1016" s="2"/>
      </tp>
      <tp>
        <v>896141637.88999999</v>
        <stp/>
        <stp>EM_S_STM07_IS</stp>
        <stp>4</stp>
        <stp>002547.SZ</stp>
        <stp>9</stp>
        <stp>12/31/2012</stp>
        <stp>1</stp>
        <tr r="G1017" s="2"/>
      </tp>
      <tp>
        <v>1690402790.4100001</v>
        <stp/>
        <stp>EM_S_STM07_IS</stp>
        <stp>4</stp>
        <stp>002590.SZ</stp>
        <stp>9</stp>
        <stp>12/31/2015</stp>
        <stp>1</stp>
        <tr r="M1060" s="2"/>
      </tp>
      <tp>
        <v>248793122.97999999</v>
        <stp/>
        <stp>EM_S_STM07_IS</stp>
        <stp>4</stp>
        <stp>002591.SZ</stp>
        <stp>9</stp>
        <stp>12/31/2014</stp>
        <stp>1</stp>
        <tr r="K1061" s="2"/>
      </tp>
      <tp>
        <v>48826919000</v>
        <stp/>
        <stp>EM_S_STM07_IS</stp>
        <stp>4</stp>
        <stp>002594.SZ</stp>
        <stp>9</stp>
        <stp>12/31/2011</stp>
        <stp>1</stp>
        <tr r="E1064" s="2"/>
      </tp>
      <tp>
        <v>600309887.01999998</v>
        <stp/>
        <stp>EM_S_STM07_IS</stp>
        <stp>4</stp>
        <stp>002595.SZ</stp>
        <stp>9</stp>
        <stp>12/31/2010</stp>
        <stp>1</stp>
        <tr r="C1065" s="2"/>
      </tp>
      <tp>
        <v>1102020635.3199999</v>
        <stp/>
        <stp>EM_S_STM07_IS</stp>
        <stp>4</stp>
        <stp>002596.SZ</stp>
        <stp>9</stp>
        <stp>12/31/2013</stp>
        <stp>1</stp>
        <tr r="I1066" s="2"/>
      </tp>
      <tp>
        <v>2782672328.1100001</v>
        <stp/>
        <stp>EM_S_STM07_IS</stp>
        <stp>4</stp>
        <stp>002597.SZ</stp>
        <stp>9</stp>
        <stp>12/31/2012</stp>
        <stp>1</stp>
        <tr r="G1067" s="2"/>
      </tp>
      <tp>
        <v>1379761642.77</v>
        <stp/>
        <stp>EM_S_STM07_IS</stp>
        <stp>4</stp>
        <stp>002580.SZ</stp>
        <stp>9</stp>
        <stp>12/31/2015</stp>
        <stp>1</stp>
        <tr r="M1050" s="2"/>
      </tp>
      <tp>
        <v>319139852.18000001</v>
        <stp/>
        <stp>EM_S_STM07_IS</stp>
        <stp>4</stp>
        <stp>002581.SZ</stp>
        <stp>9</stp>
        <stp>12/31/2014</stp>
        <stp>1</stp>
        <tr r="K1051" s="2"/>
      </tp>
      <tp>
        <v>1281031396.05</v>
        <stp/>
        <stp>EM_S_STM07_IS</stp>
        <stp>4</stp>
        <stp>002584.SZ</stp>
        <stp>9</stp>
        <stp>12/31/2011</stp>
        <stp>1</stp>
        <tr r="E1054" s="2"/>
      </tp>
      <tp>
        <v>1454067491.4100001</v>
        <stp/>
        <stp>EM_S_STM07_IS</stp>
        <stp>4</stp>
        <stp>002585.SZ</stp>
        <stp>9</stp>
        <stp>12/31/2010</stp>
        <stp>1</stp>
        <tr r="C1055" s="2"/>
      </tp>
      <tp>
        <v>1620536078.9000001</v>
        <stp/>
        <stp>EM_S_STM07_IS</stp>
        <stp>4</stp>
        <stp>002586.SZ</stp>
        <stp>9</stp>
        <stp>12/31/2013</stp>
        <stp>1</stp>
        <tr r="I1056" s="2"/>
      </tp>
      <tp>
        <v>304514570.64999998</v>
        <stp/>
        <stp>EM_S_STM07_IS</stp>
        <stp>4</stp>
        <stp>002587.SZ</stp>
        <stp>9</stp>
        <stp>12/31/2012</stp>
        <stp>1</stp>
        <tr r="G1057" s="2"/>
      </tp>
      <tp>
        <v>3699738955.5700002</v>
        <stp/>
        <stp>EM_S_STM07_IS</stp>
        <stp>4</stp>
        <stp>002630.SZ</stp>
        <stp>9</stp>
        <stp>12/31/2015</stp>
        <stp>1</stp>
        <tr r="M1100" s="2"/>
      </tp>
      <tp>
        <v>680021311.78999996</v>
        <stp/>
        <stp>EM_S_STM07_IS</stp>
        <stp>4</stp>
        <stp>002631.SZ</stp>
        <stp>9</stp>
        <stp>12/31/2014</stp>
        <stp>1</stp>
        <tr r="K1101" s="2"/>
      </tp>
      <tp>
        <v>343352093.60000002</v>
        <stp/>
        <stp>EM_S_STM07_IS</stp>
        <stp>4</stp>
        <stp>002634.SZ</stp>
        <stp>9</stp>
        <stp>12/31/2011</stp>
        <stp>1</stp>
        <tr r="E1104" s="2"/>
      </tp>
      <tp>
        <v>280053755.31</v>
        <stp/>
        <stp>EM_S_STM07_IS</stp>
        <stp>4</stp>
        <stp>002635.SZ</stp>
        <stp>9</stp>
        <stp>12/31/2010</stp>
        <stp>1</stp>
        <tr r="C1105" s="2"/>
      </tp>
      <tp>
        <v>2374144853.9000001</v>
        <stp/>
        <stp>EM_S_STM07_IS</stp>
        <stp>4</stp>
        <stp>002636.SZ</stp>
        <stp>9</stp>
        <stp>12/31/2013</stp>
        <stp>1</stp>
        <tr r="I1106" s="2"/>
      </tp>
      <tp>
        <v>1987441554.3900001</v>
        <stp/>
        <stp>EM_S_STM07_IS</stp>
        <stp>4</stp>
        <stp>002637.SZ</stp>
        <stp>9</stp>
        <stp>12/31/2012</stp>
        <stp>1</stp>
        <tr r="G1107" s="2"/>
      </tp>
      <tp>
        <v>1819866472.1400001</v>
        <stp/>
        <stp>EM_S_STM07_IS</stp>
        <stp>4</stp>
        <stp>002620.SZ</stp>
        <stp>9</stp>
        <stp>12/31/2015</stp>
        <stp>1</stp>
        <tr r="M1090" s="2"/>
      </tp>
      <tp>
        <v>185224084.15000001</v>
        <stp/>
        <stp>EM_S_STM07_IS</stp>
        <stp>4</stp>
        <stp>002621.SZ</stp>
        <stp>9</stp>
        <stp>12/31/2014</stp>
        <stp>1</stp>
        <tr r="K1091" s="2"/>
      </tp>
      <tp>
        <v>422049001.89999998</v>
        <stp/>
        <stp>EM_S_STM07_IS</stp>
        <stp>4</stp>
        <stp>002624.SZ</stp>
        <stp>9</stp>
        <stp>12/31/2011</stp>
        <stp>1</stp>
        <tr r="E1094" s="2"/>
      </tp>
      <tp>
        <v>189672474.13999999</v>
        <stp/>
        <stp>EM_S_STM07_IS</stp>
        <stp>4</stp>
        <stp>002625.SZ</stp>
        <stp>9</stp>
        <stp>12/31/2010</stp>
        <stp>1</stp>
        <tr r="C1095" s="2"/>
      </tp>
      <tp>
        <v>670158447.13</v>
        <stp/>
        <stp>EM_S_STM07_IS</stp>
        <stp>4</stp>
        <stp>002626.SZ</stp>
        <stp>9</stp>
        <stp>12/31/2013</stp>
        <stp>1</stp>
        <tr r="I1096" s="2"/>
      </tp>
      <tp>
        <v>1083038074.55</v>
        <stp/>
        <stp>EM_S_STM07_IS</stp>
        <stp>4</stp>
        <stp>002627.SZ</stp>
        <stp>9</stp>
        <stp>12/31/2012</stp>
        <stp>1</stp>
        <tr r="G1097" s="2"/>
      </tp>
      <tp>
        <v>3215583814.8400002</v>
        <stp/>
        <stp>EM_S_STM07_IS</stp>
        <stp>4</stp>
        <stp>002610.SZ</stp>
        <stp>9</stp>
        <stp>12/31/2015</stp>
        <stp>1</stp>
        <tr r="M1080" s="2"/>
      </tp>
      <tp>
        <v>1190269651.3299999</v>
        <stp/>
        <stp>EM_S_STM07_IS</stp>
        <stp>4</stp>
        <stp>002611.SZ</stp>
        <stp>9</stp>
        <stp>12/31/2014</stp>
        <stp>1</stp>
        <tr r="K1081" s="2"/>
      </tp>
      <tp>
        <v>1886839584.6500001</v>
        <stp/>
        <stp>EM_S_STM07_IS</stp>
        <stp>4</stp>
        <stp>002614.SZ</stp>
        <stp>9</stp>
        <stp>12/31/2011</stp>
        <stp>1</stp>
        <tr r="E1084" s="2"/>
      </tp>
      <tp>
        <v>422229387.44</v>
        <stp/>
        <stp>EM_S_STM07_IS</stp>
        <stp>4</stp>
        <stp>002615.SZ</stp>
        <stp>9</stp>
        <stp>12/31/2010</stp>
        <stp>1</stp>
        <tr r="C1085" s="2"/>
      </tp>
      <tp>
        <v>1117710461.0899999</v>
        <stp/>
        <stp>EM_S_STM07_IS</stp>
        <stp>4</stp>
        <stp>002616.SZ</stp>
        <stp>9</stp>
        <stp>12/31/2013</stp>
        <stp>1</stp>
        <tr r="I1086" s="2"/>
      </tp>
      <tp>
        <v>2597961086.79</v>
        <stp/>
        <stp>EM_S_STM07_IS</stp>
        <stp>4</stp>
        <stp>002617.SZ</stp>
        <stp>9</stp>
        <stp>12/31/2012</stp>
        <stp>1</stp>
        <tr r="G1087" s="2"/>
      </tp>
      <tp>
        <v>4869278346.6099997</v>
        <stp/>
        <stp>EM_S_STM07_IS</stp>
        <stp>4</stp>
        <stp>002600.SZ</stp>
        <stp>9</stp>
        <stp>12/31/2015</stp>
        <stp>1</stp>
        <tr r="M1070" s="2"/>
      </tp>
      <tp>
        <v>2051295882.1099999</v>
        <stp/>
        <stp>EM_S_STM07_IS</stp>
        <stp>4</stp>
        <stp>002601.SZ</stp>
        <stp>9</stp>
        <stp>12/31/2014</stp>
        <stp>1</stp>
        <tr r="K1071" s="2"/>
      </tp>
      <tp>
        <v>1232561088.1600001</v>
        <stp/>
        <stp>EM_S_STM07_IS</stp>
        <stp>4</stp>
        <stp>002604.SZ</stp>
        <stp>9</stp>
        <stp>12/31/2011</stp>
        <stp>1</stp>
        <tr r="E1074" s="2"/>
      </tp>
      <tp>
        <v>566793782.57000005</v>
        <stp/>
        <stp>EM_S_STM07_IS</stp>
        <stp>4</stp>
        <stp>002605.SZ</stp>
        <stp>9</stp>
        <stp>12/31/2010</stp>
        <stp>1</stp>
        <tr r="C1075" s="2"/>
      </tp>
      <tp>
        <v>623317086.61000001</v>
        <stp/>
        <stp>EM_S_STM07_IS</stp>
        <stp>4</stp>
        <stp>002606.SZ</stp>
        <stp>9</stp>
        <stp>12/31/2013</stp>
        <stp>1</stp>
        <tr r="I1076" s="2"/>
      </tp>
      <tp>
        <v>4126527207.1700001</v>
        <stp/>
        <stp>EM_S_STM07_IS</stp>
        <stp>4</stp>
        <stp>002607.SZ</stp>
        <stp>9</stp>
        <stp>12/31/2012</stp>
        <stp>1</stp>
        <tr r="G1077" s="2"/>
      </tp>
      <tp>
        <v>1049493193.33</v>
        <stp/>
        <stp>EM_S_STM07_IS</stp>
        <stp>4</stp>
        <stp>002670.SZ</stp>
        <stp>9</stp>
        <stp>12/31/2015</stp>
        <stp>1</stp>
        <tr r="M1140" s="2"/>
      </tp>
      <tp>
        <v>1294644568.1099999</v>
        <stp/>
        <stp>EM_S_STM07_IS</stp>
        <stp>4</stp>
        <stp>002671.SZ</stp>
        <stp>9</stp>
        <stp>12/31/2014</stp>
        <stp>1</stp>
        <tr r="K1141" s="2"/>
      </tp>
      <tp>
        <v>1281284382.8800001</v>
        <stp/>
        <stp>EM_S_STM07_IS</stp>
        <stp>4</stp>
        <stp>002674.SZ</stp>
        <stp>9</stp>
        <stp>12/31/2011</stp>
        <stp>1</stp>
        <tr r="E1144" s="2"/>
      </tp>
      <tp>
        <v>663628430.07000005</v>
        <stp/>
        <stp>EM_S_STM07_IS</stp>
        <stp>4</stp>
        <stp>002675.SZ</stp>
        <stp>9</stp>
        <stp>12/31/2010</stp>
        <stp>1</stp>
        <tr r="C1145" s="2"/>
      </tp>
      <tp>
        <v>1285157414.54</v>
        <stp/>
        <stp>EM_S_STM07_IS</stp>
        <stp>4</stp>
        <stp>002676.SZ</stp>
        <stp>9</stp>
        <stp>12/31/2013</stp>
        <stp>1</stp>
        <tr r="I1146" s="2"/>
      </tp>
      <tp>
        <v>362028227.27999997</v>
        <stp/>
        <stp>EM_S_STM07_IS</stp>
        <stp>4</stp>
        <stp>002677.SZ</stp>
        <stp>9</stp>
        <stp>12/31/2012</stp>
        <stp>1</stp>
        <tr r="G1147" s="2"/>
      </tp>
      <tp>
        <v>922185556.50999999</v>
        <stp/>
        <stp>EM_S_STM07_IS</stp>
        <stp>4</stp>
        <stp>002660.SZ</stp>
        <stp>9</stp>
        <stp>12/31/2015</stp>
        <stp>1</stp>
        <tr r="M1130" s="2"/>
      </tp>
      <tp>
        <v>1527098686.9000001</v>
        <stp/>
        <stp>EM_S_STM07_IS</stp>
        <stp>4</stp>
        <stp>002661.SZ</stp>
        <stp>9</stp>
        <stp>12/31/2014</stp>
        <stp>1</stp>
        <tr r="K1131" s="2"/>
      </tp>
      <tp>
        <v>782952620.03999996</v>
        <stp/>
        <stp>EM_S_STM07_IS</stp>
        <stp>4</stp>
        <stp>002664.SZ</stp>
        <stp>9</stp>
        <stp>12/31/2011</stp>
        <stp>1</stp>
        <tr r="E1134" s="2"/>
      </tp>
      <tp>
        <v>576196299.79999995</v>
        <stp/>
        <stp>EM_S_STM07_IS</stp>
        <stp>4</stp>
        <stp>002665.SZ</stp>
        <stp>9</stp>
        <stp>12/31/2010</stp>
        <stp>1</stp>
        <tr r="C1135" s="2"/>
      </tp>
      <tp>
        <v>1630287849.6700001</v>
        <stp/>
        <stp>EM_S_STM07_IS</stp>
        <stp>4</stp>
        <stp>002666.SZ</stp>
        <stp>9</stp>
        <stp>12/31/2013</stp>
        <stp>1</stp>
        <tr r="I1136" s="2"/>
      </tp>
      <tp>
        <v>257508754.93000001</v>
        <stp/>
        <stp>EM_S_STM07_IS</stp>
        <stp>4</stp>
        <stp>002667.SZ</stp>
        <stp>9</stp>
        <stp>12/31/2012</stp>
        <stp>1</stp>
        <tr r="G1137" s="2"/>
      </tp>
      <tp>
        <v>1755008747.8800001</v>
        <stp/>
        <stp>EM_S_STM07_IS</stp>
        <stp>4</stp>
        <stp>002650.SZ</stp>
        <stp>9</stp>
        <stp>12/31/2015</stp>
        <stp>1</stp>
        <tr r="M1120" s="2"/>
      </tp>
      <tp>
        <v>739760319.63</v>
        <stp/>
        <stp>EM_S_STM07_IS</stp>
        <stp>4</stp>
        <stp>002651.SZ</stp>
        <stp>9</stp>
        <stp>12/31/2014</stp>
        <stp>1</stp>
        <tr r="K1121" s="2"/>
      </tp>
      <tp>
        <v>374445456.37</v>
        <stp/>
        <stp>EM_S_STM07_IS</stp>
        <stp>4</stp>
        <stp>002654.SZ</stp>
        <stp>9</stp>
        <stp>12/31/2011</stp>
        <stp>1</stp>
        <tr r="E1124" s="2"/>
      </tp>
      <tp>
        <v>386914110.44</v>
        <stp/>
        <stp>EM_S_STM07_IS</stp>
        <stp>4</stp>
        <stp>002655.SZ</stp>
        <stp>9</stp>
        <stp>12/31/2010</stp>
        <stp>1</stp>
        <tr r="C1125" s="2"/>
      </tp>
      <tp>
        <v>799091590.99000001</v>
        <stp/>
        <stp>EM_S_STM07_IS</stp>
        <stp>4</stp>
        <stp>002656.SZ</stp>
        <stp>9</stp>
        <stp>12/31/2013</stp>
        <stp>1</stp>
        <tr r="I1126" s="2"/>
      </tp>
      <tp>
        <v>521676656.99000001</v>
        <stp/>
        <stp>EM_S_STM07_IS</stp>
        <stp>4</stp>
        <stp>002657.SZ</stp>
        <stp>9</stp>
        <stp>12/31/2012</stp>
        <stp>1</stp>
        <tr r="G1127" s="2"/>
      </tp>
      <tp>
        <v>3960813223.6900001</v>
        <stp/>
        <stp>EM_S_STM07_IS</stp>
        <stp>4</stp>
        <stp>002640.SZ</stp>
        <stp>9</stp>
        <stp>12/31/2015</stp>
        <stp>1</stp>
        <tr r="M1110" s="2"/>
      </tp>
      <tp>
        <v>3325600540</v>
        <stp/>
        <stp>EM_S_STM07_IS</stp>
        <stp>4</stp>
        <stp>002641.SZ</stp>
        <stp>9</stp>
        <stp>12/31/2014</stp>
        <stp>1</stp>
        <tr r="K1111" s="2"/>
      </tp>
      <tp>
        <v>271184334.07999998</v>
        <stp/>
        <stp>EM_S_STM07_IS</stp>
        <stp>4</stp>
        <stp>002644.SZ</stp>
        <stp>9</stp>
        <stp>12/31/2011</stp>
        <stp>1</stp>
        <tr r="E1114" s="2"/>
      </tp>
      <tp>
        <v>454536185.26999998</v>
        <stp/>
        <stp>EM_S_STM07_IS</stp>
        <stp>4</stp>
        <stp>002645.SZ</stp>
        <stp>9</stp>
        <stp>12/31/2010</stp>
        <stp>1</stp>
        <tr r="C1115" s="2"/>
      </tp>
      <tp>
        <v>1437727158.23</v>
        <stp/>
        <stp>EM_S_STM07_IS</stp>
        <stp>4</stp>
        <stp>002646.SZ</stp>
        <stp>9</stp>
        <stp>12/31/2013</stp>
        <stp>1</stp>
        <tr r="I1116" s="2"/>
      </tp>
      <tp>
        <v>3759884467.6900001</v>
        <stp/>
        <stp>EM_S_STM07_IS</stp>
        <stp>4</stp>
        <stp>002647.SZ</stp>
        <stp>9</stp>
        <stp>12/31/2012</stp>
        <stp>1</stp>
        <tr r="G1117" s="2"/>
      </tp>
      <tp>
        <v>840910891.69000006</v>
        <stp/>
        <stp>EM_S_STM07_IS</stp>
        <stp>4</stp>
        <stp>002690.SZ</stp>
        <stp>9</stp>
        <stp>12/31/2015</stp>
        <stp>1</stp>
        <tr r="M1160" s="2"/>
      </tp>
      <tp>
        <v>306753253.12</v>
        <stp/>
        <stp>EM_S_STM07_IS</stp>
        <stp>4</stp>
        <stp>002691.SZ</stp>
        <stp>9</stp>
        <stp>12/31/2014</stp>
        <stp>1</stp>
        <tr r="K1161" s="2"/>
      </tp>
      <tp>
        <v>1383242002.27</v>
        <stp/>
        <stp>EM_S_STM07_IS</stp>
        <stp>4</stp>
        <stp>002694.SZ</stp>
        <stp>9</stp>
        <stp>12/31/2011</stp>
        <stp>1</stp>
        <tr r="E1164" s="2"/>
      </tp>
      <tp>
        <v>694469443.25999999</v>
        <stp/>
        <stp>EM_S_STM07_IS</stp>
        <stp>4</stp>
        <stp>002695.SZ</stp>
        <stp>9</stp>
        <stp>12/31/2010</stp>
        <stp>1</stp>
        <tr r="C1165" s="2"/>
      </tp>
      <tp>
        <v>1349625914.9000001</v>
        <stp/>
        <stp>EM_S_STM07_IS</stp>
        <stp>4</stp>
        <stp>002696.SZ</stp>
        <stp>9</stp>
        <stp>12/31/2013</stp>
        <stp>1</stp>
        <tr r="I1166" s="2"/>
      </tp>
      <tp>
        <v>3905153015.98</v>
        <stp/>
        <stp>EM_S_STM07_IS</stp>
        <stp>4</stp>
        <stp>002697.SZ</stp>
        <stp>9</stp>
        <stp>12/31/2012</stp>
        <stp>1</stp>
        <tr r="G1167" s="2"/>
      </tp>
      <tp>
        <v>795515837.26999998</v>
        <stp/>
        <stp>EM_S_STM07_IS</stp>
        <stp>4</stp>
        <stp>002680.SZ</stp>
        <stp>9</stp>
        <stp>12/31/2015</stp>
        <stp>1</stp>
        <tr r="M1150" s="2"/>
      </tp>
      <tp>
        <v>1080456778.78</v>
        <stp/>
        <stp>EM_S_STM07_IS</stp>
        <stp>4</stp>
        <stp>002681.SZ</stp>
        <stp>9</stp>
        <stp>12/31/2014</stp>
        <stp>1</stp>
        <tr r="K1151" s="2"/>
      </tp>
      <tp>
        <v>402935906.06</v>
        <stp/>
        <stp>EM_S_STM07_IS</stp>
        <stp>4</stp>
        <stp>002684.SZ</stp>
        <stp>9</stp>
        <stp>12/31/2011</stp>
        <stp>1</stp>
        <tr r="E1154" s="2"/>
      </tp>
      <tp>
        <v>485733932.17000002</v>
        <stp/>
        <stp>EM_S_STM07_IS</stp>
        <stp>4</stp>
        <stp>002685.SZ</stp>
        <stp>9</stp>
        <stp>12/31/2010</stp>
        <stp>1</stp>
        <tr r="C1155" s="2"/>
      </tp>
      <tp>
        <v>662806957.86000001</v>
        <stp/>
        <stp>EM_S_STM07_IS</stp>
        <stp>4</stp>
        <stp>002686.SZ</stp>
        <stp>9</stp>
        <stp>12/31/2013</stp>
        <stp>1</stp>
        <tr r="I1156" s="2"/>
      </tp>
      <tp>
        <v>640978467.13</v>
        <stp/>
        <stp>EM_S_STM07_IS</stp>
        <stp>4</stp>
        <stp>002687.SZ</stp>
        <stp>9</stp>
        <stp>12/31/2012</stp>
        <stp>1</stp>
        <tr r="G1157" s="2"/>
      </tp>
      <tp>
        <v>528292701.92000002</v>
        <stp/>
        <stp>EM_S_STM07_IS</stp>
        <stp>4</stp>
        <stp>002730.SZ</stp>
        <stp>9</stp>
        <stp>12/31/2015</stp>
        <stp>1</stp>
        <tr r="M1197" s="2"/>
      </tp>
      <tp>
        <v>3308055168.2800002</v>
        <stp/>
        <stp>EM_S_STM07_IS</stp>
        <stp>4</stp>
        <stp>002731.SZ</stp>
        <stp>9</stp>
        <stp>12/31/2014</stp>
        <stp>1</stp>
        <tr r="K1198" s="2"/>
      </tp>
      <tp>
        <v>575840394.30999994</v>
        <stp/>
        <stp>EM_S_STM07_IS</stp>
        <stp>4</stp>
        <stp>002734.SZ</stp>
        <stp>9</stp>
        <stp>12/31/2011</stp>
        <stp>1</stp>
        <tr r="E1201" s="2"/>
      </tp>
      <tp t="s">
        <v/>
        <stp/>
        <stp>EM_S_STM07_IS</stp>
        <stp>4</stp>
        <stp>002735.SZ</stp>
        <stp>9</stp>
        <stp>12/31/2010</stp>
        <stp>1</stp>
        <tr r="C1202" s="2"/>
      </tp>
      <tp>
        <v>6775987291.9099998</v>
        <stp/>
        <stp>EM_S_STM07_IS</stp>
        <stp>4</stp>
        <stp>002736.SZ</stp>
        <stp>9</stp>
        <stp>12/31/2013</stp>
        <stp>1</stp>
        <tr r="I1203" s="2"/>
      </tp>
      <tp>
        <v>1769952991.1700001</v>
        <stp/>
        <stp>EM_S_STM07_IS</stp>
        <stp>4</stp>
        <stp>002737.SZ</stp>
        <stp>9</stp>
        <stp>12/31/2012</stp>
        <stp>1</stp>
        <tr r="G1204" s="2"/>
      </tp>
      <tp>
        <v>6016364242.9099998</v>
        <stp/>
        <stp>EM_S_STM07_IS</stp>
        <stp>4</stp>
        <stp>002721.SZ</stp>
        <stp>9</stp>
        <stp>12/31/2014</stp>
        <stp>1</stp>
        <tr r="K1188" s="2"/>
      </tp>
      <tp>
        <v>1322731210.1900001</v>
        <stp/>
        <stp>EM_S_STM07_IS</stp>
        <stp>4</stp>
        <stp>002724.SZ</stp>
        <stp>9</stp>
        <stp>12/31/2011</stp>
        <stp>1</stp>
        <tr r="E1191" s="2"/>
      </tp>
      <tp>
        <v>697588587.25</v>
        <stp/>
        <stp>EM_S_STM07_IS</stp>
        <stp>4</stp>
        <stp>002725.SZ</stp>
        <stp>9</stp>
        <stp>12/31/2010</stp>
        <stp>1</stp>
        <tr r="C1192" s="2"/>
      </tp>
      <tp>
        <v>3158334073.25</v>
        <stp/>
        <stp>EM_S_STM07_IS</stp>
        <stp>4</stp>
        <stp>002726.SZ</stp>
        <stp>9</stp>
        <stp>12/31/2013</stp>
        <stp>1</stp>
        <tr r="I1193" s="2"/>
      </tp>
      <tp>
        <v>2842139536.4099998</v>
        <stp/>
        <stp>EM_S_STM07_IS</stp>
        <stp>4</stp>
        <stp>002727.SZ</stp>
        <stp>9</stp>
        <stp>12/31/2012</stp>
        <stp>1</stp>
        <tr r="G1194" s="2"/>
      </tp>
      <tp>
        <v>1774439598.49</v>
        <stp/>
        <stp>EM_S_STM07_IS</stp>
        <stp>4</stp>
        <stp>002711.SZ</stp>
        <stp>9</stp>
        <stp>12/31/2014</stp>
        <stp>1</stp>
        <tr r="K1179" s="2"/>
      </tp>
      <tp>
        <v>1134269514.25</v>
        <stp/>
        <stp>EM_S_STM07_IS</stp>
        <stp>4</stp>
        <stp>002714.SZ</stp>
        <stp>9</stp>
        <stp>12/31/2011</stp>
        <stp>1</stp>
        <tr r="E1182" s="2"/>
      </tp>
      <tp>
        <v>272202983.06</v>
        <stp/>
        <stp>EM_S_STM07_IS</stp>
        <stp>4</stp>
        <stp>002715.SZ</stp>
        <stp>9</stp>
        <stp>12/31/2010</stp>
        <stp>1</stp>
        <tr r="C1183" s="2"/>
      </tp>
      <tp>
        <v>3609650628.1500001</v>
        <stp/>
        <stp>EM_S_STM07_IS</stp>
        <stp>4</stp>
        <stp>002716.SZ</stp>
        <stp>9</stp>
        <stp>12/31/2013</stp>
        <stp>1</stp>
        <tr r="I1184" s="2"/>
      </tp>
      <tp>
        <v>702814512.00999999</v>
        <stp/>
        <stp>EM_S_STM07_IS</stp>
        <stp>4</stp>
        <stp>002717.SZ</stp>
        <stp>9</stp>
        <stp>12/31/2012</stp>
        <stp>1</stp>
        <tr r="G1185" s="2"/>
      </tp>
      <tp>
        <v>422425893.12</v>
        <stp/>
        <stp>EM_S_STM07_IS</stp>
        <stp>4</stp>
        <stp>002700.SZ</stp>
        <stp>9</stp>
        <stp>12/31/2015</stp>
        <stp>1</stp>
        <tr r="M1170" s="2"/>
      </tp>
      <tp>
        <v>5454631332</v>
        <stp/>
        <stp>EM_S_STM07_IS</stp>
        <stp>4</stp>
        <stp>002701.SZ</stp>
        <stp>9</stp>
        <stp>12/31/2014</stp>
        <stp>1</stp>
        <tr r="K1171" s="2"/>
      </tp>
      <tp>
        <v>4462548689.9399996</v>
        <stp/>
        <stp>EM_S_STM07_IS</stp>
        <stp>4</stp>
        <stp>002705.SZ</stp>
        <stp>9</stp>
        <stp>12/31/2010</stp>
        <stp>1</stp>
        <tr r="C1174" s="2"/>
      </tp>
      <tp>
        <v>683849232.76999998</v>
        <stp/>
        <stp>EM_S_STM07_IS</stp>
        <stp>4</stp>
        <stp>002706.SZ</stp>
        <stp>9</stp>
        <stp>12/31/2013</stp>
        <stp>1</stp>
        <tr r="I1175" s="2"/>
      </tp>
      <tp>
        <v>2149917516.1300001</v>
        <stp/>
        <stp>EM_S_STM07_IS</stp>
        <stp>4</stp>
        <stp>002707.SZ</stp>
        <stp>9</stp>
        <stp>12/31/2012</stp>
        <stp>1</stp>
        <tr r="G1176" s="2"/>
      </tp>
      <tp>
        <v>683064113.67999995</v>
        <stp/>
        <stp>EM_S_STM07_IS</stp>
        <stp>4</stp>
        <stp>002770.SZ</stp>
        <stp>9</stp>
        <stp>12/31/2015</stp>
        <stp>1</stp>
        <tr r="M1234" s="2"/>
      </tp>
      <tp>
        <v>581777951.55999994</v>
        <stp/>
        <stp>EM_S_STM07_IS</stp>
        <stp>4</stp>
        <stp>002771.SZ</stp>
        <stp>9</stp>
        <stp>12/31/2014</stp>
        <stp>1</stp>
        <tr r="K1235" s="2"/>
      </tp>
      <tp t="s">
        <v/>
        <stp/>
        <stp>EM_S_STM07_IS</stp>
        <stp>4</stp>
        <stp>002775.SZ</stp>
        <stp>9</stp>
        <stp>12/31/2010</stp>
        <stp>1</stp>
        <tr r="C1238" s="2"/>
      </tp>
      <tp>
        <v>516212239.24000001</v>
        <stp/>
        <stp>EM_S_STM07_IS</stp>
        <stp>4</stp>
        <stp>002776.SZ</stp>
        <stp>9</stp>
        <stp>12/31/2013</stp>
        <stp>1</stp>
        <tr r="I1239" s="2"/>
      </tp>
      <tp>
        <v>294218604.57999998</v>
        <stp/>
        <stp>EM_S_STM07_IS</stp>
        <stp>4</stp>
        <stp>002777.SZ</stp>
        <stp>9</stp>
        <stp>12/31/2012</stp>
        <stp>1</stp>
        <tr r="G1240" s="2"/>
      </tp>
      <tp>
        <v>417161095.41000003</v>
        <stp/>
        <stp>EM_S_STM07_IS</stp>
        <stp>4</stp>
        <stp>002760.SZ</stp>
        <stp>9</stp>
        <stp>12/31/2015</stp>
        <stp>1</stp>
        <tr r="M1225" s="2"/>
      </tp>
      <tp>
        <v>672111008.79999995</v>
        <stp/>
        <stp>EM_S_STM07_IS</stp>
        <stp>4</stp>
        <stp>002761.SZ</stp>
        <stp>9</stp>
        <stp>12/31/2014</stp>
        <stp>1</stp>
        <tr r="K1226" s="2"/>
      </tp>
      <tp t="s">
        <v/>
        <stp/>
        <stp>EM_S_STM07_IS</stp>
        <stp>4</stp>
        <stp>002765.SZ</stp>
        <stp>9</stp>
        <stp>12/31/2010</stp>
        <stp>1</stp>
        <tr r="C1229" s="2"/>
      </tp>
      <tp>
        <v>746098869.38999999</v>
        <stp/>
        <stp>EM_S_STM07_IS</stp>
        <stp>4</stp>
        <stp>002766.SZ</stp>
        <stp>9</stp>
        <stp>12/31/2013</stp>
        <stp>1</stp>
        <tr r="I1230" s="2"/>
      </tp>
      <tp>
        <v>267158112.11000001</v>
        <stp/>
        <stp>EM_S_STM07_IS</stp>
        <stp>4</stp>
        <stp>002767.SZ</stp>
        <stp>9</stp>
        <stp>12/31/2012</stp>
        <stp>1</stp>
        <tr r="G1231" s="2"/>
      </tp>
      <tp>
        <v>181428197.88</v>
        <stp/>
        <stp>EM_S_STM07_IS</stp>
        <stp>4</stp>
        <stp>002750.SZ</stp>
        <stp>9</stp>
        <stp>12/31/2015</stp>
        <stp>1</stp>
        <tr r="M1216" s="2"/>
      </tp>
      <tp>
        <v>434208403.33999997</v>
        <stp/>
        <stp>EM_S_STM07_IS</stp>
        <stp>4</stp>
        <stp>002751.SZ</stp>
        <stp>9</stp>
        <stp>12/31/2014</stp>
        <stp>1</stp>
        <tr r="K1217" s="2"/>
      </tp>
      <tp t="s">
        <v/>
        <stp/>
        <stp>EM_S_STM07_IS</stp>
        <stp>4</stp>
        <stp>002755.SZ</stp>
        <stp>9</stp>
        <stp>12/31/2010</stp>
        <stp>1</stp>
        <tr r="C1220" s="2"/>
      </tp>
      <tp>
        <v>3769498186.1500001</v>
        <stp/>
        <stp>EM_S_STM07_IS</stp>
        <stp>4</stp>
        <stp>002756.SZ</stp>
        <stp>9</stp>
        <stp>12/31/2013</stp>
        <stp>1</stp>
        <tr r="I1221" s="2"/>
      </tp>
      <tp>
        <v>363407811.49000001</v>
        <stp/>
        <stp>EM_S_STM07_IS</stp>
        <stp>4</stp>
        <stp>002757.SZ</stp>
        <stp>9</stp>
        <stp>12/31/2012</stp>
        <stp>1</stp>
        <tr r="G1222" s="2"/>
      </tp>
      <tp>
        <v>839515616.14999998</v>
        <stp/>
        <stp>EM_S_STM07_IS</stp>
        <stp>4</stp>
        <stp>002740.SZ</stp>
        <stp>9</stp>
        <stp>12/31/2015</stp>
        <stp>1</stp>
        <tr r="M1207" s="2"/>
      </tp>
      <tp>
        <v>773581727.74000001</v>
        <stp/>
        <stp>EM_S_STM07_IS</stp>
        <stp>4</stp>
        <stp>002741.SZ</stp>
        <stp>9</stp>
        <stp>12/31/2014</stp>
        <stp>1</stp>
        <tr r="K1208" s="2"/>
      </tp>
      <tp>
        <v>814766254.12</v>
        <stp/>
        <stp>EM_S_STM07_IS</stp>
        <stp>4</stp>
        <stp>002745.SZ</stp>
        <stp>9</stp>
        <stp>12/31/2010</stp>
        <stp>1</stp>
        <tr r="C1211" s="2"/>
      </tp>
      <tp>
        <v>1773071970.4200001</v>
        <stp/>
        <stp>EM_S_STM07_IS</stp>
        <stp>4</stp>
        <stp>002746.SZ</stp>
        <stp>9</stp>
        <stp>12/31/2013</stp>
        <stp>1</stp>
        <tr r="I1212" s="2"/>
      </tp>
      <tp>
        <v>398065635.55000001</v>
        <stp/>
        <stp>EM_S_STM07_IS</stp>
        <stp>4</stp>
        <stp>002747.SZ</stp>
        <stp>9</stp>
        <stp>12/31/2012</stp>
        <stp>1</stp>
        <tr r="G1213" s="2"/>
      </tp>
      <tp>
        <v>815135218.63</v>
        <stp/>
        <stp>EM_S_STM07_IS</stp>
        <stp>4</stp>
        <stp>002790.SZ</stp>
        <stp>9</stp>
        <stp>12/31/2015</stp>
        <stp>1</stp>
        <tr r="M1252" s="2"/>
      </tp>
      <tp>
        <v>2025335059.6300001</v>
        <stp/>
        <stp>EM_S_STM07_IS</stp>
        <stp>4</stp>
        <stp>002791.SZ</stp>
        <stp>9</stp>
        <stp>12/31/2014</stp>
        <stp>1</stp>
        <tr r="K1253" s="2"/>
      </tp>
      <tp t="s">
        <v/>
        <stp/>
        <stp>EM_S_STM07_IS</stp>
        <stp>4</stp>
        <stp>002795.SZ</stp>
        <stp>9</stp>
        <stp>12/31/2010</stp>
        <stp>1</stp>
        <tr r="C1256" s="2"/>
      </tp>
      <tp>
        <v>409519070.63</v>
        <stp/>
        <stp>EM_S_STM07_IS</stp>
        <stp>4</stp>
        <stp>002796.SZ</stp>
        <stp>9</stp>
        <stp>12/31/2013</stp>
        <stp>1</stp>
        <tr r="I1257" s="2"/>
      </tp>
      <tp>
        <v>1038446151.6799999</v>
        <stp/>
        <stp>EM_S_STM07_IS</stp>
        <stp>4</stp>
        <stp>002797.SZ</stp>
        <stp>9</stp>
        <stp>12/31/2012</stp>
        <stp>1</stp>
        <tr r="G1258" s="2"/>
      </tp>
      <tp>
        <v>327570305.10000002</v>
        <stp/>
        <stp>EM_S_STM07_IS</stp>
        <stp>4</stp>
        <stp>002780.SZ</stp>
        <stp>9</stp>
        <stp>12/31/2015</stp>
        <stp>1</stp>
        <tr r="M1243" s="2"/>
      </tp>
      <tp>
        <v>3205880981.3200002</v>
        <stp/>
        <stp>EM_S_STM07_IS</stp>
        <stp>4</stp>
        <stp>002781.SZ</stp>
        <stp>9</stp>
        <stp>12/31/2014</stp>
        <stp>1</stp>
        <tr r="K1244" s="2"/>
      </tp>
      <tp t="s">
        <v/>
        <stp/>
        <stp>EM_S_STM07_IS</stp>
        <stp>4</stp>
        <stp>002785.SZ</stp>
        <stp>9</stp>
        <stp>12/31/2010</stp>
        <stp>1</stp>
        <tr r="C1247" s="2"/>
      </tp>
      <tp>
        <v>1441305727.55</v>
        <stp/>
        <stp>EM_S_STM07_IS</stp>
        <stp>4</stp>
        <stp>002786.SZ</stp>
        <stp>9</stp>
        <stp>12/31/2013</stp>
        <stp>1</stp>
        <tr r="I1248" s="2"/>
      </tp>
      <tp>
        <v>543134297.85000002</v>
        <stp/>
        <stp>EM_S_STM07_IS</stp>
        <stp>4</stp>
        <stp>002787.SZ</stp>
        <stp>9</stp>
        <stp>12/31/2012</stp>
        <stp>1</stp>
        <tr r="G1249" s="2"/>
      </tp>
      <tp>
        <v>1474339102.1600001</v>
        <stp/>
        <stp>EM_S_STM07_IS</stp>
        <stp>4</stp>
        <stp>002030.SZ</stp>
        <stp>9</stp>
        <stp>12/31/2015</stp>
        <stp>1</stp>
        <tr r="M502" s="2"/>
      </tp>
      <tp>
        <v>1067148781.13</v>
        <stp/>
        <stp>EM_S_STM07_IS</stp>
        <stp>4</stp>
        <stp>002031.SZ</stp>
        <stp>9</stp>
        <stp>12/31/2014</stp>
        <stp>1</stp>
        <tr r="K503" s="2"/>
      </tp>
      <tp>
        <v>1333152520.8199999</v>
        <stp/>
        <stp>EM_S_STM07_IS</stp>
        <stp>4</stp>
        <stp>002034.SZ</stp>
        <stp>9</stp>
        <stp>12/31/2011</stp>
        <stp>1</stp>
        <tr r="E506" s="2"/>
      </tp>
      <tp>
        <v>1635843734.01</v>
        <stp/>
        <stp>EM_S_STM07_IS</stp>
        <stp>4</stp>
        <stp>002035.SZ</stp>
        <stp>9</stp>
        <stp>12/31/2010</stp>
        <stp>1</stp>
        <tr r="C507" s="2"/>
      </tp>
      <tp>
        <v>429298238.31999999</v>
        <stp/>
        <stp>EM_S_STM07_IS</stp>
        <stp>4</stp>
        <stp>002036.SZ</stp>
        <stp>9</stp>
        <stp>12/31/2013</stp>
        <stp>1</stp>
        <tr r="I508" s="2"/>
      </tp>
      <tp>
        <v>3098648381.8600001</v>
        <stp/>
        <stp>EM_S_STM07_IS</stp>
        <stp>4</stp>
        <stp>002037.SZ</stp>
        <stp>9</stp>
        <stp>12/31/2012</stp>
        <stp>1</stp>
        <tr r="G509" s="2"/>
      </tp>
      <tp>
        <v>1415696356.95</v>
        <stp/>
        <stp>EM_S_STM07_IS</stp>
        <stp>4</stp>
        <stp>002020.SZ</stp>
        <stp>9</stp>
        <stp>12/31/2015</stp>
        <stp>1</stp>
        <tr r="M492" s="2"/>
      </tp>
      <tp>
        <v>1123360375.3</v>
        <stp/>
        <stp>EM_S_STM07_IS</stp>
        <stp>4</stp>
        <stp>002021.SZ</stp>
        <stp>9</stp>
        <stp>12/31/2014</stp>
        <stp>1</stp>
        <tr r="K493" s="2"/>
      </tp>
      <tp>
        <v>93888580000</v>
        <stp/>
        <stp>EM_S_STM07_IS</stp>
        <stp>4</stp>
        <stp>002024.SZ</stp>
        <stp>9</stp>
        <stp>12/31/2011</stp>
        <stp>1</stp>
        <tr r="E496" s="2"/>
      </tp>
      <tp>
        <v>677506010.74000001</v>
        <stp/>
        <stp>EM_S_STM07_IS</stp>
        <stp>4</stp>
        <stp>002025.SZ</stp>
        <stp>9</stp>
        <stp>12/31/2010</stp>
        <stp>1</stp>
        <tr r="C497" s="2"/>
      </tp>
      <tp>
        <v>718220284.13999999</v>
        <stp/>
        <stp>EM_S_STM07_IS</stp>
        <stp>4</stp>
        <stp>002026.SZ</stp>
        <stp>9</stp>
        <stp>12/31/2013</stp>
        <stp>1</stp>
        <tr r="I498" s="2"/>
      </tp>
      <tp>
        <v>1337336901.8399999</v>
        <stp/>
        <stp>EM_S_STM07_IS</stp>
        <stp>4</stp>
        <stp>002027.SZ</stp>
        <stp>9</stp>
        <stp>12/31/2012</stp>
        <stp>1</stp>
        <tr r="G499" s="2"/>
      </tp>
      <tp>
        <v>5340340367.7799997</v>
        <stp/>
        <stp>EM_S_STM07_IS</stp>
        <stp>4</stp>
        <stp>002010.SZ</stp>
        <stp>9</stp>
        <stp>12/31/2015</stp>
        <stp>1</stp>
        <tr r="M482" s="2"/>
      </tp>
      <tp>
        <v>6601451246.6099997</v>
        <stp/>
        <stp>EM_S_STM07_IS</stp>
        <stp>4</stp>
        <stp>002011.SZ</stp>
        <stp>9</stp>
        <stp>12/31/2014</stp>
        <stp>1</stp>
        <tr r="K483" s="2"/>
      </tp>
      <tp>
        <v>1513086127.1300001</v>
        <stp/>
        <stp>EM_S_STM07_IS</stp>
        <stp>4</stp>
        <stp>002014.SZ</stp>
        <stp>9</stp>
        <stp>12/31/2011</stp>
        <stp>1</stp>
        <tr r="E486" s="2"/>
      </tp>
      <tp>
        <v>1547883385.01</v>
        <stp/>
        <stp>EM_S_STM07_IS</stp>
        <stp>4</stp>
        <stp>002015.SZ</stp>
        <stp>9</stp>
        <stp>12/31/2010</stp>
        <stp>1</stp>
        <tr r="C487" s="2"/>
      </tp>
      <tp>
        <v>972969484.95000005</v>
        <stp/>
        <stp>EM_S_STM07_IS</stp>
        <stp>4</stp>
        <stp>002016.SZ</stp>
        <stp>9</stp>
        <stp>12/31/2013</stp>
        <stp>1</stp>
        <tr r="I488" s="2"/>
      </tp>
      <tp>
        <v>1033902400.5</v>
        <stp/>
        <stp>EM_S_STM07_IS</stp>
        <stp>4</stp>
        <stp>002017.SZ</stp>
        <stp>9</stp>
        <stp>12/31/2012</stp>
        <stp>1</stp>
        <tr r="G489" s="2"/>
      </tp>
      <tp>
        <v>4164209211.21</v>
        <stp/>
        <stp>EM_S_STM07_IS</stp>
        <stp>4</stp>
        <stp>002001.SZ</stp>
        <stp>9</stp>
        <stp>12/31/2014</stp>
        <stp>1</stp>
        <tr r="K473" s="2"/>
      </tp>
      <tp>
        <v>638097692.12</v>
        <stp/>
        <stp>EM_S_STM07_IS</stp>
        <stp>4</stp>
        <stp>002004.SZ</stp>
        <stp>9</stp>
        <stp>12/31/2011</stp>
        <stp>1</stp>
        <tr r="E476" s="2"/>
      </tp>
      <tp>
        <v>2595293794.9299998</v>
        <stp/>
        <stp>EM_S_STM07_IS</stp>
        <stp>4</stp>
        <stp>002005.SZ</stp>
        <stp>9</stp>
        <stp>12/31/2010</stp>
        <stp>1</stp>
        <tr r="C477" s="2"/>
      </tp>
      <tp>
        <v>744178854.88</v>
        <stp/>
        <stp>EM_S_STM07_IS</stp>
        <stp>4</stp>
        <stp>002006.SZ</stp>
        <stp>9</stp>
        <stp>12/31/2013</stp>
        <stp>1</stp>
        <tr r="I478" s="2"/>
      </tp>
      <tp>
        <v>972460215.38999999</v>
        <stp/>
        <stp>EM_S_STM07_IS</stp>
        <stp>4</stp>
        <stp>002007.SZ</stp>
        <stp>9</stp>
        <stp>12/31/2012</stp>
        <stp>1</stp>
        <tr r="G479" s="2"/>
      </tp>
      <tp>
        <v>689015915.82000005</v>
        <stp/>
        <stp>EM_S_STM07_IS</stp>
        <stp>4</stp>
        <stp>002070.SZ</stp>
        <stp>9</stp>
        <stp>12/31/2015</stp>
        <stp>1</stp>
        <tr r="M542" s="2"/>
      </tp>
      <tp>
        <v>507764060.94999999</v>
        <stp/>
        <stp>EM_S_STM07_IS</stp>
        <stp>4</stp>
        <stp>002071.SZ</stp>
        <stp>9</stp>
        <stp>12/31/2014</stp>
        <stp>1</stp>
        <tr r="K543" s="2"/>
      </tp>
      <tp>
        <v>610285656.39999998</v>
        <stp/>
        <stp>EM_S_STM07_IS</stp>
        <stp>4</stp>
        <stp>002074.SZ</stp>
        <stp>9</stp>
        <stp>12/31/2011</stp>
        <stp>1</stp>
        <tr r="E546" s="2"/>
      </tp>
      <tp>
        <v>12537439606.65</v>
        <stp/>
        <stp>EM_S_STM07_IS</stp>
        <stp>4</stp>
        <stp>002075.SZ</stp>
        <stp>9</stp>
        <stp>12/31/2010</stp>
        <stp>1</stp>
        <tr r="C547" s="2"/>
      </tp>
      <tp>
        <v>392049378.31999999</v>
        <stp/>
        <stp>EM_S_STM07_IS</stp>
        <stp>4</stp>
        <stp>002076.SZ</stp>
        <stp>9</stp>
        <stp>12/31/2013</stp>
        <stp>1</stp>
        <tr r="I548" s="2"/>
      </tp>
      <tp>
        <v>2240288827.6500001</v>
        <stp/>
        <stp>EM_S_STM07_IS</stp>
        <stp>4</stp>
        <stp>002077.SZ</stp>
        <stp>9</stp>
        <stp>12/31/2012</stp>
        <stp>1</stp>
        <tr r="G549" s="2"/>
      </tp>
      <tp>
        <v>6685781977.0500002</v>
        <stp/>
        <stp>EM_S_STM07_IS</stp>
        <stp>4</stp>
        <stp>002060.SZ</stp>
        <stp>9</stp>
        <stp>12/31/2015</stp>
        <stp>1</stp>
        <tr r="M532" s="2"/>
      </tp>
      <tp>
        <v>2378538787.6399999</v>
        <stp/>
        <stp>EM_S_STM07_IS</stp>
        <stp>4</stp>
        <stp>002061.SZ</stp>
        <stp>9</stp>
        <stp>12/31/2014</stp>
        <stp>1</stp>
        <tr r="K533" s="2"/>
      </tp>
      <tp>
        <v>1414125413.8099999</v>
        <stp/>
        <stp>EM_S_STM07_IS</stp>
        <stp>4</stp>
        <stp>002064.SZ</stp>
        <stp>9</stp>
        <stp>12/31/2011</stp>
        <stp>1</stp>
        <tr r="E536" s="2"/>
      </tp>
      <tp>
        <v>1870161269.5599999</v>
        <stp/>
        <stp>EM_S_STM07_IS</stp>
        <stp>4</stp>
        <stp>002065.SZ</stp>
        <stp>9</stp>
        <stp>12/31/2010</stp>
        <stp>1</stp>
        <tr r="C537" s="2"/>
      </tp>
      <tp>
        <v>1864395793.1700001</v>
        <stp/>
        <stp>EM_S_STM07_IS</stp>
        <stp>4</stp>
        <stp>002066.SZ</stp>
        <stp>9</stp>
        <stp>12/31/2013</stp>
        <stp>1</stp>
        <tr r="I538" s="2"/>
      </tp>
      <tp>
        <v>3104041764.7600002</v>
        <stp/>
        <stp>EM_S_STM07_IS</stp>
        <stp>4</stp>
        <stp>002067.SZ</stp>
        <stp>9</stp>
        <stp>12/31/2012</stp>
        <stp>1</stp>
        <tr r="G539" s="2"/>
      </tp>
      <tp>
        <v>6160817657.5500002</v>
        <stp/>
        <stp>EM_S_STM07_IS</stp>
        <stp>4</stp>
        <stp>002050.SZ</stp>
        <stp>9</stp>
        <stp>12/31/2015</stp>
        <stp>1</stp>
        <tr r="M522" s="2"/>
      </tp>
      <tp>
        <v>9532877480.0900002</v>
        <stp/>
        <stp>EM_S_STM07_IS</stp>
        <stp>4</stp>
        <stp>002051.SZ</stp>
        <stp>9</stp>
        <stp>12/31/2014</stp>
        <stp>1</stp>
        <tr r="K523" s="2"/>
      </tp>
      <tp>
        <v>1039210653.49</v>
        <stp/>
        <stp>EM_S_STM07_IS</stp>
        <stp>4</stp>
        <stp>002054.SZ</stp>
        <stp>9</stp>
        <stp>12/31/2011</stp>
        <stp>1</stp>
        <tr r="E526" s="2"/>
      </tp>
      <tp>
        <v>973218557.25999999</v>
        <stp/>
        <stp>EM_S_STM07_IS</stp>
        <stp>4</stp>
        <stp>002055.SZ</stp>
        <stp>9</stp>
        <stp>12/31/2010</stp>
        <stp>1</stp>
        <tr r="C527" s="2"/>
      </tp>
      <tp>
        <v>3268503002.1199999</v>
        <stp/>
        <stp>EM_S_STM07_IS</stp>
        <stp>4</stp>
        <stp>002056.SZ</stp>
        <stp>9</stp>
        <stp>12/31/2013</stp>
        <stp>1</stp>
        <tr r="I528" s="2"/>
      </tp>
      <tp>
        <v>367972973.11000001</v>
        <stp/>
        <stp>EM_S_STM07_IS</stp>
        <stp>4</stp>
        <stp>002057.SZ</stp>
        <stp>9</stp>
        <stp>12/31/2012</stp>
        <stp>1</stp>
        <tr r="G529" s="2"/>
      </tp>
      <tp>
        <v>158158007</v>
        <stp/>
        <stp>EM_S_STM07_IS</stp>
        <stp>4</stp>
        <stp>002040.SZ</stp>
        <stp>9</stp>
        <stp>12/31/2015</stp>
        <stp>1</stp>
        <tr r="M512" s="2"/>
      </tp>
      <tp>
        <v>1480081484.48</v>
        <stp/>
        <stp>EM_S_STM07_IS</stp>
        <stp>4</stp>
        <stp>002041.SZ</stp>
        <stp>9</stp>
        <stp>12/31/2014</stp>
        <stp>1</stp>
        <tr r="K513" s="2"/>
      </tp>
      <tp>
        <v>776359138.99000001</v>
        <stp/>
        <stp>EM_S_STM07_IS</stp>
        <stp>4</stp>
        <stp>002044.SZ</stp>
        <stp>9</stp>
        <stp>12/31/2011</stp>
        <stp>1</stp>
        <tr r="E516" s="2"/>
      </tp>
      <tp>
        <v>1757398055</v>
        <stp/>
        <stp>EM_S_STM07_IS</stp>
        <stp>4</stp>
        <stp>002045.SZ</stp>
        <stp>9</stp>
        <stp>12/31/2010</stp>
        <stp>1</stp>
        <tr r="C517" s="2"/>
      </tp>
      <tp>
        <v>651107108.35000002</v>
        <stp/>
        <stp>EM_S_STM07_IS</stp>
        <stp>4</stp>
        <stp>002046.SZ</stp>
        <stp>9</stp>
        <stp>12/31/2013</stp>
        <stp>1</stp>
        <tr r="I518" s="2"/>
      </tp>
      <tp>
        <v>1421399164.46</v>
        <stp/>
        <stp>EM_S_STM07_IS</stp>
        <stp>4</stp>
        <stp>002047.SZ</stp>
        <stp>9</stp>
        <stp>12/31/2012</stp>
        <stp>1</stp>
        <tr r="G519" s="2"/>
      </tp>
      <tp>
        <v>1241388364.28</v>
        <stp/>
        <stp>EM_S_STM07_IS</stp>
        <stp>4</stp>
        <stp>002090.SZ</stp>
        <stp>9</stp>
        <stp>12/31/2015</stp>
        <stp>1</stp>
        <tr r="M562" s="2"/>
      </tp>
      <tp>
        <v>6061340486.46</v>
        <stp/>
        <stp>EM_S_STM07_IS</stp>
        <stp>4</stp>
        <stp>002091.SZ</stp>
        <stp>9</stp>
        <stp>12/31/2014</stp>
        <stp>1</stp>
        <tr r="K563" s="2"/>
      </tp>
      <tp>
        <v>1093552280.4200001</v>
        <stp/>
        <stp>EM_S_STM07_IS</stp>
        <stp>4</stp>
        <stp>002094.SZ</stp>
        <stp>9</stp>
        <stp>12/31/2011</stp>
        <stp>1</stp>
        <tr r="E566" s="2"/>
      </tp>
      <tp>
        <v>173018444.62</v>
        <stp/>
        <stp>EM_S_STM07_IS</stp>
        <stp>4</stp>
        <stp>002095.SZ</stp>
        <stp>9</stp>
        <stp>12/31/2010</stp>
        <stp>1</stp>
        <tr r="C567" s="2"/>
      </tp>
      <tp>
        <v>1669913776.24</v>
        <stp/>
        <stp>EM_S_STM07_IS</stp>
        <stp>4</stp>
        <stp>002096.SZ</stp>
        <stp>9</stp>
        <stp>12/31/2013</stp>
        <stp>1</stp>
        <tr r="I568" s="2"/>
      </tp>
      <tp>
        <v>1937344815.78</v>
        <stp/>
        <stp>EM_S_STM07_IS</stp>
        <stp>4</stp>
        <stp>002097.SZ</stp>
        <stp>9</stp>
        <stp>12/31/2012</stp>
        <stp>1</stp>
        <tr r="G569" s="2"/>
      </tp>
      <tp>
        <v>5827586249.79</v>
        <stp/>
        <stp>EM_S_STM07_IS</stp>
        <stp>4</stp>
        <stp>002080.SZ</stp>
        <stp>9</stp>
        <stp>12/31/2015</stp>
        <stp>1</stp>
        <tr r="M552" s="2"/>
      </tp>
      <tp>
        <v>20688595925.549999</v>
        <stp/>
        <stp>EM_S_STM07_IS</stp>
        <stp>4</stp>
        <stp>002081.SZ</stp>
        <stp>9</stp>
        <stp>12/31/2014</stp>
        <stp>1</stp>
        <tr r="K553" s="2"/>
      </tp>
      <tp>
        <v>1487988413.2</v>
        <stp/>
        <stp>EM_S_STM07_IS</stp>
        <stp>4</stp>
        <stp>002084.SZ</stp>
        <stp>9</stp>
        <stp>12/31/2011</stp>
        <stp>1</stp>
        <tr r="E556" s="2"/>
      </tp>
      <tp>
        <v>1895360956.52</v>
        <stp/>
        <stp>EM_S_STM07_IS</stp>
        <stp>4</stp>
        <stp>002085.SZ</stp>
        <stp>9</stp>
        <stp>12/31/2010</stp>
        <stp>1</stp>
        <tr r="C557" s="2"/>
      </tp>
      <tp>
        <v>615510337.65999997</v>
        <stp/>
        <stp>EM_S_STM07_IS</stp>
        <stp>4</stp>
        <stp>002086.SZ</stp>
        <stp>9</stp>
        <stp>12/31/2013</stp>
        <stp>1</stp>
        <tr r="I558" s="2"/>
      </tp>
      <tp>
        <v>3157711398.0799999</v>
        <stp/>
        <stp>EM_S_STM07_IS</stp>
        <stp>4</stp>
        <stp>002087.SZ</stp>
        <stp>9</stp>
        <stp>12/31/2012</stp>
        <stp>1</stp>
        <tr r="G559" s="2"/>
      </tp>
      <tp>
        <v>1621422081.98</v>
        <stp/>
        <stp>EM_S_STM07_IS</stp>
        <stp>4</stp>
        <stp>002130.SZ</stp>
        <stp>9</stp>
        <stp>12/31/2015</stp>
        <stp>1</stp>
        <tr r="M602" s="2"/>
      </tp>
      <tp>
        <v>2874269599.6399999</v>
        <stp/>
        <stp>EM_S_STM07_IS</stp>
        <stp>4</stp>
        <stp>002131.SZ</stp>
        <stp>9</stp>
        <stp>12/31/2014</stp>
        <stp>1</stp>
        <tr r="K603" s="2"/>
      </tp>
      <tp>
        <v>482495618</v>
        <stp/>
        <stp>EM_S_STM07_IS</stp>
        <stp>4</stp>
        <stp>002134.SZ</stp>
        <stp>9</stp>
        <stp>12/31/2011</stp>
        <stp>1</stp>
        <tr r="E606" s="2"/>
      </tp>
      <tp>
        <v>3150736110.5500002</v>
        <stp/>
        <stp>EM_S_STM07_IS</stp>
        <stp>4</stp>
        <stp>002135.SZ</stp>
        <stp>9</stp>
        <stp>12/31/2010</stp>
        <stp>1</stp>
        <tr r="C607" s="2"/>
      </tp>
      <tp>
        <v>495640696.49000001</v>
        <stp/>
        <stp>EM_S_STM07_IS</stp>
        <stp>4</stp>
        <stp>002136.SZ</stp>
        <stp>9</stp>
        <stp>12/31/2013</stp>
        <stp>1</stp>
        <tr r="I608" s="2"/>
      </tp>
      <tp>
        <v>1135537622.2</v>
        <stp/>
        <stp>EM_S_STM07_IS</stp>
        <stp>4</stp>
        <stp>002137.SZ</stp>
        <stp>9</stp>
        <stp>12/31/2012</stp>
        <stp>1</stp>
        <tr r="G609" s="2"/>
      </tp>
      <tp>
        <v>979519755.49000001</v>
        <stp/>
        <stp>EM_S_STM07_IS</stp>
        <stp>4</stp>
        <stp>002120.SZ</stp>
        <stp>9</stp>
        <stp>12/31/2015</stp>
        <stp>1</stp>
        <tr r="M592" s="2"/>
      </tp>
      <tp>
        <v>1954608866.8199999</v>
        <stp/>
        <stp>EM_S_STM07_IS</stp>
        <stp>4</stp>
        <stp>002121.SZ</stp>
        <stp>9</stp>
        <stp>12/31/2014</stp>
        <stp>1</stp>
        <tr r="K593" s="2"/>
      </tp>
      <tp>
        <v>1736446536.51</v>
        <stp/>
        <stp>EM_S_STM07_IS</stp>
        <stp>4</stp>
        <stp>002124.SZ</stp>
        <stp>9</stp>
        <stp>12/31/2011</stp>
        <stp>1</stp>
        <tr r="E596" s="2"/>
      </tp>
      <tp>
        <v>622027966.46000004</v>
        <stp/>
        <stp>EM_S_STM07_IS</stp>
        <stp>4</stp>
        <stp>002125.SZ</stp>
        <stp>9</stp>
        <stp>12/31/2010</stp>
        <stp>1</stp>
        <tr r="C597" s="2"/>
      </tp>
      <tp>
        <v>1914488253.8199999</v>
        <stp/>
        <stp>EM_S_STM07_IS</stp>
        <stp>4</stp>
        <stp>002126.SZ</stp>
        <stp>9</stp>
        <stp>12/31/2013</stp>
        <stp>1</stp>
        <tr r="I598" s="2"/>
      </tp>
      <tp>
        <v>3410597324.8699999</v>
        <stp/>
        <stp>EM_S_STM07_IS</stp>
        <stp>4</stp>
        <stp>002127.SZ</stp>
        <stp>9</stp>
        <stp>12/31/2012</stp>
        <stp>1</stp>
        <tr r="G599" s="2"/>
      </tp>
      <tp>
        <v>12541945511.809999</v>
        <stp/>
        <stp>EM_S_STM07_IS</stp>
        <stp>4</stp>
        <stp>002110.SZ</stp>
        <stp>9</stp>
        <stp>12/31/2015</stp>
        <stp>1</stp>
        <tr r="M582" s="2"/>
      </tp>
      <tp>
        <v>1015107531.58</v>
        <stp/>
        <stp>EM_S_STM07_IS</stp>
        <stp>4</stp>
        <stp>002111.SZ</stp>
        <stp>9</stp>
        <stp>12/31/2014</stp>
        <stp>1</stp>
        <tr r="K583" s="2"/>
      </tp>
      <tp>
        <v>1257854708.4000001</v>
        <stp/>
        <stp>EM_S_STM07_IS</stp>
        <stp>4</stp>
        <stp>002114.SZ</stp>
        <stp>9</stp>
        <stp>12/31/2011</stp>
        <stp>1</stp>
        <tr r="E586" s="2"/>
      </tp>
      <tp>
        <v>1008291975.84</v>
        <stp/>
        <stp>EM_S_STM07_IS</stp>
        <stp>4</stp>
        <stp>002115.SZ</stp>
        <stp>9</stp>
        <stp>12/31/2010</stp>
        <stp>1</stp>
        <tr r="C587" s="2"/>
      </tp>
      <tp>
        <v>5758091268.6199999</v>
        <stp/>
        <stp>EM_S_STM07_IS</stp>
        <stp>4</stp>
        <stp>002116.SZ</stp>
        <stp>9</stp>
        <stp>12/31/2013</stp>
        <stp>1</stp>
        <tr r="I588" s="2"/>
      </tp>
      <tp>
        <v>817400719.25</v>
        <stp/>
        <stp>EM_S_STM07_IS</stp>
        <stp>4</stp>
        <stp>002117.SZ</stp>
        <stp>9</stp>
        <stp>12/31/2012</stp>
        <stp>1</stp>
        <tr r="G589" s="2"/>
      </tp>
      <tp>
        <v>4167289410.3000002</v>
        <stp/>
        <stp>EM_S_STM07_IS</stp>
        <stp>4</stp>
        <stp>002100.SZ</stp>
        <stp>9</stp>
        <stp>12/31/2015</stp>
        <stp>1</stp>
        <tr r="M572" s="2"/>
      </tp>
      <tp>
        <v>2214861345.9499998</v>
        <stp/>
        <stp>EM_S_STM07_IS</stp>
        <stp>4</stp>
        <stp>002101.SZ</stp>
        <stp>9</stp>
        <stp>12/31/2014</stp>
        <stp>1</stp>
        <tr r="K573" s="2"/>
      </tp>
      <tp>
        <v>774945267.17999995</v>
        <stp/>
        <stp>EM_S_STM07_IS</stp>
        <stp>4</stp>
        <stp>002104.SZ</stp>
        <stp>9</stp>
        <stp>12/31/2011</stp>
        <stp>1</stp>
        <tr r="E576" s="2"/>
      </tp>
      <tp>
        <v>1332812213.7</v>
        <stp/>
        <stp>EM_S_STM07_IS</stp>
        <stp>4</stp>
        <stp>002105.SZ</stp>
        <stp>9</stp>
        <stp>12/31/2010</stp>
        <stp>1</stp>
        <tr r="C577" s="2"/>
      </tp>
      <tp>
        <v>2000780456.21</v>
        <stp/>
        <stp>EM_S_STM07_IS</stp>
        <stp>4</stp>
        <stp>002106.SZ</stp>
        <stp>9</stp>
        <stp>12/31/2013</stp>
        <stp>1</stp>
        <tr r="I578" s="2"/>
      </tp>
      <tp>
        <v>209606772.47</v>
        <stp/>
        <stp>EM_S_STM07_IS</stp>
        <stp>4</stp>
        <stp>002107.SZ</stp>
        <stp>9</stp>
        <stp>12/31/2012</stp>
        <stp>1</stp>
        <tr r="G579" s="2"/>
      </tp>
      <tp>
        <v>2170305544.6900001</v>
        <stp/>
        <stp>EM_S_STM07_IS</stp>
        <stp>4</stp>
        <stp>002170.SZ</stp>
        <stp>9</stp>
        <stp>12/31/2015</stp>
        <stp>1</stp>
        <tr r="M642" s="2"/>
      </tp>
      <tp>
        <v>8222643010.8800001</v>
        <stp/>
        <stp>EM_S_STM07_IS</stp>
        <stp>4</stp>
        <stp>002171.SZ</stp>
        <stp>9</stp>
        <stp>12/31/2014</stp>
        <stp>1</stp>
        <tr r="K643" s="2"/>
      </tp>
      <tp>
        <v>305986545.04000002</v>
        <stp/>
        <stp>EM_S_STM07_IS</stp>
        <stp>4</stp>
        <stp>002174.SZ</stp>
        <stp>9</stp>
        <stp>12/31/2011</stp>
        <stp>1</stp>
        <tr r="E646" s="2"/>
      </tp>
      <tp>
        <v>134390100.5</v>
        <stp/>
        <stp>EM_S_STM07_IS</stp>
        <stp>4</stp>
        <stp>002175.SZ</stp>
        <stp>9</stp>
        <stp>12/31/2010</stp>
        <stp>1</stp>
        <tr r="C647" s="2"/>
      </tp>
      <tp>
        <v>855380275.72000003</v>
        <stp/>
        <stp>EM_S_STM07_IS</stp>
        <stp>4</stp>
        <stp>002176.SZ</stp>
        <stp>9</stp>
        <stp>12/31/2013</stp>
        <stp>1</stp>
        <tr r="I648" s="2"/>
      </tp>
      <tp>
        <v>749911314.15999997</v>
        <stp/>
        <stp>EM_S_STM07_IS</stp>
        <stp>4</stp>
        <stp>002177.SZ</stp>
        <stp>9</stp>
        <stp>12/31/2012</stp>
        <stp>1</stp>
        <tr r="G649" s="2"/>
      </tp>
      <tp>
        <v>2537757244.8499999</v>
        <stp/>
        <stp>EM_S_STM07_IS</stp>
        <stp>4</stp>
        <stp>002160.SZ</stp>
        <stp>9</stp>
        <stp>12/31/2015</stp>
        <stp>1</stp>
        <tr r="M632" s="2"/>
      </tp>
      <tp>
        <v>642085984.13999999</v>
        <stp/>
        <stp>EM_S_STM07_IS</stp>
        <stp>4</stp>
        <stp>002161.SZ</stp>
        <stp>9</stp>
        <stp>12/31/2014</stp>
        <stp>1</stp>
        <tr r="K633" s="2"/>
      </tp>
      <tp>
        <v>683872067.13</v>
        <stp/>
        <stp>EM_S_STM07_IS</stp>
        <stp>4</stp>
        <stp>002164.SZ</stp>
        <stp>9</stp>
        <stp>12/31/2011</stp>
        <stp>1</stp>
        <tr r="E636" s="2"/>
      </tp>
      <tp>
        <v>1387057743.77</v>
        <stp/>
        <stp>EM_S_STM07_IS</stp>
        <stp>4</stp>
        <stp>002165.SZ</stp>
        <stp>9</stp>
        <stp>12/31/2010</stp>
        <stp>1</stp>
        <tr r="C637" s="2"/>
      </tp>
      <tp>
        <v>426617655.04000002</v>
        <stp/>
        <stp>EM_S_STM07_IS</stp>
        <stp>4</stp>
        <stp>002166.SZ</stp>
        <stp>9</stp>
        <stp>12/31/2013</stp>
        <stp>1</stp>
        <tr r="I638" s="2"/>
      </tp>
      <tp>
        <v>557779117.60000002</v>
        <stp/>
        <stp>EM_S_STM07_IS</stp>
        <stp>4</stp>
        <stp>002167.SZ</stp>
        <stp>9</stp>
        <stp>12/31/2012</stp>
        <stp>1</stp>
        <tr r="G639" s="2"/>
      </tp>
      <tp>
        <v>937659093.07000005</v>
        <stp/>
        <stp>EM_S_STM07_IS</stp>
        <stp>4</stp>
        <stp>002150.SZ</stp>
        <stp>9</stp>
        <stp>12/31/2015</stp>
        <stp>1</stp>
        <tr r="M622" s="2"/>
      </tp>
      <tp>
        <v>954053500.71000004</v>
        <stp/>
        <stp>EM_S_STM07_IS</stp>
        <stp>4</stp>
        <stp>002151.SZ</stp>
        <stp>9</stp>
        <stp>12/31/2014</stp>
        <stp>1</stp>
        <tr r="K623" s="2"/>
      </tp>
      <tp>
        <v>2027850064</v>
        <stp/>
        <stp>EM_S_STM07_IS</stp>
        <stp>4</stp>
        <stp>002154.SZ</stp>
        <stp>9</stp>
        <stp>12/31/2011</stp>
        <stp>1</stp>
        <tr r="E626" s="2"/>
      </tp>
      <tp>
        <v>2879499753.0100002</v>
        <stp/>
        <stp>EM_S_STM07_IS</stp>
        <stp>4</stp>
        <stp>002155.SZ</stp>
        <stp>9</stp>
        <stp>12/31/2010</stp>
        <stp>1</stp>
        <tr r="C627" s="2"/>
      </tp>
      <tp>
        <v>1767322278.6400001</v>
        <stp/>
        <stp>EM_S_STM07_IS</stp>
        <stp>4</stp>
        <stp>002156.SZ</stp>
        <stp>9</stp>
        <stp>12/31/2013</stp>
        <stp>1</stp>
        <tr r="I628" s="2"/>
      </tp>
      <tp>
        <v>13626735837.559999</v>
        <stp/>
        <stp>EM_S_STM07_IS</stp>
        <stp>4</stp>
        <stp>002157.SZ</stp>
        <stp>9</stp>
        <stp>12/31/2012</stp>
        <stp>1</stp>
        <tr r="G629" s="2"/>
      </tp>
      <tp>
        <v>3632967658.8499999</v>
        <stp/>
        <stp>EM_S_STM07_IS</stp>
        <stp>4</stp>
        <stp>002140.SZ</stp>
        <stp>9</stp>
        <stp>12/31/2015</stp>
        <stp>1</stp>
        <tr r="M612" s="2"/>
      </tp>
      <tp>
        <v>989537365.05999994</v>
        <stp/>
        <stp>EM_S_STM07_IS</stp>
        <stp>4</stp>
        <stp>002141.SZ</stp>
        <stp>9</stp>
        <stp>12/31/2014</stp>
        <stp>1</stp>
        <tr r="K613" s="2"/>
      </tp>
      <tp>
        <v>587782215.10000002</v>
        <stp/>
        <stp>EM_S_STM07_IS</stp>
        <stp>4</stp>
        <stp>002144.SZ</stp>
        <stp>9</stp>
        <stp>12/31/2011</stp>
        <stp>1</stp>
        <tr r="E616" s="2"/>
      </tp>
      <tp>
        <v>350392452.87</v>
        <stp/>
        <stp>EM_S_STM07_IS</stp>
        <stp>4</stp>
        <stp>002145.SZ</stp>
        <stp>9</stp>
        <stp>12/31/2010</stp>
        <stp>1</stp>
        <tr r="C617" s="2"/>
      </tp>
      <tp>
        <v>19170775359.91</v>
        <stp/>
        <stp>EM_S_STM07_IS</stp>
        <stp>4</stp>
        <stp>002146.SZ</stp>
        <stp>9</stp>
        <stp>12/31/2013</stp>
        <stp>1</stp>
        <tr r="I618" s="2"/>
      </tp>
      <tp>
        <v>344778489.17000002</v>
        <stp/>
        <stp>EM_S_STM07_IS</stp>
        <stp>4</stp>
        <stp>002147.SZ</stp>
        <stp>9</stp>
        <stp>12/31/2012</stp>
        <stp>1</stp>
        <tr r="G619" s="2"/>
      </tp>
      <tp>
        <v>1623403551.4300001</v>
        <stp/>
        <stp>EM_S_STM07_IS</stp>
        <stp>4</stp>
        <stp>002190.SZ</stp>
        <stp>9</stp>
        <stp>12/31/2015</stp>
        <stp>1</stp>
        <tr r="M662" s="2"/>
      </tp>
      <tp>
        <v>2323239497.1100001</v>
        <stp/>
        <stp>EM_S_STM07_IS</stp>
        <stp>4</stp>
        <stp>002191.SZ</stp>
        <stp>9</stp>
        <stp>12/31/2014</stp>
        <stp>1</stp>
        <tr r="K663" s="2"/>
      </tp>
      <tp>
        <v>1000463968.92</v>
        <stp/>
        <stp>EM_S_STM07_IS</stp>
        <stp>4</stp>
        <stp>002194.SZ</stp>
        <stp>9</stp>
        <stp>12/31/2011</stp>
        <stp>1</stp>
        <tr r="E666" s="2"/>
      </tp>
      <tp>
        <v>294250120.88999999</v>
        <stp/>
        <stp>EM_S_STM07_IS</stp>
        <stp>4</stp>
        <stp>002195.SZ</stp>
        <stp>9</stp>
        <stp>12/31/2010</stp>
        <stp>1</stp>
        <tr r="C667" s="2"/>
      </tp>
      <tp>
        <v>487208511.29000002</v>
        <stp/>
        <stp>EM_S_STM07_IS</stp>
        <stp>4</stp>
        <stp>002196.SZ</stp>
        <stp>9</stp>
        <stp>12/31/2013</stp>
        <stp>1</stp>
        <tr r="I668" s="2"/>
      </tp>
      <tp>
        <v>584875543.99000001</v>
        <stp/>
        <stp>EM_S_STM07_IS</stp>
        <stp>4</stp>
        <stp>002197.SZ</stp>
        <stp>9</stp>
        <stp>12/31/2012</stp>
        <stp>1</stp>
        <tr r="G669" s="2"/>
      </tp>
      <tp>
        <v>2049020087.95</v>
        <stp/>
        <stp>EM_S_STM07_IS</stp>
        <stp>4</stp>
        <stp>002180.SZ</stp>
        <stp>9</stp>
        <stp>12/31/2015</stp>
        <stp>1</stp>
        <tr r="M652" s="2"/>
      </tp>
      <tp>
        <v>1617923601.4000001</v>
        <stp/>
        <stp>EM_S_STM07_IS</stp>
        <stp>4</stp>
        <stp>002181.SZ</stp>
        <stp>9</stp>
        <stp>12/31/2014</stp>
        <stp>1</stp>
        <tr r="K653" s="2"/>
      </tp>
      <tp>
        <v>1331030679.71</v>
        <stp/>
        <stp>EM_S_STM07_IS</stp>
        <stp>4</stp>
        <stp>002184.SZ</stp>
        <stp>9</stp>
        <stp>12/31/2011</stp>
        <stp>1</stp>
        <tr r="E656" s="2"/>
      </tp>
      <tp>
        <v>1161237632.02</v>
        <stp/>
        <stp>EM_S_STM07_IS</stp>
        <stp>4</stp>
        <stp>002185.SZ</stp>
        <stp>9</stp>
        <stp>12/31/2010</stp>
        <stp>1</stp>
        <tr r="C657" s="2"/>
      </tp>
      <tp>
        <v>1902362622.4300001</v>
        <stp/>
        <stp>EM_S_STM07_IS</stp>
        <stp>4</stp>
        <stp>002186.SZ</stp>
        <stp>9</stp>
        <stp>12/31/2013</stp>
        <stp>1</stp>
        <tr r="I658" s="2"/>
      </tp>
      <tp>
        <v>7349467484.8900003</v>
        <stp/>
        <stp>EM_S_STM07_IS</stp>
        <stp>4</stp>
        <stp>002187.SZ</stp>
        <stp>9</stp>
        <stp>12/31/2012</stp>
        <stp>1</stp>
        <tr r="G659" s="2"/>
      </tp>
      <tp>
        <v>2500799130.0700002</v>
        <stp/>
        <stp>EM_S_STM07_IS</stp>
        <stp>4</stp>
        <stp>002230.SZ</stp>
        <stp>9</stp>
        <stp>12/31/2015</stp>
        <stp>1</stp>
        <tr r="M702" s="2"/>
      </tp>
      <tp>
        <v>438495236.54000002</v>
        <stp/>
        <stp>EM_S_STM07_IS</stp>
        <stp>4</stp>
        <stp>002231.SZ</stp>
        <stp>9</stp>
        <stp>12/31/2014</stp>
        <stp>1</stp>
        <tr r="K703" s="2"/>
      </tp>
      <tp>
        <v>1345200246.26</v>
        <stp/>
        <stp>EM_S_STM07_IS</stp>
        <stp>4</stp>
        <stp>002234.SZ</stp>
        <stp>9</stp>
        <stp>12/31/2011</stp>
        <stp>1</stp>
        <tr r="E706" s="2"/>
      </tp>
      <tp>
        <v>643785109.52999997</v>
        <stp/>
        <stp>EM_S_STM07_IS</stp>
        <stp>4</stp>
        <stp>002235.SZ</stp>
        <stp>9</stp>
        <stp>12/31/2010</stp>
        <stp>1</stp>
        <tr r="C707" s="2"/>
      </tp>
      <tp>
        <v>5410094042.8000002</v>
        <stp/>
        <stp>EM_S_STM07_IS</stp>
        <stp>4</stp>
        <stp>002236.SZ</stp>
        <stp>9</stp>
        <stp>12/31/2013</stp>
        <stp>1</stp>
        <tr r="I708" s="2"/>
      </tp>
      <tp>
        <v>10543831106.65</v>
        <stp/>
        <stp>EM_S_STM07_IS</stp>
        <stp>4</stp>
        <stp>002237.SZ</stp>
        <stp>9</stp>
        <stp>12/31/2012</stp>
        <stp>1</stp>
        <tr r="G709" s="2"/>
      </tp>
      <tp>
        <v>1536911195.02</v>
        <stp/>
        <stp>EM_S_STM07_IS</stp>
        <stp>4</stp>
        <stp>002220.SZ</stp>
        <stp>9</stp>
        <stp>12/31/2015</stp>
        <stp>1</stp>
        <tr r="M692" s="2"/>
      </tp>
      <tp>
        <v>13314255651.34</v>
        <stp/>
        <stp>EM_S_STM07_IS</stp>
        <stp>4</stp>
        <stp>002221.SZ</stp>
        <stp>9</stp>
        <stp>12/31/2014</stp>
        <stp>1</stp>
        <tr r="K693" s="2"/>
      </tp>
      <tp>
        <v>873311610.51999998</v>
        <stp/>
        <stp>EM_S_STM07_IS</stp>
        <stp>4</stp>
        <stp>002224.SZ</stp>
        <stp>9</stp>
        <stp>12/31/2011</stp>
        <stp>1</stp>
        <tr r="E696" s="2"/>
      </tp>
      <tp>
        <v>1592143341.1800001</v>
        <stp/>
        <stp>EM_S_STM07_IS</stp>
        <stp>4</stp>
        <stp>002225.SZ</stp>
        <stp>9</stp>
        <stp>12/31/2010</stp>
        <stp>1</stp>
        <tr r="C697" s="2"/>
      </tp>
      <tp>
        <v>1935838907.8099999</v>
        <stp/>
        <stp>EM_S_STM07_IS</stp>
        <stp>4</stp>
        <stp>002226.SZ</stp>
        <stp>9</stp>
        <stp>12/31/2013</stp>
        <stp>1</stp>
        <tr r="I698" s="2"/>
      </tp>
      <tp>
        <v>251755817.50999999</v>
        <stp/>
        <stp>EM_S_STM07_IS</stp>
        <stp>4</stp>
        <stp>002227.SZ</stp>
        <stp>9</stp>
        <stp>12/31/2012</stp>
        <stp>1</stp>
        <tr r="G699" s="2"/>
      </tp>
      <tp>
        <v>47637224877.400002</v>
        <stp/>
        <stp>EM_S_STM07_IS</stp>
        <stp>4</stp>
        <stp>002210.SZ</stp>
        <stp>9</stp>
        <stp>12/31/2015</stp>
        <stp>1</stp>
        <tr r="M682" s="2"/>
      </tp>
      <tp>
        <v>773785968.58000004</v>
        <stp/>
        <stp>EM_S_STM07_IS</stp>
        <stp>4</stp>
        <stp>002211.SZ</stp>
        <stp>9</stp>
        <stp>12/31/2014</stp>
        <stp>1</stp>
        <tr r="K683" s="2"/>
      </tp>
      <tp>
        <v>230794949.22999999</v>
        <stp/>
        <stp>EM_S_STM07_IS</stp>
        <stp>4</stp>
        <stp>002214.SZ</stp>
        <stp>9</stp>
        <stp>12/31/2011</stp>
        <stp>1</stp>
        <tr r="E686" s="2"/>
      </tp>
      <tp>
        <v>1455937524.3900001</v>
        <stp/>
        <stp>EM_S_STM07_IS</stp>
        <stp>4</stp>
        <stp>002215.SZ</stp>
        <stp>9</stp>
        <stp>12/31/2010</stp>
        <stp>1</stp>
        <tr r="C687" s="2"/>
      </tp>
      <tp>
        <v>3603329339.6199999</v>
        <stp/>
        <stp>EM_S_STM07_IS</stp>
        <stp>4</stp>
        <stp>002216.SZ</stp>
        <stp>9</stp>
        <stp>12/31/2013</stp>
        <stp>1</stp>
        <tr r="I688" s="2"/>
      </tp>
      <tp>
        <v>1183208639.4300001</v>
        <stp/>
        <stp>EM_S_STM07_IS</stp>
        <stp>4</stp>
        <stp>002217.SZ</stp>
        <stp>9</stp>
        <stp>12/31/2012</stp>
        <stp>1</stp>
        <tr r="G689" s="2"/>
      </tp>
      <tp>
        <v>843267363.62</v>
        <stp/>
        <stp>EM_S_STM07_IS</stp>
        <stp>4</stp>
        <stp>002200.SZ</stp>
        <stp>9</stp>
        <stp>12/31/2015</stp>
        <stp>1</stp>
        <tr r="M672" s="2"/>
      </tp>
      <tp>
        <v>743815985.34000003</v>
        <stp/>
        <stp>EM_S_STM07_IS</stp>
        <stp>4</stp>
        <stp>002201.SZ</stp>
        <stp>9</stp>
        <stp>12/31/2014</stp>
        <stp>1</stp>
        <tr r="K673" s="2"/>
      </tp>
      <tp>
        <v>12608443674.33</v>
        <stp/>
        <stp>EM_S_STM07_IS</stp>
        <stp>4</stp>
        <stp>002204.SZ</stp>
        <stp>9</stp>
        <stp>12/31/2011</stp>
        <stp>1</stp>
        <tr r="E676" s="2"/>
      </tp>
      <tp>
        <v>542757392.34000003</v>
        <stp/>
        <stp>EM_S_STM07_IS</stp>
        <stp>4</stp>
        <stp>002205.SZ</stp>
        <stp>9</stp>
        <stp>12/31/2010</stp>
        <stp>1</stp>
        <tr r="C677" s="2"/>
      </tp>
      <tp>
        <v>2148529367.4899998</v>
        <stp/>
        <stp>EM_S_STM07_IS</stp>
        <stp>4</stp>
        <stp>002206.SZ</stp>
        <stp>9</stp>
        <stp>12/31/2013</stp>
        <stp>1</stp>
        <tr r="I678" s="2"/>
      </tp>
      <tp>
        <v>413753465.32999998</v>
        <stp/>
        <stp>EM_S_STM07_IS</stp>
        <stp>4</stp>
        <stp>002207.SZ</stp>
        <stp>9</stp>
        <stp>12/31/2012</stp>
        <stp>1</stp>
        <tr r="G679" s="2"/>
      </tp>
      <tp>
        <v>602919766.23000002</v>
        <stp/>
        <stp>EM_S_STM07_IS</stp>
        <stp>4</stp>
        <stp>002270.SZ</stp>
        <stp>9</stp>
        <stp>12/31/2015</stp>
        <stp>1</stp>
        <tr r="M741" s="2"/>
      </tp>
      <tp>
        <v>5005923672.6000004</v>
        <stp/>
        <stp>EM_S_STM07_IS</stp>
        <stp>4</stp>
        <stp>002271.SZ</stp>
        <stp>9</stp>
        <stp>12/31/2014</stp>
        <stp>1</stp>
        <tr r="K742" s="2"/>
      </tp>
      <tp>
        <v>4122272968.29</v>
        <stp/>
        <stp>EM_S_STM07_IS</stp>
        <stp>4</stp>
        <stp>002274.SZ</stp>
        <stp>9</stp>
        <stp>12/31/2011</stp>
        <stp>1</stp>
        <tr r="E745" s="2"/>
      </tp>
      <tp>
        <v>983460395.65999997</v>
        <stp/>
        <stp>EM_S_STM07_IS</stp>
        <stp>4</stp>
        <stp>002275.SZ</stp>
        <stp>9</stp>
        <stp>12/31/2010</stp>
        <stp>1</stp>
        <tr r="C746" s="2"/>
      </tp>
      <tp>
        <v>4855629558.6099997</v>
        <stp/>
        <stp>EM_S_STM07_IS</stp>
        <stp>4</stp>
        <stp>002276.SZ</stp>
        <stp>9</stp>
        <stp>12/31/2013</stp>
        <stp>1</stp>
        <tr r="I747" s="2"/>
      </tp>
      <tp>
        <v>5716586379.6300001</v>
        <stp/>
        <stp>EM_S_STM07_IS</stp>
        <stp>4</stp>
        <stp>002277.SZ</stp>
        <stp>9</stp>
        <stp>12/31/2012</stp>
        <stp>1</stp>
        <tr r="G748" s="2"/>
      </tp>
      <tp>
        <v>654425778.80999994</v>
        <stp/>
        <stp>EM_S_STM07_IS</stp>
        <stp>4</stp>
        <stp>002260.SZ</stp>
        <stp>9</stp>
        <stp>12/31/2015</stp>
        <stp>1</stp>
        <tr r="M731" s="2"/>
      </tp>
      <tp>
        <v>657852463.44000006</v>
        <stp/>
        <stp>EM_S_STM07_IS</stp>
        <stp>4</stp>
        <stp>002261.SZ</stp>
        <stp>9</stp>
        <stp>12/31/2014</stp>
        <stp>1</stp>
        <tr r="K732" s="2"/>
      </tp>
      <tp>
        <v>5686514550.1599998</v>
        <stp/>
        <stp>EM_S_STM07_IS</stp>
        <stp>4</stp>
        <stp>002264.SZ</stp>
        <stp>9</stp>
        <stp>12/31/2011</stp>
        <stp>1</stp>
        <tr r="E735" s="2"/>
      </tp>
      <tp>
        <v>520960271.70999998</v>
        <stp/>
        <stp>EM_S_STM07_IS</stp>
        <stp>4</stp>
        <stp>002265.SZ</stp>
        <stp>9</stp>
        <stp>12/31/2010</stp>
        <stp>1</stp>
        <tr r="C736" s="2"/>
      </tp>
      <tp>
        <v>796151249.79999995</v>
        <stp/>
        <stp>EM_S_STM07_IS</stp>
        <stp>4</stp>
        <stp>002266.SZ</stp>
        <stp>9</stp>
        <stp>12/31/2013</stp>
        <stp>1</stp>
        <tr r="I737" s="2"/>
      </tp>
      <tp>
        <v>3803173223.7800002</v>
        <stp/>
        <stp>EM_S_STM07_IS</stp>
        <stp>4</stp>
        <stp>002267.SZ</stp>
        <stp>9</stp>
        <stp>12/31/2012</stp>
        <stp>1</stp>
        <tr r="G738" s="2"/>
      </tp>
      <tp>
        <v>4007786872.3299999</v>
        <stp/>
        <stp>EM_S_STM07_IS</stp>
        <stp>4</stp>
        <stp>002250.SZ</stp>
        <stp>9</stp>
        <stp>12/31/2015</stp>
        <stp>1</stp>
        <tr r="M722" s="2"/>
      </tp>
      <tp>
        <v>12296788271.67</v>
        <stp/>
        <stp>EM_S_STM07_IS</stp>
        <stp>4</stp>
        <stp>002251.SZ</stp>
        <stp>9</stp>
        <stp>12/31/2014</stp>
        <stp>1</stp>
        <tr r="K723" s="2"/>
      </tp>
      <tp>
        <v>1540288154.96</v>
        <stp/>
        <stp>EM_S_STM07_IS</stp>
        <stp>4</stp>
        <stp>002254.SZ</stp>
        <stp>9</stp>
        <stp>12/31/2011</stp>
        <stp>1</stp>
        <tr r="E726" s="2"/>
      </tp>
      <tp>
        <v>1049053839.91</v>
        <stp/>
        <stp>EM_S_STM07_IS</stp>
        <stp>4</stp>
        <stp>002255.SZ</stp>
        <stp>9</stp>
        <stp>12/31/2010</stp>
        <stp>1</stp>
        <tr r="C727" s="2"/>
      </tp>
      <tp>
        <v>589275846.23000002</v>
        <stp/>
        <stp>EM_S_STM07_IS</stp>
        <stp>4</stp>
        <stp>002256.SZ</stp>
        <stp>9</stp>
        <stp>12/31/2013</stp>
        <stp>1</stp>
        <tr r="I728" s="2"/>
      </tp>
      <tp>
        <v>1439845953.52</v>
        <stp/>
        <stp>EM_S_STM07_IS</stp>
        <stp>4</stp>
        <stp>002240.SZ</stp>
        <stp>9</stp>
        <stp>12/31/2015</stp>
        <stp>1</stp>
        <tr r="M712" s="2"/>
      </tp>
      <tp>
        <v>12698986013.34</v>
        <stp/>
        <stp>EM_S_STM07_IS</stp>
        <stp>4</stp>
        <stp>002241.SZ</stp>
        <stp>9</stp>
        <stp>12/31/2014</stp>
        <stp>1</stp>
        <tr r="K713" s="2"/>
      </tp>
      <tp>
        <v>3565366603.9200001</v>
        <stp/>
        <stp>EM_S_STM07_IS</stp>
        <stp>4</stp>
        <stp>002244.SZ</stp>
        <stp>9</stp>
        <stp>12/31/2011</stp>
        <stp>1</stp>
        <tr r="E716" s="2"/>
      </tp>
      <tp>
        <v>1163378170.1300001</v>
        <stp/>
        <stp>EM_S_STM07_IS</stp>
        <stp>4</stp>
        <stp>002245.SZ</stp>
        <stp>9</stp>
        <stp>12/31/2010</stp>
        <stp>1</stp>
        <tr r="C717" s="2"/>
      </tp>
      <tp>
        <v>2012662292.6300001</v>
        <stp/>
        <stp>EM_S_STM07_IS</stp>
        <stp>4</stp>
        <stp>002246.SZ</stp>
        <stp>9</stp>
        <stp>12/31/2013</stp>
        <stp>1</stp>
        <tr r="I718" s="2"/>
      </tp>
      <tp>
        <v>617223209.57000005</v>
        <stp/>
        <stp>EM_S_STM07_IS</stp>
        <stp>4</stp>
        <stp>002247.SZ</stp>
        <stp>9</stp>
        <stp>12/31/2012</stp>
        <stp>1</stp>
        <tr r="G719" s="2"/>
      </tp>
      <tp>
        <v>1082339894.3499999</v>
        <stp/>
        <stp>EM_S_STM07_IS</stp>
        <stp>4</stp>
        <stp>002290.SZ</stp>
        <stp>9</stp>
        <stp>12/31/2015</stp>
        <stp>1</stp>
        <tr r="M761" s="2"/>
      </tp>
      <tp>
        <v>1758150490.28</v>
        <stp/>
        <stp>EM_S_STM07_IS</stp>
        <stp>4</stp>
        <stp>002291.SZ</stp>
        <stp>9</stp>
        <stp>12/31/2014</stp>
        <stp>1</stp>
        <tr r="K762" s="2"/>
      </tp>
      <tp>
        <v>1474884526.25</v>
        <stp/>
        <stp>EM_S_STM07_IS</stp>
        <stp>4</stp>
        <stp>002294.SZ</stp>
        <stp>9</stp>
        <stp>12/31/2011</stp>
        <stp>1</stp>
        <tr r="E765" s="2"/>
      </tp>
      <tp>
        <v>2583235060.29</v>
        <stp/>
        <stp>EM_S_STM07_IS</stp>
        <stp>4</stp>
        <stp>002295.SZ</stp>
        <stp>9</stp>
        <stp>12/31/2010</stp>
        <stp>1</stp>
        <tr r="C766" s="2"/>
      </tp>
      <tp>
        <v>387553675.58999997</v>
        <stp/>
        <stp>EM_S_STM07_IS</stp>
        <stp>4</stp>
        <stp>002296.SZ</stp>
        <stp>9</stp>
        <stp>12/31/2013</stp>
        <stp>1</stp>
        <tr r="I767" s="2"/>
      </tp>
      <tp>
        <v>308614297.13</v>
        <stp/>
        <stp>EM_S_STM07_IS</stp>
        <stp>4</stp>
        <stp>002297.SZ</stp>
        <stp>9</stp>
        <stp>12/31/2012</stp>
        <stp>1</stp>
        <tr r="G768" s="2"/>
      </tp>
      <tp>
        <v>676355296.52999997</v>
        <stp/>
        <stp>EM_S_STM07_IS</stp>
        <stp>4</stp>
        <stp>002280.SZ</stp>
        <stp>9</stp>
        <stp>12/31/2015</stp>
        <stp>1</stp>
        <tr r="M751" s="2"/>
      </tp>
      <tp>
        <v>2433052627.9099998</v>
        <stp/>
        <stp>EM_S_STM07_IS</stp>
        <stp>4</stp>
        <stp>002281.SZ</stp>
        <stp>9</stp>
        <stp>12/31/2014</stp>
        <stp>1</stp>
        <tr r="K752" s="2"/>
      </tp>
      <tp>
        <v>1851123045.6800001</v>
        <stp/>
        <stp>EM_S_STM07_IS</stp>
        <stp>4</stp>
        <stp>002284.SZ</stp>
        <stp>9</stp>
        <stp>12/31/2011</stp>
        <stp>1</stp>
        <tr r="E755" s="2"/>
      </tp>
      <tp>
        <v>1271998812.24</v>
        <stp/>
        <stp>EM_S_STM07_IS</stp>
        <stp>4</stp>
        <stp>002285.SZ</stp>
        <stp>9</stp>
        <stp>12/31/2010</stp>
        <stp>1</stp>
        <tr r="C756" s="2"/>
      </tp>
      <tp>
        <v>900769114.60000002</v>
        <stp/>
        <stp>EM_S_STM07_IS</stp>
        <stp>4</stp>
        <stp>002286.SZ</stp>
        <stp>9</stp>
        <stp>12/31/2013</stp>
        <stp>1</stp>
        <tr r="I757" s="2"/>
      </tp>
      <tp>
        <v>934274709.05999994</v>
        <stp/>
        <stp>EM_S_STM07_IS</stp>
        <stp>4</stp>
        <stp>002287.SZ</stp>
        <stp>9</stp>
        <stp>12/31/2012</stp>
        <stp>1</stp>
        <tr r="G758" s="2"/>
      </tp>
      <tp>
        <v>1550992537.02</v>
        <stp/>
        <stp>EM_S_STM07_IS</stp>
        <stp>4</stp>
        <stp>002330.SZ</stp>
        <stp>9</stp>
        <stp>12/31/2015</stp>
        <stp>1</stp>
        <tr r="M801" s="2"/>
      </tp>
      <tp>
        <v>781300863.63</v>
        <stp/>
        <stp>EM_S_STM07_IS</stp>
        <stp>4</stp>
        <stp>002331.SZ</stp>
        <stp>9</stp>
        <stp>12/31/2014</stp>
        <stp>1</stp>
        <tr r="K802" s="2"/>
      </tp>
      <tp>
        <v>689808328.51999998</v>
        <stp/>
        <stp>EM_S_STM07_IS</stp>
        <stp>4</stp>
        <stp>002334.SZ</stp>
        <stp>9</stp>
        <stp>12/31/2011</stp>
        <stp>1</stp>
        <tr r="E805" s="2"/>
      </tp>
      <tp>
        <v>661887410.44000006</v>
        <stp/>
        <stp>EM_S_STM07_IS</stp>
        <stp>4</stp>
        <stp>002335.SZ</stp>
        <stp>9</stp>
        <stp>12/31/2010</stp>
        <stp>1</stp>
        <tr r="C806" s="2"/>
      </tp>
      <tp>
        <v>12716456768.43</v>
        <stp/>
        <stp>EM_S_STM07_IS</stp>
        <stp>4</stp>
        <stp>002336.SZ</stp>
        <stp>9</stp>
        <stp>12/31/2013</stp>
        <stp>1</stp>
        <tr r="I807" s="2"/>
      </tp>
      <tp>
        <v>453283520.13999999</v>
        <stp/>
        <stp>EM_S_STM07_IS</stp>
        <stp>4</stp>
        <stp>002337.SZ</stp>
        <stp>9</stp>
        <stp>12/31/2012</stp>
        <stp>1</stp>
        <tr r="G808" s="2"/>
      </tp>
      <tp>
        <v>682616464.39999998</v>
        <stp/>
        <stp>EM_S_STM07_IS</stp>
        <stp>4</stp>
        <stp>002320.SZ</stp>
        <stp>9</stp>
        <stp>12/31/2015</stp>
        <stp>1</stp>
        <tr r="M791" s="2"/>
      </tp>
      <tp>
        <v>1843102830.8099999</v>
        <stp/>
        <stp>EM_S_STM07_IS</stp>
        <stp>4</stp>
        <stp>002321.SZ</stp>
        <stp>9</stp>
        <stp>12/31/2014</stp>
        <stp>1</stp>
        <tr r="K792" s="2"/>
      </tp>
      <tp>
        <v>926237124.00999999</v>
        <stp/>
        <stp>EM_S_STM07_IS</stp>
        <stp>4</stp>
        <stp>002324.SZ</stp>
        <stp>9</stp>
        <stp>12/31/2011</stp>
        <stp>1</stp>
        <tr r="E795" s="2"/>
      </tp>
      <tp>
        <v>1508280560.04</v>
        <stp/>
        <stp>EM_S_STM07_IS</stp>
        <stp>4</stp>
        <stp>002325.SZ</stp>
        <stp>9</stp>
        <stp>12/31/2010</stp>
        <stp>1</stp>
        <tr r="C796" s="2"/>
      </tp>
      <tp>
        <v>769622807.63</v>
        <stp/>
        <stp>EM_S_STM07_IS</stp>
        <stp>4</stp>
        <stp>002326.SZ</stp>
        <stp>9</stp>
        <stp>12/31/2013</stp>
        <stp>1</stp>
        <tr r="I797" s="2"/>
      </tp>
      <tp>
        <v>1776970381.24</v>
        <stp/>
        <stp>EM_S_STM07_IS</stp>
        <stp>4</stp>
        <stp>002327.SZ</stp>
        <stp>9</stp>
        <stp>12/31/2012</stp>
        <stp>1</stp>
        <tr r="G798" s="2"/>
      </tp>
      <tp>
        <v>5380677759.9899998</v>
        <stp/>
        <stp>EM_S_STM07_IS</stp>
        <stp>4</stp>
        <stp>002310.SZ</stp>
        <stp>9</stp>
        <stp>12/31/2015</stp>
        <stp>1</stp>
        <tr r="M781" s="2"/>
      </tp>
      <tp>
        <v>21090411325.240002</v>
        <stp/>
        <stp>EM_S_STM07_IS</stp>
        <stp>4</stp>
        <stp>002311.SZ</stp>
        <stp>9</stp>
        <stp>12/31/2014</stp>
        <stp>1</stp>
        <tr r="K782" s="2"/>
      </tp>
      <tp>
        <v>2467814472.1399999</v>
        <stp/>
        <stp>EM_S_STM07_IS</stp>
        <stp>4</stp>
        <stp>002314.SZ</stp>
        <stp>9</stp>
        <stp>12/31/2011</stp>
        <stp>1</stp>
        <tr r="E785" s="2"/>
      </tp>
      <tp>
        <v>332936358.51999998</v>
        <stp/>
        <stp>EM_S_STM07_IS</stp>
        <stp>4</stp>
        <stp>002315.SZ</stp>
        <stp>9</stp>
        <stp>12/31/2010</stp>
        <stp>1</stp>
        <tr r="C786" s="2"/>
      </tp>
      <tp>
        <v>630349034.45000005</v>
        <stp/>
        <stp>EM_S_STM07_IS</stp>
        <stp>4</stp>
        <stp>002316.SZ</stp>
        <stp>9</stp>
        <stp>12/31/2013</stp>
        <stp>1</stp>
        <tr r="I787" s="2"/>
      </tp>
      <tp>
        <v>886433223.74000001</v>
        <stp/>
        <stp>EM_S_STM07_IS</stp>
        <stp>4</stp>
        <stp>002317.SZ</stp>
        <stp>9</stp>
        <stp>12/31/2012</stp>
        <stp>1</stp>
        <tr r="G788" s="2"/>
      </tp>
      <tp>
        <v>3603373823.29</v>
        <stp/>
        <stp>EM_S_STM07_IS</stp>
        <stp>4</stp>
        <stp>002300.SZ</stp>
        <stp>9</stp>
        <stp>12/31/2015</stp>
        <stp>1</stp>
        <tr r="M771" s="2"/>
      </tp>
      <tp>
        <v>1632753411.9400001</v>
        <stp/>
        <stp>EM_S_STM07_IS</stp>
        <stp>4</stp>
        <stp>002301.SZ</stp>
        <stp>9</stp>
        <stp>12/31/2014</stp>
        <stp>1</stp>
        <tr r="K772" s="2"/>
      </tp>
      <tp>
        <v>12740921687.6</v>
        <stp/>
        <stp>EM_S_STM07_IS</stp>
        <stp>4</stp>
        <stp>002304.SZ</stp>
        <stp>9</stp>
        <stp>12/31/2011</stp>
        <stp>1</stp>
        <tr r="E775" s="2"/>
      </tp>
      <tp>
        <v>661631837.63999999</v>
        <stp/>
        <stp>EM_S_STM07_IS</stp>
        <stp>4</stp>
        <stp>002305.SZ</stp>
        <stp>9</stp>
        <stp>12/31/2010</stp>
        <stp>1</stp>
        <tr r="C776" s="2"/>
      </tp>
      <tp>
        <v>802128170.62</v>
        <stp/>
        <stp>EM_S_STM07_IS</stp>
        <stp>4</stp>
        <stp>002306.SZ</stp>
        <stp>9</stp>
        <stp>12/31/2013</stp>
        <stp>1</stp>
        <tr r="I777" s="2"/>
      </tp>
      <tp>
        <v>3492317397.21</v>
        <stp/>
        <stp>EM_S_STM07_IS</stp>
        <stp>4</stp>
        <stp>002307.SZ</stp>
        <stp>9</stp>
        <stp>12/31/2012</stp>
        <stp>1</stp>
        <tr r="G778" s="2"/>
      </tp>
      <tp>
        <v>463145519.02999997</v>
        <stp/>
        <stp>EM_S_STM07_IS</stp>
        <stp>4</stp>
        <stp>002370.SZ</stp>
        <stp>9</stp>
        <stp>12/31/2015</stp>
        <stp>1</stp>
        <tr r="M841" s="2"/>
      </tp>
      <tp>
        <v>961734097.25</v>
        <stp/>
        <stp>EM_S_STM07_IS</stp>
        <stp>4</stp>
        <stp>002371.SZ</stp>
        <stp>9</stp>
        <stp>12/31/2014</stp>
        <stp>1</stp>
        <tr r="K842" s="2"/>
      </tp>
      <tp>
        <v>585579973.75999999</v>
        <stp/>
        <stp>EM_S_STM07_IS</stp>
        <stp>4</stp>
        <stp>002374.SZ</stp>
        <stp>9</stp>
        <stp>12/31/2011</stp>
        <stp>1</stp>
        <tr r="E845" s="2"/>
      </tp>
      <tp>
        <v>4488070116.5900002</v>
        <stp/>
        <stp>EM_S_STM07_IS</stp>
        <stp>4</stp>
        <stp>002375.SZ</stp>
        <stp>9</stp>
        <stp>12/31/2010</stp>
        <stp>1</stp>
        <tr r="C846" s="2"/>
      </tp>
      <tp>
        <v>855861097.82000005</v>
        <stp/>
        <stp>EM_S_STM07_IS</stp>
        <stp>4</stp>
        <stp>002376.SZ</stp>
        <stp>9</stp>
        <stp>12/31/2013</stp>
        <stp>1</stp>
        <tr r="I847" s="2"/>
      </tp>
      <tp>
        <v>1261146266.52</v>
        <stp/>
        <stp>EM_S_STM07_IS</stp>
        <stp>4</stp>
        <stp>002377.SZ</stp>
        <stp>9</stp>
        <stp>12/31/2012</stp>
        <stp>1</stp>
        <tr r="G848" s="2"/>
      </tp>
      <tp>
        <v>674552265.03999996</v>
        <stp/>
        <stp>EM_S_STM07_IS</stp>
        <stp>4</stp>
        <stp>002360.SZ</stp>
        <stp>9</stp>
        <stp>12/31/2015</stp>
        <stp>1</stp>
        <tr r="M831" s="2"/>
      </tp>
      <tp>
        <v>1249584676.4400001</v>
        <stp/>
        <stp>EM_S_STM07_IS</stp>
        <stp>4</stp>
        <stp>002361.SZ</stp>
        <stp>9</stp>
        <stp>12/31/2014</stp>
        <stp>1</stp>
        <tr r="K832" s="2"/>
      </tp>
      <tp>
        <v>282652462.62</v>
        <stp/>
        <stp>EM_S_STM07_IS</stp>
        <stp>4</stp>
        <stp>002364.SZ</stp>
        <stp>9</stp>
        <stp>12/31/2011</stp>
        <stp>1</stp>
        <tr r="E835" s="2"/>
      </tp>
      <tp>
        <v>319729297.02999997</v>
        <stp/>
        <stp>EM_S_STM07_IS</stp>
        <stp>4</stp>
        <stp>002365.SZ</stp>
        <stp>9</stp>
        <stp>12/31/2010</stp>
        <stp>1</stp>
        <tr r="C836" s="2"/>
      </tp>
      <tp>
        <v>616291416.45000005</v>
        <stp/>
        <stp>EM_S_STM07_IS</stp>
        <stp>4</stp>
        <stp>002366.SZ</stp>
        <stp>9</stp>
        <stp>12/31/2013</stp>
        <stp>1</stp>
        <tr r="I837" s="2"/>
      </tp>
      <tp>
        <v>1823337342.4300001</v>
        <stp/>
        <stp>EM_S_STM07_IS</stp>
        <stp>4</stp>
        <stp>002367.SZ</stp>
        <stp>9</stp>
        <stp>12/31/2012</stp>
        <stp>1</stp>
        <tr r="G838" s="2"/>
      </tp>
      <tp>
        <v>1462220055.3099999</v>
        <stp/>
        <stp>EM_S_STM07_IS</stp>
        <stp>4</stp>
        <stp>002350.SZ</stp>
        <stp>9</stp>
        <stp>12/31/2015</stp>
        <stp>1</stp>
        <tr r="M821" s="2"/>
      </tp>
      <tp>
        <v>681418080.26999998</v>
        <stp/>
        <stp>EM_S_STM07_IS</stp>
        <stp>4</stp>
        <stp>002351.SZ</stp>
        <stp>9</stp>
        <stp>12/31/2014</stp>
        <stp>1</stp>
        <tr r="K822" s="2"/>
      </tp>
      <tp>
        <v>427854958.19</v>
        <stp/>
        <stp>EM_S_STM07_IS</stp>
        <stp>4</stp>
        <stp>002354.SZ</stp>
        <stp>9</stp>
        <stp>12/31/2011</stp>
        <stp>1</stp>
        <tr r="E825" s="2"/>
      </tp>
      <tp>
        <v>1339552388.5599999</v>
        <stp/>
        <stp>EM_S_STM07_IS</stp>
        <stp>4</stp>
        <stp>002355.SZ</stp>
        <stp>9</stp>
        <stp>12/31/2010</stp>
        <stp>1</stp>
        <tr r="C826" s="2"/>
      </tp>
      <tp>
        <v>611880577.79999995</v>
        <stp/>
        <stp>EM_S_STM07_IS</stp>
        <stp>4</stp>
        <stp>002356.SZ</stp>
        <stp>9</stp>
        <stp>12/31/2013</stp>
        <stp>1</stp>
        <tr r="I827" s="2"/>
      </tp>
      <tp>
        <v>325784649.14999998</v>
        <stp/>
        <stp>EM_S_STM07_IS</stp>
        <stp>4</stp>
        <stp>002357.SZ</stp>
        <stp>9</stp>
        <stp>12/31/2012</stp>
        <stp>1</stp>
        <tr r="G828" s="2"/>
      </tp>
      <tp>
        <v>5117166480.2299995</v>
        <stp/>
        <stp>EM_S_STM07_IS</stp>
        <stp>4</stp>
        <stp>002340.SZ</stp>
        <stp>9</stp>
        <stp>12/31/2015</stp>
        <stp>1</stp>
        <tr r="M811" s="2"/>
      </tp>
      <tp>
        <v>1348972672.1600001</v>
        <stp/>
        <stp>EM_S_STM07_IS</stp>
        <stp>4</stp>
        <stp>002341.SZ</stp>
        <stp>9</stp>
        <stp>12/31/2014</stp>
        <stp>1</stp>
        <tr r="K812" s="2"/>
      </tp>
      <tp>
        <v>1856493294.6900001</v>
        <stp/>
        <stp>EM_S_STM07_IS</stp>
        <stp>4</stp>
        <stp>002344.SZ</stp>
        <stp>9</stp>
        <stp>12/31/2011</stp>
        <stp>1</stp>
        <tr r="E815" s="2"/>
      </tp>
      <tp>
        <v>829962971.52999997</v>
        <stp/>
        <stp>EM_S_STM07_IS</stp>
        <stp>4</stp>
        <stp>002345.SZ</stp>
        <stp>9</stp>
        <stp>12/31/2010</stp>
        <stp>1</stp>
        <tr r="C816" s="2"/>
      </tp>
      <tp>
        <v>186359595.68000001</v>
        <stp/>
        <stp>EM_S_STM07_IS</stp>
        <stp>4</stp>
        <stp>002346.SZ</stp>
        <stp>9</stp>
        <stp>12/31/2013</stp>
        <stp>1</stp>
        <tr r="I817" s="2"/>
      </tp>
      <tp>
        <v>406746701.26999998</v>
        <stp/>
        <stp>EM_S_STM07_IS</stp>
        <stp>4</stp>
        <stp>002347.SZ</stp>
        <stp>9</stp>
        <stp>12/31/2012</stp>
        <stp>1</stp>
        <tr r="G818" s="2"/>
      </tp>
      <tp>
        <v>4179756099.1500001</v>
        <stp/>
        <stp>EM_S_STM07_IS</stp>
        <stp>4</stp>
        <stp>002390.SZ</stp>
        <stp>9</stp>
        <stp>12/31/2015</stp>
        <stp>1</stp>
        <tr r="M861" s="2"/>
      </tp>
      <tp>
        <v>1808980761.1400001</v>
        <stp/>
        <stp>EM_S_STM07_IS</stp>
        <stp>4</stp>
        <stp>002391.SZ</stp>
        <stp>9</stp>
        <stp>12/31/2014</stp>
        <stp>1</stp>
        <tr r="K862" s="2"/>
      </tp>
      <tp>
        <v>2751229849.5500002</v>
        <stp/>
        <stp>EM_S_STM07_IS</stp>
        <stp>4</stp>
        <stp>002394.SZ</stp>
        <stp>9</stp>
        <stp>12/31/2011</stp>
        <stp>1</stp>
        <tr r="E865" s="2"/>
      </tp>
      <tp>
        <v>505003088.04000002</v>
        <stp/>
        <stp>EM_S_STM07_IS</stp>
        <stp>4</stp>
        <stp>002395.SZ</stp>
        <stp>9</stp>
        <stp>12/31/2010</stp>
        <stp>1</stp>
        <tr r="C866" s="2"/>
      </tp>
      <tp>
        <v>3276162751.8000002</v>
        <stp/>
        <stp>EM_S_STM07_IS</stp>
        <stp>4</stp>
        <stp>002396.SZ</stp>
        <stp>9</stp>
        <stp>12/31/2013</stp>
        <stp>1</stp>
        <tr r="I867" s="2"/>
      </tp>
      <tp>
        <v>1200028311.53</v>
        <stp/>
        <stp>EM_S_STM07_IS</stp>
        <stp>4</stp>
        <stp>002397.SZ</stp>
        <stp>9</stp>
        <stp>12/31/2012</stp>
        <stp>1</stp>
        <tr r="G868" s="2"/>
      </tp>
      <tp>
        <v>422591659.06999999</v>
        <stp/>
        <stp>EM_S_STM07_IS</stp>
        <stp>4</stp>
        <stp>002380.SZ</stp>
        <stp>9</stp>
        <stp>12/31/2015</stp>
        <stp>1</stp>
        <tr r="M851" s="2"/>
      </tp>
      <tp>
        <v>1102096758.9200001</v>
        <stp/>
        <stp>EM_S_STM07_IS</stp>
        <stp>4</stp>
        <stp>002381.SZ</stp>
        <stp>9</stp>
        <stp>12/31/2014</stp>
        <stp>1</stp>
        <tr r="K852" s="2"/>
      </tp>
      <tp>
        <v>1176966839.7</v>
        <stp/>
        <stp>EM_S_STM07_IS</stp>
        <stp>4</stp>
        <stp>002384.SZ</stp>
        <stp>9</stp>
        <stp>12/31/2011</stp>
        <stp>1</stp>
        <tr r="E855" s="2"/>
      </tp>
      <tp>
        <v>5248384826.7600002</v>
        <stp/>
        <stp>EM_S_STM07_IS</stp>
        <stp>4</stp>
        <stp>002385.SZ</stp>
        <stp>9</stp>
        <stp>12/31/2010</stp>
        <stp>1</stp>
        <tr r="C856" s="2"/>
      </tp>
      <tp>
        <v>9152048013.0699997</v>
        <stp/>
        <stp>EM_S_STM07_IS</stp>
        <stp>4</stp>
        <stp>002386.SZ</stp>
        <stp>9</stp>
        <stp>12/31/2013</stp>
        <stp>1</stp>
        <tr r="I857" s="2"/>
      </tp>
      <tp>
        <v>762873353.80999994</v>
        <stp/>
        <stp>EM_S_STM07_IS</stp>
        <stp>4</stp>
        <stp>002387.SZ</stp>
        <stp>9</stp>
        <stp>12/31/2012</stp>
        <stp>1</stp>
        <tr r="G858" s="2"/>
      </tp>
      <tp>
        <v>3802025374.46</v>
        <stp/>
        <stp>EM_S_STM07_IS</stp>
        <stp>4</stp>
        <stp>001896.SZ</stp>
        <stp>9</stp>
        <stp>12/31/2012</stp>
        <stp>1</stp>
        <tr r="G471" s="2"/>
      </tp>
      <tp>
        <v>11956507239.129999</v>
        <stp/>
        <stp>EM_S_STM07_IS</stp>
        <stp>4</stp>
        <stp>601877.SH</stp>
        <stp>9</stp>
        <stp>12/31/2013</stp>
        <stp>1</stp>
        <tr r="I2811" s="2"/>
      </tp>
      <tp>
        <v>32581264253.18</v>
        <stp/>
        <stp>EM_S_STM07_IS</stp>
        <stp>4</stp>
        <stp>601866.SH</stp>
        <stp>9</stp>
        <stp>12/31/2012</stp>
        <stp>1</stp>
        <tr r="G2809" s="2"/>
      </tp>
      <tp>
        <v>2258124000000</v>
        <stp/>
        <stp>EM_S_STM07_IS</stp>
        <stp>4</stp>
        <stp>601857.SH</stp>
        <stp>9</stp>
        <stp>12/31/2013</stp>
        <stp>1</stp>
        <tr r="I2808" s="2"/>
      </tp>
      <tp>
        <v>5732693141.71</v>
        <stp/>
        <stp>EM_S_STM07_IS</stp>
        <stp>4</stp>
        <stp>601811.SH</stp>
        <stp>9</stp>
        <stp>12/31/2015</stp>
        <stp>1</stp>
        <tr r="M2806" s="2"/>
      </tp>
      <tp>
        <v>366673233953</v>
        <stp/>
        <stp>EM_S_STM07_IS</stp>
        <stp>4</stp>
        <stp>601800.SH</stp>
        <stp>9</stp>
        <stp>12/31/2014</stp>
        <stp>1</stp>
        <tr r="K2803" s="2"/>
      </tp>
      <tp>
        <v>6581342430.1899996</v>
        <stp/>
        <stp>EM_S_STM07_IS</stp>
        <stp>4</stp>
        <stp>601801.SH</stp>
        <stp>9</stp>
        <stp>12/31/2015</stp>
        <stp>1</stp>
        <tr r="M2804" s="2"/>
      </tp>
      <tp>
        <v>1528029810.26</v>
        <stp/>
        <stp>EM_S_STM07_IS</stp>
        <stp>4</stp>
        <stp>601890.SH</stp>
        <stp>9</stp>
        <stp>12/31/2014</stp>
        <stp>1</stp>
        <tr r="K2816" s="2"/>
      </tp>
      <tp>
        <v>7942456228.8100004</v>
        <stp/>
        <stp>EM_S_STM07_IS</stp>
        <stp>4</stp>
        <stp>601880.SH</stp>
        <stp>9</stp>
        <stp>12/31/2014</stp>
        <stp>1</stp>
        <tr r="K2812" s="2"/>
      </tp>
      <tp>
        <v>8989204511.3899994</v>
        <stp/>
        <stp>EM_S_STM07_IS</stp>
        <stp>4</stp>
        <stp>601886.SH</stp>
        <stp>9</stp>
        <stp>12/31/2012</stp>
        <stp>1</stp>
        <tr r="G2814" s="2"/>
      </tp>
      <tp>
        <v>1947342344.6600001</v>
        <stp/>
        <stp>EM_S_STM07_IS</stp>
        <stp>4</stp>
        <stp>601965.SH</stp>
        <stp>9</stp>
        <stp>12/31/2011</stp>
        <stp>1</stp>
        <tr r="E2829" s="2"/>
      </tp>
      <tp>
        <v>10275412020</v>
        <stp/>
        <stp>EM_S_STM07_IS</stp>
        <stp>4</stp>
        <stp>601966.SH</stp>
        <stp>9</stp>
        <stp>12/31/2012</stp>
        <stp>1</stp>
        <tr r="G2830" s="2"/>
      </tp>
      <tp>
        <v>4414481852.3900003</v>
        <stp/>
        <stp>EM_S_STM07_IS</stp>
        <stp>4</stp>
        <stp>601900.SH</stp>
        <stp>9</stp>
        <stp>12/31/2014</stp>
        <stp>1</stp>
        <tr r="K2819" s="2"/>
      </tp>
      <tp>
        <v>10914989706.620001</v>
        <stp/>
        <stp>EM_S_STM07_IS</stp>
        <stp>4</stp>
        <stp>601901.SH</stp>
        <stp>9</stp>
        <stp>12/31/2015</stp>
        <stp>1</stp>
        <tr r="M2820" s="2"/>
      </tp>
      <tp>
        <v>61890285000</v>
        <stp/>
        <stp>EM_S_STM07_IS</stp>
        <stp>4</stp>
        <stp>601991.SH</stp>
        <stp>9</stp>
        <stp>12/31/2015</stp>
        <stp>1</stp>
        <tr r="M2836" s="2"/>
      </tp>
      <tp>
        <v>857334841.15999997</v>
        <stp/>
        <stp>EM_S_STM07_IS</stp>
        <stp>4</stp>
        <stp>601996.SH</stp>
        <stp>9</stp>
        <stp>12/31/2012</stp>
        <stp>1</stp>
        <tr r="G2838" s="2"/>
      </tp>
      <tp>
        <v>3821793000</v>
        <stp/>
        <stp>EM_S_STM07_IS</stp>
        <stp>4</stp>
        <stp>601997.SH</stp>
        <stp>9</stp>
        <stp>12/31/2013</stp>
        <stp>1</stp>
        <tr r="I2839" s="2"/>
      </tp>
      <tp>
        <v>15616592969.629999</v>
        <stp/>
        <stp>EM_S_STM07_IS</stp>
        <stp>4</stp>
        <stp>601985.SH</stp>
        <stp>9</stp>
        <stp>12/31/2011</stp>
        <stp>1</stp>
        <tr r="E2833" s="2"/>
      </tp>
      <tp>
        <v>2600556841.21</v>
        <stp/>
        <stp>EM_S_STM07_IS</stp>
        <stp>4</stp>
        <stp>601566.SH</stp>
        <stp>9</stp>
        <stp>12/31/2012</stp>
        <stp>1</stp>
        <tr r="G2769" s="2"/>
      </tp>
      <tp>
        <v>2246683129.5999999</v>
        <stp/>
        <stp>EM_S_STM07_IS</stp>
        <stp>4</stp>
        <stp>601567.SH</stp>
        <stp>9</stp>
        <stp>12/31/2013</stp>
        <stp>1</stp>
        <tr r="I2770" s="2"/>
      </tp>
      <tp>
        <v>1297892394.75</v>
        <stp/>
        <stp>EM_S_STM07_IS</stp>
        <stp>4</stp>
        <stp>601555.SH</stp>
        <stp>9</stp>
        <stp>12/31/2011</stp>
        <stp>1</stp>
        <tr r="E2767" s="2"/>
      </tp>
      <tp>
        <v>1535220178.96</v>
        <stp/>
        <stp>EM_S_STM07_IS</stp>
        <stp>4</stp>
        <stp>601515.SH</stp>
        <stp>9</stp>
        <stp>12/31/2011</stp>
        <stp>1</stp>
        <tr r="E2764" s="2"/>
      </tp>
      <tp>
        <v>3502072581.6100001</v>
        <stp/>
        <stp>EM_S_STM07_IS</stp>
        <stp>4</stp>
        <stp>601500.SH</stp>
        <stp>9</stp>
        <stp>12/31/2014</stp>
        <stp>1</stp>
        <tr r="K2763" s="2"/>
      </tp>
      <tp>
        <v>414253257</v>
        <stp/>
        <stp>EM_S_STM07_IS</stp>
        <stp>4</stp>
        <stp>601595.SH</stp>
        <stp>9</stp>
        <stp>12/31/2011</stp>
        <stp>1</stp>
        <tr r="E2773" s="2"/>
      </tp>
      <tp>
        <v>4262650320.8000002</v>
        <stp/>
        <stp>EM_S_STM07_IS</stp>
        <stp>4</stp>
        <stp>001696.SZ</stp>
        <stp>9</stp>
        <stp>12/31/2012</stp>
        <stp>1</stp>
        <tr r="G470" s="2"/>
      </tp>
      <tp>
        <v>5652618452.9499998</v>
        <stp/>
        <stp>EM_S_STM07_IS</stp>
        <stp>4</stp>
        <stp>601677.SH</stp>
        <stp>9</stp>
        <stp>12/31/2013</stp>
        <stp>1</stp>
        <tr r="I2788" s="2"/>
      </tp>
      <tp>
        <v>22169353721.290001</v>
        <stp/>
        <stp>EM_S_STM07_IS</stp>
        <stp>4</stp>
        <stp>601666.SH</stp>
        <stp>9</stp>
        <stp>12/31/2012</stp>
        <stp>1</stp>
        <tr r="G2785" s="2"/>
      </tp>
      <tp>
        <v>2684535646.4000001</v>
        <stp/>
        <stp>EM_S_STM07_IS</stp>
        <stp>4</stp>
        <stp>601636.SH</stp>
        <stp>9</stp>
        <stp>12/31/2012</stp>
        <stp>1</stp>
        <tr r="G2784" s="2"/>
      </tp>
      <tp>
        <v>40970021983.260002</v>
        <stp/>
        <stp>EM_S_STM07_IS</stp>
        <stp>4</stp>
        <stp>601611.SH</stp>
        <stp>9</stp>
        <stp>12/31/2015</stp>
        <stp>1</stp>
        <tr r="M2779" s="2"/>
      </tp>
      <tp>
        <v>914525234.16999996</v>
        <stp/>
        <stp>EM_S_STM07_IS</stp>
        <stp>4</stp>
        <stp>601616.SH</stp>
        <stp>9</stp>
        <stp>12/31/2012</stp>
        <stp>1</stp>
        <tr r="G2780" s="2"/>
      </tp>
      <tp>
        <v>141772292000</v>
        <stp/>
        <stp>EM_S_STM07_IS</stp>
        <stp>4</stp>
        <stp>601600.SH</stp>
        <stp>9</stp>
        <stp>12/31/2014</stp>
        <stp>1</stp>
        <tr r="K2775" s="2"/>
      </tp>
      <tp>
        <v>247202000000</v>
        <stp/>
        <stp>EM_S_STM07_IS</stp>
        <stp>4</stp>
        <stp>601601.SH</stp>
        <stp>9</stp>
        <stp>12/31/2015</stp>
        <stp>1</stp>
        <tr r="M2776" s="2"/>
      </tp>
      <tp>
        <v>78222817357.350006</v>
        <stp/>
        <stp>EM_S_STM07_IS</stp>
        <stp>4</stp>
        <stp>601607.SH</stp>
        <stp>9</stp>
        <stp>12/31/2013</stp>
        <stp>1</stp>
        <tr r="I2777" s="2"/>
      </tp>
      <tp>
        <v>10073236942.959999</v>
        <stp/>
        <stp>EM_S_STM07_IS</stp>
        <stp>4</stp>
        <stp>601777.SH</stp>
        <stp>9</stp>
        <stp>12/31/2013</stp>
        <stp>1</stp>
        <tr r="I2798" s="2"/>
      </tp>
      <tp>
        <v>90456242248</v>
        <stp/>
        <stp>EM_S_STM07_IS</stp>
        <stp>4</stp>
        <stp>601766.SH</stp>
        <stp>9</stp>
        <stp>12/31/2012</stp>
        <stp>1</stp>
        <tr r="G2797" s="2"/>
      </tp>
      <tp>
        <v>79214931000</v>
        <stp/>
        <stp>EM_S_STM07_IS</stp>
        <stp>4</stp>
        <stp>601727.SH</stp>
        <stp>9</stp>
        <stp>12/31/2013</stp>
        <stp>1</stp>
        <tr r="I2796" s="2"/>
      </tp>
      <tp>
        <v>8055310629.9799995</v>
        <stp/>
        <stp>EM_S_STM07_IS</stp>
        <stp>4</stp>
        <stp>601717.SH</stp>
        <stp>9</stp>
        <stp>12/31/2013</stp>
        <stp>1</stp>
        <tr r="I2794" s="2"/>
      </tp>
      <tp>
        <v>2353518539.7399998</v>
        <stp/>
        <stp>EM_S_STM07_IS</stp>
        <stp>4</stp>
        <stp>601700.SH</stp>
        <stp>9</stp>
        <stp>12/31/2014</stp>
        <stp>1</stp>
        <tr r="K2793" s="2"/>
      </tp>
      <tp>
        <v>669316194.73000002</v>
        <stp/>
        <stp>EM_S_STM07_IS</stp>
        <stp>4</stp>
        <stp>601020.SH</stp>
        <stp>9</stp>
        <stp>12/31/2014</stp>
        <stp>1</stp>
        <tr r="K2701" s="2"/>
      </tp>
      <tp>
        <v>8093672545</v>
        <stp/>
        <stp>EM_S_STM07_IS</stp>
        <stp>4</stp>
        <stp>601021.SH</stp>
        <stp>9</stp>
        <stp>12/31/2015</stp>
        <stp>1</stp>
        <tr r="M2702" s="2"/>
      </tp>
      <tp>
        <v>7795172186.3999996</v>
        <stp/>
        <stp>EM_S_STM07_IS</stp>
        <stp>4</stp>
        <stp>601010.SH</stp>
        <stp>9</stp>
        <stp>12/31/2014</stp>
        <stp>1</stp>
        <tr r="K2695" s="2"/>
      </tp>
      <tp>
        <v>1522819690.1099999</v>
        <stp/>
        <stp>EM_S_STM07_IS</stp>
        <stp>4</stp>
        <stp>601011.SH</stp>
        <stp>9</stp>
        <stp>12/31/2015</stp>
        <stp>1</stp>
        <tr r="M2696" s="2"/>
      </tp>
      <tp>
        <v>3979610092.6399999</v>
        <stp/>
        <stp>EM_S_STM07_IS</stp>
        <stp>4</stp>
        <stp>601015.SH</stp>
        <stp>9</stp>
        <stp>12/31/2011</stp>
        <stp>1</stp>
        <tr r="E2698" s="2"/>
      </tp>
      <tp>
        <v>1007500376</v>
        <stp/>
        <stp>EM_S_STM07_IS</stp>
        <stp>4</stp>
        <stp>601016.SH</stp>
        <stp>9</stp>
        <stp>12/31/2012</stp>
        <stp>1</stp>
        <tr r="G2699" s="2"/>
      </tp>
      <tp>
        <v>5126627132.0900002</v>
        <stp/>
        <stp>EM_S_STM07_IS</stp>
        <stp>4</stp>
        <stp>601000.SH</stp>
        <stp>9</stp>
        <stp>12/31/2014</stp>
        <stp>1</stp>
        <tr r="K2686" s="2"/>
      </tp>
      <tp>
        <v>7128644928.8900003</v>
        <stp/>
        <stp>EM_S_STM07_IS</stp>
        <stp>4</stp>
        <stp>601001.SH</stp>
        <stp>9</stp>
        <stp>12/31/2015</stp>
        <stp>1</stp>
        <tr r="M2687" s="2"/>
      </tp>
      <tp>
        <v>23532945000</v>
        <stp/>
        <stp>EM_S_STM07_IS</stp>
        <stp>4</stp>
        <stp>601005.SH</stp>
        <stp>9</stp>
        <stp>12/31/2011</stp>
        <stp>1</stp>
        <tr r="E2690" s="2"/>
      </tp>
      <tp>
        <v>45962439573</v>
        <stp/>
        <stp>EM_S_STM07_IS</stp>
        <stp>4</stp>
        <stp>601006.SH</stp>
        <stp>9</stp>
        <stp>12/31/2012</stp>
        <stp>1</stp>
        <tr r="G2691" s="2"/>
      </tp>
      <tp>
        <v>534713684.74000001</v>
        <stp/>
        <stp>EM_S_STM07_IS</stp>
        <stp>4</stp>
        <stp>601007.SH</stp>
        <stp>9</stp>
        <stp>12/31/2013</stp>
        <stp>1</stp>
        <tr r="I2692" s="2"/>
      </tp>
      <tp>
        <v>1849879919.55</v>
        <stp/>
        <stp>EM_S_STM07_IS</stp>
        <stp>4</stp>
        <stp>601177.SH</stp>
        <stp>9</stp>
        <stp>12/31/2013</stp>
        <stp>1</stp>
        <tr r="I2730" s="2"/>
      </tp>
      <tp>
        <v>87619000000</v>
        <stp/>
        <stp>EM_S_STM07_IS</stp>
        <stp>4</stp>
        <stp>601166.SH</stp>
        <stp>9</stp>
        <stp>12/31/2012</stp>
        <stp>1</stp>
        <tr r="G2727" s="2"/>
      </tp>
      <tp t="s">
        <v/>
        <stp/>
        <stp>EM_S_STM07_IS</stp>
        <stp>4</stp>
        <stp>601155.SH</stp>
        <stp>9</stp>
        <stp>12/31/2011</stp>
        <stp>1</stp>
        <tr r="E2724" s="2"/>
      </tp>
      <tp>
        <v>2435249702.0500002</v>
        <stp/>
        <stp>EM_S_STM07_IS</stp>
        <stp>4</stp>
        <stp>601137.SH</stp>
        <stp>9</stp>
        <stp>12/31/2013</stp>
        <stp>1</stp>
        <tr r="I2722" s="2"/>
      </tp>
      <tp>
        <v>2348700007.4200001</v>
        <stp/>
        <stp>EM_S_STM07_IS</stp>
        <stp>4</stp>
        <stp>601126.SH</stp>
        <stp>9</stp>
        <stp>12/31/2012</stp>
        <stp>1</stp>
        <tr r="G2719" s="2"/>
      </tp>
      <tp>
        <v>8287399529.9499998</v>
        <stp/>
        <stp>EM_S_STM07_IS</stp>
        <stp>4</stp>
        <stp>601127.SH</stp>
        <stp>9</stp>
        <stp>12/31/2013</stp>
        <stp>1</stp>
        <tr r="I2720" s="2"/>
      </tp>
      <tp>
        <v>108929114000</v>
        <stp/>
        <stp>EM_S_STM07_IS</stp>
        <stp>4</stp>
        <stp>601111.SH</stp>
        <stp>9</stp>
        <stp>12/31/2015</stp>
        <stp>1</stp>
        <tr r="M2714" s="2"/>
      </tp>
      <tp>
        <v>5123452899.4799995</v>
        <stp/>
        <stp>EM_S_STM07_IS</stp>
        <stp>4</stp>
        <stp>601116.SH</stp>
        <stp>9</stp>
        <stp>12/31/2012</stp>
        <stp>1</stp>
        <tr r="G2716" s="2"/>
      </tp>
      <tp>
        <v>61727690089.519997</v>
        <stp/>
        <stp>EM_S_STM07_IS</stp>
        <stp>4</stp>
        <stp>601117.SH</stp>
        <stp>9</stp>
        <stp>12/31/2013</stp>
        <stp>1</stp>
        <tr r="I2717" s="2"/>
      </tp>
      <tp>
        <v>1093289087.6600001</v>
        <stp/>
        <stp>EM_S_STM07_IS</stp>
        <stp>4</stp>
        <stp>601100.SH</stp>
        <stp>9</stp>
        <stp>12/31/2014</stp>
        <stp>1</stp>
        <tr r="K2710" s="2"/>
      </tp>
      <tp>
        <v>6571831838.6300001</v>
        <stp/>
        <stp>EM_S_STM07_IS</stp>
        <stp>4</stp>
        <stp>601101.SH</stp>
        <stp>9</stp>
        <stp>12/31/2015</stp>
        <stp>1</stp>
        <tr r="M2711" s="2"/>
      </tp>
      <tp>
        <v>8318520004.9200001</v>
        <stp/>
        <stp>EM_S_STM07_IS</stp>
        <stp>4</stp>
        <stp>601106.SH</stp>
        <stp>9</stp>
        <stp>12/31/2012</stp>
        <stp>1</stp>
        <tr r="G2712" s="2"/>
      </tp>
      <tp>
        <v>7134862412.6700001</v>
        <stp/>
        <stp>EM_S_STM07_IS</stp>
        <stp>4</stp>
        <stp>601107.SH</stp>
        <stp>9</stp>
        <stp>12/31/2013</stp>
        <stp>1</stp>
        <tr r="I2713" s="2"/>
      </tp>
      <tp>
        <v>484312928000</v>
        <stp/>
        <stp>EM_S_STM07_IS</stp>
        <stp>4</stp>
        <stp>601186.SH</stp>
        <stp>9</stp>
        <stp>12/31/2012</stp>
        <stp>1</stp>
        <tr r="G2732" s="2"/>
      </tp>
      <tp>
        <v>21323077287.23</v>
        <stp/>
        <stp>EM_S_STM07_IS</stp>
        <stp>4</stp>
        <stp>601231.SH</stp>
        <stp>9</stp>
        <stp>12/31/2015</stp>
        <stp>1</stp>
        <tr r="M2744" s="2"/>
      </tp>
      <tp>
        <v>42966045679.07</v>
        <stp/>
        <stp>EM_S_STM07_IS</stp>
        <stp>4</stp>
        <stp>601225.SH</stp>
        <stp>9</stp>
        <stp>12/31/2011</stp>
        <stp>1</stp>
        <tr r="E2741" s="2"/>
      </tp>
      <tp>
        <v>4426242964.5600004</v>
        <stp/>
        <stp>EM_S_STM07_IS</stp>
        <stp>4</stp>
        <stp>601226.SH</stp>
        <stp>9</stp>
        <stp>12/31/2012</stp>
        <stp>1</stp>
        <tr r="G2742" s="2"/>
      </tp>
      <tp>
        <v>37596630401</v>
        <stp/>
        <stp>EM_S_STM07_IS</stp>
        <stp>4</stp>
        <stp>601211.SH</stp>
        <stp>9</stp>
        <stp>12/31/2015</stp>
        <stp>1</stp>
        <tr r="M2737" s="2"/>
      </tp>
      <tp>
        <v>3649142671.21</v>
        <stp/>
        <stp>EM_S_STM07_IS</stp>
        <stp>4</stp>
        <stp>601216.SH</stp>
        <stp>9</stp>
        <stp>12/31/2012</stp>
        <stp>1</stp>
        <tr r="G2738" s="2"/>
      </tp>
      <tp>
        <v>710085727.78999996</v>
        <stp/>
        <stp>EM_S_STM07_IS</stp>
        <stp>4</stp>
        <stp>601375.SH</stp>
        <stp>9</stp>
        <stp>12/31/2011</stp>
        <stp>1</stp>
        <tr r="E2758" s="2"/>
      </tp>
      <tp>
        <v>3103553412.4499998</v>
        <stp/>
        <stp>EM_S_STM07_IS</stp>
        <stp>4</stp>
        <stp>601377.SH</stp>
        <stp>9</stp>
        <stp>12/31/2013</stp>
        <stp>1</stp>
        <tr r="I2759" s="2"/>
      </tp>
      <tp>
        <v>116921000000</v>
        <stp/>
        <stp>EM_S_STM07_IS</stp>
        <stp>4</stp>
        <stp>601336.SH</stp>
        <stp>9</stp>
        <stp>12/31/2012</stp>
        <stp>1</stp>
        <tr r="G2754" s="2"/>
      </tp>
      <tp>
        <v>5376977764.6700001</v>
        <stp/>
        <stp>EM_S_STM07_IS</stp>
        <stp>4</stp>
        <stp>601311.SH</stp>
        <stp>9</stp>
        <stp>12/31/2015</stp>
        <stp>1</stp>
        <tr r="M2749" s="2"/>
      </tp>
      <tp>
        <v>610328055000</v>
        <stp/>
        <stp>EM_S_STM07_IS</stp>
        <stp>4</stp>
        <stp>601390.SH</stp>
        <stp>9</stp>
        <stp>12/31/2014</stp>
        <stp>1</stp>
        <tr r="K2761" s="2"/>
      </tp>
      <tp>
        <v>13029377002.870001</v>
        <stp/>
        <stp>EM_S_STM07_IS</stp>
        <stp>4</stp>
        <stp>000830.SZ</stp>
        <stp>9</stp>
        <stp>12/31/2014</stp>
        <stp>1</stp>
        <tr r="K351" s="2"/>
      </tp>
      <tp>
        <v>459161728.58999997</v>
        <stp/>
        <stp>EM_S_STM07_IS</stp>
        <stp>4</stp>
        <stp>000831.SZ</stp>
        <stp>9</stp>
        <stp>12/31/2015</stp>
        <stp>1</stp>
        <tr r="M352" s="2"/>
      </tp>
      <tp>
        <v>1364031371.28</v>
        <stp/>
        <stp>EM_S_STM07_IS</stp>
        <stp>4</stp>
        <stp>000835.SZ</stp>
        <stp>9</stp>
        <stp>12/31/2011</stp>
        <stp>1</stp>
        <tr r="E354" s="2"/>
      </tp>
      <tp>
        <v>1298633705.3499999</v>
        <stp/>
        <stp>EM_S_STM07_IS</stp>
        <stp>4</stp>
        <stp>000836.SZ</stp>
        <stp>9</stp>
        <stp>12/31/2012</stp>
        <stp>1</stp>
        <tr r="G355" s="2"/>
      </tp>
      <tp>
        <v>1285382670.3199999</v>
        <stp/>
        <stp>EM_S_STM07_IS</stp>
        <stp>4</stp>
        <stp>000837.SZ</stp>
        <stp>9</stp>
        <stp>12/31/2013</stp>
        <stp>1</stp>
        <tr r="I356" s="2"/>
      </tp>
      <tp>
        <v>305045281.81</v>
        <stp/>
        <stp>EM_S_STM07_IS</stp>
        <stp>4</stp>
        <stp>000820.SZ</stp>
        <stp>9</stp>
        <stp>12/31/2014</stp>
        <stp>1</stp>
        <tr r="K343" s="2"/>
      </tp>
      <tp>
        <v>1027125790.6799999</v>
        <stp/>
        <stp>EM_S_STM07_IS</stp>
        <stp>4</stp>
        <stp>000821.SZ</stp>
        <stp>9</stp>
        <stp>12/31/2015</stp>
        <stp>1</stp>
        <tr r="M344" s="2"/>
      </tp>
      <tp>
        <v>96220259550.809998</v>
        <stp/>
        <stp>EM_S_STM07_IS</stp>
        <stp>4</stp>
        <stp>000825.SZ</stp>
        <stp>9</stp>
        <stp>12/31/2011</stp>
        <stp>1</stp>
        <tr r="E347" s="2"/>
      </tp>
      <tp>
        <v>2112137830.3399999</v>
        <stp/>
        <stp>EM_S_STM07_IS</stp>
        <stp>4</stp>
        <stp>000826.SZ</stp>
        <stp>9</stp>
        <stp>12/31/2012</stp>
        <stp>1</stp>
        <tr r="G348" s="2"/>
      </tp>
      <tp>
        <v>3501634730.02</v>
        <stp/>
        <stp>EM_S_STM07_IS</stp>
        <stp>4</stp>
        <stp>000810.SZ</stp>
        <stp>9</stp>
        <stp>12/31/2014</stp>
        <stp>1</stp>
        <tr r="K335" s="2"/>
      </tp>
      <tp>
        <v>2869026695.4400001</v>
        <stp/>
        <stp>EM_S_STM07_IS</stp>
        <stp>4</stp>
        <stp>000811.SZ</stp>
        <stp>9</stp>
        <stp>12/31/2015</stp>
        <stp>1</stp>
        <tr r="M336" s="2"/>
      </tp>
      <tp>
        <v>1141466055.3699999</v>
        <stp/>
        <stp>EM_S_STM07_IS</stp>
        <stp>4</stp>
        <stp>000815.SZ</stp>
        <stp>9</stp>
        <stp>12/31/2011</stp>
        <stp>1</stp>
        <tr r="E339" s="2"/>
      </tp>
      <tp>
        <v>2885962242.73</v>
        <stp/>
        <stp>EM_S_STM07_IS</stp>
        <stp>4</stp>
        <stp>000816.SZ</stp>
        <stp>9</stp>
        <stp>12/31/2012</stp>
        <stp>1</stp>
        <tr r="G340" s="2"/>
      </tp>
      <tp>
        <v>33857241557.93</v>
        <stp/>
        <stp>EM_S_STM07_IS</stp>
        <stp>4</stp>
        <stp>000800.SZ</stp>
        <stp>9</stp>
        <stp>12/31/2014</stp>
        <stp>1</stp>
        <tr r="K328" s="2"/>
      </tp>
      <tp>
        <v>3335036900.8200002</v>
        <stp/>
        <stp>EM_S_STM07_IS</stp>
        <stp>4</stp>
        <stp>000801.SZ</stp>
        <stp>9</stp>
        <stp>12/31/2015</stp>
        <stp>1</stp>
        <tr r="M329" s="2"/>
      </tp>
      <tp>
        <v>957305715.92999995</v>
        <stp/>
        <stp>EM_S_STM07_IS</stp>
        <stp>4</stp>
        <stp>000806.SZ</stp>
        <stp>9</stp>
        <stp>12/31/2012</stp>
        <stp>1</stp>
        <tr r="G332" s="2"/>
      </tp>
      <tp>
        <v>14927919353.120001</v>
        <stp/>
        <stp>EM_S_STM07_IS</stp>
        <stp>4</stp>
        <stp>000807.SZ</stp>
        <stp>9</stp>
        <stp>12/31/2013</stp>
        <stp>1</stp>
        <tr r="I333" s="2"/>
      </tp>
      <tp>
        <v>4557355772.3999996</v>
        <stp/>
        <stp>EM_S_STM07_IS</stp>
        <stp>4</stp>
        <stp>000875.SZ</stp>
        <stp>9</stp>
        <stp>12/31/2011</stp>
        <stp>1</stp>
        <tr r="E372" s="2"/>
      </tp>
      <tp>
        <v>73238326400.880005</v>
        <stp/>
        <stp>EM_S_STM07_IS</stp>
        <stp>4</stp>
        <stp>000876.SZ</stp>
        <stp>9</stp>
        <stp>12/31/2012</stp>
        <stp>1</stp>
        <tr r="G373" s="2"/>
      </tp>
      <tp>
        <v>7910941362</v>
        <stp/>
        <stp>EM_S_STM07_IS</stp>
        <stp>4</stp>
        <stp>000877.SZ</stp>
        <stp>9</stp>
        <stp>12/31/2013</stp>
        <stp>1</stp>
        <tr r="I374" s="2"/>
      </tp>
      <tp>
        <v>9480664077.5599995</v>
        <stp/>
        <stp>EM_S_STM07_IS</stp>
        <stp>4</stp>
        <stp>000860.SZ</stp>
        <stp>9</stp>
        <stp>12/31/2014</stp>
        <stp>1</stp>
        <tr r="K366" s="2"/>
      </tp>
      <tp>
        <v>1652387189.8900001</v>
        <stp/>
        <stp>EM_S_STM07_IS</stp>
        <stp>4</stp>
        <stp>000861.SZ</stp>
        <stp>9</stp>
        <stp>12/31/2015</stp>
        <stp>1</stp>
        <tr r="M367" s="2"/>
      </tp>
      <tp>
        <v>1981861677.0799999</v>
        <stp/>
        <stp>EM_S_STM07_IS</stp>
        <stp>4</stp>
        <stp>000850.SZ</stp>
        <stp>9</stp>
        <stp>12/31/2014</stp>
        <stp>1</stp>
        <tr r="K360" s="2"/>
      </tp>
      <tp>
        <v>7424912315.6499996</v>
        <stp/>
        <stp>EM_S_STM07_IS</stp>
        <stp>4</stp>
        <stp>000851.SZ</stp>
        <stp>9</stp>
        <stp>12/31/2015</stp>
        <stp>1</stp>
        <tr r="M361" s="2"/>
      </tp>
      <tp>
        <v>1598241993.1500001</v>
        <stp/>
        <stp>EM_S_STM07_IS</stp>
        <stp>4</stp>
        <stp>000856.SZ</stp>
        <stp>9</stp>
        <stp>12/31/2012</stp>
        <stp>1</stp>
        <tr r="G363" s="2"/>
      </tp>
      <tp>
        <v>1552094711.8800001</v>
        <stp/>
        <stp>EM_S_STM07_IS</stp>
        <stp>4</stp>
        <stp>000890.SZ</stp>
        <stp>9</stp>
        <stp>12/31/2014</stp>
        <stp>1</stp>
        <tr r="K385" s="2"/>
      </tp>
      <tp>
        <v>37615471123.879997</v>
        <stp/>
        <stp>EM_S_STM07_IS</stp>
        <stp>4</stp>
        <stp>000895.SZ</stp>
        <stp>9</stp>
        <stp>12/31/2011</stp>
        <stp>1</stp>
        <tr r="E388" s="2"/>
      </tp>
      <tp>
        <v>2542474592.9400001</v>
        <stp/>
        <stp>EM_S_STM07_IS</stp>
        <stp>4</stp>
        <stp>000897.SZ</stp>
        <stp>9</stp>
        <stp>12/31/2013</stp>
        <stp>1</stp>
        <tr r="I389" s="2"/>
      </tp>
      <tp>
        <v>3076471293.1500001</v>
        <stp/>
        <stp>EM_S_STM07_IS</stp>
        <stp>4</stp>
        <stp>000880.SZ</stp>
        <stp>9</stp>
        <stp>12/31/2014</stp>
        <stp>1</stp>
        <tr r="K376" s="2"/>
      </tp>
      <tp>
        <v>2100107273.1099999</v>
        <stp/>
        <stp>EM_S_STM07_IS</stp>
        <stp>4</stp>
        <stp>000881.SZ</stp>
        <stp>9</stp>
        <stp>12/31/2015</stp>
        <stp>1</stp>
        <tr r="M377" s="2"/>
      </tp>
      <tp>
        <v>4024437741.0799999</v>
        <stp/>
        <stp>EM_S_STM07_IS</stp>
        <stp>4</stp>
        <stp>000885.SZ</stp>
        <stp>9</stp>
        <stp>12/31/2011</stp>
        <stp>1</stp>
        <tr r="E380" s="2"/>
      </tp>
      <tp>
        <v>343122517.80000001</v>
        <stp/>
        <stp>EM_S_STM07_IS</stp>
        <stp>4</stp>
        <stp>000886.SZ</stp>
        <stp>9</stp>
        <stp>12/31/2012</stp>
        <stp>1</stp>
        <tr r="G381" s="2"/>
      </tp>
      <tp>
        <v>4161693561.5599999</v>
        <stp/>
        <stp>EM_S_STM07_IS</stp>
        <stp>4</stp>
        <stp>000887.SZ</stp>
        <stp>9</stp>
        <stp>12/31/2013</stp>
        <stp>1</stp>
        <tr r="I382" s="2"/>
      </tp>
      <tp>
        <v>224157273.59</v>
        <stp/>
        <stp>EM_S_STM07_IS</stp>
        <stp>4</stp>
        <stp>600870.SH</stp>
        <stp>9</stp>
        <stp>12/31/2014</stp>
        <stp>1</stp>
        <tr r="K2616" s="2"/>
      </tp>
      <tp>
        <v>60349334000</v>
        <stp/>
        <stp>EM_S_STM07_IS</stp>
        <stp>4</stp>
        <stp>600871.SH</stp>
        <stp>9</stp>
        <stp>12/31/2015</stp>
        <stp>1</stp>
        <tr r="M2617" s="2"/>
      </tp>
      <tp>
        <v>1467768000</v>
        <stp/>
        <stp>EM_S_STM07_IS</stp>
        <stp>4</stp>
        <stp>600874.SH</stp>
        <stp>9</stp>
        <stp>12/31/2010</stp>
        <stp>1</stp>
        <tr r="C2620" s="2"/>
      </tp>
      <tp>
        <v>42916618329.18</v>
        <stp/>
        <stp>EM_S_STM07_IS</stp>
        <stp>4</stp>
        <stp>600875.SH</stp>
        <stp>9</stp>
        <stp>12/31/2011</stp>
        <stp>1</stp>
        <tr r="E2621" s="2"/>
      </tp>
      <tp>
        <v>553687171.35000002</v>
        <stp/>
        <stp>EM_S_STM07_IS</stp>
        <stp>4</stp>
        <stp>600876.SH</stp>
        <stp>9</stp>
        <stp>12/31/2012</stp>
        <stp>1</stp>
        <tr r="G2622" s="2"/>
      </tp>
      <tp>
        <v>1575203100.26</v>
        <stp/>
        <stp>EM_S_STM07_IS</stp>
        <stp>4</stp>
        <stp>600877.SH</stp>
        <stp>9</stp>
        <stp>12/31/2013</stp>
        <stp>1</stp>
        <tr r="I2623" s="2"/>
      </tp>
      <tp>
        <v>1806333093.4400001</v>
        <stp/>
        <stp>EM_S_STM07_IS</stp>
        <stp>4</stp>
        <stp>600860.SH</stp>
        <stp>9</stp>
        <stp>12/31/2014</stp>
        <stp>1</stp>
        <tr r="K2606" s="2"/>
      </tp>
      <tp>
        <v>2714251662.0700002</v>
        <stp/>
        <stp>EM_S_STM07_IS</stp>
        <stp>4</stp>
        <stp>600861.SH</stp>
        <stp>9</stp>
        <stp>12/31/2015</stp>
        <stp>1</stp>
        <tr r="M2607" s="2"/>
      </tp>
      <tp>
        <v>790139374.35000002</v>
        <stp/>
        <stp>EM_S_STM07_IS</stp>
        <stp>4</stp>
        <stp>600864.SH</stp>
        <stp>9</stp>
        <stp>12/31/2010</stp>
        <stp>1</stp>
        <tr r="C2610" s="2"/>
      </tp>
      <tp>
        <v>1297644083.3199999</v>
        <stp/>
        <stp>EM_S_STM07_IS</stp>
        <stp>4</stp>
        <stp>600865.SH</stp>
        <stp>9</stp>
        <stp>12/31/2011</stp>
        <stp>1</stp>
        <tr r="E2611" s="2"/>
      </tp>
      <tp>
        <v>1091200516.0899999</v>
        <stp/>
        <stp>EM_S_STM07_IS</stp>
        <stp>4</stp>
        <stp>600866.SH</stp>
        <stp>9</stp>
        <stp>12/31/2012</stp>
        <stp>1</stp>
        <tr r="G2612" s="2"/>
      </tp>
      <tp>
        <v>1204240379.3299999</v>
        <stp/>
        <stp>EM_S_STM07_IS</stp>
        <stp>4</stp>
        <stp>600867.SH</stp>
        <stp>9</stp>
        <stp>12/31/2013</stp>
        <stp>1</stp>
        <tr r="I2613" s="2"/>
      </tp>
      <tp>
        <v>5750455498</v>
        <stp/>
        <stp>EM_S_STM07_IS</stp>
        <stp>4</stp>
        <stp>600850.SH</stp>
        <stp>9</stp>
        <stp>12/31/2014</stp>
        <stp>1</stp>
        <tr r="K2597" s="2"/>
      </tp>
      <tp>
        <v>1051820178.86</v>
        <stp/>
        <stp>EM_S_STM07_IS</stp>
        <stp>4</stp>
        <stp>600851.SH</stp>
        <stp>9</stp>
        <stp>12/31/2015</stp>
        <stp>1</stp>
        <tr r="M2598" s="2"/>
      </tp>
      <tp>
        <v>1042642046.4</v>
        <stp/>
        <stp>EM_S_STM07_IS</stp>
        <stp>4</stp>
        <stp>600854.SH</stp>
        <stp>9</stp>
        <stp>12/31/2010</stp>
        <stp>1</stp>
        <tr r="C2600" s="2"/>
      </tp>
      <tp>
        <v>1111957101.1300001</v>
        <stp/>
        <stp>EM_S_STM07_IS</stp>
        <stp>4</stp>
        <stp>600855.SH</stp>
        <stp>9</stp>
        <stp>12/31/2011</stp>
        <stp>1</stp>
        <tr r="E2601" s="2"/>
      </tp>
      <tp>
        <v>392003107.25</v>
        <stp/>
        <stp>EM_S_STM07_IS</stp>
        <stp>4</stp>
        <stp>600856.SH</stp>
        <stp>9</stp>
        <stp>12/31/2012</stp>
        <stp>1</stp>
        <tr r="G2602" s="2"/>
      </tp>
      <tp>
        <v>1475753259.8099999</v>
        <stp/>
        <stp>EM_S_STM07_IS</stp>
        <stp>4</stp>
        <stp>600857.SH</stp>
        <stp>9</stp>
        <stp>12/31/2013</stp>
        <stp>1</stp>
        <tr r="I2603" s="2"/>
      </tp>
      <tp>
        <v>2163184637.9000001</v>
        <stp/>
        <stp>EM_S_STM07_IS</stp>
        <stp>4</stp>
        <stp>600841.SH</stp>
        <stp>9</stp>
        <stp>12/31/2015</stp>
        <stp>1</stp>
        <tr r="M2590" s="2"/>
      </tp>
      <tp>
        <v>308660509.81999999</v>
        <stp/>
        <stp>EM_S_STM07_IS</stp>
        <stp>4</stp>
        <stp>600844.SH</stp>
        <stp>9</stp>
        <stp>12/31/2010</stp>
        <stp>1</stp>
        <tr r="C2592" s="2"/>
      </tp>
      <tp>
        <v>3145455229.9200001</v>
        <stp/>
        <stp>EM_S_STM07_IS</stp>
        <stp>4</stp>
        <stp>600845.SH</stp>
        <stp>9</stp>
        <stp>12/31/2011</stp>
        <stp>1</stp>
        <tr r="E2593" s="2"/>
      </tp>
      <tp>
        <v>2328094442.8099999</v>
        <stp/>
        <stp>EM_S_STM07_IS</stp>
        <stp>4</stp>
        <stp>600846.SH</stp>
        <stp>9</stp>
        <stp>12/31/2012</stp>
        <stp>1</stp>
        <tr r="G2594" s="2"/>
      </tp>
      <tp>
        <v>139940815.12</v>
        <stp/>
        <stp>EM_S_STM07_IS</stp>
        <stp>4</stp>
        <stp>600847.SH</stp>
        <stp>9</stp>
        <stp>12/31/2013</stp>
        <stp>1</stp>
        <tr r="I2595" s="2"/>
      </tp>
      <tp>
        <v>1091324246.8900001</v>
        <stp/>
        <stp>EM_S_STM07_IS</stp>
        <stp>4</stp>
        <stp>600830.SH</stp>
        <stp>9</stp>
        <stp>12/31/2014</stp>
        <stp>1</stp>
        <tr r="K2581" s="2"/>
      </tp>
      <tp>
        <v>2386860188.1999998</v>
        <stp/>
        <stp>EM_S_STM07_IS</stp>
        <stp>4</stp>
        <stp>600831.SH</stp>
        <stp>9</stp>
        <stp>12/31/2015</stp>
        <stp>1</stp>
        <tr r="M2582" s="2"/>
      </tp>
      <tp>
        <v>834215819.95000005</v>
        <stp/>
        <stp>EM_S_STM07_IS</stp>
        <stp>4</stp>
        <stp>600834.SH</stp>
        <stp>9</stp>
        <stp>12/31/2010</stp>
        <stp>1</stp>
        <tr r="C2584" s="2"/>
      </tp>
      <tp>
        <v>14502379031.75</v>
        <stp/>
        <stp>EM_S_STM07_IS</stp>
        <stp>4</stp>
        <stp>600835.SH</stp>
        <stp>9</stp>
        <stp>12/31/2011</stp>
        <stp>1</stp>
        <tr r="E2585" s="2"/>
      </tp>
      <tp>
        <v>1489174885.78</v>
        <stp/>
        <stp>EM_S_STM07_IS</stp>
        <stp>4</stp>
        <stp>600836.SH</stp>
        <stp>9</stp>
        <stp>12/31/2012</stp>
        <stp>1</stp>
        <tr r="G2586" s="2"/>
      </tp>
      <tp>
        <v>10454954029.51</v>
        <stp/>
        <stp>EM_S_STM07_IS</stp>
        <stp>4</stp>
        <stp>600837.SH</stp>
        <stp>9</stp>
        <stp>12/31/2013</stp>
        <stp>1</stp>
        <tr r="I2587" s="2"/>
      </tp>
      <tp>
        <v>25421811446.73</v>
        <stp/>
        <stp>EM_S_STM07_IS</stp>
        <stp>4</stp>
        <stp>600820.SH</stp>
        <stp>9</stp>
        <stp>12/31/2014</stp>
        <stp>1</stp>
        <tr r="K2571" s="2"/>
      </tp>
      <tp>
        <v>550152011.45000005</v>
        <stp/>
        <stp>EM_S_STM07_IS</stp>
        <stp>4</stp>
        <stp>600821.SH</stp>
        <stp>9</stp>
        <stp>12/31/2015</stp>
        <stp>1</stp>
        <tr r="M2572" s="2"/>
      </tp>
      <tp>
        <v>1865704860.6800001</v>
        <stp/>
        <stp>EM_S_STM07_IS</stp>
        <stp>4</stp>
        <stp>600824.SH</stp>
        <stp>9</stp>
        <stp>12/31/2010</stp>
        <stp>1</stp>
        <tr r="C2575" s="2"/>
      </tp>
      <tp>
        <v>2110985187.97</v>
        <stp/>
        <stp>EM_S_STM07_IS</stp>
        <stp>4</stp>
        <stp>600825.SH</stp>
        <stp>9</stp>
        <stp>12/31/2011</stp>
        <stp>1</stp>
        <tr r="E2576" s="2"/>
      </tp>
      <tp>
        <v>1326312945.98</v>
        <stp/>
        <stp>EM_S_STM07_IS</stp>
        <stp>4</stp>
        <stp>600826.SH</stp>
        <stp>9</stp>
        <stp>12/31/2012</stp>
        <stp>1</stp>
        <tr r="G2577" s="2"/>
      </tp>
      <tp>
        <v>51925976560.879997</v>
        <stp/>
        <stp>EM_S_STM07_IS</stp>
        <stp>4</stp>
        <stp>600827.SH</stp>
        <stp>9</stp>
        <stp>12/31/2013</stp>
        <stp>1</stp>
        <tr r="I2578" s="2"/>
      </tp>
      <tp>
        <v>14886143547.66</v>
        <stp/>
        <stp>EM_S_STM07_IS</stp>
        <stp>4</stp>
        <stp>600810.SH</stp>
        <stp>9</stp>
        <stp>12/31/2014</stp>
        <stp>1</stp>
        <tr r="K2562" s="2"/>
      </tp>
      <tp>
        <v>6214369312.1599998</v>
        <stp/>
        <stp>EM_S_STM07_IS</stp>
        <stp>4</stp>
        <stp>600811.SH</stp>
        <stp>9</stp>
        <stp>12/31/2015</stp>
        <stp>1</stp>
        <tr r="M2563" s="2"/>
      </tp>
      <tp>
        <v>1983421994.73</v>
        <stp/>
        <stp>EM_S_STM07_IS</stp>
        <stp>4</stp>
        <stp>600814.SH</stp>
        <stp>9</stp>
        <stp>12/31/2010</stp>
        <stp>1</stp>
        <tr r="C2565" s="2"/>
      </tp>
      <tp>
        <v>11992039858.719999</v>
        <stp/>
        <stp>EM_S_STM07_IS</stp>
        <stp>4</stp>
        <stp>600815.SH</stp>
        <stp>9</stp>
        <stp>12/31/2011</stp>
        <stp>1</stp>
        <tr r="E2566" s="2"/>
      </tp>
      <tp>
        <v>475305400.01999998</v>
        <stp/>
        <stp>EM_S_STM07_IS</stp>
        <stp>4</stp>
        <stp>600816.SH</stp>
        <stp>9</stp>
        <stp>12/31/2012</stp>
        <stp>1</stp>
        <tr r="G2567" s="2"/>
      </tp>
      <tp>
        <v>51524556.490000002</v>
        <stp/>
        <stp>EM_S_STM07_IS</stp>
        <stp>4</stp>
        <stp>600817.SH</stp>
        <stp>9</stp>
        <stp>12/31/2013</stp>
        <stp>1</stp>
        <tr r="I2568" s="2"/>
      </tp>
      <tp>
        <v>153091832.69999999</v>
        <stp/>
        <stp>EM_S_STM07_IS</stp>
        <stp>4</stp>
        <stp>600800.SH</stp>
        <stp>9</stp>
        <stp>12/31/2014</stp>
        <stp>1</stp>
        <tr r="K2552" s="2"/>
      </tp>
      <tp>
        <v>13271319219</v>
        <stp/>
        <stp>EM_S_STM07_IS</stp>
        <stp>4</stp>
        <stp>600801.SH</stp>
        <stp>9</stp>
        <stp>12/31/2015</stp>
        <stp>1</stp>
        <tr r="M2553" s="2"/>
      </tp>
      <tp>
        <v>1761495011.26</v>
        <stp/>
        <stp>EM_S_STM07_IS</stp>
        <stp>4</stp>
        <stp>600804.SH</stp>
        <stp>9</stp>
        <stp>12/31/2010</stp>
        <stp>1</stp>
        <tr r="C2556" s="2"/>
      </tp>
      <tp>
        <v>2431716615.5700002</v>
        <stp/>
        <stp>EM_S_STM07_IS</stp>
        <stp>4</stp>
        <stp>600805.SH</stp>
        <stp>9</stp>
        <stp>12/31/2011</stp>
        <stp>1</stp>
        <tr r="E2557" s="2"/>
      </tp>
      <tp>
        <v>1086311095.78</v>
        <stp/>
        <stp>EM_S_STM07_IS</stp>
        <stp>4</stp>
        <stp>600806.SH</stp>
        <stp>9</stp>
        <stp>12/31/2012</stp>
        <stp>1</stp>
        <tr r="G2558" s="2"/>
      </tp>
      <tp>
        <v>757035616.44000006</v>
        <stp/>
        <stp>EM_S_STM07_IS</stp>
        <stp>4</stp>
        <stp>600807.SH</stp>
        <stp>9</stp>
        <stp>12/31/2013</stp>
        <stp>1</stp>
        <tr r="I2559" s="2"/>
      </tp>
      <tp>
        <v>15357865.24</v>
        <stp/>
        <stp>EM_S_STM07_IS</stp>
        <stp>4</stp>
        <stp>600890.SH</stp>
        <stp>9</stp>
        <stp>12/31/2014</stp>
        <stp>1</stp>
        <tr r="K2635" s="2"/>
      </tp>
      <tp>
        <v>5156024934.4899998</v>
        <stp/>
        <stp>EM_S_STM07_IS</stp>
        <stp>4</stp>
        <stp>600891.SH</stp>
        <stp>9</stp>
        <stp>12/31/2015</stp>
        <stp>1</stp>
        <tr r="M2636" s="2"/>
      </tp>
      <tp>
        <v>6510431947.75</v>
        <stp/>
        <stp>EM_S_STM07_IS</stp>
        <stp>4</stp>
        <stp>600894.SH</stp>
        <stp>9</stp>
        <stp>12/31/2010</stp>
        <stp>1</stp>
        <tr r="C2639" s="2"/>
      </tp>
      <tp>
        <v>1795519891.3499999</v>
        <stp/>
        <stp>EM_S_STM07_IS</stp>
        <stp>4</stp>
        <stp>600895.SH</stp>
        <stp>9</stp>
        <stp>12/31/2011</stp>
        <stp>1</stp>
        <tr r="E2640" s="2"/>
      </tp>
      <tp>
        <v>1017380281.3200001</v>
        <stp/>
        <stp>EM_S_STM07_IS</stp>
        <stp>4</stp>
        <stp>600896.SH</stp>
        <stp>9</stp>
        <stp>12/31/2012</stp>
        <stp>1</stp>
        <tr r="G2641" s="2"/>
      </tp>
      <tp>
        <v>1254135962.6300001</v>
        <stp/>
        <stp>EM_S_STM07_IS</stp>
        <stp>4</stp>
        <stp>600897.SH</stp>
        <stp>9</stp>
        <stp>12/31/2013</stp>
        <stp>1</stp>
        <tr r="I2642" s="2"/>
      </tp>
      <tp>
        <v>1624068283.98</v>
        <stp/>
        <stp>EM_S_STM07_IS</stp>
        <stp>4</stp>
        <stp>600880.SH</stp>
        <stp>9</stp>
        <stp>12/31/2014</stp>
        <stp>1</stp>
        <tr r="K2625" s="2"/>
      </tp>
      <tp>
        <v>11011668975.75</v>
        <stp/>
        <stp>EM_S_STM07_IS</stp>
        <stp>4</stp>
        <stp>600881.SH</stp>
        <stp>9</stp>
        <stp>12/31/2015</stp>
        <stp>1</stp>
        <tr r="M2626" s="2"/>
      </tp>
      <tp>
        <v>2840512893.0100002</v>
        <stp/>
        <stp>EM_S_STM07_IS</stp>
        <stp>4</stp>
        <stp>600884.SH</stp>
        <stp>9</stp>
        <stp>12/31/2010</stp>
        <stp>1</stp>
        <tr r="C2629" s="2"/>
      </tp>
      <tp>
        <v>608605919.20000005</v>
        <stp/>
        <stp>EM_S_STM07_IS</stp>
        <stp>4</stp>
        <stp>600885.SH</stp>
        <stp>9</stp>
        <stp>12/31/2011</stp>
        <stp>1</stp>
        <tr r="E2630" s="2"/>
      </tp>
      <tp>
        <v>23867007746.380001</v>
        <stp/>
        <stp>EM_S_STM07_IS</stp>
        <stp>4</stp>
        <stp>600886.SH</stp>
        <stp>9</stp>
        <stp>12/31/2012</stp>
        <stp>1</stp>
        <tr r="G2631" s="2"/>
      </tp>
      <tp>
        <v>47778865826.239998</v>
        <stp/>
        <stp>EM_S_STM07_IS</stp>
        <stp>4</stp>
        <stp>600887.SH</stp>
        <stp>9</stp>
        <stp>12/31/2013</stp>
        <stp>1</stp>
        <tr r="I2632" s="2"/>
      </tp>
      <tp>
        <v>7153196656.8199997</v>
        <stp/>
        <stp>EM_S_STM07_IS</stp>
        <stp>4</stp>
        <stp>000930.SZ</stp>
        <stp>9</stp>
        <stp>12/31/2014</stp>
        <stp>1</stp>
        <tr r="K418" s="2"/>
      </tp>
      <tp>
        <v>1078026319.5799999</v>
        <stp/>
        <stp>EM_S_STM07_IS</stp>
        <stp>4</stp>
        <stp>000931.SZ</stp>
        <stp>9</stp>
        <stp>12/31/2015</stp>
        <stp>1</stp>
        <tr r="M419" s="2"/>
      </tp>
      <tp>
        <v>2033810258.3599999</v>
        <stp/>
        <stp>EM_S_STM07_IS</stp>
        <stp>4</stp>
        <stp>000935.SZ</stp>
        <stp>9</stp>
        <stp>12/31/2011</stp>
        <stp>1</stp>
        <tr r="E422" s="2"/>
      </tp>
      <tp>
        <v>2650851365.29</v>
        <stp/>
        <stp>EM_S_STM07_IS</stp>
        <stp>4</stp>
        <stp>000936.SZ</stp>
        <stp>9</stp>
        <stp>12/31/2012</stp>
        <stp>1</stp>
        <tr r="G423" s="2"/>
      </tp>
      <tp>
        <v>25833698643.75</v>
        <stp/>
        <stp>EM_S_STM07_IS</stp>
        <stp>4</stp>
        <stp>000937.SZ</stp>
        <stp>9</stp>
        <stp>12/31/2013</stp>
        <stp>1</stp>
        <tr r="I424" s="2"/>
      </tp>
      <tp>
        <v>2062118885.77</v>
        <stp/>
        <stp>EM_S_STM07_IS</stp>
        <stp>4</stp>
        <stp>000920.SZ</stp>
        <stp>9</stp>
        <stp>12/31/2014</stp>
        <stp>1</stp>
        <tr r="K409" s="2"/>
      </tp>
      <tp>
        <v>23471602857.98</v>
        <stp/>
        <stp>EM_S_STM07_IS</stp>
        <stp>4</stp>
        <stp>000921.SZ</stp>
        <stp>9</stp>
        <stp>12/31/2015</stp>
        <stp>1</stp>
        <tr r="M410" s="2"/>
      </tp>
      <tp>
        <v>1373818101.3</v>
        <stp/>
        <stp>EM_S_STM07_IS</stp>
        <stp>4</stp>
        <stp>000925.SZ</stp>
        <stp>9</stp>
        <stp>12/31/2011</stp>
        <stp>1</stp>
        <tr r="E413" s="2"/>
      </tp>
      <tp>
        <v>6244510925.04</v>
        <stp/>
        <stp>EM_S_STM07_IS</stp>
        <stp>4</stp>
        <stp>000926.SZ</stp>
        <stp>9</stp>
        <stp>12/31/2012</stp>
        <stp>1</stp>
        <tr r="G414" s="2"/>
      </tp>
      <tp>
        <v>5623745919.8199997</v>
        <stp/>
        <stp>EM_S_STM07_IS</stp>
        <stp>4</stp>
        <stp>000927.SZ</stp>
        <stp>9</stp>
        <stp>12/31/2013</stp>
        <stp>1</stp>
        <tr r="I415" s="2"/>
      </tp>
      <tp>
        <v>8439677763.4799995</v>
        <stp/>
        <stp>EM_S_STM07_IS</stp>
        <stp>4</stp>
        <stp>000910.SZ</stp>
        <stp>9</stp>
        <stp>12/31/2014</stp>
        <stp>1</stp>
        <tr r="K400" s="2"/>
      </tp>
      <tp>
        <v>3138423356.73</v>
        <stp/>
        <stp>EM_S_STM07_IS</stp>
        <stp>4</stp>
        <stp>000911.SZ</stp>
        <stp>9</stp>
        <stp>12/31/2015</stp>
        <stp>1</stp>
        <tr r="M401" s="2"/>
      </tp>
      <tp>
        <v>716985900.15999997</v>
        <stp/>
        <stp>EM_S_STM07_IS</stp>
        <stp>4</stp>
        <stp>000915.SZ</stp>
        <stp>9</stp>
        <stp>12/31/2011</stp>
        <stp>1</stp>
        <tr r="E404" s="2"/>
      </tp>
      <tp>
        <v>631932865.64999998</v>
        <stp/>
        <stp>EM_S_STM07_IS</stp>
        <stp>4</stp>
        <stp>000916.SZ</stp>
        <stp>9</stp>
        <stp>12/31/2012</stp>
        <stp>1</stp>
        <tr r="G405" s="2"/>
      </tp>
      <tp>
        <v>5102784558.3699999</v>
        <stp/>
        <stp>EM_S_STM07_IS</stp>
        <stp>4</stp>
        <stp>000917.SZ</stp>
        <stp>9</stp>
        <stp>12/31/2013</stp>
        <stp>1</stp>
        <tr r="I406" s="2"/>
      </tp>
      <tp>
        <v>4331416530.9200001</v>
        <stp/>
        <stp>EM_S_STM07_IS</stp>
        <stp>4</stp>
        <stp>000900.SZ</stp>
        <stp>9</stp>
        <stp>12/31/2014</stp>
        <stp>1</stp>
        <tr r="K392" s="2"/>
      </tp>
      <tp>
        <v>1810032938.1800001</v>
        <stp/>
        <stp>EM_S_STM07_IS</stp>
        <stp>4</stp>
        <stp>000901.SZ</stp>
        <stp>9</stp>
        <stp>12/31/2015</stp>
        <stp>1</stp>
        <tr r="M393" s="2"/>
      </tp>
      <tp>
        <v>2420150916.3299999</v>
        <stp/>
        <stp>EM_S_STM07_IS</stp>
        <stp>4</stp>
        <stp>000905.SZ</stp>
        <stp>9</stp>
        <stp>12/31/2011</stp>
        <stp>1</stp>
        <tr r="E396" s="2"/>
      </tp>
      <tp>
        <v>24813671075.880001</v>
        <stp/>
        <stp>EM_S_STM07_IS</stp>
        <stp>4</stp>
        <stp>000906.SZ</stp>
        <stp>9</stp>
        <stp>12/31/2012</stp>
        <stp>1</stp>
        <tr r="G397" s="2"/>
      </tp>
      <tp>
        <v>3885115627.5300002</v>
        <stp/>
        <stp>EM_S_STM07_IS</stp>
        <stp>4</stp>
        <stp>000970.SZ</stp>
        <stp>9</stp>
        <stp>12/31/2014</stp>
        <stp>1</stp>
        <tr r="K446" s="2"/>
      </tp>
      <tp>
        <v>157405960.44999999</v>
        <stp/>
        <stp>EM_S_STM07_IS</stp>
        <stp>4</stp>
        <stp>000971.SZ</stp>
        <stp>9</stp>
        <stp>12/31/2015</stp>
        <stp>1</stp>
        <tr r="M447" s="2"/>
      </tp>
      <tp>
        <v>243274389.63</v>
        <stp/>
        <stp>EM_S_STM07_IS</stp>
        <stp>4</stp>
        <stp>000975.SZ</stp>
        <stp>9</stp>
        <stp>12/31/2011</stp>
        <stp>1</stp>
        <tr r="E450" s="2"/>
      </tp>
      <tp>
        <v>1319944242.21</v>
        <stp/>
        <stp>EM_S_STM07_IS</stp>
        <stp>4</stp>
        <stp>000976.SZ</stp>
        <stp>9</stp>
        <stp>12/31/2012</stp>
        <stp>1</stp>
        <tr r="G451" s="2"/>
      </tp>
      <tp>
        <v>4223743426.1399999</v>
        <stp/>
        <stp>EM_S_STM07_IS</stp>
        <stp>4</stp>
        <stp>000977.SZ</stp>
        <stp>9</stp>
        <stp>12/31/2013</stp>
        <stp>1</stp>
        <tr r="I452" s="2"/>
      </tp>
      <tp>
        <v>26133649861.490002</v>
        <stp/>
        <stp>EM_S_STM07_IS</stp>
        <stp>4</stp>
        <stp>000960.SZ</stp>
        <stp>9</stp>
        <stp>12/31/2014</stp>
        <stp>1</stp>
        <tr r="K437" s="2"/>
      </tp>
      <tp>
        <v>20449655222.119999</v>
        <stp/>
        <stp>EM_S_STM07_IS</stp>
        <stp>4</stp>
        <stp>000961.SZ</stp>
        <stp>9</stp>
        <stp>12/31/2015</stp>
        <stp>1</stp>
        <tr r="M438" s="2"/>
      </tp>
      <tp>
        <v>1231727076.7</v>
        <stp/>
        <stp>EM_S_STM07_IS</stp>
        <stp>4</stp>
        <stp>000965.SZ</stp>
        <stp>9</stp>
        <stp>12/31/2011</stp>
        <stp>1</stp>
        <tr r="E441" s="2"/>
      </tp>
      <tp>
        <v>7177884446.1700001</v>
        <stp/>
        <stp>EM_S_STM07_IS</stp>
        <stp>4</stp>
        <stp>000966.SZ</stp>
        <stp>9</stp>
        <stp>12/31/2012</stp>
        <stp>1</stp>
        <tr r="G442" s="2"/>
      </tp>
      <tp>
        <v>2705246265.6500001</v>
        <stp/>
        <stp>EM_S_STM07_IS</stp>
        <stp>4</stp>
        <stp>000967.SZ</stp>
        <stp>9</stp>
        <stp>12/31/2013</stp>
        <stp>1</stp>
        <tr r="I443" s="2"/>
      </tp>
      <tp>
        <v>2968713281.6399999</v>
        <stp/>
        <stp>EM_S_STM07_IS</stp>
        <stp>4</stp>
        <stp>000950.SZ</stp>
        <stp>9</stp>
        <stp>12/31/2014</stp>
        <stp>1</stp>
        <tr r="K429" s="2"/>
      </tp>
      <tp>
        <v>19363657640.880001</v>
        <stp/>
        <stp>EM_S_STM07_IS</stp>
        <stp>4</stp>
        <stp>000951.SZ</stp>
        <stp>9</stp>
        <stp>12/31/2015</stp>
        <stp>1</stp>
        <tr r="M430" s="2"/>
      </tp>
      <tp>
        <v>205011900.56999999</v>
        <stp/>
        <stp>EM_S_STM07_IS</stp>
        <stp>4</stp>
        <stp>000955.SZ</stp>
        <stp>9</stp>
        <stp>12/31/2011</stp>
        <stp>1</stp>
        <tr r="E433" s="2"/>
      </tp>
      <tp>
        <v>3216708137.3400002</v>
        <stp/>
        <stp>EM_S_STM07_IS</stp>
        <stp>4</stp>
        <stp>000957.SZ</stp>
        <stp>9</stp>
        <stp>12/31/2013</stp>
        <stp>1</stp>
        <tr r="I434" s="2"/>
      </tp>
      <tp>
        <v>4010857983.6599998</v>
        <stp/>
        <stp>EM_S_STM07_IS</stp>
        <stp>4</stp>
        <stp>000990.SZ</stp>
        <stp>9</stp>
        <stp>12/31/2014</stp>
        <stp>1</stp>
        <tr r="K463" s="2"/>
      </tp>
      <tp>
        <v>104771210.65000001</v>
        <stp/>
        <stp>EM_S_STM07_IS</stp>
        <stp>4</stp>
        <stp>000995.SZ</stp>
        <stp>9</stp>
        <stp>12/31/2011</stp>
        <stp>1</stp>
        <tr r="E465" s="2"/>
      </tp>
      <tp>
        <v>84859826.409999996</v>
        <stp/>
        <stp>EM_S_STM07_IS</stp>
        <stp>4</stp>
        <stp>000996.SZ</stp>
        <stp>9</stp>
        <stp>12/31/2012</stp>
        <stp>1</stp>
        <tr r="G466" s="2"/>
      </tp>
      <tp>
        <v>1859822975.71</v>
        <stp/>
        <stp>EM_S_STM07_IS</stp>
        <stp>4</stp>
        <stp>000997.SZ</stp>
        <stp>9</stp>
        <stp>12/31/2013</stp>
        <stp>1</stp>
        <tr r="I467" s="2"/>
      </tp>
      <tp>
        <v>1111380792.26</v>
        <stp/>
        <stp>EM_S_STM07_IS</stp>
        <stp>4</stp>
        <stp>000980.SZ</stp>
        <stp>9</stp>
        <stp>12/31/2014</stp>
        <stp>1</stp>
        <tr r="K455" s="2"/>
      </tp>
      <tp>
        <v>8459460367.7700005</v>
        <stp/>
        <stp>EM_S_STM07_IS</stp>
        <stp>4</stp>
        <stp>000981.SZ</stp>
        <stp>9</stp>
        <stp>12/31/2015</stp>
        <stp>1</stp>
        <tr r="M456" s="2"/>
      </tp>
      <tp>
        <v>1153643282.03</v>
        <stp/>
        <stp>EM_S_STM07_IS</stp>
        <stp>4</stp>
        <stp>000985.SZ</stp>
        <stp>9</stp>
        <stp>12/31/2011</stp>
        <stp>1</stp>
        <tr r="E459" s="2"/>
      </tp>
      <tp>
        <v>4092054944.48</v>
        <stp/>
        <stp>EM_S_STM07_IS</stp>
        <stp>4</stp>
        <stp>000987.SZ</stp>
        <stp>9</stp>
        <stp>12/31/2013</stp>
        <stp>1</stp>
        <tr r="I460" s="2"/>
      </tp>
      <tp>
        <v>22864772437.639999</v>
        <stp/>
        <stp>EM_S_STM07_IS</stp>
        <stp>4</stp>
        <stp>600970.SH</stp>
        <stp>9</stp>
        <stp>12/31/2014</stp>
        <stp>1</stp>
        <tr r="K2661" s="2"/>
      </tp>
      <tp>
        <v>3966256238.9000001</v>
        <stp/>
        <stp>EM_S_STM07_IS</stp>
        <stp>4</stp>
        <stp>600971.SH</stp>
        <stp>9</stp>
        <stp>12/31/2015</stp>
        <stp>1</stp>
        <tr r="M2662" s="2"/>
      </tp>
      <tp>
        <v>961316573.40999997</v>
        <stp/>
        <stp>EM_S_STM07_IS</stp>
        <stp>4</stp>
        <stp>600975.SH</stp>
        <stp>9</stp>
        <stp>12/31/2011</stp>
        <stp>1</stp>
        <tr r="E2664" s="2"/>
      </tp>
      <tp>
        <v>1539745169.1900001</v>
        <stp/>
        <stp>EM_S_STM07_IS</stp>
        <stp>4</stp>
        <stp>600976.SH</stp>
        <stp>9</stp>
        <stp>12/31/2012</stp>
        <stp>1</stp>
        <tr r="G2665" s="2"/>
      </tp>
      <tp>
        <v>4563365893.7799997</v>
        <stp/>
        <stp>EM_S_STM07_IS</stp>
        <stp>4</stp>
        <stp>600977.SH</stp>
        <stp>9</stp>
        <stp>12/31/2013</stp>
        <stp>1</stp>
        <tr r="I2666" s="2"/>
      </tp>
      <tp>
        <v>1178802509.9100001</v>
        <stp/>
        <stp>EM_S_STM07_IS</stp>
        <stp>4</stp>
        <stp>600960.SH</stp>
        <stp>9</stp>
        <stp>12/31/2014</stp>
        <stp>1</stp>
        <tr r="K2653" s="2"/>
      </tp>
      <tp>
        <v>13770698496.67</v>
        <stp/>
        <stp>EM_S_STM07_IS</stp>
        <stp>4</stp>
        <stp>600961.SH</stp>
        <stp>9</stp>
        <stp>12/31/2015</stp>
        <stp>1</stp>
        <tr r="M2654" s="2"/>
      </tp>
      <tp>
        <v>521449628.25</v>
        <stp/>
        <stp>EM_S_STM07_IS</stp>
        <stp>4</stp>
        <stp>600965.SH</stp>
        <stp>9</stp>
        <stp>12/31/2011</stp>
        <stp>1</stp>
        <tr r="E2657" s="2"/>
      </tp>
      <tp>
        <v>4999514423.1400003</v>
        <stp/>
        <stp>EM_S_STM07_IS</stp>
        <stp>4</stp>
        <stp>600966.SH</stp>
        <stp>9</stp>
        <stp>12/31/2012</stp>
        <stp>1</stp>
        <tr r="G2658" s="2"/>
      </tp>
      <tp>
        <v>3203515565.7199998</v>
        <stp/>
        <stp>EM_S_STM07_IS</stp>
        <stp>4</stp>
        <stp>600967.SH</stp>
        <stp>9</stp>
        <stp>12/31/2013</stp>
        <stp>1</stp>
        <tr r="I2659" s="2"/>
      </tp>
      <tp>
        <v>1639878337.4200001</v>
        <stp/>
        <stp>EM_S_STM07_IS</stp>
        <stp>4</stp>
        <stp>600936.SH</stp>
        <stp>9</stp>
        <stp>12/31/2012</stp>
        <stp>1</stp>
        <tr r="G2650" s="2"/>
      </tp>
      <tp>
        <v>9787885000</v>
        <stp/>
        <stp>EM_S_STM07_IS</stp>
        <stp>4</stp>
        <stp>600926.SH</stp>
        <stp>9</stp>
        <stp>12/31/2012</stp>
        <stp>1</stp>
        <tr r="G2649" s="2"/>
      </tp>
      <tp>
        <v>5934667466.9099998</v>
        <stp/>
        <stp>EM_S_STM07_IS</stp>
        <stp>4</stp>
        <stp>600917.SH</stp>
        <stp>9</stp>
        <stp>12/31/2013</stp>
        <stp>1</stp>
        <tr r="I2647" s="2"/>
      </tp>
      <tp>
        <v>26897792646.450001</v>
        <stp/>
        <stp>EM_S_STM07_IS</stp>
        <stp>4</stp>
        <stp>600900.SH</stp>
        <stp>9</stp>
        <stp>12/31/2014</stp>
        <stp>1</stp>
        <tr r="K2644" s="2"/>
      </tp>
      <tp>
        <v>1684528306.5699999</v>
        <stp/>
        <stp>EM_S_STM07_IS</stp>
        <stp>4</stp>
        <stp>600990.SH</stp>
        <stp>9</stp>
        <stp>12/31/2014</stp>
        <stp>1</stp>
        <tr r="K2678" s="2"/>
      </tp>
      <tp>
        <v>1552705522.1199999</v>
        <stp/>
        <stp>EM_S_STM07_IS</stp>
        <stp>4</stp>
        <stp>600995.SH</stp>
        <stp>9</stp>
        <stp>12/31/2011</stp>
        <stp>1</stp>
        <tr r="E2681" s="2"/>
      </tp>
      <tp>
        <v>1155778300</v>
        <stp/>
        <stp>EM_S_STM07_IS</stp>
        <stp>4</stp>
        <stp>600996.SH</stp>
        <stp>9</stp>
        <stp>12/31/2012</stp>
        <stp>1</stp>
        <tr r="G2682" s="2"/>
      </tp>
      <tp>
        <v>17176166706.91</v>
        <stp/>
        <stp>EM_S_STM07_IS</stp>
        <stp>4</stp>
        <stp>600997.SH</stp>
        <stp>9</stp>
        <stp>12/31/2013</stp>
        <stp>1</stp>
        <tr r="I2683" s="2"/>
      </tp>
      <tp>
        <v>228061783.00999999</v>
        <stp/>
        <stp>EM_S_STM07_IS</stp>
        <stp>4</stp>
        <stp>600980.SH</stp>
        <stp>9</stp>
        <stp>12/31/2014</stp>
        <stp>1</stp>
        <tr r="K2669" s="2"/>
      </tp>
      <tp>
        <v>39140100335.889999</v>
        <stp/>
        <stp>EM_S_STM07_IS</stp>
        <stp>4</stp>
        <stp>600981.SH</stp>
        <stp>9</stp>
        <stp>12/31/2015</stp>
        <stp>1</stp>
        <tr r="M2670" s="2"/>
      </tp>
      <tp>
        <v>552798811.32000005</v>
        <stp/>
        <stp>EM_S_STM07_IS</stp>
        <stp>4</stp>
        <stp>600984.SH</stp>
        <stp>9</stp>
        <stp>12/31/2010</stp>
        <stp>1</stp>
        <tr r="C2673" s="2"/>
      </tp>
      <tp>
        <v>549289140.02999997</v>
        <stp/>
        <stp>EM_S_STM07_IS</stp>
        <stp>4</stp>
        <stp>600985.SH</stp>
        <stp>9</stp>
        <stp>12/31/2011</stp>
        <stp>1</stp>
        <tr r="E2674" s="2"/>
      </tp>
      <tp>
        <v>1508466308.5899999</v>
        <stp/>
        <stp>EM_S_STM07_IS</stp>
        <stp>4</stp>
        <stp>600986.SH</stp>
        <stp>9</stp>
        <stp>12/31/2012</stp>
        <stp>1</stp>
        <tr r="G2675" s="2"/>
      </tp>
      <tp>
        <v>2930792464.1399999</v>
        <stp/>
        <stp>EM_S_STM07_IS</stp>
        <stp>4</stp>
        <stp>600987.SH</stp>
        <stp>9</stp>
        <stp>12/31/2013</stp>
        <stp>1</stp>
        <tr r="I2676" s="2"/>
      </tp>
      <tp>
        <v>484009427.87</v>
        <stp/>
        <stp>EM_S_STM07_IS</stp>
        <stp>4</stp>
        <stp>000430.SZ</stp>
        <stp>9</stp>
        <stp>12/31/2014</stp>
        <stp>1</stp>
        <tr r="K105" s="2"/>
      </tp>
      <tp>
        <v>269830777.35000002</v>
        <stp/>
        <stp>EM_S_STM07_IS</stp>
        <stp>4</stp>
        <stp>300400.SZ</stp>
        <stp>9</stp>
        <stp>12/31/2014</stp>
        <stp>1</stp>
        <tr r="K1694" s="2"/>
      </tp>
      <tp>
        <v>151221057.40000001</v>
        <stp/>
        <stp>EM_S_STM07_IS</stp>
        <stp>4</stp>
        <stp>300401.SZ</stp>
        <stp>9</stp>
        <stp>12/31/2015</stp>
        <stp>1</stp>
        <tr r="M1695" s="2"/>
      </tp>
      <tp t="s">
        <v/>
        <stp/>
        <stp>EM_S_STM07_IS</stp>
        <stp>4</stp>
        <stp>300404.SZ</stp>
        <stp>9</stp>
        <stp>12/31/2010</stp>
        <stp>1</stp>
        <tr r="C1698" s="2"/>
      </tp>
      <tp>
        <v>1137504255.3800001</v>
        <stp/>
        <stp>EM_S_STM07_IS</stp>
        <stp>4</stp>
        <stp>300405.SZ</stp>
        <stp>9</stp>
        <stp>12/31/2011</stp>
        <stp>1</stp>
        <tr r="E1699" s="2"/>
      </tp>
      <tp>
        <v>380144035.06999999</v>
        <stp/>
        <stp>EM_S_STM07_IS</stp>
        <stp>4</stp>
        <stp>300406.SZ</stp>
        <stp>9</stp>
        <stp>12/31/2012</stp>
        <stp>1</stp>
        <tr r="G1700" s="2"/>
      </tp>
      <tp>
        <v>296015100.38999999</v>
        <stp/>
        <stp>EM_S_STM07_IS</stp>
        <stp>4</stp>
        <stp>300407.SZ</stp>
        <stp>9</stp>
        <stp>12/31/2013</stp>
        <stp>1</stp>
        <tr r="I1701" s="2"/>
      </tp>
      <tp>
        <v>1037011109.74</v>
        <stp/>
        <stp>EM_S_STM07_IS</stp>
        <stp>4</stp>
        <stp>000420.SZ</stp>
        <stp>9</stp>
        <stp>12/31/2014</stp>
        <stp>1</stp>
        <tr r="K97" s="2"/>
      </tp>
      <tp>
        <v>3984062027.98</v>
        <stp/>
        <stp>EM_S_STM07_IS</stp>
        <stp>4</stp>
        <stp>000421.SZ</stp>
        <stp>9</stp>
        <stp>12/31/2015</stp>
        <stp>1</stp>
        <tr r="M98" s="2"/>
      </tp>
      <tp>
        <v>32971069794.82</v>
        <stp/>
        <stp>EM_S_STM07_IS</stp>
        <stp>4</stp>
        <stp>000425.SZ</stp>
        <stp>9</stp>
        <stp>12/31/2011</stp>
        <stp>1</stp>
        <tr r="E101" s="2"/>
      </tp>
      <tp>
        <v>884503067.74000001</v>
        <stp/>
        <stp>EM_S_STM07_IS</stp>
        <stp>4</stp>
        <stp>000426.SZ</stp>
        <stp>9</stp>
        <stp>12/31/2012</stp>
        <stp>1</stp>
        <tr r="G102" s="2"/>
      </tp>
      <tp>
        <v>311074660.85000002</v>
        <stp/>
        <stp>EM_S_STM07_IS</stp>
        <stp>4</stp>
        <stp>300410.SZ</stp>
        <stp>9</stp>
        <stp>12/31/2014</stp>
        <stp>1</stp>
        <tr r="K1704" s="2"/>
      </tp>
      <tp>
        <v>335568612.49000001</v>
        <stp/>
        <stp>EM_S_STM07_IS</stp>
        <stp>4</stp>
        <stp>300411.SZ</stp>
        <stp>9</stp>
        <stp>12/31/2015</stp>
        <stp>1</stp>
        <tr r="M1705" s="2"/>
      </tp>
      <tp t="s">
        <v/>
        <stp/>
        <stp>EM_S_STM07_IS</stp>
        <stp>4</stp>
        <stp>300414.SZ</stp>
        <stp>9</stp>
        <stp>12/31/2010</stp>
        <stp>1</stp>
        <tr r="C1708" s="2"/>
      </tp>
      <tp>
        <v>767647455.62</v>
        <stp/>
        <stp>EM_S_STM07_IS</stp>
        <stp>4</stp>
        <stp>300415.SZ</stp>
        <stp>9</stp>
        <stp>12/31/2011</stp>
        <stp>1</stp>
        <tr r="E1709" s="2"/>
      </tp>
      <tp>
        <v>189706622.30000001</v>
        <stp/>
        <stp>EM_S_STM07_IS</stp>
        <stp>4</stp>
        <stp>300416.SZ</stp>
        <stp>9</stp>
        <stp>12/31/2012</stp>
        <stp>1</stp>
        <tr r="G1710" s="2"/>
      </tp>
      <tp>
        <v>125421263.5</v>
        <stp/>
        <stp>EM_S_STM07_IS</stp>
        <stp>4</stp>
        <stp>300417.SZ</stp>
        <stp>9</stp>
        <stp>12/31/2013</stp>
        <stp>1</stp>
        <tr r="I1711" s="2"/>
      </tp>
      <tp>
        <v>7814944029.4300003</v>
        <stp/>
        <stp>EM_S_STM07_IS</stp>
        <stp>4</stp>
        <stp>000410.SZ</stp>
        <stp>9</stp>
        <stp>12/31/2014</stp>
        <stp>1</stp>
        <tr r="K89" s="2"/>
      </tp>
      <tp>
        <v>15466436916.07</v>
        <stp/>
        <stp>EM_S_STM07_IS</stp>
        <stp>4</stp>
        <stp>000411.SZ</stp>
        <stp>9</stp>
        <stp>12/31/2015</stp>
        <stp>1</stp>
        <tr r="M90" s="2"/>
      </tp>
      <tp>
        <v>1068649138.92</v>
        <stp/>
        <stp>EM_S_STM07_IS</stp>
        <stp>4</stp>
        <stp>000415.SZ</stp>
        <stp>9</stp>
        <stp>12/31/2011</stp>
        <stp>1</stp>
        <tr r="E92" s="2"/>
      </tp>
      <tp>
        <v>485741294.00999999</v>
        <stp/>
        <stp>EM_S_STM07_IS</stp>
        <stp>4</stp>
        <stp>000416.SZ</stp>
        <stp>9</stp>
        <stp>12/31/2012</stp>
        <stp>1</stp>
        <tr r="G93" s="2"/>
      </tp>
      <tp>
        <v>9910007069.4300003</v>
        <stp/>
        <stp>EM_S_STM07_IS</stp>
        <stp>4</stp>
        <stp>000417.SZ</stp>
        <stp>9</stp>
        <stp>12/31/2013</stp>
        <stp>1</stp>
        <tr r="I94" s="2"/>
      </tp>
      <tp>
        <v>189863050.19</v>
        <stp/>
        <stp>EM_S_STM07_IS</stp>
        <stp>4</stp>
        <stp>300420.SZ</stp>
        <stp>9</stp>
        <stp>12/31/2014</stp>
        <stp>1</stp>
        <tr r="K1714" s="2"/>
      </tp>
      <tp>
        <v>478104824.73000002</v>
        <stp/>
        <stp>EM_S_STM07_IS</stp>
        <stp>4</stp>
        <stp>300421.SZ</stp>
        <stp>9</stp>
        <stp>12/31/2015</stp>
        <stp>1</stp>
        <tr r="M1715" s="2"/>
      </tp>
      <tp t="s">
        <v/>
        <stp/>
        <stp>EM_S_STM07_IS</stp>
        <stp>4</stp>
        <stp>300424.SZ</stp>
        <stp>9</stp>
        <stp>12/31/2010</stp>
        <stp>1</stp>
        <tr r="C1718" s="2"/>
      </tp>
      <tp>
        <v>213285041.97999999</v>
        <stp/>
        <stp>EM_S_STM07_IS</stp>
        <stp>4</stp>
        <stp>300425.SZ</stp>
        <stp>9</stp>
        <stp>12/31/2011</stp>
        <stp>1</stp>
        <tr r="E1719" s="2"/>
      </tp>
      <tp>
        <v>191156889.91999999</v>
        <stp/>
        <stp>EM_S_STM07_IS</stp>
        <stp>4</stp>
        <stp>300426.SZ</stp>
        <stp>9</stp>
        <stp>12/31/2012</stp>
        <stp>1</stp>
        <tr r="G1720" s="2"/>
      </tp>
      <tp>
        <v>242094510.09</v>
        <stp/>
        <stp>EM_S_STM07_IS</stp>
        <stp>4</stp>
        <stp>300427.SZ</stp>
        <stp>9</stp>
        <stp>12/31/2013</stp>
        <stp>1</stp>
        <tr r="I1721" s="2"/>
      </tp>
      <tp>
        <v>8359193647.8800001</v>
        <stp/>
        <stp>EM_S_STM07_IS</stp>
        <stp>4</stp>
        <stp>000400.SZ</stp>
        <stp>9</stp>
        <stp>12/31/2014</stp>
        <stp>1</stp>
        <tr r="K81" s="2"/>
      </tp>
      <tp>
        <v>11108247821.17</v>
        <stp/>
        <stp>EM_S_STM07_IS</stp>
        <stp>4</stp>
        <stp>000401.SZ</stp>
        <stp>9</stp>
        <stp>12/31/2015</stp>
        <stp>1</stp>
        <tr r="M82" s="2"/>
      </tp>
      <tp>
        <v>4617018822.9799995</v>
        <stp/>
        <stp>EM_S_STM07_IS</stp>
        <stp>4</stp>
        <stp>000404.SZ</stp>
        <stp>9</stp>
        <stp>12/31/2010</stp>
        <stp>1</stp>
        <tr r="C85" s="2"/>
      </tp>
      <tp>
        <v>2232815928.0300002</v>
        <stp/>
        <stp>EM_S_STM07_IS</stp>
        <stp>4</stp>
        <stp>000407.SZ</stp>
        <stp>9</stp>
        <stp>12/31/2013</stp>
        <stp>1</stp>
        <tr r="I86" s="2"/>
      </tp>
      <tp>
        <v>319485637.16000003</v>
        <stp/>
        <stp>EM_S_STM07_IS</stp>
        <stp>4</stp>
        <stp>300430.SZ</stp>
        <stp>9</stp>
        <stp>12/31/2014</stp>
        <stp>1</stp>
        <tr r="K1724" s="2"/>
      </tp>
      <tp>
        <v>652110125.99000001</v>
        <stp/>
        <stp>EM_S_STM07_IS</stp>
        <stp>4</stp>
        <stp>300431.SZ</stp>
        <stp>9</stp>
        <stp>12/31/2015</stp>
        <stp>1</stp>
        <tr r="M1725" s="2"/>
      </tp>
      <tp t="s">
        <v/>
        <stp/>
        <stp>EM_S_STM07_IS</stp>
        <stp>4</stp>
        <stp>300434.SZ</stp>
        <stp>9</stp>
        <stp>12/31/2010</stp>
        <stp>1</stp>
        <tr r="C1728" s="2"/>
      </tp>
      <tp>
        <v>192704012.61000001</v>
        <stp/>
        <stp>EM_S_STM07_IS</stp>
        <stp>4</stp>
        <stp>300435.SZ</stp>
        <stp>9</stp>
        <stp>12/31/2011</stp>
        <stp>1</stp>
        <tr r="E1729" s="2"/>
      </tp>
      <tp>
        <v>125789129.01000001</v>
        <stp/>
        <stp>EM_S_STM07_IS</stp>
        <stp>4</stp>
        <stp>300436.SZ</stp>
        <stp>9</stp>
        <stp>12/31/2012</stp>
        <stp>1</stp>
        <tr r="G1730" s="2"/>
      </tp>
      <tp>
        <v>382620166.04000002</v>
        <stp/>
        <stp>EM_S_STM07_IS</stp>
        <stp>4</stp>
        <stp>300437.SZ</stp>
        <stp>9</stp>
        <stp>12/31/2013</stp>
        <stp>1</stp>
        <tr r="I1731" s="2"/>
      </tp>
      <tp>
        <v>363098750.92000002</v>
        <stp/>
        <stp>EM_S_STM07_IS</stp>
        <stp>4</stp>
        <stp>300440.SZ</stp>
        <stp>9</stp>
        <stp>12/31/2014</stp>
        <stp>1</stp>
        <tr r="K1734" s="2"/>
      </tp>
      <tp>
        <v>257225628.28999999</v>
        <stp/>
        <stp>EM_S_STM07_IS</stp>
        <stp>4</stp>
        <stp>300441.SZ</stp>
        <stp>9</stp>
        <stp>12/31/2015</stp>
        <stp>1</stp>
        <tr r="M1735" s="2"/>
      </tp>
      <tp>
        <v>201570127.62</v>
        <stp/>
        <stp>EM_S_STM07_IS</stp>
        <stp>4</stp>
        <stp>300444.SZ</stp>
        <stp>9</stp>
        <stp>12/31/2010</stp>
        <stp>1</stp>
        <tr r="C1738" s="2"/>
      </tp>
      <tp>
        <v>100735555.8</v>
        <stp/>
        <stp>EM_S_STM07_IS</stp>
        <stp>4</stp>
        <stp>300445.SZ</stp>
        <stp>9</stp>
        <stp>12/31/2011</stp>
        <stp>1</stp>
        <tr r="E1739" s="2"/>
      </tp>
      <tp>
        <v>133829530.34</v>
        <stp/>
        <stp>EM_S_STM07_IS</stp>
        <stp>4</stp>
        <stp>300446.SZ</stp>
        <stp>9</stp>
        <stp>12/31/2012</stp>
        <stp>1</stp>
        <tr r="G1740" s="2"/>
      </tp>
      <tp>
        <v>186575133.77000001</v>
        <stp/>
        <stp>EM_S_STM07_IS</stp>
        <stp>4</stp>
        <stp>300447.SZ</stp>
        <stp>9</stp>
        <stp>12/31/2013</stp>
        <stp>1</stp>
        <tr r="I1741" s="2"/>
      </tp>
      <tp>
        <v>306543666.12</v>
        <stp/>
        <stp>EM_S_STM07_IS</stp>
        <stp>4</stp>
        <stp>300450.SZ</stp>
        <stp>9</stp>
        <stp>12/31/2014</stp>
        <stp>1</stp>
        <tr r="K1744" s="2"/>
      </tp>
      <tp>
        <v>425971560.81999999</v>
        <stp/>
        <stp>EM_S_STM07_IS</stp>
        <stp>4</stp>
        <stp>300451.SZ</stp>
        <stp>9</stp>
        <stp>12/31/2015</stp>
        <stp>1</stp>
        <tr r="M1745" s="2"/>
      </tp>
      <tp>
        <v>223603991.33000001</v>
        <stp/>
        <stp>EM_S_STM07_IS</stp>
        <stp>4</stp>
        <stp>300455.SZ</stp>
        <stp>9</stp>
        <stp>12/31/2011</stp>
        <stp>1</stp>
        <tr r="E1748" s="2"/>
      </tp>
      <tp>
        <v>130464308.90000001</v>
        <stp/>
        <stp>EM_S_STM07_IS</stp>
        <stp>4</stp>
        <stp>300456.SZ</stp>
        <stp>9</stp>
        <stp>12/31/2012</stp>
        <stp>1</stp>
        <tr r="G1749" s="2"/>
      </tp>
      <tp>
        <v>211177244.13999999</v>
        <stp/>
        <stp>EM_S_STM07_IS</stp>
        <stp>4</stp>
        <stp>300457.SZ</stp>
        <stp>9</stp>
        <stp>12/31/2013</stp>
        <stp>1</stp>
        <tr r="I1750" s="2"/>
      </tp>
      <tp>
        <v>404157127.39999998</v>
        <stp/>
        <stp>EM_S_STM07_IS</stp>
        <stp>4</stp>
        <stp>300460.SZ</stp>
        <stp>9</stp>
        <stp>12/31/2014</stp>
        <stp>1</stp>
        <tr r="K1753" s="2"/>
      </tp>
      <tp>
        <v>108533947.90000001</v>
        <stp/>
        <stp>EM_S_STM07_IS</stp>
        <stp>4</stp>
        <stp>300461.SZ</stp>
        <stp>9</stp>
        <stp>12/31/2015</stp>
        <stp>1</stp>
        <tr r="M1754" s="2"/>
      </tp>
      <tp t="s">
        <v/>
        <stp/>
        <stp>EM_S_STM07_IS</stp>
        <stp>4</stp>
        <stp>300464.SZ</stp>
        <stp>9</stp>
        <stp>12/31/2010</stp>
        <stp>1</stp>
        <tr r="C1757" s="2"/>
      </tp>
      <tp>
        <v>655988188.34000003</v>
        <stp/>
        <stp>EM_S_STM07_IS</stp>
        <stp>4</stp>
        <stp>300465.SZ</stp>
        <stp>9</stp>
        <stp>12/31/2011</stp>
        <stp>1</stp>
        <tr r="E1758" s="2"/>
      </tp>
      <tp>
        <v>213802912.09999999</v>
        <stp/>
        <stp>EM_S_STM07_IS</stp>
        <stp>4</stp>
        <stp>300466.SZ</stp>
        <stp>9</stp>
        <stp>12/31/2012</stp>
        <stp>1</stp>
        <tr r="G1759" s="2"/>
      </tp>
      <tp>
        <v>144245324.06999999</v>
        <stp/>
        <stp>EM_S_STM07_IS</stp>
        <stp>4</stp>
        <stp>300467.SZ</stp>
        <stp>9</stp>
        <stp>12/31/2013</stp>
        <stp>1</stp>
        <tr r="I1760" s="2"/>
      </tp>
      <tp>
        <v>356983852.38</v>
        <stp/>
        <stp>EM_S_STM07_IS</stp>
        <stp>4</stp>
        <stp>300470.SZ</stp>
        <stp>9</stp>
        <stp>12/31/2014</stp>
        <stp>1</stp>
        <tr r="K1763" s="2"/>
      </tp>
      <tp>
        <v>1113196084.4000001</v>
        <stp/>
        <stp>EM_S_STM07_IS</stp>
        <stp>4</stp>
        <stp>300471.SZ</stp>
        <stp>9</stp>
        <stp>12/31/2015</stp>
        <stp>1</stp>
        <tr r="M1764" s="2"/>
      </tp>
      <tp t="s">
        <v/>
        <stp/>
        <stp>EM_S_STM07_IS</stp>
        <stp>4</stp>
        <stp>300474.SZ</stp>
        <stp>9</stp>
        <stp>12/31/2010</stp>
        <stp>1</stp>
        <tr r="C1767" s="2"/>
      </tp>
      <tp>
        <v>354642400</v>
        <stp/>
        <stp>EM_S_STM07_IS</stp>
        <stp>4</stp>
        <stp>300475.SZ</stp>
        <stp>9</stp>
        <stp>12/31/2011</stp>
        <stp>1</stp>
        <tr r="E1768" s="2"/>
      </tp>
      <tp>
        <v>954178298.04999995</v>
        <stp/>
        <stp>EM_S_STM07_IS</stp>
        <stp>4</stp>
        <stp>300476.SZ</stp>
        <stp>9</stp>
        <stp>12/31/2012</stp>
        <stp>1</stp>
        <tr r="G1769" s="2"/>
      </tp>
      <tp>
        <v>714235239.84000003</v>
        <stp/>
        <stp>EM_S_STM07_IS</stp>
        <stp>4</stp>
        <stp>300477.SZ</stp>
        <stp>9</stp>
        <stp>12/31/2013</stp>
        <stp>1</stp>
        <tr r="I1770" s="2"/>
      </tp>
      <tp>
        <v>127310494.98</v>
        <stp/>
        <stp>EM_S_STM07_IS</stp>
        <stp>4</stp>
        <stp>300480.SZ</stp>
        <stp>9</stp>
        <stp>12/31/2014</stp>
        <stp>1</stp>
        <tr r="K1773" s="2"/>
      </tp>
      <tp>
        <v>350212915.44999999</v>
        <stp/>
        <stp>EM_S_STM07_IS</stp>
        <stp>4</stp>
        <stp>300481.SZ</stp>
        <stp>9</stp>
        <stp>12/31/2015</stp>
        <stp>1</stp>
        <tr r="M1774" s="2"/>
      </tp>
      <tp t="s">
        <v/>
        <stp/>
        <stp>EM_S_STM07_IS</stp>
        <stp>4</stp>
        <stp>300484.SZ</stp>
        <stp>9</stp>
        <stp>12/31/2010</stp>
        <stp>1</stp>
        <tr r="C1777" s="2"/>
      </tp>
      <tp>
        <v>245023222.41</v>
        <stp/>
        <stp>EM_S_STM07_IS</stp>
        <stp>4</stp>
        <stp>300485.SZ</stp>
        <stp>9</stp>
        <stp>12/31/2011</stp>
        <stp>1</stp>
        <tr r="E1778" s="2"/>
      </tp>
      <tp>
        <v>371822227.25999999</v>
        <stp/>
        <stp>EM_S_STM07_IS</stp>
        <stp>4</stp>
        <stp>300486.SZ</stp>
        <stp>9</stp>
        <stp>12/31/2012</stp>
        <stp>1</stp>
        <tr r="G1779" s="2"/>
      </tp>
      <tp>
        <v>254176836.41999999</v>
        <stp/>
        <stp>EM_S_STM07_IS</stp>
        <stp>4</stp>
        <stp>300487.SZ</stp>
        <stp>9</stp>
        <stp>12/31/2013</stp>
        <stp>1</stp>
        <tr r="I1780" s="2"/>
      </tp>
      <tp>
        <v>358460782.22000003</v>
        <stp/>
        <stp>EM_S_STM07_IS</stp>
        <stp>4</stp>
        <stp>300490.SZ</stp>
        <stp>9</stp>
        <stp>12/31/2014</stp>
        <stp>1</stp>
        <tr r="K1783" s="2"/>
      </tp>
      <tp>
        <v>185471519.44999999</v>
        <stp/>
        <stp>EM_S_STM07_IS</stp>
        <stp>4</stp>
        <stp>300491.SZ</stp>
        <stp>9</stp>
        <stp>12/31/2015</stp>
        <stp>1</stp>
        <tr r="M1784" s="2"/>
      </tp>
      <tp t="s">
        <v/>
        <stp/>
        <stp>EM_S_STM07_IS</stp>
        <stp>4</stp>
        <stp>300494.SZ</stp>
        <stp>9</stp>
        <stp>12/31/2010</stp>
        <stp>1</stp>
        <tr r="C1787" s="2"/>
      </tp>
      <tp>
        <v>210219583.15000001</v>
        <stp/>
        <stp>EM_S_STM07_IS</stp>
        <stp>4</stp>
        <stp>300495.SZ</stp>
        <stp>9</stp>
        <stp>12/31/2011</stp>
        <stp>1</stp>
        <tr r="E1788" s="2"/>
      </tp>
      <tp>
        <v>252123476.5</v>
        <stp/>
        <stp>EM_S_STM07_IS</stp>
        <stp>4</stp>
        <stp>300496.SZ</stp>
        <stp>9</stp>
        <stp>12/31/2012</stp>
        <stp>1</stp>
        <tr r="G1789" s="2"/>
      </tp>
      <tp>
        <v>442842086.94999999</v>
        <stp/>
        <stp>EM_S_STM07_IS</stp>
        <stp>4</stp>
        <stp>300497.SZ</stp>
        <stp>9</stp>
        <stp>12/31/2013</stp>
        <stp>1</stp>
        <tr r="I1790" s="2"/>
      </tp>
      <tp>
        <v>5271748017.6400003</v>
        <stp/>
        <stp>EM_S_STM07_IS</stp>
        <stp>4</stp>
        <stp>600470.SH</stp>
        <stp>9</stp>
        <stp>12/31/2014</stp>
        <stp>1</stp>
        <tr r="K2260" s="2"/>
      </tp>
      <tp>
        <v>3675245541.6100001</v>
        <stp/>
        <stp>EM_S_STM07_IS</stp>
        <stp>4</stp>
        <stp>600475.SH</stp>
        <stp>9</stp>
        <stp>12/31/2011</stp>
        <stp>1</stp>
        <tr r="E2261" s="2"/>
      </tp>
      <tp>
        <v>353725946.22000003</v>
        <stp/>
        <stp>EM_S_STM07_IS</stp>
        <stp>4</stp>
        <stp>600476.SH</stp>
        <stp>9</stp>
        <stp>12/31/2012</stp>
        <stp>1</stp>
        <tr r="G2262" s="2"/>
      </tp>
      <tp>
        <v>3973767350.3000002</v>
        <stp/>
        <stp>EM_S_STM07_IS</stp>
        <stp>4</stp>
        <stp>600477.SH</stp>
        <stp>9</stp>
        <stp>12/31/2013</stp>
        <stp>1</stp>
        <tr r="I2263" s="2"/>
      </tp>
      <tp>
        <v>1870029299.8099999</v>
        <stp/>
        <stp>EM_S_STM07_IS</stp>
        <stp>4</stp>
        <stp>600460.SH</stp>
        <stp>9</stp>
        <stp>12/31/2014</stp>
        <stp>1</stp>
        <tr r="K2252" s="2"/>
      </tp>
      <tp>
        <v>1617674784.28</v>
        <stp/>
        <stp>EM_S_STM07_IS</stp>
        <stp>4</stp>
        <stp>600461.SH</stp>
        <stp>9</stp>
        <stp>12/31/2015</stp>
        <stp>1</stp>
        <tr r="M2253" s="2"/>
      </tp>
      <tp>
        <v>365001056.85000002</v>
        <stp/>
        <stp>EM_S_STM07_IS</stp>
        <stp>4</stp>
        <stp>600466.SH</stp>
        <stp>9</stp>
        <stp>12/31/2012</stp>
        <stp>1</stp>
        <tr r="G2256" s="2"/>
      </tp>
      <tp>
        <v>969331768.19000006</v>
        <stp/>
        <stp>EM_S_STM07_IS</stp>
        <stp>4</stp>
        <stp>600467.SH</stp>
        <stp>9</stp>
        <stp>12/31/2013</stp>
        <stp>1</stp>
        <tr r="I2257" s="2"/>
      </tp>
      <tp>
        <v>262567141.22999999</v>
        <stp/>
        <stp>EM_S_STM07_IS</stp>
        <stp>4</stp>
        <stp>600455.SH</stp>
        <stp>9</stp>
        <stp>12/31/2011</stp>
        <stp>1</stp>
        <tr r="E2248" s="2"/>
      </tp>
      <tp>
        <v>2336217272.4099998</v>
        <stp/>
        <stp>EM_S_STM07_IS</stp>
        <stp>4</stp>
        <stp>600456.SH</stp>
        <stp>9</stp>
        <stp>12/31/2012</stp>
        <stp>1</stp>
        <tr r="G2249" s="2"/>
      </tp>
      <tp>
        <v>352461184.79000002</v>
        <stp/>
        <stp>EM_S_STM07_IS</stp>
        <stp>4</stp>
        <stp>600444.SH</stp>
        <stp>9</stp>
        <stp>12/31/2010</stp>
        <stp>1</stp>
        <tr r="C2243" s="2"/>
      </tp>
      <tp>
        <v>1883013101.6900001</v>
        <stp/>
        <stp>EM_S_STM07_IS</stp>
        <stp>4</stp>
        <stp>600446.SH</stp>
        <stp>9</stp>
        <stp>12/31/2012</stp>
        <stp>1</stp>
        <tr r="G2244" s="2"/>
      </tp>
      <tp>
        <v>1386544009.9200001</v>
        <stp/>
        <stp>EM_S_STM07_IS</stp>
        <stp>4</stp>
        <stp>600435.SH</stp>
        <stp>9</stp>
        <stp>12/31/2011</stp>
        <stp>1</stp>
        <tr r="E2239" s="2"/>
      </tp>
      <tp>
        <v>1171153738.4200001</v>
        <stp/>
        <stp>EM_S_STM07_IS</stp>
        <stp>4</stp>
        <stp>600436.SH</stp>
        <stp>9</stp>
        <stp>12/31/2012</stp>
        <stp>1</stp>
        <tr r="G2240" s="2"/>
      </tp>
      <tp>
        <v>2748835668.6999998</v>
        <stp/>
        <stp>EM_S_STM07_IS</stp>
        <stp>4</stp>
        <stp>600420.SH</stp>
        <stp>9</stp>
        <stp>12/31/2014</stp>
        <stp>1</stp>
        <tr r="K2229" s="2"/>
      </tp>
      <tp>
        <v>27852365.170000002</v>
        <stp/>
        <stp>EM_S_STM07_IS</stp>
        <stp>4</stp>
        <stp>600421.SH</stp>
        <stp>9</stp>
        <stp>12/31/2015</stp>
        <stp>1</stp>
        <tr r="M2230" s="2"/>
      </tp>
      <tp>
        <v>2219874038.0599999</v>
        <stp/>
        <stp>EM_S_STM07_IS</stp>
        <stp>4</stp>
        <stp>600425.SH</stp>
        <stp>9</stp>
        <stp>12/31/2011</stp>
        <stp>1</stp>
        <tr r="E2233" s="2"/>
      </tp>
      <tp>
        <v>7003119191.75</v>
        <stp/>
        <stp>EM_S_STM07_IS</stp>
        <stp>4</stp>
        <stp>600426.SH</stp>
        <stp>9</stp>
        <stp>12/31/2012</stp>
        <stp>1</stp>
        <tr r="G2234" s="2"/>
      </tp>
      <tp>
        <v>4278544505.5700002</v>
        <stp/>
        <stp>EM_S_STM07_IS</stp>
        <stp>4</stp>
        <stp>600410.SH</stp>
        <stp>9</stp>
        <stp>12/31/2014</stp>
        <stp>1</stp>
        <tr r="K2224" s="2"/>
      </tp>
      <tp>
        <v>3396335506.9499998</v>
        <stp/>
        <stp>EM_S_STM07_IS</stp>
        <stp>4</stp>
        <stp>600415.SH</stp>
        <stp>9</stp>
        <stp>12/31/2011</stp>
        <stp>1</stp>
        <tr r="E2225" s="2"/>
      </tp>
      <tp>
        <v>5424501267.9399996</v>
        <stp/>
        <stp>EM_S_STM07_IS</stp>
        <stp>4</stp>
        <stp>600416.SH</stp>
        <stp>9</stp>
        <stp>12/31/2012</stp>
        <stp>1</stp>
        <tr r="G2226" s="2"/>
      </tp>
      <tp>
        <v>2842337876.8000002</v>
        <stp/>
        <stp>EM_S_STM07_IS</stp>
        <stp>4</stp>
        <stp>600400.SH</stp>
        <stp>9</stp>
        <stp>12/31/2014</stp>
        <stp>1</stp>
        <tr r="K2217" s="2"/>
      </tp>
      <tp>
        <v>6088965515.6999998</v>
        <stp/>
        <stp>EM_S_STM07_IS</stp>
        <stp>4</stp>
        <stp>600401.SH</stp>
        <stp>9</stp>
        <stp>12/31/2015</stp>
        <stp>1</stp>
        <tr r="M2218" s="2"/>
      </tp>
      <tp>
        <v>694784203.34000003</v>
        <stp/>
        <stp>EM_S_STM07_IS</stp>
        <stp>4</stp>
        <stp>600405.SH</stp>
        <stp>9</stp>
        <stp>12/31/2011</stp>
        <stp>1</stp>
        <tr r="E2220" s="2"/>
      </tp>
      <tp>
        <v>6027929857.8599997</v>
        <stp/>
        <stp>EM_S_STM07_IS</stp>
        <stp>4</stp>
        <stp>600406.SH</stp>
        <stp>9</stp>
        <stp>12/31/2012</stp>
        <stp>1</stp>
        <tr r="G2221" s="2"/>
      </tp>
      <tp>
        <v>2155634449.8499999</v>
        <stp/>
        <stp>EM_S_STM07_IS</stp>
        <stp>4</stp>
        <stp>600490.SH</stp>
        <stp>9</stp>
        <stp>12/31/2014</stp>
        <stp>1</stp>
        <tr r="K2275" s="2"/>
      </tp>
      <tp>
        <v>16028768138.549999</v>
        <stp/>
        <stp>EM_S_STM07_IS</stp>
        <stp>4</stp>
        <stp>600491.SH</stp>
        <stp>9</stp>
        <stp>12/31/2015</stp>
        <stp>1</stp>
        <tr r="M2276" s="2"/>
      </tp>
      <tp>
        <v>2161720518</v>
        <stp/>
        <stp>EM_S_STM07_IS</stp>
        <stp>4</stp>
        <stp>600495.SH</stp>
        <stp>9</stp>
        <stp>12/31/2011</stp>
        <stp>1</stp>
        <tr r="E2278" s="2"/>
      </tp>
      <tp>
        <v>6131477578.29</v>
        <stp/>
        <stp>EM_S_STM07_IS</stp>
        <stp>4</stp>
        <stp>600496.SH</stp>
        <stp>9</stp>
        <stp>12/31/2012</stp>
        <stp>1</stp>
        <tr r="G2279" s="2"/>
      </tp>
      <tp>
        <v>18077619669.209999</v>
        <stp/>
        <stp>EM_S_STM07_IS</stp>
        <stp>4</stp>
        <stp>600497.SH</stp>
        <stp>9</stp>
        <stp>12/31/2013</stp>
        <stp>1</stp>
        <tr r="I2280" s="2"/>
      </tp>
      <tp>
        <v>6553587810.6700001</v>
        <stp/>
        <stp>EM_S_STM07_IS</stp>
        <stp>4</stp>
        <stp>600480.SH</stp>
        <stp>9</stp>
        <stp>12/31/2014</stp>
        <stp>1</stp>
        <tr r="K2266" s="2"/>
      </tp>
      <tp>
        <v>3116452967.0300002</v>
        <stp/>
        <stp>EM_S_STM07_IS</stp>
        <stp>4</stp>
        <stp>600481.SH</stp>
        <stp>9</stp>
        <stp>12/31/2015</stp>
        <stp>1</stp>
        <tr r="M2267" s="2"/>
      </tp>
      <tp>
        <v>257430184.74000001</v>
        <stp/>
        <stp>EM_S_STM07_IS</stp>
        <stp>4</stp>
        <stp>600485.SH</stp>
        <stp>9</stp>
        <stp>12/31/2011</stp>
        <stp>1</stp>
        <tr r="E2270" s="2"/>
      </tp>
      <tp>
        <v>2218662690.6300001</v>
        <stp/>
        <stp>EM_S_STM07_IS</stp>
        <stp>4</stp>
        <stp>600486.SH</stp>
        <stp>9</stp>
        <stp>12/31/2012</stp>
        <stp>1</stp>
        <tr r="G2271" s="2"/>
      </tp>
      <tp>
        <v>8586533223.8400002</v>
        <stp/>
        <stp>EM_S_STM07_IS</stp>
        <stp>4</stp>
        <stp>600487.SH</stp>
        <stp>9</stp>
        <stp>12/31/2013</stp>
        <stp>1</stp>
        <tr r="I2272" s="2"/>
      </tp>
      <tp>
        <v>1425715596.96</v>
        <stp/>
        <stp>EM_S_STM07_IS</stp>
        <stp>4</stp>
        <stp>000530.SZ</stp>
        <stp>9</stp>
        <stp>12/31/2014</stp>
        <stp>1</stp>
        <tr r="K132" s="2"/>
      </tp>
      <tp>
        <v>2225944449.8299999</v>
        <stp/>
        <stp>EM_S_STM07_IS</stp>
        <stp>4</stp>
        <stp>000531.SZ</stp>
        <stp>9</stp>
        <stp>12/31/2015</stp>
        <stp>1</stp>
        <tr r="M133" s="2"/>
      </tp>
      <tp>
        <v>310942518.75999999</v>
        <stp/>
        <stp>EM_S_STM07_IS</stp>
        <stp>4</stp>
        <stp>000534.SZ</stp>
        <stp>9</stp>
        <stp>12/31/2010</stp>
        <stp>1</stp>
        <tr r="C136" s="2"/>
      </tp>
      <tp>
        <v>1822389937.3699999</v>
        <stp/>
        <stp>EM_S_STM07_IS</stp>
        <stp>4</stp>
        <stp>000536.SZ</stp>
        <stp>9</stp>
        <stp>12/31/2012</stp>
        <stp>1</stp>
        <tr r="G137" s="2"/>
      </tp>
      <tp>
        <v>1487464057.8699999</v>
        <stp/>
        <stp>EM_S_STM07_IS</stp>
        <stp>4</stp>
        <stp>000537.SZ</stp>
        <stp>9</stp>
        <stp>12/31/2013</stp>
        <stp>1</stp>
        <tr r="I138" s="2"/>
      </tp>
      <tp>
        <v>338029212.13</v>
        <stp/>
        <stp>EM_S_STM07_IS</stp>
        <stp>4</stp>
        <stp>300500.SZ</stp>
        <stp>9</stp>
        <stp>12/31/2014</stp>
        <stp>1</stp>
        <tr r="K1793" s="2"/>
      </tp>
      <tp>
        <v>293978431.54000002</v>
        <stp/>
        <stp>EM_S_STM07_IS</stp>
        <stp>4</stp>
        <stp>300501.SZ</stp>
        <stp>9</stp>
        <stp>12/31/2015</stp>
        <stp>1</stp>
        <tr r="M1794" s="2"/>
      </tp>
      <tp>
        <v>336586660.94</v>
        <stp/>
        <stp>EM_S_STM07_IS</stp>
        <stp>4</stp>
        <stp>300505.SZ</stp>
        <stp>9</stp>
        <stp>12/31/2011</stp>
        <stp>1</stp>
        <tr r="E1797" s="2"/>
      </tp>
      <tp>
        <v>169346612.11000001</v>
        <stp/>
        <stp>EM_S_STM07_IS</stp>
        <stp>4</stp>
        <stp>300506.SZ</stp>
        <stp>9</stp>
        <stp>12/31/2012</stp>
        <stp>1</stp>
        <tr r="G1798" s="2"/>
      </tp>
      <tp>
        <v>394554258.88999999</v>
        <stp/>
        <stp>EM_S_STM07_IS</stp>
        <stp>4</stp>
        <stp>300507.SZ</stp>
        <stp>9</stp>
        <stp>12/31/2013</stp>
        <stp>1</stp>
        <tr r="I1799" s="2"/>
      </tp>
      <tp>
        <v>981874961.15999997</v>
        <stp/>
        <stp>EM_S_STM07_IS</stp>
        <stp>4</stp>
        <stp>000520.SZ</stp>
        <stp>9</stp>
        <stp>12/31/2014</stp>
        <stp>1</stp>
        <tr r="K124" s="2"/>
      </tp>
      <tp>
        <v>10415829226.48</v>
        <stp/>
        <stp>EM_S_STM07_IS</stp>
        <stp>4</stp>
        <stp>000521.SZ</stp>
        <stp>9</stp>
        <stp>12/31/2015</stp>
        <stp>1</stp>
        <tr r="M125" s="2"/>
      </tp>
      <tp>
        <v>267919015.50999999</v>
        <stp/>
        <stp>EM_S_STM07_IS</stp>
        <stp>4</stp>
        <stp>000524.SZ</stp>
        <stp>9</stp>
        <stp>12/31/2010</stp>
        <stp>1</stp>
        <tr r="C127" s="2"/>
      </tp>
      <tp>
        <v>5789356023.8100004</v>
        <stp/>
        <stp>EM_S_STM07_IS</stp>
        <stp>4</stp>
        <stp>000525.SZ</stp>
        <stp>9</stp>
        <stp>12/31/2011</stp>
        <stp>1</stp>
        <tr r="E128" s="2"/>
      </tp>
      <tp>
        <v>65206408.039999999</v>
        <stp/>
        <stp>EM_S_STM07_IS</stp>
        <stp>4</stp>
        <stp>000526.SZ</stp>
        <stp>9</stp>
        <stp>12/31/2012</stp>
        <stp>1</stp>
        <tr r="G129" s="2"/>
      </tp>
      <tp>
        <v>240028459.90000001</v>
        <stp/>
        <stp>EM_S_STM07_IS</stp>
        <stp>4</stp>
        <stp>300510.SZ</stp>
        <stp>9</stp>
        <stp>12/31/2014</stp>
        <stp>1</stp>
        <tr r="K1802" s="2"/>
      </tp>
      <tp>
        <v>1019000968.22</v>
        <stp/>
        <stp>EM_S_STM07_IS</stp>
        <stp>4</stp>
        <stp>300511.SZ</stp>
        <stp>9</stp>
        <stp>12/31/2015</stp>
        <stp>1</stp>
        <tr r="M1803" s="2"/>
      </tp>
      <tp>
        <v>157187158.87</v>
        <stp/>
        <stp>EM_S_STM07_IS</stp>
        <stp>4</stp>
        <stp>300515.SZ</stp>
        <stp>9</stp>
        <stp>12/31/2011</stp>
        <stp>1</stp>
        <tr r="E1806" s="2"/>
      </tp>
      <tp>
        <v>193287391.81999999</v>
        <stp/>
        <stp>EM_S_STM07_IS</stp>
        <stp>4</stp>
        <stp>300516.SZ</stp>
        <stp>9</stp>
        <stp>12/31/2012</stp>
        <stp>1</stp>
        <tr r="G1807" s="2"/>
      </tp>
      <tp>
        <v>406267606.55000001</v>
        <stp/>
        <stp>EM_S_STM07_IS</stp>
        <stp>4</stp>
        <stp>300517.SZ</stp>
        <stp>9</stp>
        <stp>12/31/2013</stp>
        <stp>1</stp>
        <tr r="I1808" s="2"/>
      </tp>
      <tp>
        <v>2052186512.3099999</v>
        <stp/>
        <stp>EM_S_STM07_IS</stp>
        <stp>4</stp>
        <stp>000510.SZ</stp>
        <stp>9</stp>
        <stp>12/31/2014</stp>
        <stp>1</stp>
        <tr r="K116" s="2"/>
      </tp>
      <tp>
        <v>1116149630.1099999</v>
        <stp/>
        <stp>EM_S_STM07_IS</stp>
        <stp>4</stp>
        <stp>000511.SZ</stp>
        <stp>9</stp>
        <stp>12/31/2015</stp>
        <stp>1</stp>
        <tr r="M117" s="2"/>
      </tp>
      <tp>
        <v>782142113.20000005</v>
        <stp/>
        <stp>EM_S_STM07_IS</stp>
        <stp>4</stp>
        <stp>000514.SZ</stp>
        <stp>9</stp>
        <stp>12/31/2010</stp>
        <stp>1</stp>
        <tr r="C119" s="2"/>
      </tp>
      <tp>
        <v>3402643166.0999999</v>
        <stp/>
        <stp>EM_S_STM07_IS</stp>
        <stp>4</stp>
        <stp>000516.SZ</stp>
        <stp>9</stp>
        <stp>12/31/2012</stp>
        <stp>1</stp>
        <tr r="G120" s="2"/>
      </tp>
      <tp>
        <v>4641847693.6499996</v>
        <stp/>
        <stp>EM_S_STM07_IS</stp>
        <stp>4</stp>
        <stp>000517.SZ</stp>
        <stp>9</stp>
        <stp>12/31/2013</stp>
        <stp>1</stp>
        <tr r="I121" s="2"/>
      </tp>
      <tp>
        <v>370144047.13</v>
        <stp/>
        <stp>EM_S_STM07_IS</stp>
        <stp>4</stp>
        <stp>300520.SZ</stp>
        <stp>9</stp>
        <stp>12/31/2014</stp>
        <stp>1</stp>
        <tr r="K1811" s="2"/>
      </tp>
      <tp>
        <v>179417274.69</v>
        <stp/>
        <stp>EM_S_STM07_IS</stp>
        <stp>4</stp>
        <stp>300521.SZ</stp>
        <stp>9</stp>
        <stp>12/31/2015</stp>
        <stp>1</stp>
        <tr r="M1812" s="2"/>
      </tp>
      <tp>
        <v>76544881.370000005</v>
        <stp/>
        <stp>EM_S_STM07_IS</stp>
        <stp>4</stp>
        <stp>300525.SZ</stp>
        <stp>9</stp>
        <stp>12/31/2011</stp>
        <stp>1</stp>
        <tr r="E1815" s="2"/>
      </tp>
      <tp>
        <v>251528951.86000001</v>
        <stp/>
        <stp>EM_S_STM07_IS</stp>
        <stp>4</stp>
        <stp>300526.SZ</stp>
        <stp>9</stp>
        <stp>12/31/2012</stp>
        <stp>1</stp>
        <tr r="G1816" s="2"/>
      </tp>
      <tp>
        <v>1143429289.1199999</v>
        <stp/>
        <stp>EM_S_STM07_IS</stp>
        <stp>4</stp>
        <stp>300527.SZ</stp>
        <stp>9</stp>
        <stp>12/31/2013</stp>
        <stp>1</stp>
        <tr r="I1817" s="2"/>
      </tp>
      <tp>
        <v>17523657754.779999</v>
        <stp/>
        <stp>EM_S_STM07_IS</stp>
        <stp>4</stp>
        <stp>000501.SZ</stp>
        <stp>9</stp>
        <stp>12/31/2015</stp>
        <stp>1</stp>
        <tr r="M108" s="2"/>
      </tp>
      <tp>
        <v>151990369.75</v>
        <stp/>
        <stp>EM_S_STM07_IS</stp>
        <stp>4</stp>
        <stp>000504.SZ</stp>
        <stp>9</stp>
        <stp>12/31/2010</stp>
        <stp>1</stp>
        <tr r="C111" s="2"/>
      </tp>
      <tp>
        <v>233145578.90000001</v>
        <stp/>
        <stp>EM_S_STM07_IS</stp>
        <stp>4</stp>
        <stp>000505.SZ</stp>
        <stp>9</stp>
        <stp>12/31/2011</stp>
        <stp>1</stp>
        <tr r="E112" s="2"/>
      </tp>
      <tp>
        <v>1070614948.42</v>
        <stp/>
        <stp>EM_S_STM07_IS</stp>
        <stp>4</stp>
        <stp>000506.SZ</stp>
        <stp>9</stp>
        <stp>12/31/2012</stp>
        <stp>1</stp>
        <tr r="G113" s="2"/>
      </tp>
      <tp>
        <v>1291102070.3099999</v>
        <stp/>
        <stp>EM_S_STM07_IS</stp>
        <stp>4</stp>
        <stp>000507.SZ</stp>
        <stp>9</stp>
        <stp>12/31/2013</stp>
        <stp>1</stp>
        <tr r="I114" s="2"/>
      </tp>
      <tp>
        <v>133975834.73999999</v>
        <stp/>
        <stp>EM_S_STM07_IS</stp>
        <stp>4</stp>
        <stp>300530.SZ</stp>
        <stp>9</stp>
        <stp>12/31/2014</stp>
        <stp>1</stp>
        <tr r="K1820" s="2"/>
      </tp>
      <tp>
        <v>272597411</v>
        <stp/>
        <stp>EM_S_STM07_IS</stp>
        <stp>4</stp>
        <stp>300531.SZ</stp>
        <stp>9</stp>
        <stp>12/31/2015</stp>
        <stp>1</stp>
        <tr r="M1821" s="2"/>
      </tp>
      <tp t="s">
        <v/>
        <stp/>
        <stp>EM_S_STM07_IS</stp>
        <stp>4</stp>
        <stp>300534.SZ</stp>
        <stp>9</stp>
        <stp>12/31/2010</stp>
        <stp>1</stp>
        <tr r="C1824" s="2"/>
      </tp>
      <tp>
        <v>212845970.94999999</v>
        <stp/>
        <stp>EM_S_STM07_IS</stp>
        <stp>4</stp>
        <stp>300535.SZ</stp>
        <stp>9</stp>
        <stp>12/31/2011</stp>
        <stp>1</stp>
        <tr r="E1825" s="2"/>
      </tp>
      <tp>
        <v>211800158.75</v>
        <stp/>
        <stp>EM_S_STM07_IS</stp>
        <stp>4</stp>
        <stp>300536.SZ</stp>
        <stp>9</stp>
        <stp>12/31/2012</stp>
        <stp>1</stp>
        <tr r="G1826" s="2"/>
      </tp>
      <tp>
        <v>269687053.55000001</v>
        <stp/>
        <stp>EM_S_STM07_IS</stp>
        <stp>4</stp>
        <stp>300537.SZ</stp>
        <stp>9</stp>
        <stp>12/31/2013</stp>
        <stp>1</stp>
        <tr r="I1827" s="2"/>
      </tp>
      <tp>
        <v>2489792063.3299999</v>
        <stp/>
        <stp>EM_S_STM07_IS</stp>
        <stp>4</stp>
        <stp>000570.SZ</stp>
        <stp>9</stp>
        <stp>12/31/2014</stp>
        <stp>1</stp>
        <tr r="K166" s="2"/>
      </tp>
      <tp>
        <v>916972850.59000003</v>
        <stp/>
        <stp>EM_S_STM07_IS</stp>
        <stp>4</stp>
        <stp>000571.SZ</stp>
        <stp>9</stp>
        <stp>12/31/2015</stp>
        <stp>1</stp>
        <tr r="M167" s="2"/>
      </tp>
      <tp>
        <v>469046036.89999998</v>
        <stp/>
        <stp>EM_S_STM07_IS</stp>
        <stp>4</stp>
        <stp>000576.SZ</stp>
        <stp>9</stp>
        <stp>12/31/2012</stp>
        <stp>1</stp>
        <tr r="G170" s="2"/>
      </tp>
      <tp>
        <v>511301400</v>
        <stp/>
        <stp>EM_S_STM07_IS</stp>
        <stp>4</stp>
        <stp>300540.SZ</stp>
        <stp>9</stp>
        <stp>12/31/2014</stp>
        <stp>1</stp>
        <tr r="K1830" s="2"/>
      </tp>
      <tp>
        <v>1121444994.1600001</v>
        <stp/>
        <stp>EM_S_STM07_IS</stp>
        <stp>4</stp>
        <stp>300541.SZ</stp>
        <stp>9</stp>
        <stp>12/31/2015</stp>
        <stp>1</stp>
        <tr r="M1831" s="2"/>
      </tp>
      <tp>
        <v>95647912.219999999</v>
        <stp/>
        <stp>EM_S_STM07_IS</stp>
        <stp>4</stp>
        <stp>300545.SZ</stp>
        <stp>9</stp>
        <stp>12/31/2011</stp>
        <stp>1</stp>
        <tr r="E1834" s="2"/>
      </tp>
      <tp>
        <v>132670122.89</v>
        <stp/>
        <stp>EM_S_STM07_IS</stp>
        <stp>4</stp>
        <stp>300546.SZ</stp>
        <stp>9</stp>
        <stp>12/31/2012</stp>
        <stp>1</stp>
        <tr r="G1835" s="2"/>
      </tp>
      <tp>
        <v>399614135.38999999</v>
        <stp/>
        <stp>EM_S_STM07_IS</stp>
        <stp>4</stp>
        <stp>300547.SZ</stp>
        <stp>9</stp>
        <stp>12/31/2013</stp>
        <stp>1</stp>
        <tr r="I1836" s="2"/>
      </tp>
      <tp>
        <v>1640196211.8900001</v>
        <stp/>
        <stp>EM_S_STM07_IS</stp>
        <stp>4</stp>
        <stp>000560.SZ</stp>
        <stp>9</stp>
        <stp>12/31/2014</stp>
        <stp>1</stp>
        <tr r="K158" s="2"/>
      </tp>
      <tp>
        <v>1077069574.52</v>
        <stp/>
        <stp>EM_S_STM07_IS</stp>
        <stp>4</stp>
        <stp>000561.SZ</stp>
        <stp>9</stp>
        <stp>12/31/2015</stp>
        <stp>1</stp>
        <tr r="M159" s="2"/>
      </tp>
      <tp>
        <v>2342985572.4299998</v>
        <stp/>
        <stp>EM_S_STM07_IS</stp>
        <stp>4</stp>
        <stp>000564.SZ</stp>
        <stp>9</stp>
        <stp>12/31/2010</stp>
        <stp>1</stp>
        <tr r="C161" s="2"/>
      </tp>
      <tp>
        <v>498934847.99000001</v>
        <stp/>
        <stp>EM_S_STM07_IS</stp>
        <stp>4</stp>
        <stp>000565.SZ</stp>
        <stp>9</stp>
        <stp>12/31/2011</stp>
        <stp>1</stp>
        <tr r="E162" s="2"/>
      </tp>
      <tp>
        <v>949887655.07000005</v>
        <stp/>
        <stp>EM_S_STM07_IS</stp>
        <stp>4</stp>
        <stp>000566.SZ</stp>
        <stp>9</stp>
        <stp>12/31/2012</stp>
        <stp>1</stp>
        <tr r="G163" s="2"/>
      </tp>
      <tp>
        <v>12722138</v>
        <stp/>
        <stp>EM_S_STM07_IS</stp>
        <stp>4</stp>
        <stp>000567.SZ</stp>
        <stp>9</stp>
        <stp>12/31/2013</stp>
        <stp>1</stp>
        <tr r="I164" s="2"/>
      </tp>
      <tp>
        <v>227175355.81999999</v>
        <stp/>
        <stp>EM_S_STM07_IS</stp>
        <stp>4</stp>
        <stp>300550.SZ</stp>
        <stp>9</stp>
        <stp>12/31/2014</stp>
        <stp>1</stp>
        <tr r="K1839" s="2"/>
      </tp>
      <tp>
        <v>257775612.25999999</v>
        <stp/>
        <stp>EM_S_STM07_IS</stp>
        <stp>4</stp>
        <stp>300551.SZ</stp>
        <stp>9</stp>
        <stp>12/31/2015</stp>
        <stp>1</stp>
        <tr r="M1840" s="2"/>
      </tp>
      <tp>
        <v>96821039.760000005</v>
        <stp/>
        <stp>EM_S_STM07_IS</stp>
        <stp>4</stp>
        <stp>300555.SZ</stp>
        <stp>9</stp>
        <stp>12/31/2011</stp>
        <stp>1</stp>
        <tr r="E1843" s="2"/>
      </tp>
      <tp>
        <v>168565180.56</v>
        <stp/>
        <stp>EM_S_STM07_IS</stp>
        <stp>4</stp>
        <stp>300556.SZ</stp>
        <stp>9</stp>
        <stp>12/31/2012</stp>
        <stp>1</stp>
        <tr r="G1844" s="2"/>
      </tp>
      <tp>
        <v>172989378.56</v>
        <stp/>
        <stp>EM_S_STM07_IS</stp>
        <stp>4</stp>
        <stp>300557.SZ</stp>
        <stp>9</stp>
        <stp>12/31/2013</stp>
        <stp>1</stp>
        <tr r="I1845" s="2"/>
      </tp>
      <tp>
        <v>25537289610</v>
        <stp/>
        <stp>EM_S_STM07_IS</stp>
        <stp>4</stp>
        <stp>000550.SZ</stp>
        <stp>9</stp>
        <stp>12/31/2014</stp>
        <stp>1</stp>
        <tr r="K149" s="2"/>
      </tp>
      <tp>
        <v>2150122291.1999998</v>
        <stp/>
        <stp>EM_S_STM07_IS</stp>
        <stp>4</stp>
        <stp>000551.SZ</stp>
        <stp>9</stp>
        <stp>12/31/2015</stp>
        <stp>1</stp>
        <tr r="M150" s="2"/>
      </tp>
      <tp>
        <v>3123669966.8899999</v>
        <stp/>
        <stp>EM_S_STM07_IS</stp>
        <stp>4</stp>
        <stp>000554.SZ</stp>
        <stp>9</stp>
        <stp>12/31/2010</stp>
        <stp>1</stp>
        <tr r="C153" s="2"/>
      </tp>
      <tp>
        <v>99867062.200000003</v>
        <stp/>
        <stp>EM_S_STM07_IS</stp>
        <stp>4</stp>
        <stp>000555.SZ</stp>
        <stp>9</stp>
        <stp>12/31/2011</stp>
        <stp>1</stp>
        <tr r="E154" s="2"/>
      </tp>
      <tp>
        <v>10694395.25</v>
        <stp/>
        <stp>EM_S_STM07_IS</stp>
        <stp>4</stp>
        <stp>000557.SZ</stp>
        <stp>9</stp>
        <stp>12/31/2013</stp>
        <stp>1</stp>
        <tr r="I155" s="2"/>
      </tp>
      <tp>
        <v>258652589.74000001</v>
        <stp/>
        <stp>EM_S_STM07_IS</stp>
        <stp>4</stp>
        <stp>300560.SZ</stp>
        <stp>9</stp>
        <stp>12/31/2014</stp>
        <stp>1</stp>
        <tr r="K1848" s="2"/>
      </tp>
      <tp>
        <v>170234699.84</v>
        <stp/>
        <stp>EM_S_STM07_IS</stp>
        <stp>4</stp>
        <stp>300561.SZ</stp>
        <stp>9</stp>
        <stp>12/31/2015</stp>
        <stp>1</stp>
        <tr r="M1849" s="2"/>
      </tp>
      <tp>
        <v>301541728.85000002</v>
        <stp/>
        <stp>EM_S_STM07_IS</stp>
        <stp>4</stp>
        <stp>300565.SZ</stp>
        <stp>9</stp>
        <stp>12/31/2011</stp>
        <stp>1</stp>
        <tr r="E1852" s="2"/>
      </tp>
      <tp>
        <v>223443217.62</v>
        <stp/>
        <stp>EM_S_STM07_IS</stp>
        <stp>4</stp>
        <stp>300566.SZ</stp>
        <stp>9</stp>
        <stp>12/31/2012</stp>
        <stp>1</stp>
        <tr r="G1853" s="2"/>
      </tp>
      <tp>
        <v>144334466.43000001</v>
        <stp/>
        <stp>EM_S_STM07_IS</stp>
        <stp>4</stp>
        <stp>300567.SZ</stp>
        <stp>9</stp>
        <stp>12/31/2013</stp>
        <stp>1</stp>
        <tr r="I1854" s="2"/>
      </tp>
      <tp>
        <v>11390908365.34</v>
        <stp/>
        <stp>EM_S_STM07_IS</stp>
        <stp>4</stp>
        <stp>000540.SZ</stp>
        <stp>9</stp>
        <stp>12/31/2014</stp>
        <stp>1</stp>
        <tr r="K141" s="2"/>
      </tp>
      <tp>
        <v>2876659100.6300001</v>
        <stp/>
        <stp>EM_S_STM07_IS</stp>
        <stp>4</stp>
        <stp>000541.SZ</stp>
        <stp>9</stp>
        <stp>12/31/2015</stp>
        <stp>1</stp>
        <tr r="M142" s="2"/>
      </tp>
      <tp>
        <v>320385094.00999999</v>
        <stp/>
        <stp>EM_S_STM07_IS</stp>
        <stp>4</stp>
        <stp>000544.SZ</stp>
        <stp>9</stp>
        <stp>12/31/2010</stp>
        <stp>1</stp>
        <tr r="C144" s="2"/>
      </tp>
      <tp>
        <v>94723587.109999999</v>
        <stp/>
        <stp>EM_S_STM07_IS</stp>
        <stp>4</stp>
        <stp>000545.SZ</stp>
        <stp>9</stp>
        <stp>12/31/2011</stp>
        <stp>1</stp>
        <tr r="E145" s="2"/>
      </tp>
      <tp>
        <v>118781049.06</v>
        <stp/>
        <stp>EM_S_STM07_IS</stp>
        <stp>4</stp>
        <stp>000546.SZ</stp>
        <stp>9</stp>
        <stp>12/31/2012</stp>
        <stp>1</stp>
        <tr r="G146" s="2"/>
      </tp>
      <tp>
        <v>536150202.18000001</v>
        <stp/>
        <stp>EM_S_STM07_IS</stp>
        <stp>4</stp>
        <stp>000547.SZ</stp>
        <stp>9</stp>
        <stp>12/31/2013</stp>
        <stp>1</stp>
        <tr r="I147" s="2"/>
      </tp>
      <tp>
        <v>411119192.12</v>
        <stp/>
        <stp>EM_S_STM07_IS</stp>
        <stp>4</stp>
        <stp>300570.SZ</stp>
        <stp>9</stp>
        <stp>12/31/2014</stp>
        <stp>1</stp>
        <tr r="K1857" s="2"/>
      </tp>
      <tp>
        <v>168201886.15000001</v>
        <stp/>
        <stp>EM_S_STM07_IS</stp>
        <stp>4</stp>
        <stp>300571.SZ</stp>
        <stp>9</stp>
        <stp>12/31/2015</stp>
        <stp>1</stp>
        <tr r="M1858" s="2"/>
      </tp>
      <tp>
        <v>401502700</v>
        <stp/>
        <stp>EM_S_STM07_IS</stp>
        <stp>4</stp>
        <stp>300575.SZ</stp>
        <stp>9</stp>
        <stp>12/31/2011</stp>
        <stp>1</stp>
        <tr r="E1861" s="2"/>
      </tp>
      <tp>
        <v>218432948.53</v>
        <stp/>
        <stp>EM_S_STM07_IS</stp>
        <stp>4</stp>
        <stp>300576.SZ</stp>
        <stp>9</stp>
        <stp>12/31/2012</stp>
        <stp>1</stp>
        <tr r="G1862" s="2"/>
      </tp>
      <tp>
        <v>295109336.89999998</v>
        <stp/>
        <stp>EM_S_STM07_IS</stp>
        <stp>4</stp>
        <stp>300577.SZ</stp>
        <stp>9</stp>
        <stp>12/31/2013</stp>
        <stp>1</stp>
        <tr r="I1863" s="2"/>
      </tp>
      <tp>
        <v>442943831.19</v>
        <stp/>
        <stp>EM_S_STM07_IS</stp>
        <stp>4</stp>
        <stp>300580.SZ</stp>
        <stp>9</stp>
        <stp>12/31/2014</stp>
        <stp>1</stp>
        <tr r="K1865" s="2"/>
      </tp>
      <tp>
        <v>200281495.55000001</v>
        <stp/>
        <stp>EM_S_STM07_IS</stp>
        <stp>4</stp>
        <stp>300581.SZ</stp>
        <stp>9</stp>
        <stp>12/31/2015</stp>
        <stp>1</stp>
        <tr r="M1866" s="2"/>
      </tp>
      <tp t="s">
        <v/>
        <stp/>
        <stp>EM_S_STM07_IS</stp>
        <stp>4</stp>
        <stp>300584.SZ</stp>
        <stp>9</stp>
        <stp>12/31/2010</stp>
        <stp>1</stp>
        <tr r="C1869" s="2"/>
      </tp>
      <tp t="s">
        <v/>
        <stp/>
        <stp>EM_S_STM07_IS</stp>
        <stp>4</stp>
        <stp>300585.SZ</stp>
        <stp>9</stp>
        <stp>12/31/2011</stp>
        <stp>1</stp>
        <tr r="E1870" s="2"/>
      </tp>
      <tp>
        <v>259991585.87</v>
        <stp/>
        <stp>EM_S_STM07_IS</stp>
        <stp>4</stp>
        <stp>300586.SZ</stp>
        <stp>9</stp>
        <stp>12/31/2012</stp>
        <stp>1</stp>
        <tr r="G1871" s="2"/>
      </tp>
      <tp>
        <v>247162096.21000001</v>
        <stp/>
        <stp>EM_S_STM07_IS</stp>
        <stp>4</stp>
        <stp>300587.SZ</stp>
        <stp>9</stp>
        <stp>12/31/2013</stp>
        <stp>1</stp>
        <tr r="I1872" s="2"/>
      </tp>
      <tp>
        <v>198831900</v>
        <stp/>
        <stp>EM_S_STM07_IS</stp>
        <stp>4</stp>
        <stp>300590.SZ</stp>
        <stp>9</stp>
        <stp>12/31/2014</stp>
        <stp>1</stp>
        <tr r="K1875" s="2"/>
      </tp>
      <tp>
        <v>579681832.47000003</v>
        <stp/>
        <stp>EM_S_STM07_IS</stp>
        <stp>4</stp>
        <stp>300591.SZ</stp>
        <stp>9</stp>
        <stp>12/31/2015</stp>
        <stp>1</stp>
        <tr r="M1876" s="2"/>
      </tp>
      <tp>
        <v>203122000.05000001</v>
        <stp/>
        <stp>EM_S_STM07_IS</stp>
        <stp>4</stp>
        <stp>000590.SZ</stp>
        <stp>9</stp>
        <stp>12/31/2014</stp>
        <stp>1</stp>
        <tr r="K178" s="2"/>
      </tp>
      <tp>
        <v>3630280648.1300001</v>
        <stp/>
        <stp>EM_S_STM07_IS</stp>
        <stp>4</stp>
        <stp>000591.SZ</stp>
        <stp>9</stp>
        <stp>12/31/2015</stp>
        <stp>1</stp>
        <tr r="M179" s="2"/>
      </tp>
      <tp>
        <v>476222556.24000001</v>
        <stp/>
        <stp>EM_S_STM07_IS</stp>
        <stp>4</stp>
        <stp>000595.SZ</stp>
        <stp>9</stp>
        <stp>12/31/2011</stp>
        <stp>1</stp>
        <tr r="E182" s="2"/>
      </tp>
      <tp>
        <v>4197057315.2600002</v>
        <stp/>
        <stp>EM_S_STM07_IS</stp>
        <stp>4</stp>
        <stp>000596.SZ</stp>
        <stp>9</stp>
        <stp>12/31/2012</stp>
        <stp>1</stp>
        <tr r="G183" s="2"/>
      </tp>
      <tp>
        <v>3870591227.6300001</v>
        <stp/>
        <stp>EM_S_STM07_IS</stp>
        <stp>4</stp>
        <stp>000597.SZ</stp>
        <stp>9</stp>
        <stp>12/31/2013</stp>
        <stp>1</stp>
        <tr r="I184" s="2"/>
      </tp>
      <tp>
        <v>5741643746.4200001</v>
        <stp/>
        <stp>EM_S_STM07_IS</stp>
        <stp>4</stp>
        <stp>000581.SZ</stp>
        <stp>9</stp>
        <stp>12/31/2015</stp>
        <stp>1</stp>
        <tr r="M171" s="2"/>
      </tp>
      <tp>
        <v>1396006387.4100001</v>
        <stp/>
        <stp>EM_S_STM07_IS</stp>
        <stp>4</stp>
        <stp>000584.SZ</stp>
        <stp>9</stp>
        <stp>12/31/2010</stp>
        <stp>1</stp>
        <tr r="C173" s="2"/>
      </tp>
      <tp>
        <v>248679812.93000001</v>
        <stp/>
        <stp>EM_S_STM07_IS</stp>
        <stp>4</stp>
        <stp>000585.SZ</stp>
        <stp>9</stp>
        <stp>12/31/2011</stp>
        <stp>1</stp>
        <tr r="E174" s="2"/>
      </tp>
      <tp>
        <v>438748748.75999999</v>
        <stp/>
        <stp>EM_S_STM07_IS</stp>
        <stp>4</stp>
        <stp>000586.SZ</stp>
        <stp>9</stp>
        <stp>12/31/2012</stp>
        <stp>1</stp>
        <tr r="G175" s="2"/>
      </tp>
      <tp>
        <v>8831383233.3999996</v>
        <stp/>
        <stp>EM_S_STM07_IS</stp>
        <stp>4</stp>
        <stp>000587.SZ</stp>
        <stp>9</stp>
        <stp>12/31/2013</stp>
        <stp>1</stp>
        <tr r="I176" s="2"/>
      </tp>
      <tp>
        <v>1421839135.1199999</v>
        <stp/>
        <stp>EM_S_STM07_IS</stp>
        <stp>4</stp>
        <stp>600570.SH</stp>
        <stp>9</stp>
        <stp>12/31/2014</stp>
        <stp>1</stp>
        <tr r="K2343" s="2"/>
      </tp>
      <tp>
        <v>1076359509.3599999</v>
        <stp/>
        <stp>EM_S_STM07_IS</stp>
        <stp>4</stp>
        <stp>600571.SH</stp>
        <stp>9</stp>
        <stp>12/31/2015</stp>
        <stp>1</stp>
        <tr r="M2344" s="2"/>
      </tp>
      <tp>
        <v>30055409337.52</v>
        <stp/>
        <stp>EM_S_STM07_IS</stp>
        <stp>4</stp>
        <stp>600575.SH</stp>
        <stp>9</stp>
        <stp>12/31/2011</stp>
        <stp>1</stp>
        <tr r="E2347" s="2"/>
      </tp>
      <tp>
        <v>20602232.760000002</v>
        <stp/>
        <stp>EM_S_STM07_IS</stp>
        <stp>4</stp>
        <stp>600576.SH</stp>
        <stp>9</stp>
        <stp>12/31/2012</stp>
        <stp>1</stp>
        <tr r="G2348" s="2"/>
      </tp>
      <tp>
        <v>9549579116.1800003</v>
        <stp/>
        <stp>EM_S_STM07_IS</stp>
        <stp>4</stp>
        <stp>600577.SH</stp>
        <stp>9</stp>
        <stp>12/31/2013</stp>
        <stp>1</stp>
        <tr r="I2349" s="2"/>
      </tp>
      <tp>
        <v>571966887.66999996</v>
        <stp/>
        <stp>EM_S_STM07_IS</stp>
        <stp>4</stp>
        <stp>600560.SH</stp>
        <stp>9</stp>
        <stp>12/31/2014</stp>
        <stp>1</stp>
        <tr r="K2334" s="2"/>
      </tp>
      <tp>
        <v>2456347287.5</v>
        <stp/>
        <stp>EM_S_STM07_IS</stp>
        <stp>4</stp>
        <stp>600561.SH</stp>
        <stp>9</stp>
        <stp>12/31/2015</stp>
        <stp>1</stp>
        <tr r="M2335" s="2"/>
      </tp>
      <tp>
        <v>1789461228.54</v>
        <stp/>
        <stp>EM_S_STM07_IS</stp>
        <stp>4</stp>
        <stp>600565.SH</stp>
        <stp>9</stp>
        <stp>12/31/2011</stp>
        <stp>1</stp>
        <tr r="E2338" s="2"/>
      </tp>
      <tp>
        <v>160020671.72999999</v>
        <stp/>
        <stp>EM_S_STM07_IS</stp>
        <stp>4</stp>
        <stp>600566.SH</stp>
        <stp>9</stp>
        <stp>12/31/2012</stp>
        <stp>1</stp>
        <tr r="G2339" s="2"/>
      </tp>
      <tp>
        <v>6578060453.0500002</v>
        <stp/>
        <stp>EM_S_STM07_IS</stp>
        <stp>4</stp>
        <stp>600567.SH</stp>
        <stp>9</stp>
        <stp>12/31/2013</stp>
        <stp>1</stp>
        <tr r="I2340" s="2"/>
      </tp>
      <tp>
        <v>3895042664.0599999</v>
        <stp/>
        <stp>EM_S_STM07_IS</stp>
        <stp>4</stp>
        <stp>600550.SH</stp>
        <stp>9</stp>
        <stp>12/31/2014</stp>
        <stp>1</stp>
        <tr r="K2326" s="2"/>
      </tp>
      <tp>
        <v>6021122848.8900003</v>
        <stp/>
        <stp>EM_S_STM07_IS</stp>
        <stp>4</stp>
        <stp>600551.SH</stp>
        <stp>9</stp>
        <stp>12/31/2015</stp>
        <stp>1</stp>
        <tr r="M2327" s="2"/>
      </tp>
      <tp>
        <v>389347684.44999999</v>
        <stp/>
        <stp>EM_S_STM07_IS</stp>
        <stp>4</stp>
        <stp>600555.SH</stp>
        <stp>9</stp>
        <stp>12/31/2011</stp>
        <stp>1</stp>
        <tr r="E2329" s="2"/>
      </tp>
      <tp>
        <v>6465272.9199999999</v>
        <stp/>
        <stp>EM_S_STM07_IS</stp>
        <stp>4</stp>
        <stp>600556.SH</stp>
        <stp>9</stp>
        <stp>12/31/2012</stp>
        <stp>1</stp>
        <tr r="G2330" s="2"/>
      </tp>
      <tp>
        <v>2230302867.54</v>
        <stp/>
        <stp>EM_S_STM07_IS</stp>
        <stp>4</stp>
        <stp>600557.SH</stp>
        <stp>9</stp>
        <stp>12/31/2013</stp>
        <stp>1</stp>
        <tr r="I2331" s="2"/>
      </tp>
      <tp>
        <v>1103264980.96</v>
        <stp/>
        <stp>EM_S_STM07_IS</stp>
        <stp>4</stp>
        <stp>600540.SH</stp>
        <stp>9</stp>
        <stp>12/31/2014</stp>
        <stp>1</stp>
        <tr r="K2319" s="2"/>
      </tp>
      <tp>
        <v>2176562237.2600002</v>
        <stp/>
        <stp>EM_S_STM07_IS</stp>
        <stp>4</stp>
        <stp>600545.SH</stp>
        <stp>9</stp>
        <stp>12/31/2011</stp>
        <stp>1</stp>
        <tr r="E2321" s="2"/>
      </tp>
      <tp>
        <v>95407588565.570007</v>
        <stp/>
        <stp>EM_S_STM07_IS</stp>
        <stp>4</stp>
        <stp>600546.SH</stp>
        <stp>9</stp>
        <stp>12/31/2012</stp>
        <stp>1</stp>
        <tr r="G2322" s="2"/>
      </tp>
      <tp>
        <v>46167758765.540001</v>
        <stp/>
        <stp>EM_S_STM07_IS</stp>
        <stp>4</stp>
        <stp>600547.SH</stp>
        <stp>9</stp>
        <stp>12/31/2013</stp>
        <stp>1</stp>
        <tr r="I2323" s="2"/>
      </tp>
      <tp>
        <v>337639192.79000002</v>
        <stp/>
        <stp>EM_S_STM07_IS</stp>
        <stp>4</stp>
        <stp>600530.SH</stp>
        <stp>9</stp>
        <stp>12/31/2014</stp>
        <stp>1</stp>
        <tr r="K2310" s="2"/>
      </tp>
      <tp>
        <v>10975218667.98</v>
        <stp/>
        <stp>EM_S_STM07_IS</stp>
        <stp>4</stp>
        <stp>600531.SH</stp>
        <stp>9</stp>
        <stp>12/31/2015</stp>
        <stp>1</stp>
        <tr r="M2311" s="2"/>
      </tp>
      <tp>
        <v>6569664575.3800001</v>
        <stp/>
        <stp>EM_S_STM07_IS</stp>
        <stp>4</stp>
        <stp>600535.SH</stp>
        <stp>9</stp>
        <stp>12/31/2011</stp>
        <stp>1</stp>
        <tr r="E2314" s="2"/>
      </tp>
      <tp>
        <v>2680566934.6999998</v>
        <stp/>
        <stp>EM_S_STM07_IS</stp>
        <stp>4</stp>
        <stp>600536.SH</stp>
        <stp>9</stp>
        <stp>12/31/2012</stp>
        <stp>1</stp>
        <tr r="G2315" s="2"/>
      </tp>
      <tp>
        <v>2690140877.7199998</v>
        <stp/>
        <stp>EM_S_STM07_IS</stp>
        <stp>4</stp>
        <stp>600537.SH</stp>
        <stp>9</stp>
        <stp>12/31/2013</stp>
        <stp>1</stp>
        <tr r="I2316" s="2"/>
      </tp>
      <tp>
        <v>301200334.51999998</v>
        <stp/>
        <stp>EM_S_STM07_IS</stp>
        <stp>4</stp>
        <stp>600520.SH</stp>
        <stp>9</stp>
        <stp>12/31/2014</stp>
        <stp>1</stp>
        <tr r="K2301" s="2"/>
      </tp>
      <tp>
        <v>3500362097.9699998</v>
        <stp/>
        <stp>EM_S_STM07_IS</stp>
        <stp>4</stp>
        <stp>600521.SH</stp>
        <stp>9</stp>
        <stp>12/31/2015</stp>
        <stp>1</stp>
        <tr r="M2302" s="2"/>
      </tp>
      <tp>
        <v>1940693566.5</v>
        <stp/>
        <stp>EM_S_STM07_IS</stp>
        <stp>4</stp>
        <stp>600525.SH</stp>
        <stp>9</stp>
        <stp>12/31/2011</stp>
        <stp>1</stp>
        <tr r="E2305" s="2"/>
      </tp>
      <tp>
        <v>1676204581.5899999</v>
        <stp/>
        <stp>EM_S_STM07_IS</stp>
        <stp>4</stp>
        <stp>600526.SH</stp>
        <stp>9</stp>
        <stp>12/31/2012</stp>
        <stp>1</stp>
        <tr r="G2306" s="2"/>
      </tp>
      <tp>
        <v>1633745378.4400001</v>
        <stp/>
        <stp>EM_S_STM07_IS</stp>
        <stp>4</stp>
        <stp>600527.SH</stp>
        <stp>9</stp>
        <stp>12/31/2013</stp>
        <stp>1</stp>
        <tr r="I2307" s="2"/>
      </tp>
      <tp>
        <v>5274652985.1499996</v>
        <stp/>
        <stp>EM_S_STM07_IS</stp>
        <stp>4</stp>
        <stp>600510.SH</stp>
        <stp>9</stp>
        <stp>12/31/2014</stp>
        <stp>1</stp>
        <tr r="K2292" s="2"/>
      </tp>
      <tp>
        <v>12078194124.27</v>
        <stp/>
        <stp>EM_S_STM07_IS</stp>
        <stp>4</stp>
        <stp>600511.SH</stp>
        <stp>9</stp>
        <stp>12/31/2015</stp>
        <stp>1</stp>
        <tr r="M2293" s="2"/>
      </tp>
      <tp>
        <v>397336353.69999999</v>
        <stp/>
        <stp>EM_S_STM07_IS</stp>
        <stp>4</stp>
        <stp>600515.SH</stp>
        <stp>9</stp>
        <stp>12/31/2011</stp>
        <stp>1</stp>
        <tr r="E2296" s="2"/>
      </tp>
      <tp>
        <v>3950706190.1399999</v>
        <stp/>
        <stp>EM_S_STM07_IS</stp>
        <stp>4</stp>
        <stp>600516.SH</stp>
        <stp>9</stp>
        <stp>12/31/2012</stp>
        <stp>1</stp>
        <tr r="G2297" s="2"/>
      </tp>
      <tp>
        <v>3268906436.5700002</v>
        <stp/>
        <stp>EM_S_STM07_IS</stp>
        <stp>4</stp>
        <stp>600517.SH</stp>
        <stp>9</stp>
        <stp>12/31/2013</stp>
        <stp>1</stp>
        <tr r="I2298" s="2"/>
      </tp>
      <tp>
        <v>38605196674.190002</v>
        <stp/>
        <stp>EM_S_STM07_IS</stp>
        <stp>4</stp>
        <stp>600500.SH</stp>
        <stp>9</stp>
        <stp>12/31/2014</stp>
        <stp>1</stp>
        <tr r="K2283" s="2"/>
      </tp>
      <tp>
        <v>3180592773.0799999</v>
        <stp/>
        <stp>EM_S_STM07_IS</stp>
        <stp>4</stp>
        <stp>600501.SH</stp>
        <stp>9</stp>
        <stp>12/31/2015</stp>
        <stp>1</stp>
        <tr r="M2284" s="2"/>
      </tp>
      <tp>
        <v>554143255.49000001</v>
        <stp/>
        <stp>EM_S_STM07_IS</stp>
        <stp>4</stp>
        <stp>600505.SH</stp>
        <stp>9</stp>
        <stp>12/31/2011</stp>
        <stp>1</stp>
        <tr r="E2287" s="2"/>
      </tp>
      <tp>
        <v>60753142.420000002</v>
        <stp/>
        <stp>EM_S_STM07_IS</stp>
        <stp>4</stp>
        <stp>600506.SH</stp>
        <stp>9</stp>
        <stp>12/31/2012</stp>
        <stp>1</stp>
        <tr r="G2288" s="2"/>
      </tp>
      <tp>
        <v>13214657544.73</v>
        <stp/>
        <stp>EM_S_STM07_IS</stp>
        <stp>4</stp>
        <stp>600507.SH</stp>
        <stp>9</stp>
        <stp>12/31/2013</stp>
        <stp>1</stp>
        <tr r="I2289" s="2"/>
      </tp>
      <tp>
        <v>2920709571.2199998</v>
        <stp/>
        <stp>EM_S_STM07_IS</stp>
        <stp>4</stp>
        <stp>600590.SH</stp>
        <stp>9</stp>
        <stp>12/31/2014</stp>
        <stp>1</stp>
        <tr r="K2362" s="2"/>
      </tp>
      <tp>
        <v>1467465005.8199999</v>
        <stp/>
        <stp>EM_S_STM07_IS</stp>
        <stp>4</stp>
        <stp>600594.SH</stp>
        <stp>9</stp>
        <stp>12/31/2010</stp>
        <stp>1</stp>
        <tr r="C2365" s="2"/>
      </tp>
      <tp>
        <v>13185901429.610001</v>
        <stp/>
        <stp>EM_S_STM07_IS</stp>
        <stp>4</stp>
        <stp>600595.SH</stp>
        <stp>9</stp>
        <stp>12/31/2011</stp>
        <stp>1</stp>
        <tr r="E2366" s="2"/>
      </tp>
      <tp>
        <v>6111006735.0799999</v>
        <stp/>
        <stp>EM_S_STM07_IS</stp>
        <stp>4</stp>
        <stp>600596.SH</stp>
        <stp>9</stp>
        <stp>12/31/2012</stp>
        <stp>1</stp>
        <tr r="G2367" s="2"/>
      </tp>
      <tp>
        <v>16290910116</v>
        <stp/>
        <stp>EM_S_STM07_IS</stp>
        <stp>4</stp>
        <stp>600597.SH</stp>
        <stp>9</stp>
        <stp>12/31/2013</stp>
        <stp>1</stp>
        <tr r="I2368" s="2"/>
      </tp>
      <tp>
        <v>6892562214.6499996</v>
        <stp/>
        <stp>EM_S_STM07_IS</stp>
        <stp>4</stp>
        <stp>600580.SH</stp>
        <stp>9</stp>
        <stp>12/31/2014</stp>
        <stp>1</stp>
        <tr r="K2352" s="2"/>
      </tp>
      <tp>
        <v>10555449940.059999</v>
        <stp/>
        <stp>EM_S_STM07_IS</stp>
        <stp>4</stp>
        <stp>600581.SH</stp>
        <stp>9</stp>
        <stp>12/31/2015</stp>
        <stp>1</stp>
        <tr r="M2353" s="2"/>
      </tp>
      <tp>
        <v>3616244164.29</v>
        <stp/>
        <stp>EM_S_STM07_IS</stp>
        <stp>4</stp>
        <stp>600584.SH</stp>
        <stp>9</stp>
        <stp>12/31/2010</stp>
        <stp>1</stp>
        <tr r="C2356" s="2"/>
      </tp>
      <tp>
        <v>48653808819</v>
        <stp/>
        <stp>EM_S_STM07_IS</stp>
        <stp>4</stp>
        <stp>600585.SH</stp>
        <stp>9</stp>
        <stp>12/31/2011</stp>
        <stp>1</stp>
        <tr r="E2357" s="2"/>
      </tp>
      <tp>
        <v>2986983265.0500002</v>
        <stp/>
        <stp>EM_S_STM07_IS</stp>
        <stp>4</stp>
        <stp>600586.SH</stp>
        <stp>9</stp>
        <stp>12/31/2012</stp>
        <stp>1</stp>
        <tr r="G2358" s="2"/>
      </tp>
      <tp>
        <v>4193764317.1100001</v>
        <stp/>
        <stp>EM_S_STM07_IS</stp>
        <stp>4</stp>
        <stp>600587.SH</stp>
        <stp>9</stp>
        <stp>12/31/2013</stp>
        <stp>1</stp>
        <tr r="I2359" s="2"/>
      </tp>
      <tp>
        <v>88818485807.639999</v>
        <stp/>
        <stp>EM_S_STM07_IS</stp>
        <stp>4</stp>
        <stp>000630.SZ</stp>
        <stp>9</stp>
        <stp>12/31/2014</stp>
        <stp>1</stp>
        <tr r="K211" s="2"/>
      </tp>
      <tp>
        <v>3474115188.8099999</v>
        <stp/>
        <stp>EM_S_STM07_IS</stp>
        <stp>4</stp>
        <stp>000631.SZ</stp>
        <stp>9</stp>
        <stp>12/31/2015</stp>
        <stp>1</stp>
        <tr r="M212" s="2"/>
      </tp>
      <tp>
        <v>2800475936.7600002</v>
        <stp/>
        <stp>EM_S_STM07_IS</stp>
        <stp>4</stp>
        <stp>000635.SZ</stp>
        <stp>9</stp>
        <stp>12/31/2011</stp>
        <stp>1</stp>
        <tr r="E215" s="2"/>
      </tp>
      <tp>
        <v>2084568003.47</v>
        <stp/>
        <stp>EM_S_STM07_IS</stp>
        <stp>4</stp>
        <stp>000636.SZ</stp>
        <stp>9</stp>
        <stp>12/31/2012</stp>
        <stp>1</stp>
        <tr r="G216" s="2"/>
      </tp>
      <tp>
        <v>3244502741.79</v>
        <stp/>
        <stp>EM_S_STM07_IS</stp>
        <stp>4</stp>
        <stp>000637.SZ</stp>
        <stp>9</stp>
        <stp>12/31/2013</stp>
        <stp>1</stp>
        <tr r="I217" s="2"/>
      </tp>
      <tp>
        <v>3501024208.6599998</v>
        <stp/>
        <stp>EM_S_STM07_IS</stp>
        <stp>4</stp>
        <stp>000620.SZ</stp>
        <stp>9</stp>
        <stp>12/31/2014</stp>
        <stp>1</stp>
        <tr r="K203" s="2"/>
      </tp>
      <tp>
        <v>26551846548.169998</v>
        <stp/>
        <stp>EM_S_STM07_IS</stp>
        <stp>4</stp>
        <stp>000625.SZ</stp>
        <stp>9</stp>
        <stp>12/31/2011</stp>
        <stp>1</stp>
        <tr r="E206" s="2"/>
      </tp>
      <tp>
        <v>36307699656.480003</v>
        <stp/>
        <stp>EM_S_STM07_IS</stp>
        <stp>4</stp>
        <stp>000626.SZ</stp>
        <stp>9</stp>
        <stp>12/31/2012</stp>
        <stp>1</stp>
        <tr r="G207" s="2"/>
      </tp>
      <tp>
        <v>967950657.46000004</v>
        <stp/>
        <stp>EM_S_STM07_IS</stp>
        <stp>4</stp>
        <stp>000627.SZ</stp>
        <stp>9</stp>
        <stp>12/31/2013</stp>
        <stp>1</stp>
        <tr r="I208" s="2"/>
      </tp>
      <tp>
        <v>698860138.16999996</v>
        <stp/>
        <stp>EM_S_STM07_IS</stp>
        <stp>4</stp>
        <stp>000610.SZ</stp>
        <stp>9</stp>
        <stp>12/31/2014</stp>
        <stp>1</stp>
        <tr r="K195" s="2"/>
      </tp>
      <tp>
        <v>33914247.170000002</v>
        <stp/>
        <stp>EM_S_STM07_IS</stp>
        <stp>4</stp>
        <stp>000611.SZ</stp>
        <stp>9</stp>
        <stp>12/31/2015</stp>
        <stp>1</stp>
        <tr r="M196" s="2"/>
      </tp>
      <tp>
        <v>763660117.38</v>
        <stp/>
        <stp>EM_S_STM07_IS</stp>
        <stp>4</stp>
        <stp>000615.SZ</stp>
        <stp>9</stp>
        <stp>12/31/2011</stp>
        <stp>1</stp>
        <tr r="E199" s="2"/>
      </tp>
      <tp>
        <v>2555963291.79</v>
        <stp/>
        <stp>EM_S_STM07_IS</stp>
        <stp>4</stp>
        <stp>000616.SZ</stp>
        <stp>9</stp>
        <stp>12/31/2012</stp>
        <stp>1</stp>
        <tr r="G200" s="2"/>
      </tp>
      <tp>
        <v>1624727209.9200001</v>
        <stp/>
        <stp>EM_S_STM07_IS</stp>
        <stp>4</stp>
        <stp>000617.SZ</stp>
        <stp>9</stp>
        <stp>12/31/2013</stp>
        <stp>1</stp>
        <tr r="I201" s="2"/>
      </tp>
      <tp>
        <v>10891135520.76</v>
        <stp/>
        <stp>EM_S_STM07_IS</stp>
        <stp>4</stp>
        <stp>000600.SZ</stp>
        <stp>9</stp>
        <stp>12/31/2014</stp>
        <stp>1</stp>
        <tr r="K187" s="2"/>
      </tp>
      <tp>
        <v>3007221779.5999999</v>
        <stp/>
        <stp>EM_S_STM07_IS</stp>
        <stp>4</stp>
        <stp>000601.SZ</stp>
        <stp>9</stp>
        <stp>12/31/2015</stp>
        <stp>1</stp>
        <tr r="M188" s="2"/>
      </tp>
      <tp>
        <v>38648254.299999997</v>
        <stp/>
        <stp>EM_S_STM07_IS</stp>
        <stp>4</stp>
        <stp>000605.SZ</stp>
        <stp>9</stp>
        <stp>12/31/2011</stp>
        <stp>1</stp>
        <tr r="E190" s="2"/>
      </tp>
      <tp>
        <v>315068456.61000001</v>
        <stp/>
        <stp>EM_S_STM07_IS</stp>
        <stp>4</stp>
        <stp>000606.SZ</stp>
        <stp>9</stp>
        <stp>12/31/2012</stp>
        <stp>1</stp>
        <tr r="G191" s="2"/>
      </tp>
      <tp>
        <v>2250957999.0900002</v>
        <stp/>
        <stp>EM_S_STM07_IS</stp>
        <stp>4</stp>
        <stp>000607.SZ</stp>
        <stp>9</stp>
        <stp>12/31/2013</stp>
        <stp>1</stp>
        <tr r="I192" s="2"/>
      </tp>
      <tp>
        <v>174915669.31</v>
        <stp/>
        <stp>EM_S_STM07_IS</stp>
        <stp>4</stp>
        <stp>000670.SZ</stp>
        <stp>9</stp>
        <stp>12/31/2014</stp>
        <stp>1</stp>
        <tr r="K235" s="2"/>
      </tp>
      <tp>
        <v>22379969159.299999</v>
        <stp/>
        <stp>EM_S_STM07_IS</stp>
        <stp>4</stp>
        <stp>000671.SZ</stp>
        <stp>9</stp>
        <stp>12/31/2015</stp>
        <stp>1</stp>
        <tr r="M236" s="2"/>
      </tp>
      <tp>
        <v>482816071.68000001</v>
        <stp/>
        <stp>EM_S_STM07_IS</stp>
        <stp>4</stp>
        <stp>000676.SZ</stp>
        <stp>9</stp>
        <stp>12/31/2012</stp>
        <stp>1</stp>
        <tr r="G239" s="2"/>
      </tp>
      <tp>
        <v>2359247812.7600002</v>
        <stp/>
        <stp>EM_S_STM07_IS</stp>
        <stp>4</stp>
        <stp>000677.SZ</stp>
        <stp>9</stp>
        <stp>12/31/2013</stp>
        <stp>1</stp>
        <tr r="I240" s="2"/>
      </tp>
      <tp>
        <v>2402089641.3099999</v>
        <stp/>
        <stp>EM_S_STM07_IS</stp>
        <stp>4</stp>
        <stp>000661.SZ</stp>
        <stp>9</stp>
        <stp>12/31/2015</stp>
        <stp>1</stp>
        <tr r="M227" s="2"/>
      </tp>
      <tp>
        <v>1022575238.3</v>
        <stp/>
        <stp>EM_S_STM07_IS</stp>
        <stp>4</stp>
        <stp>000665.SZ</stp>
        <stp>9</stp>
        <stp>12/31/2011</stp>
        <stp>1</stp>
        <tr r="E230" s="2"/>
      </tp>
      <tp>
        <v>5061930443.4399996</v>
        <stp/>
        <stp>EM_S_STM07_IS</stp>
        <stp>4</stp>
        <stp>000666.SZ</stp>
        <stp>9</stp>
        <stp>12/31/2012</stp>
        <stp>1</stp>
        <tr r="G231" s="2"/>
      </tp>
      <tp>
        <v>3465257603.79</v>
        <stp/>
        <stp>EM_S_STM07_IS</stp>
        <stp>4</stp>
        <stp>000667.SZ</stp>
        <stp>9</stp>
        <stp>12/31/2013</stp>
        <stp>1</stp>
        <tr r="I232" s="2"/>
      </tp>
      <tp>
        <v>2253212435.5500002</v>
        <stp/>
        <stp>EM_S_STM07_IS</stp>
        <stp>4</stp>
        <stp>000650.SZ</stp>
        <stp>9</stp>
        <stp>12/31/2014</stp>
        <stp>1</stp>
        <tr r="K220" s="2"/>
      </tp>
      <tp>
        <v>97745137194.160004</v>
        <stp/>
        <stp>EM_S_STM07_IS</stp>
        <stp>4</stp>
        <stp>000651.SZ</stp>
        <stp>9</stp>
        <stp>12/31/2015</stp>
        <stp>1</stp>
        <tr r="M221" s="2"/>
      </tp>
      <tp>
        <v>1784013716.51</v>
        <stp/>
        <stp>EM_S_STM07_IS</stp>
        <stp>4</stp>
        <stp>000655.SZ</stp>
        <stp>9</stp>
        <stp>12/31/2011</stp>
        <stp>1</stp>
        <tr r="E223" s="2"/>
      </tp>
      <tp>
        <v>10348655744.639999</v>
        <stp/>
        <stp>EM_S_STM07_IS</stp>
        <stp>4</stp>
        <stp>000656.SZ</stp>
        <stp>9</stp>
        <stp>12/31/2012</stp>
        <stp>1</stp>
        <tr r="G224" s="2"/>
      </tp>
      <tp>
        <v>11237296706.75</v>
        <stp/>
        <stp>EM_S_STM07_IS</stp>
        <stp>4</stp>
        <stp>000657.SZ</stp>
        <stp>9</stp>
        <stp>12/31/2013</stp>
        <stp>1</stp>
        <tr r="I225" s="2"/>
      </tp>
      <tp>
        <v>4697106692.9099998</v>
        <stp/>
        <stp>EM_S_STM07_IS</stp>
        <stp>4</stp>
        <stp>000690.SZ</stp>
        <stp>9</stp>
        <stp>12/31/2014</stp>
        <stp>1</stp>
        <tr r="K251" s="2"/>
      </tp>
      <tp>
        <v>104716075.94</v>
        <stp/>
        <stp>EM_S_STM07_IS</stp>
        <stp>4</stp>
        <stp>000691.SZ</stp>
        <stp>9</stp>
        <stp>12/31/2015</stp>
        <stp>1</stp>
        <tr r="M252" s="2"/>
      </tp>
      <tp>
        <v>733964337.59000003</v>
        <stp/>
        <stp>EM_S_STM07_IS</stp>
        <stp>4</stp>
        <stp>000695.SZ</stp>
        <stp>9</stp>
        <stp>12/31/2011</stp>
        <stp>1</stp>
        <tr r="E255" s="2"/>
      </tp>
      <tp>
        <v>226201000.06</v>
        <stp/>
        <stp>EM_S_STM07_IS</stp>
        <stp>4</stp>
        <stp>000697.SZ</stp>
        <stp>9</stp>
        <stp>12/31/2013</stp>
        <stp>1</stp>
        <tr r="I256" s="2"/>
      </tp>
      <tp>
        <v>7269453451.46</v>
        <stp/>
        <stp>EM_S_STM07_IS</stp>
        <stp>4</stp>
        <stp>000680.SZ</stp>
        <stp>9</stp>
        <stp>12/31/2014</stp>
        <stp>1</stp>
        <tr r="K243" s="2"/>
      </tp>
      <tp>
        <v>542902526.07000005</v>
        <stp/>
        <stp>EM_S_STM07_IS</stp>
        <stp>4</stp>
        <stp>000681.SZ</stp>
        <stp>9</stp>
        <stp>12/31/2015</stp>
        <stp>1</stp>
        <tr r="M244" s="2"/>
      </tp>
      <tp>
        <v>794755253.79999995</v>
        <stp/>
        <stp>EM_S_STM07_IS</stp>
        <stp>4</stp>
        <stp>000685.SZ</stp>
        <stp>9</stp>
        <stp>12/31/2011</stp>
        <stp>1</stp>
        <tr r="E247" s="2"/>
      </tp>
      <tp>
        <v>1200272711.3399999</v>
        <stp/>
        <stp>EM_S_STM07_IS</stp>
        <stp>4</stp>
        <stp>000686.SZ</stp>
        <stp>9</stp>
        <stp>12/31/2012</stp>
        <stp>1</stp>
        <tr r="G248" s="2"/>
      </tp>
      <tp>
        <v>784873073.17999995</v>
        <stp/>
        <stp>EM_S_STM07_IS</stp>
        <stp>4</stp>
        <stp>000687.SZ</stp>
        <stp>9</stp>
        <stp>12/31/2013</stp>
        <stp>1</stp>
        <tr r="I249" s="2"/>
      </tp>
      <tp>
        <v>94765832.549999997</v>
        <stp/>
        <stp>EM_S_STM07_IS</stp>
        <stp>4</stp>
        <stp>600671.SH</stp>
        <stp>9</stp>
        <stp>12/31/2015</stp>
        <stp>1</stp>
        <tr r="M2432" s="2"/>
      </tp>
      <tp>
        <v>1094775845.97</v>
        <stp/>
        <stp>EM_S_STM07_IS</stp>
        <stp>4</stp>
        <stp>600674.SH</stp>
        <stp>9</stp>
        <stp>12/31/2010</stp>
        <stp>1</stp>
        <tr r="C2434" s="2"/>
      </tp>
      <tp>
        <v>4591713261.4399996</v>
        <stp/>
        <stp>EM_S_STM07_IS</stp>
        <stp>4</stp>
        <stp>600675.SH</stp>
        <stp>9</stp>
        <stp>12/31/2011</stp>
        <stp>1</stp>
        <tr r="E2435" s="2"/>
      </tp>
      <tp>
        <v>7859173145.6300001</v>
        <stp/>
        <stp>EM_S_STM07_IS</stp>
        <stp>4</stp>
        <stp>600676.SH</stp>
        <stp>9</stp>
        <stp>12/31/2012</stp>
        <stp>1</stp>
        <tr r="G2436" s="2"/>
      </tp>
      <tp>
        <v>8655676862.6499996</v>
        <stp/>
        <stp>EM_S_STM07_IS</stp>
        <stp>4</stp>
        <stp>600677.SH</stp>
        <stp>9</stp>
        <stp>12/31/2013</stp>
        <stp>1</stp>
        <tr r="I2437" s="2"/>
      </tp>
      <tp>
        <v>12928181657</v>
        <stp/>
        <stp>EM_S_STM07_IS</stp>
        <stp>4</stp>
        <stp>600660.SH</stp>
        <stp>9</stp>
        <stp>12/31/2014</stp>
        <stp>1</stp>
        <tr r="K2423" s="2"/>
      </tp>
      <tp>
        <v>1165203304.99</v>
        <stp/>
        <stp>EM_S_STM07_IS</stp>
        <stp>4</stp>
        <stp>600661.SH</stp>
        <stp>9</stp>
        <stp>12/31/2015</stp>
        <stp>1</stp>
        <tr r="M2424" s="2"/>
      </tp>
      <tp>
        <v>12535439812.709999</v>
        <stp/>
        <stp>EM_S_STM07_IS</stp>
        <stp>4</stp>
        <stp>600664.SH</stp>
        <stp>9</stp>
        <stp>12/31/2010</stp>
        <stp>1</stp>
        <tr r="C2427" s="2"/>
      </tp>
      <tp>
        <v>2342759722.1500001</v>
        <stp/>
        <stp>EM_S_STM07_IS</stp>
        <stp>4</stp>
        <stp>600665.SH</stp>
        <stp>9</stp>
        <stp>12/31/2011</stp>
        <stp>1</stp>
        <tr r="E2428" s="2"/>
      </tp>
      <tp>
        <v>1205098865.4300001</v>
        <stp/>
        <stp>EM_S_STM07_IS</stp>
        <stp>4</stp>
        <stp>600666.SH</stp>
        <stp>9</stp>
        <stp>12/31/2012</stp>
        <stp>1</stp>
        <tr r="G2429" s="2"/>
      </tp>
      <tp>
        <v>3973316962.9200001</v>
        <stp/>
        <stp>EM_S_STM07_IS</stp>
        <stp>4</stp>
        <stp>600667.SH</stp>
        <stp>9</stp>
        <stp>12/31/2013</stp>
        <stp>1</stp>
        <tr r="I2430" s="2"/>
      </tp>
      <tp>
        <v>2182159926.6500001</v>
        <stp/>
        <stp>EM_S_STM07_IS</stp>
        <stp>4</stp>
        <stp>600650.SH</stp>
        <stp>9</stp>
        <stp>12/31/2014</stp>
        <stp>1</stp>
        <tr r="K2415" s="2"/>
      </tp>
      <tp>
        <v>5071811168.8500004</v>
        <stp/>
        <stp>EM_S_STM07_IS</stp>
        <stp>4</stp>
        <stp>600651.SH</stp>
        <stp>9</stp>
        <stp>12/31/2015</stp>
        <stp>1</stp>
        <tr r="M2416" s="2"/>
      </tp>
      <tp>
        <v>1155722162.0999999</v>
        <stp/>
        <stp>EM_S_STM07_IS</stp>
        <stp>4</stp>
        <stp>600654.SH</stp>
        <stp>9</stp>
        <stp>12/31/2010</stp>
        <stp>1</stp>
        <tr r="C2419" s="2"/>
      </tp>
      <tp>
        <v>16604035743.059999</v>
        <stp/>
        <stp>EM_S_STM07_IS</stp>
        <stp>4</stp>
        <stp>600655.SH</stp>
        <stp>9</stp>
        <stp>12/31/2011</stp>
        <stp>1</stp>
        <tr r="E2420" s="2"/>
      </tp>
      <tp>
        <v>4479506484.8699999</v>
        <stp/>
        <stp>EM_S_STM07_IS</stp>
        <stp>4</stp>
        <stp>600657.SH</stp>
        <stp>9</stp>
        <stp>12/31/2013</stp>
        <stp>1</stp>
        <tr r="I2421" s="2"/>
      </tp>
      <tp>
        <v>2381274199.1700001</v>
        <stp/>
        <stp>EM_S_STM07_IS</stp>
        <stp>4</stp>
        <stp>600640.SH</stp>
        <stp>9</stp>
        <stp>12/31/2014</stp>
        <stp>1</stp>
        <tr r="K2406" s="2"/>
      </tp>
      <tp>
        <v>2437645223.6700001</v>
        <stp/>
        <stp>EM_S_STM07_IS</stp>
        <stp>4</stp>
        <stp>600641.SH</stp>
        <stp>9</stp>
        <stp>12/31/2015</stp>
        <stp>1</stp>
        <tr r="M2407" s="2"/>
      </tp>
      <tp>
        <v>1779098404.27</v>
        <stp/>
        <stp>EM_S_STM07_IS</stp>
        <stp>4</stp>
        <stp>600644.SH</stp>
        <stp>9</stp>
        <stp>12/31/2010</stp>
        <stp>1</stp>
        <tr r="C2410" s="2"/>
      </tp>
      <tp>
        <v>246737638.28</v>
        <stp/>
        <stp>EM_S_STM07_IS</stp>
        <stp>4</stp>
        <stp>600645.SH</stp>
        <stp>9</stp>
        <stp>12/31/2011</stp>
        <stp>1</stp>
        <tr r="E2411" s="2"/>
      </tp>
      <tp>
        <v>252915803.83000001</v>
        <stp/>
        <stp>EM_S_STM07_IS</stp>
        <stp>4</stp>
        <stp>600647.SH</stp>
        <stp>9</stp>
        <stp>12/31/2013</stp>
        <stp>1</stp>
        <tr r="I2412" s="2"/>
      </tp>
      <tp>
        <v>4127261771.8099999</v>
        <stp/>
        <stp>EM_S_STM07_IS</stp>
        <stp>4</stp>
        <stp>600630.SH</stp>
        <stp>9</stp>
        <stp>12/31/2014</stp>
        <stp>1</stp>
        <tr r="K2398" s="2"/>
      </tp>
      <tp>
        <v>14562244.640000001</v>
        <stp/>
        <stp>EM_S_STM07_IS</stp>
        <stp>4</stp>
        <stp>600634.SH</stp>
        <stp>9</stp>
        <stp>12/31/2010</stp>
        <stp>1</stp>
        <tr r="C2400" s="2"/>
      </tp>
      <tp>
        <v>3622567237.4200001</v>
        <stp/>
        <stp>EM_S_STM07_IS</stp>
        <stp>4</stp>
        <stp>600635.SH</stp>
        <stp>9</stp>
        <stp>12/31/2011</stp>
        <stp>1</stp>
        <tr r="E2401" s="2"/>
      </tp>
      <tp>
        <v>3288333801.8299999</v>
        <stp/>
        <stp>EM_S_STM07_IS</stp>
        <stp>4</stp>
        <stp>600636.SH</stp>
        <stp>9</stp>
        <stp>12/31/2012</stp>
        <stp>1</stp>
        <tr r="G2402" s="2"/>
      </tp>
      <tp>
        <v>2637350919.1500001</v>
        <stp/>
        <stp>EM_S_STM07_IS</stp>
        <stp>4</stp>
        <stp>600637.SH</stp>
        <stp>9</stp>
        <stp>12/31/2013</stp>
        <stp>1</stp>
        <tr r="I2403" s="2"/>
      </tp>
      <tp>
        <v>36814047.659999996</v>
        <stp/>
        <stp>EM_S_STM07_IS</stp>
        <stp>4</stp>
        <stp>600620.SH</stp>
        <stp>9</stp>
        <stp>12/31/2014</stp>
        <stp>1</stp>
        <tr r="K2390" s="2"/>
      </tp>
      <tp>
        <v>365338046.42000002</v>
        <stp/>
        <stp>EM_S_STM07_IS</stp>
        <stp>4</stp>
        <stp>600621.SH</stp>
        <stp>9</stp>
        <stp>12/31/2015</stp>
        <stp>1</stp>
        <tr r="M2391" s="2"/>
      </tp>
      <tp>
        <v>598598586.65999997</v>
        <stp/>
        <stp>EM_S_STM07_IS</stp>
        <stp>4</stp>
        <stp>600624.SH</stp>
        <stp>9</stp>
        <stp>12/31/2010</stp>
        <stp>1</stp>
        <tr r="C2394" s="2"/>
      </tp>
      <tp>
        <v>6817471228.96</v>
        <stp/>
        <stp>EM_S_STM07_IS</stp>
        <stp>4</stp>
        <stp>600626.SH</stp>
        <stp>9</stp>
        <stp>12/31/2012</stp>
        <stp>1</stp>
        <tr r="G2395" s="2"/>
      </tp>
      <tp>
        <v>69715951.799999997</v>
        <stp/>
        <stp>EM_S_STM07_IS</stp>
        <stp>4</stp>
        <stp>600610.SH</stp>
        <stp>9</stp>
        <stp>12/31/2014</stp>
        <stp>1</stp>
        <tr r="K2380" s="2"/>
      </tp>
      <tp>
        <v>2220277158.4200001</v>
        <stp/>
        <stp>EM_S_STM07_IS</stp>
        <stp>4</stp>
        <stp>600611.SH</stp>
        <stp>9</stp>
        <stp>12/31/2015</stp>
        <stp>1</stp>
        <tr r="M2381" s="2"/>
      </tp>
      <tp>
        <v>776144429.30999994</v>
        <stp/>
        <stp>EM_S_STM07_IS</stp>
        <stp>4</stp>
        <stp>600614.SH</stp>
        <stp>9</stp>
        <stp>12/31/2010</stp>
        <stp>1</stp>
        <tr r="C2384" s="2"/>
      </tp>
      <tp>
        <v>114875568.2</v>
        <stp/>
        <stp>EM_S_STM07_IS</stp>
        <stp>4</stp>
        <stp>600615.SH</stp>
        <stp>9</stp>
        <stp>12/31/2011</stp>
        <stp>1</stp>
        <tr r="E2385" s="2"/>
      </tp>
      <tp>
        <v>951180160.76999998</v>
        <stp/>
        <stp>EM_S_STM07_IS</stp>
        <stp>4</stp>
        <stp>600616.SH</stp>
        <stp>9</stp>
        <stp>12/31/2012</stp>
        <stp>1</stp>
        <tr r="G2386" s="2"/>
      </tp>
      <tp>
        <v>4393409220.5200005</v>
        <stp/>
        <stp>EM_S_STM07_IS</stp>
        <stp>4</stp>
        <stp>600617.SH</stp>
        <stp>9</stp>
        <stp>12/31/2013</stp>
        <stp>1</stp>
        <tr r="I2387" s="2"/>
      </tp>
      <tp>
        <v>29049321166</v>
        <stp/>
        <stp>EM_S_STM07_IS</stp>
        <stp>4</stp>
        <stp>600600.SH</stp>
        <stp>9</stp>
        <stp>12/31/2014</stp>
        <stp>1</stp>
        <tr r="K2371" s="2"/>
      </tp>
      <tp>
        <v>6515669221.1899996</v>
        <stp/>
        <stp>EM_S_STM07_IS</stp>
        <stp>4</stp>
        <stp>600601.SH</stp>
        <stp>9</stp>
        <stp>12/31/2015</stp>
        <stp>1</stp>
        <tr r="M2372" s="2"/>
      </tp>
      <tp>
        <v>467185663.58999997</v>
        <stp/>
        <stp>EM_S_STM07_IS</stp>
        <stp>4</stp>
        <stp>600604.SH</stp>
        <stp>9</stp>
        <stp>12/31/2010</stp>
        <stp>1</stp>
        <tr r="C2375" s="2"/>
      </tp>
      <tp>
        <v>2125880334.1900001</v>
        <stp/>
        <stp>EM_S_STM07_IS</stp>
        <stp>4</stp>
        <stp>600605.SH</stp>
        <stp>9</stp>
        <stp>12/31/2011</stp>
        <stp>1</stp>
        <tr r="E2376" s="2"/>
      </tp>
      <tp>
        <v>440257058.86000001</v>
        <stp/>
        <stp>EM_S_STM07_IS</stp>
        <stp>4</stp>
        <stp>600606.SH</stp>
        <stp>9</stp>
        <stp>12/31/2012</stp>
        <stp>1</stp>
        <tr r="G2377" s="2"/>
      </tp>
      <tp>
        <v>88775444479.110001</v>
        <stp/>
        <stp>EM_S_STM07_IS</stp>
        <stp>4</stp>
        <stp>600690.SH</stp>
        <stp>9</stp>
        <stp>12/31/2014</stp>
        <stp>1</stp>
        <tr r="K2450" s="2"/>
      </tp>
      <tp>
        <v>17758836353.169998</v>
        <stp/>
        <stp>EM_S_STM07_IS</stp>
        <stp>4</stp>
        <stp>600691.SH</stp>
        <stp>9</stp>
        <stp>12/31/2015</stp>
        <stp>1</stp>
        <tr r="M2451" s="2"/>
      </tp>
      <tp>
        <v>24343456921.389999</v>
        <stp/>
        <stp>EM_S_STM07_IS</stp>
        <stp>4</stp>
        <stp>600694.SH</stp>
        <stp>9</stp>
        <stp>12/31/2010</stp>
        <stp>1</stp>
        <tr r="C2454" s="2"/>
      </tp>
      <tp>
        <v>615638770.58000004</v>
        <stp/>
        <stp>EM_S_STM07_IS</stp>
        <stp>4</stp>
        <stp>600695.SH</stp>
        <stp>9</stp>
        <stp>12/31/2011</stp>
        <stp>1</stp>
        <tr r="E2455" s="2"/>
      </tp>
      <tp>
        <v>264862320.59999999</v>
        <stp/>
        <stp>EM_S_STM07_IS</stp>
        <stp>4</stp>
        <stp>600696.SH</stp>
        <stp>9</stp>
        <stp>12/31/2012</stp>
        <stp>1</stp>
        <tr r="G2456" s="2"/>
      </tp>
      <tp>
        <v>10315184982.379999</v>
        <stp/>
        <stp>EM_S_STM07_IS</stp>
        <stp>4</stp>
        <stp>600697.SH</stp>
        <stp>9</stp>
        <stp>12/31/2013</stp>
        <stp>1</stp>
        <tr r="I2457" s="2"/>
      </tp>
      <tp>
        <v>1786920772.8699999</v>
        <stp/>
        <stp>EM_S_STM07_IS</stp>
        <stp>4</stp>
        <stp>600680.SH</stp>
        <stp>9</stp>
        <stp>12/31/2014</stp>
        <stp>1</stp>
        <tr r="K2440" s="2"/>
      </tp>
      <tp>
        <v>17726440.52</v>
        <stp/>
        <stp>EM_S_STM07_IS</stp>
        <stp>4</stp>
        <stp>600681.SH</stp>
        <stp>9</stp>
        <stp>12/31/2015</stp>
        <stp>1</stp>
        <tr r="M2441" s="2"/>
      </tp>
      <tp>
        <v>652705730.50999999</v>
        <stp/>
        <stp>EM_S_STM07_IS</stp>
        <stp>4</stp>
        <stp>600684.SH</stp>
        <stp>9</stp>
        <stp>12/31/2010</stp>
        <stp>1</stp>
        <tr r="C2444" s="2"/>
      </tp>
      <tp>
        <v>8296431347.8400002</v>
        <stp/>
        <stp>EM_S_STM07_IS</stp>
        <stp>4</stp>
        <stp>600685.SH</stp>
        <stp>9</stp>
        <stp>12/31/2011</stp>
        <stp>1</stp>
        <tr r="E2445" s="2"/>
      </tp>
      <tp>
        <v>19165350185.82</v>
        <stp/>
        <stp>EM_S_STM07_IS</stp>
        <stp>4</stp>
        <stp>600686.SH</stp>
        <stp>9</stp>
        <stp>12/31/2012</stp>
        <stp>1</stp>
        <tr r="G2446" s="2"/>
      </tp>
      <tp>
        <v>1407996173.1700001</v>
        <stp/>
        <stp>EM_S_STM07_IS</stp>
        <stp>4</stp>
        <stp>600687.SH</stp>
        <stp>9</stp>
        <stp>12/31/2013</stp>
        <stp>1</stp>
        <tr r="I2447" s="2"/>
      </tp>
      <tp>
        <v>3928274235.4200001</v>
        <stp/>
        <stp>EM_S_STM07_IS</stp>
        <stp>4</stp>
        <stp>000731.SZ</stp>
        <stp>9</stp>
        <stp>12/31/2015</stp>
        <stp>1</stp>
        <tr r="M284" s="2"/>
      </tp>
      <tp>
        <v>1104104689.8</v>
        <stp/>
        <stp>EM_S_STM07_IS</stp>
        <stp>4</stp>
        <stp>000735.SZ</stp>
        <stp>9</stp>
        <stp>12/31/2011</stp>
        <stp>1</stp>
        <tr r="E287" s="2"/>
      </tp>
      <tp>
        <v>640296733.49000001</v>
        <stp/>
        <stp>EM_S_STM07_IS</stp>
        <stp>4</stp>
        <stp>000736.SZ</stp>
        <stp>9</stp>
        <stp>12/31/2012</stp>
        <stp>1</stp>
        <tr r="G288" s="2"/>
      </tp>
      <tp>
        <v>2746043245.6599998</v>
        <stp/>
        <stp>EM_S_STM07_IS</stp>
        <stp>4</stp>
        <stp>000737.SZ</stp>
        <stp>9</stp>
        <stp>12/31/2013</stp>
        <stp>1</stp>
        <tr r="I289" s="2"/>
      </tp>
      <tp>
        <v>3145645255.48</v>
        <stp/>
        <stp>EM_S_STM07_IS</stp>
        <stp>4</stp>
        <stp>000720.SZ</stp>
        <stp>9</stp>
        <stp>12/31/2014</stp>
        <stp>1</stp>
        <tr r="K275" s="2"/>
      </tp>
      <tp>
        <v>499001566.85000002</v>
        <stp/>
        <stp>EM_S_STM07_IS</stp>
        <stp>4</stp>
        <stp>000721.SZ</stp>
        <stp>9</stp>
        <stp>12/31/2015</stp>
        <stp>1</stp>
        <tr r="M276" s="2"/>
      </tp>
      <tp>
        <v>12741413562</v>
        <stp/>
        <stp>EM_S_STM07_IS</stp>
        <stp>4</stp>
        <stp>000725.SZ</stp>
        <stp>9</stp>
        <stp>12/31/2011</stp>
        <stp>1</stp>
        <tr r="E279" s="2"/>
      </tp>
      <tp>
        <v>5901049894.0200005</v>
        <stp/>
        <stp>EM_S_STM07_IS</stp>
        <stp>4</stp>
        <stp>000726.SZ</stp>
        <stp>9</stp>
        <stp>12/31/2012</stp>
        <stp>1</stp>
        <tr r="G280" s="2"/>
      </tp>
      <tp>
        <v>819774280.79999995</v>
        <stp/>
        <stp>EM_S_STM07_IS</stp>
        <stp>4</stp>
        <stp>000727.SZ</stp>
        <stp>9</stp>
        <stp>12/31/2013</stp>
        <stp>1</stp>
        <tr r="I281" s="2"/>
      </tp>
      <tp>
        <v>273643289.35000002</v>
        <stp/>
        <stp>EM_S_STM07_IS</stp>
        <stp>4</stp>
        <stp>000710.SZ</stp>
        <stp>9</stp>
        <stp>12/31/2014</stp>
        <stp>1</stp>
        <tr r="K266" s="2"/>
      </tp>
      <tp>
        <v>72088308.760000005</v>
        <stp/>
        <stp>EM_S_STM07_IS</stp>
        <stp>4</stp>
        <stp>000711.SZ</stp>
        <stp>9</stp>
        <stp>12/31/2015</stp>
        <stp>1</stp>
        <tr r="M267" s="2"/>
      </tp>
      <tp>
        <v>3524278045.6300001</v>
        <stp/>
        <stp>EM_S_STM07_IS</stp>
        <stp>4</stp>
        <stp>000715.SZ</stp>
        <stp>9</stp>
        <stp>12/31/2011</stp>
        <stp>1</stp>
        <tr r="E270" s="2"/>
      </tp>
      <tp>
        <v>641465884.13999999</v>
        <stp/>
        <stp>EM_S_STM07_IS</stp>
        <stp>4</stp>
        <stp>000716.SZ</stp>
        <stp>9</stp>
        <stp>12/31/2012</stp>
        <stp>1</stp>
        <tr r="G271" s="2"/>
      </tp>
      <tp>
        <v>19171033997.41</v>
        <stp/>
        <stp>EM_S_STM07_IS</stp>
        <stp>4</stp>
        <stp>000717.SZ</stp>
        <stp>9</stp>
        <stp>12/31/2013</stp>
        <stp>1</stp>
        <tr r="I272" s="2"/>
      </tp>
      <tp>
        <v>3395399749.25</v>
        <stp/>
        <stp>EM_S_STM07_IS</stp>
        <stp>4</stp>
        <stp>000700.SZ</stp>
        <stp>9</stp>
        <stp>12/31/2014</stp>
        <stp>1</stp>
        <tr r="K258" s="2"/>
      </tp>
      <tp>
        <v>29305081933.540001</v>
        <stp/>
        <stp>EM_S_STM07_IS</stp>
        <stp>4</stp>
        <stp>000701.SZ</stp>
        <stp>9</stp>
        <stp>12/31/2015</stp>
        <stp>1</stp>
        <tr r="M259" s="2"/>
      </tp>
      <tp>
        <v>1719497244.55</v>
        <stp/>
        <stp>EM_S_STM07_IS</stp>
        <stp>4</stp>
        <stp>000705.SZ</stp>
        <stp>9</stp>
        <stp>12/31/2011</stp>
        <stp>1</stp>
        <tr r="E262" s="2"/>
      </tp>
      <tp>
        <v>3722069701.3699999</v>
        <stp/>
        <stp>EM_S_STM07_IS</stp>
        <stp>4</stp>
        <stp>000707.SZ</stp>
        <stp>9</stp>
        <stp>12/31/2013</stp>
        <stp>1</stp>
        <tr r="I263" s="2"/>
      </tp>
      <tp>
        <v>6971380329.0699997</v>
        <stp/>
        <stp>EM_S_STM07_IS</stp>
        <stp>4</stp>
        <stp>000776.SZ</stp>
        <stp>9</stp>
        <stp>12/31/2012</stp>
        <stp>1</stp>
        <tr r="G308" s="2"/>
      </tp>
      <tp>
        <v>941615250.25</v>
        <stp/>
        <stp>EM_S_STM07_IS</stp>
        <stp>4</stp>
        <stp>000777.SZ</stp>
        <stp>9</stp>
        <stp>12/31/2013</stp>
        <stp>1</stp>
        <tr r="I309" s="2"/>
      </tp>
      <tp>
        <v>740732005.76999998</v>
        <stp/>
        <stp>EM_S_STM07_IS</stp>
        <stp>4</stp>
        <stp>000760.SZ</stp>
        <stp>9</stp>
        <stp>12/31/2014</stp>
        <stp>1</stp>
        <tr r="K302" s="2"/>
      </tp>
      <tp>
        <v>29253638605.799999</v>
        <stp/>
        <stp>EM_S_STM07_IS</stp>
        <stp>4</stp>
        <stp>000761.SZ</stp>
        <stp>9</stp>
        <stp>12/31/2015</stp>
        <stp>1</stp>
        <tr r="M303" s="2"/>
      </tp>
      <tp>
        <v>127647611.13</v>
        <stp/>
        <stp>EM_S_STM07_IS</stp>
        <stp>4</stp>
        <stp>000766.SZ</stp>
        <stp>9</stp>
        <stp>12/31/2012</stp>
        <stp>1</stp>
        <tr r="G305" s="2"/>
      </tp>
      <tp>
        <v>9151114069.4300003</v>
        <stp/>
        <stp>EM_S_STM07_IS</stp>
        <stp>4</stp>
        <stp>000767.SZ</stp>
        <stp>9</stp>
        <stp>12/31/2013</stp>
        <stp>1</stp>
        <tr r="I306" s="2"/>
      </tp>
      <tp>
        <v>2544981928.3400002</v>
        <stp/>
        <stp>EM_S_STM07_IS</stp>
        <stp>4</stp>
        <stp>000750.SZ</stp>
        <stp>9</stp>
        <stp>12/31/2014</stp>
        <stp>1</stp>
        <tr r="K293" s="2"/>
      </tp>
      <tp>
        <v>4127083536.77</v>
        <stp/>
        <stp>EM_S_STM07_IS</stp>
        <stp>4</stp>
        <stp>000751.SZ</stp>
        <stp>9</stp>
        <stp>12/31/2015</stp>
        <stp>1</stp>
        <tr r="M294" s="2"/>
      </tp>
      <tp>
        <v>5439245504.71</v>
        <stp/>
        <stp>EM_S_STM07_IS</stp>
        <stp>4</stp>
        <stp>000755.SZ</stp>
        <stp>9</stp>
        <stp>12/31/2011</stp>
        <stp>1</stp>
        <tr r="E297" s="2"/>
      </tp>
      <tp>
        <v>2971519619.9000001</v>
        <stp/>
        <stp>EM_S_STM07_IS</stp>
        <stp>4</stp>
        <stp>000756.SZ</stp>
        <stp>9</stp>
        <stp>12/31/2012</stp>
        <stp>1</stp>
        <tr r="G298" s="2"/>
      </tp>
      <tp>
        <v>442782123.50999999</v>
        <stp/>
        <stp>EM_S_STM07_IS</stp>
        <stp>4</stp>
        <stp>000757.SZ</stp>
        <stp>9</stp>
        <stp>12/31/2013</stp>
        <stp>1</stp>
        <tr r="I299" s="2"/>
      </tp>
      <tp>
        <v>528216541.31999999</v>
        <stp/>
        <stp>EM_S_STM07_IS</stp>
        <stp>4</stp>
        <stp>000790.SZ</stp>
        <stp>9</stp>
        <stp>12/31/2014</stp>
        <stp>1</stp>
        <tr r="K319" s="2"/>
      </tp>
      <tp>
        <v>1325624600.1099999</v>
        <stp/>
        <stp>EM_S_STM07_IS</stp>
        <stp>4</stp>
        <stp>000791.SZ</stp>
        <stp>9</stp>
        <stp>12/31/2015</stp>
        <stp>1</stp>
        <tr r="M320" s="2"/>
      </tp>
      <tp>
        <v>1370217857.4200001</v>
        <stp/>
        <stp>EM_S_STM07_IS</stp>
        <stp>4</stp>
        <stp>000795.SZ</stp>
        <stp>9</stp>
        <stp>12/31/2011</stp>
        <stp>1</stp>
        <tr r="E323" s="2"/>
      </tp>
      <tp>
        <v>548051236.77999997</v>
        <stp/>
        <stp>EM_S_STM07_IS</stp>
        <stp>4</stp>
        <stp>000796.SZ</stp>
        <stp>9</stp>
        <stp>12/31/2012</stp>
        <stp>1</stp>
        <tr r="G324" s="2"/>
      </tp>
      <tp>
        <v>2385934179.6700001</v>
        <stp/>
        <stp>EM_S_STM07_IS</stp>
        <stp>4</stp>
        <stp>000797.SZ</stp>
        <stp>9</stp>
        <stp>12/31/2013</stp>
        <stp>1</stp>
        <tr r="I325" s="2"/>
      </tp>
      <tp>
        <v>2554492367.4299998</v>
        <stp/>
        <stp>EM_S_STM07_IS</stp>
        <stp>4</stp>
        <stp>000780.SZ</stp>
        <stp>9</stp>
        <stp>12/31/2014</stp>
        <stp>1</stp>
        <tr r="K312" s="2"/>
      </tp>
      <tp>
        <v>4103661491</v>
        <stp/>
        <stp>EM_S_STM07_IS</stp>
        <stp>4</stp>
        <stp>000785.SZ</stp>
        <stp>9</stp>
        <stp>12/31/2011</stp>
        <stp>1</stp>
        <tr r="E315" s="2"/>
      </tp>
      <tp>
        <v>6685157986.8699999</v>
        <stp/>
        <stp>EM_S_STM07_IS</stp>
        <stp>4</stp>
        <stp>000786.SZ</stp>
        <stp>9</stp>
        <stp>12/31/2012</stp>
        <stp>1</stp>
        <tr r="G316" s="2"/>
      </tp>
      <tp>
        <v>714583223.21000004</v>
        <stp/>
        <stp>EM_S_STM07_IS</stp>
        <stp>4</stp>
        <stp>600770.SH</stp>
        <stp>9</stp>
        <stp>12/31/2014</stp>
        <stp>1</stp>
        <tr r="K2526" s="2"/>
      </tp>
      <tp>
        <v>428436063.73000002</v>
        <stp/>
        <stp>EM_S_STM07_IS</stp>
        <stp>4</stp>
        <stp>600771.SH</stp>
        <stp>9</stp>
        <stp>12/31/2015</stp>
        <stp>1</stp>
        <tr r="M2527" s="2"/>
      </tp>
      <tp>
        <v>738459186.88999999</v>
        <stp/>
        <stp>EM_S_STM07_IS</stp>
        <stp>4</stp>
        <stp>600774.SH</stp>
        <stp>9</stp>
        <stp>12/31/2010</stp>
        <stp>1</stp>
        <tr r="C2529" s="2"/>
      </tp>
      <tp>
        <v>2142395293.3699999</v>
        <stp/>
        <stp>EM_S_STM07_IS</stp>
        <stp>4</stp>
        <stp>600775.SH</stp>
        <stp>9</stp>
        <stp>12/31/2011</stp>
        <stp>1</stp>
        <tr r="E2530" s="2"/>
      </tp>
      <tp>
        <v>3298291641.46</v>
        <stp/>
        <stp>EM_S_STM07_IS</stp>
        <stp>4</stp>
        <stp>600776.SH</stp>
        <stp>9</stp>
        <stp>12/31/2012</stp>
        <stp>1</stp>
        <tr r="G2531" s="2"/>
      </tp>
      <tp>
        <v>1989752659.6099999</v>
        <stp/>
        <stp>EM_S_STM07_IS</stp>
        <stp>4</stp>
        <stp>600777.SH</stp>
        <stp>9</stp>
        <stp>12/31/2013</stp>
        <stp>1</stp>
        <tr r="I2532" s="2"/>
      </tp>
      <tp>
        <v>2523290341.1700001</v>
        <stp/>
        <stp>EM_S_STM07_IS</stp>
        <stp>4</stp>
        <stp>600760.SH</stp>
        <stp>9</stp>
        <stp>12/31/2014</stp>
        <stp>1</stp>
        <tr r="K2517" s="2"/>
      </tp>
      <tp>
        <v>5685681707.6099997</v>
        <stp/>
        <stp>EM_S_STM07_IS</stp>
        <stp>4</stp>
        <stp>600761.SH</stp>
        <stp>9</stp>
        <stp>12/31/2015</stp>
        <stp>1</stp>
        <tr r="M2518" s="2"/>
      </tp>
      <tp>
        <v>1221429902.3900001</v>
        <stp/>
        <stp>EM_S_STM07_IS</stp>
        <stp>4</stp>
        <stp>600764.SH</stp>
        <stp>9</stp>
        <stp>12/31/2010</stp>
        <stp>1</stp>
        <tr r="C2520" s="2"/>
      </tp>
      <tp>
        <v>5485361101.4099998</v>
        <stp/>
        <stp>EM_S_STM07_IS</stp>
        <stp>4</stp>
        <stp>600765.SH</stp>
        <stp>9</stp>
        <stp>12/31/2011</stp>
        <stp>1</stp>
        <tr r="E2521" s="2"/>
      </tp>
      <tp>
        <v>102246249.76000001</v>
        <stp/>
        <stp>EM_S_STM07_IS</stp>
        <stp>4</stp>
        <stp>600766.SH</stp>
        <stp>9</stp>
        <stp>12/31/2012</stp>
        <stp>1</stp>
        <tr r="G2522" s="2"/>
      </tp>
      <tp>
        <v>264271089.30000001</v>
        <stp/>
        <stp>EM_S_STM07_IS</stp>
        <stp>4</stp>
        <stp>600767.SH</stp>
        <stp>9</stp>
        <stp>12/31/2013</stp>
        <stp>1</stp>
        <tr r="I2523" s="2"/>
      </tp>
      <tp>
        <v>2834124339.21</v>
        <stp/>
        <stp>EM_S_STM07_IS</stp>
        <stp>4</stp>
        <stp>600750.SH</stp>
        <stp>9</stp>
        <stp>12/31/2014</stp>
        <stp>1</stp>
        <tr r="K2508" s="2"/>
      </tp>
      <tp>
        <v>720187698.64999998</v>
        <stp/>
        <stp>EM_S_STM07_IS</stp>
        <stp>4</stp>
        <stp>600751.SH</stp>
        <stp>9</stp>
        <stp>12/31/2015</stp>
        <stp>1</stp>
        <tr r="M2509" s="2"/>
      </tp>
      <tp>
        <v>2124540565.46</v>
        <stp/>
        <stp>EM_S_STM07_IS</stp>
        <stp>4</stp>
        <stp>600754.SH</stp>
        <stp>9</stp>
        <stp>12/31/2010</stp>
        <stp>1</stp>
        <tr r="C2511" s="2"/>
      </tp>
      <tp>
        <v>45631394903.629997</v>
        <stp/>
        <stp>EM_S_STM07_IS</stp>
        <stp>4</stp>
        <stp>600755.SH</stp>
        <stp>9</stp>
        <stp>12/31/2011</stp>
        <stp>1</stp>
        <tr r="E2512" s="2"/>
      </tp>
      <tp>
        <v>716491205.03999996</v>
        <stp/>
        <stp>EM_S_STM07_IS</stp>
        <stp>4</stp>
        <stp>600756.SH</stp>
        <stp>9</stp>
        <stp>12/31/2012</stp>
        <stp>1</stp>
        <tr r="G2513" s="2"/>
      </tp>
      <tp>
        <v>4208068450.8299999</v>
        <stp/>
        <stp>EM_S_STM07_IS</stp>
        <stp>4</stp>
        <stp>600757.SH</stp>
        <stp>9</stp>
        <stp>12/31/2013</stp>
        <stp>1</stp>
        <tr r="I2514" s="2"/>
      </tp>
      <tp>
        <v>4965151232.6700001</v>
        <stp/>
        <stp>EM_S_STM07_IS</stp>
        <stp>4</stp>
        <stp>600740.SH</stp>
        <stp>9</stp>
        <stp>12/31/2014</stp>
        <stp>1</stp>
        <tr r="K2498" s="2"/>
      </tp>
      <tp>
        <v>91120204530.779999</v>
        <stp/>
        <stp>EM_S_STM07_IS</stp>
        <stp>4</stp>
        <stp>600741.SH</stp>
        <stp>9</stp>
        <stp>12/31/2015</stp>
        <stp>1</stp>
        <tr r="M2499" s="2"/>
      </tp>
      <tp>
        <v>7530821914.3000002</v>
        <stp/>
        <stp>EM_S_STM07_IS</stp>
        <stp>4</stp>
        <stp>600744.SH</stp>
        <stp>9</stp>
        <stp>12/31/2010</stp>
        <stp>1</stp>
        <tr r="C2502" s="2"/>
      </tp>
      <tp>
        <v>674966386</v>
        <stp/>
        <stp>EM_S_STM07_IS</stp>
        <stp>4</stp>
        <stp>600745.SH</stp>
        <stp>9</stp>
        <stp>12/31/2011</stp>
        <stp>1</stp>
        <tr r="E2503" s="2"/>
      </tp>
      <tp>
        <v>739741677.52999997</v>
        <stp/>
        <stp>EM_S_STM07_IS</stp>
        <stp>4</stp>
        <stp>600746.SH</stp>
        <stp>9</stp>
        <stp>12/31/2012</stp>
        <stp>1</stp>
        <tr r="G2504" s="2"/>
      </tp>
      <tp>
        <v>421754814.93000001</v>
        <stp/>
        <stp>EM_S_STM07_IS</stp>
        <stp>4</stp>
        <stp>600747.SH</stp>
        <stp>9</stp>
        <stp>12/31/2013</stp>
        <stp>1</stp>
        <tr r="I2505" s="2"/>
      </tp>
      <tp>
        <v>1108033474.78</v>
        <stp/>
        <stp>EM_S_STM07_IS</stp>
        <stp>4</stp>
        <stp>600730.SH</stp>
        <stp>9</stp>
        <stp>12/31/2014</stp>
        <stp>1</stp>
        <tr r="K2488" s="2"/>
      </tp>
      <tp>
        <v>1057158671.17</v>
        <stp/>
        <stp>EM_S_STM07_IS</stp>
        <stp>4</stp>
        <stp>600731.SH</stp>
        <stp>9</stp>
        <stp>12/31/2015</stp>
        <stp>1</stp>
        <tr r="M2489" s="2"/>
      </tp>
      <tp>
        <v>1364760313.46</v>
        <stp/>
        <stp>EM_S_STM07_IS</stp>
        <stp>4</stp>
        <stp>600734.SH</stp>
        <stp>9</stp>
        <stp>12/31/2010</stp>
        <stp>1</stp>
        <tr r="C2492" s="2"/>
      </tp>
      <tp>
        <v>1023517716.62</v>
        <stp/>
        <stp>EM_S_STM07_IS</stp>
        <stp>4</stp>
        <stp>600735.SH</stp>
        <stp>9</stp>
        <stp>12/31/2011</stp>
        <stp>1</stp>
        <tr r="E2493" s="2"/>
      </tp>
      <tp>
        <v>2771128375.8200002</v>
        <stp/>
        <stp>EM_S_STM07_IS</stp>
        <stp>4</stp>
        <stp>600736.SH</stp>
        <stp>9</stp>
        <stp>12/31/2012</stp>
        <stp>1</stp>
        <tr r="G2494" s="2"/>
      </tp>
      <tp>
        <v>11264622952.780001</v>
        <stp/>
        <stp>EM_S_STM07_IS</stp>
        <stp>4</stp>
        <stp>600737.SH</stp>
        <stp>9</stp>
        <stp>12/31/2013</stp>
        <stp>1</stp>
        <tr r="I2495" s="2"/>
      </tp>
      <tp>
        <v>6146974408.46</v>
        <stp/>
        <stp>EM_S_STM07_IS</stp>
        <stp>4</stp>
        <stp>600720.SH</stp>
        <stp>9</stp>
        <stp>12/31/2014</stp>
        <stp>1</stp>
        <tr r="K2478" s="2"/>
      </tp>
      <tp>
        <v>808805222.13999999</v>
        <stp/>
        <stp>EM_S_STM07_IS</stp>
        <stp>4</stp>
        <stp>600721.SH</stp>
        <stp>9</stp>
        <stp>12/31/2015</stp>
        <stp>1</stp>
        <tr r="M2479" s="2"/>
      </tp>
      <tp>
        <v>3130430775.5799999</v>
        <stp/>
        <stp>EM_S_STM07_IS</stp>
        <stp>4</stp>
        <stp>600724.SH</stp>
        <stp>9</stp>
        <stp>12/31/2010</stp>
        <stp>1</stp>
        <tr r="C2482" s="2"/>
      </tp>
      <tp>
        <v>8756059268.4099998</v>
        <stp/>
        <stp>EM_S_STM07_IS</stp>
        <stp>4</stp>
        <stp>600725.SH</stp>
        <stp>9</stp>
        <stp>12/31/2011</stp>
        <stp>1</stp>
        <tr r="E2483" s="2"/>
      </tp>
      <tp>
        <v>10737835270.200001</v>
        <stp/>
        <stp>EM_S_STM07_IS</stp>
        <stp>4</stp>
        <stp>600726.SH</stp>
        <stp>9</stp>
        <stp>12/31/2012</stp>
        <stp>1</stp>
        <tr r="G2484" s="2"/>
      </tp>
      <tp>
        <v>495647100.92000002</v>
        <stp/>
        <stp>EM_S_STM07_IS</stp>
        <stp>4</stp>
        <stp>600727.SH</stp>
        <stp>9</stp>
        <stp>12/31/2013</stp>
        <stp>1</stp>
        <tr r="I2485" s="2"/>
      </tp>
      <tp>
        <v>1164932283.8299999</v>
        <stp/>
        <stp>EM_S_STM07_IS</stp>
        <stp>4</stp>
        <stp>600710.SH</stp>
        <stp>9</stp>
        <stp>12/31/2014</stp>
        <stp>1</stp>
        <tr r="K2468" s="2"/>
      </tp>
      <tp>
        <v>6661997722.8900003</v>
        <stp/>
        <stp>EM_S_STM07_IS</stp>
        <stp>4</stp>
        <stp>600711.SH</stp>
        <stp>9</stp>
        <stp>12/31/2015</stp>
        <stp>1</stp>
        <tr r="M2469" s="2"/>
      </tp>
      <tp>
        <v>377930090.07999998</v>
        <stp/>
        <stp>EM_S_STM07_IS</stp>
        <stp>4</stp>
        <stp>600714.SH</stp>
        <stp>9</stp>
        <stp>12/31/2010</stp>
        <stp>1</stp>
        <tr r="C2472" s="2"/>
      </tp>
      <tp>
        <v>3873203.08</v>
        <stp/>
        <stp>EM_S_STM07_IS</stp>
        <stp>4</stp>
        <stp>600715.SH</stp>
        <stp>9</stp>
        <stp>12/31/2011</stp>
        <stp>1</stp>
        <tr r="E2473" s="2"/>
      </tp>
      <tp>
        <v>1744749077.99</v>
        <stp/>
        <stp>EM_S_STM07_IS</stp>
        <stp>4</stp>
        <stp>600716.SH</stp>
        <stp>9</stp>
        <stp>12/31/2012</stp>
        <stp>1</stp>
        <tr r="G2474" s="2"/>
      </tp>
      <tp>
        <v>16626052188.25</v>
        <stp/>
        <stp>EM_S_STM07_IS</stp>
        <stp>4</stp>
        <stp>600717.SH</stp>
        <stp>9</stp>
        <stp>12/31/2013</stp>
        <stp>1</stp>
        <tr r="I2475" s="2"/>
      </tp>
      <tp>
        <v>839793869.63999999</v>
        <stp/>
        <stp>EM_S_STM07_IS</stp>
        <stp>4</stp>
        <stp>600701.SH</stp>
        <stp>9</stp>
        <stp>12/31/2015</stp>
        <stp>1</stp>
        <tr r="M2460" s="2"/>
      </tp>
      <tp>
        <v>31255956618.16</v>
        <stp/>
        <stp>EM_S_STM07_IS</stp>
        <stp>4</stp>
        <stp>600704.SH</stp>
        <stp>9</stp>
        <stp>12/31/2010</stp>
        <stp>1</stp>
        <tr r="C2463" s="2"/>
      </tp>
      <tp>
        <v>52025158.990000002</v>
        <stp/>
        <stp>EM_S_STM07_IS</stp>
        <stp>4</stp>
        <stp>600705.SH</stp>
        <stp>9</stp>
        <stp>12/31/2011</stp>
        <stp>1</stp>
        <tr r="E2464" s="2"/>
      </tp>
      <tp>
        <v>1140003723.1600001</v>
        <stp/>
        <stp>EM_S_STM07_IS</stp>
        <stp>4</stp>
        <stp>600706.SH</stp>
        <stp>9</stp>
        <stp>12/31/2012</stp>
        <stp>1</stp>
        <tr r="G2465" s="2"/>
      </tp>
      <tp>
        <v>239598985.24000001</v>
        <stp/>
        <stp>EM_S_STM07_IS</stp>
        <stp>4</stp>
        <stp>600707.SH</stp>
        <stp>9</stp>
        <stp>12/31/2013</stp>
        <stp>1</stp>
        <tr r="I2466" s="2"/>
      </tp>
      <tp>
        <v>809760216.27999997</v>
        <stp/>
        <stp>EM_S_STM07_IS</stp>
        <stp>4</stp>
        <stp>600790.SH</stp>
        <stp>9</stp>
        <stp>12/31/2014</stp>
        <stp>1</stp>
        <tr r="K2543" s="2"/>
      </tp>
      <tp>
        <v>829720901.98000002</v>
        <stp/>
        <stp>EM_S_STM07_IS</stp>
        <stp>4</stp>
        <stp>600791.SH</stp>
        <stp>9</stp>
        <stp>12/31/2015</stp>
        <stp>1</stp>
        <tr r="M2544" s="2"/>
      </tp>
      <tp>
        <v>804153559.41999996</v>
        <stp/>
        <stp>EM_S_STM07_IS</stp>
        <stp>4</stp>
        <stp>600794.SH</stp>
        <stp>9</stp>
        <stp>12/31/2010</stp>
        <stp>1</stp>
        <tr r="C2547" s="2"/>
      </tp>
      <tp>
        <v>50557625192.489998</v>
        <stp/>
        <stp>EM_S_STM07_IS</stp>
        <stp>4</stp>
        <stp>600795.SH</stp>
        <stp>9</stp>
        <stp>12/31/2011</stp>
        <stp>1</stp>
        <tr r="E2548" s="2"/>
      </tp>
      <tp>
        <v>445941810.72000003</v>
        <stp/>
        <stp>EM_S_STM07_IS</stp>
        <stp>4</stp>
        <stp>600796.SH</stp>
        <stp>9</stp>
        <stp>12/31/2012</stp>
        <stp>1</stp>
        <tr r="G2549" s="2"/>
      </tp>
      <tp>
        <v>5205236643.8199997</v>
        <stp/>
        <stp>EM_S_STM07_IS</stp>
        <stp>4</stp>
        <stp>600797.SH</stp>
        <stp>9</stp>
        <stp>12/31/2013</stp>
        <stp>1</stp>
        <tr r="I2550" s="2"/>
      </tp>
      <tp>
        <v>6402884193.5900002</v>
        <stp/>
        <stp>EM_S_STM07_IS</stp>
        <stp>4</stp>
        <stp>600780.SH</stp>
        <stp>9</stp>
        <stp>12/31/2014</stp>
        <stp>1</stp>
        <tr r="K2535" s="2"/>
      </tp>
      <tp>
        <v>462059822.81</v>
        <stp/>
        <stp>EM_S_STM07_IS</stp>
        <stp>4</stp>
        <stp>600781.SH</stp>
        <stp>9</stp>
        <stp>12/31/2015</stp>
        <stp>1</stp>
        <tr r="M2536" s="2"/>
      </tp>
      <tp>
        <v>4294463054.8800001</v>
        <stp/>
        <stp>EM_S_STM07_IS</stp>
        <stp>4</stp>
        <stp>600784.SH</stp>
        <stp>9</stp>
        <stp>12/31/2010</stp>
        <stp>1</stp>
        <tr r="C2539" s="2"/>
      </tp>
      <tp>
        <v>5291390565.2399998</v>
        <stp/>
        <stp>EM_S_STM07_IS</stp>
        <stp>4</stp>
        <stp>600785.SH</stp>
        <stp>9</stp>
        <stp>12/31/2011</stp>
        <stp>1</stp>
        <tr r="E2540" s="2"/>
      </tp>
      <tp>
        <v>27839068775.889999</v>
        <stp/>
        <stp>EM_S_STM07_IS</stp>
        <stp>4</stp>
        <stp>600787.SH</stp>
        <stp>9</stp>
        <stp>12/31/2013</stp>
        <stp>1</stp>
        <tr r="I2541" s="2"/>
      </tp>
      <tp>
        <v>5010012325.8699999</v>
        <stp/>
        <stp>EM_S_STM07_IS</stp>
        <stp>4</stp>
        <stp>000030.SZ</stp>
        <stp>9</stp>
        <stp>12/31/2014</stp>
        <stp>1</stp>
        <tr r="K31" s="2"/>
      </tp>
      <tp>
        <v>13499542724.129999</v>
        <stp/>
        <stp>EM_S_STM07_IS</stp>
        <stp>4</stp>
        <stp>000031.SZ</stp>
        <stp>9</stp>
        <stp>12/31/2015</stp>
        <stp>1</stp>
        <tr r="M32" s="2"/>
      </tp>
      <tp>
        <v>402162769.87</v>
        <stp/>
        <stp>EM_S_STM07_IS</stp>
        <stp>4</stp>
        <stp>000034.SZ</stp>
        <stp>9</stp>
        <stp>12/31/2010</stp>
        <stp>1</stp>
        <tr r="C35" s="2"/>
      </tp>
      <tp>
        <v>5529391.96</v>
        <stp/>
        <stp>EM_S_STM07_IS</stp>
        <stp>4</stp>
        <stp>000035.SZ</stp>
        <stp>9</stp>
        <stp>12/31/2011</stp>
        <stp>1</stp>
        <tr r="E36" s="2"/>
      </tp>
      <tp>
        <v>348119741.56999999</v>
        <stp/>
        <stp>EM_S_STM07_IS</stp>
        <stp>4</stp>
        <stp>000036.SZ</stp>
        <stp>9</stp>
        <stp>12/31/2012</stp>
        <stp>1</stp>
        <tr r="G37" s="2"/>
      </tp>
      <tp>
        <v>1110427750.1400001</v>
        <stp/>
        <stp>EM_S_STM07_IS</stp>
        <stp>4</stp>
        <stp>000037.SZ</stp>
        <stp>9</stp>
        <stp>12/31/2013</stp>
        <stp>1</stp>
        <tr r="I38" s="2"/>
      </tp>
      <tp>
        <v>3001981471.73</v>
        <stp/>
        <stp>EM_S_STM07_IS</stp>
        <stp>4</stp>
        <stp>300001.SZ</stp>
        <stp>9</stp>
        <stp>12/31/2015</stp>
        <stp>1</stp>
        <tr r="M1298" s="2"/>
      </tp>
      <tp>
        <v>338539142.77999997</v>
        <stp/>
        <stp>EM_S_STM07_IS</stp>
        <stp>4</stp>
        <stp>300004.SZ</stp>
        <stp>9</stp>
        <stp>12/31/2010</stp>
        <stp>1</stp>
        <tr r="C1301" s="2"/>
      </tp>
      <tp>
        <v>753703565.79999995</v>
        <stp/>
        <stp>EM_S_STM07_IS</stp>
        <stp>4</stp>
        <stp>300005.SZ</stp>
        <stp>9</stp>
        <stp>12/31/2011</stp>
        <stp>1</stp>
        <tr r="E1302" s="2"/>
      </tp>
      <tp>
        <v>631461353.32000005</v>
        <stp/>
        <stp>EM_S_STM07_IS</stp>
        <stp>4</stp>
        <stp>300006.SZ</stp>
        <stp>9</stp>
        <stp>12/31/2012</stp>
        <stp>1</stp>
        <tr r="G1303" s="2"/>
      </tp>
      <tp>
        <v>302472419.55000001</v>
        <stp/>
        <stp>EM_S_STM07_IS</stp>
        <stp>4</stp>
        <stp>300007.SZ</stp>
        <stp>9</stp>
        <stp>12/31/2013</stp>
        <stp>1</stp>
        <tr r="I1304" s="2"/>
      </tp>
      <tp>
        <v>694839760.10000002</v>
        <stp/>
        <stp>EM_S_STM07_IS</stp>
        <stp>4</stp>
        <stp>000020.SZ</stp>
        <stp>9</stp>
        <stp>12/31/2014</stp>
        <stp>1</stp>
        <tr r="K22" s="2"/>
      </tp>
      <tp>
        <v>15361814755.440001</v>
        <stp/>
        <stp>EM_S_STM07_IS</stp>
        <stp>4</stp>
        <stp>000021.SZ</stp>
        <stp>9</stp>
        <stp>12/31/2015</stp>
        <stp>1</stp>
        <tr r="M23" s="2"/>
      </tp>
      <tp>
        <v>403282098.80000001</v>
        <stp/>
        <stp>EM_S_STM07_IS</stp>
        <stp>4</stp>
        <stp>000025.SZ</stp>
        <stp>9</stp>
        <stp>12/31/2011</stp>
        <stp>1</stp>
        <tr r="E26" s="2"/>
      </tp>
      <tp>
        <v>3023962527.25</v>
        <stp/>
        <stp>EM_S_STM07_IS</stp>
        <stp>4</stp>
        <stp>000026.SZ</stp>
        <stp>9</stp>
        <stp>12/31/2012</stp>
        <stp>1</stp>
        <tr r="G27" s="2"/>
      </tp>
      <tp>
        <v>12350782449</v>
        <stp/>
        <stp>EM_S_STM07_IS</stp>
        <stp>4</stp>
        <stp>000027.SZ</stp>
        <stp>9</stp>
        <stp>12/31/2013</stp>
        <stp>1</stp>
        <tr r="I28" s="2"/>
      </tp>
      <tp>
        <v>847031232.39999998</v>
        <stp/>
        <stp>EM_S_STM07_IS</stp>
        <stp>4</stp>
        <stp>300010.SZ</stp>
        <stp>9</stp>
        <stp>12/31/2014</stp>
        <stp>1</stp>
        <tr r="K1307" s="2"/>
      </tp>
      <tp>
        <v>1144577635.24</v>
        <stp/>
        <stp>EM_S_STM07_IS</stp>
        <stp>4</stp>
        <stp>300011.SZ</stp>
        <stp>9</stp>
        <stp>12/31/2015</stp>
        <stp>1</stp>
        <tr r="M1308" s="2"/>
      </tp>
      <tp>
        <v>305476545.45999998</v>
        <stp/>
        <stp>EM_S_STM07_IS</stp>
        <stp>4</stp>
        <stp>300014.SZ</stp>
        <stp>9</stp>
        <stp>12/31/2010</stp>
        <stp>1</stp>
        <tr r="C1311" s="2"/>
      </tp>
      <tp>
        <v>1310624472.3399999</v>
        <stp/>
        <stp>EM_S_STM07_IS</stp>
        <stp>4</stp>
        <stp>300015.SZ</stp>
        <stp>9</stp>
        <stp>12/31/2011</stp>
        <stp>1</stp>
        <tr r="E1312" s="2"/>
      </tp>
      <tp>
        <v>273979343.56</v>
        <stp/>
        <stp>EM_S_STM07_IS</stp>
        <stp>4</stp>
        <stp>300016.SZ</stp>
        <stp>9</stp>
        <stp>12/31/2012</stp>
        <stp>1</stp>
        <tr r="G1313" s="2"/>
      </tp>
      <tp>
        <v>1204990980.1300001</v>
        <stp/>
        <stp>EM_S_STM07_IS</stp>
        <stp>4</stp>
        <stp>300017.SZ</stp>
        <stp>9</stp>
        <stp>12/31/2013</stp>
        <stp>1</stp>
        <tr r="I1314" s="2"/>
      </tp>
      <tp>
        <v>230299675.34999999</v>
        <stp/>
        <stp>EM_S_STM07_IS</stp>
        <stp>4</stp>
        <stp>000010.SZ</stp>
        <stp>9</stp>
        <stp>12/31/2014</stp>
        <stp>1</stp>
        <tr r="K14" s="2"/>
      </tp>
      <tp>
        <v>1077418500.9300001</v>
        <stp/>
        <stp>EM_S_STM07_IS</stp>
        <stp>4</stp>
        <stp>000011.SZ</stp>
        <stp>9</stp>
        <stp>12/31/2015</stp>
        <stp>1</stp>
        <tr r="M15" s="2"/>
      </tp>
      <tp>
        <v>735195751.46000004</v>
        <stp/>
        <stp>EM_S_STM07_IS</stp>
        <stp>4</stp>
        <stp>000014.SZ</stp>
        <stp>9</stp>
        <stp>12/31/2010</stp>
        <stp>1</stp>
        <tr r="C17" s="2"/>
      </tp>
      <tp>
        <v>18337861657.290001</v>
        <stp/>
        <stp>EM_S_STM07_IS</stp>
        <stp>4</stp>
        <stp>000016.SZ</stp>
        <stp>9</stp>
        <stp>12/31/2012</stp>
        <stp>1</stp>
        <tr r="G18" s="2"/>
      </tp>
      <tp>
        <v>271111736.06999999</v>
        <stp/>
        <stp>EM_S_STM07_IS</stp>
        <stp>4</stp>
        <stp>000017.SZ</stp>
        <stp>9</stp>
        <stp>12/31/2013</stp>
        <stp>1</stp>
        <tr r="I19" s="2"/>
      </tp>
      <tp>
        <v>2319053655.48</v>
        <stp/>
        <stp>EM_S_STM07_IS</stp>
        <stp>4</stp>
        <stp>300020.SZ</stp>
        <stp>9</stp>
        <stp>12/31/2014</stp>
        <stp>1</stp>
        <tr r="K1317" s="2"/>
      </tp>
      <tp>
        <v>1160097898.4300001</v>
        <stp/>
        <stp>EM_S_STM07_IS</stp>
        <stp>4</stp>
        <stp>300021.SZ</stp>
        <stp>9</stp>
        <stp>12/31/2015</stp>
        <stp>1</stp>
        <tr r="M1318" s="2"/>
      </tp>
      <tp>
        <v>552159164.91999996</v>
        <stp/>
        <stp>EM_S_STM07_IS</stp>
        <stp>4</stp>
        <stp>300024.SZ</stp>
        <stp>9</stp>
        <stp>12/31/2010</stp>
        <stp>1</stp>
        <tr r="C1321" s="2"/>
      </tp>
      <tp>
        <v>512166531.25</v>
        <stp/>
        <stp>EM_S_STM07_IS</stp>
        <stp>4</stp>
        <stp>300025.SZ</stp>
        <stp>9</stp>
        <stp>12/31/2011</stp>
        <stp>1</stp>
        <tr r="E1322" s="2"/>
      </tp>
      <tp>
        <v>1229251677.54</v>
        <stp/>
        <stp>EM_S_STM07_IS</stp>
        <stp>4</stp>
        <stp>300026.SZ</stp>
        <stp>9</stp>
        <stp>12/31/2012</stp>
        <stp>1</stp>
        <tr r="G1323" s="2"/>
      </tp>
      <tp>
        <v>2013963791.47</v>
        <stp/>
        <stp>EM_S_STM07_IS</stp>
        <stp>4</stp>
        <stp>300027.SZ</stp>
        <stp>9</stp>
        <stp>12/31/2013</stp>
        <stp>1</stp>
        <tr r="I1324" s="2"/>
      </tp>
      <tp>
        <v>96163000000</v>
        <stp/>
        <stp>EM_S_STM07_IS</stp>
        <stp>4</stp>
        <stp>000001.SZ</stp>
        <stp>9</stp>
        <stp>12/31/2015</stp>
        <stp>1</stp>
        <tr r="M6" s="2"/>
      </tp>
      <tp>
        <v>131331494.69</v>
        <stp/>
        <stp>EM_S_STM07_IS</stp>
        <stp>4</stp>
        <stp>000004.SZ</stp>
        <stp>9</stp>
        <stp>12/31/2010</stp>
        <stp>1</stp>
        <tr r="C8" s="2"/>
      </tp>
      <tp>
        <v>63534839.009999998</v>
        <stp/>
        <stp>EM_S_STM07_IS</stp>
        <stp>4</stp>
        <stp>000005.SZ</stp>
        <stp>9</stp>
        <stp>12/31/2011</stp>
        <stp>1</stp>
        <tr r="E9" s="2"/>
      </tp>
      <tp>
        <v>3076245082.9499998</v>
        <stp/>
        <stp>EM_S_STM07_IS</stp>
        <stp>4</stp>
        <stp>000006.SZ</stp>
        <stp>9</stp>
        <stp>12/31/2012</stp>
        <stp>1</stp>
        <tr r="G10" s="2"/>
      </tp>
      <tp>
        <v>214348538.46000001</v>
        <stp/>
        <stp>EM_S_STM07_IS</stp>
        <stp>4</stp>
        <stp>000007.SZ</stp>
        <stp>9</stp>
        <stp>12/31/2013</stp>
        <stp>1</stp>
        <tr r="I11" s="2"/>
      </tp>
      <tp>
        <v>461792180.00999999</v>
        <stp/>
        <stp>EM_S_STM07_IS</stp>
        <stp>4</stp>
        <stp>300030.SZ</stp>
        <stp>9</stp>
        <stp>12/31/2014</stp>
        <stp>1</stp>
        <tr r="K1327" s="2"/>
      </tp>
      <tp>
        <v>469820351.56</v>
        <stp/>
        <stp>EM_S_STM07_IS</stp>
        <stp>4</stp>
        <stp>300031.SZ</stp>
        <stp>9</stp>
        <stp>12/31/2015</stp>
        <stp>1</stp>
        <tr r="M1328" s="2"/>
      </tp>
      <tp>
        <v>330661489.58999997</v>
        <stp/>
        <stp>EM_S_STM07_IS</stp>
        <stp>4</stp>
        <stp>300034.SZ</stp>
        <stp>9</stp>
        <stp>12/31/2010</stp>
        <stp>1</stp>
        <tr r="C1331" s="2"/>
      </tp>
      <tp>
        <v>238412960.19999999</v>
        <stp/>
        <stp>EM_S_STM07_IS</stp>
        <stp>4</stp>
        <stp>300035.SZ</stp>
        <stp>9</stp>
        <stp>12/31/2011</stp>
        <stp>1</stp>
        <tr r="E1332" s="2"/>
      </tp>
      <tp>
        <v>264028848.66999999</v>
        <stp/>
        <stp>EM_S_STM07_IS</stp>
        <stp>4</stp>
        <stp>300036.SZ</stp>
        <stp>9</stp>
        <stp>12/31/2012</stp>
        <stp>1</stp>
        <tr r="G1333" s="2"/>
      </tp>
      <tp>
        <v>684352214.01999998</v>
        <stp/>
        <stp>EM_S_STM07_IS</stp>
        <stp>4</stp>
        <stp>300037.SZ</stp>
        <stp>9</stp>
        <stp>12/31/2013</stp>
        <stp>1</stp>
        <tr r="I1334" s="2"/>
      </tp>
      <tp>
        <v>1913254930.98</v>
        <stp/>
        <stp>EM_S_STM07_IS</stp>
        <stp>4</stp>
        <stp>000070.SZ</stp>
        <stp>9</stp>
        <stp>12/31/2014</stp>
        <stp>1</stp>
        <tr r="K61" s="2"/>
      </tp>
      <tp>
        <v>189513675.58000001</v>
        <stp/>
        <stp>EM_S_STM07_IS</stp>
        <stp>4</stp>
        <stp>300040.SZ</stp>
        <stp>9</stp>
        <stp>12/31/2014</stp>
        <stp>1</stp>
        <tr r="K1337" s="2"/>
      </tp>
      <tp>
        <v>975212456.63999999</v>
        <stp/>
        <stp>EM_S_STM07_IS</stp>
        <stp>4</stp>
        <stp>300041.SZ</stp>
        <stp>9</stp>
        <stp>12/31/2015</stp>
        <stp>1</stp>
        <tr r="M1338" s="2"/>
      </tp>
      <tp>
        <v>181941292.43000001</v>
        <stp/>
        <stp>EM_S_STM07_IS</stp>
        <stp>4</stp>
        <stp>300044.SZ</stp>
        <stp>9</stp>
        <stp>12/31/2010</stp>
        <stp>1</stp>
        <tr r="C1341" s="2"/>
      </tp>
      <tp>
        <v>302466876.20999998</v>
        <stp/>
        <stp>EM_S_STM07_IS</stp>
        <stp>4</stp>
        <stp>300045.SZ</stp>
        <stp>9</stp>
        <stp>12/31/2011</stp>
        <stp>1</stp>
        <tr r="E1342" s="2"/>
      </tp>
      <tp>
        <v>269672212.49000001</v>
        <stp/>
        <stp>EM_S_STM07_IS</stp>
        <stp>4</stp>
        <stp>300046.SZ</stp>
        <stp>9</stp>
        <stp>12/31/2012</stp>
        <stp>1</stp>
        <tr r="G1343" s="2"/>
      </tp>
      <tp>
        <v>1023069902.4</v>
        <stp/>
        <stp>EM_S_STM07_IS</stp>
        <stp>4</stp>
        <stp>300047.SZ</stp>
        <stp>9</stp>
        <stp>12/31/2013</stp>
        <stp>1</stp>
        <tr r="I1344" s="2"/>
      </tp>
      <tp>
        <v>24574117123.82</v>
        <stp/>
        <stp>EM_S_STM07_IS</stp>
        <stp>4</stp>
        <stp>000060.SZ</stp>
        <stp>9</stp>
        <stp>12/31/2014</stp>
        <stp>1</stp>
        <tr r="K53" s="2"/>
      </tp>
      <tp>
        <v>1736650723.28</v>
        <stp/>
        <stp>EM_S_STM07_IS</stp>
        <stp>4</stp>
        <stp>000061.SZ</stp>
        <stp>9</stp>
        <stp>12/31/2015</stp>
        <stp>1</stp>
        <tr r="M54" s="2"/>
      </tp>
      <tp>
        <v>2632356664.6999998</v>
        <stp/>
        <stp>EM_S_STM07_IS</stp>
        <stp>4</stp>
        <stp>000065.SZ</stp>
        <stp>9</stp>
        <stp>12/31/2011</stp>
        <stp>1</stp>
        <tr r="E57" s="2"/>
      </tp>
      <tp>
        <v>79751624597.770004</v>
        <stp/>
        <stp>EM_S_STM07_IS</stp>
        <stp>4</stp>
        <stp>000066.SZ</stp>
        <stp>9</stp>
        <stp>12/31/2012</stp>
        <stp>1</stp>
        <tr r="G58" s="2"/>
      </tp>
      <tp>
        <v>447054332.62</v>
        <stp/>
        <stp>EM_S_STM07_IS</stp>
        <stp>4</stp>
        <stp>300050.SZ</stp>
        <stp>9</stp>
        <stp>12/31/2014</stp>
        <stp>1</stp>
        <tr r="K1347" s="2"/>
      </tp>
      <tp>
        <v>248964116.75</v>
        <stp/>
        <stp>EM_S_STM07_IS</stp>
        <stp>4</stp>
        <stp>300051.SZ</stp>
        <stp>9</stp>
        <stp>12/31/2015</stp>
        <stp>1</stp>
        <tr r="M1348" s="2"/>
      </tp>
      <tp>
        <v>252144074.13</v>
        <stp/>
        <stp>EM_S_STM07_IS</stp>
        <stp>4</stp>
        <stp>300054.SZ</stp>
        <stp>9</stp>
        <stp>12/31/2010</stp>
        <stp>1</stp>
        <tr r="C1351" s="2"/>
      </tp>
      <tp>
        <v>349172709.58999997</v>
        <stp/>
        <stp>EM_S_STM07_IS</stp>
        <stp>4</stp>
        <stp>300055.SZ</stp>
        <stp>9</stp>
        <stp>12/31/2011</stp>
        <stp>1</stp>
        <tr r="E1352" s="2"/>
      </tp>
      <tp>
        <v>299781406.80000001</v>
        <stp/>
        <stp>EM_S_STM07_IS</stp>
        <stp>4</stp>
        <stp>300056.SZ</stp>
        <stp>9</stp>
        <stp>12/31/2012</stp>
        <stp>1</stp>
        <tr r="G1353" s="2"/>
      </tp>
      <tp>
        <v>2034046909.51</v>
        <stp/>
        <stp>EM_S_STM07_IS</stp>
        <stp>4</stp>
        <stp>300057.SZ</stp>
        <stp>9</stp>
        <stp>12/31/2013</stp>
        <stp>1</stp>
        <tr r="I1354" s="2"/>
      </tp>
      <tp>
        <v>9322363339</v>
        <stp/>
        <stp>EM_S_STM07_IS</stp>
        <stp>4</stp>
        <stp>000050.SZ</stp>
        <stp>9</stp>
        <stp>12/31/2014</stp>
        <stp>1</stp>
        <tr r="K48" s="2"/>
      </tp>
      <tp>
        <v>1348776366.53</v>
        <stp/>
        <stp>EM_S_STM07_IS</stp>
        <stp>4</stp>
        <stp>000055.SZ</stp>
        <stp>9</stp>
        <stp>12/31/2011</stp>
        <stp>1</stp>
        <tr r="E49" s="2"/>
      </tp>
      <tp>
        <v>80622456.239999995</v>
        <stp/>
        <stp>EM_S_STM07_IS</stp>
        <stp>4</stp>
        <stp>000056.SZ</stp>
        <stp>9</stp>
        <stp>12/31/2012</stp>
        <stp>1</stp>
        <tr r="G50" s="2"/>
      </tp>
      <tp>
        <v>694441211.32000005</v>
        <stp/>
        <stp>EM_S_STM07_IS</stp>
        <stp>4</stp>
        <stp>300061.SZ</stp>
        <stp>9</stp>
        <stp>12/31/2015</stp>
        <stp>1</stp>
        <tr r="M1357" s="2"/>
      </tp>
      <tp>
        <v>255577536.41999999</v>
        <stp/>
        <stp>EM_S_STM07_IS</stp>
        <stp>4</stp>
        <stp>300064.SZ</stp>
        <stp>9</stp>
        <stp>12/31/2010</stp>
        <stp>1</stp>
        <tr r="C1360" s="2"/>
      </tp>
      <tp>
        <v>274045433.12</v>
        <stp/>
        <stp>EM_S_STM07_IS</stp>
        <stp>4</stp>
        <stp>300065.SZ</stp>
        <stp>9</stp>
        <stp>12/31/2011</stp>
        <stp>1</stp>
        <tr r="E1361" s="2"/>
      </tp>
      <tp>
        <v>612976593.53999996</v>
        <stp/>
        <stp>EM_S_STM07_IS</stp>
        <stp>4</stp>
        <stp>300066.SZ</stp>
        <stp>9</stp>
        <stp>12/31/2012</stp>
        <stp>1</stp>
        <tr r="G1362" s="2"/>
      </tp>
      <tp>
        <v>506744128.60000002</v>
        <stp/>
        <stp>EM_S_STM07_IS</stp>
        <stp>4</stp>
        <stp>300067.SZ</stp>
        <stp>9</stp>
        <stp>12/31/2013</stp>
        <stp>1</stp>
        <tr r="I1363" s="2"/>
      </tp>
      <tp>
        <v>1036534229.7</v>
        <stp/>
        <stp>EM_S_STM07_IS</stp>
        <stp>4</stp>
        <stp>000040.SZ</stp>
        <stp>9</stp>
        <stp>12/31/2014</stp>
        <stp>1</stp>
        <tr r="K41" s="2"/>
      </tp>
      <tp>
        <v>712893557.25999999</v>
        <stp/>
        <stp>EM_S_STM07_IS</stp>
        <stp>4</stp>
        <stp>000045.SZ</stp>
        <stp>9</stp>
        <stp>12/31/2011</stp>
        <stp>1</stp>
        <tr r="E44" s="2"/>
      </tp>
      <tp>
        <v>4445401043.96</v>
        <stp/>
        <stp>EM_S_STM07_IS</stp>
        <stp>4</stp>
        <stp>000046.SZ</stp>
        <stp>9</stp>
        <stp>12/31/2012</stp>
        <stp>1</stp>
        <tr r="G45" s="2"/>
      </tp>
      <tp>
        <v>3449157893.3200002</v>
        <stp/>
        <stp>EM_S_STM07_IS</stp>
        <stp>4</stp>
        <stp>300070.SZ</stp>
        <stp>9</stp>
        <stp>12/31/2014</stp>
        <stp>1</stp>
        <tr r="K1366" s="2"/>
      </tp>
      <tp>
        <v>3250056298.0599999</v>
        <stp/>
        <stp>EM_S_STM07_IS</stp>
        <stp>4</stp>
        <stp>300071.SZ</stp>
        <stp>9</stp>
        <stp>12/31/2015</stp>
        <stp>1</stp>
        <tr r="M1367" s="2"/>
      </tp>
      <tp>
        <v>103417203.11</v>
        <stp/>
        <stp>EM_S_STM07_IS</stp>
        <stp>4</stp>
        <stp>300074.SZ</stp>
        <stp>9</stp>
        <stp>12/31/2010</stp>
        <stp>1</stp>
        <tr r="C1370" s="2"/>
      </tp>
      <tp>
        <v>121076146.62</v>
        <stp/>
        <stp>EM_S_STM07_IS</stp>
        <stp>4</stp>
        <stp>300075.SZ</stp>
        <stp>9</stp>
        <stp>12/31/2011</stp>
        <stp>1</stp>
        <tr r="E1371" s="2"/>
      </tp>
      <tp>
        <v>360285422.22000003</v>
        <stp/>
        <stp>EM_S_STM07_IS</stp>
        <stp>4</stp>
        <stp>300076.SZ</stp>
        <stp>9</stp>
        <stp>12/31/2012</stp>
        <stp>1</stp>
        <tr r="G1372" s="2"/>
      </tp>
      <tp>
        <v>433621613.42000002</v>
        <stp/>
        <stp>EM_S_STM07_IS</stp>
        <stp>4</stp>
        <stp>300077.SZ</stp>
        <stp>9</stp>
        <stp>12/31/2013</stp>
        <stp>1</stp>
        <tr r="I1373" s="2"/>
      </tp>
      <tp>
        <v>2259034655.3800001</v>
        <stp/>
        <stp>EM_S_STM07_IS</stp>
        <stp>4</stp>
        <stp>300080.SZ</stp>
        <stp>9</stp>
        <stp>12/31/2014</stp>
        <stp>1</stp>
        <tr r="K1376" s="2"/>
      </tp>
      <tp>
        <v>474880085.98000002</v>
        <stp/>
        <stp>EM_S_STM07_IS</stp>
        <stp>4</stp>
        <stp>300081.SZ</stp>
        <stp>9</stp>
        <stp>12/31/2015</stp>
        <stp>1</stp>
        <tr r="M1377" s="2"/>
      </tp>
      <tp>
        <v>97302362.200000003</v>
        <stp/>
        <stp>EM_S_STM07_IS</stp>
        <stp>4</stp>
        <stp>300084.SZ</stp>
        <stp>9</stp>
        <stp>12/31/2010</stp>
        <stp>1</stp>
        <tr r="C1380" s="2"/>
      </tp>
      <tp>
        <v>96394485.329999998</v>
        <stp/>
        <stp>EM_S_STM07_IS</stp>
        <stp>4</stp>
        <stp>300085.SZ</stp>
        <stp>9</stp>
        <stp>12/31/2011</stp>
        <stp>1</stp>
        <tr r="E1381" s="2"/>
      </tp>
      <tp>
        <v>366280497.56</v>
        <stp/>
        <stp>EM_S_STM07_IS</stp>
        <stp>4</stp>
        <stp>300086.SZ</stp>
        <stp>9</stp>
        <stp>12/31/2012</stp>
        <stp>1</stp>
        <tr r="G1382" s="2"/>
      </tp>
      <tp>
        <v>466066716.75</v>
        <stp/>
        <stp>EM_S_STM07_IS</stp>
        <stp>4</stp>
        <stp>300087.SZ</stp>
        <stp>9</stp>
        <stp>12/31/2013</stp>
        <stp>1</stp>
        <tr r="I1383" s="2"/>
      </tp>
      <tp>
        <v>1210136819.4300001</v>
        <stp/>
        <stp>EM_S_STM07_IS</stp>
        <stp>4</stp>
        <stp>300090.SZ</stp>
        <stp>9</stp>
        <stp>12/31/2014</stp>
        <stp>1</stp>
        <tr r="K1386" s="2"/>
      </tp>
      <tp>
        <v>902525213.00999999</v>
        <stp/>
        <stp>EM_S_STM07_IS</stp>
        <stp>4</stp>
        <stp>300091.SZ</stp>
        <stp>9</stp>
        <stp>12/31/2015</stp>
        <stp>1</stp>
        <tr r="M1387" s="2"/>
      </tp>
      <tp>
        <v>1222862374.3699999</v>
        <stp/>
        <stp>EM_S_STM07_IS</stp>
        <stp>4</stp>
        <stp>300094.SZ</stp>
        <stp>9</stp>
        <stp>12/31/2010</stp>
        <stp>1</stp>
        <tr r="C1390" s="2"/>
      </tp>
      <tp>
        <v>303953659.44</v>
        <stp/>
        <stp>EM_S_STM07_IS</stp>
        <stp>4</stp>
        <stp>300095.SZ</stp>
        <stp>9</stp>
        <stp>12/31/2011</stp>
        <stp>1</stp>
        <tr r="E1391" s="2"/>
      </tp>
      <tp>
        <v>279797747.85000002</v>
        <stp/>
        <stp>EM_S_STM07_IS</stp>
        <stp>4</stp>
        <stp>300096.SZ</stp>
        <stp>9</stp>
        <stp>12/31/2012</stp>
        <stp>1</stp>
        <tr r="G1392" s="2"/>
      </tp>
      <tp>
        <v>221118869.33000001</v>
        <stp/>
        <stp>EM_S_STM07_IS</stp>
        <stp>4</stp>
        <stp>300097.SZ</stp>
        <stp>9</stp>
        <stp>12/31/2013</stp>
        <stp>1</stp>
        <tr r="I1393" s="2"/>
      </tp>
      <tp>
        <v>5298723375.3199997</v>
        <stp/>
        <stp>EM_S_STM07_IS</stp>
        <stp>4</stp>
        <stp>000090.SZ</stp>
        <stp>9</stp>
        <stp>12/31/2014</stp>
        <stp>1</stp>
        <tr r="K65" s="2"/>
      </tp>
      <tp>
        <v>965169187.19000006</v>
        <stp/>
        <stp>EM_S_STM07_IS</stp>
        <stp>4</stp>
        <stp>000096.SZ</stp>
        <stp>9</stp>
        <stp>12/31/2012</stp>
        <stp>1</stp>
        <tr r="G66" s="2"/>
      </tp>
      <tp>
        <v>963890368.21000004</v>
        <stp/>
        <stp>EM_S_STM07_IS</stp>
        <stp>4</stp>
        <stp>600070.SH</stp>
        <stp>9</stp>
        <stp>12/31/2014</stp>
        <stp>1</stp>
        <tr r="K1929" s="2"/>
      </tp>
      <tp>
        <v>803232868.17999995</v>
        <stp/>
        <stp>EM_S_STM07_IS</stp>
        <stp>4</stp>
        <stp>600071.SH</stp>
        <stp>9</stp>
        <stp>12/31/2015</stp>
        <stp>1</stp>
        <tr r="M1930" s="2"/>
      </tp>
      <tp>
        <v>2060847876.6800001</v>
        <stp/>
        <stp>EM_S_STM07_IS</stp>
        <stp>4</stp>
        <stp>600074.SH</stp>
        <stp>9</stp>
        <stp>12/31/2010</stp>
        <stp>1</stp>
        <tr r="C1933" s="2"/>
      </tp>
      <tp>
        <v>3620600018.9899998</v>
        <stp/>
        <stp>EM_S_STM07_IS</stp>
        <stp>4</stp>
        <stp>600075.SH</stp>
        <stp>9</stp>
        <stp>12/31/2011</stp>
        <stp>1</stp>
        <tr r="E1934" s="2"/>
      </tp>
      <tp>
        <v>12791747.529999999</v>
        <stp/>
        <stp>EM_S_STM07_IS</stp>
        <stp>4</stp>
        <stp>600076.SH</stp>
        <stp>9</stp>
        <stp>12/31/2012</stp>
        <stp>1</stp>
        <tr r="G1935" s="2"/>
      </tp>
      <tp>
        <v>2791294799.23</v>
        <stp/>
        <stp>EM_S_STM07_IS</stp>
        <stp>4</stp>
        <stp>600077.SH</stp>
        <stp>9</stp>
        <stp>12/31/2013</stp>
        <stp>1</stp>
        <tr r="I1936" s="2"/>
      </tp>
      <tp>
        <v>29007069215.720001</v>
        <stp/>
        <stp>EM_S_STM07_IS</stp>
        <stp>4</stp>
        <stp>600060.SH</stp>
        <stp>9</stp>
        <stp>12/31/2014</stp>
        <stp>1</stp>
        <tr r="K1920" s="2"/>
      </tp>
      <tp>
        <v>2280719675.6799998</v>
        <stp/>
        <stp>EM_S_STM07_IS</stp>
        <stp>4</stp>
        <stp>600061.SH</stp>
        <stp>9</stp>
        <stp>12/31/2015</stp>
        <stp>1</stp>
        <tr r="M1921" s="2"/>
      </tp>
      <tp>
        <v>2681485215.6700001</v>
        <stp/>
        <stp>EM_S_STM07_IS</stp>
        <stp>4</stp>
        <stp>600064.SH</stp>
        <stp>9</stp>
        <stp>12/31/2010</stp>
        <stp>1</stp>
        <tr r="C1924" s="2"/>
      </tp>
      <tp>
        <v>19763459199.02</v>
        <stp/>
        <stp>EM_S_STM07_IS</stp>
        <stp>4</stp>
        <stp>600066.SH</stp>
        <stp>9</stp>
        <stp>12/31/2012</stp>
        <stp>1</stp>
        <tr r="G1925" s="2"/>
      </tp>
      <tp>
        <v>8225480266</v>
        <stp/>
        <stp>EM_S_STM07_IS</stp>
        <stp>4</stp>
        <stp>600067.SH</stp>
        <stp>9</stp>
        <stp>12/31/2013</stp>
        <stp>1</stp>
        <tr r="I1926" s="2"/>
      </tp>
      <tp>
        <v>288570874374</v>
        <stp/>
        <stp>EM_S_STM07_IS</stp>
        <stp>4</stp>
        <stp>600050.SH</stp>
        <stp>9</stp>
        <stp>12/31/2014</stp>
        <stp>1</stp>
        <tr r="K1910" s="2"/>
      </tp>
      <tp>
        <v>3698395080.9099998</v>
        <stp/>
        <stp>EM_S_STM07_IS</stp>
        <stp>4</stp>
        <stp>600051.SH</stp>
        <stp>9</stp>
        <stp>12/31/2015</stp>
        <stp>1</stp>
        <tr r="M1911" s="2"/>
      </tp>
      <tp>
        <v>1444986557.5899999</v>
        <stp/>
        <stp>EM_S_STM07_IS</stp>
        <stp>4</stp>
        <stp>600054.SH</stp>
        <stp>9</stp>
        <stp>12/31/2010</stp>
        <stp>1</stp>
        <tr r="C1914" s="2"/>
      </tp>
      <tp>
        <v>588805176.07000005</v>
        <stp/>
        <stp>EM_S_STM07_IS</stp>
        <stp>4</stp>
        <stp>600055.SH</stp>
        <stp>9</stp>
        <stp>12/31/2011</stp>
        <stp>1</stp>
        <tr r="E1915" s="2"/>
      </tp>
      <tp>
        <v>9901358348.9899998</v>
        <stp/>
        <stp>EM_S_STM07_IS</stp>
        <stp>4</stp>
        <stp>600056.SH</stp>
        <stp>9</stp>
        <stp>12/31/2012</stp>
        <stp>1</stp>
        <tr r="G1916" s="2"/>
      </tp>
      <tp>
        <v>35402328040.639999</v>
        <stp/>
        <stp>EM_S_STM07_IS</stp>
        <stp>4</stp>
        <stp>600057.SH</stp>
        <stp>9</stp>
        <stp>12/31/2013</stp>
        <stp>1</stp>
        <tr r="I1917" s="2"/>
      </tp>
      <tp>
        <v>29197531133.189999</v>
        <stp/>
        <stp>EM_S_STM07_IS</stp>
        <stp>4</stp>
        <stp>600030.SH</stp>
        <stp>9</stp>
        <stp>12/31/2014</stp>
        <stp>1</stp>
        <tr r="K1901" s="2"/>
      </tp>
      <tp>
        <v>23366869000</v>
        <stp/>
        <stp>EM_S_STM07_IS</stp>
        <stp>4</stp>
        <stp>600031.SH</stp>
        <stp>9</stp>
        <stp>12/31/2015</stp>
        <stp>1</stp>
        <tr r="M1902" s="2"/>
      </tp>
      <tp>
        <v>949872247.77999997</v>
        <stp/>
        <stp>EM_S_STM07_IS</stp>
        <stp>4</stp>
        <stp>600035.SH</stp>
        <stp>9</stp>
        <stp>12/31/2011</stp>
        <stp>1</stp>
        <tr r="E1904" s="2"/>
      </tp>
      <tp>
        <v>113367000000</v>
        <stp/>
        <stp>EM_S_STM07_IS</stp>
        <stp>4</stp>
        <stp>600036.SH</stp>
        <stp>9</stp>
        <stp>12/31/2012</stp>
        <stp>1</stp>
        <tr r="G1905" s="2"/>
      </tp>
      <tp>
        <v>2249613733.6900001</v>
        <stp/>
        <stp>EM_S_STM07_IS</stp>
        <stp>4</stp>
        <stp>600037.SH</stp>
        <stp>9</stp>
        <stp>12/31/2013</stp>
        <stp>1</stp>
        <tr r="I1906" s="2"/>
      </tp>
      <tp>
        <v>3885151718.7800002</v>
        <stp/>
        <stp>EM_S_STM07_IS</stp>
        <stp>4</stp>
        <stp>600020.SH</stp>
        <stp>9</stp>
        <stp>12/31/2014</stp>
        <stp>1</stp>
        <tr r="K1893" s="2"/>
      </tp>
      <tp>
        <v>17006343897.76</v>
        <stp/>
        <stp>EM_S_STM07_IS</stp>
        <stp>4</stp>
        <stp>600021.SH</stp>
        <stp>9</stp>
        <stp>12/31/2015</stp>
        <stp>1</stp>
        <tr r="M1894" s="2"/>
      </tp>
      <tp>
        <v>11156649488.5</v>
        <stp/>
        <stp>EM_S_STM07_IS</stp>
        <stp>4</stp>
        <stp>600026.SH</stp>
        <stp>9</stp>
        <stp>12/31/2012</stp>
        <stp>1</stp>
        <tr r="G1897" s="2"/>
      </tp>
      <tp>
        <v>66624666000</v>
        <stp/>
        <stp>EM_S_STM07_IS</stp>
        <stp>4</stp>
        <stp>600027.SH</stp>
        <stp>9</stp>
        <stp>12/31/2013</stp>
        <stp>1</stp>
        <tr r="I1898" s="2"/>
      </tp>
      <tp>
        <v>29791893594.93</v>
        <stp/>
        <stp>EM_S_STM07_IS</stp>
        <stp>4</stp>
        <stp>600010.SH</stp>
        <stp>9</stp>
        <stp>12/31/2014</stp>
        <stp>1</stp>
        <tr r="K1885" s="2"/>
      </tp>
      <tp>
        <v>128904872501</v>
        <stp/>
        <stp>EM_S_STM07_IS</stp>
        <stp>4</stp>
        <stp>600011.SH</stp>
        <stp>9</stp>
        <stp>12/31/2015</stp>
        <stp>1</stp>
        <tr r="M1886" s="2"/>
      </tp>
      <tp>
        <v>33543795435.330002</v>
        <stp/>
        <stp>EM_S_STM07_IS</stp>
        <stp>4</stp>
        <stp>600015.SH</stp>
        <stp>9</stp>
        <stp>12/31/2011</stp>
        <stp>1</stp>
        <tr r="E1888" s="2"/>
      </tp>
      <tp>
        <v>103111000000</v>
        <stp/>
        <stp>EM_S_STM07_IS</stp>
        <stp>4</stp>
        <stp>600016.SH</stp>
        <stp>9</stp>
        <stp>12/31/2012</stp>
        <stp>1</stp>
        <tr r="G1889" s="2"/>
      </tp>
      <tp>
        <v>4965500568.0500002</v>
        <stp/>
        <stp>EM_S_STM07_IS</stp>
        <stp>4</stp>
        <stp>600017.SH</stp>
        <stp>9</stp>
        <stp>12/31/2013</stp>
        <stp>1</stp>
        <tr r="I1890" s="2"/>
      </tp>
      <tp>
        <v>123181000000</v>
        <stp/>
        <stp>EM_S_STM07_IS</stp>
        <stp>4</stp>
        <stp>600000.SH</stp>
        <stp>9</stp>
        <stp>12/31/2014</stp>
        <stp>1</stp>
        <tr r="K1878" s="2"/>
      </tp>
      <tp>
        <v>3865479479.1999998</v>
        <stp/>
        <stp>EM_S_STM07_IS</stp>
        <stp>4</stp>
        <stp>600004.SH</stp>
        <stp>9</stp>
        <stp>12/31/2010</stp>
        <stp>1</stp>
        <tr r="C1879" s="2"/>
      </tp>
      <tp>
        <v>101058310544.89</v>
        <stp/>
        <stp>EM_S_STM07_IS</stp>
        <stp>4</stp>
        <stp>600005.SH</stp>
        <stp>9</stp>
        <stp>12/31/2011</stp>
        <stp>1</stp>
        <tr r="E1880" s="2"/>
      </tp>
      <tp>
        <v>17699645354.220001</v>
        <stp/>
        <stp>EM_S_STM07_IS</stp>
        <stp>4</stp>
        <stp>600006.SH</stp>
        <stp>9</stp>
        <stp>12/31/2012</stp>
        <stp>1</stp>
        <tr r="G1881" s="2"/>
      </tp>
      <tp>
        <v>2050149034</v>
        <stp/>
        <stp>EM_S_STM07_IS</stp>
        <stp>4</stp>
        <stp>600007.SH</stp>
        <stp>9</stp>
        <stp>12/31/2013</stp>
        <stp>1</stp>
        <tr r="I1882" s="2"/>
      </tp>
      <tp>
        <v>1132164870.73</v>
        <stp/>
        <stp>EM_S_STM07_IS</stp>
        <stp>4</stp>
        <stp>600090.SH</stp>
        <stp>9</stp>
        <stp>12/31/2014</stp>
        <stp>1</stp>
        <tr r="K1948" s="2"/>
      </tp>
      <tp>
        <v>22023413.789999999</v>
        <stp/>
        <stp>EM_S_STM07_IS</stp>
        <stp>4</stp>
        <stp>600091.SH</stp>
        <stp>9</stp>
        <stp>12/31/2015</stp>
        <stp>1</stp>
        <tr r="M1949" s="2"/>
      </tp>
      <tp>
        <v>4700752</v>
        <stp/>
        <stp>EM_S_STM07_IS</stp>
        <stp>4</stp>
        <stp>600094.SH</stp>
        <stp>9</stp>
        <stp>12/31/2010</stp>
        <stp>1</stp>
        <tr r="C1951" s="2"/>
      </tp>
      <tp>
        <v>289897931.30000001</v>
        <stp/>
        <stp>EM_S_STM07_IS</stp>
        <stp>4</stp>
        <stp>600095.SH</stp>
        <stp>9</stp>
        <stp>12/31/2011</stp>
        <stp>1</stp>
        <tr r="E1952" s="2"/>
      </tp>
      <tp>
        <v>9893035265.1800003</v>
        <stp/>
        <stp>EM_S_STM07_IS</stp>
        <stp>4</stp>
        <stp>600096.SH</stp>
        <stp>9</stp>
        <stp>12/31/2012</stp>
        <stp>1</stp>
        <tr r="G1953" s="2"/>
      </tp>
      <tp>
        <v>815560060.17999995</v>
        <stp/>
        <stp>EM_S_STM07_IS</stp>
        <stp>4</stp>
        <stp>600097.SH</stp>
        <stp>9</stp>
        <stp>12/31/2013</stp>
        <stp>1</stp>
        <tr r="I1954" s="2"/>
      </tp>
      <tp>
        <v>712790078.58000004</v>
        <stp/>
        <stp>EM_S_STM07_IS</stp>
        <stp>4</stp>
        <stp>600080.SH</stp>
        <stp>9</stp>
        <stp>12/31/2014</stp>
        <stp>1</stp>
        <tr r="K1939" s="2"/>
      </tp>
      <tp>
        <v>4824927064.3299999</v>
        <stp/>
        <stp>EM_S_STM07_IS</stp>
        <stp>4</stp>
        <stp>600081.SH</stp>
        <stp>9</stp>
        <stp>12/31/2015</stp>
        <stp>1</stp>
        <tr r="M1940" s="2"/>
      </tp>
      <tp>
        <v>487870994.92000002</v>
        <stp/>
        <stp>EM_S_STM07_IS</stp>
        <stp>4</stp>
        <stp>600084.SH</stp>
        <stp>9</stp>
        <stp>12/31/2010</stp>
        <stp>1</stp>
        <tr r="C1943" s="2"/>
      </tp>
      <tp>
        <v>6108383711.4799995</v>
        <stp/>
        <stp>EM_S_STM07_IS</stp>
        <stp>4</stp>
        <stp>600085.SH</stp>
        <stp>9</stp>
        <stp>12/31/2011</stp>
        <stp>1</stp>
        <tr r="E1944" s="2"/>
      </tp>
      <tp>
        <v>4826965101.9399996</v>
        <stp/>
        <stp>EM_S_STM07_IS</stp>
        <stp>4</stp>
        <stp>600086.SH</stp>
        <stp>9</stp>
        <stp>12/31/2012</stp>
        <stp>1</stp>
        <tr r="G1945" s="2"/>
      </tp>
      <tp>
        <v>1497240270.1199999</v>
        <stp/>
        <stp>EM_S_STM07_IS</stp>
        <stp>4</stp>
        <stp>300100.SZ</stp>
        <stp>9</stp>
        <stp>12/31/2014</stp>
        <stp>1</stp>
        <tr r="K1396" s="2"/>
      </tp>
      <tp>
        <v>535150030.13</v>
        <stp/>
        <stp>EM_S_STM07_IS</stp>
        <stp>4</stp>
        <stp>300101.SZ</stp>
        <stp>9</stp>
        <stp>12/31/2015</stp>
        <stp>1</stp>
        <tr r="M1397" s="2"/>
      </tp>
      <tp>
        <v>238258165.65000001</v>
        <stp/>
        <stp>EM_S_STM07_IS</stp>
        <stp>4</stp>
        <stp>300104.SZ</stp>
        <stp>9</stp>
        <stp>12/31/2010</stp>
        <stp>1</stp>
        <tr r="C1400" s="2"/>
      </tp>
      <tp>
        <v>883986129.38999999</v>
        <stp/>
        <stp>EM_S_STM07_IS</stp>
        <stp>4</stp>
        <stp>300105.SZ</stp>
        <stp>9</stp>
        <stp>12/31/2011</stp>
        <stp>1</stp>
        <tr r="E1401" s="2"/>
      </tp>
      <tp>
        <v>481038879.97000003</v>
        <stp/>
        <stp>EM_S_STM07_IS</stp>
        <stp>4</stp>
        <stp>300106.SZ</stp>
        <stp>9</stp>
        <stp>12/31/2012</stp>
        <stp>1</stp>
        <tr r="G1402" s="2"/>
      </tp>
      <tp>
        <v>411312678.16000003</v>
        <stp/>
        <stp>EM_S_STM07_IS</stp>
        <stp>4</stp>
        <stp>300107.SZ</stp>
        <stp>9</stp>
        <stp>12/31/2013</stp>
        <stp>1</stp>
        <tr r="I1403" s="2"/>
      </tp>
      <tp>
        <v>916761352.63999999</v>
        <stp/>
        <stp>EM_S_STM07_IS</stp>
        <stp>4</stp>
        <stp>300110.SZ</stp>
        <stp>9</stp>
        <stp>12/31/2014</stp>
        <stp>1</stp>
        <tr r="K1406" s="2"/>
      </tp>
      <tp>
        <v>1824241468.71</v>
        <stp/>
        <stp>EM_S_STM07_IS</stp>
        <stp>4</stp>
        <stp>300111.SZ</stp>
        <stp>9</stp>
        <stp>12/31/2015</stp>
        <stp>1</stp>
        <tr r="M1407" s="2"/>
      </tp>
      <tp>
        <v>316684966.68000001</v>
        <stp/>
        <stp>EM_S_STM07_IS</stp>
        <stp>4</stp>
        <stp>300114.SZ</stp>
        <stp>9</stp>
        <stp>12/31/2010</stp>
        <stp>1</stp>
        <tr r="C1410" s="2"/>
      </tp>
      <tp>
        <v>783168738.13</v>
        <stp/>
        <stp>EM_S_STM07_IS</stp>
        <stp>4</stp>
        <stp>300115.SZ</stp>
        <stp>9</stp>
        <stp>12/31/2011</stp>
        <stp>1</stp>
        <tr r="E1411" s="2"/>
      </tp>
      <tp>
        <v>170022179.56999999</v>
        <stp/>
        <stp>EM_S_STM07_IS</stp>
        <stp>4</stp>
        <stp>300116.SZ</stp>
        <stp>9</stp>
        <stp>12/31/2012</stp>
        <stp>1</stp>
        <tr r="G1412" s="2"/>
      </tp>
      <tp>
        <v>1390385189.8399999</v>
        <stp/>
        <stp>EM_S_STM07_IS</stp>
        <stp>4</stp>
        <stp>300117.SZ</stp>
        <stp>9</stp>
        <stp>12/31/2013</stp>
        <stp>1</stp>
        <tr r="I1413" s="2"/>
      </tp>
      <tp>
        <v>425020519.48000002</v>
        <stp/>
        <stp>EM_S_STM07_IS</stp>
        <stp>4</stp>
        <stp>300120.SZ</stp>
        <stp>9</stp>
        <stp>12/31/2014</stp>
        <stp>1</stp>
        <tr r="K1416" s="2"/>
      </tp>
      <tp>
        <v>860026621.28999996</v>
        <stp/>
        <stp>EM_S_STM07_IS</stp>
        <stp>4</stp>
        <stp>300121.SZ</stp>
        <stp>9</stp>
        <stp>12/31/2015</stp>
        <stp>1</stp>
        <tr r="M1417" s="2"/>
      </tp>
      <tp>
        <v>674603994.30999994</v>
        <stp/>
        <stp>EM_S_STM07_IS</stp>
        <stp>4</stp>
        <stp>300124.SZ</stp>
        <stp>9</stp>
        <stp>12/31/2010</stp>
        <stp>1</stp>
        <tr r="C1420" s="2"/>
      </tp>
      <tp>
        <v>535916060.58999997</v>
        <stp/>
        <stp>EM_S_STM07_IS</stp>
        <stp>4</stp>
        <stp>300125.SZ</stp>
        <stp>9</stp>
        <stp>12/31/2011</stp>
        <stp>1</stp>
        <tr r="E1421" s="2"/>
      </tp>
      <tp>
        <v>538082225.66999996</v>
        <stp/>
        <stp>EM_S_STM07_IS</stp>
        <stp>4</stp>
        <stp>300126.SZ</stp>
        <stp>9</stp>
        <stp>12/31/2012</stp>
        <stp>1</stp>
        <tr r="G1422" s="2"/>
      </tp>
      <tp>
        <v>353926198.00999999</v>
        <stp/>
        <stp>EM_S_STM07_IS</stp>
        <stp>4</stp>
        <stp>300127.SZ</stp>
        <stp>9</stp>
        <stp>12/31/2013</stp>
        <stp>1</stp>
        <tr r="I1423" s="2"/>
      </tp>
      <tp>
        <v>101028675000</v>
        <stp/>
        <stp>EM_S_STM07_IS</stp>
        <stp>4</stp>
        <stp>000100.SZ</stp>
        <stp>9</stp>
        <stp>12/31/2014</stp>
        <stp>1</stp>
        <tr r="K68" s="2"/>
      </tp>
      <tp>
        <v>678200326.92999995</v>
        <stp/>
        <stp>EM_S_STM07_IS</stp>
        <stp>4</stp>
        <stp>300130.SZ</stp>
        <stp>9</stp>
        <stp>12/31/2014</stp>
        <stp>1</stp>
        <tr r="K1426" s="2"/>
      </tp>
      <tp>
        <v>1771394932.3</v>
        <stp/>
        <stp>EM_S_STM07_IS</stp>
        <stp>4</stp>
        <stp>300131.SZ</stp>
        <stp>9</stp>
        <stp>12/31/2015</stp>
        <stp>1</stp>
        <tr r="M1427" s="2"/>
      </tp>
      <tp>
        <v>862827528.57000005</v>
        <stp/>
        <stp>EM_S_STM07_IS</stp>
        <stp>4</stp>
        <stp>300134.SZ</stp>
        <stp>9</stp>
        <stp>12/31/2010</stp>
        <stp>1</stp>
        <tr r="C1430" s="2"/>
      </tp>
      <tp>
        <v>1119763026.3199999</v>
        <stp/>
        <stp>EM_S_STM07_IS</stp>
        <stp>4</stp>
        <stp>300135.SZ</stp>
        <stp>9</stp>
        <stp>12/31/2011</stp>
        <stp>1</stp>
        <tr r="E1431" s="2"/>
      </tp>
      <tp>
        <v>215752989.15000001</v>
        <stp/>
        <stp>EM_S_STM07_IS</stp>
        <stp>4</stp>
        <stp>300136.SZ</stp>
        <stp>9</stp>
        <stp>12/31/2012</stp>
        <stp>1</stp>
        <tr r="G1432" s="2"/>
      </tp>
      <tp>
        <v>334779249.73000002</v>
        <stp/>
        <stp>EM_S_STM07_IS</stp>
        <stp>4</stp>
        <stp>300137.SZ</stp>
        <stp>9</stp>
        <stp>12/31/2013</stp>
        <stp>1</stp>
        <tr r="I1433" s="2"/>
      </tp>
      <tp>
        <v>267474104.5</v>
        <stp/>
        <stp>EM_S_STM07_IS</stp>
        <stp>4</stp>
        <stp>300140.SZ</stp>
        <stp>9</stp>
        <stp>12/31/2014</stp>
        <stp>1</stp>
        <tr r="K1436" s="2"/>
      </tp>
      <tp>
        <v>301386449.23000002</v>
        <stp/>
        <stp>EM_S_STM07_IS</stp>
        <stp>4</stp>
        <stp>300141.SZ</stp>
        <stp>9</stp>
        <stp>12/31/2015</stp>
        <stp>1</stp>
        <tr r="M1437" s="2"/>
      </tp>
      <tp>
        <v>444756661.94999999</v>
        <stp/>
        <stp>EM_S_STM07_IS</stp>
        <stp>4</stp>
        <stp>300144.SZ</stp>
        <stp>9</stp>
        <stp>12/31/2010</stp>
        <stp>1</stp>
        <tr r="C1440" s="2"/>
      </tp>
      <tp>
        <v>865025202.01999998</v>
        <stp/>
        <stp>EM_S_STM07_IS</stp>
        <stp>4</stp>
        <stp>300145.SZ</stp>
        <stp>9</stp>
        <stp>12/31/2011</stp>
        <stp>1</stp>
        <tr r="E1441" s="2"/>
      </tp>
      <tp>
        <v>1066692093.53</v>
        <stp/>
        <stp>EM_S_STM07_IS</stp>
        <stp>4</stp>
        <stp>300146.SZ</stp>
        <stp>9</stp>
        <stp>12/31/2012</stp>
        <stp>1</stp>
        <tr r="G1442" s="2"/>
      </tp>
      <tp>
        <v>1261114651.8800001</v>
        <stp/>
        <stp>EM_S_STM07_IS</stp>
        <stp>4</stp>
        <stp>300147.SZ</stp>
        <stp>9</stp>
        <stp>12/31/2013</stp>
        <stp>1</stp>
        <tr r="I1443" s="2"/>
      </tp>
      <tp>
        <v>4825438431.6899996</v>
        <stp/>
        <stp>EM_S_STM07_IS</stp>
        <stp>4</stp>
        <stp>000166.SZ</stp>
        <stp>9</stp>
        <stp>12/31/2012</stp>
        <stp>1</stp>
        <tr r="G77" s="2"/>
      </tp>
      <tp>
        <v>332546030.00999999</v>
        <stp/>
        <stp>EM_S_STM07_IS</stp>
        <stp>4</stp>
        <stp>300150.SZ</stp>
        <stp>9</stp>
        <stp>12/31/2014</stp>
        <stp>1</stp>
        <tr r="K1446" s="2"/>
      </tp>
      <tp>
        <v>548715488.13999999</v>
        <stp/>
        <stp>EM_S_STM07_IS</stp>
        <stp>4</stp>
        <stp>300151.SZ</stp>
        <stp>9</stp>
        <stp>12/31/2015</stp>
        <stp>1</stp>
        <tr r="M1447" s="2"/>
      </tp>
      <tp>
        <v>616313106.95000005</v>
        <stp/>
        <stp>EM_S_STM07_IS</stp>
        <stp>4</stp>
        <stp>300154.SZ</stp>
        <stp>9</stp>
        <stp>12/31/2010</stp>
        <stp>1</stp>
        <tr r="C1450" s="2"/>
      </tp>
      <tp>
        <v>253216897.19999999</v>
        <stp/>
        <stp>EM_S_STM07_IS</stp>
        <stp>4</stp>
        <stp>300155.SZ</stp>
        <stp>9</stp>
        <stp>12/31/2011</stp>
        <stp>1</stp>
        <tr r="E1451" s="2"/>
      </tp>
      <tp>
        <v>724865642.25999999</v>
        <stp/>
        <stp>EM_S_STM07_IS</stp>
        <stp>4</stp>
        <stp>300156.SZ</stp>
        <stp>9</stp>
        <stp>12/31/2012</stp>
        <stp>1</stp>
        <tr r="G1452" s="2"/>
      </tp>
      <tp>
        <v>583294729.24000001</v>
        <stp/>
        <stp>EM_S_STM07_IS</stp>
        <stp>4</stp>
        <stp>300157.SZ</stp>
        <stp>9</stp>
        <stp>12/31/2013</stp>
        <stp>1</stp>
        <tr r="I1453" s="2"/>
      </tp>
      <tp>
        <v>157672935.55000001</v>
        <stp/>
        <stp>EM_S_STM07_IS</stp>
        <stp>4</stp>
        <stp>000150.SZ</stp>
        <stp>9</stp>
        <stp>12/31/2014</stp>
        <stp>1</stp>
        <tr r="K69" s="2"/>
      </tp>
      <tp>
        <v>1212434848.3699999</v>
        <stp/>
        <stp>EM_S_STM07_IS</stp>
        <stp>4</stp>
        <stp>000151.SZ</stp>
        <stp>9</stp>
        <stp>12/31/2015</stp>
        <stp>1</stp>
        <tr r="M70" s="2"/>
      </tp>
      <tp>
        <v>1987018373.72</v>
        <stp/>
        <stp>EM_S_STM07_IS</stp>
        <stp>4</stp>
        <stp>000155.SZ</stp>
        <stp>9</stp>
        <stp>12/31/2011</stp>
        <stp>1</stp>
        <tr r="E72" s="2"/>
      </tp>
      <tp>
        <v>1508605816.8</v>
        <stp/>
        <stp>EM_S_STM07_IS</stp>
        <stp>4</stp>
        <stp>000156.SZ</stp>
        <stp>9</stp>
        <stp>12/31/2012</stp>
        <stp>1</stp>
        <tr r="G73" s="2"/>
      </tp>
      <tp>
        <v>38541775254.360001</v>
        <stp/>
        <stp>EM_S_STM07_IS</stp>
        <stp>4</stp>
        <stp>000157.SZ</stp>
        <stp>9</stp>
        <stp>12/31/2013</stp>
        <stp>1</stp>
        <tr r="I74" s="2"/>
      </tp>
      <tp>
        <v>837309929.37</v>
        <stp/>
        <stp>EM_S_STM07_IS</stp>
        <stp>4</stp>
        <stp>300160.SZ</stp>
        <stp>9</stp>
        <stp>12/31/2014</stp>
        <stp>1</stp>
        <tr r="K1456" s="2"/>
      </tp>
      <tp>
        <v>550736596.40999997</v>
        <stp/>
        <stp>EM_S_STM07_IS</stp>
        <stp>4</stp>
        <stp>300161.SZ</stp>
        <stp>9</stp>
        <stp>12/31/2015</stp>
        <stp>1</stp>
        <tr r="M1457" s="2"/>
      </tp>
      <tp>
        <v>301555704.45999998</v>
        <stp/>
        <stp>EM_S_STM07_IS</stp>
        <stp>4</stp>
        <stp>300164.SZ</stp>
        <stp>9</stp>
        <stp>12/31/2010</stp>
        <stp>1</stp>
        <tr r="C1460" s="2"/>
      </tp>
      <tp>
        <v>300688978.43000001</v>
        <stp/>
        <stp>EM_S_STM07_IS</stp>
        <stp>4</stp>
        <stp>300165.SZ</stp>
        <stp>9</stp>
        <stp>12/31/2011</stp>
        <stp>1</stp>
        <tr r="E1461" s="2"/>
      </tp>
      <tp>
        <v>313003233.22000003</v>
        <stp/>
        <stp>EM_S_STM07_IS</stp>
        <stp>4</stp>
        <stp>300166.SZ</stp>
        <stp>9</stp>
        <stp>12/31/2012</stp>
        <stp>1</stp>
        <tr r="G1462" s="2"/>
      </tp>
      <tp>
        <v>216718761.43000001</v>
        <stp/>
        <stp>EM_S_STM07_IS</stp>
        <stp>4</stp>
        <stp>300167.SZ</stp>
        <stp>9</stp>
        <stp>12/31/2013</stp>
        <stp>1</stp>
        <tr r="I1463" s="2"/>
      </tp>
      <tp>
        <v>1009023906.2</v>
        <stp/>
        <stp>EM_S_STM07_IS</stp>
        <stp>4</stp>
        <stp>300170.SZ</stp>
        <stp>9</stp>
        <stp>12/31/2014</stp>
        <stp>1</stp>
        <tr r="K1466" s="2"/>
      </tp>
      <tp>
        <v>1555556069.8</v>
        <stp/>
        <stp>EM_S_STM07_IS</stp>
        <stp>4</stp>
        <stp>300171.SZ</stp>
        <stp>9</stp>
        <stp>12/31/2015</stp>
        <stp>1</stp>
        <tr r="M1467" s="2"/>
      </tp>
      <tp>
        <v>146246258.47</v>
        <stp/>
        <stp>EM_S_STM07_IS</stp>
        <stp>4</stp>
        <stp>300174.SZ</stp>
        <stp>9</stp>
        <stp>12/31/2010</stp>
        <stp>1</stp>
        <tr r="C1470" s="2"/>
      </tp>
      <tp>
        <v>470936699.56</v>
        <stp/>
        <stp>EM_S_STM07_IS</stp>
        <stp>4</stp>
        <stp>300175.SZ</stp>
        <stp>9</stp>
        <stp>12/31/2011</stp>
        <stp>1</stp>
        <tr r="E1471" s="2"/>
      </tp>
      <tp>
        <v>757583422.61000001</v>
        <stp/>
        <stp>EM_S_STM07_IS</stp>
        <stp>4</stp>
        <stp>300176.SZ</stp>
        <stp>9</stp>
        <stp>12/31/2012</stp>
        <stp>1</stp>
        <tr r="G1472" s="2"/>
      </tp>
      <tp>
        <v>538278464.98000002</v>
        <stp/>
        <stp>EM_S_STM07_IS</stp>
        <stp>4</stp>
        <stp>300177.SZ</stp>
        <stp>9</stp>
        <stp>12/31/2013</stp>
        <stp>1</stp>
        <tr r="I1473" s="2"/>
      </tp>
      <tp>
        <v>970313107.91999996</v>
        <stp/>
        <stp>EM_S_STM07_IS</stp>
        <stp>4</stp>
        <stp>300180.SZ</stp>
        <stp>9</stp>
        <stp>12/31/2014</stp>
        <stp>1</stp>
        <tr r="K1476" s="2"/>
      </tp>
      <tp>
        <v>670857129.5</v>
        <stp/>
        <stp>EM_S_STM07_IS</stp>
        <stp>4</stp>
        <stp>300181.SZ</stp>
        <stp>9</stp>
        <stp>12/31/2015</stp>
        <stp>1</stp>
        <tr r="M1477" s="2"/>
      </tp>
      <tp>
        <v>232522530.30000001</v>
        <stp/>
        <stp>EM_S_STM07_IS</stp>
        <stp>4</stp>
        <stp>300184.SZ</stp>
        <stp>9</stp>
        <stp>12/31/2010</stp>
        <stp>1</stp>
        <tr r="C1480" s="2"/>
      </tp>
      <tp>
        <v>1235956527.55</v>
        <stp/>
        <stp>EM_S_STM07_IS</stp>
        <stp>4</stp>
        <stp>300185.SZ</stp>
        <stp>9</stp>
        <stp>12/31/2011</stp>
        <stp>1</stp>
        <tr r="E1481" s="2"/>
      </tp>
      <tp>
        <v>639712199.32000005</v>
        <stp/>
        <stp>EM_S_STM07_IS</stp>
        <stp>4</stp>
        <stp>300187.SZ</stp>
        <stp>9</stp>
        <stp>12/31/2013</stp>
        <stp>1</stp>
        <tr r="I1482" s="2"/>
      </tp>
      <tp>
        <v>650589189.09000003</v>
        <stp/>
        <stp>EM_S_STM07_IS</stp>
        <stp>4</stp>
        <stp>300190.SZ</stp>
        <stp>9</stp>
        <stp>12/31/2014</stp>
        <stp>1</stp>
        <tr r="K1485" s="2"/>
      </tp>
      <tp>
        <v>44833200.659999996</v>
        <stp/>
        <stp>EM_S_STM07_IS</stp>
        <stp>4</stp>
        <stp>300191.SZ</stp>
        <stp>9</stp>
        <stp>12/31/2015</stp>
        <stp>1</stp>
        <tr r="M1486" s="2"/>
      </tp>
      <tp>
        <v>464010492.07999998</v>
        <stp/>
        <stp>EM_S_STM07_IS</stp>
        <stp>4</stp>
        <stp>300194.SZ</stp>
        <stp>9</stp>
        <stp>12/31/2010</stp>
        <stp>1</stp>
        <tr r="C1489" s="2"/>
      </tp>
      <tp>
        <v>551325609.11000001</v>
        <stp/>
        <stp>EM_S_STM07_IS</stp>
        <stp>4</stp>
        <stp>300195.SZ</stp>
        <stp>9</stp>
        <stp>12/31/2011</stp>
        <stp>1</stp>
        <tr r="E1490" s="2"/>
      </tp>
      <tp>
        <v>601990528.74000001</v>
        <stp/>
        <stp>EM_S_STM07_IS</stp>
        <stp>4</stp>
        <stp>300196.SZ</stp>
        <stp>9</stp>
        <stp>12/31/2012</stp>
        <stp>1</stp>
        <tr r="G1491" s="2"/>
      </tp>
      <tp>
        <v>1489898501.71</v>
        <stp/>
        <stp>EM_S_STM07_IS</stp>
        <stp>4</stp>
        <stp>300197.SZ</stp>
        <stp>9</stp>
        <stp>12/31/2013</stp>
        <stp>1</stp>
        <tr r="I1492" s="2"/>
      </tp>
      <tp>
        <v>113661687407.78999</v>
        <stp/>
        <stp>EM_S_STM07_IS</stp>
        <stp>4</stp>
        <stp>600170.SH</stp>
        <stp>9</stp>
        <stp>12/31/2014</stp>
        <stp>1</stp>
        <tr r="K2018" s="2"/>
      </tp>
      <tp>
        <v>489210169.49000001</v>
        <stp/>
        <stp>EM_S_STM07_IS</stp>
        <stp>4</stp>
        <stp>600171.SH</stp>
        <stp>9</stp>
        <stp>12/31/2015</stp>
        <stp>1</stp>
        <tr r="M2019" s="2"/>
      </tp>
      <tp>
        <v>2804983006.77</v>
        <stp/>
        <stp>EM_S_STM07_IS</stp>
        <stp>4</stp>
        <stp>600175.SH</stp>
        <stp>9</stp>
        <stp>12/31/2011</stp>
        <stp>1</stp>
        <tr r="E2022" s="2"/>
      </tp>
      <tp>
        <v>5103082383.8400002</v>
        <stp/>
        <stp>EM_S_STM07_IS</stp>
        <stp>4</stp>
        <stp>600176.SH</stp>
        <stp>9</stp>
        <stp>12/31/2012</stp>
        <stp>1</stp>
        <tr r="G2023" s="2"/>
      </tp>
      <tp>
        <v>15166875602.26</v>
        <stp/>
        <stp>EM_S_STM07_IS</stp>
        <stp>4</stp>
        <stp>600177.SH</stp>
        <stp>9</stp>
        <stp>12/31/2013</stp>
        <stp>1</stp>
        <tr r="I2024" s="2"/>
      </tp>
      <tp>
        <v>9763546856.8099995</v>
        <stp/>
        <stp>EM_S_STM07_IS</stp>
        <stp>4</stp>
        <stp>600160.SH</stp>
        <stp>9</stp>
        <stp>12/31/2014</stp>
        <stp>1</stp>
        <tr r="K2009" s="2"/>
      </tp>
      <tp>
        <v>1617985981.8</v>
        <stp/>
        <stp>EM_S_STM07_IS</stp>
        <stp>4</stp>
        <stp>600161.SH</stp>
        <stp>9</stp>
        <stp>12/31/2015</stp>
        <stp>1</stp>
        <tr r="M2010" s="2"/>
      </tp>
      <tp>
        <v>1676990129.71</v>
        <stp/>
        <stp>EM_S_STM07_IS</stp>
        <stp>4</stp>
        <stp>600165.SH</stp>
        <stp>9</stp>
        <stp>12/31/2011</stp>
        <stp>1</stp>
        <tr r="E2013" s="2"/>
      </tp>
      <tp>
        <v>40973308479.199997</v>
        <stp/>
        <stp>EM_S_STM07_IS</stp>
        <stp>4</stp>
        <stp>600166.SH</stp>
        <stp>9</stp>
        <stp>12/31/2012</stp>
        <stp>1</stp>
        <tr r="G2014" s="2"/>
      </tp>
      <tp>
        <v>582009591.89999998</v>
        <stp/>
        <stp>EM_S_STM07_IS</stp>
        <stp>4</stp>
        <stp>600167.SH</stp>
        <stp>9</stp>
        <stp>12/31/2013</stp>
        <stp>1</stp>
        <tr r="I2015" s="2"/>
      </tp>
      <tp>
        <v>28323665892.27</v>
        <stp/>
        <stp>EM_S_STM07_IS</stp>
        <stp>4</stp>
        <stp>600150.SH</stp>
        <stp>9</stp>
        <stp>12/31/2014</stp>
        <stp>1</stp>
        <tr r="K2000" s="2"/>
      </tp>
      <tp>
        <v>4039940071.25</v>
        <stp/>
        <stp>EM_S_STM07_IS</stp>
        <stp>4</stp>
        <stp>600151.SH</stp>
        <stp>9</stp>
        <stp>12/31/2015</stp>
        <stp>1</stp>
        <tr r="M2001" s="2"/>
      </tp>
      <tp>
        <v>1072084414.36</v>
        <stp/>
        <stp>EM_S_STM07_IS</stp>
        <stp>4</stp>
        <stp>600155.SH</stp>
        <stp>9</stp>
        <stp>12/31/2011</stp>
        <stp>1</stp>
        <tr r="E2004" s="2"/>
      </tp>
      <tp>
        <v>780371077.75</v>
        <stp/>
        <stp>EM_S_STM07_IS</stp>
        <stp>4</stp>
        <stp>600156.SH</stp>
        <stp>9</stp>
        <stp>12/31/2012</stp>
        <stp>1</stp>
        <tr r="G2005" s="2"/>
      </tp>
      <tp>
        <v>9843259492.3899994</v>
        <stp/>
        <stp>EM_S_STM07_IS</stp>
        <stp>4</stp>
        <stp>600157.SH</stp>
        <stp>9</stp>
        <stp>12/31/2013</stp>
        <stp>1</stp>
        <tr r="I2006" s="2"/>
      </tp>
      <tp>
        <v>12392341481.58</v>
        <stp/>
        <stp>EM_S_STM07_IS</stp>
        <stp>4</stp>
        <stp>600141.SH</stp>
        <stp>9</stp>
        <stp>12/31/2015</stp>
        <stp>1</stp>
        <tr r="M1994" s="2"/>
      </tp>
      <tp>
        <v>163140797.30000001</v>
        <stp/>
        <stp>EM_S_STM07_IS</stp>
        <stp>4</stp>
        <stp>600145.SH</stp>
        <stp>9</stp>
        <stp>12/31/2011</stp>
        <stp>1</stp>
        <tr r="E1996" s="2"/>
      </tp>
      <tp>
        <v>38231480.549999997</v>
        <stp/>
        <stp>EM_S_STM07_IS</stp>
        <stp>4</stp>
        <stp>600146.SH</stp>
        <stp>9</stp>
        <stp>12/31/2012</stp>
        <stp>1</stp>
        <tr r="G1997" s="2"/>
      </tp>
      <tp>
        <v>1602779940.77</v>
        <stp/>
        <stp>EM_S_STM07_IS</stp>
        <stp>4</stp>
        <stp>600130.SH</stp>
        <stp>9</stp>
        <stp>12/31/2014</stp>
        <stp>1</stp>
        <tr r="K1985" s="2"/>
      </tp>
      <tp>
        <v>935933377.77999997</v>
        <stp/>
        <stp>EM_S_STM07_IS</stp>
        <stp>4</stp>
        <stp>600131.SH</stp>
        <stp>9</stp>
        <stp>12/31/2015</stp>
        <stp>1</stp>
        <tr r="M1986" s="2"/>
      </tp>
      <tp>
        <v>827094176.83000004</v>
        <stp/>
        <stp>EM_S_STM07_IS</stp>
        <stp>4</stp>
        <stp>600135.SH</stp>
        <stp>9</stp>
        <stp>12/31/2011</stp>
        <stp>1</stp>
        <tr r="E1989" s="2"/>
      </tp>
      <tp>
        <v>87474296.420000002</v>
        <stp/>
        <stp>EM_S_STM07_IS</stp>
        <stp>4</stp>
        <stp>600136.SH</stp>
        <stp>9</stp>
        <stp>12/31/2012</stp>
        <stp>1</stp>
        <tr r="G1990" s="2"/>
      </tp>
      <tp>
        <v>437822683.30000001</v>
        <stp/>
        <stp>EM_S_STM07_IS</stp>
        <stp>4</stp>
        <stp>600137.SH</stp>
        <stp>9</stp>
        <stp>12/31/2013</stp>
        <stp>1</stp>
        <tr r="I1991" s="2"/>
      </tp>
      <tp>
        <v>10522354995.01</v>
        <stp/>
        <stp>EM_S_STM07_IS</stp>
        <stp>4</stp>
        <stp>600120.SH</stp>
        <stp>9</stp>
        <stp>12/31/2014</stp>
        <stp>1</stp>
        <tr r="K1976" s="2"/>
      </tp>
      <tp>
        <v>11995516693.700001</v>
        <stp/>
        <stp>EM_S_STM07_IS</stp>
        <stp>4</stp>
        <stp>600121.SH</stp>
        <stp>9</stp>
        <stp>12/31/2015</stp>
        <stp>1</stp>
        <tr r="M1977" s="2"/>
      </tp>
      <tp>
        <v>2906698372.1500001</v>
        <stp/>
        <stp>EM_S_STM07_IS</stp>
        <stp>4</stp>
        <stp>600125.SH</stp>
        <stp>9</stp>
        <stp>12/31/2011</stp>
        <stp>1</stp>
        <tr r="E1980" s="2"/>
      </tp>
      <tp>
        <v>17133457553.5</v>
        <stp/>
        <stp>EM_S_STM07_IS</stp>
        <stp>4</stp>
        <stp>600126.SH</stp>
        <stp>9</stp>
        <stp>12/31/2012</stp>
        <stp>1</stp>
        <tr r="G1981" s="2"/>
      </tp>
      <tp>
        <v>1498641075.6300001</v>
        <stp/>
        <stp>EM_S_STM07_IS</stp>
        <stp>4</stp>
        <stp>600127.SH</stp>
        <stp>9</stp>
        <stp>12/31/2013</stp>
        <stp>1</stp>
        <tr r="I1982" s="2"/>
      </tp>
      <tp>
        <v>1892372052.28</v>
        <stp/>
        <stp>EM_S_STM07_IS</stp>
        <stp>4</stp>
        <stp>600110.SH</stp>
        <stp>9</stp>
        <stp>12/31/2014</stp>
        <stp>1</stp>
        <tr r="K1966" s="2"/>
      </tp>
      <tp>
        <v>6548805376.2399998</v>
        <stp/>
        <stp>EM_S_STM07_IS</stp>
        <stp>4</stp>
        <stp>600111.SH</stp>
        <stp>9</stp>
        <stp>12/31/2015</stp>
        <stp>1</stp>
        <tr r="M1967" s="2"/>
      </tp>
      <tp>
        <v>916138363.98000002</v>
        <stp/>
        <stp>EM_S_STM07_IS</stp>
        <stp>4</stp>
        <stp>600114.SH</stp>
        <stp>9</stp>
        <stp>12/31/2010</stp>
        <stp>1</stp>
        <tr r="C1970" s="2"/>
      </tp>
      <tp>
        <v>83974505000</v>
        <stp/>
        <stp>EM_S_STM07_IS</stp>
        <stp>4</stp>
        <stp>600115.SH</stp>
        <stp>9</stp>
        <stp>12/31/2011</stp>
        <stp>1</stp>
        <tr r="E1971" s="2"/>
      </tp>
      <tp>
        <v>945242588.83000004</v>
        <stp/>
        <stp>EM_S_STM07_IS</stp>
        <stp>4</stp>
        <stp>600116.SH</stp>
        <stp>9</stp>
        <stp>12/31/2012</stp>
        <stp>1</stp>
        <tr r="G1972" s="2"/>
      </tp>
      <tp>
        <v>7032338016.8199997</v>
        <stp/>
        <stp>EM_S_STM07_IS</stp>
        <stp>4</stp>
        <stp>600117.SH</stp>
        <stp>9</stp>
        <stp>12/31/2013</stp>
        <stp>1</stp>
        <tr r="I1973" s="2"/>
      </tp>
      <tp>
        <v>25993724026.860001</v>
        <stp/>
        <stp>EM_S_STM07_IS</stp>
        <stp>4</stp>
        <stp>600100.SH</stp>
        <stp>9</stp>
        <stp>12/31/2014</stp>
        <stp>1</stp>
        <tr r="K1957" s="2"/>
      </tp>
      <tp>
        <v>1267972635.6400001</v>
        <stp/>
        <stp>EM_S_STM07_IS</stp>
        <stp>4</stp>
        <stp>600101.SH</stp>
        <stp>9</stp>
        <stp>12/31/2015</stp>
        <stp>1</stp>
        <tr r="M1958" s="2"/>
      </tp>
      <tp>
        <v>312485486291.23999</v>
        <stp/>
        <stp>EM_S_STM07_IS</stp>
        <stp>4</stp>
        <stp>600104.SH</stp>
        <stp>9</stp>
        <stp>12/31/2010</stp>
        <stp>1</stp>
        <tr r="C1960" s="2"/>
      </tp>
      <tp>
        <v>1912491211.03</v>
        <stp/>
        <stp>EM_S_STM07_IS</stp>
        <stp>4</stp>
        <stp>600105.SH</stp>
        <stp>9</stp>
        <stp>12/31/2011</stp>
        <stp>1</stp>
        <tr r="E1961" s="2"/>
      </tp>
      <tp>
        <v>321845984.62</v>
        <stp/>
        <stp>EM_S_STM07_IS</stp>
        <stp>4</stp>
        <stp>600106.SH</stp>
        <stp>9</stp>
        <stp>12/31/2012</stp>
        <stp>1</stp>
        <tr r="G1962" s="2"/>
      </tp>
      <tp>
        <v>550353942.75</v>
        <stp/>
        <stp>EM_S_STM07_IS</stp>
        <stp>4</stp>
        <stp>600107.SH</stp>
        <stp>9</stp>
        <stp>12/31/2013</stp>
        <stp>1</stp>
        <tr r="I1963" s="2"/>
      </tp>
      <tp>
        <v>2126994651.77</v>
        <stp/>
        <stp>EM_S_STM07_IS</stp>
        <stp>4</stp>
        <stp>600190.SH</stp>
        <stp>9</stp>
        <stp>12/31/2014</stp>
        <stp>1</stp>
        <tr r="K2036" s="2"/>
      </tp>
      <tp>
        <v>32767224.120000001</v>
        <stp/>
        <stp>EM_S_STM07_IS</stp>
        <stp>4</stp>
        <stp>600191.SH</stp>
        <stp>9</stp>
        <stp>12/31/2015</stp>
        <stp>1</stp>
        <tr r="M2037" s="2"/>
      </tp>
      <tp>
        <v>2842305427.0900002</v>
        <stp/>
        <stp>EM_S_STM07_IS</stp>
        <stp>4</stp>
        <stp>600195.SH</stp>
        <stp>9</stp>
        <stp>12/31/2011</stp>
        <stp>1</stp>
        <tr r="E2040" s="2"/>
      </tp>
      <tp>
        <v>7340782721.1400003</v>
        <stp/>
        <stp>EM_S_STM07_IS</stp>
        <stp>4</stp>
        <stp>600196.SH</stp>
        <stp>9</stp>
        <stp>12/31/2012</stp>
        <stp>1</stp>
        <tr r="G2041" s="2"/>
      </tp>
      <tp>
        <v>1753072622.48</v>
        <stp/>
        <stp>EM_S_STM07_IS</stp>
        <stp>4</stp>
        <stp>600197.SH</stp>
        <stp>9</stp>
        <stp>12/31/2013</stp>
        <stp>1</stp>
        <tr r="I2042" s="2"/>
      </tp>
      <tp>
        <v>8339485767.5799999</v>
        <stp/>
        <stp>EM_S_STM07_IS</stp>
        <stp>4</stp>
        <stp>600180.SH</stp>
        <stp>9</stp>
        <stp>12/31/2014</stp>
        <stp>1</stp>
        <tr r="K2027" s="2"/>
      </tp>
      <tp>
        <v>1809186697.8599999</v>
        <stp/>
        <stp>EM_S_STM07_IS</stp>
        <stp>4</stp>
        <stp>600184.SH</stp>
        <stp>9</stp>
        <stp>12/31/2010</stp>
        <stp>1</stp>
        <tr r="C2030" s="2"/>
      </tp>
      <tp>
        <v>1335151123.8499999</v>
        <stp/>
        <stp>EM_S_STM07_IS</stp>
        <stp>4</stp>
        <stp>600185.SH</stp>
        <stp>9</stp>
        <stp>12/31/2011</stp>
        <stp>1</stp>
        <tr r="E2031" s="2"/>
      </tp>
      <tp>
        <v>2542826867.2800002</v>
        <stp/>
        <stp>EM_S_STM07_IS</stp>
        <stp>4</stp>
        <stp>600186.SH</stp>
        <stp>9</stp>
        <stp>12/31/2012</stp>
        <stp>1</stp>
        <tr r="G2032" s="2"/>
      </tp>
      <tp>
        <v>589401243.35000002</v>
        <stp/>
        <stp>EM_S_STM07_IS</stp>
        <stp>4</stp>
        <stp>600187.SH</stp>
        <stp>9</stp>
        <stp>12/31/2013</stp>
        <stp>1</stp>
        <tr r="I2033" s="2"/>
      </tp>
      <tp>
        <v>517749489.50999999</v>
        <stp/>
        <stp>EM_S_STM07_IS</stp>
        <stp>4</stp>
        <stp>300200.SZ</stp>
        <stp>9</stp>
        <stp>12/31/2014</stp>
        <stp>1</stp>
        <tr r="K1495" s="2"/>
      </tp>
      <tp>
        <v>821348094.19000006</v>
        <stp/>
        <stp>EM_S_STM07_IS</stp>
        <stp>4</stp>
        <stp>300201.SZ</stp>
        <stp>9</stp>
        <stp>12/31/2015</stp>
        <stp>1</stp>
        <tr r="M1496" s="2"/>
      </tp>
      <tp>
        <v>128207777.33</v>
        <stp/>
        <stp>EM_S_STM07_IS</stp>
        <stp>4</stp>
        <stp>300204.SZ</stp>
        <stp>9</stp>
        <stp>12/31/2010</stp>
        <stp>1</stp>
        <tr r="C1499" s="2"/>
      </tp>
      <tp>
        <v>656021927.01999998</v>
        <stp/>
        <stp>EM_S_STM07_IS</stp>
        <stp>4</stp>
        <stp>300205.SZ</stp>
        <stp>9</stp>
        <stp>12/31/2011</stp>
        <stp>1</stp>
        <tr r="E1500" s="2"/>
      </tp>
      <tp>
        <v>382458305.60000002</v>
        <stp/>
        <stp>EM_S_STM07_IS</stp>
        <stp>4</stp>
        <stp>300206.SZ</stp>
        <stp>9</stp>
        <stp>12/31/2012</stp>
        <stp>1</stp>
        <tr r="G1501" s="2"/>
      </tp>
      <tp>
        <v>2203390775.9400001</v>
        <stp/>
        <stp>EM_S_STM07_IS</stp>
        <stp>4</stp>
        <stp>300207.SZ</stp>
        <stp>9</stp>
        <stp>12/31/2013</stp>
        <stp>1</stp>
        <tr r="I1502" s="2"/>
      </tp>
      <tp>
        <v>483106891.01999998</v>
        <stp/>
        <stp>EM_S_STM07_IS</stp>
        <stp>4</stp>
        <stp>300210.SZ</stp>
        <stp>9</stp>
        <stp>12/31/2014</stp>
        <stp>1</stp>
        <tr r="K1505" s="2"/>
      </tp>
      <tp>
        <v>227020784.63</v>
        <stp/>
        <stp>EM_S_STM07_IS</stp>
        <stp>4</stp>
        <stp>300211.SZ</stp>
        <stp>9</stp>
        <stp>12/31/2015</stp>
        <stp>1</stp>
        <tr r="M1506" s="2"/>
      </tp>
      <tp>
        <v>783846862.69000006</v>
        <stp/>
        <stp>EM_S_STM07_IS</stp>
        <stp>4</stp>
        <stp>300214.SZ</stp>
        <stp>9</stp>
        <stp>12/31/2010</stp>
        <stp>1</stp>
        <tr r="C1509" s="2"/>
      </tp>
      <tp>
        <v>236238936.53999999</v>
        <stp/>
        <stp>EM_S_STM07_IS</stp>
        <stp>4</stp>
        <stp>300215.SZ</stp>
        <stp>9</stp>
        <stp>12/31/2011</stp>
        <stp>1</stp>
        <tr r="E1510" s="2"/>
      </tp>
      <tp>
        <v>364563423.95999998</v>
        <stp/>
        <stp>EM_S_STM07_IS</stp>
        <stp>4</stp>
        <stp>300216.SZ</stp>
        <stp>9</stp>
        <stp>12/31/2012</stp>
        <stp>1</stp>
        <tr r="G1511" s="2"/>
      </tp>
      <tp>
        <v>827473346.88</v>
        <stp/>
        <stp>EM_S_STM07_IS</stp>
        <stp>4</stp>
        <stp>300217.SZ</stp>
        <stp>9</stp>
        <stp>12/31/2013</stp>
        <stp>1</stp>
        <tr r="I1512" s="2"/>
      </tp>
      <tp>
        <v>192535822.5</v>
        <stp/>
        <stp>EM_S_STM07_IS</stp>
        <stp>4</stp>
        <stp>300220.SZ</stp>
        <stp>9</stp>
        <stp>12/31/2014</stp>
        <stp>1</stp>
        <tr r="K1515" s="2"/>
      </tp>
      <tp>
        <v>1148712332.9400001</v>
        <stp/>
        <stp>EM_S_STM07_IS</stp>
        <stp>4</stp>
        <stp>300221.SZ</stp>
        <stp>9</stp>
        <stp>12/31/2015</stp>
        <stp>1</stp>
        <tr r="M1516" s="2"/>
      </tp>
      <tp>
        <v>671082061.15999997</v>
        <stp/>
        <stp>EM_S_STM07_IS</stp>
        <stp>4</stp>
        <stp>300224.SZ</stp>
        <stp>9</stp>
        <stp>12/31/2010</stp>
        <stp>1</stp>
        <tr r="C1519" s="2"/>
      </tp>
      <tp>
        <v>517316860.14999998</v>
        <stp/>
        <stp>EM_S_STM07_IS</stp>
        <stp>4</stp>
        <stp>300225.SZ</stp>
        <stp>9</stp>
        <stp>12/31/2011</stp>
        <stp>1</stp>
        <tr r="E1520" s="2"/>
      </tp>
      <tp>
        <v>954396371.87</v>
        <stp/>
        <stp>EM_S_STM07_IS</stp>
        <stp>4</stp>
        <stp>300226.SZ</stp>
        <stp>9</stp>
        <stp>12/31/2012</stp>
        <stp>1</stp>
        <tr r="G1521" s="2"/>
      </tp>
      <tp>
        <v>173614904.24000001</v>
        <stp/>
        <stp>EM_S_STM07_IS</stp>
        <stp>4</stp>
        <stp>300227.SZ</stp>
        <stp>9</stp>
        <stp>12/31/2013</stp>
        <stp>1</stp>
        <tr r="I1522" s="2"/>
      </tp>
      <tp>
        <v>399196537.68000001</v>
        <stp/>
        <stp>EM_S_STM07_IS</stp>
        <stp>4</stp>
        <stp>300230.SZ</stp>
        <stp>9</stp>
        <stp>12/31/2014</stp>
        <stp>1</stp>
        <tr r="K1525" s="2"/>
      </tp>
      <tp>
        <v>671059329.13</v>
        <stp/>
        <stp>EM_S_STM07_IS</stp>
        <stp>4</stp>
        <stp>300231.SZ</stp>
        <stp>9</stp>
        <stp>12/31/2015</stp>
        <stp>1</stp>
        <tr r="M1526" s="2"/>
      </tp>
      <tp>
        <v>151912977.56</v>
        <stp/>
        <stp>EM_S_STM07_IS</stp>
        <stp>4</stp>
        <stp>300234.SZ</stp>
        <stp>9</stp>
        <stp>12/31/2010</stp>
        <stp>1</stp>
        <tr r="C1529" s="2"/>
      </tp>
      <tp>
        <v>75347758.769999996</v>
        <stp/>
        <stp>EM_S_STM07_IS</stp>
        <stp>4</stp>
        <stp>300235.SZ</stp>
        <stp>9</stp>
        <stp>12/31/2011</stp>
        <stp>1</stp>
        <tr r="E1530" s="2"/>
      </tp>
      <tp>
        <v>143346256.11000001</v>
        <stp/>
        <stp>EM_S_STM07_IS</stp>
        <stp>4</stp>
        <stp>300236.SZ</stp>
        <stp>9</stp>
        <stp>12/31/2012</stp>
        <stp>1</stp>
        <tr r="G1531" s="2"/>
      </tp>
      <tp>
        <v>605614316.02999997</v>
        <stp/>
        <stp>EM_S_STM07_IS</stp>
        <stp>4</stp>
        <stp>300237.SZ</stp>
        <stp>9</stp>
        <stp>12/31/2013</stp>
        <stp>1</stp>
        <tr r="I1532" s="2"/>
      </tp>
      <tp>
        <v>2741664762.48</v>
        <stp/>
        <stp>EM_S_STM07_IS</stp>
        <stp>4</stp>
        <stp>300240.SZ</stp>
        <stp>9</stp>
        <stp>12/31/2014</stp>
        <stp>1</stp>
        <tr r="K1535" s="2"/>
      </tp>
      <tp>
        <v>920932219.14999998</v>
        <stp/>
        <stp>EM_S_STM07_IS</stp>
        <stp>4</stp>
        <stp>300241.SZ</stp>
        <stp>9</stp>
        <stp>12/31/2015</stp>
        <stp>1</stp>
        <tr r="M1536" s="2"/>
      </tp>
      <tp>
        <v>343273048.83999997</v>
        <stp/>
        <stp>EM_S_STM07_IS</stp>
        <stp>4</stp>
        <stp>300244.SZ</stp>
        <stp>9</stp>
        <stp>12/31/2010</stp>
        <stp>1</stp>
        <tr r="C1539" s="2"/>
      </tp>
      <tp>
        <v>224453830.59999999</v>
        <stp/>
        <stp>EM_S_STM07_IS</stp>
        <stp>4</stp>
        <stp>300245.SZ</stp>
        <stp>9</stp>
        <stp>12/31/2011</stp>
        <stp>1</stp>
        <tr r="E1540" s="2"/>
      </tp>
      <tp>
        <v>182285238.69</v>
        <stp/>
        <stp>EM_S_STM07_IS</stp>
        <stp>4</stp>
        <stp>300246.SZ</stp>
        <stp>9</stp>
        <stp>12/31/2012</stp>
        <stp>1</stp>
        <tr r="G1541" s="2"/>
      </tp>
      <tp>
        <v>265046558.81999999</v>
        <stp/>
        <stp>EM_S_STM07_IS</stp>
        <stp>4</stp>
        <stp>300247.SZ</stp>
        <stp>9</stp>
        <stp>12/31/2013</stp>
        <stp>1</stp>
        <tr r="I1542" s="2"/>
      </tp>
      <tp>
        <v>231229826.40000001</v>
        <stp/>
        <stp>EM_S_STM07_IS</stp>
        <stp>4</stp>
        <stp>300250.SZ</stp>
        <stp>9</stp>
        <stp>12/31/2014</stp>
        <stp>1</stp>
        <tr r="K1545" s="2"/>
      </tp>
      <tp>
        <v>1523294694.8399999</v>
        <stp/>
        <stp>EM_S_STM07_IS</stp>
        <stp>4</stp>
        <stp>300251.SZ</stp>
        <stp>9</stp>
        <stp>12/31/2015</stp>
        <stp>1</stp>
        <tr r="M1546" s="2"/>
      </tp>
      <tp>
        <v>319552530.77999997</v>
        <stp/>
        <stp>EM_S_STM07_IS</stp>
        <stp>4</stp>
        <stp>300254.SZ</stp>
        <stp>9</stp>
        <stp>12/31/2010</stp>
        <stp>1</stp>
        <tr r="C1549" s="2"/>
      </tp>
      <tp>
        <v>423479330.56</v>
        <stp/>
        <stp>EM_S_STM07_IS</stp>
        <stp>4</stp>
        <stp>300255.SZ</stp>
        <stp>9</stp>
        <stp>12/31/2011</stp>
        <stp>1</stp>
        <tr r="E1550" s="2"/>
      </tp>
      <tp>
        <v>483573303.58999997</v>
        <stp/>
        <stp>EM_S_STM07_IS</stp>
        <stp>4</stp>
        <stp>300256.SZ</stp>
        <stp>9</stp>
        <stp>12/31/2012</stp>
        <stp>1</stp>
        <tr r="G1551" s="2"/>
      </tp>
      <tp>
        <v>1949227137.4000001</v>
        <stp/>
        <stp>EM_S_STM07_IS</stp>
        <stp>4</stp>
        <stp>300257.SZ</stp>
        <stp>9</stp>
        <stp>12/31/2013</stp>
        <stp>1</stp>
        <tr r="I1552" s="2"/>
      </tp>
      <tp>
        <v>422112370.69</v>
        <stp/>
        <stp>EM_S_STM07_IS</stp>
        <stp>4</stp>
        <stp>300260.SZ</stp>
        <stp>9</stp>
        <stp>12/31/2014</stp>
        <stp>1</stp>
        <tr r="K1555" s="2"/>
      </tp>
      <tp>
        <v>627151001.49000001</v>
        <stp/>
        <stp>EM_S_STM07_IS</stp>
        <stp>4</stp>
        <stp>300261.SZ</stp>
        <stp>9</stp>
        <stp>12/31/2015</stp>
        <stp>1</stp>
        <tr r="M1556" s="2"/>
      </tp>
      <tp>
        <v>174770936.72999999</v>
        <stp/>
        <stp>EM_S_STM07_IS</stp>
        <stp>4</stp>
        <stp>300264.SZ</stp>
        <stp>9</stp>
        <stp>12/31/2010</stp>
        <stp>1</stp>
        <tr r="C1559" s="2"/>
      </tp>
      <tp>
        <v>649848268.01999998</v>
        <stp/>
        <stp>EM_S_STM07_IS</stp>
        <stp>4</stp>
        <stp>300265.SZ</stp>
        <stp>9</stp>
        <stp>12/31/2011</stp>
        <stp>1</stp>
        <tr r="E1560" s="2"/>
      </tp>
      <tp>
        <v>294136091.16000003</v>
        <stp/>
        <stp>EM_S_STM07_IS</stp>
        <stp>4</stp>
        <stp>300266.SZ</stp>
        <stp>9</stp>
        <stp>12/31/2012</stp>
        <stp>1</stp>
        <tr r="G1561" s="2"/>
      </tp>
      <tp>
        <v>1010838017.72</v>
        <stp/>
        <stp>EM_S_STM07_IS</stp>
        <stp>4</stp>
        <stp>300267.SZ</stp>
        <stp>9</stp>
        <stp>12/31/2013</stp>
        <stp>1</stp>
        <tr r="I1562" s="2"/>
      </tp>
      <tp>
        <v>203336868.5</v>
        <stp/>
        <stp>EM_S_STM07_IS</stp>
        <stp>4</stp>
        <stp>300270.SZ</stp>
        <stp>9</stp>
        <stp>12/31/2014</stp>
        <stp>1</stp>
        <tr r="K1565" s="2"/>
      </tp>
      <tp>
        <v>1351669927.3099999</v>
        <stp/>
        <stp>EM_S_STM07_IS</stp>
        <stp>4</stp>
        <stp>300271.SZ</stp>
        <stp>9</stp>
        <stp>12/31/2015</stp>
        <stp>1</stp>
        <tr r="M1566" s="2"/>
      </tp>
      <tp>
        <v>598831418.37</v>
        <stp/>
        <stp>EM_S_STM07_IS</stp>
        <stp>4</stp>
        <stp>300274.SZ</stp>
        <stp>9</stp>
        <stp>12/31/2010</stp>
        <stp>1</stp>
        <tr r="C1569" s="2"/>
      </tp>
      <tp>
        <v>186886516.84999999</v>
        <stp/>
        <stp>EM_S_STM07_IS</stp>
        <stp>4</stp>
        <stp>300275.SZ</stp>
        <stp>9</stp>
        <stp>12/31/2011</stp>
        <stp>1</stp>
        <tr r="E1570" s="2"/>
      </tp>
      <tp>
        <v>249173682.34999999</v>
        <stp/>
        <stp>EM_S_STM07_IS</stp>
        <stp>4</stp>
        <stp>300276.SZ</stp>
        <stp>9</stp>
        <stp>12/31/2012</stp>
        <stp>1</stp>
        <tr r="G1571" s="2"/>
      </tp>
      <tp>
        <v>376676641.63999999</v>
        <stp/>
        <stp>EM_S_STM07_IS</stp>
        <stp>4</stp>
        <stp>300277.SZ</stp>
        <stp>9</stp>
        <stp>12/31/2013</stp>
        <stp>1</stp>
        <tr r="I1572" s="2"/>
      </tp>
      <tp>
        <v>331795994.87</v>
        <stp/>
        <stp>EM_S_STM07_IS</stp>
        <stp>4</stp>
        <stp>300280.SZ</stp>
        <stp>9</stp>
        <stp>12/31/2014</stp>
        <stp>1</stp>
        <tr r="K1575" s="2"/>
      </tp>
      <tp>
        <v>313804368.52999997</v>
        <stp/>
        <stp>EM_S_STM07_IS</stp>
        <stp>4</stp>
        <stp>300281.SZ</stp>
        <stp>9</stp>
        <stp>12/31/2015</stp>
        <stp>1</stp>
        <tr r="M1576" s="2"/>
      </tp>
      <tp>
        <v>1148667799.03</v>
        <stp/>
        <stp>EM_S_STM07_IS</stp>
        <stp>4</stp>
        <stp>300284.SZ</stp>
        <stp>9</stp>
        <stp>12/31/2010</stp>
        <stp>1</stp>
        <tr r="C1579" s="2"/>
      </tp>
      <tp>
        <v>146944345.96000001</v>
        <stp/>
        <stp>EM_S_STM07_IS</stp>
        <stp>4</stp>
        <stp>300285.SZ</stp>
        <stp>9</stp>
        <stp>12/31/2011</stp>
        <stp>1</stp>
        <tr r="E1580" s="2"/>
      </tp>
      <tp>
        <v>162364018.72</v>
        <stp/>
        <stp>EM_S_STM07_IS</stp>
        <stp>4</stp>
        <stp>300286.SZ</stp>
        <stp>9</stp>
        <stp>12/31/2012</stp>
        <stp>1</stp>
        <tr r="G1581" s="2"/>
      </tp>
      <tp>
        <v>540108411.15999997</v>
        <stp/>
        <stp>EM_S_STM07_IS</stp>
        <stp>4</stp>
        <stp>300287.SZ</stp>
        <stp>9</stp>
        <stp>12/31/2013</stp>
        <stp>1</stp>
        <tr r="I1582" s="2"/>
      </tp>
      <tp>
        <v>411919507.99000001</v>
        <stp/>
        <stp>EM_S_STM07_IS</stp>
        <stp>4</stp>
        <stp>300290.SZ</stp>
        <stp>9</stp>
        <stp>12/31/2014</stp>
        <stp>1</stp>
        <tr r="K1585" s="2"/>
      </tp>
      <tp>
        <v>1884887178.7</v>
        <stp/>
        <stp>EM_S_STM07_IS</stp>
        <stp>4</stp>
        <stp>300291.SZ</stp>
        <stp>9</stp>
        <stp>12/31/2015</stp>
        <stp>1</stp>
        <tr r="M1586" s="2"/>
      </tp>
      <tp>
        <v>141823513.91999999</v>
        <stp/>
        <stp>EM_S_STM07_IS</stp>
        <stp>4</stp>
        <stp>300294.SZ</stp>
        <stp>9</stp>
        <stp>12/31/2010</stp>
        <stp>1</stp>
        <tr r="C1589" s="2"/>
      </tp>
      <tp>
        <v>229587428.88999999</v>
        <stp/>
        <stp>EM_S_STM07_IS</stp>
        <stp>4</stp>
        <stp>300295.SZ</stp>
        <stp>9</stp>
        <stp>12/31/2011</stp>
        <stp>1</stp>
        <tr r="E1590" s="2"/>
      </tp>
      <tp>
        <v>568955003.26999998</v>
        <stp/>
        <stp>EM_S_STM07_IS</stp>
        <stp>4</stp>
        <stp>300296.SZ</stp>
        <stp>9</stp>
        <stp>12/31/2012</stp>
        <stp>1</stp>
        <tr r="G1591" s="2"/>
      </tp>
      <tp>
        <v>395366353.02999997</v>
        <stp/>
        <stp>EM_S_STM07_IS</stp>
        <stp>4</stp>
        <stp>300297.SZ</stp>
        <stp>9</stp>
        <stp>12/31/2013</stp>
        <stp>1</stp>
        <tr r="I1592" s="2"/>
      </tp>
      <tp>
        <v>4171131131.2199998</v>
        <stp/>
        <stp>EM_S_STM07_IS</stp>
        <stp>4</stp>
        <stp>600270.SH</stp>
        <stp>9</stp>
        <stp>12/31/2014</stp>
        <stp>1</stp>
        <tr r="K2105" s="2"/>
      </tp>
      <tp>
        <v>22383420461.290001</v>
        <stp/>
        <stp>EM_S_STM07_IS</stp>
        <stp>4</stp>
        <stp>600271.SH</stp>
        <stp>9</stp>
        <stp>12/31/2015</stp>
        <stp>1</stp>
        <tr r="M2106" s="2"/>
      </tp>
      <tp>
        <v>13537591</v>
        <stp/>
        <stp>EM_S_STM07_IS</stp>
        <stp>4</stp>
        <stp>600275.SH</stp>
        <stp>9</stp>
        <stp>12/31/2011</stp>
        <stp>1</stp>
        <tr r="E2109" s="2"/>
      </tp>
      <tp>
        <v>5435067561.1999998</v>
        <stp/>
        <stp>EM_S_STM07_IS</stp>
        <stp>4</stp>
        <stp>600276.SH</stp>
        <stp>9</stp>
        <stp>12/31/2012</stp>
        <stp>1</stp>
        <tr r="G2110" s="2"/>
      </tp>
      <tp>
        <v>14392678933.879999</v>
        <stp/>
        <stp>EM_S_STM07_IS</stp>
        <stp>4</stp>
        <stp>600277.SH</stp>
        <stp>9</stp>
        <stp>12/31/2013</stp>
        <stp>1</stp>
        <tr r="I2111" s="2"/>
      </tp>
      <tp>
        <v>1743091404.1099999</v>
        <stp/>
        <stp>EM_S_STM07_IS</stp>
        <stp>4</stp>
        <stp>600260.SH</stp>
        <stp>9</stp>
        <stp>12/31/2014</stp>
        <stp>1</stp>
        <tr r="K2097" s="2"/>
      </tp>
      <tp>
        <v>4257924354.5999999</v>
        <stp/>
        <stp>EM_S_STM07_IS</stp>
        <stp>4</stp>
        <stp>600261.SH</stp>
        <stp>9</stp>
        <stp>12/31/2015</stp>
        <stp>1</stp>
        <tr r="M2098" s="2"/>
      </tp>
      <tp>
        <v>297870051.99000001</v>
        <stp/>
        <stp>EM_S_STM07_IS</stp>
        <stp>4</stp>
        <stp>600265.SH</stp>
        <stp>9</stp>
        <stp>12/31/2011</stp>
        <stp>1</stp>
        <tr r="E2100" s="2"/>
      </tp>
      <tp>
        <v>6683980314.3599997</v>
        <stp/>
        <stp>EM_S_STM07_IS</stp>
        <stp>4</stp>
        <stp>600266.SH</stp>
        <stp>9</stp>
        <stp>12/31/2012</stp>
        <stp>1</stp>
        <tr r="G2101" s="2"/>
      </tp>
      <tp>
        <v>8604311583.6000004</v>
        <stp/>
        <stp>EM_S_STM07_IS</stp>
        <stp>4</stp>
        <stp>600267.SH</stp>
        <stp>9</stp>
        <stp>12/31/2013</stp>
        <stp>1</stp>
        <tr r="I2102" s="2"/>
      </tp>
      <tp>
        <v>2791661618.5599999</v>
        <stp/>
        <stp>EM_S_STM07_IS</stp>
        <stp>4</stp>
        <stp>600250.SH</stp>
        <stp>9</stp>
        <stp>12/31/2014</stp>
        <stp>1</stp>
        <tr r="K2089" s="2"/>
      </tp>
      <tp>
        <v>1531678351.45</v>
        <stp/>
        <stp>EM_S_STM07_IS</stp>
        <stp>4</stp>
        <stp>600251.SH</stp>
        <stp>9</stp>
        <stp>12/31/2015</stp>
        <stp>1</stp>
        <tr r="M2090" s="2"/>
      </tp>
      <tp>
        <v>5013946693.7700005</v>
        <stp/>
        <stp>EM_S_STM07_IS</stp>
        <stp>4</stp>
        <stp>600255.SH</stp>
        <stp>9</stp>
        <stp>12/31/2011</stp>
        <stp>1</stp>
        <tr r="E2092" s="2"/>
      </tp>
      <tp>
        <v>3715235901.6500001</v>
        <stp/>
        <stp>EM_S_STM07_IS</stp>
        <stp>4</stp>
        <stp>600256.SH</stp>
        <stp>9</stp>
        <stp>12/31/2012</stp>
        <stp>1</stp>
        <tr r="G2093" s="2"/>
      </tp>
      <tp>
        <v>623970942</v>
        <stp/>
        <stp>EM_S_STM07_IS</stp>
        <stp>4</stp>
        <stp>600257.SH</stp>
        <stp>9</stp>
        <stp>12/31/2013</stp>
        <stp>1</stp>
        <tr r="I2094" s="2"/>
      </tp>
      <tp>
        <v>2750952319.3200002</v>
        <stp/>
        <stp>EM_S_STM07_IS</stp>
        <stp>4</stp>
        <stp>600240.SH</stp>
        <stp>9</stp>
        <stp>12/31/2014</stp>
        <stp>1</stp>
        <tr r="K2081" s="2"/>
      </tp>
      <tp>
        <v>1463789833.71</v>
        <stp/>
        <stp>EM_S_STM07_IS</stp>
        <stp>4</stp>
        <stp>600241.SH</stp>
        <stp>9</stp>
        <stp>12/31/2015</stp>
        <stp>1</stp>
        <tr r="M2082" s="2"/>
      </tp>
      <tp>
        <v>4070526092</v>
        <stp/>
        <stp>EM_S_STM07_IS</stp>
        <stp>4</stp>
        <stp>600246.SH</stp>
        <stp>9</stp>
        <stp>12/31/2012</stp>
        <stp>1</stp>
        <tr r="G2085" s="2"/>
      </tp>
      <tp>
        <v>84332630.719999999</v>
        <stp/>
        <stp>EM_S_STM07_IS</stp>
        <stp>4</stp>
        <stp>600247.SH</stp>
        <stp>9</stp>
        <stp>12/31/2013</stp>
        <stp>1</stp>
        <tr r="I2086" s="2"/>
      </tp>
      <tp>
        <v>3116033341.2600002</v>
        <stp/>
        <stp>EM_S_STM07_IS</stp>
        <stp>4</stp>
        <stp>600230.SH</stp>
        <stp>9</stp>
        <stp>12/31/2014</stp>
        <stp>1</stp>
        <tr r="K2071" s="2"/>
      </tp>
      <tp>
        <v>12452841099.709999</v>
        <stp/>
        <stp>EM_S_STM07_IS</stp>
        <stp>4</stp>
        <stp>600231.SH</stp>
        <stp>9</stp>
        <stp>12/31/2015</stp>
        <stp>1</stp>
        <tr r="M2072" s="2"/>
      </tp>
      <tp>
        <v>38906388.310000002</v>
        <stp/>
        <stp>EM_S_STM07_IS</stp>
        <stp>4</stp>
        <stp>600234.SH</stp>
        <stp>9</stp>
        <stp>12/31/2010</stp>
        <stp>1</stp>
        <tr r="C2075" s="2"/>
      </tp>
      <tp>
        <v>1400542941.5899999</v>
        <stp/>
        <stp>EM_S_STM07_IS</stp>
        <stp>4</stp>
        <stp>600235.SH</stp>
        <stp>9</stp>
        <stp>12/31/2011</stp>
        <stp>1</stp>
        <tr r="E2076" s="2"/>
      </tp>
      <tp>
        <v>5198176138.75</v>
        <stp/>
        <stp>EM_S_STM07_IS</stp>
        <stp>4</stp>
        <stp>600236.SH</stp>
        <stp>9</stp>
        <stp>12/31/2012</stp>
        <stp>1</stp>
        <tr r="G2077" s="2"/>
      </tp>
      <tp>
        <v>647768021.47000003</v>
        <stp/>
        <stp>EM_S_STM07_IS</stp>
        <stp>4</stp>
        <stp>600237.SH</stp>
        <stp>9</stp>
        <stp>12/31/2013</stp>
        <stp>1</stp>
        <tr r="I2078" s="2"/>
      </tp>
      <tp>
        <v>2265201877</v>
        <stp/>
        <stp>EM_S_STM07_IS</stp>
        <stp>4</stp>
        <stp>600220.SH</stp>
        <stp>9</stp>
        <stp>12/31/2014</stp>
        <stp>1</stp>
        <tr r="K2062" s="2"/>
      </tp>
      <tp>
        <v>35225439000</v>
        <stp/>
        <stp>EM_S_STM07_IS</stp>
        <stp>4</stp>
        <stp>600221.SH</stp>
        <stp>9</stp>
        <stp>12/31/2015</stp>
        <stp>1</stp>
        <tr r="M2063" s="2"/>
      </tp>
      <tp>
        <v>2043208982.46</v>
        <stp/>
        <stp>EM_S_STM07_IS</stp>
        <stp>4</stp>
        <stp>600225.SH</stp>
        <stp>9</stp>
        <stp>12/31/2011</stp>
        <stp>1</stp>
        <tr r="E2066" s="2"/>
      </tp>
      <tp>
        <v>1651842998.52</v>
        <stp/>
        <stp>EM_S_STM07_IS</stp>
        <stp>4</stp>
        <stp>600226.SH</stp>
        <stp>9</stp>
        <stp>12/31/2012</stp>
        <stp>1</stp>
        <tr r="G2067" s="2"/>
      </tp>
      <tp>
        <v>4149879864.04</v>
        <stp/>
        <stp>EM_S_STM07_IS</stp>
        <stp>4</stp>
        <stp>600227.SH</stp>
        <stp>9</stp>
        <stp>12/31/2013</stp>
        <stp>1</stp>
        <tr r="I2068" s="2"/>
      </tp>
      <tp>
        <v>8501350497.0699997</v>
        <stp/>
        <stp>EM_S_STM07_IS</stp>
        <stp>4</stp>
        <stp>600210.SH</stp>
        <stp>9</stp>
        <stp>12/31/2014</stp>
        <stp>1</stp>
        <tr r="K2053" s="2"/>
      </tp>
      <tp>
        <v>1382755815.6099999</v>
        <stp/>
        <stp>EM_S_STM07_IS</stp>
        <stp>4</stp>
        <stp>600211.SH</stp>
        <stp>9</stp>
        <stp>12/31/2015</stp>
        <stp>1</stp>
        <tr r="M2054" s="2"/>
      </tp>
      <tp>
        <v>270877426.54000002</v>
        <stp/>
        <stp>EM_S_STM07_IS</stp>
        <stp>4</stp>
        <stp>600215.SH</stp>
        <stp>9</stp>
        <stp>12/31/2011</stp>
        <stp>1</stp>
        <tr r="E2057" s="2"/>
      </tp>
      <tp>
        <v>5264006116.3500004</v>
        <stp/>
        <stp>EM_S_STM07_IS</stp>
        <stp>4</stp>
        <stp>600216.SH</stp>
        <stp>9</stp>
        <stp>12/31/2012</stp>
        <stp>1</stp>
        <tr r="G2058" s="2"/>
      </tp>
      <tp>
        <v>797539698.40999997</v>
        <stp/>
        <stp>EM_S_STM07_IS</stp>
        <stp>4</stp>
        <stp>600217.SH</stp>
        <stp>9</stp>
        <stp>12/31/2013</stp>
        <stp>1</stp>
        <tr r="I2059" s="2"/>
      </tp>
      <tp>
        <v>3066487288.9299998</v>
        <stp/>
        <stp>EM_S_STM07_IS</stp>
        <stp>4</stp>
        <stp>600200.SH</stp>
        <stp>9</stp>
        <stp>12/31/2014</stp>
        <stp>1</stp>
        <tr r="K2045" s="2"/>
      </tp>
      <tp>
        <v>1246505844.51</v>
        <stp/>
        <stp>EM_S_STM07_IS</stp>
        <stp>4</stp>
        <stp>600201.SH</stp>
        <stp>9</stp>
        <stp>12/31/2015</stp>
        <stp>1</stp>
        <tr r="M2046" s="2"/>
      </tp>
      <tp>
        <v>408999591.88999999</v>
        <stp/>
        <stp>EM_S_STM07_IS</stp>
        <stp>4</stp>
        <stp>600206.SH</stp>
        <stp>9</stp>
        <stp>12/31/2012</stp>
        <stp>1</stp>
        <tr r="G2049" s="2"/>
      </tp>
      <tp>
        <v>1755790149.1400001</v>
        <stp/>
        <stp>EM_S_STM07_IS</stp>
        <stp>4</stp>
        <stp>600207.SH</stp>
        <stp>9</stp>
        <stp>12/31/2013</stp>
        <stp>1</stp>
        <tr r="I2050" s="2"/>
      </tp>
      <tp>
        <v>1749032238.6700001</v>
        <stp/>
        <stp>EM_S_STM07_IS</stp>
        <stp>4</stp>
        <stp>600290.SH</stp>
        <stp>9</stp>
        <stp>12/31/2014</stp>
        <stp>1</stp>
        <tr r="K2123" s="2"/>
      </tp>
      <tp>
        <v>20029267014.110001</v>
        <stp/>
        <stp>EM_S_STM07_IS</stp>
        <stp>4</stp>
        <stp>600291.SH</stp>
        <stp>9</stp>
        <stp>12/31/2015</stp>
        <stp>1</stp>
        <tr r="M2124" s="2"/>
      </tp>
      <tp>
        <v>13632059997.549999</v>
        <stp/>
        <stp>EM_S_STM07_IS</stp>
        <stp>4</stp>
        <stp>600295.SH</stp>
        <stp>9</stp>
        <stp>12/31/2011</stp>
        <stp>1</stp>
        <tr r="E2127" s="2"/>
      </tp>
      <tp>
        <v>427450639.77999997</v>
        <stp/>
        <stp>EM_S_STM07_IS</stp>
        <stp>4</stp>
        <stp>600297.SH</stp>
        <stp>9</stp>
        <stp>12/31/2013</stp>
        <stp>1</stp>
        <tr r="I2128" s="2"/>
      </tp>
      <tp>
        <v>6871300505.4899998</v>
        <stp/>
        <stp>EM_S_STM07_IS</stp>
        <stp>4</stp>
        <stp>600280.SH</stp>
        <stp>9</stp>
        <stp>12/31/2014</stp>
        <stp>1</stp>
        <tr r="K2114" s="2"/>
      </tp>
      <tp>
        <v>2305578639.5999999</v>
        <stp/>
        <stp>EM_S_STM07_IS</stp>
        <stp>4</stp>
        <stp>600281.SH</stp>
        <stp>9</stp>
        <stp>12/31/2015</stp>
        <stp>1</stp>
        <tr r="M2115" s="2"/>
      </tp>
      <tp>
        <v>931643902.23000002</v>
        <stp/>
        <stp>EM_S_STM07_IS</stp>
        <stp>4</stp>
        <stp>600284.SH</stp>
        <stp>9</stp>
        <stp>12/31/2010</stp>
        <stp>1</stp>
        <tr r="C2118" s="2"/>
      </tp>
      <tp>
        <v>448778162.29000002</v>
        <stp/>
        <stp>EM_S_STM07_IS</stp>
        <stp>4</stp>
        <stp>600285.SH</stp>
        <stp>9</stp>
        <stp>12/31/2011</stp>
        <stp>1</stp>
        <tr r="E2119" s="2"/>
      </tp>
      <tp>
        <v>5797617498.5799999</v>
        <stp/>
        <stp>EM_S_STM07_IS</stp>
        <stp>4</stp>
        <stp>600287.SH</stp>
        <stp>9</stp>
        <stp>12/31/2013</stp>
        <stp>1</stp>
        <tr r="I2120" s="2"/>
      </tp>
      <tp>
        <v>746112065.96000004</v>
        <stp/>
        <stp>EM_S_STM07_IS</stp>
        <stp>4</stp>
        <stp>300300.SZ</stp>
        <stp>9</stp>
        <stp>12/31/2014</stp>
        <stp>1</stp>
        <tr r="K1595" s="2"/>
      </tp>
      <tp>
        <v>1418532229.21</v>
        <stp/>
        <stp>EM_S_STM07_IS</stp>
        <stp>4</stp>
        <stp>300301.SZ</stp>
        <stp>9</stp>
        <stp>12/31/2015</stp>
        <stp>1</stp>
        <tr r="M1596" s="2"/>
      </tp>
      <tp>
        <v>291137436.41000003</v>
        <stp/>
        <stp>EM_S_STM07_IS</stp>
        <stp>4</stp>
        <stp>300304.SZ</stp>
        <stp>9</stp>
        <stp>12/31/2010</stp>
        <stp>1</stp>
        <tr r="C1599" s="2"/>
      </tp>
      <tp>
        <v>462459295.08999997</v>
        <stp/>
        <stp>EM_S_STM07_IS</stp>
        <stp>4</stp>
        <stp>300305.SZ</stp>
        <stp>9</stp>
        <stp>12/31/2011</stp>
        <stp>1</stp>
        <tr r="E1600" s="2"/>
      </tp>
      <tp>
        <v>182073938.56</v>
        <stp/>
        <stp>EM_S_STM07_IS</stp>
        <stp>4</stp>
        <stp>300306.SZ</stp>
        <stp>9</stp>
        <stp>12/31/2012</stp>
        <stp>1</stp>
        <tr r="G1601" s="2"/>
      </tp>
      <tp>
        <v>2000188608.0799999</v>
        <stp/>
        <stp>EM_S_STM07_IS</stp>
        <stp>4</stp>
        <stp>300307.SZ</stp>
        <stp>9</stp>
        <stp>12/31/2013</stp>
        <stp>1</stp>
        <tr r="I1602" s="2"/>
      </tp>
      <tp>
        <v>910598988.30999994</v>
        <stp/>
        <stp>EM_S_STM07_IS</stp>
        <stp>4</stp>
        <stp>300310.SZ</stp>
        <stp>9</stp>
        <stp>12/31/2014</stp>
        <stp>1</stp>
        <tr r="K1605" s="2"/>
      </tp>
      <tp>
        <v>359912426.63</v>
        <stp/>
        <stp>EM_S_STM07_IS</stp>
        <stp>4</stp>
        <stp>300311.SZ</stp>
        <stp>9</stp>
        <stp>12/31/2015</stp>
        <stp>1</stp>
        <tr r="M1606" s="2"/>
      </tp>
      <tp>
        <v>177690663.84999999</v>
        <stp/>
        <stp>EM_S_STM07_IS</stp>
        <stp>4</stp>
        <stp>300314.SZ</stp>
        <stp>9</stp>
        <stp>12/31/2010</stp>
        <stp>1</stp>
        <tr r="C1609" s="2"/>
      </tp>
      <tp>
        <v>183644540.38</v>
        <stp/>
        <stp>EM_S_STM07_IS</stp>
        <stp>4</stp>
        <stp>300315.SZ</stp>
        <stp>9</stp>
        <stp>12/31/2011</stp>
        <stp>1</stp>
        <tr r="E1610" s="2"/>
      </tp>
      <tp>
        <v>502541748.72000003</v>
        <stp/>
        <stp>EM_S_STM07_IS</stp>
        <stp>4</stp>
        <stp>300316.SZ</stp>
        <stp>9</stp>
        <stp>12/31/2012</stp>
        <stp>1</stp>
        <tr r="G1611" s="2"/>
      </tp>
      <tp>
        <v>640721060.63999999</v>
        <stp/>
        <stp>EM_S_STM07_IS</stp>
        <stp>4</stp>
        <stp>300317.SZ</stp>
        <stp>9</stp>
        <stp>12/31/2013</stp>
        <stp>1</stp>
        <tr r="I1612" s="2"/>
      </tp>
      <tp>
        <v>836973719.16999996</v>
        <stp/>
        <stp>EM_S_STM07_IS</stp>
        <stp>4</stp>
        <stp>300320.SZ</stp>
        <stp>9</stp>
        <stp>12/31/2014</stp>
        <stp>1</stp>
        <tr r="K1615" s="2"/>
      </tp>
      <tp>
        <v>453215169.45999998</v>
        <stp/>
        <stp>EM_S_STM07_IS</stp>
        <stp>4</stp>
        <stp>300321.SZ</stp>
        <stp>9</stp>
        <stp>12/31/2015</stp>
        <stp>1</stp>
        <tr r="M1616" s="2"/>
      </tp>
      <tp>
        <v>182947672.24000001</v>
        <stp/>
        <stp>EM_S_STM07_IS</stp>
        <stp>4</stp>
        <stp>300324.SZ</stp>
        <stp>9</stp>
        <stp>12/31/2010</stp>
        <stp>1</stp>
        <tr r="C1619" s="2"/>
      </tp>
      <tp>
        <v>650906990.47000003</v>
        <stp/>
        <stp>EM_S_STM07_IS</stp>
        <stp>4</stp>
        <stp>300325.SZ</stp>
        <stp>9</stp>
        <stp>12/31/2011</stp>
        <stp>1</stp>
        <tr r="E1620" s="2"/>
      </tp>
      <tp>
        <v>101692192.93000001</v>
        <stp/>
        <stp>EM_S_STM07_IS</stp>
        <stp>4</stp>
        <stp>300326.SZ</stp>
        <stp>9</stp>
        <stp>12/31/2012</stp>
        <stp>1</stp>
        <tr r="G1621" s="2"/>
      </tp>
      <tp>
        <v>337676442.79000002</v>
        <stp/>
        <stp>EM_S_STM07_IS</stp>
        <stp>4</stp>
        <stp>300327.SZ</stp>
        <stp>9</stp>
        <stp>12/31/2013</stp>
        <stp>1</stp>
        <tr r="I1622" s="2"/>
      </tp>
      <tp>
        <v>694065921.14999998</v>
        <stp/>
        <stp>EM_S_STM07_IS</stp>
        <stp>4</stp>
        <stp>000301.SZ</stp>
        <stp>9</stp>
        <stp>12/31/2015</stp>
        <stp>1</stp>
        <tr r="M78" s="2"/>
      </tp>
      <tp>
        <v>227054716.19</v>
        <stp/>
        <stp>EM_S_STM07_IS</stp>
        <stp>4</stp>
        <stp>300330.SZ</stp>
        <stp>9</stp>
        <stp>12/31/2014</stp>
        <stp>1</stp>
        <tr r="K1625" s="2"/>
      </tp>
      <tp>
        <v>365157861.20999998</v>
        <stp/>
        <stp>EM_S_STM07_IS</stp>
        <stp>4</stp>
        <stp>300331.SZ</stp>
        <stp>9</stp>
        <stp>12/31/2015</stp>
        <stp>1</stp>
        <tr r="M1626" s="2"/>
      </tp>
      <tp>
        <v>147727351.83000001</v>
        <stp/>
        <stp>EM_S_STM07_IS</stp>
        <stp>4</stp>
        <stp>300334.SZ</stp>
        <stp>9</stp>
        <stp>12/31/2010</stp>
        <stp>1</stp>
        <tr r="C1629" s="2"/>
      </tp>
      <tp>
        <v>365289566.5</v>
        <stp/>
        <stp>EM_S_STM07_IS</stp>
        <stp>4</stp>
        <stp>300335.SZ</stp>
        <stp>9</stp>
        <stp>12/31/2011</stp>
        <stp>1</stp>
        <tr r="E1630" s="2"/>
      </tp>
      <tp>
        <v>386057084.35000002</v>
        <stp/>
        <stp>EM_S_STM07_IS</stp>
        <stp>4</stp>
        <stp>300336.SZ</stp>
        <stp>9</stp>
        <stp>12/31/2012</stp>
        <stp>1</stp>
        <tr r="G1631" s="2"/>
      </tp>
      <tp>
        <v>1570158558.99</v>
        <stp/>
        <stp>EM_S_STM07_IS</stp>
        <stp>4</stp>
        <stp>300337.SZ</stp>
        <stp>9</stp>
        <stp>12/31/2013</stp>
        <stp>1</stp>
        <tr r="I1632" s="2"/>
      </tp>
      <tp>
        <v>389697552.61000001</v>
        <stp/>
        <stp>EM_S_STM07_IS</stp>
        <stp>4</stp>
        <stp>300340.SZ</stp>
        <stp>9</stp>
        <stp>12/31/2014</stp>
        <stp>1</stp>
        <tr r="K1635" s="2"/>
      </tp>
      <tp>
        <v>714032572.36000001</v>
        <stp/>
        <stp>EM_S_STM07_IS</stp>
        <stp>4</stp>
        <stp>300341.SZ</stp>
        <stp>9</stp>
        <stp>12/31/2015</stp>
        <stp>1</stp>
        <tr r="M1636" s="2"/>
      </tp>
      <tp>
        <v>255762276.90000001</v>
        <stp/>
        <stp>EM_S_STM07_IS</stp>
        <stp>4</stp>
        <stp>300344.SZ</stp>
        <stp>9</stp>
        <stp>12/31/2010</stp>
        <stp>1</stp>
        <tr r="C1639" s="2"/>
      </tp>
      <tp>
        <v>244757370.66999999</v>
        <stp/>
        <stp>EM_S_STM07_IS</stp>
        <stp>4</stp>
        <stp>300345.SZ</stp>
        <stp>9</stp>
        <stp>12/31/2011</stp>
        <stp>1</stp>
        <tr r="E1640" s="2"/>
      </tp>
      <tp>
        <v>177305666.91</v>
        <stp/>
        <stp>EM_S_STM07_IS</stp>
        <stp>4</stp>
        <stp>300346.SZ</stp>
        <stp>9</stp>
        <stp>12/31/2012</stp>
        <stp>1</stp>
        <tr r="G1641" s="2"/>
      </tp>
      <tp>
        <v>336518889.55000001</v>
        <stp/>
        <stp>EM_S_STM07_IS</stp>
        <stp>4</stp>
        <stp>300347.SZ</stp>
        <stp>9</stp>
        <stp>12/31/2013</stp>
        <stp>1</stp>
        <tr r="I1642" s="2"/>
      </tp>
      <tp>
        <v>679706936.99000001</v>
        <stp/>
        <stp>EM_S_STM07_IS</stp>
        <stp>4</stp>
        <stp>300350.SZ</stp>
        <stp>9</stp>
        <stp>12/31/2014</stp>
        <stp>1</stp>
        <tr r="K1645" s="2"/>
      </tp>
      <tp>
        <v>511128439.45999998</v>
        <stp/>
        <stp>EM_S_STM07_IS</stp>
        <stp>4</stp>
        <stp>300351.SZ</stp>
        <stp>9</stp>
        <stp>12/31/2015</stp>
        <stp>1</stp>
        <tr r="M1646" s="2"/>
      </tp>
      <tp>
        <v>72149934.459999993</v>
        <stp/>
        <stp>EM_S_STM07_IS</stp>
        <stp>4</stp>
        <stp>300354.SZ</stp>
        <stp>9</stp>
        <stp>12/31/2010</stp>
        <stp>1</stp>
        <tr r="C1649" s="2"/>
      </tp>
      <tp>
        <v>499797050.30000001</v>
        <stp/>
        <stp>EM_S_STM07_IS</stp>
        <stp>4</stp>
        <stp>300355.SZ</stp>
        <stp>9</stp>
        <stp>12/31/2011</stp>
        <stp>1</stp>
        <tr r="E1650" s="2"/>
      </tp>
      <tp>
        <v>385898898.22000003</v>
        <stp/>
        <stp>EM_S_STM07_IS</stp>
        <stp>4</stp>
        <stp>300356.SZ</stp>
        <stp>9</stp>
        <stp>12/31/2012</stp>
        <stp>1</stp>
        <tr r="G1651" s="2"/>
      </tp>
      <tp>
        <v>193609754.28</v>
        <stp/>
        <stp>EM_S_STM07_IS</stp>
        <stp>4</stp>
        <stp>300357.SZ</stp>
        <stp>9</stp>
        <stp>12/31/2013</stp>
        <stp>1</stp>
        <tr r="I1652" s="2"/>
      </tp>
      <tp>
        <v>988325039.28999996</v>
        <stp/>
        <stp>EM_S_STM07_IS</stp>
        <stp>4</stp>
        <stp>300360.SZ</stp>
        <stp>9</stp>
        <stp>12/31/2014</stp>
        <stp>1</stp>
        <tr r="K1655" s="2"/>
      </tp>
      <tp t="s">
        <v/>
        <stp/>
        <stp>EM_S_STM07_IS</stp>
        <stp>4</stp>
        <stp>300364.SZ</stp>
        <stp>9</stp>
        <stp>12/31/2010</stp>
        <stp>1</stp>
        <tr r="C1658" s="2"/>
      </tp>
      <tp>
        <v>132488225.06</v>
        <stp/>
        <stp>EM_S_STM07_IS</stp>
        <stp>4</stp>
        <stp>300365.SZ</stp>
        <stp>9</stp>
        <stp>12/31/2011</stp>
        <stp>1</stp>
        <tr r="E1659" s="2"/>
      </tp>
      <tp>
        <v>258527712.41</v>
        <stp/>
        <stp>EM_S_STM07_IS</stp>
        <stp>4</stp>
        <stp>300366.SZ</stp>
        <stp>9</stp>
        <stp>12/31/2012</stp>
        <stp>1</stp>
        <tr r="G1660" s="2"/>
      </tp>
      <tp>
        <v>436781331.98000002</v>
        <stp/>
        <stp>EM_S_STM07_IS</stp>
        <stp>4</stp>
        <stp>300367.SZ</stp>
        <stp>9</stp>
        <stp>12/31/2013</stp>
        <stp>1</stp>
        <tr r="I1661" s="2"/>
      </tp>
      <tp>
        <v>428391779.50999999</v>
        <stp/>
        <stp>EM_S_STM07_IS</stp>
        <stp>4</stp>
        <stp>300370.SZ</stp>
        <stp>9</stp>
        <stp>12/31/2014</stp>
        <stp>1</stp>
        <tr r="K1664" s="2"/>
      </tp>
      <tp>
        <v>212499136.12</v>
        <stp/>
        <stp>EM_S_STM07_IS</stp>
        <stp>4</stp>
        <stp>300371.SZ</stp>
        <stp>9</stp>
        <stp>12/31/2015</stp>
        <stp>1</stp>
        <tr r="M1665" s="2"/>
      </tp>
      <tp t="s">
        <v/>
        <stp/>
        <stp>EM_S_STM07_IS</stp>
        <stp>4</stp>
        <stp>300374.SZ</stp>
        <stp>9</stp>
        <stp>12/31/2010</stp>
        <stp>1</stp>
        <tr r="C1668" s="2"/>
      </tp>
      <tp>
        <v>651466480.48000002</v>
        <stp/>
        <stp>EM_S_STM07_IS</stp>
        <stp>4</stp>
        <stp>300375.SZ</stp>
        <stp>9</stp>
        <stp>12/31/2011</stp>
        <stp>1</stp>
        <tr r="E1669" s="2"/>
      </tp>
      <tp>
        <v>982872013.52999997</v>
        <stp/>
        <stp>EM_S_STM07_IS</stp>
        <stp>4</stp>
        <stp>300376.SZ</stp>
        <stp>9</stp>
        <stp>12/31/2012</stp>
        <stp>1</stp>
        <tr r="G1670" s="2"/>
      </tp>
      <tp>
        <v>168207619.87</v>
        <stp/>
        <stp>EM_S_STM07_IS</stp>
        <stp>4</stp>
        <stp>300377.SZ</stp>
        <stp>9</stp>
        <stp>12/31/2013</stp>
        <stp>1</stp>
        <tr r="I1671" s="2"/>
      </tp>
      <tp>
        <v>220034640.13</v>
        <stp/>
        <stp>EM_S_STM07_IS</stp>
        <stp>4</stp>
        <stp>300380.SZ</stp>
        <stp>9</stp>
        <stp>12/31/2014</stp>
        <stp>1</stp>
        <tr r="K1674" s="2"/>
      </tp>
      <tp>
        <v>703472717.98000002</v>
        <stp/>
        <stp>EM_S_STM07_IS</stp>
        <stp>4</stp>
        <stp>300381.SZ</stp>
        <stp>9</stp>
        <stp>12/31/2015</stp>
        <stp>1</stp>
        <tr r="M1675" s="2"/>
      </tp>
      <tp t="s">
        <v/>
        <stp/>
        <stp>EM_S_STM07_IS</stp>
        <stp>4</stp>
        <stp>300384.SZ</stp>
        <stp>9</stp>
        <stp>12/31/2010</stp>
        <stp>1</stp>
        <tr r="C1678" s="2"/>
      </tp>
      <tp>
        <v>367406796.81999999</v>
        <stp/>
        <stp>EM_S_STM07_IS</stp>
        <stp>4</stp>
        <stp>300385.SZ</stp>
        <stp>9</stp>
        <stp>12/31/2011</stp>
        <stp>1</stp>
        <tr r="E1679" s="2"/>
      </tp>
      <tp>
        <v>605049151.30999994</v>
        <stp/>
        <stp>EM_S_STM07_IS</stp>
        <stp>4</stp>
        <stp>300386.SZ</stp>
        <stp>9</stp>
        <stp>12/31/2012</stp>
        <stp>1</stp>
        <tr r="G1680" s="2"/>
      </tp>
      <tp>
        <v>302313767.38999999</v>
        <stp/>
        <stp>EM_S_STM07_IS</stp>
        <stp>4</stp>
        <stp>300387.SZ</stp>
        <stp>9</stp>
        <stp>12/31/2013</stp>
        <stp>1</stp>
        <tr r="I1681" s="2"/>
      </tp>
      <tp>
        <v>390129280.83999997</v>
        <stp/>
        <stp>EM_S_STM07_IS</stp>
        <stp>4</stp>
        <stp>300390.SZ</stp>
        <stp>9</stp>
        <stp>12/31/2014</stp>
        <stp>1</stp>
        <tr r="K1684" s="2"/>
      </tp>
      <tp>
        <v>191250584.99000001</v>
        <stp/>
        <stp>EM_S_STM07_IS</stp>
        <stp>4</stp>
        <stp>300391.SZ</stp>
        <stp>9</stp>
        <stp>12/31/2015</stp>
        <stp>1</stp>
        <tr r="M1685" s="2"/>
      </tp>
      <tp t="s">
        <v/>
        <stp/>
        <stp>EM_S_STM07_IS</stp>
        <stp>4</stp>
        <stp>300394.SZ</stp>
        <stp>9</stp>
        <stp>12/31/2010</stp>
        <stp>1</stp>
        <tr r="C1688" s="2"/>
      </tp>
      <tp>
        <v>270728011.41000003</v>
        <stp/>
        <stp>EM_S_STM07_IS</stp>
        <stp>4</stp>
        <stp>300395.SZ</stp>
        <stp>9</stp>
        <stp>12/31/2011</stp>
        <stp>1</stp>
        <tr r="E1689" s="2"/>
      </tp>
      <tp>
        <v>413634969.89999998</v>
        <stp/>
        <stp>EM_S_STM07_IS</stp>
        <stp>4</stp>
        <stp>300396.SZ</stp>
        <stp>9</stp>
        <stp>12/31/2012</stp>
        <stp>1</stp>
        <tr r="G1690" s="2"/>
      </tp>
      <tp>
        <v>303399068.86000001</v>
        <stp/>
        <stp>EM_S_STM07_IS</stp>
        <stp>4</stp>
        <stp>300397.SZ</stp>
        <stp>9</stp>
        <stp>12/31/2013</stp>
        <stp>1</stp>
        <tr r="I1691" s="2"/>
      </tp>
      <tp>
        <v>1113745053.3199999</v>
        <stp/>
        <stp>EM_S_STM07_IS</stp>
        <stp>4</stp>
        <stp>600370.SH</stp>
        <stp>9</stp>
        <stp>12/31/2014</stp>
        <stp>1</stp>
        <tr r="K2190" s="2"/>
      </tp>
      <tp>
        <v>371715892.14999998</v>
        <stp/>
        <stp>EM_S_STM07_IS</stp>
        <stp>4</stp>
        <stp>600371.SH</stp>
        <stp>9</stp>
        <stp>12/31/2015</stp>
        <stp>1</stp>
        <tr r="M2191" s="2"/>
      </tp>
      <tp>
        <v>6853693880.9700003</v>
        <stp/>
        <stp>EM_S_STM07_IS</stp>
        <stp>4</stp>
        <stp>600375.SH</stp>
        <stp>9</stp>
        <stp>12/31/2011</stp>
        <stp>1</stp>
        <tr r="E2194" s="2"/>
      </tp>
      <tp>
        <v>12675546401.82</v>
        <stp/>
        <stp>EM_S_STM07_IS</stp>
        <stp>4</stp>
        <stp>600376.SH</stp>
        <stp>9</stp>
        <stp>12/31/2012</stp>
        <stp>1</stp>
        <tr r="G2195" s="2"/>
      </tp>
      <tp>
        <v>7614226717</v>
        <stp/>
        <stp>EM_S_STM07_IS</stp>
        <stp>4</stp>
        <stp>600377.SH</stp>
        <stp>9</stp>
        <stp>12/31/2013</stp>
        <stp>1</stp>
        <tr r="I2196" s="2"/>
      </tp>
      <tp>
        <v>1235814183.6400001</v>
        <stp/>
        <stp>EM_S_STM07_IS</stp>
        <stp>4</stp>
        <stp>600360.SH</stp>
        <stp>9</stp>
        <stp>12/31/2014</stp>
        <stp>1</stp>
        <tr r="K2181" s="2"/>
      </tp>
      <tp>
        <v>13429809356.860001</v>
        <stp/>
        <stp>EM_S_STM07_IS</stp>
        <stp>4</stp>
        <stp>600361.SH</stp>
        <stp>9</stp>
        <stp>12/31/2015</stp>
        <stp>1</stp>
        <tr r="M2182" s="2"/>
      </tp>
      <tp>
        <v>94595948.620000005</v>
        <stp/>
        <stp>EM_S_STM07_IS</stp>
        <stp>4</stp>
        <stp>600365.SH</stp>
        <stp>9</stp>
        <stp>12/31/2011</stp>
        <stp>1</stp>
        <tr r="E2185" s="2"/>
      </tp>
      <tp>
        <v>2919614599.8699999</v>
        <stp/>
        <stp>EM_S_STM07_IS</stp>
        <stp>4</stp>
        <stp>600366.SH</stp>
        <stp>9</stp>
        <stp>12/31/2012</stp>
        <stp>1</stp>
        <tr r="G2186" s="2"/>
      </tp>
      <tp>
        <v>1053062157.6</v>
        <stp/>
        <stp>EM_S_STM07_IS</stp>
        <stp>4</stp>
        <stp>600367.SH</stp>
        <stp>9</stp>
        <stp>12/31/2013</stp>
        <stp>1</stp>
        <tr r="I2187" s="2"/>
      </tp>
      <tp>
        <v>6354738487</v>
        <stp/>
        <stp>EM_S_STM07_IS</stp>
        <stp>4</stp>
        <stp>600350.SH</stp>
        <stp>9</stp>
        <stp>12/31/2014</stp>
        <stp>1</stp>
        <tr r="K2172" s="2"/>
      </tp>
      <tp>
        <v>2065627072.6900001</v>
        <stp/>
        <stp>EM_S_STM07_IS</stp>
        <stp>4</stp>
        <stp>600351.SH</stp>
        <stp>9</stp>
        <stp>12/31/2015</stp>
        <stp>1</stp>
        <tr r="M2173" s="2"/>
      </tp>
      <tp>
        <v>1589356456.1700001</v>
        <stp/>
        <stp>EM_S_STM07_IS</stp>
        <stp>4</stp>
        <stp>600354.SH</stp>
        <stp>9</stp>
        <stp>12/31/2010</stp>
        <stp>1</stp>
        <tr r="C2176" s="2"/>
      </tp>
      <tp>
        <v>257848900.28999999</v>
        <stp/>
        <stp>EM_S_STM07_IS</stp>
        <stp>4</stp>
        <stp>600355.SH</stp>
        <stp>9</stp>
        <stp>12/31/2011</stp>
        <stp>1</stp>
        <tr r="E2177" s="2"/>
      </tp>
      <tp>
        <v>1450329833.01</v>
        <stp/>
        <stp>EM_S_STM07_IS</stp>
        <stp>4</stp>
        <stp>600356.SH</stp>
        <stp>9</stp>
        <stp>12/31/2012</stp>
        <stp>1</stp>
        <tr r="G2178" s="2"/>
      </tp>
      <tp>
        <v>26885548491.459999</v>
        <stp/>
        <stp>EM_S_STM07_IS</stp>
        <stp>4</stp>
        <stp>600340.SH</stp>
        <stp>9</stp>
        <stp>12/31/2014</stp>
        <stp>1</stp>
        <tr r="K2167" s="2"/>
      </tp>
      <tp>
        <v>1064710775.16</v>
        <stp/>
        <stp>EM_S_STM07_IS</stp>
        <stp>4</stp>
        <stp>600345.SH</stp>
        <stp>9</stp>
        <stp>12/31/2011</stp>
        <stp>1</stp>
        <tr r="E2169" s="2"/>
      </tp>
      <tp>
        <v>1326964964.9400001</v>
        <stp/>
        <stp>EM_S_STM07_IS</stp>
        <stp>4</stp>
        <stp>600346.SH</stp>
        <stp>9</stp>
        <stp>12/31/2012</stp>
        <stp>1</stp>
        <tr r="G2170" s="2"/>
      </tp>
      <tp>
        <v>1168229125.99</v>
        <stp/>
        <stp>EM_S_STM07_IS</stp>
        <stp>4</stp>
        <stp>600330.SH</stp>
        <stp>9</stp>
        <stp>12/31/2014</stp>
        <stp>1</stp>
        <tr r="K2158" s="2"/>
      </tp>
      <tp>
        <v>4368755786.5100002</v>
        <stp/>
        <stp>EM_S_STM07_IS</stp>
        <stp>4</stp>
        <stp>600331.SH</stp>
        <stp>9</stp>
        <stp>12/31/2015</stp>
        <stp>1</stp>
        <tr r="M2159" s="2"/>
      </tp>
      <tp>
        <v>50821492734.449997</v>
        <stp/>
        <stp>EM_S_STM07_IS</stp>
        <stp>4</stp>
        <stp>600335.SH</stp>
        <stp>9</stp>
        <stp>12/31/2011</stp>
        <stp>1</stp>
        <tr r="E2162" s="2"/>
      </tp>
      <tp>
        <v>4002827471.0599999</v>
        <stp/>
        <stp>EM_S_STM07_IS</stp>
        <stp>4</stp>
        <stp>600336.SH</stp>
        <stp>9</stp>
        <stp>12/31/2012</stp>
        <stp>1</stp>
        <tr r="G2163" s="2"/>
      </tp>
      <tp>
        <v>2675159308.5599999</v>
        <stp/>
        <stp>EM_S_STM07_IS</stp>
        <stp>4</stp>
        <stp>600337.SH</stp>
        <stp>9</stp>
        <stp>12/31/2013</stp>
        <stp>1</stp>
        <tr r="I2164" s="2"/>
      </tp>
      <tp>
        <v>25069421487</v>
        <stp/>
        <stp>EM_S_STM07_IS</stp>
        <stp>4</stp>
        <stp>600320.SH</stp>
        <stp>9</stp>
        <stp>12/31/2014</stp>
        <stp>1</stp>
        <tr r="K2149" s="2"/>
      </tp>
      <tp>
        <v>564425720.50999999</v>
        <stp/>
        <stp>EM_S_STM07_IS</stp>
        <stp>4</stp>
        <stp>600321.SH</stp>
        <stp>9</stp>
        <stp>12/31/2015</stp>
        <stp>1</stp>
        <tr r="M2150" s="2"/>
      </tp>
      <tp>
        <v>5992550997.8800001</v>
        <stp/>
        <stp>EM_S_STM07_IS</stp>
        <stp>4</stp>
        <stp>600325.SH</stp>
        <stp>9</stp>
        <stp>12/31/2011</stp>
        <stp>1</stp>
        <tr r="E2153" s="2"/>
      </tp>
      <tp>
        <v>1640255342.29</v>
        <stp/>
        <stp>EM_S_STM07_IS</stp>
        <stp>4</stp>
        <stp>600326.SH</stp>
        <stp>9</stp>
        <stp>12/31/2012</stp>
        <stp>1</stp>
        <tr r="G2154" s="2"/>
      </tp>
      <tp>
        <v>8898870469.6599998</v>
        <stp/>
        <stp>EM_S_STM07_IS</stp>
        <stp>4</stp>
        <stp>600327.SH</stp>
        <stp>9</stp>
        <stp>12/31/2013</stp>
        <stp>1</stp>
        <tr r="I2155" s="2"/>
      </tp>
      <tp>
        <v>2114534702.9300001</v>
        <stp/>
        <stp>EM_S_STM07_IS</stp>
        <stp>4</stp>
        <stp>600310.SH</stp>
        <stp>9</stp>
        <stp>12/31/2014</stp>
        <stp>1</stp>
        <tr r="K2140" s="2"/>
      </tp>
      <tp>
        <v>78763724.950000003</v>
        <stp/>
        <stp>EM_S_STM07_IS</stp>
        <stp>4</stp>
        <stp>600311.SH</stp>
        <stp>9</stp>
        <stp>12/31/2015</stp>
        <stp>1</stp>
        <tr r="M2141" s="2"/>
      </tp>
      <tp>
        <v>3576607562.8699999</v>
        <stp/>
        <stp>EM_S_STM07_IS</stp>
        <stp>4</stp>
        <stp>600315.SH</stp>
        <stp>9</stp>
        <stp>12/31/2011</stp>
        <stp>1</stp>
        <tr r="E2144" s="2"/>
      </tp>
      <tp>
        <v>2232706258.2199998</v>
        <stp/>
        <stp>EM_S_STM07_IS</stp>
        <stp>4</stp>
        <stp>600316.SH</stp>
        <stp>9</stp>
        <stp>12/31/2012</stp>
        <stp>1</stp>
        <tr r="G2145" s="2"/>
      </tp>
      <tp>
        <v>3687111558.9000001</v>
        <stp/>
        <stp>EM_S_STM07_IS</stp>
        <stp>4</stp>
        <stp>600317.SH</stp>
        <stp>9</stp>
        <stp>12/31/2013</stp>
        <stp>1</stp>
        <tr r="I2146" s="2"/>
      </tp>
      <tp>
        <v>4462424768.8999996</v>
        <stp/>
        <stp>EM_S_STM07_IS</stp>
        <stp>4</stp>
        <stp>600300.SH</stp>
        <stp>9</stp>
        <stp>12/31/2014</stp>
        <stp>1</stp>
        <tr r="K2131" s="2"/>
      </tp>
      <tp>
        <v>63939529.479999997</v>
        <stp/>
        <stp>EM_S_STM07_IS</stp>
        <stp>4</stp>
        <stp>600301.SH</stp>
        <stp>9</stp>
        <stp>12/31/2015</stp>
        <stp>1</stp>
        <tr r="M2132" s="2"/>
      </tp>
      <tp>
        <v>1017771593.12</v>
        <stp/>
        <stp>EM_S_STM07_IS</stp>
        <stp>4</stp>
        <stp>600305.SH</stp>
        <stp>9</stp>
        <stp>12/31/2011</stp>
        <stp>1</stp>
        <tr r="E2135" s="2"/>
      </tp>
      <tp>
        <v>1599804718.8900001</v>
        <stp/>
        <stp>EM_S_STM07_IS</stp>
        <stp>4</stp>
        <stp>600306.SH</stp>
        <stp>9</stp>
        <stp>12/31/2012</stp>
        <stp>1</stp>
        <tr r="G2136" s="2"/>
      </tp>
      <tp>
        <v>94569759960.75</v>
        <stp/>
        <stp>EM_S_STM07_IS</stp>
        <stp>4</stp>
        <stp>600307.SH</stp>
        <stp>9</stp>
        <stp>12/31/2013</stp>
        <stp>1</stp>
        <tr r="I2137" s="2"/>
      </tp>
      <tp>
        <v>1303889164.77</v>
        <stp/>
        <stp>EM_S_STM07_IS</stp>
        <stp>4</stp>
        <stp>600390.SH</stp>
        <stp>9</stp>
        <stp>12/31/2014</stp>
        <stp>1</stp>
        <tr r="K2208" s="2"/>
      </tp>
      <tp>
        <v>2027966346.3800001</v>
        <stp/>
        <stp>EM_S_STM07_IS</stp>
        <stp>4</stp>
        <stp>600391.SH</stp>
        <stp>9</stp>
        <stp>12/31/2015</stp>
        <stp>1</stp>
        <tr r="M2209" s="2"/>
      </tp>
      <tp>
        <v>7464931764.5699997</v>
        <stp/>
        <stp>EM_S_STM07_IS</stp>
        <stp>4</stp>
        <stp>600395.SH</stp>
        <stp>9</stp>
        <stp>12/31/2011</stp>
        <stp>1</stp>
        <tr r="E2212" s="2"/>
      </tp>
      <tp>
        <v>3574275324.73</v>
        <stp/>
        <stp>EM_S_STM07_IS</stp>
        <stp>4</stp>
        <stp>600396.SH</stp>
        <stp>9</stp>
        <stp>12/31/2012</stp>
        <stp>1</stp>
        <tr r="G2213" s="2"/>
      </tp>
      <tp>
        <v>17435476634.029999</v>
        <stp/>
        <stp>EM_S_STM07_IS</stp>
        <stp>4</stp>
        <stp>600397.SH</stp>
        <stp>9</stp>
        <stp>12/31/2013</stp>
        <stp>1</stp>
        <tr r="I2214" s="2"/>
      </tp>
      <tp>
        <v>7417906235.1400003</v>
        <stp/>
        <stp>EM_S_STM07_IS</stp>
        <stp>4</stp>
        <stp>600380.SH</stp>
        <stp>9</stp>
        <stp>12/31/2014</stp>
        <stp>1</stp>
        <tr r="K2199" s="2"/>
      </tp>
      <tp>
        <v>1401689319.4300001</v>
        <stp/>
        <stp>EM_S_STM07_IS</stp>
        <stp>4</stp>
        <stp>600381.SH</stp>
        <stp>9</stp>
        <stp>12/31/2015</stp>
        <stp>1</stp>
        <tr r="M2200" s="2"/>
      </tp>
      <tp>
        <v>5595081.1100000003</v>
        <stp/>
        <stp>EM_S_STM07_IS</stp>
        <stp>4</stp>
        <stp>600385.SH</stp>
        <stp>9</stp>
        <stp>12/31/2011</stp>
        <stp>1</stp>
        <tr r="E2203" s="2"/>
      </tp>
      <tp>
        <v>2952329877.6199999</v>
        <stp/>
        <stp>EM_S_STM07_IS</stp>
        <stp>4</stp>
        <stp>600386.SH</stp>
        <stp>9</stp>
        <stp>12/31/2012</stp>
        <stp>1</stp>
        <tr r="G2204" s="2"/>
      </tp>
      <tp>
        <v>4532775042.9700003</v>
        <stp/>
        <stp>EM_S_STM07_IS</stp>
        <stp>4</stp>
        <stp>600387.SH</stp>
        <stp>9</stp>
        <stp>12/31/2013</stp>
        <stp>1</stp>
        <tr r="I2205" s="2"/>
      </tp>
      <tp>
        <v>3831167428.3600001</v>
        <stp/>
        <stp>EM_S_STM07_IS</stp>
        <stp>4</stp>
        <stp>603877.SH</stp>
        <stp>9</stp>
        <stp>12/31/2013</stp>
        <stp>1</stp>
        <tr r="I3033" s="2"/>
      </tp>
      <tp>
        <v>1263877528.49</v>
        <stp/>
        <stp>EM_S_STM07_IS</stp>
        <stp>4</stp>
        <stp>603861.SH</stp>
        <stp>9</stp>
        <stp>12/31/2015</stp>
        <stp>1</stp>
        <tr r="M3029" s="2"/>
      </tp>
      <tp>
        <v>1527556501.8299999</v>
        <stp/>
        <stp>EM_S_STM07_IS</stp>
        <stp>4</stp>
        <stp>603866.SH</stp>
        <stp>9</stp>
        <stp>12/31/2012</stp>
        <stp>1</stp>
        <tr r="G3030" s="2"/>
      </tp>
      <tp>
        <v>2118023500</v>
        <stp/>
        <stp>EM_S_STM07_IS</stp>
        <stp>4</stp>
        <stp>603816.SH</stp>
        <stp>9</stp>
        <stp>12/31/2012</stp>
        <stp>1</stp>
        <tr r="G3019" s="2"/>
      </tp>
      <tp>
        <v>960636251.66999996</v>
        <stp/>
        <stp>EM_S_STM07_IS</stp>
        <stp>4</stp>
        <stp>603800.SH</stp>
        <stp>9</stp>
        <stp>12/31/2014</stp>
        <stp>1</stp>
        <tr r="K3016" s="2"/>
      </tp>
      <tp>
        <v>2193800381.5300002</v>
        <stp/>
        <stp>EM_S_STM07_IS</stp>
        <stp>4</stp>
        <stp>603806.SH</stp>
        <stp>9</stp>
        <stp>12/31/2012</stp>
        <stp>1</stp>
        <tr r="G3017" s="2"/>
      </tp>
      <tp>
        <v>4036149000</v>
        <stp/>
        <stp>EM_S_STM07_IS</stp>
        <stp>4</stp>
        <stp>603885.SH</stp>
        <stp>9</stp>
        <stp>12/31/2011</stp>
        <stp>1</stp>
        <tr r="E3036" s="2"/>
      </tp>
      <tp>
        <v>1285126618</v>
        <stp/>
        <stp>EM_S_STM07_IS</stp>
        <stp>4</stp>
        <stp>603886.SH</stp>
        <stp>9</stp>
        <stp>12/31/2012</stp>
        <stp>1</stp>
        <tr r="G3037" s="2"/>
      </tp>
      <tp>
        <v>508231400</v>
        <stp/>
        <stp>EM_S_STM07_IS</stp>
        <stp>4</stp>
        <stp>603887.SH</stp>
        <stp>9</stp>
        <stp>12/31/2013</stp>
        <stp>1</stp>
        <tr r="I3038" s="2"/>
      </tp>
      <tp>
        <v>534338596.29000002</v>
        <stp/>
        <stp>EM_S_STM07_IS</stp>
        <stp>4</stp>
        <stp>603977.SH</stp>
        <stp>9</stp>
        <stp>12/31/2013</stp>
        <stp>1</stp>
        <tr r="I3056" s="2"/>
      </tp>
      <tp>
        <v>833258733.25999999</v>
        <stp/>
        <stp>EM_S_STM07_IS</stp>
        <stp>4</stp>
        <stp>603936.SH</stp>
        <stp>9</stp>
        <stp>12/31/2012</stp>
        <stp>1</stp>
        <tr r="G3050" s="2"/>
      </tp>
      <tp>
        <v>1432423914.02</v>
        <stp/>
        <stp>EM_S_STM07_IS</stp>
        <stp>4</stp>
        <stp>603900.SH</stp>
        <stp>9</stp>
        <stp>12/31/2014</stp>
        <stp>1</stp>
        <tr r="K3043" s="2"/>
      </tp>
      <tp>
        <v>900471123.37</v>
        <stp/>
        <stp>EM_S_STM07_IS</stp>
        <stp>4</stp>
        <stp>603901.SH</stp>
        <stp>9</stp>
        <stp>12/31/2015</stp>
        <stp>1</stp>
        <tr r="M3044" s="2"/>
      </tp>
      <tp>
        <v>180470565.49000001</v>
        <stp/>
        <stp>EM_S_STM07_IS</stp>
        <stp>4</stp>
        <stp>603990.SH</stp>
        <stp>9</stp>
        <stp>12/31/2014</stp>
        <stp>1</stp>
        <tr r="K3062" s="2"/>
      </tp>
      <tp>
        <v>2006135345.6500001</v>
        <stp/>
        <stp>EM_S_STM07_IS</stp>
        <stp>4</stp>
        <stp>603996.SH</stp>
        <stp>9</stp>
        <stp>12/31/2012</stp>
        <stp>1</stp>
        <tr r="G3064" s="2"/>
      </tp>
      <tp>
        <v>750494049.76999998</v>
        <stp/>
        <stp>EM_S_STM07_IS</stp>
        <stp>4</stp>
        <stp>603997.SH</stp>
        <stp>9</stp>
        <stp>12/31/2013</stp>
        <stp>1</stp>
        <tr r="I3065" s="2"/>
      </tp>
      <tp>
        <v>835116822.51999998</v>
        <stp/>
        <stp>EM_S_STM07_IS</stp>
        <stp>4</stp>
        <stp>603986.SH</stp>
        <stp>9</stp>
        <stp>12/31/2012</stp>
        <stp>1</stp>
        <tr r="G3058" s="2"/>
      </tp>
      <tp>
        <v>931948295.72000003</v>
        <stp/>
        <stp>EM_S_STM07_IS</stp>
        <stp>4</stp>
        <stp>603987.SH</stp>
        <stp>9</stp>
        <stp>12/31/2013</stp>
        <stp>1</stp>
        <tr r="I3059" s="2"/>
      </tp>
      <tp>
        <v>1143419750.9300001</v>
        <stp/>
        <stp>EM_S_STM07_IS</stp>
        <stp>4</stp>
        <stp>603456.SH</stp>
        <stp>9</stp>
        <stp>12/31/2012</stp>
        <stp>1</stp>
        <tr r="G2951" s="2"/>
      </tp>
      <tp t="s">
        <v/>
        <stp/>
        <stp>EM_S_STM07_IS</stp>
        <stp>4</stp>
        <stp>603444.SH</stp>
        <stp>9</stp>
        <stp>12/31/2010</stp>
        <stp>1</stp>
        <tr r="C2950" s="2"/>
      </tp>
      <tp>
        <v>990187015.40999997</v>
        <stp/>
        <stp>EM_S_STM07_IS</stp>
        <stp>4</stp>
        <stp>603421.SH</stp>
        <stp>9</stp>
        <stp>12/31/2015</stp>
        <stp>1</stp>
        <tr r="M2949" s="2"/>
      </tp>
      <tp>
        <v>197832500</v>
        <stp/>
        <stp>EM_S_STM07_IS</stp>
        <stp>4</stp>
        <stp>603416.SH</stp>
        <stp>9</stp>
        <stp>12/31/2012</stp>
        <stp>1</stp>
        <tr r="G2948" s="2"/>
      </tp>
      <tp>
        <v>608875242.97000003</v>
        <stp/>
        <stp>EM_S_STM07_IS</stp>
        <stp>4</stp>
        <stp>603577.SH</stp>
        <stp>9</stp>
        <stp>12/31/2013</stp>
        <stp>1</stp>
        <tr r="I2966" s="2"/>
      </tp>
      <tp>
        <v>417525649.25999999</v>
        <stp/>
        <stp>EM_S_STM07_IS</stp>
        <stp>4</stp>
        <stp>603566.SH</stp>
        <stp>9</stp>
        <stp>12/31/2012</stp>
        <stp>1</stp>
        <tr r="G2962" s="2"/>
      </tp>
      <tp>
        <v>1414805431.01</v>
        <stp/>
        <stp>EM_S_STM07_IS</stp>
        <stp>4</stp>
        <stp>603567.SH</stp>
        <stp>9</stp>
        <stp>12/31/2013</stp>
        <stp>1</stp>
        <tr r="I2963" s="2"/>
      </tp>
      <tp>
        <v>2648934008.1300001</v>
        <stp/>
        <stp>EM_S_STM07_IS</stp>
        <stp>4</stp>
        <stp>603555.SH</stp>
        <stp>9</stp>
        <stp>12/31/2011</stp>
        <stp>1</stp>
        <tr r="E2958" s="2"/>
      </tp>
      <tp>
        <v>1313103998.97</v>
        <stp/>
        <stp>EM_S_STM07_IS</stp>
        <stp>4</stp>
        <stp>603556.SH</stp>
        <stp>9</stp>
        <stp>12/31/2012</stp>
        <stp>1</stp>
        <tr r="G2959" s="2"/>
      </tp>
      <tp>
        <v>658482615.59000003</v>
        <stp/>
        <stp>EM_S_STM07_IS</stp>
        <stp>4</stp>
        <stp>603520.SH</stp>
        <stp>9</stp>
        <stp>12/31/2014</stp>
        <stp>1</stp>
        <tr r="K2956" s="2"/>
      </tp>
      <tp>
        <v>2687343290.27</v>
        <stp/>
        <stp>EM_S_STM07_IS</stp>
        <stp>4</stp>
        <stp>603515.SH</stp>
        <stp>9</stp>
        <stp>12/31/2011</stp>
        <stp>1</stp>
        <tr r="E2953" s="2"/>
      </tp>
      <tp>
        <v>679434117.62</v>
        <stp/>
        <stp>EM_S_STM07_IS</stp>
        <stp>4</stp>
        <stp>603585.SH</stp>
        <stp>9</stp>
        <stp>12/31/2011</stp>
        <stp>1</stp>
        <tr r="E2968" s="2"/>
      </tp>
      <tp>
        <v>979377389.67999995</v>
        <stp/>
        <stp>EM_S_STM07_IS</stp>
        <stp>4</stp>
        <stp>603660.SH</stp>
        <stp>9</stp>
        <stp>12/31/2014</stp>
        <stp>1</stp>
        <tr r="K2986" s="2"/>
      </tp>
      <tp>
        <v>854659653.92999995</v>
        <stp/>
        <stp>EM_S_STM07_IS</stp>
        <stp>4</stp>
        <stp>603667.SH</stp>
        <stp>9</stp>
        <stp>12/31/2013</stp>
        <stp>1</stp>
        <tr r="I2988" s="2"/>
      </tp>
      <tp>
        <v>241833325.36000001</v>
        <stp/>
        <stp>EM_S_STM07_IS</stp>
        <stp>4</stp>
        <stp>603636.SH</stp>
        <stp>9</stp>
        <stp>12/31/2012</stp>
        <stp>1</stp>
        <tr r="G2983" s="2"/>
      </tp>
      <tp>
        <v>1149089039.55</v>
        <stp/>
        <stp>EM_S_STM07_IS</stp>
        <stp>4</stp>
        <stp>603611.SH</stp>
        <stp>9</stp>
        <stp>12/31/2015</stp>
        <stp>1</stp>
        <tr r="M2978" s="2"/>
      </tp>
      <tp>
        <v>469255006.98000002</v>
        <stp/>
        <stp>EM_S_STM07_IS</stp>
        <stp>4</stp>
        <stp>603616.SH</stp>
        <stp>9</stp>
        <stp>12/31/2012</stp>
        <stp>1</stp>
        <tr r="G2979" s="2"/>
      </tp>
      <tp>
        <v>959851585.88</v>
        <stp/>
        <stp>EM_S_STM07_IS</stp>
        <stp>4</stp>
        <stp>603600.SH</stp>
        <stp>9</stp>
        <stp>12/31/2014</stp>
        <stp>1</stp>
        <tr r="K2973" s="2"/>
      </tp>
      <tp>
        <v>233623372.88</v>
        <stp/>
        <stp>EM_S_STM07_IS</stp>
        <stp>4</stp>
        <stp>603601.SH</stp>
        <stp>9</stp>
        <stp>12/31/2015</stp>
        <stp>1</stp>
        <tr r="M2974" s="2"/>
      </tp>
      <tp>
        <v>1465701125.0599999</v>
        <stp/>
        <stp>EM_S_STM07_IS</stp>
        <stp>4</stp>
        <stp>603606.SH</stp>
        <stp>9</stp>
        <stp>12/31/2012</stp>
        <stp>1</stp>
        <tr r="G2975" s="2"/>
      </tp>
      <tp>
        <v>201814771.09999999</v>
        <stp/>
        <stp>EM_S_STM07_IS</stp>
        <stp>4</stp>
        <stp>603690.SH</stp>
        <stp>9</stp>
        <stp>12/31/2014</stp>
        <stp>1</stp>
        <tr r="K2994" s="2"/>
      </tp>
      <tp>
        <v>305188294.44</v>
        <stp/>
        <stp>EM_S_STM07_IS</stp>
        <stp>4</stp>
        <stp>603696.SH</stp>
        <stp>9</stp>
        <stp>12/31/2012</stp>
        <stp>1</stp>
        <tr r="G2995" s="2"/>
      </tp>
      <tp>
        <v>716799289.47000003</v>
        <stp/>
        <stp>EM_S_STM07_IS</stp>
        <stp>4</stp>
        <stp>603686.SH</stp>
        <stp>9</stp>
        <stp>12/31/2012</stp>
        <stp>1</stp>
        <tr r="G2991" s="2"/>
      </tp>
      <tp>
        <v>2749620900</v>
        <stp/>
        <stp>EM_S_STM07_IS</stp>
        <stp>4</stp>
        <stp>603777.SH</stp>
        <stp>9</stp>
        <stp>12/31/2013</stp>
        <stp>1</stp>
        <tr r="I3009" s="2"/>
      </tp>
      <tp>
        <v>6444818539.9099998</v>
        <stp/>
        <stp>EM_S_STM07_IS</stp>
        <stp>4</stp>
        <stp>603766.SH</stp>
        <stp>9</stp>
        <stp>12/31/2012</stp>
        <stp>1</stp>
        <tr r="G3008" s="2"/>
      </tp>
      <tp>
        <v>981886255.35000002</v>
        <stp/>
        <stp>EM_S_STM07_IS</stp>
        <stp>4</stp>
        <stp>603737.SH</stp>
        <stp>9</stp>
        <stp>12/31/2013</stp>
        <stp>1</stp>
        <tr r="I3006" s="2"/>
      </tp>
      <tp>
        <v>541298739</v>
        <stp/>
        <stp>EM_S_STM07_IS</stp>
        <stp>4</stp>
        <stp>603726.SH</stp>
        <stp>9</stp>
        <stp>12/31/2012</stp>
        <stp>1</stp>
        <tr r="G3003" s="2"/>
      </tp>
      <tp>
        <v>818394125.27999997</v>
        <stp/>
        <stp>EM_S_STM07_IS</stp>
        <stp>4</stp>
        <stp>603727.SH</stp>
        <stp>9</stp>
        <stp>12/31/2013</stp>
        <stp>1</stp>
        <tr r="I3004" s="2"/>
      </tp>
      <tp>
        <v>283166616.49000001</v>
        <stp/>
        <stp>EM_S_STM07_IS</stp>
        <stp>4</stp>
        <stp>603716.SH</stp>
        <stp>9</stp>
        <stp>12/31/2012</stp>
        <stp>1</stp>
        <tr r="G3001" s="2"/>
      </tp>
      <tp>
        <v>409431254.87</v>
        <stp/>
        <stp>EM_S_STM07_IS</stp>
        <stp>4</stp>
        <stp>603701.SH</stp>
        <stp>9</stp>
        <stp>12/31/2015</stp>
        <stp>1</stp>
        <tr r="M2998" s="2"/>
      </tp>
      <tp>
        <v>1602663964.97</v>
        <stp/>
        <stp>EM_S_STM07_IS</stp>
        <stp>4</stp>
        <stp>603077.SH</stp>
        <stp>9</stp>
        <stp>12/31/2013</stp>
        <stp>1</stp>
        <tr r="I2881" s="2"/>
      </tp>
      <tp>
        <v>528809680.74000001</v>
        <stp/>
        <stp>EM_S_STM07_IS</stp>
        <stp>4</stp>
        <stp>603060.SH</stp>
        <stp>9</stp>
        <stp>12/31/2014</stp>
        <stp>1</stp>
        <tr r="K2877" s="2"/>
      </tp>
      <tp>
        <v>439638726.63</v>
        <stp/>
        <stp>EM_S_STM07_IS</stp>
        <stp>4</stp>
        <stp>603066.SH</stp>
        <stp>9</stp>
        <stp>12/31/2012</stp>
        <stp>1</stp>
        <tr r="G2878" s="2"/>
      </tp>
      <tp>
        <v>624926274.88</v>
        <stp/>
        <stp>EM_S_STM07_IS</stp>
        <stp>4</stp>
        <stp>603067.SH</stp>
        <stp>9</stp>
        <stp>12/31/2013</stp>
        <stp>1</stp>
        <tr r="I2879" s="2"/>
      </tp>
      <tp>
        <v>1811802063.54</v>
        <stp/>
        <stp>EM_S_STM07_IS</stp>
        <stp>4</stp>
        <stp>603030.SH</stp>
        <stp>9</stp>
        <stp>12/31/2014</stp>
        <stp>1</stp>
        <tr r="K2868" s="2"/>
      </tp>
      <tp>
        <v>1456913593.0999999</v>
        <stp/>
        <stp>EM_S_STM07_IS</stp>
        <stp>4</stp>
        <stp>603031.SH</stp>
        <stp>9</stp>
        <stp>12/31/2015</stp>
        <stp>1</stp>
        <tr r="M2869" s="2"/>
      </tp>
      <tp>
        <v>678224623.15999997</v>
        <stp/>
        <stp>EM_S_STM07_IS</stp>
        <stp>4</stp>
        <stp>603035.SH</stp>
        <stp>9</stp>
        <stp>12/31/2011</stp>
        <stp>1</stp>
        <tr r="E2872" s="2"/>
      </tp>
      <tp>
        <v>281124720.06999999</v>
        <stp/>
        <stp>EM_S_STM07_IS</stp>
        <stp>4</stp>
        <stp>603036.SH</stp>
        <stp>9</stp>
        <stp>12/31/2012</stp>
        <stp>1</stp>
        <tr r="G2873" s="2"/>
      </tp>
      <tp>
        <v>1658899066.99</v>
        <stp/>
        <stp>EM_S_STM07_IS</stp>
        <stp>4</stp>
        <stp>603020.SH</stp>
        <stp>9</stp>
        <stp>12/31/2014</stp>
        <stp>1</stp>
        <tr r="K2859" s="2"/>
      </tp>
      <tp>
        <v>725924046.53999996</v>
        <stp/>
        <stp>EM_S_STM07_IS</stp>
        <stp>4</stp>
        <stp>603021.SH</stp>
        <stp>9</stp>
        <stp>12/31/2015</stp>
        <stp>1</stp>
        <tr r="M2860" s="2"/>
      </tp>
      <tp>
        <v>660869332.21000004</v>
        <stp/>
        <stp>EM_S_STM07_IS</stp>
        <stp>4</stp>
        <stp>603025.SH</stp>
        <stp>9</stp>
        <stp>12/31/2011</stp>
        <stp>1</stp>
        <tr r="E2863" s="2"/>
      </tp>
      <tp>
        <v>3915809979.73</v>
        <stp/>
        <stp>EM_S_STM07_IS</stp>
        <stp>4</stp>
        <stp>603026.SH</stp>
        <stp>9</stp>
        <stp>12/31/2012</stp>
        <stp>1</stp>
        <tr r="G2864" s="2"/>
      </tp>
      <tp>
        <v>612649198.92999995</v>
        <stp/>
        <stp>EM_S_STM07_IS</stp>
        <stp>4</stp>
        <stp>603027.SH</stp>
        <stp>9</stp>
        <stp>12/31/2013</stp>
        <stp>1</stp>
        <tr r="I2865" s="2"/>
      </tp>
      <tp>
        <v>746942300.78999996</v>
        <stp/>
        <stp>EM_S_STM07_IS</stp>
        <stp>4</stp>
        <stp>603010.SH</stp>
        <stp>9</stp>
        <stp>12/31/2014</stp>
        <stp>1</stp>
        <tr r="K2851" s="2"/>
      </tp>
      <tp>
        <v>482400018.88</v>
        <stp/>
        <stp>EM_S_STM07_IS</stp>
        <stp>4</stp>
        <stp>603011.SH</stp>
        <stp>9</stp>
        <stp>12/31/2015</stp>
        <stp>1</stp>
        <tr r="M2852" s="2"/>
      </tp>
      <tp>
        <v>400795019.66000003</v>
        <stp/>
        <stp>EM_S_STM07_IS</stp>
        <stp>4</stp>
        <stp>603015.SH</stp>
        <stp>9</stp>
        <stp>12/31/2011</stp>
        <stp>1</stp>
        <tr r="E2854" s="2"/>
      </tp>
      <tp>
        <v>333708825.25999999</v>
        <stp/>
        <stp>EM_S_STM07_IS</stp>
        <stp>4</stp>
        <stp>603016.SH</stp>
        <stp>9</stp>
        <stp>12/31/2012</stp>
        <stp>1</stp>
        <tr r="G2855" s="2"/>
      </tp>
      <tp>
        <v>473738063.20999998</v>
        <stp/>
        <stp>EM_S_STM07_IS</stp>
        <stp>4</stp>
        <stp>603017.SH</stp>
        <stp>9</stp>
        <stp>12/31/2013</stp>
        <stp>1</stp>
        <tr r="I2856" s="2"/>
      </tp>
      <tp>
        <v>1584059382.48</v>
        <stp/>
        <stp>EM_S_STM07_IS</stp>
        <stp>4</stp>
        <stp>603000.SH</stp>
        <stp>9</stp>
        <stp>12/31/2014</stp>
        <stp>1</stp>
        <tr r="K2842" s="2"/>
      </tp>
      <tp>
        <v>3318818012.6700001</v>
        <stp/>
        <stp>EM_S_STM07_IS</stp>
        <stp>4</stp>
        <stp>603001.SH</stp>
        <stp>9</stp>
        <stp>12/31/2015</stp>
        <stp>1</stp>
        <tr r="M2843" s="2"/>
      </tp>
      <tp>
        <v>306119890.85000002</v>
        <stp/>
        <stp>EM_S_STM07_IS</stp>
        <stp>4</stp>
        <stp>603005.SH</stp>
        <stp>9</stp>
        <stp>12/31/2011</stp>
        <stp>1</stp>
        <tr r="E2846" s="2"/>
      </tp>
      <tp>
        <v>357025423.00999999</v>
        <stp/>
        <stp>EM_S_STM07_IS</stp>
        <stp>4</stp>
        <stp>603006.SH</stp>
        <stp>9</stp>
        <stp>12/31/2012</stp>
        <stp>1</stp>
        <tr r="G2847" s="2"/>
      </tp>
      <tp>
        <v>572937846.39999998</v>
        <stp/>
        <stp>EM_S_STM07_IS</stp>
        <stp>4</stp>
        <stp>603007.SH</stp>
        <stp>9</stp>
        <stp>12/31/2013</stp>
        <stp>1</stp>
        <tr r="I2848" s="2"/>
      </tp>
      <tp>
        <v>229978111.53</v>
        <stp/>
        <stp>EM_S_STM07_IS</stp>
        <stp>4</stp>
        <stp>603090.SH</stp>
        <stp>9</stp>
        <stp>12/31/2014</stp>
        <stp>1</stp>
        <tr r="K2884" s="2"/>
      </tp>
      <tp>
        <v>252112336.58000001</v>
        <stp/>
        <stp>EM_S_STM07_IS</stp>
        <stp>4</stp>
        <stp>603085.SH</stp>
        <stp>9</stp>
        <stp>12/31/2011</stp>
        <stp>1</stp>
        <tr r="E2882" s="2"/>
      </tp>
      <tp>
        <v>853693634.17999995</v>
        <stp/>
        <stp>EM_S_STM07_IS</stp>
        <stp>4</stp>
        <stp>603160.SH</stp>
        <stp>9</stp>
        <stp>12/31/2014</stp>
        <stp>1</stp>
        <tr r="K2900" s="2"/>
      </tp>
      <tp>
        <v>1105085124.4000001</v>
        <stp/>
        <stp>EM_S_STM07_IS</stp>
        <stp>4</stp>
        <stp>603166.SH</stp>
        <stp>9</stp>
        <stp>12/31/2012</stp>
        <stp>1</stp>
        <tr r="G2901" s="2"/>
      </tp>
      <tp>
        <v>1165682709.49</v>
        <stp/>
        <stp>EM_S_STM07_IS</stp>
        <stp>4</stp>
        <stp>603167.SH</stp>
        <stp>9</stp>
        <stp>12/31/2013</stp>
        <stp>1</stp>
        <tr r="I2902" s="2"/>
      </tp>
      <tp>
        <v>459608788.27999997</v>
        <stp/>
        <stp>EM_S_STM07_IS</stp>
        <stp>4</stp>
        <stp>603131.SH</stp>
        <stp>9</stp>
        <stp>12/31/2015</stp>
        <stp>1</stp>
        <tr r="M2897" s="2"/>
      </tp>
      <tp>
        <v>1203957387.1800001</v>
        <stp/>
        <stp>EM_S_STM07_IS</stp>
        <stp>4</stp>
        <stp>603126.SH</stp>
        <stp>9</stp>
        <stp>12/31/2012</stp>
        <stp>1</stp>
        <tr r="G2895" s="2"/>
      </tp>
      <tp>
        <v>1656427090.25</v>
        <stp/>
        <stp>EM_S_STM07_IS</stp>
        <stp>4</stp>
        <stp>603111.SH</stp>
        <stp>9</stp>
        <stp>12/31/2015</stp>
        <stp>1</stp>
        <tr r="M2890" s="2"/>
      </tp>
      <tp>
        <v>3068126365.25</v>
        <stp/>
        <stp>EM_S_STM07_IS</stp>
        <stp>4</stp>
        <stp>603116.SH</stp>
        <stp>9</stp>
        <stp>12/31/2012</stp>
        <stp>1</stp>
        <tr r="G2891" s="2"/>
      </tp>
      <tp>
        <v>351021935.94999999</v>
        <stp/>
        <stp>EM_S_STM07_IS</stp>
        <stp>4</stp>
        <stp>603117.SH</stp>
        <stp>9</stp>
        <stp>12/31/2013</stp>
        <stp>1</stp>
        <tr r="I2892" s="2"/>
      </tp>
      <tp>
        <v>3346260133.71</v>
        <stp/>
        <stp>EM_S_STM07_IS</stp>
        <stp>4</stp>
        <stp>603100.SH</stp>
        <stp>9</stp>
        <stp>12/31/2014</stp>
        <stp>1</stp>
        <tr r="K2887" s="2"/>
      </tp>
      <tp>
        <v>2741514324.2399998</v>
        <stp/>
        <stp>EM_S_STM07_IS</stp>
        <stp>4</stp>
        <stp>603101.SH</stp>
        <stp>9</stp>
        <stp>12/31/2015</stp>
        <stp>1</stp>
        <tr r="M2888" s="2"/>
      </tp>
      <tp>
        <v>938366828.11000001</v>
        <stp/>
        <stp>EM_S_STM07_IS</stp>
        <stp>4</stp>
        <stp>603186.SH</stp>
        <stp>9</stp>
        <stp>12/31/2012</stp>
        <stp>1</stp>
        <tr r="G2905" s="2"/>
      </tp>
      <tp>
        <v>601222341.91999996</v>
        <stp/>
        <stp>EM_S_STM07_IS</stp>
        <stp>4</stp>
        <stp>603266.SH</stp>
        <stp>9</stp>
        <stp>12/31/2012</stp>
        <stp>1</stp>
        <tr r="G2918" s="2"/>
      </tp>
      <tp>
        <v>1059242909.02</v>
        <stp/>
        <stp>EM_S_STM07_IS</stp>
        <stp>4</stp>
        <stp>603227.SH</stp>
        <stp>9</stp>
        <stp>12/31/2013</stp>
        <stp>1</stp>
        <tr r="I2914" s="2"/>
      </tp>
      <tp>
        <v>956862586.84000003</v>
        <stp/>
        <stp>EM_S_STM07_IS</stp>
        <stp>4</stp>
        <stp>603377.SH</stp>
        <stp>9</stp>
        <stp>12/31/2013</stp>
        <stp>1</stp>
        <tr r="I2943" s="2"/>
      </tp>
      <tp>
        <v>3364793196.3200002</v>
        <stp/>
        <stp>EM_S_STM07_IS</stp>
        <stp>4</stp>
        <stp>603366.SH</stp>
        <stp>9</stp>
        <stp>12/31/2012</stp>
        <stp>1</stp>
        <tr r="G2940" s="2"/>
      </tp>
      <tp>
        <v>2855372366.52</v>
        <stp/>
        <stp>EM_S_STM07_IS</stp>
        <stp>4</stp>
        <stp>603355.SH</stp>
        <stp>9</stp>
        <stp>12/31/2011</stp>
        <stp>1</stp>
        <tr r="E2939" s="2"/>
      </tp>
      <tp>
        <v>483033114.79000002</v>
        <stp/>
        <stp>EM_S_STM07_IS</stp>
        <stp>4</stp>
        <stp>603336.SH</stp>
        <stp>9</stp>
        <stp>12/31/2012</stp>
        <stp>1</stp>
        <tr r="G2936" s="2"/>
      </tp>
      <tp>
        <v>418680210.06</v>
        <stp/>
        <stp>EM_S_STM07_IS</stp>
        <stp>4</stp>
        <stp>603311.SH</stp>
        <stp>9</stp>
        <stp>12/31/2015</stp>
        <stp>1</stp>
        <tr r="M2927" s="2"/>
      </tp>
      <tp>
        <v>393474135.55000001</v>
        <stp/>
        <stp>EM_S_STM07_IS</stp>
        <stp>4</stp>
        <stp>603315.SH</stp>
        <stp>9</stp>
        <stp>12/31/2011</stp>
        <stp>1</stp>
        <tr r="E2929" s="2"/>
      </tp>
      <tp>
        <v>333581855.26999998</v>
        <stp/>
        <stp>EM_S_STM07_IS</stp>
        <stp>4</stp>
        <stp>603300.SH</stp>
        <stp>9</stp>
        <stp>12/31/2014</stp>
        <stp>1</stp>
        <tr r="K2923" s="2"/>
      </tp>
      <tp>
        <v>296919220.32999998</v>
        <stp/>
        <stp>EM_S_STM07_IS</stp>
        <stp>4</stp>
        <stp>603306.SH</stp>
        <stp>9</stp>
        <stp>12/31/2012</stp>
        <stp>1</stp>
        <tr r="G2924" s="2"/>
      </tp>
      <tp>
        <v>704860716.75999999</v>
        <stp/>
        <stp>EM_S_STM07_IS</stp>
        <stp>4</stp>
        <stp>002830.SZ</stp>
        <stp>9</stp>
        <stp>12/31/2014</stp>
        <stp>1</stp>
        <tr r="K1289" s="2"/>
      </tp>
      <tp>
        <v>4289630574.5999999</v>
        <stp/>
        <stp>EM_S_STM07_IS</stp>
        <stp>4</stp>
        <stp>002831.SZ</stp>
        <stp>9</stp>
        <stp>12/31/2015</stp>
        <stp>1</stp>
        <tr r="M1290" s="2"/>
      </tp>
      <tp>
        <v>246062700</v>
        <stp/>
        <stp>EM_S_STM07_IS</stp>
        <stp>4</stp>
        <stp>002835.SZ</stp>
        <stp>9</stp>
        <stp>12/31/2011</stp>
        <stp>1</stp>
        <tr r="E1293" s="2"/>
      </tp>
      <tp>
        <v>276357440.31</v>
        <stp/>
        <stp>EM_S_STM07_IS</stp>
        <stp>4</stp>
        <stp>002836.SZ</stp>
        <stp>9</stp>
        <stp>12/31/2012</stp>
        <stp>1</stp>
        <tr r="G1294" s="2"/>
      </tp>
      <tp>
        <v>218539649.31999999</v>
        <stp/>
        <stp>EM_S_STM07_IS</stp>
        <stp>4</stp>
        <stp>002837.SZ</stp>
        <stp>9</stp>
        <stp>12/31/2013</stp>
        <stp>1</stp>
        <tr r="I1295" s="2"/>
      </tp>
      <tp>
        <v>460191551</v>
        <stp/>
        <stp>EM_S_STM07_IS</stp>
        <stp>4</stp>
        <stp>002820.SZ</stp>
        <stp>9</stp>
        <stp>12/31/2014</stp>
        <stp>1</stp>
        <tr r="K1279" s="2"/>
      </tp>
      <tp>
        <v>830607694.25</v>
        <stp/>
        <stp>EM_S_STM07_IS</stp>
        <stp>4</stp>
        <stp>002821.SZ</stp>
        <stp>9</stp>
        <stp>12/31/2015</stp>
        <stp>1</stp>
        <tr r="M1280" s="2"/>
      </tp>
      <tp t="s">
        <v/>
        <stp/>
        <stp>EM_S_STM07_IS</stp>
        <stp>4</stp>
        <stp>002824.SZ</stp>
        <stp>9</stp>
        <stp>12/31/2010</stp>
        <stp>1</stp>
        <tr r="C1283" s="2"/>
      </tp>
      <tp>
        <v>395081622.23000002</v>
        <stp/>
        <stp>EM_S_STM07_IS</stp>
        <stp>4</stp>
        <stp>002825.SZ</stp>
        <stp>9</stp>
        <stp>12/31/2011</stp>
        <stp>1</stp>
        <tr r="E1284" s="2"/>
      </tp>
      <tp t="s">
        <v/>
        <stp/>
        <stp>EM_S_STM07_IS</stp>
        <stp>4</stp>
        <stp>002826.SZ</stp>
        <stp>9</stp>
        <stp>12/31/2012</stp>
        <stp>1</stp>
        <tr r="G1285" s="2"/>
      </tp>
      <tp>
        <v>192652663.80000001</v>
        <stp/>
        <stp>EM_S_STM07_IS</stp>
        <stp>4</stp>
        <stp>002827.SZ</stp>
        <stp>9</stp>
        <stp>12/31/2013</stp>
        <stp>1</stp>
        <tr r="I1286" s="2"/>
      </tp>
      <tp>
        <v>518743609.13</v>
        <stp/>
        <stp>EM_S_STM07_IS</stp>
        <stp>4</stp>
        <stp>002810.SZ</stp>
        <stp>9</stp>
        <stp>12/31/2014</stp>
        <stp>1</stp>
        <tr r="K1270" s="2"/>
      </tp>
      <tp>
        <v>1805667017.28</v>
        <stp/>
        <stp>EM_S_STM07_IS</stp>
        <stp>4</stp>
        <stp>002811.SZ</stp>
        <stp>9</stp>
        <stp>12/31/2015</stp>
        <stp>1</stp>
        <tr r="M1271" s="2"/>
      </tp>
      <tp>
        <v>964892622.89999998</v>
        <stp/>
        <stp>EM_S_STM07_IS</stp>
        <stp>4</stp>
        <stp>002815.SZ</stp>
        <stp>9</stp>
        <stp>12/31/2011</stp>
        <stp>1</stp>
        <tr r="E1274" s="2"/>
      </tp>
      <tp>
        <v>391351007.82999998</v>
        <stp/>
        <stp>EM_S_STM07_IS</stp>
        <stp>4</stp>
        <stp>002816.SZ</stp>
        <stp>9</stp>
        <stp>12/31/2012</stp>
        <stp>1</stp>
        <tr r="G1275" s="2"/>
      </tp>
      <tp>
        <v>268953187.89999998</v>
        <stp/>
        <stp>EM_S_STM07_IS</stp>
        <stp>4</stp>
        <stp>002817.SZ</stp>
        <stp>9</stp>
        <stp>12/31/2013</stp>
        <stp>1</stp>
        <tr r="I1276" s="2"/>
      </tp>
      <tp>
        <v>557636395.63999999</v>
        <stp/>
        <stp>EM_S_STM07_IS</stp>
        <stp>4</stp>
        <stp>002800.SZ</stp>
        <stp>9</stp>
        <stp>12/31/2014</stp>
        <stp>1</stp>
        <tr r="K1261" s="2"/>
      </tp>
      <tp>
        <v>397031059.54000002</v>
        <stp/>
        <stp>EM_S_STM07_IS</stp>
        <stp>4</stp>
        <stp>002801.SZ</stp>
        <stp>9</stp>
        <stp>12/31/2015</stp>
        <stp>1</stp>
        <tr r="M1262" s="2"/>
      </tp>
      <tp>
        <v>300754579.37</v>
        <stp/>
        <stp>EM_S_STM07_IS</stp>
        <stp>4</stp>
        <stp>002805.SZ</stp>
        <stp>9</stp>
        <stp>12/31/2011</stp>
        <stp>1</stp>
        <tr r="E1265" s="2"/>
      </tp>
      <tp>
        <v>261391711.94999999</v>
        <stp/>
        <stp>EM_S_STM07_IS</stp>
        <stp>4</stp>
        <stp>002806.SZ</stp>
        <stp>9</stp>
        <stp>12/31/2012</stp>
        <stp>1</stp>
        <tr r="G1266" s="2"/>
      </tp>
      <tp>
        <v>2288585000</v>
        <stp/>
        <stp>EM_S_STM07_IS</stp>
        <stp>4</stp>
        <stp>002807.SZ</stp>
        <stp>9</stp>
        <stp>12/31/2013</stp>
        <stp>1</stp>
        <tr r="I1267" s="2"/>
      </tp>
      <tp>
        <v>1630397000.9300001</v>
        <stp/>
        <stp>EM_S_STM07_IS</stp>
        <stp>4</stp>
        <stp>002840.SZ</stp>
        <stp>9</stp>
        <stp>12/31/2014</stp>
        <stp>1</stp>
        <tr r="K1297" s="2"/>
      </tp>
      <tp>
        <v>5933824004.6700001</v>
        <stp/>
        <stp>EM_S_STM07_IS</stp>
        <stp>4</stp>
        <stp>002430.SZ</stp>
        <stp>9</stp>
        <stp>12/31/2014</stp>
        <stp>1</stp>
        <tr r="K901" s="2"/>
      </tp>
      <tp>
        <v>4400507524.2700005</v>
        <stp/>
        <stp>EM_S_STM07_IS</stp>
        <stp>4</stp>
        <stp>002431.SZ</stp>
        <stp>9</stp>
        <stp>12/31/2015</stp>
        <stp>1</stp>
        <tr r="M902" s="2"/>
      </tp>
      <tp>
        <v>827139656.87</v>
        <stp/>
        <stp>EM_S_STM07_IS</stp>
        <stp>4</stp>
        <stp>002434.SZ</stp>
        <stp>9</stp>
        <stp>12/31/2010</stp>
        <stp>1</stp>
        <tr r="C905" s="2"/>
      </tp>
      <tp>
        <v>1119745957.1400001</v>
        <stp/>
        <stp>EM_S_STM07_IS</stp>
        <stp>4</stp>
        <stp>002435.SZ</stp>
        <stp>9</stp>
        <stp>12/31/2011</stp>
        <stp>1</stp>
        <tr r="E906" s="2"/>
      </tp>
      <tp>
        <v>1006305000.12</v>
        <stp/>
        <stp>EM_S_STM07_IS</stp>
        <stp>4</stp>
        <stp>002436.SZ</stp>
        <stp>9</stp>
        <stp>12/31/2012</stp>
        <stp>1</stp>
        <tr r="G907" s="2"/>
      </tp>
      <tp>
        <v>1307886246.04</v>
        <stp/>
        <stp>EM_S_STM07_IS</stp>
        <stp>4</stp>
        <stp>002437.SZ</stp>
        <stp>9</stp>
        <stp>12/31/2013</stp>
        <stp>1</stp>
        <tr r="I908" s="2"/>
      </tp>
      <tp>
        <v>3242645389.5700002</v>
        <stp/>
        <stp>EM_S_STM07_IS</stp>
        <stp>4</stp>
        <stp>002420.SZ</stp>
        <stp>9</stp>
        <stp>12/31/2014</stp>
        <stp>1</stp>
        <tr r="K891" s="2"/>
      </tp>
      <tp>
        <v>1711308669.0699999</v>
        <stp/>
        <stp>EM_S_STM07_IS</stp>
        <stp>4</stp>
        <stp>002421.SZ</stp>
        <stp>9</stp>
        <stp>12/31/2015</stp>
        <stp>1</stp>
        <tr r="M892" s="2"/>
      </tp>
      <tp>
        <v>863756449.42999995</v>
        <stp/>
        <stp>EM_S_STM07_IS</stp>
        <stp>4</stp>
        <stp>002424.SZ</stp>
        <stp>9</stp>
        <stp>12/31/2010</stp>
        <stp>1</stp>
        <tr r="C895" s="2"/>
      </tp>
      <tp>
        <v>415087533.93000001</v>
        <stp/>
        <stp>EM_S_STM07_IS</stp>
        <stp>4</stp>
        <stp>002425.SZ</stp>
        <stp>9</stp>
        <stp>12/31/2011</stp>
        <stp>1</stp>
        <tr r="E896" s="2"/>
      </tp>
      <tp>
        <v>1719710853.52</v>
        <stp/>
        <stp>EM_S_STM07_IS</stp>
        <stp>4</stp>
        <stp>002426.SZ</stp>
        <stp>9</stp>
        <stp>12/31/2012</stp>
        <stp>1</stp>
        <tr r="G897" s="2"/>
      </tp>
      <tp>
        <v>1758860536.4000001</v>
        <stp/>
        <stp>EM_S_STM07_IS</stp>
        <stp>4</stp>
        <stp>002427.SZ</stp>
        <stp>9</stp>
        <stp>12/31/2013</stp>
        <stp>1</stp>
        <tr r="I898" s="2"/>
      </tp>
      <tp>
        <v>1759874736.74</v>
        <stp/>
        <stp>EM_S_STM07_IS</stp>
        <stp>4</stp>
        <stp>002410.SZ</stp>
        <stp>9</stp>
        <stp>12/31/2014</stp>
        <stp>1</stp>
        <tr r="K881" s="2"/>
      </tp>
      <tp>
        <v>2023403965.8399999</v>
        <stp/>
        <stp>EM_S_STM07_IS</stp>
        <stp>4</stp>
        <stp>002411.SZ</stp>
        <stp>9</stp>
        <stp>12/31/2015</stp>
        <stp>1</stp>
        <tr r="M882" s="2"/>
      </tp>
      <tp>
        <v>377389861.33999997</v>
        <stp/>
        <stp>EM_S_STM07_IS</stp>
        <stp>4</stp>
        <stp>002414.SZ</stp>
        <stp>9</stp>
        <stp>12/31/2010</stp>
        <stp>1</stp>
        <tr r="C885" s="2"/>
      </tp>
      <tp>
        <v>5231639749.7700005</v>
        <stp/>
        <stp>EM_S_STM07_IS</stp>
        <stp>4</stp>
        <stp>002415.SZ</stp>
        <stp>9</stp>
        <stp>12/31/2011</stp>
        <stp>1</stp>
        <tr r="E886" s="2"/>
      </tp>
      <tp>
        <v>19580609940.650002</v>
        <stp/>
        <stp>EM_S_STM07_IS</stp>
        <stp>4</stp>
        <stp>002416.SZ</stp>
        <stp>9</stp>
        <stp>12/31/2012</stp>
        <stp>1</stp>
        <tr r="G887" s="2"/>
      </tp>
      <tp>
        <v>757594961.53999996</v>
        <stp/>
        <stp>EM_S_STM07_IS</stp>
        <stp>4</stp>
        <stp>002417.SZ</stp>
        <stp>9</stp>
        <stp>12/31/2013</stp>
        <stp>1</stp>
        <tr r="I888" s="2"/>
      </tp>
      <tp>
        <v>6337587606.0600004</v>
        <stp/>
        <stp>EM_S_STM07_IS</stp>
        <stp>4</stp>
        <stp>002400.SZ</stp>
        <stp>9</stp>
        <stp>12/31/2014</stp>
        <stp>1</stp>
        <tr r="K871" s="2"/>
      </tp>
      <tp>
        <v>650567189.26999998</v>
        <stp/>
        <stp>EM_S_STM07_IS</stp>
        <stp>4</stp>
        <stp>002401.SZ</stp>
        <stp>9</stp>
        <stp>12/31/2015</stp>
        <stp>1</stp>
        <tr r="M872" s="2"/>
      </tp>
      <tp>
        <v>1623420127.1700001</v>
        <stp/>
        <stp>EM_S_STM07_IS</stp>
        <stp>4</stp>
        <stp>002404.SZ</stp>
        <stp>9</stp>
        <stp>12/31/2010</stp>
        <stp>1</stp>
        <tr r="C875" s="2"/>
      </tp>
      <tp>
        <v>867124465.32000005</v>
        <stp/>
        <stp>EM_S_STM07_IS</stp>
        <stp>4</stp>
        <stp>002405.SZ</stp>
        <stp>9</stp>
        <stp>12/31/2011</stp>
        <stp>1</stp>
        <tr r="E876" s="2"/>
      </tp>
      <tp>
        <v>864111968.12</v>
        <stp/>
        <stp>EM_S_STM07_IS</stp>
        <stp>4</stp>
        <stp>002406.SZ</stp>
        <stp>9</stp>
        <stp>12/31/2012</stp>
        <stp>1</stp>
        <tr r="G877" s="2"/>
      </tp>
      <tp>
        <v>1559551260.05</v>
        <stp/>
        <stp>EM_S_STM07_IS</stp>
        <stp>4</stp>
        <stp>002407.SZ</stp>
        <stp>9</stp>
        <stp>12/31/2013</stp>
        <stp>1</stp>
        <tr r="I878" s="2"/>
      </tp>
      <tp>
        <v>13554442174.9</v>
        <stp/>
        <stp>EM_S_STM07_IS</stp>
        <stp>4</stp>
        <stp>002470.SZ</stp>
        <stp>9</stp>
        <stp>12/31/2014</stp>
        <stp>1</stp>
        <tr r="K941" s="2"/>
      </tp>
      <tp>
        <v>5165378490.2700005</v>
        <stp/>
        <stp>EM_S_STM07_IS</stp>
        <stp>4</stp>
        <stp>002471.SZ</stp>
        <stp>9</stp>
        <stp>12/31/2015</stp>
        <stp>1</stp>
        <tr r="M942" s="2"/>
      </tp>
      <tp>
        <v>309000869.67000002</v>
        <stp/>
        <stp>EM_S_STM07_IS</stp>
        <stp>4</stp>
        <stp>002474.SZ</stp>
        <stp>9</stp>
        <stp>12/31/2010</stp>
        <stp>1</stp>
        <tr r="C945" s="2"/>
      </tp>
      <tp>
        <v>2555567715.02</v>
        <stp/>
        <stp>EM_S_STM07_IS</stp>
        <stp>4</stp>
        <stp>002475.SZ</stp>
        <stp>9</stp>
        <stp>12/31/2011</stp>
        <stp>1</stp>
        <tr r="E946" s="2"/>
      </tp>
      <tp>
        <v>581184378.76999998</v>
        <stp/>
        <stp>EM_S_STM07_IS</stp>
        <stp>4</stp>
        <stp>002476.SZ</stp>
        <stp>9</stp>
        <stp>12/31/2012</stp>
        <stp>1</stp>
        <tr r="G947" s="2"/>
      </tp>
      <tp>
        <v>1868073444.02</v>
        <stp/>
        <stp>EM_S_STM07_IS</stp>
        <stp>4</stp>
        <stp>002477.SZ</stp>
        <stp>9</stp>
        <stp>12/31/2013</stp>
        <stp>1</stp>
        <tr r="I948" s="2"/>
      </tp>
      <tp>
        <v>869480146.97000003</v>
        <stp/>
        <stp>EM_S_STM07_IS</stp>
        <stp>4</stp>
        <stp>002460.SZ</stp>
        <stp>9</stp>
        <stp>12/31/2014</stp>
        <stp>1</stp>
        <tr r="K931" s="2"/>
      </tp>
      <tp>
        <v>3516971452.2399998</v>
        <stp/>
        <stp>EM_S_STM07_IS</stp>
        <stp>4</stp>
        <stp>002461.SZ</stp>
        <stp>9</stp>
        <stp>12/31/2015</stp>
        <stp>1</stp>
        <tr r="M932" s="2"/>
      </tp>
      <tp>
        <v>349923489.00999999</v>
        <stp/>
        <stp>EM_S_STM07_IS</stp>
        <stp>4</stp>
        <stp>002464.SZ</stp>
        <stp>9</stp>
        <stp>12/31/2010</stp>
        <stp>1</stp>
        <tr r="C935" s="2"/>
      </tp>
      <tp>
        <v>999597698.01999998</v>
        <stp/>
        <stp>EM_S_STM07_IS</stp>
        <stp>4</stp>
        <stp>002465.SZ</stp>
        <stp>9</stp>
        <stp>12/31/2011</stp>
        <stp>1</stp>
        <tr r="E936" s="2"/>
      </tp>
      <tp>
        <v>396829148.24000001</v>
        <stp/>
        <stp>EM_S_STM07_IS</stp>
        <stp>4</stp>
        <stp>002466.SZ</stp>
        <stp>9</stp>
        <stp>12/31/2012</stp>
        <stp>1</stp>
        <tr r="G937" s="2"/>
      </tp>
      <tp>
        <v>715974866.78999996</v>
        <stp/>
        <stp>EM_S_STM07_IS</stp>
        <stp>4</stp>
        <stp>002467.SZ</stp>
        <stp>9</stp>
        <stp>12/31/2013</stp>
        <stp>1</stp>
        <tr r="I938" s="2"/>
      </tp>
      <tp>
        <v>5208091770.6199999</v>
        <stp/>
        <stp>EM_S_STM07_IS</stp>
        <stp>4</stp>
        <stp>002450.SZ</stp>
        <stp>9</stp>
        <stp>12/31/2014</stp>
        <stp>1</stp>
        <tr r="K921" s="2"/>
      </tp>
      <tp>
        <v>576605862.52999997</v>
        <stp/>
        <stp>EM_S_STM07_IS</stp>
        <stp>4</stp>
        <stp>002451.SZ</stp>
        <stp>9</stp>
        <stp>12/31/2015</stp>
        <stp>1</stp>
        <tr r="M922" s="2"/>
      </tp>
      <tp>
        <v>1301437473.6900001</v>
        <stp/>
        <stp>EM_S_STM07_IS</stp>
        <stp>4</stp>
        <stp>002454.SZ</stp>
        <stp>9</stp>
        <stp>12/31/2010</stp>
        <stp>1</stp>
        <tr r="C925" s="2"/>
      </tp>
      <tp>
        <v>1606493828.9100001</v>
        <stp/>
        <stp>EM_S_STM07_IS</stp>
        <stp>4</stp>
        <stp>002455.SZ</stp>
        <stp>9</stp>
        <stp>12/31/2011</stp>
        <stp>1</stp>
        <tr r="E926" s="2"/>
      </tp>
      <tp>
        <v>3931721216.1399999</v>
        <stp/>
        <stp>EM_S_STM07_IS</stp>
        <stp>4</stp>
        <stp>002456.SZ</stp>
        <stp>9</stp>
        <stp>12/31/2012</stp>
        <stp>1</stp>
        <tr r="G927" s="2"/>
      </tp>
      <tp>
        <v>1238925508.9200001</v>
        <stp/>
        <stp>EM_S_STM07_IS</stp>
        <stp>4</stp>
        <stp>002457.SZ</stp>
        <stp>9</stp>
        <stp>12/31/2013</stp>
        <stp>1</stp>
        <tr r="I928" s="2"/>
      </tp>
      <tp>
        <v>5345222106.4200001</v>
        <stp/>
        <stp>EM_S_STM07_IS</stp>
        <stp>4</stp>
        <stp>002440.SZ</stp>
        <stp>9</stp>
        <stp>12/31/2014</stp>
        <stp>1</stp>
        <tr r="K911" s="2"/>
      </tp>
      <tp>
        <v>6701737222.8400002</v>
        <stp/>
        <stp>EM_S_STM07_IS</stp>
        <stp>4</stp>
        <stp>002441.SZ</stp>
        <stp>9</stp>
        <stp>12/31/2015</stp>
        <stp>1</stp>
        <tr r="M912" s="2"/>
      </tp>
      <tp>
        <v>1882482545</v>
        <stp/>
        <stp>EM_S_STM07_IS</stp>
        <stp>4</stp>
        <stp>002444.SZ</stp>
        <stp>9</stp>
        <stp>12/31/2010</stp>
        <stp>1</stp>
        <tr r="C915" s="2"/>
      </tp>
      <tp>
        <v>619743259.47000003</v>
        <stp/>
        <stp>EM_S_STM07_IS</stp>
        <stp>4</stp>
        <stp>002445.SZ</stp>
        <stp>9</stp>
        <stp>12/31/2011</stp>
        <stp>1</stp>
        <tr r="E916" s="2"/>
      </tp>
      <tp>
        <v>312556731.57999998</v>
        <stp/>
        <stp>EM_S_STM07_IS</stp>
        <stp>4</stp>
        <stp>002446.SZ</stp>
        <stp>9</stp>
        <stp>12/31/2012</stp>
        <stp>1</stp>
        <tr r="G917" s="2"/>
      </tp>
      <tp>
        <v>532701657.35000002</v>
        <stp/>
        <stp>EM_S_STM07_IS</stp>
        <stp>4</stp>
        <stp>002447.SZ</stp>
        <stp>9</stp>
        <stp>12/31/2013</stp>
        <stp>1</stp>
        <tr r="I918" s="2"/>
      </tp>
      <tp>
        <v>2522102479.29</v>
        <stp/>
        <stp>EM_S_STM07_IS</stp>
        <stp>4</stp>
        <stp>002490.SZ</stp>
        <stp>9</stp>
        <stp>12/31/2014</stp>
        <stp>1</stp>
        <tr r="K961" s="2"/>
      </tp>
      <tp>
        <v>3122327349.02</v>
        <stp/>
        <stp>EM_S_STM07_IS</stp>
        <stp>4</stp>
        <stp>002491.SZ</stp>
        <stp>9</stp>
        <stp>12/31/2015</stp>
        <stp>1</stp>
        <tr r="M962" s="2"/>
      </tp>
      <tp>
        <v>413333181.69</v>
        <stp/>
        <stp>EM_S_STM07_IS</stp>
        <stp>4</stp>
        <stp>002494.SZ</stp>
        <stp>9</stp>
        <stp>12/31/2010</stp>
        <stp>1</stp>
        <tr r="C965" s="2"/>
      </tp>
      <tp>
        <v>285287696.35000002</v>
        <stp/>
        <stp>EM_S_STM07_IS</stp>
        <stp>4</stp>
        <stp>002495.SZ</stp>
        <stp>9</stp>
        <stp>12/31/2011</stp>
        <stp>1</stp>
        <tr r="E966" s="2"/>
      </tp>
      <tp>
        <v>1667157534.1500001</v>
        <stp/>
        <stp>EM_S_STM07_IS</stp>
        <stp>4</stp>
        <stp>002496.SZ</stp>
        <stp>9</stp>
        <stp>12/31/2012</stp>
        <stp>1</stp>
        <tr r="G967" s="2"/>
      </tp>
      <tp>
        <v>1284318719.1300001</v>
        <stp/>
        <stp>EM_S_STM07_IS</stp>
        <stp>4</stp>
        <stp>002497.SZ</stp>
        <stp>9</stp>
        <stp>12/31/2013</stp>
        <stp>1</stp>
        <tr r="I968" s="2"/>
      </tp>
      <tp>
        <v>1275090765.5999999</v>
        <stp/>
        <stp>EM_S_STM07_IS</stp>
        <stp>4</stp>
        <stp>002480.SZ</stp>
        <stp>9</stp>
        <stp>12/31/2014</stp>
        <stp>1</stp>
        <tr r="K951" s="2"/>
      </tp>
      <tp>
        <v>1242978174.27</v>
        <stp/>
        <stp>EM_S_STM07_IS</stp>
        <stp>4</stp>
        <stp>002481.SZ</stp>
        <stp>9</stp>
        <stp>12/31/2015</stp>
        <stp>1</stp>
        <tr r="M952" s="2"/>
      </tp>
      <tp>
        <v>812480715.36000001</v>
        <stp/>
        <stp>EM_S_STM07_IS</stp>
        <stp>4</stp>
        <stp>002484.SZ</stp>
        <stp>9</stp>
        <stp>12/31/2010</stp>
        <stp>1</stp>
        <tr r="C955" s="2"/>
      </tp>
      <tp>
        <v>1147797122.46</v>
        <stp/>
        <stp>EM_S_STM07_IS</stp>
        <stp>4</stp>
        <stp>002485.SZ</stp>
        <stp>9</stp>
        <stp>12/31/2011</stp>
        <stp>1</stp>
        <tr r="E956" s="2"/>
      </tp>
      <tp>
        <v>810725853.22000003</v>
        <stp/>
        <stp>EM_S_STM07_IS</stp>
        <stp>4</stp>
        <stp>002486.SZ</stp>
        <stp>9</stp>
        <stp>12/31/2012</stp>
        <stp>1</stp>
        <tr r="G957" s="2"/>
      </tp>
      <tp>
        <v>352841076.32999998</v>
        <stp/>
        <stp>EM_S_STM07_IS</stp>
        <stp>4</stp>
        <stp>002487.SZ</stp>
        <stp>9</stp>
        <stp>12/31/2013</stp>
        <stp>1</stp>
        <tr r="I958" s="2"/>
      </tp>
      <tp>
        <v>367175382.04000002</v>
        <stp/>
        <stp>EM_S_STM07_IS</stp>
        <stp>4</stp>
        <stp>002530.SZ</stp>
        <stp>9</stp>
        <stp>12/31/2014</stp>
        <stp>1</stp>
        <tr r="K1000" s="2"/>
      </tp>
      <tp>
        <v>2148612456.0700002</v>
        <stp/>
        <stp>EM_S_STM07_IS</stp>
        <stp>4</stp>
        <stp>002531.SZ</stp>
        <stp>9</stp>
        <stp>12/31/2015</stp>
        <stp>1</stp>
        <tr r="M1001" s="2"/>
      </tp>
      <tp>
        <v>3309017593.1300001</v>
        <stp/>
        <stp>EM_S_STM07_IS</stp>
        <stp>4</stp>
        <stp>002534.SZ</stp>
        <stp>9</stp>
        <stp>12/31/2010</stp>
        <stp>1</stp>
        <tr r="C1004" s="2"/>
      </tp>
      <tp>
        <v>1102927300.72</v>
        <stp/>
        <stp>EM_S_STM07_IS</stp>
        <stp>4</stp>
        <stp>002535.SZ</stp>
        <stp>9</stp>
        <stp>12/31/2011</stp>
        <stp>1</stp>
        <tr r="E1005" s="2"/>
      </tp>
      <tp>
        <v>869328937.76999998</v>
        <stp/>
        <stp>EM_S_STM07_IS</stp>
        <stp>4</stp>
        <stp>002536.SZ</stp>
        <stp>9</stp>
        <stp>12/31/2012</stp>
        <stp>1</stp>
        <tr r="G1006" s="2"/>
      </tp>
      <tp>
        <v>3120949301.5599999</v>
        <stp/>
        <stp>EM_S_STM07_IS</stp>
        <stp>4</stp>
        <stp>002537.SZ</stp>
        <stp>9</stp>
        <stp>12/31/2013</stp>
        <stp>1</stp>
        <tr r="I1007" s="2"/>
      </tp>
      <tp>
        <v>551638737.48000002</v>
        <stp/>
        <stp>EM_S_STM07_IS</stp>
        <stp>4</stp>
        <stp>002520.SZ</stp>
        <stp>9</stp>
        <stp>12/31/2014</stp>
        <stp>1</stp>
        <tr r="K991" s="2"/>
      </tp>
      <tp>
        <v>2355612294.29</v>
        <stp/>
        <stp>EM_S_STM07_IS</stp>
        <stp>4</stp>
        <stp>002521.SZ</stp>
        <stp>9</stp>
        <stp>12/31/2015</stp>
        <stp>1</stp>
        <tr r="M992" s="2"/>
      </tp>
      <tp>
        <v>381737396.19999999</v>
        <stp/>
        <stp>EM_S_STM07_IS</stp>
        <stp>4</stp>
        <stp>002524.SZ</stp>
        <stp>9</stp>
        <stp>12/31/2010</stp>
        <stp>1</stp>
        <tr r="C995" s="2"/>
      </tp>
      <tp>
        <v>1613515133.6199999</v>
        <stp/>
        <stp>EM_S_STM07_IS</stp>
        <stp>4</stp>
        <stp>002526.SZ</stp>
        <stp>9</stp>
        <stp>12/31/2012</stp>
        <stp>1</stp>
        <tr r="G996" s="2"/>
      </tp>
      <tp>
        <v>1000567231.9400001</v>
        <stp/>
        <stp>EM_S_STM07_IS</stp>
        <stp>4</stp>
        <stp>002527.SZ</stp>
        <stp>9</stp>
        <stp>12/31/2013</stp>
        <stp>1</stp>
        <tr r="I997" s="2"/>
      </tp>
      <tp>
        <v>1489125918.3499999</v>
        <stp/>
        <stp>EM_S_STM07_IS</stp>
        <stp>4</stp>
        <stp>002510.SZ</stp>
        <stp>9</stp>
        <stp>12/31/2014</stp>
        <stp>1</stp>
        <tr r="K981" s="2"/>
      </tp>
      <tp>
        <v>2958976614</v>
        <stp/>
        <stp>EM_S_STM07_IS</stp>
        <stp>4</stp>
        <stp>002511.SZ</stp>
        <stp>9</stp>
        <stp>12/31/2015</stp>
        <stp>1</stp>
        <tr r="M982" s="2"/>
      </tp>
      <tp>
        <v>267608156.58000001</v>
        <stp/>
        <stp>EM_S_STM07_IS</stp>
        <stp>4</stp>
        <stp>002514.SZ</stp>
        <stp>9</stp>
        <stp>12/31/2010</stp>
        <stp>1</stp>
        <tr r="C985" s="2"/>
      </tp>
      <tp>
        <v>175936599.25</v>
        <stp/>
        <stp>EM_S_STM07_IS</stp>
        <stp>4</stp>
        <stp>002515.SZ</stp>
        <stp>9</stp>
        <stp>12/31/2011</stp>
        <stp>1</stp>
        <tr r="E986" s="2"/>
      </tp>
      <tp>
        <v>1178317048.8399999</v>
        <stp/>
        <stp>EM_S_STM07_IS</stp>
        <stp>4</stp>
        <stp>002516.SZ</stp>
        <stp>9</stp>
        <stp>12/31/2012</stp>
        <stp>1</stp>
        <tr r="G987" s="2"/>
      </tp>
      <tp>
        <v>348390290.57999998</v>
        <stp/>
        <stp>EM_S_STM07_IS</stp>
        <stp>4</stp>
        <stp>002517.SZ</stp>
        <stp>9</stp>
        <stp>12/31/2013</stp>
        <stp>1</stp>
        <tr r="I988" s="2"/>
      </tp>
      <tp>
        <v>1959188535</v>
        <stp/>
        <stp>EM_S_STM07_IS</stp>
        <stp>4</stp>
        <stp>002500.SZ</stp>
        <stp>9</stp>
        <stp>12/31/2014</stp>
        <stp>1</stp>
        <tr r="K971" s="2"/>
      </tp>
      <tp>
        <v>2296793054.6799998</v>
        <stp/>
        <stp>EM_S_STM07_IS</stp>
        <stp>4</stp>
        <stp>002501.SZ</stp>
        <stp>9</stp>
        <stp>12/31/2015</stp>
        <stp>1</stp>
        <tr r="M972" s="2"/>
      </tp>
      <tp>
        <v>208706490.75</v>
        <stp/>
        <stp>EM_S_STM07_IS</stp>
        <stp>4</stp>
        <stp>002504.SZ</stp>
        <stp>9</stp>
        <stp>12/31/2010</stp>
        <stp>1</stp>
        <tr r="C975" s="2"/>
      </tp>
      <tp>
        <v>484687467.75999999</v>
        <stp/>
        <stp>EM_S_STM07_IS</stp>
        <stp>4</stp>
        <stp>002505.SZ</stp>
        <stp>9</stp>
        <stp>12/31/2011</stp>
        <stp>1</stp>
        <tr r="E976" s="2"/>
      </tp>
      <tp>
        <v>1637967028.55</v>
        <stp/>
        <stp>EM_S_STM07_IS</stp>
        <stp>4</stp>
        <stp>002506.SZ</stp>
        <stp>9</stp>
        <stp>12/31/2012</stp>
        <stp>1</stp>
        <tr r="G977" s="2"/>
      </tp>
      <tp>
        <v>846216441.50999999</v>
        <stp/>
        <stp>EM_S_STM07_IS</stp>
        <stp>4</stp>
        <stp>002507.SZ</stp>
        <stp>9</stp>
        <stp>12/31/2013</stp>
        <stp>1</stp>
        <tr r="I978" s="2"/>
      </tp>
      <tp>
        <v>5048784415.3699999</v>
        <stp/>
        <stp>EM_S_STM07_IS</stp>
        <stp>4</stp>
        <stp>002570.SZ</stp>
        <stp>9</stp>
        <stp>12/31/2014</stp>
        <stp>1</stp>
        <tr r="K1040" s="2"/>
      </tp>
      <tp>
        <v>857577325.25</v>
        <stp/>
        <stp>EM_S_STM07_IS</stp>
        <stp>4</stp>
        <stp>002571.SZ</stp>
        <stp>9</stp>
        <stp>12/31/2015</stp>
        <stp>1</stp>
        <tr r="M1041" s="2"/>
      </tp>
      <tp>
        <v>4028962563</v>
        <stp/>
        <stp>EM_S_STM07_IS</stp>
        <stp>4</stp>
        <stp>002574.SZ</stp>
        <stp>9</stp>
        <stp>12/31/2010</stp>
        <stp>1</stp>
        <tr r="C1044" s="2"/>
      </tp>
      <tp>
        <v>492703467.19999999</v>
        <stp/>
        <stp>EM_S_STM07_IS</stp>
        <stp>4</stp>
        <stp>002575.SZ</stp>
        <stp>9</stp>
        <stp>12/31/2011</stp>
        <stp>1</stp>
        <tr r="E1045" s="2"/>
      </tp>
      <tp>
        <v>750821907.04999995</v>
        <stp/>
        <stp>EM_S_STM07_IS</stp>
        <stp>4</stp>
        <stp>002576.SZ</stp>
        <stp>9</stp>
        <stp>12/31/2012</stp>
        <stp>1</stp>
        <tr r="G1046" s="2"/>
      </tp>
      <tp>
        <v>395953455.01999998</v>
        <stp/>
        <stp>EM_S_STM07_IS</stp>
        <stp>4</stp>
        <stp>002577.SZ</stp>
        <stp>9</stp>
        <stp>12/31/2013</stp>
        <stp>1</stp>
        <tr r="I1047" s="2"/>
      </tp>
      <tp>
        <v>723881354.74000001</v>
        <stp/>
        <stp>EM_S_STM07_IS</stp>
        <stp>4</stp>
        <stp>002560.SZ</stp>
        <stp>9</stp>
        <stp>12/31/2014</stp>
        <stp>1</stp>
        <tr r="K1030" s="2"/>
      </tp>
      <tp>
        <v>1995680918.98</v>
        <stp/>
        <stp>EM_S_STM07_IS</stp>
        <stp>4</stp>
        <stp>002561.SZ</stp>
        <stp>9</stp>
        <stp>12/31/2015</stp>
        <stp>1</stp>
        <tr r="M1031" s="2"/>
      </tp>
      <tp>
        <v>1051973898.8200001</v>
        <stp/>
        <stp>EM_S_STM07_IS</stp>
        <stp>4</stp>
        <stp>002564.SZ</stp>
        <stp>9</stp>
        <stp>12/31/2010</stp>
        <stp>1</stp>
        <tr r="C1034" s="2"/>
      </tp>
      <tp>
        <v>1072427991.7</v>
        <stp/>
        <stp>EM_S_STM07_IS</stp>
        <stp>4</stp>
        <stp>002565.SZ</stp>
        <stp>9</stp>
        <stp>12/31/2011</stp>
        <stp>1</stp>
        <tr r="E1035" s="2"/>
      </tp>
      <tp>
        <v>600503234.50999999</v>
        <stp/>
        <stp>EM_S_STM07_IS</stp>
        <stp>4</stp>
        <stp>002566.SZ</stp>
        <stp>9</stp>
        <stp>12/31/2012</stp>
        <stp>1</stp>
        <tr r="G1036" s="2"/>
      </tp>
      <tp>
        <v>7120816917.21</v>
        <stp/>
        <stp>EM_S_STM07_IS</stp>
        <stp>4</stp>
        <stp>002567.SZ</stp>
        <stp>9</stp>
        <stp>12/31/2013</stp>
        <stp>1</stp>
        <tr r="I1037" s="2"/>
      </tp>
      <tp>
        <v>814608253.02999997</v>
        <stp/>
        <stp>EM_S_STM07_IS</stp>
        <stp>4</stp>
        <stp>002550.SZ</stp>
        <stp>9</stp>
        <stp>12/31/2014</stp>
        <stp>1</stp>
        <tr r="K1020" s="2"/>
      </tp>
      <tp>
        <v>1666319455.27</v>
        <stp/>
        <stp>EM_S_STM07_IS</stp>
        <stp>4</stp>
        <stp>002551.SZ</stp>
        <stp>9</stp>
        <stp>12/31/2015</stp>
        <stp>1</stp>
        <tr r="M1021" s="2"/>
      </tp>
      <tp>
        <v>296393820.68000001</v>
        <stp/>
        <stp>EM_S_STM07_IS</stp>
        <stp>4</stp>
        <stp>002554.SZ</stp>
        <stp>9</stp>
        <stp>12/31/2010</stp>
        <stp>1</stp>
        <tr r="C1024" s="2"/>
      </tp>
      <tp>
        <v>338147326.91000003</v>
        <stp/>
        <stp>EM_S_STM07_IS</stp>
        <stp>4</stp>
        <stp>002555.SZ</stp>
        <stp>9</stp>
        <stp>12/31/2011</stp>
        <stp>1</stp>
        <tr r="E1025" s="2"/>
      </tp>
      <tp>
        <v>11208858671.700001</v>
        <stp/>
        <stp>EM_S_STM07_IS</stp>
        <stp>4</stp>
        <stp>002556.SZ</stp>
        <stp>9</stp>
        <stp>12/31/2012</stp>
        <stp>1</stp>
        <tr r="G1026" s="2"/>
      </tp>
      <tp>
        <v>2988447898.0999999</v>
        <stp/>
        <stp>EM_S_STM07_IS</stp>
        <stp>4</stp>
        <stp>002557.SZ</stp>
        <stp>9</stp>
        <stp>12/31/2013</stp>
        <stp>1</stp>
        <tr r="I1027" s="2"/>
      </tp>
      <tp>
        <v>2242067935.6199999</v>
        <stp/>
        <stp>EM_S_STM07_IS</stp>
        <stp>4</stp>
        <stp>002540.SZ</stp>
        <stp>9</stp>
        <stp>12/31/2014</stp>
        <stp>1</stp>
        <tr r="K1010" s="2"/>
      </tp>
      <tp>
        <v>3192632391.0599999</v>
        <stp/>
        <stp>EM_S_STM07_IS</stp>
        <stp>4</stp>
        <stp>002541.SZ</stp>
        <stp>9</stp>
        <stp>12/31/2015</stp>
        <stp>1</stp>
        <tr r="M1011" s="2"/>
      </tp>
      <tp>
        <v>952061623.40999997</v>
        <stp/>
        <stp>EM_S_STM07_IS</stp>
        <stp>4</stp>
        <stp>002544.SZ</stp>
        <stp>9</stp>
        <stp>12/31/2010</stp>
        <stp>1</stp>
        <tr r="C1014" s="2"/>
      </tp>
      <tp>
        <v>1871183468.25</v>
        <stp/>
        <stp>EM_S_STM07_IS</stp>
        <stp>4</stp>
        <stp>002545.SZ</stp>
        <stp>9</stp>
        <stp>12/31/2011</stp>
        <stp>1</stp>
        <tr r="E1015" s="2"/>
      </tp>
      <tp>
        <v>597770885.51999998</v>
        <stp/>
        <stp>EM_S_STM07_IS</stp>
        <stp>4</stp>
        <stp>002546.SZ</stp>
        <stp>9</stp>
        <stp>12/31/2012</stp>
        <stp>1</stp>
        <tr r="G1016" s="2"/>
      </tp>
      <tp>
        <v>1244747694.6300001</v>
        <stp/>
        <stp>EM_S_STM07_IS</stp>
        <stp>4</stp>
        <stp>002547.SZ</stp>
        <stp>9</stp>
        <stp>12/31/2013</stp>
        <stp>1</stp>
        <tr r="I1017" s="2"/>
      </tp>
      <tp>
        <v>1322290056.21</v>
        <stp/>
        <stp>EM_S_STM07_IS</stp>
        <stp>4</stp>
        <stp>002590.SZ</stp>
        <stp>9</stp>
        <stp>12/31/2014</stp>
        <stp>1</stp>
        <tr r="K1060" s="2"/>
      </tp>
      <tp>
        <v>185142770.19</v>
        <stp/>
        <stp>EM_S_STM07_IS</stp>
        <stp>4</stp>
        <stp>002591.SZ</stp>
        <stp>9</stp>
        <stp>12/31/2015</stp>
        <stp>1</stp>
        <tr r="M1061" s="2"/>
      </tp>
      <tp>
        <v>48448416000</v>
        <stp/>
        <stp>EM_S_STM07_IS</stp>
        <stp>4</stp>
        <stp>002594.SZ</stp>
        <stp>9</stp>
        <stp>12/31/2010</stp>
        <stp>1</stp>
        <tr r="C1064" s="2"/>
      </tp>
      <tp>
        <v>686170020.54999995</v>
        <stp/>
        <stp>EM_S_STM07_IS</stp>
        <stp>4</stp>
        <stp>002595.SZ</stp>
        <stp>9</stp>
        <stp>12/31/2011</stp>
        <stp>1</stp>
        <tr r="E1065" s="2"/>
      </tp>
      <tp>
        <v>1049684648.75</v>
        <stp/>
        <stp>EM_S_STM07_IS</stp>
        <stp>4</stp>
        <stp>002596.SZ</stp>
        <stp>9</stp>
        <stp>12/31/2012</stp>
        <stp>1</stp>
        <tr r="G1066" s="2"/>
      </tp>
      <tp>
        <v>2977234503.3200002</v>
        <stp/>
        <stp>EM_S_STM07_IS</stp>
        <stp>4</stp>
        <stp>002597.SZ</stp>
        <stp>9</stp>
        <stp>12/31/2013</stp>
        <stp>1</stp>
        <tr r="I1067" s="2"/>
      </tp>
      <tp>
        <v>1246124972.28</v>
        <stp/>
        <stp>EM_S_STM07_IS</stp>
        <stp>4</stp>
        <stp>002580.SZ</stp>
        <stp>9</stp>
        <stp>12/31/2014</stp>
        <stp>1</stp>
        <tr r="K1050" s="2"/>
      </tp>
      <tp>
        <v>858285722.87</v>
        <stp/>
        <stp>EM_S_STM07_IS</stp>
        <stp>4</stp>
        <stp>002581.SZ</stp>
        <stp>9</stp>
        <stp>12/31/2015</stp>
        <stp>1</stp>
        <tr r="M1051" s="2"/>
      </tp>
      <tp>
        <v>1164155333.1700001</v>
        <stp/>
        <stp>EM_S_STM07_IS</stp>
        <stp>4</stp>
        <stp>002584.SZ</stp>
        <stp>9</stp>
        <stp>12/31/2010</stp>
        <stp>1</stp>
        <tr r="C1054" s="2"/>
      </tp>
      <tp>
        <v>1955922613.3199999</v>
        <stp/>
        <stp>EM_S_STM07_IS</stp>
        <stp>4</stp>
        <stp>002585.SZ</stp>
        <stp>9</stp>
        <stp>12/31/2011</stp>
        <stp>1</stp>
        <tr r="E1055" s="2"/>
      </tp>
      <tp>
        <v>1399251367.1300001</v>
        <stp/>
        <stp>EM_S_STM07_IS</stp>
        <stp>4</stp>
        <stp>002586.SZ</stp>
        <stp>9</stp>
        <stp>12/31/2012</stp>
        <stp>1</stp>
        <tr r="G1056" s="2"/>
      </tp>
      <tp>
        <v>280200417.23000002</v>
        <stp/>
        <stp>EM_S_STM07_IS</stp>
        <stp>4</stp>
        <stp>002587.SZ</stp>
        <stp>9</stp>
        <stp>12/31/2013</stp>
        <stp>1</stp>
        <tr r="I1057" s="2"/>
      </tp>
      <tp>
        <v>3268585422.6999998</v>
        <stp/>
        <stp>EM_S_STM07_IS</stp>
        <stp>4</stp>
        <stp>002630.SZ</stp>
        <stp>9</stp>
        <stp>12/31/2014</stp>
        <stp>1</stp>
        <tr r="K1100" s="2"/>
      </tp>
      <tp>
        <v>844410929.84000003</v>
        <stp/>
        <stp>EM_S_STM07_IS</stp>
        <stp>4</stp>
        <stp>002631.SZ</stp>
        <stp>9</stp>
        <stp>12/31/2015</stp>
        <stp>1</stp>
        <tr r="M1101" s="2"/>
      </tp>
      <tp>
        <v>284930679.94</v>
        <stp/>
        <stp>EM_S_STM07_IS</stp>
        <stp>4</stp>
        <stp>002634.SZ</stp>
        <stp>9</stp>
        <stp>12/31/2010</stp>
        <stp>1</stp>
        <tr r="C1104" s="2"/>
      </tp>
      <tp>
        <v>474246811.01999998</v>
        <stp/>
        <stp>EM_S_STM07_IS</stp>
        <stp>4</stp>
        <stp>002635.SZ</stp>
        <stp>9</stp>
        <stp>12/31/2011</stp>
        <stp>1</stp>
        <tr r="E1105" s="2"/>
      </tp>
      <tp>
        <v>2135984952.78</v>
        <stp/>
        <stp>EM_S_STM07_IS</stp>
        <stp>4</stp>
        <stp>002636.SZ</stp>
        <stp>9</stp>
        <stp>12/31/2012</stp>
        <stp>1</stp>
        <tr r="G1106" s="2"/>
      </tp>
      <tp>
        <v>2218005231.1399999</v>
        <stp/>
        <stp>EM_S_STM07_IS</stp>
        <stp>4</stp>
        <stp>002637.SZ</stp>
        <stp>9</stp>
        <stp>12/31/2013</stp>
        <stp>1</stp>
        <tr r="I1107" s="2"/>
      </tp>
      <tp>
        <v>1521862046.46</v>
        <stp/>
        <stp>EM_S_STM07_IS</stp>
        <stp>4</stp>
        <stp>002620.SZ</stp>
        <stp>9</stp>
        <stp>12/31/2014</stp>
        <stp>1</stp>
        <tr r="K1090" s="2"/>
      </tp>
      <tp>
        <v>136217256.99000001</v>
        <stp/>
        <stp>EM_S_STM07_IS</stp>
        <stp>4</stp>
        <stp>002621.SZ</stp>
        <stp>9</stp>
        <stp>12/31/2015</stp>
        <stp>1</stp>
        <tr r="M1091" s="2"/>
      </tp>
      <tp>
        <v>364965244.19</v>
        <stp/>
        <stp>EM_S_STM07_IS</stp>
        <stp>4</stp>
        <stp>002624.SZ</stp>
        <stp>9</stp>
        <stp>12/31/2010</stp>
        <stp>1</stp>
        <tr r="C1094" s="2"/>
      </tp>
      <tp>
        <v>223399313.58000001</v>
        <stp/>
        <stp>EM_S_STM07_IS</stp>
        <stp>4</stp>
        <stp>002625.SZ</stp>
        <stp>9</stp>
        <stp>12/31/2011</stp>
        <stp>1</stp>
        <tr r="E1095" s="2"/>
      </tp>
      <tp>
        <v>675975970.22000003</v>
        <stp/>
        <stp>EM_S_STM07_IS</stp>
        <stp>4</stp>
        <stp>002626.SZ</stp>
        <stp>9</stp>
        <stp>12/31/2012</stp>
        <stp>1</stp>
        <tr r="G1096" s="2"/>
      </tp>
      <tp>
        <v>1222482007.3900001</v>
        <stp/>
        <stp>EM_S_STM07_IS</stp>
        <stp>4</stp>
        <stp>002627.SZ</stp>
        <stp>9</stp>
        <stp>12/31/2013</stp>
        <stp>1</stp>
        <tr r="I1097" s="2"/>
      </tp>
      <tp>
        <v>3002783511.2199998</v>
        <stp/>
        <stp>EM_S_STM07_IS</stp>
        <stp>4</stp>
        <stp>002610.SZ</stp>
        <stp>9</stp>
        <stp>12/31/2014</stp>
        <stp>1</stp>
        <tr r="K1080" s="2"/>
      </tp>
      <tp>
        <v>1294785921.22</v>
        <stp/>
        <stp>EM_S_STM07_IS</stp>
        <stp>4</stp>
        <stp>002611.SZ</stp>
        <stp>9</stp>
        <stp>12/31/2015</stp>
        <stp>1</stp>
        <tr r="M1081" s="2"/>
      </tp>
      <tp>
        <v>1829852227.71</v>
        <stp/>
        <stp>EM_S_STM07_IS</stp>
        <stp>4</stp>
        <stp>002614.SZ</stp>
        <stp>9</stp>
        <stp>12/31/2010</stp>
        <stp>1</stp>
        <tr r="C1084" s="2"/>
      </tp>
      <tp>
        <v>515627472.73000002</v>
        <stp/>
        <stp>EM_S_STM07_IS</stp>
        <stp>4</stp>
        <stp>002615.SZ</stp>
        <stp>9</stp>
        <stp>12/31/2011</stp>
        <stp>1</stp>
        <tr r="E1085" s="2"/>
      </tp>
      <tp>
        <v>1046318517.4400001</v>
        <stp/>
        <stp>EM_S_STM07_IS</stp>
        <stp>4</stp>
        <stp>002616.SZ</stp>
        <stp>9</stp>
        <stp>12/31/2012</stp>
        <stp>1</stp>
        <tr r="G1086" s="2"/>
      </tp>
      <tp>
        <v>2729705511.48</v>
        <stp/>
        <stp>EM_S_STM07_IS</stp>
        <stp>4</stp>
        <stp>002617.SZ</stp>
        <stp>9</stp>
        <stp>12/31/2013</stp>
        <stp>1</stp>
        <tr r="I1087" s="2"/>
      </tp>
      <tp>
        <v>2060288682.23</v>
        <stp/>
        <stp>EM_S_STM07_IS</stp>
        <stp>4</stp>
        <stp>002600.SZ</stp>
        <stp>9</stp>
        <stp>12/31/2014</stp>
        <stp>1</stp>
        <tr r="K1070" s="2"/>
      </tp>
      <tp>
        <v>2634532199.73</v>
        <stp/>
        <stp>EM_S_STM07_IS</stp>
        <stp>4</stp>
        <stp>002601.SZ</stp>
        <stp>9</stp>
        <stp>12/31/2015</stp>
        <stp>1</stp>
        <tr r="M1071" s="2"/>
      </tp>
      <tp>
        <v>1063818166.4400001</v>
        <stp/>
        <stp>EM_S_STM07_IS</stp>
        <stp>4</stp>
        <stp>002604.SZ</stp>
        <stp>9</stp>
        <stp>12/31/2010</stp>
        <stp>1</stp>
        <tr r="C1074" s="2"/>
      </tp>
      <tp>
        <v>654945790.90999997</v>
        <stp/>
        <stp>EM_S_STM07_IS</stp>
        <stp>4</stp>
        <stp>002605.SZ</stp>
        <stp>9</stp>
        <stp>12/31/2011</stp>
        <stp>1</stp>
        <tr r="E1075" s="2"/>
      </tp>
      <tp>
        <v>639770909.60000002</v>
        <stp/>
        <stp>EM_S_STM07_IS</stp>
        <stp>4</stp>
        <stp>002606.SZ</stp>
        <stp>9</stp>
        <stp>12/31/2012</stp>
        <stp>1</stp>
        <tr r="G1076" s="2"/>
      </tp>
      <tp>
        <v>5045744552.8000002</v>
        <stp/>
        <stp>EM_S_STM07_IS</stp>
        <stp>4</stp>
        <stp>002607.SZ</stp>
        <stp>9</stp>
        <stp>12/31/2013</stp>
        <stp>1</stp>
        <tr r="I1077" s="2"/>
      </tp>
      <tp>
        <v>1497070161.2</v>
        <stp/>
        <stp>EM_S_STM07_IS</stp>
        <stp>4</stp>
        <stp>002670.SZ</stp>
        <stp>9</stp>
        <stp>12/31/2014</stp>
        <stp>1</stp>
        <tr r="K1140" s="2"/>
      </tp>
      <tp>
        <v>491780579.56</v>
        <stp/>
        <stp>EM_S_STM07_IS</stp>
        <stp>4</stp>
        <stp>002671.SZ</stp>
        <stp>9</stp>
        <stp>12/31/2015</stp>
        <stp>1</stp>
        <tr r="M1141" s="2"/>
      </tp>
      <tp>
        <v>1041656683.84</v>
        <stp/>
        <stp>EM_S_STM07_IS</stp>
        <stp>4</stp>
        <stp>002674.SZ</stp>
        <stp>9</stp>
        <stp>12/31/2010</stp>
        <stp>1</stp>
        <tr r="C1144" s="2"/>
      </tp>
      <tp>
        <v>857572997.10000002</v>
        <stp/>
        <stp>EM_S_STM07_IS</stp>
        <stp>4</stp>
        <stp>002675.SZ</stp>
        <stp>9</stp>
        <stp>12/31/2011</stp>
        <stp>1</stp>
        <tr r="E1145" s="2"/>
      </tp>
      <tp>
        <v>1095490560.49</v>
        <stp/>
        <stp>EM_S_STM07_IS</stp>
        <stp>4</stp>
        <stp>002676.SZ</stp>
        <stp>9</stp>
        <stp>12/31/2012</stp>
        <stp>1</stp>
        <tr r="G1146" s="2"/>
      </tp>
      <tp>
        <v>390853970.92000002</v>
        <stp/>
        <stp>EM_S_STM07_IS</stp>
        <stp>4</stp>
        <stp>002677.SZ</stp>
        <stp>9</stp>
        <stp>12/31/2013</stp>
        <stp>1</stp>
        <tr r="I1147" s="2"/>
      </tp>
      <tp>
        <v>628224567.94000006</v>
        <stp/>
        <stp>EM_S_STM07_IS</stp>
        <stp>4</stp>
        <stp>002660.SZ</stp>
        <stp>9</stp>
        <stp>12/31/2014</stp>
        <stp>1</stp>
        <tr r="K1130" s="2"/>
      </tp>
      <tp>
        <v>1891818789.1800001</v>
        <stp/>
        <stp>EM_S_STM07_IS</stp>
        <stp>4</stp>
        <stp>002661.SZ</stp>
        <stp>9</stp>
        <stp>12/31/2015</stp>
        <stp>1</stp>
        <tr r="M1131" s="2"/>
      </tp>
      <tp>
        <v>539258058.25999999</v>
        <stp/>
        <stp>EM_S_STM07_IS</stp>
        <stp>4</stp>
        <stp>002664.SZ</stp>
        <stp>9</stp>
        <stp>12/31/2010</stp>
        <stp>1</stp>
        <tr r="C1134" s="2"/>
      </tp>
      <tp>
        <v>752056209.74000001</v>
        <stp/>
        <stp>EM_S_STM07_IS</stp>
        <stp>4</stp>
        <stp>002665.SZ</stp>
        <stp>9</stp>
        <stp>12/31/2011</stp>
        <stp>1</stp>
        <tr r="E1135" s="2"/>
      </tp>
      <tp>
        <v>1334584198.95</v>
        <stp/>
        <stp>EM_S_STM07_IS</stp>
        <stp>4</stp>
        <stp>002666.SZ</stp>
        <stp>9</stp>
        <stp>12/31/2012</stp>
        <stp>1</stp>
        <tr r="G1136" s="2"/>
      </tp>
      <tp>
        <v>237505108.25</v>
        <stp/>
        <stp>EM_S_STM07_IS</stp>
        <stp>4</stp>
        <stp>002667.SZ</stp>
        <stp>9</stp>
        <stp>12/31/2013</stp>
        <stp>1</stp>
        <tr r="I1137" s="2"/>
      </tp>
      <tp>
        <v>1684750620.6900001</v>
        <stp/>
        <stp>EM_S_STM07_IS</stp>
        <stp>4</stp>
        <stp>002650.SZ</stp>
        <stp>9</stp>
        <stp>12/31/2014</stp>
        <stp>1</stp>
        <tr r="K1120" s="2"/>
      </tp>
      <tp>
        <v>573580576.88</v>
        <stp/>
        <stp>EM_S_STM07_IS</stp>
        <stp>4</stp>
        <stp>002651.SZ</stp>
        <stp>9</stp>
        <stp>12/31/2015</stp>
        <stp>1</stp>
        <tr r="M1121" s="2"/>
      </tp>
      <tp>
        <v>233887621.46000001</v>
        <stp/>
        <stp>EM_S_STM07_IS</stp>
        <stp>4</stp>
        <stp>002654.SZ</stp>
        <stp>9</stp>
        <stp>12/31/2010</stp>
        <stp>1</stp>
        <tr r="C1124" s="2"/>
      </tp>
      <tp>
        <v>451745820.57999998</v>
        <stp/>
        <stp>EM_S_STM07_IS</stp>
        <stp>4</stp>
        <stp>002655.SZ</stp>
        <stp>9</stp>
        <stp>12/31/2011</stp>
        <stp>1</stp>
        <tr r="E1125" s="2"/>
      </tp>
      <tp>
        <v>636170318.88</v>
        <stp/>
        <stp>EM_S_STM07_IS</stp>
        <stp>4</stp>
        <stp>002656.SZ</stp>
        <stp>9</stp>
        <stp>12/31/2012</stp>
        <stp>1</stp>
        <tr r="G1126" s="2"/>
      </tp>
      <tp>
        <v>1022822674.03</v>
        <stp/>
        <stp>EM_S_STM07_IS</stp>
        <stp>4</stp>
        <stp>002657.SZ</stp>
        <stp>9</stp>
        <stp>12/31/2013</stp>
        <stp>1</stp>
        <tr r="I1127" s="2"/>
      </tp>
      <tp>
        <v>841820689.86000001</v>
        <stp/>
        <stp>EM_S_STM07_IS</stp>
        <stp>4</stp>
        <stp>002640.SZ</stp>
        <stp>9</stp>
        <stp>12/31/2014</stp>
        <stp>1</stp>
        <tr r="K1110" s="2"/>
      </tp>
      <tp>
        <v>3533443286.0900002</v>
        <stp/>
        <stp>EM_S_STM07_IS</stp>
        <stp>4</stp>
        <stp>002641.SZ</stp>
        <stp>9</stp>
        <stp>12/31/2015</stp>
        <stp>1</stp>
        <tr r="M1111" s="2"/>
      </tp>
      <tp>
        <v>262406038.21000001</v>
        <stp/>
        <stp>EM_S_STM07_IS</stp>
        <stp>4</stp>
        <stp>002644.SZ</stp>
        <stp>9</stp>
        <stp>12/31/2010</stp>
        <stp>1</stp>
        <tr r="C1114" s="2"/>
      </tp>
      <tp>
        <v>569296192.29999995</v>
        <stp/>
        <stp>EM_S_STM07_IS</stp>
        <stp>4</stp>
        <stp>002645.SZ</stp>
        <stp>9</stp>
        <stp>12/31/2011</stp>
        <stp>1</stp>
        <tr r="E1115" s="2"/>
      </tp>
      <tp>
        <v>1196792230.9100001</v>
        <stp/>
        <stp>EM_S_STM07_IS</stp>
        <stp>4</stp>
        <stp>002646.SZ</stp>
        <stp>9</stp>
        <stp>12/31/2012</stp>
        <stp>1</stp>
        <tr r="G1116" s="2"/>
      </tp>
      <tp>
        <v>3721023384.8200002</v>
        <stp/>
        <stp>EM_S_STM07_IS</stp>
        <stp>4</stp>
        <stp>002647.SZ</stp>
        <stp>9</stp>
        <stp>12/31/2013</stp>
        <stp>1</stp>
        <tr r="I1117" s="2"/>
      </tp>
      <tp>
        <v>661175052.85000002</v>
        <stp/>
        <stp>EM_S_STM07_IS</stp>
        <stp>4</stp>
        <stp>002690.SZ</stp>
        <stp>9</stp>
        <stp>12/31/2014</stp>
        <stp>1</stp>
        <tr r="K1160" s="2"/>
      </tp>
      <tp>
        <v>280100283.24000001</v>
        <stp/>
        <stp>EM_S_STM07_IS</stp>
        <stp>4</stp>
        <stp>002691.SZ</stp>
        <stp>9</stp>
        <stp>12/31/2015</stp>
        <stp>1</stp>
        <tr r="M1161" s="2"/>
      </tp>
      <tp>
        <v>1022913348.27</v>
        <stp/>
        <stp>EM_S_STM07_IS</stp>
        <stp>4</stp>
        <stp>002694.SZ</stp>
        <stp>9</stp>
        <stp>12/31/2010</stp>
        <stp>1</stp>
        <tr r="C1164" s="2"/>
      </tp>
      <tp>
        <v>886133798.84000003</v>
        <stp/>
        <stp>EM_S_STM07_IS</stp>
        <stp>4</stp>
        <stp>002695.SZ</stp>
        <stp>9</stp>
        <stp>12/31/2011</stp>
        <stp>1</stp>
        <tr r="E1165" s="2"/>
      </tp>
      <tp>
        <v>1170783846.74</v>
        <stp/>
        <stp>EM_S_STM07_IS</stp>
        <stp>4</stp>
        <stp>002696.SZ</stp>
        <stp>9</stp>
        <stp>12/31/2012</stp>
        <stp>1</stp>
        <tr r="G1166" s="2"/>
      </tp>
      <tp>
        <v>4437042324.5500002</v>
        <stp/>
        <stp>EM_S_STM07_IS</stp>
        <stp>4</stp>
        <stp>002697.SZ</stp>
        <stp>9</stp>
        <stp>12/31/2013</stp>
        <stp>1</stp>
        <tr r="I1167" s="2"/>
      </tp>
      <tp>
        <v>106943404.52</v>
        <stp/>
        <stp>EM_S_STM07_IS</stp>
        <stp>4</stp>
        <stp>002680.SZ</stp>
        <stp>9</stp>
        <stp>12/31/2014</stp>
        <stp>1</stp>
        <tr r="K1150" s="2"/>
      </tp>
      <tp>
        <v>1724494519.75</v>
        <stp/>
        <stp>EM_S_STM07_IS</stp>
        <stp>4</stp>
        <stp>002681.SZ</stp>
        <stp>9</stp>
        <stp>12/31/2015</stp>
        <stp>1</stp>
        <tr r="M1151" s="2"/>
      </tp>
      <tp>
        <v>335765138.69999999</v>
        <stp/>
        <stp>EM_S_STM07_IS</stp>
        <stp>4</stp>
        <stp>002684.SZ</stp>
        <stp>9</stp>
        <stp>12/31/2010</stp>
        <stp>1</stp>
        <tr r="C1154" s="2"/>
      </tp>
      <tp>
        <v>493427586.22000003</v>
        <stp/>
        <stp>EM_S_STM07_IS</stp>
        <stp>4</stp>
        <stp>002685.SZ</stp>
        <stp>9</stp>
        <stp>12/31/2011</stp>
        <stp>1</stp>
        <tr r="E1155" s="2"/>
      </tp>
      <tp>
        <v>561086247.36000001</v>
        <stp/>
        <stp>EM_S_STM07_IS</stp>
        <stp>4</stp>
        <stp>002686.SZ</stp>
        <stp>9</stp>
        <stp>12/31/2012</stp>
        <stp>1</stp>
        <tr r="G1156" s="2"/>
      </tp>
      <tp>
        <v>582155899.33000004</v>
        <stp/>
        <stp>EM_S_STM07_IS</stp>
        <stp>4</stp>
        <stp>002687.SZ</stp>
        <stp>9</stp>
        <stp>12/31/2013</stp>
        <stp>1</stp>
        <tr r="I1157" s="2"/>
      </tp>
      <tp>
        <v>575638872.50999999</v>
        <stp/>
        <stp>EM_S_STM07_IS</stp>
        <stp>4</stp>
        <stp>002730.SZ</stp>
        <stp>9</stp>
        <stp>12/31/2014</stp>
        <stp>1</stp>
        <tr r="K1197" s="2"/>
      </tp>
      <tp>
        <v>2999941516.6199999</v>
        <stp/>
        <stp>EM_S_STM07_IS</stp>
        <stp>4</stp>
        <stp>002731.SZ</stp>
        <stp>9</stp>
        <stp>12/31/2015</stp>
        <stp>1</stp>
        <tr r="M1198" s="2"/>
      </tp>
      <tp>
        <v>518436400</v>
        <stp/>
        <stp>EM_S_STM07_IS</stp>
        <stp>4</stp>
        <stp>002734.SZ</stp>
        <stp>9</stp>
        <stp>12/31/2010</stp>
        <stp>1</stp>
        <tr r="C1201" s="2"/>
      </tp>
      <tp>
        <v>483910536.67000002</v>
        <stp/>
        <stp>EM_S_STM07_IS</stp>
        <stp>4</stp>
        <stp>002735.SZ</stp>
        <stp>9</stp>
        <stp>12/31/2011</stp>
        <stp>1</stp>
        <tr r="E1202" s="2"/>
      </tp>
      <tp>
        <v>6079415257.4799995</v>
        <stp/>
        <stp>EM_S_STM07_IS</stp>
        <stp>4</stp>
        <stp>002736.SZ</stp>
        <stp>9</stp>
        <stp>12/31/2012</stp>
        <stp>1</stp>
        <tr r="G1203" s="2"/>
      </tp>
      <tp>
        <v>2180932094.5700002</v>
        <stp/>
        <stp>EM_S_STM07_IS</stp>
        <stp>4</stp>
        <stp>002737.SZ</stp>
        <stp>9</stp>
        <stp>12/31/2013</stp>
        <stp>1</stp>
        <tr r="I1204" s="2"/>
      </tp>
      <tp>
        <v>7637131951.0100002</v>
        <stp/>
        <stp>EM_S_STM07_IS</stp>
        <stp>4</stp>
        <stp>002721.SZ</stp>
        <stp>9</stp>
        <stp>12/31/2015</stp>
        <stp>1</stp>
        <tr r="M1188" s="2"/>
      </tp>
      <tp>
        <v>1186389575.29</v>
        <stp/>
        <stp>EM_S_STM07_IS</stp>
        <stp>4</stp>
        <stp>002724.SZ</stp>
        <stp>9</stp>
        <stp>12/31/2010</stp>
        <stp>1</stp>
        <tr r="C1191" s="2"/>
      </tp>
      <tp>
        <v>865580581.82000005</v>
        <stp/>
        <stp>EM_S_STM07_IS</stp>
        <stp>4</stp>
        <stp>002725.SZ</stp>
        <stp>9</stp>
        <stp>12/31/2011</stp>
        <stp>1</stp>
        <tr r="E1192" s="2"/>
      </tp>
      <tp>
        <v>2539969381.3000002</v>
        <stp/>
        <stp>EM_S_STM07_IS</stp>
        <stp>4</stp>
        <stp>002726.SZ</stp>
        <stp>9</stp>
        <stp>12/31/2012</stp>
        <stp>1</stp>
        <tr r="G1193" s="2"/>
      </tp>
      <tp>
        <v>3546662061.96</v>
        <stp/>
        <stp>EM_S_STM07_IS</stp>
        <stp>4</stp>
        <stp>002727.SZ</stp>
        <stp>9</stp>
        <stp>12/31/2013</stp>
        <stp>1</stp>
        <tr r="I1194" s="2"/>
      </tp>
      <tp>
        <v>1768478866.99</v>
        <stp/>
        <stp>EM_S_STM07_IS</stp>
        <stp>4</stp>
        <stp>002711.SZ</stp>
        <stp>9</stp>
        <stp>12/31/2015</stp>
        <stp>1</stp>
        <tr r="M1179" s="2"/>
      </tp>
      <tp>
        <v>444517659.14999998</v>
        <stp/>
        <stp>EM_S_STM07_IS</stp>
        <stp>4</stp>
        <stp>002714.SZ</stp>
        <stp>9</stp>
        <stp>12/31/2010</stp>
        <stp>1</stp>
        <tr r="C1182" s="2"/>
      </tp>
      <tp>
        <v>316971094.06999999</v>
        <stp/>
        <stp>EM_S_STM07_IS</stp>
        <stp>4</stp>
        <stp>002715.SZ</stp>
        <stp>9</stp>
        <stp>12/31/2011</stp>
        <stp>1</stp>
        <tr r="E1183" s="2"/>
      </tp>
      <tp>
        <v>3694354741.0799999</v>
        <stp/>
        <stp>EM_S_STM07_IS</stp>
        <stp>4</stp>
        <stp>002716.SZ</stp>
        <stp>9</stp>
        <stp>12/31/2012</stp>
        <stp>1</stp>
        <tr r="G1184" s="2"/>
      </tp>
      <tp>
        <v>805391015.67999995</v>
        <stp/>
        <stp>EM_S_STM07_IS</stp>
        <stp>4</stp>
        <stp>002717.SZ</stp>
        <stp>9</stp>
        <stp>12/31/2013</stp>
        <stp>1</stp>
        <tr r="I1185" s="2"/>
      </tp>
      <tp>
        <v>345448024.5</v>
        <stp/>
        <stp>EM_S_STM07_IS</stp>
        <stp>4</stp>
        <stp>002700.SZ</stp>
        <stp>9</stp>
        <stp>12/31/2014</stp>
        <stp>1</stp>
        <tr r="K1170" s="2"/>
      </tp>
      <tp>
        <v>6662353093</v>
        <stp/>
        <stp>EM_S_STM07_IS</stp>
        <stp>4</stp>
        <stp>002701.SZ</stp>
        <stp>9</stp>
        <stp>12/31/2015</stp>
        <stp>1</stp>
        <tr r="M1171" s="2"/>
      </tp>
      <tp>
        <v>4916434365.1300001</v>
        <stp/>
        <stp>EM_S_STM07_IS</stp>
        <stp>4</stp>
        <stp>002705.SZ</stp>
        <stp>9</stp>
        <stp>12/31/2011</stp>
        <stp>1</stp>
        <tr r="E1174" s="2"/>
      </tp>
      <tp>
        <v>599906068.29999995</v>
        <stp/>
        <stp>EM_S_STM07_IS</stp>
        <stp>4</stp>
        <stp>002706.SZ</stp>
        <stp>9</stp>
        <stp>12/31/2012</stp>
        <stp>1</stp>
        <tr r="G1175" s="2"/>
      </tp>
      <tp>
        <v>3005255499.9699998</v>
        <stp/>
        <stp>EM_S_STM07_IS</stp>
        <stp>4</stp>
        <stp>002707.SZ</stp>
        <stp>9</stp>
        <stp>12/31/2013</stp>
        <stp>1</stp>
        <tr r="I1176" s="2"/>
      </tp>
      <tp>
        <v>666207063.80999994</v>
        <stp/>
        <stp>EM_S_STM07_IS</stp>
        <stp>4</stp>
        <stp>002770.SZ</stp>
        <stp>9</stp>
        <stp>12/31/2014</stp>
        <stp>1</stp>
        <tr r="K1234" s="2"/>
      </tp>
      <tp>
        <v>708715520.09000003</v>
        <stp/>
        <stp>EM_S_STM07_IS</stp>
        <stp>4</stp>
        <stp>002771.SZ</stp>
        <stp>9</stp>
        <stp>12/31/2015</stp>
        <stp>1</stp>
        <tr r="M1235" s="2"/>
      </tp>
      <tp>
        <v>624183473.96000004</v>
        <stp/>
        <stp>EM_S_STM07_IS</stp>
        <stp>4</stp>
        <stp>002775.SZ</stp>
        <stp>9</stp>
        <stp>12/31/2011</stp>
        <stp>1</stp>
        <tr r="E1238" s="2"/>
      </tp>
      <tp>
        <v>436408284.69</v>
        <stp/>
        <stp>EM_S_STM07_IS</stp>
        <stp>4</stp>
        <stp>002776.SZ</stp>
        <stp>9</stp>
        <stp>12/31/2012</stp>
        <stp>1</stp>
        <tr r="G1239" s="2"/>
      </tp>
      <tp>
        <v>296835262.18000001</v>
        <stp/>
        <stp>EM_S_STM07_IS</stp>
        <stp>4</stp>
        <stp>002777.SZ</stp>
        <stp>9</stp>
        <stp>12/31/2013</stp>
        <stp>1</stp>
        <tr r="I1240" s="2"/>
      </tp>
      <tp>
        <v>522204562.08999997</v>
        <stp/>
        <stp>EM_S_STM07_IS</stp>
        <stp>4</stp>
        <stp>002760.SZ</stp>
        <stp>9</stp>
        <stp>12/31/2014</stp>
        <stp>1</stp>
        <tr r="K1225" s="2"/>
      </tp>
      <tp>
        <v>596485117.63</v>
        <stp/>
        <stp>EM_S_STM07_IS</stp>
        <stp>4</stp>
        <stp>002761.SZ</stp>
        <stp>9</stp>
        <stp>12/31/2015</stp>
        <stp>1</stp>
        <tr r="M1226" s="2"/>
      </tp>
      <tp>
        <v>791612643.60000002</v>
        <stp/>
        <stp>EM_S_STM07_IS</stp>
        <stp>4</stp>
        <stp>002765.SZ</stp>
        <stp>9</stp>
        <stp>12/31/2011</stp>
        <stp>1</stp>
        <tr r="E1229" s="2"/>
      </tp>
      <tp>
        <v>814877773.49000001</v>
        <stp/>
        <stp>EM_S_STM07_IS</stp>
        <stp>4</stp>
        <stp>002766.SZ</stp>
        <stp>9</stp>
        <stp>12/31/2012</stp>
        <stp>1</stp>
        <tr r="G1230" s="2"/>
      </tp>
      <tp>
        <v>299425535.52999997</v>
        <stp/>
        <stp>EM_S_STM07_IS</stp>
        <stp>4</stp>
        <stp>002767.SZ</stp>
        <stp>9</stp>
        <stp>12/31/2013</stp>
        <stp>1</stp>
        <tr r="I1231" s="2"/>
      </tp>
      <tp>
        <v>187402083.37</v>
        <stp/>
        <stp>EM_S_STM07_IS</stp>
        <stp>4</stp>
        <stp>002750.SZ</stp>
        <stp>9</stp>
        <stp>12/31/2014</stp>
        <stp>1</stp>
        <tr r="K1216" s="2"/>
      </tp>
      <tp>
        <v>537177624.41999996</v>
        <stp/>
        <stp>EM_S_STM07_IS</stp>
        <stp>4</stp>
        <stp>002751.SZ</stp>
        <stp>9</stp>
        <stp>12/31/2015</stp>
        <stp>1</stp>
        <tr r="M1217" s="2"/>
      </tp>
      <tp>
        <v>529171408.5</v>
        <stp/>
        <stp>EM_S_STM07_IS</stp>
        <stp>4</stp>
        <stp>002755.SZ</stp>
        <stp>9</stp>
        <stp>12/31/2011</stp>
        <stp>1</stp>
        <tr r="E1220" s="2"/>
      </tp>
      <tp>
        <v>4803535344.5200005</v>
        <stp/>
        <stp>EM_S_STM07_IS</stp>
        <stp>4</stp>
        <stp>002756.SZ</stp>
        <stp>9</stp>
        <stp>12/31/2012</stp>
        <stp>1</stp>
        <tr r="G1221" s="2"/>
      </tp>
      <tp>
        <v>474452929.13999999</v>
        <stp/>
        <stp>EM_S_STM07_IS</stp>
        <stp>4</stp>
        <stp>002757.SZ</stp>
        <stp>9</stp>
        <stp>12/31/2013</stp>
        <stp>1</stp>
        <tr r="I1222" s="2"/>
      </tp>
      <tp>
        <v>884901700.30999994</v>
        <stp/>
        <stp>EM_S_STM07_IS</stp>
        <stp>4</stp>
        <stp>002740.SZ</stp>
        <stp>9</stp>
        <stp>12/31/2014</stp>
        <stp>1</stp>
        <tr r="K1207" s="2"/>
      </tp>
      <tp>
        <v>862850016.23000002</v>
        <stp/>
        <stp>EM_S_STM07_IS</stp>
        <stp>4</stp>
        <stp>002741.SZ</stp>
        <stp>9</stp>
        <stp>12/31/2015</stp>
        <stp>1</stp>
        <tr r="M1208" s="2"/>
      </tp>
      <tp>
        <v>1273578025.53</v>
        <stp/>
        <stp>EM_S_STM07_IS</stp>
        <stp>4</stp>
        <stp>002745.SZ</stp>
        <stp>9</stp>
        <stp>12/31/2011</stp>
        <stp>1</stp>
        <tr r="E1211" s="2"/>
      </tp>
      <tp>
        <v>2007121373.3299999</v>
        <stp/>
        <stp>EM_S_STM07_IS</stp>
        <stp>4</stp>
        <stp>002746.SZ</stp>
        <stp>9</stp>
        <stp>12/31/2012</stp>
        <stp>1</stp>
        <tr r="G1212" s="2"/>
      </tp>
      <tp>
        <v>450126802.69999999</v>
        <stp/>
        <stp>EM_S_STM07_IS</stp>
        <stp>4</stp>
        <stp>002747.SZ</stp>
        <stp>9</stp>
        <stp>12/31/2013</stp>
        <stp>1</stp>
        <tr r="I1213" s="2"/>
      </tp>
      <tp>
        <v>764298453.01999998</v>
        <stp/>
        <stp>EM_S_STM07_IS</stp>
        <stp>4</stp>
        <stp>002790.SZ</stp>
        <stp>9</stp>
        <stp>12/31/2014</stp>
        <stp>1</stp>
        <tr r="K1252" s="2"/>
      </tp>
      <tp>
        <v>2326730345.6900001</v>
        <stp/>
        <stp>EM_S_STM07_IS</stp>
        <stp>4</stp>
        <stp>002791.SZ</stp>
        <stp>9</stp>
        <stp>12/31/2015</stp>
        <stp>1</stp>
        <tr r="M1253" s="2"/>
      </tp>
      <tp>
        <v>268104006.68000001</v>
        <stp/>
        <stp>EM_S_STM07_IS</stp>
        <stp>4</stp>
        <stp>002795.SZ</stp>
        <stp>9</stp>
        <stp>12/31/2011</stp>
        <stp>1</stp>
        <tr r="E1256" s="2"/>
      </tp>
      <tp>
        <v>319246198.54000002</v>
        <stp/>
        <stp>EM_S_STM07_IS</stp>
        <stp>4</stp>
        <stp>002796.SZ</stp>
        <stp>9</stp>
        <stp>12/31/2012</stp>
        <stp>1</stp>
        <tr r="G1257" s="2"/>
      </tp>
      <tp>
        <v>1031723403.47</v>
        <stp/>
        <stp>EM_S_STM07_IS</stp>
        <stp>4</stp>
        <stp>002797.SZ</stp>
        <stp>9</stp>
        <stp>12/31/2013</stp>
        <stp>1</stp>
        <tr r="I1258" s="2"/>
      </tp>
      <tp>
        <v>291504599.93000001</v>
        <stp/>
        <stp>EM_S_STM07_IS</stp>
        <stp>4</stp>
        <stp>002780.SZ</stp>
        <stp>9</stp>
        <stp>12/31/2014</stp>
        <stp>1</stp>
        <tr r="K1243" s="2"/>
      </tp>
      <tp>
        <v>3340194219.7199998</v>
        <stp/>
        <stp>EM_S_STM07_IS</stp>
        <stp>4</stp>
        <stp>002781.SZ</stp>
        <stp>9</stp>
        <stp>12/31/2015</stp>
        <stp>1</stp>
        <tr r="M1244" s="2"/>
      </tp>
      <tp>
        <v>839349489.65999997</v>
        <stp/>
        <stp>EM_S_STM07_IS</stp>
        <stp>4</stp>
        <stp>002785.SZ</stp>
        <stp>9</stp>
        <stp>12/31/2011</stp>
        <stp>1</stp>
        <tr r="E1247" s="2"/>
      </tp>
      <tp>
        <v>1012881531.4400001</v>
        <stp/>
        <stp>EM_S_STM07_IS</stp>
        <stp>4</stp>
        <stp>002786.SZ</stp>
        <stp>9</stp>
        <stp>12/31/2012</stp>
        <stp>1</stp>
        <tr r="G1248" s="2"/>
      </tp>
      <tp>
        <v>708373713.00999999</v>
        <stp/>
        <stp>EM_S_STM07_IS</stp>
        <stp>4</stp>
        <stp>002787.SZ</stp>
        <stp>9</stp>
        <stp>12/31/2013</stp>
        <stp>1</stp>
        <tr r="I1249" s="2"/>
      </tp>
      <tp>
        <v>1086153433.6300001</v>
        <stp/>
        <stp>EM_S_STM07_IS</stp>
        <stp>4</stp>
        <stp>002030.SZ</stp>
        <stp>9</stp>
        <stp>12/31/2014</stp>
        <stp>1</stp>
        <tr r="K502" s="2"/>
      </tp>
      <tp>
        <v>987583895.11000001</v>
        <stp/>
        <stp>EM_S_STM07_IS</stp>
        <stp>4</stp>
        <stp>002031.SZ</stp>
        <stp>9</stp>
        <stp>12/31/2015</stp>
        <stp>1</stp>
        <tr r="M503" s="2"/>
      </tp>
      <tp>
        <v>1237348951.75</v>
        <stp/>
        <stp>EM_S_STM07_IS</stp>
        <stp>4</stp>
        <stp>002034.SZ</stp>
        <stp>9</stp>
        <stp>12/31/2010</stp>
        <stp>1</stp>
        <tr r="C506" s="2"/>
      </tp>
      <tp>
        <v>2038683990.8399999</v>
        <stp/>
        <stp>EM_S_STM07_IS</stp>
        <stp>4</stp>
        <stp>002035.SZ</stp>
        <stp>9</stp>
        <stp>12/31/2011</stp>
        <stp>1</stp>
        <tr r="E507" s="2"/>
      </tp>
      <tp>
        <v>395135320.42000002</v>
        <stp/>
        <stp>EM_S_STM07_IS</stp>
        <stp>4</stp>
        <stp>002036.SZ</stp>
        <stp>9</stp>
        <stp>12/31/2012</stp>
        <stp>1</stp>
        <tr r="G508" s="2"/>
      </tp>
      <tp>
        <v>3406521736.23</v>
        <stp/>
        <stp>EM_S_STM07_IS</stp>
        <stp>4</stp>
        <stp>002037.SZ</stp>
        <stp>9</stp>
        <stp>12/31/2013</stp>
        <stp>1</stp>
        <tr r="I509" s="2"/>
      </tp>
      <tp>
        <v>1235496145.95</v>
        <stp/>
        <stp>EM_S_STM07_IS</stp>
        <stp>4</stp>
        <stp>002020.SZ</stp>
        <stp>9</stp>
        <stp>12/31/2014</stp>
        <stp>1</stp>
        <tr r="K492" s="2"/>
      </tp>
      <tp>
        <v>727062211.74000001</v>
        <stp/>
        <stp>EM_S_STM07_IS</stp>
        <stp>4</stp>
        <stp>002021.SZ</stp>
        <stp>9</stp>
        <stp>12/31/2015</stp>
        <stp>1</stp>
        <tr r="M493" s="2"/>
      </tp>
      <tp>
        <v>75504739000</v>
        <stp/>
        <stp>EM_S_STM07_IS</stp>
        <stp>4</stp>
        <stp>002024.SZ</stp>
        <stp>9</stp>
        <stp>12/31/2010</stp>
        <stp>1</stp>
        <tr r="C496" s="2"/>
      </tp>
      <tp>
        <v>860194935.10000002</v>
        <stp/>
        <stp>EM_S_STM07_IS</stp>
        <stp>4</stp>
        <stp>002025.SZ</stp>
        <stp>9</stp>
        <stp>12/31/2011</stp>
        <stp>1</stp>
        <tr r="E497" s="2"/>
      </tp>
      <tp>
        <v>644601998.90999997</v>
        <stp/>
        <stp>EM_S_STM07_IS</stp>
        <stp>4</stp>
        <stp>002026.SZ</stp>
        <stp>9</stp>
        <stp>12/31/2012</stp>
        <stp>1</stp>
        <tr r="G498" s="2"/>
      </tp>
      <tp>
        <v>1417780745.3699999</v>
        <stp/>
        <stp>EM_S_STM07_IS</stp>
        <stp>4</stp>
        <stp>002027.SZ</stp>
        <stp>9</stp>
        <stp>12/31/2013</stp>
        <stp>1</stp>
        <tr r="I499" s="2"/>
      </tp>
      <tp>
        <v>5029958747.4200001</v>
        <stp/>
        <stp>EM_S_STM07_IS</stp>
        <stp>4</stp>
        <stp>002010.SZ</stp>
        <stp>9</stp>
        <stp>12/31/2014</stp>
        <stp>1</stp>
        <tr r="K482" s="2"/>
      </tp>
      <tp>
        <v>5858860791.9399996</v>
        <stp/>
        <stp>EM_S_STM07_IS</stp>
        <stp>4</stp>
        <stp>002011.SZ</stp>
        <stp>9</stp>
        <stp>12/31/2015</stp>
        <stp>1</stp>
        <tr r="M483" s="2"/>
      </tp>
      <tp>
        <v>1276392235.1300001</v>
        <stp/>
        <stp>EM_S_STM07_IS</stp>
        <stp>4</stp>
        <stp>002014.SZ</stp>
        <stp>9</stp>
        <stp>12/31/2010</stp>
        <stp>1</stp>
        <tr r="C486" s="2"/>
      </tp>
      <tp>
        <v>1856444906.53</v>
        <stp/>
        <stp>EM_S_STM07_IS</stp>
        <stp>4</stp>
        <stp>002015.SZ</stp>
        <stp>9</stp>
        <stp>12/31/2011</stp>
        <stp>1</stp>
        <tr r="E487" s="2"/>
      </tp>
      <tp>
        <v>617581363.03999996</v>
        <stp/>
        <stp>EM_S_STM07_IS</stp>
        <stp>4</stp>
        <stp>002016.SZ</stp>
        <stp>9</stp>
        <stp>12/31/2012</stp>
        <stp>1</stp>
        <tr r="G488" s="2"/>
      </tp>
      <tp>
        <v>1168242040.3900001</v>
        <stp/>
        <stp>EM_S_STM07_IS</stp>
        <stp>4</stp>
        <stp>002017.SZ</stp>
        <stp>9</stp>
        <stp>12/31/2013</stp>
        <stp>1</stp>
        <tr r="I489" s="2"/>
      </tp>
      <tp>
        <v>3822542971.6300001</v>
        <stp/>
        <stp>EM_S_STM07_IS</stp>
        <stp>4</stp>
        <stp>002001.SZ</stp>
        <stp>9</stp>
        <stp>12/31/2015</stp>
        <stp>1</stp>
        <tr r="M473" s="2"/>
      </tp>
      <tp>
        <v>541224471.94000006</v>
        <stp/>
        <stp>EM_S_STM07_IS</stp>
        <stp>4</stp>
        <stp>002004.SZ</stp>
        <stp>9</stp>
        <stp>12/31/2010</stp>
        <stp>1</stp>
        <tr r="C476" s="2"/>
      </tp>
      <tp>
        <v>3065480708.6999998</v>
        <stp/>
        <stp>EM_S_STM07_IS</stp>
        <stp>4</stp>
        <stp>002005.SZ</stp>
        <stp>9</stp>
        <stp>12/31/2011</stp>
        <stp>1</stp>
        <tr r="E477" s="2"/>
      </tp>
      <tp>
        <v>735488492.83000004</v>
        <stp/>
        <stp>EM_S_STM07_IS</stp>
        <stp>4</stp>
        <stp>002006.SZ</stp>
        <stp>9</stp>
        <stp>12/31/2012</stp>
        <stp>1</stp>
        <tr r="G478" s="2"/>
      </tp>
      <tp>
        <v>1117611999.48</v>
        <stp/>
        <stp>EM_S_STM07_IS</stp>
        <stp>4</stp>
        <stp>002007.SZ</stp>
        <stp>9</stp>
        <stp>12/31/2013</stp>
        <stp>1</stp>
        <tr r="I479" s="2"/>
      </tp>
      <tp>
        <v>1260183072.9400001</v>
        <stp/>
        <stp>EM_S_STM07_IS</stp>
        <stp>4</stp>
        <stp>002070.SZ</stp>
        <stp>9</stp>
        <stp>12/31/2014</stp>
        <stp>1</stp>
        <tr r="K542" s="2"/>
      </tp>
      <tp>
        <v>993443414.25999999</v>
        <stp/>
        <stp>EM_S_STM07_IS</stp>
        <stp>4</stp>
        <stp>002071.SZ</stp>
        <stp>9</stp>
        <stp>12/31/2015</stp>
        <stp>1</stp>
        <tr r="M543" s="2"/>
      </tp>
      <tp>
        <v>466138923.24000001</v>
        <stp/>
        <stp>EM_S_STM07_IS</stp>
        <stp>4</stp>
        <stp>002074.SZ</stp>
        <stp>9</stp>
        <stp>12/31/2010</stp>
        <stp>1</stp>
        <tr r="C546" s="2"/>
      </tp>
      <tp>
        <v>15000587375.889999</v>
        <stp/>
        <stp>EM_S_STM07_IS</stp>
        <stp>4</stp>
        <stp>002075.SZ</stp>
        <stp>9</stp>
        <stp>12/31/2011</stp>
        <stp>1</stp>
        <tr r="E547" s="2"/>
      </tp>
      <tp>
        <v>422426436.31999999</v>
        <stp/>
        <stp>EM_S_STM07_IS</stp>
        <stp>4</stp>
        <stp>002076.SZ</stp>
        <stp>9</stp>
        <stp>12/31/2012</stp>
        <stp>1</stp>
        <tr r="G548" s="2"/>
      </tp>
      <tp>
        <v>2692453791.4699998</v>
        <stp/>
        <stp>EM_S_STM07_IS</stp>
        <stp>4</stp>
        <stp>002077.SZ</stp>
        <stp>9</stp>
        <stp>12/31/2013</stp>
        <stp>1</stp>
        <tr r="I549" s="2"/>
      </tp>
      <tp>
        <v>6002451474.2700005</v>
        <stp/>
        <stp>EM_S_STM07_IS</stp>
        <stp>4</stp>
        <stp>002060.SZ</stp>
        <stp>9</stp>
        <stp>12/31/2014</stp>
        <stp>1</stp>
        <tr r="K532" s="2"/>
      </tp>
      <tp>
        <v>2479964542.2600002</v>
        <stp/>
        <stp>EM_S_STM07_IS</stp>
        <stp>4</stp>
        <stp>002061.SZ</stp>
        <stp>9</stp>
        <stp>12/31/2015</stp>
        <stp>1</stp>
        <tr r="M533" s="2"/>
      </tp>
      <tp>
        <v>1627850608.97</v>
        <stp/>
        <stp>EM_S_STM07_IS</stp>
        <stp>4</stp>
        <stp>002064.SZ</stp>
        <stp>9</stp>
        <stp>12/31/2010</stp>
        <stp>1</stp>
        <tr r="C536" s="2"/>
      </tp>
      <tp>
        <v>2586386846.5799999</v>
        <stp/>
        <stp>EM_S_STM07_IS</stp>
        <stp>4</stp>
        <stp>002065.SZ</stp>
        <stp>9</stp>
        <stp>12/31/2011</stp>
        <stp>1</stp>
        <tr r="E537" s="2"/>
      </tp>
      <tp>
        <v>1486249073.9000001</v>
        <stp/>
        <stp>EM_S_STM07_IS</stp>
        <stp>4</stp>
        <stp>002066.SZ</stp>
        <stp>9</stp>
        <stp>12/31/2012</stp>
        <stp>1</stp>
        <tr r="G538" s="2"/>
      </tp>
      <tp>
        <v>3021515326.71</v>
        <stp/>
        <stp>EM_S_STM07_IS</stp>
        <stp>4</stp>
        <stp>002067.SZ</stp>
        <stp>9</stp>
        <stp>12/31/2013</stp>
        <stp>1</stp>
        <tr r="I539" s="2"/>
      </tp>
      <tp>
        <v>5823907652.1599998</v>
        <stp/>
        <stp>EM_S_STM07_IS</stp>
        <stp>4</stp>
        <stp>002050.SZ</stp>
        <stp>9</stp>
        <stp>12/31/2014</stp>
        <stp>1</stp>
        <tr r="K522" s="2"/>
      </tp>
      <tp>
        <v>8119940514.0600004</v>
        <stp/>
        <stp>EM_S_STM07_IS</stp>
        <stp>4</stp>
        <stp>002051.SZ</stp>
        <stp>9</stp>
        <stp>12/31/2015</stp>
        <stp>1</stp>
        <tr r="M523" s="2"/>
      </tp>
      <tp>
        <v>1099888046.1700001</v>
        <stp/>
        <stp>EM_S_STM07_IS</stp>
        <stp>4</stp>
        <stp>002054.SZ</stp>
        <stp>9</stp>
        <stp>12/31/2010</stp>
        <stp>1</stp>
        <tr r="C526" s="2"/>
      </tp>
      <tp>
        <v>1509846148.3699999</v>
        <stp/>
        <stp>EM_S_STM07_IS</stp>
        <stp>4</stp>
        <stp>002055.SZ</stp>
        <stp>9</stp>
        <stp>12/31/2011</stp>
        <stp>1</stp>
        <tr r="E527" s="2"/>
      </tp>
      <tp>
        <v>2910289702.3000002</v>
        <stp/>
        <stp>EM_S_STM07_IS</stp>
        <stp>4</stp>
        <stp>002056.SZ</stp>
        <stp>9</stp>
        <stp>12/31/2012</stp>
        <stp>1</stp>
        <tr r="G528" s="2"/>
      </tp>
      <tp>
        <v>317631341.07999998</v>
        <stp/>
        <stp>EM_S_STM07_IS</stp>
        <stp>4</stp>
        <stp>002057.SZ</stp>
        <stp>9</stp>
        <stp>12/31/2013</stp>
        <stp>1</stp>
        <tr r="I529" s="2"/>
      </tp>
      <tp>
        <v>150265673</v>
        <stp/>
        <stp>EM_S_STM07_IS</stp>
        <stp>4</stp>
        <stp>002040.SZ</stp>
        <stp>9</stp>
        <stp>12/31/2014</stp>
        <stp>1</stp>
        <tr r="K512" s="2"/>
      </tp>
      <tp>
        <v>1530773334.98</v>
        <stp/>
        <stp>EM_S_STM07_IS</stp>
        <stp>4</stp>
        <stp>002041.SZ</stp>
        <stp>9</stp>
        <stp>12/31/2015</stp>
        <stp>1</stp>
        <tr r="M513" s="2"/>
      </tp>
      <tp>
        <v>554317044.60000002</v>
        <stp/>
        <stp>EM_S_STM07_IS</stp>
        <stp>4</stp>
        <stp>002044.SZ</stp>
        <stp>9</stp>
        <stp>12/31/2010</stp>
        <stp>1</stp>
        <tr r="C516" s="2"/>
      </tp>
      <tp>
        <v>2154386408</v>
        <stp/>
        <stp>EM_S_STM07_IS</stp>
        <stp>4</stp>
        <stp>002045.SZ</stp>
        <stp>9</stp>
        <stp>12/31/2011</stp>
        <stp>1</stp>
        <tr r="E517" s="2"/>
      </tp>
      <tp>
        <v>660863911.66999996</v>
        <stp/>
        <stp>EM_S_STM07_IS</stp>
        <stp>4</stp>
        <stp>002046.SZ</stp>
        <stp>9</stp>
        <stp>12/31/2012</stp>
        <stp>1</stp>
        <tr r="G518" s="2"/>
      </tp>
      <tp>
        <v>3726811295.6799998</v>
        <stp/>
        <stp>EM_S_STM07_IS</stp>
        <stp>4</stp>
        <stp>002047.SZ</stp>
        <stp>9</stp>
        <stp>12/31/2013</stp>
        <stp>1</stp>
        <tr r="I519" s="2"/>
      </tp>
      <tp>
        <v>1179081319.6800001</v>
        <stp/>
        <stp>EM_S_STM07_IS</stp>
        <stp>4</stp>
        <stp>002090.SZ</stp>
        <stp>9</stp>
        <stp>12/31/2014</stp>
        <stp>1</stp>
        <tr r="K562" s="2"/>
      </tp>
      <tp>
        <v>7292996799.5</v>
        <stp/>
        <stp>EM_S_STM07_IS</stp>
        <stp>4</stp>
        <stp>002091.SZ</stp>
        <stp>9</stp>
        <stp>12/31/2015</stp>
        <stp>1</stp>
        <tr r="M563" s="2"/>
      </tp>
      <tp>
        <v>799765868.50999999</v>
        <stp/>
        <stp>EM_S_STM07_IS</stp>
        <stp>4</stp>
        <stp>002094.SZ</stp>
        <stp>9</stp>
        <stp>12/31/2010</stp>
        <stp>1</stp>
        <tr r="C566" s="2"/>
      </tp>
      <tp>
        <v>144099896.91999999</v>
        <stp/>
        <stp>EM_S_STM07_IS</stp>
        <stp>4</stp>
        <stp>002095.SZ</stp>
        <stp>9</stp>
        <stp>12/31/2011</stp>
        <stp>1</stp>
        <tr r="E567" s="2"/>
      </tp>
      <tp>
        <v>1587676679.55</v>
        <stp/>
        <stp>EM_S_STM07_IS</stp>
        <stp>4</stp>
        <stp>002096.SZ</stp>
        <stp>9</stp>
        <stp>12/31/2012</stp>
        <stp>1</stp>
        <tr r="G568" s="2"/>
      </tp>
      <tp>
        <v>2112847296.0899999</v>
        <stp/>
        <stp>EM_S_STM07_IS</stp>
        <stp>4</stp>
        <stp>002097.SZ</stp>
        <stp>9</stp>
        <stp>12/31/2013</stp>
        <stp>1</stp>
        <tr r="I569" s="2"/>
      </tp>
      <tp>
        <v>4424452414.2200003</v>
        <stp/>
        <stp>EM_S_STM07_IS</stp>
        <stp>4</stp>
        <stp>002080.SZ</stp>
        <stp>9</stp>
        <stp>12/31/2014</stp>
        <stp>1</stp>
        <tr r="K552" s="2"/>
      </tp>
      <tp>
        <v>18654092629.970001</v>
        <stp/>
        <stp>EM_S_STM07_IS</stp>
        <stp>4</stp>
        <stp>002081.SZ</stp>
        <stp>9</stp>
        <stp>12/31/2015</stp>
        <stp>1</stp>
        <tr r="M553" s="2"/>
      </tp>
      <tp>
        <v>1666082497.6700001</v>
        <stp/>
        <stp>EM_S_STM07_IS</stp>
        <stp>4</stp>
        <stp>002084.SZ</stp>
        <stp>9</stp>
        <stp>12/31/2010</stp>
        <stp>1</stp>
        <tr r="C556" s="2"/>
      </tp>
      <tp>
        <v>3933460638.5</v>
        <stp/>
        <stp>EM_S_STM07_IS</stp>
        <stp>4</stp>
        <stp>002085.SZ</stp>
        <stp>9</stp>
        <stp>12/31/2011</stp>
        <stp>1</stp>
        <tr r="E557" s="2"/>
      </tp>
      <tp>
        <v>676377709.29999995</v>
        <stp/>
        <stp>EM_S_STM07_IS</stp>
        <stp>4</stp>
        <stp>002086.SZ</stp>
        <stp>9</stp>
        <stp>12/31/2012</stp>
        <stp>1</stp>
        <tr r="G558" s="2"/>
      </tp>
      <tp>
        <v>3260033124.3600001</v>
        <stp/>
        <stp>EM_S_STM07_IS</stp>
        <stp>4</stp>
        <stp>002087.SZ</stp>
        <stp>9</stp>
        <stp>12/31/2013</stp>
        <stp>1</stp>
        <tr r="I559" s="2"/>
      </tp>
      <tp>
        <v>1629187118.27</v>
        <stp/>
        <stp>EM_S_STM07_IS</stp>
        <stp>4</stp>
        <stp>002130.SZ</stp>
        <stp>9</stp>
        <stp>12/31/2014</stp>
        <stp>1</stp>
        <tr r="K602" s="2"/>
      </tp>
      <tp>
        <v>4392227658.2799997</v>
        <stp/>
        <stp>EM_S_STM07_IS</stp>
        <stp>4</stp>
        <stp>002131.SZ</stp>
        <stp>9</stp>
        <stp>12/31/2015</stp>
        <stp>1</stp>
        <tr r="M603" s="2"/>
      </tp>
      <tp>
        <v>560763373.63</v>
        <stp/>
        <stp>EM_S_STM07_IS</stp>
        <stp>4</stp>
        <stp>002134.SZ</stp>
        <stp>9</stp>
        <stp>12/31/2010</stp>
        <stp>1</stp>
        <tr r="C606" s="2"/>
      </tp>
      <tp>
        <v>3656752163.6999998</v>
        <stp/>
        <stp>EM_S_STM07_IS</stp>
        <stp>4</stp>
        <stp>002135.SZ</stp>
        <stp>9</stp>
        <stp>12/31/2011</stp>
        <stp>1</stp>
        <tr r="E607" s="2"/>
      </tp>
      <tp>
        <v>685514776.66999996</v>
        <stp/>
        <stp>EM_S_STM07_IS</stp>
        <stp>4</stp>
        <stp>002136.SZ</stp>
        <stp>9</stp>
        <stp>12/31/2012</stp>
        <stp>1</stp>
        <tr r="G608" s="2"/>
      </tp>
      <tp>
        <v>618647930.90999997</v>
        <stp/>
        <stp>EM_S_STM07_IS</stp>
        <stp>4</stp>
        <stp>002137.SZ</stp>
        <stp>9</stp>
        <stp>12/31/2013</stp>
        <stp>1</stp>
        <tr r="I609" s="2"/>
      </tp>
      <tp>
        <v>931177319.53999996</v>
        <stp/>
        <stp>EM_S_STM07_IS</stp>
        <stp>4</stp>
        <stp>002120.SZ</stp>
        <stp>9</stp>
        <stp>12/31/2014</stp>
        <stp>1</stp>
        <tr r="K592" s="2"/>
      </tp>
      <tp>
        <v>2261423352.6500001</v>
        <stp/>
        <stp>EM_S_STM07_IS</stp>
        <stp>4</stp>
        <stp>002121.SZ</stp>
        <stp>9</stp>
        <stp>12/31/2015</stp>
        <stp>1</stp>
        <tr r="M593" s="2"/>
      </tp>
      <tp>
        <v>1106436926.6600001</v>
        <stp/>
        <stp>EM_S_STM07_IS</stp>
        <stp>4</stp>
        <stp>002124.SZ</stp>
        <stp>9</stp>
        <stp>12/31/2010</stp>
        <stp>1</stp>
        <tr r="C596" s="2"/>
      </tp>
      <tp>
        <v>756144367.85000002</v>
        <stp/>
        <stp>EM_S_STM07_IS</stp>
        <stp>4</stp>
        <stp>002125.SZ</stp>
        <stp>9</stp>
        <stp>12/31/2011</stp>
        <stp>1</stp>
        <tr r="E597" s="2"/>
      </tp>
      <tp>
        <v>1684223828.3199999</v>
        <stp/>
        <stp>EM_S_STM07_IS</stp>
        <stp>4</stp>
        <stp>002126.SZ</stp>
        <stp>9</stp>
        <stp>12/31/2012</stp>
        <stp>1</stp>
        <tr r="G598" s="2"/>
      </tp>
      <tp>
        <v>4134808021.5900002</v>
        <stp/>
        <stp>EM_S_STM07_IS</stp>
        <stp>4</stp>
        <stp>002127.SZ</stp>
        <stp>9</stp>
        <stp>12/31/2013</stp>
        <stp>1</stp>
        <tr r="I599" s="2"/>
      </tp>
      <tp>
        <v>18022318643.310001</v>
        <stp/>
        <stp>EM_S_STM07_IS</stp>
        <stp>4</stp>
        <stp>002110.SZ</stp>
        <stp>9</stp>
        <stp>12/31/2014</stp>
        <stp>1</stp>
        <tr r="K582" s="2"/>
      </tp>
      <tp>
        <v>1323094552.5</v>
        <stp/>
        <stp>EM_S_STM07_IS</stp>
        <stp>4</stp>
        <stp>002111.SZ</stp>
        <stp>9</stp>
        <stp>12/31/2015</stp>
        <stp>1</stp>
        <tr r="M583" s="2"/>
      </tp>
      <tp>
        <v>1209888119.47</v>
        <stp/>
        <stp>EM_S_STM07_IS</stp>
        <stp>4</stp>
        <stp>002114.SZ</stp>
        <stp>9</stp>
        <stp>12/31/2010</stp>
        <stp>1</stp>
        <tr r="C586" s="2"/>
      </tp>
      <tp>
        <v>1120975668.23</v>
        <stp/>
        <stp>EM_S_STM07_IS</stp>
        <stp>4</stp>
        <stp>002115.SZ</stp>
        <stp>9</stp>
        <stp>12/31/2011</stp>
        <stp>1</stp>
        <tr r="E587" s="2"/>
      </tp>
      <tp>
        <v>5231002470.3000002</v>
        <stp/>
        <stp>EM_S_STM07_IS</stp>
        <stp>4</stp>
        <stp>002116.SZ</stp>
        <stp>9</stp>
        <stp>12/31/2012</stp>
        <stp>1</stp>
        <tr r="G588" s="2"/>
      </tp>
      <tp>
        <v>926700621.74000001</v>
        <stp/>
        <stp>EM_S_STM07_IS</stp>
        <stp>4</stp>
        <stp>002117.SZ</stp>
        <stp>9</stp>
        <stp>12/31/2013</stp>
        <stp>1</stp>
        <tr r="I589" s="2"/>
      </tp>
      <tp>
        <v>4014627131.7800002</v>
        <stp/>
        <stp>EM_S_STM07_IS</stp>
        <stp>4</stp>
        <stp>002100.SZ</stp>
        <stp>9</stp>
        <stp>12/31/2014</stp>
        <stp>1</stp>
        <tr r="K572" s="2"/>
      </tp>
      <tp>
        <v>2258688634.4499998</v>
        <stp/>
        <stp>EM_S_STM07_IS</stp>
        <stp>4</stp>
        <stp>002101.SZ</stp>
        <stp>9</stp>
        <stp>12/31/2015</stp>
        <stp>1</stp>
        <tr r="M573" s="2"/>
      </tp>
      <tp>
        <v>662644717.54999995</v>
        <stp/>
        <stp>EM_S_STM07_IS</stp>
        <stp>4</stp>
        <stp>002104.SZ</stp>
        <stp>9</stp>
        <stp>12/31/2010</stp>
        <stp>1</stp>
        <tr r="C576" s="2"/>
      </tp>
      <tp>
        <v>1361096510.9300001</v>
        <stp/>
        <stp>EM_S_STM07_IS</stp>
        <stp>4</stp>
        <stp>002105.SZ</stp>
        <stp>9</stp>
        <stp>12/31/2011</stp>
        <stp>1</stp>
        <tr r="E577" s="2"/>
      </tp>
      <tp>
        <v>1210055041.6900001</v>
        <stp/>
        <stp>EM_S_STM07_IS</stp>
        <stp>4</stp>
        <stp>002106.SZ</stp>
        <stp>9</stp>
        <stp>12/31/2012</stp>
        <stp>1</stp>
        <tr r="G578" s="2"/>
      </tp>
      <tp>
        <v>255597771.37</v>
        <stp/>
        <stp>EM_S_STM07_IS</stp>
        <stp>4</stp>
        <stp>002107.SZ</stp>
        <stp>9</stp>
        <stp>12/31/2013</stp>
        <stp>1</stp>
        <tr r="I579" s="2"/>
      </tp>
      <tp>
        <v>2361209332.0799999</v>
        <stp/>
        <stp>EM_S_STM07_IS</stp>
        <stp>4</stp>
        <stp>002170.SZ</stp>
        <stp>9</stp>
        <stp>12/31/2014</stp>
        <stp>1</stp>
        <tr r="K642" s="2"/>
      </tp>
      <tp>
        <v>8011222995.5500002</v>
        <stp/>
        <stp>EM_S_STM07_IS</stp>
        <stp>4</stp>
        <stp>002171.SZ</stp>
        <stp>9</stp>
        <stp>12/31/2015</stp>
        <stp>1</stp>
        <tr r="M643" s="2"/>
      </tp>
      <tp>
        <v>345446531.79000002</v>
        <stp/>
        <stp>EM_S_STM07_IS</stp>
        <stp>4</stp>
        <stp>002174.SZ</stp>
        <stp>9</stp>
        <stp>12/31/2010</stp>
        <stp>1</stp>
        <tr r="C646" s="2"/>
      </tp>
      <tp>
        <v>161963099.68000001</v>
        <stp/>
        <stp>EM_S_STM07_IS</stp>
        <stp>4</stp>
        <stp>002175.SZ</stp>
        <stp>9</stp>
        <stp>12/31/2011</stp>
        <stp>1</stp>
        <tr r="E647" s="2"/>
      </tp>
      <tp>
        <v>646538719.07000005</v>
        <stp/>
        <stp>EM_S_STM07_IS</stp>
        <stp>4</stp>
        <stp>002176.SZ</stp>
        <stp>9</stp>
        <stp>12/31/2012</stp>
        <stp>1</stp>
        <tr r="G648" s="2"/>
      </tp>
      <tp>
        <v>848671277.66999996</v>
        <stp/>
        <stp>EM_S_STM07_IS</stp>
        <stp>4</stp>
        <stp>002177.SZ</stp>
        <stp>9</stp>
        <stp>12/31/2013</stp>
        <stp>1</stp>
        <tr r="I649" s="2"/>
      </tp>
      <tp>
        <v>2163887121.96</v>
        <stp/>
        <stp>EM_S_STM07_IS</stp>
        <stp>4</stp>
        <stp>002160.SZ</stp>
        <stp>9</stp>
        <stp>12/31/2014</stp>
        <stp>1</stp>
        <tr r="K632" s="2"/>
      </tp>
      <tp>
        <v>507283135.69</v>
        <stp/>
        <stp>EM_S_STM07_IS</stp>
        <stp>4</stp>
        <stp>002161.SZ</stp>
        <stp>9</stp>
        <stp>12/31/2015</stp>
        <stp>1</stp>
        <tr r="M633" s="2"/>
      </tp>
      <tp>
        <v>709311290.13</v>
        <stp/>
        <stp>EM_S_STM07_IS</stp>
        <stp>4</stp>
        <stp>002164.SZ</stp>
        <stp>9</stp>
        <stp>12/31/2010</stp>
        <stp>1</stp>
        <tr r="C636" s="2"/>
      </tp>
      <tp>
        <v>1699472852.23</v>
        <stp/>
        <stp>EM_S_STM07_IS</stp>
        <stp>4</stp>
        <stp>002165.SZ</stp>
        <stp>9</stp>
        <stp>12/31/2011</stp>
        <stp>1</stp>
        <tr r="E637" s="2"/>
      </tp>
      <tp>
        <v>307739216.02999997</v>
        <stp/>
        <stp>EM_S_STM07_IS</stp>
        <stp>4</stp>
        <stp>002166.SZ</stp>
        <stp>9</stp>
        <stp>12/31/2012</stp>
        <stp>1</stp>
        <tr r="G638" s="2"/>
      </tp>
      <tp>
        <v>578218895.17999995</v>
        <stp/>
        <stp>EM_S_STM07_IS</stp>
        <stp>4</stp>
        <stp>002167.SZ</stp>
        <stp>9</stp>
        <stp>12/31/2013</stp>
        <stp>1</stp>
        <tr r="I639" s="2"/>
      </tp>
      <tp>
        <v>990788227.77999997</v>
        <stp/>
        <stp>EM_S_STM07_IS</stp>
        <stp>4</stp>
        <stp>002150.SZ</stp>
        <stp>9</stp>
        <stp>12/31/2014</stp>
        <stp>1</stp>
        <tr r="K622" s="2"/>
      </tp>
      <tp>
        <v>1107853563.95</v>
        <stp/>
        <stp>EM_S_STM07_IS</stp>
        <stp>4</stp>
        <stp>002151.SZ</stp>
        <stp>9</stp>
        <stp>12/31/2015</stp>
        <stp>1</stp>
        <tr r="M623" s="2"/>
      </tp>
      <tp>
        <v>1257753361.77</v>
        <stp/>
        <stp>EM_S_STM07_IS</stp>
        <stp>4</stp>
        <stp>002154.SZ</stp>
        <stp>9</stp>
        <stp>12/31/2010</stp>
        <stp>1</stp>
        <tr r="C626" s="2"/>
      </tp>
      <tp>
        <v>4081421947.3600001</v>
        <stp/>
        <stp>EM_S_STM07_IS</stp>
        <stp>4</stp>
        <stp>002155.SZ</stp>
        <stp>9</stp>
        <stp>12/31/2011</stp>
        <stp>1</stp>
        <tr r="E627" s="2"/>
      </tp>
      <tp>
        <v>1590025442.22</v>
        <stp/>
        <stp>EM_S_STM07_IS</stp>
        <stp>4</stp>
        <stp>002156.SZ</stp>
        <stp>9</stp>
        <stp>12/31/2012</stp>
        <stp>1</stp>
        <tr r="G628" s="2"/>
      </tp>
      <tp>
        <v>15582493561.33</v>
        <stp/>
        <stp>EM_S_STM07_IS</stp>
        <stp>4</stp>
        <stp>002157.SZ</stp>
        <stp>9</stp>
        <stp>12/31/2013</stp>
        <stp>1</stp>
        <tr r="I629" s="2"/>
      </tp>
      <tp>
        <v>3380343420.2600002</v>
        <stp/>
        <stp>EM_S_STM07_IS</stp>
        <stp>4</stp>
        <stp>002140.SZ</stp>
        <stp>9</stp>
        <stp>12/31/2014</stp>
        <stp>1</stp>
        <tr r="K612" s="2"/>
      </tp>
      <tp>
        <v>818813641.29999995</v>
        <stp/>
        <stp>EM_S_STM07_IS</stp>
        <stp>4</stp>
        <stp>002141.SZ</stp>
        <stp>9</stp>
        <stp>12/31/2015</stp>
        <stp>1</stp>
        <tr r="M613" s="2"/>
      </tp>
      <tp>
        <v>409467457.08999997</v>
        <stp/>
        <stp>EM_S_STM07_IS</stp>
        <stp>4</stp>
        <stp>002144.SZ</stp>
        <stp>9</stp>
        <stp>12/31/2010</stp>
        <stp>1</stp>
        <tr r="C616" s="2"/>
      </tp>
      <tp>
        <v>418939048.12</v>
        <stp/>
        <stp>EM_S_STM07_IS</stp>
        <stp>4</stp>
        <stp>002145.SZ</stp>
        <stp>9</stp>
        <stp>12/31/2011</stp>
        <stp>1</stp>
        <tr r="E617" s="2"/>
      </tp>
      <tp>
        <v>13415365897.65</v>
        <stp/>
        <stp>EM_S_STM07_IS</stp>
        <stp>4</stp>
        <stp>002146.SZ</stp>
        <stp>9</stp>
        <stp>12/31/2012</stp>
        <stp>1</stp>
        <tr r="G618" s="2"/>
      </tp>
      <tp>
        <v>366792337.00999999</v>
        <stp/>
        <stp>EM_S_STM07_IS</stp>
        <stp>4</stp>
        <stp>002147.SZ</stp>
        <stp>9</stp>
        <stp>12/31/2013</stp>
        <stp>1</stp>
        <tr r="I619" s="2"/>
      </tp>
      <tp>
        <v>918665642.40999997</v>
        <stp/>
        <stp>EM_S_STM07_IS</stp>
        <stp>4</stp>
        <stp>002190.SZ</stp>
        <stp>9</stp>
        <stp>12/31/2014</stp>
        <stp>1</stp>
        <tr r="K662" s="2"/>
      </tp>
      <tp>
        <v>2720049716.96</v>
        <stp/>
        <stp>EM_S_STM07_IS</stp>
        <stp>4</stp>
        <stp>002191.SZ</stp>
        <stp>9</stp>
        <stp>12/31/2015</stp>
        <stp>1</stp>
        <tr r="M663" s="2"/>
      </tp>
      <tp>
        <v>989764232.20000005</v>
        <stp/>
        <stp>EM_S_STM07_IS</stp>
        <stp>4</stp>
        <stp>002194.SZ</stp>
        <stp>9</stp>
        <stp>12/31/2010</stp>
        <stp>1</stp>
        <tr r="C666" s="2"/>
      </tp>
      <tp>
        <v>390699391.76999998</v>
        <stp/>
        <stp>EM_S_STM07_IS</stp>
        <stp>4</stp>
        <stp>002195.SZ</stp>
        <stp>9</stp>
        <stp>12/31/2011</stp>
        <stp>1</stp>
        <tr r="E667" s="2"/>
      </tp>
      <tp>
        <v>475652317.24000001</v>
        <stp/>
        <stp>EM_S_STM07_IS</stp>
        <stp>4</stp>
        <stp>002196.SZ</stp>
        <stp>9</stp>
        <stp>12/31/2012</stp>
        <stp>1</stp>
        <tr r="G668" s="2"/>
      </tp>
      <tp>
        <v>790429245.15999997</v>
        <stp/>
        <stp>EM_S_STM07_IS</stp>
        <stp>4</stp>
        <stp>002197.SZ</stp>
        <stp>9</stp>
        <stp>12/31/2013</stp>
        <stp>1</stp>
        <tr r="I669" s="2"/>
      </tp>
      <tp>
        <v>479527161.57999998</v>
        <stp/>
        <stp>EM_S_STM07_IS</stp>
        <stp>4</stp>
        <stp>002180.SZ</stp>
        <stp>9</stp>
        <stp>12/31/2014</stp>
        <stp>1</stp>
        <tr r="K652" s="2"/>
      </tp>
      <tp>
        <v>1292250265.6199999</v>
        <stp/>
        <stp>EM_S_STM07_IS</stp>
        <stp>4</stp>
        <stp>002181.SZ</stp>
        <stp>9</stp>
        <stp>12/31/2015</stp>
        <stp>1</stp>
        <tr r="M653" s="2"/>
      </tp>
      <tp>
        <v>1372698797.8199999</v>
        <stp/>
        <stp>EM_S_STM07_IS</stp>
        <stp>4</stp>
        <stp>002184.SZ</stp>
        <stp>9</stp>
        <stp>12/31/2010</stp>
        <stp>1</stp>
        <tr r="C656" s="2"/>
      </tp>
      <tp>
        <v>1308920880.27</v>
        <stp/>
        <stp>EM_S_STM07_IS</stp>
        <stp>4</stp>
        <stp>002185.SZ</stp>
        <stp>9</stp>
        <stp>12/31/2011</stp>
        <stp>1</stp>
        <tr r="E657" s="2"/>
      </tp>
      <tp>
        <v>1943689532.72</v>
        <stp/>
        <stp>EM_S_STM07_IS</stp>
        <stp>4</stp>
        <stp>002186.SZ</stp>
        <stp>9</stp>
        <stp>12/31/2012</stp>
        <stp>1</stp>
        <tr r="G658" s="2"/>
      </tp>
      <tp>
        <v>7760574522.0799999</v>
        <stp/>
        <stp>EM_S_STM07_IS</stp>
        <stp>4</stp>
        <stp>002187.SZ</stp>
        <stp>9</stp>
        <stp>12/31/2013</stp>
        <stp>1</stp>
        <tr r="I659" s="2"/>
      </tp>
      <tp>
        <v>1775210612.95</v>
        <stp/>
        <stp>EM_S_STM07_IS</stp>
        <stp>4</stp>
        <stp>002230.SZ</stp>
        <stp>9</stp>
        <stp>12/31/2014</stp>
        <stp>1</stp>
        <tr r="K702" s="2"/>
      </tp>
      <tp>
        <v>389801152.83999997</v>
        <stp/>
        <stp>EM_S_STM07_IS</stp>
        <stp>4</stp>
        <stp>002231.SZ</stp>
        <stp>9</stp>
        <stp>12/31/2015</stp>
        <stp>1</stp>
        <tr r="M703" s="2"/>
      </tp>
      <tp>
        <v>1003118947.87</v>
        <stp/>
        <stp>EM_S_STM07_IS</stp>
        <stp>4</stp>
        <stp>002234.SZ</stp>
        <stp>9</stp>
        <stp>12/31/2010</stp>
        <stp>1</stp>
        <tr r="C706" s="2"/>
      </tp>
      <tp>
        <v>627807825.5</v>
        <stp/>
        <stp>EM_S_STM07_IS</stp>
        <stp>4</stp>
        <stp>002235.SZ</stp>
        <stp>9</stp>
        <stp>12/31/2011</stp>
        <stp>1</stp>
        <tr r="E707" s="2"/>
      </tp>
      <tp>
        <v>3531214471.6199999</v>
        <stp/>
        <stp>EM_S_STM07_IS</stp>
        <stp>4</stp>
        <stp>002236.SZ</stp>
        <stp>9</stp>
        <stp>12/31/2012</stp>
        <stp>1</stp>
        <tr r="G708" s="2"/>
      </tp>
      <tp>
        <v>11842671700.959999</v>
        <stp/>
        <stp>EM_S_STM07_IS</stp>
        <stp>4</stp>
        <stp>002237.SZ</stp>
        <stp>9</stp>
        <stp>12/31/2013</stp>
        <stp>1</stp>
        <tr r="I709" s="2"/>
      </tp>
      <tp>
        <v>1607378846.1099999</v>
        <stp/>
        <stp>EM_S_STM07_IS</stp>
        <stp>4</stp>
        <stp>002220.SZ</stp>
        <stp>9</stp>
        <stp>12/31/2014</stp>
        <stp>1</stp>
        <tr r="K692" s="2"/>
      </tp>
      <tp>
        <v>17195981580.75</v>
        <stp/>
        <stp>EM_S_STM07_IS</stp>
        <stp>4</stp>
        <stp>002221.SZ</stp>
        <stp>9</stp>
        <stp>12/31/2015</stp>
        <stp>1</stp>
        <tr r="M693" s="2"/>
      </tp>
      <tp>
        <v>720810557.49000001</v>
        <stp/>
        <stp>EM_S_STM07_IS</stp>
        <stp>4</stp>
        <stp>002224.SZ</stp>
        <stp>9</stp>
        <stp>12/31/2010</stp>
        <stp>1</stp>
        <tr r="C696" s="2"/>
      </tp>
      <tp>
        <v>2020548329.1800001</v>
        <stp/>
        <stp>EM_S_STM07_IS</stp>
        <stp>4</stp>
        <stp>002225.SZ</stp>
        <stp>9</stp>
        <stp>12/31/2011</stp>
        <stp>1</stp>
        <tr r="E697" s="2"/>
      </tp>
      <tp>
        <v>1773741885.3299999</v>
        <stp/>
        <stp>EM_S_STM07_IS</stp>
        <stp>4</stp>
        <stp>002226.SZ</stp>
        <stp>9</stp>
        <stp>12/31/2012</stp>
        <stp>1</stp>
        <tr r="G698" s="2"/>
      </tp>
      <tp>
        <v>347952846.77999997</v>
        <stp/>
        <stp>EM_S_STM07_IS</stp>
        <stp>4</stp>
        <stp>002227.SZ</stp>
        <stp>9</stp>
        <stp>12/31/2013</stp>
        <stp>1</stp>
        <tr r="I699" s="2"/>
      </tp>
      <tp>
        <v>32119055956.279999</v>
        <stp/>
        <stp>EM_S_STM07_IS</stp>
        <stp>4</stp>
        <stp>002210.SZ</stp>
        <stp>9</stp>
        <stp>12/31/2014</stp>
        <stp>1</stp>
        <tr r="K682" s="2"/>
      </tp>
      <tp>
        <v>671242037.84000003</v>
        <stp/>
        <stp>EM_S_STM07_IS</stp>
        <stp>4</stp>
        <stp>002211.SZ</stp>
        <stp>9</stp>
        <stp>12/31/2015</stp>
        <stp>1</stp>
        <tr r="M683" s="2"/>
      </tp>
      <tp>
        <v>258435118.84999999</v>
        <stp/>
        <stp>EM_S_STM07_IS</stp>
        <stp>4</stp>
        <stp>002214.SZ</stp>
        <stp>9</stp>
        <stp>12/31/2010</stp>
        <stp>1</stp>
        <tr r="C686" s="2"/>
      </tp>
      <tp>
        <v>1554943296.1400001</v>
        <stp/>
        <stp>EM_S_STM07_IS</stp>
        <stp>4</stp>
        <stp>002215.SZ</stp>
        <stp>9</stp>
        <stp>12/31/2011</stp>
        <stp>1</stp>
        <tr r="E687" s="2"/>
      </tp>
      <tp>
        <v>2680571887.9499998</v>
        <stp/>
        <stp>EM_S_STM07_IS</stp>
        <stp>4</stp>
        <stp>002216.SZ</stp>
        <stp>9</stp>
        <stp>12/31/2012</stp>
        <stp>1</stp>
        <tr r="G688" s="2"/>
      </tp>
      <tp>
        <v>1192966558.95</v>
        <stp/>
        <stp>EM_S_STM07_IS</stp>
        <stp>4</stp>
        <stp>002217.SZ</stp>
        <stp>9</stp>
        <stp>12/31/2013</stp>
        <stp>1</stp>
        <tr r="I689" s="2"/>
      </tp>
      <tp>
        <v>730863861.52999997</v>
        <stp/>
        <stp>EM_S_STM07_IS</stp>
        <stp>4</stp>
        <stp>002200.SZ</stp>
        <stp>9</stp>
        <stp>12/31/2014</stp>
        <stp>1</stp>
        <tr r="K672" s="2"/>
      </tp>
      <tp>
        <v>687965225.38</v>
        <stp/>
        <stp>EM_S_STM07_IS</stp>
        <stp>4</stp>
        <stp>002201.SZ</stp>
        <stp>9</stp>
        <stp>12/31/2015</stp>
        <stp>1</stp>
        <tr r="M673" s="2"/>
      </tp>
      <tp>
        <v>1386437841.3900001</v>
        <stp/>
        <stp>EM_S_STM07_IS</stp>
        <stp>4</stp>
        <stp>002204.SZ</stp>
        <stp>9</stp>
        <stp>12/31/2010</stp>
        <stp>1</stp>
        <tr r="C676" s="2"/>
      </tp>
      <tp>
        <v>640145903.62</v>
        <stp/>
        <stp>EM_S_STM07_IS</stp>
        <stp>4</stp>
        <stp>002205.SZ</stp>
        <stp>9</stp>
        <stp>12/31/2011</stp>
        <stp>1</stp>
        <tr r="E677" s="2"/>
      </tp>
      <tp>
        <v>1950506155.3699999</v>
        <stp/>
        <stp>EM_S_STM07_IS</stp>
        <stp>4</stp>
        <stp>002206.SZ</stp>
        <stp>9</stp>
        <stp>12/31/2012</stp>
        <stp>1</stp>
        <tr r="G678" s="2"/>
      </tp>
      <tp>
        <v>397247918.88</v>
        <stp/>
        <stp>EM_S_STM07_IS</stp>
        <stp>4</stp>
        <stp>002207.SZ</stp>
        <stp>9</stp>
        <stp>12/31/2013</stp>
        <stp>1</stp>
        <tr r="I679" s="2"/>
      </tp>
      <tp>
        <v>300616854.08999997</v>
        <stp/>
        <stp>EM_S_STM07_IS</stp>
        <stp>4</stp>
        <stp>002270.SZ</stp>
        <stp>9</stp>
        <stp>12/31/2014</stp>
        <stp>1</stp>
        <tr r="K741" s="2"/>
      </tp>
      <tp>
        <v>5303990441.7600002</v>
        <stp/>
        <stp>EM_S_STM07_IS</stp>
        <stp>4</stp>
        <stp>002271.SZ</stp>
        <stp>9</stp>
        <stp>12/31/2015</stp>
        <stp>1</stp>
        <tr r="M742" s="2"/>
      </tp>
      <tp>
        <v>3276509353.7199998</v>
        <stp/>
        <stp>EM_S_STM07_IS</stp>
        <stp>4</stp>
        <stp>002274.SZ</stp>
        <stp>9</stp>
        <stp>12/31/2010</stp>
        <stp>1</stp>
        <tr r="C745" s="2"/>
      </tp>
      <tp>
        <v>1161780761.8800001</v>
        <stp/>
        <stp>EM_S_STM07_IS</stp>
        <stp>4</stp>
        <stp>002275.SZ</stp>
        <stp>9</stp>
        <stp>12/31/2011</stp>
        <stp>1</stp>
        <tr r="E746" s="2"/>
      </tp>
      <tp>
        <v>3850942716.1199999</v>
        <stp/>
        <stp>EM_S_STM07_IS</stp>
        <stp>4</stp>
        <stp>002276.SZ</stp>
        <stp>9</stp>
        <stp>12/31/2012</stp>
        <stp>1</stp>
        <tr r="G747" s="2"/>
      </tp>
      <tp>
        <v>5985846624.3999996</v>
        <stp/>
        <stp>EM_S_STM07_IS</stp>
        <stp>4</stp>
        <stp>002277.SZ</stp>
        <stp>9</stp>
        <stp>12/31/2013</stp>
        <stp>1</stp>
        <tr r="I748" s="2"/>
      </tp>
      <tp>
        <v>691044808.14999998</v>
        <stp/>
        <stp>EM_S_STM07_IS</stp>
        <stp>4</stp>
        <stp>002260.SZ</stp>
        <stp>9</stp>
        <stp>12/31/2014</stp>
        <stp>1</stp>
        <tr r="K731" s="2"/>
      </tp>
      <tp>
        <v>768672197.25999999</v>
        <stp/>
        <stp>EM_S_STM07_IS</stp>
        <stp>4</stp>
        <stp>002261.SZ</stp>
        <stp>9</stp>
        <stp>12/31/2015</stp>
        <stp>1</stp>
        <tr r="M732" s="2"/>
      </tp>
      <tp>
        <v>4364191482.5</v>
        <stp/>
        <stp>EM_S_STM07_IS</stp>
        <stp>4</stp>
        <stp>002264.SZ</stp>
        <stp>9</stp>
        <stp>12/31/2010</stp>
        <stp>1</stp>
        <tr r="C735" s="2"/>
      </tp>
      <tp>
        <v>383162484.02999997</v>
        <stp/>
        <stp>EM_S_STM07_IS</stp>
        <stp>4</stp>
        <stp>002265.SZ</stp>
        <stp>9</stp>
        <stp>12/31/2011</stp>
        <stp>1</stp>
        <tr r="E736" s="2"/>
      </tp>
      <tp>
        <v>925191526.29999995</v>
        <stp/>
        <stp>EM_S_STM07_IS</stp>
        <stp>4</stp>
        <stp>002266.SZ</stp>
        <stp>9</stp>
        <stp>12/31/2012</stp>
        <stp>1</stp>
        <tr r="G737" s="2"/>
      </tp>
      <tp>
        <v>4058085962.75</v>
        <stp/>
        <stp>EM_S_STM07_IS</stp>
        <stp>4</stp>
        <stp>002267.SZ</stp>
        <stp>9</stp>
        <stp>12/31/2013</stp>
        <stp>1</stp>
        <tr r="I738" s="2"/>
      </tp>
      <tp>
        <v>3990266098.8600001</v>
        <stp/>
        <stp>EM_S_STM07_IS</stp>
        <stp>4</stp>
        <stp>002250.SZ</stp>
        <stp>9</stp>
        <stp>12/31/2014</stp>
        <stp>1</stp>
        <tr r="K722" s="2"/>
      </tp>
      <tp>
        <v>15451608970.309999</v>
        <stp/>
        <stp>EM_S_STM07_IS</stp>
        <stp>4</stp>
        <stp>002251.SZ</stp>
        <stp>9</stp>
        <stp>12/31/2015</stp>
        <stp>1</stp>
        <tr r="M723" s="2"/>
      </tp>
      <tp>
        <v>1490532695.6300001</v>
        <stp/>
        <stp>EM_S_STM07_IS</stp>
        <stp>4</stp>
        <stp>002254.SZ</stp>
        <stp>9</stp>
        <stp>12/31/2010</stp>
        <stp>1</stp>
        <tr r="C726" s="2"/>
      </tp>
      <tp>
        <v>1372790206.4200001</v>
        <stp/>
        <stp>EM_S_STM07_IS</stp>
        <stp>4</stp>
        <stp>002255.SZ</stp>
        <stp>9</stp>
        <stp>12/31/2011</stp>
        <stp>1</stp>
        <tr r="E727" s="2"/>
      </tp>
      <tp>
        <v>476770387.67000002</v>
        <stp/>
        <stp>EM_S_STM07_IS</stp>
        <stp>4</stp>
        <stp>002256.SZ</stp>
        <stp>9</stp>
        <stp>12/31/2012</stp>
        <stp>1</stp>
        <tr r="G728" s="2"/>
      </tp>
      <tp>
        <v>1715452460.6500001</v>
        <stp/>
        <stp>EM_S_STM07_IS</stp>
        <stp>4</stp>
        <stp>002240.SZ</stp>
        <stp>9</stp>
        <stp>12/31/2014</stp>
        <stp>1</stp>
        <tr r="K712" s="2"/>
      </tp>
      <tp>
        <v>13656025765.75</v>
        <stp/>
        <stp>EM_S_STM07_IS</stp>
        <stp>4</stp>
        <stp>002241.SZ</stp>
        <stp>9</stp>
        <stp>12/31/2015</stp>
        <stp>1</stp>
        <tr r="M713" s="2"/>
      </tp>
      <tp>
        <v>6218083386.3599997</v>
        <stp/>
        <stp>EM_S_STM07_IS</stp>
        <stp>4</stp>
        <stp>002244.SZ</stp>
        <stp>9</stp>
        <stp>12/31/2010</stp>
        <stp>1</stp>
        <tr r="C716" s="2"/>
      </tp>
      <tp>
        <v>1749080863.6400001</v>
        <stp/>
        <stp>EM_S_STM07_IS</stp>
        <stp>4</stp>
        <stp>002245.SZ</stp>
        <stp>9</stp>
        <stp>12/31/2011</stp>
        <stp>1</stp>
        <tr r="E717" s="2"/>
      </tp>
      <tp>
        <v>1547784033.54</v>
        <stp/>
        <stp>EM_S_STM07_IS</stp>
        <stp>4</stp>
        <stp>002246.SZ</stp>
        <stp>9</stp>
        <stp>12/31/2012</stp>
        <stp>1</stp>
        <tr r="G718" s="2"/>
      </tp>
      <tp>
        <v>749945427.07000005</v>
        <stp/>
        <stp>EM_S_STM07_IS</stp>
        <stp>4</stp>
        <stp>002247.SZ</stp>
        <stp>9</stp>
        <stp>12/31/2013</stp>
        <stp>1</stp>
        <tr r="I719" s="2"/>
      </tp>
      <tp>
        <v>1184858085.1900001</v>
        <stp/>
        <stp>EM_S_STM07_IS</stp>
        <stp>4</stp>
        <stp>002290.SZ</stp>
        <stp>9</stp>
        <stp>12/31/2014</stp>
        <stp>1</stp>
        <tr r="K761" s="2"/>
      </tp>
      <tp>
        <v>1642125054</v>
        <stp/>
        <stp>EM_S_STM07_IS</stp>
        <stp>4</stp>
        <stp>002291.SZ</stp>
        <stp>9</stp>
        <stp>12/31/2015</stp>
        <stp>1</stp>
        <tr r="M762" s="2"/>
      </tp>
      <tp>
        <v>1297767116.99</v>
        <stp/>
        <stp>EM_S_STM07_IS</stp>
        <stp>4</stp>
        <stp>002294.SZ</stp>
        <stp>9</stp>
        <stp>12/31/2010</stp>
        <stp>1</stp>
        <tr r="C765" s="2"/>
      </tp>
      <tp>
        <v>2549312346.8000002</v>
        <stp/>
        <stp>EM_S_STM07_IS</stp>
        <stp>4</stp>
        <stp>002295.SZ</stp>
        <stp>9</stp>
        <stp>12/31/2011</stp>
        <stp>1</stp>
        <tr r="E766" s="2"/>
      </tp>
      <tp>
        <v>293990051.76999998</v>
        <stp/>
        <stp>EM_S_STM07_IS</stp>
        <stp>4</stp>
        <stp>002296.SZ</stp>
        <stp>9</stp>
        <stp>12/31/2012</stp>
        <stp>1</stp>
        <tr r="G767" s="2"/>
      </tp>
      <tp>
        <v>367085538.58999997</v>
        <stp/>
        <stp>EM_S_STM07_IS</stp>
        <stp>4</stp>
        <stp>002297.SZ</stp>
        <stp>9</stp>
        <stp>12/31/2013</stp>
        <stp>1</stp>
        <tr r="I768" s="2"/>
      </tp>
      <tp>
        <v>322499271.41000003</v>
        <stp/>
        <stp>EM_S_STM07_IS</stp>
        <stp>4</stp>
        <stp>002280.SZ</stp>
        <stp>9</stp>
        <stp>12/31/2014</stp>
        <stp>1</stp>
        <tr r="K751" s="2"/>
      </tp>
      <tp>
        <v>3139978743.21</v>
        <stp/>
        <stp>EM_S_STM07_IS</stp>
        <stp>4</stp>
        <stp>002281.SZ</stp>
        <stp>9</stp>
        <stp>12/31/2015</stp>
        <stp>1</stp>
        <tr r="M752" s="2"/>
      </tp>
      <tp>
        <v>1750196479.6199999</v>
        <stp/>
        <stp>EM_S_STM07_IS</stp>
        <stp>4</stp>
        <stp>002284.SZ</stp>
        <stp>9</stp>
        <stp>12/31/2010</stp>
        <stp>1</stp>
        <tr r="C755" s="2"/>
      </tp>
      <tp>
        <v>1656353720.3900001</v>
        <stp/>
        <stp>EM_S_STM07_IS</stp>
        <stp>4</stp>
        <stp>002285.SZ</stp>
        <stp>9</stp>
        <stp>12/31/2011</stp>
        <stp>1</stp>
        <tr r="E756" s="2"/>
      </tp>
      <tp>
        <v>978027983.69000006</v>
        <stp/>
        <stp>EM_S_STM07_IS</stp>
        <stp>4</stp>
        <stp>002286.SZ</stp>
        <stp>9</stp>
        <stp>12/31/2012</stp>
        <stp>1</stp>
        <tr r="G757" s="2"/>
      </tp>
      <tp>
        <v>969466771.41999996</v>
        <stp/>
        <stp>EM_S_STM07_IS</stp>
        <stp>4</stp>
        <stp>002287.SZ</stp>
        <stp>9</stp>
        <stp>12/31/2013</stp>
        <stp>1</stp>
        <tr r="I758" s="2"/>
      </tp>
      <tp>
        <v>1622384831</v>
        <stp/>
        <stp>EM_S_STM07_IS</stp>
        <stp>4</stp>
        <stp>002330.SZ</stp>
        <stp>9</stp>
        <stp>12/31/2014</stp>
        <stp>1</stp>
        <tr r="K801" s="2"/>
      </tp>
      <tp>
        <v>882037006.50999999</v>
        <stp/>
        <stp>EM_S_STM07_IS</stp>
        <stp>4</stp>
        <stp>002331.SZ</stp>
        <stp>9</stp>
        <stp>12/31/2015</stp>
        <stp>1</stp>
        <tr r="M802" s="2"/>
      </tp>
      <tp>
        <v>503826529.82999998</v>
        <stp/>
        <stp>EM_S_STM07_IS</stp>
        <stp>4</stp>
        <stp>002334.SZ</stp>
        <stp>9</stp>
        <stp>12/31/2010</stp>
        <stp>1</stp>
        <tr r="C805" s="2"/>
      </tp>
      <tp>
        <v>942387893.90999997</v>
        <stp/>
        <stp>EM_S_STM07_IS</stp>
        <stp>4</stp>
        <stp>002335.SZ</stp>
        <stp>9</stp>
        <stp>12/31/2011</stp>
        <stp>1</stp>
        <tr r="E806" s="2"/>
      </tp>
      <tp>
        <v>12913437727.33</v>
        <stp/>
        <stp>EM_S_STM07_IS</stp>
        <stp>4</stp>
        <stp>002336.SZ</stp>
        <stp>9</stp>
        <stp>12/31/2012</stp>
        <stp>1</stp>
        <tr r="G807" s="2"/>
      </tp>
      <tp>
        <v>672276167.96000004</v>
        <stp/>
        <stp>EM_S_STM07_IS</stp>
        <stp>4</stp>
        <stp>002337.SZ</stp>
        <stp>9</stp>
        <stp>12/31/2013</stp>
        <stp>1</stp>
        <tr r="I808" s="2"/>
      </tp>
      <tp>
        <v>595417520.49000001</v>
        <stp/>
        <stp>EM_S_STM07_IS</stp>
        <stp>4</stp>
        <stp>002320.SZ</stp>
        <stp>9</stp>
        <stp>12/31/2014</stp>
        <stp>1</stp>
        <tr r="K791" s="2"/>
      </tp>
      <tp>
        <v>1857499503.1099999</v>
        <stp/>
        <stp>EM_S_STM07_IS</stp>
        <stp>4</stp>
        <stp>002321.SZ</stp>
        <stp>9</stp>
        <stp>12/31/2015</stp>
        <stp>1</stp>
        <tr r="M792" s="2"/>
      </tp>
      <tp>
        <v>807400204.25999999</v>
        <stp/>
        <stp>EM_S_STM07_IS</stp>
        <stp>4</stp>
        <stp>002324.SZ</stp>
        <stp>9</stp>
        <stp>12/31/2010</stp>
        <stp>1</stp>
        <tr r="C795" s="2"/>
      </tp>
      <tp>
        <v>2167729399.98</v>
        <stp/>
        <stp>EM_S_STM07_IS</stp>
        <stp>4</stp>
        <stp>002325.SZ</stp>
        <stp>9</stp>
        <stp>12/31/2011</stp>
        <stp>1</stp>
        <tr r="E796" s="2"/>
      </tp>
      <tp>
        <v>838874861.48000002</v>
        <stp/>
        <stp>EM_S_STM07_IS</stp>
        <stp>4</stp>
        <stp>002326.SZ</stp>
        <stp>9</stp>
        <stp>12/31/2012</stp>
        <stp>1</stp>
        <tr r="G797" s="2"/>
      </tp>
      <tp>
        <v>1863895419.51</v>
        <stp/>
        <stp>EM_S_STM07_IS</stp>
        <stp>4</stp>
        <stp>002327.SZ</stp>
        <stp>9</stp>
        <stp>12/31/2013</stp>
        <stp>1</stp>
        <tr r="I798" s="2"/>
      </tp>
      <tp>
        <v>4679588700.1800003</v>
        <stp/>
        <stp>EM_S_STM07_IS</stp>
        <stp>4</stp>
        <stp>002310.SZ</stp>
        <stp>9</stp>
        <stp>12/31/2014</stp>
        <stp>1</stp>
        <tr r="K781" s="2"/>
      </tp>
      <tp>
        <v>25567402483.200001</v>
        <stp/>
        <stp>EM_S_STM07_IS</stp>
        <stp>4</stp>
        <stp>002311.SZ</stp>
        <stp>9</stp>
        <stp>12/31/2015</stp>
        <stp>1</stp>
        <tr r="M782" s="2"/>
      </tp>
      <tp>
        <v>2241238696.9699998</v>
        <stp/>
        <stp>EM_S_STM07_IS</stp>
        <stp>4</stp>
        <stp>002314.SZ</stp>
        <stp>9</stp>
        <stp>12/31/2010</stp>
        <stp>1</stp>
        <tr r="C785" s="2"/>
      </tp>
      <tp>
        <v>426736657.52999997</v>
        <stp/>
        <stp>EM_S_STM07_IS</stp>
        <stp>4</stp>
        <stp>002315.SZ</stp>
        <stp>9</stp>
        <stp>12/31/2011</stp>
        <stp>1</stp>
        <tr r="E786" s="2"/>
      </tp>
      <tp>
        <v>466980905.41000003</v>
        <stp/>
        <stp>EM_S_STM07_IS</stp>
        <stp>4</stp>
        <stp>002316.SZ</stp>
        <stp>9</stp>
        <stp>12/31/2012</stp>
        <stp>1</stp>
        <tr r="G787" s="2"/>
      </tp>
      <tp>
        <v>1090027702.9400001</v>
        <stp/>
        <stp>EM_S_STM07_IS</stp>
        <stp>4</stp>
        <stp>002317.SZ</stp>
        <stp>9</stp>
        <stp>12/31/2013</stp>
        <stp>1</stp>
        <tr r="I788" s="2"/>
      </tp>
      <tp>
        <v>3353542537.6100001</v>
        <stp/>
        <stp>EM_S_STM07_IS</stp>
        <stp>4</stp>
        <stp>002300.SZ</stp>
        <stp>9</stp>
        <stp>12/31/2014</stp>
        <stp>1</stp>
        <tr r="K771" s="2"/>
      </tp>
      <tp>
        <v>1581896640.8699999</v>
        <stp/>
        <stp>EM_S_STM07_IS</stp>
        <stp>4</stp>
        <stp>002301.SZ</stp>
        <stp>9</stp>
        <stp>12/31/2015</stp>
        <stp>1</stp>
        <tr r="M772" s="2"/>
      </tp>
      <tp>
        <v>7619092696.2200003</v>
        <stp/>
        <stp>EM_S_STM07_IS</stp>
        <stp>4</stp>
        <stp>002304.SZ</stp>
        <stp>9</stp>
        <stp>12/31/2010</stp>
        <stp>1</stp>
        <tr r="C775" s="2"/>
      </tp>
      <tp>
        <v>1017944667.88</v>
        <stp/>
        <stp>EM_S_STM07_IS</stp>
        <stp>4</stp>
        <stp>002305.SZ</stp>
        <stp>9</stp>
        <stp>12/31/2011</stp>
        <stp>1</stp>
        <tr r="E776" s="2"/>
      </tp>
      <tp>
        <v>1363972428.8199999</v>
        <stp/>
        <stp>EM_S_STM07_IS</stp>
        <stp>4</stp>
        <stp>002306.SZ</stp>
        <stp>9</stp>
        <stp>12/31/2012</stp>
        <stp>1</stp>
        <tr r="G777" s="2"/>
      </tp>
      <tp>
        <v>4884062864.4300003</v>
        <stp/>
        <stp>EM_S_STM07_IS</stp>
        <stp>4</stp>
        <stp>002307.SZ</stp>
        <stp>9</stp>
        <stp>12/31/2013</stp>
        <stp>1</stp>
        <tr r="I778" s="2"/>
      </tp>
      <tp>
        <v>375601838.81</v>
        <stp/>
        <stp>EM_S_STM07_IS</stp>
        <stp>4</stp>
        <stp>002370.SZ</stp>
        <stp>9</stp>
        <stp>12/31/2014</stp>
        <stp>1</stp>
        <tr r="K841" s="2"/>
      </tp>
      <tp>
        <v>854458663.60000002</v>
        <stp/>
        <stp>EM_S_STM07_IS</stp>
        <stp>4</stp>
        <stp>002371.SZ</stp>
        <stp>9</stp>
        <stp>12/31/2015</stp>
        <stp>1</stp>
        <tr r="M842" s="2"/>
      </tp>
      <tp>
        <v>398284563.80000001</v>
        <stp/>
        <stp>EM_S_STM07_IS</stp>
        <stp>4</stp>
        <stp>002374.SZ</stp>
        <stp>9</stp>
        <stp>12/31/2010</stp>
        <stp>1</stp>
        <tr r="C845" s="2"/>
      </tp>
      <tp>
        <v>7252644744.5</v>
        <stp/>
        <stp>EM_S_STM07_IS</stp>
        <stp>4</stp>
        <stp>002375.SZ</stp>
        <stp>9</stp>
        <stp>12/31/2011</stp>
        <stp>1</stp>
        <tr r="E846" s="2"/>
      </tp>
      <tp>
        <v>756383951.22000003</v>
        <stp/>
        <stp>EM_S_STM07_IS</stp>
        <stp>4</stp>
        <stp>002376.SZ</stp>
        <stp>9</stp>
        <stp>12/31/2012</stp>
        <stp>1</stp>
        <tr r="G847" s="2"/>
      </tp>
      <tp>
        <v>1171727478.3</v>
        <stp/>
        <stp>EM_S_STM07_IS</stp>
        <stp>4</stp>
        <stp>002377.SZ</stp>
        <stp>9</stp>
        <stp>12/31/2013</stp>
        <stp>1</stp>
        <tr r="I848" s="2"/>
      </tp>
      <tp>
        <v>896799584.75</v>
        <stp/>
        <stp>EM_S_STM07_IS</stp>
        <stp>4</stp>
        <stp>002360.SZ</stp>
        <stp>9</stp>
        <stp>12/31/2014</stp>
        <stp>1</stp>
        <tr r="K831" s="2"/>
      </tp>
      <tp>
        <v>1178688359</v>
        <stp/>
        <stp>EM_S_STM07_IS</stp>
        <stp>4</stp>
        <stp>002361.SZ</stp>
        <stp>9</stp>
        <stp>12/31/2015</stp>
        <stp>1</stp>
        <tr r="M832" s="2"/>
      </tp>
      <tp>
        <v>233288841.66999999</v>
        <stp/>
        <stp>EM_S_STM07_IS</stp>
        <stp>4</stp>
        <stp>002364.SZ</stp>
        <stp>9</stp>
        <stp>12/31/2010</stp>
        <stp>1</stp>
        <tr r="C835" s="2"/>
      </tp>
      <tp>
        <v>417014860.26999998</v>
        <stp/>
        <stp>EM_S_STM07_IS</stp>
        <stp>4</stp>
        <stp>002365.SZ</stp>
        <stp>9</stp>
        <stp>12/31/2011</stp>
        <stp>1</stp>
        <tr r="E836" s="2"/>
      </tp>
      <tp>
        <v>603557117.48000002</v>
        <stp/>
        <stp>EM_S_STM07_IS</stp>
        <stp>4</stp>
        <stp>002366.SZ</stp>
        <stp>9</stp>
        <stp>12/31/2012</stp>
        <stp>1</stp>
        <tr r="G837" s="2"/>
      </tp>
      <tp>
        <v>2228396872.73</v>
        <stp/>
        <stp>EM_S_STM07_IS</stp>
        <stp>4</stp>
        <stp>002367.SZ</stp>
        <stp>9</stp>
        <stp>12/31/2013</stp>
        <stp>1</stp>
        <tr r="I838" s="2"/>
      </tp>
      <tp>
        <v>1347774548.3</v>
        <stp/>
        <stp>EM_S_STM07_IS</stp>
        <stp>4</stp>
        <stp>002350.SZ</stp>
        <stp>9</stp>
        <stp>12/31/2014</stp>
        <stp>1</stp>
        <tr r="K821" s="2"/>
      </tp>
      <tp>
        <v>661471341.90999997</v>
        <stp/>
        <stp>EM_S_STM07_IS</stp>
        <stp>4</stp>
        <stp>002351.SZ</stp>
        <stp>9</stp>
        <stp>12/31/2015</stp>
        <stp>1</stp>
        <tr r="M822" s="2"/>
      </tp>
      <tp>
        <v>306601155.70999998</v>
        <stp/>
        <stp>EM_S_STM07_IS</stp>
        <stp>4</stp>
        <stp>002354.SZ</stp>
        <stp>9</stp>
        <stp>12/31/2010</stp>
        <stp>1</stp>
        <tr r="C825" s="2"/>
      </tp>
      <tp>
        <v>1507884857.28</v>
        <stp/>
        <stp>EM_S_STM07_IS</stp>
        <stp>4</stp>
        <stp>002355.SZ</stp>
        <stp>9</stp>
        <stp>12/31/2011</stp>
        <stp>1</stp>
        <tr r="E826" s="2"/>
      </tp>
      <tp>
        <v>610781847.54999995</v>
        <stp/>
        <stp>EM_S_STM07_IS</stp>
        <stp>4</stp>
        <stp>002356.SZ</stp>
        <stp>9</stp>
        <stp>12/31/2012</stp>
        <stp>1</stp>
        <tr r="G827" s="2"/>
      </tp>
      <tp>
        <v>372236543.86000001</v>
        <stp/>
        <stp>EM_S_STM07_IS</stp>
        <stp>4</stp>
        <stp>002357.SZ</stp>
        <stp>9</stp>
        <stp>12/31/2013</stp>
        <stp>1</stp>
        <tr r="I828" s="2"/>
      </tp>
      <tp>
        <v>3908856340.9200001</v>
        <stp/>
        <stp>EM_S_STM07_IS</stp>
        <stp>4</stp>
        <stp>002340.SZ</stp>
        <stp>9</stp>
        <stp>12/31/2014</stp>
        <stp>1</stp>
        <tr r="K811" s="2"/>
      </tp>
      <tp>
        <v>1024098645.28</v>
        <stp/>
        <stp>EM_S_STM07_IS</stp>
        <stp>4</stp>
        <stp>002341.SZ</stp>
        <stp>9</stp>
        <stp>12/31/2015</stp>
        <stp>1</stp>
        <tr r="M812" s="2"/>
      </tp>
      <tp>
        <v>1019872270.34</v>
        <stp/>
        <stp>EM_S_STM07_IS</stp>
        <stp>4</stp>
        <stp>002344.SZ</stp>
        <stp>9</stp>
        <stp>12/31/2010</stp>
        <stp>1</stp>
        <tr r="C815" s="2"/>
      </tp>
      <tp>
        <v>1318632644.22</v>
        <stp/>
        <stp>EM_S_STM07_IS</stp>
        <stp>4</stp>
        <stp>002345.SZ</stp>
        <stp>9</stp>
        <stp>12/31/2011</stp>
        <stp>1</stp>
        <tr r="E816" s="2"/>
      </tp>
      <tp>
        <v>306968985.87</v>
        <stp/>
        <stp>EM_S_STM07_IS</stp>
        <stp>4</stp>
        <stp>002346.SZ</stp>
        <stp>9</stp>
        <stp>12/31/2012</stp>
        <stp>1</stp>
        <tr r="G817" s="2"/>
      </tp>
      <tp>
        <v>358019290.86000001</v>
        <stp/>
        <stp>EM_S_STM07_IS</stp>
        <stp>4</stp>
        <stp>002347.SZ</stp>
        <stp>9</stp>
        <stp>12/31/2013</stp>
        <stp>1</stp>
        <tr r="I818" s="2"/>
      </tp>
      <tp>
        <v>2476183059.9099998</v>
        <stp/>
        <stp>EM_S_STM07_IS</stp>
        <stp>4</stp>
        <stp>002390.SZ</stp>
        <stp>9</stp>
        <stp>12/31/2014</stp>
        <stp>1</stp>
        <tr r="K861" s="2"/>
      </tp>
      <tp>
        <v>1820809289.1500001</v>
        <stp/>
        <stp>EM_S_STM07_IS</stp>
        <stp>4</stp>
        <stp>002391.SZ</stp>
        <stp>9</stp>
        <stp>12/31/2015</stp>
        <stp>1</stp>
        <tr r="M862" s="2"/>
      </tp>
      <tp>
        <v>2228752655.8699999</v>
        <stp/>
        <stp>EM_S_STM07_IS</stp>
        <stp>4</stp>
        <stp>002394.SZ</stp>
        <stp>9</stp>
        <stp>12/31/2010</stp>
        <stp>1</stp>
        <tr r="C865" s="2"/>
      </tp>
      <tp>
        <v>505825838.10000002</v>
        <stp/>
        <stp>EM_S_STM07_IS</stp>
        <stp>4</stp>
        <stp>002395.SZ</stp>
        <stp>9</stp>
        <stp>12/31/2011</stp>
        <stp>1</stp>
        <tr r="E866" s="2"/>
      </tp>
      <tp>
        <v>2787368783.3299999</v>
        <stp/>
        <stp>EM_S_STM07_IS</stp>
        <stp>4</stp>
        <stp>002396.SZ</stp>
        <stp>9</stp>
        <stp>12/31/2012</stp>
        <stp>1</stp>
        <tr r="G867" s="2"/>
      </tp>
      <tp>
        <v>1422671471.03</v>
        <stp/>
        <stp>EM_S_STM07_IS</stp>
        <stp>4</stp>
        <stp>002397.SZ</stp>
        <stp>9</stp>
        <stp>12/31/2013</stp>
        <stp>1</stp>
        <tr r="I868" s="2"/>
      </tp>
      <tp>
        <v>314303317.38</v>
        <stp/>
        <stp>EM_S_STM07_IS</stp>
        <stp>4</stp>
        <stp>002380.SZ</stp>
        <stp>9</stp>
        <stp>12/31/2014</stp>
        <stp>1</stp>
        <tr r="K851" s="2"/>
      </tp>
      <tp>
        <v>954305831.52999997</v>
        <stp/>
        <stp>EM_S_STM07_IS</stp>
        <stp>4</stp>
        <stp>002381.SZ</stp>
        <stp>9</stp>
        <stp>12/31/2015</stp>
        <stp>1</stp>
        <tr r="M852" s="2"/>
      </tp>
      <tp>
        <v>882173441.72000003</v>
        <stp/>
        <stp>EM_S_STM07_IS</stp>
        <stp>4</stp>
        <stp>002384.SZ</stp>
        <stp>9</stp>
        <stp>12/31/2010</stp>
        <stp>1</stp>
        <tr r="C855" s="2"/>
      </tp>
      <tp>
        <v>7835999796.1899996</v>
        <stp/>
        <stp>EM_S_STM07_IS</stp>
        <stp>4</stp>
        <stp>002385.SZ</stp>
        <stp>9</stp>
        <stp>12/31/2011</stp>
        <stp>1</stp>
        <tr r="E856" s="2"/>
      </tp>
      <tp>
        <v>5828007522.7200003</v>
        <stp/>
        <stp>EM_S_STM07_IS</stp>
        <stp>4</stp>
        <stp>002386.SZ</stp>
        <stp>9</stp>
        <stp>12/31/2012</stp>
        <stp>1</stp>
        <tr r="G857" s="2"/>
      </tp>
      <tp>
        <v>697156325.35000002</v>
        <stp/>
        <stp>EM_S_STM07_IS</stp>
        <stp>4</stp>
        <stp>002387.SZ</stp>
        <stp>9</stp>
        <stp>12/31/2013</stp>
        <stp>1</stp>
        <tr r="I858" s="2"/>
      </tp>
      <tp>
        <v>3655524210.2600002</v>
        <stp/>
        <stp>EM_S_STM07_IS</stp>
        <stp>4</stp>
        <stp>001896.SZ</stp>
        <stp>9</stp>
        <stp>12/31/2015</stp>
        <stp>1</stp>
        <tr r="M471" s="2"/>
      </tp>
      <tp>
        <v>2792651961</v>
        <stp/>
        <stp>EM_S_STM07_IS</stp>
        <stp>4</stp>
        <stp>601872.SH</stp>
        <stp>9</stp>
        <stp>12/31/2011</stp>
        <stp>1</stp>
        <tr r="E2810" s="2"/>
      </tp>
      <tp>
        <v>12767230041.15</v>
        <stp/>
        <stp>EM_S_STM07_IS</stp>
        <stp>4</stp>
        <stp>601877.SH</stp>
        <stp>9</stp>
        <stp>12/31/2014</stp>
        <stp>1</stp>
        <tr r="K2811" s="2"/>
      </tp>
      <tp>
        <v>31861468555.389999</v>
        <stp/>
        <stp>EM_S_STM07_IS</stp>
        <stp>4</stp>
        <stp>601866.SH</stp>
        <stp>9</stp>
        <stp>12/31/2015</stp>
        <stp>1</stp>
        <tr r="M2809" s="2"/>
      </tp>
      <tp>
        <v>2282962000000</v>
        <stp/>
        <stp>EM_S_STM07_IS</stp>
        <stp>4</stp>
        <stp>601857.SH</stp>
        <stp>9</stp>
        <stp>12/31/2014</stp>
        <stp>1</stp>
        <tr r="K2808" s="2"/>
      </tp>
      <tp>
        <v>4729541500</v>
        <stp/>
        <stp>EM_S_STM07_IS</stp>
        <stp>4</stp>
        <stp>601811.SH</stp>
        <stp>9</stp>
        <stp>12/31/2012</stp>
        <stp>1</stp>
        <tr r="G2806" s="2"/>
      </tp>
      <tp>
        <v>332486765232</v>
        <stp/>
        <stp>EM_S_STM07_IS</stp>
        <stp>4</stp>
        <stp>601800.SH</stp>
        <stp>9</stp>
        <stp>12/31/2013</stp>
        <stp>1</stp>
        <tr r="I2803" s="2"/>
      </tp>
      <tp>
        <v>3643115127.75</v>
        <stp/>
        <stp>EM_S_STM07_IS</stp>
        <stp>4</stp>
        <stp>601801.SH</stp>
        <stp>9</stp>
        <stp>12/31/2012</stp>
        <stp>1</stp>
        <tr r="G2804" s="2"/>
      </tp>
      <tp>
        <v>1408816717.26</v>
        <stp/>
        <stp>EM_S_STM07_IS</stp>
        <stp>4</stp>
        <stp>601890.SH</stp>
        <stp>9</stp>
        <stp>12/31/2013</stp>
        <stp>1</stp>
        <tr r="I2816" s="2"/>
      </tp>
      <tp>
        <v>6981980217.9200001</v>
        <stp/>
        <stp>EM_S_STM07_IS</stp>
        <stp>4</stp>
        <stp>601880.SH</stp>
        <stp>9</stp>
        <stp>12/31/2013</stp>
        <stp>1</stp>
        <tr r="I2812" s="2"/>
      </tp>
      <tp>
        <v>1079433093.8</v>
        <stp/>
        <stp>EM_S_STM07_IS</stp>
        <stp>4</stp>
        <stp>601882.SH</stp>
        <stp>9</stp>
        <stp>12/31/2011</stp>
        <stp>1</stp>
        <tr r="E2813" s="2"/>
      </tp>
      <tp>
        <v>16156589575.17</v>
        <stp/>
        <stp>EM_S_STM07_IS</stp>
        <stp>4</stp>
        <stp>601886.SH</stp>
        <stp>9</stp>
        <stp>12/31/2015</stp>
        <stp>1</stp>
        <tr r="M2814" s="2"/>
      </tp>
      <tp>
        <v>8733701227</v>
        <stp/>
        <stp>EM_S_STM07_IS</stp>
        <stp>4</stp>
        <stp>601966.SH</stp>
        <stp>9</stp>
        <stp>12/31/2015</stp>
        <stp>1</stp>
        <tr r="M2830" s="2"/>
      </tp>
      <tp>
        <v>12316503735.92</v>
        <stp/>
        <stp>EM_S_STM07_IS</stp>
        <stp>4</stp>
        <stp>601933.SH</stp>
        <stp>9</stp>
        <stp>12/31/2010</stp>
        <stp>1</stp>
        <tr r="C2826" s="2"/>
      </tp>
      <tp>
        <v>3800523094.5</v>
        <stp/>
        <stp>EM_S_STM07_IS</stp>
        <stp>4</stp>
        <stp>601900.SH</stp>
        <stp>9</stp>
        <stp>12/31/2013</stp>
        <stp>1</stp>
        <tr r="I2819" s="2"/>
      </tp>
      <tp>
        <v>2331624078.1599998</v>
        <stp/>
        <stp>EM_S_STM07_IS</stp>
        <stp>4</stp>
        <stp>601901.SH</stp>
        <stp>9</stp>
        <stp>12/31/2012</stp>
        <stp>1</stp>
        <tr r="G2820" s="2"/>
      </tp>
      <tp>
        <v>77598143000</v>
        <stp/>
        <stp>EM_S_STM07_IS</stp>
        <stp>4</stp>
        <stp>601991.SH</stp>
        <stp>9</stp>
        <stp>12/31/2012</stp>
        <stp>1</stp>
        <tr r="G2836" s="2"/>
      </tp>
      <tp>
        <v>28744793854.200001</v>
        <stp/>
        <stp>EM_S_STM07_IS</stp>
        <stp>4</stp>
        <stp>601992.SH</stp>
        <stp>9</stp>
        <stp>12/31/2011</stp>
        <stp>1</stp>
        <tr r="E2837" s="2"/>
      </tp>
      <tp>
        <v>1156231820.5899999</v>
        <stp/>
        <stp>EM_S_STM07_IS</stp>
        <stp>4</stp>
        <stp>601996.SH</stp>
        <stp>9</stp>
        <stp>12/31/2015</stp>
        <stp>1</stp>
        <tr r="M2838" s="2"/>
      </tp>
      <tp>
        <v>5742986000</v>
        <stp/>
        <stp>EM_S_STM07_IS</stp>
        <stp>4</stp>
        <stp>601997.SH</stp>
        <stp>9</stp>
        <stp>12/31/2014</stp>
        <stp>1</stp>
        <tr r="K2839" s="2"/>
      </tp>
      <tp>
        <v>2256601193.6199999</v>
        <stp/>
        <stp>EM_S_STM07_IS</stp>
        <stp>4</stp>
        <stp>601566.SH</stp>
        <stp>9</stp>
        <stp>12/31/2015</stp>
        <stp>1</stp>
        <tr r="M2769" s="2"/>
      </tp>
      <tp>
        <v>2873831011.52</v>
        <stp/>
        <stp>EM_S_STM07_IS</stp>
        <stp>4</stp>
        <stp>601567.SH</stp>
        <stp>9</stp>
        <stp>12/31/2014</stp>
        <stp>1</stp>
        <tr r="K2770" s="2"/>
      </tp>
      <tp>
        <v>3717110218.8699999</v>
        <stp/>
        <stp>EM_S_STM07_IS</stp>
        <stp>4</stp>
        <stp>601500.SH</stp>
        <stp>9</stp>
        <stp>12/31/2013</stp>
        <stp>1</stp>
        <tr r="I2763" s="2"/>
      </tp>
      <tp>
        <v>4524801071.8400002</v>
        <stp/>
        <stp>EM_S_STM07_IS</stp>
        <stp>4</stp>
        <stp>001696.SZ</stp>
        <stp>9</stp>
        <stp>12/31/2015</stp>
        <stp>1</stp>
        <tr r="M470" s="2"/>
      </tp>
      <tp>
        <v>6492164868.2799997</v>
        <stp/>
        <stp>EM_S_STM07_IS</stp>
        <stp>4</stp>
        <stp>601677.SH</stp>
        <stp>9</stp>
        <stp>12/31/2014</stp>
        <stp>1</stp>
        <tr r="K2788" s="2"/>
      </tp>
      <tp>
        <v>12443499377.52</v>
        <stp/>
        <stp>EM_S_STM07_IS</stp>
        <stp>4</stp>
        <stp>601666.SH</stp>
        <stp>9</stp>
        <stp>12/31/2015</stp>
        <stp>1</stp>
        <tr r="M2785" s="2"/>
      </tp>
      <tp>
        <v>22986072045.16</v>
        <stp/>
        <stp>EM_S_STM07_IS</stp>
        <stp>4</stp>
        <stp>601633.SH</stp>
        <stp>9</stp>
        <stp>12/31/2010</stp>
        <stp>1</stp>
        <tr r="C2783" s="2"/>
      </tp>
      <tp>
        <v>5169461537.1199999</v>
        <stp/>
        <stp>EM_S_STM07_IS</stp>
        <stp>4</stp>
        <stp>601636.SH</stp>
        <stp>9</stp>
        <stp>12/31/2015</stp>
        <stp>1</stp>
        <tr r="M2784" s="2"/>
      </tp>
      <tp>
        <v>29765137052.16</v>
        <stp/>
        <stp>EM_S_STM07_IS</stp>
        <stp>4</stp>
        <stp>601611.SH</stp>
        <stp>9</stp>
        <stp>12/31/2012</stp>
        <stp>1</stp>
        <tr r="G2779" s="2"/>
      </tp>
      <tp>
        <v>776972387.60000002</v>
        <stp/>
        <stp>EM_S_STM07_IS</stp>
        <stp>4</stp>
        <stp>601616.SH</stp>
        <stp>9</stp>
        <stp>12/31/2015</stp>
        <stp>1</stp>
        <tr r="M2780" s="2"/>
      </tp>
      <tp>
        <v>173038099000</v>
        <stp/>
        <stp>EM_S_STM07_IS</stp>
        <stp>4</stp>
        <stp>601600.SH</stp>
        <stp>9</stp>
        <stp>12/31/2013</stp>
        <stp>1</stp>
        <tr r="I2775" s="2"/>
      </tp>
      <tp>
        <v>171451000000</v>
        <stp/>
        <stp>EM_S_STM07_IS</stp>
        <stp>4</stp>
        <stp>601601.SH</stp>
        <stp>9</stp>
        <stp>12/31/2012</stp>
        <stp>1</stp>
        <tr r="G2776" s="2"/>
      </tp>
      <tp>
        <v>92398893626.699997</v>
        <stp/>
        <stp>EM_S_STM07_IS</stp>
        <stp>4</stp>
        <stp>601607.SH</stp>
        <stp>9</stp>
        <stp>12/31/2014</stp>
        <stp>1</stp>
        <tr r="K2777" s="2"/>
      </tp>
      <tp>
        <v>11416748432.969999</v>
        <stp/>
        <stp>EM_S_STM07_IS</stp>
        <stp>4</stp>
        <stp>601777.SH</stp>
        <stp>9</stp>
        <stp>12/31/2014</stp>
        <stp>1</stp>
        <tr r="K2798" s="2"/>
      </tp>
      <tp>
        <v>241912636000</v>
        <stp/>
        <stp>EM_S_STM07_IS</stp>
        <stp>4</stp>
        <stp>601766.SH</stp>
        <stp>9</stp>
        <stp>12/31/2015</stp>
        <stp>1</stp>
        <tr r="M2797" s="2"/>
      </tp>
      <tp>
        <v>76784516000</v>
        <stp/>
        <stp>EM_S_STM07_IS</stp>
        <stp>4</stp>
        <stp>601727.SH</stp>
        <stp>9</stp>
        <stp>12/31/2014</stp>
        <stp>1</stp>
        <tr r="K2796" s="2"/>
      </tp>
      <tp>
        <v>6124456871.5299997</v>
        <stp/>
        <stp>EM_S_STM07_IS</stp>
        <stp>4</stp>
        <stp>601717.SH</stp>
        <stp>9</stp>
        <stp>12/31/2014</stp>
        <stp>1</stp>
        <tr r="K2794" s="2"/>
      </tp>
      <tp>
        <v>1830281155.78</v>
        <stp/>
        <stp>EM_S_STM07_IS</stp>
        <stp>4</stp>
        <stp>601700.SH</stp>
        <stp>9</stp>
        <stp>12/31/2013</stp>
        <stp>1</stp>
        <tr r="I2793" s="2"/>
      </tp>
      <tp>
        <v>500073835.19</v>
        <stp/>
        <stp>EM_S_STM07_IS</stp>
        <stp>4</stp>
        <stp>601020.SH</stp>
        <stp>9</stp>
        <stp>12/31/2013</stp>
        <stp>1</stp>
        <tr r="I2701" s="2"/>
      </tp>
      <tp>
        <v>5631718787</v>
        <stp/>
        <stp>EM_S_STM07_IS</stp>
        <stp>4</stp>
        <stp>601021.SH</stp>
        <stp>9</stp>
        <stp>12/31/2012</stp>
        <stp>1</stp>
        <tr r="G2702" s="2"/>
      </tp>
      <tp>
        <v>7178508866.0299997</v>
        <stp/>
        <stp>EM_S_STM07_IS</stp>
        <stp>4</stp>
        <stp>601010.SH</stp>
        <stp>9</stp>
        <stp>12/31/2013</stp>
        <stp>1</stp>
        <tr r="I2695" s="2"/>
      </tp>
      <tp>
        <v>2258674843.3400002</v>
        <stp/>
        <stp>EM_S_STM07_IS</stp>
        <stp>4</stp>
        <stp>601011.SH</stp>
        <stp>9</stp>
        <stp>12/31/2012</stp>
        <stp>1</stp>
        <tr r="G2696" s="2"/>
      </tp>
      <tp>
        <v>2017989180.45</v>
        <stp/>
        <stp>EM_S_STM07_IS</stp>
        <stp>4</stp>
        <stp>601012.SH</stp>
        <stp>9</stp>
        <stp>12/31/2011</stp>
        <stp>1</stp>
        <tr r="E2697" s="2"/>
      </tp>
      <tp>
        <v>1359369893.54</v>
        <stp/>
        <stp>EM_S_STM07_IS</stp>
        <stp>4</stp>
        <stp>601016.SH</stp>
        <stp>9</stp>
        <stp>12/31/2015</stp>
        <stp>1</stp>
        <tr r="M2699" s="2"/>
      </tp>
      <tp>
        <v>4549915314.6599998</v>
        <stp/>
        <stp>EM_S_STM07_IS</stp>
        <stp>4</stp>
        <stp>601000.SH</stp>
        <stp>9</stp>
        <stp>12/31/2013</stp>
        <stp>1</stp>
        <tr r="I2686" s="2"/>
      </tp>
      <tp>
        <v>17279987380.439999</v>
        <stp/>
        <stp>EM_S_STM07_IS</stp>
        <stp>4</stp>
        <stp>601001.SH</stp>
        <stp>9</stp>
        <stp>12/31/2012</stp>
        <stp>1</stp>
        <tr r="G2687" s="2"/>
      </tp>
      <tp>
        <v>2703444472.75</v>
        <stp/>
        <stp>EM_S_STM07_IS</stp>
        <stp>4</stp>
        <stp>601002.SH</stp>
        <stp>9</stp>
        <stp>12/31/2011</stp>
        <stp>1</stp>
        <tr r="E2688" s="2"/>
      </tp>
      <tp>
        <v>37115007050.699997</v>
        <stp/>
        <stp>EM_S_STM07_IS</stp>
        <stp>4</stp>
        <stp>601003.SH</stp>
        <stp>9</stp>
        <stp>12/31/2010</stp>
        <stp>1</stp>
        <tr r="C2689" s="2"/>
      </tp>
      <tp>
        <v>52531366878</v>
        <stp/>
        <stp>EM_S_STM07_IS</stp>
        <stp>4</stp>
        <stp>601006.SH</stp>
        <stp>9</stp>
        <stp>12/31/2015</stp>
        <stp>1</stp>
        <tr r="M2691" s="2"/>
      </tp>
      <tp>
        <v>612738650.76999998</v>
        <stp/>
        <stp>EM_S_STM07_IS</stp>
        <stp>4</stp>
        <stp>601007.SH</stp>
        <stp>9</stp>
        <stp>12/31/2014</stp>
        <stp>1</stp>
        <tr r="K2692" s="2"/>
      </tp>
      <tp>
        <v>1765645452.5699999</v>
        <stp/>
        <stp>EM_S_STM07_IS</stp>
        <stp>4</stp>
        <stp>601177.SH</stp>
        <stp>9</stp>
        <stp>12/31/2014</stp>
        <stp>1</stp>
        <tr r="K2730" s="2"/>
      </tp>
      <tp>
        <v>9411846276.6399994</v>
        <stp/>
        <stp>EM_S_STM07_IS</stp>
        <stp>4</stp>
        <stp>601163.SH</stp>
        <stp>9</stp>
        <stp>12/31/2010</stp>
        <stp>1</stp>
        <tr r="C2726" s="2"/>
      </tp>
      <tp>
        <v>154348000000</v>
        <stp/>
        <stp>EM_S_STM07_IS</stp>
        <stp>4</stp>
        <stp>601166.SH</stp>
        <stp>9</stp>
        <stp>12/31/2015</stp>
        <stp>1</stp>
        <tr r="M2727" s="2"/>
      </tp>
      <tp>
        <v>2853494251.5599999</v>
        <stp/>
        <stp>EM_S_STM07_IS</stp>
        <stp>4</stp>
        <stp>601137.SH</stp>
        <stp>9</stp>
        <stp>12/31/2014</stp>
        <stp>1</stp>
        <tr r="K2722" s="2"/>
      </tp>
      <tp>
        <v>3305876061.7199998</v>
        <stp/>
        <stp>EM_S_STM07_IS</stp>
        <stp>4</stp>
        <stp>601126.SH</stp>
        <stp>9</stp>
        <stp>12/31/2015</stp>
        <stp>1</stp>
        <tr r="M2719" s="2"/>
      </tp>
      <tp>
        <v>9418078375.2199993</v>
        <stp/>
        <stp>EM_S_STM07_IS</stp>
        <stp>4</stp>
        <stp>601127.SH</stp>
        <stp>9</stp>
        <stp>12/31/2014</stp>
        <stp>1</stp>
        <tr r="K2720" s="2"/>
      </tp>
      <tp>
        <v>99840551000</v>
        <stp/>
        <stp>EM_S_STM07_IS</stp>
        <stp>4</stp>
        <stp>601111.SH</stp>
        <stp>9</stp>
        <stp>12/31/2012</stp>
        <stp>1</stp>
        <tr r="G2714" s="2"/>
      </tp>
      <tp>
        <v>1058674797.23</v>
        <stp/>
        <stp>EM_S_STM07_IS</stp>
        <stp>4</stp>
        <stp>601113.SH</stp>
        <stp>9</stp>
        <stp>12/31/2010</stp>
        <stp>1</stp>
        <tr r="C2715" s="2"/>
      </tp>
      <tp>
        <v>4357358073.71</v>
        <stp/>
        <stp>EM_S_STM07_IS</stp>
        <stp>4</stp>
        <stp>601116.SH</stp>
        <stp>9</stp>
        <stp>12/31/2015</stp>
        <stp>1</stp>
        <tr r="M2716" s="2"/>
      </tp>
      <tp>
        <v>69255686472.960007</v>
        <stp/>
        <stp>EM_S_STM07_IS</stp>
        <stp>4</stp>
        <stp>601117.SH</stp>
        <stp>9</stp>
        <stp>12/31/2014</stp>
        <stp>1</stp>
        <tr r="K2717" s="2"/>
      </tp>
      <tp>
        <v>1229739895.3599999</v>
        <stp/>
        <stp>EM_S_STM07_IS</stp>
        <stp>4</stp>
        <stp>601100.SH</stp>
        <stp>9</stp>
        <stp>12/31/2013</stp>
        <stp>1</stp>
        <tr r="I2710" s="2"/>
      </tp>
      <tp>
        <v>6933131940.5299997</v>
        <stp/>
        <stp>EM_S_STM07_IS</stp>
        <stp>4</stp>
        <stp>601101.SH</stp>
        <stp>9</stp>
        <stp>12/31/2012</stp>
        <stp>1</stp>
        <tr r="G2711" s="2"/>
      </tp>
      <tp>
        <v>5012176479.4799995</v>
        <stp/>
        <stp>EM_S_STM07_IS</stp>
        <stp>4</stp>
        <stp>601106.SH</stp>
        <stp>9</stp>
        <stp>12/31/2015</stp>
        <stp>1</stp>
        <tr r="M2712" s="2"/>
      </tp>
      <tp>
        <v>8300355828.8000002</v>
        <stp/>
        <stp>EM_S_STM07_IS</stp>
        <stp>4</stp>
        <stp>601107.SH</stp>
        <stp>9</stp>
        <stp>12/31/2014</stp>
        <stp>1</stp>
        <tr r="K2713" s="2"/>
      </tp>
      <tp>
        <v>600538730000</v>
        <stp/>
        <stp>EM_S_STM07_IS</stp>
        <stp>4</stp>
        <stp>601186.SH</stp>
        <stp>9</stp>
        <stp>12/31/2015</stp>
        <stp>1</stp>
        <tr r="M2732" s="2"/>
      </tp>
      <tp>
        <v>13335294595.52</v>
        <stp/>
        <stp>EM_S_STM07_IS</stp>
        <stp>4</stp>
        <stp>601231.SH</stp>
        <stp>9</stp>
        <stp>12/31/2012</stp>
        <stp>1</stp>
        <tr r="G2744" s="2"/>
      </tp>
      <tp>
        <v>14702392359.83</v>
        <stp/>
        <stp>EM_S_STM07_IS</stp>
        <stp>4</stp>
        <stp>601233.SH</stp>
        <stp>9</stp>
        <stp>12/31/2010</stp>
        <stp>1</stp>
        <tr r="C2745" s="2"/>
      </tp>
      <tp>
        <v>1695633959.97</v>
        <stp/>
        <stp>EM_S_STM07_IS</stp>
        <stp>4</stp>
        <stp>601222.SH</stp>
        <stp>9</stp>
        <stp>12/31/2011</stp>
        <stp>1</stp>
        <tr r="E2740" s="2"/>
      </tp>
      <tp>
        <v>5140857608.9899998</v>
        <stp/>
        <stp>EM_S_STM07_IS</stp>
        <stp>4</stp>
        <stp>601226.SH</stp>
        <stp>9</stp>
        <stp>12/31/2015</stp>
        <stp>1</stp>
        <tr r="M2742" s="2"/>
      </tp>
      <tp>
        <v>7798865468</v>
        <stp/>
        <stp>EM_S_STM07_IS</stp>
        <stp>4</stp>
        <stp>601211.SH</stp>
        <stp>9</stp>
        <stp>12/31/2012</stp>
        <stp>1</stp>
        <tr r="G2737" s="2"/>
      </tp>
      <tp>
        <v>4833385725.6199999</v>
        <stp/>
        <stp>EM_S_STM07_IS</stp>
        <stp>4</stp>
        <stp>601216.SH</stp>
        <stp>9</stp>
        <stp>12/31/2015</stp>
        <stp>1</stp>
        <tr r="M2738" s="2"/>
      </tp>
      <tp>
        <v>5609064896.3199997</v>
        <stp/>
        <stp>EM_S_STM07_IS</stp>
        <stp>4</stp>
        <stp>601377.SH</stp>
        <stp>9</stp>
        <stp>12/31/2014</stp>
        <stp>1</stp>
        <tr r="K2759" s="2"/>
      </tp>
      <tp>
        <v>13484448180</v>
        <stp/>
        <stp>EM_S_STM07_IS</stp>
        <stp>4</stp>
        <stp>601333.SH</stp>
        <stp>9</stp>
        <stp>12/31/2010</stp>
        <stp>1</stp>
        <tr r="C2753" s="2"/>
      </tp>
      <tp>
        <v>158453000000</v>
        <stp/>
        <stp>EM_S_STM07_IS</stp>
        <stp>4</stp>
        <stp>601336.SH</stp>
        <stp>9</stp>
        <stp>12/31/2015</stp>
        <stp>1</stp>
        <tr r="M2754" s="2"/>
      </tp>
      <tp>
        <v>3972776145.8600001</v>
        <stp/>
        <stp>EM_S_STM07_IS</stp>
        <stp>4</stp>
        <stp>601311.SH</stp>
        <stp>9</stp>
        <stp>12/31/2012</stp>
        <stp>1</stp>
        <tr r="G2749" s="2"/>
      </tp>
      <tp>
        <v>1519070228.1600001</v>
        <stp/>
        <stp>EM_S_STM07_IS</stp>
        <stp>4</stp>
        <stp>601313.SH</stp>
        <stp>9</stp>
        <stp>12/31/2010</stp>
        <stp>1</stp>
        <tr r="C2750" s="2"/>
      </tp>
      <tp>
        <v>558798663000</v>
        <stp/>
        <stp>EM_S_STM07_IS</stp>
        <stp>4</stp>
        <stp>601390.SH</stp>
        <stp>9</stp>
        <stp>12/31/2013</stp>
        <stp>1</stp>
        <tr r="I2761" s="2"/>
      </tp>
      <tp>
        <v>11056406708</v>
        <stp/>
        <stp>EM_S_STM07_IS</stp>
        <stp>4</stp>
        <stp>000830.SZ</stp>
        <stp>9</stp>
        <stp>12/31/2013</stp>
        <stp>1</stp>
        <tr r="I351" s="2"/>
      </tp>
      <tp>
        <v>4018392644.1900001</v>
        <stp/>
        <stp>EM_S_STM07_IS</stp>
        <stp>4</stp>
        <stp>000831.SZ</stp>
        <stp>9</stp>
        <stp>12/31/2012</stp>
        <stp>1</stp>
        <tr r="G352" s="2"/>
      </tp>
      <tp>
        <v>1349749386.1500001</v>
        <stp/>
        <stp>EM_S_STM07_IS</stp>
        <stp>4</stp>
        <stp>000833.SZ</stp>
        <stp>9</stp>
        <stp>12/31/2010</stp>
        <stp>1</stp>
        <tr r="C353" s="2"/>
      </tp>
      <tp>
        <v>1607973181.04</v>
        <stp/>
        <stp>EM_S_STM07_IS</stp>
        <stp>4</stp>
        <stp>000836.SZ</stp>
        <stp>9</stp>
        <stp>12/31/2015</stp>
        <stp>1</stp>
        <tr r="M355" s="2"/>
      </tp>
      <tp>
        <v>3501026639.4099998</v>
        <stp/>
        <stp>EM_S_STM07_IS</stp>
        <stp>4</stp>
        <stp>000837.SZ</stp>
        <stp>9</stp>
        <stp>12/31/2014</stp>
        <stp>1</stp>
        <tr r="K356" s="2"/>
      </tp>
      <tp>
        <v>242248747.00999999</v>
        <stp/>
        <stp>EM_S_STM07_IS</stp>
        <stp>4</stp>
        <stp>000820.SZ</stp>
        <stp>9</stp>
        <stp>12/31/2013</stp>
        <stp>1</stp>
        <tr r="I343" s="2"/>
      </tp>
      <tp>
        <v>520559220.98000002</v>
        <stp/>
        <stp>EM_S_STM07_IS</stp>
        <stp>4</stp>
        <stp>000821.SZ</stp>
        <stp>9</stp>
        <stp>12/31/2012</stp>
        <stp>1</stp>
        <tr r="G344" s="2"/>
      </tp>
      <tp>
        <v>7534107697.0600004</v>
        <stp/>
        <stp>EM_S_STM07_IS</stp>
        <stp>4</stp>
        <stp>000822.SZ</stp>
        <stp>9</stp>
        <stp>12/31/2011</stp>
        <stp>1</stp>
        <tr r="E345" s="2"/>
      </tp>
      <tp>
        <v>2983345298.2600002</v>
        <stp/>
        <stp>EM_S_STM07_IS</stp>
        <stp>4</stp>
        <stp>000823.SZ</stp>
        <stp>9</stp>
        <stp>12/31/2010</stp>
        <stp>1</stp>
        <tr r="C346" s="2"/>
      </tp>
      <tp>
        <v>6340587189.5699997</v>
        <stp/>
        <stp>EM_S_STM07_IS</stp>
        <stp>4</stp>
        <stp>000826.SZ</stp>
        <stp>9</stp>
        <stp>12/31/2015</stp>
        <stp>1</stp>
        <tr r="M348" s="2"/>
      </tp>
      <tp>
        <v>1121755000.3399999</v>
        <stp/>
        <stp>EM_S_STM07_IS</stp>
        <stp>4</stp>
        <stp>000810.SZ</stp>
        <stp>9</stp>
        <stp>12/31/2013</stp>
        <stp>1</stp>
        <tr r="I335" s="2"/>
      </tp>
      <tp>
        <v>1522861788.8800001</v>
        <stp/>
        <stp>EM_S_STM07_IS</stp>
        <stp>4</stp>
        <stp>000811.SZ</stp>
        <stp>9</stp>
        <stp>12/31/2012</stp>
        <stp>1</stp>
        <tr r="G336" s="2"/>
      </tp>
      <tp>
        <v>541046129.14999998</v>
        <stp/>
        <stp>EM_S_STM07_IS</stp>
        <stp>4</stp>
        <stp>000812.SZ</stp>
        <stp>9</stp>
        <stp>12/31/2011</stp>
        <stp>1</stp>
        <tr r="E337" s="2"/>
      </tp>
      <tp>
        <v>296633730.39999998</v>
        <stp/>
        <stp>EM_S_STM07_IS</stp>
        <stp>4</stp>
        <stp>000813.SZ</stp>
        <stp>9</stp>
        <stp>12/31/2010</stp>
        <stp>1</stp>
        <tr r="C338" s="2"/>
      </tp>
      <tp>
        <v>1877193175.27</v>
        <stp/>
        <stp>EM_S_STM07_IS</stp>
        <stp>4</stp>
        <stp>000816.SZ</stp>
        <stp>9</stp>
        <stp>12/31/2015</stp>
        <stp>1</stp>
        <tr r="M340" s="2"/>
      </tp>
      <tp>
        <v>29675131409.360001</v>
        <stp/>
        <stp>EM_S_STM07_IS</stp>
        <stp>4</stp>
        <stp>000800.SZ</stp>
        <stp>9</stp>
        <stp>12/31/2013</stp>
        <stp>1</stp>
        <tr r="I328" s="2"/>
      </tp>
      <tp>
        <v>2756733169.4200001</v>
        <stp/>
        <stp>EM_S_STM07_IS</stp>
        <stp>4</stp>
        <stp>000801.SZ</stp>
        <stp>9</stp>
        <stp>12/31/2012</stp>
        <stp>1</stp>
        <tr r="G329" s="2"/>
      </tp>
      <tp>
        <v>176308971.5</v>
        <stp/>
        <stp>EM_S_STM07_IS</stp>
        <stp>4</stp>
        <stp>000802.SZ</stp>
        <stp>9</stp>
        <stp>12/31/2011</stp>
        <stp>1</stp>
        <tr r="E330" s="2"/>
      </tp>
      <tp>
        <v>70279946.790000007</v>
        <stp/>
        <stp>EM_S_STM07_IS</stp>
        <stp>4</stp>
        <stp>000803.SZ</stp>
        <stp>9</stp>
        <stp>12/31/2010</stp>
        <stp>1</stp>
        <tr r="C331" s="2"/>
      </tp>
      <tp>
        <v>832355954.14999998</v>
        <stp/>
        <stp>EM_S_STM07_IS</stp>
        <stp>4</stp>
        <stp>000806.SZ</stp>
        <stp>9</stp>
        <stp>12/31/2015</stp>
        <stp>1</stp>
        <tr r="M332" s="2"/>
      </tp>
      <tp>
        <v>19092800482.68</v>
        <stp/>
        <stp>EM_S_STM07_IS</stp>
        <stp>4</stp>
        <stp>000807.SZ</stp>
        <stp>9</stp>
        <stp>12/31/2014</stp>
        <stp>1</stp>
        <tr r="K333" s="2"/>
      </tp>
      <tp>
        <v>61519649767.25</v>
        <stp/>
        <stp>EM_S_STM07_IS</stp>
        <stp>4</stp>
        <stp>000876.SZ</stp>
        <stp>9</stp>
        <stp>12/31/2015</stp>
        <stp>1</stp>
        <tr r="M373" s="2"/>
      </tp>
      <tp>
        <v>6543572553.7399998</v>
        <stp/>
        <stp>EM_S_STM07_IS</stp>
        <stp>4</stp>
        <stp>000877.SZ</stp>
        <stp>9</stp>
        <stp>12/31/2014</stp>
        <stp>1</stp>
        <tr r="K374" s="2"/>
      </tp>
      <tp>
        <v>9072355382.2600002</v>
        <stp/>
        <stp>EM_S_STM07_IS</stp>
        <stp>4</stp>
        <stp>000860.SZ</stp>
        <stp>9</stp>
        <stp>12/31/2013</stp>
        <stp>1</stp>
        <tr r="I366" s="2"/>
      </tp>
      <tp>
        <v>2092796010.0799999</v>
        <stp/>
        <stp>EM_S_STM07_IS</stp>
        <stp>4</stp>
        <stp>000861.SZ</stp>
        <stp>9</stp>
        <stp>12/31/2012</stp>
        <stp>1</stp>
        <tr r="G367" s="2"/>
      </tp>
      <tp>
        <v>1583935279.8299999</v>
        <stp/>
        <stp>EM_S_STM07_IS</stp>
        <stp>4</stp>
        <stp>000862.SZ</stp>
        <stp>9</stp>
        <stp>12/31/2011</stp>
        <stp>1</stp>
        <tr r="E368" s="2"/>
      </tp>
      <tp>
        <v>1972005.12</v>
        <stp/>
        <stp>EM_S_STM07_IS</stp>
        <stp>4</stp>
        <stp>000863.SZ</stp>
        <stp>9</stp>
        <stp>12/31/2010</stp>
        <stp>1</stp>
        <tr r="C369" s="2"/>
      </tp>
      <tp>
        <v>2058298734.45</v>
        <stp/>
        <stp>EM_S_STM07_IS</stp>
        <stp>4</stp>
        <stp>000850.SZ</stp>
        <stp>9</stp>
        <stp>12/31/2013</stp>
        <stp>1</stp>
        <tr r="I360" s="2"/>
      </tp>
      <tp>
        <v>4616859715.7600002</v>
        <stp/>
        <stp>EM_S_STM07_IS</stp>
        <stp>4</stp>
        <stp>000851.SZ</stp>
        <stp>9</stp>
        <stp>12/31/2012</stp>
        <stp>1</stp>
        <tr r="G361" s="2"/>
      </tp>
      <tp>
        <v>1584602145.74</v>
        <stp/>
        <stp>EM_S_STM07_IS</stp>
        <stp>4</stp>
        <stp>000852.SZ</stp>
        <stp>9</stp>
        <stp>12/31/2011</stp>
        <stp>1</stp>
        <tr r="E362" s="2"/>
      </tp>
      <tp>
        <v>1415793769.0799999</v>
        <stp/>
        <stp>EM_S_STM07_IS</stp>
        <stp>4</stp>
        <stp>000856.SZ</stp>
        <stp>9</stp>
        <stp>12/31/2015</stp>
        <stp>1</stp>
        <tr r="M363" s="2"/>
      </tp>
      <tp>
        <v>1566444923.8399999</v>
        <stp/>
        <stp>EM_S_STM07_IS</stp>
        <stp>4</stp>
        <stp>000890.SZ</stp>
        <stp>9</stp>
        <stp>12/31/2013</stp>
        <stp>1</stp>
        <tr r="I385" s="2"/>
      </tp>
      <tp>
        <v>17882349.800000001</v>
        <stp/>
        <stp>EM_S_STM07_IS</stp>
        <stp>4</stp>
        <stp>000892.SZ</stp>
        <stp>9</stp>
        <stp>12/31/2011</stp>
        <stp>1</stp>
        <tr r="E386" s="2"/>
      </tp>
      <tp>
        <v>5566062419.6400003</v>
        <stp/>
        <stp>EM_S_STM07_IS</stp>
        <stp>4</stp>
        <stp>000893.SZ</stp>
        <stp>9</stp>
        <stp>12/31/2010</stp>
        <stp>1</stp>
        <tr r="C387" s="2"/>
      </tp>
      <tp>
        <v>1819465107.4100001</v>
        <stp/>
        <stp>EM_S_STM07_IS</stp>
        <stp>4</stp>
        <stp>000897.SZ</stp>
        <stp>9</stp>
        <stp>12/31/2014</stp>
        <stp>1</stp>
        <tr r="K389" s="2"/>
      </tp>
      <tp>
        <v>2323740474.9400001</v>
        <stp/>
        <stp>EM_S_STM07_IS</stp>
        <stp>4</stp>
        <stp>000880.SZ</stp>
        <stp>9</stp>
        <stp>12/31/2013</stp>
        <stp>1</stp>
        <tr r="I376" s="2"/>
      </tp>
      <tp>
        <v>2665027429.04</v>
        <stp/>
        <stp>EM_S_STM07_IS</stp>
        <stp>4</stp>
        <stp>000881.SZ</stp>
        <stp>9</stp>
        <stp>12/31/2012</stp>
        <stp>1</stp>
        <tr r="G377" s="2"/>
      </tp>
      <tp>
        <v>622809443.52999997</v>
        <stp/>
        <stp>EM_S_STM07_IS</stp>
        <stp>4</stp>
        <stp>000882.SZ</stp>
        <stp>9</stp>
        <stp>12/31/2011</stp>
        <stp>1</stp>
        <tr r="E378" s="2"/>
      </tp>
      <tp>
        <v>11326593803.530001</v>
        <stp/>
        <stp>EM_S_STM07_IS</stp>
        <stp>4</stp>
        <stp>000883.SZ</stp>
        <stp>9</stp>
        <stp>12/31/2010</stp>
        <stp>1</stp>
        <tr r="C379" s="2"/>
      </tp>
      <tp>
        <v>212239850.16</v>
        <stp/>
        <stp>EM_S_STM07_IS</stp>
        <stp>4</stp>
        <stp>000886.SZ</stp>
        <stp>9</stp>
        <stp>12/31/2015</stp>
        <stp>1</stp>
        <tr r="M381" s="2"/>
      </tp>
      <tp>
        <v>5040190911.1800003</v>
        <stp/>
        <stp>EM_S_STM07_IS</stp>
        <stp>4</stp>
        <stp>000887.SZ</stp>
        <stp>9</stp>
        <stp>12/31/2014</stp>
        <stp>1</stp>
        <tr r="K382" s="2"/>
      </tp>
      <tp>
        <v>1187691426.3900001</v>
        <stp/>
        <stp>EM_S_STM07_IS</stp>
        <stp>4</stp>
        <stp>600870.SH</stp>
        <stp>9</stp>
        <stp>12/31/2013</stp>
        <stp>1</stp>
        <tr r="I2616" s="2"/>
      </tp>
      <tp>
        <v>16987916000</v>
        <stp/>
        <stp>EM_S_STM07_IS</stp>
        <stp>4</stp>
        <stp>600871.SH</stp>
        <stp>9</stp>
        <stp>12/31/2012</stp>
        <stp>1</stp>
        <tr r="G2617" s="2"/>
      </tp>
      <tp>
        <v>1735405948.04</v>
        <stp/>
        <stp>EM_S_STM07_IS</stp>
        <stp>4</stp>
        <stp>600872.SH</stp>
        <stp>9</stp>
        <stp>12/31/2011</stp>
        <stp>1</stp>
        <tr r="E2618" s="2"/>
      </tp>
      <tp>
        <v>5015053985.5100002</v>
        <stp/>
        <stp>EM_S_STM07_IS</stp>
        <stp>4</stp>
        <stp>600873.SH</stp>
        <stp>9</stp>
        <stp>12/31/2010</stp>
        <stp>1</stp>
        <tr r="C2619" s="2"/>
      </tp>
      <tp>
        <v>662156635.13</v>
        <stp/>
        <stp>EM_S_STM07_IS</stp>
        <stp>4</stp>
        <stp>600876.SH</stp>
        <stp>9</stp>
        <stp>12/31/2015</stp>
        <stp>1</stp>
        <tr r="M2622" s="2"/>
      </tp>
      <tp>
        <v>1359599660.5999999</v>
        <stp/>
        <stp>EM_S_STM07_IS</stp>
        <stp>4</stp>
        <stp>600877.SH</stp>
        <stp>9</stp>
        <stp>12/31/2014</stp>
        <stp>1</stp>
        <tr r="K2623" s="2"/>
      </tp>
      <tp>
        <v>2828194349.8699999</v>
        <stp/>
        <stp>EM_S_STM07_IS</stp>
        <stp>4</stp>
        <stp>600860.SH</stp>
        <stp>9</stp>
        <stp>12/31/2013</stp>
        <stp>1</stp>
        <tr r="I2606" s="2"/>
      </tp>
      <tp>
        <v>2249645804.1999998</v>
        <stp/>
        <stp>EM_S_STM07_IS</stp>
        <stp>4</stp>
        <stp>600861.SH</stp>
        <stp>9</stp>
        <stp>12/31/2012</stp>
        <stp>1</stp>
        <tr r="G2607" s="2"/>
      </tp>
      <tp>
        <v>1331551441.1300001</v>
        <stp/>
        <stp>EM_S_STM07_IS</stp>
        <stp>4</stp>
        <stp>600862.SH</stp>
        <stp>9</stp>
        <stp>12/31/2011</stp>
        <stp>1</stp>
        <tr r="E2608" s="2"/>
      </tp>
      <tp>
        <v>6738991739.96</v>
        <stp/>
        <stp>EM_S_STM07_IS</stp>
        <stp>4</stp>
        <stp>600863.SH</stp>
        <stp>9</stp>
        <stp>12/31/2010</stp>
        <stp>1</stp>
        <tr r="C2609" s="2"/>
      </tp>
      <tp>
        <v>729761470.03999996</v>
        <stp/>
        <stp>EM_S_STM07_IS</stp>
        <stp>4</stp>
        <stp>600866.SH</stp>
        <stp>9</stp>
        <stp>12/31/2015</stp>
        <stp>1</stp>
        <tr r="M2612" s="2"/>
      </tp>
      <tp>
        <v>1451340077.6900001</v>
        <stp/>
        <stp>EM_S_STM07_IS</stp>
        <stp>4</stp>
        <stp>600867.SH</stp>
        <stp>9</stp>
        <stp>12/31/2014</stp>
        <stp>1</stp>
        <tr r="K2613" s="2"/>
      </tp>
      <tp>
        <v>5368761767.5600004</v>
        <stp/>
        <stp>EM_S_STM07_IS</stp>
        <stp>4</stp>
        <stp>600850.SH</stp>
        <stp>9</stp>
        <stp>12/31/2013</stp>
        <stp>1</stp>
        <tr r="I2597" s="2"/>
      </tp>
      <tp>
        <v>1311355214.5599999</v>
        <stp/>
        <stp>EM_S_STM07_IS</stp>
        <stp>4</stp>
        <stp>600851.SH</stp>
        <stp>9</stp>
        <stp>12/31/2012</stp>
        <stp>1</stp>
        <tr r="G2598" s="2"/>
      </tp>
      <tp>
        <v>6500116764.2600002</v>
        <stp/>
        <stp>EM_S_STM07_IS</stp>
        <stp>4</stp>
        <stp>600853.SH</stp>
        <stp>9</stp>
        <stp>12/31/2010</stp>
        <stp>1</stp>
        <tr r="C2599" s="2"/>
      </tp>
      <tp>
        <v>1978953556.3599999</v>
        <stp/>
        <stp>EM_S_STM07_IS</stp>
        <stp>4</stp>
        <stp>600856.SH</stp>
        <stp>9</stp>
        <stp>12/31/2015</stp>
        <stp>1</stp>
        <tr r="M2602" s="2"/>
      </tp>
      <tp>
        <v>1180308849.01</v>
        <stp/>
        <stp>EM_S_STM07_IS</stp>
        <stp>4</stp>
        <stp>600857.SH</stp>
        <stp>9</stp>
        <stp>12/31/2014</stp>
        <stp>1</stp>
        <tr r="K2603" s="2"/>
      </tp>
      <tp>
        <v>3029962800.96</v>
        <stp/>
        <stp>EM_S_STM07_IS</stp>
        <stp>4</stp>
        <stp>600841.SH</stp>
        <stp>9</stp>
        <stp>12/31/2012</stp>
        <stp>1</stp>
        <tr r="G2590" s="2"/>
      </tp>
      <tp>
        <v>1677905627.8499999</v>
        <stp/>
        <stp>EM_S_STM07_IS</stp>
        <stp>4</stp>
        <stp>600843.SH</stp>
        <stp>9</stp>
        <stp>12/31/2010</stp>
        <stp>1</stp>
        <tr r="C2591" s="2"/>
      </tp>
      <tp>
        <v>3267293088.96</v>
        <stp/>
        <stp>EM_S_STM07_IS</stp>
        <stp>4</stp>
        <stp>600846.SH</stp>
        <stp>9</stp>
        <stp>12/31/2015</stp>
        <stp>1</stp>
        <tr r="M2594" s="2"/>
      </tp>
      <tp>
        <v>236012845.52000001</v>
        <stp/>
        <stp>EM_S_STM07_IS</stp>
        <stp>4</stp>
        <stp>600847.SH</stp>
        <stp>9</stp>
        <stp>12/31/2014</stp>
        <stp>1</stp>
        <tr r="K2595" s="2"/>
      </tp>
      <tp>
        <v>1074105503.22</v>
        <stp/>
        <stp>EM_S_STM07_IS</stp>
        <stp>4</stp>
        <stp>600830.SH</stp>
        <stp>9</stp>
        <stp>12/31/2013</stp>
        <stp>1</stp>
        <tr r="I2581" s="2"/>
      </tp>
      <tp>
        <v>1724003641.8599999</v>
        <stp/>
        <stp>EM_S_STM07_IS</stp>
        <stp>4</stp>
        <stp>600831.SH</stp>
        <stp>9</stp>
        <stp>12/31/2012</stp>
        <stp>1</stp>
        <tr r="G2582" s="2"/>
      </tp>
      <tp>
        <v>1147475726.9300001</v>
        <stp/>
        <stp>EM_S_STM07_IS</stp>
        <stp>4</stp>
        <stp>600833.SH</stp>
        <stp>9</stp>
        <stp>12/31/2010</stp>
        <stp>1</stp>
        <tr r="C2583" s="2"/>
      </tp>
      <tp>
        <v>1542920604.6400001</v>
        <stp/>
        <stp>EM_S_STM07_IS</stp>
        <stp>4</stp>
        <stp>600836.SH</stp>
        <stp>9</stp>
        <stp>12/31/2015</stp>
        <stp>1</stp>
        <tr r="M2586" s="2"/>
      </tp>
      <tp>
        <v>17978474435.099998</v>
        <stp/>
        <stp>EM_S_STM07_IS</stp>
        <stp>4</stp>
        <stp>600837.SH</stp>
        <stp>9</stp>
        <stp>12/31/2014</stp>
        <stp>1</stp>
        <tr r="K2587" s="2"/>
      </tp>
      <tp>
        <v>23501138527.369999</v>
        <stp/>
        <stp>EM_S_STM07_IS</stp>
        <stp>4</stp>
        <stp>600820.SH</stp>
        <stp>9</stp>
        <stp>12/31/2013</stp>
        <stp>1</stp>
        <tr r="I2571" s="2"/>
      </tp>
      <tp>
        <v>752156684.03999996</v>
        <stp/>
        <stp>EM_S_STM07_IS</stp>
        <stp>4</stp>
        <stp>600821.SH</stp>
        <stp>9</stp>
        <stp>12/31/2012</stp>
        <stp>1</stp>
        <tr r="G2572" s="2"/>
      </tp>
      <tp>
        <v>80571915518.570007</v>
        <stp/>
        <stp>EM_S_STM07_IS</stp>
        <stp>4</stp>
        <stp>600822.SH</stp>
        <stp>9</stp>
        <stp>12/31/2011</stp>
        <stp>1</stp>
        <tr r="E2573" s="2"/>
      </tp>
      <tp>
        <v>4569397174.0799999</v>
        <stp/>
        <stp>EM_S_STM07_IS</stp>
        <stp>4</stp>
        <stp>600823.SH</stp>
        <stp>9</stp>
        <stp>12/31/2010</stp>
        <stp>1</stp>
        <tr r="C2574" s="2"/>
      </tp>
      <tp>
        <v>2393480182.3800001</v>
        <stp/>
        <stp>EM_S_STM07_IS</stp>
        <stp>4</stp>
        <stp>600826.SH</stp>
        <stp>9</stp>
        <stp>12/31/2015</stp>
        <stp>1</stp>
        <tr r="M2577" s="2"/>
      </tp>
      <tp>
        <v>51164199968.260002</v>
        <stp/>
        <stp>EM_S_STM07_IS</stp>
        <stp>4</stp>
        <stp>600827.SH</stp>
        <stp>9</stp>
        <stp>12/31/2014</stp>
        <stp>1</stp>
        <tr r="K2578" s="2"/>
      </tp>
      <tp>
        <v>14694215975.309999</v>
        <stp/>
        <stp>EM_S_STM07_IS</stp>
        <stp>4</stp>
        <stp>600810.SH</stp>
        <stp>9</stp>
        <stp>12/31/2013</stp>
        <stp>1</stp>
        <tr r="I2562" s="2"/>
      </tp>
      <tp>
        <v>6472701807.1899996</v>
        <stp/>
        <stp>EM_S_STM07_IS</stp>
        <stp>4</stp>
        <stp>600811.SH</stp>
        <stp>9</stp>
        <stp>12/31/2012</stp>
        <stp>1</stp>
        <tr r="G2563" s="2"/>
      </tp>
      <tp>
        <v>12136745653.459999</v>
        <stp/>
        <stp>EM_S_STM07_IS</stp>
        <stp>4</stp>
        <stp>600812.SH</stp>
        <stp>9</stp>
        <stp>12/31/2011</stp>
        <stp>1</stp>
        <tr r="E2564" s="2"/>
      </tp>
      <tp>
        <v>2954767340.1500001</v>
        <stp/>
        <stp>EM_S_STM07_IS</stp>
        <stp>4</stp>
        <stp>600816.SH</stp>
        <stp>9</stp>
        <stp>12/31/2015</stp>
        <stp>1</stp>
        <tr r="M2567" s="2"/>
      </tp>
      <tp>
        <v>31020949.449999999</v>
        <stp/>
        <stp>EM_S_STM07_IS</stp>
        <stp>4</stp>
        <stp>600817.SH</stp>
        <stp>9</stp>
        <stp>12/31/2014</stp>
        <stp>1</stp>
        <tr r="K2568" s="2"/>
      </tp>
      <tp>
        <v>181616224.81</v>
        <stp/>
        <stp>EM_S_STM07_IS</stp>
        <stp>4</stp>
        <stp>600800.SH</stp>
        <stp>9</stp>
        <stp>12/31/2013</stp>
        <stp>1</stp>
        <tr r="I2552" s="2"/>
      </tp>
      <tp>
        <v>12520527247</v>
        <stp/>
        <stp>EM_S_STM07_IS</stp>
        <stp>4</stp>
        <stp>600801.SH</stp>
        <stp>9</stp>
        <stp>12/31/2012</stp>
        <stp>1</stp>
        <tr r="G2553" s="2"/>
      </tp>
      <tp>
        <v>1875637826.4000001</v>
        <stp/>
        <stp>EM_S_STM07_IS</stp>
        <stp>4</stp>
        <stp>600802.SH</stp>
        <stp>9</stp>
        <stp>12/31/2011</stp>
        <stp>1</stp>
        <tr r="E2554" s="2"/>
      </tp>
      <tp>
        <v>703505669.14999998</v>
        <stp/>
        <stp>EM_S_STM07_IS</stp>
        <stp>4</stp>
        <stp>600803.SH</stp>
        <stp>9</stp>
        <stp>12/31/2010</stp>
        <stp>1</stp>
        <tr r="C2555" s="2"/>
      </tp>
      <tp>
        <v>776594761.09000003</v>
        <stp/>
        <stp>EM_S_STM07_IS</stp>
        <stp>4</stp>
        <stp>600806.SH</stp>
        <stp>9</stp>
        <stp>12/31/2015</stp>
        <stp>1</stp>
        <tr r="M2558" s="2"/>
      </tp>
      <tp>
        <v>846431643.88999999</v>
        <stp/>
        <stp>EM_S_STM07_IS</stp>
        <stp>4</stp>
        <stp>600807.SH</stp>
        <stp>9</stp>
        <stp>12/31/2014</stp>
        <stp>1</stp>
        <tr r="K2559" s="2"/>
      </tp>
      <tp>
        <v>63621076.280000001</v>
        <stp/>
        <stp>EM_S_STM07_IS</stp>
        <stp>4</stp>
        <stp>600890.SH</stp>
        <stp>9</stp>
        <stp>12/31/2013</stp>
        <stp>1</stp>
        <tr r="I2635" s="2"/>
      </tp>
      <tp>
        <v>378074426.41000003</v>
        <stp/>
        <stp>EM_S_STM07_IS</stp>
        <stp>4</stp>
        <stp>600891.SH</stp>
        <stp>9</stp>
        <stp>12/31/2012</stp>
        <stp>1</stp>
        <tr r="G2636" s="2"/>
      </tp>
      <tp>
        <v>656682041</v>
        <stp/>
        <stp>EM_S_STM07_IS</stp>
        <stp>4</stp>
        <stp>600892.SH</stp>
        <stp>9</stp>
        <stp>12/31/2011</stp>
        <stp>1</stp>
        <tr r="E2637" s="2"/>
      </tp>
      <tp>
        <v>6085032058.6800003</v>
        <stp/>
        <stp>EM_S_STM07_IS</stp>
        <stp>4</stp>
        <stp>600893.SH</stp>
        <stp>9</stp>
        <stp>12/31/2010</stp>
        <stp>1</stp>
        <tr r="C2638" s="2"/>
      </tp>
      <tp>
        <v>952245055.47000003</v>
        <stp/>
        <stp>EM_S_STM07_IS</stp>
        <stp>4</stp>
        <stp>600896.SH</stp>
        <stp>9</stp>
        <stp>12/31/2015</stp>
        <stp>1</stp>
        <tr r="M2641" s="2"/>
      </tp>
      <tp>
        <v>1352503695.98</v>
        <stp/>
        <stp>EM_S_STM07_IS</stp>
        <stp>4</stp>
        <stp>600897.SH</stp>
        <stp>9</stp>
        <stp>12/31/2014</stp>
        <stp>1</stp>
        <tr r="K2642" s="2"/>
      </tp>
      <tp>
        <v>1518096430.3</v>
        <stp/>
        <stp>EM_S_STM07_IS</stp>
        <stp>4</stp>
        <stp>600880.SH</stp>
        <stp>9</stp>
        <stp>12/31/2013</stp>
        <stp>1</stp>
        <tr r="I2625" s="2"/>
      </tp>
      <tp>
        <v>11625269609.43</v>
        <stp/>
        <stp>EM_S_STM07_IS</stp>
        <stp>4</stp>
        <stp>600881.SH</stp>
        <stp>9</stp>
        <stp>12/31/2012</stp>
        <stp>1</stp>
        <tr r="G2626" s="2"/>
      </tp>
      <tp>
        <v>692984126.75999999</v>
        <stp/>
        <stp>EM_S_STM07_IS</stp>
        <stp>4</stp>
        <stp>600882.SH</stp>
        <stp>9</stp>
        <stp>12/31/2011</stp>
        <stp>1</stp>
        <tr r="E2627" s="2"/>
      </tp>
      <tp>
        <v>47549601.93</v>
        <stp/>
        <stp>EM_S_STM07_IS</stp>
        <stp>4</stp>
        <stp>600883.SH</stp>
        <stp>9</stp>
        <stp>12/31/2010</stp>
        <stp>1</stp>
        <tr r="C2628" s="2"/>
      </tp>
      <tp>
        <v>31279699772.91</v>
        <stp/>
        <stp>EM_S_STM07_IS</stp>
        <stp>4</stp>
        <stp>600886.SH</stp>
        <stp>9</stp>
        <stp>12/31/2015</stp>
        <stp>1</stp>
        <tr r="M2631" s="2"/>
      </tp>
      <tp>
        <v>53959298690.779999</v>
        <stp/>
        <stp>EM_S_STM07_IS</stp>
        <stp>4</stp>
        <stp>600887.SH</stp>
        <stp>9</stp>
        <stp>12/31/2014</stp>
        <stp>1</stp>
        <tr r="K2632" s="2"/>
      </tp>
      <tp>
        <v>7339863856.5799999</v>
        <stp/>
        <stp>EM_S_STM07_IS</stp>
        <stp>4</stp>
        <stp>000930.SZ</stp>
        <stp>9</stp>
        <stp>12/31/2013</stp>
        <stp>1</stp>
        <tr r="I418" s="2"/>
      </tp>
      <tp>
        <v>3270537022.46</v>
        <stp/>
        <stp>EM_S_STM07_IS</stp>
        <stp>4</stp>
        <stp>000931.SZ</stp>
        <stp>9</stp>
        <stp>12/31/2012</stp>
        <stp>1</stp>
        <tr r="G419" s="2"/>
      </tp>
      <tp>
        <v>73788688798.789993</v>
        <stp/>
        <stp>EM_S_STM07_IS</stp>
        <stp>4</stp>
        <stp>000932.SZ</stp>
        <stp>9</stp>
        <stp>12/31/2011</stp>
        <stp>1</stp>
        <tr r="E420" s="2"/>
      </tp>
      <tp>
        <v>16902627746.459999</v>
        <stp/>
        <stp>EM_S_STM07_IS</stp>
        <stp>4</stp>
        <stp>000933.SZ</stp>
        <stp>9</stp>
        <stp>12/31/2010</stp>
        <stp>1</stp>
        <tr r="C421" s="2"/>
      </tp>
      <tp>
        <v>2012954085.76</v>
        <stp/>
        <stp>EM_S_STM07_IS</stp>
        <stp>4</stp>
        <stp>000936.SZ</stp>
        <stp>9</stp>
        <stp>12/31/2015</stp>
        <stp>1</stp>
        <tr r="M423" s="2"/>
      </tp>
      <tp>
        <v>18256846651.09</v>
        <stp/>
        <stp>EM_S_STM07_IS</stp>
        <stp>4</stp>
        <stp>000937.SZ</stp>
        <stp>9</stp>
        <stp>12/31/2014</stp>
        <stp>1</stp>
        <tr r="K424" s="2"/>
      </tp>
      <tp>
        <v>2284546419.9699998</v>
        <stp/>
        <stp>EM_S_STM07_IS</stp>
        <stp>4</stp>
        <stp>000920.SZ</stp>
        <stp>9</stp>
        <stp>12/31/2013</stp>
        <stp>1</stp>
        <tr r="I409" s="2"/>
      </tp>
      <tp>
        <v>18958915310.09</v>
        <stp/>
        <stp>EM_S_STM07_IS</stp>
        <stp>4</stp>
        <stp>000921.SZ</stp>
        <stp>9</stp>
        <stp>12/31/2012</stp>
        <stp>1</stp>
        <tr r="G410" s="2"/>
      </tp>
      <tp>
        <v>121342927.81</v>
        <stp/>
        <stp>EM_S_STM07_IS</stp>
        <stp>4</stp>
        <stp>000922.SZ</stp>
        <stp>9</stp>
        <stp>12/31/2011</stp>
        <stp>1</stp>
        <tr r="E411" s="2"/>
      </tp>
      <tp>
        <v>716336433.75999999</v>
        <stp/>
        <stp>EM_S_STM07_IS</stp>
        <stp>4</stp>
        <stp>000923.SZ</stp>
        <stp>9</stp>
        <stp>12/31/2010</stp>
        <stp>1</stp>
        <tr r="C412" s="2"/>
      </tp>
      <tp>
        <v>8028869707.3199997</v>
        <stp/>
        <stp>EM_S_STM07_IS</stp>
        <stp>4</stp>
        <stp>000926.SZ</stp>
        <stp>9</stp>
        <stp>12/31/2015</stp>
        <stp>1</stp>
        <tr r="M414" s="2"/>
      </tp>
      <tp>
        <v>3231643221.3099999</v>
        <stp/>
        <stp>EM_S_STM07_IS</stp>
        <stp>4</stp>
        <stp>000927.SZ</stp>
        <stp>9</stp>
        <stp>12/31/2014</stp>
        <stp>1</stp>
        <tr r="K415" s="2"/>
      </tp>
      <tp>
        <v>8189797185.1199999</v>
        <stp/>
        <stp>EM_S_STM07_IS</stp>
        <stp>4</stp>
        <stp>000910.SZ</stp>
        <stp>9</stp>
        <stp>12/31/2013</stp>
        <stp>1</stp>
        <tr r="I400" s="2"/>
      </tp>
      <tp>
        <v>3311709131.21</v>
        <stp/>
        <stp>EM_S_STM07_IS</stp>
        <stp>4</stp>
        <stp>000911.SZ</stp>
        <stp>9</stp>
        <stp>12/31/2012</stp>
        <stp>1</stp>
        <tr r="G401" s="2"/>
      </tp>
      <tp>
        <v>3844734907.5599999</v>
        <stp/>
        <stp>EM_S_STM07_IS</stp>
        <stp>4</stp>
        <stp>000912.SZ</stp>
        <stp>9</stp>
        <stp>12/31/2011</stp>
        <stp>1</stp>
        <tr r="E402" s="2"/>
      </tp>
      <tp>
        <v>3787785643.6300001</v>
        <stp/>
        <stp>EM_S_STM07_IS</stp>
        <stp>4</stp>
        <stp>000913.SZ</stp>
        <stp>9</stp>
        <stp>12/31/2010</stp>
        <stp>1</stp>
        <tr r="C403" s="2"/>
      </tp>
      <tp>
        <v>932665351.38999999</v>
        <stp/>
        <stp>EM_S_STM07_IS</stp>
        <stp>4</stp>
        <stp>000916.SZ</stp>
        <stp>9</stp>
        <stp>12/31/2015</stp>
        <stp>1</stp>
        <tr r="M405" s="2"/>
      </tp>
      <tp>
        <v>5473876343.8599997</v>
        <stp/>
        <stp>EM_S_STM07_IS</stp>
        <stp>4</stp>
        <stp>000917.SZ</stp>
        <stp>9</stp>
        <stp>12/31/2014</stp>
        <stp>1</stp>
        <tr r="K406" s="2"/>
      </tp>
      <tp>
        <v>1754154760.3299999</v>
        <stp/>
        <stp>EM_S_STM07_IS</stp>
        <stp>4</stp>
        <stp>000900.SZ</stp>
        <stp>9</stp>
        <stp>12/31/2013</stp>
        <stp>1</stp>
        <tr r="I392" s="2"/>
      </tp>
      <tp>
        <v>1307881105.96</v>
        <stp/>
        <stp>EM_S_STM07_IS</stp>
        <stp>4</stp>
        <stp>000901.SZ</stp>
        <stp>9</stp>
        <stp>12/31/2012</stp>
        <stp>1</stp>
        <tr r="G393" s="2"/>
      </tp>
      <tp>
        <v>1775150962.4300001</v>
        <stp/>
        <stp>EM_S_STM07_IS</stp>
        <stp>4</stp>
        <stp>000902.SZ</stp>
        <stp>9</stp>
        <stp>12/31/2011</stp>
        <stp>1</stp>
        <tr r="E394" s="2"/>
      </tp>
      <tp>
        <v>2328309324.5500002</v>
        <stp/>
        <stp>EM_S_STM07_IS</stp>
        <stp>4</stp>
        <stp>000903.SZ</stp>
        <stp>9</stp>
        <stp>12/31/2010</stp>
        <stp>1</stp>
        <tr r="C395" s="2"/>
      </tp>
      <tp>
        <v>21023578553.66</v>
        <stp/>
        <stp>EM_S_STM07_IS</stp>
        <stp>4</stp>
        <stp>000906.SZ</stp>
        <stp>9</stp>
        <stp>12/31/2015</stp>
        <stp>1</stp>
        <tr r="M397" s="2"/>
      </tp>
      <tp>
        <v>3638668963.2399998</v>
        <stp/>
        <stp>EM_S_STM07_IS</stp>
        <stp>4</stp>
        <stp>000970.SZ</stp>
        <stp>9</stp>
        <stp>12/31/2013</stp>
        <stp>1</stp>
        <tr r="I446" s="2"/>
      </tp>
      <tp>
        <v>204019374.97999999</v>
        <stp/>
        <stp>EM_S_STM07_IS</stp>
        <stp>4</stp>
        <stp>000971.SZ</stp>
        <stp>9</stp>
        <stp>12/31/2012</stp>
        <stp>1</stp>
        <tr r="G447" s="2"/>
      </tp>
      <tp>
        <v>1424785535.73</v>
        <stp/>
        <stp>EM_S_STM07_IS</stp>
        <stp>4</stp>
        <stp>000972.SZ</stp>
        <stp>9</stp>
        <stp>12/31/2011</stp>
        <stp>1</stp>
        <tr r="E448" s="2"/>
      </tp>
      <tp>
        <v>3751856564</v>
        <stp/>
        <stp>EM_S_STM07_IS</stp>
        <stp>4</stp>
        <stp>000973.SZ</stp>
        <stp>9</stp>
        <stp>12/31/2010</stp>
        <stp>1</stp>
        <tr r="C449" s="2"/>
      </tp>
      <tp>
        <v>662714225.63999999</v>
        <stp/>
        <stp>EM_S_STM07_IS</stp>
        <stp>4</stp>
        <stp>000976.SZ</stp>
        <stp>9</stp>
        <stp>12/31/2015</stp>
        <stp>1</stp>
        <tr r="M451" s="2"/>
      </tp>
      <tp>
        <v>7306636312.25</v>
        <stp/>
        <stp>EM_S_STM07_IS</stp>
        <stp>4</stp>
        <stp>000977.SZ</stp>
        <stp>9</stp>
        <stp>12/31/2014</stp>
        <stp>1</stp>
        <tr r="K452" s="2"/>
      </tp>
      <tp>
        <v>21921769773.009998</v>
        <stp/>
        <stp>EM_S_STM07_IS</stp>
        <stp>4</stp>
        <stp>000960.SZ</stp>
        <stp>9</stp>
        <stp>12/31/2013</stp>
        <stp>1</stp>
        <tr r="I437" s="2"/>
      </tp>
      <tp>
        <v>13034564226.07</v>
        <stp/>
        <stp>EM_S_STM07_IS</stp>
        <stp>4</stp>
        <stp>000961.SZ</stp>
        <stp>9</stp>
        <stp>12/31/2012</stp>
        <stp>1</stp>
        <tr r="G438" s="2"/>
      </tp>
      <tp>
        <v>2323860786.6399999</v>
        <stp/>
        <stp>EM_S_STM07_IS</stp>
        <stp>4</stp>
        <stp>000962.SZ</stp>
        <stp>9</stp>
        <stp>12/31/2011</stp>
        <stp>1</stp>
        <tr r="E439" s="2"/>
      </tp>
      <tp>
        <v>8971836509.2000008</v>
        <stp/>
        <stp>EM_S_STM07_IS</stp>
        <stp>4</stp>
        <stp>000963.SZ</stp>
        <stp>9</stp>
        <stp>12/31/2010</stp>
        <stp>1</stp>
        <tr r="C440" s="2"/>
      </tp>
      <tp>
        <v>6121266713.79</v>
        <stp/>
        <stp>EM_S_STM07_IS</stp>
        <stp>4</stp>
        <stp>000966.SZ</stp>
        <stp>9</stp>
        <stp>12/31/2015</stp>
        <stp>1</stp>
        <tr r="M442" s="2"/>
      </tp>
      <tp>
        <v>3019070632.9200001</v>
        <stp/>
        <stp>EM_S_STM07_IS</stp>
        <stp>4</stp>
        <stp>000967.SZ</stp>
        <stp>9</stp>
        <stp>12/31/2014</stp>
        <stp>1</stp>
        <tr r="K443" s="2"/>
      </tp>
      <tp>
        <v>3437228449.7600002</v>
        <stp/>
        <stp>EM_S_STM07_IS</stp>
        <stp>4</stp>
        <stp>000950.SZ</stp>
        <stp>9</stp>
        <stp>12/31/2013</stp>
        <stp>1</stp>
        <tr r="I429" s="2"/>
      </tp>
      <tp>
        <v>19369538133.400002</v>
        <stp/>
        <stp>EM_S_STM07_IS</stp>
        <stp>4</stp>
        <stp>000951.SZ</stp>
        <stp>9</stp>
        <stp>12/31/2012</stp>
        <stp>1</stp>
        <tr r="G430" s="2"/>
      </tp>
      <tp>
        <v>453316737.81</v>
        <stp/>
        <stp>EM_S_STM07_IS</stp>
        <stp>4</stp>
        <stp>000952.SZ</stp>
        <stp>9</stp>
        <stp>12/31/2011</stp>
        <stp>1</stp>
        <tr r="E431" s="2"/>
      </tp>
      <tp>
        <v>597022223.54999995</v>
        <stp/>
        <stp>EM_S_STM07_IS</stp>
        <stp>4</stp>
        <stp>000953.SZ</stp>
        <stp>9</stp>
        <stp>12/31/2010</stp>
        <stp>1</stp>
        <tr r="C432" s="2"/>
      </tp>
      <tp>
        <v>3611978524.5300002</v>
        <stp/>
        <stp>EM_S_STM07_IS</stp>
        <stp>4</stp>
        <stp>000957.SZ</stp>
        <stp>9</stp>
        <stp>12/31/2014</stp>
        <stp>1</stp>
        <tr r="K434" s="2"/>
      </tp>
      <tp>
        <v>3999935252.3600001</v>
        <stp/>
        <stp>EM_S_STM07_IS</stp>
        <stp>4</stp>
        <stp>000990.SZ</stp>
        <stp>9</stp>
        <stp>12/31/2013</stp>
        <stp>1</stp>
        <tr r="I463" s="2"/>
      </tp>
      <tp>
        <v>509440438.43000001</v>
        <stp/>
        <stp>EM_S_STM07_IS</stp>
        <stp>4</stp>
        <stp>000993.SZ</stp>
        <stp>9</stp>
        <stp>12/31/2010</stp>
        <stp>1</stp>
        <tr r="C464" s="2"/>
      </tp>
      <tp>
        <v>84632027.480000004</v>
        <stp/>
        <stp>EM_S_STM07_IS</stp>
        <stp>4</stp>
        <stp>000996.SZ</stp>
        <stp>9</stp>
        <stp>12/31/2015</stp>
        <stp>1</stp>
        <tr r="M466" s="2"/>
      </tp>
      <tp>
        <v>2235456210.1700001</v>
        <stp/>
        <stp>EM_S_STM07_IS</stp>
        <stp>4</stp>
        <stp>000997.SZ</stp>
        <stp>9</stp>
        <stp>12/31/2014</stp>
        <stp>1</stp>
        <tr r="K467" s="2"/>
      </tp>
      <tp>
        <v>902475979.13</v>
        <stp/>
        <stp>EM_S_STM07_IS</stp>
        <stp>4</stp>
        <stp>000980.SZ</stp>
        <stp>9</stp>
        <stp>12/31/2013</stp>
        <stp>1</stp>
        <tr r="I455" s="2"/>
      </tp>
      <tp>
        <v>3549059875.2600002</v>
        <stp/>
        <stp>EM_S_STM07_IS</stp>
        <stp>4</stp>
        <stp>000981.SZ</stp>
        <stp>9</stp>
        <stp>12/31/2012</stp>
        <stp>1</stp>
        <tr r="G456" s="2"/>
      </tp>
      <tp>
        <v>1809467943.6800001</v>
        <stp/>
        <stp>EM_S_STM07_IS</stp>
        <stp>4</stp>
        <stp>000982.SZ</stp>
        <stp>9</stp>
        <stp>12/31/2011</stp>
        <stp>1</stp>
        <tr r="E457" s="2"/>
      </tp>
      <tp>
        <v>16942353235.940001</v>
        <stp/>
        <stp>EM_S_STM07_IS</stp>
        <stp>4</stp>
        <stp>000983.SZ</stp>
        <stp>9</stp>
        <stp>12/31/2010</stp>
        <stp>1</stp>
        <tr r="C458" s="2"/>
      </tp>
      <tp>
        <v>3362620919.5100002</v>
        <stp/>
        <stp>EM_S_STM07_IS</stp>
        <stp>4</stp>
        <stp>000987.SZ</stp>
        <stp>9</stp>
        <stp>12/31/2014</stp>
        <stp>1</stp>
        <tr r="K460" s="2"/>
      </tp>
      <tp>
        <v>20731568947.259998</v>
        <stp/>
        <stp>EM_S_STM07_IS</stp>
        <stp>4</stp>
        <stp>600970.SH</stp>
        <stp>9</stp>
        <stp>12/31/2013</stp>
        <stp>1</stp>
        <tr r="I2661" s="2"/>
      </tp>
      <tp>
        <v>9139464741.8600006</v>
        <stp/>
        <stp>EM_S_STM07_IS</stp>
        <stp>4</stp>
        <stp>600971.SH</stp>
        <stp>9</stp>
        <stp>12/31/2012</stp>
        <stp>1</stp>
        <tr r="G2662" s="2"/>
      </tp>
      <tp>
        <v>5765872864.5900002</v>
        <stp/>
        <stp>EM_S_STM07_IS</stp>
        <stp>4</stp>
        <stp>600973.SH</stp>
        <stp>9</stp>
        <stp>12/31/2010</stp>
        <stp>1</stp>
        <tr r="C2663" s="2"/>
      </tp>
      <tp>
        <v>2281220600.6500001</v>
        <stp/>
        <stp>EM_S_STM07_IS</stp>
        <stp>4</stp>
        <stp>600976.SH</stp>
        <stp>9</stp>
        <stp>12/31/2015</stp>
        <stp>1</stp>
        <tr r="M2665" s="2"/>
      </tp>
      <tp>
        <v>5960079106.6400003</v>
        <stp/>
        <stp>EM_S_STM07_IS</stp>
        <stp>4</stp>
        <stp>600977.SH</stp>
        <stp>9</stp>
        <stp>12/31/2014</stp>
        <stp>1</stp>
        <tr r="K2666" s="2"/>
      </tp>
      <tp>
        <v>1279778215.05</v>
        <stp/>
        <stp>EM_S_STM07_IS</stp>
        <stp>4</stp>
        <stp>600960.SH</stp>
        <stp>9</stp>
        <stp>12/31/2013</stp>
        <stp>1</stp>
        <tr r="I2653" s="2"/>
      </tp>
      <tp>
        <v>12246093717.110001</v>
        <stp/>
        <stp>EM_S_STM07_IS</stp>
        <stp>4</stp>
        <stp>600961.SH</stp>
        <stp>9</stp>
        <stp>12/31/2012</stp>
        <stp>1</stp>
        <tr r="G2654" s="2"/>
      </tp>
      <tp>
        <v>1144738287.1099999</v>
        <stp/>
        <stp>EM_S_STM07_IS</stp>
        <stp>4</stp>
        <stp>600962.SH</stp>
        <stp>9</stp>
        <stp>12/31/2011</stp>
        <stp>1</stp>
        <tr r="E2655" s="2"/>
      </tp>
      <tp>
        <v>4768228803.6800003</v>
        <stp/>
        <stp>EM_S_STM07_IS</stp>
        <stp>4</stp>
        <stp>600963.SH</stp>
        <stp>9</stp>
        <stp>12/31/2010</stp>
        <stp>1</stp>
        <tr r="C2656" s="2"/>
      </tp>
      <tp>
        <v>7057756048.3000002</v>
        <stp/>
        <stp>EM_S_STM07_IS</stp>
        <stp>4</stp>
        <stp>600966.SH</stp>
        <stp>9</stp>
        <stp>12/31/2015</stp>
        <stp>1</stp>
        <tr r="M2658" s="2"/>
      </tp>
      <tp>
        <v>2983640946.8200002</v>
        <stp/>
        <stp>EM_S_STM07_IS</stp>
        <stp>4</stp>
        <stp>600967.SH</stp>
        <stp>9</stp>
        <stp>12/31/2014</stp>
        <stp>1</stp>
        <tr r="K2659" s="2"/>
      </tp>
      <tp>
        <v>2443580238.21</v>
        <stp/>
        <stp>EM_S_STM07_IS</stp>
        <stp>4</stp>
        <stp>600936.SH</stp>
        <stp>9</stp>
        <stp>12/31/2015</stp>
        <stp>1</stp>
        <tr r="M2650" s="2"/>
      </tp>
      <tp>
        <v>12403939000</v>
        <stp/>
        <stp>EM_S_STM07_IS</stp>
        <stp>4</stp>
        <stp>600926.SH</stp>
        <stp>9</stp>
        <stp>12/31/2015</stp>
        <stp>1</stp>
        <tr r="M2649" s="2"/>
      </tp>
      <tp>
        <v>5722640548.9300003</v>
        <stp/>
        <stp>EM_S_STM07_IS</stp>
        <stp>4</stp>
        <stp>600917.SH</stp>
        <stp>9</stp>
        <stp>12/31/2014</stp>
        <stp>1</stp>
        <tr r="K2647" s="2"/>
      </tp>
      <tp>
        <v>22697637374.02</v>
        <stp/>
        <stp>EM_S_STM07_IS</stp>
        <stp>4</stp>
        <stp>600900.SH</stp>
        <stp>9</stp>
        <stp>12/31/2013</stp>
        <stp>1</stp>
        <tr r="I2644" s="2"/>
      </tp>
      <tp>
        <v>1116667792.78</v>
        <stp/>
        <stp>EM_S_STM07_IS</stp>
        <stp>4</stp>
        <stp>600990.SH</stp>
        <stp>9</stp>
        <stp>12/31/2013</stp>
        <stp>1</stp>
        <tr r="I2678" s="2"/>
      </tp>
      <tp>
        <v>1485554481.3900001</v>
        <stp/>
        <stp>EM_S_STM07_IS</stp>
        <stp>4</stp>
        <stp>600992.SH</stp>
        <stp>9</stp>
        <stp>12/31/2011</stp>
        <stp>1</stp>
        <tr r="E2679" s="2"/>
      </tp>
      <tp>
        <v>1178494580.77</v>
        <stp/>
        <stp>EM_S_STM07_IS</stp>
        <stp>4</stp>
        <stp>600993.SH</stp>
        <stp>9</stp>
        <stp>12/31/2010</stp>
        <stp>1</stp>
        <tr r="C2680" s="2"/>
      </tp>
      <tp>
        <v>2102615284.3099999</v>
        <stp/>
        <stp>EM_S_STM07_IS</stp>
        <stp>4</stp>
        <stp>600996.SH</stp>
        <stp>9</stp>
        <stp>12/31/2015</stp>
        <stp>1</stp>
        <tr r="M2682" s="2"/>
      </tp>
      <tp>
        <v>14296165542.620001</v>
        <stp/>
        <stp>EM_S_STM07_IS</stp>
        <stp>4</stp>
        <stp>600997.SH</stp>
        <stp>9</stp>
        <stp>12/31/2014</stp>
        <stp>1</stp>
        <tr r="K2683" s="2"/>
      </tp>
      <tp>
        <v>252177423.5</v>
        <stp/>
        <stp>EM_S_STM07_IS</stp>
        <stp>4</stp>
        <stp>600980.SH</stp>
        <stp>9</stp>
        <stp>12/31/2013</stp>
        <stp>1</stp>
        <tr r="I2669" s="2"/>
      </tp>
      <tp>
        <v>6821588758.1199999</v>
        <stp/>
        <stp>EM_S_STM07_IS</stp>
        <stp>4</stp>
        <stp>600981.SH</stp>
        <stp>9</stp>
        <stp>12/31/2012</stp>
        <stp>1</stp>
        <tr r="G2670" s="2"/>
      </tp>
      <tp>
        <v>991838394.88</v>
        <stp/>
        <stp>EM_S_STM07_IS</stp>
        <stp>4</stp>
        <stp>600982.SH</stp>
        <stp>9</stp>
        <stp>12/31/2011</stp>
        <stp>1</stp>
        <tr r="E2671" s="2"/>
      </tp>
      <tp>
        <v>3050647987.8400002</v>
        <stp/>
        <stp>EM_S_STM07_IS</stp>
        <stp>4</stp>
        <stp>600983.SH</stp>
        <stp>9</stp>
        <stp>12/31/2010</stp>
        <stp>1</stp>
        <tr r="C2672" s="2"/>
      </tp>
      <tp>
        <v>2416964779.0300002</v>
        <stp/>
        <stp>EM_S_STM07_IS</stp>
        <stp>4</stp>
        <stp>600986.SH</stp>
        <stp>9</stp>
        <stp>12/31/2015</stp>
        <stp>1</stp>
        <tr r="M2675" s="2"/>
      </tp>
      <tp>
        <v>3184223307.0999999</v>
        <stp/>
        <stp>EM_S_STM07_IS</stp>
        <stp>4</stp>
        <stp>600987.SH</stp>
        <stp>9</stp>
        <stp>12/31/2014</stp>
        <stp>1</stp>
        <tr r="K2676" s="2"/>
      </tp>
      <tp>
        <v>500319899.51999998</v>
        <stp/>
        <stp>EM_S_STM07_IS</stp>
        <stp>4</stp>
        <stp>000430.SZ</stp>
        <stp>9</stp>
        <stp>12/31/2013</stp>
        <stp>1</stp>
        <tr r="I105" s="2"/>
      </tp>
      <tp>
        <v>243765443.80000001</v>
        <stp/>
        <stp>EM_S_STM07_IS</stp>
        <stp>4</stp>
        <stp>300400.SZ</stp>
        <stp>9</stp>
        <stp>12/31/2013</stp>
        <stp>1</stp>
        <tr r="I1694" s="2"/>
      </tp>
      <tp>
        <v>225996938.25999999</v>
        <stp/>
        <stp>EM_S_STM07_IS</stp>
        <stp>4</stp>
        <stp>300401.SZ</stp>
        <stp>9</stp>
        <stp>12/31/2012</stp>
        <stp>1</stp>
        <tr r="G1695" s="2"/>
      </tp>
      <tp>
        <v>772150078.88</v>
        <stp/>
        <stp>EM_S_STM07_IS</stp>
        <stp>4</stp>
        <stp>300402.SZ</stp>
        <stp>9</stp>
        <stp>12/31/2011</stp>
        <stp>1</stp>
        <tr r="E1696" s="2"/>
      </tp>
      <tp>
        <v>355774680.44999999</v>
        <stp/>
        <stp>EM_S_STM07_IS</stp>
        <stp>4</stp>
        <stp>300403.SZ</stp>
        <stp>9</stp>
        <stp>12/31/2010</stp>
        <stp>1</stp>
        <tr r="C1697" s="2"/>
      </tp>
      <tp>
        <v>566201720.59000003</v>
        <stp/>
        <stp>EM_S_STM07_IS</stp>
        <stp>4</stp>
        <stp>300406.SZ</stp>
        <stp>9</stp>
        <stp>12/31/2015</stp>
        <stp>1</stp>
        <tr r="M1700" s="2"/>
      </tp>
      <tp>
        <v>341502553.99000001</v>
        <stp/>
        <stp>EM_S_STM07_IS</stp>
        <stp>4</stp>
        <stp>300407.SZ</stp>
        <stp>9</stp>
        <stp>12/31/2014</stp>
        <stp>1</stp>
        <tr r="K1701" s="2"/>
      </tp>
      <tp>
        <v>1394982703.8499999</v>
        <stp/>
        <stp>EM_S_STM07_IS</stp>
        <stp>4</stp>
        <stp>000420.SZ</stp>
        <stp>9</stp>
        <stp>12/31/2013</stp>
        <stp>1</stp>
        <tr r="I97" s="2"/>
      </tp>
      <tp>
        <v>1759327240.05</v>
        <stp/>
        <stp>EM_S_STM07_IS</stp>
        <stp>4</stp>
        <stp>000421.SZ</stp>
        <stp>9</stp>
        <stp>12/31/2012</stp>
        <stp>1</stp>
        <tr r="G98" s="2"/>
      </tp>
      <tp>
        <v>17764855169.66</v>
        <stp/>
        <stp>EM_S_STM07_IS</stp>
        <stp>4</stp>
        <stp>000422.SZ</stp>
        <stp>9</stp>
        <stp>12/31/2011</stp>
        <stp>1</stp>
        <tr r="E99" s="2"/>
      </tp>
      <tp>
        <v>2463784268.8800001</v>
        <stp/>
        <stp>EM_S_STM07_IS</stp>
        <stp>4</stp>
        <stp>000423.SZ</stp>
        <stp>9</stp>
        <stp>12/31/2010</stp>
        <stp>1</stp>
        <tr r="C100" s="2"/>
      </tp>
      <tp>
        <v>829713412.52999997</v>
        <stp/>
        <stp>EM_S_STM07_IS</stp>
        <stp>4</stp>
        <stp>000426.SZ</stp>
        <stp>9</stp>
        <stp>12/31/2015</stp>
        <stp>1</stp>
        <tr r="M102" s="2"/>
      </tp>
      <tp>
        <v>264057692.65000001</v>
        <stp/>
        <stp>EM_S_STM07_IS</stp>
        <stp>4</stp>
        <stp>300410.SZ</stp>
        <stp>9</stp>
        <stp>12/31/2013</stp>
        <stp>1</stp>
        <tr r="I1704" s="2"/>
      </tp>
      <tp>
        <v>273684167.11000001</v>
        <stp/>
        <stp>EM_S_STM07_IS</stp>
        <stp>4</stp>
        <stp>300411.SZ</stp>
        <stp>9</stp>
        <stp>12/31/2012</stp>
        <stp>1</stp>
        <tr r="G1705" s="2"/>
      </tp>
      <tp>
        <v>138210327.34999999</v>
        <stp/>
        <stp>EM_S_STM07_IS</stp>
        <stp>4</stp>
        <stp>300412.SZ</stp>
        <stp>9</stp>
        <stp>12/31/2011</stp>
        <stp>1</stp>
        <tr r="E1706" s="2"/>
      </tp>
      <tp t="s">
        <v/>
        <stp/>
        <stp>EM_S_STM07_IS</stp>
        <stp>4</stp>
        <stp>300413.SZ</stp>
        <stp>9</stp>
        <stp>12/31/2010</stp>
        <stp>1</stp>
        <tr r="C1707" s="2"/>
      </tp>
      <tp>
        <v>312932345.37</v>
        <stp/>
        <stp>EM_S_STM07_IS</stp>
        <stp>4</stp>
        <stp>300416.SZ</stp>
        <stp>9</stp>
        <stp>12/31/2015</stp>
        <stp>1</stp>
        <tr r="M1710" s="2"/>
      </tp>
      <tp>
        <v>145848187.34999999</v>
        <stp/>
        <stp>EM_S_STM07_IS</stp>
        <stp>4</stp>
        <stp>300417.SZ</stp>
        <stp>9</stp>
        <stp>12/31/2014</stp>
        <stp>1</stp>
        <tr r="K1711" s="2"/>
      </tp>
      <tp>
        <v>7379062891.25</v>
        <stp/>
        <stp>EM_S_STM07_IS</stp>
        <stp>4</stp>
        <stp>000410.SZ</stp>
        <stp>9</stp>
        <stp>12/31/2013</stp>
        <stp>1</stp>
        <tr r="I89" s="2"/>
      </tp>
      <tp>
        <v>10589954544.65</v>
        <stp/>
        <stp>EM_S_STM07_IS</stp>
        <stp>4</stp>
        <stp>000411.SZ</stp>
        <stp>9</stp>
        <stp>12/31/2012</stp>
        <stp>1</stp>
        <tr r="G90" s="2"/>
      </tp>
      <tp>
        <v>78353207.420000002</v>
        <stp/>
        <stp>EM_S_STM07_IS</stp>
        <stp>4</stp>
        <stp>000413.SZ</stp>
        <stp>9</stp>
        <stp>12/31/2010</stp>
        <stp>1</stp>
        <tr r="C91" s="2"/>
      </tp>
      <tp>
        <v>185471129.69999999</v>
        <stp/>
        <stp>EM_S_STM07_IS</stp>
        <stp>4</stp>
        <stp>000416.SZ</stp>
        <stp>9</stp>
        <stp>12/31/2015</stp>
        <stp>1</stp>
        <tr r="M93" s="2"/>
      </tp>
      <tp>
        <v>9972174510.4799995</v>
        <stp/>
        <stp>EM_S_STM07_IS</stp>
        <stp>4</stp>
        <stp>000417.SZ</stp>
        <stp>9</stp>
        <stp>12/31/2014</stp>
        <stp>1</stp>
        <tr r="K94" s="2"/>
      </tp>
      <tp>
        <v>184643948.52000001</v>
        <stp/>
        <stp>EM_S_STM07_IS</stp>
        <stp>4</stp>
        <stp>300420.SZ</stp>
        <stp>9</stp>
        <stp>12/31/2013</stp>
        <stp>1</stp>
        <tr r="I1714" s="2"/>
      </tp>
      <tp>
        <v>405383276.13999999</v>
        <stp/>
        <stp>EM_S_STM07_IS</stp>
        <stp>4</stp>
        <stp>300421.SZ</stp>
        <stp>9</stp>
        <stp>12/31/2012</stp>
        <stp>1</stp>
        <tr r="G1715" s="2"/>
      </tp>
      <tp>
        <v>196996126.24000001</v>
        <stp/>
        <stp>EM_S_STM07_IS</stp>
        <stp>4</stp>
        <stp>300422.SZ</stp>
        <stp>9</stp>
        <stp>12/31/2011</stp>
        <stp>1</stp>
        <tr r="E1716" s="2"/>
      </tp>
      <tp t="s">
        <v/>
        <stp/>
        <stp>EM_S_STM07_IS</stp>
        <stp>4</stp>
        <stp>300423.SZ</stp>
        <stp>9</stp>
        <stp>12/31/2010</stp>
        <stp>1</stp>
        <tr r="C1717" s="2"/>
      </tp>
      <tp>
        <v>537467248.38999999</v>
        <stp/>
        <stp>EM_S_STM07_IS</stp>
        <stp>4</stp>
        <stp>300426.SZ</stp>
        <stp>9</stp>
        <stp>12/31/2015</stp>
        <stp>1</stp>
        <tr r="M1720" s="2"/>
      </tp>
      <tp>
        <v>267597005.06999999</v>
        <stp/>
        <stp>EM_S_STM07_IS</stp>
        <stp>4</stp>
        <stp>300427.SZ</stp>
        <stp>9</stp>
        <stp>12/31/2014</stp>
        <stp>1</stp>
        <tr r="K1721" s="2"/>
      </tp>
      <tp>
        <v>7154625534.1800003</v>
        <stp/>
        <stp>EM_S_STM07_IS</stp>
        <stp>4</stp>
        <stp>000400.SZ</stp>
        <stp>9</stp>
        <stp>12/31/2013</stp>
        <stp>1</stp>
        <tr r="I81" s="2"/>
      </tp>
      <tp>
        <v>14613339566.700001</v>
        <stp/>
        <stp>EM_S_STM07_IS</stp>
        <stp>4</stp>
        <stp>000401.SZ</stp>
        <stp>9</stp>
        <stp>12/31/2012</stp>
        <stp>1</stp>
        <tr r="G82" s="2"/>
      </tp>
      <tp>
        <v>9637282533.8700008</v>
        <stp/>
        <stp>EM_S_STM07_IS</stp>
        <stp>4</stp>
        <stp>000402.SZ</stp>
        <stp>9</stp>
        <stp>12/31/2011</stp>
        <stp>1</stp>
        <tr r="E83" s="2"/>
      </tp>
      <tp>
        <v>545673096.91999996</v>
        <stp/>
        <stp>EM_S_STM07_IS</stp>
        <stp>4</stp>
        <stp>000403.SZ</stp>
        <stp>9</stp>
        <stp>12/31/2010</stp>
        <stp>1</stp>
        <tr r="C84" s="2"/>
      </tp>
      <tp>
        <v>2872310158.4400001</v>
        <stp/>
        <stp>EM_S_STM07_IS</stp>
        <stp>4</stp>
        <stp>000407.SZ</stp>
        <stp>9</stp>
        <stp>12/31/2014</stp>
        <stp>1</stp>
        <tr r="K86" s="2"/>
      </tp>
      <tp>
        <v>287815872.48000002</v>
        <stp/>
        <stp>EM_S_STM07_IS</stp>
        <stp>4</stp>
        <stp>300430.SZ</stp>
        <stp>9</stp>
        <stp>12/31/2013</stp>
        <stp>1</stp>
        <tr r="I1724" s="2"/>
      </tp>
      <tp>
        <v>251540240.56999999</v>
        <stp/>
        <stp>EM_S_STM07_IS</stp>
        <stp>4</stp>
        <stp>300431.SZ</stp>
        <stp>9</stp>
        <stp>12/31/2012</stp>
        <stp>1</stp>
        <tr r="G1725" s="2"/>
      </tp>
      <tp>
        <v>281986825.97000003</v>
        <stp/>
        <stp>EM_S_STM07_IS</stp>
        <stp>4</stp>
        <stp>300432.SZ</stp>
        <stp>9</stp>
        <stp>12/31/2011</stp>
        <stp>1</stp>
        <tr r="E1726" s="2"/>
      </tp>
      <tp t="s">
        <v/>
        <stp/>
        <stp>EM_S_STM07_IS</stp>
        <stp>4</stp>
        <stp>300433.SZ</stp>
        <stp>9</stp>
        <stp>12/31/2010</stp>
        <stp>1</stp>
        <tr r="C1727" s="2"/>
      </tp>
      <tp>
        <v>308923392.88999999</v>
        <stp/>
        <stp>EM_S_STM07_IS</stp>
        <stp>4</stp>
        <stp>300436.SZ</stp>
        <stp>9</stp>
        <stp>12/31/2015</stp>
        <stp>1</stp>
        <tr r="M1730" s="2"/>
      </tp>
      <tp>
        <v>424554516.13999999</v>
        <stp/>
        <stp>EM_S_STM07_IS</stp>
        <stp>4</stp>
        <stp>300437.SZ</stp>
        <stp>9</stp>
        <stp>12/31/2014</stp>
        <stp>1</stp>
        <tr r="K1731" s="2"/>
      </tp>
      <tp>
        <v>310801900.79000002</v>
        <stp/>
        <stp>EM_S_STM07_IS</stp>
        <stp>4</stp>
        <stp>300440.SZ</stp>
        <stp>9</stp>
        <stp>12/31/2013</stp>
        <stp>1</stp>
        <tr r="I1734" s="2"/>
      </tp>
      <tp>
        <v>225165879.96000001</v>
        <stp/>
        <stp>EM_S_STM07_IS</stp>
        <stp>4</stp>
        <stp>300441.SZ</stp>
        <stp>9</stp>
        <stp>12/31/2012</stp>
        <stp>1</stp>
        <tr r="G1735" s="2"/>
      </tp>
      <tp>
        <v>332287891.54000002</v>
        <stp/>
        <stp>EM_S_STM07_IS</stp>
        <stp>4</stp>
        <stp>300442.SZ</stp>
        <stp>9</stp>
        <stp>12/31/2011</stp>
        <stp>1</stp>
        <tr r="E1736" s="2"/>
      </tp>
      <tp t="s">
        <v/>
        <stp/>
        <stp>EM_S_STM07_IS</stp>
        <stp>4</stp>
        <stp>300443.SZ</stp>
        <stp>9</stp>
        <stp>12/31/2010</stp>
        <stp>1</stp>
        <tr r="C1737" s="2"/>
      </tp>
      <tp>
        <v>241400794.09999999</v>
        <stp/>
        <stp>EM_S_STM07_IS</stp>
        <stp>4</stp>
        <stp>300446.SZ</stp>
        <stp>9</stp>
        <stp>12/31/2015</stp>
        <stp>1</stp>
        <tr r="M1740" s="2"/>
      </tp>
      <tp>
        <v>205175963.93000001</v>
        <stp/>
        <stp>EM_S_STM07_IS</stp>
        <stp>4</stp>
        <stp>300447.SZ</stp>
        <stp>9</stp>
        <stp>12/31/2014</stp>
        <stp>1</stp>
        <tr r="K1741" s="2"/>
      </tp>
      <tp>
        <v>174760949.65000001</v>
        <stp/>
        <stp>EM_S_STM07_IS</stp>
        <stp>4</stp>
        <stp>300450.SZ</stp>
        <stp>9</stp>
        <stp>12/31/2013</stp>
        <stp>1</stp>
        <tr r="I1744" s="2"/>
      </tp>
      <tp>
        <v>361086876.17000002</v>
        <stp/>
        <stp>EM_S_STM07_IS</stp>
        <stp>4</stp>
        <stp>300451.SZ</stp>
        <stp>9</stp>
        <stp>12/31/2012</stp>
        <stp>1</stp>
        <tr r="G1745" s="2"/>
      </tp>
      <tp>
        <v>143233492.31999999</v>
        <stp/>
        <stp>EM_S_STM07_IS</stp>
        <stp>4</stp>
        <stp>300452.SZ</stp>
        <stp>9</stp>
        <stp>12/31/2011</stp>
        <stp>1</stp>
        <tr r="E1746" s="2"/>
      </tp>
      <tp t="s">
        <v/>
        <stp/>
        <stp>EM_S_STM07_IS</stp>
        <stp>4</stp>
        <stp>300453.SZ</stp>
        <stp>9</stp>
        <stp>12/31/2010</stp>
        <stp>1</stp>
        <tr r="C1747" s="2"/>
      </tp>
      <tp>
        <v>170973900.91999999</v>
        <stp/>
        <stp>EM_S_STM07_IS</stp>
        <stp>4</stp>
        <stp>300456.SZ</stp>
        <stp>9</stp>
        <stp>12/31/2015</stp>
        <stp>1</stp>
        <tr r="M1749" s="2"/>
      </tp>
      <tp>
        <v>225006163.77000001</v>
        <stp/>
        <stp>EM_S_STM07_IS</stp>
        <stp>4</stp>
        <stp>300457.SZ</stp>
        <stp>9</stp>
        <stp>12/31/2014</stp>
        <stp>1</stp>
        <tr r="K1750" s="2"/>
      </tp>
      <tp>
        <v>400437123.61000001</v>
        <stp/>
        <stp>EM_S_STM07_IS</stp>
        <stp>4</stp>
        <stp>300460.SZ</stp>
        <stp>9</stp>
        <stp>12/31/2013</stp>
        <stp>1</stp>
        <tr r="I1753" s="2"/>
      </tp>
      <tp>
        <v>177679345.84</v>
        <stp/>
        <stp>EM_S_STM07_IS</stp>
        <stp>4</stp>
        <stp>300461.SZ</stp>
        <stp>9</stp>
        <stp>12/31/2012</stp>
        <stp>1</stp>
        <tr r="G1754" s="2"/>
      </tp>
      <tp>
        <v>160829019.97</v>
        <stp/>
        <stp>EM_S_STM07_IS</stp>
        <stp>4</stp>
        <stp>300462.SZ</stp>
        <stp>9</stp>
        <stp>12/31/2011</stp>
        <stp>1</stp>
        <tr r="E1755" s="2"/>
      </tp>
      <tp t="s">
        <v/>
        <stp/>
        <stp>EM_S_STM07_IS</stp>
        <stp>4</stp>
        <stp>300463.SZ</stp>
        <stp>9</stp>
        <stp>12/31/2010</stp>
        <stp>1</stp>
        <tr r="C1756" s="2"/>
      </tp>
      <tp>
        <v>233243863.96000001</v>
        <stp/>
        <stp>EM_S_STM07_IS</stp>
        <stp>4</stp>
        <stp>300466.SZ</stp>
        <stp>9</stp>
        <stp>12/31/2015</stp>
        <stp>1</stp>
        <tr r="M1759" s="2"/>
      </tp>
      <tp>
        <v>178063113.34999999</v>
        <stp/>
        <stp>EM_S_STM07_IS</stp>
        <stp>4</stp>
        <stp>300467.SZ</stp>
        <stp>9</stp>
        <stp>12/31/2014</stp>
        <stp>1</stp>
        <tr r="K1760" s="2"/>
      </tp>
      <tp>
        <v>332811274.00999999</v>
        <stp/>
        <stp>EM_S_STM07_IS</stp>
        <stp>4</stp>
        <stp>300470.SZ</stp>
        <stp>9</stp>
        <stp>12/31/2013</stp>
        <stp>1</stp>
        <tr r="I1763" s="2"/>
      </tp>
      <tp>
        <v>627903357.38</v>
        <stp/>
        <stp>EM_S_STM07_IS</stp>
        <stp>4</stp>
        <stp>300471.SZ</stp>
        <stp>9</stp>
        <stp>12/31/2012</stp>
        <stp>1</stp>
        <tr r="G1764" s="2"/>
      </tp>
      <tp>
        <v>127304814.59999999</v>
        <stp/>
        <stp>EM_S_STM07_IS</stp>
        <stp>4</stp>
        <stp>300472.SZ</stp>
        <stp>9</stp>
        <stp>12/31/2011</stp>
        <stp>1</stp>
        <tr r="E1765" s="2"/>
      </tp>
      <tp t="s">
        <v/>
        <stp/>
        <stp>EM_S_STM07_IS</stp>
        <stp>4</stp>
        <stp>300473.SZ</stp>
        <stp>9</stp>
        <stp>12/31/2010</stp>
        <stp>1</stp>
        <tr r="C1766" s="2"/>
      </tp>
      <tp>
        <v>1284631483.77</v>
        <stp/>
        <stp>EM_S_STM07_IS</stp>
        <stp>4</stp>
        <stp>300476.SZ</stp>
        <stp>9</stp>
        <stp>12/31/2015</stp>
        <stp>1</stp>
        <tr r="M1769" s="2"/>
      </tp>
      <tp>
        <v>911464692.13999999</v>
        <stp/>
        <stp>EM_S_STM07_IS</stp>
        <stp>4</stp>
        <stp>300477.SZ</stp>
        <stp>9</stp>
        <stp>12/31/2014</stp>
        <stp>1</stp>
        <tr r="K1770" s="2"/>
      </tp>
      <tp>
        <v>140359988.31</v>
        <stp/>
        <stp>EM_S_STM07_IS</stp>
        <stp>4</stp>
        <stp>300480.SZ</stp>
        <stp>9</stp>
        <stp>12/31/2013</stp>
        <stp>1</stp>
        <tr r="I1773" s="2"/>
      </tp>
      <tp>
        <v>374037794.22000003</v>
        <stp/>
        <stp>EM_S_STM07_IS</stp>
        <stp>4</stp>
        <stp>300481.SZ</stp>
        <stp>9</stp>
        <stp>12/31/2012</stp>
        <stp>1</stp>
        <tr r="G1774" s="2"/>
      </tp>
      <tp>
        <v>183422000</v>
        <stp/>
        <stp>EM_S_STM07_IS</stp>
        <stp>4</stp>
        <stp>300482.SZ</stp>
        <stp>9</stp>
        <stp>12/31/2011</stp>
        <stp>1</stp>
        <tr r="E1775" s="2"/>
      </tp>
      <tp>
        <v>200520141.16</v>
        <stp/>
        <stp>EM_S_STM07_IS</stp>
        <stp>4</stp>
        <stp>300483.SZ</stp>
        <stp>9</stp>
        <stp>12/31/2010</stp>
        <stp>1</stp>
        <tr r="C1776" s="2"/>
      </tp>
      <tp>
        <v>365652266.52999997</v>
        <stp/>
        <stp>EM_S_STM07_IS</stp>
        <stp>4</stp>
        <stp>300486.SZ</stp>
        <stp>9</stp>
        <stp>12/31/2015</stp>
        <stp>1</stp>
        <tr r="M1779" s="2"/>
      </tp>
      <tp>
        <v>286037979.88</v>
        <stp/>
        <stp>EM_S_STM07_IS</stp>
        <stp>4</stp>
        <stp>300487.SZ</stp>
        <stp>9</stp>
        <stp>12/31/2014</stp>
        <stp>1</stp>
        <tr r="K1780" s="2"/>
      </tp>
      <tp>
        <v>342223633.49000001</v>
        <stp/>
        <stp>EM_S_STM07_IS</stp>
        <stp>4</stp>
        <stp>300490.SZ</stp>
        <stp>9</stp>
        <stp>12/31/2013</stp>
        <stp>1</stp>
        <tr r="I1783" s="2"/>
      </tp>
      <tp>
        <v>111292953.29000001</v>
        <stp/>
        <stp>EM_S_STM07_IS</stp>
        <stp>4</stp>
        <stp>300491.SZ</stp>
        <stp>9</stp>
        <stp>12/31/2012</stp>
        <stp>1</stp>
        <tr r="G1784" s="2"/>
      </tp>
      <tp>
        <v>176002800</v>
        <stp/>
        <stp>EM_S_STM07_IS</stp>
        <stp>4</stp>
        <stp>300492.SZ</stp>
        <stp>9</stp>
        <stp>12/31/2011</stp>
        <stp>1</stp>
        <tr r="E1785" s="2"/>
      </tp>
      <tp t="s">
        <v/>
        <stp/>
        <stp>EM_S_STM07_IS</stp>
        <stp>4</stp>
        <stp>300493.SZ</stp>
        <stp>9</stp>
        <stp>12/31/2010</stp>
        <stp>1</stp>
        <tr r="C1786" s="2"/>
      </tp>
      <tp>
        <v>615463339.97000003</v>
        <stp/>
        <stp>EM_S_STM07_IS</stp>
        <stp>4</stp>
        <stp>300496.SZ</stp>
        <stp>9</stp>
        <stp>12/31/2015</stp>
        <stp>1</stp>
        <tr r="M1789" s="2"/>
      </tp>
      <tp>
        <v>510727122.13</v>
        <stp/>
        <stp>EM_S_STM07_IS</stp>
        <stp>4</stp>
        <stp>300497.SZ</stp>
        <stp>9</stp>
        <stp>12/31/2014</stp>
        <stp>1</stp>
        <tr r="K1790" s="2"/>
      </tp>
      <tp>
        <v>5714948279.6199999</v>
        <stp/>
        <stp>EM_S_STM07_IS</stp>
        <stp>4</stp>
        <stp>600470.SH</stp>
        <stp>9</stp>
        <stp>12/31/2013</stp>
        <stp>1</stp>
        <tr r="I2260" s="2"/>
      </tp>
      <tp>
        <v>203040430.86000001</v>
        <stp/>
        <stp>EM_S_STM07_IS</stp>
        <stp>4</stp>
        <stp>600476.SH</stp>
        <stp>9</stp>
        <stp>12/31/2015</stp>
        <stp>1</stp>
        <tr r="M2262" s="2"/>
      </tp>
      <tp>
        <v>3932908494.5700002</v>
        <stp/>
        <stp>EM_S_STM07_IS</stp>
        <stp>4</stp>
        <stp>600477.SH</stp>
        <stp>9</stp>
        <stp>12/31/2014</stp>
        <stp>1</stp>
        <tr r="K2263" s="2"/>
      </tp>
      <tp>
        <v>1637934274.1700001</v>
        <stp/>
        <stp>EM_S_STM07_IS</stp>
        <stp>4</stp>
        <stp>600460.SH</stp>
        <stp>9</stp>
        <stp>12/31/2013</stp>
        <stp>1</stp>
        <tr r="I2252" s="2"/>
      </tp>
      <tp>
        <v>1041501525.71</v>
        <stp/>
        <stp>EM_S_STM07_IS</stp>
        <stp>4</stp>
        <stp>600461.SH</stp>
        <stp>9</stp>
        <stp>12/31/2012</stp>
        <stp>1</stp>
        <tr r="G2253" s="2"/>
      </tp>
      <tp>
        <v>379040912.32999998</v>
        <stp/>
        <stp>EM_S_STM07_IS</stp>
        <stp>4</stp>
        <stp>600462.SH</stp>
        <stp>9</stp>
        <stp>12/31/2011</stp>
        <stp>1</stp>
        <tr r="E2254" s="2"/>
      </tp>
      <tp>
        <v>859748112.90999997</v>
        <stp/>
        <stp>EM_S_STM07_IS</stp>
        <stp>4</stp>
        <stp>600463.SH</stp>
        <stp>9</stp>
        <stp>12/31/2010</stp>
        <stp>1</stp>
        <tr r="C2255" s="2"/>
      </tp>
      <tp>
        <v>17598361217.990002</v>
        <stp/>
        <stp>EM_S_STM07_IS</stp>
        <stp>4</stp>
        <stp>600466.SH</stp>
        <stp>9</stp>
        <stp>12/31/2015</stp>
        <stp>1</stp>
        <tr r="M2256" s="2"/>
      </tp>
      <tp>
        <v>881254604.83000004</v>
        <stp/>
        <stp>EM_S_STM07_IS</stp>
        <stp>4</stp>
        <stp>600467.SH</stp>
        <stp>9</stp>
        <stp>12/31/2014</stp>
        <stp>1</stp>
        <tr r="K2257" s="2"/>
      </tp>
      <tp>
        <v>957493629.61000001</v>
        <stp/>
        <stp>EM_S_STM07_IS</stp>
        <stp>4</stp>
        <stp>600452.SH</stp>
        <stp>9</stp>
        <stp>12/31/2011</stp>
        <stp>1</stp>
        <tr r="E2247" s="2"/>
      </tp>
      <tp>
        <v>2142111627.54</v>
        <stp/>
        <stp>EM_S_STM07_IS</stp>
        <stp>4</stp>
        <stp>600456.SH</stp>
        <stp>9</stp>
        <stp>12/31/2015</stp>
        <stp>1</stp>
        <tr r="M2249" s="2"/>
      </tp>
      <tp>
        <v>2614879856.6100001</v>
        <stp/>
        <stp>EM_S_STM07_IS</stp>
        <stp>4</stp>
        <stp>600446.SH</stp>
        <stp>9</stp>
        <stp>12/31/2015</stp>
        <stp>1</stp>
        <tr r="M2244" s="2"/>
      </tp>
      <tp>
        <v>2792657662.21</v>
        <stp/>
        <stp>EM_S_STM07_IS</stp>
        <stp>4</stp>
        <stp>600432.SH</stp>
        <stp>9</stp>
        <stp>12/31/2011</stp>
        <stp>1</stp>
        <tr r="E2237" s="2"/>
      </tp>
      <tp>
        <v>902762880.75999999</v>
        <stp/>
        <stp>EM_S_STM07_IS</stp>
        <stp>4</stp>
        <stp>600433.SH</stp>
        <stp>9</stp>
        <stp>12/31/2010</stp>
        <stp>1</stp>
        <tr r="C2238" s="2"/>
      </tp>
      <tp>
        <v>1885674673.52</v>
        <stp/>
        <stp>EM_S_STM07_IS</stp>
        <stp>4</stp>
        <stp>600436.SH</stp>
        <stp>9</stp>
        <stp>12/31/2015</stp>
        <stp>1</stp>
        <tr r="M2240" s="2"/>
      </tp>
      <tp>
        <v>2349747994.3200002</v>
        <stp/>
        <stp>EM_S_STM07_IS</stp>
        <stp>4</stp>
        <stp>600420.SH</stp>
        <stp>9</stp>
        <stp>12/31/2013</stp>
        <stp>1</stp>
        <tr r="I2229" s="2"/>
      </tp>
      <tp>
        <v>49188991.549999997</v>
        <stp/>
        <stp>EM_S_STM07_IS</stp>
        <stp>4</stp>
        <stp>600421.SH</stp>
        <stp>9</stp>
        <stp>12/31/2012</stp>
        <stp>1</stp>
        <tr r="G2230" s="2"/>
      </tp>
      <tp>
        <v>2434008102.73</v>
        <stp/>
        <stp>EM_S_STM07_IS</stp>
        <stp>4</stp>
        <stp>600422.SH</stp>
        <stp>9</stp>
        <stp>12/31/2011</stp>
        <stp>1</stp>
        <tr r="E2231" s="2"/>
      </tp>
      <tp>
        <v>2087735414.73</v>
        <stp/>
        <stp>EM_S_STM07_IS</stp>
        <stp>4</stp>
        <stp>600423.SH</stp>
        <stp>9</stp>
        <stp>12/31/2010</stp>
        <stp>1</stp>
        <tr r="C2232" s="2"/>
      </tp>
      <tp>
        <v>8651296129.5300007</v>
        <stp/>
        <stp>EM_S_STM07_IS</stp>
        <stp>4</stp>
        <stp>600426.SH</stp>
        <stp>9</stp>
        <stp>12/31/2015</stp>
        <stp>1</stp>
        <tr r="M2234" s="2"/>
      </tp>
      <tp>
        <v>4816016513.5500002</v>
        <stp/>
        <stp>EM_S_STM07_IS</stp>
        <stp>4</stp>
        <stp>600410.SH</stp>
        <stp>9</stp>
        <stp>12/31/2013</stp>
        <stp>1</stp>
        <tr r="I2224" s="2"/>
      </tp>
      <tp>
        <v>9500412439.8700008</v>
        <stp/>
        <stp>EM_S_STM07_IS</stp>
        <stp>4</stp>
        <stp>600416.SH</stp>
        <stp>9</stp>
        <stp>12/31/2015</stp>
        <stp>1</stp>
        <tr r="M2226" s="2"/>
      </tp>
      <tp>
        <v>2394363743.77</v>
        <stp/>
        <stp>EM_S_STM07_IS</stp>
        <stp>4</stp>
        <stp>600400.SH</stp>
        <stp>9</stp>
        <stp>12/31/2013</stp>
        <stp>1</stp>
        <tr r="I2217" s="2"/>
      </tp>
      <tp>
        <v>4965754974.3199997</v>
        <stp/>
        <stp>EM_S_STM07_IS</stp>
        <stp>4</stp>
        <stp>600401.SH</stp>
        <stp>9</stp>
        <stp>12/31/2012</stp>
        <stp>1</stp>
        <tr r="G2218" s="2"/>
      </tp>
      <tp>
        <v>242901001.28999999</v>
        <stp/>
        <stp>EM_S_STM07_IS</stp>
        <stp>4</stp>
        <stp>600403.SH</stp>
        <stp>9</stp>
        <stp>12/31/2010</stp>
        <stp>1</stp>
        <tr r="C2219" s="2"/>
      </tp>
      <tp>
        <v>9678013508.5799999</v>
        <stp/>
        <stp>EM_S_STM07_IS</stp>
        <stp>4</stp>
        <stp>600406.SH</stp>
        <stp>9</stp>
        <stp>12/31/2015</stp>
        <stp>1</stp>
        <tr r="M2221" s="2"/>
      </tp>
      <tp>
        <v>2218849131.1599998</v>
        <stp/>
        <stp>EM_S_STM07_IS</stp>
        <stp>4</stp>
        <stp>600490.SH</stp>
        <stp>9</stp>
        <stp>12/31/2013</stp>
        <stp>1</stp>
        <tr r="I2275" s="2"/>
      </tp>
      <tp>
        <v>13993268530</v>
        <stp/>
        <stp>EM_S_STM07_IS</stp>
        <stp>4</stp>
        <stp>600491.SH</stp>
        <stp>9</stp>
        <stp>12/31/2012</stp>
        <stp>1</stp>
        <tr r="G2276" s="2"/>
      </tp>
      <tp>
        <v>924216480.84000003</v>
        <stp/>
        <stp>EM_S_STM07_IS</stp>
        <stp>4</stp>
        <stp>600493.SH</stp>
        <stp>9</stp>
        <stp>12/31/2010</stp>
        <stp>1</stp>
        <tr r="C2277" s="2"/>
      </tp>
      <tp>
        <v>7205337401.5699997</v>
        <stp/>
        <stp>EM_S_STM07_IS</stp>
        <stp>4</stp>
        <stp>600496.SH</stp>
        <stp>9</stp>
        <stp>12/31/2015</stp>
        <stp>1</stp>
        <tr r="M2279" s="2"/>
      </tp>
      <tp>
        <v>18897587047.290001</v>
        <stp/>
        <stp>EM_S_STM07_IS</stp>
        <stp>4</stp>
        <stp>600497.SH</stp>
        <stp>9</stp>
        <stp>12/31/2014</stp>
        <stp>1</stp>
        <tr r="K2280" s="2"/>
      </tp>
      <tp>
        <v>5632824126.3800001</v>
        <stp/>
        <stp>EM_S_STM07_IS</stp>
        <stp>4</stp>
        <stp>600480.SH</stp>
        <stp>9</stp>
        <stp>12/31/2013</stp>
        <stp>1</stp>
        <tr r="I2266" s="2"/>
      </tp>
      <tp>
        <v>5823354935.8699999</v>
        <stp/>
        <stp>EM_S_STM07_IS</stp>
        <stp>4</stp>
        <stp>600481.SH</stp>
        <stp>9</stp>
        <stp>12/31/2012</stp>
        <stp>1</stp>
        <tr r="G2267" s="2"/>
      </tp>
      <tp>
        <v>4074755282.6900001</v>
        <stp/>
        <stp>EM_S_STM07_IS</stp>
        <stp>4</stp>
        <stp>600482.SH</stp>
        <stp>9</stp>
        <stp>12/31/2011</stp>
        <stp>1</stp>
        <tr r="E2268" s="2"/>
      </tp>
      <tp>
        <v>1158640591.98</v>
        <stp/>
        <stp>EM_S_STM07_IS</stp>
        <stp>4</stp>
        <stp>600483.SH</stp>
        <stp>9</stp>
        <stp>12/31/2010</stp>
        <stp>1</stp>
        <tr r="C2269" s="2"/>
      </tp>
      <tp>
        <v>3114129700.1399999</v>
        <stp/>
        <stp>EM_S_STM07_IS</stp>
        <stp>4</stp>
        <stp>600486.SH</stp>
        <stp>9</stp>
        <stp>12/31/2015</stp>
        <stp>1</stp>
        <tr r="M2271" s="2"/>
      </tp>
      <tp>
        <v>10419549146.200001</v>
        <stp/>
        <stp>EM_S_STM07_IS</stp>
        <stp>4</stp>
        <stp>600487.SH</stp>
        <stp>9</stp>
        <stp>12/31/2014</stp>
        <stp>1</stp>
        <tr r="K2272" s="2"/>
      </tp>
      <tp>
        <v>1535706911.25</v>
        <stp/>
        <stp>EM_S_STM07_IS</stp>
        <stp>4</stp>
        <stp>000530.SZ</stp>
        <stp>9</stp>
        <stp>12/31/2013</stp>
        <stp>1</stp>
        <tr r="I132" s="2"/>
      </tp>
      <tp>
        <v>3143955368.2800002</v>
        <stp/>
        <stp>EM_S_STM07_IS</stp>
        <stp>4</stp>
        <stp>000531.SZ</stp>
        <stp>9</stp>
        <stp>12/31/2012</stp>
        <stp>1</stp>
        <tr r="G133" s="2"/>
      </tp>
      <tp>
        <v>213944069.44</v>
        <stp/>
        <stp>EM_S_STM07_IS</stp>
        <stp>4</stp>
        <stp>000532.SZ</stp>
        <stp>9</stp>
        <stp>12/31/2011</stp>
        <stp>1</stp>
        <tr r="E134" s="2"/>
      </tp>
      <tp>
        <v>2831913874.8000002</v>
        <stp/>
        <stp>EM_S_STM07_IS</stp>
        <stp>4</stp>
        <stp>000533.SZ</stp>
        <stp>9</stp>
        <stp>12/31/2010</stp>
        <stp>1</stp>
        <tr r="C135" s="2"/>
      </tp>
      <tp>
        <v>5433566702.6499996</v>
        <stp/>
        <stp>EM_S_STM07_IS</stp>
        <stp>4</stp>
        <stp>000536.SZ</stp>
        <stp>9</stp>
        <stp>12/31/2015</stp>
        <stp>1</stp>
        <tr r="M137" s="2"/>
      </tp>
      <tp>
        <v>1283186515.9200001</v>
        <stp/>
        <stp>EM_S_STM07_IS</stp>
        <stp>4</stp>
        <stp>000537.SZ</stp>
        <stp>9</stp>
        <stp>12/31/2014</stp>
        <stp>1</stp>
        <tr r="K138" s="2"/>
      </tp>
      <tp>
        <v>285016744.60000002</v>
        <stp/>
        <stp>EM_S_STM07_IS</stp>
        <stp>4</stp>
        <stp>300500.SZ</stp>
        <stp>9</stp>
        <stp>12/31/2013</stp>
        <stp>1</stp>
        <tr r="I1793" s="2"/>
      </tp>
      <tp>
        <v>210237307.78</v>
        <stp/>
        <stp>EM_S_STM07_IS</stp>
        <stp>4</stp>
        <stp>300501.SZ</stp>
        <stp>9</stp>
        <stp>12/31/2012</stp>
        <stp>1</stp>
        <tr r="G1794" s="2"/>
      </tp>
      <tp>
        <v>304928427.51999998</v>
        <stp/>
        <stp>EM_S_STM07_IS</stp>
        <stp>4</stp>
        <stp>300502.SZ</stp>
        <stp>9</stp>
        <stp>12/31/2011</stp>
        <stp>1</stp>
        <tr r="E1795" s="2"/>
      </tp>
      <tp t="s">
        <v/>
        <stp/>
        <stp>EM_S_STM07_IS</stp>
        <stp>4</stp>
        <stp>300503.SZ</stp>
        <stp>9</stp>
        <stp>12/31/2010</stp>
        <stp>1</stp>
        <tr r="C1796" s="2"/>
      </tp>
      <tp>
        <v>247523411.62</v>
        <stp/>
        <stp>EM_S_STM07_IS</stp>
        <stp>4</stp>
        <stp>300506.SZ</stp>
        <stp>9</stp>
        <stp>12/31/2015</stp>
        <stp>1</stp>
        <tr r="M1798" s="2"/>
      </tp>
      <tp>
        <v>461547375.74000001</v>
        <stp/>
        <stp>EM_S_STM07_IS</stp>
        <stp>4</stp>
        <stp>300507.SZ</stp>
        <stp>9</stp>
        <stp>12/31/2014</stp>
        <stp>1</stp>
        <tr r="K1799" s="2"/>
      </tp>
      <tp>
        <v>1354199209.4000001</v>
        <stp/>
        <stp>EM_S_STM07_IS</stp>
        <stp>4</stp>
        <stp>000520.SZ</stp>
        <stp>9</stp>
        <stp>12/31/2013</stp>
        <stp>1</stp>
        <tr r="I124" s="2"/>
      </tp>
      <tp>
        <v>9306878164.0699997</v>
        <stp/>
        <stp>EM_S_STM07_IS</stp>
        <stp>4</stp>
        <stp>000521.SZ</stp>
        <stp>9</stp>
        <stp>12/31/2012</stp>
        <stp>1</stp>
        <tr r="G125" s="2"/>
      </tp>
      <tp>
        <v>1288439999.4200001</v>
        <stp/>
        <stp>EM_S_STM07_IS</stp>
        <stp>4</stp>
        <stp>000523.SZ</stp>
        <stp>9</stp>
        <stp>12/31/2010</stp>
        <stp>1</stp>
        <tr r="C126" s="2"/>
      </tp>
      <tp>
        <v>25065353.440000001</v>
        <stp/>
        <stp>EM_S_STM07_IS</stp>
        <stp>4</stp>
        <stp>000526.SZ</stp>
        <stp>9</stp>
        <stp>12/31/2015</stp>
        <stp>1</stp>
        <tr r="M129" s="2"/>
      </tp>
      <tp>
        <v>194133550.43000001</v>
        <stp/>
        <stp>EM_S_STM07_IS</stp>
        <stp>4</stp>
        <stp>300510.SZ</stp>
        <stp>9</stp>
        <stp>12/31/2013</stp>
        <stp>1</stp>
        <tr r="I1802" s="2"/>
      </tp>
      <tp>
        <v>483357137.45999998</v>
        <stp/>
        <stp>EM_S_STM07_IS</stp>
        <stp>4</stp>
        <stp>300511.SZ</stp>
        <stp>9</stp>
        <stp>12/31/2012</stp>
        <stp>1</stp>
        <tr r="G1803" s="2"/>
      </tp>
      <tp>
        <v>265515400</v>
        <stp/>
        <stp>EM_S_STM07_IS</stp>
        <stp>4</stp>
        <stp>300512.SZ</stp>
        <stp>9</stp>
        <stp>12/31/2011</stp>
        <stp>1</stp>
        <tr r="E1804" s="2"/>
      </tp>
      <tp t="s">
        <v/>
        <stp/>
        <stp>EM_S_STM07_IS</stp>
        <stp>4</stp>
        <stp>300513.SZ</stp>
        <stp>9</stp>
        <stp>12/31/2010</stp>
        <stp>1</stp>
        <tr r="C1805" s="2"/>
      </tp>
      <tp>
        <v>386339527.87</v>
        <stp/>
        <stp>EM_S_STM07_IS</stp>
        <stp>4</stp>
        <stp>300516.SZ</stp>
        <stp>9</stp>
        <stp>12/31/2015</stp>
        <stp>1</stp>
        <tr r="M1807" s="2"/>
      </tp>
      <tp>
        <v>403181350.26999998</v>
        <stp/>
        <stp>EM_S_STM07_IS</stp>
        <stp>4</stp>
        <stp>300517.SZ</stp>
        <stp>9</stp>
        <stp>12/31/2014</stp>
        <stp>1</stp>
        <tr r="K1808" s="2"/>
      </tp>
      <tp>
        <v>2005537957.8499999</v>
        <stp/>
        <stp>EM_S_STM07_IS</stp>
        <stp>4</stp>
        <stp>000510.SZ</stp>
        <stp>9</stp>
        <stp>12/31/2013</stp>
        <stp>1</stp>
        <tr r="I116" s="2"/>
      </tp>
      <tp>
        <v>666658989.65999997</v>
        <stp/>
        <stp>EM_S_STM07_IS</stp>
        <stp>4</stp>
        <stp>000511.SZ</stp>
        <stp>9</stp>
        <stp>12/31/2012</stp>
        <stp>1</stp>
        <tr r="G117" s="2"/>
      </tp>
      <tp>
        <v>2726718895.6100001</v>
        <stp/>
        <stp>EM_S_STM07_IS</stp>
        <stp>4</stp>
        <stp>000513.SZ</stp>
        <stp>9</stp>
        <stp>12/31/2010</stp>
        <stp>1</stp>
        <tr r="C118" s="2"/>
      </tp>
      <tp>
        <v>3900369459.1999998</v>
        <stp/>
        <stp>EM_S_STM07_IS</stp>
        <stp>4</stp>
        <stp>000516.SZ</stp>
        <stp>9</stp>
        <stp>12/31/2015</stp>
        <stp>1</stp>
        <tr r="M120" s="2"/>
      </tp>
      <tp>
        <v>3433731681.9000001</v>
        <stp/>
        <stp>EM_S_STM07_IS</stp>
        <stp>4</stp>
        <stp>000517.SZ</stp>
        <stp>9</stp>
        <stp>12/31/2014</stp>
        <stp>1</stp>
        <tr r="K121" s="2"/>
      </tp>
      <tp>
        <v>272194243.47000003</v>
        <stp/>
        <stp>EM_S_STM07_IS</stp>
        <stp>4</stp>
        <stp>300520.SZ</stp>
        <stp>9</stp>
        <stp>12/31/2013</stp>
        <stp>1</stp>
        <tr r="I1811" s="2"/>
      </tp>
      <tp>
        <v>205476535.53999999</v>
        <stp/>
        <stp>EM_S_STM07_IS</stp>
        <stp>4</stp>
        <stp>300521.SZ</stp>
        <stp>9</stp>
        <stp>12/31/2012</stp>
        <stp>1</stp>
        <tr r="G1812" s="2"/>
      </tp>
      <tp>
        <v>107692917.14</v>
        <stp/>
        <stp>EM_S_STM07_IS</stp>
        <stp>4</stp>
        <stp>300522.SZ</stp>
        <stp>9</stp>
        <stp>12/31/2011</stp>
        <stp>1</stp>
        <tr r="E1813" s="2"/>
      </tp>
      <tp t="s">
        <v/>
        <stp/>
        <stp>EM_S_STM07_IS</stp>
        <stp>4</stp>
        <stp>300523.SZ</stp>
        <stp>9</stp>
        <stp>12/31/2010</stp>
        <stp>1</stp>
        <tr r="C1814" s="2"/>
      </tp>
      <tp>
        <v>370678166.32999998</v>
        <stp/>
        <stp>EM_S_STM07_IS</stp>
        <stp>4</stp>
        <stp>300526.SZ</stp>
        <stp>9</stp>
        <stp>12/31/2015</stp>
        <stp>1</stp>
        <tr r="M1816" s="2"/>
      </tp>
      <tp>
        <v>1388339991.8299999</v>
        <stp/>
        <stp>EM_S_STM07_IS</stp>
        <stp>4</stp>
        <stp>300527.SZ</stp>
        <stp>9</stp>
        <stp>12/31/2014</stp>
        <stp>1</stp>
        <tr r="K1817" s="2"/>
      </tp>
      <tp>
        <v>14901506304.75</v>
        <stp/>
        <stp>EM_S_STM07_IS</stp>
        <stp>4</stp>
        <stp>000501.SZ</stp>
        <stp>9</stp>
        <stp>12/31/2012</stp>
        <stp>1</stp>
        <tr r="G108" s="2"/>
      </tp>
      <tp>
        <v>625157091.38</v>
        <stp/>
        <stp>EM_S_STM07_IS</stp>
        <stp>4</stp>
        <stp>000502.SZ</stp>
        <stp>9</stp>
        <stp>12/31/2011</stp>
        <stp>1</stp>
        <tr r="E109" s="2"/>
      </tp>
      <tp>
        <v>197766773.91</v>
        <stp/>
        <stp>EM_S_STM07_IS</stp>
        <stp>4</stp>
        <stp>000503.SZ</stp>
        <stp>9</stp>
        <stp>12/31/2010</stp>
        <stp>1</stp>
        <tr r="C110" s="2"/>
      </tp>
      <tp>
        <v>1387828476.8599999</v>
        <stp/>
        <stp>EM_S_STM07_IS</stp>
        <stp>4</stp>
        <stp>000506.SZ</stp>
        <stp>9</stp>
        <stp>12/31/2015</stp>
        <stp>1</stp>
        <tr r="M113" s="2"/>
      </tp>
      <tp>
        <v>2139037977.5899999</v>
        <stp/>
        <stp>EM_S_STM07_IS</stp>
        <stp>4</stp>
        <stp>000507.SZ</stp>
        <stp>9</stp>
        <stp>12/31/2014</stp>
        <stp>1</stp>
        <tr r="K114" s="2"/>
      </tp>
      <tp>
        <v>129541290.08</v>
        <stp/>
        <stp>EM_S_STM07_IS</stp>
        <stp>4</stp>
        <stp>300530.SZ</stp>
        <stp>9</stp>
        <stp>12/31/2013</stp>
        <stp>1</stp>
        <tr r="I1820" s="2"/>
      </tp>
      <tp>
        <v>160249696.05000001</v>
        <stp/>
        <stp>EM_S_STM07_IS</stp>
        <stp>4</stp>
        <stp>300531.SZ</stp>
        <stp>9</stp>
        <stp>12/31/2012</stp>
        <stp>1</stp>
        <tr r="G1821" s="2"/>
      </tp>
      <tp>
        <v>301230232.22000003</v>
        <stp/>
        <stp>EM_S_STM07_IS</stp>
        <stp>4</stp>
        <stp>300532.SZ</stp>
        <stp>9</stp>
        <stp>12/31/2011</stp>
        <stp>1</stp>
        <tr r="E1822" s="2"/>
      </tp>
      <tp t="s">
        <v/>
        <stp/>
        <stp>EM_S_STM07_IS</stp>
        <stp>4</stp>
        <stp>300533.SZ</stp>
        <stp>9</stp>
        <stp>12/31/2010</stp>
        <stp>1</stp>
        <tr r="C1823" s="2"/>
      </tp>
      <tp>
        <v>353685579</v>
        <stp/>
        <stp>EM_S_STM07_IS</stp>
        <stp>4</stp>
        <stp>300536.SZ</stp>
        <stp>9</stp>
        <stp>12/31/2015</stp>
        <stp>1</stp>
        <tr r="M1826" s="2"/>
      </tp>
      <tp>
        <v>268470264.29000002</v>
        <stp/>
        <stp>EM_S_STM07_IS</stp>
        <stp>4</stp>
        <stp>300537.SZ</stp>
        <stp>9</stp>
        <stp>12/31/2014</stp>
        <stp>1</stp>
        <tr r="K1827" s="2"/>
      </tp>
      <tp>
        <v>2927593052.7800002</v>
        <stp/>
        <stp>EM_S_STM07_IS</stp>
        <stp>4</stp>
        <stp>000570.SZ</stp>
        <stp>9</stp>
        <stp>12/31/2013</stp>
        <stp>1</stp>
        <tr r="I166" s="2"/>
      </tp>
      <tp>
        <v>1056846105.87</v>
        <stp/>
        <stp>EM_S_STM07_IS</stp>
        <stp>4</stp>
        <stp>000571.SZ</stp>
        <stp>9</stp>
        <stp>12/31/2012</stp>
        <stp>1</stp>
        <tr r="G167" s="2"/>
      </tp>
      <tp>
        <v>11214297916.440001</v>
        <stp/>
        <stp>EM_S_STM07_IS</stp>
        <stp>4</stp>
        <stp>000572.SZ</stp>
        <stp>9</stp>
        <stp>12/31/2011</stp>
        <stp>1</stp>
        <tr r="E168" s="2"/>
      </tp>
      <tp>
        <v>528657813.43000001</v>
        <stp/>
        <stp>EM_S_STM07_IS</stp>
        <stp>4</stp>
        <stp>000573.SZ</stp>
        <stp>9</stp>
        <stp>12/31/2010</stp>
        <stp>1</stp>
        <tr r="C169" s="2"/>
      </tp>
      <tp>
        <v>398142334.24000001</v>
        <stp/>
        <stp>EM_S_STM07_IS</stp>
        <stp>4</stp>
        <stp>000576.SZ</stp>
        <stp>9</stp>
        <stp>12/31/2015</stp>
        <stp>1</stp>
        <tr r="M170" s="2"/>
      </tp>
      <tp>
        <v>367145900</v>
        <stp/>
        <stp>EM_S_STM07_IS</stp>
        <stp>4</stp>
        <stp>300540.SZ</stp>
        <stp>9</stp>
        <stp>12/31/2013</stp>
        <stp>1</stp>
        <tr r="I1830" s="2"/>
      </tp>
      <tp>
        <v>748709078.64999998</v>
        <stp/>
        <stp>EM_S_STM07_IS</stp>
        <stp>4</stp>
        <stp>300541.SZ</stp>
        <stp>9</stp>
        <stp>12/31/2012</stp>
        <stp>1</stp>
        <tr r="G1831" s="2"/>
      </tp>
      <tp>
        <v>335705663.06999999</v>
        <stp/>
        <stp>EM_S_STM07_IS</stp>
        <stp>4</stp>
        <stp>300542.SZ</stp>
        <stp>9</stp>
        <stp>12/31/2011</stp>
        <stp>1</stp>
        <tr r="E1832" s="2"/>
      </tp>
      <tp t="s">
        <v/>
        <stp/>
        <stp>EM_S_STM07_IS</stp>
        <stp>4</stp>
        <stp>300543.SZ</stp>
        <stp>9</stp>
        <stp>12/31/2010</stp>
        <stp>1</stp>
        <tr r="C1833" s="2"/>
      </tp>
      <tp>
        <v>249443094.52000001</v>
        <stp/>
        <stp>EM_S_STM07_IS</stp>
        <stp>4</stp>
        <stp>300546.SZ</stp>
        <stp>9</stp>
        <stp>12/31/2015</stp>
        <stp>1</stp>
        <tr r="M1835" s="2"/>
      </tp>
      <tp>
        <v>420989873.76999998</v>
        <stp/>
        <stp>EM_S_STM07_IS</stp>
        <stp>4</stp>
        <stp>300547.SZ</stp>
        <stp>9</stp>
        <stp>12/31/2014</stp>
        <stp>1</stp>
        <tr r="K1836" s="2"/>
      </tp>
      <tp>
        <v>1791138476.6099999</v>
        <stp/>
        <stp>EM_S_STM07_IS</stp>
        <stp>4</stp>
        <stp>000560.SZ</stp>
        <stp>9</stp>
        <stp>12/31/2013</stp>
        <stp>1</stp>
        <tr r="I158" s="2"/>
      </tp>
      <tp>
        <v>905064889.00999999</v>
        <stp/>
        <stp>EM_S_STM07_IS</stp>
        <stp>4</stp>
        <stp>000561.SZ</stp>
        <stp>9</stp>
        <stp>12/31/2012</stp>
        <stp>1</stp>
        <tr r="G159" s="2"/>
      </tp>
      <tp>
        <v>220169096.66999999</v>
        <stp/>
        <stp>EM_S_STM07_IS</stp>
        <stp>4</stp>
        <stp>000563.SZ</stp>
        <stp>9</stp>
        <stp>12/31/2010</stp>
        <stp>1</stp>
        <tr r="C160" s="2"/>
      </tp>
      <tp>
        <v>1643822641.72</v>
        <stp/>
        <stp>EM_S_STM07_IS</stp>
        <stp>4</stp>
        <stp>000566.SZ</stp>
        <stp>9</stp>
        <stp>12/31/2015</stp>
        <stp>1</stp>
        <tr r="M163" s="2"/>
      </tp>
      <tp>
        <v>14724901.859999999</v>
        <stp/>
        <stp>EM_S_STM07_IS</stp>
        <stp>4</stp>
        <stp>000567.SZ</stp>
        <stp>9</stp>
        <stp>12/31/2014</stp>
        <stp>1</stp>
        <tr r="K164" s="2"/>
      </tp>
      <tp>
        <v>139831968.16999999</v>
        <stp/>
        <stp>EM_S_STM07_IS</stp>
        <stp>4</stp>
        <stp>300550.SZ</stp>
        <stp>9</stp>
        <stp>12/31/2013</stp>
        <stp>1</stp>
        <tr r="I1839" s="2"/>
      </tp>
      <tp>
        <v>187008835.40000001</v>
        <stp/>
        <stp>EM_S_STM07_IS</stp>
        <stp>4</stp>
        <stp>300551.SZ</stp>
        <stp>9</stp>
        <stp>12/31/2012</stp>
        <stp>1</stp>
        <tr r="G1840" s="2"/>
      </tp>
      <tp>
        <v>256892013.08000001</v>
        <stp/>
        <stp>EM_S_STM07_IS</stp>
        <stp>4</stp>
        <stp>300552.SZ</stp>
        <stp>9</stp>
        <stp>12/31/2011</stp>
        <stp>1</stp>
        <tr r="E1841" s="2"/>
      </tp>
      <tp t="s">
        <v/>
        <stp/>
        <stp>EM_S_STM07_IS</stp>
        <stp>4</stp>
        <stp>300553.SZ</stp>
        <stp>9</stp>
        <stp>12/31/2010</stp>
        <stp>1</stp>
        <tr r="C1842" s="2"/>
      </tp>
      <tp>
        <v>346429686.69999999</v>
        <stp/>
        <stp>EM_S_STM07_IS</stp>
        <stp>4</stp>
        <stp>300556.SZ</stp>
        <stp>9</stp>
        <stp>12/31/2015</stp>
        <stp>1</stp>
        <tr r="M1844" s="2"/>
      </tp>
      <tp>
        <v>179861576.25999999</v>
        <stp/>
        <stp>EM_S_STM07_IS</stp>
        <stp>4</stp>
        <stp>300557.SZ</stp>
        <stp>9</stp>
        <stp>12/31/2014</stp>
        <stp>1</stp>
        <tr r="K1845" s="2"/>
      </tp>
      <tp>
        <v>20889705715</v>
        <stp/>
        <stp>EM_S_STM07_IS</stp>
        <stp>4</stp>
        <stp>000550.SZ</stp>
        <stp>9</stp>
        <stp>12/31/2013</stp>
        <stp>1</stp>
        <tr r="I149" s="2"/>
      </tp>
      <tp>
        <v>2015659678.3099999</v>
        <stp/>
        <stp>EM_S_STM07_IS</stp>
        <stp>4</stp>
        <stp>000551.SZ</stp>
        <stp>9</stp>
        <stp>12/31/2012</stp>
        <stp>1</stp>
        <tr r="G150" s="2"/>
      </tp>
      <tp>
        <v>1029524400.5</v>
        <stp/>
        <stp>EM_S_STM07_IS</stp>
        <stp>4</stp>
        <stp>000552.SZ</stp>
        <stp>9</stp>
        <stp>12/31/2011</stp>
        <stp>1</stp>
        <tr r="E151" s="2"/>
      </tp>
      <tp>
        <v>1570114175.5999999</v>
        <stp/>
        <stp>EM_S_STM07_IS</stp>
        <stp>4</stp>
        <stp>000553.SZ</stp>
        <stp>9</stp>
        <stp>12/31/2010</stp>
        <stp>1</stp>
        <tr r="C152" s="2"/>
      </tp>
      <tp>
        <v>8386045.5300000003</v>
        <stp/>
        <stp>EM_S_STM07_IS</stp>
        <stp>4</stp>
        <stp>000557.SZ</stp>
        <stp>9</stp>
        <stp>12/31/2014</stp>
        <stp>1</stp>
        <tr r="K155" s="2"/>
      </tp>
      <tp>
        <v>244740821.21000001</v>
        <stp/>
        <stp>EM_S_STM07_IS</stp>
        <stp>4</stp>
        <stp>300560.SZ</stp>
        <stp>9</stp>
        <stp>12/31/2013</stp>
        <stp>1</stp>
        <tr r="I1848" s="2"/>
      </tp>
      <tp>
        <v>76974505.219999999</v>
        <stp/>
        <stp>EM_S_STM07_IS</stp>
        <stp>4</stp>
        <stp>300561.SZ</stp>
        <stp>9</stp>
        <stp>12/31/2012</stp>
        <stp>1</stp>
        <tr r="G1849" s="2"/>
      </tp>
      <tp>
        <v>233075873.94</v>
        <stp/>
        <stp>EM_S_STM07_IS</stp>
        <stp>4</stp>
        <stp>300562.SZ</stp>
        <stp>9</stp>
        <stp>12/31/2011</stp>
        <stp>1</stp>
        <tr r="E1850" s="2"/>
      </tp>
      <tp t="s">
        <v/>
        <stp/>
        <stp>EM_S_STM07_IS</stp>
        <stp>4</stp>
        <stp>300563.SZ</stp>
        <stp>9</stp>
        <stp>12/31/2010</stp>
        <stp>1</stp>
        <tr r="C1851" s="2"/>
      </tp>
      <tp>
        <v>472439908.05000001</v>
        <stp/>
        <stp>EM_S_STM07_IS</stp>
        <stp>4</stp>
        <stp>300566.SZ</stp>
        <stp>9</stp>
        <stp>12/31/2015</stp>
        <stp>1</stp>
        <tr r="M1853" s="2"/>
      </tp>
      <tp>
        <v>254464627.72</v>
        <stp/>
        <stp>EM_S_STM07_IS</stp>
        <stp>4</stp>
        <stp>300567.SZ</stp>
        <stp>9</stp>
        <stp>12/31/2014</stp>
        <stp>1</stp>
        <tr r="K1854" s="2"/>
      </tp>
      <tp>
        <v>7576260479.9799995</v>
        <stp/>
        <stp>EM_S_STM07_IS</stp>
        <stp>4</stp>
        <stp>000540.SZ</stp>
        <stp>9</stp>
        <stp>12/31/2013</stp>
        <stp>1</stp>
        <tr r="I141" s="2"/>
      </tp>
      <tp>
        <v>2201910731.8899999</v>
        <stp/>
        <stp>EM_S_STM07_IS</stp>
        <stp>4</stp>
        <stp>000541.SZ</stp>
        <stp>9</stp>
        <stp>12/31/2012</stp>
        <stp>1</stp>
        <tr r="G142" s="2"/>
      </tp>
      <tp>
        <v>3784285079.4400001</v>
        <stp/>
        <stp>EM_S_STM07_IS</stp>
        <stp>4</stp>
        <stp>000543.SZ</stp>
        <stp>9</stp>
        <stp>12/31/2010</stp>
        <stp>1</stp>
        <tr r="C143" s="2"/>
      </tp>
      <tp>
        <v>1865236500.5799999</v>
        <stp/>
        <stp>EM_S_STM07_IS</stp>
        <stp>4</stp>
        <stp>000546.SZ</stp>
        <stp>9</stp>
        <stp>12/31/2015</stp>
        <stp>1</stp>
        <tr r="M146" s="2"/>
      </tp>
      <tp>
        <v>855981251</v>
        <stp/>
        <stp>EM_S_STM07_IS</stp>
        <stp>4</stp>
        <stp>000547.SZ</stp>
        <stp>9</stp>
        <stp>12/31/2014</stp>
        <stp>1</stp>
        <tr r="K147" s="2"/>
      </tp>
      <tp>
        <v>347702134.38999999</v>
        <stp/>
        <stp>EM_S_STM07_IS</stp>
        <stp>4</stp>
        <stp>300570.SZ</stp>
        <stp>9</stp>
        <stp>12/31/2013</stp>
        <stp>1</stp>
        <tr r="I1857" s="2"/>
      </tp>
      <tp>
        <v>75017200</v>
        <stp/>
        <stp>EM_S_STM07_IS</stp>
        <stp>4</stp>
        <stp>300571.SZ</stp>
        <stp>9</stp>
        <stp>12/31/2012</stp>
        <stp>1</stp>
        <tr r="G1858" s="2"/>
      </tp>
      <tp>
        <v>156436014.25</v>
        <stp/>
        <stp>EM_S_STM07_IS</stp>
        <stp>4</stp>
        <stp>300572.SZ</stp>
        <stp>9</stp>
        <stp>12/31/2011</stp>
        <stp>1</stp>
        <tr r="E1859" s="2"/>
      </tp>
      <tp t="s">
        <v/>
        <stp/>
        <stp>EM_S_STM07_IS</stp>
        <stp>4</stp>
        <stp>300573.SZ</stp>
        <stp>9</stp>
        <stp>12/31/2010</stp>
        <stp>1</stp>
        <tr r="C1860" s="2"/>
      </tp>
      <tp>
        <v>276978370.60000002</v>
        <stp/>
        <stp>EM_S_STM07_IS</stp>
        <stp>4</stp>
        <stp>300576.SZ</stp>
        <stp>9</stp>
        <stp>12/31/2015</stp>
        <stp>1</stp>
        <tr r="M1862" s="2"/>
      </tp>
      <tp>
        <v>416961697.80000001</v>
        <stp/>
        <stp>EM_S_STM07_IS</stp>
        <stp>4</stp>
        <stp>300577.SZ</stp>
        <stp>9</stp>
        <stp>12/31/2014</stp>
        <stp>1</stp>
        <tr r="K1863" s="2"/>
      </tp>
      <tp>
        <v>375751047.24000001</v>
        <stp/>
        <stp>EM_S_STM07_IS</stp>
        <stp>4</stp>
        <stp>300580.SZ</stp>
        <stp>9</stp>
        <stp>12/31/2013</stp>
        <stp>1</stp>
        <tr r="I1865" s="2"/>
      </tp>
      <tp>
        <v>129255200</v>
        <stp/>
        <stp>EM_S_STM07_IS</stp>
        <stp>4</stp>
        <stp>300581.SZ</stp>
        <stp>9</stp>
        <stp>12/31/2012</stp>
        <stp>1</stp>
        <tr r="G1866" s="2"/>
      </tp>
      <tp>
        <v>156442500</v>
        <stp/>
        <stp>EM_S_STM07_IS</stp>
        <stp>4</stp>
        <stp>300582.SZ</stp>
        <stp>9</stp>
        <stp>12/31/2011</stp>
        <stp>1</stp>
        <tr r="E1867" s="2"/>
      </tp>
      <tp t="s">
        <v/>
        <stp/>
        <stp>EM_S_STM07_IS</stp>
        <stp>4</stp>
        <stp>300583.SZ</stp>
        <stp>9</stp>
        <stp>12/31/2010</stp>
        <stp>1</stp>
        <tr r="C1868" s="2"/>
      </tp>
      <tp>
        <v>346529707.51999998</v>
        <stp/>
        <stp>EM_S_STM07_IS</stp>
        <stp>4</stp>
        <stp>300586.SZ</stp>
        <stp>9</stp>
        <stp>12/31/2015</stp>
        <stp>1</stp>
        <tr r="M1871" s="2"/>
      </tp>
      <tp>
        <v>282405156.18000001</v>
        <stp/>
        <stp>EM_S_STM07_IS</stp>
        <stp>4</stp>
        <stp>300587.SZ</stp>
        <stp>9</stp>
        <stp>12/31/2014</stp>
        <stp>1</stp>
        <tr r="K1872" s="2"/>
      </tp>
      <tp>
        <v>147352100</v>
        <stp/>
        <stp>EM_S_STM07_IS</stp>
        <stp>4</stp>
        <stp>300590.SZ</stp>
        <stp>9</stp>
        <stp>12/31/2013</stp>
        <stp>1</stp>
        <tr r="I1875" s="2"/>
      </tp>
      <tp>
        <v>387488500.66000003</v>
        <stp/>
        <stp>EM_S_STM07_IS</stp>
        <stp>4</stp>
        <stp>300591.SZ</stp>
        <stp>9</stp>
        <stp>12/31/2012</stp>
        <stp>1</stp>
        <tr r="G1876" s="2"/>
      </tp>
      <tp>
        <v>183752200.44999999</v>
        <stp/>
        <stp>EM_S_STM07_IS</stp>
        <stp>4</stp>
        <stp>300593.SZ</stp>
        <stp>9</stp>
        <stp>12/31/2010</stp>
        <stp>1</stp>
        <tr r="C1877" s="2"/>
      </tp>
      <tp>
        <v>256000679.25</v>
        <stp/>
        <stp>EM_S_STM07_IS</stp>
        <stp>4</stp>
        <stp>000590.SZ</stp>
        <stp>9</stp>
        <stp>12/31/2013</stp>
        <stp>1</stp>
        <tr r="I178" s="2"/>
      </tp>
      <tp>
        <v>4708284779.0200005</v>
        <stp/>
        <stp>EM_S_STM07_IS</stp>
        <stp>4</stp>
        <stp>000591.SZ</stp>
        <stp>9</stp>
        <stp>12/31/2012</stp>
        <stp>1</stp>
        <tr r="G179" s="2"/>
      </tp>
      <tp>
        <v>688609630.44000006</v>
        <stp/>
        <stp>EM_S_STM07_IS</stp>
        <stp>4</stp>
        <stp>000592.SZ</stp>
        <stp>9</stp>
        <stp>12/31/2011</stp>
        <stp>1</stp>
        <tr r="E180" s="2"/>
      </tp>
      <tp>
        <v>283891089.52999997</v>
        <stp/>
        <stp>EM_S_STM07_IS</stp>
        <stp>4</stp>
        <stp>000593.SZ</stp>
        <stp>9</stp>
        <stp>12/31/2010</stp>
        <stp>1</stp>
        <tr r="C181" s="2"/>
      </tp>
      <tp>
        <v>5253411479.3999996</v>
        <stp/>
        <stp>EM_S_STM07_IS</stp>
        <stp>4</stp>
        <stp>000596.SZ</stp>
        <stp>9</stp>
        <stp>12/31/2015</stp>
        <stp>1</stp>
        <tr r="M183" s="2"/>
      </tp>
      <tp>
        <v>4333321643.5299997</v>
        <stp/>
        <stp>EM_S_STM07_IS</stp>
        <stp>4</stp>
        <stp>000597.SZ</stp>
        <stp>9</stp>
        <stp>12/31/2014</stp>
        <stp>1</stp>
        <tr r="K184" s="2"/>
      </tp>
      <tp>
        <v>5015283418.71</v>
        <stp/>
        <stp>EM_S_STM07_IS</stp>
        <stp>4</stp>
        <stp>000581.SZ</stp>
        <stp>9</stp>
        <stp>12/31/2012</stp>
        <stp>1</stp>
        <tr r="G171" s="2"/>
      </tp>
      <tp>
        <v>1019471444.79</v>
        <stp/>
        <stp>EM_S_STM07_IS</stp>
        <stp>4</stp>
        <stp>000582.SZ</stp>
        <stp>9</stp>
        <stp>12/31/2011</stp>
        <stp>1</stp>
        <tr r="E172" s="2"/>
      </tp>
      <tp>
        <v>434953768.49000001</v>
        <stp/>
        <stp>EM_S_STM07_IS</stp>
        <stp>4</stp>
        <stp>000586.SZ</stp>
        <stp>9</stp>
        <stp>12/31/2015</stp>
        <stp>1</stp>
        <tr r="M175" s="2"/>
      </tp>
      <tp>
        <v>10332527739.530001</v>
        <stp/>
        <stp>EM_S_STM07_IS</stp>
        <stp>4</stp>
        <stp>000587.SZ</stp>
        <stp>9</stp>
        <stp>12/31/2014</stp>
        <stp>1</stp>
        <tr r="K176" s="2"/>
      </tp>
      <tp>
        <v>1210547198.49</v>
        <stp/>
        <stp>EM_S_STM07_IS</stp>
        <stp>4</stp>
        <stp>600570.SH</stp>
        <stp>9</stp>
        <stp>12/31/2013</stp>
        <stp>1</stp>
        <tr r="I2343" s="2"/>
      </tp>
      <tp>
        <v>712363151.26999998</v>
        <stp/>
        <stp>EM_S_STM07_IS</stp>
        <stp>4</stp>
        <stp>600571.SH</stp>
        <stp>9</stp>
        <stp>12/31/2012</stp>
        <stp>1</stp>
        <tr r="G2344" s="2"/>
      </tp>
      <tp>
        <v>2122816273.26</v>
        <stp/>
        <stp>EM_S_STM07_IS</stp>
        <stp>4</stp>
        <stp>600572.SH</stp>
        <stp>9</stp>
        <stp>12/31/2011</stp>
        <stp>1</stp>
        <tr r="E2345" s="2"/>
      </tp>
      <tp>
        <v>908717705.73000002</v>
        <stp/>
        <stp>EM_S_STM07_IS</stp>
        <stp>4</stp>
        <stp>600573.SH</stp>
        <stp>9</stp>
        <stp>12/31/2010</stp>
        <stp>1</stp>
        <tr r="C2346" s="2"/>
      </tp>
      <tp>
        <v>361647305.61000001</v>
        <stp/>
        <stp>EM_S_STM07_IS</stp>
        <stp>4</stp>
        <stp>600576.SH</stp>
        <stp>9</stp>
        <stp>12/31/2015</stp>
        <stp>1</stp>
        <tr r="M2348" s="2"/>
      </tp>
      <tp>
        <v>9268097756.6599998</v>
        <stp/>
        <stp>EM_S_STM07_IS</stp>
        <stp>4</stp>
        <stp>600577.SH</stp>
        <stp>9</stp>
        <stp>12/31/2014</stp>
        <stp>1</stp>
        <tr r="K2349" s="2"/>
      </tp>
      <tp>
        <v>1030122353.8200001</v>
        <stp/>
        <stp>EM_S_STM07_IS</stp>
        <stp>4</stp>
        <stp>600560.SH</stp>
        <stp>9</stp>
        <stp>12/31/2013</stp>
        <stp>1</stp>
        <tr r="I2334" s="2"/>
      </tp>
      <tp>
        <v>2166710160.8299999</v>
        <stp/>
        <stp>EM_S_STM07_IS</stp>
        <stp>4</stp>
        <stp>600561.SH</stp>
        <stp>9</stp>
        <stp>12/31/2012</stp>
        <stp>1</stp>
        <tr r="G2335" s="2"/>
      </tp>
      <tp>
        <v>295376506.10000002</v>
        <stp/>
        <stp>EM_S_STM07_IS</stp>
        <stp>4</stp>
        <stp>600562.SH</stp>
        <stp>9</stp>
        <stp>12/31/2011</stp>
        <stp>1</stp>
        <tr r="E2336" s="2"/>
      </tp>
      <tp>
        <v>1208604440.6199999</v>
        <stp/>
        <stp>EM_S_STM07_IS</stp>
        <stp>4</stp>
        <stp>600563.SH</stp>
        <stp>9</stp>
        <stp>12/31/2010</stp>
        <stp>1</stp>
        <tr r="C2337" s="2"/>
      </tp>
      <tp>
        <v>3767836374.3099999</v>
        <stp/>
        <stp>EM_S_STM07_IS</stp>
        <stp>4</stp>
        <stp>600566.SH</stp>
        <stp>9</stp>
        <stp>12/31/2015</stp>
        <stp>1</stp>
        <tr r="M2339" s="2"/>
      </tp>
      <tp>
        <v>7735387986.8100004</v>
        <stp/>
        <stp>EM_S_STM07_IS</stp>
        <stp>4</stp>
        <stp>600567.SH</stp>
        <stp>9</stp>
        <stp>12/31/2014</stp>
        <stp>1</stp>
        <tr r="K2340" s="2"/>
      </tp>
      <tp>
        <v>4358993718.5299997</v>
        <stp/>
        <stp>EM_S_STM07_IS</stp>
        <stp>4</stp>
        <stp>600550.SH</stp>
        <stp>9</stp>
        <stp>12/31/2013</stp>
        <stp>1</stp>
        <tr r="I2326" s="2"/>
      </tp>
      <tp>
        <v>3139507285.23</v>
        <stp/>
        <stp>EM_S_STM07_IS</stp>
        <stp>4</stp>
        <stp>600551.SH</stp>
        <stp>9</stp>
        <stp>12/31/2012</stp>
        <stp>1</stp>
        <tr r="G2327" s="2"/>
      </tp>
      <tp>
        <v>1073678022.53</v>
        <stp/>
        <stp>EM_S_STM07_IS</stp>
        <stp>4</stp>
        <stp>600552.SH</stp>
        <stp>9</stp>
        <stp>12/31/2011</stp>
        <stp>1</stp>
        <tr r="E2328" s="2"/>
      </tp>
      <tp>
        <v>92909443.180000007</v>
        <stp/>
        <stp>EM_S_STM07_IS</stp>
        <stp>4</stp>
        <stp>600556.SH</stp>
        <stp>9</stp>
        <stp>12/31/2015</stp>
        <stp>1</stp>
        <tr r="M2330" s="2"/>
      </tp>
      <tp>
        <v>2562928243.5</v>
        <stp/>
        <stp>EM_S_STM07_IS</stp>
        <stp>4</stp>
        <stp>600557.SH</stp>
        <stp>9</stp>
        <stp>12/31/2014</stp>
        <stp>1</stp>
        <tr r="K2331" s="2"/>
      </tp>
      <tp>
        <v>1361014028.79</v>
        <stp/>
        <stp>EM_S_STM07_IS</stp>
        <stp>4</stp>
        <stp>600540.SH</stp>
        <stp>9</stp>
        <stp>12/31/2013</stp>
        <stp>1</stp>
        <tr r="I2319" s="2"/>
      </tp>
      <tp>
        <v>368447906.70999998</v>
        <stp/>
        <stp>EM_S_STM07_IS</stp>
        <stp>4</stp>
        <stp>600543.SH</stp>
        <stp>9</stp>
        <stp>12/31/2010</stp>
        <stp>1</stp>
        <tr r="C2320" s="2"/>
      </tp>
      <tp>
        <v>39594894255.620003</v>
        <stp/>
        <stp>EM_S_STM07_IS</stp>
        <stp>4</stp>
        <stp>600546.SH</stp>
        <stp>9</stp>
        <stp>12/31/2015</stp>
        <stp>1</stp>
        <tr r="M2322" s="2"/>
      </tp>
      <tp>
        <v>45794271725.900002</v>
        <stp/>
        <stp>EM_S_STM07_IS</stp>
        <stp>4</stp>
        <stp>600547.SH</stp>
        <stp>9</stp>
        <stp>12/31/2014</stp>
        <stp>1</stp>
        <tr r="K2323" s="2"/>
      </tp>
      <tp>
        <v>357032581.42000002</v>
        <stp/>
        <stp>EM_S_STM07_IS</stp>
        <stp>4</stp>
        <stp>600530.SH</stp>
        <stp>9</stp>
        <stp>12/31/2013</stp>
        <stp>1</stp>
        <tr r="I2310" s="2"/>
      </tp>
      <tp>
        <v>12496834803.129999</v>
        <stp/>
        <stp>EM_S_STM07_IS</stp>
        <stp>4</stp>
        <stp>600531.SH</stp>
        <stp>9</stp>
        <stp>12/31/2012</stp>
        <stp>1</stp>
        <tr r="G2311" s="2"/>
      </tp>
      <tp>
        <v>630779172.98000002</v>
        <stp/>
        <stp>EM_S_STM07_IS</stp>
        <stp>4</stp>
        <stp>600532.SH</stp>
        <stp>9</stp>
        <stp>12/31/2011</stp>
        <stp>1</stp>
        <tr r="E2312" s="2"/>
      </tp>
      <tp>
        <v>3141311394.5300002</v>
        <stp/>
        <stp>EM_S_STM07_IS</stp>
        <stp>4</stp>
        <stp>600533.SH</stp>
        <stp>9</stp>
        <stp>12/31/2010</stp>
        <stp>1</stp>
        <tr r="C2313" s="2"/>
      </tp>
      <tp>
        <v>3630392092.9000001</v>
        <stp/>
        <stp>EM_S_STM07_IS</stp>
        <stp>4</stp>
        <stp>600536.SH</stp>
        <stp>9</stp>
        <stp>12/31/2015</stp>
        <stp>1</stp>
        <tr r="M2315" s="2"/>
      </tp>
      <tp>
        <v>3249278429.7399998</v>
        <stp/>
        <stp>EM_S_STM07_IS</stp>
        <stp>4</stp>
        <stp>600537.SH</stp>
        <stp>9</stp>
        <stp>12/31/2014</stp>
        <stp>1</stp>
        <tr r="K2316" s="2"/>
      </tp>
      <tp>
        <v>326323280.24000001</v>
        <stp/>
        <stp>EM_S_STM07_IS</stp>
        <stp>4</stp>
        <stp>600520.SH</stp>
        <stp>9</stp>
        <stp>12/31/2013</stp>
        <stp>1</stp>
        <tr r="I2301" s="2"/>
      </tp>
      <tp>
        <v>2014390967.5999999</v>
        <stp/>
        <stp>EM_S_STM07_IS</stp>
        <stp>4</stp>
        <stp>600521.SH</stp>
        <stp>9</stp>
        <stp>12/31/2012</stp>
        <stp>1</stp>
        <tr r="G2302" s="2"/>
      </tp>
      <tp>
        <v>4873970523.7600002</v>
        <stp/>
        <stp>EM_S_STM07_IS</stp>
        <stp>4</stp>
        <stp>600522.SH</stp>
        <stp>9</stp>
        <stp>12/31/2011</stp>
        <stp>1</stp>
        <tr r="E2303" s="2"/>
      </tp>
      <tp>
        <v>2291874775.9499998</v>
        <stp/>
        <stp>EM_S_STM07_IS</stp>
        <stp>4</stp>
        <stp>600523.SH</stp>
        <stp>9</stp>
        <stp>12/31/2010</stp>
        <stp>1</stp>
        <tr r="C2304" s="2"/>
      </tp>
      <tp>
        <v>3384159403.8699999</v>
        <stp/>
        <stp>EM_S_STM07_IS</stp>
        <stp>4</stp>
        <stp>600526.SH</stp>
        <stp>9</stp>
        <stp>12/31/2015</stp>
        <stp>1</stp>
        <tr r="M2306" s="2"/>
      </tp>
      <tp>
        <v>1643826101.02</v>
        <stp/>
        <stp>EM_S_STM07_IS</stp>
        <stp>4</stp>
        <stp>600527.SH</stp>
        <stp>9</stp>
        <stp>12/31/2014</stp>
        <stp>1</stp>
        <tr r="K2307" s="2"/>
      </tp>
      <tp>
        <v>4557056050.9200001</v>
        <stp/>
        <stp>EM_S_STM07_IS</stp>
        <stp>4</stp>
        <stp>600510.SH</stp>
        <stp>9</stp>
        <stp>12/31/2013</stp>
        <stp>1</stp>
        <tr r="I2292" s="2"/>
      </tp>
      <tp>
        <v>8591632462.8099995</v>
        <stp/>
        <stp>EM_S_STM07_IS</stp>
        <stp>4</stp>
        <stp>600511.SH</stp>
        <stp>9</stp>
        <stp>12/31/2012</stp>
        <stp>1</stp>
        <tr r="G2293" s="2"/>
      </tp>
      <tp>
        <v>1267990577.1700001</v>
        <stp/>
        <stp>EM_S_STM07_IS</stp>
        <stp>4</stp>
        <stp>600512.SH</stp>
        <stp>9</stp>
        <stp>12/31/2011</stp>
        <stp>1</stp>
        <tr r="E2294" s="2"/>
      </tp>
      <tp>
        <v>289442020.80000001</v>
        <stp/>
        <stp>EM_S_STM07_IS</stp>
        <stp>4</stp>
        <stp>600513.SH</stp>
        <stp>9</stp>
        <stp>12/31/2010</stp>
        <stp>1</stp>
        <tr r="C2295" s="2"/>
      </tp>
      <tp>
        <v>2330406290.9899998</v>
        <stp/>
        <stp>EM_S_STM07_IS</stp>
        <stp>4</stp>
        <stp>600516.SH</stp>
        <stp>9</stp>
        <stp>12/31/2015</stp>
        <stp>1</stp>
        <tr r="M2297" s="2"/>
      </tp>
      <tp>
        <v>4201373844.02</v>
        <stp/>
        <stp>EM_S_STM07_IS</stp>
        <stp>4</stp>
        <stp>600517.SH</stp>
        <stp>9</stp>
        <stp>12/31/2014</stp>
        <stp>1</stp>
        <tr r="K2298" s="2"/>
      </tp>
      <tp>
        <v>46810413489.190002</v>
        <stp/>
        <stp>EM_S_STM07_IS</stp>
        <stp>4</stp>
        <stp>600500.SH</stp>
        <stp>9</stp>
        <stp>12/31/2013</stp>
        <stp>1</stp>
        <tr r="I2283" s="2"/>
      </tp>
      <tp>
        <v>4003029133.27</v>
        <stp/>
        <stp>EM_S_STM07_IS</stp>
        <stp>4</stp>
        <stp>600501.SH</stp>
        <stp>9</stp>
        <stp>12/31/2012</stp>
        <stp>1</stp>
        <tr r="G2284" s="2"/>
      </tp>
      <tp>
        <v>5312933832.8599997</v>
        <stp/>
        <stp>EM_S_STM07_IS</stp>
        <stp>4</stp>
        <stp>600502.SH</stp>
        <stp>9</stp>
        <stp>12/31/2011</stp>
        <stp>1</stp>
        <tr r="E2285" s="2"/>
      </tp>
      <tp>
        <v>457517949</v>
        <stp/>
        <stp>EM_S_STM07_IS</stp>
        <stp>4</stp>
        <stp>600503.SH</stp>
        <stp>9</stp>
        <stp>12/31/2010</stp>
        <stp>1</stp>
        <tr r="C2286" s="2"/>
      </tp>
      <tp>
        <v>53865834.039999999</v>
        <stp/>
        <stp>EM_S_STM07_IS</stp>
        <stp>4</stp>
        <stp>600506.SH</stp>
        <stp>9</stp>
        <stp>12/31/2015</stp>
        <stp>1</stp>
        <tr r="M2288" s="2"/>
      </tp>
      <tp>
        <v>11509303447.76</v>
        <stp/>
        <stp>EM_S_STM07_IS</stp>
        <stp>4</stp>
        <stp>600507.SH</stp>
        <stp>9</stp>
        <stp>12/31/2014</stp>
        <stp>1</stp>
        <tr r="K2289" s="2"/>
      </tp>
      <tp>
        <v>2501488517.8099999</v>
        <stp/>
        <stp>EM_S_STM07_IS</stp>
        <stp>4</stp>
        <stp>600590.SH</stp>
        <stp>9</stp>
        <stp>12/31/2013</stp>
        <stp>1</stp>
        <tr r="I2362" s="2"/>
      </tp>
      <tp>
        <v>840950616.74000001</v>
        <stp/>
        <stp>EM_S_STM07_IS</stp>
        <stp>4</stp>
        <stp>600592.SH</stp>
        <stp>9</stp>
        <stp>12/31/2011</stp>
        <stp>1</stp>
        <tr r="E2363" s="2"/>
      </tp>
      <tp>
        <v>126223958.40000001</v>
        <stp/>
        <stp>EM_S_STM07_IS</stp>
        <stp>4</stp>
        <stp>600593.SH</stp>
        <stp>9</stp>
        <stp>12/31/2010</stp>
        <stp>1</stp>
        <tr r="C2364" s="2"/>
      </tp>
      <tp>
        <v>7346915175.1700001</v>
        <stp/>
        <stp>EM_S_STM07_IS</stp>
        <stp>4</stp>
        <stp>600596.SH</stp>
        <stp>9</stp>
        <stp>12/31/2015</stp>
        <stp>1</stp>
        <tr r="M2367" s="2"/>
      </tp>
      <tp>
        <v>20385061873</v>
        <stp/>
        <stp>EM_S_STM07_IS</stp>
        <stp>4</stp>
        <stp>600597.SH</stp>
        <stp>9</stp>
        <stp>12/31/2014</stp>
        <stp>1</stp>
        <tr r="K2368" s="2"/>
      </tp>
      <tp>
        <v>5727650459.1999998</v>
        <stp/>
        <stp>EM_S_STM07_IS</stp>
        <stp>4</stp>
        <stp>600580.SH</stp>
        <stp>9</stp>
        <stp>12/31/2013</stp>
        <stp>1</stp>
        <tr r="I2352" s="2"/>
      </tp>
      <tp>
        <v>26586243664.91</v>
        <stp/>
        <stp>EM_S_STM07_IS</stp>
        <stp>4</stp>
        <stp>600581.SH</stp>
        <stp>9</stp>
        <stp>12/31/2012</stp>
        <stp>1</stp>
        <tr r="G2353" s="2"/>
      </tp>
      <tp>
        <v>12008555062.139999</v>
        <stp/>
        <stp>EM_S_STM07_IS</stp>
        <stp>4</stp>
        <stp>600582.SH</stp>
        <stp>9</stp>
        <stp>12/31/2011</stp>
        <stp>1</stp>
        <tr r="E2354" s="2"/>
      </tp>
      <tp>
        <v>7137707078.3199997</v>
        <stp/>
        <stp>EM_S_STM07_IS</stp>
        <stp>4</stp>
        <stp>600583.SH</stp>
        <stp>9</stp>
        <stp>12/31/2010</stp>
        <stp>1</stp>
        <tr r="C2355" s="2"/>
      </tp>
      <tp>
        <v>3324688834.25</v>
        <stp/>
        <stp>EM_S_STM07_IS</stp>
        <stp>4</stp>
        <stp>600586.SH</stp>
        <stp>9</stp>
        <stp>12/31/2015</stp>
        <stp>1</stp>
        <tr r="M2358" s="2"/>
      </tp>
      <tp>
        <v>6283466669.25</v>
        <stp/>
        <stp>EM_S_STM07_IS</stp>
        <stp>4</stp>
        <stp>600587.SH</stp>
        <stp>9</stp>
        <stp>12/31/2014</stp>
        <stp>1</stp>
        <tr r="K2359" s="2"/>
      </tp>
      <tp>
        <v>76164734293.740005</v>
        <stp/>
        <stp>EM_S_STM07_IS</stp>
        <stp>4</stp>
        <stp>000630.SZ</stp>
        <stp>9</stp>
        <stp>12/31/2013</stp>
        <stp>1</stp>
        <tr r="I211" s="2"/>
      </tp>
      <tp>
        <v>2766119999.1500001</v>
        <stp/>
        <stp>EM_S_STM07_IS</stp>
        <stp>4</stp>
        <stp>000631.SZ</stp>
        <stp>9</stp>
        <stp>12/31/2012</stp>
        <stp>1</stp>
        <tr r="G212" s="2"/>
      </tp>
      <tp>
        <v>4453578647.3900003</v>
        <stp/>
        <stp>EM_S_STM07_IS</stp>
        <stp>4</stp>
        <stp>000632.SZ</stp>
        <stp>9</stp>
        <stp>12/31/2011</stp>
        <stp>1</stp>
        <tr r="E213" s="2"/>
      </tp>
      <tp>
        <v>84102061.200000003</v>
        <stp/>
        <stp>EM_S_STM07_IS</stp>
        <stp>4</stp>
        <stp>000633.SZ</stp>
        <stp>9</stp>
        <stp>12/31/2010</stp>
        <stp>1</stp>
        <tr r="C214" s="2"/>
      </tp>
      <tp>
        <v>1939572498.72</v>
        <stp/>
        <stp>EM_S_STM07_IS</stp>
        <stp>4</stp>
        <stp>000636.SZ</stp>
        <stp>9</stp>
        <stp>12/31/2015</stp>
        <stp>1</stp>
        <tr r="M216" s="2"/>
      </tp>
      <tp>
        <v>4014692354.3600001</v>
        <stp/>
        <stp>EM_S_STM07_IS</stp>
        <stp>4</stp>
        <stp>000637.SZ</stp>
        <stp>9</stp>
        <stp>12/31/2014</stp>
        <stp>1</stp>
        <tr r="K217" s="2"/>
      </tp>
      <tp>
        <v>2601176915.0900002</v>
        <stp/>
        <stp>EM_S_STM07_IS</stp>
        <stp>4</stp>
        <stp>000620.SZ</stp>
        <stp>9</stp>
        <stp>12/31/2013</stp>
        <stp>1</stp>
        <tr r="I203" s="2"/>
      </tp>
      <tp>
        <v>120768327.56999999</v>
        <stp/>
        <stp>EM_S_STM07_IS</stp>
        <stp>4</stp>
        <stp>000622.SZ</stp>
        <stp>9</stp>
        <stp>12/31/2011</stp>
        <stp>1</stp>
        <tr r="E204" s="2"/>
      </tp>
      <tp>
        <v>1113327767.3499999</v>
        <stp/>
        <stp>EM_S_STM07_IS</stp>
        <stp>4</stp>
        <stp>000623.SZ</stp>
        <stp>9</stp>
        <stp>12/31/2010</stp>
        <stp>1</stp>
        <tr r="C205" s="2"/>
      </tp>
      <tp>
        <v>55366237955.370003</v>
        <stp/>
        <stp>EM_S_STM07_IS</stp>
        <stp>4</stp>
        <stp>000626.SZ</stp>
        <stp>9</stp>
        <stp>12/31/2015</stp>
        <stp>1</stp>
        <tr r="M207" s="2"/>
      </tp>
      <tp>
        <v>806442682.37</v>
        <stp/>
        <stp>EM_S_STM07_IS</stp>
        <stp>4</stp>
        <stp>000627.SZ</stp>
        <stp>9</stp>
        <stp>12/31/2014</stp>
        <stp>1</stp>
        <tr r="K208" s="2"/>
      </tp>
      <tp>
        <v>671029574.76999998</v>
        <stp/>
        <stp>EM_S_STM07_IS</stp>
        <stp>4</stp>
        <stp>000610.SZ</stp>
        <stp>9</stp>
        <stp>12/31/2013</stp>
        <stp>1</stp>
        <tr r="I195" s="2"/>
      </tp>
      <tp>
        <v>183101319.34999999</v>
        <stp/>
        <stp>EM_S_STM07_IS</stp>
        <stp>4</stp>
        <stp>000611.SZ</stp>
        <stp>9</stp>
        <stp>12/31/2012</stp>
        <stp>1</stp>
        <tr r="G196" s="2"/>
      </tp>
      <tp>
        <v>5969513086.8800001</v>
        <stp/>
        <stp>EM_S_STM07_IS</stp>
        <stp>4</stp>
        <stp>000612.SZ</stp>
        <stp>9</stp>
        <stp>12/31/2011</stp>
        <stp>1</stp>
        <tr r="E197" s="2"/>
      </tp>
      <tp>
        <v>35205218.229999997</v>
        <stp/>
        <stp>EM_S_STM07_IS</stp>
        <stp>4</stp>
        <stp>000613.SZ</stp>
        <stp>9</stp>
        <stp>12/31/2010</stp>
        <stp>1</stp>
        <tr r="C198" s="2"/>
      </tp>
      <tp>
        <v>1231346297.55</v>
        <stp/>
        <stp>EM_S_STM07_IS</stp>
        <stp>4</stp>
        <stp>000616.SZ</stp>
        <stp>9</stp>
        <stp>12/31/2015</stp>
        <stp>1</stp>
        <tr r="M200" s="2"/>
      </tp>
      <tp>
        <v>929518743.99000001</v>
        <stp/>
        <stp>EM_S_STM07_IS</stp>
        <stp>4</stp>
        <stp>000617.SZ</stp>
        <stp>9</stp>
        <stp>12/31/2014</stp>
        <stp>1</stp>
        <tr r="K201" s="2"/>
      </tp>
      <tp>
        <v>8701750687.4500008</v>
        <stp/>
        <stp>EM_S_STM07_IS</stp>
        <stp>4</stp>
        <stp>000600.SZ</stp>
        <stp>9</stp>
        <stp>12/31/2013</stp>
        <stp>1</stp>
        <tr r="I187" s="2"/>
      </tp>
      <tp>
        <v>2148907366.5500002</v>
        <stp/>
        <stp>EM_S_STM07_IS</stp>
        <stp>4</stp>
        <stp>000601.SZ</stp>
        <stp>9</stp>
        <stp>12/31/2012</stp>
        <stp>1</stp>
        <tr r="G188" s="2"/>
      </tp>
      <tp>
        <v>18359687.949999999</v>
        <stp/>
        <stp>EM_S_STM07_IS</stp>
        <stp>4</stp>
        <stp>000603.SZ</stp>
        <stp>9</stp>
        <stp>12/31/2010</stp>
        <stp>1</stp>
        <tr r="C189" s="2"/>
      </tp>
      <tp>
        <v>268902778.66000003</v>
        <stp/>
        <stp>EM_S_STM07_IS</stp>
        <stp>4</stp>
        <stp>000606.SZ</stp>
        <stp>9</stp>
        <stp>12/31/2015</stp>
        <stp>1</stp>
        <tr r="M191" s="2"/>
      </tp>
      <tp>
        <v>1485240217.3099999</v>
        <stp/>
        <stp>EM_S_STM07_IS</stp>
        <stp>4</stp>
        <stp>000607.SZ</stp>
        <stp>9</stp>
        <stp>12/31/2014</stp>
        <stp>1</stp>
        <tr r="K192" s="2"/>
      </tp>
      <tp>
        <v>107147449</v>
        <stp/>
        <stp>EM_S_STM07_IS</stp>
        <stp>4</stp>
        <stp>000670.SZ</stp>
        <stp>9</stp>
        <stp>12/31/2013</stp>
        <stp>1</stp>
        <tr r="I235" s="2"/>
      </tp>
      <tp>
        <v>5452346274.71</v>
        <stp/>
        <stp>EM_S_STM07_IS</stp>
        <stp>4</stp>
        <stp>000671.SZ</stp>
        <stp>9</stp>
        <stp>12/31/2012</stp>
        <stp>1</stp>
        <tr r="G236" s="2"/>
      </tp>
      <tp>
        <v>20278109.77</v>
        <stp/>
        <stp>EM_S_STM07_IS</stp>
        <stp>4</stp>
        <stp>000672.SZ</stp>
        <stp>9</stp>
        <stp>12/31/2011</stp>
        <stp>1</stp>
        <tr r="E237" s="2"/>
      </tp>
      <tp>
        <v>1642995.16</v>
        <stp/>
        <stp>EM_S_STM07_IS</stp>
        <stp>4</stp>
        <stp>000673.SZ</stp>
        <stp>9</stp>
        <stp>12/31/2010</stp>
        <stp>1</stp>
        <tr r="C238" s="2"/>
      </tp>
      <tp>
        <v>317583186.73000002</v>
        <stp/>
        <stp>EM_S_STM07_IS</stp>
        <stp>4</stp>
        <stp>000676.SZ</stp>
        <stp>9</stp>
        <stp>12/31/2015</stp>
        <stp>1</stp>
        <tr r="M239" s="2"/>
      </tp>
      <tp>
        <v>1803428585.27</v>
        <stp/>
        <stp>EM_S_STM07_IS</stp>
        <stp>4</stp>
        <stp>000677.SZ</stp>
        <stp>9</stp>
        <stp>12/31/2014</stp>
        <stp>1</stp>
        <tr r="K240" s="2"/>
      </tp>
      <tp>
        <v>1761187218.3199999</v>
        <stp/>
        <stp>EM_S_STM07_IS</stp>
        <stp>4</stp>
        <stp>000661.SZ</stp>
        <stp>9</stp>
        <stp>12/31/2012</stp>
        <stp>1</stp>
        <tr r="G227" s="2"/>
      </tp>
      <tp>
        <v>514694314.16000003</v>
        <stp/>
        <stp>EM_S_STM07_IS</stp>
        <stp>4</stp>
        <stp>000662.SZ</stp>
        <stp>9</stp>
        <stp>12/31/2011</stp>
        <stp>1</stp>
        <tr r="E228" s="2"/>
      </tp>
      <tp>
        <v>296929790.43000001</v>
        <stp/>
        <stp>EM_S_STM07_IS</stp>
        <stp>4</stp>
        <stp>000663.SZ</stp>
        <stp>9</stp>
        <stp>12/31/2010</stp>
        <stp>1</stp>
        <tr r="C229" s="2"/>
      </tp>
      <tp>
        <v>5653674504.3299999</v>
        <stp/>
        <stp>EM_S_STM07_IS</stp>
        <stp>4</stp>
        <stp>000666.SZ</stp>
        <stp>9</stp>
        <stp>12/31/2015</stp>
        <stp>1</stp>
        <tr r="M231" s="2"/>
      </tp>
      <tp>
        <v>2105363929.3800001</v>
        <stp/>
        <stp>EM_S_STM07_IS</stp>
        <stp>4</stp>
        <stp>000667.SZ</stp>
        <stp>9</stp>
        <stp>12/31/2014</stp>
        <stp>1</stp>
        <tr r="K232" s="2"/>
      </tp>
      <tp>
        <v>1799375836.47</v>
        <stp/>
        <stp>EM_S_STM07_IS</stp>
        <stp>4</stp>
        <stp>000650.SZ</stp>
        <stp>9</stp>
        <stp>12/31/2013</stp>
        <stp>1</stp>
        <tr r="I220" s="2"/>
      </tp>
      <tp>
        <v>99316196265.190002</v>
        <stp/>
        <stp>EM_S_STM07_IS</stp>
        <stp>4</stp>
        <stp>000651.SZ</stp>
        <stp>9</stp>
        <stp>12/31/2012</stp>
        <stp>1</stp>
        <tr r="G221" s="2"/>
      </tp>
      <tp>
        <v>5129676403.0100002</v>
        <stp/>
        <stp>EM_S_STM07_IS</stp>
        <stp>4</stp>
        <stp>000652.SZ</stp>
        <stp>9</stp>
        <stp>12/31/2011</stp>
        <stp>1</stp>
        <tr r="E222" s="2"/>
      </tp>
      <tp>
        <v>19398573320.900002</v>
        <stp/>
        <stp>EM_S_STM07_IS</stp>
        <stp>4</stp>
        <stp>000656.SZ</stp>
        <stp>9</stp>
        <stp>12/31/2015</stp>
        <stp>1</stp>
        <tr r="M224" s="2"/>
      </tp>
      <tp>
        <v>8379788727.6400003</v>
        <stp/>
        <stp>EM_S_STM07_IS</stp>
        <stp>4</stp>
        <stp>000657.SZ</stp>
        <stp>9</stp>
        <stp>12/31/2014</stp>
        <stp>1</stp>
        <tr r="K225" s="2"/>
      </tp>
      <tp>
        <v>5655572708.6899996</v>
        <stp/>
        <stp>EM_S_STM07_IS</stp>
        <stp>4</stp>
        <stp>000690.SZ</stp>
        <stp>9</stp>
        <stp>12/31/2013</stp>
        <stp>1</stp>
        <tr r="I251" s="2"/>
      </tp>
      <tp>
        <v>48489286</v>
        <stp/>
        <stp>EM_S_STM07_IS</stp>
        <stp>4</stp>
        <stp>000691.SZ</stp>
        <stp>9</stp>
        <stp>12/31/2012</stp>
        <stp>1</stp>
        <tr r="G252" s="2"/>
      </tp>
      <tp>
        <v>1345945211</v>
        <stp/>
        <stp>EM_S_STM07_IS</stp>
        <stp>4</stp>
        <stp>000692.SZ</stp>
        <stp>9</stp>
        <stp>12/31/2011</stp>
        <stp>1</stp>
        <tr r="E253" s="2"/>
      </tp>
      <tp>
        <v>51513353.450000003</v>
        <stp/>
        <stp>EM_S_STM07_IS</stp>
        <stp>4</stp>
        <stp>000693.SZ</stp>
        <stp>9</stp>
        <stp>12/31/2010</stp>
        <stp>1</stp>
        <tr r="C254" s="2"/>
      </tp>
      <tp>
        <v>243740191.27000001</v>
        <stp/>
        <stp>EM_S_STM07_IS</stp>
        <stp>4</stp>
        <stp>000697.SZ</stp>
        <stp>9</stp>
        <stp>12/31/2014</stp>
        <stp>1</stp>
        <tr r="K256" s="2"/>
      </tp>
      <tp>
        <v>10135371014.82</v>
        <stp/>
        <stp>EM_S_STM07_IS</stp>
        <stp>4</stp>
        <stp>000680.SZ</stp>
        <stp>9</stp>
        <stp>12/31/2013</stp>
        <stp>1</stp>
        <tr r="I243" s="2"/>
      </tp>
      <tp>
        <v>36083823.450000003</v>
        <stp/>
        <stp>EM_S_STM07_IS</stp>
        <stp>4</stp>
        <stp>000681.SZ</stp>
        <stp>9</stp>
        <stp>12/31/2012</stp>
        <stp>1</stp>
        <tr r="G244" s="2"/>
      </tp>
      <tp>
        <v>1182556480.3499999</v>
        <stp/>
        <stp>EM_S_STM07_IS</stp>
        <stp>4</stp>
        <stp>000682.SZ</stp>
        <stp>9</stp>
        <stp>12/31/2011</stp>
        <stp>1</stp>
        <tr r="E245" s="2"/>
      </tp>
      <tp>
        <v>2333361700.6500001</v>
        <stp/>
        <stp>EM_S_STM07_IS</stp>
        <stp>4</stp>
        <stp>000683.SZ</stp>
        <stp>9</stp>
        <stp>12/31/2010</stp>
        <stp>1</stp>
        <tr r="C246" s="2"/>
      </tp>
      <tp>
        <v>6745760224.9700003</v>
        <stp/>
        <stp>EM_S_STM07_IS</stp>
        <stp>4</stp>
        <stp>000686.SZ</stp>
        <stp>9</stp>
        <stp>12/31/2015</stp>
        <stp>1</stp>
        <tr r="M248" s="2"/>
      </tp>
      <tp>
        <v>722566679.77999997</v>
        <stp/>
        <stp>EM_S_STM07_IS</stp>
        <stp>4</stp>
        <stp>000687.SZ</stp>
        <stp>9</stp>
        <stp>12/31/2014</stp>
        <stp>1</stp>
        <tr r="K249" s="2"/>
      </tp>
      <tp>
        <v>229078895.28</v>
        <stp/>
        <stp>EM_S_STM07_IS</stp>
        <stp>4</stp>
        <stp>600671.SH</stp>
        <stp>9</stp>
        <stp>12/31/2012</stp>
        <stp>1</stp>
        <tr r="G2432" s="2"/>
      </tp>
      <tp>
        <v>3762933456.7399998</v>
        <stp/>
        <stp>EM_S_STM07_IS</stp>
        <stp>4</stp>
        <stp>600673.SH</stp>
        <stp>9</stp>
        <stp>12/31/2010</stp>
        <stp>1</stp>
        <tr r="C2433" s="2"/>
      </tp>
      <tp>
        <v>8210929560.3000002</v>
        <stp/>
        <stp>EM_S_STM07_IS</stp>
        <stp>4</stp>
        <stp>600676.SH</stp>
        <stp>9</stp>
        <stp>12/31/2015</stp>
        <stp>1</stp>
        <tr r="M2436" s="2"/>
      </tp>
      <tp>
        <v>7048598102.0600004</v>
        <stp/>
        <stp>EM_S_STM07_IS</stp>
        <stp>4</stp>
        <stp>600677.SH</stp>
        <stp>9</stp>
        <stp>12/31/2014</stp>
        <stp>1</stp>
        <tr r="K2437" s="2"/>
      </tp>
      <tp>
        <v>11501209769</v>
        <stp/>
        <stp>EM_S_STM07_IS</stp>
        <stp>4</stp>
        <stp>600660.SH</stp>
        <stp>9</stp>
        <stp>12/31/2013</stp>
        <stp>1</stp>
        <tr r="I2423" s="2"/>
      </tp>
      <tp>
        <v>498988662.29000002</v>
        <stp/>
        <stp>EM_S_STM07_IS</stp>
        <stp>4</stp>
        <stp>600661.SH</stp>
        <stp>9</stp>
        <stp>12/31/2012</stp>
        <stp>1</stp>
        <tr r="G2424" s="2"/>
      </tp>
      <tp>
        <v>3705039108.6599998</v>
        <stp/>
        <stp>EM_S_STM07_IS</stp>
        <stp>4</stp>
        <stp>600662.SH</stp>
        <stp>9</stp>
        <stp>12/31/2011</stp>
        <stp>1</stp>
        <tr r="E2425" s="2"/>
      </tp>
      <tp>
        <v>2753549984.6700001</v>
        <stp/>
        <stp>EM_S_STM07_IS</stp>
        <stp>4</stp>
        <stp>600663.SH</stp>
        <stp>9</stp>
        <stp>12/31/2010</stp>
        <stp>1</stp>
        <tr r="C2426" s="2"/>
      </tp>
      <tp>
        <v>1150836949.1700001</v>
        <stp/>
        <stp>EM_S_STM07_IS</stp>
        <stp>4</stp>
        <stp>600666.SH</stp>
        <stp>9</stp>
        <stp>12/31/2015</stp>
        <stp>1</stp>
        <tr r="M2429" s="2"/>
      </tp>
      <tp>
        <v>4202884987.8099999</v>
        <stp/>
        <stp>EM_S_STM07_IS</stp>
        <stp>4</stp>
        <stp>600667.SH</stp>
        <stp>9</stp>
        <stp>12/31/2014</stp>
        <stp>1</stp>
        <tr r="K2430" s="2"/>
      </tp>
      <tp>
        <v>2088591802.73</v>
        <stp/>
        <stp>EM_S_STM07_IS</stp>
        <stp>4</stp>
        <stp>600650.SH</stp>
        <stp>9</stp>
        <stp>12/31/2013</stp>
        <stp>1</stp>
        <tr r="I2415" s="2"/>
      </tp>
      <tp>
        <v>2014042616.23</v>
        <stp/>
        <stp>EM_S_STM07_IS</stp>
        <stp>4</stp>
        <stp>600651.SH</stp>
        <stp>9</stp>
        <stp>12/31/2012</stp>
        <stp>1</stp>
        <tr r="G2416" s="2"/>
      </tp>
      <tp>
        <v>2115251367.9100001</v>
        <stp/>
        <stp>EM_S_STM07_IS</stp>
        <stp>4</stp>
        <stp>600652.SH</stp>
        <stp>9</stp>
        <stp>12/31/2011</stp>
        <stp>1</stp>
        <tr r="E2417" s="2"/>
      </tp>
      <tp>
        <v>7070069687.5100002</v>
        <stp/>
        <stp>EM_S_STM07_IS</stp>
        <stp>4</stp>
        <stp>600653.SH</stp>
        <stp>9</stp>
        <stp>12/31/2010</stp>
        <stp>1</stp>
        <tr r="C2418" s="2"/>
      </tp>
      <tp>
        <v>4850493791.5100002</v>
        <stp/>
        <stp>EM_S_STM07_IS</stp>
        <stp>4</stp>
        <stp>600657.SH</stp>
        <stp>9</stp>
        <stp>12/31/2014</stp>
        <stp>1</stp>
        <tr r="K2421" s="2"/>
      </tp>
      <tp>
        <v>1865819060.01</v>
        <stp/>
        <stp>EM_S_STM07_IS</stp>
        <stp>4</stp>
        <stp>600640.SH</stp>
        <stp>9</stp>
        <stp>12/31/2013</stp>
        <stp>1</stp>
        <tr r="I2406" s="2"/>
      </tp>
      <tp>
        <v>1202738375.3599999</v>
        <stp/>
        <stp>EM_S_STM07_IS</stp>
        <stp>4</stp>
        <stp>600641.SH</stp>
        <stp>9</stp>
        <stp>12/31/2012</stp>
        <stp>1</stp>
        <tr r="G2407" s="2"/>
      </tp>
      <tp>
        <v>22837126554.700001</v>
        <stp/>
        <stp>EM_S_STM07_IS</stp>
        <stp>4</stp>
        <stp>600642.SH</stp>
        <stp>9</stp>
        <stp>12/31/2011</stp>
        <stp>1</stp>
        <tr r="E2408" s="2"/>
      </tp>
      <tp>
        <v>388594476.55000001</v>
        <stp/>
        <stp>EM_S_STM07_IS</stp>
        <stp>4</stp>
        <stp>600643.SH</stp>
        <stp>9</stp>
        <stp>12/31/2010</stp>
        <stp>1</stp>
        <tr r="C2409" s="2"/>
      </tp>
      <tp>
        <v>128168156.65000001</v>
        <stp/>
        <stp>EM_S_STM07_IS</stp>
        <stp>4</stp>
        <stp>600647.SH</stp>
        <stp>9</stp>
        <stp>12/31/2014</stp>
        <stp>1</stp>
        <tr r="K2412" s="2"/>
      </tp>
      <tp>
        <v>4189144332.0100002</v>
        <stp/>
        <stp>EM_S_STM07_IS</stp>
        <stp>4</stp>
        <stp>600630.SH</stp>
        <stp>9</stp>
        <stp>12/31/2013</stp>
        <stp>1</stp>
        <tr r="I2398" s="2"/>
      </tp>
      <tp>
        <v>430281274.68000001</v>
        <stp/>
        <stp>EM_S_STM07_IS</stp>
        <stp>4</stp>
        <stp>600633.SH</stp>
        <stp>9</stp>
        <stp>12/31/2010</stp>
        <stp>1</stp>
        <tr r="C2399" s="2"/>
      </tp>
      <tp>
        <v>3571190564.3699999</v>
        <stp/>
        <stp>EM_S_STM07_IS</stp>
        <stp>4</stp>
        <stp>600636.SH</stp>
        <stp>9</stp>
        <stp>12/31/2015</stp>
        <stp>1</stp>
        <tr r="M2402" s="2"/>
      </tp>
      <tp>
        <v>2977815723.29</v>
        <stp/>
        <stp>EM_S_STM07_IS</stp>
        <stp>4</stp>
        <stp>600637.SH</stp>
        <stp>9</stp>
        <stp>12/31/2014</stp>
        <stp>1</stp>
        <tr r="K2403" s="2"/>
      </tp>
      <tp>
        <v>36262892.460000001</v>
        <stp/>
        <stp>EM_S_STM07_IS</stp>
        <stp>4</stp>
        <stp>600620.SH</stp>
        <stp>9</stp>
        <stp>12/31/2013</stp>
        <stp>1</stp>
        <tr r="I2390" s="2"/>
      </tp>
      <tp>
        <v>945337697.75</v>
        <stp/>
        <stp>EM_S_STM07_IS</stp>
        <stp>4</stp>
        <stp>600621.SH</stp>
        <stp>9</stp>
        <stp>12/31/2012</stp>
        <stp>1</stp>
        <tr r="G2391" s="2"/>
      </tp>
      <tp>
        <v>1621775733.9400001</v>
        <stp/>
        <stp>EM_S_STM07_IS</stp>
        <stp>4</stp>
        <stp>600622.SH</stp>
        <stp>9</stp>
        <stp>12/31/2011</stp>
        <stp>1</stp>
        <tr r="E2392" s="2"/>
      </tp>
      <tp>
        <v>9094625423.7900009</v>
        <stp/>
        <stp>EM_S_STM07_IS</stp>
        <stp>4</stp>
        <stp>600623.SH</stp>
        <stp>9</stp>
        <stp>12/31/2010</stp>
        <stp>1</stp>
        <tr r="C2393" s="2"/>
      </tp>
      <tp>
        <v>7706249375.1499996</v>
        <stp/>
        <stp>EM_S_STM07_IS</stp>
        <stp>4</stp>
        <stp>600626.SH</stp>
        <stp>9</stp>
        <stp>12/31/2015</stp>
        <stp>1</stp>
        <tr r="M2395" s="2"/>
      </tp>
      <tp>
        <v>84860400.640000001</v>
        <stp/>
        <stp>EM_S_STM07_IS</stp>
        <stp>4</stp>
        <stp>600610.SH</stp>
        <stp>9</stp>
        <stp>12/31/2013</stp>
        <stp>1</stp>
        <tr r="I2380" s="2"/>
      </tp>
      <tp>
        <v>2912974950.29</v>
        <stp/>
        <stp>EM_S_STM07_IS</stp>
        <stp>4</stp>
        <stp>600611.SH</stp>
        <stp>9</stp>
        <stp>12/31/2012</stp>
        <stp>1</stp>
        <tr r="G2381" s="2"/>
      </tp>
      <tp>
        <v>21126397170.060001</v>
        <stp/>
        <stp>EM_S_STM07_IS</stp>
        <stp>4</stp>
        <stp>600612.SH</stp>
        <stp>9</stp>
        <stp>12/31/2011</stp>
        <stp>1</stp>
        <tr r="E2382" s="2"/>
      </tp>
      <tp>
        <v>105841382</v>
        <stp/>
        <stp>EM_S_STM07_IS</stp>
        <stp>4</stp>
        <stp>600613.SH</stp>
        <stp>9</stp>
        <stp>12/31/2010</stp>
        <stp>1</stp>
        <tr r="C2383" s="2"/>
      </tp>
      <tp>
        <v>1067215020.9299999</v>
        <stp/>
        <stp>EM_S_STM07_IS</stp>
        <stp>4</stp>
        <stp>600616.SH</stp>
        <stp>9</stp>
        <stp>12/31/2015</stp>
        <stp>1</stp>
        <tr r="M2386" s="2"/>
      </tp>
      <tp>
        <v>5502860839.3000002</v>
        <stp/>
        <stp>EM_S_STM07_IS</stp>
        <stp>4</stp>
        <stp>600617.SH</stp>
        <stp>9</stp>
        <stp>12/31/2014</stp>
        <stp>1</stp>
        <tr r="K2387" s="2"/>
      </tp>
      <tp>
        <v>28290978428</v>
        <stp/>
        <stp>EM_S_STM07_IS</stp>
        <stp>4</stp>
        <stp>600600.SH</stp>
        <stp>9</stp>
        <stp>12/31/2013</stp>
        <stp>1</stp>
        <tr r="I2371" s="2"/>
      </tp>
      <tp>
        <v>5555033560.0699997</v>
        <stp/>
        <stp>EM_S_STM07_IS</stp>
        <stp>4</stp>
        <stp>600601.SH</stp>
        <stp>9</stp>
        <stp>12/31/2012</stp>
        <stp>1</stp>
        <tr r="G2372" s="2"/>
      </tp>
      <tp>
        <v>936742814.00999999</v>
        <stp/>
        <stp>EM_S_STM07_IS</stp>
        <stp>4</stp>
        <stp>600602.SH</stp>
        <stp>9</stp>
        <stp>12/31/2011</stp>
        <stp>1</stp>
        <tr r="E2373" s="2"/>
      </tp>
      <tp t="s">
        <v/>
        <stp/>
        <stp>EM_S_STM07_IS</stp>
        <stp>4</stp>
        <stp>600603.SH</stp>
        <stp>9</stp>
        <stp>12/31/2010</stp>
        <stp>1</stp>
        <tr r="C2374" s="2"/>
      </tp>
      <tp>
        <v>207256594799.38</v>
        <stp/>
        <stp>EM_S_STM07_IS</stp>
        <stp>4</stp>
        <stp>600606.SH</stp>
        <stp>9</stp>
        <stp>12/31/2015</stp>
        <stp>1</stp>
        <tr r="M2377" s="2"/>
      </tp>
      <tp>
        <v>86487723560.830002</v>
        <stp/>
        <stp>EM_S_STM07_IS</stp>
        <stp>4</stp>
        <stp>600690.SH</stp>
        <stp>9</stp>
        <stp>12/31/2013</stp>
        <stp>1</stp>
        <tr r="I2450" s="2"/>
      </tp>
      <tp>
        <v>21690571430.43</v>
        <stp/>
        <stp>EM_S_STM07_IS</stp>
        <stp>4</stp>
        <stp>600691.SH</stp>
        <stp>9</stp>
        <stp>12/31/2012</stp>
        <stp>1</stp>
        <tr r="G2451" s="2"/>
      </tp>
      <tp>
        <v>271429221.91000003</v>
        <stp/>
        <stp>EM_S_STM07_IS</stp>
        <stp>4</stp>
        <stp>600692.SH</stp>
        <stp>9</stp>
        <stp>12/31/2011</stp>
        <stp>1</stp>
        <tr r="E2452" s="2"/>
      </tp>
      <tp>
        <v>1892403587.47</v>
        <stp/>
        <stp>EM_S_STM07_IS</stp>
        <stp>4</stp>
        <stp>600693.SH</stp>
        <stp>9</stp>
        <stp>12/31/2010</stp>
        <stp>1</stp>
        <tr r="C2453" s="2"/>
      </tp>
      <tp>
        <v>21045810</v>
        <stp/>
        <stp>EM_S_STM07_IS</stp>
        <stp>4</stp>
        <stp>600696.SH</stp>
        <stp>9</stp>
        <stp>12/31/2015</stp>
        <stp>1</stp>
        <tr r="M2456" s="2"/>
      </tp>
      <tp>
        <v>11542120188.27</v>
        <stp/>
        <stp>EM_S_STM07_IS</stp>
        <stp>4</stp>
        <stp>600697.SH</stp>
        <stp>9</stp>
        <stp>12/31/2014</stp>
        <stp>1</stp>
        <tr r="K2457" s="2"/>
      </tp>
      <tp>
        <v>1725504795.6300001</v>
        <stp/>
        <stp>EM_S_STM07_IS</stp>
        <stp>4</stp>
        <stp>600680.SH</stp>
        <stp>9</stp>
        <stp>12/31/2013</stp>
        <stp>1</stp>
        <tr r="I2440" s="2"/>
      </tp>
      <tp>
        <v>86113543.680000007</v>
        <stp/>
        <stp>EM_S_STM07_IS</stp>
        <stp>4</stp>
        <stp>600681.SH</stp>
        <stp>9</stp>
        <stp>12/31/2012</stp>
        <stp>1</stp>
        <tr r="G2441" s="2"/>
      </tp>
      <tp>
        <v>1837717629.8099999</v>
        <stp/>
        <stp>EM_S_STM07_IS</stp>
        <stp>4</stp>
        <stp>600682.SH</stp>
        <stp>9</stp>
        <stp>12/31/2011</stp>
        <stp>1</stp>
        <tr r="E2442" s="2"/>
      </tp>
      <tp>
        <v>1461326102.8</v>
        <stp/>
        <stp>EM_S_STM07_IS</stp>
        <stp>4</stp>
        <stp>600683.SH</stp>
        <stp>9</stp>
        <stp>12/31/2010</stp>
        <stp>1</stp>
        <tr r="C2443" s="2"/>
      </tp>
      <tp>
        <v>26834901327.57</v>
        <stp/>
        <stp>EM_S_STM07_IS</stp>
        <stp>4</stp>
        <stp>600686.SH</stp>
        <stp>9</stp>
        <stp>12/31/2015</stp>
        <stp>1</stp>
        <tr r="M2446" s="2"/>
      </tp>
      <tp>
        <v>4741797373.5600004</v>
        <stp/>
        <stp>EM_S_STM07_IS</stp>
        <stp>4</stp>
        <stp>600687.SH</stp>
        <stp>9</stp>
        <stp>12/31/2014</stp>
        <stp>1</stp>
        <tr r="K2447" s="2"/>
      </tp>
      <tp>
        <v>6506585658.5699997</v>
        <stp/>
        <stp>EM_S_STM07_IS</stp>
        <stp>4</stp>
        <stp>000731.SZ</stp>
        <stp>9</stp>
        <stp>12/31/2012</stp>
        <stp>1</stp>
        <tr r="G284" s="2"/>
      </tp>
      <tp>
        <v>2641338595.0900002</v>
        <stp/>
        <stp>EM_S_STM07_IS</stp>
        <stp>4</stp>
        <stp>000732.SZ</stp>
        <stp>9</stp>
        <stp>12/31/2011</stp>
        <stp>1</stp>
        <tr r="E285" s="2"/>
      </tp>
      <tp>
        <v>2909082295.3600001</v>
        <stp/>
        <stp>EM_S_STM07_IS</stp>
        <stp>4</stp>
        <stp>000733.SZ</stp>
        <stp>9</stp>
        <stp>12/31/2010</stp>
        <stp>1</stp>
        <tr r="C286" s="2"/>
      </tp>
      <tp>
        <v>1112269246.23</v>
        <stp/>
        <stp>EM_S_STM07_IS</stp>
        <stp>4</stp>
        <stp>000736.SZ</stp>
        <stp>9</stp>
        <stp>12/31/2015</stp>
        <stp>1</stp>
        <tr r="M288" s="2"/>
      </tp>
      <tp>
        <v>2518914771</v>
        <stp/>
        <stp>EM_S_STM07_IS</stp>
        <stp>4</stp>
        <stp>000737.SZ</stp>
        <stp>9</stp>
        <stp>12/31/2014</stp>
        <stp>1</stp>
        <tr r="K289" s="2"/>
      </tp>
      <tp>
        <v>2901885953.5700002</v>
        <stp/>
        <stp>EM_S_STM07_IS</stp>
        <stp>4</stp>
        <stp>000720.SZ</stp>
        <stp>9</stp>
        <stp>12/31/2013</stp>
        <stp>1</stp>
        <tr r="I275" s="2"/>
      </tp>
      <tp>
        <v>658597378.60000002</v>
        <stp/>
        <stp>EM_S_STM07_IS</stp>
        <stp>4</stp>
        <stp>000721.SZ</stp>
        <stp>9</stp>
        <stp>12/31/2012</stp>
        <stp>1</stp>
        <tr r="G276" s="2"/>
      </tp>
      <tp>
        <v>188104562.91</v>
        <stp/>
        <stp>EM_S_STM07_IS</stp>
        <stp>4</stp>
        <stp>000722.SZ</stp>
        <stp>9</stp>
        <stp>12/31/2011</stp>
        <stp>1</stp>
        <tr r="E277" s="2"/>
      </tp>
      <tp>
        <v>1367852059.5799999</v>
        <stp/>
        <stp>EM_S_STM07_IS</stp>
        <stp>4</stp>
        <stp>000723.SZ</stp>
        <stp>9</stp>
        <stp>12/31/2010</stp>
        <stp>1</stp>
        <tr r="C278" s="2"/>
      </tp>
      <tp>
        <v>6173322778.6099997</v>
        <stp/>
        <stp>EM_S_STM07_IS</stp>
        <stp>4</stp>
        <stp>000726.SZ</stp>
        <stp>9</stp>
        <stp>12/31/2015</stp>
        <stp>1</stp>
        <tr r="M280" s="2"/>
      </tp>
      <tp>
        <v>988545437.62</v>
        <stp/>
        <stp>EM_S_STM07_IS</stp>
        <stp>4</stp>
        <stp>000727.SZ</stp>
        <stp>9</stp>
        <stp>12/31/2014</stp>
        <stp>1</stp>
        <tr r="K281" s="2"/>
      </tp>
      <tp>
        <v>262234824.69</v>
        <stp/>
        <stp>EM_S_STM07_IS</stp>
        <stp>4</stp>
        <stp>000710.SZ</stp>
        <stp>9</stp>
        <stp>12/31/2013</stp>
        <stp>1</stp>
        <tr r="I266" s="2"/>
      </tp>
      <tp>
        <v>61264649.700000003</v>
        <stp/>
        <stp>EM_S_STM07_IS</stp>
        <stp>4</stp>
        <stp>000711.SZ</stp>
        <stp>9</stp>
        <stp>12/31/2012</stp>
        <stp>1</stp>
        <tr r="G267" s="2"/>
      </tp>
      <tp>
        <v>95595774.709999993</v>
        <stp/>
        <stp>EM_S_STM07_IS</stp>
        <stp>4</stp>
        <stp>000712.SZ</stp>
        <stp>9</stp>
        <stp>12/31/2011</stp>
        <stp>1</stp>
        <tr r="E268" s="2"/>
      </tp>
      <tp>
        <v>1504448162.45</v>
        <stp/>
        <stp>EM_S_STM07_IS</stp>
        <stp>4</stp>
        <stp>000713.SZ</stp>
        <stp>9</stp>
        <stp>12/31/2010</stp>
        <stp>1</stp>
        <tr r="C269" s="2"/>
      </tp>
      <tp>
        <v>1887605893.3</v>
        <stp/>
        <stp>EM_S_STM07_IS</stp>
        <stp>4</stp>
        <stp>000716.SZ</stp>
        <stp>9</stp>
        <stp>12/31/2015</stp>
        <stp>1</stp>
        <tr r="M271" s="2"/>
      </tp>
      <tp>
        <v>19496616821.950001</v>
        <stp/>
        <stp>EM_S_STM07_IS</stp>
        <stp>4</stp>
        <stp>000717.SZ</stp>
        <stp>9</stp>
        <stp>12/31/2014</stp>
        <stp>1</stp>
        <tr r="K272" s="2"/>
      </tp>
      <tp>
        <v>2901136042.0700002</v>
        <stp/>
        <stp>EM_S_STM07_IS</stp>
        <stp>4</stp>
        <stp>000700.SZ</stp>
        <stp>9</stp>
        <stp>12/31/2013</stp>
        <stp>1</stp>
        <tr r="I258" s="2"/>
      </tp>
      <tp>
        <v>17524635519.360001</v>
        <stp/>
        <stp>EM_S_STM07_IS</stp>
        <stp>4</stp>
        <stp>000701.SZ</stp>
        <stp>9</stp>
        <stp>12/31/2012</stp>
        <stp>1</stp>
        <tr r="G259" s="2"/>
      </tp>
      <tp>
        <v>1911926859.1600001</v>
        <stp/>
        <stp>EM_S_STM07_IS</stp>
        <stp>4</stp>
        <stp>000702.SZ</stp>
        <stp>9</stp>
        <stp>12/31/2011</stp>
        <stp>1</stp>
        <tr r="E260" s="2"/>
      </tp>
      <tp>
        <v>223114480.78999999</v>
        <stp/>
        <stp>EM_S_STM07_IS</stp>
        <stp>4</stp>
        <stp>000703.SZ</stp>
        <stp>9</stp>
        <stp>12/31/2010</stp>
        <stp>1</stp>
        <tr r="C261" s="2"/>
      </tp>
      <tp>
        <v>4000610419.6500001</v>
        <stp/>
        <stp>EM_S_STM07_IS</stp>
        <stp>4</stp>
        <stp>000707.SZ</stp>
        <stp>9</stp>
        <stp>12/31/2014</stp>
        <stp>1</stp>
        <tr r="K263" s="2"/>
      </tp>
      <tp>
        <v>33446639919.41</v>
        <stp/>
        <stp>EM_S_STM07_IS</stp>
        <stp>4</stp>
        <stp>000776.SZ</stp>
        <stp>9</stp>
        <stp>12/31/2015</stp>
        <stp>1</stp>
        <tr r="M308" s="2"/>
      </tp>
      <tp>
        <v>1040666387.71</v>
        <stp/>
        <stp>EM_S_STM07_IS</stp>
        <stp>4</stp>
        <stp>000777.SZ</stp>
        <stp>9</stp>
        <stp>12/31/2014</stp>
        <stp>1</stp>
        <tr r="K309" s="2"/>
      </tp>
      <tp>
        <v>632044165.64999998</v>
        <stp/>
        <stp>EM_S_STM07_IS</stp>
        <stp>4</stp>
        <stp>000760.SZ</stp>
        <stp>9</stp>
        <stp>12/31/2013</stp>
        <stp>1</stp>
        <tr r="I302" s="2"/>
      </tp>
      <tp>
        <v>44591731305.949997</v>
        <stp/>
        <stp>EM_S_STM07_IS</stp>
        <stp>4</stp>
        <stp>000761.SZ</stp>
        <stp>9</stp>
        <stp>12/31/2012</stp>
        <stp>1</stp>
        <tr r="G303" s="2"/>
      </tp>
      <tp>
        <v>556648468.35000002</v>
        <stp/>
        <stp>EM_S_STM07_IS</stp>
        <stp>4</stp>
        <stp>000762.SZ</stp>
        <stp>9</stp>
        <stp>12/31/2011</stp>
        <stp>1</stp>
        <tr r="E304" s="2"/>
      </tp>
      <tp>
        <v>197558721.28</v>
        <stp/>
        <stp>EM_S_STM07_IS</stp>
        <stp>4</stp>
        <stp>000766.SZ</stp>
        <stp>9</stp>
        <stp>12/31/2015</stp>
        <stp>1</stp>
        <tr r="M305" s="2"/>
      </tp>
      <tp>
        <v>10922837403.68</v>
        <stp/>
        <stp>EM_S_STM07_IS</stp>
        <stp>4</stp>
        <stp>000767.SZ</stp>
        <stp>9</stp>
        <stp>12/31/2014</stp>
        <stp>1</stp>
        <tr r="K306" s="2"/>
      </tp>
      <tp>
        <v>1818760812.3199999</v>
        <stp/>
        <stp>EM_S_STM07_IS</stp>
        <stp>4</stp>
        <stp>000750.SZ</stp>
        <stp>9</stp>
        <stp>12/31/2013</stp>
        <stp>1</stp>
        <tr r="I293" s="2"/>
      </tp>
      <tp>
        <v>4442432170.9899998</v>
        <stp/>
        <stp>EM_S_STM07_IS</stp>
        <stp>4</stp>
        <stp>000751.SZ</stp>
        <stp>9</stp>
        <stp>12/31/2012</stp>
        <stp>1</stp>
        <tr r="G294" s="2"/>
      </tp>
      <tp>
        <v>441004933.94999999</v>
        <stp/>
        <stp>EM_S_STM07_IS</stp>
        <stp>4</stp>
        <stp>000752.SZ</stp>
        <stp>9</stp>
        <stp>12/31/2011</stp>
        <stp>1</stp>
        <tr r="E295" s="2"/>
      </tp>
      <tp>
        <v>1656873483.0599999</v>
        <stp/>
        <stp>EM_S_STM07_IS</stp>
        <stp>4</stp>
        <stp>000753.SZ</stp>
        <stp>9</stp>
        <stp>12/31/2010</stp>
        <stp>1</stp>
        <tr r="C296" s="2"/>
      </tp>
      <tp>
        <v>3597033209.79</v>
        <stp/>
        <stp>EM_S_STM07_IS</stp>
        <stp>4</stp>
        <stp>000756.SZ</stp>
        <stp>9</stp>
        <stp>12/31/2015</stp>
        <stp>1</stp>
        <tr r="M298" s="2"/>
      </tp>
      <tp>
        <v>405287376.69999999</v>
        <stp/>
        <stp>EM_S_STM07_IS</stp>
        <stp>4</stp>
        <stp>000757.SZ</stp>
        <stp>9</stp>
        <stp>12/31/2014</stp>
        <stp>1</stp>
        <tr r="K299" s="2"/>
      </tp>
      <tp>
        <v>657809857.91999996</v>
        <stp/>
        <stp>EM_S_STM07_IS</stp>
        <stp>4</stp>
        <stp>000790.SZ</stp>
        <stp>9</stp>
        <stp>12/31/2013</stp>
        <stp>1</stp>
        <tr r="I319" s="2"/>
      </tp>
      <tp>
        <v>1565249474.6700001</v>
        <stp/>
        <stp>EM_S_STM07_IS</stp>
        <stp>4</stp>
        <stp>000791.SZ</stp>
        <stp>9</stp>
        <stp>12/31/2012</stp>
        <stp>1</stp>
        <tr r="G320" s="2"/>
      </tp>
      <tp>
        <v>6777563100.5</v>
        <stp/>
        <stp>EM_S_STM07_IS</stp>
        <stp>4</stp>
        <stp>000792.SZ</stp>
        <stp>9</stp>
        <stp>12/31/2011</stp>
        <stp>1</stp>
        <tr r="E321" s="2"/>
      </tp>
      <tp>
        <v>3478498644.3400002</v>
        <stp/>
        <stp>EM_S_STM07_IS</stp>
        <stp>4</stp>
        <stp>000793.SZ</stp>
        <stp>9</stp>
        <stp>12/31/2010</stp>
        <stp>1</stp>
        <tr r="C322" s="2"/>
      </tp>
      <tp>
        <v>4934501672.4099998</v>
        <stp/>
        <stp>EM_S_STM07_IS</stp>
        <stp>4</stp>
        <stp>000796.SZ</stp>
        <stp>9</stp>
        <stp>12/31/2015</stp>
        <stp>1</stp>
        <tr r="M324" s="2"/>
      </tp>
      <tp>
        <v>2123685554.4100001</v>
        <stp/>
        <stp>EM_S_STM07_IS</stp>
        <stp>4</stp>
        <stp>000797.SZ</stp>
        <stp>9</stp>
        <stp>12/31/2014</stp>
        <stp>1</stp>
        <tr r="K325" s="2"/>
      </tp>
      <tp>
        <v>2997852847.1599998</v>
        <stp/>
        <stp>EM_S_STM07_IS</stp>
        <stp>4</stp>
        <stp>000780.SZ</stp>
        <stp>9</stp>
        <stp>12/31/2013</stp>
        <stp>1</stp>
        <tr r="I312" s="2"/>
      </tp>
      <tp>
        <v>4585611816.3999996</v>
        <stp/>
        <stp>EM_S_STM07_IS</stp>
        <stp>4</stp>
        <stp>000782.SZ</stp>
        <stp>9</stp>
        <stp>12/31/2011</stp>
        <stp>1</stp>
        <tr r="E313" s="2"/>
      </tp>
      <tp>
        <v>3199216250.96</v>
        <stp/>
        <stp>EM_S_STM07_IS</stp>
        <stp>4</stp>
        <stp>000783.SZ</stp>
        <stp>9</stp>
        <stp>12/31/2010</stp>
        <stp>1</stp>
        <tr r="C314" s="2"/>
      </tp>
      <tp>
        <v>7551178831.1099997</v>
        <stp/>
        <stp>EM_S_STM07_IS</stp>
        <stp>4</stp>
        <stp>000786.SZ</stp>
        <stp>9</stp>
        <stp>12/31/2015</stp>
        <stp>1</stp>
        <tr r="M316" s="2"/>
      </tp>
      <tp>
        <v>371505877.61000001</v>
        <stp/>
        <stp>EM_S_STM07_IS</stp>
        <stp>4</stp>
        <stp>600770.SH</stp>
        <stp>9</stp>
        <stp>12/31/2013</stp>
        <stp>1</stp>
        <tr r="I2526" s="2"/>
      </tp>
      <tp>
        <v>260653806.56999999</v>
        <stp/>
        <stp>EM_S_STM07_IS</stp>
        <stp>4</stp>
        <stp>600771.SH</stp>
        <stp>9</stp>
        <stp>12/31/2012</stp>
        <stp>1</stp>
        <tr r="G2527" s="2"/>
      </tp>
      <tp>
        <v>864651665.63999999</v>
        <stp/>
        <stp>EM_S_STM07_IS</stp>
        <stp>4</stp>
        <stp>600773.SH</stp>
        <stp>9</stp>
        <stp>12/31/2010</stp>
        <stp>1</stp>
        <tr r="C2528" s="2"/>
      </tp>
      <tp>
        <v>3565925468.23</v>
        <stp/>
        <stp>EM_S_STM07_IS</stp>
        <stp>4</stp>
        <stp>600776.SH</stp>
        <stp>9</stp>
        <stp>12/31/2015</stp>
        <stp>1</stp>
        <tr r="M2531" s="2"/>
      </tp>
      <tp>
        <v>936127033.57000005</v>
        <stp/>
        <stp>EM_S_STM07_IS</stp>
        <stp>4</stp>
        <stp>600777.SH</stp>
        <stp>9</stp>
        <stp>12/31/2014</stp>
        <stp>1</stp>
        <tr r="K2532" s="2"/>
      </tp>
      <tp>
        <v>3187270102.3000002</v>
        <stp/>
        <stp>EM_S_STM07_IS</stp>
        <stp>4</stp>
        <stp>600760.SH</stp>
        <stp>9</stp>
        <stp>12/31/2013</stp>
        <stp>1</stp>
        <tr r="I2517" s="2"/>
      </tp>
      <tp>
        <v>5975719054.3999996</v>
        <stp/>
        <stp>EM_S_STM07_IS</stp>
        <stp>4</stp>
        <stp>600761.SH</stp>
        <stp>9</stp>
        <stp>12/31/2012</stp>
        <stp>1</stp>
        <tr r="G2518" s="2"/>
      </tp>
      <tp>
        <v>242585129.22</v>
        <stp/>
        <stp>EM_S_STM07_IS</stp>
        <stp>4</stp>
        <stp>600763.SH</stp>
        <stp>9</stp>
        <stp>12/31/2010</stp>
        <stp>1</stp>
        <tr r="C2519" s="2"/>
      </tp>
      <tp>
        <v>16897964.73</v>
        <stp/>
        <stp>EM_S_STM07_IS</stp>
        <stp>4</stp>
        <stp>600766.SH</stp>
        <stp>9</stp>
        <stp>12/31/2015</stp>
        <stp>1</stp>
        <tr r="M2522" s="2"/>
      </tp>
      <tp>
        <v>183364795.30000001</v>
        <stp/>
        <stp>EM_S_STM07_IS</stp>
        <stp>4</stp>
        <stp>600767.SH</stp>
        <stp>9</stp>
        <stp>12/31/2014</stp>
        <stp>1</stp>
        <tr r="K2523" s="2"/>
      </tp>
      <tp>
        <v>2777861343.3600001</v>
        <stp/>
        <stp>EM_S_STM07_IS</stp>
        <stp>4</stp>
        <stp>600750.SH</stp>
        <stp>9</stp>
        <stp>12/31/2013</stp>
        <stp>1</stp>
        <tr r="I2508" s="2"/>
      </tp>
      <tp>
        <v>126770194.79000001</v>
        <stp/>
        <stp>EM_S_STM07_IS</stp>
        <stp>4</stp>
        <stp>600751.SH</stp>
        <stp>9</stp>
        <stp>12/31/2012</stp>
        <stp>1</stp>
        <tr r="G2509" s="2"/>
      </tp>
      <tp>
        <v>9852880.7799999993</v>
        <stp/>
        <stp>EM_S_STM07_IS</stp>
        <stp>4</stp>
        <stp>600753.SH</stp>
        <stp>9</stp>
        <stp>12/31/2010</stp>
        <stp>1</stp>
        <tr r="C2510" s="2"/>
      </tp>
      <tp>
        <v>1229926632.03</v>
        <stp/>
        <stp>EM_S_STM07_IS</stp>
        <stp>4</stp>
        <stp>600756.SH</stp>
        <stp>9</stp>
        <stp>12/31/2015</stp>
        <stp>1</stp>
        <tr r="M2513" s="2"/>
      </tp>
      <tp>
        <v>4686820559.0200005</v>
        <stp/>
        <stp>EM_S_STM07_IS</stp>
        <stp>4</stp>
        <stp>600757.SH</stp>
        <stp>9</stp>
        <stp>12/31/2014</stp>
        <stp>1</stp>
        <tr r="K2514" s="2"/>
      </tp>
      <tp>
        <v>5874481647.3999996</v>
        <stp/>
        <stp>EM_S_STM07_IS</stp>
        <stp>4</stp>
        <stp>600740.SH</stp>
        <stp>9</stp>
        <stp>12/31/2013</stp>
        <stp>1</stp>
        <tr r="I2498" s="2"/>
      </tp>
      <tp>
        <v>57889223057.620003</v>
        <stp/>
        <stp>EM_S_STM07_IS</stp>
        <stp>4</stp>
        <stp>600741.SH</stp>
        <stp>9</stp>
        <stp>12/31/2012</stp>
        <stp>1</stp>
        <tr r="G2499" s="2"/>
      </tp>
      <tp>
        <v>6981418658.6999998</v>
        <stp/>
        <stp>EM_S_STM07_IS</stp>
        <stp>4</stp>
        <stp>600742.SH</stp>
        <stp>9</stp>
        <stp>12/31/2011</stp>
        <stp>1</stp>
        <tr r="E2500" s="2"/>
      </tp>
      <tp>
        <v>1778913454.4300001</v>
        <stp/>
        <stp>EM_S_STM07_IS</stp>
        <stp>4</stp>
        <stp>600743.SH</stp>
        <stp>9</stp>
        <stp>12/31/2010</stp>
        <stp>1</stp>
        <tr r="C2501" s="2"/>
      </tp>
      <tp>
        <v>579409538.77999997</v>
        <stp/>
        <stp>EM_S_STM07_IS</stp>
        <stp>4</stp>
        <stp>600746.SH</stp>
        <stp>9</stp>
        <stp>12/31/2015</stp>
        <stp>1</stp>
        <tr r="M2504" s="2"/>
      </tp>
      <tp>
        <v>460299989.61000001</v>
        <stp/>
        <stp>EM_S_STM07_IS</stp>
        <stp>4</stp>
        <stp>600747.SH</stp>
        <stp>9</stp>
        <stp>12/31/2014</stp>
        <stp>1</stp>
        <tr r="K2505" s="2"/>
      </tp>
      <tp>
        <v>792030183.16999996</v>
        <stp/>
        <stp>EM_S_STM07_IS</stp>
        <stp>4</stp>
        <stp>600730.SH</stp>
        <stp>9</stp>
        <stp>12/31/2013</stp>
        <stp>1</stp>
        <tr r="I2488" s="2"/>
      </tp>
      <tp>
        <v>1189064106.5899999</v>
        <stp/>
        <stp>EM_S_STM07_IS</stp>
        <stp>4</stp>
        <stp>600731.SH</stp>
        <stp>9</stp>
        <stp>12/31/2012</stp>
        <stp>1</stp>
        <tr r="G2489" s="2"/>
      </tp>
      <tp>
        <v>107889231.59</v>
        <stp/>
        <stp>EM_S_STM07_IS</stp>
        <stp>4</stp>
        <stp>600732.SH</stp>
        <stp>9</stp>
        <stp>12/31/2011</stp>
        <stp>1</stp>
        <tr r="E2490" s="2"/>
      </tp>
      <tp>
        <v>215175139.59</v>
        <stp/>
        <stp>EM_S_STM07_IS</stp>
        <stp>4</stp>
        <stp>600733.SH</stp>
        <stp>9</stp>
        <stp>12/31/2010</stp>
        <stp>1</stp>
        <tr r="C2491" s="2"/>
      </tp>
      <tp>
        <v>3250719955.6100001</v>
        <stp/>
        <stp>EM_S_STM07_IS</stp>
        <stp>4</stp>
        <stp>600736.SH</stp>
        <stp>9</stp>
        <stp>12/31/2015</stp>
        <stp>1</stp>
        <tr r="M2494" s="2"/>
      </tp>
      <tp>
        <v>8939385762.25</v>
        <stp/>
        <stp>EM_S_STM07_IS</stp>
        <stp>4</stp>
        <stp>600737.SH</stp>
        <stp>9</stp>
        <stp>12/31/2014</stp>
        <stp>1</stp>
        <tr r="K2495" s="2"/>
      </tp>
      <tp>
        <v>5813025594.5200005</v>
        <stp/>
        <stp>EM_S_STM07_IS</stp>
        <stp>4</stp>
        <stp>600720.SH</stp>
        <stp>9</stp>
        <stp>12/31/2013</stp>
        <stp>1</stp>
        <tr r="I2478" s="2"/>
      </tp>
      <tp>
        <v>1118869820.05</v>
        <stp/>
        <stp>EM_S_STM07_IS</stp>
        <stp>4</stp>
        <stp>600721.SH</stp>
        <stp>9</stp>
        <stp>12/31/2012</stp>
        <stp>1</stp>
        <tr r="G2479" s="2"/>
      </tp>
      <tp>
        <v>1597620155.3900001</v>
        <stp/>
        <stp>EM_S_STM07_IS</stp>
        <stp>4</stp>
        <stp>600722.SH</stp>
        <stp>9</stp>
        <stp>12/31/2011</stp>
        <stp>1</stp>
        <tr r="E2480" s="2"/>
      </tp>
      <tp>
        <v>2992858212.52</v>
        <stp/>
        <stp>EM_S_STM07_IS</stp>
        <stp>4</stp>
        <stp>600723.SH</stp>
        <stp>9</stp>
        <stp>12/31/2010</stp>
        <stp>1</stp>
        <tr r="C2481" s="2"/>
      </tp>
      <tp>
        <v>9200729691.2900009</v>
        <stp/>
        <stp>EM_S_STM07_IS</stp>
        <stp>4</stp>
        <stp>600726.SH</stp>
        <stp>9</stp>
        <stp>12/31/2015</stp>
        <stp>1</stp>
        <tr r="M2484" s="2"/>
      </tp>
      <tp>
        <v>529147630.76999998</v>
        <stp/>
        <stp>EM_S_STM07_IS</stp>
        <stp>4</stp>
        <stp>600727.SH</stp>
        <stp>9</stp>
        <stp>12/31/2014</stp>
        <stp>1</stp>
        <tr r="K2485" s="2"/>
      </tp>
      <tp>
        <v>1150032293.9100001</v>
        <stp/>
        <stp>EM_S_STM07_IS</stp>
        <stp>4</stp>
        <stp>600710.SH</stp>
        <stp>9</stp>
        <stp>12/31/2013</stp>
        <stp>1</stp>
        <tr r="I2468" s="2"/>
      </tp>
      <tp>
        <v>1369415329.25</v>
        <stp/>
        <stp>EM_S_STM07_IS</stp>
        <stp>4</stp>
        <stp>600711.SH</stp>
        <stp>9</stp>
        <stp>12/31/2012</stp>
        <stp>1</stp>
        <tr r="G2469" s="2"/>
      </tp>
      <tp>
        <v>2300246187.5700002</v>
        <stp/>
        <stp>EM_S_STM07_IS</stp>
        <stp>4</stp>
        <stp>600712.SH</stp>
        <stp>9</stp>
        <stp>12/31/2011</stp>
        <stp>1</stp>
        <tr r="E2470" s="2"/>
      </tp>
      <tp>
        <v>15337627186.049999</v>
        <stp/>
        <stp>EM_S_STM07_IS</stp>
        <stp>4</stp>
        <stp>600713.SH</stp>
        <stp>9</stp>
        <stp>12/31/2010</stp>
        <stp>1</stp>
        <tr r="C2471" s="2"/>
      </tp>
      <tp>
        <v>1064476214.29</v>
        <stp/>
        <stp>EM_S_STM07_IS</stp>
        <stp>4</stp>
        <stp>600716.SH</stp>
        <stp>9</stp>
        <stp>12/31/2015</stp>
        <stp>1</stp>
        <tr r="M2474" s="2"/>
      </tp>
      <tp>
        <v>25528298818.049999</v>
        <stp/>
        <stp>EM_S_STM07_IS</stp>
        <stp>4</stp>
        <stp>600717.SH</stp>
        <stp>9</stp>
        <stp>12/31/2014</stp>
        <stp>1</stp>
        <tr r="K2475" s="2"/>
      </tp>
      <tp>
        <v>888758527.44000006</v>
        <stp/>
        <stp>EM_S_STM07_IS</stp>
        <stp>4</stp>
        <stp>600701.SH</stp>
        <stp>9</stp>
        <stp>12/31/2012</stp>
        <stp>1</stp>
        <tr r="G2460" s="2"/>
      </tp>
      <tp>
        <v>1269215408.6900001</v>
        <stp/>
        <stp>EM_S_STM07_IS</stp>
        <stp>4</stp>
        <stp>600702.SH</stp>
        <stp>9</stp>
        <stp>12/31/2011</stp>
        <stp>1</stp>
        <tr r="E2461" s="2"/>
      </tp>
      <tp>
        <v>862610841.88</v>
        <stp/>
        <stp>EM_S_STM07_IS</stp>
        <stp>4</stp>
        <stp>600703.SH</stp>
        <stp>9</stp>
        <stp>12/31/2010</stp>
        <stp>1</stp>
        <tr r="C2462" s="2"/>
      </tp>
      <tp>
        <v>989365476.41999996</v>
        <stp/>
        <stp>EM_S_STM07_IS</stp>
        <stp>4</stp>
        <stp>600706.SH</stp>
        <stp>9</stp>
        <stp>12/31/2015</stp>
        <stp>1</stp>
        <tr r="M2465" s="2"/>
      </tp>
      <tp>
        <v>159557602.13999999</v>
        <stp/>
        <stp>EM_S_STM07_IS</stp>
        <stp>4</stp>
        <stp>600707.SH</stp>
        <stp>9</stp>
        <stp>12/31/2014</stp>
        <stp>1</stp>
        <tr r="K2466" s="2"/>
      </tp>
      <tp>
        <v>679567476.26999998</v>
        <stp/>
        <stp>EM_S_STM07_IS</stp>
        <stp>4</stp>
        <stp>600790.SH</stp>
        <stp>9</stp>
        <stp>12/31/2013</stp>
        <stp>1</stp>
        <tr r="I2543" s="2"/>
      </tp>
      <tp>
        <v>1078363437.3</v>
        <stp/>
        <stp>EM_S_STM07_IS</stp>
        <stp>4</stp>
        <stp>600791.SH</stp>
        <stp>9</stp>
        <stp>12/31/2012</stp>
        <stp>1</stp>
        <tr r="G2544" s="2"/>
      </tp>
      <tp>
        <v>7027773799.7399998</v>
        <stp/>
        <stp>EM_S_STM07_IS</stp>
        <stp>4</stp>
        <stp>600792.SH</stp>
        <stp>9</stp>
        <stp>12/31/2011</stp>
        <stp>1</stp>
        <tr r="E2545" s="2"/>
      </tp>
      <tp>
        <v>757466674.91999996</v>
        <stp/>
        <stp>EM_S_STM07_IS</stp>
        <stp>4</stp>
        <stp>600793.SH</stp>
        <stp>9</stp>
        <stp>12/31/2010</stp>
        <stp>1</stp>
        <tr r="C2546" s="2"/>
      </tp>
      <tp>
        <v>474020050.19</v>
        <stp/>
        <stp>EM_S_STM07_IS</stp>
        <stp>4</stp>
        <stp>600796.SH</stp>
        <stp>9</stp>
        <stp>12/31/2015</stp>
        <stp>1</stp>
        <tr r="M2549" s="2"/>
      </tp>
      <tp>
        <v>4704471333.6599998</v>
        <stp/>
        <stp>EM_S_STM07_IS</stp>
        <stp>4</stp>
        <stp>600797.SH</stp>
        <stp>9</stp>
        <stp>12/31/2014</stp>
        <stp>1</stp>
        <tr r="K2550" s="2"/>
      </tp>
      <tp>
        <v>6413546754.9399996</v>
        <stp/>
        <stp>EM_S_STM07_IS</stp>
        <stp>4</stp>
        <stp>600780.SH</stp>
        <stp>9</stp>
        <stp>12/31/2013</stp>
        <stp>1</stp>
        <tr r="I2535" s="2"/>
      </tp>
      <tp>
        <v>347282636.30000001</v>
        <stp/>
        <stp>EM_S_STM07_IS</stp>
        <stp>4</stp>
        <stp>600781.SH</stp>
        <stp>9</stp>
        <stp>12/31/2012</stp>
        <stp>1</stp>
        <tr r="G2536" s="2"/>
      </tp>
      <tp>
        <v>40228009029.800003</v>
        <stp/>
        <stp>EM_S_STM07_IS</stp>
        <stp>4</stp>
        <stp>600782.SH</stp>
        <stp>9</stp>
        <stp>12/31/2011</stp>
        <stp>1</stp>
        <tr r="E2537" s="2"/>
      </tp>
      <tp>
        <v>213259248.30000001</v>
        <stp/>
        <stp>EM_S_STM07_IS</stp>
        <stp>4</stp>
        <stp>600783.SH</stp>
        <stp>9</stp>
        <stp>12/31/2010</stp>
        <stp>1</stp>
        <tr r="C2538" s="2"/>
      </tp>
      <tp>
        <v>21454827126.599998</v>
        <stp/>
        <stp>EM_S_STM07_IS</stp>
        <stp>4</stp>
        <stp>600787.SH</stp>
        <stp>9</stp>
        <stp>12/31/2014</stp>
        <stp>1</stp>
        <tr r="K2541" s="2"/>
      </tp>
      <tp>
        <v>5227802390.4200001</v>
        <stp/>
        <stp>EM_S_STM07_IS</stp>
        <stp>4</stp>
        <stp>000030.SZ</stp>
        <stp>9</stp>
        <stp>12/31/2013</stp>
        <stp>1</stp>
        <tr r="I31" s="2"/>
      </tp>
      <tp>
        <v>7944889640.3599997</v>
        <stp/>
        <stp>EM_S_STM07_IS</stp>
        <stp>4</stp>
        <stp>000031.SZ</stp>
        <stp>9</stp>
        <stp>12/31/2012</stp>
        <stp>1</stp>
        <tr r="G32" s="2"/>
      </tp>
      <tp>
        <v>1722032885.4400001</v>
        <stp/>
        <stp>EM_S_STM07_IS</stp>
        <stp>4</stp>
        <stp>000032.SZ</stp>
        <stp>9</stp>
        <stp>12/31/2011</stp>
        <stp>1</stp>
        <tr r="E33" s="2"/>
      </tp>
      <tp>
        <v>71499913.269999996</v>
        <stp/>
        <stp>EM_S_STM07_IS</stp>
        <stp>4</stp>
        <stp>000033.SZ</stp>
        <stp>9</stp>
        <stp>12/31/2010</stp>
        <stp>1</stp>
        <tr r="C34" s="2"/>
      </tp>
      <tp>
        <v>409027854.51999998</v>
        <stp/>
        <stp>EM_S_STM07_IS</stp>
        <stp>4</stp>
        <stp>000036.SZ</stp>
        <stp>9</stp>
        <stp>12/31/2015</stp>
        <stp>1</stp>
        <tr r="M37" s="2"/>
      </tp>
      <tp>
        <v>1234101547.8399999</v>
        <stp/>
        <stp>EM_S_STM07_IS</stp>
        <stp>4</stp>
        <stp>000037.SZ</stp>
        <stp>9</stp>
        <stp>12/31/2014</stp>
        <stp>1</stp>
        <tr r="K38" s="2"/>
      </tp>
      <tp>
        <v>663931002.96000004</v>
        <stp/>
        <stp>EM_S_STM07_IS</stp>
        <stp>4</stp>
        <stp>300001.SZ</stp>
        <stp>9</stp>
        <stp>12/31/2012</stp>
        <stp>1</stp>
        <tr r="G1298" s="2"/>
      </tp>
      <tp>
        <v>1157258089.53</v>
        <stp/>
        <stp>EM_S_STM07_IS</stp>
        <stp>4</stp>
        <stp>300002.SZ</stp>
        <stp>9</stp>
        <stp>12/31/2011</stp>
        <stp>1</stp>
        <tr r="E1299" s="2"/>
      </tp>
      <tp>
        <v>770100945.77999997</v>
        <stp/>
        <stp>EM_S_STM07_IS</stp>
        <stp>4</stp>
        <stp>300003.SZ</stp>
        <stp>9</stp>
        <stp>12/31/2010</stp>
        <stp>1</stp>
        <tr r="C1300" s="2"/>
      </tp>
      <tp>
        <v>963975193.09000003</v>
        <stp/>
        <stp>EM_S_STM07_IS</stp>
        <stp>4</stp>
        <stp>300006.SZ</stp>
        <stp>9</stp>
        <stp>12/31/2015</stp>
        <stp>1</stp>
        <tr r="M1303" s="2"/>
      </tp>
      <tp>
        <v>399306830.10000002</v>
        <stp/>
        <stp>EM_S_STM07_IS</stp>
        <stp>4</stp>
        <stp>300007.SZ</stp>
        <stp>9</stp>
        <stp>12/31/2014</stp>
        <stp>1</stp>
        <tr r="K1304" s="2"/>
      </tp>
      <tp>
        <v>626821044.63999999</v>
        <stp/>
        <stp>EM_S_STM07_IS</stp>
        <stp>4</stp>
        <stp>000020.SZ</stp>
        <stp>9</stp>
        <stp>12/31/2013</stp>
        <stp>1</stp>
        <tr r="I22" s="2"/>
      </tp>
      <tp>
        <v>16399516862.92</v>
        <stp/>
        <stp>EM_S_STM07_IS</stp>
        <stp>4</stp>
        <stp>000021.SZ</stp>
        <stp>9</stp>
        <stp>12/31/2012</stp>
        <stp>1</stp>
        <tr r="G23" s="2"/>
      </tp>
      <tp>
        <v>1708136899</v>
        <stp/>
        <stp>EM_S_STM07_IS</stp>
        <stp>4</stp>
        <stp>000022.SZ</stp>
        <stp>9</stp>
        <stp>12/31/2011</stp>
        <stp>1</stp>
        <tr r="E24" s="2"/>
      </tp>
      <tp>
        <v>919614365.07000005</v>
        <stp/>
        <stp>EM_S_STM07_IS</stp>
        <stp>4</stp>
        <stp>000023.SZ</stp>
        <stp>9</stp>
        <stp>12/31/2010</stp>
        <stp>1</stp>
        <tr r="C25" s="2"/>
      </tp>
      <tp>
        <v>3162196212.9000001</v>
        <stp/>
        <stp>EM_S_STM07_IS</stp>
        <stp>4</stp>
        <stp>000026.SZ</stp>
        <stp>9</stp>
        <stp>12/31/2015</stp>
        <stp>1</stp>
        <tr r="M27" s="2"/>
      </tp>
      <tp>
        <v>12506042318.049999</v>
        <stp/>
        <stp>EM_S_STM07_IS</stp>
        <stp>4</stp>
        <stp>000027.SZ</stp>
        <stp>9</stp>
        <stp>12/31/2014</stp>
        <stp>1</stp>
        <tr r="K28" s="2"/>
      </tp>
      <tp>
        <v>617788347.04999995</v>
        <stp/>
        <stp>EM_S_STM07_IS</stp>
        <stp>4</stp>
        <stp>300010.SZ</stp>
        <stp>9</stp>
        <stp>12/31/2013</stp>
        <stp>1</stp>
        <tr r="I1307" s="2"/>
      </tp>
      <tp>
        <v>272325976.80000001</v>
        <stp/>
        <stp>EM_S_STM07_IS</stp>
        <stp>4</stp>
        <stp>300011.SZ</stp>
        <stp>9</stp>
        <stp>12/31/2012</stp>
        <stp>1</stp>
        <tr r="G1308" s="2"/>
      </tp>
      <tp>
        <v>501023553.38999999</v>
        <stp/>
        <stp>EM_S_STM07_IS</stp>
        <stp>4</stp>
        <stp>300012.SZ</stp>
        <stp>9</stp>
        <stp>12/31/2011</stp>
        <stp>1</stp>
        <tr r="E1309" s="2"/>
      </tp>
      <tp>
        <v>246171435.59999999</v>
        <stp/>
        <stp>EM_S_STM07_IS</stp>
        <stp>4</stp>
        <stp>300013.SZ</stp>
        <stp>9</stp>
        <stp>12/31/2010</stp>
        <stp>1</stp>
        <tr r="C1310" s="2"/>
      </tp>
      <tp>
        <v>491430959.89999998</v>
        <stp/>
        <stp>EM_S_STM07_IS</stp>
        <stp>4</stp>
        <stp>300016.SZ</stp>
        <stp>9</stp>
        <stp>12/31/2015</stp>
        <stp>1</stp>
        <tr r="M1313" s="2"/>
      </tp>
      <tp>
        <v>1910767115.8099999</v>
        <stp/>
        <stp>EM_S_STM07_IS</stp>
        <stp>4</stp>
        <stp>300017.SZ</stp>
        <stp>9</stp>
        <stp>12/31/2014</stp>
        <stp>1</stp>
        <tr r="K1314" s="2"/>
      </tp>
      <tp>
        <v>362384421.76999998</v>
        <stp/>
        <stp>EM_S_STM07_IS</stp>
        <stp>4</stp>
        <stp>000010.SZ</stp>
        <stp>9</stp>
        <stp>12/31/2013</stp>
        <stp>1</stp>
        <tr r="I14" s="2"/>
      </tp>
      <tp>
        <v>1861298830.99</v>
        <stp/>
        <stp>EM_S_STM07_IS</stp>
        <stp>4</stp>
        <stp>000011.SZ</stp>
        <stp>9</stp>
        <stp>12/31/2012</stp>
        <stp>1</stp>
        <tr r="G15" s="2"/>
      </tp>
      <tp>
        <v>8270731730</v>
        <stp/>
        <stp>EM_S_STM07_IS</stp>
        <stp>4</stp>
        <stp>000012.SZ</stp>
        <stp>9</stp>
        <stp>12/31/2011</stp>
        <stp>1</stp>
        <tr r="E16" s="2"/>
      </tp>
      <tp>
        <v>18395177035.98</v>
        <stp/>
        <stp>EM_S_STM07_IS</stp>
        <stp>4</stp>
        <stp>000016.SZ</stp>
        <stp>9</stp>
        <stp>12/31/2015</stp>
        <stp>1</stp>
        <tr r="M18" s="2"/>
      </tp>
      <tp>
        <v>212070585.77000001</v>
        <stp/>
        <stp>EM_S_STM07_IS</stp>
        <stp>4</stp>
        <stp>000017.SZ</stp>
        <stp>9</stp>
        <stp>12/31/2014</stp>
        <stp>1</stp>
        <tr r="K19" s="2"/>
      </tp>
      <tp>
        <v>1854656450.3800001</v>
        <stp/>
        <stp>EM_S_STM07_IS</stp>
        <stp>4</stp>
        <stp>300020.SZ</stp>
        <stp>9</stp>
        <stp>12/31/2013</stp>
        <stp>1</stp>
        <tr r="I1317" s="2"/>
      </tp>
      <tp>
        <v>570247275.37</v>
        <stp/>
        <stp>EM_S_STM07_IS</stp>
        <stp>4</stp>
        <stp>300021.SZ</stp>
        <stp>9</stp>
        <stp>12/31/2012</stp>
        <stp>1</stp>
        <tr r="G1318" s="2"/>
      </tp>
      <tp>
        <v>5126064817.4499998</v>
        <stp/>
        <stp>EM_S_STM07_IS</stp>
        <stp>4</stp>
        <stp>300022.SZ</stp>
        <stp>9</stp>
        <stp>12/31/2011</stp>
        <stp>1</stp>
        <tr r="E1319" s="2"/>
      </tp>
      <tp>
        <v>65897280.630000003</v>
        <stp/>
        <stp>EM_S_STM07_IS</stp>
        <stp>4</stp>
        <stp>300023.SZ</stp>
        <stp>9</stp>
        <stp>12/31/2010</stp>
        <stp>1</stp>
        <tr r="C1320" s="2"/>
      </tp>
      <tp>
        <v>3348250747.6999998</v>
        <stp/>
        <stp>EM_S_STM07_IS</stp>
        <stp>4</stp>
        <stp>300026.SZ</stp>
        <stp>9</stp>
        <stp>12/31/2015</stp>
        <stp>1</stp>
        <tr r="M1323" s="2"/>
      </tp>
      <tp>
        <v>2389022826.7399998</v>
        <stp/>
        <stp>EM_S_STM07_IS</stp>
        <stp>4</stp>
        <stp>300027.SZ</stp>
        <stp>9</stp>
        <stp>12/31/2014</stp>
        <stp>1</stp>
        <tr r="K1324" s="2"/>
      </tp>
      <tp>
        <v>39748648000</v>
        <stp/>
        <stp>EM_S_STM07_IS</stp>
        <stp>4</stp>
        <stp>000001.SZ</stp>
        <stp>9</stp>
        <stp>12/31/2012</stp>
        <stp>1</stp>
        <tr r="G6" s="2"/>
      </tp>
      <tp>
        <v>71782749800.679993</v>
        <stp/>
        <stp>EM_S_STM07_IS</stp>
        <stp>4</stp>
        <stp>000002.SZ</stp>
        <stp>9</stp>
        <stp>12/31/2011</stp>
        <stp>1</stp>
        <tr r="E7" s="2"/>
      </tp>
      <tp>
        <v>3654309497.23</v>
        <stp/>
        <stp>EM_S_STM07_IS</stp>
        <stp>4</stp>
        <stp>000006.SZ</stp>
        <stp>9</stp>
        <stp>12/31/2015</stp>
        <stp>1</stp>
        <tr r="M10" s="2"/>
      </tp>
      <tp>
        <v>198097861.71000001</v>
        <stp/>
        <stp>EM_S_STM07_IS</stp>
        <stp>4</stp>
        <stp>000007.SZ</stp>
        <stp>9</stp>
        <stp>12/31/2014</stp>
        <stp>1</stp>
        <tr r="K11" s="2"/>
      </tp>
      <tp>
        <v>396737493.67000002</v>
        <stp/>
        <stp>EM_S_STM07_IS</stp>
        <stp>4</stp>
        <stp>300030.SZ</stp>
        <stp>9</stp>
        <stp>12/31/2013</stp>
        <stp>1</stp>
        <tr r="I1327" s="2"/>
      </tp>
      <tp>
        <v>553008232.02999997</v>
        <stp/>
        <stp>EM_S_STM07_IS</stp>
        <stp>4</stp>
        <stp>300031.SZ</stp>
        <stp>9</stp>
        <stp>12/31/2012</stp>
        <stp>1</stp>
        <tr r="G1328" s="2"/>
      </tp>
      <tp>
        <v>275745762.43000001</v>
        <stp/>
        <stp>EM_S_STM07_IS</stp>
        <stp>4</stp>
        <stp>300032.SZ</stp>
        <stp>9</stp>
        <stp>12/31/2011</stp>
        <stp>1</stp>
        <tr r="E1329" s="2"/>
      </tp>
      <tp>
        <v>214445827.28</v>
        <stp/>
        <stp>EM_S_STM07_IS</stp>
        <stp>4</stp>
        <stp>300033.SZ</stp>
        <stp>9</stp>
        <stp>12/31/2010</stp>
        <stp>1</stp>
        <tr r="C1330" s="2"/>
      </tp>
      <tp>
        <v>467150995.75</v>
        <stp/>
        <stp>EM_S_STM07_IS</stp>
        <stp>4</stp>
        <stp>300036.SZ</stp>
        <stp>9</stp>
        <stp>12/31/2015</stp>
        <stp>1</stp>
        <tr r="M1333" s="2"/>
      </tp>
      <tp>
        <v>756781962.10000002</v>
        <stp/>
        <stp>EM_S_STM07_IS</stp>
        <stp>4</stp>
        <stp>300037.SZ</stp>
        <stp>9</stp>
        <stp>12/31/2014</stp>
        <stp>1</stp>
        <tr r="K1334" s="2"/>
      </tp>
      <tp>
        <v>1571950276.8800001</v>
        <stp/>
        <stp>EM_S_STM07_IS</stp>
        <stp>4</stp>
        <stp>000070.SZ</stp>
        <stp>9</stp>
        <stp>12/31/2013</stp>
        <stp>1</stp>
        <tr r="I61" s="2"/>
      </tp>
      <tp>
        <v>209203049.13999999</v>
        <stp/>
        <stp>EM_S_STM07_IS</stp>
        <stp>4</stp>
        <stp>300040.SZ</stp>
        <stp>9</stp>
        <stp>12/31/2013</stp>
        <stp>1</stp>
        <tr r="I1337" s="2"/>
      </tp>
      <tp>
        <v>505734455.67000002</v>
        <stp/>
        <stp>EM_S_STM07_IS</stp>
        <stp>4</stp>
        <stp>300041.SZ</stp>
        <stp>9</stp>
        <stp>12/31/2012</stp>
        <stp>1</stp>
        <tr r="G1338" s="2"/>
      </tp>
      <tp>
        <v>233592397.16</v>
        <stp/>
        <stp>EM_S_STM07_IS</stp>
        <stp>4</stp>
        <stp>300042.SZ</stp>
        <stp>9</stp>
        <stp>12/31/2011</stp>
        <stp>1</stp>
        <tr r="E1339" s="2"/>
      </tp>
      <tp>
        <v>324501012.25</v>
        <stp/>
        <stp>EM_S_STM07_IS</stp>
        <stp>4</stp>
        <stp>300043.SZ</stp>
        <stp>9</stp>
        <stp>12/31/2010</stp>
        <stp>1</stp>
        <tr r="C1340" s="2"/>
      </tp>
      <tp>
        <v>166154459.66999999</v>
        <stp/>
        <stp>EM_S_STM07_IS</stp>
        <stp>4</stp>
        <stp>300046.SZ</stp>
        <stp>9</stp>
        <stp>12/31/2015</stp>
        <stp>1</stp>
        <tr r="M1343" s="2"/>
      </tp>
      <tp>
        <v>1186644496.2</v>
        <stp/>
        <stp>EM_S_STM07_IS</stp>
        <stp>4</stp>
        <stp>300047.SZ</stp>
        <stp>9</stp>
        <stp>12/31/2014</stp>
        <stp>1</stp>
        <tr r="K1344" s="2"/>
      </tp>
      <tp>
        <v>21117720747.040001</v>
        <stp/>
        <stp>EM_S_STM07_IS</stp>
        <stp>4</stp>
        <stp>000060.SZ</stp>
        <stp>9</stp>
        <stp>12/31/2013</stp>
        <stp>1</stp>
        <tr r="I53" s="2"/>
      </tp>
      <tp>
        <v>1681976907.51</v>
        <stp/>
        <stp>EM_S_STM07_IS</stp>
        <stp>4</stp>
        <stp>000061.SZ</stp>
        <stp>9</stp>
        <stp>12/31/2012</stp>
        <stp>1</stp>
        <tr r="G54" s="2"/>
      </tp>
      <tp>
        <v>683337184.55999994</v>
        <stp/>
        <stp>EM_S_STM07_IS</stp>
        <stp>4</stp>
        <stp>000062.SZ</stp>
        <stp>9</stp>
        <stp>12/31/2011</stp>
        <stp>1</stp>
        <tr r="E55" s="2"/>
      </tp>
      <tp>
        <v>70263874000</v>
        <stp/>
        <stp>EM_S_STM07_IS</stp>
        <stp>4</stp>
        <stp>000063.SZ</stp>
        <stp>9</stp>
        <stp>12/31/2010</stp>
        <stp>1</stp>
        <tr r="C56" s="2"/>
      </tp>
      <tp>
        <v>72935851650.449997</v>
        <stp/>
        <stp>EM_S_STM07_IS</stp>
        <stp>4</stp>
        <stp>000066.SZ</stp>
        <stp>9</stp>
        <stp>12/31/2015</stp>
        <stp>1</stp>
        <tr r="M58" s="2"/>
      </tp>
      <tp>
        <v>351167702.82999998</v>
        <stp/>
        <stp>EM_S_STM07_IS</stp>
        <stp>4</stp>
        <stp>300050.SZ</stp>
        <stp>9</stp>
        <stp>12/31/2013</stp>
        <stp>1</stp>
        <tr r="I1347" s="2"/>
      </tp>
      <tp>
        <v>266800956</v>
        <stp/>
        <stp>EM_S_STM07_IS</stp>
        <stp>4</stp>
        <stp>300051.SZ</stp>
        <stp>9</stp>
        <stp>12/31/2012</stp>
        <stp>1</stp>
        <tr r="G1348" s="2"/>
      </tp>
      <tp>
        <v>132011102.76000001</v>
        <stp/>
        <stp>EM_S_STM07_IS</stp>
        <stp>4</stp>
        <stp>300052.SZ</stp>
        <stp>9</stp>
        <stp>12/31/2011</stp>
        <stp>1</stp>
        <tr r="E1349" s="2"/>
      </tp>
      <tp>
        <v>175893340.52000001</v>
        <stp/>
        <stp>EM_S_STM07_IS</stp>
        <stp>4</stp>
        <stp>300053.SZ</stp>
        <stp>9</stp>
        <stp>12/31/2010</stp>
        <stp>1</stp>
        <tr r="C1350" s="2"/>
      </tp>
      <tp>
        <v>688206692.70000005</v>
        <stp/>
        <stp>EM_S_STM07_IS</stp>
        <stp>4</stp>
        <stp>300056.SZ</stp>
        <stp>9</stp>
        <stp>12/31/2015</stp>
        <stp>1</stp>
        <tr r="M1353" s="2"/>
      </tp>
      <tp>
        <v>2173981329.6399999</v>
        <stp/>
        <stp>EM_S_STM07_IS</stp>
        <stp>4</stp>
        <stp>300057.SZ</stp>
        <stp>9</stp>
        <stp>12/31/2014</stp>
        <stp>1</stp>
        <tr r="K1354" s="2"/>
      </tp>
      <tp>
        <v>4519377681</v>
        <stp/>
        <stp>EM_S_STM07_IS</stp>
        <stp>4</stp>
        <stp>000050.SZ</stp>
        <stp>9</stp>
        <stp>12/31/2013</stp>
        <stp>1</stp>
        <tr r="I48" s="2"/>
      </tp>
      <tp>
        <v>268288047.58000001</v>
        <stp/>
        <stp>EM_S_STM07_IS</stp>
        <stp>4</stp>
        <stp>000056.SZ</stp>
        <stp>9</stp>
        <stp>12/31/2015</stp>
        <stp>1</stp>
        <tr r="M50" s="2"/>
      </tp>
      <tp>
        <v>354128639.52999997</v>
        <stp/>
        <stp>EM_S_STM07_IS</stp>
        <stp>4</stp>
        <stp>300061.SZ</stp>
        <stp>9</stp>
        <stp>12/31/2012</stp>
        <stp>1</stp>
        <tr r="G1357" s="2"/>
      </tp>
      <tp>
        <v>322501567.31999999</v>
        <stp/>
        <stp>EM_S_STM07_IS</stp>
        <stp>4</stp>
        <stp>300062.SZ</stp>
        <stp>9</stp>
        <stp>12/31/2011</stp>
        <stp>1</stp>
        <tr r="E1358" s="2"/>
      </tp>
      <tp>
        <v>268915499.98000002</v>
        <stp/>
        <stp>EM_S_STM07_IS</stp>
        <stp>4</stp>
        <stp>300063.SZ</stp>
        <stp>9</stp>
        <stp>12/31/2010</stp>
        <stp>1</stp>
        <tr r="C1359" s="2"/>
      </tp>
      <tp>
        <v>647047212.87</v>
        <stp/>
        <stp>EM_S_STM07_IS</stp>
        <stp>4</stp>
        <stp>300066.SZ</stp>
        <stp>9</stp>
        <stp>12/31/2015</stp>
        <stp>1</stp>
        <tr r="M1362" s="2"/>
      </tp>
      <tp>
        <v>746362290.97000003</v>
        <stp/>
        <stp>EM_S_STM07_IS</stp>
        <stp>4</stp>
        <stp>300067.SZ</stp>
        <stp>9</stp>
        <stp>12/31/2014</stp>
        <stp>1</stp>
        <tr r="K1363" s="2"/>
      </tp>
      <tp>
        <v>815110766.02999997</v>
        <stp/>
        <stp>EM_S_STM07_IS</stp>
        <stp>4</stp>
        <stp>000040.SZ</stp>
        <stp>9</stp>
        <stp>12/31/2013</stp>
        <stp>1</stp>
        <tr r="I41" s="2"/>
      </tp>
      <tp>
        <v>1916803020.1199999</v>
        <stp/>
        <stp>EM_S_STM07_IS</stp>
        <stp>4</stp>
        <stp>000042.SZ</stp>
        <stp>9</stp>
        <stp>12/31/2011</stp>
        <stp>1</stp>
        <tr r="E42" s="2"/>
      </tp>
      <tp>
        <v>3919346217.4299998</v>
        <stp/>
        <stp>EM_S_STM07_IS</stp>
        <stp>4</stp>
        <stp>000043.SZ</stp>
        <stp>9</stp>
        <stp>12/31/2010</stp>
        <stp>1</stp>
        <tr r="C43" s="2"/>
      </tp>
      <tp>
        <v>9440493536.9300003</v>
        <stp/>
        <stp>EM_S_STM07_IS</stp>
        <stp>4</stp>
        <stp>000046.SZ</stp>
        <stp>9</stp>
        <stp>12/31/2015</stp>
        <stp>1</stp>
        <tr r="M45" s="2"/>
      </tp>
      <tp>
        <v>3133272799.6599998</v>
        <stp/>
        <stp>EM_S_STM07_IS</stp>
        <stp>4</stp>
        <stp>300070.SZ</stp>
        <stp>9</stp>
        <stp>12/31/2013</stp>
        <stp>1</stp>
        <tr r="I1366" s="2"/>
      </tp>
      <tp>
        <v>1237824496.5899999</v>
        <stp/>
        <stp>EM_S_STM07_IS</stp>
        <stp>4</stp>
        <stp>300071.SZ</stp>
        <stp>9</stp>
        <stp>12/31/2012</stp>
        <stp>1</stp>
        <tr r="G1367" s="2"/>
      </tp>
      <tp>
        <v>600577390.19000006</v>
        <stp/>
        <stp>EM_S_STM07_IS</stp>
        <stp>4</stp>
        <stp>300072.SZ</stp>
        <stp>9</stp>
        <stp>12/31/2011</stp>
        <stp>1</stp>
        <tr r="E1368" s="2"/>
      </tp>
      <tp>
        <v>846384178.60000002</v>
        <stp/>
        <stp>EM_S_STM07_IS</stp>
        <stp>4</stp>
        <stp>300073.SZ</stp>
        <stp>9</stp>
        <stp>12/31/2010</stp>
        <stp>1</stp>
        <tr r="C1369" s="2"/>
      </tp>
      <tp>
        <v>203519355.65000001</v>
        <stp/>
        <stp>EM_S_STM07_IS</stp>
        <stp>4</stp>
        <stp>300076.SZ</stp>
        <stp>9</stp>
        <stp>12/31/2015</stp>
        <stp>1</stp>
        <tr r="M1372" s="2"/>
      </tp>
      <tp>
        <v>425695457.54000002</v>
        <stp/>
        <stp>EM_S_STM07_IS</stp>
        <stp>4</stp>
        <stp>300077.SZ</stp>
        <stp>9</stp>
        <stp>12/31/2014</stp>
        <stp>1</stp>
        <tr r="K1373" s="2"/>
      </tp>
      <tp>
        <v>1547704536.03</v>
        <stp/>
        <stp>EM_S_STM07_IS</stp>
        <stp>4</stp>
        <stp>300080.SZ</stp>
        <stp>9</stp>
        <stp>12/31/2013</stp>
        <stp>1</stp>
        <tr r="I1376" s="2"/>
      </tp>
      <tp>
        <v>1099455266.96</v>
        <stp/>
        <stp>EM_S_STM07_IS</stp>
        <stp>4</stp>
        <stp>300081.SZ</stp>
        <stp>9</stp>
        <stp>12/31/2012</stp>
        <stp>1</stp>
        <tr r="G1377" s="2"/>
      </tp>
      <tp>
        <v>2573911532.9200001</v>
        <stp/>
        <stp>EM_S_STM07_IS</stp>
        <stp>4</stp>
        <stp>300082.SZ</stp>
        <stp>9</stp>
        <stp>12/31/2011</stp>
        <stp>1</stp>
        <tr r="E1378" s="2"/>
      </tp>
      <tp>
        <v>959932088.80999994</v>
        <stp/>
        <stp>EM_S_STM07_IS</stp>
        <stp>4</stp>
        <stp>300083.SZ</stp>
        <stp>9</stp>
        <stp>12/31/2010</stp>
        <stp>1</stp>
        <tr r="C1379" s="2"/>
      </tp>
      <tp>
        <v>409757276.55000001</v>
        <stp/>
        <stp>EM_S_STM07_IS</stp>
        <stp>4</stp>
        <stp>300086.SZ</stp>
        <stp>9</stp>
        <stp>12/31/2015</stp>
        <stp>1</stp>
        <tr r="M1382" s="2"/>
      </tp>
      <tp>
        <v>469022777.13</v>
        <stp/>
        <stp>EM_S_STM07_IS</stp>
        <stp>4</stp>
        <stp>300087.SZ</stp>
        <stp>9</stp>
        <stp>12/31/2014</stp>
        <stp>1</stp>
        <tr r="K1383" s="2"/>
      </tp>
      <tp>
        <v>1170070053.74</v>
        <stp/>
        <stp>EM_S_STM07_IS</stp>
        <stp>4</stp>
        <stp>300090.SZ</stp>
        <stp>9</stp>
        <stp>12/31/2013</stp>
        <stp>1</stp>
        <tr r="I1386" s="2"/>
      </tp>
      <tp>
        <v>605935096.32000005</v>
        <stp/>
        <stp>EM_S_STM07_IS</stp>
        <stp>4</stp>
        <stp>300091.SZ</stp>
        <stp>9</stp>
        <stp>12/31/2012</stp>
        <stp>1</stp>
        <tr r="G1387" s="2"/>
      </tp>
      <tp>
        <v>216057250.06999999</v>
        <stp/>
        <stp>EM_S_STM07_IS</stp>
        <stp>4</stp>
        <stp>300092.SZ</stp>
        <stp>9</stp>
        <stp>12/31/2011</stp>
        <stp>1</stp>
        <tr r="E1388" s="2"/>
      </tp>
      <tp>
        <v>295441133.18000001</v>
        <stp/>
        <stp>EM_S_STM07_IS</stp>
        <stp>4</stp>
        <stp>300093.SZ</stp>
        <stp>9</stp>
        <stp>12/31/2010</stp>
        <stp>1</stp>
        <tr r="C1389" s="2"/>
      </tp>
      <tp>
        <v>374099218.29000002</v>
        <stp/>
        <stp>EM_S_STM07_IS</stp>
        <stp>4</stp>
        <stp>300096.SZ</stp>
        <stp>9</stp>
        <stp>12/31/2015</stp>
        <stp>1</stp>
        <tr r="M1392" s="2"/>
      </tp>
      <tp>
        <v>219029991.88</v>
        <stp/>
        <stp>EM_S_STM07_IS</stp>
        <stp>4</stp>
        <stp>300097.SZ</stp>
        <stp>9</stp>
        <stp>12/31/2014</stp>
        <stp>1</stp>
        <tr r="K1393" s="2"/>
      </tp>
      <tp>
        <v>4513914439.7700005</v>
        <stp/>
        <stp>EM_S_STM07_IS</stp>
        <stp>4</stp>
        <stp>000090.SZ</stp>
        <stp>9</stp>
        <stp>12/31/2013</stp>
        <stp>1</stp>
        <tr r="I65" s="2"/>
      </tp>
      <tp>
        <v>997837380.09000003</v>
        <stp/>
        <stp>EM_S_STM07_IS</stp>
        <stp>4</stp>
        <stp>000096.SZ</stp>
        <stp>9</stp>
        <stp>12/31/2015</stp>
        <stp>1</stp>
        <tr r="M66" s="2"/>
      </tp>
      <tp>
        <v>1072373157.47</v>
        <stp/>
        <stp>EM_S_STM07_IS</stp>
        <stp>4</stp>
        <stp>600070.SH</stp>
        <stp>9</stp>
        <stp>12/31/2013</stp>
        <stp>1</stp>
        <tr r="I1929" s="2"/>
      </tp>
      <tp>
        <v>1360140886.2</v>
        <stp/>
        <stp>EM_S_STM07_IS</stp>
        <stp>4</stp>
        <stp>600071.SH</stp>
        <stp>9</stp>
        <stp>12/31/2012</stp>
        <stp>1</stp>
        <tr r="G1930" s="2"/>
      </tp>
      <tp>
        <v>1503120640.8599999</v>
        <stp/>
        <stp>EM_S_STM07_IS</stp>
        <stp>4</stp>
        <stp>600072.SH</stp>
        <stp>9</stp>
        <stp>12/31/2011</stp>
        <stp>1</stp>
        <tr r="E1931" s="2"/>
      </tp>
      <tp>
        <v>2203874444.6700001</v>
        <stp/>
        <stp>EM_S_STM07_IS</stp>
        <stp>4</stp>
        <stp>600073.SH</stp>
        <stp>9</stp>
        <stp>12/31/2010</stp>
        <stp>1</stp>
        <tr r="C1932" s="2"/>
      </tp>
      <tp>
        <v>1030847102.55</v>
        <stp/>
        <stp>EM_S_STM07_IS</stp>
        <stp>4</stp>
        <stp>600076.SH</stp>
        <stp>9</stp>
        <stp>12/31/2015</stp>
        <stp>1</stp>
        <tr r="M1935" s="2"/>
      </tp>
      <tp>
        <v>2323031034.3699999</v>
        <stp/>
        <stp>EM_S_STM07_IS</stp>
        <stp>4</stp>
        <stp>600077.SH</stp>
        <stp>9</stp>
        <stp>12/31/2014</stp>
        <stp>1</stp>
        <tr r="K1936" s="2"/>
      </tp>
      <tp>
        <v>28479859095.630001</v>
        <stp/>
        <stp>EM_S_STM07_IS</stp>
        <stp>4</stp>
        <stp>600060.SH</stp>
        <stp>9</stp>
        <stp>12/31/2013</stp>
        <stp>1</stp>
        <tr r="I1920" s="2"/>
      </tp>
      <tp>
        <v>3252610663.3899999</v>
        <stp/>
        <stp>EM_S_STM07_IS</stp>
        <stp>4</stp>
        <stp>600061.SH</stp>
        <stp>9</stp>
        <stp>12/31/2012</stp>
        <stp>1</stp>
        <tr r="G1921" s="2"/>
      </tp>
      <tp>
        <v>6383375275.46</v>
        <stp/>
        <stp>EM_S_STM07_IS</stp>
        <stp>4</stp>
        <stp>600062.SH</stp>
        <stp>9</stp>
        <stp>12/31/2011</stp>
        <stp>1</stp>
        <tr r="E1922" s="2"/>
      </tp>
      <tp>
        <v>2394347182.46</v>
        <stp/>
        <stp>EM_S_STM07_IS</stp>
        <stp>4</stp>
        <stp>600063.SH</stp>
        <stp>9</stp>
        <stp>12/31/2010</stp>
        <stp>1</stp>
        <tr r="C1923" s="2"/>
      </tp>
      <tp>
        <v>31210873852.540001</v>
        <stp/>
        <stp>EM_S_STM07_IS</stp>
        <stp>4</stp>
        <stp>600066.SH</stp>
        <stp>9</stp>
        <stp>12/31/2015</stp>
        <stp>1</stp>
        <tr r="M1925" s="2"/>
      </tp>
      <tp>
        <v>7564206725.04</v>
        <stp/>
        <stp>EM_S_STM07_IS</stp>
        <stp>4</stp>
        <stp>600067.SH</stp>
        <stp>9</stp>
        <stp>12/31/2014</stp>
        <stp>1</stp>
        <tr r="K1926" s="2"/>
      </tp>
      <tp>
        <v>303727203182</v>
        <stp/>
        <stp>EM_S_STM07_IS</stp>
        <stp>4</stp>
        <stp>600050.SH</stp>
        <stp>9</stp>
        <stp>12/31/2013</stp>
        <stp>1</stp>
        <tr r="I1910" s="2"/>
      </tp>
      <tp>
        <v>3023927135.21</v>
        <stp/>
        <stp>EM_S_STM07_IS</stp>
        <stp>4</stp>
        <stp>600051.SH</stp>
        <stp>9</stp>
        <stp>12/31/2012</stp>
        <stp>1</stp>
        <tr r="G1911" s="2"/>
      </tp>
      <tp>
        <v>1812390821.1600001</v>
        <stp/>
        <stp>EM_S_STM07_IS</stp>
        <stp>4</stp>
        <stp>600052.SH</stp>
        <stp>9</stp>
        <stp>12/31/2011</stp>
        <stp>1</stp>
        <tr r="E1912" s="2"/>
      </tp>
      <tp>
        <v>265987278.02000001</v>
        <stp/>
        <stp>EM_S_STM07_IS</stp>
        <stp>4</stp>
        <stp>600053.SH</stp>
        <stp>9</stp>
        <stp>12/31/2010</stp>
        <stp>1</stp>
        <tr r="C1913" s="2"/>
      </tp>
      <tp>
        <v>20570225970.419998</v>
        <stp/>
        <stp>EM_S_STM07_IS</stp>
        <stp>4</stp>
        <stp>600056.SH</stp>
        <stp>9</stp>
        <stp>12/31/2015</stp>
        <stp>1</stp>
        <tr r="M1916" s="2"/>
      </tp>
      <tp>
        <v>48383972065.93</v>
        <stp/>
        <stp>EM_S_STM07_IS</stp>
        <stp>4</stp>
        <stp>600057.SH</stp>
        <stp>9</stp>
        <stp>12/31/2014</stp>
        <stp>1</stp>
        <tr r="K1917" s="2"/>
      </tp>
      <tp>
        <v>16115272156.700001</v>
        <stp/>
        <stp>EM_S_STM07_IS</stp>
        <stp>4</stp>
        <stp>600030.SH</stp>
        <stp>9</stp>
        <stp>12/31/2013</stp>
        <stp>1</stp>
        <tr r="I1901" s="2"/>
      </tp>
      <tp>
        <v>46830535000</v>
        <stp/>
        <stp>EM_S_STM07_IS</stp>
        <stp>4</stp>
        <stp>600031.SH</stp>
        <stp>9</stp>
        <stp>12/31/2012</stp>
        <stp>1</stp>
        <tr r="G1902" s="2"/>
      </tp>
      <tp>
        <v>1935472005.73</v>
        <stp/>
        <stp>EM_S_STM07_IS</stp>
        <stp>4</stp>
        <stp>600033.SH</stp>
        <stp>9</stp>
        <stp>12/31/2010</stp>
        <stp>1</stp>
        <tr r="C1903" s="2"/>
      </tp>
      <tp>
        <v>201471000000</v>
        <stp/>
        <stp>EM_S_STM07_IS</stp>
        <stp>4</stp>
        <stp>600036.SH</stp>
        <stp>9</stp>
        <stp>12/31/2015</stp>
        <stp>1</stp>
        <tr r="M1905" s="2"/>
      </tp>
      <tp>
        <v>2465998536.3800001</v>
        <stp/>
        <stp>EM_S_STM07_IS</stp>
        <stp>4</stp>
        <stp>600037.SH</stp>
        <stp>9</stp>
        <stp>12/31/2014</stp>
        <stp>1</stp>
        <tr r="K1906" s="2"/>
      </tp>
      <tp>
        <v>3050880564.73</v>
        <stp/>
        <stp>EM_S_STM07_IS</stp>
        <stp>4</stp>
        <stp>600020.SH</stp>
        <stp>9</stp>
        <stp>12/31/2013</stp>
        <stp>1</stp>
        <tr r="I1893" s="2"/>
      </tp>
      <tp>
        <v>15044339577.389999</v>
        <stp/>
        <stp>EM_S_STM07_IS</stp>
        <stp>4</stp>
        <stp>600021.SH</stp>
        <stp>9</stp>
        <stp>12/31/2012</stp>
        <stp>1</stp>
        <tr r="G1894" s="2"/>
      </tp>
      <tp>
        <v>32185180206.59</v>
        <stp/>
        <stp>EM_S_STM07_IS</stp>
        <stp>4</stp>
        <stp>600022.SH</stp>
        <stp>9</stp>
        <stp>12/31/2011</stp>
        <stp>1</stp>
        <tr r="E1895" s="2"/>
      </tp>
      <tp>
        <v>36335062301.010002</v>
        <stp/>
        <stp>EM_S_STM07_IS</stp>
        <stp>4</stp>
        <stp>600023.SH</stp>
        <stp>9</stp>
        <stp>12/31/2010</stp>
        <stp>1</stp>
        <tr r="C1896" s="2"/>
      </tp>
      <tp>
        <v>12776528952.780001</v>
        <stp/>
        <stp>EM_S_STM07_IS</stp>
        <stp>4</stp>
        <stp>600026.SH</stp>
        <stp>9</stp>
        <stp>12/31/2015</stp>
        <stp>1</stp>
        <tr r="M1897" s="2"/>
      </tp>
      <tp>
        <v>68397717000</v>
        <stp/>
        <stp>EM_S_STM07_IS</stp>
        <stp>4</stp>
        <stp>600027.SH</stp>
        <stp>9</stp>
        <stp>12/31/2014</stp>
        <stp>1</stp>
        <tr r="K1898" s="2"/>
      </tp>
      <tp>
        <v>37770420233.550003</v>
        <stp/>
        <stp>EM_S_STM07_IS</stp>
        <stp>4</stp>
        <stp>600010.SH</stp>
        <stp>9</stp>
        <stp>12/31/2013</stp>
        <stp>1</stp>
        <tr r="I1885" s="2"/>
      </tp>
      <tp>
        <v>133966658882</v>
        <stp/>
        <stp>EM_S_STM07_IS</stp>
        <stp>4</stp>
        <stp>600011.SH</stp>
        <stp>9</stp>
        <stp>12/31/2012</stp>
        <stp>1</stp>
        <tr r="G1886" s="2"/>
      </tp>
      <tp>
        <v>2216354505.1100001</v>
        <stp/>
        <stp>EM_S_STM07_IS</stp>
        <stp>4</stp>
        <stp>600012.SH</stp>
        <stp>9</stp>
        <stp>12/31/2011</stp>
        <stp>1</stp>
        <tr r="E1887" s="2"/>
      </tp>
      <tp>
        <v>154425000000</v>
        <stp/>
        <stp>EM_S_STM07_IS</stp>
        <stp>4</stp>
        <stp>600016.SH</stp>
        <stp>9</stp>
        <stp>12/31/2015</stp>
        <stp>1</stp>
        <tr r="M1889" s="2"/>
      </tp>
      <tp>
        <v>5083603807.8000002</v>
        <stp/>
        <stp>EM_S_STM07_IS</stp>
        <stp>4</stp>
        <stp>600017.SH</stp>
        <stp>9</stp>
        <stp>12/31/2014</stp>
        <stp>1</stp>
        <tr r="K1890" s="2"/>
      </tp>
      <tp>
        <v>100015000000</v>
        <stp/>
        <stp>EM_S_STM07_IS</stp>
        <stp>4</stp>
        <stp>600000.SH</stp>
        <stp>9</stp>
        <stp>12/31/2013</stp>
        <stp>1</stp>
        <tr r="I1878" s="2"/>
      </tp>
      <tp>
        <v>16875186765.77</v>
        <stp/>
        <stp>EM_S_STM07_IS</stp>
        <stp>4</stp>
        <stp>600006.SH</stp>
        <stp>9</stp>
        <stp>12/31/2015</stp>
        <stp>1</stp>
        <tr r="M1881" s="2"/>
      </tp>
      <tp>
        <v>2234266629</v>
        <stp/>
        <stp>EM_S_STM07_IS</stp>
        <stp>4</stp>
        <stp>600007.SH</stp>
        <stp>9</stp>
        <stp>12/31/2014</stp>
        <stp>1</stp>
        <tr r="K1882" s="2"/>
      </tp>
      <tp>
        <v>1307258426.9300001</v>
        <stp/>
        <stp>EM_S_STM07_IS</stp>
        <stp>4</stp>
        <stp>600090.SH</stp>
        <stp>9</stp>
        <stp>12/31/2013</stp>
        <stp>1</stp>
        <tr r="I1948" s="2"/>
      </tp>
      <tp>
        <v>31735876.82</v>
        <stp/>
        <stp>EM_S_STM07_IS</stp>
        <stp>4</stp>
        <stp>600091.SH</stp>
        <stp>9</stp>
        <stp>12/31/2012</stp>
        <stp>1</stp>
        <tr r="G1949" s="2"/>
      </tp>
      <tp>
        <v>353068308.63999999</v>
        <stp/>
        <stp>EM_S_STM07_IS</stp>
        <stp>4</stp>
        <stp>600093.SH</stp>
        <stp>9</stp>
        <stp>12/31/2010</stp>
        <stp>1</stp>
        <tr r="C1950" s="2"/>
      </tp>
      <tp>
        <v>50266903519.889999</v>
        <stp/>
        <stp>EM_S_STM07_IS</stp>
        <stp>4</stp>
        <stp>600096.SH</stp>
        <stp>9</stp>
        <stp>12/31/2015</stp>
        <stp>1</stp>
        <tr r="M1953" s="2"/>
      </tp>
      <tp>
        <v>831010886.69000006</v>
        <stp/>
        <stp>EM_S_STM07_IS</stp>
        <stp>4</stp>
        <stp>600097.SH</stp>
        <stp>9</stp>
        <stp>12/31/2014</stp>
        <stp>1</stp>
        <tr r="K1954" s="2"/>
      </tp>
      <tp>
        <v>471099599.39999998</v>
        <stp/>
        <stp>EM_S_STM07_IS</stp>
        <stp>4</stp>
        <stp>600080.SH</stp>
        <stp>9</stp>
        <stp>12/31/2013</stp>
        <stp>1</stp>
        <tr r="I1939" s="2"/>
      </tp>
      <tp>
        <v>2448824242.5999999</v>
        <stp/>
        <stp>EM_S_STM07_IS</stp>
        <stp>4</stp>
        <stp>600081.SH</stp>
        <stp>9</stp>
        <stp>12/31/2012</stp>
        <stp>1</stp>
        <tr r="G1940" s="2"/>
      </tp>
      <tp>
        <v>1175826348.74</v>
        <stp/>
        <stp>EM_S_STM07_IS</stp>
        <stp>4</stp>
        <stp>600082.SH</stp>
        <stp>9</stp>
        <stp>12/31/2011</stp>
        <stp>1</stp>
        <tr r="E1941" s="2"/>
      </tp>
      <tp>
        <v>4808275.84</v>
        <stp/>
        <stp>EM_S_STM07_IS</stp>
        <stp>4</stp>
        <stp>600083.SH</stp>
        <stp>9</stp>
        <stp>12/31/2010</stp>
        <stp>1</stp>
        <tr r="C1942" s="2"/>
      </tp>
      <tp>
        <v>8660600781.1000004</v>
        <stp/>
        <stp>EM_S_STM07_IS</stp>
        <stp>4</stp>
        <stp>600086.SH</stp>
        <stp>9</stp>
        <stp>12/31/2015</stp>
        <stp>1</stp>
        <tr r="M1945" s="2"/>
      </tp>
      <tp>
        <v>1205672152.8699999</v>
        <stp/>
        <stp>EM_S_STM07_IS</stp>
        <stp>4</stp>
        <stp>300100.SZ</stp>
        <stp>9</stp>
        <stp>12/31/2013</stp>
        <stp>1</stp>
        <tr r="I1396" s="2"/>
      </tp>
      <tp>
        <v>202292724.28999999</v>
        <stp/>
        <stp>EM_S_STM07_IS</stp>
        <stp>4</stp>
        <stp>300101.SZ</stp>
        <stp>9</stp>
        <stp>12/31/2012</stp>
        <stp>1</stp>
        <tr r="G1397" s="2"/>
      </tp>
      <tp>
        <v>376907978.95999998</v>
        <stp/>
        <stp>EM_S_STM07_IS</stp>
        <stp>4</stp>
        <stp>300102.SZ</stp>
        <stp>9</stp>
        <stp>12/31/2011</stp>
        <stp>1</stp>
        <tr r="E1398" s="2"/>
      </tp>
      <tp>
        <v>153067953.37</v>
        <stp/>
        <stp>EM_S_STM07_IS</stp>
        <stp>4</stp>
        <stp>300103.SZ</stp>
        <stp>9</stp>
        <stp>12/31/2010</stp>
        <stp>1</stp>
        <tr r="C1399" s="2"/>
      </tp>
      <tp>
        <v>599902012.38</v>
        <stp/>
        <stp>EM_S_STM07_IS</stp>
        <stp>4</stp>
        <stp>300106.SZ</stp>
        <stp>9</stp>
        <stp>12/31/2015</stp>
        <stp>1</stp>
        <tr r="M1402" s="2"/>
      </tp>
      <tp>
        <v>466351108.10000002</v>
        <stp/>
        <stp>EM_S_STM07_IS</stp>
        <stp>4</stp>
        <stp>300107.SZ</stp>
        <stp>9</stp>
        <stp>12/31/2014</stp>
        <stp>1</stp>
        <tr r="K1403" s="2"/>
      </tp>
      <tp>
        <v>867200339.57000005</v>
        <stp/>
        <stp>EM_S_STM07_IS</stp>
        <stp>4</stp>
        <stp>300110.SZ</stp>
        <stp>9</stp>
        <stp>12/31/2013</stp>
        <stp>1</stp>
        <tr r="I1406" s="2"/>
      </tp>
      <tp>
        <v>1226008549.6600001</v>
        <stp/>
        <stp>EM_S_STM07_IS</stp>
        <stp>4</stp>
        <stp>300111.SZ</stp>
        <stp>9</stp>
        <stp>12/31/2012</stp>
        <stp>1</stp>
        <tr r="G1407" s="2"/>
      </tp>
      <tp>
        <v>188241367.22</v>
        <stp/>
        <stp>EM_S_STM07_IS</stp>
        <stp>4</stp>
        <stp>300112.SZ</stp>
        <stp>9</stp>
        <stp>12/31/2011</stp>
        <stp>1</stp>
        <tr r="E1408" s="2"/>
      </tp>
      <tp>
        <v>140802436.97</v>
        <stp/>
        <stp>EM_S_STM07_IS</stp>
        <stp>4</stp>
        <stp>300113.SZ</stp>
        <stp>9</stp>
        <stp>12/31/2010</stp>
        <stp>1</stp>
        <tr r="C1409" s="2"/>
      </tp>
      <tp>
        <v>581343054.45000005</v>
        <stp/>
        <stp>EM_S_STM07_IS</stp>
        <stp>4</stp>
        <stp>300116.SZ</stp>
        <stp>9</stp>
        <stp>12/31/2015</stp>
        <stp>1</stp>
        <tr r="M1412" s="2"/>
      </tp>
      <tp>
        <v>1833497362.3299999</v>
        <stp/>
        <stp>EM_S_STM07_IS</stp>
        <stp>4</stp>
        <stp>300117.SZ</stp>
        <stp>9</stp>
        <stp>12/31/2014</stp>
        <stp>1</stp>
        <tr r="K1413" s="2"/>
      </tp>
      <tp>
        <v>413385890.87</v>
        <stp/>
        <stp>EM_S_STM07_IS</stp>
        <stp>4</stp>
        <stp>300120.SZ</stp>
        <stp>9</stp>
        <stp>12/31/2013</stp>
        <stp>1</stp>
        <tr r="I1416" s="2"/>
      </tp>
      <tp>
        <v>389112253.88</v>
        <stp/>
        <stp>EM_S_STM07_IS</stp>
        <stp>4</stp>
        <stp>300121.SZ</stp>
        <stp>9</stp>
        <stp>12/31/2012</stp>
        <stp>1</stp>
        <tr r="G1417" s="2"/>
      </tp>
      <tp>
        <v>628740039.39999998</v>
        <stp/>
        <stp>EM_S_STM07_IS</stp>
        <stp>4</stp>
        <stp>300122.SZ</stp>
        <stp>9</stp>
        <stp>12/31/2011</stp>
        <stp>1</stp>
        <tr r="E1418" s="2"/>
      </tp>
      <tp>
        <v>243808689.81</v>
        <stp/>
        <stp>EM_S_STM07_IS</stp>
        <stp>4</stp>
        <stp>300123.SZ</stp>
        <stp>9</stp>
        <stp>12/31/2010</stp>
        <stp>1</stp>
        <tr r="C1419" s="2"/>
      </tp>
      <tp>
        <v>557153687.87</v>
        <stp/>
        <stp>EM_S_STM07_IS</stp>
        <stp>4</stp>
        <stp>300126.SZ</stp>
        <stp>9</stp>
        <stp>12/31/2015</stp>
        <stp>1</stp>
        <tr r="M1422" s="2"/>
      </tp>
      <tp>
        <v>379038192.99000001</v>
        <stp/>
        <stp>EM_S_STM07_IS</stp>
        <stp>4</stp>
        <stp>300127.SZ</stp>
        <stp>9</stp>
        <stp>12/31/2014</stp>
        <stp>1</stp>
        <tr r="K1423" s="2"/>
      </tp>
      <tp>
        <v>85324086000</v>
        <stp/>
        <stp>EM_S_STM07_IS</stp>
        <stp>4</stp>
        <stp>000100.SZ</stp>
        <stp>9</stp>
        <stp>12/31/2013</stp>
        <stp>1</stp>
        <tr r="I68" s="2"/>
      </tp>
      <tp>
        <v>499177767.74000001</v>
        <stp/>
        <stp>EM_S_STM07_IS</stp>
        <stp>4</stp>
        <stp>300130.SZ</stp>
        <stp>9</stp>
        <stp>12/31/2013</stp>
        <stp>1</stp>
        <tr r="I1426" s="2"/>
      </tp>
      <tp>
        <v>680255890.33000004</v>
        <stp/>
        <stp>EM_S_STM07_IS</stp>
        <stp>4</stp>
        <stp>300131.SZ</stp>
        <stp>9</stp>
        <stp>12/31/2012</stp>
        <stp>1</stp>
        <tr r="G1427" s="2"/>
      </tp>
      <tp>
        <v>550401913.42999995</v>
        <stp/>
        <stp>EM_S_STM07_IS</stp>
        <stp>4</stp>
        <stp>300132.SZ</stp>
        <stp>9</stp>
        <stp>12/31/2011</stp>
        <stp>1</stp>
        <tr r="E1428" s="2"/>
      </tp>
      <tp>
        <v>281837427.83999997</v>
        <stp/>
        <stp>EM_S_STM07_IS</stp>
        <stp>4</stp>
        <stp>300133.SZ</stp>
        <stp>9</stp>
        <stp>12/31/2010</stp>
        <stp>1</stp>
        <tr r="C1429" s="2"/>
      </tp>
      <tp>
        <v>1299970709.9100001</v>
        <stp/>
        <stp>EM_S_STM07_IS</stp>
        <stp>4</stp>
        <stp>300136.SZ</stp>
        <stp>9</stp>
        <stp>12/31/2015</stp>
        <stp>1</stp>
        <tr r="M1432" s="2"/>
      </tp>
      <tp>
        <v>440615656.73000002</v>
        <stp/>
        <stp>EM_S_STM07_IS</stp>
        <stp>4</stp>
        <stp>300137.SZ</stp>
        <stp>9</stp>
        <stp>12/31/2014</stp>
        <stp>1</stp>
        <tr r="K1433" s="2"/>
      </tp>
      <tp>
        <v>238980129.75999999</v>
        <stp/>
        <stp>EM_S_STM07_IS</stp>
        <stp>4</stp>
        <stp>300140.SZ</stp>
        <stp>9</stp>
        <stp>12/31/2013</stp>
        <stp>1</stp>
        <tr r="I1436" s="2"/>
      </tp>
      <tp>
        <v>276820192.91000003</v>
        <stp/>
        <stp>EM_S_STM07_IS</stp>
        <stp>4</stp>
        <stp>300141.SZ</stp>
        <stp>9</stp>
        <stp>12/31/2012</stp>
        <stp>1</stp>
        <tr r="G1437" s="2"/>
      </tp>
      <tp>
        <v>473810891.63</v>
        <stp/>
        <stp>EM_S_STM07_IS</stp>
        <stp>4</stp>
        <stp>300142.SZ</stp>
        <stp>9</stp>
        <stp>12/31/2011</stp>
        <stp>1</stp>
        <tr r="E1438" s="2"/>
      </tp>
      <tp>
        <v>167931537.22</v>
        <stp/>
        <stp>EM_S_STM07_IS</stp>
        <stp>4</stp>
        <stp>300143.SZ</stp>
        <stp>9</stp>
        <stp>12/31/2010</stp>
        <stp>1</stp>
        <tr r="C1439" s="2"/>
      </tp>
      <tp>
        <v>2266043013.6999998</v>
        <stp/>
        <stp>EM_S_STM07_IS</stp>
        <stp>4</stp>
        <stp>300146.SZ</stp>
        <stp>9</stp>
        <stp>12/31/2015</stp>
        <stp>1</stp>
        <tr r="M1442" s="2"/>
      </tp>
      <tp>
        <v>1523980138.0999999</v>
        <stp/>
        <stp>EM_S_STM07_IS</stp>
        <stp>4</stp>
        <stp>300147.SZ</stp>
        <stp>9</stp>
        <stp>12/31/2014</stp>
        <stp>1</stp>
        <tr r="K1443" s="2"/>
      </tp>
      <tp>
        <v>30462603134.290001</v>
        <stp/>
        <stp>EM_S_STM07_IS</stp>
        <stp>4</stp>
        <stp>000166.SZ</stp>
        <stp>9</stp>
        <stp>12/31/2015</stp>
        <stp>1</stp>
        <tr r="M77" s="2"/>
      </tp>
      <tp>
        <v>236849779.40000001</v>
        <stp/>
        <stp>EM_S_STM07_IS</stp>
        <stp>4</stp>
        <stp>300150.SZ</stp>
        <stp>9</stp>
        <stp>12/31/2013</stp>
        <stp>1</stp>
        <tr r="I1446" s="2"/>
      </tp>
      <tp>
        <v>493613128.82999998</v>
        <stp/>
        <stp>EM_S_STM07_IS</stp>
        <stp>4</stp>
        <stp>300151.SZ</stp>
        <stp>9</stp>
        <stp>12/31/2012</stp>
        <stp>1</stp>
        <tr r="G1447" s="2"/>
      </tp>
      <tp>
        <v>270450318.38</v>
        <stp/>
        <stp>EM_S_STM07_IS</stp>
        <stp>4</stp>
        <stp>300152.SZ</stp>
        <stp>9</stp>
        <stp>12/31/2011</stp>
        <stp>1</stp>
        <tr r="E1448" s="2"/>
      </tp>
      <tp>
        <v>437881113.12</v>
        <stp/>
        <stp>EM_S_STM07_IS</stp>
        <stp>4</stp>
        <stp>300153.SZ</stp>
        <stp>9</stp>
        <stp>12/31/2010</stp>
        <stp>1</stp>
        <tr r="C1449" s="2"/>
      </tp>
      <tp>
        <v>1214680329.3399999</v>
        <stp/>
        <stp>EM_S_STM07_IS</stp>
        <stp>4</stp>
        <stp>300156.SZ</stp>
        <stp>9</stp>
        <stp>12/31/2015</stp>
        <stp>1</stp>
        <tr r="M1452" s="2"/>
      </tp>
      <tp>
        <v>723251613.27999997</v>
        <stp/>
        <stp>EM_S_STM07_IS</stp>
        <stp>4</stp>
        <stp>300157.SZ</stp>
        <stp>9</stp>
        <stp>12/31/2014</stp>
        <stp>1</stp>
        <tr r="K1453" s="2"/>
      </tp>
      <tp>
        <v>729260135.10000002</v>
        <stp/>
        <stp>EM_S_STM07_IS</stp>
        <stp>4</stp>
        <stp>000150.SZ</stp>
        <stp>9</stp>
        <stp>12/31/2013</stp>
        <stp>1</stp>
        <tr r="I69" s="2"/>
      </tp>
      <tp>
        <v>1674264881.4400001</v>
        <stp/>
        <stp>EM_S_STM07_IS</stp>
        <stp>4</stp>
        <stp>000151.SZ</stp>
        <stp>9</stp>
        <stp>12/31/2012</stp>
        <stp>1</stp>
        <tr r="G70" s="2"/>
      </tp>
      <tp>
        <v>1074181777.5599999</v>
        <stp/>
        <stp>EM_S_STM07_IS</stp>
        <stp>4</stp>
        <stp>000153.SZ</stp>
        <stp>9</stp>
        <stp>12/31/2010</stp>
        <stp>1</stp>
        <tr r="C71" s="2"/>
      </tp>
      <tp>
        <v>2858572085.1900001</v>
        <stp/>
        <stp>EM_S_STM07_IS</stp>
        <stp>4</stp>
        <stp>000156.SZ</stp>
        <stp>9</stp>
        <stp>12/31/2015</stp>
        <stp>1</stp>
        <tr r="M73" s="2"/>
      </tp>
      <tp>
        <v>25851195135.57</v>
        <stp/>
        <stp>EM_S_STM07_IS</stp>
        <stp>4</stp>
        <stp>000157.SZ</stp>
        <stp>9</stp>
        <stp>12/31/2014</stp>
        <stp>1</stp>
        <tr r="K74" s="2"/>
      </tp>
      <tp>
        <v>786784324.57000005</v>
        <stp/>
        <stp>EM_S_STM07_IS</stp>
        <stp>4</stp>
        <stp>300160.SZ</stp>
        <stp>9</stp>
        <stp>12/31/2013</stp>
        <stp>1</stp>
        <tr r="I1456" s="2"/>
      </tp>
      <tp>
        <v>424396731.07999998</v>
        <stp/>
        <stp>EM_S_STM07_IS</stp>
        <stp>4</stp>
        <stp>300161.SZ</stp>
        <stp>9</stp>
        <stp>12/31/2012</stp>
        <stp>1</stp>
        <tr r="G1457" s="2"/>
      </tp>
      <tp>
        <v>263749973.72999999</v>
        <stp/>
        <stp>EM_S_STM07_IS</stp>
        <stp>4</stp>
        <stp>300162.SZ</stp>
        <stp>9</stp>
        <stp>12/31/2011</stp>
        <stp>1</stp>
        <tr r="E1458" s="2"/>
      </tp>
      <tp>
        <v>159592762.13999999</v>
        <stp/>
        <stp>EM_S_STM07_IS</stp>
        <stp>4</stp>
        <stp>300163.SZ</stp>
        <stp>9</stp>
        <stp>12/31/2010</stp>
        <stp>1</stp>
        <tr r="C1459" s="2"/>
      </tp>
      <tp>
        <v>931109082.63999999</v>
        <stp/>
        <stp>EM_S_STM07_IS</stp>
        <stp>4</stp>
        <stp>300166.SZ</stp>
        <stp>9</stp>
        <stp>12/31/2015</stp>
        <stp>1</stp>
        <tr r="M1462" s="2"/>
      </tp>
      <tp>
        <v>234087846.18000001</v>
        <stp/>
        <stp>EM_S_STM07_IS</stp>
        <stp>4</stp>
        <stp>300167.SZ</stp>
        <stp>9</stp>
        <stp>12/31/2014</stp>
        <stp>1</stp>
        <tr r="K1463" s="2"/>
      </tp>
      <tp>
        <v>846922273.60000002</v>
        <stp/>
        <stp>EM_S_STM07_IS</stp>
        <stp>4</stp>
        <stp>300170.SZ</stp>
        <stp>9</stp>
        <stp>12/31/2013</stp>
        <stp>1</stp>
        <tr r="I1466" s="2"/>
      </tp>
      <tp>
        <v>821857944.04999995</v>
        <stp/>
        <stp>EM_S_STM07_IS</stp>
        <stp>4</stp>
        <stp>300171.SZ</stp>
        <stp>9</stp>
        <stp>12/31/2012</stp>
        <stp>1</stp>
        <tr r="G1467" s="2"/>
      </tp>
      <tp>
        <v>241163377.09</v>
        <stp/>
        <stp>EM_S_STM07_IS</stp>
        <stp>4</stp>
        <stp>300172.SZ</stp>
        <stp>9</stp>
        <stp>12/31/2011</stp>
        <stp>1</stp>
        <tr r="E1468" s="2"/>
      </tp>
      <tp>
        <v>251175698.93000001</v>
        <stp/>
        <stp>EM_S_STM07_IS</stp>
        <stp>4</stp>
        <stp>300173.SZ</stp>
        <stp>9</stp>
        <stp>12/31/2010</stp>
        <stp>1</stp>
        <tr r="C1469" s="2"/>
      </tp>
      <tp>
        <v>1432984079.96</v>
        <stp/>
        <stp>EM_S_STM07_IS</stp>
        <stp>4</stp>
        <stp>300176.SZ</stp>
        <stp>9</stp>
        <stp>12/31/2015</stp>
        <stp>1</stp>
        <tr r="M1472" s="2"/>
      </tp>
      <tp>
        <v>687221905.32000005</v>
        <stp/>
        <stp>EM_S_STM07_IS</stp>
        <stp>4</stp>
        <stp>300177.SZ</stp>
        <stp>9</stp>
        <stp>12/31/2014</stp>
        <stp>1</stp>
        <tr r="K1473" s="2"/>
      </tp>
      <tp>
        <v>726549802.95000005</v>
        <stp/>
        <stp>EM_S_STM07_IS</stp>
        <stp>4</stp>
        <stp>300180.SZ</stp>
        <stp>9</stp>
        <stp>12/31/2013</stp>
        <stp>1</stp>
        <tr r="I1476" s="2"/>
      </tp>
      <tp>
        <v>343758925.69</v>
        <stp/>
        <stp>EM_S_STM07_IS</stp>
        <stp>4</stp>
        <stp>300181.SZ</stp>
        <stp>9</stp>
        <stp>12/31/2012</stp>
        <stp>1</stp>
        <tr r="G1477" s="2"/>
      </tp>
      <tp>
        <v>471194544.38999999</v>
        <stp/>
        <stp>EM_S_STM07_IS</stp>
        <stp>4</stp>
        <stp>300182.SZ</stp>
        <stp>9</stp>
        <stp>12/31/2011</stp>
        <stp>1</stp>
        <tr r="E1478" s="2"/>
      </tp>
      <tp>
        <v>232382207.78999999</v>
        <stp/>
        <stp>EM_S_STM07_IS</stp>
        <stp>4</stp>
        <stp>300183.SZ</stp>
        <stp>9</stp>
        <stp>12/31/2010</stp>
        <stp>1</stp>
        <tr r="C1479" s="2"/>
      </tp>
      <tp>
        <v>901140330.14999998</v>
        <stp/>
        <stp>EM_S_STM07_IS</stp>
        <stp>4</stp>
        <stp>300187.SZ</stp>
        <stp>9</stp>
        <stp>12/31/2014</stp>
        <stp>1</stp>
        <tr r="K1482" s="2"/>
      </tp>
      <tp>
        <v>278305369.32999998</v>
        <stp/>
        <stp>EM_S_STM07_IS</stp>
        <stp>4</stp>
        <stp>300190.SZ</stp>
        <stp>9</stp>
        <stp>12/31/2013</stp>
        <stp>1</stp>
        <tr r="I1485" s="2"/>
      </tp>
      <tp>
        <v>144014342.03999999</v>
        <stp/>
        <stp>EM_S_STM07_IS</stp>
        <stp>4</stp>
        <stp>300191.SZ</stp>
        <stp>9</stp>
        <stp>12/31/2012</stp>
        <stp>1</stp>
        <tr r="G1486" s="2"/>
      </tp>
      <tp>
        <v>296075138.95999998</v>
        <stp/>
        <stp>EM_S_STM07_IS</stp>
        <stp>4</stp>
        <stp>300192.SZ</stp>
        <stp>9</stp>
        <stp>12/31/2011</stp>
        <stp>1</stp>
        <tr r="E1487" s="2"/>
      </tp>
      <tp>
        <v>520752318.56999999</v>
        <stp/>
        <stp>EM_S_STM07_IS</stp>
        <stp>4</stp>
        <stp>300193.SZ</stp>
        <stp>9</stp>
        <stp>12/31/2010</stp>
        <stp>1</stp>
        <tr r="C1488" s="2"/>
      </tp>
      <tp>
        <v>1516064342.1900001</v>
        <stp/>
        <stp>EM_S_STM07_IS</stp>
        <stp>4</stp>
        <stp>300196.SZ</stp>
        <stp>9</stp>
        <stp>12/31/2015</stp>
        <stp>1</stp>
        <tr r="M1491" s="2"/>
      </tp>
      <tp>
        <v>2003092732.4300001</v>
        <stp/>
        <stp>EM_S_STM07_IS</stp>
        <stp>4</stp>
        <stp>300197.SZ</stp>
        <stp>9</stp>
        <stp>12/31/2014</stp>
        <stp>1</stp>
        <tr r="K1492" s="2"/>
      </tp>
      <tp>
        <v>102036054489.95</v>
        <stp/>
        <stp>EM_S_STM07_IS</stp>
        <stp>4</stp>
        <stp>600170.SH</stp>
        <stp>9</stp>
        <stp>12/31/2013</stp>
        <stp>1</stp>
        <tr r="I2018" s="2"/>
      </tp>
      <tp>
        <v>676929539.58000004</v>
        <stp/>
        <stp>EM_S_STM07_IS</stp>
        <stp>4</stp>
        <stp>600171.SH</stp>
        <stp>9</stp>
        <stp>12/31/2012</stp>
        <stp>1</stp>
        <tr r="G2019" s="2"/>
      </tp>
      <tp>
        <v>1019154065.29</v>
        <stp/>
        <stp>EM_S_STM07_IS</stp>
        <stp>4</stp>
        <stp>600172.SH</stp>
        <stp>9</stp>
        <stp>12/31/2011</stp>
        <stp>1</stp>
        <tr r="E2020" s="2"/>
      </tp>
      <tp>
        <v>2198796464.6599998</v>
        <stp/>
        <stp>EM_S_STM07_IS</stp>
        <stp>4</stp>
        <stp>600173.SH</stp>
        <stp>9</stp>
        <stp>12/31/2010</stp>
        <stp>1</stp>
        <tr r="C2021" s="2"/>
      </tp>
      <tp>
        <v>7054787299.9899998</v>
        <stp/>
        <stp>EM_S_STM07_IS</stp>
        <stp>4</stp>
        <stp>600176.SH</stp>
        <stp>9</stp>
        <stp>12/31/2015</stp>
        <stp>1</stp>
        <tr r="M2023" s="2"/>
      </tp>
      <tp>
        <v>15903215969.08</v>
        <stp/>
        <stp>EM_S_STM07_IS</stp>
        <stp>4</stp>
        <stp>600177.SH</stp>
        <stp>9</stp>
        <stp>12/31/2014</stp>
        <stp>1</stp>
        <tr r="K2024" s="2"/>
      </tp>
      <tp>
        <v>9736541876.9099998</v>
        <stp/>
        <stp>EM_S_STM07_IS</stp>
        <stp>4</stp>
        <stp>600160.SH</stp>
        <stp>9</stp>
        <stp>12/31/2013</stp>
        <stp>1</stp>
        <tr r="I2009" s="2"/>
      </tp>
      <tp>
        <v>1502351160.8199999</v>
        <stp/>
        <stp>EM_S_STM07_IS</stp>
        <stp>4</stp>
        <stp>600161.SH</stp>
        <stp>9</stp>
        <stp>12/31/2012</stp>
        <stp>1</stp>
        <tr r="G2010" s="2"/>
      </tp>
      <tp>
        <v>1302593074.0899999</v>
        <stp/>
        <stp>EM_S_STM07_IS</stp>
        <stp>4</stp>
        <stp>600162.SH</stp>
        <stp>9</stp>
        <stp>12/31/2011</stp>
        <stp>1</stp>
        <tr r="E2011" s="2"/>
      </tp>
      <tp>
        <v>2264163082.4499998</v>
        <stp/>
        <stp>EM_S_STM07_IS</stp>
        <stp>4</stp>
        <stp>600163.SH</stp>
        <stp>9</stp>
        <stp>12/31/2010</stp>
        <stp>1</stp>
        <tr r="C2012" s="2"/>
      </tp>
      <tp>
        <v>33997492420.07</v>
        <stp/>
        <stp>EM_S_STM07_IS</stp>
        <stp>4</stp>
        <stp>600166.SH</stp>
        <stp>9</stp>
        <stp>12/31/2015</stp>
        <stp>1</stp>
        <tr r="M2014" s="2"/>
      </tp>
      <tp>
        <v>661485460.42999995</v>
        <stp/>
        <stp>EM_S_STM07_IS</stp>
        <stp>4</stp>
        <stp>600167.SH</stp>
        <stp>9</stp>
        <stp>12/31/2014</stp>
        <stp>1</stp>
        <tr r="K2015" s="2"/>
      </tp>
      <tp>
        <v>22198153818.169998</v>
        <stp/>
        <stp>EM_S_STM07_IS</stp>
        <stp>4</stp>
        <stp>600150.SH</stp>
        <stp>9</stp>
        <stp>12/31/2013</stp>
        <stp>1</stp>
        <tr r="I2000" s="2"/>
      </tp>
      <tp>
        <v>1529393287.1400001</v>
        <stp/>
        <stp>EM_S_STM07_IS</stp>
        <stp>4</stp>
        <stp>600151.SH</stp>
        <stp>9</stp>
        <stp>12/31/2012</stp>
        <stp>1</stp>
        <tr r="G2001" s="2"/>
      </tp>
      <tp>
        <v>4655022097.4300003</v>
        <stp/>
        <stp>EM_S_STM07_IS</stp>
        <stp>4</stp>
        <stp>600152.SH</stp>
        <stp>9</stp>
        <stp>12/31/2011</stp>
        <stp>1</stp>
        <tr r="E2002" s="2"/>
      </tp>
      <tp>
        <v>66095527055.360001</v>
        <stp/>
        <stp>EM_S_STM07_IS</stp>
        <stp>4</stp>
        <stp>600153.SH</stp>
        <stp>9</stp>
        <stp>12/31/2010</stp>
        <stp>1</stp>
        <tr r="C2003" s="2"/>
      </tp>
      <tp>
        <v>763366812.33000004</v>
        <stp/>
        <stp>EM_S_STM07_IS</stp>
        <stp>4</stp>
        <stp>600156.SH</stp>
        <stp>9</stp>
        <stp>12/31/2015</stp>
        <stp>1</stp>
        <tr r="M2005" s="2"/>
      </tp>
      <tp>
        <v>7912059927.3599997</v>
        <stp/>
        <stp>EM_S_STM07_IS</stp>
        <stp>4</stp>
        <stp>600157.SH</stp>
        <stp>9</stp>
        <stp>12/31/2014</stp>
        <stp>1</stp>
        <tr r="K2006" s="2"/>
      </tp>
      <tp>
        <v>9612038877.1700001</v>
        <stp/>
        <stp>EM_S_STM07_IS</stp>
        <stp>4</stp>
        <stp>600141.SH</stp>
        <stp>9</stp>
        <stp>12/31/2012</stp>
        <stp>1</stp>
        <tr r="G1994" s="2"/>
      </tp>
      <tp>
        <v>10242325274.43</v>
        <stp/>
        <stp>EM_S_STM07_IS</stp>
        <stp>4</stp>
        <stp>600143.SH</stp>
        <stp>9</stp>
        <stp>12/31/2010</stp>
        <stp>1</stp>
        <tr r="C1995" s="2"/>
      </tp>
      <tp>
        <v>14860235.66</v>
        <stp/>
        <stp>EM_S_STM07_IS</stp>
        <stp>4</stp>
        <stp>600146.SH</stp>
        <stp>9</stp>
        <stp>12/31/2015</stp>
        <stp>1</stp>
        <tr r="M1997" s="2"/>
      </tp>
      <tp>
        <v>1336754481.5599999</v>
        <stp/>
        <stp>EM_S_STM07_IS</stp>
        <stp>4</stp>
        <stp>600130.SH</stp>
        <stp>9</stp>
        <stp>12/31/2013</stp>
        <stp>1</stp>
        <tr r="I1985" s="2"/>
      </tp>
      <tp>
        <v>804986600.29999995</v>
        <stp/>
        <stp>EM_S_STM07_IS</stp>
        <stp>4</stp>
        <stp>600131.SH</stp>
        <stp>9</stp>
        <stp>12/31/2012</stp>
        <stp>1</stp>
        <tr r="G1986" s="2"/>
      </tp>
      <tp>
        <v>2694944965.7199998</v>
        <stp/>
        <stp>EM_S_STM07_IS</stp>
        <stp>4</stp>
        <stp>600132.SH</stp>
        <stp>9</stp>
        <stp>12/31/2011</stp>
        <stp>1</stp>
        <tr r="E1987" s="2"/>
      </tp>
      <tp>
        <v>909123015.70000005</v>
        <stp/>
        <stp>EM_S_STM07_IS</stp>
        <stp>4</stp>
        <stp>600133.SH</stp>
        <stp>9</stp>
        <stp>12/31/2010</stp>
        <stp>1</stp>
        <tr r="C1988" s="2"/>
      </tp>
      <tp>
        <v>431174298.45999998</v>
        <stp/>
        <stp>EM_S_STM07_IS</stp>
        <stp>4</stp>
        <stp>600136.SH</stp>
        <stp>9</stp>
        <stp>12/31/2015</stp>
        <stp>1</stp>
        <tr r="M1990" s="2"/>
      </tp>
      <tp>
        <v>330657259.24000001</v>
        <stp/>
        <stp>EM_S_STM07_IS</stp>
        <stp>4</stp>
        <stp>600137.SH</stp>
        <stp>9</stp>
        <stp>12/31/2014</stp>
        <stp>1</stp>
        <tr r="K1991" s="2"/>
      </tp>
      <tp>
        <v>10827754636.74</v>
        <stp/>
        <stp>EM_S_STM07_IS</stp>
        <stp>4</stp>
        <stp>600120.SH</stp>
        <stp>9</stp>
        <stp>12/31/2013</stp>
        <stp>1</stp>
        <tr r="I1976" s="2"/>
      </tp>
      <tp>
        <v>20138544754.09</v>
        <stp/>
        <stp>EM_S_STM07_IS</stp>
        <stp>4</stp>
        <stp>600121.SH</stp>
        <stp>9</stp>
        <stp>12/31/2012</stp>
        <stp>1</stp>
        <tr r="G1977" s="2"/>
      </tp>
      <tp>
        <v>13492893181.43</v>
        <stp/>
        <stp>EM_S_STM07_IS</stp>
        <stp>4</stp>
        <stp>600122.SH</stp>
        <stp>9</stp>
        <stp>12/31/2011</stp>
        <stp>1</stp>
        <tr r="E1978" s="2"/>
      </tp>
      <tp>
        <v>5811572148.3000002</v>
        <stp/>
        <stp>EM_S_STM07_IS</stp>
        <stp>4</stp>
        <stp>600123.SH</stp>
        <stp>9</stp>
        <stp>12/31/2010</stp>
        <stp>1</stp>
        <tr r="C1979" s="2"/>
      </tp>
      <tp>
        <v>8350293920.4799995</v>
        <stp/>
        <stp>EM_S_STM07_IS</stp>
        <stp>4</stp>
        <stp>600126.SH</stp>
        <stp>9</stp>
        <stp>12/31/2015</stp>
        <stp>1</stp>
        <tr r="M1981" s="2"/>
      </tp>
      <tp>
        <v>1680904066.8699999</v>
        <stp/>
        <stp>EM_S_STM07_IS</stp>
        <stp>4</stp>
        <stp>600127.SH</stp>
        <stp>9</stp>
        <stp>12/31/2014</stp>
        <stp>1</stp>
        <tr r="K1982" s="2"/>
      </tp>
      <tp>
        <v>1972988530.6500001</v>
        <stp/>
        <stp>EM_S_STM07_IS</stp>
        <stp>4</stp>
        <stp>600110.SH</stp>
        <stp>9</stp>
        <stp>12/31/2013</stp>
        <stp>1</stp>
        <tr r="I1966" s="2"/>
      </tp>
      <tp>
        <v>9241750513.2900009</v>
        <stp/>
        <stp>EM_S_STM07_IS</stp>
        <stp>4</stp>
        <stp>600111.SH</stp>
        <stp>9</stp>
        <stp>12/31/2012</stp>
        <stp>1</stp>
        <tr r="G1967" s="2"/>
      </tp>
      <tp>
        <v>474120679.00999999</v>
        <stp/>
        <stp>EM_S_STM07_IS</stp>
        <stp>4</stp>
        <stp>600112.SH</stp>
        <stp>9</stp>
        <stp>12/31/2011</stp>
        <stp>1</stp>
        <tr r="E1968" s="2"/>
      </tp>
      <tp>
        <v>314706311.81</v>
        <stp/>
        <stp>EM_S_STM07_IS</stp>
        <stp>4</stp>
        <stp>600113.SH</stp>
        <stp>9</stp>
        <stp>12/31/2010</stp>
        <stp>1</stp>
        <tr r="C1969" s="2"/>
      </tp>
      <tp>
        <v>1315752891.9300001</v>
        <stp/>
        <stp>EM_S_STM07_IS</stp>
        <stp>4</stp>
        <stp>600116.SH</stp>
        <stp>9</stp>
        <stp>12/31/2015</stp>
        <stp>1</stp>
        <tr r="M1972" s="2"/>
      </tp>
      <tp>
        <v>7314387547.3000002</v>
        <stp/>
        <stp>EM_S_STM07_IS</stp>
        <stp>4</stp>
        <stp>600117.SH</stp>
        <stp>9</stp>
        <stp>12/31/2014</stp>
        <stp>1</stp>
        <tr r="K1973" s="2"/>
      </tp>
      <tp>
        <v>22650144108.080002</v>
        <stp/>
        <stp>EM_S_STM07_IS</stp>
        <stp>4</stp>
        <stp>600100.SH</stp>
        <stp>9</stp>
        <stp>12/31/2013</stp>
        <stp>1</stp>
        <tr r="I1957" s="2"/>
      </tp>
      <tp>
        <v>908260841.57000005</v>
        <stp/>
        <stp>EM_S_STM07_IS</stp>
        <stp>4</stp>
        <stp>600101.SH</stp>
        <stp>9</stp>
        <stp>12/31/2012</stp>
        <stp>1</stp>
        <tr r="G1958" s="2"/>
      </tp>
      <tp>
        <v>2038417860.78</v>
        <stp/>
        <stp>EM_S_STM07_IS</stp>
        <stp>4</stp>
        <stp>600103.SH</stp>
        <stp>9</stp>
        <stp>12/31/2010</stp>
        <stp>1</stp>
        <tr r="C1959" s="2"/>
      </tp>
      <tp>
        <v>320334783.94</v>
        <stp/>
        <stp>EM_S_STM07_IS</stp>
        <stp>4</stp>
        <stp>600106.SH</stp>
        <stp>9</stp>
        <stp>12/31/2015</stp>
        <stp>1</stp>
        <tr r="M1962" s="2"/>
      </tp>
      <tp>
        <v>460402034.55000001</v>
        <stp/>
        <stp>EM_S_STM07_IS</stp>
        <stp>4</stp>
        <stp>600107.SH</stp>
        <stp>9</stp>
        <stp>12/31/2014</stp>
        <stp>1</stp>
        <tr r="K1963" s="2"/>
      </tp>
      <tp>
        <v>1844630277.1600001</v>
        <stp/>
        <stp>EM_S_STM07_IS</stp>
        <stp>4</stp>
        <stp>600190.SH</stp>
        <stp>9</stp>
        <stp>12/31/2013</stp>
        <stp>1</stp>
        <tr r="I2036" s="2"/>
      </tp>
      <tp>
        <v>176269438.18000001</v>
        <stp/>
        <stp>EM_S_STM07_IS</stp>
        <stp>4</stp>
        <stp>600191.SH</stp>
        <stp>9</stp>
        <stp>12/31/2012</stp>
        <stp>1</stp>
        <tr r="G2037" s="2"/>
      </tp>
      <tp>
        <v>1836698185.26</v>
        <stp/>
        <stp>EM_S_STM07_IS</stp>
        <stp>4</stp>
        <stp>600192.SH</stp>
        <stp>9</stp>
        <stp>12/31/2011</stp>
        <stp>1</stp>
        <tr r="E2038" s="2"/>
      </tp>
      <tp>
        <v>99684230.900000006</v>
        <stp/>
        <stp>EM_S_STM07_IS</stp>
        <stp>4</stp>
        <stp>600193.SH</stp>
        <stp>9</stp>
        <stp>12/31/2010</stp>
        <stp>1</stp>
        <tr r="C2039" s="2"/>
      </tp>
      <tp>
        <v>12608648314.379999</v>
        <stp/>
        <stp>EM_S_STM07_IS</stp>
        <stp>4</stp>
        <stp>600196.SH</stp>
        <stp>9</stp>
        <stp>12/31/2015</stp>
        <stp>1</stp>
        <tr r="M2041" s="2"/>
      </tp>
      <tp>
        <v>1628293376.49</v>
        <stp/>
        <stp>EM_S_STM07_IS</stp>
        <stp>4</stp>
        <stp>600197.SH</stp>
        <stp>9</stp>
        <stp>12/31/2014</stp>
        <stp>1</stp>
        <tr r="K2042" s="2"/>
      </tp>
      <tp>
        <v>6490705970.0200005</v>
        <stp/>
        <stp>EM_S_STM07_IS</stp>
        <stp>4</stp>
        <stp>600180.SH</stp>
        <stp>9</stp>
        <stp>12/31/2013</stp>
        <stp>1</stp>
        <tr r="I2027" s="2"/>
      </tp>
      <tp>
        <v>4817406552.6800003</v>
        <stp/>
        <stp>EM_S_STM07_IS</stp>
        <stp>4</stp>
        <stp>600182.SH</stp>
        <stp>9</stp>
        <stp>12/31/2011</stp>
        <stp>1</stp>
        <tr r="E2028" s="2"/>
      </tp>
      <tp>
        <v>5486202347.1000004</v>
        <stp/>
        <stp>EM_S_STM07_IS</stp>
        <stp>4</stp>
        <stp>600183.SH</stp>
        <stp>9</stp>
        <stp>12/31/2010</stp>
        <stp>1</stp>
        <tr r="C2029" s="2"/>
      </tp>
      <tp>
        <v>1776275422.48</v>
        <stp/>
        <stp>EM_S_STM07_IS</stp>
        <stp>4</stp>
        <stp>600186.SH</stp>
        <stp>9</stp>
        <stp>12/31/2015</stp>
        <stp>1</stp>
        <tr r="M2032" s="2"/>
      </tp>
      <tp>
        <v>719927217.27999997</v>
        <stp/>
        <stp>EM_S_STM07_IS</stp>
        <stp>4</stp>
        <stp>600187.SH</stp>
        <stp>9</stp>
        <stp>12/31/2014</stp>
        <stp>1</stp>
        <tr r="K2033" s="2"/>
      </tp>
      <tp>
        <v>501707605.38999999</v>
        <stp/>
        <stp>EM_S_STM07_IS</stp>
        <stp>4</stp>
        <stp>300200.SZ</stp>
        <stp>9</stp>
        <stp>12/31/2013</stp>
        <stp>1</stp>
        <tr r="I1495" s="2"/>
      </tp>
      <tp>
        <v>306143130.54000002</v>
        <stp/>
        <stp>EM_S_STM07_IS</stp>
        <stp>4</stp>
        <stp>300201.SZ</stp>
        <stp>9</stp>
        <stp>12/31/2012</stp>
        <stp>1</stp>
        <tr r="G1496" s="2"/>
      </tp>
      <tp>
        <v>249442704.03</v>
        <stp/>
        <stp>EM_S_STM07_IS</stp>
        <stp>4</stp>
        <stp>300202.SZ</stp>
        <stp>9</stp>
        <stp>12/31/2011</stp>
        <stp>1</stp>
        <tr r="E1497" s="2"/>
      </tp>
      <tp>
        <v>651777631.09000003</v>
        <stp/>
        <stp>EM_S_STM07_IS</stp>
        <stp>4</stp>
        <stp>300203.SZ</stp>
        <stp>9</stp>
        <stp>12/31/2010</stp>
        <stp>1</stp>
        <tr r="C1498" s="2"/>
      </tp>
      <tp>
        <v>550136390.90999997</v>
        <stp/>
        <stp>EM_S_STM07_IS</stp>
        <stp>4</stp>
        <stp>300206.SZ</stp>
        <stp>9</stp>
        <stp>12/31/2015</stp>
        <stp>1</stp>
        <tr r="M1501" s="2"/>
      </tp>
      <tp>
        <v>4279187799.9000001</v>
        <stp/>
        <stp>EM_S_STM07_IS</stp>
        <stp>4</stp>
        <stp>300207.SZ</stp>
        <stp>9</stp>
        <stp>12/31/2014</stp>
        <stp>1</stp>
        <tr r="K1502" s="2"/>
      </tp>
      <tp>
        <v>455220722.97000003</v>
        <stp/>
        <stp>EM_S_STM07_IS</stp>
        <stp>4</stp>
        <stp>300210.SZ</stp>
        <stp>9</stp>
        <stp>12/31/2013</stp>
        <stp>1</stp>
        <tr r="I1505" s="2"/>
      </tp>
      <tp>
        <v>216482433.13</v>
        <stp/>
        <stp>EM_S_STM07_IS</stp>
        <stp>4</stp>
        <stp>300211.SZ</stp>
        <stp>9</stp>
        <stp>12/31/2012</stp>
        <stp>1</stp>
        <tr r="G1506" s="2"/>
      </tp>
      <tp>
        <v>408060950.13999999</v>
        <stp/>
        <stp>EM_S_STM07_IS</stp>
        <stp>4</stp>
        <stp>300212.SZ</stp>
        <stp>9</stp>
        <stp>12/31/2011</stp>
        <stp>1</stp>
        <tr r="E1507" s="2"/>
      </tp>
      <tp>
        <v>283852127.64999998</v>
        <stp/>
        <stp>EM_S_STM07_IS</stp>
        <stp>4</stp>
        <stp>300213.SZ</stp>
        <stp>9</stp>
        <stp>12/31/2010</stp>
        <stp>1</stp>
        <tr r="C1508" s="2"/>
      </tp>
      <tp>
        <v>545875835.88999999</v>
        <stp/>
        <stp>EM_S_STM07_IS</stp>
        <stp>4</stp>
        <stp>300216.SZ</stp>
        <stp>9</stp>
        <stp>12/31/2015</stp>
        <stp>1</stp>
        <tr r="M1511" s="2"/>
      </tp>
      <tp>
        <v>1019005353.53</v>
        <stp/>
        <stp>EM_S_STM07_IS</stp>
        <stp>4</stp>
        <stp>300217.SZ</stp>
        <stp>9</stp>
        <stp>12/31/2014</stp>
        <stp>1</stp>
        <tr r="K1512" s="2"/>
      </tp>
      <tp>
        <v>158418192.09999999</v>
        <stp/>
        <stp>EM_S_STM07_IS</stp>
        <stp>4</stp>
        <stp>300220.SZ</stp>
        <stp>9</stp>
        <stp>12/31/2013</stp>
        <stp>1</stp>
        <tr r="I1515" s="2"/>
      </tp>
      <tp>
        <v>897164518.13999999</v>
        <stp/>
        <stp>EM_S_STM07_IS</stp>
        <stp>4</stp>
        <stp>300221.SZ</stp>
        <stp>9</stp>
        <stp>12/31/2012</stp>
        <stp>1</stp>
        <tr r="G1516" s="2"/>
      </tp>
      <tp>
        <v>192864560.34999999</v>
        <stp/>
        <stp>EM_S_STM07_IS</stp>
        <stp>4</stp>
        <stp>300222.SZ</stp>
        <stp>9</stp>
        <stp>12/31/2011</stp>
        <stp>1</stp>
        <tr r="E1517" s="2"/>
      </tp>
      <tp>
        <v>206140342.81999999</v>
        <stp/>
        <stp>EM_S_STM07_IS</stp>
        <stp>4</stp>
        <stp>300223.SZ</stp>
        <stp>9</stp>
        <stp>12/31/2010</stp>
        <stp>1</stp>
        <tr r="C1518" s="2"/>
      </tp>
      <tp>
        <v>21357135682.27</v>
        <stp/>
        <stp>EM_S_STM07_IS</stp>
        <stp>4</stp>
        <stp>300226.SZ</stp>
        <stp>9</stp>
        <stp>12/31/2015</stp>
        <stp>1</stp>
        <tr r="M1521" s="2"/>
      </tp>
      <tp>
        <v>252499856.62</v>
        <stp/>
        <stp>EM_S_STM07_IS</stp>
        <stp>4</stp>
        <stp>300227.SZ</stp>
        <stp>9</stp>
        <stp>12/31/2014</stp>
        <stp>1</stp>
        <tr r="K1522" s="2"/>
      </tp>
      <tp>
        <v>356319766.81999999</v>
        <stp/>
        <stp>EM_S_STM07_IS</stp>
        <stp>4</stp>
        <stp>300230.SZ</stp>
        <stp>9</stp>
        <stp>12/31/2013</stp>
        <stp>1</stp>
        <tr r="I1525" s="2"/>
      </tp>
      <tp>
        <v>335649380.41000003</v>
        <stp/>
        <stp>EM_S_STM07_IS</stp>
        <stp>4</stp>
        <stp>300231.SZ</stp>
        <stp>9</stp>
        <stp>12/31/2012</stp>
        <stp>1</stp>
        <tr r="G1526" s="2"/>
      </tp>
      <tp>
        <v>532155561.88</v>
        <stp/>
        <stp>EM_S_STM07_IS</stp>
        <stp>4</stp>
        <stp>300232.SZ</stp>
        <stp>9</stp>
        <stp>12/31/2011</stp>
        <stp>1</stp>
        <tr r="E1527" s="2"/>
      </tp>
      <tp>
        <v>759384949.30999994</v>
        <stp/>
        <stp>EM_S_STM07_IS</stp>
        <stp>4</stp>
        <stp>300233.SZ</stp>
        <stp>9</stp>
        <stp>12/31/2010</stp>
        <stp>1</stp>
        <tr r="C1528" s="2"/>
      </tp>
      <tp>
        <v>368480223.05000001</v>
        <stp/>
        <stp>EM_S_STM07_IS</stp>
        <stp>4</stp>
        <stp>300236.SZ</stp>
        <stp>9</stp>
        <stp>12/31/2015</stp>
        <stp>1</stp>
        <tr r="M1531" s="2"/>
      </tp>
      <tp>
        <v>1148762591.4100001</v>
        <stp/>
        <stp>EM_S_STM07_IS</stp>
        <stp>4</stp>
        <stp>300237.SZ</stp>
        <stp>9</stp>
        <stp>12/31/2014</stp>
        <stp>1</stp>
        <tr r="K1532" s="2"/>
      </tp>
      <tp>
        <v>2366422117.4099998</v>
        <stp/>
        <stp>EM_S_STM07_IS</stp>
        <stp>4</stp>
        <stp>300240.SZ</stp>
        <stp>9</stp>
        <stp>12/31/2013</stp>
        <stp>1</stp>
        <tr r="I1535" s="2"/>
      </tp>
      <tp>
        <v>500082725.88</v>
        <stp/>
        <stp>EM_S_STM07_IS</stp>
        <stp>4</stp>
        <stp>300241.SZ</stp>
        <stp>9</stp>
        <stp>12/31/2012</stp>
        <stp>1</stp>
        <tr r="G1536" s="2"/>
      </tp>
      <tp>
        <v>203455136.52000001</v>
        <stp/>
        <stp>EM_S_STM07_IS</stp>
        <stp>4</stp>
        <stp>300242.SZ</stp>
        <stp>9</stp>
        <stp>12/31/2011</stp>
        <stp>1</stp>
        <tr r="E1537" s="2"/>
      </tp>
      <tp>
        <v>557591780.86000001</v>
        <stp/>
        <stp>EM_S_STM07_IS</stp>
        <stp>4</stp>
        <stp>300243.SZ</stp>
        <stp>9</stp>
        <stp>12/31/2010</stp>
        <stp>1</stp>
        <tr r="C1538" s="2"/>
      </tp>
      <tp>
        <v>380505475.79000002</v>
        <stp/>
        <stp>EM_S_STM07_IS</stp>
        <stp>4</stp>
        <stp>300246.SZ</stp>
        <stp>9</stp>
        <stp>12/31/2015</stp>
        <stp>1</stp>
        <tr r="M1541" s="2"/>
      </tp>
      <tp>
        <v>284121067.77999997</v>
        <stp/>
        <stp>EM_S_STM07_IS</stp>
        <stp>4</stp>
        <stp>300247.SZ</stp>
        <stp>9</stp>
        <stp>12/31/2014</stp>
        <stp>1</stp>
        <tr r="K1542" s="2"/>
      </tp>
      <tp>
        <v>202774453.69999999</v>
        <stp/>
        <stp>EM_S_STM07_IS</stp>
        <stp>4</stp>
        <stp>300250.SZ</stp>
        <stp>9</stp>
        <stp>12/31/2013</stp>
        <stp>1</stp>
        <tr r="I1545" s="2"/>
      </tp>
      <tp>
        <v>1033855314.5</v>
        <stp/>
        <stp>EM_S_STM07_IS</stp>
        <stp>4</stp>
        <stp>300251.SZ</stp>
        <stp>9</stp>
        <stp>12/31/2012</stp>
        <stp>1</stp>
        <tr r="G1546" s="2"/>
      </tp>
      <tp>
        <v>505886671.79000002</v>
        <stp/>
        <stp>EM_S_STM07_IS</stp>
        <stp>4</stp>
        <stp>300252.SZ</stp>
        <stp>9</stp>
        <stp>12/31/2011</stp>
        <stp>1</stp>
        <tr r="E1547" s="2"/>
      </tp>
      <tp>
        <v>120229590.95</v>
        <stp/>
        <stp>EM_S_STM07_IS</stp>
        <stp>4</stp>
        <stp>300253.SZ</stp>
        <stp>9</stp>
        <stp>12/31/2010</stp>
        <stp>1</stp>
        <tr r="C1548" s="2"/>
      </tp>
      <tp>
        <v>3885220051.2399998</v>
        <stp/>
        <stp>EM_S_STM07_IS</stp>
        <stp>4</stp>
        <stp>300256.SZ</stp>
        <stp>9</stp>
        <stp>12/31/2015</stp>
        <stp>1</stp>
        <tr r="M1551" s="2"/>
      </tp>
      <tp>
        <v>1995301364.78</v>
        <stp/>
        <stp>EM_S_STM07_IS</stp>
        <stp>4</stp>
        <stp>300257.SZ</stp>
        <stp>9</stp>
        <stp>12/31/2014</stp>
        <stp>1</stp>
        <tr r="K1552" s="2"/>
      </tp>
      <tp>
        <v>442596676.51999998</v>
        <stp/>
        <stp>EM_S_STM07_IS</stp>
        <stp>4</stp>
        <stp>300260.SZ</stp>
        <stp>9</stp>
        <stp>12/31/2013</stp>
        <stp>1</stp>
        <tr r="I1555" s="2"/>
      </tp>
      <tp>
        <v>301389794.94999999</v>
        <stp/>
        <stp>EM_S_STM07_IS</stp>
        <stp>4</stp>
        <stp>300261.SZ</stp>
        <stp>9</stp>
        <stp>12/31/2012</stp>
        <stp>1</stp>
        <tr r="G1556" s="2"/>
      </tp>
      <tp>
        <v>159656088.63999999</v>
        <stp/>
        <stp>EM_S_STM07_IS</stp>
        <stp>4</stp>
        <stp>300262.SZ</stp>
        <stp>9</stp>
        <stp>12/31/2011</stp>
        <stp>1</stp>
        <tr r="E1557" s="2"/>
      </tp>
      <tp>
        <v>323794032.31999999</v>
        <stp/>
        <stp>EM_S_STM07_IS</stp>
        <stp>4</stp>
        <stp>300263.SZ</stp>
        <stp>9</stp>
        <stp>12/31/2010</stp>
        <stp>1</stp>
        <tr r="C1558" s="2"/>
      </tp>
      <tp>
        <v>884348298.34000003</v>
        <stp/>
        <stp>EM_S_STM07_IS</stp>
        <stp>4</stp>
        <stp>300266.SZ</stp>
        <stp>9</stp>
        <stp>12/31/2015</stp>
        <stp>1</stp>
        <tr r="M1561" s="2"/>
      </tp>
      <tp>
        <v>1370358491.1800001</v>
        <stp/>
        <stp>EM_S_STM07_IS</stp>
        <stp>4</stp>
        <stp>300267.SZ</stp>
        <stp>9</stp>
        <stp>12/31/2014</stp>
        <stp>1</stp>
        <tr r="K1562" s="2"/>
      </tp>
      <tp>
        <v>119278776.44</v>
        <stp/>
        <stp>EM_S_STM07_IS</stp>
        <stp>4</stp>
        <stp>300270.SZ</stp>
        <stp>9</stp>
        <stp>12/31/2013</stp>
        <stp>1</stp>
        <tr r="I1565" s="2"/>
      </tp>
      <tp>
        <v>545762136.88999999</v>
        <stp/>
        <stp>EM_S_STM07_IS</stp>
        <stp>4</stp>
        <stp>300271.SZ</stp>
        <stp>9</stp>
        <stp>12/31/2012</stp>
        <stp>1</stp>
        <tr r="G1566" s="2"/>
      </tp>
      <tp>
        <v>207070109.96000001</v>
        <stp/>
        <stp>EM_S_STM07_IS</stp>
        <stp>4</stp>
        <stp>300272.SZ</stp>
        <stp>9</stp>
        <stp>12/31/2011</stp>
        <stp>1</stp>
        <tr r="E1567" s="2"/>
      </tp>
      <tp>
        <v>333712788.23000002</v>
        <stp/>
        <stp>EM_S_STM07_IS</stp>
        <stp>4</stp>
        <stp>300273.SZ</stp>
        <stp>9</stp>
        <stp>12/31/2010</stp>
        <stp>1</stp>
        <tr r="C1568" s="2"/>
      </tp>
      <tp>
        <v>344532236.31</v>
        <stp/>
        <stp>EM_S_STM07_IS</stp>
        <stp>4</stp>
        <stp>300276.SZ</stp>
        <stp>9</stp>
        <stp>12/31/2015</stp>
        <stp>1</stp>
        <tr r="M1571" s="2"/>
      </tp>
      <tp>
        <v>399753679.31</v>
        <stp/>
        <stp>EM_S_STM07_IS</stp>
        <stp>4</stp>
        <stp>300277.SZ</stp>
        <stp>9</stp>
        <stp>12/31/2014</stp>
        <stp>1</stp>
        <tr r="K1572" s="2"/>
      </tp>
      <tp>
        <v>304072646.57999998</v>
        <stp/>
        <stp>EM_S_STM07_IS</stp>
        <stp>4</stp>
        <stp>300280.SZ</stp>
        <stp>9</stp>
        <stp>12/31/2013</stp>
        <stp>1</stp>
        <tr r="I1575" s="2"/>
      </tp>
      <tp>
        <v>263082815.68000001</v>
        <stp/>
        <stp>EM_S_STM07_IS</stp>
        <stp>4</stp>
        <stp>300281.SZ</stp>
        <stp>9</stp>
        <stp>12/31/2012</stp>
        <stp>1</stp>
        <tr r="G1576" s="2"/>
      </tp>
      <tp>
        <v>115623386.40000001</v>
        <stp/>
        <stp>EM_S_STM07_IS</stp>
        <stp>4</stp>
        <stp>300282.SZ</stp>
        <stp>9</stp>
        <stp>12/31/2011</stp>
        <stp>1</stp>
        <tr r="E1577" s="2"/>
      </tp>
      <tp>
        <v>457310217.41000003</v>
        <stp/>
        <stp>EM_S_STM07_IS</stp>
        <stp>4</stp>
        <stp>300283.SZ</stp>
        <stp>9</stp>
        <stp>12/31/2010</stp>
        <stp>1</stp>
        <tr r="C1578" s="2"/>
      </tp>
      <tp>
        <v>307171457.55000001</v>
        <stp/>
        <stp>EM_S_STM07_IS</stp>
        <stp>4</stp>
        <stp>300286.SZ</stp>
        <stp>9</stp>
        <stp>12/31/2015</stp>
        <stp>1</stp>
        <tr r="M1581" s="2"/>
      </tp>
      <tp>
        <v>680898600.16999996</v>
        <stp/>
        <stp>EM_S_STM07_IS</stp>
        <stp>4</stp>
        <stp>300287.SZ</stp>
        <stp>9</stp>
        <stp>12/31/2014</stp>
        <stp>1</stp>
        <tr r="K1582" s="2"/>
      </tp>
      <tp>
        <v>375586047.92000002</v>
        <stp/>
        <stp>EM_S_STM07_IS</stp>
        <stp>4</stp>
        <stp>300290.SZ</stp>
        <stp>9</stp>
        <stp>12/31/2013</stp>
        <stp>1</stp>
        <tr r="I1585" s="2"/>
      </tp>
      <tp>
        <v>393402965.37</v>
        <stp/>
        <stp>EM_S_STM07_IS</stp>
        <stp>4</stp>
        <stp>300291.SZ</stp>
        <stp>9</stp>
        <stp>12/31/2012</stp>
        <stp>1</stp>
        <tr r="G1586" s="2"/>
      </tp>
      <tp>
        <v>266914979.38999999</v>
        <stp/>
        <stp>EM_S_STM07_IS</stp>
        <stp>4</stp>
        <stp>300292.SZ</stp>
        <stp>9</stp>
        <stp>12/31/2011</stp>
        <stp>1</stp>
        <tr r="E1587" s="2"/>
      </tp>
      <tp>
        <v>183838702.69999999</v>
        <stp/>
        <stp>EM_S_STM07_IS</stp>
        <stp>4</stp>
        <stp>300293.SZ</stp>
        <stp>9</stp>
        <stp>12/31/2010</stp>
        <stp>1</stp>
        <tr r="C1588" s="2"/>
      </tp>
      <tp>
        <v>2022625059.04</v>
        <stp/>
        <stp>EM_S_STM07_IS</stp>
        <stp>4</stp>
        <stp>300296.SZ</stp>
        <stp>9</stp>
        <stp>12/31/2015</stp>
        <stp>1</stp>
        <tr r="M1591" s="2"/>
      </tp>
      <tp>
        <v>524904499.06</v>
        <stp/>
        <stp>EM_S_STM07_IS</stp>
        <stp>4</stp>
        <stp>300297.SZ</stp>
        <stp>9</stp>
        <stp>12/31/2014</stp>
        <stp>1</stp>
        <tr r="K1592" s="2"/>
      </tp>
      <tp>
        <v>3901411614.6799998</v>
        <stp/>
        <stp>EM_S_STM07_IS</stp>
        <stp>4</stp>
        <stp>600270.SH</stp>
        <stp>9</stp>
        <stp>12/31/2013</stp>
        <stp>1</stp>
        <tr r="I2105" s="2"/>
      </tp>
      <tp>
        <v>14525305764.799999</v>
        <stp/>
        <stp>EM_S_STM07_IS</stp>
        <stp>4</stp>
        <stp>600271.SH</stp>
        <stp>9</stp>
        <stp>12/31/2012</stp>
        <stp>1</stp>
        <tr r="G2106" s="2"/>
      </tp>
      <tp>
        <v>797189525.60000002</v>
        <stp/>
        <stp>EM_S_STM07_IS</stp>
        <stp>4</stp>
        <stp>600272.SH</stp>
        <stp>9</stp>
        <stp>12/31/2011</stp>
        <stp>1</stp>
        <tr r="E2107" s="2"/>
      </tp>
      <tp>
        <v>2018462238.8900001</v>
        <stp/>
        <stp>EM_S_STM07_IS</stp>
        <stp>4</stp>
        <stp>600273.SH</stp>
        <stp>9</stp>
        <stp>12/31/2010</stp>
        <stp>1</stp>
        <tr r="C2108" s="2"/>
      </tp>
      <tp>
        <v>9315960168.3999996</v>
        <stp/>
        <stp>EM_S_STM07_IS</stp>
        <stp>4</stp>
        <stp>600276.SH</stp>
        <stp>9</stp>
        <stp>12/31/2015</stp>
        <stp>1</stp>
        <tr r="M2110" s="2"/>
      </tp>
      <tp>
        <v>12010016489.42</v>
        <stp/>
        <stp>EM_S_STM07_IS</stp>
        <stp>4</stp>
        <stp>600277.SH</stp>
        <stp>9</stp>
        <stp>12/31/2014</stp>
        <stp>1</stp>
        <tr r="K2111" s="2"/>
      </tp>
      <tp>
        <v>1919635539.55</v>
        <stp/>
        <stp>EM_S_STM07_IS</stp>
        <stp>4</stp>
        <stp>600260.SH</stp>
        <stp>9</stp>
        <stp>12/31/2013</stp>
        <stp>1</stp>
        <tr r="I2097" s="2"/>
      </tp>
      <tp>
        <v>2592852992.6100001</v>
        <stp/>
        <stp>EM_S_STM07_IS</stp>
        <stp>4</stp>
        <stp>600261.SH</stp>
        <stp>9</stp>
        <stp>12/31/2012</stp>
        <stp>1</stp>
        <tr r="G2098" s="2"/>
      </tp>
      <tp>
        <v>2110531570.9200001</v>
        <stp/>
        <stp>EM_S_STM07_IS</stp>
        <stp>4</stp>
        <stp>600262.SH</stp>
        <stp>9</stp>
        <stp>12/31/2011</stp>
        <stp>1</stp>
        <tr r="E2099" s="2"/>
      </tp>
      <tp>
        <v>9178203959.8400002</v>
        <stp/>
        <stp>EM_S_STM07_IS</stp>
        <stp>4</stp>
        <stp>600266.SH</stp>
        <stp>9</stp>
        <stp>12/31/2015</stp>
        <stp>1</stp>
        <tr r="M2101" s="2"/>
      </tp>
      <tp>
        <v>10096747862.23</v>
        <stp/>
        <stp>EM_S_STM07_IS</stp>
        <stp>4</stp>
        <stp>600267.SH</stp>
        <stp>9</stp>
        <stp>12/31/2014</stp>
        <stp>1</stp>
        <tr r="K2102" s="2"/>
      </tp>
      <tp>
        <v>5165541177.3400002</v>
        <stp/>
        <stp>EM_S_STM07_IS</stp>
        <stp>4</stp>
        <stp>600250.SH</stp>
        <stp>9</stp>
        <stp>12/31/2013</stp>
        <stp>1</stp>
        <tr r="I2089" s="2"/>
      </tp>
      <tp>
        <v>1071649556.41</v>
        <stp/>
        <stp>EM_S_STM07_IS</stp>
        <stp>4</stp>
        <stp>600251.SH</stp>
        <stp>9</stp>
        <stp>12/31/2012</stp>
        <stp>1</stp>
        <tr r="G2090" s="2"/>
      </tp>
      <tp>
        <v>1150551265.54</v>
        <stp/>
        <stp>EM_S_STM07_IS</stp>
        <stp>4</stp>
        <stp>600252.SH</stp>
        <stp>9</stp>
        <stp>12/31/2011</stp>
        <stp>1</stp>
        <tr r="E2091" s="2"/>
      </tp>
      <tp>
        <v>4825244472.3500004</v>
        <stp/>
        <stp>EM_S_STM07_IS</stp>
        <stp>4</stp>
        <stp>600256.SH</stp>
        <stp>9</stp>
        <stp>12/31/2015</stp>
        <stp>1</stp>
        <tr r="M2093" s="2"/>
      </tp>
      <tp>
        <v>676466196.41999996</v>
        <stp/>
        <stp>EM_S_STM07_IS</stp>
        <stp>4</stp>
        <stp>600257.SH</stp>
        <stp>9</stp>
        <stp>12/31/2014</stp>
        <stp>1</stp>
        <tr r="K2094" s="2"/>
      </tp>
      <tp>
        <v>2792863640.79</v>
        <stp/>
        <stp>EM_S_STM07_IS</stp>
        <stp>4</stp>
        <stp>600240.SH</stp>
        <stp>9</stp>
        <stp>12/31/2013</stp>
        <stp>1</stp>
        <tr r="I2081" s="2"/>
      </tp>
      <tp>
        <v>1576511978.1900001</v>
        <stp/>
        <stp>EM_S_STM07_IS</stp>
        <stp>4</stp>
        <stp>600241.SH</stp>
        <stp>9</stp>
        <stp>12/31/2012</stp>
        <stp>1</stp>
        <tr r="G2082" s="2"/>
      </tp>
      <tp>
        <v>390358106.07999998</v>
        <stp/>
        <stp>EM_S_STM07_IS</stp>
        <stp>4</stp>
        <stp>600242.SH</stp>
        <stp>9</stp>
        <stp>12/31/2011</stp>
        <stp>1</stp>
        <tr r="E2083" s="2"/>
      </tp>
      <tp>
        <v>1041417049.3099999</v>
        <stp/>
        <stp>EM_S_STM07_IS</stp>
        <stp>4</stp>
        <stp>600243.SH</stp>
        <stp>9</stp>
        <stp>12/31/2010</stp>
        <stp>1</stp>
        <tr r="C2084" s="2"/>
      </tp>
      <tp>
        <v>2618861253</v>
        <stp/>
        <stp>EM_S_STM07_IS</stp>
        <stp>4</stp>
        <stp>600246.SH</stp>
        <stp>9</stp>
        <stp>12/31/2015</stp>
        <stp>1</stp>
        <tr r="M2085" s="2"/>
      </tp>
      <tp>
        <v>22677544.91</v>
        <stp/>
        <stp>EM_S_STM07_IS</stp>
        <stp>4</stp>
        <stp>600247.SH</stp>
        <stp>9</stp>
        <stp>12/31/2014</stp>
        <stp>1</stp>
        <tr r="K2086" s="2"/>
      </tp>
      <tp>
        <v>3491085334.9099998</v>
        <stp/>
        <stp>EM_S_STM07_IS</stp>
        <stp>4</stp>
        <stp>600230.SH</stp>
        <stp>9</stp>
        <stp>12/31/2013</stp>
        <stp>1</stp>
        <tr r="I2071" s="2"/>
      </tp>
      <tp>
        <v>13136151270.129999</v>
        <stp/>
        <stp>EM_S_STM07_IS</stp>
        <stp>4</stp>
        <stp>600231.SH</stp>
        <stp>9</stp>
        <stp>12/31/2012</stp>
        <stp>1</stp>
        <tr r="G2072" s="2"/>
      </tp>
      <tp>
        <v>1230100600.9300001</v>
        <stp/>
        <stp>EM_S_STM07_IS</stp>
        <stp>4</stp>
        <stp>600232.SH</stp>
        <stp>9</stp>
        <stp>12/31/2011</stp>
        <stp>1</stp>
        <tr r="E2073" s="2"/>
      </tp>
      <tp>
        <v>1085622214.02</v>
        <stp/>
        <stp>EM_S_STM07_IS</stp>
        <stp>4</stp>
        <stp>600233.SH</stp>
        <stp>9</stp>
        <stp>12/31/2010</stp>
        <stp>1</stp>
        <tr r="C2074" s="2"/>
      </tp>
      <tp>
        <v>10310748738.66</v>
        <stp/>
        <stp>EM_S_STM07_IS</stp>
        <stp>4</stp>
        <stp>600236.SH</stp>
        <stp>9</stp>
        <stp>12/31/2015</stp>
        <stp>1</stp>
        <tr r="M2077" s="2"/>
      </tp>
      <tp>
        <v>672461181.01999998</v>
        <stp/>
        <stp>EM_S_STM07_IS</stp>
        <stp>4</stp>
        <stp>600237.SH</stp>
        <stp>9</stp>
        <stp>12/31/2014</stp>
        <stp>1</stp>
        <tr r="K2078" s="2"/>
      </tp>
      <tp>
        <v>2342008104.4000001</v>
        <stp/>
        <stp>EM_S_STM07_IS</stp>
        <stp>4</stp>
        <stp>600220.SH</stp>
        <stp>9</stp>
        <stp>12/31/2013</stp>
        <stp>1</stp>
        <tr r="I2062" s="2"/>
      </tp>
      <tp>
        <v>28867585000</v>
        <stp/>
        <stp>EM_S_STM07_IS</stp>
        <stp>4</stp>
        <stp>600221.SH</stp>
        <stp>9</stp>
        <stp>12/31/2012</stp>
        <stp>1</stp>
        <tr r="G2063" s="2"/>
      </tp>
      <tp>
        <v>980781774.04999995</v>
        <stp/>
        <stp>EM_S_STM07_IS</stp>
        <stp>4</stp>
        <stp>600222.SH</stp>
        <stp>9</stp>
        <stp>12/31/2011</stp>
        <stp>1</stp>
        <tr r="E2064" s="2"/>
      </tp>
      <tp>
        <v>3018402426.6999998</v>
        <stp/>
        <stp>EM_S_STM07_IS</stp>
        <stp>4</stp>
        <stp>600223.SH</stp>
        <stp>9</stp>
        <stp>12/31/2010</stp>
        <stp>1</stp>
        <tr r="C2065" s="2"/>
      </tp>
      <tp>
        <v>1010102392.17</v>
        <stp/>
        <stp>EM_S_STM07_IS</stp>
        <stp>4</stp>
        <stp>600226.SH</stp>
        <stp>9</stp>
        <stp>12/31/2015</stp>
        <stp>1</stp>
        <tr r="M2067" s="2"/>
      </tp>
      <tp>
        <v>3286700284.0100002</v>
        <stp/>
        <stp>EM_S_STM07_IS</stp>
        <stp>4</stp>
        <stp>600227.SH</stp>
        <stp>9</stp>
        <stp>12/31/2014</stp>
        <stp>1</stp>
        <tr r="K2068" s="2"/>
      </tp>
      <tp>
        <v>8626062241.0499992</v>
        <stp/>
        <stp>EM_S_STM07_IS</stp>
        <stp>4</stp>
        <stp>600210.SH</stp>
        <stp>9</stp>
        <stp>12/31/2013</stp>
        <stp>1</stp>
        <tr r="I2053" s="2"/>
      </tp>
      <tp>
        <v>1221385421.8299999</v>
        <stp/>
        <stp>EM_S_STM07_IS</stp>
        <stp>4</stp>
        <stp>600211.SH</stp>
        <stp>9</stp>
        <stp>12/31/2012</stp>
        <stp>1</stp>
        <tr r="G2054" s="2"/>
      </tp>
      <tp>
        <v>555989050.03999996</v>
        <stp/>
        <stp>EM_S_STM07_IS</stp>
        <stp>4</stp>
        <stp>600212.SH</stp>
        <stp>9</stp>
        <stp>12/31/2011</stp>
        <stp>1</stp>
        <tr r="E2055" s="2"/>
      </tp>
      <tp>
        <v>667335729.28999996</v>
        <stp/>
        <stp>EM_S_STM07_IS</stp>
        <stp>4</stp>
        <stp>600213.SH</stp>
        <stp>9</stp>
        <stp>12/31/2010</stp>
        <stp>1</stp>
        <tr r="C2056" s="2"/>
      </tp>
      <tp>
        <v>4496662378.8199997</v>
        <stp/>
        <stp>EM_S_STM07_IS</stp>
        <stp>4</stp>
        <stp>600216.SH</stp>
        <stp>9</stp>
        <stp>12/31/2015</stp>
        <stp>1</stp>
        <tr r="M2058" s="2"/>
      </tp>
      <tp>
        <v>674237586.19000006</v>
        <stp/>
        <stp>EM_S_STM07_IS</stp>
        <stp>4</stp>
        <stp>600217.SH</stp>
        <stp>9</stp>
        <stp>12/31/2014</stp>
        <stp>1</stp>
        <tr r="K2059" s="2"/>
      </tp>
      <tp>
        <v>3875301454.29</v>
        <stp/>
        <stp>EM_S_STM07_IS</stp>
        <stp>4</stp>
        <stp>600200.SH</stp>
        <stp>9</stp>
        <stp>12/31/2013</stp>
        <stp>1</stp>
        <tr r="I2045" s="2"/>
      </tp>
      <tp>
        <v>556475105.95000005</v>
        <stp/>
        <stp>EM_S_STM07_IS</stp>
        <stp>4</stp>
        <stp>600201.SH</stp>
        <stp>9</stp>
        <stp>12/31/2012</stp>
        <stp>1</stp>
        <tr r="G2046" s="2"/>
      </tp>
      <tp>
        <v>841740659.98000002</v>
        <stp/>
        <stp>EM_S_STM07_IS</stp>
        <stp>4</stp>
        <stp>600202.SH</stp>
        <stp>9</stp>
        <stp>12/31/2011</stp>
        <stp>1</stp>
        <tr r="E2047" s="2"/>
      </tp>
      <tp>
        <v>1341221385.79</v>
        <stp/>
        <stp>EM_S_STM07_IS</stp>
        <stp>4</stp>
        <stp>600203.SH</stp>
        <stp>9</stp>
        <stp>12/31/2010</stp>
        <stp>1</stp>
        <tr r="C2048" s="2"/>
      </tp>
      <tp>
        <v>2589548531.1300001</v>
        <stp/>
        <stp>EM_S_STM07_IS</stp>
        <stp>4</stp>
        <stp>600206.SH</stp>
        <stp>9</stp>
        <stp>12/31/2015</stp>
        <stp>1</stp>
        <tr r="M2049" s="2"/>
      </tp>
      <tp>
        <v>1912732275.8900001</v>
        <stp/>
        <stp>EM_S_STM07_IS</stp>
        <stp>4</stp>
        <stp>600207.SH</stp>
        <stp>9</stp>
        <stp>12/31/2014</stp>
        <stp>1</stp>
        <tr r="K2050" s="2"/>
      </tp>
      <tp>
        <v>1532687957.4400001</v>
        <stp/>
        <stp>EM_S_STM07_IS</stp>
        <stp>4</stp>
        <stp>600290.SH</stp>
        <stp>9</stp>
        <stp>12/31/2013</stp>
        <stp>1</stp>
        <tr r="I2123" s="2"/>
      </tp>
      <tp>
        <v>490683151.38999999</v>
        <stp/>
        <stp>EM_S_STM07_IS</stp>
        <stp>4</stp>
        <stp>600291.SH</stp>
        <stp>9</stp>
        <stp>12/31/2012</stp>
        <stp>1</stp>
        <tr r="G2124" s="2"/>
      </tp>
      <tp>
        <v>3995849519.3899999</v>
        <stp/>
        <stp>EM_S_STM07_IS</stp>
        <stp>4</stp>
        <stp>600292.SH</stp>
        <stp>9</stp>
        <stp>12/31/2011</stp>
        <stp>1</stp>
        <tr r="E2125" s="2"/>
      </tp>
      <tp>
        <v>929564240.89999998</v>
        <stp/>
        <stp>EM_S_STM07_IS</stp>
        <stp>4</stp>
        <stp>600293.SH</stp>
        <stp>9</stp>
        <stp>12/31/2010</stp>
        <stp>1</stp>
        <tr r="C2126" s="2"/>
      </tp>
      <tp>
        <v>371514111.80000001</v>
        <stp/>
        <stp>EM_S_STM07_IS</stp>
        <stp>4</stp>
        <stp>600297.SH</stp>
        <stp>9</stp>
        <stp>12/31/2014</stp>
        <stp>1</stp>
        <tr r="K2128" s="2"/>
      </tp>
      <tp>
        <v>7318643000.8800001</v>
        <stp/>
        <stp>EM_S_STM07_IS</stp>
        <stp>4</stp>
        <stp>600280.SH</stp>
        <stp>9</stp>
        <stp>12/31/2013</stp>
        <stp>1</stp>
        <tr r="I2114" s="2"/>
      </tp>
      <tp>
        <v>4011281663.5999999</v>
        <stp/>
        <stp>EM_S_STM07_IS</stp>
        <stp>4</stp>
        <stp>600281.SH</stp>
        <stp>9</stp>
        <stp>12/31/2012</stp>
        <stp>1</stp>
        <tr r="G2115" s="2"/>
      </tp>
      <tp>
        <v>38565150977.209999</v>
        <stp/>
        <stp>EM_S_STM07_IS</stp>
        <stp>4</stp>
        <stp>600282.SH</stp>
        <stp>9</stp>
        <stp>12/31/2011</stp>
        <stp>1</stp>
        <tr r="E2116" s="2"/>
      </tp>
      <tp>
        <v>598228565.75</v>
        <stp/>
        <stp>EM_S_STM07_IS</stp>
        <stp>4</stp>
        <stp>600283.SH</stp>
        <stp>9</stp>
        <stp>12/31/2010</stp>
        <stp>1</stp>
        <tr r="C2117" s="2"/>
      </tp>
      <tp>
        <v>5777576232.6300001</v>
        <stp/>
        <stp>EM_S_STM07_IS</stp>
        <stp>4</stp>
        <stp>600287.SH</stp>
        <stp>9</stp>
        <stp>12/31/2014</stp>
        <stp>1</stp>
        <tr r="K2120" s="2"/>
      </tp>
      <tp>
        <v>110262011660</v>
        <stp/>
        <stp>EM_S_STM07_IS</stp>
        <stp>4</stp>
        <stp>000333.SZ</stp>
        <stp>9</stp>
        <stp>12/31/2010</stp>
        <stp>1</stp>
        <tr r="C79" s="2"/>
      </tp>
      <tp>
        <v>484940359.54000002</v>
        <stp/>
        <stp>EM_S_STM07_IS</stp>
        <stp>4</stp>
        <stp>300300.SZ</stp>
        <stp>9</stp>
        <stp>12/31/2013</stp>
        <stp>1</stp>
        <tr r="I1595" s="2"/>
      </tp>
      <tp>
        <v>572335713.04999995</v>
        <stp/>
        <stp>EM_S_STM07_IS</stp>
        <stp>4</stp>
        <stp>300301.SZ</stp>
        <stp>9</stp>
        <stp>12/31/2012</stp>
        <stp>1</stp>
        <tr r="G1596" s="2"/>
      </tp>
      <tp>
        <v>236589985.62</v>
        <stp/>
        <stp>EM_S_STM07_IS</stp>
        <stp>4</stp>
        <stp>300302.SZ</stp>
        <stp>9</stp>
        <stp>12/31/2011</stp>
        <stp>1</stp>
        <tr r="E1597" s="2"/>
      </tp>
      <tp>
        <v>287693079.00999999</v>
        <stp/>
        <stp>EM_S_STM07_IS</stp>
        <stp>4</stp>
        <stp>300303.SZ</stp>
        <stp>9</stp>
        <stp>12/31/2010</stp>
        <stp>1</stp>
        <tr r="C1598" s="2"/>
      </tp>
      <tp>
        <v>184406409.50999999</v>
        <stp/>
        <stp>EM_S_STM07_IS</stp>
        <stp>4</stp>
        <stp>300306.SZ</stp>
        <stp>9</stp>
        <stp>12/31/2015</stp>
        <stp>1</stp>
        <tr r="M1601" s="2"/>
      </tp>
      <tp>
        <v>763534570.46000004</v>
        <stp/>
        <stp>EM_S_STM07_IS</stp>
        <stp>4</stp>
        <stp>300307.SZ</stp>
        <stp>9</stp>
        <stp>12/31/2014</stp>
        <stp>1</stp>
        <tr r="K1602" s="2"/>
      </tp>
      <tp>
        <v>705239788.92999995</v>
        <stp/>
        <stp>EM_S_STM07_IS</stp>
        <stp>4</stp>
        <stp>300310.SZ</stp>
        <stp>9</stp>
        <stp>12/31/2013</stp>
        <stp>1</stp>
        <tr r="I1605" s="2"/>
      </tp>
      <tp>
        <v>192974175.08000001</v>
        <stp/>
        <stp>EM_S_STM07_IS</stp>
        <stp>4</stp>
        <stp>300311.SZ</stp>
        <stp>9</stp>
        <stp>12/31/2012</stp>
        <stp>1</stp>
        <tr r="G1606" s="2"/>
      </tp>
      <tp>
        <v>435397584.67000002</v>
        <stp/>
        <stp>EM_S_STM07_IS</stp>
        <stp>4</stp>
        <stp>300312.SZ</stp>
        <stp>9</stp>
        <stp>12/31/2011</stp>
        <stp>1</stp>
        <tr r="E1607" s="2"/>
      </tp>
      <tp>
        <v>52518487.5</v>
        <stp/>
        <stp>EM_S_STM07_IS</stp>
        <stp>4</stp>
        <stp>300313.SZ</stp>
        <stp>9</stp>
        <stp>12/31/2010</stp>
        <stp>1</stp>
        <tr r="C1608" s="2"/>
      </tp>
      <tp>
        <v>591777641.66999996</v>
        <stp/>
        <stp>EM_S_STM07_IS</stp>
        <stp>4</stp>
        <stp>300316.SZ</stp>
        <stp>9</stp>
        <stp>12/31/2015</stp>
        <stp>1</stp>
        <tr r="M1611" s="2"/>
      </tp>
      <tp>
        <v>680145977.51999998</v>
        <stp/>
        <stp>EM_S_STM07_IS</stp>
        <stp>4</stp>
        <stp>300317.SZ</stp>
        <stp>9</stp>
        <stp>12/31/2014</stp>
        <stp>1</stp>
        <tr r="K1612" s="2"/>
      </tp>
      <tp>
        <v>642971609.59000003</v>
        <stp/>
        <stp>EM_S_STM07_IS</stp>
        <stp>4</stp>
        <stp>300320.SZ</stp>
        <stp>9</stp>
        <stp>12/31/2013</stp>
        <stp>1</stp>
        <tr r="I1615" s="2"/>
      </tp>
      <tp>
        <v>381364135.14999998</v>
        <stp/>
        <stp>EM_S_STM07_IS</stp>
        <stp>4</stp>
        <stp>300321.SZ</stp>
        <stp>9</stp>
        <stp>12/31/2012</stp>
        <stp>1</stp>
        <tr r="G1616" s="2"/>
      </tp>
      <tp>
        <v>249984683.13999999</v>
        <stp/>
        <stp>EM_S_STM07_IS</stp>
        <stp>4</stp>
        <stp>300322.SZ</stp>
        <stp>9</stp>
        <stp>12/31/2011</stp>
        <stp>1</stp>
        <tr r="E1617" s="2"/>
      </tp>
      <tp>
        <v>350656257.01999998</v>
        <stp/>
        <stp>EM_S_STM07_IS</stp>
        <stp>4</stp>
        <stp>300323.SZ</stp>
        <stp>9</stp>
        <stp>12/31/2010</stp>
        <stp>1</stp>
        <tr r="C1618" s="2"/>
      </tp>
      <tp>
        <v>462885218.51999998</v>
        <stp/>
        <stp>EM_S_STM07_IS</stp>
        <stp>4</stp>
        <stp>300326.SZ</stp>
        <stp>9</stp>
        <stp>12/31/2015</stp>
        <stp>1</stp>
        <tr r="M1621" s="2"/>
      </tp>
      <tp>
        <v>371073197.79000002</v>
        <stp/>
        <stp>EM_S_STM07_IS</stp>
        <stp>4</stp>
        <stp>300327.SZ</stp>
        <stp>9</stp>
        <stp>12/31/2014</stp>
        <stp>1</stp>
        <tr r="K1622" s="2"/>
      </tp>
      <tp>
        <v>875324711.72000003</v>
        <stp/>
        <stp>EM_S_STM07_IS</stp>
        <stp>4</stp>
        <stp>000301.SZ</stp>
        <stp>9</stp>
        <stp>12/31/2012</stp>
        <stp>1</stp>
        <tr r="G78" s="2"/>
      </tp>
      <tp>
        <v>228220129.30000001</v>
        <stp/>
        <stp>EM_S_STM07_IS</stp>
        <stp>4</stp>
        <stp>300330.SZ</stp>
        <stp>9</stp>
        <stp>12/31/2013</stp>
        <stp>1</stp>
        <tr r="I1625" s="2"/>
      </tp>
      <tp>
        <v>233917725.97</v>
        <stp/>
        <stp>EM_S_STM07_IS</stp>
        <stp>4</stp>
        <stp>300331.SZ</stp>
        <stp>9</stp>
        <stp>12/31/2012</stp>
        <stp>1</stp>
        <tr r="G1626" s="2"/>
      </tp>
      <tp>
        <v>183072614.97999999</v>
        <stp/>
        <stp>EM_S_STM07_IS</stp>
        <stp>4</stp>
        <stp>300332.SZ</stp>
        <stp>9</stp>
        <stp>12/31/2011</stp>
        <stp>1</stp>
        <tr r="E1627" s="2"/>
      </tp>
      <tp>
        <v>122601071.67</v>
        <stp/>
        <stp>EM_S_STM07_IS</stp>
        <stp>4</stp>
        <stp>300333.SZ</stp>
        <stp>9</stp>
        <stp>12/31/2010</stp>
        <stp>1</stp>
        <tr r="C1628" s="2"/>
      </tp>
      <tp>
        <v>1026087420.65</v>
        <stp/>
        <stp>EM_S_STM07_IS</stp>
        <stp>4</stp>
        <stp>300336.SZ</stp>
        <stp>9</stp>
        <stp>12/31/2015</stp>
        <stp>1</stp>
        <tr r="M1631" s="2"/>
      </tp>
      <tp>
        <v>1428709345.0999999</v>
        <stp/>
        <stp>EM_S_STM07_IS</stp>
        <stp>4</stp>
        <stp>300337.SZ</stp>
        <stp>9</stp>
        <stp>12/31/2014</stp>
        <stp>1</stp>
        <tr r="K1632" s="2"/>
      </tp>
      <tp>
        <v>379671825.83999997</v>
        <stp/>
        <stp>EM_S_STM07_IS</stp>
        <stp>4</stp>
        <stp>300340.SZ</stp>
        <stp>9</stp>
        <stp>12/31/2013</stp>
        <stp>1</stp>
        <tr r="I1635" s="2"/>
      </tp>
      <tp>
        <v>291913866.31</v>
        <stp/>
        <stp>EM_S_STM07_IS</stp>
        <stp>4</stp>
        <stp>300341.SZ</stp>
        <stp>9</stp>
        <stp>12/31/2012</stp>
        <stp>1</stp>
        <tr r="G1636" s="2"/>
      </tp>
      <tp>
        <v>318066695.62</v>
        <stp/>
        <stp>EM_S_STM07_IS</stp>
        <stp>4</stp>
        <stp>300342.SZ</stp>
        <stp>9</stp>
        <stp>12/31/2011</stp>
        <stp>1</stp>
        <tr r="E1637" s="2"/>
      </tp>
      <tp>
        <v>339067765.37</v>
        <stp/>
        <stp>EM_S_STM07_IS</stp>
        <stp>4</stp>
        <stp>300343.SZ</stp>
        <stp>9</stp>
        <stp>12/31/2010</stp>
        <stp>1</stp>
        <tr r="C1638" s="2"/>
      </tp>
      <tp>
        <v>120372270.01000001</v>
        <stp/>
        <stp>EM_S_STM07_IS</stp>
        <stp>4</stp>
        <stp>300346.SZ</stp>
        <stp>9</stp>
        <stp>12/31/2015</stp>
        <stp>1</stp>
        <tr r="M1641" s="2"/>
      </tp>
      <tp>
        <v>624561658.10000002</v>
        <stp/>
        <stp>EM_S_STM07_IS</stp>
        <stp>4</stp>
        <stp>300347.SZ</stp>
        <stp>9</stp>
        <stp>12/31/2014</stp>
        <stp>1</stp>
        <tr r="K1642" s="2"/>
      </tp>
      <tp>
        <v>405034933.50999999</v>
        <stp/>
        <stp>EM_S_STM07_IS</stp>
        <stp>4</stp>
        <stp>300350.SZ</stp>
        <stp>9</stp>
        <stp>12/31/2013</stp>
        <stp>1</stp>
        <tr r="I1645" s="2"/>
      </tp>
      <tp>
        <v>158140481.44999999</v>
        <stp/>
        <stp>EM_S_STM07_IS</stp>
        <stp>4</stp>
        <stp>300351.SZ</stp>
        <stp>9</stp>
        <stp>12/31/2012</stp>
        <stp>1</stp>
        <tr r="G1646" s="2"/>
      </tp>
      <tp>
        <v>126950700.98</v>
        <stp/>
        <stp>EM_S_STM07_IS</stp>
        <stp>4</stp>
        <stp>300352.SZ</stp>
        <stp>9</stp>
        <stp>12/31/2011</stp>
        <stp>1</stp>
        <tr r="E1647" s="2"/>
      </tp>
      <tp t="s">
        <v/>
        <stp/>
        <stp>EM_S_STM07_IS</stp>
        <stp>4</stp>
        <stp>300353.SZ</stp>
        <stp>9</stp>
        <stp>12/31/2010</stp>
        <stp>1</stp>
        <tr r="C1648" s="2"/>
      </tp>
      <tp>
        <v>707673703.5</v>
        <stp/>
        <stp>EM_S_STM07_IS</stp>
        <stp>4</stp>
        <stp>300356.SZ</stp>
        <stp>9</stp>
        <stp>12/31/2015</stp>
        <stp>1</stp>
        <tr r="M1651" s="2"/>
      </tp>
      <tp>
        <v>239511105.84999999</v>
        <stp/>
        <stp>EM_S_STM07_IS</stp>
        <stp>4</stp>
        <stp>300357.SZ</stp>
        <stp>9</stp>
        <stp>12/31/2014</stp>
        <stp>1</stp>
        <tr r="K1652" s="2"/>
      </tp>
      <tp>
        <v>766170531.47000003</v>
        <stp/>
        <stp>EM_S_STM07_IS</stp>
        <stp>4</stp>
        <stp>300360.SZ</stp>
        <stp>9</stp>
        <stp>12/31/2013</stp>
        <stp>1</stp>
        <tr r="I1655" s="2"/>
      </tp>
      <tp>
        <v>305726908.95999998</v>
        <stp/>
        <stp>EM_S_STM07_IS</stp>
        <stp>4</stp>
        <stp>300362.SZ</stp>
        <stp>9</stp>
        <stp>12/31/2011</stp>
        <stp>1</stp>
        <tr r="E1656" s="2"/>
      </tp>
      <tp>
        <v>455834356.61000001</v>
        <stp/>
        <stp>EM_S_STM07_IS</stp>
        <stp>4</stp>
        <stp>300363.SZ</stp>
        <stp>9</stp>
        <stp>12/31/2010</stp>
        <stp>1</stp>
        <tr r="C1657" s="2"/>
      </tp>
      <tp>
        <v>620732590.22000003</v>
        <stp/>
        <stp>EM_S_STM07_IS</stp>
        <stp>4</stp>
        <stp>300366.SZ</stp>
        <stp>9</stp>
        <stp>12/31/2015</stp>
        <stp>1</stp>
        <tr r="M1660" s="2"/>
      </tp>
      <tp>
        <v>639807035.72000003</v>
        <stp/>
        <stp>EM_S_STM07_IS</stp>
        <stp>4</stp>
        <stp>300367.SZ</stp>
        <stp>9</stp>
        <stp>12/31/2014</stp>
        <stp>1</stp>
        <tr r="K1661" s="2"/>
      </tp>
      <tp>
        <v>337790943.25</v>
        <stp/>
        <stp>EM_S_STM07_IS</stp>
        <stp>4</stp>
        <stp>300370.SZ</stp>
        <stp>9</stp>
        <stp>12/31/2013</stp>
        <stp>1</stp>
        <tr r="I1664" s="2"/>
      </tp>
      <tp>
        <v>142585016.61000001</v>
        <stp/>
        <stp>EM_S_STM07_IS</stp>
        <stp>4</stp>
        <stp>300371.SZ</stp>
        <stp>9</stp>
        <stp>12/31/2012</stp>
        <stp>1</stp>
        <tr r="G1665" s="2"/>
      </tp>
      <tp>
        <v>415353803.91000003</v>
        <stp/>
        <stp>EM_S_STM07_IS</stp>
        <stp>4</stp>
        <stp>300372.SZ</stp>
        <stp>9</stp>
        <stp>12/31/2011</stp>
        <stp>1</stp>
        <tr r="E1666" s="2"/>
      </tp>
      <tp>
        <v>356255604.87</v>
        <stp/>
        <stp>EM_S_STM07_IS</stp>
        <stp>4</stp>
        <stp>300373.SZ</stp>
        <stp>9</stp>
        <stp>12/31/2010</stp>
        <stp>1</stp>
        <tr r="C1667" s="2"/>
      </tp>
      <tp>
        <v>3682385136.3699999</v>
        <stp/>
        <stp>EM_S_STM07_IS</stp>
        <stp>4</stp>
        <stp>300376.SZ</stp>
        <stp>9</stp>
        <stp>12/31/2015</stp>
        <stp>1</stp>
        <tr r="M1670" s="2"/>
      </tp>
      <tp>
        <v>200037320.65000001</v>
        <stp/>
        <stp>EM_S_STM07_IS</stp>
        <stp>4</stp>
        <stp>300377.SZ</stp>
        <stp>9</stp>
        <stp>12/31/2014</stp>
        <stp>1</stp>
        <tr r="K1671" s="2"/>
      </tp>
      <tp>
        <v>204706918.33000001</v>
        <stp/>
        <stp>EM_S_STM07_IS</stp>
        <stp>4</stp>
        <stp>300380.SZ</stp>
        <stp>9</stp>
        <stp>12/31/2013</stp>
        <stp>1</stp>
        <tr r="I1674" s="2"/>
      </tp>
      <tp>
        <v>337425697.81</v>
        <stp/>
        <stp>EM_S_STM07_IS</stp>
        <stp>4</stp>
        <stp>300381.SZ</stp>
        <stp>9</stp>
        <stp>12/31/2012</stp>
        <stp>1</stp>
        <tr r="G1675" s="2"/>
      </tp>
      <tp>
        <v>173599933.43000001</v>
        <stp/>
        <stp>EM_S_STM07_IS</stp>
        <stp>4</stp>
        <stp>300382.SZ</stp>
        <stp>9</stp>
        <stp>12/31/2011</stp>
        <stp>1</stp>
        <tr r="E1676" s="2"/>
      </tp>
      <tp>
        <v>133645663.91</v>
        <stp/>
        <stp>EM_S_STM07_IS</stp>
        <stp>4</stp>
        <stp>300383.SZ</stp>
        <stp>9</stp>
        <stp>12/31/2010</stp>
        <stp>1</stp>
        <tr r="C1677" s="2"/>
      </tp>
      <tp>
        <v>911596079.75999999</v>
        <stp/>
        <stp>EM_S_STM07_IS</stp>
        <stp>4</stp>
        <stp>300386.SZ</stp>
        <stp>9</stp>
        <stp>12/31/2015</stp>
        <stp>1</stp>
        <tr r="M1680" s="2"/>
      </tp>
      <tp>
        <v>303449215.37</v>
        <stp/>
        <stp>EM_S_STM07_IS</stp>
        <stp>4</stp>
        <stp>300387.SZ</stp>
        <stp>9</stp>
        <stp>12/31/2014</stp>
        <stp>1</stp>
        <tr r="K1681" s="2"/>
      </tp>
      <tp>
        <v>345878703.45999998</v>
        <stp/>
        <stp>EM_S_STM07_IS</stp>
        <stp>4</stp>
        <stp>300390.SZ</stp>
        <stp>9</stp>
        <stp>12/31/2013</stp>
        <stp>1</stp>
        <tr r="I1684" s="2"/>
      </tp>
      <tp>
        <v>225272826.80000001</v>
        <stp/>
        <stp>EM_S_STM07_IS</stp>
        <stp>4</stp>
        <stp>300391.SZ</stp>
        <stp>9</stp>
        <stp>12/31/2012</stp>
        <stp>1</stp>
        <tr r="G1685" s="2"/>
      </tp>
      <tp>
        <v>628397153.17999995</v>
        <stp/>
        <stp>EM_S_STM07_IS</stp>
        <stp>4</stp>
        <stp>300392.SZ</stp>
        <stp>9</stp>
        <stp>12/31/2011</stp>
        <stp>1</stp>
        <tr r="E1686" s="2"/>
      </tp>
      <tp t="s">
        <v/>
        <stp/>
        <stp>EM_S_STM07_IS</stp>
        <stp>4</stp>
        <stp>300393.SZ</stp>
        <stp>9</stp>
        <stp>12/31/2010</stp>
        <stp>1</stp>
        <tr r="C1687" s="2"/>
      </tp>
      <tp>
        <v>567325998.72000003</v>
        <stp/>
        <stp>EM_S_STM07_IS</stp>
        <stp>4</stp>
        <stp>300396.SZ</stp>
        <stp>9</stp>
        <stp>12/31/2015</stp>
        <stp>1</stp>
        <tr r="M1690" s="2"/>
      </tp>
      <tp>
        <v>223013287.40000001</v>
        <stp/>
        <stp>EM_S_STM07_IS</stp>
        <stp>4</stp>
        <stp>300397.SZ</stp>
        <stp>9</stp>
        <stp>12/31/2014</stp>
        <stp>1</stp>
        <tr r="K1691" s="2"/>
      </tp>
      <tp>
        <v>1324972283.6800001</v>
        <stp/>
        <stp>EM_S_STM07_IS</stp>
        <stp>4</stp>
        <stp>600370.SH</stp>
        <stp>9</stp>
        <stp>12/31/2013</stp>
        <stp>1</stp>
        <tr r="I2190" s="2"/>
      </tp>
      <tp>
        <v>660618661.21000004</v>
        <stp/>
        <stp>EM_S_STM07_IS</stp>
        <stp>4</stp>
        <stp>600371.SH</stp>
        <stp>9</stp>
        <stp>12/31/2012</stp>
        <stp>1</stp>
        <tr r="G2191" s="2"/>
      </tp>
      <tp>
        <v>3663657840.23</v>
        <stp/>
        <stp>EM_S_STM07_IS</stp>
        <stp>4</stp>
        <stp>600372.SH</stp>
        <stp>9</stp>
        <stp>12/31/2011</stp>
        <stp>1</stp>
        <tr r="E2192" s="2"/>
      </tp>
      <tp>
        <v>3131375103.0500002</v>
        <stp/>
        <stp>EM_S_STM07_IS</stp>
        <stp>4</stp>
        <stp>600373.SH</stp>
        <stp>9</stp>
        <stp>12/31/2010</stp>
        <stp>1</stp>
        <tr r="C2193" s="2"/>
      </tp>
      <tp>
        <v>23617882560.299999</v>
        <stp/>
        <stp>EM_S_STM07_IS</stp>
        <stp>4</stp>
        <stp>600376.SH</stp>
        <stp>9</stp>
        <stp>12/31/2015</stp>
        <stp>1</stp>
        <tr r="M2195" s="2"/>
      </tp>
      <tp>
        <v>7879076285</v>
        <stp/>
        <stp>EM_S_STM07_IS</stp>
        <stp>4</stp>
        <stp>600377.SH</stp>
        <stp>9</stp>
        <stp>12/31/2014</stp>
        <stp>1</stp>
        <tr r="K2196" s="2"/>
      </tp>
      <tp>
        <v>1247865518.1600001</v>
        <stp/>
        <stp>EM_S_STM07_IS</stp>
        <stp>4</stp>
        <stp>600360.SH</stp>
        <stp>9</stp>
        <stp>12/31/2013</stp>
        <stp>1</stp>
        <tr r="I2181" s="2"/>
      </tp>
      <tp>
        <v>12323338696.35</v>
        <stp/>
        <stp>EM_S_STM07_IS</stp>
        <stp>4</stp>
        <stp>600361.SH</stp>
        <stp>9</stp>
        <stp>12/31/2012</stp>
        <stp>1</stp>
        <tr r="G2182" s="2"/>
      </tp>
      <tp>
        <v>117640988933</v>
        <stp/>
        <stp>EM_S_STM07_IS</stp>
        <stp>4</stp>
        <stp>600362.SH</stp>
        <stp>9</stp>
        <stp>12/31/2011</stp>
        <stp>1</stp>
        <tr r="E2183" s="2"/>
      </tp>
      <tp>
        <v>1200284944.49</v>
        <stp/>
        <stp>EM_S_STM07_IS</stp>
        <stp>4</stp>
        <stp>600363.SH</stp>
        <stp>9</stp>
        <stp>12/31/2010</stp>
        <stp>1</stp>
        <tr r="C2184" s="2"/>
      </tp>
      <tp>
        <v>1435588697.6099999</v>
        <stp/>
        <stp>EM_S_STM07_IS</stp>
        <stp>4</stp>
        <stp>600366.SH</stp>
        <stp>9</stp>
        <stp>12/31/2015</stp>
        <stp>1</stp>
        <tr r="M2186" s="2"/>
      </tp>
      <tp>
        <v>1092783894.3599999</v>
        <stp/>
        <stp>EM_S_STM07_IS</stp>
        <stp>4</stp>
        <stp>600367.SH</stp>
        <stp>9</stp>
        <stp>12/31/2014</stp>
        <stp>1</stp>
        <tr r="K2187" s="2"/>
      </tp>
      <tp>
        <v>5831463236</v>
        <stp/>
        <stp>EM_S_STM07_IS</stp>
        <stp>4</stp>
        <stp>600350.SH</stp>
        <stp>9</stp>
        <stp>12/31/2013</stp>
        <stp>1</stp>
        <tr r="I2172" s="2"/>
      </tp>
      <tp>
        <v>1266573181.9000001</v>
        <stp/>
        <stp>EM_S_STM07_IS</stp>
        <stp>4</stp>
        <stp>600351.SH</stp>
        <stp>9</stp>
        <stp>12/31/2012</stp>
        <stp>1</stp>
        <tr r="G2173" s="2"/>
      </tp>
      <tp>
        <v>8229439571.6400003</v>
        <stp/>
        <stp>EM_S_STM07_IS</stp>
        <stp>4</stp>
        <stp>600352.SH</stp>
        <stp>9</stp>
        <stp>12/31/2011</stp>
        <stp>1</stp>
        <tr r="E2174" s="2"/>
      </tp>
      <tp>
        <v>327526880.24000001</v>
        <stp/>
        <stp>EM_S_STM07_IS</stp>
        <stp>4</stp>
        <stp>600353.SH</stp>
        <stp>9</stp>
        <stp>12/31/2010</stp>
        <stp>1</stp>
        <tr r="C2175" s="2"/>
      </tp>
      <tp>
        <v>1395026674.53</v>
        <stp/>
        <stp>EM_S_STM07_IS</stp>
        <stp>4</stp>
        <stp>600356.SH</stp>
        <stp>9</stp>
        <stp>12/31/2015</stp>
        <stp>1</stp>
        <tr r="M2178" s="2"/>
      </tp>
      <tp>
        <v>21059753648.07</v>
        <stp/>
        <stp>EM_S_STM07_IS</stp>
        <stp>4</stp>
        <stp>600340.SH</stp>
        <stp>9</stp>
        <stp>12/31/2013</stp>
        <stp>1</stp>
        <tr r="I2167" s="2"/>
      </tp>
      <tp>
        <v>596240865.24000001</v>
        <stp/>
        <stp>EM_S_STM07_IS</stp>
        <stp>4</stp>
        <stp>600343.SH</stp>
        <stp>9</stp>
        <stp>12/31/2010</stp>
        <stp>1</stp>
        <tr r="C2168" s="2"/>
      </tp>
      <tp>
        <v>840703067.29999995</v>
        <stp/>
        <stp>EM_S_STM07_IS</stp>
        <stp>4</stp>
        <stp>600346.SH</stp>
        <stp>9</stp>
        <stp>12/31/2015</stp>
        <stp>1</stp>
        <tr r="M2170" s="2"/>
      </tp>
      <tp>
        <v>1256100664.8800001</v>
        <stp/>
        <stp>EM_S_STM07_IS</stp>
        <stp>4</stp>
        <stp>600330.SH</stp>
        <stp>9</stp>
        <stp>12/31/2013</stp>
        <stp>1</stp>
        <tr r="I2158" s="2"/>
      </tp>
      <tp>
        <v>4440021844.3299999</v>
        <stp/>
        <stp>EM_S_STM07_IS</stp>
        <stp>4</stp>
        <stp>600331.SH</stp>
        <stp>9</stp>
        <stp>12/31/2012</stp>
        <stp>1</stp>
        <tr r="G2159" s="2"/>
      </tp>
      <tp>
        <v>5439611618.46</v>
        <stp/>
        <stp>EM_S_STM07_IS</stp>
        <stp>4</stp>
        <stp>600332.SH</stp>
        <stp>9</stp>
        <stp>12/31/2011</stp>
        <stp>1</stp>
        <tr r="E2160" s="2"/>
      </tp>
      <tp>
        <v>1784442380.6099999</v>
        <stp/>
        <stp>EM_S_STM07_IS</stp>
        <stp>4</stp>
        <stp>600333.SH</stp>
        <stp>9</stp>
        <stp>12/31/2010</stp>
        <stp>1</stp>
        <tr r="C2161" s="2"/>
      </tp>
      <tp>
        <v>3606857731.5500002</v>
        <stp/>
        <stp>EM_S_STM07_IS</stp>
        <stp>4</stp>
        <stp>600336.SH</stp>
        <stp>9</stp>
        <stp>12/31/2015</stp>
        <stp>1</stp>
        <tr r="M2163" s="2"/>
      </tp>
      <tp>
        <v>2713771502.7800002</v>
        <stp/>
        <stp>EM_S_STM07_IS</stp>
        <stp>4</stp>
        <stp>600337.SH</stp>
        <stp>9</stp>
        <stp>12/31/2014</stp>
        <stp>1</stp>
        <tr r="K2164" s="2"/>
      </tp>
      <tp>
        <v>23201555800</v>
        <stp/>
        <stp>EM_S_STM07_IS</stp>
        <stp>4</stp>
        <stp>600320.SH</stp>
        <stp>9</stp>
        <stp>12/31/2013</stp>
        <stp>1</stp>
        <tr r="I2149" s="2"/>
      </tp>
      <tp>
        <v>473116055.91000003</v>
        <stp/>
        <stp>EM_S_STM07_IS</stp>
        <stp>4</stp>
        <stp>600321.SH</stp>
        <stp>9</stp>
        <stp>12/31/2012</stp>
        <stp>1</stp>
        <tr r="G2150" s="2"/>
      </tp>
      <tp>
        <v>3253956143.5300002</v>
        <stp/>
        <stp>EM_S_STM07_IS</stp>
        <stp>4</stp>
        <stp>600322.SH</stp>
        <stp>9</stp>
        <stp>12/31/2011</stp>
        <stp>1</stp>
        <tr r="E2151" s="2"/>
      </tp>
      <tp>
        <v>595308598.96000004</v>
        <stp/>
        <stp>EM_S_STM07_IS</stp>
        <stp>4</stp>
        <stp>600323.SH</stp>
        <stp>9</stp>
        <stp>12/31/2010</stp>
        <stp>1</stp>
        <tr r="C2152" s="2"/>
      </tp>
      <tp>
        <v>2086969182.3199999</v>
        <stp/>
        <stp>EM_S_STM07_IS</stp>
        <stp>4</stp>
        <stp>600326.SH</stp>
        <stp>9</stp>
        <stp>12/31/2015</stp>
        <stp>1</stp>
        <tr r="M2154" s="2"/>
      </tp>
      <tp>
        <v>8553678758.1400003</v>
        <stp/>
        <stp>EM_S_STM07_IS</stp>
        <stp>4</stp>
        <stp>600327.SH</stp>
        <stp>9</stp>
        <stp>12/31/2014</stp>
        <stp>1</stp>
        <tr r="K2155" s="2"/>
      </tp>
      <tp>
        <v>2223704061.7600002</v>
        <stp/>
        <stp>EM_S_STM07_IS</stp>
        <stp>4</stp>
        <stp>600310.SH</stp>
        <stp>9</stp>
        <stp>12/31/2013</stp>
        <stp>1</stp>
        <tr r="I2140" s="2"/>
      </tp>
      <tp>
        <v>305575630.10000002</v>
        <stp/>
        <stp>EM_S_STM07_IS</stp>
        <stp>4</stp>
        <stp>600311.SH</stp>
        <stp>9</stp>
        <stp>12/31/2012</stp>
        <stp>1</stp>
        <tr r="G2141" s="2"/>
      </tp>
      <tp>
        <v>2525285388.5799999</v>
        <stp/>
        <stp>EM_S_STM07_IS</stp>
        <stp>4</stp>
        <stp>600312.SH</stp>
        <stp>9</stp>
        <stp>12/31/2011</stp>
        <stp>1</stp>
        <tr r="E2142" s="2"/>
      </tp>
      <tp>
        <v>525348750.57999998</v>
        <stp/>
        <stp>EM_S_STM07_IS</stp>
        <stp>4</stp>
        <stp>600313.SH</stp>
        <stp>9</stp>
        <stp>12/31/2010</stp>
        <stp>1</stp>
        <tr r="C2143" s="2"/>
      </tp>
      <tp>
        <v>2815575207.3899999</v>
        <stp/>
        <stp>EM_S_STM07_IS</stp>
        <stp>4</stp>
        <stp>600316.SH</stp>
        <stp>9</stp>
        <stp>12/31/2015</stp>
        <stp>1</stp>
        <tr r="M2145" s="2"/>
      </tp>
      <tp>
        <v>3910487551.0100002</v>
        <stp/>
        <stp>EM_S_STM07_IS</stp>
        <stp>4</stp>
        <stp>600317.SH</stp>
        <stp>9</stp>
        <stp>12/31/2014</stp>
        <stp>1</stp>
        <tr r="K2146" s="2"/>
      </tp>
      <tp>
        <v>5061830078.4399996</v>
        <stp/>
        <stp>EM_S_STM07_IS</stp>
        <stp>4</stp>
        <stp>600300.SH</stp>
        <stp>9</stp>
        <stp>12/31/2013</stp>
        <stp>1</stp>
        <tr r="I2131" s="2"/>
      </tp>
      <tp>
        <v>806527693.22000003</v>
        <stp/>
        <stp>EM_S_STM07_IS</stp>
        <stp>4</stp>
        <stp>600301.SH</stp>
        <stp>9</stp>
        <stp>12/31/2012</stp>
        <stp>1</stp>
        <tr r="G2132" s="2"/>
      </tp>
      <tp>
        <v>944916130.26999998</v>
        <stp/>
        <stp>EM_S_STM07_IS</stp>
        <stp>4</stp>
        <stp>600302.SH</stp>
        <stp>9</stp>
        <stp>12/31/2011</stp>
        <stp>1</stp>
        <tr r="E2133" s="2"/>
      </tp>
      <tp>
        <v>6108684980.5200005</v>
        <stp/>
        <stp>EM_S_STM07_IS</stp>
        <stp>4</stp>
        <stp>600303.SH</stp>
        <stp>9</stp>
        <stp>12/31/2010</stp>
        <stp>1</stp>
        <tr r="C2134" s="2"/>
      </tp>
      <tp>
        <v>1250897007.9400001</v>
        <stp/>
        <stp>EM_S_STM07_IS</stp>
        <stp>4</stp>
        <stp>600306.SH</stp>
        <stp>9</stp>
        <stp>12/31/2015</stp>
        <stp>1</stp>
        <tr r="M2136" s="2"/>
      </tp>
      <tp>
        <v>95753196096.520004</v>
        <stp/>
        <stp>EM_S_STM07_IS</stp>
        <stp>4</stp>
        <stp>600307.SH</stp>
        <stp>9</stp>
        <stp>12/31/2014</stp>
        <stp>1</stp>
        <tr r="K2137" s="2"/>
      </tp>
      <tp>
        <v>1052775520.6900001</v>
        <stp/>
        <stp>EM_S_STM07_IS</stp>
        <stp>4</stp>
        <stp>600390.SH</stp>
        <stp>9</stp>
        <stp>12/31/2013</stp>
        <stp>1</stp>
        <tr r="I2208" s="2"/>
      </tp>
      <tp>
        <v>1573020698.48</v>
        <stp/>
        <stp>EM_S_STM07_IS</stp>
        <stp>4</stp>
        <stp>600391.SH</stp>
        <stp>9</stp>
        <stp>12/31/2012</stp>
        <stp>1</stp>
        <tr r="G2209" s="2"/>
      </tp>
      <tp>
        <v>399506562.16000003</v>
        <stp/>
        <stp>EM_S_STM07_IS</stp>
        <stp>4</stp>
        <stp>600392.SH</stp>
        <stp>9</stp>
        <stp>12/31/2011</stp>
        <stp>1</stp>
        <tr r="E2210" s="2"/>
      </tp>
      <tp>
        <v>1108155732.0799999</v>
        <stp/>
        <stp>EM_S_STM07_IS</stp>
        <stp>4</stp>
        <stp>600393.SH</stp>
        <stp>9</stp>
        <stp>12/31/2010</stp>
        <stp>1</stp>
        <tr r="C2211" s="2"/>
      </tp>
      <tp>
        <v>7153909825.7399998</v>
        <stp/>
        <stp>EM_S_STM07_IS</stp>
        <stp>4</stp>
        <stp>600396.SH</stp>
        <stp>9</stp>
        <stp>12/31/2015</stp>
        <stp>1</stp>
        <tr r="M2213" s="2"/>
      </tp>
      <tp>
        <v>10651643996.450001</v>
        <stp/>
        <stp>EM_S_STM07_IS</stp>
        <stp>4</stp>
        <stp>600397.SH</stp>
        <stp>9</stp>
        <stp>12/31/2014</stp>
        <stp>1</stp>
        <tr r="K2214" s="2"/>
      </tp>
      <tp>
        <v>6219885201.1400003</v>
        <stp/>
        <stp>EM_S_STM07_IS</stp>
        <stp>4</stp>
        <stp>600380.SH</stp>
        <stp>9</stp>
        <stp>12/31/2013</stp>
        <stp>1</stp>
        <tr r="I2199" s="2"/>
      </tp>
      <tp>
        <v>514260599.30000001</v>
        <stp/>
        <stp>EM_S_STM07_IS</stp>
        <stp>4</stp>
        <stp>600381.SH</stp>
        <stp>9</stp>
        <stp>12/31/2012</stp>
        <stp>1</stp>
        <tr r="G2200" s="2"/>
      </tp>
      <tp>
        <v>159467563.31999999</v>
        <stp/>
        <stp>EM_S_STM07_IS</stp>
        <stp>4</stp>
        <stp>600382.SH</stp>
        <stp>9</stp>
        <stp>12/31/2011</stp>
        <stp>1</stp>
        <tr r="E2201" s="2"/>
      </tp>
      <tp>
        <v>19592529782.080002</v>
        <stp/>
        <stp>EM_S_STM07_IS</stp>
        <stp>4</stp>
        <stp>600383.SH</stp>
        <stp>9</stp>
        <stp>12/31/2010</stp>
        <stp>1</stp>
        <tr r="C2202" s="2"/>
      </tp>
      <tp>
        <v>3010598887.8600001</v>
        <stp/>
        <stp>EM_S_STM07_IS</stp>
        <stp>4</stp>
        <stp>600386.SH</stp>
        <stp>9</stp>
        <stp>12/31/2015</stp>
        <stp>1</stp>
        <tr r="M2204" s="2"/>
      </tp>
      <tp>
        <v>3040418003.7399998</v>
        <stp/>
        <stp>EM_S_STM07_IS</stp>
        <stp>4</stp>
        <stp>600387.SH</stp>
        <stp>9</stp>
        <stp>12/31/2014</stp>
        <stp>1</stp>
        <tr r="K2205" s="2"/>
      </tp>
      <tp>
        <v>4999053310</v>
        <stp/>
        <stp>EM_S_STM07_IS</stp>
        <stp>4</stp>
        <stp>603877.SH</stp>
        <stp>9</stp>
        <stp>12/31/2014</stp>
        <stp>1</stp>
        <tr r="K3033" s="2"/>
      </tp>
      <tp>
        <v>1016569134.66</v>
        <stp/>
        <stp>EM_S_STM07_IS</stp>
        <stp>4</stp>
        <stp>603861.SH</stp>
        <stp>9</stp>
        <stp>12/31/2012</stp>
        <stp>1</stp>
        <tr r="G3029" s="2"/>
      </tp>
      <tp>
        <v>2563330459.1399999</v>
        <stp/>
        <stp>EM_S_STM07_IS</stp>
        <stp>4</stp>
        <stp>603866.SH</stp>
        <stp>9</stp>
        <stp>12/31/2015</stp>
        <stp>1</stp>
        <tr r="M3030" s="2"/>
      </tp>
      <tp t="s">
        <v/>
        <stp/>
        <stp>EM_S_STM07_IS</stp>
        <stp>4</stp>
        <stp>603843.SH</stp>
        <stp>9</stp>
        <stp>12/31/2010</stp>
        <stp>1</stp>
        <tr r="C3026" s="2"/>
      </tp>
      <tp>
        <v>619958077.29999995</v>
        <stp/>
        <stp>EM_S_STM07_IS</stp>
        <stp>4</stp>
        <stp>603822.SH</stp>
        <stp>9</stp>
        <stp>12/31/2011</stp>
        <stp>1</stp>
        <tr r="E3022" s="2"/>
      </tp>
      <tp t="s">
        <v/>
        <stp/>
        <stp>EM_S_STM07_IS</stp>
        <stp>4</stp>
        <stp>603823.SH</stp>
        <stp>9</stp>
        <stp>12/31/2010</stp>
        <stp>1</stp>
        <tr r="C3023" s="2"/>
      </tp>
      <tp>
        <v>3684846009.8099999</v>
        <stp/>
        <stp>EM_S_STM07_IS</stp>
        <stp>4</stp>
        <stp>603816.SH</stp>
        <stp>9</stp>
        <stp>12/31/2015</stp>
        <stp>1</stp>
        <tr r="M3019" s="2"/>
      </tp>
      <tp>
        <v>762389972.67999995</v>
        <stp/>
        <stp>EM_S_STM07_IS</stp>
        <stp>4</stp>
        <stp>603800.SH</stp>
        <stp>9</stp>
        <stp>12/31/2013</stp>
        <stp>1</stp>
        <tr r="I3016" s="2"/>
      </tp>
      <tp>
        <v>3332804771.4200001</v>
        <stp/>
        <stp>EM_S_STM07_IS</stp>
        <stp>4</stp>
        <stp>603806.SH</stp>
        <stp>9</stp>
        <stp>12/31/2015</stp>
        <stp>1</stp>
        <tr r="M3017" s="2"/>
      </tp>
      <tp t="s">
        <v/>
        <stp/>
        <stp>EM_S_STM07_IS</stp>
        <stp>4</stp>
        <stp>603883.SH</stp>
        <stp>9</stp>
        <stp>12/31/2010</stp>
        <stp>1</stp>
        <tr r="C3035" s="2"/>
      </tp>
      <tp>
        <v>1577201366.8499999</v>
        <stp/>
        <stp>EM_S_STM07_IS</stp>
        <stp>4</stp>
        <stp>603886.SH</stp>
        <stp>9</stp>
        <stp>12/31/2015</stp>
        <stp>1</stp>
        <tr r="M3037" s="2"/>
      </tp>
      <tp>
        <v>558321800</v>
        <stp/>
        <stp>EM_S_STM07_IS</stp>
        <stp>4</stp>
        <stp>603887.SH</stp>
        <stp>9</stp>
        <stp>12/31/2014</stp>
        <stp>1</stp>
        <tr r="K3038" s="2"/>
      </tp>
      <tp>
        <v>571566065.46000004</v>
        <stp/>
        <stp>EM_S_STM07_IS</stp>
        <stp>4</stp>
        <stp>603977.SH</stp>
        <stp>9</stp>
        <stp>12/31/2014</stp>
        <stp>1</stp>
        <tr r="K3056" s="2"/>
      </tp>
      <tp>
        <v>1130254643.1700001</v>
        <stp/>
        <stp>EM_S_STM07_IS</stp>
        <stp>4</stp>
        <stp>603936.SH</stp>
        <stp>9</stp>
        <stp>12/31/2015</stp>
        <stp>1</stp>
        <tr r="M3050" s="2"/>
      </tp>
      <tp>
        <v>1162254970.1099999</v>
        <stp/>
        <stp>EM_S_STM07_IS</stp>
        <stp>4</stp>
        <stp>603900.SH</stp>
        <stp>9</stp>
        <stp>12/31/2013</stp>
        <stp>1</stp>
        <tr r="I3043" s="2"/>
      </tp>
      <tp>
        <v>612585279</v>
        <stp/>
        <stp>EM_S_STM07_IS</stp>
        <stp>4</stp>
        <stp>603901.SH</stp>
        <stp>9</stp>
        <stp>12/31/2012</stp>
        <stp>1</stp>
        <tr r="G3044" s="2"/>
      </tp>
      <tp>
        <v>142793462.91</v>
        <stp/>
        <stp>EM_S_STM07_IS</stp>
        <stp>4</stp>
        <stp>603990.SH</stp>
        <stp>9</stp>
        <stp>12/31/2013</stp>
        <stp>1</stp>
        <tr r="I3062" s="2"/>
      </tp>
      <tp>
        <v>4496966550.6199999</v>
        <stp/>
        <stp>EM_S_STM07_IS</stp>
        <stp>4</stp>
        <stp>603993.SH</stp>
        <stp>9</stp>
        <stp>12/31/2010</stp>
        <stp>1</stp>
        <tr r="C3063" s="2"/>
      </tp>
      <tp>
        <v>3463163307.0900002</v>
        <stp/>
        <stp>EM_S_STM07_IS</stp>
        <stp>4</stp>
        <stp>603996.SH</stp>
        <stp>9</stp>
        <stp>12/31/2015</stp>
        <stp>1</stp>
        <tr r="M3064" s="2"/>
      </tp>
      <tp>
        <v>1017916608.25</v>
        <stp/>
        <stp>EM_S_STM07_IS</stp>
        <stp>4</stp>
        <stp>603997.SH</stp>
        <stp>9</stp>
        <stp>12/31/2014</stp>
        <stp>1</stp>
        <tr r="K3065" s="2"/>
      </tp>
      <tp>
        <v>1188780219.78</v>
        <stp/>
        <stp>EM_S_STM07_IS</stp>
        <stp>4</stp>
        <stp>603986.SH</stp>
        <stp>9</stp>
        <stp>12/31/2015</stp>
        <stp>1</stp>
        <tr r="M3058" s="2"/>
      </tp>
      <tp>
        <v>982792830.60000002</v>
        <stp/>
        <stp>EM_S_STM07_IS</stp>
        <stp>4</stp>
        <stp>603987.SH</stp>
        <stp>9</stp>
        <stp>12/31/2014</stp>
        <stp>1</stp>
        <tr r="K3059" s="2"/>
      </tp>
      <tp>
        <v>1444511085.1300001</v>
        <stp/>
        <stp>EM_S_STM07_IS</stp>
        <stp>4</stp>
        <stp>603456.SH</stp>
        <stp>9</stp>
        <stp>12/31/2015</stp>
        <stp>1</stp>
        <tr r="M2951" s="2"/>
      </tp>
      <tp>
        <v>543120577.08000004</v>
        <stp/>
        <stp>EM_S_STM07_IS</stp>
        <stp>4</stp>
        <stp>603421.SH</stp>
        <stp>9</stp>
        <stp>12/31/2012</stp>
        <stp>1</stp>
        <tr r="G2949" s="2"/>
      </tp>
      <tp>
        <v>302584111.39999998</v>
        <stp/>
        <stp>EM_S_STM07_IS</stp>
        <stp>4</stp>
        <stp>603416.SH</stp>
        <stp>9</stp>
        <stp>12/31/2015</stp>
        <stp>1</stp>
        <tr r="M2948" s="2"/>
      </tp>
      <tp>
        <v>542388798.74000001</v>
        <stp/>
        <stp>EM_S_STM07_IS</stp>
        <stp>4</stp>
        <stp>603577.SH</stp>
        <stp>9</stp>
        <stp>12/31/2014</stp>
        <stp>1</stp>
        <tr r="K2966" s="2"/>
      </tp>
      <tp>
        <v>478138171.20999998</v>
        <stp/>
        <stp>EM_S_STM07_IS</stp>
        <stp>4</stp>
        <stp>603566.SH</stp>
        <stp>9</stp>
        <stp>12/31/2015</stp>
        <stp>1</stp>
        <tr r="M2962" s="2"/>
      </tp>
      <tp>
        <v>1592911248.6199999</v>
        <stp/>
        <stp>EM_S_STM07_IS</stp>
        <stp>4</stp>
        <stp>603567.SH</stp>
        <stp>9</stp>
        <stp>12/31/2014</stp>
        <stp>1</stp>
        <tr r="K2963" s="2"/>
      </tp>
      <tp>
        <v>2000373967.02</v>
        <stp/>
        <stp>EM_S_STM07_IS</stp>
        <stp>4</stp>
        <stp>603556.SH</stp>
        <stp>9</stp>
        <stp>12/31/2015</stp>
        <stp>1</stp>
        <tr r="M2959" s="2"/>
      </tp>
      <tp>
        <v>685904772.29999995</v>
        <stp/>
        <stp>EM_S_STM07_IS</stp>
        <stp>4</stp>
        <stp>603520.SH</stp>
        <stp>9</stp>
        <stp>12/31/2013</stp>
        <stp>1</stp>
        <tr r="I2956" s="2"/>
      </tp>
      <tp>
        <v>889757323.45000005</v>
        <stp/>
        <stp>EM_S_STM07_IS</stp>
        <stp>4</stp>
        <stp>603660.SH</stp>
        <stp>9</stp>
        <stp>12/31/2013</stp>
        <stp>1</stp>
        <tr r="I2986" s="2"/>
      </tp>
      <tp t="s">
        <v/>
        <stp/>
        <stp>EM_S_STM07_IS</stp>
        <stp>4</stp>
        <stp>603663.SH</stp>
        <stp>9</stp>
        <stp>12/31/2010</stp>
        <stp>1</stp>
        <tr r="C2987" s="2"/>
      </tp>
      <tp>
        <v>923175639.62</v>
        <stp/>
        <stp>EM_S_STM07_IS</stp>
        <stp>4</stp>
        <stp>603667.SH</stp>
        <stp>9</stp>
        <stp>12/31/2014</stp>
        <stp>1</stp>
        <tr r="K2988" s="2"/>
      </tp>
      <tp t="s">
        <v/>
        <stp/>
        <stp>EM_S_STM07_IS</stp>
        <stp>4</stp>
        <stp>603633.SH</stp>
        <stp>9</stp>
        <stp>12/31/2010</stp>
        <stp>1</stp>
        <tr r="C2982" s="2"/>
      </tp>
      <tp>
        <v>342493302.26999998</v>
        <stp/>
        <stp>EM_S_STM07_IS</stp>
        <stp>4</stp>
        <stp>603636.SH</stp>
        <stp>9</stp>
        <stp>12/31/2015</stp>
        <stp>1</stp>
        <tr r="M2983" s="2"/>
      </tp>
      <tp>
        <v>1208989840.8699999</v>
        <stp/>
        <stp>EM_S_STM07_IS</stp>
        <stp>4</stp>
        <stp>603611.SH</stp>
        <stp>9</stp>
        <stp>12/31/2012</stp>
        <stp>1</stp>
        <tr r="G2978" s="2"/>
      </tp>
      <tp>
        <v>607229533.98000002</v>
        <stp/>
        <stp>EM_S_STM07_IS</stp>
        <stp>4</stp>
        <stp>603616.SH</stp>
        <stp>9</stp>
        <stp>12/31/2015</stp>
        <stp>1</stp>
        <tr r="M2979" s="2"/>
      </tp>
      <tp>
        <v>897177782.29999995</v>
        <stp/>
        <stp>EM_S_STM07_IS</stp>
        <stp>4</stp>
        <stp>603600.SH</stp>
        <stp>9</stp>
        <stp>12/31/2013</stp>
        <stp>1</stp>
        <tr r="I2973" s="2"/>
      </tp>
      <tp>
        <v>153433751.63999999</v>
        <stp/>
        <stp>EM_S_STM07_IS</stp>
        <stp>4</stp>
        <stp>603601.SH</stp>
        <stp>9</stp>
        <stp>12/31/2012</stp>
        <stp>1</stp>
        <tr r="G2974" s="2"/>
      </tp>
      <tp>
        <v>1821592072.4000001</v>
        <stp/>
        <stp>EM_S_STM07_IS</stp>
        <stp>4</stp>
        <stp>603606.SH</stp>
        <stp>9</stp>
        <stp>12/31/2015</stp>
        <stp>1</stp>
        <tr r="M2975" s="2"/>
      </tp>
      <tp>
        <v>202234060.13</v>
        <stp/>
        <stp>EM_S_STM07_IS</stp>
        <stp>4</stp>
        <stp>603690.SH</stp>
        <stp>9</stp>
        <stp>12/31/2013</stp>
        <stp>1</stp>
        <tr r="I2994" s="2"/>
      </tp>
      <tp>
        <v>266136109.11000001</v>
        <stp/>
        <stp>EM_S_STM07_IS</stp>
        <stp>4</stp>
        <stp>603696.SH</stp>
        <stp>9</stp>
        <stp>12/31/2015</stp>
        <stp>1</stp>
        <tr r="M2995" s="2"/>
      </tp>
      <tp>
        <v>1531999896.8800001</v>
        <stp/>
        <stp>EM_S_STM07_IS</stp>
        <stp>4</stp>
        <stp>603686.SH</stp>
        <stp>9</stp>
        <stp>12/31/2015</stp>
        <stp>1</stp>
        <tr r="M2991" s="2"/>
      </tp>
      <tp>
        <v>2857604600</v>
        <stp/>
        <stp>EM_S_STM07_IS</stp>
        <stp>4</stp>
        <stp>603777.SH</stp>
        <stp>9</stp>
        <stp>12/31/2014</stp>
        <stp>1</stp>
        <tr r="K3009" s="2"/>
      </tp>
      <tp>
        <v>7042720902.2200003</v>
        <stp/>
        <stp>EM_S_STM07_IS</stp>
        <stp>4</stp>
        <stp>603766.SH</stp>
        <stp>9</stp>
        <stp>12/31/2015</stp>
        <stp>1</stp>
        <tr r="M3008" s="2"/>
      </tp>
      <tp>
        <v>1262060571.8699999</v>
        <stp/>
        <stp>EM_S_STM07_IS</stp>
        <stp>4</stp>
        <stp>603737.SH</stp>
        <stp>9</stp>
        <stp>12/31/2014</stp>
        <stp>1</stp>
        <tr r="K3006" s="2"/>
      </tp>
      <tp>
        <v>723676669.12</v>
        <stp/>
        <stp>EM_S_STM07_IS</stp>
        <stp>4</stp>
        <stp>603726.SH</stp>
        <stp>9</stp>
        <stp>12/31/2015</stp>
        <stp>1</stp>
        <tr r="M3003" s="2"/>
      </tp>
      <tp>
        <v>1233853535.8699999</v>
        <stp/>
        <stp>EM_S_STM07_IS</stp>
        <stp>4</stp>
        <stp>603727.SH</stp>
        <stp>9</stp>
        <stp>12/31/2014</stp>
        <stp>1</stp>
        <tr r="K3004" s="2"/>
      </tp>
      <tp>
        <v>529659702.50999999</v>
        <stp/>
        <stp>EM_S_STM07_IS</stp>
        <stp>4</stp>
        <stp>603716.SH</stp>
        <stp>9</stp>
        <stp>12/31/2015</stp>
        <stp>1</stp>
        <tr r="M3001" s="2"/>
      </tp>
      <tp>
        <v>329260783.35000002</v>
        <stp/>
        <stp>EM_S_STM07_IS</stp>
        <stp>4</stp>
        <stp>603701.SH</stp>
        <stp>9</stp>
        <stp>12/31/2012</stp>
        <stp>1</stp>
        <tr r="G2998" s="2"/>
      </tp>
      <tp t="s">
        <v/>
        <stp/>
        <stp>EM_S_STM07_IS</stp>
        <stp>4</stp>
        <stp>603703.SH</stp>
        <stp>9</stp>
        <stp>12/31/2010</stp>
        <stp>1</stp>
        <tr r="C2999" s="2"/>
      </tp>
      <tp>
        <v>2185698572.2399998</v>
        <stp/>
        <stp>EM_S_STM07_IS</stp>
        <stp>4</stp>
        <stp>603077.SH</stp>
        <stp>9</stp>
        <stp>12/31/2014</stp>
        <stp>1</stp>
        <tr r="K2881" s="2"/>
      </tp>
      <tp>
        <v>484907942.22000003</v>
        <stp/>
        <stp>EM_S_STM07_IS</stp>
        <stp>4</stp>
        <stp>603060.SH</stp>
        <stp>9</stp>
        <stp>12/31/2013</stp>
        <stp>1</stp>
        <tr r="I2877" s="2"/>
      </tp>
      <tp>
        <v>464057441.06</v>
        <stp/>
        <stp>EM_S_STM07_IS</stp>
        <stp>4</stp>
        <stp>603066.SH</stp>
        <stp>9</stp>
        <stp>12/31/2015</stp>
        <stp>1</stp>
        <tr r="M2878" s="2"/>
      </tp>
      <tp>
        <v>819035514.71000004</v>
        <stp/>
        <stp>EM_S_STM07_IS</stp>
        <stp>4</stp>
        <stp>603067.SH</stp>
        <stp>9</stp>
        <stp>12/31/2014</stp>
        <stp>1</stp>
        <tr r="K2879" s="2"/>
      </tp>
      <tp>
        <v>1675788699.45</v>
        <stp/>
        <stp>EM_S_STM07_IS</stp>
        <stp>4</stp>
        <stp>603030.SH</stp>
        <stp>9</stp>
        <stp>12/31/2013</stp>
        <stp>1</stp>
        <tr r="I2868" s="2"/>
      </tp>
      <tp>
        <v>1141367666.23</v>
        <stp/>
        <stp>EM_S_STM07_IS</stp>
        <stp>4</stp>
        <stp>603031.SH</stp>
        <stp>9</stp>
        <stp>12/31/2012</stp>
        <stp>1</stp>
        <tr r="G2869" s="2"/>
      </tp>
      <tp>
        <v>388469615.17000002</v>
        <stp/>
        <stp>EM_S_STM07_IS</stp>
        <stp>4</stp>
        <stp>603032.SH</stp>
        <stp>9</stp>
        <stp>12/31/2011</stp>
        <stp>1</stp>
        <tr r="E2870" s="2"/>
      </tp>
      <tp t="s">
        <v/>
        <stp/>
        <stp>EM_S_STM07_IS</stp>
        <stp>4</stp>
        <stp>603033.SH</stp>
        <stp>9</stp>
        <stp>12/31/2010</stp>
        <stp>1</stp>
        <tr r="C2871" s="2"/>
      </tp>
      <tp>
        <v>244511437.28999999</v>
        <stp/>
        <stp>EM_S_STM07_IS</stp>
        <stp>4</stp>
        <stp>603036.SH</stp>
        <stp>9</stp>
        <stp>12/31/2015</stp>
        <stp>1</stp>
        <tr r="M2873" s="2"/>
      </tp>
      <tp>
        <v>1472987267.8199999</v>
        <stp/>
        <stp>EM_S_STM07_IS</stp>
        <stp>4</stp>
        <stp>603020.SH</stp>
        <stp>9</stp>
        <stp>12/31/2013</stp>
        <stp>1</stp>
        <tr r="I2859" s="2"/>
      </tp>
      <tp>
        <v>694328576.70000005</v>
        <stp/>
        <stp>EM_S_STM07_IS</stp>
        <stp>4</stp>
        <stp>603021.SH</stp>
        <stp>9</stp>
        <stp>12/31/2012</stp>
        <stp>1</stp>
        <tr r="G2860" s="2"/>
      </tp>
      <tp>
        <v>339284957.56</v>
        <stp/>
        <stp>EM_S_STM07_IS</stp>
        <stp>4</stp>
        <stp>603022.SH</stp>
        <stp>9</stp>
        <stp>12/31/2011</stp>
        <stp>1</stp>
        <tr r="E2861" s="2"/>
      </tp>
      <tp>
        <v>151724256.46000001</v>
        <stp/>
        <stp>EM_S_STM07_IS</stp>
        <stp>4</stp>
        <stp>603023.SH</stp>
        <stp>9</stp>
        <stp>12/31/2010</stp>
        <stp>1</stp>
        <tr r="C2862" s="2"/>
      </tp>
      <tp>
        <v>3454488117.2199998</v>
        <stp/>
        <stp>EM_S_STM07_IS</stp>
        <stp>4</stp>
        <stp>603026.SH</stp>
        <stp>9</stp>
        <stp>12/31/2015</stp>
        <stp>1</stp>
        <tr r="M2864" s="2"/>
      </tp>
      <tp>
        <v>650775844.37</v>
        <stp/>
        <stp>EM_S_STM07_IS</stp>
        <stp>4</stp>
        <stp>603027.SH</stp>
        <stp>9</stp>
        <stp>12/31/2014</stp>
        <stp>1</stp>
        <tr r="K2865" s="2"/>
      </tp>
      <tp>
        <v>645085652.50999999</v>
        <stp/>
        <stp>EM_S_STM07_IS</stp>
        <stp>4</stp>
        <stp>603010.SH</stp>
        <stp>9</stp>
        <stp>12/31/2013</stp>
        <stp>1</stp>
        <tr r="I2851" s="2"/>
      </tp>
      <tp>
        <v>459745441.43000001</v>
        <stp/>
        <stp>EM_S_STM07_IS</stp>
        <stp>4</stp>
        <stp>603011.SH</stp>
        <stp>9</stp>
        <stp>12/31/2012</stp>
        <stp>1</stp>
        <tr r="G2852" s="2"/>
      </tp>
      <tp>
        <v>1016249539.65</v>
        <stp/>
        <stp>EM_S_STM07_IS</stp>
        <stp>4</stp>
        <stp>603012.SH</stp>
        <stp>9</stp>
        <stp>12/31/2011</stp>
        <stp>1</stp>
        <tr r="E2853" s="2"/>
      </tp>
      <tp>
        <v>394539184.16000003</v>
        <stp/>
        <stp>EM_S_STM07_IS</stp>
        <stp>4</stp>
        <stp>603016.SH</stp>
        <stp>9</stp>
        <stp>12/31/2015</stp>
        <stp>1</stp>
        <tr r="M2855" s="2"/>
      </tp>
      <tp>
        <v>539700231.20000005</v>
        <stp/>
        <stp>EM_S_STM07_IS</stp>
        <stp>4</stp>
        <stp>603017.SH</stp>
        <stp>9</stp>
        <stp>12/31/2014</stp>
        <stp>1</stp>
        <tr r="K2856" s="2"/>
      </tp>
      <tp>
        <v>1027906693.5700001</v>
        <stp/>
        <stp>EM_S_STM07_IS</stp>
        <stp>4</stp>
        <stp>603000.SH</stp>
        <stp>9</stp>
        <stp>12/31/2013</stp>
        <stp>1</stp>
        <tr r="I2842" s="2"/>
      </tp>
      <tp>
        <v>3455109496.8299999</v>
        <stp/>
        <stp>EM_S_STM07_IS</stp>
        <stp>4</stp>
        <stp>603001.SH</stp>
        <stp>9</stp>
        <stp>12/31/2012</stp>
        <stp>1</stp>
        <tr r="G2843" s="2"/>
      </tp>
      <tp>
        <v>1418920672.04</v>
        <stp/>
        <stp>EM_S_STM07_IS</stp>
        <stp>4</stp>
        <stp>603002.SH</stp>
        <stp>9</stp>
        <stp>12/31/2011</stp>
        <stp>1</stp>
        <tr r="E2844" s="2"/>
      </tp>
      <tp>
        <v>4570940726.1700001</v>
        <stp/>
        <stp>EM_S_STM07_IS</stp>
        <stp>4</stp>
        <stp>603003.SH</stp>
        <stp>9</stp>
        <stp>12/31/2010</stp>
        <stp>1</stp>
        <tr r="C2845" s="2"/>
      </tp>
      <tp>
        <v>683635157.84000003</v>
        <stp/>
        <stp>EM_S_STM07_IS</stp>
        <stp>4</stp>
        <stp>603006.SH</stp>
        <stp>9</stp>
        <stp>12/31/2015</stp>
        <stp>1</stp>
        <tr r="M2847" s="2"/>
      </tp>
      <tp>
        <v>510424673.36000001</v>
        <stp/>
        <stp>EM_S_STM07_IS</stp>
        <stp>4</stp>
        <stp>603007.SH</stp>
        <stp>9</stp>
        <stp>12/31/2014</stp>
        <stp>1</stp>
        <tr r="K2848" s="2"/>
      </tp>
      <tp>
        <v>206397036.33000001</v>
        <stp/>
        <stp>EM_S_STM07_IS</stp>
        <stp>4</stp>
        <stp>603090.SH</stp>
        <stp>9</stp>
        <stp>12/31/2013</stp>
        <stp>1</stp>
        <tr r="I2884" s="2"/>
      </tp>
      <tp>
        <v>685620949.63</v>
        <stp/>
        <stp>EM_S_STM07_IS</stp>
        <stp>4</stp>
        <stp>603160.SH</stp>
        <stp>9</stp>
        <stp>12/31/2013</stp>
        <stp>1</stp>
        <tr r="I2900" s="2"/>
      </tp>
      <tp>
        <v>933195576.91999996</v>
        <stp/>
        <stp>EM_S_STM07_IS</stp>
        <stp>4</stp>
        <stp>603166.SH</stp>
        <stp>9</stp>
        <stp>12/31/2015</stp>
        <stp>1</stp>
        <tr r="M2901" s="2"/>
      </tp>
      <tp>
        <v>1117355333.75</v>
        <stp/>
        <stp>EM_S_STM07_IS</stp>
        <stp>4</stp>
        <stp>603167.SH</stp>
        <stp>9</stp>
        <stp>12/31/2014</stp>
        <stp>1</stp>
        <tr r="K2902" s="2"/>
      </tp>
      <tp>
        <v>458207568.49000001</v>
        <stp/>
        <stp>EM_S_STM07_IS</stp>
        <stp>4</stp>
        <stp>603131.SH</stp>
        <stp>9</stp>
        <stp>12/31/2012</stp>
        <stp>1</stp>
        <tr r="G2897" s="2"/>
      </tp>
      <tp>
        <v>3853419592.1599998</v>
        <stp/>
        <stp>EM_S_STM07_IS</stp>
        <stp>4</stp>
        <stp>603123.SH</stp>
        <stp>9</stp>
        <stp>12/31/2010</stp>
        <stp>1</stp>
        <tr r="C2894" s="2"/>
      </tp>
      <tp>
        <v>1373468735.55</v>
        <stp/>
        <stp>EM_S_STM07_IS</stp>
        <stp>4</stp>
        <stp>603126.SH</stp>
        <stp>9</stp>
        <stp>12/31/2015</stp>
        <stp>1</stp>
        <tr r="M2895" s="2"/>
      </tp>
      <tp>
        <v>999780014.19000006</v>
        <stp/>
        <stp>EM_S_STM07_IS</stp>
        <stp>4</stp>
        <stp>603111.SH</stp>
        <stp>9</stp>
        <stp>12/31/2012</stp>
        <stp>1</stp>
        <tr r="G2890" s="2"/>
      </tp>
      <tp>
        <v>2966870726.8000002</v>
        <stp/>
        <stp>EM_S_STM07_IS</stp>
        <stp>4</stp>
        <stp>603116.SH</stp>
        <stp>9</stp>
        <stp>12/31/2015</stp>
        <stp>1</stp>
        <tr r="M2891" s="2"/>
      </tp>
      <tp>
        <v>436111895.12</v>
        <stp/>
        <stp>EM_S_STM07_IS</stp>
        <stp>4</stp>
        <stp>603117.SH</stp>
        <stp>9</stp>
        <stp>12/31/2014</stp>
        <stp>1</stp>
        <tr r="K2892" s="2"/>
      </tp>
      <tp>
        <v>3187217218.4499998</v>
        <stp/>
        <stp>EM_S_STM07_IS</stp>
        <stp>4</stp>
        <stp>603100.SH</stp>
        <stp>9</stp>
        <stp>12/31/2013</stp>
        <stp>1</stp>
        <tr r="I2887" s="2"/>
      </tp>
      <tp>
        <v>1925814539.48</v>
        <stp/>
        <stp>EM_S_STM07_IS</stp>
        <stp>4</stp>
        <stp>603101.SH</stp>
        <stp>9</stp>
        <stp>12/31/2012</stp>
        <stp>1</stp>
        <tr r="G2888" s="2"/>
      </tp>
      <tp>
        <v>888964034.24000001</v>
        <stp/>
        <stp>EM_S_STM07_IS</stp>
        <stp>4</stp>
        <stp>603186.SH</stp>
        <stp>9</stp>
        <stp>12/31/2015</stp>
        <stp>1</stp>
        <tr r="M2905" s="2"/>
      </tp>
      <tp>
        <v>703313116.53999996</v>
        <stp/>
        <stp>EM_S_STM07_IS</stp>
        <stp>4</stp>
        <stp>603266.SH</stp>
        <stp>9</stp>
        <stp>12/31/2015</stp>
        <stp>1</stp>
        <tr r="M2918" s="2"/>
      </tp>
      <tp>
        <v>548363132.51999998</v>
        <stp/>
        <stp>EM_S_STM07_IS</stp>
        <stp>4</stp>
        <stp>603222.SH</stp>
        <stp>9</stp>
        <stp>12/31/2011</stp>
        <stp>1</stp>
        <tr r="E2912" s="2"/>
      </tp>
      <tp>
        <v>577452095.15999997</v>
        <stp/>
        <stp>EM_S_STM07_IS</stp>
        <stp>4</stp>
        <stp>603223.SH</stp>
        <stp>9</stp>
        <stp>12/31/2010</stp>
        <stp>1</stp>
        <tr r="C2913" s="2"/>
      </tp>
      <tp>
        <v>909317655.91999996</v>
        <stp/>
        <stp>EM_S_STM07_IS</stp>
        <stp>4</stp>
        <stp>603227.SH</stp>
        <stp>9</stp>
        <stp>12/31/2014</stp>
        <stp>1</stp>
        <tr r="K2914" s="2"/>
      </tp>
      <tp t="s">
        <v/>
        <stp/>
        <stp>EM_S_STM07_IS</stp>
        <stp>4</stp>
        <stp>603203.SH</stp>
        <stp>9</stp>
        <stp>12/31/2010</stp>
        <stp>1</stp>
        <tr r="C2910" s="2"/>
      </tp>
      <tp>
        <v>1284699947.97</v>
        <stp/>
        <stp>EM_S_STM07_IS</stp>
        <stp>4</stp>
        <stp>603377.SH</stp>
        <stp>9</stp>
        <stp>12/31/2014</stp>
        <stp>1</stp>
        <tr r="K2943" s="2"/>
      </tp>
      <tp>
        <v>2594827679.1599998</v>
        <stp/>
        <stp>EM_S_STM07_IS</stp>
        <stp>4</stp>
        <stp>603366.SH</stp>
        <stp>9</stp>
        <stp>12/31/2015</stp>
        <stp>1</stp>
        <tr r="M2940" s="2"/>
      </tp>
      <tp>
        <v>1191907901.3800001</v>
        <stp/>
        <stp>EM_S_STM07_IS</stp>
        <stp>4</stp>
        <stp>603333.SH</stp>
        <stp>9</stp>
        <stp>12/31/2010</stp>
        <stp>1</stp>
        <tr r="C2935" s="2"/>
      </tp>
      <tp>
        <v>631753077.96000004</v>
        <stp/>
        <stp>EM_S_STM07_IS</stp>
        <stp>4</stp>
        <stp>603336.SH</stp>
        <stp>9</stp>
        <stp>12/31/2015</stp>
        <stp>1</stp>
        <tr r="M2936" s="2"/>
      </tp>
      <tp>
        <v>231986502.15000001</v>
        <stp/>
        <stp>EM_S_STM07_IS</stp>
        <stp>4</stp>
        <stp>603322.SH</stp>
        <stp>9</stp>
        <stp>12/31/2011</stp>
        <stp>1</stp>
        <tr r="E2932" s="2"/>
      </tp>
      <tp t="s">
        <v/>
        <stp/>
        <stp>EM_S_STM07_IS</stp>
        <stp>4</stp>
        <stp>603323.SH</stp>
        <stp>9</stp>
        <stp>12/31/2010</stp>
        <stp>1</stp>
        <tr r="C2933" s="2"/>
      </tp>
      <tp>
        <v>290673032.94999999</v>
        <stp/>
        <stp>EM_S_STM07_IS</stp>
        <stp>4</stp>
        <stp>603311.SH</stp>
        <stp>9</stp>
        <stp>12/31/2012</stp>
        <stp>1</stp>
        <tr r="G2927" s="2"/>
      </tp>
      <tp t="s">
        <v/>
        <stp/>
        <stp>EM_S_STM07_IS</stp>
        <stp>4</stp>
        <stp>603313.SH</stp>
        <stp>9</stp>
        <stp>12/31/2010</stp>
        <stp>1</stp>
        <tr r="C2928" s="2"/>
      </tp>
      <tp>
        <v>306526793.75999999</v>
        <stp/>
        <stp>EM_S_STM07_IS</stp>
        <stp>4</stp>
        <stp>603300.SH</stp>
        <stp>9</stp>
        <stp>12/31/2013</stp>
        <stp>1</stp>
        <tr r="I2923" s="2"/>
      </tp>
      <tp>
        <v>676168709.22000003</v>
        <stp/>
        <stp>EM_S_STM07_IS</stp>
        <stp>4</stp>
        <stp>603306.SH</stp>
        <stp>9</stp>
        <stp>12/31/2015</stp>
        <stp>1</stp>
        <tr r="M2924" s="2"/>
      </tp>
      <tp t="s">
        <v/>
        <stp/>
        <stp>EM_S_STM07_IS</stp>
        <stp>4</stp>
        <stp>603393.SH</stp>
        <stp>9</stp>
        <stp>12/31/2010</stp>
        <stp>1</stp>
        <tr r="C2945" s="2"/>
      </tp>
      <tp>
        <v>662401003.84000003</v>
        <stp/>
        <stp>EM_S_STM07_IS</stp>
        <stp>4</stp>
        <stp>002830.SZ</stp>
        <stp>9</stp>
        <stp>12/31/2013</stp>
        <stp>1</stp>
        <tr r="I1289" s="2"/>
      </tp>
      <tp>
        <v>2305511839.3299999</v>
        <stp/>
        <stp>EM_S_STM07_IS</stp>
        <stp>4</stp>
        <stp>002831.SZ</stp>
        <stp>9</stp>
        <stp>12/31/2012</stp>
        <stp>1</stp>
        <tr r="G1290" s="2"/>
      </tp>
      <tp>
        <v>304055434.68000001</v>
        <stp/>
        <stp>EM_S_STM07_IS</stp>
        <stp>4</stp>
        <stp>002832.SZ</stp>
        <stp>9</stp>
        <stp>12/31/2011</stp>
        <stp>1</stp>
        <tr r="E1291" s="2"/>
      </tp>
      <tp t="s">
        <v/>
        <stp/>
        <stp>EM_S_STM07_IS</stp>
        <stp>4</stp>
        <stp>002833.SZ</stp>
        <stp>9</stp>
        <stp>12/31/2010</stp>
        <stp>1</stp>
        <tr r="C1292" s="2"/>
      </tp>
      <tp>
        <v>243800197.72</v>
        <stp/>
        <stp>EM_S_STM07_IS</stp>
        <stp>4</stp>
        <stp>002836.SZ</stp>
        <stp>9</stp>
        <stp>12/31/2015</stp>
        <stp>1</stp>
        <tr r="M1294" s="2"/>
      </tp>
      <tp>
        <v>275421727.44</v>
        <stp/>
        <stp>EM_S_STM07_IS</stp>
        <stp>4</stp>
        <stp>002837.SZ</stp>
        <stp>9</stp>
        <stp>12/31/2014</stp>
        <stp>1</stp>
        <tr r="K1295" s="2"/>
      </tp>
      <tp>
        <v>462372199</v>
        <stp/>
        <stp>EM_S_STM07_IS</stp>
        <stp>4</stp>
        <stp>002820.SZ</stp>
        <stp>9</stp>
        <stp>12/31/2013</stp>
        <stp>1</stp>
        <tr r="I1279" s="2"/>
      </tp>
      <tp>
        <v>424399200</v>
        <stp/>
        <stp>EM_S_STM07_IS</stp>
        <stp>4</stp>
        <stp>002821.SZ</stp>
        <stp>9</stp>
        <stp>12/31/2012</stp>
        <stp>1</stp>
        <tr r="G1280" s="2"/>
      </tp>
      <tp>
        <v>1396424900</v>
        <stp/>
        <stp>EM_S_STM07_IS</stp>
        <stp>4</stp>
        <stp>002822.SZ</stp>
        <stp>9</stp>
        <stp>12/31/2011</stp>
        <stp>1</stp>
        <tr r="E1281" s="2"/>
      </tp>
      <tp t="s">
        <v/>
        <stp/>
        <stp>EM_S_STM07_IS</stp>
        <stp>4</stp>
        <stp>002823.SZ</stp>
        <stp>9</stp>
        <stp>12/31/2010</stp>
        <stp>1</stp>
        <tr r="C1282" s="2"/>
      </tp>
      <tp>
        <v>346995393.56</v>
        <stp/>
        <stp>EM_S_STM07_IS</stp>
        <stp>4</stp>
        <stp>002826.SZ</stp>
        <stp>9</stp>
        <stp>12/31/2015</stp>
        <stp>1</stp>
        <tr r="M1285" s="2"/>
      </tp>
      <tp>
        <v>229049702.68000001</v>
        <stp/>
        <stp>EM_S_STM07_IS</stp>
        <stp>4</stp>
        <stp>002827.SZ</stp>
        <stp>9</stp>
        <stp>12/31/2014</stp>
        <stp>1</stp>
        <tr r="K1286" s="2"/>
      </tp>
      <tp>
        <v>459175115.93000001</v>
        <stp/>
        <stp>EM_S_STM07_IS</stp>
        <stp>4</stp>
        <stp>002810.SZ</stp>
        <stp>9</stp>
        <stp>12/31/2013</stp>
        <stp>1</stp>
        <tr r="I1270" s="2"/>
      </tp>
      <tp>
        <v>1150691548.4000001</v>
        <stp/>
        <stp>EM_S_STM07_IS</stp>
        <stp>4</stp>
        <stp>002811.SZ</stp>
        <stp>9</stp>
        <stp>12/31/2012</stp>
        <stp>1</stp>
        <tr r="G1271" s="2"/>
      </tp>
      <tp>
        <v>1090585551.4300001</v>
        <stp/>
        <stp>EM_S_STM07_IS</stp>
        <stp>4</stp>
        <stp>002812.SZ</stp>
        <stp>9</stp>
        <stp>12/31/2011</stp>
        <stp>1</stp>
        <tr r="E1272" s="2"/>
      </tp>
      <tp t="s">
        <v/>
        <stp/>
        <stp>EM_S_STM07_IS</stp>
        <stp>4</stp>
        <stp>002813.SZ</stp>
        <stp>9</stp>
        <stp>12/31/2010</stp>
        <stp>1</stp>
        <tr r="C1273" s="2"/>
      </tp>
      <tp>
        <v>367462259.52999997</v>
        <stp/>
        <stp>EM_S_STM07_IS</stp>
        <stp>4</stp>
        <stp>002816.SZ</stp>
        <stp>9</stp>
        <stp>12/31/2015</stp>
        <stp>1</stp>
        <tr r="M1275" s="2"/>
      </tp>
      <tp>
        <v>273413371.94</v>
        <stp/>
        <stp>EM_S_STM07_IS</stp>
        <stp>4</stp>
        <stp>002817.SZ</stp>
        <stp>9</stp>
        <stp>12/31/2014</stp>
        <stp>1</stp>
        <tr r="K1276" s="2"/>
      </tp>
      <tp>
        <v>547084218.74000001</v>
        <stp/>
        <stp>EM_S_STM07_IS</stp>
        <stp>4</stp>
        <stp>002800.SZ</stp>
        <stp>9</stp>
        <stp>12/31/2013</stp>
        <stp>1</stp>
        <tr r="I1261" s="2"/>
      </tp>
      <tp>
        <v>306826106.24000001</v>
        <stp/>
        <stp>EM_S_STM07_IS</stp>
        <stp>4</stp>
        <stp>002801.SZ</stp>
        <stp>9</stp>
        <stp>12/31/2012</stp>
        <stp>1</stp>
        <tr r="G1262" s="2"/>
      </tp>
      <tp>
        <v>318312078.12</v>
        <stp/>
        <stp>EM_S_STM07_IS</stp>
        <stp>4</stp>
        <stp>002802.SZ</stp>
        <stp>9</stp>
        <stp>12/31/2011</stp>
        <stp>1</stp>
        <tr r="E1263" s="2"/>
      </tp>
      <tp t="s">
        <v/>
        <stp/>
        <stp>EM_S_STM07_IS</stp>
        <stp>4</stp>
        <stp>002803.SZ</stp>
        <stp>9</stp>
        <stp>12/31/2010</stp>
        <stp>1</stp>
        <tr r="C1264" s="2"/>
      </tp>
      <tp>
        <v>299650926.56</v>
        <stp/>
        <stp>EM_S_STM07_IS</stp>
        <stp>4</stp>
        <stp>002806.SZ</stp>
        <stp>9</stp>
        <stp>12/31/2015</stp>
        <stp>1</stp>
        <tr r="M1266" s="2"/>
      </tp>
      <tp>
        <v>2362205000</v>
        <stp/>
        <stp>EM_S_STM07_IS</stp>
        <stp>4</stp>
        <stp>002807.SZ</stp>
        <stp>9</stp>
        <stp>12/31/2014</stp>
        <stp>1</stp>
        <tr r="K1267" s="2"/>
      </tp>
      <tp>
        <v>1502977925.6500001</v>
        <stp/>
        <stp>EM_S_STM07_IS</stp>
        <stp>4</stp>
        <stp>002840.SZ</stp>
        <stp>9</stp>
        <stp>12/31/2013</stp>
        <stp>1</stp>
        <tr r="I1297" s="2"/>
      </tp>
      <tp>
        <v>5502717841.4799995</v>
        <stp/>
        <stp>EM_S_STM07_IS</stp>
        <stp>4</stp>
        <stp>002430.SZ</stp>
        <stp>9</stp>
        <stp>12/31/2013</stp>
        <stp>1</stp>
        <tr r="I901" s="2"/>
      </tp>
      <tp>
        <v>3192991322.8400002</v>
        <stp/>
        <stp>EM_S_STM07_IS</stp>
        <stp>4</stp>
        <stp>002431.SZ</stp>
        <stp>9</stp>
        <stp>12/31/2012</stp>
        <stp>1</stp>
        <tr r="G902" s="2"/>
      </tp>
      <tp>
        <v>354131710.61000001</v>
        <stp/>
        <stp>EM_S_STM07_IS</stp>
        <stp>4</stp>
        <stp>002432.SZ</stp>
        <stp>9</stp>
        <stp>12/31/2011</stp>
        <stp>1</stp>
        <tr r="E903" s="2"/>
      </tp>
      <tp>
        <v>314035452.31999999</v>
        <stp/>
        <stp>EM_S_STM07_IS</stp>
        <stp>4</stp>
        <stp>002433.SZ</stp>
        <stp>9</stp>
        <stp>12/31/2010</stp>
        <stp>1</stp>
        <tr r="C904" s="2"/>
      </tp>
      <tp>
        <v>2119478903.8199999</v>
        <stp/>
        <stp>EM_S_STM07_IS</stp>
        <stp>4</stp>
        <stp>002436.SZ</stp>
        <stp>9</stp>
        <stp>12/31/2015</stp>
        <stp>1</stp>
        <tr r="M907" s="2"/>
      </tp>
      <tp>
        <v>1905823991.9200001</v>
        <stp/>
        <stp>EM_S_STM07_IS</stp>
        <stp>4</stp>
        <stp>002437.SZ</stp>
        <stp>9</stp>
        <stp>12/31/2014</stp>
        <stp>1</stp>
        <tr r="K908" s="2"/>
      </tp>
      <tp>
        <v>2735049453.0900002</v>
        <stp/>
        <stp>EM_S_STM07_IS</stp>
        <stp>4</stp>
        <stp>002420.SZ</stp>
        <stp>9</stp>
        <stp>12/31/2013</stp>
        <stp>1</stp>
        <tr r="I891" s="2"/>
      </tp>
      <tp>
        <v>824070264.21000004</v>
        <stp/>
        <stp>EM_S_STM07_IS</stp>
        <stp>4</stp>
        <stp>002421.SZ</stp>
        <stp>9</stp>
        <stp>12/31/2012</stp>
        <stp>1</stp>
        <tr r="G892" s="2"/>
      </tp>
      <tp>
        <v>5147848758</v>
        <stp/>
        <stp>EM_S_STM07_IS</stp>
        <stp>4</stp>
        <stp>002422.SZ</stp>
        <stp>9</stp>
        <stp>12/31/2011</stp>
        <stp>1</stp>
        <tr r="E893" s="2"/>
      </tp>
      <tp>
        <v>1407094544.25</v>
        <stp/>
        <stp>EM_S_STM07_IS</stp>
        <stp>4</stp>
        <stp>002423.SZ</stp>
        <stp>9</stp>
        <stp>12/31/2010</stp>
        <stp>1</stp>
        <tr r="C894" s="2"/>
      </tp>
      <tp>
        <v>5860562868.21</v>
        <stp/>
        <stp>EM_S_STM07_IS</stp>
        <stp>4</stp>
        <stp>002426.SZ</stp>
        <stp>9</stp>
        <stp>12/31/2015</stp>
        <stp>1</stp>
        <tr r="M897" s="2"/>
      </tp>
      <tp>
        <v>2479241169.9299998</v>
        <stp/>
        <stp>EM_S_STM07_IS</stp>
        <stp>4</stp>
        <stp>002427.SZ</stp>
        <stp>9</stp>
        <stp>12/31/2014</stp>
        <stp>1</stp>
        <tr r="K898" s="2"/>
      </tp>
      <tp>
        <v>1393095616.51</v>
        <stp/>
        <stp>EM_S_STM07_IS</stp>
        <stp>4</stp>
        <stp>002410.SZ</stp>
        <stp>9</stp>
        <stp>12/31/2013</stp>
        <stp>1</stp>
        <tr r="I881" s="2"/>
      </tp>
      <tp>
        <v>1009769856.38</v>
        <stp/>
        <stp>EM_S_STM07_IS</stp>
        <stp>4</stp>
        <stp>002411.SZ</stp>
        <stp>9</stp>
        <stp>12/31/2012</stp>
        <stp>1</stp>
        <tr r="G882" s="2"/>
      </tp>
      <tp>
        <v>400786021.88</v>
        <stp/>
        <stp>EM_S_STM07_IS</stp>
        <stp>4</stp>
        <stp>002412.SZ</stp>
        <stp>9</stp>
        <stp>12/31/2011</stp>
        <stp>1</stp>
        <tr r="E883" s="2"/>
      </tp>
      <tp>
        <v>1622760818.73</v>
        <stp/>
        <stp>EM_S_STM07_IS</stp>
        <stp>4</stp>
        <stp>002413.SZ</stp>
        <stp>9</stp>
        <stp>12/31/2010</stp>
        <stp>1</stp>
        <tr r="C884" s="2"/>
      </tp>
      <tp>
        <v>49569028331.669998</v>
        <stp/>
        <stp>EM_S_STM07_IS</stp>
        <stp>4</stp>
        <stp>002416.SZ</stp>
        <stp>9</stp>
        <stp>12/31/2015</stp>
        <stp>1</stp>
        <tr r="M887" s="2"/>
      </tp>
      <tp>
        <v>520783393.69</v>
        <stp/>
        <stp>EM_S_STM07_IS</stp>
        <stp>4</stp>
        <stp>002417.SZ</stp>
        <stp>9</stp>
        <stp>12/31/2014</stp>
        <stp>1</stp>
        <tr r="K888" s="2"/>
      </tp>
      <tp>
        <v>5590897296.3500004</v>
        <stp/>
        <stp>EM_S_STM07_IS</stp>
        <stp>4</stp>
        <stp>002400.SZ</stp>
        <stp>9</stp>
        <stp>12/31/2013</stp>
        <stp>1</stp>
        <tr r="I871" s="2"/>
      </tp>
      <tp>
        <v>502553636.14999998</v>
        <stp/>
        <stp>EM_S_STM07_IS</stp>
        <stp>4</stp>
        <stp>002401.SZ</stp>
        <stp>9</stp>
        <stp>12/31/2012</stp>
        <stp>1</stp>
        <tr r="G872" s="2"/>
      </tp>
      <tp>
        <v>500678638.74000001</v>
        <stp/>
        <stp>EM_S_STM07_IS</stp>
        <stp>4</stp>
        <stp>002402.SZ</stp>
        <stp>9</stp>
        <stp>12/31/2011</stp>
        <stp>1</stp>
        <tr r="E873" s="2"/>
      </tp>
      <tp>
        <v>2050401523.6400001</v>
        <stp/>
        <stp>EM_S_STM07_IS</stp>
        <stp>4</stp>
        <stp>002403.SZ</stp>
        <stp>9</stp>
        <stp>12/31/2010</stp>
        <stp>1</stp>
        <tr r="C874" s="2"/>
      </tp>
      <tp>
        <v>926486537.48000002</v>
        <stp/>
        <stp>EM_S_STM07_IS</stp>
        <stp>4</stp>
        <stp>002406.SZ</stp>
        <stp>9</stp>
        <stp>12/31/2015</stp>
        <stp>1</stp>
        <tr r="M877" s="2"/>
      </tp>
      <tp>
        <v>2131897177.1800001</v>
        <stp/>
        <stp>EM_S_STM07_IS</stp>
        <stp>4</stp>
        <stp>002407.SZ</stp>
        <stp>9</stp>
        <stp>12/31/2014</stp>
        <stp>1</stp>
        <tr r="K878" s="2"/>
      </tp>
      <tp>
        <v>11992157368.940001</v>
        <stp/>
        <stp>EM_S_STM07_IS</stp>
        <stp>4</stp>
        <stp>002470.SZ</stp>
        <stp>9</stp>
        <stp>12/31/2013</stp>
        <stp>1</stp>
        <tr r="I941" s="2"/>
      </tp>
      <tp>
        <v>1878872518.5999999</v>
        <stp/>
        <stp>EM_S_STM07_IS</stp>
        <stp>4</stp>
        <stp>002471.SZ</stp>
        <stp>9</stp>
        <stp>12/31/2012</stp>
        <stp>1</stp>
        <tr r="G942" s="2"/>
      </tp>
      <tp>
        <v>928723611.61000001</v>
        <stp/>
        <stp>EM_S_STM07_IS</stp>
        <stp>4</stp>
        <stp>002472.SZ</stp>
        <stp>9</stp>
        <stp>12/31/2011</stp>
        <stp>1</stp>
        <tr r="E943" s="2"/>
      </tp>
      <tp>
        <v>233884312.06999999</v>
        <stp/>
        <stp>EM_S_STM07_IS</stp>
        <stp>4</stp>
        <stp>002473.SZ</stp>
        <stp>9</stp>
        <stp>12/31/2010</stp>
        <stp>1</stp>
        <tr r="C944" s="2"/>
      </tp>
      <tp>
        <v>741646821.97000003</v>
        <stp/>
        <stp>EM_S_STM07_IS</stp>
        <stp>4</stp>
        <stp>002476.SZ</stp>
        <stp>9</stp>
        <stp>12/31/2015</stp>
        <stp>1</stp>
        <tr r="M947" s="2"/>
      </tp>
      <tp>
        <v>1761684746.8</v>
        <stp/>
        <stp>EM_S_STM07_IS</stp>
        <stp>4</stp>
        <stp>002477.SZ</stp>
        <stp>9</stp>
        <stp>12/31/2014</stp>
        <stp>1</stp>
        <tr r="K948" s="2"/>
      </tp>
      <tp>
        <v>686267000.36000001</v>
        <stp/>
        <stp>EM_S_STM07_IS</stp>
        <stp>4</stp>
        <stp>002460.SZ</stp>
        <stp>9</stp>
        <stp>12/31/2013</stp>
        <stp>1</stp>
        <tr r="I931" s="2"/>
      </tp>
      <tp>
        <v>3474832343.23</v>
        <stp/>
        <stp>EM_S_STM07_IS</stp>
        <stp>4</stp>
        <stp>002461.SZ</stp>
        <stp>9</stp>
        <stp>12/31/2012</stp>
        <stp>1</stp>
        <tr r="G932" s="2"/>
      </tp>
      <tp>
        <v>1801380239.7</v>
        <stp/>
        <stp>EM_S_STM07_IS</stp>
        <stp>4</stp>
        <stp>002462.SZ</stp>
        <stp>9</stp>
        <stp>12/31/2011</stp>
        <stp>1</stp>
        <tr r="E933" s="2"/>
      </tp>
      <tp>
        <v>2995100968</v>
        <stp/>
        <stp>EM_S_STM07_IS</stp>
        <stp>4</stp>
        <stp>002463.SZ</stp>
        <stp>9</stp>
        <stp>12/31/2010</stp>
        <stp>1</stp>
        <tr r="C934" s="2"/>
      </tp>
      <tp>
        <v>1866876668.5899999</v>
        <stp/>
        <stp>EM_S_STM07_IS</stp>
        <stp>4</stp>
        <stp>002466.SZ</stp>
        <stp>9</stp>
        <stp>12/31/2015</stp>
        <stp>1</stp>
        <tr r="M937" s="2"/>
      </tp>
      <tp>
        <v>684897755.78999996</v>
        <stp/>
        <stp>EM_S_STM07_IS</stp>
        <stp>4</stp>
        <stp>002467.SZ</stp>
        <stp>9</stp>
        <stp>12/31/2014</stp>
        <stp>1</stp>
        <tr r="K938" s="2"/>
      </tp>
      <tp>
        <v>3192701967.0799999</v>
        <stp/>
        <stp>EM_S_STM07_IS</stp>
        <stp>4</stp>
        <stp>002450.SZ</stp>
        <stp>9</stp>
        <stp>12/31/2013</stp>
        <stp>1</stp>
        <tr r="I921" s="2"/>
      </tp>
      <tp>
        <v>392349051.54000002</v>
        <stp/>
        <stp>EM_S_STM07_IS</stp>
        <stp>4</stp>
        <stp>002451.SZ</stp>
        <stp>9</stp>
        <stp>12/31/2012</stp>
        <stp>1</stp>
        <tr r="G922" s="2"/>
      </tp>
      <tp>
        <v>349489865.44999999</v>
        <stp/>
        <stp>EM_S_STM07_IS</stp>
        <stp>4</stp>
        <stp>002452.SZ</stp>
        <stp>9</stp>
        <stp>12/31/2011</stp>
        <stp>1</stp>
        <tr r="E923" s="2"/>
      </tp>
      <tp>
        <v>678386526.36000001</v>
        <stp/>
        <stp>EM_S_STM07_IS</stp>
        <stp>4</stp>
        <stp>002453.SZ</stp>
        <stp>9</stp>
        <stp>12/31/2010</stp>
        <stp>1</stp>
        <tr r="C924" s="2"/>
      </tp>
      <tp>
        <v>18497766559.540001</v>
        <stp/>
        <stp>EM_S_STM07_IS</stp>
        <stp>4</stp>
        <stp>002456.SZ</stp>
        <stp>9</stp>
        <stp>12/31/2015</stp>
        <stp>1</stp>
        <tr r="M927" s="2"/>
      </tp>
      <tp>
        <v>855793399.15999997</v>
        <stp/>
        <stp>EM_S_STM07_IS</stp>
        <stp>4</stp>
        <stp>002457.SZ</stp>
        <stp>9</stp>
        <stp>12/31/2014</stp>
        <stp>1</stp>
        <tr r="K928" s="2"/>
      </tp>
      <tp>
        <v>4801481663.2399998</v>
        <stp/>
        <stp>EM_S_STM07_IS</stp>
        <stp>4</stp>
        <stp>002440.SZ</stp>
        <stp>9</stp>
        <stp>12/31/2013</stp>
        <stp>1</stp>
        <tr r="I911" s="2"/>
      </tp>
      <tp>
        <v>5844954274.46</v>
        <stp/>
        <stp>EM_S_STM07_IS</stp>
        <stp>4</stp>
        <stp>002441.SZ</stp>
        <stp>9</stp>
        <stp>12/31/2012</stp>
        <stp>1</stp>
        <tr r="G912" s="2"/>
      </tp>
      <tp>
        <v>2043291667.53</v>
        <stp/>
        <stp>EM_S_STM07_IS</stp>
        <stp>4</stp>
        <stp>002442.SZ</stp>
        <stp>9</stp>
        <stp>12/31/2011</stp>
        <stp>1</stp>
        <tr r="E913" s="2"/>
      </tp>
      <tp>
        <v>2555494507.4699998</v>
        <stp/>
        <stp>EM_S_STM07_IS</stp>
        <stp>4</stp>
        <stp>002443.SZ</stp>
        <stp>9</stp>
        <stp>12/31/2010</stp>
        <stp>1</stp>
        <tr r="C914" s="2"/>
      </tp>
      <tp>
        <v>909799510.15999997</v>
        <stp/>
        <stp>EM_S_STM07_IS</stp>
        <stp>4</stp>
        <stp>002446.SZ</stp>
        <stp>9</stp>
        <stp>12/31/2015</stp>
        <stp>1</stp>
        <tr r="M917" s="2"/>
      </tp>
      <tp>
        <v>540028124.34000003</v>
        <stp/>
        <stp>EM_S_STM07_IS</stp>
        <stp>4</stp>
        <stp>002447.SZ</stp>
        <stp>9</stp>
        <stp>12/31/2014</stp>
        <stp>1</stp>
        <tr r="K918" s="2"/>
      </tp>
      <tp>
        <v>2272034335.1999998</v>
        <stp/>
        <stp>EM_S_STM07_IS</stp>
        <stp>4</stp>
        <stp>002490.SZ</stp>
        <stp>9</stp>
        <stp>12/31/2013</stp>
        <stp>1</stp>
        <tr r="I961" s="2"/>
      </tp>
      <tp>
        <v>2803745255.8299999</v>
        <stp/>
        <stp>EM_S_STM07_IS</stp>
        <stp>4</stp>
        <stp>002491.SZ</stp>
        <stp>9</stp>
        <stp>12/31/2012</stp>
        <stp>1</stp>
        <tr r="G962" s="2"/>
      </tp>
      <tp>
        <v>160410846.62</v>
        <stp/>
        <stp>EM_S_STM07_IS</stp>
        <stp>4</stp>
        <stp>002492.SZ</stp>
        <stp>9</stp>
        <stp>12/31/2011</stp>
        <stp>1</stp>
        <tr r="E963" s="2"/>
      </tp>
      <tp>
        <v>15795678893.35</v>
        <stp/>
        <stp>EM_S_STM07_IS</stp>
        <stp>4</stp>
        <stp>002493.SZ</stp>
        <stp>9</stp>
        <stp>12/31/2010</stp>
        <stp>1</stp>
        <tr r="C964" s="2"/>
      </tp>
      <tp>
        <v>3333067617.8000002</v>
        <stp/>
        <stp>EM_S_STM07_IS</stp>
        <stp>4</stp>
        <stp>002496.SZ</stp>
        <stp>9</stp>
        <stp>12/31/2015</stp>
        <stp>1</stp>
        <tr r="M967" s="2"/>
      </tp>
      <tp>
        <v>1454867567.3</v>
        <stp/>
        <stp>EM_S_STM07_IS</stp>
        <stp>4</stp>
        <stp>002497.SZ</stp>
        <stp>9</stp>
        <stp>12/31/2014</stp>
        <stp>1</stp>
        <tr r="K968" s="2"/>
      </tp>
      <tp>
        <v>1247243401.51</v>
        <stp/>
        <stp>EM_S_STM07_IS</stp>
        <stp>4</stp>
        <stp>002480.SZ</stp>
        <stp>9</stp>
        <stp>12/31/2013</stp>
        <stp>1</stp>
        <tr r="I951" s="2"/>
      </tp>
      <tp>
        <v>584336535.55999994</v>
        <stp/>
        <stp>EM_S_STM07_IS</stp>
        <stp>4</stp>
        <stp>002481.SZ</stp>
        <stp>9</stp>
        <stp>12/31/2012</stp>
        <stp>1</stp>
        <tr r="G952" s="2"/>
      </tp>
      <tp>
        <v>5410479639.9200001</v>
        <stp/>
        <stp>EM_S_STM07_IS</stp>
        <stp>4</stp>
        <stp>002482.SZ</stp>
        <stp>9</stp>
        <stp>12/31/2011</stp>
        <stp>1</stp>
        <tr r="E953" s="2"/>
      </tp>
      <tp>
        <v>1306982696.6199999</v>
        <stp/>
        <stp>EM_S_STM07_IS</stp>
        <stp>4</stp>
        <stp>002483.SZ</stp>
        <stp>9</stp>
        <stp>12/31/2010</stp>
        <stp>1</stp>
        <tr r="C954" s="2"/>
      </tp>
      <tp>
        <v>700825174.65999997</v>
        <stp/>
        <stp>EM_S_STM07_IS</stp>
        <stp>4</stp>
        <stp>002486.SZ</stp>
        <stp>9</stp>
        <stp>12/31/2015</stp>
        <stp>1</stp>
        <tr r="M957" s="2"/>
      </tp>
      <tp>
        <v>307508778.25999999</v>
        <stp/>
        <stp>EM_S_STM07_IS</stp>
        <stp>4</stp>
        <stp>002487.SZ</stp>
        <stp>9</stp>
        <stp>12/31/2014</stp>
        <stp>1</stp>
        <tr r="K958" s="2"/>
      </tp>
      <tp>
        <v>383443040.35000002</v>
        <stp/>
        <stp>EM_S_STM07_IS</stp>
        <stp>4</stp>
        <stp>002530.SZ</stp>
        <stp>9</stp>
        <stp>12/31/2013</stp>
        <stp>1</stp>
        <tr r="I1000" s="2"/>
      </tp>
      <tp>
        <v>1231559151.54</v>
        <stp/>
        <stp>EM_S_STM07_IS</stp>
        <stp>4</stp>
        <stp>002531.SZ</stp>
        <stp>9</stp>
        <stp>12/31/2012</stp>
        <stp>1</stp>
        <tr r="G1001" s="2"/>
      </tp>
      <tp>
        <v>764514880.90999997</v>
        <stp/>
        <stp>EM_S_STM07_IS</stp>
        <stp>4</stp>
        <stp>002532.SZ</stp>
        <stp>9</stp>
        <stp>12/31/2011</stp>
        <stp>1</stp>
        <tr r="E1002" s="2"/>
      </tp>
      <tp>
        <v>1929769319.95</v>
        <stp/>
        <stp>EM_S_STM07_IS</stp>
        <stp>4</stp>
        <stp>002533.SZ</stp>
        <stp>9</stp>
        <stp>12/31/2010</stp>
        <stp>1</stp>
        <tr r="C1003" s="2"/>
      </tp>
      <tp>
        <v>1914844362.0899999</v>
        <stp/>
        <stp>EM_S_STM07_IS</stp>
        <stp>4</stp>
        <stp>002536.SZ</stp>
        <stp>9</stp>
        <stp>12/31/2015</stp>
        <stp>1</stp>
        <tr r="M1006" s="2"/>
      </tp>
      <tp>
        <v>2506081572.5700002</v>
        <stp/>
        <stp>EM_S_STM07_IS</stp>
        <stp>4</stp>
        <stp>002537.SZ</stp>
        <stp>9</stp>
        <stp>12/31/2014</stp>
        <stp>1</stp>
        <tr r="K1007" s="2"/>
      </tp>
      <tp>
        <v>247424701.88</v>
        <stp/>
        <stp>EM_S_STM07_IS</stp>
        <stp>4</stp>
        <stp>002520.SZ</stp>
        <stp>9</stp>
        <stp>12/31/2013</stp>
        <stp>1</stp>
        <tr r="I991" s="2"/>
      </tp>
      <tp>
        <v>1769999328.3</v>
        <stp/>
        <stp>EM_S_STM07_IS</stp>
        <stp>4</stp>
        <stp>002521.SZ</stp>
        <stp>9</stp>
        <stp>12/31/2012</stp>
        <stp>1</stp>
        <tr r="G992" s="2"/>
      </tp>
      <tp>
        <v>459504833.64999998</v>
        <stp/>
        <stp>EM_S_STM07_IS</stp>
        <stp>4</stp>
        <stp>002522.SZ</stp>
        <stp>9</stp>
        <stp>12/31/2011</stp>
        <stp>1</stp>
        <tr r="E993" s="2"/>
      </tp>
      <tp>
        <v>605828765.23000002</v>
        <stp/>
        <stp>EM_S_STM07_IS</stp>
        <stp>4</stp>
        <stp>002523.SZ</stp>
        <stp>9</stp>
        <stp>12/31/2010</stp>
        <stp>1</stp>
        <tr r="C994" s="2"/>
      </tp>
      <tp>
        <v>1075908394.0699999</v>
        <stp/>
        <stp>EM_S_STM07_IS</stp>
        <stp>4</stp>
        <stp>002526.SZ</stp>
        <stp>9</stp>
        <stp>12/31/2015</stp>
        <stp>1</stp>
        <tr r="M996" s="2"/>
      </tp>
      <tp>
        <v>1305075557.3900001</v>
        <stp/>
        <stp>EM_S_STM07_IS</stp>
        <stp>4</stp>
        <stp>002527.SZ</stp>
        <stp>9</stp>
        <stp>12/31/2014</stp>
        <stp>1</stp>
        <tr r="K997" s="2"/>
      </tp>
      <tp>
        <v>1166543877.03</v>
        <stp/>
        <stp>EM_S_STM07_IS</stp>
        <stp>4</stp>
        <stp>002510.SZ</stp>
        <stp>9</stp>
        <stp>12/31/2013</stp>
        <stp>1</stp>
        <tr r="I981" s="2"/>
      </tp>
      <tp>
        <v>2339454972.9099998</v>
        <stp/>
        <stp>EM_S_STM07_IS</stp>
        <stp>4</stp>
        <stp>002511.SZ</stp>
        <stp>9</stp>
        <stp>12/31/2012</stp>
        <stp>1</stp>
        <tr r="G982" s="2"/>
      </tp>
      <tp>
        <v>311126531.00999999</v>
        <stp/>
        <stp>EM_S_STM07_IS</stp>
        <stp>4</stp>
        <stp>002512.SZ</stp>
        <stp>9</stp>
        <stp>12/31/2011</stp>
        <stp>1</stp>
        <tr r="E983" s="2"/>
      </tp>
      <tp>
        <v>914109253.03999996</v>
        <stp/>
        <stp>EM_S_STM07_IS</stp>
        <stp>4</stp>
        <stp>002513.SZ</stp>
        <stp>9</stp>
        <stp>12/31/2010</stp>
        <stp>1</stp>
        <tr r="C984" s="2"/>
      </tp>
      <tp>
        <v>1860455051.1199999</v>
        <stp/>
        <stp>EM_S_STM07_IS</stp>
        <stp>4</stp>
        <stp>002516.SZ</stp>
        <stp>9</stp>
        <stp>12/31/2015</stp>
        <stp>1</stp>
        <tr r="M987" s="2"/>
      </tp>
      <tp>
        <v>334904276.43000001</v>
        <stp/>
        <stp>EM_S_STM07_IS</stp>
        <stp>4</stp>
        <stp>002517.SZ</stp>
        <stp>9</stp>
        <stp>12/31/2014</stp>
        <stp>1</stp>
        <tr r="K988" s="2"/>
      </tp>
      <tp>
        <v>1316025102</v>
        <stp/>
        <stp>EM_S_STM07_IS</stp>
        <stp>4</stp>
        <stp>002500.SZ</stp>
        <stp>9</stp>
        <stp>12/31/2013</stp>
        <stp>1</stp>
        <tr r="I971" s="2"/>
      </tp>
      <tp>
        <v>1522911451.3900001</v>
        <stp/>
        <stp>EM_S_STM07_IS</stp>
        <stp>4</stp>
        <stp>002501.SZ</stp>
        <stp>9</stp>
        <stp>12/31/2012</stp>
        <stp>1</stp>
        <tr r="G972" s="2"/>
      </tp>
      <tp>
        <v>480630693.08999997</v>
        <stp/>
        <stp>EM_S_STM07_IS</stp>
        <stp>4</stp>
        <stp>002502.SZ</stp>
        <stp>9</stp>
        <stp>12/31/2011</stp>
        <stp>1</stp>
        <tr r="E973" s="2"/>
      </tp>
      <tp>
        <v>632880200</v>
        <stp/>
        <stp>EM_S_STM07_IS</stp>
        <stp>4</stp>
        <stp>002503.SZ</stp>
        <stp>9</stp>
        <stp>12/31/2010</stp>
        <stp>1</stp>
        <tr r="C974" s="2"/>
      </tp>
      <tp>
        <v>6283840747.5500002</v>
        <stp/>
        <stp>EM_S_STM07_IS</stp>
        <stp>4</stp>
        <stp>002506.SZ</stp>
        <stp>9</stp>
        <stp>12/31/2015</stp>
        <stp>1</stp>
        <tr r="M977" s="2"/>
      </tp>
      <tp>
        <v>906428723.55999994</v>
        <stp/>
        <stp>EM_S_STM07_IS</stp>
        <stp>4</stp>
        <stp>002507.SZ</stp>
        <stp>9</stp>
        <stp>12/31/2014</stp>
        <stp>1</stp>
        <tr r="K978" s="2"/>
      </tp>
      <tp>
        <v>6117117758.1499996</v>
        <stp/>
        <stp>EM_S_STM07_IS</stp>
        <stp>4</stp>
        <stp>002570.SZ</stp>
        <stp>9</stp>
        <stp>12/31/2013</stp>
        <stp>1</stp>
        <tr r="I1040" s="2"/>
      </tp>
      <tp>
        <v>710681709.79999995</v>
        <stp/>
        <stp>EM_S_STM07_IS</stp>
        <stp>4</stp>
        <stp>002571.SZ</stp>
        <stp>9</stp>
        <stp>12/31/2012</stp>
        <stp>1</stp>
        <tr r="G1041" s="2"/>
      </tp>
      <tp>
        <v>1003596349.09</v>
        <stp/>
        <stp>EM_S_STM07_IS</stp>
        <stp>4</stp>
        <stp>002572.SZ</stp>
        <stp>9</stp>
        <stp>12/31/2011</stp>
        <stp>1</stp>
        <tr r="E1042" s="2"/>
      </tp>
      <tp>
        <v>320725066.31999999</v>
        <stp/>
        <stp>EM_S_STM07_IS</stp>
        <stp>4</stp>
        <stp>002573.SZ</stp>
        <stp>9</stp>
        <stp>12/31/2010</stp>
        <stp>1</stp>
        <tr r="C1043" s="2"/>
      </tp>
      <tp>
        <v>858213626.98000002</v>
        <stp/>
        <stp>EM_S_STM07_IS</stp>
        <stp>4</stp>
        <stp>002576.SZ</stp>
        <stp>9</stp>
        <stp>12/31/2015</stp>
        <stp>1</stp>
        <tr r="M1046" s="2"/>
      </tp>
      <tp>
        <v>521330089.22000003</v>
        <stp/>
        <stp>EM_S_STM07_IS</stp>
        <stp>4</stp>
        <stp>002577.SZ</stp>
        <stp>9</stp>
        <stp>12/31/2014</stp>
        <stp>1</stp>
        <tr r="K1047" s="2"/>
      </tp>
      <tp>
        <v>916711611.75</v>
        <stp/>
        <stp>EM_S_STM07_IS</stp>
        <stp>4</stp>
        <stp>002560.SZ</stp>
        <stp>9</stp>
        <stp>12/31/2013</stp>
        <stp>1</stp>
        <tr r="I1030" s="2"/>
      </tp>
      <tp>
        <v>2094584299.45</v>
        <stp/>
        <stp>EM_S_STM07_IS</stp>
        <stp>4</stp>
        <stp>002561.SZ</stp>
        <stp>9</stp>
        <stp>12/31/2012</stp>
        <stp>1</stp>
        <tr r="G1031" s="2"/>
      </tp>
      <tp>
        <v>620701193.45000005</v>
        <stp/>
        <stp>EM_S_STM07_IS</stp>
        <stp>4</stp>
        <stp>002562.SZ</stp>
        <stp>9</stp>
        <stp>12/31/2011</stp>
        <stp>1</stp>
        <tr r="E1032" s="2"/>
      </tp>
      <tp>
        <v>6287067020.1800003</v>
        <stp/>
        <stp>EM_S_STM07_IS</stp>
        <stp>4</stp>
        <stp>002563.SZ</stp>
        <stp>9</stp>
        <stp>12/31/2010</stp>
        <stp>1</stp>
        <tr r="C1033" s="2"/>
      </tp>
      <tp>
        <v>819598117.28999996</v>
        <stp/>
        <stp>EM_S_STM07_IS</stp>
        <stp>4</stp>
        <stp>002566.SZ</stp>
        <stp>9</stp>
        <stp>12/31/2015</stp>
        <stp>1</stp>
        <tr r="M1036" s="2"/>
      </tp>
      <tp>
        <v>10069486005.190001</v>
        <stp/>
        <stp>EM_S_STM07_IS</stp>
        <stp>4</stp>
        <stp>002567.SZ</stp>
        <stp>9</stp>
        <stp>12/31/2014</stp>
        <stp>1</stp>
        <tr r="K1037" s="2"/>
      </tp>
      <tp>
        <v>860780976.65999997</v>
        <stp/>
        <stp>EM_S_STM07_IS</stp>
        <stp>4</stp>
        <stp>002550.SZ</stp>
        <stp>9</stp>
        <stp>12/31/2013</stp>
        <stp>1</stp>
        <tr r="I1020" s="2"/>
      </tp>
      <tp>
        <v>421318874.73000002</v>
        <stp/>
        <stp>EM_S_STM07_IS</stp>
        <stp>4</stp>
        <stp>002551.SZ</stp>
        <stp>9</stp>
        <stp>12/31/2012</stp>
        <stp>1</stp>
        <tr r="G1021" s="2"/>
      </tp>
      <tp>
        <v>445360913.38999999</v>
        <stp/>
        <stp>EM_S_STM07_IS</stp>
        <stp>4</stp>
        <stp>002552.SZ</stp>
        <stp>9</stp>
        <stp>12/31/2011</stp>
        <stp>1</stp>
        <tr r="E1022" s="2"/>
      </tp>
      <tp>
        <v>215795678.94</v>
        <stp/>
        <stp>EM_S_STM07_IS</stp>
        <stp>4</stp>
        <stp>002553.SZ</stp>
        <stp>9</stp>
        <stp>12/31/2010</stp>
        <stp>1</stp>
        <tr r="C1023" s="2"/>
      </tp>
      <tp>
        <v>9817791033.5599995</v>
        <stp/>
        <stp>EM_S_STM07_IS</stp>
        <stp>4</stp>
        <stp>002556.SZ</stp>
        <stp>9</stp>
        <stp>12/31/2015</stp>
        <stp>1</stp>
        <tr r="M1026" s="2"/>
      </tp>
      <tp>
        <v>3113231429.4299998</v>
        <stp/>
        <stp>EM_S_STM07_IS</stp>
        <stp>4</stp>
        <stp>002557.SZ</stp>
        <stp>9</stp>
        <stp>12/31/2014</stp>
        <stp>1</stp>
        <tr r="K1027" s="2"/>
      </tp>
      <tp>
        <v>2049620682.0999999</v>
        <stp/>
        <stp>EM_S_STM07_IS</stp>
        <stp>4</stp>
        <stp>002540.SZ</stp>
        <stp>9</stp>
        <stp>12/31/2013</stp>
        <stp>1</stp>
        <tr r="I1010" s="2"/>
      </tp>
      <tp>
        <v>3741820700.27</v>
        <stp/>
        <stp>EM_S_STM07_IS</stp>
        <stp>4</stp>
        <stp>002541.SZ</stp>
        <stp>9</stp>
        <stp>12/31/2012</stp>
        <stp>1</stp>
        <tr r="G1011" s="2"/>
      </tp>
      <tp>
        <v>264090931.53</v>
        <stp/>
        <stp>EM_S_STM07_IS</stp>
        <stp>4</stp>
        <stp>002542.SZ</stp>
        <stp>9</stp>
        <stp>12/31/2011</stp>
        <stp>1</stp>
        <tr r="E1012" s="2"/>
      </tp>
      <tp>
        <v>2293074183.0599999</v>
        <stp/>
        <stp>EM_S_STM07_IS</stp>
        <stp>4</stp>
        <stp>002543.SZ</stp>
        <stp>9</stp>
        <stp>12/31/2010</stp>
        <stp>1</stp>
        <tr r="C1013" s="2"/>
      </tp>
      <tp>
        <v>777010224.25999999</v>
        <stp/>
        <stp>EM_S_STM07_IS</stp>
        <stp>4</stp>
        <stp>002546.SZ</stp>
        <stp>9</stp>
        <stp>12/31/2015</stp>
        <stp>1</stp>
        <tr r="M1016" s="2"/>
      </tp>
      <tp>
        <v>2220164889.4000001</v>
        <stp/>
        <stp>EM_S_STM07_IS</stp>
        <stp>4</stp>
        <stp>002547.SZ</stp>
        <stp>9</stp>
        <stp>12/31/2014</stp>
        <stp>1</stp>
        <tr r="K1017" s="2"/>
      </tp>
      <tp>
        <v>1283188645.3399999</v>
        <stp/>
        <stp>EM_S_STM07_IS</stp>
        <stp>4</stp>
        <stp>002590.SZ</stp>
        <stp>9</stp>
        <stp>12/31/2013</stp>
        <stp>1</stp>
        <tr r="I1060" s="2"/>
      </tp>
      <tp>
        <v>211248458.86000001</v>
        <stp/>
        <stp>EM_S_STM07_IS</stp>
        <stp>4</stp>
        <stp>002591.SZ</stp>
        <stp>9</stp>
        <stp>12/31/2012</stp>
        <stp>1</stp>
        <tr r="G1061" s="2"/>
      </tp>
      <tp>
        <v>502605353.41000003</v>
        <stp/>
        <stp>EM_S_STM07_IS</stp>
        <stp>4</stp>
        <stp>002592.SZ</stp>
        <stp>9</stp>
        <stp>12/31/2011</stp>
        <stp>1</stp>
        <tr r="E1062" s="2"/>
      </tp>
      <tp>
        <v>1070308606.11</v>
        <stp/>
        <stp>EM_S_STM07_IS</stp>
        <stp>4</stp>
        <stp>002593.SZ</stp>
        <stp>9</stp>
        <stp>12/31/2010</stp>
        <stp>1</stp>
        <tr r="C1063" s="2"/>
      </tp>
      <tp>
        <v>1775285689.8299999</v>
        <stp/>
        <stp>EM_S_STM07_IS</stp>
        <stp>4</stp>
        <stp>002596.SZ</stp>
        <stp>9</stp>
        <stp>12/31/2015</stp>
        <stp>1</stp>
        <tr r="M1066" s="2"/>
      </tp>
      <tp>
        <v>3214710564.1599998</v>
        <stp/>
        <stp>EM_S_STM07_IS</stp>
        <stp>4</stp>
        <stp>002597.SZ</stp>
        <stp>9</stp>
        <stp>12/31/2014</stp>
        <stp>1</stp>
        <tr r="K1067" s="2"/>
      </tp>
      <tp>
        <v>1017737986.73</v>
        <stp/>
        <stp>EM_S_STM07_IS</stp>
        <stp>4</stp>
        <stp>002580.SZ</stp>
        <stp>9</stp>
        <stp>12/31/2013</stp>
        <stp>1</stp>
        <tr r="I1050" s="2"/>
      </tp>
      <tp>
        <v>285343999.23000002</v>
        <stp/>
        <stp>EM_S_STM07_IS</stp>
        <stp>4</stp>
        <stp>002581.SZ</stp>
        <stp>9</stp>
        <stp>12/31/2012</stp>
        <stp>1</stp>
        <tr r="G1051" s="2"/>
      </tp>
      <tp>
        <v>784769775.21000004</v>
        <stp/>
        <stp>EM_S_STM07_IS</stp>
        <stp>4</stp>
        <stp>002582.SZ</stp>
        <stp>9</stp>
        <stp>12/31/2011</stp>
        <stp>1</stp>
        <tr r="E1052" s="2"/>
      </tp>
      <tp>
        <v>994361721.65999997</v>
        <stp/>
        <stp>EM_S_STM07_IS</stp>
        <stp>4</stp>
        <stp>002583.SZ</stp>
        <stp>9</stp>
        <stp>12/31/2010</stp>
        <stp>1</stp>
        <tr r="C1053" s="2"/>
      </tp>
      <tp>
        <v>1896866297.47</v>
        <stp/>
        <stp>EM_S_STM07_IS</stp>
        <stp>4</stp>
        <stp>002586.SZ</stp>
        <stp>9</stp>
        <stp>12/31/2015</stp>
        <stp>1</stp>
        <tr r="M1056" s="2"/>
      </tp>
      <tp>
        <v>367053727.61000001</v>
        <stp/>
        <stp>EM_S_STM07_IS</stp>
        <stp>4</stp>
        <stp>002587.SZ</stp>
        <stp>9</stp>
        <stp>12/31/2014</stp>
        <stp>1</stp>
        <tr r="K1057" s="2"/>
      </tp>
      <tp>
        <v>3136973995.6399999</v>
        <stp/>
        <stp>EM_S_STM07_IS</stp>
        <stp>4</stp>
        <stp>002630.SZ</stp>
        <stp>9</stp>
        <stp>12/31/2013</stp>
        <stp>1</stp>
        <tr r="I1100" s="2"/>
      </tp>
      <tp>
        <v>423830318.98000002</v>
        <stp/>
        <stp>EM_S_STM07_IS</stp>
        <stp>4</stp>
        <stp>002631.SZ</stp>
        <stp>9</stp>
        <stp>12/31/2012</stp>
        <stp>1</stp>
        <tr r="G1101" s="2"/>
      </tp>
      <tp>
        <v>408108337.44</v>
        <stp/>
        <stp>EM_S_STM07_IS</stp>
        <stp>4</stp>
        <stp>002632.SZ</stp>
        <stp>9</stp>
        <stp>12/31/2011</stp>
        <stp>1</stp>
        <tr r="E1102" s="2"/>
      </tp>
      <tp>
        <v>207949864.31</v>
        <stp/>
        <stp>EM_S_STM07_IS</stp>
        <stp>4</stp>
        <stp>002633.SZ</stp>
        <stp>9</stp>
        <stp>12/31/2010</stp>
        <stp>1</stp>
        <tr r="C1103" s="2"/>
      </tp>
      <tp>
        <v>2545130287.6100001</v>
        <stp/>
        <stp>EM_S_STM07_IS</stp>
        <stp>4</stp>
        <stp>002636.SZ</stp>
        <stp>9</stp>
        <stp>12/31/2015</stp>
        <stp>1</stp>
        <tr r="M1106" s="2"/>
      </tp>
      <tp>
        <v>2495270419.6100001</v>
        <stp/>
        <stp>EM_S_STM07_IS</stp>
        <stp>4</stp>
        <stp>002637.SZ</stp>
        <stp>9</stp>
        <stp>12/31/2014</stp>
        <stp>1</stp>
        <tr r="K1107" s="2"/>
      </tp>
      <tp>
        <v>1508195814.0599999</v>
        <stp/>
        <stp>EM_S_STM07_IS</stp>
        <stp>4</stp>
        <stp>002620.SZ</stp>
        <stp>9</stp>
        <stp>12/31/2013</stp>
        <stp>1</stp>
        <tr r="I1090" s="2"/>
      </tp>
      <tp>
        <v>184265675.06999999</v>
        <stp/>
        <stp>EM_S_STM07_IS</stp>
        <stp>4</stp>
        <stp>002621.SZ</stp>
        <stp>9</stp>
        <stp>12/31/2012</stp>
        <stp>1</stp>
        <tr r="G1091" s="2"/>
      </tp>
      <tp>
        <v>365388748.08999997</v>
        <stp/>
        <stp>EM_S_STM07_IS</stp>
        <stp>4</stp>
        <stp>002622.SZ</stp>
        <stp>9</stp>
        <stp>12/31/2011</stp>
        <stp>1</stp>
        <tr r="E1092" s="2"/>
      </tp>
      <tp>
        <v>595172530.05999994</v>
        <stp/>
        <stp>EM_S_STM07_IS</stp>
        <stp>4</stp>
        <stp>002623.SZ</stp>
        <stp>9</stp>
        <stp>12/31/2010</stp>
        <stp>1</stp>
        <tr r="C1093" s="2"/>
      </tp>
      <tp>
        <v>1203809133.75</v>
        <stp/>
        <stp>EM_S_STM07_IS</stp>
        <stp>4</stp>
        <stp>002626.SZ</stp>
        <stp>9</stp>
        <stp>12/31/2015</stp>
        <stp>1</stp>
        <tr r="M1096" s="2"/>
      </tp>
      <tp>
        <v>1303885167.8499999</v>
        <stp/>
        <stp>EM_S_STM07_IS</stp>
        <stp>4</stp>
        <stp>002627.SZ</stp>
        <stp>9</stp>
        <stp>12/31/2014</stp>
        <stp>1</stp>
        <tr r="K1097" s="2"/>
      </tp>
      <tp>
        <v>1931028073.1199999</v>
        <stp/>
        <stp>EM_S_STM07_IS</stp>
        <stp>4</stp>
        <stp>002610.SZ</stp>
        <stp>9</stp>
        <stp>12/31/2013</stp>
        <stp>1</stp>
        <tr r="I1080" s="2"/>
      </tp>
      <tp>
        <v>331367606.01999998</v>
        <stp/>
        <stp>EM_S_STM07_IS</stp>
        <stp>4</stp>
        <stp>002611.SZ</stp>
        <stp>9</stp>
        <stp>12/31/2012</stp>
        <stp>1</stp>
        <tr r="G1081" s="2"/>
      </tp>
      <tp>
        <v>836233078.65999997</v>
        <stp/>
        <stp>EM_S_STM07_IS</stp>
        <stp>4</stp>
        <stp>002612.SZ</stp>
        <stp>9</stp>
        <stp>12/31/2011</stp>
        <stp>1</stp>
        <tr r="E1082" s="2"/>
      </tp>
      <tp>
        <v>779536121.49000001</v>
        <stp/>
        <stp>EM_S_STM07_IS</stp>
        <stp>4</stp>
        <stp>002613.SZ</stp>
        <stp>9</stp>
        <stp>12/31/2010</stp>
        <stp>1</stp>
        <tr r="C1083" s="2"/>
      </tp>
      <tp>
        <v>1600738432.1600001</v>
        <stp/>
        <stp>EM_S_STM07_IS</stp>
        <stp>4</stp>
        <stp>002616.SZ</stp>
        <stp>9</stp>
        <stp>12/31/2015</stp>
        <stp>1</stp>
        <tr r="M1086" s="2"/>
      </tp>
      <tp>
        <v>2648286604.1599998</v>
        <stp/>
        <stp>EM_S_STM07_IS</stp>
        <stp>4</stp>
        <stp>002617.SZ</stp>
        <stp>9</stp>
        <stp>12/31/2014</stp>
        <stp>1</stp>
        <tr r="K1087" s="2"/>
      </tp>
      <tp>
        <v>1405167937.95</v>
        <stp/>
        <stp>EM_S_STM07_IS</stp>
        <stp>4</stp>
        <stp>002600.SZ</stp>
        <stp>9</stp>
        <stp>12/31/2013</stp>
        <stp>1</stp>
        <tr r="I1070" s="2"/>
      </tp>
      <tp>
        <v>1803809201.8299999</v>
        <stp/>
        <stp>EM_S_STM07_IS</stp>
        <stp>4</stp>
        <stp>002601.SZ</stp>
        <stp>9</stp>
        <stp>12/31/2012</stp>
        <stp>1</stp>
        <tr r="G1071" s="2"/>
      </tp>
      <tp>
        <v>998726425.88999999</v>
        <stp/>
        <stp>EM_S_STM07_IS</stp>
        <stp>4</stp>
        <stp>002602.SZ</stp>
        <stp>9</stp>
        <stp>12/31/2011</stp>
        <stp>1</stp>
        <tr r="E1072" s="2"/>
      </tp>
      <tp>
        <v>1649320072.3</v>
        <stp/>
        <stp>EM_S_STM07_IS</stp>
        <stp>4</stp>
        <stp>002603.SZ</stp>
        <stp>9</stp>
        <stp>12/31/2010</stp>
        <stp>1</stp>
        <tr r="C1073" s="2"/>
      </tp>
      <tp>
        <v>608868355.28999996</v>
        <stp/>
        <stp>EM_S_STM07_IS</stp>
        <stp>4</stp>
        <stp>002606.SZ</stp>
        <stp>9</stp>
        <stp>12/31/2015</stp>
        <stp>1</stp>
        <tr r="M1076" s="2"/>
      </tp>
      <tp>
        <v>5236937672.4700003</v>
        <stp/>
        <stp>EM_S_STM07_IS</stp>
        <stp>4</stp>
        <stp>002607.SZ</stp>
        <stp>9</stp>
        <stp>12/31/2014</stp>
        <stp>1</stp>
        <tr r="K1077" s="2"/>
      </tp>
      <tp>
        <v>1486881930.29</v>
        <stp/>
        <stp>EM_S_STM07_IS</stp>
        <stp>4</stp>
        <stp>002670.SZ</stp>
        <stp>9</stp>
        <stp>12/31/2013</stp>
        <stp>1</stp>
        <tr r="I1140" s="2"/>
      </tp>
      <tp>
        <v>614569764.46000004</v>
        <stp/>
        <stp>EM_S_STM07_IS</stp>
        <stp>4</stp>
        <stp>002671.SZ</stp>
        <stp>9</stp>
        <stp>12/31/2012</stp>
        <stp>1</stp>
        <tr r="G1141" s="2"/>
      </tp>
      <tp>
        <v>1501074352.8900001</v>
        <stp/>
        <stp>EM_S_STM07_IS</stp>
        <stp>4</stp>
        <stp>002672.SZ</stp>
        <stp>9</stp>
        <stp>12/31/2011</stp>
        <stp>1</stp>
        <tr r="E1142" s="2"/>
      </tp>
      <tp>
        <v>1536421817.9200001</v>
        <stp/>
        <stp>EM_S_STM07_IS</stp>
        <stp>4</stp>
        <stp>002673.SZ</stp>
        <stp>9</stp>
        <stp>12/31/2010</stp>
        <stp>1</stp>
        <tr r="C1143" s="2"/>
      </tp>
      <tp>
        <v>1201514551.1199999</v>
        <stp/>
        <stp>EM_S_STM07_IS</stp>
        <stp>4</stp>
        <stp>002676.SZ</stp>
        <stp>9</stp>
        <stp>12/31/2015</stp>
        <stp>1</stp>
        <tr r="M1146" s="2"/>
      </tp>
      <tp>
        <v>469607825.35000002</v>
        <stp/>
        <stp>EM_S_STM07_IS</stp>
        <stp>4</stp>
        <stp>002677.SZ</stp>
        <stp>9</stp>
        <stp>12/31/2014</stp>
        <stp>1</stp>
        <tr r="K1147" s="2"/>
      </tp>
      <tp>
        <v>606756517.17999995</v>
        <stp/>
        <stp>EM_S_STM07_IS</stp>
        <stp>4</stp>
        <stp>002660.SZ</stp>
        <stp>9</stp>
        <stp>12/31/2013</stp>
        <stp>1</stp>
        <tr r="I1130" s="2"/>
      </tp>
      <tp>
        <v>1002241908.23</v>
        <stp/>
        <stp>EM_S_STM07_IS</stp>
        <stp>4</stp>
        <stp>002661.SZ</stp>
        <stp>9</stp>
        <stp>12/31/2012</stp>
        <stp>1</stp>
        <tr r="G1131" s="2"/>
      </tp>
      <tp>
        <v>1401820715.05</v>
        <stp/>
        <stp>EM_S_STM07_IS</stp>
        <stp>4</stp>
        <stp>002662.SZ</stp>
        <stp>9</stp>
        <stp>12/31/2011</stp>
        <stp>1</stp>
        <tr r="E1132" s="2"/>
      </tp>
      <tp>
        <v>860904468.09000003</v>
        <stp/>
        <stp>EM_S_STM07_IS</stp>
        <stp>4</stp>
        <stp>002663.SZ</stp>
        <stp>9</stp>
        <stp>12/31/2010</stp>
        <stp>1</stp>
        <tr r="C1133" s="2"/>
      </tp>
      <tp>
        <v>1980200771.5599999</v>
        <stp/>
        <stp>EM_S_STM07_IS</stp>
        <stp>4</stp>
        <stp>002666.SZ</stp>
        <stp>9</stp>
        <stp>12/31/2015</stp>
        <stp>1</stp>
        <tr r="M1136" s="2"/>
      </tp>
      <tp>
        <v>234388379.06999999</v>
        <stp/>
        <stp>EM_S_STM07_IS</stp>
        <stp>4</stp>
        <stp>002667.SZ</stp>
        <stp>9</stp>
        <stp>12/31/2014</stp>
        <stp>1</stp>
        <tr r="K1137" s="2"/>
      </tp>
      <tp>
        <v>1678021568.9100001</v>
        <stp/>
        <stp>EM_S_STM07_IS</stp>
        <stp>4</stp>
        <stp>002650.SZ</stp>
        <stp>9</stp>
        <stp>12/31/2013</stp>
        <stp>1</stp>
        <tr r="I1120" s="2"/>
      </tp>
      <tp>
        <v>804468244.96000004</v>
        <stp/>
        <stp>EM_S_STM07_IS</stp>
        <stp>4</stp>
        <stp>002651.SZ</stp>
        <stp>9</stp>
        <stp>12/31/2012</stp>
        <stp>1</stp>
        <tr r="G1121" s="2"/>
      </tp>
      <tp>
        <v>1523116360.4200001</v>
        <stp/>
        <stp>EM_S_STM07_IS</stp>
        <stp>4</stp>
        <stp>002652.SZ</stp>
        <stp>9</stp>
        <stp>12/31/2011</stp>
        <stp>1</stp>
        <tr r="E1122" s="2"/>
      </tp>
      <tp>
        <v>581585122.30999994</v>
        <stp/>
        <stp>EM_S_STM07_IS</stp>
        <stp>4</stp>
        <stp>002653.SZ</stp>
        <stp>9</stp>
        <stp>12/31/2010</stp>
        <stp>1</stp>
        <tr r="C1123" s="2"/>
      </tp>
      <tp>
        <v>724237203.87</v>
        <stp/>
        <stp>EM_S_STM07_IS</stp>
        <stp>4</stp>
        <stp>002656.SZ</stp>
        <stp>9</stp>
        <stp>12/31/2015</stp>
        <stp>1</stp>
        <tr r="M1126" s="2"/>
      </tp>
      <tp>
        <v>1098367226.3800001</v>
        <stp/>
        <stp>EM_S_STM07_IS</stp>
        <stp>4</stp>
        <stp>002657.SZ</stp>
        <stp>9</stp>
        <stp>12/31/2014</stp>
        <stp>1</stp>
        <tr r="K1127" s="2"/>
      </tp>
      <tp>
        <v>446354615.88999999</v>
        <stp/>
        <stp>EM_S_STM07_IS</stp>
        <stp>4</stp>
        <stp>002640.SZ</stp>
        <stp>9</stp>
        <stp>12/31/2013</stp>
        <stp>1</stp>
        <tr r="I1110" s="2"/>
      </tp>
      <tp>
        <v>2514277912.3800001</v>
        <stp/>
        <stp>EM_S_STM07_IS</stp>
        <stp>4</stp>
        <stp>002641.SZ</stp>
        <stp>9</stp>
        <stp>12/31/2012</stp>
        <stp>1</stp>
        <tr r="G1111" s="2"/>
      </tp>
      <tp>
        <v>709176374.41999996</v>
        <stp/>
        <stp>EM_S_STM07_IS</stp>
        <stp>4</stp>
        <stp>002642.SZ</stp>
        <stp>9</stp>
        <stp>12/31/2011</stp>
        <stp>1</stp>
        <tr r="E1112" s="2"/>
      </tp>
      <tp>
        <v>731662751.10000002</v>
        <stp/>
        <stp>EM_S_STM07_IS</stp>
        <stp>4</stp>
        <stp>002643.SZ</stp>
        <stp>9</stp>
        <stp>12/31/2010</stp>
        <stp>1</stp>
        <tr r="C1113" s="2"/>
      </tp>
      <tp>
        <v>1363735022.1700001</v>
        <stp/>
        <stp>EM_S_STM07_IS</stp>
        <stp>4</stp>
        <stp>002646.SZ</stp>
        <stp>9</stp>
        <stp>12/31/2015</stp>
        <stp>1</stp>
        <tr r="M1116" s="2"/>
      </tp>
      <tp>
        <v>4634458799.2299995</v>
        <stp/>
        <stp>EM_S_STM07_IS</stp>
        <stp>4</stp>
        <stp>002647.SZ</stp>
        <stp>9</stp>
        <stp>12/31/2014</stp>
        <stp>1</stp>
        <tr r="K1117" s="2"/>
      </tp>
      <tp>
        <v>567554914.69000006</v>
        <stp/>
        <stp>EM_S_STM07_IS</stp>
        <stp>4</stp>
        <stp>002690.SZ</stp>
        <stp>9</stp>
        <stp>12/31/2013</stp>
        <stp>1</stp>
        <tr r="I1160" s="2"/>
      </tp>
      <tp>
        <v>391578144.42000002</v>
        <stp/>
        <stp>EM_S_STM07_IS</stp>
        <stp>4</stp>
        <stp>002691.SZ</stp>
        <stp>9</stp>
        <stp>12/31/2012</stp>
        <stp>1</stp>
        <tr r="G1161" s="2"/>
      </tp>
      <tp>
        <v>2063730640.5</v>
        <stp/>
        <stp>EM_S_STM07_IS</stp>
        <stp>4</stp>
        <stp>002692.SZ</stp>
        <stp>9</stp>
        <stp>12/31/2011</stp>
        <stp>1</stp>
        <tr r="E1162" s="2"/>
      </tp>
      <tp>
        <v>112877153.52</v>
        <stp/>
        <stp>EM_S_STM07_IS</stp>
        <stp>4</stp>
        <stp>002693.SZ</stp>
        <stp>9</stp>
        <stp>12/31/2010</stp>
        <stp>1</stp>
        <tr r="C1163" s="2"/>
      </tp>
      <tp>
        <v>1863739460.0599999</v>
        <stp/>
        <stp>EM_S_STM07_IS</stp>
        <stp>4</stp>
        <stp>002696.SZ</stp>
        <stp>9</stp>
        <stp>12/31/2015</stp>
        <stp>1</stp>
        <tr r="M1166" s="2"/>
      </tp>
      <tp>
        <v>4764210870.04</v>
        <stp/>
        <stp>EM_S_STM07_IS</stp>
        <stp>4</stp>
        <stp>002697.SZ</stp>
        <stp>9</stp>
        <stp>12/31/2014</stp>
        <stp>1</stp>
        <tr r="K1167" s="2"/>
      </tp>
      <tp>
        <v>200333124.78</v>
        <stp/>
        <stp>EM_S_STM07_IS</stp>
        <stp>4</stp>
        <stp>002680.SZ</stp>
        <stp>9</stp>
        <stp>12/31/2013</stp>
        <stp>1</stp>
        <tr r="I1150" s="2"/>
      </tp>
      <tp>
        <v>787183244.88</v>
        <stp/>
        <stp>EM_S_STM07_IS</stp>
        <stp>4</stp>
        <stp>002681.SZ</stp>
        <stp>9</stp>
        <stp>12/31/2012</stp>
        <stp>1</stp>
        <tr r="G1151" s="2"/>
      </tp>
      <tp>
        <v>1619534411.76</v>
        <stp/>
        <stp>EM_S_STM07_IS</stp>
        <stp>4</stp>
        <stp>002682.SZ</stp>
        <stp>9</stp>
        <stp>12/31/2011</stp>
        <stp>1</stp>
        <tr r="E1152" s="2"/>
      </tp>
      <tp>
        <v>1328229188.04</v>
        <stp/>
        <stp>EM_S_STM07_IS</stp>
        <stp>4</stp>
        <stp>002683.SZ</stp>
        <stp>9</stp>
        <stp>12/31/2010</stp>
        <stp>1</stp>
        <tr r="C1153" s="2"/>
      </tp>
      <tp>
        <v>799809505.95000005</v>
        <stp/>
        <stp>EM_S_STM07_IS</stp>
        <stp>4</stp>
        <stp>002686.SZ</stp>
        <stp>9</stp>
        <stp>12/31/2015</stp>
        <stp>1</stp>
        <tr r="M1156" s="2"/>
      </tp>
      <tp>
        <v>658471282.87</v>
        <stp/>
        <stp>EM_S_STM07_IS</stp>
        <stp>4</stp>
        <stp>002687.SZ</stp>
        <stp>9</stp>
        <stp>12/31/2014</stp>
        <stp>1</stp>
        <tr r="K1157" s="2"/>
      </tp>
      <tp>
        <v>660222300.10000002</v>
        <stp/>
        <stp>EM_S_STM07_IS</stp>
        <stp>4</stp>
        <stp>002730.SZ</stp>
        <stp>9</stp>
        <stp>12/31/2013</stp>
        <stp>1</stp>
        <tr r="I1197" s="2"/>
      </tp>
      <tp>
        <v>2820220310.5</v>
        <stp/>
        <stp>EM_S_STM07_IS</stp>
        <stp>4</stp>
        <stp>002731.SZ</stp>
        <stp>9</stp>
        <stp>12/31/2012</stp>
        <stp>1</stp>
        <tr r="G1198" s="2"/>
      </tp>
      <tp>
        <v>649024860.52999997</v>
        <stp/>
        <stp>EM_S_STM07_IS</stp>
        <stp>4</stp>
        <stp>002732.SZ</stp>
        <stp>9</stp>
        <stp>12/31/2011</stp>
        <stp>1</stp>
        <tr r="E1199" s="2"/>
      </tp>
      <tp>
        <v>1293510300</v>
        <stp/>
        <stp>EM_S_STM07_IS</stp>
        <stp>4</stp>
        <stp>002733.SZ</stp>
        <stp>9</stp>
        <stp>12/31/2010</stp>
        <stp>1</stp>
        <tr r="C1200" s="2"/>
      </tp>
      <tp>
        <v>29139131599.009998</v>
        <stp/>
        <stp>EM_S_STM07_IS</stp>
        <stp>4</stp>
        <stp>002736.SZ</stp>
        <stp>9</stp>
        <stp>12/31/2015</stp>
        <stp>1</stp>
        <tr r="M1203" s="2"/>
      </tp>
      <tp>
        <v>2718760482.0799999</v>
        <stp/>
        <stp>EM_S_STM07_IS</stp>
        <stp>4</stp>
        <stp>002737.SZ</stp>
        <stp>9</stp>
        <stp>12/31/2014</stp>
        <stp>1</stp>
        <tr r="K1204" s="2"/>
      </tp>
      <tp>
        <v>2930724825.0700002</v>
        <stp/>
        <stp>EM_S_STM07_IS</stp>
        <stp>4</stp>
        <stp>002721.SZ</stp>
        <stp>9</stp>
        <stp>12/31/2012</stp>
        <stp>1</stp>
        <tr r="G1188" s="2"/>
      </tp>
      <tp t="s">
        <v/>
        <stp/>
        <stp>EM_S_STM07_IS</stp>
        <stp>4</stp>
        <stp>002722.SZ</stp>
        <stp>9</stp>
        <stp>12/31/2011</stp>
        <stp>1</stp>
        <tr r="E1189" s="2"/>
      </tp>
      <tp>
        <v>453194088.10000002</v>
        <stp/>
        <stp>EM_S_STM07_IS</stp>
        <stp>4</stp>
        <stp>002723.SZ</stp>
        <stp>9</stp>
        <stp>12/31/2010</stp>
        <stp>1</stp>
        <tr r="C1190" s="2"/>
      </tp>
      <tp>
        <v>4270489896.1999998</v>
        <stp/>
        <stp>EM_S_STM07_IS</stp>
        <stp>4</stp>
        <stp>002726.SZ</stp>
        <stp>9</stp>
        <stp>12/31/2015</stp>
        <stp>1</stp>
        <tr r="M1193" s="2"/>
      </tp>
      <tp>
        <v>4428409988.7799997</v>
        <stp/>
        <stp>EM_S_STM07_IS</stp>
        <stp>4</stp>
        <stp>002727.SZ</stp>
        <stp>9</stp>
        <stp>12/31/2014</stp>
        <stp>1</stp>
        <tr r="K1194" s="2"/>
      </tp>
      <tp>
        <v>624772165.69000006</v>
        <stp/>
        <stp>EM_S_STM07_IS</stp>
        <stp>4</stp>
        <stp>002711.SZ</stp>
        <stp>9</stp>
        <stp>12/31/2012</stp>
        <stp>1</stp>
        <tr r="G1179" s="2"/>
      </tp>
      <tp>
        <v>1362546083.8</v>
        <stp/>
        <stp>EM_S_STM07_IS</stp>
        <stp>4</stp>
        <stp>002712.SZ</stp>
        <stp>9</stp>
        <stp>12/31/2011</stp>
        <stp>1</stp>
        <tr r="E1180" s="2"/>
      </tp>
      <tp>
        <v>1087896241.8499999</v>
        <stp/>
        <stp>EM_S_STM07_IS</stp>
        <stp>4</stp>
        <stp>002713.SZ</stp>
        <stp>9</stp>
        <stp>12/31/2010</stp>
        <stp>1</stp>
        <tr r="C1181" s="2"/>
      </tp>
      <tp>
        <v>5788750955.6199999</v>
        <stp/>
        <stp>EM_S_STM07_IS</stp>
        <stp>4</stp>
        <stp>002716.SZ</stp>
        <stp>9</stp>
        <stp>12/31/2015</stp>
        <stp>1</stp>
        <tr r="M1184" s="2"/>
      </tp>
      <tp>
        <v>1088192851.22</v>
        <stp/>
        <stp>EM_S_STM07_IS</stp>
        <stp>4</stp>
        <stp>002717.SZ</stp>
        <stp>9</stp>
        <stp>12/31/2014</stp>
        <stp>1</stp>
        <tr r="K1185" s="2"/>
      </tp>
      <tp>
        <v>275010207.75</v>
        <stp/>
        <stp>EM_S_STM07_IS</stp>
        <stp>4</stp>
        <stp>002700.SZ</stp>
        <stp>9</stp>
        <stp>12/31/2013</stp>
        <stp>1</stp>
        <tr r="I1170" s="2"/>
      </tp>
      <tp>
        <v>3506432818</v>
        <stp/>
        <stp>EM_S_STM07_IS</stp>
        <stp>4</stp>
        <stp>002701.SZ</stp>
        <stp>9</stp>
        <stp>12/31/2012</stp>
        <stp>1</stp>
        <tr r="G1171" s="2"/>
      </tp>
      <tp>
        <v>658327780.25</v>
        <stp/>
        <stp>EM_S_STM07_IS</stp>
        <stp>4</stp>
        <stp>002702.SZ</stp>
        <stp>9</stp>
        <stp>12/31/2011</stp>
        <stp>1</stp>
        <tr r="E1172" s="2"/>
      </tp>
      <tp>
        <v>545943926.51999998</v>
        <stp/>
        <stp>EM_S_STM07_IS</stp>
        <stp>4</stp>
        <stp>002703.SZ</stp>
        <stp>9</stp>
        <stp>12/31/2010</stp>
        <stp>1</stp>
        <tr r="C1173" s="2"/>
      </tp>
      <tp>
        <v>1013049182.73</v>
        <stp/>
        <stp>EM_S_STM07_IS</stp>
        <stp>4</stp>
        <stp>002706.SZ</stp>
        <stp>9</stp>
        <stp>12/31/2015</stp>
        <stp>1</stp>
        <tr r="M1175" s="2"/>
      </tp>
      <tp>
        <v>4217003082.71</v>
        <stp/>
        <stp>EM_S_STM07_IS</stp>
        <stp>4</stp>
        <stp>002707.SZ</stp>
        <stp>9</stp>
        <stp>12/31/2014</stp>
        <stp>1</stp>
        <tr r="K1176" s="2"/>
      </tp>
      <tp>
        <v>638795276.28999996</v>
        <stp/>
        <stp>EM_S_STM07_IS</stp>
        <stp>4</stp>
        <stp>002770.SZ</stp>
        <stp>9</stp>
        <stp>12/31/2013</stp>
        <stp>1</stp>
        <tr r="I1234" s="2"/>
      </tp>
      <tp>
        <v>608907968.63</v>
        <stp/>
        <stp>EM_S_STM07_IS</stp>
        <stp>4</stp>
        <stp>002771.SZ</stp>
        <stp>9</stp>
        <stp>12/31/2012</stp>
        <stp>1</stp>
        <tr r="G1235" s="2"/>
      </tp>
      <tp>
        <v>131314967.2</v>
        <stp/>
        <stp>EM_S_STM07_IS</stp>
        <stp>4</stp>
        <stp>002772.SZ</stp>
        <stp>9</stp>
        <stp>12/31/2011</stp>
        <stp>1</stp>
        <tr r="E1236" s="2"/>
      </tp>
      <tp>
        <v>796088000</v>
        <stp/>
        <stp>EM_S_STM07_IS</stp>
        <stp>4</stp>
        <stp>002773.SZ</stp>
        <stp>9</stp>
        <stp>12/31/2010</stp>
        <stp>1</stp>
        <tr r="C1237" s="2"/>
      </tp>
      <tp>
        <v>606673942.38999999</v>
        <stp/>
        <stp>EM_S_STM07_IS</stp>
        <stp>4</stp>
        <stp>002776.SZ</stp>
        <stp>9</stp>
        <stp>12/31/2015</stp>
        <stp>1</stp>
        <tr r="M1239" s="2"/>
      </tp>
      <tp>
        <v>365710363.13999999</v>
        <stp/>
        <stp>EM_S_STM07_IS</stp>
        <stp>4</stp>
        <stp>002777.SZ</stp>
        <stp>9</stp>
        <stp>12/31/2014</stp>
        <stp>1</stp>
        <tr r="K1240" s="2"/>
      </tp>
      <tp>
        <v>576679342.37</v>
        <stp/>
        <stp>EM_S_STM07_IS</stp>
        <stp>4</stp>
        <stp>002760.SZ</stp>
        <stp>9</stp>
        <stp>12/31/2013</stp>
        <stp>1</stp>
        <tr r="I1225" s="2"/>
      </tp>
      <tp>
        <v>798483704.89999998</v>
        <stp/>
        <stp>EM_S_STM07_IS</stp>
        <stp>4</stp>
        <stp>002761.SZ</stp>
        <stp>9</stp>
        <stp>12/31/2012</stp>
        <stp>1</stp>
        <tr r="G1226" s="2"/>
      </tp>
      <tp>
        <v>255908296.38999999</v>
        <stp/>
        <stp>EM_S_STM07_IS</stp>
        <stp>4</stp>
        <stp>002762.SZ</stp>
        <stp>9</stp>
        <stp>12/31/2011</stp>
        <stp>1</stp>
        <tr r="E1227" s="2"/>
      </tp>
      <tp t="s">
        <v/>
        <stp/>
        <stp>EM_S_STM07_IS</stp>
        <stp>4</stp>
        <stp>002763.SZ</stp>
        <stp>9</stp>
        <stp>12/31/2010</stp>
        <stp>1</stp>
        <tr r="C1228" s="2"/>
      </tp>
      <tp>
        <v>808528235.73000002</v>
        <stp/>
        <stp>EM_S_STM07_IS</stp>
        <stp>4</stp>
        <stp>002766.SZ</stp>
        <stp>9</stp>
        <stp>12/31/2015</stp>
        <stp>1</stp>
        <tr r="M1230" s="2"/>
      </tp>
      <tp>
        <v>306724272.94</v>
        <stp/>
        <stp>EM_S_STM07_IS</stp>
        <stp>4</stp>
        <stp>002767.SZ</stp>
        <stp>9</stp>
        <stp>12/31/2014</stp>
        <stp>1</stp>
        <tr r="K1231" s="2"/>
      </tp>
      <tp>
        <v>178852941.41</v>
        <stp/>
        <stp>EM_S_STM07_IS</stp>
        <stp>4</stp>
        <stp>002750.SZ</stp>
        <stp>9</stp>
        <stp>12/31/2013</stp>
        <stp>1</stp>
        <tr r="I1216" s="2"/>
      </tp>
      <tp>
        <v>352443702.44999999</v>
        <stp/>
        <stp>EM_S_STM07_IS</stp>
        <stp>4</stp>
        <stp>002751.SZ</stp>
        <stp>9</stp>
        <stp>12/31/2012</stp>
        <stp>1</stp>
        <tr r="G1217" s="2"/>
      </tp>
      <tp>
        <v>1310132779.1800001</v>
        <stp/>
        <stp>EM_S_STM07_IS</stp>
        <stp>4</stp>
        <stp>002752.SZ</stp>
        <stp>9</stp>
        <stp>12/31/2011</stp>
        <stp>1</stp>
        <tr r="E1218" s="2"/>
      </tp>
      <tp t="s">
        <v/>
        <stp/>
        <stp>EM_S_STM07_IS</stp>
        <stp>4</stp>
        <stp>002753.SZ</stp>
        <stp>9</stp>
        <stp>12/31/2010</stp>
        <stp>1</stp>
        <tr r="C1219" s="2"/>
      </tp>
      <tp>
        <v>3360083607.9299998</v>
        <stp/>
        <stp>EM_S_STM07_IS</stp>
        <stp>4</stp>
        <stp>002756.SZ</stp>
        <stp>9</stp>
        <stp>12/31/2015</stp>
        <stp>1</stp>
        <tr r="M1221" s="2"/>
      </tp>
      <tp>
        <v>543110640.13999999</v>
        <stp/>
        <stp>EM_S_STM07_IS</stp>
        <stp>4</stp>
        <stp>002757.SZ</stp>
        <stp>9</stp>
        <stp>12/31/2014</stp>
        <stp>1</stp>
        <tr r="K1222" s="2"/>
      </tp>
      <tp>
        <v>798964317.75999999</v>
        <stp/>
        <stp>EM_S_STM07_IS</stp>
        <stp>4</stp>
        <stp>002740.SZ</stp>
        <stp>9</stp>
        <stp>12/31/2013</stp>
        <stp>1</stp>
        <tr r="I1207" s="2"/>
      </tp>
      <tp>
        <v>602583747.09000003</v>
        <stp/>
        <stp>EM_S_STM07_IS</stp>
        <stp>4</stp>
        <stp>002741.SZ</stp>
        <stp>9</stp>
        <stp>12/31/2012</stp>
        <stp>1</stp>
        <tr r="G1208" s="2"/>
      </tp>
      <tp>
        <v>847780947.96000004</v>
        <stp/>
        <stp>EM_S_STM07_IS</stp>
        <stp>4</stp>
        <stp>002742.SZ</stp>
        <stp>9</stp>
        <stp>12/31/2011</stp>
        <stp>1</stp>
        <tr r="E1209" s="2"/>
      </tp>
      <tp>
        <v>977061871.36000001</v>
        <stp/>
        <stp>EM_S_STM07_IS</stp>
        <stp>4</stp>
        <stp>002743.SZ</stp>
        <stp>9</stp>
        <stp>12/31/2010</stp>
        <stp>1</stp>
        <tr r="C1210" s="2"/>
      </tp>
      <tp>
        <v>1755788002.76</v>
        <stp/>
        <stp>EM_S_STM07_IS</stp>
        <stp>4</stp>
        <stp>002746.SZ</stp>
        <stp>9</stp>
        <stp>12/31/2015</stp>
        <stp>1</stp>
        <tr r="M1212" s="2"/>
      </tp>
      <tp>
        <v>511866727.11000001</v>
        <stp/>
        <stp>EM_S_STM07_IS</stp>
        <stp>4</stp>
        <stp>002747.SZ</stp>
        <stp>9</stp>
        <stp>12/31/2014</stp>
        <stp>1</stp>
        <tr r="K1213" s="2"/>
      </tp>
      <tp>
        <v>680279124.90999997</v>
        <stp/>
        <stp>EM_S_STM07_IS</stp>
        <stp>4</stp>
        <stp>002790.SZ</stp>
        <stp>9</stp>
        <stp>12/31/2013</stp>
        <stp>1</stp>
        <tr r="I1252" s="2"/>
      </tp>
      <tp>
        <v>1413302864.6199999</v>
        <stp/>
        <stp>EM_S_STM07_IS</stp>
        <stp>4</stp>
        <stp>002791.SZ</stp>
        <stp>9</stp>
        <stp>12/31/2012</stp>
        <stp>1</stp>
        <tr r="G1253" s="2"/>
      </tp>
      <tp>
        <v>430877316.79000002</v>
        <stp/>
        <stp>EM_S_STM07_IS</stp>
        <stp>4</stp>
        <stp>002792.SZ</stp>
        <stp>9</stp>
        <stp>12/31/2011</stp>
        <stp>1</stp>
        <tr r="E1254" s="2"/>
      </tp>
      <tp t="s">
        <v/>
        <stp/>
        <stp>EM_S_STM07_IS</stp>
        <stp>4</stp>
        <stp>002793.SZ</stp>
        <stp>9</stp>
        <stp>12/31/2010</stp>
        <stp>1</stp>
        <tr r="C1255" s="2"/>
      </tp>
      <tp>
        <v>462401258.97000003</v>
        <stp/>
        <stp>EM_S_STM07_IS</stp>
        <stp>4</stp>
        <stp>002796.SZ</stp>
        <stp>9</stp>
        <stp>12/31/2015</stp>
        <stp>1</stp>
        <tr r="M1257" s="2"/>
      </tp>
      <tp>
        <v>1858951780.4200001</v>
        <stp/>
        <stp>EM_S_STM07_IS</stp>
        <stp>4</stp>
        <stp>002797.SZ</stp>
        <stp>9</stp>
        <stp>12/31/2014</stp>
        <stp>1</stp>
        <tr r="K1258" s="2"/>
      </tp>
      <tp>
        <v>283969929.05000001</v>
        <stp/>
        <stp>EM_S_STM07_IS</stp>
        <stp>4</stp>
        <stp>002780.SZ</stp>
        <stp>9</stp>
        <stp>12/31/2013</stp>
        <stp>1</stp>
        <tr r="I1243" s="2"/>
      </tp>
      <tp>
        <v>2233009863.2399998</v>
        <stp/>
        <stp>EM_S_STM07_IS</stp>
        <stp>4</stp>
        <stp>002781.SZ</stp>
        <stp>9</stp>
        <stp>12/31/2012</stp>
        <stp>1</stp>
        <tr r="G1244" s="2"/>
      </tp>
      <tp>
        <v>637582571.53999996</v>
        <stp/>
        <stp>EM_S_STM07_IS</stp>
        <stp>4</stp>
        <stp>002782.SZ</stp>
        <stp>9</stp>
        <stp>12/31/2011</stp>
        <stp>1</stp>
        <tr r="E1245" s="2"/>
      </tp>
      <tp>
        <v>570076765.02999997</v>
        <stp/>
        <stp>EM_S_STM07_IS</stp>
        <stp>4</stp>
        <stp>002783.SZ</stp>
        <stp>9</stp>
        <stp>12/31/2010</stp>
        <stp>1</stp>
        <tr r="C1246" s="2"/>
      </tp>
      <tp>
        <v>2401828045.71</v>
        <stp/>
        <stp>EM_S_STM07_IS</stp>
        <stp>4</stp>
        <stp>002786.SZ</stp>
        <stp>9</stp>
        <stp>12/31/2015</stp>
        <stp>1</stp>
        <tr r="M1248" s="2"/>
      </tp>
      <tp>
        <v>831898298.13999999</v>
        <stp/>
        <stp>EM_S_STM07_IS</stp>
        <stp>4</stp>
        <stp>002787.SZ</stp>
        <stp>9</stp>
        <stp>12/31/2014</stp>
        <stp>1</stp>
        <tr r="K1249" s="2"/>
      </tp>
      <tp>
        <v>854372322.70000005</v>
        <stp/>
        <stp>EM_S_STM07_IS</stp>
        <stp>4</stp>
        <stp>002030.SZ</stp>
        <stp>9</stp>
        <stp>12/31/2013</stp>
        <stp>1</stp>
        <tr r="I502" s="2"/>
      </tp>
      <tp>
        <v>776526461.34000003</v>
        <stp/>
        <stp>EM_S_STM07_IS</stp>
        <stp>4</stp>
        <stp>002031.SZ</stp>
        <stp>9</stp>
        <stp>12/31/2012</stp>
        <stp>1</stp>
        <tr r="G503" s="2"/>
      </tp>
      <tp>
        <v>7125653010.6000004</v>
        <stp/>
        <stp>EM_S_STM07_IS</stp>
        <stp>4</stp>
        <stp>002032.SZ</stp>
        <stp>9</stp>
        <stp>12/31/2011</stp>
        <stp>1</stp>
        <tr r="E504" s="2"/>
      </tp>
      <tp>
        <v>190446810.84999999</v>
        <stp/>
        <stp>EM_S_STM07_IS</stp>
        <stp>4</stp>
        <stp>002033.SZ</stp>
        <stp>9</stp>
        <stp>12/31/2010</stp>
        <stp>1</stp>
        <tr r="C505" s="2"/>
      </tp>
      <tp>
        <v>1423326736.3599999</v>
        <stp/>
        <stp>EM_S_STM07_IS</stp>
        <stp>4</stp>
        <stp>002036.SZ</stp>
        <stp>9</stp>
        <stp>12/31/2015</stp>
        <stp>1</stp>
        <tr r="M508" s="2"/>
      </tp>
      <tp>
        <v>3906926063.6399999</v>
        <stp/>
        <stp>EM_S_STM07_IS</stp>
        <stp>4</stp>
        <stp>002037.SZ</stp>
        <stp>9</stp>
        <stp>12/31/2014</stp>
        <stp>1</stp>
        <tr r="K509" s="2"/>
      </tp>
      <tp>
        <v>974427375.98000002</v>
        <stp/>
        <stp>EM_S_STM07_IS</stp>
        <stp>4</stp>
        <stp>002020.SZ</stp>
        <stp>9</stp>
        <stp>12/31/2013</stp>
        <stp>1</stp>
        <tr r="I492" s="2"/>
      </tp>
      <tp>
        <v>976456174.64999998</v>
        <stp/>
        <stp>EM_S_STM07_IS</stp>
        <stp>4</stp>
        <stp>002021.SZ</stp>
        <stp>9</stp>
        <stp>12/31/2012</stp>
        <stp>1</stp>
        <tr r="G493" s="2"/>
      </tp>
      <tp>
        <v>873890442.22000003</v>
        <stp/>
        <stp>EM_S_STM07_IS</stp>
        <stp>4</stp>
        <stp>002022.SZ</stp>
        <stp>9</stp>
        <stp>12/31/2011</stp>
        <stp>1</stp>
        <tr r="E494" s="2"/>
      </tp>
      <tp>
        <v>207597427.52000001</v>
        <stp/>
        <stp>EM_S_STM07_IS</stp>
        <stp>4</stp>
        <stp>002023.SZ</stp>
        <stp>9</stp>
        <stp>12/31/2010</stp>
        <stp>1</stp>
        <tr r="C495" s="2"/>
      </tp>
      <tp>
        <v>828278321.38</v>
        <stp/>
        <stp>EM_S_STM07_IS</stp>
        <stp>4</stp>
        <stp>002026.SZ</stp>
        <stp>9</stp>
        <stp>12/31/2015</stp>
        <stp>1</stp>
        <tr r="M498" s="2"/>
      </tp>
      <tp>
        <v>396648398.93000001</v>
        <stp/>
        <stp>EM_S_STM07_IS</stp>
        <stp>4</stp>
        <stp>002027.SZ</stp>
        <stp>9</stp>
        <stp>12/31/2014</stp>
        <stp>1</stp>
        <tr r="K499" s="2"/>
      </tp>
      <tp>
        <v>4095279475.9400001</v>
        <stp/>
        <stp>EM_S_STM07_IS</stp>
        <stp>4</stp>
        <stp>002010.SZ</stp>
        <stp>9</stp>
        <stp>12/31/2013</stp>
        <stp>1</stp>
        <tr r="I482" s="2"/>
      </tp>
      <tp>
        <v>7579309504.5900002</v>
        <stp/>
        <stp>EM_S_STM07_IS</stp>
        <stp>4</stp>
        <stp>002011.SZ</stp>
        <stp>9</stp>
        <stp>12/31/2012</stp>
        <stp>1</stp>
        <tr r="G483" s="2"/>
      </tp>
      <tp>
        <v>961750978.28999996</v>
        <stp/>
        <stp>EM_S_STM07_IS</stp>
        <stp>4</stp>
        <stp>002012.SZ</stp>
        <stp>9</stp>
        <stp>12/31/2011</stp>
        <stp>1</stp>
        <tr r="E484" s="2"/>
      </tp>
      <tp>
        <v>536622191.07999998</v>
        <stp/>
        <stp>EM_S_STM07_IS</stp>
        <stp>4</stp>
        <stp>002013.SZ</stp>
        <stp>9</stp>
        <stp>12/31/2010</stp>
        <stp>1</stp>
        <tr r="C485" s="2"/>
      </tp>
      <tp>
        <v>1349018042.74</v>
        <stp/>
        <stp>EM_S_STM07_IS</stp>
        <stp>4</stp>
        <stp>002016.SZ</stp>
        <stp>9</stp>
        <stp>12/31/2015</stp>
        <stp>1</stp>
        <tr r="M488" s="2"/>
      </tp>
      <tp>
        <v>1287020629.2</v>
        <stp/>
        <stp>EM_S_STM07_IS</stp>
        <stp>4</stp>
        <stp>002017.SZ</stp>
        <stp>9</stp>
        <stp>12/31/2014</stp>
        <stp>1</stp>
        <tr r="K489" s="2"/>
      </tp>
      <tp>
        <v>3631417484.1700001</v>
        <stp/>
        <stp>EM_S_STM07_IS</stp>
        <stp>4</stp>
        <stp>002001.SZ</stp>
        <stp>9</stp>
        <stp>12/31/2012</stp>
        <stp>1</stp>
        <tr r="G473" s="2"/>
      </tp>
      <tp>
        <v>180899671.31999999</v>
        <stp/>
        <stp>EM_S_STM07_IS</stp>
        <stp>4</stp>
        <stp>002002.SZ</stp>
        <stp>9</stp>
        <stp>12/31/2011</stp>
        <stp>1</stp>
        <tr r="E474" s="2"/>
      </tp>
      <tp>
        <v>1829323207</v>
        <stp/>
        <stp>EM_S_STM07_IS</stp>
        <stp>4</stp>
        <stp>002003.SZ</stp>
        <stp>9</stp>
        <stp>12/31/2010</stp>
        <stp>1</stp>
        <tr r="C475" s="2"/>
      </tp>
      <tp>
        <v>651334231.83000004</v>
        <stp/>
        <stp>EM_S_STM07_IS</stp>
        <stp>4</stp>
        <stp>002006.SZ</stp>
        <stp>9</stp>
        <stp>12/31/2015</stp>
        <stp>1</stp>
        <tr r="M478" s="2"/>
      </tp>
      <tp>
        <v>1243487961.4000001</v>
        <stp/>
        <stp>EM_S_STM07_IS</stp>
        <stp>4</stp>
        <stp>002007.SZ</stp>
        <stp>9</stp>
        <stp>12/31/2014</stp>
        <stp>1</stp>
        <tr r="K479" s="2"/>
      </tp>
      <tp>
        <v>1482828832.3399999</v>
        <stp/>
        <stp>EM_S_STM07_IS</stp>
        <stp>4</stp>
        <stp>002070.SZ</stp>
        <stp>9</stp>
        <stp>12/31/2013</stp>
        <stp>1</stp>
        <tr r="I542" s="2"/>
      </tp>
      <tp>
        <v>414517257.25999999</v>
        <stp/>
        <stp>EM_S_STM07_IS</stp>
        <stp>4</stp>
        <stp>002071.SZ</stp>
        <stp>9</stp>
        <stp>12/31/2012</stp>
        <stp>1</stp>
        <tr r="G543" s="2"/>
      </tp>
      <tp>
        <v>710831262.74000001</v>
        <stp/>
        <stp>EM_S_STM07_IS</stp>
        <stp>4</stp>
        <stp>002072.SZ</stp>
        <stp>9</stp>
        <stp>12/31/2011</stp>
        <stp>1</stp>
        <tr r="E544" s="2"/>
      </tp>
      <tp>
        <v>1499963981.22</v>
        <stp/>
        <stp>EM_S_STM07_IS</stp>
        <stp>4</stp>
        <stp>002073.SZ</stp>
        <stp>9</stp>
        <stp>12/31/2010</stp>
        <stp>1</stp>
        <tr r="C545" s="2"/>
      </tp>
      <tp>
        <v>801614967.53999996</v>
        <stp/>
        <stp>EM_S_STM07_IS</stp>
        <stp>4</stp>
        <stp>002076.SZ</stp>
        <stp>9</stp>
        <stp>12/31/2015</stp>
        <stp>1</stp>
        <tr r="M548" s="2"/>
      </tp>
      <tp>
        <v>1537692795.8599999</v>
        <stp/>
        <stp>EM_S_STM07_IS</stp>
        <stp>4</stp>
        <stp>002077.SZ</stp>
        <stp>9</stp>
        <stp>12/31/2014</stp>
        <stp>1</stp>
        <tr r="K549" s="2"/>
      </tp>
      <tp>
        <v>5397650978.6499996</v>
        <stp/>
        <stp>EM_S_STM07_IS</stp>
        <stp>4</stp>
        <stp>002060.SZ</stp>
        <stp>9</stp>
        <stp>12/31/2013</stp>
        <stp>1</stp>
        <tr r="I532" s="2"/>
      </tp>
      <tp>
        <v>1765522135.75</v>
        <stp/>
        <stp>EM_S_STM07_IS</stp>
        <stp>4</stp>
        <stp>002061.SZ</stp>
        <stp>9</stp>
        <stp>12/31/2012</stp>
        <stp>1</stp>
        <tr r="G533" s="2"/>
      </tp>
      <tp>
        <v>6112097412.8400002</v>
        <stp/>
        <stp>EM_S_STM07_IS</stp>
        <stp>4</stp>
        <stp>002062.SZ</stp>
        <stp>9</stp>
        <stp>12/31/2011</stp>
        <stp>1</stp>
        <tr r="E534" s="2"/>
      </tp>
      <tp>
        <v>478785737.54000002</v>
        <stp/>
        <stp>EM_S_STM07_IS</stp>
        <stp>4</stp>
        <stp>002063.SZ</stp>
        <stp>9</stp>
        <stp>12/31/2010</stp>
        <stp>1</stp>
        <tr r="C535" s="2"/>
      </tp>
      <tp>
        <v>1845466915.0799999</v>
        <stp/>
        <stp>EM_S_STM07_IS</stp>
        <stp>4</stp>
        <stp>002066.SZ</stp>
        <stp>9</stp>
        <stp>12/31/2015</stp>
        <stp>1</stp>
        <tr r="M538" s="2"/>
      </tp>
      <tp>
        <v>2888214410.8499999</v>
        <stp/>
        <stp>EM_S_STM07_IS</stp>
        <stp>4</stp>
        <stp>002067.SZ</stp>
        <stp>9</stp>
        <stp>12/31/2014</stp>
        <stp>1</stp>
        <tr r="K539" s="2"/>
      </tp>
      <tp>
        <v>5274170938.0299997</v>
        <stp/>
        <stp>EM_S_STM07_IS</stp>
        <stp>4</stp>
        <stp>002050.SZ</stp>
        <stp>9</stp>
        <stp>12/31/2013</stp>
        <stp>1</stp>
        <tr r="I522" s="2"/>
      </tp>
      <tp>
        <v>10154429389.4</v>
        <stp/>
        <stp>EM_S_STM07_IS</stp>
        <stp>4</stp>
        <stp>002051.SZ</stp>
        <stp>9</stp>
        <stp>12/31/2012</stp>
        <stp>1</stp>
        <tr r="G523" s="2"/>
      </tp>
      <tp>
        <v>2014387137.8800001</v>
        <stp/>
        <stp>EM_S_STM07_IS</stp>
        <stp>4</stp>
        <stp>002052.SZ</stp>
        <stp>9</stp>
        <stp>12/31/2011</stp>
        <stp>1</stp>
        <tr r="E524" s="2"/>
      </tp>
      <tp>
        <v>1596804265.98</v>
        <stp/>
        <stp>EM_S_STM07_IS</stp>
        <stp>4</stp>
        <stp>002053.SZ</stp>
        <stp>9</stp>
        <stp>12/31/2010</stp>
        <stp>1</stp>
        <tr r="C525" s="2"/>
      </tp>
      <tp>
        <v>3958288174.4699998</v>
        <stp/>
        <stp>EM_S_STM07_IS</stp>
        <stp>4</stp>
        <stp>002056.SZ</stp>
        <stp>9</stp>
        <stp>12/31/2015</stp>
        <stp>1</stp>
        <tr r="M528" s="2"/>
      </tp>
      <tp>
        <v>350245203.38999999</v>
        <stp/>
        <stp>EM_S_STM07_IS</stp>
        <stp>4</stp>
        <stp>002057.SZ</stp>
        <stp>9</stp>
        <stp>12/31/2014</stp>
        <stp>1</stp>
        <tr r="K529" s="2"/>
      </tp>
      <tp>
        <v>169362454</v>
        <stp/>
        <stp>EM_S_STM07_IS</stp>
        <stp>4</stp>
        <stp>002040.SZ</stp>
        <stp>9</stp>
        <stp>12/31/2013</stp>
        <stp>1</stp>
        <tr r="I512" s="2"/>
      </tp>
      <tp>
        <v>1170806749.28</v>
        <stp/>
        <stp>EM_S_STM07_IS</stp>
        <stp>4</stp>
        <stp>002041.SZ</stp>
        <stp>9</stp>
        <stp>12/31/2012</stp>
        <stp>1</stp>
        <tr r="G513" s="2"/>
      </tp>
      <tp>
        <v>5107235342.1800003</v>
        <stp/>
        <stp>EM_S_STM07_IS</stp>
        <stp>4</stp>
        <stp>002042.SZ</stp>
        <stp>9</stp>
        <stp>12/31/2011</stp>
        <stp>1</stp>
        <tr r="E514" s="2"/>
      </tp>
      <tp>
        <v>1080954630.28</v>
        <stp/>
        <stp>EM_S_STM07_IS</stp>
        <stp>4</stp>
        <stp>002043.SZ</stp>
        <stp>9</stp>
        <stp>12/31/2010</stp>
        <stp>1</stp>
        <tr r="C515" s="2"/>
      </tp>
      <tp>
        <v>424396030.35000002</v>
        <stp/>
        <stp>EM_S_STM07_IS</stp>
        <stp>4</stp>
        <stp>002046.SZ</stp>
        <stp>9</stp>
        <stp>12/31/2015</stp>
        <stp>1</stp>
        <tr r="M518" s="2"/>
      </tp>
      <tp>
        <v>5382464813.4099998</v>
        <stp/>
        <stp>EM_S_STM07_IS</stp>
        <stp>4</stp>
        <stp>002047.SZ</stp>
        <stp>9</stp>
        <stp>12/31/2014</stp>
        <stp>1</stp>
        <tr r="K519" s="2"/>
      </tp>
      <tp>
        <v>1052408180.34</v>
        <stp/>
        <stp>EM_S_STM07_IS</stp>
        <stp>4</stp>
        <stp>002090.SZ</stp>
        <stp>9</stp>
        <stp>12/31/2013</stp>
        <stp>1</stp>
        <tr r="I562" s="2"/>
      </tp>
      <tp>
        <v>4829231752.8100004</v>
        <stp/>
        <stp>EM_S_STM07_IS</stp>
        <stp>4</stp>
        <stp>002091.SZ</stp>
        <stp>9</stp>
        <stp>12/31/2012</stp>
        <stp>1</stp>
        <tr r="G563" s="2"/>
      </tp>
      <tp>
        <v>7122419990.71</v>
        <stp/>
        <stp>EM_S_STM07_IS</stp>
        <stp>4</stp>
        <stp>002092.SZ</stp>
        <stp>9</stp>
        <stp>12/31/2011</stp>
        <stp>1</stp>
        <tr r="E564" s="2"/>
      </tp>
      <tp>
        <v>760865917.65999997</v>
        <stp/>
        <stp>EM_S_STM07_IS</stp>
        <stp>4</stp>
        <stp>002093.SZ</stp>
        <stp>9</stp>
        <stp>12/31/2010</stp>
        <stp>1</stp>
        <tr r="C565" s="2"/>
      </tp>
      <tp>
        <v>2198551171.1700001</v>
        <stp/>
        <stp>EM_S_STM07_IS</stp>
        <stp>4</stp>
        <stp>002096.SZ</stp>
        <stp>9</stp>
        <stp>12/31/2015</stp>
        <stp>1</stp>
        <tr r="M568" s="2"/>
      </tp>
      <tp>
        <v>1839571547.3199999</v>
        <stp/>
        <stp>EM_S_STM07_IS</stp>
        <stp>4</stp>
        <stp>002097.SZ</stp>
        <stp>9</stp>
        <stp>12/31/2014</stp>
        <stp>1</stp>
        <tr r="K569" s="2"/>
      </tp>
      <tp>
        <v>3443076200.23</v>
        <stp/>
        <stp>EM_S_STM07_IS</stp>
        <stp>4</stp>
        <stp>002080.SZ</stp>
        <stp>9</stp>
        <stp>12/31/2013</stp>
        <stp>1</stp>
        <tr r="I552" s="2"/>
      </tp>
      <tp>
        <v>13941616885.98</v>
        <stp/>
        <stp>EM_S_STM07_IS</stp>
        <stp>4</stp>
        <stp>002081.SZ</stp>
        <stp>9</stp>
        <stp>12/31/2012</stp>
        <stp>1</stp>
        <tr r="G553" s="2"/>
      </tp>
      <tp>
        <v>10873866112.77</v>
        <stp/>
        <stp>EM_S_STM07_IS</stp>
        <stp>4</stp>
        <stp>002082.SZ</stp>
        <stp>9</stp>
        <stp>12/31/2011</stp>
        <stp>1</stp>
        <tr r="E554" s="2"/>
      </tp>
      <tp>
        <v>4249582398.1799998</v>
        <stp/>
        <stp>EM_S_STM07_IS</stp>
        <stp>4</stp>
        <stp>002083.SZ</stp>
        <stp>9</stp>
        <stp>12/31/2010</stp>
        <stp>1</stp>
        <tr r="C555" s="2"/>
      </tp>
      <tp>
        <v>674606421.28999996</v>
        <stp/>
        <stp>EM_S_STM07_IS</stp>
        <stp>4</stp>
        <stp>002086.SZ</stp>
        <stp>9</stp>
        <stp>12/31/2015</stp>
        <stp>1</stp>
        <tr r="M558" s="2"/>
      </tp>
      <tp>
        <v>3399460855.9400001</v>
        <stp/>
        <stp>EM_S_STM07_IS</stp>
        <stp>4</stp>
        <stp>002087.SZ</stp>
        <stp>9</stp>
        <stp>12/31/2014</stp>
        <stp>1</stp>
        <tr r="K559" s="2"/>
      </tp>
      <tp>
        <v>1332470353.0799999</v>
        <stp/>
        <stp>EM_S_STM07_IS</stp>
        <stp>4</stp>
        <stp>002130.SZ</stp>
        <stp>9</stp>
        <stp>12/31/2013</stp>
        <stp>1</stp>
        <tr r="I602" s="2"/>
      </tp>
      <tp>
        <v>1620323237.9200001</v>
        <stp/>
        <stp>EM_S_STM07_IS</stp>
        <stp>4</stp>
        <stp>002131.SZ</stp>
        <stp>9</stp>
        <stp>12/31/2012</stp>
        <stp>1</stp>
        <tr r="G603" s="2"/>
      </tp>
      <tp>
        <v>1955818237.8099999</v>
        <stp/>
        <stp>EM_S_STM07_IS</stp>
        <stp>4</stp>
        <stp>002132.SZ</stp>
        <stp>9</stp>
        <stp>12/31/2011</stp>
        <stp>1</stp>
        <tr r="E604" s="2"/>
      </tp>
      <tp>
        <v>2155696239.1399999</v>
        <stp/>
        <stp>EM_S_STM07_IS</stp>
        <stp>4</stp>
        <stp>002133.SZ</stp>
        <stp>9</stp>
        <stp>12/31/2010</stp>
        <stp>1</stp>
        <tr r="C605" s="2"/>
      </tp>
      <tp>
        <v>606486797.60000002</v>
        <stp/>
        <stp>EM_S_STM07_IS</stp>
        <stp>4</stp>
        <stp>002136.SZ</stp>
        <stp>9</stp>
        <stp>12/31/2015</stp>
        <stp>1</stp>
        <tr r="M608" s="2"/>
      </tp>
      <tp>
        <v>546517722</v>
        <stp/>
        <stp>EM_S_STM07_IS</stp>
        <stp>4</stp>
        <stp>002137.SZ</stp>
        <stp>9</stp>
        <stp>12/31/2014</stp>
        <stp>1</stp>
        <tr r="K609" s="2"/>
      </tp>
      <tp>
        <v>935770583.64999998</v>
        <stp/>
        <stp>EM_S_STM07_IS</stp>
        <stp>4</stp>
        <stp>002120.SZ</stp>
        <stp>9</stp>
        <stp>12/31/2013</stp>
        <stp>1</stp>
        <tr r="I592" s="2"/>
      </tp>
      <tp>
        <v>1403974904.45</v>
        <stp/>
        <stp>EM_S_STM07_IS</stp>
        <stp>4</stp>
        <stp>002121.SZ</stp>
        <stp>9</stp>
        <stp>12/31/2012</stp>
        <stp>1</stp>
        <tr r="G593" s="2"/>
      </tp>
      <tp>
        <v>3098761910.0999999</v>
        <stp/>
        <stp>EM_S_STM07_IS</stp>
        <stp>4</stp>
        <stp>002122.SZ</stp>
        <stp>9</stp>
        <stp>12/31/2011</stp>
        <stp>1</stp>
        <tr r="E594" s="2"/>
      </tp>
      <tp>
        <v>1336892015.01</v>
        <stp/>
        <stp>EM_S_STM07_IS</stp>
        <stp>4</stp>
        <stp>002123.SZ</stp>
        <stp>9</stp>
        <stp>12/31/2010</stp>
        <stp>1</stp>
        <tr r="C595" s="2"/>
      </tp>
      <tp>
        <v>2721964889.1199999</v>
        <stp/>
        <stp>EM_S_STM07_IS</stp>
        <stp>4</stp>
        <stp>002126.SZ</stp>
        <stp>9</stp>
        <stp>12/31/2015</stp>
        <stp>1</stp>
        <tr r="M598" s="2"/>
      </tp>
      <tp>
        <v>1573342334.8699999</v>
        <stp/>
        <stp>EM_S_STM07_IS</stp>
        <stp>4</stp>
        <stp>002127.SZ</stp>
        <stp>9</stp>
        <stp>12/31/2014</stp>
        <stp>1</stp>
        <tr r="K599" s="2"/>
      </tp>
      <tp>
        <v>19298525693.509998</v>
        <stp/>
        <stp>EM_S_STM07_IS</stp>
        <stp>4</stp>
        <stp>002110.SZ</stp>
        <stp>9</stp>
        <stp>12/31/2013</stp>
        <stp>1</stp>
        <tr r="I582" s="2"/>
      </tp>
      <tp>
        <v>810764712.15999997</v>
        <stp/>
        <stp>EM_S_STM07_IS</stp>
        <stp>4</stp>
        <stp>002111.SZ</stp>
        <stp>9</stp>
        <stp>12/31/2012</stp>
        <stp>1</stp>
        <tr r="G583" s="2"/>
      </tp>
      <tp>
        <v>1032423761.6</v>
        <stp/>
        <stp>EM_S_STM07_IS</stp>
        <stp>4</stp>
        <stp>002112.SZ</stp>
        <stp>9</stp>
        <stp>12/31/2011</stp>
        <stp>1</stp>
        <tr r="E584" s="2"/>
      </tp>
      <tp>
        <v>189355206.44999999</v>
        <stp/>
        <stp>EM_S_STM07_IS</stp>
        <stp>4</stp>
        <stp>002113.SZ</stp>
        <stp>9</stp>
        <stp>12/31/2010</stp>
        <stp>1</stp>
        <tr r="C585" s="2"/>
      </tp>
      <tp>
        <v>4693020847.8000002</v>
        <stp/>
        <stp>EM_S_STM07_IS</stp>
        <stp>4</stp>
        <stp>002116.SZ</stp>
        <stp>9</stp>
        <stp>12/31/2015</stp>
        <stp>1</stp>
        <tr r="M588" s="2"/>
      </tp>
      <tp>
        <v>1110878833.02</v>
        <stp/>
        <stp>EM_S_STM07_IS</stp>
        <stp>4</stp>
        <stp>002117.SZ</stp>
        <stp>9</stp>
        <stp>12/31/2014</stp>
        <stp>1</stp>
        <tr r="K589" s="2"/>
      </tp>
      <tp>
        <v>3724760232.8800001</v>
        <stp/>
        <stp>EM_S_STM07_IS</stp>
        <stp>4</stp>
        <stp>002100.SZ</stp>
        <stp>9</stp>
        <stp>12/31/2013</stp>
        <stp>1</stp>
        <tr r="I572" s="2"/>
      </tp>
      <tp>
        <v>1345010863.27</v>
        <stp/>
        <stp>EM_S_STM07_IS</stp>
        <stp>4</stp>
        <stp>002101.SZ</stp>
        <stp>9</stp>
        <stp>12/31/2012</stp>
        <stp>1</stp>
        <tr r="G573" s="2"/>
      </tp>
      <tp>
        <v>654688453.50999999</v>
        <stp/>
        <stp>EM_S_STM07_IS</stp>
        <stp>4</stp>
        <stp>002102.SZ</stp>
        <stp>9</stp>
        <stp>12/31/2011</stp>
        <stp>1</stp>
        <tr r="E574" s="2"/>
      </tp>
      <tp>
        <v>1093681646.99</v>
        <stp/>
        <stp>EM_S_STM07_IS</stp>
        <stp>4</stp>
        <stp>002103.SZ</stp>
        <stp>9</stp>
        <stp>12/31/2010</stp>
        <stp>1</stp>
        <tr r="C575" s="2"/>
      </tp>
      <tp>
        <v>2423799414.5999999</v>
        <stp/>
        <stp>EM_S_STM07_IS</stp>
        <stp>4</stp>
        <stp>002106.SZ</stp>
        <stp>9</stp>
        <stp>12/31/2015</stp>
        <stp>1</stp>
        <tr r="M578" s="2"/>
      </tp>
      <tp>
        <v>315307987.25</v>
        <stp/>
        <stp>EM_S_STM07_IS</stp>
        <stp>4</stp>
        <stp>002107.SZ</stp>
        <stp>9</stp>
        <stp>12/31/2014</stp>
        <stp>1</stp>
        <tr r="K579" s="2"/>
      </tp>
      <tp>
        <v>2132553599.5999999</v>
        <stp/>
        <stp>EM_S_STM07_IS</stp>
        <stp>4</stp>
        <stp>002170.SZ</stp>
        <stp>9</stp>
        <stp>12/31/2013</stp>
        <stp>1</stp>
        <tr r="I642" s="2"/>
      </tp>
      <tp>
        <v>3205220457.02</v>
        <stp/>
        <stp>EM_S_STM07_IS</stp>
        <stp>4</stp>
        <stp>002171.SZ</stp>
        <stp>9</stp>
        <stp>12/31/2012</stp>
        <stp>1</stp>
        <tr r="G643" s="2"/>
      </tp>
      <tp>
        <v>3823992558.6799998</v>
        <stp/>
        <stp>EM_S_STM07_IS</stp>
        <stp>4</stp>
        <stp>002172.SZ</stp>
        <stp>9</stp>
        <stp>12/31/2011</stp>
        <stp>1</stp>
        <tr r="E644" s="2"/>
      </tp>
      <tp>
        <v>292266353.25</v>
        <stp/>
        <stp>EM_S_STM07_IS</stp>
        <stp>4</stp>
        <stp>002173.SZ</stp>
        <stp>9</stp>
        <stp>12/31/2010</stp>
        <stp>1</stp>
        <tr r="C645" s="2"/>
      </tp>
      <tp>
        <v>892846984.40999997</v>
        <stp/>
        <stp>EM_S_STM07_IS</stp>
        <stp>4</stp>
        <stp>002176.SZ</stp>
        <stp>9</stp>
        <stp>12/31/2015</stp>
        <stp>1</stp>
        <tr r="M648" s="2"/>
      </tp>
      <tp>
        <v>971711483.41999996</v>
        <stp/>
        <stp>EM_S_STM07_IS</stp>
        <stp>4</stp>
        <stp>002177.SZ</stp>
        <stp>9</stp>
        <stp>12/31/2014</stp>
        <stp>1</stp>
        <tr r="K649" s="2"/>
      </tp>
      <tp>
        <v>1836935573.24</v>
        <stp/>
        <stp>EM_S_STM07_IS</stp>
        <stp>4</stp>
        <stp>002160.SZ</stp>
        <stp>9</stp>
        <stp>12/31/2013</stp>
        <stp>1</stp>
        <tr r="I632" s="2"/>
      </tp>
      <tp>
        <v>458713626.88</v>
        <stp/>
        <stp>EM_S_STM07_IS</stp>
        <stp>4</stp>
        <stp>002161.SZ</stp>
        <stp>9</stp>
        <stp>12/31/2012</stp>
        <stp>1</stp>
        <tr r="G633" s="2"/>
      </tp>
      <tp>
        <v>910430704.75999999</v>
        <stp/>
        <stp>EM_S_STM07_IS</stp>
        <stp>4</stp>
        <stp>002162.SZ</stp>
        <stp>9</stp>
        <stp>12/31/2011</stp>
        <stp>1</stp>
        <tr r="E634" s="2"/>
      </tp>
      <tp>
        <v>2329948003.6700001</v>
        <stp/>
        <stp>EM_S_STM07_IS</stp>
        <stp>4</stp>
        <stp>002163.SZ</stp>
        <stp>9</stp>
        <stp>12/31/2010</stp>
        <stp>1</stp>
        <tr r="C635" s="2"/>
      </tp>
      <tp>
        <v>514471244.30000001</v>
        <stp/>
        <stp>EM_S_STM07_IS</stp>
        <stp>4</stp>
        <stp>002166.SZ</stp>
        <stp>9</stp>
        <stp>12/31/2015</stp>
        <stp>1</stp>
        <tr r="M638" s="2"/>
      </tp>
      <tp>
        <v>844495254.54999995</v>
        <stp/>
        <stp>EM_S_STM07_IS</stp>
        <stp>4</stp>
        <stp>002167.SZ</stp>
        <stp>9</stp>
        <stp>12/31/2014</stp>
        <stp>1</stp>
        <tr r="K639" s="2"/>
      </tp>
      <tp>
        <v>947962823.57000005</v>
        <stp/>
        <stp>EM_S_STM07_IS</stp>
        <stp>4</stp>
        <stp>002150.SZ</stp>
        <stp>9</stp>
        <stp>12/31/2013</stp>
        <stp>1</stp>
        <tr r="I622" s="2"/>
      </tp>
      <tp>
        <v>569546311.84000003</v>
        <stp/>
        <stp>EM_S_STM07_IS</stp>
        <stp>4</stp>
        <stp>002151.SZ</stp>
        <stp>9</stp>
        <stp>12/31/2012</stp>
        <stp>1</stp>
        <tr r="G623" s="2"/>
      </tp>
      <tp>
        <v>2089467431.6700001</v>
        <stp/>
        <stp>EM_S_STM07_IS</stp>
        <stp>4</stp>
        <stp>002152.SZ</stp>
        <stp>9</stp>
        <stp>12/31/2011</stp>
        <stp>1</stp>
        <tr r="E624" s="2"/>
      </tp>
      <tp>
        <v>610247365.99000001</v>
        <stp/>
        <stp>EM_S_STM07_IS</stp>
        <stp>4</stp>
        <stp>002153.SZ</stp>
        <stp>9</stp>
        <stp>12/31/2010</stp>
        <stp>1</stp>
        <tr r="C625" s="2"/>
      </tp>
      <tp>
        <v>2321903112.6900001</v>
        <stp/>
        <stp>EM_S_STM07_IS</stp>
        <stp>4</stp>
        <stp>002156.SZ</stp>
        <stp>9</stp>
        <stp>12/31/2015</stp>
        <stp>1</stp>
        <tr r="M628" s="2"/>
      </tp>
      <tp>
        <v>16483547772.92</v>
        <stp/>
        <stp>EM_S_STM07_IS</stp>
        <stp>4</stp>
        <stp>002157.SZ</stp>
        <stp>9</stp>
        <stp>12/31/2014</stp>
        <stp>1</stp>
        <tr r="K629" s="2"/>
      </tp>
      <tp>
        <v>2715613700.0599999</v>
        <stp/>
        <stp>EM_S_STM07_IS</stp>
        <stp>4</stp>
        <stp>002140.SZ</stp>
        <stp>9</stp>
        <stp>12/31/2013</stp>
        <stp>1</stp>
        <tr r="I612" s="2"/>
      </tp>
      <tp>
        <v>907304393.14999998</v>
        <stp/>
        <stp>EM_S_STM07_IS</stp>
        <stp>4</stp>
        <stp>002141.SZ</stp>
        <stp>9</stp>
        <stp>12/31/2012</stp>
        <stp>1</stp>
        <tr r="G613" s="2"/>
      </tp>
      <tp>
        <v>7966133000</v>
        <stp/>
        <stp>EM_S_STM07_IS</stp>
        <stp>4</stp>
        <stp>002142.SZ</stp>
        <stp>9</stp>
        <stp>12/31/2011</stp>
        <stp>1</stp>
        <tr r="E614" s="2"/>
      </tp>
      <tp>
        <v>1981683127.3</v>
        <stp/>
        <stp>EM_S_STM07_IS</stp>
        <stp>4</stp>
        <stp>002143.SZ</stp>
        <stp>9</stp>
        <stp>12/31/2010</stp>
        <stp>1</stp>
        <tr r="C615" s="2"/>
      </tp>
      <tp>
        <v>23431945877.73</v>
        <stp/>
        <stp>EM_S_STM07_IS</stp>
        <stp>4</stp>
        <stp>002146.SZ</stp>
        <stp>9</stp>
        <stp>12/31/2015</stp>
        <stp>1</stp>
        <tr r="M618" s="2"/>
      </tp>
      <tp>
        <v>358286815.52999997</v>
        <stp/>
        <stp>EM_S_STM07_IS</stp>
        <stp>4</stp>
        <stp>002147.SZ</stp>
        <stp>9</stp>
        <stp>12/31/2014</stp>
        <stp>1</stp>
        <tr r="K619" s="2"/>
      </tp>
      <tp>
        <v>778883891.21000004</v>
        <stp/>
        <stp>EM_S_STM07_IS</stp>
        <stp>4</stp>
        <stp>002190.SZ</stp>
        <stp>9</stp>
        <stp>12/31/2013</stp>
        <stp>1</stp>
        <tr r="I662" s="2"/>
      </tp>
      <tp>
        <v>2152154240.3299999</v>
        <stp/>
        <stp>EM_S_STM07_IS</stp>
        <stp>4</stp>
        <stp>002191.SZ</stp>
        <stp>9</stp>
        <stp>12/31/2012</stp>
        <stp>1</stp>
        <tr r="G663" s="2"/>
      </tp>
      <tp>
        <v>1636667610.03</v>
        <stp/>
        <stp>EM_S_STM07_IS</stp>
        <stp>4</stp>
        <stp>002192.SZ</stp>
        <stp>9</stp>
        <stp>12/31/2011</stp>
        <stp>1</stp>
        <tr r="E664" s="2"/>
      </tp>
      <tp>
        <v>510424399.88</v>
        <stp/>
        <stp>EM_S_STM07_IS</stp>
        <stp>4</stp>
        <stp>002193.SZ</stp>
        <stp>9</stp>
        <stp>12/31/2010</stp>
        <stp>1</stp>
        <tr r="C665" s="2"/>
      </tp>
      <tp>
        <v>794417091.62</v>
        <stp/>
        <stp>EM_S_STM07_IS</stp>
        <stp>4</stp>
        <stp>002196.SZ</stp>
        <stp>9</stp>
        <stp>12/31/2015</stp>
        <stp>1</stp>
        <tr r="M668" s="2"/>
      </tp>
      <tp>
        <v>966421179.44000006</v>
        <stp/>
        <stp>EM_S_STM07_IS</stp>
        <stp>4</stp>
        <stp>002197.SZ</stp>
        <stp>9</stp>
        <stp>12/31/2014</stp>
        <stp>1</stp>
        <tr r="K669" s="2"/>
      </tp>
      <tp>
        <v>136830651.25999999</v>
        <stp/>
        <stp>EM_S_STM07_IS</stp>
        <stp>4</stp>
        <stp>002180.SZ</stp>
        <stp>9</stp>
        <stp>12/31/2013</stp>
        <stp>1</stp>
        <tr r="I652" s="2"/>
      </tp>
      <tp>
        <v>1880732906.1500001</v>
        <stp/>
        <stp>EM_S_STM07_IS</stp>
        <stp>4</stp>
        <stp>002181.SZ</stp>
        <stp>9</stp>
        <stp>12/31/2012</stp>
        <stp>1</stp>
        <tr r="G653" s="2"/>
      </tp>
      <tp>
        <v>3534221377.48</v>
        <stp/>
        <stp>EM_S_STM07_IS</stp>
        <stp>4</stp>
        <stp>002182.SZ</stp>
        <stp>9</stp>
        <stp>12/31/2011</stp>
        <stp>1</stp>
        <tr r="E654" s="2"/>
      </tp>
      <tp>
        <v>6040713599</v>
        <stp/>
        <stp>EM_S_STM07_IS</stp>
        <stp>4</stp>
        <stp>002183.SZ</stp>
        <stp>9</stp>
        <stp>12/31/2010</stp>
        <stp>1</stp>
        <tr r="C655" s="2"/>
      </tp>
      <tp>
        <v>1853205659.21</v>
        <stp/>
        <stp>EM_S_STM07_IS</stp>
        <stp>4</stp>
        <stp>002186.SZ</stp>
        <stp>9</stp>
        <stp>12/31/2015</stp>
        <stp>1</stp>
        <tr r="M658" s="2"/>
      </tp>
      <tp>
        <v>7645559738</v>
        <stp/>
        <stp>EM_S_STM07_IS</stp>
        <stp>4</stp>
        <stp>002187.SZ</stp>
        <stp>9</stp>
        <stp>12/31/2014</stp>
        <stp>1</stp>
        <tr r="K659" s="2"/>
      </tp>
      <tp>
        <v>1253707750.78</v>
        <stp/>
        <stp>EM_S_STM07_IS</stp>
        <stp>4</stp>
        <stp>002230.SZ</stp>
        <stp>9</stp>
        <stp>12/31/2013</stp>
        <stp>1</stp>
        <tr r="I702" s="2"/>
      </tp>
      <tp>
        <v>397791742.01999998</v>
        <stp/>
        <stp>EM_S_STM07_IS</stp>
        <stp>4</stp>
        <stp>002231.SZ</stp>
        <stp>9</stp>
        <stp>12/31/2012</stp>
        <stp>1</stp>
        <tr r="G703" s="2"/>
      </tp>
      <tp>
        <v>1385123076.53</v>
        <stp/>
        <stp>EM_S_STM07_IS</stp>
        <stp>4</stp>
        <stp>002232.SZ</stp>
        <stp>9</stp>
        <stp>12/31/2011</stp>
        <stp>1</stp>
        <tr r="E704" s="2"/>
      </tp>
      <tp>
        <v>3127887571.7800002</v>
        <stp/>
        <stp>EM_S_STM07_IS</stp>
        <stp>4</stp>
        <stp>002233.SZ</stp>
        <stp>9</stp>
        <stp>12/31/2010</stp>
        <stp>1</stp>
        <tr r="C705" s="2"/>
      </tp>
      <tp>
        <v>10077833438.49</v>
        <stp/>
        <stp>EM_S_STM07_IS</stp>
        <stp>4</stp>
        <stp>002236.SZ</stp>
        <stp>9</stp>
        <stp>12/31/2015</stp>
        <stp>1</stp>
        <tr r="M708" s="2"/>
      </tp>
      <tp>
        <v>15384933002.41</v>
        <stp/>
        <stp>EM_S_STM07_IS</stp>
        <stp>4</stp>
        <stp>002237.SZ</stp>
        <stp>9</stp>
        <stp>12/31/2014</stp>
        <stp>1</stp>
        <tr r="K709" s="2"/>
      </tp>
      <tp>
        <v>1487768452.99</v>
        <stp/>
        <stp>EM_S_STM07_IS</stp>
        <stp>4</stp>
        <stp>002220.SZ</stp>
        <stp>9</stp>
        <stp>12/31/2013</stp>
        <stp>1</stp>
        <tr r="I692" s="2"/>
      </tp>
      <tp>
        <v>5450720903.3599997</v>
        <stp/>
        <stp>EM_S_STM07_IS</stp>
        <stp>4</stp>
        <stp>002221.SZ</stp>
        <stp>9</stp>
        <stp>12/31/2012</stp>
        <stp>1</stp>
        <tr r="G693" s="2"/>
      </tp>
      <tp>
        <v>192068830.91999999</v>
        <stp/>
        <stp>EM_S_STM07_IS</stp>
        <stp>4</stp>
        <stp>002222.SZ</stp>
        <stp>9</stp>
        <stp>12/31/2011</stp>
        <stp>1</stp>
        <tr r="E694" s="2"/>
      </tp>
      <tp>
        <v>883900977.15999997</v>
        <stp/>
        <stp>EM_S_STM07_IS</stp>
        <stp>4</stp>
        <stp>002223.SZ</stp>
        <stp>9</stp>
        <stp>12/31/2010</stp>
        <stp>1</stp>
        <tr r="C695" s="2"/>
      </tp>
      <tp>
        <v>1358086522.3099999</v>
        <stp/>
        <stp>EM_S_STM07_IS</stp>
        <stp>4</stp>
        <stp>002226.SZ</stp>
        <stp>9</stp>
        <stp>12/31/2015</stp>
        <stp>1</stp>
        <tr r="M698" s="2"/>
      </tp>
      <tp>
        <v>457956296.47000003</v>
        <stp/>
        <stp>EM_S_STM07_IS</stp>
        <stp>4</stp>
        <stp>002227.SZ</stp>
        <stp>9</stp>
        <stp>12/31/2014</stp>
        <stp>1</stp>
        <tr r="K699" s="2"/>
      </tp>
      <tp>
        <v>29850483097.82</v>
        <stp/>
        <stp>EM_S_STM07_IS</stp>
        <stp>4</stp>
        <stp>002210.SZ</stp>
        <stp>9</stp>
        <stp>12/31/2013</stp>
        <stp>1</stp>
        <tr r="I682" s="2"/>
      </tp>
      <tp>
        <v>829566317.87</v>
        <stp/>
        <stp>EM_S_STM07_IS</stp>
        <stp>4</stp>
        <stp>002211.SZ</stp>
        <stp>9</stp>
        <stp>12/31/2012</stp>
        <stp>1</stp>
        <tr r="G683" s="2"/>
      </tp>
      <tp>
        <v>2087177702.74</v>
        <stp/>
        <stp>EM_S_STM07_IS</stp>
        <stp>4</stp>
        <stp>002212.SZ</stp>
        <stp>9</stp>
        <stp>12/31/2011</stp>
        <stp>1</stp>
        <tr r="E684" s="2"/>
      </tp>
      <tp>
        <v>257136367.15000001</v>
        <stp/>
        <stp>EM_S_STM07_IS</stp>
        <stp>4</stp>
        <stp>002213.SZ</stp>
        <stp>9</stp>
        <stp>12/31/2010</stp>
        <stp>1</stp>
        <tr r="C685" s="2"/>
      </tp>
      <tp>
        <v>4237398972.2399998</v>
        <stp/>
        <stp>EM_S_STM07_IS</stp>
        <stp>4</stp>
        <stp>002216.SZ</stp>
        <stp>9</stp>
        <stp>12/31/2015</stp>
        <stp>1</stp>
        <tr r="M688" s="2"/>
      </tp>
      <tp>
        <v>3053437887.1300001</v>
        <stp/>
        <stp>EM_S_STM07_IS</stp>
        <stp>4</stp>
        <stp>002217.SZ</stp>
        <stp>9</stp>
        <stp>12/31/2014</stp>
        <stp>1</stp>
        <tr r="K689" s="2"/>
      </tp>
      <tp>
        <v>444668467.72000003</v>
        <stp/>
        <stp>EM_S_STM07_IS</stp>
        <stp>4</stp>
        <stp>002200.SZ</stp>
        <stp>9</stp>
        <stp>12/31/2013</stp>
        <stp>1</stp>
        <tr r="I672" s="2"/>
      </tp>
      <tp>
        <v>652362306.88</v>
        <stp/>
        <stp>EM_S_STM07_IS</stp>
        <stp>4</stp>
        <stp>002201.SZ</stp>
        <stp>9</stp>
        <stp>12/31/2012</stp>
        <stp>1</stp>
        <tr r="G673" s="2"/>
      </tp>
      <tp>
        <v>12843127884.540001</v>
        <stp/>
        <stp>EM_S_STM07_IS</stp>
        <stp>4</stp>
        <stp>002202.SZ</stp>
        <stp>9</stp>
        <stp>12/31/2011</stp>
        <stp>1</stp>
        <tr r="E674" s="2"/>
      </tp>
      <tp>
        <v>9052592859.3799992</v>
        <stp/>
        <stp>EM_S_STM07_IS</stp>
        <stp>4</stp>
        <stp>002203.SZ</stp>
        <stp>9</stp>
        <stp>12/31/2010</stp>
        <stp>1</stp>
        <tr r="C675" s="2"/>
      </tp>
      <tp>
        <v>2120941423.1300001</v>
        <stp/>
        <stp>EM_S_STM07_IS</stp>
        <stp>4</stp>
        <stp>002206.SZ</stp>
        <stp>9</stp>
        <stp>12/31/2015</stp>
        <stp>1</stp>
        <tr r="M678" s="2"/>
      </tp>
      <tp>
        <v>410830564.38999999</v>
        <stp/>
        <stp>EM_S_STM07_IS</stp>
        <stp>4</stp>
        <stp>002207.SZ</stp>
        <stp>9</stp>
        <stp>12/31/2014</stp>
        <stp>1</stp>
        <tr r="K679" s="2"/>
      </tp>
      <tp>
        <v>366418749.5</v>
        <stp/>
        <stp>EM_S_STM07_IS</stp>
        <stp>4</stp>
        <stp>002270.SZ</stp>
        <stp>9</stp>
        <stp>12/31/2013</stp>
        <stp>1</stp>
        <tr r="I741" s="2"/>
      </tp>
      <tp>
        <v>2978570323.1999998</v>
        <stp/>
        <stp>EM_S_STM07_IS</stp>
        <stp>4</stp>
        <stp>002271.SZ</stp>
        <stp>9</stp>
        <stp>12/31/2012</stp>
        <stp>1</stp>
        <tr r="G742" s="2"/>
      </tp>
      <tp>
        <v>682711033.74000001</v>
        <stp/>
        <stp>EM_S_STM07_IS</stp>
        <stp>4</stp>
        <stp>002272.SZ</stp>
        <stp>9</stp>
        <stp>12/31/2011</stp>
        <stp>1</stp>
        <tr r="E743" s="2"/>
      </tp>
      <tp>
        <v>331823080.11000001</v>
        <stp/>
        <stp>EM_S_STM07_IS</stp>
        <stp>4</stp>
        <stp>002273.SZ</stp>
        <stp>9</stp>
        <stp>12/31/2010</stp>
        <stp>1</stp>
        <tr r="C744" s="2"/>
      </tp>
      <tp>
        <v>6847147641.4799995</v>
        <stp/>
        <stp>EM_S_STM07_IS</stp>
        <stp>4</stp>
        <stp>002276.SZ</stp>
        <stp>9</stp>
        <stp>12/31/2015</stp>
        <stp>1</stp>
        <tr r="M747" s="2"/>
      </tp>
      <tp>
        <v>5951608987.1300001</v>
        <stp/>
        <stp>EM_S_STM07_IS</stp>
        <stp>4</stp>
        <stp>002277.SZ</stp>
        <stp>9</stp>
        <stp>12/31/2014</stp>
        <stp>1</stp>
        <tr r="K748" s="2"/>
      </tp>
      <tp>
        <v>680330608.11000001</v>
        <stp/>
        <stp>EM_S_STM07_IS</stp>
        <stp>4</stp>
        <stp>002260.SZ</stp>
        <stp>9</stp>
        <stp>12/31/2013</stp>
        <stp>1</stp>
        <tr r="I731" s="2"/>
      </tp>
      <tp>
        <v>432796462.63999999</v>
        <stp/>
        <stp>EM_S_STM07_IS</stp>
        <stp>4</stp>
        <stp>002261.SZ</stp>
        <stp>9</stp>
        <stp>12/31/2012</stp>
        <stp>1</stp>
        <tr r="G732" s="2"/>
      </tp>
      <tp>
        <v>1587499732.1600001</v>
        <stp/>
        <stp>EM_S_STM07_IS</stp>
        <stp>4</stp>
        <stp>002262.SZ</stp>
        <stp>9</stp>
        <stp>12/31/2011</stp>
        <stp>1</stp>
        <tr r="E733" s="2"/>
      </tp>
      <tp>
        <v>1407157131.8900001</v>
        <stp/>
        <stp>EM_S_STM07_IS</stp>
        <stp>4</stp>
        <stp>002263.SZ</stp>
        <stp>9</stp>
        <stp>12/31/2010</stp>
        <stp>1</stp>
        <tr r="C734" s="2"/>
      </tp>
      <tp>
        <v>707468020.07000005</v>
        <stp/>
        <stp>EM_S_STM07_IS</stp>
        <stp>4</stp>
        <stp>002266.SZ</stp>
        <stp>9</stp>
        <stp>12/31/2015</stp>
        <stp>1</stp>
        <tr r="M737" s="2"/>
      </tp>
      <tp>
        <v>5322458852.9200001</v>
        <stp/>
        <stp>EM_S_STM07_IS</stp>
        <stp>4</stp>
        <stp>002267.SZ</stp>
        <stp>9</stp>
        <stp>12/31/2014</stp>
        <stp>1</stp>
        <tr r="K738" s="2"/>
      </tp>
      <tp>
        <v>3368351413.2600002</v>
        <stp/>
        <stp>EM_S_STM07_IS</stp>
        <stp>4</stp>
        <stp>002250.SZ</stp>
        <stp>9</stp>
        <stp>12/31/2013</stp>
        <stp>1</stp>
        <tr r="I722" s="2"/>
      </tp>
      <tp>
        <v>10005654563.450001</v>
        <stp/>
        <stp>EM_S_STM07_IS</stp>
        <stp>4</stp>
        <stp>002251.SZ</stp>
        <stp>9</stp>
        <stp>12/31/2012</stp>
        <stp>1</stp>
        <tr r="G723" s="2"/>
      </tp>
      <tp>
        <v>567385772.04999995</v>
        <stp/>
        <stp>EM_S_STM07_IS</stp>
        <stp>4</stp>
        <stp>002252.SZ</stp>
        <stp>9</stp>
        <stp>12/31/2011</stp>
        <stp>1</stp>
        <tr r="E724" s="2"/>
      </tp>
      <tp>
        <v>144399296.24000001</v>
        <stp/>
        <stp>EM_S_STM07_IS</stp>
        <stp>4</stp>
        <stp>002253.SZ</stp>
        <stp>9</stp>
        <stp>12/31/2010</stp>
        <stp>1</stp>
        <tr r="C725" s="2"/>
      </tp>
      <tp>
        <v>506255340.98000002</v>
        <stp/>
        <stp>EM_S_STM07_IS</stp>
        <stp>4</stp>
        <stp>002256.SZ</stp>
        <stp>9</stp>
        <stp>12/31/2015</stp>
        <stp>1</stp>
        <tr r="M728" s="2"/>
      </tp>
      <tp>
        <v>1778031622.3099999</v>
        <stp/>
        <stp>EM_S_STM07_IS</stp>
        <stp>4</stp>
        <stp>002240.SZ</stp>
        <stp>9</stp>
        <stp>12/31/2013</stp>
        <stp>1</stp>
        <tr r="I712" s="2"/>
      </tp>
      <tp>
        <v>7253205090.54</v>
        <stp/>
        <stp>EM_S_STM07_IS</stp>
        <stp>4</stp>
        <stp>002241.SZ</stp>
        <stp>9</stp>
        <stp>12/31/2012</stp>
        <stp>1</stp>
        <tr r="G713" s="2"/>
      </tp>
      <tp>
        <v>5199331120.79</v>
        <stp/>
        <stp>EM_S_STM07_IS</stp>
        <stp>4</stp>
        <stp>002242.SZ</stp>
        <stp>9</stp>
        <stp>12/31/2011</stp>
        <stp>1</stp>
        <tr r="E714" s="2"/>
      </tp>
      <tp>
        <v>714037500.17999995</v>
        <stp/>
        <stp>EM_S_STM07_IS</stp>
        <stp>4</stp>
        <stp>002243.SZ</stp>
        <stp>9</stp>
        <stp>12/31/2010</stp>
        <stp>1</stp>
        <tr r="C715" s="2"/>
      </tp>
      <tp>
        <v>1504869617.5899999</v>
        <stp/>
        <stp>EM_S_STM07_IS</stp>
        <stp>4</stp>
        <stp>002246.SZ</stp>
        <stp>9</stp>
        <stp>12/31/2015</stp>
        <stp>1</stp>
        <tr r="M718" s="2"/>
      </tp>
      <tp>
        <v>867045592.65999997</v>
        <stp/>
        <stp>EM_S_STM07_IS</stp>
        <stp>4</stp>
        <stp>002247.SZ</stp>
        <stp>9</stp>
        <stp>12/31/2014</stp>
        <stp>1</stp>
        <tr r="K719" s="2"/>
      </tp>
      <tp>
        <v>1089651848.26</v>
        <stp/>
        <stp>EM_S_STM07_IS</stp>
        <stp>4</stp>
        <stp>002290.SZ</stp>
        <stp>9</stp>
        <stp>12/31/2013</stp>
        <stp>1</stp>
        <tr r="I761" s="2"/>
      </tp>
      <tp>
        <v>1569325400.1099999</v>
        <stp/>
        <stp>EM_S_STM07_IS</stp>
        <stp>4</stp>
        <stp>002291.SZ</stp>
        <stp>9</stp>
        <stp>12/31/2012</stp>
        <stp>1</stp>
        <tr r="G762" s="2"/>
      </tp>
      <tp>
        <v>1056782127.38</v>
        <stp/>
        <stp>EM_S_STM07_IS</stp>
        <stp>4</stp>
        <stp>002292.SZ</stp>
        <stp>9</stp>
        <stp>12/31/2011</stp>
        <stp>1</stp>
        <tr r="E763" s="2"/>
      </tp>
      <tp>
        <v>1818814620.1400001</v>
        <stp/>
        <stp>EM_S_STM07_IS</stp>
        <stp>4</stp>
        <stp>002293.SZ</stp>
        <stp>9</stp>
        <stp>12/31/2010</stp>
        <stp>1</stp>
        <tr r="C764" s="2"/>
      </tp>
      <tp>
        <v>566026914.58000004</v>
        <stp/>
        <stp>EM_S_STM07_IS</stp>
        <stp>4</stp>
        <stp>002296.SZ</stp>
        <stp>9</stp>
        <stp>12/31/2015</stp>
        <stp>1</stp>
        <tr r="M767" s="2"/>
      </tp>
      <tp>
        <v>380247814.55000001</v>
        <stp/>
        <stp>EM_S_STM07_IS</stp>
        <stp>4</stp>
        <stp>002297.SZ</stp>
        <stp>9</stp>
        <stp>12/31/2014</stp>
        <stp>1</stp>
        <tr r="K768" s="2"/>
      </tp>
      <tp>
        <v>215805316.36000001</v>
        <stp/>
        <stp>EM_S_STM07_IS</stp>
        <stp>4</stp>
        <stp>002280.SZ</stp>
        <stp>9</stp>
        <stp>12/31/2013</stp>
        <stp>1</stp>
        <tr r="I751" s="2"/>
      </tp>
      <tp>
        <v>2103662919.1099999</v>
        <stp/>
        <stp>EM_S_STM07_IS</stp>
        <stp>4</stp>
        <stp>002281.SZ</stp>
        <stp>9</stp>
        <stp>12/31/2012</stp>
        <stp>1</stp>
        <tr r="G752" s="2"/>
      </tp>
      <tp>
        <v>560991753.01999998</v>
        <stp/>
        <stp>EM_S_STM07_IS</stp>
        <stp>4</stp>
        <stp>002282.SZ</stp>
        <stp>9</stp>
        <stp>12/31/2011</stp>
        <stp>1</stp>
        <tr r="E753" s="2"/>
      </tp>
      <tp>
        <v>1393393875.97</v>
        <stp/>
        <stp>EM_S_STM07_IS</stp>
        <stp>4</stp>
        <stp>002283.SZ</stp>
        <stp>9</stp>
        <stp>12/31/2010</stp>
        <stp>1</stp>
        <tr r="C754" s="2"/>
      </tp>
      <tp>
        <v>1196281696.9200001</v>
        <stp/>
        <stp>EM_S_STM07_IS</stp>
        <stp>4</stp>
        <stp>002286.SZ</stp>
        <stp>9</stp>
        <stp>12/31/2015</stp>
        <stp>1</stp>
        <tr r="M757" s="2"/>
      </tp>
      <tp>
        <v>950105636.33000004</v>
        <stp/>
        <stp>EM_S_STM07_IS</stp>
        <stp>4</stp>
        <stp>002287.SZ</stp>
        <stp>9</stp>
        <stp>12/31/2014</stp>
        <stp>1</stp>
        <tr r="K758" s="2"/>
      </tp>
      <tp>
        <v>2051739073.9000001</v>
        <stp/>
        <stp>EM_S_STM07_IS</stp>
        <stp>4</stp>
        <stp>002330.SZ</stp>
        <stp>9</stp>
        <stp>12/31/2013</stp>
        <stp>1</stp>
        <tr r="I801" s="2"/>
      </tp>
      <tp>
        <v>660944646.11000001</v>
        <stp/>
        <stp>EM_S_STM07_IS</stp>
        <stp>4</stp>
        <stp>002331.SZ</stp>
        <stp>9</stp>
        <stp>12/31/2012</stp>
        <stp>1</stp>
        <tr r="G802" s="2"/>
      </tp>
      <tp>
        <v>1689209598.05</v>
        <stp/>
        <stp>EM_S_STM07_IS</stp>
        <stp>4</stp>
        <stp>002332.SZ</stp>
        <stp>9</stp>
        <stp>12/31/2011</stp>
        <stp>1</stp>
        <tr r="E803" s="2"/>
      </tp>
      <tp>
        <v>963797025.57000005</v>
        <stp/>
        <stp>EM_S_STM07_IS</stp>
        <stp>4</stp>
        <stp>002333.SZ</stp>
        <stp>9</stp>
        <stp>12/31/2010</stp>
        <stp>1</stp>
        <tr r="C804" s="2"/>
      </tp>
      <tp>
        <v>11218049720.16</v>
        <stp/>
        <stp>EM_S_STM07_IS</stp>
        <stp>4</stp>
        <stp>002336.SZ</stp>
        <stp>9</stp>
        <stp>12/31/2015</stp>
        <stp>1</stp>
        <tr r="M807" s="2"/>
      </tp>
      <tp>
        <v>721326326.05999994</v>
        <stp/>
        <stp>EM_S_STM07_IS</stp>
        <stp>4</stp>
        <stp>002337.SZ</stp>
        <stp>9</stp>
        <stp>12/31/2014</stp>
        <stp>1</stp>
        <tr r="K808" s="2"/>
      </tp>
      <tp>
        <v>535817342.63</v>
        <stp/>
        <stp>EM_S_STM07_IS</stp>
        <stp>4</stp>
        <stp>002320.SZ</stp>
        <stp>9</stp>
        <stp>12/31/2013</stp>
        <stp>1</stp>
        <tr r="I791" s="2"/>
      </tp>
      <tp>
        <v>1809417147.54</v>
        <stp/>
        <stp>EM_S_STM07_IS</stp>
        <stp>4</stp>
        <stp>002321.SZ</stp>
        <stp>9</stp>
        <stp>12/31/2012</stp>
        <stp>1</stp>
        <tr r="G792" s="2"/>
      </tp>
      <tp>
        <v>242817851.72999999</v>
        <stp/>
        <stp>EM_S_STM07_IS</stp>
        <stp>4</stp>
        <stp>002322.SZ</stp>
        <stp>9</stp>
        <stp>12/31/2011</stp>
        <stp>1</stp>
        <tr r="E793" s="2"/>
      </tp>
      <tp>
        <v>233592203.99000001</v>
        <stp/>
        <stp>EM_S_STM07_IS</stp>
        <stp>4</stp>
        <stp>002323.SZ</stp>
        <stp>9</stp>
        <stp>12/31/2010</stp>
        <stp>1</stp>
        <tr r="C794" s="2"/>
      </tp>
      <tp>
        <v>1542012579.1800001</v>
        <stp/>
        <stp>EM_S_STM07_IS</stp>
        <stp>4</stp>
        <stp>002326.SZ</stp>
        <stp>9</stp>
        <stp>12/31/2015</stp>
        <stp>1</stp>
        <tr r="M797" s="2"/>
      </tp>
      <tp>
        <v>1969766903.8199999</v>
        <stp/>
        <stp>EM_S_STM07_IS</stp>
        <stp>4</stp>
        <stp>002327.SZ</stp>
        <stp>9</stp>
        <stp>12/31/2014</stp>
        <stp>1</stp>
        <tr r="K798" s="2"/>
      </tp>
      <tp>
        <v>4973637294.5200005</v>
        <stp/>
        <stp>EM_S_STM07_IS</stp>
        <stp>4</stp>
        <stp>002310.SZ</stp>
        <stp>9</stp>
        <stp>12/31/2013</stp>
        <stp>1</stp>
        <tr r="I781" s="2"/>
      </tp>
      <tp>
        <v>15451453920.620001</v>
        <stp/>
        <stp>EM_S_STM07_IS</stp>
        <stp>4</stp>
        <stp>002311.SZ</stp>
        <stp>9</stp>
        <stp>12/31/2012</stp>
        <stp>1</stp>
        <tr r="G782" s="2"/>
      </tp>
      <tp>
        <v>438653220.68000001</v>
        <stp/>
        <stp>EM_S_STM07_IS</stp>
        <stp>4</stp>
        <stp>002312.SZ</stp>
        <stp>9</stp>
        <stp>12/31/2011</stp>
        <stp>1</stp>
        <tr r="E783" s="2"/>
      </tp>
      <tp>
        <v>901515411.11000001</v>
        <stp/>
        <stp>EM_S_STM07_IS</stp>
        <stp>4</stp>
        <stp>002313.SZ</stp>
        <stp>9</stp>
        <stp>12/31/2010</stp>
        <stp>1</stp>
        <tr r="C784" s="2"/>
      </tp>
      <tp>
        <v>848498014.50999999</v>
        <stp/>
        <stp>EM_S_STM07_IS</stp>
        <stp>4</stp>
        <stp>002316.SZ</stp>
        <stp>9</stp>
        <stp>12/31/2015</stp>
        <stp>1</stp>
        <tr r="M787" s="2"/>
      </tp>
      <tp>
        <v>1308516503.97</v>
        <stp/>
        <stp>EM_S_STM07_IS</stp>
        <stp>4</stp>
        <stp>002317.SZ</stp>
        <stp>9</stp>
        <stp>12/31/2014</stp>
        <stp>1</stp>
        <tr r="K788" s="2"/>
      </tp>
      <tp>
        <v>3359907269.5100002</v>
        <stp/>
        <stp>EM_S_STM07_IS</stp>
        <stp>4</stp>
        <stp>002300.SZ</stp>
        <stp>9</stp>
        <stp>12/31/2013</stp>
        <stp>1</stp>
        <tr r="I771" s="2"/>
      </tp>
      <tp>
        <v>1463512749.6199999</v>
        <stp/>
        <stp>EM_S_STM07_IS</stp>
        <stp>4</stp>
        <stp>002301.SZ</stp>
        <stp>9</stp>
        <stp>12/31/2012</stp>
        <stp>1</stp>
        <tr r="G772" s="2"/>
      </tp>
      <tp>
        <v>2101780133.8099999</v>
        <stp/>
        <stp>EM_S_STM07_IS</stp>
        <stp>4</stp>
        <stp>002302.SZ</stp>
        <stp>9</stp>
        <stp>12/31/2011</stp>
        <stp>1</stp>
        <tr r="E773" s="2"/>
      </tp>
      <tp>
        <v>728741321.74000001</v>
        <stp/>
        <stp>EM_S_STM07_IS</stp>
        <stp>4</stp>
        <stp>002303.SZ</stp>
        <stp>9</stp>
        <stp>12/31/2010</stp>
        <stp>1</stp>
        <tr r="C774" s="2"/>
      </tp>
      <tp>
        <v>376635854.88999999</v>
        <stp/>
        <stp>EM_S_STM07_IS</stp>
        <stp>4</stp>
        <stp>002306.SZ</stp>
        <stp>9</stp>
        <stp>12/31/2015</stp>
        <stp>1</stp>
        <tr r="M777" s="2"/>
      </tp>
      <tp>
        <v>5807795612.4899998</v>
        <stp/>
        <stp>EM_S_STM07_IS</stp>
        <stp>4</stp>
        <stp>002307.SZ</stp>
        <stp>9</stp>
        <stp>12/31/2014</stp>
        <stp>1</stp>
        <tr r="K778" s="2"/>
      </tp>
      <tp>
        <v>313637218.04000002</v>
        <stp/>
        <stp>EM_S_STM07_IS</stp>
        <stp>4</stp>
        <stp>002370.SZ</stp>
        <stp>9</stp>
        <stp>12/31/2013</stp>
        <stp>1</stp>
        <tr r="I841" s="2"/>
      </tp>
      <tp>
        <v>1012243464.64</v>
        <stp/>
        <stp>EM_S_STM07_IS</stp>
        <stp>4</stp>
        <stp>002371.SZ</stp>
        <stp>9</stp>
        <stp>12/31/2012</stp>
        <stp>1</stp>
        <tr r="G842" s="2"/>
      </tp>
      <tp>
        <v>1696755172.3900001</v>
        <stp/>
        <stp>EM_S_STM07_IS</stp>
        <stp>4</stp>
        <stp>002372.SZ</stp>
        <stp>9</stp>
        <stp>12/31/2011</stp>
        <stp>1</stp>
        <tr r="E843" s="2"/>
      </tp>
      <tp>
        <v>696735362.13999999</v>
        <stp/>
        <stp>EM_S_STM07_IS</stp>
        <stp>4</stp>
        <stp>002373.SZ</stp>
        <stp>9</stp>
        <stp>12/31/2010</stp>
        <stp>1</stp>
        <tr r="C844" s="2"/>
      </tp>
      <tp>
        <v>1210876460.3699999</v>
        <stp/>
        <stp>EM_S_STM07_IS</stp>
        <stp>4</stp>
        <stp>002376.SZ</stp>
        <stp>9</stp>
        <stp>12/31/2015</stp>
        <stp>1</stp>
        <tr r="M847" s="2"/>
      </tp>
      <tp>
        <v>1934212550.21</v>
        <stp/>
        <stp>EM_S_STM07_IS</stp>
        <stp>4</stp>
        <stp>002377.SZ</stp>
        <stp>9</stp>
        <stp>12/31/2014</stp>
        <stp>1</stp>
        <tr r="K848" s="2"/>
      </tp>
      <tp>
        <v>827092488.61000001</v>
        <stp/>
        <stp>EM_S_STM07_IS</stp>
        <stp>4</stp>
        <stp>002360.SZ</stp>
        <stp>9</stp>
        <stp>12/31/2013</stp>
        <stp>1</stp>
        <tr r="I831" s="2"/>
      </tp>
      <tp>
        <v>823659727.61000001</v>
        <stp/>
        <stp>EM_S_STM07_IS</stp>
        <stp>4</stp>
        <stp>002361.SZ</stp>
        <stp>9</stp>
        <stp>12/31/2012</stp>
        <stp>1</stp>
        <tr r="G832" s="2"/>
      </tp>
      <tp>
        <v>533193131.13999999</v>
        <stp/>
        <stp>EM_S_STM07_IS</stp>
        <stp>4</stp>
        <stp>002362.SZ</stp>
        <stp>9</stp>
        <stp>12/31/2011</stp>
        <stp>1</stp>
        <tr r="E833" s="2"/>
      </tp>
      <tp>
        <v>923683440.26999998</v>
        <stp/>
        <stp>EM_S_STM07_IS</stp>
        <stp>4</stp>
        <stp>002363.SZ</stp>
        <stp>9</stp>
        <stp>12/31/2010</stp>
        <stp>1</stp>
        <tr r="C834" s="2"/>
      </tp>
      <tp>
        <v>393555225.00999999</v>
        <stp/>
        <stp>EM_S_STM07_IS</stp>
        <stp>4</stp>
        <stp>002366.SZ</stp>
        <stp>9</stp>
        <stp>12/31/2015</stp>
        <stp>1</stp>
        <tr r="M837" s="2"/>
      </tp>
      <tp>
        <v>2821281988.96</v>
        <stp/>
        <stp>EM_S_STM07_IS</stp>
        <stp>4</stp>
        <stp>002367.SZ</stp>
        <stp>9</stp>
        <stp>12/31/2014</stp>
        <stp>1</stp>
        <tr r="K838" s="2"/>
      </tp>
      <tp>
        <v>993434619.46000004</v>
        <stp/>
        <stp>EM_S_STM07_IS</stp>
        <stp>4</stp>
        <stp>002350.SZ</stp>
        <stp>9</stp>
        <stp>12/31/2013</stp>
        <stp>1</stp>
        <tr r="I821" s="2"/>
      </tp>
      <tp>
        <v>792961679.36000001</v>
        <stp/>
        <stp>EM_S_STM07_IS</stp>
        <stp>4</stp>
        <stp>002351.SZ</stp>
        <stp>9</stp>
        <stp>12/31/2012</stp>
        <stp>1</stp>
        <tr r="G822" s="2"/>
      </tp>
      <tp>
        <v>691126685.96000004</v>
        <stp/>
        <stp>EM_S_STM07_IS</stp>
        <stp>4</stp>
        <stp>002352.SZ</stp>
        <stp>9</stp>
        <stp>12/31/2011</stp>
        <stp>1</stp>
        <tr r="E823" s="2"/>
      </tp>
      <tp>
        <v>943976017.17999995</v>
        <stp/>
        <stp>EM_S_STM07_IS</stp>
        <stp>4</stp>
        <stp>002353.SZ</stp>
        <stp>9</stp>
        <stp>12/31/2010</stp>
        <stp>1</stp>
        <tr r="C824" s="2"/>
      </tp>
      <tp>
        <v>1262020479.99</v>
        <stp/>
        <stp>EM_S_STM07_IS</stp>
        <stp>4</stp>
        <stp>002356.SZ</stp>
        <stp>9</stp>
        <stp>12/31/2015</stp>
        <stp>1</stp>
        <tr r="M827" s="2"/>
      </tp>
      <tp>
        <v>391287590.25</v>
        <stp/>
        <stp>EM_S_STM07_IS</stp>
        <stp>4</stp>
        <stp>002357.SZ</stp>
        <stp>9</stp>
        <stp>12/31/2014</stp>
        <stp>1</stp>
        <tr r="K828" s="2"/>
      </tp>
      <tp>
        <v>3486028287.8600001</v>
        <stp/>
        <stp>EM_S_STM07_IS</stp>
        <stp>4</stp>
        <stp>002340.SZ</stp>
        <stp>9</stp>
        <stp>12/31/2013</stp>
        <stp>1</stp>
        <tr r="I811" s="2"/>
      </tp>
      <tp>
        <v>1142006863.52</v>
        <stp/>
        <stp>EM_S_STM07_IS</stp>
        <stp>4</stp>
        <stp>002341.SZ</stp>
        <stp>9</stp>
        <stp>12/31/2012</stp>
        <stp>1</stp>
        <tr r="G812" s="2"/>
      </tp>
      <tp>
        <v>1528361145.53</v>
        <stp/>
        <stp>EM_S_STM07_IS</stp>
        <stp>4</stp>
        <stp>002342.SZ</stp>
        <stp>9</stp>
        <stp>12/31/2011</stp>
        <stp>1</stp>
        <tr r="E813" s="2"/>
      </tp>
      <tp>
        <v>1377630305.9300001</v>
        <stp/>
        <stp>EM_S_STM07_IS</stp>
        <stp>4</stp>
        <stp>002343.SZ</stp>
        <stp>9</stp>
        <stp>12/31/2010</stp>
        <stp>1</stp>
        <tr r="C814" s="2"/>
      </tp>
      <tp>
        <v>437572581.75999999</v>
        <stp/>
        <stp>EM_S_STM07_IS</stp>
        <stp>4</stp>
        <stp>002346.SZ</stp>
        <stp>9</stp>
        <stp>12/31/2015</stp>
        <stp>1</stp>
        <tr r="M817" s="2"/>
      </tp>
      <tp>
        <v>373042529.07999998</v>
        <stp/>
        <stp>EM_S_STM07_IS</stp>
        <stp>4</stp>
        <stp>002347.SZ</stp>
        <stp>9</stp>
        <stp>12/31/2014</stp>
        <stp>1</stp>
        <tr r="K818" s="2"/>
      </tp>
      <tp>
        <v>569487922.11000001</v>
        <stp/>
        <stp>EM_S_STM07_IS</stp>
        <stp>4</stp>
        <stp>002390.SZ</stp>
        <stp>9</stp>
        <stp>12/31/2013</stp>
        <stp>1</stp>
        <tr r="I861" s="2"/>
      </tp>
      <tp>
        <v>1270852547.8699999</v>
        <stp/>
        <stp>EM_S_STM07_IS</stp>
        <stp>4</stp>
        <stp>002391.SZ</stp>
        <stp>9</stp>
        <stp>12/31/2012</stp>
        <stp>1</stp>
        <tr r="G862" s="2"/>
      </tp>
      <tp>
        <v>919585881.27999997</v>
        <stp/>
        <stp>EM_S_STM07_IS</stp>
        <stp>4</stp>
        <stp>002392.SZ</stp>
        <stp>9</stp>
        <stp>12/31/2011</stp>
        <stp>1</stp>
        <tr r="E863" s="2"/>
      </tp>
      <tp>
        <v>737972252.5</v>
        <stp/>
        <stp>EM_S_STM07_IS</stp>
        <stp>4</stp>
        <stp>002393.SZ</stp>
        <stp>9</stp>
        <stp>12/31/2010</stp>
        <stp>1</stp>
        <tr r="C864" s="2"/>
      </tp>
      <tp>
        <v>4516505129.9499998</v>
        <stp/>
        <stp>EM_S_STM07_IS</stp>
        <stp>4</stp>
        <stp>002396.SZ</stp>
        <stp>9</stp>
        <stp>12/31/2015</stp>
        <stp>1</stp>
        <tr r="M867" s="2"/>
      </tp>
      <tp>
        <v>1566053910.4300001</v>
        <stp/>
        <stp>EM_S_STM07_IS</stp>
        <stp>4</stp>
        <stp>002397.SZ</stp>
        <stp>9</stp>
        <stp>12/31/2014</stp>
        <stp>1</stp>
        <tr r="K868" s="2"/>
      </tp>
      <tp>
        <v>242725039.16999999</v>
        <stp/>
        <stp>EM_S_STM07_IS</stp>
        <stp>4</stp>
        <stp>002380.SZ</stp>
        <stp>9</stp>
        <stp>12/31/2013</stp>
        <stp>1</stp>
        <tr r="I851" s="2"/>
      </tp>
      <tp>
        <v>1183458835.8399999</v>
        <stp/>
        <stp>EM_S_STM07_IS</stp>
        <stp>4</stp>
        <stp>002381.SZ</stp>
        <stp>9</stp>
        <stp>12/31/2012</stp>
        <stp>1</stp>
        <tr r="G852" s="2"/>
      </tp>
      <tp>
        <v>933651622.86000001</v>
        <stp/>
        <stp>EM_S_STM07_IS</stp>
        <stp>4</stp>
        <stp>002382.SZ</stp>
        <stp>9</stp>
        <stp>12/31/2011</stp>
        <stp>1</stp>
        <tr r="E853" s="2"/>
      </tp>
      <tp>
        <v>402604179.81</v>
        <stp/>
        <stp>EM_S_STM07_IS</stp>
        <stp>4</stp>
        <stp>002383.SZ</stp>
        <stp>9</stp>
        <stp>12/31/2010</stp>
        <stp>1</stp>
        <tr r="C854" s="2"/>
      </tp>
      <tp>
        <v>10703827561</v>
        <stp/>
        <stp>EM_S_STM07_IS</stp>
        <stp>4</stp>
        <stp>002386.SZ</stp>
        <stp>9</stp>
        <stp>12/31/2015</stp>
        <stp>1</stp>
        <tr r="M857" s="2"/>
      </tp>
      <tp>
        <v>583344130.29999995</v>
        <stp/>
        <stp>EM_S_STM07_IS</stp>
        <stp>4</stp>
        <stp>002387.SZ</stp>
        <stp>9</stp>
        <stp>12/31/2014</stp>
        <stp>1</stp>
        <tr r="K858" s="2"/>
      </tp>
      <tp>
        <v>3355950298.5999999</v>
        <stp/>
        <stp>EM_S_STM07_IS</stp>
        <stp>4</stp>
        <stp>001896.SZ</stp>
        <stp>9</stp>
        <stp>12/31/2014</stp>
        <stp>1</stp>
        <tr r="K471" s="2"/>
      </tp>
      <tp>
        <v>2596677704</v>
        <stp/>
        <stp>EM_S_STM07_IS</stp>
        <stp>4</stp>
        <stp>601872.SH</stp>
        <stp>9</stp>
        <stp>12/31/2010</stp>
        <stp>1</stp>
        <tr r="C2810" s="2"/>
      </tp>
      <tp>
        <v>12026466467.639999</v>
        <stp/>
        <stp>EM_S_STM07_IS</stp>
        <stp>4</stp>
        <stp>601877.SH</stp>
        <stp>9</stp>
        <stp>12/31/2015</stp>
        <stp>1</stp>
        <tr r="M2811" s="2"/>
      </tp>
      <tp>
        <v>36233482179.669998</v>
        <stp/>
        <stp>EM_S_STM07_IS</stp>
        <stp>4</stp>
        <stp>601866.SH</stp>
        <stp>9</stp>
        <stp>12/31/2014</stp>
        <stp>1</stp>
        <tr r="K2809" s="2"/>
      </tp>
      <tp>
        <v>1725428000000</v>
        <stp/>
        <stp>EM_S_STM07_IS</stp>
        <stp>4</stp>
        <stp>601857.SH</stp>
        <stp>9</stp>
        <stp>12/31/2015</stp>
        <stp>1</stp>
        <tr r="M2808" s="2"/>
      </tp>
      <tp>
        <v>5298262275.8199997</v>
        <stp/>
        <stp>EM_S_STM07_IS</stp>
        <stp>4</stp>
        <stp>601811.SH</stp>
        <stp>9</stp>
        <stp>12/31/2013</stp>
        <stp>1</stp>
        <tr r="I2806" s="2"/>
      </tp>
      <tp>
        <v>296227385321</v>
        <stp/>
        <stp>EM_S_STM07_IS</stp>
        <stp>4</stp>
        <stp>601800.SH</stp>
        <stp>9</stp>
        <stp>12/31/2012</stp>
        <stp>1</stp>
        <tr r="G2803" s="2"/>
      </tp>
      <tp>
        <v>4595756211.1599998</v>
        <stp/>
        <stp>EM_S_STM07_IS</stp>
        <stp>4</stp>
        <stp>601801.SH</stp>
        <stp>9</stp>
        <stp>12/31/2013</stp>
        <stp>1</stp>
        <tr r="I2804" s="2"/>
      </tp>
      <tp>
        <v>1864202175.5</v>
        <stp/>
        <stp>EM_S_STM07_IS</stp>
        <stp>4</stp>
        <stp>601890.SH</stp>
        <stp>9</stp>
        <stp>12/31/2012</stp>
        <stp>1</stp>
        <tr r="G2816" s="2"/>
      </tp>
      <tp>
        <v>4644558994.8299999</v>
        <stp/>
        <stp>EM_S_STM07_IS</stp>
        <stp>4</stp>
        <stp>601880.SH</stp>
        <stp>9</stp>
        <stp>12/31/2012</stp>
        <stp>1</stp>
        <tr r="G2812" s="2"/>
      </tp>
      <tp t="s">
        <v/>
        <stp/>
        <stp>EM_S_STM07_IS</stp>
        <stp>4</stp>
        <stp>601882.SH</stp>
        <stp>9</stp>
        <stp>12/31/2010</stp>
        <stp>1</stp>
        <tr r="C2813" s="2"/>
      </tp>
      <tp>
        <v>15904276749.049999</v>
        <stp/>
        <stp>EM_S_STM07_IS</stp>
        <stp>4</stp>
        <stp>601886.SH</stp>
        <stp>9</stp>
        <stp>12/31/2014</stp>
        <stp>1</stp>
        <tr r="K2814" s="2"/>
      </tp>
      <tp>
        <v>10278185270</v>
        <stp/>
        <stp>EM_S_STM07_IS</stp>
        <stp>4</stp>
        <stp>601966.SH</stp>
        <stp>9</stp>
        <stp>12/31/2014</stp>
        <stp>1</stp>
        <tr r="K2830" s="2"/>
      </tp>
      <tp>
        <v>17731555790.380001</v>
        <stp/>
        <stp>EM_S_STM07_IS</stp>
        <stp>4</stp>
        <stp>601933.SH</stp>
        <stp>9</stp>
        <stp>12/31/2011</stp>
        <stp>1</stp>
        <tr r="E2826" s="2"/>
      </tp>
      <tp>
        <v>3178444324.54</v>
        <stp/>
        <stp>EM_S_STM07_IS</stp>
        <stp>4</stp>
        <stp>601900.SH</stp>
        <stp>9</stp>
        <stp>12/31/2012</stp>
        <stp>1</stp>
        <tr r="G2819" s="2"/>
      </tp>
      <tp>
        <v>3441541413.4400001</v>
        <stp/>
        <stp>EM_S_STM07_IS</stp>
        <stp>4</stp>
        <stp>601901.SH</stp>
        <stp>9</stp>
        <stp>12/31/2013</stp>
        <stp>1</stp>
        <tr r="I2820" s="2"/>
      </tp>
      <tp>
        <v>75227458000</v>
        <stp/>
        <stp>EM_S_STM07_IS</stp>
        <stp>4</stp>
        <stp>601991.SH</stp>
        <stp>9</stp>
        <stp>12/31/2013</stp>
        <stp>1</stp>
        <tr r="I2836" s="2"/>
      </tp>
      <tp>
        <v>23134132619.509998</v>
        <stp/>
        <stp>EM_S_STM07_IS</stp>
        <stp>4</stp>
        <stp>601992.SH</stp>
        <stp>9</stp>
        <stp>12/31/2010</stp>
        <stp>1</stp>
        <tr r="C2837" s="2"/>
      </tp>
      <tp>
        <v>1199474212.6600001</v>
        <stp/>
        <stp>EM_S_STM07_IS</stp>
        <stp>4</stp>
        <stp>601996.SH</stp>
        <stp>9</stp>
        <stp>12/31/2014</stp>
        <stp>1</stp>
        <tr r="K2838" s="2"/>
      </tp>
      <tp>
        <v>7705192000</v>
        <stp/>
        <stp>EM_S_STM07_IS</stp>
        <stp>4</stp>
        <stp>601997.SH</stp>
        <stp>9</stp>
        <stp>12/31/2015</stp>
        <stp>1</stp>
        <tr r="M2839" s="2"/>
      </tp>
      <tp>
        <v>2067819142.4100001</v>
        <stp/>
        <stp>EM_S_STM07_IS</stp>
        <stp>4</stp>
        <stp>601566.SH</stp>
        <stp>9</stp>
        <stp>12/31/2014</stp>
        <stp>1</stp>
        <tr r="K2769" s="2"/>
      </tp>
      <tp>
        <v>4158057000.6300001</v>
        <stp/>
        <stp>EM_S_STM07_IS</stp>
        <stp>4</stp>
        <stp>601567.SH</stp>
        <stp>9</stp>
        <stp>12/31/2015</stp>
        <stp>1</stp>
        <tr r="M2770" s="2"/>
      </tp>
      <tp>
        <v>3565175156.1199999</v>
        <stp/>
        <stp>EM_S_STM07_IS</stp>
        <stp>4</stp>
        <stp>601500.SH</stp>
        <stp>9</stp>
        <stp>12/31/2012</stp>
        <stp>1</stp>
        <tr r="G2763" s="2"/>
      </tp>
      <tp>
        <v>4437789228.0200005</v>
        <stp/>
        <stp>EM_S_STM07_IS</stp>
        <stp>4</stp>
        <stp>001696.SZ</stp>
        <stp>9</stp>
        <stp>12/31/2014</stp>
        <stp>1</stp>
        <tr r="K470" s="2"/>
      </tp>
      <tp>
        <v>6281709796.6800003</v>
        <stp/>
        <stp>EM_S_STM07_IS</stp>
        <stp>4</stp>
        <stp>601677.SH</stp>
        <stp>9</stp>
        <stp>12/31/2015</stp>
        <stp>1</stp>
        <tr r="M2788" s="2"/>
      </tp>
      <tp>
        <v>16119446584.620001</v>
        <stp/>
        <stp>EM_S_STM07_IS</stp>
        <stp>4</stp>
        <stp>601666.SH</stp>
        <stp>9</stp>
        <stp>12/31/2014</stp>
        <stp>1</stp>
        <tr r="K2785" s="2"/>
      </tp>
      <tp>
        <v>30089476665</v>
        <stp/>
        <stp>EM_S_STM07_IS</stp>
        <stp>4</stp>
        <stp>601633.SH</stp>
        <stp>9</stp>
        <stp>12/31/2011</stp>
        <stp>1</stp>
        <tr r="E2783" s="2"/>
      </tp>
      <tp>
        <v>3716619606.5799999</v>
        <stp/>
        <stp>EM_S_STM07_IS</stp>
        <stp>4</stp>
        <stp>601636.SH</stp>
        <stp>9</stp>
        <stp>12/31/2014</stp>
        <stp>1</stp>
        <tr r="K2784" s="2"/>
      </tp>
      <tp>
        <v>37436135168.309998</v>
        <stp/>
        <stp>EM_S_STM07_IS</stp>
        <stp>4</stp>
        <stp>601611.SH</stp>
        <stp>9</stp>
        <stp>12/31/2013</stp>
        <stp>1</stp>
        <tr r="I2779" s="2"/>
      </tp>
      <tp>
        <v>892197186.77999997</v>
        <stp/>
        <stp>EM_S_STM07_IS</stp>
        <stp>4</stp>
        <stp>601616.SH</stp>
        <stp>9</stp>
        <stp>12/31/2014</stp>
        <stp>1</stp>
        <tr r="K2780" s="2"/>
      </tp>
      <tp>
        <v>149478821000</v>
        <stp/>
        <stp>EM_S_STM07_IS</stp>
        <stp>4</stp>
        <stp>601600.SH</stp>
        <stp>9</stp>
        <stp>12/31/2012</stp>
        <stp>1</stp>
        <tr r="G2775" s="2"/>
      </tp>
      <tp>
        <v>193137000000</v>
        <stp/>
        <stp>EM_S_STM07_IS</stp>
        <stp>4</stp>
        <stp>601601.SH</stp>
        <stp>9</stp>
        <stp>12/31/2013</stp>
        <stp>1</stp>
        <tr r="I2776" s="2"/>
      </tp>
      <tp>
        <v>105516587303.25999</v>
        <stp/>
        <stp>EM_S_STM07_IS</stp>
        <stp>4</stp>
        <stp>601607.SH</stp>
        <stp>9</stp>
        <stp>12/31/2015</stp>
        <stp>1</stp>
        <tr r="M2777" s="2"/>
      </tp>
      <tp>
        <v>12411109766.16</v>
        <stp/>
        <stp>EM_S_STM07_IS</stp>
        <stp>4</stp>
        <stp>601777.SH</stp>
        <stp>9</stp>
        <stp>12/31/2015</stp>
        <stp>1</stp>
        <tr r="M2798" s="2"/>
      </tp>
      <tp>
        <v>119724268768</v>
        <stp/>
        <stp>EM_S_STM07_IS</stp>
        <stp>4</stp>
        <stp>601766.SH</stp>
        <stp>9</stp>
        <stp>12/31/2014</stp>
        <stp>1</stp>
        <tr r="K2797" s="2"/>
      </tp>
      <tp>
        <v>78009448000</v>
        <stp/>
        <stp>EM_S_STM07_IS</stp>
        <stp>4</stp>
        <stp>601727.SH</stp>
        <stp>9</stp>
        <stp>12/31/2015</stp>
        <stp>1</stp>
        <tr r="M2796" s="2"/>
      </tp>
      <tp>
        <v>4510857762.0699997</v>
        <stp/>
        <stp>EM_S_STM07_IS</stp>
        <stp>4</stp>
        <stp>601717.SH</stp>
        <stp>9</stp>
        <stp>12/31/2015</stp>
        <stp>1</stp>
        <tr r="M2794" s="2"/>
      </tp>
      <tp>
        <v>1652058168.53</v>
        <stp/>
        <stp>EM_S_STM07_IS</stp>
        <stp>4</stp>
        <stp>601700.SH</stp>
        <stp>9</stp>
        <stp>12/31/2012</stp>
        <stp>1</stp>
        <tr r="G2793" s="2"/>
      </tp>
      <tp>
        <v>741025461.82000005</v>
        <stp/>
        <stp>EM_S_STM07_IS</stp>
        <stp>4</stp>
        <stp>601020.SH</stp>
        <stp>9</stp>
        <stp>12/31/2012</stp>
        <stp>1</stp>
        <tr r="G2701" s="2"/>
      </tp>
      <tp>
        <v>6563439336</v>
        <stp/>
        <stp>EM_S_STM07_IS</stp>
        <stp>4</stp>
        <stp>601021.SH</stp>
        <stp>9</stp>
        <stp>12/31/2013</stp>
        <stp>1</stp>
        <tr r="I2702" s="2"/>
      </tp>
      <tp>
        <v>6426003394.71</v>
        <stp/>
        <stp>EM_S_STM07_IS</stp>
        <stp>4</stp>
        <stp>601010.SH</stp>
        <stp>9</stp>
        <stp>12/31/2012</stp>
        <stp>1</stp>
        <tr r="G2695" s="2"/>
      </tp>
      <tp>
        <v>1891983558.54</v>
        <stp/>
        <stp>EM_S_STM07_IS</stp>
        <stp>4</stp>
        <stp>601011.SH</stp>
        <stp>9</stp>
        <stp>12/31/2013</stp>
        <stp>1</stp>
        <tr r="I2696" s="2"/>
      </tp>
      <tp>
        <v>1652257990.97</v>
        <stp/>
        <stp>EM_S_STM07_IS</stp>
        <stp>4</stp>
        <stp>601012.SH</stp>
        <stp>9</stp>
        <stp>12/31/2010</stp>
        <stp>1</stp>
        <tr r="C2697" s="2"/>
      </tp>
      <tp>
        <v>1183313530.9100001</v>
        <stp/>
        <stp>EM_S_STM07_IS</stp>
        <stp>4</stp>
        <stp>601016.SH</stp>
        <stp>9</stp>
        <stp>12/31/2014</stp>
        <stp>1</stp>
        <tr r="K2699" s="2"/>
      </tp>
      <tp>
        <v>3951033033.0799999</v>
        <stp/>
        <stp>EM_S_STM07_IS</stp>
        <stp>4</stp>
        <stp>601000.SH</stp>
        <stp>9</stp>
        <stp>12/31/2012</stp>
        <stp>1</stp>
        <tr r="G2686" s="2"/>
      </tp>
      <tp>
        <v>10843633000</v>
        <stp/>
        <stp>EM_S_STM07_IS</stp>
        <stp>4</stp>
        <stp>601001.SH</stp>
        <stp>9</stp>
        <stp>12/31/2013</stp>
        <stp>1</stp>
        <tr r="I2687" s="2"/>
      </tp>
      <tp>
        <v>3024496113.6599998</v>
        <stp/>
        <stp>EM_S_STM07_IS</stp>
        <stp>4</stp>
        <stp>601002.SH</stp>
        <stp>9</stp>
        <stp>12/31/2010</stp>
        <stp>1</stp>
        <tr r="C2688" s="2"/>
      </tp>
      <tp>
        <v>42390997036.720001</v>
        <stp/>
        <stp>EM_S_STM07_IS</stp>
        <stp>4</stp>
        <stp>601003.SH</stp>
        <stp>9</stp>
        <stp>12/31/2011</stp>
        <stp>1</stp>
        <tr r="E2689" s="2"/>
      </tp>
      <tp>
        <v>53970730405</v>
        <stp/>
        <stp>EM_S_STM07_IS</stp>
        <stp>4</stp>
        <stp>601006.SH</stp>
        <stp>9</stp>
        <stp>12/31/2014</stp>
        <stp>1</stp>
        <tr r="K2691" s="2"/>
      </tp>
      <tp>
        <v>735734898.34000003</v>
        <stp/>
        <stp>EM_S_STM07_IS</stp>
        <stp>4</stp>
        <stp>601007.SH</stp>
        <stp>9</stp>
        <stp>12/31/2015</stp>
        <stp>1</stp>
        <tr r="M2692" s="2"/>
      </tp>
      <tp>
        <v>1495012904.1400001</v>
        <stp/>
        <stp>EM_S_STM07_IS</stp>
        <stp>4</stp>
        <stp>601177.SH</stp>
        <stp>9</stp>
        <stp>12/31/2015</stp>
        <stp>1</stp>
        <tr r="M2730" s="2"/>
      </tp>
      <tp>
        <v>10269664656.43</v>
        <stp/>
        <stp>EM_S_STM07_IS</stp>
        <stp>4</stp>
        <stp>601163.SH</stp>
        <stp>9</stp>
        <stp>12/31/2011</stp>
        <stp>1</stp>
        <tr r="E2726" s="2"/>
      </tp>
      <tp>
        <v>124898000000</v>
        <stp/>
        <stp>EM_S_STM07_IS</stp>
        <stp>4</stp>
        <stp>601166.SH</stp>
        <stp>9</stp>
        <stp>12/31/2014</stp>
        <stp>1</stp>
        <tr r="K2727" s="2"/>
      </tp>
      <tp>
        <v>2919099686.9099998</v>
        <stp/>
        <stp>EM_S_STM07_IS</stp>
        <stp>4</stp>
        <stp>601137.SH</stp>
        <stp>9</stp>
        <stp>12/31/2015</stp>
        <stp>1</stp>
        <tr r="M2722" s="2"/>
      </tp>
      <tp>
        <v>3264111280.3699999</v>
        <stp/>
        <stp>EM_S_STM07_IS</stp>
        <stp>4</stp>
        <stp>601126.SH</stp>
        <stp>9</stp>
        <stp>12/31/2014</stp>
        <stp>1</stp>
        <tr r="K2719" s="2"/>
      </tp>
      <tp>
        <v>10554475453.110001</v>
        <stp/>
        <stp>EM_S_STM07_IS</stp>
        <stp>4</stp>
        <stp>601127.SH</stp>
        <stp>9</stp>
        <stp>12/31/2015</stp>
        <stp>1</stp>
        <tr r="M2720" s="2"/>
      </tp>
      <tp>
        <v>97628253000</v>
        <stp/>
        <stp>EM_S_STM07_IS</stp>
        <stp>4</stp>
        <stp>601111.SH</stp>
        <stp>9</stp>
        <stp>12/31/2013</stp>
        <stp>1</stp>
        <tr r="I2714" s="2"/>
      </tp>
      <tp>
        <v>1742364975.79</v>
        <stp/>
        <stp>EM_S_STM07_IS</stp>
        <stp>4</stp>
        <stp>601113.SH</stp>
        <stp>9</stp>
        <stp>12/31/2011</stp>
        <stp>1</stp>
        <tr r="E2715" s="2"/>
      </tp>
      <tp>
        <v>4444191755.4300003</v>
        <stp/>
        <stp>EM_S_STM07_IS</stp>
        <stp>4</stp>
        <stp>601116.SH</stp>
        <stp>9</stp>
        <stp>12/31/2014</stp>
        <stp>1</stp>
        <tr r="K2716" s="2"/>
      </tp>
      <tp>
        <v>63532339745.919998</v>
        <stp/>
        <stp>EM_S_STM07_IS</stp>
        <stp>4</stp>
        <stp>601117.SH</stp>
        <stp>9</stp>
        <stp>12/31/2015</stp>
        <stp>1</stp>
        <tr r="M2717" s="2"/>
      </tp>
      <tp>
        <v>1045146077.1900001</v>
        <stp/>
        <stp>EM_S_STM07_IS</stp>
        <stp>4</stp>
        <stp>601100.SH</stp>
        <stp>9</stp>
        <stp>12/31/2012</stp>
        <stp>1</stp>
        <tr r="G2710" s="2"/>
      </tp>
      <tp>
        <v>7274115642.96</v>
        <stp/>
        <stp>EM_S_STM07_IS</stp>
        <stp>4</stp>
        <stp>601101.SH</stp>
        <stp>9</stp>
        <stp>12/31/2013</stp>
        <stp>1</stp>
        <tr r="I2711" s="2"/>
      </tp>
      <tp>
        <v>7327996673.9300003</v>
        <stp/>
        <stp>EM_S_STM07_IS</stp>
        <stp>4</stp>
        <stp>601106.SH</stp>
        <stp>9</stp>
        <stp>12/31/2014</stp>
        <stp>1</stp>
        <tr r="K2712" s="2"/>
      </tp>
      <tp>
        <v>9607700862.2000008</v>
        <stp/>
        <stp>EM_S_STM07_IS</stp>
        <stp>4</stp>
        <stp>601107.SH</stp>
        <stp>9</stp>
        <stp>12/31/2015</stp>
        <stp>1</stp>
        <tr r="M2713" s="2"/>
      </tp>
      <tp>
        <v>591968452000</v>
        <stp/>
        <stp>EM_S_STM07_IS</stp>
        <stp>4</stp>
        <stp>601186.SH</stp>
        <stp>9</stp>
        <stp>12/31/2014</stp>
        <stp>1</stp>
        <tr r="K2732" s="2"/>
      </tp>
      <tp>
        <v>14272346742.83</v>
        <stp/>
        <stp>EM_S_STM07_IS</stp>
        <stp>4</stp>
        <stp>601231.SH</stp>
        <stp>9</stp>
        <stp>12/31/2013</stp>
        <stp>1</stp>
        <tr r="I2744" s="2"/>
      </tp>
      <tp>
        <v>20118468327.990002</v>
        <stp/>
        <stp>EM_S_STM07_IS</stp>
        <stp>4</stp>
        <stp>601233.SH</stp>
        <stp>9</stp>
        <stp>12/31/2011</stp>
        <stp>1</stp>
        <tr r="E2745" s="2"/>
      </tp>
      <tp>
        <v>1140239946.1600001</v>
        <stp/>
        <stp>EM_S_STM07_IS</stp>
        <stp>4</stp>
        <stp>601222.SH</stp>
        <stp>9</stp>
        <stp>12/31/2010</stp>
        <stp>1</stp>
        <tr r="C2740" s="2"/>
      </tp>
      <tp>
        <v>6216167728.5699997</v>
        <stp/>
        <stp>EM_S_STM07_IS</stp>
        <stp>4</stp>
        <stp>601226.SH</stp>
        <stp>9</stp>
        <stp>12/31/2014</stp>
        <stp>1</stp>
        <tr r="K2742" s="2"/>
      </tp>
      <tp>
        <v>9008929494</v>
        <stp/>
        <stp>EM_S_STM07_IS</stp>
        <stp>4</stp>
        <stp>601211.SH</stp>
        <stp>9</stp>
        <stp>12/31/2013</stp>
        <stp>1</stp>
        <tr r="I2737" s="2"/>
      </tp>
      <tp>
        <v>4783804310.5799999</v>
        <stp/>
        <stp>EM_S_STM07_IS</stp>
        <stp>4</stp>
        <stp>601216.SH</stp>
        <stp>9</stp>
        <stp>12/31/2014</stp>
        <stp>1</stp>
        <tr r="K2738" s="2"/>
      </tp>
      <tp>
        <v>11540612657.75</v>
        <stp/>
        <stp>EM_S_STM07_IS</stp>
        <stp>4</stp>
        <stp>601377.SH</stp>
        <stp>9</stp>
        <stp>12/31/2015</stp>
        <stp>1</stp>
        <tr r="M2759" s="2"/>
      </tp>
      <tp>
        <v>14690835167</v>
        <stp/>
        <stp>EM_S_STM07_IS</stp>
        <stp>4</stp>
        <stp>601333.SH</stp>
        <stp>9</stp>
        <stp>12/31/2011</stp>
        <stp>1</stp>
        <tr r="E2753" s="2"/>
      </tp>
      <tp>
        <v>143187000000</v>
        <stp/>
        <stp>EM_S_STM07_IS</stp>
        <stp>4</stp>
        <stp>601336.SH</stp>
        <stp>9</stp>
        <stp>12/31/2014</stp>
        <stp>1</stp>
        <tr r="K2754" s="2"/>
      </tp>
      <tp>
        <v>4619611191.8999996</v>
        <stp/>
        <stp>EM_S_STM07_IS</stp>
        <stp>4</stp>
        <stp>601311.SH</stp>
        <stp>9</stp>
        <stp>12/31/2013</stp>
        <stp>1</stp>
        <tr r="I2749" s="2"/>
      </tp>
      <tp>
        <v>1667528509.1800001</v>
        <stp/>
        <stp>EM_S_STM07_IS</stp>
        <stp>4</stp>
        <stp>601313.SH</stp>
        <stp>9</stp>
        <stp>12/31/2011</stp>
        <stp>1</stp>
        <tr r="E2750" s="2"/>
      </tp>
      <tp>
        <v>482688400000</v>
        <stp/>
        <stp>EM_S_STM07_IS</stp>
        <stp>4</stp>
        <stp>601390.SH</stp>
        <stp>9</stp>
        <stp>12/31/2012</stp>
        <stp>1</stp>
        <tr r="G2761" s="2"/>
      </tp>
      <tp>
        <v>10240815853.690001</v>
        <stp/>
        <stp>EM_S_STM07_IS</stp>
        <stp>4</stp>
        <stp>000830.SZ</stp>
        <stp>9</stp>
        <stp>12/31/2012</stp>
        <stp>1</stp>
        <tr r="G351" s="2"/>
      </tp>
      <tp>
        <v>1705432841.29</v>
        <stp/>
        <stp>EM_S_STM07_IS</stp>
        <stp>4</stp>
        <stp>000831.SZ</stp>
        <stp>9</stp>
        <stp>12/31/2013</stp>
        <stp>1</stp>
        <tr r="I352" s="2"/>
      </tp>
      <tp>
        <v>1323024633.55</v>
        <stp/>
        <stp>EM_S_STM07_IS</stp>
        <stp>4</stp>
        <stp>000833.SZ</stp>
        <stp>9</stp>
        <stp>12/31/2011</stp>
        <stp>1</stp>
        <tr r="E353" s="2"/>
      </tp>
      <tp>
        <v>1006746184.36</v>
        <stp/>
        <stp>EM_S_STM07_IS</stp>
        <stp>4</stp>
        <stp>000836.SZ</stp>
        <stp>9</stp>
        <stp>12/31/2014</stp>
        <stp>1</stp>
        <tr r="K355" s="2"/>
      </tp>
      <tp>
        <v>2548257966.0300002</v>
        <stp/>
        <stp>EM_S_STM07_IS</stp>
        <stp>4</stp>
        <stp>000837.SZ</stp>
        <stp>9</stp>
        <stp>12/31/2015</stp>
        <stp>1</stp>
        <tr r="M356" s="2"/>
      </tp>
      <tp>
        <v>188478286.21000001</v>
        <stp/>
        <stp>EM_S_STM07_IS</stp>
        <stp>4</stp>
        <stp>000820.SZ</stp>
        <stp>9</stp>
        <stp>12/31/2012</stp>
        <stp>1</stp>
        <tr r="G343" s="2"/>
      </tp>
      <tp>
        <v>724048070.07000005</v>
        <stp/>
        <stp>EM_S_STM07_IS</stp>
        <stp>4</stp>
        <stp>000821.SZ</stp>
        <stp>9</stp>
        <stp>12/31/2013</stp>
        <stp>1</stp>
        <tr r="I344" s="2"/>
      </tp>
      <tp>
        <v>6923233192.8100004</v>
        <stp/>
        <stp>EM_S_STM07_IS</stp>
        <stp>4</stp>
        <stp>000822.SZ</stp>
        <stp>9</stp>
        <stp>12/31/2010</stp>
        <stp>1</stp>
        <tr r="C345" s="2"/>
      </tp>
      <tp>
        <v>3293112968.1300001</v>
        <stp/>
        <stp>EM_S_STM07_IS</stp>
        <stp>4</stp>
        <stp>000823.SZ</stp>
        <stp>9</stp>
        <stp>12/31/2011</stp>
        <stp>1</stp>
        <tr r="E346" s="2"/>
      </tp>
      <tp>
        <v>4374296818.21</v>
        <stp/>
        <stp>EM_S_STM07_IS</stp>
        <stp>4</stp>
        <stp>000826.SZ</stp>
        <stp>9</stp>
        <stp>12/31/2014</stp>
        <stp>1</stp>
        <tr r="K348" s="2"/>
      </tp>
      <tp>
        <v>1131022099.8499999</v>
        <stp/>
        <stp>EM_S_STM07_IS</stp>
        <stp>4</stp>
        <stp>000810.SZ</stp>
        <stp>9</stp>
        <stp>12/31/2012</stp>
        <stp>1</stp>
        <tr r="G335" s="2"/>
      </tp>
      <tp>
        <v>1527790288.4100001</v>
        <stp/>
        <stp>EM_S_STM07_IS</stp>
        <stp>4</stp>
        <stp>000811.SZ</stp>
        <stp>9</stp>
        <stp>12/31/2013</stp>
        <stp>1</stp>
        <tr r="I336" s="2"/>
      </tp>
      <tp>
        <v>463717298.94</v>
        <stp/>
        <stp>EM_S_STM07_IS</stp>
        <stp>4</stp>
        <stp>000812.SZ</stp>
        <stp>9</stp>
        <stp>12/31/2010</stp>
        <stp>1</stp>
        <tr r="C337" s="2"/>
      </tp>
      <tp>
        <v>300757145.87</v>
        <stp/>
        <stp>EM_S_STM07_IS</stp>
        <stp>4</stp>
        <stp>000813.SZ</stp>
        <stp>9</stp>
        <stp>12/31/2011</stp>
        <stp>1</stp>
        <tr r="E338" s="2"/>
      </tp>
      <tp>
        <v>2334172417.9699998</v>
        <stp/>
        <stp>EM_S_STM07_IS</stp>
        <stp>4</stp>
        <stp>000816.SZ</stp>
        <stp>9</stp>
        <stp>12/31/2014</stp>
        <stp>1</stp>
        <tr r="K340" s="2"/>
      </tp>
      <tp>
        <v>23384904674.189999</v>
        <stp/>
        <stp>EM_S_STM07_IS</stp>
        <stp>4</stp>
        <stp>000800.SZ</stp>
        <stp>9</stp>
        <stp>12/31/2012</stp>
        <stp>1</stp>
        <tr r="G328" s="2"/>
      </tp>
      <tp>
        <v>2470720612.3600001</v>
        <stp/>
        <stp>EM_S_STM07_IS</stp>
        <stp>4</stp>
        <stp>000801.SZ</stp>
        <stp>9</stp>
        <stp>12/31/2013</stp>
        <stp>1</stp>
        <tr r="I329" s="2"/>
      </tp>
      <tp>
        <v>165352307.13999999</v>
        <stp/>
        <stp>EM_S_STM07_IS</stp>
        <stp>4</stp>
        <stp>000802.SZ</stp>
        <stp>9</stp>
        <stp>12/31/2010</stp>
        <stp>1</stp>
        <tr r="C330" s="2"/>
      </tp>
      <tp>
        <v>88960925.640000001</v>
        <stp/>
        <stp>EM_S_STM07_IS</stp>
        <stp>4</stp>
        <stp>000803.SZ</stp>
        <stp>9</stp>
        <stp>12/31/2011</stp>
        <stp>1</stp>
        <tr r="E331" s="2"/>
      </tp>
      <tp>
        <v>801923664.38</v>
        <stp/>
        <stp>EM_S_STM07_IS</stp>
        <stp>4</stp>
        <stp>000806.SZ</stp>
        <stp>9</stp>
        <stp>12/31/2014</stp>
        <stp>1</stp>
        <tr r="K332" s="2"/>
      </tp>
      <tp>
        <v>15852310919.700001</v>
        <stp/>
        <stp>EM_S_STM07_IS</stp>
        <stp>4</stp>
        <stp>000807.SZ</stp>
        <stp>9</stp>
        <stp>12/31/2015</stp>
        <stp>1</stp>
        <tr r="M333" s="2"/>
      </tp>
      <tp>
        <v>70012233316.529999</v>
        <stp/>
        <stp>EM_S_STM07_IS</stp>
        <stp>4</stp>
        <stp>000876.SZ</stp>
        <stp>9</stp>
        <stp>12/31/2014</stp>
        <stp>1</stp>
        <tr r="K373" s="2"/>
      </tp>
      <tp>
        <v>5046650439.4899998</v>
        <stp/>
        <stp>EM_S_STM07_IS</stp>
        <stp>4</stp>
        <stp>000877.SZ</stp>
        <stp>9</stp>
        <stp>12/31/2015</stp>
        <stp>1</stp>
        <tr r="M374" s="2"/>
      </tp>
      <tp>
        <v>8341954741.3900003</v>
        <stp/>
        <stp>EM_S_STM07_IS</stp>
        <stp>4</stp>
        <stp>000860.SZ</stp>
        <stp>9</stp>
        <stp>12/31/2012</stp>
        <stp>1</stp>
        <tr r="G366" s="2"/>
      </tp>
      <tp>
        <v>2119074691.78</v>
        <stp/>
        <stp>EM_S_STM07_IS</stp>
        <stp>4</stp>
        <stp>000861.SZ</stp>
        <stp>9</stp>
        <stp>12/31/2013</stp>
        <stp>1</stp>
        <tr r="I367" s="2"/>
      </tp>
      <tp>
        <v>1023799362.38</v>
        <stp/>
        <stp>EM_S_STM07_IS</stp>
        <stp>4</stp>
        <stp>000862.SZ</stp>
        <stp>9</stp>
        <stp>12/31/2010</stp>
        <stp>1</stp>
        <tr r="C368" s="2"/>
      </tp>
      <tp>
        <v>911117929.50999999</v>
        <stp/>
        <stp>EM_S_STM07_IS</stp>
        <stp>4</stp>
        <stp>000863.SZ</stp>
        <stp>9</stp>
        <stp>12/31/2011</stp>
        <stp>1</stp>
        <tr r="E369" s="2"/>
      </tp>
      <tp>
        <v>2059287370.04</v>
        <stp/>
        <stp>EM_S_STM07_IS</stp>
        <stp>4</stp>
        <stp>000850.SZ</stp>
        <stp>9</stp>
        <stp>12/31/2012</stp>
        <stp>1</stp>
        <tr r="G360" s="2"/>
      </tp>
      <tp>
        <v>6198358597.8299999</v>
        <stp/>
        <stp>EM_S_STM07_IS</stp>
        <stp>4</stp>
        <stp>000851.SZ</stp>
        <stp>9</stp>
        <stp>12/31/2013</stp>
        <stp>1</stp>
        <tr r="I361" s="2"/>
      </tp>
      <tp>
        <v>1364337324.4300001</v>
        <stp/>
        <stp>EM_S_STM07_IS</stp>
        <stp>4</stp>
        <stp>000852.SZ</stp>
        <stp>9</stp>
        <stp>12/31/2010</stp>
        <stp>1</stp>
        <tr r="C362" s="2"/>
      </tp>
      <tp>
        <v>1559203618.1300001</v>
        <stp/>
        <stp>EM_S_STM07_IS</stp>
        <stp>4</stp>
        <stp>000856.SZ</stp>
        <stp>9</stp>
        <stp>12/31/2014</stp>
        <stp>1</stp>
        <tr r="K363" s="2"/>
      </tp>
      <tp>
        <v>1758414201.05</v>
        <stp/>
        <stp>EM_S_STM07_IS</stp>
        <stp>4</stp>
        <stp>000890.SZ</stp>
        <stp>9</stp>
        <stp>12/31/2012</stp>
        <stp>1</stp>
        <tr r="G385" s="2"/>
      </tp>
      <tp>
        <v>552010</v>
        <stp/>
        <stp>EM_S_STM07_IS</stp>
        <stp>4</stp>
        <stp>000892.SZ</stp>
        <stp>9</stp>
        <stp>12/31/2010</stp>
        <stp>1</stp>
        <tr r="C386" s="2"/>
      </tp>
      <tp>
        <v>6723417567</v>
        <stp/>
        <stp>EM_S_STM07_IS</stp>
        <stp>4</stp>
        <stp>000893.SZ</stp>
        <stp>9</stp>
        <stp>12/31/2011</stp>
        <stp>1</stp>
        <tr r="E387" s="2"/>
      </tp>
      <tp>
        <v>740471240.20000005</v>
        <stp/>
        <stp>EM_S_STM07_IS</stp>
        <stp>4</stp>
        <stp>000897.SZ</stp>
        <stp>9</stp>
        <stp>12/31/2015</stp>
        <stp>1</stp>
        <tr r="M389" s="2"/>
      </tp>
      <tp>
        <v>2105014114.75</v>
        <stp/>
        <stp>EM_S_STM07_IS</stp>
        <stp>4</stp>
        <stp>000880.SZ</stp>
        <stp>9</stp>
        <stp>12/31/2012</stp>
        <stp>1</stp>
        <tr r="G376" s="2"/>
      </tp>
      <tp>
        <v>1997645390.1800001</v>
        <stp/>
        <stp>EM_S_STM07_IS</stp>
        <stp>4</stp>
        <stp>000881.SZ</stp>
        <stp>9</stp>
        <stp>12/31/2013</stp>
        <stp>1</stp>
        <tr r="I377" s="2"/>
      </tp>
      <tp>
        <v>584018203</v>
        <stp/>
        <stp>EM_S_STM07_IS</stp>
        <stp>4</stp>
        <stp>000882.SZ</stp>
        <stp>9</stp>
        <stp>12/31/2010</stp>
        <stp>1</stp>
        <tr r="C378" s="2"/>
      </tp>
      <tp>
        <v>9607545337.8899994</v>
        <stp/>
        <stp>EM_S_STM07_IS</stp>
        <stp>4</stp>
        <stp>000883.SZ</stp>
        <stp>9</stp>
        <stp>12/31/2011</stp>
        <stp>1</stp>
        <tr r="E379" s="2"/>
      </tp>
      <tp>
        <v>299652739.11000001</v>
        <stp/>
        <stp>EM_S_STM07_IS</stp>
        <stp>4</stp>
        <stp>000886.SZ</stp>
        <stp>9</stp>
        <stp>12/31/2014</stp>
        <stp>1</stp>
        <tr r="K381" s="2"/>
      </tp>
      <tp>
        <v>6543080154.96</v>
        <stp/>
        <stp>EM_S_STM07_IS</stp>
        <stp>4</stp>
        <stp>000887.SZ</stp>
        <stp>9</stp>
        <stp>12/31/2015</stp>
        <stp>1</stp>
        <tr r="M382" s="2"/>
      </tp>
      <tp>
        <v>2927047547.9699998</v>
        <stp/>
        <stp>EM_S_STM07_IS</stp>
        <stp>4</stp>
        <stp>600870.SH</stp>
        <stp>9</stp>
        <stp>12/31/2012</stp>
        <stp>1</stp>
        <tr r="G2616" s="2"/>
      </tp>
      <tp>
        <v>17677171000</v>
        <stp/>
        <stp>EM_S_STM07_IS</stp>
        <stp>4</stp>
        <stp>600871.SH</stp>
        <stp>9</stp>
        <stp>12/31/2013</stp>
        <stp>1</stp>
        <tr r="I2617" s="2"/>
      </tp>
      <tp>
        <v>1277921262.8199999</v>
        <stp/>
        <stp>EM_S_STM07_IS</stp>
        <stp>4</stp>
        <stp>600872.SH</stp>
        <stp>9</stp>
        <stp>12/31/2010</stp>
        <stp>1</stp>
        <tr r="C2618" s="2"/>
      </tp>
      <tp>
        <v>6866208468.8500004</v>
        <stp/>
        <stp>EM_S_STM07_IS</stp>
        <stp>4</stp>
        <stp>600873.SH</stp>
        <stp>9</stp>
        <stp>12/31/2011</stp>
        <stp>1</stp>
        <tr r="E2619" s="2"/>
      </tp>
      <tp>
        <v>612541199.49000001</v>
        <stp/>
        <stp>EM_S_STM07_IS</stp>
        <stp>4</stp>
        <stp>600876.SH</stp>
        <stp>9</stp>
        <stp>12/31/2014</stp>
        <stp>1</stp>
        <tr r="K2622" s="2"/>
      </tp>
      <tp>
        <v>1062691918.4</v>
        <stp/>
        <stp>EM_S_STM07_IS</stp>
        <stp>4</stp>
        <stp>600877.SH</stp>
        <stp>9</stp>
        <stp>12/31/2015</stp>
        <stp>1</stp>
        <tr r="M2623" s="2"/>
      </tp>
      <tp>
        <v>748254409.39999998</v>
        <stp/>
        <stp>EM_S_STM07_IS</stp>
        <stp>4</stp>
        <stp>600860.SH</stp>
        <stp>9</stp>
        <stp>12/31/2012</stp>
        <stp>1</stp>
        <tr r="G2606" s="2"/>
      </tp>
      <tp>
        <v>2460425287.3899999</v>
        <stp/>
        <stp>EM_S_STM07_IS</stp>
        <stp>4</stp>
        <stp>600861.SH</stp>
        <stp>9</stp>
        <stp>12/31/2013</stp>
        <stp>1</stp>
        <tr r="I2607" s="2"/>
      </tp>
      <tp>
        <v>1286895383.03</v>
        <stp/>
        <stp>EM_S_STM07_IS</stp>
        <stp>4</stp>
        <stp>600862.SH</stp>
        <stp>9</stp>
        <stp>12/31/2010</stp>
        <stp>1</stp>
        <tr r="C2608" s="2"/>
      </tp>
      <tp>
        <v>7233432140.8999996</v>
        <stp/>
        <stp>EM_S_STM07_IS</stp>
        <stp>4</stp>
        <stp>600863.SH</stp>
        <stp>9</stp>
        <stp>12/31/2011</stp>
        <stp>1</stp>
        <tr r="E2609" s="2"/>
      </tp>
      <tp>
        <v>871491716.87</v>
        <stp/>
        <stp>EM_S_STM07_IS</stp>
        <stp>4</stp>
        <stp>600866.SH</stp>
        <stp>9</stp>
        <stp>12/31/2014</stp>
        <stp>1</stp>
        <tr r="K2612" s="2"/>
      </tp>
      <tp>
        <v>1669312448.8099999</v>
        <stp/>
        <stp>EM_S_STM07_IS</stp>
        <stp>4</stp>
        <stp>600867.SH</stp>
        <stp>9</stp>
        <stp>12/31/2015</stp>
        <stp>1</stp>
        <tr r="M2613" s="2"/>
      </tp>
      <tp>
        <v>4963409896.7600002</v>
        <stp/>
        <stp>EM_S_STM07_IS</stp>
        <stp>4</stp>
        <stp>600850.SH</stp>
        <stp>9</stp>
        <stp>12/31/2012</stp>
        <stp>1</stp>
        <tr r="G2597" s="2"/>
      </tp>
      <tp>
        <v>1261643887.53</v>
        <stp/>
        <stp>EM_S_STM07_IS</stp>
        <stp>4</stp>
        <stp>600851.SH</stp>
        <stp>9</stp>
        <stp>12/31/2013</stp>
        <stp>1</stp>
        <tr r="I2598" s="2"/>
      </tp>
      <tp>
        <v>6607760224.6099997</v>
        <stp/>
        <stp>EM_S_STM07_IS</stp>
        <stp>4</stp>
        <stp>600853.SH</stp>
        <stp>9</stp>
        <stp>12/31/2011</stp>
        <stp>1</stp>
        <tr r="E2599" s="2"/>
      </tp>
      <tp>
        <v>368528198.81999999</v>
        <stp/>
        <stp>EM_S_STM07_IS</stp>
        <stp>4</stp>
        <stp>600856.SH</stp>
        <stp>9</stp>
        <stp>12/31/2014</stp>
        <stp>1</stp>
        <tr r="K2602" s="2"/>
      </tp>
      <tp>
        <v>1078209485.6900001</v>
        <stp/>
        <stp>EM_S_STM07_IS</stp>
        <stp>4</stp>
        <stp>600857.SH</stp>
        <stp>9</stp>
        <stp>12/31/2015</stp>
        <stp>1</stp>
        <tr r="M2603" s="2"/>
      </tp>
      <tp>
        <v>2980858886.9200001</v>
        <stp/>
        <stp>EM_S_STM07_IS</stp>
        <stp>4</stp>
        <stp>600841.SH</stp>
        <stp>9</stp>
        <stp>12/31/2013</stp>
        <stp>1</stp>
        <tr r="I2590" s="2"/>
      </tp>
      <tp>
        <v>1578687682.5599999</v>
        <stp/>
        <stp>EM_S_STM07_IS</stp>
        <stp>4</stp>
        <stp>600843.SH</stp>
        <stp>9</stp>
        <stp>12/31/2011</stp>
        <stp>1</stp>
        <tr r="E2591" s="2"/>
      </tp>
      <tp>
        <v>4122856276.6100001</v>
        <stp/>
        <stp>EM_S_STM07_IS</stp>
        <stp>4</stp>
        <stp>600846.SH</stp>
        <stp>9</stp>
        <stp>12/31/2014</stp>
        <stp>1</stp>
        <tr r="K2594" s="2"/>
      </tp>
      <tp>
        <v>248876496.47</v>
        <stp/>
        <stp>EM_S_STM07_IS</stp>
        <stp>4</stp>
        <stp>600847.SH</stp>
        <stp>9</stp>
        <stp>12/31/2015</stp>
        <stp>1</stp>
        <tr r="M2595" s="2"/>
      </tp>
      <tp>
        <v>1273534894.6500001</v>
        <stp/>
        <stp>EM_S_STM07_IS</stp>
        <stp>4</stp>
        <stp>600830.SH</stp>
        <stp>9</stp>
        <stp>12/31/2012</stp>
        <stp>1</stp>
        <tr r="G2581" s="2"/>
      </tp>
      <tp>
        <v>2031806269.52</v>
        <stp/>
        <stp>EM_S_STM07_IS</stp>
        <stp>4</stp>
        <stp>600831.SH</stp>
        <stp>9</stp>
        <stp>12/31/2013</stp>
        <stp>1</stp>
        <tr r="I2582" s="2"/>
      </tp>
      <tp>
        <v>1268327122.3800001</v>
        <stp/>
        <stp>EM_S_STM07_IS</stp>
        <stp>4</stp>
        <stp>600833.SH</stp>
        <stp>9</stp>
        <stp>12/31/2011</stp>
        <stp>1</stp>
        <tr r="E2583" s="2"/>
      </tp>
      <tp>
        <v>1984741255.0599999</v>
        <stp/>
        <stp>EM_S_STM07_IS</stp>
        <stp>4</stp>
        <stp>600836.SH</stp>
        <stp>9</stp>
        <stp>12/31/2014</stp>
        <stp>1</stp>
        <tr r="K2586" s="2"/>
      </tp>
      <tp>
        <v>38086267720.370003</v>
        <stp/>
        <stp>EM_S_STM07_IS</stp>
        <stp>4</stp>
        <stp>600837.SH</stp>
        <stp>9</stp>
        <stp>12/31/2015</stp>
        <stp>1</stp>
        <tr r="M2587" s="2"/>
      </tp>
      <tp>
        <v>21988973642.360001</v>
        <stp/>
        <stp>EM_S_STM07_IS</stp>
        <stp>4</stp>
        <stp>600820.SH</stp>
        <stp>9</stp>
        <stp>12/31/2012</stp>
        <stp>1</stp>
        <tr r="G2571" s="2"/>
      </tp>
      <tp>
        <v>862460167.42999995</v>
        <stp/>
        <stp>EM_S_STM07_IS</stp>
        <stp>4</stp>
        <stp>600821.SH</stp>
        <stp>9</stp>
        <stp>12/31/2013</stp>
        <stp>1</stp>
        <tr r="I2572" s="2"/>
      </tp>
      <tp>
        <v>57953236769.739998</v>
        <stp/>
        <stp>EM_S_STM07_IS</stp>
        <stp>4</stp>
        <stp>600822.SH</stp>
        <stp>9</stp>
        <stp>12/31/2010</stp>
        <stp>1</stp>
        <tr r="C2573" s="2"/>
      </tp>
      <tp>
        <v>5689480590.0799999</v>
        <stp/>
        <stp>EM_S_STM07_IS</stp>
        <stp>4</stp>
        <stp>600823.SH</stp>
        <stp>9</stp>
        <stp>12/31/2011</stp>
        <stp>1</stp>
        <tr r="E2574" s="2"/>
      </tp>
      <tp>
        <v>1386751780.8900001</v>
        <stp/>
        <stp>EM_S_STM07_IS</stp>
        <stp>4</stp>
        <stp>600826.SH</stp>
        <stp>9</stp>
        <stp>12/31/2014</stp>
        <stp>1</stp>
        <tr r="K2577" s="2"/>
      </tp>
      <tp>
        <v>49218162313.120003</v>
        <stp/>
        <stp>EM_S_STM07_IS</stp>
        <stp>4</stp>
        <stp>600827.SH</stp>
        <stp>9</stp>
        <stp>12/31/2015</stp>
        <stp>1</stp>
        <tr r="M2578" s="2"/>
      </tp>
      <tp>
        <v>17098048607.639999</v>
        <stp/>
        <stp>EM_S_STM07_IS</stp>
        <stp>4</stp>
        <stp>600810.SH</stp>
        <stp>9</stp>
        <stp>12/31/2012</stp>
        <stp>1</stp>
        <tr r="G2562" s="2"/>
      </tp>
      <tp>
        <v>8224434162.6999998</v>
        <stp/>
        <stp>EM_S_STM07_IS</stp>
        <stp>4</stp>
        <stp>600811.SH</stp>
        <stp>9</stp>
        <stp>12/31/2013</stp>
        <stp>1</stp>
        <tr r="I2563" s="2"/>
      </tp>
      <tp>
        <v>10286643421.790001</v>
        <stp/>
        <stp>EM_S_STM07_IS</stp>
        <stp>4</stp>
        <stp>600812.SH</stp>
        <stp>9</stp>
        <stp>12/31/2010</stp>
        <stp>1</stp>
        <tr r="C2564" s="2"/>
      </tp>
      <tp>
        <v>1809379782.3699999</v>
        <stp/>
        <stp>EM_S_STM07_IS</stp>
        <stp>4</stp>
        <stp>600816.SH</stp>
        <stp>9</stp>
        <stp>12/31/2014</stp>
        <stp>1</stp>
        <tr r="K2567" s="2"/>
      </tp>
      <tp>
        <v>12042388.65</v>
        <stp/>
        <stp>EM_S_STM07_IS</stp>
        <stp>4</stp>
        <stp>600817.SH</stp>
        <stp>9</stp>
        <stp>12/31/2015</stp>
        <stp>1</stp>
        <tr r="M2568" s="2"/>
      </tp>
      <tp>
        <v>143478412.33000001</v>
        <stp/>
        <stp>EM_S_STM07_IS</stp>
        <stp>4</stp>
        <stp>600800.SH</stp>
        <stp>9</stp>
        <stp>12/31/2012</stp>
        <stp>1</stp>
        <tr r="G2552" s="2"/>
      </tp>
      <tp>
        <v>15984355256</v>
        <stp/>
        <stp>EM_S_STM07_IS</stp>
        <stp>4</stp>
        <stp>600801.SH</stp>
        <stp>9</stp>
        <stp>12/31/2013</stp>
        <stp>1</stp>
        <tr r="I2553" s="2"/>
      </tp>
      <tp>
        <v>1356250042.1199999</v>
        <stp/>
        <stp>EM_S_STM07_IS</stp>
        <stp>4</stp>
        <stp>600802.SH</stp>
        <stp>9</stp>
        <stp>12/31/2010</stp>
        <stp>1</stp>
        <tr r="C2554" s="2"/>
      </tp>
      <tp>
        <v>1777703844.8299999</v>
        <stp/>
        <stp>EM_S_STM07_IS</stp>
        <stp>4</stp>
        <stp>600803.SH</stp>
        <stp>9</stp>
        <stp>12/31/2011</stp>
        <stp>1</stp>
        <tr r="E2555" s="2"/>
      </tp>
      <tp>
        <v>867889305.63999999</v>
        <stp/>
        <stp>EM_S_STM07_IS</stp>
        <stp>4</stp>
        <stp>600806.SH</stp>
        <stp>9</stp>
        <stp>12/31/2014</stp>
        <stp>1</stp>
        <tr r="K2558" s="2"/>
      </tp>
      <tp>
        <v>1213144190.4400001</v>
        <stp/>
        <stp>EM_S_STM07_IS</stp>
        <stp>4</stp>
        <stp>600807.SH</stp>
        <stp>9</stp>
        <stp>12/31/2015</stp>
        <stp>1</stp>
        <tr r="M2559" s="2"/>
      </tp>
      <tp>
        <v>12541065.02</v>
        <stp/>
        <stp>EM_S_STM07_IS</stp>
        <stp>4</stp>
        <stp>600890.SH</stp>
        <stp>9</stp>
        <stp>12/31/2012</stp>
        <stp>1</stp>
        <tr r="G2635" s="2"/>
      </tp>
      <tp>
        <v>381215097.19</v>
        <stp/>
        <stp>EM_S_STM07_IS</stp>
        <stp>4</stp>
        <stp>600891.SH</stp>
        <stp>9</stp>
        <stp>12/31/2013</stp>
        <stp>1</stp>
        <tr r="I2636" s="2"/>
      </tp>
      <tp>
        <v>208898648.66</v>
        <stp/>
        <stp>EM_S_STM07_IS</stp>
        <stp>4</stp>
        <stp>600892.SH</stp>
        <stp>9</stp>
        <stp>12/31/2010</stp>
        <stp>1</stp>
        <tr r="C2637" s="2"/>
      </tp>
      <tp>
        <v>6805960553.5299997</v>
        <stp/>
        <stp>EM_S_STM07_IS</stp>
        <stp>4</stp>
        <stp>600893.SH</stp>
        <stp>9</stp>
        <stp>12/31/2011</stp>
        <stp>1</stp>
        <tr r="E2638" s="2"/>
      </tp>
      <tp>
        <v>1044028212.0700001</v>
        <stp/>
        <stp>EM_S_STM07_IS</stp>
        <stp>4</stp>
        <stp>600896.SH</stp>
        <stp>9</stp>
        <stp>12/31/2014</stp>
        <stp>1</stp>
        <tr r="K2641" s="2"/>
      </tp>
      <tp>
        <v>1424376015.76</v>
        <stp/>
        <stp>EM_S_STM07_IS</stp>
        <stp>4</stp>
        <stp>600897.SH</stp>
        <stp>9</stp>
        <stp>12/31/2015</stp>
        <stp>1</stp>
        <tr r="M2642" s="2"/>
      </tp>
      <tp>
        <v>1349800795.5699999</v>
        <stp/>
        <stp>EM_S_STM07_IS</stp>
        <stp>4</stp>
        <stp>600880.SH</stp>
        <stp>9</stp>
        <stp>12/31/2012</stp>
        <stp>1</stp>
        <tr r="G2625" s="2"/>
      </tp>
      <tp>
        <v>13448224175.370001</v>
        <stp/>
        <stp>EM_S_STM07_IS</stp>
        <stp>4</stp>
        <stp>600881.SH</stp>
        <stp>9</stp>
        <stp>12/31/2013</stp>
        <stp>1</stp>
        <tr r="I2626" s="2"/>
      </tp>
      <tp>
        <v>788130898.14999998</v>
        <stp/>
        <stp>EM_S_STM07_IS</stp>
        <stp>4</stp>
        <stp>600882.SH</stp>
        <stp>9</stp>
        <stp>12/31/2010</stp>
        <stp>1</stp>
        <tr r="C2627" s="2"/>
      </tp>
      <tp>
        <v>98453524.310000002</v>
        <stp/>
        <stp>EM_S_STM07_IS</stp>
        <stp>4</stp>
        <stp>600883.SH</stp>
        <stp>9</stp>
        <stp>12/31/2011</stp>
        <stp>1</stp>
        <tr r="E2628" s="2"/>
      </tp>
      <tp>
        <v>32957169192.110001</v>
        <stp/>
        <stp>EM_S_STM07_IS</stp>
        <stp>4</stp>
        <stp>600886.SH</stp>
        <stp>9</stp>
        <stp>12/31/2014</stp>
        <stp>1</stp>
        <tr r="K2631" s="2"/>
      </tp>
      <tp>
        <v>59863485730.879997</v>
        <stp/>
        <stp>EM_S_STM07_IS</stp>
        <stp>4</stp>
        <stp>600887.SH</stp>
        <stp>9</stp>
        <stp>12/31/2015</stp>
        <stp>1</stp>
        <tr r="M2632" s="2"/>
      </tp>
      <tp>
        <v>7730371836.5699997</v>
        <stp/>
        <stp>EM_S_STM07_IS</stp>
        <stp>4</stp>
        <stp>000930.SZ</stp>
        <stp>9</stp>
        <stp>12/31/2012</stp>
        <stp>1</stp>
        <tr r="G418" s="2"/>
      </tp>
      <tp>
        <v>3605177851.3600001</v>
        <stp/>
        <stp>EM_S_STM07_IS</stp>
        <stp>4</stp>
        <stp>000931.SZ</stp>
        <stp>9</stp>
        <stp>12/31/2013</stp>
        <stp>1</stp>
        <tr r="I419" s="2"/>
      </tp>
      <tp>
        <v>60563424205.779999</v>
        <stp/>
        <stp>EM_S_STM07_IS</stp>
        <stp>4</stp>
        <stp>000932.SZ</stp>
        <stp>9</stp>
        <stp>12/31/2010</stp>
        <stp>1</stp>
        <tr r="C420" s="2"/>
      </tp>
      <tp>
        <v>30699073305.389999</v>
        <stp/>
        <stp>EM_S_STM07_IS</stp>
        <stp>4</stp>
        <stp>000933.SZ</stp>
        <stp>9</stp>
        <stp>12/31/2011</stp>
        <stp>1</stp>
        <tr r="E421" s="2"/>
      </tp>
      <tp>
        <v>2066223016.1500001</v>
        <stp/>
        <stp>EM_S_STM07_IS</stp>
        <stp>4</stp>
        <stp>000936.SZ</stp>
        <stp>9</stp>
        <stp>12/31/2014</stp>
        <stp>1</stp>
        <tr r="K423" s="2"/>
      </tp>
      <tp>
        <v>12537010222.559999</v>
        <stp/>
        <stp>EM_S_STM07_IS</stp>
        <stp>4</stp>
        <stp>000937.SZ</stp>
        <stp>9</stp>
        <stp>12/31/2015</stp>
        <stp>1</stp>
        <tr r="M424" s="2"/>
      </tp>
      <tp>
        <v>2210668223.1799998</v>
        <stp/>
        <stp>EM_S_STM07_IS</stp>
        <stp>4</stp>
        <stp>000920.SZ</stp>
        <stp>9</stp>
        <stp>12/31/2012</stp>
        <stp>1</stp>
        <tr r="G409" s="2"/>
      </tp>
      <tp>
        <v>24360021308.470001</v>
        <stp/>
        <stp>EM_S_STM07_IS</stp>
        <stp>4</stp>
        <stp>000921.SZ</stp>
        <stp>9</stp>
        <stp>12/31/2013</stp>
        <stp>1</stp>
        <tr r="I410" s="2"/>
      </tp>
      <tp>
        <v>150750206.87</v>
        <stp/>
        <stp>EM_S_STM07_IS</stp>
        <stp>4</stp>
        <stp>000922.SZ</stp>
        <stp>9</stp>
        <stp>12/31/2010</stp>
        <stp>1</stp>
        <tr r="C411" s="2"/>
      </tp>
      <tp>
        <v>573964065.79999995</v>
        <stp/>
        <stp>EM_S_STM07_IS</stp>
        <stp>4</stp>
        <stp>000923.SZ</stp>
        <stp>9</stp>
        <stp>12/31/2011</stp>
        <stp>1</stp>
        <tr r="E412" s="2"/>
      </tp>
      <tp>
        <v>6686444501.8999996</v>
        <stp/>
        <stp>EM_S_STM07_IS</stp>
        <stp>4</stp>
        <stp>000926.SZ</stp>
        <stp>9</stp>
        <stp>12/31/2014</stp>
        <stp>1</stp>
        <tr r="K414" s="2"/>
      </tp>
      <tp>
        <v>3404268852.6199999</v>
        <stp/>
        <stp>EM_S_STM07_IS</stp>
        <stp>4</stp>
        <stp>000927.SZ</stp>
        <stp>9</stp>
        <stp>12/31/2015</stp>
        <stp>1</stp>
        <tr r="M415" s="2"/>
      </tp>
      <tp>
        <v>8312517980.3199997</v>
        <stp/>
        <stp>EM_S_STM07_IS</stp>
        <stp>4</stp>
        <stp>000910.SZ</stp>
        <stp>9</stp>
        <stp>12/31/2012</stp>
        <stp>1</stp>
        <tr r="G400" s="2"/>
      </tp>
      <tp>
        <v>4399004527.2700005</v>
        <stp/>
        <stp>EM_S_STM07_IS</stp>
        <stp>4</stp>
        <stp>000911.SZ</stp>
        <stp>9</stp>
        <stp>12/31/2013</stp>
        <stp>1</stp>
        <tr r="I401" s="2"/>
      </tp>
      <tp>
        <v>3504905809.1599998</v>
        <stp/>
        <stp>EM_S_STM07_IS</stp>
        <stp>4</stp>
        <stp>000912.SZ</stp>
        <stp>9</stp>
        <stp>12/31/2010</stp>
        <stp>1</stp>
        <tr r="C402" s="2"/>
      </tp>
      <tp>
        <v>3672532659.7800002</v>
        <stp/>
        <stp>EM_S_STM07_IS</stp>
        <stp>4</stp>
        <stp>000913.SZ</stp>
        <stp>9</stp>
        <stp>12/31/2011</stp>
        <stp>1</stp>
        <tr r="E403" s="2"/>
      </tp>
      <tp>
        <v>709226192.66999996</v>
        <stp/>
        <stp>EM_S_STM07_IS</stp>
        <stp>4</stp>
        <stp>000916.SZ</stp>
        <stp>9</stp>
        <stp>12/31/2014</stp>
        <stp>1</stp>
        <tr r="K405" s="2"/>
      </tp>
      <tp>
        <v>5985348565.7200003</v>
        <stp/>
        <stp>EM_S_STM07_IS</stp>
        <stp>4</stp>
        <stp>000917.SZ</stp>
        <stp>9</stp>
        <stp>12/31/2015</stp>
        <stp>1</stp>
        <tr r="M406" s="2"/>
      </tp>
      <tp>
        <v>1689609937.52</v>
        <stp/>
        <stp>EM_S_STM07_IS</stp>
        <stp>4</stp>
        <stp>000900.SZ</stp>
        <stp>9</stp>
        <stp>12/31/2012</stp>
        <stp>1</stp>
        <tr r="G392" s="2"/>
      </tp>
      <tp>
        <v>1326163863.3299999</v>
        <stp/>
        <stp>EM_S_STM07_IS</stp>
        <stp>4</stp>
        <stp>000901.SZ</stp>
        <stp>9</stp>
        <stp>12/31/2013</stp>
        <stp>1</stp>
        <tr r="I393" s="2"/>
      </tp>
      <tp>
        <v>2039220760.25</v>
        <stp/>
        <stp>EM_S_STM07_IS</stp>
        <stp>4</stp>
        <stp>000902.SZ</stp>
        <stp>9</stp>
        <stp>12/31/2010</stp>
        <stp>1</stp>
        <tr r="C394" s="2"/>
      </tp>
      <tp>
        <v>2199920516.8400002</v>
        <stp/>
        <stp>EM_S_STM07_IS</stp>
        <stp>4</stp>
        <stp>000903.SZ</stp>
        <stp>9</stp>
        <stp>12/31/2011</stp>
        <stp>1</stp>
        <tr r="E395" s="2"/>
      </tp>
      <tp>
        <v>22091461381.310001</v>
        <stp/>
        <stp>EM_S_STM07_IS</stp>
        <stp>4</stp>
        <stp>000906.SZ</stp>
        <stp>9</stp>
        <stp>12/31/2014</stp>
        <stp>1</stp>
        <tr r="K397" s="2"/>
      </tp>
      <tp>
        <v>4933845146.9200001</v>
        <stp/>
        <stp>EM_S_STM07_IS</stp>
        <stp>4</stp>
        <stp>000970.SZ</stp>
        <stp>9</stp>
        <stp>12/31/2012</stp>
        <stp>1</stp>
        <tr r="G446" s="2"/>
      </tp>
      <tp>
        <v>105064311.22</v>
        <stp/>
        <stp>EM_S_STM07_IS</stp>
        <stp>4</stp>
        <stp>000971.SZ</stp>
        <stp>9</stp>
        <stp>12/31/2013</stp>
        <stp>1</stp>
        <tr r="I447" s="2"/>
      </tp>
      <tp>
        <v>1511963570.21</v>
        <stp/>
        <stp>EM_S_STM07_IS</stp>
        <stp>4</stp>
        <stp>000972.SZ</stp>
        <stp>9</stp>
        <stp>12/31/2010</stp>
        <stp>1</stp>
        <tr r="C448" s="2"/>
      </tp>
      <tp>
        <v>3869161493.9099998</v>
        <stp/>
        <stp>EM_S_STM07_IS</stp>
        <stp>4</stp>
        <stp>000973.SZ</stp>
        <stp>9</stp>
        <stp>12/31/2011</stp>
        <stp>1</stp>
        <tr r="E449" s="2"/>
      </tp>
      <tp>
        <v>1046384335.75</v>
        <stp/>
        <stp>EM_S_STM07_IS</stp>
        <stp>4</stp>
        <stp>000976.SZ</stp>
        <stp>9</stp>
        <stp>12/31/2014</stp>
        <stp>1</stp>
        <tr r="K451" s="2"/>
      </tp>
      <tp>
        <v>10123000357.68</v>
        <stp/>
        <stp>EM_S_STM07_IS</stp>
        <stp>4</stp>
        <stp>000977.SZ</stp>
        <stp>9</stp>
        <stp>12/31/2015</stp>
        <stp>1</stp>
        <tr r="M452" s="2"/>
      </tp>
      <tp>
        <v>16268432099.08</v>
        <stp/>
        <stp>EM_S_STM07_IS</stp>
        <stp>4</stp>
        <stp>000960.SZ</stp>
        <stp>9</stp>
        <stp>12/31/2012</stp>
        <stp>1</stp>
        <tr r="G437" s="2"/>
      </tp>
      <tp>
        <v>18326408442.630001</v>
        <stp/>
        <stp>EM_S_STM07_IS</stp>
        <stp>4</stp>
        <stp>000961.SZ</stp>
        <stp>9</stp>
        <stp>12/31/2013</stp>
        <stp>1</stp>
        <tr r="I438" s="2"/>
      </tp>
      <tp>
        <v>1637374790.24</v>
        <stp/>
        <stp>EM_S_STM07_IS</stp>
        <stp>4</stp>
        <stp>000962.SZ</stp>
        <stp>9</stp>
        <stp>12/31/2010</stp>
        <stp>1</stp>
        <tr r="C439" s="2"/>
      </tp>
      <tp>
        <v>11131372422.790001</v>
        <stp/>
        <stp>EM_S_STM07_IS</stp>
        <stp>4</stp>
        <stp>000963.SZ</stp>
        <stp>9</stp>
        <stp>12/31/2011</stp>
        <stp>1</stp>
        <tr r="E440" s="2"/>
      </tp>
      <tp>
        <v>6595822150.6800003</v>
        <stp/>
        <stp>EM_S_STM07_IS</stp>
        <stp>4</stp>
        <stp>000966.SZ</stp>
        <stp>9</stp>
        <stp>12/31/2014</stp>
        <stp>1</stp>
        <tr r="K442" s="2"/>
      </tp>
      <tp>
        <v>3042602740.4400001</v>
        <stp/>
        <stp>EM_S_STM07_IS</stp>
        <stp>4</stp>
        <stp>000967.SZ</stp>
        <stp>9</stp>
        <stp>12/31/2015</stp>
        <stp>1</stp>
        <tr r="M443" s="2"/>
      </tp>
      <tp>
        <v>3322656519.6599998</v>
        <stp/>
        <stp>EM_S_STM07_IS</stp>
        <stp>4</stp>
        <stp>000950.SZ</stp>
        <stp>9</stp>
        <stp>12/31/2012</stp>
        <stp>1</stp>
        <tr r="G429" s="2"/>
      </tp>
      <tp>
        <v>21453512362.880001</v>
        <stp/>
        <stp>EM_S_STM07_IS</stp>
        <stp>4</stp>
        <stp>000951.SZ</stp>
        <stp>9</stp>
        <stp>12/31/2013</stp>
        <stp>1</stp>
        <tr r="I430" s="2"/>
      </tp>
      <tp>
        <v>483316187.67000002</v>
        <stp/>
        <stp>EM_S_STM07_IS</stp>
        <stp>4</stp>
        <stp>000952.SZ</stp>
        <stp>9</stp>
        <stp>12/31/2010</stp>
        <stp>1</stp>
        <tr r="C431" s="2"/>
      </tp>
      <tp>
        <v>760362685.75999999</v>
        <stp/>
        <stp>EM_S_STM07_IS</stp>
        <stp>4</stp>
        <stp>000953.SZ</stp>
        <stp>9</stp>
        <stp>12/31/2011</stp>
        <stp>1</stp>
        <tr r="E432" s="2"/>
      </tp>
      <tp>
        <v>7113975873.04</v>
        <stp/>
        <stp>EM_S_STM07_IS</stp>
        <stp>4</stp>
        <stp>000957.SZ</stp>
        <stp>9</stp>
        <stp>12/31/2015</stp>
        <stp>1</stp>
        <tr r="M434" s="2"/>
      </tp>
      <tp>
        <v>3383211529.4299998</v>
        <stp/>
        <stp>EM_S_STM07_IS</stp>
        <stp>4</stp>
        <stp>000990.SZ</stp>
        <stp>9</stp>
        <stp>12/31/2012</stp>
        <stp>1</stp>
        <tr r="G463" s="2"/>
      </tp>
      <tp>
        <v>384930148.08999997</v>
        <stp/>
        <stp>EM_S_STM07_IS</stp>
        <stp>4</stp>
        <stp>000993.SZ</stp>
        <stp>9</stp>
        <stp>12/31/2011</stp>
        <stp>1</stp>
        <tr r="E464" s="2"/>
      </tp>
      <tp>
        <v>82998692.560000002</v>
        <stp/>
        <stp>EM_S_STM07_IS</stp>
        <stp>4</stp>
        <stp>000996.SZ</stp>
        <stp>9</stp>
        <stp>12/31/2014</stp>
        <stp>1</stp>
        <tr r="K466" s="2"/>
      </tp>
      <tp>
        <v>3045275353.8200002</v>
        <stp/>
        <stp>EM_S_STM07_IS</stp>
        <stp>4</stp>
        <stp>000997.SZ</stp>
        <stp>9</stp>
        <stp>12/31/2015</stp>
        <stp>1</stp>
        <tr r="M467" s="2"/>
      </tp>
      <tp>
        <v>843703200.76999998</v>
        <stp/>
        <stp>EM_S_STM07_IS</stp>
        <stp>4</stp>
        <stp>000980.SZ</stp>
        <stp>9</stp>
        <stp>12/31/2012</stp>
        <stp>1</stp>
        <tr r="G455" s="2"/>
      </tp>
      <tp>
        <v>4604869425.4899998</v>
        <stp/>
        <stp>EM_S_STM07_IS</stp>
        <stp>4</stp>
        <stp>000981.SZ</stp>
        <stp>9</stp>
        <stp>12/31/2013</stp>
        <stp>1</stp>
        <tr r="I456" s="2"/>
      </tp>
      <tp>
        <v>1176998145.6500001</v>
        <stp/>
        <stp>EM_S_STM07_IS</stp>
        <stp>4</stp>
        <stp>000982.SZ</stp>
        <stp>9</stp>
        <stp>12/31/2010</stp>
        <stp>1</stp>
        <tr r="C457" s="2"/>
      </tp>
      <tp>
        <v>30372415725.93</v>
        <stp/>
        <stp>EM_S_STM07_IS</stp>
        <stp>4</stp>
        <stp>000983.SZ</stp>
        <stp>9</stp>
        <stp>12/31/2011</stp>
        <stp>1</stp>
        <tr r="E458" s="2"/>
      </tp>
      <tp>
        <v>2804290571.1599998</v>
        <stp/>
        <stp>EM_S_STM07_IS</stp>
        <stp>4</stp>
        <stp>000987.SZ</stp>
        <stp>9</stp>
        <stp>12/31/2015</stp>
        <stp>1</stp>
        <tr r="M460" s="2"/>
      </tp>
      <tp>
        <v>21237408534.25</v>
        <stp/>
        <stp>EM_S_STM07_IS</stp>
        <stp>4</stp>
        <stp>600970.SH</stp>
        <stp>9</stp>
        <stp>12/31/2012</stp>
        <stp>1</stp>
        <tr r="G2661" s="2"/>
      </tp>
      <tp>
        <v>8140266159.4300003</v>
        <stp/>
        <stp>EM_S_STM07_IS</stp>
        <stp>4</stp>
        <stp>600971.SH</stp>
        <stp>9</stp>
        <stp>12/31/2013</stp>
        <stp>1</stp>
        <tr r="I2662" s="2"/>
      </tp>
      <tp>
        <v>6935120855.2700005</v>
        <stp/>
        <stp>EM_S_STM07_IS</stp>
        <stp>4</stp>
        <stp>600973.SH</stp>
        <stp>9</stp>
        <stp>12/31/2011</stp>
        <stp>1</stp>
        <tr r="E2663" s="2"/>
      </tp>
      <tp>
        <v>1753488389.1900001</v>
        <stp/>
        <stp>EM_S_STM07_IS</stp>
        <stp>4</stp>
        <stp>600976.SH</stp>
        <stp>9</stp>
        <stp>12/31/2014</stp>
        <stp>1</stp>
        <tr r="K2665" s="2"/>
      </tp>
      <tp>
        <v>7296526901.8800001</v>
        <stp/>
        <stp>EM_S_STM07_IS</stp>
        <stp>4</stp>
        <stp>600977.SH</stp>
        <stp>9</stp>
        <stp>12/31/2015</stp>
        <stp>1</stp>
        <tr r="M2666" s="2"/>
      </tp>
      <tp>
        <v>1414189294.98</v>
        <stp/>
        <stp>EM_S_STM07_IS</stp>
        <stp>4</stp>
        <stp>600960.SH</stp>
        <stp>9</stp>
        <stp>12/31/2012</stp>
        <stp>1</stp>
        <tr r="G2653" s="2"/>
      </tp>
      <tp>
        <v>16169744518.34</v>
        <stp/>
        <stp>EM_S_STM07_IS</stp>
        <stp>4</stp>
        <stp>600961.SH</stp>
        <stp>9</stp>
        <stp>12/31/2013</stp>
        <stp>1</stp>
        <tr r="I2654" s="2"/>
      </tp>
      <tp>
        <v>956510621.64999998</v>
        <stp/>
        <stp>EM_S_STM07_IS</stp>
        <stp>4</stp>
        <stp>600962.SH</stp>
        <stp>9</stp>
        <stp>12/31/2010</stp>
        <stp>1</stp>
        <tr r="C2655" s="2"/>
      </tp>
      <tp>
        <v>6965011407.9499998</v>
        <stp/>
        <stp>EM_S_STM07_IS</stp>
        <stp>4</stp>
        <stp>600963.SH</stp>
        <stp>9</stp>
        <stp>12/31/2011</stp>
        <stp>1</stp>
        <tr r="E2656" s="2"/>
      </tp>
      <tp>
        <v>6981163657.4700003</v>
        <stp/>
        <stp>EM_S_STM07_IS</stp>
        <stp>4</stp>
        <stp>600966.SH</stp>
        <stp>9</stp>
        <stp>12/31/2014</stp>
        <stp>1</stp>
        <tr r="K2658" s="2"/>
      </tp>
      <tp>
        <v>2002281759</v>
        <stp/>
        <stp>EM_S_STM07_IS</stp>
        <stp>4</stp>
        <stp>600967.SH</stp>
        <stp>9</stp>
        <stp>12/31/2015</stp>
        <stp>1</stp>
        <tr r="M2659" s="2"/>
      </tp>
      <tp>
        <v>2019539411.8599999</v>
        <stp/>
        <stp>EM_S_STM07_IS</stp>
        <stp>4</stp>
        <stp>600936.SH</stp>
        <stp>9</stp>
        <stp>12/31/2014</stp>
        <stp>1</stp>
        <tr r="K2650" s="2"/>
      </tp>
      <tp>
        <v>11027122000</v>
        <stp/>
        <stp>EM_S_STM07_IS</stp>
        <stp>4</stp>
        <stp>600926.SH</stp>
        <stp>9</stp>
        <stp>12/31/2014</stp>
        <stp>1</stp>
        <tr r="K2649" s="2"/>
      </tp>
      <tp>
        <v>5926225839.4700003</v>
        <stp/>
        <stp>EM_S_STM07_IS</stp>
        <stp>4</stp>
        <stp>600917.SH</stp>
        <stp>9</stp>
        <stp>12/31/2015</stp>
        <stp>1</stp>
        <tr r="M2647" s="2"/>
      </tp>
      <tp>
        <v>25781971164.740002</v>
        <stp/>
        <stp>EM_S_STM07_IS</stp>
        <stp>4</stp>
        <stp>600900.SH</stp>
        <stp>9</stp>
        <stp>12/31/2012</stp>
        <stp>1</stp>
        <tr r="G2644" s="2"/>
      </tp>
      <tp>
        <v>1003032953.12</v>
        <stp/>
        <stp>EM_S_STM07_IS</stp>
        <stp>4</stp>
        <stp>600990.SH</stp>
        <stp>9</stp>
        <stp>12/31/2012</stp>
        <stp>1</stp>
        <tr r="G2678" s="2"/>
      </tp>
      <tp>
        <v>1338908924.71</v>
        <stp/>
        <stp>EM_S_STM07_IS</stp>
        <stp>4</stp>
        <stp>600992.SH</stp>
        <stp>9</stp>
        <stp>12/31/2010</stp>
        <stp>1</stp>
        <tr r="C2679" s="2"/>
      </tp>
      <tp>
        <v>1415545180.0799999</v>
        <stp/>
        <stp>EM_S_STM07_IS</stp>
        <stp>4</stp>
        <stp>600993.SH</stp>
        <stp>9</stp>
        <stp>12/31/2011</stp>
        <stp>1</stp>
        <tr r="E2680" s="2"/>
      </tp>
      <tp>
        <v>1749304248.6500001</v>
        <stp/>
        <stp>EM_S_STM07_IS</stp>
        <stp>4</stp>
        <stp>600996.SH</stp>
        <stp>9</stp>
        <stp>12/31/2014</stp>
        <stp>1</stp>
        <tr r="K2682" s="2"/>
      </tp>
      <tp>
        <v>10419596684.98</v>
        <stp/>
        <stp>EM_S_STM07_IS</stp>
        <stp>4</stp>
        <stp>600997.SH</stp>
        <stp>9</stp>
        <stp>12/31/2015</stp>
        <stp>1</stp>
        <tr r="M2683" s="2"/>
      </tp>
      <tp>
        <v>274907201.88999999</v>
        <stp/>
        <stp>EM_S_STM07_IS</stp>
        <stp>4</stp>
        <stp>600980.SH</stp>
        <stp>9</stp>
        <stp>12/31/2012</stp>
        <stp>1</stp>
        <tr r="G2669" s="2"/>
      </tp>
      <tp>
        <v>8565619370.7799997</v>
        <stp/>
        <stp>EM_S_STM07_IS</stp>
        <stp>4</stp>
        <stp>600981.SH</stp>
        <stp>9</stp>
        <stp>12/31/2013</stp>
        <stp>1</stp>
        <tr r="I2670" s="2"/>
      </tp>
      <tp>
        <v>859087091.28999996</v>
        <stp/>
        <stp>EM_S_STM07_IS</stp>
        <stp>4</stp>
        <stp>600982.SH</stp>
        <stp>9</stp>
        <stp>12/31/2010</stp>
        <stp>1</stp>
        <tr r="C2671" s="2"/>
      </tp>
      <tp>
        <v>3892406567.8200002</v>
        <stp/>
        <stp>EM_S_STM07_IS</stp>
        <stp>4</stp>
        <stp>600983.SH</stp>
        <stp>9</stp>
        <stp>12/31/2011</stp>
        <stp>1</stp>
        <tr r="E2672" s="2"/>
      </tp>
      <tp>
        <v>1115439347.1400001</v>
        <stp/>
        <stp>EM_S_STM07_IS</stp>
        <stp>4</stp>
        <stp>600986.SH</stp>
        <stp>9</stp>
        <stp>12/31/2014</stp>
        <stp>1</stp>
        <tr r="K2675" s="2"/>
      </tp>
      <tp>
        <v>3027659065.1799998</v>
        <stp/>
        <stp>EM_S_STM07_IS</stp>
        <stp>4</stp>
        <stp>600987.SH</stp>
        <stp>9</stp>
        <stp>12/31/2015</stp>
        <stp>1</stp>
        <tr r="M2676" s="2"/>
      </tp>
      <tp>
        <v>682499735.63999999</v>
        <stp/>
        <stp>EM_S_STM07_IS</stp>
        <stp>4</stp>
        <stp>000430.SZ</stp>
        <stp>9</stp>
        <stp>12/31/2012</stp>
        <stp>1</stp>
        <tr r="G105" s="2"/>
      </tp>
      <tp>
        <v>209357341.50999999</v>
        <stp/>
        <stp>EM_S_STM07_IS</stp>
        <stp>4</stp>
        <stp>300400.SZ</stp>
        <stp>9</stp>
        <stp>12/31/2012</stp>
        <stp>1</stp>
        <tr r="G1694" s="2"/>
      </tp>
      <tp>
        <v>184386509.69</v>
        <stp/>
        <stp>EM_S_STM07_IS</stp>
        <stp>4</stp>
        <stp>300401.SZ</stp>
        <stp>9</stp>
        <stp>12/31/2013</stp>
        <stp>1</stp>
        <tr r="I1695" s="2"/>
      </tp>
      <tp>
        <v>593817100</v>
        <stp/>
        <stp>EM_S_STM07_IS</stp>
        <stp>4</stp>
        <stp>300402.SZ</stp>
        <stp>9</stp>
        <stp>12/31/2010</stp>
        <stp>1</stp>
        <tr r="C1696" s="2"/>
      </tp>
      <tp>
        <v>423051192.19</v>
        <stp/>
        <stp>EM_S_STM07_IS</stp>
        <stp>4</stp>
        <stp>300403.SZ</stp>
        <stp>9</stp>
        <stp>12/31/2011</stp>
        <stp>1</stp>
        <tr r="E1697" s="2"/>
      </tp>
      <tp>
        <v>508274279.05000001</v>
        <stp/>
        <stp>EM_S_STM07_IS</stp>
        <stp>4</stp>
        <stp>300406.SZ</stp>
        <stp>9</stp>
        <stp>12/31/2014</stp>
        <stp>1</stp>
        <tr r="K1700" s="2"/>
      </tp>
      <tp>
        <v>423527617.58999997</v>
        <stp/>
        <stp>EM_S_STM07_IS</stp>
        <stp>4</stp>
        <stp>300407.SZ</stp>
        <stp>9</stp>
        <stp>12/31/2015</stp>
        <stp>1</stp>
        <tr r="M1701" s="2"/>
      </tp>
      <tp>
        <v>1549588163.8499999</v>
        <stp/>
        <stp>EM_S_STM07_IS</stp>
        <stp>4</stp>
        <stp>000420.SZ</stp>
        <stp>9</stp>
        <stp>12/31/2012</stp>
        <stp>1</stp>
        <tr r="G97" s="2"/>
      </tp>
      <tp>
        <v>1665709810.6300001</v>
        <stp/>
        <stp>EM_S_STM07_IS</stp>
        <stp>4</stp>
        <stp>000421.SZ</stp>
        <stp>9</stp>
        <stp>12/31/2013</stp>
        <stp>1</stp>
        <tr r="I98" s="2"/>
      </tp>
      <tp>
        <v>11544950317.209999</v>
        <stp/>
        <stp>EM_S_STM07_IS</stp>
        <stp>4</stp>
        <stp>000422.SZ</stp>
        <stp>9</stp>
        <stp>12/31/2010</stp>
        <stp>1</stp>
        <tr r="C99" s="2"/>
      </tp>
      <tp>
        <v>2758848253.77</v>
        <stp/>
        <stp>EM_S_STM07_IS</stp>
        <stp>4</stp>
        <stp>000423.SZ</stp>
        <stp>9</stp>
        <stp>12/31/2011</stp>
        <stp>1</stp>
        <tr r="E100" s="2"/>
      </tp>
      <tp>
        <v>1159387326.29</v>
        <stp/>
        <stp>EM_S_STM07_IS</stp>
        <stp>4</stp>
        <stp>000426.SZ</stp>
        <stp>9</stp>
        <stp>12/31/2014</stp>
        <stp>1</stp>
        <tr r="K102" s="2"/>
      </tp>
      <tp>
        <v>251327867.97999999</v>
        <stp/>
        <stp>EM_S_STM07_IS</stp>
        <stp>4</stp>
        <stp>300410.SZ</stp>
        <stp>9</stp>
        <stp>12/31/2012</stp>
        <stp>1</stp>
        <tr r="G1704" s="2"/>
      </tp>
      <tp>
        <v>294701562.56</v>
        <stp/>
        <stp>EM_S_STM07_IS</stp>
        <stp>4</stp>
        <stp>300411.SZ</stp>
        <stp>9</stp>
        <stp>12/31/2013</stp>
        <stp>1</stp>
        <tr r="I1705" s="2"/>
      </tp>
      <tp t="s">
        <v/>
        <stp/>
        <stp>EM_S_STM07_IS</stp>
        <stp>4</stp>
        <stp>300412.SZ</stp>
        <stp>9</stp>
        <stp>12/31/2010</stp>
        <stp>1</stp>
        <tr r="C1706" s="2"/>
      </tp>
      <tp>
        <v>2453992461.9899998</v>
        <stp/>
        <stp>EM_S_STM07_IS</stp>
        <stp>4</stp>
        <stp>300413.SZ</stp>
        <stp>9</stp>
        <stp>12/31/2011</stp>
        <stp>1</stp>
        <tr r="E1707" s="2"/>
      </tp>
      <tp>
        <v>253979385.03</v>
        <stp/>
        <stp>EM_S_STM07_IS</stp>
        <stp>4</stp>
        <stp>300416.SZ</stp>
        <stp>9</stp>
        <stp>12/31/2014</stp>
        <stp>1</stp>
        <tr r="K1710" s="2"/>
      </tp>
      <tp>
        <v>168980059.47999999</v>
        <stp/>
        <stp>EM_S_STM07_IS</stp>
        <stp>4</stp>
        <stp>300417.SZ</stp>
        <stp>9</stp>
        <stp>12/31/2015</stp>
        <stp>1</stp>
        <tr r="M1711" s="2"/>
      </tp>
      <tp>
        <v>7786881202.6800003</v>
        <stp/>
        <stp>EM_S_STM07_IS</stp>
        <stp>4</stp>
        <stp>000410.SZ</stp>
        <stp>9</stp>
        <stp>12/31/2012</stp>
        <stp>1</stp>
        <tr r="G89" s="2"/>
      </tp>
      <tp>
        <v>12369304351.360001</v>
        <stp/>
        <stp>EM_S_STM07_IS</stp>
        <stp>4</stp>
        <stp>000411.SZ</stp>
        <stp>9</stp>
        <stp>12/31/2013</stp>
        <stp>1</stp>
        <tr r="I90" s="2"/>
      </tp>
      <tp>
        <v>104425459.95</v>
        <stp/>
        <stp>EM_S_STM07_IS</stp>
        <stp>4</stp>
        <stp>000413.SZ</stp>
        <stp>9</stp>
        <stp>12/31/2011</stp>
        <stp>1</stp>
        <tr r="E91" s="2"/>
      </tp>
      <tp>
        <v>430042496.56999999</v>
        <stp/>
        <stp>EM_S_STM07_IS</stp>
        <stp>4</stp>
        <stp>000416.SZ</stp>
        <stp>9</stp>
        <stp>12/31/2014</stp>
        <stp>1</stp>
        <tr r="K93" s="2"/>
      </tp>
      <tp>
        <v>9764772045.6100006</v>
        <stp/>
        <stp>EM_S_STM07_IS</stp>
        <stp>4</stp>
        <stp>000417.SZ</stp>
        <stp>9</stp>
        <stp>12/31/2015</stp>
        <stp>1</stp>
        <tr r="M94" s="2"/>
      </tp>
      <tp>
        <v>187588999.75</v>
        <stp/>
        <stp>EM_S_STM07_IS</stp>
        <stp>4</stp>
        <stp>300420.SZ</stp>
        <stp>9</stp>
        <stp>12/31/2012</stp>
        <stp>1</stp>
        <tr r="G1714" s="2"/>
      </tp>
      <tp>
        <v>424111064.02999997</v>
        <stp/>
        <stp>EM_S_STM07_IS</stp>
        <stp>4</stp>
        <stp>300421.SZ</stp>
        <stp>9</stp>
        <stp>12/31/2013</stp>
        <stp>1</stp>
        <tr r="I1715" s="2"/>
      </tp>
      <tp t="s">
        <v/>
        <stp/>
        <stp>EM_S_STM07_IS</stp>
        <stp>4</stp>
        <stp>300422.SZ</stp>
        <stp>9</stp>
        <stp>12/31/2010</stp>
        <stp>1</stp>
        <tr r="C1716" s="2"/>
      </tp>
      <tp>
        <v>223485979.91</v>
        <stp/>
        <stp>EM_S_STM07_IS</stp>
        <stp>4</stp>
        <stp>300423.SZ</stp>
        <stp>9</stp>
        <stp>12/31/2011</stp>
        <stp>1</stp>
        <tr r="E1717" s="2"/>
      </tp>
      <tp>
        <v>407788570.69</v>
        <stp/>
        <stp>EM_S_STM07_IS</stp>
        <stp>4</stp>
        <stp>300426.SZ</stp>
        <stp>9</stp>
        <stp>12/31/2014</stp>
        <stp>1</stp>
        <tr r="K1720" s="2"/>
      </tp>
      <tp>
        <v>305254632.75</v>
        <stp/>
        <stp>EM_S_STM07_IS</stp>
        <stp>4</stp>
        <stp>300427.SZ</stp>
        <stp>9</stp>
        <stp>12/31/2015</stp>
        <stp>1</stp>
        <tr r="M1721" s="2"/>
      </tp>
      <tp>
        <v>6611806304.29</v>
        <stp/>
        <stp>EM_S_STM07_IS</stp>
        <stp>4</stp>
        <stp>000400.SZ</stp>
        <stp>9</stp>
        <stp>12/31/2012</stp>
        <stp>1</stp>
        <tr r="G81" s="2"/>
      </tp>
      <tp>
        <v>15710734473.48</v>
        <stp/>
        <stp>EM_S_STM07_IS</stp>
        <stp>4</stp>
        <stp>000401.SZ</stp>
        <stp>9</stp>
        <stp>12/31/2013</stp>
        <stp>1</stp>
        <tr r="I82" s="2"/>
      </tp>
      <tp>
        <v>8110293915.9799995</v>
        <stp/>
        <stp>EM_S_STM07_IS</stp>
        <stp>4</stp>
        <stp>000402.SZ</stp>
        <stp>9</stp>
        <stp>12/31/2010</stp>
        <stp>1</stp>
        <tr r="C83" s="2"/>
      </tp>
      <tp>
        <v>461068440.25999999</v>
        <stp/>
        <stp>EM_S_STM07_IS</stp>
        <stp>4</stp>
        <stp>000403.SZ</stp>
        <stp>9</stp>
        <stp>12/31/2011</stp>
        <stp>1</stp>
        <tr r="E84" s="2"/>
      </tp>
      <tp>
        <v>2509396736.1100001</v>
        <stp/>
        <stp>EM_S_STM07_IS</stp>
        <stp>4</stp>
        <stp>000407.SZ</stp>
        <stp>9</stp>
        <stp>12/31/2015</stp>
        <stp>1</stp>
        <tr r="M86" s="2"/>
      </tp>
      <tp>
        <v>259175736.24000001</v>
        <stp/>
        <stp>EM_S_STM07_IS</stp>
        <stp>4</stp>
        <stp>300430.SZ</stp>
        <stp>9</stp>
        <stp>12/31/2012</stp>
        <stp>1</stp>
        <tr r="G1724" s="2"/>
      </tp>
      <tp>
        <v>324769418.76999998</v>
        <stp/>
        <stp>EM_S_STM07_IS</stp>
        <stp>4</stp>
        <stp>300431.SZ</stp>
        <stp>9</stp>
        <stp>12/31/2013</stp>
        <stp>1</stp>
        <tr r="I1725" s="2"/>
      </tp>
      <tp t="s">
        <v/>
        <stp/>
        <stp>EM_S_STM07_IS</stp>
        <stp>4</stp>
        <stp>300432.SZ</stp>
        <stp>9</stp>
        <stp>12/31/2010</stp>
        <stp>1</stp>
        <tr r="C1726" s="2"/>
      </tp>
      <tp>
        <v>6029504513.21</v>
        <stp/>
        <stp>EM_S_STM07_IS</stp>
        <stp>4</stp>
        <stp>300433.SZ</stp>
        <stp>9</stp>
        <stp>12/31/2011</stp>
        <stp>1</stp>
        <tr r="E1727" s="2"/>
      </tp>
      <tp>
        <v>254467793.80000001</v>
        <stp/>
        <stp>EM_S_STM07_IS</stp>
        <stp>4</stp>
        <stp>300436.SZ</stp>
        <stp>9</stp>
        <stp>12/31/2014</stp>
        <stp>1</stp>
        <tr r="K1730" s="2"/>
      </tp>
      <tp>
        <v>398033574.94</v>
        <stp/>
        <stp>EM_S_STM07_IS</stp>
        <stp>4</stp>
        <stp>300437.SZ</stp>
        <stp>9</stp>
        <stp>12/31/2015</stp>
        <stp>1</stp>
        <tr r="M1731" s="2"/>
      </tp>
      <tp>
        <v>274931081.36000001</v>
        <stp/>
        <stp>EM_S_STM07_IS</stp>
        <stp>4</stp>
        <stp>300440.SZ</stp>
        <stp>9</stp>
        <stp>12/31/2012</stp>
        <stp>1</stp>
        <tr r="G1734" s="2"/>
      </tp>
      <tp>
        <v>252336074.34999999</v>
        <stp/>
        <stp>EM_S_STM07_IS</stp>
        <stp>4</stp>
        <stp>300441.SZ</stp>
        <stp>9</stp>
        <stp>12/31/2013</stp>
        <stp>1</stp>
        <tr r="I1735" s="2"/>
      </tp>
      <tp t="s">
        <v/>
        <stp/>
        <stp>EM_S_STM07_IS</stp>
        <stp>4</stp>
        <stp>300442.SZ</stp>
        <stp>9</stp>
        <stp>12/31/2010</stp>
        <stp>1</stp>
        <tr r="C1736" s="2"/>
      </tp>
      <tp>
        <v>312584877.94</v>
        <stp/>
        <stp>EM_S_STM07_IS</stp>
        <stp>4</stp>
        <stp>300443.SZ</stp>
        <stp>9</stp>
        <stp>12/31/2011</stp>
        <stp>1</stp>
        <tr r="E1737" s="2"/>
      </tp>
      <tp>
        <v>210537597.87</v>
        <stp/>
        <stp>EM_S_STM07_IS</stp>
        <stp>4</stp>
        <stp>300446.SZ</stp>
        <stp>9</stp>
        <stp>12/31/2014</stp>
        <stp>1</stp>
        <tr r="K1740" s="2"/>
      </tp>
      <tp>
        <v>251263522.27000001</v>
        <stp/>
        <stp>EM_S_STM07_IS</stp>
        <stp>4</stp>
        <stp>300447.SZ</stp>
        <stp>9</stp>
        <stp>12/31/2015</stp>
        <stp>1</stp>
        <tr r="M1741" s="2"/>
      </tp>
      <tp>
        <v>153763646.97</v>
        <stp/>
        <stp>EM_S_STM07_IS</stp>
        <stp>4</stp>
        <stp>300450.SZ</stp>
        <stp>9</stp>
        <stp>12/31/2012</stp>
        <stp>1</stp>
        <tr r="G1744" s="2"/>
      </tp>
      <tp>
        <v>378005475.57999998</v>
        <stp/>
        <stp>EM_S_STM07_IS</stp>
        <stp>4</stp>
        <stp>300451.SZ</stp>
        <stp>9</stp>
        <stp>12/31/2013</stp>
        <stp>1</stp>
        <tr r="I1745" s="2"/>
      </tp>
      <tp t="s">
        <v/>
        <stp/>
        <stp>EM_S_STM07_IS</stp>
        <stp>4</stp>
        <stp>300452.SZ</stp>
        <stp>9</stp>
        <stp>12/31/2010</stp>
        <stp>1</stp>
        <tr r="C1746" s="2"/>
      </tp>
      <tp>
        <v>220401905.41999999</v>
        <stp/>
        <stp>EM_S_STM07_IS</stp>
        <stp>4</stp>
        <stp>300453.SZ</stp>
        <stp>9</stp>
        <stp>12/31/2011</stp>
        <stp>1</stp>
        <tr r="E1747" s="2"/>
      </tp>
      <tp>
        <v>169390980.37</v>
        <stp/>
        <stp>EM_S_STM07_IS</stp>
        <stp>4</stp>
        <stp>300456.SZ</stp>
        <stp>9</stp>
        <stp>12/31/2014</stp>
        <stp>1</stp>
        <tr r="K1749" s="2"/>
      </tp>
      <tp>
        <v>365170909.64999998</v>
        <stp/>
        <stp>EM_S_STM07_IS</stp>
        <stp>4</stp>
        <stp>300457.SZ</stp>
        <stp>9</stp>
        <stp>12/31/2015</stp>
        <stp>1</stp>
        <tr r="M1750" s="2"/>
      </tp>
      <tp>
        <v>391360483.88</v>
        <stp/>
        <stp>EM_S_STM07_IS</stp>
        <stp>4</stp>
        <stp>300460.SZ</stp>
        <stp>9</stp>
        <stp>12/31/2012</stp>
        <stp>1</stp>
        <tr r="G1753" s="2"/>
      </tp>
      <tp>
        <v>153178794</v>
        <stp/>
        <stp>EM_S_STM07_IS</stp>
        <stp>4</stp>
        <stp>300461.SZ</stp>
        <stp>9</stp>
        <stp>12/31/2013</stp>
        <stp>1</stp>
        <tr r="I1754" s="2"/>
      </tp>
      <tp t="s">
        <v/>
        <stp/>
        <stp>EM_S_STM07_IS</stp>
        <stp>4</stp>
        <stp>300462.SZ</stp>
        <stp>9</stp>
        <stp>12/31/2010</stp>
        <stp>1</stp>
        <tr r="C1755" s="2"/>
      </tp>
      <tp>
        <v>521308317.20999998</v>
        <stp/>
        <stp>EM_S_STM07_IS</stp>
        <stp>4</stp>
        <stp>300463.SZ</stp>
        <stp>9</stp>
        <stp>12/31/2011</stp>
        <stp>1</stp>
        <tr r="E1756" s="2"/>
      </tp>
      <tp>
        <v>242105146.96000001</v>
        <stp/>
        <stp>EM_S_STM07_IS</stp>
        <stp>4</stp>
        <stp>300466.SZ</stp>
        <stp>9</stp>
        <stp>12/31/2014</stp>
        <stp>1</stp>
        <tr r="K1759" s="2"/>
      </tp>
      <tp>
        <v>171867913.00999999</v>
        <stp/>
        <stp>EM_S_STM07_IS</stp>
        <stp>4</stp>
        <stp>300467.SZ</stp>
        <stp>9</stp>
        <stp>12/31/2015</stp>
        <stp>1</stp>
        <tr r="M1760" s="2"/>
      </tp>
      <tp>
        <v>309060512.23000002</v>
        <stp/>
        <stp>EM_S_STM07_IS</stp>
        <stp>4</stp>
        <stp>300470.SZ</stp>
        <stp>9</stp>
        <stp>12/31/2012</stp>
        <stp>1</stp>
        <tr r="G1763" s="2"/>
      </tp>
      <tp>
        <v>837168708.24000001</v>
        <stp/>
        <stp>EM_S_STM07_IS</stp>
        <stp>4</stp>
        <stp>300471.SZ</stp>
        <stp>9</stp>
        <stp>12/31/2013</stp>
        <stp>1</stp>
        <tr r="I1764" s="2"/>
      </tp>
      <tp t="s">
        <v/>
        <stp/>
        <stp>EM_S_STM07_IS</stp>
        <stp>4</stp>
        <stp>300472.SZ</stp>
        <stp>9</stp>
        <stp>12/31/2010</stp>
        <stp>1</stp>
        <tr r="C1765" s="2"/>
      </tp>
      <tp>
        <v>509217142.91000003</v>
        <stp/>
        <stp>EM_S_STM07_IS</stp>
        <stp>4</stp>
        <stp>300473.SZ</stp>
        <stp>9</stp>
        <stp>12/31/2011</stp>
        <stp>1</stp>
        <tr r="E1766" s="2"/>
      </tp>
      <tp>
        <v>1086725415.8599999</v>
        <stp/>
        <stp>EM_S_STM07_IS</stp>
        <stp>4</stp>
        <stp>300476.SZ</stp>
        <stp>9</stp>
        <stp>12/31/2014</stp>
        <stp>1</stp>
        <tr r="K1769" s="2"/>
      </tp>
      <tp>
        <v>1117448993.3599999</v>
        <stp/>
        <stp>EM_S_STM07_IS</stp>
        <stp>4</stp>
        <stp>300477.SZ</stp>
        <stp>9</stp>
        <stp>12/31/2015</stp>
        <stp>1</stp>
        <tr r="M1770" s="2"/>
      </tp>
      <tp>
        <v>132486725.90000001</v>
        <stp/>
        <stp>EM_S_STM07_IS</stp>
        <stp>4</stp>
        <stp>300480.SZ</stp>
        <stp>9</stp>
        <stp>12/31/2012</stp>
        <stp>1</stp>
        <tr r="G1773" s="2"/>
      </tp>
      <tp>
        <v>392346757.18000001</v>
        <stp/>
        <stp>EM_S_STM07_IS</stp>
        <stp>4</stp>
        <stp>300481.SZ</stp>
        <stp>9</stp>
        <stp>12/31/2013</stp>
        <stp>1</stp>
        <tr r="I1774" s="2"/>
      </tp>
      <tp t="s">
        <v/>
        <stp/>
        <stp>EM_S_STM07_IS</stp>
        <stp>4</stp>
        <stp>300482.SZ</stp>
        <stp>9</stp>
        <stp>12/31/2010</stp>
        <stp>1</stp>
        <tr r="C1775" s="2"/>
      </tp>
      <tp>
        <v>259761839.33000001</v>
        <stp/>
        <stp>EM_S_STM07_IS</stp>
        <stp>4</stp>
        <stp>300483.SZ</stp>
        <stp>9</stp>
        <stp>12/31/2011</stp>
        <stp>1</stp>
        <tr r="E1776" s="2"/>
      </tp>
      <tp>
        <v>396114709.25</v>
        <stp/>
        <stp>EM_S_STM07_IS</stp>
        <stp>4</stp>
        <stp>300486.SZ</stp>
        <stp>9</stp>
        <stp>12/31/2014</stp>
        <stp>1</stp>
        <tr r="K1779" s="2"/>
      </tp>
      <tp>
        <v>295373404.92000002</v>
        <stp/>
        <stp>EM_S_STM07_IS</stp>
        <stp>4</stp>
        <stp>300487.SZ</stp>
        <stp>9</stp>
        <stp>12/31/2015</stp>
        <stp>1</stp>
        <tr r="M1780" s="2"/>
      </tp>
      <tp>
        <v>331066299.22000003</v>
        <stp/>
        <stp>EM_S_STM07_IS</stp>
        <stp>4</stp>
        <stp>300490.SZ</stp>
        <stp>9</stp>
        <stp>12/31/2012</stp>
        <stp>1</stp>
        <tr r="G1783" s="2"/>
      </tp>
      <tp>
        <v>134393169.11000001</v>
        <stp/>
        <stp>EM_S_STM07_IS</stp>
        <stp>4</stp>
        <stp>300491.SZ</stp>
        <stp>9</stp>
        <stp>12/31/2013</stp>
        <stp>1</stp>
        <tr r="I1784" s="2"/>
      </tp>
      <tp t="s">
        <v/>
        <stp/>
        <stp>EM_S_STM07_IS</stp>
        <stp>4</stp>
        <stp>300492.SZ</stp>
        <stp>9</stp>
        <stp>12/31/2010</stp>
        <stp>1</stp>
        <tr r="C1785" s="2"/>
      </tp>
      <tp>
        <v>785409357.17999995</v>
        <stp/>
        <stp>EM_S_STM07_IS</stp>
        <stp>4</stp>
        <stp>300493.SZ</stp>
        <stp>9</stp>
        <stp>12/31/2011</stp>
        <stp>1</stp>
        <tr r="E1786" s="2"/>
      </tp>
      <tp>
        <v>452209594.08999997</v>
        <stp/>
        <stp>EM_S_STM07_IS</stp>
        <stp>4</stp>
        <stp>300496.SZ</stp>
        <stp>9</stp>
        <stp>12/31/2014</stp>
        <stp>1</stp>
        <tr r="K1789" s="2"/>
      </tp>
      <tp>
        <v>579743065</v>
        <stp/>
        <stp>EM_S_STM07_IS</stp>
        <stp>4</stp>
        <stp>300497.SZ</stp>
        <stp>9</stp>
        <stp>12/31/2015</stp>
        <stp>1</stp>
        <tr r="M1790" s="2"/>
      </tp>
      <tp>
        <v>5943455417.8599997</v>
        <stp/>
        <stp>EM_S_STM07_IS</stp>
        <stp>4</stp>
        <stp>600470.SH</stp>
        <stp>9</stp>
        <stp>12/31/2012</stp>
        <stp>1</stp>
        <tr r="G2260" s="2"/>
      </tp>
      <tp>
        <v>161386450.53999999</v>
        <stp/>
        <stp>EM_S_STM07_IS</stp>
        <stp>4</stp>
        <stp>600476.SH</stp>
        <stp>9</stp>
        <stp>12/31/2014</stp>
        <stp>1</stp>
        <tr r="K2262" s="2"/>
      </tp>
      <tp>
        <v>3786434724.6799998</v>
        <stp/>
        <stp>EM_S_STM07_IS</stp>
        <stp>4</stp>
        <stp>600477.SH</stp>
        <stp>9</stp>
        <stp>12/31/2015</stp>
        <stp>1</stp>
        <tr r="M2263" s="2"/>
      </tp>
      <tp>
        <v>1349024202.5</v>
        <stp/>
        <stp>EM_S_STM07_IS</stp>
        <stp>4</stp>
        <stp>600460.SH</stp>
        <stp>9</stp>
        <stp>12/31/2012</stp>
        <stp>1</stp>
        <tr r="G2252" s="2"/>
      </tp>
      <tp>
        <v>1187666176.8900001</v>
        <stp/>
        <stp>EM_S_STM07_IS</stp>
        <stp>4</stp>
        <stp>600461.SH</stp>
        <stp>9</stp>
        <stp>12/31/2013</stp>
        <stp>1</stp>
        <tr r="I2253" s="2"/>
      </tp>
      <tp>
        <v>454967954.55000001</v>
        <stp/>
        <stp>EM_S_STM07_IS</stp>
        <stp>4</stp>
        <stp>600462.SH</stp>
        <stp>9</stp>
        <stp>12/31/2010</stp>
        <stp>1</stp>
        <tr r="C2254" s="2"/>
      </tp>
      <tp>
        <v>781771018.50999999</v>
        <stp/>
        <stp>EM_S_STM07_IS</stp>
        <stp>4</stp>
        <stp>600463.SH</stp>
        <stp>9</stp>
        <stp>12/31/2011</stp>
        <stp>1</stp>
        <tr r="E2255" s="2"/>
      </tp>
      <tp>
        <v>399112555.25999999</v>
        <stp/>
        <stp>EM_S_STM07_IS</stp>
        <stp>4</stp>
        <stp>600466.SH</stp>
        <stp>9</stp>
        <stp>12/31/2014</stp>
        <stp>1</stp>
        <tr r="K2256" s="2"/>
      </tp>
      <tp>
        <v>986967423.92999995</v>
        <stp/>
        <stp>EM_S_STM07_IS</stp>
        <stp>4</stp>
        <stp>600467.SH</stp>
        <stp>9</stp>
        <stp>12/31/2015</stp>
        <stp>1</stp>
        <tr r="M2257" s="2"/>
      </tp>
      <tp>
        <v>911649726.89999998</v>
        <stp/>
        <stp>EM_S_STM07_IS</stp>
        <stp>4</stp>
        <stp>600452.SH</stp>
        <stp>9</stp>
        <stp>12/31/2010</stp>
        <stp>1</stp>
        <tr r="C2247" s="2"/>
      </tp>
      <tp>
        <v>2481227552.7800002</v>
        <stp/>
        <stp>EM_S_STM07_IS</stp>
        <stp>4</stp>
        <stp>600456.SH</stp>
        <stp>9</stp>
        <stp>12/31/2014</stp>
        <stp>1</stp>
        <tr r="K2249" s="2"/>
      </tp>
      <tp>
        <v>2368042840.46</v>
        <stp/>
        <stp>EM_S_STM07_IS</stp>
        <stp>4</stp>
        <stp>600446.SH</stp>
        <stp>9</stp>
        <stp>12/31/2014</stp>
        <stp>1</stp>
        <tr r="K2244" s="2"/>
      </tp>
      <tp>
        <v>2249569993.0799999</v>
        <stp/>
        <stp>EM_S_STM07_IS</stp>
        <stp>4</stp>
        <stp>600432.SH</stp>
        <stp>9</stp>
        <stp>12/31/2010</stp>
        <stp>1</stp>
        <tr r="C2237" s="2"/>
      </tp>
      <tp>
        <v>933883852.62</v>
        <stp/>
        <stp>EM_S_STM07_IS</stp>
        <stp>4</stp>
        <stp>600433.SH</stp>
        <stp>9</stp>
        <stp>12/31/2011</stp>
        <stp>1</stp>
        <tr r="E2238" s="2"/>
      </tp>
      <tp>
        <v>1453869771.99</v>
        <stp/>
        <stp>EM_S_STM07_IS</stp>
        <stp>4</stp>
        <stp>600436.SH</stp>
        <stp>9</stp>
        <stp>12/31/2014</stp>
        <stp>1</stp>
        <tr r="K2240" s="2"/>
      </tp>
      <tp>
        <v>2006892234.8599999</v>
        <stp/>
        <stp>EM_S_STM07_IS</stp>
        <stp>4</stp>
        <stp>600420.SH</stp>
        <stp>9</stp>
        <stp>12/31/2012</stp>
        <stp>1</stp>
        <tr r="G2229" s="2"/>
      </tp>
      <tp>
        <v>111418059.5</v>
        <stp/>
        <stp>EM_S_STM07_IS</stp>
        <stp>4</stp>
        <stp>600421.SH</stp>
        <stp>9</stp>
        <stp>12/31/2013</stp>
        <stp>1</stp>
        <tr r="I2230" s="2"/>
      </tp>
      <tp>
        <v>1817237639.6600001</v>
        <stp/>
        <stp>EM_S_STM07_IS</stp>
        <stp>4</stp>
        <stp>600422.SH</stp>
        <stp>9</stp>
        <stp>12/31/2010</stp>
        <stp>1</stp>
        <tr r="C2231" s="2"/>
      </tp>
      <tp>
        <v>2669824918.0799999</v>
        <stp/>
        <stp>EM_S_STM07_IS</stp>
        <stp>4</stp>
        <stp>600423.SH</stp>
        <stp>9</stp>
        <stp>12/31/2011</stp>
        <stp>1</stp>
        <tr r="E2232" s="2"/>
      </tp>
      <tp>
        <v>9710121856.3500004</v>
        <stp/>
        <stp>EM_S_STM07_IS</stp>
        <stp>4</stp>
        <stp>600426.SH</stp>
        <stp>9</stp>
        <stp>12/31/2014</stp>
        <stp>1</stp>
        <tr r="K2234" s="2"/>
      </tp>
      <tp>
        <v>5236811840.0500002</v>
        <stp/>
        <stp>EM_S_STM07_IS</stp>
        <stp>4</stp>
        <stp>600410.SH</stp>
        <stp>9</stp>
        <stp>12/31/2012</stp>
        <stp>1</stp>
        <tr r="G2224" s="2"/>
      </tp>
      <tp>
        <v>7749436188.5900002</v>
        <stp/>
        <stp>EM_S_STM07_IS</stp>
        <stp>4</stp>
        <stp>600416.SH</stp>
        <stp>9</stp>
        <stp>12/31/2014</stp>
        <stp>1</stp>
        <tr r="K2226" s="2"/>
      </tp>
      <tp>
        <v>1606923706.9300001</v>
        <stp/>
        <stp>EM_S_STM07_IS</stp>
        <stp>4</stp>
        <stp>600400.SH</stp>
        <stp>9</stp>
        <stp>12/31/2012</stp>
        <stp>1</stp>
        <tr r="G2217" s="2"/>
      </tp>
      <tp>
        <v>4758643394.6599998</v>
        <stp/>
        <stp>EM_S_STM07_IS</stp>
        <stp>4</stp>
        <stp>600401.SH</stp>
        <stp>9</stp>
        <stp>12/31/2013</stp>
        <stp>1</stp>
        <tr r="I2218" s="2"/>
      </tp>
      <tp>
        <v>9502212327.1700001</v>
        <stp/>
        <stp>EM_S_STM07_IS</stp>
        <stp>4</stp>
        <stp>600403.SH</stp>
        <stp>9</stp>
        <stp>12/31/2011</stp>
        <stp>1</stp>
        <tr r="E2219" s="2"/>
      </tp>
      <tp>
        <v>8907001875.5699997</v>
        <stp/>
        <stp>EM_S_STM07_IS</stp>
        <stp>4</stp>
        <stp>600406.SH</stp>
        <stp>9</stp>
        <stp>12/31/2014</stp>
        <stp>1</stp>
        <tr r="K2221" s="2"/>
      </tp>
      <tp>
        <v>1461864916.8699999</v>
        <stp/>
        <stp>EM_S_STM07_IS</stp>
        <stp>4</stp>
        <stp>600490.SH</stp>
        <stp>9</stp>
        <stp>12/31/2012</stp>
        <stp>1</stp>
        <tr r="G2275" s="2"/>
      </tp>
      <tp>
        <v>15327968493.17</v>
        <stp/>
        <stp>EM_S_STM07_IS</stp>
        <stp>4</stp>
        <stp>600491.SH</stp>
        <stp>9</stp>
        <stp>12/31/2013</stp>
        <stp>1</stp>
        <tr r="I2276" s="2"/>
      </tp>
      <tp>
        <v>941004612.40999997</v>
        <stp/>
        <stp>EM_S_STM07_IS</stp>
        <stp>4</stp>
        <stp>600493.SH</stp>
        <stp>9</stp>
        <stp>12/31/2011</stp>
        <stp>1</stp>
        <tr r="E2277" s="2"/>
      </tp>
      <tp>
        <v>6885779868.8800001</v>
        <stp/>
        <stp>EM_S_STM07_IS</stp>
        <stp>4</stp>
        <stp>600496.SH</stp>
        <stp>9</stp>
        <stp>12/31/2014</stp>
        <stp>1</stp>
        <tr r="K2279" s="2"/>
      </tp>
      <tp>
        <v>18113571000.59</v>
        <stp/>
        <stp>EM_S_STM07_IS</stp>
        <stp>4</stp>
        <stp>600497.SH</stp>
        <stp>9</stp>
        <stp>12/31/2015</stp>
        <stp>1</stp>
        <tr r="M2280" s="2"/>
      </tp>
      <tp>
        <v>4882657170.5699997</v>
        <stp/>
        <stp>EM_S_STM07_IS</stp>
        <stp>4</stp>
        <stp>600480.SH</stp>
        <stp>9</stp>
        <stp>12/31/2012</stp>
        <stp>1</stp>
        <tr r="G2266" s="2"/>
      </tp>
      <tp>
        <v>6559221662.2299995</v>
        <stp/>
        <stp>EM_S_STM07_IS</stp>
        <stp>4</stp>
        <stp>600481.SH</stp>
        <stp>9</stp>
        <stp>12/31/2013</stp>
        <stp>1</stp>
        <tr r="I2267" s="2"/>
      </tp>
      <tp>
        <v>3255003148.6500001</v>
        <stp/>
        <stp>EM_S_STM07_IS</stp>
        <stp>4</stp>
        <stp>600482.SH</stp>
        <stp>9</stp>
        <stp>12/31/2010</stp>
        <stp>1</stp>
        <tr r="C2268" s="2"/>
      </tp>
      <tp>
        <v>1559173923.1300001</v>
        <stp/>
        <stp>EM_S_STM07_IS</stp>
        <stp>4</stp>
        <stp>600483.SH</stp>
        <stp>9</stp>
        <stp>12/31/2011</stp>
        <stp>1</stp>
        <tr r="E2269" s="2"/>
      </tp>
      <tp>
        <v>2820490311.8200002</v>
        <stp/>
        <stp>EM_S_STM07_IS</stp>
        <stp>4</stp>
        <stp>600486.SH</stp>
        <stp>9</stp>
        <stp>12/31/2014</stp>
        <stp>1</stp>
        <tr r="K2271" s="2"/>
      </tp>
      <tp>
        <v>13563272683.780001</v>
        <stp/>
        <stp>EM_S_STM07_IS</stp>
        <stp>4</stp>
        <stp>600487.SH</stp>
        <stp>9</stp>
        <stp>12/31/2015</stp>
        <stp>1</stp>
        <tr r="M2272" s="2"/>
      </tp>
      <tp>
        <v>1521979266.1500001</v>
        <stp/>
        <stp>EM_S_STM07_IS</stp>
        <stp>4</stp>
        <stp>000530.SZ</stp>
        <stp>9</stp>
        <stp>12/31/2012</stp>
        <stp>1</stp>
        <tr r="G132" s="2"/>
      </tp>
      <tp>
        <v>3280640507.4000001</v>
        <stp/>
        <stp>EM_S_STM07_IS</stp>
        <stp>4</stp>
        <stp>000531.SZ</stp>
        <stp>9</stp>
        <stp>12/31/2013</stp>
        <stp>1</stp>
        <tr r="I133" s="2"/>
      </tp>
      <tp>
        <v>255902639.77000001</v>
        <stp/>
        <stp>EM_S_STM07_IS</stp>
        <stp>4</stp>
        <stp>000532.SZ</stp>
        <stp>9</stp>
        <stp>12/31/2010</stp>
        <stp>1</stp>
        <tr r="C134" s="2"/>
      </tp>
      <tp>
        <v>2022522310.6700001</v>
        <stp/>
        <stp>EM_S_STM07_IS</stp>
        <stp>4</stp>
        <stp>000533.SZ</stp>
        <stp>9</stp>
        <stp>12/31/2011</stp>
        <stp>1</stp>
        <tr r="E135" s="2"/>
      </tp>
      <tp>
        <v>7018186607.7399998</v>
        <stp/>
        <stp>EM_S_STM07_IS</stp>
        <stp>4</stp>
        <stp>000536.SZ</stp>
        <stp>9</stp>
        <stp>12/31/2014</stp>
        <stp>1</stp>
        <tr r="K137" s="2"/>
      </tp>
      <tp>
        <v>1443643633.7</v>
        <stp/>
        <stp>EM_S_STM07_IS</stp>
        <stp>4</stp>
        <stp>000537.SZ</stp>
        <stp>9</stp>
        <stp>12/31/2015</stp>
        <stp>1</stp>
        <tr r="M138" s="2"/>
      </tp>
      <tp>
        <v>251833095.06</v>
        <stp/>
        <stp>EM_S_STM07_IS</stp>
        <stp>4</stp>
        <stp>300500.SZ</stp>
        <stp>9</stp>
        <stp>12/31/2012</stp>
        <stp>1</stp>
        <tr r="G1793" s="2"/>
      </tp>
      <tp>
        <v>277366830.62</v>
        <stp/>
        <stp>EM_S_STM07_IS</stp>
        <stp>4</stp>
        <stp>300501.SZ</stp>
        <stp>9</stp>
        <stp>12/31/2013</stp>
        <stp>1</stp>
        <tr r="I1794" s="2"/>
      </tp>
      <tp t="s">
        <v/>
        <stp/>
        <stp>EM_S_STM07_IS</stp>
        <stp>4</stp>
        <stp>300502.SZ</stp>
        <stp>9</stp>
        <stp>12/31/2010</stp>
        <stp>1</stp>
        <tr r="C1795" s="2"/>
      </tp>
      <tp>
        <v>138822521.16999999</v>
        <stp/>
        <stp>EM_S_STM07_IS</stp>
        <stp>4</stp>
        <stp>300503.SZ</stp>
        <stp>9</stp>
        <stp>12/31/2011</stp>
        <stp>1</stp>
        <tr r="E1796" s="2"/>
      </tp>
      <tp>
        <v>234815945.25</v>
        <stp/>
        <stp>EM_S_STM07_IS</stp>
        <stp>4</stp>
        <stp>300506.SZ</stp>
        <stp>9</stp>
        <stp>12/31/2014</stp>
        <stp>1</stp>
        <tr r="K1798" s="2"/>
      </tp>
      <tp>
        <v>469674508.01999998</v>
        <stp/>
        <stp>EM_S_STM07_IS</stp>
        <stp>4</stp>
        <stp>300507.SZ</stp>
        <stp>9</stp>
        <stp>12/31/2015</stp>
        <stp>1</stp>
        <tr r="M1799" s="2"/>
      </tp>
      <tp>
        <v>2108090393.24</v>
        <stp/>
        <stp>EM_S_STM07_IS</stp>
        <stp>4</stp>
        <stp>000520.SZ</stp>
        <stp>9</stp>
        <stp>12/31/2012</stp>
        <stp>1</stp>
        <tr r="G124" s="2"/>
      </tp>
      <tp>
        <v>10538933941.290001</v>
        <stp/>
        <stp>EM_S_STM07_IS</stp>
        <stp>4</stp>
        <stp>000521.SZ</stp>
        <stp>9</stp>
        <stp>12/31/2013</stp>
        <stp>1</stp>
        <tr r="I125" s="2"/>
      </tp>
      <tp>
        <v>2045855478.4200001</v>
        <stp/>
        <stp>EM_S_STM07_IS</stp>
        <stp>4</stp>
        <stp>000523.SZ</stp>
        <stp>9</stp>
        <stp>12/31/2011</stp>
        <stp>1</stp>
        <tr r="E126" s="2"/>
      </tp>
      <tp>
        <v>18805622.870000001</v>
        <stp/>
        <stp>EM_S_STM07_IS</stp>
        <stp>4</stp>
        <stp>000526.SZ</stp>
        <stp>9</stp>
        <stp>12/31/2014</stp>
        <stp>1</stp>
        <tr r="K129" s="2"/>
      </tp>
      <tp>
        <v>165382774.94999999</v>
        <stp/>
        <stp>EM_S_STM07_IS</stp>
        <stp>4</stp>
        <stp>300510.SZ</stp>
        <stp>9</stp>
        <stp>12/31/2012</stp>
        <stp>1</stp>
        <tr r="G1802" s="2"/>
      </tp>
      <tp>
        <v>773025361.40999997</v>
        <stp/>
        <stp>EM_S_STM07_IS</stp>
        <stp>4</stp>
        <stp>300511.SZ</stp>
        <stp>9</stp>
        <stp>12/31/2013</stp>
        <stp>1</stp>
        <tr r="I1803" s="2"/>
      </tp>
      <tp t="s">
        <v/>
        <stp/>
        <stp>EM_S_STM07_IS</stp>
        <stp>4</stp>
        <stp>300512.SZ</stp>
        <stp>9</stp>
        <stp>12/31/2010</stp>
        <stp>1</stp>
        <tr r="C1804" s="2"/>
      </tp>
      <tp>
        <v>321870520.80000001</v>
        <stp/>
        <stp>EM_S_STM07_IS</stp>
        <stp>4</stp>
        <stp>300513.SZ</stp>
        <stp>9</stp>
        <stp>12/31/2011</stp>
        <stp>1</stp>
        <tr r="E1805" s="2"/>
      </tp>
      <tp>
        <v>304836734.82999998</v>
        <stp/>
        <stp>EM_S_STM07_IS</stp>
        <stp>4</stp>
        <stp>300516.SZ</stp>
        <stp>9</stp>
        <stp>12/31/2014</stp>
        <stp>1</stp>
        <tr r="K1807" s="2"/>
      </tp>
      <tp>
        <v>375741299.83999997</v>
        <stp/>
        <stp>EM_S_STM07_IS</stp>
        <stp>4</stp>
        <stp>300517.SZ</stp>
        <stp>9</stp>
        <stp>12/31/2015</stp>
        <stp>1</stp>
        <tr r="M1808" s="2"/>
      </tp>
      <tp>
        <v>2172665058.77</v>
        <stp/>
        <stp>EM_S_STM07_IS</stp>
        <stp>4</stp>
        <stp>000510.SZ</stp>
        <stp>9</stp>
        <stp>12/31/2012</stp>
        <stp>1</stp>
        <tr r="G116" s="2"/>
      </tp>
      <tp>
        <v>636829772.17999995</v>
        <stp/>
        <stp>EM_S_STM07_IS</stp>
        <stp>4</stp>
        <stp>000511.SZ</stp>
        <stp>9</stp>
        <stp>12/31/2013</stp>
        <stp>1</stp>
        <tr r="I117" s="2"/>
      </tp>
      <tp>
        <v>3162915294.5</v>
        <stp/>
        <stp>EM_S_STM07_IS</stp>
        <stp>4</stp>
        <stp>000513.SZ</stp>
        <stp>9</stp>
        <stp>12/31/2011</stp>
        <stp>1</stp>
        <tr r="E118" s="2"/>
      </tp>
      <tp>
        <v>3883347060.9499998</v>
        <stp/>
        <stp>EM_S_STM07_IS</stp>
        <stp>4</stp>
        <stp>000516.SZ</stp>
        <stp>9</stp>
        <stp>12/31/2014</stp>
        <stp>1</stp>
        <tr r="K120" s="2"/>
      </tp>
      <tp>
        <v>1124460990.5699999</v>
        <stp/>
        <stp>EM_S_STM07_IS</stp>
        <stp>4</stp>
        <stp>000517.SZ</stp>
        <stp>9</stp>
        <stp>12/31/2015</stp>
        <stp>1</stp>
        <tr r="M121" s="2"/>
      </tp>
      <tp>
        <v>251605575.34</v>
        <stp/>
        <stp>EM_S_STM07_IS</stp>
        <stp>4</stp>
        <stp>300520.SZ</stp>
        <stp>9</stp>
        <stp>12/31/2012</stp>
        <stp>1</stp>
        <tr r="G1811" s="2"/>
      </tp>
      <tp>
        <v>223758386.43000001</v>
        <stp/>
        <stp>EM_S_STM07_IS</stp>
        <stp>4</stp>
        <stp>300521.SZ</stp>
        <stp>9</stp>
        <stp>12/31/2013</stp>
        <stp>1</stp>
        <tr r="I1812" s="2"/>
      </tp>
      <tp t="s">
        <v/>
        <stp/>
        <stp>EM_S_STM07_IS</stp>
        <stp>4</stp>
        <stp>300522.SZ</stp>
        <stp>9</stp>
        <stp>12/31/2010</stp>
        <stp>1</stp>
        <tr r="C1813" s="2"/>
      </tp>
      <tp>
        <v>110309273.14</v>
        <stp/>
        <stp>EM_S_STM07_IS</stp>
        <stp>4</stp>
        <stp>300523.SZ</stp>
        <stp>9</stp>
        <stp>12/31/2011</stp>
        <stp>1</stp>
        <tr r="E1814" s="2"/>
      </tp>
      <tp>
        <v>288784547.85000002</v>
        <stp/>
        <stp>EM_S_STM07_IS</stp>
        <stp>4</stp>
        <stp>300526.SZ</stp>
        <stp>9</stp>
        <stp>12/31/2014</stp>
        <stp>1</stp>
        <tr r="K1816" s="2"/>
      </tp>
      <tp>
        <v>1720561237.4000001</v>
        <stp/>
        <stp>EM_S_STM07_IS</stp>
        <stp>4</stp>
        <stp>300527.SZ</stp>
        <stp>9</stp>
        <stp>12/31/2015</stp>
        <stp>1</stp>
        <tr r="M1817" s="2"/>
      </tp>
      <tp>
        <v>16842055893.389999</v>
        <stp/>
        <stp>EM_S_STM07_IS</stp>
        <stp>4</stp>
        <stp>000501.SZ</stp>
        <stp>9</stp>
        <stp>12/31/2013</stp>
        <stp>1</stp>
        <tr r="I108" s="2"/>
      </tp>
      <tp>
        <v>71198100.030000001</v>
        <stp/>
        <stp>EM_S_STM07_IS</stp>
        <stp>4</stp>
        <stp>000502.SZ</stp>
        <stp>9</stp>
        <stp>12/31/2010</stp>
        <stp>1</stp>
        <tr r="C109" s="2"/>
      </tp>
      <tp>
        <v>162850417.94</v>
        <stp/>
        <stp>EM_S_STM07_IS</stp>
        <stp>4</stp>
        <stp>000503.SZ</stp>
        <stp>9</stp>
        <stp>12/31/2011</stp>
        <stp>1</stp>
        <tr r="E110" s="2"/>
      </tp>
      <tp>
        <v>357155267.25</v>
        <stp/>
        <stp>EM_S_STM07_IS</stp>
        <stp>4</stp>
        <stp>000506.SZ</stp>
        <stp>9</stp>
        <stp>12/31/2014</stp>
        <stp>1</stp>
        <tr r="K113" s="2"/>
      </tp>
      <tp>
        <v>2022660445.6900001</v>
        <stp/>
        <stp>EM_S_STM07_IS</stp>
        <stp>4</stp>
        <stp>000507.SZ</stp>
        <stp>9</stp>
        <stp>12/31/2015</stp>
        <stp>1</stp>
        <tr r="M114" s="2"/>
      </tp>
      <tp>
        <v>124095922.09</v>
        <stp/>
        <stp>EM_S_STM07_IS</stp>
        <stp>4</stp>
        <stp>300530.SZ</stp>
        <stp>9</stp>
        <stp>12/31/2012</stp>
        <stp>1</stp>
        <tr r="G1820" s="2"/>
      </tp>
      <tp>
        <v>201391509.18000001</v>
        <stp/>
        <stp>EM_S_STM07_IS</stp>
        <stp>4</stp>
        <stp>300531.SZ</stp>
        <stp>9</stp>
        <stp>12/31/2013</stp>
        <stp>1</stp>
        <tr r="I1821" s="2"/>
      </tp>
      <tp>
        <v>203007662.69</v>
        <stp/>
        <stp>EM_S_STM07_IS</stp>
        <stp>4</stp>
        <stp>300532.SZ</stp>
        <stp>9</stp>
        <stp>12/31/2010</stp>
        <stp>1</stp>
        <tr r="C1822" s="2"/>
      </tp>
      <tp>
        <v>218413007.94</v>
        <stp/>
        <stp>EM_S_STM07_IS</stp>
        <stp>4</stp>
        <stp>300533.SZ</stp>
        <stp>9</stp>
        <stp>12/31/2011</stp>
        <stp>1</stp>
        <tr r="E1823" s="2"/>
      </tp>
      <tp>
        <v>312573539.75999999</v>
        <stp/>
        <stp>EM_S_STM07_IS</stp>
        <stp>4</stp>
        <stp>300536.SZ</stp>
        <stp>9</stp>
        <stp>12/31/2014</stp>
        <stp>1</stp>
        <tr r="K1826" s="2"/>
      </tp>
      <tp>
        <v>250371308.75999999</v>
        <stp/>
        <stp>EM_S_STM07_IS</stp>
        <stp>4</stp>
        <stp>300537.SZ</stp>
        <stp>9</stp>
        <stp>12/31/2015</stp>
        <stp>1</stp>
        <tr r="M1827" s="2"/>
      </tp>
      <tp>
        <v>2955536089.1300001</v>
        <stp/>
        <stp>EM_S_STM07_IS</stp>
        <stp>4</stp>
        <stp>000570.SZ</stp>
        <stp>9</stp>
        <stp>12/31/2012</stp>
        <stp>1</stp>
        <tr r="G166" s="2"/>
      </tp>
      <tp>
        <v>1030112746.77</v>
        <stp/>
        <stp>EM_S_STM07_IS</stp>
        <stp>4</stp>
        <stp>000571.SZ</stp>
        <stp>9</stp>
        <stp>12/31/2013</stp>
        <stp>1</stp>
        <tr r="I167" s="2"/>
      </tp>
      <tp>
        <v>10184640037.450001</v>
        <stp/>
        <stp>EM_S_STM07_IS</stp>
        <stp>4</stp>
        <stp>000572.SZ</stp>
        <stp>9</stp>
        <stp>12/31/2010</stp>
        <stp>1</stp>
        <tr r="C168" s="2"/>
      </tp>
      <tp>
        <v>827640146.87</v>
        <stp/>
        <stp>EM_S_STM07_IS</stp>
        <stp>4</stp>
        <stp>000573.SZ</stp>
        <stp>9</stp>
        <stp>12/31/2011</stp>
        <stp>1</stp>
        <tr r="E169" s="2"/>
      </tp>
      <tp>
        <v>476105812.69999999</v>
        <stp/>
        <stp>EM_S_STM07_IS</stp>
        <stp>4</stp>
        <stp>000576.SZ</stp>
        <stp>9</stp>
        <stp>12/31/2014</stp>
        <stp>1</stp>
        <tr r="K170" s="2"/>
      </tp>
      <tp>
        <v>202258900</v>
        <stp/>
        <stp>EM_S_STM07_IS</stp>
        <stp>4</stp>
        <stp>300540.SZ</stp>
        <stp>9</stp>
        <stp>12/31/2012</stp>
        <stp>1</stp>
        <tr r="G1830" s="2"/>
      </tp>
      <tp>
        <v>979092915.30999994</v>
        <stp/>
        <stp>EM_S_STM07_IS</stp>
        <stp>4</stp>
        <stp>300541.SZ</stp>
        <stp>9</stp>
        <stp>12/31/2013</stp>
        <stp>1</stp>
        <tr r="I1831" s="2"/>
      </tp>
      <tp t="s">
        <v/>
        <stp/>
        <stp>EM_S_STM07_IS</stp>
        <stp>4</stp>
        <stp>300542.SZ</stp>
        <stp>9</stp>
        <stp>12/31/2010</stp>
        <stp>1</stp>
        <tr r="C1832" s="2"/>
      </tp>
      <tp>
        <v>255278600</v>
        <stp/>
        <stp>EM_S_STM07_IS</stp>
        <stp>4</stp>
        <stp>300543.SZ</stp>
        <stp>9</stp>
        <stp>12/31/2011</stp>
        <stp>1</stp>
        <tr r="E1833" s="2"/>
      </tp>
      <tp>
        <v>228278640.90000001</v>
        <stp/>
        <stp>EM_S_STM07_IS</stp>
        <stp>4</stp>
        <stp>300546.SZ</stp>
        <stp>9</stp>
        <stp>12/31/2014</stp>
        <stp>1</stp>
        <tr r="K1835" s="2"/>
      </tp>
      <tp>
        <v>441569508.43000001</v>
        <stp/>
        <stp>EM_S_STM07_IS</stp>
        <stp>4</stp>
        <stp>300547.SZ</stp>
        <stp>9</stp>
        <stp>12/31/2015</stp>
        <stp>1</stp>
        <tr r="M1836" s="2"/>
      </tp>
      <tp>
        <v>2768737380.3800001</v>
        <stp/>
        <stp>EM_S_STM07_IS</stp>
        <stp>4</stp>
        <stp>000560.SZ</stp>
        <stp>9</stp>
        <stp>12/31/2012</stp>
        <stp>1</stp>
        <tr r="G158" s="2"/>
      </tp>
      <tp>
        <v>791389202.65999997</v>
        <stp/>
        <stp>EM_S_STM07_IS</stp>
        <stp>4</stp>
        <stp>000561.SZ</stp>
        <stp>9</stp>
        <stp>12/31/2013</stp>
        <stp>1</stp>
        <tr r="I159" s="2"/>
      </tp>
      <tp>
        <v>304422023.04000002</v>
        <stp/>
        <stp>EM_S_STM07_IS</stp>
        <stp>4</stp>
        <stp>000563.SZ</stp>
        <stp>9</stp>
        <stp>12/31/2011</stp>
        <stp>1</stp>
        <tr r="E160" s="2"/>
      </tp>
      <tp>
        <v>1343216111.3399999</v>
        <stp/>
        <stp>EM_S_STM07_IS</stp>
        <stp>4</stp>
        <stp>000566.SZ</stp>
        <stp>9</stp>
        <stp>12/31/2014</stp>
        <stp>1</stp>
        <tr r="K163" s="2"/>
      </tp>
      <tp>
        <v>15594157.75</v>
        <stp/>
        <stp>EM_S_STM07_IS</stp>
        <stp>4</stp>
        <stp>000567.SZ</stp>
        <stp>9</stp>
        <stp>12/31/2015</stp>
        <stp>1</stp>
        <tr r="M164" s="2"/>
      </tp>
      <tp>
        <v>81482700</v>
        <stp/>
        <stp>EM_S_STM07_IS</stp>
        <stp>4</stp>
        <stp>300550.SZ</stp>
        <stp>9</stp>
        <stp>12/31/2012</stp>
        <stp>1</stp>
        <tr r="G1839" s="2"/>
      </tp>
      <tp>
        <v>244101892.16999999</v>
        <stp/>
        <stp>EM_S_STM07_IS</stp>
        <stp>4</stp>
        <stp>300551.SZ</stp>
        <stp>9</stp>
        <stp>12/31/2013</stp>
        <stp>1</stp>
        <tr r="I1840" s="2"/>
      </tp>
      <tp t="s">
        <v/>
        <stp/>
        <stp>EM_S_STM07_IS</stp>
        <stp>4</stp>
        <stp>300552.SZ</stp>
        <stp>9</stp>
        <stp>12/31/2010</stp>
        <stp>1</stp>
        <tr r="C1841" s="2"/>
      </tp>
      <tp>
        <v>60108770.280000001</v>
        <stp/>
        <stp>EM_S_STM07_IS</stp>
        <stp>4</stp>
        <stp>300553.SZ</stp>
        <stp>9</stp>
        <stp>12/31/2011</stp>
        <stp>1</stp>
        <tr r="E1842" s="2"/>
      </tp>
      <tp>
        <v>335979701.14999998</v>
        <stp/>
        <stp>EM_S_STM07_IS</stp>
        <stp>4</stp>
        <stp>300556.SZ</stp>
        <stp>9</stp>
        <stp>12/31/2014</stp>
        <stp>1</stp>
        <tr r="K1844" s="2"/>
      </tp>
      <tp>
        <v>183691283.40000001</v>
        <stp/>
        <stp>EM_S_STM07_IS</stp>
        <stp>4</stp>
        <stp>300557.SZ</stp>
        <stp>9</stp>
        <stp>12/31/2015</stp>
        <stp>1</stp>
        <tr r="M1845" s="2"/>
      </tp>
      <tp>
        <v>17474707097</v>
        <stp/>
        <stp>EM_S_STM07_IS</stp>
        <stp>4</stp>
        <stp>000550.SZ</stp>
        <stp>9</stp>
        <stp>12/31/2012</stp>
        <stp>1</stp>
        <tr r="G149" s="2"/>
      </tp>
      <tp>
        <v>2233734880.98</v>
        <stp/>
        <stp>EM_S_STM07_IS</stp>
        <stp>4</stp>
        <stp>000551.SZ</stp>
        <stp>9</stp>
        <stp>12/31/2013</stp>
        <stp>1</stp>
        <tr r="I150" s="2"/>
      </tp>
      <tp>
        <v>775883634.05999994</v>
        <stp/>
        <stp>EM_S_STM07_IS</stp>
        <stp>4</stp>
        <stp>000552.SZ</stp>
        <stp>9</stp>
        <stp>12/31/2010</stp>
        <stp>1</stp>
        <tr r="C151" s="2"/>
      </tp>
      <tp>
        <v>1901075791.5699999</v>
        <stp/>
        <stp>EM_S_STM07_IS</stp>
        <stp>4</stp>
        <stp>000553.SZ</stp>
        <stp>9</stp>
        <stp>12/31/2011</stp>
        <stp>1</stp>
        <tr r="E152" s="2"/>
      </tp>
      <tp>
        <v>18280895.059999999</v>
        <stp/>
        <stp>EM_S_STM07_IS</stp>
        <stp>4</stp>
        <stp>000557.SZ</stp>
        <stp>9</stp>
        <stp>12/31/2015</stp>
        <stp>1</stp>
        <tr r="M155" s="2"/>
      </tp>
      <tp>
        <v>202506573.38999999</v>
        <stp/>
        <stp>EM_S_STM07_IS</stp>
        <stp>4</stp>
        <stp>300560.SZ</stp>
        <stp>9</stp>
        <stp>12/31/2012</stp>
        <stp>1</stp>
        <tr r="G1848" s="2"/>
      </tp>
      <tp>
        <v>115226384.04000001</v>
        <stp/>
        <stp>EM_S_STM07_IS</stp>
        <stp>4</stp>
        <stp>300561.SZ</stp>
        <stp>9</stp>
        <stp>12/31/2013</stp>
        <stp>1</stp>
        <tr r="I1849" s="2"/>
      </tp>
      <tp t="s">
        <v/>
        <stp/>
        <stp>EM_S_STM07_IS</stp>
        <stp>4</stp>
        <stp>300562.SZ</stp>
        <stp>9</stp>
        <stp>12/31/2010</stp>
        <stp>1</stp>
        <tr r="C1850" s="2"/>
      </tp>
      <tp>
        <v>143799232.55000001</v>
        <stp/>
        <stp>EM_S_STM07_IS</stp>
        <stp>4</stp>
        <stp>300563.SZ</stp>
        <stp>9</stp>
        <stp>12/31/2011</stp>
        <stp>1</stp>
        <tr r="E1851" s="2"/>
      </tp>
      <tp>
        <v>390615406.92000002</v>
        <stp/>
        <stp>EM_S_STM07_IS</stp>
        <stp>4</stp>
        <stp>300566.SZ</stp>
        <stp>9</stp>
        <stp>12/31/2014</stp>
        <stp>1</stp>
        <tr r="K1853" s="2"/>
      </tp>
      <tp>
        <v>417542878.61000001</v>
        <stp/>
        <stp>EM_S_STM07_IS</stp>
        <stp>4</stp>
        <stp>300567.SZ</stp>
        <stp>9</stp>
        <stp>12/31/2015</stp>
        <stp>1</stp>
        <tr r="M1854" s="2"/>
      </tp>
      <tp>
        <v>3554251620.0700002</v>
        <stp/>
        <stp>EM_S_STM07_IS</stp>
        <stp>4</stp>
        <stp>000540.SZ</stp>
        <stp>9</stp>
        <stp>12/31/2012</stp>
        <stp>1</stp>
        <tr r="G141" s="2"/>
      </tp>
      <tp>
        <v>2526679810.5300002</v>
        <stp/>
        <stp>EM_S_STM07_IS</stp>
        <stp>4</stp>
        <stp>000541.SZ</stp>
        <stp>9</stp>
        <stp>12/31/2013</stp>
        <stp>1</stp>
        <tr r="I142" s="2"/>
      </tp>
      <tp>
        <v>5150372698.1800003</v>
        <stp/>
        <stp>EM_S_STM07_IS</stp>
        <stp>4</stp>
        <stp>000543.SZ</stp>
        <stp>9</stp>
        <stp>12/31/2011</stp>
        <stp>1</stp>
        <tr r="E143" s="2"/>
      </tp>
      <tp>
        <v>1373469800.22</v>
        <stp/>
        <stp>EM_S_STM07_IS</stp>
        <stp>4</stp>
        <stp>000546.SZ</stp>
        <stp>9</stp>
        <stp>12/31/2014</stp>
        <stp>1</stp>
        <tr r="K146" s="2"/>
      </tp>
      <tp>
        <v>1122725544.5699999</v>
        <stp/>
        <stp>EM_S_STM07_IS</stp>
        <stp>4</stp>
        <stp>000547.SZ</stp>
        <stp>9</stp>
        <stp>12/31/2015</stp>
        <stp>1</stp>
        <tr r="M147" s="2"/>
      </tp>
      <tp>
        <v>238516006.46000001</v>
        <stp/>
        <stp>EM_S_STM07_IS</stp>
        <stp>4</stp>
        <stp>300570.SZ</stp>
        <stp>9</stp>
        <stp>12/31/2012</stp>
        <stp>1</stp>
        <tr r="G1857" s="2"/>
      </tp>
      <tp>
        <v>100293528.44</v>
        <stp/>
        <stp>EM_S_STM07_IS</stp>
        <stp>4</stp>
        <stp>300571.SZ</stp>
        <stp>9</stp>
        <stp>12/31/2013</stp>
        <stp>1</stp>
        <tr r="I1858" s="2"/>
      </tp>
      <tp t="s">
        <v/>
        <stp/>
        <stp>EM_S_STM07_IS</stp>
        <stp>4</stp>
        <stp>300572.SZ</stp>
        <stp>9</stp>
        <stp>12/31/2010</stp>
        <stp>1</stp>
        <tr r="C1859" s="2"/>
      </tp>
      <tp>
        <v>190537300.58000001</v>
        <stp/>
        <stp>EM_S_STM07_IS</stp>
        <stp>4</stp>
        <stp>300573.SZ</stp>
        <stp>9</stp>
        <stp>12/31/2011</stp>
        <stp>1</stp>
        <tr r="E1860" s="2"/>
      </tp>
      <tp>
        <v>274972345.86000001</v>
        <stp/>
        <stp>EM_S_STM07_IS</stp>
        <stp>4</stp>
        <stp>300576.SZ</stp>
        <stp>9</stp>
        <stp>12/31/2014</stp>
        <stp>1</stp>
        <tr r="K1862" s="2"/>
      </tp>
      <tp>
        <v>494129516.75</v>
        <stp/>
        <stp>EM_S_STM07_IS</stp>
        <stp>4</stp>
        <stp>300577.SZ</stp>
        <stp>9</stp>
        <stp>12/31/2015</stp>
        <stp>1</stp>
        <tr r="M1863" s="2"/>
      </tp>
      <tp>
        <v>301113938.52999997</v>
        <stp/>
        <stp>EM_S_STM07_IS</stp>
        <stp>4</stp>
        <stp>300580.SZ</stp>
        <stp>9</stp>
        <stp>12/31/2012</stp>
        <stp>1</stp>
        <tr r="G1865" s="2"/>
      </tp>
      <tp>
        <v>146672980.81999999</v>
        <stp/>
        <stp>EM_S_STM07_IS</stp>
        <stp>4</stp>
        <stp>300581.SZ</stp>
        <stp>9</stp>
        <stp>12/31/2013</stp>
        <stp>1</stp>
        <tr r="I1866" s="2"/>
      </tp>
      <tp t="s">
        <v/>
        <stp/>
        <stp>EM_S_STM07_IS</stp>
        <stp>4</stp>
        <stp>300582.SZ</stp>
        <stp>9</stp>
        <stp>12/31/2010</stp>
        <stp>1</stp>
        <tr r="C1867" s="2"/>
      </tp>
      <tp t="s">
        <v/>
        <stp/>
        <stp>EM_S_STM07_IS</stp>
        <stp>4</stp>
        <stp>300583.SZ</stp>
        <stp>9</stp>
        <stp>12/31/2011</stp>
        <stp>1</stp>
        <tr r="E1868" s="2"/>
      </tp>
      <tp>
        <v>324707133.38</v>
        <stp/>
        <stp>EM_S_STM07_IS</stp>
        <stp>4</stp>
        <stp>300586.SZ</stp>
        <stp>9</stp>
        <stp>12/31/2014</stp>
        <stp>1</stp>
        <tr r="K1871" s="2"/>
      </tp>
      <tp>
        <v>288513938.75</v>
        <stp/>
        <stp>EM_S_STM07_IS</stp>
        <stp>4</stp>
        <stp>300587.SZ</stp>
        <stp>9</stp>
        <stp>12/31/2015</stp>
        <stp>1</stp>
        <tr r="M1872" s="2"/>
      </tp>
      <tp>
        <v>83121500</v>
        <stp/>
        <stp>EM_S_STM07_IS</stp>
        <stp>4</stp>
        <stp>300590.SZ</stp>
        <stp>9</stp>
        <stp>12/31/2012</stp>
        <stp>1</stp>
        <tr r="G1875" s="2"/>
      </tp>
      <tp>
        <v>431940206.92000002</v>
        <stp/>
        <stp>EM_S_STM07_IS</stp>
        <stp>4</stp>
        <stp>300591.SZ</stp>
        <stp>9</stp>
        <stp>12/31/2013</stp>
        <stp>1</stp>
        <tr r="I1876" s="2"/>
      </tp>
      <tp>
        <v>171073679.84999999</v>
        <stp/>
        <stp>EM_S_STM07_IS</stp>
        <stp>4</stp>
        <stp>300593.SZ</stp>
        <stp>9</stp>
        <stp>12/31/2011</stp>
        <stp>1</stp>
        <tr r="E1877" s="2"/>
      </tp>
      <tp>
        <v>363420444.76999998</v>
        <stp/>
        <stp>EM_S_STM07_IS</stp>
        <stp>4</stp>
        <stp>000590.SZ</stp>
        <stp>9</stp>
        <stp>12/31/2012</stp>
        <stp>1</stp>
        <tr r="G178" s="2"/>
      </tp>
      <tp>
        <v>4635308224.6999998</v>
        <stp/>
        <stp>EM_S_STM07_IS</stp>
        <stp>4</stp>
        <stp>000591.SZ</stp>
        <stp>9</stp>
        <stp>12/31/2013</stp>
        <stp>1</stp>
        <tr r="I179" s="2"/>
      </tp>
      <tp>
        <v>498970542.24000001</v>
        <stp/>
        <stp>EM_S_STM07_IS</stp>
        <stp>4</stp>
        <stp>000592.SZ</stp>
        <stp>9</stp>
        <stp>12/31/2010</stp>
        <stp>1</stp>
        <tr r="C180" s="2"/>
      </tp>
      <tp>
        <v>556823098.54999995</v>
        <stp/>
        <stp>EM_S_STM07_IS</stp>
        <stp>4</stp>
        <stp>000593.SZ</stp>
        <stp>9</stp>
        <stp>12/31/2011</stp>
        <stp>1</stp>
        <tr r="E181" s="2"/>
      </tp>
      <tp>
        <v>4650855881.7200003</v>
        <stp/>
        <stp>EM_S_STM07_IS</stp>
        <stp>4</stp>
        <stp>000596.SZ</stp>
        <stp>9</stp>
        <stp>12/31/2014</stp>
        <stp>1</stp>
        <tr r="K183" s="2"/>
      </tp>
      <tp>
        <v>3834432030.6700001</v>
        <stp/>
        <stp>EM_S_STM07_IS</stp>
        <stp>4</stp>
        <stp>000597.SZ</stp>
        <stp>9</stp>
        <stp>12/31/2015</stp>
        <stp>1</stp>
        <tr r="M184" s="2"/>
      </tp>
      <tp>
        <v>5589307689.5500002</v>
        <stp/>
        <stp>EM_S_STM07_IS</stp>
        <stp>4</stp>
        <stp>000581.SZ</stp>
        <stp>9</stp>
        <stp>12/31/2013</stp>
        <stp>1</stp>
        <tr r="I171" s="2"/>
      </tp>
      <tp>
        <v>405012104.94</v>
        <stp/>
        <stp>EM_S_STM07_IS</stp>
        <stp>4</stp>
        <stp>000582.SZ</stp>
        <stp>9</stp>
        <stp>12/31/2010</stp>
        <stp>1</stp>
        <tr r="C172" s="2"/>
      </tp>
      <tp>
        <v>474888356.69999999</v>
        <stp/>
        <stp>EM_S_STM07_IS</stp>
        <stp>4</stp>
        <stp>000586.SZ</stp>
        <stp>9</stp>
        <stp>12/31/2014</stp>
        <stp>1</stp>
        <tr r="K175" s="2"/>
      </tp>
      <tp>
        <v>9923156252.1499996</v>
        <stp/>
        <stp>EM_S_STM07_IS</stp>
        <stp>4</stp>
        <stp>000587.SZ</stp>
        <stp>9</stp>
        <stp>12/31/2015</stp>
        <stp>1</stp>
        <tr r="M176" s="2"/>
      </tp>
      <tp>
        <v>1006091548.15</v>
        <stp/>
        <stp>EM_S_STM07_IS</stp>
        <stp>4</stp>
        <stp>600570.SH</stp>
        <stp>9</stp>
        <stp>12/31/2012</stp>
        <stp>1</stp>
        <tr r="G2343" s="2"/>
      </tp>
      <tp>
        <v>924362416.38999999</v>
        <stp/>
        <stp>EM_S_STM07_IS</stp>
        <stp>4</stp>
        <stp>600571.SH</stp>
        <stp>9</stp>
        <stp>12/31/2013</stp>
        <stp>1</stp>
        <tr r="I2344" s="2"/>
      </tp>
      <tp>
        <v>1799426084.49</v>
        <stp/>
        <stp>EM_S_STM07_IS</stp>
        <stp>4</stp>
        <stp>600572.SH</stp>
        <stp>9</stp>
        <stp>12/31/2010</stp>
        <stp>1</stp>
        <tr r="C2345" s="2"/>
      </tp>
      <tp>
        <v>880383577.94000006</v>
        <stp/>
        <stp>EM_S_STM07_IS</stp>
        <stp>4</stp>
        <stp>600573.SH</stp>
        <stp>9</stp>
        <stp>12/31/2011</stp>
        <stp>1</stp>
        <tr r="E2346" s="2"/>
      </tp>
      <tp>
        <v>11933301.51</v>
        <stp/>
        <stp>EM_S_STM07_IS</stp>
        <stp>4</stp>
        <stp>600576.SH</stp>
        <stp>9</stp>
        <stp>12/31/2014</stp>
        <stp>1</stp>
        <tr r="K2348" s="2"/>
      </tp>
      <tp>
        <v>7740900661.8199997</v>
        <stp/>
        <stp>EM_S_STM07_IS</stp>
        <stp>4</stp>
        <stp>600577.SH</stp>
        <stp>9</stp>
        <stp>12/31/2015</stp>
        <stp>1</stp>
        <tr r="M2349" s="2"/>
      </tp>
      <tp>
        <v>1275383231.8299999</v>
        <stp/>
        <stp>EM_S_STM07_IS</stp>
        <stp>4</stp>
        <stp>600560.SH</stp>
        <stp>9</stp>
        <stp>12/31/2012</stp>
        <stp>1</stp>
        <tr r="G2334" s="2"/>
      </tp>
      <tp>
        <v>2453867565.9499998</v>
        <stp/>
        <stp>EM_S_STM07_IS</stp>
        <stp>4</stp>
        <stp>600561.SH</stp>
        <stp>9</stp>
        <stp>12/31/2013</stp>
        <stp>1</stp>
        <tr r="I2335" s="2"/>
      </tp>
      <tp>
        <v>288777028.19</v>
        <stp/>
        <stp>EM_S_STM07_IS</stp>
        <stp>4</stp>
        <stp>600562.SH</stp>
        <stp>9</stp>
        <stp>12/31/2010</stp>
        <stp>1</stp>
        <tr r="C2336" s="2"/>
      </tp>
      <tp>
        <v>1325238015.3800001</v>
        <stp/>
        <stp>EM_S_STM07_IS</stp>
        <stp>4</stp>
        <stp>600563.SH</stp>
        <stp>9</stp>
        <stp>12/31/2011</stp>
        <stp>1</stp>
        <tr r="E2337" s="2"/>
      </tp>
      <tp>
        <v>2986412154.8200002</v>
        <stp/>
        <stp>EM_S_STM07_IS</stp>
        <stp>4</stp>
        <stp>600566.SH</stp>
        <stp>9</stp>
        <stp>12/31/2014</stp>
        <stp>1</stp>
        <tr r="K2339" s="2"/>
      </tp>
      <tp>
        <v>9786995573.9799995</v>
        <stp/>
        <stp>EM_S_STM07_IS</stp>
        <stp>4</stp>
        <stp>600567.SH</stp>
        <stp>9</stp>
        <stp>12/31/2015</stp>
        <stp>1</stp>
        <tr r="M2340" s="2"/>
      </tp>
      <tp>
        <v>2829670982.0100002</v>
        <stp/>
        <stp>EM_S_STM07_IS</stp>
        <stp>4</stp>
        <stp>600550.SH</stp>
        <stp>9</stp>
        <stp>12/31/2012</stp>
        <stp>1</stp>
        <tr r="G2326" s="2"/>
      </tp>
      <tp>
        <v>4324070402.3699999</v>
        <stp/>
        <stp>EM_S_STM07_IS</stp>
        <stp>4</stp>
        <stp>600551.SH</stp>
        <stp>9</stp>
        <stp>12/31/2013</stp>
        <stp>1</stp>
        <tr r="I2327" s="2"/>
      </tp>
      <tp>
        <v>611322910.10000002</v>
        <stp/>
        <stp>EM_S_STM07_IS</stp>
        <stp>4</stp>
        <stp>600552.SH</stp>
        <stp>9</stp>
        <stp>12/31/2010</stp>
        <stp>1</stp>
        <tr r="C2328" s="2"/>
      </tp>
      <tp>
        <v>47368751.539999999</v>
        <stp/>
        <stp>EM_S_STM07_IS</stp>
        <stp>4</stp>
        <stp>600556.SH</stp>
        <stp>9</stp>
        <stp>12/31/2014</stp>
        <stp>1</stp>
        <tr r="K2330" s="2"/>
      </tp>
      <tp>
        <v>2820446284.2399998</v>
        <stp/>
        <stp>EM_S_STM07_IS</stp>
        <stp>4</stp>
        <stp>600557.SH</stp>
        <stp>9</stp>
        <stp>12/31/2015</stp>
        <stp>1</stp>
        <tr r="M2331" s="2"/>
      </tp>
      <tp>
        <v>2664521364.5900002</v>
        <stp/>
        <stp>EM_S_STM07_IS</stp>
        <stp>4</stp>
        <stp>600540.SH</stp>
        <stp>9</stp>
        <stp>12/31/2012</stp>
        <stp>1</stp>
        <tr r="G2319" s="2"/>
      </tp>
      <tp>
        <v>362585121.87</v>
        <stp/>
        <stp>EM_S_STM07_IS</stp>
        <stp>4</stp>
        <stp>600543.SH</stp>
        <stp>9</stp>
        <stp>12/31/2011</stp>
        <stp>1</stp>
        <tr r="E2320" s="2"/>
      </tp>
      <tp>
        <v>63237670589.290001</v>
        <stp/>
        <stp>EM_S_STM07_IS</stp>
        <stp>4</stp>
        <stp>600546.SH</stp>
        <stp>9</stp>
        <stp>12/31/2014</stp>
        <stp>1</stp>
        <tr r="K2322" s="2"/>
      </tp>
      <tp>
        <v>38572907703.82</v>
        <stp/>
        <stp>EM_S_STM07_IS</stp>
        <stp>4</stp>
        <stp>600547.SH</stp>
        <stp>9</stp>
        <stp>12/31/2015</stp>
        <stp>1</stp>
        <tr r="M2323" s="2"/>
      </tp>
      <tp>
        <v>375271863.91000003</v>
        <stp/>
        <stp>EM_S_STM07_IS</stp>
        <stp>4</stp>
        <stp>600530.SH</stp>
        <stp>9</stp>
        <stp>12/31/2012</stp>
        <stp>1</stp>
        <tr r="G2310" s="2"/>
      </tp>
      <tp>
        <v>11291254031.35</v>
        <stp/>
        <stp>EM_S_STM07_IS</stp>
        <stp>4</stp>
        <stp>600531.SH</stp>
        <stp>9</stp>
        <stp>12/31/2013</stp>
        <stp>1</stp>
        <tr r="I2311" s="2"/>
      </tp>
      <tp>
        <v>506620095.05000001</v>
        <stp/>
        <stp>EM_S_STM07_IS</stp>
        <stp>4</stp>
        <stp>600532.SH</stp>
        <stp>9</stp>
        <stp>12/31/2010</stp>
        <stp>1</stp>
        <tr r="C2312" s="2"/>
      </tp>
      <tp>
        <v>2108514351.8800001</v>
        <stp/>
        <stp>EM_S_STM07_IS</stp>
        <stp>4</stp>
        <stp>600533.SH</stp>
        <stp>9</stp>
        <stp>12/31/2011</stp>
        <stp>1</stp>
        <tr r="E2313" s="2"/>
      </tp>
      <tp>
        <v>3232501718.0799999</v>
        <stp/>
        <stp>EM_S_STM07_IS</stp>
        <stp>4</stp>
        <stp>600536.SH</stp>
        <stp>9</stp>
        <stp>12/31/2014</stp>
        <stp>1</stp>
        <tr r="K2315" s="2"/>
      </tp>
      <tp>
        <v>4918876422.1000004</v>
        <stp/>
        <stp>EM_S_STM07_IS</stp>
        <stp>4</stp>
        <stp>600537.SH</stp>
        <stp>9</stp>
        <stp>12/31/2015</stp>
        <stp>1</stp>
        <tr r="M2316" s="2"/>
      </tp>
      <tp>
        <v>280893678.44</v>
        <stp/>
        <stp>EM_S_STM07_IS</stp>
        <stp>4</stp>
        <stp>600520.SH</stp>
        <stp>9</stp>
        <stp>12/31/2012</stp>
        <stp>1</stp>
        <tr r="G2301" s="2"/>
      </tp>
      <tp>
        <v>2296407712.4099998</v>
        <stp/>
        <stp>EM_S_STM07_IS</stp>
        <stp>4</stp>
        <stp>600521.SH</stp>
        <stp>9</stp>
        <stp>12/31/2013</stp>
        <stp>1</stp>
        <tr r="I2302" s="2"/>
      </tp>
      <tp>
        <v>4346955497.0600004</v>
        <stp/>
        <stp>EM_S_STM07_IS</stp>
        <stp>4</stp>
        <stp>600522.SH</stp>
        <stp>9</stp>
        <stp>12/31/2010</stp>
        <stp>1</stp>
        <tr r="C2303" s="2"/>
      </tp>
      <tp>
        <v>2657950526.3400002</v>
        <stp/>
        <stp>EM_S_STM07_IS</stp>
        <stp>4</stp>
        <stp>600523.SH</stp>
        <stp>9</stp>
        <stp>12/31/2011</stp>
        <stp>1</stp>
        <tr r="E2304" s="2"/>
      </tp>
      <tp>
        <v>2783375754.3099999</v>
        <stp/>
        <stp>EM_S_STM07_IS</stp>
        <stp>4</stp>
        <stp>600526.SH</stp>
        <stp>9</stp>
        <stp>12/31/2014</stp>
        <stp>1</stp>
        <tr r="K2306" s="2"/>
      </tp>
      <tp>
        <v>1490198059.4100001</v>
        <stp/>
        <stp>EM_S_STM07_IS</stp>
        <stp>4</stp>
        <stp>600527.SH</stp>
        <stp>9</stp>
        <stp>12/31/2015</stp>
        <stp>1</stp>
        <tr r="M2307" s="2"/>
      </tp>
      <tp>
        <v>3676906503.5500002</v>
        <stp/>
        <stp>EM_S_STM07_IS</stp>
        <stp>4</stp>
        <stp>600510.SH</stp>
        <stp>9</stp>
        <stp>12/31/2012</stp>
        <stp>1</stp>
        <tr r="G2292" s="2"/>
      </tp>
      <tp>
        <v>10081474206.09</v>
        <stp/>
        <stp>EM_S_STM07_IS</stp>
        <stp>4</stp>
        <stp>600511.SH</stp>
        <stp>9</stp>
        <stp>12/31/2013</stp>
        <stp>1</stp>
        <tr r="I2293" s="2"/>
      </tp>
      <tp>
        <v>1522333427.3299999</v>
        <stp/>
        <stp>EM_S_STM07_IS</stp>
        <stp>4</stp>
        <stp>600512.SH</stp>
        <stp>9</stp>
        <stp>12/31/2010</stp>
        <stp>1</stp>
        <tr r="C2294" s="2"/>
      </tp>
      <tp>
        <v>324214970.12</v>
        <stp/>
        <stp>EM_S_STM07_IS</stp>
        <stp>4</stp>
        <stp>600513.SH</stp>
        <stp>9</stp>
        <stp>12/31/2011</stp>
        <stp>1</stp>
        <tr r="E2295" s="2"/>
      </tp>
      <tp>
        <v>3449008868.5300002</v>
        <stp/>
        <stp>EM_S_STM07_IS</stp>
        <stp>4</stp>
        <stp>600516.SH</stp>
        <stp>9</stp>
        <stp>12/31/2014</stp>
        <stp>1</stp>
        <tr r="K2297" s="2"/>
      </tp>
      <tp>
        <v>6376958921.0699997</v>
        <stp/>
        <stp>EM_S_STM07_IS</stp>
        <stp>4</stp>
        <stp>600517.SH</stp>
        <stp>9</stp>
        <stp>12/31/2015</stp>
        <stp>1</stp>
        <tr r="M2298" s="2"/>
      </tp>
      <tp>
        <v>54448162702.739998</v>
        <stp/>
        <stp>EM_S_STM07_IS</stp>
        <stp>4</stp>
        <stp>600500.SH</stp>
        <stp>9</stp>
        <stp>12/31/2012</stp>
        <stp>1</stp>
        <tr r="G2283" s="2"/>
      </tp>
      <tp>
        <v>3766239520.5799999</v>
        <stp/>
        <stp>EM_S_STM07_IS</stp>
        <stp>4</stp>
        <stp>600501.SH</stp>
        <stp>9</stp>
        <stp>12/31/2013</stp>
        <stp>1</stp>
        <tr r="I2284" s="2"/>
      </tp>
      <tp>
        <v>3833482830.8400002</v>
        <stp/>
        <stp>EM_S_STM07_IS</stp>
        <stp>4</stp>
        <stp>600502.SH</stp>
        <stp>9</stp>
        <stp>12/31/2010</stp>
        <stp>1</stp>
        <tr r="C2285" s="2"/>
      </tp>
      <tp>
        <v>1137036782.51</v>
        <stp/>
        <stp>EM_S_STM07_IS</stp>
        <stp>4</stp>
        <stp>600503.SH</stp>
        <stp>9</stp>
        <stp>12/31/2011</stp>
        <stp>1</stp>
        <tr r="E2286" s="2"/>
      </tp>
      <tp>
        <v>111809729.70999999</v>
        <stp/>
        <stp>EM_S_STM07_IS</stp>
        <stp>4</stp>
        <stp>600506.SH</stp>
        <stp>9</stp>
        <stp>12/31/2014</stp>
        <stp>1</stp>
        <tr r="K2288" s="2"/>
      </tp>
      <tp>
        <v>8148290650.3900003</v>
        <stp/>
        <stp>EM_S_STM07_IS</stp>
        <stp>4</stp>
        <stp>600507.SH</stp>
        <stp>9</stp>
        <stp>12/31/2015</stp>
        <stp>1</stp>
        <tr r="M2289" s="2"/>
      </tp>
      <tp>
        <v>2478077313.0900002</v>
        <stp/>
        <stp>EM_S_STM07_IS</stp>
        <stp>4</stp>
        <stp>600590.SH</stp>
        <stp>9</stp>
        <stp>12/31/2012</stp>
        <stp>1</stp>
        <tr r="G2362" s="2"/>
      </tp>
      <tp>
        <v>670960046.27999997</v>
        <stp/>
        <stp>EM_S_STM07_IS</stp>
        <stp>4</stp>
        <stp>600592.SH</stp>
        <stp>9</stp>
        <stp>12/31/2010</stp>
        <stp>1</stp>
        <tr r="C2363" s="2"/>
      </tp>
      <tp>
        <v>157382294.38999999</v>
        <stp/>
        <stp>EM_S_STM07_IS</stp>
        <stp>4</stp>
        <stp>600593.SH</stp>
        <stp>9</stp>
        <stp>12/31/2011</stp>
        <stp>1</stp>
        <tr r="E2364" s="2"/>
      </tp>
      <tp>
        <v>7715831723.9799995</v>
        <stp/>
        <stp>EM_S_STM07_IS</stp>
        <stp>4</stp>
        <stp>600596.SH</stp>
        <stp>9</stp>
        <stp>12/31/2014</stp>
        <stp>1</stp>
        <tr r="K2367" s="2"/>
      </tp>
      <tp>
        <v>19373193032</v>
        <stp/>
        <stp>EM_S_STM07_IS</stp>
        <stp>4</stp>
        <stp>600597.SH</stp>
        <stp>9</stp>
        <stp>12/31/2015</stp>
        <stp>1</stp>
        <tr r="M2368" s="2"/>
      </tp>
      <tp>
        <v>2507204576.5799999</v>
        <stp/>
        <stp>EM_S_STM07_IS</stp>
        <stp>4</stp>
        <stp>600580.SH</stp>
        <stp>9</stp>
        <stp>12/31/2012</stp>
        <stp>1</stp>
        <tr r="G2352" s="2"/>
      </tp>
      <tp>
        <v>23195895498.779999</v>
        <stp/>
        <stp>EM_S_STM07_IS</stp>
        <stp>4</stp>
        <stp>600581.SH</stp>
        <stp>9</stp>
        <stp>12/31/2013</stp>
        <stp>1</stp>
        <tr r="I2353" s="2"/>
      </tp>
      <tp>
        <v>7969446775.0299997</v>
        <stp/>
        <stp>EM_S_STM07_IS</stp>
        <stp>4</stp>
        <stp>600582.SH</stp>
        <stp>9</stp>
        <stp>12/31/2010</stp>
        <stp>1</stp>
        <tr r="C2354" s="2"/>
      </tp>
      <tp>
        <v>7384516743.79</v>
        <stp/>
        <stp>EM_S_STM07_IS</stp>
        <stp>4</stp>
        <stp>600583.SH</stp>
        <stp>9</stp>
        <stp>12/31/2011</stp>
        <stp>1</stp>
        <tr r="E2355" s="2"/>
      </tp>
      <tp>
        <v>3581051677.3299999</v>
        <stp/>
        <stp>EM_S_STM07_IS</stp>
        <stp>4</stp>
        <stp>600586.SH</stp>
        <stp>9</stp>
        <stp>12/31/2014</stp>
        <stp>1</stp>
        <tr r="K2358" s="2"/>
      </tp>
      <tp>
        <v>7554444251.0600004</v>
        <stp/>
        <stp>EM_S_STM07_IS</stp>
        <stp>4</stp>
        <stp>600587.SH</stp>
        <stp>9</stp>
        <stp>12/31/2015</stp>
        <stp>1</stp>
        <tr r="M2359" s="2"/>
      </tp>
      <tp>
        <v>77258770498.979996</v>
        <stp/>
        <stp>EM_S_STM07_IS</stp>
        <stp>4</stp>
        <stp>000630.SZ</stp>
        <stp>9</stp>
        <stp>12/31/2012</stp>
        <stp>1</stp>
        <tr r="G211" s="2"/>
      </tp>
      <tp>
        <v>2808056415.8000002</v>
        <stp/>
        <stp>EM_S_STM07_IS</stp>
        <stp>4</stp>
        <stp>000631.SZ</stp>
        <stp>9</stp>
        <stp>12/31/2013</stp>
        <stp>1</stp>
        <tr r="I212" s="2"/>
      </tp>
      <tp>
        <v>3720846581.7800002</v>
        <stp/>
        <stp>EM_S_STM07_IS</stp>
        <stp>4</stp>
        <stp>000632.SZ</stp>
        <stp>9</stp>
        <stp>12/31/2010</stp>
        <stp>1</stp>
        <tr r="C213" s="2"/>
      </tp>
      <tp>
        <v>139460312.22999999</v>
        <stp/>
        <stp>EM_S_STM07_IS</stp>
        <stp>4</stp>
        <stp>000633.SZ</stp>
        <stp>9</stp>
        <stp>12/31/2011</stp>
        <stp>1</stp>
        <tr r="E214" s="2"/>
      </tp>
      <tp>
        <v>2247919536.0799999</v>
        <stp/>
        <stp>EM_S_STM07_IS</stp>
        <stp>4</stp>
        <stp>000636.SZ</stp>
        <stp>9</stp>
        <stp>12/31/2014</stp>
        <stp>1</stp>
        <tr r="K216" s="2"/>
      </tp>
      <tp>
        <v>3066973850.1999998</v>
        <stp/>
        <stp>EM_S_STM07_IS</stp>
        <stp>4</stp>
        <stp>000637.SZ</stp>
        <stp>9</stp>
        <stp>12/31/2015</stp>
        <stp>1</stp>
        <tr r="M217" s="2"/>
      </tp>
      <tp>
        <v>2462562895.5</v>
        <stp/>
        <stp>EM_S_STM07_IS</stp>
        <stp>4</stp>
        <stp>000620.SZ</stp>
        <stp>9</stp>
        <stp>12/31/2012</stp>
        <stp>1</stp>
        <tr r="G203" s="2"/>
      </tp>
      <tp>
        <v>122535601.58</v>
        <stp/>
        <stp>EM_S_STM07_IS</stp>
        <stp>4</stp>
        <stp>000622.SZ</stp>
        <stp>9</stp>
        <stp>12/31/2010</stp>
        <stp>1</stp>
        <tr r="C204" s="2"/>
      </tp>
      <tp>
        <v>1145230667.95</v>
        <stp/>
        <stp>EM_S_STM07_IS</stp>
        <stp>4</stp>
        <stp>000623.SZ</stp>
        <stp>9</stp>
        <stp>12/31/2011</stp>
        <stp>1</stp>
        <tr r="E205" s="2"/>
      </tp>
      <tp>
        <v>45638531783.190002</v>
        <stp/>
        <stp>EM_S_STM07_IS</stp>
        <stp>4</stp>
        <stp>000626.SZ</stp>
        <stp>9</stp>
        <stp>12/31/2014</stp>
        <stp>1</stp>
        <tr r="K207" s="2"/>
      </tp>
      <tp>
        <v>541107136.94000006</v>
        <stp/>
        <stp>EM_S_STM07_IS</stp>
        <stp>4</stp>
        <stp>000627.SZ</stp>
        <stp>9</stp>
        <stp>12/31/2015</stp>
        <stp>1</stp>
        <tr r="M208" s="2"/>
      </tp>
      <tp>
        <v>851729863.12</v>
        <stp/>
        <stp>EM_S_STM07_IS</stp>
        <stp>4</stp>
        <stp>000610.SZ</stp>
        <stp>9</stp>
        <stp>12/31/2012</stp>
        <stp>1</stp>
        <tr r="G195" s="2"/>
      </tp>
      <tp>
        <v>1153689395.26</v>
        <stp/>
        <stp>EM_S_STM07_IS</stp>
        <stp>4</stp>
        <stp>000611.SZ</stp>
        <stp>9</stp>
        <stp>12/31/2013</stp>
        <stp>1</stp>
        <tr r="I196" s="2"/>
      </tp>
      <tp>
        <v>5593970112.9700003</v>
        <stp/>
        <stp>EM_S_STM07_IS</stp>
        <stp>4</stp>
        <stp>000612.SZ</stp>
        <stp>9</stp>
        <stp>12/31/2010</stp>
        <stp>1</stp>
        <tr r="C197" s="2"/>
      </tp>
      <tp>
        <v>32990680.699999999</v>
        <stp/>
        <stp>EM_S_STM07_IS</stp>
        <stp>4</stp>
        <stp>000613.SZ</stp>
        <stp>9</stp>
        <stp>12/31/2011</stp>
        <stp>1</stp>
        <tr r="E198" s="2"/>
      </tp>
      <tp>
        <v>2000633776.03</v>
        <stp/>
        <stp>EM_S_STM07_IS</stp>
        <stp>4</stp>
        <stp>000616.SZ</stp>
        <stp>9</stp>
        <stp>12/31/2014</stp>
        <stp>1</stp>
        <tr r="K200" s="2"/>
      </tp>
      <tp>
        <v>901787760.47000003</v>
        <stp/>
        <stp>EM_S_STM07_IS</stp>
        <stp>4</stp>
        <stp>000617.SZ</stp>
        <stp>9</stp>
        <stp>12/31/2015</stp>
        <stp>1</stp>
        <tr r="M201" s="2"/>
      </tp>
      <tp>
        <v>6420096553.9099998</v>
        <stp/>
        <stp>EM_S_STM07_IS</stp>
        <stp>4</stp>
        <stp>000600.SZ</stp>
        <stp>9</stp>
        <stp>12/31/2012</stp>
        <stp>1</stp>
        <tr r="G187" s="2"/>
      </tp>
      <tp>
        <v>2339664457.5300002</v>
        <stp/>
        <stp>EM_S_STM07_IS</stp>
        <stp>4</stp>
        <stp>000601.SZ</stp>
        <stp>9</stp>
        <stp>12/31/2013</stp>
        <stp>1</stp>
        <tr r="I188" s="2"/>
      </tp>
      <tp>
        <v>941829468.10000002</v>
        <stp/>
        <stp>EM_S_STM07_IS</stp>
        <stp>4</stp>
        <stp>000603.SZ</stp>
        <stp>9</stp>
        <stp>12/31/2011</stp>
        <stp>1</stp>
        <tr r="E189" s="2"/>
      </tp>
      <tp>
        <v>358771270.14999998</v>
        <stp/>
        <stp>EM_S_STM07_IS</stp>
        <stp>4</stp>
        <stp>000606.SZ</stp>
        <stp>9</stp>
        <stp>12/31/2014</stp>
        <stp>1</stp>
        <tr r="K191" s="2"/>
      </tp>
      <tp>
        <v>1554030721.3499999</v>
        <stp/>
        <stp>EM_S_STM07_IS</stp>
        <stp>4</stp>
        <stp>000607.SZ</stp>
        <stp>9</stp>
        <stp>12/31/2015</stp>
        <stp>1</stp>
        <tr r="M192" s="2"/>
      </tp>
      <tp>
        <v>117778105.13</v>
        <stp/>
        <stp>EM_S_STM07_IS</stp>
        <stp>4</stp>
        <stp>000670.SZ</stp>
        <stp>9</stp>
        <stp>12/31/2012</stp>
        <stp>1</stp>
        <tr r="G235" s="2"/>
      </tp>
      <tp>
        <v>7444185000.75</v>
        <stp/>
        <stp>EM_S_STM07_IS</stp>
        <stp>4</stp>
        <stp>000671.SZ</stp>
        <stp>9</stp>
        <stp>12/31/2013</stp>
        <stp>1</stp>
        <tr r="I236" s="2"/>
      </tp>
      <tp>
        <v>20547161.219999999</v>
        <stp/>
        <stp>EM_S_STM07_IS</stp>
        <stp>4</stp>
        <stp>000672.SZ</stp>
        <stp>9</stp>
        <stp>12/31/2010</stp>
        <stp>1</stp>
        <tr r="C237" s="2"/>
      </tp>
      <tp>
        <v>2959418.92</v>
        <stp/>
        <stp>EM_S_STM07_IS</stp>
        <stp>4</stp>
        <stp>000673.SZ</stp>
        <stp>9</stp>
        <stp>12/31/2011</stp>
        <stp>1</stp>
        <tr r="E238" s="2"/>
      </tp>
      <tp>
        <v>373075635.00999999</v>
        <stp/>
        <stp>EM_S_STM07_IS</stp>
        <stp>4</stp>
        <stp>000676.SZ</stp>
        <stp>9</stp>
        <stp>12/31/2014</stp>
        <stp>1</stp>
        <tr r="K239" s="2"/>
      </tp>
      <tp>
        <v>2070527588.6300001</v>
        <stp/>
        <stp>EM_S_STM07_IS</stp>
        <stp>4</stp>
        <stp>000677.SZ</stp>
        <stp>9</stp>
        <stp>12/31/2015</stp>
        <stp>1</stp>
        <tr r="M240" s="2"/>
      </tp>
      <tp>
        <v>2048692281.2</v>
        <stp/>
        <stp>EM_S_STM07_IS</stp>
        <stp>4</stp>
        <stp>000661.SZ</stp>
        <stp>9</stp>
        <stp>12/31/2013</stp>
        <stp>1</stp>
        <tr r="I227" s="2"/>
      </tp>
      <tp>
        <v>460497281.77999997</v>
        <stp/>
        <stp>EM_S_STM07_IS</stp>
        <stp>4</stp>
        <stp>000662.SZ</stp>
        <stp>9</stp>
        <stp>12/31/2010</stp>
        <stp>1</stp>
        <tr r="C228" s="2"/>
      </tp>
      <tp>
        <v>382744070.79000002</v>
        <stp/>
        <stp>EM_S_STM07_IS</stp>
        <stp>4</stp>
        <stp>000663.SZ</stp>
        <stp>9</stp>
        <stp>12/31/2011</stp>
        <stp>1</stp>
        <tr r="E229" s="2"/>
      </tp>
      <tp>
        <v>5117652993.8199997</v>
        <stp/>
        <stp>EM_S_STM07_IS</stp>
        <stp>4</stp>
        <stp>000666.SZ</stp>
        <stp>9</stp>
        <stp>12/31/2014</stp>
        <stp>1</stp>
        <tr r="K231" s="2"/>
      </tp>
      <tp>
        <v>4678805867.25</v>
        <stp/>
        <stp>EM_S_STM07_IS</stp>
        <stp>4</stp>
        <stp>000667.SZ</stp>
        <stp>9</stp>
        <stp>12/31/2015</stp>
        <stp>1</stp>
        <tr r="M232" s="2"/>
      </tp>
      <tp>
        <v>2087519161.8399999</v>
        <stp/>
        <stp>EM_S_STM07_IS</stp>
        <stp>4</stp>
        <stp>000650.SZ</stp>
        <stp>9</stp>
        <stp>12/31/2012</stp>
        <stp>1</stp>
        <tr r="G220" s="2"/>
      </tp>
      <tp>
        <v>118627948208.59</v>
        <stp/>
        <stp>EM_S_STM07_IS</stp>
        <stp>4</stp>
        <stp>000651.SZ</stp>
        <stp>9</stp>
        <stp>12/31/2013</stp>
        <stp>1</stp>
        <tr r="I221" s="2"/>
      </tp>
      <tp>
        <v>6954775406.9899998</v>
        <stp/>
        <stp>EM_S_STM07_IS</stp>
        <stp>4</stp>
        <stp>000652.SZ</stp>
        <stp>9</stp>
        <stp>12/31/2010</stp>
        <stp>1</stp>
        <tr r="C222" s="2"/>
      </tp>
      <tp>
        <v>17323507266.169998</v>
        <stp/>
        <stp>EM_S_STM07_IS</stp>
        <stp>4</stp>
        <stp>000656.SZ</stp>
        <stp>9</stp>
        <stp>12/31/2014</stp>
        <stp>1</stp>
        <tr r="K224" s="2"/>
      </tp>
      <tp>
        <v>5857396542.5200005</v>
        <stp/>
        <stp>EM_S_STM07_IS</stp>
        <stp>4</stp>
        <stp>000657.SZ</stp>
        <stp>9</stp>
        <stp>12/31/2015</stp>
        <stp>1</stp>
        <tr r="M225" s="2"/>
      </tp>
      <tp>
        <v>3950759721.5300002</v>
        <stp/>
        <stp>EM_S_STM07_IS</stp>
        <stp>4</stp>
        <stp>000690.SZ</stp>
        <stp>9</stp>
        <stp>12/31/2012</stp>
        <stp>1</stp>
        <tr r="G251" s="2"/>
      </tp>
      <tp>
        <v>22494467</v>
        <stp/>
        <stp>EM_S_STM07_IS</stp>
        <stp>4</stp>
        <stp>000691.SZ</stp>
        <stp>9</stp>
        <stp>12/31/2013</stp>
        <stp>1</stp>
        <tr r="I252" s="2"/>
      </tp>
      <tp>
        <v>1291345505.51</v>
        <stp/>
        <stp>EM_S_STM07_IS</stp>
        <stp>4</stp>
        <stp>000692.SZ</stp>
        <stp>9</stp>
        <stp>12/31/2010</stp>
        <stp>1</stp>
        <tr r="C253" s="2"/>
      </tp>
      <tp>
        <v>36809986.609999999</v>
        <stp/>
        <stp>EM_S_STM07_IS</stp>
        <stp>4</stp>
        <stp>000693.SZ</stp>
        <stp>9</stp>
        <stp>12/31/2011</stp>
        <stp>1</stp>
        <tr r="E254" s="2"/>
      </tp>
      <tp>
        <v>154959558.86000001</v>
        <stp/>
        <stp>EM_S_STM07_IS</stp>
        <stp>4</stp>
        <stp>000697.SZ</stp>
        <stp>9</stp>
        <stp>12/31/2015</stp>
        <stp>1</stp>
        <tr r="M256" s="2"/>
      </tp>
      <tp>
        <v>10484746986.25</v>
        <stp/>
        <stp>EM_S_STM07_IS</stp>
        <stp>4</stp>
        <stp>000680.SZ</stp>
        <stp>9</stp>
        <stp>12/31/2012</stp>
        <stp>1</stp>
        <tr r="G243" s="2"/>
      </tp>
      <tp>
        <v>105485911.91</v>
        <stp/>
        <stp>EM_S_STM07_IS</stp>
        <stp>4</stp>
        <stp>000681.SZ</stp>
        <stp>9</stp>
        <stp>12/31/2013</stp>
        <stp>1</stp>
        <tr r="I244" s="2"/>
      </tp>
      <tp>
        <v>1027179208.55</v>
        <stp/>
        <stp>EM_S_STM07_IS</stp>
        <stp>4</stp>
        <stp>000682.SZ</stp>
        <stp>9</stp>
        <stp>12/31/2010</stp>
        <stp>1</stp>
        <tr r="C245" s="2"/>
      </tp>
      <tp>
        <v>3135151698.0599999</v>
        <stp/>
        <stp>EM_S_STM07_IS</stp>
        <stp>4</stp>
        <stp>000683.SZ</stp>
        <stp>9</stp>
        <stp>12/31/2011</stp>
        <stp>1</stp>
        <tr r="E246" s="2"/>
      </tp>
      <tp>
        <v>3090984262.4099998</v>
        <stp/>
        <stp>EM_S_STM07_IS</stp>
        <stp>4</stp>
        <stp>000686.SZ</stp>
        <stp>9</stp>
        <stp>12/31/2014</stp>
        <stp>1</stp>
        <tr r="K248" s="2"/>
      </tp>
      <tp>
        <v>877867747.78999996</v>
        <stp/>
        <stp>EM_S_STM07_IS</stp>
        <stp>4</stp>
        <stp>000687.SZ</stp>
        <stp>9</stp>
        <stp>12/31/2015</stp>
        <stp>1</stp>
        <tr r="M249" s="2"/>
      </tp>
      <tp>
        <v>281468861.06999999</v>
        <stp/>
        <stp>EM_S_STM07_IS</stp>
        <stp>4</stp>
        <stp>600671.SH</stp>
        <stp>9</stp>
        <stp>12/31/2013</stp>
        <stp>1</stp>
        <tr r="I2432" s="2"/>
      </tp>
      <tp>
        <v>4763284143.3699999</v>
        <stp/>
        <stp>EM_S_STM07_IS</stp>
        <stp>4</stp>
        <stp>600673.SH</stp>
        <stp>9</stp>
        <stp>12/31/2011</stp>
        <stp>1</stp>
        <tr r="E2433" s="2"/>
      </tp>
      <tp>
        <v>8935485264.7600002</v>
        <stp/>
        <stp>EM_S_STM07_IS</stp>
        <stp>4</stp>
        <stp>600676.SH</stp>
        <stp>9</stp>
        <stp>12/31/2014</stp>
        <stp>1</stp>
        <tr r="K2436" s="2"/>
      </tp>
      <tp>
        <v>6025389392.6999998</v>
        <stp/>
        <stp>EM_S_STM07_IS</stp>
        <stp>4</stp>
        <stp>600677.SH</stp>
        <stp>9</stp>
        <stp>12/31/2015</stp>
        <stp>1</stp>
        <tr r="M2437" s="2"/>
      </tp>
      <tp>
        <v>10247391495</v>
        <stp/>
        <stp>EM_S_STM07_IS</stp>
        <stp>4</stp>
        <stp>600660.SH</stp>
        <stp>9</stp>
        <stp>12/31/2012</stp>
        <stp>1</stp>
        <tr r="G2423" s="2"/>
      </tp>
      <tp>
        <v>565183900.25999999</v>
        <stp/>
        <stp>EM_S_STM07_IS</stp>
        <stp>4</stp>
        <stp>600661.SH</stp>
        <stp>9</stp>
        <stp>12/31/2013</stp>
        <stp>1</stp>
        <tr r="I2424" s="2"/>
      </tp>
      <tp>
        <v>1575944045.1600001</v>
        <stp/>
        <stp>EM_S_STM07_IS</stp>
        <stp>4</stp>
        <stp>600662.SH</stp>
        <stp>9</stp>
        <stp>12/31/2010</stp>
        <stp>1</stp>
        <tr r="C2425" s="2"/>
      </tp>
      <tp>
        <v>4165872451.54</v>
        <stp/>
        <stp>EM_S_STM07_IS</stp>
        <stp>4</stp>
        <stp>600663.SH</stp>
        <stp>9</stp>
        <stp>12/31/2011</stp>
        <stp>1</stp>
        <tr r="E2426" s="2"/>
      </tp>
      <tp>
        <v>1401720585.5</v>
        <stp/>
        <stp>EM_S_STM07_IS</stp>
        <stp>4</stp>
        <stp>600666.SH</stp>
        <stp>9</stp>
        <stp>12/31/2014</stp>
        <stp>1</stp>
        <tr r="K2429" s="2"/>
      </tp>
      <tp>
        <v>4395640376.5600004</v>
        <stp/>
        <stp>EM_S_STM07_IS</stp>
        <stp>4</stp>
        <stp>600667.SH</stp>
        <stp>9</stp>
        <stp>12/31/2015</stp>
        <stp>1</stp>
        <tr r="M2430" s="2"/>
      </tp>
      <tp>
        <v>2025515173.8</v>
        <stp/>
        <stp>EM_S_STM07_IS</stp>
        <stp>4</stp>
        <stp>600650.SH</stp>
        <stp>9</stp>
        <stp>12/31/2012</stp>
        <stp>1</stp>
        <tr r="G2415" s="2"/>
      </tp>
      <tp>
        <v>2142418350.55</v>
        <stp/>
        <stp>EM_S_STM07_IS</stp>
        <stp>4</stp>
        <stp>600651.SH</stp>
        <stp>9</stp>
        <stp>12/31/2013</stp>
        <stp>1</stp>
        <tr r="I2416" s="2"/>
      </tp>
      <tp>
        <v>1915533130.28</v>
        <stp/>
        <stp>EM_S_STM07_IS</stp>
        <stp>4</stp>
        <stp>600652.SH</stp>
        <stp>9</stp>
        <stp>12/31/2010</stp>
        <stp>1</stp>
        <tr r="C2417" s="2"/>
      </tp>
      <tp>
        <v>10467656075.92</v>
        <stp/>
        <stp>EM_S_STM07_IS</stp>
        <stp>4</stp>
        <stp>600653.SH</stp>
        <stp>9</stp>
        <stp>12/31/2011</stp>
        <stp>1</stp>
        <tr r="E2418" s="2"/>
      </tp>
      <tp>
        <v>8135592908.8800001</v>
        <stp/>
        <stp>EM_S_STM07_IS</stp>
        <stp>4</stp>
        <stp>600657.SH</stp>
        <stp>9</stp>
        <stp>12/31/2015</stp>
        <stp>1</stp>
        <tr r="M2421" s="2"/>
      </tp>
      <tp>
        <v>1939291054.1900001</v>
        <stp/>
        <stp>EM_S_STM07_IS</stp>
        <stp>4</stp>
        <stp>600640.SH</stp>
        <stp>9</stp>
        <stp>12/31/2012</stp>
        <stp>1</stp>
        <tr r="G2406" s="2"/>
      </tp>
      <tp>
        <v>1827592861.05</v>
        <stp/>
        <stp>EM_S_STM07_IS</stp>
        <stp>4</stp>
        <stp>600641.SH</stp>
        <stp>9</stp>
        <stp>12/31/2013</stp>
        <stp>1</stp>
        <tr r="I2407" s="2"/>
      </tp>
      <tp>
        <v>19066578948.220001</v>
        <stp/>
        <stp>EM_S_STM07_IS</stp>
        <stp>4</stp>
        <stp>600642.SH</stp>
        <stp>9</stp>
        <stp>12/31/2010</stp>
        <stp>1</stp>
        <tr r="C2408" s="2"/>
      </tp>
      <tp>
        <v>300716891.18000001</v>
        <stp/>
        <stp>EM_S_STM07_IS</stp>
        <stp>4</stp>
        <stp>600643.SH</stp>
        <stp>9</stp>
        <stp>12/31/2011</stp>
        <stp>1</stp>
        <tr r="E2409" s="2"/>
      </tp>
      <tp>
        <v>99897742.900000006</v>
        <stp/>
        <stp>EM_S_STM07_IS</stp>
        <stp>4</stp>
        <stp>600647.SH</stp>
        <stp>9</stp>
        <stp>12/31/2015</stp>
        <stp>1</stp>
        <tr r="M2412" s="2"/>
      </tp>
      <tp>
        <v>4723844885.6999998</v>
        <stp/>
        <stp>EM_S_STM07_IS</stp>
        <stp>4</stp>
        <stp>600630.SH</stp>
        <stp>9</stp>
        <stp>12/31/2012</stp>
        <stp>1</stp>
        <tr r="G2398" s="2"/>
      </tp>
      <tp>
        <v>1342276877.5899999</v>
        <stp/>
        <stp>EM_S_STM07_IS</stp>
        <stp>4</stp>
        <stp>600633.SH</stp>
        <stp>9</stp>
        <stp>12/31/2011</stp>
        <stp>1</stp>
        <tr r="E2399" s="2"/>
      </tp>
      <tp>
        <v>3939933113.7800002</v>
        <stp/>
        <stp>EM_S_STM07_IS</stp>
        <stp>4</stp>
        <stp>600636.SH</stp>
        <stp>9</stp>
        <stp>12/31/2014</stp>
        <stp>1</stp>
        <tr r="K2402" s="2"/>
      </tp>
      <tp>
        <v>21125971174.619999</v>
        <stp/>
        <stp>EM_S_STM07_IS</stp>
        <stp>4</stp>
        <stp>600637.SH</stp>
        <stp>9</stp>
        <stp>12/31/2015</stp>
        <stp>1</stp>
        <tr r="M2403" s="2"/>
      </tp>
      <tp>
        <v>53318998.439999998</v>
        <stp/>
        <stp>EM_S_STM07_IS</stp>
        <stp>4</stp>
        <stp>600620.SH</stp>
        <stp>9</stp>
        <stp>12/31/2012</stp>
        <stp>1</stp>
        <tr r="G2390" s="2"/>
      </tp>
      <tp>
        <v>1116827780.6500001</v>
        <stp/>
        <stp>EM_S_STM07_IS</stp>
        <stp>4</stp>
        <stp>600621.SH</stp>
        <stp>9</stp>
        <stp>12/31/2013</stp>
        <stp>1</stp>
        <tr r="I2391" s="2"/>
      </tp>
      <tp>
        <v>804916063.36000001</v>
        <stp/>
        <stp>EM_S_STM07_IS</stp>
        <stp>4</stp>
        <stp>600622.SH</stp>
        <stp>9</stp>
        <stp>12/31/2010</stp>
        <stp>1</stp>
        <tr r="C2392" s="2"/>
      </tp>
      <tp>
        <v>10926632344.889999</v>
        <stp/>
        <stp>EM_S_STM07_IS</stp>
        <stp>4</stp>
        <stp>600623.SH</stp>
        <stp>9</stp>
        <stp>12/31/2011</stp>
        <stp>1</stp>
        <tr r="E2393" s="2"/>
      </tp>
      <tp>
        <v>7018071120.9499998</v>
        <stp/>
        <stp>EM_S_STM07_IS</stp>
        <stp>4</stp>
        <stp>600626.SH</stp>
        <stp>9</stp>
        <stp>12/31/2014</stp>
        <stp>1</stp>
        <tr r="K2395" s="2"/>
      </tp>
      <tp>
        <v>83657156.939999998</v>
        <stp/>
        <stp>EM_S_STM07_IS</stp>
        <stp>4</stp>
        <stp>600610.SH</stp>
        <stp>9</stp>
        <stp>12/31/2012</stp>
        <stp>1</stp>
        <tr r="G2380" s="2"/>
      </tp>
      <tp>
        <v>2998407323.8099999</v>
        <stp/>
        <stp>EM_S_STM07_IS</stp>
        <stp>4</stp>
        <stp>600611.SH</stp>
        <stp>9</stp>
        <stp>12/31/2013</stp>
        <stp>1</stp>
        <tr r="I2381" s="2"/>
      </tp>
      <tp>
        <v>14310867348.68</v>
        <stp/>
        <stp>EM_S_STM07_IS</stp>
        <stp>4</stp>
        <stp>600612.SH</stp>
        <stp>9</stp>
        <stp>12/31/2010</stp>
        <stp>1</stp>
        <tr r="C2382" s="2"/>
      </tp>
      <tp>
        <v>148250092.49000001</v>
        <stp/>
        <stp>EM_S_STM07_IS</stp>
        <stp>4</stp>
        <stp>600613.SH</stp>
        <stp>9</stp>
        <stp>12/31/2011</stp>
        <stp>1</stp>
        <tr r="E2383" s="2"/>
      </tp>
      <tp>
        <v>941548526.26999998</v>
        <stp/>
        <stp>EM_S_STM07_IS</stp>
        <stp>4</stp>
        <stp>600616.SH</stp>
        <stp>9</stp>
        <stp>12/31/2014</stp>
        <stp>1</stp>
        <tr r="K2386" s="2"/>
      </tp>
      <tp>
        <v>6764411646.3599997</v>
        <stp/>
        <stp>EM_S_STM07_IS</stp>
        <stp>4</stp>
        <stp>600617.SH</stp>
        <stp>9</stp>
        <stp>12/31/2015</stp>
        <stp>1</stp>
        <tr r="M2387" s="2"/>
      </tp>
      <tp>
        <v>25781543977</v>
        <stp/>
        <stp>EM_S_STM07_IS</stp>
        <stp>4</stp>
        <stp>600600.SH</stp>
        <stp>9</stp>
        <stp>12/31/2012</stp>
        <stp>1</stp>
        <tr r="G2371" s="2"/>
      </tp>
      <tp>
        <v>5233792977.4300003</v>
        <stp/>
        <stp>EM_S_STM07_IS</stp>
        <stp>4</stp>
        <stp>600601.SH</stp>
        <stp>9</stp>
        <stp>12/31/2013</stp>
        <stp>1</stp>
        <tr r="I2372" s="2"/>
      </tp>
      <tp>
        <v>524827695.75999999</v>
        <stp/>
        <stp>EM_S_STM07_IS</stp>
        <stp>4</stp>
        <stp>600602.SH</stp>
        <stp>9</stp>
        <stp>12/31/2010</stp>
        <stp>1</stp>
        <tr r="C2373" s="2"/>
      </tp>
      <tp t="s">
        <v/>
        <stp/>
        <stp>EM_S_STM07_IS</stp>
        <stp>4</stp>
        <stp>600603.SH</stp>
        <stp>9</stp>
        <stp>12/31/2011</stp>
        <stp>1</stp>
        <tr r="E2374" s="2"/>
      </tp>
      <tp>
        <v>110279725.95</v>
        <stp/>
        <stp>EM_S_STM07_IS</stp>
        <stp>4</stp>
        <stp>600606.SH</stp>
        <stp>9</stp>
        <stp>12/31/2014</stp>
        <stp>1</stp>
        <tr r="K2377" s="2"/>
      </tp>
      <tp>
        <v>79856597810.970001</v>
        <stp/>
        <stp>EM_S_STM07_IS</stp>
        <stp>4</stp>
        <stp>600690.SH</stp>
        <stp>9</stp>
        <stp>12/31/2012</stp>
        <stp>1</stp>
        <tr r="G2450" s="2"/>
      </tp>
      <tp>
        <v>25090646517.82</v>
        <stp/>
        <stp>EM_S_STM07_IS</stp>
        <stp>4</stp>
        <stp>600691.SH</stp>
        <stp>9</stp>
        <stp>12/31/2013</stp>
        <stp>1</stp>
        <tr r="I2451" s="2"/>
      </tp>
      <tp>
        <v>240658758.61000001</v>
        <stp/>
        <stp>EM_S_STM07_IS</stp>
        <stp>4</stp>
        <stp>600692.SH</stp>
        <stp>9</stp>
        <stp>12/31/2010</stp>
        <stp>1</stp>
        <tr r="C2452" s="2"/>
      </tp>
      <tp>
        <v>2134717864.23</v>
        <stp/>
        <stp>EM_S_STM07_IS</stp>
        <stp>4</stp>
        <stp>600693.SH</stp>
        <stp>9</stp>
        <stp>12/31/2011</stp>
        <stp>1</stp>
        <tr r="E2453" s="2"/>
      </tp>
      <tp>
        <v>10048308</v>
        <stp/>
        <stp>EM_S_STM07_IS</stp>
        <stp>4</stp>
        <stp>600696.SH</stp>
        <stp>9</stp>
        <stp>12/31/2014</stp>
        <stp>1</stp>
        <tr r="K2456" s="2"/>
      </tp>
      <tp>
        <v>12904990131.209999</v>
        <stp/>
        <stp>EM_S_STM07_IS</stp>
        <stp>4</stp>
        <stp>600697.SH</stp>
        <stp>9</stp>
        <stp>12/31/2015</stp>
        <stp>1</stp>
        <tr r="M2457" s="2"/>
      </tp>
      <tp>
        <v>1265917008.1800001</v>
        <stp/>
        <stp>EM_S_STM07_IS</stp>
        <stp>4</stp>
        <stp>600680.SH</stp>
        <stp>9</stp>
        <stp>12/31/2012</stp>
        <stp>1</stp>
        <tr r="G2440" s="2"/>
      </tp>
      <tp>
        <v>78247094.909999996</v>
        <stp/>
        <stp>EM_S_STM07_IS</stp>
        <stp>4</stp>
        <stp>600681.SH</stp>
        <stp>9</stp>
        <stp>12/31/2013</stp>
        <stp>1</stp>
        <tr r="I2441" s="2"/>
      </tp>
      <tp>
        <v>1539687306.78</v>
        <stp/>
        <stp>EM_S_STM07_IS</stp>
        <stp>4</stp>
        <stp>600682.SH</stp>
        <stp>9</stp>
        <stp>12/31/2010</stp>
        <stp>1</stp>
        <tr r="C2442" s="2"/>
      </tp>
      <tp>
        <v>1518617551.96</v>
        <stp/>
        <stp>EM_S_STM07_IS</stp>
        <stp>4</stp>
        <stp>600683.SH</stp>
        <stp>9</stp>
        <stp>12/31/2011</stp>
        <stp>1</stp>
        <tr r="E2443" s="2"/>
      </tp>
      <tp>
        <v>21431027531.25</v>
        <stp/>
        <stp>EM_S_STM07_IS</stp>
        <stp>4</stp>
        <stp>600686.SH</stp>
        <stp>9</stp>
        <stp>12/31/2014</stp>
        <stp>1</stp>
        <tr r="K2446" s="2"/>
      </tp>
      <tp>
        <v>8845208939.3999996</v>
        <stp/>
        <stp>EM_S_STM07_IS</stp>
        <stp>4</stp>
        <stp>600687.SH</stp>
        <stp>9</stp>
        <stp>12/31/2015</stp>
        <stp>1</stp>
        <tr r="M2447" s="2"/>
      </tp>
      <tp>
        <v>5767901400.0100002</v>
        <stp/>
        <stp>EM_S_STM07_IS</stp>
        <stp>4</stp>
        <stp>000731.SZ</stp>
        <stp>9</stp>
        <stp>12/31/2013</stp>
        <stp>1</stp>
        <tr r="I284" s="2"/>
      </tp>
      <tp>
        <v>2712251229.6900001</v>
        <stp/>
        <stp>EM_S_STM07_IS</stp>
        <stp>4</stp>
        <stp>000732.SZ</stp>
        <stp>9</stp>
        <stp>12/31/2010</stp>
        <stp>1</stp>
        <tr r="C285" s="2"/>
      </tp>
      <tp>
        <v>3339397310.9200001</v>
        <stp/>
        <stp>EM_S_STM07_IS</stp>
        <stp>4</stp>
        <stp>000733.SZ</stp>
        <stp>9</stp>
        <stp>12/31/2011</stp>
        <stp>1</stp>
        <tr r="E286" s="2"/>
      </tp>
      <tp>
        <v>708458242</v>
        <stp/>
        <stp>EM_S_STM07_IS</stp>
        <stp>4</stp>
        <stp>000736.SZ</stp>
        <stp>9</stp>
        <stp>12/31/2014</stp>
        <stp>1</stp>
        <tr r="K288" s="2"/>
      </tp>
      <tp>
        <v>2145167748</v>
        <stp/>
        <stp>EM_S_STM07_IS</stp>
        <stp>4</stp>
        <stp>000737.SZ</stp>
        <stp>9</stp>
        <stp>12/31/2015</stp>
        <stp>1</stp>
        <tr r="M289" s="2"/>
      </tp>
      <tp>
        <v>3045572823.23</v>
        <stp/>
        <stp>EM_S_STM07_IS</stp>
        <stp>4</stp>
        <stp>000720.SZ</stp>
        <stp>9</stp>
        <stp>12/31/2012</stp>
        <stp>1</stp>
        <tr r="G275" s="2"/>
      </tp>
      <tp>
        <v>586167482.00999999</v>
        <stp/>
        <stp>EM_S_STM07_IS</stp>
        <stp>4</stp>
        <stp>000721.SZ</stp>
        <stp>9</stp>
        <stp>12/31/2013</stp>
        <stp>1</stp>
        <tr r="I276" s="2"/>
      </tp>
      <tp>
        <v>587159977.44000006</v>
        <stp/>
        <stp>EM_S_STM07_IS</stp>
        <stp>4</stp>
        <stp>000722.SZ</stp>
        <stp>9</stp>
        <stp>12/31/2010</stp>
        <stp>1</stp>
        <tr r="C277" s="2"/>
      </tp>
      <tp>
        <v>1531151815.5</v>
        <stp/>
        <stp>EM_S_STM07_IS</stp>
        <stp>4</stp>
        <stp>000723.SZ</stp>
        <stp>9</stp>
        <stp>12/31/2011</stp>
        <stp>1</stp>
        <tr r="E278" s="2"/>
      </tp>
      <tp>
        <v>6169688792.5299997</v>
        <stp/>
        <stp>EM_S_STM07_IS</stp>
        <stp>4</stp>
        <stp>000726.SZ</stp>
        <stp>9</stp>
        <stp>12/31/2014</stp>
        <stp>1</stp>
        <tr r="K280" s="2"/>
      </tp>
      <tp>
        <v>1156333603.79</v>
        <stp/>
        <stp>EM_S_STM07_IS</stp>
        <stp>4</stp>
        <stp>000727.SZ</stp>
        <stp>9</stp>
        <stp>12/31/2015</stp>
        <stp>1</stp>
        <tr r="M281" s="2"/>
      </tp>
      <tp>
        <v>331077628.32999998</v>
        <stp/>
        <stp>EM_S_STM07_IS</stp>
        <stp>4</stp>
        <stp>000710.SZ</stp>
        <stp>9</stp>
        <stp>12/31/2012</stp>
        <stp>1</stp>
        <tr r="G266" s="2"/>
      </tp>
      <tp>
        <v>63207343.57</v>
        <stp/>
        <stp>EM_S_STM07_IS</stp>
        <stp>4</stp>
        <stp>000711.SZ</stp>
        <stp>9</stp>
        <stp>12/31/2013</stp>
        <stp>1</stp>
        <tr r="I267" s="2"/>
      </tp>
      <tp>
        <v>88265663.049999997</v>
        <stp/>
        <stp>EM_S_STM07_IS</stp>
        <stp>4</stp>
        <stp>000712.SZ</stp>
        <stp>9</stp>
        <stp>12/31/2010</stp>
        <stp>1</stp>
        <tr r="C268" s="2"/>
      </tp>
      <tp>
        <v>1619745078.95</v>
        <stp/>
        <stp>EM_S_STM07_IS</stp>
        <stp>4</stp>
        <stp>000713.SZ</stp>
        <stp>9</stp>
        <stp>12/31/2011</stp>
        <stp>1</stp>
        <tr r="E269" s="2"/>
      </tp>
      <tp>
        <v>1497527959.8599999</v>
        <stp/>
        <stp>EM_S_STM07_IS</stp>
        <stp>4</stp>
        <stp>000716.SZ</stp>
        <stp>9</stp>
        <stp>12/31/2014</stp>
        <stp>1</stp>
        <tr r="K271" s="2"/>
      </tp>
      <tp>
        <v>11144587539</v>
        <stp/>
        <stp>EM_S_STM07_IS</stp>
        <stp>4</stp>
        <stp>000717.SZ</stp>
        <stp>9</stp>
        <stp>12/31/2015</stp>
        <stp>1</stp>
        <tr r="M272" s="2"/>
      </tp>
      <tp>
        <v>2464387797.8400002</v>
        <stp/>
        <stp>EM_S_STM07_IS</stp>
        <stp>4</stp>
        <stp>000700.SZ</stp>
        <stp>9</stp>
        <stp>12/31/2012</stp>
        <stp>1</stp>
        <tr r="G258" s="2"/>
      </tp>
      <tp>
        <v>25649469131.290001</v>
        <stp/>
        <stp>EM_S_STM07_IS</stp>
        <stp>4</stp>
        <stp>000701.SZ</stp>
        <stp>9</stp>
        <stp>12/31/2013</stp>
        <stp>1</stp>
        <tr r="I259" s="2"/>
      </tp>
      <tp>
        <v>1705623970.3099999</v>
        <stp/>
        <stp>EM_S_STM07_IS</stp>
        <stp>4</stp>
        <stp>000702.SZ</stp>
        <stp>9</stp>
        <stp>12/31/2010</stp>
        <stp>1</stp>
        <tr r="C260" s="2"/>
      </tp>
      <tp>
        <v>31513003170.84</v>
        <stp/>
        <stp>EM_S_STM07_IS</stp>
        <stp>4</stp>
        <stp>000703.SZ</stp>
        <stp>9</stp>
        <stp>12/31/2011</stp>
        <stp>1</stp>
        <tr r="E261" s="2"/>
      </tp>
      <tp>
        <v>3882785996.5300002</v>
        <stp/>
        <stp>EM_S_STM07_IS</stp>
        <stp>4</stp>
        <stp>000707.SZ</stp>
        <stp>9</stp>
        <stp>12/31/2015</stp>
        <stp>1</stp>
        <tr r="M263" s="2"/>
      </tp>
      <tp>
        <v>13394972903.67</v>
        <stp/>
        <stp>EM_S_STM07_IS</stp>
        <stp>4</stp>
        <stp>000776.SZ</stp>
        <stp>9</stp>
        <stp>12/31/2014</stp>
        <stp>1</stp>
        <tr r="K308" s="2"/>
      </tp>
      <tp>
        <v>1034900287.1799999</v>
        <stp/>
        <stp>EM_S_STM07_IS</stp>
        <stp>4</stp>
        <stp>000777.SZ</stp>
        <stp>9</stp>
        <stp>12/31/2015</stp>
        <stp>1</stp>
        <tr r="M309" s="2"/>
      </tp>
      <tp>
        <v>617015555.45000005</v>
        <stp/>
        <stp>EM_S_STM07_IS</stp>
        <stp>4</stp>
        <stp>000760.SZ</stp>
        <stp>9</stp>
        <stp>12/31/2012</stp>
        <stp>1</stp>
        <tr r="G302" s="2"/>
      </tp>
      <tp>
        <v>40329344514.290001</v>
        <stp/>
        <stp>EM_S_STM07_IS</stp>
        <stp>4</stp>
        <stp>000761.SZ</stp>
        <stp>9</stp>
        <stp>12/31/2013</stp>
        <stp>1</stp>
        <tr r="I303" s="2"/>
      </tp>
      <tp>
        <v>468845001.51999998</v>
        <stp/>
        <stp>EM_S_STM07_IS</stp>
        <stp>4</stp>
        <stp>000762.SZ</stp>
        <stp>9</stp>
        <stp>12/31/2010</stp>
        <stp>1</stp>
        <tr r="C304" s="2"/>
      </tp>
      <tp>
        <v>208414737.56999999</v>
        <stp/>
        <stp>EM_S_STM07_IS</stp>
        <stp>4</stp>
        <stp>000766.SZ</stp>
        <stp>9</stp>
        <stp>12/31/2014</stp>
        <stp>1</stp>
        <tr r="K305" s="2"/>
      </tp>
      <tp>
        <v>9097494935.8999996</v>
        <stp/>
        <stp>EM_S_STM07_IS</stp>
        <stp>4</stp>
        <stp>000767.SZ</stp>
        <stp>9</stp>
        <stp>12/31/2015</stp>
        <stp>1</stp>
        <tr r="M306" s="2"/>
      </tp>
      <tp>
        <v>1459723418.3199999</v>
        <stp/>
        <stp>EM_S_STM07_IS</stp>
        <stp>4</stp>
        <stp>000750.SZ</stp>
        <stp>9</stp>
        <stp>12/31/2012</stp>
        <stp>1</stp>
        <tr r="G293" s="2"/>
      </tp>
      <tp>
        <v>4186808280.7800002</v>
        <stp/>
        <stp>EM_S_STM07_IS</stp>
        <stp>4</stp>
        <stp>000751.SZ</stp>
        <stp>9</stp>
        <stp>12/31/2013</stp>
        <stp>1</stp>
        <tr r="I294" s="2"/>
      </tp>
      <tp>
        <v>415509585.94</v>
        <stp/>
        <stp>EM_S_STM07_IS</stp>
        <stp>4</stp>
        <stp>000752.SZ</stp>
        <stp>9</stp>
        <stp>12/31/2010</stp>
        <stp>1</stp>
        <tr r="C295" s="2"/>
      </tp>
      <tp>
        <v>2209157420.5500002</v>
        <stp/>
        <stp>EM_S_STM07_IS</stp>
        <stp>4</stp>
        <stp>000753.SZ</stp>
        <stp>9</stp>
        <stp>12/31/2011</stp>
        <stp>1</stp>
        <tr r="E296" s="2"/>
      </tp>
      <tp>
        <v>3589749770.9299998</v>
        <stp/>
        <stp>EM_S_STM07_IS</stp>
        <stp>4</stp>
        <stp>000756.SZ</stp>
        <stp>9</stp>
        <stp>12/31/2014</stp>
        <stp>1</stp>
        <tr r="K298" s="2"/>
      </tp>
      <tp>
        <v>472708906.11000001</v>
        <stp/>
        <stp>EM_S_STM07_IS</stp>
        <stp>4</stp>
        <stp>000757.SZ</stp>
        <stp>9</stp>
        <stp>12/31/2015</stp>
        <stp>1</stp>
        <tr r="M299" s="2"/>
      </tp>
      <tp>
        <v>580530915.88</v>
        <stp/>
        <stp>EM_S_STM07_IS</stp>
        <stp>4</stp>
        <stp>000790.SZ</stp>
        <stp>9</stp>
        <stp>12/31/2012</stp>
        <stp>1</stp>
        <tr r="G319" s="2"/>
      </tp>
      <tp>
        <v>1600676735.8299999</v>
        <stp/>
        <stp>EM_S_STM07_IS</stp>
        <stp>4</stp>
        <stp>000791.SZ</stp>
        <stp>9</stp>
        <stp>12/31/2013</stp>
        <stp>1</stp>
        <tr r="I320" s="2"/>
      </tp>
      <tp>
        <v>4951627463.7700005</v>
        <stp/>
        <stp>EM_S_STM07_IS</stp>
        <stp>4</stp>
        <stp>000792.SZ</stp>
        <stp>9</stp>
        <stp>12/31/2010</stp>
        <stp>1</stp>
        <tr r="C321" s="2"/>
      </tp>
      <tp>
        <v>3793891666.3499999</v>
        <stp/>
        <stp>EM_S_STM07_IS</stp>
        <stp>4</stp>
        <stp>000793.SZ</stp>
        <stp>9</stp>
        <stp>12/31/2011</stp>
        <stp>1</stp>
        <tr r="E322" s="2"/>
      </tp>
      <tp>
        <v>593921436.86000001</v>
        <stp/>
        <stp>EM_S_STM07_IS</stp>
        <stp>4</stp>
        <stp>000796.SZ</stp>
        <stp>9</stp>
        <stp>12/31/2014</stp>
        <stp>1</stp>
        <tr r="K324" s="2"/>
      </tp>
      <tp>
        <v>2409000299.2600002</v>
        <stp/>
        <stp>EM_S_STM07_IS</stp>
        <stp>4</stp>
        <stp>000797.SZ</stp>
        <stp>9</stp>
        <stp>12/31/2015</stp>
        <stp>1</stp>
        <tr r="M325" s="2"/>
      </tp>
      <tp>
        <v>3590312275.1500001</v>
        <stp/>
        <stp>EM_S_STM07_IS</stp>
        <stp>4</stp>
        <stp>000780.SZ</stp>
        <stp>9</stp>
        <stp>12/31/2012</stp>
        <stp>1</stp>
        <tr r="G312" s="2"/>
      </tp>
      <tp>
        <v>3890121465.1100001</v>
        <stp/>
        <stp>EM_S_STM07_IS</stp>
        <stp>4</stp>
        <stp>000782.SZ</stp>
        <stp>9</stp>
        <stp>12/31/2010</stp>
        <stp>1</stp>
        <tr r="C313" s="2"/>
      </tp>
      <tp>
        <v>1863518770.1900001</v>
        <stp/>
        <stp>EM_S_STM07_IS</stp>
        <stp>4</stp>
        <stp>000783.SZ</stp>
        <stp>9</stp>
        <stp>12/31/2011</stp>
        <stp>1</stp>
        <tr r="E314" s="2"/>
      </tp>
      <tp>
        <v>8295032217.5799999</v>
        <stp/>
        <stp>EM_S_STM07_IS</stp>
        <stp>4</stp>
        <stp>000786.SZ</stp>
        <stp>9</stp>
        <stp>12/31/2014</stp>
        <stp>1</stp>
        <tr r="K316" s="2"/>
      </tp>
      <tp>
        <v>502789555.27999997</v>
        <stp/>
        <stp>EM_S_STM07_IS</stp>
        <stp>4</stp>
        <stp>600770.SH</stp>
        <stp>9</stp>
        <stp>12/31/2012</stp>
        <stp>1</stp>
        <tr r="G2526" s="2"/>
      </tp>
      <tp>
        <v>268111311.22999999</v>
        <stp/>
        <stp>EM_S_STM07_IS</stp>
        <stp>4</stp>
        <stp>600771.SH</stp>
        <stp>9</stp>
        <stp>12/31/2013</stp>
        <stp>1</stp>
        <tr r="I2527" s="2"/>
      </tp>
      <tp>
        <v>2920757748.0700002</v>
        <stp/>
        <stp>EM_S_STM07_IS</stp>
        <stp>4</stp>
        <stp>600773.SH</stp>
        <stp>9</stp>
        <stp>12/31/2011</stp>
        <stp>1</stp>
        <tr r="E2528" s="2"/>
      </tp>
      <tp>
        <v>3711605145.6799998</v>
        <stp/>
        <stp>EM_S_STM07_IS</stp>
        <stp>4</stp>
        <stp>600776.SH</stp>
        <stp>9</stp>
        <stp>12/31/2014</stp>
        <stp>1</stp>
        <tr r="K2531" s="2"/>
      </tp>
      <tp>
        <v>430241313.10000002</v>
        <stp/>
        <stp>EM_S_STM07_IS</stp>
        <stp>4</stp>
        <stp>600777.SH</stp>
        <stp>9</stp>
        <stp>12/31/2015</stp>
        <stp>1</stp>
        <tr r="M2532" s="2"/>
      </tp>
      <tp>
        <v>3002896651.3800001</v>
        <stp/>
        <stp>EM_S_STM07_IS</stp>
        <stp>4</stp>
        <stp>600760.SH</stp>
        <stp>9</stp>
        <stp>12/31/2012</stp>
        <stp>1</stp>
        <tr r="G2517" s="2"/>
      </tp>
      <tp>
        <v>6553350803.5500002</v>
        <stp/>
        <stp>EM_S_STM07_IS</stp>
        <stp>4</stp>
        <stp>600761.SH</stp>
        <stp>9</stp>
        <stp>12/31/2013</stp>
        <stp>1</stp>
        <tr r="I2518" s="2"/>
      </tp>
      <tp>
        <v>315926021.10000002</v>
        <stp/>
        <stp>EM_S_STM07_IS</stp>
        <stp>4</stp>
        <stp>600763.SH</stp>
        <stp>9</stp>
        <stp>12/31/2011</stp>
        <stp>1</stp>
        <tr r="E2519" s="2"/>
      </tp>
      <tp>
        <v>46980655.520000003</v>
        <stp/>
        <stp>EM_S_STM07_IS</stp>
        <stp>4</stp>
        <stp>600766.SH</stp>
        <stp>9</stp>
        <stp>12/31/2014</stp>
        <stp>1</stp>
        <tr r="K2522" s="2"/>
      </tp>
      <tp>
        <v>50338034</v>
        <stp/>
        <stp>EM_S_STM07_IS</stp>
        <stp>4</stp>
        <stp>600767.SH</stp>
        <stp>9</stp>
        <stp>12/31/2015</stp>
        <stp>1</stp>
        <tr r="M2523" s="2"/>
      </tp>
      <tp>
        <v>3191844694.1100001</v>
        <stp/>
        <stp>EM_S_STM07_IS</stp>
        <stp>4</stp>
        <stp>600750.SH</stp>
        <stp>9</stp>
        <stp>12/31/2012</stp>
        <stp>1</stp>
        <tr r="G2508" s="2"/>
      </tp>
      <tp>
        <v>335378879.16000003</v>
        <stp/>
        <stp>EM_S_STM07_IS</stp>
        <stp>4</stp>
        <stp>600751.SH</stp>
        <stp>9</stp>
        <stp>12/31/2013</stp>
        <stp>1</stp>
        <tr r="I2509" s="2"/>
      </tp>
      <tp>
        <v>1274336.76</v>
        <stp/>
        <stp>EM_S_STM07_IS</stp>
        <stp>4</stp>
        <stp>600753.SH</stp>
        <stp>9</stp>
        <stp>12/31/2011</stp>
        <stp>1</stp>
        <tr r="E2510" s="2"/>
      </tp>
      <tp>
        <v>1085423372.1900001</v>
        <stp/>
        <stp>EM_S_STM07_IS</stp>
        <stp>4</stp>
        <stp>600756.SH</stp>
        <stp>9</stp>
        <stp>12/31/2014</stp>
        <stp>1</stp>
        <tr r="K2513" s="2"/>
      </tp>
      <tp>
        <v>11887768830.690001</v>
        <stp/>
        <stp>EM_S_STM07_IS</stp>
        <stp>4</stp>
        <stp>600757.SH</stp>
        <stp>9</stp>
        <stp>12/31/2015</stp>
        <stp>1</stp>
        <tr r="M2514" s="2"/>
      </tp>
      <tp>
        <v>5721920334.1199999</v>
        <stp/>
        <stp>EM_S_STM07_IS</stp>
        <stp>4</stp>
        <stp>600740.SH</stp>
        <stp>9</stp>
        <stp>12/31/2012</stp>
        <stp>1</stp>
        <tr r="G2498" s="2"/>
      </tp>
      <tp>
        <v>69329470963.419998</v>
        <stp/>
        <stp>EM_S_STM07_IS</stp>
        <stp>4</stp>
        <stp>600741.SH</stp>
        <stp>9</stp>
        <stp>12/31/2013</stp>
        <stp>1</stp>
        <tr r="I2499" s="2"/>
      </tp>
      <tp>
        <v>6182502372.8599997</v>
        <stp/>
        <stp>EM_S_STM07_IS</stp>
        <stp>4</stp>
        <stp>600742.SH</stp>
        <stp>9</stp>
        <stp>12/31/2010</stp>
        <stp>1</stp>
        <tr r="C2500" s="2"/>
      </tp>
      <tp>
        <v>2614754011.8200002</v>
        <stp/>
        <stp>EM_S_STM07_IS</stp>
        <stp>4</stp>
        <stp>600743.SH</stp>
        <stp>9</stp>
        <stp>12/31/2011</stp>
        <stp>1</stp>
        <tr r="E2501" s="2"/>
      </tp>
      <tp>
        <v>656089575.40999997</v>
        <stp/>
        <stp>EM_S_STM07_IS</stp>
        <stp>4</stp>
        <stp>600746.SH</stp>
        <stp>9</stp>
        <stp>12/31/2014</stp>
        <stp>1</stp>
        <tr r="K2504" s="2"/>
      </tp>
      <tp>
        <v>1902400002.54</v>
        <stp/>
        <stp>EM_S_STM07_IS</stp>
        <stp>4</stp>
        <stp>600747.SH</stp>
        <stp>9</stp>
        <stp>12/31/2015</stp>
        <stp>1</stp>
        <tr r="M2505" s="2"/>
      </tp>
      <tp>
        <v>403924301.47000003</v>
        <stp/>
        <stp>EM_S_STM07_IS</stp>
        <stp>4</stp>
        <stp>600730.SH</stp>
        <stp>9</stp>
        <stp>12/31/2012</stp>
        <stp>1</stp>
        <tr r="G2488" s="2"/>
      </tp>
      <tp>
        <v>1103696556.71</v>
        <stp/>
        <stp>EM_S_STM07_IS</stp>
        <stp>4</stp>
        <stp>600731.SH</stp>
        <stp>9</stp>
        <stp>12/31/2013</stp>
        <stp>1</stp>
        <tr r="I2489" s="2"/>
      </tp>
      <tp>
        <v>61389756.939999998</v>
        <stp/>
        <stp>EM_S_STM07_IS</stp>
        <stp>4</stp>
        <stp>600732.SH</stp>
        <stp>9</stp>
        <stp>12/31/2010</stp>
        <stp>1</stp>
        <tr r="C2490" s="2"/>
      </tp>
      <tp>
        <v>386823956.58999997</v>
        <stp/>
        <stp>EM_S_STM07_IS</stp>
        <stp>4</stp>
        <stp>600733.SH</stp>
        <stp>9</stp>
        <stp>12/31/2011</stp>
        <stp>1</stp>
        <tr r="E2491" s="2"/>
      </tp>
      <tp>
        <v>3574585598.6399999</v>
        <stp/>
        <stp>EM_S_STM07_IS</stp>
        <stp>4</stp>
        <stp>600736.SH</stp>
        <stp>9</stp>
        <stp>12/31/2014</stp>
        <stp>1</stp>
        <tr r="K2494" s="2"/>
      </tp>
      <tp>
        <v>11667552095.32</v>
        <stp/>
        <stp>EM_S_STM07_IS</stp>
        <stp>4</stp>
        <stp>600737.SH</stp>
        <stp>9</stp>
        <stp>12/31/2015</stp>
        <stp>1</stp>
        <tr r="M2495" s="2"/>
      </tp>
      <tp>
        <v>4248224768.1100001</v>
        <stp/>
        <stp>EM_S_STM07_IS</stp>
        <stp>4</stp>
        <stp>600720.SH</stp>
        <stp>9</stp>
        <stp>12/31/2012</stp>
        <stp>1</stp>
        <tr r="G2478" s="2"/>
      </tp>
      <tp>
        <v>1181709696.47</v>
        <stp/>
        <stp>EM_S_STM07_IS</stp>
        <stp>4</stp>
        <stp>600721.SH</stp>
        <stp>9</stp>
        <stp>12/31/2013</stp>
        <stp>1</stp>
        <tr r="I2479" s="2"/>
      </tp>
      <tp>
        <v>1325554285.4200001</v>
        <stp/>
        <stp>EM_S_STM07_IS</stp>
        <stp>4</stp>
        <stp>600722.SH</stp>
        <stp>9</stp>
        <stp>12/31/2010</stp>
        <stp>1</stp>
        <tr r="C2480" s="2"/>
      </tp>
      <tp>
        <v>11688022114.610001</v>
        <stp/>
        <stp>EM_S_STM07_IS</stp>
        <stp>4</stp>
        <stp>600723.SH</stp>
        <stp>9</stp>
        <stp>12/31/2011</stp>
        <stp>1</stp>
        <tr r="E2481" s="2"/>
      </tp>
      <tp>
        <v>9829383541.6399994</v>
        <stp/>
        <stp>EM_S_STM07_IS</stp>
        <stp>4</stp>
        <stp>600726.SH</stp>
        <stp>9</stp>
        <stp>12/31/2014</stp>
        <stp>1</stp>
        <tr r="K2484" s="2"/>
      </tp>
      <tp>
        <v>570701325.89999998</v>
        <stp/>
        <stp>EM_S_STM07_IS</stp>
        <stp>4</stp>
        <stp>600727.SH</stp>
        <stp>9</stp>
        <stp>12/31/2015</stp>
        <stp>1</stp>
        <tr r="M2485" s="2"/>
      </tp>
      <tp>
        <v>1367986192.3199999</v>
        <stp/>
        <stp>EM_S_STM07_IS</stp>
        <stp>4</stp>
        <stp>600710.SH</stp>
        <stp>9</stp>
        <stp>12/31/2012</stp>
        <stp>1</stp>
        <tr r="G2468" s="2"/>
      </tp>
      <tp>
        <v>2037571371.1500001</v>
        <stp/>
        <stp>EM_S_STM07_IS</stp>
        <stp>4</stp>
        <stp>600711.SH</stp>
        <stp>9</stp>
        <stp>12/31/2013</stp>
        <stp>1</stp>
        <tr r="I2469" s="2"/>
      </tp>
      <tp>
        <v>1857688038.04</v>
        <stp/>
        <stp>EM_S_STM07_IS</stp>
        <stp>4</stp>
        <stp>600712.SH</stp>
        <stp>9</stp>
        <stp>12/31/2010</stp>
        <stp>1</stp>
        <tr r="C2470" s="2"/>
      </tp>
      <tp>
        <v>17171694216.65</v>
        <stp/>
        <stp>EM_S_STM07_IS</stp>
        <stp>4</stp>
        <stp>600713.SH</stp>
        <stp>9</stp>
        <stp>12/31/2011</stp>
        <stp>1</stp>
        <tr r="E2471" s="2"/>
      </tp>
      <tp>
        <v>1829380092.6600001</v>
        <stp/>
        <stp>EM_S_STM07_IS</stp>
        <stp>4</stp>
        <stp>600716.SH</stp>
        <stp>9</stp>
        <stp>12/31/2014</stp>
        <stp>1</stp>
        <tr r="K2474" s="2"/>
      </tp>
      <tp>
        <v>15402416822.530001</v>
        <stp/>
        <stp>EM_S_STM07_IS</stp>
        <stp>4</stp>
        <stp>600717.SH</stp>
        <stp>9</stp>
        <stp>12/31/2015</stp>
        <stp>1</stp>
        <tr r="M2475" s="2"/>
      </tp>
      <tp>
        <v>835795431.88</v>
        <stp/>
        <stp>EM_S_STM07_IS</stp>
        <stp>4</stp>
        <stp>600701.SH</stp>
        <stp>9</stp>
        <stp>12/31/2013</stp>
        <stp>1</stp>
        <tr r="I2460" s="2"/>
      </tp>
      <tp>
        <v>894601501.32000005</v>
        <stp/>
        <stp>EM_S_STM07_IS</stp>
        <stp>4</stp>
        <stp>600702.SH</stp>
        <stp>9</stp>
        <stp>12/31/2010</stp>
        <stp>1</stp>
        <tr r="C2461" s="2"/>
      </tp>
      <tp>
        <v>1747311965.6400001</v>
        <stp/>
        <stp>EM_S_STM07_IS</stp>
        <stp>4</stp>
        <stp>600703.SH</stp>
        <stp>9</stp>
        <stp>12/31/2011</stp>
        <stp>1</stp>
        <tr r="E2462" s="2"/>
      </tp>
      <tp>
        <v>1082227597.1400001</v>
        <stp/>
        <stp>EM_S_STM07_IS</stp>
        <stp>4</stp>
        <stp>600706.SH</stp>
        <stp>9</stp>
        <stp>12/31/2014</stp>
        <stp>1</stp>
        <tr r="K2465" s="2"/>
      </tp>
      <tp>
        <v>234899471.66</v>
        <stp/>
        <stp>EM_S_STM07_IS</stp>
        <stp>4</stp>
        <stp>600707.SH</stp>
        <stp>9</stp>
        <stp>12/31/2015</stp>
        <stp>1</stp>
        <tr r="M2466" s="2"/>
      </tp>
      <tp>
        <v>444711648.35000002</v>
        <stp/>
        <stp>EM_S_STM07_IS</stp>
        <stp>4</stp>
        <stp>600790.SH</stp>
        <stp>9</stp>
        <stp>12/31/2012</stp>
        <stp>1</stp>
        <tr r="G2543" s="2"/>
      </tp>
      <tp>
        <v>1473119248.2</v>
        <stp/>
        <stp>EM_S_STM07_IS</stp>
        <stp>4</stp>
        <stp>600791.SH</stp>
        <stp>9</stp>
        <stp>12/31/2013</stp>
        <stp>1</stp>
        <tr r="I2544" s="2"/>
      </tp>
      <tp>
        <v>1169567992.8</v>
        <stp/>
        <stp>EM_S_STM07_IS</stp>
        <stp>4</stp>
        <stp>600792.SH</stp>
        <stp>9</stp>
        <stp>12/31/2010</stp>
        <stp>1</stp>
        <tr r="C2545" s="2"/>
      </tp>
      <tp>
        <v>568424736.22000003</v>
        <stp/>
        <stp>EM_S_STM07_IS</stp>
        <stp>4</stp>
        <stp>600793.SH</stp>
        <stp>9</stp>
        <stp>12/31/2011</stp>
        <stp>1</stp>
        <tr r="E2546" s="2"/>
      </tp>
      <tp>
        <v>398086530.72000003</v>
        <stp/>
        <stp>EM_S_STM07_IS</stp>
        <stp>4</stp>
        <stp>600796.SH</stp>
        <stp>9</stp>
        <stp>12/31/2014</stp>
        <stp>1</stp>
        <tr r="K2549" s="2"/>
      </tp>
      <tp>
        <v>5269210755.9499998</v>
        <stp/>
        <stp>EM_S_STM07_IS</stp>
        <stp>4</stp>
        <stp>600797.SH</stp>
        <stp>9</stp>
        <stp>12/31/2015</stp>
        <stp>1</stp>
        <tr r="M2550" s="2"/>
      </tp>
      <tp>
        <v>6058504392.1599998</v>
        <stp/>
        <stp>EM_S_STM07_IS</stp>
        <stp>4</stp>
        <stp>600780.SH</stp>
        <stp>9</stp>
        <stp>12/31/2012</stp>
        <stp>1</stp>
        <tr r="G2535" s="2"/>
      </tp>
      <tp>
        <v>390375291.77999997</v>
        <stp/>
        <stp>EM_S_STM07_IS</stp>
        <stp>4</stp>
        <stp>600781.SH</stp>
        <stp>9</stp>
        <stp>12/31/2013</stp>
        <stp>1</stp>
        <tr r="I2536" s="2"/>
      </tp>
      <tp>
        <v>35212557743.57</v>
        <stp/>
        <stp>EM_S_STM07_IS</stp>
        <stp>4</stp>
        <stp>600782.SH</stp>
        <stp>9</stp>
        <stp>12/31/2010</stp>
        <stp>1</stp>
        <tr r="C2537" s="2"/>
      </tp>
      <tp>
        <v>247548409.84</v>
        <stp/>
        <stp>EM_S_STM07_IS</stp>
        <stp>4</stp>
        <stp>600783.SH</stp>
        <stp>9</stp>
        <stp>12/31/2011</stp>
        <stp>1</stp>
        <tr r="E2538" s="2"/>
      </tp>
      <tp>
        <v>17736765416.220001</v>
        <stp/>
        <stp>EM_S_STM07_IS</stp>
        <stp>4</stp>
        <stp>600787.SH</stp>
        <stp>9</stp>
        <stp>12/31/2015</stp>
        <stp>1</stp>
        <tr r="M2541" s="2"/>
      </tp>
      <tp t="s">
        <v/>
        <stp/>
        <stp>EM_S_STM07_IS</stp>
        <stp>4</stp>
        <stp>000030.SZ</stp>
        <stp>9</stp>
        <stp>12/31/2012</stp>
        <stp>1</stp>
        <tr r="G31" s="2"/>
      </tp>
      <tp>
        <v>10178640140.51</v>
        <stp/>
        <stp>EM_S_STM07_IS</stp>
        <stp>4</stp>
        <stp>000031.SZ</stp>
        <stp>9</stp>
        <stp>12/31/2013</stp>
        <stp>1</stp>
        <tr r="I32" s="2"/>
      </tp>
      <tp>
        <v>1494850909.8499999</v>
        <stp/>
        <stp>EM_S_STM07_IS</stp>
        <stp>4</stp>
        <stp>000032.SZ</stp>
        <stp>9</stp>
        <stp>12/31/2010</stp>
        <stp>1</stp>
        <tr r="C33" s="2"/>
      </tp>
      <tp>
        <v>72479993.680000007</v>
        <stp/>
        <stp>EM_S_STM07_IS</stp>
        <stp>4</stp>
        <stp>000033.SZ</stp>
        <stp>9</stp>
        <stp>12/31/2011</stp>
        <stp>1</stp>
        <tr r="E34" s="2"/>
      </tp>
      <tp>
        <v>205269203.99000001</v>
        <stp/>
        <stp>EM_S_STM07_IS</stp>
        <stp>4</stp>
        <stp>000036.SZ</stp>
        <stp>9</stp>
        <stp>12/31/2014</stp>
        <stp>1</stp>
        <tr r="K37" s="2"/>
      </tp>
      <tp>
        <v>1345018210.71</v>
        <stp/>
        <stp>EM_S_STM07_IS</stp>
        <stp>4</stp>
        <stp>000037.SZ</stp>
        <stp>9</stp>
        <stp>12/31/2015</stp>
        <stp>1</stp>
        <tr r="M38" s="2"/>
      </tp>
      <tp>
        <v>1353249279.9000001</v>
        <stp/>
        <stp>EM_S_STM07_IS</stp>
        <stp>4</stp>
        <stp>300001.SZ</stp>
        <stp>9</stp>
        <stp>12/31/2013</stp>
        <stp>1</stp>
        <tr r="I1298" s="2"/>
      </tp>
      <tp>
        <v>841628987</v>
        <stp/>
        <stp>EM_S_STM07_IS</stp>
        <stp>4</stp>
        <stp>300002.SZ</stp>
        <stp>9</stp>
        <stp>12/31/2010</stp>
        <stp>1</stp>
        <tr r="C1299" s="2"/>
      </tp>
      <tp>
        <v>919846240.19000006</v>
        <stp/>
        <stp>EM_S_STM07_IS</stp>
        <stp>4</stp>
        <stp>300003.SZ</stp>
        <stp>9</stp>
        <stp>12/31/2011</stp>
        <stp>1</stp>
        <tr r="E1300" s="2"/>
      </tp>
      <tp>
        <v>911801664.66999996</v>
        <stp/>
        <stp>EM_S_STM07_IS</stp>
        <stp>4</stp>
        <stp>300006.SZ</stp>
        <stp>9</stp>
        <stp>12/31/2014</stp>
        <stp>1</stp>
        <tr r="K1303" s="2"/>
      </tp>
      <tp>
        <v>746718624.27999997</v>
        <stp/>
        <stp>EM_S_STM07_IS</stp>
        <stp>4</stp>
        <stp>300007.SZ</stp>
        <stp>9</stp>
        <stp>12/31/2015</stp>
        <stp>1</stp>
        <tr r="M1304" s="2"/>
      </tp>
      <tp>
        <v>723891496.53999996</v>
        <stp/>
        <stp>EM_S_STM07_IS</stp>
        <stp>4</stp>
        <stp>000020.SZ</stp>
        <stp>9</stp>
        <stp>12/31/2012</stp>
        <stp>1</stp>
        <tr r="G22" s="2"/>
      </tp>
      <tp>
        <v>15039531962.51</v>
        <stp/>
        <stp>EM_S_STM07_IS</stp>
        <stp>4</stp>
        <stp>000021.SZ</stp>
        <stp>9</stp>
        <stp>12/31/2013</stp>
        <stp>1</stp>
        <tr r="I23" s="2"/>
      </tp>
      <tp>
        <v>1740417668</v>
        <stp/>
        <stp>EM_S_STM07_IS</stp>
        <stp>4</stp>
        <stp>000022.SZ</stp>
        <stp>9</stp>
        <stp>12/31/2010</stp>
        <stp>1</stp>
        <tr r="C24" s="2"/>
      </tp>
      <tp>
        <v>800148296.50999999</v>
        <stp/>
        <stp>EM_S_STM07_IS</stp>
        <stp>4</stp>
        <stp>000023.SZ</stp>
        <stp>9</stp>
        <stp>12/31/2011</stp>
        <stp>1</stp>
        <tr r="E25" s="2"/>
      </tp>
      <tp>
        <v>3278142785.8699999</v>
        <stp/>
        <stp>EM_S_STM07_IS</stp>
        <stp>4</stp>
        <stp>000026.SZ</stp>
        <stp>9</stp>
        <stp>12/31/2014</stp>
        <stp>1</stp>
        <tr r="K27" s="2"/>
      </tp>
      <tp>
        <v>11129982964.74</v>
        <stp/>
        <stp>EM_S_STM07_IS</stp>
        <stp>4</stp>
        <stp>000027.SZ</stp>
        <stp>9</stp>
        <stp>12/31/2015</stp>
        <stp>1</stp>
        <tr r="M28" s="2"/>
      </tp>
      <tp>
        <v>522597023.69999999</v>
        <stp/>
        <stp>EM_S_STM07_IS</stp>
        <stp>4</stp>
        <stp>300010.SZ</stp>
        <stp>9</stp>
        <stp>12/31/2012</stp>
        <stp>1</stp>
        <tr r="G1307" s="2"/>
      </tp>
      <tp>
        <v>451767774.01999998</v>
        <stp/>
        <stp>EM_S_STM07_IS</stp>
        <stp>4</stp>
        <stp>300011.SZ</stp>
        <stp>9</stp>
        <stp>12/31/2013</stp>
        <stp>1</stp>
        <tr r="I1308" s="2"/>
      </tp>
      <tp>
        <v>355825689.72000003</v>
        <stp/>
        <stp>EM_S_STM07_IS</stp>
        <stp>4</stp>
        <stp>300012.SZ</stp>
        <stp>9</stp>
        <stp>12/31/2010</stp>
        <stp>1</stp>
        <tr r="C1309" s="2"/>
      </tp>
      <tp>
        <v>288298514.04000002</v>
        <stp/>
        <stp>EM_S_STM07_IS</stp>
        <stp>4</stp>
        <stp>300013.SZ</stp>
        <stp>9</stp>
        <stp>12/31/2011</stp>
        <stp>1</stp>
        <tr r="E1310" s="2"/>
      </tp>
      <tp>
        <v>439980365.54000002</v>
        <stp/>
        <stp>EM_S_STM07_IS</stp>
        <stp>4</stp>
        <stp>300016.SZ</stp>
        <stp>9</stp>
        <stp>12/31/2014</stp>
        <stp>1</stp>
        <tr r="K1313" s="2"/>
      </tp>
      <tp>
        <v>2931661538.3400002</v>
        <stp/>
        <stp>EM_S_STM07_IS</stp>
        <stp>4</stp>
        <stp>300017.SZ</stp>
        <stp>9</stp>
        <stp>12/31/2015</stp>
        <stp>1</stp>
        <tr r="M1314" s="2"/>
      </tp>
      <tp>
        <v>188168272.25</v>
        <stp/>
        <stp>EM_S_STM07_IS</stp>
        <stp>4</stp>
        <stp>000010.SZ</stp>
        <stp>9</stp>
        <stp>12/31/2012</stp>
        <stp>1</stp>
        <tr r="G14" s="2"/>
      </tp>
      <tp>
        <v>1619227227.5999999</v>
        <stp/>
        <stp>EM_S_STM07_IS</stp>
        <stp>4</stp>
        <stp>000011.SZ</stp>
        <stp>9</stp>
        <stp>12/31/2013</stp>
        <stp>1</stp>
        <tr r="I15" s="2"/>
      </tp>
      <tp>
        <v>7743941694</v>
        <stp/>
        <stp>EM_S_STM07_IS</stp>
        <stp>4</stp>
        <stp>000012.SZ</stp>
        <stp>9</stp>
        <stp>12/31/2010</stp>
        <stp>1</stp>
        <tr r="C16" s="2"/>
      </tp>
      <tp>
        <v>19423488994.07</v>
        <stp/>
        <stp>EM_S_STM07_IS</stp>
        <stp>4</stp>
        <stp>000016.SZ</stp>
        <stp>9</stp>
        <stp>12/31/2014</stp>
        <stp>1</stp>
        <tr r="K18" s="2"/>
      </tp>
      <tp>
        <v>170990030.09999999</v>
        <stp/>
        <stp>EM_S_STM07_IS</stp>
        <stp>4</stp>
        <stp>000017.SZ</stp>
        <stp>9</stp>
        <stp>12/31/2015</stp>
        <stp>1</stp>
        <tr r="M19" s="2"/>
      </tp>
      <tp>
        <v>1460967887.75</v>
        <stp/>
        <stp>EM_S_STM07_IS</stp>
        <stp>4</stp>
        <stp>300020.SZ</stp>
        <stp>9</stp>
        <stp>12/31/2012</stp>
        <stp>1</stp>
        <tr r="G1317" s="2"/>
      </tp>
      <tp>
        <v>721505768.74000001</v>
        <stp/>
        <stp>EM_S_STM07_IS</stp>
        <stp>4</stp>
        <stp>300021.SZ</stp>
        <stp>9</stp>
        <stp>12/31/2013</stp>
        <stp>1</stp>
        <tr r="I1318" s="2"/>
      </tp>
      <tp>
        <v>3651894737.5</v>
        <stp/>
        <stp>EM_S_STM07_IS</stp>
        <stp>4</stp>
        <stp>300022.SZ</stp>
        <stp>9</stp>
        <stp>12/31/2010</stp>
        <stp>1</stp>
        <tr r="C1319" s="2"/>
      </tp>
      <tp>
        <v>78449397.280000001</v>
        <stp/>
        <stp>EM_S_STM07_IS</stp>
        <stp>4</stp>
        <stp>300023.SZ</stp>
        <stp>9</stp>
        <stp>12/31/2011</stp>
        <stp>1</stp>
        <tr r="E1320" s="2"/>
      </tp>
      <tp>
        <v>2863559600.4299998</v>
        <stp/>
        <stp>EM_S_STM07_IS</stp>
        <stp>4</stp>
        <stp>300026.SZ</stp>
        <stp>9</stp>
        <stp>12/31/2014</stp>
        <stp>1</stp>
        <tr r="K1323" s="2"/>
      </tp>
      <tp>
        <v>3873565085.3800001</v>
        <stp/>
        <stp>EM_S_STM07_IS</stp>
        <stp>4</stp>
        <stp>300027.SZ</stp>
        <stp>9</stp>
        <stp>12/31/2015</stp>
        <stp>1</stp>
        <tr r="M1324" s="2"/>
      </tp>
      <tp>
        <v>52189000000</v>
        <stp/>
        <stp>EM_S_STM07_IS</stp>
        <stp>4</stp>
        <stp>000001.SZ</stp>
        <stp>9</stp>
        <stp>12/31/2013</stp>
        <stp>1</stp>
        <tr r="I6" s="2"/>
      </tp>
      <tp>
        <v>50713851442.629997</v>
        <stp/>
        <stp>EM_S_STM07_IS</stp>
        <stp>4</stp>
        <stp>000002.SZ</stp>
        <stp>9</stp>
        <stp>12/31/2010</stp>
        <stp>1</stp>
        <tr r="C7" s="2"/>
      </tp>
      <tp>
        <v>2328729592.7199998</v>
        <stp/>
        <stp>EM_S_STM07_IS</stp>
        <stp>4</stp>
        <stp>000006.SZ</stp>
        <stp>9</stp>
        <stp>12/31/2014</stp>
        <stp>1</stp>
        <tr r="K10" s="2"/>
      </tp>
      <tp>
        <v>98961463.989999995</v>
        <stp/>
        <stp>EM_S_STM07_IS</stp>
        <stp>4</stp>
        <stp>000007.SZ</stp>
        <stp>9</stp>
        <stp>12/31/2015</stp>
        <stp>1</stp>
        <tr r="M11" s="2"/>
      </tp>
      <tp>
        <v>304084984.39999998</v>
        <stp/>
        <stp>EM_S_STM07_IS</stp>
        <stp>4</stp>
        <stp>300030.SZ</stp>
        <stp>9</stp>
        <stp>12/31/2012</stp>
        <stp>1</stp>
        <tr r="G1327" s="2"/>
      </tp>
      <tp>
        <v>561008964.62</v>
        <stp/>
        <stp>EM_S_STM07_IS</stp>
        <stp>4</stp>
        <stp>300031.SZ</stp>
        <stp>9</stp>
        <stp>12/31/2013</stp>
        <stp>1</stp>
        <tr r="I1328" s="2"/>
      </tp>
      <tp>
        <v>249267697.09999999</v>
        <stp/>
        <stp>EM_S_STM07_IS</stp>
        <stp>4</stp>
        <stp>300032.SZ</stp>
        <stp>9</stp>
        <stp>12/31/2010</stp>
        <stp>1</stp>
        <tr r="C1329" s="2"/>
      </tp>
      <tp>
        <v>215274957.27000001</v>
        <stp/>
        <stp>EM_S_STM07_IS</stp>
        <stp>4</stp>
        <stp>300033.SZ</stp>
        <stp>9</stp>
        <stp>12/31/2011</stp>
        <stp>1</stp>
        <tr r="E1330" s="2"/>
      </tp>
      <tp>
        <v>361112846.67000002</v>
        <stp/>
        <stp>EM_S_STM07_IS</stp>
        <stp>4</stp>
        <stp>300036.SZ</stp>
        <stp>9</stp>
        <stp>12/31/2014</stp>
        <stp>1</stp>
        <tr r="K1333" s="2"/>
      </tp>
      <tp>
        <v>934256739.67999995</v>
        <stp/>
        <stp>EM_S_STM07_IS</stp>
        <stp>4</stp>
        <stp>300037.SZ</stp>
        <stp>9</stp>
        <stp>12/31/2015</stp>
        <stp>1</stp>
        <tr r="M1334" s="2"/>
      </tp>
      <tp>
        <v>1610087503.45</v>
        <stp/>
        <stp>EM_S_STM07_IS</stp>
        <stp>4</stp>
        <stp>000070.SZ</stp>
        <stp>9</stp>
        <stp>12/31/2012</stp>
        <stp>1</stp>
        <tr r="G61" s="2"/>
      </tp>
      <tp>
        <v>426752173.61000001</v>
        <stp/>
        <stp>EM_S_STM07_IS</stp>
        <stp>4</stp>
        <stp>300040.SZ</stp>
        <stp>9</stp>
        <stp>12/31/2012</stp>
        <stp>1</stp>
        <tr r="G1337" s="2"/>
      </tp>
      <tp>
        <v>642097814.57000005</v>
        <stp/>
        <stp>EM_S_STM07_IS</stp>
        <stp>4</stp>
        <stp>300041.SZ</stp>
        <stp>9</stp>
        <stp>12/31/2013</stp>
        <stp>1</stp>
        <tr r="I1338" s="2"/>
      </tp>
      <tp>
        <v>223494589.52000001</v>
        <stp/>
        <stp>EM_S_STM07_IS</stp>
        <stp>4</stp>
        <stp>300042.SZ</stp>
        <stp>9</stp>
        <stp>12/31/2010</stp>
        <stp>1</stp>
        <tr r="C1339" s="2"/>
      </tp>
      <tp>
        <v>444315802.02999997</v>
        <stp/>
        <stp>EM_S_STM07_IS</stp>
        <stp>4</stp>
        <stp>300043.SZ</stp>
        <stp>9</stp>
        <stp>12/31/2011</stp>
        <stp>1</stp>
        <tr r="E1340" s="2"/>
      </tp>
      <tp>
        <v>221713221.94</v>
        <stp/>
        <stp>EM_S_STM07_IS</stp>
        <stp>4</stp>
        <stp>300046.SZ</stp>
        <stp>9</stp>
        <stp>12/31/2014</stp>
        <stp>1</stp>
        <tr r="K1343" s="2"/>
      </tp>
      <tp>
        <v>1676615031.46</v>
        <stp/>
        <stp>EM_S_STM07_IS</stp>
        <stp>4</stp>
        <stp>300047.SZ</stp>
        <stp>9</stp>
        <stp>12/31/2015</stp>
        <stp>1</stp>
        <tr r="M1344" s="2"/>
      </tp>
      <tp>
        <v>18399547351.02</v>
        <stp/>
        <stp>EM_S_STM07_IS</stp>
        <stp>4</stp>
        <stp>000060.SZ</stp>
        <stp>9</stp>
        <stp>12/31/2012</stp>
        <stp>1</stp>
        <tr r="G53" s="2"/>
      </tp>
      <tp>
        <v>2168633755.2800002</v>
        <stp/>
        <stp>EM_S_STM07_IS</stp>
        <stp>4</stp>
        <stp>000061.SZ</stp>
        <stp>9</stp>
        <stp>12/31/2013</stp>
        <stp>1</stp>
        <tr r="I54" s="2"/>
      </tp>
      <tp>
        <v>446790152.76999998</v>
        <stp/>
        <stp>EM_S_STM07_IS</stp>
        <stp>4</stp>
        <stp>000062.SZ</stp>
        <stp>9</stp>
        <stp>12/31/2010</stp>
        <stp>1</stp>
        <tr r="C55" s="2"/>
      </tp>
      <tp>
        <v>86254456000</v>
        <stp/>
        <stp>EM_S_STM07_IS</stp>
        <stp>4</stp>
        <stp>000063.SZ</stp>
        <stp>9</stp>
        <stp>12/31/2011</stp>
        <stp>1</stp>
        <tr r="E56" s="2"/>
      </tp>
      <tp>
        <v>75801744903.210007</v>
        <stp/>
        <stp>EM_S_STM07_IS</stp>
        <stp>4</stp>
        <stp>000066.SZ</stp>
        <stp>9</stp>
        <stp>12/31/2014</stp>
        <stp>1</stp>
        <tr r="K58" s="2"/>
      </tp>
      <tp>
        <v>368850004.13999999</v>
        <stp/>
        <stp>EM_S_STM07_IS</stp>
        <stp>4</stp>
        <stp>300050.SZ</stp>
        <stp>9</stp>
        <stp>12/31/2012</stp>
        <stp>1</stp>
        <tr r="G1347" s="2"/>
      </tp>
      <tp>
        <v>290378585.63999999</v>
        <stp/>
        <stp>EM_S_STM07_IS</stp>
        <stp>4</stp>
        <stp>300051.SZ</stp>
        <stp>9</stp>
        <stp>12/31/2013</stp>
        <stp>1</stp>
        <tr r="I1348" s="2"/>
      </tp>
      <tp>
        <v>79597515.170000002</v>
        <stp/>
        <stp>EM_S_STM07_IS</stp>
        <stp>4</stp>
        <stp>300052.SZ</stp>
        <stp>9</stp>
        <stp>12/31/2010</stp>
        <stp>1</stp>
        <tr r="C1349" s="2"/>
      </tp>
      <tp>
        <v>178087062.31</v>
        <stp/>
        <stp>EM_S_STM07_IS</stp>
        <stp>4</stp>
        <stp>300053.SZ</stp>
        <stp>9</stp>
        <stp>12/31/2011</stp>
        <stp>1</stp>
        <tr r="E1350" s="2"/>
      </tp>
      <tp>
        <v>454528619.56999999</v>
        <stp/>
        <stp>EM_S_STM07_IS</stp>
        <stp>4</stp>
        <stp>300056.SZ</stp>
        <stp>9</stp>
        <stp>12/31/2014</stp>
        <stp>1</stp>
        <tr r="K1353" s="2"/>
      </tp>
      <tp>
        <v>2193542489.2800002</v>
        <stp/>
        <stp>EM_S_STM07_IS</stp>
        <stp>4</stp>
        <stp>300057.SZ</stp>
        <stp>9</stp>
        <stp>12/31/2015</stp>
        <stp>1</stp>
        <tr r="M1354" s="2"/>
      </tp>
      <tp>
        <v>4333544367</v>
        <stp/>
        <stp>EM_S_STM07_IS</stp>
        <stp>4</stp>
        <stp>000050.SZ</stp>
        <stp>9</stp>
        <stp>12/31/2012</stp>
        <stp>1</stp>
        <tr r="G48" s="2"/>
      </tp>
      <tp>
        <v>98938697.549999997</v>
        <stp/>
        <stp>EM_S_STM07_IS</stp>
        <stp>4</stp>
        <stp>000056.SZ</stp>
        <stp>9</stp>
        <stp>12/31/2014</stp>
        <stp>1</stp>
        <tr r="K50" s="2"/>
      </tp>
      <tp>
        <v>419456187.72000003</v>
        <stp/>
        <stp>EM_S_STM07_IS</stp>
        <stp>4</stp>
        <stp>300061.SZ</stp>
        <stp>9</stp>
        <stp>12/31/2013</stp>
        <stp>1</stp>
        <tr r="I1357" s="2"/>
      </tp>
      <tp>
        <v>241812023.21000001</v>
        <stp/>
        <stp>EM_S_STM07_IS</stp>
        <stp>4</stp>
        <stp>300062.SZ</stp>
        <stp>9</stp>
        <stp>12/31/2010</stp>
        <stp>1</stp>
        <tr r="C1358" s="2"/>
      </tp>
      <tp>
        <v>352255075.86000001</v>
        <stp/>
        <stp>EM_S_STM07_IS</stp>
        <stp>4</stp>
        <stp>300063.SZ</stp>
        <stp>9</stp>
        <stp>12/31/2011</stp>
        <stp>1</stp>
        <tr r="E1359" s="2"/>
      </tp>
      <tp>
        <v>697933365.07000005</v>
        <stp/>
        <stp>EM_S_STM07_IS</stp>
        <stp>4</stp>
        <stp>300066.SZ</stp>
        <stp>9</stp>
        <stp>12/31/2014</stp>
        <stp>1</stp>
        <tr r="K1362" s="2"/>
      </tp>
      <tp>
        <v>689948791.75999999</v>
        <stp/>
        <stp>EM_S_STM07_IS</stp>
        <stp>4</stp>
        <stp>300067.SZ</stp>
        <stp>9</stp>
        <stp>12/31/2015</stp>
        <stp>1</stp>
        <tr r="M1363" s="2"/>
      </tp>
      <tp>
        <v>860886746.13999999</v>
        <stp/>
        <stp>EM_S_STM07_IS</stp>
        <stp>4</stp>
        <stp>000040.SZ</stp>
        <stp>9</stp>
        <stp>12/31/2012</stp>
        <stp>1</stp>
        <tr r="G41" s="2"/>
      </tp>
      <tp>
        <v>1447342604.24</v>
        <stp/>
        <stp>EM_S_STM07_IS</stp>
        <stp>4</stp>
        <stp>000042.SZ</stp>
        <stp>9</stp>
        <stp>12/31/2010</stp>
        <stp>1</stp>
        <tr r="C42" s="2"/>
      </tp>
      <tp>
        <v>3705924862.21</v>
        <stp/>
        <stp>EM_S_STM07_IS</stp>
        <stp>4</stp>
        <stp>000043.SZ</stp>
        <stp>9</stp>
        <stp>12/31/2011</stp>
        <stp>1</stp>
        <tr r="E43" s="2"/>
      </tp>
      <tp>
        <v>6062469286</v>
        <stp/>
        <stp>EM_S_STM07_IS</stp>
        <stp>4</stp>
        <stp>000046.SZ</stp>
        <stp>9</stp>
        <stp>12/31/2014</stp>
        <stp>1</stp>
        <tr r="K45" s="2"/>
      </tp>
      <tp>
        <v>1771545779.75</v>
        <stp/>
        <stp>EM_S_STM07_IS</stp>
        <stp>4</stp>
        <stp>300070.SZ</stp>
        <stp>9</stp>
        <stp>12/31/2012</stp>
        <stp>1</stp>
        <tr r="G1366" s="2"/>
      </tp>
      <tp>
        <v>1755241139.6600001</v>
        <stp/>
        <stp>EM_S_STM07_IS</stp>
        <stp>4</stp>
        <stp>300071.SZ</stp>
        <stp>9</stp>
        <stp>12/31/2013</stp>
        <stp>1</stp>
        <tr r="I1367" s="2"/>
      </tp>
      <tp>
        <v>430175339.62</v>
        <stp/>
        <stp>EM_S_STM07_IS</stp>
        <stp>4</stp>
        <stp>300072.SZ</stp>
        <stp>9</stp>
        <stp>12/31/2010</stp>
        <stp>1</stp>
        <tr r="C1368" s="2"/>
      </tp>
      <tp>
        <v>668483895.88999999</v>
        <stp/>
        <stp>EM_S_STM07_IS</stp>
        <stp>4</stp>
        <stp>300073.SZ</stp>
        <stp>9</stp>
        <stp>12/31/2011</stp>
        <stp>1</stp>
        <tr r="E1369" s="2"/>
      </tp>
      <tp>
        <v>264328555.49000001</v>
        <stp/>
        <stp>EM_S_STM07_IS</stp>
        <stp>4</stp>
        <stp>300076.SZ</stp>
        <stp>9</stp>
        <stp>12/31/2014</stp>
        <stp>1</stp>
        <tr r="K1372" s="2"/>
      </tp>
      <tp>
        <v>560592462.98000002</v>
        <stp/>
        <stp>EM_S_STM07_IS</stp>
        <stp>4</stp>
        <stp>300077.SZ</stp>
        <stp>9</stp>
        <stp>12/31/2015</stp>
        <stp>1</stp>
        <tr r="M1373" s="2"/>
      </tp>
      <tp>
        <v>867939657.48000002</v>
        <stp/>
        <stp>EM_S_STM07_IS</stp>
        <stp>4</stp>
        <stp>300080.SZ</stp>
        <stp>9</stp>
        <stp>12/31/2012</stp>
        <stp>1</stp>
        <tr r="G1376" s="2"/>
      </tp>
      <tp>
        <v>937859634.15999997</v>
        <stp/>
        <stp>EM_S_STM07_IS</stp>
        <stp>4</stp>
        <stp>300081.SZ</stp>
        <stp>9</stp>
        <stp>12/31/2013</stp>
        <stp>1</stp>
        <tr r="I1377" s="2"/>
      </tp>
      <tp>
        <v>2211280710.3800001</v>
        <stp/>
        <stp>EM_S_STM07_IS</stp>
        <stp>4</stp>
        <stp>300082.SZ</stp>
        <stp>9</stp>
        <stp>12/31/2010</stp>
        <stp>1</stp>
        <tr r="C1378" s="2"/>
      </tp>
      <tp>
        <v>1341674441.0899999</v>
        <stp/>
        <stp>EM_S_STM07_IS</stp>
        <stp>4</stp>
        <stp>300083.SZ</stp>
        <stp>9</stp>
        <stp>12/31/2011</stp>
        <stp>1</stp>
        <tr r="E1379" s="2"/>
      </tp>
      <tp>
        <v>408538464.50999999</v>
        <stp/>
        <stp>EM_S_STM07_IS</stp>
        <stp>4</stp>
        <stp>300086.SZ</stp>
        <stp>9</stp>
        <stp>12/31/2014</stp>
        <stp>1</stp>
        <tr r="K1382" s="2"/>
      </tp>
      <tp>
        <v>607448026.24000001</v>
        <stp/>
        <stp>EM_S_STM07_IS</stp>
        <stp>4</stp>
        <stp>300087.SZ</stp>
        <stp>9</stp>
        <stp>12/31/2015</stp>
        <stp>1</stp>
        <tr r="M1383" s="2"/>
      </tp>
      <tp>
        <v>848742180.51999998</v>
        <stp/>
        <stp>EM_S_STM07_IS</stp>
        <stp>4</stp>
        <stp>300090.SZ</stp>
        <stp>9</stp>
        <stp>12/31/2012</stp>
        <stp>1</stp>
        <tr r="G1386" s="2"/>
      </tp>
      <tp>
        <v>703666588.27999997</v>
        <stp/>
        <stp>EM_S_STM07_IS</stp>
        <stp>4</stp>
        <stp>300091.SZ</stp>
        <stp>9</stp>
        <stp>12/31/2013</stp>
        <stp>1</stp>
        <tr r="I1387" s="2"/>
      </tp>
      <tp>
        <v>195408374.40000001</v>
        <stp/>
        <stp>EM_S_STM07_IS</stp>
        <stp>4</stp>
        <stp>300092.SZ</stp>
        <stp>9</stp>
        <stp>12/31/2010</stp>
        <stp>1</stp>
        <tr r="C1388" s="2"/>
      </tp>
      <tp>
        <v>348751114.18000001</v>
        <stp/>
        <stp>EM_S_STM07_IS</stp>
        <stp>4</stp>
        <stp>300093.SZ</stp>
        <stp>9</stp>
        <stp>12/31/2011</stp>
        <stp>1</stp>
        <tr r="E1389" s="2"/>
      </tp>
      <tp>
        <v>402179494.08999997</v>
        <stp/>
        <stp>EM_S_STM07_IS</stp>
        <stp>4</stp>
        <stp>300096.SZ</stp>
        <stp>9</stp>
        <stp>12/31/2014</stp>
        <stp>1</stp>
        <tr r="K1392" s="2"/>
      </tp>
      <tp>
        <v>421020486.87</v>
        <stp/>
        <stp>EM_S_STM07_IS</stp>
        <stp>4</stp>
        <stp>300097.SZ</stp>
        <stp>9</stp>
        <stp>12/31/2015</stp>
        <stp>1</stp>
        <tr r="M1393" s="2"/>
      </tp>
      <tp>
        <v>3080578508.3600001</v>
        <stp/>
        <stp>EM_S_STM07_IS</stp>
        <stp>4</stp>
        <stp>000090.SZ</stp>
        <stp>9</stp>
        <stp>12/31/2012</stp>
        <stp>1</stp>
        <tr r="G65" s="2"/>
      </tp>
      <tp>
        <v>1007882038.8</v>
        <stp/>
        <stp>EM_S_STM07_IS</stp>
        <stp>4</stp>
        <stp>000096.SZ</stp>
        <stp>9</stp>
        <stp>12/31/2014</stp>
        <stp>1</stp>
        <tr r="K66" s="2"/>
      </tp>
      <tp>
        <v>1056706354.62</v>
        <stp/>
        <stp>EM_S_STM07_IS</stp>
        <stp>4</stp>
        <stp>600070.SH</stp>
        <stp>9</stp>
        <stp>12/31/2012</stp>
        <stp>1</stp>
        <tr r="G1929" s="2"/>
      </tp>
      <tp>
        <v>697782714.64999998</v>
        <stp/>
        <stp>EM_S_STM07_IS</stp>
        <stp>4</stp>
        <stp>600071.SH</stp>
        <stp>9</stp>
        <stp>12/31/2013</stp>
        <stp>1</stp>
        <tr r="I1930" s="2"/>
      </tp>
      <tp>
        <v>1374760438.53</v>
        <stp/>
        <stp>EM_S_STM07_IS</stp>
        <stp>4</stp>
        <stp>600072.SH</stp>
        <stp>9</stp>
        <stp>12/31/2010</stp>
        <stp>1</stp>
        <tr r="C1931" s="2"/>
      </tp>
      <tp>
        <v>5734102966.8299999</v>
        <stp/>
        <stp>EM_S_STM07_IS</stp>
        <stp>4</stp>
        <stp>600073.SH</stp>
        <stp>9</stp>
        <stp>12/31/2011</stp>
        <stp>1</stp>
        <tr r="E1932" s="2"/>
      </tp>
      <tp>
        <v>17252958.829999998</v>
        <stp/>
        <stp>EM_S_STM07_IS</stp>
        <stp>4</stp>
        <stp>600076.SH</stp>
        <stp>9</stp>
        <stp>12/31/2014</stp>
        <stp>1</stp>
        <tr r="K1935" s="2"/>
      </tp>
      <tp>
        <v>3473490212.1500001</v>
        <stp/>
        <stp>EM_S_STM07_IS</stp>
        <stp>4</stp>
        <stp>600077.SH</stp>
        <stp>9</stp>
        <stp>12/31/2015</stp>
        <stp>1</stp>
        <tr r="M1936" s="2"/>
      </tp>
      <tp>
        <v>25251980431</v>
        <stp/>
        <stp>EM_S_STM07_IS</stp>
        <stp>4</stp>
        <stp>600060.SH</stp>
        <stp>9</stp>
        <stp>12/31/2012</stp>
        <stp>1</stp>
        <tr r="G1920" s="2"/>
      </tp>
      <tp>
        <v>4356238867.0900002</v>
        <stp/>
        <stp>EM_S_STM07_IS</stp>
        <stp>4</stp>
        <stp>600061.SH</stp>
        <stp>9</stp>
        <stp>12/31/2013</stp>
        <stp>1</stp>
        <tr r="I1921" s="2"/>
      </tp>
      <tp>
        <v>5366795811.5200005</v>
        <stp/>
        <stp>EM_S_STM07_IS</stp>
        <stp>4</stp>
        <stp>600062.SH</stp>
        <stp>9</stp>
        <stp>12/31/2010</stp>
        <stp>1</stp>
        <tr r="C1922" s="2"/>
      </tp>
      <tp>
        <v>3137766325.5700002</v>
        <stp/>
        <stp>EM_S_STM07_IS</stp>
        <stp>4</stp>
        <stp>600063.SH</stp>
        <stp>9</stp>
        <stp>12/31/2011</stp>
        <stp>1</stp>
        <tr r="E1923" s="2"/>
      </tp>
      <tp>
        <v>25728299513.16</v>
        <stp/>
        <stp>EM_S_STM07_IS</stp>
        <stp>4</stp>
        <stp>600066.SH</stp>
        <stp>9</stp>
        <stp>12/31/2014</stp>
        <stp>1</stp>
        <tr r="K1925" s="2"/>
      </tp>
      <tp>
        <v>7402205140.4399996</v>
        <stp/>
        <stp>EM_S_STM07_IS</stp>
        <stp>4</stp>
        <stp>600067.SH</stp>
        <stp>9</stp>
        <stp>12/31/2015</stp>
        <stp>1</stp>
        <tr r="M1926" s="2"/>
      </tp>
      <tp>
        <v>256264749435</v>
        <stp/>
        <stp>EM_S_STM07_IS</stp>
        <stp>4</stp>
        <stp>600050.SH</stp>
        <stp>9</stp>
        <stp>12/31/2012</stp>
        <stp>1</stp>
        <tr r="G1910" s="2"/>
      </tp>
      <tp>
        <v>2823462066.0700002</v>
        <stp/>
        <stp>EM_S_STM07_IS</stp>
        <stp>4</stp>
        <stp>600051.SH</stp>
        <stp>9</stp>
        <stp>12/31/2013</stp>
        <stp>1</stp>
        <tr r="I1911" s="2"/>
      </tp>
      <tp>
        <v>2237042274.23</v>
        <stp/>
        <stp>EM_S_STM07_IS</stp>
        <stp>4</stp>
        <stp>600052.SH</stp>
        <stp>9</stp>
        <stp>12/31/2010</stp>
        <stp>1</stp>
        <tr r="C1912" s="2"/>
      </tp>
      <tp>
        <v>400567828.45999998</v>
        <stp/>
        <stp>EM_S_STM07_IS</stp>
        <stp>4</stp>
        <stp>600053.SH</stp>
        <stp>9</stp>
        <stp>12/31/2011</stp>
        <stp>1</stp>
        <tr r="E1913" s="2"/>
      </tp>
      <tp>
        <v>17857372640.419998</v>
        <stp/>
        <stp>EM_S_STM07_IS</stp>
        <stp>4</stp>
        <stp>600056.SH</stp>
        <stp>9</stp>
        <stp>12/31/2014</stp>
        <stp>1</stp>
        <tr r="K1916" s="2"/>
      </tp>
      <tp>
        <v>59923307038.629997</v>
        <stp/>
        <stp>EM_S_STM07_IS</stp>
        <stp>4</stp>
        <stp>600057.SH</stp>
        <stp>9</stp>
        <stp>12/31/2015</stp>
        <stp>1</stp>
        <tr r="M1917" s="2"/>
      </tp>
      <tp>
        <v>11693881925.780001</v>
        <stp/>
        <stp>EM_S_STM07_IS</stp>
        <stp>4</stp>
        <stp>600030.SH</stp>
        <stp>9</stp>
        <stp>12/31/2012</stp>
        <stp>1</stp>
        <tr r="G1901" s="2"/>
      </tp>
      <tp>
        <v>37327890000</v>
        <stp/>
        <stp>EM_S_STM07_IS</stp>
        <stp>4</stp>
        <stp>600031.SH</stp>
        <stp>9</stp>
        <stp>12/31/2013</stp>
        <stp>1</stp>
        <tr r="I1902" s="2"/>
      </tp>
      <tp>
        <v>2312056380.77</v>
        <stp/>
        <stp>EM_S_STM07_IS</stp>
        <stp>4</stp>
        <stp>600033.SH</stp>
        <stp>9</stp>
        <stp>12/31/2011</stp>
        <stp>1</stp>
        <tr r="E1903" s="2"/>
      </tp>
      <tp>
        <v>165863000000</v>
        <stp/>
        <stp>EM_S_STM07_IS</stp>
        <stp>4</stp>
        <stp>600036.SH</stp>
        <stp>9</stp>
        <stp>12/31/2014</stp>
        <stp>1</stp>
        <tr r="K1905" s="2"/>
      </tp>
      <tp>
        <v>2568067842.25</v>
        <stp/>
        <stp>EM_S_STM07_IS</stp>
        <stp>4</stp>
        <stp>600037.SH</stp>
        <stp>9</stp>
        <stp>12/31/2015</stp>
        <stp>1</stp>
        <tr r="M1906" s="2"/>
      </tp>
      <tp>
        <v>3970890163.3600001</v>
        <stp/>
        <stp>EM_S_STM07_IS</stp>
        <stp>4</stp>
        <stp>600020.SH</stp>
        <stp>9</stp>
        <stp>12/31/2012</stp>
        <stp>1</stp>
        <tr r="G1893" s="2"/>
      </tp>
      <tp>
        <v>15131582742.620001</v>
        <stp/>
        <stp>EM_S_STM07_IS</stp>
        <stp>4</stp>
        <stp>600021.SH</stp>
        <stp>9</stp>
        <stp>12/31/2013</stp>
        <stp>1</stp>
        <tr r="I1894" s="2"/>
      </tp>
      <tp>
        <v>30740661909.32</v>
        <stp/>
        <stp>EM_S_STM07_IS</stp>
        <stp>4</stp>
        <stp>600022.SH</stp>
        <stp>9</stp>
        <stp>12/31/2010</stp>
        <stp>1</stp>
        <tr r="C1895" s="2"/>
      </tp>
      <tp>
        <v>43653088770.300003</v>
        <stp/>
        <stp>EM_S_STM07_IS</stp>
        <stp>4</stp>
        <stp>600023.SH</stp>
        <stp>9</stp>
        <stp>12/31/2011</stp>
        <stp>1</stp>
        <tr r="E1896" s="2"/>
      </tp>
      <tp>
        <v>12333820377.940001</v>
        <stp/>
        <stp>EM_S_STM07_IS</stp>
        <stp>4</stp>
        <stp>600026.SH</stp>
        <stp>9</stp>
        <stp>12/31/2014</stp>
        <stp>1</stp>
        <tr r="K1897" s="2"/>
      </tp>
      <tp>
        <v>71014693000</v>
        <stp/>
        <stp>EM_S_STM07_IS</stp>
        <stp>4</stp>
        <stp>600027.SH</stp>
        <stp>9</stp>
        <stp>12/31/2015</stp>
        <stp>1</stp>
        <tr r="M1898" s="2"/>
      </tp>
      <tp>
        <v>36933606038.910004</v>
        <stp/>
        <stp>EM_S_STM07_IS</stp>
        <stp>4</stp>
        <stp>600010.SH</stp>
        <stp>9</stp>
        <stp>12/31/2012</stp>
        <stp>1</stp>
        <tr r="G1885" s="2"/>
      </tp>
      <tp>
        <v>133832874654</v>
        <stp/>
        <stp>EM_S_STM07_IS</stp>
        <stp>4</stp>
        <stp>600011.SH</stp>
        <stp>9</stp>
        <stp>12/31/2013</stp>
        <stp>1</stp>
        <tr r="I1886" s="2"/>
      </tp>
      <tp>
        <v>2109565320.05</v>
        <stp/>
        <stp>EM_S_STM07_IS</stp>
        <stp>4</stp>
        <stp>600012.SH</stp>
        <stp>9</stp>
        <stp>12/31/2010</stp>
        <stp>1</stp>
        <tr r="C1887" s="2"/>
      </tp>
      <tp>
        <v>135469000000</v>
        <stp/>
        <stp>EM_S_STM07_IS</stp>
        <stp>4</stp>
        <stp>600016.SH</stp>
        <stp>9</stp>
        <stp>12/31/2014</stp>
        <stp>1</stp>
        <tr r="K1889" s="2"/>
      </tp>
      <tp>
        <v>4377920787.5299997</v>
        <stp/>
        <stp>EM_S_STM07_IS</stp>
        <stp>4</stp>
        <stp>600017.SH</stp>
        <stp>9</stp>
        <stp>12/31/2015</stp>
        <stp>1</stp>
        <tr r="M1890" s="2"/>
      </tp>
      <tp>
        <v>82952000000</v>
        <stp/>
        <stp>EM_S_STM07_IS</stp>
        <stp>4</stp>
        <stp>600000.SH</stp>
        <stp>9</stp>
        <stp>12/31/2012</stp>
        <stp>1</stp>
        <tr r="G1878" s="2"/>
      </tp>
      <tp>
        <v>17471251823.09</v>
        <stp/>
        <stp>EM_S_STM07_IS</stp>
        <stp>4</stp>
        <stp>600006.SH</stp>
        <stp>9</stp>
        <stp>12/31/2014</stp>
        <stp>1</stp>
        <tr r="K1881" s="2"/>
      </tp>
      <tp>
        <v>2271278419</v>
        <stp/>
        <stp>EM_S_STM07_IS</stp>
        <stp>4</stp>
        <stp>600007.SH</stp>
        <stp>9</stp>
        <stp>12/31/2015</stp>
        <stp>1</stp>
        <tr r="M1882" s="2"/>
      </tp>
      <tp>
        <v>1252421161.28</v>
        <stp/>
        <stp>EM_S_STM07_IS</stp>
        <stp>4</stp>
        <stp>600090.SH</stp>
        <stp>9</stp>
        <stp>12/31/2012</stp>
        <stp>1</stp>
        <tr r="G1948" s="2"/>
      </tp>
      <tp>
        <v>25528991.07</v>
        <stp/>
        <stp>EM_S_STM07_IS</stp>
        <stp>4</stp>
        <stp>600091.SH</stp>
        <stp>9</stp>
        <stp>12/31/2013</stp>
        <stp>1</stp>
        <tr r="I1949" s="2"/>
      </tp>
      <tp>
        <v>339757165.13999999</v>
        <stp/>
        <stp>EM_S_STM07_IS</stp>
        <stp>4</stp>
        <stp>600093.SH</stp>
        <stp>9</stp>
        <stp>12/31/2011</stp>
        <stp>1</stp>
        <tr r="E1950" s="2"/>
      </tp>
      <tp>
        <v>54492278091.279999</v>
        <stp/>
        <stp>EM_S_STM07_IS</stp>
        <stp>4</stp>
        <stp>600096.SH</stp>
        <stp>9</stp>
        <stp>12/31/2014</stp>
        <stp>1</stp>
        <tr r="K1953" s="2"/>
      </tp>
      <tp>
        <v>675047903.11000001</v>
        <stp/>
        <stp>EM_S_STM07_IS</stp>
        <stp>4</stp>
        <stp>600097.SH</stp>
        <stp>9</stp>
        <stp>12/31/2015</stp>
        <stp>1</stp>
        <tr r="M1954" s="2"/>
      </tp>
      <tp>
        <v>460193983.20999998</v>
        <stp/>
        <stp>EM_S_STM07_IS</stp>
        <stp>4</stp>
        <stp>600080.SH</stp>
        <stp>9</stp>
        <stp>12/31/2012</stp>
        <stp>1</stp>
        <tr r="G1939" s="2"/>
      </tp>
      <tp>
        <v>3082697718.8000002</v>
        <stp/>
        <stp>EM_S_STM07_IS</stp>
        <stp>4</stp>
        <stp>600081.SH</stp>
        <stp>9</stp>
        <stp>12/31/2013</stp>
        <stp>1</stp>
        <tr r="I1940" s="2"/>
      </tp>
      <tp>
        <v>842685627.52999997</v>
        <stp/>
        <stp>EM_S_STM07_IS</stp>
        <stp>4</stp>
        <stp>600082.SH</stp>
        <stp>9</stp>
        <stp>12/31/2010</stp>
        <stp>1</stp>
        <tr r="C1941" s="2"/>
      </tp>
      <tp t="s">
        <v/>
        <stp/>
        <stp>EM_S_STM07_IS</stp>
        <stp>4</stp>
        <stp>600083.SH</stp>
        <stp>9</stp>
        <stp>12/31/2011</stp>
        <stp>1</stp>
        <tr r="E1942" s="2"/>
      </tp>
      <tp>
        <v>4542552710.4700003</v>
        <stp/>
        <stp>EM_S_STM07_IS</stp>
        <stp>4</stp>
        <stp>600086.SH</stp>
        <stp>9</stp>
        <stp>12/31/2014</stp>
        <stp>1</stp>
        <tr r="K1945" s="2"/>
      </tp>
      <tp>
        <v>1074140849.5699999</v>
        <stp/>
        <stp>EM_S_STM07_IS</stp>
        <stp>4</stp>
        <stp>300100.SZ</stp>
        <stp>9</stp>
        <stp>12/31/2012</stp>
        <stp>1</stp>
        <tr r="G1396" s="2"/>
      </tp>
      <tp>
        <v>260801413.66999999</v>
        <stp/>
        <stp>EM_S_STM07_IS</stp>
        <stp>4</stp>
        <stp>300101.SZ</stp>
        <stp>9</stp>
        <stp>12/31/2013</stp>
        <stp>1</stp>
        <tr r="I1397" s="2"/>
      </tp>
      <tp>
        <v>297134379.57999998</v>
        <stp/>
        <stp>EM_S_STM07_IS</stp>
        <stp>4</stp>
        <stp>300102.SZ</stp>
        <stp>9</stp>
        <stp>12/31/2010</stp>
        <stp>1</stp>
        <tr r="C1398" s="2"/>
      </tp>
      <tp>
        <v>233820732.44</v>
        <stp/>
        <stp>EM_S_STM07_IS</stp>
        <stp>4</stp>
        <stp>300103.SZ</stp>
        <stp>9</stp>
        <stp>12/31/2011</stp>
        <stp>1</stp>
        <tr r="E1399" s="2"/>
      </tp>
      <tp>
        <v>771379830.65999997</v>
        <stp/>
        <stp>EM_S_STM07_IS</stp>
        <stp>4</stp>
        <stp>300106.SZ</stp>
        <stp>9</stp>
        <stp>12/31/2014</stp>
        <stp>1</stp>
        <tr r="K1402" s="2"/>
      </tp>
      <tp>
        <v>415550819.76999998</v>
        <stp/>
        <stp>EM_S_STM07_IS</stp>
        <stp>4</stp>
        <stp>300107.SZ</stp>
        <stp>9</stp>
        <stp>12/31/2015</stp>
        <stp>1</stp>
        <tr r="M1403" s="2"/>
      </tp>
      <tp>
        <v>562034145.34000003</v>
        <stp/>
        <stp>EM_S_STM07_IS</stp>
        <stp>4</stp>
        <stp>300110.SZ</stp>
        <stp>9</stp>
        <stp>12/31/2012</stp>
        <stp>1</stp>
        <tr r="G1406" s="2"/>
      </tp>
      <tp>
        <v>1122921746.8</v>
        <stp/>
        <stp>EM_S_STM07_IS</stp>
        <stp>4</stp>
        <stp>300111.SZ</stp>
        <stp>9</stp>
        <stp>12/31/2013</stp>
        <stp>1</stp>
        <tr r="I1407" s="2"/>
      </tp>
      <tp>
        <v>164312073.33000001</v>
        <stp/>
        <stp>EM_S_STM07_IS</stp>
        <stp>4</stp>
        <stp>300112.SZ</stp>
        <stp>9</stp>
        <stp>12/31/2010</stp>
        <stp>1</stp>
        <tr r="C1408" s="2"/>
      </tp>
      <tp>
        <v>172690878.34</v>
        <stp/>
        <stp>EM_S_STM07_IS</stp>
        <stp>4</stp>
        <stp>300113.SZ</stp>
        <stp>9</stp>
        <stp>12/31/2011</stp>
        <stp>1</stp>
        <tr r="E1409" s="2"/>
      </tp>
      <tp>
        <v>351074075.18000001</v>
        <stp/>
        <stp>EM_S_STM07_IS</stp>
        <stp>4</stp>
        <stp>300116.SZ</stp>
        <stp>9</stp>
        <stp>12/31/2014</stp>
        <stp>1</stp>
        <tr r="K1412" s="2"/>
      </tp>
      <tp>
        <v>2098037595.8800001</v>
        <stp/>
        <stp>EM_S_STM07_IS</stp>
        <stp>4</stp>
        <stp>300117.SZ</stp>
        <stp>9</stp>
        <stp>12/31/2015</stp>
        <stp>1</stp>
        <tr r="M1413" s="2"/>
      </tp>
      <tp>
        <v>311908790.99000001</v>
        <stp/>
        <stp>EM_S_STM07_IS</stp>
        <stp>4</stp>
        <stp>300120.SZ</stp>
        <stp>9</stp>
        <stp>12/31/2012</stp>
        <stp>1</stp>
        <tr r="G1416" s="2"/>
      </tp>
      <tp>
        <v>633740019.29999995</v>
        <stp/>
        <stp>EM_S_STM07_IS</stp>
        <stp>4</stp>
        <stp>300121.SZ</stp>
        <stp>9</stp>
        <stp>12/31/2013</stp>
        <stp>1</stp>
        <tr r="I1417" s="2"/>
      </tp>
      <tp>
        <v>737313591.24000001</v>
        <stp/>
        <stp>EM_S_STM07_IS</stp>
        <stp>4</stp>
        <stp>300122.SZ</stp>
        <stp>9</stp>
        <stp>12/31/2010</stp>
        <stp>1</stp>
        <tr r="C1418" s="2"/>
      </tp>
      <tp>
        <v>396466577.76999998</v>
        <stp/>
        <stp>EM_S_STM07_IS</stp>
        <stp>4</stp>
        <stp>300123.SZ</stp>
        <stp>9</stp>
        <stp>12/31/2011</stp>
        <stp>1</stp>
        <tr r="E1419" s="2"/>
      </tp>
      <tp>
        <v>673873585.79999995</v>
        <stp/>
        <stp>EM_S_STM07_IS</stp>
        <stp>4</stp>
        <stp>300126.SZ</stp>
        <stp>9</stp>
        <stp>12/31/2014</stp>
        <stp>1</stp>
        <tr r="K1422" s="2"/>
      </tp>
      <tp>
        <v>382037875.32999998</v>
        <stp/>
        <stp>EM_S_STM07_IS</stp>
        <stp>4</stp>
        <stp>300127.SZ</stp>
        <stp>9</stp>
        <stp>12/31/2015</stp>
        <stp>1</stp>
        <tr r="M1423" s="2"/>
      </tp>
      <tp>
        <v>69448351000</v>
        <stp/>
        <stp>EM_S_STM07_IS</stp>
        <stp>4</stp>
        <stp>000100.SZ</stp>
        <stp>9</stp>
        <stp>12/31/2012</stp>
        <stp>1</stp>
        <tr r="G68" s="2"/>
      </tp>
      <tp>
        <v>495075044.67000002</v>
        <stp/>
        <stp>EM_S_STM07_IS</stp>
        <stp>4</stp>
        <stp>300130.SZ</stp>
        <stp>9</stp>
        <stp>12/31/2012</stp>
        <stp>1</stp>
        <tr r="G1426" s="2"/>
      </tp>
      <tp>
        <v>627878486.52999997</v>
        <stp/>
        <stp>EM_S_STM07_IS</stp>
        <stp>4</stp>
        <stp>300131.SZ</stp>
        <stp>9</stp>
        <stp>12/31/2013</stp>
        <stp>1</stp>
        <tr r="I1427" s="2"/>
      </tp>
      <tp>
        <v>486369993.89999998</v>
        <stp/>
        <stp>EM_S_STM07_IS</stp>
        <stp>4</stp>
        <stp>300132.SZ</stp>
        <stp>9</stp>
        <stp>12/31/2010</stp>
        <stp>1</stp>
        <tr r="C1428" s="2"/>
      </tp>
      <tp>
        <v>403068202.5</v>
        <stp/>
        <stp>EM_S_STM07_IS</stp>
        <stp>4</stp>
        <stp>300133.SZ</stp>
        <stp>9</stp>
        <stp>12/31/2011</stp>
        <stp>1</stp>
        <tr r="E1429" s="2"/>
      </tp>
      <tp>
        <v>807718115.25999999</v>
        <stp/>
        <stp>EM_S_STM07_IS</stp>
        <stp>4</stp>
        <stp>300136.SZ</stp>
        <stp>9</stp>
        <stp>12/31/2014</stp>
        <stp>1</stp>
        <tr r="K1432" s="2"/>
      </tp>
      <tp>
        <v>628141200.75999999</v>
        <stp/>
        <stp>EM_S_STM07_IS</stp>
        <stp>4</stp>
        <stp>300137.SZ</stp>
        <stp>9</stp>
        <stp>12/31/2015</stp>
        <stp>1</stp>
        <tr r="M1433" s="2"/>
      </tp>
      <tp>
        <v>206022535.22</v>
        <stp/>
        <stp>EM_S_STM07_IS</stp>
        <stp>4</stp>
        <stp>300140.SZ</stp>
        <stp>9</stp>
        <stp>12/31/2012</stp>
        <stp>1</stp>
        <tr r="G1436" s="2"/>
      </tp>
      <tp>
        <v>342881210.58999997</v>
        <stp/>
        <stp>EM_S_STM07_IS</stp>
        <stp>4</stp>
        <stp>300141.SZ</stp>
        <stp>9</stp>
        <stp>12/31/2013</stp>
        <stp>1</stp>
        <tr r="I1437" s="2"/>
      </tp>
      <tp>
        <v>358792291.69</v>
        <stp/>
        <stp>EM_S_STM07_IS</stp>
        <stp>4</stp>
        <stp>300142.SZ</stp>
        <stp>9</stp>
        <stp>12/31/2010</stp>
        <stp>1</stp>
        <tr r="C1438" s="2"/>
      </tp>
      <tp>
        <v>207569407.91999999</v>
        <stp/>
        <stp>EM_S_STM07_IS</stp>
        <stp>4</stp>
        <stp>300143.SZ</stp>
        <stp>9</stp>
        <stp>12/31/2011</stp>
        <stp>1</stp>
        <tr r="E1439" s="2"/>
      </tp>
      <tp>
        <v>1704980536.8900001</v>
        <stp/>
        <stp>EM_S_STM07_IS</stp>
        <stp>4</stp>
        <stp>300146.SZ</stp>
        <stp>9</stp>
        <stp>12/31/2014</stp>
        <stp>1</stp>
        <tr r="K1442" s="2"/>
      </tp>
      <tp>
        <v>1464604842</v>
        <stp/>
        <stp>EM_S_STM07_IS</stp>
        <stp>4</stp>
        <stp>300147.SZ</stp>
        <stp>9</stp>
        <stp>12/31/2015</stp>
        <stp>1</stp>
        <tr r="M1443" s="2"/>
      </tp>
      <tp>
        <v>8656796873.9599991</v>
        <stp/>
        <stp>EM_S_STM07_IS</stp>
        <stp>4</stp>
        <stp>000166.SZ</stp>
        <stp>9</stp>
        <stp>12/31/2014</stp>
        <stp>1</stp>
        <tr r="K77" s="2"/>
      </tp>
      <tp>
        <v>231459298.09</v>
        <stp/>
        <stp>EM_S_STM07_IS</stp>
        <stp>4</stp>
        <stp>300150.SZ</stp>
        <stp>9</stp>
        <stp>12/31/2012</stp>
        <stp>1</stp>
        <tr r="G1446" s="2"/>
      </tp>
      <tp>
        <v>617390939.61000001</v>
        <stp/>
        <stp>EM_S_STM07_IS</stp>
        <stp>4</stp>
        <stp>300151.SZ</stp>
        <stp>9</stp>
        <stp>12/31/2013</stp>
        <stp>1</stp>
        <tr r="I1447" s="2"/>
      </tp>
      <tp>
        <v>214065077.97999999</v>
        <stp/>
        <stp>EM_S_STM07_IS</stp>
        <stp>4</stp>
        <stp>300152.SZ</stp>
        <stp>9</stp>
        <stp>12/31/2010</stp>
        <stp>1</stp>
        <tr r="C1448" s="2"/>
      </tp>
      <tp>
        <v>485055167.38</v>
        <stp/>
        <stp>EM_S_STM07_IS</stp>
        <stp>4</stp>
        <stp>300153.SZ</stp>
        <stp>9</stp>
        <stp>12/31/2011</stp>
        <stp>1</stp>
        <tr r="E1449" s="2"/>
      </tp>
      <tp>
        <v>301412437.86000001</v>
        <stp/>
        <stp>EM_S_STM07_IS</stp>
        <stp>4</stp>
        <stp>300156.SZ</stp>
        <stp>9</stp>
        <stp>12/31/2014</stp>
        <stp>1</stp>
        <tr r="K1452" s="2"/>
      </tp>
      <tp>
        <v>839805308.16999996</v>
        <stp/>
        <stp>EM_S_STM07_IS</stp>
        <stp>4</stp>
        <stp>300157.SZ</stp>
        <stp>9</stp>
        <stp>12/31/2015</stp>
        <stp>1</stp>
        <tr r="M1453" s="2"/>
      </tp>
      <tp>
        <v>84904481.269999996</v>
        <stp/>
        <stp>EM_S_STM07_IS</stp>
        <stp>4</stp>
        <stp>000150.SZ</stp>
        <stp>9</stp>
        <stp>12/31/2012</stp>
        <stp>1</stp>
        <tr r="G69" s="2"/>
      </tp>
      <tp>
        <v>1555117336.1099999</v>
        <stp/>
        <stp>EM_S_STM07_IS</stp>
        <stp>4</stp>
        <stp>000151.SZ</stp>
        <stp>9</stp>
        <stp>12/31/2013</stp>
        <stp>1</stp>
        <tr r="I70" s="2"/>
      </tp>
      <tp>
        <v>1516487743.4100001</v>
        <stp/>
        <stp>EM_S_STM07_IS</stp>
        <stp>4</stp>
        <stp>000153.SZ</stp>
        <stp>9</stp>
        <stp>12/31/2011</stp>
        <stp>1</stp>
        <tr r="E71" s="2"/>
      </tp>
      <tp>
        <v>2411616085.8600001</v>
        <stp/>
        <stp>EM_S_STM07_IS</stp>
        <stp>4</stp>
        <stp>000156.SZ</stp>
        <stp>9</stp>
        <stp>12/31/2014</stp>
        <stp>1</stp>
        <tr r="K73" s="2"/>
      </tp>
      <tp>
        <v>20753346644.02</v>
        <stp/>
        <stp>EM_S_STM07_IS</stp>
        <stp>4</stp>
        <stp>000157.SZ</stp>
        <stp>9</stp>
        <stp>12/31/2015</stp>
        <stp>1</stp>
        <tr r="M74" s="2"/>
      </tp>
      <tp>
        <v>787619129.05999994</v>
        <stp/>
        <stp>EM_S_STM07_IS</stp>
        <stp>4</stp>
        <stp>300160.SZ</stp>
        <stp>9</stp>
        <stp>12/31/2012</stp>
        <stp>1</stp>
        <tr r="G1456" s="2"/>
      </tp>
      <tp>
        <v>499941861.07999998</v>
        <stp/>
        <stp>EM_S_STM07_IS</stp>
        <stp>4</stp>
        <stp>300161.SZ</stp>
        <stp>9</stp>
        <stp>12/31/2013</stp>
        <stp>1</stp>
        <tr r="I1457" s="2"/>
      </tp>
      <tp>
        <v>206102620.58000001</v>
        <stp/>
        <stp>EM_S_STM07_IS</stp>
        <stp>4</stp>
        <stp>300162.SZ</stp>
        <stp>9</stp>
        <stp>12/31/2010</stp>
        <stp>1</stp>
        <tr r="C1458" s="2"/>
      </tp>
      <tp>
        <v>196647204.99000001</v>
        <stp/>
        <stp>EM_S_STM07_IS</stp>
        <stp>4</stp>
        <stp>300163.SZ</stp>
        <stp>9</stp>
        <stp>12/31/2011</stp>
        <stp>1</stp>
        <tr r="E1459" s="2"/>
      </tp>
      <tp>
        <v>615266383.37</v>
        <stp/>
        <stp>EM_S_STM07_IS</stp>
        <stp>4</stp>
        <stp>300166.SZ</stp>
        <stp>9</stp>
        <stp>12/31/2014</stp>
        <stp>1</stp>
        <tr r="K1462" s="2"/>
      </tp>
      <tp>
        <v>336379707.26999998</v>
        <stp/>
        <stp>EM_S_STM07_IS</stp>
        <stp>4</stp>
        <stp>300167.SZ</stp>
        <stp>9</stp>
        <stp>12/31/2015</stp>
        <stp>1</stp>
        <tr r="M1463" s="2"/>
      </tp>
      <tp>
        <v>702202973.16999996</v>
        <stp/>
        <stp>EM_S_STM07_IS</stp>
        <stp>4</stp>
        <stp>300170.SZ</stp>
        <stp>9</stp>
        <stp>12/31/2012</stp>
        <stp>1</stp>
        <tr r="G1466" s="2"/>
      </tp>
      <tp>
        <v>1021120621.62</v>
        <stp/>
        <stp>EM_S_STM07_IS</stp>
        <stp>4</stp>
        <stp>300171.SZ</stp>
        <stp>9</stp>
        <stp>12/31/2013</stp>
        <stp>1</stp>
        <tr r="I1467" s="2"/>
      </tp>
      <tp>
        <v>281371616.82999998</v>
        <stp/>
        <stp>EM_S_STM07_IS</stp>
        <stp>4</stp>
        <stp>300172.SZ</stp>
        <stp>9</stp>
        <stp>12/31/2010</stp>
        <stp>1</stp>
        <tr r="C1468" s="2"/>
      </tp>
      <tp>
        <v>238264883.63999999</v>
        <stp/>
        <stp>EM_S_STM07_IS</stp>
        <stp>4</stp>
        <stp>300173.SZ</stp>
        <stp>9</stp>
        <stp>12/31/2011</stp>
        <stp>1</stp>
        <tr r="E1469" s="2"/>
      </tp>
      <tp>
        <v>1235745406.9100001</v>
        <stp/>
        <stp>EM_S_STM07_IS</stp>
        <stp>4</stp>
        <stp>300176.SZ</stp>
        <stp>9</stp>
        <stp>12/31/2014</stp>
        <stp>1</stp>
        <tr r="K1472" s="2"/>
      </tp>
      <tp>
        <v>637984747.25</v>
        <stp/>
        <stp>EM_S_STM07_IS</stp>
        <stp>4</stp>
        <stp>300177.SZ</stp>
        <stp>9</stp>
        <stp>12/31/2015</stp>
        <stp>1</stp>
        <tr r="M1473" s="2"/>
      </tp>
      <tp>
        <v>612265775.94000006</v>
        <stp/>
        <stp>EM_S_STM07_IS</stp>
        <stp>4</stp>
        <stp>300180.SZ</stp>
        <stp>9</stp>
        <stp>12/31/2012</stp>
        <stp>1</stp>
        <tr r="G1476" s="2"/>
      </tp>
      <tp>
        <v>419415230.25</v>
        <stp/>
        <stp>EM_S_STM07_IS</stp>
        <stp>4</stp>
        <stp>300181.SZ</stp>
        <stp>9</stp>
        <stp>12/31/2013</stp>
        <stp>1</stp>
        <tr r="I1477" s="2"/>
      </tp>
      <tp>
        <v>295630421.19999999</v>
        <stp/>
        <stp>EM_S_STM07_IS</stp>
        <stp>4</stp>
        <stp>300182.SZ</stp>
        <stp>9</stp>
        <stp>12/31/2010</stp>
        <stp>1</stp>
        <tr r="C1478" s="2"/>
      </tp>
      <tp>
        <v>377015974.99000001</v>
        <stp/>
        <stp>EM_S_STM07_IS</stp>
        <stp>4</stp>
        <stp>300183.SZ</stp>
        <stp>9</stp>
        <stp>12/31/2011</stp>
        <stp>1</stp>
        <tr r="E1479" s="2"/>
      </tp>
      <tp>
        <v>773321520.88999999</v>
        <stp/>
        <stp>EM_S_STM07_IS</stp>
        <stp>4</stp>
        <stp>300187.SZ</stp>
        <stp>9</stp>
        <stp>12/31/2015</stp>
        <stp>1</stp>
        <tr r="M1482" s="2"/>
      </tp>
      <tp>
        <v>354518126.98000002</v>
        <stp/>
        <stp>EM_S_STM07_IS</stp>
        <stp>4</stp>
        <stp>300190.SZ</stp>
        <stp>9</stp>
        <stp>12/31/2012</stp>
        <stp>1</stp>
        <tr r="G1485" s="2"/>
      </tp>
      <tp>
        <v>168474969.41999999</v>
        <stp/>
        <stp>EM_S_STM07_IS</stp>
        <stp>4</stp>
        <stp>300191.SZ</stp>
        <stp>9</stp>
        <stp>12/31/2013</stp>
        <stp>1</stp>
        <tr r="I1486" s="2"/>
      </tp>
      <tp>
        <v>237612571.66999999</v>
        <stp/>
        <stp>EM_S_STM07_IS</stp>
        <stp>4</stp>
        <stp>300192.SZ</stp>
        <stp>9</stp>
        <stp>12/31/2010</stp>
        <stp>1</stp>
        <tr r="C1487" s="2"/>
      </tp>
      <tp>
        <v>594110088.63</v>
        <stp/>
        <stp>EM_S_STM07_IS</stp>
        <stp>4</stp>
        <stp>300193.SZ</stp>
        <stp>9</stp>
        <stp>12/31/2011</stp>
        <stp>1</stp>
        <tr r="E1488" s="2"/>
      </tp>
      <tp>
        <v>1112612626.6400001</v>
        <stp/>
        <stp>EM_S_STM07_IS</stp>
        <stp>4</stp>
        <stp>300196.SZ</stp>
        <stp>9</stp>
        <stp>12/31/2014</stp>
        <stp>1</stp>
        <tr r="K1491" s="2"/>
      </tp>
      <tp>
        <v>2613273020.7199998</v>
        <stp/>
        <stp>EM_S_STM07_IS</stp>
        <stp>4</stp>
        <stp>300197.SZ</stp>
        <stp>9</stp>
        <stp>12/31/2015</stp>
        <stp>1</stp>
        <tr r="M1492" s="2"/>
      </tp>
      <tp>
        <v>93153631402.440002</v>
        <stp/>
        <stp>EM_S_STM07_IS</stp>
        <stp>4</stp>
        <stp>600170.SH</stp>
        <stp>9</stp>
        <stp>12/31/2012</stp>
        <stp>1</stp>
        <tr r="G2018" s="2"/>
      </tp>
      <tp>
        <v>585514971.37</v>
        <stp/>
        <stp>EM_S_STM07_IS</stp>
        <stp>4</stp>
        <stp>600171.SH</stp>
        <stp>9</stp>
        <stp>12/31/2013</stp>
        <stp>1</stp>
        <tr r="I2019" s="2"/>
      </tp>
      <tp>
        <v>821746664.22000003</v>
        <stp/>
        <stp>EM_S_STM07_IS</stp>
        <stp>4</stp>
        <stp>600172.SH</stp>
        <stp>9</stp>
        <stp>12/31/2010</stp>
        <stp>1</stp>
        <tr r="C2020" s="2"/>
      </tp>
      <tp>
        <v>993973960.01999998</v>
        <stp/>
        <stp>EM_S_STM07_IS</stp>
        <stp>4</stp>
        <stp>600173.SH</stp>
        <stp>9</stp>
        <stp>12/31/2011</stp>
        <stp>1</stp>
        <tr r="E2021" s="2"/>
      </tp>
      <tp>
        <v>6268153539.6199999</v>
        <stp/>
        <stp>EM_S_STM07_IS</stp>
        <stp>4</stp>
        <stp>600176.SH</stp>
        <stp>9</stp>
        <stp>12/31/2014</stp>
        <stp>1</stp>
        <tr r="K2023" s="2"/>
      </tp>
      <tp>
        <v>14527392635.299999</v>
        <stp/>
        <stp>EM_S_STM07_IS</stp>
        <stp>4</stp>
        <stp>600177.SH</stp>
        <stp>9</stp>
        <stp>12/31/2015</stp>
        <stp>1</stp>
        <tr r="M2024" s="2"/>
      </tp>
      <tp>
        <v>7881535873.2600002</v>
        <stp/>
        <stp>EM_S_STM07_IS</stp>
        <stp>4</stp>
        <stp>600160.SH</stp>
        <stp>9</stp>
        <stp>12/31/2012</stp>
        <stp>1</stp>
        <tr r="G2009" s="2"/>
      </tp>
      <tp>
        <v>1836504083</v>
        <stp/>
        <stp>EM_S_STM07_IS</stp>
        <stp>4</stp>
        <stp>600161.SH</stp>
        <stp>9</stp>
        <stp>12/31/2013</stp>
        <stp>1</stp>
        <tr r="I2010" s="2"/>
      </tp>
      <tp>
        <v>1918920172.1600001</v>
        <stp/>
        <stp>EM_S_STM07_IS</stp>
        <stp>4</stp>
        <stp>600162.SH</stp>
        <stp>9</stp>
        <stp>12/31/2010</stp>
        <stp>1</stp>
        <tr r="C2011" s="2"/>
      </tp>
      <tp>
        <v>2116314213.8599999</v>
        <stp/>
        <stp>EM_S_STM07_IS</stp>
        <stp>4</stp>
        <stp>600163.SH</stp>
        <stp>9</stp>
        <stp>12/31/2011</stp>
        <stp>1</stp>
        <tr r="E2012" s="2"/>
      </tp>
      <tp>
        <v>33691283636.830002</v>
        <stp/>
        <stp>EM_S_STM07_IS</stp>
        <stp>4</stp>
        <stp>600166.SH</stp>
        <stp>9</stp>
        <stp>12/31/2014</stp>
        <stp>1</stp>
        <tr r="K2014" s="2"/>
      </tp>
      <tp>
        <v>757725112.28999996</v>
        <stp/>
        <stp>EM_S_STM07_IS</stp>
        <stp>4</stp>
        <stp>600167.SH</stp>
        <stp>9</stp>
        <stp>12/31/2015</stp>
        <stp>1</stp>
        <tr r="M2015" s="2"/>
      </tp>
      <tp>
        <v>24276483662.970001</v>
        <stp/>
        <stp>EM_S_STM07_IS</stp>
        <stp>4</stp>
        <stp>600150.SH</stp>
        <stp>9</stp>
        <stp>12/31/2012</stp>
        <stp>1</stp>
        <tr r="G2000" s="2"/>
      </tp>
      <tp>
        <v>3358868912.6599998</v>
        <stp/>
        <stp>EM_S_STM07_IS</stp>
        <stp>4</stp>
        <stp>600151.SH</stp>
        <stp>9</stp>
        <stp>12/31/2013</stp>
        <stp>1</stp>
        <tr r="I2001" s="2"/>
      </tp>
      <tp>
        <v>3848401999.6599998</v>
        <stp/>
        <stp>EM_S_STM07_IS</stp>
        <stp>4</stp>
        <stp>600152.SH</stp>
        <stp>9</stp>
        <stp>12/31/2010</stp>
        <stp>1</stp>
        <tr r="C2002" s="2"/>
      </tp>
      <tp>
        <v>80254135993.110001</v>
        <stp/>
        <stp>EM_S_STM07_IS</stp>
        <stp>4</stp>
        <stp>600153.SH</stp>
        <stp>9</stp>
        <stp>12/31/2011</stp>
        <stp>1</stp>
        <tr r="E2003" s="2"/>
      </tp>
      <tp>
        <v>907086751.96000004</v>
        <stp/>
        <stp>EM_S_STM07_IS</stp>
        <stp>4</stp>
        <stp>600156.SH</stp>
        <stp>9</stp>
        <stp>12/31/2014</stp>
        <stp>1</stp>
        <tr r="K2005" s="2"/>
      </tp>
      <tp>
        <v>10784223135.68</v>
        <stp/>
        <stp>EM_S_STM07_IS</stp>
        <stp>4</stp>
        <stp>600157.SH</stp>
        <stp>9</stp>
        <stp>12/31/2015</stp>
        <stp>1</stp>
        <tr r="M2006" s="2"/>
      </tp>
      <tp>
        <v>10934404966.48</v>
        <stp/>
        <stp>EM_S_STM07_IS</stp>
        <stp>4</stp>
        <stp>600141.SH</stp>
        <stp>9</stp>
        <stp>12/31/2013</stp>
        <stp>1</stp>
        <tr r="I1994" s="2"/>
      </tp>
      <tp>
        <v>11546969240.77</v>
        <stp/>
        <stp>EM_S_STM07_IS</stp>
        <stp>4</stp>
        <stp>600143.SH</stp>
        <stp>9</stp>
        <stp>12/31/2011</stp>
        <stp>1</stp>
        <tr r="E1995" s="2"/>
      </tp>
      <tp>
        <v>21621187.170000002</v>
        <stp/>
        <stp>EM_S_STM07_IS</stp>
        <stp>4</stp>
        <stp>600146.SH</stp>
        <stp>9</stp>
        <stp>12/31/2014</stp>
        <stp>1</stp>
        <tr r="K1997" s="2"/>
      </tp>
      <tp>
        <v>1074486095.3900001</v>
        <stp/>
        <stp>EM_S_STM07_IS</stp>
        <stp>4</stp>
        <stp>600130.SH</stp>
        <stp>9</stp>
        <stp>12/31/2012</stp>
        <stp>1</stp>
        <tr r="G1985" s="2"/>
      </tp>
      <tp>
        <v>771759619.52999997</v>
        <stp/>
        <stp>EM_S_STM07_IS</stp>
        <stp>4</stp>
        <stp>600131.SH</stp>
        <stp>9</stp>
        <stp>12/31/2013</stp>
        <stp>1</stp>
        <tr r="I1986" s="2"/>
      </tp>
      <tp>
        <v>2375290748.6999998</v>
        <stp/>
        <stp>EM_S_STM07_IS</stp>
        <stp>4</stp>
        <stp>600132.SH</stp>
        <stp>9</stp>
        <stp>12/31/2010</stp>
        <stp>1</stp>
        <tr r="C1987" s="2"/>
      </tp>
      <tp>
        <v>660852623.99000001</v>
        <stp/>
        <stp>EM_S_STM07_IS</stp>
        <stp>4</stp>
        <stp>600133.SH</stp>
        <stp>9</stp>
        <stp>12/31/2011</stp>
        <stp>1</stp>
        <tr r="E1988" s="2"/>
      </tp>
      <tp>
        <v>70969044.450000003</v>
        <stp/>
        <stp>EM_S_STM07_IS</stp>
        <stp>4</stp>
        <stp>600136.SH</stp>
        <stp>9</stp>
        <stp>12/31/2014</stp>
        <stp>1</stp>
        <tr r="K1990" s="2"/>
      </tp>
      <tp>
        <v>205195869.97999999</v>
        <stp/>
        <stp>EM_S_STM07_IS</stp>
        <stp>4</stp>
        <stp>600137.SH</stp>
        <stp>9</stp>
        <stp>12/31/2015</stp>
        <stp>1</stp>
        <tr r="M1991" s="2"/>
      </tp>
      <tp>
        <v>7933863338.6499996</v>
        <stp/>
        <stp>EM_S_STM07_IS</stp>
        <stp>4</stp>
        <stp>600120.SH</stp>
        <stp>9</stp>
        <stp>12/31/2012</stp>
        <stp>1</stp>
        <tr r="G1976" s="2"/>
      </tp>
      <tp>
        <v>20550069864.91</v>
        <stp/>
        <stp>EM_S_STM07_IS</stp>
        <stp>4</stp>
        <stp>600121.SH</stp>
        <stp>9</stp>
        <stp>12/31/2013</stp>
        <stp>1</stp>
        <tr r="I1977" s="2"/>
      </tp>
      <tp>
        <v>11310542161.4</v>
        <stp/>
        <stp>EM_S_STM07_IS</stp>
        <stp>4</stp>
        <stp>600122.SH</stp>
        <stp>9</stp>
        <stp>12/31/2010</stp>
        <stp>1</stp>
        <tr r="C1978" s="2"/>
      </tp>
      <tp>
        <v>7607963373.9799995</v>
        <stp/>
        <stp>EM_S_STM07_IS</stp>
        <stp>4</stp>
        <stp>600123.SH</stp>
        <stp>9</stp>
        <stp>12/31/2011</stp>
        <stp>1</stp>
        <tr r="E1979" s="2"/>
      </tp>
      <tp>
        <v>14449052796.82</v>
        <stp/>
        <stp>EM_S_STM07_IS</stp>
        <stp>4</stp>
        <stp>600126.SH</stp>
        <stp>9</stp>
        <stp>12/31/2014</stp>
        <stp>1</stp>
        <tr r="K1981" s="2"/>
      </tp>
      <tp>
        <v>2285243577.0599999</v>
        <stp/>
        <stp>EM_S_STM07_IS</stp>
        <stp>4</stp>
        <stp>600127.SH</stp>
        <stp>9</stp>
        <stp>12/31/2015</stp>
        <stp>1</stp>
        <tr r="M1982" s="2"/>
      </tp>
      <tp>
        <v>1532952188.8599999</v>
        <stp/>
        <stp>EM_S_STM07_IS</stp>
        <stp>4</stp>
        <stp>600110.SH</stp>
        <stp>9</stp>
        <stp>12/31/2012</stp>
        <stp>1</stp>
        <tr r="G1966" s="2"/>
      </tp>
      <tp>
        <v>8471926672.7299995</v>
        <stp/>
        <stp>EM_S_STM07_IS</stp>
        <stp>4</stp>
        <stp>600111.SH</stp>
        <stp>9</stp>
        <stp>12/31/2013</stp>
        <stp>1</stp>
        <tr r="I1967" s="2"/>
      </tp>
      <tp>
        <v>395589137.44</v>
        <stp/>
        <stp>EM_S_STM07_IS</stp>
        <stp>4</stp>
        <stp>600112.SH</stp>
        <stp>9</stp>
        <stp>12/31/2010</stp>
        <stp>1</stp>
        <tr r="C1968" s="2"/>
      </tp>
      <tp>
        <v>720647512.67999995</v>
        <stp/>
        <stp>EM_S_STM07_IS</stp>
        <stp>4</stp>
        <stp>600113.SH</stp>
        <stp>9</stp>
        <stp>12/31/2011</stp>
        <stp>1</stp>
        <tr r="E1969" s="2"/>
      </tp>
      <tp>
        <v>1297834574.0799999</v>
        <stp/>
        <stp>EM_S_STM07_IS</stp>
        <stp>4</stp>
        <stp>600116.SH</stp>
        <stp>9</stp>
        <stp>12/31/2014</stp>
        <stp>1</stp>
        <tr r="K1972" s="2"/>
      </tp>
      <tp>
        <v>6053347639.0799999</v>
        <stp/>
        <stp>EM_S_STM07_IS</stp>
        <stp>4</stp>
        <stp>600117.SH</stp>
        <stp>9</stp>
        <stp>12/31/2015</stp>
        <stp>1</stp>
        <tr r="M1973" s="2"/>
      </tp>
      <tp>
        <v>22342679925.799999</v>
        <stp/>
        <stp>EM_S_STM07_IS</stp>
        <stp>4</stp>
        <stp>600100.SH</stp>
        <stp>9</stp>
        <stp>12/31/2012</stp>
        <stp>1</stp>
        <tr r="G1957" s="2"/>
      </tp>
      <tp>
        <v>1080729764.7</v>
        <stp/>
        <stp>EM_S_STM07_IS</stp>
        <stp>4</stp>
        <stp>600101.SH</stp>
        <stp>9</stp>
        <stp>12/31/2013</stp>
        <stp>1</stp>
        <tr r="I1958" s="2"/>
      </tp>
      <tp>
        <v>2015855675.3399999</v>
        <stp/>
        <stp>EM_S_STM07_IS</stp>
        <stp>4</stp>
        <stp>600103.SH</stp>
        <stp>9</stp>
        <stp>12/31/2011</stp>
        <stp>1</stp>
        <tr r="E1959" s="2"/>
      </tp>
      <tp>
        <v>339609381.88999999</v>
        <stp/>
        <stp>EM_S_STM07_IS</stp>
        <stp>4</stp>
        <stp>600106.SH</stp>
        <stp>9</stp>
        <stp>12/31/2014</stp>
        <stp>1</stp>
        <tr r="K1962" s="2"/>
      </tp>
      <tp>
        <v>470953799.24000001</v>
        <stp/>
        <stp>EM_S_STM07_IS</stp>
        <stp>4</stp>
        <stp>600107.SH</stp>
        <stp>9</stp>
        <stp>12/31/2015</stp>
        <stp>1</stp>
        <tr r="M1963" s="2"/>
      </tp>
      <tp>
        <v>1168692686.3399999</v>
        <stp/>
        <stp>EM_S_STM07_IS</stp>
        <stp>4</stp>
        <stp>600190.SH</stp>
        <stp>9</stp>
        <stp>12/31/2012</stp>
        <stp>1</stp>
        <tr r="G2036" s="2"/>
      </tp>
      <tp>
        <v>222745876.78999999</v>
        <stp/>
        <stp>EM_S_STM07_IS</stp>
        <stp>4</stp>
        <stp>600191.SH</stp>
        <stp>9</stp>
        <stp>12/31/2013</stp>
        <stp>1</stp>
        <tr r="I2037" s="2"/>
      </tp>
      <tp>
        <v>1520145164.9100001</v>
        <stp/>
        <stp>EM_S_STM07_IS</stp>
        <stp>4</stp>
        <stp>600192.SH</stp>
        <stp>9</stp>
        <stp>12/31/2010</stp>
        <stp>1</stp>
        <tr r="C2038" s="2"/>
      </tp>
      <tp>
        <v>170697889.97999999</v>
        <stp/>
        <stp>EM_S_STM07_IS</stp>
        <stp>4</stp>
        <stp>600193.SH</stp>
        <stp>9</stp>
        <stp>12/31/2011</stp>
        <stp>1</stp>
        <tr r="E2039" s="2"/>
      </tp>
      <tp>
        <v>12025532045.42</v>
        <stp/>
        <stp>EM_S_STM07_IS</stp>
        <stp>4</stp>
        <stp>600196.SH</stp>
        <stp>9</stp>
        <stp>12/31/2014</stp>
        <stp>1</stp>
        <tr r="K2041" s="2"/>
      </tp>
      <tp>
        <v>1637534258.74</v>
        <stp/>
        <stp>EM_S_STM07_IS</stp>
        <stp>4</stp>
        <stp>600197.SH</stp>
        <stp>9</stp>
        <stp>12/31/2015</stp>
        <stp>1</stp>
        <tr r="M2042" s="2"/>
      </tp>
      <tp>
        <v>5281242580.1999998</v>
        <stp/>
        <stp>EM_S_STM07_IS</stp>
        <stp>4</stp>
        <stp>600180.SH</stp>
        <stp>9</stp>
        <stp>12/31/2012</stp>
        <stp>1</stp>
        <tr r="G2027" s="2"/>
      </tp>
      <tp>
        <v>3611005162.6799998</v>
        <stp/>
        <stp>EM_S_STM07_IS</stp>
        <stp>4</stp>
        <stp>600182.SH</stp>
        <stp>9</stp>
        <stp>12/31/2010</stp>
        <stp>1</stp>
        <tr r="C2028" s="2"/>
      </tp>
      <tp>
        <v>5876903981.3999996</v>
        <stp/>
        <stp>EM_S_STM07_IS</stp>
        <stp>4</stp>
        <stp>600183.SH</stp>
        <stp>9</stp>
        <stp>12/31/2011</stp>
        <stp>1</stp>
        <tr r="E2029" s="2"/>
      </tp>
      <tp>
        <v>2004938773.0799999</v>
        <stp/>
        <stp>EM_S_STM07_IS</stp>
        <stp>4</stp>
        <stp>600186.SH</stp>
        <stp>9</stp>
        <stp>12/31/2014</stp>
        <stp>1</stp>
        <tr r="K2032" s="2"/>
      </tp>
      <tp>
        <v>474704839.61000001</v>
        <stp/>
        <stp>EM_S_STM07_IS</stp>
        <stp>4</stp>
        <stp>600187.SH</stp>
        <stp>9</stp>
        <stp>12/31/2015</stp>
        <stp>1</stp>
        <tr r="M2033" s="2"/>
      </tp>
      <tp>
        <v>428966683.83999997</v>
        <stp/>
        <stp>EM_S_STM07_IS</stp>
        <stp>4</stp>
        <stp>300200.SZ</stp>
        <stp>9</stp>
        <stp>12/31/2012</stp>
        <stp>1</stp>
        <tr r="G1495" s="2"/>
      </tp>
      <tp>
        <v>399052885.88999999</v>
        <stp/>
        <stp>EM_S_STM07_IS</stp>
        <stp>4</stp>
        <stp>300201.SZ</stp>
        <stp>9</stp>
        <stp>12/31/2013</stp>
        <stp>1</stp>
        <tr r="I1496" s="2"/>
      </tp>
      <tp>
        <v>130019745.16</v>
        <stp/>
        <stp>EM_S_STM07_IS</stp>
        <stp>4</stp>
        <stp>300202.SZ</stp>
        <stp>9</stp>
        <stp>12/31/2010</stp>
        <stp>1</stp>
        <tr r="C1497" s="2"/>
      </tp>
      <tp>
        <v>764253945.88999999</v>
        <stp/>
        <stp>EM_S_STM07_IS</stp>
        <stp>4</stp>
        <stp>300203.SZ</stp>
        <stp>9</stp>
        <stp>12/31/2011</stp>
        <stp>1</stp>
        <tr r="E1498" s="2"/>
      </tp>
      <tp>
        <v>522775627.01999998</v>
        <stp/>
        <stp>EM_S_STM07_IS</stp>
        <stp>4</stp>
        <stp>300206.SZ</stp>
        <stp>9</stp>
        <stp>12/31/2014</stp>
        <stp>1</stp>
        <tr r="K1501" s="2"/>
      </tp>
      <tp>
        <v>6471558017.7399998</v>
        <stp/>
        <stp>EM_S_STM07_IS</stp>
        <stp>4</stp>
        <stp>300207.SZ</stp>
        <stp>9</stp>
        <stp>12/31/2015</stp>
        <stp>1</stp>
        <tr r="M1502" s="2"/>
      </tp>
      <tp>
        <v>305213855.38999999</v>
        <stp/>
        <stp>EM_S_STM07_IS</stp>
        <stp>4</stp>
        <stp>300210.SZ</stp>
        <stp>9</stp>
        <stp>12/31/2012</stp>
        <stp>1</stp>
        <tr r="G1505" s="2"/>
      </tp>
      <tp>
        <v>264380150.43000001</v>
        <stp/>
        <stp>EM_S_STM07_IS</stp>
        <stp>4</stp>
        <stp>300211.SZ</stp>
        <stp>9</stp>
        <stp>12/31/2013</stp>
        <stp>1</stp>
        <tr r="I1506" s="2"/>
      </tp>
      <tp>
        <v>263004322.49000001</v>
        <stp/>
        <stp>EM_S_STM07_IS</stp>
        <stp>4</stp>
        <stp>300212.SZ</stp>
        <stp>9</stp>
        <stp>12/31/2010</stp>
        <stp>1</stp>
        <tr r="C1507" s="2"/>
      </tp>
      <tp>
        <v>309022308.56</v>
        <stp/>
        <stp>EM_S_STM07_IS</stp>
        <stp>4</stp>
        <stp>300213.SZ</stp>
        <stp>9</stp>
        <stp>12/31/2011</stp>
        <stp>1</stp>
        <tr r="E1508" s="2"/>
      </tp>
      <tp>
        <v>591349999.16999996</v>
        <stp/>
        <stp>EM_S_STM07_IS</stp>
        <stp>4</stp>
        <stp>300216.SZ</stp>
        <stp>9</stp>
        <stp>12/31/2014</stp>
        <stp>1</stp>
        <tr r="K1511" s="2"/>
      </tp>
      <tp>
        <v>942167620</v>
        <stp/>
        <stp>EM_S_STM07_IS</stp>
        <stp>4</stp>
        <stp>300217.SZ</stp>
        <stp>9</stp>
        <stp>12/31/2015</stp>
        <stp>1</stp>
        <tr r="M1512" s="2"/>
      </tp>
      <tp>
        <v>143133702.55000001</v>
        <stp/>
        <stp>EM_S_STM07_IS</stp>
        <stp>4</stp>
        <stp>300220.SZ</stp>
        <stp>9</stp>
        <stp>12/31/2012</stp>
        <stp>1</stp>
        <tr r="G1515" s="2"/>
      </tp>
      <tp>
        <v>968406448.52999997</v>
        <stp/>
        <stp>EM_S_STM07_IS</stp>
        <stp>4</stp>
        <stp>300221.SZ</stp>
        <stp>9</stp>
        <stp>12/31/2013</stp>
        <stp>1</stp>
        <tr r="I1516" s="2"/>
      </tp>
      <tp>
        <v>138042759.03999999</v>
        <stp/>
        <stp>EM_S_STM07_IS</stp>
        <stp>4</stp>
        <stp>300222.SZ</stp>
        <stp>9</stp>
        <stp>12/31/2010</stp>
        <stp>1</stp>
        <tr r="C1517" s="2"/>
      </tp>
      <tp>
        <v>168232374.75999999</v>
        <stp/>
        <stp>EM_S_STM07_IS</stp>
        <stp>4</stp>
        <stp>300223.SZ</stp>
        <stp>9</stp>
        <stp>12/31/2011</stp>
        <stp>1</stp>
        <tr r="E1518" s="2"/>
      </tp>
      <tp>
        <v>7557110151.6099997</v>
        <stp/>
        <stp>EM_S_STM07_IS</stp>
        <stp>4</stp>
        <stp>300226.SZ</stp>
        <stp>9</stp>
        <stp>12/31/2014</stp>
        <stp>1</stp>
        <tr r="K1521" s="2"/>
      </tp>
      <tp>
        <v>225775923.43000001</v>
        <stp/>
        <stp>EM_S_STM07_IS</stp>
        <stp>4</stp>
        <stp>300227.SZ</stp>
        <stp>9</stp>
        <stp>12/31/2015</stp>
        <stp>1</stp>
        <tr r="M1522" s="2"/>
      </tp>
      <tp>
        <v>300890408.43000001</v>
        <stp/>
        <stp>EM_S_STM07_IS</stp>
        <stp>4</stp>
        <stp>300230.SZ</stp>
        <stp>9</stp>
        <stp>12/31/2012</stp>
        <stp>1</stp>
        <tr r="G1525" s="2"/>
      </tp>
      <tp>
        <v>381733504.48000002</v>
        <stp/>
        <stp>EM_S_STM07_IS</stp>
        <stp>4</stp>
        <stp>300231.SZ</stp>
        <stp>9</stp>
        <stp>12/31/2013</stp>
        <stp>1</stp>
        <tr r="I1526" s="2"/>
      </tp>
      <tp>
        <v>501117973.38999999</v>
        <stp/>
        <stp>EM_S_STM07_IS</stp>
        <stp>4</stp>
        <stp>300232.SZ</stp>
        <stp>9</stp>
        <stp>12/31/2010</stp>
        <stp>1</stp>
        <tr r="C1527" s="2"/>
      </tp>
      <tp>
        <v>788420535.13</v>
        <stp/>
        <stp>EM_S_STM07_IS</stp>
        <stp>4</stp>
        <stp>300233.SZ</stp>
        <stp>9</stp>
        <stp>12/31/2011</stp>
        <stp>1</stp>
        <tr r="E1528" s="2"/>
      </tp>
      <tp>
        <v>376170290.31999999</v>
        <stp/>
        <stp>EM_S_STM07_IS</stp>
        <stp>4</stp>
        <stp>300236.SZ</stp>
        <stp>9</stp>
        <stp>12/31/2014</stp>
        <stp>1</stp>
        <tr r="K1531" s="2"/>
      </tp>
      <tp>
        <v>1803192598.1300001</v>
        <stp/>
        <stp>EM_S_STM07_IS</stp>
        <stp>4</stp>
        <stp>300237.SZ</stp>
        <stp>9</stp>
        <stp>12/31/2015</stp>
        <stp>1</stp>
        <tr r="M1532" s="2"/>
      </tp>
      <tp>
        <v>2021237857.5799999</v>
        <stp/>
        <stp>EM_S_STM07_IS</stp>
        <stp>4</stp>
        <stp>300240.SZ</stp>
        <stp>9</stp>
        <stp>12/31/2012</stp>
        <stp>1</stp>
        <tr r="G1535" s="2"/>
      </tp>
      <tp>
        <v>681984216.24000001</v>
        <stp/>
        <stp>EM_S_STM07_IS</stp>
        <stp>4</stp>
        <stp>300241.SZ</stp>
        <stp>9</stp>
        <stp>12/31/2013</stp>
        <stp>1</stp>
        <tr r="I1536" s="2"/>
      </tp>
      <tp>
        <v>203267963.38</v>
        <stp/>
        <stp>EM_S_STM07_IS</stp>
        <stp>4</stp>
        <stp>300242.SZ</stp>
        <stp>9</stp>
        <stp>12/31/2010</stp>
        <stp>1</stp>
        <tr r="C1537" s="2"/>
      </tp>
      <tp>
        <v>765743540.48000002</v>
        <stp/>
        <stp>EM_S_STM07_IS</stp>
        <stp>4</stp>
        <stp>300243.SZ</stp>
        <stp>9</stp>
        <stp>12/31/2011</stp>
        <stp>1</stp>
        <tr r="E1538" s="2"/>
      </tp>
      <tp>
        <v>288993464.73000002</v>
        <stp/>
        <stp>EM_S_STM07_IS</stp>
        <stp>4</stp>
        <stp>300246.SZ</stp>
        <stp>9</stp>
        <stp>12/31/2014</stp>
        <stp>1</stp>
        <tr r="K1541" s="2"/>
      </tp>
      <tp>
        <v>429219404.88</v>
        <stp/>
        <stp>EM_S_STM07_IS</stp>
        <stp>4</stp>
        <stp>300247.SZ</stp>
        <stp>9</stp>
        <stp>12/31/2015</stp>
        <stp>1</stp>
        <tr r="M1542" s="2"/>
      </tp>
      <tp>
        <v>202831253.84999999</v>
        <stp/>
        <stp>EM_S_STM07_IS</stp>
        <stp>4</stp>
        <stp>300250.SZ</stp>
        <stp>9</stp>
        <stp>12/31/2012</stp>
        <stp>1</stp>
        <tr r="G1545" s="2"/>
      </tp>
      <tp>
        <v>904171794.58000004</v>
        <stp/>
        <stp>EM_S_STM07_IS</stp>
        <stp>4</stp>
        <stp>300251.SZ</stp>
        <stp>9</stp>
        <stp>12/31/2013</stp>
        <stp>1</stp>
        <tr r="I1546" s="2"/>
      </tp>
      <tp>
        <v>508661832.58999997</v>
        <stp/>
        <stp>EM_S_STM07_IS</stp>
        <stp>4</stp>
        <stp>300252.SZ</stp>
        <stp>9</stp>
        <stp>12/31/2010</stp>
        <stp>1</stp>
        <tr r="C1547" s="2"/>
      </tp>
      <tp>
        <v>169919002.90000001</v>
        <stp/>
        <stp>EM_S_STM07_IS</stp>
        <stp>4</stp>
        <stp>300253.SZ</stp>
        <stp>9</stp>
        <stp>12/31/2011</stp>
        <stp>1</stp>
        <tr r="E1548" s="2"/>
      </tp>
      <tp>
        <v>1678385760</v>
        <stp/>
        <stp>EM_S_STM07_IS</stp>
        <stp>4</stp>
        <stp>300256.SZ</stp>
        <stp>9</stp>
        <stp>12/31/2014</stp>
        <stp>1</stp>
        <tr r="K1551" s="2"/>
      </tp>
      <tp>
        <v>1637867155.0599999</v>
        <stp/>
        <stp>EM_S_STM07_IS</stp>
        <stp>4</stp>
        <stp>300257.SZ</stp>
        <stp>9</stp>
        <stp>12/31/2015</stp>
        <stp>1</stp>
        <tr r="M1552" s="2"/>
      </tp>
      <tp>
        <v>322711315.88999999</v>
        <stp/>
        <stp>EM_S_STM07_IS</stp>
        <stp>4</stp>
        <stp>300260.SZ</stp>
        <stp>9</stp>
        <stp>12/31/2012</stp>
        <stp>1</stp>
        <tr r="G1555" s="2"/>
      </tp>
      <tp>
        <v>410931866.61000001</v>
        <stp/>
        <stp>EM_S_STM07_IS</stp>
        <stp>4</stp>
        <stp>300261.SZ</stp>
        <stp>9</stp>
        <stp>12/31/2013</stp>
        <stp>1</stp>
        <tr r="I1556" s="2"/>
      </tp>
      <tp>
        <v>206525047.94999999</v>
        <stp/>
        <stp>EM_S_STM07_IS</stp>
        <stp>4</stp>
        <stp>300262.SZ</stp>
        <stp>9</stp>
        <stp>12/31/2010</stp>
        <stp>1</stp>
        <tr r="C1557" s="2"/>
      </tp>
      <tp>
        <v>443522857.73000002</v>
        <stp/>
        <stp>EM_S_STM07_IS</stp>
        <stp>4</stp>
        <stp>300263.SZ</stp>
        <stp>9</stp>
        <stp>12/31/2011</stp>
        <stp>1</stp>
        <tr r="E1558" s="2"/>
      </tp>
      <tp>
        <v>749763108.21000004</v>
        <stp/>
        <stp>EM_S_STM07_IS</stp>
        <stp>4</stp>
        <stp>300266.SZ</stp>
        <stp>9</stp>
        <stp>12/31/2014</stp>
        <stp>1</stp>
        <tr r="K1561" s="2"/>
      </tp>
      <tp>
        <v>1755998915.76</v>
        <stp/>
        <stp>EM_S_STM07_IS</stp>
        <stp>4</stp>
        <stp>300267.SZ</stp>
        <stp>9</stp>
        <stp>12/31/2015</stp>
        <stp>1</stp>
        <tr r="M1562" s="2"/>
      </tp>
      <tp>
        <v>141191450.74000001</v>
        <stp/>
        <stp>EM_S_STM07_IS</stp>
        <stp>4</stp>
        <stp>300270.SZ</stp>
        <stp>9</stp>
        <stp>12/31/2012</stp>
        <stp>1</stp>
        <tr r="G1565" s="2"/>
      </tp>
      <tp>
        <v>669847315.78999996</v>
        <stp/>
        <stp>EM_S_STM07_IS</stp>
        <stp>4</stp>
        <stp>300271.SZ</stp>
        <stp>9</stp>
        <stp>12/31/2013</stp>
        <stp>1</stp>
        <tr r="I1566" s="2"/>
      </tp>
      <tp>
        <v>165041363.88999999</v>
        <stp/>
        <stp>EM_S_STM07_IS</stp>
        <stp>4</stp>
        <stp>300272.SZ</stp>
        <stp>9</stp>
        <stp>12/31/2010</stp>
        <stp>1</stp>
        <tr r="C1567" s="2"/>
      </tp>
      <tp>
        <v>488746323.11000001</v>
        <stp/>
        <stp>EM_S_STM07_IS</stp>
        <stp>4</stp>
        <stp>300273.SZ</stp>
        <stp>9</stp>
        <stp>12/31/2011</stp>
        <stp>1</stp>
        <tr r="E1568" s="2"/>
      </tp>
      <tp>
        <v>333944525.35000002</v>
        <stp/>
        <stp>EM_S_STM07_IS</stp>
        <stp>4</stp>
        <stp>300276.SZ</stp>
        <stp>9</stp>
        <stp>12/31/2014</stp>
        <stp>1</stp>
        <tr r="K1571" s="2"/>
      </tp>
      <tp>
        <v>410568374.55000001</v>
        <stp/>
        <stp>EM_S_STM07_IS</stp>
        <stp>4</stp>
        <stp>300277.SZ</stp>
        <stp>9</stp>
        <stp>12/31/2015</stp>
        <stp>1</stp>
        <tr r="M1572" s="2"/>
      </tp>
      <tp>
        <v>365374132.31</v>
        <stp/>
        <stp>EM_S_STM07_IS</stp>
        <stp>4</stp>
        <stp>300280.SZ</stp>
        <stp>9</stp>
        <stp>12/31/2012</stp>
        <stp>1</stp>
        <tr r="G1575" s="2"/>
      </tp>
      <tp>
        <v>276084362.33999997</v>
        <stp/>
        <stp>EM_S_STM07_IS</stp>
        <stp>4</stp>
        <stp>300281.SZ</stp>
        <stp>9</stp>
        <stp>12/31/2013</stp>
        <stp>1</stp>
        <tr r="I1576" s="2"/>
      </tp>
      <tp>
        <v>106483324.83</v>
        <stp/>
        <stp>EM_S_STM07_IS</stp>
        <stp>4</stp>
        <stp>300282.SZ</stp>
        <stp>9</stp>
        <stp>12/31/2010</stp>
        <stp>1</stp>
        <tr r="C1577" s="2"/>
      </tp>
      <tp>
        <v>817842675.27999997</v>
        <stp/>
        <stp>EM_S_STM07_IS</stp>
        <stp>4</stp>
        <stp>300283.SZ</stp>
        <stp>9</stp>
        <stp>12/31/2011</stp>
        <stp>1</stp>
        <tr r="E1578" s="2"/>
      </tp>
      <tp>
        <v>283478535.29000002</v>
        <stp/>
        <stp>EM_S_STM07_IS</stp>
        <stp>4</stp>
        <stp>300286.SZ</stp>
        <stp>9</stp>
        <stp>12/31/2014</stp>
        <stp>1</stp>
        <tr r="K1581" s="2"/>
      </tp>
      <tp>
        <v>1356148025.8900001</v>
        <stp/>
        <stp>EM_S_STM07_IS</stp>
        <stp>4</stp>
        <stp>300287.SZ</stp>
        <stp>9</stp>
        <stp>12/31/2015</stp>
        <stp>1</stp>
        <tr r="M1582" s="2"/>
      </tp>
      <tp>
        <v>334734262.56</v>
        <stp/>
        <stp>EM_S_STM07_IS</stp>
        <stp>4</stp>
        <stp>300290.SZ</stp>
        <stp>9</stp>
        <stp>12/31/2012</stp>
        <stp>1</stp>
        <tr r="G1585" s="2"/>
      </tp>
      <tp>
        <v>377883277.49000001</v>
        <stp/>
        <stp>EM_S_STM07_IS</stp>
        <stp>4</stp>
        <stp>300291.SZ</stp>
        <stp>9</stp>
        <stp>12/31/2013</stp>
        <stp>1</stp>
        <tr r="I1586" s="2"/>
      </tp>
      <tp>
        <v>210672900.75999999</v>
        <stp/>
        <stp>EM_S_STM07_IS</stp>
        <stp>4</stp>
        <stp>300292.SZ</stp>
        <stp>9</stp>
        <stp>12/31/2010</stp>
        <stp>1</stp>
        <tr r="C1587" s="2"/>
      </tp>
      <tp>
        <v>235554177.71000001</v>
        <stp/>
        <stp>EM_S_STM07_IS</stp>
        <stp>4</stp>
        <stp>300293.SZ</stp>
        <stp>9</stp>
        <stp>12/31/2011</stp>
        <stp>1</stp>
        <tr r="E1588" s="2"/>
      </tp>
      <tp>
        <v>1179923594.52</v>
        <stp/>
        <stp>EM_S_STM07_IS</stp>
        <stp>4</stp>
        <stp>300296.SZ</stp>
        <stp>9</stp>
        <stp>12/31/2014</stp>
        <stp>1</stp>
        <tr r="K1591" s="2"/>
      </tp>
      <tp>
        <v>1000925196.89</v>
        <stp/>
        <stp>EM_S_STM07_IS</stp>
        <stp>4</stp>
        <stp>300297.SZ</stp>
        <stp>9</stp>
        <stp>12/31/2015</stp>
        <stp>1</stp>
        <tr r="M1592" s="2"/>
      </tp>
      <tp>
        <v>3946506735.5</v>
        <stp/>
        <stp>EM_S_STM07_IS</stp>
        <stp>4</stp>
        <stp>600270.SH</stp>
        <stp>9</stp>
        <stp>12/31/2012</stp>
        <stp>1</stp>
        <tr r="G2105" s="2"/>
      </tp>
      <tp>
        <v>16582461563.030001</v>
        <stp/>
        <stp>EM_S_STM07_IS</stp>
        <stp>4</stp>
        <stp>600271.SH</stp>
        <stp>9</stp>
        <stp>12/31/2013</stp>
        <stp>1</stp>
        <tr r="I2106" s="2"/>
      </tp>
      <tp>
        <v>866897808.49000001</v>
        <stp/>
        <stp>EM_S_STM07_IS</stp>
        <stp>4</stp>
        <stp>600272.SH</stp>
        <stp>9</stp>
        <stp>12/31/2010</stp>
        <stp>1</stp>
        <tr r="C2107" s="2"/>
      </tp>
      <tp>
        <v>1747486399.4400001</v>
        <stp/>
        <stp>EM_S_STM07_IS</stp>
        <stp>4</stp>
        <stp>600273.SH</stp>
        <stp>9</stp>
        <stp>12/31/2011</stp>
        <stp>1</stp>
        <tr r="E2108" s="2"/>
      </tp>
      <tp>
        <v>7452253087.8400002</v>
        <stp/>
        <stp>EM_S_STM07_IS</stp>
        <stp>4</stp>
        <stp>600276.SH</stp>
        <stp>9</stp>
        <stp>12/31/2014</stp>
        <stp>1</stp>
        <tr r="K2110" s="2"/>
      </tp>
      <tp>
        <v>8056094424.1800003</v>
        <stp/>
        <stp>EM_S_STM07_IS</stp>
        <stp>4</stp>
        <stp>600277.SH</stp>
        <stp>9</stp>
        <stp>12/31/2015</stp>
        <stp>1</stp>
        <tr r="M2111" s="2"/>
      </tp>
      <tp>
        <v>2483734496.46</v>
        <stp/>
        <stp>EM_S_STM07_IS</stp>
        <stp>4</stp>
        <stp>600260.SH</stp>
        <stp>9</stp>
        <stp>12/31/2012</stp>
        <stp>1</stp>
        <tr r="G2097" s="2"/>
      </tp>
      <tp>
        <v>3168995664.3200002</v>
        <stp/>
        <stp>EM_S_STM07_IS</stp>
        <stp>4</stp>
        <stp>600261.SH</stp>
        <stp>9</stp>
        <stp>12/31/2013</stp>
        <stp>1</stp>
        <tr r="I2098" s="2"/>
      </tp>
      <tp>
        <v>1901498102</v>
        <stp/>
        <stp>EM_S_STM07_IS</stp>
        <stp>4</stp>
        <stp>600262.SH</stp>
        <stp>9</stp>
        <stp>12/31/2010</stp>
        <stp>1</stp>
        <tr r="C2099" s="2"/>
      </tp>
      <tp>
        <v>10011047447.620001</v>
        <stp/>
        <stp>EM_S_STM07_IS</stp>
        <stp>4</stp>
        <stp>600266.SH</stp>
        <stp>9</stp>
        <stp>12/31/2014</stp>
        <stp>1</stp>
        <tr r="K2101" s="2"/>
      </tp>
      <tp>
        <v>8767428140.1000004</v>
        <stp/>
        <stp>EM_S_STM07_IS</stp>
        <stp>4</stp>
        <stp>600267.SH</stp>
        <stp>9</stp>
        <stp>12/31/2015</stp>
        <stp>1</stp>
        <tr r="M2102" s="2"/>
      </tp>
      <tp>
        <v>4453605010.2200003</v>
        <stp/>
        <stp>EM_S_STM07_IS</stp>
        <stp>4</stp>
        <stp>600250.SH</stp>
        <stp>9</stp>
        <stp>12/31/2012</stp>
        <stp>1</stp>
        <tr r="G2089" s="2"/>
      </tp>
      <tp>
        <v>1279254551.53</v>
        <stp/>
        <stp>EM_S_STM07_IS</stp>
        <stp>4</stp>
        <stp>600251.SH</stp>
        <stp>9</stp>
        <stp>12/31/2013</stp>
        <stp>1</stp>
        <tr r="I2090" s="2"/>
      </tp>
      <tp>
        <v>1425697344.9300001</v>
        <stp/>
        <stp>EM_S_STM07_IS</stp>
        <stp>4</stp>
        <stp>600252.SH</stp>
        <stp>9</stp>
        <stp>12/31/2010</stp>
        <stp>1</stp>
        <tr r="C2091" s="2"/>
      </tp>
      <tp>
        <v>6717268835.9499998</v>
        <stp/>
        <stp>EM_S_STM07_IS</stp>
        <stp>4</stp>
        <stp>600256.SH</stp>
        <stp>9</stp>
        <stp>12/31/2014</stp>
        <stp>1</stp>
        <tr r="K2093" s="2"/>
      </tp>
      <tp>
        <v>808924738.75</v>
        <stp/>
        <stp>EM_S_STM07_IS</stp>
        <stp>4</stp>
        <stp>600257.SH</stp>
        <stp>9</stp>
        <stp>12/31/2015</stp>
        <stp>1</stp>
        <tr r="M2094" s="2"/>
      </tp>
      <tp>
        <v>1565162847.8800001</v>
        <stp/>
        <stp>EM_S_STM07_IS</stp>
        <stp>4</stp>
        <stp>600240.SH</stp>
        <stp>9</stp>
        <stp>12/31/2012</stp>
        <stp>1</stp>
        <tr r="G2081" s="2"/>
      </tp>
      <tp>
        <v>1591387748.4000001</v>
        <stp/>
        <stp>EM_S_STM07_IS</stp>
        <stp>4</stp>
        <stp>600241.SH</stp>
        <stp>9</stp>
        <stp>12/31/2013</stp>
        <stp>1</stp>
        <tr r="I2082" s="2"/>
      </tp>
      <tp>
        <v>312447108.49000001</v>
        <stp/>
        <stp>EM_S_STM07_IS</stp>
        <stp>4</stp>
        <stp>600242.SH</stp>
        <stp>9</stp>
        <stp>12/31/2010</stp>
        <stp>1</stp>
        <tr r="C2083" s="2"/>
      </tp>
      <tp>
        <v>1157528046.76</v>
        <stp/>
        <stp>EM_S_STM07_IS</stp>
        <stp>4</stp>
        <stp>600243.SH</stp>
        <stp>9</stp>
        <stp>12/31/2011</stp>
        <stp>1</stp>
        <tr r="E2084" s="2"/>
      </tp>
      <tp>
        <v>1911575870</v>
        <stp/>
        <stp>EM_S_STM07_IS</stp>
        <stp>4</stp>
        <stp>600246.SH</stp>
        <stp>9</stp>
        <stp>12/31/2014</stp>
        <stp>1</stp>
        <tr r="K2085" s="2"/>
      </tp>
      <tp>
        <v>1005898146.1900001</v>
        <stp/>
        <stp>EM_S_STM07_IS</stp>
        <stp>4</stp>
        <stp>600247.SH</stp>
        <stp>9</stp>
        <stp>12/31/2015</stp>
        <stp>1</stp>
        <tr r="M2086" s="2"/>
      </tp>
      <tp>
        <v>3356699522.4099998</v>
        <stp/>
        <stp>EM_S_STM07_IS</stp>
        <stp>4</stp>
        <stp>600230.SH</stp>
        <stp>9</stp>
        <stp>12/31/2012</stp>
        <stp>1</stp>
        <tr r="G2071" s="2"/>
      </tp>
      <tp>
        <v>15650758957.18</v>
        <stp/>
        <stp>EM_S_STM07_IS</stp>
        <stp>4</stp>
        <stp>600231.SH</stp>
        <stp>9</stp>
        <stp>12/31/2013</stp>
        <stp>1</stp>
        <tr r="I2072" s="2"/>
      </tp>
      <tp>
        <v>992735855.38</v>
        <stp/>
        <stp>EM_S_STM07_IS</stp>
        <stp>4</stp>
        <stp>600232.SH</stp>
        <stp>9</stp>
        <stp>12/31/2010</stp>
        <stp>1</stp>
        <tr r="C2073" s="2"/>
      </tp>
      <tp>
        <v>963773783.24000001</v>
        <stp/>
        <stp>EM_S_STM07_IS</stp>
        <stp>4</stp>
        <stp>600233.SH</stp>
        <stp>9</stp>
        <stp>12/31/2011</stp>
        <stp>1</stp>
        <tr r="E2074" s="2"/>
      </tp>
      <tp>
        <v>5703384436.9399996</v>
        <stp/>
        <stp>EM_S_STM07_IS</stp>
        <stp>4</stp>
        <stp>600236.SH</stp>
        <stp>9</stp>
        <stp>12/31/2014</stp>
        <stp>1</stp>
        <tr r="K2077" s="2"/>
      </tp>
      <tp>
        <v>599572544.35000002</v>
        <stp/>
        <stp>EM_S_STM07_IS</stp>
        <stp>4</stp>
        <stp>600237.SH</stp>
        <stp>9</stp>
        <stp>12/31/2015</stp>
        <stp>1</stp>
        <tr r="M2078" s="2"/>
      </tp>
      <tp>
        <v>2828923978.1300001</v>
        <stp/>
        <stp>EM_S_STM07_IS</stp>
        <stp>4</stp>
        <stp>600220.SH</stp>
        <stp>9</stp>
        <stp>12/31/2012</stp>
        <stp>1</stp>
        <tr r="G2062" s="2"/>
      </tp>
      <tp>
        <v>30231362000</v>
        <stp/>
        <stp>EM_S_STM07_IS</stp>
        <stp>4</stp>
        <stp>600221.SH</stp>
        <stp>9</stp>
        <stp>12/31/2013</stp>
        <stp>1</stp>
        <tr r="I2063" s="2"/>
      </tp>
      <tp>
        <v>913303032.72000003</v>
        <stp/>
        <stp>EM_S_STM07_IS</stp>
        <stp>4</stp>
        <stp>600222.SH</stp>
        <stp>9</stp>
        <stp>12/31/2010</stp>
        <stp>1</stp>
        <tr r="C2064" s="2"/>
      </tp>
      <tp>
        <v>2381698574.3499999</v>
        <stp/>
        <stp>EM_S_STM07_IS</stp>
        <stp>4</stp>
        <stp>600223.SH</stp>
        <stp>9</stp>
        <stp>12/31/2011</stp>
        <stp>1</stp>
        <tr r="E2065" s="2"/>
      </tp>
      <tp>
        <v>1343931813.71</v>
        <stp/>
        <stp>EM_S_STM07_IS</stp>
        <stp>4</stp>
        <stp>600226.SH</stp>
        <stp>9</stp>
        <stp>12/31/2014</stp>
        <stp>1</stp>
        <tr r="K2067" s="2"/>
      </tp>
      <tp>
        <v>2761478183.4899998</v>
        <stp/>
        <stp>EM_S_STM07_IS</stp>
        <stp>4</stp>
        <stp>600227.SH</stp>
        <stp>9</stp>
        <stp>12/31/2015</stp>
        <stp>1</stp>
        <tr r="M2068" s="2"/>
      </tp>
      <tp>
        <v>8056893842.5</v>
        <stp/>
        <stp>EM_S_STM07_IS</stp>
        <stp>4</stp>
        <stp>600210.SH</stp>
        <stp>9</stp>
        <stp>12/31/2012</stp>
        <stp>1</stp>
        <tr r="G2053" s="2"/>
      </tp>
      <tp>
        <v>1402221159</v>
        <stp/>
        <stp>EM_S_STM07_IS</stp>
        <stp>4</stp>
        <stp>600211.SH</stp>
        <stp>9</stp>
        <stp>12/31/2013</stp>
        <stp>1</stp>
        <tr r="I2054" s="2"/>
      </tp>
      <tp>
        <v>453529291.19</v>
        <stp/>
        <stp>EM_S_STM07_IS</stp>
        <stp>4</stp>
        <stp>600212.SH</stp>
        <stp>9</stp>
        <stp>12/31/2010</stp>
        <stp>1</stp>
        <tr r="C2055" s="2"/>
      </tp>
      <tp>
        <v>809412912.17999995</v>
        <stp/>
        <stp>EM_S_STM07_IS</stp>
        <stp>4</stp>
        <stp>600213.SH</stp>
        <stp>9</stp>
        <stp>12/31/2011</stp>
        <stp>1</stp>
        <tr r="E2056" s="2"/>
      </tp>
      <tp>
        <v>4832291832.46</v>
        <stp/>
        <stp>EM_S_STM07_IS</stp>
        <stp>4</stp>
        <stp>600216.SH</stp>
        <stp>9</stp>
        <stp>12/31/2014</stp>
        <stp>1</stp>
        <tr r="K2058" s="2"/>
      </tp>
      <tp>
        <v>1607137354.5</v>
        <stp/>
        <stp>EM_S_STM07_IS</stp>
        <stp>4</stp>
        <stp>600217.SH</stp>
        <stp>9</stp>
        <stp>12/31/2015</stp>
        <stp>1</stp>
        <tr r="M2059" s="2"/>
      </tp>
      <tp>
        <v>3722974684.5700002</v>
        <stp/>
        <stp>EM_S_STM07_IS</stp>
        <stp>4</stp>
        <stp>600200.SH</stp>
        <stp>9</stp>
        <stp>12/31/2012</stp>
        <stp>1</stp>
        <tr r="G2045" s="2"/>
      </tp>
      <tp>
        <v>671382978.88999999</v>
        <stp/>
        <stp>EM_S_STM07_IS</stp>
        <stp>4</stp>
        <stp>600201.SH</stp>
        <stp>9</stp>
        <stp>12/31/2013</stp>
        <stp>1</stp>
        <tr r="I2046" s="2"/>
      </tp>
      <tp>
        <v>1369193144.46</v>
        <stp/>
        <stp>EM_S_STM07_IS</stp>
        <stp>4</stp>
        <stp>600202.SH</stp>
        <stp>9</stp>
        <stp>12/31/2010</stp>
        <stp>1</stp>
        <tr r="C2047" s="2"/>
      </tp>
      <tp>
        <v>2114099563.77</v>
        <stp/>
        <stp>EM_S_STM07_IS</stp>
        <stp>4</stp>
        <stp>600203.SH</stp>
        <stp>9</stp>
        <stp>12/31/2011</stp>
        <stp>1</stp>
        <tr r="E2048" s="2"/>
      </tp>
      <tp>
        <v>2422937805.6300001</v>
        <stp/>
        <stp>EM_S_STM07_IS</stp>
        <stp>4</stp>
        <stp>600206.SH</stp>
        <stp>9</stp>
        <stp>12/31/2014</stp>
        <stp>1</stp>
        <tr r="K2049" s="2"/>
      </tp>
      <tp>
        <v>1768472089</v>
        <stp/>
        <stp>EM_S_STM07_IS</stp>
        <stp>4</stp>
        <stp>600207.SH</stp>
        <stp>9</stp>
        <stp>12/31/2015</stp>
        <stp>1</stp>
        <tr r="M2050" s="2"/>
      </tp>
      <tp>
        <v>1319499016.8900001</v>
        <stp/>
        <stp>EM_S_STM07_IS</stp>
        <stp>4</stp>
        <stp>600290.SH</stp>
        <stp>9</stp>
        <stp>12/31/2012</stp>
        <stp>1</stp>
        <tr r="G2123" s="2"/>
      </tp>
      <tp>
        <v>184582237.41</v>
        <stp/>
        <stp>EM_S_STM07_IS</stp>
        <stp>4</stp>
        <stp>600291.SH</stp>
        <stp>9</stp>
        <stp>12/31/2013</stp>
        <stp>1</stp>
        <tr r="I2124" s="2"/>
      </tp>
      <tp>
        <v>3255450810.6900001</v>
        <stp/>
        <stp>EM_S_STM07_IS</stp>
        <stp>4</stp>
        <stp>600292.SH</stp>
        <stp>9</stp>
        <stp>12/31/2010</stp>
        <stp>1</stp>
        <tr r="C2125" s="2"/>
      </tp>
      <tp>
        <v>1088897829.3399999</v>
        <stp/>
        <stp>EM_S_STM07_IS</stp>
        <stp>4</stp>
        <stp>600293.SH</stp>
        <stp>9</stp>
        <stp>12/31/2011</stp>
        <stp>1</stp>
        <tr r="E2126" s="2"/>
      </tp>
      <tp>
        <v>93700035201.100006</v>
        <stp/>
        <stp>EM_S_STM07_IS</stp>
        <stp>4</stp>
        <stp>600297.SH</stp>
        <stp>9</stp>
        <stp>12/31/2015</stp>
        <stp>1</stp>
        <tr r="M2128" s="2"/>
      </tp>
      <tp>
        <v>6027834658.5299997</v>
        <stp/>
        <stp>EM_S_STM07_IS</stp>
        <stp>4</stp>
        <stp>600280.SH</stp>
        <stp>9</stp>
        <stp>12/31/2012</stp>
        <stp>1</stp>
        <tr r="G2114" s="2"/>
      </tp>
      <tp>
        <v>3169848898.8099999</v>
        <stp/>
        <stp>EM_S_STM07_IS</stp>
        <stp>4</stp>
        <stp>600281.SH</stp>
        <stp>9</stp>
        <stp>12/31/2013</stp>
        <stp>1</stp>
        <tr r="I2115" s="2"/>
      </tp>
      <tp>
        <v>30054992902.599998</v>
        <stp/>
        <stp>EM_S_STM07_IS</stp>
        <stp>4</stp>
        <stp>600282.SH</stp>
        <stp>9</stp>
        <stp>12/31/2010</stp>
        <stp>1</stp>
        <tr r="C2116" s="2"/>
      </tp>
      <tp>
        <v>573281947.04999995</v>
        <stp/>
        <stp>EM_S_STM07_IS</stp>
        <stp>4</stp>
        <stp>600283.SH</stp>
        <stp>9</stp>
        <stp>12/31/2011</stp>
        <stp>1</stp>
        <tr r="E2117" s="2"/>
      </tp>
      <tp>
        <v>5840595229.2799997</v>
        <stp/>
        <stp>EM_S_STM07_IS</stp>
        <stp>4</stp>
        <stp>600287.SH</stp>
        <stp>9</stp>
        <stp>12/31/2015</stp>
        <stp>1</stp>
        <tr r="M2120" s="2"/>
      </tp>
      <tp>
        <v>134045649270</v>
        <stp/>
        <stp>EM_S_STM07_IS</stp>
        <stp>4</stp>
        <stp>000333.SZ</stp>
        <stp>9</stp>
        <stp>12/31/2011</stp>
        <stp>1</stp>
        <tr r="E79" s="2"/>
      </tp>
      <tp>
        <v>403145027.74000001</v>
        <stp/>
        <stp>EM_S_STM07_IS</stp>
        <stp>4</stp>
        <stp>300300.SZ</stp>
        <stp>9</stp>
        <stp>12/31/2012</stp>
        <stp>1</stp>
        <tr r="G1595" s="2"/>
      </tp>
      <tp>
        <v>812908327.67999995</v>
        <stp/>
        <stp>EM_S_STM07_IS</stp>
        <stp>4</stp>
        <stp>300301.SZ</stp>
        <stp>9</stp>
        <stp>12/31/2013</stp>
        <stp>1</stp>
        <tr r="I1596" s="2"/>
      </tp>
      <tp>
        <v>209722503.59</v>
        <stp/>
        <stp>EM_S_STM07_IS</stp>
        <stp>4</stp>
        <stp>300302.SZ</stp>
        <stp>9</stp>
        <stp>12/31/2010</stp>
        <stp>1</stp>
        <tr r="C1597" s="2"/>
      </tp>
      <tp>
        <v>346909788.73000002</v>
        <stp/>
        <stp>EM_S_STM07_IS</stp>
        <stp>4</stp>
        <stp>300303.SZ</stp>
        <stp>9</stp>
        <stp>12/31/2011</stp>
        <stp>1</stp>
        <tr r="E1598" s="2"/>
      </tp>
      <tp>
        <v>208974959.78999999</v>
        <stp/>
        <stp>EM_S_STM07_IS</stp>
        <stp>4</stp>
        <stp>300306.SZ</stp>
        <stp>9</stp>
        <stp>12/31/2014</stp>
        <stp>1</stp>
        <tr r="K1601" s="2"/>
      </tp>
      <tp>
        <v>749592373.25999999</v>
        <stp/>
        <stp>EM_S_STM07_IS</stp>
        <stp>4</stp>
        <stp>300307.SZ</stp>
        <stp>9</stp>
        <stp>12/31/2015</stp>
        <stp>1</stp>
        <tr r="M1602" s="2"/>
      </tp>
      <tp>
        <v>614440157.97000003</v>
        <stp/>
        <stp>EM_S_STM07_IS</stp>
        <stp>4</stp>
        <stp>300310.SZ</stp>
        <stp>9</stp>
        <stp>12/31/2012</stp>
        <stp>1</stp>
        <tr r="G1605" s="2"/>
      </tp>
      <tp>
        <v>245386180.86000001</v>
        <stp/>
        <stp>EM_S_STM07_IS</stp>
        <stp>4</stp>
        <stp>300311.SZ</stp>
        <stp>9</stp>
        <stp>12/31/2013</stp>
        <stp>1</stp>
        <tr r="I1606" s="2"/>
      </tp>
      <tp>
        <v>277234783.06</v>
        <stp/>
        <stp>EM_S_STM07_IS</stp>
        <stp>4</stp>
        <stp>300312.SZ</stp>
        <stp>9</stp>
        <stp>12/31/2010</stp>
        <stp>1</stp>
        <tr r="C1607" s="2"/>
      </tp>
      <tp>
        <v>75484862.400000006</v>
        <stp/>
        <stp>EM_S_STM07_IS</stp>
        <stp>4</stp>
        <stp>300313.SZ</stp>
        <stp>9</stp>
        <stp>12/31/2011</stp>
        <stp>1</stp>
        <tr r="E1608" s="2"/>
      </tp>
      <tp>
        <v>245320402.71000001</v>
        <stp/>
        <stp>EM_S_STM07_IS</stp>
        <stp>4</stp>
        <stp>300316.SZ</stp>
        <stp>9</stp>
        <stp>12/31/2014</stp>
        <stp>1</stp>
        <tr r="K1611" s="2"/>
      </tp>
      <tp>
        <v>1902266125.9000001</v>
        <stp/>
        <stp>EM_S_STM07_IS</stp>
        <stp>4</stp>
        <stp>300317.SZ</stp>
        <stp>9</stp>
        <stp>12/31/2015</stp>
        <stp>1</stp>
        <tr r="M1612" s="2"/>
      </tp>
      <tp>
        <v>548563354.89999998</v>
        <stp/>
        <stp>EM_S_STM07_IS</stp>
        <stp>4</stp>
        <stp>300320.SZ</stp>
        <stp>9</stp>
        <stp>12/31/2012</stp>
        <stp>1</stp>
        <tr r="G1615" s="2"/>
      </tp>
      <tp>
        <v>436807691.22000003</v>
        <stp/>
        <stp>EM_S_STM07_IS</stp>
        <stp>4</stp>
        <stp>300321.SZ</stp>
        <stp>9</stp>
        <stp>12/31/2013</stp>
        <stp>1</stp>
        <tr r="I1616" s="2"/>
      </tp>
      <tp>
        <v>165755930.25</v>
        <stp/>
        <stp>EM_S_STM07_IS</stp>
        <stp>4</stp>
        <stp>300322.SZ</stp>
        <stp>9</stp>
        <stp>12/31/2010</stp>
        <stp>1</stp>
        <tr r="C1617" s="2"/>
      </tp>
      <tp>
        <v>474000896.43000001</v>
        <stp/>
        <stp>EM_S_STM07_IS</stp>
        <stp>4</stp>
        <stp>300323.SZ</stp>
        <stp>9</stp>
        <stp>12/31/2011</stp>
        <stp>1</stp>
        <tr r="E1618" s="2"/>
      </tp>
      <tp>
        <v>222355564.63999999</v>
        <stp/>
        <stp>EM_S_STM07_IS</stp>
        <stp>4</stp>
        <stp>300326.SZ</stp>
        <stp>9</stp>
        <stp>12/31/2014</stp>
        <stp>1</stp>
        <tr r="K1621" s="2"/>
      </tp>
      <tp>
        <v>411371366.56</v>
        <stp/>
        <stp>EM_S_STM07_IS</stp>
        <stp>4</stp>
        <stp>300327.SZ</stp>
        <stp>9</stp>
        <stp>12/31/2015</stp>
        <stp>1</stp>
        <tr r="M1622" s="2"/>
      </tp>
      <tp>
        <v>1027001033.87</v>
        <stp/>
        <stp>EM_S_STM07_IS</stp>
        <stp>4</stp>
        <stp>000301.SZ</stp>
        <stp>9</stp>
        <stp>12/31/2013</stp>
        <stp>1</stp>
        <tr r="I78" s="2"/>
      </tp>
      <tp>
        <v>258959686.21000001</v>
        <stp/>
        <stp>EM_S_STM07_IS</stp>
        <stp>4</stp>
        <stp>300330.SZ</stp>
        <stp>9</stp>
        <stp>12/31/2012</stp>
        <stp>1</stp>
        <tr r="G1625" s="2"/>
      </tp>
      <tp>
        <v>289636852.10000002</v>
        <stp/>
        <stp>EM_S_STM07_IS</stp>
        <stp>4</stp>
        <stp>300331.SZ</stp>
        <stp>9</stp>
        <stp>12/31/2013</stp>
        <stp>1</stp>
        <tr r="I1626" s="2"/>
      </tp>
      <tp>
        <v>90019579.439999998</v>
        <stp/>
        <stp>EM_S_STM07_IS</stp>
        <stp>4</stp>
        <stp>300332.SZ</stp>
        <stp>9</stp>
        <stp>12/31/2010</stp>
        <stp>1</stp>
        <tr r="C1627" s="2"/>
      </tp>
      <tp>
        <v>205952135.38</v>
        <stp/>
        <stp>EM_S_STM07_IS</stp>
        <stp>4</stp>
        <stp>300333.SZ</stp>
        <stp>9</stp>
        <stp>12/31/2011</stp>
        <stp>1</stp>
        <tr r="E1628" s="2"/>
      </tp>
      <tp>
        <v>620686273.05999994</v>
        <stp/>
        <stp>EM_S_STM07_IS</stp>
        <stp>4</stp>
        <stp>300336.SZ</stp>
        <stp>9</stp>
        <stp>12/31/2014</stp>
        <stp>1</stp>
        <tr r="K1631" s="2"/>
      </tp>
      <tp>
        <v>1360709045.7</v>
        <stp/>
        <stp>EM_S_STM07_IS</stp>
        <stp>4</stp>
        <stp>300337.SZ</stp>
        <stp>9</stp>
        <stp>12/31/2015</stp>
        <stp>1</stp>
        <tr r="M1632" s="2"/>
      </tp>
      <tp>
        <v>527294787.81</v>
        <stp/>
        <stp>EM_S_STM07_IS</stp>
        <stp>4</stp>
        <stp>300340.SZ</stp>
        <stp>9</stp>
        <stp>12/31/2012</stp>
        <stp>1</stp>
        <tr r="G1635" s="2"/>
      </tp>
      <tp>
        <v>315425538.51999998</v>
        <stp/>
        <stp>EM_S_STM07_IS</stp>
        <stp>4</stp>
        <stp>300341.SZ</stp>
        <stp>9</stp>
        <stp>12/31/2013</stp>
        <stp>1</stp>
        <tr r="I1636" s="2"/>
      </tp>
      <tp>
        <v>295113511.69</v>
        <stp/>
        <stp>EM_S_STM07_IS</stp>
        <stp>4</stp>
        <stp>300342.SZ</stp>
        <stp>9</stp>
        <stp>12/31/2010</stp>
        <stp>1</stp>
        <tr r="C1637" s="2"/>
      </tp>
      <tp>
        <v>446189901.41000003</v>
        <stp/>
        <stp>EM_S_STM07_IS</stp>
        <stp>4</stp>
        <stp>300343.SZ</stp>
        <stp>9</stp>
        <stp>12/31/2011</stp>
        <stp>1</stp>
        <tr r="E1638" s="2"/>
      </tp>
      <tp>
        <v>149877964.43000001</v>
        <stp/>
        <stp>EM_S_STM07_IS</stp>
        <stp>4</stp>
        <stp>300346.SZ</stp>
        <stp>9</stp>
        <stp>12/31/2014</stp>
        <stp>1</stp>
        <tr r="K1641" s="2"/>
      </tp>
      <tp>
        <v>956997682.33000004</v>
        <stp/>
        <stp>EM_S_STM07_IS</stp>
        <stp>4</stp>
        <stp>300347.SZ</stp>
        <stp>9</stp>
        <stp>12/31/2015</stp>
        <stp>1</stp>
        <tr r="M1642" s="2"/>
      </tp>
      <tp>
        <v>414892503.38</v>
        <stp/>
        <stp>EM_S_STM07_IS</stp>
        <stp>4</stp>
        <stp>300350.SZ</stp>
        <stp>9</stp>
        <stp>12/31/2012</stp>
        <stp>1</stp>
        <tr r="G1645" s="2"/>
      </tp>
      <tp>
        <v>224652536.47</v>
        <stp/>
        <stp>EM_S_STM07_IS</stp>
        <stp>4</stp>
        <stp>300351.SZ</stp>
        <stp>9</stp>
        <stp>12/31/2013</stp>
        <stp>1</stp>
        <tr r="I1646" s="2"/>
      </tp>
      <tp>
        <v>91686470.980000004</v>
        <stp/>
        <stp>EM_S_STM07_IS</stp>
        <stp>4</stp>
        <stp>300352.SZ</stp>
        <stp>9</stp>
        <stp>12/31/2010</stp>
        <stp>1</stp>
        <tr r="C1647" s="2"/>
      </tp>
      <tp>
        <v>125310072.38</v>
        <stp/>
        <stp>EM_S_STM07_IS</stp>
        <stp>4</stp>
        <stp>300353.SZ</stp>
        <stp>9</stp>
        <stp>12/31/2011</stp>
        <stp>1</stp>
        <tr r="E1648" s="2"/>
      </tp>
      <tp>
        <v>343346895.97000003</v>
        <stp/>
        <stp>EM_S_STM07_IS</stp>
        <stp>4</stp>
        <stp>300356.SZ</stp>
        <stp>9</stp>
        <stp>12/31/2014</stp>
        <stp>1</stp>
        <tr r="K1651" s="2"/>
      </tp>
      <tp>
        <v>267105585.86000001</v>
        <stp/>
        <stp>EM_S_STM07_IS</stp>
        <stp>4</stp>
        <stp>300357.SZ</stp>
        <stp>9</stp>
        <stp>12/31/2015</stp>
        <stp>1</stp>
        <tr r="M1652" s="2"/>
      </tp>
      <tp>
        <v>717884809.04999995</v>
        <stp/>
        <stp>EM_S_STM07_IS</stp>
        <stp>4</stp>
        <stp>300360.SZ</stp>
        <stp>9</stp>
        <stp>12/31/2012</stp>
        <stp>1</stp>
        <tr r="G1655" s="2"/>
      </tp>
      <tp>
        <v>266125691.41</v>
        <stp/>
        <stp>EM_S_STM07_IS</stp>
        <stp>4</stp>
        <stp>300362.SZ</stp>
        <stp>9</stp>
        <stp>12/31/2010</stp>
        <stp>1</stp>
        <tr r="C1656" s="2"/>
      </tp>
      <tp>
        <v>552566462.25999999</v>
        <stp/>
        <stp>EM_S_STM07_IS</stp>
        <stp>4</stp>
        <stp>300363.SZ</stp>
        <stp>9</stp>
        <stp>12/31/2011</stp>
        <stp>1</stp>
        <tr r="E1657" s="2"/>
      </tp>
      <tp>
        <v>278827195.07999998</v>
        <stp/>
        <stp>EM_S_STM07_IS</stp>
        <stp>4</stp>
        <stp>300366.SZ</stp>
        <stp>9</stp>
        <stp>12/31/2014</stp>
        <stp>1</stp>
        <tr r="K1660" s="2"/>
      </tp>
      <tp>
        <v>1016782580.04</v>
        <stp/>
        <stp>EM_S_STM07_IS</stp>
        <stp>4</stp>
        <stp>300367.SZ</stp>
        <stp>9</stp>
        <stp>12/31/2015</stp>
        <stp>1</stp>
        <tr r="M1661" s="2"/>
      </tp>
      <tp>
        <v>259799968.18000001</v>
        <stp/>
        <stp>EM_S_STM07_IS</stp>
        <stp>4</stp>
        <stp>300370.SZ</stp>
        <stp>9</stp>
        <stp>12/31/2012</stp>
        <stp>1</stp>
        <tr r="G1664" s="2"/>
      </tp>
      <tp>
        <v>183331885.84</v>
        <stp/>
        <stp>EM_S_STM07_IS</stp>
        <stp>4</stp>
        <stp>300371.SZ</stp>
        <stp>9</stp>
        <stp>12/31/2013</stp>
        <stp>1</stp>
        <tr r="I1665" s="2"/>
      </tp>
      <tp>
        <v>354093713.94999999</v>
        <stp/>
        <stp>EM_S_STM07_IS</stp>
        <stp>4</stp>
        <stp>300372.SZ</stp>
        <stp>9</stp>
        <stp>12/31/2010</stp>
        <stp>1</stp>
        <tr r="C1666" s="2"/>
      </tp>
      <tp>
        <v>449644673.61000001</v>
        <stp/>
        <stp>EM_S_STM07_IS</stp>
        <stp>4</stp>
        <stp>300373.SZ</stp>
        <stp>9</stp>
        <stp>12/31/2011</stp>
        <stp>1</stp>
        <tr r="E1667" s="2"/>
      </tp>
      <tp>
        <v>1969085429.4100001</v>
        <stp/>
        <stp>EM_S_STM07_IS</stp>
        <stp>4</stp>
        <stp>300376.SZ</stp>
        <stp>9</stp>
        <stp>12/31/2014</stp>
        <stp>1</stp>
        <tr r="K1670" s="2"/>
      </tp>
      <tp>
        <v>250105174.91999999</v>
        <stp/>
        <stp>EM_S_STM07_IS</stp>
        <stp>4</stp>
        <stp>300377.SZ</stp>
        <stp>9</stp>
        <stp>12/31/2015</stp>
        <stp>1</stp>
        <tr r="M1671" s="2"/>
      </tp>
      <tp>
        <v>155218978.03999999</v>
        <stp/>
        <stp>EM_S_STM07_IS</stp>
        <stp>4</stp>
        <stp>300380.SZ</stp>
        <stp>9</stp>
        <stp>12/31/2012</stp>
        <stp>1</stp>
        <tr r="G1674" s="2"/>
      </tp>
      <tp>
        <v>359159329.37</v>
        <stp/>
        <stp>EM_S_STM07_IS</stp>
        <stp>4</stp>
        <stp>300381.SZ</stp>
        <stp>9</stp>
        <stp>12/31/2013</stp>
        <stp>1</stp>
        <tr r="I1675" s="2"/>
      </tp>
      <tp>
        <v>87099076.010000005</v>
        <stp/>
        <stp>EM_S_STM07_IS</stp>
        <stp>4</stp>
        <stp>300382.SZ</stp>
        <stp>9</stp>
        <stp>12/31/2010</stp>
        <stp>1</stp>
        <tr r="C1676" s="2"/>
      </tp>
      <tp>
        <v>172193328.50999999</v>
        <stp/>
        <stp>EM_S_STM07_IS</stp>
        <stp>4</stp>
        <stp>300383.SZ</stp>
        <stp>9</stp>
        <stp>12/31/2011</stp>
        <stp>1</stp>
        <tr r="E1677" s="2"/>
      </tp>
      <tp>
        <v>1080430838.3199999</v>
        <stp/>
        <stp>EM_S_STM07_IS</stp>
        <stp>4</stp>
        <stp>300386.SZ</stp>
        <stp>9</stp>
        <stp>12/31/2014</stp>
        <stp>1</stp>
        <tr r="K1680" s="2"/>
      </tp>
      <tp>
        <v>392347203.52999997</v>
        <stp/>
        <stp>EM_S_STM07_IS</stp>
        <stp>4</stp>
        <stp>300387.SZ</stp>
        <stp>9</stp>
        <stp>12/31/2015</stp>
        <stp>1</stp>
        <tr r="M1681" s="2"/>
      </tp>
      <tp>
        <v>334668070.16000003</v>
        <stp/>
        <stp>EM_S_STM07_IS</stp>
        <stp>4</stp>
        <stp>300390.SZ</stp>
        <stp>9</stp>
        <stp>12/31/2012</stp>
        <stp>1</stp>
        <tr r="G1684" s="2"/>
      </tp>
      <tp>
        <v>255385121.46000001</v>
        <stp/>
        <stp>EM_S_STM07_IS</stp>
        <stp>4</stp>
        <stp>300391.SZ</stp>
        <stp>9</stp>
        <stp>12/31/2013</stp>
        <stp>1</stp>
        <tr r="I1685" s="2"/>
      </tp>
      <tp t="s">
        <v/>
        <stp/>
        <stp>EM_S_STM07_IS</stp>
        <stp>4</stp>
        <stp>300392.SZ</stp>
        <stp>9</stp>
        <stp>12/31/2010</stp>
        <stp>1</stp>
        <tr r="C1686" s="2"/>
      </tp>
      <tp>
        <v>138851966.86000001</v>
        <stp/>
        <stp>EM_S_STM07_IS</stp>
        <stp>4</stp>
        <stp>300393.SZ</stp>
        <stp>9</stp>
        <stp>12/31/2011</stp>
        <stp>1</stp>
        <tr r="E1687" s="2"/>
      </tp>
      <tp>
        <v>486472263.30000001</v>
        <stp/>
        <stp>EM_S_STM07_IS</stp>
        <stp>4</stp>
        <stp>300396.SZ</stp>
        <stp>9</stp>
        <stp>12/31/2014</stp>
        <stp>1</stp>
        <tr r="K1690" s="2"/>
      </tp>
      <tp>
        <v>77873802.560000002</v>
        <stp/>
        <stp>EM_S_STM07_IS</stp>
        <stp>4</stp>
        <stp>300397.SZ</stp>
        <stp>9</stp>
        <stp>12/31/2015</stp>
        <stp>1</stp>
        <tr r="M1691" s="2"/>
      </tp>
      <tp>
        <v>1495281651.8</v>
        <stp/>
        <stp>EM_S_STM07_IS</stp>
        <stp>4</stp>
        <stp>600370.SH</stp>
        <stp>9</stp>
        <stp>12/31/2012</stp>
        <stp>1</stp>
        <tr r="G2190" s="2"/>
      </tp>
      <tp>
        <v>413015082.50999999</v>
        <stp/>
        <stp>EM_S_STM07_IS</stp>
        <stp>4</stp>
        <stp>600371.SH</stp>
        <stp>9</stp>
        <stp>12/31/2013</stp>
        <stp>1</stp>
        <tr r="I2191" s="2"/>
      </tp>
      <tp>
        <v>873034177.80999994</v>
        <stp/>
        <stp>EM_S_STM07_IS</stp>
        <stp>4</stp>
        <stp>600372.SH</stp>
        <stp>9</stp>
        <stp>12/31/2010</stp>
        <stp>1</stp>
        <tr r="C2192" s="2"/>
      </tp>
      <tp>
        <v>6981359397.3999996</v>
        <stp/>
        <stp>EM_S_STM07_IS</stp>
        <stp>4</stp>
        <stp>600373.SH</stp>
        <stp>9</stp>
        <stp>12/31/2011</stp>
        <stp>1</stp>
        <tr r="E2193" s="2"/>
      </tp>
      <tp>
        <v>20850502943.599998</v>
        <stp/>
        <stp>EM_S_STM07_IS</stp>
        <stp>4</stp>
        <stp>600376.SH</stp>
        <stp>9</stp>
        <stp>12/31/2014</stp>
        <stp>1</stp>
        <tr r="K2195" s="2"/>
      </tp>
      <tp>
        <v>8761321186</v>
        <stp/>
        <stp>EM_S_STM07_IS</stp>
        <stp>4</stp>
        <stp>600377.SH</stp>
        <stp>9</stp>
        <stp>12/31/2015</stp>
        <stp>1</stp>
        <tr r="M2196" s="2"/>
      </tp>
      <tp>
        <v>1055067264.77</v>
        <stp/>
        <stp>EM_S_STM07_IS</stp>
        <stp>4</stp>
        <stp>600360.SH</stp>
        <stp>9</stp>
        <stp>12/31/2012</stp>
        <stp>1</stp>
        <tr r="G2181" s="2"/>
      </tp>
      <tp>
        <v>12747534795.58</v>
        <stp/>
        <stp>EM_S_STM07_IS</stp>
        <stp>4</stp>
        <stp>600361.SH</stp>
        <stp>9</stp>
        <stp>12/31/2013</stp>
        <stp>1</stp>
        <tr r="I2182" s="2"/>
      </tp>
      <tp>
        <v>76440859303</v>
        <stp/>
        <stp>EM_S_STM07_IS</stp>
        <stp>4</stp>
        <stp>600362.SH</stp>
        <stp>9</stp>
        <stp>12/31/2010</stp>
        <stp>1</stp>
        <tr r="C2183" s="2"/>
      </tp>
      <tp>
        <v>1170594907.03</v>
        <stp/>
        <stp>EM_S_STM07_IS</stp>
        <stp>4</stp>
        <stp>600363.SH</stp>
        <stp>9</stp>
        <stp>12/31/2011</stp>
        <stp>1</stp>
        <tr r="E2184" s="2"/>
      </tp>
      <tp>
        <v>1435376733.2</v>
        <stp/>
        <stp>EM_S_STM07_IS</stp>
        <stp>4</stp>
        <stp>600366.SH</stp>
        <stp>9</stp>
        <stp>12/31/2014</stp>
        <stp>1</stp>
        <tr r="K2186" s="2"/>
      </tp>
      <tp>
        <v>1042599857.95</v>
        <stp/>
        <stp>EM_S_STM07_IS</stp>
        <stp>4</stp>
        <stp>600367.SH</stp>
        <stp>9</stp>
        <stp>12/31/2015</stp>
        <stp>1</stp>
        <tr r="M2187" s="2"/>
      </tp>
      <tp>
        <v>5224958913</v>
        <stp/>
        <stp>EM_S_STM07_IS</stp>
        <stp>4</stp>
        <stp>600350.SH</stp>
        <stp>9</stp>
        <stp>12/31/2012</stp>
        <stp>1</stp>
        <tr r="G2172" s="2"/>
      </tp>
      <tp>
        <v>1624882781.9000001</v>
        <stp/>
        <stp>EM_S_STM07_IS</stp>
        <stp>4</stp>
        <stp>600351.SH</stp>
        <stp>9</stp>
        <stp>12/31/2013</stp>
        <stp>1</stp>
        <tr r="I2173" s="2"/>
      </tp>
      <tp>
        <v>6677151544.0100002</v>
        <stp/>
        <stp>EM_S_STM07_IS</stp>
        <stp>4</stp>
        <stp>600352.SH</stp>
        <stp>9</stp>
        <stp>12/31/2010</stp>
        <stp>1</stp>
        <tr r="C2174" s="2"/>
      </tp>
      <tp>
        <v>374957003.48000002</v>
        <stp/>
        <stp>EM_S_STM07_IS</stp>
        <stp>4</stp>
        <stp>600353.SH</stp>
        <stp>9</stp>
        <stp>12/31/2011</stp>
        <stp>1</stp>
        <tr r="E2175" s="2"/>
      </tp>
      <tp>
        <v>1497278939.95</v>
        <stp/>
        <stp>EM_S_STM07_IS</stp>
        <stp>4</stp>
        <stp>600356.SH</stp>
        <stp>9</stp>
        <stp>12/31/2014</stp>
        <stp>1</stp>
        <tr r="K2178" s="2"/>
      </tp>
      <tp>
        <v>12076941011.040001</v>
        <stp/>
        <stp>EM_S_STM07_IS</stp>
        <stp>4</stp>
        <stp>600340.SH</stp>
        <stp>9</stp>
        <stp>12/31/2012</stp>
        <stp>1</stp>
        <tr r="G2167" s="2"/>
      </tp>
      <tp>
        <v>1232602820.3900001</v>
        <stp/>
        <stp>EM_S_STM07_IS</stp>
        <stp>4</stp>
        <stp>600343.SH</stp>
        <stp>9</stp>
        <stp>12/31/2011</stp>
        <stp>1</stp>
        <tr r="E2168" s="2"/>
      </tp>
      <tp>
        <v>876055634.38999999</v>
        <stp/>
        <stp>EM_S_STM07_IS</stp>
        <stp>4</stp>
        <stp>600346.SH</stp>
        <stp>9</stp>
        <stp>12/31/2014</stp>
        <stp>1</stp>
        <tr r="K2170" s="2"/>
      </tp>
      <tp>
        <v>1130324752.98</v>
        <stp/>
        <stp>EM_S_STM07_IS</stp>
        <stp>4</stp>
        <stp>600330.SH</stp>
        <stp>9</stp>
        <stp>12/31/2012</stp>
        <stp>1</stp>
        <tr r="G2158" s="2"/>
      </tp>
      <tp>
        <v>3511260141.8800001</v>
        <stp/>
        <stp>EM_S_STM07_IS</stp>
        <stp>4</stp>
        <stp>600331.SH</stp>
        <stp>9</stp>
        <stp>12/31/2013</stp>
        <stp>1</stp>
        <tr r="I2159" s="2"/>
      </tp>
      <tp>
        <v>4486067328.6300001</v>
        <stp/>
        <stp>EM_S_STM07_IS</stp>
        <stp>4</stp>
        <stp>600332.SH</stp>
        <stp>9</stp>
        <stp>12/31/2010</stp>
        <stp>1</stp>
        <tr r="C2160" s="2"/>
      </tp>
      <tp>
        <v>1810859563.4000001</v>
        <stp/>
        <stp>EM_S_STM07_IS</stp>
        <stp>4</stp>
        <stp>600333.SH</stp>
        <stp>9</stp>
        <stp>12/31/2011</stp>
        <stp>1</stp>
        <tr r="E2161" s="2"/>
      </tp>
      <tp>
        <v>4121105677.4899998</v>
        <stp/>
        <stp>EM_S_STM07_IS</stp>
        <stp>4</stp>
        <stp>600336.SH</stp>
        <stp>9</stp>
        <stp>12/31/2014</stp>
        <stp>1</stp>
        <tr r="K2163" s="2"/>
      </tp>
      <tp>
        <v>2858819713.52</v>
        <stp/>
        <stp>EM_S_STM07_IS</stp>
        <stp>4</stp>
        <stp>600337.SH</stp>
        <stp>9</stp>
        <stp>12/31/2015</stp>
        <stp>1</stp>
        <tr r="M2164" s="2"/>
      </tp>
      <tp>
        <v>18255152096</v>
        <stp/>
        <stp>EM_S_STM07_IS</stp>
        <stp>4</stp>
        <stp>600320.SH</stp>
        <stp>9</stp>
        <stp>12/31/2012</stp>
        <stp>1</stp>
        <tr r="G2149" s="2"/>
      </tp>
      <tp>
        <v>744839857.01999998</v>
        <stp/>
        <stp>EM_S_STM07_IS</stp>
        <stp>4</stp>
        <stp>600321.SH</stp>
        <stp>9</stp>
        <stp>12/31/2013</stp>
        <stp>1</stp>
        <tr r="I2150" s="2"/>
      </tp>
      <tp>
        <v>1986226155.46</v>
        <stp/>
        <stp>EM_S_STM07_IS</stp>
        <stp>4</stp>
        <stp>600322.SH</stp>
        <stp>9</stp>
        <stp>12/31/2010</stp>
        <stp>1</stp>
        <tr r="C2151" s="2"/>
      </tp>
      <tp>
        <v>747698082.21000004</v>
        <stp/>
        <stp>EM_S_STM07_IS</stp>
        <stp>4</stp>
        <stp>600323.SH</stp>
        <stp>9</stp>
        <stp>12/31/2011</stp>
        <stp>1</stp>
        <tr r="E2152" s="2"/>
      </tp>
      <tp>
        <v>1415827375.5</v>
        <stp/>
        <stp>EM_S_STM07_IS</stp>
        <stp>4</stp>
        <stp>600326.SH</stp>
        <stp>9</stp>
        <stp>12/31/2014</stp>
        <stp>1</stp>
        <tr r="K2154" s="2"/>
      </tp>
      <tp>
        <v>8381524645.9700003</v>
        <stp/>
        <stp>EM_S_STM07_IS</stp>
        <stp>4</stp>
        <stp>600327.SH</stp>
        <stp>9</stp>
        <stp>12/31/2015</stp>
        <stp>1</stp>
        <tr r="M2155" s="2"/>
      </tp>
      <tp>
        <v>4187340355.4699998</v>
        <stp/>
        <stp>EM_S_STM07_IS</stp>
        <stp>4</stp>
        <stp>600310.SH</stp>
        <stp>9</stp>
        <stp>12/31/2012</stp>
        <stp>1</stp>
        <tr r="G2140" s="2"/>
      </tp>
      <tp>
        <v>210333105.06</v>
        <stp/>
        <stp>EM_S_STM07_IS</stp>
        <stp>4</stp>
        <stp>600311.SH</stp>
        <stp>9</stp>
        <stp>12/31/2013</stp>
        <stp>1</stp>
        <tr r="I2141" s="2"/>
      </tp>
      <tp>
        <v>2045619598.1500001</v>
        <stp/>
        <stp>EM_S_STM07_IS</stp>
        <stp>4</stp>
        <stp>600312.SH</stp>
        <stp>9</stp>
        <stp>12/31/2010</stp>
        <stp>1</stp>
        <tr r="C2142" s="2"/>
      </tp>
      <tp>
        <v>1254385804.24</v>
        <stp/>
        <stp>EM_S_STM07_IS</stp>
        <stp>4</stp>
        <stp>600313.SH</stp>
        <stp>9</stp>
        <stp>12/31/2011</stp>
        <stp>1</stp>
        <tr r="E2143" s="2"/>
      </tp>
      <tp>
        <v>3450740257.6799998</v>
        <stp/>
        <stp>EM_S_STM07_IS</stp>
        <stp>4</stp>
        <stp>600316.SH</stp>
        <stp>9</stp>
        <stp>12/31/2014</stp>
        <stp>1</stp>
        <tr r="K2145" s="2"/>
      </tp>
      <tp>
        <v>3787763122.3200002</v>
        <stp/>
        <stp>EM_S_STM07_IS</stp>
        <stp>4</stp>
        <stp>600317.SH</stp>
        <stp>9</stp>
        <stp>12/31/2015</stp>
        <stp>1</stp>
        <tr r="M2146" s="2"/>
      </tp>
      <tp>
        <v>5810490802.9499998</v>
        <stp/>
        <stp>EM_S_STM07_IS</stp>
        <stp>4</stp>
        <stp>600300.SH</stp>
        <stp>9</stp>
        <stp>12/31/2012</stp>
        <stp>1</stp>
        <tr r="G2131" s="2"/>
      </tp>
      <tp>
        <v>678019886.83000004</v>
        <stp/>
        <stp>EM_S_STM07_IS</stp>
        <stp>4</stp>
        <stp>600301.SH</stp>
        <stp>9</stp>
        <stp>12/31/2013</stp>
        <stp>1</stp>
        <tr r="I2132" s="2"/>
      </tp>
      <tp>
        <v>997087332.66999996</v>
        <stp/>
        <stp>EM_S_STM07_IS</stp>
        <stp>4</stp>
        <stp>600302.SH</stp>
        <stp>9</stp>
        <stp>12/31/2010</stp>
        <stp>1</stp>
        <tr r="C2133" s="2"/>
      </tp>
      <tp>
        <v>6248110609.8400002</v>
        <stp/>
        <stp>EM_S_STM07_IS</stp>
        <stp>4</stp>
        <stp>600303.SH</stp>
        <stp>9</stp>
        <stp>12/31/2011</stp>
        <stp>1</stp>
        <tr r="E2134" s="2"/>
      </tp>
      <tp>
        <v>1493696542.99</v>
        <stp/>
        <stp>EM_S_STM07_IS</stp>
        <stp>4</stp>
        <stp>600306.SH</stp>
        <stp>9</stp>
        <stp>12/31/2014</stp>
        <stp>1</stp>
        <tr r="K2136" s="2"/>
      </tp>
      <tp>
        <v>54776796200.529999</v>
        <stp/>
        <stp>EM_S_STM07_IS</stp>
        <stp>4</stp>
        <stp>600307.SH</stp>
        <stp>9</stp>
        <stp>12/31/2015</stp>
        <stp>1</stp>
        <tr r="M2137" s="2"/>
      </tp>
      <tp>
        <v>886589186.49000001</v>
        <stp/>
        <stp>EM_S_STM07_IS</stp>
        <stp>4</stp>
        <stp>600390.SH</stp>
        <stp>9</stp>
        <stp>12/31/2012</stp>
        <stp>1</stp>
        <tr r="G2208" s="2"/>
      </tp>
      <tp>
        <v>1815046029.7</v>
        <stp/>
        <stp>EM_S_STM07_IS</stp>
        <stp>4</stp>
        <stp>600391.SH</stp>
        <stp>9</stp>
        <stp>12/31/2013</stp>
        <stp>1</stp>
        <tr r="I2209" s="2"/>
      </tp>
      <tp>
        <v>366158717.02999997</v>
        <stp/>
        <stp>EM_S_STM07_IS</stp>
        <stp>4</stp>
        <stp>600392.SH</stp>
        <stp>9</stp>
        <stp>12/31/2010</stp>
        <stp>1</stp>
        <tr r="C2210" s="2"/>
      </tp>
      <tp>
        <v>777623162.92999995</v>
        <stp/>
        <stp>EM_S_STM07_IS</stp>
        <stp>4</stp>
        <stp>600393.SH</stp>
        <stp>9</stp>
        <stp>12/31/2011</stp>
        <stp>1</stp>
        <tr r="E2211" s="2"/>
      </tp>
      <tp>
        <v>4612343337.8599997</v>
        <stp/>
        <stp>EM_S_STM07_IS</stp>
        <stp>4</stp>
        <stp>600396.SH</stp>
        <stp>9</stp>
        <stp>12/31/2014</stp>
        <stp>1</stp>
        <tr r="K2213" s="2"/>
      </tp>
      <tp>
        <v>5116463090.0200005</v>
        <stp/>
        <stp>EM_S_STM07_IS</stp>
        <stp>4</stp>
        <stp>600397.SH</stp>
        <stp>9</stp>
        <stp>12/31/2015</stp>
        <stp>1</stp>
        <tr r="M2214" s="2"/>
      </tp>
      <tp>
        <v>5849960920.4700003</v>
        <stp/>
        <stp>EM_S_STM07_IS</stp>
        <stp>4</stp>
        <stp>600380.SH</stp>
        <stp>9</stp>
        <stp>12/31/2012</stp>
        <stp>1</stp>
        <tr r="G2199" s="2"/>
      </tp>
      <tp>
        <v>4167458.33</v>
        <stp/>
        <stp>EM_S_STM07_IS</stp>
        <stp>4</stp>
        <stp>600381.SH</stp>
        <stp>9</stp>
        <stp>12/31/2013</stp>
        <stp>1</stp>
        <tr r="I2200" s="2"/>
      </tp>
      <tp>
        <v>604498422.25999999</v>
        <stp/>
        <stp>EM_S_STM07_IS</stp>
        <stp>4</stp>
        <stp>600382.SH</stp>
        <stp>9</stp>
        <stp>12/31/2010</stp>
        <stp>1</stp>
        <tr r="C2201" s="2"/>
      </tp>
      <tp>
        <v>23918506165.619999</v>
        <stp/>
        <stp>EM_S_STM07_IS</stp>
        <stp>4</stp>
        <stp>600383.SH</stp>
        <stp>9</stp>
        <stp>12/31/2011</stp>
        <stp>1</stp>
        <tr r="E2202" s="2"/>
      </tp>
      <tp>
        <v>3000419137.3899999</v>
        <stp/>
        <stp>EM_S_STM07_IS</stp>
        <stp>4</stp>
        <stp>600386.SH</stp>
        <stp>9</stp>
        <stp>12/31/2014</stp>
        <stp>1</stp>
        <tr r="K2204" s="2"/>
      </tp>
      <tp>
        <v>6284766255.3599997</v>
        <stp/>
        <stp>EM_S_STM07_IS</stp>
        <stp>4</stp>
        <stp>600387.SH</stp>
        <stp>9</stp>
        <stp>12/31/2015</stp>
        <stp>1</stp>
        <tr r="M2205" s="2"/>
      </tp>
      <tp>
        <v>5903336746.9200001</v>
        <stp/>
        <stp>EM_S_STM07_IS</stp>
        <stp>4</stp>
        <stp>603877.SH</stp>
        <stp>9</stp>
        <stp>12/31/2015</stp>
        <stp>1</stp>
        <tr r="M3033" s="2"/>
      </tp>
      <tp>
        <v>1063814610.8</v>
        <stp/>
        <stp>EM_S_STM07_IS</stp>
        <stp>4</stp>
        <stp>603861.SH</stp>
        <stp>9</stp>
        <stp>12/31/2013</stp>
        <stp>1</stp>
        <tr r="I3029" s="2"/>
      </tp>
      <tp>
        <v>2058033806.6800001</v>
        <stp/>
        <stp>EM_S_STM07_IS</stp>
        <stp>4</stp>
        <stp>603866.SH</stp>
        <stp>9</stp>
        <stp>12/31/2014</stp>
        <stp>1</stp>
        <tr r="K3030" s="2"/>
      </tp>
      <tp>
        <v>1338774875.99</v>
        <stp/>
        <stp>EM_S_STM07_IS</stp>
        <stp>4</stp>
        <stp>603843.SH</stp>
        <stp>9</stp>
        <stp>12/31/2011</stp>
        <stp>1</stp>
        <tr r="E3026" s="2"/>
      </tp>
      <tp t="s">
        <v/>
        <stp/>
        <stp>EM_S_STM07_IS</stp>
        <stp>4</stp>
        <stp>603822.SH</stp>
        <stp>9</stp>
        <stp>12/31/2010</stp>
        <stp>1</stp>
        <tr r="C3022" s="2"/>
      </tp>
      <tp>
        <v>1098949800</v>
        <stp/>
        <stp>EM_S_STM07_IS</stp>
        <stp>4</stp>
        <stp>603823.SH</stp>
        <stp>9</stp>
        <stp>12/31/2011</stp>
        <stp>1</stp>
        <tr r="E3023" s="2"/>
      </tp>
      <tp>
        <v>3239713903.21</v>
        <stp/>
        <stp>EM_S_STM07_IS</stp>
        <stp>4</stp>
        <stp>603816.SH</stp>
        <stp>9</stp>
        <stp>12/31/2014</stp>
        <stp>1</stp>
        <tr r="K3019" s="2"/>
      </tp>
      <tp>
        <v>736075745.60000002</v>
        <stp/>
        <stp>EM_S_STM07_IS</stp>
        <stp>4</stp>
        <stp>603800.SH</stp>
        <stp>9</stp>
        <stp>12/31/2012</stp>
        <stp>1</stp>
        <tr r="G3016" s="2"/>
      </tp>
      <tp>
        <v>2385859481.9699998</v>
        <stp/>
        <stp>EM_S_STM07_IS</stp>
        <stp>4</stp>
        <stp>603806.SH</stp>
        <stp>9</stp>
        <stp>12/31/2014</stp>
        <stp>1</stp>
        <tr r="K3017" s="2"/>
      </tp>
      <tp>
        <v>2467038117</v>
        <stp/>
        <stp>EM_S_STM07_IS</stp>
        <stp>4</stp>
        <stp>603883.SH</stp>
        <stp>9</stp>
        <stp>12/31/2011</stp>
        <stp>1</stp>
        <tr r="E3035" s="2"/>
      </tp>
      <tp>
        <v>1478323014.73</v>
        <stp/>
        <stp>EM_S_STM07_IS</stp>
        <stp>4</stp>
        <stp>603886.SH</stp>
        <stp>9</stp>
        <stp>12/31/2014</stp>
        <stp>1</stp>
        <tr r="K3037" s="2"/>
      </tp>
      <tp>
        <v>555569002.03999996</v>
        <stp/>
        <stp>EM_S_STM07_IS</stp>
        <stp>4</stp>
        <stp>603887.SH</stp>
        <stp>9</stp>
        <stp>12/31/2015</stp>
        <stp>1</stp>
        <tr r="M3038" s="2"/>
      </tp>
      <tp>
        <v>483124446.19</v>
        <stp/>
        <stp>EM_S_STM07_IS</stp>
        <stp>4</stp>
        <stp>603977.SH</stp>
        <stp>9</stp>
        <stp>12/31/2015</stp>
        <stp>1</stp>
        <tr r="M3056" s="2"/>
      </tp>
      <tp>
        <v>1053667556.4400001</v>
        <stp/>
        <stp>EM_S_STM07_IS</stp>
        <stp>4</stp>
        <stp>603936.SH</stp>
        <stp>9</stp>
        <stp>12/31/2014</stp>
        <stp>1</stp>
        <tr r="K3050" s="2"/>
      </tp>
      <tp>
        <v>1167927032.8099999</v>
        <stp/>
        <stp>EM_S_STM07_IS</stp>
        <stp>4</stp>
        <stp>603900.SH</stp>
        <stp>9</stp>
        <stp>12/31/2012</stp>
        <stp>1</stp>
        <tr r="G3043" s="2"/>
      </tp>
      <tp>
        <v>736120121.38999999</v>
        <stp/>
        <stp>EM_S_STM07_IS</stp>
        <stp>4</stp>
        <stp>603901.SH</stp>
        <stp>9</stp>
        <stp>12/31/2013</stp>
        <stp>1</stp>
        <tr r="I3044" s="2"/>
      </tp>
      <tp>
        <v>101327327.13</v>
        <stp/>
        <stp>EM_S_STM07_IS</stp>
        <stp>4</stp>
        <stp>603990.SH</stp>
        <stp>9</stp>
        <stp>12/31/2012</stp>
        <stp>1</stp>
        <tr r="G3062" s="2"/>
      </tp>
      <tp>
        <v>6099651578.2299995</v>
        <stp/>
        <stp>EM_S_STM07_IS</stp>
        <stp>4</stp>
        <stp>603993.SH</stp>
        <stp>9</stp>
        <stp>12/31/2011</stp>
        <stp>1</stp>
        <tr r="E3063" s="2"/>
      </tp>
      <tp>
        <v>2407545707.7399998</v>
        <stp/>
        <stp>EM_S_STM07_IS</stp>
        <stp>4</stp>
        <stp>603996.SH</stp>
        <stp>9</stp>
        <stp>12/31/2014</stp>
        <stp>1</stp>
        <tr r="K3064" s="2"/>
      </tp>
      <tp>
        <v>1048068265.24</v>
        <stp/>
        <stp>EM_S_STM07_IS</stp>
        <stp>4</stp>
        <stp>603997.SH</stp>
        <stp>9</stp>
        <stp>12/31/2015</stp>
        <stp>1</stp>
        <tr r="M3065" s="2"/>
      </tp>
      <tp>
        <v>946723202.09000003</v>
        <stp/>
        <stp>EM_S_STM07_IS</stp>
        <stp>4</stp>
        <stp>603986.SH</stp>
        <stp>9</stp>
        <stp>12/31/2014</stp>
        <stp>1</stp>
        <tr r="K3058" s="2"/>
      </tp>
      <tp>
        <v>1061412880.42</v>
        <stp/>
        <stp>EM_S_STM07_IS</stp>
        <stp>4</stp>
        <stp>603987.SH</stp>
        <stp>9</stp>
        <stp>12/31/2015</stp>
        <stp>1</stp>
        <tr r="M3059" s="2"/>
      </tp>
      <tp>
        <v>1286206766.28</v>
        <stp/>
        <stp>EM_S_STM07_IS</stp>
        <stp>4</stp>
        <stp>603456.SH</stp>
        <stp>9</stp>
        <stp>12/31/2014</stp>
        <stp>1</stp>
        <tr r="K2951" s="2"/>
      </tp>
      <tp>
        <v>654937774.82000005</v>
        <stp/>
        <stp>EM_S_STM07_IS</stp>
        <stp>4</stp>
        <stp>603421.SH</stp>
        <stp>9</stp>
        <stp>12/31/2013</stp>
        <stp>1</stp>
        <tr r="I2949" s="2"/>
      </tp>
      <tp>
        <v>294121500.95999998</v>
        <stp/>
        <stp>EM_S_STM07_IS</stp>
        <stp>4</stp>
        <stp>603416.SH</stp>
        <stp>9</stp>
        <stp>12/31/2014</stp>
        <stp>1</stp>
        <tr r="K2948" s="2"/>
      </tp>
      <tp>
        <v>552819604.54999995</v>
        <stp/>
        <stp>EM_S_STM07_IS</stp>
        <stp>4</stp>
        <stp>603577.SH</stp>
        <stp>9</stp>
        <stp>12/31/2015</stp>
        <stp>1</stp>
        <tr r="M2966" s="2"/>
      </tp>
      <tp>
        <v>475689703.38</v>
        <stp/>
        <stp>EM_S_STM07_IS</stp>
        <stp>4</stp>
        <stp>603566.SH</stp>
        <stp>9</stp>
        <stp>12/31/2014</stp>
        <stp>1</stp>
        <tr r="K2962" s="2"/>
      </tp>
      <tp>
        <v>2073059862.24</v>
        <stp/>
        <stp>EM_S_STM07_IS</stp>
        <stp>4</stp>
        <stp>603567.SH</stp>
        <stp>9</stp>
        <stp>12/31/2015</stp>
        <stp>1</stp>
        <tr r="M2963" s="2"/>
      </tp>
      <tp>
        <v>1718673075.4100001</v>
        <stp/>
        <stp>EM_S_STM07_IS</stp>
        <stp>4</stp>
        <stp>603556.SH</stp>
        <stp>9</stp>
        <stp>12/31/2014</stp>
        <stp>1</stp>
        <tr r="K2959" s="2"/>
      </tp>
      <tp>
        <v>574710788.80999994</v>
        <stp/>
        <stp>EM_S_STM07_IS</stp>
        <stp>4</stp>
        <stp>603520.SH</stp>
        <stp>9</stp>
        <stp>12/31/2012</stp>
        <stp>1</stp>
        <tr r="G2956" s="2"/>
      </tp>
      <tp>
        <v>737540413.01999998</v>
        <stp/>
        <stp>EM_S_STM07_IS</stp>
        <stp>4</stp>
        <stp>603660.SH</stp>
        <stp>9</stp>
        <stp>12/31/2012</stp>
        <stp>1</stp>
        <tr r="G2986" s="2"/>
      </tp>
      <tp>
        <v>396868962.33999997</v>
        <stp/>
        <stp>EM_S_STM07_IS</stp>
        <stp>4</stp>
        <stp>603663.SH</stp>
        <stp>9</stp>
        <stp>12/31/2011</stp>
        <stp>1</stp>
        <tr r="E2987" s="2"/>
      </tp>
      <tp>
        <v>939741247.66999996</v>
        <stp/>
        <stp>EM_S_STM07_IS</stp>
        <stp>4</stp>
        <stp>603667.SH</stp>
        <stp>9</stp>
        <stp>12/31/2015</stp>
        <stp>1</stp>
        <tr r="M2988" s="2"/>
      </tp>
      <tp>
        <v>201722585.25999999</v>
        <stp/>
        <stp>EM_S_STM07_IS</stp>
        <stp>4</stp>
        <stp>603633.SH</stp>
        <stp>9</stp>
        <stp>12/31/2011</stp>
        <stp>1</stp>
        <tr r="E2982" s="2"/>
      </tp>
      <tp>
        <v>323315557.01999998</v>
        <stp/>
        <stp>EM_S_STM07_IS</stp>
        <stp>4</stp>
        <stp>603636.SH</stp>
        <stp>9</stp>
        <stp>12/31/2014</stp>
        <stp>1</stp>
        <tr r="K2983" s="2"/>
      </tp>
      <tp>
        <v>1120990931.1099999</v>
        <stp/>
        <stp>EM_S_STM07_IS</stp>
        <stp>4</stp>
        <stp>603611.SH</stp>
        <stp>9</stp>
        <stp>12/31/2013</stp>
        <stp>1</stp>
        <tr r="I2978" s="2"/>
      </tp>
      <tp>
        <v>1240844150.8299999</v>
        <stp/>
        <stp>EM_S_STM07_IS</stp>
        <stp>4</stp>
        <stp>603616.SH</stp>
        <stp>9</stp>
        <stp>12/31/2014</stp>
        <stp>1</stp>
        <tr r="K2979" s="2"/>
      </tp>
      <tp>
        <v>723200408.87</v>
        <stp/>
        <stp>EM_S_STM07_IS</stp>
        <stp>4</stp>
        <stp>603600.SH</stp>
        <stp>9</stp>
        <stp>12/31/2012</stp>
        <stp>1</stp>
        <tr r="G2973" s="2"/>
      </tp>
      <tp>
        <v>205780669.69</v>
        <stp/>
        <stp>EM_S_STM07_IS</stp>
        <stp>4</stp>
        <stp>603601.SH</stp>
        <stp>9</stp>
        <stp>12/31/2013</stp>
        <stp>1</stp>
        <tr r="I2974" s="2"/>
      </tp>
      <tp>
        <v>1593266603.49</v>
        <stp/>
        <stp>EM_S_STM07_IS</stp>
        <stp>4</stp>
        <stp>603606.SH</stp>
        <stp>9</stp>
        <stp>12/31/2014</stp>
        <stp>1</stp>
        <tr r="K2975" s="2"/>
      </tp>
      <tp>
        <v>161506000</v>
        <stp/>
        <stp>EM_S_STM07_IS</stp>
        <stp>4</stp>
        <stp>603690.SH</stp>
        <stp>9</stp>
        <stp>12/31/2012</stp>
        <stp>1</stp>
        <tr r="G2994" s="2"/>
      </tp>
      <tp>
        <v>278889003.81999999</v>
        <stp/>
        <stp>EM_S_STM07_IS</stp>
        <stp>4</stp>
        <stp>603696.SH</stp>
        <stp>9</stp>
        <stp>12/31/2014</stp>
        <stp>1</stp>
        <tr r="K2995" s="2"/>
      </tp>
      <tp>
        <v>1181939489.23</v>
        <stp/>
        <stp>EM_S_STM07_IS</stp>
        <stp>4</stp>
        <stp>603686.SH</stp>
        <stp>9</stp>
        <stp>12/31/2014</stp>
        <stp>1</stp>
        <tr r="K2991" s="2"/>
      </tp>
      <tp>
        <v>3127146540.5500002</v>
        <stp/>
        <stp>EM_S_STM07_IS</stp>
        <stp>4</stp>
        <stp>603777.SH</stp>
        <stp>9</stp>
        <stp>12/31/2015</stp>
        <stp>1</stp>
        <tr r="M3009" s="2"/>
      </tp>
      <tp>
        <v>6643835670.4300003</v>
        <stp/>
        <stp>EM_S_STM07_IS</stp>
        <stp>4</stp>
        <stp>603766.SH</stp>
        <stp>9</stp>
        <stp>12/31/2014</stp>
        <stp>1</stp>
        <tr r="K3008" s="2"/>
      </tp>
      <tp>
        <v>1518714684.99</v>
        <stp/>
        <stp>EM_S_STM07_IS</stp>
        <stp>4</stp>
        <stp>603737.SH</stp>
        <stp>9</stp>
        <stp>12/31/2015</stp>
        <stp>1</stp>
        <tr r="M3006" s="2"/>
      </tp>
      <tp>
        <v>786548551.01999998</v>
        <stp/>
        <stp>EM_S_STM07_IS</stp>
        <stp>4</stp>
        <stp>603726.SH</stp>
        <stp>9</stp>
        <stp>12/31/2014</stp>
        <stp>1</stp>
        <tr r="K3003" s="2"/>
      </tp>
      <tp>
        <v>2293504363.5100002</v>
        <stp/>
        <stp>EM_S_STM07_IS</stp>
        <stp>4</stp>
        <stp>603727.SH</stp>
        <stp>9</stp>
        <stp>12/31/2015</stp>
        <stp>1</stp>
        <tr r="M3004" s="2"/>
      </tp>
      <tp>
        <v>445045201.72000003</v>
        <stp/>
        <stp>EM_S_STM07_IS</stp>
        <stp>4</stp>
        <stp>603716.SH</stp>
        <stp>9</stp>
        <stp>12/31/2014</stp>
        <stp>1</stp>
        <tr r="K3001" s="2"/>
      </tp>
      <tp>
        <v>377113762.23000002</v>
        <stp/>
        <stp>EM_S_STM07_IS</stp>
        <stp>4</stp>
        <stp>603701.SH</stp>
        <stp>9</stp>
        <stp>12/31/2013</stp>
        <stp>1</stp>
        <tr r="I2998" s="2"/>
      </tp>
      <tp>
        <v>370746201.67000002</v>
        <stp/>
        <stp>EM_S_STM07_IS</stp>
        <stp>4</stp>
        <stp>603703.SH</stp>
        <stp>9</stp>
        <stp>12/31/2011</stp>
        <stp>1</stp>
        <tr r="E2999" s="2"/>
      </tp>
      <tp>
        <v>2862644129.52</v>
        <stp/>
        <stp>EM_S_STM07_IS</stp>
        <stp>4</stp>
        <stp>603077.SH</stp>
        <stp>9</stp>
        <stp>12/31/2015</stp>
        <stp>1</stp>
        <tr r="M2881" s="2"/>
      </tp>
      <tp>
        <v>395593790.81</v>
        <stp/>
        <stp>EM_S_STM07_IS</stp>
        <stp>4</stp>
        <stp>603060.SH</stp>
        <stp>9</stp>
        <stp>12/31/2012</stp>
        <stp>1</stp>
        <tr r="G2877" s="2"/>
      </tp>
      <tp>
        <v>474346895.64999998</v>
        <stp/>
        <stp>EM_S_STM07_IS</stp>
        <stp>4</stp>
        <stp>603066.SH</stp>
        <stp>9</stp>
        <stp>12/31/2014</stp>
        <stp>1</stp>
        <tr r="K2878" s="2"/>
      </tp>
      <tp>
        <v>776352338.97000003</v>
        <stp/>
        <stp>EM_S_STM07_IS</stp>
        <stp>4</stp>
        <stp>603067.SH</stp>
        <stp>9</stp>
        <stp>12/31/2015</stp>
        <stp>1</stp>
        <tr r="M2879" s="2"/>
      </tp>
      <tp>
        <v>1317277094.4200001</v>
        <stp/>
        <stp>EM_S_STM07_IS</stp>
        <stp>4</stp>
        <stp>603030.SH</stp>
        <stp>9</stp>
        <stp>12/31/2012</stp>
        <stp>1</stp>
        <tr r="G2868" s="2"/>
      </tp>
      <tp>
        <v>1290007731.98</v>
        <stp/>
        <stp>EM_S_STM07_IS</stp>
        <stp>4</stp>
        <stp>603031.SH</stp>
        <stp>9</stp>
        <stp>12/31/2013</stp>
        <stp>1</stp>
        <tr r="I2869" s="2"/>
      </tp>
      <tp t="s">
        <v/>
        <stp/>
        <stp>EM_S_STM07_IS</stp>
        <stp>4</stp>
        <stp>603032.SH</stp>
        <stp>9</stp>
        <stp>12/31/2010</stp>
        <stp>1</stp>
        <tr r="C2870" s="2"/>
      </tp>
      <tp>
        <v>943089074.08000004</v>
        <stp/>
        <stp>EM_S_STM07_IS</stp>
        <stp>4</stp>
        <stp>603033.SH</stp>
        <stp>9</stp>
        <stp>12/31/2011</stp>
        <stp>1</stp>
        <tr r="E2871" s="2"/>
      </tp>
      <tp>
        <v>308111731.30000001</v>
        <stp/>
        <stp>EM_S_STM07_IS</stp>
        <stp>4</stp>
        <stp>603036.SH</stp>
        <stp>9</stp>
        <stp>12/31/2014</stp>
        <stp>1</stp>
        <tr r="K2873" s="2"/>
      </tp>
      <tp>
        <v>1319757718.0599999</v>
        <stp/>
        <stp>EM_S_STM07_IS</stp>
        <stp>4</stp>
        <stp>603020.SH</stp>
        <stp>9</stp>
        <stp>12/31/2012</stp>
        <stp>1</stp>
        <tr r="G2859" s="2"/>
      </tp>
      <tp>
        <v>719717927.40999997</v>
        <stp/>
        <stp>EM_S_STM07_IS</stp>
        <stp>4</stp>
        <stp>603021.SH</stp>
        <stp>9</stp>
        <stp>12/31/2013</stp>
        <stp>1</stp>
        <tr r="I2860" s="2"/>
      </tp>
      <tp t="s">
        <v/>
        <stp/>
        <stp>EM_S_STM07_IS</stp>
        <stp>4</stp>
        <stp>603022.SH</stp>
        <stp>9</stp>
        <stp>12/31/2010</stp>
        <stp>1</stp>
        <tr r="C2861" s="2"/>
      </tp>
      <tp>
        <v>164005763.65000001</v>
        <stp/>
        <stp>EM_S_STM07_IS</stp>
        <stp>4</stp>
        <stp>603023.SH</stp>
        <stp>9</stp>
        <stp>12/31/2011</stp>
        <stp>1</stp>
        <tr r="E2862" s="2"/>
      </tp>
      <tp>
        <v>5129829297.8500004</v>
        <stp/>
        <stp>EM_S_STM07_IS</stp>
        <stp>4</stp>
        <stp>603026.SH</stp>
        <stp>9</stp>
        <stp>12/31/2014</stp>
        <stp>1</stp>
        <tr r="K2864" s="2"/>
      </tp>
      <tp>
        <v>623585955.63</v>
        <stp/>
        <stp>EM_S_STM07_IS</stp>
        <stp>4</stp>
        <stp>603027.SH</stp>
        <stp>9</stp>
        <stp>12/31/2015</stp>
        <stp>1</stp>
        <tr r="M2865" s="2"/>
      </tp>
      <tp>
        <v>641130949.26999998</v>
        <stp/>
        <stp>EM_S_STM07_IS</stp>
        <stp>4</stp>
        <stp>603010.SH</stp>
        <stp>9</stp>
        <stp>12/31/2012</stp>
        <stp>1</stp>
        <tr r="G2851" s="2"/>
      </tp>
      <tp>
        <v>465473042.52999997</v>
        <stp/>
        <stp>EM_S_STM07_IS</stp>
        <stp>4</stp>
        <stp>603011.SH</stp>
        <stp>9</stp>
        <stp>12/31/2013</stp>
        <stp>1</stp>
        <tr r="I2852" s="2"/>
      </tp>
      <tp t="s">
        <v/>
        <stp/>
        <stp>EM_S_STM07_IS</stp>
        <stp>4</stp>
        <stp>603012.SH</stp>
        <stp>9</stp>
        <stp>12/31/2010</stp>
        <stp>1</stp>
        <tr r="C2853" s="2"/>
      </tp>
      <tp>
        <v>397816421.25</v>
        <stp/>
        <stp>EM_S_STM07_IS</stp>
        <stp>4</stp>
        <stp>603016.SH</stp>
        <stp>9</stp>
        <stp>12/31/2014</stp>
        <stp>1</stp>
        <tr r="K2855" s="2"/>
      </tp>
      <tp>
        <v>636181254.10000002</v>
        <stp/>
        <stp>EM_S_STM07_IS</stp>
        <stp>4</stp>
        <stp>603017.SH</stp>
        <stp>9</stp>
        <stp>12/31/2015</stp>
        <stp>1</stp>
        <tr r="M2856" s="2"/>
      </tp>
      <tp>
        <v>708023608.72000003</v>
        <stp/>
        <stp>EM_S_STM07_IS</stp>
        <stp>4</stp>
        <stp>603000.SH</stp>
        <stp>9</stp>
        <stp>12/31/2012</stp>
        <stp>1</stp>
        <tr r="G2842" s="2"/>
      </tp>
      <tp>
        <v>2796208977.4499998</v>
        <stp/>
        <stp>EM_S_STM07_IS</stp>
        <stp>4</stp>
        <stp>603001.SH</stp>
        <stp>9</stp>
        <stp>12/31/2013</stp>
        <stp>1</stp>
        <tr r="I2843" s="2"/>
      </tp>
      <tp>
        <v>1251366882.1500001</v>
        <stp/>
        <stp>EM_S_STM07_IS</stp>
        <stp>4</stp>
        <stp>603002.SH</stp>
        <stp>9</stp>
        <stp>12/31/2010</stp>
        <stp>1</stp>
        <tr r="C2844" s="2"/>
      </tp>
      <tp>
        <v>5440687985.6400003</v>
        <stp/>
        <stp>EM_S_STM07_IS</stp>
        <stp>4</stp>
        <stp>603003.SH</stp>
        <stp>9</stp>
        <stp>12/31/2011</stp>
        <stp>1</stp>
        <tr r="E2845" s="2"/>
      </tp>
      <tp>
        <v>527836432.83999997</v>
        <stp/>
        <stp>EM_S_STM07_IS</stp>
        <stp>4</stp>
        <stp>603006.SH</stp>
        <stp>9</stp>
        <stp>12/31/2014</stp>
        <stp>1</stp>
        <tr r="K2847" s="2"/>
      </tp>
      <tp>
        <v>538792901.28999996</v>
        <stp/>
        <stp>EM_S_STM07_IS</stp>
        <stp>4</stp>
        <stp>603007.SH</stp>
        <stp>9</stp>
        <stp>12/31/2015</stp>
        <stp>1</stp>
        <tr r="M2848" s="2"/>
      </tp>
      <tp>
        <v>215554039.87</v>
        <stp/>
        <stp>EM_S_STM07_IS</stp>
        <stp>4</stp>
        <stp>603090.SH</stp>
        <stp>9</stp>
        <stp>12/31/2012</stp>
        <stp>1</stp>
        <tr r="G2884" s="2"/>
      </tp>
      <tp>
        <v>556652577.36000001</v>
        <stp/>
        <stp>EM_S_STM07_IS</stp>
        <stp>4</stp>
        <stp>603160.SH</stp>
        <stp>9</stp>
        <stp>12/31/2012</stp>
        <stp>1</stp>
        <tr r="G2900" s="2"/>
      </tp>
      <tp>
        <v>1201556235.03</v>
        <stp/>
        <stp>EM_S_STM07_IS</stp>
        <stp>4</stp>
        <stp>603166.SH</stp>
        <stp>9</stp>
        <stp>12/31/2014</stp>
        <stp>1</stp>
        <tr r="K2901" s="2"/>
      </tp>
      <tp>
        <v>1183286434.28</v>
        <stp/>
        <stp>EM_S_STM07_IS</stp>
        <stp>4</stp>
        <stp>603167.SH</stp>
        <stp>9</stp>
        <stp>12/31/2015</stp>
        <stp>1</stp>
        <tr r="M2902" s="2"/>
      </tp>
      <tp>
        <v>489153190.60000002</v>
        <stp/>
        <stp>EM_S_STM07_IS</stp>
        <stp>4</stp>
        <stp>603131.SH</stp>
        <stp>9</stp>
        <stp>12/31/2013</stp>
        <stp>1</stp>
        <tr r="I2897" s="2"/>
      </tp>
      <tp>
        <v>4803388419.1599998</v>
        <stp/>
        <stp>EM_S_STM07_IS</stp>
        <stp>4</stp>
        <stp>603123.SH</stp>
        <stp>9</stp>
        <stp>12/31/2011</stp>
        <stp>1</stp>
        <tr r="E2894" s="2"/>
      </tp>
      <tp>
        <v>1521463374.8800001</v>
        <stp/>
        <stp>EM_S_STM07_IS</stp>
        <stp>4</stp>
        <stp>603126.SH</stp>
        <stp>9</stp>
        <stp>12/31/2014</stp>
        <stp>1</stp>
        <tr r="K2895" s="2"/>
      </tp>
      <tp>
        <v>1041442538.26</v>
        <stp/>
        <stp>EM_S_STM07_IS</stp>
        <stp>4</stp>
        <stp>603111.SH</stp>
        <stp>9</stp>
        <stp>12/31/2013</stp>
        <stp>1</stp>
        <tr r="I2890" s="2"/>
      </tp>
      <tp>
        <v>3127957075.2600002</v>
        <stp/>
        <stp>EM_S_STM07_IS</stp>
        <stp>4</stp>
        <stp>603116.SH</stp>
        <stp>9</stp>
        <stp>12/31/2014</stp>
        <stp>1</stp>
        <tr r="K2891" s="2"/>
      </tp>
      <tp>
        <v>379693835.50999999</v>
        <stp/>
        <stp>EM_S_STM07_IS</stp>
        <stp>4</stp>
        <stp>603117.SH</stp>
        <stp>9</stp>
        <stp>12/31/2015</stp>
        <stp>1</stp>
        <tr r="M2892" s="2"/>
      </tp>
      <tp>
        <v>3247750213.6599998</v>
        <stp/>
        <stp>EM_S_STM07_IS</stp>
        <stp>4</stp>
        <stp>603100.SH</stp>
        <stp>9</stp>
        <stp>12/31/2012</stp>
        <stp>1</stp>
        <tr r="G2887" s="2"/>
      </tp>
      <tp>
        <v>2450538985.0100002</v>
        <stp/>
        <stp>EM_S_STM07_IS</stp>
        <stp>4</stp>
        <stp>603101.SH</stp>
        <stp>9</stp>
        <stp>12/31/2013</stp>
        <stp>1</stp>
        <tr r="I2888" s="2"/>
      </tp>
      <tp>
        <v>921127261.03999996</v>
        <stp/>
        <stp>EM_S_STM07_IS</stp>
        <stp>4</stp>
        <stp>603186.SH</stp>
        <stp>9</stp>
        <stp>12/31/2014</stp>
        <stp>1</stp>
        <tr r="K2905" s="2"/>
      </tp>
      <tp>
        <v>642598694.82000005</v>
        <stp/>
        <stp>EM_S_STM07_IS</stp>
        <stp>4</stp>
        <stp>603266.SH</stp>
        <stp>9</stp>
        <stp>12/31/2014</stp>
        <stp>1</stp>
        <tr r="K2918" s="2"/>
      </tp>
      <tp t="s">
        <v/>
        <stp/>
        <stp>EM_S_STM07_IS</stp>
        <stp>4</stp>
        <stp>603222.SH</stp>
        <stp>9</stp>
        <stp>12/31/2010</stp>
        <stp>1</stp>
        <tr r="C2912" s="2"/>
      </tp>
      <tp>
        <v>836431637.19000006</v>
        <stp/>
        <stp>EM_S_STM07_IS</stp>
        <stp>4</stp>
        <stp>603223.SH</stp>
        <stp>9</stp>
        <stp>12/31/2011</stp>
        <stp>1</stp>
        <tr r="E2913" s="2"/>
      </tp>
      <tp>
        <v>859076596.62</v>
        <stp/>
        <stp>EM_S_STM07_IS</stp>
        <stp>4</stp>
        <stp>603227.SH</stp>
        <stp>9</stp>
        <stp>12/31/2015</stp>
        <stp>1</stp>
        <tr r="M2914" s="2"/>
      </tp>
      <tp>
        <v>159936600</v>
        <stp/>
        <stp>EM_S_STM07_IS</stp>
        <stp>4</stp>
        <stp>603203.SH</stp>
        <stp>9</stp>
        <stp>12/31/2011</stp>
        <stp>1</stp>
        <tr r="E2910" s="2"/>
      </tp>
      <tp>
        <v>1326875089.8399999</v>
        <stp/>
        <stp>EM_S_STM07_IS</stp>
        <stp>4</stp>
        <stp>603377.SH</stp>
        <stp>9</stp>
        <stp>12/31/2015</stp>
        <stp>1</stp>
        <tr r="M2943" s="2"/>
      </tp>
      <tp>
        <v>3050264428.5</v>
        <stp/>
        <stp>EM_S_STM07_IS</stp>
        <stp>4</stp>
        <stp>603366.SH</stp>
        <stp>9</stp>
        <stp>12/31/2014</stp>
        <stp>1</stp>
        <tr r="K2940" s="2"/>
      </tp>
      <tp>
        <v>1331457443.7</v>
        <stp/>
        <stp>EM_S_STM07_IS</stp>
        <stp>4</stp>
        <stp>603333.SH</stp>
        <stp>9</stp>
        <stp>12/31/2011</stp>
        <stp>1</stp>
        <tr r="E2935" s="2"/>
      </tp>
      <tp>
        <v>518107432.22000003</v>
        <stp/>
        <stp>EM_S_STM07_IS</stp>
        <stp>4</stp>
        <stp>603336.SH</stp>
        <stp>9</stp>
        <stp>12/31/2014</stp>
        <stp>1</stp>
        <tr r="K2936" s="2"/>
      </tp>
      <tp t="s">
        <v/>
        <stp/>
        <stp>EM_S_STM07_IS</stp>
        <stp>4</stp>
        <stp>603322.SH</stp>
        <stp>9</stp>
        <stp>12/31/2010</stp>
        <stp>1</stp>
        <tr r="C2932" s="2"/>
      </tp>
      <tp>
        <v>1710451000</v>
        <stp/>
        <stp>EM_S_STM07_IS</stp>
        <stp>4</stp>
        <stp>603323.SH</stp>
        <stp>9</stp>
        <stp>12/31/2011</stp>
        <stp>1</stp>
        <tr r="E2933" s="2"/>
      </tp>
      <tp>
        <v>349114297.23000002</v>
        <stp/>
        <stp>EM_S_STM07_IS</stp>
        <stp>4</stp>
        <stp>603311.SH</stp>
        <stp>9</stp>
        <stp>12/31/2013</stp>
        <stp>1</stp>
        <tr r="I2927" s="2"/>
      </tp>
      <tp>
        <v>673936095.65999997</v>
        <stp/>
        <stp>EM_S_STM07_IS</stp>
        <stp>4</stp>
        <stp>603313.SH</stp>
        <stp>9</stp>
        <stp>12/31/2011</stp>
        <stp>1</stp>
        <tr r="E2928" s="2"/>
      </tp>
      <tp>
        <v>273662325.38</v>
        <stp/>
        <stp>EM_S_STM07_IS</stp>
        <stp>4</stp>
        <stp>603300.SH</stp>
        <stp>9</stp>
        <stp>12/31/2012</stp>
        <stp>1</stp>
        <tr r="G2923" s="2"/>
      </tp>
      <tp>
        <v>531122158.06</v>
        <stp/>
        <stp>EM_S_STM07_IS</stp>
        <stp>4</stp>
        <stp>603306.SH</stp>
        <stp>9</stp>
        <stp>12/31/2014</stp>
        <stp>1</stp>
        <tr r="K2924" s="2"/>
      </tp>
      <tp t="s">
        <v/>
        <stp/>
        <stp>EM_S_STM07_IS</stp>
        <stp>4</stp>
        <stp>603393.SH</stp>
        <stp>9</stp>
        <stp>12/31/2011</stp>
        <stp>1</stp>
        <tr r="E2945" s="2"/>
      </tp>
      <tp>
        <v>546467786.04999995</v>
        <stp/>
        <stp>EM_S_STM07_IS</stp>
        <stp>4</stp>
        <stp>002830.SZ</stp>
        <stp>9</stp>
        <stp>12/31/2012</stp>
        <stp>1</stp>
        <tr r="G1289" s="2"/>
      </tp>
      <tp>
        <v>2594196728.1700001</v>
        <stp/>
        <stp>EM_S_STM07_IS</stp>
        <stp>4</stp>
        <stp>002831.SZ</stp>
        <stp>9</stp>
        <stp>12/31/2013</stp>
        <stp>1</stp>
        <tr r="I1290" s="2"/>
      </tp>
      <tp t="s">
        <v/>
        <stp/>
        <stp>EM_S_STM07_IS</stp>
        <stp>4</stp>
        <stp>002832.SZ</stp>
        <stp>9</stp>
        <stp>12/31/2010</stp>
        <stp>1</stp>
        <tr r="C1291" s="2"/>
      </tp>
      <tp>
        <v>199830144.61000001</v>
        <stp/>
        <stp>EM_S_STM07_IS</stp>
        <stp>4</stp>
        <stp>002833.SZ</stp>
        <stp>9</stp>
        <stp>12/31/2011</stp>
        <stp>1</stp>
        <tr r="E1292" s="2"/>
      </tp>
      <tp>
        <v>276524741.92000002</v>
        <stp/>
        <stp>EM_S_STM07_IS</stp>
        <stp>4</stp>
        <stp>002836.SZ</stp>
        <stp>9</stp>
        <stp>12/31/2014</stp>
        <stp>1</stp>
        <tr r="K1294" s="2"/>
      </tp>
      <tp>
        <v>421303110.19999999</v>
        <stp/>
        <stp>EM_S_STM07_IS</stp>
        <stp>4</stp>
        <stp>002837.SZ</stp>
        <stp>9</stp>
        <stp>12/31/2015</stp>
        <stp>1</stp>
        <tr r="M1295" s="2"/>
      </tp>
      <tp>
        <v>424750975</v>
        <stp/>
        <stp>EM_S_STM07_IS</stp>
        <stp>4</stp>
        <stp>002820.SZ</stp>
        <stp>9</stp>
        <stp>12/31/2012</stp>
        <stp>1</stp>
        <tr r="G1279" s="2"/>
      </tp>
      <tp>
        <v>542757593.73000002</v>
        <stp/>
        <stp>EM_S_STM07_IS</stp>
        <stp>4</stp>
        <stp>002821.SZ</stp>
        <stp>9</stp>
        <stp>12/31/2013</stp>
        <stp>1</stp>
        <tr r="I1280" s="2"/>
      </tp>
      <tp t="s">
        <v/>
        <stp/>
        <stp>EM_S_STM07_IS</stp>
        <stp>4</stp>
        <stp>002822.SZ</stp>
        <stp>9</stp>
        <stp>12/31/2010</stp>
        <stp>1</stp>
        <tr r="C1281" s="2"/>
      </tp>
      <tp>
        <v>618353110.76999998</v>
        <stp/>
        <stp>EM_S_STM07_IS</stp>
        <stp>4</stp>
        <stp>002823.SZ</stp>
        <stp>9</stp>
        <stp>12/31/2011</stp>
        <stp>1</stp>
        <tr r="E1282" s="2"/>
      </tp>
      <tp>
        <v>290726213.23000002</v>
        <stp/>
        <stp>EM_S_STM07_IS</stp>
        <stp>4</stp>
        <stp>002826.SZ</stp>
        <stp>9</stp>
        <stp>12/31/2014</stp>
        <stp>1</stp>
        <tr r="K1285" s="2"/>
      </tp>
      <tp>
        <v>245626457.78999999</v>
        <stp/>
        <stp>EM_S_STM07_IS</stp>
        <stp>4</stp>
        <stp>002827.SZ</stp>
        <stp>9</stp>
        <stp>12/31/2015</stp>
        <stp>1</stp>
        <tr r="M1286" s="2"/>
      </tp>
      <tp>
        <v>455440900.44</v>
        <stp/>
        <stp>EM_S_STM07_IS</stp>
        <stp>4</stp>
        <stp>002810.SZ</stp>
        <stp>9</stp>
        <stp>12/31/2012</stp>
        <stp>1</stp>
        <tr r="G1270" s="2"/>
      </tp>
      <tp>
        <v>1565525142.77</v>
        <stp/>
        <stp>EM_S_STM07_IS</stp>
        <stp>4</stp>
        <stp>002811.SZ</stp>
        <stp>9</stp>
        <stp>12/31/2013</stp>
        <stp>1</stp>
        <tr r="I1271" s="2"/>
      </tp>
      <tp t="s">
        <v/>
        <stp/>
        <stp>EM_S_STM07_IS</stp>
        <stp>4</stp>
        <stp>002812.SZ</stp>
        <stp>9</stp>
        <stp>12/31/2010</stp>
        <stp>1</stp>
        <tr r="C1272" s="2"/>
      </tp>
      <tp>
        <v>802704728.63999999</v>
        <stp/>
        <stp>EM_S_STM07_IS</stp>
        <stp>4</stp>
        <stp>002813.SZ</stp>
        <stp>9</stp>
        <stp>12/31/2011</stp>
        <stp>1</stp>
        <tr r="E1273" s="2"/>
      </tp>
      <tp>
        <v>359723564.19999999</v>
        <stp/>
        <stp>EM_S_STM07_IS</stp>
        <stp>4</stp>
        <stp>002816.SZ</stp>
        <stp>9</stp>
        <stp>12/31/2014</stp>
        <stp>1</stp>
        <tr r="K1275" s="2"/>
      </tp>
      <tp>
        <v>253790897.68000001</v>
        <stp/>
        <stp>EM_S_STM07_IS</stp>
        <stp>4</stp>
        <stp>002817.SZ</stp>
        <stp>9</stp>
        <stp>12/31/2015</stp>
        <stp>1</stp>
        <tr r="M1276" s="2"/>
      </tp>
      <tp>
        <v>459863379.58999997</v>
        <stp/>
        <stp>EM_S_STM07_IS</stp>
        <stp>4</stp>
        <stp>002800.SZ</stp>
        <stp>9</stp>
        <stp>12/31/2012</stp>
        <stp>1</stp>
        <tr r="G1261" s="2"/>
      </tp>
      <tp>
        <v>351381640.02999997</v>
        <stp/>
        <stp>EM_S_STM07_IS</stp>
        <stp>4</stp>
        <stp>002801.SZ</stp>
        <stp>9</stp>
        <stp>12/31/2013</stp>
        <stp>1</stp>
        <tr r="I1262" s="2"/>
      </tp>
      <tp t="s">
        <v/>
        <stp/>
        <stp>EM_S_STM07_IS</stp>
        <stp>4</stp>
        <stp>002802.SZ</stp>
        <stp>9</stp>
        <stp>12/31/2010</stp>
        <stp>1</stp>
        <tr r="C1263" s="2"/>
      </tp>
      <tp>
        <v>308581061.70999998</v>
        <stp/>
        <stp>EM_S_STM07_IS</stp>
        <stp>4</stp>
        <stp>002803.SZ</stp>
        <stp>9</stp>
        <stp>12/31/2011</stp>
        <stp>1</stp>
        <tr r="E1264" s="2"/>
      </tp>
      <tp>
        <v>298405363.88</v>
        <stp/>
        <stp>EM_S_STM07_IS</stp>
        <stp>4</stp>
        <stp>002806.SZ</stp>
        <stp>9</stp>
        <stp>12/31/2014</stp>
        <stp>1</stp>
        <tr r="K1266" s="2"/>
      </tp>
      <tp>
        <v>2504301000</v>
        <stp/>
        <stp>EM_S_STM07_IS</stp>
        <stp>4</stp>
        <stp>002807.SZ</stp>
        <stp>9</stp>
        <stp>12/31/2015</stp>
        <stp>1</stp>
        <tr r="M1267" s="2"/>
      </tp>
      <tp>
        <v>1477053855.4400001</v>
        <stp/>
        <stp>EM_S_STM07_IS</stp>
        <stp>4</stp>
        <stp>002840.SZ</stp>
        <stp>9</stp>
        <stp>12/31/2012</stp>
        <stp>1</stp>
        <tr r="G1297" s="2"/>
      </tp>
      <tp>
        <v>5353924660.5900002</v>
        <stp/>
        <stp>EM_S_STM07_IS</stp>
        <stp>4</stp>
        <stp>002430.SZ</stp>
        <stp>9</stp>
        <stp>12/31/2012</stp>
        <stp>1</stp>
        <tr r="G901" s="2"/>
      </tp>
      <tp>
        <v>4297297488.8199997</v>
        <stp/>
        <stp>EM_S_STM07_IS</stp>
        <stp>4</stp>
        <stp>002431.SZ</stp>
        <stp>9</stp>
        <stp>12/31/2013</stp>
        <stp>1</stp>
        <tr r="I902" s="2"/>
      </tp>
      <tp>
        <v>298701604.52999997</v>
        <stp/>
        <stp>EM_S_STM07_IS</stp>
        <stp>4</stp>
        <stp>002432.SZ</stp>
        <stp>9</stp>
        <stp>12/31/2010</stp>
        <stp>1</stp>
        <tr r="C903" s="2"/>
      </tp>
      <tp>
        <v>417367363.60000002</v>
        <stp/>
        <stp>EM_S_STM07_IS</stp>
        <stp>4</stp>
        <stp>002433.SZ</stp>
        <stp>9</stp>
        <stp>12/31/2011</stp>
        <stp>1</stp>
        <tr r="E904" s="2"/>
      </tp>
      <tp>
        <v>1673825204.8</v>
        <stp/>
        <stp>EM_S_STM07_IS</stp>
        <stp>4</stp>
        <stp>002436.SZ</stp>
        <stp>9</stp>
        <stp>12/31/2014</stp>
        <stp>1</stp>
        <tr r="K907" s="2"/>
      </tp>
      <tp>
        <v>2681225307.6799998</v>
        <stp/>
        <stp>EM_S_STM07_IS</stp>
        <stp>4</stp>
        <stp>002437.SZ</stp>
        <stp>9</stp>
        <stp>12/31/2015</stp>
        <stp>1</stp>
        <tr r="M908" s="2"/>
      </tp>
      <tp>
        <v>2234219085.8200002</v>
        <stp/>
        <stp>EM_S_STM07_IS</stp>
        <stp>4</stp>
        <stp>002420.SZ</stp>
        <stp>9</stp>
        <stp>12/31/2012</stp>
        <stp>1</stp>
        <tr r="G891" s="2"/>
      </tp>
      <tp>
        <v>1011892653.89</v>
        <stp/>
        <stp>EM_S_STM07_IS</stp>
        <stp>4</stp>
        <stp>002421.SZ</stp>
        <stp>9</stp>
        <stp>12/31/2013</stp>
        <stp>1</stp>
        <tr r="I892" s="2"/>
      </tp>
      <tp>
        <v>4026399958</v>
        <stp/>
        <stp>EM_S_STM07_IS</stp>
        <stp>4</stp>
        <stp>002422.SZ</stp>
        <stp>9</stp>
        <stp>12/31/2010</stp>
        <stp>1</stp>
        <tr r="C893" s="2"/>
      </tp>
      <tp>
        <v>1736803857.0799999</v>
        <stp/>
        <stp>EM_S_STM07_IS</stp>
        <stp>4</stp>
        <stp>002423.SZ</stp>
        <stp>9</stp>
        <stp>12/31/2011</stp>
        <stp>1</stp>
        <tr r="E894" s="2"/>
      </tp>
      <tp>
        <v>3255815330.1199999</v>
        <stp/>
        <stp>EM_S_STM07_IS</stp>
        <stp>4</stp>
        <stp>002426.SZ</stp>
        <stp>9</stp>
        <stp>12/31/2014</stp>
        <stp>1</stp>
        <tr r="K897" s="2"/>
      </tp>
      <tp>
        <v>2005045174.1400001</v>
        <stp/>
        <stp>EM_S_STM07_IS</stp>
        <stp>4</stp>
        <stp>002427.SZ</stp>
        <stp>9</stp>
        <stp>12/31/2015</stp>
        <stp>1</stp>
        <tr r="M898" s="2"/>
      </tp>
      <tp>
        <v>1013655522.37</v>
        <stp/>
        <stp>EM_S_STM07_IS</stp>
        <stp>4</stp>
        <stp>002410.SZ</stp>
        <stp>9</stp>
        <stp>12/31/2012</stp>
        <stp>1</stp>
        <tr r="G881" s="2"/>
      </tp>
      <tp>
        <v>894688388.70000005</v>
        <stp/>
        <stp>EM_S_STM07_IS</stp>
        <stp>4</stp>
        <stp>002411.SZ</stp>
        <stp>9</stp>
        <stp>12/31/2013</stp>
        <stp>1</stp>
        <tr r="I882" s="2"/>
      </tp>
      <tp>
        <v>343415468.08999997</v>
        <stp/>
        <stp>EM_S_STM07_IS</stp>
        <stp>4</stp>
        <stp>002412.SZ</stp>
        <stp>9</stp>
        <stp>12/31/2010</stp>
        <stp>1</stp>
        <tr r="C883" s="2"/>
      </tp>
      <tp>
        <v>1736920681.79</v>
        <stp/>
        <stp>EM_S_STM07_IS</stp>
        <stp>4</stp>
        <stp>002413.SZ</stp>
        <stp>9</stp>
        <stp>12/31/2011</stp>
        <stp>1</stp>
        <tr r="E884" s="2"/>
      </tp>
      <tp>
        <v>48320567496.529999</v>
        <stp/>
        <stp>EM_S_STM07_IS</stp>
        <stp>4</stp>
        <stp>002416.SZ</stp>
        <stp>9</stp>
        <stp>12/31/2014</stp>
        <stp>1</stp>
        <tr r="K887" s="2"/>
      </tp>
      <tp>
        <v>478776024.13999999</v>
        <stp/>
        <stp>EM_S_STM07_IS</stp>
        <stp>4</stp>
        <stp>002417.SZ</stp>
        <stp>9</stp>
        <stp>12/31/2015</stp>
        <stp>1</stp>
        <tr r="M888" s="2"/>
      </tp>
      <tp>
        <v>4626647073.3100004</v>
        <stp/>
        <stp>EM_S_STM07_IS</stp>
        <stp>4</stp>
        <stp>002400.SZ</stp>
        <stp>9</stp>
        <stp>12/31/2012</stp>
        <stp>1</stp>
        <tr r="G871" s="2"/>
      </tp>
      <tp>
        <v>549994136.91999996</v>
        <stp/>
        <stp>EM_S_STM07_IS</stp>
        <stp>4</stp>
        <stp>002401.SZ</stp>
        <stp>9</stp>
        <stp>12/31/2013</stp>
        <stp>1</stp>
        <tr r="I872" s="2"/>
      </tp>
      <tp>
        <v>431089600.87</v>
        <stp/>
        <stp>EM_S_STM07_IS</stp>
        <stp>4</stp>
        <stp>002402.SZ</stp>
        <stp>9</stp>
        <stp>12/31/2010</stp>
        <stp>1</stp>
        <tr r="C873" s="2"/>
      </tp>
      <tp>
        <v>2202699229.4299998</v>
        <stp/>
        <stp>EM_S_STM07_IS</stp>
        <stp>4</stp>
        <stp>002403.SZ</stp>
        <stp>9</stp>
        <stp>12/31/2011</stp>
        <stp>1</stp>
        <tr r="E874" s="2"/>
      </tp>
      <tp>
        <v>1186840415.25</v>
        <stp/>
        <stp>EM_S_STM07_IS</stp>
        <stp>4</stp>
        <stp>002406.SZ</stp>
        <stp>9</stp>
        <stp>12/31/2014</stp>
        <stp>1</stp>
        <tr r="K877" s="2"/>
      </tp>
      <tp>
        <v>2182106509.4400001</v>
        <stp/>
        <stp>EM_S_STM07_IS</stp>
        <stp>4</stp>
        <stp>002407.SZ</stp>
        <stp>9</stp>
        <stp>12/31/2015</stp>
        <stp>1</stp>
        <tr r="M878" s="2"/>
      </tp>
      <tp>
        <v>10254217114.84</v>
        <stp/>
        <stp>EM_S_STM07_IS</stp>
        <stp>4</stp>
        <stp>002470.SZ</stp>
        <stp>9</stp>
        <stp>12/31/2012</stp>
        <stp>1</stp>
        <tr r="G941" s="2"/>
      </tp>
      <tp>
        <v>4447922697.8199997</v>
        <stp/>
        <stp>EM_S_STM07_IS</stp>
        <stp>4</stp>
        <stp>002471.SZ</stp>
        <stp>9</stp>
        <stp>12/31/2013</stp>
        <stp>1</stp>
        <tr r="I942" s="2"/>
      </tp>
      <tp>
        <v>843054963.15999997</v>
        <stp/>
        <stp>EM_S_STM07_IS</stp>
        <stp>4</stp>
        <stp>002472.SZ</stp>
        <stp>9</stp>
        <stp>12/31/2010</stp>
        <stp>1</stp>
        <tr r="C943" s="2"/>
      </tp>
      <tp>
        <v>228226064.38</v>
        <stp/>
        <stp>EM_S_STM07_IS</stp>
        <stp>4</stp>
        <stp>002473.SZ</stp>
        <stp>9</stp>
        <stp>12/31/2011</stp>
        <stp>1</stp>
        <tr r="E944" s="2"/>
      </tp>
      <tp>
        <v>667606686.27999997</v>
        <stp/>
        <stp>EM_S_STM07_IS</stp>
        <stp>4</stp>
        <stp>002476.SZ</stp>
        <stp>9</stp>
        <stp>12/31/2014</stp>
        <stp>1</stp>
        <tr r="K947" s="2"/>
      </tp>
      <tp>
        <v>3619021187.48</v>
        <stp/>
        <stp>EM_S_STM07_IS</stp>
        <stp>4</stp>
        <stp>002477.SZ</stp>
        <stp>9</stp>
        <stp>12/31/2015</stp>
        <stp>1</stp>
        <tr r="M948" s="2"/>
      </tp>
      <tp>
        <v>628147629.64999998</v>
        <stp/>
        <stp>EM_S_STM07_IS</stp>
        <stp>4</stp>
        <stp>002460.SZ</stp>
        <stp>9</stp>
        <stp>12/31/2012</stp>
        <stp>1</stp>
        <tr r="G931" s="2"/>
      </tp>
      <tp>
        <v>3349142763.9699998</v>
        <stp/>
        <stp>EM_S_STM07_IS</stp>
        <stp>4</stp>
        <stp>002461.SZ</stp>
        <stp>9</stp>
        <stp>12/31/2013</stp>
        <stp>1</stp>
        <tr r="I932" s="2"/>
      </tp>
      <tp>
        <v>1341671134.1400001</v>
        <stp/>
        <stp>EM_S_STM07_IS</stp>
        <stp>4</stp>
        <stp>002462.SZ</stp>
        <stp>9</stp>
        <stp>12/31/2010</stp>
        <stp>1</stp>
        <tr r="C933" s="2"/>
      </tp>
      <tp>
        <v>3136943105</v>
        <stp/>
        <stp>EM_S_STM07_IS</stp>
        <stp>4</stp>
        <stp>002463.SZ</stp>
        <stp>9</stp>
        <stp>12/31/2011</stp>
        <stp>1</stp>
        <tr r="E934" s="2"/>
      </tp>
      <tp>
        <v>1422384008.51</v>
        <stp/>
        <stp>EM_S_STM07_IS</stp>
        <stp>4</stp>
        <stp>002466.SZ</stp>
        <stp>9</stp>
        <stp>12/31/2014</stp>
        <stp>1</stp>
        <tr r="K937" s="2"/>
      </tp>
      <tp>
        <v>716361757.32000005</v>
        <stp/>
        <stp>EM_S_STM07_IS</stp>
        <stp>4</stp>
        <stp>002467.SZ</stp>
        <stp>9</stp>
        <stp>12/31/2015</stp>
        <stp>1</stp>
        <tr r="M938" s="2"/>
      </tp>
      <tp>
        <v>2234623152.98</v>
        <stp/>
        <stp>EM_S_STM07_IS</stp>
        <stp>4</stp>
        <stp>002450.SZ</stp>
        <stp>9</stp>
        <stp>12/31/2012</stp>
        <stp>1</stp>
        <tr r="G921" s="2"/>
      </tp>
      <tp>
        <v>442630277.01999998</v>
        <stp/>
        <stp>EM_S_STM07_IS</stp>
        <stp>4</stp>
        <stp>002451.SZ</stp>
        <stp>9</stp>
        <stp>12/31/2013</stp>
        <stp>1</stp>
        <tr r="I922" s="2"/>
      </tp>
      <tp>
        <v>304281502.61000001</v>
        <stp/>
        <stp>EM_S_STM07_IS</stp>
        <stp>4</stp>
        <stp>002452.SZ</stp>
        <stp>9</stp>
        <stp>12/31/2010</stp>
        <stp>1</stp>
        <tr r="C923" s="2"/>
      </tp>
      <tp>
        <v>873869015.71000004</v>
        <stp/>
        <stp>EM_S_STM07_IS</stp>
        <stp>4</stp>
        <stp>002453.SZ</stp>
        <stp>9</stp>
        <stp>12/31/2011</stp>
        <stp>1</stp>
        <tr r="E924" s="2"/>
      </tp>
      <tp>
        <v>19482290171.73</v>
        <stp/>
        <stp>EM_S_STM07_IS</stp>
        <stp>4</stp>
        <stp>002456.SZ</stp>
        <stp>9</stp>
        <stp>12/31/2014</stp>
        <stp>1</stp>
        <tr r="K927" s="2"/>
      </tp>
      <tp>
        <v>816278322.65999997</v>
        <stp/>
        <stp>EM_S_STM07_IS</stp>
        <stp>4</stp>
        <stp>002457.SZ</stp>
        <stp>9</stp>
        <stp>12/31/2015</stp>
        <stp>1</stp>
        <tr r="M928" s="2"/>
      </tp>
      <tp>
        <v>3547094061.7399998</v>
        <stp/>
        <stp>EM_S_STM07_IS</stp>
        <stp>4</stp>
        <stp>002440.SZ</stp>
        <stp>9</stp>
        <stp>12/31/2012</stp>
        <stp>1</stp>
        <tr r="G911" s="2"/>
      </tp>
      <tp>
        <v>6580197021.7200003</v>
        <stp/>
        <stp>EM_S_STM07_IS</stp>
        <stp>4</stp>
        <stp>002441.SZ</stp>
        <stp>9</stp>
        <stp>12/31/2013</stp>
        <stp>1</stp>
        <tr r="I912" s="2"/>
      </tp>
      <tp>
        <v>1333594349.27</v>
        <stp/>
        <stp>EM_S_STM07_IS</stp>
        <stp>4</stp>
        <stp>002442.SZ</stp>
        <stp>9</stp>
        <stp>12/31/2010</stp>
        <stp>1</stp>
        <tr r="C913" s="2"/>
      </tp>
      <tp>
        <v>3162372088.8299999</v>
        <stp/>
        <stp>EM_S_STM07_IS</stp>
        <stp>4</stp>
        <stp>002443.SZ</stp>
        <stp>9</stp>
        <stp>12/31/2011</stp>
        <stp>1</stp>
        <tr r="E914" s="2"/>
      </tp>
      <tp>
        <v>525967801.08999997</v>
        <stp/>
        <stp>EM_S_STM07_IS</stp>
        <stp>4</stp>
        <stp>002446.SZ</stp>
        <stp>9</stp>
        <stp>12/31/2014</stp>
        <stp>1</stp>
        <tr r="K917" s="2"/>
      </tp>
      <tp>
        <v>579263111.88</v>
        <stp/>
        <stp>EM_S_STM07_IS</stp>
        <stp>4</stp>
        <stp>002447.SZ</stp>
        <stp>9</stp>
        <stp>12/31/2015</stp>
        <stp>1</stp>
        <tr r="M918" s="2"/>
      </tp>
      <tp>
        <v>2952063832.1599998</v>
        <stp/>
        <stp>EM_S_STM07_IS</stp>
        <stp>4</stp>
        <stp>002490.SZ</stp>
        <stp>9</stp>
        <stp>12/31/2012</stp>
        <stp>1</stp>
        <tr r="G961" s="2"/>
      </tp>
      <tp>
        <v>2821597562.2600002</v>
        <stp/>
        <stp>EM_S_STM07_IS</stp>
        <stp>4</stp>
        <stp>002491.SZ</stp>
        <stp>9</stp>
        <stp>12/31/2013</stp>
        <stp>1</stp>
        <tr r="I962" s="2"/>
      </tp>
      <tp>
        <v>172953952.44999999</v>
        <stp/>
        <stp>EM_S_STM07_IS</stp>
        <stp>4</stp>
        <stp>002492.SZ</stp>
        <stp>9</stp>
        <stp>12/31/2010</stp>
        <stp>1</stp>
        <tr r="C963" s="2"/>
      </tp>
      <tp>
        <v>23873484524.240002</v>
        <stp/>
        <stp>EM_S_STM07_IS</stp>
        <stp>4</stp>
        <stp>002493.SZ</stp>
        <stp>9</stp>
        <stp>12/31/2011</stp>
        <stp>1</stp>
        <tr r="E964" s="2"/>
      </tp>
      <tp>
        <v>2429069127.4000001</v>
        <stp/>
        <stp>EM_S_STM07_IS</stp>
        <stp>4</stp>
        <stp>002496.SZ</stp>
        <stp>9</stp>
        <stp>12/31/2014</stp>
        <stp>1</stp>
        <tr r="K967" s="2"/>
      </tp>
      <tp>
        <v>1343349636.52</v>
        <stp/>
        <stp>EM_S_STM07_IS</stp>
        <stp>4</stp>
        <stp>002497.SZ</stp>
        <stp>9</stp>
        <stp>12/31/2015</stp>
        <stp>1</stp>
        <tr r="M968" s="2"/>
      </tp>
      <tp>
        <v>761760882.35000002</v>
        <stp/>
        <stp>EM_S_STM07_IS</stp>
        <stp>4</stp>
        <stp>002480.SZ</stp>
        <stp>9</stp>
        <stp>12/31/2012</stp>
        <stp>1</stp>
        <tr r="G951" s="2"/>
      </tp>
      <tp>
        <v>744321674.98000002</v>
        <stp/>
        <stp>EM_S_STM07_IS</stp>
        <stp>4</stp>
        <stp>002481.SZ</stp>
        <stp>9</stp>
        <stp>12/31/2013</stp>
        <stp>1</stp>
        <tr r="I952" s="2"/>
      </tp>
      <tp>
        <v>4198203111.29</v>
        <stp/>
        <stp>EM_S_STM07_IS</stp>
        <stp>4</stp>
        <stp>002482.SZ</stp>
        <stp>9</stp>
        <stp>12/31/2010</stp>
        <stp>1</stp>
        <tr r="C953" s="2"/>
      </tp>
      <tp>
        <v>1784686686.53</v>
        <stp/>
        <stp>EM_S_STM07_IS</stp>
        <stp>4</stp>
        <stp>002483.SZ</stp>
        <stp>9</stp>
        <stp>12/31/2011</stp>
        <stp>1</stp>
        <tr r="E954" s="2"/>
      </tp>
      <tp>
        <v>872609420.30999994</v>
        <stp/>
        <stp>EM_S_STM07_IS</stp>
        <stp>4</stp>
        <stp>002486.SZ</stp>
        <stp>9</stp>
        <stp>12/31/2014</stp>
        <stp>1</stp>
        <tr r="K957" s="2"/>
      </tp>
      <tp>
        <v>796455487.03999996</v>
        <stp/>
        <stp>EM_S_STM07_IS</stp>
        <stp>4</stp>
        <stp>002487.SZ</stp>
        <stp>9</stp>
        <stp>12/31/2015</stp>
        <stp>1</stp>
        <tr r="M958" s="2"/>
      </tp>
      <tp>
        <v>343135830.49000001</v>
        <stp/>
        <stp>EM_S_STM07_IS</stp>
        <stp>4</stp>
        <stp>002530.SZ</stp>
        <stp>9</stp>
        <stp>12/31/2012</stp>
        <stp>1</stp>
        <tr r="G1000" s="2"/>
      </tp>
      <tp>
        <v>1290729369.9100001</v>
        <stp/>
        <stp>EM_S_STM07_IS</stp>
        <stp>4</stp>
        <stp>002531.SZ</stp>
        <stp>9</stp>
        <stp>12/31/2013</stp>
        <stp>1</stp>
        <tr r="I1001" s="2"/>
      </tp>
      <tp>
        <v>567426650.02999997</v>
        <stp/>
        <stp>EM_S_STM07_IS</stp>
        <stp>4</stp>
        <stp>002532.SZ</stp>
        <stp>9</stp>
        <stp>12/31/2010</stp>
        <stp>1</stp>
        <tr r="C1002" s="2"/>
      </tp>
      <tp>
        <v>2514490727.4899998</v>
        <stp/>
        <stp>EM_S_STM07_IS</stp>
        <stp>4</stp>
        <stp>002533.SZ</stp>
        <stp>9</stp>
        <stp>12/31/2011</stp>
        <stp>1</stp>
        <tr r="E1003" s="2"/>
      </tp>
      <tp>
        <v>1614686229.5799999</v>
        <stp/>
        <stp>EM_S_STM07_IS</stp>
        <stp>4</stp>
        <stp>002536.SZ</stp>
        <stp>9</stp>
        <stp>12/31/2014</stp>
        <stp>1</stp>
        <tr r="K1006" s="2"/>
      </tp>
      <tp>
        <v>2065079329.95</v>
        <stp/>
        <stp>EM_S_STM07_IS</stp>
        <stp>4</stp>
        <stp>002537.SZ</stp>
        <stp>9</stp>
        <stp>12/31/2015</stp>
        <stp>1</stp>
        <tr r="M1007" s="2"/>
      </tp>
      <tp>
        <v>323621451.43000001</v>
        <stp/>
        <stp>EM_S_STM07_IS</stp>
        <stp>4</stp>
        <stp>002520.SZ</stp>
        <stp>9</stp>
        <stp>12/31/2012</stp>
        <stp>1</stp>
        <tr r="G991" s="2"/>
      </tp>
      <tp>
        <v>2108138187.54</v>
        <stp/>
        <stp>EM_S_STM07_IS</stp>
        <stp>4</stp>
        <stp>002521.SZ</stp>
        <stp>9</stp>
        <stp>12/31/2013</stp>
        <stp>1</stp>
        <tr r="I992" s="2"/>
      </tp>
      <tp>
        <v>397028440.56</v>
        <stp/>
        <stp>EM_S_STM07_IS</stp>
        <stp>4</stp>
        <stp>002522.SZ</stp>
        <stp>9</stp>
        <stp>12/31/2010</stp>
        <stp>1</stp>
        <tr r="C993" s="2"/>
      </tp>
      <tp>
        <v>624360046.37</v>
        <stp/>
        <stp>EM_S_STM07_IS</stp>
        <stp>4</stp>
        <stp>002523.SZ</stp>
        <stp>9</stp>
        <stp>12/31/2011</stp>
        <stp>1</stp>
        <tr r="E994" s="2"/>
      </tp>
      <tp>
        <v>1453717962.0799999</v>
        <stp/>
        <stp>EM_S_STM07_IS</stp>
        <stp>4</stp>
        <stp>002526.SZ</stp>
        <stp>9</stp>
        <stp>12/31/2014</stp>
        <stp>1</stp>
        <tr r="K996" s="2"/>
      </tp>
      <tp>
        <v>1507033047.45</v>
        <stp/>
        <stp>EM_S_STM07_IS</stp>
        <stp>4</stp>
        <stp>002527.SZ</stp>
        <stp>9</stp>
        <stp>12/31/2015</stp>
        <stp>1</stp>
        <tr r="M997" s="2"/>
      </tp>
      <tp>
        <v>894032081.72000003</v>
        <stp/>
        <stp>EM_S_STM07_IS</stp>
        <stp>4</stp>
        <stp>002510.SZ</stp>
        <stp>9</stp>
        <stp>12/31/2012</stp>
        <stp>1</stp>
        <tr r="G981" s="2"/>
      </tp>
      <tp>
        <v>2501718710.3099999</v>
        <stp/>
        <stp>EM_S_STM07_IS</stp>
        <stp>4</stp>
        <stp>002511.SZ</stp>
        <stp>9</stp>
        <stp>12/31/2013</stp>
        <stp>1</stp>
        <tr r="I982" s="2"/>
      </tp>
      <tp>
        <v>260512797.53</v>
        <stp/>
        <stp>EM_S_STM07_IS</stp>
        <stp>4</stp>
        <stp>002512.SZ</stp>
        <stp>9</stp>
        <stp>12/31/2010</stp>
        <stp>1</stp>
        <tr r="C983" s="2"/>
      </tp>
      <tp>
        <v>1143272622.51</v>
        <stp/>
        <stp>EM_S_STM07_IS</stp>
        <stp>4</stp>
        <stp>002513.SZ</stp>
        <stp>9</stp>
        <stp>12/31/2011</stp>
        <stp>1</stp>
        <tr r="E984" s="2"/>
      </tp>
      <tp>
        <v>1743761721.8399999</v>
        <stp/>
        <stp>EM_S_STM07_IS</stp>
        <stp>4</stp>
        <stp>002516.SZ</stp>
        <stp>9</stp>
        <stp>12/31/2014</stp>
        <stp>1</stp>
        <tr r="K987" s="2"/>
      </tp>
      <tp>
        <v>2339304540.6900001</v>
        <stp/>
        <stp>EM_S_STM07_IS</stp>
        <stp>4</stp>
        <stp>002517.SZ</stp>
        <stp>9</stp>
        <stp>12/31/2015</stp>
        <stp>1</stp>
        <tr r="M988" s="2"/>
      </tp>
      <tp>
        <v>1048016031</v>
        <stp/>
        <stp>EM_S_STM07_IS</stp>
        <stp>4</stp>
        <stp>002500.SZ</stp>
        <stp>9</stp>
        <stp>12/31/2012</stp>
        <stp>1</stp>
        <tr r="G971" s="2"/>
      </tp>
      <tp>
        <v>1878001122.8800001</v>
        <stp/>
        <stp>EM_S_STM07_IS</stp>
        <stp>4</stp>
        <stp>002501.SZ</stp>
        <stp>9</stp>
        <stp>12/31/2013</stp>
        <stp>1</stp>
        <tr r="I972" s="2"/>
      </tp>
      <tp>
        <v>470879316.92000002</v>
        <stp/>
        <stp>EM_S_STM07_IS</stp>
        <stp>4</stp>
        <stp>002502.SZ</stp>
        <stp>9</stp>
        <stp>12/31/2010</stp>
        <stp>1</stp>
        <tr r="C973" s="2"/>
      </tp>
      <tp>
        <v>1099608392.47</v>
        <stp/>
        <stp>EM_S_STM07_IS</stp>
        <stp>4</stp>
        <stp>002503.SZ</stp>
        <stp>9</stp>
        <stp>12/31/2011</stp>
        <stp>1</stp>
        <tr r="E974" s="2"/>
      </tp>
      <tp>
        <v>2699278484.0799999</v>
        <stp/>
        <stp>EM_S_STM07_IS</stp>
        <stp>4</stp>
        <stp>002506.SZ</stp>
        <stp>9</stp>
        <stp>12/31/2014</stp>
        <stp>1</stp>
        <tr r="K977" s="2"/>
      </tp>
      <tp>
        <v>930658889.10000002</v>
        <stp/>
        <stp>EM_S_STM07_IS</stp>
        <stp>4</stp>
        <stp>002507.SZ</stp>
        <stp>9</stp>
        <stp>12/31/2015</stp>
        <stp>1</stp>
        <tr r="M978" s="2"/>
      </tp>
      <tp>
        <v>5354442914.1999998</v>
        <stp/>
        <stp>EM_S_STM07_IS</stp>
        <stp>4</stp>
        <stp>002570.SZ</stp>
        <stp>9</stp>
        <stp>12/31/2012</stp>
        <stp>1</stp>
        <tr r="G1040" s="2"/>
      </tp>
      <tp>
        <v>953087681.20000005</v>
        <stp/>
        <stp>EM_S_STM07_IS</stp>
        <stp>4</stp>
        <stp>002571.SZ</stp>
        <stp>9</stp>
        <stp>12/31/2013</stp>
        <stp>1</stp>
        <tr r="I1041" s="2"/>
      </tp>
      <tp>
        <v>604456892.42999995</v>
        <stp/>
        <stp>EM_S_STM07_IS</stp>
        <stp>4</stp>
        <stp>002572.SZ</stp>
        <stp>9</stp>
        <stp>12/31/2010</stp>
        <stp>1</stp>
        <tr r="C1042" s="2"/>
      </tp>
      <tp>
        <v>448052833.13999999</v>
        <stp/>
        <stp>EM_S_STM07_IS</stp>
        <stp>4</stp>
        <stp>002573.SZ</stp>
        <stp>9</stp>
        <stp>12/31/2011</stp>
        <stp>1</stp>
        <tr r="E1043" s="2"/>
      </tp>
      <tp>
        <v>1052358686.8200001</v>
        <stp/>
        <stp>EM_S_STM07_IS</stp>
        <stp>4</stp>
        <stp>002576.SZ</stp>
        <stp>9</stp>
        <stp>12/31/2014</stp>
        <stp>1</stp>
        <tr r="K1046" s="2"/>
      </tp>
      <tp>
        <v>500281098.82999998</v>
        <stp/>
        <stp>EM_S_STM07_IS</stp>
        <stp>4</stp>
        <stp>002577.SZ</stp>
        <stp>9</stp>
        <stp>12/31/2015</stp>
        <stp>1</stp>
        <tr r="M1047" s="2"/>
      </tp>
      <tp>
        <v>972557580.67999995</v>
        <stp/>
        <stp>EM_S_STM07_IS</stp>
        <stp>4</stp>
        <stp>002560.SZ</stp>
        <stp>9</stp>
        <stp>12/31/2012</stp>
        <stp>1</stp>
        <tr r="G1030" s="2"/>
      </tp>
      <tp>
        <v>2098578298.27</v>
        <stp/>
        <stp>EM_S_STM07_IS</stp>
        <stp>4</stp>
        <stp>002561.SZ</stp>
        <stp>9</stp>
        <stp>12/31/2013</stp>
        <stp>1</stp>
        <tr r="I1031" s="2"/>
      </tp>
      <tp>
        <v>596939980.24000001</v>
        <stp/>
        <stp>EM_S_STM07_IS</stp>
        <stp>4</stp>
        <stp>002562.SZ</stp>
        <stp>9</stp>
        <stp>12/31/2010</stp>
        <stp>1</stp>
        <tr r="C1032" s="2"/>
      </tp>
      <tp>
        <v>7760580383.5900002</v>
        <stp/>
        <stp>EM_S_STM07_IS</stp>
        <stp>4</stp>
        <stp>002563.SZ</stp>
        <stp>9</stp>
        <stp>12/31/2011</stp>
        <stp>1</stp>
        <tr r="E1033" s="2"/>
      </tp>
      <tp>
        <v>787894295.05999994</v>
        <stp/>
        <stp>EM_S_STM07_IS</stp>
        <stp>4</stp>
        <stp>002566.SZ</stp>
        <stp>9</stp>
        <stp>12/31/2014</stp>
        <stp>1</stp>
        <tr r="K1036" s="2"/>
      </tp>
      <tp>
        <v>9412661488.9300003</v>
        <stp/>
        <stp>EM_S_STM07_IS</stp>
        <stp>4</stp>
        <stp>002567.SZ</stp>
        <stp>9</stp>
        <stp>12/31/2015</stp>
        <stp>1</stp>
        <tr r="M1037" s="2"/>
      </tp>
      <tp>
        <v>728592036.05999994</v>
        <stp/>
        <stp>EM_S_STM07_IS</stp>
        <stp>4</stp>
        <stp>002550.SZ</stp>
        <stp>9</stp>
        <stp>12/31/2012</stp>
        <stp>1</stp>
        <tr r="G1020" s="2"/>
      </tp>
      <tp>
        <v>730900907.89999998</v>
        <stp/>
        <stp>EM_S_STM07_IS</stp>
        <stp>4</stp>
        <stp>002551.SZ</stp>
        <stp>9</stp>
        <stp>12/31/2013</stp>
        <stp>1</stp>
        <tr r="I1021" s="2"/>
      </tp>
      <tp>
        <v>404558624.5</v>
        <stp/>
        <stp>EM_S_STM07_IS</stp>
        <stp>4</stp>
        <stp>002552.SZ</stp>
        <stp>9</stp>
        <stp>12/31/2010</stp>
        <stp>1</stp>
        <tr r="C1022" s="2"/>
      </tp>
      <tp>
        <v>229934196.56</v>
        <stp/>
        <stp>EM_S_STM07_IS</stp>
        <stp>4</stp>
        <stp>002553.SZ</stp>
        <stp>9</stp>
        <stp>12/31/2011</stp>
        <stp>1</stp>
        <tr r="E1023" s="2"/>
      </tp>
      <tp>
        <v>9435723928.9500008</v>
        <stp/>
        <stp>EM_S_STM07_IS</stp>
        <stp>4</stp>
        <stp>002556.SZ</stp>
        <stp>9</stp>
        <stp>12/31/2014</stp>
        <stp>1</stp>
        <tr r="K1026" s="2"/>
      </tp>
      <tp>
        <v>3311372569.8600001</v>
        <stp/>
        <stp>EM_S_STM07_IS</stp>
        <stp>4</stp>
        <stp>002557.SZ</stp>
        <stp>9</stp>
        <stp>12/31/2015</stp>
        <stp>1</stp>
        <tr r="M1027" s="2"/>
      </tp>
      <tp>
        <v>1733106152.8</v>
        <stp/>
        <stp>EM_S_STM07_IS</stp>
        <stp>4</stp>
        <stp>002540.SZ</stp>
        <stp>9</stp>
        <stp>12/31/2012</stp>
        <stp>1</stp>
        <tr r="G1010" s="2"/>
      </tp>
      <tp>
        <v>4930106813.1300001</v>
        <stp/>
        <stp>EM_S_STM07_IS</stp>
        <stp>4</stp>
        <stp>002541.SZ</stp>
        <stp>9</stp>
        <stp>12/31/2013</stp>
        <stp>1</stp>
        <tr r="I1011" s="2"/>
      </tp>
      <tp>
        <v>225155977.77000001</v>
        <stp/>
        <stp>EM_S_STM07_IS</stp>
        <stp>4</stp>
        <stp>002542.SZ</stp>
        <stp>9</stp>
        <stp>12/31/2010</stp>
        <stp>1</stp>
        <tr r="C1012" s="2"/>
      </tp>
      <tp>
        <v>2629765090.6300001</v>
        <stp/>
        <stp>EM_S_STM07_IS</stp>
        <stp>4</stp>
        <stp>002543.SZ</stp>
        <stp>9</stp>
        <stp>12/31/2011</stp>
        <stp>1</stp>
        <tr r="E1013" s="2"/>
      </tp>
      <tp>
        <v>580361068.61000001</v>
        <stp/>
        <stp>EM_S_STM07_IS</stp>
        <stp>4</stp>
        <stp>002546.SZ</stp>
        <stp>9</stp>
        <stp>12/31/2014</stp>
        <stp>1</stp>
        <tr r="K1016" s="2"/>
      </tp>
      <tp>
        <v>2117749226.6099999</v>
        <stp/>
        <stp>EM_S_STM07_IS</stp>
        <stp>4</stp>
        <stp>002547.SZ</stp>
        <stp>9</stp>
        <stp>12/31/2015</stp>
        <stp>1</stp>
        <tr r="M1017" s="2"/>
      </tp>
      <tp>
        <v>1020684449.9400001</v>
        <stp/>
        <stp>EM_S_STM07_IS</stp>
        <stp>4</stp>
        <stp>002590.SZ</stp>
        <stp>9</stp>
        <stp>12/31/2012</stp>
        <stp>1</stp>
        <tr r="G1060" s="2"/>
      </tp>
      <tp>
        <v>332813546.55000001</v>
        <stp/>
        <stp>EM_S_STM07_IS</stp>
        <stp>4</stp>
        <stp>002591.SZ</stp>
        <stp>9</stp>
        <stp>12/31/2013</stp>
        <stp>1</stp>
        <tr r="I1061" s="2"/>
      </tp>
      <tp>
        <v>465425419.80000001</v>
        <stp/>
        <stp>EM_S_STM07_IS</stp>
        <stp>4</stp>
        <stp>002592.SZ</stp>
        <stp>9</stp>
        <stp>12/31/2010</stp>
        <stp>1</stp>
        <tr r="C1062" s="2"/>
      </tp>
      <tp>
        <v>1290950969.1300001</v>
        <stp/>
        <stp>EM_S_STM07_IS</stp>
        <stp>4</stp>
        <stp>002593.SZ</stp>
        <stp>9</stp>
        <stp>12/31/2011</stp>
        <stp>1</stp>
        <tr r="E1063" s="2"/>
      </tp>
      <tp>
        <v>1121308508.28</v>
        <stp/>
        <stp>EM_S_STM07_IS</stp>
        <stp>4</stp>
        <stp>002596.SZ</stp>
        <stp>9</stp>
        <stp>12/31/2014</stp>
        <stp>1</stp>
        <tr r="K1066" s="2"/>
      </tp>
      <tp>
        <v>3327750748.98</v>
        <stp/>
        <stp>EM_S_STM07_IS</stp>
        <stp>4</stp>
        <stp>002597.SZ</stp>
        <stp>9</stp>
        <stp>12/31/2015</stp>
        <stp>1</stp>
        <tr r="M1067" s="2"/>
      </tp>
      <tp>
        <v>1191787313.6400001</v>
        <stp/>
        <stp>EM_S_STM07_IS</stp>
        <stp>4</stp>
        <stp>002580.SZ</stp>
        <stp>9</stp>
        <stp>12/31/2012</stp>
        <stp>1</stp>
        <tr r="G1050" s="2"/>
      </tp>
      <tp>
        <v>317253572.92000002</v>
        <stp/>
        <stp>EM_S_STM07_IS</stp>
        <stp>4</stp>
        <stp>002581.SZ</stp>
        <stp>9</stp>
        <stp>12/31/2013</stp>
        <stp>1</stp>
        <tr r="I1051" s="2"/>
      </tp>
      <tp>
        <v>657055431.10000002</v>
        <stp/>
        <stp>EM_S_STM07_IS</stp>
        <stp>4</stp>
        <stp>002582.SZ</stp>
        <stp>9</stp>
        <stp>12/31/2010</stp>
        <stp>1</stp>
        <tr r="C1052" s="2"/>
      </tp>
      <tp>
        <v>1243451534.72</v>
        <stp/>
        <stp>EM_S_STM07_IS</stp>
        <stp>4</stp>
        <stp>002583.SZ</stp>
        <stp>9</stp>
        <stp>12/31/2011</stp>
        <stp>1</stp>
        <tr r="E1053" s="2"/>
      </tp>
      <tp>
        <v>1832724516.25</v>
        <stp/>
        <stp>EM_S_STM07_IS</stp>
        <stp>4</stp>
        <stp>002586.SZ</stp>
        <stp>9</stp>
        <stp>12/31/2014</stp>
        <stp>1</stp>
        <tr r="K1056" s="2"/>
      </tp>
      <tp>
        <v>293167343.02999997</v>
        <stp/>
        <stp>EM_S_STM07_IS</stp>
        <stp>4</stp>
        <stp>002587.SZ</stp>
        <stp>9</stp>
        <stp>12/31/2015</stp>
        <stp>1</stp>
        <tr r="M1057" s="2"/>
      </tp>
      <tp>
        <v>2449243146.8299999</v>
        <stp/>
        <stp>EM_S_STM07_IS</stp>
        <stp>4</stp>
        <stp>002630.SZ</stp>
        <stp>9</stp>
        <stp>12/31/2012</stp>
        <stp>1</stp>
        <tr r="G1100" s="2"/>
      </tp>
      <tp>
        <v>552293452.00999999</v>
        <stp/>
        <stp>EM_S_STM07_IS</stp>
        <stp>4</stp>
        <stp>002631.SZ</stp>
        <stp>9</stp>
        <stp>12/31/2013</stp>
        <stp>1</stp>
        <tr r="I1101" s="2"/>
      </tp>
      <tp>
        <v>327147158.74000001</v>
        <stp/>
        <stp>EM_S_STM07_IS</stp>
        <stp>4</stp>
        <stp>002632.SZ</stp>
        <stp>9</stp>
        <stp>12/31/2010</stp>
        <stp>1</stp>
        <tr r="C1102" s="2"/>
      </tp>
      <tp>
        <v>246485467.81999999</v>
        <stp/>
        <stp>EM_S_STM07_IS</stp>
        <stp>4</stp>
        <stp>002633.SZ</stp>
        <stp>9</stp>
        <stp>12/31/2011</stp>
        <stp>1</stp>
        <tr r="E1103" s="2"/>
      </tp>
      <tp>
        <v>2261190939.2399998</v>
        <stp/>
        <stp>EM_S_STM07_IS</stp>
        <stp>4</stp>
        <stp>002636.SZ</stp>
        <stp>9</stp>
        <stp>12/31/2014</stp>
        <stp>1</stp>
        <tr r="K1106" s="2"/>
      </tp>
      <tp>
        <v>2822355465.5100002</v>
        <stp/>
        <stp>EM_S_STM07_IS</stp>
        <stp>4</stp>
        <stp>002637.SZ</stp>
        <stp>9</stp>
        <stp>12/31/2015</stp>
        <stp>1</stp>
        <tr r="M1107" s="2"/>
      </tp>
      <tp>
        <v>1342648794.4400001</v>
        <stp/>
        <stp>EM_S_STM07_IS</stp>
        <stp>4</stp>
        <stp>002620.SZ</stp>
        <stp>9</stp>
        <stp>12/31/2012</stp>
        <stp>1</stp>
        <tr r="G1090" s="2"/>
      </tp>
      <tp>
        <v>162904931.49000001</v>
        <stp/>
        <stp>EM_S_STM07_IS</stp>
        <stp>4</stp>
        <stp>002621.SZ</stp>
        <stp>9</stp>
        <stp>12/31/2013</stp>
        <stp>1</stp>
        <tr r="I1091" s="2"/>
      </tp>
      <tp>
        <v>412528703.98000002</v>
        <stp/>
        <stp>EM_S_STM07_IS</stp>
        <stp>4</stp>
        <stp>002622.SZ</stp>
        <stp>9</stp>
        <stp>12/31/2010</stp>
        <stp>1</stp>
        <tr r="C1092" s="2"/>
      </tp>
      <tp>
        <v>578812058.80999994</v>
        <stp/>
        <stp>EM_S_STM07_IS</stp>
        <stp>4</stp>
        <stp>002623.SZ</stp>
        <stp>9</stp>
        <stp>12/31/2011</stp>
        <stp>1</stp>
        <tr r="E1093" s="2"/>
      </tp>
      <tp>
        <v>838250286.73000002</v>
        <stp/>
        <stp>EM_S_STM07_IS</stp>
        <stp>4</stp>
        <stp>002626.SZ</stp>
        <stp>9</stp>
        <stp>12/31/2014</stp>
        <stp>1</stp>
        <tr r="K1096" s="2"/>
      </tp>
      <tp>
        <v>1505084203.47</v>
        <stp/>
        <stp>EM_S_STM07_IS</stp>
        <stp>4</stp>
        <stp>002627.SZ</stp>
        <stp>9</stp>
        <stp>12/31/2015</stp>
        <stp>1</stp>
        <tr r="M1097" s="2"/>
      </tp>
      <tp>
        <v>1362435009.3599999</v>
        <stp/>
        <stp>EM_S_STM07_IS</stp>
        <stp>4</stp>
        <stp>002610.SZ</stp>
        <stp>9</stp>
        <stp>12/31/2012</stp>
        <stp>1</stp>
        <tr r="G1080" s="2"/>
      </tp>
      <tp>
        <v>365359516.91000003</v>
        <stp/>
        <stp>EM_S_STM07_IS</stp>
        <stp>4</stp>
        <stp>002611.SZ</stp>
        <stp>9</stp>
        <stp>12/31/2013</stp>
        <stp>1</stp>
        <tr r="I1081" s="2"/>
      </tp>
      <tp>
        <v>559146168.39999998</v>
        <stp/>
        <stp>EM_S_STM07_IS</stp>
        <stp>4</stp>
        <stp>002612.SZ</stp>
        <stp>9</stp>
        <stp>12/31/2010</stp>
        <stp>1</stp>
        <tr r="C1082" s="2"/>
      </tp>
      <tp>
        <v>855041342.80999994</v>
        <stp/>
        <stp>EM_S_STM07_IS</stp>
        <stp>4</stp>
        <stp>002613.SZ</stp>
        <stp>9</stp>
        <stp>12/31/2011</stp>
        <stp>1</stp>
        <tr r="E1083" s="2"/>
      </tp>
      <tp>
        <v>1385517121.23</v>
        <stp/>
        <stp>EM_S_STM07_IS</stp>
        <stp>4</stp>
        <stp>002616.SZ</stp>
        <stp>9</stp>
        <stp>12/31/2014</stp>
        <stp>1</stp>
        <tr r="K1086" s="2"/>
      </tp>
      <tp>
        <v>1770345667.48</v>
        <stp/>
        <stp>EM_S_STM07_IS</stp>
        <stp>4</stp>
        <stp>002617.SZ</stp>
        <stp>9</stp>
        <stp>12/31/2015</stp>
        <stp>1</stp>
        <tr r="M1087" s="2"/>
      </tp>
      <tp>
        <v>1083643724.97</v>
        <stp/>
        <stp>EM_S_STM07_IS</stp>
        <stp>4</stp>
        <stp>002600.SZ</stp>
        <stp>9</stp>
        <stp>12/31/2012</stp>
        <stp>1</stp>
        <tr r="G1070" s="2"/>
      </tp>
      <tp>
        <v>1722500618.8399999</v>
        <stp/>
        <stp>EM_S_STM07_IS</stp>
        <stp>4</stp>
        <stp>002601.SZ</stp>
        <stp>9</stp>
        <stp>12/31/2013</stp>
        <stp>1</stp>
        <tr r="I1071" s="2"/>
      </tp>
      <tp>
        <v>907986860.39999998</v>
        <stp/>
        <stp>EM_S_STM07_IS</stp>
        <stp>4</stp>
        <stp>002602.SZ</stp>
        <stp>9</stp>
        <stp>12/31/2010</stp>
        <stp>1</stp>
        <tr r="C1072" s="2"/>
      </tp>
      <tp>
        <v>1953211430.9300001</v>
        <stp/>
        <stp>EM_S_STM07_IS</stp>
        <stp>4</stp>
        <stp>002603.SZ</stp>
        <stp>9</stp>
        <stp>12/31/2011</stp>
        <stp>1</stp>
        <tr r="E1073" s="2"/>
      </tp>
      <tp>
        <v>591603897.65999997</v>
        <stp/>
        <stp>EM_S_STM07_IS</stp>
        <stp>4</stp>
        <stp>002606.SZ</stp>
        <stp>9</stp>
        <stp>12/31/2014</stp>
        <stp>1</stp>
        <tr r="K1076" s="2"/>
      </tp>
      <tp>
        <v>5220768702.2299995</v>
        <stp/>
        <stp>EM_S_STM07_IS</stp>
        <stp>4</stp>
        <stp>002607.SZ</stp>
        <stp>9</stp>
        <stp>12/31/2015</stp>
        <stp>1</stp>
        <tr r="M1077" s="2"/>
      </tp>
      <tp>
        <v>1274355668.78</v>
        <stp/>
        <stp>EM_S_STM07_IS</stp>
        <stp>4</stp>
        <stp>002670.SZ</stp>
        <stp>9</stp>
        <stp>12/31/2012</stp>
        <stp>1</stp>
        <tr r="G1140" s="2"/>
      </tp>
      <tp>
        <v>938503265.94000006</v>
        <stp/>
        <stp>EM_S_STM07_IS</stp>
        <stp>4</stp>
        <stp>002671.SZ</stp>
        <stp>9</stp>
        <stp>12/31/2013</stp>
        <stp>1</stp>
        <tr r="I1141" s="2"/>
      </tp>
      <tp>
        <v>1152358350.49</v>
        <stp/>
        <stp>EM_S_STM07_IS</stp>
        <stp>4</stp>
        <stp>002672.SZ</stp>
        <stp>9</stp>
        <stp>12/31/2010</stp>
        <stp>1</stp>
        <tr r="C1142" s="2"/>
      </tp>
      <tp>
        <v>1032792520.97</v>
        <stp/>
        <stp>EM_S_STM07_IS</stp>
        <stp>4</stp>
        <stp>002673.SZ</stp>
        <stp>9</stp>
        <stp>12/31/2011</stp>
        <stp>1</stp>
        <tr r="E1143" s="2"/>
      </tp>
      <tp>
        <v>1484068989.6300001</v>
        <stp/>
        <stp>EM_S_STM07_IS</stp>
        <stp>4</stp>
        <stp>002676.SZ</stp>
        <stp>9</stp>
        <stp>12/31/2014</stp>
        <stp>1</stp>
        <tr r="K1146" s="2"/>
      </tp>
      <tp>
        <v>517877288.94999999</v>
        <stp/>
        <stp>EM_S_STM07_IS</stp>
        <stp>4</stp>
        <stp>002677.SZ</stp>
        <stp>9</stp>
        <stp>12/31/2015</stp>
        <stp>1</stp>
        <tr r="M1147" s="2"/>
      </tp>
      <tp>
        <v>550030672.59000003</v>
        <stp/>
        <stp>EM_S_STM07_IS</stp>
        <stp>4</stp>
        <stp>002660.SZ</stp>
        <stp>9</stp>
        <stp>12/31/2012</stp>
        <stp>1</stp>
        <tr r="G1130" s="2"/>
      </tp>
      <tp>
        <v>1224769367.1099999</v>
        <stp/>
        <stp>EM_S_STM07_IS</stp>
        <stp>4</stp>
        <stp>002661.SZ</stp>
        <stp>9</stp>
        <stp>12/31/2013</stp>
        <stp>1</stp>
        <tr r="I1131" s="2"/>
      </tp>
      <tp>
        <v>1162432752.4300001</v>
        <stp/>
        <stp>EM_S_STM07_IS</stp>
        <stp>4</stp>
        <stp>002662.SZ</stp>
        <stp>9</stp>
        <stp>12/31/2010</stp>
        <stp>1</stp>
        <tr r="C1132" s="2"/>
      </tp>
      <tp>
        <v>1308638992.0599999</v>
        <stp/>
        <stp>EM_S_STM07_IS</stp>
        <stp>4</stp>
        <stp>002663.SZ</stp>
        <stp>9</stp>
        <stp>12/31/2011</stp>
        <stp>1</stp>
        <tr r="E1133" s="2"/>
      </tp>
      <tp>
        <v>1722518404</v>
        <stp/>
        <stp>EM_S_STM07_IS</stp>
        <stp>4</stp>
        <stp>002666.SZ</stp>
        <stp>9</stp>
        <stp>12/31/2014</stp>
        <stp>1</stp>
        <tr r="K1136" s="2"/>
      </tp>
      <tp>
        <v>161574436.41999999</v>
        <stp/>
        <stp>EM_S_STM07_IS</stp>
        <stp>4</stp>
        <stp>002667.SZ</stp>
        <stp>9</stp>
        <stp>12/31/2015</stp>
        <stp>1</stp>
        <tr r="M1137" s="2"/>
      </tp>
      <tp>
        <v>1656562525.9100001</v>
        <stp/>
        <stp>EM_S_STM07_IS</stp>
        <stp>4</stp>
        <stp>002650.SZ</stp>
        <stp>9</stp>
        <stp>12/31/2012</stp>
        <stp>1</stp>
        <tr r="G1120" s="2"/>
      </tp>
      <tp>
        <v>883700750.83000004</v>
        <stp/>
        <stp>EM_S_STM07_IS</stp>
        <stp>4</stp>
        <stp>002651.SZ</stp>
        <stp>9</stp>
        <stp>12/31/2013</stp>
        <stp>1</stp>
        <tr r="I1121" s="2"/>
      </tp>
      <tp>
        <v>1285900627.9400001</v>
        <stp/>
        <stp>EM_S_STM07_IS</stp>
        <stp>4</stp>
        <stp>002652.SZ</stp>
        <stp>9</stp>
        <stp>12/31/2010</stp>
        <stp>1</stp>
        <tr r="C1122" s="2"/>
      </tp>
      <tp>
        <v>604429653.90999997</v>
        <stp/>
        <stp>EM_S_STM07_IS</stp>
        <stp>4</stp>
        <stp>002653.SZ</stp>
        <stp>9</stp>
        <stp>12/31/2011</stp>
        <stp>1</stp>
        <tr r="E1123" s="2"/>
      </tp>
      <tp>
        <v>699920277.97000003</v>
        <stp/>
        <stp>EM_S_STM07_IS</stp>
        <stp>4</stp>
        <stp>002656.SZ</stp>
        <stp>9</stp>
        <stp>12/31/2014</stp>
        <stp>1</stp>
        <tr r="K1126" s="2"/>
      </tp>
      <tp>
        <v>1327554356.5799999</v>
        <stp/>
        <stp>EM_S_STM07_IS</stp>
        <stp>4</stp>
        <stp>002657.SZ</stp>
        <stp>9</stp>
        <stp>12/31/2015</stp>
        <stp>1</stp>
        <tr r="M1127" s="2"/>
      </tp>
      <tp>
        <v>485425194.82999998</v>
        <stp/>
        <stp>EM_S_STM07_IS</stp>
        <stp>4</stp>
        <stp>002640.SZ</stp>
        <stp>9</stp>
        <stp>12/31/2012</stp>
        <stp>1</stp>
        <tr r="G1110" s="2"/>
      </tp>
      <tp>
        <v>2918415674.8400002</v>
        <stp/>
        <stp>EM_S_STM07_IS</stp>
        <stp>4</stp>
        <stp>002641.SZ</stp>
        <stp>9</stp>
        <stp>12/31/2013</stp>
        <stp>1</stp>
        <tr r="I1111" s="2"/>
      </tp>
      <tp>
        <v>570665361.55999994</v>
        <stp/>
        <stp>EM_S_STM07_IS</stp>
        <stp>4</stp>
        <stp>002642.SZ</stp>
        <stp>9</stp>
        <stp>12/31/2010</stp>
        <stp>1</stp>
        <tr r="C1112" s="2"/>
      </tp>
      <tp>
        <v>820090562.65999997</v>
        <stp/>
        <stp>EM_S_STM07_IS</stp>
        <stp>4</stp>
        <stp>002643.SZ</stp>
        <stp>9</stp>
        <stp>12/31/2011</stp>
        <stp>1</stp>
        <tr r="E1113" s="2"/>
      </tp>
      <tp>
        <v>1355142078.23</v>
        <stp/>
        <stp>EM_S_STM07_IS</stp>
        <stp>4</stp>
        <stp>002646.SZ</stp>
        <stp>9</stp>
        <stp>12/31/2014</stp>
        <stp>1</stp>
        <tr r="K1116" s="2"/>
      </tp>
      <tp>
        <v>4455077431.8400002</v>
        <stp/>
        <stp>EM_S_STM07_IS</stp>
        <stp>4</stp>
        <stp>002647.SZ</stp>
        <stp>9</stp>
        <stp>12/31/2015</stp>
        <stp>1</stp>
        <tr r="M1117" s="2"/>
      </tp>
      <tp>
        <v>518122351.67000002</v>
        <stp/>
        <stp>EM_S_STM07_IS</stp>
        <stp>4</stp>
        <stp>002690.SZ</stp>
        <stp>9</stp>
        <stp>12/31/2012</stp>
        <stp>1</stp>
        <tr r="G1160" s="2"/>
      </tp>
      <tp>
        <v>327909449.75999999</v>
        <stp/>
        <stp>EM_S_STM07_IS</stp>
        <stp>4</stp>
        <stp>002691.SZ</stp>
        <stp>9</stp>
        <stp>12/31/2013</stp>
        <stp>1</stp>
        <tr r="I1161" s="2"/>
      </tp>
      <tp>
        <v>1509218495.95</v>
        <stp/>
        <stp>EM_S_STM07_IS</stp>
        <stp>4</stp>
        <stp>002692.SZ</stp>
        <stp>9</stp>
        <stp>12/31/2010</stp>
        <stp>1</stp>
        <tr r="C1162" s="2"/>
      </tp>
      <tp>
        <v>133503319.68000001</v>
        <stp/>
        <stp>EM_S_STM07_IS</stp>
        <stp>4</stp>
        <stp>002693.SZ</stp>
        <stp>9</stp>
        <stp>12/31/2011</stp>
        <stp>1</stp>
        <tr r="E1163" s="2"/>
      </tp>
      <tp>
        <v>1780815051.8399999</v>
        <stp/>
        <stp>EM_S_STM07_IS</stp>
        <stp>4</stp>
        <stp>002696.SZ</stp>
        <stp>9</stp>
        <stp>12/31/2014</stp>
        <stp>1</stp>
        <tr r="K1166" s="2"/>
      </tp>
      <tp>
        <v>5486179813.6000004</v>
        <stp/>
        <stp>EM_S_STM07_IS</stp>
        <stp>4</stp>
        <stp>002697.SZ</stp>
        <stp>9</stp>
        <stp>12/31/2015</stp>
        <stp>1</stp>
        <tr r="M1167" s="2"/>
      </tp>
      <tp>
        <v>363697478.87</v>
        <stp/>
        <stp>EM_S_STM07_IS</stp>
        <stp>4</stp>
        <stp>002680.SZ</stp>
        <stp>9</stp>
        <stp>12/31/2012</stp>
        <stp>1</stp>
        <tr r="G1150" s="2"/>
      </tp>
      <tp>
        <v>1059205198.77</v>
        <stp/>
        <stp>EM_S_STM07_IS</stp>
        <stp>4</stp>
        <stp>002681.SZ</stp>
        <stp>9</stp>
        <stp>12/31/2013</stp>
        <stp>1</stp>
        <tr r="I1151" s="2"/>
      </tp>
      <tp>
        <v>1575697858.95</v>
        <stp/>
        <stp>EM_S_STM07_IS</stp>
        <stp>4</stp>
        <stp>002682.SZ</stp>
        <stp>9</stp>
        <stp>12/31/2010</stp>
        <stp>1</stp>
        <tr r="C1152" s="2"/>
      </tp>
      <tp>
        <v>1618179750.8399999</v>
        <stp/>
        <stp>EM_S_STM07_IS</stp>
        <stp>4</stp>
        <stp>002683.SZ</stp>
        <stp>9</stp>
        <stp>12/31/2011</stp>
        <stp>1</stp>
        <tr r="E1153" s="2"/>
      </tp>
      <tp>
        <v>690217874.26999998</v>
        <stp/>
        <stp>EM_S_STM07_IS</stp>
        <stp>4</stp>
        <stp>002686.SZ</stp>
        <stp>9</stp>
        <stp>12/31/2014</stp>
        <stp>1</stp>
        <tr r="K1156" s="2"/>
      </tp>
      <tp>
        <v>671503505.62</v>
        <stp/>
        <stp>EM_S_STM07_IS</stp>
        <stp>4</stp>
        <stp>002687.SZ</stp>
        <stp>9</stp>
        <stp>12/31/2015</stp>
        <stp>1</stp>
        <tr r="M1157" s="2"/>
      </tp>
      <tp>
        <v>759696785.88</v>
        <stp/>
        <stp>EM_S_STM07_IS</stp>
        <stp>4</stp>
        <stp>002730.SZ</stp>
        <stp>9</stp>
        <stp>12/31/2012</stp>
        <stp>1</stp>
        <tr r="G1197" s="2"/>
      </tp>
      <tp>
        <v>3679153966.4899998</v>
        <stp/>
        <stp>EM_S_STM07_IS</stp>
        <stp>4</stp>
        <stp>002731.SZ</stp>
        <stp>9</stp>
        <stp>12/31/2013</stp>
        <stp>1</stp>
        <tr r="I1198" s="2"/>
      </tp>
      <tp t="s">
        <v/>
        <stp/>
        <stp>EM_S_STM07_IS</stp>
        <stp>4</stp>
        <stp>002732.SZ</stp>
        <stp>9</stp>
        <stp>12/31/2010</stp>
        <stp>1</stp>
        <tr r="C1199" s="2"/>
      </tp>
      <tp>
        <v>1636678709.6500001</v>
        <stp/>
        <stp>EM_S_STM07_IS</stp>
        <stp>4</stp>
        <stp>002733.SZ</stp>
        <stp>9</stp>
        <stp>12/31/2011</stp>
        <stp>1</stp>
        <tr r="E1200" s="2"/>
      </tp>
      <tp>
        <v>11792322619.690001</v>
        <stp/>
        <stp>EM_S_STM07_IS</stp>
        <stp>4</stp>
        <stp>002736.SZ</stp>
        <stp>9</stp>
        <stp>12/31/2014</stp>
        <stp>1</stp>
        <tr r="K1203" s="2"/>
      </tp>
      <tp>
        <v>3034770484.4899998</v>
        <stp/>
        <stp>EM_S_STM07_IS</stp>
        <stp>4</stp>
        <stp>002737.SZ</stp>
        <stp>9</stp>
        <stp>12/31/2015</stp>
        <stp>1</stp>
        <tr r="M1204" s="2"/>
      </tp>
      <tp>
        <v>3275782697.3800001</v>
        <stp/>
        <stp>EM_S_STM07_IS</stp>
        <stp>4</stp>
        <stp>002721.SZ</stp>
        <stp>9</stp>
        <stp>12/31/2013</stp>
        <stp>1</stp>
        <tr r="I1188" s="2"/>
      </tp>
      <tp t="s">
        <v/>
        <stp/>
        <stp>EM_S_STM07_IS</stp>
        <stp>4</stp>
        <stp>002722.SZ</stp>
        <stp>9</stp>
        <stp>12/31/2010</stp>
        <stp>1</stp>
        <tr r="C1189" s="2"/>
      </tp>
      <tp>
        <v>502939546.61000001</v>
        <stp/>
        <stp>EM_S_STM07_IS</stp>
        <stp>4</stp>
        <stp>002723.SZ</stp>
        <stp>9</stp>
        <stp>12/31/2011</stp>
        <stp>1</stp>
        <tr r="E1190" s="2"/>
      </tp>
      <tp>
        <v>3546513728.3299999</v>
        <stp/>
        <stp>EM_S_STM07_IS</stp>
        <stp>4</stp>
        <stp>002726.SZ</stp>
        <stp>9</stp>
        <stp>12/31/2014</stp>
        <stp>1</stp>
        <tr r="K1193" s="2"/>
      </tp>
      <tp>
        <v>5321152330.8699999</v>
        <stp/>
        <stp>EM_S_STM07_IS</stp>
        <stp>4</stp>
        <stp>002727.SZ</stp>
        <stp>9</stp>
        <stp>12/31/2015</stp>
        <stp>1</stp>
        <tr r="M1194" s="2"/>
      </tp>
      <tp>
        <v>616606499.83000004</v>
        <stp/>
        <stp>EM_S_STM07_IS</stp>
        <stp>4</stp>
        <stp>002711.SZ</stp>
        <stp>9</stp>
        <stp>12/31/2013</stp>
        <stp>1</stp>
        <tr r="I1179" s="2"/>
      </tp>
      <tp>
        <v>1056628649.89</v>
        <stp/>
        <stp>EM_S_STM07_IS</stp>
        <stp>4</stp>
        <stp>002712.SZ</stp>
        <stp>9</stp>
        <stp>12/31/2010</stp>
        <stp>1</stp>
        <tr r="C1180" s="2"/>
      </tp>
      <tp>
        <v>1334609550.4100001</v>
        <stp/>
        <stp>EM_S_STM07_IS</stp>
        <stp>4</stp>
        <stp>002713.SZ</stp>
        <stp>9</stp>
        <stp>12/31/2011</stp>
        <stp>1</stp>
        <tr r="E1181" s="2"/>
      </tp>
      <tp>
        <v>4297391910.6000004</v>
        <stp/>
        <stp>EM_S_STM07_IS</stp>
        <stp>4</stp>
        <stp>002716.SZ</stp>
        <stp>9</stp>
        <stp>12/31/2014</stp>
        <stp>1</stp>
        <tr r="K1184" s="2"/>
      </tp>
      <tp>
        <v>1888861160.97</v>
        <stp/>
        <stp>EM_S_STM07_IS</stp>
        <stp>4</stp>
        <stp>002717.SZ</stp>
        <stp>9</stp>
        <stp>12/31/2015</stp>
        <stp>1</stp>
        <tr r="M1185" s="2"/>
      </tp>
      <tp>
        <v>238272990.63</v>
        <stp/>
        <stp>EM_S_STM07_IS</stp>
        <stp>4</stp>
        <stp>002700.SZ</stp>
        <stp>9</stp>
        <stp>12/31/2012</stp>
        <stp>1</stp>
        <tr r="G1170" s="2"/>
      </tp>
      <tp>
        <v>4567022558</v>
        <stp/>
        <stp>EM_S_STM07_IS</stp>
        <stp>4</stp>
        <stp>002701.SZ</stp>
        <stp>9</stp>
        <stp>12/31/2013</stp>
        <stp>1</stp>
        <tr r="I1171" s="2"/>
      </tp>
      <tp>
        <v>513413258.98000002</v>
        <stp/>
        <stp>EM_S_STM07_IS</stp>
        <stp>4</stp>
        <stp>002702.SZ</stp>
        <stp>9</stp>
        <stp>12/31/2010</stp>
        <stp>1</stp>
        <tr r="C1172" s="2"/>
      </tp>
      <tp>
        <v>625917119.21000004</v>
        <stp/>
        <stp>EM_S_STM07_IS</stp>
        <stp>4</stp>
        <stp>002703.SZ</stp>
        <stp>9</stp>
        <stp>12/31/2011</stp>
        <stp>1</stp>
        <tr r="E1173" s="2"/>
      </tp>
      <tp>
        <v>855705596.39999998</v>
        <stp/>
        <stp>EM_S_STM07_IS</stp>
        <stp>4</stp>
        <stp>002706.SZ</stp>
        <stp>9</stp>
        <stp>12/31/2014</stp>
        <stp>1</stp>
        <tr r="K1175" s="2"/>
      </tp>
      <tp>
        <v>8370070679.6999998</v>
        <stp/>
        <stp>EM_S_STM07_IS</stp>
        <stp>4</stp>
        <stp>002707.SZ</stp>
        <stp>9</stp>
        <stp>12/31/2015</stp>
        <stp>1</stp>
        <tr r="M1176" s="2"/>
      </tp>
      <tp>
        <v>606471996.46000004</v>
        <stp/>
        <stp>EM_S_STM07_IS</stp>
        <stp>4</stp>
        <stp>002770.SZ</stp>
        <stp>9</stp>
        <stp>12/31/2012</stp>
        <stp>1</stp>
        <tr r="G1234" s="2"/>
      </tp>
      <tp>
        <v>650799975.37</v>
        <stp/>
        <stp>EM_S_STM07_IS</stp>
        <stp>4</stp>
        <stp>002771.SZ</stp>
        <stp>9</stp>
        <stp>12/31/2013</stp>
        <stp>1</stp>
        <tr r="I1235" s="2"/>
      </tp>
      <tp t="s">
        <v/>
        <stp/>
        <stp>EM_S_STM07_IS</stp>
        <stp>4</stp>
        <stp>002772.SZ</stp>
        <stp>9</stp>
        <stp>12/31/2010</stp>
        <stp>1</stp>
        <tr r="C1236" s="2"/>
      </tp>
      <tp>
        <v>1016532600</v>
        <stp/>
        <stp>EM_S_STM07_IS</stp>
        <stp>4</stp>
        <stp>002773.SZ</stp>
        <stp>9</stp>
        <stp>12/31/2011</stp>
        <stp>1</stp>
        <tr r="E1237" s="2"/>
      </tp>
      <tp>
        <v>549917297</v>
        <stp/>
        <stp>EM_S_STM07_IS</stp>
        <stp>4</stp>
        <stp>002776.SZ</stp>
        <stp>9</stp>
        <stp>12/31/2014</stp>
        <stp>1</stp>
        <tr r="K1239" s="2"/>
      </tp>
      <tp>
        <v>449817897.69999999</v>
        <stp/>
        <stp>EM_S_STM07_IS</stp>
        <stp>4</stp>
        <stp>002777.SZ</stp>
        <stp>9</stp>
        <stp>12/31/2015</stp>
        <stp>1</stp>
        <tr r="M1240" s="2"/>
      </tp>
      <tp>
        <v>659262267.09000003</v>
        <stp/>
        <stp>EM_S_STM07_IS</stp>
        <stp>4</stp>
        <stp>002760.SZ</stp>
        <stp>9</stp>
        <stp>12/31/2012</stp>
        <stp>1</stp>
        <tr r="G1225" s="2"/>
      </tp>
      <tp>
        <v>812530908.25</v>
        <stp/>
        <stp>EM_S_STM07_IS</stp>
        <stp>4</stp>
        <stp>002761.SZ</stp>
        <stp>9</stp>
        <stp>12/31/2013</stp>
        <stp>1</stp>
        <tr r="I1226" s="2"/>
      </tp>
      <tp t="s">
        <v/>
        <stp/>
        <stp>EM_S_STM07_IS</stp>
        <stp>4</stp>
        <stp>002762.SZ</stp>
        <stp>9</stp>
        <stp>12/31/2010</stp>
        <stp>1</stp>
        <tr r="C1227" s="2"/>
      </tp>
      <tp>
        <v>1266697542.1500001</v>
        <stp/>
        <stp>EM_S_STM07_IS</stp>
        <stp>4</stp>
        <stp>002763.SZ</stp>
        <stp>9</stp>
        <stp>12/31/2011</stp>
        <stp>1</stp>
        <tr r="E1228" s="2"/>
      </tp>
      <tp>
        <v>770776208.23000002</v>
        <stp/>
        <stp>EM_S_STM07_IS</stp>
        <stp>4</stp>
        <stp>002766.SZ</stp>
        <stp>9</stp>
        <stp>12/31/2014</stp>
        <stp>1</stp>
        <tr r="K1230" s="2"/>
      </tp>
      <tp>
        <v>291147403.62</v>
        <stp/>
        <stp>EM_S_STM07_IS</stp>
        <stp>4</stp>
        <stp>002767.SZ</stp>
        <stp>9</stp>
        <stp>12/31/2015</stp>
        <stp>1</stp>
        <tr r="M1231" s="2"/>
      </tp>
      <tp>
        <v>182133218.28</v>
        <stp/>
        <stp>EM_S_STM07_IS</stp>
        <stp>4</stp>
        <stp>002750.SZ</stp>
        <stp>9</stp>
        <stp>12/31/2012</stp>
        <stp>1</stp>
        <tr r="G1216" s="2"/>
      </tp>
      <tp>
        <v>370086049.86000001</v>
        <stp/>
        <stp>EM_S_STM07_IS</stp>
        <stp>4</stp>
        <stp>002751.SZ</stp>
        <stp>9</stp>
        <stp>12/31/2013</stp>
        <stp>1</stp>
        <tr r="I1217" s="2"/>
      </tp>
      <tp>
        <v>1072862305.35</v>
        <stp/>
        <stp>EM_S_STM07_IS</stp>
        <stp>4</stp>
        <stp>002752.SZ</stp>
        <stp>9</stp>
        <stp>12/31/2010</stp>
        <stp>1</stp>
        <tr r="C1218" s="2"/>
      </tp>
      <tp>
        <v>744316311.57000005</v>
        <stp/>
        <stp>EM_S_STM07_IS</stp>
        <stp>4</stp>
        <stp>002753.SZ</stp>
        <stp>9</stp>
        <stp>12/31/2011</stp>
        <stp>1</stp>
        <tr r="E1219" s="2"/>
      </tp>
      <tp>
        <v>4018821978.5300002</v>
        <stp/>
        <stp>EM_S_STM07_IS</stp>
        <stp>4</stp>
        <stp>002756.SZ</stp>
        <stp>9</stp>
        <stp>12/31/2014</stp>
        <stp>1</stp>
        <tr r="K1221" s="2"/>
      </tp>
      <tp>
        <v>464401948.13999999</v>
        <stp/>
        <stp>EM_S_STM07_IS</stp>
        <stp>4</stp>
        <stp>002757.SZ</stp>
        <stp>9</stp>
        <stp>12/31/2015</stp>
        <stp>1</stp>
        <tr r="M1222" s="2"/>
      </tp>
      <tp>
        <v>727723099.01999998</v>
        <stp/>
        <stp>EM_S_STM07_IS</stp>
        <stp>4</stp>
        <stp>002740.SZ</stp>
        <stp>9</stp>
        <stp>12/31/2012</stp>
        <stp>1</stp>
        <tr r="G1207" s="2"/>
      </tp>
      <tp>
        <v>666879476.05999994</v>
        <stp/>
        <stp>EM_S_STM07_IS</stp>
        <stp>4</stp>
        <stp>002741.SZ</stp>
        <stp>9</stp>
        <stp>12/31/2013</stp>
        <stp>1</stp>
        <tr r="I1208" s="2"/>
      </tp>
      <tp t="s">
        <v/>
        <stp/>
        <stp>EM_S_STM07_IS</stp>
        <stp>4</stp>
        <stp>002742.SZ</stp>
        <stp>9</stp>
        <stp>12/31/2010</stp>
        <stp>1</stp>
        <tr r="C1209" s="2"/>
      </tp>
      <tp>
        <v>1415029249.3299999</v>
        <stp/>
        <stp>EM_S_STM07_IS</stp>
        <stp>4</stp>
        <stp>002743.SZ</stp>
        <stp>9</stp>
        <stp>12/31/2011</stp>
        <stp>1</stp>
        <tr r="E1210" s="2"/>
      </tp>
      <tp>
        <v>1734689382.0999999</v>
        <stp/>
        <stp>EM_S_STM07_IS</stp>
        <stp>4</stp>
        <stp>002746.SZ</stp>
        <stp>9</stp>
        <stp>12/31/2014</stp>
        <stp>1</stp>
        <tr r="K1212" s="2"/>
      </tp>
      <tp>
        <v>483144103.35000002</v>
        <stp/>
        <stp>EM_S_STM07_IS</stp>
        <stp>4</stp>
        <stp>002747.SZ</stp>
        <stp>9</stp>
        <stp>12/31/2015</stp>
        <stp>1</stp>
        <tr r="M1213" s="2"/>
      </tp>
      <tp>
        <v>592035033.84000003</v>
        <stp/>
        <stp>EM_S_STM07_IS</stp>
        <stp>4</stp>
        <stp>002790.SZ</stp>
        <stp>9</stp>
        <stp>12/31/2012</stp>
        <stp>1</stp>
        <tr r="G1252" s="2"/>
      </tp>
      <tp>
        <v>1749334861.8199999</v>
        <stp/>
        <stp>EM_S_STM07_IS</stp>
        <stp>4</stp>
        <stp>002791.SZ</stp>
        <stp>9</stp>
        <stp>12/31/2013</stp>
        <stp>1</stp>
        <tr r="I1253" s="2"/>
      </tp>
      <tp>
        <v>402250725.99000001</v>
        <stp/>
        <stp>EM_S_STM07_IS</stp>
        <stp>4</stp>
        <stp>002792.SZ</stp>
        <stp>9</stp>
        <stp>12/31/2010</stp>
        <stp>1</stp>
        <tr r="C1254" s="2"/>
      </tp>
      <tp>
        <v>423429578.63</v>
        <stp/>
        <stp>EM_S_STM07_IS</stp>
        <stp>4</stp>
        <stp>002793.SZ</stp>
        <stp>9</stp>
        <stp>12/31/2011</stp>
        <stp>1</stp>
        <tr r="E1255" s="2"/>
      </tp>
      <tp>
        <v>443266199.75999999</v>
        <stp/>
        <stp>EM_S_STM07_IS</stp>
        <stp>4</stp>
        <stp>002796.SZ</stp>
        <stp>9</stp>
        <stp>12/31/2014</stp>
        <stp>1</stp>
        <tr r="K1257" s="2"/>
      </tp>
      <tp>
        <v>3010161636.3699999</v>
        <stp/>
        <stp>EM_S_STM07_IS</stp>
        <stp>4</stp>
        <stp>002797.SZ</stp>
        <stp>9</stp>
        <stp>12/31/2015</stp>
        <stp>1</stp>
        <tr r="M1258" s="2"/>
      </tp>
      <tp>
        <v>235871992.13999999</v>
        <stp/>
        <stp>EM_S_STM07_IS</stp>
        <stp>4</stp>
        <stp>002780.SZ</stp>
        <stp>9</stp>
        <stp>12/31/2012</stp>
        <stp>1</stp>
        <tr r="G1243" s="2"/>
      </tp>
      <tp>
        <v>2579959660.71</v>
        <stp/>
        <stp>EM_S_STM07_IS</stp>
        <stp>4</stp>
        <stp>002781.SZ</stp>
        <stp>9</stp>
        <stp>12/31/2013</stp>
        <stp>1</stp>
        <tr r="I1244" s="2"/>
      </tp>
      <tp>
        <v>544110611.16999996</v>
        <stp/>
        <stp>EM_S_STM07_IS</stp>
        <stp>4</stp>
        <stp>002782.SZ</stp>
        <stp>9</stp>
        <stp>12/31/2010</stp>
        <stp>1</stp>
        <tr r="C1245" s="2"/>
      </tp>
      <tp>
        <v>785417368.67999995</v>
        <stp/>
        <stp>EM_S_STM07_IS</stp>
        <stp>4</stp>
        <stp>002783.SZ</stp>
        <stp>9</stp>
        <stp>12/31/2011</stp>
        <stp>1</stp>
        <tr r="E1246" s="2"/>
      </tp>
      <tp>
        <v>1887300734.6500001</v>
        <stp/>
        <stp>EM_S_STM07_IS</stp>
        <stp>4</stp>
        <stp>002786.SZ</stp>
        <stp>9</stp>
        <stp>12/31/2014</stp>
        <stp>1</stp>
        <tr r="K1248" s="2"/>
      </tp>
      <tp>
        <v>909795360.38999999</v>
        <stp/>
        <stp>EM_S_STM07_IS</stp>
        <stp>4</stp>
        <stp>002787.SZ</stp>
        <stp>9</stp>
        <stp>12/31/2015</stp>
        <stp>1</stp>
        <tr r="M1249" s="2"/>
      </tp>
      <tp>
        <v>582692342.28999996</v>
        <stp/>
        <stp>EM_S_STM07_IS</stp>
        <stp>4</stp>
        <stp>002030.SZ</stp>
        <stp>9</stp>
        <stp>12/31/2012</stp>
        <stp>1</stp>
        <tr r="G502" s="2"/>
      </tp>
      <tp>
        <v>901167343.13</v>
        <stp/>
        <stp>EM_S_STM07_IS</stp>
        <stp>4</stp>
        <stp>002031.SZ</stp>
        <stp>9</stp>
        <stp>12/31/2013</stp>
        <stp>1</stp>
        <tr r="I503" s="2"/>
      </tp>
      <tp>
        <v>5622064477.6899996</v>
        <stp/>
        <stp>EM_S_STM07_IS</stp>
        <stp>4</stp>
        <stp>002032.SZ</stp>
        <stp>9</stp>
        <stp>12/31/2010</stp>
        <stp>1</stp>
        <tr r="C504" s="2"/>
      </tp>
      <tp>
        <v>555286111.23000002</v>
        <stp/>
        <stp>EM_S_STM07_IS</stp>
        <stp>4</stp>
        <stp>002033.SZ</stp>
        <stp>9</stp>
        <stp>12/31/2011</stp>
        <stp>1</stp>
        <tr r="E505" s="2"/>
      </tp>
      <tp>
        <v>402355482.50999999</v>
        <stp/>
        <stp>EM_S_STM07_IS</stp>
        <stp>4</stp>
        <stp>002036.SZ</stp>
        <stp>9</stp>
        <stp>12/31/2014</stp>
        <stp>1</stp>
        <tr r="K508" s="2"/>
      </tp>
      <tp>
        <v>3164535105.0599999</v>
        <stp/>
        <stp>EM_S_STM07_IS</stp>
        <stp>4</stp>
        <stp>002037.SZ</stp>
        <stp>9</stp>
        <stp>12/31/2015</stp>
        <stp>1</stp>
        <tr r="M509" s="2"/>
      </tp>
      <tp>
        <v>857582263.11000001</v>
        <stp/>
        <stp>EM_S_STM07_IS</stp>
        <stp>4</stp>
        <stp>002020.SZ</stp>
        <stp>9</stp>
        <stp>12/31/2012</stp>
        <stp>1</stp>
        <tr r="G492" s="2"/>
      </tp>
      <tp>
        <v>1274931375.9400001</v>
        <stp/>
        <stp>EM_S_STM07_IS</stp>
        <stp>4</stp>
        <stp>002021.SZ</stp>
        <stp>9</stp>
        <stp>12/31/2013</stp>
        <stp>1</stp>
        <tr r="I493" s="2"/>
      </tp>
      <tp>
        <v>781315791.61000001</v>
        <stp/>
        <stp>EM_S_STM07_IS</stp>
        <stp>4</stp>
        <stp>002022.SZ</stp>
        <stp>9</stp>
        <stp>12/31/2010</stp>
        <stp>1</stp>
        <tr r="C494" s="2"/>
      </tp>
      <tp>
        <v>232359236.93000001</v>
        <stp/>
        <stp>EM_S_STM07_IS</stp>
        <stp>4</stp>
        <stp>002023.SZ</stp>
        <stp>9</stp>
        <stp>12/31/2011</stp>
        <stp>1</stp>
        <tr r="E495" s="2"/>
      </tp>
      <tp>
        <v>806297911.96000004</v>
        <stp/>
        <stp>EM_S_STM07_IS</stp>
        <stp>4</stp>
        <stp>002026.SZ</stp>
        <stp>9</stp>
        <stp>12/31/2014</stp>
        <stp>1</stp>
        <tr r="K498" s="2"/>
      </tp>
      <tp>
        <v>8627411561.6100006</v>
        <stp/>
        <stp>EM_S_STM07_IS</stp>
        <stp>4</stp>
        <stp>002027.SZ</stp>
        <stp>9</stp>
        <stp>12/31/2015</stp>
        <stp>1</stp>
        <tr r="M499" s="2"/>
      </tp>
      <tp>
        <v>3353527474.4400001</v>
        <stp/>
        <stp>EM_S_STM07_IS</stp>
        <stp>4</stp>
        <stp>002010.SZ</stp>
        <stp>9</stp>
        <stp>12/31/2012</stp>
        <stp>1</stp>
        <tr r="G482" s="2"/>
      </tp>
      <tp>
        <v>6466699211.0299997</v>
        <stp/>
        <stp>EM_S_STM07_IS</stp>
        <stp>4</stp>
        <stp>002011.SZ</stp>
        <stp>9</stp>
        <stp>12/31/2013</stp>
        <stp>1</stp>
        <tr r="I483" s="2"/>
      </tp>
      <tp>
        <v>820047391.13</v>
        <stp/>
        <stp>EM_S_STM07_IS</stp>
        <stp>4</stp>
        <stp>002012.SZ</stp>
        <stp>9</stp>
        <stp>12/31/2010</stp>
        <stp>1</stp>
        <tr r="C484" s="2"/>
      </tp>
      <tp>
        <v>603751105.99000001</v>
        <stp/>
        <stp>EM_S_STM07_IS</stp>
        <stp>4</stp>
        <stp>002013.SZ</stp>
        <stp>9</stp>
        <stp>12/31/2011</stp>
        <stp>1</stp>
        <tr r="E485" s="2"/>
      </tp>
      <tp>
        <v>421053061.31999999</v>
        <stp/>
        <stp>EM_S_STM07_IS</stp>
        <stp>4</stp>
        <stp>002016.SZ</stp>
        <stp>9</stp>
        <stp>12/31/2014</stp>
        <stp>1</stp>
        <tr r="K488" s="2"/>
      </tp>
      <tp>
        <v>1439347993.0699999</v>
        <stp/>
        <stp>EM_S_STM07_IS</stp>
        <stp>4</stp>
        <stp>002017.SZ</stp>
        <stp>9</stp>
        <stp>12/31/2015</stp>
        <stp>1</stp>
        <tr r="M489" s="2"/>
      </tp>
      <tp>
        <v>4237635148.4000001</v>
        <stp/>
        <stp>EM_S_STM07_IS</stp>
        <stp>4</stp>
        <stp>002001.SZ</stp>
        <stp>9</stp>
        <stp>12/31/2013</stp>
        <stp>1</stp>
        <tr r="I473" s="2"/>
      </tp>
      <tp>
        <v>203038552.34999999</v>
        <stp/>
        <stp>EM_S_STM07_IS</stp>
        <stp>4</stp>
        <stp>002002.SZ</stp>
        <stp>9</stp>
        <stp>12/31/2010</stp>
        <stp>1</stp>
        <tr r="C474" s="2"/>
      </tp>
      <tp>
        <v>1933707646.28</v>
        <stp/>
        <stp>EM_S_STM07_IS</stp>
        <stp>4</stp>
        <stp>002003.SZ</stp>
        <stp>9</stp>
        <stp>12/31/2011</stp>
        <stp>1</stp>
        <tr r="E475" s="2"/>
      </tp>
      <tp>
        <v>901867674.64999998</v>
        <stp/>
        <stp>EM_S_STM07_IS</stp>
        <stp>4</stp>
        <stp>002006.SZ</stp>
        <stp>9</stp>
        <stp>12/31/2014</stp>
        <stp>1</stp>
        <tr r="K478" s="2"/>
      </tp>
      <tp>
        <v>1471763308.2</v>
        <stp/>
        <stp>EM_S_STM07_IS</stp>
        <stp>4</stp>
        <stp>002007.SZ</stp>
        <stp>9</stp>
        <stp>12/31/2015</stp>
        <stp>1</stp>
        <tr r="M479" s="2"/>
      </tp>
      <tp>
        <v>1219958654.01</v>
        <stp/>
        <stp>EM_S_STM07_IS</stp>
        <stp>4</stp>
        <stp>002070.SZ</stp>
        <stp>9</stp>
        <stp>12/31/2012</stp>
        <stp>1</stp>
        <tr r="G542" s="2"/>
      </tp>
      <tp>
        <v>417389223.31</v>
        <stp/>
        <stp>EM_S_STM07_IS</stp>
        <stp>4</stp>
        <stp>002071.SZ</stp>
        <stp>9</stp>
        <stp>12/31/2013</stp>
        <stp>1</stp>
        <tr r="I543" s="2"/>
      </tp>
      <tp>
        <v>816857481.75</v>
        <stp/>
        <stp>EM_S_STM07_IS</stp>
        <stp>4</stp>
        <stp>002072.SZ</stp>
        <stp>9</stp>
        <stp>12/31/2010</stp>
        <stp>1</stp>
        <tr r="C544" s="2"/>
      </tp>
      <tp>
        <v>2214784024.71</v>
        <stp/>
        <stp>EM_S_STM07_IS</stp>
        <stp>4</stp>
        <stp>002073.SZ</stp>
        <stp>9</stp>
        <stp>12/31/2011</stp>
        <stp>1</stp>
        <tr r="E545" s="2"/>
      </tp>
      <tp>
        <v>441854100.18000001</v>
        <stp/>
        <stp>EM_S_STM07_IS</stp>
        <stp>4</stp>
        <stp>002076.SZ</stp>
        <stp>9</stp>
        <stp>12/31/2014</stp>
        <stp>1</stp>
        <tr r="K548" s="2"/>
      </tp>
      <tp>
        <v>1077707890.1400001</v>
        <stp/>
        <stp>EM_S_STM07_IS</stp>
        <stp>4</stp>
        <stp>002077.SZ</stp>
        <stp>9</stp>
        <stp>12/31/2015</stp>
        <stp>1</stp>
        <tr r="M549" s="2"/>
      </tp>
      <tp>
        <v>4512063896.25</v>
        <stp/>
        <stp>EM_S_STM07_IS</stp>
        <stp>4</stp>
        <stp>002060.SZ</stp>
        <stp>9</stp>
        <stp>12/31/2012</stp>
        <stp>1</stp>
        <tr r="G532" s="2"/>
      </tp>
      <tp>
        <v>1521988774.22</v>
        <stp/>
        <stp>EM_S_STM07_IS</stp>
        <stp>4</stp>
        <stp>002061.SZ</stp>
        <stp>9</stp>
        <stp>12/31/2013</stp>
        <stp>1</stp>
        <tr r="I533" s="2"/>
      </tp>
      <tp>
        <v>6044965478.54</v>
        <stp/>
        <stp>EM_S_STM07_IS</stp>
        <stp>4</stp>
        <stp>002062.SZ</stp>
        <stp>9</stp>
        <stp>12/31/2010</stp>
        <stp>1</stp>
        <tr r="C534" s="2"/>
      </tp>
      <tp>
        <v>642410646.14999998</v>
        <stp/>
        <stp>EM_S_STM07_IS</stp>
        <stp>4</stp>
        <stp>002063.SZ</stp>
        <stp>9</stp>
        <stp>12/31/2011</stp>
        <stp>1</stp>
        <tr r="E535" s="2"/>
      </tp>
      <tp>
        <v>2089511118.21</v>
        <stp/>
        <stp>EM_S_STM07_IS</stp>
        <stp>4</stp>
        <stp>002066.SZ</stp>
        <stp>9</stp>
        <stp>12/31/2014</stp>
        <stp>1</stp>
        <tr r="K538" s="2"/>
      </tp>
      <tp>
        <v>2954105552.7399998</v>
        <stp/>
        <stp>EM_S_STM07_IS</stp>
        <stp>4</stp>
        <stp>002067.SZ</stp>
        <stp>9</stp>
        <stp>12/31/2015</stp>
        <stp>1</stp>
        <tr r="M539" s="2"/>
      </tp>
      <tp>
        <v>3826346179.77</v>
        <stp/>
        <stp>EM_S_STM07_IS</stp>
        <stp>4</stp>
        <stp>002050.SZ</stp>
        <stp>9</stp>
        <stp>12/31/2012</stp>
        <stp>1</stp>
        <tr r="G522" s="2"/>
      </tp>
      <tp>
        <v>9235717731.3799992</v>
        <stp/>
        <stp>EM_S_STM07_IS</stp>
        <stp>4</stp>
        <stp>002051.SZ</stp>
        <stp>9</stp>
        <stp>12/31/2013</stp>
        <stp>1</stp>
        <tr r="I523" s="2"/>
      </tp>
      <tp>
        <v>2300952950.75</v>
        <stp/>
        <stp>EM_S_STM07_IS</stp>
        <stp>4</stp>
        <stp>002052.SZ</stp>
        <stp>9</stp>
        <stp>12/31/2010</stp>
        <stp>1</stp>
        <tr r="C524" s="2"/>
      </tp>
      <tp>
        <v>1631647862.3</v>
        <stp/>
        <stp>EM_S_STM07_IS</stp>
        <stp>4</stp>
        <stp>002053.SZ</stp>
        <stp>9</stp>
        <stp>12/31/2011</stp>
        <stp>1</stp>
        <tr r="E525" s="2"/>
      </tp>
      <tp>
        <v>3668800086.3099999</v>
        <stp/>
        <stp>EM_S_STM07_IS</stp>
        <stp>4</stp>
        <stp>002056.SZ</stp>
        <stp>9</stp>
        <stp>12/31/2014</stp>
        <stp>1</stp>
        <tr r="K528" s="2"/>
      </tp>
      <tp>
        <v>307253626.27999997</v>
        <stp/>
        <stp>EM_S_STM07_IS</stp>
        <stp>4</stp>
        <stp>002057.SZ</stp>
        <stp>9</stp>
        <stp>12/31/2015</stp>
        <stp>1</stp>
        <tr r="M529" s="2"/>
      </tp>
      <tp>
        <v>170399125</v>
        <stp/>
        <stp>EM_S_STM07_IS</stp>
        <stp>4</stp>
        <stp>002040.SZ</stp>
        <stp>9</stp>
        <stp>12/31/2012</stp>
        <stp>1</stp>
        <tr r="G512" s="2"/>
      </tp>
      <tp>
        <v>1505375096.6600001</v>
        <stp/>
        <stp>EM_S_STM07_IS</stp>
        <stp>4</stp>
        <stp>002041.SZ</stp>
        <stp>9</stp>
        <stp>12/31/2013</stp>
        <stp>1</stp>
        <tr r="I513" s="2"/>
      </tp>
      <tp>
        <v>4783105445.3500004</v>
        <stp/>
        <stp>EM_S_STM07_IS</stp>
        <stp>4</stp>
        <stp>002042.SZ</stp>
        <stp>9</stp>
        <stp>12/31/2010</stp>
        <stp>1</stp>
        <tr r="C514" s="2"/>
      </tp>
      <tp>
        <v>1157765465.1900001</v>
        <stp/>
        <stp>EM_S_STM07_IS</stp>
        <stp>4</stp>
        <stp>002043.SZ</stp>
        <stp>9</stp>
        <stp>12/31/2011</stp>
        <stp>1</stp>
        <tr r="E515" s="2"/>
      </tp>
      <tp>
        <v>512625946.14999998</v>
        <stp/>
        <stp>EM_S_STM07_IS</stp>
        <stp>4</stp>
        <stp>002046.SZ</stp>
        <stp>9</stp>
        <stp>12/31/2014</stp>
        <stp>1</stp>
        <tr r="K518" s="2"/>
      </tp>
      <tp>
        <v>6853661299.4799995</v>
        <stp/>
        <stp>EM_S_STM07_IS</stp>
        <stp>4</stp>
        <stp>002047.SZ</stp>
        <stp>9</stp>
        <stp>12/31/2015</stp>
        <stp>1</stp>
        <tr r="M519" s="2"/>
      </tp>
      <tp>
        <v>821201485.87</v>
        <stp/>
        <stp>EM_S_STM07_IS</stp>
        <stp>4</stp>
        <stp>002090.SZ</stp>
        <stp>9</stp>
        <stp>12/31/2012</stp>
        <stp>1</stp>
        <tr r="G562" s="2"/>
      </tp>
      <tp>
        <v>5607532509.1999998</v>
        <stp/>
        <stp>EM_S_STM07_IS</stp>
        <stp>4</stp>
        <stp>002091.SZ</stp>
        <stp>9</stp>
        <stp>12/31/2013</stp>
        <stp>1</stp>
        <tr r="I563" s="2"/>
      </tp>
      <tp>
        <v>4081123546</v>
        <stp/>
        <stp>EM_S_STM07_IS</stp>
        <stp>4</stp>
        <stp>002092.SZ</stp>
        <stp>9</stp>
        <stp>12/31/2010</stp>
        <stp>1</stp>
        <tr r="C564" s="2"/>
      </tp>
      <tp>
        <v>862025249.23000002</v>
        <stp/>
        <stp>EM_S_STM07_IS</stp>
        <stp>4</stp>
        <stp>002093.SZ</stp>
        <stp>9</stp>
        <stp>12/31/2011</stp>
        <stp>1</stp>
        <tr r="E565" s="2"/>
      </tp>
      <tp>
        <v>1791168537.1800001</v>
        <stp/>
        <stp>EM_S_STM07_IS</stp>
        <stp>4</stp>
        <stp>002096.SZ</stp>
        <stp>9</stp>
        <stp>12/31/2014</stp>
        <stp>1</stp>
        <tr r="K568" s="2"/>
      </tp>
      <tp>
        <v>1456197290.49</v>
        <stp/>
        <stp>EM_S_STM07_IS</stp>
        <stp>4</stp>
        <stp>002097.SZ</stp>
        <stp>9</stp>
        <stp>12/31/2015</stp>
        <stp>1</stp>
        <tr r="M569" s="2"/>
      </tp>
      <tp>
        <v>2803247159.4499998</v>
        <stp/>
        <stp>EM_S_STM07_IS</stp>
        <stp>4</stp>
        <stp>002080.SZ</stp>
        <stp>9</stp>
        <stp>12/31/2012</stp>
        <stp>1</stp>
        <tr r="G552" s="2"/>
      </tp>
      <tp>
        <v>18414283897.34</v>
        <stp/>
        <stp>EM_S_STM07_IS</stp>
        <stp>4</stp>
        <stp>002081.SZ</stp>
        <stp>9</stp>
        <stp>12/31/2013</stp>
        <stp>1</stp>
        <tr r="I553" s="2"/>
      </tp>
      <tp>
        <v>8053707360.8900003</v>
        <stp/>
        <stp>EM_S_STM07_IS</stp>
        <stp>4</stp>
        <stp>002082.SZ</stp>
        <stp>9</stp>
        <stp>12/31/2010</stp>
        <stp>1</stp>
        <tr r="C554" s="2"/>
      </tp>
      <tp>
        <v>4611209629.2399998</v>
        <stp/>
        <stp>EM_S_STM07_IS</stp>
        <stp>4</stp>
        <stp>002083.SZ</stp>
        <stp>9</stp>
        <stp>12/31/2011</stp>
        <stp>1</stp>
        <tr r="E555" s="2"/>
      </tp>
      <tp>
        <v>604504765.46000004</v>
        <stp/>
        <stp>EM_S_STM07_IS</stp>
        <stp>4</stp>
        <stp>002086.SZ</stp>
        <stp>9</stp>
        <stp>12/31/2014</stp>
        <stp>1</stp>
        <tr r="K558" s="2"/>
      </tp>
      <tp>
        <v>3046708978.2399998</v>
        <stp/>
        <stp>EM_S_STM07_IS</stp>
        <stp>4</stp>
        <stp>002087.SZ</stp>
        <stp>9</stp>
        <stp>12/31/2015</stp>
        <stp>1</stp>
        <tr r="M559" s="2"/>
      </tp>
      <tp>
        <v>667005118.95000005</v>
        <stp/>
        <stp>EM_S_STM07_IS</stp>
        <stp>4</stp>
        <stp>002130.SZ</stp>
        <stp>9</stp>
        <stp>12/31/2012</stp>
        <stp>1</stp>
        <tr r="G602" s="2"/>
      </tp>
      <tp>
        <v>1841272919.8199999</v>
        <stp/>
        <stp>EM_S_STM07_IS</stp>
        <stp>4</stp>
        <stp>002131.SZ</stp>
        <stp>9</stp>
        <stp>12/31/2013</stp>
        <stp>1</stp>
        <tr r="I603" s="2"/>
      </tp>
      <tp>
        <v>1865041246.8399999</v>
        <stp/>
        <stp>EM_S_STM07_IS</stp>
        <stp>4</stp>
        <stp>002132.SZ</stp>
        <stp>9</stp>
        <stp>12/31/2010</stp>
        <stp>1</stp>
        <tr r="C604" s="2"/>
      </tp>
      <tp>
        <v>1914408220.8699999</v>
        <stp/>
        <stp>EM_S_STM07_IS</stp>
        <stp>4</stp>
        <stp>002133.SZ</stp>
        <stp>9</stp>
        <stp>12/31/2011</stp>
        <stp>1</stp>
        <tr r="E605" s="2"/>
      </tp>
      <tp>
        <v>764974767.33000004</v>
        <stp/>
        <stp>EM_S_STM07_IS</stp>
        <stp>4</stp>
        <stp>002136.SZ</stp>
        <stp>9</stp>
        <stp>12/31/2014</stp>
        <stp>1</stp>
        <tr r="K608" s="2"/>
      </tp>
      <tp>
        <v>418136133.60000002</v>
        <stp/>
        <stp>EM_S_STM07_IS</stp>
        <stp>4</stp>
        <stp>002137.SZ</stp>
        <stp>9</stp>
        <stp>12/31/2015</stp>
        <stp>1</stp>
        <tr r="M609" s="2"/>
      </tp>
      <tp>
        <v>917726984.38999999</v>
        <stp/>
        <stp>EM_S_STM07_IS</stp>
        <stp>4</stp>
        <stp>002120.SZ</stp>
        <stp>9</stp>
        <stp>12/31/2012</stp>
        <stp>1</stp>
        <tr r="G592" s="2"/>
      </tp>
      <tp>
        <v>1408784506.5599999</v>
        <stp/>
        <stp>EM_S_STM07_IS</stp>
        <stp>4</stp>
        <stp>002121.SZ</stp>
        <stp>9</stp>
        <stp>12/31/2013</stp>
        <stp>1</stp>
        <tr r="I593" s="2"/>
      </tp>
      <tp>
        <v>3582883837.7800002</v>
        <stp/>
        <stp>EM_S_STM07_IS</stp>
        <stp>4</stp>
        <stp>002122.SZ</stp>
        <stp>9</stp>
        <stp>12/31/2010</stp>
        <stp>1</stp>
        <tr r="C594" s="2"/>
      </tp>
      <tp>
        <v>1630819959.3099999</v>
        <stp/>
        <stp>EM_S_STM07_IS</stp>
        <stp>4</stp>
        <stp>002123.SZ</stp>
        <stp>9</stp>
        <stp>12/31/2011</stp>
        <stp>1</stp>
        <tr r="E595" s="2"/>
      </tp>
      <tp>
        <v>2414527312.9200001</v>
        <stp/>
        <stp>EM_S_STM07_IS</stp>
        <stp>4</stp>
        <stp>002126.SZ</stp>
        <stp>9</stp>
        <stp>12/31/2014</stp>
        <stp>1</stp>
        <tr r="K598" s="2"/>
      </tp>
      <tp>
        <v>389229106.19999999</v>
        <stp/>
        <stp>EM_S_STM07_IS</stp>
        <stp>4</stp>
        <stp>002127.SZ</stp>
        <stp>9</stp>
        <stp>12/31/2015</stp>
        <stp>1</stp>
        <tr r="M599" s="2"/>
      </tp>
      <tp>
        <v>18281606128.549999</v>
        <stp/>
        <stp>EM_S_STM07_IS</stp>
        <stp>4</stp>
        <stp>002110.SZ</stp>
        <stp>9</stp>
        <stp>12/31/2012</stp>
        <stp>1</stp>
        <tr r="G582" s="2"/>
      </tp>
      <tp>
        <v>885303938.39999998</v>
        <stp/>
        <stp>EM_S_STM07_IS</stp>
        <stp>4</stp>
        <stp>002111.SZ</stp>
        <stp>9</stp>
        <stp>12/31/2013</stp>
        <stp>1</stp>
        <tr r="I583" s="2"/>
      </tp>
      <tp>
        <v>872958261.73000002</v>
        <stp/>
        <stp>EM_S_STM07_IS</stp>
        <stp>4</stp>
        <stp>002112.SZ</stp>
        <stp>9</stp>
        <stp>12/31/2010</stp>
        <stp>1</stp>
        <tr r="C584" s="2"/>
      </tp>
      <tp>
        <v>69317840.010000005</v>
        <stp/>
        <stp>EM_S_STM07_IS</stp>
        <stp>4</stp>
        <stp>002113.SZ</stp>
        <stp>9</stp>
        <stp>12/31/2011</stp>
        <stp>1</stp>
        <tr r="E585" s="2"/>
      </tp>
      <tp>
        <v>5470188220.96</v>
        <stp/>
        <stp>EM_S_STM07_IS</stp>
        <stp>4</stp>
        <stp>002116.SZ</stp>
        <stp>9</stp>
        <stp>12/31/2014</stp>
        <stp>1</stp>
        <tr r="K588" s="2"/>
      </tp>
      <tp>
        <v>1256248131.5699999</v>
        <stp/>
        <stp>EM_S_STM07_IS</stp>
        <stp>4</stp>
        <stp>002117.SZ</stp>
        <stp>9</stp>
        <stp>12/31/2015</stp>
        <stp>1</stp>
        <tr r="M589" s="2"/>
      </tp>
      <tp>
        <v>3327313393.3299999</v>
        <stp/>
        <stp>EM_S_STM07_IS</stp>
        <stp>4</stp>
        <stp>002100.SZ</stp>
        <stp>9</stp>
        <stp>12/31/2012</stp>
        <stp>1</stp>
        <tr r="G572" s="2"/>
      </tp>
      <tp>
        <v>1822645900.3800001</v>
        <stp/>
        <stp>EM_S_STM07_IS</stp>
        <stp>4</stp>
        <stp>002101.SZ</stp>
        <stp>9</stp>
        <stp>12/31/2013</stp>
        <stp>1</stp>
        <tr r="I573" s="2"/>
      </tp>
      <tp>
        <v>676953373.53999996</v>
        <stp/>
        <stp>EM_S_STM07_IS</stp>
        <stp>4</stp>
        <stp>002102.SZ</stp>
        <stp>9</stp>
        <stp>12/31/2010</stp>
        <stp>1</stp>
        <tr r="C574" s="2"/>
      </tp>
      <tp>
        <v>1053255038.92</v>
        <stp/>
        <stp>EM_S_STM07_IS</stp>
        <stp>4</stp>
        <stp>002103.SZ</stp>
        <stp>9</stp>
        <stp>12/31/2011</stp>
        <stp>1</stp>
        <tr r="E575" s="2"/>
      </tp>
      <tp>
        <v>2343271412.7600002</v>
        <stp/>
        <stp>EM_S_STM07_IS</stp>
        <stp>4</stp>
        <stp>002106.SZ</stp>
        <stp>9</stp>
        <stp>12/31/2014</stp>
        <stp>1</stp>
        <tr r="K578" s="2"/>
      </tp>
      <tp>
        <v>468923668.87</v>
        <stp/>
        <stp>EM_S_STM07_IS</stp>
        <stp>4</stp>
        <stp>002107.SZ</stp>
        <stp>9</stp>
        <stp>12/31/2015</stp>
        <stp>1</stp>
        <tr r="M579" s="2"/>
      </tp>
      <tp>
        <v>2167196965.2399998</v>
        <stp/>
        <stp>EM_S_STM07_IS</stp>
        <stp>4</stp>
        <stp>002170.SZ</stp>
        <stp>9</stp>
        <stp>12/31/2012</stp>
        <stp>1</stp>
        <tr r="G642" s="2"/>
      </tp>
      <tp>
        <v>3846360163</v>
        <stp/>
        <stp>EM_S_STM07_IS</stp>
        <stp>4</stp>
        <stp>002171.SZ</stp>
        <stp>9</stp>
        <stp>12/31/2013</stp>
        <stp>1</stp>
        <tr r="I643" s="2"/>
      </tp>
      <tp>
        <v>3805268645.21</v>
        <stp/>
        <stp>EM_S_STM07_IS</stp>
        <stp>4</stp>
        <stp>002172.SZ</stp>
        <stp>9</stp>
        <stp>12/31/2010</stp>
        <stp>1</stp>
        <tr r="C644" s="2"/>
      </tp>
      <tp>
        <v>336884400.25999999</v>
        <stp/>
        <stp>EM_S_STM07_IS</stp>
        <stp>4</stp>
        <stp>002173.SZ</stp>
        <stp>9</stp>
        <stp>12/31/2011</stp>
        <stp>1</stp>
        <tr r="E645" s="2"/>
      </tp>
      <tp>
        <v>793299115.59000003</v>
        <stp/>
        <stp>EM_S_STM07_IS</stp>
        <stp>4</stp>
        <stp>002176.SZ</stp>
        <stp>9</stp>
        <stp>12/31/2014</stp>
        <stp>1</stp>
        <tr r="K648" s="2"/>
      </tp>
      <tp>
        <v>1097003512.3699999</v>
        <stp/>
        <stp>EM_S_STM07_IS</stp>
        <stp>4</stp>
        <stp>002177.SZ</stp>
        <stp>9</stp>
        <stp>12/31/2015</stp>
        <stp>1</stp>
        <tr r="M649" s="2"/>
      </tp>
      <tp>
        <v>1914395174.3299999</v>
        <stp/>
        <stp>EM_S_STM07_IS</stp>
        <stp>4</stp>
        <stp>002160.SZ</stp>
        <stp>9</stp>
        <stp>12/31/2012</stp>
        <stp>1</stp>
        <tr r="G632" s="2"/>
      </tp>
      <tp>
        <v>541120086.92999995</v>
        <stp/>
        <stp>EM_S_STM07_IS</stp>
        <stp>4</stp>
        <stp>002161.SZ</stp>
        <stp>9</stp>
        <stp>12/31/2013</stp>
        <stp>1</stp>
        <tr r="I633" s="2"/>
      </tp>
      <tp>
        <v>1001684608.16</v>
        <stp/>
        <stp>EM_S_STM07_IS</stp>
        <stp>4</stp>
        <stp>002162.SZ</stp>
        <stp>9</stp>
        <stp>12/31/2010</stp>
        <stp>1</stp>
        <tr r="C634" s="2"/>
      </tp>
      <tp>
        <v>2889847785.9400001</v>
        <stp/>
        <stp>EM_S_STM07_IS</stp>
        <stp>4</stp>
        <stp>002163.SZ</stp>
        <stp>9</stp>
        <stp>12/31/2011</stp>
        <stp>1</stp>
        <tr r="E635" s="2"/>
      </tp>
      <tp>
        <v>660404253.77999997</v>
        <stp/>
        <stp>EM_S_STM07_IS</stp>
        <stp>4</stp>
        <stp>002166.SZ</stp>
        <stp>9</stp>
        <stp>12/31/2014</stp>
        <stp>1</stp>
        <tr r="K638" s="2"/>
      </tp>
      <tp>
        <v>564827787.84000003</v>
        <stp/>
        <stp>EM_S_STM07_IS</stp>
        <stp>4</stp>
        <stp>002167.SZ</stp>
        <stp>9</stp>
        <stp>12/31/2015</stp>
        <stp>1</stp>
        <tr r="M639" s="2"/>
      </tp>
      <tp>
        <v>891780010.89999998</v>
        <stp/>
        <stp>EM_S_STM07_IS</stp>
        <stp>4</stp>
        <stp>002150.SZ</stp>
        <stp>9</stp>
        <stp>12/31/2012</stp>
        <stp>1</stp>
        <tr r="G622" s="2"/>
      </tp>
      <tp>
        <v>778365236.45000005</v>
        <stp/>
        <stp>EM_S_STM07_IS</stp>
        <stp>4</stp>
        <stp>002151.SZ</stp>
        <stp>9</stp>
        <stp>12/31/2013</stp>
        <stp>1</stp>
        <tr r="I623" s="2"/>
      </tp>
      <tp>
        <v>1724211269.52</v>
        <stp/>
        <stp>EM_S_STM07_IS</stp>
        <stp>4</stp>
        <stp>002152.SZ</stp>
        <stp>9</stp>
        <stp>12/31/2010</stp>
        <stp>1</stp>
        <tr r="C624" s="2"/>
      </tp>
      <tp>
        <v>720871724.09000003</v>
        <stp/>
        <stp>EM_S_STM07_IS</stp>
        <stp>4</stp>
        <stp>002153.SZ</stp>
        <stp>9</stp>
        <stp>12/31/2011</stp>
        <stp>1</stp>
        <tr r="E625" s="2"/>
      </tp>
      <tp>
        <v>2090685769.1700001</v>
        <stp/>
        <stp>EM_S_STM07_IS</stp>
        <stp>4</stp>
        <stp>002156.SZ</stp>
        <stp>9</stp>
        <stp>12/31/2014</stp>
        <stp>1</stp>
        <tr r="K628" s="2"/>
      </tp>
      <tp>
        <v>16416267218.4</v>
        <stp/>
        <stp>EM_S_STM07_IS</stp>
        <stp>4</stp>
        <stp>002157.SZ</stp>
        <stp>9</stp>
        <stp>12/31/2015</stp>
        <stp>1</stp>
        <tr r="M629" s="2"/>
      </tp>
      <tp>
        <v>3050276106.6199999</v>
        <stp/>
        <stp>EM_S_STM07_IS</stp>
        <stp>4</stp>
        <stp>002140.SZ</stp>
        <stp>9</stp>
        <stp>12/31/2012</stp>
        <stp>1</stp>
        <tr r="G612" s="2"/>
      </tp>
      <tp>
        <v>1000579977.37</v>
        <stp/>
        <stp>EM_S_STM07_IS</stp>
        <stp>4</stp>
        <stp>002141.SZ</stp>
        <stp>9</stp>
        <stp>12/31/2013</stp>
        <stp>1</stp>
        <tr r="I613" s="2"/>
      </tp>
      <tp>
        <v>5911918000</v>
        <stp/>
        <stp>EM_S_STM07_IS</stp>
        <stp>4</stp>
        <stp>002142.SZ</stp>
        <stp>9</stp>
        <stp>12/31/2010</stp>
        <stp>1</stp>
        <tr r="C614" s="2"/>
      </tp>
      <tp>
        <v>2382313218.8800001</v>
        <stp/>
        <stp>EM_S_STM07_IS</stp>
        <stp>4</stp>
        <stp>002143.SZ</stp>
        <stp>9</stp>
        <stp>12/31/2011</stp>
        <stp>1</stp>
        <tr r="E615" s="2"/>
      </tp>
      <tp>
        <v>23118965572.220001</v>
        <stp/>
        <stp>EM_S_STM07_IS</stp>
        <stp>4</stp>
        <stp>002146.SZ</stp>
        <stp>9</stp>
        <stp>12/31/2014</stp>
        <stp>1</stp>
        <tr r="K618" s="2"/>
      </tp>
      <tp>
        <v>216878474.69</v>
        <stp/>
        <stp>EM_S_STM07_IS</stp>
        <stp>4</stp>
        <stp>002147.SZ</stp>
        <stp>9</stp>
        <stp>12/31/2015</stp>
        <stp>1</stp>
        <tr r="M619" s="2"/>
      </tp>
      <tp>
        <v>681254605.59000003</v>
        <stp/>
        <stp>EM_S_STM07_IS</stp>
        <stp>4</stp>
        <stp>002190.SZ</stp>
        <stp>9</stp>
        <stp>12/31/2012</stp>
        <stp>1</stp>
        <tr r="G662" s="2"/>
      </tp>
      <tp>
        <v>2136510463.4200001</v>
        <stp/>
        <stp>EM_S_STM07_IS</stp>
        <stp>4</stp>
        <stp>002191.SZ</stp>
        <stp>9</stp>
        <stp>12/31/2013</stp>
        <stp>1</stp>
        <tr r="I663" s="2"/>
      </tp>
      <tp>
        <v>1182760252.21</v>
        <stp/>
        <stp>EM_S_STM07_IS</stp>
        <stp>4</stp>
        <stp>002192.SZ</stp>
        <stp>9</stp>
        <stp>12/31/2010</stp>
        <stp>1</stp>
        <tr r="C664" s="2"/>
      </tp>
      <tp>
        <v>640556081.86000001</v>
        <stp/>
        <stp>EM_S_STM07_IS</stp>
        <stp>4</stp>
        <stp>002193.SZ</stp>
        <stp>9</stp>
        <stp>12/31/2011</stp>
        <stp>1</stp>
        <tr r="E665" s="2"/>
      </tp>
      <tp>
        <v>622477103.51999998</v>
        <stp/>
        <stp>EM_S_STM07_IS</stp>
        <stp>4</stp>
        <stp>002196.SZ</stp>
        <stp>9</stp>
        <stp>12/31/2014</stp>
        <stp>1</stp>
        <tr r="K668" s="2"/>
      </tp>
      <tp>
        <v>1127441401.54</v>
        <stp/>
        <stp>EM_S_STM07_IS</stp>
        <stp>4</stp>
        <stp>002197.SZ</stp>
        <stp>9</stp>
        <stp>12/31/2015</stp>
        <stp>1</stp>
        <tr r="M669" s="2"/>
      </tp>
      <tp>
        <v>154465068.28999999</v>
        <stp/>
        <stp>EM_S_STM07_IS</stp>
        <stp>4</stp>
        <stp>002180.SZ</stp>
        <stp>9</stp>
        <stp>12/31/2012</stp>
        <stp>1</stp>
        <tr r="G652" s="2"/>
      </tp>
      <tp>
        <v>1671006919.74</v>
        <stp/>
        <stp>EM_S_STM07_IS</stp>
        <stp>4</stp>
        <stp>002181.SZ</stp>
        <stp>9</stp>
        <stp>12/31/2013</stp>
        <stp>1</stp>
        <tr r="I653" s="2"/>
      </tp>
      <tp>
        <v>2841196365.3699999</v>
        <stp/>
        <stp>EM_S_STM07_IS</stp>
        <stp>4</stp>
        <stp>002182.SZ</stp>
        <stp>9</stp>
        <stp>12/31/2010</stp>
        <stp>1</stp>
        <tr r="C654" s="2"/>
      </tp>
      <tp>
        <v>6974781627</v>
        <stp/>
        <stp>EM_S_STM07_IS</stp>
        <stp>4</stp>
        <stp>002183.SZ</stp>
        <stp>9</stp>
        <stp>12/31/2011</stp>
        <stp>1</stp>
        <tr r="E655" s="2"/>
      </tp>
      <tp>
        <v>1846023899.5999999</v>
        <stp/>
        <stp>EM_S_STM07_IS</stp>
        <stp>4</stp>
        <stp>002186.SZ</stp>
        <stp>9</stp>
        <stp>12/31/2014</stp>
        <stp>1</stp>
        <tr r="K658" s="2"/>
      </tp>
      <tp>
        <v>7329377880.9700003</v>
        <stp/>
        <stp>EM_S_STM07_IS</stp>
        <stp>4</stp>
        <stp>002187.SZ</stp>
        <stp>9</stp>
        <stp>12/31/2015</stp>
        <stp>1</stp>
        <tr r="M659" s="2"/>
      </tp>
      <tp>
        <v>783940683.71000004</v>
        <stp/>
        <stp>EM_S_STM07_IS</stp>
        <stp>4</stp>
        <stp>002230.SZ</stp>
        <stp>9</stp>
        <stp>12/31/2012</stp>
        <stp>1</stp>
        <tr r="G702" s="2"/>
      </tp>
      <tp>
        <v>340956365.19</v>
        <stp/>
        <stp>EM_S_STM07_IS</stp>
        <stp>4</stp>
        <stp>002231.SZ</stp>
        <stp>9</stp>
        <stp>12/31/2013</stp>
        <stp>1</stp>
        <tr r="I703" s="2"/>
      </tp>
      <tp>
        <v>1541067097.0599999</v>
        <stp/>
        <stp>EM_S_STM07_IS</stp>
        <stp>4</stp>
        <stp>002232.SZ</stp>
        <stp>9</stp>
        <stp>12/31/2010</stp>
        <stp>1</stp>
        <tr r="C704" s="2"/>
      </tp>
      <tp>
        <v>4136736258.9899998</v>
        <stp/>
        <stp>EM_S_STM07_IS</stp>
        <stp>4</stp>
        <stp>002233.SZ</stp>
        <stp>9</stp>
        <stp>12/31/2011</stp>
        <stp>1</stp>
        <tr r="E705" s="2"/>
      </tp>
      <tp>
        <v>7331881449.46</v>
        <stp/>
        <stp>EM_S_STM07_IS</stp>
        <stp>4</stp>
        <stp>002236.SZ</stp>
        <stp>9</stp>
        <stp>12/31/2014</stp>
        <stp>1</stp>
        <tr r="K708" s="2"/>
      </tp>
      <tp>
        <v>14144005974.74</v>
        <stp/>
        <stp>EM_S_STM07_IS</stp>
        <stp>4</stp>
        <stp>002237.SZ</stp>
        <stp>9</stp>
        <stp>12/31/2015</stp>
        <stp>1</stp>
        <tr r="M709" s="2"/>
      </tp>
      <tp>
        <v>1773072202.74</v>
        <stp/>
        <stp>EM_S_STM07_IS</stp>
        <stp>4</stp>
        <stp>002220.SZ</stp>
        <stp>9</stp>
        <stp>12/31/2012</stp>
        <stp>1</stp>
        <tr r="G692" s="2"/>
      </tp>
      <tp>
        <v>9397554833.5400009</v>
        <stp/>
        <stp>EM_S_STM07_IS</stp>
        <stp>4</stp>
        <stp>002221.SZ</stp>
        <stp>9</stp>
        <stp>12/31/2013</stp>
        <stp>1</stp>
        <tr r="I693" s="2"/>
      </tp>
      <tp>
        <v>186004491.22</v>
        <stp/>
        <stp>EM_S_STM07_IS</stp>
        <stp>4</stp>
        <stp>002222.SZ</stp>
        <stp>9</stp>
        <stp>12/31/2010</stp>
        <stp>1</stp>
        <tr r="C694" s="2"/>
      </tp>
      <tp>
        <v>1170516108.51</v>
        <stp/>
        <stp>EM_S_STM07_IS</stp>
        <stp>4</stp>
        <stp>002223.SZ</stp>
        <stp>9</stp>
        <stp>12/31/2011</stp>
        <stp>1</stp>
        <tr r="E695" s="2"/>
      </tp>
      <tp>
        <v>1792550896.71</v>
        <stp/>
        <stp>EM_S_STM07_IS</stp>
        <stp>4</stp>
        <stp>002226.SZ</stp>
        <stp>9</stp>
        <stp>12/31/2014</stp>
        <stp>1</stp>
        <tr r="K698" s="2"/>
      </tp>
      <tp>
        <v>343762698.99000001</v>
        <stp/>
        <stp>EM_S_STM07_IS</stp>
        <stp>4</stp>
        <stp>002227.SZ</stp>
        <stp>9</stp>
        <stp>12/31/2015</stp>
        <stp>1</stp>
        <tr r="M699" s="2"/>
      </tp>
      <tp>
        <v>14652874783.559999</v>
        <stp/>
        <stp>EM_S_STM07_IS</stp>
        <stp>4</stp>
        <stp>002210.SZ</stp>
        <stp>9</stp>
        <stp>12/31/2012</stp>
        <stp>1</stp>
        <tr r="G682" s="2"/>
      </tp>
      <tp>
        <v>802998140.98000002</v>
        <stp/>
        <stp>EM_S_STM07_IS</stp>
        <stp>4</stp>
        <stp>002211.SZ</stp>
        <stp>9</stp>
        <stp>12/31/2013</stp>
        <stp>1</stp>
        <tr r="I683" s="2"/>
      </tp>
      <tp>
        <v>1856637971.95</v>
        <stp/>
        <stp>EM_S_STM07_IS</stp>
        <stp>4</stp>
        <stp>002212.SZ</stp>
        <stp>9</stp>
        <stp>12/31/2010</stp>
        <stp>1</stp>
        <tr r="C684" s="2"/>
      </tp>
      <tp>
        <v>277363660.89999998</v>
        <stp/>
        <stp>EM_S_STM07_IS</stp>
        <stp>4</stp>
        <stp>002213.SZ</stp>
        <stp>9</stp>
        <stp>12/31/2011</stp>
        <stp>1</stp>
        <tr r="E685" s="2"/>
      </tp>
      <tp>
        <v>4094370562.23</v>
        <stp/>
        <stp>EM_S_STM07_IS</stp>
        <stp>4</stp>
        <stp>002216.SZ</stp>
        <stp>9</stp>
        <stp>12/31/2014</stp>
        <stp>1</stp>
        <tr r="K688" s="2"/>
      </tp>
      <tp>
        <v>4953173490.75</v>
        <stp/>
        <stp>EM_S_STM07_IS</stp>
        <stp>4</stp>
        <stp>002217.SZ</stp>
        <stp>9</stp>
        <stp>12/31/2015</stp>
        <stp>1</stp>
        <tr r="M689" s="2"/>
      </tp>
      <tp>
        <v>343651310.88999999</v>
        <stp/>
        <stp>EM_S_STM07_IS</stp>
        <stp>4</stp>
        <stp>002200.SZ</stp>
        <stp>9</stp>
        <stp>12/31/2012</stp>
        <stp>1</stp>
        <tr r="G672" s="2"/>
      </tp>
      <tp>
        <v>626390429.69000006</v>
        <stp/>
        <stp>EM_S_STM07_IS</stp>
        <stp>4</stp>
        <stp>002201.SZ</stp>
        <stp>9</stp>
        <stp>12/31/2013</stp>
        <stp>1</stp>
        <tr r="I673" s="2"/>
      </tp>
      <tp>
        <v>17595520630.119999</v>
        <stp/>
        <stp>EM_S_STM07_IS</stp>
        <stp>4</stp>
        <stp>002202.SZ</stp>
        <stp>9</stp>
        <stp>12/31/2010</stp>
        <stp>1</stp>
        <tr r="C674" s="2"/>
      </tp>
      <tp>
        <v>11877884365.59</v>
        <stp/>
        <stp>EM_S_STM07_IS</stp>
        <stp>4</stp>
        <stp>002203.SZ</stp>
        <stp>9</stp>
        <stp>12/31/2011</stp>
        <stp>1</stp>
        <tr r="E675" s="2"/>
      </tp>
      <tp>
        <v>2286086565.25</v>
        <stp/>
        <stp>EM_S_STM07_IS</stp>
        <stp>4</stp>
        <stp>002206.SZ</stp>
        <stp>9</stp>
        <stp>12/31/2014</stp>
        <stp>1</stp>
        <tr r="K678" s="2"/>
      </tp>
      <tp>
        <v>280653173.80000001</v>
        <stp/>
        <stp>EM_S_STM07_IS</stp>
        <stp>4</stp>
        <stp>002207.SZ</stp>
        <stp>9</stp>
        <stp>12/31/2015</stp>
        <stp>1</stp>
        <tr r="M679" s="2"/>
      </tp>
      <tp>
        <v>306574860.02999997</v>
        <stp/>
        <stp>EM_S_STM07_IS</stp>
        <stp>4</stp>
        <stp>002270.SZ</stp>
        <stp>9</stp>
        <stp>12/31/2012</stp>
        <stp>1</stp>
        <tr r="G741" s="2"/>
      </tp>
      <tp>
        <v>3902626865.5100002</v>
        <stp/>
        <stp>EM_S_STM07_IS</stp>
        <stp>4</stp>
        <stp>002271.SZ</stp>
        <stp>9</stp>
        <stp>12/31/2013</stp>
        <stp>1</stp>
        <tr r="I742" s="2"/>
      </tp>
      <tp>
        <v>568734577.22000003</v>
        <stp/>
        <stp>EM_S_STM07_IS</stp>
        <stp>4</stp>
        <stp>002272.SZ</stp>
        <stp>9</stp>
        <stp>12/31/2010</stp>
        <stp>1</stp>
        <tr r="C743" s="2"/>
      </tp>
      <tp>
        <v>433077652.56</v>
        <stp/>
        <stp>EM_S_STM07_IS</stp>
        <stp>4</stp>
        <stp>002273.SZ</stp>
        <stp>9</stp>
        <stp>12/31/2011</stp>
        <stp>1</stp>
        <tr r="E744" s="2"/>
      </tp>
      <tp>
        <v>5846950238.25</v>
        <stp/>
        <stp>EM_S_STM07_IS</stp>
        <stp>4</stp>
        <stp>002276.SZ</stp>
        <stp>9</stp>
        <stp>12/31/2014</stp>
        <stp>1</stp>
        <tr r="K747" s="2"/>
      </tp>
      <tp>
        <v>6179618555.46</v>
        <stp/>
        <stp>EM_S_STM07_IS</stp>
        <stp>4</stp>
        <stp>002277.SZ</stp>
        <stp>9</stp>
        <stp>12/31/2015</stp>
        <stp>1</stp>
        <tr r="M748" s="2"/>
      </tp>
      <tp>
        <v>640729852.04999995</v>
        <stp/>
        <stp>EM_S_STM07_IS</stp>
        <stp>4</stp>
        <stp>002260.SZ</stp>
        <stp>9</stp>
        <stp>12/31/2012</stp>
        <stp>1</stp>
        <tr r="G731" s="2"/>
      </tp>
      <tp>
        <v>559485553.44000006</v>
        <stp/>
        <stp>EM_S_STM07_IS</stp>
        <stp>4</stp>
        <stp>002261.SZ</stp>
        <stp>9</stp>
        <stp>12/31/2013</stp>
        <stp>1</stp>
        <tr r="I732" s="2"/>
      </tp>
      <tp>
        <v>1300610817.6099999</v>
        <stp/>
        <stp>EM_S_STM07_IS</stp>
        <stp>4</stp>
        <stp>002262.SZ</stp>
        <stp>9</stp>
        <stp>12/31/2010</stp>
        <stp>1</stp>
        <tr r="C733" s="2"/>
      </tp>
      <tp>
        <v>1229846583.72</v>
        <stp/>
        <stp>EM_S_STM07_IS</stp>
        <stp>4</stp>
        <stp>002263.SZ</stp>
        <stp>9</stp>
        <stp>12/31/2011</stp>
        <stp>1</stp>
        <tr r="E734" s="2"/>
      </tp>
      <tp>
        <v>686015247.75999999</v>
        <stp/>
        <stp>EM_S_STM07_IS</stp>
        <stp>4</stp>
        <stp>002266.SZ</stp>
        <stp>9</stp>
        <stp>12/31/2014</stp>
        <stp>1</stp>
        <tr r="K737" s="2"/>
      </tp>
      <tp>
        <v>6790332448.6300001</v>
        <stp/>
        <stp>EM_S_STM07_IS</stp>
        <stp>4</stp>
        <stp>002267.SZ</stp>
        <stp>9</stp>
        <stp>12/31/2015</stp>
        <stp>1</stp>
        <tr r="M738" s="2"/>
      </tp>
      <tp>
        <v>2955361791.29</v>
        <stp/>
        <stp>EM_S_STM07_IS</stp>
        <stp>4</stp>
        <stp>002250.SZ</stp>
        <stp>9</stp>
        <stp>12/31/2012</stp>
        <stp>1</stp>
        <tr r="G722" s="2"/>
      </tp>
      <tp>
        <v>11387894647.209999</v>
        <stp/>
        <stp>EM_S_STM07_IS</stp>
        <stp>4</stp>
        <stp>002251.SZ</stp>
        <stp>9</stp>
        <stp>12/31/2013</stp>
        <stp>1</stp>
        <tr r="I723" s="2"/>
      </tp>
      <tp>
        <v>483357124.38</v>
        <stp/>
        <stp>EM_S_STM07_IS</stp>
        <stp>4</stp>
        <stp>002252.SZ</stp>
        <stp>9</stp>
        <stp>12/31/2010</stp>
        <stp>1</stp>
        <tr r="C724" s="2"/>
      </tp>
      <tp>
        <v>172832176.91999999</v>
        <stp/>
        <stp>EM_S_STM07_IS</stp>
        <stp>4</stp>
        <stp>002253.SZ</stp>
        <stp>9</stp>
        <stp>12/31/2011</stp>
        <stp>1</stp>
        <tr r="E725" s="2"/>
      </tp>
      <tp>
        <v>528028724.97000003</v>
        <stp/>
        <stp>EM_S_STM07_IS</stp>
        <stp>4</stp>
        <stp>002256.SZ</stp>
        <stp>9</stp>
        <stp>12/31/2014</stp>
        <stp>1</stp>
        <tr r="K728" s="2"/>
      </tp>
      <tp>
        <v>1744004006.45</v>
        <stp/>
        <stp>EM_S_STM07_IS</stp>
        <stp>4</stp>
        <stp>002240.SZ</stp>
        <stp>9</stp>
        <stp>12/31/2012</stp>
        <stp>1</stp>
        <tr r="G712" s="2"/>
      </tp>
      <tp>
        <v>10048818481.299999</v>
        <stp/>
        <stp>EM_S_STM07_IS</stp>
        <stp>4</stp>
        <stp>002241.SZ</stp>
        <stp>9</stp>
        <stp>12/31/2013</stp>
        <stp>1</stp>
        <tr r="I713" s="2"/>
      </tp>
      <tp>
        <v>5346505242.0600004</v>
        <stp/>
        <stp>EM_S_STM07_IS</stp>
        <stp>4</stp>
        <stp>002242.SZ</stp>
        <stp>9</stp>
        <stp>12/31/2010</stp>
        <stp>1</stp>
        <tr r="C714" s="2"/>
      </tp>
      <tp>
        <v>929450843.15999997</v>
        <stp/>
        <stp>EM_S_STM07_IS</stp>
        <stp>4</stp>
        <stp>002243.SZ</stp>
        <stp>9</stp>
        <stp>12/31/2011</stp>
        <stp>1</stp>
        <tr r="E715" s="2"/>
      </tp>
      <tp>
        <v>2036032841.76</v>
        <stp/>
        <stp>EM_S_STM07_IS</stp>
        <stp>4</stp>
        <stp>002246.SZ</stp>
        <stp>9</stp>
        <stp>12/31/2014</stp>
        <stp>1</stp>
        <tr r="K718" s="2"/>
      </tp>
      <tp>
        <v>895180773.42999995</v>
        <stp/>
        <stp>EM_S_STM07_IS</stp>
        <stp>4</stp>
        <stp>002247.SZ</stp>
        <stp>9</stp>
        <stp>12/31/2015</stp>
        <stp>1</stp>
        <tr r="M719" s="2"/>
      </tp>
      <tp>
        <v>1146865029.49</v>
        <stp/>
        <stp>EM_S_STM07_IS</stp>
        <stp>4</stp>
        <stp>002290.SZ</stp>
        <stp>9</stp>
        <stp>12/31/2012</stp>
        <stp>1</stp>
        <tr r="G761" s="2"/>
      </tp>
      <tp>
        <v>1844386077.7</v>
        <stp/>
        <stp>EM_S_STM07_IS</stp>
        <stp>4</stp>
        <stp>002291.SZ</stp>
        <stp>9</stp>
        <stp>12/31/2013</stp>
        <stp>1</stp>
        <tr r="I762" s="2"/>
      </tp>
      <tp>
        <v>903069352.91999996</v>
        <stp/>
        <stp>EM_S_STM07_IS</stp>
        <stp>4</stp>
        <stp>002292.SZ</stp>
        <stp>9</stp>
        <stp>12/31/2010</stp>
        <stp>1</stp>
        <tr r="C763" s="2"/>
      </tp>
      <tp>
        <v>2382434788.48</v>
        <stp/>
        <stp>EM_S_STM07_IS</stp>
        <stp>4</stp>
        <stp>002293.SZ</stp>
        <stp>9</stp>
        <stp>12/31/2011</stp>
        <stp>1</stp>
        <tr r="E764" s="2"/>
      </tp>
      <tp>
        <v>525623757.30000001</v>
        <stp/>
        <stp>EM_S_STM07_IS</stp>
        <stp>4</stp>
        <stp>002296.SZ</stp>
        <stp>9</stp>
        <stp>12/31/2014</stp>
        <stp>1</stp>
        <tr r="K767" s="2"/>
      </tp>
      <tp>
        <v>319429296.63</v>
        <stp/>
        <stp>EM_S_STM07_IS</stp>
        <stp>4</stp>
        <stp>002297.SZ</stp>
        <stp>9</stp>
        <stp>12/31/2015</stp>
        <stp>1</stp>
        <tr r="M768" s="2"/>
      </tp>
      <tp>
        <v>254819501.09</v>
        <stp/>
        <stp>EM_S_STM07_IS</stp>
        <stp>4</stp>
        <stp>002280.SZ</stp>
        <stp>9</stp>
        <stp>12/31/2012</stp>
        <stp>1</stp>
        <tr r="G751" s="2"/>
      </tp>
      <tp>
        <v>2132697178.6600001</v>
        <stp/>
        <stp>EM_S_STM07_IS</stp>
        <stp>4</stp>
        <stp>002281.SZ</stp>
        <stp>9</stp>
        <stp>12/31/2013</stp>
        <stp>1</stp>
        <tr r="I752" s="2"/>
      </tp>
      <tp>
        <v>410040518.14999998</v>
        <stp/>
        <stp>EM_S_STM07_IS</stp>
        <stp>4</stp>
        <stp>002282.SZ</stp>
        <stp>9</stp>
        <stp>12/31/2010</stp>
        <stp>1</stp>
        <tr r="C753" s="2"/>
      </tp>
      <tp>
        <v>1456889369.96</v>
        <stp/>
        <stp>EM_S_STM07_IS</stp>
        <stp>4</stp>
        <stp>002283.SZ</stp>
        <stp>9</stp>
        <stp>12/31/2011</stp>
        <stp>1</stp>
        <tr r="E754" s="2"/>
      </tp>
      <tp>
        <v>910710322.48000002</v>
        <stp/>
        <stp>EM_S_STM07_IS</stp>
        <stp>4</stp>
        <stp>002286.SZ</stp>
        <stp>9</stp>
        <stp>12/31/2014</stp>
        <stp>1</stp>
        <tr r="K757" s="2"/>
      </tp>
      <tp>
        <v>994727830.02999997</v>
        <stp/>
        <stp>EM_S_STM07_IS</stp>
        <stp>4</stp>
        <stp>002287.SZ</stp>
        <stp>9</stp>
        <stp>12/31/2015</stp>
        <stp>1</stp>
        <tr r="M758" s="2"/>
      </tp>
      <tp>
        <v>1974628498.8299999</v>
        <stp/>
        <stp>EM_S_STM07_IS</stp>
        <stp>4</stp>
        <stp>002330.SZ</stp>
        <stp>9</stp>
        <stp>12/31/2012</stp>
        <stp>1</stp>
        <tr r="G801" s="2"/>
      </tp>
      <tp>
        <v>794848110.64999998</v>
        <stp/>
        <stp>EM_S_STM07_IS</stp>
        <stp>4</stp>
        <stp>002331.SZ</stp>
        <stp>9</stp>
        <stp>12/31/2013</stp>
        <stp>1</stp>
        <tr r="I802" s="2"/>
      </tp>
      <tp>
        <v>1500980933.3</v>
        <stp/>
        <stp>EM_S_STM07_IS</stp>
        <stp>4</stp>
        <stp>002332.SZ</stp>
        <stp>9</stp>
        <stp>12/31/2010</stp>
        <stp>1</stp>
        <tr r="C803" s="2"/>
      </tp>
      <tp>
        <v>1104988534.8399999</v>
        <stp/>
        <stp>EM_S_STM07_IS</stp>
        <stp>4</stp>
        <stp>002333.SZ</stp>
        <stp>9</stp>
        <stp>12/31/2011</stp>
        <stp>1</stp>
        <tr r="E804" s="2"/>
      </tp>
      <tp>
        <v>12117384021.49</v>
        <stp/>
        <stp>EM_S_STM07_IS</stp>
        <stp>4</stp>
        <stp>002336.SZ</stp>
        <stp>9</stp>
        <stp>12/31/2014</stp>
        <stp>1</stp>
        <tr r="K807" s="2"/>
      </tp>
      <tp>
        <v>354219700.63999999</v>
        <stp/>
        <stp>EM_S_STM07_IS</stp>
        <stp>4</stp>
        <stp>002337.SZ</stp>
        <stp>9</stp>
        <stp>12/31/2015</stp>
        <stp>1</stp>
        <tr r="M808" s="2"/>
      </tp>
      <tp>
        <v>582263421</v>
        <stp/>
        <stp>EM_S_STM07_IS</stp>
        <stp>4</stp>
        <stp>002320.SZ</stp>
        <stp>9</stp>
        <stp>12/31/2012</stp>
        <stp>1</stp>
        <tr r="G791" s="2"/>
      </tp>
      <tp>
        <v>1756369219.8</v>
        <stp/>
        <stp>EM_S_STM07_IS</stp>
        <stp>4</stp>
        <stp>002321.SZ</stp>
        <stp>9</stp>
        <stp>12/31/2013</stp>
        <stp>1</stp>
        <tr r="I792" s="2"/>
      </tp>
      <tp>
        <v>181519177.25</v>
        <stp/>
        <stp>EM_S_STM07_IS</stp>
        <stp>4</stp>
        <stp>002322.SZ</stp>
        <stp>9</stp>
        <stp>12/31/2010</stp>
        <stp>1</stp>
        <tr r="C793" s="2"/>
      </tp>
      <tp>
        <v>263150642.69999999</v>
        <stp/>
        <stp>EM_S_STM07_IS</stp>
        <stp>4</stp>
        <stp>002323.SZ</stp>
        <stp>9</stp>
        <stp>12/31/2011</stp>
        <stp>1</stp>
        <tr r="E794" s="2"/>
      </tp>
      <tp>
        <v>1061449342.59</v>
        <stp/>
        <stp>EM_S_STM07_IS</stp>
        <stp>4</stp>
        <stp>002326.SZ</stp>
        <stp>9</stp>
        <stp>12/31/2014</stp>
        <stp>1</stp>
        <tr r="K797" s="2"/>
      </tp>
      <tp>
        <v>2092608347.29</v>
        <stp/>
        <stp>EM_S_STM07_IS</stp>
        <stp>4</stp>
        <stp>002327.SZ</stp>
        <stp>9</stp>
        <stp>12/31/2015</stp>
        <stp>1</stp>
        <tr r="M798" s="2"/>
      </tp>
      <tp>
        <v>3938303722.8899999</v>
        <stp/>
        <stp>EM_S_STM07_IS</stp>
        <stp>4</stp>
        <stp>002310.SZ</stp>
        <stp>9</stp>
        <stp>12/31/2012</stp>
        <stp>1</stp>
        <tr r="G781" s="2"/>
      </tp>
      <tp>
        <v>17930412463.889999</v>
        <stp/>
        <stp>EM_S_STM07_IS</stp>
        <stp>4</stp>
        <stp>002311.SZ</stp>
        <stp>9</stp>
        <stp>12/31/2013</stp>
        <stp>1</stp>
        <tr r="I782" s="2"/>
      </tp>
      <tp>
        <v>373188193.88999999</v>
        <stp/>
        <stp>EM_S_STM07_IS</stp>
        <stp>4</stp>
        <stp>002312.SZ</stp>
        <stp>9</stp>
        <stp>12/31/2010</stp>
        <stp>1</stp>
        <tr r="C783" s="2"/>
      </tp>
      <tp>
        <v>1333112131.1400001</v>
        <stp/>
        <stp>EM_S_STM07_IS</stp>
        <stp>4</stp>
        <stp>002313.SZ</stp>
        <stp>9</stp>
        <stp>12/31/2011</stp>
        <stp>1</stp>
        <tr r="E784" s="2"/>
      </tp>
      <tp>
        <v>517561460.54000002</v>
        <stp/>
        <stp>EM_S_STM07_IS</stp>
        <stp>4</stp>
        <stp>002316.SZ</stp>
        <stp>9</stp>
        <stp>12/31/2014</stp>
        <stp>1</stp>
        <tr r="K787" s="2"/>
      </tp>
      <tp>
        <v>1577736593.6400001</v>
        <stp/>
        <stp>EM_S_STM07_IS</stp>
        <stp>4</stp>
        <stp>002317.SZ</stp>
        <stp>9</stp>
        <stp>12/31/2015</stp>
        <stp>1</stp>
        <tr r="M788" s="2"/>
      </tp>
      <tp>
        <v>3785998190.0599999</v>
        <stp/>
        <stp>EM_S_STM07_IS</stp>
        <stp>4</stp>
        <stp>002300.SZ</stp>
        <stp>9</stp>
        <stp>12/31/2012</stp>
        <stp>1</stp>
        <tr r="G771" s="2"/>
      </tp>
      <tp>
        <v>1677618826.5</v>
        <stp/>
        <stp>EM_S_STM07_IS</stp>
        <stp>4</stp>
        <stp>002301.SZ</stp>
        <stp>9</stp>
        <stp>12/31/2013</stp>
        <stp>1</stp>
        <tr r="I772" s="2"/>
      </tp>
      <tp>
        <v>1364511925.46</v>
        <stp/>
        <stp>EM_S_STM07_IS</stp>
        <stp>4</stp>
        <stp>002302.SZ</stp>
        <stp>9</stp>
        <stp>12/31/2010</stp>
        <stp>1</stp>
        <tr r="C773" s="2"/>
      </tp>
      <tp>
        <v>840108788.63</v>
        <stp/>
        <stp>EM_S_STM07_IS</stp>
        <stp>4</stp>
        <stp>002303.SZ</stp>
        <stp>9</stp>
        <stp>12/31/2011</stp>
        <stp>1</stp>
        <tr r="E774" s="2"/>
      </tp>
      <tp>
        <v>621205756.03999996</v>
        <stp/>
        <stp>EM_S_STM07_IS</stp>
        <stp>4</stp>
        <stp>002306.SZ</stp>
        <stp>9</stp>
        <stp>12/31/2014</stp>
        <stp>1</stp>
        <tr r="K777" s="2"/>
      </tp>
      <tp>
        <v>5114710933.1400003</v>
        <stp/>
        <stp>EM_S_STM07_IS</stp>
        <stp>4</stp>
        <stp>002307.SZ</stp>
        <stp>9</stp>
        <stp>12/31/2015</stp>
        <stp>1</stp>
        <tr r="M778" s="2"/>
      </tp>
      <tp>
        <v>316044644.25</v>
        <stp/>
        <stp>EM_S_STM07_IS</stp>
        <stp>4</stp>
        <stp>002370.SZ</stp>
        <stp>9</stp>
        <stp>12/31/2012</stp>
        <stp>1</stp>
        <tr r="G841" s="2"/>
      </tp>
      <tp>
        <v>859527070.19000006</v>
        <stp/>
        <stp>EM_S_STM07_IS</stp>
        <stp>4</stp>
        <stp>002371.SZ</stp>
        <stp>9</stp>
        <stp>12/31/2013</stp>
        <stp>1</stp>
        <tr r="I842" s="2"/>
      </tp>
      <tp>
        <v>1249176088.27</v>
        <stp/>
        <stp>EM_S_STM07_IS</stp>
        <stp>4</stp>
        <stp>002372.SZ</stp>
        <stp>9</stp>
        <stp>12/31/2010</stp>
        <stp>1</stp>
        <tr r="C843" s="2"/>
      </tp>
      <tp>
        <v>638872098</v>
        <stp/>
        <stp>EM_S_STM07_IS</stp>
        <stp>4</stp>
        <stp>002373.SZ</stp>
        <stp>9</stp>
        <stp>12/31/2011</stp>
        <stp>1</stp>
        <tr r="E844" s="2"/>
      </tp>
      <tp>
        <v>992438470.79999995</v>
        <stp/>
        <stp>EM_S_STM07_IS</stp>
        <stp>4</stp>
        <stp>002376.SZ</stp>
        <stp>9</stp>
        <stp>12/31/2014</stp>
        <stp>1</stp>
        <tr r="K847" s="2"/>
      </tp>
      <tp>
        <v>1424993570.4000001</v>
        <stp/>
        <stp>EM_S_STM07_IS</stp>
        <stp>4</stp>
        <stp>002377.SZ</stp>
        <stp>9</stp>
        <stp>12/31/2015</stp>
        <stp>1</stp>
        <tr r="M848" s="2"/>
      </tp>
      <tp>
        <v>564557488.29999995</v>
        <stp/>
        <stp>EM_S_STM07_IS</stp>
        <stp>4</stp>
        <stp>002360.SZ</stp>
        <stp>9</stp>
        <stp>12/31/2012</stp>
        <stp>1</stp>
        <tr r="G831" s="2"/>
      </tp>
      <tp>
        <v>982492266.13999999</v>
        <stp/>
        <stp>EM_S_STM07_IS</stp>
        <stp>4</stp>
        <stp>002361.SZ</stp>
        <stp>9</stp>
        <stp>12/31/2013</stp>
        <stp>1</stp>
        <tr r="I832" s="2"/>
      </tp>
      <tp>
        <v>1237034545.6099999</v>
        <stp/>
        <stp>EM_S_STM07_IS</stp>
        <stp>4</stp>
        <stp>002362.SZ</stp>
        <stp>9</stp>
        <stp>12/31/2010</stp>
        <stp>1</stp>
        <tr r="C833" s="2"/>
      </tp>
      <tp>
        <v>1036504382.45</v>
        <stp/>
        <stp>EM_S_STM07_IS</stp>
        <stp>4</stp>
        <stp>002363.SZ</stp>
        <stp>9</stp>
        <stp>12/31/2011</stp>
        <stp>1</stp>
        <tr r="E834" s="2"/>
      </tp>
      <tp>
        <v>573466190.75</v>
        <stp/>
        <stp>EM_S_STM07_IS</stp>
        <stp>4</stp>
        <stp>002366.SZ</stp>
        <stp>9</stp>
        <stp>12/31/2014</stp>
        <stp>1</stp>
        <tr r="K837" s="2"/>
      </tp>
      <tp>
        <v>3270312469.6199999</v>
        <stp/>
        <stp>EM_S_STM07_IS</stp>
        <stp>4</stp>
        <stp>002367.SZ</stp>
        <stp>9</stp>
        <stp>12/31/2015</stp>
        <stp>1</stp>
        <tr r="M838" s="2"/>
      </tp>
      <tp>
        <v>1124120611.3099999</v>
        <stp/>
        <stp>EM_S_STM07_IS</stp>
        <stp>4</stp>
        <stp>002350.SZ</stp>
        <stp>9</stp>
        <stp>12/31/2012</stp>
        <stp>1</stp>
        <tr r="G821" s="2"/>
      </tp>
      <tp>
        <v>734310075.22000003</v>
        <stp/>
        <stp>EM_S_STM07_IS</stp>
        <stp>4</stp>
        <stp>002351.SZ</stp>
        <stp>9</stp>
        <stp>12/31/2013</stp>
        <stp>1</stp>
        <tr r="I822" s="2"/>
      </tp>
      <tp>
        <v>472930472.5</v>
        <stp/>
        <stp>EM_S_STM07_IS</stp>
        <stp>4</stp>
        <stp>002352.SZ</stp>
        <stp>9</stp>
        <stp>12/31/2010</stp>
        <stp>1</stp>
        <tr r="C823" s="2"/>
      </tp>
      <tp>
        <v>1460044836.8800001</v>
        <stp/>
        <stp>EM_S_STM07_IS</stp>
        <stp>4</stp>
        <stp>002353.SZ</stp>
        <stp>9</stp>
        <stp>12/31/2011</stp>
        <stp>1</stp>
        <tr r="E824" s="2"/>
      </tp>
      <tp>
        <v>774120628.94000006</v>
        <stp/>
        <stp>EM_S_STM07_IS</stp>
        <stp>4</stp>
        <stp>002356.SZ</stp>
        <stp>9</stp>
        <stp>12/31/2014</stp>
        <stp>1</stp>
        <tr r="K827" s="2"/>
      </tp>
      <tp>
        <v>1291426753.51</v>
        <stp/>
        <stp>EM_S_STM07_IS</stp>
        <stp>4</stp>
        <stp>002357.SZ</stp>
        <stp>9</stp>
        <stp>12/31/2015</stp>
        <stp>1</stp>
        <tr r="M828" s="2"/>
      </tp>
      <tp>
        <v>1418421038.6199999</v>
        <stp/>
        <stp>EM_S_STM07_IS</stp>
        <stp>4</stp>
        <stp>002340.SZ</stp>
        <stp>9</stp>
        <stp>12/31/2012</stp>
        <stp>1</stp>
        <tr r="G811" s="2"/>
      </tp>
      <tp>
        <v>1349728384.4300001</v>
        <stp/>
        <stp>EM_S_STM07_IS</stp>
        <stp>4</stp>
        <stp>002341.SZ</stp>
        <stp>9</stp>
        <stp>12/31/2013</stp>
        <stp>1</stp>
        <tr r="I812" s="2"/>
      </tp>
      <tp>
        <v>1445586300.21</v>
        <stp/>
        <stp>EM_S_STM07_IS</stp>
        <stp>4</stp>
        <stp>002342.SZ</stp>
        <stp>9</stp>
        <stp>12/31/2010</stp>
        <stp>1</stp>
        <tr r="C813" s="2"/>
      </tp>
      <tp>
        <v>1441635269.6600001</v>
        <stp/>
        <stp>EM_S_STM07_IS</stp>
        <stp>4</stp>
        <stp>002343.SZ</stp>
        <stp>9</stp>
        <stp>12/31/2011</stp>
        <stp>1</stp>
        <tr r="E814" s="2"/>
      </tp>
      <tp>
        <v>463310812.16000003</v>
        <stp/>
        <stp>EM_S_STM07_IS</stp>
        <stp>4</stp>
        <stp>002346.SZ</stp>
        <stp>9</stp>
        <stp>12/31/2014</stp>
        <stp>1</stp>
        <tr r="K817" s="2"/>
      </tp>
      <tp>
        <v>375840131.63</v>
        <stp/>
        <stp>EM_S_STM07_IS</stp>
        <stp>4</stp>
        <stp>002347.SZ</stp>
        <stp>9</stp>
        <stp>12/31/2015</stp>
        <stp>1</stp>
        <tr r="M818" s="2"/>
      </tp>
      <tp>
        <v>447572062.56</v>
        <stp/>
        <stp>EM_S_STM07_IS</stp>
        <stp>4</stp>
        <stp>002390.SZ</stp>
        <stp>9</stp>
        <stp>12/31/2012</stp>
        <stp>1</stp>
        <tr r="G861" s="2"/>
      </tp>
      <tp>
        <v>1568668858.0599999</v>
        <stp/>
        <stp>EM_S_STM07_IS</stp>
        <stp>4</stp>
        <stp>002391.SZ</stp>
        <stp>9</stp>
        <stp>12/31/2013</stp>
        <stp>1</stp>
        <tr r="I862" s="2"/>
      </tp>
      <tp>
        <v>707803727.54999995</v>
        <stp/>
        <stp>EM_S_STM07_IS</stp>
        <stp>4</stp>
        <stp>002392.SZ</stp>
        <stp>9</stp>
        <stp>12/31/2010</stp>
        <stp>1</stp>
        <tr r="C863" s="2"/>
      </tp>
      <tp>
        <v>763641607.21000004</v>
        <stp/>
        <stp>EM_S_STM07_IS</stp>
        <stp>4</stp>
        <stp>002393.SZ</stp>
        <stp>9</stp>
        <stp>12/31/2011</stp>
        <stp>1</stp>
        <tr r="E864" s="2"/>
      </tp>
      <tp>
        <v>3641686743.8800001</v>
        <stp/>
        <stp>EM_S_STM07_IS</stp>
        <stp>4</stp>
        <stp>002396.SZ</stp>
        <stp>9</stp>
        <stp>12/31/2014</stp>
        <stp>1</stp>
        <tr r="K867" s="2"/>
      </tp>
      <tp>
        <v>1517448121.97</v>
        <stp/>
        <stp>EM_S_STM07_IS</stp>
        <stp>4</stp>
        <stp>002397.SZ</stp>
        <stp>9</stp>
        <stp>12/31/2015</stp>
        <stp>1</stp>
        <tr r="M868" s="2"/>
      </tp>
      <tp>
        <v>230534106.72999999</v>
        <stp/>
        <stp>EM_S_STM07_IS</stp>
        <stp>4</stp>
        <stp>002380.SZ</stp>
        <stp>9</stp>
        <stp>12/31/2012</stp>
        <stp>1</stp>
        <tr r="G851" s="2"/>
      </tp>
      <tp>
        <v>1132619377.3800001</v>
        <stp/>
        <stp>EM_S_STM07_IS</stp>
        <stp>4</stp>
        <stp>002381.SZ</stp>
        <stp>9</stp>
        <stp>12/31/2013</stp>
        <stp>1</stp>
        <tr r="I852" s="2"/>
      </tp>
      <tp>
        <v>621540628.27999997</v>
        <stp/>
        <stp>EM_S_STM07_IS</stp>
        <stp>4</stp>
        <stp>002382.SZ</stp>
        <stp>9</stp>
        <stp>12/31/2010</stp>
        <stp>1</stp>
        <tr r="C853" s="2"/>
      </tp>
      <tp>
        <v>441318276.89999998</v>
        <stp/>
        <stp>EM_S_STM07_IS</stp>
        <stp>4</stp>
        <stp>002383.SZ</stp>
        <stp>9</stp>
        <stp>12/31/2011</stp>
        <stp>1</stp>
        <tr r="E854" s="2"/>
      </tp>
      <tp>
        <v>9183984600.1000004</v>
        <stp/>
        <stp>EM_S_STM07_IS</stp>
        <stp>4</stp>
        <stp>002386.SZ</stp>
        <stp>9</stp>
        <stp>12/31/2014</stp>
        <stp>1</stp>
        <tr r="K857" s="2"/>
      </tp>
      <tp>
        <v>430507790.86000001</v>
        <stp/>
        <stp>EM_S_STM07_IS</stp>
        <stp>4</stp>
        <stp>002387.SZ</stp>
        <stp>9</stp>
        <stp>12/31/2015</stp>
        <stp>1</stp>
        <tr r="M858" s="2"/>
      </tp>
      <tp>
        <v>2566876946.9000001</v>
        <stp/>
        <stp>EM_S_STM07_IS</stp>
        <stp>4</stp>
        <stp>601872.SH</stp>
        <stp>9</stp>
        <stp>12/31/2013</stp>
        <stp>1</stp>
        <tr r="I2810" s="2"/>
      </tp>
      <tp t="s">
        <v/>
        <stp/>
        <stp>EM_S_STM07_IS</stp>
        <stp>4</stp>
        <stp>601811.SH</stp>
        <stp>9</stp>
        <stp>12/31/2010</stp>
        <stp>1</stp>
        <tr r="C2806" s="2"/>
      </tp>
      <tp>
        <v>295370486098</v>
        <stp/>
        <stp>EM_S_STM07_IS</stp>
        <stp>4</stp>
        <stp>601800.SH</stp>
        <stp>9</stp>
        <stp>12/31/2011</stp>
        <stp>1</stp>
        <tr r="E2803" s="2"/>
      </tp>
      <tp>
        <v>2760380594.48</v>
        <stp/>
        <stp>EM_S_STM07_IS</stp>
        <stp>4</stp>
        <stp>601801.SH</stp>
        <stp>9</stp>
        <stp>12/31/2010</stp>
        <stp>1</stp>
        <tr r="C2804" s="2"/>
      </tp>
      <tp>
        <v>1941580766.8900001</v>
        <stp/>
        <stp>EM_S_STM07_IS</stp>
        <stp>4</stp>
        <stp>601890.SH</stp>
        <stp>9</stp>
        <stp>12/31/2011</stp>
        <stp>1</stp>
        <tr r="E2816" s="2"/>
      </tp>
      <tp>
        <v>3955394389.8000002</v>
        <stp/>
        <stp>EM_S_STM07_IS</stp>
        <stp>4</stp>
        <stp>601880.SH</stp>
        <stp>9</stp>
        <stp>12/31/2011</stp>
        <stp>1</stp>
        <tr r="E2812" s="2"/>
      </tp>
      <tp>
        <v>882035526.53999996</v>
        <stp/>
        <stp>EM_S_STM07_IS</stp>
        <stp>4</stp>
        <stp>601882.SH</stp>
        <stp>9</stp>
        <stp>12/31/2013</stp>
        <stp>1</stp>
        <tr r="I2813" s="2"/>
      </tp>
      <tp>
        <v>1568891927.3399999</v>
        <stp/>
        <stp>EM_S_STM07_IS</stp>
        <stp>4</stp>
        <stp>601965.SH</stp>
        <stp>9</stp>
        <stp>12/31/2014</stp>
        <stp>1</stp>
        <tr r="K2829" s="2"/>
      </tp>
      <tp>
        <v>24684317980.290001</v>
        <stp/>
        <stp>EM_S_STM07_IS</stp>
        <stp>4</stp>
        <stp>601933.SH</stp>
        <stp>9</stp>
        <stp>12/31/2012</stp>
        <stp>1</stp>
        <tr r="G2826" s="2"/>
      </tp>
      <tp>
        <v>2891503500</v>
        <stp/>
        <stp>EM_S_STM07_IS</stp>
        <stp>4</stp>
        <stp>601900.SH</stp>
        <stp>9</stp>
        <stp>12/31/2011</stp>
        <stp>1</stp>
        <tr r="E2819" s="2"/>
      </tp>
      <tp>
        <v>3087703429.8400002</v>
        <stp/>
        <stp>EM_S_STM07_IS</stp>
        <stp>4</stp>
        <stp>601901.SH</stp>
        <stp>9</stp>
        <stp>12/31/2010</stp>
        <stp>1</stp>
        <tr r="C2820" s="2"/>
      </tp>
      <tp>
        <v>60672375000</v>
        <stp/>
        <stp>EM_S_STM07_IS</stp>
        <stp>4</stp>
        <stp>601991.SH</stp>
        <stp>9</stp>
        <stp>12/31/2010</stp>
        <stp>1</stp>
        <tr r="C2836" s="2"/>
      </tp>
      <tp>
        <v>44789759261.889999</v>
        <stp/>
        <stp>EM_S_STM07_IS</stp>
        <stp>4</stp>
        <stp>601992.SH</stp>
        <stp>9</stp>
        <stp>12/31/2013</stp>
        <stp>1</stp>
        <tr r="I2837" s="2"/>
      </tp>
      <tp>
        <v>18800743680.860001</v>
        <stp/>
        <stp>EM_S_STM07_IS</stp>
        <stp>4</stp>
        <stp>601985.SH</stp>
        <stp>9</stp>
        <stp>12/31/2014</stp>
        <stp>1</stp>
        <tr r="K2833" s="2"/>
      </tp>
      <tp>
        <v>3240982527.8699999</v>
        <stp/>
        <stp>EM_S_STM07_IS</stp>
        <stp>4</stp>
        <stp>601555.SH</stp>
        <stp>9</stp>
        <stp>12/31/2014</stp>
        <stp>1</stp>
        <tr r="K2767" s="2"/>
      </tp>
      <tp>
        <v>2002045778.46</v>
        <stp/>
        <stp>EM_S_STM07_IS</stp>
        <stp>4</stp>
        <stp>601515.SH</stp>
        <stp>9</stp>
        <stp>12/31/2014</stp>
        <stp>1</stp>
        <tr r="K2764" s="2"/>
      </tp>
      <tp>
        <v>3394484626.4000001</v>
        <stp/>
        <stp>EM_S_STM07_IS</stp>
        <stp>4</stp>
        <stp>601500.SH</stp>
        <stp>9</stp>
        <stp>12/31/2011</stp>
        <stp>1</stp>
        <tr r="E2763" s="2"/>
      </tp>
      <tp>
        <v>702949152.45000005</v>
        <stp/>
        <stp>EM_S_STM07_IS</stp>
        <stp>4</stp>
        <stp>601595.SH</stp>
        <stp>9</stp>
        <stp>12/31/2014</stp>
        <stp>1</stp>
        <tr r="K2773" s="2"/>
      </tp>
      <tp>
        <v>43159966648.389999</v>
        <stp/>
        <stp>EM_S_STM07_IS</stp>
        <stp>4</stp>
        <stp>601633.SH</stp>
        <stp>9</stp>
        <stp>12/31/2012</stp>
        <stp>1</stp>
        <tr r="G2783" s="2"/>
      </tp>
      <tp t="s">
        <v/>
        <stp/>
        <stp>EM_S_STM07_IS</stp>
        <stp>4</stp>
        <stp>601611.SH</stp>
        <stp>9</stp>
        <stp>12/31/2010</stp>
        <stp>1</stp>
        <tr r="C2779" s="2"/>
      </tp>
      <tp>
        <v>145874433000</v>
        <stp/>
        <stp>EM_S_STM07_IS</stp>
        <stp>4</stp>
        <stp>601600.SH</stp>
        <stp>9</stp>
        <stp>12/31/2011</stp>
        <stp>1</stp>
        <tr r="E2775" s="2"/>
      </tp>
      <tp>
        <v>141662000000</v>
        <stp/>
        <stp>EM_S_STM07_IS</stp>
        <stp>4</stp>
        <stp>601601.SH</stp>
        <stp>9</stp>
        <stp>12/31/2010</stp>
        <stp>1</stp>
        <tr r="C2776" s="2"/>
      </tp>
      <tp>
        <v>1280526503.6800001</v>
        <stp/>
        <stp>EM_S_STM07_IS</stp>
        <stp>4</stp>
        <stp>601700.SH</stp>
        <stp>9</stp>
        <stp>12/31/2011</stp>
        <stp>1</stp>
        <tr r="E2793" s="2"/>
      </tp>
      <tp>
        <v>487900849.63</v>
        <stp/>
        <stp>EM_S_STM07_IS</stp>
        <stp>4</stp>
        <stp>601020.SH</stp>
        <stp>9</stp>
        <stp>12/31/2011</stp>
        <stp>1</stp>
        <tr r="E2701" s="2"/>
      </tp>
      <tp t="s">
        <v/>
        <stp/>
        <stp>EM_S_STM07_IS</stp>
        <stp>4</stp>
        <stp>601021.SH</stp>
        <stp>9</stp>
        <stp>12/31/2010</stp>
        <stp>1</stp>
        <tr r="C2702" s="2"/>
      </tp>
      <tp>
        <v>6442273922.04</v>
        <stp/>
        <stp>EM_S_STM07_IS</stp>
        <stp>4</stp>
        <stp>601010.SH</stp>
        <stp>9</stp>
        <stp>12/31/2011</stp>
        <stp>1</stp>
        <tr r="E2695" s="2"/>
      </tp>
      <tp>
        <v>2289564158.1500001</v>
        <stp/>
        <stp>EM_S_STM07_IS</stp>
        <stp>4</stp>
        <stp>601011.SH</stp>
        <stp>9</stp>
        <stp>12/31/2010</stp>
        <stp>1</stp>
        <tr r="C2696" s="2"/>
      </tp>
      <tp>
        <v>2280460646.7399998</v>
        <stp/>
        <stp>EM_S_STM07_IS</stp>
        <stp>4</stp>
        <stp>601012.SH</stp>
        <stp>9</stp>
        <stp>12/31/2013</stp>
        <stp>1</stp>
        <tr r="I2697" s="2"/>
      </tp>
      <tp>
        <v>6778357899.4300003</v>
        <stp/>
        <stp>EM_S_STM07_IS</stp>
        <stp>4</stp>
        <stp>601015.SH</stp>
        <stp>9</stp>
        <stp>12/31/2014</stp>
        <stp>1</stp>
        <tr r="K2698" s="2"/>
      </tp>
      <tp>
        <v>2998260900.21</v>
        <stp/>
        <stp>EM_S_STM07_IS</stp>
        <stp>4</stp>
        <stp>601000.SH</stp>
        <stp>9</stp>
        <stp>12/31/2011</stp>
        <stp>1</stp>
        <tr r="E2686" s="2"/>
      </tp>
      <tp>
        <v>10453809987.389999</v>
        <stp/>
        <stp>EM_S_STM07_IS</stp>
        <stp>4</stp>
        <stp>601001.SH</stp>
        <stp>9</stp>
        <stp>12/31/2010</stp>
        <stp>1</stp>
        <tr r="C2687" s="2"/>
      </tp>
      <tp>
        <v>2732722791.8200002</v>
        <stp/>
        <stp>EM_S_STM07_IS</stp>
        <stp>4</stp>
        <stp>601002.SH</stp>
        <stp>9</stp>
        <stp>12/31/2013</stp>
        <stp>1</stp>
        <tr r="I2688" s="2"/>
      </tp>
      <tp>
        <v>37276361584.230003</v>
        <stp/>
        <stp>EM_S_STM07_IS</stp>
        <stp>4</stp>
        <stp>601003.SH</stp>
        <stp>9</stp>
        <stp>12/31/2012</stp>
        <stp>1</stp>
        <tr r="G2689" s="2"/>
      </tp>
      <tp>
        <v>12245057000</v>
        <stp/>
        <stp>EM_S_STM07_IS</stp>
        <stp>4</stp>
        <stp>601005.SH</stp>
        <stp>9</stp>
        <stp>12/31/2014</stp>
        <stp>1</stp>
        <tr r="K2690" s="2"/>
      </tp>
      <tp>
        <v>10027152019.01</v>
        <stp/>
        <stp>EM_S_STM07_IS</stp>
        <stp>4</stp>
        <stp>601163.SH</stp>
        <stp>9</stp>
        <stp>12/31/2012</stp>
        <stp>1</stp>
        <tr r="G2726" s="2"/>
      </tp>
      <tp>
        <v>20674198043</v>
        <stp/>
        <stp>EM_S_STM07_IS</stp>
        <stp>4</stp>
        <stp>601155.SH</stp>
        <stp>9</stp>
        <stp>12/31/2014</stp>
        <stp>1</stp>
        <tr r="K2724" s="2"/>
      </tp>
      <tp>
        <v>80962677000</v>
        <stp/>
        <stp>EM_S_STM07_IS</stp>
        <stp>4</stp>
        <stp>601111.SH</stp>
        <stp>9</stp>
        <stp>12/31/2010</stp>
        <stp>1</stp>
        <tr r="C2714" s="2"/>
      </tp>
      <tp>
        <v>1771386701.8599999</v>
        <stp/>
        <stp>EM_S_STM07_IS</stp>
        <stp>4</stp>
        <stp>601113.SH</stp>
        <stp>9</stp>
        <stp>12/31/2012</stp>
        <stp>1</stp>
        <tr r="G2715" s="2"/>
      </tp>
      <tp>
        <v>1133391067.28</v>
        <stp/>
        <stp>EM_S_STM07_IS</stp>
        <stp>4</stp>
        <stp>601100.SH</stp>
        <stp>9</stp>
        <stp>12/31/2011</stp>
        <stp>1</stp>
        <tr r="E2710" s="2"/>
      </tp>
      <tp>
        <v>4047165454.2399998</v>
        <stp/>
        <stp>EM_S_STM07_IS</stp>
        <stp>4</stp>
        <stp>601101.SH</stp>
        <stp>9</stp>
        <stp>12/31/2010</stp>
        <stp>1</stp>
        <tr r="C2711" s="2"/>
      </tp>
      <tp>
        <v>13707809739.309999</v>
        <stp/>
        <stp>EM_S_STM07_IS</stp>
        <stp>4</stp>
        <stp>601231.SH</stp>
        <stp>9</stp>
        <stp>12/31/2010</stp>
        <stp>1</stp>
        <tr r="C2744" s="2"/>
      </tp>
      <tp>
        <v>18420572465.650002</v>
        <stp/>
        <stp>EM_S_STM07_IS</stp>
        <stp>4</stp>
        <stp>601233.SH</stp>
        <stp>9</stp>
        <stp>12/31/2012</stp>
        <stp>1</stp>
        <tr r="G2745" s="2"/>
      </tp>
      <tp>
        <v>1991449619.5599999</v>
        <stp/>
        <stp>EM_S_STM07_IS</stp>
        <stp>4</stp>
        <stp>601222.SH</stp>
        <stp>9</stp>
        <stp>12/31/2013</stp>
        <stp>1</stp>
        <tr r="I2740" s="2"/>
      </tp>
      <tp>
        <v>41150150587.480003</v>
        <stp/>
        <stp>EM_S_STM07_IS</stp>
        <stp>4</stp>
        <stp>601225.SH</stp>
        <stp>9</stp>
        <stp>12/31/2014</stp>
        <stp>1</stp>
        <tr r="K2741" s="2"/>
      </tp>
      <tp>
        <v>8754945603</v>
        <stp/>
        <stp>EM_S_STM07_IS</stp>
        <stp>4</stp>
        <stp>601211.SH</stp>
        <stp>9</stp>
        <stp>12/31/2010</stp>
        <stp>1</stp>
        <tr r="C2737" s="2"/>
      </tp>
      <tp>
        <v>1808216779.1199999</v>
        <stp/>
        <stp>EM_S_STM07_IS</stp>
        <stp>4</stp>
        <stp>601375.SH</stp>
        <stp>9</stp>
        <stp>12/31/2014</stp>
        <stp>1</stp>
        <tr r="K2758" s="2"/>
      </tp>
      <tp>
        <v>15091886001</v>
        <stp/>
        <stp>EM_S_STM07_IS</stp>
        <stp>4</stp>
        <stp>601333.SH</stp>
        <stp>9</stp>
        <stp>12/31/2012</stp>
        <stp>1</stp>
        <tr r="G2753" s="2"/>
      </tp>
      <tp>
        <v>2629667615.9000001</v>
        <stp/>
        <stp>EM_S_STM07_IS</stp>
        <stp>4</stp>
        <stp>601311.SH</stp>
        <stp>9</stp>
        <stp>12/31/2010</stp>
        <stp>1</stp>
        <tr r="C2749" s="2"/>
      </tp>
      <tp>
        <v>1992141751.1500001</v>
        <stp/>
        <stp>EM_S_STM07_IS</stp>
        <stp>4</stp>
        <stp>601313.SH</stp>
        <stp>9</stp>
        <stp>12/31/2012</stp>
        <stp>1</stp>
        <tr r="G2750" s="2"/>
      </tp>
      <tp>
        <v>459701343000</v>
        <stp/>
        <stp>EM_S_STM07_IS</stp>
        <stp>4</stp>
        <stp>601390.SH</stp>
        <stp>9</stp>
        <stp>12/31/2011</stp>
        <stp>1</stp>
        <tr r="E2761" s="2"/>
      </tp>
      <tp>
        <v>9316448117.2000008</v>
        <stp/>
        <stp>EM_S_STM07_IS</stp>
        <stp>4</stp>
        <stp>000830.SZ</stp>
        <stp>9</stp>
        <stp>12/31/2011</stp>
        <stp>1</stp>
        <tr r="E351" s="2"/>
      </tp>
      <tp>
        <v>2759322370.8099999</v>
        <stp/>
        <stp>EM_S_STM07_IS</stp>
        <stp>4</stp>
        <stp>000831.SZ</stp>
        <stp>9</stp>
        <stp>12/31/2010</stp>
        <stp>1</stp>
        <tr r="C352" s="2"/>
      </tp>
      <tp>
        <v>1095181247.3900001</v>
        <stp/>
        <stp>EM_S_STM07_IS</stp>
        <stp>4</stp>
        <stp>000833.SZ</stp>
        <stp>9</stp>
        <stp>12/31/2012</stp>
        <stp>1</stp>
        <tr r="G353" s="2"/>
      </tp>
      <tp>
        <v>448863561.39999998</v>
        <stp/>
        <stp>EM_S_STM07_IS</stp>
        <stp>4</stp>
        <stp>000835.SZ</stp>
        <stp>9</stp>
        <stp>12/31/2014</stp>
        <stp>1</stp>
        <tr r="K354" s="2"/>
      </tp>
      <tp>
        <v>224476653.88</v>
        <stp/>
        <stp>EM_S_STM07_IS</stp>
        <stp>4</stp>
        <stp>000820.SZ</stp>
        <stp>9</stp>
        <stp>12/31/2011</stp>
        <stp>1</stp>
        <tr r="E343" s="2"/>
      </tp>
      <tp>
        <v>523435881.07999998</v>
        <stp/>
        <stp>EM_S_STM07_IS</stp>
        <stp>4</stp>
        <stp>000821.SZ</stp>
        <stp>9</stp>
        <stp>12/31/2010</stp>
        <stp>1</stp>
        <tr r="C344" s="2"/>
      </tp>
      <tp>
        <v>4315314238.9799995</v>
        <stp/>
        <stp>EM_S_STM07_IS</stp>
        <stp>4</stp>
        <stp>000822.SZ</stp>
        <stp>9</stp>
        <stp>12/31/2013</stp>
        <stp>1</stp>
        <tr r="I345" s="2"/>
      </tp>
      <tp>
        <v>3640841300.4499998</v>
        <stp/>
        <stp>EM_S_STM07_IS</stp>
        <stp>4</stp>
        <stp>000823.SZ</stp>
        <stp>9</stp>
        <stp>12/31/2012</stp>
        <stp>1</stp>
        <tr r="G346" s="2"/>
      </tp>
      <tp>
        <v>86766441502.449997</v>
        <stp/>
        <stp>EM_S_STM07_IS</stp>
        <stp>4</stp>
        <stp>000825.SZ</stp>
        <stp>9</stp>
        <stp>12/31/2014</stp>
        <stp>1</stp>
        <tr r="K347" s="2"/>
      </tp>
      <tp>
        <v>1243996271.26</v>
        <stp/>
        <stp>EM_S_STM07_IS</stp>
        <stp>4</stp>
        <stp>000810.SZ</stp>
        <stp>9</stp>
        <stp>12/31/2011</stp>
        <stp>1</stp>
        <tr r="E335" s="2"/>
      </tp>
      <tp>
        <v>1202127586.6700001</v>
        <stp/>
        <stp>EM_S_STM07_IS</stp>
        <stp>4</stp>
        <stp>000811.SZ</stp>
        <stp>9</stp>
        <stp>12/31/2010</stp>
        <stp>1</stp>
        <tr r="C336" s="2"/>
      </tp>
      <tp>
        <v>637188835.91999996</v>
        <stp/>
        <stp>EM_S_STM07_IS</stp>
        <stp>4</stp>
        <stp>000812.SZ</stp>
        <stp>9</stp>
        <stp>12/31/2013</stp>
        <stp>1</stp>
        <tr r="I337" s="2"/>
      </tp>
      <tp>
        <v>257304950.08000001</v>
        <stp/>
        <stp>EM_S_STM07_IS</stp>
        <stp>4</stp>
        <stp>000813.SZ</stp>
        <stp>9</stp>
        <stp>12/31/2012</stp>
        <stp>1</stp>
        <tr r="G338" s="2"/>
      </tp>
      <tp>
        <v>622013445.01999998</v>
        <stp/>
        <stp>EM_S_STM07_IS</stp>
        <stp>4</stp>
        <stp>000815.SZ</stp>
        <stp>9</stp>
        <stp>12/31/2014</stp>
        <stp>1</stp>
        <tr r="K339" s="2"/>
      </tp>
      <tp>
        <v>32652673333.619999</v>
        <stp/>
        <stp>EM_S_STM07_IS</stp>
        <stp>4</stp>
        <stp>000800.SZ</stp>
        <stp>9</stp>
        <stp>12/31/2011</stp>
        <stp>1</stp>
        <tr r="E328" s="2"/>
      </tp>
      <tp>
        <v>3328276358.0900002</v>
        <stp/>
        <stp>EM_S_STM07_IS</stp>
        <stp>4</stp>
        <stp>000801.SZ</stp>
        <stp>9</stp>
        <stp>12/31/2010</stp>
        <stp>1</stp>
        <tr r="C329" s="2"/>
      </tp>
      <tp>
        <v>162861219.21000001</v>
        <stp/>
        <stp>EM_S_STM07_IS</stp>
        <stp>4</stp>
        <stp>000802.SZ</stp>
        <stp>9</stp>
        <stp>12/31/2013</stp>
        <stp>1</stp>
        <tr r="I330" s="2"/>
      </tp>
      <tp>
        <v>151082171.86000001</v>
        <stp/>
        <stp>EM_S_STM07_IS</stp>
        <stp>4</stp>
        <stp>000803.SZ</stp>
        <stp>9</stp>
        <stp>12/31/2012</stp>
        <stp>1</stp>
        <tr r="G331" s="2"/>
      </tp>
      <tp>
        <v>4752948387.1099997</v>
        <stp/>
        <stp>EM_S_STM07_IS</stp>
        <stp>4</stp>
        <stp>000875.SZ</stp>
        <stp>9</stp>
        <stp>12/31/2014</stp>
        <stp>1</stp>
        <tr r="K372" s="2"/>
      </tp>
      <tp>
        <v>7580206465.1599998</v>
        <stp/>
        <stp>EM_S_STM07_IS</stp>
        <stp>4</stp>
        <stp>000860.SZ</stp>
        <stp>9</stp>
        <stp>12/31/2011</stp>
        <stp>1</stp>
        <tr r="E366" s="2"/>
      </tp>
      <tp>
        <v>1319229406.0699999</v>
        <stp/>
        <stp>EM_S_STM07_IS</stp>
        <stp>4</stp>
        <stp>000861.SZ</stp>
        <stp>9</stp>
        <stp>12/31/2010</stp>
        <stp>1</stp>
        <tr r="C367" s="2"/>
      </tp>
      <tp>
        <v>925715617.63</v>
        <stp/>
        <stp>EM_S_STM07_IS</stp>
        <stp>4</stp>
        <stp>000862.SZ</stp>
        <stp>9</stp>
        <stp>12/31/2013</stp>
        <stp>1</stp>
        <tr r="I368" s="2"/>
      </tp>
      <tp>
        <v>1886509459.79</v>
        <stp/>
        <stp>EM_S_STM07_IS</stp>
        <stp>4</stp>
        <stp>000863.SZ</stp>
        <stp>9</stp>
        <stp>12/31/2012</stp>
        <stp>1</stp>
        <tr r="G369" s="2"/>
      </tp>
      <tp>
        <v>2433491562.8600001</v>
        <stp/>
        <stp>EM_S_STM07_IS</stp>
        <stp>4</stp>
        <stp>000850.SZ</stp>
        <stp>9</stp>
        <stp>12/31/2011</stp>
        <stp>1</stp>
        <tr r="E360" s="2"/>
      </tp>
      <tp>
        <v>2531852625.3000002</v>
        <stp/>
        <stp>EM_S_STM07_IS</stp>
        <stp>4</stp>
        <stp>000851.SZ</stp>
        <stp>9</stp>
        <stp>12/31/2010</stp>
        <stp>1</stp>
        <tr r="C361" s="2"/>
      </tp>
      <tp>
        <v>1868048827.6400001</v>
        <stp/>
        <stp>EM_S_STM07_IS</stp>
        <stp>4</stp>
        <stp>000852.SZ</stp>
        <stp>9</stp>
        <stp>12/31/2013</stp>
        <stp>1</stp>
        <tr r="I362" s="2"/>
      </tp>
      <tp>
        <v>1810529492.0899999</v>
        <stp/>
        <stp>EM_S_STM07_IS</stp>
        <stp>4</stp>
        <stp>000890.SZ</stp>
        <stp>9</stp>
        <stp>12/31/2011</stp>
        <stp>1</stp>
        <tr r="E385" s="2"/>
      </tp>
      <tp>
        <v>10965958.039999999</v>
        <stp/>
        <stp>EM_S_STM07_IS</stp>
        <stp>4</stp>
        <stp>000892.SZ</stp>
        <stp>9</stp>
        <stp>12/31/2013</stp>
        <stp>1</stp>
        <tr r="I386" s="2"/>
      </tp>
      <tp>
        <v>8316820478.54</v>
        <stp/>
        <stp>EM_S_STM07_IS</stp>
        <stp>4</stp>
        <stp>000893.SZ</stp>
        <stp>9</stp>
        <stp>12/31/2012</stp>
        <stp>1</stp>
        <tr r="G387" s="2"/>
      </tp>
      <tp>
        <v>45695728741.720001</v>
        <stp/>
        <stp>EM_S_STM07_IS</stp>
        <stp>4</stp>
        <stp>000895.SZ</stp>
        <stp>9</stp>
        <stp>12/31/2014</stp>
        <stp>1</stp>
        <tr r="K388" s="2"/>
      </tp>
      <tp>
        <v>2381931836.3499999</v>
        <stp/>
        <stp>EM_S_STM07_IS</stp>
        <stp>4</stp>
        <stp>000880.SZ</stp>
        <stp>9</stp>
        <stp>12/31/2011</stp>
        <stp>1</stp>
        <tr r="E376" s="2"/>
      </tp>
      <tp>
        <v>1741564379.7</v>
        <stp/>
        <stp>EM_S_STM07_IS</stp>
        <stp>4</stp>
        <stp>000881.SZ</stp>
        <stp>9</stp>
        <stp>12/31/2010</stp>
        <stp>1</stp>
        <tr r="C377" s="2"/>
      </tp>
      <tp>
        <v>1093980236.27</v>
        <stp/>
        <stp>EM_S_STM07_IS</stp>
        <stp>4</stp>
        <stp>000882.SZ</stp>
        <stp>9</stp>
        <stp>12/31/2013</stp>
        <stp>1</stp>
        <tr r="I378" s="2"/>
      </tp>
      <tp>
        <v>10296367305.66</v>
        <stp/>
        <stp>EM_S_STM07_IS</stp>
        <stp>4</stp>
        <stp>000883.SZ</stp>
        <stp>9</stp>
        <stp>12/31/2012</stp>
        <stp>1</stp>
        <tr r="G379" s="2"/>
      </tp>
      <tp>
        <v>3937868983.3800001</v>
        <stp/>
        <stp>EM_S_STM07_IS</stp>
        <stp>4</stp>
        <stp>000885.SZ</stp>
        <stp>9</stp>
        <stp>12/31/2014</stp>
        <stp>1</stp>
        <tr r="K380" s="2"/>
      </tp>
      <tp>
        <v>3253166001.8899999</v>
        <stp/>
        <stp>EM_S_STM07_IS</stp>
        <stp>4</stp>
        <stp>600870.SH</stp>
        <stp>9</stp>
        <stp>12/31/2011</stp>
        <stp>1</stp>
        <tr r="E2616" s="2"/>
      </tp>
      <tp>
        <v>16348366000</v>
        <stp/>
        <stp>EM_S_STM07_IS</stp>
        <stp>4</stp>
        <stp>600871.SH</stp>
        <stp>9</stp>
        <stp>12/31/2010</stp>
        <stp>1</stp>
        <tr r="C2617" s="2"/>
      </tp>
      <tp>
        <v>2318190695.54</v>
        <stp/>
        <stp>EM_S_STM07_IS</stp>
        <stp>4</stp>
        <stp>600872.SH</stp>
        <stp>9</stp>
        <stp>12/31/2013</stp>
        <stp>1</stp>
        <tr r="I2618" s="2"/>
      </tp>
      <tp>
        <v>7469678130.6300001</v>
        <stp/>
        <stp>EM_S_STM07_IS</stp>
        <stp>4</stp>
        <stp>600873.SH</stp>
        <stp>9</stp>
        <stp>12/31/2012</stp>
        <stp>1</stp>
        <tr r="G2619" s="2"/>
      </tp>
      <tp>
        <v>1934206000</v>
        <stp/>
        <stp>EM_S_STM07_IS</stp>
        <stp>4</stp>
        <stp>600874.SH</stp>
        <stp>9</stp>
        <stp>12/31/2015</stp>
        <stp>1</stp>
        <tr r="M2620" s="2"/>
      </tp>
      <tp>
        <v>39036164758.110001</v>
        <stp/>
        <stp>EM_S_STM07_IS</stp>
        <stp>4</stp>
        <stp>600875.SH</stp>
        <stp>9</stp>
        <stp>12/31/2014</stp>
        <stp>1</stp>
        <tr r="K2621" s="2"/>
      </tp>
      <tp>
        <v>803873926.57000005</v>
        <stp/>
        <stp>EM_S_STM07_IS</stp>
        <stp>4</stp>
        <stp>600860.SH</stp>
        <stp>9</stp>
        <stp>12/31/2011</stp>
        <stp>1</stp>
        <tr r="E2606" s="2"/>
      </tp>
      <tp>
        <v>1789806545.48</v>
        <stp/>
        <stp>EM_S_STM07_IS</stp>
        <stp>4</stp>
        <stp>600861.SH</stp>
        <stp>9</stp>
        <stp>12/31/2010</stp>
        <stp>1</stp>
        <tr r="C2607" s="2"/>
      </tp>
      <tp>
        <v>1021625828.26</v>
        <stp/>
        <stp>EM_S_STM07_IS</stp>
        <stp>4</stp>
        <stp>600862.SH</stp>
        <stp>9</stp>
        <stp>12/31/2013</stp>
        <stp>1</stp>
        <tr r="I2608" s="2"/>
      </tp>
      <tp>
        <v>11061128610.629999</v>
        <stp/>
        <stp>EM_S_STM07_IS</stp>
        <stp>4</stp>
        <stp>600863.SH</stp>
        <stp>9</stp>
        <stp>12/31/2012</stp>
        <stp>1</stp>
        <tr r="G2609" s="2"/>
      </tp>
      <tp>
        <v>1166505133.7</v>
        <stp/>
        <stp>EM_S_STM07_IS</stp>
        <stp>4</stp>
        <stp>600864.SH</stp>
        <stp>9</stp>
        <stp>12/31/2015</stp>
        <stp>1</stp>
        <tr r="M2610" s="2"/>
      </tp>
      <tp>
        <v>1051799183.14</v>
        <stp/>
        <stp>EM_S_STM07_IS</stp>
        <stp>4</stp>
        <stp>600865.SH</stp>
        <stp>9</stp>
        <stp>12/31/2014</stp>
        <stp>1</stp>
        <tr r="K2611" s="2"/>
      </tp>
      <tp>
        <v>1855743729.3199999</v>
        <stp/>
        <stp>EM_S_STM07_IS</stp>
        <stp>4</stp>
        <stp>600850.SH</stp>
        <stp>9</stp>
        <stp>12/31/2011</stp>
        <stp>1</stp>
        <tr r="E2597" s="2"/>
      </tp>
      <tp>
        <v>1231909175.1800001</v>
        <stp/>
        <stp>EM_S_STM07_IS</stp>
        <stp>4</stp>
        <stp>600851.SH</stp>
        <stp>9</stp>
        <stp>12/31/2010</stp>
        <stp>1</stp>
        <tr r="C2598" s="2"/>
      </tp>
      <tp>
        <v>6503004033.75</v>
        <stp/>
        <stp>EM_S_STM07_IS</stp>
        <stp>4</stp>
        <stp>600853.SH</stp>
        <stp>9</stp>
        <stp>12/31/2012</stp>
        <stp>1</stp>
        <tr r="G2599" s="2"/>
      </tp>
      <tp>
        <v>258771329.22</v>
        <stp/>
        <stp>EM_S_STM07_IS</stp>
        <stp>4</stp>
        <stp>600854.SH</stp>
        <stp>9</stp>
        <stp>12/31/2015</stp>
        <stp>1</stp>
        <tr r="M2600" s="2"/>
      </tp>
      <tp>
        <v>688460968.38</v>
        <stp/>
        <stp>EM_S_STM07_IS</stp>
        <stp>4</stp>
        <stp>600855.SH</stp>
        <stp>9</stp>
        <stp>12/31/2014</stp>
        <stp>1</stp>
        <tr r="K2601" s="2"/>
      </tp>
      <tp>
        <v>4831398471.8500004</v>
        <stp/>
        <stp>EM_S_STM07_IS</stp>
        <stp>4</stp>
        <stp>600841.SH</stp>
        <stp>9</stp>
        <stp>12/31/2010</stp>
        <stp>1</stp>
        <tr r="C2590" s="2"/>
      </tp>
      <tp>
        <v>1506126050.6099999</v>
        <stp/>
        <stp>EM_S_STM07_IS</stp>
        <stp>4</stp>
        <stp>600843.SH</stp>
        <stp>9</stp>
        <stp>12/31/2012</stp>
        <stp>1</stp>
        <tr r="G2591" s="2"/>
      </tp>
      <tp>
        <v>1045218494.0599999</v>
        <stp/>
        <stp>EM_S_STM07_IS</stp>
        <stp>4</stp>
        <stp>600844.SH</stp>
        <stp>9</stp>
        <stp>12/31/2015</stp>
        <stp>1</stp>
        <tr r="M2592" s="2"/>
      </tp>
      <tp>
        <v>4071898249.0100002</v>
        <stp/>
        <stp>EM_S_STM07_IS</stp>
        <stp>4</stp>
        <stp>600845.SH</stp>
        <stp>9</stp>
        <stp>12/31/2014</stp>
        <stp>1</stp>
        <tr r="K2593" s="2"/>
      </tp>
      <tp>
        <v>1302088872.3099999</v>
        <stp/>
        <stp>EM_S_STM07_IS</stp>
        <stp>4</stp>
        <stp>600830.SH</stp>
        <stp>9</stp>
        <stp>12/31/2011</stp>
        <stp>1</stp>
        <tr r="E2581" s="2"/>
      </tp>
      <tp>
        <v>1222144526.8</v>
        <stp/>
        <stp>EM_S_STM07_IS</stp>
        <stp>4</stp>
        <stp>600831.SH</stp>
        <stp>9</stp>
        <stp>12/31/2010</stp>
        <stp>1</stp>
        <tr r="C2582" s="2"/>
      </tp>
      <tp>
        <v>1357670359.7</v>
        <stp/>
        <stp>EM_S_STM07_IS</stp>
        <stp>4</stp>
        <stp>600833.SH</stp>
        <stp>9</stp>
        <stp>12/31/2012</stp>
        <stp>1</stp>
        <tr r="G2583" s="2"/>
      </tp>
      <tp>
        <v>774049308.13</v>
        <stp/>
        <stp>EM_S_STM07_IS</stp>
        <stp>4</stp>
        <stp>600834.SH</stp>
        <stp>9</stp>
        <stp>12/31/2015</stp>
        <stp>1</stp>
        <tr r="M2584" s="2"/>
      </tp>
      <tp>
        <v>20778933220.52</v>
        <stp/>
        <stp>EM_S_STM07_IS</stp>
        <stp>4</stp>
        <stp>600835.SH</stp>
        <stp>9</stp>
        <stp>12/31/2014</stp>
        <stp>1</stp>
        <tr r="K2585" s="2"/>
      </tp>
      <tp>
        <v>14191549858.02</v>
        <stp/>
        <stp>EM_S_STM07_IS</stp>
        <stp>4</stp>
        <stp>600820.SH</stp>
        <stp>9</stp>
        <stp>12/31/2011</stp>
        <stp>1</stp>
        <tr r="E2571" s="2"/>
      </tp>
      <tp>
        <v>594721295.04999995</v>
        <stp/>
        <stp>EM_S_STM07_IS</stp>
        <stp>4</stp>
        <stp>600821.SH</stp>
        <stp>9</stp>
        <stp>12/31/2010</stp>
        <stp>1</stp>
        <tr r="C2572" s="2"/>
      </tp>
      <tp>
        <v>97501653932.070007</v>
        <stp/>
        <stp>EM_S_STM07_IS</stp>
        <stp>4</stp>
        <stp>600822.SH</stp>
        <stp>9</stp>
        <stp>12/31/2013</stp>
        <stp>1</stp>
        <tr r="I2573" s="2"/>
      </tp>
      <tp>
        <v>6785982434.5100002</v>
        <stp/>
        <stp>EM_S_STM07_IS</stp>
        <stp>4</stp>
        <stp>600823.SH</stp>
        <stp>9</stp>
        <stp>12/31/2012</stp>
        <stp>1</stp>
        <tr r="G2574" s="2"/>
      </tp>
      <tp>
        <v>3111941811.23</v>
        <stp/>
        <stp>EM_S_STM07_IS</stp>
        <stp>4</stp>
        <stp>600824.SH</stp>
        <stp>9</stp>
        <stp>12/31/2015</stp>
        <stp>1</stp>
        <tr r="M2575" s="2"/>
      </tp>
      <tp>
        <v>1789013935.8699999</v>
        <stp/>
        <stp>EM_S_STM07_IS</stp>
        <stp>4</stp>
        <stp>600825.SH</stp>
        <stp>9</stp>
        <stp>12/31/2014</stp>
        <stp>1</stp>
        <tr r="K2576" s="2"/>
      </tp>
      <tp>
        <v>15264805403.85</v>
        <stp/>
        <stp>EM_S_STM07_IS</stp>
        <stp>4</stp>
        <stp>600810.SH</stp>
        <stp>9</stp>
        <stp>12/31/2011</stp>
        <stp>1</stp>
        <tr r="E2562" s="2"/>
      </tp>
      <tp>
        <v>2960571931.6300001</v>
        <stp/>
        <stp>EM_S_STM07_IS</stp>
        <stp>4</stp>
        <stp>600811.SH</stp>
        <stp>9</stp>
        <stp>12/31/2010</stp>
        <stp>1</stp>
        <tr r="C2563" s="2"/>
      </tp>
      <tp>
        <v>12438143702.43</v>
        <stp/>
        <stp>EM_S_STM07_IS</stp>
        <stp>4</stp>
        <stp>600812.SH</stp>
        <stp>9</stp>
        <stp>12/31/2013</stp>
        <stp>1</stp>
        <tr r="I2564" s="2"/>
      </tp>
      <tp>
        <v>5366107668.5600004</v>
        <stp/>
        <stp>EM_S_STM07_IS</stp>
        <stp>4</stp>
        <stp>600814.SH</stp>
        <stp>9</stp>
        <stp>12/31/2015</stp>
        <stp>1</stp>
        <tr r="M2565" s="2"/>
      </tp>
      <tp>
        <v>4559520397.9700003</v>
        <stp/>
        <stp>EM_S_STM07_IS</stp>
        <stp>4</stp>
        <stp>600815.SH</stp>
        <stp>9</stp>
        <stp>12/31/2014</stp>
        <stp>1</stp>
        <tr r="K2566" s="2"/>
      </tp>
      <tp>
        <v>235230075.13999999</v>
        <stp/>
        <stp>EM_S_STM07_IS</stp>
        <stp>4</stp>
        <stp>600800.SH</stp>
        <stp>9</stp>
        <stp>12/31/2011</stp>
        <stp>1</stp>
        <tr r="E2552" s="2"/>
      </tp>
      <tp>
        <v>8469426137</v>
        <stp/>
        <stp>EM_S_STM07_IS</stp>
        <stp>4</stp>
        <stp>600801.SH</stp>
        <stp>9</stp>
        <stp>12/31/2010</stp>
        <stp>1</stp>
        <tr r="C2553" s="2"/>
      </tp>
      <tp>
        <v>1819578484.2</v>
        <stp/>
        <stp>EM_S_STM07_IS</stp>
        <stp>4</stp>
        <stp>600802.SH</stp>
        <stp>9</stp>
        <stp>12/31/2013</stp>
        <stp>1</stp>
        <tr r="I2554" s="2"/>
      </tp>
      <tp>
        <v>1804236988.45</v>
        <stp/>
        <stp>EM_S_STM07_IS</stp>
        <stp>4</stp>
        <stp>600803.SH</stp>
        <stp>9</stp>
        <stp>12/31/2012</stp>
        <stp>1</stp>
        <tr r="G2555" s="2"/>
      </tp>
      <tp>
        <v>7925941303.6899996</v>
        <stp/>
        <stp>EM_S_STM07_IS</stp>
        <stp>4</stp>
        <stp>600804.SH</stp>
        <stp>9</stp>
        <stp>12/31/2015</stp>
        <stp>1</stp>
        <tr r="M2556" s="2"/>
      </tp>
      <tp>
        <v>2282756684.2600002</v>
        <stp/>
        <stp>EM_S_STM07_IS</stp>
        <stp>4</stp>
        <stp>600805.SH</stp>
        <stp>9</stp>
        <stp>12/31/2014</stp>
        <stp>1</stp>
        <tr r="K2557" s="2"/>
      </tp>
      <tp>
        <v>12544392.640000001</v>
        <stp/>
        <stp>EM_S_STM07_IS</stp>
        <stp>4</stp>
        <stp>600890.SH</stp>
        <stp>9</stp>
        <stp>12/31/2011</stp>
        <stp>1</stp>
        <tr r="E2635" s="2"/>
      </tp>
      <tp>
        <v>265435809.62</v>
        <stp/>
        <stp>EM_S_STM07_IS</stp>
        <stp>4</stp>
        <stp>600891.SH</stp>
        <stp>9</stp>
        <stp>12/31/2010</stp>
        <stp>1</stp>
        <tr r="C2636" s="2"/>
      </tp>
      <tp>
        <v>605707898.49000001</v>
        <stp/>
        <stp>EM_S_STM07_IS</stp>
        <stp>4</stp>
        <stp>600892.SH</stp>
        <stp>9</stp>
        <stp>12/31/2013</stp>
        <stp>1</stp>
        <tr r="I2637" s="2"/>
      </tp>
      <tp>
        <v>7103969866.0699997</v>
        <stp/>
        <stp>EM_S_STM07_IS</stp>
        <stp>4</stp>
        <stp>600893.SH</stp>
        <stp>9</stp>
        <stp>12/31/2012</stp>
        <stp>1</stp>
        <tr r="G2638" s="2"/>
      </tp>
      <tp>
        <v>4825951351.96</v>
        <stp/>
        <stp>EM_S_STM07_IS</stp>
        <stp>4</stp>
        <stp>600894.SH</stp>
        <stp>9</stp>
        <stp>12/31/2015</stp>
        <stp>1</stp>
        <tr r="M2639" s="2"/>
      </tp>
      <tp>
        <v>3002212758.3899999</v>
        <stp/>
        <stp>EM_S_STM07_IS</stp>
        <stp>4</stp>
        <stp>600895.SH</stp>
        <stp>9</stp>
        <stp>12/31/2014</stp>
        <stp>1</stp>
        <tr r="K2640" s="2"/>
      </tp>
      <tp>
        <v>1305959324.9200001</v>
        <stp/>
        <stp>EM_S_STM07_IS</stp>
        <stp>4</stp>
        <stp>600880.SH</stp>
        <stp>9</stp>
        <stp>12/31/2011</stp>
        <stp>1</stp>
        <tr r="E2625" s="2"/>
      </tp>
      <tp>
        <v>8136373355.5100002</v>
        <stp/>
        <stp>EM_S_STM07_IS</stp>
        <stp>4</stp>
        <stp>600881.SH</stp>
        <stp>9</stp>
        <stp>12/31/2010</stp>
        <stp>1</stp>
        <tr r="C2626" s="2"/>
      </tp>
      <tp>
        <v>1001612103.0700001</v>
        <stp/>
        <stp>EM_S_STM07_IS</stp>
        <stp>4</stp>
        <stp>600882.SH</stp>
        <stp>9</stp>
        <stp>12/31/2013</stp>
        <stp>1</stp>
        <tr r="I2627" s="2"/>
      </tp>
      <tp>
        <v>76052422.030000001</v>
        <stp/>
        <stp>EM_S_STM07_IS</stp>
        <stp>4</stp>
        <stp>600883.SH</stp>
        <stp>9</stp>
        <stp>12/31/2012</stp>
        <stp>1</stp>
        <tr r="G2628" s="2"/>
      </tp>
      <tp>
        <v>4302299367.1300001</v>
        <stp/>
        <stp>EM_S_STM07_IS</stp>
        <stp>4</stp>
        <stp>600884.SH</stp>
        <stp>9</stp>
        <stp>12/31/2015</stp>
        <stp>1</stp>
        <tr r="M2629" s="2"/>
      </tp>
      <tp>
        <v>4062830064.0799999</v>
        <stp/>
        <stp>EM_S_STM07_IS</stp>
        <stp>4</stp>
        <stp>600885.SH</stp>
        <stp>9</stp>
        <stp>12/31/2014</stp>
        <stp>1</stp>
        <tr r="K2630" s="2"/>
      </tp>
      <tp>
        <v>7401292582.5500002</v>
        <stp/>
        <stp>EM_S_STM07_IS</stp>
        <stp>4</stp>
        <stp>000930.SZ</stp>
        <stp>9</stp>
        <stp>12/31/2011</stp>
        <stp>1</stp>
        <tr r="E418" s="2"/>
      </tp>
      <tp>
        <v>2599059518.4000001</v>
        <stp/>
        <stp>EM_S_STM07_IS</stp>
        <stp>4</stp>
        <stp>000931.SZ</stp>
        <stp>9</stp>
        <stp>12/31/2010</stp>
        <stp>1</stp>
        <tr r="C419" s="2"/>
      </tp>
      <tp>
        <v>59652066822.75</v>
        <stp/>
        <stp>EM_S_STM07_IS</stp>
        <stp>4</stp>
        <stp>000932.SZ</stp>
        <stp>9</stp>
        <stp>12/31/2013</stp>
        <stp>1</stp>
        <tr r="I420" s="2"/>
      </tp>
      <tp>
        <v>27984998674.459999</v>
        <stp/>
        <stp>EM_S_STM07_IS</stp>
        <stp>4</stp>
        <stp>000933.SZ</stp>
        <stp>9</stp>
        <stp>12/31/2012</stp>
        <stp>1</stp>
        <tr r="G421" s="2"/>
      </tp>
      <tp>
        <v>1996450359.1099999</v>
        <stp/>
        <stp>EM_S_STM07_IS</stp>
        <stp>4</stp>
        <stp>000935.SZ</stp>
        <stp>9</stp>
        <stp>12/31/2014</stp>
        <stp>1</stp>
        <tr r="K422" s="2"/>
      </tp>
      <tp>
        <v>1768247388.53</v>
        <stp/>
        <stp>EM_S_STM07_IS</stp>
        <stp>4</stp>
        <stp>000920.SZ</stp>
        <stp>9</stp>
        <stp>12/31/2011</stp>
        <stp>1</stp>
        <tr r="E409" s="2"/>
      </tp>
      <tp>
        <v>17690323631.830002</v>
        <stp/>
        <stp>EM_S_STM07_IS</stp>
        <stp>4</stp>
        <stp>000921.SZ</stp>
        <stp>9</stp>
        <stp>12/31/2010</stp>
        <stp>1</stp>
        <tr r="C410" s="2"/>
      </tp>
      <tp>
        <v>2673892436.46</v>
        <stp/>
        <stp>EM_S_STM07_IS</stp>
        <stp>4</stp>
        <stp>000922.SZ</stp>
        <stp>9</stp>
        <stp>12/31/2013</stp>
        <stp>1</stp>
        <tr r="I411" s="2"/>
      </tp>
      <tp>
        <v>425989925.33999997</v>
        <stp/>
        <stp>EM_S_STM07_IS</stp>
        <stp>4</stp>
        <stp>000923.SZ</stp>
        <stp>9</stp>
        <stp>12/31/2012</stp>
        <stp>1</stp>
        <tr r="G412" s="2"/>
      </tp>
      <tp>
        <v>1767755637.9400001</v>
        <stp/>
        <stp>EM_S_STM07_IS</stp>
        <stp>4</stp>
        <stp>000925.SZ</stp>
        <stp>9</stp>
        <stp>12/31/2014</stp>
        <stp>1</stp>
        <tr r="K413" s="2"/>
      </tp>
      <tp>
        <v>7312656189.0100002</v>
        <stp/>
        <stp>EM_S_STM07_IS</stp>
        <stp>4</stp>
        <stp>000910.SZ</stp>
        <stp>9</stp>
        <stp>12/31/2011</stp>
        <stp>1</stp>
        <tr r="E400" s="2"/>
      </tp>
      <tp>
        <v>3875019021.3499999</v>
        <stp/>
        <stp>EM_S_STM07_IS</stp>
        <stp>4</stp>
        <stp>000911.SZ</stp>
        <stp>9</stp>
        <stp>12/31/2010</stp>
        <stp>1</stp>
        <tr r="C401" s="2"/>
      </tp>
      <tp>
        <v>4070809046.6399999</v>
        <stp/>
        <stp>EM_S_STM07_IS</stp>
        <stp>4</stp>
        <stp>000912.SZ</stp>
        <stp>9</stp>
        <stp>12/31/2013</stp>
        <stp>1</stp>
        <tr r="I402" s="2"/>
      </tp>
      <tp>
        <v>3672860157.1900001</v>
        <stp/>
        <stp>EM_S_STM07_IS</stp>
        <stp>4</stp>
        <stp>000913.SZ</stp>
        <stp>9</stp>
        <stp>12/31/2012</stp>
        <stp>1</stp>
        <tr r="G403" s="2"/>
      </tp>
      <tp>
        <v>1373956906.9200001</v>
        <stp/>
        <stp>EM_S_STM07_IS</stp>
        <stp>4</stp>
        <stp>000915.SZ</stp>
        <stp>9</stp>
        <stp>12/31/2014</stp>
        <stp>1</stp>
        <tr r="K404" s="2"/>
      </tp>
      <tp>
        <v>1949038065.1500001</v>
        <stp/>
        <stp>EM_S_STM07_IS</stp>
        <stp>4</stp>
        <stp>000900.SZ</stp>
        <stp>9</stp>
        <stp>12/31/2011</stp>
        <stp>1</stp>
        <tr r="E392" s="2"/>
      </tp>
      <tp>
        <v>1008303339.23</v>
        <stp/>
        <stp>EM_S_STM07_IS</stp>
        <stp>4</stp>
        <stp>000901.SZ</stp>
        <stp>9</stp>
        <stp>12/31/2010</stp>
        <stp>1</stp>
        <tr r="C393" s="2"/>
      </tp>
      <tp>
        <v>1767886506.6400001</v>
        <stp/>
        <stp>EM_S_STM07_IS</stp>
        <stp>4</stp>
        <stp>000902.SZ</stp>
        <stp>9</stp>
        <stp>12/31/2013</stp>
        <stp>1</stp>
        <tr r="I394" s="2"/>
      </tp>
      <tp>
        <v>2381710410.8600001</v>
        <stp/>
        <stp>EM_S_STM07_IS</stp>
        <stp>4</stp>
        <stp>000903.SZ</stp>
        <stp>9</stp>
        <stp>12/31/2012</stp>
        <stp>1</stp>
        <tr r="G395" s="2"/>
      </tp>
      <tp>
        <v>7502330299.6800003</v>
        <stp/>
        <stp>EM_S_STM07_IS</stp>
        <stp>4</stp>
        <stp>000905.SZ</stp>
        <stp>9</stp>
        <stp>12/31/2014</stp>
        <stp>1</stp>
        <tr r="K396" s="2"/>
      </tp>
      <tp>
        <v>5695842020.9300003</v>
        <stp/>
        <stp>EM_S_STM07_IS</stp>
        <stp>4</stp>
        <stp>000970.SZ</stp>
        <stp>9</stp>
        <stp>12/31/2011</stp>
        <stp>1</stp>
        <tr r="E446" s="2"/>
      </tp>
      <tp>
        <v>212002732.68000001</v>
        <stp/>
        <stp>EM_S_STM07_IS</stp>
        <stp>4</stp>
        <stp>000971.SZ</stp>
        <stp>9</stp>
        <stp>12/31/2010</stp>
        <stp>1</stp>
        <tr r="C447" s="2"/>
      </tp>
      <tp>
        <v>954944330.5</v>
        <stp/>
        <stp>EM_S_STM07_IS</stp>
        <stp>4</stp>
        <stp>000972.SZ</stp>
        <stp>9</stp>
        <stp>12/31/2013</stp>
        <stp>1</stp>
        <tr r="I448" s="2"/>
      </tp>
      <tp>
        <v>3771880418.54</v>
        <stp/>
        <stp>EM_S_STM07_IS</stp>
        <stp>4</stp>
        <stp>000973.SZ</stp>
        <stp>9</stp>
        <stp>12/31/2012</stp>
        <stp>1</stp>
        <tr r="G449" s="2"/>
      </tp>
      <tp>
        <v>726121706.91999996</v>
        <stp/>
        <stp>EM_S_STM07_IS</stp>
        <stp>4</stp>
        <stp>000975.SZ</stp>
        <stp>9</stp>
        <stp>12/31/2014</stp>
        <stp>1</stp>
        <tr r="K450" s="2"/>
      </tp>
      <tp>
        <v>12841605025.48</v>
        <stp/>
        <stp>EM_S_STM07_IS</stp>
        <stp>4</stp>
        <stp>000960.SZ</stp>
        <stp>9</stp>
        <stp>12/31/2011</stp>
        <stp>1</stp>
        <tr r="E437" s="2"/>
      </tp>
      <tp>
        <v>9137512544.8400002</v>
        <stp/>
        <stp>EM_S_STM07_IS</stp>
        <stp>4</stp>
        <stp>000961.SZ</stp>
        <stp>9</stp>
        <stp>12/31/2010</stp>
        <stp>1</stp>
        <tr r="C438" s="2"/>
      </tp>
      <tp>
        <v>2873430701.1199999</v>
        <stp/>
        <stp>EM_S_STM07_IS</stp>
        <stp>4</stp>
        <stp>000962.SZ</stp>
        <stp>9</stp>
        <stp>12/31/2013</stp>
        <stp>1</stp>
        <tr r="I439" s="2"/>
      </tp>
      <tp>
        <v>14579230374.700001</v>
        <stp/>
        <stp>EM_S_STM07_IS</stp>
        <stp>4</stp>
        <stp>000963.SZ</stp>
        <stp>9</stp>
        <stp>12/31/2012</stp>
        <stp>1</stp>
        <tr r="G440" s="2"/>
      </tp>
      <tp>
        <v>1579597458.1300001</v>
        <stp/>
        <stp>EM_S_STM07_IS</stp>
        <stp>4</stp>
        <stp>000965.SZ</stp>
        <stp>9</stp>
        <stp>12/31/2014</stp>
        <stp>1</stp>
        <tr r="K441" s="2"/>
      </tp>
      <tp>
        <v>2588551186.1100001</v>
        <stp/>
        <stp>EM_S_STM07_IS</stp>
        <stp>4</stp>
        <stp>000950.SZ</stp>
        <stp>9</stp>
        <stp>12/31/2011</stp>
        <stp>1</stp>
        <tr r="E429" s="2"/>
      </tp>
      <tp>
        <v>28903796411.27</v>
        <stp/>
        <stp>EM_S_STM07_IS</stp>
        <stp>4</stp>
        <stp>000951.SZ</stp>
        <stp>9</stp>
        <stp>12/31/2010</stp>
        <stp>1</stp>
        <tr r="C430" s="2"/>
      </tp>
      <tp>
        <v>487080365.91000003</v>
        <stp/>
        <stp>EM_S_STM07_IS</stp>
        <stp>4</stp>
        <stp>000952.SZ</stp>
        <stp>9</stp>
        <stp>12/31/2013</stp>
        <stp>1</stp>
        <tr r="I431" s="2"/>
      </tp>
      <tp>
        <v>914916083.30999994</v>
        <stp/>
        <stp>EM_S_STM07_IS</stp>
        <stp>4</stp>
        <stp>000953.SZ</stp>
        <stp>9</stp>
        <stp>12/31/2012</stp>
        <stp>1</stp>
        <tr r="G432" s="2"/>
      </tp>
      <tp>
        <v>259903576.97999999</v>
        <stp/>
        <stp>EM_S_STM07_IS</stp>
        <stp>4</stp>
        <stp>000955.SZ</stp>
        <stp>9</stp>
        <stp>12/31/2014</stp>
        <stp>1</stp>
        <tr r="K433" s="2"/>
      </tp>
      <tp>
        <v>2986842750.4200001</v>
        <stp/>
        <stp>EM_S_STM07_IS</stp>
        <stp>4</stp>
        <stp>000990.SZ</stp>
        <stp>9</stp>
        <stp>12/31/2011</stp>
        <stp>1</stp>
        <tr r="E463" s="2"/>
      </tp>
      <tp>
        <v>1236908170.01</v>
        <stp/>
        <stp>EM_S_STM07_IS</stp>
        <stp>4</stp>
        <stp>000993.SZ</stp>
        <stp>9</stp>
        <stp>12/31/2012</stp>
        <stp>1</stp>
        <tr r="G464" s="2"/>
      </tp>
      <tp>
        <v>57268193.020000003</v>
        <stp/>
        <stp>EM_S_STM07_IS</stp>
        <stp>4</stp>
        <stp>000995.SZ</stp>
        <stp>9</stp>
        <stp>12/31/2014</stp>
        <stp>1</stp>
        <tr r="K465" s="2"/>
      </tp>
      <tp>
        <v>870554621.20000005</v>
        <stp/>
        <stp>EM_S_STM07_IS</stp>
        <stp>4</stp>
        <stp>000980.SZ</stp>
        <stp>9</stp>
        <stp>12/31/2011</stp>
        <stp>1</stp>
        <tr r="E455" s="2"/>
      </tp>
      <tp>
        <v>13873267.779999999</v>
        <stp/>
        <stp>EM_S_STM07_IS</stp>
        <stp>4</stp>
        <stp>000981.SZ</stp>
        <stp>9</stp>
        <stp>12/31/2010</stp>
        <stp>1</stp>
        <tr r="C456" s="2"/>
      </tp>
      <tp>
        <v>3110651957.5999999</v>
        <stp/>
        <stp>EM_S_STM07_IS</stp>
        <stp>4</stp>
        <stp>000982.SZ</stp>
        <stp>9</stp>
        <stp>12/31/2013</stp>
        <stp>1</stp>
        <tr r="I457" s="2"/>
      </tp>
      <tp>
        <v>31228777275.209999</v>
        <stp/>
        <stp>EM_S_STM07_IS</stp>
        <stp>4</stp>
        <stp>000983.SZ</stp>
        <stp>9</stp>
        <stp>12/31/2012</stp>
        <stp>1</stp>
        <tr r="G458" s="2"/>
      </tp>
      <tp>
        <v>1422843435.78</v>
        <stp/>
        <stp>EM_S_STM07_IS</stp>
        <stp>4</stp>
        <stp>000985.SZ</stp>
        <stp>9</stp>
        <stp>12/31/2014</stp>
        <stp>1</stp>
        <tr r="K459" s="2"/>
      </tp>
      <tp>
        <v>25097996215.240002</v>
        <stp/>
        <stp>EM_S_STM07_IS</stp>
        <stp>4</stp>
        <stp>600970.SH</stp>
        <stp>9</stp>
        <stp>12/31/2011</stp>
        <stp>1</stp>
        <tr r="E2661" s="2"/>
      </tp>
      <tp>
        <v>6990249026.8699999</v>
        <stp/>
        <stp>EM_S_STM07_IS</stp>
        <stp>4</stp>
        <stp>600971.SH</stp>
        <stp>9</stp>
        <stp>12/31/2010</stp>
        <stp>1</stp>
        <tr r="C2662" s="2"/>
      </tp>
      <tp>
        <v>8569474666.4399996</v>
        <stp/>
        <stp>EM_S_STM07_IS</stp>
        <stp>4</stp>
        <stp>600973.SH</stp>
        <stp>9</stp>
        <stp>12/31/2012</stp>
        <stp>1</stp>
        <tr r="G2663" s="2"/>
      </tp>
      <tp>
        <v>1302493866.3099999</v>
        <stp/>
        <stp>EM_S_STM07_IS</stp>
        <stp>4</stp>
        <stp>600975.SH</stp>
        <stp>9</stp>
        <stp>12/31/2014</stp>
        <stp>1</stp>
        <tr r="K2664" s="2"/>
      </tp>
      <tp>
        <v>1823871481.4000001</v>
        <stp/>
        <stp>EM_S_STM07_IS</stp>
        <stp>4</stp>
        <stp>600960.SH</stp>
        <stp>9</stp>
        <stp>12/31/2011</stp>
        <stp>1</stp>
        <tr r="E2653" s="2"/>
      </tp>
      <tp>
        <v>12617943889.6</v>
        <stp/>
        <stp>EM_S_STM07_IS</stp>
        <stp>4</stp>
        <stp>600961.SH</stp>
        <stp>9</stp>
        <stp>12/31/2010</stp>
        <stp>1</stp>
        <tr r="C2654" s="2"/>
      </tp>
      <tp>
        <v>1245298665.55</v>
        <stp/>
        <stp>EM_S_STM07_IS</stp>
        <stp>4</stp>
        <stp>600962.SH</stp>
        <stp>9</stp>
        <stp>12/31/2013</stp>
        <stp>1</stp>
        <tr r="I2655" s="2"/>
      </tp>
      <tp>
        <v>6542479738.75</v>
        <stp/>
        <stp>EM_S_STM07_IS</stp>
        <stp>4</stp>
        <stp>600963.SH</stp>
        <stp>9</stp>
        <stp>12/31/2012</stp>
        <stp>1</stp>
        <tr r="G2656" s="2"/>
      </tp>
      <tp>
        <v>1100242977.76</v>
        <stp/>
        <stp>EM_S_STM07_IS</stp>
        <stp>4</stp>
        <stp>600965.SH</stp>
        <stp>9</stp>
        <stp>12/31/2014</stp>
        <stp>1</stp>
        <tr r="K2657" s="2"/>
      </tp>
      <tp>
        <v>20700377511.27</v>
        <stp/>
        <stp>EM_S_STM07_IS</stp>
        <stp>4</stp>
        <stp>600900.SH</stp>
        <stp>9</stp>
        <stp>12/31/2011</stp>
        <stp>1</stp>
        <tr r="E2644" s="2"/>
      </tp>
      <tp>
        <v>1000328080.65</v>
        <stp/>
        <stp>EM_S_STM07_IS</stp>
        <stp>4</stp>
        <stp>600990.SH</stp>
        <stp>9</stp>
        <stp>12/31/2011</stp>
        <stp>1</stp>
        <tr r="E2678" s="2"/>
      </tp>
      <tp>
        <v>1927976735.6400001</v>
        <stp/>
        <stp>EM_S_STM07_IS</stp>
        <stp>4</stp>
        <stp>600992.SH</stp>
        <stp>9</stp>
        <stp>12/31/2013</stp>
        <stp>1</stp>
        <tr r="I2679" s="2"/>
      </tp>
      <tp>
        <v>1542034451.3099999</v>
        <stp/>
        <stp>EM_S_STM07_IS</stp>
        <stp>4</stp>
        <stp>600993.SH</stp>
        <stp>9</stp>
        <stp>12/31/2012</stp>
        <stp>1</stp>
        <tr r="G2680" s="2"/>
      </tp>
      <tp>
        <v>2016032965.1800001</v>
        <stp/>
        <stp>EM_S_STM07_IS</stp>
        <stp>4</stp>
        <stp>600995.SH</stp>
        <stp>9</stp>
        <stp>12/31/2014</stp>
        <stp>1</stp>
        <tr r="K2681" s="2"/>
      </tp>
      <tp>
        <v>289177062.95999998</v>
        <stp/>
        <stp>EM_S_STM07_IS</stp>
        <stp>4</stp>
        <stp>600980.SH</stp>
        <stp>9</stp>
        <stp>12/31/2011</stp>
        <stp>1</stp>
        <tr r="E2669" s="2"/>
      </tp>
      <tp>
        <v>5522168688.8400002</v>
        <stp/>
        <stp>EM_S_STM07_IS</stp>
        <stp>4</stp>
        <stp>600981.SH</stp>
        <stp>9</stp>
        <stp>12/31/2010</stp>
        <stp>1</stp>
        <tr r="C2670" s="2"/>
      </tp>
      <tp>
        <v>772834320.64999998</v>
        <stp/>
        <stp>EM_S_STM07_IS</stp>
        <stp>4</stp>
        <stp>600982.SH</stp>
        <stp>9</stp>
        <stp>12/31/2013</stp>
        <stp>1</stp>
        <tr r="I2671" s="2"/>
      </tp>
      <tp>
        <v>4015757699.0999999</v>
        <stp/>
        <stp>EM_S_STM07_IS</stp>
        <stp>4</stp>
        <stp>600983.SH</stp>
        <stp>9</stp>
        <stp>12/31/2012</stp>
        <stp>1</stp>
        <tr r="G2672" s="2"/>
      </tp>
      <tp>
        <v>701255899.72000003</v>
        <stp/>
        <stp>EM_S_STM07_IS</stp>
        <stp>4</stp>
        <stp>600984.SH</stp>
        <stp>9</stp>
        <stp>12/31/2015</stp>
        <stp>1</stp>
        <tr r="M2673" s="2"/>
      </tp>
      <tp>
        <v>987766597.95000005</v>
        <stp/>
        <stp>EM_S_STM07_IS</stp>
        <stp>4</stp>
        <stp>600985.SH</stp>
        <stp>9</stp>
        <stp>12/31/2014</stp>
        <stp>1</stp>
        <tr r="K2674" s="2"/>
      </tp>
      <tp>
        <v>557049849.27999997</v>
        <stp/>
        <stp>EM_S_STM07_IS</stp>
        <stp>4</stp>
        <stp>000430.SZ</stp>
        <stp>9</stp>
        <stp>12/31/2011</stp>
        <stp>1</stp>
        <tr r="E105" s="2"/>
      </tp>
      <tp>
        <v>265554180.78</v>
        <stp/>
        <stp>EM_S_STM07_IS</stp>
        <stp>4</stp>
        <stp>300400.SZ</stp>
        <stp>9</stp>
        <stp>12/31/2011</stp>
        <stp>1</stp>
        <tr r="E1694" s="2"/>
      </tp>
      <tp t="s">
        <v/>
        <stp/>
        <stp>EM_S_STM07_IS</stp>
        <stp>4</stp>
        <stp>300401.SZ</stp>
        <stp>9</stp>
        <stp>12/31/2010</stp>
        <stp>1</stp>
        <tr r="C1695" s="2"/>
      </tp>
      <tp>
        <v>789114151.33000004</v>
        <stp/>
        <stp>EM_S_STM07_IS</stp>
        <stp>4</stp>
        <stp>300402.SZ</stp>
        <stp>9</stp>
        <stp>12/31/2013</stp>
        <stp>1</stp>
        <tr r="I1696" s="2"/>
      </tp>
      <tp>
        <v>491661993.13999999</v>
        <stp/>
        <stp>EM_S_STM07_IS</stp>
        <stp>4</stp>
        <stp>300403.SZ</stp>
        <stp>9</stp>
        <stp>12/31/2012</stp>
        <stp>1</stp>
        <tr r="G1697" s="2"/>
      </tp>
      <tp>
        <v>126626043.64</v>
        <stp/>
        <stp>EM_S_STM07_IS</stp>
        <stp>4</stp>
        <stp>300404.SZ</stp>
        <stp>9</stp>
        <stp>12/31/2015</stp>
        <stp>1</stp>
        <tr r="M1698" s="2"/>
      </tp>
      <tp>
        <v>1137307814.51</v>
        <stp/>
        <stp>EM_S_STM07_IS</stp>
        <stp>4</stp>
        <stp>300405.SZ</stp>
        <stp>9</stp>
        <stp>12/31/2014</stp>
        <stp>1</stp>
        <tr r="K1699" s="2"/>
      </tp>
      <tp>
        <v>2317139157.5700002</v>
        <stp/>
        <stp>EM_S_STM07_IS</stp>
        <stp>4</stp>
        <stp>000420.SZ</stp>
        <stp>9</stp>
        <stp>12/31/2011</stp>
        <stp>1</stp>
        <tr r="E97" s="2"/>
      </tp>
      <tp>
        <v>1742906785.8900001</v>
        <stp/>
        <stp>EM_S_STM07_IS</stp>
        <stp>4</stp>
        <stp>000421.SZ</stp>
        <stp>9</stp>
        <stp>12/31/2010</stp>
        <stp>1</stp>
        <tr r="C98" s="2"/>
      </tp>
      <tp>
        <v>19279979584.18</v>
        <stp/>
        <stp>EM_S_STM07_IS</stp>
        <stp>4</stp>
        <stp>000422.SZ</stp>
        <stp>9</stp>
        <stp>12/31/2013</stp>
        <stp>1</stp>
        <tr r="I99" s="2"/>
      </tp>
      <tp>
        <v>3056074263.9400001</v>
        <stp/>
        <stp>EM_S_STM07_IS</stp>
        <stp>4</stp>
        <stp>000423.SZ</stp>
        <stp>9</stp>
        <stp>12/31/2012</stp>
        <stp>1</stp>
        <tr r="G100" s="2"/>
      </tp>
      <tp>
        <v>23306280782.040001</v>
        <stp/>
        <stp>EM_S_STM07_IS</stp>
        <stp>4</stp>
        <stp>000425.SZ</stp>
        <stp>9</stp>
        <stp>12/31/2014</stp>
        <stp>1</stp>
        <tr r="K101" s="2"/>
      </tp>
      <tp>
        <v>225185892.56</v>
        <stp/>
        <stp>EM_S_STM07_IS</stp>
        <stp>4</stp>
        <stp>300410.SZ</stp>
        <stp>9</stp>
        <stp>12/31/2011</stp>
        <stp>1</stp>
        <tr r="E1704" s="2"/>
      </tp>
      <tp t="s">
        <v/>
        <stp/>
        <stp>EM_S_STM07_IS</stp>
        <stp>4</stp>
        <stp>300411.SZ</stp>
        <stp>9</stp>
        <stp>12/31/2010</stp>
        <stp>1</stp>
        <tr r="C1705" s="2"/>
      </tp>
      <tp>
        <v>154249253.16</v>
        <stp/>
        <stp>EM_S_STM07_IS</stp>
        <stp>4</stp>
        <stp>300412.SZ</stp>
        <stp>9</stp>
        <stp>12/31/2013</stp>
        <stp>1</stp>
        <tr r="I1706" s="2"/>
      </tp>
      <tp>
        <v>2855104900.7399998</v>
        <stp/>
        <stp>EM_S_STM07_IS</stp>
        <stp>4</stp>
        <stp>300413.SZ</stp>
        <stp>9</stp>
        <stp>12/31/2012</stp>
        <stp>1</stp>
        <tr r="G1707" s="2"/>
      </tp>
      <tp>
        <v>359772846.83999997</v>
        <stp/>
        <stp>EM_S_STM07_IS</stp>
        <stp>4</stp>
        <stp>300414.SZ</stp>
        <stp>9</stp>
        <stp>12/31/2015</stp>
        <stp>1</stp>
        <tr r="M1708" s="2"/>
      </tp>
      <tp>
        <v>1175140144.1400001</v>
        <stp/>
        <stp>EM_S_STM07_IS</stp>
        <stp>4</stp>
        <stp>300415.SZ</stp>
        <stp>9</stp>
        <stp>12/31/2014</stp>
        <stp>1</stp>
        <tr r="K1709" s="2"/>
      </tp>
      <tp>
        <v>9610842893.4799995</v>
        <stp/>
        <stp>EM_S_STM07_IS</stp>
        <stp>4</stp>
        <stp>000410.SZ</stp>
        <stp>9</stp>
        <stp>12/31/2011</stp>
        <stp>1</stp>
        <tr r="E89" s="2"/>
      </tp>
      <tp>
        <v>6638251336.6800003</v>
        <stp/>
        <stp>EM_S_STM07_IS</stp>
        <stp>4</stp>
        <stp>000411.SZ</stp>
        <stp>9</stp>
        <stp>12/31/2010</stp>
        <stp>1</stp>
        <tr r="C90" s="2"/>
      </tp>
      <tp>
        <v>778935169.83000004</v>
        <stp/>
        <stp>EM_S_STM07_IS</stp>
        <stp>4</stp>
        <stp>000413.SZ</stp>
        <stp>9</stp>
        <stp>12/31/2012</stp>
        <stp>1</stp>
        <tr r="G91" s="2"/>
      </tp>
      <tp>
        <v>6851955000</v>
        <stp/>
        <stp>EM_S_STM07_IS</stp>
        <stp>4</stp>
        <stp>000415.SZ</stp>
        <stp>9</stp>
        <stp>12/31/2014</stp>
        <stp>1</stp>
        <tr r="K92" s="2"/>
      </tp>
      <tp>
        <v>161677520.13</v>
        <stp/>
        <stp>EM_S_STM07_IS</stp>
        <stp>4</stp>
        <stp>300420.SZ</stp>
        <stp>9</stp>
        <stp>12/31/2011</stp>
        <stp>1</stp>
        <tr r="E1714" s="2"/>
      </tp>
      <tp t="s">
        <v/>
        <stp/>
        <stp>EM_S_STM07_IS</stp>
        <stp>4</stp>
        <stp>300421.SZ</stp>
        <stp>9</stp>
        <stp>12/31/2010</stp>
        <stp>1</stp>
        <tr r="C1715" s="2"/>
      </tp>
      <tp>
        <v>206280804.08000001</v>
        <stp/>
        <stp>EM_S_STM07_IS</stp>
        <stp>4</stp>
        <stp>300422.SZ</stp>
        <stp>9</stp>
        <stp>12/31/2013</stp>
        <stp>1</stp>
        <tr r="I1716" s="2"/>
      </tp>
      <tp>
        <v>276030434.75</v>
        <stp/>
        <stp>EM_S_STM07_IS</stp>
        <stp>4</stp>
        <stp>300423.SZ</stp>
        <stp>9</stp>
        <stp>12/31/2012</stp>
        <stp>1</stp>
        <tr r="G1717" s="2"/>
      </tp>
      <tp>
        <v>412646482.19</v>
        <stp/>
        <stp>EM_S_STM07_IS</stp>
        <stp>4</stp>
        <stp>300424.SZ</stp>
        <stp>9</stp>
        <stp>12/31/2015</stp>
        <stp>1</stp>
        <tr r="M1718" s="2"/>
      </tp>
      <tp>
        <v>235126090.13999999</v>
        <stp/>
        <stp>EM_S_STM07_IS</stp>
        <stp>4</stp>
        <stp>300425.SZ</stp>
        <stp>9</stp>
        <stp>12/31/2014</stp>
        <stp>1</stp>
        <tr r="K1719" s="2"/>
      </tp>
      <tp>
        <v>4362305057.2799997</v>
        <stp/>
        <stp>EM_S_STM07_IS</stp>
        <stp>4</stp>
        <stp>000400.SZ</stp>
        <stp>9</stp>
        <stp>12/31/2011</stp>
        <stp>1</stp>
        <tr r="E81" s="2"/>
      </tp>
      <tp>
        <v>11064097724.700001</v>
        <stp/>
        <stp>EM_S_STM07_IS</stp>
        <stp>4</stp>
        <stp>000401.SZ</stp>
        <stp>9</stp>
        <stp>12/31/2010</stp>
        <stp>1</stp>
        <tr r="C82" s="2"/>
      </tp>
      <tp>
        <v>19882571993.119999</v>
        <stp/>
        <stp>EM_S_STM07_IS</stp>
        <stp>4</stp>
        <stp>000402.SZ</stp>
        <stp>9</stp>
        <stp>12/31/2013</stp>
        <stp>1</stp>
        <tr r="I83" s="2"/>
      </tp>
      <tp>
        <v>469824199.66000003</v>
        <stp/>
        <stp>EM_S_STM07_IS</stp>
        <stp>4</stp>
        <stp>000403.SZ</stp>
        <stp>9</stp>
        <stp>12/31/2012</stp>
        <stp>1</stp>
        <tr r="G84" s="2"/>
      </tp>
      <tp>
        <v>6856156786.29</v>
        <stp/>
        <stp>EM_S_STM07_IS</stp>
        <stp>4</stp>
        <stp>000404.SZ</stp>
        <stp>9</stp>
        <stp>12/31/2015</stp>
        <stp>1</stp>
        <tr r="M85" s="2"/>
      </tp>
      <tp>
        <v>196649495.81999999</v>
        <stp/>
        <stp>EM_S_STM07_IS</stp>
        <stp>4</stp>
        <stp>300430.SZ</stp>
        <stp>9</stp>
        <stp>12/31/2011</stp>
        <stp>1</stp>
        <tr r="E1724" s="2"/>
      </tp>
      <tp t="s">
        <v/>
        <stp/>
        <stp>EM_S_STM07_IS</stp>
        <stp>4</stp>
        <stp>300431.SZ</stp>
        <stp>9</stp>
        <stp>12/31/2010</stp>
        <stp>1</stp>
        <tr r="C1725" s="2"/>
      </tp>
      <tp>
        <v>536057540.33999997</v>
        <stp/>
        <stp>EM_S_STM07_IS</stp>
        <stp>4</stp>
        <stp>300432.SZ</stp>
        <stp>9</stp>
        <stp>12/31/2013</stp>
        <stp>1</stp>
        <tr r="I1726" s="2"/>
      </tp>
      <tp>
        <v>11163108713.15</v>
        <stp/>
        <stp>EM_S_STM07_IS</stp>
        <stp>4</stp>
        <stp>300433.SZ</stp>
        <stp>9</stp>
        <stp>12/31/2012</stp>
        <stp>1</stp>
        <tr r="G1727" s="2"/>
      </tp>
      <tp>
        <v>117112086.05</v>
        <stp/>
        <stp>EM_S_STM07_IS</stp>
        <stp>4</stp>
        <stp>300434.SZ</stp>
        <stp>9</stp>
        <stp>12/31/2015</stp>
        <stp>1</stp>
        <tr r="M1728" s="2"/>
      </tp>
      <tp>
        <v>432770454.10000002</v>
        <stp/>
        <stp>EM_S_STM07_IS</stp>
        <stp>4</stp>
        <stp>300435.SZ</stp>
        <stp>9</stp>
        <stp>12/31/2014</stp>
        <stp>1</stp>
        <tr r="K1729" s="2"/>
      </tp>
      <tp>
        <v>250839065.44</v>
        <stp/>
        <stp>EM_S_STM07_IS</stp>
        <stp>4</stp>
        <stp>300440.SZ</stp>
        <stp>9</stp>
        <stp>12/31/2011</stp>
        <stp>1</stp>
        <tr r="E1734" s="2"/>
      </tp>
      <tp t="s">
        <v/>
        <stp/>
        <stp>EM_S_STM07_IS</stp>
        <stp>4</stp>
        <stp>300441.SZ</stp>
        <stp>9</stp>
        <stp>12/31/2010</stp>
        <stp>1</stp>
        <tr r="C1735" s="2"/>
      </tp>
      <tp>
        <v>466727883.39999998</v>
        <stp/>
        <stp>EM_S_STM07_IS</stp>
        <stp>4</stp>
        <stp>300442.SZ</stp>
        <stp>9</stp>
        <stp>12/31/2013</stp>
        <stp>1</stp>
        <tr r="I1736" s="2"/>
      </tp>
      <tp>
        <v>336062095.13999999</v>
        <stp/>
        <stp>EM_S_STM07_IS</stp>
        <stp>4</stp>
        <stp>300443.SZ</stp>
        <stp>9</stp>
        <stp>12/31/2012</stp>
        <stp>1</stp>
        <tr r="G1737" s="2"/>
      </tp>
      <tp>
        <v>661063317.09000003</v>
        <stp/>
        <stp>EM_S_STM07_IS</stp>
        <stp>4</stp>
        <stp>300444.SZ</stp>
        <stp>9</stp>
        <stp>12/31/2015</stp>
        <stp>1</stp>
        <tr r="M1738" s="2"/>
      </tp>
      <tp>
        <v>140877841.80000001</v>
        <stp/>
        <stp>EM_S_STM07_IS</stp>
        <stp>4</stp>
        <stp>300445.SZ</stp>
        <stp>9</stp>
        <stp>12/31/2014</stp>
        <stp>1</stp>
        <tr r="K1739" s="2"/>
      </tp>
      <tp>
        <v>143019231.06999999</v>
        <stp/>
        <stp>EM_S_STM07_IS</stp>
        <stp>4</stp>
        <stp>300450.SZ</stp>
        <stp>9</stp>
        <stp>12/31/2011</stp>
        <stp>1</stp>
        <tr r="E1744" s="2"/>
      </tp>
      <tp t="s">
        <v/>
        <stp/>
        <stp>EM_S_STM07_IS</stp>
        <stp>4</stp>
        <stp>300451.SZ</stp>
        <stp>9</stp>
        <stp>12/31/2010</stp>
        <stp>1</stp>
        <tr r="C1745" s="2"/>
      </tp>
      <tp>
        <v>212890537.63</v>
        <stp/>
        <stp>EM_S_STM07_IS</stp>
        <stp>4</stp>
        <stp>300452.SZ</stp>
        <stp>9</stp>
        <stp>12/31/2013</stp>
        <stp>1</stp>
        <tr r="I1746" s="2"/>
      </tp>
      <tp>
        <v>280442903.93000001</v>
        <stp/>
        <stp>EM_S_STM07_IS</stp>
        <stp>4</stp>
        <stp>300453.SZ</stp>
        <stp>9</stp>
        <stp>12/31/2012</stp>
        <stp>1</stp>
        <tr r="G1747" s="2"/>
      </tp>
      <tp>
        <v>233595816.94</v>
        <stp/>
        <stp>EM_S_STM07_IS</stp>
        <stp>4</stp>
        <stp>300455.SZ</stp>
        <stp>9</stp>
        <stp>12/31/2014</stp>
        <stp>1</stp>
        <tr r="K1748" s="2"/>
      </tp>
      <tp>
        <v>313697699.64999998</v>
        <stp/>
        <stp>EM_S_STM07_IS</stp>
        <stp>4</stp>
        <stp>300460.SZ</stp>
        <stp>9</stp>
        <stp>12/31/2011</stp>
        <stp>1</stp>
        <tr r="E1753" s="2"/>
      </tp>
      <tp t="s">
        <v/>
        <stp/>
        <stp>EM_S_STM07_IS</stp>
        <stp>4</stp>
        <stp>300461.SZ</stp>
        <stp>9</stp>
        <stp>12/31/2010</stp>
        <stp>1</stp>
        <tr r="C1754" s="2"/>
      </tp>
      <tp>
        <v>157681128.63999999</v>
        <stp/>
        <stp>EM_S_STM07_IS</stp>
        <stp>4</stp>
        <stp>300462.SZ</stp>
        <stp>9</stp>
        <stp>12/31/2013</stp>
        <stp>1</stp>
        <tr r="I1755" s="2"/>
      </tp>
      <tp>
        <v>606154698.28999996</v>
        <stp/>
        <stp>EM_S_STM07_IS</stp>
        <stp>4</stp>
        <stp>300463.SZ</stp>
        <stp>9</stp>
        <stp>12/31/2012</stp>
        <stp>1</stp>
        <tr r="G1756" s="2"/>
      </tp>
      <tp>
        <v>411902920.07999998</v>
        <stp/>
        <stp>EM_S_STM07_IS</stp>
        <stp>4</stp>
        <stp>300464.SZ</stp>
        <stp>9</stp>
        <stp>12/31/2015</stp>
        <stp>1</stp>
        <tr r="M1757" s="2"/>
      </tp>
      <tp>
        <v>995930625.89999998</v>
        <stp/>
        <stp>EM_S_STM07_IS</stp>
        <stp>4</stp>
        <stp>300465.SZ</stp>
        <stp>9</stp>
        <stp>12/31/2014</stp>
        <stp>1</stp>
        <tr r="K1758" s="2"/>
      </tp>
      <tp>
        <v>239745202.43000001</v>
        <stp/>
        <stp>EM_S_STM07_IS</stp>
        <stp>4</stp>
        <stp>300470.SZ</stp>
        <stp>9</stp>
        <stp>12/31/2011</stp>
        <stp>1</stp>
        <tr r="E1763" s="2"/>
      </tp>
      <tp t="s">
        <v/>
        <stp/>
        <stp>EM_S_STM07_IS</stp>
        <stp>4</stp>
        <stp>300471.SZ</stp>
        <stp>9</stp>
        <stp>12/31/2010</stp>
        <stp>1</stp>
        <tr r="C1764" s="2"/>
      </tp>
      <tp>
        <v>173488722.75</v>
        <stp/>
        <stp>EM_S_STM07_IS</stp>
        <stp>4</stp>
        <stp>300472.SZ</stp>
        <stp>9</stp>
        <stp>12/31/2013</stp>
        <stp>1</stp>
        <tr r="I1765" s="2"/>
      </tp>
      <tp>
        <v>538840142.66999996</v>
        <stp/>
        <stp>EM_S_STM07_IS</stp>
        <stp>4</stp>
        <stp>300473.SZ</stp>
        <stp>9</stp>
        <stp>12/31/2012</stp>
        <stp>1</stp>
        <tr r="G1766" s="2"/>
      </tp>
      <tp>
        <v>239679665.44</v>
        <stp/>
        <stp>EM_S_STM07_IS</stp>
        <stp>4</stp>
        <stp>300474.SZ</stp>
        <stp>9</stp>
        <stp>12/31/2015</stp>
        <stp>1</stp>
        <tr r="M1767" s="2"/>
      </tp>
      <tp>
        <v>458089678.06999999</v>
        <stp/>
        <stp>EM_S_STM07_IS</stp>
        <stp>4</stp>
        <stp>300475.SZ</stp>
        <stp>9</stp>
        <stp>12/31/2014</stp>
        <stp>1</stp>
        <tr r="K1768" s="2"/>
      </tp>
      <tp>
        <v>108257750.09999999</v>
        <stp/>
        <stp>EM_S_STM07_IS</stp>
        <stp>4</stp>
        <stp>300480.SZ</stp>
        <stp>9</stp>
        <stp>12/31/2011</stp>
        <stp>1</stp>
        <tr r="E1773" s="2"/>
      </tp>
      <tp t="s">
        <v/>
        <stp/>
        <stp>EM_S_STM07_IS</stp>
        <stp>4</stp>
        <stp>300481.SZ</stp>
        <stp>9</stp>
        <stp>12/31/2010</stp>
        <stp>1</stp>
        <tr r="C1774" s="2"/>
      </tp>
      <tp>
        <v>247643090.94</v>
        <stp/>
        <stp>EM_S_STM07_IS</stp>
        <stp>4</stp>
        <stp>300482.SZ</stp>
        <stp>9</stp>
        <stp>12/31/2013</stp>
        <stp>1</stp>
        <tr r="I1775" s="2"/>
      </tp>
      <tp>
        <v>297953865.79000002</v>
        <stp/>
        <stp>EM_S_STM07_IS</stp>
        <stp>4</stp>
        <stp>300483.SZ</stp>
        <stp>9</stp>
        <stp>12/31/2012</stp>
        <stp>1</stp>
        <tr r="G1776" s="2"/>
      </tp>
      <tp>
        <v>309821093.73000002</v>
        <stp/>
        <stp>EM_S_STM07_IS</stp>
        <stp>4</stp>
        <stp>300484.SZ</stp>
        <stp>9</stp>
        <stp>12/31/2015</stp>
        <stp>1</stp>
        <tr r="M1777" s="2"/>
      </tp>
      <tp>
        <v>589846385.89999998</v>
        <stp/>
        <stp>EM_S_STM07_IS</stp>
        <stp>4</stp>
        <stp>300485.SZ</stp>
        <stp>9</stp>
        <stp>12/31/2014</stp>
        <stp>1</stp>
        <tr r="K1778" s="2"/>
      </tp>
      <tp>
        <v>273854375.13999999</v>
        <stp/>
        <stp>EM_S_STM07_IS</stp>
        <stp>4</stp>
        <stp>300490.SZ</stp>
        <stp>9</stp>
        <stp>12/31/2011</stp>
        <stp>1</stp>
        <tr r="E1783" s="2"/>
      </tp>
      <tp t="s">
        <v/>
        <stp/>
        <stp>EM_S_STM07_IS</stp>
        <stp>4</stp>
        <stp>300491.SZ</stp>
        <stp>9</stp>
        <stp>12/31/2010</stp>
        <stp>1</stp>
        <tr r="C1784" s="2"/>
      </tp>
      <tp>
        <v>227423145.37</v>
        <stp/>
        <stp>EM_S_STM07_IS</stp>
        <stp>4</stp>
        <stp>300492.SZ</stp>
        <stp>9</stp>
        <stp>12/31/2013</stp>
        <stp>1</stp>
        <tr r="I1785" s="2"/>
      </tp>
      <tp>
        <v>941233845.07000005</v>
        <stp/>
        <stp>EM_S_STM07_IS</stp>
        <stp>4</stp>
        <stp>300493.SZ</stp>
        <stp>9</stp>
        <stp>12/31/2012</stp>
        <stp>1</stp>
        <tr r="G1786" s="2"/>
      </tp>
      <tp>
        <v>239788184.13999999</v>
        <stp/>
        <stp>EM_S_STM07_IS</stp>
        <stp>4</stp>
        <stp>300494.SZ</stp>
        <stp>9</stp>
        <stp>12/31/2015</stp>
        <stp>1</stp>
        <tr r="M1787" s="2"/>
      </tp>
      <tp>
        <v>572728389.78999996</v>
        <stp/>
        <stp>EM_S_STM07_IS</stp>
        <stp>4</stp>
        <stp>300495.SZ</stp>
        <stp>9</stp>
        <stp>12/31/2014</stp>
        <stp>1</stp>
        <tr r="K1788" s="2"/>
      </tp>
      <tp>
        <v>3352581129.0900002</v>
        <stp/>
        <stp>EM_S_STM07_IS</stp>
        <stp>4</stp>
        <stp>600470.SH</stp>
        <stp>9</stp>
        <stp>12/31/2011</stp>
        <stp>1</stp>
        <tr r="E2260" s="2"/>
      </tp>
      <tp>
        <v>3144344847.46</v>
        <stp/>
        <stp>EM_S_STM07_IS</stp>
        <stp>4</stp>
        <stp>600475.SH</stp>
        <stp>9</stp>
        <stp>12/31/2014</stp>
        <stp>1</stp>
        <tr r="K2261" s="2"/>
      </tp>
      <tp>
        <v>1545988665.8199999</v>
        <stp/>
        <stp>EM_S_STM07_IS</stp>
        <stp>4</stp>
        <stp>600460.SH</stp>
        <stp>9</stp>
        <stp>12/31/2011</stp>
        <stp>1</stp>
        <tr r="E2252" s="2"/>
      </tp>
      <tp>
        <v>843278496.37</v>
        <stp/>
        <stp>EM_S_STM07_IS</stp>
        <stp>4</stp>
        <stp>600461.SH</stp>
        <stp>9</stp>
        <stp>12/31/2010</stp>
        <stp>1</stp>
        <tr r="C2253" s="2"/>
      </tp>
      <tp>
        <v>300880459.80000001</v>
        <stp/>
        <stp>EM_S_STM07_IS</stp>
        <stp>4</stp>
        <stp>600462.SH</stp>
        <stp>9</stp>
        <stp>12/31/2013</stp>
        <stp>1</stp>
        <tr r="I2254" s="2"/>
      </tp>
      <tp>
        <v>829835618.13999999</v>
        <stp/>
        <stp>EM_S_STM07_IS</stp>
        <stp>4</stp>
        <stp>600463.SH</stp>
        <stp>9</stp>
        <stp>12/31/2012</stp>
        <stp>1</stp>
        <tr r="G2255" s="2"/>
      </tp>
      <tp>
        <v>1243921679.8</v>
        <stp/>
        <stp>EM_S_STM07_IS</stp>
        <stp>4</stp>
        <stp>600452.SH</stp>
        <stp>9</stp>
        <stp>12/31/2013</stp>
        <stp>1</stp>
        <tr r="I2247" s="2"/>
      </tp>
      <tp>
        <v>207771529.50999999</v>
        <stp/>
        <stp>EM_S_STM07_IS</stp>
        <stp>4</stp>
        <stp>600455.SH</stp>
        <stp>9</stp>
        <stp>12/31/2014</stp>
        <stp>1</stp>
        <tr r="K2248" s="2"/>
      </tp>
      <tp>
        <v>726677296.41999996</v>
        <stp/>
        <stp>EM_S_STM07_IS</stp>
        <stp>4</stp>
        <stp>600444.SH</stp>
        <stp>9</stp>
        <stp>12/31/2015</stp>
        <stp>1</stp>
        <tr r="M2243" s="2"/>
      </tp>
      <tp>
        <v>2369344647.7399998</v>
        <stp/>
        <stp>EM_S_STM07_IS</stp>
        <stp>4</stp>
        <stp>600432.SH</stp>
        <stp>9</stp>
        <stp>12/31/2013</stp>
        <stp>1</stp>
        <tr r="I2237" s="2"/>
      </tp>
      <tp>
        <v>931193943.04999995</v>
        <stp/>
        <stp>EM_S_STM07_IS</stp>
        <stp>4</stp>
        <stp>600433.SH</stp>
        <stp>9</stp>
        <stp>12/31/2012</stp>
        <stp>1</stp>
        <tr r="G2238" s="2"/>
      </tp>
      <tp>
        <v>1606267313.3099999</v>
        <stp/>
        <stp>EM_S_STM07_IS</stp>
        <stp>4</stp>
        <stp>600435.SH</stp>
        <stp>9</stp>
        <stp>12/31/2014</stp>
        <stp>1</stp>
        <tr r="K2239" s="2"/>
      </tp>
      <tp>
        <v>1702623275.22</v>
        <stp/>
        <stp>EM_S_STM07_IS</stp>
        <stp>4</stp>
        <stp>600420.SH</stp>
        <stp>9</stp>
        <stp>12/31/2011</stp>
        <stp>1</stp>
        <tr r="E2229" s="2"/>
      </tp>
      <tp>
        <v>14281207.59</v>
        <stp/>
        <stp>EM_S_STM07_IS</stp>
        <stp>4</stp>
        <stp>600421.SH</stp>
        <stp>9</stp>
        <stp>12/31/2010</stp>
        <stp>1</stp>
        <tr r="C2230" s="2"/>
      </tp>
      <tp>
        <v>3584294919.0900002</v>
        <stp/>
        <stp>EM_S_STM07_IS</stp>
        <stp>4</stp>
        <stp>600422.SH</stp>
        <stp>9</stp>
        <stp>12/31/2013</stp>
        <stp>1</stp>
        <tr r="I2231" s="2"/>
      </tp>
      <tp>
        <v>2818585227.0999999</v>
        <stp/>
        <stp>EM_S_STM07_IS</stp>
        <stp>4</stp>
        <stp>600423.SH</stp>
        <stp>9</stp>
        <stp>12/31/2012</stp>
        <stp>1</stp>
        <tr r="G2232" s="2"/>
      </tp>
      <tp>
        <v>2731376969.4499998</v>
        <stp/>
        <stp>EM_S_STM07_IS</stp>
        <stp>4</stp>
        <stp>600425.SH</stp>
        <stp>9</stp>
        <stp>12/31/2014</stp>
        <stp>1</stp>
        <tr r="K2233" s="2"/>
      </tp>
      <tp>
        <v>5083873518.8500004</v>
        <stp/>
        <stp>EM_S_STM07_IS</stp>
        <stp>4</stp>
        <stp>600410.SH</stp>
        <stp>9</stp>
        <stp>12/31/2011</stp>
        <stp>1</stp>
        <tr r="E2224" s="2"/>
      </tp>
      <tp>
        <v>3843282174.8699999</v>
        <stp/>
        <stp>EM_S_STM07_IS</stp>
        <stp>4</stp>
        <stp>600415.SH</stp>
        <stp>9</stp>
        <stp>12/31/2014</stp>
        <stp>1</stp>
        <tr r="K2225" s="2"/>
      </tp>
      <tp>
        <v>1765307392.01</v>
        <stp/>
        <stp>EM_S_STM07_IS</stp>
        <stp>4</stp>
        <stp>600400.SH</stp>
        <stp>9</stp>
        <stp>12/31/2011</stp>
        <stp>1</stp>
        <tr r="E2217" s="2"/>
      </tp>
      <tp>
        <v>414917599.76999998</v>
        <stp/>
        <stp>EM_S_STM07_IS</stp>
        <stp>4</stp>
        <stp>600401.SH</stp>
        <stp>9</stp>
        <stp>12/31/2010</stp>
        <stp>1</stp>
        <tr r="C2218" s="2"/>
      </tp>
      <tp>
        <v>12799284522.209999</v>
        <stp/>
        <stp>EM_S_STM07_IS</stp>
        <stp>4</stp>
        <stp>600403.SH</stp>
        <stp>9</stp>
        <stp>12/31/2012</stp>
        <stp>1</stp>
        <tr r="G2219" s="2"/>
      </tp>
      <tp>
        <v>939326662.98000002</v>
        <stp/>
        <stp>EM_S_STM07_IS</stp>
        <stp>4</stp>
        <stp>600405.SH</stp>
        <stp>9</stp>
        <stp>12/31/2014</stp>
        <stp>1</stp>
        <tr r="K2220" s="2"/>
      </tp>
      <tp>
        <v>392268150.44999999</v>
        <stp/>
        <stp>EM_S_STM07_IS</stp>
        <stp>4</stp>
        <stp>600490.SH</stp>
        <stp>9</stp>
        <stp>12/31/2011</stp>
        <stp>1</stp>
        <tr r="E2275" s="2"/>
      </tp>
      <tp>
        <v>9844290165.3400002</v>
        <stp/>
        <stp>EM_S_STM07_IS</stp>
        <stp>4</stp>
        <stp>600491.SH</stp>
        <stp>9</stp>
        <stp>12/31/2010</stp>
        <stp>1</stp>
        <tr r="C2276" s="2"/>
      </tp>
      <tp>
        <v>846980832.83000004</v>
        <stp/>
        <stp>EM_S_STM07_IS</stp>
        <stp>4</stp>
        <stp>600493.SH</stp>
        <stp>9</stp>
        <stp>12/31/2012</stp>
        <stp>1</stp>
        <tr r="G2277" s="2"/>
      </tp>
      <tp>
        <v>2502590145.29</v>
        <stp/>
        <stp>EM_S_STM07_IS</stp>
        <stp>4</stp>
        <stp>600495.SH</stp>
        <stp>9</stp>
        <stp>12/31/2014</stp>
        <stp>1</stp>
        <tr r="K2278" s="2"/>
      </tp>
      <tp>
        <v>4286317823.3000002</v>
        <stp/>
        <stp>EM_S_STM07_IS</stp>
        <stp>4</stp>
        <stp>600480.SH</stp>
        <stp>9</stp>
        <stp>12/31/2011</stp>
        <stp>1</stp>
        <tr r="E2266" s="2"/>
      </tp>
      <tp>
        <v>4192030108.8299999</v>
        <stp/>
        <stp>EM_S_STM07_IS</stp>
        <stp>4</stp>
        <stp>600481.SH</stp>
        <stp>9</stp>
        <stp>12/31/2010</stp>
        <stp>1</stp>
        <tr r="C2267" s="2"/>
      </tp>
      <tp>
        <v>5223674880.8100004</v>
        <stp/>
        <stp>EM_S_STM07_IS</stp>
        <stp>4</stp>
        <stp>600482.SH</stp>
        <stp>9</stp>
        <stp>12/31/2013</stp>
        <stp>1</stp>
        <tr r="I2268" s="2"/>
      </tp>
      <tp>
        <v>1326663483.49</v>
        <stp/>
        <stp>EM_S_STM07_IS</stp>
        <stp>4</stp>
        <stp>600483.SH</stp>
        <stp>9</stp>
        <stp>12/31/2012</stp>
        <stp>1</stp>
        <tr r="G2269" s="2"/>
      </tp>
      <tp>
        <v>3156807868.04</v>
        <stp/>
        <stp>EM_S_STM07_IS</stp>
        <stp>4</stp>
        <stp>600485.SH</stp>
        <stp>9</stp>
        <stp>12/31/2014</stp>
        <stp>1</stp>
        <tr r="K2270" s="2"/>
      </tp>
      <tp>
        <v>1863253549.47</v>
        <stp/>
        <stp>EM_S_STM07_IS</stp>
        <stp>4</stp>
        <stp>000530.SZ</stp>
        <stp>9</stp>
        <stp>12/31/2011</stp>
        <stp>1</stp>
        <tr r="E132" s="2"/>
      </tp>
      <tp>
        <v>3015087140.3200002</v>
        <stp/>
        <stp>EM_S_STM07_IS</stp>
        <stp>4</stp>
        <stp>000531.SZ</stp>
        <stp>9</stp>
        <stp>12/31/2010</stp>
        <stp>1</stp>
        <tr r="C133" s="2"/>
      </tp>
      <tp>
        <v>218767606.63999999</v>
        <stp/>
        <stp>EM_S_STM07_IS</stp>
        <stp>4</stp>
        <stp>000532.SZ</stp>
        <stp>9</stp>
        <stp>12/31/2013</stp>
        <stp>1</stp>
        <tr r="I134" s="2"/>
      </tp>
      <tp>
        <v>1973957791.02</v>
        <stp/>
        <stp>EM_S_STM07_IS</stp>
        <stp>4</stp>
        <stp>000533.SZ</stp>
        <stp>9</stp>
        <stp>12/31/2012</stp>
        <stp>1</stp>
        <tr r="G135" s="2"/>
      </tp>
      <tp>
        <v>491810832.38</v>
        <stp/>
        <stp>EM_S_STM07_IS</stp>
        <stp>4</stp>
        <stp>000534.SZ</stp>
        <stp>9</stp>
        <stp>12/31/2015</stp>
        <stp>1</stp>
        <tr r="M136" s="2"/>
      </tp>
      <tp>
        <v>225784428.59999999</v>
        <stp/>
        <stp>EM_S_STM07_IS</stp>
        <stp>4</stp>
        <stp>300500.SZ</stp>
        <stp>9</stp>
        <stp>12/31/2011</stp>
        <stp>1</stp>
        <tr r="E1793" s="2"/>
      </tp>
      <tp t="s">
        <v/>
        <stp/>
        <stp>EM_S_STM07_IS</stp>
        <stp>4</stp>
        <stp>300501.SZ</stp>
        <stp>9</stp>
        <stp>12/31/2010</stp>
        <stp>1</stp>
        <tr r="C1794" s="2"/>
      </tp>
      <tp>
        <v>461048995.75999999</v>
        <stp/>
        <stp>EM_S_STM07_IS</stp>
        <stp>4</stp>
        <stp>300502.SZ</stp>
        <stp>9</stp>
        <stp>12/31/2013</stp>
        <stp>1</stp>
        <tr r="I1795" s="2"/>
      </tp>
      <tp>
        <v>310264448.29000002</v>
        <stp/>
        <stp>EM_S_STM07_IS</stp>
        <stp>4</stp>
        <stp>300503.SZ</stp>
        <stp>9</stp>
        <stp>12/31/2012</stp>
        <stp>1</stp>
        <tr r="G1796" s="2"/>
      </tp>
      <tp>
        <v>460013111.54000002</v>
        <stp/>
        <stp>EM_S_STM07_IS</stp>
        <stp>4</stp>
        <stp>300505.SZ</stp>
        <stp>9</stp>
        <stp>12/31/2014</stp>
        <stp>1</stp>
        <tr r="K1797" s="2"/>
      </tp>
      <tp>
        <v>2560286756.7800002</v>
        <stp/>
        <stp>EM_S_STM07_IS</stp>
        <stp>4</stp>
        <stp>000520.SZ</stp>
        <stp>9</stp>
        <stp>12/31/2011</stp>
        <stp>1</stp>
        <tr r="E124" s="2"/>
      </tp>
      <tp>
        <v>8227076774.5200005</v>
        <stp/>
        <stp>EM_S_STM07_IS</stp>
        <stp>4</stp>
        <stp>000521.SZ</stp>
        <stp>9</stp>
        <stp>12/31/2010</stp>
        <stp>1</stp>
        <tr r="C125" s="2"/>
      </tp>
      <tp>
        <v>3222501552.3499999</v>
        <stp/>
        <stp>EM_S_STM07_IS</stp>
        <stp>4</stp>
        <stp>000523.SZ</stp>
        <stp>9</stp>
        <stp>12/31/2012</stp>
        <stp>1</stp>
        <tr r="G126" s="2"/>
      </tp>
      <tp>
        <v>305819618.85000002</v>
        <stp/>
        <stp>EM_S_STM07_IS</stp>
        <stp>4</stp>
        <stp>000524.SZ</stp>
        <stp>9</stp>
        <stp>12/31/2015</stp>
        <stp>1</stp>
        <tr r="M127" s="2"/>
      </tp>
      <tp>
        <v>6812499538.6499996</v>
        <stp/>
        <stp>EM_S_STM07_IS</stp>
        <stp>4</stp>
        <stp>000525.SZ</stp>
        <stp>9</stp>
        <stp>12/31/2014</stp>
        <stp>1</stp>
        <tr r="K128" s="2"/>
      </tp>
      <tp>
        <v>133858978.48999999</v>
        <stp/>
        <stp>EM_S_STM07_IS</stp>
        <stp>4</stp>
        <stp>300510.SZ</stp>
        <stp>9</stp>
        <stp>12/31/2011</stp>
        <stp>1</stp>
        <tr r="E1802" s="2"/>
      </tp>
      <tp t="s">
        <v/>
        <stp/>
        <stp>EM_S_STM07_IS</stp>
        <stp>4</stp>
        <stp>300511.SZ</stp>
        <stp>9</stp>
        <stp>12/31/2010</stp>
        <stp>1</stp>
        <tr r="C1803" s="2"/>
      </tp>
      <tp>
        <v>376786932.38999999</v>
        <stp/>
        <stp>EM_S_STM07_IS</stp>
        <stp>4</stp>
        <stp>300512.SZ</stp>
        <stp>9</stp>
        <stp>12/31/2013</stp>
        <stp>1</stp>
        <tr r="I1804" s="2"/>
      </tp>
      <tp>
        <v>396773800.41000003</v>
        <stp/>
        <stp>EM_S_STM07_IS</stp>
        <stp>4</stp>
        <stp>300513.SZ</stp>
        <stp>9</stp>
        <stp>12/31/2012</stp>
        <stp>1</stp>
        <tr r="G1805" s="2"/>
      </tp>
      <tp>
        <v>223507279.94</v>
        <stp/>
        <stp>EM_S_STM07_IS</stp>
        <stp>4</stp>
        <stp>300515.SZ</stp>
        <stp>9</stp>
        <stp>12/31/2014</stp>
        <stp>1</stp>
        <tr r="K1806" s="2"/>
      </tp>
      <tp>
        <v>2587148106.7600002</v>
        <stp/>
        <stp>EM_S_STM07_IS</stp>
        <stp>4</stp>
        <stp>000510.SZ</stp>
        <stp>9</stp>
        <stp>12/31/2011</stp>
        <stp>1</stp>
        <tr r="E116" s="2"/>
      </tp>
      <tp>
        <v>427895084.25</v>
        <stp/>
        <stp>EM_S_STM07_IS</stp>
        <stp>4</stp>
        <stp>000511.SZ</stp>
        <stp>9</stp>
        <stp>12/31/2010</stp>
        <stp>1</stp>
        <tr r="C117" s="2"/>
      </tp>
      <tp>
        <v>3943525305.1999998</v>
        <stp/>
        <stp>EM_S_STM07_IS</stp>
        <stp>4</stp>
        <stp>000513.SZ</stp>
        <stp>9</stp>
        <stp>12/31/2012</stp>
        <stp>1</stp>
        <tr r="G118" s="2"/>
      </tp>
      <tp>
        <v>1155040014.6800001</v>
        <stp/>
        <stp>EM_S_STM07_IS</stp>
        <stp>4</stp>
        <stp>000514.SZ</stp>
        <stp>9</stp>
        <stp>12/31/2015</stp>
        <stp>1</stp>
        <tr r="M119" s="2"/>
      </tp>
      <tp>
        <v>172639802.88999999</v>
        <stp/>
        <stp>EM_S_STM07_IS</stp>
        <stp>4</stp>
        <stp>300520.SZ</stp>
        <stp>9</stp>
        <stp>12/31/2011</stp>
        <stp>1</stp>
        <tr r="E1811" s="2"/>
      </tp>
      <tp t="s">
        <v/>
        <stp/>
        <stp>EM_S_STM07_IS</stp>
        <stp>4</stp>
        <stp>300521.SZ</stp>
        <stp>9</stp>
        <stp>12/31/2010</stp>
        <stp>1</stp>
        <tr r="C1812" s="2"/>
      </tp>
      <tp>
        <v>165688245.22999999</v>
        <stp/>
        <stp>EM_S_STM07_IS</stp>
        <stp>4</stp>
        <stp>300522.SZ</stp>
        <stp>9</stp>
        <stp>12/31/2013</stp>
        <stp>1</stp>
        <tr r="I1813" s="2"/>
      </tp>
      <tp>
        <v>173324514.41</v>
        <stp/>
        <stp>EM_S_STM07_IS</stp>
        <stp>4</stp>
        <stp>300523.SZ</stp>
        <stp>9</stp>
        <stp>12/31/2012</stp>
        <stp>1</stp>
        <tr r="G1814" s="2"/>
      </tp>
      <tp>
        <v>120011935.27</v>
        <stp/>
        <stp>EM_S_STM07_IS</stp>
        <stp>4</stp>
        <stp>300525.SZ</stp>
        <stp>9</stp>
        <stp>12/31/2014</stp>
        <stp>1</stp>
        <tr r="K1815" s="2"/>
      </tp>
      <tp>
        <v>10537035503.360001</v>
        <stp/>
        <stp>EM_S_STM07_IS</stp>
        <stp>4</stp>
        <stp>000501.SZ</stp>
        <stp>9</stp>
        <stp>12/31/2010</stp>
        <stp>1</stp>
        <tr r="C108" s="2"/>
      </tp>
      <tp>
        <v>29018205.050000001</v>
        <stp/>
        <stp>EM_S_STM07_IS</stp>
        <stp>4</stp>
        <stp>000502.SZ</stp>
        <stp>9</stp>
        <stp>12/31/2013</stp>
        <stp>1</stp>
        <tr r="I109" s="2"/>
      </tp>
      <tp>
        <v>192936834.81</v>
        <stp/>
        <stp>EM_S_STM07_IS</stp>
        <stp>4</stp>
        <stp>000503.SZ</stp>
        <stp>9</stp>
        <stp>12/31/2012</stp>
        <stp>1</stp>
        <tr r="G110" s="2"/>
      </tp>
      <tp>
        <v>13374222.74</v>
        <stp/>
        <stp>EM_S_STM07_IS</stp>
        <stp>4</stp>
        <stp>000504.SZ</stp>
        <stp>9</stp>
        <stp>12/31/2015</stp>
        <stp>1</stp>
        <tr r="M111" s="2"/>
      </tp>
      <tp>
        <v>238904161.09</v>
        <stp/>
        <stp>EM_S_STM07_IS</stp>
        <stp>4</stp>
        <stp>000505.SZ</stp>
        <stp>9</stp>
        <stp>12/31/2014</stp>
        <stp>1</stp>
        <tr r="K112" s="2"/>
      </tp>
      <tp>
        <v>99647650.540000007</v>
        <stp/>
        <stp>EM_S_STM07_IS</stp>
        <stp>4</stp>
        <stp>300530.SZ</stp>
        <stp>9</stp>
        <stp>12/31/2011</stp>
        <stp>1</stp>
        <tr r="E1820" s="2"/>
      </tp>
      <tp t="s">
        <v/>
        <stp/>
        <stp>EM_S_STM07_IS</stp>
        <stp>4</stp>
        <stp>300531.SZ</stp>
        <stp>9</stp>
        <stp>12/31/2010</stp>
        <stp>1</stp>
        <tr r="C1821" s="2"/>
      </tp>
      <tp>
        <v>328351269.58999997</v>
        <stp/>
        <stp>EM_S_STM07_IS</stp>
        <stp>4</stp>
        <stp>300532.SZ</stp>
        <stp>9</stp>
        <stp>12/31/2013</stp>
        <stp>1</stp>
        <tr r="I1822" s="2"/>
      </tp>
      <tp>
        <v>252424252.97999999</v>
        <stp/>
        <stp>EM_S_STM07_IS</stp>
        <stp>4</stp>
        <stp>300533.SZ</stp>
        <stp>9</stp>
        <stp>12/31/2012</stp>
        <stp>1</stp>
        <tr r="G1823" s="2"/>
      </tp>
      <tp>
        <v>277360875.91000003</v>
        <stp/>
        <stp>EM_S_STM07_IS</stp>
        <stp>4</stp>
        <stp>300534.SZ</stp>
        <stp>9</stp>
        <stp>12/31/2015</stp>
        <stp>1</stp>
        <tr r="M1824" s="2"/>
      </tp>
      <tp>
        <v>270415968.79000002</v>
        <stp/>
        <stp>EM_S_STM07_IS</stp>
        <stp>4</stp>
        <stp>300535.SZ</stp>
        <stp>9</stp>
        <stp>12/31/2014</stp>
        <stp>1</stp>
        <tr r="K1825" s="2"/>
      </tp>
      <tp>
        <v>3137504065.3499999</v>
        <stp/>
        <stp>EM_S_STM07_IS</stp>
        <stp>4</stp>
        <stp>000570.SZ</stp>
        <stp>9</stp>
        <stp>12/31/2011</stp>
        <stp>1</stp>
        <tr r="E166" s="2"/>
      </tp>
      <tp>
        <v>820094141.50999999</v>
        <stp/>
        <stp>EM_S_STM07_IS</stp>
        <stp>4</stp>
        <stp>000571.SZ</stp>
        <stp>9</stp>
        <stp>12/31/2010</stp>
        <stp>1</stp>
        <tr r="C167" s="2"/>
      </tp>
      <tp>
        <v>10235229798.82</v>
        <stp/>
        <stp>EM_S_STM07_IS</stp>
        <stp>4</stp>
        <stp>000572.SZ</stp>
        <stp>9</stp>
        <stp>12/31/2013</stp>
        <stp>1</stp>
        <tr r="I168" s="2"/>
      </tp>
      <tp>
        <v>797461450.5</v>
        <stp/>
        <stp>EM_S_STM07_IS</stp>
        <stp>4</stp>
        <stp>000573.SZ</stp>
        <stp>9</stp>
        <stp>12/31/2012</stp>
        <stp>1</stp>
        <tr r="G169" s="2"/>
      </tp>
      <tp>
        <v>156067600</v>
        <stp/>
        <stp>EM_S_STM07_IS</stp>
        <stp>4</stp>
        <stp>300540.SZ</stp>
        <stp>9</stp>
        <stp>12/31/2011</stp>
        <stp>1</stp>
        <tr r="E1830" s="2"/>
      </tp>
      <tp t="s">
        <v/>
        <stp/>
        <stp>EM_S_STM07_IS</stp>
        <stp>4</stp>
        <stp>300541.SZ</stp>
        <stp>9</stp>
        <stp>12/31/2010</stp>
        <stp>1</stp>
        <tr r="C1831" s="2"/>
      </tp>
      <tp>
        <v>420273251.89999998</v>
        <stp/>
        <stp>EM_S_STM07_IS</stp>
        <stp>4</stp>
        <stp>300542.SZ</stp>
        <stp>9</stp>
        <stp>12/31/2013</stp>
        <stp>1</stp>
        <tr r="I1832" s="2"/>
      </tp>
      <tp>
        <v>386787400</v>
        <stp/>
        <stp>EM_S_STM07_IS</stp>
        <stp>4</stp>
        <stp>300543.SZ</stp>
        <stp>9</stp>
        <stp>12/31/2012</stp>
        <stp>1</stp>
        <tr r="G1833" s="2"/>
      </tp>
      <tp>
        <v>209165446.36000001</v>
        <stp/>
        <stp>EM_S_STM07_IS</stp>
        <stp>4</stp>
        <stp>300545.SZ</stp>
        <stp>9</stp>
        <stp>12/31/2014</stp>
        <stp>1</stp>
        <tr r="K1834" s="2"/>
      </tp>
      <tp>
        <v>1556030206.1600001</v>
        <stp/>
        <stp>EM_S_STM07_IS</stp>
        <stp>4</stp>
        <stp>000560.SZ</stp>
        <stp>9</stp>
        <stp>12/31/2011</stp>
        <stp>1</stp>
        <tr r="E158" s="2"/>
      </tp>
      <tp>
        <v>828966795.47000003</v>
        <stp/>
        <stp>EM_S_STM07_IS</stp>
        <stp>4</stp>
        <stp>000561.SZ</stp>
        <stp>9</stp>
        <stp>12/31/2010</stp>
        <stp>1</stp>
        <tr r="C159" s="2"/>
      </tp>
      <tp>
        <v>576308789.41999996</v>
        <stp/>
        <stp>EM_S_STM07_IS</stp>
        <stp>4</stp>
        <stp>000563.SZ</stp>
        <stp>9</stp>
        <stp>12/31/2012</stp>
        <stp>1</stp>
        <tr r="G160" s="2"/>
      </tp>
      <tp>
        <v>5847579958.9200001</v>
        <stp/>
        <stp>EM_S_STM07_IS</stp>
        <stp>4</stp>
        <stp>000564.SZ</stp>
        <stp>9</stp>
        <stp>12/31/2015</stp>
        <stp>1</stp>
        <tr r="M161" s="2"/>
      </tp>
      <tp>
        <v>540710409.16999996</v>
        <stp/>
        <stp>EM_S_STM07_IS</stp>
        <stp>4</stp>
        <stp>000565.SZ</stp>
        <stp>9</stp>
        <stp>12/31/2014</stp>
        <stp>1</stp>
        <tr r="K162" s="2"/>
      </tp>
      <tp>
        <v>19299500</v>
        <stp/>
        <stp>EM_S_STM07_IS</stp>
        <stp>4</stp>
        <stp>300550.SZ</stp>
        <stp>9</stp>
        <stp>12/31/2011</stp>
        <stp>1</stp>
        <tr r="E1839" s="2"/>
      </tp>
      <tp t="s">
        <v/>
        <stp/>
        <stp>EM_S_STM07_IS</stp>
        <stp>4</stp>
        <stp>300551.SZ</stp>
        <stp>9</stp>
        <stp>12/31/2010</stp>
        <stp>1</stp>
        <tr r="C1840" s="2"/>
      </tp>
      <tp>
        <v>305919541.13999999</v>
        <stp/>
        <stp>EM_S_STM07_IS</stp>
        <stp>4</stp>
        <stp>300552.SZ</stp>
        <stp>9</stp>
        <stp>12/31/2013</stp>
        <stp>1</stp>
        <tr r="I1841" s="2"/>
      </tp>
      <tp>
        <v>61623339.960000001</v>
        <stp/>
        <stp>EM_S_STM07_IS</stp>
        <stp>4</stp>
        <stp>300553.SZ</stp>
        <stp>9</stp>
        <stp>12/31/2012</stp>
        <stp>1</stp>
        <tr r="G1842" s="2"/>
      </tp>
      <tp>
        <v>313724778.11000001</v>
        <stp/>
        <stp>EM_S_STM07_IS</stp>
        <stp>4</stp>
        <stp>300555.SZ</stp>
        <stp>9</stp>
        <stp>12/31/2014</stp>
        <stp>1</stp>
        <tr r="K1843" s="2"/>
      </tp>
      <tp>
        <v>17456998864</v>
        <stp/>
        <stp>EM_S_STM07_IS</stp>
        <stp>4</stp>
        <stp>000550.SZ</stp>
        <stp>9</stp>
        <stp>12/31/2011</stp>
        <stp>1</stp>
        <tr r="E149" s="2"/>
      </tp>
      <tp>
        <v>2253137074.9299998</v>
        <stp/>
        <stp>EM_S_STM07_IS</stp>
        <stp>4</stp>
        <stp>000551.SZ</stp>
        <stp>9</stp>
        <stp>12/31/2010</stp>
        <stp>1</stp>
        <tr r="C150" s="2"/>
      </tp>
      <tp>
        <v>3724295453.5100002</v>
        <stp/>
        <stp>EM_S_STM07_IS</stp>
        <stp>4</stp>
        <stp>000552.SZ</stp>
        <stp>9</stp>
        <stp>12/31/2013</stp>
        <stp>1</stp>
        <tr r="I151" s="2"/>
      </tp>
      <tp>
        <v>2345146528.9699998</v>
        <stp/>
        <stp>EM_S_STM07_IS</stp>
        <stp>4</stp>
        <stp>000553.SZ</stp>
        <stp>9</stp>
        <stp>12/31/2012</stp>
        <stp>1</stp>
        <tr r="G152" s="2"/>
      </tp>
      <tp>
        <v>2940088317.9699998</v>
        <stp/>
        <stp>EM_S_STM07_IS</stp>
        <stp>4</stp>
        <stp>000554.SZ</stp>
        <stp>9</stp>
        <stp>12/31/2015</stp>
        <stp>1</stp>
        <tr r="M153" s="2"/>
      </tp>
      <tp>
        <v>6559007918</v>
        <stp/>
        <stp>EM_S_STM07_IS</stp>
        <stp>4</stp>
        <stp>000555.SZ</stp>
        <stp>9</stp>
        <stp>12/31/2014</stp>
        <stp>1</stp>
        <tr r="K154" s="2"/>
      </tp>
      <tp>
        <v>160967420.81999999</v>
        <stp/>
        <stp>EM_S_STM07_IS</stp>
        <stp>4</stp>
        <stp>300560.SZ</stp>
        <stp>9</stp>
        <stp>12/31/2011</stp>
        <stp>1</stp>
        <tr r="E1848" s="2"/>
      </tp>
      <tp t="s">
        <v/>
        <stp/>
        <stp>EM_S_STM07_IS</stp>
        <stp>4</stp>
        <stp>300561.SZ</stp>
        <stp>9</stp>
        <stp>12/31/2010</stp>
        <stp>1</stp>
        <tr r="C1849" s="2"/>
      </tp>
      <tp>
        <v>380847702.74000001</v>
        <stp/>
        <stp>EM_S_STM07_IS</stp>
        <stp>4</stp>
        <stp>300562.SZ</stp>
        <stp>9</stp>
        <stp>12/31/2013</stp>
        <stp>1</stp>
        <tr r="I1850" s="2"/>
      </tp>
      <tp>
        <v>218823973.19999999</v>
        <stp/>
        <stp>EM_S_STM07_IS</stp>
        <stp>4</stp>
        <stp>300563.SZ</stp>
        <stp>9</stp>
        <stp>12/31/2012</stp>
        <stp>1</stp>
        <tr r="G1851" s="2"/>
      </tp>
      <tp>
        <v>490523653.02999997</v>
        <stp/>
        <stp>EM_S_STM07_IS</stp>
        <stp>4</stp>
        <stp>300565.SZ</stp>
        <stp>9</stp>
        <stp>12/31/2014</stp>
        <stp>1</stp>
        <tr r="K1852" s="2"/>
      </tp>
      <tp>
        <v>3330444457.5500002</v>
        <stp/>
        <stp>EM_S_STM07_IS</stp>
        <stp>4</stp>
        <stp>000540.SZ</stp>
        <stp>9</stp>
        <stp>12/31/2011</stp>
        <stp>1</stp>
        <tr r="E141" s="2"/>
      </tp>
      <tp>
        <v>1956068628.79</v>
        <stp/>
        <stp>EM_S_STM07_IS</stp>
        <stp>4</stp>
        <stp>000541.SZ</stp>
        <stp>9</stp>
        <stp>12/31/2010</stp>
        <stp>1</stp>
        <tr r="C142" s="2"/>
      </tp>
      <tp>
        <v>7644948756.0299997</v>
        <stp/>
        <stp>EM_S_STM07_IS</stp>
        <stp>4</stp>
        <stp>000543.SZ</stp>
        <stp>9</stp>
        <stp>12/31/2012</stp>
        <stp>1</stp>
        <tr r="G143" s="2"/>
      </tp>
      <tp>
        <v>518276888.37</v>
        <stp/>
        <stp>EM_S_STM07_IS</stp>
        <stp>4</stp>
        <stp>000544.SZ</stp>
        <stp>9</stp>
        <stp>12/31/2015</stp>
        <stp>1</stp>
        <tr r="M144" s="2"/>
      </tp>
      <tp>
        <v>734943781.45000005</v>
        <stp/>
        <stp>EM_S_STM07_IS</stp>
        <stp>4</stp>
        <stp>000545.SZ</stp>
        <stp>9</stp>
        <stp>12/31/2014</stp>
        <stp>1</stp>
        <tr r="K145" s="2"/>
      </tp>
      <tp>
        <v>163453043.86000001</v>
        <stp/>
        <stp>EM_S_STM07_IS</stp>
        <stp>4</stp>
        <stp>300570.SZ</stp>
        <stp>9</stp>
        <stp>12/31/2011</stp>
        <stp>1</stp>
        <tr r="E1857" s="2"/>
      </tp>
      <tp t="s">
        <v/>
        <stp/>
        <stp>EM_S_STM07_IS</stp>
        <stp>4</stp>
        <stp>300571.SZ</stp>
        <stp>9</stp>
        <stp>12/31/2010</stp>
        <stp>1</stp>
        <tr r="C1858" s="2"/>
      </tp>
      <tp>
        <v>219049517.02000001</v>
        <stp/>
        <stp>EM_S_STM07_IS</stp>
        <stp>4</stp>
        <stp>300572.SZ</stp>
        <stp>9</stp>
        <stp>12/31/2013</stp>
        <stp>1</stp>
        <tr r="I1859" s="2"/>
      </tp>
      <tp>
        <v>212326349.34999999</v>
        <stp/>
        <stp>EM_S_STM07_IS</stp>
        <stp>4</stp>
        <stp>300573.SZ</stp>
        <stp>9</stp>
        <stp>12/31/2012</stp>
        <stp>1</stp>
        <tr r="G1860" s="2"/>
      </tp>
      <tp>
        <v>758468088.76999998</v>
        <stp/>
        <stp>EM_S_STM07_IS</stp>
        <stp>4</stp>
        <stp>300575.SZ</stp>
        <stp>9</stp>
        <stp>12/31/2014</stp>
        <stp>1</stp>
        <tr r="K1861" s="2"/>
      </tp>
      <tp>
        <v>336150533.51999998</v>
        <stp/>
        <stp>EM_S_STM07_IS</stp>
        <stp>4</stp>
        <stp>300580.SZ</stp>
        <stp>9</stp>
        <stp>12/31/2011</stp>
        <stp>1</stp>
        <tr r="E1865" s="2"/>
      </tp>
      <tp t="s">
        <v/>
        <stp/>
        <stp>EM_S_STM07_IS</stp>
        <stp>4</stp>
        <stp>300581.SZ</stp>
        <stp>9</stp>
        <stp>12/31/2010</stp>
        <stp>1</stp>
        <tr r="C1866" s="2"/>
      </tp>
      <tp>
        <v>386141679.13</v>
        <stp/>
        <stp>EM_S_STM07_IS</stp>
        <stp>4</stp>
        <stp>300582.SZ</stp>
        <stp>9</stp>
        <stp>12/31/2013</stp>
        <stp>1</stp>
        <tr r="I1867" s="2"/>
      </tp>
      <tp>
        <v>11031565.779999999</v>
        <stp/>
        <stp>EM_S_STM07_IS</stp>
        <stp>4</stp>
        <stp>300583.SZ</stp>
        <stp>9</stp>
        <stp>12/31/2012</stp>
        <stp>1</stp>
        <tr r="G1868" s="2"/>
      </tp>
      <tp>
        <v>220993472.77000001</v>
        <stp/>
        <stp>EM_S_STM07_IS</stp>
        <stp>4</stp>
        <stp>300584.SZ</stp>
        <stp>9</stp>
        <stp>12/31/2015</stp>
        <stp>1</stp>
        <tr r="M1869" s="2"/>
      </tp>
      <tp>
        <v>233536531.19999999</v>
        <stp/>
        <stp>EM_S_STM07_IS</stp>
        <stp>4</stp>
        <stp>300585.SZ</stp>
        <stp>9</stp>
        <stp>12/31/2014</stp>
        <stp>1</stp>
        <tr r="K1870" s="2"/>
      </tp>
      <tp t="s">
        <v/>
        <stp/>
        <stp>EM_S_STM07_IS</stp>
        <stp>4</stp>
        <stp>300590.SZ</stp>
        <stp>9</stp>
        <stp>12/31/2011</stp>
        <stp>1</stp>
        <tr r="E1875" s="2"/>
      </tp>
      <tp t="s">
        <v/>
        <stp/>
        <stp>EM_S_STM07_IS</stp>
        <stp>4</stp>
        <stp>300591.SZ</stp>
        <stp>9</stp>
        <stp>12/31/2010</stp>
        <stp>1</stp>
        <tr r="C1876" s="2"/>
      </tp>
      <tp>
        <v>174532610.81999999</v>
        <stp/>
        <stp>EM_S_STM07_IS</stp>
        <stp>4</stp>
        <stp>300593.SZ</stp>
        <stp>9</stp>
        <stp>12/31/2012</stp>
        <stp>1</stp>
        <tr r="G1877" s="2"/>
      </tp>
      <tp>
        <v>343508517.61000001</v>
        <stp/>
        <stp>EM_S_STM07_IS</stp>
        <stp>4</stp>
        <stp>000590.SZ</stp>
        <stp>9</stp>
        <stp>12/31/2011</stp>
        <stp>1</stp>
        <tr r="E178" s="2"/>
      </tp>
      <tp>
        <v>4343628015.1099997</v>
        <stp/>
        <stp>EM_S_STM07_IS</stp>
        <stp>4</stp>
        <stp>000591.SZ</stp>
        <stp>9</stp>
        <stp>12/31/2010</stp>
        <stp>1</stp>
        <tr r="C179" s="2"/>
      </tp>
      <tp>
        <v>857860505.32000005</v>
        <stp/>
        <stp>EM_S_STM07_IS</stp>
        <stp>4</stp>
        <stp>000592.SZ</stp>
        <stp>9</stp>
        <stp>12/31/2013</stp>
        <stp>1</stp>
        <tr r="I180" s="2"/>
      </tp>
      <tp>
        <v>450426626.75</v>
        <stp/>
        <stp>EM_S_STM07_IS</stp>
        <stp>4</stp>
        <stp>000593.SZ</stp>
        <stp>9</stp>
        <stp>12/31/2012</stp>
        <stp>1</stp>
        <tr r="G181" s="2"/>
      </tp>
      <tp>
        <v>444995823.33999997</v>
        <stp/>
        <stp>EM_S_STM07_IS</stp>
        <stp>4</stp>
        <stp>000595.SZ</stp>
        <stp>9</stp>
        <stp>12/31/2014</stp>
        <stp>1</stp>
        <tr r="K182" s="2"/>
      </tp>
      <tp>
        <v>5371213196.4499998</v>
        <stp/>
        <stp>EM_S_STM07_IS</stp>
        <stp>4</stp>
        <stp>000581.SZ</stp>
        <stp>9</stp>
        <stp>12/31/2010</stp>
        <stp>1</stp>
        <tr r="C171" s="2"/>
      </tp>
      <tp>
        <v>3721542715.3099999</v>
        <stp/>
        <stp>EM_S_STM07_IS</stp>
        <stp>4</stp>
        <stp>000582.SZ</stp>
        <stp>9</stp>
        <stp>12/31/2013</stp>
        <stp>1</stp>
        <tr r="I172" s="2"/>
      </tp>
      <tp>
        <v>1075167684.21</v>
        <stp/>
        <stp>EM_S_STM07_IS</stp>
        <stp>4</stp>
        <stp>000584.SZ</stp>
        <stp>9</stp>
        <stp>12/31/2015</stp>
        <stp>1</stp>
        <tr r="M173" s="2"/>
      </tp>
      <tp>
        <v>197513503.68000001</v>
        <stp/>
        <stp>EM_S_STM07_IS</stp>
        <stp>4</stp>
        <stp>000585.SZ</stp>
        <stp>9</stp>
        <stp>12/31/2014</stp>
        <stp>1</stp>
        <tr r="K174" s="2"/>
      </tp>
      <tp>
        <v>1048193404.23</v>
        <stp/>
        <stp>EM_S_STM07_IS</stp>
        <stp>4</stp>
        <stp>600570.SH</stp>
        <stp>9</stp>
        <stp>12/31/2011</stp>
        <stp>1</stp>
        <tr r="E2343" s="2"/>
      </tp>
      <tp>
        <v>634723083.13</v>
        <stp/>
        <stp>EM_S_STM07_IS</stp>
        <stp>4</stp>
        <stp>600571.SH</stp>
        <stp>9</stp>
        <stp>12/31/2010</stp>
        <stp>1</stp>
        <tr r="C2344" s="2"/>
      </tp>
      <tp>
        <v>2924158459.52</v>
        <stp/>
        <stp>EM_S_STM07_IS</stp>
        <stp>4</stp>
        <stp>600572.SH</stp>
        <stp>9</stp>
        <stp>12/31/2013</stp>
        <stp>1</stp>
        <tr r="I2345" s="2"/>
      </tp>
      <tp>
        <v>690594463.75</v>
        <stp/>
        <stp>EM_S_STM07_IS</stp>
        <stp>4</stp>
        <stp>600573.SH</stp>
        <stp>9</stp>
        <stp>12/31/2012</stp>
        <stp>1</stp>
        <tr r="G2346" s="2"/>
      </tp>
      <tp>
        <v>19318092275.380001</v>
        <stp/>
        <stp>EM_S_STM07_IS</stp>
        <stp>4</stp>
        <stp>600575.SH</stp>
        <stp>9</stp>
        <stp>12/31/2014</stp>
        <stp>1</stp>
        <tr r="K2347" s="2"/>
      </tp>
      <tp>
        <v>1148716574.49</v>
        <stp/>
        <stp>EM_S_STM07_IS</stp>
        <stp>4</stp>
        <stp>600560.SH</stp>
        <stp>9</stp>
        <stp>12/31/2011</stp>
        <stp>1</stp>
        <tr r="E2334" s="2"/>
      </tp>
      <tp>
        <v>1243239606.9300001</v>
        <stp/>
        <stp>EM_S_STM07_IS</stp>
        <stp>4</stp>
        <stp>600561.SH</stp>
        <stp>9</stp>
        <stp>12/31/2010</stp>
        <stp>1</stp>
        <tr r="C2335" s="2"/>
      </tp>
      <tp>
        <v>904071179.04999995</v>
        <stp/>
        <stp>EM_S_STM07_IS</stp>
        <stp>4</stp>
        <stp>600562.SH</stp>
        <stp>9</stp>
        <stp>12/31/2013</stp>
        <stp>1</stp>
        <tr r="I2336" s="2"/>
      </tp>
      <tp>
        <v>1231936075.5699999</v>
        <stp/>
        <stp>EM_S_STM07_IS</stp>
        <stp>4</stp>
        <stp>600563.SH</stp>
        <stp>9</stp>
        <stp>12/31/2012</stp>
        <stp>1</stp>
        <tr r="G2337" s="2"/>
      </tp>
      <tp>
        <v>7272741156.4499998</v>
        <stp/>
        <stp>EM_S_STM07_IS</stp>
        <stp>4</stp>
        <stp>600565.SH</stp>
        <stp>9</stp>
        <stp>12/31/2014</stp>
        <stp>1</stp>
        <tr r="K2338" s="2"/>
      </tp>
      <tp>
        <v>5345826411.5100002</v>
        <stp/>
        <stp>EM_S_STM07_IS</stp>
        <stp>4</stp>
        <stp>600550.SH</stp>
        <stp>9</stp>
        <stp>12/31/2011</stp>
        <stp>1</stp>
        <tr r="E2326" s="2"/>
      </tp>
      <tp>
        <v>1833403036</v>
        <stp/>
        <stp>EM_S_STM07_IS</stp>
        <stp>4</stp>
        <stp>600551.SH</stp>
        <stp>9</stp>
        <stp>12/31/2010</stp>
        <stp>1</stp>
        <tr r="C2327" s="2"/>
      </tp>
      <tp>
        <v>982627398.34000003</v>
        <stp/>
        <stp>EM_S_STM07_IS</stp>
        <stp>4</stp>
        <stp>600552.SH</stp>
        <stp>9</stp>
        <stp>12/31/2013</stp>
        <stp>1</stp>
        <tr r="I2328" s="2"/>
      </tp>
      <tp>
        <v>30899140.57</v>
        <stp/>
        <stp>EM_S_STM07_IS</stp>
        <stp>4</stp>
        <stp>600555.SH</stp>
        <stp>9</stp>
        <stp>12/31/2014</stp>
        <stp>1</stp>
        <tr r="K2329" s="2"/>
      </tp>
      <tp>
        <v>1826905531.4100001</v>
        <stp/>
        <stp>EM_S_STM07_IS</stp>
        <stp>4</stp>
        <stp>600540.SH</stp>
        <stp>9</stp>
        <stp>12/31/2011</stp>
        <stp>1</stp>
        <tr r="E2319" s="2"/>
      </tp>
      <tp>
        <v>361275281.81999999</v>
        <stp/>
        <stp>EM_S_STM07_IS</stp>
        <stp>4</stp>
        <stp>600543.SH</stp>
        <stp>9</stp>
        <stp>12/31/2012</stp>
        <stp>1</stp>
        <tr r="G2320" s="2"/>
      </tp>
      <tp>
        <v>5665001523.9200001</v>
        <stp/>
        <stp>EM_S_STM07_IS</stp>
        <stp>4</stp>
        <stp>600545.SH</stp>
        <stp>9</stp>
        <stp>12/31/2014</stp>
        <stp>1</stp>
        <tr r="K2321" s="2"/>
      </tp>
      <tp>
        <v>350940124.11000001</v>
        <stp/>
        <stp>EM_S_STM07_IS</stp>
        <stp>4</stp>
        <stp>600530.SH</stp>
        <stp>9</stp>
        <stp>12/31/2011</stp>
        <stp>1</stp>
        <tr r="E2310" s="2"/>
      </tp>
      <tp>
        <v>8296490195.9700003</v>
        <stp/>
        <stp>EM_S_STM07_IS</stp>
        <stp>4</stp>
        <stp>600531.SH</stp>
        <stp>9</stp>
        <stp>12/31/2010</stp>
        <stp>1</stp>
        <tr r="C2311" s="2"/>
      </tp>
      <tp>
        <v>686975147.39999998</v>
        <stp/>
        <stp>EM_S_STM07_IS</stp>
        <stp>4</stp>
        <stp>600532.SH</stp>
        <stp>9</stp>
        <stp>12/31/2013</stp>
        <stp>1</stp>
        <tr r="I2312" s="2"/>
      </tp>
      <tp>
        <v>2649556073.6199999</v>
        <stp/>
        <stp>EM_S_STM07_IS</stp>
        <stp>4</stp>
        <stp>600533.SH</stp>
        <stp>9</stp>
        <stp>12/31/2012</stp>
        <stp>1</stp>
        <tr r="G2313" s="2"/>
      </tp>
      <tp>
        <v>12566901919.129999</v>
        <stp/>
        <stp>EM_S_STM07_IS</stp>
        <stp>4</stp>
        <stp>600535.SH</stp>
        <stp>9</stp>
        <stp>12/31/2014</stp>
        <stp>1</stp>
        <tr r="K2314" s="2"/>
      </tp>
      <tp>
        <v>283104268.04000002</v>
        <stp/>
        <stp>EM_S_STM07_IS</stp>
        <stp>4</stp>
        <stp>600520.SH</stp>
        <stp>9</stp>
        <stp>12/31/2011</stp>
        <stp>1</stp>
        <tr r="E2301" s="2"/>
      </tp>
      <tp>
        <v>1022844651.52</v>
        <stp/>
        <stp>EM_S_STM07_IS</stp>
        <stp>4</stp>
        <stp>600521.SH</stp>
        <stp>9</stp>
        <stp>12/31/2010</stp>
        <stp>1</stp>
        <tr r="C2302" s="2"/>
      </tp>
      <tp>
        <v>6771333620.0900002</v>
        <stp/>
        <stp>EM_S_STM07_IS</stp>
        <stp>4</stp>
        <stp>600522.SH</stp>
        <stp>9</stp>
        <stp>12/31/2013</stp>
        <stp>1</stp>
        <tr r="I2303" s="2"/>
      </tp>
      <tp>
        <v>2612533972.1500001</v>
        <stp/>
        <stp>EM_S_STM07_IS</stp>
        <stp>4</stp>
        <stp>600523.SH</stp>
        <stp>9</stp>
        <stp>12/31/2012</stp>
        <stp>1</stp>
        <tr r="G2304" s="2"/>
      </tp>
      <tp>
        <v>3348640251.1100001</v>
        <stp/>
        <stp>EM_S_STM07_IS</stp>
        <stp>4</stp>
        <stp>600525.SH</stp>
        <stp>9</stp>
        <stp>12/31/2014</stp>
        <stp>1</stp>
        <tr r="K2305" s="2"/>
      </tp>
      <tp>
        <v>3362636703.8000002</v>
        <stp/>
        <stp>EM_S_STM07_IS</stp>
        <stp>4</stp>
        <stp>600510.SH</stp>
        <stp>9</stp>
        <stp>12/31/2011</stp>
        <stp>1</stp>
        <tr r="E2292" s="2"/>
      </tp>
      <tp>
        <v>5918037614.8100004</v>
        <stp/>
        <stp>EM_S_STM07_IS</stp>
        <stp>4</stp>
        <stp>600511.SH</stp>
        <stp>9</stp>
        <stp>12/31/2010</stp>
        <stp>1</stp>
        <tr r="C2293" s="2"/>
      </tp>
      <tp>
        <v>1851527560.6600001</v>
        <stp/>
        <stp>EM_S_STM07_IS</stp>
        <stp>4</stp>
        <stp>600512.SH</stp>
        <stp>9</stp>
        <stp>12/31/2013</stp>
        <stp>1</stp>
        <tr r="I2294" s="2"/>
      </tp>
      <tp>
        <v>325358991.56999999</v>
        <stp/>
        <stp>EM_S_STM07_IS</stp>
        <stp>4</stp>
        <stp>600513.SH</stp>
        <stp>9</stp>
        <stp>12/31/2012</stp>
        <stp>1</stp>
        <tr r="G2295" s="2"/>
      </tp>
      <tp>
        <v>1115622348.1099999</v>
        <stp/>
        <stp>EM_S_STM07_IS</stp>
        <stp>4</stp>
        <stp>600515.SH</stp>
        <stp>9</stp>
        <stp>12/31/2014</stp>
        <stp>1</stp>
        <tr r="K2296" s="2"/>
      </tp>
      <tp>
        <v>55291275745.559998</v>
        <stp/>
        <stp>EM_S_STM07_IS</stp>
        <stp>4</stp>
        <stp>600500.SH</stp>
        <stp>9</stp>
        <stp>12/31/2011</stp>
        <stp>1</stp>
        <tr r="E2283" s="2"/>
      </tp>
      <tp>
        <v>2652037595.1300001</v>
        <stp/>
        <stp>EM_S_STM07_IS</stp>
        <stp>4</stp>
        <stp>600501.SH</stp>
        <stp>9</stp>
        <stp>12/31/2010</stp>
        <stp>1</stp>
        <tr r="C2284" s="2"/>
      </tp>
      <tp>
        <v>6812234363.3400002</v>
        <stp/>
        <stp>EM_S_STM07_IS</stp>
        <stp>4</stp>
        <stp>600502.SH</stp>
        <stp>9</stp>
        <stp>12/31/2013</stp>
        <stp>1</stp>
        <tr r="I2285" s="2"/>
      </tp>
      <tp>
        <v>1095363117.55</v>
        <stp/>
        <stp>EM_S_STM07_IS</stp>
        <stp>4</stp>
        <stp>600503.SH</stp>
        <stp>9</stp>
        <stp>12/31/2012</stp>
        <stp>1</stp>
        <tr r="G2286" s="2"/>
      </tp>
      <tp>
        <v>763134931.59000003</v>
        <stp/>
        <stp>EM_S_STM07_IS</stp>
        <stp>4</stp>
        <stp>600505.SH</stp>
        <stp>9</stp>
        <stp>12/31/2014</stp>
        <stp>1</stp>
        <tr r="K2287" s="2"/>
      </tp>
      <tp>
        <v>2966830177.6599998</v>
        <stp/>
        <stp>EM_S_STM07_IS</stp>
        <stp>4</stp>
        <stp>600590.SH</stp>
        <stp>9</stp>
        <stp>12/31/2011</stp>
        <stp>1</stp>
        <tr r="E2362" s="2"/>
      </tp>
      <tp>
        <v>705105887.67999995</v>
        <stp/>
        <stp>EM_S_STM07_IS</stp>
        <stp>4</stp>
        <stp>600592.SH</stp>
        <stp>9</stp>
        <stp>12/31/2013</stp>
        <stp>1</stp>
        <tr r="I2363" s="2"/>
      </tp>
      <tp>
        <v>209139162</v>
        <stp/>
        <stp>EM_S_STM07_IS</stp>
        <stp>4</stp>
        <stp>600593.SH</stp>
        <stp>9</stp>
        <stp>12/31/2012</stp>
        <stp>1</stp>
        <tr r="G2364" s="2"/>
      </tp>
      <tp>
        <v>3302519183.98</v>
        <stp/>
        <stp>EM_S_STM07_IS</stp>
        <stp>4</stp>
        <stp>600594.SH</stp>
        <stp>9</stp>
        <stp>12/31/2015</stp>
        <stp>1</stp>
        <tr r="M2365" s="2"/>
      </tp>
      <tp>
        <v>9672849914.7700005</v>
        <stp/>
        <stp>EM_S_STM07_IS</stp>
        <stp>4</stp>
        <stp>600595.SH</stp>
        <stp>9</stp>
        <stp>12/31/2014</stp>
        <stp>1</stp>
        <tr r="K2366" s="2"/>
      </tp>
      <tp>
        <v>3146223337.3800001</v>
        <stp/>
        <stp>EM_S_STM07_IS</stp>
        <stp>4</stp>
        <stp>600580.SH</stp>
        <stp>9</stp>
        <stp>12/31/2011</stp>
        <stp>1</stp>
        <tr r="E2352" s="2"/>
      </tp>
      <tp>
        <v>23666002645.529999</v>
        <stp/>
        <stp>EM_S_STM07_IS</stp>
        <stp>4</stp>
        <stp>600581.SH</stp>
        <stp>9</stp>
        <stp>12/31/2010</stp>
        <stp>1</stp>
        <tr r="C2353" s="2"/>
      </tp>
      <tp>
        <v>12674149646.190001</v>
        <stp/>
        <stp>EM_S_STM07_IS</stp>
        <stp>4</stp>
        <stp>600582.SH</stp>
        <stp>9</stp>
        <stp>12/31/2013</stp>
        <stp>1</stp>
        <tr r="I2354" s="2"/>
      </tp>
      <tp>
        <v>12383035585.690001</v>
        <stp/>
        <stp>EM_S_STM07_IS</stp>
        <stp>4</stp>
        <stp>600583.SH</stp>
        <stp>9</stp>
        <stp>12/31/2012</stp>
        <stp>1</stp>
        <tr r="G2355" s="2"/>
      </tp>
      <tp>
        <v>10807023798.6</v>
        <stp/>
        <stp>EM_S_STM07_IS</stp>
        <stp>4</stp>
        <stp>600584.SH</stp>
        <stp>9</stp>
        <stp>12/31/2015</stp>
        <stp>1</stp>
        <tr r="M2356" s="2"/>
      </tp>
      <tp>
        <v>60758500923</v>
        <stp/>
        <stp>EM_S_STM07_IS</stp>
        <stp>4</stp>
        <stp>600585.SH</stp>
        <stp>9</stp>
        <stp>12/31/2014</stp>
        <stp>1</stp>
        <tr r="K2357" s="2"/>
      </tp>
      <tp>
        <v>70740641187.809998</v>
        <stp/>
        <stp>EM_S_STM07_IS</stp>
        <stp>4</stp>
        <stp>000630.SZ</stp>
        <stp>9</stp>
        <stp>12/31/2011</stp>
        <stp>1</stp>
        <tr r="E211" s="2"/>
      </tp>
      <tp>
        <v>1885339748.6199999</v>
        <stp/>
        <stp>EM_S_STM07_IS</stp>
        <stp>4</stp>
        <stp>000631.SZ</stp>
        <stp>9</stp>
        <stp>12/31/2010</stp>
        <stp>1</stp>
        <tr r="C212" s="2"/>
      </tp>
      <tp>
        <v>5227712486.5600004</v>
        <stp/>
        <stp>EM_S_STM07_IS</stp>
        <stp>4</stp>
        <stp>000632.SZ</stp>
        <stp>9</stp>
        <stp>12/31/2013</stp>
        <stp>1</stp>
        <tr r="I213" s="2"/>
      </tp>
      <tp>
        <v>161496142.65000001</v>
        <stp/>
        <stp>EM_S_STM07_IS</stp>
        <stp>4</stp>
        <stp>000633.SZ</stp>
        <stp>9</stp>
        <stp>12/31/2012</stp>
        <stp>1</stp>
        <tr r="G214" s="2"/>
      </tp>
      <tp>
        <v>1932645355.0899999</v>
        <stp/>
        <stp>EM_S_STM07_IS</stp>
        <stp>4</stp>
        <stp>000635.SZ</stp>
        <stp>9</stp>
        <stp>12/31/2014</stp>
        <stp>1</stp>
        <tr r="K215" s="2"/>
      </tp>
      <tp>
        <v>2335646978.9899998</v>
        <stp/>
        <stp>EM_S_STM07_IS</stp>
        <stp>4</stp>
        <stp>000620.SZ</stp>
        <stp>9</stp>
        <stp>12/31/2011</stp>
        <stp>1</stp>
        <tr r="E203" s="2"/>
      </tp>
      <tp>
        <v>183080851.69</v>
        <stp/>
        <stp>EM_S_STM07_IS</stp>
        <stp>4</stp>
        <stp>000622.SZ</stp>
        <stp>9</stp>
        <stp>12/31/2013</stp>
        <stp>1</stp>
        <tr r="I204" s="2"/>
      </tp>
      <tp>
        <v>1445463170.0799999</v>
        <stp/>
        <stp>EM_S_STM07_IS</stp>
        <stp>4</stp>
        <stp>000623.SZ</stp>
        <stp>9</stp>
        <stp>12/31/2012</stp>
        <stp>1</stp>
        <tr r="G205" s="2"/>
      </tp>
      <tp>
        <v>52913332100.830002</v>
        <stp/>
        <stp>EM_S_STM07_IS</stp>
        <stp>4</stp>
        <stp>000625.SZ</stp>
        <stp>9</stp>
        <stp>12/31/2014</stp>
        <stp>1</stp>
        <tr r="K206" s="2"/>
      </tp>
      <tp>
        <v>774731867.07000005</v>
        <stp/>
        <stp>EM_S_STM07_IS</stp>
        <stp>4</stp>
        <stp>000610.SZ</stp>
        <stp>9</stp>
        <stp>12/31/2011</stp>
        <stp>1</stp>
        <tr r="E195" s="2"/>
      </tp>
      <tp>
        <v>347623315.07999998</v>
        <stp/>
        <stp>EM_S_STM07_IS</stp>
        <stp>4</stp>
        <stp>000611.SZ</stp>
        <stp>9</stp>
        <stp>12/31/2010</stp>
        <stp>1</stp>
        <tr r="C196" s="2"/>
      </tp>
      <tp>
        <v>5615661294.4799995</v>
        <stp/>
        <stp>EM_S_STM07_IS</stp>
        <stp>4</stp>
        <stp>000612.SZ</stp>
        <stp>9</stp>
        <stp>12/31/2013</stp>
        <stp>1</stp>
        <tr r="I197" s="2"/>
      </tp>
      <tp>
        <v>32184700.5</v>
        <stp/>
        <stp>EM_S_STM07_IS</stp>
        <stp>4</stp>
        <stp>000613.SZ</stp>
        <stp>9</stp>
        <stp>12/31/2012</stp>
        <stp>1</stp>
        <tr r="G198" s="2"/>
      </tp>
      <tp>
        <v>694885828.60000002</v>
        <stp/>
        <stp>EM_S_STM07_IS</stp>
        <stp>4</stp>
        <stp>000615.SZ</stp>
        <stp>9</stp>
        <stp>12/31/2014</stp>
        <stp>1</stp>
        <tr r="K199" s="2"/>
      </tp>
      <tp>
        <v>6032156325.1499996</v>
        <stp/>
        <stp>EM_S_STM07_IS</stp>
        <stp>4</stp>
        <stp>000600.SZ</stp>
        <stp>9</stp>
        <stp>12/31/2011</stp>
        <stp>1</stp>
        <tr r="E187" s="2"/>
      </tp>
      <tp>
        <v>2121373672.9300001</v>
        <stp/>
        <stp>EM_S_STM07_IS</stp>
        <stp>4</stp>
        <stp>000601.SZ</stp>
        <stp>9</stp>
        <stp>12/31/2010</stp>
        <stp>1</stp>
        <tr r="C188" s="2"/>
      </tp>
      <tp>
        <v>922846493.38</v>
        <stp/>
        <stp>EM_S_STM07_IS</stp>
        <stp>4</stp>
        <stp>000603.SZ</stp>
        <stp>9</stp>
        <stp>12/31/2012</stp>
        <stp>1</stp>
        <tr r="G189" s="2"/>
      </tp>
      <tp>
        <v>728249273.32000005</v>
        <stp/>
        <stp>EM_S_STM07_IS</stp>
        <stp>4</stp>
        <stp>000605.SZ</stp>
        <stp>9</stp>
        <stp>12/31/2014</stp>
        <stp>1</stp>
        <tr r="K190" s="2"/>
      </tp>
      <tp>
        <v>55683008.590000004</v>
        <stp/>
        <stp>EM_S_STM07_IS</stp>
        <stp>4</stp>
        <stp>000670.SZ</stp>
        <stp>9</stp>
        <stp>12/31/2011</stp>
        <stp>1</stp>
        <tr r="E235" s="2"/>
      </tp>
      <tp>
        <v>3201675854.5799999</v>
        <stp/>
        <stp>EM_S_STM07_IS</stp>
        <stp>4</stp>
        <stp>000671.SZ</stp>
        <stp>9</stp>
        <stp>12/31/2010</stp>
        <stp>1</stp>
        <tr r="C236" s="2"/>
      </tp>
      <tp>
        <v>2543727567.1300001</v>
        <stp/>
        <stp>EM_S_STM07_IS</stp>
        <stp>4</stp>
        <stp>000672.SZ</stp>
        <stp>9</stp>
        <stp>12/31/2013</stp>
        <stp>1</stp>
        <tr r="I237" s="2"/>
      </tp>
      <tp>
        <v>16171025.34</v>
        <stp/>
        <stp>EM_S_STM07_IS</stp>
        <stp>4</stp>
        <stp>000673.SZ</stp>
        <stp>9</stp>
        <stp>12/31/2012</stp>
        <stp>1</stp>
        <tr r="G238" s="2"/>
      </tp>
      <tp>
        <v>1165962410.8900001</v>
        <stp/>
        <stp>EM_S_STM07_IS</stp>
        <stp>4</stp>
        <stp>000661.SZ</stp>
        <stp>9</stp>
        <stp>12/31/2010</stp>
        <stp>1</stp>
        <tr r="C227" s="2"/>
      </tp>
      <tp>
        <v>506528109.29000002</v>
        <stp/>
        <stp>EM_S_STM07_IS</stp>
        <stp>4</stp>
        <stp>000662.SZ</stp>
        <stp>9</stp>
        <stp>12/31/2013</stp>
        <stp>1</stp>
        <tr r="I228" s="2"/>
      </tp>
      <tp>
        <v>456898324.68000001</v>
        <stp/>
        <stp>EM_S_STM07_IS</stp>
        <stp>4</stp>
        <stp>000663.SZ</stp>
        <stp>9</stp>
        <stp>12/31/2012</stp>
        <stp>1</stp>
        <tr r="G229" s="2"/>
      </tp>
      <tp>
        <v>1781431874.9000001</v>
        <stp/>
        <stp>EM_S_STM07_IS</stp>
        <stp>4</stp>
        <stp>000665.SZ</stp>
        <stp>9</stp>
        <stp>12/31/2014</stp>
        <stp>1</stp>
        <tr r="K230" s="2"/>
      </tp>
      <tp>
        <v>2207708539.0599999</v>
        <stp/>
        <stp>EM_S_STM07_IS</stp>
        <stp>4</stp>
        <stp>000650.SZ</stp>
        <stp>9</stp>
        <stp>12/31/2011</stp>
        <stp>1</stp>
        <tr r="E220" s="2"/>
      </tp>
      <tp>
        <v>60431626050.459999</v>
        <stp/>
        <stp>EM_S_STM07_IS</stp>
        <stp>4</stp>
        <stp>000651.SZ</stp>
        <stp>9</stp>
        <stp>12/31/2010</stp>
        <stp>1</stp>
        <tr r="C221" s="2"/>
      </tp>
      <tp>
        <v>10143883731.82</v>
        <stp/>
        <stp>EM_S_STM07_IS</stp>
        <stp>4</stp>
        <stp>000652.SZ</stp>
        <stp>9</stp>
        <stp>12/31/2013</stp>
        <stp>1</stp>
        <tr r="I222" s="2"/>
      </tp>
      <tp>
        <v>1539792556.1400001</v>
        <stp/>
        <stp>EM_S_STM07_IS</stp>
        <stp>4</stp>
        <stp>000655.SZ</stp>
        <stp>9</stp>
        <stp>12/31/2014</stp>
        <stp>1</stp>
        <tr r="K223" s="2"/>
      </tp>
      <tp>
        <v>3515157953.5799999</v>
        <stp/>
        <stp>EM_S_STM07_IS</stp>
        <stp>4</stp>
        <stp>000690.SZ</stp>
        <stp>9</stp>
        <stp>12/31/2011</stp>
        <stp>1</stp>
        <tr r="E251" s="2"/>
      </tp>
      <tp>
        <v>9714582</v>
        <stp/>
        <stp>EM_S_STM07_IS</stp>
        <stp>4</stp>
        <stp>000691.SZ</stp>
        <stp>9</stp>
        <stp>12/31/2010</stp>
        <stp>1</stp>
        <tr r="C252" s="2"/>
      </tp>
      <tp>
        <v>1558196970.51</v>
        <stp/>
        <stp>EM_S_STM07_IS</stp>
        <stp>4</stp>
        <stp>000692.SZ</stp>
        <stp>9</stp>
        <stp>12/31/2013</stp>
        <stp>1</stp>
        <tr r="I253" s="2"/>
      </tp>
      <tp>
        <v>25058492.699999999</v>
        <stp/>
        <stp>EM_S_STM07_IS</stp>
        <stp>4</stp>
        <stp>000693.SZ</stp>
        <stp>9</stp>
        <stp>12/31/2012</stp>
        <stp>1</stp>
        <tr r="G254" s="2"/>
      </tp>
      <tp>
        <v>657629786.23000002</v>
        <stp/>
        <stp>EM_S_STM07_IS</stp>
        <stp>4</stp>
        <stp>000695.SZ</stp>
        <stp>9</stp>
        <stp>12/31/2014</stp>
        <stp>1</stp>
        <tr r="K255" s="2"/>
      </tp>
      <tp>
        <v>14702048927.299999</v>
        <stp/>
        <stp>EM_S_STM07_IS</stp>
        <stp>4</stp>
        <stp>000680.SZ</stp>
        <stp>9</stp>
        <stp>12/31/2011</stp>
        <stp>1</stp>
        <tr r="E243" s="2"/>
      </tp>
      <tp>
        <v>141675</v>
        <stp/>
        <stp>EM_S_STM07_IS</stp>
        <stp>4</stp>
        <stp>000681.SZ</stp>
        <stp>9</stp>
        <stp>12/31/2010</stp>
        <stp>1</stp>
        <tr r="C244" s="2"/>
      </tp>
      <tp>
        <v>1665293967.8199999</v>
        <stp/>
        <stp>EM_S_STM07_IS</stp>
        <stp>4</stp>
        <stp>000682.SZ</stp>
        <stp>9</stp>
        <stp>12/31/2013</stp>
        <stp>1</stp>
        <tr r="I245" s="2"/>
      </tp>
      <tp>
        <v>3662302647.2199998</v>
        <stp/>
        <stp>EM_S_STM07_IS</stp>
        <stp>4</stp>
        <stp>000683.SZ</stp>
        <stp>9</stp>
        <stp>12/31/2012</stp>
        <stp>1</stp>
        <tr r="G246" s="2"/>
      </tp>
      <tp>
        <v>1154874930.1900001</v>
        <stp/>
        <stp>EM_S_STM07_IS</stp>
        <stp>4</stp>
        <stp>000685.SZ</stp>
        <stp>9</stp>
        <stp>12/31/2014</stp>
        <stp>1</stp>
        <tr r="K247" s="2"/>
      </tp>
      <tp>
        <v>234226890.56999999</v>
        <stp/>
        <stp>EM_S_STM07_IS</stp>
        <stp>4</stp>
        <stp>600671.SH</stp>
        <stp>9</stp>
        <stp>12/31/2010</stp>
        <stp>1</stp>
        <tr r="C2432" s="2"/>
      </tp>
      <tp>
        <v>4415010665.1099997</v>
        <stp/>
        <stp>EM_S_STM07_IS</stp>
        <stp>4</stp>
        <stp>600673.SH</stp>
        <stp>9</stp>
        <stp>12/31/2012</stp>
        <stp>1</stp>
        <tr r="G2433" s="2"/>
      </tp>
      <tp>
        <v>1116591870.6400001</v>
        <stp/>
        <stp>EM_S_STM07_IS</stp>
        <stp>4</stp>
        <stp>600674.SH</stp>
        <stp>9</stp>
        <stp>12/31/2015</stp>
        <stp>1</stp>
        <tr r="M2434" s="2"/>
      </tp>
      <tp>
        <v>4415231580.7200003</v>
        <stp/>
        <stp>EM_S_STM07_IS</stp>
        <stp>4</stp>
        <stp>600675.SH</stp>
        <stp>9</stp>
        <stp>12/31/2014</stp>
        <stp>1</stp>
        <tr r="K2435" s="2"/>
      </tp>
      <tp>
        <v>9689410198</v>
        <stp/>
        <stp>EM_S_STM07_IS</stp>
        <stp>4</stp>
        <stp>600660.SH</stp>
        <stp>9</stp>
        <stp>12/31/2011</stp>
        <stp>1</stp>
        <tr r="E2423" s="2"/>
      </tp>
      <tp>
        <v>558863774.38999999</v>
        <stp/>
        <stp>EM_S_STM07_IS</stp>
        <stp>4</stp>
        <stp>600661.SH</stp>
        <stp>9</stp>
        <stp>12/31/2010</stp>
        <stp>1</stp>
        <tr r="C2424" s="2"/>
      </tp>
      <tp>
        <v>4055261557.23</v>
        <stp/>
        <stp>EM_S_STM07_IS</stp>
        <stp>4</stp>
        <stp>600662.SH</stp>
        <stp>9</stp>
        <stp>12/31/2013</stp>
        <stp>1</stp>
        <tr r="I2425" s="2"/>
      </tp>
      <tp>
        <v>3492086591.8600001</v>
        <stp/>
        <stp>EM_S_STM07_IS</stp>
        <stp>4</stp>
        <stp>600663.SH</stp>
        <stp>9</stp>
        <stp>12/31/2012</stp>
        <stp>1</stp>
        <tr r="G2426" s="2"/>
      </tp>
      <tp>
        <v>15856207778.74</v>
        <stp/>
        <stp>EM_S_STM07_IS</stp>
        <stp>4</stp>
        <stp>600664.SH</stp>
        <stp>9</stp>
        <stp>12/31/2015</stp>
        <stp>1</stp>
        <tr r="M2427" s="2"/>
      </tp>
      <tp>
        <v>3217465603.4299998</v>
        <stp/>
        <stp>EM_S_STM07_IS</stp>
        <stp>4</stp>
        <stp>600665.SH</stp>
        <stp>9</stp>
        <stp>12/31/2014</stp>
        <stp>1</stp>
        <tr r="K2428" s="2"/>
      </tp>
      <tp>
        <v>1919787250.78</v>
        <stp/>
        <stp>EM_S_STM07_IS</stp>
        <stp>4</stp>
        <stp>600650.SH</stp>
        <stp>9</stp>
        <stp>12/31/2011</stp>
        <stp>1</stp>
        <tr r="E2415" s="2"/>
      </tp>
      <tp>
        <v>1488122150.21</v>
        <stp/>
        <stp>EM_S_STM07_IS</stp>
        <stp>4</stp>
        <stp>600651.SH</stp>
        <stp>9</stp>
        <stp>12/31/2010</stp>
        <stp>1</stp>
        <tr r="C2416" s="2"/>
      </tp>
      <tp>
        <v>1857810141.25</v>
        <stp/>
        <stp>EM_S_STM07_IS</stp>
        <stp>4</stp>
        <stp>600652.SH</stp>
        <stp>9</stp>
        <stp>12/31/2013</stp>
        <stp>1</stp>
        <tr r="I2417" s="2"/>
      </tp>
      <tp>
        <v>13154688288.059999</v>
        <stp/>
        <stp>EM_S_STM07_IS</stp>
        <stp>4</stp>
        <stp>600653.SH</stp>
        <stp>9</stp>
        <stp>12/31/2012</stp>
        <stp>1</stp>
        <tr r="G2418" s="2"/>
      </tp>
      <tp>
        <v>1976164283.3099999</v>
        <stp/>
        <stp>EM_S_STM07_IS</stp>
        <stp>4</stp>
        <stp>600654.SH</stp>
        <stp>9</stp>
        <stp>12/31/2015</stp>
        <stp>1</stp>
        <tr r="M2419" s="2"/>
      </tp>
      <tp>
        <v>19152893460.27</v>
        <stp/>
        <stp>EM_S_STM07_IS</stp>
        <stp>4</stp>
        <stp>600655.SH</stp>
        <stp>9</stp>
        <stp>12/31/2014</stp>
        <stp>1</stp>
        <tr r="K2420" s="2"/>
      </tp>
      <tp>
        <v>237633899.62</v>
        <stp/>
        <stp>EM_S_STM07_IS</stp>
        <stp>4</stp>
        <stp>600640.SH</stp>
        <stp>9</stp>
        <stp>12/31/2011</stp>
        <stp>1</stp>
        <tr r="E2406" s="2"/>
      </tp>
      <tp>
        <v>1449944925.29</v>
        <stp/>
        <stp>EM_S_STM07_IS</stp>
        <stp>4</stp>
        <stp>600641.SH</stp>
        <stp>9</stp>
        <stp>12/31/2010</stp>
        <stp>1</stp>
        <tr r="C2407" s="2"/>
      </tp>
      <tp>
        <v>25745396759.740002</v>
        <stp/>
        <stp>EM_S_STM07_IS</stp>
        <stp>4</stp>
        <stp>600642.SH</stp>
        <stp>9</stp>
        <stp>12/31/2013</stp>
        <stp>1</stp>
        <tr r="I2408" s="2"/>
      </tp>
      <tp>
        <v>239340922.15000001</v>
        <stp/>
        <stp>EM_S_STM07_IS</stp>
        <stp>4</stp>
        <stp>600643.SH</stp>
        <stp>9</stp>
        <stp>12/31/2012</stp>
        <stp>1</stp>
        <tr r="G2409" s="2"/>
      </tp>
      <tp>
        <v>1654917369.6600001</v>
        <stp/>
        <stp>EM_S_STM07_IS</stp>
        <stp>4</stp>
        <stp>600644.SH</stp>
        <stp>9</stp>
        <stp>12/31/2015</stp>
        <stp>1</stp>
        <tr r="M2410" s="2"/>
      </tp>
      <tp>
        <v>476864594.10000002</v>
        <stp/>
        <stp>EM_S_STM07_IS</stp>
        <stp>4</stp>
        <stp>600645.SH</stp>
        <stp>9</stp>
        <stp>12/31/2014</stp>
        <stp>1</stp>
        <tr r="K2411" s="2"/>
      </tp>
      <tp>
        <v>4527785068.9200001</v>
        <stp/>
        <stp>EM_S_STM07_IS</stp>
        <stp>4</stp>
        <stp>600630.SH</stp>
        <stp>9</stp>
        <stp>12/31/2011</stp>
        <stp>1</stp>
        <tr r="E2398" s="2"/>
      </tp>
      <tp>
        <v>1437957163.6400001</v>
        <stp/>
        <stp>EM_S_STM07_IS</stp>
        <stp>4</stp>
        <stp>600633.SH</stp>
        <stp>9</stp>
        <stp>12/31/2012</stp>
        <stp>1</stp>
        <tr r="G2399" s="2"/>
      </tp>
      <tp>
        <v>1841061557.8299999</v>
        <stp/>
        <stp>EM_S_STM07_IS</stp>
        <stp>4</stp>
        <stp>600634.SH</stp>
        <stp>9</stp>
        <stp>12/31/2015</stp>
        <stp>1</stp>
        <tr r="M2400" s="2"/>
      </tp>
      <tp>
        <v>4131042597.3000002</v>
        <stp/>
        <stp>EM_S_STM07_IS</stp>
        <stp>4</stp>
        <stp>600635.SH</stp>
        <stp>9</stp>
        <stp>12/31/2014</stp>
        <stp>1</stp>
        <tr r="K2401" s="2"/>
      </tp>
      <tp>
        <v>72235533.680000007</v>
        <stp/>
        <stp>EM_S_STM07_IS</stp>
        <stp>4</stp>
        <stp>600620.SH</stp>
        <stp>9</stp>
        <stp>12/31/2011</stp>
        <stp>1</stp>
        <tr r="E2390" s="2"/>
      </tp>
      <tp>
        <v>1406738061.1700001</v>
        <stp/>
        <stp>EM_S_STM07_IS</stp>
        <stp>4</stp>
        <stp>600621.SH</stp>
        <stp>9</stp>
        <stp>12/31/2010</stp>
        <stp>1</stp>
        <tr r="C2391" s="2"/>
      </tp>
      <tp>
        <v>1899485252.6199999</v>
        <stp/>
        <stp>EM_S_STM07_IS</stp>
        <stp>4</stp>
        <stp>600622.SH</stp>
        <stp>9</stp>
        <stp>12/31/2013</stp>
        <stp>1</stp>
        <tr r="I2392" s="2"/>
      </tp>
      <tp>
        <v>12101579585.08</v>
        <stp/>
        <stp>EM_S_STM07_IS</stp>
        <stp>4</stp>
        <stp>600623.SH</stp>
        <stp>9</stp>
        <stp>12/31/2012</stp>
        <stp>1</stp>
        <tr r="G2393" s="2"/>
      </tp>
      <tp>
        <v>717652849.60000002</v>
        <stp/>
        <stp>EM_S_STM07_IS</stp>
        <stp>4</stp>
        <stp>600624.SH</stp>
        <stp>9</stp>
        <stp>12/31/2015</stp>
        <stp>1</stp>
        <tr r="M2394" s="2"/>
      </tp>
      <tp>
        <v>99146076.019999996</v>
        <stp/>
        <stp>EM_S_STM07_IS</stp>
        <stp>4</stp>
        <stp>600610.SH</stp>
        <stp>9</stp>
        <stp>12/31/2011</stp>
        <stp>1</stp>
        <tr r="E2380" s="2"/>
      </tp>
      <tp>
        <v>3447461385.1199999</v>
        <stp/>
        <stp>EM_S_STM07_IS</stp>
        <stp>4</stp>
        <stp>600611.SH</stp>
        <stp>9</stp>
        <stp>12/31/2010</stp>
        <stp>1</stp>
        <tr r="C2381" s="2"/>
      </tp>
      <tp>
        <v>32984655674.48</v>
        <stp/>
        <stp>EM_S_STM07_IS</stp>
        <stp>4</stp>
        <stp>600612.SH</stp>
        <stp>9</stp>
        <stp>12/31/2013</stp>
        <stp>1</stp>
        <tr r="I2382" s="2"/>
      </tp>
      <tp>
        <v>153999261.06999999</v>
        <stp/>
        <stp>EM_S_STM07_IS</stp>
        <stp>4</stp>
        <stp>600613.SH</stp>
        <stp>9</stp>
        <stp>12/31/2012</stp>
        <stp>1</stp>
        <tr r="G2383" s="2"/>
      </tp>
      <tp>
        <v>1716567052.0599999</v>
        <stp/>
        <stp>EM_S_STM07_IS</stp>
        <stp>4</stp>
        <stp>600614.SH</stp>
        <stp>9</stp>
        <stp>12/31/2015</stp>
        <stp>1</stp>
        <tr r="M2384" s="2"/>
      </tp>
      <tp>
        <v>70543182.409999996</v>
        <stp/>
        <stp>EM_S_STM07_IS</stp>
        <stp>4</stp>
        <stp>600615.SH</stp>
        <stp>9</stp>
        <stp>12/31/2014</stp>
        <stp>1</stp>
        <tr r="K2385" s="2"/>
      </tp>
      <tp>
        <v>23158054330</v>
        <stp/>
        <stp>EM_S_STM07_IS</stp>
        <stp>4</stp>
        <stp>600600.SH</stp>
        <stp>9</stp>
        <stp>12/31/2011</stp>
        <stp>1</stp>
        <tr r="E2371" s="2"/>
      </tp>
      <tp>
        <v>8167792848.7700005</v>
        <stp/>
        <stp>EM_S_STM07_IS</stp>
        <stp>4</stp>
        <stp>600601.SH</stp>
        <stp>9</stp>
        <stp>12/31/2010</stp>
        <stp>1</stp>
        <tr r="C2372" s="2"/>
      </tp>
      <tp>
        <v>1138382053.72</v>
        <stp/>
        <stp>EM_S_STM07_IS</stp>
        <stp>4</stp>
        <stp>600602.SH</stp>
        <stp>9</stp>
        <stp>12/31/2013</stp>
        <stp>1</stp>
        <tr r="I2373" s="2"/>
      </tp>
      <tp>
        <v>3480734.17</v>
        <stp/>
        <stp>EM_S_STM07_IS</stp>
        <stp>4</stp>
        <stp>600603.SH</stp>
        <stp>9</stp>
        <stp>12/31/2012</stp>
        <stp>1</stp>
        <tr r="G2374" s="2"/>
      </tp>
      <tp>
        <v>991195990.94000006</v>
        <stp/>
        <stp>EM_S_STM07_IS</stp>
        <stp>4</stp>
        <stp>600604.SH</stp>
        <stp>9</stp>
        <stp>12/31/2015</stp>
        <stp>1</stp>
        <tr r="M2375" s="2"/>
      </tp>
      <tp>
        <v>2123053816.4400001</v>
        <stp/>
        <stp>EM_S_STM07_IS</stp>
        <stp>4</stp>
        <stp>600605.SH</stp>
        <stp>9</stp>
        <stp>12/31/2014</stp>
        <stp>1</stp>
        <tr r="K2376" s="2"/>
      </tp>
      <tp>
        <v>73662501627.240005</v>
        <stp/>
        <stp>EM_S_STM07_IS</stp>
        <stp>4</stp>
        <stp>600690.SH</stp>
        <stp>9</stp>
        <stp>12/31/2011</stp>
        <stp>1</stp>
        <tr r="E2450" s="2"/>
      </tp>
      <tp>
        <v>30828995.109999999</v>
        <stp/>
        <stp>EM_S_STM07_IS</stp>
        <stp>4</stp>
        <stp>600691.SH</stp>
        <stp>9</stp>
        <stp>12/31/2010</stp>
        <stp>1</stp>
        <tr r="C2451" s="2"/>
      </tp>
      <tp>
        <v>464197137.47000003</v>
        <stp/>
        <stp>EM_S_STM07_IS</stp>
        <stp>4</stp>
        <stp>600692.SH</stp>
        <stp>9</stp>
        <stp>12/31/2013</stp>
        <stp>1</stp>
        <tr r="I2452" s="2"/>
      </tp>
      <tp>
        <v>2068528405.28</v>
        <stp/>
        <stp>EM_S_STM07_IS</stp>
        <stp>4</stp>
        <stp>600693.SH</stp>
        <stp>9</stp>
        <stp>12/31/2012</stp>
        <stp>1</stp>
        <tr r="G2453" s="2"/>
      </tp>
      <tp>
        <v>30832061062.349998</v>
        <stp/>
        <stp>EM_S_STM07_IS</stp>
        <stp>4</stp>
        <stp>600694.SH</stp>
        <stp>9</stp>
        <stp>12/31/2015</stp>
        <stp>1</stp>
        <tr r="M2454" s="2"/>
      </tp>
      <tp>
        <v>270555991.82999998</v>
        <stp/>
        <stp>EM_S_STM07_IS</stp>
        <stp>4</stp>
        <stp>600695.SH</stp>
        <stp>9</stp>
        <stp>12/31/2014</stp>
        <stp>1</stp>
        <tr r="K2455" s="2"/>
      </tp>
      <tp>
        <v>1130302387.28</v>
        <stp/>
        <stp>EM_S_STM07_IS</stp>
        <stp>4</stp>
        <stp>600680.SH</stp>
        <stp>9</stp>
        <stp>12/31/2011</stp>
        <stp>1</stp>
        <tr r="E2440" s="2"/>
      </tp>
      <tp>
        <v>6819813.0700000003</v>
        <stp/>
        <stp>EM_S_STM07_IS</stp>
        <stp>4</stp>
        <stp>600681.SH</stp>
        <stp>9</stp>
        <stp>12/31/2010</stp>
        <stp>1</stp>
        <tr r="C2441" s="2"/>
      </tp>
      <tp>
        <v>3353360190.46</v>
        <stp/>
        <stp>EM_S_STM07_IS</stp>
        <stp>4</stp>
        <stp>600682.SH</stp>
        <stp>9</stp>
        <stp>12/31/2013</stp>
        <stp>1</stp>
        <tr r="I2442" s="2"/>
      </tp>
      <tp>
        <v>1122229885.6400001</v>
        <stp/>
        <stp>EM_S_STM07_IS</stp>
        <stp>4</stp>
        <stp>600683.SH</stp>
        <stp>9</stp>
        <stp>12/31/2012</stp>
        <stp>1</stp>
        <tr r="G2443" s="2"/>
      </tp>
      <tp>
        <v>3329131391.7800002</v>
        <stp/>
        <stp>EM_S_STM07_IS</stp>
        <stp>4</stp>
        <stp>600684.SH</stp>
        <stp>9</stp>
        <stp>12/31/2015</stp>
        <stp>1</stp>
        <tr r="M2444" s="2"/>
      </tp>
      <tp>
        <v>9530740881.7399998</v>
        <stp/>
        <stp>EM_S_STM07_IS</stp>
        <stp>4</stp>
        <stp>600685.SH</stp>
        <stp>9</stp>
        <stp>12/31/2014</stp>
        <stp>1</stp>
        <tr r="K2445" s="2"/>
      </tp>
      <tp>
        <v>3365557187.3000002</v>
        <stp/>
        <stp>EM_S_STM07_IS</stp>
        <stp>4</stp>
        <stp>000731.SZ</stp>
        <stp>9</stp>
        <stp>12/31/2010</stp>
        <stp>1</stp>
        <tr r="C284" s="2"/>
      </tp>
      <tp>
        <v>6128499563.8100004</v>
        <stp/>
        <stp>EM_S_STM07_IS</stp>
        <stp>4</stp>
        <stp>000732.SZ</stp>
        <stp>9</stp>
        <stp>12/31/2013</stp>
        <stp>1</stp>
        <tr r="I285" s="2"/>
      </tp>
      <tp>
        <v>2973893761.9899998</v>
        <stp/>
        <stp>EM_S_STM07_IS</stp>
        <stp>4</stp>
        <stp>000733.SZ</stp>
        <stp>9</stp>
        <stp>12/31/2012</stp>
        <stp>1</stp>
        <tr r="G286" s="2"/>
      </tp>
      <tp>
        <v>1005817243.5700001</v>
        <stp/>
        <stp>EM_S_STM07_IS</stp>
        <stp>4</stp>
        <stp>000735.SZ</stp>
        <stp>9</stp>
        <stp>12/31/2014</stp>
        <stp>1</stp>
        <tr r="K287" s="2"/>
      </tp>
      <tp>
        <v>2815121975.3800001</v>
        <stp/>
        <stp>EM_S_STM07_IS</stp>
        <stp>4</stp>
        <stp>000720.SZ</stp>
        <stp>9</stp>
        <stp>12/31/2011</stp>
        <stp>1</stp>
        <tr r="E275" s="2"/>
      </tp>
      <tp>
        <v>592151422.42999995</v>
        <stp/>
        <stp>EM_S_STM07_IS</stp>
        <stp>4</stp>
        <stp>000721.SZ</stp>
        <stp>9</stp>
        <stp>12/31/2010</stp>
        <stp>1</stp>
        <tr r="C276" s="2"/>
      </tp>
      <tp>
        <v>240185099.47</v>
        <stp/>
        <stp>EM_S_STM07_IS</stp>
        <stp>4</stp>
        <stp>000722.SZ</stp>
        <stp>9</stp>
        <stp>12/31/2013</stp>
        <stp>1</stp>
        <tr r="I277" s="2"/>
      </tp>
      <tp>
        <v>1193162570.77</v>
        <stp/>
        <stp>EM_S_STM07_IS</stp>
        <stp>4</stp>
        <stp>000723.SZ</stp>
        <stp>9</stp>
        <stp>12/31/2012</stp>
        <stp>1</stp>
        <tr r="G278" s="2"/>
      </tp>
      <tp>
        <v>36816316676</v>
        <stp/>
        <stp>EM_S_STM07_IS</stp>
        <stp>4</stp>
        <stp>000725.SZ</stp>
        <stp>9</stp>
        <stp>12/31/2014</stp>
        <stp>1</stp>
        <tr r="K279" s="2"/>
      </tp>
      <tp>
        <v>409661686.04000002</v>
        <stp/>
        <stp>EM_S_STM07_IS</stp>
        <stp>4</stp>
        <stp>000710.SZ</stp>
        <stp>9</stp>
        <stp>12/31/2011</stp>
        <stp>1</stp>
        <tr r="E266" s="2"/>
      </tp>
      <tp>
        <v>64082839.119999997</v>
        <stp/>
        <stp>EM_S_STM07_IS</stp>
        <stp>4</stp>
        <stp>000711.SZ</stp>
        <stp>9</stp>
        <stp>12/31/2010</stp>
        <stp>1</stp>
        <tr r="C267" s="2"/>
      </tp>
      <tp>
        <v>129054038.22</v>
        <stp/>
        <stp>EM_S_STM07_IS</stp>
        <stp>4</stp>
        <stp>000712.SZ</stp>
        <stp>9</stp>
        <stp>12/31/2013</stp>
        <stp>1</stp>
        <tr r="I268" s="2"/>
      </tp>
      <tp>
        <v>1843203032.4400001</v>
        <stp/>
        <stp>EM_S_STM07_IS</stp>
        <stp>4</stp>
        <stp>000713.SZ</stp>
        <stp>9</stp>
        <stp>12/31/2012</stp>
        <stp>1</stp>
        <tr r="G269" s="2"/>
      </tp>
      <tp>
        <v>3134352295.5</v>
        <stp/>
        <stp>EM_S_STM07_IS</stp>
        <stp>4</stp>
        <stp>000715.SZ</stp>
        <stp>9</stp>
        <stp>12/31/2014</stp>
        <stp>1</stp>
        <tr r="K270" s="2"/>
      </tp>
      <tp>
        <v>1964252847.24</v>
        <stp/>
        <stp>EM_S_STM07_IS</stp>
        <stp>4</stp>
        <stp>000700.SZ</stp>
        <stp>9</stp>
        <stp>12/31/2011</stp>
        <stp>1</stp>
        <tr r="E258" s="2"/>
      </tp>
      <tp>
        <v>10958939259.42</v>
        <stp/>
        <stp>EM_S_STM07_IS</stp>
        <stp>4</stp>
        <stp>000701.SZ</stp>
        <stp>9</stp>
        <stp>12/31/2010</stp>
        <stp>1</stp>
        <tr r="C259" s="2"/>
      </tp>
      <tp>
        <v>2024098384.46</v>
        <stp/>
        <stp>EM_S_STM07_IS</stp>
        <stp>4</stp>
        <stp>000702.SZ</stp>
        <stp>9</stp>
        <stp>12/31/2013</stp>
        <stp>1</stp>
        <tr r="I260" s="2"/>
      </tp>
      <tp>
        <v>32671628522.240002</v>
        <stp/>
        <stp>EM_S_STM07_IS</stp>
        <stp>4</stp>
        <stp>000703.SZ</stp>
        <stp>9</stp>
        <stp>12/31/2012</stp>
        <stp>1</stp>
        <tr r="G261" s="2"/>
      </tp>
      <tp>
        <v>2081233140.9000001</v>
        <stp/>
        <stp>EM_S_STM07_IS</stp>
        <stp>4</stp>
        <stp>000705.SZ</stp>
        <stp>9</stp>
        <stp>12/31/2014</stp>
        <stp>1</stp>
        <tr r="K262" s="2"/>
      </tp>
      <tp>
        <v>447092797.5</v>
        <stp/>
        <stp>EM_S_STM07_IS</stp>
        <stp>4</stp>
        <stp>000760.SZ</stp>
        <stp>9</stp>
        <stp>12/31/2011</stp>
        <stp>1</stp>
        <tr r="E302" s="2"/>
      </tp>
      <tp>
        <v>45687750464.690002</v>
        <stp/>
        <stp>EM_S_STM07_IS</stp>
        <stp>4</stp>
        <stp>000761.SZ</stp>
        <stp>9</stp>
        <stp>12/31/2010</stp>
        <stp>1</stp>
        <tr r="C303" s="2"/>
      </tp>
      <tp>
        <v>718815705.66999996</v>
        <stp/>
        <stp>EM_S_STM07_IS</stp>
        <stp>4</stp>
        <stp>000762.SZ</stp>
        <stp>9</stp>
        <stp>12/31/2013</stp>
        <stp>1</stp>
        <tr r="I304" s="2"/>
      </tp>
      <tp>
        <v>1270544402.3</v>
        <stp/>
        <stp>EM_S_STM07_IS</stp>
        <stp>4</stp>
        <stp>000750.SZ</stp>
        <stp>9</stp>
        <stp>12/31/2011</stp>
        <stp>1</stp>
        <tr r="E293" s="2"/>
      </tp>
      <tp>
        <v>7828101364.6499996</v>
        <stp/>
        <stp>EM_S_STM07_IS</stp>
        <stp>4</stp>
        <stp>000751.SZ</stp>
        <stp>9</stp>
        <stp>12/31/2010</stp>
        <stp>1</stp>
        <tr r="C294" s="2"/>
      </tp>
      <tp>
        <v>450170036</v>
        <stp/>
        <stp>EM_S_STM07_IS</stp>
        <stp>4</stp>
        <stp>000752.SZ</stp>
        <stp>9</stp>
        <stp>12/31/2013</stp>
        <stp>1</stp>
        <tr r="I295" s="2"/>
      </tp>
      <tp>
        <v>2724481902.3400002</v>
        <stp/>
        <stp>EM_S_STM07_IS</stp>
        <stp>4</stp>
        <stp>000753.SZ</stp>
        <stp>9</stp>
        <stp>12/31/2012</stp>
        <stp>1</stp>
        <tr r="G296" s="2"/>
      </tp>
      <tp>
        <v>5926566327.3299999</v>
        <stp/>
        <stp>EM_S_STM07_IS</stp>
        <stp>4</stp>
        <stp>000755.SZ</stp>
        <stp>9</stp>
        <stp>12/31/2014</stp>
        <stp>1</stp>
        <tr r="K297" s="2"/>
      </tp>
      <tp>
        <v>551511666.59000003</v>
        <stp/>
        <stp>EM_S_STM07_IS</stp>
        <stp>4</stp>
        <stp>000790.SZ</stp>
        <stp>9</stp>
        <stp>12/31/2011</stp>
        <stp>1</stp>
        <tr r="E319" s="2"/>
      </tp>
      <tp>
        <v>289359006</v>
        <stp/>
        <stp>EM_S_STM07_IS</stp>
        <stp>4</stp>
        <stp>000791.SZ</stp>
        <stp>9</stp>
        <stp>12/31/2010</stp>
        <stp>1</stp>
        <tr r="C320" s="2"/>
      </tp>
      <tp>
        <v>8094572606.0200005</v>
        <stp/>
        <stp>EM_S_STM07_IS</stp>
        <stp>4</stp>
        <stp>000792.SZ</stp>
        <stp>9</stp>
        <stp>12/31/2013</stp>
        <stp>1</stp>
        <tr r="I321" s="2"/>
      </tp>
      <tp>
        <v>4095420022.6500001</v>
        <stp/>
        <stp>EM_S_STM07_IS</stp>
        <stp>4</stp>
        <stp>000793.SZ</stp>
        <stp>9</stp>
        <stp>12/31/2012</stp>
        <stp>1</stp>
        <tr r="G322" s="2"/>
      </tp>
      <tp>
        <v>779415387.08000004</v>
        <stp/>
        <stp>EM_S_STM07_IS</stp>
        <stp>4</stp>
        <stp>000795.SZ</stp>
        <stp>9</stp>
        <stp>12/31/2014</stp>
        <stp>1</stp>
        <tr r="K323" s="2"/>
      </tp>
      <tp>
        <v>3943611192.54</v>
        <stp/>
        <stp>EM_S_STM07_IS</stp>
        <stp>4</stp>
        <stp>000780.SZ</stp>
        <stp>9</stp>
        <stp>12/31/2011</stp>
        <stp>1</stp>
        <tr r="E312" s="2"/>
      </tp>
      <tp>
        <v>3700080656.1199999</v>
        <stp/>
        <stp>EM_S_STM07_IS</stp>
        <stp>4</stp>
        <stp>000782.SZ</stp>
        <stp>9</stp>
        <stp>12/31/2013</stp>
        <stp>1</stp>
        <tr r="I313" s="2"/>
      </tp>
      <tp>
        <v>2286081502.1799998</v>
        <stp/>
        <stp>EM_S_STM07_IS</stp>
        <stp>4</stp>
        <stp>000783.SZ</stp>
        <stp>9</stp>
        <stp>12/31/2012</stp>
        <stp>1</stp>
        <tr r="G314" s="2"/>
      </tp>
      <tp>
        <v>4455830191.2200003</v>
        <stp/>
        <stp>EM_S_STM07_IS</stp>
        <stp>4</stp>
        <stp>000785.SZ</stp>
        <stp>9</stp>
        <stp>12/31/2014</stp>
        <stp>1</stp>
        <tr r="K315" s="2"/>
      </tp>
      <tp>
        <v>1181245104.46</v>
        <stp/>
        <stp>EM_S_STM07_IS</stp>
        <stp>4</stp>
        <stp>600770.SH</stp>
        <stp>9</stp>
        <stp>12/31/2011</stp>
        <stp>1</stp>
        <tr r="E2526" s="2"/>
      </tp>
      <tp>
        <v>229820920.03</v>
        <stp/>
        <stp>EM_S_STM07_IS</stp>
        <stp>4</stp>
        <stp>600771.SH</stp>
        <stp>9</stp>
        <stp>12/31/2010</stp>
        <stp>1</stp>
        <tr r="C2527" s="2"/>
      </tp>
      <tp>
        <v>747363387.51999998</v>
        <stp/>
        <stp>EM_S_STM07_IS</stp>
        <stp>4</stp>
        <stp>600773.SH</stp>
        <stp>9</stp>
        <stp>12/31/2012</stp>
        <stp>1</stp>
        <tr r="G2528" s="2"/>
      </tp>
      <tp>
        <v>984072550.59000003</v>
        <stp/>
        <stp>EM_S_STM07_IS</stp>
        <stp>4</stp>
        <stp>600774.SH</stp>
        <stp>9</stp>
        <stp>12/31/2015</stp>
        <stp>1</stp>
        <tr r="M2529" s="2"/>
      </tp>
      <tp>
        <v>3487641068.9400001</v>
        <stp/>
        <stp>EM_S_STM07_IS</stp>
        <stp>4</stp>
        <stp>600775.SH</stp>
        <stp>9</stp>
        <stp>12/31/2014</stp>
        <stp>1</stp>
        <tr r="K2530" s="2"/>
      </tp>
      <tp>
        <v>3698547376.1599998</v>
        <stp/>
        <stp>EM_S_STM07_IS</stp>
        <stp>4</stp>
        <stp>600760.SH</stp>
        <stp>9</stp>
        <stp>12/31/2011</stp>
        <stp>1</stp>
        <tr r="E2517" s="2"/>
      </tp>
      <tp>
        <v>5084436351.3599997</v>
        <stp/>
        <stp>EM_S_STM07_IS</stp>
        <stp>4</stp>
        <stp>600761.SH</stp>
        <stp>9</stp>
        <stp>12/31/2010</stp>
        <stp>1</stp>
        <tr r="C2518" s="2"/>
      </tp>
      <tp>
        <v>378939778.35000002</v>
        <stp/>
        <stp>EM_S_STM07_IS</stp>
        <stp>4</stp>
        <stp>600763.SH</stp>
        <stp>9</stp>
        <stp>12/31/2012</stp>
        <stp>1</stp>
        <tr r="G2519" s="2"/>
      </tp>
      <tp>
        <v>409163405.23000002</v>
        <stp/>
        <stp>EM_S_STM07_IS</stp>
        <stp>4</stp>
        <stp>600764.SH</stp>
        <stp>9</stp>
        <stp>12/31/2015</stp>
        <stp>1</stp>
        <tr r="M2520" s="2"/>
      </tp>
      <tp>
        <v>5822553517.8000002</v>
        <stp/>
        <stp>EM_S_STM07_IS</stp>
        <stp>4</stp>
        <stp>600765.SH</stp>
        <stp>9</stp>
        <stp>12/31/2014</stp>
        <stp>1</stp>
        <tr r="K2521" s="2"/>
      </tp>
      <tp>
        <v>2647303929.25</v>
        <stp/>
        <stp>EM_S_STM07_IS</stp>
        <stp>4</stp>
        <stp>600750.SH</stp>
        <stp>9</stp>
        <stp>12/31/2011</stp>
        <stp>1</stp>
        <tr r="E2508" s="2"/>
      </tp>
      <tp>
        <v>200921504.47</v>
        <stp/>
        <stp>EM_S_STM07_IS</stp>
        <stp>4</stp>
        <stp>600751.SH</stp>
        <stp>9</stp>
        <stp>12/31/2010</stp>
        <stp>1</stp>
        <tr r="C2509" s="2"/>
      </tp>
      <tp>
        <v>14106322.91</v>
        <stp/>
        <stp>EM_S_STM07_IS</stp>
        <stp>4</stp>
        <stp>600753.SH</stp>
        <stp>9</stp>
        <stp>12/31/2012</stp>
        <stp>1</stp>
        <tr r="G2510" s="2"/>
      </tp>
      <tp>
        <v>5562703070.8699999</v>
        <stp/>
        <stp>EM_S_STM07_IS</stp>
        <stp>4</stp>
        <stp>600754.SH</stp>
        <stp>9</stp>
        <stp>12/31/2015</stp>
        <stp>1</stp>
        <tr r="M2511" s="2"/>
      </tp>
      <tp>
        <v>55287894886.629997</v>
        <stp/>
        <stp>EM_S_STM07_IS</stp>
        <stp>4</stp>
        <stp>600755.SH</stp>
        <stp>9</stp>
        <stp>12/31/2014</stp>
        <stp>1</stp>
        <tr r="K2512" s="2"/>
      </tp>
      <tp>
        <v>7753164273.54</v>
        <stp/>
        <stp>EM_S_STM07_IS</stp>
        <stp>4</stp>
        <stp>600740.SH</stp>
        <stp>9</stp>
        <stp>12/31/2011</stp>
        <stp>1</stp>
        <tr r="E2498" s="2"/>
      </tp>
      <tp>
        <v>44062677519.540001</v>
        <stp/>
        <stp>EM_S_STM07_IS</stp>
        <stp>4</stp>
        <stp>600741.SH</stp>
        <stp>9</stp>
        <stp>12/31/2010</stp>
        <stp>1</stp>
        <tr r="C2499" s="2"/>
      </tp>
      <tp>
        <v>9472486433.5599995</v>
        <stp/>
        <stp>EM_S_STM07_IS</stp>
        <stp>4</stp>
        <stp>600742.SH</stp>
        <stp>9</stp>
        <stp>12/31/2013</stp>
        <stp>1</stp>
        <tr r="I2500" s="2"/>
      </tp>
      <tp>
        <v>3079539997.6999998</v>
        <stp/>
        <stp>EM_S_STM07_IS</stp>
        <stp>4</stp>
        <stp>600743.SH</stp>
        <stp>9</stp>
        <stp>12/31/2012</stp>
        <stp>1</stp>
        <tr r="G2501" s="2"/>
      </tp>
      <tp>
        <v>7406353523.5600004</v>
        <stp/>
        <stp>EM_S_STM07_IS</stp>
        <stp>4</stp>
        <stp>600744.SH</stp>
        <stp>9</stp>
        <stp>12/31/2015</stp>
        <stp>1</stp>
        <tr r="M2502" s="2"/>
      </tp>
      <tp>
        <v>1623050516.8299999</v>
        <stp/>
        <stp>EM_S_STM07_IS</stp>
        <stp>4</stp>
        <stp>600745.SH</stp>
        <stp>9</stp>
        <stp>12/31/2014</stp>
        <stp>1</stp>
        <tr r="K2503" s="2"/>
      </tp>
      <tp>
        <v>1031691315.4299999</v>
        <stp/>
        <stp>EM_S_STM07_IS</stp>
        <stp>4</stp>
        <stp>600730.SH</stp>
        <stp>9</stp>
        <stp>12/31/2011</stp>
        <stp>1</stp>
        <tr r="E2488" s="2"/>
      </tp>
      <tp>
        <v>851922365.28999996</v>
        <stp/>
        <stp>EM_S_STM07_IS</stp>
        <stp>4</stp>
        <stp>600731.SH</stp>
        <stp>9</stp>
        <stp>12/31/2010</stp>
        <stp>1</stp>
        <tr r="C2489" s="2"/>
      </tp>
      <tp>
        <v>18276341.859999999</v>
        <stp/>
        <stp>EM_S_STM07_IS</stp>
        <stp>4</stp>
        <stp>600732.SH</stp>
        <stp>9</stp>
        <stp>12/31/2013</stp>
        <stp>1</stp>
        <tr r="I2490" s="2"/>
      </tp>
      <tp>
        <v>218227094.53999999</v>
        <stp/>
        <stp>EM_S_STM07_IS</stp>
        <stp>4</stp>
        <stp>600733.SH</stp>
        <stp>9</stp>
        <stp>12/31/2012</stp>
        <stp>1</stp>
        <tr r="G2491" s="2"/>
      </tp>
      <tp>
        <v>310337979.54000002</v>
        <stp/>
        <stp>EM_S_STM07_IS</stp>
        <stp>4</stp>
        <stp>600734.SH</stp>
        <stp>9</stp>
        <stp>12/31/2015</stp>
        <stp>1</stp>
        <tr r="M2492" s="2"/>
      </tp>
      <tp>
        <v>1342383919.8900001</v>
        <stp/>
        <stp>EM_S_STM07_IS</stp>
        <stp>4</stp>
        <stp>600735.SH</stp>
        <stp>9</stp>
        <stp>12/31/2014</stp>
        <stp>1</stp>
        <tr r="K2493" s="2"/>
      </tp>
      <tp>
        <v>3625421630.3400002</v>
        <stp/>
        <stp>EM_S_STM07_IS</stp>
        <stp>4</stp>
        <stp>600720.SH</stp>
        <stp>9</stp>
        <stp>12/31/2011</stp>
        <stp>1</stp>
        <tr r="E2478" s="2"/>
      </tp>
      <tp>
        <v>696564251.95000005</v>
        <stp/>
        <stp>EM_S_STM07_IS</stp>
        <stp>4</stp>
        <stp>600721.SH</stp>
        <stp>9</stp>
        <stp>12/31/2010</stp>
        <stp>1</stp>
        <tr r="C2479" s="2"/>
      </tp>
      <tp>
        <v>1935405256.1700001</v>
        <stp/>
        <stp>EM_S_STM07_IS</stp>
        <stp>4</stp>
        <stp>600722.SH</stp>
        <stp>9</stp>
        <stp>12/31/2013</stp>
        <stp>1</stp>
        <tr r="I2480" s="2"/>
      </tp>
      <tp>
        <v>12225433116.91</v>
        <stp/>
        <stp>EM_S_STM07_IS</stp>
        <stp>4</stp>
        <stp>600723.SH</stp>
        <stp>9</stp>
        <stp>12/31/2012</stp>
        <stp>1</stp>
        <tr r="G2481" s="2"/>
      </tp>
      <tp>
        <v>2746493376.8400002</v>
        <stp/>
        <stp>EM_S_STM07_IS</stp>
        <stp>4</stp>
        <stp>600724.SH</stp>
        <stp>9</stp>
        <stp>12/31/2015</stp>
        <stp>1</stp>
        <tr r="M2482" s="2"/>
      </tp>
      <tp>
        <v>6623463616.5600004</v>
        <stp/>
        <stp>EM_S_STM07_IS</stp>
        <stp>4</stp>
        <stp>600725.SH</stp>
        <stp>9</stp>
        <stp>12/31/2014</stp>
        <stp>1</stp>
        <tr r="K2483" s="2"/>
      </tp>
      <tp>
        <v>2135426496.3</v>
        <stp/>
        <stp>EM_S_STM07_IS</stp>
        <stp>4</stp>
        <stp>600710.SH</stp>
        <stp>9</stp>
        <stp>12/31/2011</stp>
        <stp>1</stp>
        <tr r="E2468" s="2"/>
      </tp>
      <tp>
        <v>231384545.25</v>
        <stp/>
        <stp>EM_S_STM07_IS</stp>
        <stp>4</stp>
        <stp>600711.SH</stp>
        <stp>9</stp>
        <stp>12/31/2010</stp>
        <stp>1</stp>
        <tr r="C2469" s="2"/>
      </tp>
      <tp>
        <v>2895113857.3499999</v>
        <stp/>
        <stp>EM_S_STM07_IS</stp>
        <stp>4</stp>
        <stp>600712.SH</stp>
        <stp>9</stp>
        <stp>12/31/2013</stp>
        <stp>1</stp>
        <tr r="I2470" s="2"/>
      </tp>
      <tp>
        <v>18024220367.66</v>
        <stp/>
        <stp>EM_S_STM07_IS</stp>
        <stp>4</stp>
        <stp>600713.SH</stp>
        <stp>9</stp>
        <stp>12/31/2012</stp>
        <stp>1</stp>
        <tr r="G2471" s="2"/>
      </tp>
      <tp>
        <v>327821541.76999998</v>
        <stp/>
        <stp>EM_S_STM07_IS</stp>
        <stp>4</stp>
        <stp>600714.SH</stp>
        <stp>9</stp>
        <stp>12/31/2015</stp>
        <stp>1</stp>
        <tr r="M2472" s="2"/>
      </tp>
      <tp>
        <v>10616185.33</v>
        <stp/>
        <stp>EM_S_STM07_IS</stp>
        <stp>4</stp>
        <stp>600715.SH</stp>
        <stp>9</stp>
        <stp>12/31/2014</stp>
        <stp>1</stp>
        <tr r="K2473" s="2"/>
      </tp>
      <tp>
        <v>754969537.07000005</v>
        <stp/>
        <stp>EM_S_STM07_IS</stp>
        <stp>4</stp>
        <stp>600701.SH</stp>
        <stp>9</stp>
        <stp>12/31/2010</stp>
        <stp>1</stp>
        <tr r="C2460" s="2"/>
      </tp>
      <tp>
        <v>1418591744.29</v>
        <stp/>
        <stp>EM_S_STM07_IS</stp>
        <stp>4</stp>
        <stp>600702.SH</stp>
        <stp>9</stp>
        <stp>12/31/2013</stp>
        <stp>1</stp>
        <tr r="I2461" s="2"/>
      </tp>
      <tp>
        <v>3363158183.9299998</v>
        <stp/>
        <stp>EM_S_STM07_IS</stp>
        <stp>4</stp>
        <stp>600703.SH</stp>
        <stp>9</stp>
        <stp>12/31/2012</stp>
        <stp>1</stp>
        <tr r="G2462" s="2"/>
      </tp>
      <tp>
        <v>182360076704.51999</v>
        <stp/>
        <stp>EM_S_STM07_IS</stp>
        <stp>4</stp>
        <stp>600704.SH</stp>
        <stp>9</stp>
        <stp>12/31/2015</stp>
        <stp>1</stp>
        <tr r="M2463" s="2"/>
      </tp>
      <tp>
        <v>2831877654.8699999</v>
        <stp/>
        <stp>EM_S_STM07_IS</stp>
        <stp>4</stp>
        <stp>600705.SH</stp>
        <stp>9</stp>
        <stp>12/31/2014</stp>
        <stp>1</stp>
        <tr r="K2464" s="2"/>
      </tp>
      <tp>
        <v>345846521.81</v>
        <stp/>
        <stp>EM_S_STM07_IS</stp>
        <stp>4</stp>
        <stp>600790.SH</stp>
        <stp>9</stp>
        <stp>12/31/2011</stp>
        <stp>1</stp>
        <tr r="E2543" s="2"/>
      </tp>
      <tp>
        <v>1064191984.52</v>
        <stp/>
        <stp>EM_S_STM07_IS</stp>
        <stp>4</stp>
        <stp>600791.SH</stp>
        <stp>9</stp>
        <stp>12/31/2010</stp>
        <stp>1</stp>
        <tr r="C2544" s="2"/>
      </tp>
      <tp>
        <v>6473137220.8800001</v>
        <stp/>
        <stp>EM_S_STM07_IS</stp>
        <stp>4</stp>
        <stp>600792.SH</stp>
        <stp>9</stp>
        <stp>12/31/2013</stp>
        <stp>1</stp>
        <tr r="I2545" s="2"/>
      </tp>
      <tp>
        <v>18606803.91</v>
        <stp/>
        <stp>EM_S_STM07_IS</stp>
        <stp>4</stp>
        <stp>600793.SH</stp>
        <stp>9</stp>
        <stp>12/31/2012</stp>
        <stp>1</stp>
        <tr r="G2546" s="2"/>
      </tp>
      <tp>
        <v>638753811.25999999</v>
        <stp/>
        <stp>EM_S_STM07_IS</stp>
        <stp>4</stp>
        <stp>600794.SH</stp>
        <stp>9</stp>
        <stp>12/31/2015</stp>
        <stp>1</stp>
        <tr r="M2547" s="2"/>
      </tp>
      <tp>
        <v>61474849059.709999</v>
        <stp/>
        <stp>EM_S_STM07_IS</stp>
        <stp>4</stp>
        <stp>600795.SH</stp>
        <stp>9</stp>
        <stp>12/31/2014</stp>
        <stp>1</stp>
        <tr r="K2548" s="2"/>
      </tp>
      <tp>
        <v>5452677019</v>
        <stp/>
        <stp>EM_S_STM07_IS</stp>
        <stp>4</stp>
        <stp>600780.SH</stp>
        <stp>9</stp>
        <stp>12/31/2011</stp>
        <stp>1</stp>
        <tr r="E2535" s="2"/>
      </tp>
      <tp>
        <v>276716018.67000002</v>
        <stp/>
        <stp>EM_S_STM07_IS</stp>
        <stp>4</stp>
        <stp>600781.SH</stp>
        <stp>9</stp>
        <stp>12/31/2010</stp>
        <stp>1</stp>
        <tr r="C2536" s="2"/>
      </tp>
      <tp>
        <v>33710773753.740002</v>
        <stp/>
        <stp>EM_S_STM07_IS</stp>
        <stp>4</stp>
        <stp>600782.SH</stp>
        <stp>9</stp>
        <stp>12/31/2013</stp>
        <stp>1</stp>
        <tr r="I2537" s="2"/>
      </tp>
      <tp>
        <v>260944867.66999999</v>
        <stp/>
        <stp>EM_S_STM07_IS</stp>
        <stp>4</stp>
        <stp>600783.SH</stp>
        <stp>9</stp>
        <stp>12/31/2012</stp>
        <stp>1</stp>
        <tr r="G2538" s="2"/>
      </tp>
      <tp>
        <v>2342324159.02</v>
        <stp/>
        <stp>EM_S_STM07_IS</stp>
        <stp>4</stp>
        <stp>600784.SH</stp>
        <stp>9</stp>
        <stp>12/31/2015</stp>
        <stp>1</stp>
        <tr r="M2539" s="2"/>
      </tp>
      <tp>
        <v>6817544648.5900002</v>
        <stp/>
        <stp>EM_S_STM07_IS</stp>
        <stp>4</stp>
        <stp>600785.SH</stp>
        <stp>9</stp>
        <stp>12/31/2014</stp>
        <stp>1</stp>
        <tr r="K2540" s="2"/>
      </tp>
      <tp>
        <v>109006.8</v>
        <stp/>
        <stp>EM_S_STM07_IS</stp>
        <stp>4</stp>
        <stp>000030.SZ</stp>
        <stp>9</stp>
        <stp>12/31/2011</stp>
        <stp>1</stp>
        <tr r="E31" s="2"/>
      </tp>
      <tp>
        <v>2113572540.3800001</v>
        <stp/>
        <stp>EM_S_STM07_IS</stp>
        <stp>4</stp>
        <stp>000031.SZ</stp>
        <stp>9</stp>
        <stp>12/31/2010</stp>
        <stp>1</stp>
        <tr r="C32" s="2"/>
      </tp>
      <tp>
        <v>1625440937.1600001</v>
        <stp/>
        <stp>EM_S_STM07_IS</stp>
        <stp>4</stp>
        <stp>000032.SZ</stp>
        <stp>9</stp>
        <stp>12/31/2013</stp>
        <stp>1</stp>
        <tr r="I33" s="2"/>
      </tp>
      <tp>
        <v>67009730.07</v>
        <stp/>
        <stp>EM_S_STM07_IS</stp>
        <stp>4</stp>
        <stp>000033.SZ</stp>
        <stp>9</stp>
        <stp>12/31/2012</stp>
        <stp>1</stp>
        <tr r="G34" s="2"/>
      </tp>
      <tp>
        <v>458063353.60000002</v>
        <stp/>
        <stp>EM_S_STM07_IS</stp>
        <stp>4</stp>
        <stp>000034.SZ</stp>
        <stp>9</stp>
        <stp>12/31/2015</stp>
        <stp>1</stp>
        <tr r="M35" s="2"/>
      </tp>
      <tp>
        <v>550900433.27999997</v>
        <stp/>
        <stp>EM_S_STM07_IS</stp>
        <stp>4</stp>
        <stp>000035.SZ</stp>
        <stp>9</stp>
        <stp>12/31/2014</stp>
        <stp>1</stp>
        <tr r="K36" s="2"/>
      </tp>
      <tp>
        <v>530086613.25</v>
        <stp/>
        <stp>EM_S_STM07_IS</stp>
        <stp>4</stp>
        <stp>300001.SZ</stp>
        <stp>9</stp>
        <stp>12/31/2010</stp>
        <stp>1</stp>
        <tr r="C1298" s="2"/>
      </tp>
      <tp>
        <v>1906466509.04</v>
        <stp/>
        <stp>EM_S_STM07_IS</stp>
        <stp>4</stp>
        <stp>300002.SZ</stp>
        <stp>9</stp>
        <stp>12/31/2013</stp>
        <stp>1</stp>
        <tr r="I1299" s="2"/>
      </tp>
      <tp>
        <v>1015920079.79</v>
        <stp/>
        <stp>EM_S_STM07_IS</stp>
        <stp>4</stp>
        <stp>300003.SZ</stp>
        <stp>9</stp>
        <stp>12/31/2012</stp>
        <stp>1</stp>
        <tr r="G1300" s="2"/>
      </tp>
      <tp>
        <v>820028578.19000006</v>
        <stp/>
        <stp>EM_S_STM07_IS</stp>
        <stp>4</stp>
        <stp>300004.SZ</stp>
        <stp>9</stp>
        <stp>12/31/2015</stp>
        <stp>1</stp>
        <tr r="M1301" s="2"/>
      </tp>
      <tp>
        <v>1715241927.0899999</v>
        <stp/>
        <stp>EM_S_STM07_IS</stp>
        <stp>4</stp>
        <stp>300005.SZ</stp>
        <stp>9</stp>
        <stp>12/31/2014</stp>
        <stp>1</stp>
        <tr r="K1302" s="2"/>
      </tp>
      <tp>
        <v>875778275.09000003</v>
        <stp/>
        <stp>EM_S_STM07_IS</stp>
        <stp>4</stp>
        <stp>000020.SZ</stp>
        <stp>9</stp>
        <stp>12/31/2011</stp>
        <stp>1</stp>
        <tr r="E22" s="2"/>
      </tp>
      <tp>
        <v>20771541038.169998</v>
        <stp/>
        <stp>EM_S_STM07_IS</stp>
        <stp>4</stp>
        <stp>000021.SZ</stp>
        <stp>9</stp>
        <stp>12/31/2010</stp>
        <stp>1</stp>
        <tr r="C23" s="2"/>
      </tp>
      <tp>
        <v>1780774836.3</v>
        <stp/>
        <stp>EM_S_STM07_IS</stp>
        <stp>4</stp>
        <stp>000022.SZ</stp>
        <stp>9</stp>
        <stp>12/31/2013</stp>
        <stp>1</stp>
        <tr r="I24" s="2"/>
      </tp>
      <tp>
        <v>877948945.47000003</v>
        <stp/>
        <stp>EM_S_STM07_IS</stp>
        <stp>4</stp>
        <stp>000023.SZ</stp>
        <stp>9</stp>
        <stp>12/31/2012</stp>
        <stp>1</stp>
        <tr r="G25" s="2"/>
      </tp>
      <tp>
        <v>464987527.80000001</v>
        <stp/>
        <stp>EM_S_STM07_IS</stp>
        <stp>4</stp>
        <stp>000025.SZ</stp>
        <stp>9</stp>
        <stp>12/31/2014</stp>
        <stp>1</stp>
        <tr r="K26" s="2"/>
      </tp>
      <tp>
        <v>540932258.32000005</v>
        <stp/>
        <stp>EM_S_STM07_IS</stp>
        <stp>4</stp>
        <stp>300010.SZ</stp>
        <stp>9</stp>
        <stp>12/31/2011</stp>
        <stp>1</stp>
        <tr r="E1307" s="2"/>
      </tp>
      <tp>
        <v>295361905.57999998</v>
        <stp/>
        <stp>EM_S_STM07_IS</stp>
        <stp>4</stp>
        <stp>300011.SZ</stp>
        <stp>9</stp>
        <stp>12/31/2010</stp>
        <stp>1</stp>
        <tr r="C1308" s="2"/>
      </tp>
      <tp>
        <v>776924649.55999994</v>
        <stp/>
        <stp>EM_S_STM07_IS</stp>
        <stp>4</stp>
        <stp>300012.SZ</stp>
        <stp>9</stp>
        <stp>12/31/2013</stp>
        <stp>1</stp>
        <tr r="I1309" s="2"/>
      </tp>
      <tp>
        <v>325910777.25999999</v>
        <stp/>
        <stp>EM_S_STM07_IS</stp>
        <stp>4</stp>
        <stp>300013.SZ</stp>
        <stp>9</stp>
        <stp>12/31/2012</stp>
        <stp>1</stp>
        <tr r="G1310" s="2"/>
      </tp>
      <tp>
        <v>1348932918.0899999</v>
        <stp/>
        <stp>EM_S_STM07_IS</stp>
        <stp>4</stp>
        <stp>300014.SZ</stp>
        <stp>9</stp>
        <stp>12/31/2015</stp>
        <stp>1</stp>
        <tr r="M1311" s="2"/>
      </tp>
      <tp>
        <v>2402047616.9299998</v>
        <stp/>
        <stp>EM_S_STM07_IS</stp>
        <stp>4</stp>
        <stp>300015.SZ</stp>
        <stp>9</stp>
        <stp>12/31/2014</stp>
        <stp>1</stp>
        <tr r="K1312" s="2"/>
      </tp>
      <tp>
        <v>184058441.12</v>
        <stp/>
        <stp>EM_S_STM07_IS</stp>
        <stp>4</stp>
        <stp>000010.SZ</stp>
        <stp>9</stp>
        <stp>12/31/2011</stp>
        <stp>1</stp>
        <tr r="E14" s="2"/>
      </tp>
      <tp>
        <v>993175350.38</v>
        <stp/>
        <stp>EM_S_STM07_IS</stp>
        <stp>4</stp>
        <stp>000011.SZ</stp>
        <stp>9</stp>
        <stp>12/31/2010</stp>
        <stp>1</stp>
        <tr r="C15" s="2"/>
      </tp>
      <tp>
        <v>7733796114</v>
        <stp/>
        <stp>EM_S_STM07_IS</stp>
        <stp>4</stp>
        <stp>000012.SZ</stp>
        <stp>9</stp>
        <stp>12/31/2013</stp>
        <stp>1</stp>
        <tr r="I16" s="2"/>
      </tp>
      <tp>
        <v>413213720.92000002</v>
        <stp/>
        <stp>EM_S_STM07_IS</stp>
        <stp>4</stp>
        <stp>000014.SZ</stp>
        <stp>9</stp>
        <stp>12/31/2015</stp>
        <stp>1</stp>
        <tr r="M17" s="2"/>
      </tp>
      <tp>
        <v>1029813634.58</v>
        <stp/>
        <stp>EM_S_STM07_IS</stp>
        <stp>4</stp>
        <stp>300020.SZ</stp>
        <stp>9</stp>
        <stp>12/31/2011</stp>
        <stp>1</stp>
        <tr r="E1317" s="2"/>
      </tp>
      <tp>
        <v>327093474.81999999</v>
        <stp/>
        <stp>EM_S_STM07_IS</stp>
        <stp>4</stp>
        <stp>300021.SZ</stp>
        <stp>9</stp>
        <stp>12/31/2010</stp>
        <stp>1</stp>
        <tr r="C1318" s="2"/>
      </tp>
      <tp>
        <v>5953765433.5200005</v>
        <stp/>
        <stp>EM_S_STM07_IS</stp>
        <stp>4</stp>
        <stp>300022.SZ</stp>
        <stp>9</stp>
        <stp>12/31/2013</stp>
        <stp>1</stp>
        <tr r="I1319" s="2"/>
      </tp>
      <tp>
        <v>63684379.329999998</v>
        <stp/>
        <stp>EM_S_STM07_IS</stp>
        <stp>4</stp>
        <stp>300023.SZ</stp>
        <stp>9</stp>
        <stp>12/31/2012</stp>
        <stp>1</stp>
        <tr r="G1320" s="2"/>
      </tp>
      <tp>
        <v>1685391508.4300001</v>
        <stp/>
        <stp>EM_S_STM07_IS</stp>
        <stp>4</stp>
        <stp>300024.SZ</stp>
        <stp>9</stp>
        <stp>12/31/2015</stp>
        <stp>1</stp>
        <tr r="M1321" s="2"/>
      </tp>
      <tp>
        <v>1058755552.23</v>
        <stp/>
        <stp>EM_S_STM07_IS</stp>
        <stp>4</stp>
        <stp>300025.SZ</stp>
        <stp>9</stp>
        <stp>12/31/2014</stp>
        <stp>1</stp>
        <tr r="K1322" s="2"/>
      </tp>
      <tp>
        <v>18022278000</v>
        <stp/>
        <stp>EM_S_STM07_IS</stp>
        <stp>4</stp>
        <stp>000001.SZ</stp>
        <stp>9</stp>
        <stp>12/31/2010</stp>
        <stp>1</stp>
        <tr r="C6" s="2"/>
      </tp>
      <tp>
        <v>135418791080.35001</v>
        <stp/>
        <stp>EM_S_STM07_IS</stp>
        <stp>4</stp>
        <stp>000002.SZ</stp>
        <stp>9</stp>
        <stp>12/31/2013</stp>
        <stp>1</stp>
        <tr r="I7" s="2"/>
      </tp>
      <tp>
        <v>120454422.48</v>
        <stp/>
        <stp>EM_S_STM07_IS</stp>
        <stp>4</stp>
        <stp>000004.SZ</stp>
        <stp>9</stp>
        <stp>12/31/2015</stp>
        <stp>1</stp>
        <tr r="M8" s="2"/>
      </tp>
      <tp>
        <v>52776994.289999999</v>
        <stp/>
        <stp>EM_S_STM07_IS</stp>
        <stp>4</stp>
        <stp>000005.SZ</stp>
        <stp>9</stp>
        <stp>12/31/2014</stp>
        <stp>1</stp>
        <tr r="K9" s="2"/>
      </tp>
      <tp>
        <v>249639335.34</v>
        <stp/>
        <stp>EM_S_STM07_IS</stp>
        <stp>4</stp>
        <stp>300030.SZ</stp>
        <stp>9</stp>
        <stp>12/31/2011</stp>
        <stp>1</stp>
        <tr r="E1327" s="2"/>
      </tp>
      <tp>
        <v>334246872.88999999</v>
        <stp/>
        <stp>EM_S_STM07_IS</stp>
        <stp>4</stp>
        <stp>300031.SZ</stp>
        <stp>9</stp>
        <stp>12/31/2010</stp>
        <stp>1</stp>
        <tr r="C1328" s="2"/>
      </tp>
      <tp>
        <v>445938273.89999998</v>
        <stp/>
        <stp>EM_S_STM07_IS</stp>
        <stp>4</stp>
        <stp>300032.SZ</stp>
        <stp>9</stp>
        <stp>12/31/2013</stp>
        <stp>1</stp>
        <tr r="I1329" s="2"/>
      </tp>
      <tp>
        <v>172026022.75</v>
        <stp/>
        <stp>EM_S_STM07_IS</stp>
        <stp>4</stp>
        <stp>300033.SZ</stp>
        <stp>9</stp>
        <stp>12/31/2012</stp>
        <stp>1</stp>
        <tr r="G1330" s="2"/>
      </tp>
      <tp>
        <v>709623004.69000006</v>
        <stp/>
        <stp>EM_S_STM07_IS</stp>
        <stp>4</stp>
        <stp>300034.SZ</stp>
        <stp>9</stp>
        <stp>12/31/2015</stp>
        <stp>1</stp>
        <tr r="M1331" s="2"/>
      </tp>
      <tp>
        <v>207068149.41</v>
        <stp/>
        <stp>EM_S_STM07_IS</stp>
        <stp>4</stp>
        <stp>300035.SZ</stp>
        <stp>9</stp>
        <stp>12/31/2014</stp>
        <stp>1</stp>
        <tr r="K1332" s="2"/>
      </tp>
      <tp>
        <v>1246862977.9100001</v>
        <stp/>
        <stp>EM_S_STM07_IS</stp>
        <stp>4</stp>
        <stp>000070.SZ</stp>
        <stp>9</stp>
        <stp>12/31/2011</stp>
        <stp>1</stp>
        <tr r="E61" s="2"/>
      </tp>
      <tp>
        <v>566598817.60000002</v>
        <stp/>
        <stp>EM_S_STM07_IS</stp>
        <stp>4</stp>
        <stp>300040.SZ</stp>
        <stp>9</stp>
        <stp>12/31/2011</stp>
        <stp>1</stp>
        <tr r="E1337" s="2"/>
      </tp>
      <tp>
        <v>414461411.91000003</v>
        <stp/>
        <stp>EM_S_STM07_IS</stp>
        <stp>4</stp>
        <stp>300041.SZ</stp>
        <stp>9</stp>
        <stp>12/31/2010</stp>
        <stp>1</stp>
        <tr r="C1338" s="2"/>
      </tp>
      <tp>
        <v>231361272.83000001</v>
        <stp/>
        <stp>EM_S_STM07_IS</stp>
        <stp>4</stp>
        <stp>300042.SZ</stp>
        <stp>9</stp>
        <stp>12/31/2013</stp>
        <stp>1</stp>
        <tr r="I1339" s="2"/>
      </tp>
      <tp>
        <v>1118434208.1099999</v>
        <stp/>
        <stp>EM_S_STM07_IS</stp>
        <stp>4</stp>
        <stp>300043.SZ</stp>
        <stp>9</stp>
        <stp>12/31/2012</stp>
        <stp>1</stp>
        <tr r="G1340" s="2"/>
      </tp>
      <tp>
        <v>664943610.30999994</v>
        <stp/>
        <stp>EM_S_STM07_IS</stp>
        <stp>4</stp>
        <stp>300044.SZ</stp>
        <stp>9</stp>
        <stp>12/31/2015</stp>
        <stp>1</stp>
        <tr r="M1341" s="2"/>
      </tp>
      <tp>
        <v>403386422.13999999</v>
        <stp/>
        <stp>EM_S_STM07_IS</stp>
        <stp>4</stp>
        <stp>300045.SZ</stp>
        <stp>9</stp>
        <stp>12/31/2014</stp>
        <stp>1</stp>
        <tr r="K1342" s="2"/>
      </tp>
      <tp>
        <v>18634032297.779999</v>
        <stp/>
        <stp>EM_S_STM07_IS</stp>
        <stp>4</stp>
        <stp>000060.SZ</stp>
        <stp>9</stp>
        <stp>12/31/2011</stp>
        <stp>1</stp>
        <tr r="E53" s="2"/>
      </tp>
      <tp>
        <v>1370820363.24</v>
        <stp/>
        <stp>EM_S_STM07_IS</stp>
        <stp>4</stp>
        <stp>000061.SZ</stp>
        <stp>9</stp>
        <stp>12/31/2010</stp>
        <stp>1</stp>
        <tr r="C54" s="2"/>
      </tp>
      <tp>
        <v>2075835124.1300001</v>
        <stp/>
        <stp>EM_S_STM07_IS</stp>
        <stp>4</stp>
        <stp>000062.SZ</stp>
        <stp>9</stp>
        <stp>12/31/2013</stp>
        <stp>1</stp>
        <tr r="I55" s="2"/>
      </tp>
      <tp>
        <v>84219358000</v>
        <stp/>
        <stp>EM_S_STM07_IS</stp>
        <stp>4</stp>
        <stp>000063.SZ</stp>
        <stp>9</stp>
        <stp>12/31/2012</stp>
        <stp>1</stp>
        <tr r="G56" s="2"/>
      </tp>
      <tp>
        <v>3024100750.2399998</v>
        <stp/>
        <stp>EM_S_STM07_IS</stp>
        <stp>4</stp>
        <stp>000065.SZ</stp>
        <stp>9</stp>
        <stp>12/31/2014</stp>
        <stp>1</stp>
        <tr r="K57" s="2"/>
      </tp>
      <tp>
        <v>376130969.44</v>
        <stp/>
        <stp>EM_S_STM07_IS</stp>
        <stp>4</stp>
        <stp>300050.SZ</stp>
        <stp>9</stp>
        <stp>12/31/2011</stp>
        <stp>1</stp>
        <tr r="E1347" s="2"/>
      </tp>
      <tp>
        <v>172734269.06</v>
        <stp/>
        <stp>EM_S_STM07_IS</stp>
        <stp>4</stp>
        <stp>300051.SZ</stp>
        <stp>9</stp>
        <stp>12/31/2010</stp>
        <stp>1</stp>
        <tr r="C1348" s="2"/>
      </tp>
      <tp>
        <v>324475994.23000002</v>
        <stp/>
        <stp>EM_S_STM07_IS</stp>
        <stp>4</stp>
        <stp>300052.SZ</stp>
        <stp>9</stp>
        <stp>12/31/2013</stp>
        <stp>1</stp>
        <tr r="I1349" s="2"/>
      </tp>
      <tp>
        <v>160537380.80000001</v>
        <stp/>
        <stp>EM_S_STM07_IS</stp>
        <stp>4</stp>
        <stp>300053.SZ</stp>
        <stp>9</stp>
        <stp>12/31/2012</stp>
        <stp>1</stp>
        <tr r="G1350" s="2"/>
      </tp>
      <tp>
        <v>1049836364.3200001</v>
        <stp/>
        <stp>EM_S_STM07_IS</stp>
        <stp>4</stp>
        <stp>300054.SZ</stp>
        <stp>9</stp>
        <stp>12/31/2015</stp>
        <stp>1</stp>
        <tr r="M1351" s="2"/>
      </tp>
      <tp>
        <v>1029153051.4</v>
        <stp/>
        <stp>EM_S_STM07_IS</stp>
        <stp>4</stp>
        <stp>300055.SZ</stp>
        <stp>9</stp>
        <stp>12/31/2014</stp>
        <stp>1</stp>
        <tr r="K1352" s="2"/>
      </tp>
      <tp>
        <v>4614967219</v>
        <stp/>
        <stp>EM_S_STM07_IS</stp>
        <stp>4</stp>
        <stp>000050.SZ</stp>
        <stp>9</stp>
        <stp>12/31/2011</stp>
        <stp>1</stp>
        <tr r="E48" s="2"/>
      </tp>
      <tp>
        <v>1938324435.51</v>
        <stp/>
        <stp>EM_S_STM07_IS</stp>
        <stp>4</stp>
        <stp>000055.SZ</stp>
        <stp>9</stp>
        <stp>12/31/2014</stp>
        <stp>1</stp>
        <tr r="K49" s="2"/>
      </tp>
      <tp>
        <v>170377405.00999999</v>
        <stp/>
        <stp>EM_S_STM07_IS</stp>
        <stp>4</stp>
        <stp>300061.SZ</stp>
        <stp>9</stp>
        <stp>12/31/2010</stp>
        <stp>1</stp>
        <tr r="C1357" s="2"/>
      </tp>
      <tp>
        <v>446129667.50999999</v>
        <stp/>
        <stp>EM_S_STM07_IS</stp>
        <stp>4</stp>
        <stp>300062.SZ</stp>
        <stp>9</stp>
        <stp>12/31/2013</stp>
        <stp>1</stp>
        <tr r="I1358" s="2"/>
      </tp>
      <tp>
        <v>357807881.81999999</v>
        <stp/>
        <stp>EM_S_STM07_IS</stp>
        <stp>4</stp>
        <stp>300063.SZ</stp>
        <stp>9</stp>
        <stp>12/31/2012</stp>
        <stp>1</stp>
        <tr r="G1359" s="2"/>
      </tp>
      <tp>
        <v>763212111.07000005</v>
        <stp/>
        <stp>EM_S_STM07_IS</stp>
        <stp>4</stp>
        <stp>300064.SZ</stp>
        <stp>9</stp>
        <stp>12/31/2015</stp>
        <stp>1</stp>
        <tr r="M1360" s="2"/>
      </tp>
      <tp>
        <v>392820726.88</v>
        <stp/>
        <stp>EM_S_STM07_IS</stp>
        <stp>4</stp>
        <stp>300065.SZ</stp>
        <stp>9</stp>
        <stp>12/31/2014</stp>
        <stp>1</stp>
        <tr r="K1361" s="2"/>
      </tp>
      <tp>
        <v>817369601.45000005</v>
        <stp/>
        <stp>EM_S_STM07_IS</stp>
        <stp>4</stp>
        <stp>000040.SZ</stp>
        <stp>9</stp>
        <stp>12/31/2011</stp>
        <stp>1</stp>
        <tr r="E41" s="2"/>
      </tp>
      <tp>
        <v>2212983840.3400002</v>
        <stp/>
        <stp>EM_S_STM07_IS</stp>
        <stp>4</stp>
        <stp>000042.SZ</stp>
        <stp>9</stp>
        <stp>12/31/2013</stp>
        <stp>1</stp>
        <tr r="I42" s="2"/>
      </tp>
      <tp>
        <v>4185324358.7399998</v>
        <stp/>
        <stp>EM_S_STM07_IS</stp>
        <stp>4</stp>
        <stp>000043.SZ</stp>
        <stp>9</stp>
        <stp>12/31/2012</stp>
        <stp>1</stp>
        <tr r="G43" s="2"/>
      </tp>
      <tp>
        <v>1210952548.5699999</v>
        <stp/>
        <stp>EM_S_STM07_IS</stp>
        <stp>4</stp>
        <stp>000045.SZ</stp>
        <stp>9</stp>
        <stp>12/31/2014</stp>
        <stp>1</stp>
        <tr r="K44" s="2"/>
      </tp>
      <tp>
        <v>1026008242.5</v>
        <stp/>
        <stp>EM_S_STM07_IS</stp>
        <stp>4</stp>
        <stp>300070.SZ</stp>
        <stp>9</stp>
        <stp>12/31/2011</stp>
        <stp>1</stp>
        <tr r="E1366" s="2"/>
      </tp>
      <tp>
        <v>555704920.19000006</v>
        <stp/>
        <stp>EM_S_STM07_IS</stp>
        <stp>4</stp>
        <stp>300071.SZ</stp>
        <stp>9</stp>
        <stp>12/31/2010</stp>
        <stp>1</stp>
        <tr r="C1367" s="2"/>
      </tp>
      <tp>
        <v>1200829195.3599999</v>
        <stp/>
        <stp>EM_S_STM07_IS</stp>
        <stp>4</stp>
        <stp>300072.SZ</stp>
        <stp>9</stp>
        <stp>12/31/2013</stp>
        <stp>1</stp>
        <tr r="I1368" s="2"/>
      </tp>
      <tp>
        <v>626123524.64999998</v>
        <stp/>
        <stp>EM_S_STM07_IS</stp>
        <stp>4</stp>
        <stp>300073.SZ</stp>
        <stp>9</stp>
        <stp>12/31/2012</stp>
        <stp>1</stp>
        <tr r="G1369" s="2"/>
      </tp>
      <tp>
        <v>331213090.29000002</v>
        <stp/>
        <stp>EM_S_STM07_IS</stp>
        <stp>4</stp>
        <stp>300074.SZ</stp>
        <stp>9</stp>
        <stp>12/31/2015</stp>
        <stp>1</stp>
        <tr r="M1370" s="2"/>
      </tp>
      <tp>
        <v>546086754.32000005</v>
        <stp/>
        <stp>EM_S_STM07_IS</stp>
        <stp>4</stp>
        <stp>300075.SZ</stp>
        <stp>9</stp>
        <stp>12/31/2014</stp>
        <stp>1</stp>
        <tr r="K1371" s="2"/>
      </tp>
      <tp>
        <v>1635082870.6300001</v>
        <stp/>
        <stp>EM_S_STM07_IS</stp>
        <stp>4</stp>
        <stp>300080.SZ</stp>
        <stp>9</stp>
        <stp>12/31/2011</stp>
        <stp>1</stp>
        <tr r="E1376" s="2"/>
      </tp>
      <tp>
        <v>1029148194.4400001</v>
        <stp/>
        <stp>EM_S_STM07_IS</stp>
        <stp>4</stp>
        <stp>300081.SZ</stp>
        <stp>9</stp>
        <stp>12/31/2010</stp>
        <stp>1</stp>
        <tr r="C1377" s="2"/>
      </tp>
      <tp>
        <v>2494097815.52</v>
        <stp/>
        <stp>EM_S_STM07_IS</stp>
        <stp>4</stp>
        <stp>300082.SZ</stp>
        <stp>9</stp>
        <stp>12/31/2013</stp>
        <stp>1</stp>
        <tr r="I1378" s="2"/>
      </tp>
      <tp>
        <v>2029377190.6199999</v>
        <stp/>
        <stp>EM_S_STM07_IS</stp>
        <stp>4</stp>
        <stp>300083.SZ</stp>
        <stp>9</stp>
        <stp>12/31/2012</stp>
        <stp>1</stp>
        <tr r="G1379" s="2"/>
      </tp>
      <tp>
        <v>407028689.76999998</v>
        <stp/>
        <stp>EM_S_STM07_IS</stp>
        <stp>4</stp>
        <stp>300084.SZ</stp>
        <stp>9</stp>
        <stp>12/31/2015</stp>
        <stp>1</stp>
        <tr r="M1380" s="2"/>
      </tp>
      <tp>
        <v>192124040.97</v>
        <stp/>
        <stp>EM_S_STM07_IS</stp>
        <stp>4</stp>
        <stp>300085.SZ</stp>
        <stp>9</stp>
        <stp>12/31/2014</stp>
        <stp>1</stp>
        <tr r="K1381" s="2"/>
      </tp>
      <tp>
        <v>665159566.77999997</v>
        <stp/>
        <stp>EM_S_STM07_IS</stp>
        <stp>4</stp>
        <stp>300090.SZ</stp>
        <stp>9</stp>
        <stp>12/31/2011</stp>
        <stp>1</stp>
        <tr r="E1386" s="2"/>
      </tp>
      <tp>
        <v>587825202.22000003</v>
        <stp/>
        <stp>EM_S_STM07_IS</stp>
        <stp>4</stp>
        <stp>300091.SZ</stp>
        <stp>9</stp>
        <stp>12/31/2010</stp>
        <stp>1</stp>
        <tr r="C1387" s="2"/>
      </tp>
      <tp>
        <v>226051537.75999999</v>
        <stp/>
        <stp>EM_S_STM07_IS</stp>
        <stp>4</stp>
        <stp>300092.SZ</stp>
        <stp>9</stp>
        <stp>12/31/2013</stp>
        <stp>1</stp>
        <tr r="I1388" s="2"/>
      </tp>
      <tp>
        <v>357956818.30000001</v>
        <stp/>
        <stp>EM_S_STM07_IS</stp>
        <stp>4</stp>
        <stp>300093.SZ</stp>
        <stp>9</stp>
        <stp>12/31/2012</stp>
        <stp>1</stp>
        <tr r="G1389" s="2"/>
      </tp>
      <tp>
        <v>2070469926.6500001</v>
        <stp/>
        <stp>EM_S_STM07_IS</stp>
        <stp>4</stp>
        <stp>300094.SZ</stp>
        <stp>9</stp>
        <stp>12/31/2015</stp>
        <stp>1</stp>
        <tr r="M1390" s="2"/>
      </tp>
      <tp>
        <v>677903252.73000002</v>
        <stp/>
        <stp>EM_S_STM07_IS</stp>
        <stp>4</stp>
        <stp>300095.SZ</stp>
        <stp>9</stp>
        <stp>12/31/2014</stp>
        <stp>1</stp>
        <tr r="K1391" s="2"/>
      </tp>
      <tp>
        <v>3547212972.73</v>
        <stp/>
        <stp>EM_S_STM07_IS</stp>
        <stp>4</stp>
        <stp>000090.SZ</stp>
        <stp>9</stp>
        <stp>12/31/2011</stp>
        <stp>1</stp>
        <tr r="E65" s="2"/>
      </tp>
      <tp>
        <v>1101622987.6199999</v>
        <stp/>
        <stp>EM_S_STM07_IS</stp>
        <stp>4</stp>
        <stp>600070.SH</stp>
        <stp>9</stp>
        <stp>12/31/2011</stp>
        <stp>1</stp>
        <tr r="E1929" s="2"/>
      </tp>
      <tp>
        <v>1464014414.8099999</v>
        <stp/>
        <stp>EM_S_STM07_IS</stp>
        <stp>4</stp>
        <stp>600071.SH</stp>
        <stp>9</stp>
        <stp>12/31/2010</stp>
        <stp>1</stp>
        <tr r="C1930" s="2"/>
      </tp>
      <tp>
        <v>921151213.49000001</v>
        <stp/>
        <stp>EM_S_STM07_IS</stp>
        <stp>4</stp>
        <stp>600072.SH</stp>
        <stp>9</stp>
        <stp>12/31/2013</stp>
        <stp>1</stp>
        <tr r="I1931" s="2"/>
      </tp>
      <tp>
        <v>7852277084.3699999</v>
        <stp/>
        <stp>EM_S_STM07_IS</stp>
        <stp>4</stp>
        <stp>600073.SH</stp>
        <stp>9</stp>
        <stp>12/31/2012</stp>
        <stp>1</stp>
        <tr r="G1932" s="2"/>
      </tp>
      <tp>
        <v>1656993467.6700001</v>
        <stp/>
        <stp>EM_S_STM07_IS</stp>
        <stp>4</stp>
        <stp>600074.SH</stp>
        <stp>9</stp>
        <stp>12/31/2015</stp>
        <stp>1</stp>
        <tr r="M1933" s="2"/>
      </tp>
      <tp>
        <v>4270042921.3699999</v>
        <stp/>
        <stp>EM_S_STM07_IS</stp>
        <stp>4</stp>
        <stp>600075.SH</stp>
        <stp>9</stp>
        <stp>12/31/2014</stp>
        <stp>1</stp>
        <tr r="K1934" s="2"/>
      </tp>
      <tp>
        <v>23523723550.200001</v>
        <stp/>
        <stp>EM_S_STM07_IS</stp>
        <stp>4</stp>
        <stp>600060.SH</stp>
        <stp>9</stp>
        <stp>12/31/2011</stp>
        <stp>1</stp>
        <tr r="E1920" s="2"/>
      </tp>
      <tp>
        <v>1845308391.3</v>
        <stp/>
        <stp>EM_S_STM07_IS</stp>
        <stp>4</stp>
        <stp>600061.SH</stp>
        <stp>9</stp>
        <stp>12/31/2010</stp>
        <stp>1</stp>
        <tr r="C1921" s="2"/>
      </tp>
      <tp>
        <v>6834574325.8699999</v>
        <stp/>
        <stp>EM_S_STM07_IS</stp>
        <stp>4</stp>
        <stp>600062.SH</stp>
        <stp>9</stp>
        <stp>12/31/2013</stp>
        <stp>1</stp>
        <tr r="I1922" s="2"/>
      </tp>
      <tp>
        <v>2879150557.8699999</v>
        <stp/>
        <stp>EM_S_STM07_IS</stp>
        <stp>4</stp>
        <stp>600063.SH</stp>
        <stp>9</stp>
        <stp>12/31/2012</stp>
        <stp>1</stp>
        <tr r="G1923" s="2"/>
      </tp>
      <tp>
        <v>3838121347.0900002</v>
        <stp/>
        <stp>EM_S_STM07_IS</stp>
        <stp>4</stp>
        <stp>600064.SH</stp>
        <stp>9</stp>
        <stp>12/31/2015</stp>
        <stp>1</stp>
        <tr r="M1924" s="2"/>
      </tp>
      <tp>
        <v>215518511458</v>
        <stp/>
        <stp>EM_S_STM07_IS</stp>
        <stp>4</stp>
        <stp>600050.SH</stp>
        <stp>9</stp>
        <stp>12/31/2011</stp>
        <stp>1</stp>
        <tr r="E1910" s="2"/>
      </tp>
      <tp>
        <v>3506207500.8600001</v>
        <stp/>
        <stp>EM_S_STM07_IS</stp>
        <stp>4</stp>
        <stp>600051.SH</stp>
        <stp>9</stp>
        <stp>12/31/2010</stp>
        <stp>1</stp>
        <tr r="C1911" s="2"/>
      </tp>
      <tp>
        <v>1920829564.1800001</v>
        <stp/>
        <stp>EM_S_STM07_IS</stp>
        <stp>4</stp>
        <stp>600052.SH</stp>
        <stp>9</stp>
        <stp>12/31/2013</stp>
        <stp>1</stp>
        <tr r="I1912" s="2"/>
      </tp>
      <tp>
        <v>330603131.5</v>
        <stp/>
        <stp>EM_S_STM07_IS</stp>
        <stp>4</stp>
        <stp>600053.SH</stp>
        <stp>9</stp>
        <stp>12/31/2012</stp>
        <stp>1</stp>
        <tr r="G1913" s="2"/>
      </tp>
      <tp>
        <v>1664622271.7</v>
        <stp/>
        <stp>EM_S_STM07_IS</stp>
        <stp>4</stp>
        <stp>600054.SH</stp>
        <stp>9</stp>
        <stp>12/31/2015</stp>
        <stp>1</stp>
        <tr r="M1914" s="2"/>
      </tp>
      <tp>
        <v>739874867.08000004</v>
        <stp/>
        <stp>EM_S_STM07_IS</stp>
        <stp>4</stp>
        <stp>600055.SH</stp>
        <stp>9</stp>
        <stp>12/31/2014</stp>
        <stp>1</stp>
        <tr r="K1915" s="2"/>
      </tp>
      <tp>
        <v>25033193809.540001</v>
        <stp/>
        <stp>EM_S_STM07_IS</stp>
        <stp>4</stp>
        <stp>600030.SH</stp>
        <stp>9</stp>
        <stp>12/31/2011</stp>
        <stp>1</stp>
        <tr r="E1901" s="2"/>
      </tp>
      <tp>
        <v>33954939086.189999</v>
        <stp/>
        <stp>EM_S_STM07_IS</stp>
        <stp>4</stp>
        <stp>600031.SH</stp>
        <stp>9</stp>
        <stp>12/31/2010</stp>
        <stp>1</stp>
        <tr r="C1902" s="2"/>
      </tp>
      <tp>
        <v>2425428245.0999999</v>
        <stp/>
        <stp>EM_S_STM07_IS</stp>
        <stp>4</stp>
        <stp>600033.SH</stp>
        <stp>9</stp>
        <stp>12/31/2012</stp>
        <stp>1</stp>
        <tr r="G1903" s="2"/>
      </tp>
      <tp>
        <v>1130242540.6099999</v>
        <stp/>
        <stp>EM_S_STM07_IS</stp>
        <stp>4</stp>
        <stp>600035.SH</stp>
        <stp>9</stp>
        <stp>12/31/2014</stp>
        <stp>1</stp>
        <tr r="K1904" s="2"/>
      </tp>
      <tp>
        <v>2627266611.1500001</v>
        <stp/>
        <stp>EM_S_STM07_IS</stp>
        <stp>4</stp>
        <stp>600020.SH</stp>
        <stp>9</stp>
        <stp>12/31/2011</stp>
        <stp>1</stp>
        <tr r="E1893" s="2"/>
      </tp>
      <tp>
        <v>15791358619.68</v>
        <stp/>
        <stp>EM_S_STM07_IS</stp>
        <stp>4</stp>
        <stp>600021.SH</stp>
        <stp>9</stp>
        <stp>12/31/2010</stp>
        <stp>1</stp>
        <tr r="C1894" s="2"/>
      </tp>
      <tp>
        <v>70469797409.649994</v>
        <stp/>
        <stp>EM_S_STM07_IS</stp>
        <stp>4</stp>
        <stp>600022.SH</stp>
        <stp>9</stp>
        <stp>12/31/2013</stp>
        <stp>1</stp>
        <tr r="I1895" s="2"/>
      </tp>
      <tp>
        <v>47061207541.459999</v>
        <stp/>
        <stp>EM_S_STM07_IS</stp>
        <stp>4</stp>
        <stp>600023.SH</stp>
        <stp>9</stp>
        <stp>12/31/2012</stp>
        <stp>1</stp>
        <tr r="G1896" s="2"/>
      </tp>
      <tp>
        <v>42814922834.139999</v>
        <stp/>
        <stp>EM_S_STM07_IS</stp>
        <stp>4</stp>
        <stp>600010.SH</stp>
        <stp>9</stp>
        <stp>12/31/2011</stp>
        <stp>1</stp>
        <tr r="E1885" s="2"/>
      </tp>
      <tp>
        <v>104307701910</v>
        <stp/>
        <stp>EM_S_STM07_IS</stp>
        <stp>4</stp>
        <stp>600011.SH</stp>
        <stp>9</stp>
        <stp>12/31/2010</stp>
        <stp>1</stp>
        <tr r="C1886" s="2"/>
      </tp>
      <tp>
        <v>2330104247.29</v>
        <stp/>
        <stp>EM_S_STM07_IS</stp>
        <stp>4</stp>
        <stp>600012.SH</stp>
        <stp>9</stp>
        <stp>12/31/2013</stp>
        <stp>1</stp>
        <tr r="I1887" s="2"/>
      </tp>
      <tp>
        <v>54885000000</v>
        <stp/>
        <stp>EM_S_STM07_IS</stp>
        <stp>4</stp>
        <stp>600015.SH</stp>
        <stp>9</stp>
        <stp>12/31/2014</stp>
        <stp>1</stp>
        <tr r="K1888" s="2"/>
      </tp>
      <tp>
        <v>67917672000</v>
        <stp/>
        <stp>EM_S_STM07_IS</stp>
        <stp>4</stp>
        <stp>600000.SH</stp>
        <stp>9</stp>
        <stp>12/31/2011</stp>
        <stp>1</stp>
        <tr r="E1878" s="2"/>
      </tp>
      <tp>
        <v>5619735354.2299995</v>
        <stp/>
        <stp>EM_S_STM07_IS</stp>
        <stp>4</stp>
        <stp>600004.SH</stp>
        <stp>9</stp>
        <stp>12/31/2015</stp>
        <stp>1</stp>
        <tr r="M1879" s="2"/>
      </tp>
      <tp>
        <v>99373089374.800003</v>
        <stp/>
        <stp>EM_S_STM07_IS</stp>
        <stp>4</stp>
        <stp>600005.SH</stp>
        <stp>9</stp>
        <stp>12/31/2014</stp>
        <stp>1</stp>
        <tr r="K1880" s="2"/>
      </tp>
      <tp>
        <v>1132556064.8199999</v>
        <stp/>
        <stp>EM_S_STM07_IS</stp>
        <stp>4</stp>
        <stp>600090.SH</stp>
        <stp>9</stp>
        <stp>12/31/2011</stp>
        <stp>1</stp>
        <tr r="E1948" s="2"/>
      </tp>
      <tp>
        <v>8363425.1799999997</v>
        <stp/>
        <stp>EM_S_STM07_IS</stp>
        <stp>4</stp>
        <stp>600091.SH</stp>
        <stp>9</stp>
        <stp>12/31/2010</stp>
        <stp>1</stp>
        <tr r="C1949" s="2"/>
      </tp>
      <tp>
        <v>427260132.94</v>
        <stp/>
        <stp>EM_S_STM07_IS</stp>
        <stp>4</stp>
        <stp>600093.SH</stp>
        <stp>9</stp>
        <stp>12/31/2012</stp>
        <stp>1</stp>
        <tr r="G1950" s="2"/>
      </tp>
      <tp>
        <v>5167571883.7600002</v>
        <stp/>
        <stp>EM_S_STM07_IS</stp>
        <stp>4</stp>
        <stp>600094.SH</stp>
        <stp>9</stp>
        <stp>12/31/2015</stp>
        <stp>1</stp>
        <tr r="M1951" s="2"/>
      </tp>
      <tp>
        <v>440165422.01999998</v>
        <stp/>
        <stp>EM_S_STM07_IS</stp>
        <stp>4</stp>
        <stp>600095.SH</stp>
        <stp>9</stp>
        <stp>12/31/2014</stp>
        <stp>1</stp>
        <tr r="K1952" s="2"/>
      </tp>
      <tp>
        <v>378249985.22000003</v>
        <stp/>
        <stp>EM_S_STM07_IS</stp>
        <stp>4</stp>
        <stp>600080.SH</stp>
        <stp>9</stp>
        <stp>12/31/2011</stp>
        <stp>1</stp>
        <tr r="E1939" s="2"/>
      </tp>
      <tp>
        <v>2306667738.1100001</v>
        <stp/>
        <stp>EM_S_STM07_IS</stp>
        <stp>4</stp>
        <stp>600081.SH</stp>
        <stp>9</stp>
        <stp>12/31/2010</stp>
        <stp>1</stp>
        <tr r="C1940" s="2"/>
      </tp>
      <tp>
        <v>869842884.84000003</v>
        <stp/>
        <stp>EM_S_STM07_IS</stp>
        <stp>4</stp>
        <stp>600082.SH</stp>
        <stp>9</stp>
        <stp>12/31/2013</stp>
        <stp>1</stp>
        <tr r="I1941" s="2"/>
      </tp>
      <tp>
        <v>11908402.91</v>
        <stp/>
        <stp>EM_S_STM07_IS</stp>
        <stp>4</stp>
        <stp>600083.SH</stp>
        <stp>9</stp>
        <stp>12/31/2012</stp>
        <stp>1</stp>
        <tr r="G1942" s="2"/>
      </tp>
      <tp>
        <v>303140794.42000002</v>
        <stp/>
        <stp>EM_S_STM07_IS</stp>
        <stp>4</stp>
        <stp>600084.SH</stp>
        <stp>9</stp>
        <stp>12/31/2015</stp>
        <stp>1</stp>
        <tr r="M1943" s="2"/>
      </tp>
      <tp>
        <v>9685867522.5499992</v>
        <stp/>
        <stp>EM_S_STM07_IS</stp>
        <stp>4</stp>
        <stp>600085.SH</stp>
        <stp>9</stp>
        <stp>12/31/2014</stp>
        <stp>1</stp>
        <tr r="K1944" s="2"/>
      </tp>
      <tp>
        <v>975669032.78999996</v>
        <stp/>
        <stp>EM_S_STM07_IS</stp>
        <stp>4</stp>
        <stp>300100.SZ</stp>
        <stp>9</stp>
        <stp>12/31/2011</stp>
        <stp>1</stp>
        <tr r="E1396" s="2"/>
      </tp>
      <tp>
        <v>200562643.97</v>
        <stp/>
        <stp>EM_S_STM07_IS</stp>
        <stp>4</stp>
        <stp>300101.SZ</stp>
        <stp>9</stp>
        <stp>12/31/2010</stp>
        <stp>1</stp>
        <tr r="C1397" s="2"/>
      </tp>
      <tp>
        <v>479500570.95999998</v>
        <stp/>
        <stp>EM_S_STM07_IS</stp>
        <stp>4</stp>
        <stp>300102.SZ</stp>
        <stp>9</stp>
        <stp>12/31/2013</stp>
        <stp>1</stp>
        <tr r="I1398" s="2"/>
      </tp>
      <tp>
        <v>241842061.47</v>
        <stp/>
        <stp>EM_S_STM07_IS</stp>
        <stp>4</stp>
        <stp>300103.SZ</stp>
        <stp>9</stp>
        <stp>12/31/2012</stp>
        <stp>1</stp>
        <tr r="G1399" s="2"/>
      </tp>
      <tp>
        <v>13016725124.120001</v>
        <stp/>
        <stp>EM_S_STM07_IS</stp>
        <stp>4</stp>
        <stp>300104.SZ</stp>
        <stp>9</stp>
        <stp>12/31/2015</stp>
        <stp>1</stp>
        <tr r="M1400" s="2"/>
      </tp>
      <tp>
        <v>1637947972.54</v>
        <stp/>
        <stp>EM_S_STM07_IS</stp>
        <stp>4</stp>
        <stp>300105.SZ</stp>
        <stp>9</stp>
        <stp>12/31/2014</stp>
        <stp>1</stp>
        <tr r="K1401" s="2"/>
      </tp>
      <tp>
        <v>405311965.68000001</v>
        <stp/>
        <stp>EM_S_STM07_IS</stp>
        <stp>4</stp>
        <stp>300110.SZ</stp>
        <stp>9</stp>
        <stp>12/31/2011</stp>
        <stp>1</stp>
        <tr r="E1406" s="2"/>
      </tp>
      <tp>
        <v>2328536095.3800001</v>
        <stp/>
        <stp>EM_S_STM07_IS</stp>
        <stp>4</stp>
        <stp>300111.SZ</stp>
        <stp>9</stp>
        <stp>12/31/2010</stp>
        <stp>1</stp>
        <tr r="C1407" s="2"/>
      </tp>
      <tp>
        <v>330858390.06</v>
        <stp/>
        <stp>EM_S_STM07_IS</stp>
        <stp>4</stp>
        <stp>300112.SZ</stp>
        <stp>9</stp>
        <stp>12/31/2013</stp>
        <stp>1</stp>
        <tr r="I1408" s="2"/>
      </tp>
      <tp>
        <v>273803119.47000003</v>
        <stp/>
        <stp>EM_S_STM07_IS</stp>
        <stp>4</stp>
        <stp>300113.SZ</stp>
        <stp>9</stp>
        <stp>12/31/2012</stp>
        <stp>1</stp>
        <tr r="G1409" s="2"/>
      </tp>
      <tp>
        <v>1024065450.63</v>
        <stp/>
        <stp>EM_S_STM07_IS</stp>
        <stp>4</stp>
        <stp>300114.SZ</stp>
        <stp>9</stp>
        <stp>12/31/2015</stp>
        <stp>1</stp>
        <tr r="M1410" s="2"/>
      </tp>
      <tp>
        <v>2320366458.9699998</v>
        <stp/>
        <stp>EM_S_STM07_IS</stp>
        <stp>4</stp>
        <stp>300115.SZ</stp>
        <stp>9</stp>
        <stp>12/31/2014</stp>
        <stp>1</stp>
        <tr r="K1411" s="2"/>
      </tp>
      <tp>
        <v>405926148.10000002</v>
        <stp/>
        <stp>EM_S_STM07_IS</stp>
        <stp>4</stp>
        <stp>300120.SZ</stp>
        <stp>9</stp>
        <stp>12/31/2011</stp>
        <stp>1</stp>
        <tr r="E1416" s="2"/>
      </tp>
      <tp>
        <v>348361445.81999999</v>
        <stp/>
        <stp>EM_S_STM07_IS</stp>
        <stp>4</stp>
        <stp>300121.SZ</stp>
        <stp>9</stp>
        <stp>12/31/2010</stp>
        <stp>1</stp>
        <tr r="C1417" s="2"/>
      </tp>
      <tp>
        <v>780177947.17999995</v>
        <stp/>
        <stp>EM_S_STM07_IS</stp>
        <stp>4</stp>
        <stp>300122.SZ</stp>
        <stp>9</stp>
        <stp>12/31/2013</stp>
        <stp>1</stp>
        <tr r="I1418" s="2"/>
      </tp>
      <tp>
        <v>579930611.94000006</v>
        <stp/>
        <stp>EM_S_STM07_IS</stp>
        <stp>4</stp>
        <stp>300123.SZ</stp>
        <stp>9</stp>
        <stp>12/31/2012</stp>
        <stp>1</stp>
        <tr r="G1419" s="2"/>
      </tp>
      <tp>
        <v>2770529879.6599998</v>
        <stp/>
        <stp>EM_S_STM07_IS</stp>
        <stp>4</stp>
        <stp>300124.SZ</stp>
        <stp>9</stp>
        <stp>12/31/2015</stp>
        <stp>1</stp>
        <tr r="M1420" s="2"/>
      </tp>
      <tp>
        <v>271064412.43000001</v>
        <stp/>
        <stp>EM_S_STM07_IS</stp>
        <stp>4</stp>
        <stp>300125.SZ</stp>
        <stp>9</stp>
        <stp>12/31/2014</stp>
        <stp>1</stp>
        <tr r="K1421" s="2"/>
      </tp>
      <tp>
        <v>60751550000</v>
        <stp/>
        <stp>EM_S_STM07_IS</stp>
        <stp>4</stp>
        <stp>000100.SZ</stp>
        <stp>9</stp>
        <stp>12/31/2011</stp>
        <stp>1</stp>
        <tr r="E68" s="2"/>
      </tp>
      <tp>
        <v>341596897.95999998</v>
        <stp/>
        <stp>EM_S_STM07_IS</stp>
        <stp>4</stp>
        <stp>300130.SZ</stp>
        <stp>9</stp>
        <stp>12/31/2011</stp>
        <stp>1</stp>
        <tr r="E1426" s="2"/>
      </tp>
      <tp>
        <v>371724447.67000002</v>
        <stp/>
        <stp>EM_S_STM07_IS</stp>
        <stp>4</stp>
        <stp>300131.SZ</stp>
        <stp>9</stp>
        <stp>12/31/2010</stp>
        <stp>1</stp>
        <tr r="C1427" s="2"/>
      </tp>
      <tp>
        <v>632142164.63</v>
        <stp/>
        <stp>EM_S_STM07_IS</stp>
        <stp>4</stp>
        <stp>300132.SZ</stp>
        <stp>9</stp>
        <stp>12/31/2013</stp>
        <stp>1</stp>
        <tr r="I1428" s="2"/>
      </tp>
      <tp>
        <v>720911505.47000003</v>
        <stp/>
        <stp>EM_S_STM07_IS</stp>
        <stp>4</stp>
        <stp>300133.SZ</stp>
        <stp>9</stp>
        <stp>12/31/2012</stp>
        <stp>1</stp>
        <tr r="G1429" s="2"/>
      </tp>
      <tp>
        <v>2060760425.03</v>
        <stp/>
        <stp>EM_S_STM07_IS</stp>
        <stp>4</stp>
        <stp>300134.SZ</stp>
        <stp>9</stp>
        <stp>12/31/2015</stp>
        <stp>1</stp>
        <tr r="M1430" s="2"/>
      </tp>
      <tp>
        <v>1769564121.8800001</v>
        <stp/>
        <stp>EM_S_STM07_IS</stp>
        <stp>4</stp>
        <stp>300135.SZ</stp>
        <stp>9</stp>
        <stp>12/31/2014</stp>
        <stp>1</stp>
        <tr r="K1431" s="2"/>
      </tp>
      <tp>
        <v>287066327.42000002</v>
        <stp/>
        <stp>EM_S_STM07_IS</stp>
        <stp>4</stp>
        <stp>300140.SZ</stp>
        <stp>9</stp>
        <stp>12/31/2011</stp>
        <stp>1</stp>
        <tr r="E1436" s="2"/>
      </tp>
      <tp>
        <v>162186608.69999999</v>
        <stp/>
        <stp>EM_S_STM07_IS</stp>
        <stp>4</stp>
        <stp>300141.SZ</stp>
        <stp>9</stp>
        <stp>12/31/2010</stp>
        <stp>1</stp>
        <tr r="C1437" s="2"/>
      </tp>
      <tp>
        <v>583094757.26999998</v>
        <stp/>
        <stp>EM_S_STM07_IS</stp>
        <stp>4</stp>
        <stp>300142.SZ</stp>
        <stp>9</stp>
        <stp>12/31/2013</stp>
        <stp>1</stp>
        <tr r="I1438" s="2"/>
      </tp>
      <tp>
        <v>247828230.65000001</v>
        <stp/>
        <stp>EM_S_STM07_IS</stp>
        <stp>4</stp>
        <stp>300143.SZ</stp>
        <stp>9</stp>
        <stp>12/31/2012</stp>
        <stp>1</stp>
        <tr r="G1439" s="2"/>
      </tp>
      <tp>
        <v>1694513980</v>
        <stp/>
        <stp>EM_S_STM07_IS</stp>
        <stp>4</stp>
        <stp>300144.SZ</stp>
        <stp>9</stp>
        <stp>12/31/2015</stp>
        <stp>1</stp>
        <tr r="M1440" s="2"/>
      </tp>
      <tp>
        <v>1571485350.5899999</v>
        <stp/>
        <stp>EM_S_STM07_IS</stp>
        <stp>4</stp>
        <stp>300145.SZ</stp>
        <stp>9</stp>
        <stp>12/31/2014</stp>
        <stp>1</stp>
        <tr r="K1441" s="2"/>
      </tp>
      <tp>
        <v>300090073.31</v>
        <stp/>
        <stp>EM_S_STM07_IS</stp>
        <stp>4</stp>
        <stp>300150.SZ</stp>
        <stp>9</stp>
        <stp>12/31/2011</stp>
        <stp>1</stp>
        <tr r="E1446" s="2"/>
      </tp>
      <tp>
        <v>286177568.24000001</v>
        <stp/>
        <stp>EM_S_STM07_IS</stp>
        <stp>4</stp>
        <stp>300151.SZ</stp>
        <stp>9</stp>
        <stp>12/31/2010</stp>
        <stp>1</stp>
        <tr r="C1447" s="2"/>
      </tp>
      <tp>
        <v>570638952.84000003</v>
        <stp/>
        <stp>EM_S_STM07_IS</stp>
        <stp>4</stp>
        <stp>300152.SZ</stp>
        <stp>9</stp>
        <stp>12/31/2013</stp>
        <stp>1</stp>
        <tr r="I1448" s="2"/>
      </tp>
      <tp>
        <v>446223956.12</v>
        <stp/>
        <stp>EM_S_STM07_IS</stp>
        <stp>4</stp>
        <stp>300153.SZ</stp>
        <stp>9</stp>
        <stp>12/31/2012</stp>
        <stp>1</stp>
        <tr r="G1449" s="2"/>
      </tp>
      <tp>
        <v>552659572.09000003</v>
        <stp/>
        <stp>EM_S_STM07_IS</stp>
        <stp>4</stp>
        <stp>300154.SZ</stp>
        <stp>9</stp>
        <stp>12/31/2015</stp>
        <stp>1</stp>
        <tr r="M1450" s="2"/>
      </tp>
      <tp>
        <v>639943230.10000002</v>
        <stp/>
        <stp>EM_S_STM07_IS</stp>
        <stp>4</stp>
        <stp>300155.SZ</stp>
        <stp>9</stp>
        <stp>12/31/2014</stp>
        <stp>1</stp>
        <tr r="K1451" s="2"/>
      </tp>
      <tp>
        <v>105114953</v>
        <stp/>
        <stp>EM_S_STM07_IS</stp>
        <stp>4</stp>
        <stp>000150.SZ</stp>
        <stp>9</stp>
        <stp>12/31/2011</stp>
        <stp>1</stp>
        <tr r="E69" s="2"/>
      </tp>
      <tp>
        <v>935868135.88</v>
        <stp/>
        <stp>EM_S_STM07_IS</stp>
        <stp>4</stp>
        <stp>000151.SZ</stp>
        <stp>9</stp>
        <stp>12/31/2010</stp>
        <stp>1</stp>
        <tr r="C70" s="2"/>
      </tp>
      <tp>
        <v>1657764512.1199999</v>
        <stp/>
        <stp>EM_S_STM07_IS</stp>
        <stp>4</stp>
        <stp>000153.SZ</stp>
        <stp>9</stp>
        <stp>12/31/2012</stp>
        <stp>1</stp>
        <tr r="G71" s="2"/>
      </tp>
      <tp>
        <v>842147080.42999995</v>
        <stp/>
        <stp>EM_S_STM07_IS</stp>
        <stp>4</stp>
        <stp>000155.SZ</stp>
        <stp>9</stp>
        <stp>12/31/2014</stp>
        <stp>1</stp>
        <tr r="K72" s="2"/>
      </tp>
      <tp>
        <v>795610656.25</v>
        <stp/>
        <stp>EM_S_STM07_IS</stp>
        <stp>4</stp>
        <stp>300160.SZ</stp>
        <stp>9</stp>
        <stp>12/31/2011</stp>
        <stp>1</stp>
        <tr r="E1456" s="2"/>
      </tp>
      <tp>
        <v>382468809.06999999</v>
        <stp/>
        <stp>EM_S_STM07_IS</stp>
        <stp>4</stp>
        <stp>300161.SZ</stp>
        <stp>9</stp>
        <stp>12/31/2010</stp>
        <stp>1</stp>
        <tr r="C1457" s="2"/>
      </tp>
      <tp>
        <v>350439343.72000003</v>
        <stp/>
        <stp>EM_S_STM07_IS</stp>
        <stp>4</stp>
        <stp>300162.SZ</stp>
        <stp>9</stp>
        <stp>12/31/2013</stp>
        <stp>1</stp>
        <tr r="I1458" s="2"/>
      </tp>
      <tp>
        <v>203441104.31</v>
        <stp/>
        <stp>EM_S_STM07_IS</stp>
        <stp>4</stp>
        <stp>300163.SZ</stp>
        <stp>9</stp>
        <stp>12/31/2012</stp>
        <stp>1</stp>
        <tr r="G1459" s="2"/>
      </tp>
      <tp>
        <v>635590121.67999995</v>
        <stp/>
        <stp>EM_S_STM07_IS</stp>
        <stp>4</stp>
        <stp>300164.SZ</stp>
        <stp>9</stp>
        <stp>12/31/2015</stp>
        <stp>1</stp>
        <tr r="M1460" s="2"/>
      </tp>
      <tp>
        <v>276831366.61000001</v>
        <stp/>
        <stp>EM_S_STM07_IS</stp>
        <stp>4</stp>
        <stp>300165.SZ</stp>
        <stp>9</stp>
        <stp>12/31/2014</stp>
        <stp>1</stp>
        <tr r="K1461" s="2"/>
      </tp>
      <tp>
        <v>520493452.27999997</v>
        <stp/>
        <stp>EM_S_STM07_IS</stp>
        <stp>4</stp>
        <stp>300170.SZ</stp>
        <stp>9</stp>
        <stp>12/31/2011</stp>
        <stp>1</stp>
        <tr r="E1466" s="2"/>
      </tp>
      <tp>
        <v>480617136.55000001</v>
        <stp/>
        <stp>EM_S_STM07_IS</stp>
        <stp>4</stp>
        <stp>300171.SZ</stp>
        <stp>9</stp>
        <stp>12/31/2010</stp>
        <stp>1</stp>
        <tr r="C1467" s="2"/>
      </tp>
      <tp>
        <v>540502707.17999995</v>
        <stp/>
        <stp>EM_S_STM07_IS</stp>
        <stp>4</stp>
        <stp>300172.SZ</stp>
        <stp>9</stp>
        <stp>12/31/2013</stp>
        <stp>1</stp>
        <tr r="I1468" s="2"/>
      </tp>
      <tp>
        <v>244555575.38999999</v>
        <stp/>
        <stp>EM_S_STM07_IS</stp>
        <stp>4</stp>
        <stp>300173.SZ</stp>
        <stp>9</stp>
        <stp>12/31/2012</stp>
        <stp>1</stp>
        <tr r="G1469" s="2"/>
      </tp>
      <tp>
        <v>588306462.35000002</v>
        <stp/>
        <stp>EM_S_STM07_IS</stp>
        <stp>4</stp>
        <stp>300174.SZ</stp>
        <stp>9</stp>
        <stp>12/31/2015</stp>
        <stp>1</stp>
        <tr r="M1470" s="2"/>
      </tp>
      <tp>
        <v>809161691.76999998</v>
        <stp/>
        <stp>EM_S_STM07_IS</stp>
        <stp>4</stp>
        <stp>300175.SZ</stp>
        <stp>9</stp>
        <stp>12/31/2014</stp>
        <stp>1</stp>
        <tr r="K1471" s="2"/>
      </tp>
      <tp>
        <v>470612266.30000001</v>
        <stp/>
        <stp>EM_S_STM07_IS</stp>
        <stp>4</stp>
        <stp>300180.SZ</stp>
        <stp>9</stp>
        <stp>12/31/2011</stp>
        <stp>1</stp>
        <tr r="E1476" s="2"/>
      </tp>
      <tp>
        <v>262655252.55000001</v>
        <stp/>
        <stp>EM_S_STM07_IS</stp>
        <stp>4</stp>
        <stp>300181.SZ</stp>
        <stp>9</stp>
        <stp>12/31/2010</stp>
        <stp>1</stp>
        <tr r="C1477" s="2"/>
      </tp>
      <tp>
        <v>934465092.00999999</v>
        <stp/>
        <stp>EM_S_STM07_IS</stp>
        <stp>4</stp>
        <stp>300182.SZ</stp>
        <stp>9</stp>
        <stp>12/31/2013</stp>
        <stp>1</stp>
        <tr r="I1478" s="2"/>
      </tp>
      <tp>
        <v>441635246.38</v>
        <stp/>
        <stp>EM_S_STM07_IS</stp>
        <stp>4</stp>
        <stp>300183.SZ</stp>
        <stp>9</stp>
        <stp>12/31/2012</stp>
        <stp>1</stp>
        <tr r="G1479" s="2"/>
      </tp>
      <tp>
        <v>1020380969.9400001</v>
        <stp/>
        <stp>EM_S_STM07_IS</stp>
        <stp>4</stp>
        <stp>300184.SZ</stp>
        <stp>9</stp>
        <stp>12/31/2015</stp>
        <stp>1</stp>
        <tr r="M1480" s="2"/>
      </tp>
      <tp>
        <v>2055805888.0599999</v>
        <stp/>
        <stp>EM_S_STM07_IS</stp>
        <stp>4</stp>
        <stp>300185.SZ</stp>
        <stp>9</stp>
        <stp>12/31/2014</stp>
        <stp>1</stp>
        <tr r="K1481" s="2"/>
      </tp>
      <tp>
        <v>263799046.13</v>
        <stp/>
        <stp>EM_S_STM07_IS</stp>
        <stp>4</stp>
        <stp>300190.SZ</stp>
        <stp>9</stp>
        <stp>12/31/2011</stp>
        <stp>1</stp>
        <tr r="E1485" s="2"/>
      </tp>
      <tp>
        <v>108924462.34</v>
        <stp/>
        <stp>EM_S_STM07_IS</stp>
        <stp>4</stp>
        <stp>300191.SZ</stp>
        <stp>9</stp>
        <stp>12/31/2010</stp>
        <stp>1</stp>
        <tr r="C1486" s="2"/>
      </tp>
      <tp>
        <v>488664671.36000001</v>
        <stp/>
        <stp>EM_S_STM07_IS</stp>
        <stp>4</stp>
        <stp>300192.SZ</stp>
        <stp>9</stp>
        <stp>12/31/2013</stp>
        <stp>1</stp>
        <tr r="I1487" s="2"/>
      </tp>
      <tp>
        <v>599685667.13999999</v>
        <stp/>
        <stp>EM_S_STM07_IS</stp>
        <stp>4</stp>
        <stp>300193.SZ</stp>
        <stp>9</stp>
        <stp>12/31/2012</stp>
        <stp>1</stp>
        <tr r="G1488" s="2"/>
      </tp>
      <tp>
        <v>708096042.51999998</v>
        <stp/>
        <stp>EM_S_STM07_IS</stp>
        <stp>4</stp>
        <stp>300194.SZ</stp>
        <stp>9</stp>
        <stp>12/31/2015</stp>
        <stp>1</stp>
        <tr r="M1489" s="2"/>
      </tp>
      <tp>
        <v>956783421.63999999</v>
        <stp/>
        <stp>EM_S_STM07_IS</stp>
        <stp>4</stp>
        <stp>300195.SZ</stp>
        <stp>9</stp>
        <stp>12/31/2014</stp>
        <stp>1</stp>
        <tr r="K1490" s="2"/>
      </tp>
      <tp>
        <v>82856900714.919998</v>
        <stp/>
        <stp>EM_S_STM07_IS</stp>
        <stp>4</stp>
        <stp>600170.SH</stp>
        <stp>9</stp>
        <stp>12/31/2011</stp>
        <stp>1</stp>
        <tr r="E2018" s="2"/>
      </tp>
      <tp>
        <v>588071822.5</v>
        <stp/>
        <stp>EM_S_STM07_IS</stp>
        <stp>4</stp>
        <stp>600171.SH</stp>
        <stp>9</stp>
        <stp>12/31/2010</stp>
        <stp>1</stp>
        <tr r="C2019" s="2"/>
      </tp>
      <tp>
        <v>1556311681.4300001</v>
        <stp/>
        <stp>EM_S_STM07_IS</stp>
        <stp>4</stp>
        <stp>600172.SH</stp>
        <stp>9</stp>
        <stp>12/31/2013</stp>
        <stp>1</stp>
        <tr r="I2020" s="2"/>
      </tp>
      <tp>
        <v>767166106.69000006</v>
        <stp/>
        <stp>EM_S_STM07_IS</stp>
        <stp>4</stp>
        <stp>600173.SH</stp>
        <stp>9</stp>
        <stp>12/31/2012</stp>
        <stp>1</stp>
        <tr r="G2021" s="2"/>
      </tp>
      <tp>
        <v>4211392744.6100001</v>
        <stp/>
        <stp>EM_S_STM07_IS</stp>
        <stp>4</stp>
        <stp>600175.SH</stp>
        <stp>9</stp>
        <stp>12/31/2014</stp>
        <stp>1</stp>
        <tr r="K2022" s="2"/>
      </tp>
      <tp>
        <v>8211881901.9899998</v>
        <stp/>
        <stp>EM_S_STM07_IS</stp>
        <stp>4</stp>
        <stp>600160.SH</stp>
        <stp>9</stp>
        <stp>12/31/2011</stp>
        <stp>1</stp>
        <tr r="E2009" s="2"/>
      </tp>
      <tp>
        <v>1202261409.1400001</v>
        <stp/>
        <stp>EM_S_STM07_IS</stp>
        <stp>4</stp>
        <stp>600161.SH</stp>
        <stp>9</stp>
        <stp>12/31/2010</stp>
        <stp>1</stp>
        <tr r="C2010" s="2"/>
      </tp>
      <tp>
        <v>2919744791.6300001</v>
        <stp/>
        <stp>EM_S_STM07_IS</stp>
        <stp>4</stp>
        <stp>600162.SH</stp>
        <stp>9</stp>
        <stp>12/31/2013</stp>
        <stp>1</stp>
        <tr r="I2011" s="2"/>
      </tp>
      <tp>
        <v>1466986548.6400001</v>
        <stp/>
        <stp>EM_S_STM07_IS</stp>
        <stp>4</stp>
        <stp>600163.SH</stp>
        <stp>9</stp>
        <stp>12/31/2012</stp>
        <stp>1</stp>
        <tr r="G2012" s="2"/>
      </tp>
      <tp>
        <v>1343165677.3099999</v>
        <stp/>
        <stp>EM_S_STM07_IS</stp>
        <stp>4</stp>
        <stp>600165.SH</stp>
        <stp>9</stp>
        <stp>12/31/2014</stp>
        <stp>1</stp>
        <tr r="K2013" s="2"/>
      </tp>
      <tp>
        <v>28699373976.509998</v>
        <stp/>
        <stp>EM_S_STM07_IS</stp>
        <stp>4</stp>
        <stp>600150.SH</stp>
        <stp>9</stp>
        <stp>12/31/2011</stp>
        <stp>1</stp>
        <tr r="E2000" s="2"/>
      </tp>
      <tp>
        <v>2488504220.27</v>
        <stp/>
        <stp>EM_S_STM07_IS</stp>
        <stp>4</stp>
        <stp>600151.SH</stp>
        <stp>9</stp>
        <stp>12/31/2010</stp>
        <stp>1</stp>
        <tr r="C2001" s="2"/>
      </tp>
      <tp>
        <v>2322059535.1100001</v>
        <stp/>
        <stp>EM_S_STM07_IS</stp>
        <stp>4</stp>
        <stp>600152.SH</stp>
        <stp>9</stp>
        <stp>12/31/2013</stp>
        <stp>1</stp>
        <tr r="I2002" s="2"/>
      </tp>
      <tp>
        <v>91166970131.660004</v>
        <stp/>
        <stp>EM_S_STM07_IS</stp>
        <stp>4</stp>
        <stp>600153.SH</stp>
        <stp>9</stp>
        <stp>12/31/2012</stp>
        <stp>1</stp>
        <tr r="G2003" s="2"/>
      </tp>
      <tp>
        <v>409467286.81999999</v>
        <stp/>
        <stp>EM_S_STM07_IS</stp>
        <stp>4</stp>
        <stp>600155.SH</stp>
        <stp>9</stp>
        <stp>12/31/2014</stp>
        <stp>1</stp>
        <tr r="K2004" s="2"/>
      </tp>
      <tp>
        <v>4678043110.6099997</v>
        <stp/>
        <stp>EM_S_STM07_IS</stp>
        <stp>4</stp>
        <stp>600141.SH</stp>
        <stp>9</stp>
        <stp>12/31/2010</stp>
        <stp>1</stp>
        <tr r="C1994" s="2"/>
      </tp>
      <tp>
        <v>12240148304.1</v>
        <stp/>
        <stp>EM_S_STM07_IS</stp>
        <stp>4</stp>
        <stp>600143.SH</stp>
        <stp>9</stp>
        <stp>12/31/2012</stp>
        <stp>1</stp>
        <tr r="G1995" s="2"/>
      </tp>
      <tp>
        <v>42254323.539999999</v>
        <stp/>
        <stp>EM_S_STM07_IS</stp>
        <stp>4</stp>
        <stp>600145.SH</stp>
        <stp>9</stp>
        <stp>12/31/2014</stp>
        <stp>1</stp>
        <tr r="K1996" s="2"/>
      </tp>
      <tp>
        <v>593858567.86000001</v>
        <stp/>
        <stp>EM_S_STM07_IS</stp>
        <stp>4</stp>
        <stp>600130.SH</stp>
        <stp>9</stp>
        <stp>12/31/2011</stp>
        <stp>1</stp>
        <tr r="E1985" s="2"/>
      </tp>
      <tp>
        <v>538976244.62</v>
        <stp/>
        <stp>EM_S_STM07_IS</stp>
        <stp>4</stp>
        <stp>600131.SH</stp>
        <stp>9</stp>
        <stp>12/31/2010</stp>
        <stp>1</stp>
        <tr r="C1986" s="2"/>
      </tp>
      <tp>
        <v>3386847381.0900002</v>
        <stp/>
        <stp>EM_S_STM07_IS</stp>
        <stp>4</stp>
        <stp>600132.SH</stp>
        <stp>9</stp>
        <stp>12/31/2013</stp>
        <stp>1</stp>
        <tr r="I1987" s="2"/>
      </tp>
      <tp>
        <v>3744670353.8899999</v>
        <stp/>
        <stp>EM_S_STM07_IS</stp>
        <stp>4</stp>
        <stp>600133.SH</stp>
        <stp>9</stp>
        <stp>12/31/2012</stp>
        <stp>1</stp>
        <tr r="G1988" s="2"/>
      </tp>
      <tp>
        <v>946219419.32000005</v>
        <stp/>
        <stp>EM_S_STM07_IS</stp>
        <stp>4</stp>
        <stp>600135.SH</stp>
        <stp>9</stp>
        <stp>12/31/2014</stp>
        <stp>1</stp>
        <tr r="K1989" s="2"/>
      </tp>
      <tp>
        <v>7210842157.8999996</v>
        <stp/>
        <stp>EM_S_STM07_IS</stp>
        <stp>4</stp>
        <stp>600120.SH</stp>
        <stp>9</stp>
        <stp>12/31/2011</stp>
        <stp>1</stp>
        <tr r="E1976" s="2"/>
      </tp>
      <tp>
        <v>9775717728.6700001</v>
        <stp/>
        <stp>EM_S_STM07_IS</stp>
        <stp>4</stp>
        <stp>600121.SH</stp>
        <stp>9</stp>
        <stp>12/31/2010</stp>
        <stp>1</stp>
        <tr r="C1977" s="2"/>
      </tp>
      <tp>
        <v>15914655250.34</v>
        <stp/>
        <stp>EM_S_STM07_IS</stp>
        <stp>4</stp>
        <stp>600122.SH</stp>
        <stp>9</stp>
        <stp>12/31/2013</stp>
        <stp>1</stp>
        <tr r="I1978" s="2"/>
      </tp>
      <tp>
        <v>7600508973.54</v>
        <stp/>
        <stp>EM_S_STM07_IS</stp>
        <stp>4</stp>
        <stp>600123.SH</stp>
        <stp>9</stp>
        <stp>12/31/2012</stp>
        <stp>1</stp>
        <tr r="G1979" s="2"/>
      </tp>
      <tp>
        <v>5905658263.8599997</v>
        <stp/>
        <stp>EM_S_STM07_IS</stp>
        <stp>4</stp>
        <stp>600125.SH</stp>
        <stp>9</stp>
        <stp>12/31/2014</stp>
        <stp>1</stp>
        <tr r="K1980" s="2"/>
      </tp>
      <tp>
        <v>1240205830.3</v>
        <stp/>
        <stp>EM_S_STM07_IS</stp>
        <stp>4</stp>
        <stp>600110.SH</stp>
        <stp>9</stp>
        <stp>12/31/2011</stp>
        <stp>1</stp>
        <tr r="E1966" s="2"/>
      </tp>
      <tp>
        <v>5257937296.1000004</v>
        <stp/>
        <stp>EM_S_STM07_IS</stp>
        <stp>4</stp>
        <stp>600111.SH</stp>
        <stp>9</stp>
        <stp>12/31/2010</stp>
        <stp>1</stp>
        <tr r="C1967" s="2"/>
      </tp>
      <tp>
        <v>654631311.12</v>
        <stp/>
        <stp>EM_S_STM07_IS</stp>
        <stp>4</stp>
        <stp>600112.SH</stp>
        <stp>9</stp>
        <stp>12/31/2013</stp>
        <stp>1</stp>
        <tr r="I1968" s="2"/>
      </tp>
      <tp>
        <v>308085851.16000003</v>
        <stp/>
        <stp>EM_S_STM07_IS</stp>
        <stp>4</stp>
        <stp>600113.SH</stp>
        <stp>9</stp>
        <stp>12/31/2012</stp>
        <stp>1</stp>
        <tr r="G1969" s="2"/>
      </tp>
      <tp>
        <v>1368712297.3399999</v>
        <stp/>
        <stp>EM_S_STM07_IS</stp>
        <stp>4</stp>
        <stp>600114.SH</stp>
        <stp>9</stp>
        <stp>12/31/2015</stp>
        <stp>1</stp>
        <tr r="M1970" s="2"/>
      </tp>
      <tp>
        <v>89746000000</v>
        <stp/>
        <stp>EM_S_STM07_IS</stp>
        <stp>4</stp>
        <stp>600115.SH</stp>
        <stp>9</stp>
        <stp>12/31/2014</stp>
        <stp>1</stp>
        <tr r="K1971" s="2"/>
      </tp>
      <tp>
        <v>20962049866.560001</v>
        <stp/>
        <stp>EM_S_STM07_IS</stp>
        <stp>4</stp>
        <stp>600100.SH</stp>
        <stp>9</stp>
        <stp>12/31/2011</stp>
        <stp>1</stp>
        <tr r="E1957" s="2"/>
      </tp>
      <tp>
        <v>841441236.46000004</v>
        <stp/>
        <stp>EM_S_STM07_IS</stp>
        <stp>4</stp>
        <stp>600101.SH</stp>
        <stp>9</stp>
        <stp>12/31/2010</stp>
        <stp>1</stp>
        <tr r="C1958" s="2"/>
      </tp>
      <tp>
        <v>1719490722.49</v>
        <stp/>
        <stp>EM_S_STM07_IS</stp>
        <stp>4</stp>
        <stp>600103.SH</stp>
        <stp>9</stp>
        <stp>12/31/2012</stp>
        <stp>1</stp>
        <tr r="G1959" s="2"/>
      </tp>
      <tp>
        <v>661373929792.65002</v>
        <stp/>
        <stp>EM_S_STM07_IS</stp>
        <stp>4</stp>
        <stp>600104.SH</stp>
        <stp>9</stp>
        <stp>12/31/2015</stp>
        <stp>1</stp>
        <tr r="M1960" s="2"/>
      </tp>
      <tp>
        <v>1928869124.0699999</v>
        <stp/>
        <stp>EM_S_STM07_IS</stp>
        <stp>4</stp>
        <stp>600105.SH</stp>
        <stp>9</stp>
        <stp>12/31/2014</stp>
        <stp>1</stp>
        <tr r="K1961" s="2"/>
      </tp>
      <tp>
        <v>1188084096.8199999</v>
        <stp/>
        <stp>EM_S_STM07_IS</stp>
        <stp>4</stp>
        <stp>600190.SH</stp>
        <stp>9</stp>
        <stp>12/31/2011</stp>
        <stp>1</stp>
        <tr r="E2036" s="2"/>
      </tp>
      <tp>
        <v>143137906.22</v>
        <stp/>
        <stp>EM_S_STM07_IS</stp>
        <stp>4</stp>
        <stp>600191.SH</stp>
        <stp>9</stp>
        <stp>12/31/2010</stp>
        <stp>1</stp>
        <tr r="C2037" s="2"/>
      </tp>
      <tp>
        <v>2010979459.54</v>
        <stp/>
        <stp>EM_S_STM07_IS</stp>
        <stp>4</stp>
        <stp>600192.SH</stp>
        <stp>9</stp>
        <stp>12/31/2013</stp>
        <stp>1</stp>
        <tr r="I2038" s="2"/>
      </tp>
      <tp>
        <v>104358243.55</v>
        <stp/>
        <stp>EM_S_STM07_IS</stp>
        <stp>4</stp>
        <stp>600193.SH</stp>
        <stp>9</stp>
        <stp>12/31/2012</stp>
        <stp>1</stp>
        <tr r="G2039" s="2"/>
      </tp>
      <tp>
        <v>4035441262.6199999</v>
        <stp/>
        <stp>EM_S_STM07_IS</stp>
        <stp>4</stp>
        <stp>600195.SH</stp>
        <stp>9</stp>
        <stp>12/31/2014</stp>
        <stp>1</stp>
        <tr r="K2040" s="2"/>
      </tp>
      <tp t="s">
        <v/>
        <stp/>
        <stp>EM_S_STM07_IS</stp>
        <stp>4</stp>
        <stp>600180.SH</stp>
        <stp>9</stp>
        <stp>12/31/2011</stp>
        <stp>1</stp>
        <tr r="E2027" s="2"/>
      </tp>
      <tp>
        <v>4649860235.1300001</v>
        <stp/>
        <stp>EM_S_STM07_IS</stp>
        <stp>4</stp>
        <stp>600182.SH</stp>
        <stp>9</stp>
        <stp>12/31/2013</stp>
        <stp>1</stp>
        <tr r="I2028" s="2"/>
      </tp>
      <tp>
        <v>6092949825.25</v>
        <stp/>
        <stp>EM_S_STM07_IS</stp>
        <stp>4</stp>
        <stp>600183.SH</stp>
        <stp>9</stp>
        <stp>12/31/2012</stp>
        <stp>1</stp>
        <tr r="G2029" s="2"/>
      </tp>
      <tp>
        <v>2746908761.1100001</v>
        <stp/>
        <stp>EM_S_STM07_IS</stp>
        <stp>4</stp>
        <stp>600184.SH</stp>
        <stp>9</stp>
        <stp>12/31/2015</stp>
        <stp>1</stp>
        <tr r="M2030" s="2"/>
      </tp>
      <tp>
        <v>1466303262.4000001</v>
        <stp/>
        <stp>EM_S_STM07_IS</stp>
        <stp>4</stp>
        <stp>600185.SH</stp>
        <stp>9</stp>
        <stp>12/31/2014</stp>
        <stp>1</stp>
        <tr r="K2031" s="2"/>
      </tp>
      <tp>
        <v>385500165.00999999</v>
        <stp/>
        <stp>EM_S_STM07_IS</stp>
        <stp>4</stp>
        <stp>300200.SZ</stp>
        <stp>9</stp>
        <stp>12/31/2011</stp>
        <stp>1</stp>
        <tr r="E1495" s="2"/>
      </tp>
      <tp>
        <v>227779717.41</v>
        <stp/>
        <stp>EM_S_STM07_IS</stp>
        <stp>4</stp>
        <stp>300201.SZ</stp>
        <stp>9</stp>
        <stp>12/31/2010</stp>
        <stp>1</stp>
        <tr r="C1496" s="2"/>
      </tp>
      <tp>
        <v>864310925.46000004</v>
        <stp/>
        <stp>EM_S_STM07_IS</stp>
        <stp>4</stp>
        <stp>300202.SZ</stp>
        <stp>9</stp>
        <stp>12/31/2013</stp>
        <stp>1</stp>
        <tr r="I1497" s="2"/>
      </tp>
      <tp>
        <v>835694642.54999995</v>
        <stp/>
        <stp>EM_S_STM07_IS</stp>
        <stp>4</stp>
        <stp>300203.SZ</stp>
        <stp>9</stp>
        <stp>12/31/2012</stp>
        <stp>1</stp>
        <tr r="G1498" s="2"/>
      </tp>
      <tp>
        <v>1247891830.1800001</v>
        <stp/>
        <stp>EM_S_STM07_IS</stp>
        <stp>4</stp>
        <stp>300204.SZ</stp>
        <stp>9</stp>
        <stp>12/31/2015</stp>
        <stp>1</stp>
        <tr r="M1499" s="2"/>
      </tp>
      <tp>
        <v>1354686517.3800001</v>
        <stp/>
        <stp>EM_S_STM07_IS</stp>
        <stp>4</stp>
        <stp>300205.SZ</stp>
        <stp>9</stp>
        <stp>12/31/2014</stp>
        <stp>1</stp>
        <tr r="K1500" s="2"/>
      </tp>
      <tp>
        <v>202890132.77000001</v>
        <stp/>
        <stp>EM_S_STM07_IS</stp>
        <stp>4</stp>
        <stp>300210.SZ</stp>
        <stp>9</stp>
        <stp>12/31/2011</stp>
        <stp>1</stp>
        <tr r="E1505" s="2"/>
      </tp>
      <tp>
        <v>222693606.83000001</v>
        <stp/>
        <stp>EM_S_STM07_IS</stp>
        <stp>4</stp>
        <stp>300211.SZ</stp>
        <stp>9</stp>
        <stp>12/31/2010</stp>
        <stp>1</stp>
        <tr r="C1506" s="2"/>
      </tp>
      <tp>
        <v>829253921.96000004</v>
        <stp/>
        <stp>EM_S_STM07_IS</stp>
        <stp>4</stp>
        <stp>300212.SZ</stp>
        <stp>9</stp>
        <stp>12/31/2013</stp>
        <stp>1</stp>
        <tr r="I1507" s="2"/>
      </tp>
      <tp>
        <v>353446655.48000002</v>
        <stp/>
        <stp>EM_S_STM07_IS</stp>
        <stp>4</stp>
        <stp>300213.SZ</stp>
        <stp>9</stp>
        <stp>12/31/2012</stp>
        <stp>1</stp>
        <tr r="G1508" s="2"/>
      </tp>
      <tp>
        <v>1423363119.05</v>
        <stp/>
        <stp>EM_S_STM07_IS</stp>
        <stp>4</stp>
        <stp>300214.SZ</stp>
        <stp>9</stp>
        <stp>12/31/2015</stp>
        <stp>1</stp>
        <tr r="M1509" s="2"/>
      </tp>
      <tp>
        <v>421761049.86000001</v>
        <stp/>
        <stp>EM_S_STM07_IS</stp>
        <stp>4</stp>
        <stp>300215.SZ</stp>
        <stp>9</stp>
        <stp>12/31/2014</stp>
        <stp>1</stp>
        <tr r="K1510" s="2"/>
      </tp>
      <tp>
        <v>140278888.81</v>
        <stp/>
        <stp>EM_S_STM07_IS</stp>
        <stp>4</stp>
        <stp>300220.SZ</stp>
        <stp>9</stp>
        <stp>12/31/2011</stp>
        <stp>1</stp>
        <tr r="E1515" s="2"/>
      </tp>
      <tp>
        <v>649078055.64999998</v>
        <stp/>
        <stp>EM_S_STM07_IS</stp>
        <stp>4</stp>
        <stp>300221.SZ</stp>
        <stp>9</stp>
        <stp>12/31/2010</stp>
        <stp>1</stp>
        <tr r="C1516" s="2"/>
      </tp>
      <tp>
        <v>333163381.75999999</v>
        <stp/>
        <stp>EM_S_STM07_IS</stp>
        <stp>4</stp>
        <stp>300222.SZ</stp>
        <stp>9</stp>
        <stp>12/31/2013</stp>
        <stp>1</stp>
        <tr r="I1517" s="2"/>
      </tp>
      <tp>
        <v>106933127.73999999</v>
        <stp/>
        <stp>EM_S_STM07_IS</stp>
        <stp>4</stp>
        <stp>300223.SZ</stp>
        <stp>9</stp>
        <stp>12/31/2012</stp>
        <stp>1</stp>
        <tr r="G1518" s="2"/>
      </tp>
      <tp>
        <v>1365837103.0899999</v>
        <stp/>
        <stp>EM_S_STM07_IS</stp>
        <stp>4</stp>
        <stp>300224.SZ</stp>
        <stp>9</stp>
        <stp>12/31/2015</stp>
        <stp>1</stp>
        <tr r="M1519" s="2"/>
      </tp>
      <tp>
        <v>693356142.17999995</v>
        <stp/>
        <stp>EM_S_STM07_IS</stp>
        <stp>4</stp>
        <stp>300225.SZ</stp>
        <stp>9</stp>
        <stp>12/31/2014</stp>
        <stp>1</stp>
        <tr r="K1520" s="2"/>
      </tp>
      <tp>
        <v>293966862.33999997</v>
        <stp/>
        <stp>EM_S_STM07_IS</stp>
        <stp>4</stp>
        <stp>300230.SZ</stp>
        <stp>9</stp>
        <stp>12/31/2011</stp>
        <stp>1</stp>
        <tr r="E1525" s="2"/>
      </tp>
      <tp>
        <v>158129672</v>
        <stp/>
        <stp>EM_S_STM07_IS</stp>
        <stp>4</stp>
        <stp>300231.SZ</stp>
        <stp>9</stp>
        <stp>12/31/2010</stp>
        <stp>1</stp>
        <tr r="C1526" s="2"/>
      </tp>
      <tp>
        <v>788959317.47000003</v>
        <stp/>
        <stp>EM_S_STM07_IS</stp>
        <stp>4</stp>
        <stp>300232.SZ</stp>
        <stp>9</stp>
        <stp>12/31/2013</stp>
        <stp>1</stp>
        <tr r="I1527" s="2"/>
      </tp>
      <tp>
        <v>799331826.52999997</v>
        <stp/>
        <stp>EM_S_STM07_IS</stp>
        <stp>4</stp>
        <stp>300233.SZ</stp>
        <stp>9</stp>
        <stp>12/31/2012</stp>
        <stp>1</stp>
        <tr r="G1528" s="2"/>
      </tp>
      <tp>
        <v>421162740.82999998</v>
        <stp/>
        <stp>EM_S_STM07_IS</stp>
        <stp>4</stp>
        <stp>300234.SZ</stp>
        <stp>9</stp>
        <stp>12/31/2015</stp>
        <stp>1</stp>
        <tr r="M1529" s="2"/>
      </tp>
      <tp>
        <v>82827812.219999999</v>
        <stp/>
        <stp>EM_S_STM07_IS</stp>
        <stp>4</stp>
        <stp>300235.SZ</stp>
        <stp>9</stp>
        <stp>12/31/2014</stp>
        <stp>1</stp>
        <tr r="K1530" s="2"/>
      </tp>
      <tp>
        <v>1244028674.5799999</v>
        <stp/>
        <stp>EM_S_STM07_IS</stp>
        <stp>4</stp>
        <stp>300240.SZ</stp>
        <stp>9</stp>
        <stp>12/31/2011</stp>
        <stp>1</stp>
        <tr r="E1535" s="2"/>
      </tp>
      <tp>
        <v>261607996.41999999</v>
        <stp/>
        <stp>EM_S_STM07_IS</stp>
        <stp>4</stp>
        <stp>300241.SZ</stp>
        <stp>9</stp>
        <stp>12/31/2010</stp>
        <stp>1</stp>
        <tr r="C1536" s="2"/>
      </tp>
      <tp>
        <v>143786169.34999999</v>
        <stp/>
        <stp>EM_S_STM07_IS</stp>
        <stp>4</stp>
        <stp>300242.SZ</stp>
        <stp>9</stp>
        <stp>12/31/2013</stp>
        <stp>1</stp>
        <tr r="I1537" s="2"/>
      </tp>
      <tp>
        <v>753094085.95000005</v>
        <stp/>
        <stp>EM_S_STM07_IS</stp>
        <stp>4</stp>
        <stp>300243.SZ</stp>
        <stp>9</stp>
        <stp>12/31/2012</stp>
        <stp>1</stp>
        <tr r="G1538" s="2"/>
      </tp>
      <tp>
        <v>1858180889.98</v>
        <stp/>
        <stp>EM_S_STM07_IS</stp>
        <stp>4</stp>
        <stp>300244.SZ</stp>
        <stp>9</stp>
        <stp>12/31/2015</stp>
        <stp>1</stp>
        <tr r="M1539" s="2"/>
      </tp>
      <tp>
        <v>409040721.43000001</v>
        <stp/>
        <stp>EM_S_STM07_IS</stp>
        <stp>4</stp>
        <stp>300245.SZ</stp>
        <stp>9</stp>
        <stp>12/31/2014</stp>
        <stp>1</stp>
        <tr r="K1540" s="2"/>
      </tp>
      <tp>
        <v>125582073.86</v>
        <stp/>
        <stp>EM_S_STM07_IS</stp>
        <stp>4</stp>
        <stp>300250.SZ</stp>
        <stp>9</stp>
        <stp>12/31/2011</stp>
        <stp>1</stp>
        <tr r="E1545" s="2"/>
      </tp>
      <tp>
        <v>479604851.26999998</v>
        <stp/>
        <stp>EM_S_STM07_IS</stp>
        <stp>4</stp>
        <stp>300251.SZ</stp>
        <stp>9</stp>
        <stp>12/31/2010</stp>
        <stp>1</stp>
        <tr r="C1546" s="2"/>
      </tp>
      <tp>
        <v>746605328.94000006</v>
        <stp/>
        <stp>EM_S_STM07_IS</stp>
        <stp>4</stp>
        <stp>300252.SZ</stp>
        <stp>9</stp>
        <stp>12/31/2013</stp>
        <stp>1</stp>
        <tr r="I1547" s="2"/>
      </tp>
      <tp>
        <v>265771223.38</v>
        <stp/>
        <stp>EM_S_STM07_IS</stp>
        <stp>4</stp>
        <stp>300253.SZ</stp>
        <stp>9</stp>
        <stp>12/31/2012</stp>
        <stp>1</stp>
        <tr r="G1548" s="2"/>
      </tp>
      <tp>
        <v>683934855.53999996</v>
        <stp/>
        <stp>EM_S_STM07_IS</stp>
        <stp>4</stp>
        <stp>300254.SZ</stp>
        <stp>9</stp>
        <stp>12/31/2015</stp>
        <stp>1</stp>
        <tr r="M1549" s="2"/>
      </tp>
      <tp>
        <v>811284570.36000001</v>
        <stp/>
        <stp>EM_S_STM07_IS</stp>
        <stp>4</stp>
        <stp>300255.SZ</stp>
        <stp>9</stp>
        <stp>12/31/2014</stp>
        <stp>1</stp>
        <tr r="K1550" s="2"/>
      </tp>
      <tp>
        <v>314843862.89999998</v>
        <stp/>
        <stp>EM_S_STM07_IS</stp>
        <stp>4</stp>
        <stp>300260.SZ</stp>
        <stp>9</stp>
        <stp>12/31/2011</stp>
        <stp>1</stp>
        <tr r="E1555" s="2"/>
      </tp>
      <tp>
        <v>184257428.90000001</v>
        <stp/>
        <stp>EM_S_STM07_IS</stp>
        <stp>4</stp>
        <stp>300261.SZ</stp>
        <stp>9</stp>
        <stp>12/31/2010</stp>
        <stp>1</stp>
        <tr r="C1556" s="2"/>
      </tp>
      <tp>
        <v>450945544.58999997</v>
        <stp/>
        <stp>EM_S_STM07_IS</stp>
        <stp>4</stp>
        <stp>300262.SZ</stp>
        <stp>9</stp>
        <stp>12/31/2013</stp>
        <stp>1</stp>
        <tr r="I1557" s="2"/>
      </tp>
      <tp>
        <v>412943262.72000003</v>
        <stp/>
        <stp>EM_S_STM07_IS</stp>
        <stp>4</stp>
        <stp>300263.SZ</stp>
        <stp>9</stp>
        <stp>12/31/2012</stp>
        <stp>1</stp>
        <tr r="G1558" s="2"/>
      </tp>
      <tp>
        <v>146037777.96000001</v>
        <stp/>
        <stp>EM_S_STM07_IS</stp>
        <stp>4</stp>
        <stp>300264.SZ</stp>
        <stp>9</stp>
        <stp>12/31/2015</stp>
        <stp>1</stp>
        <tr r="M1559" s="2"/>
      </tp>
      <tp>
        <v>856841087.88999999</v>
        <stp/>
        <stp>EM_S_STM07_IS</stp>
        <stp>4</stp>
        <stp>300265.SZ</stp>
        <stp>9</stp>
        <stp>12/31/2014</stp>
        <stp>1</stp>
        <tr r="K1560" s="2"/>
      </tp>
      <tp>
        <v>116737830.66</v>
        <stp/>
        <stp>EM_S_STM07_IS</stp>
        <stp>4</stp>
        <stp>300270.SZ</stp>
        <stp>9</stp>
        <stp>12/31/2011</stp>
        <stp>1</stp>
        <tr r="E1565" s="2"/>
      </tp>
      <tp>
        <v>399209085.06999999</v>
        <stp/>
        <stp>EM_S_STM07_IS</stp>
        <stp>4</stp>
        <stp>300271.SZ</stp>
        <stp>9</stp>
        <stp>12/31/2010</stp>
        <stp>1</stp>
        <tr r="C1566" s="2"/>
      </tp>
      <tp>
        <v>311205792.35000002</v>
        <stp/>
        <stp>EM_S_STM07_IS</stp>
        <stp>4</stp>
        <stp>300272.SZ</stp>
        <stp>9</stp>
        <stp>12/31/2013</stp>
        <stp>1</stp>
        <tr r="I1567" s="2"/>
      </tp>
      <tp>
        <v>589111760.41999996</v>
        <stp/>
        <stp>EM_S_STM07_IS</stp>
        <stp>4</stp>
        <stp>300273.SZ</stp>
        <stp>9</stp>
        <stp>12/31/2012</stp>
        <stp>1</stp>
        <tr r="G1568" s="2"/>
      </tp>
      <tp>
        <v>4569247182.8100004</v>
        <stp/>
        <stp>EM_S_STM07_IS</stp>
        <stp>4</stp>
        <stp>300274.SZ</stp>
        <stp>9</stp>
        <stp>12/31/2015</stp>
        <stp>1</stp>
        <tr r="M1569" s="2"/>
      </tp>
      <tp>
        <v>274812481.45999998</v>
        <stp/>
        <stp>EM_S_STM07_IS</stp>
        <stp>4</stp>
        <stp>300275.SZ</stp>
        <stp>9</stp>
        <stp>12/31/2014</stp>
        <stp>1</stp>
        <tr r="K1570" s="2"/>
      </tp>
      <tp>
        <v>419460628.17000002</v>
        <stp/>
        <stp>EM_S_STM07_IS</stp>
        <stp>4</stp>
        <stp>300280.SZ</stp>
        <stp>9</stp>
        <stp>12/31/2011</stp>
        <stp>1</stp>
        <tr r="E1575" s="2"/>
      </tp>
      <tp>
        <v>201549295.22999999</v>
        <stp/>
        <stp>EM_S_STM07_IS</stp>
        <stp>4</stp>
        <stp>300281.SZ</stp>
        <stp>9</stp>
        <stp>12/31/2010</stp>
        <stp>1</stp>
        <tr r="C1576" s="2"/>
      </tp>
      <tp>
        <v>121112520.72</v>
        <stp/>
        <stp>EM_S_STM07_IS</stp>
        <stp>4</stp>
        <stp>300282.SZ</stp>
        <stp>9</stp>
        <stp>12/31/2013</stp>
        <stp>1</stp>
        <tr r="I1577" s="2"/>
      </tp>
      <tp>
        <v>705128891.20000005</v>
        <stp/>
        <stp>EM_S_STM07_IS</stp>
        <stp>4</stp>
        <stp>300283.SZ</stp>
        <stp>9</stp>
        <stp>12/31/2012</stp>
        <stp>1</stp>
        <tr r="G1578" s="2"/>
      </tp>
      <tp>
        <v>2562569120.9299998</v>
        <stp/>
        <stp>EM_S_STM07_IS</stp>
        <stp>4</stp>
        <stp>300284.SZ</stp>
        <stp>9</stp>
        <stp>12/31/2015</stp>
        <stp>1</stp>
        <tr r="M1579" s="2"/>
      </tp>
      <tp>
        <v>374884396.82999998</v>
        <stp/>
        <stp>EM_S_STM07_IS</stp>
        <stp>4</stp>
        <stp>300285.SZ</stp>
        <stp>9</stp>
        <stp>12/31/2014</stp>
        <stp>1</stp>
        <tr r="K1580" s="2"/>
      </tp>
      <tp>
        <v>243898174.93000001</v>
        <stp/>
        <stp>EM_S_STM07_IS</stp>
        <stp>4</stp>
        <stp>300290.SZ</stp>
        <stp>9</stp>
        <stp>12/31/2011</stp>
        <stp>1</stp>
        <tr r="E1585" s="2"/>
      </tp>
      <tp>
        <v>220259389.74000001</v>
        <stp/>
        <stp>EM_S_STM07_IS</stp>
        <stp>4</stp>
        <stp>300291.SZ</stp>
        <stp>9</stp>
        <stp>12/31/2010</stp>
        <stp>1</stp>
        <tr r="C1586" s="2"/>
      </tp>
      <tp>
        <v>321366409.72000003</v>
        <stp/>
        <stp>EM_S_STM07_IS</stp>
        <stp>4</stp>
        <stp>300292.SZ</stp>
        <stp>9</stp>
        <stp>12/31/2013</stp>
        <stp>1</stp>
        <tr r="I1587" s="2"/>
      </tp>
      <tp>
        <v>478825895.44999999</v>
        <stp/>
        <stp>EM_S_STM07_IS</stp>
        <stp>4</stp>
        <stp>300293.SZ</stp>
        <stp>9</stp>
        <stp>12/31/2012</stp>
        <stp>1</stp>
        <tr r="G1588" s="2"/>
      </tp>
      <tp>
        <v>543182670.87</v>
        <stp/>
        <stp>EM_S_STM07_IS</stp>
        <stp>4</stp>
        <stp>300294.SZ</stp>
        <stp>9</stp>
        <stp>12/31/2015</stp>
        <stp>1</stp>
        <tr r="M1589" s="2"/>
      </tp>
      <tp>
        <v>476181979.93000001</v>
        <stp/>
        <stp>EM_S_STM07_IS</stp>
        <stp>4</stp>
        <stp>300295.SZ</stp>
        <stp>9</stp>
        <stp>12/31/2014</stp>
        <stp>1</stp>
        <tr r="K1590" s="2"/>
      </tp>
      <tp>
        <v>3891291832.7399998</v>
        <stp/>
        <stp>EM_S_STM07_IS</stp>
        <stp>4</stp>
        <stp>600270.SH</stp>
        <stp>9</stp>
        <stp>12/31/2011</stp>
        <stp>1</stp>
        <tr r="E2105" s="2"/>
      </tp>
      <tp>
        <v>9451449516.8500004</v>
        <stp/>
        <stp>EM_S_STM07_IS</stp>
        <stp>4</stp>
        <stp>600271.SH</stp>
        <stp>9</stp>
        <stp>12/31/2010</stp>
        <stp>1</stp>
        <tr r="C2106" s="2"/>
      </tp>
      <tp>
        <v>859439008.90999997</v>
        <stp/>
        <stp>EM_S_STM07_IS</stp>
        <stp>4</stp>
        <stp>600272.SH</stp>
        <stp>9</stp>
        <stp>12/31/2013</stp>
        <stp>1</stp>
        <tr r="I2107" s="2"/>
      </tp>
      <tp>
        <v>1438352194.23</v>
        <stp/>
        <stp>EM_S_STM07_IS</stp>
        <stp>4</stp>
        <stp>600273.SH</stp>
        <stp>9</stp>
        <stp>12/31/2012</stp>
        <stp>1</stp>
        <tr r="G2108" s="2"/>
      </tp>
      <tp>
        <v>11912412.5</v>
        <stp/>
        <stp>EM_S_STM07_IS</stp>
        <stp>4</stp>
        <stp>600275.SH</stp>
        <stp>9</stp>
        <stp>12/31/2014</stp>
        <stp>1</stp>
        <tr r="K2109" s="2"/>
      </tp>
      <tp>
        <v>1532820379.5</v>
        <stp/>
        <stp>EM_S_STM07_IS</stp>
        <stp>4</stp>
        <stp>600260.SH</stp>
        <stp>9</stp>
        <stp>12/31/2011</stp>
        <stp>1</stp>
        <tr r="E2097" s="2"/>
      </tp>
      <tp>
        <v>2170444392.77</v>
        <stp/>
        <stp>EM_S_STM07_IS</stp>
        <stp>4</stp>
        <stp>600261.SH</stp>
        <stp>9</stp>
        <stp>12/31/2010</stp>
        <stp>1</stp>
        <tr r="C2098" s="2"/>
      </tp>
      <tp>
        <v>2181240213.46</v>
        <stp/>
        <stp>EM_S_STM07_IS</stp>
        <stp>4</stp>
        <stp>600262.SH</stp>
        <stp>9</stp>
        <stp>12/31/2013</stp>
        <stp>1</stp>
        <tr r="I2099" s="2"/>
      </tp>
      <tp>
        <v>95927290.650000006</v>
        <stp/>
        <stp>EM_S_STM07_IS</stp>
        <stp>4</stp>
        <stp>600265.SH</stp>
        <stp>9</stp>
        <stp>12/31/2014</stp>
        <stp>1</stp>
        <tr r="K2100" s="2"/>
      </tp>
      <tp>
        <v>4836927319.8999996</v>
        <stp/>
        <stp>EM_S_STM07_IS</stp>
        <stp>4</stp>
        <stp>600250.SH</stp>
        <stp>9</stp>
        <stp>12/31/2011</stp>
        <stp>1</stp>
        <tr r="E2089" s="2"/>
      </tp>
      <tp>
        <v>820935369.13999999</v>
        <stp/>
        <stp>EM_S_STM07_IS</stp>
        <stp>4</stp>
        <stp>600251.SH</stp>
        <stp>9</stp>
        <stp>12/31/2010</stp>
        <stp>1</stp>
        <tr r="C2090" s="2"/>
      </tp>
      <tp>
        <v>3996697641.6799998</v>
        <stp/>
        <stp>EM_S_STM07_IS</stp>
        <stp>4</stp>
        <stp>600252.SH</stp>
        <stp>9</stp>
        <stp>12/31/2013</stp>
        <stp>1</stp>
        <tr r="I2091" s="2"/>
      </tp>
      <tp>
        <v>5891865286.9300003</v>
        <stp/>
        <stp>EM_S_STM07_IS</stp>
        <stp>4</stp>
        <stp>600255.SH</stp>
        <stp>9</stp>
        <stp>12/31/2014</stp>
        <stp>1</stp>
        <tr r="K2092" s="2"/>
      </tp>
      <tp>
        <v>2402410111.1799998</v>
        <stp/>
        <stp>EM_S_STM07_IS</stp>
        <stp>4</stp>
        <stp>600240.SH</stp>
        <stp>9</stp>
        <stp>12/31/2011</stp>
        <stp>1</stp>
        <tr r="E2081" s="2"/>
      </tp>
      <tp>
        <v>2097814487.3699999</v>
        <stp/>
        <stp>EM_S_STM07_IS</stp>
        <stp>4</stp>
        <stp>600241.SH</stp>
        <stp>9</stp>
        <stp>12/31/2010</stp>
        <stp>1</stp>
        <tr r="C2082" s="2"/>
      </tp>
      <tp>
        <v>430161862.44999999</v>
        <stp/>
        <stp>EM_S_STM07_IS</stp>
        <stp>4</stp>
        <stp>600242.SH</stp>
        <stp>9</stp>
        <stp>12/31/2013</stp>
        <stp>1</stp>
        <tr r="I2083" s="2"/>
      </tp>
      <tp>
        <v>1140039773.1500001</v>
        <stp/>
        <stp>EM_S_STM07_IS</stp>
        <stp>4</stp>
        <stp>600243.SH</stp>
        <stp>9</stp>
        <stp>12/31/2012</stp>
        <stp>1</stp>
        <tr r="G2084" s="2"/>
      </tp>
      <tp>
        <v>2586455506.6599998</v>
        <stp/>
        <stp>EM_S_STM07_IS</stp>
        <stp>4</stp>
        <stp>600230.SH</stp>
        <stp>9</stp>
        <stp>12/31/2011</stp>
        <stp>1</stp>
        <tr r="E2071" s="2"/>
      </tp>
      <tp>
        <v>12857743877.08</v>
        <stp/>
        <stp>EM_S_STM07_IS</stp>
        <stp>4</stp>
        <stp>600231.SH</stp>
        <stp>9</stp>
        <stp>12/31/2010</stp>
        <stp>1</stp>
        <tr r="C2072" s="2"/>
      </tp>
      <tp>
        <v>1262715890.3199999</v>
        <stp/>
        <stp>EM_S_STM07_IS</stp>
        <stp>4</stp>
        <stp>600232.SH</stp>
        <stp>9</stp>
        <stp>12/31/2013</stp>
        <stp>1</stp>
        <tr r="I2073" s="2"/>
      </tp>
      <tp>
        <v>856128236.00999999</v>
        <stp/>
        <stp>EM_S_STM07_IS</stp>
        <stp>4</stp>
        <stp>600233.SH</stp>
        <stp>9</stp>
        <stp>12/31/2012</stp>
        <stp>1</stp>
        <tr r="G2074" s="2"/>
      </tp>
      <tp>
        <v>10952570</v>
        <stp/>
        <stp>EM_S_STM07_IS</stp>
        <stp>4</stp>
        <stp>600234.SH</stp>
        <stp>9</stp>
        <stp>12/31/2015</stp>
        <stp>1</stp>
        <tr r="M2075" s="2"/>
      </tp>
      <tp>
        <v>1373114052.1099999</v>
        <stp/>
        <stp>EM_S_STM07_IS</stp>
        <stp>4</stp>
        <stp>600235.SH</stp>
        <stp>9</stp>
        <stp>12/31/2014</stp>
        <stp>1</stp>
        <tr r="K2076" s="2"/>
      </tp>
      <tp>
        <v>3872874298.6300001</v>
        <stp/>
        <stp>EM_S_STM07_IS</stp>
        <stp>4</stp>
        <stp>600220.SH</stp>
        <stp>9</stp>
        <stp>12/31/2011</stp>
        <stp>1</stp>
        <tr r="E2062" s="2"/>
      </tp>
      <tp>
        <v>21706147000</v>
        <stp/>
        <stp>EM_S_STM07_IS</stp>
        <stp>4</stp>
        <stp>600221.SH</stp>
        <stp>9</stp>
        <stp>12/31/2010</stp>
        <stp>1</stp>
        <tr r="C2063" s="2"/>
      </tp>
      <tp>
        <v>1304674915.3299999</v>
        <stp/>
        <stp>EM_S_STM07_IS</stp>
        <stp>4</stp>
        <stp>600222.SH</stp>
        <stp>9</stp>
        <stp>12/31/2013</stp>
        <stp>1</stp>
        <tr r="I2064" s="2"/>
      </tp>
      <tp>
        <v>3673819067.5900002</v>
        <stp/>
        <stp>EM_S_STM07_IS</stp>
        <stp>4</stp>
        <stp>600223.SH</stp>
        <stp>9</stp>
        <stp>12/31/2012</stp>
        <stp>1</stp>
        <tr r="G2065" s="2"/>
      </tp>
      <tp>
        <v>2547674178.0999999</v>
        <stp/>
        <stp>EM_S_STM07_IS</stp>
        <stp>4</stp>
        <stp>600225.SH</stp>
        <stp>9</stp>
        <stp>12/31/2014</stp>
        <stp>1</stp>
        <tr r="K2066" s="2"/>
      </tp>
      <tp>
        <v>8227755135.3999996</v>
        <stp/>
        <stp>EM_S_STM07_IS</stp>
        <stp>4</stp>
        <stp>600210.SH</stp>
        <stp>9</stp>
        <stp>12/31/2011</stp>
        <stp>1</stp>
        <tr r="E2053" s="2"/>
      </tp>
      <tp>
        <v>1110729268.6900001</v>
        <stp/>
        <stp>EM_S_STM07_IS</stp>
        <stp>4</stp>
        <stp>600211.SH</stp>
        <stp>9</stp>
        <stp>12/31/2010</stp>
        <stp>1</stp>
        <tr r="C2054" s="2"/>
      </tp>
      <tp>
        <v>680945339.15999997</v>
        <stp/>
        <stp>EM_S_STM07_IS</stp>
        <stp>4</stp>
        <stp>600212.SH</stp>
        <stp>9</stp>
        <stp>12/31/2013</stp>
        <stp>1</stp>
        <tr r="I2055" s="2"/>
      </tp>
      <tp>
        <v>995916313.45000005</v>
        <stp/>
        <stp>EM_S_STM07_IS</stp>
        <stp>4</stp>
        <stp>600213.SH</stp>
        <stp>9</stp>
        <stp>12/31/2012</stp>
        <stp>1</stp>
        <tr r="G2056" s="2"/>
      </tp>
      <tp>
        <v>991238489.95000005</v>
        <stp/>
        <stp>EM_S_STM07_IS</stp>
        <stp>4</stp>
        <stp>600215.SH</stp>
        <stp>9</stp>
        <stp>12/31/2014</stp>
        <stp>1</stp>
        <tr r="K2057" s="2"/>
      </tp>
      <tp>
        <v>3875287512.71</v>
        <stp/>
        <stp>EM_S_STM07_IS</stp>
        <stp>4</stp>
        <stp>600200.SH</stp>
        <stp>9</stp>
        <stp>12/31/2011</stp>
        <stp>1</stp>
        <tr r="E2045" s="2"/>
      </tp>
      <tp>
        <v>670330720.60000002</v>
        <stp/>
        <stp>EM_S_STM07_IS</stp>
        <stp>4</stp>
        <stp>600201.SH</stp>
        <stp>9</stp>
        <stp>12/31/2010</stp>
        <stp>1</stp>
        <tr r="C2046" s="2"/>
      </tp>
      <tp>
        <v>879644925.23000002</v>
        <stp/>
        <stp>EM_S_STM07_IS</stp>
        <stp>4</stp>
        <stp>600202.SH</stp>
        <stp>9</stp>
        <stp>12/31/2013</stp>
        <stp>1</stp>
        <tr r="I2047" s="2"/>
      </tp>
      <tp>
        <v>2723301861.73</v>
        <stp/>
        <stp>EM_S_STM07_IS</stp>
        <stp>4</stp>
        <stp>600203.SH</stp>
        <stp>9</stp>
        <stp>12/31/2012</stp>
        <stp>1</stp>
        <tr r="G2048" s="2"/>
      </tp>
      <tp>
        <v>1578743060.3399999</v>
        <stp/>
        <stp>EM_S_STM07_IS</stp>
        <stp>4</stp>
        <stp>600290.SH</stp>
        <stp>9</stp>
        <stp>12/31/2011</stp>
        <stp>1</stp>
        <tr r="E2123" s="2"/>
      </tp>
      <tp>
        <v>784180470.14999998</v>
        <stp/>
        <stp>EM_S_STM07_IS</stp>
        <stp>4</stp>
        <stp>600291.SH</stp>
        <stp>9</stp>
        <stp>12/31/2010</stp>
        <stp>1</stp>
        <tr r="C2124" s="2"/>
      </tp>
      <tp>
        <v>3250635077.5500002</v>
        <stp/>
        <stp>EM_S_STM07_IS</stp>
        <stp>4</stp>
        <stp>600292.SH</stp>
        <stp>9</stp>
        <stp>12/31/2013</stp>
        <stp>1</stp>
        <tr r="I2125" s="2"/>
      </tp>
      <tp>
        <v>1029854147.53</v>
        <stp/>
        <stp>EM_S_STM07_IS</stp>
        <stp>4</stp>
        <stp>600293.SH</stp>
        <stp>9</stp>
        <stp>12/31/2012</stp>
        <stp>1</stp>
        <tr r="G2126" s="2"/>
      </tp>
      <tp>
        <v>15568400216.07</v>
        <stp/>
        <stp>EM_S_STM07_IS</stp>
        <stp>4</stp>
        <stp>600295.SH</stp>
        <stp>9</stp>
        <stp>12/31/2014</stp>
        <stp>1</stp>
        <tr r="K2127" s="2"/>
      </tp>
      <tp>
        <v>6579000536.29</v>
        <stp/>
        <stp>EM_S_STM07_IS</stp>
        <stp>4</stp>
        <stp>600280.SH</stp>
        <stp>9</stp>
        <stp>12/31/2011</stp>
        <stp>1</stp>
        <tr r="E2114" s="2"/>
      </tp>
      <tp>
        <v>3110156768.3499999</v>
        <stp/>
        <stp>EM_S_STM07_IS</stp>
        <stp>4</stp>
        <stp>600281.SH</stp>
        <stp>9</stp>
        <stp>12/31/2010</stp>
        <stp>1</stp>
        <tr r="C2115" s="2"/>
      </tp>
      <tp>
        <v>26822513596.209999</v>
        <stp/>
        <stp>EM_S_STM07_IS</stp>
        <stp>4</stp>
        <stp>600282.SH</stp>
        <stp>9</stp>
        <stp>12/31/2013</stp>
        <stp>1</stp>
        <tr r="I2116" s="2"/>
      </tp>
      <tp>
        <v>678289512.61000001</v>
        <stp/>
        <stp>EM_S_STM07_IS</stp>
        <stp>4</stp>
        <stp>600283.SH</stp>
        <stp>9</stp>
        <stp>12/31/2012</stp>
        <stp>1</stp>
        <tr r="G2117" s="2"/>
      </tp>
      <tp>
        <v>3163612533.5900002</v>
        <stp/>
        <stp>EM_S_STM07_IS</stp>
        <stp>4</stp>
        <stp>600284.SH</stp>
        <stp>9</stp>
        <stp>12/31/2015</stp>
        <stp>1</stp>
        <tr r="M2118" s="2"/>
      </tp>
      <tp>
        <v>826274117.91999996</v>
        <stp/>
        <stp>EM_S_STM07_IS</stp>
        <stp>4</stp>
        <stp>600285.SH</stp>
        <stp>9</stp>
        <stp>12/31/2014</stp>
        <stp>1</stp>
        <tr r="K2119" s="2"/>
      </tp>
      <tp>
        <v>102598110490</v>
        <stp/>
        <stp>EM_S_STM07_IS</stp>
        <stp>4</stp>
        <stp>000333.SZ</stp>
        <stp>9</stp>
        <stp>12/31/2012</stp>
        <stp>1</stp>
        <tr r="G79" s="2"/>
      </tp>
      <tp>
        <v>333428732.56</v>
        <stp/>
        <stp>EM_S_STM07_IS</stp>
        <stp>4</stp>
        <stp>300300.SZ</stp>
        <stp>9</stp>
        <stp>12/31/2011</stp>
        <stp>1</stp>
        <tr r="E1595" s="2"/>
      </tp>
      <tp>
        <v>269751045.67000002</v>
        <stp/>
        <stp>EM_S_STM07_IS</stp>
        <stp>4</stp>
        <stp>300301.SZ</stp>
        <stp>9</stp>
        <stp>12/31/2010</stp>
        <stp>1</stp>
        <tr r="C1596" s="2"/>
      </tp>
      <tp>
        <v>221147955.80000001</v>
        <stp/>
        <stp>EM_S_STM07_IS</stp>
        <stp>4</stp>
        <stp>300302.SZ</stp>
        <stp>9</stp>
        <stp>12/31/2013</stp>
        <stp>1</stp>
        <tr r="I1597" s="2"/>
      </tp>
      <tp>
        <v>495188333.29000002</v>
        <stp/>
        <stp>EM_S_STM07_IS</stp>
        <stp>4</stp>
        <stp>300303.SZ</stp>
        <stp>9</stp>
        <stp>12/31/2012</stp>
        <stp>1</stp>
        <tr r="G1598" s="2"/>
      </tp>
      <tp>
        <v>431514734.29000002</v>
        <stp/>
        <stp>EM_S_STM07_IS</stp>
        <stp>4</stp>
        <stp>300304.SZ</stp>
        <stp>9</stp>
        <stp>12/31/2015</stp>
        <stp>1</stp>
        <tr r="M1599" s="2"/>
      </tp>
      <tp>
        <v>582773009.71000004</v>
        <stp/>
        <stp>EM_S_STM07_IS</stp>
        <stp>4</stp>
        <stp>300305.SZ</stp>
        <stp>9</stp>
        <stp>12/31/2014</stp>
        <stp>1</stp>
        <tr r="K1600" s="2"/>
      </tp>
      <tp>
        <v>522034953.12</v>
        <stp/>
        <stp>EM_S_STM07_IS</stp>
        <stp>4</stp>
        <stp>300310.SZ</stp>
        <stp>9</stp>
        <stp>12/31/2011</stp>
        <stp>1</stp>
        <tr r="E1605" s="2"/>
      </tp>
      <tp>
        <v>138781265.65000001</v>
        <stp/>
        <stp>EM_S_STM07_IS</stp>
        <stp>4</stp>
        <stp>300311.SZ</stp>
        <stp>9</stp>
        <stp>12/31/2010</stp>
        <stp>1</stp>
        <tr r="C1606" s="2"/>
      </tp>
      <tp>
        <v>285866438.57999998</v>
        <stp/>
        <stp>EM_S_STM07_IS</stp>
        <stp>4</stp>
        <stp>300312.SZ</stp>
        <stp>9</stp>
        <stp>12/31/2013</stp>
        <stp>1</stp>
        <tr r="I1607" s="2"/>
      </tp>
      <tp>
        <v>82003499.069999993</v>
        <stp/>
        <stp>EM_S_STM07_IS</stp>
        <stp>4</stp>
        <stp>300313.SZ</stp>
        <stp>9</stp>
        <stp>12/31/2012</stp>
        <stp>1</stp>
        <tr r="G1608" s="2"/>
      </tp>
      <tp>
        <v>219427411.91999999</v>
        <stp/>
        <stp>EM_S_STM07_IS</stp>
        <stp>4</stp>
        <stp>300314.SZ</stp>
        <stp>9</stp>
        <stp>12/31/2015</stp>
        <stp>1</stp>
        <tr r="M1609" s="2"/>
      </tp>
      <tp>
        <v>774764161.58000004</v>
        <stp/>
        <stp>EM_S_STM07_IS</stp>
        <stp>4</stp>
        <stp>300315.SZ</stp>
        <stp>9</stp>
        <stp>12/31/2014</stp>
        <stp>1</stp>
        <tr r="K1610" s="2"/>
      </tp>
      <tp>
        <v>623634789.97000003</v>
        <stp/>
        <stp>EM_S_STM07_IS</stp>
        <stp>4</stp>
        <stp>300320.SZ</stp>
        <stp>9</stp>
        <stp>12/31/2011</stp>
        <stp>1</stp>
        <tr r="E1615" s="2"/>
      </tp>
      <tp>
        <v>356099453.27999997</v>
        <stp/>
        <stp>EM_S_STM07_IS</stp>
        <stp>4</stp>
        <stp>300321.SZ</stp>
        <stp>9</stp>
        <stp>12/31/2010</stp>
        <stp>1</stp>
        <tr r="C1616" s="2"/>
      </tp>
      <tp>
        <v>503733702.64999998</v>
        <stp/>
        <stp>EM_S_STM07_IS</stp>
        <stp>4</stp>
        <stp>300322.SZ</stp>
        <stp>9</stp>
        <stp>12/31/2013</stp>
        <stp>1</stp>
        <tr r="I1617" s="2"/>
      </tp>
      <tp>
        <v>330018959.99000001</v>
        <stp/>
        <stp>EM_S_STM07_IS</stp>
        <stp>4</stp>
        <stp>300323.SZ</stp>
        <stp>9</stp>
        <stp>12/31/2012</stp>
        <stp>1</stp>
        <tr r="G1618" s="2"/>
      </tp>
      <tp>
        <v>980319199.5</v>
        <stp/>
        <stp>EM_S_STM07_IS</stp>
        <stp>4</stp>
        <stp>300324.SZ</stp>
        <stp>9</stp>
        <stp>12/31/2015</stp>
        <stp>1</stp>
        <tr r="M1619" s="2"/>
      </tp>
      <tp>
        <v>1378511138.3599999</v>
        <stp/>
        <stp>EM_S_STM07_IS</stp>
        <stp>4</stp>
        <stp>300325.SZ</stp>
        <stp>9</stp>
        <stp>12/31/2014</stp>
        <stp>1</stp>
        <tr r="K1620" s="2"/>
      </tp>
      <tp>
        <v>916605861.13</v>
        <stp/>
        <stp>EM_S_STM07_IS</stp>
        <stp>4</stp>
        <stp>000301.SZ</stp>
        <stp>9</stp>
        <stp>12/31/2010</stp>
        <stp>1</stp>
        <tr r="C78" s="2"/>
      </tp>
      <tp>
        <v>287381716.75999999</v>
        <stp/>
        <stp>EM_S_STM07_IS</stp>
        <stp>4</stp>
        <stp>300330.SZ</stp>
        <stp>9</stp>
        <stp>12/31/2011</stp>
        <stp>1</stp>
        <tr r="E1625" s="2"/>
      </tp>
      <tp>
        <v>190395635.83000001</v>
        <stp/>
        <stp>EM_S_STM07_IS</stp>
        <stp>4</stp>
        <stp>300331.SZ</stp>
        <stp>9</stp>
        <stp>12/31/2010</stp>
        <stp>1</stp>
        <tr r="C1626" s="2"/>
      </tp>
      <tp>
        <v>325502457.19999999</v>
        <stp/>
        <stp>EM_S_STM07_IS</stp>
        <stp>4</stp>
        <stp>300332.SZ</stp>
        <stp>9</stp>
        <stp>12/31/2013</stp>
        <stp>1</stp>
        <tr r="I1627" s="2"/>
      </tp>
      <tp>
        <v>231261584.75</v>
        <stp/>
        <stp>EM_S_STM07_IS</stp>
        <stp>4</stp>
        <stp>300333.SZ</stp>
        <stp>9</stp>
        <stp>12/31/2012</stp>
        <stp>1</stp>
        <tr r="G1628" s="2"/>
      </tp>
      <tp>
        <v>604620370.13999999</v>
        <stp/>
        <stp>EM_S_STM07_IS</stp>
        <stp>4</stp>
        <stp>300334.SZ</stp>
        <stp>9</stp>
        <stp>12/31/2015</stp>
        <stp>1</stp>
        <tr r="M1629" s="2"/>
      </tp>
      <tp>
        <v>573345378.98000002</v>
        <stp/>
        <stp>EM_S_STM07_IS</stp>
        <stp>4</stp>
        <stp>300335.SZ</stp>
        <stp>9</stp>
        <stp>12/31/2014</stp>
        <stp>1</stp>
        <tr r="K1630" s="2"/>
      </tp>
      <tp>
        <v>1088430175.4100001</v>
        <stp/>
        <stp>EM_S_STM07_IS</stp>
        <stp>4</stp>
        <stp>300340.SZ</stp>
        <stp>9</stp>
        <stp>12/31/2011</stp>
        <stp>1</stp>
        <tr r="E1635" s="2"/>
      </tp>
      <tp>
        <v>265861593.16</v>
        <stp/>
        <stp>EM_S_STM07_IS</stp>
        <stp>4</stp>
        <stp>300341.SZ</stp>
        <stp>9</stp>
        <stp>12/31/2010</stp>
        <stp>1</stp>
        <tr r="C1636" s="2"/>
      </tp>
      <tp>
        <v>446582232.81</v>
        <stp/>
        <stp>EM_S_STM07_IS</stp>
        <stp>4</stp>
        <stp>300342.SZ</stp>
        <stp>9</stp>
        <stp>12/31/2013</stp>
        <stp>1</stp>
        <tr r="I1637" s="2"/>
      </tp>
      <tp>
        <v>425149261.50999999</v>
        <stp/>
        <stp>EM_S_STM07_IS</stp>
        <stp>4</stp>
        <stp>300343.SZ</stp>
        <stp>9</stp>
        <stp>12/31/2012</stp>
        <stp>1</stp>
        <tr r="G1638" s="2"/>
      </tp>
      <tp>
        <v>117361869.89</v>
        <stp/>
        <stp>EM_S_STM07_IS</stp>
        <stp>4</stp>
        <stp>300344.SZ</stp>
        <stp>9</stp>
        <stp>12/31/2015</stp>
        <stp>1</stp>
        <tr r="M1639" s="2"/>
      </tp>
      <tp>
        <v>213217432.36000001</v>
        <stp/>
        <stp>EM_S_STM07_IS</stp>
        <stp>4</stp>
        <stp>300345.SZ</stp>
        <stp>9</stp>
        <stp>12/31/2014</stp>
        <stp>1</stp>
        <tr r="K1640" s="2"/>
      </tp>
      <tp>
        <v>384812249.19</v>
        <stp/>
        <stp>EM_S_STM07_IS</stp>
        <stp>4</stp>
        <stp>300350.SZ</stp>
        <stp>9</stp>
        <stp>12/31/2011</stp>
        <stp>1</stp>
        <tr r="E1645" s="2"/>
      </tp>
      <tp>
        <v>208881020.16999999</v>
        <stp/>
        <stp>EM_S_STM07_IS</stp>
        <stp>4</stp>
        <stp>300351.SZ</stp>
        <stp>9</stp>
        <stp>12/31/2010</stp>
        <stp>1</stp>
        <tr r="C1646" s="2"/>
      </tp>
      <tp>
        <v>228204554.56</v>
        <stp/>
        <stp>EM_S_STM07_IS</stp>
        <stp>4</stp>
        <stp>300352.SZ</stp>
        <stp>9</stp>
        <stp>12/31/2013</stp>
        <stp>1</stp>
        <tr r="I1647" s="2"/>
      </tp>
      <tp>
        <v>164644288.56</v>
        <stp/>
        <stp>EM_S_STM07_IS</stp>
        <stp>4</stp>
        <stp>300353.SZ</stp>
        <stp>9</stp>
        <stp>12/31/2012</stp>
        <stp>1</stp>
        <tr r="G1648" s="2"/>
      </tp>
      <tp>
        <v>114193767.09999999</v>
        <stp/>
        <stp>EM_S_STM07_IS</stp>
        <stp>4</stp>
        <stp>300354.SZ</stp>
        <stp>9</stp>
        <stp>12/31/2015</stp>
        <stp>1</stp>
        <tr r="M1649" s="2"/>
      </tp>
      <tp>
        <v>1626143364.9400001</v>
        <stp/>
        <stp>EM_S_STM07_IS</stp>
        <stp>4</stp>
        <stp>300355.SZ</stp>
        <stp>9</stp>
        <stp>12/31/2014</stp>
        <stp>1</stp>
        <tr r="K1650" s="2"/>
      </tp>
      <tp>
        <v>488296097.75</v>
        <stp/>
        <stp>EM_S_STM07_IS</stp>
        <stp>4</stp>
        <stp>300360.SZ</stp>
        <stp>9</stp>
        <stp>12/31/2011</stp>
        <stp>1</stp>
        <tr r="E1655" s="2"/>
      </tp>
      <tp>
        <v>355918519.42000002</v>
        <stp/>
        <stp>EM_S_STM07_IS</stp>
        <stp>4</stp>
        <stp>300362.SZ</stp>
        <stp>9</stp>
        <stp>12/31/2013</stp>
        <stp>1</stp>
        <tr r="I1656" s="2"/>
      </tp>
      <tp>
        <v>689879030.12</v>
        <stp/>
        <stp>EM_S_STM07_IS</stp>
        <stp>4</stp>
        <stp>300363.SZ</stp>
        <stp>9</stp>
        <stp>12/31/2012</stp>
        <stp>1</stp>
        <tr r="G1657" s="2"/>
      </tp>
      <tp>
        <v>390246185.63999999</v>
        <stp/>
        <stp>EM_S_STM07_IS</stp>
        <stp>4</stp>
        <stp>300364.SZ</stp>
        <stp>9</stp>
        <stp>12/31/2015</stp>
        <stp>1</stp>
        <tr r="M1658" s="2"/>
      </tp>
      <tp>
        <v>227637711.53</v>
        <stp/>
        <stp>EM_S_STM07_IS</stp>
        <stp>4</stp>
        <stp>300365.SZ</stp>
        <stp>9</stp>
        <stp>12/31/2014</stp>
        <stp>1</stp>
        <tr r="K1659" s="2"/>
      </tp>
      <tp>
        <v>205524439.59999999</v>
        <stp/>
        <stp>EM_S_STM07_IS</stp>
        <stp>4</stp>
        <stp>300370.SZ</stp>
        <stp>9</stp>
        <stp>12/31/2011</stp>
        <stp>1</stp>
        <tr r="E1664" s="2"/>
      </tp>
      <tp>
        <v>101151289.90000001</v>
        <stp/>
        <stp>EM_S_STM07_IS</stp>
        <stp>4</stp>
        <stp>300371.SZ</stp>
        <stp>9</stp>
        <stp>12/31/2010</stp>
        <stp>1</stp>
        <tr r="C1665" s="2"/>
      </tp>
      <tp>
        <v>473467534.44999999</v>
        <stp/>
        <stp>EM_S_STM07_IS</stp>
        <stp>4</stp>
        <stp>300372.SZ</stp>
        <stp>9</stp>
        <stp>12/31/2013</stp>
        <stp>1</stp>
        <tr r="I1666" s="2"/>
      </tp>
      <tp>
        <v>454188109.75</v>
        <stp/>
        <stp>EM_S_STM07_IS</stp>
        <stp>4</stp>
        <stp>300373.SZ</stp>
        <stp>9</stp>
        <stp>12/31/2012</stp>
        <stp>1</stp>
        <tr r="G1667" s="2"/>
      </tp>
      <tp>
        <v>450660218.06999999</v>
        <stp/>
        <stp>EM_S_STM07_IS</stp>
        <stp>4</stp>
        <stp>300374.SZ</stp>
        <stp>9</stp>
        <stp>12/31/2015</stp>
        <stp>1</stp>
        <tr r="M1668" s="2"/>
      </tp>
      <tp>
        <v>1099154241.73</v>
        <stp/>
        <stp>EM_S_STM07_IS</stp>
        <stp>4</stp>
        <stp>300375.SZ</stp>
        <stp>9</stp>
        <stp>12/31/2014</stp>
        <stp>1</stp>
        <tr r="K1669" s="2"/>
      </tp>
      <tp>
        <v>131453127.15000001</v>
        <stp/>
        <stp>EM_S_STM07_IS</stp>
        <stp>4</stp>
        <stp>300380.SZ</stp>
        <stp>9</stp>
        <stp>12/31/2011</stp>
        <stp>1</stp>
        <tr r="E1674" s="2"/>
      </tp>
      <tp>
        <v>216863387.25</v>
        <stp/>
        <stp>EM_S_STM07_IS</stp>
        <stp>4</stp>
        <stp>300381.SZ</stp>
        <stp>9</stp>
        <stp>12/31/2010</stp>
        <stp>1</stp>
        <tr r="C1675" s="2"/>
      </tp>
      <tp>
        <v>321981255.60000002</v>
        <stp/>
        <stp>EM_S_STM07_IS</stp>
        <stp>4</stp>
        <stp>300382.SZ</stp>
        <stp>9</stp>
        <stp>12/31/2013</stp>
        <stp>1</stp>
        <tr r="I1676" s="2"/>
      </tp>
      <tp>
        <v>242229505.09</v>
        <stp/>
        <stp>EM_S_STM07_IS</stp>
        <stp>4</stp>
        <stp>300383.SZ</stp>
        <stp>9</stp>
        <stp>12/31/2012</stp>
        <stp>1</stp>
        <tr r="G1677" s="2"/>
      </tp>
      <tp>
        <v>375606759.97000003</v>
        <stp/>
        <stp>EM_S_STM07_IS</stp>
        <stp>4</stp>
        <stp>300384.SZ</stp>
        <stp>9</stp>
        <stp>12/31/2015</stp>
        <stp>1</stp>
        <tr r="M1678" s="2"/>
      </tp>
      <tp>
        <v>419686116.95999998</v>
        <stp/>
        <stp>EM_S_STM07_IS</stp>
        <stp>4</stp>
        <stp>300385.SZ</stp>
        <stp>9</stp>
        <stp>12/31/2014</stp>
        <stp>1</stp>
        <tr r="K1679" s="2"/>
      </tp>
      <tp>
        <v>271556102.48000002</v>
        <stp/>
        <stp>EM_S_STM07_IS</stp>
        <stp>4</stp>
        <stp>300390.SZ</stp>
        <stp>9</stp>
        <stp>12/31/2011</stp>
        <stp>1</stp>
        <tr r="E1684" s="2"/>
      </tp>
      <tp>
        <v>177609816.88999999</v>
        <stp/>
        <stp>EM_S_STM07_IS</stp>
        <stp>4</stp>
        <stp>300391.SZ</stp>
        <stp>9</stp>
        <stp>12/31/2010</stp>
        <stp>1</stp>
        <tr r="C1685" s="2"/>
      </tp>
      <tp>
        <v>692707601.58000004</v>
        <stp/>
        <stp>EM_S_STM07_IS</stp>
        <stp>4</stp>
        <stp>300392.SZ</stp>
        <stp>9</stp>
        <stp>12/31/2013</stp>
        <stp>1</stp>
        <tr r="I1686" s="2"/>
      </tp>
      <tp>
        <v>245608918.02000001</v>
        <stp/>
        <stp>EM_S_STM07_IS</stp>
        <stp>4</stp>
        <stp>300393.SZ</stp>
        <stp>9</stp>
        <stp>12/31/2012</stp>
        <stp>1</stp>
        <tr r="G1687" s="2"/>
      </tp>
      <tp>
        <v>237030890.84999999</v>
        <stp/>
        <stp>EM_S_STM07_IS</stp>
        <stp>4</stp>
        <stp>300394.SZ</stp>
        <stp>9</stp>
        <stp>12/31/2015</stp>
        <stp>1</stp>
        <tr r="M1688" s="2"/>
      </tp>
      <tp>
        <v>287215619.37</v>
        <stp/>
        <stp>EM_S_STM07_IS</stp>
        <stp>4</stp>
        <stp>300395.SZ</stp>
        <stp>9</stp>
        <stp>12/31/2014</stp>
        <stp>1</stp>
        <tr r="K1689" s="2"/>
      </tp>
      <tp>
        <v>1527651202.25</v>
        <stp/>
        <stp>EM_S_STM07_IS</stp>
        <stp>4</stp>
        <stp>600370.SH</stp>
        <stp>9</stp>
        <stp>12/31/2011</stp>
        <stp>1</stp>
        <tr r="E2190" s="2"/>
      </tp>
      <tp>
        <v>587215980.80999994</v>
        <stp/>
        <stp>EM_S_STM07_IS</stp>
        <stp>4</stp>
        <stp>600371.SH</stp>
        <stp>9</stp>
        <stp>12/31/2010</stp>
        <stp>1</stp>
        <tr r="C2191" s="2"/>
      </tp>
      <tp>
        <v>5998575072.6999998</v>
        <stp/>
        <stp>EM_S_STM07_IS</stp>
        <stp>4</stp>
        <stp>600372.SH</stp>
        <stp>9</stp>
        <stp>12/31/2013</stp>
        <stp>1</stp>
        <tr r="I2192" s="2"/>
      </tp>
      <tp>
        <v>10003371536.93</v>
        <stp/>
        <stp>EM_S_STM07_IS</stp>
        <stp>4</stp>
        <stp>600373.SH</stp>
        <stp>9</stp>
        <stp>12/31/2012</stp>
        <stp>1</stp>
        <tr r="G2193" s="2"/>
      </tp>
      <tp>
        <v>4997362298.6400003</v>
        <stp/>
        <stp>EM_S_STM07_IS</stp>
        <stp>4</stp>
        <stp>600375.SH</stp>
        <stp>9</stp>
        <stp>12/31/2014</stp>
        <stp>1</stp>
        <tr r="K2194" s="2"/>
      </tp>
      <tp>
        <v>1098115639.1600001</v>
        <stp/>
        <stp>EM_S_STM07_IS</stp>
        <stp>4</stp>
        <stp>600360.SH</stp>
        <stp>9</stp>
        <stp>12/31/2011</stp>
        <stp>1</stp>
        <tr r="E2181" s="2"/>
      </tp>
      <tp>
        <v>10338816390.93</v>
        <stp/>
        <stp>EM_S_STM07_IS</stp>
        <stp>4</stp>
        <stp>600361.SH</stp>
        <stp>9</stp>
        <stp>12/31/2010</stp>
        <stp>1</stp>
        <tr r="C2182" s="2"/>
      </tp>
      <tp>
        <v>175890190968</v>
        <stp/>
        <stp>EM_S_STM07_IS</stp>
        <stp>4</stp>
        <stp>600362.SH</stp>
        <stp>9</stp>
        <stp>12/31/2013</stp>
        <stp>1</stp>
        <tr r="I2183" s="2"/>
      </tp>
      <tp>
        <v>1265136849.79</v>
        <stp/>
        <stp>EM_S_STM07_IS</stp>
        <stp>4</stp>
        <stp>600363.SH</stp>
        <stp>9</stp>
        <stp>12/31/2012</stp>
        <stp>1</stp>
        <tr r="G2184" s="2"/>
      </tp>
      <tp>
        <v>109794371.90000001</v>
        <stp/>
        <stp>EM_S_STM07_IS</stp>
        <stp>4</stp>
        <stp>600365.SH</stp>
        <stp>9</stp>
        <stp>12/31/2014</stp>
        <stp>1</stp>
        <tr r="K2185" s="2"/>
      </tp>
      <tp>
        <v>5948507981</v>
        <stp/>
        <stp>EM_S_STM07_IS</stp>
        <stp>4</stp>
        <stp>600350.SH</stp>
        <stp>9</stp>
        <stp>12/31/2011</stp>
        <stp>1</stp>
        <tr r="E2172" s="2"/>
      </tp>
      <tp>
        <v>1181821853.1700001</v>
        <stp/>
        <stp>EM_S_STM07_IS</stp>
        <stp>4</stp>
        <stp>600351.SH</stp>
        <stp>9</stp>
        <stp>12/31/2010</stp>
        <stp>1</stp>
        <tr r="C2173" s="2"/>
      </tp>
      <tp>
        <v>14085822576.700001</v>
        <stp/>
        <stp>EM_S_STM07_IS</stp>
        <stp>4</stp>
        <stp>600352.SH</stp>
        <stp>9</stp>
        <stp>12/31/2013</stp>
        <stp>1</stp>
        <tr r="I2174" s="2"/>
      </tp>
      <tp>
        <v>434650552.17000002</v>
        <stp/>
        <stp>EM_S_STM07_IS</stp>
        <stp>4</stp>
        <stp>600353.SH</stp>
        <stp>9</stp>
        <stp>12/31/2012</stp>
        <stp>1</stp>
        <tr r="G2175" s="2"/>
      </tp>
      <tp>
        <v>1304026666.04</v>
        <stp/>
        <stp>EM_S_STM07_IS</stp>
        <stp>4</stp>
        <stp>600354.SH</stp>
        <stp>9</stp>
        <stp>12/31/2015</stp>
        <stp>1</stp>
        <tr r="M2176" s="2"/>
      </tp>
      <tp>
        <v>383296950.49000001</v>
        <stp/>
        <stp>EM_S_STM07_IS</stp>
        <stp>4</stp>
        <stp>600355.SH</stp>
        <stp>9</stp>
        <stp>12/31/2014</stp>
        <stp>1</stp>
        <tr r="K2177" s="2"/>
      </tp>
      <tp>
        <v>7790006804.6199999</v>
        <stp/>
        <stp>EM_S_STM07_IS</stp>
        <stp>4</stp>
        <stp>600340.SH</stp>
        <stp>9</stp>
        <stp>12/31/2011</stp>
        <stp>1</stp>
        <tr r="E2167" s="2"/>
      </tp>
      <tp>
        <v>1247424297.8900001</v>
        <stp/>
        <stp>EM_S_STM07_IS</stp>
        <stp>4</stp>
        <stp>600343.SH</stp>
        <stp>9</stp>
        <stp>12/31/2012</stp>
        <stp>1</stp>
        <tr r="G2168" s="2"/>
      </tp>
      <tp>
        <v>865932814.58000004</v>
        <stp/>
        <stp>EM_S_STM07_IS</stp>
        <stp>4</stp>
        <stp>600345.SH</stp>
        <stp>9</stp>
        <stp>12/31/2014</stp>
        <stp>1</stp>
        <tr r="K2169" s="2"/>
      </tp>
      <tp>
        <v>1358225253.8</v>
        <stp/>
        <stp>EM_S_STM07_IS</stp>
        <stp>4</stp>
        <stp>600330.SH</stp>
        <stp>9</stp>
        <stp>12/31/2011</stp>
        <stp>1</stp>
        <tr r="E2158" s="2"/>
      </tp>
      <tp>
        <v>4148142681.1500001</v>
        <stp/>
        <stp>EM_S_STM07_IS</stp>
        <stp>4</stp>
        <stp>600331.SH</stp>
        <stp>9</stp>
        <stp>12/31/2010</stp>
        <stp>1</stp>
        <tr r="C2159" s="2"/>
      </tp>
      <tp>
        <v>17608193312.310001</v>
        <stp/>
        <stp>EM_S_STM07_IS</stp>
        <stp>4</stp>
        <stp>600332.SH</stp>
        <stp>9</stp>
        <stp>12/31/2013</stp>
        <stp>1</stp>
        <tr r="I2160" s="2"/>
      </tp>
      <tp>
        <v>1726915180.3099999</v>
        <stp/>
        <stp>EM_S_STM07_IS</stp>
        <stp>4</stp>
        <stp>600333.SH</stp>
        <stp>9</stp>
        <stp>12/31/2012</stp>
        <stp>1</stp>
        <tr r="G2161" s="2"/>
      </tp>
      <tp>
        <v>90343539292.169998</v>
        <stp/>
        <stp>EM_S_STM07_IS</stp>
        <stp>4</stp>
        <stp>600335.SH</stp>
        <stp>9</stp>
        <stp>12/31/2014</stp>
        <stp>1</stp>
        <tr r="K2162" s="2"/>
      </tp>
      <tp>
        <v>19129251012</v>
        <stp/>
        <stp>EM_S_STM07_IS</stp>
        <stp>4</stp>
        <stp>600320.SH</stp>
        <stp>9</stp>
        <stp>12/31/2011</stp>
        <stp>1</stp>
        <tr r="E2149" s="2"/>
      </tp>
      <tp>
        <v>506031066.70999998</v>
        <stp/>
        <stp>EM_S_STM07_IS</stp>
        <stp>4</stp>
        <stp>600321.SH</stp>
        <stp>9</stp>
        <stp>12/31/2010</stp>
        <stp>1</stp>
        <tr r="C2150" s="2"/>
      </tp>
      <tp>
        <v>1749436595.8800001</v>
        <stp/>
        <stp>EM_S_STM07_IS</stp>
        <stp>4</stp>
        <stp>600322.SH</stp>
        <stp>9</stp>
        <stp>12/31/2013</stp>
        <stp>1</stp>
        <tr r="I2151" s="2"/>
      </tp>
      <tp>
        <v>885267957.55999994</v>
        <stp/>
        <stp>EM_S_STM07_IS</stp>
        <stp>4</stp>
        <stp>600323.SH</stp>
        <stp>9</stp>
        <stp>12/31/2012</stp>
        <stp>1</stp>
        <tr r="G2152" s="2"/>
      </tp>
      <tp>
        <v>7104302025.4799995</v>
        <stp/>
        <stp>EM_S_STM07_IS</stp>
        <stp>4</stp>
        <stp>600325.SH</stp>
        <stp>9</stp>
        <stp>12/31/2014</stp>
        <stp>1</stp>
        <tr r="K2153" s="2"/>
      </tp>
      <tp>
        <v>2056279180.1300001</v>
        <stp/>
        <stp>EM_S_STM07_IS</stp>
        <stp>4</stp>
        <stp>600310.SH</stp>
        <stp>9</stp>
        <stp>12/31/2011</stp>
        <stp>1</stp>
        <tr r="E2140" s="2"/>
      </tp>
      <tp>
        <v>338767212.05000001</v>
        <stp/>
        <stp>EM_S_STM07_IS</stp>
        <stp>4</stp>
        <stp>600311.SH</stp>
        <stp>9</stp>
        <stp>12/31/2010</stp>
        <stp>1</stp>
        <tr r="C2141" s="2"/>
      </tp>
      <tp>
        <v>3818393165.04</v>
        <stp/>
        <stp>EM_S_STM07_IS</stp>
        <stp>4</stp>
        <stp>600312.SH</stp>
        <stp>9</stp>
        <stp>12/31/2013</stp>
        <stp>1</stp>
        <tr r="I2142" s="2"/>
      </tp>
      <tp>
        <v>2783782871.23</v>
        <stp/>
        <stp>EM_S_STM07_IS</stp>
        <stp>4</stp>
        <stp>600313.SH</stp>
        <stp>9</stp>
        <stp>12/31/2012</stp>
        <stp>1</stp>
        <tr r="G2143" s="2"/>
      </tp>
      <tp>
        <v>5334659318.1000004</v>
        <stp/>
        <stp>EM_S_STM07_IS</stp>
        <stp>4</stp>
        <stp>600315.SH</stp>
        <stp>9</stp>
        <stp>12/31/2014</stp>
        <stp>1</stp>
        <tr r="K2144" s="2"/>
      </tp>
      <tp>
        <v>5369029012.8400002</v>
        <stp/>
        <stp>EM_S_STM07_IS</stp>
        <stp>4</stp>
        <stp>600300.SH</stp>
        <stp>9</stp>
        <stp>12/31/2011</stp>
        <stp>1</stp>
        <tr r="E2131" s="2"/>
      </tp>
      <tp>
        <v>1091803519.73</v>
        <stp/>
        <stp>EM_S_STM07_IS</stp>
        <stp>4</stp>
        <stp>600301.SH</stp>
        <stp>9</stp>
        <stp>12/31/2010</stp>
        <stp>1</stp>
        <tr r="C2132" s="2"/>
      </tp>
      <tp>
        <v>821199719.72000003</v>
        <stp/>
        <stp>EM_S_STM07_IS</stp>
        <stp>4</stp>
        <stp>600302.SH</stp>
        <stp>9</stp>
        <stp>12/31/2013</stp>
        <stp>1</stp>
        <tr r="I2133" s="2"/>
      </tp>
      <tp>
        <v>5584223968.7299995</v>
        <stp/>
        <stp>EM_S_STM07_IS</stp>
        <stp>4</stp>
        <stp>600303.SH</stp>
        <stp>9</stp>
        <stp>12/31/2012</stp>
        <stp>1</stp>
        <tr r="G2134" s="2"/>
      </tp>
      <tp>
        <v>1207580387.6700001</v>
        <stp/>
        <stp>EM_S_STM07_IS</stp>
        <stp>4</stp>
        <stp>600305.SH</stp>
        <stp>9</stp>
        <stp>12/31/2014</stp>
        <stp>1</stp>
        <tr r="K2135" s="2"/>
      </tp>
      <tp>
        <v>1259446049.1800001</v>
        <stp/>
        <stp>EM_S_STM07_IS</stp>
        <stp>4</stp>
        <stp>600390.SH</stp>
        <stp>9</stp>
        <stp>12/31/2011</stp>
        <stp>1</stp>
        <tr r="E2208" s="2"/>
      </tp>
      <tp>
        <v>1154524007.3499999</v>
        <stp/>
        <stp>EM_S_STM07_IS</stp>
        <stp>4</stp>
        <stp>600391.SH</stp>
        <stp>9</stp>
        <stp>12/31/2010</stp>
        <stp>1</stp>
        <tr r="C2209" s="2"/>
      </tp>
      <tp>
        <v>1374699725.9100001</v>
        <stp/>
        <stp>EM_S_STM07_IS</stp>
        <stp>4</stp>
        <stp>600392.SH</stp>
        <stp>9</stp>
        <stp>12/31/2013</stp>
        <stp>1</stp>
        <tr r="I2210" s="2"/>
      </tp>
      <tp>
        <v>535235456.07999998</v>
        <stp/>
        <stp>EM_S_STM07_IS</stp>
        <stp>4</stp>
        <stp>600393.SH</stp>
        <stp>9</stp>
        <stp>12/31/2012</stp>
        <stp>1</stp>
        <tr r="G2211" s="2"/>
      </tp>
      <tp>
        <v>5174837582.8999996</v>
        <stp/>
        <stp>EM_S_STM07_IS</stp>
        <stp>4</stp>
        <stp>600395.SH</stp>
        <stp>9</stp>
        <stp>12/31/2014</stp>
        <stp>1</stp>
        <tr r="K2212" s="2"/>
      </tp>
      <tp>
        <v>4791513530.9300003</v>
        <stp/>
        <stp>EM_S_STM07_IS</stp>
        <stp>4</stp>
        <stp>600380.SH</stp>
        <stp>9</stp>
        <stp>12/31/2011</stp>
        <stp>1</stp>
        <tr r="E2199" s="2"/>
      </tp>
      <tp>
        <v>61371358.310000002</v>
        <stp/>
        <stp>EM_S_STM07_IS</stp>
        <stp>4</stp>
        <stp>600381.SH</stp>
        <stp>9</stp>
        <stp>12/31/2010</stp>
        <stp>1</stp>
        <tr r="C2200" s="2"/>
      </tp>
      <tp>
        <v>54538156.299999997</v>
        <stp/>
        <stp>EM_S_STM07_IS</stp>
        <stp>4</stp>
        <stp>600382.SH</stp>
        <stp>9</stp>
        <stp>12/31/2013</stp>
        <stp>1</stp>
        <tr r="I2201" s="2"/>
      </tp>
      <tp>
        <v>32863360359.98</v>
        <stp/>
        <stp>EM_S_STM07_IS</stp>
        <stp>4</stp>
        <stp>600383.SH</stp>
        <stp>9</stp>
        <stp>12/31/2012</stp>
        <stp>1</stp>
        <tr r="G2202" s="2"/>
      </tp>
      <tp>
        <v>2028598104.1199999</v>
        <stp/>
        <stp>EM_S_STM07_IS</stp>
        <stp>4</stp>
        <stp>600385.SH</stp>
        <stp>9</stp>
        <stp>12/31/2014</stp>
        <stp>1</stp>
        <tr r="K2203" s="2"/>
      </tp>
      <tp>
        <v>866056846.75999999</v>
        <stp/>
        <stp>EM_S_STM07_IS</stp>
        <stp>4</stp>
        <stp>603861.SH</stp>
        <stp>9</stp>
        <stp>12/31/2010</stp>
        <stp>1</stp>
        <tr r="C3029" s="2"/>
      </tp>
      <tp>
        <v>1199871144.53</v>
        <stp/>
        <stp>EM_S_STM07_IS</stp>
        <stp>4</stp>
        <stp>603843.SH</stp>
        <stp>9</stp>
        <stp>12/31/2012</stp>
        <stp>1</stp>
        <tr r="G3026" s="2"/>
      </tp>
      <tp>
        <v>597494229.47000003</v>
        <stp/>
        <stp>EM_S_STM07_IS</stp>
        <stp>4</stp>
        <stp>603822.SH</stp>
        <stp>9</stp>
        <stp>12/31/2013</stp>
        <stp>1</stp>
        <tr r="I3022" s="2"/>
      </tp>
      <tp>
        <v>1128117000</v>
        <stp/>
        <stp>EM_S_STM07_IS</stp>
        <stp>4</stp>
        <stp>603823.SH</stp>
        <stp>9</stp>
        <stp>12/31/2012</stp>
        <stp>1</stp>
        <tr r="G3023" s="2"/>
      </tp>
      <tp>
        <v>600366590.28999996</v>
        <stp/>
        <stp>EM_S_STM07_IS</stp>
        <stp>4</stp>
        <stp>603800.SH</stp>
        <stp>9</stp>
        <stp>12/31/2011</stp>
        <stp>1</stp>
        <tr r="E3016" s="2"/>
      </tp>
      <tp>
        <v>2841634883</v>
        <stp/>
        <stp>EM_S_STM07_IS</stp>
        <stp>4</stp>
        <stp>603883.SH</stp>
        <stp>9</stp>
        <stp>12/31/2012</stp>
        <stp>1</stp>
        <tr r="G3035" s="2"/>
      </tp>
      <tp>
        <v>6646863582.9700003</v>
        <stp/>
        <stp>EM_S_STM07_IS</stp>
        <stp>4</stp>
        <stp>603885.SH</stp>
        <stp>9</stp>
        <stp>12/31/2014</stp>
        <stp>1</stp>
        <tr r="K3036" s="2"/>
      </tp>
      <tp>
        <v>1253874361.3099999</v>
        <stp/>
        <stp>EM_S_STM07_IS</stp>
        <stp>4</stp>
        <stp>603900.SH</stp>
        <stp>9</stp>
        <stp>12/31/2011</stp>
        <stp>1</stp>
        <tr r="E3043" s="2"/>
      </tp>
      <tp t="s">
        <v/>
        <stp/>
        <stp>EM_S_STM07_IS</stp>
        <stp>4</stp>
        <stp>603901.SH</stp>
        <stp>9</stp>
        <stp>12/31/2010</stp>
        <stp>1</stp>
        <tr r="C3044" s="2"/>
      </tp>
      <tp>
        <v>62273755.649999999</v>
        <stp/>
        <stp>EM_S_STM07_IS</stp>
        <stp>4</stp>
        <stp>603990.SH</stp>
        <stp>9</stp>
        <stp>12/31/2011</stp>
        <stp>1</stp>
        <tr r="E3062" s="2"/>
      </tp>
      <tp>
        <v>5710893904.2700005</v>
        <stp/>
        <stp>EM_S_STM07_IS</stp>
        <stp>4</stp>
        <stp>603993.SH</stp>
        <stp>9</stp>
        <stp>12/31/2012</stp>
        <stp>1</stp>
        <tr r="G3063" s="2"/>
      </tp>
      <tp>
        <v>300045377.52999997</v>
        <stp/>
        <stp>EM_S_STM07_IS</stp>
        <stp>4</stp>
        <stp>603444.SH</stp>
        <stp>9</stp>
        <stp>12/31/2015</stp>
        <stp>1</stp>
        <tr r="M2950" s="2"/>
      </tp>
      <tp t="s">
        <v/>
        <stp/>
        <stp>EM_S_STM07_IS</stp>
        <stp>4</stp>
        <stp>603421.SH</stp>
        <stp>9</stp>
        <stp>12/31/2010</stp>
        <stp>1</stp>
        <tr r="C2949" s="2"/>
      </tp>
      <tp>
        <v>1919650412.0999999</v>
        <stp/>
        <stp>EM_S_STM07_IS</stp>
        <stp>4</stp>
        <stp>603555.SH</stp>
        <stp>9</stp>
        <stp>12/31/2014</stp>
        <stp>1</stp>
        <tr r="K2958" s="2"/>
      </tp>
      <tp>
        <v>506582117.04000002</v>
        <stp/>
        <stp>EM_S_STM07_IS</stp>
        <stp>4</stp>
        <stp>603520.SH</stp>
        <stp>9</stp>
        <stp>12/31/2011</stp>
        <stp>1</stp>
        <tr r="E2956" s="2"/>
      </tp>
      <tp>
        <v>3843035393.8200002</v>
        <stp/>
        <stp>EM_S_STM07_IS</stp>
        <stp>4</stp>
        <stp>603515.SH</stp>
        <stp>9</stp>
        <stp>12/31/2014</stp>
        <stp>1</stp>
        <tr r="K2953" s="2"/>
      </tp>
      <tp>
        <v>890096047.26999998</v>
        <stp/>
        <stp>EM_S_STM07_IS</stp>
        <stp>4</stp>
        <stp>603585.SH</stp>
        <stp>9</stp>
        <stp>12/31/2014</stp>
        <stp>1</stp>
        <tr r="K2968" s="2"/>
      </tp>
      <tp>
        <v>536944247.04999995</v>
        <stp/>
        <stp>EM_S_STM07_IS</stp>
        <stp>4</stp>
        <stp>603660.SH</stp>
        <stp>9</stp>
        <stp>12/31/2011</stp>
        <stp>1</stp>
        <tr r="E2986" s="2"/>
      </tp>
      <tp>
        <v>388734525.35000002</v>
        <stp/>
        <stp>EM_S_STM07_IS</stp>
        <stp>4</stp>
        <stp>603663.SH</stp>
        <stp>9</stp>
        <stp>12/31/2012</stp>
        <stp>1</stp>
        <tr r="G2987" s="2"/>
      </tp>
      <tp>
        <v>247554021.47999999</v>
        <stp/>
        <stp>EM_S_STM07_IS</stp>
        <stp>4</stp>
        <stp>603633.SH</stp>
        <stp>9</stp>
        <stp>12/31/2012</stp>
        <stp>1</stp>
        <tr r="G2982" s="2"/>
      </tp>
      <tp t="s">
        <v/>
        <stp/>
        <stp>EM_S_STM07_IS</stp>
        <stp>4</stp>
        <stp>603611.SH</stp>
        <stp>9</stp>
        <stp>12/31/2010</stp>
        <stp>1</stp>
        <tr r="C2978" s="2"/>
      </tp>
      <tp>
        <v>681920385.62</v>
        <stp/>
        <stp>EM_S_STM07_IS</stp>
        <stp>4</stp>
        <stp>603600.SH</stp>
        <stp>9</stp>
        <stp>12/31/2011</stp>
        <stp>1</stp>
        <tr r="E2973" s="2"/>
      </tp>
      <tp t="s">
        <v/>
        <stp/>
        <stp>EM_S_STM07_IS</stp>
        <stp>4</stp>
        <stp>603601.SH</stp>
        <stp>9</stp>
        <stp>12/31/2010</stp>
        <stp>1</stp>
        <tr r="C2974" s="2"/>
      </tp>
      <tp>
        <v>164502100</v>
        <stp/>
        <stp>EM_S_STM07_IS</stp>
        <stp>4</stp>
        <stp>603690.SH</stp>
        <stp>9</stp>
        <stp>12/31/2011</stp>
        <stp>1</stp>
        <tr r="E2994" s="2"/>
      </tp>
      <tp t="s">
        <v/>
        <stp/>
        <stp>EM_S_STM07_IS</stp>
        <stp>4</stp>
        <stp>603701.SH</stp>
        <stp>9</stp>
        <stp>12/31/2010</stp>
        <stp>1</stp>
        <tr r="C2998" s="2"/>
      </tp>
      <tp>
        <v>334585801.83999997</v>
        <stp/>
        <stp>EM_S_STM07_IS</stp>
        <stp>4</stp>
        <stp>603703.SH</stp>
        <stp>9</stp>
        <stp>12/31/2012</stp>
        <stp>1</stp>
        <tr r="G2999" s="2"/>
      </tp>
      <tp>
        <v>316891515.43000001</v>
        <stp/>
        <stp>EM_S_STM07_IS</stp>
        <stp>4</stp>
        <stp>603060.SH</stp>
        <stp>9</stp>
        <stp>12/31/2011</stp>
        <stp>1</stp>
        <tr r="E2877" s="2"/>
      </tp>
      <tp>
        <v>1095749560.25</v>
        <stp/>
        <stp>EM_S_STM07_IS</stp>
        <stp>4</stp>
        <stp>603030.SH</stp>
        <stp>9</stp>
        <stp>12/31/2011</stp>
        <stp>1</stp>
        <tr r="E2868" s="2"/>
      </tp>
      <tp t="s">
        <v/>
        <stp/>
        <stp>EM_S_STM07_IS</stp>
        <stp>4</stp>
        <stp>603031.SH</stp>
        <stp>9</stp>
        <stp>12/31/2010</stp>
        <stp>1</stp>
        <tr r="C2869" s="2"/>
      </tp>
      <tp>
        <v>464249146.27999997</v>
        <stp/>
        <stp>EM_S_STM07_IS</stp>
        <stp>4</stp>
        <stp>603032.SH</stp>
        <stp>9</stp>
        <stp>12/31/2013</stp>
        <stp>1</stp>
        <tr r="I2870" s="2"/>
      </tp>
      <tp>
        <v>932324289.90999997</v>
        <stp/>
        <stp>EM_S_STM07_IS</stp>
        <stp>4</stp>
        <stp>603033.SH</stp>
        <stp>9</stp>
        <stp>12/31/2012</stp>
        <stp>1</stp>
        <tr r="G2871" s="2"/>
      </tp>
      <tp>
        <v>1088350702.9400001</v>
        <stp/>
        <stp>EM_S_STM07_IS</stp>
        <stp>4</stp>
        <stp>603035.SH</stp>
        <stp>9</stp>
        <stp>12/31/2014</stp>
        <stp>1</stp>
        <tr r="K2872" s="2"/>
      </tp>
      <tp>
        <v>1247835518.4100001</v>
        <stp/>
        <stp>EM_S_STM07_IS</stp>
        <stp>4</stp>
        <stp>603020.SH</stp>
        <stp>9</stp>
        <stp>12/31/2011</stp>
        <stp>1</stp>
        <tr r="E2859" s="2"/>
      </tp>
      <tp t="s">
        <v/>
        <stp/>
        <stp>EM_S_STM07_IS</stp>
        <stp>4</stp>
        <stp>603021.SH</stp>
        <stp>9</stp>
        <stp>12/31/2010</stp>
        <stp>1</stp>
        <tr r="C2860" s="2"/>
      </tp>
      <tp>
        <v>421452421.66000003</v>
        <stp/>
        <stp>EM_S_STM07_IS</stp>
        <stp>4</stp>
        <stp>603022.SH</stp>
        <stp>9</stp>
        <stp>12/31/2013</stp>
        <stp>1</stp>
        <tr r="I2861" s="2"/>
      </tp>
      <tp>
        <v>155884498.00999999</v>
        <stp/>
        <stp>EM_S_STM07_IS</stp>
        <stp>4</stp>
        <stp>603023.SH</stp>
        <stp>9</stp>
        <stp>12/31/2012</stp>
        <stp>1</stp>
        <tr r="G2862" s="2"/>
      </tp>
      <tp>
        <v>663515656.88</v>
        <stp/>
        <stp>EM_S_STM07_IS</stp>
        <stp>4</stp>
        <stp>603025.SH</stp>
        <stp>9</stp>
        <stp>12/31/2014</stp>
        <stp>1</stp>
        <tr r="K2863" s="2"/>
      </tp>
      <tp>
        <v>613951385.63999999</v>
        <stp/>
        <stp>EM_S_STM07_IS</stp>
        <stp>4</stp>
        <stp>603010.SH</stp>
        <stp>9</stp>
        <stp>12/31/2011</stp>
        <stp>1</stp>
        <tr r="E2851" s="2"/>
      </tp>
      <tp t="s">
        <v/>
        <stp/>
        <stp>EM_S_STM07_IS</stp>
        <stp>4</stp>
        <stp>603011.SH</stp>
        <stp>9</stp>
        <stp>12/31/2010</stp>
        <stp>1</stp>
        <tr r="C2852" s="2"/>
      </tp>
      <tp>
        <v>1596696819.3800001</v>
        <stp/>
        <stp>EM_S_STM07_IS</stp>
        <stp>4</stp>
        <stp>603012.SH</stp>
        <stp>9</stp>
        <stp>12/31/2013</stp>
        <stp>1</stp>
        <tr r="I2853" s="2"/>
      </tp>
      <tp>
        <v>457045349.69999999</v>
        <stp/>
        <stp>EM_S_STM07_IS</stp>
        <stp>4</stp>
        <stp>603015.SH</stp>
        <stp>9</stp>
        <stp>12/31/2014</stp>
        <stp>1</stp>
        <tr r="K2854" s="2"/>
      </tp>
      <tp>
        <v>497262354.08999997</v>
        <stp/>
        <stp>EM_S_STM07_IS</stp>
        <stp>4</stp>
        <stp>603000.SH</stp>
        <stp>9</stp>
        <stp>12/31/2011</stp>
        <stp>1</stp>
        <tr r="E2842" s="2"/>
      </tp>
      <tp>
        <v>2210896090.1900001</v>
        <stp/>
        <stp>EM_S_STM07_IS</stp>
        <stp>4</stp>
        <stp>603001.SH</stp>
        <stp>9</stp>
        <stp>12/31/2010</stp>
        <stp>1</stp>
        <tr r="C2843" s="2"/>
      </tp>
      <tp>
        <v>1207385292.3699999</v>
        <stp/>
        <stp>EM_S_STM07_IS</stp>
        <stp>4</stp>
        <stp>603002.SH</stp>
        <stp>9</stp>
        <stp>12/31/2013</stp>
        <stp>1</stp>
        <tr r="I2844" s="2"/>
      </tp>
      <tp>
        <v>7771748041.5799999</v>
        <stp/>
        <stp>EM_S_STM07_IS</stp>
        <stp>4</stp>
        <stp>603003.SH</stp>
        <stp>9</stp>
        <stp>12/31/2012</stp>
        <stp>1</stp>
        <tr r="G2845" s="2"/>
      </tp>
      <tp>
        <v>615810322.30999994</v>
        <stp/>
        <stp>EM_S_STM07_IS</stp>
        <stp>4</stp>
        <stp>603005.SH</stp>
        <stp>9</stp>
        <stp>12/31/2014</stp>
        <stp>1</stp>
        <tr r="K2846" s="2"/>
      </tp>
      <tp>
        <v>233011075.56</v>
        <stp/>
        <stp>EM_S_STM07_IS</stp>
        <stp>4</stp>
        <stp>603090.SH</stp>
        <stp>9</stp>
        <stp>12/31/2011</stp>
        <stp>1</stp>
        <tr r="E2884" s="2"/>
      </tp>
      <tp>
        <v>309935590.68000001</v>
        <stp/>
        <stp>EM_S_STM07_IS</stp>
        <stp>4</stp>
        <stp>603085.SH</stp>
        <stp>9</stp>
        <stp>12/31/2014</stp>
        <stp>1</stp>
        <tr r="K2882" s="2"/>
      </tp>
      <tp>
        <v>86528036</v>
        <stp/>
        <stp>EM_S_STM07_IS</stp>
        <stp>4</stp>
        <stp>603160.SH</stp>
        <stp>9</stp>
        <stp>12/31/2011</stp>
        <stp>1</stp>
        <tr r="E2900" s="2"/>
      </tp>
      <tp t="s">
        <v/>
        <stp/>
        <stp>EM_S_STM07_IS</stp>
        <stp>4</stp>
        <stp>603131.SH</stp>
        <stp>9</stp>
        <stp>12/31/2010</stp>
        <stp>1</stp>
        <tr r="C2897" s="2"/>
      </tp>
      <tp>
        <v>4947867592.6899996</v>
        <stp/>
        <stp>EM_S_STM07_IS</stp>
        <stp>4</stp>
        <stp>603123.SH</stp>
        <stp>9</stp>
        <stp>12/31/2012</stp>
        <stp>1</stp>
        <tr r="G2894" s="2"/>
      </tp>
      <tp>
        <v>735839168.75</v>
        <stp/>
        <stp>EM_S_STM07_IS</stp>
        <stp>4</stp>
        <stp>603111.SH</stp>
        <stp>9</stp>
        <stp>12/31/2010</stp>
        <stp>1</stp>
        <tr r="C2890" s="2"/>
      </tp>
      <tp>
        <v>3088025276.8600001</v>
        <stp/>
        <stp>EM_S_STM07_IS</stp>
        <stp>4</stp>
        <stp>603100.SH</stp>
        <stp>9</stp>
        <stp>12/31/2011</stp>
        <stp>1</stp>
        <tr r="E2887" s="2"/>
      </tp>
      <tp t="s">
        <v/>
        <stp/>
        <stp>EM_S_STM07_IS</stp>
        <stp>4</stp>
        <stp>603101.SH</stp>
        <stp>9</stp>
        <stp>12/31/2010</stp>
        <stp>1</stp>
        <tr r="C2888" s="2"/>
      </tp>
      <tp>
        <v>559420132.67999995</v>
        <stp/>
        <stp>EM_S_STM07_IS</stp>
        <stp>4</stp>
        <stp>603222.SH</stp>
        <stp>9</stp>
        <stp>12/31/2013</stp>
        <stp>1</stp>
        <tr r="I2912" s="2"/>
      </tp>
      <tp>
        <v>981906052.48000002</v>
        <stp/>
        <stp>EM_S_STM07_IS</stp>
        <stp>4</stp>
        <stp>603223.SH</stp>
        <stp>9</stp>
        <stp>12/31/2012</stp>
        <stp>1</stp>
        <tr r="G2913" s="2"/>
      </tp>
      <tp>
        <v>183906100</v>
        <stp/>
        <stp>EM_S_STM07_IS</stp>
        <stp>4</stp>
        <stp>603203.SH</stp>
        <stp>9</stp>
        <stp>12/31/2012</stp>
        <stp>1</stp>
        <tr r="G2910" s="2"/>
      </tp>
      <tp>
        <v>4230769276.9499998</v>
        <stp/>
        <stp>EM_S_STM07_IS</stp>
        <stp>4</stp>
        <stp>603355.SH</stp>
        <stp>9</stp>
        <stp>12/31/2014</stp>
        <stp>1</stp>
        <tr r="K2939" s="2"/>
      </tp>
      <tp>
        <v>1154114523.6800001</v>
        <stp/>
        <stp>EM_S_STM07_IS</stp>
        <stp>4</stp>
        <stp>603333.SH</stp>
        <stp>9</stp>
        <stp>12/31/2012</stp>
        <stp>1</stp>
        <tr r="G2935" s="2"/>
      </tp>
      <tp>
        <v>445018625.79000002</v>
        <stp/>
        <stp>EM_S_STM07_IS</stp>
        <stp>4</stp>
        <stp>603322.SH</stp>
        <stp>9</stp>
        <stp>12/31/2013</stp>
        <stp>1</stp>
        <tr r="I2932" s="2"/>
      </tp>
      <tp>
        <v>2105805000</v>
        <stp/>
        <stp>EM_S_STM07_IS</stp>
        <stp>4</stp>
        <stp>603323.SH</stp>
        <stp>9</stp>
        <stp>12/31/2012</stp>
        <stp>1</stp>
        <tr r="G2933" s="2"/>
      </tp>
      <tp t="s">
        <v/>
        <stp/>
        <stp>EM_S_STM07_IS</stp>
        <stp>4</stp>
        <stp>603311.SH</stp>
        <stp>9</stp>
        <stp>12/31/2010</stp>
        <stp>1</stp>
        <tr r="C2927" s="2"/>
      </tp>
      <tp>
        <v>899841672.88</v>
        <stp/>
        <stp>EM_S_STM07_IS</stp>
        <stp>4</stp>
        <stp>603313.SH</stp>
        <stp>9</stp>
        <stp>12/31/2012</stp>
        <stp>1</stp>
        <tr r="G2928" s="2"/>
      </tp>
      <tp>
        <v>421670489.06</v>
        <stp/>
        <stp>EM_S_STM07_IS</stp>
        <stp>4</stp>
        <stp>603315.SH</stp>
        <stp>9</stp>
        <stp>12/31/2014</stp>
        <stp>1</stp>
        <tr r="K2929" s="2"/>
      </tp>
      <tp>
        <v>220382371.38999999</v>
        <stp/>
        <stp>EM_S_STM07_IS</stp>
        <stp>4</stp>
        <stp>603300.SH</stp>
        <stp>9</stp>
        <stp>12/31/2011</stp>
        <stp>1</stp>
        <tr r="E2923" s="2"/>
      </tp>
      <tp>
        <v>563930500</v>
        <stp/>
        <stp>EM_S_STM07_IS</stp>
        <stp>4</stp>
        <stp>603393.SH</stp>
        <stp>9</stp>
        <stp>12/31/2012</stp>
        <stp>1</stp>
        <tr r="G2945" s="2"/>
      </tp>
      <tp>
        <v>527259335.58999997</v>
        <stp/>
        <stp>EM_S_STM07_IS</stp>
        <stp>4</stp>
        <stp>002830.SZ</stp>
        <stp>9</stp>
        <stp>12/31/2011</stp>
        <stp>1</stp>
        <tr r="E1289" s="2"/>
      </tp>
      <tp t="s">
        <v/>
        <stp/>
        <stp>EM_S_STM07_IS</stp>
        <stp>4</stp>
        <stp>002831.SZ</stp>
        <stp>9</stp>
        <stp>12/31/2010</stp>
        <stp>1</stp>
        <tr r="C1290" s="2"/>
      </tp>
      <tp>
        <v>567276091.96000004</v>
        <stp/>
        <stp>EM_S_STM07_IS</stp>
        <stp>4</stp>
        <stp>002832.SZ</stp>
        <stp>9</stp>
        <stp>12/31/2013</stp>
        <stp>1</stp>
        <tr r="I1291" s="2"/>
      </tp>
      <tp>
        <v>216682934.96000001</v>
        <stp/>
        <stp>EM_S_STM07_IS</stp>
        <stp>4</stp>
        <stp>002833.SZ</stp>
        <stp>9</stp>
        <stp>12/31/2012</stp>
        <stp>1</stp>
        <tr r="G1292" s="2"/>
      </tp>
      <tp>
        <v>394637507.58999997</v>
        <stp/>
        <stp>EM_S_STM07_IS</stp>
        <stp>4</stp>
        <stp>002835.SZ</stp>
        <stp>9</stp>
        <stp>12/31/2014</stp>
        <stp>1</stp>
        <tr r="K1293" s="2"/>
      </tp>
      <tp>
        <v>346921358</v>
        <stp/>
        <stp>EM_S_STM07_IS</stp>
        <stp>4</stp>
        <stp>002820.SZ</stp>
        <stp>9</stp>
        <stp>12/31/2011</stp>
        <stp>1</stp>
        <tr r="E1279" s="2"/>
      </tp>
      <tp t="s">
        <v/>
        <stp/>
        <stp>EM_S_STM07_IS</stp>
        <stp>4</stp>
        <stp>002821.SZ</stp>
        <stp>9</stp>
        <stp>12/31/2010</stp>
        <stp>1</stp>
        <tr r="C1280" s="2"/>
      </tp>
      <tp>
        <v>2242529614.9699998</v>
        <stp/>
        <stp>EM_S_STM07_IS</stp>
        <stp>4</stp>
        <stp>002822.SZ</stp>
        <stp>9</stp>
        <stp>12/31/2013</stp>
        <stp>1</stp>
        <tr r="I1281" s="2"/>
      </tp>
      <tp>
        <v>633780493.09000003</v>
        <stp/>
        <stp>EM_S_STM07_IS</stp>
        <stp>4</stp>
        <stp>002823.SZ</stp>
        <stp>9</stp>
        <stp>12/31/2012</stp>
        <stp>1</stp>
        <tr r="G1282" s="2"/>
      </tp>
      <tp>
        <v>703246465.37</v>
        <stp/>
        <stp>EM_S_STM07_IS</stp>
        <stp>4</stp>
        <stp>002824.SZ</stp>
        <stp>9</stp>
        <stp>12/31/2015</stp>
        <stp>1</stp>
        <tr r="M1283" s="2"/>
      </tp>
      <tp>
        <v>575875875.91999996</v>
        <stp/>
        <stp>EM_S_STM07_IS</stp>
        <stp>4</stp>
        <stp>002825.SZ</stp>
        <stp>9</stp>
        <stp>12/31/2014</stp>
        <stp>1</stp>
        <tr r="K1284" s="2"/>
      </tp>
      <tp>
        <v>356195195.73000002</v>
        <stp/>
        <stp>EM_S_STM07_IS</stp>
        <stp>4</stp>
        <stp>002810.SZ</stp>
        <stp>9</stp>
        <stp>12/31/2011</stp>
        <stp>1</stp>
        <tr r="E1270" s="2"/>
      </tp>
      <tp t="s">
        <v/>
        <stp/>
        <stp>EM_S_STM07_IS</stp>
        <stp>4</stp>
        <stp>002811.SZ</stp>
        <stp>9</stp>
        <stp>12/31/2010</stp>
        <stp>1</stp>
        <tr r="C1271" s="2"/>
      </tp>
      <tp>
        <v>1127363570.9000001</v>
        <stp/>
        <stp>EM_S_STM07_IS</stp>
        <stp>4</stp>
        <stp>002812.SZ</stp>
        <stp>9</stp>
        <stp>12/31/2013</stp>
        <stp>1</stp>
        <tr r="I1272" s="2"/>
      </tp>
      <tp>
        <v>902037841.04999995</v>
        <stp/>
        <stp>EM_S_STM07_IS</stp>
        <stp>4</stp>
        <stp>002813.SZ</stp>
        <stp>9</stp>
        <stp>12/31/2012</stp>
        <stp>1</stp>
        <tr r="G1273" s="2"/>
      </tp>
      <tp>
        <v>1590860248.8800001</v>
        <stp/>
        <stp>EM_S_STM07_IS</stp>
        <stp>4</stp>
        <stp>002815.SZ</stp>
        <stp>9</stp>
        <stp>12/31/2014</stp>
        <stp>1</stp>
        <tr r="K1274" s="2"/>
      </tp>
      <tp>
        <v>368093448.85000002</v>
        <stp/>
        <stp>EM_S_STM07_IS</stp>
        <stp>4</stp>
        <stp>002800.SZ</stp>
        <stp>9</stp>
        <stp>12/31/2011</stp>
        <stp>1</stp>
        <tr r="E1261" s="2"/>
      </tp>
      <tp t="s">
        <v/>
        <stp/>
        <stp>EM_S_STM07_IS</stp>
        <stp>4</stp>
        <stp>002801.SZ</stp>
        <stp>9</stp>
        <stp>12/31/2010</stp>
        <stp>1</stp>
        <tr r="C1262" s="2"/>
      </tp>
      <tp>
        <v>290703627.66000003</v>
        <stp/>
        <stp>EM_S_STM07_IS</stp>
        <stp>4</stp>
        <stp>002802.SZ</stp>
        <stp>9</stp>
        <stp>12/31/2013</stp>
        <stp>1</stp>
        <tr r="I1263" s="2"/>
      </tp>
      <tp>
        <v>355491188.56</v>
        <stp/>
        <stp>EM_S_STM07_IS</stp>
        <stp>4</stp>
        <stp>002803.SZ</stp>
        <stp>9</stp>
        <stp>12/31/2012</stp>
        <stp>1</stp>
        <tr r="G1264" s="2"/>
      </tp>
      <tp>
        <v>301284462.19999999</v>
        <stp/>
        <stp>EM_S_STM07_IS</stp>
        <stp>4</stp>
        <stp>002805.SZ</stp>
        <stp>9</stp>
        <stp>12/31/2014</stp>
        <stp>1</stp>
        <tr r="K1265" s="2"/>
      </tp>
      <tp>
        <v>1553846992.55</v>
        <stp/>
        <stp>EM_S_STM07_IS</stp>
        <stp>4</stp>
        <stp>002840.SZ</stp>
        <stp>9</stp>
        <stp>12/31/2011</stp>
        <stp>1</stp>
        <tr r="E1297" s="2"/>
      </tp>
      <tp>
        <v>4232534722.2399998</v>
        <stp/>
        <stp>EM_S_STM07_IS</stp>
        <stp>4</stp>
        <stp>002430.SZ</stp>
        <stp>9</stp>
        <stp>12/31/2011</stp>
        <stp>1</stp>
        <tr r="E901" s="2"/>
      </tp>
      <tp>
        <v>1290428674.96</v>
        <stp/>
        <stp>EM_S_STM07_IS</stp>
        <stp>4</stp>
        <stp>002431.SZ</stp>
        <stp>9</stp>
        <stp>12/31/2010</stp>
        <stp>1</stp>
        <tr r="C902" s="2"/>
      </tp>
      <tp>
        <v>407567065.19999999</v>
        <stp/>
        <stp>EM_S_STM07_IS</stp>
        <stp>4</stp>
        <stp>002432.SZ</stp>
        <stp>9</stp>
        <stp>12/31/2013</stp>
        <stp>1</stp>
        <tr r="I903" s="2"/>
      </tp>
      <tp>
        <v>517876549.95999998</v>
        <stp/>
        <stp>EM_S_STM07_IS</stp>
        <stp>4</stp>
        <stp>002433.SZ</stp>
        <stp>9</stp>
        <stp>12/31/2012</stp>
        <stp>1</stp>
        <tr r="G904" s="2"/>
      </tp>
      <tp>
        <v>1972645587</v>
        <stp/>
        <stp>EM_S_STM07_IS</stp>
        <stp>4</stp>
        <stp>002434.SZ</stp>
        <stp>9</stp>
        <stp>12/31/2015</stp>
        <stp>1</stp>
        <tr r="M905" s="2"/>
      </tp>
      <tp>
        <v>1227882218.26</v>
        <stp/>
        <stp>EM_S_STM07_IS</stp>
        <stp>4</stp>
        <stp>002435.SZ</stp>
        <stp>9</stp>
        <stp>12/31/2014</stp>
        <stp>1</stp>
        <tr r="K906" s="2"/>
      </tp>
      <tp>
        <v>2169550973.9899998</v>
        <stp/>
        <stp>EM_S_STM07_IS</stp>
        <stp>4</stp>
        <stp>002420.SZ</stp>
        <stp>9</stp>
        <stp>12/31/2011</stp>
        <stp>1</stp>
        <tr r="E891" s="2"/>
      </tp>
      <tp>
        <v>385843876.02999997</v>
        <stp/>
        <stp>EM_S_STM07_IS</stp>
        <stp>4</stp>
        <stp>002421.SZ</stp>
        <stp>9</stp>
        <stp>12/31/2010</stp>
        <stp>1</stp>
        <tr r="C892" s="2"/>
      </tp>
      <tp>
        <v>6831281981</v>
        <stp/>
        <stp>EM_S_STM07_IS</stp>
        <stp>4</stp>
        <stp>002422.SZ</stp>
        <stp>9</stp>
        <stp>12/31/2013</stp>
        <stp>1</stp>
        <tr r="I893" s="2"/>
      </tp>
      <tp>
        <v>1854319984.51</v>
        <stp/>
        <stp>EM_S_STM07_IS</stp>
        <stp>4</stp>
        <stp>002423.SZ</stp>
        <stp>9</stp>
        <stp>12/31/2012</stp>
        <stp>1</stp>
        <tr r="G894" s="2"/>
      </tp>
      <tp>
        <v>1899087619.1400001</v>
        <stp/>
        <stp>EM_S_STM07_IS</stp>
        <stp>4</stp>
        <stp>002424.SZ</stp>
        <stp>9</stp>
        <stp>12/31/2015</stp>
        <stp>1</stp>
        <tr r="M895" s="2"/>
      </tp>
      <tp>
        <v>541521083.36000001</v>
        <stp/>
        <stp>EM_S_STM07_IS</stp>
        <stp>4</stp>
        <stp>002425.SZ</stp>
        <stp>9</stp>
        <stp>12/31/2014</stp>
        <stp>1</stp>
        <tr r="K896" s="2"/>
      </tp>
      <tp>
        <v>743639520.00999999</v>
        <stp/>
        <stp>EM_S_STM07_IS</stp>
        <stp>4</stp>
        <stp>002410.SZ</stp>
        <stp>9</stp>
        <stp>12/31/2011</stp>
        <stp>1</stp>
        <tr r="E881" s="2"/>
      </tp>
      <tp>
        <v>914182784.27999997</v>
        <stp/>
        <stp>EM_S_STM07_IS</stp>
        <stp>4</stp>
        <stp>002411.SZ</stp>
        <stp>9</stp>
        <stp>12/31/2010</stp>
        <stp>1</stp>
        <tr r="C882" s="2"/>
      </tp>
      <tp>
        <v>584932130.96000004</v>
        <stp/>
        <stp>EM_S_STM07_IS</stp>
        <stp>4</stp>
        <stp>002412.SZ</stp>
        <stp>9</stp>
        <stp>12/31/2013</stp>
        <stp>1</stp>
        <tr r="I883" s="2"/>
      </tp>
      <tp>
        <v>1365798009.8800001</v>
        <stp/>
        <stp>EM_S_STM07_IS</stp>
        <stp>4</stp>
        <stp>002413.SZ</stp>
        <stp>9</stp>
        <stp>12/31/2012</stp>
        <stp>1</stp>
        <tr r="G884" s="2"/>
      </tp>
      <tp>
        <v>632348730.13</v>
        <stp/>
        <stp>EM_S_STM07_IS</stp>
        <stp>4</stp>
        <stp>002414.SZ</stp>
        <stp>9</stp>
        <stp>12/31/2015</stp>
        <stp>1</stp>
        <tr r="M885" s="2"/>
      </tp>
      <tp>
        <v>17233114021.700001</v>
        <stp/>
        <stp>EM_S_STM07_IS</stp>
        <stp>4</stp>
        <stp>002415.SZ</stp>
        <stp>9</stp>
        <stp>12/31/2014</stp>
        <stp>1</stp>
        <tr r="K886" s="2"/>
      </tp>
      <tp>
        <v>3716939533.9200001</v>
        <stp/>
        <stp>EM_S_STM07_IS</stp>
        <stp>4</stp>
        <stp>002400.SZ</stp>
        <stp>9</stp>
        <stp>12/31/2011</stp>
        <stp>1</stp>
        <tr r="E871" s="2"/>
      </tp>
      <tp>
        <v>437440268.22000003</v>
        <stp/>
        <stp>EM_S_STM07_IS</stp>
        <stp>4</stp>
        <stp>002401.SZ</stp>
        <stp>9</stp>
        <stp>12/31/2010</stp>
        <stp>1</stp>
        <tr r="C872" s="2"/>
      </tp>
      <tp>
        <v>750644132.95000005</v>
        <stp/>
        <stp>EM_S_STM07_IS</stp>
        <stp>4</stp>
        <stp>002402.SZ</stp>
        <stp>9</stp>
        <stp>12/31/2013</stp>
        <stp>1</stp>
        <tr r="I873" s="2"/>
      </tp>
      <tp>
        <v>1937630382.97</v>
        <stp/>
        <stp>EM_S_STM07_IS</stp>
        <stp>4</stp>
        <stp>002403.SZ</stp>
        <stp>9</stp>
        <stp>12/31/2012</stp>
        <stp>1</stp>
        <tr r="G874" s="2"/>
      </tp>
      <tp>
        <v>2013595396.77</v>
        <stp/>
        <stp>EM_S_STM07_IS</stp>
        <stp>4</stp>
        <stp>002404.SZ</stp>
        <stp>9</stp>
        <stp>12/31/2015</stp>
        <stp>1</stp>
        <tr r="M875" s="2"/>
      </tp>
      <tp>
        <v>1059013155.23</v>
        <stp/>
        <stp>EM_S_STM07_IS</stp>
        <stp>4</stp>
        <stp>002405.SZ</stp>
        <stp>9</stp>
        <stp>12/31/2014</stp>
        <stp>1</stp>
        <tr r="K876" s="2"/>
      </tp>
      <tp>
        <v>7626786481.4099998</v>
        <stp/>
        <stp>EM_S_STM07_IS</stp>
        <stp>4</stp>
        <stp>002470.SZ</stp>
        <stp>9</stp>
        <stp>12/31/2011</stp>
        <stp>1</stp>
        <tr r="E941" s="2"/>
      </tp>
      <tp>
        <v>1254813888.55</v>
        <stp/>
        <stp>EM_S_STM07_IS</stp>
        <stp>4</stp>
        <stp>002471.SZ</stp>
        <stp>9</stp>
        <stp>12/31/2010</stp>
        <stp>1</stp>
        <tr r="C942" s="2"/>
      </tp>
      <tp>
        <v>990885690.86000001</v>
        <stp/>
        <stp>EM_S_STM07_IS</stp>
        <stp>4</stp>
        <stp>002472.SZ</stp>
        <stp>9</stp>
        <stp>12/31/2013</stp>
        <stp>1</stp>
        <tr r="I943" s="2"/>
      </tp>
      <tp>
        <v>205127501.34999999</v>
        <stp/>
        <stp>EM_S_STM07_IS</stp>
        <stp>4</stp>
        <stp>002473.SZ</stp>
        <stp>9</stp>
        <stp>12/31/2012</stp>
        <stp>1</stp>
        <tr r="G944" s="2"/>
      </tp>
      <tp>
        <v>623602054.84000003</v>
        <stp/>
        <stp>EM_S_STM07_IS</stp>
        <stp>4</stp>
        <stp>002474.SZ</stp>
        <stp>9</stp>
        <stp>12/31/2015</stp>
        <stp>1</stp>
        <tr r="M945" s="2"/>
      </tp>
      <tp>
        <v>7295948570.7799997</v>
        <stp/>
        <stp>EM_S_STM07_IS</stp>
        <stp>4</stp>
        <stp>002475.SZ</stp>
        <stp>9</stp>
        <stp>12/31/2014</stp>
        <stp>1</stp>
        <tr r="K946" s="2"/>
      </tp>
      <tp>
        <v>474978594.99000001</v>
        <stp/>
        <stp>EM_S_STM07_IS</stp>
        <stp>4</stp>
        <stp>002460.SZ</stp>
        <stp>9</stp>
        <stp>12/31/2011</stp>
        <stp>1</stp>
        <tr r="E931" s="2"/>
      </tp>
      <tp>
        <v>3052866820.1300001</v>
        <stp/>
        <stp>EM_S_STM07_IS</stp>
        <stp>4</stp>
        <stp>002461.SZ</stp>
        <stp>9</stp>
        <stp>12/31/2010</stp>
        <stp>1</stp>
        <tr r="C932" s="2"/>
      </tp>
      <tp>
        <v>3544275167.6599998</v>
        <stp/>
        <stp>EM_S_STM07_IS</stp>
        <stp>4</stp>
        <stp>002462.SZ</stp>
        <stp>9</stp>
        <stp>12/31/2013</stp>
        <stp>1</stp>
        <tr r="I933" s="2"/>
      </tp>
      <tp>
        <v>3144260513</v>
        <stp/>
        <stp>EM_S_STM07_IS</stp>
        <stp>4</stp>
        <stp>002463.SZ</stp>
        <stp>9</stp>
        <stp>12/31/2012</stp>
        <stp>1</stp>
        <tr r="G934" s="2"/>
      </tp>
      <tp>
        <v>560647662.29999995</v>
        <stp/>
        <stp>EM_S_STM07_IS</stp>
        <stp>4</stp>
        <stp>002464.SZ</stp>
        <stp>9</stp>
        <stp>12/31/2015</stp>
        <stp>1</stp>
        <tr r="M935" s="2"/>
      </tp>
      <tp>
        <v>2953828036.2199998</v>
        <stp/>
        <stp>EM_S_STM07_IS</stp>
        <stp>4</stp>
        <stp>002465.SZ</stp>
        <stp>9</stp>
        <stp>12/31/2014</stp>
        <stp>1</stp>
        <tr r="K936" s="2"/>
      </tp>
      <tp>
        <v>1526021238.48</v>
        <stp/>
        <stp>EM_S_STM07_IS</stp>
        <stp>4</stp>
        <stp>002450.SZ</stp>
        <stp>9</stp>
        <stp>12/31/2011</stp>
        <stp>1</stp>
        <tr r="E921" s="2"/>
      </tp>
      <tp>
        <v>357450453.42000002</v>
        <stp/>
        <stp>EM_S_STM07_IS</stp>
        <stp>4</stp>
        <stp>002451.SZ</stp>
        <stp>9</stp>
        <stp>12/31/2010</stp>
        <stp>1</stp>
        <tr r="C922" s="2"/>
      </tp>
      <tp>
        <v>496291188.81</v>
        <stp/>
        <stp>EM_S_STM07_IS</stp>
        <stp>4</stp>
        <stp>002452.SZ</stp>
        <stp>9</stp>
        <stp>12/31/2013</stp>
        <stp>1</stp>
        <tr r="I923" s="2"/>
      </tp>
      <tp>
        <v>1044015398.04</v>
        <stp/>
        <stp>EM_S_STM07_IS</stp>
        <stp>4</stp>
        <stp>002453.SZ</stp>
        <stp>9</stp>
        <stp>12/31/2012</stp>
        <stp>1</stp>
        <tr r="G924" s="2"/>
      </tp>
      <tp>
        <v>3000977247.1999998</v>
        <stp/>
        <stp>EM_S_STM07_IS</stp>
        <stp>4</stp>
        <stp>002454.SZ</stp>
        <stp>9</stp>
        <stp>12/31/2015</stp>
        <stp>1</stp>
        <tr r="M925" s="2"/>
      </tp>
      <tp>
        <v>2904557164.7199998</v>
        <stp/>
        <stp>EM_S_STM07_IS</stp>
        <stp>4</stp>
        <stp>002455.SZ</stp>
        <stp>9</stp>
        <stp>12/31/2014</stp>
        <stp>1</stp>
        <tr r="K926" s="2"/>
      </tp>
      <tp>
        <v>3066280123.3400002</v>
        <stp/>
        <stp>EM_S_STM07_IS</stp>
        <stp>4</stp>
        <stp>002440.SZ</stp>
        <stp>9</stp>
        <stp>12/31/2011</stp>
        <stp>1</stp>
        <tr r="E911" s="2"/>
      </tp>
      <tp>
        <v>4165218540.8499999</v>
        <stp/>
        <stp>EM_S_STM07_IS</stp>
        <stp>4</stp>
        <stp>002441.SZ</stp>
        <stp>9</stp>
        <stp>12/31/2010</stp>
        <stp>1</stp>
        <tr r="C912" s="2"/>
      </tp>
      <tp>
        <v>2344427035.79</v>
        <stp/>
        <stp>EM_S_STM07_IS</stp>
        <stp>4</stp>
        <stp>002442.SZ</stp>
        <stp>9</stp>
        <stp>12/31/2013</stp>
        <stp>1</stp>
        <tr r="I913" s="2"/>
      </tp>
      <tp>
        <v>3407543320.7399998</v>
        <stp/>
        <stp>EM_S_STM07_IS</stp>
        <stp>4</stp>
        <stp>002443.SZ</stp>
        <stp>9</stp>
        <stp>12/31/2012</stp>
        <stp>1</stp>
        <tr r="G914" s="2"/>
      </tp>
      <tp>
        <v>3176484532.7800002</v>
        <stp/>
        <stp>EM_S_STM07_IS</stp>
        <stp>4</stp>
        <stp>002444.SZ</stp>
        <stp>9</stp>
        <stp>12/31/2015</stp>
        <stp>1</stp>
        <tr r="M915" s="2"/>
      </tp>
      <tp>
        <v>724344246.26999998</v>
        <stp/>
        <stp>EM_S_STM07_IS</stp>
        <stp>4</stp>
        <stp>002445.SZ</stp>
        <stp>9</stp>
        <stp>12/31/2014</stp>
        <stp>1</stp>
        <tr r="K916" s="2"/>
      </tp>
      <tp>
        <v>2738691830.21</v>
        <stp/>
        <stp>EM_S_STM07_IS</stp>
        <stp>4</stp>
        <stp>002490.SZ</stp>
        <stp>9</stp>
        <stp>12/31/2011</stp>
        <stp>1</stp>
        <tr r="E961" s="2"/>
      </tp>
      <tp>
        <v>1338992149.4100001</v>
        <stp/>
        <stp>EM_S_STM07_IS</stp>
        <stp>4</stp>
        <stp>002491.SZ</stp>
        <stp>9</stp>
        <stp>12/31/2010</stp>
        <stp>1</stp>
        <tr r="C962" s="2"/>
      </tp>
      <tp>
        <v>166919573.81999999</v>
        <stp/>
        <stp>EM_S_STM07_IS</stp>
        <stp>4</stp>
        <stp>002492.SZ</stp>
        <stp>9</stp>
        <stp>12/31/2013</stp>
        <stp>1</stp>
        <tr r="I963" s="2"/>
      </tp>
      <tp>
        <v>23857114483.720001</v>
        <stp/>
        <stp>EM_S_STM07_IS</stp>
        <stp>4</stp>
        <stp>002493.SZ</stp>
        <stp>9</stp>
        <stp>12/31/2012</stp>
        <stp>1</stp>
        <tr r="G964" s="2"/>
      </tp>
      <tp>
        <v>566909774.58000004</v>
        <stp/>
        <stp>EM_S_STM07_IS</stp>
        <stp>4</stp>
        <stp>002494.SZ</stp>
        <stp>9</stp>
        <stp>12/31/2015</stp>
        <stp>1</stp>
        <tr r="M965" s="2"/>
      </tp>
      <tp>
        <v>306694210.19999999</v>
        <stp/>
        <stp>EM_S_STM07_IS</stp>
        <stp>4</stp>
        <stp>002495.SZ</stp>
        <stp>9</stp>
        <stp>12/31/2014</stp>
        <stp>1</stp>
        <tr r="K966" s="2"/>
      </tp>
      <tp>
        <v>1910604664.3800001</v>
        <stp/>
        <stp>EM_S_STM07_IS</stp>
        <stp>4</stp>
        <stp>002480.SZ</stp>
        <stp>9</stp>
        <stp>12/31/2011</stp>
        <stp>1</stp>
        <tr r="E951" s="2"/>
      </tp>
      <tp>
        <v>370446130.44999999</v>
        <stp/>
        <stp>EM_S_STM07_IS</stp>
        <stp>4</stp>
        <stp>002481.SZ</stp>
        <stp>9</stp>
        <stp>12/31/2010</stp>
        <stp>1</stp>
        <tr r="C952" s="2"/>
      </tp>
      <tp>
        <v>8691326910.4599991</v>
        <stp/>
        <stp>EM_S_STM07_IS</stp>
        <stp>4</stp>
        <stp>002482.SZ</stp>
        <stp>9</stp>
        <stp>12/31/2013</stp>
        <stp>1</stp>
        <tr r="I953" s="2"/>
      </tp>
      <tp>
        <v>1837895405.3499999</v>
        <stp/>
        <stp>EM_S_STM07_IS</stp>
        <stp>4</stp>
        <stp>002483.SZ</stp>
        <stp>9</stp>
        <stp>12/31/2012</stp>
        <stp>1</stp>
        <tr r="G954" s="2"/>
      </tp>
      <tp>
        <v>1091288285.1199999</v>
        <stp/>
        <stp>EM_S_STM07_IS</stp>
        <stp>4</stp>
        <stp>002484.SZ</stp>
        <stp>9</stp>
        <stp>12/31/2015</stp>
        <stp>1</stp>
        <tr r="M955" s="2"/>
      </tp>
      <tp>
        <v>1029457160.4400001</v>
        <stp/>
        <stp>EM_S_STM07_IS</stp>
        <stp>4</stp>
        <stp>002485.SZ</stp>
        <stp>9</stp>
        <stp>12/31/2014</stp>
        <stp>1</stp>
        <tr r="K956" s="2"/>
      </tp>
      <tp>
        <v>319773236.18000001</v>
        <stp/>
        <stp>EM_S_STM07_IS</stp>
        <stp>4</stp>
        <stp>002530.SZ</stp>
        <stp>9</stp>
        <stp>12/31/2011</stp>
        <stp>1</stp>
        <tr r="E1000" s="2"/>
      </tp>
      <tp>
        <v>508530178.63999999</v>
        <stp/>
        <stp>EM_S_STM07_IS</stp>
        <stp>4</stp>
        <stp>002531.SZ</stp>
        <stp>9</stp>
        <stp>12/31/2010</stp>
        <stp>1</stp>
        <tr r="C1001" s="2"/>
      </tp>
      <tp>
        <v>1126285519.9200001</v>
        <stp/>
        <stp>EM_S_STM07_IS</stp>
        <stp>4</stp>
        <stp>002532.SZ</stp>
        <stp>9</stp>
        <stp>12/31/2013</stp>
        <stp>1</stp>
        <tr r="I1002" s="2"/>
      </tp>
      <tp>
        <v>2577559758.3299999</v>
        <stp/>
        <stp>EM_S_STM07_IS</stp>
        <stp>4</stp>
        <stp>002533.SZ</stp>
        <stp>9</stp>
        <stp>12/31/2012</stp>
        <stp>1</stp>
        <tr r="G1003" s="2"/>
      </tp>
      <tp>
        <v>2619717818.1199999</v>
        <stp/>
        <stp>EM_S_STM07_IS</stp>
        <stp>4</stp>
        <stp>002534.SZ</stp>
        <stp>9</stp>
        <stp>12/31/2015</stp>
        <stp>1</stp>
        <tr r="M1004" s="2"/>
      </tp>
      <tp>
        <v>1874349394.1900001</v>
        <stp/>
        <stp>EM_S_STM07_IS</stp>
        <stp>4</stp>
        <stp>002535.SZ</stp>
        <stp>9</stp>
        <stp>12/31/2014</stp>
        <stp>1</stp>
        <tr r="K1005" s="2"/>
      </tp>
      <tp>
        <v>440713316.38999999</v>
        <stp/>
        <stp>EM_S_STM07_IS</stp>
        <stp>4</stp>
        <stp>002520.SZ</stp>
        <stp>9</stp>
        <stp>12/31/2011</stp>
        <stp>1</stp>
        <tr r="E991" s="2"/>
      </tp>
      <tp>
        <v>1353281415.4000001</v>
        <stp/>
        <stp>EM_S_STM07_IS</stp>
        <stp>4</stp>
        <stp>002521.SZ</stp>
        <stp>9</stp>
        <stp>12/31/2010</stp>
        <stp>1</stp>
        <tr r="C992" s="2"/>
      </tp>
      <tp>
        <v>506347981.66000003</v>
        <stp/>
        <stp>EM_S_STM07_IS</stp>
        <stp>4</stp>
        <stp>002522.SZ</stp>
        <stp>9</stp>
        <stp>12/31/2013</stp>
        <stp>1</stp>
        <tr r="I993" s="2"/>
      </tp>
      <tp>
        <v>613483786.47000003</v>
        <stp/>
        <stp>EM_S_STM07_IS</stp>
        <stp>4</stp>
        <stp>002523.SZ</stp>
        <stp>9</stp>
        <stp>12/31/2012</stp>
        <stp>1</stp>
        <tr r="G994" s="2"/>
      </tp>
      <tp>
        <v>555185320.48000002</v>
        <stp/>
        <stp>EM_S_STM07_IS</stp>
        <stp>4</stp>
        <stp>002524.SZ</stp>
        <stp>9</stp>
        <stp>12/31/2015</stp>
        <stp>1</stp>
        <tr r="M995" s="2"/>
      </tp>
      <tp>
        <v>1005130886.24</v>
        <stp/>
        <stp>EM_S_STM07_IS</stp>
        <stp>4</stp>
        <stp>002510.SZ</stp>
        <stp>9</stp>
        <stp>12/31/2011</stp>
        <stp>1</stp>
        <tr r="E981" s="2"/>
      </tp>
      <tp>
        <v>1778866045.25</v>
        <stp/>
        <stp>EM_S_STM07_IS</stp>
        <stp>4</stp>
        <stp>002511.SZ</stp>
        <stp>9</stp>
        <stp>12/31/2010</stp>
        <stp>1</stp>
        <tr r="C982" s="2"/>
      </tp>
      <tp>
        <v>549472308.37</v>
        <stp/>
        <stp>EM_S_STM07_IS</stp>
        <stp>4</stp>
        <stp>002512.SZ</stp>
        <stp>9</stp>
        <stp>12/31/2013</stp>
        <stp>1</stp>
        <tr r="I983" s="2"/>
      </tp>
      <tp>
        <v>1268549951.0599999</v>
        <stp/>
        <stp>EM_S_STM07_IS</stp>
        <stp>4</stp>
        <stp>002513.SZ</stp>
        <stp>9</stp>
        <stp>12/31/2012</stp>
        <stp>1</stp>
        <tr r="G984" s="2"/>
      </tp>
      <tp>
        <v>523071860.16000003</v>
        <stp/>
        <stp>EM_S_STM07_IS</stp>
        <stp>4</stp>
        <stp>002514.SZ</stp>
        <stp>9</stp>
        <stp>12/31/2015</stp>
        <stp>1</stp>
        <tr r="M985" s="2"/>
      </tp>
      <tp>
        <v>212924672.88</v>
        <stp/>
        <stp>EM_S_STM07_IS</stp>
        <stp>4</stp>
        <stp>002515.SZ</stp>
        <stp>9</stp>
        <stp>12/31/2014</stp>
        <stp>1</stp>
        <tr r="K986" s="2"/>
      </tp>
      <tp>
        <v>1098085408</v>
        <stp/>
        <stp>EM_S_STM07_IS</stp>
        <stp>4</stp>
        <stp>002500.SZ</stp>
        <stp>9</stp>
        <stp>12/31/2011</stp>
        <stp>1</stp>
        <tr r="E971" s="2"/>
      </tp>
      <tp>
        <v>1025626732.13</v>
        <stp/>
        <stp>EM_S_STM07_IS</stp>
        <stp>4</stp>
        <stp>002501.SZ</stp>
        <stp>9</stp>
        <stp>12/31/2010</stp>
        <stp>1</stp>
        <tr r="C972" s="2"/>
      </tp>
      <tp>
        <v>449213505.41000003</v>
        <stp/>
        <stp>EM_S_STM07_IS</stp>
        <stp>4</stp>
        <stp>002502.SZ</stp>
        <stp>9</stp>
        <stp>12/31/2013</stp>
        <stp>1</stp>
        <tr r="I973" s="2"/>
      </tp>
      <tp>
        <v>1612449193.73</v>
        <stp/>
        <stp>EM_S_STM07_IS</stp>
        <stp>4</stp>
        <stp>002503.SZ</stp>
        <stp>9</stp>
        <stp>12/31/2012</stp>
        <stp>1</stp>
        <tr r="G974" s="2"/>
      </tp>
      <tp>
        <v>3288887163.6399999</v>
        <stp/>
        <stp>EM_S_STM07_IS</stp>
        <stp>4</stp>
        <stp>002504.SZ</stp>
        <stp>9</stp>
        <stp>12/31/2015</stp>
        <stp>1</stp>
        <tr r="M975" s="2"/>
      </tp>
      <tp>
        <v>584600053.32000005</v>
        <stp/>
        <stp>EM_S_STM07_IS</stp>
        <stp>4</stp>
        <stp>002505.SZ</stp>
        <stp>9</stp>
        <stp>12/31/2014</stp>
        <stp>1</stp>
        <tr r="K976" s="2"/>
      </tp>
      <tp>
        <v>4726792262.29</v>
        <stp/>
        <stp>EM_S_STM07_IS</stp>
        <stp>4</stp>
        <stp>002570.SZ</stp>
        <stp>9</stp>
        <stp>12/31/2011</stp>
        <stp>1</stp>
        <tr r="E1040" s="2"/>
      </tp>
      <tp>
        <v>509317646.24000001</v>
        <stp/>
        <stp>EM_S_STM07_IS</stp>
        <stp>4</stp>
        <stp>002571.SZ</stp>
        <stp>9</stp>
        <stp>12/31/2010</stp>
        <stp>1</stp>
        <tr r="C1041" s="2"/>
      </tp>
      <tp>
        <v>1783477560.73</v>
        <stp/>
        <stp>EM_S_STM07_IS</stp>
        <stp>4</stp>
        <stp>002572.SZ</stp>
        <stp>9</stp>
        <stp>12/31/2013</stp>
        <stp>1</stp>
        <tr r="I1042" s="2"/>
      </tp>
      <tp>
        <v>383268758.52999997</v>
        <stp/>
        <stp>EM_S_STM07_IS</stp>
        <stp>4</stp>
        <stp>002573.SZ</stp>
        <stp>9</stp>
        <stp>12/31/2012</stp>
        <stp>1</stp>
        <tr r="G1043" s="2"/>
      </tp>
      <tp>
        <v>5239656335.5200005</v>
        <stp/>
        <stp>EM_S_STM07_IS</stp>
        <stp>4</stp>
        <stp>002574.SZ</stp>
        <stp>9</stp>
        <stp>12/31/2015</stp>
        <stp>1</stp>
        <tr r="M1044" s="2"/>
      </tp>
      <tp>
        <v>404163124.81</v>
        <stp/>
        <stp>EM_S_STM07_IS</stp>
        <stp>4</stp>
        <stp>002575.SZ</stp>
        <stp>9</stp>
        <stp>12/31/2014</stp>
        <stp>1</stp>
        <tr r="K1045" s="2"/>
      </tp>
      <tp>
        <v>965043132.15999997</v>
        <stp/>
        <stp>EM_S_STM07_IS</stp>
        <stp>4</stp>
        <stp>002560.SZ</stp>
        <stp>9</stp>
        <stp>12/31/2011</stp>
        <stp>1</stp>
        <tr r="E1030" s="2"/>
      </tp>
      <tp>
        <v>2044716878.3699999</v>
        <stp/>
        <stp>EM_S_STM07_IS</stp>
        <stp>4</stp>
        <stp>002561.SZ</stp>
        <stp>9</stp>
        <stp>12/31/2010</stp>
        <stp>1</stp>
        <tr r="C1031" s="2"/>
      </tp>
      <tp>
        <v>784216381.37</v>
        <stp/>
        <stp>EM_S_STM07_IS</stp>
        <stp>4</stp>
        <stp>002562.SZ</stp>
        <stp>9</stp>
        <stp>12/31/2013</stp>
        <stp>1</stp>
        <tr r="I1032" s="2"/>
      </tp>
      <tp>
        <v>7063467665.2200003</v>
        <stp/>
        <stp>EM_S_STM07_IS</stp>
        <stp>4</stp>
        <stp>002563.SZ</stp>
        <stp>9</stp>
        <stp>12/31/2012</stp>
        <stp>1</stp>
        <tr r="G1033" s="2"/>
      </tp>
      <tp>
        <v>1967360902.49</v>
        <stp/>
        <stp>EM_S_STM07_IS</stp>
        <stp>4</stp>
        <stp>002564.SZ</stp>
        <stp>9</stp>
        <stp>12/31/2015</stp>
        <stp>1</stp>
        <tr r="M1034" s="2"/>
      </tp>
      <tp>
        <v>1945252086.5699999</v>
        <stp/>
        <stp>EM_S_STM07_IS</stp>
        <stp>4</stp>
        <stp>002565.SZ</stp>
        <stp>9</stp>
        <stp>12/31/2014</stp>
        <stp>1</stp>
        <tr r="K1035" s="2"/>
      </tp>
      <tp>
        <v>737652806.13999999</v>
        <stp/>
        <stp>EM_S_STM07_IS</stp>
        <stp>4</stp>
        <stp>002550.SZ</stp>
        <stp>9</stp>
        <stp>12/31/2011</stp>
        <stp>1</stp>
        <tr r="E1020" s="2"/>
      </tp>
      <tp>
        <v>270035501.98000002</v>
        <stp/>
        <stp>EM_S_STM07_IS</stp>
        <stp>4</stp>
        <stp>002551.SZ</stp>
        <stp>9</stp>
        <stp>12/31/2010</stp>
        <stp>1</stp>
        <tr r="C1021" s="2"/>
      </tp>
      <tp>
        <v>216341369.41999999</v>
        <stp/>
        <stp>EM_S_STM07_IS</stp>
        <stp>4</stp>
        <stp>002552.SZ</stp>
        <stp>9</stp>
        <stp>12/31/2013</stp>
        <stp>1</stp>
        <tr r="I1022" s="2"/>
      </tp>
      <tp>
        <v>235815260.00999999</v>
        <stp/>
        <stp>EM_S_STM07_IS</stp>
        <stp>4</stp>
        <stp>002553.SZ</stp>
        <stp>9</stp>
        <stp>12/31/2012</stp>
        <stp>1</stp>
        <tr r="G1023" s="2"/>
      </tp>
      <tp>
        <v>1359050370.3099999</v>
        <stp/>
        <stp>EM_S_STM07_IS</stp>
        <stp>4</stp>
        <stp>002554.SZ</stp>
        <stp>9</stp>
        <stp>12/31/2015</stp>
        <stp>1</stp>
        <tr r="M1024" s="2"/>
      </tp>
      <tp>
        <v>598225373.36000001</v>
        <stp/>
        <stp>EM_S_STM07_IS</stp>
        <stp>4</stp>
        <stp>002555.SZ</stp>
        <stp>9</stp>
        <stp>12/31/2014</stp>
        <stp>1</stp>
        <tr r="K1025" s="2"/>
      </tp>
      <tp>
        <v>1299312761.0599999</v>
        <stp/>
        <stp>EM_S_STM07_IS</stp>
        <stp>4</stp>
        <stp>002540.SZ</stp>
        <stp>9</stp>
        <stp>12/31/2011</stp>
        <stp>1</stp>
        <tr r="E1010" s="2"/>
      </tp>
      <tp>
        <v>2625711959.0799999</v>
        <stp/>
        <stp>EM_S_STM07_IS</stp>
        <stp>4</stp>
        <stp>002541.SZ</stp>
        <stp>9</stp>
        <stp>12/31/2010</stp>
        <stp>1</stp>
        <tr r="C1011" s="2"/>
      </tp>
      <tp>
        <v>504716532.70999998</v>
        <stp/>
        <stp>EM_S_STM07_IS</stp>
        <stp>4</stp>
        <stp>002542.SZ</stp>
        <stp>9</stp>
        <stp>12/31/2013</stp>
        <stp>1</stp>
        <tr r="I1012" s="2"/>
      </tp>
      <tp>
        <v>3044946209</v>
        <stp/>
        <stp>EM_S_STM07_IS</stp>
        <stp>4</stp>
        <stp>002543.SZ</stp>
        <stp>9</stp>
        <stp>12/31/2012</stp>
        <stp>1</stp>
        <tr r="G1013" s="2"/>
      </tp>
      <tp>
        <v>2293777543.1399999</v>
        <stp/>
        <stp>EM_S_STM07_IS</stp>
        <stp>4</stp>
        <stp>002544.SZ</stp>
        <stp>9</stp>
        <stp>12/31/2015</stp>
        <stp>1</stp>
        <tr r="M1014" s="2"/>
      </tp>
      <tp>
        <v>993936800.74000001</v>
        <stp/>
        <stp>EM_S_STM07_IS</stp>
        <stp>4</stp>
        <stp>002545.SZ</stp>
        <stp>9</stp>
        <stp>12/31/2014</stp>
        <stp>1</stp>
        <tr r="K1015" s="2"/>
      </tp>
      <tp>
        <v>1001742663.66</v>
        <stp/>
        <stp>EM_S_STM07_IS</stp>
        <stp>4</stp>
        <stp>002590.SZ</stp>
        <stp>9</stp>
        <stp>12/31/2011</stp>
        <stp>1</stp>
        <tr r="E1060" s="2"/>
      </tp>
      <tp>
        <v>255971115.66</v>
        <stp/>
        <stp>EM_S_STM07_IS</stp>
        <stp>4</stp>
        <stp>002591.SZ</stp>
        <stp>9</stp>
        <stp>12/31/2010</stp>
        <stp>1</stp>
        <tr r="C1061" s="2"/>
      </tp>
      <tp>
        <v>603497589.89999998</v>
        <stp/>
        <stp>EM_S_STM07_IS</stp>
        <stp>4</stp>
        <stp>002592.SZ</stp>
        <stp>9</stp>
        <stp>12/31/2013</stp>
        <stp>1</stp>
        <tr r="I1062" s="2"/>
      </tp>
      <tp>
        <v>1091393830.8699999</v>
        <stp/>
        <stp>EM_S_STM07_IS</stp>
        <stp>4</stp>
        <stp>002593.SZ</stp>
        <stp>9</stp>
        <stp>12/31/2012</stp>
        <stp>1</stp>
        <tr r="G1063" s="2"/>
      </tp>
      <tp>
        <v>80008968000</v>
        <stp/>
        <stp>EM_S_STM07_IS</stp>
        <stp>4</stp>
        <stp>002594.SZ</stp>
        <stp>9</stp>
        <stp>12/31/2015</stp>
        <stp>1</stp>
        <tr r="M1064" s="2"/>
      </tp>
      <tp>
        <v>1814646181.8</v>
        <stp/>
        <stp>EM_S_STM07_IS</stp>
        <stp>4</stp>
        <stp>002595.SZ</stp>
        <stp>9</stp>
        <stp>12/31/2014</stp>
        <stp>1</stp>
        <tr r="K1065" s="2"/>
      </tp>
      <tp>
        <v>959001369.99000001</v>
        <stp/>
        <stp>EM_S_STM07_IS</stp>
        <stp>4</stp>
        <stp>002580.SZ</stp>
        <stp>9</stp>
        <stp>12/31/2011</stp>
        <stp>1</stp>
        <tr r="E1050" s="2"/>
      </tp>
      <tp>
        <v>247173208.21000001</v>
        <stp/>
        <stp>EM_S_STM07_IS</stp>
        <stp>4</stp>
        <stp>002581.SZ</stp>
        <stp>9</stp>
        <stp>12/31/2010</stp>
        <stp>1</stp>
        <tr r="C1051" s="2"/>
      </tp>
      <tp>
        <v>908037723.36000001</v>
        <stp/>
        <stp>EM_S_STM07_IS</stp>
        <stp>4</stp>
        <stp>002582.SZ</stp>
        <stp>9</stp>
        <stp>12/31/2013</stp>
        <stp>1</stp>
        <tr r="I1052" s="2"/>
      </tp>
      <tp>
        <v>1135373277.9200001</v>
        <stp/>
        <stp>EM_S_STM07_IS</stp>
        <stp>4</stp>
        <stp>002583.SZ</stp>
        <stp>9</stp>
        <stp>12/31/2012</stp>
        <stp>1</stp>
        <tr r="G1053" s="2"/>
      </tp>
      <tp>
        <v>2513529316.2199998</v>
        <stp/>
        <stp>EM_S_STM07_IS</stp>
        <stp>4</stp>
        <stp>002584.SZ</stp>
        <stp>9</stp>
        <stp>12/31/2015</stp>
        <stp>1</stp>
        <tr r="M1054" s="2"/>
      </tp>
      <tp>
        <v>2265477342.4099998</v>
        <stp/>
        <stp>EM_S_STM07_IS</stp>
        <stp>4</stp>
        <stp>002585.SZ</stp>
        <stp>9</stp>
        <stp>12/31/2014</stp>
        <stp>1</stp>
        <tr r="K1055" s="2"/>
      </tp>
      <tp>
        <v>1910234036.27</v>
        <stp/>
        <stp>EM_S_STM07_IS</stp>
        <stp>4</stp>
        <stp>002630.SZ</stp>
        <stp>9</stp>
        <stp>12/31/2011</stp>
        <stp>1</stp>
        <tr r="E1100" s="2"/>
      </tp>
      <tp>
        <v>509388809.24000001</v>
        <stp/>
        <stp>EM_S_STM07_IS</stp>
        <stp>4</stp>
        <stp>002631.SZ</stp>
        <stp>9</stp>
        <stp>12/31/2010</stp>
        <stp>1</stp>
        <tr r="C1101" s="2"/>
      </tp>
      <tp>
        <v>406249689.19</v>
        <stp/>
        <stp>EM_S_STM07_IS</stp>
        <stp>4</stp>
        <stp>002632.SZ</stp>
        <stp>9</stp>
        <stp>12/31/2013</stp>
        <stp>1</stp>
        <tr r="I1102" s="2"/>
      </tp>
      <tp>
        <v>267607710.58000001</v>
        <stp/>
        <stp>EM_S_STM07_IS</stp>
        <stp>4</stp>
        <stp>002633.SZ</stp>
        <stp>9</stp>
        <stp>12/31/2012</stp>
        <stp>1</stp>
        <tr r="G1103" s="2"/>
      </tp>
      <tp>
        <v>330292941.93000001</v>
        <stp/>
        <stp>EM_S_STM07_IS</stp>
        <stp>4</stp>
        <stp>002634.SZ</stp>
        <stp>9</stp>
        <stp>12/31/2015</stp>
        <stp>1</stp>
        <tr r="M1104" s="2"/>
      </tp>
      <tp>
        <v>731300619.94000006</v>
        <stp/>
        <stp>EM_S_STM07_IS</stp>
        <stp>4</stp>
        <stp>002635.SZ</stp>
        <stp>9</stp>
        <stp>12/31/2014</stp>
        <stp>1</stp>
        <tr r="K1105" s="2"/>
      </tp>
      <tp>
        <v>1313712001.04</v>
        <stp/>
        <stp>EM_S_STM07_IS</stp>
        <stp>4</stp>
        <stp>002620.SZ</stp>
        <stp>9</stp>
        <stp>12/31/2011</stp>
        <stp>1</stp>
        <tr r="E1090" s="2"/>
      </tp>
      <tp>
        <v>217911901.44999999</v>
        <stp/>
        <stp>EM_S_STM07_IS</stp>
        <stp>4</stp>
        <stp>002621.SZ</stp>
        <stp>9</stp>
        <stp>12/31/2010</stp>
        <stp>1</stp>
        <tr r="C1091" s="2"/>
      </tp>
      <tp>
        <v>184680609.77000001</v>
        <stp/>
        <stp>EM_S_STM07_IS</stp>
        <stp>4</stp>
        <stp>002622.SZ</stp>
        <stp>9</stp>
        <stp>12/31/2013</stp>
        <stp>1</stp>
        <tr r="I1092" s="2"/>
      </tp>
      <tp>
        <v>608885987.77999997</v>
        <stp/>
        <stp>EM_S_STM07_IS</stp>
        <stp>4</stp>
        <stp>002623.SZ</stp>
        <stp>9</stp>
        <stp>12/31/2012</stp>
        <stp>1</stp>
        <tr r="G1093" s="2"/>
      </tp>
      <tp>
        <v>1129371418.0999999</v>
        <stp/>
        <stp>EM_S_STM07_IS</stp>
        <stp>4</stp>
        <stp>002624.SZ</stp>
        <stp>9</stp>
        <stp>12/31/2015</stp>
        <stp>1</stp>
        <tr r="M1094" s="2"/>
      </tp>
      <tp>
        <v>402074126.88</v>
        <stp/>
        <stp>EM_S_STM07_IS</stp>
        <stp>4</stp>
        <stp>002625.SZ</stp>
        <stp>9</stp>
        <stp>12/31/2014</stp>
        <stp>1</stp>
        <tr r="K1095" s="2"/>
      </tp>
      <tp>
        <v>1524113975.03</v>
        <stp/>
        <stp>EM_S_STM07_IS</stp>
        <stp>4</stp>
        <stp>002610.SZ</stp>
        <stp>9</stp>
        <stp>12/31/2011</stp>
        <stp>1</stp>
        <tr r="E1080" s="2"/>
      </tp>
      <tp>
        <v>272044333.95999998</v>
        <stp/>
        <stp>EM_S_STM07_IS</stp>
        <stp>4</stp>
        <stp>002611.SZ</stp>
        <stp>9</stp>
        <stp>12/31/2010</stp>
        <stp>1</stp>
        <tr r="C1081" s="2"/>
      </tp>
      <tp>
        <v>1378831197.8499999</v>
        <stp/>
        <stp>EM_S_STM07_IS</stp>
        <stp>4</stp>
        <stp>002612.SZ</stp>
        <stp>9</stp>
        <stp>12/31/2013</stp>
        <stp>1</stp>
        <tr r="I1082" s="2"/>
      </tp>
      <tp>
        <v>715319709.78999996</v>
        <stp/>
        <stp>EM_S_STM07_IS</stp>
        <stp>4</stp>
        <stp>002613.SZ</stp>
        <stp>9</stp>
        <stp>12/31/2012</stp>
        <stp>1</stp>
        <tr r="G1083" s="2"/>
      </tp>
      <tp>
        <v>2830727191.1300001</v>
        <stp/>
        <stp>EM_S_STM07_IS</stp>
        <stp>4</stp>
        <stp>002614.SZ</stp>
        <stp>9</stp>
        <stp>12/31/2015</stp>
        <stp>1</stp>
        <tr r="M1084" s="2"/>
      </tp>
      <tp>
        <v>746690406.39999998</v>
        <stp/>
        <stp>EM_S_STM07_IS</stp>
        <stp>4</stp>
        <stp>002615.SZ</stp>
        <stp>9</stp>
        <stp>12/31/2014</stp>
        <stp>1</stp>
        <tr r="K1085" s="2"/>
      </tp>
      <tp>
        <v>895970399.83000004</v>
        <stp/>
        <stp>EM_S_STM07_IS</stp>
        <stp>4</stp>
        <stp>002600.SZ</stp>
        <stp>9</stp>
        <stp>12/31/2011</stp>
        <stp>1</stp>
        <tr r="E1070" s="2"/>
      </tp>
      <tp>
        <v>1247003681.95</v>
        <stp/>
        <stp>EM_S_STM07_IS</stp>
        <stp>4</stp>
        <stp>002601.SZ</stp>
        <stp>9</stp>
        <stp>12/31/2010</stp>
        <stp>1</stp>
        <tr r="C1071" s="2"/>
      </tp>
      <tp>
        <v>1227431183.24</v>
        <stp/>
        <stp>EM_S_STM07_IS</stp>
        <stp>4</stp>
        <stp>002602.SZ</stp>
        <stp>9</stp>
        <stp>12/31/2013</stp>
        <stp>1</stp>
        <tr r="I1072" s="2"/>
      </tp>
      <tp>
        <v>1648676344.9400001</v>
        <stp/>
        <stp>EM_S_STM07_IS</stp>
        <stp>4</stp>
        <stp>002603.SZ</stp>
        <stp>9</stp>
        <stp>12/31/2012</stp>
        <stp>1</stp>
        <tr r="G1073" s="2"/>
      </tp>
      <tp>
        <v>776304708.05999994</v>
        <stp/>
        <stp>EM_S_STM07_IS</stp>
        <stp>4</stp>
        <stp>002604.SZ</stp>
        <stp>9</stp>
        <stp>12/31/2015</stp>
        <stp>1</stp>
        <tr r="M1074" s="2"/>
      </tp>
      <tp>
        <v>751912764.92999995</v>
        <stp/>
        <stp>EM_S_STM07_IS</stp>
        <stp>4</stp>
        <stp>002605.SZ</stp>
        <stp>9</stp>
        <stp>12/31/2014</stp>
        <stp>1</stp>
        <tr r="K1075" s="2"/>
      </tp>
      <tp>
        <v>1550233997.96</v>
        <stp/>
        <stp>EM_S_STM07_IS</stp>
        <stp>4</stp>
        <stp>002670.SZ</stp>
        <stp>9</stp>
        <stp>12/31/2011</stp>
        <stp>1</stp>
        <tr r="E1140" s="2"/>
      </tp>
      <tp>
        <v>425967159.17000002</v>
        <stp/>
        <stp>EM_S_STM07_IS</stp>
        <stp>4</stp>
        <stp>002671.SZ</stp>
        <stp>9</stp>
        <stp>12/31/2010</stp>
        <stp>1</stp>
        <tr r="C1141" s="2"/>
      </tp>
      <tp>
        <v>1582936364.2</v>
        <stp/>
        <stp>EM_S_STM07_IS</stp>
        <stp>4</stp>
        <stp>002672.SZ</stp>
        <stp>9</stp>
        <stp>12/31/2013</stp>
        <stp>1</stp>
        <tr r="I1142" s="2"/>
      </tp>
      <tp>
        <v>792940460.17999995</v>
        <stp/>
        <stp>EM_S_STM07_IS</stp>
        <stp>4</stp>
        <stp>002673.SZ</stp>
        <stp>9</stp>
        <stp>12/31/2012</stp>
        <stp>1</stp>
        <tr r="G1143" s="2"/>
      </tp>
      <tp>
        <v>2358148642.1300001</v>
        <stp/>
        <stp>EM_S_STM07_IS</stp>
        <stp>4</stp>
        <stp>002674.SZ</stp>
        <stp>9</stp>
        <stp>12/31/2015</stp>
        <stp>1</stp>
        <tr r="M1144" s="2"/>
      </tp>
      <tp>
        <v>751021851.39999998</v>
        <stp/>
        <stp>EM_S_STM07_IS</stp>
        <stp>4</stp>
        <stp>002675.SZ</stp>
        <stp>9</stp>
        <stp>12/31/2014</stp>
        <stp>1</stp>
        <tr r="K1145" s="2"/>
      </tp>
      <tp>
        <v>554571711.42999995</v>
        <stp/>
        <stp>EM_S_STM07_IS</stp>
        <stp>4</stp>
        <stp>002660.SZ</stp>
        <stp>9</stp>
        <stp>12/31/2011</stp>
        <stp>1</stp>
        <tr r="E1130" s="2"/>
      </tp>
      <tp>
        <v>645309892.77999997</v>
        <stp/>
        <stp>EM_S_STM07_IS</stp>
        <stp>4</stp>
        <stp>002661.SZ</stp>
        <stp>9</stp>
        <stp>12/31/2010</stp>
        <stp>1</stp>
        <tr r="C1131" s="2"/>
      </tp>
      <tp>
        <v>1799186649.02</v>
        <stp/>
        <stp>EM_S_STM07_IS</stp>
        <stp>4</stp>
        <stp>002662.SZ</stp>
        <stp>9</stp>
        <stp>12/31/2013</stp>
        <stp>1</stp>
        <tr r="I1132" s="2"/>
      </tp>
      <tp>
        <v>1850812389.8699999</v>
        <stp/>
        <stp>EM_S_STM07_IS</stp>
        <stp>4</stp>
        <stp>002663.SZ</stp>
        <stp>9</stp>
        <stp>12/31/2012</stp>
        <stp>1</stp>
        <tr r="G1133" s="2"/>
      </tp>
      <tp>
        <v>1508324941.4100001</v>
        <stp/>
        <stp>EM_S_STM07_IS</stp>
        <stp>4</stp>
        <stp>002664.SZ</stp>
        <stp>9</stp>
        <stp>12/31/2015</stp>
        <stp>1</stp>
        <tr r="M1134" s="2"/>
      </tp>
      <tp>
        <v>1116015058.5699999</v>
        <stp/>
        <stp>EM_S_STM07_IS</stp>
        <stp>4</stp>
        <stp>002665.SZ</stp>
        <stp>9</stp>
        <stp>12/31/2014</stp>
        <stp>1</stp>
        <tr r="K1135" s="2"/>
      </tp>
      <tp>
        <v>1682808865.1500001</v>
        <stp/>
        <stp>EM_S_STM07_IS</stp>
        <stp>4</stp>
        <stp>002650.SZ</stp>
        <stp>9</stp>
        <stp>12/31/2011</stp>
        <stp>1</stp>
        <tr r="E1120" s="2"/>
      </tp>
      <tp>
        <v>1448293132.7</v>
        <stp/>
        <stp>EM_S_STM07_IS</stp>
        <stp>4</stp>
        <stp>002651.SZ</stp>
        <stp>9</stp>
        <stp>12/31/2010</stp>
        <stp>1</stp>
        <tr r="C1121" s="2"/>
      </tp>
      <tp>
        <v>1476669776.4100001</v>
        <stp/>
        <stp>EM_S_STM07_IS</stp>
        <stp>4</stp>
        <stp>002652.SZ</stp>
        <stp>9</stp>
        <stp>12/31/2013</stp>
        <stp>1</stp>
        <tr r="I1122" s="2"/>
      </tp>
      <tp>
        <v>802069348.01999998</v>
        <stp/>
        <stp>EM_S_STM07_IS</stp>
        <stp>4</stp>
        <stp>002653.SZ</stp>
        <stp>9</stp>
        <stp>12/31/2012</stp>
        <stp>1</stp>
        <tr r="G1123" s="2"/>
      </tp>
      <tp>
        <v>839010234.75</v>
        <stp/>
        <stp>EM_S_STM07_IS</stp>
        <stp>4</stp>
        <stp>002654.SZ</stp>
        <stp>9</stp>
        <stp>12/31/2015</stp>
        <stp>1</stp>
        <tr r="M1124" s="2"/>
      </tp>
      <tp>
        <v>653623608.32000005</v>
        <stp/>
        <stp>EM_S_STM07_IS</stp>
        <stp>4</stp>
        <stp>002655.SZ</stp>
        <stp>9</stp>
        <stp>12/31/2014</stp>
        <stp>1</stp>
        <tr r="K1125" s="2"/>
      </tp>
      <tp>
        <v>486914289.93000001</v>
        <stp/>
        <stp>EM_S_STM07_IS</stp>
        <stp>4</stp>
        <stp>002640.SZ</stp>
        <stp>9</stp>
        <stp>12/31/2011</stp>
        <stp>1</stp>
        <tr r="E1110" s="2"/>
      </tp>
      <tp>
        <v>1814163651.74</v>
        <stp/>
        <stp>EM_S_STM07_IS</stp>
        <stp>4</stp>
        <stp>002641.SZ</stp>
        <stp>9</stp>
        <stp>12/31/2010</stp>
        <stp>1</stp>
        <tr r="C1111" s="2"/>
      </tp>
      <tp>
        <v>1173910462.78</v>
        <stp/>
        <stp>EM_S_STM07_IS</stp>
        <stp>4</stp>
        <stp>002642.SZ</stp>
        <stp>9</stp>
        <stp>12/31/2013</stp>
        <stp>1</stp>
        <tr r="I1112" s="2"/>
      </tp>
      <tp>
        <v>789577816.87</v>
        <stp/>
        <stp>EM_S_STM07_IS</stp>
        <stp>4</stp>
        <stp>002643.SZ</stp>
        <stp>9</stp>
        <stp>12/31/2012</stp>
        <stp>1</stp>
        <tr r="G1113" s="2"/>
      </tp>
      <tp>
        <v>327584499.70999998</v>
        <stp/>
        <stp>EM_S_STM07_IS</stp>
        <stp>4</stp>
        <stp>002644.SZ</stp>
        <stp>9</stp>
        <stp>12/31/2015</stp>
        <stp>1</stp>
        <tr r="M1114" s="2"/>
      </tp>
      <tp>
        <v>360439038.58999997</v>
        <stp/>
        <stp>EM_S_STM07_IS</stp>
        <stp>4</stp>
        <stp>002645.SZ</stp>
        <stp>9</stp>
        <stp>12/31/2014</stp>
        <stp>1</stp>
        <tr r="K1115" s="2"/>
      </tp>
      <tp>
        <v>449817006.06999999</v>
        <stp/>
        <stp>EM_S_STM07_IS</stp>
        <stp>4</stp>
        <stp>002690.SZ</stp>
        <stp>9</stp>
        <stp>12/31/2011</stp>
        <stp>1</stp>
        <tr r="E1160" s="2"/>
      </tp>
      <tp>
        <v>259322835.28</v>
        <stp/>
        <stp>EM_S_STM07_IS</stp>
        <stp>4</stp>
        <stp>002691.SZ</stp>
        <stp>9</stp>
        <stp>12/31/2010</stp>
        <stp>1</stp>
        <tr r="C1161" s="2"/>
      </tp>
      <tp>
        <v>2718913240.1399999</v>
        <stp/>
        <stp>EM_S_STM07_IS</stp>
        <stp>4</stp>
        <stp>002692.SZ</stp>
        <stp>9</stp>
        <stp>12/31/2013</stp>
        <stp>1</stp>
        <tr r="I1162" s="2"/>
      </tp>
      <tp>
        <v>129664062.22</v>
        <stp/>
        <stp>EM_S_STM07_IS</stp>
        <stp>4</stp>
        <stp>002693.SZ</stp>
        <stp>9</stp>
        <stp>12/31/2012</stp>
        <stp>1</stp>
        <tr r="G1163" s="2"/>
      </tp>
      <tp>
        <v>1771720450.8099999</v>
        <stp/>
        <stp>EM_S_STM07_IS</stp>
        <stp>4</stp>
        <stp>002694.SZ</stp>
        <stp>9</stp>
        <stp>12/31/2015</stp>
        <stp>1</stp>
        <tr r="M1164" s="2"/>
      </tp>
      <tp>
        <v>983980418.35000002</v>
        <stp/>
        <stp>EM_S_STM07_IS</stp>
        <stp>4</stp>
        <stp>002695.SZ</stp>
        <stp>9</stp>
        <stp>12/31/2014</stp>
        <stp>1</stp>
        <tr r="K1165" s="2"/>
      </tp>
      <tp>
        <v>395127657.95999998</v>
        <stp/>
        <stp>EM_S_STM07_IS</stp>
        <stp>4</stp>
        <stp>002680.SZ</stp>
        <stp>9</stp>
        <stp>12/31/2011</stp>
        <stp>1</stp>
        <tr r="E1150" s="2"/>
      </tp>
      <tp>
        <v>662053660.35000002</v>
        <stp/>
        <stp>EM_S_STM07_IS</stp>
        <stp>4</stp>
        <stp>002681.SZ</stp>
        <stp>9</stp>
        <stp>12/31/2010</stp>
        <stp>1</stp>
        <tr r="C1151" s="2"/>
      </tp>
      <tp>
        <v>1977437743.8099999</v>
        <stp/>
        <stp>EM_S_STM07_IS</stp>
        <stp>4</stp>
        <stp>002682.SZ</stp>
        <stp>9</stp>
        <stp>12/31/2013</stp>
        <stp>1</stp>
        <tr r="I1152" s="2"/>
      </tp>
      <tp>
        <v>1625489070.5999999</v>
        <stp/>
        <stp>EM_S_STM07_IS</stp>
        <stp>4</stp>
        <stp>002683.SZ</stp>
        <stp>9</stp>
        <stp>12/31/2012</stp>
        <stp>1</stp>
        <tr r="G1153" s="2"/>
      </tp>
      <tp>
        <v>550431123.86000001</v>
        <stp/>
        <stp>EM_S_STM07_IS</stp>
        <stp>4</stp>
        <stp>002684.SZ</stp>
        <stp>9</stp>
        <stp>12/31/2015</stp>
        <stp>1</stp>
        <tr r="M1154" s="2"/>
      </tp>
      <tp>
        <v>498777201.19999999</v>
        <stp/>
        <stp>EM_S_STM07_IS</stp>
        <stp>4</stp>
        <stp>002685.SZ</stp>
        <stp>9</stp>
        <stp>12/31/2014</stp>
        <stp>1</stp>
        <tr r="K1155" s="2"/>
      </tp>
      <tp>
        <v>756344415.49000001</v>
        <stp/>
        <stp>EM_S_STM07_IS</stp>
        <stp>4</stp>
        <stp>002730.SZ</stp>
        <stp>9</stp>
        <stp>12/31/2011</stp>
        <stp>1</stp>
        <tr r="E1197" s="2"/>
      </tp>
      <tp t="s">
        <v/>
        <stp/>
        <stp>EM_S_STM07_IS</stp>
        <stp>4</stp>
        <stp>002731.SZ</stp>
        <stp>9</stp>
        <stp>12/31/2010</stp>
        <stp>1</stp>
        <tr r="C1198" s="2"/>
      </tp>
      <tp>
        <v>877813013.11000001</v>
        <stp/>
        <stp>EM_S_STM07_IS</stp>
        <stp>4</stp>
        <stp>002732.SZ</stp>
        <stp>9</stp>
        <stp>12/31/2013</stp>
        <stp>1</stp>
        <tr r="I1199" s="2"/>
      </tp>
      <tp>
        <v>1786039755.04</v>
        <stp/>
        <stp>EM_S_STM07_IS</stp>
        <stp>4</stp>
        <stp>002733.SZ</stp>
        <stp>9</stp>
        <stp>12/31/2012</stp>
        <stp>1</stp>
        <tr r="G1200" s="2"/>
      </tp>
      <tp>
        <v>834544051.70000005</v>
        <stp/>
        <stp>EM_S_STM07_IS</stp>
        <stp>4</stp>
        <stp>002734.SZ</stp>
        <stp>9</stp>
        <stp>12/31/2015</stp>
        <stp>1</stp>
        <tr r="M1201" s="2"/>
      </tp>
      <tp>
        <v>479920939.52999997</v>
        <stp/>
        <stp>EM_S_STM07_IS</stp>
        <stp>4</stp>
        <stp>002735.SZ</stp>
        <stp>9</stp>
        <stp>12/31/2014</stp>
        <stp>1</stp>
        <tr r="K1202" s="2"/>
      </tp>
      <tp>
        <v>2232693202.9499998</v>
        <stp/>
        <stp>EM_S_STM07_IS</stp>
        <stp>4</stp>
        <stp>002721.SZ</stp>
        <stp>9</stp>
        <stp>12/31/2010</stp>
        <stp>1</stp>
        <tr r="C1188" s="2"/>
      </tp>
      <tp>
        <v>412601070.79000002</v>
        <stp/>
        <stp>EM_S_STM07_IS</stp>
        <stp>4</stp>
        <stp>002722.SZ</stp>
        <stp>9</stp>
        <stp>12/31/2013</stp>
        <stp>1</stp>
        <tr r="I1189" s="2"/>
      </tp>
      <tp>
        <v>559111724.60000002</v>
        <stp/>
        <stp>EM_S_STM07_IS</stp>
        <stp>4</stp>
        <stp>002723.SZ</stp>
        <stp>9</stp>
        <stp>12/31/2012</stp>
        <stp>1</stp>
        <tr r="G1190" s="2"/>
      </tp>
      <tp>
        <v>896374775.64999998</v>
        <stp/>
        <stp>EM_S_STM07_IS</stp>
        <stp>4</stp>
        <stp>002724.SZ</stp>
        <stp>9</stp>
        <stp>12/31/2015</stp>
        <stp>1</stp>
        <tr r="M1191" s="2"/>
      </tp>
      <tp>
        <v>832637434.73000002</v>
        <stp/>
        <stp>EM_S_STM07_IS</stp>
        <stp>4</stp>
        <stp>002725.SZ</stp>
        <stp>9</stp>
        <stp>12/31/2014</stp>
        <stp>1</stp>
        <tr r="K1192" s="2"/>
      </tp>
      <tp>
        <v>309337208.57999998</v>
        <stp/>
        <stp>EM_S_STM07_IS</stp>
        <stp>4</stp>
        <stp>002711.SZ</stp>
        <stp>9</stp>
        <stp>12/31/2010</stp>
        <stp>1</stp>
        <tr r="C1179" s="2"/>
      </tp>
      <tp>
        <v>1638485095.9200001</v>
        <stp/>
        <stp>EM_S_STM07_IS</stp>
        <stp>4</stp>
        <stp>002712.SZ</stp>
        <stp>9</stp>
        <stp>12/31/2013</stp>
        <stp>1</stp>
        <tr r="I1180" s="2"/>
      </tp>
      <tp>
        <v>1376271548.9000001</v>
        <stp/>
        <stp>EM_S_STM07_IS</stp>
        <stp>4</stp>
        <stp>002713.SZ</stp>
        <stp>9</stp>
        <stp>12/31/2012</stp>
        <stp>1</stp>
        <tr r="G1181" s="2"/>
      </tp>
      <tp>
        <v>3003474722.79</v>
        <stp/>
        <stp>EM_S_STM07_IS</stp>
        <stp>4</stp>
        <stp>002714.SZ</stp>
        <stp>9</stp>
        <stp>12/31/2015</stp>
        <stp>1</stp>
        <tr r="M1182" s="2"/>
      </tp>
      <tp>
        <v>296066770.10000002</v>
        <stp/>
        <stp>EM_S_STM07_IS</stp>
        <stp>4</stp>
        <stp>002715.SZ</stp>
        <stp>9</stp>
        <stp>12/31/2014</stp>
        <stp>1</stp>
        <tr r="K1183" s="2"/>
      </tp>
      <tp>
        <v>182516175.36000001</v>
        <stp/>
        <stp>EM_S_STM07_IS</stp>
        <stp>4</stp>
        <stp>002700.SZ</stp>
        <stp>9</stp>
        <stp>12/31/2011</stp>
        <stp>1</stp>
        <tr r="E1170" s="2"/>
      </tp>
      <tp>
        <v>1963158524</v>
        <stp/>
        <stp>EM_S_STM07_IS</stp>
        <stp>4</stp>
        <stp>002701.SZ</stp>
        <stp>9</stp>
        <stp>12/31/2010</stp>
        <stp>1</stp>
        <tr r="C1171" s="2"/>
      </tp>
      <tp>
        <v>754481420.63</v>
        <stp/>
        <stp>EM_S_STM07_IS</stp>
        <stp>4</stp>
        <stp>002702.SZ</stp>
        <stp>9</stp>
        <stp>12/31/2013</stp>
        <stp>1</stp>
        <tr r="I1172" s="2"/>
      </tp>
      <tp>
        <v>548384676.25</v>
        <stp/>
        <stp>EM_S_STM07_IS</stp>
        <stp>4</stp>
        <stp>002703.SZ</stp>
        <stp>9</stp>
        <stp>12/31/2012</stp>
        <stp>1</stp>
        <tr r="G1173" s="2"/>
      </tp>
      <tp>
        <v>5668888463.0100002</v>
        <stp/>
        <stp>EM_S_STM07_IS</stp>
        <stp>4</stp>
        <stp>002705.SZ</stp>
        <stp>9</stp>
        <stp>12/31/2014</stp>
        <stp>1</stp>
        <tr r="K1174" s="2"/>
      </tp>
      <tp>
        <v>471160091.87</v>
        <stp/>
        <stp>EM_S_STM07_IS</stp>
        <stp>4</stp>
        <stp>002770.SZ</stp>
        <stp>9</stp>
        <stp>12/31/2011</stp>
        <stp>1</stp>
        <tr r="E1234" s="2"/>
      </tp>
      <tp t="s">
        <v/>
        <stp/>
        <stp>EM_S_STM07_IS</stp>
        <stp>4</stp>
        <stp>002771.SZ</stp>
        <stp>9</stp>
        <stp>12/31/2010</stp>
        <stp>1</stp>
        <tr r="C1235" s="2"/>
      </tp>
      <tp>
        <v>263940603.30000001</v>
        <stp/>
        <stp>EM_S_STM07_IS</stp>
        <stp>4</stp>
        <stp>002772.SZ</stp>
        <stp>9</stp>
        <stp>12/31/2013</stp>
        <stp>1</stp>
        <tr r="I1236" s="2"/>
      </tp>
      <tp>
        <v>1331374425.27</v>
        <stp/>
        <stp>EM_S_STM07_IS</stp>
        <stp>4</stp>
        <stp>002773.SZ</stp>
        <stp>9</stp>
        <stp>12/31/2012</stp>
        <stp>1</stp>
        <tr r="G1237" s="2"/>
      </tp>
      <tp>
        <v>944704102.63</v>
        <stp/>
        <stp>EM_S_STM07_IS</stp>
        <stp>4</stp>
        <stp>002775.SZ</stp>
        <stp>9</stp>
        <stp>12/31/2014</stp>
        <stp>1</stp>
        <tr r="K1238" s="2"/>
      </tp>
      <tp>
        <v>666631864.92999995</v>
        <stp/>
        <stp>EM_S_STM07_IS</stp>
        <stp>4</stp>
        <stp>002760.SZ</stp>
        <stp>9</stp>
        <stp>12/31/2011</stp>
        <stp>1</stp>
        <tr r="E1225" s="2"/>
      </tp>
      <tp t="s">
        <v/>
        <stp/>
        <stp>EM_S_STM07_IS</stp>
        <stp>4</stp>
        <stp>002761.SZ</stp>
        <stp>9</stp>
        <stp>12/31/2010</stp>
        <stp>1</stp>
        <tr r="C1226" s="2"/>
      </tp>
      <tp>
        <v>380379741.63999999</v>
        <stp/>
        <stp>EM_S_STM07_IS</stp>
        <stp>4</stp>
        <stp>002762.SZ</stp>
        <stp>9</stp>
        <stp>12/31/2013</stp>
        <stp>1</stp>
        <tr r="I1227" s="2"/>
      </tp>
      <tp>
        <v>1344900240.79</v>
        <stp/>
        <stp>EM_S_STM07_IS</stp>
        <stp>4</stp>
        <stp>002763.SZ</stp>
        <stp>9</stp>
        <stp>12/31/2012</stp>
        <stp>1</stp>
        <tr r="G1228" s="2"/>
      </tp>
      <tp>
        <v>780694115.01999998</v>
        <stp/>
        <stp>EM_S_STM07_IS</stp>
        <stp>4</stp>
        <stp>002765.SZ</stp>
        <stp>9</stp>
        <stp>12/31/2014</stp>
        <stp>1</stp>
        <tr r="K1229" s="2"/>
      </tp>
      <tp>
        <v>148557614.22</v>
        <stp/>
        <stp>EM_S_STM07_IS</stp>
        <stp>4</stp>
        <stp>002750.SZ</stp>
        <stp>9</stp>
        <stp>12/31/2011</stp>
        <stp>1</stp>
        <tr r="E1216" s="2"/>
      </tp>
      <tp t="s">
        <v/>
        <stp/>
        <stp>EM_S_STM07_IS</stp>
        <stp>4</stp>
        <stp>002751.SZ</stp>
        <stp>9</stp>
        <stp>12/31/2010</stp>
        <stp>1</stp>
        <tr r="C1217" s="2"/>
      </tp>
      <tp>
        <v>1735889693.3900001</v>
        <stp/>
        <stp>EM_S_STM07_IS</stp>
        <stp>4</stp>
        <stp>002752.SZ</stp>
        <stp>9</stp>
        <stp>12/31/2013</stp>
        <stp>1</stp>
        <tr r="I1218" s="2"/>
      </tp>
      <tp>
        <v>724962543.88999999</v>
        <stp/>
        <stp>EM_S_STM07_IS</stp>
        <stp>4</stp>
        <stp>002753.SZ</stp>
        <stp>9</stp>
        <stp>12/31/2012</stp>
        <stp>1</stp>
        <tr r="G1219" s="2"/>
      </tp>
      <tp>
        <v>470869196.92000002</v>
        <stp/>
        <stp>EM_S_STM07_IS</stp>
        <stp>4</stp>
        <stp>002755.SZ</stp>
        <stp>9</stp>
        <stp>12/31/2014</stp>
        <stp>1</stp>
        <tr r="K1220" s="2"/>
      </tp>
      <tp>
        <v>604615260.33000004</v>
        <stp/>
        <stp>EM_S_STM07_IS</stp>
        <stp>4</stp>
        <stp>002740.SZ</stp>
        <stp>9</stp>
        <stp>12/31/2011</stp>
        <stp>1</stp>
        <tr r="E1207" s="2"/>
      </tp>
      <tp t="s">
        <v/>
        <stp/>
        <stp>EM_S_STM07_IS</stp>
        <stp>4</stp>
        <stp>002741.SZ</stp>
        <stp>9</stp>
        <stp>12/31/2010</stp>
        <stp>1</stp>
        <tr r="C1208" s="2"/>
      </tp>
      <tp>
        <v>1173970224.95</v>
        <stp/>
        <stp>EM_S_STM07_IS</stp>
        <stp>4</stp>
        <stp>002742.SZ</stp>
        <stp>9</stp>
        <stp>12/31/2013</stp>
        <stp>1</stp>
        <tr r="I1209" s="2"/>
      </tp>
      <tp>
        <v>1622324269.96</v>
        <stp/>
        <stp>EM_S_STM07_IS</stp>
        <stp>4</stp>
        <stp>002743.SZ</stp>
        <stp>9</stp>
        <stp>12/31/2012</stp>
        <stp>1</stp>
        <tr r="G1210" s="2"/>
      </tp>
      <tp>
        <v>4001667872.0700002</v>
        <stp/>
        <stp>EM_S_STM07_IS</stp>
        <stp>4</stp>
        <stp>002745.SZ</stp>
        <stp>9</stp>
        <stp>12/31/2014</stp>
        <stp>1</stp>
        <tr r="K1211" s="2"/>
      </tp>
      <tp>
        <v>486205476.41000003</v>
        <stp/>
        <stp>EM_S_STM07_IS</stp>
        <stp>4</stp>
        <stp>002790.SZ</stp>
        <stp>9</stp>
        <stp>12/31/2011</stp>
        <stp>1</stp>
        <tr r="E1252" s="2"/>
      </tp>
      <tp t="s">
        <v/>
        <stp/>
        <stp>EM_S_STM07_IS</stp>
        <stp>4</stp>
        <stp>002791.SZ</stp>
        <stp>9</stp>
        <stp>12/31/2010</stp>
        <stp>1</stp>
        <tr r="C1253" s="2"/>
      </tp>
      <tp>
        <v>608805404.70000005</v>
        <stp/>
        <stp>EM_S_STM07_IS</stp>
        <stp>4</stp>
        <stp>002792.SZ</stp>
        <stp>9</stp>
        <stp>12/31/2013</stp>
        <stp>1</stp>
        <tr r="I1254" s="2"/>
      </tp>
      <tp>
        <v>474636960</v>
        <stp/>
        <stp>EM_S_STM07_IS</stp>
        <stp>4</stp>
        <stp>002793.SZ</stp>
        <stp>9</stp>
        <stp>12/31/2012</stp>
        <stp>1</stp>
        <tr r="G1255" s="2"/>
      </tp>
      <tp>
        <v>520464388.07999998</v>
        <stp/>
        <stp>EM_S_STM07_IS</stp>
        <stp>4</stp>
        <stp>002795.SZ</stp>
        <stp>9</stp>
        <stp>12/31/2014</stp>
        <stp>1</stp>
        <tr r="K1256" s="2"/>
      </tp>
      <tp>
        <v>217143004.34</v>
        <stp/>
        <stp>EM_S_STM07_IS</stp>
        <stp>4</stp>
        <stp>002780.SZ</stp>
        <stp>9</stp>
        <stp>12/31/2011</stp>
        <stp>1</stp>
        <tr r="E1243" s="2"/>
      </tp>
      <tp t="s">
        <v/>
        <stp/>
        <stp>EM_S_STM07_IS</stp>
        <stp>4</stp>
        <stp>002781.SZ</stp>
        <stp>9</stp>
        <stp>12/31/2010</stp>
        <stp>1</stp>
        <tr r="C1244" s="2"/>
      </tp>
      <tp>
        <v>654767637.33000004</v>
        <stp/>
        <stp>EM_S_STM07_IS</stp>
        <stp>4</stp>
        <stp>002782.SZ</stp>
        <stp>9</stp>
        <stp>12/31/2013</stp>
        <stp>1</stp>
        <tr r="I1245" s="2"/>
      </tp>
      <tp>
        <v>918987486.86000001</v>
        <stp/>
        <stp>EM_S_STM07_IS</stp>
        <stp>4</stp>
        <stp>002783.SZ</stp>
        <stp>9</stp>
        <stp>12/31/2012</stp>
        <stp>1</stp>
        <tr r="G1246" s="2"/>
      </tp>
      <tp>
        <v>630910395.85000002</v>
        <stp/>
        <stp>EM_S_STM07_IS</stp>
        <stp>4</stp>
        <stp>002785.SZ</stp>
        <stp>9</stp>
        <stp>12/31/2014</stp>
        <stp>1</stp>
        <tr r="K1247" s="2"/>
      </tp>
      <tp>
        <v>457560392.70999998</v>
        <stp/>
        <stp>EM_S_STM07_IS</stp>
        <stp>4</stp>
        <stp>002030.SZ</stp>
        <stp>9</stp>
        <stp>12/31/2011</stp>
        <stp>1</stp>
        <tr r="E502" s="2"/>
      </tp>
      <tp>
        <v>569412998.71000004</v>
        <stp/>
        <stp>EM_S_STM07_IS</stp>
        <stp>4</stp>
        <stp>002031.SZ</stp>
        <stp>9</stp>
        <stp>12/31/2010</stp>
        <stp>1</stp>
        <tr r="C503" s="2"/>
      </tp>
      <tp>
        <v>8383249626.6099997</v>
        <stp/>
        <stp>EM_S_STM07_IS</stp>
        <stp>4</stp>
        <stp>002032.SZ</stp>
        <stp>9</stp>
        <stp>12/31/2013</stp>
        <stp>1</stp>
        <tr r="I504" s="2"/>
      </tp>
      <tp>
        <v>589582321.58000004</v>
        <stp/>
        <stp>EM_S_STM07_IS</stp>
        <stp>4</stp>
        <stp>002033.SZ</stp>
        <stp>9</stp>
        <stp>12/31/2012</stp>
        <stp>1</stp>
        <tr r="G505" s="2"/>
      </tp>
      <tp>
        <v>898615658.83000004</v>
        <stp/>
        <stp>EM_S_STM07_IS</stp>
        <stp>4</stp>
        <stp>002034.SZ</stp>
        <stp>9</stp>
        <stp>12/31/2015</stp>
        <stp>1</stp>
        <tr r="M506" s="2"/>
      </tp>
      <tp>
        <v>4229783617.4499998</v>
        <stp/>
        <stp>EM_S_STM07_IS</stp>
        <stp>4</stp>
        <stp>002035.SZ</stp>
        <stp>9</stp>
        <stp>12/31/2014</stp>
        <stp>1</stp>
        <tr r="K507" s="2"/>
      </tp>
      <tp>
        <v>709730813.20000005</v>
        <stp/>
        <stp>EM_S_STM07_IS</stp>
        <stp>4</stp>
        <stp>002020.SZ</stp>
        <stp>9</stp>
        <stp>12/31/2011</stp>
        <stp>1</stp>
        <tr r="E492" s="2"/>
      </tp>
      <tp>
        <v>903700429.90999997</v>
        <stp/>
        <stp>EM_S_STM07_IS</stp>
        <stp>4</stp>
        <stp>002021.SZ</stp>
        <stp>9</stp>
        <stp>12/31/2010</stp>
        <stp>1</stp>
        <tr r="C493" s="2"/>
      </tp>
      <tp>
        <v>1114434631.9400001</v>
        <stp/>
        <stp>EM_S_STM07_IS</stp>
        <stp>4</stp>
        <stp>002022.SZ</stp>
        <stp>9</stp>
        <stp>12/31/2013</stp>
        <stp>1</stp>
        <tr r="I494" s="2"/>
      </tp>
      <tp>
        <v>295884244.23000002</v>
        <stp/>
        <stp>EM_S_STM07_IS</stp>
        <stp>4</stp>
        <stp>002023.SZ</stp>
        <stp>9</stp>
        <stp>12/31/2012</stp>
        <stp>1</stp>
        <tr r="G495" s="2"/>
      </tp>
      <tp>
        <v>135547633000</v>
        <stp/>
        <stp>EM_S_STM07_IS</stp>
        <stp>4</stp>
        <stp>002024.SZ</stp>
        <stp>9</stp>
        <stp>12/31/2015</stp>
        <stp>1</stp>
        <tr r="M496" s="2"/>
      </tp>
      <tp>
        <v>1604339229.27</v>
        <stp/>
        <stp>EM_S_STM07_IS</stp>
        <stp>4</stp>
        <stp>002025.SZ</stp>
        <stp>9</stp>
        <stp>12/31/2014</stp>
        <stp>1</stp>
        <tr r="K497" s="2"/>
      </tp>
      <tp>
        <v>2894378889.1999998</v>
        <stp/>
        <stp>EM_S_STM07_IS</stp>
        <stp>4</stp>
        <stp>002010.SZ</stp>
        <stp>9</stp>
        <stp>12/31/2011</stp>
        <stp>1</stp>
        <tr r="E482" s="2"/>
      </tp>
      <tp>
        <v>3695219243.8200002</v>
        <stp/>
        <stp>EM_S_STM07_IS</stp>
        <stp>4</stp>
        <stp>002011.SZ</stp>
        <stp>9</stp>
        <stp>12/31/2010</stp>
        <stp>1</stp>
        <tr r="C483" s="2"/>
      </tp>
      <tp>
        <v>979836248.51999998</v>
        <stp/>
        <stp>EM_S_STM07_IS</stp>
        <stp>4</stp>
        <stp>002012.SZ</stp>
        <stp>9</stp>
        <stp>12/31/2013</stp>
        <stp>1</stp>
        <tr r="I484" s="2"/>
      </tp>
      <tp>
        <v>6673825364.1700001</v>
        <stp/>
        <stp>EM_S_STM07_IS</stp>
        <stp>4</stp>
        <stp>002013.SZ</stp>
        <stp>9</stp>
        <stp>12/31/2012</stp>
        <stp>1</stp>
        <tr r="G485" s="2"/>
      </tp>
      <tp>
        <v>1783867801.24</v>
        <stp/>
        <stp>EM_S_STM07_IS</stp>
        <stp>4</stp>
        <stp>002014.SZ</stp>
        <stp>9</stp>
        <stp>12/31/2015</stp>
        <stp>1</stp>
        <tr r="M486" s="2"/>
      </tp>
      <tp>
        <v>1155567000.76</v>
        <stp/>
        <stp>EM_S_STM07_IS</stp>
        <stp>4</stp>
        <stp>002015.SZ</stp>
        <stp>9</stp>
        <stp>12/31/2014</stp>
        <stp>1</stp>
        <tr r="K487" s="2"/>
      </tp>
      <tp>
        <v>3445263620.9299998</v>
        <stp/>
        <stp>EM_S_STM07_IS</stp>
        <stp>4</stp>
        <stp>002001.SZ</stp>
        <stp>9</stp>
        <stp>12/31/2010</stp>
        <stp>1</stp>
        <tr r="C473" s="2"/>
      </tp>
      <tp>
        <v>2416571435.9299998</v>
        <stp/>
        <stp>EM_S_STM07_IS</stp>
        <stp>4</stp>
        <stp>002002.SZ</stp>
        <stp>9</stp>
        <stp>12/31/2013</stp>
        <stp>1</stp>
        <tr r="I474" s="2"/>
      </tp>
      <tp>
        <v>1855734854.29</v>
        <stp/>
        <stp>EM_S_STM07_IS</stp>
        <stp>4</stp>
        <stp>002003.SZ</stp>
        <stp>9</stp>
        <stp>12/31/2012</stp>
        <stp>1</stp>
        <tr r="G475" s="2"/>
      </tp>
      <tp>
        <v>6174305698.0699997</v>
        <stp/>
        <stp>EM_S_STM07_IS</stp>
        <stp>4</stp>
        <stp>002004.SZ</stp>
        <stp>9</stp>
        <stp>12/31/2015</stp>
        <stp>1</stp>
        <tr r="M476" s="2"/>
      </tp>
      <tp>
        <v>4154733583.2199998</v>
        <stp/>
        <stp>EM_S_STM07_IS</stp>
        <stp>4</stp>
        <stp>002005.SZ</stp>
        <stp>9</stp>
        <stp>12/31/2014</stp>
        <stp>1</stp>
        <tr r="K477" s="2"/>
      </tp>
      <tp>
        <v>1253669200.3099999</v>
        <stp/>
        <stp>EM_S_STM07_IS</stp>
        <stp>4</stp>
        <stp>002070.SZ</stp>
        <stp>9</stp>
        <stp>12/31/2011</stp>
        <stp>1</stp>
        <tr r="E542" s="2"/>
      </tp>
      <tp>
        <v>402736079.10000002</v>
        <stp/>
        <stp>EM_S_STM07_IS</stp>
        <stp>4</stp>
        <stp>002071.SZ</stp>
        <stp>9</stp>
        <stp>12/31/2010</stp>
        <stp>1</stp>
        <tr r="C543" s="2"/>
      </tp>
      <tp>
        <v>870079031.51999998</v>
        <stp/>
        <stp>EM_S_STM07_IS</stp>
        <stp>4</stp>
        <stp>002072.SZ</stp>
        <stp>9</stp>
        <stp>12/31/2013</stp>
        <stp>1</stp>
        <tr r="I544" s="2"/>
      </tp>
      <tp>
        <v>1618601853.27</v>
        <stp/>
        <stp>EM_S_STM07_IS</stp>
        <stp>4</stp>
        <stp>002073.SZ</stp>
        <stp>9</stp>
        <stp>12/31/2012</stp>
        <stp>1</stp>
        <tr r="G545" s="2"/>
      </tp>
      <tp>
        <v>2745496179.29</v>
        <stp/>
        <stp>EM_S_STM07_IS</stp>
        <stp>4</stp>
        <stp>002074.SZ</stp>
        <stp>9</stp>
        <stp>12/31/2015</stp>
        <stp>1</stp>
        <tr r="M546" s="2"/>
      </tp>
      <tp>
        <v>10308066919.27</v>
        <stp/>
        <stp>EM_S_STM07_IS</stp>
        <stp>4</stp>
        <stp>002075.SZ</stp>
        <stp>9</stp>
        <stp>12/31/2014</stp>
        <stp>1</stp>
        <tr r="K547" s="2"/>
      </tp>
      <tp>
        <v>4023936530.0300002</v>
        <stp/>
        <stp>EM_S_STM07_IS</stp>
        <stp>4</stp>
        <stp>002060.SZ</stp>
        <stp>9</stp>
        <stp>12/31/2011</stp>
        <stp>1</stp>
        <tr r="E532" s="2"/>
      </tp>
      <tp>
        <v>1362199411.51</v>
        <stp/>
        <stp>EM_S_STM07_IS</stp>
        <stp>4</stp>
        <stp>002061.SZ</stp>
        <stp>9</stp>
        <stp>12/31/2010</stp>
        <stp>1</stp>
        <tr r="C533" s="2"/>
      </tp>
      <tp>
        <v>7857795493.2200003</v>
        <stp/>
        <stp>EM_S_STM07_IS</stp>
        <stp>4</stp>
        <stp>002062.SZ</stp>
        <stp>9</stp>
        <stp>12/31/2013</stp>
        <stp>1</stp>
        <tr r="I534" s="2"/>
      </tp>
      <tp>
        <v>779780492.44000006</v>
        <stp/>
        <stp>EM_S_STM07_IS</stp>
        <stp>4</stp>
        <stp>002063.SZ</stp>
        <stp>9</stp>
        <stp>12/31/2012</stp>
        <stp>1</stp>
        <tr r="G535" s="2"/>
      </tp>
      <tp>
        <v>2547361902.8499999</v>
        <stp/>
        <stp>EM_S_STM07_IS</stp>
        <stp>4</stp>
        <stp>002064.SZ</stp>
        <stp>9</stp>
        <stp>12/31/2015</stp>
        <stp>1</stp>
        <tr r="M536" s="2"/>
      </tp>
      <tp>
        <v>5171048660</v>
        <stp/>
        <stp>EM_S_STM07_IS</stp>
        <stp>4</stp>
        <stp>002065.SZ</stp>
        <stp>9</stp>
        <stp>12/31/2014</stp>
        <stp>1</stp>
        <tr r="K537" s="2"/>
      </tp>
      <tp>
        <v>4186894183.4400001</v>
        <stp/>
        <stp>EM_S_STM07_IS</stp>
        <stp>4</stp>
        <stp>002050.SZ</stp>
        <stp>9</stp>
        <stp>12/31/2011</stp>
        <stp>1</stp>
        <tr r="E522" s="2"/>
      </tp>
      <tp>
        <v>5056724098.46</v>
        <stp/>
        <stp>EM_S_STM07_IS</stp>
        <stp>4</stp>
        <stp>002051.SZ</stp>
        <stp>9</stp>
        <stp>12/31/2010</stp>
        <stp>1</stp>
        <tr r="C523" s="2"/>
      </tp>
      <tp>
        <v>1956087078.3199999</v>
        <stp/>
        <stp>EM_S_STM07_IS</stp>
        <stp>4</stp>
        <stp>002052.SZ</stp>
        <stp>9</stp>
        <stp>12/31/2013</stp>
        <stp>1</stp>
        <tr r="I524" s="2"/>
      </tp>
      <tp>
        <v>1472040498.04</v>
        <stp/>
        <stp>EM_S_STM07_IS</stp>
        <stp>4</stp>
        <stp>002053.SZ</stp>
        <stp>9</stp>
        <stp>12/31/2012</stp>
        <stp>1</stp>
        <tr r="G525" s="2"/>
      </tp>
      <tp>
        <v>2092109315.52</v>
        <stp/>
        <stp>EM_S_STM07_IS</stp>
        <stp>4</stp>
        <stp>002054.SZ</stp>
        <stp>9</stp>
        <stp>12/31/2015</stp>
        <stp>1</stp>
        <tr r="M526" s="2"/>
      </tp>
      <tp>
        <v>2634867552.0799999</v>
        <stp/>
        <stp>EM_S_STM07_IS</stp>
        <stp>4</stp>
        <stp>002055.SZ</stp>
        <stp>9</stp>
        <stp>12/31/2014</stp>
        <stp>1</stp>
        <tr r="K527" s="2"/>
      </tp>
      <tp>
        <v>163068503</v>
        <stp/>
        <stp>EM_S_STM07_IS</stp>
        <stp>4</stp>
        <stp>002040.SZ</stp>
        <stp>9</stp>
        <stp>12/31/2011</stp>
        <stp>1</stp>
        <tr r="E512" s="2"/>
      </tp>
      <tp>
        <v>937803517.30999994</v>
        <stp/>
        <stp>EM_S_STM07_IS</stp>
        <stp>4</stp>
        <stp>002041.SZ</stp>
        <stp>9</stp>
        <stp>12/31/2010</stp>
        <stp>1</stp>
        <tr r="C513" s="2"/>
      </tp>
      <tp>
        <v>6240127587.7399998</v>
        <stp/>
        <stp>EM_S_STM07_IS</stp>
        <stp>4</stp>
        <stp>002042.SZ</stp>
        <stp>9</stp>
        <stp>12/31/2013</stp>
        <stp>1</stp>
        <tr r="I514" s="2"/>
      </tp>
      <tp>
        <v>1120178810.3599999</v>
        <stp/>
        <stp>EM_S_STM07_IS</stp>
        <stp>4</stp>
        <stp>002043.SZ</stp>
        <stp>9</stp>
        <stp>12/31/2012</stp>
        <stp>1</stp>
        <tr r="G515" s="2"/>
      </tp>
      <tp>
        <v>2101482138.0899999</v>
        <stp/>
        <stp>EM_S_STM07_IS</stp>
        <stp>4</stp>
        <stp>002044.SZ</stp>
        <stp>9</stp>
        <stp>12/31/2015</stp>
        <stp>1</stp>
        <tr r="M516" s="2"/>
      </tp>
      <tp>
        <v>2015619983</v>
        <stp/>
        <stp>EM_S_STM07_IS</stp>
        <stp>4</stp>
        <stp>002045.SZ</stp>
        <stp>9</stp>
        <stp>12/31/2014</stp>
        <stp>1</stp>
        <tr r="K517" s="2"/>
      </tp>
      <tp>
        <v>765225203.36000001</v>
        <stp/>
        <stp>EM_S_STM07_IS</stp>
        <stp>4</stp>
        <stp>002090.SZ</stp>
        <stp>9</stp>
        <stp>12/31/2011</stp>
        <stp>1</stp>
        <tr r="E562" s="2"/>
      </tp>
      <tp>
        <v>3960879389.79</v>
        <stp/>
        <stp>EM_S_STM07_IS</stp>
        <stp>4</stp>
        <stp>002091.SZ</stp>
        <stp>9</stp>
        <stp>12/31/2010</stp>
        <stp>1</stp>
        <tr r="C563" s="2"/>
      </tp>
      <tp>
        <v>12045852832.120001</v>
        <stp/>
        <stp>EM_S_STM07_IS</stp>
        <stp>4</stp>
        <stp>002092.SZ</stp>
        <stp>9</stp>
        <stp>12/31/2013</stp>
        <stp>1</stp>
        <tr r="I564" s="2"/>
      </tp>
      <tp>
        <v>742908539.29999995</v>
        <stp/>
        <stp>EM_S_STM07_IS</stp>
        <stp>4</stp>
        <stp>002093.SZ</stp>
        <stp>9</stp>
        <stp>12/31/2012</stp>
        <stp>1</stp>
        <tr r="G565" s="2"/>
      </tp>
      <tp>
        <v>1476888404.4100001</v>
        <stp/>
        <stp>EM_S_STM07_IS</stp>
        <stp>4</stp>
        <stp>002094.SZ</stp>
        <stp>9</stp>
        <stp>12/31/2015</stp>
        <stp>1</stp>
        <tr r="M566" s="2"/>
      </tp>
      <tp>
        <v>159688913.81</v>
        <stp/>
        <stp>EM_S_STM07_IS</stp>
        <stp>4</stp>
        <stp>002095.SZ</stp>
        <stp>9</stp>
        <stp>12/31/2014</stp>
        <stp>1</stp>
        <tr r="K567" s="2"/>
      </tp>
      <tp>
        <v>2531445756.1700001</v>
        <stp/>
        <stp>EM_S_STM07_IS</stp>
        <stp>4</stp>
        <stp>002080.SZ</stp>
        <stp>9</stp>
        <stp>12/31/2011</stp>
        <stp>1</stp>
        <tr r="E552" s="2"/>
      </tp>
      <tp>
        <v>6639354746</v>
        <stp/>
        <stp>EM_S_STM07_IS</stp>
        <stp>4</stp>
        <stp>002081.SZ</stp>
        <stp>9</stp>
        <stp>12/31/2010</stp>
        <stp>1</stp>
        <tr r="C553" s="2"/>
      </tp>
      <tp>
        <v>11786336488.860001</v>
        <stp/>
        <stp>EM_S_STM07_IS</stp>
        <stp>4</stp>
        <stp>002082.SZ</stp>
        <stp>9</stp>
        <stp>12/31/2013</stp>
        <stp>1</stp>
        <tr r="I554" s="2"/>
      </tp>
      <tp>
        <v>4470021875.3999996</v>
        <stp/>
        <stp>EM_S_STM07_IS</stp>
        <stp>4</stp>
        <stp>002083.SZ</stp>
        <stp>9</stp>
        <stp>12/31/2012</stp>
        <stp>1</stp>
        <tr r="G555" s="2"/>
      </tp>
      <tp>
        <v>1714909434.79</v>
        <stp/>
        <stp>EM_S_STM07_IS</stp>
        <stp>4</stp>
        <stp>002084.SZ</stp>
        <stp>9</stp>
        <stp>12/31/2015</stp>
        <stp>1</stp>
        <tr r="M556" s="2"/>
      </tp>
      <tp>
        <v>5535128065.5900002</v>
        <stp/>
        <stp>EM_S_STM07_IS</stp>
        <stp>4</stp>
        <stp>002085.SZ</stp>
        <stp>9</stp>
        <stp>12/31/2014</stp>
        <stp>1</stp>
        <tr r="K557" s="2"/>
      </tp>
      <tp>
        <v>648029298.95000005</v>
        <stp/>
        <stp>EM_S_STM07_IS</stp>
        <stp>4</stp>
        <stp>002130.SZ</stp>
        <stp>9</stp>
        <stp>12/31/2011</stp>
        <stp>1</stp>
        <tr r="E602" s="2"/>
      </tp>
      <tp>
        <v>1195106945.8699999</v>
        <stp/>
        <stp>EM_S_STM07_IS</stp>
        <stp>4</stp>
        <stp>002131.SZ</stp>
        <stp>9</stp>
        <stp>12/31/2010</stp>
        <stp>1</stp>
        <tr r="C603" s="2"/>
      </tp>
      <tp>
        <v>1749087962.71</v>
        <stp/>
        <stp>EM_S_STM07_IS</stp>
        <stp>4</stp>
        <stp>002132.SZ</stp>
        <stp>9</stp>
        <stp>12/31/2013</stp>
        <stp>1</stp>
        <tr r="I604" s="2"/>
      </tp>
      <tp>
        <v>1962263249.3599999</v>
        <stp/>
        <stp>EM_S_STM07_IS</stp>
        <stp>4</stp>
        <stp>002133.SZ</stp>
        <stp>9</stp>
        <stp>12/31/2012</stp>
        <stp>1</stp>
        <tr r="G605" s="2"/>
      </tp>
      <tp>
        <v>383710271.56</v>
        <stp/>
        <stp>EM_S_STM07_IS</stp>
        <stp>4</stp>
        <stp>002134.SZ</stp>
        <stp>9</stp>
        <stp>12/31/2015</stp>
        <stp>1</stp>
        <tr r="M606" s="2"/>
      </tp>
      <tp>
        <v>4226868489.6300001</v>
        <stp/>
        <stp>EM_S_STM07_IS</stp>
        <stp>4</stp>
        <stp>002135.SZ</stp>
        <stp>9</stp>
        <stp>12/31/2014</stp>
        <stp>1</stp>
        <tr r="K607" s="2"/>
      </tp>
      <tp>
        <v>853198525.24000001</v>
        <stp/>
        <stp>EM_S_STM07_IS</stp>
        <stp>4</stp>
        <stp>002120.SZ</stp>
        <stp>9</stp>
        <stp>12/31/2011</stp>
        <stp>1</stp>
        <tr r="E592" s="2"/>
      </tp>
      <tp>
        <v>929793622.90999997</v>
        <stp/>
        <stp>EM_S_STM07_IS</stp>
        <stp>4</stp>
        <stp>002121.SZ</stp>
        <stp>9</stp>
        <stp>12/31/2010</stp>
        <stp>1</stp>
        <tr r="C593" s="2"/>
      </tp>
      <tp>
        <v>2031681227.8599999</v>
        <stp/>
        <stp>EM_S_STM07_IS</stp>
        <stp>4</stp>
        <stp>002122.SZ</stp>
        <stp>9</stp>
        <stp>12/31/2013</stp>
        <stp>1</stp>
        <tr r="I594" s="2"/>
      </tp>
      <tp>
        <v>1287133495.51</v>
        <stp/>
        <stp>EM_S_STM07_IS</stp>
        <stp>4</stp>
        <stp>002123.SZ</stp>
        <stp>9</stp>
        <stp>12/31/2012</stp>
        <stp>1</stp>
        <tr r="G595" s="2"/>
      </tp>
      <tp>
        <v>2141293716.1500001</v>
        <stp/>
        <stp>EM_S_STM07_IS</stp>
        <stp>4</stp>
        <stp>002124.SZ</stp>
        <stp>9</stp>
        <stp>12/31/2015</stp>
        <stp>1</stp>
        <tr r="M596" s="2"/>
      </tp>
      <tp>
        <v>669843082.90999997</v>
        <stp/>
        <stp>EM_S_STM07_IS</stp>
        <stp>4</stp>
        <stp>002125.SZ</stp>
        <stp>9</stp>
        <stp>12/31/2014</stp>
        <stp>1</stp>
        <tr r="K597" s="2"/>
      </tp>
      <tp>
        <v>19281868933.709999</v>
        <stp/>
        <stp>EM_S_STM07_IS</stp>
        <stp>4</stp>
        <stp>002110.SZ</stp>
        <stp>9</stp>
        <stp>12/31/2011</stp>
        <stp>1</stp>
        <tr r="E582" s="2"/>
      </tp>
      <tp>
        <v>505953228.93000001</v>
        <stp/>
        <stp>EM_S_STM07_IS</stp>
        <stp>4</stp>
        <stp>002111.SZ</stp>
        <stp>9</stp>
        <stp>12/31/2010</stp>
        <stp>1</stp>
        <tr r="C583" s="2"/>
      </tp>
      <tp>
        <v>921134082.42999995</v>
        <stp/>
        <stp>EM_S_STM07_IS</stp>
        <stp>4</stp>
        <stp>002112.SZ</stp>
        <stp>9</stp>
        <stp>12/31/2013</stp>
        <stp>1</stp>
        <tr r="I584" s="2"/>
      </tp>
      <tp>
        <v>23203905.760000002</v>
        <stp/>
        <stp>EM_S_STM07_IS</stp>
        <stp>4</stp>
        <stp>002113.SZ</stp>
        <stp>9</stp>
        <stp>12/31/2012</stp>
        <stp>1</stp>
        <tr r="G585" s="2"/>
      </tp>
      <tp>
        <v>939090095.96000004</v>
        <stp/>
        <stp>EM_S_STM07_IS</stp>
        <stp>4</stp>
        <stp>002114.SZ</stp>
        <stp>9</stp>
        <stp>12/31/2015</stp>
        <stp>1</stp>
        <tr r="M586" s="2"/>
      </tp>
      <tp>
        <v>904594935.57000005</v>
        <stp/>
        <stp>EM_S_STM07_IS</stp>
        <stp>4</stp>
        <stp>002115.SZ</stp>
        <stp>9</stp>
        <stp>12/31/2014</stp>
        <stp>1</stp>
        <tr r="K587" s="2"/>
      </tp>
      <tp>
        <v>2983984223.1799998</v>
        <stp/>
        <stp>EM_S_STM07_IS</stp>
        <stp>4</stp>
        <stp>002100.SZ</stp>
        <stp>9</stp>
        <stp>12/31/2011</stp>
        <stp>1</stp>
        <tr r="E572" s="2"/>
      </tp>
      <tp>
        <v>894076956.21000004</v>
        <stp/>
        <stp>EM_S_STM07_IS</stp>
        <stp>4</stp>
        <stp>002101.SZ</stp>
        <stp>9</stp>
        <stp>12/31/2010</stp>
        <stp>1</stp>
        <tr r="C573" s="2"/>
      </tp>
      <tp>
        <v>1867163138.77</v>
        <stp/>
        <stp>EM_S_STM07_IS</stp>
        <stp>4</stp>
        <stp>002102.SZ</stp>
        <stp>9</stp>
        <stp>12/31/2013</stp>
        <stp>1</stp>
        <tr r="I574" s="2"/>
      </tp>
      <tp>
        <v>1041150659.99</v>
        <stp/>
        <stp>EM_S_STM07_IS</stp>
        <stp>4</stp>
        <stp>002103.SZ</stp>
        <stp>9</stp>
        <stp>12/31/2012</stp>
        <stp>1</stp>
        <tr r="G575" s="2"/>
      </tp>
      <tp>
        <v>1820661777.95</v>
        <stp/>
        <stp>EM_S_STM07_IS</stp>
        <stp>4</stp>
        <stp>002104.SZ</stp>
        <stp>9</stp>
        <stp>12/31/2015</stp>
        <stp>1</stp>
        <tr r="M576" s="2"/>
      </tp>
      <tp>
        <v>1596848365.29</v>
        <stp/>
        <stp>EM_S_STM07_IS</stp>
        <stp>4</stp>
        <stp>002105.SZ</stp>
        <stp>9</stp>
        <stp>12/31/2014</stp>
        <stp>1</stp>
        <tr r="K577" s="2"/>
      </tp>
      <tp>
        <v>2323768642.77</v>
        <stp/>
        <stp>EM_S_STM07_IS</stp>
        <stp>4</stp>
        <stp>002170.SZ</stp>
        <stp>9</stp>
        <stp>12/31/2011</stp>
        <stp>1</stp>
        <tr r="E642" s="2"/>
      </tp>
      <tp>
        <v>2937660972.5700002</v>
        <stp/>
        <stp>EM_S_STM07_IS</stp>
        <stp>4</stp>
        <stp>002171.SZ</stp>
        <stp>9</stp>
        <stp>12/31/2010</stp>
        <stp>1</stp>
        <tr r="C643" s="2"/>
      </tp>
      <tp>
        <v>3277439678.6199999</v>
        <stp/>
        <stp>EM_S_STM07_IS</stp>
        <stp>4</stp>
        <stp>002172.SZ</stp>
        <stp>9</stp>
        <stp>12/31/2013</stp>
        <stp>1</stp>
        <tr r="I644" s="2"/>
      </tp>
      <tp>
        <v>369009301.81</v>
        <stp/>
        <stp>EM_S_STM07_IS</stp>
        <stp>4</stp>
        <stp>002173.SZ</stp>
        <stp>9</stp>
        <stp>12/31/2012</stp>
        <stp>1</stp>
        <tr r="G645" s="2"/>
      </tp>
      <tp>
        <v>1534687492.0999999</v>
        <stp/>
        <stp>EM_S_STM07_IS</stp>
        <stp>4</stp>
        <stp>002174.SZ</stp>
        <stp>9</stp>
        <stp>12/31/2015</stp>
        <stp>1</stp>
        <tr r="M646" s="2"/>
      </tp>
      <tp>
        <v>242838734.69999999</v>
        <stp/>
        <stp>EM_S_STM07_IS</stp>
        <stp>4</stp>
        <stp>002175.SZ</stp>
        <stp>9</stp>
        <stp>12/31/2014</stp>
        <stp>1</stp>
        <tr r="K647" s="2"/>
      </tp>
      <tp>
        <v>2053566646.9000001</v>
        <stp/>
        <stp>EM_S_STM07_IS</stp>
        <stp>4</stp>
        <stp>002160.SZ</stp>
        <stp>9</stp>
        <stp>12/31/2011</stp>
        <stp>1</stp>
        <tr r="E632" s="2"/>
      </tp>
      <tp>
        <v>299922369.45999998</v>
        <stp/>
        <stp>EM_S_STM07_IS</stp>
        <stp>4</stp>
        <stp>002161.SZ</stp>
        <stp>9</stp>
        <stp>12/31/2010</stp>
        <stp>1</stp>
        <tr r="C633" s="2"/>
      </tp>
      <tp>
        <v>893426787.25999999</v>
        <stp/>
        <stp>EM_S_STM07_IS</stp>
        <stp>4</stp>
        <stp>002162.SZ</stp>
        <stp>9</stp>
        <stp>12/31/2013</stp>
        <stp>1</stp>
        <tr r="I634" s="2"/>
      </tp>
      <tp>
        <v>3292627934.25</v>
        <stp/>
        <stp>EM_S_STM07_IS</stp>
        <stp>4</stp>
        <stp>002163.SZ</stp>
        <stp>9</stp>
        <stp>12/31/2012</stp>
        <stp>1</stp>
        <tr r="G635" s="2"/>
      </tp>
      <tp>
        <v>501151616.68000001</v>
        <stp/>
        <stp>EM_S_STM07_IS</stp>
        <stp>4</stp>
        <stp>002164.SZ</stp>
        <stp>9</stp>
        <stp>12/31/2015</stp>
        <stp>1</stp>
        <tr r="M636" s="2"/>
      </tp>
      <tp>
        <v>2130399458.1700001</v>
        <stp/>
        <stp>EM_S_STM07_IS</stp>
        <stp>4</stp>
        <stp>002165.SZ</stp>
        <stp>9</stp>
        <stp>12/31/2014</stp>
        <stp>1</stp>
        <tr r="K637" s="2"/>
      </tp>
      <tp>
        <v>831956098.72000003</v>
        <stp/>
        <stp>EM_S_STM07_IS</stp>
        <stp>4</stp>
        <stp>002150.SZ</stp>
        <stp>9</stp>
        <stp>12/31/2011</stp>
        <stp>1</stp>
        <tr r="E622" s="2"/>
      </tp>
      <tp>
        <v>329496103.54000002</v>
        <stp/>
        <stp>EM_S_STM07_IS</stp>
        <stp>4</stp>
        <stp>002151.SZ</stp>
        <stp>9</stp>
        <stp>12/31/2010</stp>
        <stp>1</stp>
        <tr r="C623" s="2"/>
      </tp>
      <tp>
        <v>2515897353.8000002</v>
        <stp/>
        <stp>EM_S_STM07_IS</stp>
        <stp>4</stp>
        <stp>002152.SZ</stp>
        <stp>9</stp>
        <stp>12/31/2013</stp>
        <stp>1</stp>
        <tr r="I624" s="2"/>
      </tp>
      <tp>
        <v>789986333.21000004</v>
        <stp/>
        <stp>EM_S_STM07_IS</stp>
        <stp>4</stp>
        <stp>002153.SZ</stp>
        <stp>9</stp>
        <stp>12/31/2012</stp>
        <stp>1</stp>
        <tr r="G625" s="2"/>
      </tp>
      <tp>
        <v>2241510854.3000002</v>
        <stp/>
        <stp>EM_S_STM07_IS</stp>
        <stp>4</stp>
        <stp>002154.SZ</stp>
        <stp>9</stp>
        <stp>12/31/2015</stp>
        <stp>1</stp>
        <tr r="M626" s="2"/>
      </tp>
      <tp>
        <v>5680622927.9099998</v>
        <stp/>
        <stp>EM_S_STM07_IS</stp>
        <stp>4</stp>
        <stp>002155.SZ</stp>
        <stp>9</stp>
        <stp>12/31/2014</stp>
        <stp>1</stp>
        <tr r="K627" s="2"/>
      </tp>
      <tp>
        <v>2346489808.6100001</v>
        <stp/>
        <stp>EM_S_STM07_IS</stp>
        <stp>4</stp>
        <stp>002140.SZ</stp>
        <stp>9</stp>
        <stp>12/31/2011</stp>
        <stp>1</stp>
        <tr r="E612" s="2"/>
      </tp>
      <tp>
        <v>983437223.86000001</v>
        <stp/>
        <stp>EM_S_STM07_IS</stp>
        <stp>4</stp>
        <stp>002141.SZ</stp>
        <stp>9</stp>
        <stp>12/31/2010</stp>
        <stp>1</stp>
        <tr r="C613" s="2"/>
      </tp>
      <tp>
        <v>12761479000</v>
        <stp/>
        <stp>EM_S_STM07_IS</stp>
        <stp>4</stp>
        <stp>002142.SZ</stp>
        <stp>9</stp>
        <stp>12/31/2013</stp>
        <stp>1</stp>
        <tr r="I614" s="2"/>
      </tp>
      <tp>
        <v>2822170562.3800001</v>
        <stp/>
        <stp>EM_S_STM07_IS</stp>
        <stp>4</stp>
        <stp>002143.SZ</stp>
        <stp>9</stp>
        <stp>12/31/2012</stp>
        <stp>1</stp>
        <tr r="G615" s="2"/>
      </tp>
      <tp>
        <v>526648974.49000001</v>
        <stp/>
        <stp>EM_S_STM07_IS</stp>
        <stp>4</stp>
        <stp>002144.SZ</stp>
        <stp>9</stp>
        <stp>12/31/2015</stp>
        <stp>1</stp>
        <tr r="M616" s="2"/>
      </tp>
      <tp>
        <v>1734415091.5</v>
        <stp/>
        <stp>EM_S_STM07_IS</stp>
        <stp>4</stp>
        <stp>002145.SZ</stp>
        <stp>9</stp>
        <stp>12/31/2014</stp>
        <stp>1</stp>
        <tr r="K617" s="2"/>
      </tp>
      <tp>
        <v>618755323.38999999</v>
        <stp/>
        <stp>EM_S_STM07_IS</stp>
        <stp>4</stp>
        <stp>002190.SZ</stp>
        <stp>9</stp>
        <stp>12/31/2011</stp>
        <stp>1</stp>
        <tr r="E662" s="2"/>
      </tp>
      <tp>
        <v>2023743788.3900001</v>
        <stp/>
        <stp>EM_S_STM07_IS</stp>
        <stp>4</stp>
        <stp>002191.SZ</stp>
        <stp>9</stp>
        <stp>12/31/2010</stp>
        <stp>1</stp>
        <tr r="C663" s="2"/>
      </tp>
      <tp>
        <v>809349737.59000003</v>
        <stp/>
        <stp>EM_S_STM07_IS</stp>
        <stp>4</stp>
        <stp>002192.SZ</stp>
        <stp>9</stp>
        <stp>12/31/2013</stp>
        <stp>1</stp>
        <tr r="I664" s="2"/>
      </tp>
      <tp>
        <v>808037497.01999998</v>
        <stp/>
        <stp>EM_S_STM07_IS</stp>
        <stp>4</stp>
        <stp>002193.SZ</stp>
        <stp>9</stp>
        <stp>12/31/2012</stp>
        <stp>1</stp>
        <tr r="G665" s="2"/>
      </tp>
      <tp>
        <v>1771183446.6700001</v>
        <stp/>
        <stp>EM_S_STM07_IS</stp>
        <stp>4</stp>
        <stp>002194.SZ</stp>
        <stp>9</stp>
        <stp>12/31/2015</stp>
        <stp>1</stp>
        <tr r="M666" s="2"/>
      </tp>
      <tp>
        <v>654084309.23000002</v>
        <stp/>
        <stp>EM_S_STM07_IS</stp>
        <stp>4</stp>
        <stp>002195.SZ</stp>
        <stp>9</stp>
        <stp>12/31/2014</stp>
        <stp>1</stp>
        <tr r="K667" s="2"/>
      </tp>
      <tp>
        <v>158088424.31999999</v>
        <stp/>
        <stp>EM_S_STM07_IS</stp>
        <stp>4</stp>
        <stp>002180.SZ</stp>
        <stp>9</stp>
        <stp>12/31/2011</stp>
        <stp>1</stp>
        <tr r="E652" s="2"/>
      </tp>
      <tp>
        <v>338590214.55000001</v>
        <stp/>
        <stp>EM_S_STM07_IS</stp>
        <stp>4</stp>
        <stp>002181.SZ</stp>
        <stp>9</stp>
        <stp>12/31/2010</stp>
        <stp>1</stp>
        <tr r="C653" s="2"/>
      </tp>
      <tp>
        <v>3719968155.8000002</v>
        <stp/>
        <stp>EM_S_STM07_IS</stp>
        <stp>4</stp>
        <stp>002182.SZ</stp>
        <stp>9</stp>
        <stp>12/31/2013</stp>
        <stp>1</stp>
        <tr r="I654" s="2"/>
      </tp>
      <tp>
        <v>7483796229</v>
        <stp/>
        <stp>EM_S_STM07_IS</stp>
        <stp>4</stp>
        <stp>002183.SZ</stp>
        <stp>9</stp>
        <stp>12/31/2012</stp>
        <stp>1</stp>
        <tr r="G655" s="2"/>
      </tp>
      <tp>
        <v>1741983939.9000001</v>
        <stp/>
        <stp>EM_S_STM07_IS</stp>
        <stp>4</stp>
        <stp>002184.SZ</stp>
        <stp>9</stp>
        <stp>12/31/2015</stp>
        <stp>1</stp>
        <tr r="M656" s="2"/>
      </tp>
      <tp>
        <v>3305481665.8499999</v>
        <stp/>
        <stp>EM_S_STM07_IS</stp>
        <stp>4</stp>
        <stp>002185.SZ</stp>
        <stp>9</stp>
        <stp>12/31/2014</stp>
        <stp>1</stp>
        <tr r="K657" s="2"/>
      </tp>
      <tp>
        <v>557013530.69000006</v>
        <stp/>
        <stp>EM_S_STM07_IS</stp>
        <stp>4</stp>
        <stp>002230.SZ</stp>
        <stp>9</stp>
        <stp>12/31/2011</stp>
        <stp>1</stp>
        <tr r="E702" s="2"/>
      </tp>
      <tp>
        <v>275263739.81</v>
        <stp/>
        <stp>EM_S_STM07_IS</stp>
        <stp>4</stp>
        <stp>002231.SZ</stp>
        <stp>9</stp>
        <stp>12/31/2010</stp>
        <stp>1</stp>
        <tr r="C703" s="2"/>
      </tp>
      <tp>
        <v>1340409714.6199999</v>
        <stp/>
        <stp>EM_S_STM07_IS</stp>
        <stp>4</stp>
        <stp>002232.SZ</stp>
        <stp>9</stp>
        <stp>12/31/2013</stp>
        <stp>1</stp>
        <tr r="I704" s="2"/>
      </tp>
      <tp>
        <v>3485979016.3499999</v>
        <stp/>
        <stp>EM_S_STM07_IS</stp>
        <stp>4</stp>
        <stp>002233.SZ</stp>
        <stp>9</stp>
        <stp>12/31/2012</stp>
        <stp>1</stp>
        <tr r="G705" s="2"/>
      </tp>
      <tp>
        <v>900799701.78999996</v>
        <stp/>
        <stp>EM_S_STM07_IS</stp>
        <stp>4</stp>
        <stp>002234.SZ</stp>
        <stp>9</stp>
        <stp>12/31/2015</stp>
        <stp>1</stp>
        <tr r="M706" s="2"/>
      </tp>
      <tp>
        <v>449624516.49000001</v>
        <stp/>
        <stp>EM_S_STM07_IS</stp>
        <stp>4</stp>
        <stp>002235.SZ</stp>
        <stp>9</stp>
        <stp>12/31/2014</stp>
        <stp>1</stp>
        <tr r="K707" s="2"/>
      </tp>
      <tp>
        <v>1467371818.9200001</v>
        <stp/>
        <stp>EM_S_STM07_IS</stp>
        <stp>4</stp>
        <stp>002220.SZ</stp>
        <stp>9</stp>
        <stp>12/31/2011</stp>
        <stp>1</stp>
        <tr r="E692" s="2"/>
      </tp>
      <tp>
        <v>2260238951.2800002</v>
        <stp/>
        <stp>EM_S_STM07_IS</stp>
        <stp>4</stp>
        <stp>002221.SZ</stp>
        <stp>9</stp>
        <stp>12/31/2010</stp>
        <stp>1</stp>
        <tr r="C693" s="2"/>
      </tp>
      <tp>
        <v>178038381.19</v>
        <stp/>
        <stp>EM_S_STM07_IS</stp>
        <stp>4</stp>
        <stp>002222.SZ</stp>
        <stp>9</stp>
        <stp>12/31/2013</stp>
        <stp>1</stp>
        <tr r="I694" s="2"/>
      </tp>
      <tp>
        <v>1312211877.04</v>
        <stp/>
        <stp>EM_S_STM07_IS</stp>
        <stp>4</stp>
        <stp>002223.SZ</stp>
        <stp>9</stp>
        <stp>12/31/2012</stp>
        <stp>1</stp>
        <tr r="G695" s="2"/>
      </tp>
      <tp>
        <v>931110719.14999998</v>
        <stp/>
        <stp>EM_S_STM07_IS</stp>
        <stp>4</stp>
        <stp>002224.SZ</stp>
        <stp>9</stp>
        <stp>12/31/2015</stp>
        <stp>1</stp>
        <tr r="M696" s="2"/>
      </tp>
      <tp>
        <v>2611009066.5500002</v>
        <stp/>
        <stp>EM_S_STM07_IS</stp>
        <stp>4</stp>
        <stp>002225.SZ</stp>
        <stp>9</stp>
        <stp>12/31/2014</stp>
        <stp>1</stp>
        <tr r="K697" s="2"/>
      </tp>
      <tp>
        <v>5960156620.1300001</v>
        <stp/>
        <stp>EM_S_STM07_IS</stp>
        <stp>4</stp>
        <stp>002210.SZ</stp>
        <stp>9</stp>
        <stp>12/31/2011</stp>
        <stp>1</stp>
        <tr r="E682" s="2"/>
      </tp>
      <tp>
        <v>948988406.04999995</v>
        <stp/>
        <stp>EM_S_STM07_IS</stp>
        <stp>4</stp>
        <stp>002211.SZ</stp>
        <stp>9</stp>
        <stp>12/31/2010</stp>
        <stp>1</stp>
        <tr r="C683" s="2"/>
      </tp>
      <tp>
        <v>1832623314.6700001</v>
        <stp/>
        <stp>EM_S_STM07_IS</stp>
        <stp>4</stp>
        <stp>002212.SZ</stp>
        <stp>9</stp>
        <stp>12/31/2013</stp>
        <stp>1</stp>
        <tr r="I684" s="2"/>
      </tp>
      <tp>
        <v>282440058.83999997</v>
        <stp/>
        <stp>EM_S_STM07_IS</stp>
        <stp>4</stp>
        <stp>002213.SZ</stp>
        <stp>9</stp>
        <stp>12/31/2012</stp>
        <stp>1</stp>
        <tr r="G685" s="2"/>
      </tp>
      <tp>
        <v>323070811.69</v>
        <stp/>
        <stp>EM_S_STM07_IS</stp>
        <stp>4</stp>
        <stp>002214.SZ</stp>
        <stp>9</stp>
        <stp>12/31/2015</stp>
        <stp>1</stp>
        <tr r="M686" s="2"/>
      </tp>
      <tp>
        <v>2202724370.1399999</v>
        <stp/>
        <stp>EM_S_STM07_IS</stp>
        <stp>4</stp>
        <stp>002215.SZ</stp>
        <stp>9</stp>
        <stp>12/31/2014</stp>
        <stp>1</stp>
        <tr r="K687" s="2"/>
      </tp>
      <tp>
        <v>248108020.16999999</v>
        <stp/>
        <stp>EM_S_STM07_IS</stp>
        <stp>4</stp>
        <stp>002200.SZ</stp>
        <stp>9</stp>
        <stp>12/31/2011</stp>
        <stp>1</stp>
        <tr r="E672" s="2"/>
      </tp>
      <tp>
        <v>538590455.19000006</v>
        <stp/>
        <stp>EM_S_STM07_IS</stp>
        <stp>4</stp>
        <stp>002201.SZ</stp>
        <stp>9</stp>
        <stp>12/31/2010</stp>
        <stp>1</stp>
        <tr r="C673" s="2"/>
      </tp>
      <tp>
        <v>12308476646.559999</v>
        <stp/>
        <stp>EM_S_STM07_IS</stp>
        <stp>4</stp>
        <stp>002202.SZ</stp>
        <stp>9</stp>
        <stp>12/31/2013</stp>
        <stp>1</stp>
        <tr r="I674" s="2"/>
      </tp>
      <tp>
        <v>10349952665.33</v>
        <stp/>
        <stp>EM_S_STM07_IS</stp>
        <stp>4</stp>
        <stp>002203.SZ</stp>
        <stp>9</stp>
        <stp>12/31/2012</stp>
        <stp>1</stp>
        <tr r="G675" s="2"/>
      </tp>
      <tp>
        <v>7147045742.9899998</v>
        <stp/>
        <stp>EM_S_STM07_IS</stp>
        <stp>4</stp>
        <stp>002204.SZ</stp>
        <stp>9</stp>
        <stp>12/31/2015</stp>
        <stp>1</stp>
        <tr r="M676" s="2"/>
      </tp>
      <tp>
        <v>803447558.77999997</v>
        <stp/>
        <stp>EM_S_STM07_IS</stp>
        <stp>4</stp>
        <stp>002205.SZ</stp>
        <stp>9</stp>
        <stp>12/31/2014</stp>
        <stp>1</stp>
        <tr r="K677" s="2"/>
      </tp>
      <tp>
        <v>361317323.61000001</v>
        <stp/>
        <stp>EM_S_STM07_IS</stp>
        <stp>4</stp>
        <stp>002270.SZ</stp>
        <stp>9</stp>
        <stp>12/31/2011</stp>
        <stp>1</stp>
        <tr r="E741" s="2"/>
      </tp>
      <tp>
        <v>1981660167.96</v>
        <stp/>
        <stp>EM_S_STM07_IS</stp>
        <stp>4</stp>
        <stp>002271.SZ</stp>
        <stp>9</stp>
        <stp>12/31/2010</stp>
        <stp>1</stp>
        <tr r="C742" s="2"/>
      </tp>
      <tp>
        <v>814631098.66999996</v>
        <stp/>
        <stp>EM_S_STM07_IS</stp>
        <stp>4</stp>
        <stp>002272.SZ</stp>
        <stp>9</stp>
        <stp>12/31/2013</stp>
        <stp>1</stp>
        <tr r="I743" s="2"/>
      </tp>
      <tp>
        <v>592492628.25999999</v>
        <stp/>
        <stp>EM_S_STM07_IS</stp>
        <stp>4</stp>
        <stp>002273.SZ</stp>
        <stp>9</stp>
        <stp>12/31/2012</stp>
        <stp>1</stp>
        <tr r="G744" s="2"/>
      </tp>
      <tp>
        <v>4035301986.0100002</v>
        <stp/>
        <stp>EM_S_STM07_IS</stp>
        <stp>4</stp>
        <stp>002274.SZ</stp>
        <stp>9</stp>
        <stp>12/31/2015</stp>
        <stp>1</stp>
        <tr r="M745" s="2"/>
      </tp>
      <tp>
        <v>1466351772.5999999</v>
        <stp/>
        <stp>EM_S_STM07_IS</stp>
        <stp>4</stp>
        <stp>002275.SZ</stp>
        <stp>9</stp>
        <stp>12/31/2014</stp>
        <stp>1</stp>
        <tr r="K746" s="2"/>
      </tp>
      <tp>
        <v>743443979.74000001</v>
        <stp/>
        <stp>EM_S_STM07_IS</stp>
        <stp>4</stp>
        <stp>002260.SZ</stp>
        <stp>9</stp>
        <stp>12/31/2011</stp>
        <stp>1</stp>
        <tr r="E731" s="2"/>
      </tp>
      <tp>
        <v>357318681.63999999</v>
        <stp/>
        <stp>EM_S_STM07_IS</stp>
        <stp>4</stp>
        <stp>002261.SZ</stp>
        <stp>9</stp>
        <stp>12/31/2010</stp>
        <stp>1</stp>
        <tr r="C732" s="2"/>
      </tp>
      <tp>
        <v>2236077014.5799999</v>
        <stp/>
        <stp>EM_S_STM07_IS</stp>
        <stp>4</stp>
        <stp>002262.SZ</stp>
        <stp>9</stp>
        <stp>12/31/2013</stp>
        <stp>1</stp>
        <tr r="I733" s="2"/>
      </tp>
      <tp>
        <v>808697661.44000006</v>
        <stp/>
        <stp>EM_S_STM07_IS</stp>
        <stp>4</stp>
        <stp>002263.SZ</stp>
        <stp>9</stp>
        <stp>12/31/2012</stp>
        <stp>1</stp>
        <tr r="G734" s="2"/>
      </tp>
      <tp>
        <v>6488166718.75</v>
        <stp/>
        <stp>EM_S_STM07_IS</stp>
        <stp>4</stp>
        <stp>002264.SZ</stp>
        <stp>9</stp>
        <stp>12/31/2015</stp>
        <stp>1</stp>
        <tr r="M735" s="2"/>
      </tp>
      <tp>
        <v>467843995.70999998</v>
        <stp/>
        <stp>EM_S_STM07_IS</stp>
        <stp>4</stp>
        <stp>002265.SZ</stp>
        <stp>9</stp>
        <stp>12/31/2014</stp>
        <stp>1</stp>
        <tr r="K736" s="2"/>
      </tp>
      <tp>
        <v>2568045031.3299999</v>
        <stp/>
        <stp>EM_S_STM07_IS</stp>
        <stp>4</stp>
        <stp>002250.SZ</stp>
        <stp>9</stp>
        <stp>12/31/2011</stp>
        <stp>1</stp>
        <tr r="E722" s="2"/>
      </tp>
      <tp>
        <v>6770265925.9799995</v>
        <stp/>
        <stp>EM_S_STM07_IS</stp>
        <stp>4</stp>
        <stp>002251.SZ</stp>
        <stp>9</stp>
        <stp>12/31/2010</stp>
        <stp>1</stp>
        <tr r="C723" s="2"/>
      </tp>
      <tp>
        <v>496359558.35000002</v>
        <stp/>
        <stp>EM_S_STM07_IS</stp>
        <stp>4</stp>
        <stp>002252.SZ</stp>
        <stp>9</stp>
        <stp>12/31/2013</stp>
        <stp>1</stp>
        <tr r="I724" s="2"/>
      </tp>
      <tp>
        <v>203445527.31</v>
        <stp/>
        <stp>EM_S_STM07_IS</stp>
        <stp>4</stp>
        <stp>002253.SZ</stp>
        <stp>9</stp>
        <stp>12/31/2012</stp>
        <stp>1</stp>
        <tr r="G725" s="2"/>
      </tp>
      <tp>
        <v>1598481260.79</v>
        <stp/>
        <stp>EM_S_STM07_IS</stp>
        <stp>4</stp>
        <stp>002254.SZ</stp>
        <stp>9</stp>
        <stp>12/31/2015</stp>
        <stp>1</stp>
        <tr r="M726" s="2"/>
      </tp>
      <tp>
        <v>1404153163.1199999</v>
        <stp/>
        <stp>EM_S_STM07_IS</stp>
        <stp>4</stp>
        <stp>002255.SZ</stp>
        <stp>9</stp>
        <stp>12/31/2014</stp>
        <stp>1</stp>
        <tr r="K727" s="2"/>
      </tp>
      <tp>
        <v>1896900269.1300001</v>
        <stp/>
        <stp>EM_S_STM07_IS</stp>
        <stp>4</stp>
        <stp>002240.SZ</stp>
        <stp>9</stp>
        <stp>12/31/2011</stp>
        <stp>1</stp>
        <tr r="E712" s="2"/>
      </tp>
      <tp>
        <v>2644667519.52</v>
        <stp/>
        <stp>EM_S_STM07_IS</stp>
        <stp>4</stp>
        <stp>002241.SZ</stp>
        <stp>9</stp>
        <stp>12/31/2010</stp>
        <stp>1</stp>
        <tr r="C713" s="2"/>
      </tp>
      <tp>
        <v>5328121623.6099997</v>
        <stp/>
        <stp>EM_S_STM07_IS</stp>
        <stp>4</stp>
        <stp>002242.SZ</stp>
        <stp>9</stp>
        <stp>12/31/2013</stp>
        <stp>1</stp>
        <tr r="I714" s="2"/>
      </tp>
      <tp>
        <v>1056405619.21</v>
        <stp/>
        <stp>EM_S_STM07_IS</stp>
        <stp>4</stp>
        <stp>002243.SZ</stp>
        <stp>9</stp>
        <stp>12/31/2012</stp>
        <stp>1</stp>
        <tr r="G715" s="2"/>
      </tp>
      <tp>
        <v>12617555197.08</v>
        <stp/>
        <stp>EM_S_STM07_IS</stp>
        <stp>4</stp>
        <stp>002244.SZ</stp>
        <stp>9</stp>
        <stp>12/31/2015</stp>
        <stp>1</stp>
        <tr r="M716" s="2"/>
      </tp>
      <tp>
        <v>1517399947.1099999</v>
        <stp/>
        <stp>EM_S_STM07_IS</stp>
        <stp>4</stp>
        <stp>002245.SZ</stp>
        <stp>9</stp>
        <stp>12/31/2014</stp>
        <stp>1</stp>
        <tr r="K717" s="2"/>
      </tp>
      <tp>
        <v>1136685490.48</v>
        <stp/>
        <stp>EM_S_STM07_IS</stp>
        <stp>4</stp>
        <stp>002290.SZ</stp>
        <stp>9</stp>
        <stp>12/31/2011</stp>
        <stp>1</stp>
        <tr r="E761" s="2"/>
      </tp>
      <tp>
        <v>1143064386.0699999</v>
        <stp/>
        <stp>EM_S_STM07_IS</stp>
        <stp>4</stp>
        <stp>002291.SZ</stp>
        <stp>9</stp>
        <stp>12/31/2010</stp>
        <stp>1</stp>
        <tr r="C762" s="2"/>
      </tp>
      <tp>
        <v>1553010630.05</v>
        <stp/>
        <stp>EM_S_STM07_IS</stp>
        <stp>4</stp>
        <stp>002292.SZ</stp>
        <stp>9</stp>
        <stp>12/31/2013</stp>
        <stp>1</stp>
        <tr r="I763" s="2"/>
      </tp>
      <tp>
        <v>2724953861.21</v>
        <stp/>
        <stp>EM_S_STM07_IS</stp>
        <stp>4</stp>
        <stp>002293.SZ</stp>
        <stp>9</stp>
        <stp>12/31/2012</stp>
        <stp>1</stp>
        <tr r="G764" s="2"/>
      </tp>
      <tp>
        <v>3477692868.1799998</v>
        <stp/>
        <stp>EM_S_STM07_IS</stp>
        <stp>4</stp>
        <stp>002294.SZ</stp>
        <stp>9</stp>
        <stp>12/31/2015</stp>
        <stp>1</stp>
        <tr r="M765" s="2"/>
      </tp>
      <tp>
        <v>2359644899.6700001</v>
        <stp/>
        <stp>EM_S_STM07_IS</stp>
        <stp>4</stp>
        <stp>002295.SZ</stp>
        <stp>9</stp>
        <stp>12/31/2014</stp>
        <stp>1</stp>
        <tr r="K766" s="2"/>
      </tp>
      <tp>
        <v>369232905.11000001</v>
        <stp/>
        <stp>EM_S_STM07_IS</stp>
        <stp>4</stp>
        <stp>002280.SZ</stp>
        <stp>9</stp>
        <stp>12/31/2011</stp>
        <stp>1</stp>
        <tr r="E751" s="2"/>
      </tp>
      <tp>
        <v>914357506.09000003</v>
        <stp/>
        <stp>EM_S_STM07_IS</stp>
        <stp>4</stp>
        <stp>002281.SZ</stp>
        <stp>9</stp>
        <stp>12/31/2010</stp>
        <stp>1</stp>
        <tr r="C752" s="2"/>
      </tp>
      <tp>
        <v>566047540.35000002</v>
        <stp/>
        <stp>EM_S_STM07_IS</stp>
        <stp>4</stp>
        <stp>002282.SZ</stp>
        <stp>9</stp>
        <stp>12/31/2013</stp>
        <stp>1</stp>
        <tr r="I753" s="2"/>
      </tp>
      <tp>
        <v>1068768689.67</v>
        <stp/>
        <stp>EM_S_STM07_IS</stp>
        <stp>4</stp>
        <stp>002283.SZ</stp>
        <stp>9</stp>
        <stp>12/31/2012</stp>
        <stp>1</stp>
        <tr r="G754" s="2"/>
      </tp>
      <tp>
        <v>3059478500.9899998</v>
        <stp/>
        <stp>EM_S_STM07_IS</stp>
        <stp>4</stp>
        <stp>002284.SZ</stp>
        <stp>9</stp>
        <stp>12/31/2015</stp>
        <stp>1</stp>
        <tr r="M755" s="2"/>
      </tp>
      <tp>
        <v>3308170629.8499999</v>
        <stp/>
        <stp>EM_S_STM07_IS</stp>
        <stp>4</stp>
        <stp>002285.SZ</stp>
        <stp>9</stp>
        <stp>12/31/2014</stp>
        <stp>1</stp>
        <tr r="K756" s="2"/>
      </tp>
      <tp>
        <v>1925279971.1400001</v>
        <stp/>
        <stp>EM_S_STM07_IS</stp>
        <stp>4</stp>
        <stp>002330.SZ</stp>
        <stp>9</stp>
        <stp>12/31/2011</stp>
        <stp>1</stp>
        <tr r="E801" s="2"/>
      </tp>
      <tp>
        <v>290229827.76999998</v>
        <stp/>
        <stp>EM_S_STM07_IS</stp>
        <stp>4</stp>
        <stp>002331.SZ</stp>
        <stp>9</stp>
        <stp>12/31/2010</stp>
        <stp>1</stp>
        <tr r="C802" s="2"/>
      </tp>
      <tp>
        <v>2315040565.8099999</v>
        <stp/>
        <stp>EM_S_STM07_IS</stp>
        <stp>4</stp>
        <stp>002332.SZ</stp>
        <stp>9</stp>
        <stp>12/31/2013</stp>
        <stp>1</stp>
        <tr r="I803" s="2"/>
      </tp>
      <tp>
        <v>1138647851.3</v>
        <stp/>
        <stp>EM_S_STM07_IS</stp>
        <stp>4</stp>
        <stp>002333.SZ</stp>
        <stp>9</stp>
        <stp>12/31/2012</stp>
        <stp>1</stp>
        <tr r="G804" s="2"/>
      </tp>
      <tp>
        <v>1083362628.27</v>
        <stp/>
        <stp>EM_S_STM07_IS</stp>
        <stp>4</stp>
        <stp>002334.SZ</stp>
        <stp>9</stp>
        <stp>12/31/2015</stp>
        <stp>1</stp>
        <tr r="M805" s="2"/>
      </tp>
      <tp>
        <v>1485664667.6700001</v>
        <stp/>
        <stp>EM_S_STM07_IS</stp>
        <stp>4</stp>
        <stp>002335.SZ</stp>
        <stp>9</stp>
        <stp>12/31/2014</stp>
        <stp>1</stp>
        <tr r="K806" s="2"/>
      </tp>
      <tp>
        <v>644193479.23000002</v>
        <stp/>
        <stp>EM_S_STM07_IS</stp>
        <stp>4</stp>
        <stp>002320.SZ</stp>
        <stp>9</stp>
        <stp>12/31/2011</stp>
        <stp>1</stp>
        <tr r="E791" s="2"/>
      </tp>
      <tp>
        <v>1303320226.26</v>
        <stp/>
        <stp>EM_S_STM07_IS</stp>
        <stp>4</stp>
        <stp>002321.SZ</stp>
        <stp>9</stp>
        <stp>12/31/2010</stp>
        <stp>1</stp>
        <tr r="C792" s="2"/>
      </tp>
      <tp>
        <v>310550768.23000002</v>
        <stp/>
        <stp>EM_S_STM07_IS</stp>
        <stp>4</stp>
        <stp>002322.SZ</stp>
        <stp>9</stp>
        <stp>12/31/2013</stp>
        <stp>1</stp>
        <tr r="I793" s="2"/>
      </tp>
      <tp>
        <v>298793061.25</v>
        <stp/>
        <stp>EM_S_STM07_IS</stp>
        <stp>4</stp>
        <stp>002323.SZ</stp>
        <stp>9</stp>
        <stp>12/31/2012</stp>
        <stp>1</stp>
        <tr r="G794" s="2"/>
      </tp>
      <tp>
        <v>2787424215.6900001</v>
        <stp/>
        <stp>EM_S_STM07_IS</stp>
        <stp>4</stp>
        <stp>002324.SZ</stp>
        <stp>9</stp>
        <stp>12/31/2015</stp>
        <stp>1</stp>
        <tr r="M795" s="2"/>
      </tp>
      <tp>
        <v>3392640877</v>
        <stp/>
        <stp>EM_S_STM07_IS</stp>
        <stp>4</stp>
        <stp>002325.SZ</stp>
        <stp>9</stp>
        <stp>12/31/2014</stp>
        <stp>1</stp>
        <tr r="K796" s="2"/>
      </tp>
      <tp>
        <v>2910106899.1900001</v>
        <stp/>
        <stp>EM_S_STM07_IS</stp>
        <stp>4</stp>
        <stp>002310.SZ</stp>
        <stp>9</stp>
        <stp>12/31/2011</stp>
        <stp>1</stp>
        <tr r="E781" s="2"/>
      </tp>
      <tp>
        <v>7697692263.0699997</v>
        <stp/>
        <stp>EM_S_STM07_IS</stp>
        <stp>4</stp>
        <stp>002311.SZ</stp>
        <stp>9</stp>
        <stp>12/31/2010</stp>
        <stp>1</stp>
        <tr r="C782" s="2"/>
      </tp>
      <tp>
        <v>898360698.78999996</v>
        <stp/>
        <stp>EM_S_STM07_IS</stp>
        <stp>4</stp>
        <stp>002312.SZ</stp>
        <stp>9</stp>
        <stp>12/31/2013</stp>
        <stp>1</stp>
        <tr r="I783" s="2"/>
      </tp>
      <tp>
        <v>1925097203.29</v>
        <stp/>
        <stp>EM_S_STM07_IS</stp>
        <stp>4</stp>
        <stp>002313.SZ</stp>
        <stp>9</stp>
        <stp>12/31/2012</stp>
        <stp>1</stp>
        <tr r="G784" s="2"/>
      </tp>
      <tp>
        <v>4883102441.3299999</v>
        <stp/>
        <stp>EM_S_STM07_IS</stp>
        <stp>4</stp>
        <stp>002314.SZ</stp>
        <stp>9</stp>
        <stp>12/31/2015</stp>
        <stp>1</stp>
        <tr r="M785" s="2"/>
      </tp>
      <tp>
        <v>509890147.06</v>
        <stp/>
        <stp>EM_S_STM07_IS</stp>
        <stp>4</stp>
        <stp>002315.SZ</stp>
        <stp>9</stp>
        <stp>12/31/2014</stp>
        <stp>1</stp>
        <tr r="K786" s="2"/>
      </tp>
      <tp>
        <v>3488386875.6399999</v>
        <stp/>
        <stp>EM_S_STM07_IS</stp>
        <stp>4</stp>
        <stp>002300.SZ</stp>
        <stp>9</stp>
        <stp>12/31/2011</stp>
        <stp>1</stp>
        <tr r="E771" s="2"/>
      </tp>
      <tp>
        <v>910709192.00999999</v>
        <stp/>
        <stp>EM_S_STM07_IS</stp>
        <stp>4</stp>
        <stp>002301.SZ</stp>
        <stp>9</stp>
        <stp>12/31/2010</stp>
        <stp>1</stp>
        <tr r="C772" s="2"/>
      </tp>
      <tp>
        <v>8614318765.6299992</v>
        <stp/>
        <stp>EM_S_STM07_IS</stp>
        <stp>4</stp>
        <stp>002302.SZ</stp>
        <stp>9</stp>
        <stp>12/31/2013</stp>
        <stp>1</stp>
        <tr r="I773" s="2"/>
      </tp>
      <tp>
        <v>1033500559.99</v>
        <stp/>
        <stp>EM_S_STM07_IS</stp>
        <stp>4</stp>
        <stp>002303.SZ</stp>
        <stp>9</stp>
        <stp>12/31/2012</stp>
        <stp>1</stp>
        <tr r="G774" s="2"/>
      </tp>
      <tp>
        <v>16052444099.280001</v>
        <stp/>
        <stp>EM_S_STM07_IS</stp>
        <stp>4</stp>
        <stp>002304.SZ</stp>
        <stp>9</stp>
        <stp>12/31/2015</stp>
        <stp>1</stp>
        <tr r="M775" s="2"/>
      </tp>
      <tp>
        <v>2647233520.8600001</v>
        <stp/>
        <stp>EM_S_STM07_IS</stp>
        <stp>4</stp>
        <stp>002305.SZ</stp>
        <stp>9</stp>
        <stp>12/31/2014</stp>
        <stp>1</stp>
        <tr r="K776" s="2"/>
      </tp>
      <tp>
        <v>420339304.27999997</v>
        <stp/>
        <stp>EM_S_STM07_IS</stp>
        <stp>4</stp>
        <stp>002370.SZ</stp>
        <stp>9</stp>
        <stp>12/31/2011</stp>
        <stp>1</stp>
        <tr r="E841" s="2"/>
      </tp>
      <tp>
        <v>810250646.01999998</v>
        <stp/>
        <stp>EM_S_STM07_IS</stp>
        <stp>4</stp>
        <stp>002371.SZ</stp>
        <stp>9</stp>
        <stp>12/31/2010</stp>
        <stp>1</stp>
        <tr r="C842" s="2"/>
      </tp>
      <tp>
        <v>2158814375.48</v>
        <stp/>
        <stp>EM_S_STM07_IS</stp>
        <stp>4</stp>
        <stp>002372.SZ</stp>
        <stp>9</stp>
        <stp>12/31/2013</stp>
        <stp>1</stp>
        <tr r="I843" s="2"/>
      </tp>
      <tp>
        <v>697410129.91999996</v>
        <stp/>
        <stp>EM_S_STM07_IS</stp>
        <stp>4</stp>
        <stp>002373.SZ</stp>
        <stp>9</stp>
        <stp>12/31/2012</stp>
        <stp>1</stp>
        <tr r="G844" s="2"/>
      </tp>
      <tp>
        <v>1357490739.3900001</v>
        <stp/>
        <stp>EM_S_STM07_IS</stp>
        <stp>4</stp>
        <stp>002374.SZ</stp>
        <stp>9</stp>
        <stp>12/31/2015</stp>
        <stp>1</stp>
        <tr r="M845" s="2"/>
      </tp>
      <tp>
        <v>12917112313.93</v>
        <stp/>
        <stp>EM_S_STM07_IS</stp>
        <stp>4</stp>
        <stp>002375.SZ</stp>
        <stp>9</stp>
        <stp>12/31/2014</stp>
        <stp>1</stp>
        <tr r="K846" s="2"/>
      </tp>
      <tp>
        <v>525293323.24000001</v>
        <stp/>
        <stp>EM_S_STM07_IS</stp>
        <stp>4</stp>
        <stp>002360.SZ</stp>
        <stp>9</stp>
        <stp>12/31/2011</stp>
        <stp>1</stp>
        <tr r="E831" s="2"/>
      </tp>
      <tp>
        <v>540907091.17999995</v>
        <stp/>
        <stp>EM_S_STM07_IS</stp>
        <stp>4</stp>
        <stp>002361.SZ</stp>
        <stp>9</stp>
        <stp>12/31/2010</stp>
        <stp>1</stp>
        <tr r="C832" s="2"/>
      </tp>
      <tp>
        <v>278734565.44999999</v>
        <stp/>
        <stp>EM_S_STM07_IS</stp>
        <stp>4</stp>
        <stp>002362.SZ</stp>
        <stp>9</stp>
        <stp>12/31/2013</stp>
        <stp>1</stp>
        <tr r="I833" s="2"/>
      </tp>
      <tp>
        <v>1011519307.65</v>
        <stp/>
        <stp>EM_S_STM07_IS</stp>
        <stp>4</stp>
        <stp>002363.SZ</stp>
        <stp>9</stp>
        <stp>12/31/2012</stp>
        <stp>1</stp>
        <tr r="G834" s="2"/>
      </tp>
      <tp>
        <v>841829703.50999999</v>
        <stp/>
        <stp>EM_S_STM07_IS</stp>
        <stp>4</stp>
        <stp>002364.SZ</stp>
        <stp>9</stp>
        <stp>12/31/2015</stp>
        <stp>1</stp>
        <tr r="M835" s="2"/>
      </tp>
      <tp>
        <v>658417064.45000005</v>
        <stp/>
        <stp>EM_S_STM07_IS</stp>
        <stp>4</stp>
        <stp>002365.SZ</stp>
        <stp>9</stp>
        <stp>12/31/2014</stp>
        <stp>1</stp>
        <tr r="K836" s="2"/>
      </tp>
      <tp>
        <v>922255032.40999997</v>
        <stp/>
        <stp>EM_S_STM07_IS</stp>
        <stp>4</stp>
        <stp>002350.SZ</stp>
        <stp>9</stp>
        <stp>12/31/2011</stp>
        <stp>1</stp>
        <tr r="E821" s="2"/>
      </tp>
      <tp>
        <v>718884289.51999998</v>
        <stp/>
        <stp>EM_S_STM07_IS</stp>
        <stp>4</stp>
        <stp>002351.SZ</stp>
        <stp>9</stp>
        <stp>12/31/2010</stp>
        <stp>1</stp>
        <tr r="C822" s="2"/>
      </tp>
      <tp>
        <v>721994655</v>
        <stp/>
        <stp>EM_S_STM07_IS</stp>
        <stp>4</stp>
        <stp>002352.SZ</stp>
        <stp>9</stp>
        <stp>12/31/2013</stp>
        <stp>1</stp>
        <tr r="I823" s="2"/>
      </tp>
      <tp>
        <v>2384029702.6999998</v>
        <stp/>
        <stp>EM_S_STM07_IS</stp>
        <stp>4</stp>
        <stp>002353.SZ</stp>
        <stp>9</stp>
        <stp>12/31/2012</stp>
        <stp>1</stp>
        <tr r="G824" s="2"/>
      </tp>
      <tp>
        <v>940847581.74000001</v>
        <stp/>
        <stp>EM_S_STM07_IS</stp>
        <stp>4</stp>
        <stp>002354.SZ</stp>
        <stp>9</stp>
        <stp>12/31/2015</stp>
        <stp>1</stp>
        <tr r="M825" s="2"/>
      </tp>
      <tp>
        <v>1325388726.76</v>
        <stp/>
        <stp>EM_S_STM07_IS</stp>
        <stp>4</stp>
        <stp>002355.SZ</stp>
        <stp>9</stp>
        <stp>12/31/2014</stp>
        <stp>1</stp>
        <tr r="K826" s="2"/>
      </tp>
      <tp>
        <v>918614435.95000005</v>
        <stp/>
        <stp>EM_S_STM07_IS</stp>
        <stp>4</stp>
        <stp>002340.SZ</stp>
        <stp>9</stp>
        <stp>12/31/2011</stp>
        <stp>1</stp>
        <tr r="E811" s="2"/>
      </tp>
      <tp>
        <v>523073274.19</v>
        <stp/>
        <stp>EM_S_STM07_IS</stp>
        <stp>4</stp>
        <stp>002341.SZ</stp>
        <stp>9</stp>
        <stp>12/31/2010</stp>
        <stp>1</stp>
        <tr r="C812" s="2"/>
      </tp>
      <tp>
        <v>1697467734.4000001</v>
        <stp/>
        <stp>EM_S_STM07_IS</stp>
        <stp>4</stp>
        <stp>002342.SZ</stp>
        <stp>9</stp>
        <stp>12/31/2013</stp>
        <stp>1</stp>
        <tr r="I813" s="2"/>
      </tp>
      <tp>
        <v>1355880826.6099999</v>
        <stp/>
        <stp>EM_S_STM07_IS</stp>
        <stp>4</stp>
        <stp>002343.SZ</stp>
        <stp>9</stp>
        <stp>12/31/2012</stp>
        <stp>1</stp>
        <tr r="G814" s="2"/>
      </tp>
      <tp>
        <v>1836666739.8299999</v>
        <stp/>
        <stp>EM_S_STM07_IS</stp>
        <stp>4</stp>
        <stp>002344.SZ</stp>
        <stp>9</stp>
        <stp>12/31/2015</stp>
        <stp>1</stp>
        <tr r="M815" s="2"/>
      </tp>
      <tp>
        <v>2470381490.6399999</v>
        <stp/>
        <stp>EM_S_STM07_IS</stp>
        <stp>4</stp>
        <stp>002345.SZ</stp>
        <stp>9</stp>
        <stp>12/31/2014</stp>
        <stp>1</stp>
        <tr r="K816" s="2"/>
      </tp>
      <tp>
        <v>361864803.51999998</v>
        <stp/>
        <stp>EM_S_STM07_IS</stp>
        <stp>4</stp>
        <stp>002390.SZ</stp>
        <stp>9</stp>
        <stp>12/31/2011</stp>
        <stp>1</stp>
        <tr r="E861" s="2"/>
      </tp>
      <tp>
        <v>755434925.62</v>
        <stp/>
        <stp>EM_S_STM07_IS</stp>
        <stp>4</stp>
        <stp>002391.SZ</stp>
        <stp>9</stp>
        <stp>12/31/2010</stp>
        <stp>1</stp>
        <tr r="C862" s="2"/>
      </tp>
      <tp>
        <v>1480719158.6400001</v>
        <stp/>
        <stp>EM_S_STM07_IS</stp>
        <stp>4</stp>
        <stp>002392.SZ</stp>
        <stp>9</stp>
        <stp>12/31/2013</stp>
        <stp>1</stp>
        <tr r="I863" s="2"/>
      </tp>
      <tp>
        <v>1117067915.48</v>
        <stp/>
        <stp>EM_S_STM07_IS</stp>
        <stp>4</stp>
        <stp>002393.SZ</stp>
        <stp>9</stp>
        <stp>12/31/2012</stp>
        <stp>1</stp>
        <tr r="G864" s="2"/>
      </tp>
      <tp>
        <v>3476970839.0300002</v>
        <stp/>
        <stp>EM_S_STM07_IS</stp>
        <stp>4</stp>
        <stp>002394.SZ</stp>
        <stp>9</stp>
        <stp>12/31/2015</stp>
        <stp>1</stp>
        <tr r="M865" s="2"/>
      </tp>
      <tp>
        <v>803273144.22000003</v>
        <stp/>
        <stp>EM_S_STM07_IS</stp>
        <stp>4</stp>
        <stp>002395.SZ</stp>
        <stp>9</stp>
        <stp>12/31/2014</stp>
        <stp>1</stp>
        <tr r="K866" s="2"/>
      </tp>
      <tp>
        <v>235456958.52000001</v>
        <stp/>
        <stp>EM_S_STM07_IS</stp>
        <stp>4</stp>
        <stp>002380.SZ</stp>
        <stp>9</stp>
        <stp>12/31/2011</stp>
        <stp>1</stp>
        <tr r="E851" s="2"/>
      </tp>
      <tp>
        <v>824532521.64999998</v>
        <stp/>
        <stp>EM_S_STM07_IS</stp>
        <stp>4</stp>
        <stp>002381.SZ</stp>
        <stp>9</stp>
        <stp>12/31/2010</stp>
        <stp>1</stp>
        <tr r="C852" s="2"/>
      </tp>
      <tp>
        <v>1335188019.6900001</v>
        <stp/>
        <stp>EM_S_STM07_IS</stp>
        <stp>4</stp>
        <stp>002382.SZ</stp>
        <stp>9</stp>
        <stp>12/31/2013</stp>
        <stp>1</stp>
        <tr r="I853" s="2"/>
      </tp>
      <tp>
        <v>414979641.85000002</v>
        <stp/>
        <stp>EM_S_STM07_IS</stp>
        <stp>4</stp>
        <stp>002383.SZ</stp>
        <stp>9</stp>
        <stp>12/31/2012</stp>
        <stp>1</stp>
        <tr r="G854" s="2"/>
      </tp>
      <tp>
        <v>3992874009.5300002</v>
        <stp/>
        <stp>EM_S_STM07_IS</stp>
        <stp>4</stp>
        <stp>002384.SZ</stp>
        <stp>9</stp>
        <stp>12/31/2015</stp>
        <stp>1</stp>
        <tr r="M855" s="2"/>
      </tp>
      <tp>
        <v>18444915959.830002</v>
        <stp/>
        <stp>EM_S_STM07_IS</stp>
        <stp>4</stp>
        <stp>002385.SZ</stp>
        <stp>9</stp>
        <stp>12/31/2014</stp>
        <stp>1</stp>
        <tr r="K856" s="2"/>
      </tp>
      <tp>
        <v>2869584030.1999998</v>
        <stp/>
        <stp>EM_S_STM07_IS</stp>
        <stp>4</stp>
        <stp>601872.SH</stp>
        <stp>9</stp>
        <stp>12/31/2012</stp>
        <stp>1</stp>
        <tr r="G2810" s="2"/>
      </tp>
      <tp>
        <v>4630819600</v>
        <stp/>
        <stp>EM_S_STM07_IS</stp>
        <stp>4</stp>
        <stp>601811.SH</stp>
        <stp>9</stp>
        <stp>12/31/2011</stp>
        <stp>1</stp>
        <tr r="E2806" s="2"/>
      </tp>
      <tp>
        <v>273571498797</v>
        <stp/>
        <stp>EM_S_STM07_IS</stp>
        <stp>4</stp>
        <stp>601800.SH</stp>
        <stp>9</stp>
        <stp>12/31/2010</stp>
        <stp>1</stp>
        <tr r="C2803" s="2"/>
      </tp>
      <tp>
        <v>3047480300.6799998</v>
        <stp/>
        <stp>EM_S_STM07_IS</stp>
        <stp>4</stp>
        <stp>601801.SH</stp>
        <stp>9</stp>
        <stp>12/31/2011</stp>
        <stp>1</stp>
        <tr r="E2804" s="2"/>
      </tp>
      <tp>
        <v>1777957428.98</v>
        <stp/>
        <stp>EM_S_STM07_IS</stp>
        <stp>4</stp>
        <stp>601890.SH</stp>
        <stp>9</stp>
        <stp>12/31/2010</stp>
        <stp>1</stp>
        <tr r="C2816" s="2"/>
      </tp>
      <tp>
        <v>3336950665.77</v>
        <stp/>
        <stp>EM_S_STM07_IS</stp>
        <stp>4</stp>
        <stp>601880.SH</stp>
        <stp>9</stp>
        <stp>12/31/2010</stp>
        <stp>1</stp>
        <tr r="C2812" s="2"/>
      </tp>
      <tp>
        <v>980402583.30999994</v>
        <stp/>
        <stp>EM_S_STM07_IS</stp>
        <stp>4</stp>
        <stp>601882.SH</stp>
        <stp>9</stp>
        <stp>12/31/2012</stp>
        <stp>1</stp>
        <tr r="G2813" s="2"/>
      </tp>
      <tp>
        <v>1202892485.5999999</v>
        <stp/>
        <stp>EM_S_STM07_IS</stp>
        <stp>4</stp>
        <stp>601965.SH</stp>
        <stp>9</stp>
        <stp>12/31/2015</stp>
        <stp>1</stp>
        <tr r="M2829" s="2"/>
      </tp>
      <tp>
        <v>30542816684.110001</v>
        <stp/>
        <stp>EM_S_STM07_IS</stp>
        <stp>4</stp>
        <stp>601933.SH</stp>
        <stp>9</stp>
        <stp>12/31/2013</stp>
        <stp>1</stp>
        <tr r="I2826" s="2"/>
      </tp>
      <tp t="s">
        <v/>
        <stp/>
        <stp>EM_S_STM07_IS</stp>
        <stp>4</stp>
        <stp>601900.SH</stp>
        <stp>9</stp>
        <stp>12/31/2010</stp>
        <stp>1</stp>
        <tr r="C2819" s="2"/>
      </tp>
      <tp>
        <v>1709033850.4100001</v>
        <stp/>
        <stp>EM_S_STM07_IS</stp>
        <stp>4</stp>
        <stp>601901.SH</stp>
        <stp>9</stp>
        <stp>12/31/2011</stp>
        <stp>1</stp>
        <tr r="E2820" s="2"/>
      </tp>
      <tp>
        <v>72381865000</v>
        <stp/>
        <stp>EM_S_STM07_IS</stp>
        <stp>4</stp>
        <stp>601991.SH</stp>
        <stp>9</stp>
        <stp>12/31/2011</stp>
        <stp>1</stp>
        <tr r="E2836" s="2"/>
      </tp>
      <tp>
        <v>34054096003.32</v>
        <stp/>
        <stp>EM_S_STM07_IS</stp>
        <stp>4</stp>
        <stp>601992.SH</stp>
        <stp>9</stp>
        <stp>12/31/2012</stp>
        <stp>1</stp>
        <tr r="G2837" s="2"/>
      </tp>
      <tp>
        <v>26202031122.490002</v>
        <stp/>
        <stp>EM_S_STM07_IS</stp>
        <stp>4</stp>
        <stp>601985.SH</stp>
        <stp>9</stp>
        <stp>12/31/2015</stp>
        <stp>1</stp>
        <tr r="M2833" s="2"/>
      </tp>
      <tp>
        <v>6830161925.3199997</v>
        <stp/>
        <stp>EM_S_STM07_IS</stp>
        <stp>4</stp>
        <stp>601555.SH</stp>
        <stp>9</stp>
        <stp>12/31/2015</stp>
        <stp>1</stp>
        <tr r="M2767" s="2"/>
      </tp>
      <tp>
        <v>2219442083.1399999</v>
        <stp/>
        <stp>EM_S_STM07_IS</stp>
        <stp>4</stp>
        <stp>601515.SH</stp>
        <stp>9</stp>
        <stp>12/31/2015</stp>
        <stp>1</stp>
        <tr r="M2764" s="2"/>
      </tp>
      <tp t="s">
        <v/>
        <stp/>
        <stp>EM_S_STM07_IS</stp>
        <stp>4</stp>
        <stp>601500.SH</stp>
        <stp>9</stp>
        <stp>12/31/2010</stp>
        <stp>1</stp>
        <tr r="C2763" s="2"/>
      </tp>
      <tp>
        <v>900178554.88999999</v>
        <stp/>
        <stp>EM_S_STM07_IS</stp>
        <stp>4</stp>
        <stp>601595.SH</stp>
        <stp>9</stp>
        <stp>12/31/2015</stp>
        <stp>1</stp>
        <tr r="M2773" s="2"/>
      </tp>
      <tp>
        <v>56784314344.300003</v>
        <stp/>
        <stp>EM_S_STM07_IS</stp>
        <stp>4</stp>
        <stp>601633.SH</stp>
        <stp>9</stp>
        <stp>12/31/2013</stp>
        <stp>1</stp>
        <tr r="I2783" s="2"/>
      </tp>
      <tp>
        <v>24785771071.959999</v>
        <stp/>
        <stp>EM_S_STM07_IS</stp>
        <stp>4</stp>
        <stp>601611.SH</stp>
        <stp>9</stp>
        <stp>12/31/2011</stp>
        <stp>1</stp>
        <tr r="E2779" s="2"/>
      </tp>
      <tp>
        <v>120994847000</v>
        <stp/>
        <stp>EM_S_STM07_IS</stp>
        <stp>4</stp>
        <stp>601600.SH</stp>
        <stp>9</stp>
        <stp>12/31/2010</stp>
        <stp>1</stp>
        <tr r="C2775" s="2"/>
      </tp>
      <tp>
        <v>157934000000</v>
        <stp/>
        <stp>EM_S_STM07_IS</stp>
        <stp>4</stp>
        <stp>601601.SH</stp>
        <stp>9</stp>
        <stp>12/31/2011</stp>
        <stp>1</stp>
        <tr r="E2776" s="2"/>
      </tp>
      <tp>
        <v>1290667422.77</v>
        <stp/>
        <stp>EM_S_STM07_IS</stp>
        <stp>4</stp>
        <stp>601700.SH</stp>
        <stp>9</stp>
        <stp>12/31/2010</stp>
        <stp>1</stp>
        <tr r="C2793" s="2"/>
      </tp>
      <tp t="s">
        <v/>
        <stp/>
        <stp>EM_S_STM07_IS</stp>
        <stp>4</stp>
        <stp>601020.SH</stp>
        <stp>9</stp>
        <stp>12/31/2010</stp>
        <stp>1</stp>
        <tr r="C2701" s="2"/>
      </tp>
      <tp>
        <v>4463059072</v>
        <stp/>
        <stp>EM_S_STM07_IS</stp>
        <stp>4</stp>
        <stp>601021.SH</stp>
        <stp>9</stp>
        <stp>12/31/2011</stp>
        <stp>1</stp>
        <tr r="E2702" s="2"/>
      </tp>
      <tp>
        <v>5590180309.5500002</v>
        <stp/>
        <stp>EM_S_STM07_IS</stp>
        <stp>4</stp>
        <stp>601010.SH</stp>
        <stp>9</stp>
        <stp>12/31/2010</stp>
        <stp>1</stp>
        <tr r="C2695" s="2"/>
      </tp>
      <tp>
        <v>2822108246.79</v>
        <stp/>
        <stp>EM_S_STM07_IS</stp>
        <stp>4</stp>
        <stp>601011.SH</stp>
        <stp>9</stp>
        <stp>12/31/2011</stp>
        <stp>1</stp>
        <tr r="E2696" s="2"/>
      </tp>
      <tp>
        <v>1708325052.74</v>
        <stp/>
        <stp>EM_S_STM07_IS</stp>
        <stp>4</stp>
        <stp>601012.SH</stp>
        <stp>9</stp>
        <stp>12/31/2012</stp>
        <stp>1</stp>
        <tr r="G2697" s="2"/>
      </tp>
      <tp>
        <v>5218787656.46</v>
        <stp/>
        <stp>EM_S_STM07_IS</stp>
        <stp>4</stp>
        <stp>601015.SH</stp>
        <stp>9</stp>
        <stp>12/31/2015</stp>
        <stp>1</stp>
        <tr r="M2698" s="2"/>
      </tp>
      <tp>
        <v>2556879166.48</v>
        <stp/>
        <stp>EM_S_STM07_IS</stp>
        <stp>4</stp>
        <stp>601000.SH</stp>
        <stp>9</stp>
        <stp>12/31/2010</stp>
        <stp>1</stp>
        <tr r="C2686" s="2"/>
      </tp>
      <tp>
        <v>14417932479.23</v>
        <stp/>
        <stp>EM_S_STM07_IS</stp>
        <stp>4</stp>
        <stp>601001.SH</stp>
        <stp>9</stp>
        <stp>12/31/2011</stp>
        <stp>1</stp>
        <tr r="E2687" s="2"/>
      </tp>
      <tp>
        <v>2596338695.46</v>
        <stp/>
        <stp>EM_S_STM07_IS</stp>
        <stp>4</stp>
        <stp>601002.SH</stp>
        <stp>9</stp>
        <stp>12/31/2012</stp>
        <stp>1</stp>
        <tr r="G2688" s="2"/>
      </tp>
      <tp>
        <v>36848878693.550003</v>
        <stp/>
        <stp>EM_S_STM07_IS</stp>
        <stp>4</stp>
        <stp>601003.SH</stp>
        <stp>9</stp>
        <stp>12/31/2013</stp>
        <stp>1</stp>
        <tr r="I2689" s="2"/>
      </tp>
      <tp>
        <v>8350022000</v>
        <stp/>
        <stp>EM_S_STM07_IS</stp>
        <stp>4</stp>
        <stp>601005.SH</stp>
        <stp>9</stp>
        <stp>12/31/2015</stp>
        <stp>1</stp>
        <tr r="M2690" s="2"/>
      </tp>
      <tp>
        <v>10062546515.9</v>
        <stp/>
        <stp>EM_S_STM07_IS</stp>
        <stp>4</stp>
        <stp>601163.SH</stp>
        <stp>9</stp>
        <stp>12/31/2013</stp>
        <stp>1</stp>
        <tr r="I2726" s="2"/>
      </tp>
      <tp>
        <v>23568793145</v>
        <stp/>
        <stp>EM_S_STM07_IS</stp>
        <stp>4</stp>
        <stp>601155.SH</stp>
        <stp>9</stp>
        <stp>12/31/2015</stp>
        <stp>1</stp>
        <tr r="M2724" s="2"/>
      </tp>
      <tp>
        <v>97139111000</v>
        <stp/>
        <stp>EM_S_STM07_IS</stp>
        <stp>4</stp>
        <stp>601111.SH</stp>
        <stp>9</stp>
        <stp>12/31/2011</stp>
        <stp>1</stp>
        <tr r="E2714" s="2"/>
      </tp>
      <tp>
        <v>1696052740.0799999</v>
        <stp/>
        <stp>EM_S_STM07_IS</stp>
        <stp>4</stp>
        <stp>601113.SH</stp>
        <stp>9</stp>
        <stp>12/31/2013</stp>
        <stp>1</stp>
        <tr r="I2715" s="2"/>
      </tp>
      <tp>
        <v>816999211.77999997</v>
        <stp/>
        <stp>EM_S_STM07_IS</stp>
        <stp>4</stp>
        <stp>601100.SH</stp>
        <stp>9</stp>
        <stp>12/31/2010</stp>
        <stp>1</stp>
        <tr r="C2710" s="2"/>
      </tp>
      <tp>
        <v>6950706282.9799995</v>
        <stp/>
        <stp>EM_S_STM07_IS</stp>
        <stp>4</stp>
        <stp>601101.SH</stp>
        <stp>9</stp>
        <stp>12/31/2011</stp>
        <stp>1</stp>
        <tr r="E2711" s="2"/>
      </tp>
      <tp>
        <v>12707589804.5</v>
        <stp/>
        <stp>EM_S_STM07_IS</stp>
        <stp>4</stp>
        <stp>601231.SH</stp>
        <stp>9</stp>
        <stp>12/31/2011</stp>
        <stp>1</stp>
        <tr r="E2744" s="2"/>
      </tp>
      <tp>
        <v>22137874817.990002</v>
        <stp/>
        <stp>EM_S_STM07_IS</stp>
        <stp>4</stp>
        <stp>601233.SH</stp>
        <stp>9</stp>
        <stp>12/31/2013</stp>
        <stp>1</stp>
        <tr r="I2745" s="2"/>
      </tp>
      <tp>
        <v>1913748512.1800001</v>
        <stp/>
        <stp>EM_S_STM07_IS</stp>
        <stp>4</stp>
        <stp>601222.SH</stp>
        <stp>9</stp>
        <stp>12/31/2012</stp>
        <stp>1</stp>
        <tr r="G2740" s="2"/>
      </tp>
      <tp>
        <v>32511200869.52</v>
        <stp/>
        <stp>EM_S_STM07_IS</stp>
        <stp>4</stp>
        <stp>601225.SH</stp>
        <stp>9</stp>
        <stp>12/31/2015</stp>
        <stp>1</stp>
        <tr r="M2741" s="2"/>
      </tp>
      <tp>
        <v>7445176283</v>
        <stp/>
        <stp>EM_S_STM07_IS</stp>
        <stp>4</stp>
        <stp>601211.SH</stp>
        <stp>9</stp>
        <stp>12/31/2011</stp>
        <stp>1</stp>
        <tr r="E2737" s="2"/>
      </tp>
      <tp>
        <v>4004355251.9000001</v>
        <stp/>
        <stp>EM_S_STM07_IS</stp>
        <stp>4</stp>
        <stp>601375.SH</stp>
        <stp>9</stp>
        <stp>12/31/2015</stp>
        <stp>1</stp>
        <tr r="M2758" s="2"/>
      </tp>
      <tp>
        <v>15800677436</v>
        <stp/>
        <stp>EM_S_STM07_IS</stp>
        <stp>4</stp>
        <stp>601333.SH</stp>
        <stp>9</stp>
        <stp>12/31/2013</stp>
        <stp>1</stp>
        <tr r="I2753" s="2"/>
      </tp>
      <tp>
        <v>3068162274.8099999</v>
        <stp/>
        <stp>EM_S_STM07_IS</stp>
        <stp>4</stp>
        <stp>601311.SH</stp>
        <stp>9</stp>
        <stp>12/31/2011</stp>
        <stp>1</stp>
        <tr r="E2749" s="2"/>
      </tp>
      <tp>
        <v>2423002784.8499999</v>
        <stp/>
        <stp>EM_S_STM07_IS</stp>
        <stp>4</stp>
        <stp>601313.SH</stp>
        <stp>9</stp>
        <stp>12/31/2013</stp>
        <stp>1</stp>
        <tr r="I2750" s="2"/>
      </tp>
      <tp>
        <v>473122221000</v>
        <stp/>
        <stp>EM_S_STM07_IS</stp>
        <stp>4</stp>
        <stp>601390.SH</stp>
        <stp>9</stp>
        <stp>12/31/2010</stp>
        <stp>1</stp>
        <tr r="C2761" s="2"/>
      </tp>
      <tp>
        <v>7685764467.1099997</v>
        <stp/>
        <stp>EM_S_STM07_IS</stp>
        <stp>4</stp>
        <stp>000830.SZ</stp>
        <stp>9</stp>
        <stp>12/31/2010</stp>
        <stp>1</stp>
        <tr r="C351" s="2"/>
      </tp>
      <tp>
        <v>4295090178.9799995</v>
        <stp/>
        <stp>EM_S_STM07_IS</stp>
        <stp>4</stp>
        <stp>000831.SZ</stp>
        <stp>9</stp>
        <stp>12/31/2011</stp>
        <stp>1</stp>
        <tr r="E352" s="2"/>
      </tp>
      <tp>
        <v>1107746742.6900001</v>
        <stp/>
        <stp>EM_S_STM07_IS</stp>
        <stp>4</stp>
        <stp>000833.SZ</stp>
        <stp>9</stp>
        <stp>12/31/2013</stp>
        <stp>1</stp>
        <tr r="I353" s="2"/>
      </tp>
      <tp>
        <v>357407679.26999998</v>
        <stp/>
        <stp>EM_S_STM07_IS</stp>
        <stp>4</stp>
        <stp>000835.SZ</stp>
        <stp>9</stp>
        <stp>12/31/2015</stp>
        <stp>1</stp>
        <tr r="M354" s="2"/>
      </tp>
      <tp>
        <v>364506848.27999997</v>
        <stp/>
        <stp>EM_S_STM07_IS</stp>
        <stp>4</stp>
        <stp>000820.SZ</stp>
        <stp>9</stp>
        <stp>12/31/2010</stp>
        <stp>1</stp>
        <tr r="C343" s="2"/>
      </tp>
      <tp>
        <v>672960553.95000005</v>
        <stp/>
        <stp>EM_S_STM07_IS</stp>
        <stp>4</stp>
        <stp>000821.SZ</stp>
        <stp>9</stp>
        <stp>12/31/2011</stp>
        <stp>1</stp>
        <tr r="E344" s="2"/>
      </tp>
      <tp>
        <v>4943090779.1000004</v>
        <stp/>
        <stp>EM_S_STM07_IS</stp>
        <stp>4</stp>
        <stp>000822.SZ</stp>
        <stp>9</stp>
        <stp>12/31/2012</stp>
        <stp>1</stp>
        <tr r="G345" s="2"/>
      </tp>
      <tp>
        <v>3544249516.6500001</v>
        <stp/>
        <stp>EM_S_STM07_IS</stp>
        <stp>4</stp>
        <stp>000823.SZ</stp>
        <stp>9</stp>
        <stp>12/31/2013</stp>
        <stp>1</stp>
        <tr r="I346" s="2"/>
      </tp>
      <tp>
        <v>67912712565.879997</v>
        <stp/>
        <stp>EM_S_STM07_IS</stp>
        <stp>4</stp>
        <stp>000825.SZ</stp>
        <stp>9</stp>
        <stp>12/31/2015</stp>
        <stp>1</stp>
        <tr r="M347" s="2"/>
      </tp>
      <tp>
        <v>1112124682.01</v>
        <stp/>
        <stp>EM_S_STM07_IS</stp>
        <stp>4</stp>
        <stp>000810.SZ</stp>
        <stp>9</stp>
        <stp>12/31/2010</stp>
        <stp>1</stp>
        <tr r="C335" s="2"/>
      </tp>
      <tp>
        <v>1702512356.0899999</v>
        <stp/>
        <stp>EM_S_STM07_IS</stp>
        <stp>4</stp>
        <stp>000811.SZ</stp>
        <stp>9</stp>
        <stp>12/31/2011</stp>
        <stp>1</stp>
        <tr r="E336" s="2"/>
      </tp>
      <tp>
        <v>572853530.27999997</v>
        <stp/>
        <stp>EM_S_STM07_IS</stp>
        <stp>4</stp>
        <stp>000812.SZ</stp>
        <stp>9</stp>
        <stp>12/31/2012</stp>
        <stp>1</stp>
        <tr r="G337" s="2"/>
      </tp>
      <tp>
        <v>569175768.99000001</v>
        <stp/>
        <stp>EM_S_STM07_IS</stp>
        <stp>4</stp>
        <stp>000813.SZ</stp>
        <stp>9</stp>
        <stp>12/31/2013</stp>
        <stp>1</stp>
        <tr r="I338" s="2"/>
      </tp>
      <tp>
        <v>556711441.27999997</v>
        <stp/>
        <stp>EM_S_STM07_IS</stp>
        <stp>4</stp>
        <stp>000815.SZ</stp>
        <stp>9</stp>
        <stp>12/31/2015</stp>
        <stp>1</stp>
        <tr r="M339" s="2"/>
      </tp>
      <tp>
        <v>37360377005.190002</v>
        <stp/>
        <stp>EM_S_STM07_IS</stp>
        <stp>4</stp>
        <stp>000800.SZ</stp>
        <stp>9</stp>
        <stp>12/31/2010</stp>
        <stp>1</stp>
        <tr r="C328" s="2"/>
      </tp>
      <tp>
        <v>2234730122.4000001</v>
        <stp/>
        <stp>EM_S_STM07_IS</stp>
        <stp>4</stp>
        <stp>000801.SZ</stp>
        <stp>9</stp>
        <stp>12/31/2011</stp>
        <stp>1</stp>
        <tr r="E329" s="2"/>
      </tp>
      <tp>
        <v>166113211.16999999</v>
        <stp/>
        <stp>EM_S_STM07_IS</stp>
        <stp>4</stp>
        <stp>000802.SZ</stp>
        <stp>9</stp>
        <stp>12/31/2012</stp>
        <stp>1</stp>
        <tr r="G330" s="2"/>
      </tp>
      <tp>
        <v>177034094.25999999</v>
        <stp/>
        <stp>EM_S_STM07_IS</stp>
        <stp>4</stp>
        <stp>000803.SZ</stp>
        <stp>9</stp>
        <stp>12/31/2013</stp>
        <stp>1</stp>
        <tr r="I331" s="2"/>
      </tp>
      <tp>
        <v>4302021917.3900003</v>
        <stp/>
        <stp>EM_S_STM07_IS</stp>
        <stp>4</stp>
        <stp>000875.SZ</stp>
        <stp>9</stp>
        <stp>12/31/2015</stp>
        <stp>1</stp>
        <tr r="M372" s="2"/>
      </tp>
      <tp>
        <v>6268401059.5500002</v>
        <stp/>
        <stp>EM_S_STM07_IS</stp>
        <stp>4</stp>
        <stp>000860.SZ</stp>
        <stp>9</stp>
        <stp>12/31/2010</stp>
        <stp>1</stp>
        <tr r="C366" s="2"/>
      </tp>
      <tp>
        <v>1834372602.8900001</v>
        <stp/>
        <stp>EM_S_STM07_IS</stp>
        <stp>4</stp>
        <stp>000861.SZ</stp>
        <stp>9</stp>
        <stp>12/31/2011</stp>
        <stp>1</stp>
        <tr r="E367" s="2"/>
      </tp>
      <tp>
        <v>942251916.75999999</v>
        <stp/>
        <stp>EM_S_STM07_IS</stp>
        <stp>4</stp>
        <stp>000862.SZ</stp>
        <stp>9</stp>
        <stp>12/31/2012</stp>
        <stp>1</stp>
        <tr r="G368" s="2"/>
      </tp>
      <tp>
        <v>2776957460.2800002</v>
        <stp/>
        <stp>EM_S_STM07_IS</stp>
        <stp>4</stp>
        <stp>000863.SZ</stp>
        <stp>9</stp>
        <stp>12/31/2013</stp>
        <stp>1</stp>
        <tr r="I369" s="2"/>
      </tp>
      <tp>
        <v>1955781331.4200001</v>
        <stp/>
        <stp>EM_S_STM07_IS</stp>
        <stp>4</stp>
        <stp>000850.SZ</stp>
        <stp>9</stp>
        <stp>12/31/2010</stp>
        <stp>1</stp>
        <tr r="C360" s="2"/>
      </tp>
      <tp>
        <v>4082323118.4299998</v>
        <stp/>
        <stp>EM_S_STM07_IS</stp>
        <stp>4</stp>
        <stp>000851.SZ</stp>
        <stp>9</stp>
        <stp>12/31/2011</stp>
        <stp>1</stp>
        <tr r="E361" s="2"/>
      </tp>
      <tp>
        <v>1840536026.3900001</v>
        <stp/>
        <stp>EM_S_STM07_IS</stp>
        <stp>4</stp>
        <stp>000852.SZ</stp>
        <stp>9</stp>
        <stp>12/31/2012</stp>
        <stp>1</stp>
        <tr r="G362" s="2"/>
      </tp>
      <tp>
        <v>1683268479.5599999</v>
        <stp/>
        <stp>EM_S_STM07_IS</stp>
        <stp>4</stp>
        <stp>000890.SZ</stp>
        <stp>9</stp>
        <stp>12/31/2010</stp>
        <stp>1</stp>
        <tr r="C385" s="2"/>
      </tp>
      <tp>
        <v>11655383.359999999</v>
        <stp/>
        <stp>EM_S_STM07_IS</stp>
        <stp>4</stp>
        <stp>000892.SZ</stp>
        <stp>9</stp>
        <stp>12/31/2012</stp>
        <stp>1</stp>
        <tr r="G386" s="2"/>
      </tp>
      <tp>
        <v>10060200293.790001</v>
        <stp/>
        <stp>EM_S_STM07_IS</stp>
        <stp>4</stp>
        <stp>000893.SZ</stp>
        <stp>9</stp>
        <stp>12/31/2013</stp>
        <stp>1</stp>
        <tr r="I387" s="2"/>
      </tp>
      <tp>
        <v>44696667615.260002</v>
        <stp/>
        <stp>EM_S_STM07_IS</stp>
        <stp>4</stp>
        <stp>000895.SZ</stp>
        <stp>9</stp>
        <stp>12/31/2015</stp>
        <stp>1</stp>
        <tr r="M388" s="2"/>
      </tp>
      <tp>
        <v>2661389881.3499999</v>
        <stp/>
        <stp>EM_S_STM07_IS</stp>
        <stp>4</stp>
        <stp>000880.SZ</stp>
        <stp>9</stp>
        <stp>12/31/2010</stp>
        <stp>1</stp>
        <tr r="C376" s="2"/>
      </tp>
      <tp>
        <v>1722175416.74</v>
        <stp/>
        <stp>EM_S_STM07_IS</stp>
        <stp>4</stp>
        <stp>000881.SZ</stp>
        <stp>9</stp>
        <stp>12/31/2011</stp>
        <stp>1</stp>
        <tr r="E377" s="2"/>
      </tp>
      <tp>
        <v>848421080.15999997</v>
        <stp/>
        <stp>EM_S_STM07_IS</stp>
        <stp>4</stp>
        <stp>000882.SZ</stp>
        <stp>9</stp>
        <stp>12/31/2012</stp>
        <stp>1</stp>
        <tr r="G378" s="2"/>
      </tp>
      <tp>
        <v>11089699112.360001</v>
        <stp/>
        <stp>EM_S_STM07_IS</stp>
        <stp>4</stp>
        <stp>000883.SZ</stp>
        <stp>9</stp>
        <stp>12/31/2013</stp>
        <stp>1</stp>
        <tr r="I379" s="2"/>
      </tp>
      <tp>
        <v>3231777815.4499998</v>
        <stp/>
        <stp>EM_S_STM07_IS</stp>
        <stp>4</stp>
        <stp>000885.SZ</stp>
        <stp>9</stp>
        <stp>12/31/2015</stp>
        <stp>1</stp>
        <tr r="M380" s="2"/>
      </tp>
      <tp>
        <v>4291977843.1599998</v>
        <stp/>
        <stp>EM_S_STM07_IS</stp>
        <stp>4</stp>
        <stp>600870.SH</stp>
        <stp>9</stp>
        <stp>12/31/2010</stp>
        <stp>1</stp>
        <tr r="C2616" s="2"/>
      </tp>
      <tp>
        <v>20179768000</v>
        <stp/>
        <stp>EM_S_STM07_IS</stp>
        <stp>4</stp>
        <stp>600871.SH</stp>
        <stp>9</stp>
        <stp>12/31/2011</stp>
        <stp>1</stp>
        <tr r="E2617" s="2"/>
      </tp>
      <tp>
        <v>1754338281.6500001</v>
        <stp/>
        <stp>EM_S_STM07_IS</stp>
        <stp>4</stp>
        <stp>600872.SH</stp>
        <stp>9</stp>
        <stp>12/31/2012</stp>
        <stp>1</stp>
        <tr r="G2618" s="2"/>
      </tp>
      <tp>
        <v>7780383313.6199999</v>
        <stp/>
        <stp>EM_S_STM07_IS</stp>
        <stp>4</stp>
        <stp>600873.SH</stp>
        <stp>9</stp>
        <stp>12/31/2013</stp>
        <stp>1</stp>
        <tr r="I2619" s="2"/>
      </tp>
      <tp>
        <v>1828079000</v>
        <stp/>
        <stp>EM_S_STM07_IS</stp>
        <stp>4</stp>
        <stp>600874.SH</stp>
        <stp>9</stp>
        <stp>12/31/2014</stp>
        <stp>1</stp>
        <tr r="K2620" s="2"/>
      </tp>
      <tp>
        <v>36017943700.32</v>
        <stp/>
        <stp>EM_S_STM07_IS</stp>
        <stp>4</stp>
        <stp>600875.SH</stp>
        <stp>9</stp>
        <stp>12/31/2015</stp>
        <stp>1</stp>
        <tr r="M2621" s="2"/>
      </tp>
      <tp>
        <v>821357719.69000006</v>
        <stp/>
        <stp>EM_S_STM07_IS</stp>
        <stp>4</stp>
        <stp>600860.SH</stp>
        <stp>9</stp>
        <stp>12/31/2010</stp>
        <stp>1</stp>
        <tr r="C2606" s="2"/>
      </tp>
      <tp>
        <v>2051822988.4000001</v>
        <stp/>
        <stp>EM_S_STM07_IS</stp>
        <stp>4</stp>
        <stp>600861.SH</stp>
        <stp>9</stp>
        <stp>12/31/2011</stp>
        <stp>1</stp>
        <tr r="E2607" s="2"/>
      </tp>
      <tp>
        <v>1397188026</v>
        <stp/>
        <stp>EM_S_STM07_IS</stp>
        <stp>4</stp>
        <stp>600862.SH</stp>
        <stp>9</stp>
        <stp>12/31/2012</stp>
        <stp>1</stp>
        <tr r="G2608" s="2"/>
      </tp>
      <tp>
        <v>12152996122.879999</v>
        <stp/>
        <stp>EM_S_STM07_IS</stp>
        <stp>4</stp>
        <stp>600863.SH</stp>
        <stp>9</stp>
        <stp>12/31/2013</stp>
        <stp>1</stp>
        <tr r="I2609" s="2"/>
      </tp>
      <tp>
        <v>1191345205.5699999</v>
        <stp/>
        <stp>EM_S_STM07_IS</stp>
        <stp>4</stp>
        <stp>600864.SH</stp>
        <stp>9</stp>
        <stp>12/31/2014</stp>
        <stp>1</stp>
        <tr r="K2610" s="2"/>
      </tp>
      <tp>
        <v>1102814412.4000001</v>
        <stp/>
        <stp>EM_S_STM07_IS</stp>
        <stp>4</stp>
        <stp>600865.SH</stp>
        <stp>9</stp>
        <stp>12/31/2015</stp>
        <stp>1</stp>
        <tr r="M2611" s="2"/>
      </tp>
      <tp>
        <v>1510956848.8599999</v>
        <stp/>
        <stp>EM_S_STM07_IS</stp>
        <stp>4</stp>
        <stp>600850.SH</stp>
        <stp>9</stp>
        <stp>12/31/2010</stp>
        <stp>1</stp>
        <tr r="C2597" s="2"/>
      </tp>
      <tp>
        <v>1262434111</v>
        <stp/>
        <stp>EM_S_STM07_IS</stp>
        <stp>4</stp>
        <stp>600851.SH</stp>
        <stp>9</stp>
        <stp>12/31/2011</stp>
        <stp>1</stp>
        <tr r="E2598" s="2"/>
      </tp>
      <tp>
        <v>5653736824.3199997</v>
        <stp/>
        <stp>EM_S_STM07_IS</stp>
        <stp>4</stp>
        <stp>600853.SH</stp>
        <stp>9</stp>
        <stp>12/31/2013</stp>
        <stp>1</stp>
        <tr r="I2599" s="2"/>
      </tp>
      <tp>
        <v>474570721.94</v>
        <stp/>
        <stp>EM_S_STM07_IS</stp>
        <stp>4</stp>
        <stp>600854.SH</stp>
        <stp>9</stp>
        <stp>12/31/2014</stp>
        <stp>1</stp>
        <tr r="K2600" s="2"/>
      </tp>
      <tp>
        <v>878934715.10000002</v>
        <stp/>
        <stp>EM_S_STM07_IS</stp>
        <stp>4</stp>
        <stp>600855.SH</stp>
        <stp>9</stp>
        <stp>12/31/2015</stp>
        <stp>1</stp>
        <tr r="M2601" s="2"/>
      </tp>
      <tp>
        <v>4634955294.75</v>
        <stp/>
        <stp>EM_S_STM07_IS</stp>
        <stp>4</stp>
        <stp>600841.SH</stp>
        <stp>9</stp>
        <stp>12/31/2011</stp>
        <stp>1</stp>
        <tr r="E2590" s="2"/>
      </tp>
      <tp>
        <v>1813934688.1600001</v>
        <stp/>
        <stp>EM_S_STM07_IS</stp>
        <stp>4</stp>
        <stp>600843.SH</stp>
        <stp>9</stp>
        <stp>12/31/2013</stp>
        <stp>1</stp>
        <tr r="I2591" s="2"/>
      </tp>
      <tp>
        <v>1027002308.76</v>
        <stp/>
        <stp>EM_S_STM07_IS</stp>
        <stp>4</stp>
        <stp>600844.SH</stp>
        <stp>9</stp>
        <stp>12/31/2014</stp>
        <stp>1</stp>
        <tr r="K2592" s="2"/>
      </tp>
      <tp>
        <v>3937684793.1900001</v>
        <stp/>
        <stp>EM_S_STM07_IS</stp>
        <stp>4</stp>
        <stp>600845.SH</stp>
        <stp>9</stp>
        <stp>12/31/2015</stp>
        <stp>1</stp>
        <tr r="M2593" s="2"/>
      </tp>
      <tp>
        <v>1137897731.04</v>
        <stp/>
        <stp>EM_S_STM07_IS</stp>
        <stp>4</stp>
        <stp>600830.SH</stp>
        <stp>9</stp>
        <stp>12/31/2010</stp>
        <stp>1</stp>
        <tr r="C2581" s="2"/>
      </tp>
      <tp>
        <v>1419179117.3399999</v>
        <stp/>
        <stp>EM_S_STM07_IS</stp>
        <stp>4</stp>
        <stp>600831.SH</stp>
        <stp>9</stp>
        <stp>12/31/2011</stp>
        <stp>1</stp>
        <tr r="E2582" s="2"/>
      </tp>
      <tp>
        <v>1348394808.05</v>
        <stp/>
        <stp>EM_S_STM07_IS</stp>
        <stp>4</stp>
        <stp>600833.SH</stp>
        <stp>9</stp>
        <stp>12/31/2013</stp>
        <stp>1</stp>
        <tr r="I2583" s="2"/>
      </tp>
      <tp>
        <v>744579676.41999996</v>
        <stp/>
        <stp>EM_S_STM07_IS</stp>
        <stp>4</stp>
        <stp>600834.SH</stp>
        <stp>9</stp>
        <stp>12/31/2014</stp>
        <stp>1</stp>
        <tr r="K2584" s="2"/>
      </tp>
      <tp>
        <v>19295534666.82</v>
        <stp/>
        <stp>EM_S_STM07_IS</stp>
        <stp>4</stp>
        <stp>600835.SH</stp>
        <stp>9</stp>
        <stp>12/31/2015</stp>
        <stp>1</stp>
        <tr r="M2585" s="2"/>
      </tp>
      <tp>
        <v>15173581307.719999</v>
        <stp/>
        <stp>EM_S_STM07_IS</stp>
        <stp>4</stp>
        <stp>600820.SH</stp>
        <stp>9</stp>
        <stp>12/31/2010</stp>
        <stp>1</stp>
        <tr r="C2571" s="2"/>
      </tp>
      <tp>
        <v>888584488.49000001</v>
        <stp/>
        <stp>EM_S_STM07_IS</stp>
        <stp>4</stp>
        <stp>600821.SH</stp>
        <stp>9</stp>
        <stp>12/31/2011</stp>
        <stp>1</stp>
        <tr r="E2572" s="2"/>
      </tp>
      <tp>
        <v>95270214407.020004</v>
        <stp/>
        <stp>EM_S_STM07_IS</stp>
        <stp>4</stp>
        <stp>600822.SH</stp>
        <stp>9</stp>
        <stp>12/31/2012</stp>
        <stp>1</stp>
        <tr r="G2573" s="2"/>
      </tp>
      <tp>
        <v>10153469910.41</v>
        <stp/>
        <stp>EM_S_STM07_IS</stp>
        <stp>4</stp>
        <stp>600823.SH</stp>
        <stp>9</stp>
        <stp>12/31/2013</stp>
        <stp>1</stp>
        <tr r="I2574" s="2"/>
      </tp>
      <tp>
        <v>3084175965.9299998</v>
        <stp/>
        <stp>EM_S_STM07_IS</stp>
        <stp>4</stp>
        <stp>600824.SH</stp>
        <stp>9</stp>
        <stp>12/31/2014</stp>
        <stp>1</stp>
        <tr r="K2575" s="2"/>
      </tp>
      <tp>
        <v>1572706809.5</v>
        <stp/>
        <stp>EM_S_STM07_IS</stp>
        <stp>4</stp>
        <stp>600825.SH</stp>
        <stp>9</stp>
        <stp>12/31/2015</stp>
        <stp>1</stp>
        <tr r="M2576" s="2"/>
      </tp>
      <tp>
        <v>12475387922.610001</v>
        <stp/>
        <stp>EM_S_STM07_IS</stp>
        <stp>4</stp>
        <stp>600810.SH</stp>
        <stp>9</stp>
        <stp>12/31/2010</stp>
        <stp>1</stp>
        <tr r="C2562" s="2"/>
      </tp>
      <tp>
        <v>4114325241.8200002</v>
        <stp/>
        <stp>EM_S_STM07_IS</stp>
        <stp>4</stp>
        <stp>600811.SH</stp>
        <stp>9</stp>
        <stp>12/31/2011</stp>
        <stp>1</stp>
        <tr r="E2563" s="2"/>
      </tp>
      <tp>
        <v>11125706156.35</v>
        <stp/>
        <stp>EM_S_STM07_IS</stp>
        <stp>4</stp>
        <stp>600812.SH</stp>
        <stp>9</stp>
        <stp>12/31/2012</stp>
        <stp>1</stp>
        <tr r="G2564" s="2"/>
      </tp>
      <tp>
        <v>6054679420.3199997</v>
        <stp/>
        <stp>EM_S_STM07_IS</stp>
        <stp>4</stp>
        <stp>600814.SH</stp>
        <stp>9</stp>
        <stp>12/31/2014</stp>
        <stp>1</stp>
        <tr r="K2565" s="2"/>
      </tp>
      <tp>
        <v>3067939918.52</v>
        <stp/>
        <stp>EM_S_STM07_IS</stp>
        <stp>4</stp>
        <stp>600815.SH</stp>
        <stp>9</stp>
        <stp>12/31/2015</stp>
        <stp>1</stp>
        <tr r="M2566" s="2"/>
      </tp>
      <tp>
        <v>220925331.62</v>
        <stp/>
        <stp>EM_S_STM07_IS</stp>
        <stp>4</stp>
        <stp>600800.SH</stp>
        <stp>9</stp>
        <stp>12/31/2010</stp>
        <stp>1</stp>
        <tr r="C2552" s="2"/>
      </tp>
      <tp>
        <v>12638039183</v>
        <stp/>
        <stp>EM_S_STM07_IS</stp>
        <stp>4</stp>
        <stp>600801.SH</stp>
        <stp>9</stp>
        <stp>12/31/2011</stp>
        <stp>1</stp>
        <tr r="E2553" s="2"/>
      </tp>
      <tp>
        <v>1618811821.3599999</v>
        <stp/>
        <stp>EM_S_STM07_IS</stp>
        <stp>4</stp>
        <stp>600802.SH</stp>
        <stp>9</stp>
        <stp>12/31/2012</stp>
        <stp>1</stp>
        <tr r="G2554" s="2"/>
      </tp>
      <tp>
        <v>4707563659.6999998</v>
        <stp/>
        <stp>EM_S_STM07_IS</stp>
        <stp>4</stp>
        <stp>600803.SH</stp>
        <stp>9</stp>
        <stp>12/31/2013</stp>
        <stp>1</stp>
        <tr r="I2555" s="2"/>
      </tp>
      <tp>
        <v>6962714808.2399998</v>
        <stp/>
        <stp>EM_S_STM07_IS</stp>
        <stp>4</stp>
        <stp>600804.SH</stp>
        <stp>9</stp>
        <stp>12/31/2014</stp>
        <stp>1</stp>
        <tr r="K2556" s="2"/>
      </tp>
      <tp>
        <v>1764166526.98</v>
        <stp/>
        <stp>EM_S_STM07_IS</stp>
        <stp>4</stp>
        <stp>600805.SH</stp>
        <stp>9</stp>
        <stp>12/31/2015</stp>
        <stp>1</stp>
        <tr r="M2557" s="2"/>
      </tp>
      <tp>
        <v>11014496.039999999</v>
        <stp/>
        <stp>EM_S_STM07_IS</stp>
        <stp>4</stp>
        <stp>600890.SH</stp>
        <stp>9</stp>
        <stp>12/31/2010</stp>
        <stp>1</stp>
        <tr r="C2635" s="2"/>
      </tp>
      <tp>
        <v>582618837.5</v>
        <stp/>
        <stp>EM_S_STM07_IS</stp>
        <stp>4</stp>
        <stp>600891.SH</stp>
        <stp>9</stp>
        <stp>12/31/2011</stp>
        <stp>1</stp>
        <tr r="E2636" s="2"/>
      </tp>
      <tp>
        <v>683577311.47000003</v>
        <stp/>
        <stp>EM_S_STM07_IS</stp>
        <stp>4</stp>
        <stp>600892.SH</stp>
        <stp>9</stp>
        <stp>12/31/2012</stp>
        <stp>1</stp>
        <tr r="G2637" s="2"/>
      </tp>
      <tp>
        <v>7927445996.1400003</v>
        <stp/>
        <stp>EM_S_STM07_IS</stp>
        <stp>4</stp>
        <stp>600893.SH</stp>
        <stp>9</stp>
        <stp>12/31/2013</stp>
        <stp>1</stp>
        <tr r="I2638" s="2"/>
      </tp>
      <tp>
        <v>4541664539.46</v>
        <stp/>
        <stp>EM_S_STM07_IS</stp>
        <stp>4</stp>
        <stp>600894.SH</stp>
        <stp>9</stp>
        <stp>12/31/2014</stp>
        <stp>1</stp>
        <tr r="K2639" s="2"/>
      </tp>
      <tp>
        <v>2419169795.29</v>
        <stp/>
        <stp>EM_S_STM07_IS</stp>
        <stp>4</stp>
        <stp>600895.SH</stp>
        <stp>9</stp>
        <stp>12/31/2015</stp>
        <stp>1</stp>
        <tr r="M2640" s="2"/>
      </tp>
      <tp>
        <v>1162227641.54</v>
        <stp/>
        <stp>EM_S_STM07_IS</stp>
        <stp>4</stp>
        <stp>600880.SH</stp>
        <stp>9</stp>
        <stp>12/31/2010</stp>
        <stp>1</stp>
        <tr r="C2625" s="2"/>
      </tp>
      <tp>
        <v>11699819780.52</v>
        <stp/>
        <stp>EM_S_STM07_IS</stp>
        <stp>4</stp>
        <stp>600881.SH</stp>
        <stp>9</stp>
        <stp>12/31/2011</stp>
        <stp>1</stp>
        <tr r="E2626" s="2"/>
      </tp>
      <tp>
        <v>1336711589.29</v>
        <stp/>
        <stp>EM_S_STM07_IS</stp>
        <stp>4</stp>
        <stp>600882.SH</stp>
        <stp>9</stp>
        <stp>12/31/2012</stp>
        <stp>1</stp>
        <tr r="G2627" s="2"/>
      </tp>
      <tp>
        <v>34916191.369999997</v>
        <stp/>
        <stp>EM_S_STM07_IS</stp>
        <stp>4</stp>
        <stp>600883.SH</stp>
        <stp>9</stp>
        <stp>12/31/2013</stp>
        <stp>1</stp>
        <tr r="I2628" s="2"/>
      </tp>
      <tp>
        <v>3658990601.4400001</v>
        <stp/>
        <stp>EM_S_STM07_IS</stp>
        <stp>4</stp>
        <stp>600884.SH</stp>
        <stp>9</stp>
        <stp>12/31/2014</stp>
        <stp>1</stp>
        <tr r="K2629" s="2"/>
      </tp>
      <tp>
        <v>4247837787.48</v>
        <stp/>
        <stp>EM_S_STM07_IS</stp>
        <stp>4</stp>
        <stp>600885.SH</stp>
        <stp>9</stp>
        <stp>12/31/2015</stp>
        <stp>1</stp>
        <tr r="M2630" s="2"/>
      </tp>
      <tp>
        <v>5967193720.9399996</v>
        <stp/>
        <stp>EM_S_STM07_IS</stp>
        <stp>4</stp>
        <stp>000930.SZ</stp>
        <stp>9</stp>
        <stp>12/31/2010</stp>
        <stp>1</stp>
        <tr r="C418" s="2"/>
      </tp>
      <tp>
        <v>3310476870.7399998</v>
        <stp/>
        <stp>EM_S_STM07_IS</stp>
        <stp>4</stp>
        <stp>000931.SZ</stp>
        <stp>9</stp>
        <stp>12/31/2011</stp>
        <stp>1</stp>
        <tr r="E419" s="2"/>
      </tp>
      <tp>
        <v>59256134149.730003</v>
        <stp/>
        <stp>EM_S_STM07_IS</stp>
        <stp>4</stp>
        <stp>000932.SZ</stp>
        <stp>9</stp>
        <stp>12/31/2012</stp>
        <stp>1</stp>
        <tr r="G420" s="2"/>
      </tp>
      <tp>
        <v>25687202331.200001</v>
        <stp/>
        <stp>EM_S_STM07_IS</stp>
        <stp>4</stp>
        <stp>000933.SZ</stp>
        <stp>9</stp>
        <stp>12/31/2013</stp>
        <stp>1</stp>
        <tr r="I421" s="2"/>
      </tp>
      <tp>
        <v>1974566290.6400001</v>
        <stp/>
        <stp>EM_S_STM07_IS</stp>
        <stp>4</stp>
        <stp>000935.SZ</stp>
        <stp>9</stp>
        <stp>12/31/2015</stp>
        <stp>1</stp>
        <tr r="M422" s="2"/>
      </tp>
      <tp>
        <v>1446321054.1300001</v>
        <stp/>
        <stp>EM_S_STM07_IS</stp>
        <stp>4</stp>
        <stp>000920.SZ</stp>
        <stp>9</stp>
        <stp>12/31/2010</stp>
        <stp>1</stp>
        <tr r="C409" s="2"/>
      </tp>
      <tp>
        <v>18488663163.119999</v>
        <stp/>
        <stp>EM_S_STM07_IS</stp>
        <stp>4</stp>
        <stp>000921.SZ</stp>
        <stp>9</stp>
        <stp>12/31/2011</stp>
        <stp>1</stp>
        <tr r="E410" s="2"/>
      </tp>
      <tp>
        <v>2950473924.5100002</v>
        <stp/>
        <stp>EM_S_STM07_IS</stp>
        <stp>4</stp>
        <stp>000922.SZ</stp>
        <stp>9</stp>
        <stp>12/31/2012</stp>
        <stp>1</stp>
        <tr r="G411" s="2"/>
      </tp>
      <tp>
        <v>372664901.33999997</v>
        <stp/>
        <stp>EM_S_STM07_IS</stp>
        <stp>4</stp>
        <stp>000923.SZ</stp>
        <stp>9</stp>
        <stp>12/31/2013</stp>
        <stp>1</stp>
        <tr r="I412" s="2"/>
      </tp>
      <tp>
        <v>1835300990.21</v>
        <stp/>
        <stp>EM_S_STM07_IS</stp>
        <stp>4</stp>
        <stp>000925.SZ</stp>
        <stp>9</stp>
        <stp>12/31/2015</stp>
        <stp>1</stp>
        <tr r="M413" s="2"/>
      </tp>
      <tp>
        <v>6920721115.8100004</v>
        <stp/>
        <stp>EM_S_STM07_IS</stp>
        <stp>4</stp>
        <stp>000910.SZ</stp>
        <stp>9</stp>
        <stp>12/31/2010</stp>
        <stp>1</stp>
        <tr r="C400" s="2"/>
      </tp>
      <tp>
        <v>4223649534.8800001</v>
        <stp/>
        <stp>EM_S_STM07_IS</stp>
        <stp>4</stp>
        <stp>000911.SZ</stp>
        <stp>9</stp>
        <stp>12/31/2011</stp>
        <stp>1</stp>
        <tr r="E401" s="2"/>
      </tp>
      <tp>
        <v>4167930031.6300001</v>
        <stp/>
        <stp>EM_S_STM07_IS</stp>
        <stp>4</stp>
        <stp>000912.SZ</stp>
        <stp>9</stp>
        <stp>12/31/2012</stp>
        <stp>1</stp>
        <tr r="G402" s="2"/>
      </tp>
      <tp>
        <v>3287396826.8299999</v>
        <stp/>
        <stp>EM_S_STM07_IS</stp>
        <stp>4</stp>
        <stp>000913.SZ</stp>
        <stp>9</stp>
        <stp>12/31/2013</stp>
        <stp>1</stp>
        <tr r="I403" s="2"/>
      </tp>
      <tp>
        <v>1232966348.3900001</v>
        <stp/>
        <stp>EM_S_STM07_IS</stp>
        <stp>4</stp>
        <stp>000915.SZ</stp>
        <stp>9</stp>
        <stp>12/31/2015</stp>
        <stp>1</stp>
        <tr r="M404" s="2"/>
      </tp>
      <tp>
        <v>1825525196.1199999</v>
        <stp/>
        <stp>EM_S_STM07_IS</stp>
        <stp>4</stp>
        <stp>000900.SZ</stp>
        <stp>9</stp>
        <stp>12/31/2010</stp>
        <stp>1</stp>
        <tr r="C392" s="2"/>
      </tp>
      <tp>
        <v>1247718314.1500001</v>
        <stp/>
        <stp>EM_S_STM07_IS</stp>
        <stp>4</stp>
        <stp>000901.SZ</stp>
        <stp>9</stp>
        <stp>12/31/2011</stp>
        <stp>1</stp>
        <tr r="E393" s="2"/>
      </tp>
      <tp>
        <v>1565283952.47</v>
        <stp/>
        <stp>EM_S_STM07_IS</stp>
        <stp>4</stp>
        <stp>000902.SZ</stp>
        <stp>9</stp>
        <stp>12/31/2012</stp>
        <stp>1</stp>
        <tr r="G394" s="2"/>
      </tp>
      <tp>
        <v>2571150905.02</v>
        <stp/>
        <stp>EM_S_STM07_IS</stp>
        <stp>4</stp>
        <stp>000903.SZ</stp>
        <stp>9</stp>
        <stp>12/31/2013</stp>
        <stp>1</stp>
        <tr r="I395" s="2"/>
      </tp>
      <tp>
        <v>7261150331.7399998</v>
        <stp/>
        <stp>EM_S_STM07_IS</stp>
        <stp>4</stp>
        <stp>000905.SZ</stp>
        <stp>9</stp>
        <stp>12/31/2015</stp>
        <stp>1</stp>
        <tr r="M396" s="2"/>
      </tp>
      <tp>
        <v>2365781537.2800002</v>
        <stp/>
        <stp>EM_S_STM07_IS</stp>
        <stp>4</stp>
        <stp>000970.SZ</stp>
        <stp>9</stp>
        <stp>12/31/2010</stp>
        <stp>1</stp>
        <tr r="C446" s="2"/>
      </tp>
      <tp>
        <v>232629069.24000001</v>
        <stp/>
        <stp>EM_S_STM07_IS</stp>
        <stp>4</stp>
        <stp>000971.SZ</stp>
        <stp>9</stp>
        <stp>12/31/2011</stp>
        <stp>1</stp>
        <tr r="E447" s="2"/>
      </tp>
      <tp>
        <v>1245962132.2</v>
        <stp/>
        <stp>EM_S_STM07_IS</stp>
        <stp>4</stp>
        <stp>000972.SZ</stp>
        <stp>9</stp>
        <stp>12/31/2012</stp>
        <stp>1</stp>
        <tr r="G448" s="2"/>
      </tp>
      <tp>
        <v>3019245751.48</v>
        <stp/>
        <stp>EM_S_STM07_IS</stp>
        <stp>4</stp>
        <stp>000973.SZ</stp>
        <stp>9</stp>
        <stp>12/31/2013</stp>
        <stp>1</stp>
        <tr r="I449" s="2"/>
      </tp>
      <tp>
        <v>730880266.16999996</v>
        <stp/>
        <stp>EM_S_STM07_IS</stp>
        <stp>4</stp>
        <stp>000975.SZ</stp>
        <stp>9</stp>
        <stp>12/31/2015</stp>
        <stp>1</stp>
        <tr r="M450" s="2"/>
      </tp>
      <tp>
        <v>9266955299.6100006</v>
        <stp/>
        <stp>EM_S_STM07_IS</stp>
        <stp>4</stp>
        <stp>000960.SZ</stp>
        <stp>9</stp>
        <stp>12/31/2010</stp>
        <stp>1</stp>
        <tr r="C437" s="2"/>
      </tp>
      <tp>
        <v>12302839567.969999</v>
        <stp/>
        <stp>EM_S_STM07_IS</stp>
        <stp>4</stp>
        <stp>000961.SZ</stp>
        <stp>9</stp>
        <stp>12/31/2011</stp>
        <stp>1</stp>
        <tr r="E438" s="2"/>
      </tp>
      <tp>
        <v>2248490286.3600001</v>
        <stp/>
        <stp>EM_S_STM07_IS</stp>
        <stp>4</stp>
        <stp>000962.SZ</stp>
        <stp>9</stp>
        <stp>12/31/2012</stp>
        <stp>1</stp>
        <tr r="G439" s="2"/>
      </tp>
      <tp>
        <v>16717986446.629999</v>
        <stp/>
        <stp>EM_S_STM07_IS</stp>
        <stp>4</stp>
        <stp>000963.SZ</stp>
        <stp>9</stp>
        <stp>12/31/2013</stp>
        <stp>1</stp>
        <tr r="I440" s="2"/>
      </tp>
      <tp>
        <v>1306307370.4100001</v>
        <stp/>
        <stp>EM_S_STM07_IS</stp>
        <stp>4</stp>
        <stp>000965.SZ</stp>
        <stp>9</stp>
        <stp>12/31/2015</stp>
        <stp>1</stp>
        <tr r="M441" s="2"/>
      </tp>
      <tp>
        <v>2078260062.73</v>
        <stp/>
        <stp>EM_S_STM07_IS</stp>
        <stp>4</stp>
        <stp>000950.SZ</stp>
        <stp>9</stp>
        <stp>12/31/2010</stp>
        <stp>1</stp>
        <tr r="C429" s="2"/>
      </tp>
      <tp>
        <v>26058557166.880001</v>
        <stp/>
        <stp>EM_S_STM07_IS</stp>
        <stp>4</stp>
        <stp>000951.SZ</stp>
        <stp>9</stp>
        <stp>12/31/2011</stp>
        <stp>1</stp>
        <tr r="E430" s="2"/>
      </tp>
      <tp>
        <v>394156326.35000002</v>
        <stp/>
        <stp>EM_S_STM07_IS</stp>
        <stp>4</stp>
        <stp>000952.SZ</stp>
        <stp>9</stp>
        <stp>12/31/2012</stp>
        <stp>1</stp>
        <tr r="G431" s="2"/>
      </tp>
      <tp>
        <v>792106191.84000003</v>
        <stp/>
        <stp>EM_S_STM07_IS</stp>
        <stp>4</stp>
        <stp>000953.SZ</stp>
        <stp>9</stp>
        <stp>12/31/2013</stp>
        <stp>1</stp>
        <tr r="I432" s="2"/>
      </tp>
      <tp>
        <v>303235247.50999999</v>
        <stp/>
        <stp>EM_S_STM07_IS</stp>
        <stp>4</stp>
        <stp>000955.SZ</stp>
        <stp>9</stp>
        <stp>12/31/2015</stp>
        <stp>1</stp>
        <tr r="M433" s="2"/>
      </tp>
      <tp>
        <v>3140178131.27</v>
        <stp/>
        <stp>EM_S_STM07_IS</stp>
        <stp>4</stp>
        <stp>000990.SZ</stp>
        <stp>9</stp>
        <stp>12/31/2010</stp>
        <stp>1</stp>
        <tr r="C463" s="2"/>
      </tp>
      <tp>
        <v>1678480505.55</v>
        <stp/>
        <stp>EM_S_STM07_IS</stp>
        <stp>4</stp>
        <stp>000993.SZ</stp>
        <stp>9</stp>
        <stp>12/31/2013</stp>
        <stp>1</stp>
        <tr r="I464" s="2"/>
      </tp>
      <tp>
        <v>104519918.05</v>
        <stp/>
        <stp>EM_S_STM07_IS</stp>
        <stp>4</stp>
        <stp>000995.SZ</stp>
        <stp>9</stp>
        <stp>12/31/2015</stp>
        <stp>1</stp>
        <tr r="M465" s="2"/>
      </tp>
      <tp>
        <v>803804059.86000001</v>
        <stp/>
        <stp>EM_S_STM07_IS</stp>
        <stp>4</stp>
        <stp>000980.SZ</stp>
        <stp>9</stp>
        <stp>12/31/2010</stp>
        <stp>1</stp>
        <tr r="C455" s="2"/>
      </tp>
      <tp>
        <v>4861972144.5600004</v>
        <stp/>
        <stp>EM_S_STM07_IS</stp>
        <stp>4</stp>
        <stp>000981.SZ</stp>
        <stp>9</stp>
        <stp>12/31/2011</stp>
        <stp>1</stp>
        <tr r="E456" s="2"/>
      </tp>
      <tp>
        <v>2426060418.71</v>
        <stp/>
        <stp>EM_S_STM07_IS</stp>
        <stp>4</stp>
        <stp>000982.SZ</stp>
        <stp>9</stp>
        <stp>12/31/2012</stp>
        <stp>1</stp>
        <tr r="G457" s="2"/>
      </tp>
      <tp>
        <v>29500131501.66</v>
        <stp/>
        <stp>EM_S_STM07_IS</stp>
        <stp>4</stp>
        <stp>000983.SZ</stp>
        <stp>9</stp>
        <stp>12/31/2013</stp>
        <stp>1</stp>
        <tr r="I458" s="2"/>
      </tp>
      <tp>
        <v>789582737.45000005</v>
        <stp/>
        <stp>EM_S_STM07_IS</stp>
        <stp>4</stp>
        <stp>000985.SZ</stp>
        <stp>9</stp>
        <stp>12/31/2015</stp>
        <stp>1</stp>
        <tr r="M459" s="2"/>
      </tp>
      <tp>
        <v>23933045885.889999</v>
        <stp/>
        <stp>EM_S_STM07_IS</stp>
        <stp>4</stp>
        <stp>600970.SH</stp>
        <stp>9</stp>
        <stp>12/31/2010</stp>
        <stp>1</stp>
        <tr r="C2661" s="2"/>
      </tp>
      <tp>
        <v>8312148905.7299995</v>
        <stp/>
        <stp>EM_S_STM07_IS</stp>
        <stp>4</stp>
        <stp>600971.SH</stp>
        <stp>9</stp>
        <stp>12/31/2011</stp>
        <stp>1</stp>
        <tr r="E2662" s="2"/>
      </tp>
      <tp>
        <v>9807862986.8099995</v>
        <stp/>
        <stp>EM_S_STM07_IS</stp>
        <stp>4</stp>
        <stp>600973.SH</stp>
        <stp>9</stp>
        <stp>12/31/2013</stp>
        <stp>1</stp>
        <tr r="I2663" s="2"/>
      </tp>
      <tp>
        <v>1326036664.3399999</v>
        <stp/>
        <stp>EM_S_STM07_IS</stp>
        <stp>4</stp>
        <stp>600975.SH</stp>
        <stp>9</stp>
        <stp>12/31/2015</stp>
        <stp>1</stp>
        <tr r="M2664" s="2"/>
      </tp>
      <tp>
        <v>1767510615.53</v>
        <stp/>
        <stp>EM_S_STM07_IS</stp>
        <stp>4</stp>
        <stp>600960.SH</stp>
        <stp>9</stp>
        <stp>12/31/2010</stp>
        <stp>1</stp>
        <tr r="C2653" s="2"/>
      </tp>
      <tp>
        <v>11722697829.110001</v>
        <stp/>
        <stp>EM_S_STM07_IS</stp>
        <stp>4</stp>
        <stp>600961.SH</stp>
        <stp>9</stp>
        <stp>12/31/2011</stp>
        <stp>1</stp>
        <tr r="E2654" s="2"/>
      </tp>
      <tp>
        <v>1499468051.05</v>
        <stp/>
        <stp>EM_S_STM07_IS</stp>
        <stp>4</stp>
        <stp>600962.SH</stp>
        <stp>9</stp>
        <stp>12/31/2012</stp>
        <stp>1</stp>
        <tr r="G2655" s="2"/>
      </tp>
      <tp>
        <v>6609562076.6999998</v>
        <stp/>
        <stp>EM_S_STM07_IS</stp>
        <stp>4</stp>
        <stp>600963.SH</stp>
        <stp>9</stp>
        <stp>12/31/2013</stp>
        <stp>1</stp>
        <tr r="I2656" s="2"/>
      </tp>
      <tp>
        <v>1343812355.1300001</v>
        <stp/>
        <stp>EM_S_STM07_IS</stp>
        <stp>4</stp>
        <stp>600965.SH</stp>
        <stp>9</stp>
        <stp>12/31/2015</stp>
        <stp>1</stp>
        <tr r="M2657" s="2"/>
      </tp>
      <tp>
        <v>21880246303.77</v>
        <stp/>
        <stp>EM_S_STM07_IS</stp>
        <stp>4</stp>
        <stp>600900.SH</stp>
        <stp>9</stp>
        <stp>12/31/2010</stp>
        <stp>1</stp>
        <tr r="C2644" s="2"/>
      </tp>
      <tp>
        <v>686931909.08000004</v>
        <stp/>
        <stp>EM_S_STM07_IS</stp>
        <stp>4</stp>
        <stp>600990.SH</stp>
        <stp>9</stp>
        <stp>12/31/2010</stp>
        <stp>1</stp>
        <tr r="C2678" s="2"/>
      </tp>
      <tp>
        <v>1560869157.3599999</v>
        <stp/>
        <stp>EM_S_STM07_IS</stp>
        <stp>4</stp>
        <stp>600992.SH</stp>
        <stp>9</stp>
        <stp>12/31/2012</stp>
        <stp>1</stp>
        <tr r="G2679" s="2"/>
      </tp>
      <tp>
        <v>1602282477.4300001</v>
        <stp/>
        <stp>EM_S_STM07_IS</stp>
        <stp>4</stp>
        <stp>600993.SH</stp>
        <stp>9</stp>
        <stp>12/31/2013</stp>
        <stp>1</stp>
        <tr r="I2680" s="2"/>
      </tp>
      <tp>
        <v>1953837466.29</v>
        <stp/>
        <stp>EM_S_STM07_IS</stp>
        <stp>4</stp>
        <stp>600995.SH</stp>
        <stp>9</stp>
        <stp>12/31/2015</stp>
        <stp>1</stp>
        <tr r="M2681" s="2"/>
      </tp>
      <tp>
        <v>331967356.16000003</v>
        <stp/>
        <stp>EM_S_STM07_IS</stp>
        <stp>4</stp>
        <stp>600980.SH</stp>
        <stp>9</stp>
        <stp>12/31/2010</stp>
        <stp>1</stp>
        <tr r="C2669" s="2"/>
      </tp>
      <tp>
        <v>7469736480.29</v>
        <stp/>
        <stp>EM_S_STM07_IS</stp>
        <stp>4</stp>
        <stp>600981.SH</stp>
        <stp>9</stp>
        <stp>12/31/2011</stp>
        <stp>1</stp>
        <tr r="E2670" s="2"/>
      </tp>
      <tp>
        <v>1017104915.8099999</v>
        <stp/>
        <stp>EM_S_STM07_IS</stp>
        <stp>4</stp>
        <stp>600982.SH</stp>
        <stp>9</stp>
        <stp>12/31/2012</stp>
        <stp>1</stp>
        <tr r="G2671" s="2"/>
      </tp>
      <tp>
        <v>5325324267.8400002</v>
        <stp/>
        <stp>EM_S_STM07_IS</stp>
        <stp>4</stp>
        <stp>600983.SH</stp>
        <stp>9</stp>
        <stp>12/31/2013</stp>
        <stp>1</stp>
        <tr r="I2672" s="2"/>
      </tp>
      <tp>
        <v>283204434.60000002</v>
        <stp/>
        <stp>EM_S_STM07_IS</stp>
        <stp>4</stp>
        <stp>600984.SH</stp>
        <stp>9</stp>
        <stp>12/31/2014</stp>
        <stp>1</stp>
        <tr r="K2673" s="2"/>
      </tp>
      <tp>
        <v>904147458.28999996</v>
        <stp/>
        <stp>EM_S_STM07_IS</stp>
        <stp>4</stp>
        <stp>600985.SH</stp>
        <stp>9</stp>
        <stp>12/31/2015</stp>
        <stp>1</stp>
        <tr r="M2674" s="2"/>
      </tp>
      <tp>
        <v>95159578.620000005</v>
        <stp/>
        <stp>EM_S_STM07_IS</stp>
        <stp>4</stp>
        <stp>000430.SZ</stp>
        <stp>9</stp>
        <stp>12/31/2010</stp>
        <stp>1</stp>
        <tr r="C105" s="2"/>
      </tp>
      <tp>
        <v>218662928.46000001</v>
        <stp/>
        <stp>EM_S_STM07_IS</stp>
        <stp>4</stp>
        <stp>300400.SZ</stp>
        <stp>9</stp>
        <stp>12/31/2010</stp>
        <stp>1</stp>
        <tr r="C1694" s="2"/>
      </tp>
      <tp>
        <v>320961779.88999999</v>
        <stp/>
        <stp>EM_S_STM07_IS</stp>
        <stp>4</stp>
        <stp>300401.SZ</stp>
        <stp>9</stp>
        <stp>12/31/2011</stp>
        <stp>1</stp>
        <tr r="E1695" s="2"/>
      </tp>
      <tp>
        <v>737801156.89999998</v>
        <stp/>
        <stp>EM_S_STM07_IS</stp>
        <stp>4</stp>
        <stp>300402.SZ</stp>
        <stp>9</stp>
        <stp>12/31/2012</stp>
        <stp>1</stp>
        <tr r="G1696" s="2"/>
      </tp>
      <tp>
        <v>595297235.95000005</v>
        <stp/>
        <stp>EM_S_STM07_IS</stp>
        <stp>4</stp>
        <stp>300403.SZ</stp>
        <stp>9</stp>
        <stp>12/31/2013</stp>
        <stp>1</stp>
        <tr r="I1697" s="2"/>
      </tp>
      <tp>
        <v>143873596.59</v>
        <stp/>
        <stp>EM_S_STM07_IS</stp>
        <stp>4</stp>
        <stp>300404.SZ</stp>
        <stp>9</stp>
        <stp>12/31/2014</stp>
        <stp>1</stp>
        <tr r="K1698" s="2"/>
      </tp>
      <tp>
        <v>800037027.46000004</v>
        <stp/>
        <stp>EM_S_STM07_IS</stp>
        <stp>4</stp>
        <stp>300405.SZ</stp>
        <stp>9</stp>
        <stp>12/31/2015</stp>
        <stp>1</stp>
        <tr r="M1699" s="2"/>
      </tp>
      <tp>
        <v>2333965287.3400002</v>
        <stp/>
        <stp>EM_S_STM07_IS</stp>
        <stp>4</stp>
        <stp>000420.SZ</stp>
        <stp>9</stp>
        <stp>12/31/2010</stp>
        <stp>1</stp>
        <tr r="C97" s="2"/>
      </tp>
      <tp>
        <v>1535234050.52</v>
        <stp/>
        <stp>EM_S_STM07_IS</stp>
        <stp>4</stp>
        <stp>000421.SZ</stp>
        <stp>9</stp>
        <stp>12/31/2011</stp>
        <stp>1</stp>
        <tr r="E98" s="2"/>
      </tp>
      <tp>
        <v>19317607373.259998</v>
        <stp/>
        <stp>EM_S_STM07_IS</stp>
        <stp>4</stp>
        <stp>000422.SZ</stp>
        <stp>9</stp>
        <stp>12/31/2012</stp>
        <stp>1</stp>
        <tr r="G99" s="2"/>
      </tp>
      <tp>
        <v>4016304415.3000002</v>
        <stp/>
        <stp>EM_S_STM07_IS</stp>
        <stp>4</stp>
        <stp>000423.SZ</stp>
        <stp>9</stp>
        <stp>12/31/2013</stp>
        <stp>1</stp>
        <tr r="I100" s="2"/>
      </tp>
      <tp>
        <v>16657829344.690001</v>
        <stp/>
        <stp>EM_S_STM07_IS</stp>
        <stp>4</stp>
        <stp>000425.SZ</stp>
        <stp>9</stp>
        <stp>12/31/2015</stp>
        <stp>1</stp>
        <tr r="M101" s="2"/>
      </tp>
      <tp t="s">
        <v/>
        <stp/>
        <stp>EM_S_STM07_IS</stp>
        <stp>4</stp>
        <stp>300410.SZ</stp>
        <stp>9</stp>
        <stp>12/31/2010</stp>
        <stp>1</stp>
        <tr r="C1704" s="2"/>
      </tp>
      <tp>
        <v>232119055.11000001</v>
        <stp/>
        <stp>EM_S_STM07_IS</stp>
        <stp>4</stp>
        <stp>300411.SZ</stp>
        <stp>9</stp>
        <stp>12/31/2011</stp>
        <stp>1</stp>
        <tr r="E1705" s="2"/>
      </tp>
      <tp>
        <v>152084830.94999999</v>
        <stp/>
        <stp>EM_S_STM07_IS</stp>
        <stp>4</stp>
        <stp>300412.SZ</stp>
        <stp>9</stp>
        <stp>12/31/2012</stp>
        <stp>1</stp>
        <tr r="G1706" s="2"/>
      </tp>
      <tp>
        <v>3149875201.3299999</v>
        <stp/>
        <stp>EM_S_STM07_IS</stp>
        <stp>4</stp>
        <stp>300413.SZ</stp>
        <stp>9</stp>
        <stp>12/31/2013</stp>
        <stp>1</stp>
        <tr r="I1707" s="2"/>
      </tp>
      <tp>
        <v>456528424.58999997</v>
        <stp/>
        <stp>EM_S_STM07_IS</stp>
        <stp>4</stp>
        <stp>300414.SZ</stp>
        <stp>9</stp>
        <stp>12/31/2014</stp>
        <stp>1</stp>
        <tr r="K1708" s="2"/>
      </tp>
      <tp>
        <v>1188889336.6700001</v>
        <stp/>
        <stp>EM_S_STM07_IS</stp>
        <stp>4</stp>
        <stp>300415.SZ</stp>
        <stp>9</stp>
        <stp>12/31/2015</stp>
        <stp>1</stp>
        <tr r="M1709" s="2"/>
      </tp>
      <tp>
        <v>8046977090.04</v>
        <stp/>
        <stp>EM_S_STM07_IS</stp>
        <stp>4</stp>
        <stp>000410.SZ</stp>
        <stp>9</stp>
        <stp>12/31/2010</stp>
        <stp>1</stp>
        <tr r="C89" s="2"/>
      </tp>
      <tp>
        <v>8526353583.8800001</v>
        <stp/>
        <stp>EM_S_STM07_IS</stp>
        <stp>4</stp>
        <stp>000411.SZ</stp>
        <stp>9</stp>
        <stp>12/31/2011</stp>
        <stp>1</stp>
        <tr r="E90" s="2"/>
      </tp>
      <tp>
        <v>931900682.99000001</v>
        <stp/>
        <stp>EM_S_STM07_IS</stp>
        <stp>4</stp>
        <stp>000413.SZ</stp>
        <stp>9</stp>
        <stp>12/31/2013</stp>
        <stp>1</stp>
        <tr r="I91" s="2"/>
      </tp>
      <tp>
        <v>9659023000</v>
        <stp/>
        <stp>EM_S_STM07_IS</stp>
        <stp>4</stp>
        <stp>000415.SZ</stp>
        <stp>9</stp>
        <stp>12/31/2015</stp>
        <stp>1</stp>
        <tr r="M92" s="2"/>
      </tp>
      <tp t="s">
        <v/>
        <stp/>
        <stp>EM_S_STM07_IS</stp>
        <stp>4</stp>
        <stp>300420.SZ</stp>
        <stp>9</stp>
        <stp>12/31/2010</stp>
        <stp>1</stp>
        <tr r="C1714" s="2"/>
      </tp>
      <tp>
        <v>389005726.67000002</v>
        <stp/>
        <stp>EM_S_STM07_IS</stp>
        <stp>4</stp>
        <stp>300421.SZ</stp>
        <stp>9</stp>
        <stp>12/31/2011</stp>
        <stp>1</stp>
        <tr r="E1715" s="2"/>
      </tp>
      <tp>
        <v>221951847.03999999</v>
        <stp/>
        <stp>EM_S_STM07_IS</stp>
        <stp>4</stp>
        <stp>300422.SZ</stp>
        <stp>9</stp>
        <stp>12/31/2012</stp>
        <stp>1</stp>
        <tr r="G1716" s="2"/>
      </tp>
      <tp>
        <v>263438328.15000001</v>
        <stp/>
        <stp>EM_S_STM07_IS</stp>
        <stp>4</stp>
        <stp>300423.SZ</stp>
        <stp>9</stp>
        <stp>12/31/2013</stp>
        <stp>1</stp>
        <tr r="I1717" s="2"/>
      </tp>
      <tp>
        <v>509111833.14999998</v>
        <stp/>
        <stp>EM_S_STM07_IS</stp>
        <stp>4</stp>
        <stp>300424.SZ</stp>
        <stp>9</stp>
        <stp>12/31/2014</stp>
        <stp>1</stp>
        <tr r="K1718" s="2"/>
      </tp>
      <tp>
        <v>329557343.64999998</v>
        <stp/>
        <stp>EM_S_STM07_IS</stp>
        <stp>4</stp>
        <stp>300425.SZ</stp>
        <stp>9</stp>
        <stp>12/31/2015</stp>
        <stp>1</stp>
        <tr r="M1719" s="2"/>
      </tp>
      <tp>
        <v>3855526070.2199998</v>
        <stp/>
        <stp>EM_S_STM07_IS</stp>
        <stp>4</stp>
        <stp>000400.SZ</stp>
        <stp>9</stp>
        <stp>12/31/2010</stp>
        <stp>1</stp>
        <tr r="C81" s="2"/>
      </tp>
      <tp>
        <v>15728165471.610001</v>
        <stp/>
        <stp>EM_S_STM07_IS</stp>
        <stp>4</stp>
        <stp>000401.SZ</stp>
        <stp>9</stp>
        <stp>12/31/2011</stp>
        <stp>1</stp>
        <tr r="E82" s="2"/>
      </tp>
      <tp>
        <v>17233868061.310001</v>
        <stp/>
        <stp>EM_S_STM07_IS</stp>
        <stp>4</stp>
        <stp>000402.SZ</stp>
        <stp>9</stp>
        <stp>12/31/2012</stp>
        <stp>1</stp>
        <tr r="G83" s="2"/>
      </tp>
      <tp>
        <v>477715809.26999998</v>
        <stp/>
        <stp>EM_S_STM07_IS</stp>
        <stp>4</stp>
        <stp>000403.SZ</stp>
        <stp>9</stp>
        <stp>12/31/2013</stp>
        <stp>1</stp>
        <tr r="I84" s="2"/>
      </tp>
      <tp>
        <v>7002905221.7600002</v>
        <stp/>
        <stp>EM_S_STM07_IS</stp>
        <stp>4</stp>
        <stp>000404.SZ</stp>
        <stp>9</stp>
        <stp>12/31/2014</stp>
        <stp>1</stp>
        <tr r="K85" s="2"/>
      </tp>
      <tp t="s">
        <v/>
        <stp/>
        <stp>EM_S_STM07_IS</stp>
        <stp>4</stp>
        <stp>300430.SZ</stp>
        <stp>9</stp>
        <stp>12/31/2010</stp>
        <stp>1</stp>
        <tr r="C1724" s="2"/>
      </tp>
      <tp>
        <v>169775957.19999999</v>
        <stp/>
        <stp>EM_S_STM07_IS</stp>
        <stp>4</stp>
        <stp>300431.SZ</stp>
        <stp>9</stp>
        <stp>12/31/2011</stp>
        <stp>1</stp>
        <tr r="E1725" s="2"/>
      </tp>
      <tp>
        <v>368323968.08999997</v>
        <stp/>
        <stp>EM_S_STM07_IS</stp>
        <stp>4</stp>
        <stp>300432.SZ</stp>
        <stp>9</stp>
        <stp>12/31/2012</stp>
        <stp>1</stp>
        <tr r="G1726" s="2"/>
      </tp>
      <tp>
        <v>13351648853.370001</v>
        <stp/>
        <stp>EM_S_STM07_IS</stp>
        <stp>4</stp>
        <stp>300433.SZ</stp>
        <stp>9</stp>
        <stp>12/31/2013</stp>
        <stp>1</stp>
        <tr r="I1727" s="2"/>
      </tp>
      <tp>
        <v>172830050.30000001</v>
        <stp/>
        <stp>EM_S_STM07_IS</stp>
        <stp>4</stp>
        <stp>300434.SZ</stp>
        <stp>9</stp>
        <stp>12/31/2014</stp>
        <stp>1</stp>
        <tr r="K1728" s="2"/>
      </tp>
      <tp>
        <v>462464028.35000002</v>
        <stp/>
        <stp>EM_S_STM07_IS</stp>
        <stp>4</stp>
        <stp>300435.SZ</stp>
        <stp>9</stp>
        <stp>12/31/2015</stp>
        <stp>1</stp>
        <tr r="M1729" s="2"/>
      </tp>
      <tp t="s">
        <v/>
        <stp/>
        <stp>EM_S_STM07_IS</stp>
        <stp>4</stp>
        <stp>300440.SZ</stp>
        <stp>9</stp>
        <stp>12/31/2010</stp>
        <stp>1</stp>
        <tr r="C1734" s="2"/>
      </tp>
      <tp>
        <v>189274447.47</v>
        <stp/>
        <stp>EM_S_STM07_IS</stp>
        <stp>4</stp>
        <stp>300441.SZ</stp>
        <stp>9</stp>
        <stp>12/31/2011</stp>
        <stp>1</stp>
        <tr r="E1735" s="2"/>
      </tp>
      <tp>
        <v>370577846.37</v>
        <stp/>
        <stp>EM_S_STM07_IS</stp>
        <stp>4</stp>
        <stp>300442.SZ</stp>
        <stp>9</stp>
        <stp>12/31/2012</stp>
        <stp>1</stp>
        <tr r="G1736" s="2"/>
      </tp>
      <tp>
        <v>370389835.12</v>
        <stp/>
        <stp>EM_S_STM07_IS</stp>
        <stp>4</stp>
        <stp>300443.SZ</stp>
        <stp>9</stp>
        <stp>12/31/2013</stp>
        <stp>1</stp>
        <tr r="I1737" s="2"/>
      </tp>
      <tp>
        <v>544921246.34000003</v>
        <stp/>
        <stp>EM_S_STM07_IS</stp>
        <stp>4</stp>
        <stp>300444.SZ</stp>
        <stp>9</stp>
        <stp>12/31/2014</stp>
        <stp>1</stp>
        <tr r="K1738" s="2"/>
      </tp>
      <tp>
        <v>162523640.71000001</v>
        <stp/>
        <stp>EM_S_STM07_IS</stp>
        <stp>4</stp>
        <stp>300445.SZ</stp>
        <stp>9</stp>
        <stp>12/31/2015</stp>
        <stp>1</stp>
        <tr r="M1739" s="2"/>
      </tp>
      <tp t="s">
        <v/>
        <stp/>
        <stp>EM_S_STM07_IS</stp>
        <stp>4</stp>
        <stp>300450.SZ</stp>
        <stp>9</stp>
        <stp>12/31/2010</stp>
        <stp>1</stp>
        <tr r="C1744" s="2"/>
      </tp>
      <tp>
        <v>336567764.30000001</v>
        <stp/>
        <stp>EM_S_STM07_IS</stp>
        <stp>4</stp>
        <stp>300451.SZ</stp>
        <stp>9</stp>
        <stp>12/31/2011</stp>
        <stp>1</stp>
        <tr r="E1745" s="2"/>
      </tp>
      <tp>
        <v>183880565.66999999</v>
        <stp/>
        <stp>EM_S_STM07_IS</stp>
        <stp>4</stp>
        <stp>300452.SZ</stp>
        <stp>9</stp>
        <stp>12/31/2012</stp>
        <stp>1</stp>
        <tr r="G1746" s="2"/>
      </tp>
      <tp>
        <v>304737396.37</v>
        <stp/>
        <stp>EM_S_STM07_IS</stp>
        <stp>4</stp>
        <stp>300453.SZ</stp>
        <stp>9</stp>
        <stp>12/31/2013</stp>
        <stp>1</stp>
        <tr r="I1747" s="2"/>
      </tp>
      <tp>
        <v>252095375.80000001</v>
        <stp/>
        <stp>EM_S_STM07_IS</stp>
        <stp>4</stp>
        <stp>300455.SZ</stp>
        <stp>9</stp>
        <stp>12/31/2015</stp>
        <stp>1</stp>
        <tr r="M1748" s="2"/>
      </tp>
      <tp t="s">
        <v/>
        <stp/>
        <stp>EM_S_STM07_IS</stp>
        <stp>4</stp>
        <stp>300460.SZ</stp>
        <stp>9</stp>
        <stp>12/31/2010</stp>
        <stp>1</stp>
        <tr r="C1753" s="2"/>
      </tp>
      <tp>
        <v>145549857.88</v>
        <stp/>
        <stp>EM_S_STM07_IS</stp>
        <stp>4</stp>
        <stp>300461.SZ</stp>
        <stp>9</stp>
        <stp>12/31/2011</stp>
        <stp>1</stp>
        <tr r="E1754" s="2"/>
      </tp>
      <tp>
        <v>166346540.38</v>
        <stp/>
        <stp>EM_S_STM07_IS</stp>
        <stp>4</stp>
        <stp>300462.SZ</stp>
        <stp>9</stp>
        <stp>12/31/2012</stp>
        <stp>1</stp>
        <tr r="G1755" s="2"/>
      </tp>
      <tp>
        <v>779426579.57000005</v>
        <stp/>
        <stp>EM_S_STM07_IS</stp>
        <stp>4</stp>
        <stp>300463.SZ</stp>
        <stp>9</stp>
        <stp>12/31/2013</stp>
        <stp>1</stp>
        <tr r="I1756" s="2"/>
      </tp>
      <tp>
        <v>391591212.24000001</v>
        <stp/>
        <stp>EM_S_STM07_IS</stp>
        <stp>4</stp>
        <stp>300464.SZ</stp>
        <stp>9</stp>
        <stp>12/31/2014</stp>
        <stp>1</stp>
        <tr r="K1757" s="2"/>
      </tp>
      <tp>
        <v>938623959.00999999</v>
        <stp/>
        <stp>EM_S_STM07_IS</stp>
        <stp>4</stp>
        <stp>300465.SZ</stp>
        <stp>9</stp>
        <stp>12/31/2015</stp>
        <stp>1</stp>
        <tr r="M1758" s="2"/>
      </tp>
      <tp t="s">
        <v/>
        <stp/>
        <stp>EM_S_STM07_IS</stp>
        <stp>4</stp>
        <stp>300470.SZ</stp>
        <stp>9</stp>
        <stp>12/31/2010</stp>
        <stp>1</stp>
        <tr r="C1763" s="2"/>
      </tp>
      <tp>
        <v>377561893.82999998</v>
        <stp/>
        <stp>EM_S_STM07_IS</stp>
        <stp>4</stp>
        <stp>300471.SZ</stp>
        <stp>9</stp>
        <stp>12/31/2011</stp>
        <stp>1</stp>
        <tr r="E1764" s="2"/>
      </tp>
      <tp>
        <v>163284123.46000001</v>
        <stp/>
        <stp>EM_S_STM07_IS</stp>
        <stp>4</stp>
        <stp>300472.SZ</stp>
        <stp>9</stp>
        <stp>12/31/2012</stp>
        <stp>1</stp>
        <tr r="G1765" s="2"/>
      </tp>
      <tp>
        <v>612381422.07000005</v>
        <stp/>
        <stp>EM_S_STM07_IS</stp>
        <stp>4</stp>
        <stp>300473.SZ</stp>
        <stp>9</stp>
        <stp>12/31/2013</stp>
        <stp>1</stp>
        <tr r="I1766" s="2"/>
      </tp>
      <tp>
        <v>204795417.08000001</v>
        <stp/>
        <stp>EM_S_STM07_IS</stp>
        <stp>4</stp>
        <stp>300474.SZ</stp>
        <stp>9</stp>
        <stp>12/31/2014</stp>
        <stp>1</stp>
        <tr r="K1767" s="2"/>
      </tp>
      <tp>
        <v>384611486.13</v>
        <stp/>
        <stp>EM_S_STM07_IS</stp>
        <stp>4</stp>
        <stp>300475.SZ</stp>
        <stp>9</stp>
        <stp>12/31/2015</stp>
        <stp>1</stp>
        <tr r="M1768" s="2"/>
      </tp>
      <tp t="s">
        <v/>
        <stp/>
        <stp>EM_S_STM07_IS</stp>
        <stp>4</stp>
        <stp>300480.SZ</stp>
        <stp>9</stp>
        <stp>12/31/2010</stp>
        <stp>1</stp>
        <tr r="C1773" s="2"/>
      </tp>
      <tp>
        <v>269751718.66000003</v>
        <stp/>
        <stp>EM_S_STM07_IS</stp>
        <stp>4</stp>
        <stp>300481.SZ</stp>
        <stp>9</stp>
        <stp>12/31/2011</stp>
        <stp>1</stp>
        <tr r="E1774" s="2"/>
      </tp>
      <tp>
        <v>227353601.02000001</v>
        <stp/>
        <stp>EM_S_STM07_IS</stp>
        <stp>4</stp>
        <stp>300482.SZ</stp>
        <stp>9</stp>
        <stp>12/31/2012</stp>
        <stp>1</stp>
        <tr r="G1775" s="2"/>
      </tp>
      <tp>
        <v>371947170.56999999</v>
        <stp/>
        <stp>EM_S_STM07_IS</stp>
        <stp>4</stp>
        <stp>300483.SZ</stp>
        <stp>9</stp>
        <stp>12/31/2013</stp>
        <stp>1</stp>
        <tr r="I1776" s="2"/>
      </tp>
      <tp>
        <v>204725355.91999999</v>
        <stp/>
        <stp>EM_S_STM07_IS</stp>
        <stp>4</stp>
        <stp>300484.SZ</stp>
        <stp>9</stp>
        <stp>12/31/2014</stp>
        <stp>1</stp>
        <tr r="K1777" s="2"/>
      </tp>
      <tp>
        <v>607138310.74000001</v>
        <stp/>
        <stp>EM_S_STM07_IS</stp>
        <stp>4</stp>
        <stp>300485.SZ</stp>
        <stp>9</stp>
        <stp>12/31/2015</stp>
        <stp>1</stp>
        <tr r="M1778" s="2"/>
      </tp>
      <tp t="s">
        <v/>
        <stp/>
        <stp>EM_S_STM07_IS</stp>
        <stp>4</stp>
        <stp>300490.SZ</stp>
        <stp>9</stp>
        <stp>12/31/2010</stp>
        <stp>1</stp>
        <tr r="C1783" s="2"/>
      </tp>
      <tp>
        <v>83100455.060000002</v>
        <stp/>
        <stp>EM_S_STM07_IS</stp>
        <stp>4</stp>
        <stp>300491.SZ</stp>
        <stp>9</stp>
        <stp>12/31/2011</stp>
        <stp>1</stp>
        <tr r="E1784" s="2"/>
      </tp>
      <tp>
        <v>193688217.69</v>
        <stp/>
        <stp>EM_S_STM07_IS</stp>
        <stp>4</stp>
        <stp>300492.SZ</stp>
        <stp>9</stp>
        <stp>12/31/2012</stp>
        <stp>1</stp>
        <tr r="G1785" s="2"/>
      </tp>
      <tp>
        <v>996046586.37</v>
        <stp/>
        <stp>EM_S_STM07_IS</stp>
        <stp>4</stp>
        <stp>300493.SZ</stp>
        <stp>9</stp>
        <stp>12/31/2013</stp>
        <stp>1</stp>
        <tr r="I1786" s="2"/>
      </tp>
      <tp>
        <v>231705215.38</v>
        <stp/>
        <stp>EM_S_STM07_IS</stp>
        <stp>4</stp>
        <stp>300494.SZ</stp>
        <stp>9</stp>
        <stp>12/31/2014</stp>
        <stp>1</stp>
        <tr r="K1787" s="2"/>
      </tp>
      <tp>
        <v>580346645.30999994</v>
        <stp/>
        <stp>EM_S_STM07_IS</stp>
        <stp>4</stp>
        <stp>300495.SZ</stp>
        <stp>9</stp>
        <stp>12/31/2015</stp>
        <stp>1</stp>
        <tr r="M1788" s="2"/>
      </tp>
      <tp>
        <v>2733575353.3299999</v>
        <stp/>
        <stp>EM_S_STM07_IS</stp>
        <stp>4</stp>
        <stp>600470.SH</stp>
        <stp>9</stp>
        <stp>12/31/2010</stp>
        <stp>1</stp>
        <tr r="C2260" s="2"/>
      </tp>
      <tp>
        <v>3398710193.3200002</v>
        <stp/>
        <stp>EM_S_STM07_IS</stp>
        <stp>4</stp>
        <stp>600475.SH</stp>
        <stp>9</stp>
        <stp>12/31/2015</stp>
        <stp>1</stp>
        <tr r="M2261" s="2"/>
      </tp>
      <tp>
        <v>1518826971.05</v>
        <stp/>
        <stp>EM_S_STM07_IS</stp>
        <stp>4</stp>
        <stp>600460.SH</stp>
        <stp>9</stp>
        <stp>12/31/2010</stp>
        <stp>1</stp>
        <tr r="C2252" s="2"/>
      </tp>
      <tp>
        <v>993184081.34000003</v>
        <stp/>
        <stp>EM_S_STM07_IS</stp>
        <stp>4</stp>
        <stp>600461.SH</stp>
        <stp>9</stp>
        <stp>12/31/2011</stp>
        <stp>1</stp>
        <tr r="E2253" s="2"/>
      </tp>
      <tp>
        <v>303460448.79000002</v>
        <stp/>
        <stp>EM_S_STM07_IS</stp>
        <stp>4</stp>
        <stp>600462.SH</stp>
        <stp>9</stp>
        <stp>12/31/2012</stp>
        <stp>1</stp>
        <tr r="G2254" s="2"/>
      </tp>
      <tp>
        <v>918201499.75</v>
        <stp/>
        <stp>EM_S_STM07_IS</stp>
        <stp>4</stp>
        <stp>600463.SH</stp>
        <stp>9</stp>
        <stp>12/31/2013</stp>
        <stp>1</stp>
        <tr r="I2255" s="2"/>
      </tp>
      <tp>
        <v>1116192289.6099999</v>
        <stp/>
        <stp>EM_S_STM07_IS</stp>
        <stp>4</stp>
        <stp>600452.SH</stp>
        <stp>9</stp>
        <stp>12/31/2012</stp>
        <stp>1</stp>
        <tr r="G2247" s="2"/>
      </tp>
      <tp>
        <v>172196432.40000001</v>
        <stp/>
        <stp>EM_S_STM07_IS</stp>
        <stp>4</stp>
        <stp>600455.SH</stp>
        <stp>9</stp>
        <stp>12/31/2015</stp>
        <stp>1</stp>
        <tr r="M2248" s="2"/>
      </tp>
      <tp>
        <v>377420944.26999998</v>
        <stp/>
        <stp>EM_S_STM07_IS</stp>
        <stp>4</stp>
        <stp>600444.SH</stp>
        <stp>9</stp>
        <stp>12/31/2014</stp>
        <stp>1</stp>
        <tr r="K2243" s="2"/>
      </tp>
      <tp>
        <v>2495685248.8699999</v>
        <stp/>
        <stp>EM_S_STM07_IS</stp>
        <stp>4</stp>
        <stp>600432.SH</stp>
        <stp>9</stp>
        <stp>12/31/2012</stp>
        <stp>1</stp>
        <tr r="G2237" s="2"/>
      </tp>
      <tp>
        <v>945734490.92999995</v>
        <stp/>
        <stp>EM_S_STM07_IS</stp>
        <stp>4</stp>
        <stp>600433.SH</stp>
        <stp>9</stp>
        <stp>12/31/2013</stp>
        <stp>1</stp>
        <tr r="I2238" s="2"/>
      </tp>
      <tp>
        <v>1849322333.46</v>
        <stp/>
        <stp>EM_S_STM07_IS</stp>
        <stp>4</stp>
        <stp>600435.SH</stp>
        <stp>9</stp>
        <stp>12/31/2015</stp>
        <stp>1</stp>
        <tr r="M2239" s="2"/>
      </tp>
      <tp>
        <v>1422963645.9100001</v>
        <stp/>
        <stp>EM_S_STM07_IS</stp>
        <stp>4</stp>
        <stp>600420.SH</stp>
        <stp>9</stp>
        <stp>12/31/2010</stp>
        <stp>1</stp>
        <tr r="C2229" s="2"/>
      </tp>
      <tp>
        <v>10756220.130000001</v>
        <stp/>
        <stp>EM_S_STM07_IS</stp>
        <stp>4</stp>
        <stp>600421.SH</stp>
        <stp>9</stp>
        <stp>12/31/2011</stp>
        <stp>1</stp>
        <tr r="E2230" s="2"/>
      </tp>
      <tp>
        <v>3016021800.0599999</v>
        <stp/>
        <stp>EM_S_STM07_IS</stp>
        <stp>4</stp>
        <stp>600422.SH</stp>
        <stp>9</stp>
        <stp>12/31/2012</stp>
        <stp>1</stp>
        <tr r="G2231" s="2"/>
      </tp>
      <tp>
        <v>2586693075.5500002</v>
        <stp/>
        <stp>EM_S_STM07_IS</stp>
        <stp>4</stp>
        <stp>600423.SH</stp>
        <stp>9</stp>
        <stp>12/31/2013</stp>
        <stp>1</stp>
        <tr r="I2232" s="2"/>
      </tp>
      <tp>
        <v>1754772942.04</v>
        <stp/>
        <stp>EM_S_STM07_IS</stp>
        <stp>4</stp>
        <stp>600425.SH</stp>
        <stp>9</stp>
        <stp>12/31/2015</stp>
        <stp>1</stp>
        <tr r="M2233" s="2"/>
      </tp>
      <tp>
        <v>4075427170.5500002</v>
        <stp/>
        <stp>EM_S_STM07_IS</stp>
        <stp>4</stp>
        <stp>600410.SH</stp>
        <stp>9</stp>
        <stp>12/31/2010</stp>
        <stp>1</stp>
        <tr r="C2224" s="2"/>
      </tp>
      <tp>
        <v>5698189844.8199997</v>
        <stp/>
        <stp>EM_S_STM07_IS</stp>
        <stp>4</stp>
        <stp>600415.SH</stp>
        <stp>9</stp>
        <stp>12/31/2015</stp>
        <stp>1</stp>
        <tr r="M2225" s="2"/>
      </tp>
      <tp>
        <v>2139380447.6500001</v>
        <stp/>
        <stp>EM_S_STM07_IS</stp>
        <stp>4</stp>
        <stp>600400.SH</stp>
        <stp>9</stp>
        <stp>12/31/2010</stp>
        <stp>1</stp>
        <tr r="C2217" s="2"/>
      </tp>
      <tp>
        <v>7131689703.1400003</v>
        <stp/>
        <stp>EM_S_STM07_IS</stp>
        <stp>4</stp>
        <stp>600401.SH</stp>
        <stp>9</stp>
        <stp>12/31/2011</stp>
        <stp>1</stp>
        <tr r="E2218" s="2"/>
      </tp>
      <tp>
        <v>11165836307.91</v>
        <stp/>
        <stp>EM_S_STM07_IS</stp>
        <stp>4</stp>
        <stp>600403.SH</stp>
        <stp>9</stp>
        <stp>12/31/2013</stp>
        <stp>1</stp>
        <tr r="I2219" s="2"/>
      </tp>
      <tp>
        <v>1117391901.1800001</v>
        <stp/>
        <stp>EM_S_STM07_IS</stp>
        <stp>4</stp>
        <stp>600405.SH</stp>
        <stp>9</stp>
        <stp>12/31/2015</stp>
        <stp>1</stp>
        <tr r="M2220" s="2"/>
      </tp>
      <tp>
        <v>810887859.69000006</v>
        <stp/>
        <stp>EM_S_STM07_IS</stp>
        <stp>4</stp>
        <stp>600490.SH</stp>
        <stp>9</stp>
        <stp>12/31/2010</stp>
        <stp>1</stp>
        <tr r="C2275" s="2"/>
      </tp>
      <tp>
        <v>13495846735.790001</v>
        <stp/>
        <stp>EM_S_STM07_IS</stp>
        <stp>4</stp>
        <stp>600491.SH</stp>
        <stp>9</stp>
        <stp>12/31/2011</stp>
        <stp>1</stp>
        <tr r="E2276" s="2"/>
      </tp>
      <tp>
        <v>880087769.63999999</v>
        <stp/>
        <stp>EM_S_STM07_IS</stp>
        <stp>4</stp>
        <stp>600493.SH</stp>
        <stp>9</stp>
        <stp>12/31/2013</stp>
        <stp>1</stp>
        <tr r="I2277" s="2"/>
      </tp>
      <tp>
        <v>2010255610.9000001</v>
        <stp/>
        <stp>EM_S_STM07_IS</stp>
        <stp>4</stp>
        <stp>600495.SH</stp>
        <stp>9</stp>
        <stp>12/31/2015</stp>
        <stp>1</stp>
        <tr r="M2278" s="2"/>
      </tp>
      <tp>
        <v>3431125121.4499998</v>
        <stp/>
        <stp>EM_S_STM07_IS</stp>
        <stp>4</stp>
        <stp>600480.SH</stp>
        <stp>9</stp>
        <stp>12/31/2010</stp>
        <stp>1</stp>
        <tr r="C2266" s="2"/>
      </tp>
      <tp>
        <v>5132038885.8000002</v>
        <stp/>
        <stp>EM_S_STM07_IS</stp>
        <stp>4</stp>
        <stp>600481.SH</stp>
        <stp>9</stp>
        <stp>12/31/2011</stp>
        <stp>1</stp>
        <tr r="E2267" s="2"/>
      </tp>
      <tp>
        <v>4727366234.2799997</v>
        <stp/>
        <stp>EM_S_STM07_IS</stp>
        <stp>4</stp>
        <stp>600482.SH</stp>
        <stp>9</stp>
        <stp>12/31/2012</stp>
        <stp>1</stp>
        <tr r="G2268" s="2"/>
      </tp>
      <tp>
        <v>1179709870.9400001</v>
        <stp/>
        <stp>EM_S_STM07_IS</stp>
        <stp>4</stp>
        <stp>600483.SH</stp>
        <stp>9</stp>
        <stp>12/31/2013</stp>
        <stp>1</stp>
        <tr r="I2269" s="2"/>
      </tp>
      <tp>
        <v>3574216470.3899999</v>
        <stp/>
        <stp>EM_S_STM07_IS</stp>
        <stp>4</stp>
        <stp>600485.SH</stp>
        <stp>9</stp>
        <stp>12/31/2015</stp>
        <stp>1</stp>
        <tr r="M2270" s="2"/>
      </tp>
      <tp>
        <v>1495527374.22</v>
        <stp/>
        <stp>EM_S_STM07_IS</stp>
        <stp>4</stp>
        <stp>000530.SZ</stp>
        <stp>9</stp>
        <stp>12/31/2010</stp>
        <stp>1</stp>
        <tr r="C132" s="2"/>
      </tp>
      <tp>
        <v>3334672348.6300001</v>
        <stp/>
        <stp>EM_S_STM07_IS</stp>
        <stp>4</stp>
        <stp>000531.SZ</stp>
        <stp>9</stp>
        <stp>12/31/2011</stp>
        <stp>1</stp>
        <tr r="E133" s="2"/>
      </tp>
      <tp>
        <v>202952418.78</v>
        <stp/>
        <stp>EM_S_STM07_IS</stp>
        <stp>4</stp>
        <stp>000532.SZ</stp>
        <stp>9</stp>
        <stp>12/31/2012</stp>
        <stp>1</stp>
        <tr r="G134" s="2"/>
      </tp>
      <tp>
        <v>2310851184.54</v>
        <stp/>
        <stp>EM_S_STM07_IS</stp>
        <stp>4</stp>
        <stp>000533.SZ</stp>
        <stp>9</stp>
        <stp>12/31/2013</stp>
        <stp>1</stp>
        <tr r="I135" s="2"/>
      </tp>
      <tp>
        <v>526640338.93000001</v>
        <stp/>
        <stp>EM_S_STM07_IS</stp>
        <stp>4</stp>
        <stp>000534.SZ</stp>
        <stp>9</stp>
        <stp>12/31/2014</stp>
        <stp>1</stp>
        <tr r="K136" s="2"/>
      </tp>
      <tp t="s">
        <v/>
        <stp/>
        <stp>EM_S_STM07_IS</stp>
        <stp>4</stp>
        <stp>300500.SZ</stp>
        <stp>9</stp>
        <stp>12/31/2010</stp>
        <stp>1</stp>
        <tr r="C1793" s="2"/>
      </tp>
      <tp>
        <v>149003104.94</v>
        <stp/>
        <stp>EM_S_STM07_IS</stp>
        <stp>4</stp>
        <stp>300501.SZ</stp>
        <stp>9</stp>
        <stp>12/31/2011</stp>
        <stp>1</stp>
        <tr r="E1794" s="2"/>
      </tp>
      <tp>
        <v>347568066.83999997</v>
        <stp/>
        <stp>EM_S_STM07_IS</stp>
        <stp>4</stp>
        <stp>300502.SZ</stp>
        <stp>9</stp>
        <stp>12/31/2012</stp>
        <stp>1</stp>
        <tr r="G1795" s="2"/>
      </tp>
      <tp>
        <v>252277956.90000001</v>
        <stp/>
        <stp>EM_S_STM07_IS</stp>
        <stp>4</stp>
        <stp>300503.SZ</stp>
        <stp>9</stp>
        <stp>12/31/2013</stp>
        <stp>1</stp>
        <tr r="I1796" s="2"/>
      </tp>
      <tp>
        <v>545959540.58000004</v>
        <stp/>
        <stp>EM_S_STM07_IS</stp>
        <stp>4</stp>
        <stp>300505.SZ</stp>
        <stp>9</stp>
        <stp>12/31/2015</stp>
        <stp>1</stp>
        <tr r="M1797" s="2"/>
      </tp>
      <tp>
        <v>2273074986.8000002</v>
        <stp/>
        <stp>EM_S_STM07_IS</stp>
        <stp>4</stp>
        <stp>000520.SZ</stp>
        <stp>9</stp>
        <stp>12/31/2010</stp>
        <stp>1</stp>
        <tr r="C124" s="2"/>
      </tp>
      <tp>
        <v>9004002693.4899998</v>
        <stp/>
        <stp>EM_S_STM07_IS</stp>
        <stp>4</stp>
        <stp>000521.SZ</stp>
        <stp>9</stp>
        <stp>12/31/2011</stp>
        <stp>1</stp>
        <tr r="E125" s="2"/>
      </tp>
      <tp>
        <v>4086999427.2800002</v>
        <stp/>
        <stp>EM_S_STM07_IS</stp>
        <stp>4</stp>
        <stp>000523.SZ</stp>
        <stp>9</stp>
        <stp>12/31/2013</stp>
        <stp>1</stp>
        <tr r="I126" s="2"/>
      </tp>
      <tp>
        <v>301805439.19999999</v>
        <stp/>
        <stp>EM_S_STM07_IS</stp>
        <stp>4</stp>
        <stp>000524.SZ</stp>
        <stp>9</stp>
        <stp>12/31/2014</stp>
        <stp>1</stp>
        <tr r="K127" s="2"/>
      </tp>
      <tp>
        <v>4556568021.4799995</v>
        <stp/>
        <stp>EM_S_STM07_IS</stp>
        <stp>4</stp>
        <stp>000525.SZ</stp>
        <stp>9</stp>
        <stp>12/31/2015</stp>
        <stp>1</stp>
        <tr r="M128" s="2"/>
      </tp>
      <tp t="s">
        <v/>
        <stp/>
        <stp>EM_S_STM07_IS</stp>
        <stp>4</stp>
        <stp>300510.SZ</stp>
        <stp>9</stp>
        <stp>12/31/2010</stp>
        <stp>1</stp>
        <tr r="C1802" s="2"/>
      </tp>
      <tp>
        <v>302354628.66000003</v>
        <stp/>
        <stp>EM_S_STM07_IS</stp>
        <stp>4</stp>
        <stp>300511.SZ</stp>
        <stp>9</stp>
        <stp>12/31/2011</stp>
        <stp>1</stp>
        <tr r="E1803" s="2"/>
      </tp>
      <tp>
        <v>304119900</v>
        <stp/>
        <stp>EM_S_STM07_IS</stp>
        <stp>4</stp>
        <stp>300512.SZ</stp>
        <stp>9</stp>
        <stp>12/31/2012</stp>
        <stp>1</stp>
        <tr r="G1804" s="2"/>
      </tp>
      <tp>
        <v>419676772.45999998</v>
        <stp/>
        <stp>EM_S_STM07_IS</stp>
        <stp>4</stp>
        <stp>300513.SZ</stp>
        <stp>9</stp>
        <stp>12/31/2013</stp>
        <stp>1</stp>
        <tr r="I1805" s="2"/>
      </tp>
      <tp>
        <v>224556444.5</v>
        <stp/>
        <stp>EM_S_STM07_IS</stp>
        <stp>4</stp>
        <stp>300515.SZ</stp>
        <stp>9</stp>
        <stp>12/31/2015</stp>
        <stp>1</stp>
        <tr r="M1806" s="2"/>
      </tp>
      <tp>
        <v>2702559769.9899998</v>
        <stp/>
        <stp>EM_S_STM07_IS</stp>
        <stp>4</stp>
        <stp>000510.SZ</stp>
        <stp>9</stp>
        <stp>12/31/2010</stp>
        <stp>1</stp>
        <tr r="C116" s="2"/>
      </tp>
      <tp>
        <v>470177328.64999998</v>
        <stp/>
        <stp>EM_S_STM07_IS</stp>
        <stp>4</stp>
        <stp>000511.SZ</stp>
        <stp>9</stp>
        <stp>12/31/2011</stp>
        <stp>1</stp>
        <tr r="E117" s="2"/>
      </tp>
      <tp>
        <v>4618680040.8599997</v>
        <stp/>
        <stp>EM_S_STM07_IS</stp>
        <stp>4</stp>
        <stp>000513.SZ</stp>
        <stp>9</stp>
        <stp>12/31/2013</stp>
        <stp>1</stp>
        <tr r="I118" s="2"/>
      </tp>
      <tp>
        <v>1947008902.5599999</v>
        <stp/>
        <stp>EM_S_STM07_IS</stp>
        <stp>4</stp>
        <stp>000514.SZ</stp>
        <stp>9</stp>
        <stp>12/31/2014</stp>
        <stp>1</stp>
        <tr r="K119" s="2"/>
      </tp>
      <tp t="s">
        <v/>
        <stp/>
        <stp>EM_S_STM07_IS</stp>
        <stp>4</stp>
        <stp>300520.SZ</stp>
        <stp>9</stp>
        <stp>12/31/2010</stp>
        <stp>1</stp>
        <tr r="C1811" s="2"/>
      </tp>
      <tp>
        <v>148155759.90000001</v>
        <stp/>
        <stp>EM_S_STM07_IS</stp>
        <stp>4</stp>
        <stp>300521.SZ</stp>
        <stp>9</stp>
        <stp>12/31/2011</stp>
        <stp>1</stp>
        <tr r="E1812" s="2"/>
      </tp>
      <tp>
        <v>136212589.59</v>
        <stp/>
        <stp>EM_S_STM07_IS</stp>
        <stp>4</stp>
        <stp>300522.SZ</stp>
        <stp>9</stp>
        <stp>12/31/2012</stp>
        <stp>1</stp>
        <tr r="G1813" s="2"/>
      </tp>
      <tp>
        <v>218544999.16999999</v>
        <stp/>
        <stp>EM_S_STM07_IS</stp>
        <stp>4</stp>
        <stp>300523.SZ</stp>
        <stp>9</stp>
        <stp>12/31/2013</stp>
        <stp>1</stp>
        <tr r="I1814" s="2"/>
      </tp>
      <tp>
        <v>153197534.27000001</v>
        <stp/>
        <stp>EM_S_STM07_IS</stp>
        <stp>4</stp>
        <stp>300525.SZ</stp>
        <stp>9</stp>
        <stp>12/31/2015</stp>
        <stp>1</stp>
        <tr r="M1815" s="2"/>
      </tp>
      <tp>
        <v>12733849919.67</v>
        <stp/>
        <stp>EM_S_STM07_IS</stp>
        <stp>4</stp>
        <stp>000501.SZ</stp>
        <stp>9</stp>
        <stp>12/31/2011</stp>
        <stp>1</stp>
        <tr r="E108" s="2"/>
      </tp>
      <tp>
        <v>33389274.350000001</v>
        <stp/>
        <stp>EM_S_STM07_IS</stp>
        <stp>4</stp>
        <stp>000502.SZ</stp>
        <stp>9</stp>
        <stp>12/31/2012</stp>
        <stp>1</stp>
        <tr r="G109" s="2"/>
      </tp>
      <tp>
        <v>205906598.52000001</v>
        <stp/>
        <stp>EM_S_STM07_IS</stp>
        <stp>4</stp>
        <stp>000503.SZ</stp>
        <stp>9</stp>
        <stp>12/31/2013</stp>
        <stp>1</stp>
        <tr r="I110" s="2"/>
      </tp>
      <tp>
        <v>18372828.969999999</v>
        <stp/>
        <stp>EM_S_STM07_IS</stp>
        <stp>4</stp>
        <stp>000504.SZ</stp>
        <stp>9</stp>
        <stp>12/31/2014</stp>
        <stp>1</stp>
        <tr r="K111" s="2"/>
      </tp>
      <tp>
        <v>267068750.88</v>
        <stp/>
        <stp>EM_S_STM07_IS</stp>
        <stp>4</stp>
        <stp>000505.SZ</stp>
        <stp>9</stp>
        <stp>12/31/2015</stp>
        <stp>1</stp>
        <tr r="M112" s="2"/>
      </tp>
      <tp t="s">
        <v/>
        <stp/>
        <stp>EM_S_STM07_IS</stp>
        <stp>4</stp>
        <stp>300530.SZ</stp>
        <stp>9</stp>
        <stp>12/31/2010</stp>
        <stp>1</stp>
        <tr r="C1820" s="2"/>
      </tp>
      <tp>
        <v>123686086.86</v>
        <stp/>
        <stp>EM_S_STM07_IS</stp>
        <stp>4</stp>
        <stp>300531.SZ</stp>
        <stp>9</stp>
        <stp>12/31/2011</stp>
        <stp>1</stp>
        <tr r="E1821" s="2"/>
      </tp>
      <tp>
        <v>312326035.75999999</v>
        <stp/>
        <stp>EM_S_STM07_IS</stp>
        <stp>4</stp>
        <stp>300532.SZ</stp>
        <stp>9</stp>
        <stp>12/31/2012</stp>
        <stp>1</stp>
        <tr r="G1822" s="2"/>
      </tp>
      <tp>
        <v>272257230.61000001</v>
        <stp/>
        <stp>EM_S_STM07_IS</stp>
        <stp>4</stp>
        <stp>300533.SZ</stp>
        <stp>9</stp>
        <stp>12/31/2013</stp>
        <stp>1</stp>
        <tr r="I1823" s="2"/>
      </tp>
      <tp>
        <v>301575286.54000002</v>
        <stp/>
        <stp>EM_S_STM07_IS</stp>
        <stp>4</stp>
        <stp>300534.SZ</stp>
        <stp>9</stp>
        <stp>12/31/2014</stp>
        <stp>1</stp>
        <tr r="K1824" s="2"/>
      </tp>
      <tp>
        <v>275063216.61000001</v>
        <stp/>
        <stp>EM_S_STM07_IS</stp>
        <stp>4</stp>
        <stp>300535.SZ</stp>
        <stp>9</stp>
        <stp>12/31/2015</stp>
        <stp>1</stp>
        <tr r="M1825" s="2"/>
      </tp>
      <tp>
        <v>2845983675.4400001</v>
        <stp/>
        <stp>EM_S_STM07_IS</stp>
        <stp>4</stp>
        <stp>000570.SZ</stp>
        <stp>9</stp>
        <stp>12/31/2010</stp>
        <stp>1</stp>
        <tr r="C166" s="2"/>
      </tp>
      <tp>
        <v>1085163614.49</v>
        <stp/>
        <stp>EM_S_STM07_IS</stp>
        <stp>4</stp>
        <stp>000571.SZ</stp>
        <stp>9</stp>
        <stp>12/31/2011</stp>
        <stp>1</stp>
        <tr r="E167" s="2"/>
      </tp>
      <tp>
        <v>8461302382</v>
        <stp/>
        <stp>EM_S_STM07_IS</stp>
        <stp>4</stp>
        <stp>000572.SZ</stp>
        <stp>9</stp>
        <stp>12/31/2012</stp>
        <stp>1</stp>
        <tr r="G168" s="2"/>
      </tp>
      <tp>
        <v>1026799144.38</v>
        <stp/>
        <stp>EM_S_STM07_IS</stp>
        <stp>4</stp>
        <stp>000573.SZ</stp>
        <stp>9</stp>
        <stp>12/31/2013</stp>
        <stp>1</stp>
        <tr r="I169" s="2"/>
      </tp>
      <tp t="s">
        <v/>
        <stp/>
        <stp>EM_S_STM07_IS</stp>
        <stp>4</stp>
        <stp>300540.SZ</stp>
        <stp>9</stp>
        <stp>12/31/2010</stp>
        <stp>1</stp>
        <tr r="C1830" s="2"/>
      </tp>
      <tp>
        <v>548038689.05999994</v>
        <stp/>
        <stp>EM_S_STM07_IS</stp>
        <stp>4</stp>
        <stp>300541.SZ</stp>
        <stp>9</stp>
        <stp>12/31/2011</stp>
        <stp>1</stp>
        <tr r="E1831" s="2"/>
      </tp>
      <tp>
        <v>377060607.06999999</v>
        <stp/>
        <stp>EM_S_STM07_IS</stp>
        <stp>4</stp>
        <stp>300542.SZ</stp>
        <stp>9</stp>
        <stp>12/31/2012</stp>
        <stp>1</stp>
        <tr r="G1832" s="2"/>
      </tp>
      <tp>
        <v>530978600</v>
        <stp/>
        <stp>EM_S_STM07_IS</stp>
        <stp>4</stp>
        <stp>300543.SZ</stp>
        <stp>9</stp>
        <stp>12/31/2013</stp>
        <stp>1</stp>
        <tr r="I1833" s="2"/>
      </tp>
      <tp>
        <v>250469015.78</v>
        <stp/>
        <stp>EM_S_STM07_IS</stp>
        <stp>4</stp>
        <stp>300545.SZ</stp>
        <stp>9</stp>
        <stp>12/31/2015</stp>
        <stp>1</stp>
        <tr r="M1834" s="2"/>
      </tp>
      <tp>
        <v>1376798712.48</v>
        <stp/>
        <stp>EM_S_STM07_IS</stp>
        <stp>4</stp>
        <stp>000560.SZ</stp>
        <stp>9</stp>
        <stp>12/31/2010</stp>
        <stp>1</stp>
        <tr r="C158" s="2"/>
      </tp>
      <tp>
        <v>945637112.84000003</v>
        <stp/>
        <stp>EM_S_STM07_IS</stp>
        <stp>4</stp>
        <stp>000561.SZ</stp>
        <stp>9</stp>
        <stp>12/31/2011</stp>
        <stp>1</stp>
        <tr r="E159" s="2"/>
      </tp>
      <tp>
        <v>832775089.52999997</v>
        <stp/>
        <stp>EM_S_STM07_IS</stp>
        <stp>4</stp>
        <stp>000563.SZ</stp>
        <stp>9</stp>
        <stp>12/31/2013</stp>
        <stp>1</stp>
        <tr r="I160" s="2"/>
      </tp>
      <tp>
        <v>4006549365.1199999</v>
        <stp/>
        <stp>EM_S_STM07_IS</stp>
        <stp>4</stp>
        <stp>000564.SZ</stp>
        <stp>9</stp>
        <stp>12/31/2014</stp>
        <stp>1</stp>
        <tr r="K161" s="2"/>
      </tp>
      <tp>
        <v>648341771.38999999</v>
        <stp/>
        <stp>EM_S_STM07_IS</stp>
        <stp>4</stp>
        <stp>000565.SZ</stp>
        <stp>9</stp>
        <stp>12/31/2015</stp>
        <stp>1</stp>
        <tr r="M162" s="2"/>
      </tp>
      <tp t="s">
        <v/>
        <stp/>
        <stp>EM_S_STM07_IS</stp>
        <stp>4</stp>
        <stp>300550.SZ</stp>
        <stp>9</stp>
        <stp>12/31/2010</stp>
        <stp>1</stp>
        <tr r="C1839" s="2"/>
      </tp>
      <tp>
        <v>120227651.31999999</v>
        <stp/>
        <stp>EM_S_STM07_IS</stp>
        <stp>4</stp>
        <stp>300551.SZ</stp>
        <stp>9</stp>
        <stp>12/31/2011</stp>
        <stp>1</stp>
        <tr r="E1840" s="2"/>
      </tp>
      <tp>
        <v>280777560.35000002</v>
        <stp/>
        <stp>EM_S_STM07_IS</stp>
        <stp>4</stp>
        <stp>300552.SZ</stp>
        <stp>9</stp>
        <stp>12/31/2012</stp>
        <stp>1</stp>
        <tr r="G1841" s="2"/>
      </tp>
      <tp>
        <v>90755572.239999995</v>
        <stp/>
        <stp>EM_S_STM07_IS</stp>
        <stp>4</stp>
        <stp>300553.SZ</stp>
        <stp>9</stp>
        <stp>12/31/2013</stp>
        <stp>1</stp>
        <tr r="I1842" s="2"/>
      </tp>
      <tp>
        <v>321634561.57999998</v>
        <stp/>
        <stp>EM_S_STM07_IS</stp>
        <stp>4</stp>
        <stp>300555.SZ</stp>
        <stp>9</stp>
        <stp>12/31/2015</stp>
        <stp>1</stp>
        <tr r="M1843" s="2"/>
      </tp>
      <tp>
        <v>15767896708</v>
        <stp/>
        <stp>EM_S_STM07_IS</stp>
        <stp>4</stp>
        <stp>000550.SZ</stp>
        <stp>9</stp>
        <stp>12/31/2010</stp>
        <stp>1</stp>
        <tr r="C149" s="2"/>
      </tp>
      <tp>
        <v>2486798588.96</v>
        <stp/>
        <stp>EM_S_STM07_IS</stp>
        <stp>4</stp>
        <stp>000551.SZ</stp>
        <stp>9</stp>
        <stp>12/31/2011</stp>
        <stp>1</stp>
        <tr r="E150" s="2"/>
      </tp>
      <tp>
        <v>4055619614.5999999</v>
        <stp/>
        <stp>EM_S_STM07_IS</stp>
        <stp>4</stp>
        <stp>000552.SZ</stp>
        <stp>9</stp>
        <stp>12/31/2012</stp>
        <stp>1</stp>
        <tr r="G151" s="2"/>
      </tp>
      <tp>
        <v>3078467310.5300002</v>
        <stp/>
        <stp>EM_S_STM07_IS</stp>
        <stp>4</stp>
        <stp>000553.SZ</stp>
        <stp>9</stp>
        <stp>12/31/2013</stp>
        <stp>1</stp>
        <tr r="I152" s="2"/>
      </tp>
      <tp>
        <v>3911810334.9400001</v>
        <stp/>
        <stp>EM_S_STM07_IS</stp>
        <stp>4</stp>
        <stp>000554.SZ</stp>
        <stp>9</stp>
        <stp>12/31/2014</stp>
        <stp>1</stp>
        <tr r="K153" s="2"/>
      </tp>
      <tp>
        <v>6712855773.1999998</v>
        <stp/>
        <stp>EM_S_STM07_IS</stp>
        <stp>4</stp>
        <stp>000555.SZ</stp>
        <stp>9</stp>
        <stp>12/31/2015</stp>
        <stp>1</stp>
        <tr r="M154" s="2"/>
      </tp>
      <tp t="s">
        <v/>
        <stp/>
        <stp>EM_S_STM07_IS</stp>
        <stp>4</stp>
        <stp>300560.SZ</stp>
        <stp>9</stp>
        <stp>12/31/2010</stp>
        <stp>1</stp>
        <tr r="C1848" s="2"/>
      </tp>
      <tp>
        <v>56984418.219999999</v>
        <stp/>
        <stp>EM_S_STM07_IS</stp>
        <stp>4</stp>
        <stp>300561.SZ</stp>
        <stp>9</stp>
        <stp>12/31/2011</stp>
        <stp>1</stp>
        <tr r="E1849" s="2"/>
      </tp>
      <tp>
        <v>323499850.33999997</v>
        <stp/>
        <stp>EM_S_STM07_IS</stp>
        <stp>4</stp>
        <stp>300562.SZ</stp>
        <stp>9</stp>
        <stp>12/31/2012</stp>
        <stp>1</stp>
        <tr r="G1850" s="2"/>
      </tp>
      <tp>
        <v>251375910.5</v>
        <stp/>
        <stp>EM_S_STM07_IS</stp>
        <stp>4</stp>
        <stp>300563.SZ</stp>
        <stp>9</stp>
        <stp>12/31/2013</stp>
        <stp>1</stp>
        <tr r="I1851" s="2"/>
      </tp>
      <tp>
        <v>766785293.87</v>
        <stp/>
        <stp>EM_S_STM07_IS</stp>
        <stp>4</stp>
        <stp>300565.SZ</stp>
        <stp>9</stp>
        <stp>12/31/2015</stp>
        <stp>1</stp>
        <tr r="M1852" s="2"/>
      </tp>
      <tp>
        <v>3327833798.8400002</v>
        <stp/>
        <stp>EM_S_STM07_IS</stp>
        <stp>4</stp>
        <stp>000540.SZ</stp>
        <stp>9</stp>
        <stp>12/31/2010</stp>
        <stp>1</stp>
        <tr r="C141" s="2"/>
      </tp>
      <tp>
        <v>2260929873.5500002</v>
        <stp/>
        <stp>EM_S_STM07_IS</stp>
        <stp>4</stp>
        <stp>000541.SZ</stp>
        <stp>9</stp>
        <stp>12/31/2011</stp>
        <stp>1</stp>
        <tr r="E142" s="2"/>
      </tp>
      <tp>
        <v>12567773855.84</v>
        <stp/>
        <stp>EM_S_STM07_IS</stp>
        <stp>4</stp>
        <stp>000543.SZ</stp>
        <stp>9</stp>
        <stp>12/31/2013</stp>
        <stp>1</stp>
        <tr r="I143" s="2"/>
      </tp>
      <tp>
        <v>578277822.70000005</v>
        <stp/>
        <stp>EM_S_STM07_IS</stp>
        <stp>4</stp>
        <stp>000544.SZ</stp>
        <stp>9</stp>
        <stp>12/31/2014</stp>
        <stp>1</stp>
        <tr r="K144" s="2"/>
      </tp>
      <tp>
        <v>709872294.83000004</v>
        <stp/>
        <stp>EM_S_STM07_IS</stp>
        <stp>4</stp>
        <stp>000545.SZ</stp>
        <stp>9</stp>
        <stp>12/31/2015</stp>
        <stp>1</stp>
        <tr r="M145" s="2"/>
      </tp>
      <tp t="s">
        <v/>
        <stp/>
        <stp>EM_S_STM07_IS</stp>
        <stp>4</stp>
        <stp>300570.SZ</stp>
        <stp>9</stp>
        <stp>12/31/2010</stp>
        <stp>1</stp>
        <tr r="C1857" s="2"/>
      </tp>
      <tp>
        <v>49568800</v>
        <stp/>
        <stp>EM_S_STM07_IS</stp>
        <stp>4</stp>
        <stp>300571.SZ</stp>
        <stp>9</stp>
        <stp>12/31/2011</stp>
        <stp>1</stp>
        <tr r="E1858" s="2"/>
      </tp>
      <tp>
        <v>197213011.66999999</v>
        <stp/>
        <stp>EM_S_STM07_IS</stp>
        <stp>4</stp>
        <stp>300572.SZ</stp>
        <stp>9</stp>
        <stp>12/31/2012</stp>
        <stp>1</stp>
        <tr r="G1859" s="2"/>
      </tp>
      <tp>
        <v>218631429.77000001</v>
        <stp/>
        <stp>EM_S_STM07_IS</stp>
        <stp>4</stp>
        <stp>300573.SZ</stp>
        <stp>9</stp>
        <stp>12/31/2013</stp>
        <stp>1</stp>
        <tr r="I1860" s="2"/>
      </tp>
      <tp>
        <v>807154523.85000002</v>
        <stp/>
        <stp>EM_S_STM07_IS</stp>
        <stp>4</stp>
        <stp>300575.SZ</stp>
        <stp>9</stp>
        <stp>12/31/2015</stp>
        <stp>1</stp>
        <tr r="M1861" s="2"/>
      </tp>
      <tp t="s">
        <v/>
        <stp/>
        <stp>EM_S_STM07_IS</stp>
        <stp>4</stp>
        <stp>300580.SZ</stp>
        <stp>9</stp>
        <stp>12/31/2010</stp>
        <stp>1</stp>
        <tr r="C1865" s="2"/>
      </tp>
      <tp>
        <v>96904000</v>
        <stp/>
        <stp>EM_S_STM07_IS</stp>
        <stp>4</stp>
        <stp>300581.SZ</stp>
        <stp>9</stp>
        <stp>12/31/2011</stp>
        <stp>1</stp>
        <tr r="E1866" s="2"/>
      </tp>
      <tp>
        <v>248587300</v>
        <stp/>
        <stp>EM_S_STM07_IS</stp>
        <stp>4</stp>
        <stp>300582.SZ</stp>
        <stp>9</stp>
        <stp>12/31/2012</stp>
        <stp>1</stp>
        <tr r="G1867" s="2"/>
      </tp>
      <tp>
        <v>283587947.99000001</v>
        <stp/>
        <stp>EM_S_STM07_IS</stp>
        <stp>4</stp>
        <stp>300583.SZ</stp>
        <stp>9</stp>
        <stp>12/31/2013</stp>
        <stp>1</stp>
        <tr r="I1868" s="2"/>
      </tp>
      <tp>
        <v>197655207.24000001</v>
        <stp/>
        <stp>EM_S_STM07_IS</stp>
        <stp>4</stp>
        <stp>300584.SZ</stp>
        <stp>9</stp>
        <stp>12/31/2014</stp>
        <stp>1</stp>
        <tr r="K1869" s="2"/>
      </tp>
      <tp>
        <v>267356335.09</v>
        <stp/>
        <stp>EM_S_STM07_IS</stp>
        <stp>4</stp>
        <stp>300585.SZ</stp>
        <stp>9</stp>
        <stp>12/31/2015</stp>
        <stp>1</stp>
        <tr r="M1870" s="2"/>
      </tp>
      <tp t="s">
        <v/>
        <stp/>
        <stp>EM_S_STM07_IS</stp>
        <stp>4</stp>
        <stp>300590.SZ</stp>
        <stp>9</stp>
        <stp>12/31/2010</stp>
        <stp>1</stp>
        <tr r="C1875" s="2"/>
      </tp>
      <tp t="s">
        <v/>
        <stp/>
        <stp>EM_S_STM07_IS</stp>
        <stp>4</stp>
        <stp>300591.SZ</stp>
        <stp>9</stp>
        <stp>12/31/2011</stp>
        <stp>1</stp>
        <tr r="E1876" s="2"/>
      </tp>
      <tp>
        <v>232002219</v>
        <stp/>
        <stp>EM_S_STM07_IS</stp>
        <stp>4</stp>
        <stp>300593.SZ</stp>
        <stp>9</stp>
        <stp>12/31/2013</stp>
        <stp>1</stp>
        <tr r="I1877" s="2"/>
      </tp>
      <tp>
        <v>311624913.31</v>
        <stp/>
        <stp>EM_S_STM07_IS</stp>
        <stp>4</stp>
        <stp>000590.SZ</stp>
        <stp>9</stp>
        <stp>12/31/2010</stp>
        <stp>1</stp>
        <tr r="C178" s="2"/>
      </tp>
      <tp>
        <v>4782502006.0299997</v>
        <stp/>
        <stp>EM_S_STM07_IS</stp>
        <stp>4</stp>
        <stp>000591.SZ</stp>
        <stp>9</stp>
        <stp>12/31/2011</stp>
        <stp>1</stp>
        <tr r="E179" s="2"/>
      </tp>
      <tp>
        <v>727285125.95000005</v>
        <stp/>
        <stp>EM_S_STM07_IS</stp>
        <stp>4</stp>
        <stp>000592.SZ</stp>
        <stp>9</stp>
        <stp>12/31/2012</stp>
        <stp>1</stp>
        <tr r="G180" s="2"/>
      </tp>
      <tp>
        <v>459968228.56</v>
        <stp/>
        <stp>EM_S_STM07_IS</stp>
        <stp>4</stp>
        <stp>000593.SZ</stp>
        <stp>9</stp>
        <stp>12/31/2013</stp>
        <stp>1</stp>
        <tr r="I181" s="2"/>
      </tp>
      <tp>
        <v>261571807.72</v>
        <stp/>
        <stp>EM_S_STM07_IS</stp>
        <stp>4</stp>
        <stp>000595.SZ</stp>
        <stp>9</stp>
        <stp>12/31/2015</stp>
        <stp>1</stp>
        <tr r="M182" s="2"/>
      </tp>
      <tp>
        <v>5898113089.4899998</v>
        <stp/>
        <stp>EM_S_STM07_IS</stp>
        <stp>4</stp>
        <stp>000581.SZ</stp>
        <stp>9</stp>
        <stp>12/31/2011</stp>
        <stp>1</stp>
        <tr r="E171" s="2"/>
      </tp>
      <tp>
        <v>2096219777.0999999</v>
        <stp/>
        <stp>EM_S_STM07_IS</stp>
        <stp>4</stp>
        <stp>000582.SZ</stp>
        <stp>9</stp>
        <stp>12/31/2012</stp>
        <stp>1</stp>
        <tr r="G172" s="2"/>
      </tp>
      <tp>
        <v>2013791854.6700001</v>
        <stp/>
        <stp>EM_S_STM07_IS</stp>
        <stp>4</stp>
        <stp>000584.SZ</stp>
        <stp>9</stp>
        <stp>12/31/2014</stp>
        <stp>1</stp>
        <tr r="K173" s="2"/>
      </tp>
      <tp>
        <v>151740484.81999999</v>
        <stp/>
        <stp>EM_S_STM07_IS</stp>
        <stp>4</stp>
        <stp>000585.SZ</stp>
        <stp>9</stp>
        <stp>12/31/2015</stp>
        <stp>1</stp>
        <tr r="M174" s="2"/>
      </tp>
      <tp>
        <v>867227002.42999995</v>
        <stp/>
        <stp>EM_S_STM07_IS</stp>
        <stp>4</stp>
        <stp>600570.SH</stp>
        <stp>9</stp>
        <stp>12/31/2010</stp>
        <stp>1</stp>
        <tr r="C2343" s="2"/>
      </tp>
      <tp>
        <v>678947588.19000006</v>
        <stp/>
        <stp>EM_S_STM07_IS</stp>
        <stp>4</stp>
        <stp>600571.SH</stp>
        <stp>9</stp>
        <stp>12/31/2011</stp>
        <stp>1</stp>
        <tr r="E2344" s="2"/>
      </tp>
      <tp>
        <v>2733691196.6199999</v>
        <stp/>
        <stp>EM_S_STM07_IS</stp>
        <stp>4</stp>
        <stp>600572.SH</stp>
        <stp>9</stp>
        <stp>12/31/2012</stp>
        <stp>1</stp>
        <tr r="G2345" s="2"/>
      </tp>
      <tp>
        <v>796306504.88</v>
        <stp/>
        <stp>EM_S_STM07_IS</stp>
        <stp>4</stp>
        <stp>600573.SH</stp>
        <stp>9</stp>
        <stp>12/31/2013</stp>
        <stp>1</stp>
        <tr r="I2346" s="2"/>
      </tp>
      <tp>
        <v>3658935285.9099998</v>
        <stp/>
        <stp>EM_S_STM07_IS</stp>
        <stp>4</stp>
        <stp>600575.SH</stp>
        <stp>9</stp>
        <stp>12/31/2015</stp>
        <stp>1</stp>
        <tr r="M2347" s="2"/>
      </tp>
      <tp>
        <v>699021459.50999999</v>
        <stp/>
        <stp>EM_S_STM07_IS</stp>
        <stp>4</stp>
        <stp>600560.SH</stp>
        <stp>9</stp>
        <stp>12/31/2010</stp>
        <stp>1</stp>
        <tr r="C2334" s="2"/>
      </tp>
      <tp>
        <v>1917171590.03</v>
        <stp/>
        <stp>EM_S_STM07_IS</stp>
        <stp>4</stp>
        <stp>600561.SH</stp>
        <stp>9</stp>
        <stp>12/31/2011</stp>
        <stp>1</stp>
        <tr r="E2335" s="2"/>
      </tp>
      <tp>
        <v>273200813.44</v>
        <stp/>
        <stp>EM_S_STM07_IS</stp>
        <stp>4</stp>
        <stp>600562.SH</stp>
        <stp>9</stp>
        <stp>12/31/2012</stp>
        <stp>1</stp>
        <tr r="G2336" s="2"/>
      </tp>
      <tp>
        <v>1326761399.5799999</v>
        <stp/>
        <stp>EM_S_STM07_IS</stp>
        <stp>4</stp>
        <stp>600563.SH</stp>
        <stp>9</stp>
        <stp>12/31/2013</stp>
        <stp>1</stp>
        <tr r="I2337" s="2"/>
      </tp>
      <tp>
        <v>7731239973.6800003</v>
        <stp/>
        <stp>EM_S_STM07_IS</stp>
        <stp>4</stp>
        <stp>600565.SH</stp>
        <stp>9</stp>
        <stp>12/31/2015</stp>
        <stp>1</stp>
        <tr r="M2338" s="2"/>
      </tp>
      <tp>
        <v>7629799750.8599997</v>
        <stp/>
        <stp>EM_S_STM07_IS</stp>
        <stp>4</stp>
        <stp>600550.SH</stp>
        <stp>9</stp>
        <stp>12/31/2010</stp>
        <stp>1</stp>
        <tr r="C2326" s="2"/>
      </tp>
      <tp>
        <v>2438178354.54</v>
        <stp/>
        <stp>EM_S_STM07_IS</stp>
        <stp>4</stp>
        <stp>600551.SH</stp>
        <stp>9</stp>
        <stp>12/31/2011</stp>
        <stp>1</stp>
        <tr r="E2327" s="2"/>
      </tp>
      <tp>
        <v>970920433.38</v>
        <stp/>
        <stp>EM_S_STM07_IS</stp>
        <stp>4</stp>
        <stp>600552.SH</stp>
        <stp>9</stp>
        <stp>12/31/2012</stp>
        <stp>1</stp>
        <tr r="G2328" s="2"/>
      </tp>
      <tp>
        <v>129604515.20999999</v>
        <stp/>
        <stp>EM_S_STM07_IS</stp>
        <stp>4</stp>
        <stp>600555.SH</stp>
        <stp>9</stp>
        <stp>12/31/2015</stp>
        <stp>1</stp>
        <tr r="M2329" s="2"/>
      </tp>
      <tp>
        <v>1886268818.26</v>
        <stp/>
        <stp>EM_S_STM07_IS</stp>
        <stp>4</stp>
        <stp>600540.SH</stp>
        <stp>9</stp>
        <stp>12/31/2010</stp>
        <stp>1</stp>
        <tr r="C2319" s="2"/>
      </tp>
      <tp>
        <v>364737079</v>
        <stp/>
        <stp>EM_S_STM07_IS</stp>
        <stp>4</stp>
        <stp>600543.SH</stp>
        <stp>9</stp>
        <stp>12/31/2013</stp>
        <stp>1</stp>
        <tr r="I2320" s="2"/>
      </tp>
      <tp>
        <v>4379725996.9799995</v>
        <stp/>
        <stp>EM_S_STM07_IS</stp>
        <stp>4</stp>
        <stp>600545.SH</stp>
        <stp>9</stp>
        <stp>12/31/2015</stp>
        <stp>1</stp>
        <tr r="M2321" s="2"/>
      </tp>
      <tp>
        <v>338984391.08999997</v>
        <stp/>
        <stp>EM_S_STM07_IS</stp>
        <stp>4</stp>
        <stp>600530.SH</stp>
        <stp>9</stp>
        <stp>12/31/2010</stp>
        <stp>1</stp>
        <tr r="C2310" s="2"/>
      </tp>
      <tp>
        <v>11667991554.08</v>
        <stp/>
        <stp>EM_S_STM07_IS</stp>
        <stp>4</stp>
        <stp>600531.SH</stp>
        <stp>9</stp>
        <stp>12/31/2011</stp>
        <stp>1</stp>
        <tr r="E2311" s="2"/>
      </tp>
      <tp>
        <v>563327169.12</v>
        <stp/>
        <stp>EM_S_STM07_IS</stp>
        <stp>4</stp>
        <stp>600532.SH</stp>
        <stp>9</stp>
        <stp>12/31/2012</stp>
        <stp>1</stp>
        <tr r="G2312" s="2"/>
      </tp>
      <tp>
        <v>2157277405.29</v>
        <stp/>
        <stp>EM_S_STM07_IS</stp>
        <stp>4</stp>
        <stp>600533.SH</stp>
        <stp>9</stp>
        <stp>12/31/2013</stp>
        <stp>1</stp>
        <tr r="I2313" s="2"/>
      </tp>
      <tp>
        <v>13221666800.84</v>
        <stp/>
        <stp>EM_S_STM07_IS</stp>
        <stp>4</stp>
        <stp>600535.SH</stp>
        <stp>9</stp>
        <stp>12/31/2015</stp>
        <stp>1</stp>
        <tr r="M2314" s="2"/>
      </tp>
      <tp>
        <v>209049173.72</v>
        <stp/>
        <stp>EM_S_STM07_IS</stp>
        <stp>4</stp>
        <stp>600520.SH</stp>
        <stp>9</stp>
        <stp>12/31/2010</stp>
        <stp>1</stp>
        <tr r="C2301" s="2"/>
      </tp>
      <tp>
        <v>1827614015.3</v>
        <stp/>
        <stp>EM_S_STM07_IS</stp>
        <stp>4</stp>
        <stp>600521.SH</stp>
        <stp>9</stp>
        <stp>12/31/2011</stp>
        <stp>1</stp>
        <tr r="E2302" s="2"/>
      </tp>
      <tp>
        <v>5812209949.3999996</v>
        <stp/>
        <stp>EM_S_STM07_IS</stp>
        <stp>4</stp>
        <stp>600522.SH</stp>
        <stp>9</stp>
        <stp>12/31/2012</stp>
        <stp>1</stp>
        <tr r="G2303" s="2"/>
      </tp>
      <tp>
        <v>2720257767.1300001</v>
        <stp/>
        <stp>EM_S_STM07_IS</stp>
        <stp>4</stp>
        <stp>600523.SH</stp>
        <stp>9</stp>
        <stp>12/31/2013</stp>
        <stp>1</stp>
        <tr r="I2304" s="2"/>
      </tp>
      <tp>
        <v>4161853092.4299998</v>
        <stp/>
        <stp>EM_S_STM07_IS</stp>
        <stp>4</stp>
        <stp>600525.SH</stp>
        <stp>9</stp>
        <stp>12/31/2015</stp>
        <stp>1</stp>
        <tr r="M2305" s="2"/>
      </tp>
      <tp>
        <v>2700908116.1999998</v>
        <stp/>
        <stp>EM_S_STM07_IS</stp>
        <stp>4</stp>
        <stp>600510.SH</stp>
        <stp>9</stp>
        <stp>12/31/2010</stp>
        <stp>1</stp>
        <tr r="C2292" s="2"/>
      </tp>
      <tp>
        <v>7042245941.8100004</v>
        <stp/>
        <stp>EM_S_STM07_IS</stp>
        <stp>4</stp>
        <stp>600511.SH</stp>
        <stp>9</stp>
        <stp>12/31/2011</stp>
        <stp>1</stp>
        <tr r="E2293" s="2"/>
      </tp>
      <tp>
        <v>1373303064.53</v>
        <stp/>
        <stp>EM_S_STM07_IS</stp>
        <stp>4</stp>
        <stp>600512.SH</stp>
        <stp>9</stp>
        <stp>12/31/2012</stp>
        <stp>1</stp>
        <tr r="G2294" s="2"/>
      </tp>
      <tp>
        <v>623302812.78999996</v>
        <stp/>
        <stp>EM_S_STM07_IS</stp>
        <stp>4</stp>
        <stp>600513.SH</stp>
        <stp>9</stp>
        <stp>12/31/2013</stp>
        <stp>1</stp>
        <tr r="I2295" s="2"/>
      </tp>
      <tp>
        <v>1321008112.51</v>
        <stp/>
        <stp>EM_S_STM07_IS</stp>
        <stp>4</stp>
        <stp>600515.SH</stp>
        <stp>9</stp>
        <stp>12/31/2015</stp>
        <stp>1</stp>
        <tr r="M2296" s="2"/>
      </tp>
      <tp>
        <v>39691946899</v>
        <stp/>
        <stp>EM_S_STM07_IS</stp>
        <stp>4</stp>
        <stp>600500.SH</stp>
        <stp>9</stp>
        <stp>12/31/2010</stp>
        <stp>1</stp>
        <tr r="C2283" s="2"/>
      </tp>
      <tp>
        <v>3460965983.4099998</v>
        <stp/>
        <stp>EM_S_STM07_IS</stp>
        <stp>4</stp>
        <stp>600501.SH</stp>
        <stp>9</stp>
        <stp>12/31/2011</stp>
        <stp>1</stp>
        <tr r="E2284" s="2"/>
      </tp>
      <tp>
        <v>6490194471.0699997</v>
        <stp/>
        <stp>EM_S_STM07_IS</stp>
        <stp>4</stp>
        <stp>600502.SH</stp>
        <stp>9</stp>
        <stp>12/31/2012</stp>
        <stp>1</stp>
        <tr r="G2285" s="2"/>
      </tp>
      <tp>
        <v>721379754.36000001</v>
        <stp/>
        <stp>EM_S_STM07_IS</stp>
        <stp>4</stp>
        <stp>600503.SH</stp>
        <stp>9</stp>
        <stp>12/31/2013</stp>
        <stp>1</stp>
        <tr r="I2286" s="2"/>
      </tp>
      <tp>
        <v>836978144.04999995</v>
        <stp/>
        <stp>EM_S_STM07_IS</stp>
        <stp>4</stp>
        <stp>600505.SH</stp>
        <stp>9</stp>
        <stp>12/31/2015</stp>
        <stp>1</stp>
        <tr r="M2287" s="2"/>
      </tp>
      <tp>
        <v>2972437038.54</v>
        <stp/>
        <stp>EM_S_STM07_IS</stp>
        <stp>4</stp>
        <stp>600590.SH</stp>
        <stp>9</stp>
        <stp>12/31/2010</stp>
        <stp>1</stp>
        <tr r="C2362" s="2"/>
      </tp>
      <tp>
        <v>726411497.71000004</v>
        <stp/>
        <stp>EM_S_STM07_IS</stp>
        <stp>4</stp>
        <stp>600592.SH</stp>
        <stp>9</stp>
        <stp>12/31/2012</stp>
        <stp>1</stp>
        <tr r="G2363" s="2"/>
      </tp>
      <tp>
        <v>252444071.55000001</v>
        <stp/>
        <stp>EM_S_STM07_IS</stp>
        <stp>4</stp>
        <stp>600593.SH</stp>
        <stp>9</stp>
        <stp>12/31/2013</stp>
        <stp>1</stp>
        <tr r="I2364" s="2"/>
      </tp>
      <tp>
        <v>3157075076.4299998</v>
        <stp/>
        <stp>EM_S_STM07_IS</stp>
        <stp>4</stp>
        <stp>600594.SH</stp>
        <stp>9</stp>
        <stp>12/31/2014</stp>
        <stp>1</stp>
        <tr r="K2365" s="2"/>
      </tp>
      <tp>
        <v>9711599150.1700001</v>
        <stp/>
        <stp>EM_S_STM07_IS</stp>
        <stp>4</stp>
        <stp>600595.SH</stp>
        <stp>9</stp>
        <stp>12/31/2015</stp>
        <stp>1</stp>
        <tr r="M2366" s="2"/>
      </tp>
      <tp>
        <v>2903918779.0900002</v>
        <stp/>
        <stp>EM_S_STM07_IS</stp>
        <stp>4</stp>
        <stp>600580.SH</stp>
        <stp>9</stp>
        <stp>12/31/2010</stp>
        <stp>1</stp>
        <tr r="C2352" s="2"/>
      </tp>
      <tp>
        <v>27951197018.939999</v>
        <stp/>
        <stp>EM_S_STM07_IS</stp>
        <stp>4</stp>
        <stp>600581.SH</stp>
        <stp>9</stp>
        <stp>12/31/2011</stp>
        <stp>1</stp>
        <tr r="E2353" s="2"/>
      </tp>
      <tp>
        <v>14534871337</v>
        <stp/>
        <stp>EM_S_STM07_IS</stp>
        <stp>4</stp>
        <stp>600582.SH</stp>
        <stp>9</stp>
        <stp>12/31/2012</stp>
        <stp>1</stp>
        <tr r="G2354" s="2"/>
      </tp>
      <tp>
        <v>20339217872.939999</v>
        <stp/>
        <stp>EM_S_STM07_IS</stp>
        <stp>4</stp>
        <stp>600583.SH</stp>
        <stp>9</stp>
        <stp>12/31/2013</stp>
        <stp>1</stp>
        <tr r="I2355" s="2"/>
      </tp>
      <tp>
        <v>6428273279.5299997</v>
        <stp/>
        <stp>EM_S_STM07_IS</stp>
        <stp>4</stp>
        <stp>600584.SH</stp>
        <stp>9</stp>
        <stp>12/31/2014</stp>
        <stp>1</stp>
        <tr r="K2356" s="2"/>
      </tp>
      <tp>
        <v>50976036006</v>
        <stp/>
        <stp>EM_S_STM07_IS</stp>
        <stp>4</stp>
        <stp>600585.SH</stp>
        <stp>9</stp>
        <stp>12/31/2015</stp>
        <stp>1</stp>
        <tr r="M2357" s="2"/>
      </tp>
      <tp>
        <v>51303778519.82</v>
        <stp/>
        <stp>EM_S_STM07_IS</stp>
        <stp>4</stp>
        <stp>000630.SZ</stp>
        <stp>9</stp>
        <stp>12/31/2010</stp>
        <stp>1</stp>
        <tr r="C211" s="2"/>
      </tp>
      <tp>
        <v>2156838081.7600002</v>
        <stp/>
        <stp>EM_S_STM07_IS</stp>
        <stp>4</stp>
        <stp>000631.SZ</stp>
        <stp>9</stp>
        <stp>12/31/2011</stp>
        <stp>1</stp>
        <tr r="E212" s="2"/>
      </tp>
      <tp>
        <v>4671899277.5600004</v>
        <stp/>
        <stp>EM_S_STM07_IS</stp>
        <stp>4</stp>
        <stp>000632.SZ</stp>
        <stp>9</stp>
        <stp>12/31/2012</stp>
        <stp>1</stp>
        <tr r="G213" s="2"/>
      </tp>
      <tp>
        <v>130594138.47</v>
        <stp/>
        <stp>EM_S_STM07_IS</stp>
        <stp>4</stp>
        <stp>000633.SZ</stp>
        <stp>9</stp>
        <stp>12/31/2013</stp>
        <stp>1</stp>
        <tr r="I214" s="2"/>
      </tp>
      <tp>
        <v>1695816702.29</v>
        <stp/>
        <stp>EM_S_STM07_IS</stp>
        <stp>4</stp>
        <stp>000635.SZ</stp>
        <stp>9</stp>
        <stp>12/31/2015</stp>
        <stp>1</stp>
        <tr r="M215" s="2"/>
      </tp>
      <tp t="s">
        <v/>
        <stp/>
        <stp>EM_S_STM07_IS</stp>
        <stp>4</stp>
        <stp>000620.SZ</stp>
        <stp>9</stp>
        <stp>12/31/2010</stp>
        <stp>1</stp>
        <tr r="C203" s="2"/>
      </tp>
      <tp>
        <v>128858192.29000001</v>
        <stp/>
        <stp>EM_S_STM07_IS</stp>
        <stp>4</stp>
        <stp>000622.SZ</stp>
        <stp>9</stp>
        <stp>12/31/2012</stp>
        <stp>1</stp>
        <tr r="G204" s="2"/>
      </tp>
      <tp>
        <v>1956861171.05</v>
        <stp/>
        <stp>EM_S_STM07_IS</stp>
        <stp>4</stp>
        <stp>000623.SZ</stp>
        <stp>9</stp>
        <stp>12/31/2013</stp>
        <stp>1</stp>
        <tr r="I205" s="2"/>
      </tp>
      <tp>
        <v>66771580527.660004</v>
        <stp/>
        <stp>EM_S_STM07_IS</stp>
        <stp>4</stp>
        <stp>000625.SZ</stp>
        <stp>9</stp>
        <stp>12/31/2015</stp>
        <stp>1</stp>
        <tr r="M206" s="2"/>
      </tp>
      <tp>
        <v>592921428.67999995</v>
        <stp/>
        <stp>EM_S_STM07_IS</stp>
        <stp>4</stp>
        <stp>000610.SZ</stp>
        <stp>9</stp>
        <stp>12/31/2010</stp>
        <stp>1</stp>
        <tr r="C195" s="2"/>
      </tp>
      <tp>
        <v>163309745.94</v>
        <stp/>
        <stp>EM_S_STM07_IS</stp>
        <stp>4</stp>
        <stp>000611.SZ</stp>
        <stp>9</stp>
        <stp>12/31/2011</stp>
        <stp>1</stp>
        <tr r="E196" s="2"/>
      </tp>
      <tp>
        <v>6123802714.6499996</v>
        <stp/>
        <stp>EM_S_STM07_IS</stp>
        <stp>4</stp>
        <stp>000612.SZ</stp>
        <stp>9</stp>
        <stp>12/31/2012</stp>
        <stp>1</stp>
        <tr r="G197" s="2"/>
      </tp>
      <tp>
        <v>23660779.800000001</v>
        <stp/>
        <stp>EM_S_STM07_IS</stp>
        <stp>4</stp>
        <stp>000613.SZ</stp>
        <stp>9</stp>
        <stp>12/31/2013</stp>
        <stp>1</stp>
        <tr r="I198" s="2"/>
      </tp>
      <tp>
        <v>2413281318.6700001</v>
        <stp/>
        <stp>EM_S_STM07_IS</stp>
        <stp>4</stp>
        <stp>000615.SZ</stp>
        <stp>9</stp>
        <stp>12/31/2015</stp>
        <stp>1</stp>
        <tr r="M199" s="2"/>
      </tp>
      <tp>
        <v>5410459093.46</v>
        <stp/>
        <stp>EM_S_STM07_IS</stp>
        <stp>4</stp>
        <stp>000600.SZ</stp>
        <stp>9</stp>
        <stp>12/31/2010</stp>
        <stp>1</stp>
        <tr r="C187" s="2"/>
      </tp>
      <tp>
        <v>2109606680.8499999</v>
        <stp/>
        <stp>EM_S_STM07_IS</stp>
        <stp>4</stp>
        <stp>000601.SZ</stp>
        <stp>9</stp>
        <stp>12/31/2011</stp>
        <stp>1</stp>
        <tr r="E188" s="2"/>
      </tp>
      <tp>
        <v>842999312.38</v>
        <stp/>
        <stp>EM_S_STM07_IS</stp>
        <stp>4</stp>
        <stp>000603.SZ</stp>
        <stp>9</stp>
        <stp>12/31/2013</stp>
        <stp>1</stp>
        <tr r="I189" s="2"/>
      </tp>
      <tp>
        <v>761240714.88999999</v>
        <stp/>
        <stp>EM_S_STM07_IS</stp>
        <stp>4</stp>
        <stp>000605.SZ</stp>
        <stp>9</stp>
        <stp>12/31/2015</stp>
        <stp>1</stp>
        <tr r="M190" s="2"/>
      </tp>
      <tp>
        <v>103676428.15000001</v>
        <stp/>
        <stp>EM_S_STM07_IS</stp>
        <stp>4</stp>
        <stp>000670.SZ</stp>
        <stp>9</stp>
        <stp>12/31/2010</stp>
        <stp>1</stp>
        <tr r="C235" s="2"/>
      </tp>
      <tp>
        <v>3228592049.8299999</v>
        <stp/>
        <stp>EM_S_STM07_IS</stp>
        <stp>4</stp>
        <stp>000671.SZ</stp>
        <stp>9</stp>
        <stp>12/31/2011</stp>
        <stp>1</stp>
        <tr r="E236" s="2"/>
      </tp>
      <tp>
        <v>74011130.359999999</v>
        <stp/>
        <stp>EM_S_STM07_IS</stp>
        <stp>4</stp>
        <stp>000672.SZ</stp>
        <stp>9</stp>
        <stp>12/31/2012</stp>
        <stp>1</stp>
        <tr r="G237" s="2"/>
      </tp>
      <tp>
        <v>16792186.93</v>
        <stp/>
        <stp>EM_S_STM07_IS</stp>
        <stp>4</stp>
        <stp>000673.SZ</stp>
        <stp>9</stp>
        <stp>12/31/2013</stp>
        <stp>1</stp>
        <tr r="I238" s="2"/>
      </tp>
      <tp>
        <v>1294589294.77</v>
        <stp/>
        <stp>EM_S_STM07_IS</stp>
        <stp>4</stp>
        <stp>000661.SZ</stp>
        <stp>9</stp>
        <stp>12/31/2011</stp>
        <stp>1</stp>
        <tr r="E227" s="2"/>
      </tp>
      <tp>
        <v>576815106.52999997</v>
        <stp/>
        <stp>EM_S_STM07_IS</stp>
        <stp>4</stp>
        <stp>000662.SZ</stp>
        <stp>9</stp>
        <stp>12/31/2012</stp>
        <stp>1</stp>
        <tr r="G228" s="2"/>
      </tp>
      <tp>
        <v>458931928.45999998</v>
        <stp/>
        <stp>EM_S_STM07_IS</stp>
        <stp>4</stp>
        <stp>000663.SZ</stp>
        <stp>9</stp>
        <stp>12/31/2013</stp>
        <stp>1</stp>
        <tr r="I229" s="2"/>
      </tp>
      <tp>
        <v>2408148613.4099998</v>
        <stp/>
        <stp>EM_S_STM07_IS</stp>
        <stp>4</stp>
        <stp>000665.SZ</stp>
        <stp>9</stp>
        <stp>12/31/2015</stp>
        <stp>1</stp>
        <tr r="M230" s="2"/>
      </tp>
      <tp>
        <v>1366781296.9100001</v>
        <stp/>
        <stp>EM_S_STM07_IS</stp>
        <stp>4</stp>
        <stp>000650.SZ</stp>
        <stp>9</stp>
        <stp>12/31/2010</stp>
        <stp>1</stp>
        <tr r="C220" s="2"/>
      </tp>
      <tp>
        <v>83155474504.589996</v>
        <stp/>
        <stp>EM_S_STM07_IS</stp>
        <stp>4</stp>
        <stp>000651.SZ</stp>
        <stp>9</stp>
        <stp>12/31/2011</stp>
        <stp>1</stp>
        <tr r="E221" s="2"/>
      </tp>
      <tp>
        <v>5952537075.3800001</v>
        <stp/>
        <stp>EM_S_STM07_IS</stp>
        <stp>4</stp>
        <stp>000652.SZ</stp>
        <stp>9</stp>
        <stp>12/31/2012</stp>
        <stp>1</stp>
        <tr r="G222" s="2"/>
      </tp>
      <tp>
        <v>786416931.70000005</v>
        <stp/>
        <stp>EM_S_STM07_IS</stp>
        <stp>4</stp>
        <stp>000655.SZ</stp>
        <stp>9</stp>
        <stp>12/31/2015</stp>
        <stp>1</stp>
        <tr r="M223" s="2"/>
      </tp>
      <tp>
        <v>3078538629.6500001</v>
        <stp/>
        <stp>EM_S_STM07_IS</stp>
        <stp>4</stp>
        <stp>000690.SZ</stp>
        <stp>9</stp>
        <stp>12/31/2010</stp>
        <stp>1</stp>
        <tr r="C251" s="2"/>
      </tp>
      <tp>
        <v>41226983</v>
        <stp/>
        <stp>EM_S_STM07_IS</stp>
        <stp>4</stp>
        <stp>000691.SZ</stp>
        <stp>9</stp>
        <stp>12/31/2011</stp>
        <stp>1</stp>
        <tr r="E252" s="2"/>
      </tp>
      <tp>
        <v>1507528174.8699999</v>
        <stp/>
        <stp>EM_S_STM07_IS</stp>
        <stp>4</stp>
        <stp>000692.SZ</stp>
        <stp>9</stp>
        <stp>12/31/2012</stp>
        <stp>1</stp>
        <tr r="G253" s="2"/>
      </tp>
      <tp>
        <v>4407771927.0799999</v>
        <stp/>
        <stp>EM_S_STM07_IS</stp>
        <stp>4</stp>
        <stp>000693.SZ</stp>
        <stp>9</stp>
        <stp>12/31/2013</stp>
        <stp>1</stp>
        <tr r="I254" s="2"/>
      </tp>
      <tp>
        <v>607393382.78999996</v>
        <stp/>
        <stp>EM_S_STM07_IS</stp>
        <stp>4</stp>
        <stp>000695.SZ</stp>
        <stp>9</stp>
        <stp>12/31/2015</stp>
        <stp>1</stp>
        <tr r="M255" s="2"/>
      </tp>
      <tp>
        <v>13399072125.01</v>
        <stp/>
        <stp>EM_S_STM07_IS</stp>
        <stp>4</stp>
        <stp>000680.SZ</stp>
        <stp>9</stp>
        <stp>12/31/2010</stp>
        <stp>1</stp>
        <tr r="C243" s="2"/>
      </tp>
      <tp>
        <v>18849467</v>
        <stp/>
        <stp>EM_S_STM07_IS</stp>
        <stp>4</stp>
        <stp>000681.SZ</stp>
        <stp>9</stp>
        <stp>12/31/2011</stp>
        <stp>1</stp>
        <tr r="E244" s="2"/>
      </tp>
      <tp>
        <v>1437726423.4300001</v>
        <stp/>
        <stp>EM_S_STM07_IS</stp>
        <stp>4</stp>
        <stp>000682.SZ</stp>
        <stp>9</stp>
        <stp>12/31/2012</stp>
        <stp>1</stp>
        <tr r="G245" s="2"/>
      </tp>
      <tp>
        <v>3399345249.73</v>
        <stp/>
        <stp>EM_S_STM07_IS</stp>
        <stp>4</stp>
        <stp>000683.SZ</stp>
        <stp>9</stp>
        <stp>12/31/2013</stp>
        <stp>1</stp>
        <tr r="I246" s="2"/>
      </tp>
      <tp>
        <v>1230272341.3199999</v>
        <stp/>
        <stp>EM_S_STM07_IS</stp>
        <stp>4</stp>
        <stp>000685.SZ</stp>
        <stp>9</stp>
        <stp>12/31/2015</stp>
        <stp>1</stp>
        <tr r="M247" s="2"/>
      </tp>
      <tp>
        <v>277265339.01999998</v>
        <stp/>
        <stp>EM_S_STM07_IS</stp>
        <stp>4</stp>
        <stp>600671.SH</stp>
        <stp>9</stp>
        <stp>12/31/2011</stp>
        <stp>1</stp>
        <tr r="E2432" s="2"/>
      </tp>
      <tp>
        <v>4854543506.0299997</v>
        <stp/>
        <stp>EM_S_STM07_IS</stp>
        <stp>4</stp>
        <stp>600673.SH</stp>
        <stp>9</stp>
        <stp>12/31/2013</stp>
        <stp>1</stp>
        <tr r="I2433" s="2"/>
      </tp>
      <tp>
        <v>1102774516.6300001</v>
        <stp/>
        <stp>EM_S_STM07_IS</stp>
        <stp>4</stp>
        <stp>600674.SH</stp>
        <stp>9</stp>
        <stp>12/31/2014</stp>
        <stp>1</stp>
        <tr r="K2434" s="2"/>
      </tp>
      <tp>
        <v>4654468864.8800001</v>
        <stp/>
        <stp>EM_S_STM07_IS</stp>
        <stp>4</stp>
        <stp>600675.SH</stp>
        <stp>9</stp>
        <stp>12/31/2015</stp>
        <stp>1</stp>
        <tr r="M2435" s="2"/>
      </tp>
      <tp>
        <v>8508037837</v>
        <stp/>
        <stp>EM_S_STM07_IS</stp>
        <stp>4</stp>
        <stp>600660.SH</stp>
        <stp>9</stp>
        <stp>12/31/2010</stp>
        <stp>1</stp>
        <tr r="C2423" s="2"/>
      </tp>
      <tp>
        <v>529430363.25</v>
        <stp/>
        <stp>EM_S_STM07_IS</stp>
        <stp>4</stp>
        <stp>600661.SH</stp>
        <stp>9</stp>
        <stp>12/31/2011</stp>
        <stp>1</stp>
        <tr r="E2424" s="2"/>
      </tp>
      <tp>
        <v>3813947197.0100002</v>
        <stp/>
        <stp>EM_S_STM07_IS</stp>
        <stp>4</stp>
        <stp>600662.SH</stp>
        <stp>9</stp>
        <stp>12/31/2012</stp>
        <stp>1</stp>
        <tr r="G2425" s="2"/>
      </tp>
      <tp>
        <v>4509699163.3000002</v>
        <stp/>
        <stp>EM_S_STM07_IS</stp>
        <stp>4</stp>
        <stp>600663.SH</stp>
        <stp>9</stp>
        <stp>12/31/2013</stp>
        <stp>1</stp>
        <tr r="I2426" s="2"/>
      </tp>
      <tp>
        <v>16508912525.75</v>
        <stp/>
        <stp>EM_S_STM07_IS</stp>
        <stp>4</stp>
        <stp>600664.SH</stp>
        <stp>9</stp>
        <stp>12/31/2014</stp>
        <stp>1</stp>
        <tr r="K2427" s="2"/>
      </tp>
      <tp>
        <v>2974534931.6399999</v>
        <stp/>
        <stp>EM_S_STM07_IS</stp>
        <stp>4</stp>
        <stp>600665.SH</stp>
        <stp>9</stp>
        <stp>12/31/2015</stp>
        <stp>1</stp>
        <tr r="M2428" s="2"/>
      </tp>
      <tp>
        <v>1841582680.3299999</v>
        <stp/>
        <stp>EM_S_STM07_IS</stp>
        <stp>4</stp>
        <stp>600650.SH</stp>
        <stp>9</stp>
        <stp>12/31/2010</stp>
        <stp>1</stp>
        <tr r="C2415" s="2"/>
      </tp>
      <tp>
        <v>1975214446.1900001</v>
        <stp/>
        <stp>EM_S_STM07_IS</stp>
        <stp>4</stp>
        <stp>600651.SH</stp>
        <stp>9</stp>
        <stp>12/31/2011</stp>
        <stp>1</stp>
        <tr r="E2416" s="2"/>
      </tp>
      <tp>
        <v>2129602810.3900001</v>
        <stp/>
        <stp>EM_S_STM07_IS</stp>
        <stp>4</stp>
        <stp>600652.SH</stp>
        <stp>9</stp>
        <stp>12/31/2012</stp>
        <stp>1</stp>
        <tr r="G2417" s="2"/>
      </tp>
      <tp>
        <v>9205828133.1599998</v>
        <stp/>
        <stp>EM_S_STM07_IS</stp>
        <stp>4</stp>
        <stp>600653.SH</stp>
        <stp>9</stp>
        <stp>12/31/2013</stp>
        <stp>1</stp>
        <tr r="I2418" s="2"/>
      </tp>
      <tp>
        <v>1155598595.24</v>
        <stp/>
        <stp>EM_S_STM07_IS</stp>
        <stp>4</stp>
        <stp>600654.SH</stp>
        <stp>9</stp>
        <stp>12/31/2014</stp>
        <stp>1</stp>
        <tr r="K2419" s="2"/>
      </tp>
      <tp>
        <v>17551480428.02</v>
        <stp/>
        <stp>EM_S_STM07_IS</stp>
        <stp>4</stp>
        <stp>600655.SH</stp>
        <stp>9</stp>
        <stp>12/31/2015</stp>
        <stp>1</stp>
        <tr r="M2420" s="2"/>
      </tp>
      <tp>
        <v>333212787.25</v>
        <stp/>
        <stp>EM_S_STM07_IS</stp>
        <stp>4</stp>
        <stp>600640.SH</stp>
        <stp>9</stp>
        <stp>12/31/2010</stp>
        <stp>1</stp>
        <tr r="C2406" s="2"/>
      </tp>
      <tp>
        <v>963654879.17999995</v>
        <stp/>
        <stp>EM_S_STM07_IS</stp>
        <stp>4</stp>
        <stp>600641.SH</stp>
        <stp>9</stp>
        <stp>12/31/2011</stp>
        <stp>1</stp>
        <tr r="E2407" s="2"/>
      </tp>
      <tp>
        <v>24117987423.439999</v>
        <stp/>
        <stp>EM_S_STM07_IS</stp>
        <stp>4</stp>
        <stp>600642.SH</stp>
        <stp>9</stp>
        <stp>12/31/2012</stp>
        <stp>1</stp>
        <tr r="G2408" s="2"/>
      </tp>
      <tp>
        <v>178238165.06999999</v>
        <stp/>
        <stp>EM_S_STM07_IS</stp>
        <stp>4</stp>
        <stp>600643.SH</stp>
        <stp>9</stp>
        <stp>12/31/2013</stp>
        <stp>1</stp>
        <tr r="I2409" s="2"/>
      </tp>
      <tp>
        <v>1539810297.46</v>
        <stp/>
        <stp>EM_S_STM07_IS</stp>
        <stp>4</stp>
        <stp>600644.SH</stp>
        <stp>9</stp>
        <stp>12/31/2014</stp>
        <stp>1</stp>
        <tr r="K2410" s="2"/>
      </tp>
      <tp>
        <v>708994855.88999999</v>
        <stp/>
        <stp>EM_S_STM07_IS</stp>
        <stp>4</stp>
        <stp>600645.SH</stp>
        <stp>9</stp>
        <stp>12/31/2015</stp>
        <stp>1</stp>
        <tr r="M2411" s="2"/>
      </tp>
      <tp>
        <v>3531413860.1399999</v>
        <stp/>
        <stp>EM_S_STM07_IS</stp>
        <stp>4</stp>
        <stp>600630.SH</stp>
        <stp>9</stp>
        <stp>12/31/2010</stp>
        <stp>1</stp>
        <tr r="C2398" s="2"/>
      </tp>
      <tp>
        <v>2355749206.4200001</v>
        <stp/>
        <stp>EM_S_STM07_IS</stp>
        <stp>4</stp>
        <stp>600633.SH</stp>
        <stp>9</stp>
        <stp>12/31/2013</stp>
        <stp>1</stp>
        <tr r="I2399" s="2"/>
      </tp>
      <tp>
        <v>2823268612.04</v>
        <stp/>
        <stp>EM_S_STM07_IS</stp>
        <stp>4</stp>
        <stp>600634.SH</stp>
        <stp>9</stp>
        <stp>12/31/2014</stp>
        <stp>1</stp>
        <tr r="K2400" s="2"/>
      </tp>
      <tp>
        <v>4520835519.8800001</v>
        <stp/>
        <stp>EM_S_STM07_IS</stp>
        <stp>4</stp>
        <stp>600635.SH</stp>
        <stp>9</stp>
        <stp>12/31/2015</stp>
        <stp>1</stp>
        <tr r="M2401" s="2"/>
      </tp>
      <tp>
        <v>1543971410.46</v>
        <stp/>
        <stp>EM_S_STM07_IS</stp>
        <stp>4</stp>
        <stp>600620.SH</stp>
        <stp>9</stp>
        <stp>12/31/2010</stp>
        <stp>1</stp>
        <tr r="C2390" s="2"/>
      </tp>
      <tp>
        <v>887398752.07000005</v>
        <stp/>
        <stp>EM_S_STM07_IS</stp>
        <stp>4</stp>
        <stp>600621.SH</stp>
        <stp>9</stp>
        <stp>12/31/2011</stp>
        <stp>1</stp>
        <tr r="E2391" s="2"/>
      </tp>
      <tp>
        <v>2116823349.3699999</v>
        <stp/>
        <stp>EM_S_STM07_IS</stp>
        <stp>4</stp>
        <stp>600622.SH</stp>
        <stp>9</stp>
        <stp>12/31/2012</stp>
        <stp>1</stp>
        <tr r="G2392" s="2"/>
      </tp>
      <tp>
        <v>14332182275.49</v>
        <stp/>
        <stp>EM_S_STM07_IS</stp>
        <stp>4</stp>
        <stp>600623.SH</stp>
        <stp>9</stp>
        <stp>12/31/2013</stp>
        <stp>1</stp>
        <tr r="I2393" s="2"/>
      </tp>
      <tp>
        <v>1007897795.98</v>
        <stp/>
        <stp>EM_S_STM07_IS</stp>
        <stp>4</stp>
        <stp>600624.SH</stp>
        <stp>9</stp>
        <stp>12/31/2014</stp>
        <stp>1</stp>
        <tr r="K2394" s="2"/>
      </tp>
      <tp>
        <v>116392528.88</v>
        <stp/>
        <stp>EM_S_STM07_IS</stp>
        <stp>4</stp>
        <stp>600610.SH</stp>
        <stp>9</stp>
        <stp>12/31/2010</stp>
        <stp>1</stp>
        <tr r="C2380" s="2"/>
      </tp>
      <tp>
        <v>2780166085.9299998</v>
        <stp/>
        <stp>EM_S_STM07_IS</stp>
        <stp>4</stp>
        <stp>600611.SH</stp>
        <stp>9</stp>
        <stp>12/31/2011</stp>
        <stp>1</stp>
        <tr r="E2381" s="2"/>
      </tp>
      <tp>
        <v>25553399023.52</v>
        <stp/>
        <stp>EM_S_STM07_IS</stp>
        <stp>4</stp>
        <stp>600612.SH</stp>
        <stp>9</stp>
        <stp>12/31/2012</stp>
        <stp>1</stp>
        <tr r="G2382" s="2"/>
      </tp>
      <tp>
        <v>929184150.45000005</v>
        <stp/>
        <stp>EM_S_STM07_IS</stp>
        <stp>4</stp>
        <stp>600613.SH</stp>
        <stp>9</stp>
        <stp>12/31/2013</stp>
        <stp>1</stp>
        <tr r="I2383" s="2"/>
      </tp>
      <tp>
        <v>1270003769.5899999</v>
        <stp/>
        <stp>EM_S_STM07_IS</stp>
        <stp>4</stp>
        <stp>600614.SH</stp>
        <stp>9</stp>
        <stp>12/31/2014</stp>
        <stp>1</stp>
        <tr r="K2384" s="2"/>
      </tp>
      <tp>
        <v>81839957.980000004</v>
        <stp/>
        <stp>EM_S_STM07_IS</stp>
        <stp>4</stp>
        <stp>600615.SH</stp>
        <stp>9</stp>
        <stp>12/31/2015</stp>
        <stp>1</stp>
        <tr r="M2385" s="2"/>
      </tp>
      <tp>
        <v>19897827765</v>
        <stp/>
        <stp>EM_S_STM07_IS</stp>
        <stp>4</stp>
        <stp>600600.SH</stp>
        <stp>9</stp>
        <stp>12/31/2010</stp>
        <stp>1</stp>
        <tr r="C2371" s="2"/>
      </tp>
      <tp>
        <v>6221835725.5600004</v>
        <stp/>
        <stp>EM_S_STM07_IS</stp>
        <stp>4</stp>
        <stp>600601.SH</stp>
        <stp>9</stp>
        <stp>12/31/2011</stp>
        <stp>1</stp>
        <tr r="E2372" s="2"/>
      </tp>
      <tp>
        <v>1205727449.54</v>
        <stp/>
        <stp>EM_S_STM07_IS</stp>
        <stp>4</stp>
        <stp>600602.SH</stp>
        <stp>9</stp>
        <stp>12/31/2012</stp>
        <stp>1</stp>
        <tr r="G2373" s="2"/>
      </tp>
      <tp>
        <v>46558889.619999997</v>
        <stp/>
        <stp>EM_S_STM07_IS</stp>
        <stp>4</stp>
        <stp>600603.SH</stp>
        <stp>9</stp>
        <stp>12/31/2013</stp>
        <stp>1</stp>
        <tr r="I2374" s="2"/>
      </tp>
      <tp>
        <v>123242093.56</v>
        <stp/>
        <stp>EM_S_STM07_IS</stp>
        <stp>4</stp>
        <stp>600604.SH</stp>
        <stp>9</stp>
        <stp>12/31/2014</stp>
        <stp>1</stp>
        <tr r="K2375" s="2"/>
      </tp>
      <tp>
        <v>1842245606.4400001</v>
        <stp/>
        <stp>EM_S_STM07_IS</stp>
        <stp>4</stp>
        <stp>600605.SH</stp>
        <stp>9</stp>
        <stp>12/31/2015</stp>
        <stp>1</stp>
        <tr r="M2376" s="2"/>
      </tp>
      <tp>
        <v>60588248129.75</v>
        <stp/>
        <stp>EM_S_STM07_IS</stp>
        <stp>4</stp>
        <stp>600690.SH</stp>
        <stp>9</stp>
        <stp>12/31/2010</stp>
        <stp>1</stp>
        <tr r="C2450" s="2"/>
      </tp>
      <tp>
        <v>32542035.84</v>
        <stp/>
        <stp>EM_S_STM07_IS</stp>
        <stp>4</stp>
        <stp>600691.SH</stp>
        <stp>9</stp>
        <stp>12/31/2011</stp>
        <stp>1</stp>
        <tr r="E2451" s="2"/>
      </tp>
      <tp>
        <v>614272565.90999997</v>
        <stp/>
        <stp>EM_S_STM07_IS</stp>
        <stp>4</stp>
        <stp>600692.SH</stp>
        <stp>9</stp>
        <stp>12/31/2012</stp>
        <stp>1</stp>
        <tr r="G2452" s="2"/>
      </tp>
      <tp>
        <v>2036736478.0799999</v>
        <stp/>
        <stp>EM_S_STM07_IS</stp>
        <stp>4</stp>
        <stp>600693.SH</stp>
        <stp>9</stp>
        <stp>12/31/2013</stp>
        <stp>1</stp>
        <tr r="I2453" s="2"/>
      </tp>
      <tp>
        <v>32205864614.419998</v>
        <stp/>
        <stp>EM_S_STM07_IS</stp>
        <stp>4</stp>
        <stp>600694.SH</stp>
        <stp>9</stp>
        <stp>12/31/2014</stp>
        <stp>1</stp>
        <tr r="K2454" s="2"/>
      </tp>
      <tp>
        <v>242169156.44</v>
        <stp/>
        <stp>EM_S_STM07_IS</stp>
        <stp>4</stp>
        <stp>600695.SH</stp>
        <stp>9</stp>
        <stp>12/31/2015</stp>
        <stp>1</stp>
        <tr r="M2455" s="2"/>
      </tp>
      <tp>
        <v>849939021.29999995</v>
        <stp/>
        <stp>EM_S_STM07_IS</stp>
        <stp>4</stp>
        <stp>600680.SH</stp>
        <stp>9</stp>
        <stp>12/31/2010</stp>
        <stp>1</stp>
        <tr r="C2440" s="2"/>
      </tp>
      <tp>
        <v>17349564.719999999</v>
        <stp/>
        <stp>EM_S_STM07_IS</stp>
        <stp>4</stp>
        <stp>600681.SH</stp>
        <stp>9</stp>
        <stp>12/31/2011</stp>
        <stp>1</stp>
        <tr r="E2441" s="2"/>
      </tp>
      <tp>
        <v>2850131334.5300002</v>
        <stp/>
        <stp>EM_S_STM07_IS</stp>
        <stp>4</stp>
        <stp>600682.SH</stp>
        <stp>9</stp>
        <stp>12/31/2012</stp>
        <stp>1</stp>
        <tr r="G2442" s="2"/>
      </tp>
      <tp>
        <v>996274665.97000003</v>
        <stp/>
        <stp>EM_S_STM07_IS</stp>
        <stp>4</stp>
        <stp>600683.SH</stp>
        <stp>9</stp>
        <stp>12/31/2013</stp>
        <stp>1</stp>
        <tr r="I2443" s="2"/>
      </tp>
      <tp>
        <v>2130350281.79</v>
        <stp/>
        <stp>EM_S_STM07_IS</stp>
        <stp>4</stp>
        <stp>600684.SH</stp>
        <stp>9</stp>
        <stp>12/31/2014</stp>
        <stp>1</stp>
        <tr r="K2444" s="2"/>
      </tp>
      <tp>
        <v>25519239791.419998</v>
        <stp/>
        <stp>EM_S_STM07_IS</stp>
        <stp>4</stp>
        <stp>600685.SH</stp>
        <stp>9</stp>
        <stp>12/31/2015</stp>
        <stp>1</stp>
        <tr r="M2445" s="2"/>
      </tp>
      <tp>
        <v>5246661645.2700005</v>
        <stp/>
        <stp>EM_S_STM07_IS</stp>
        <stp>4</stp>
        <stp>000731.SZ</stp>
        <stp>9</stp>
        <stp>12/31/2011</stp>
        <stp>1</stp>
        <tr r="E284" s="2"/>
      </tp>
      <tp>
        <v>2602812874.2800002</v>
        <stp/>
        <stp>EM_S_STM07_IS</stp>
        <stp>4</stp>
        <stp>000732.SZ</stp>
        <stp>9</stp>
        <stp>12/31/2012</stp>
        <stp>1</stp>
        <tr r="G285" s="2"/>
      </tp>
      <tp>
        <v>2972742240.7600002</v>
        <stp/>
        <stp>EM_S_STM07_IS</stp>
        <stp>4</stp>
        <stp>000733.SZ</stp>
        <stp>9</stp>
        <stp>12/31/2013</stp>
        <stp>1</stp>
        <tr r="I286" s="2"/>
      </tp>
      <tp>
        <v>729998909.71000004</v>
        <stp/>
        <stp>EM_S_STM07_IS</stp>
        <stp>4</stp>
        <stp>000735.SZ</stp>
        <stp>9</stp>
        <stp>12/31/2015</stp>
        <stp>1</stp>
        <tr r="M287" s="2"/>
      </tp>
      <tp>
        <v>2756091507.7600002</v>
        <stp/>
        <stp>EM_S_STM07_IS</stp>
        <stp>4</stp>
        <stp>000720.SZ</stp>
        <stp>9</stp>
        <stp>12/31/2010</stp>
        <stp>1</stp>
        <tr r="C275" s="2"/>
      </tp>
      <tp>
        <v>671974984.34000003</v>
        <stp/>
        <stp>EM_S_STM07_IS</stp>
        <stp>4</stp>
        <stp>000721.SZ</stp>
        <stp>9</stp>
        <stp>12/31/2011</stp>
        <stp>1</stp>
        <tr r="E276" s="2"/>
      </tp>
      <tp>
        <v>257604568.09</v>
        <stp/>
        <stp>EM_S_STM07_IS</stp>
        <stp>4</stp>
        <stp>000722.SZ</stp>
        <stp>9</stp>
        <stp>12/31/2012</stp>
        <stp>1</stp>
        <tr r="G277" s="2"/>
      </tp>
      <tp>
        <v>1263366526.8499999</v>
        <stp/>
        <stp>EM_S_STM07_IS</stp>
        <stp>4</stp>
        <stp>000723.SZ</stp>
        <stp>9</stp>
        <stp>12/31/2013</stp>
        <stp>1</stp>
        <tr r="I278" s="2"/>
      </tp>
      <tp>
        <v>48623732312</v>
        <stp/>
        <stp>EM_S_STM07_IS</stp>
        <stp>4</stp>
        <stp>000725.SZ</stp>
        <stp>9</stp>
        <stp>12/31/2015</stp>
        <stp>1</stp>
        <tr r="M279" s="2"/>
      </tp>
      <tp>
        <v>464161241.31999999</v>
        <stp/>
        <stp>EM_S_STM07_IS</stp>
        <stp>4</stp>
        <stp>000710.SZ</stp>
        <stp>9</stp>
        <stp>12/31/2010</stp>
        <stp>1</stp>
        <tr r="C266" s="2"/>
      </tp>
      <tp>
        <v>59263610.020000003</v>
        <stp/>
        <stp>EM_S_STM07_IS</stp>
        <stp>4</stp>
        <stp>000711.SZ</stp>
        <stp>9</stp>
        <stp>12/31/2011</stp>
        <stp>1</stp>
        <tr r="E267" s="2"/>
      </tp>
      <tp>
        <v>94794465.989999995</v>
        <stp/>
        <stp>EM_S_STM07_IS</stp>
        <stp>4</stp>
        <stp>000712.SZ</stp>
        <stp>9</stp>
        <stp>12/31/2012</stp>
        <stp>1</stp>
        <tr r="G268" s="2"/>
      </tp>
      <tp>
        <v>1693934876.29</v>
        <stp/>
        <stp>EM_S_STM07_IS</stp>
        <stp>4</stp>
        <stp>000713.SZ</stp>
        <stp>9</stp>
        <stp>12/31/2013</stp>
        <stp>1</stp>
        <tr r="I269" s="2"/>
      </tp>
      <tp>
        <v>2769640678.9299998</v>
        <stp/>
        <stp>EM_S_STM07_IS</stp>
        <stp>4</stp>
        <stp>000715.SZ</stp>
        <stp>9</stp>
        <stp>12/31/2015</stp>
        <stp>1</stp>
        <tr r="M270" s="2"/>
      </tp>
      <tp>
        <v>1970851341.0599999</v>
        <stp/>
        <stp>EM_S_STM07_IS</stp>
        <stp>4</stp>
        <stp>000700.SZ</stp>
        <stp>9</stp>
        <stp>12/31/2010</stp>
        <stp>1</stp>
        <tr r="C258" s="2"/>
      </tp>
      <tp>
        <v>14773101598.99</v>
        <stp/>
        <stp>EM_S_STM07_IS</stp>
        <stp>4</stp>
        <stp>000701.SZ</stp>
        <stp>9</stp>
        <stp>12/31/2011</stp>
        <stp>1</stp>
        <tr r="E259" s="2"/>
      </tp>
      <tp>
        <v>1966032593.29</v>
        <stp/>
        <stp>EM_S_STM07_IS</stp>
        <stp>4</stp>
        <stp>000702.SZ</stp>
        <stp>9</stp>
        <stp>12/31/2012</stp>
        <stp>1</stp>
        <tr r="G260" s="2"/>
      </tp>
      <tp>
        <v>30750609390.470001</v>
        <stp/>
        <stp>EM_S_STM07_IS</stp>
        <stp>4</stp>
        <stp>000703.SZ</stp>
        <stp>9</stp>
        <stp>12/31/2013</stp>
        <stp>1</stp>
        <tr r="I261" s="2"/>
      </tp>
      <tp>
        <v>2163505548.8200002</v>
        <stp/>
        <stp>EM_S_STM07_IS</stp>
        <stp>4</stp>
        <stp>000705.SZ</stp>
        <stp>9</stp>
        <stp>12/31/2015</stp>
        <stp>1</stp>
        <tr r="M262" s="2"/>
      </tp>
      <tp>
        <v>550631469.04999995</v>
        <stp/>
        <stp>EM_S_STM07_IS</stp>
        <stp>4</stp>
        <stp>000760.SZ</stp>
        <stp>9</stp>
        <stp>12/31/2010</stp>
        <stp>1</stp>
        <tr r="C302" s="2"/>
      </tp>
      <tp>
        <v>50431850122.459999</v>
        <stp/>
        <stp>EM_S_STM07_IS</stp>
        <stp>4</stp>
        <stp>000761.SZ</stp>
        <stp>9</stp>
        <stp>12/31/2011</stp>
        <stp>1</stp>
        <tr r="E303" s="2"/>
      </tp>
      <tp>
        <v>510509900.06999999</v>
        <stp/>
        <stp>EM_S_STM07_IS</stp>
        <stp>4</stp>
        <stp>000762.SZ</stp>
        <stp>9</stp>
        <stp>12/31/2012</stp>
        <stp>1</stp>
        <tr r="G304" s="2"/>
      </tp>
      <tp>
        <v>1894991603.27</v>
        <stp/>
        <stp>EM_S_STM07_IS</stp>
        <stp>4</stp>
        <stp>000750.SZ</stp>
        <stp>9</stp>
        <stp>12/31/2010</stp>
        <stp>1</stp>
        <tr r="C293" s="2"/>
      </tp>
      <tp>
        <v>6899180778.2200003</v>
        <stp/>
        <stp>EM_S_STM07_IS</stp>
        <stp>4</stp>
        <stp>000751.SZ</stp>
        <stp>9</stp>
        <stp>12/31/2011</stp>
        <stp>1</stp>
        <tr r="E294" s="2"/>
      </tp>
      <tp>
        <v>475193559.72000003</v>
        <stp/>
        <stp>EM_S_STM07_IS</stp>
        <stp>4</stp>
        <stp>000752.SZ</stp>
        <stp>9</stp>
        <stp>12/31/2012</stp>
        <stp>1</stp>
        <tr r="G295" s="2"/>
      </tp>
      <tp>
        <v>3060357743.52</v>
        <stp/>
        <stp>EM_S_STM07_IS</stp>
        <stp>4</stp>
        <stp>000753.SZ</stp>
        <stp>9</stp>
        <stp>12/31/2013</stp>
        <stp>1</stp>
        <tr r="I296" s="2"/>
      </tp>
      <tp>
        <v>7577388044.5</v>
        <stp/>
        <stp>EM_S_STM07_IS</stp>
        <stp>4</stp>
        <stp>000755.SZ</stp>
        <stp>9</stp>
        <stp>12/31/2015</stp>
        <stp>1</stp>
        <tr r="M297" s="2"/>
      </tp>
      <tp>
        <v>489033441.25</v>
        <stp/>
        <stp>EM_S_STM07_IS</stp>
        <stp>4</stp>
        <stp>000790.SZ</stp>
        <stp>9</stp>
        <stp>12/31/2010</stp>
        <stp>1</stp>
        <tr r="C319" s="2"/>
      </tp>
      <tp>
        <v>330154743.47000003</v>
        <stp/>
        <stp>EM_S_STM07_IS</stp>
        <stp>4</stp>
        <stp>000791.SZ</stp>
        <stp>9</stp>
        <stp>12/31/2011</stp>
        <stp>1</stp>
        <tr r="E320" s="2"/>
      </tp>
      <tp>
        <v>8270807310.21</v>
        <stp/>
        <stp>EM_S_STM07_IS</stp>
        <stp>4</stp>
        <stp>000792.SZ</stp>
        <stp>9</stp>
        <stp>12/31/2012</stp>
        <stp>1</stp>
        <tr r="G321" s="2"/>
      </tp>
      <tp>
        <v>3749558004.8299999</v>
        <stp/>
        <stp>EM_S_STM07_IS</stp>
        <stp>4</stp>
        <stp>000793.SZ</stp>
        <stp>9</stp>
        <stp>12/31/2013</stp>
        <stp>1</stp>
        <tr r="I322" s="2"/>
      </tp>
      <tp>
        <v>1126805402.8900001</v>
        <stp/>
        <stp>EM_S_STM07_IS</stp>
        <stp>4</stp>
        <stp>000795.SZ</stp>
        <stp>9</stp>
        <stp>12/31/2015</stp>
        <stp>1</stp>
        <tr r="M323" s="2"/>
      </tp>
      <tp>
        <v>3226243812.4099998</v>
        <stp/>
        <stp>EM_S_STM07_IS</stp>
        <stp>4</stp>
        <stp>000780.SZ</stp>
        <stp>9</stp>
        <stp>12/31/2010</stp>
        <stp>1</stp>
        <tr r="C312" s="2"/>
      </tp>
      <tp>
        <v>3811290499.1799998</v>
        <stp/>
        <stp>EM_S_STM07_IS</stp>
        <stp>4</stp>
        <stp>000782.SZ</stp>
        <stp>9</stp>
        <stp>12/31/2012</stp>
        <stp>1</stp>
        <tr r="G313" s="2"/>
      </tp>
      <tp>
        <v>3047939863.0500002</v>
        <stp/>
        <stp>EM_S_STM07_IS</stp>
        <stp>4</stp>
        <stp>000783.SZ</stp>
        <stp>9</stp>
        <stp>12/31/2013</stp>
        <stp>1</stp>
        <tr r="I314" s="2"/>
      </tp>
      <tp>
        <v>4407585495.8999996</v>
        <stp/>
        <stp>EM_S_STM07_IS</stp>
        <stp>4</stp>
        <stp>000785.SZ</stp>
        <stp>9</stp>
        <stp>12/31/2015</stp>
        <stp>1</stp>
        <tr r="M315" s="2"/>
      </tp>
      <tp>
        <v>910799326.71000004</v>
        <stp/>
        <stp>EM_S_STM07_IS</stp>
        <stp>4</stp>
        <stp>600770.SH</stp>
        <stp>9</stp>
        <stp>12/31/2010</stp>
        <stp>1</stp>
        <tr r="C2526" s="2"/>
      </tp>
      <tp>
        <v>228929042.08000001</v>
        <stp/>
        <stp>EM_S_STM07_IS</stp>
        <stp>4</stp>
        <stp>600771.SH</stp>
        <stp>9</stp>
        <stp>12/31/2011</stp>
        <stp>1</stp>
        <tr r="E2527" s="2"/>
      </tp>
      <tp>
        <v>676755703.14999998</v>
        <stp/>
        <stp>EM_S_STM07_IS</stp>
        <stp>4</stp>
        <stp>600773.SH</stp>
        <stp>9</stp>
        <stp>12/31/2013</stp>
        <stp>1</stp>
        <tr r="I2528" s="2"/>
      </tp>
      <tp>
        <v>941328963.04999995</v>
        <stp/>
        <stp>EM_S_STM07_IS</stp>
        <stp>4</stp>
        <stp>600774.SH</stp>
        <stp>9</stp>
        <stp>12/31/2014</stp>
        <stp>1</stp>
        <tr r="K2529" s="2"/>
      </tp>
      <tp>
        <v>3613482935.5</v>
        <stp/>
        <stp>EM_S_STM07_IS</stp>
        <stp>4</stp>
        <stp>600775.SH</stp>
        <stp>9</stp>
        <stp>12/31/2015</stp>
        <stp>1</stp>
        <tr r="M2530" s="2"/>
      </tp>
      <tp>
        <v>3086530610.98</v>
        <stp/>
        <stp>EM_S_STM07_IS</stp>
        <stp>4</stp>
        <stp>600760.SH</stp>
        <stp>9</stp>
        <stp>12/31/2010</stp>
        <stp>1</stp>
        <tr r="C2517" s="2"/>
      </tp>
      <tp>
        <v>6291493967.5699997</v>
        <stp/>
        <stp>EM_S_STM07_IS</stp>
        <stp>4</stp>
        <stp>600761.SH</stp>
        <stp>9</stp>
        <stp>12/31/2011</stp>
        <stp>1</stp>
        <tr r="E2518" s="2"/>
      </tp>
      <tp>
        <v>463015227.50999999</v>
        <stp/>
        <stp>EM_S_STM07_IS</stp>
        <stp>4</stp>
        <stp>600763.SH</stp>
        <stp>9</stp>
        <stp>12/31/2013</stp>
        <stp>1</stp>
        <tr r="I2519" s="2"/>
      </tp>
      <tp>
        <v>718950384.45000005</v>
        <stp/>
        <stp>EM_S_STM07_IS</stp>
        <stp>4</stp>
        <stp>600764.SH</stp>
        <stp>9</stp>
        <stp>12/31/2014</stp>
        <stp>1</stp>
        <tr r="K2520" s="2"/>
      </tp>
      <tp>
        <v>5877304248.8500004</v>
        <stp/>
        <stp>EM_S_STM07_IS</stp>
        <stp>4</stp>
        <stp>600765.SH</stp>
        <stp>9</stp>
        <stp>12/31/2015</stp>
        <stp>1</stp>
        <tr r="M2521" s="2"/>
      </tp>
      <tp>
        <v>2563606199.0900002</v>
        <stp/>
        <stp>EM_S_STM07_IS</stp>
        <stp>4</stp>
        <stp>600750.SH</stp>
        <stp>9</stp>
        <stp>12/31/2010</stp>
        <stp>1</stp>
        <tr r="C2508" s="2"/>
      </tp>
      <tp>
        <v>182263707.81999999</v>
        <stp/>
        <stp>EM_S_STM07_IS</stp>
        <stp>4</stp>
        <stp>600751.SH</stp>
        <stp>9</stp>
        <stp>12/31/2011</stp>
        <stp>1</stp>
        <tr r="E2509" s="2"/>
      </tp>
      <tp>
        <v>10783426.039999999</v>
        <stp/>
        <stp>EM_S_STM07_IS</stp>
        <stp>4</stp>
        <stp>600753.SH</stp>
        <stp>9</stp>
        <stp>12/31/2013</stp>
        <stp>1</stp>
        <tr r="I2510" s="2"/>
      </tp>
      <tp>
        <v>2913104838.7800002</v>
        <stp/>
        <stp>EM_S_STM07_IS</stp>
        <stp>4</stp>
        <stp>600754.SH</stp>
        <stp>9</stp>
        <stp>12/31/2014</stp>
        <stp>1</stp>
        <tr r="K2511" s="2"/>
      </tp>
      <tp>
        <v>64219880464.830002</v>
        <stp/>
        <stp>EM_S_STM07_IS</stp>
        <stp>4</stp>
        <stp>600755.SH</stp>
        <stp>9</stp>
        <stp>12/31/2015</stp>
        <stp>1</stp>
        <tr r="M2512" s="2"/>
      </tp>
      <tp>
        <v>6406123332.6099997</v>
        <stp/>
        <stp>EM_S_STM07_IS</stp>
        <stp>4</stp>
        <stp>600740.SH</stp>
        <stp>9</stp>
        <stp>12/31/2010</stp>
        <stp>1</stp>
        <tr r="C2498" s="2"/>
      </tp>
      <tp>
        <v>52298780651.860001</v>
        <stp/>
        <stp>EM_S_STM07_IS</stp>
        <stp>4</stp>
        <stp>600741.SH</stp>
        <stp>9</stp>
        <stp>12/31/2011</stp>
        <stp>1</stp>
        <tr r="E2499" s="2"/>
      </tp>
      <tp>
        <v>7676355283.6099997</v>
        <stp/>
        <stp>EM_S_STM07_IS</stp>
        <stp>4</stp>
        <stp>600742.SH</stp>
        <stp>9</stp>
        <stp>12/31/2012</stp>
        <stp>1</stp>
        <tr r="G2500" s="2"/>
      </tp>
      <tp>
        <v>4729393339.5500002</v>
        <stp/>
        <stp>EM_S_STM07_IS</stp>
        <stp>4</stp>
        <stp>600743.SH</stp>
        <stp>9</stp>
        <stp>12/31/2013</stp>
        <stp>1</stp>
        <tr r="I2501" s="2"/>
      </tp>
      <tp>
        <v>6210425195.7399998</v>
        <stp/>
        <stp>EM_S_STM07_IS</stp>
        <stp>4</stp>
        <stp>600744.SH</stp>
        <stp>9</stp>
        <stp>12/31/2014</stp>
        <stp>1</stp>
        <tr r="K2502" s="2"/>
      </tp>
      <tp>
        <v>716010442.88999999</v>
        <stp/>
        <stp>EM_S_STM07_IS</stp>
        <stp>4</stp>
        <stp>600745.SH</stp>
        <stp>9</stp>
        <stp>12/31/2015</stp>
        <stp>1</stp>
        <tr r="M2503" s="2"/>
      </tp>
      <tp>
        <v>1165681651.1600001</v>
        <stp/>
        <stp>EM_S_STM07_IS</stp>
        <stp>4</stp>
        <stp>600730.SH</stp>
        <stp>9</stp>
        <stp>12/31/2010</stp>
        <stp>1</stp>
        <tr r="C2488" s="2"/>
      </tp>
      <tp>
        <v>872246387.79999995</v>
        <stp/>
        <stp>EM_S_STM07_IS</stp>
        <stp>4</stp>
        <stp>600731.SH</stp>
        <stp>9</stp>
        <stp>12/31/2011</stp>
        <stp>1</stp>
        <tr r="E2489" s="2"/>
      </tp>
      <tp>
        <v>81904551.739999995</v>
        <stp/>
        <stp>EM_S_STM07_IS</stp>
        <stp>4</stp>
        <stp>600732.SH</stp>
        <stp>9</stp>
        <stp>12/31/2012</stp>
        <stp>1</stp>
        <tr r="G2490" s="2"/>
      </tp>
      <tp>
        <v>177672584.81999999</v>
        <stp/>
        <stp>EM_S_STM07_IS</stp>
        <stp>4</stp>
        <stp>600733.SH</stp>
        <stp>9</stp>
        <stp>12/31/2013</stp>
        <stp>1</stp>
        <tr r="I2491" s="2"/>
      </tp>
      <tp>
        <v>195034744.97999999</v>
        <stp/>
        <stp>EM_S_STM07_IS</stp>
        <stp>4</stp>
        <stp>600734.SH</stp>
        <stp>9</stp>
        <stp>12/31/2014</stp>
        <stp>1</stp>
        <tr r="K2492" s="2"/>
      </tp>
      <tp>
        <v>1311862571.1500001</v>
        <stp/>
        <stp>EM_S_STM07_IS</stp>
        <stp>4</stp>
        <stp>600735.SH</stp>
        <stp>9</stp>
        <stp>12/31/2015</stp>
        <stp>1</stp>
        <tr r="M2493" s="2"/>
      </tp>
      <tp>
        <v>2986751680.7199998</v>
        <stp/>
        <stp>EM_S_STM07_IS</stp>
        <stp>4</stp>
        <stp>600720.SH</stp>
        <stp>9</stp>
        <stp>12/31/2010</stp>
        <stp>1</stp>
        <tr r="C2478" s="2"/>
      </tp>
      <tp>
        <v>1209836888.8599999</v>
        <stp/>
        <stp>EM_S_STM07_IS</stp>
        <stp>4</stp>
        <stp>600721.SH</stp>
        <stp>9</stp>
        <stp>12/31/2011</stp>
        <stp>1</stp>
        <tr r="E2479" s="2"/>
      </tp>
      <tp>
        <v>1480674314.0799999</v>
        <stp/>
        <stp>EM_S_STM07_IS</stp>
        <stp>4</stp>
        <stp>600722.SH</stp>
        <stp>9</stp>
        <stp>12/31/2012</stp>
        <stp>1</stp>
        <tr r="G2480" s="2"/>
      </tp>
      <tp>
        <v>12067081698.110001</v>
        <stp/>
        <stp>EM_S_STM07_IS</stp>
        <stp>4</stp>
        <stp>600723.SH</stp>
        <stp>9</stp>
        <stp>12/31/2013</stp>
        <stp>1</stp>
        <tr r="I2481" s="2"/>
      </tp>
      <tp>
        <v>5286919051.3999996</v>
        <stp/>
        <stp>EM_S_STM07_IS</stp>
        <stp>4</stp>
        <stp>600724.SH</stp>
        <stp>9</stp>
        <stp>12/31/2014</stp>
        <stp>1</stp>
        <tr r="K2482" s="2"/>
      </tp>
      <tp>
        <v>2790908054.5100002</v>
        <stp/>
        <stp>EM_S_STM07_IS</stp>
        <stp>4</stp>
        <stp>600725.SH</stp>
        <stp>9</stp>
        <stp>12/31/2015</stp>
        <stp>1</stp>
        <tr r="M2483" s="2"/>
      </tp>
      <tp>
        <v>2089942786.9100001</v>
        <stp/>
        <stp>EM_S_STM07_IS</stp>
        <stp>4</stp>
        <stp>600710.SH</stp>
        <stp>9</stp>
        <stp>12/31/2010</stp>
        <stp>1</stp>
        <tr r="C2468" s="2"/>
      </tp>
      <tp>
        <v>338691094.99000001</v>
        <stp/>
        <stp>EM_S_STM07_IS</stp>
        <stp>4</stp>
        <stp>600711.SH</stp>
        <stp>9</stp>
        <stp>12/31/2011</stp>
        <stp>1</stp>
        <tr r="E2469" s="2"/>
      </tp>
      <tp>
        <v>2641499332.29</v>
        <stp/>
        <stp>EM_S_STM07_IS</stp>
        <stp>4</stp>
        <stp>600712.SH</stp>
        <stp>9</stp>
        <stp>12/31/2012</stp>
        <stp>1</stp>
        <tr r="G2470" s="2"/>
      </tp>
      <tp>
        <v>18737790381.040001</v>
        <stp/>
        <stp>EM_S_STM07_IS</stp>
        <stp>4</stp>
        <stp>600713.SH</stp>
        <stp>9</stp>
        <stp>12/31/2013</stp>
        <stp>1</stp>
        <tr r="I2471" s="2"/>
      </tp>
      <tp>
        <v>427014306.77999997</v>
        <stp/>
        <stp>EM_S_STM07_IS</stp>
        <stp>4</stp>
        <stp>600714.SH</stp>
        <stp>9</stp>
        <stp>12/31/2014</stp>
        <stp>1</stp>
        <tr r="K2472" s="2"/>
      </tp>
      <tp>
        <v>766854325.67999995</v>
        <stp/>
        <stp>EM_S_STM07_IS</stp>
        <stp>4</stp>
        <stp>600715.SH</stp>
        <stp>9</stp>
        <stp>12/31/2015</stp>
        <stp>1</stp>
        <tr r="M2473" s="2"/>
      </tp>
      <tp>
        <v>899446823.54999995</v>
        <stp/>
        <stp>EM_S_STM07_IS</stp>
        <stp>4</stp>
        <stp>600701.SH</stp>
        <stp>9</stp>
        <stp>12/31/2011</stp>
        <stp>1</stp>
        <tr r="E2460" s="2"/>
      </tp>
      <tp>
        <v>1959461529.21</v>
        <stp/>
        <stp>EM_S_STM07_IS</stp>
        <stp>4</stp>
        <stp>600702.SH</stp>
        <stp>9</stp>
        <stp>12/31/2012</stp>
        <stp>1</stp>
        <tr r="G2461" s="2"/>
      </tp>
      <tp>
        <v>3732067368.29</v>
        <stp/>
        <stp>EM_S_STM07_IS</stp>
        <stp>4</stp>
        <stp>600703.SH</stp>
        <stp>9</stp>
        <stp>12/31/2013</stp>
        <stp>1</stp>
        <tr r="I2462" s="2"/>
      </tp>
      <tp>
        <v>37926720628.339996</v>
        <stp/>
        <stp>EM_S_STM07_IS</stp>
        <stp>4</stp>
        <stp>600704.SH</stp>
        <stp>9</stp>
        <stp>12/31/2014</stp>
        <stp>1</stp>
        <tr r="K2463" s="2"/>
      </tp>
      <tp>
        <v>3277802159.8400002</v>
        <stp/>
        <stp>EM_S_STM07_IS</stp>
        <stp>4</stp>
        <stp>600705.SH</stp>
        <stp>9</stp>
        <stp>12/31/2015</stp>
        <stp>1</stp>
        <tr r="M2464" s="2"/>
      </tp>
      <tp>
        <v>333623024.19999999</v>
        <stp/>
        <stp>EM_S_STM07_IS</stp>
        <stp>4</stp>
        <stp>600790.SH</stp>
        <stp>9</stp>
        <stp>12/31/2010</stp>
        <stp>1</stp>
        <tr r="C2543" s="2"/>
      </tp>
      <tp>
        <v>1822870012.5</v>
        <stp/>
        <stp>EM_S_STM07_IS</stp>
        <stp>4</stp>
        <stp>600791.SH</stp>
        <stp>9</stp>
        <stp>12/31/2011</stp>
        <stp>1</stp>
        <tr r="E2544" s="2"/>
      </tp>
      <tp>
        <v>6577154843.0500002</v>
        <stp/>
        <stp>EM_S_STM07_IS</stp>
        <stp>4</stp>
        <stp>600792.SH</stp>
        <stp>9</stp>
        <stp>12/31/2012</stp>
        <stp>1</stp>
        <tr r="G2545" s="2"/>
      </tp>
      <tp>
        <v>10543166.539999999</v>
        <stp/>
        <stp>EM_S_STM07_IS</stp>
        <stp>4</stp>
        <stp>600793.SH</stp>
        <stp>9</stp>
        <stp>12/31/2013</stp>
        <stp>1</stp>
        <tr r="I2546" s="2"/>
      </tp>
      <tp>
        <v>758284112.17999995</v>
        <stp/>
        <stp>EM_S_STM07_IS</stp>
        <stp>4</stp>
        <stp>600794.SH</stp>
        <stp>9</stp>
        <stp>12/31/2014</stp>
        <stp>1</stp>
        <tr r="K2547" s="2"/>
      </tp>
      <tp>
        <v>54582558772.620003</v>
        <stp/>
        <stp>EM_S_STM07_IS</stp>
        <stp>4</stp>
        <stp>600795.SH</stp>
        <stp>9</stp>
        <stp>12/31/2015</stp>
        <stp>1</stp>
        <tr r="M2548" s="2"/>
      </tp>
      <tp>
        <v>2118895449.6099999</v>
        <stp/>
        <stp>EM_S_STM07_IS</stp>
        <stp>4</stp>
        <stp>600780.SH</stp>
        <stp>9</stp>
        <stp>12/31/2010</stp>
        <stp>1</stp>
        <tr r="C2535" s="2"/>
      </tp>
      <tp>
        <v>326173658.18000001</v>
        <stp/>
        <stp>EM_S_STM07_IS</stp>
        <stp>4</stp>
        <stp>600781.SH</stp>
        <stp>9</stp>
        <stp>12/31/2011</stp>
        <stp>1</stp>
        <tr r="E2536" s="2"/>
      </tp>
      <tp>
        <v>35616627139.419998</v>
        <stp/>
        <stp>EM_S_STM07_IS</stp>
        <stp>4</stp>
        <stp>600782.SH</stp>
        <stp>9</stp>
        <stp>12/31/2012</stp>
        <stp>1</stp>
        <tr r="G2537" s="2"/>
      </tp>
      <tp>
        <v>234645384.83000001</v>
        <stp/>
        <stp>EM_S_STM07_IS</stp>
        <stp>4</stp>
        <stp>600783.SH</stp>
        <stp>9</stp>
        <stp>12/31/2013</stp>
        <stp>1</stp>
        <tr r="I2538" s="2"/>
      </tp>
      <tp>
        <v>3436994919.3000002</v>
        <stp/>
        <stp>EM_S_STM07_IS</stp>
        <stp>4</stp>
        <stp>600784.SH</stp>
        <stp>9</stp>
        <stp>12/31/2014</stp>
        <stp>1</stp>
        <tr r="K2539" s="2"/>
      </tp>
      <tp>
        <v>7403996826.7799997</v>
        <stp/>
        <stp>EM_S_STM07_IS</stp>
        <stp>4</stp>
        <stp>600785.SH</stp>
        <stp>9</stp>
        <stp>12/31/2015</stp>
        <stp>1</stp>
        <tr r="M2540" s="2"/>
      </tp>
      <tp>
        <v>1480358.31</v>
        <stp/>
        <stp>EM_S_STM07_IS</stp>
        <stp>4</stp>
        <stp>000030.SZ</stp>
        <stp>9</stp>
        <stp>12/31/2010</stp>
        <stp>1</stp>
        <tr r="C31" s="2"/>
      </tp>
      <tp>
        <v>5541073483.6599998</v>
        <stp/>
        <stp>EM_S_STM07_IS</stp>
        <stp>4</stp>
        <stp>000031.SZ</stp>
        <stp>9</stp>
        <stp>12/31/2011</stp>
        <stp>1</stp>
        <tr r="E32" s="2"/>
      </tp>
      <tp>
        <v>1516874572.8900001</v>
        <stp/>
        <stp>EM_S_STM07_IS</stp>
        <stp>4</stp>
        <stp>000032.SZ</stp>
        <stp>9</stp>
        <stp>12/31/2012</stp>
        <stp>1</stp>
        <tr r="G33" s="2"/>
      </tp>
      <tp>
        <v>80283349.189999998</v>
        <stp/>
        <stp>EM_S_STM07_IS</stp>
        <stp>4</stp>
        <stp>000033.SZ</stp>
        <stp>9</stp>
        <stp>12/31/2013</stp>
        <stp>1</stp>
        <tr r="I34" s="2"/>
      </tp>
      <tp>
        <v>509055702.63999999</v>
        <stp/>
        <stp>EM_S_STM07_IS</stp>
        <stp>4</stp>
        <stp>000034.SZ</stp>
        <stp>9</stp>
        <stp>12/31/2014</stp>
        <stp>1</stp>
        <tr r="K35" s="2"/>
      </tp>
      <tp>
        <v>825399099.44000006</v>
        <stp/>
        <stp>EM_S_STM07_IS</stp>
        <stp>4</stp>
        <stp>000035.SZ</stp>
        <stp>9</stp>
        <stp>12/31/2015</stp>
        <stp>1</stp>
        <tr r="M36" s="2"/>
      </tp>
      <tp>
        <v>642045367.58000004</v>
        <stp/>
        <stp>EM_S_STM07_IS</stp>
        <stp>4</stp>
        <stp>300001.SZ</stp>
        <stp>9</stp>
        <stp>12/31/2011</stp>
        <stp>1</stp>
        <tr r="E1298" s="2"/>
      </tp>
      <tp>
        <v>1409512910.02</v>
        <stp/>
        <stp>EM_S_STM07_IS</stp>
        <stp>4</stp>
        <stp>300002.SZ</stp>
        <stp>9</stp>
        <stp>12/31/2012</stp>
        <stp>1</stp>
        <tr r="G1299" s="2"/>
      </tp>
      <tp>
        <v>1303267831.76</v>
        <stp/>
        <stp>EM_S_STM07_IS</stp>
        <stp>4</stp>
        <stp>300003.SZ</stp>
        <stp>9</stp>
        <stp>12/31/2013</stp>
        <stp>1</stp>
        <tr r="I1300" s="2"/>
      </tp>
      <tp>
        <v>818362883.51999998</v>
        <stp/>
        <stp>EM_S_STM07_IS</stp>
        <stp>4</stp>
        <stp>300004.SZ</stp>
        <stp>9</stp>
        <stp>12/31/2014</stp>
        <stp>1</stp>
        <tr r="K1301" s="2"/>
      </tp>
      <tp>
        <v>3807592035.2600002</v>
        <stp/>
        <stp>EM_S_STM07_IS</stp>
        <stp>4</stp>
        <stp>300005.SZ</stp>
        <stp>9</stp>
        <stp>12/31/2015</stp>
        <stp>1</stp>
        <tr r="M1302" s="2"/>
      </tp>
      <tp>
        <v>745580123.38</v>
        <stp/>
        <stp>EM_S_STM07_IS</stp>
        <stp>4</stp>
        <stp>000020.SZ</stp>
        <stp>9</stp>
        <stp>12/31/2010</stp>
        <stp>1</stp>
        <tr r="C22" s="2"/>
      </tp>
      <tp>
        <v>18630380585.040001</v>
        <stp/>
        <stp>EM_S_STM07_IS</stp>
        <stp>4</stp>
        <stp>000021.SZ</stp>
        <stp>9</stp>
        <stp>12/31/2011</stp>
        <stp>1</stp>
        <tr r="E23" s="2"/>
      </tp>
      <tp>
        <v>1783846135</v>
        <stp/>
        <stp>EM_S_STM07_IS</stp>
        <stp>4</stp>
        <stp>000022.SZ</stp>
        <stp>9</stp>
        <stp>12/31/2012</stp>
        <stp>1</stp>
        <tr r="G24" s="2"/>
      </tp>
      <tp>
        <v>1069538387.03</v>
        <stp/>
        <stp>EM_S_STM07_IS</stp>
        <stp>4</stp>
        <stp>000023.SZ</stp>
        <stp>9</stp>
        <stp>12/31/2013</stp>
        <stp>1</stp>
        <tr r="I25" s="2"/>
      </tp>
      <tp>
        <v>303726790.56999999</v>
        <stp/>
        <stp>EM_S_STM07_IS</stp>
        <stp>4</stp>
        <stp>000025.SZ</stp>
        <stp>9</stp>
        <stp>12/31/2015</stp>
        <stp>1</stp>
        <tr r="M26" s="2"/>
      </tp>
      <tp>
        <v>449428533.61000001</v>
        <stp/>
        <stp>EM_S_STM07_IS</stp>
        <stp>4</stp>
        <stp>300010.SZ</stp>
        <stp>9</stp>
        <stp>12/31/2010</stp>
        <stp>1</stp>
        <tr r="C1307" s="2"/>
      </tp>
      <tp>
        <v>308960632.73000002</v>
        <stp/>
        <stp>EM_S_STM07_IS</stp>
        <stp>4</stp>
        <stp>300011.SZ</stp>
        <stp>9</stp>
        <stp>12/31/2011</stp>
        <stp>1</stp>
        <tr r="E1308" s="2"/>
      </tp>
      <tp>
        <v>616368723.85000002</v>
        <stp/>
        <stp>EM_S_STM07_IS</stp>
        <stp>4</stp>
        <stp>300012.SZ</stp>
        <stp>9</stp>
        <stp>12/31/2012</stp>
        <stp>1</stp>
        <tr r="G1309" s="2"/>
      </tp>
      <tp>
        <v>368341989.31</v>
        <stp/>
        <stp>EM_S_STM07_IS</stp>
        <stp>4</stp>
        <stp>300013.SZ</stp>
        <stp>9</stp>
        <stp>12/31/2013</stp>
        <stp>1</stp>
        <tr r="I1310" s="2"/>
      </tp>
      <tp>
        <v>1208923955.1900001</v>
        <stp/>
        <stp>EM_S_STM07_IS</stp>
        <stp>4</stp>
        <stp>300014.SZ</stp>
        <stp>9</stp>
        <stp>12/31/2014</stp>
        <stp>1</stp>
        <tr r="K1311" s="2"/>
      </tp>
      <tp>
        <v>3165580471.3400002</v>
        <stp/>
        <stp>EM_S_STM07_IS</stp>
        <stp>4</stp>
        <stp>300015.SZ</stp>
        <stp>9</stp>
        <stp>12/31/2015</stp>
        <stp>1</stp>
        <tr r="M1312" s="2"/>
      </tp>
      <tp>
        <v>151867806.28999999</v>
        <stp/>
        <stp>EM_S_STM07_IS</stp>
        <stp>4</stp>
        <stp>000010.SZ</stp>
        <stp>9</stp>
        <stp>12/31/2010</stp>
        <stp>1</stp>
        <tr r="C14" s="2"/>
      </tp>
      <tp>
        <v>1408565307.3199999</v>
        <stp/>
        <stp>EM_S_STM07_IS</stp>
        <stp>4</stp>
        <stp>000011.SZ</stp>
        <stp>9</stp>
        <stp>12/31/2011</stp>
        <stp>1</stp>
        <tr r="E15" s="2"/>
      </tp>
      <tp>
        <v>6994358029</v>
        <stp/>
        <stp>EM_S_STM07_IS</stp>
        <stp>4</stp>
        <stp>000012.SZ</stp>
        <stp>9</stp>
        <stp>12/31/2012</stp>
        <stp>1</stp>
        <tr r="G16" s="2"/>
      </tp>
      <tp>
        <v>511815321.39999998</v>
        <stp/>
        <stp>EM_S_STM07_IS</stp>
        <stp>4</stp>
        <stp>000014.SZ</stp>
        <stp>9</stp>
        <stp>12/31/2014</stp>
        <stp>1</stp>
        <tr r="K17" s="2"/>
      </tp>
      <tp>
        <v>713037474.10000002</v>
        <stp/>
        <stp>EM_S_STM07_IS</stp>
        <stp>4</stp>
        <stp>300020.SZ</stp>
        <stp>9</stp>
        <stp>12/31/2010</stp>
        <stp>1</stp>
        <tr r="C1317" s="2"/>
      </tp>
      <tp>
        <v>399540830.37</v>
        <stp/>
        <stp>EM_S_STM07_IS</stp>
        <stp>4</stp>
        <stp>300021.SZ</stp>
        <stp>9</stp>
        <stp>12/31/2011</stp>
        <stp>1</stp>
        <tr r="E1318" s="2"/>
      </tp>
      <tp>
        <v>5790683307.2799997</v>
        <stp/>
        <stp>EM_S_STM07_IS</stp>
        <stp>4</stp>
        <stp>300022.SZ</stp>
        <stp>9</stp>
        <stp>12/31/2012</stp>
        <stp>1</stp>
        <tr r="G1319" s="2"/>
      </tp>
      <tp>
        <v>44718491.299999997</v>
        <stp/>
        <stp>EM_S_STM07_IS</stp>
        <stp>4</stp>
        <stp>300023.SZ</stp>
        <stp>9</stp>
        <stp>12/31/2013</stp>
        <stp>1</stp>
        <tr r="I1320" s="2"/>
      </tp>
      <tp>
        <v>1523535056.6700001</v>
        <stp/>
        <stp>EM_S_STM07_IS</stp>
        <stp>4</stp>
        <stp>300024.SZ</stp>
        <stp>9</stp>
        <stp>12/31/2014</stp>
        <stp>1</stp>
        <tr r="K1321" s="2"/>
      </tp>
      <tp>
        <v>1281457218.5999999</v>
        <stp/>
        <stp>EM_S_STM07_IS</stp>
        <stp>4</stp>
        <stp>300025.SZ</stp>
        <stp>9</stp>
        <stp>12/31/2015</stp>
        <stp>1</stp>
        <tr r="M1322" s="2"/>
      </tp>
      <tp>
        <v>29643061000</v>
        <stp/>
        <stp>EM_S_STM07_IS</stp>
        <stp>4</stp>
        <stp>000001.SZ</stp>
        <stp>9</stp>
        <stp>12/31/2011</stp>
        <stp>1</stp>
        <tr r="E6" s="2"/>
      </tp>
      <tp>
        <v>103116245136.42</v>
        <stp/>
        <stp>EM_S_STM07_IS</stp>
        <stp>4</stp>
        <stp>000002.SZ</stp>
        <stp>9</stp>
        <stp>12/31/2012</stp>
        <stp>1</stp>
        <tr r="G7" s="2"/>
      </tp>
      <tp>
        <v>80608820</v>
        <stp/>
        <stp>EM_S_STM07_IS</stp>
        <stp>4</stp>
        <stp>000004.SZ</stp>
        <stp>9</stp>
        <stp>12/31/2014</stp>
        <stp>1</stp>
        <tr r="K8" s="2"/>
      </tp>
      <tp>
        <v>84125970.689999998</v>
        <stp/>
        <stp>EM_S_STM07_IS</stp>
        <stp>4</stp>
        <stp>000005.SZ</stp>
        <stp>9</stp>
        <stp>12/31/2015</stp>
        <stp>1</stp>
        <tr r="M9" s="2"/>
      </tp>
      <tp>
        <v>165866083</v>
        <stp/>
        <stp>EM_S_STM07_IS</stp>
        <stp>4</stp>
        <stp>300030.SZ</stp>
        <stp>9</stp>
        <stp>12/31/2010</stp>
        <stp>1</stp>
        <tr r="C1327" s="2"/>
      </tp>
      <tp>
        <v>444710016.97000003</v>
        <stp/>
        <stp>EM_S_STM07_IS</stp>
        <stp>4</stp>
        <stp>300031.SZ</stp>
        <stp>9</stp>
        <stp>12/31/2011</stp>
        <stp>1</stp>
        <tr r="E1328" s="2"/>
      </tp>
      <tp>
        <v>317693495.75</v>
        <stp/>
        <stp>EM_S_STM07_IS</stp>
        <stp>4</stp>
        <stp>300032.SZ</stp>
        <stp>9</stp>
        <stp>12/31/2012</stp>
        <stp>1</stp>
        <tr r="G1329" s="2"/>
      </tp>
      <tp>
        <v>183880522.44</v>
        <stp/>
        <stp>EM_S_STM07_IS</stp>
        <stp>4</stp>
        <stp>300033.SZ</stp>
        <stp>9</stp>
        <stp>12/31/2013</stp>
        <stp>1</stp>
        <tr r="I1330" s="2"/>
      </tp>
      <tp>
        <v>616583168.35000002</v>
        <stp/>
        <stp>EM_S_STM07_IS</stp>
        <stp>4</stp>
        <stp>300034.SZ</stp>
        <stp>9</stp>
        <stp>12/31/2014</stp>
        <stp>1</stp>
        <tr r="K1331" s="2"/>
      </tp>
      <tp>
        <v>167034799.68000001</v>
        <stp/>
        <stp>EM_S_STM07_IS</stp>
        <stp>4</stp>
        <stp>300035.SZ</stp>
        <stp>9</stp>
        <stp>12/31/2015</stp>
        <stp>1</stp>
        <tr r="M1332" s="2"/>
      </tp>
      <tp>
        <v>1063718431.14</v>
        <stp/>
        <stp>EM_S_STM07_IS</stp>
        <stp>4</stp>
        <stp>000070.SZ</stp>
        <stp>9</stp>
        <stp>12/31/2010</stp>
        <stp>1</stp>
        <tr r="C61" s="2"/>
      </tp>
      <tp>
        <v>468266637.04000002</v>
        <stp/>
        <stp>EM_S_STM07_IS</stp>
        <stp>4</stp>
        <stp>300040.SZ</stp>
        <stp>9</stp>
        <stp>12/31/2010</stp>
        <stp>1</stp>
        <tr r="C1337" s="2"/>
      </tp>
      <tp>
        <v>456485588.95999998</v>
        <stp/>
        <stp>EM_S_STM07_IS</stp>
        <stp>4</stp>
        <stp>300041.SZ</stp>
        <stp>9</stp>
        <stp>12/31/2011</stp>
        <stp>1</stp>
        <tr r="E1338" s="2"/>
      </tp>
      <tp>
        <v>204925488.81</v>
        <stp/>
        <stp>EM_S_STM07_IS</stp>
        <stp>4</stp>
        <stp>300042.SZ</stp>
        <stp>9</stp>
        <stp>12/31/2012</stp>
        <stp>1</stp>
        <tr r="G1339" s="2"/>
      </tp>
      <tp>
        <v>2219177287.8299999</v>
        <stp/>
        <stp>EM_S_STM07_IS</stp>
        <stp>4</stp>
        <stp>300043.SZ</stp>
        <stp>9</stp>
        <stp>12/31/2013</stp>
        <stp>1</stp>
        <tr r="I1340" s="2"/>
      </tp>
      <tp>
        <v>619585846.29999995</v>
        <stp/>
        <stp>EM_S_STM07_IS</stp>
        <stp>4</stp>
        <stp>300044.SZ</stp>
        <stp>9</stp>
        <stp>12/31/2014</stp>
        <stp>1</stp>
        <tr r="K1341" s="2"/>
      </tp>
      <tp>
        <v>414993379.69</v>
        <stp/>
        <stp>EM_S_STM07_IS</stp>
        <stp>4</stp>
        <stp>300045.SZ</stp>
        <stp>9</stp>
        <stp>12/31/2015</stp>
        <stp>1</stp>
        <tr r="M1342" s="2"/>
      </tp>
      <tp>
        <v>9620688082.8099995</v>
        <stp/>
        <stp>EM_S_STM07_IS</stp>
        <stp>4</stp>
        <stp>000060.SZ</stp>
        <stp>9</stp>
        <stp>12/31/2010</stp>
        <stp>1</stp>
        <tr r="C53" s="2"/>
      </tp>
      <tp>
        <v>1795680889.28</v>
        <stp/>
        <stp>EM_S_STM07_IS</stp>
        <stp>4</stp>
        <stp>000061.SZ</stp>
        <stp>9</stp>
        <stp>12/31/2011</stp>
        <stp>1</stp>
        <tr r="E54" s="2"/>
      </tp>
      <tp>
        <v>1558965273.3099999</v>
        <stp/>
        <stp>EM_S_STM07_IS</stp>
        <stp>4</stp>
        <stp>000062.SZ</stp>
        <stp>9</stp>
        <stp>12/31/2012</stp>
        <stp>1</stp>
        <tr r="G55" s="2"/>
      </tp>
      <tp>
        <v>75233724000</v>
        <stp/>
        <stp>EM_S_STM07_IS</stp>
        <stp>4</stp>
        <stp>000063.SZ</stp>
        <stp>9</stp>
        <stp>12/31/2013</stp>
        <stp>1</stp>
        <tr r="I56" s="2"/>
      </tp>
      <tp>
        <v>4285573950.79</v>
        <stp/>
        <stp>EM_S_STM07_IS</stp>
        <stp>4</stp>
        <stp>000065.SZ</stp>
        <stp>9</stp>
        <stp>12/31/2015</stp>
        <stp>1</stp>
        <tr r="M57" s="2"/>
      </tp>
      <tp>
        <v>464113728.08999997</v>
        <stp/>
        <stp>EM_S_STM07_IS</stp>
        <stp>4</stp>
        <stp>300050.SZ</stp>
        <stp>9</stp>
        <stp>12/31/2010</stp>
        <stp>1</stp>
        <tr r="C1347" s="2"/>
      </tp>
      <tp>
        <v>272719745.69999999</v>
        <stp/>
        <stp>EM_S_STM07_IS</stp>
        <stp>4</stp>
        <stp>300051.SZ</stp>
        <stp>9</stp>
        <stp>12/31/2011</stp>
        <stp>1</stp>
        <tr r="E1348" s="2"/>
      </tp>
      <tp>
        <v>184988422.16</v>
        <stp/>
        <stp>EM_S_STM07_IS</stp>
        <stp>4</stp>
        <stp>300052.SZ</stp>
        <stp>9</stp>
        <stp>12/31/2012</stp>
        <stp>1</stp>
        <tr r="G1349" s="2"/>
      </tp>
      <tp>
        <v>151237401.91999999</v>
        <stp/>
        <stp>EM_S_STM07_IS</stp>
        <stp>4</stp>
        <stp>300053.SZ</stp>
        <stp>9</stp>
        <stp>12/31/2013</stp>
        <stp>1</stp>
        <tr r="I1350" s="2"/>
      </tp>
      <tp>
        <v>918637819.80999994</v>
        <stp/>
        <stp>EM_S_STM07_IS</stp>
        <stp>4</stp>
        <stp>300054.SZ</stp>
        <stp>9</stp>
        <stp>12/31/2014</stp>
        <stp>1</stp>
        <tr r="K1351" s="2"/>
      </tp>
      <tp>
        <v>1971283226.26</v>
        <stp/>
        <stp>EM_S_STM07_IS</stp>
        <stp>4</stp>
        <stp>300055.SZ</stp>
        <stp>9</stp>
        <stp>12/31/2015</stp>
        <stp>1</stp>
        <tr r="M1352" s="2"/>
      </tp>
      <tp>
        <v>3454211508</v>
        <stp/>
        <stp>EM_S_STM07_IS</stp>
        <stp>4</stp>
        <stp>000050.SZ</stp>
        <stp>9</stp>
        <stp>12/31/2010</stp>
        <stp>1</stp>
        <tr r="C48" s="2"/>
      </tp>
      <tp>
        <v>2550467494.7800002</v>
        <stp/>
        <stp>EM_S_STM07_IS</stp>
        <stp>4</stp>
        <stp>000055.SZ</stp>
        <stp>9</stp>
        <stp>12/31/2015</stp>
        <stp>1</stp>
        <tr r="M49" s="2"/>
      </tp>
      <tp>
        <v>282713590.67000002</v>
        <stp/>
        <stp>EM_S_STM07_IS</stp>
        <stp>4</stp>
        <stp>300061.SZ</stp>
        <stp>9</stp>
        <stp>12/31/2011</stp>
        <stp>1</stp>
        <tr r="E1357" s="2"/>
      </tp>
      <tp>
        <v>314971802.73000002</v>
        <stp/>
        <stp>EM_S_STM07_IS</stp>
        <stp>4</stp>
        <stp>300062.SZ</stp>
        <stp>9</stp>
        <stp>12/31/2012</stp>
        <stp>1</stp>
        <tr r="G1358" s="2"/>
      </tp>
      <tp>
        <v>656268805.77999997</v>
        <stp/>
        <stp>EM_S_STM07_IS</stp>
        <stp>4</stp>
        <stp>300063.SZ</stp>
        <stp>9</stp>
        <stp>12/31/2013</stp>
        <stp>1</stp>
        <tr r="I1359" s="2"/>
      </tp>
      <tp>
        <v>637596256.87</v>
        <stp/>
        <stp>EM_S_STM07_IS</stp>
        <stp>4</stp>
        <stp>300064.SZ</stp>
        <stp>9</stp>
        <stp>12/31/2014</stp>
        <stp>1</stp>
        <tr r="K1360" s="2"/>
      </tp>
      <tp>
        <v>327812510.49000001</v>
        <stp/>
        <stp>EM_S_STM07_IS</stp>
        <stp>4</stp>
        <stp>300065.SZ</stp>
        <stp>9</stp>
        <stp>12/31/2015</stp>
        <stp>1</stp>
        <tr r="M1361" s="2"/>
      </tp>
      <tp>
        <v>777211705.95000005</v>
        <stp/>
        <stp>EM_S_STM07_IS</stp>
        <stp>4</stp>
        <stp>000040.SZ</stp>
        <stp>9</stp>
        <stp>12/31/2010</stp>
        <stp>1</stp>
        <tr r="C41" s="2"/>
      </tp>
      <tp>
        <v>2698263135.75</v>
        <stp/>
        <stp>EM_S_STM07_IS</stp>
        <stp>4</stp>
        <stp>000042.SZ</stp>
        <stp>9</stp>
        <stp>12/31/2012</stp>
        <stp>1</stp>
        <tr r="G42" s="2"/>
      </tp>
      <tp>
        <v>6224573653.6499996</v>
        <stp/>
        <stp>EM_S_STM07_IS</stp>
        <stp>4</stp>
        <stp>000043.SZ</stp>
        <stp>9</stp>
        <stp>12/31/2013</stp>
        <stp>1</stp>
        <tr r="I43" s="2"/>
      </tp>
      <tp>
        <v>1226746791.6199999</v>
        <stp/>
        <stp>EM_S_STM07_IS</stp>
        <stp>4</stp>
        <stp>000045.SZ</stp>
        <stp>9</stp>
        <stp>12/31/2015</stp>
        <stp>1</stp>
        <tr r="M44" s="2"/>
      </tp>
      <tp>
        <v>500470845.45999998</v>
        <stp/>
        <stp>EM_S_STM07_IS</stp>
        <stp>4</stp>
        <stp>300070.SZ</stp>
        <stp>9</stp>
        <stp>12/31/2010</stp>
        <stp>1</stp>
        <tr r="C1366" s="2"/>
      </tp>
      <tp>
        <v>1011422959.77</v>
        <stp/>
        <stp>EM_S_STM07_IS</stp>
        <stp>4</stp>
        <stp>300071.SZ</stp>
        <stp>9</stp>
        <stp>12/31/2011</stp>
        <stp>1</stp>
        <tr r="E1367" s="2"/>
      </tp>
      <tp>
        <v>808569983.91999996</v>
        <stp/>
        <stp>EM_S_STM07_IS</stp>
        <stp>4</stp>
        <stp>300072.SZ</stp>
        <stp>9</stp>
        <stp>12/31/2012</stp>
        <stp>1</stp>
        <tr r="G1368" s="2"/>
      </tp>
      <tp>
        <v>629954045.63</v>
        <stp/>
        <stp>EM_S_STM07_IS</stp>
        <stp>4</stp>
        <stp>300073.SZ</stp>
        <stp>9</stp>
        <stp>12/31/2013</stp>
        <stp>1</stp>
        <tr r="I1369" s="2"/>
      </tp>
      <tp>
        <v>220879523.44999999</v>
        <stp/>
        <stp>EM_S_STM07_IS</stp>
        <stp>4</stp>
        <stp>300074.SZ</stp>
        <stp>9</stp>
        <stp>12/31/2014</stp>
        <stp>1</stp>
        <tr r="K1370" s="2"/>
      </tp>
      <tp>
        <v>651135338.98000002</v>
        <stp/>
        <stp>EM_S_STM07_IS</stp>
        <stp>4</stp>
        <stp>300075.SZ</stp>
        <stp>9</stp>
        <stp>12/31/2015</stp>
        <stp>1</stp>
        <tr r="M1371" s="2"/>
      </tp>
      <tp>
        <v>1209802822.8599999</v>
        <stp/>
        <stp>EM_S_STM07_IS</stp>
        <stp>4</stp>
        <stp>300080.SZ</stp>
        <stp>9</stp>
        <stp>12/31/2010</stp>
        <stp>1</stp>
        <tr r="C1376" s="2"/>
      </tp>
      <tp>
        <v>977967835.51999998</v>
        <stp/>
        <stp>EM_S_STM07_IS</stp>
        <stp>4</stp>
        <stp>300081.SZ</stp>
        <stp>9</stp>
        <stp>12/31/2011</stp>
        <stp>1</stp>
        <tr r="E1377" s="2"/>
      </tp>
      <tp>
        <v>2077383065.0899999</v>
        <stp/>
        <stp>EM_S_STM07_IS</stp>
        <stp>4</stp>
        <stp>300082.SZ</stp>
        <stp>9</stp>
        <stp>12/31/2012</stp>
        <stp>1</stp>
        <tr r="G1378" s="2"/>
      </tp>
      <tp>
        <v>3278007699.6799998</v>
        <stp/>
        <stp>EM_S_STM07_IS</stp>
        <stp>4</stp>
        <stp>300083.SZ</stp>
        <stp>9</stp>
        <stp>12/31/2013</stp>
        <stp>1</stp>
        <tr r="I1379" s="2"/>
      </tp>
      <tp>
        <v>315563870.73000002</v>
        <stp/>
        <stp>EM_S_STM07_IS</stp>
        <stp>4</stp>
        <stp>300084.SZ</stp>
        <stp>9</stp>
        <stp>12/31/2014</stp>
        <stp>1</stp>
        <tr r="K1380" s="2"/>
      </tp>
      <tp>
        <v>619663715.52999997</v>
        <stp/>
        <stp>EM_S_STM07_IS</stp>
        <stp>4</stp>
        <stp>300085.SZ</stp>
        <stp>9</stp>
        <stp>12/31/2015</stp>
        <stp>1</stp>
        <tr r="M1381" s="2"/>
      </tp>
      <tp>
        <v>424187070.31</v>
        <stp/>
        <stp>EM_S_STM07_IS</stp>
        <stp>4</stp>
        <stp>300090.SZ</stp>
        <stp>9</stp>
        <stp>12/31/2010</stp>
        <stp>1</stp>
        <tr r="C1386" s="2"/>
      </tp>
      <tp>
        <v>737000837.96000004</v>
        <stp/>
        <stp>EM_S_STM07_IS</stp>
        <stp>4</stp>
        <stp>300091.SZ</stp>
        <stp>9</stp>
        <stp>12/31/2011</stp>
        <stp>1</stp>
        <tr r="E1387" s="2"/>
      </tp>
      <tp>
        <v>169115141.41</v>
        <stp/>
        <stp>EM_S_STM07_IS</stp>
        <stp>4</stp>
        <stp>300092.SZ</stp>
        <stp>9</stp>
        <stp>12/31/2012</stp>
        <stp>1</stp>
        <tr r="G1388" s="2"/>
      </tp>
      <tp>
        <v>400435133.30000001</v>
        <stp/>
        <stp>EM_S_STM07_IS</stp>
        <stp>4</stp>
        <stp>300093.SZ</stp>
        <stp>9</stp>
        <stp>12/31/2013</stp>
        <stp>1</stp>
        <tr r="I1389" s="2"/>
      </tp>
      <tp>
        <v>2129362231.99</v>
        <stp/>
        <stp>EM_S_STM07_IS</stp>
        <stp>4</stp>
        <stp>300094.SZ</stp>
        <stp>9</stp>
        <stp>12/31/2014</stp>
        <stp>1</stp>
        <tr r="K1390" s="2"/>
      </tp>
      <tp>
        <v>566014288.04999995</v>
        <stp/>
        <stp>EM_S_STM07_IS</stp>
        <stp>4</stp>
        <stp>300095.SZ</stp>
        <stp>9</stp>
        <stp>12/31/2015</stp>
        <stp>1</stp>
        <tr r="M1391" s="2"/>
      </tp>
      <tp>
        <v>3546447787.52</v>
        <stp/>
        <stp>EM_S_STM07_IS</stp>
        <stp>4</stp>
        <stp>000090.SZ</stp>
        <stp>9</stp>
        <stp>12/31/2010</stp>
        <stp>1</stp>
        <tr r="C65" s="2"/>
      </tp>
      <tp>
        <v>1064963412.66</v>
        <stp/>
        <stp>EM_S_STM07_IS</stp>
        <stp>4</stp>
        <stp>600070.SH</stp>
        <stp>9</stp>
        <stp>12/31/2010</stp>
        <stp>1</stp>
        <tr r="C1929" s="2"/>
      </tp>
      <tp>
        <v>1483343106.6700001</v>
        <stp/>
        <stp>EM_S_STM07_IS</stp>
        <stp>4</stp>
        <stp>600071.SH</stp>
        <stp>9</stp>
        <stp>12/31/2011</stp>
        <stp>1</stp>
        <tr r="E1930" s="2"/>
      </tp>
      <tp>
        <v>1041537260.4</v>
        <stp/>
        <stp>EM_S_STM07_IS</stp>
        <stp>4</stp>
        <stp>600072.SH</stp>
        <stp>9</stp>
        <stp>12/31/2012</stp>
        <stp>1</stp>
        <tr r="G1931" s="2"/>
      </tp>
      <tp>
        <v>10376481447.41</v>
        <stp/>
        <stp>EM_S_STM07_IS</stp>
        <stp>4</stp>
        <stp>600073.SH</stp>
        <stp>9</stp>
        <stp>12/31/2013</stp>
        <stp>1</stp>
        <tr r="I1932" s="2"/>
      </tp>
      <tp>
        <v>739625931.01999998</v>
        <stp/>
        <stp>EM_S_STM07_IS</stp>
        <stp>4</stp>
        <stp>600074.SH</stp>
        <stp>9</stp>
        <stp>12/31/2014</stp>
        <stp>1</stp>
        <tr r="K1933" s="2"/>
      </tp>
      <tp>
        <v>2275036426.1399999</v>
        <stp/>
        <stp>EM_S_STM07_IS</stp>
        <stp>4</stp>
        <stp>600075.SH</stp>
        <stp>9</stp>
        <stp>12/31/2015</stp>
        <stp>1</stp>
        <tr r="M1934" s="2"/>
      </tp>
      <tp>
        <v>21263700581.009998</v>
        <stp/>
        <stp>EM_S_STM07_IS</stp>
        <stp>4</stp>
        <stp>600060.SH</stp>
        <stp>9</stp>
        <stp>12/31/2010</stp>
        <stp>1</stp>
        <tr r="C1920" s="2"/>
      </tp>
      <tp>
        <v>3013712499.7199998</v>
        <stp/>
        <stp>EM_S_STM07_IS</stp>
        <stp>4</stp>
        <stp>600061.SH</stp>
        <stp>9</stp>
        <stp>12/31/2011</stp>
        <stp>1</stp>
        <tr r="E1921" s="2"/>
      </tp>
      <tp>
        <v>6989323408.2600002</v>
        <stp/>
        <stp>EM_S_STM07_IS</stp>
        <stp>4</stp>
        <stp>600062.SH</stp>
        <stp>9</stp>
        <stp>12/31/2012</stp>
        <stp>1</stp>
        <tr r="G1922" s="2"/>
      </tp>
      <tp>
        <v>3573058832.9699998</v>
        <stp/>
        <stp>EM_S_STM07_IS</stp>
        <stp>4</stp>
        <stp>600063.SH</stp>
        <stp>9</stp>
        <stp>12/31/2013</stp>
        <stp>1</stp>
        <tr r="I1923" s="2"/>
      </tp>
      <tp>
        <v>3242074106.3499999</v>
        <stp/>
        <stp>EM_S_STM07_IS</stp>
        <stp>4</stp>
        <stp>600064.SH</stp>
        <stp>9</stp>
        <stp>12/31/2014</stp>
        <stp>1</stp>
        <tr r="K1924" s="2"/>
      </tp>
      <tp>
        <v>176168361570</v>
        <stp/>
        <stp>EM_S_STM07_IS</stp>
        <stp>4</stp>
        <stp>600050.SH</stp>
        <stp>9</stp>
        <stp>12/31/2010</stp>
        <stp>1</stp>
        <tr r="C1910" s="2"/>
      </tp>
      <tp>
        <v>4137526528.46</v>
        <stp/>
        <stp>EM_S_STM07_IS</stp>
        <stp>4</stp>
        <stp>600051.SH</stp>
        <stp>9</stp>
        <stp>12/31/2011</stp>
        <stp>1</stp>
        <tr r="E1911" s="2"/>
      </tp>
      <tp>
        <v>1520252017.3</v>
        <stp/>
        <stp>EM_S_STM07_IS</stp>
        <stp>4</stp>
        <stp>600052.SH</stp>
        <stp>9</stp>
        <stp>12/31/2012</stp>
        <stp>1</stp>
        <tr r="G1912" s="2"/>
      </tp>
      <tp>
        <v>604881162.44000006</v>
        <stp/>
        <stp>EM_S_STM07_IS</stp>
        <stp>4</stp>
        <stp>600053.SH</stp>
        <stp>9</stp>
        <stp>12/31/2013</stp>
        <stp>1</stp>
        <tr r="I1913" s="2"/>
      </tp>
      <tp>
        <v>1489909996.78</v>
        <stp/>
        <stp>EM_S_STM07_IS</stp>
        <stp>4</stp>
        <stp>600054.SH</stp>
        <stp>9</stp>
        <stp>12/31/2014</stp>
        <stp>1</stp>
        <tr r="K1914" s="2"/>
      </tp>
      <tp>
        <v>818218095.62</v>
        <stp/>
        <stp>EM_S_STM07_IS</stp>
        <stp>4</stp>
        <stp>600055.SH</stp>
        <stp>9</stp>
        <stp>12/31/2015</stp>
        <stp>1</stp>
        <tr r="M1915" s="2"/>
      </tp>
      <tp>
        <v>27794902050.93</v>
        <stp/>
        <stp>EM_S_STM07_IS</stp>
        <stp>4</stp>
        <stp>600030.SH</stp>
        <stp>9</stp>
        <stp>12/31/2010</stp>
        <stp>1</stp>
        <tr r="C1901" s="2"/>
      </tp>
      <tp>
        <v>50776301487.57</v>
        <stp/>
        <stp>EM_S_STM07_IS</stp>
        <stp>4</stp>
        <stp>600031.SH</stp>
        <stp>9</stp>
        <stp>12/31/2011</stp>
        <stp>1</stp>
        <tr r="E1902" s="2"/>
      </tp>
      <tp>
        <v>2625118114.54</v>
        <stp/>
        <stp>EM_S_STM07_IS</stp>
        <stp>4</stp>
        <stp>600033.SH</stp>
        <stp>9</stp>
        <stp>12/31/2013</stp>
        <stp>1</stp>
        <tr r="I1903" s="2"/>
      </tp>
      <tp>
        <v>1230650515.6700001</v>
        <stp/>
        <stp>EM_S_STM07_IS</stp>
        <stp>4</stp>
        <stp>600035.SH</stp>
        <stp>9</stp>
        <stp>12/31/2015</stp>
        <stp>1</stp>
        <tr r="M1904" s="2"/>
      </tp>
      <tp>
        <v>2369289445.3000002</v>
        <stp/>
        <stp>EM_S_STM07_IS</stp>
        <stp>4</stp>
        <stp>600020.SH</stp>
        <stp>9</stp>
        <stp>12/31/2010</stp>
        <stp>1</stp>
        <tr r="C1893" s="2"/>
      </tp>
      <tp>
        <v>17376288190.060001</v>
        <stp/>
        <stp>EM_S_STM07_IS</stp>
        <stp>4</stp>
        <stp>600021.SH</stp>
        <stp>9</stp>
        <stp>12/31/2011</stp>
        <stp>1</stp>
        <tr r="E1894" s="2"/>
      </tp>
      <tp>
        <v>73303683975.979996</v>
        <stp/>
        <stp>EM_S_STM07_IS</stp>
        <stp>4</stp>
        <stp>600022.SH</stp>
        <stp>9</stp>
        <stp>12/31/2012</stp>
        <stp>1</stp>
        <tr r="G1895" s="2"/>
      </tp>
      <tp>
        <v>53916002640.730003</v>
        <stp/>
        <stp>EM_S_STM07_IS</stp>
        <stp>4</stp>
        <stp>600023.SH</stp>
        <stp>9</stp>
        <stp>12/31/2013</stp>
        <stp>1</stp>
        <tr r="I1896" s="2"/>
      </tp>
      <tp>
        <v>40546380656.080002</v>
        <stp/>
        <stp>EM_S_STM07_IS</stp>
        <stp>4</stp>
        <stp>600010.SH</stp>
        <stp>9</stp>
        <stp>12/31/2010</stp>
        <stp>1</stp>
        <tr r="C1885" s="2"/>
      </tp>
      <tp>
        <v>133420768944</v>
        <stp/>
        <stp>EM_S_STM07_IS</stp>
        <stp>4</stp>
        <stp>600011.SH</stp>
        <stp>9</stp>
        <stp>12/31/2011</stp>
        <stp>1</stp>
        <tr r="E1886" s="2"/>
      </tp>
      <tp>
        <v>2222507036.21</v>
        <stp/>
        <stp>EM_S_STM07_IS</stp>
        <stp>4</stp>
        <stp>600012.SH</stp>
        <stp>9</stp>
        <stp>12/31/2012</stp>
        <stp>1</stp>
        <tr r="G1887" s="2"/>
      </tp>
      <tp>
        <v>58844000000</v>
        <stp/>
        <stp>EM_S_STM07_IS</stp>
        <stp>4</stp>
        <stp>600015.SH</stp>
        <stp>9</stp>
        <stp>12/31/2015</stp>
        <stp>1</stp>
        <tr r="M1888" s="2"/>
      </tp>
      <tp>
        <v>49855850666.760002</v>
        <stp/>
        <stp>EM_S_STM07_IS</stp>
        <stp>4</stp>
        <stp>600000.SH</stp>
        <stp>9</stp>
        <stp>12/31/2010</stp>
        <stp>1</stp>
        <tr r="C1878" s="2"/>
      </tp>
      <tp>
        <v>5527678576.3100004</v>
        <stp/>
        <stp>EM_S_STM07_IS</stp>
        <stp>4</stp>
        <stp>600004.SH</stp>
        <stp>9</stp>
        <stp>12/31/2014</stp>
        <stp>1</stp>
        <tr r="K1879" s="2"/>
      </tp>
      <tp>
        <v>58338039869.860001</v>
        <stp/>
        <stp>EM_S_STM07_IS</stp>
        <stp>4</stp>
        <stp>600005.SH</stp>
        <stp>9</stp>
        <stp>12/31/2015</stp>
        <stp>1</stp>
        <tr r="M1880" s="2"/>
      </tp>
      <tp>
        <v>990520072.46000004</v>
        <stp/>
        <stp>EM_S_STM07_IS</stp>
        <stp>4</stp>
        <stp>600090.SH</stp>
        <stp>9</stp>
        <stp>12/31/2010</stp>
        <stp>1</stp>
        <tr r="C1948" s="2"/>
      </tp>
      <tp>
        <v>5477467.8099999996</v>
        <stp/>
        <stp>EM_S_STM07_IS</stp>
        <stp>4</stp>
        <stp>600091.SH</stp>
        <stp>9</stp>
        <stp>12/31/2011</stp>
        <stp>1</stp>
        <tr r="E1949" s="2"/>
      </tp>
      <tp>
        <v>388492901.55000001</v>
        <stp/>
        <stp>EM_S_STM07_IS</stp>
        <stp>4</stp>
        <stp>600093.SH</stp>
        <stp>9</stp>
        <stp>12/31/2013</stp>
        <stp>1</stp>
        <tr r="I1950" s="2"/>
      </tp>
      <tp>
        <v>5379903275.2299995</v>
        <stp/>
        <stp>EM_S_STM07_IS</stp>
        <stp>4</stp>
        <stp>600094.SH</stp>
        <stp>9</stp>
        <stp>12/31/2014</stp>
        <stp>1</stp>
        <tr r="K1951" s="2"/>
      </tp>
      <tp>
        <v>264619960.27000001</v>
        <stp/>
        <stp>EM_S_STM07_IS</stp>
        <stp>4</stp>
        <stp>600095.SH</stp>
        <stp>9</stp>
        <stp>12/31/2015</stp>
        <stp>1</stp>
        <tr r="M1952" s="2"/>
      </tp>
      <tp>
        <v>327428993.63</v>
        <stp/>
        <stp>EM_S_STM07_IS</stp>
        <stp>4</stp>
        <stp>600080.SH</stp>
        <stp>9</stp>
        <stp>12/31/2010</stp>
        <stp>1</stp>
        <tr r="C1939" s="2"/>
      </tp>
      <tp>
        <v>2584544874.9400001</v>
        <stp/>
        <stp>EM_S_STM07_IS</stp>
        <stp>4</stp>
        <stp>600081.SH</stp>
        <stp>9</stp>
        <stp>12/31/2011</stp>
        <stp>1</stp>
        <tr r="E1940" s="2"/>
      </tp>
      <tp>
        <v>838931952.35000002</v>
        <stp/>
        <stp>EM_S_STM07_IS</stp>
        <stp>4</stp>
        <stp>600082.SH</stp>
        <stp>9</stp>
        <stp>12/31/2012</stp>
        <stp>1</stp>
        <tr r="G1941" s="2"/>
      </tp>
      <tp>
        <v>82039110.530000001</v>
        <stp/>
        <stp>EM_S_STM07_IS</stp>
        <stp>4</stp>
        <stp>600083.SH</stp>
        <stp>9</stp>
        <stp>12/31/2013</stp>
        <stp>1</stp>
        <tr r="I1942" s="2"/>
      </tp>
      <tp>
        <v>523453639.64999998</v>
        <stp/>
        <stp>EM_S_STM07_IS</stp>
        <stp>4</stp>
        <stp>600084.SH</stp>
        <stp>9</stp>
        <stp>12/31/2014</stp>
        <stp>1</stp>
        <tr r="K1943" s="2"/>
      </tp>
      <tp>
        <v>10808761229.940001</v>
        <stp/>
        <stp>EM_S_STM07_IS</stp>
        <stp>4</stp>
        <stp>600085.SH</stp>
        <stp>9</stp>
        <stp>12/31/2015</stp>
        <stp>1</stp>
        <tr r="M1944" s="2"/>
      </tp>
      <tp>
        <v>775887891.61000001</v>
        <stp/>
        <stp>EM_S_STM07_IS</stp>
        <stp>4</stp>
        <stp>300100.SZ</stp>
        <stp>9</stp>
        <stp>12/31/2010</stp>
        <stp>1</stp>
        <tr r="C1396" s="2"/>
      </tp>
      <tp>
        <v>197530631.21000001</v>
        <stp/>
        <stp>EM_S_STM07_IS</stp>
        <stp>4</stp>
        <stp>300101.SZ</stp>
        <stp>9</stp>
        <stp>12/31/2011</stp>
        <stp>1</stp>
        <tr r="E1397" s="2"/>
      </tp>
      <tp>
        <v>376268819.76999998</v>
        <stp/>
        <stp>EM_S_STM07_IS</stp>
        <stp>4</stp>
        <stp>300102.SZ</stp>
        <stp>9</stp>
        <stp>12/31/2012</stp>
        <stp>1</stp>
        <tr r="G1398" s="2"/>
      </tp>
      <tp>
        <v>533873608.08999997</v>
        <stp/>
        <stp>EM_S_STM07_IS</stp>
        <stp>4</stp>
        <stp>300103.SZ</stp>
        <stp>9</stp>
        <stp>12/31/2013</stp>
        <stp>1</stp>
        <tr r="I1399" s="2"/>
      </tp>
      <tp>
        <v>6818938622.3800001</v>
        <stp/>
        <stp>EM_S_STM07_IS</stp>
        <stp>4</stp>
        <stp>300104.SZ</stp>
        <stp>9</stp>
        <stp>12/31/2014</stp>
        <stp>1</stp>
        <tr r="K1400" s="2"/>
      </tp>
      <tp>
        <v>837764720.38</v>
        <stp/>
        <stp>EM_S_STM07_IS</stp>
        <stp>4</stp>
        <stp>300105.SZ</stp>
        <stp>9</stp>
        <stp>12/31/2015</stp>
        <stp>1</stp>
        <tr r="M1401" s="2"/>
      </tp>
      <tp>
        <v>338303704.76999998</v>
        <stp/>
        <stp>EM_S_STM07_IS</stp>
        <stp>4</stp>
        <stp>300110.SZ</stp>
        <stp>9</stp>
        <stp>12/31/2010</stp>
        <stp>1</stp>
        <tr r="C1406" s="2"/>
      </tp>
      <tp>
        <v>1938647287.48</v>
        <stp/>
        <stp>EM_S_STM07_IS</stp>
        <stp>4</stp>
        <stp>300111.SZ</stp>
        <stp>9</stp>
        <stp>12/31/2011</stp>
        <stp>1</stp>
        <tr r="E1407" s="2"/>
      </tp>
      <tp>
        <v>281098095.23000002</v>
        <stp/>
        <stp>EM_S_STM07_IS</stp>
        <stp>4</stp>
        <stp>300112.SZ</stp>
        <stp>9</stp>
        <stp>12/31/2012</stp>
        <stp>1</stp>
        <tr r="G1408" s="2"/>
      </tp>
      <tp>
        <v>346929719.31999999</v>
        <stp/>
        <stp>EM_S_STM07_IS</stp>
        <stp>4</stp>
        <stp>300113.SZ</stp>
        <stp>9</stp>
        <stp>12/31/2013</stp>
        <stp>1</stp>
        <tr r="I1409" s="2"/>
      </tp>
      <tp>
        <v>916903892.35000002</v>
        <stp/>
        <stp>EM_S_STM07_IS</stp>
        <stp>4</stp>
        <stp>300114.SZ</stp>
        <stp>9</stp>
        <stp>12/31/2014</stp>
        <stp>1</stp>
        <tr r="K1410" s="2"/>
      </tp>
      <tp>
        <v>3888800543.5599999</v>
        <stp/>
        <stp>EM_S_STM07_IS</stp>
        <stp>4</stp>
        <stp>300115.SZ</stp>
        <stp>9</stp>
        <stp>12/31/2015</stp>
        <stp>1</stp>
        <tr r="M1411" s="2"/>
      </tp>
      <tp>
        <v>405696752.35000002</v>
        <stp/>
        <stp>EM_S_STM07_IS</stp>
        <stp>4</stp>
        <stp>300120.SZ</stp>
        <stp>9</stp>
        <stp>12/31/2010</stp>
        <stp>1</stp>
        <tr r="C1416" s="2"/>
      </tp>
      <tp>
        <v>351370559.98000002</v>
        <stp/>
        <stp>EM_S_STM07_IS</stp>
        <stp>4</stp>
        <stp>300121.SZ</stp>
        <stp>9</stp>
        <stp>12/31/2011</stp>
        <stp>1</stp>
        <tr r="E1417" s="2"/>
      </tp>
      <tp>
        <v>764619690.65999997</v>
        <stp/>
        <stp>EM_S_STM07_IS</stp>
        <stp>4</stp>
        <stp>300122.SZ</stp>
        <stp>9</stp>
        <stp>12/31/2012</stp>
        <stp>1</stp>
        <tr r="G1418" s="2"/>
      </tp>
      <tp>
        <v>679780838.24000001</v>
        <stp/>
        <stp>EM_S_STM07_IS</stp>
        <stp>4</stp>
        <stp>300123.SZ</stp>
        <stp>9</stp>
        <stp>12/31/2013</stp>
        <stp>1</stp>
        <tr r="I1419" s="2"/>
      </tp>
      <tp>
        <v>2242550146.0599999</v>
        <stp/>
        <stp>EM_S_STM07_IS</stp>
        <stp>4</stp>
        <stp>300124.SZ</stp>
        <stp>9</stp>
        <stp>12/31/2014</stp>
        <stp>1</stp>
        <tr r="K1420" s="2"/>
      </tp>
      <tp>
        <v>374410455.56999999</v>
        <stp/>
        <stp>EM_S_STM07_IS</stp>
        <stp>4</stp>
        <stp>300125.SZ</stp>
        <stp>9</stp>
        <stp>12/31/2015</stp>
        <stp>1</stp>
        <tr r="M1421" s="2"/>
      </tp>
      <tp>
        <v>51833565796</v>
        <stp/>
        <stp>EM_S_STM07_IS</stp>
        <stp>4</stp>
        <stp>000100.SZ</stp>
        <stp>9</stp>
        <stp>12/31/2010</stp>
        <stp>1</stp>
        <tr r="C68" s="2"/>
      </tp>
      <tp>
        <v>208527076.74000001</v>
        <stp/>
        <stp>EM_S_STM07_IS</stp>
        <stp>4</stp>
        <stp>300130.SZ</stp>
        <stp>9</stp>
        <stp>12/31/2010</stp>
        <stp>1</stp>
        <tr r="C1426" s="2"/>
      </tp>
      <tp>
        <v>471577694.89999998</v>
        <stp/>
        <stp>EM_S_STM07_IS</stp>
        <stp>4</stp>
        <stp>300131.SZ</stp>
        <stp>9</stp>
        <stp>12/31/2011</stp>
        <stp>1</stp>
        <tr r="E1427" s="2"/>
      </tp>
      <tp>
        <v>554618362.88999999</v>
        <stp/>
        <stp>EM_S_STM07_IS</stp>
        <stp>4</stp>
        <stp>300132.SZ</stp>
        <stp>9</stp>
        <stp>12/31/2012</stp>
        <stp>1</stp>
        <tr r="G1428" s="2"/>
      </tp>
      <tp>
        <v>920465725.53999996</v>
        <stp/>
        <stp>EM_S_STM07_IS</stp>
        <stp>4</stp>
        <stp>300133.SZ</stp>
        <stp>9</stp>
        <stp>12/31/2013</stp>
        <stp>1</stp>
        <tr r="I1429" s="2"/>
      </tp>
      <tp>
        <v>2450864003.6500001</v>
        <stp/>
        <stp>EM_S_STM07_IS</stp>
        <stp>4</stp>
        <stp>300134.SZ</stp>
        <stp>9</stp>
        <stp>12/31/2014</stp>
        <stp>1</stp>
        <tr r="K1430" s="2"/>
      </tp>
      <tp>
        <v>1752396705.4300001</v>
        <stp/>
        <stp>EM_S_STM07_IS</stp>
        <stp>4</stp>
        <stp>300135.SZ</stp>
        <stp>9</stp>
        <stp>12/31/2015</stp>
        <stp>1</stp>
        <tr r="M1431" s="2"/>
      </tp>
      <tp>
        <v>302503771.38999999</v>
        <stp/>
        <stp>EM_S_STM07_IS</stp>
        <stp>4</stp>
        <stp>300140.SZ</stp>
        <stp>9</stp>
        <stp>12/31/2010</stp>
        <stp>1</stp>
        <tr r="C1436" s="2"/>
      </tp>
      <tp>
        <v>191726587.03</v>
        <stp/>
        <stp>EM_S_STM07_IS</stp>
        <stp>4</stp>
        <stp>300141.SZ</stp>
        <stp>9</stp>
        <stp>12/31/2011</stp>
        <stp>1</stp>
        <tr r="E1437" s="2"/>
      </tp>
      <tp>
        <v>537558541.09000003</v>
        <stp/>
        <stp>EM_S_STM07_IS</stp>
        <stp>4</stp>
        <stp>300142.SZ</stp>
        <stp>9</stp>
        <stp>12/31/2012</stp>
        <stp>1</stp>
        <tr r="G1438" s="2"/>
      </tp>
      <tp>
        <v>254837544.22999999</v>
        <stp/>
        <stp>EM_S_STM07_IS</stp>
        <stp>4</stp>
        <stp>300143.SZ</stp>
        <stp>9</stp>
        <stp>12/31/2013</stp>
        <stp>1</stp>
        <tr r="I1439" s="2"/>
      </tp>
      <tp>
        <v>935119130.20000005</v>
        <stp/>
        <stp>EM_S_STM07_IS</stp>
        <stp>4</stp>
        <stp>300144.SZ</stp>
        <stp>9</stp>
        <stp>12/31/2014</stp>
        <stp>1</stp>
        <tr r="K1440" s="2"/>
      </tp>
      <tp>
        <v>1948350527.23</v>
        <stp/>
        <stp>EM_S_STM07_IS</stp>
        <stp>4</stp>
        <stp>300145.SZ</stp>
        <stp>9</stp>
        <stp>12/31/2015</stp>
        <stp>1</stp>
        <tr r="M1441" s="2"/>
      </tp>
      <tp>
        <v>234010790.00999999</v>
        <stp/>
        <stp>EM_S_STM07_IS</stp>
        <stp>4</stp>
        <stp>300150.SZ</stp>
        <stp>9</stp>
        <stp>12/31/2010</stp>
        <stp>1</stp>
        <tr r="C1446" s="2"/>
      </tp>
      <tp>
        <v>342795871.69</v>
        <stp/>
        <stp>EM_S_STM07_IS</stp>
        <stp>4</stp>
        <stp>300151.SZ</stp>
        <stp>9</stp>
        <stp>12/31/2011</stp>
        <stp>1</stp>
        <tr r="E1447" s="2"/>
      </tp>
      <tp>
        <v>405108660.69999999</v>
        <stp/>
        <stp>EM_S_STM07_IS</stp>
        <stp>4</stp>
        <stp>300152.SZ</stp>
        <stp>9</stp>
        <stp>12/31/2012</stp>
        <stp>1</stp>
        <tr r="G1448" s="2"/>
      </tp>
      <tp>
        <v>465874312.06</v>
        <stp/>
        <stp>EM_S_STM07_IS</stp>
        <stp>4</stp>
        <stp>300153.SZ</stp>
        <stp>9</stp>
        <stp>12/31/2013</stp>
        <stp>1</stp>
        <tr r="I1449" s="2"/>
      </tp>
      <tp>
        <v>681444138.75</v>
        <stp/>
        <stp>EM_S_STM07_IS</stp>
        <stp>4</stp>
        <stp>300154.SZ</stp>
        <stp>9</stp>
        <stp>12/31/2014</stp>
        <stp>1</stp>
        <tr r="K1450" s="2"/>
      </tp>
      <tp>
        <v>784102304.32000005</v>
        <stp/>
        <stp>EM_S_STM07_IS</stp>
        <stp>4</stp>
        <stp>300155.SZ</stp>
        <stp>9</stp>
        <stp>12/31/2015</stp>
        <stp>1</stp>
        <tr r="M1451" s="2"/>
      </tp>
      <tp>
        <v>78917601.349999994</v>
        <stp/>
        <stp>EM_S_STM07_IS</stp>
        <stp>4</stp>
        <stp>000150.SZ</stp>
        <stp>9</stp>
        <stp>12/31/2010</stp>
        <stp>1</stp>
        <tr r="C69" s="2"/>
      </tp>
      <tp>
        <v>1038393201.6</v>
        <stp/>
        <stp>EM_S_STM07_IS</stp>
        <stp>4</stp>
        <stp>000151.SZ</stp>
        <stp>9</stp>
        <stp>12/31/2011</stp>
        <stp>1</stp>
        <tr r="E70" s="2"/>
      </tp>
      <tp>
        <v>1529898115.0699999</v>
        <stp/>
        <stp>EM_S_STM07_IS</stp>
        <stp>4</stp>
        <stp>000153.SZ</stp>
        <stp>9</stp>
        <stp>12/31/2013</stp>
        <stp>1</stp>
        <tr r="I71" s="2"/>
      </tp>
      <tp>
        <v>319629405.93000001</v>
        <stp/>
        <stp>EM_S_STM07_IS</stp>
        <stp>4</stp>
        <stp>000155.SZ</stp>
        <stp>9</stp>
        <stp>12/31/2015</stp>
        <stp>1</stp>
        <tr r="M72" s="2"/>
      </tp>
      <tp>
        <v>632081213.24000001</v>
        <stp/>
        <stp>EM_S_STM07_IS</stp>
        <stp>4</stp>
        <stp>300160.SZ</stp>
        <stp>9</stp>
        <stp>12/31/2010</stp>
        <stp>1</stp>
        <tr r="C1456" s="2"/>
      </tp>
      <tp>
        <v>425229093.77999997</v>
        <stp/>
        <stp>EM_S_STM07_IS</stp>
        <stp>4</stp>
        <stp>300161.SZ</stp>
        <stp>9</stp>
        <stp>12/31/2011</stp>
        <stp>1</stp>
        <tr r="E1457" s="2"/>
      </tp>
      <tp>
        <v>316345913.67000002</v>
        <stp/>
        <stp>EM_S_STM07_IS</stp>
        <stp>4</stp>
        <stp>300162.SZ</stp>
        <stp>9</stp>
        <stp>12/31/2012</stp>
        <stp>1</stp>
        <tr r="G1458" s="2"/>
      </tp>
      <tp>
        <v>221642689.41999999</v>
        <stp/>
        <stp>EM_S_STM07_IS</stp>
        <stp>4</stp>
        <stp>300163.SZ</stp>
        <stp>9</stp>
        <stp>12/31/2013</stp>
        <stp>1</stp>
        <tr r="I1459" s="2"/>
      </tp>
      <tp>
        <v>394149391.94999999</v>
        <stp/>
        <stp>EM_S_STM07_IS</stp>
        <stp>4</stp>
        <stp>300164.SZ</stp>
        <stp>9</stp>
        <stp>12/31/2014</stp>
        <stp>1</stp>
        <tr r="K1460" s="2"/>
      </tp>
      <tp>
        <v>321473949.82999998</v>
        <stp/>
        <stp>EM_S_STM07_IS</stp>
        <stp>4</stp>
        <stp>300165.SZ</stp>
        <stp>9</stp>
        <stp>12/31/2015</stp>
        <stp>1</stp>
        <tr r="M1461" s="2"/>
      </tp>
      <tp>
        <v>361112821.01999998</v>
        <stp/>
        <stp>EM_S_STM07_IS</stp>
        <stp>4</stp>
        <stp>300170.SZ</stp>
        <stp>9</stp>
        <stp>12/31/2010</stp>
        <stp>1</stp>
        <tr r="C1466" s="2"/>
      </tp>
      <tp>
        <v>648865071.74000001</v>
        <stp/>
        <stp>EM_S_STM07_IS</stp>
        <stp>4</stp>
        <stp>300171.SZ</stp>
        <stp>9</stp>
        <stp>12/31/2011</stp>
        <stp>1</stp>
        <tr r="E1467" s="2"/>
      </tp>
      <tp>
        <v>364398641.26999998</v>
        <stp/>
        <stp>EM_S_STM07_IS</stp>
        <stp>4</stp>
        <stp>300172.SZ</stp>
        <stp>9</stp>
        <stp>12/31/2012</stp>
        <stp>1</stp>
        <tr r="G1468" s="2"/>
      </tp>
      <tp>
        <v>203129569.31999999</v>
        <stp/>
        <stp>EM_S_STM07_IS</stp>
        <stp>4</stp>
        <stp>300173.SZ</stp>
        <stp>9</stp>
        <stp>12/31/2013</stp>
        <stp>1</stp>
        <tr r="I1469" s="2"/>
      </tp>
      <tp>
        <v>398303359.99000001</v>
        <stp/>
        <stp>EM_S_STM07_IS</stp>
        <stp>4</stp>
        <stp>300174.SZ</stp>
        <stp>9</stp>
        <stp>12/31/2014</stp>
        <stp>1</stp>
        <tr r="K1470" s="2"/>
      </tp>
      <tp>
        <v>846528937.28999996</v>
        <stp/>
        <stp>EM_S_STM07_IS</stp>
        <stp>4</stp>
        <stp>300175.SZ</stp>
        <stp>9</stp>
        <stp>12/31/2015</stp>
        <stp>1</stp>
        <tr r="M1471" s="2"/>
      </tp>
      <tp>
        <v>433182433.79000002</v>
        <stp/>
        <stp>EM_S_STM07_IS</stp>
        <stp>4</stp>
        <stp>300180.SZ</stp>
        <stp>9</stp>
        <stp>12/31/2010</stp>
        <stp>1</stp>
        <tr r="C1476" s="2"/>
      </tp>
      <tp>
        <v>279327509.26999998</v>
        <stp/>
        <stp>EM_S_STM07_IS</stp>
        <stp>4</stp>
        <stp>300181.SZ</stp>
        <stp>9</stp>
        <stp>12/31/2011</stp>
        <stp>1</stp>
        <tr r="E1477" s="2"/>
      </tp>
      <tp>
        <v>726647048.86000001</v>
        <stp/>
        <stp>EM_S_STM07_IS</stp>
        <stp>4</stp>
        <stp>300182.SZ</stp>
        <stp>9</stp>
        <stp>12/31/2012</stp>
        <stp>1</stp>
        <tr r="G1478" s="2"/>
      </tp>
      <tp>
        <v>503278968</v>
        <stp/>
        <stp>EM_S_STM07_IS</stp>
        <stp>4</stp>
        <stp>300183.SZ</stp>
        <stp>9</stp>
        <stp>12/31/2013</stp>
        <stp>1</stp>
        <tr r="I1479" s="2"/>
      </tp>
      <tp>
        <v>630778082.85000002</v>
        <stp/>
        <stp>EM_S_STM07_IS</stp>
        <stp>4</stp>
        <stp>300184.SZ</stp>
        <stp>9</stp>
        <stp>12/31/2014</stp>
        <stp>1</stp>
        <tr r="K1480" s="2"/>
      </tp>
      <tp>
        <v>2342844230.2800002</v>
        <stp/>
        <stp>EM_S_STM07_IS</stp>
        <stp>4</stp>
        <stp>300185.SZ</stp>
        <stp>9</stp>
        <stp>12/31/2015</stp>
        <stp>1</stp>
        <tr r="M1481" s="2"/>
      </tp>
      <tp>
        <v>209748467.41999999</v>
        <stp/>
        <stp>EM_S_STM07_IS</stp>
        <stp>4</stp>
        <stp>300190.SZ</stp>
        <stp>9</stp>
        <stp>12/31/2010</stp>
        <stp>1</stp>
        <tr r="C1485" s="2"/>
      </tp>
      <tp>
        <v>124682815.37</v>
        <stp/>
        <stp>EM_S_STM07_IS</stp>
        <stp>4</stp>
        <stp>300191.SZ</stp>
        <stp>9</stp>
        <stp>12/31/2011</stp>
        <stp>1</stp>
        <tr r="E1486" s="2"/>
      </tp>
      <tp>
        <v>396282040</v>
        <stp/>
        <stp>EM_S_STM07_IS</stp>
        <stp>4</stp>
        <stp>300192.SZ</stp>
        <stp>9</stp>
        <stp>12/31/2012</stp>
        <stp>1</stp>
        <tr r="G1487" s="2"/>
      </tp>
      <tp>
        <v>584696639.97000003</v>
        <stp/>
        <stp>EM_S_STM07_IS</stp>
        <stp>4</stp>
        <stp>300193.SZ</stp>
        <stp>9</stp>
        <stp>12/31/2013</stp>
        <stp>1</stp>
        <tr r="I1488" s="2"/>
      </tp>
      <tp>
        <v>448569652.31</v>
        <stp/>
        <stp>EM_S_STM07_IS</stp>
        <stp>4</stp>
        <stp>300194.SZ</stp>
        <stp>9</stp>
        <stp>12/31/2014</stp>
        <stp>1</stp>
        <tr r="K1489" s="2"/>
      </tp>
      <tp>
        <v>1111128597.2</v>
        <stp/>
        <stp>EM_S_STM07_IS</stp>
        <stp>4</stp>
        <stp>300195.SZ</stp>
        <stp>9</stp>
        <stp>12/31/2015</stp>
        <stp>1</stp>
        <tr r="M1490" s="2"/>
      </tp>
      <tp>
        <v>71061773552.110001</v>
        <stp/>
        <stp>EM_S_STM07_IS</stp>
        <stp>4</stp>
        <stp>600170.SH</stp>
        <stp>9</stp>
        <stp>12/31/2010</stp>
        <stp>1</stp>
        <tr r="C2018" s="2"/>
      </tp>
      <tp>
        <v>600759073.11000001</v>
        <stp/>
        <stp>EM_S_STM07_IS</stp>
        <stp>4</stp>
        <stp>600171.SH</stp>
        <stp>9</stp>
        <stp>12/31/2011</stp>
        <stp>1</stp>
        <tr r="E2019" s="2"/>
      </tp>
      <tp>
        <v>1255810040.5699999</v>
        <stp/>
        <stp>EM_S_STM07_IS</stp>
        <stp>4</stp>
        <stp>600172.SH</stp>
        <stp>9</stp>
        <stp>12/31/2012</stp>
        <stp>1</stp>
        <tr r="G2020" s="2"/>
      </tp>
      <tp>
        <v>1017170299.64</v>
        <stp/>
        <stp>EM_S_STM07_IS</stp>
        <stp>4</stp>
        <stp>600173.SH</stp>
        <stp>9</stp>
        <stp>12/31/2013</stp>
        <stp>1</stp>
        <tr r="I2021" s="2"/>
      </tp>
      <tp>
        <v>4910881720.3699999</v>
        <stp/>
        <stp>EM_S_STM07_IS</stp>
        <stp>4</stp>
        <stp>600175.SH</stp>
        <stp>9</stp>
        <stp>12/31/2015</stp>
        <stp>1</stp>
        <tr r="M2022" s="2"/>
      </tp>
      <tp>
        <v>5486320160.1700001</v>
        <stp/>
        <stp>EM_S_STM07_IS</stp>
        <stp>4</stp>
        <stp>600160.SH</stp>
        <stp>9</stp>
        <stp>12/31/2010</stp>
        <stp>1</stp>
        <tr r="C2009" s="2"/>
      </tp>
      <tp>
        <v>1394395341.1700001</v>
        <stp/>
        <stp>EM_S_STM07_IS</stp>
        <stp>4</stp>
        <stp>600161.SH</stp>
        <stp>9</stp>
        <stp>12/31/2011</stp>
        <stp>1</stp>
        <tr r="E2010" s="2"/>
      </tp>
      <tp>
        <v>2689513165.1500001</v>
        <stp/>
        <stp>EM_S_STM07_IS</stp>
        <stp>4</stp>
        <stp>600162.SH</stp>
        <stp>9</stp>
        <stp>12/31/2012</stp>
        <stp>1</stp>
        <tr r="G2011" s="2"/>
      </tp>
      <tp>
        <v>1408904112.73</v>
        <stp/>
        <stp>EM_S_STM07_IS</stp>
        <stp>4</stp>
        <stp>600163.SH</stp>
        <stp>9</stp>
        <stp>12/31/2013</stp>
        <stp>1</stp>
        <tr r="I2012" s="2"/>
      </tp>
      <tp>
        <v>1076651547.45</v>
        <stp/>
        <stp>EM_S_STM07_IS</stp>
        <stp>4</stp>
        <stp>600165.SH</stp>
        <stp>9</stp>
        <stp>12/31/2015</stp>
        <stp>1</stp>
        <tr r="M2013" s="2"/>
      </tp>
      <tp>
        <v>29855368783.490002</v>
        <stp/>
        <stp>EM_S_STM07_IS</stp>
        <stp>4</stp>
        <stp>600150.SH</stp>
        <stp>9</stp>
        <stp>12/31/2010</stp>
        <stp>1</stp>
        <tr r="C2000" s="2"/>
      </tp>
      <tp>
        <v>2387164954.6799998</v>
        <stp/>
        <stp>EM_S_STM07_IS</stp>
        <stp>4</stp>
        <stp>600151.SH</stp>
        <stp>9</stp>
        <stp>12/31/2011</stp>
        <stp>1</stp>
        <tr r="E2001" s="2"/>
      </tp>
      <tp>
        <v>2951631743.1300001</v>
        <stp/>
        <stp>EM_S_STM07_IS</stp>
        <stp>4</stp>
        <stp>600152.SH</stp>
        <stp>9</stp>
        <stp>12/31/2012</stp>
        <stp>1</stp>
        <tr r="G2002" s="2"/>
      </tp>
      <tp>
        <v>102067799243.02</v>
        <stp/>
        <stp>EM_S_STM07_IS</stp>
        <stp>4</stp>
        <stp>600153.SH</stp>
        <stp>9</stp>
        <stp>12/31/2013</stp>
        <stp>1</stp>
        <tr r="I2003" s="2"/>
      </tp>
      <tp>
        <v>348515807.76999998</v>
        <stp/>
        <stp>EM_S_STM07_IS</stp>
        <stp>4</stp>
        <stp>600155.SH</stp>
        <stp>9</stp>
        <stp>12/31/2015</stp>
        <stp>1</stp>
        <tr r="M2004" s="2"/>
      </tp>
      <tp>
        <v>6568513057.8100004</v>
        <stp/>
        <stp>EM_S_STM07_IS</stp>
        <stp>4</stp>
        <stp>600141.SH</stp>
        <stp>9</stp>
        <stp>12/31/2011</stp>
        <stp>1</stp>
        <tr r="E1994" s="2"/>
      </tp>
      <tp>
        <v>14425980838.34</v>
        <stp/>
        <stp>EM_S_STM07_IS</stp>
        <stp>4</stp>
        <stp>600143.SH</stp>
        <stp>9</stp>
        <stp>12/31/2013</stp>
        <stp>1</stp>
        <tr r="I1995" s="2"/>
      </tp>
      <tp>
        <v>3902796.13</v>
        <stp/>
        <stp>EM_S_STM07_IS</stp>
        <stp>4</stp>
        <stp>600145.SH</stp>
        <stp>9</stp>
        <stp>12/31/2015</stp>
        <stp>1</stp>
        <tr r="M1996" s="2"/>
      </tp>
      <tp>
        <v>1034359431.17</v>
        <stp/>
        <stp>EM_S_STM07_IS</stp>
        <stp>4</stp>
        <stp>600130.SH</stp>
        <stp>9</stp>
        <stp>12/31/2010</stp>
        <stp>1</stp>
        <tr r="C1985" s="2"/>
      </tp>
      <tp>
        <v>671146456.88999999</v>
        <stp/>
        <stp>EM_S_STM07_IS</stp>
        <stp>4</stp>
        <stp>600131.SH</stp>
        <stp>9</stp>
        <stp>12/31/2011</stp>
        <stp>1</stp>
        <tr r="E1986" s="2"/>
      </tp>
      <tp>
        <v>3149268810.54</v>
        <stp/>
        <stp>EM_S_STM07_IS</stp>
        <stp>4</stp>
        <stp>600132.SH</stp>
        <stp>9</stp>
        <stp>12/31/2012</stp>
        <stp>1</stp>
        <tr r="G1987" s="2"/>
      </tp>
      <tp>
        <v>5071240681.5500002</v>
        <stp/>
        <stp>EM_S_STM07_IS</stp>
        <stp>4</stp>
        <stp>600133.SH</stp>
        <stp>9</stp>
        <stp>12/31/2013</stp>
        <stp>1</stp>
        <tr r="I1988" s="2"/>
      </tp>
      <tp>
        <v>1183170002.5899999</v>
        <stp/>
        <stp>EM_S_STM07_IS</stp>
        <stp>4</stp>
        <stp>600135.SH</stp>
        <stp>9</stp>
        <stp>12/31/2015</stp>
        <stp>1</stp>
        <tr r="M1989" s="2"/>
      </tp>
      <tp>
        <v>4742704949.5900002</v>
        <stp/>
        <stp>EM_S_STM07_IS</stp>
        <stp>4</stp>
        <stp>600120.SH</stp>
        <stp>9</stp>
        <stp>12/31/2010</stp>
        <stp>1</stp>
        <tr r="C1976" s="2"/>
      </tp>
      <tp>
        <v>15586876159.879999</v>
        <stp/>
        <stp>EM_S_STM07_IS</stp>
        <stp>4</stp>
        <stp>600121.SH</stp>
        <stp>9</stp>
        <stp>12/31/2011</stp>
        <stp>1</stp>
        <tr r="E1977" s="2"/>
      </tp>
      <tp>
        <v>14247716901.66</v>
        <stp/>
        <stp>EM_S_STM07_IS</stp>
        <stp>4</stp>
        <stp>600122.SH</stp>
        <stp>9</stp>
        <stp>12/31/2012</stp>
        <stp>1</stp>
        <tr r="G1978" s="2"/>
      </tp>
      <tp>
        <v>6577501543.8599997</v>
        <stp/>
        <stp>EM_S_STM07_IS</stp>
        <stp>4</stp>
        <stp>600123.SH</stp>
        <stp>9</stp>
        <stp>12/31/2013</stp>
        <stp>1</stp>
        <tr r="I1979" s="2"/>
      </tp>
      <tp>
        <v>6316022527.6800003</v>
        <stp/>
        <stp>EM_S_STM07_IS</stp>
        <stp>4</stp>
        <stp>600125.SH</stp>
        <stp>9</stp>
        <stp>12/31/2015</stp>
        <stp>1</stp>
        <tr r="M1980" s="2"/>
      </tp>
      <tp>
        <v>1124801700.45</v>
        <stp/>
        <stp>EM_S_STM07_IS</stp>
        <stp>4</stp>
        <stp>600110.SH</stp>
        <stp>9</stp>
        <stp>12/31/2010</stp>
        <stp>1</stp>
        <tr r="C1966" s="2"/>
      </tp>
      <tp>
        <v>11528262123.99</v>
        <stp/>
        <stp>EM_S_STM07_IS</stp>
        <stp>4</stp>
        <stp>600111.SH</stp>
        <stp>9</stp>
        <stp>12/31/2011</stp>
        <stp>1</stp>
        <tr r="E1967" s="2"/>
      </tp>
      <tp>
        <v>826083082.32000005</v>
        <stp/>
        <stp>EM_S_STM07_IS</stp>
        <stp>4</stp>
        <stp>600112.SH</stp>
        <stp>9</stp>
        <stp>12/31/2012</stp>
        <stp>1</stp>
        <tr r="G1968" s="2"/>
      </tp>
      <tp>
        <v>346431493.31</v>
        <stp/>
        <stp>EM_S_STM07_IS</stp>
        <stp>4</stp>
        <stp>600113.SH</stp>
        <stp>9</stp>
        <stp>12/31/2013</stp>
        <stp>1</stp>
        <tr r="I1969" s="2"/>
      </tp>
      <tp>
        <v>1230665435.6300001</v>
        <stp/>
        <stp>EM_S_STM07_IS</stp>
        <stp>4</stp>
        <stp>600114.SH</stp>
        <stp>9</stp>
        <stp>12/31/2014</stp>
        <stp>1</stp>
        <tr r="K1970" s="2"/>
      </tp>
      <tp>
        <v>93844000000</v>
        <stp/>
        <stp>EM_S_STM07_IS</stp>
        <stp>4</stp>
        <stp>600115.SH</stp>
        <stp>9</stp>
        <stp>12/31/2015</stp>
        <stp>1</stp>
        <tr r="M1971" s="2"/>
      </tp>
      <tp>
        <v>18257509421.669998</v>
        <stp/>
        <stp>EM_S_STM07_IS</stp>
        <stp>4</stp>
        <stp>600100.SH</stp>
        <stp>9</stp>
        <stp>12/31/2010</stp>
        <stp>1</stp>
        <tr r="C1957" s="2"/>
      </tp>
      <tp>
        <v>808378831.79999995</v>
        <stp/>
        <stp>EM_S_STM07_IS</stp>
        <stp>4</stp>
        <stp>600101.SH</stp>
        <stp>9</stp>
        <stp>12/31/2011</stp>
        <stp>1</stp>
        <tr r="E1958" s="2"/>
      </tp>
      <tp>
        <v>1809205036.55</v>
        <stp/>
        <stp>EM_S_STM07_IS</stp>
        <stp>4</stp>
        <stp>600103.SH</stp>
        <stp>9</stp>
        <stp>12/31/2013</stp>
        <stp>1</stp>
        <tr r="I1959" s="2"/>
      </tp>
      <tp>
        <v>626712394486.85999</v>
        <stp/>
        <stp>EM_S_STM07_IS</stp>
        <stp>4</stp>
        <stp>600104.SH</stp>
        <stp>9</stp>
        <stp>12/31/2014</stp>
        <stp>1</stp>
        <tr r="K1960" s="2"/>
      </tp>
      <tp>
        <v>2255624411.0799999</v>
        <stp/>
        <stp>EM_S_STM07_IS</stp>
        <stp>4</stp>
        <stp>600105.SH</stp>
        <stp>9</stp>
        <stp>12/31/2015</stp>
        <stp>1</stp>
        <tr r="M1961" s="2"/>
      </tp>
      <tp>
        <v>863918071.24000001</v>
        <stp/>
        <stp>EM_S_STM07_IS</stp>
        <stp>4</stp>
        <stp>600190.SH</stp>
        <stp>9</stp>
        <stp>12/31/2010</stp>
        <stp>1</stp>
        <tr r="C2036" s="2"/>
      </tp>
      <tp>
        <v>174119731.18000001</v>
        <stp/>
        <stp>EM_S_STM07_IS</stp>
        <stp>4</stp>
        <stp>600191.SH</stp>
        <stp>9</stp>
        <stp>12/31/2011</stp>
        <stp>1</stp>
        <tr r="E2037" s="2"/>
      </tp>
      <tp>
        <v>1916951463.26</v>
        <stp/>
        <stp>EM_S_STM07_IS</stp>
        <stp>4</stp>
        <stp>600192.SH</stp>
        <stp>9</stp>
        <stp>12/31/2012</stp>
        <stp>1</stp>
        <tr r="G2038" s="2"/>
      </tp>
      <tp>
        <v>99330183.219999999</v>
        <stp/>
        <stp>EM_S_STM07_IS</stp>
        <stp>4</stp>
        <stp>600193.SH</stp>
        <stp>9</stp>
        <stp>12/31/2013</stp>
        <stp>1</stp>
        <tr r="I2039" s="2"/>
      </tp>
      <tp>
        <v>4234189943.0500002</v>
        <stp/>
        <stp>EM_S_STM07_IS</stp>
        <stp>4</stp>
        <stp>600195.SH</stp>
        <stp>9</stp>
        <stp>12/31/2015</stp>
        <stp>1</stp>
        <tr r="M2040" s="2"/>
      </tp>
      <tp t="s">
        <v/>
        <stp/>
        <stp>EM_S_STM07_IS</stp>
        <stp>4</stp>
        <stp>600180.SH</stp>
        <stp>9</stp>
        <stp>12/31/2010</stp>
        <stp>1</stp>
        <tr r="C2027" s="2"/>
      </tp>
      <tp>
        <v>4282716490.4000001</v>
        <stp/>
        <stp>EM_S_STM07_IS</stp>
        <stp>4</stp>
        <stp>600182.SH</stp>
        <stp>9</stp>
        <stp>12/31/2012</stp>
        <stp>1</stp>
        <tr r="G2028" s="2"/>
      </tp>
      <tp>
        <v>6570259191.9200001</v>
        <stp/>
        <stp>EM_S_STM07_IS</stp>
        <stp>4</stp>
        <stp>600183.SH</stp>
        <stp>9</stp>
        <stp>12/31/2013</stp>
        <stp>1</stp>
        <tr r="I2029" s="2"/>
      </tp>
      <tp>
        <v>1836044908.04</v>
        <stp/>
        <stp>EM_S_STM07_IS</stp>
        <stp>4</stp>
        <stp>600184.SH</stp>
        <stp>9</stp>
        <stp>12/31/2014</stp>
        <stp>1</stp>
        <tr r="K2030" s="2"/>
      </tp>
      <tp>
        <v>2544923818.48</v>
        <stp/>
        <stp>EM_S_STM07_IS</stp>
        <stp>4</stp>
        <stp>600185.SH</stp>
        <stp>9</stp>
        <stp>12/31/2015</stp>
        <stp>1</stp>
        <tr r="M2031" s="2"/>
      </tp>
      <tp>
        <v>338187766.76999998</v>
        <stp/>
        <stp>EM_S_STM07_IS</stp>
        <stp>4</stp>
        <stp>300200.SZ</stp>
        <stp>9</stp>
        <stp>12/31/2010</stp>
        <stp>1</stp>
        <tr r="C1495" s="2"/>
      </tp>
      <tp>
        <v>252560328.44</v>
        <stp/>
        <stp>EM_S_STM07_IS</stp>
        <stp>4</stp>
        <stp>300201.SZ</stp>
        <stp>9</stp>
        <stp>12/31/2011</stp>
        <stp>1</stp>
        <tr r="E1496" s="2"/>
      </tp>
      <tp>
        <v>504098867.24000001</v>
        <stp/>
        <stp>EM_S_STM07_IS</stp>
        <stp>4</stp>
        <stp>300202.SZ</stp>
        <stp>9</stp>
        <stp>12/31/2012</stp>
        <stp>1</stp>
        <tr r="G1497" s="2"/>
      </tp>
      <tp>
        <v>941081936.55999994</v>
        <stp/>
        <stp>EM_S_STM07_IS</stp>
        <stp>4</stp>
        <stp>300203.SZ</stp>
        <stp>9</stp>
        <stp>12/31/2013</stp>
        <stp>1</stp>
        <tr r="I1498" s="2"/>
      </tp>
      <tp>
        <v>1093003396.04</v>
        <stp/>
        <stp>EM_S_STM07_IS</stp>
        <stp>4</stp>
        <stp>300204.SZ</stp>
        <stp>9</stp>
        <stp>12/31/2014</stp>
        <stp>1</stp>
        <tr r="K1499" s="2"/>
      </tp>
      <tp>
        <v>1483296003.21</v>
        <stp/>
        <stp>EM_S_STM07_IS</stp>
        <stp>4</stp>
        <stp>300205.SZ</stp>
        <stp>9</stp>
        <stp>12/31/2015</stp>
        <stp>1</stp>
        <tr r="M1500" s="2"/>
      </tp>
      <tp>
        <v>133252190.05</v>
        <stp/>
        <stp>EM_S_STM07_IS</stp>
        <stp>4</stp>
        <stp>300210.SZ</stp>
        <stp>9</stp>
        <stp>12/31/2010</stp>
        <stp>1</stp>
        <tr r="C1505" s="2"/>
      </tp>
      <tp>
        <v>225282117.13</v>
        <stp/>
        <stp>EM_S_STM07_IS</stp>
        <stp>4</stp>
        <stp>300211.SZ</stp>
        <stp>9</stp>
        <stp>12/31/2011</stp>
        <stp>1</stp>
        <tr r="E1506" s="2"/>
      </tp>
      <tp>
        <v>554635880.42999995</v>
        <stp/>
        <stp>EM_S_STM07_IS</stp>
        <stp>4</stp>
        <stp>300212.SZ</stp>
        <stp>9</stp>
        <stp>12/31/2012</stp>
        <stp>1</stp>
        <tr r="G1507" s="2"/>
      </tp>
      <tp>
        <v>490036519.55000001</v>
        <stp/>
        <stp>EM_S_STM07_IS</stp>
        <stp>4</stp>
        <stp>300213.SZ</stp>
        <stp>9</stp>
        <stp>12/31/2013</stp>
        <stp>1</stp>
        <tr r="I1508" s="2"/>
      </tp>
      <tp>
        <v>1304849688.3900001</v>
        <stp/>
        <stp>EM_S_STM07_IS</stp>
        <stp>4</stp>
        <stp>300214.SZ</stp>
        <stp>9</stp>
        <stp>12/31/2014</stp>
        <stp>1</stp>
        <tr r="K1509" s="2"/>
      </tp>
      <tp>
        <v>417402157.37</v>
        <stp/>
        <stp>EM_S_STM07_IS</stp>
        <stp>4</stp>
        <stp>300215.SZ</stp>
        <stp>9</stp>
        <stp>12/31/2015</stp>
        <stp>1</stp>
        <tr r="M1510" s="2"/>
      </tp>
      <tp>
        <v>114202793.70999999</v>
        <stp/>
        <stp>EM_S_STM07_IS</stp>
        <stp>4</stp>
        <stp>300220.SZ</stp>
        <stp>9</stp>
        <stp>12/31/2010</stp>
        <stp>1</stp>
        <tr r="C1515" s="2"/>
      </tp>
      <tp>
        <v>800046679.75999999</v>
        <stp/>
        <stp>EM_S_STM07_IS</stp>
        <stp>4</stp>
        <stp>300221.SZ</stp>
        <stp>9</stp>
        <stp>12/31/2011</stp>
        <stp>1</stp>
        <tr r="E1516" s="2"/>
      </tp>
      <tp>
        <v>263739850.74000001</v>
        <stp/>
        <stp>EM_S_STM07_IS</stp>
        <stp>4</stp>
        <stp>300222.SZ</stp>
        <stp>9</stp>
        <stp>12/31/2012</stp>
        <stp>1</stp>
        <tr r="G1517" s="2"/>
      </tp>
      <tp>
        <v>94832084.989999995</v>
        <stp/>
        <stp>EM_S_STM07_IS</stp>
        <stp>4</stp>
        <stp>300223.SZ</stp>
        <stp>9</stp>
        <stp>12/31/2013</stp>
        <stp>1</stp>
        <tr r="I1518" s="2"/>
      </tp>
      <tp>
        <v>769043911.38</v>
        <stp/>
        <stp>EM_S_STM07_IS</stp>
        <stp>4</stp>
        <stp>300224.SZ</stp>
        <stp>9</stp>
        <stp>12/31/2014</stp>
        <stp>1</stp>
        <tr r="K1519" s="2"/>
      </tp>
      <tp>
        <v>702496638.30999994</v>
        <stp/>
        <stp>EM_S_STM07_IS</stp>
        <stp>4</stp>
        <stp>300225.SZ</stp>
        <stp>9</stp>
        <stp>12/31/2015</stp>
        <stp>1</stp>
        <tr r="M1520" s="2"/>
      </tp>
      <tp>
        <v>240879041.97</v>
        <stp/>
        <stp>EM_S_STM07_IS</stp>
        <stp>4</stp>
        <stp>300230.SZ</stp>
        <stp>9</stp>
        <stp>12/31/2010</stp>
        <stp>1</stp>
        <tr r="C1525" s="2"/>
      </tp>
      <tp>
        <v>197048247.16999999</v>
        <stp/>
        <stp>EM_S_STM07_IS</stp>
        <stp>4</stp>
        <stp>300231.SZ</stp>
        <stp>9</stp>
        <stp>12/31/2011</stp>
        <stp>1</stp>
        <tr r="E1526" s="2"/>
      </tp>
      <tp>
        <v>607789750.00999999</v>
        <stp/>
        <stp>EM_S_STM07_IS</stp>
        <stp>4</stp>
        <stp>300232.SZ</stp>
        <stp>9</stp>
        <stp>12/31/2012</stp>
        <stp>1</stp>
        <tr r="G1527" s="2"/>
      </tp>
      <tp>
        <v>908713118.00999999</v>
        <stp/>
        <stp>EM_S_STM07_IS</stp>
        <stp>4</stp>
        <stp>300233.SZ</stp>
        <stp>9</stp>
        <stp>12/31/2013</stp>
        <stp>1</stp>
        <tr r="I1528" s="2"/>
      </tp>
      <tp>
        <v>505543903.06999999</v>
        <stp/>
        <stp>EM_S_STM07_IS</stp>
        <stp>4</stp>
        <stp>300234.SZ</stp>
        <stp>9</stp>
        <stp>12/31/2014</stp>
        <stp>1</stp>
        <tr r="K1529" s="2"/>
      </tp>
      <tp>
        <v>99441831.010000005</v>
        <stp/>
        <stp>EM_S_STM07_IS</stp>
        <stp>4</stp>
        <stp>300235.SZ</stp>
        <stp>9</stp>
        <stp>12/31/2015</stp>
        <stp>1</stp>
        <tr r="M1530" s="2"/>
      </tp>
      <tp>
        <v>1078003084.9100001</v>
        <stp/>
        <stp>EM_S_STM07_IS</stp>
        <stp>4</stp>
        <stp>300240.SZ</stp>
        <stp>9</stp>
        <stp>12/31/2010</stp>
        <stp>1</stp>
        <tr r="C1535" s="2"/>
      </tp>
      <tp>
        <v>291378193.80000001</v>
        <stp/>
        <stp>EM_S_STM07_IS</stp>
        <stp>4</stp>
        <stp>300241.SZ</stp>
        <stp>9</stp>
        <stp>12/31/2011</stp>
        <stp>1</stp>
        <tr r="E1536" s="2"/>
      </tp>
      <tp>
        <v>149142875.41</v>
        <stp/>
        <stp>EM_S_STM07_IS</stp>
        <stp>4</stp>
        <stp>300242.SZ</stp>
        <stp>9</stp>
        <stp>12/31/2012</stp>
        <stp>1</stp>
        <tr r="G1537" s="2"/>
      </tp>
      <tp>
        <v>758691840.79999995</v>
        <stp/>
        <stp>EM_S_STM07_IS</stp>
        <stp>4</stp>
        <stp>300243.SZ</stp>
        <stp>9</stp>
        <stp>12/31/2013</stp>
        <stp>1</stp>
        <tr r="I1538" s="2"/>
      </tp>
      <tp>
        <v>1335100144.1500001</v>
        <stp/>
        <stp>EM_S_STM07_IS</stp>
        <stp>4</stp>
        <stp>300244.SZ</stp>
        <stp>9</stp>
        <stp>12/31/2014</stp>
        <stp>1</stp>
        <tr r="K1539" s="2"/>
      </tp>
      <tp>
        <v>394995623.82999998</v>
        <stp/>
        <stp>EM_S_STM07_IS</stp>
        <stp>4</stp>
        <stp>300245.SZ</stp>
        <stp>9</stp>
        <stp>12/31/2015</stp>
        <stp>1</stp>
        <tr r="M1540" s="2"/>
      </tp>
      <tp>
        <v>118751407.98999999</v>
        <stp/>
        <stp>EM_S_STM07_IS</stp>
        <stp>4</stp>
        <stp>300250.SZ</stp>
        <stp>9</stp>
        <stp>12/31/2010</stp>
        <stp>1</stp>
        <tr r="C1545" s="2"/>
      </tp>
      <tp>
        <v>697925090.25999999</v>
        <stp/>
        <stp>EM_S_STM07_IS</stp>
        <stp>4</stp>
        <stp>300251.SZ</stp>
        <stp>9</stp>
        <stp>12/31/2011</stp>
        <stp>1</stp>
        <tr r="E1546" s="2"/>
      </tp>
      <tp>
        <v>626178797.05999994</v>
        <stp/>
        <stp>EM_S_STM07_IS</stp>
        <stp>4</stp>
        <stp>300252.SZ</stp>
        <stp>9</stp>
        <stp>12/31/2012</stp>
        <stp>1</stp>
        <tr r="G1547" s="2"/>
      </tp>
      <tp>
        <v>348827862.85000002</v>
        <stp/>
        <stp>EM_S_STM07_IS</stp>
        <stp>4</stp>
        <stp>300253.SZ</stp>
        <stp>9</stp>
        <stp>12/31/2013</stp>
        <stp>1</stp>
        <tr r="I1548" s="2"/>
      </tp>
      <tp>
        <v>653655235.64999998</v>
        <stp/>
        <stp>EM_S_STM07_IS</stp>
        <stp>4</stp>
        <stp>300254.SZ</stp>
        <stp>9</stp>
        <stp>12/31/2014</stp>
        <stp>1</stp>
        <tr r="K1549" s="2"/>
      </tp>
      <tp>
        <v>915987229.55999994</v>
        <stp/>
        <stp>EM_S_STM07_IS</stp>
        <stp>4</stp>
        <stp>300255.SZ</stp>
        <stp>9</stp>
        <stp>12/31/2015</stp>
        <stp>1</stp>
        <tr r="M1550" s="2"/>
      </tp>
      <tp>
        <v>243858046.72999999</v>
        <stp/>
        <stp>EM_S_STM07_IS</stp>
        <stp>4</stp>
        <stp>300260.SZ</stp>
        <stp>9</stp>
        <stp>12/31/2010</stp>
        <stp>1</stp>
        <tr r="C1555" s="2"/>
      </tp>
      <tp>
        <v>230168133.22999999</v>
        <stp/>
        <stp>EM_S_STM07_IS</stp>
        <stp>4</stp>
        <stp>300261.SZ</stp>
        <stp>9</stp>
        <stp>12/31/2011</stp>
        <stp>1</stp>
        <tr r="E1556" s="2"/>
      </tp>
      <tp>
        <v>361531603.42000002</v>
        <stp/>
        <stp>EM_S_STM07_IS</stp>
        <stp>4</stp>
        <stp>300262.SZ</stp>
        <stp>9</stp>
        <stp>12/31/2012</stp>
        <stp>1</stp>
        <tr r="G1557" s="2"/>
      </tp>
      <tp>
        <v>729103524.15999997</v>
        <stp/>
        <stp>EM_S_STM07_IS</stp>
        <stp>4</stp>
        <stp>300263.SZ</stp>
        <stp>9</stp>
        <stp>12/31/2013</stp>
        <stp>1</stp>
        <tr r="I1558" s="2"/>
      </tp>
      <tp>
        <v>149927858.09</v>
        <stp/>
        <stp>EM_S_STM07_IS</stp>
        <stp>4</stp>
        <stp>300264.SZ</stp>
        <stp>9</stp>
        <stp>12/31/2014</stp>
        <stp>1</stp>
        <tr r="K1559" s="2"/>
      </tp>
      <tp>
        <v>979030089.89999998</v>
        <stp/>
        <stp>EM_S_STM07_IS</stp>
        <stp>4</stp>
        <stp>300265.SZ</stp>
        <stp>9</stp>
        <stp>12/31/2015</stp>
        <stp>1</stp>
        <tr r="M1560" s="2"/>
      </tp>
      <tp>
        <v>95461820.620000005</v>
        <stp/>
        <stp>EM_S_STM07_IS</stp>
        <stp>4</stp>
        <stp>300270.SZ</stp>
        <stp>9</stp>
        <stp>12/31/2010</stp>
        <stp>1</stp>
        <tr r="C1565" s="2"/>
      </tp>
      <tp>
        <v>464894261.73000002</v>
        <stp/>
        <stp>EM_S_STM07_IS</stp>
        <stp>4</stp>
        <stp>300271.SZ</stp>
        <stp>9</stp>
        <stp>12/31/2011</stp>
        <stp>1</stp>
        <tr r="E1566" s="2"/>
      </tp>
      <tp>
        <v>240717358.09999999</v>
        <stp/>
        <stp>EM_S_STM07_IS</stp>
        <stp>4</stp>
        <stp>300272.SZ</stp>
        <stp>9</stp>
        <stp>12/31/2012</stp>
        <stp>1</stp>
        <tr r="G1567" s="2"/>
      </tp>
      <tp>
        <v>739618469.40999997</v>
        <stp/>
        <stp>EM_S_STM07_IS</stp>
        <stp>4</stp>
        <stp>300273.SZ</stp>
        <stp>9</stp>
        <stp>12/31/2013</stp>
        <stp>1</stp>
        <tr r="I1568" s="2"/>
      </tp>
      <tp>
        <v>3062247398.8200002</v>
        <stp/>
        <stp>EM_S_STM07_IS</stp>
        <stp>4</stp>
        <stp>300274.SZ</stp>
        <stp>9</stp>
        <stp>12/31/2014</stp>
        <stp>1</stp>
        <tr r="K1569" s="2"/>
      </tp>
      <tp>
        <v>139057861.13999999</v>
        <stp/>
        <stp>EM_S_STM07_IS</stp>
        <stp>4</stp>
        <stp>300275.SZ</stp>
        <stp>9</stp>
        <stp>12/31/2015</stp>
        <stp>1</stp>
        <tr r="M1570" s="2"/>
      </tp>
      <tp>
        <v>301761122.52999997</v>
        <stp/>
        <stp>EM_S_STM07_IS</stp>
        <stp>4</stp>
        <stp>300280.SZ</stp>
        <stp>9</stp>
        <stp>12/31/2010</stp>
        <stp>1</stp>
        <tr r="C1575" s="2"/>
      </tp>
      <tp>
        <v>262967302.53</v>
        <stp/>
        <stp>EM_S_STM07_IS</stp>
        <stp>4</stp>
        <stp>300281.SZ</stp>
        <stp>9</stp>
        <stp>12/31/2011</stp>
        <stp>1</stp>
        <tr r="E1576" s="2"/>
      </tp>
      <tp>
        <v>141369657.74000001</v>
        <stp/>
        <stp>EM_S_STM07_IS</stp>
        <stp>4</stp>
        <stp>300282.SZ</stp>
        <stp>9</stp>
        <stp>12/31/2012</stp>
        <stp>1</stp>
        <tr r="G1577" s="2"/>
      </tp>
      <tp>
        <v>662758814.53999996</v>
        <stp/>
        <stp>EM_S_STM07_IS</stp>
        <stp>4</stp>
        <stp>300283.SZ</stp>
        <stp>9</stp>
        <stp>12/31/2013</stp>
        <stp>1</stp>
        <tr r="I1578" s="2"/>
      </tp>
      <tp>
        <v>2162792724.3800001</v>
        <stp/>
        <stp>EM_S_STM07_IS</stp>
        <stp>4</stp>
        <stp>300284.SZ</stp>
        <stp>9</stp>
        <stp>12/31/2014</stp>
        <stp>1</stp>
        <tr r="K1579" s="2"/>
      </tp>
      <tp>
        <v>532683886.77999997</v>
        <stp/>
        <stp>EM_S_STM07_IS</stp>
        <stp>4</stp>
        <stp>300285.SZ</stp>
        <stp>9</stp>
        <stp>12/31/2015</stp>
        <stp>1</stp>
        <tr r="M1580" s="2"/>
      </tp>
      <tp>
        <v>161898012.44</v>
        <stp/>
        <stp>EM_S_STM07_IS</stp>
        <stp>4</stp>
        <stp>300290.SZ</stp>
        <stp>9</stp>
        <stp>12/31/2010</stp>
        <stp>1</stp>
        <tr r="C1585" s="2"/>
      </tp>
      <tp>
        <v>287285991.39999998</v>
        <stp/>
        <stp>EM_S_STM07_IS</stp>
        <stp>4</stp>
        <stp>300291.SZ</stp>
        <stp>9</stp>
        <stp>12/31/2011</stp>
        <stp>1</stp>
        <tr r="E1586" s="2"/>
      </tp>
      <tp>
        <v>258218706.43000001</v>
        <stp/>
        <stp>EM_S_STM07_IS</stp>
        <stp>4</stp>
        <stp>300292.SZ</stp>
        <stp>9</stp>
        <stp>12/31/2012</stp>
        <stp>1</stp>
        <tr r="G1587" s="2"/>
      </tp>
      <tp>
        <v>828779694.90999997</v>
        <stp/>
        <stp>EM_S_STM07_IS</stp>
        <stp>4</stp>
        <stp>300293.SZ</stp>
        <stp>9</stp>
        <stp>12/31/2013</stp>
        <stp>1</stp>
        <tr r="I1588" s="2"/>
      </tp>
      <tp>
        <v>437792952.80000001</v>
        <stp/>
        <stp>EM_S_STM07_IS</stp>
        <stp>4</stp>
        <stp>300294.SZ</stp>
        <stp>9</stp>
        <stp>12/31/2014</stp>
        <stp>1</stp>
        <tr r="K1589" s="2"/>
      </tp>
      <tp>
        <v>641460283.24000001</v>
        <stp/>
        <stp>EM_S_STM07_IS</stp>
        <stp>4</stp>
        <stp>300295.SZ</stp>
        <stp>9</stp>
        <stp>12/31/2015</stp>
        <stp>1</stp>
        <tr r="M1590" s="2"/>
      </tp>
      <tp>
        <v>3397218223.1900001</v>
        <stp/>
        <stp>EM_S_STM07_IS</stp>
        <stp>4</stp>
        <stp>600270.SH</stp>
        <stp>9</stp>
        <stp>12/31/2010</stp>
        <stp>1</stp>
        <tr r="C2105" s="2"/>
      </tp>
      <tp>
        <v>11539776579.110001</v>
        <stp/>
        <stp>EM_S_STM07_IS</stp>
        <stp>4</stp>
        <stp>600271.SH</stp>
        <stp>9</stp>
        <stp>12/31/2011</stp>
        <stp>1</stp>
        <tr r="E2106" s="2"/>
      </tp>
      <tp>
        <v>818017338.69000006</v>
        <stp/>
        <stp>EM_S_STM07_IS</stp>
        <stp>4</stp>
        <stp>600272.SH</stp>
        <stp>9</stp>
        <stp>12/31/2012</stp>
        <stp>1</stp>
        <tr r="G2107" s="2"/>
      </tp>
      <tp>
        <v>1349429793.5799999</v>
        <stp/>
        <stp>EM_S_STM07_IS</stp>
        <stp>4</stp>
        <stp>600273.SH</stp>
        <stp>9</stp>
        <stp>12/31/2013</stp>
        <stp>1</stp>
        <tr r="I2108" s="2"/>
      </tp>
      <tp>
        <v>11266425.390000001</v>
        <stp/>
        <stp>EM_S_STM07_IS</stp>
        <stp>4</stp>
        <stp>600275.SH</stp>
        <stp>9</stp>
        <stp>12/31/2015</stp>
        <stp>1</stp>
        <tr r="M2109" s="2"/>
      </tp>
      <tp>
        <v>1627097939.1600001</v>
        <stp/>
        <stp>EM_S_STM07_IS</stp>
        <stp>4</stp>
        <stp>600260.SH</stp>
        <stp>9</stp>
        <stp>12/31/2010</stp>
        <stp>1</stp>
        <tr r="C2097" s="2"/>
      </tp>
      <tp>
        <v>2354433783.71</v>
        <stp/>
        <stp>EM_S_STM07_IS</stp>
        <stp>4</stp>
        <stp>600261.SH</stp>
        <stp>9</stp>
        <stp>12/31/2011</stp>
        <stp>1</stp>
        <tr r="E2098" s="2"/>
      </tp>
      <tp>
        <v>2554108883.8800001</v>
        <stp/>
        <stp>EM_S_STM07_IS</stp>
        <stp>4</stp>
        <stp>600262.SH</stp>
        <stp>9</stp>
        <stp>12/31/2012</stp>
        <stp>1</stp>
        <tr r="G2099" s="2"/>
      </tp>
      <tp>
        <v>87847153.840000004</v>
        <stp/>
        <stp>EM_S_STM07_IS</stp>
        <stp>4</stp>
        <stp>600265.SH</stp>
        <stp>9</stp>
        <stp>12/31/2015</stp>
        <stp>1</stp>
        <tr r="M2100" s="2"/>
      </tp>
      <tp>
        <v>6908878359.5799999</v>
        <stp/>
        <stp>EM_S_STM07_IS</stp>
        <stp>4</stp>
        <stp>600250.SH</stp>
        <stp>9</stp>
        <stp>12/31/2010</stp>
        <stp>1</stp>
        <tr r="C2089" s="2"/>
      </tp>
      <tp>
        <v>950784516.36000001</v>
        <stp/>
        <stp>EM_S_STM07_IS</stp>
        <stp>4</stp>
        <stp>600251.SH</stp>
        <stp>9</stp>
        <stp>12/31/2011</stp>
        <stp>1</stp>
        <tr r="E2090" s="2"/>
      </tp>
      <tp>
        <v>1945718453.21</v>
        <stp/>
        <stp>EM_S_STM07_IS</stp>
        <stp>4</stp>
        <stp>600252.SH</stp>
        <stp>9</stp>
        <stp>12/31/2012</stp>
        <stp>1</stp>
        <tr r="G2091" s="2"/>
      </tp>
      <tp>
        <v>5771955410.1700001</v>
        <stp/>
        <stp>EM_S_STM07_IS</stp>
        <stp>4</stp>
        <stp>600255.SH</stp>
        <stp>9</stp>
        <stp>12/31/2015</stp>
        <stp>1</stp>
        <tr r="M2092" s="2"/>
      </tp>
      <tp>
        <v>2249412424.6399999</v>
        <stp/>
        <stp>EM_S_STM07_IS</stp>
        <stp>4</stp>
        <stp>600240.SH</stp>
        <stp>9</stp>
        <stp>12/31/2010</stp>
        <stp>1</stp>
        <tr r="C2081" s="2"/>
      </tp>
      <tp>
        <v>1650002222</v>
        <stp/>
        <stp>EM_S_STM07_IS</stp>
        <stp>4</stp>
        <stp>600241.SH</stp>
        <stp>9</stp>
        <stp>12/31/2011</stp>
        <stp>1</stp>
        <tr r="E2082" s="2"/>
      </tp>
      <tp>
        <v>529726331.56</v>
        <stp/>
        <stp>EM_S_STM07_IS</stp>
        <stp>4</stp>
        <stp>600242.SH</stp>
        <stp>9</stp>
        <stp>12/31/2012</stp>
        <stp>1</stp>
        <tr r="G2083" s="2"/>
      </tp>
      <tp>
        <v>1095081406.1500001</v>
        <stp/>
        <stp>EM_S_STM07_IS</stp>
        <stp>4</stp>
        <stp>600243.SH</stp>
        <stp>9</stp>
        <stp>12/31/2013</stp>
        <stp>1</stp>
        <tr r="I2084" s="2"/>
      </tp>
      <tp>
        <v>2584898359.0500002</v>
        <stp/>
        <stp>EM_S_STM07_IS</stp>
        <stp>4</stp>
        <stp>600230.SH</stp>
        <stp>9</stp>
        <stp>12/31/2010</stp>
        <stp>1</stp>
        <tr r="C2071" s="2"/>
      </tp>
      <tp>
        <v>14308073413.41</v>
        <stp/>
        <stp>EM_S_STM07_IS</stp>
        <stp>4</stp>
        <stp>600231.SH</stp>
        <stp>9</stp>
        <stp>12/31/2011</stp>
        <stp>1</stp>
        <tr r="E2072" s="2"/>
      </tp>
      <tp>
        <v>1087886567.79</v>
        <stp/>
        <stp>EM_S_STM07_IS</stp>
        <stp>4</stp>
        <stp>600232.SH</stp>
        <stp>9</stp>
        <stp>12/31/2012</stp>
        <stp>1</stp>
        <tr r="G2073" s="2"/>
      </tp>
      <tp>
        <v>808482575.36000001</v>
        <stp/>
        <stp>EM_S_STM07_IS</stp>
        <stp>4</stp>
        <stp>600233.SH</stp>
        <stp>9</stp>
        <stp>12/31/2013</stp>
        <stp>1</stp>
        <tr r="I2074" s="2"/>
      </tp>
      <tp>
        <v>10578317.220000001</v>
        <stp/>
        <stp>EM_S_STM07_IS</stp>
        <stp>4</stp>
        <stp>600234.SH</stp>
        <stp>9</stp>
        <stp>12/31/2014</stp>
        <stp>1</stp>
        <tr r="K2075" s="2"/>
      </tp>
      <tp>
        <v>1411432791.6900001</v>
        <stp/>
        <stp>EM_S_STM07_IS</stp>
        <stp>4</stp>
        <stp>600235.SH</stp>
        <stp>9</stp>
        <stp>12/31/2015</stp>
        <stp>1</stp>
        <tr r="M2076" s="2"/>
      </tp>
      <tp>
        <v>3106315615.9000001</v>
        <stp/>
        <stp>EM_S_STM07_IS</stp>
        <stp>4</stp>
        <stp>600220.SH</stp>
        <stp>9</stp>
        <stp>12/31/2010</stp>
        <stp>1</stp>
        <tr r="C2062" s="2"/>
      </tp>
      <tp>
        <v>26273246000</v>
        <stp/>
        <stp>EM_S_STM07_IS</stp>
        <stp>4</stp>
        <stp>600221.SH</stp>
        <stp>9</stp>
        <stp>12/31/2011</stp>
        <stp>1</stp>
        <tr r="E2063" s="2"/>
      </tp>
      <tp>
        <v>1089130607.3800001</v>
        <stp/>
        <stp>EM_S_STM07_IS</stp>
        <stp>4</stp>
        <stp>600222.SH</stp>
        <stp>9</stp>
        <stp>12/31/2012</stp>
        <stp>1</stp>
        <tr r="G2064" s="2"/>
      </tp>
      <tp>
        <v>5293036561.0900002</v>
        <stp/>
        <stp>EM_S_STM07_IS</stp>
        <stp>4</stp>
        <stp>600223.SH</stp>
        <stp>9</stp>
        <stp>12/31/2013</stp>
        <stp>1</stp>
        <tr r="I2065" s="2"/>
      </tp>
      <tp>
        <v>632760117.20000005</v>
        <stp/>
        <stp>EM_S_STM07_IS</stp>
        <stp>4</stp>
        <stp>600225.SH</stp>
        <stp>9</stp>
        <stp>12/31/2015</stp>
        <stp>1</stp>
        <tr r="M2066" s="2"/>
      </tp>
      <tp>
        <v>6445854081.7799997</v>
        <stp/>
        <stp>EM_S_STM07_IS</stp>
        <stp>4</stp>
        <stp>600210.SH</stp>
        <stp>9</stp>
        <stp>12/31/2010</stp>
        <stp>1</stp>
        <tr r="C2053" s="2"/>
      </tp>
      <tp>
        <v>1079038019.8699999</v>
        <stp/>
        <stp>EM_S_STM07_IS</stp>
        <stp>4</stp>
        <stp>600211.SH</stp>
        <stp>9</stp>
        <stp>12/31/2011</stp>
        <stp>1</stp>
        <tr r="E2054" s="2"/>
      </tp>
      <tp>
        <v>716493716.40999997</v>
        <stp/>
        <stp>EM_S_STM07_IS</stp>
        <stp>4</stp>
        <stp>600212.SH</stp>
        <stp>9</stp>
        <stp>12/31/2012</stp>
        <stp>1</stp>
        <tr r="G2055" s="2"/>
      </tp>
      <tp>
        <v>1208216304.5799999</v>
        <stp/>
        <stp>EM_S_STM07_IS</stp>
        <stp>4</stp>
        <stp>600213.SH</stp>
        <stp>9</stp>
        <stp>12/31/2013</stp>
        <stp>1</stp>
        <tr r="I2056" s="2"/>
      </tp>
      <tp>
        <v>372888466.20999998</v>
        <stp/>
        <stp>EM_S_STM07_IS</stp>
        <stp>4</stp>
        <stp>600215.SH</stp>
        <stp>9</stp>
        <stp>12/31/2015</stp>
        <stp>1</stp>
        <tr r="M2057" s="2"/>
      </tp>
      <tp>
        <v>3384172288.3699999</v>
        <stp/>
        <stp>EM_S_STM07_IS</stp>
        <stp>4</stp>
        <stp>600200.SH</stp>
        <stp>9</stp>
        <stp>12/31/2010</stp>
        <stp>1</stp>
        <tr r="C2045" s="2"/>
      </tp>
      <tp>
        <v>576140310.20000005</v>
        <stp/>
        <stp>EM_S_STM07_IS</stp>
        <stp>4</stp>
        <stp>600201.SH</stp>
        <stp>9</stp>
        <stp>12/31/2011</stp>
        <stp>1</stp>
        <tr r="E2046" s="2"/>
      </tp>
      <tp>
        <v>949131346.23000002</v>
        <stp/>
        <stp>EM_S_STM07_IS</stp>
        <stp>4</stp>
        <stp>600202.SH</stp>
        <stp>9</stp>
        <stp>12/31/2012</stp>
        <stp>1</stp>
        <tr r="G2047" s="2"/>
      </tp>
      <tp>
        <v>2499476675.7600002</v>
        <stp/>
        <stp>EM_S_STM07_IS</stp>
        <stp>4</stp>
        <stp>600203.SH</stp>
        <stp>9</stp>
        <stp>12/31/2013</stp>
        <stp>1</stp>
        <tr r="I2048" s="2"/>
      </tp>
      <tp>
        <v>1713723682.73</v>
        <stp/>
        <stp>EM_S_STM07_IS</stp>
        <stp>4</stp>
        <stp>600290.SH</stp>
        <stp>9</stp>
        <stp>12/31/2010</stp>
        <stp>1</stp>
        <tr r="C2123" s="2"/>
      </tp>
      <tp>
        <v>650453359.75</v>
        <stp/>
        <stp>EM_S_STM07_IS</stp>
        <stp>4</stp>
        <stp>600291.SH</stp>
        <stp>9</stp>
        <stp>12/31/2011</stp>
        <stp>1</stp>
        <tr r="E2124" s="2"/>
      </tp>
      <tp>
        <v>4789893562.5699997</v>
        <stp/>
        <stp>EM_S_STM07_IS</stp>
        <stp>4</stp>
        <stp>600292.SH</stp>
        <stp>9</stp>
        <stp>12/31/2012</stp>
        <stp>1</stp>
        <tr r="G2125" s="2"/>
      </tp>
      <tp>
        <v>1126710748.1500001</v>
        <stp/>
        <stp>EM_S_STM07_IS</stp>
        <stp>4</stp>
        <stp>600293.SH</stp>
        <stp>9</stp>
        <stp>12/31/2013</stp>
        <stp>1</stp>
        <tr r="I2126" s="2"/>
      </tp>
      <tp>
        <v>15240089997.219999</v>
        <stp/>
        <stp>EM_S_STM07_IS</stp>
        <stp>4</stp>
        <stp>600295.SH</stp>
        <stp>9</stp>
        <stp>12/31/2015</stp>
        <stp>1</stp>
        <tr r="M2127" s="2"/>
      </tp>
      <tp>
        <v>4937824394.4499998</v>
        <stp/>
        <stp>EM_S_STM07_IS</stp>
        <stp>4</stp>
        <stp>600280.SH</stp>
        <stp>9</stp>
        <stp>12/31/2010</stp>
        <stp>1</stp>
        <tr r="C2114" s="2"/>
      </tp>
      <tp>
        <v>3167028329.4400001</v>
        <stp/>
        <stp>EM_S_STM07_IS</stp>
        <stp>4</stp>
        <stp>600281.SH</stp>
        <stp>9</stp>
        <stp>12/31/2011</stp>
        <stp>1</stp>
        <tr r="E2115" s="2"/>
      </tp>
      <tp>
        <v>32032052246.610001</v>
        <stp/>
        <stp>EM_S_STM07_IS</stp>
        <stp>4</stp>
        <stp>600282.SH</stp>
        <stp>9</stp>
        <stp>12/31/2012</stp>
        <stp>1</stp>
        <tr r="G2116" s="2"/>
      </tp>
      <tp>
        <v>733742082.95000005</v>
        <stp/>
        <stp>EM_S_STM07_IS</stp>
        <stp>4</stp>
        <stp>600283.SH</stp>
        <stp>9</stp>
        <stp>12/31/2013</stp>
        <stp>1</stp>
        <tr r="I2117" s="2"/>
      </tp>
      <tp>
        <v>3765315816.3299999</v>
        <stp/>
        <stp>EM_S_STM07_IS</stp>
        <stp>4</stp>
        <stp>600284.SH</stp>
        <stp>9</stp>
        <stp>12/31/2014</stp>
        <stp>1</stp>
        <tr r="K2118" s="2"/>
      </tp>
      <tp>
        <v>1070767193.78</v>
        <stp/>
        <stp>EM_S_STM07_IS</stp>
        <stp>4</stp>
        <stp>600285.SH</stp>
        <stp>9</stp>
        <stp>12/31/2015</stp>
        <stp>1</stp>
        <tr r="M2119" s="2"/>
      </tp>
      <tp>
        <v>120975003140</v>
        <stp/>
        <stp>EM_S_STM07_IS</stp>
        <stp>4</stp>
        <stp>000333.SZ</stp>
        <stp>9</stp>
        <stp>12/31/2013</stp>
        <stp>1</stp>
        <tr r="I79" s="2"/>
      </tp>
      <tp>
        <v>172993662.56</v>
        <stp/>
        <stp>EM_S_STM07_IS</stp>
        <stp>4</stp>
        <stp>300300.SZ</stp>
        <stp>9</stp>
        <stp>12/31/2010</stp>
        <stp>1</stp>
        <tr r="C1595" s="2"/>
      </tp>
      <tp>
        <v>423691432.37</v>
        <stp/>
        <stp>EM_S_STM07_IS</stp>
        <stp>4</stp>
        <stp>300301.SZ</stp>
        <stp>9</stp>
        <stp>12/31/2011</stp>
        <stp>1</stp>
        <tr r="E1596" s="2"/>
      </tp>
      <tp>
        <v>200990600.72999999</v>
        <stp/>
        <stp>EM_S_STM07_IS</stp>
        <stp>4</stp>
        <stp>300302.SZ</stp>
        <stp>9</stp>
        <stp>12/31/2012</stp>
        <stp>1</stp>
        <tr r="G1597" s="2"/>
      </tp>
      <tp>
        <v>753628605.07000005</v>
        <stp/>
        <stp>EM_S_STM07_IS</stp>
        <stp>4</stp>
        <stp>300303.SZ</stp>
        <stp>9</stp>
        <stp>12/31/2013</stp>
        <stp>1</stp>
        <tr r="I1598" s="2"/>
      </tp>
      <tp>
        <v>430698947.63999999</v>
        <stp/>
        <stp>EM_S_STM07_IS</stp>
        <stp>4</stp>
        <stp>300304.SZ</stp>
        <stp>9</stp>
        <stp>12/31/2014</stp>
        <stp>1</stp>
        <tr r="K1599" s="2"/>
      </tp>
      <tp>
        <v>521133482.29000002</v>
        <stp/>
        <stp>EM_S_STM07_IS</stp>
        <stp>4</stp>
        <stp>300305.SZ</stp>
        <stp>9</stp>
        <stp>12/31/2015</stp>
        <stp>1</stp>
        <tr r="M1600" s="2"/>
      </tp>
      <tp>
        <v>422554327.77999997</v>
        <stp/>
        <stp>EM_S_STM07_IS</stp>
        <stp>4</stp>
        <stp>300310.SZ</stp>
        <stp>9</stp>
        <stp>12/31/2010</stp>
        <stp>1</stp>
        <tr r="C1605" s="2"/>
      </tp>
      <tp>
        <v>175113472.96000001</v>
        <stp/>
        <stp>EM_S_STM07_IS</stp>
        <stp>4</stp>
        <stp>300311.SZ</stp>
        <stp>9</stp>
        <stp>12/31/2011</stp>
        <stp>1</stp>
        <tr r="E1606" s="2"/>
      </tp>
      <tp>
        <v>480267777.25999999</v>
        <stp/>
        <stp>EM_S_STM07_IS</stp>
        <stp>4</stp>
        <stp>300312.SZ</stp>
        <stp>9</stp>
        <stp>12/31/2012</stp>
        <stp>1</stp>
        <tr r="G1607" s="2"/>
      </tp>
      <tp>
        <v>82656575.599999994</v>
        <stp/>
        <stp>EM_S_STM07_IS</stp>
        <stp>4</stp>
        <stp>300313.SZ</stp>
        <stp>9</stp>
        <stp>12/31/2013</stp>
        <stp>1</stp>
        <tr r="I1608" s="2"/>
      </tp>
      <tp>
        <v>227181354.40000001</v>
        <stp/>
        <stp>EM_S_STM07_IS</stp>
        <stp>4</stp>
        <stp>300314.SZ</stp>
        <stp>9</stp>
        <stp>12/31/2014</stp>
        <stp>1</stp>
        <tr r="K1609" s="2"/>
      </tp>
      <tp>
        <v>1123778618.24</v>
        <stp/>
        <stp>EM_S_STM07_IS</stp>
        <stp>4</stp>
        <stp>300315.SZ</stp>
        <stp>9</stp>
        <stp>12/31/2015</stp>
        <stp>1</stp>
        <tr r="M1610" s="2"/>
      </tp>
      <tp>
        <v>467363678.94</v>
        <stp/>
        <stp>EM_S_STM07_IS</stp>
        <stp>4</stp>
        <stp>300320.SZ</stp>
        <stp>9</stp>
        <stp>12/31/2010</stp>
        <stp>1</stp>
        <tr r="C1615" s="2"/>
      </tp>
      <tp>
        <v>430151509.25</v>
        <stp/>
        <stp>EM_S_STM07_IS</stp>
        <stp>4</stp>
        <stp>300321.SZ</stp>
        <stp>9</stp>
        <stp>12/31/2011</stp>
        <stp>1</stp>
        <tr r="E1616" s="2"/>
      </tp>
      <tp>
        <v>364559835.01999998</v>
        <stp/>
        <stp>EM_S_STM07_IS</stp>
        <stp>4</stp>
        <stp>300322.SZ</stp>
        <stp>9</stp>
        <stp>12/31/2012</stp>
        <stp>1</stp>
        <tr r="G1617" s="2"/>
      </tp>
      <tp>
        <v>316202545.07999998</v>
        <stp/>
        <stp>EM_S_STM07_IS</stp>
        <stp>4</stp>
        <stp>300323.SZ</stp>
        <stp>9</stp>
        <stp>12/31/2013</stp>
        <stp>1</stp>
        <tr r="I1618" s="2"/>
      </tp>
      <tp>
        <v>362432078.14999998</v>
        <stp/>
        <stp>EM_S_STM07_IS</stp>
        <stp>4</stp>
        <stp>300324.SZ</stp>
        <stp>9</stp>
        <stp>12/31/2014</stp>
        <stp>1</stp>
        <tr r="K1619" s="2"/>
      </tp>
      <tp>
        <v>1568032672.5999999</v>
        <stp/>
        <stp>EM_S_STM07_IS</stp>
        <stp>4</stp>
        <stp>300325.SZ</stp>
        <stp>9</stp>
        <stp>12/31/2015</stp>
        <stp>1</stp>
        <tr r="M1620" s="2"/>
      </tp>
      <tp>
        <v>1072621700.65</v>
        <stp/>
        <stp>EM_S_STM07_IS</stp>
        <stp>4</stp>
        <stp>000301.SZ</stp>
        <stp>9</stp>
        <stp>12/31/2011</stp>
        <stp>1</stp>
        <tr r="E78" s="2"/>
      </tp>
      <tp>
        <v>220257007.49000001</v>
        <stp/>
        <stp>EM_S_STM07_IS</stp>
        <stp>4</stp>
        <stp>300330.SZ</stp>
        <stp>9</stp>
        <stp>12/31/2010</stp>
        <stp>1</stp>
        <tr r="C1625" s="2"/>
      </tp>
      <tp>
        <v>254594875.49000001</v>
        <stp/>
        <stp>EM_S_STM07_IS</stp>
        <stp>4</stp>
        <stp>300331.SZ</stp>
        <stp>9</stp>
        <stp>12/31/2011</stp>
        <stp>1</stp>
        <tr r="E1626" s="2"/>
      </tp>
      <tp>
        <v>257371633.62</v>
        <stp/>
        <stp>EM_S_STM07_IS</stp>
        <stp>4</stp>
        <stp>300332.SZ</stp>
        <stp>9</stp>
        <stp>12/31/2012</stp>
        <stp>1</stp>
        <tr r="G1627" s="2"/>
      </tp>
      <tp>
        <v>190109467.38999999</v>
        <stp/>
        <stp>EM_S_STM07_IS</stp>
        <stp>4</stp>
        <stp>300333.SZ</stp>
        <stp>9</stp>
        <stp>12/31/2013</stp>
        <stp>1</stp>
        <tr r="I1628" s="2"/>
      </tp>
      <tp>
        <v>524495475.66000003</v>
        <stp/>
        <stp>EM_S_STM07_IS</stp>
        <stp>4</stp>
        <stp>300334.SZ</stp>
        <stp>9</stp>
        <stp>12/31/2014</stp>
        <stp>1</stp>
        <tr r="K1629" s="2"/>
      </tp>
      <tp>
        <v>508915984.94</v>
        <stp/>
        <stp>EM_S_STM07_IS</stp>
        <stp>4</stp>
        <stp>300335.SZ</stp>
        <stp>9</stp>
        <stp>12/31/2015</stp>
        <stp>1</stp>
        <tr r="M1630" s="2"/>
      </tp>
      <tp>
        <v>362043760.54000002</v>
        <stp/>
        <stp>EM_S_STM07_IS</stp>
        <stp>4</stp>
        <stp>300340.SZ</stp>
        <stp>9</stp>
        <stp>12/31/2010</stp>
        <stp>1</stp>
        <tr r="C1635" s="2"/>
      </tp>
      <tp>
        <v>331289581.52999997</v>
        <stp/>
        <stp>EM_S_STM07_IS</stp>
        <stp>4</stp>
        <stp>300341.SZ</stp>
        <stp>9</stp>
        <stp>12/31/2011</stp>
        <stp>1</stp>
        <tr r="E1636" s="2"/>
      </tp>
      <tp>
        <v>361500588.39999998</v>
        <stp/>
        <stp>EM_S_STM07_IS</stp>
        <stp>4</stp>
        <stp>300342.SZ</stp>
        <stp>9</stp>
        <stp>12/31/2012</stp>
        <stp>1</stp>
        <tr r="G1637" s="2"/>
      </tp>
      <tp>
        <v>498278058.25</v>
        <stp/>
        <stp>EM_S_STM07_IS</stp>
        <stp>4</stp>
        <stp>300343.SZ</stp>
        <stp>9</stp>
        <stp>12/31/2013</stp>
        <stp>1</stp>
        <tr r="I1638" s="2"/>
      </tp>
      <tp>
        <v>128413163.12</v>
        <stp/>
        <stp>EM_S_STM07_IS</stp>
        <stp>4</stp>
        <stp>300344.SZ</stp>
        <stp>9</stp>
        <stp>12/31/2014</stp>
        <stp>1</stp>
        <tr r="K1639" s="2"/>
      </tp>
      <tp>
        <v>250557399.02000001</v>
        <stp/>
        <stp>EM_S_STM07_IS</stp>
        <stp>4</stp>
        <stp>300345.SZ</stp>
        <stp>9</stp>
        <stp>12/31/2015</stp>
        <stp>1</stp>
        <tr r="M1640" s="2"/>
      </tp>
      <tp>
        <v>263215741.59999999</v>
        <stp/>
        <stp>EM_S_STM07_IS</stp>
        <stp>4</stp>
        <stp>300350.SZ</stp>
        <stp>9</stp>
        <stp>12/31/2010</stp>
        <stp>1</stp>
        <tr r="C1645" s="2"/>
      </tp>
      <tp>
        <v>190454707.28</v>
        <stp/>
        <stp>EM_S_STM07_IS</stp>
        <stp>4</stp>
        <stp>300351.SZ</stp>
        <stp>9</stp>
        <stp>12/31/2011</stp>
        <stp>1</stp>
        <tr r="E1646" s="2"/>
      </tp>
      <tp>
        <v>189957858.75999999</v>
        <stp/>
        <stp>EM_S_STM07_IS</stp>
        <stp>4</stp>
        <stp>300352.SZ</stp>
        <stp>9</stp>
        <stp>12/31/2012</stp>
        <stp>1</stp>
        <tr r="G1647" s="2"/>
      </tp>
      <tp>
        <v>174201269.38</v>
        <stp/>
        <stp>EM_S_STM07_IS</stp>
        <stp>4</stp>
        <stp>300353.SZ</stp>
        <stp>9</stp>
        <stp>12/31/2013</stp>
        <stp>1</stp>
        <tr r="I1648" s="2"/>
      </tp>
      <tp>
        <v>91228060.5</v>
        <stp/>
        <stp>EM_S_STM07_IS</stp>
        <stp>4</stp>
        <stp>300354.SZ</stp>
        <stp>9</stp>
        <stp>12/31/2014</stp>
        <stp>1</stp>
        <tr r="K1649" s="2"/>
      </tp>
      <tp>
        <v>1768396481.97</v>
        <stp/>
        <stp>EM_S_STM07_IS</stp>
        <stp>4</stp>
        <stp>300355.SZ</stp>
        <stp>9</stp>
        <stp>12/31/2015</stp>
        <stp>1</stp>
        <tr r="M1650" s="2"/>
      </tp>
      <tp>
        <v>286884142.80000001</v>
        <stp/>
        <stp>EM_S_STM07_IS</stp>
        <stp>4</stp>
        <stp>300360.SZ</stp>
        <stp>9</stp>
        <stp>12/31/2010</stp>
        <stp>1</stp>
        <tr r="C1655" s="2"/>
      </tp>
      <tp>
        <v>340780214.61000001</v>
        <stp/>
        <stp>EM_S_STM07_IS</stp>
        <stp>4</stp>
        <stp>300362.SZ</stp>
        <stp>9</stp>
        <stp>12/31/2012</stp>
        <stp>1</stp>
        <tr r="G1656" s="2"/>
      </tp>
      <tp>
        <v>734360858.99000001</v>
        <stp/>
        <stp>EM_S_STM07_IS</stp>
        <stp>4</stp>
        <stp>300363.SZ</stp>
        <stp>9</stp>
        <stp>12/31/2013</stp>
        <stp>1</stp>
        <tr r="I1657" s="2"/>
      </tp>
      <tp>
        <v>269738063</v>
        <stp/>
        <stp>EM_S_STM07_IS</stp>
        <stp>4</stp>
        <stp>300364.SZ</stp>
        <stp>9</stp>
        <stp>12/31/2014</stp>
        <stp>1</stp>
        <tr r="K1658" s="2"/>
      </tp>
      <tp>
        <v>391785864.68000001</v>
        <stp/>
        <stp>EM_S_STM07_IS</stp>
        <stp>4</stp>
        <stp>300365.SZ</stp>
        <stp>9</stp>
        <stp>12/31/2015</stp>
        <stp>1</stp>
        <tr r="M1659" s="2"/>
      </tp>
      <tp>
        <v>157345666.30000001</v>
        <stp/>
        <stp>EM_S_STM07_IS</stp>
        <stp>4</stp>
        <stp>300370.SZ</stp>
        <stp>9</stp>
        <stp>12/31/2010</stp>
        <stp>1</stp>
        <tr r="C1664" s="2"/>
      </tp>
      <tp>
        <v>135231883.87</v>
        <stp/>
        <stp>EM_S_STM07_IS</stp>
        <stp>4</stp>
        <stp>300371.SZ</stp>
        <stp>9</stp>
        <stp>12/31/2011</stp>
        <stp>1</stp>
        <tr r="E1665" s="2"/>
      </tp>
      <tp>
        <v>461545782.27999997</v>
        <stp/>
        <stp>EM_S_STM07_IS</stp>
        <stp>4</stp>
        <stp>300372.SZ</stp>
        <stp>9</stp>
        <stp>12/31/2012</stp>
        <stp>1</stp>
        <tr r="G1666" s="2"/>
      </tp>
      <tp>
        <v>530057103.67000002</v>
        <stp/>
        <stp>EM_S_STM07_IS</stp>
        <stp>4</stp>
        <stp>300373.SZ</stp>
        <stp>9</stp>
        <stp>12/31/2013</stp>
        <stp>1</stp>
        <tr r="I1667" s="2"/>
      </tp>
      <tp>
        <v>415289984.50999999</v>
        <stp/>
        <stp>EM_S_STM07_IS</stp>
        <stp>4</stp>
        <stp>300374.SZ</stp>
        <stp>9</stp>
        <stp>12/31/2014</stp>
        <stp>1</stp>
        <tr r="K1668" s="2"/>
      </tp>
      <tp>
        <v>985322097.88999999</v>
        <stp/>
        <stp>EM_S_STM07_IS</stp>
        <stp>4</stp>
        <stp>300375.SZ</stp>
        <stp>9</stp>
        <stp>12/31/2015</stp>
        <stp>1</stp>
        <tr r="M1669" s="2"/>
      </tp>
      <tp>
        <v>106007568.01000001</v>
        <stp/>
        <stp>EM_S_STM07_IS</stp>
        <stp>4</stp>
        <stp>300380.SZ</stp>
        <stp>9</stp>
        <stp>12/31/2010</stp>
        <stp>1</stp>
        <tr r="C1674" s="2"/>
      </tp>
      <tp>
        <v>270454522.61000001</v>
        <stp/>
        <stp>EM_S_STM07_IS</stp>
        <stp>4</stp>
        <stp>300381.SZ</stp>
        <stp>9</stp>
        <stp>12/31/2011</stp>
        <stp>1</stp>
        <tr r="E1675" s="2"/>
      </tp>
      <tp>
        <v>250752038.81999999</v>
        <stp/>
        <stp>EM_S_STM07_IS</stp>
        <stp>4</stp>
        <stp>300382.SZ</stp>
        <stp>9</stp>
        <stp>12/31/2012</stp>
        <stp>1</stp>
        <tr r="G1676" s="2"/>
      </tp>
      <tp>
        <v>308149551.58999997</v>
        <stp/>
        <stp>EM_S_STM07_IS</stp>
        <stp>4</stp>
        <stp>300383.SZ</stp>
        <stp>9</stp>
        <stp>12/31/2013</stp>
        <stp>1</stp>
        <tr r="I1677" s="2"/>
      </tp>
      <tp>
        <v>417782525.61000001</v>
        <stp/>
        <stp>EM_S_STM07_IS</stp>
        <stp>4</stp>
        <stp>300384.SZ</stp>
        <stp>9</stp>
        <stp>12/31/2014</stp>
        <stp>1</stp>
        <tr r="K1678" s="2"/>
      </tp>
      <tp>
        <v>579539439.75999999</v>
        <stp/>
        <stp>EM_S_STM07_IS</stp>
        <stp>4</stp>
        <stp>300385.SZ</stp>
        <stp>9</stp>
        <stp>12/31/2015</stp>
        <stp>1</stp>
        <tr r="M1679" s="2"/>
      </tp>
      <tp>
        <v>171011344.62</v>
        <stp/>
        <stp>EM_S_STM07_IS</stp>
        <stp>4</stp>
        <stp>300390.SZ</stp>
        <stp>9</stp>
        <stp>12/31/2010</stp>
        <stp>1</stp>
        <tr r="C1684" s="2"/>
      </tp>
      <tp>
        <v>223180306.72</v>
        <stp/>
        <stp>EM_S_STM07_IS</stp>
        <stp>4</stp>
        <stp>300391.SZ</stp>
        <stp>9</stp>
        <stp>12/31/2011</stp>
        <stp>1</stp>
        <tr r="E1685" s="2"/>
      </tp>
      <tp>
        <v>672928818.52999997</v>
        <stp/>
        <stp>EM_S_STM07_IS</stp>
        <stp>4</stp>
        <stp>300392.SZ</stp>
        <stp>9</stp>
        <stp>12/31/2012</stp>
        <stp>1</stp>
        <tr r="G1686" s="2"/>
      </tp>
      <tp>
        <v>345373132.24000001</v>
        <stp/>
        <stp>EM_S_STM07_IS</stp>
        <stp>4</stp>
        <stp>300393.SZ</stp>
        <stp>9</stp>
        <stp>12/31/2013</stp>
        <stp>1</stp>
        <tr r="I1687" s="2"/>
      </tp>
      <tp>
        <v>200643770.09999999</v>
        <stp/>
        <stp>EM_S_STM07_IS</stp>
        <stp>4</stp>
        <stp>300394.SZ</stp>
        <stp>9</stp>
        <stp>12/31/2014</stp>
        <stp>1</stp>
        <tr r="K1688" s="2"/>
      </tp>
      <tp>
        <v>340277085.32999998</v>
        <stp/>
        <stp>EM_S_STM07_IS</stp>
        <stp>4</stp>
        <stp>300395.SZ</stp>
        <stp>9</stp>
        <stp>12/31/2015</stp>
        <stp>1</stp>
        <tr r="M1689" s="2"/>
      </tp>
      <tp>
        <v>1303132066.6099999</v>
        <stp/>
        <stp>EM_S_STM07_IS</stp>
        <stp>4</stp>
        <stp>600370.SH</stp>
        <stp>9</stp>
        <stp>12/31/2010</stp>
        <stp>1</stp>
        <tr r="C2190" s="2"/>
      </tp>
      <tp>
        <v>562146637.98000002</v>
        <stp/>
        <stp>EM_S_STM07_IS</stp>
        <stp>4</stp>
        <stp>600371.SH</stp>
        <stp>9</stp>
        <stp>12/31/2011</stp>
        <stp>1</stp>
        <tr r="E2191" s="2"/>
      </tp>
      <tp>
        <v>4299716884.8299999</v>
        <stp/>
        <stp>EM_S_STM07_IS</stp>
        <stp>4</stp>
        <stp>600372.SH</stp>
        <stp>9</stp>
        <stp>12/31/2012</stp>
        <stp>1</stp>
        <tr r="G2192" s="2"/>
      </tp>
      <tp>
        <v>11386776458.379999</v>
        <stp/>
        <stp>EM_S_STM07_IS</stp>
        <stp>4</stp>
        <stp>600373.SH</stp>
        <stp>9</stp>
        <stp>12/31/2013</stp>
        <stp>1</stp>
        <tr r="I2193" s="2"/>
      </tp>
      <tp>
        <v>3542663727.6999998</v>
        <stp/>
        <stp>EM_S_STM07_IS</stp>
        <stp>4</stp>
        <stp>600375.SH</stp>
        <stp>9</stp>
        <stp>12/31/2015</stp>
        <stp>1</stp>
        <tr r="M2194" s="2"/>
      </tp>
      <tp>
        <v>1147963851.0899999</v>
        <stp/>
        <stp>EM_S_STM07_IS</stp>
        <stp>4</stp>
        <stp>600360.SH</stp>
        <stp>9</stp>
        <stp>12/31/2010</stp>
        <stp>1</stp>
        <tr r="C2181" s="2"/>
      </tp>
      <tp>
        <v>11450175663.08</v>
        <stp/>
        <stp>EM_S_STM07_IS</stp>
        <stp>4</stp>
        <stp>600361.SH</stp>
        <stp>9</stp>
        <stp>12/31/2011</stp>
        <stp>1</stp>
        <tr r="E2182" s="2"/>
      </tp>
      <tp>
        <v>158556206525</v>
        <stp/>
        <stp>EM_S_STM07_IS</stp>
        <stp>4</stp>
        <stp>600362.SH</stp>
        <stp>9</stp>
        <stp>12/31/2012</stp>
        <stp>1</stp>
        <tr r="G2183" s="2"/>
      </tp>
      <tp>
        <v>1602272717.79</v>
        <stp/>
        <stp>EM_S_STM07_IS</stp>
        <stp>4</stp>
        <stp>600363.SH</stp>
        <stp>9</stp>
        <stp>12/31/2013</stp>
        <stp>1</stp>
        <tr r="I2184" s="2"/>
      </tp>
      <tp>
        <v>474707108.97000003</v>
        <stp/>
        <stp>EM_S_STM07_IS</stp>
        <stp>4</stp>
        <stp>600365.SH</stp>
        <stp>9</stp>
        <stp>12/31/2015</stp>
        <stp>1</stp>
        <tr r="M2185" s="2"/>
      </tp>
      <tp>
        <v>3940495743</v>
        <stp/>
        <stp>EM_S_STM07_IS</stp>
        <stp>4</stp>
        <stp>600350.SH</stp>
        <stp>9</stp>
        <stp>12/31/2010</stp>
        <stp>1</stp>
        <tr r="C2172" s="2"/>
      </tp>
      <tp>
        <v>1662746284.25</v>
        <stp/>
        <stp>EM_S_STM07_IS</stp>
        <stp>4</stp>
        <stp>600351.SH</stp>
        <stp>9</stp>
        <stp>12/31/2011</stp>
        <stp>1</stp>
        <tr r="E2173" s="2"/>
      </tp>
      <tp>
        <v>7649308390.3000002</v>
        <stp/>
        <stp>EM_S_STM07_IS</stp>
        <stp>4</stp>
        <stp>600352.SH</stp>
        <stp>9</stp>
        <stp>12/31/2012</stp>
        <stp>1</stp>
        <tr r="G2174" s="2"/>
      </tp>
      <tp>
        <v>443594448.67000002</v>
        <stp/>
        <stp>EM_S_STM07_IS</stp>
        <stp>4</stp>
        <stp>600353.SH</stp>
        <stp>9</stp>
        <stp>12/31/2013</stp>
        <stp>1</stp>
        <tr r="I2175" s="2"/>
      </tp>
      <tp>
        <v>1255860454.79</v>
        <stp/>
        <stp>EM_S_STM07_IS</stp>
        <stp>4</stp>
        <stp>600354.SH</stp>
        <stp>9</stp>
        <stp>12/31/2014</stp>
        <stp>1</stp>
        <tr r="K2176" s="2"/>
      </tp>
      <tp>
        <v>407924061.92000002</v>
        <stp/>
        <stp>EM_S_STM07_IS</stp>
        <stp>4</stp>
        <stp>600355.SH</stp>
        <stp>9</stp>
        <stp>12/31/2015</stp>
        <stp>1</stp>
        <tr r="M2177" s="2"/>
      </tp>
      <tp>
        <v>252611053.66999999</v>
        <stp/>
        <stp>EM_S_STM07_IS</stp>
        <stp>4</stp>
        <stp>600340.SH</stp>
        <stp>9</stp>
        <stp>12/31/2010</stp>
        <stp>1</stp>
        <tr r="C2167" s="2"/>
      </tp>
      <tp>
        <v>1386721858.28</v>
        <stp/>
        <stp>EM_S_STM07_IS</stp>
        <stp>4</stp>
        <stp>600343.SH</stp>
        <stp>9</stp>
        <stp>12/31/2013</stp>
        <stp>1</stp>
        <tr r="I2168" s="2"/>
      </tp>
      <tp>
        <v>577333198.91999996</v>
        <stp/>
        <stp>EM_S_STM07_IS</stp>
        <stp>4</stp>
        <stp>600345.SH</stp>
        <stp>9</stp>
        <stp>12/31/2015</stp>
        <stp>1</stp>
        <tr r="M2169" s="2"/>
      </tp>
      <tp>
        <v>1278804577.3399999</v>
        <stp/>
        <stp>EM_S_STM07_IS</stp>
        <stp>4</stp>
        <stp>600330.SH</stp>
        <stp>9</stp>
        <stp>12/31/2010</stp>
        <stp>1</stp>
        <tr r="C2158" s="2"/>
      </tp>
      <tp>
        <v>4384700245.8699999</v>
        <stp/>
        <stp>EM_S_STM07_IS</stp>
        <stp>4</stp>
        <stp>600331.SH</stp>
        <stp>9</stp>
        <stp>12/31/2011</stp>
        <stp>1</stp>
        <tr r="E2159" s="2"/>
      </tp>
      <tp>
        <v>8229058538.0600004</v>
        <stp/>
        <stp>EM_S_STM07_IS</stp>
        <stp>4</stp>
        <stp>600332.SH</stp>
        <stp>9</stp>
        <stp>12/31/2012</stp>
        <stp>1</stp>
        <tr r="G2160" s="2"/>
      </tp>
      <tp>
        <v>1749371528.3800001</v>
        <stp/>
        <stp>EM_S_STM07_IS</stp>
        <stp>4</stp>
        <stp>600333.SH</stp>
        <stp>9</stp>
        <stp>12/31/2013</stp>
        <stp>1</stp>
        <tr r="I2161" s="2"/>
      </tp>
      <tp>
        <v>64163714486.330002</v>
        <stp/>
        <stp>EM_S_STM07_IS</stp>
        <stp>4</stp>
        <stp>600335.SH</stp>
        <stp>9</stp>
        <stp>12/31/2015</stp>
        <stp>1</stp>
        <tr r="M2162" s="2"/>
      </tp>
      <tp>
        <v>17116177415</v>
        <stp/>
        <stp>EM_S_STM07_IS</stp>
        <stp>4</stp>
        <stp>600320.SH</stp>
        <stp>9</stp>
        <stp>12/31/2010</stp>
        <stp>1</stp>
        <tr r="C2149" s="2"/>
      </tp>
      <tp>
        <v>317659557.5</v>
        <stp/>
        <stp>EM_S_STM07_IS</stp>
        <stp>4</stp>
        <stp>600321.SH</stp>
        <stp>9</stp>
        <stp>12/31/2011</stp>
        <stp>1</stp>
        <tr r="E2150" s="2"/>
      </tp>
      <tp>
        <v>3213143485.4000001</v>
        <stp/>
        <stp>EM_S_STM07_IS</stp>
        <stp>4</stp>
        <stp>600322.SH</stp>
        <stp>9</stp>
        <stp>12/31/2012</stp>
        <stp>1</stp>
        <tr r="G2151" s="2"/>
      </tp>
      <tp>
        <v>1001449409.8099999</v>
        <stp/>
        <stp>EM_S_STM07_IS</stp>
        <stp>4</stp>
        <stp>600323.SH</stp>
        <stp>9</stp>
        <stp>12/31/2013</stp>
        <stp>1</stp>
        <tr r="I2152" s="2"/>
      </tp>
      <tp>
        <v>8342339136.29</v>
        <stp/>
        <stp>EM_S_STM07_IS</stp>
        <stp>4</stp>
        <stp>600325.SH</stp>
        <stp>9</stp>
        <stp>12/31/2015</stp>
        <stp>1</stp>
        <tr r="M2153" s="2"/>
      </tp>
      <tp>
        <v>1996420852.4200001</v>
        <stp/>
        <stp>EM_S_STM07_IS</stp>
        <stp>4</stp>
        <stp>600310.SH</stp>
        <stp>9</stp>
        <stp>12/31/2010</stp>
        <stp>1</stp>
        <tr r="C2140" s="2"/>
      </tp>
      <tp>
        <v>315067196.89999998</v>
        <stp/>
        <stp>EM_S_STM07_IS</stp>
        <stp>4</stp>
        <stp>600311.SH</stp>
        <stp>9</stp>
        <stp>12/31/2011</stp>
        <stp>1</stp>
        <tr r="E2141" s="2"/>
      </tp>
      <tp>
        <v>3284222420.3200002</v>
        <stp/>
        <stp>EM_S_STM07_IS</stp>
        <stp>4</stp>
        <stp>600312.SH</stp>
        <stp>9</stp>
        <stp>12/31/2012</stp>
        <stp>1</stp>
        <tr r="G2142" s="2"/>
      </tp>
      <tp>
        <v>2529148765.9299998</v>
        <stp/>
        <stp>EM_S_STM07_IS</stp>
        <stp>4</stp>
        <stp>600313.SH</stp>
        <stp>9</stp>
        <stp>12/31/2013</stp>
        <stp>1</stp>
        <tr r="I2143" s="2"/>
      </tp>
      <tp>
        <v>5845865322.6400003</v>
        <stp/>
        <stp>EM_S_STM07_IS</stp>
        <stp>4</stp>
        <stp>600315.SH</stp>
        <stp>9</stp>
        <stp>12/31/2015</stp>
        <stp>1</stp>
        <tr r="M2144" s="2"/>
      </tp>
      <tp>
        <v>4763196958.4300003</v>
        <stp/>
        <stp>EM_S_STM07_IS</stp>
        <stp>4</stp>
        <stp>600300.SH</stp>
        <stp>9</stp>
        <stp>12/31/2010</stp>
        <stp>1</stp>
        <tr r="C2131" s="2"/>
      </tp>
      <tp>
        <v>1154131980.72</v>
        <stp/>
        <stp>EM_S_STM07_IS</stp>
        <stp>4</stp>
        <stp>600301.SH</stp>
        <stp>9</stp>
        <stp>12/31/2011</stp>
        <stp>1</stp>
        <tr r="E2132" s="2"/>
      </tp>
      <tp>
        <v>707757628.36000001</v>
        <stp/>
        <stp>EM_S_STM07_IS</stp>
        <stp>4</stp>
        <stp>600302.SH</stp>
        <stp>9</stp>
        <stp>12/31/2012</stp>
        <stp>1</stp>
        <tr r="G2133" s="2"/>
      </tp>
      <tp>
        <v>4836308983.71</v>
        <stp/>
        <stp>EM_S_STM07_IS</stp>
        <stp>4</stp>
        <stp>600303.SH</stp>
        <stp>9</stp>
        <stp>12/31/2013</stp>
        <stp>1</stp>
        <tr r="I2134" s="2"/>
      </tp>
      <tp>
        <v>1305428216.6900001</v>
        <stp/>
        <stp>EM_S_STM07_IS</stp>
        <stp>4</stp>
        <stp>600305.SH</stp>
        <stp>9</stp>
        <stp>12/31/2015</stp>
        <stp>1</stp>
        <tr r="M2135" s="2"/>
      </tp>
      <tp>
        <v>1296699078.79</v>
        <stp/>
        <stp>EM_S_STM07_IS</stp>
        <stp>4</stp>
        <stp>600390.SH</stp>
        <stp>9</stp>
        <stp>12/31/2010</stp>
        <stp>1</stp>
        <tr r="C2208" s="2"/>
      </tp>
      <tp>
        <v>1624627560.51</v>
        <stp/>
        <stp>EM_S_STM07_IS</stp>
        <stp>4</stp>
        <stp>600391.SH</stp>
        <stp>9</stp>
        <stp>12/31/2011</stp>
        <stp>1</stp>
        <tr r="E2209" s="2"/>
      </tp>
      <tp>
        <v>749747537.90999997</v>
        <stp/>
        <stp>EM_S_STM07_IS</stp>
        <stp>4</stp>
        <stp>600392.SH</stp>
        <stp>9</stp>
        <stp>12/31/2012</stp>
        <stp>1</stp>
        <tr r="G2210" s="2"/>
      </tp>
      <tp>
        <v>489563815.91000003</v>
        <stp/>
        <stp>EM_S_STM07_IS</stp>
        <stp>4</stp>
        <stp>600393.SH</stp>
        <stp>9</stp>
        <stp>12/31/2013</stp>
        <stp>1</stp>
        <tr r="I2211" s="2"/>
      </tp>
      <tp>
        <v>4069023300</v>
        <stp/>
        <stp>EM_S_STM07_IS</stp>
        <stp>4</stp>
        <stp>600395.SH</stp>
        <stp>9</stp>
        <stp>12/31/2015</stp>
        <stp>1</stp>
        <tr r="M2212" s="2"/>
      </tp>
      <tp>
        <v>4472857598.3100004</v>
        <stp/>
        <stp>EM_S_STM07_IS</stp>
        <stp>4</stp>
        <stp>600380.SH</stp>
        <stp>9</stp>
        <stp>12/31/2010</stp>
        <stp>1</stp>
        <tr r="C2199" s="2"/>
      </tp>
      <tp>
        <v>238803643.94</v>
        <stp/>
        <stp>EM_S_STM07_IS</stp>
        <stp>4</stp>
        <stp>600381.SH</stp>
        <stp>9</stp>
        <stp>12/31/2011</stp>
        <stp>1</stp>
        <tr r="E2200" s="2"/>
      </tp>
      <tp>
        <v>289102082.41000003</v>
        <stp/>
        <stp>EM_S_STM07_IS</stp>
        <stp>4</stp>
        <stp>600382.SH</stp>
        <stp>9</stp>
        <stp>12/31/2012</stp>
        <stp>1</stp>
        <tr r="G2201" s="2"/>
      </tp>
      <tp>
        <v>34835841295.080002</v>
        <stp/>
        <stp>EM_S_STM07_IS</stp>
        <stp>4</stp>
        <stp>600383.SH</stp>
        <stp>9</stp>
        <stp>12/31/2013</stp>
        <stp>1</stp>
        <tr r="I2202" s="2"/>
      </tp>
      <tp>
        <v>638757198.80999994</v>
        <stp/>
        <stp>EM_S_STM07_IS</stp>
        <stp>4</stp>
        <stp>600385.SH</stp>
        <stp>9</stp>
        <stp>12/31/2015</stp>
        <stp>1</stp>
        <tr r="M2203" s="2"/>
      </tp>
      <tp>
        <v>940346100.70000005</v>
        <stp/>
        <stp>EM_S_STM07_IS</stp>
        <stp>4</stp>
        <stp>603861.SH</stp>
        <stp>9</stp>
        <stp>12/31/2011</stp>
        <stp>1</stp>
        <tr r="E3029" s="2"/>
      </tp>
      <tp>
        <v>1883277774.9000001</v>
        <stp/>
        <stp>EM_S_STM07_IS</stp>
        <stp>4</stp>
        <stp>603843.SH</stp>
        <stp>9</stp>
        <stp>12/31/2013</stp>
        <stp>1</stp>
        <tr r="I3026" s="2"/>
      </tp>
      <tp>
        <v>628613850.94000006</v>
        <stp/>
        <stp>EM_S_STM07_IS</stp>
        <stp>4</stp>
        <stp>603822.SH</stp>
        <stp>9</stp>
        <stp>12/31/2012</stp>
        <stp>1</stp>
        <tr r="G3022" s="2"/>
      </tp>
      <tp>
        <v>1179758528.1500001</v>
        <stp/>
        <stp>EM_S_STM07_IS</stp>
        <stp>4</stp>
        <stp>603823.SH</stp>
        <stp>9</stp>
        <stp>12/31/2013</stp>
        <stp>1</stp>
        <tr r="I3023" s="2"/>
      </tp>
      <tp t="s">
        <v/>
        <stp/>
        <stp>EM_S_STM07_IS</stp>
        <stp>4</stp>
        <stp>603800.SH</stp>
        <stp>9</stp>
        <stp>12/31/2010</stp>
        <stp>1</stp>
        <tr r="C3016" s="2"/>
      </tp>
      <tp>
        <v>3321294644</v>
        <stp/>
        <stp>EM_S_STM07_IS</stp>
        <stp>4</stp>
        <stp>603883.SH</stp>
        <stp>9</stp>
        <stp>12/31/2013</stp>
        <stp>1</stp>
        <tr r="I3035" s="2"/>
      </tp>
      <tp>
        <v>8158238056.2600002</v>
        <stp/>
        <stp>EM_S_STM07_IS</stp>
        <stp>4</stp>
        <stp>603885.SH</stp>
        <stp>9</stp>
        <stp>12/31/2015</stp>
        <stp>1</stp>
        <tr r="M3036" s="2"/>
      </tp>
      <tp t="s">
        <v/>
        <stp/>
        <stp>EM_S_STM07_IS</stp>
        <stp>4</stp>
        <stp>603900.SH</stp>
        <stp>9</stp>
        <stp>12/31/2010</stp>
        <stp>1</stp>
        <tr r="C3043" s="2"/>
      </tp>
      <tp>
        <v>513395336.08999997</v>
        <stp/>
        <stp>EM_S_STM07_IS</stp>
        <stp>4</stp>
        <stp>603901.SH</stp>
        <stp>9</stp>
        <stp>12/31/2011</stp>
        <stp>1</stp>
        <tr r="E3044" s="2"/>
      </tp>
      <tp t="s">
        <v/>
        <stp/>
        <stp>EM_S_STM07_IS</stp>
        <stp>4</stp>
        <stp>603990.SH</stp>
        <stp>9</stp>
        <stp>12/31/2010</stp>
        <stp>1</stp>
        <tr r="C3062" s="2"/>
      </tp>
      <tp>
        <v>5536469246.7299995</v>
        <stp/>
        <stp>EM_S_STM07_IS</stp>
        <stp>4</stp>
        <stp>603993.SH</stp>
        <stp>9</stp>
        <stp>12/31/2013</stp>
        <stp>1</stp>
        <tr r="I3063" s="2"/>
      </tp>
      <tp>
        <v>322645201.23000002</v>
        <stp/>
        <stp>EM_S_STM07_IS</stp>
        <stp>4</stp>
        <stp>603444.SH</stp>
        <stp>9</stp>
        <stp>12/31/2014</stp>
        <stp>1</stp>
        <tr r="K2950" s="2"/>
      </tp>
      <tp>
        <v>225662288.38</v>
        <stp/>
        <stp>EM_S_STM07_IS</stp>
        <stp>4</stp>
        <stp>603421.SH</stp>
        <stp>9</stp>
        <stp>12/31/2011</stp>
        <stp>1</stp>
        <tr r="E2949" s="2"/>
      </tp>
      <tp>
        <v>1969022044.4100001</v>
        <stp/>
        <stp>EM_S_STM07_IS</stp>
        <stp>4</stp>
        <stp>603555.SH</stp>
        <stp>9</stp>
        <stp>12/31/2015</stp>
        <stp>1</stp>
        <tr r="M2958" s="2"/>
      </tp>
      <tp t="s">
        <v/>
        <stp/>
        <stp>EM_S_STM07_IS</stp>
        <stp>4</stp>
        <stp>603520.SH</stp>
        <stp>9</stp>
        <stp>12/31/2010</stp>
        <stp>1</stp>
        <tr r="C2956" s="2"/>
      </tp>
      <tp>
        <v>4468858418.4499998</v>
        <stp/>
        <stp>EM_S_STM07_IS</stp>
        <stp>4</stp>
        <stp>603515.SH</stp>
        <stp>9</stp>
        <stp>12/31/2015</stp>
        <stp>1</stp>
        <tr r="M2953" s="2"/>
      </tp>
      <tp>
        <v>1122807698.0999999</v>
        <stp/>
        <stp>EM_S_STM07_IS</stp>
        <stp>4</stp>
        <stp>603585.SH</stp>
        <stp>9</stp>
        <stp>12/31/2015</stp>
        <stp>1</stp>
        <tr r="M2968" s="2"/>
      </tp>
      <tp t="s">
        <v/>
        <stp/>
        <stp>EM_S_STM07_IS</stp>
        <stp>4</stp>
        <stp>603660.SH</stp>
        <stp>9</stp>
        <stp>12/31/2010</stp>
        <stp>1</stp>
        <tr r="C2986" s="2"/>
      </tp>
      <tp>
        <v>323291771.12</v>
        <stp/>
        <stp>EM_S_STM07_IS</stp>
        <stp>4</stp>
        <stp>603663.SH</stp>
        <stp>9</stp>
        <stp>12/31/2013</stp>
        <stp>1</stp>
        <tr r="I2987" s="2"/>
      </tp>
      <tp>
        <v>309469837.69</v>
        <stp/>
        <stp>EM_S_STM07_IS</stp>
        <stp>4</stp>
        <stp>603633.SH</stp>
        <stp>9</stp>
        <stp>12/31/2013</stp>
        <stp>1</stp>
        <tr r="I2982" s="2"/>
      </tp>
      <tp>
        <v>1304842871.3599999</v>
        <stp/>
        <stp>EM_S_STM07_IS</stp>
        <stp>4</stp>
        <stp>603611.SH</stp>
        <stp>9</stp>
        <stp>12/31/2011</stp>
        <stp>1</stp>
        <tr r="E2978" s="2"/>
      </tp>
      <tp t="s">
        <v/>
        <stp/>
        <stp>EM_S_STM07_IS</stp>
        <stp>4</stp>
        <stp>603600.SH</stp>
        <stp>9</stp>
        <stp>12/31/2010</stp>
        <stp>1</stp>
        <tr r="C2973" s="2"/>
      </tp>
      <tp>
        <v>153540640.80000001</v>
        <stp/>
        <stp>EM_S_STM07_IS</stp>
        <stp>4</stp>
        <stp>603601.SH</stp>
        <stp>9</stp>
        <stp>12/31/2011</stp>
        <stp>1</stp>
        <tr r="E2974" s="2"/>
      </tp>
      <tp t="s">
        <v/>
        <stp/>
        <stp>EM_S_STM07_IS</stp>
        <stp>4</stp>
        <stp>603690.SH</stp>
        <stp>9</stp>
        <stp>12/31/2010</stp>
        <stp>1</stp>
        <tr r="C2994" s="2"/>
      </tp>
      <tp>
        <v>359186865.25999999</v>
        <stp/>
        <stp>EM_S_STM07_IS</stp>
        <stp>4</stp>
        <stp>603701.SH</stp>
        <stp>9</stp>
        <stp>12/31/2011</stp>
        <stp>1</stp>
        <tr r="E2998" s="2"/>
      </tp>
      <tp>
        <v>346324303.44999999</v>
        <stp/>
        <stp>EM_S_STM07_IS</stp>
        <stp>4</stp>
        <stp>603703.SH</stp>
        <stp>9</stp>
        <stp>12/31/2013</stp>
        <stp>1</stp>
        <tr r="I2999" s="2"/>
      </tp>
      <tp t="s">
        <v/>
        <stp/>
        <stp>EM_S_STM07_IS</stp>
        <stp>4</stp>
        <stp>603060.SH</stp>
        <stp>9</stp>
        <stp>12/31/2010</stp>
        <stp>1</stp>
        <tr r="C2877" s="2"/>
      </tp>
      <tp t="s">
        <v/>
        <stp/>
        <stp>EM_S_STM07_IS</stp>
        <stp>4</stp>
        <stp>603030.SH</stp>
        <stp>9</stp>
        <stp>12/31/2010</stp>
        <stp>1</stp>
        <tr r="C2868" s="2"/>
      </tp>
      <tp>
        <v>1049499687.16</v>
        <stp/>
        <stp>EM_S_STM07_IS</stp>
        <stp>4</stp>
        <stp>603031.SH</stp>
        <stp>9</stp>
        <stp>12/31/2011</stp>
        <stp>1</stp>
        <tr r="E2869" s="2"/>
      </tp>
      <tp>
        <v>463219711.50999999</v>
        <stp/>
        <stp>EM_S_STM07_IS</stp>
        <stp>4</stp>
        <stp>603032.SH</stp>
        <stp>9</stp>
        <stp>12/31/2012</stp>
        <stp>1</stp>
        <tr r="G2870" s="2"/>
      </tp>
      <tp>
        <v>971476926.00999999</v>
        <stp/>
        <stp>EM_S_STM07_IS</stp>
        <stp>4</stp>
        <stp>603033.SH</stp>
        <stp>9</stp>
        <stp>12/31/2013</stp>
        <stp>1</stp>
        <tr r="I2871" s="2"/>
      </tp>
      <tp>
        <v>1021223856.34</v>
        <stp/>
        <stp>EM_S_STM07_IS</stp>
        <stp>4</stp>
        <stp>603035.SH</stp>
        <stp>9</stp>
        <stp>12/31/2015</stp>
        <stp>1</stp>
        <tr r="M2872" s="2"/>
      </tp>
      <tp t="s">
        <v/>
        <stp/>
        <stp>EM_S_STM07_IS</stp>
        <stp>4</stp>
        <stp>603020.SH</stp>
        <stp>9</stp>
        <stp>12/31/2010</stp>
        <stp>1</stp>
        <tr r="C2859" s="2"/>
      </tp>
      <tp>
        <v>681850700.79999995</v>
        <stp/>
        <stp>EM_S_STM07_IS</stp>
        <stp>4</stp>
        <stp>603021.SH</stp>
        <stp>9</stp>
        <stp>12/31/2011</stp>
        <stp>1</stp>
        <tr r="E2860" s="2"/>
      </tp>
      <tp>
        <v>367073710.69999999</v>
        <stp/>
        <stp>EM_S_STM07_IS</stp>
        <stp>4</stp>
        <stp>603022.SH</stp>
        <stp>9</stp>
        <stp>12/31/2012</stp>
        <stp>1</stp>
        <tr r="G2861" s="2"/>
      </tp>
      <tp>
        <v>184518083.31999999</v>
        <stp/>
        <stp>EM_S_STM07_IS</stp>
        <stp>4</stp>
        <stp>603023.SH</stp>
        <stp>9</stp>
        <stp>12/31/2013</stp>
        <stp>1</stp>
        <tr r="I2862" s="2"/>
      </tp>
      <tp>
        <v>621726993.10000002</v>
        <stp/>
        <stp>EM_S_STM07_IS</stp>
        <stp>4</stp>
        <stp>603025.SH</stp>
        <stp>9</stp>
        <stp>12/31/2015</stp>
        <stp>1</stp>
        <tr r="M2863" s="2"/>
      </tp>
      <tp t="s">
        <v/>
        <stp/>
        <stp>EM_S_STM07_IS</stp>
        <stp>4</stp>
        <stp>603010.SH</stp>
        <stp>9</stp>
        <stp>12/31/2010</stp>
        <stp>1</stp>
        <tr r="C2851" s="2"/>
      </tp>
      <tp>
        <v>534015675.43000001</v>
        <stp/>
        <stp>EM_S_STM07_IS</stp>
        <stp>4</stp>
        <stp>603011.SH</stp>
        <stp>9</stp>
        <stp>12/31/2011</stp>
        <stp>1</stp>
        <tr r="E2852" s="2"/>
      </tp>
      <tp>
        <v>1167999222.9400001</v>
        <stp/>
        <stp>EM_S_STM07_IS</stp>
        <stp>4</stp>
        <stp>603012.SH</stp>
        <stp>9</stp>
        <stp>12/31/2012</stp>
        <stp>1</stp>
        <tr r="G2853" s="2"/>
      </tp>
      <tp>
        <v>386579159.33999997</v>
        <stp/>
        <stp>EM_S_STM07_IS</stp>
        <stp>4</stp>
        <stp>603015.SH</stp>
        <stp>9</stp>
        <stp>12/31/2015</stp>
        <stp>1</stp>
        <tr r="M2854" s="2"/>
      </tp>
      <tp>
        <v>331661884.5</v>
        <stp/>
        <stp>EM_S_STM07_IS</stp>
        <stp>4</stp>
        <stp>603000.SH</stp>
        <stp>9</stp>
        <stp>12/31/2010</stp>
        <stp>1</stp>
        <tr r="C2842" s="2"/>
      </tp>
      <tp>
        <v>2965884824.79</v>
        <stp/>
        <stp>EM_S_STM07_IS</stp>
        <stp>4</stp>
        <stp>603001.SH</stp>
        <stp>9</stp>
        <stp>12/31/2011</stp>
        <stp>1</stp>
        <tr r="E2843" s="2"/>
      </tp>
      <tp>
        <v>1230485104.4300001</v>
        <stp/>
        <stp>EM_S_STM07_IS</stp>
        <stp>4</stp>
        <stp>603002.SH</stp>
        <stp>9</stp>
        <stp>12/31/2012</stp>
        <stp>1</stp>
        <tr r="G2844" s="2"/>
      </tp>
      <tp>
        <v>4501274274.9799995</v>
        <stp/>
        <stp>EM_S_STM07_IS</stp>
        <stp>4</stp>
        <stp>603003.SH</stp>
        <stp>9</stp>
        <stp>12/31/2013</stp>
        <stp>1</stp>
        <tr r="I2845" s="2"/>
      </tp>
      <tp>
        <v>575718355.27999997</v>
        <stp/>
        <stp>EM_S_STM07_IS</stp>
        <stp>4</stp>
        <stp>603005.SH</stp>
        <stp>9</stp>
        <stp>12/31/2015</stp>
        <stp>1</stp>
        <tr r="M2846" s="2"/>
      </tp>
      <tp t="s">
        <v/>
        <stp/>
        <stp>EM_S_STM07_IS</stp>
        <stp>4</stp>
        <stp>603090.SH</stp>
        <stp>9</stp>
        <stp>12/31/2010</stp>
        <stp>1</stp>
        <tr r="C2884" s="2"/>
      </tp>
      <tp>
        <v>292588900.31999999</v>
        <stp/>
        <stp>EM_S_STM07_IS</stp>
        <stp>4</stp>
        <stp>603085.SH</stp>
        <stp>9</stp>
        <stp>12/31/2015</stp>
        <stp>1</stp>
        <tr r="M2882" s="2"/>
      </tp>
      <tp t="s">
        <v/>
        <stp/>
        <stp>EM_S_STM07_IS</stp>
        <stp>4</stp>
        <stp>603160.SH</stp>
        <stp>9</stp>
        <stp>12/31/2010</stp>
        <stp>1</stp>
        <tr r="C2900" s="2"/>
      </tp>
      <tp>
        <v>419242873.45999998</v>
        <stp/>
        <stp>EM_S_STM07_IS</stp>
        <stp>4</stp>
        <stp>603131.SH</stp>
        <stp>9</stp>
        <stp>12/31/2011</stp>
        <stp>1</stp>
        <tr r="E2897" s="2"/>
      </tp>
      <tp>
        <v>4685851388.1700001</v>
        <stp/>
        <stp>EM_S_STM07_IS</stp>
        <stp>4</stp>
        <stp>603123.SH</stp>
        <stp>9</stp>
        <stp>12/31/2013</stp>
        <stp>1</stp>
        <tr r="I2894" s="2"/>
      </tp>
      <tp>
        <v>892876481.84000003</v>
        <stp/>
        <stp>EM_S_STM07_IS</stp>
        <stp>4</stp>
        <stp>603111.SH</stp>
        <stp>9</stp>
        <stp>12/31/2011</stp>
        <stp>1</stp>
        <tr r="E2890" s="2"/>
      </tp>
      <tp>
        <v>2467515873.8699999</v>
        <stp/>
        <stp>EM_S_STM07_IS</stp>
        <stp>4</stp>
        <stp>603100.SH</stp>
        <stp>9</stp>
        <stp>12/31/2010</stp>
        <stp>1</stp>
        <tr r="C2887" s="2"/>
      </tp>
      <tp>
        <v>1556451499.4300001</v>
        <stp/>
        <stp>EM_S_STM07_IS</stp>
        <stp>4</stp>
        <stp>603101.SH</stp>
        <stp>9</stp>
        <stp>12/31/2011</stp>
        <stp>1</stp>
        <tr r="E2888" s="2"/>
      </tp>
      <tp>
        <v>582752013.67999995</v>
        <stp/>
        <stp>EM_S_STM07_IS</stp>
        <stp>4</stp>
        <stp>603222.SH</stp>
        <stp>9</stp>
        <stp>12/31/2012</stp>
        <stp>1</stp>
        <tr r="G2912" s="2"/>
      </tp>
      <tp>
        <v>1256361505.0899999</v>
        <stp/>
        <stp>EM_S_STM07_IS</stp>
        <stp>4</stp>
        <stp>603223.SH</stp>
        <stp>9</stp>
        <stp>12/31/2013</stp>
        <stp>1</stp>
        <tr r="I2913" s="2"/>
      </tp>
      <tp>
        <v>180887427.72</v>
        <stp/>
        <stp>EM_S_STM07_IS</stp>
        <stp>4</stp>
        <stp>603203.SH</stp>
        <stp>9</stp>
        <stp>12/31/2013</stp>
        <stp>1</stp>
        <tr r="I2910" s="2"/>
      </tp>
      <tp>
        <v>4002744130.02</v>
        <stp/>
        <stp>EM_S_STM07_IS</stp>
        <stp>4</stp>
        <stp>603355.SH</stp>
        <stp>9</stp>
        <stp>12/31/2015</stp>
        <stp>1</stp>
        <tr r="M2939" s="2"/>
      </tp>
      <tp>
        <v>986776146.74000001</v>
        <stp/>
        <stp>EM_S_STM07_IS</stp>
        <stp>4</stp>
        <stp>603333.SH</stp>
        <stp>9</stp>
        <stp>12/31/2013</stp>
        <stp>1</stp>
        <tr r="I2935" s="2"/>
      </tp>
      <tp>
        <v>359386029.60000002</v>
        <stp/>
        <stp>EM_S_STM07_IS</stp>
        <stp>4</stp>
        <stp>603322.SH</stp>
        <stp>9</stp>
        <stp>12/31/2012</stp>
        <stp>1</stp>
        <tr r="G2932" s="2"/>
      </tp>
      <tp>
        <v>2283746000</v>
        <stp/>
        <stp>EM_S_STM07_IS</stp>
        <stp>4</stp>
        <stp>603323.SH</stp>
        <stp>9</stp>
        <stp>12/31/2013</stp>
        <stp>1</stp>
        <tr r="I2933" s="2"/>
      </tp>
      <tp>
        <v>280389779.30000001</v>
        <stp/>
        <stp>EM_S_STM07_IS</stp>
        <stp>4</stp>
        <stp>603311.SH</stp>
        <stp>9</stp>
        <stp>12/31/2011</stp>
        <stp>1</stp>
        <tr r="E2927" s="2"/>
      </tp>
      <tp>
        <v>955806705.95000005</v>
        <stp/>
        <stp>EM_S_STM07_IS</stp>
        <stp>4</stp>
        <stp>603313.SH</stp>
        <stp>9</stp>
        <stp>12/31/2013</stp>
        <stp>1</stp>
        <tr r="I2928" s="2"/>
      </tp>
      <tp>
        <v>421156092.98000002</v>
        <stp/>
        <stp>EM_S_STM07_IS</stp>
        <stp>4</stp>
        <stp>603315.SH</stp>
        <stp>9</stp>
        <stp>12/31/2015</stp>
        <stp>1</stp>
        <tr r="M2929" s="2"/>
      </tp>
      <tp t="s">
        <v/>
        <stp/>
        <stp>EM_S_STM07_IS</stp>
        <stp>4</stp>
        <stp>603300.SH</stp>
        <stp>9</stp>
        <stp>12/31/2010</stp>
        <stp>1</stp>
        <tr r="C2923" s="2"/>
      </tp>
      <tp>
        <v>773560046.05999994</v>
        <stp/>
        <stp>EM_S_STM07_IS</stp>
        <stp>4</stp>
        <stp>603393.SH</stp>
        <stp>9</stp>
        <stp>12/31/2013</stp>
        <stp>1</stp>
        <tr r="I2945" s="2"/>
      </tp>
      <tp>
        <v>418653600</v>
        <stp/>
        <stp>EM_S_STM07_IS</stp>
        <stp>4</stp>
        <stp>002830.SZ</stp>
        <stp>9</stp>
        <stp>12/31/2010</stp>
        <stp>1</stp>
        <tr r="C1289" s="2"/>
      </tp>
      <tp>
        <v>1781042171.53</v>
        <stp/>
        <stp>EM_S_STM07_IS</stp>
        <stp>4</stp>
        <stp>002831.SZ</stp>
        <stp>9</stp>
        <stp>12/31/2011</stp>
        <stp>1</stp>
        <tr r="E1290" s="2"/>
      </tp>
      <tp>
        <v>455876136.72000003</v>
        <stp/>
        <stp>EM_S_STM07_IS</stp>
        <stp>4</stp>
        <stp>002832.SZ</stp>
        <stp>9</stp>
        <stp>12/31/2012</stp>
        <stp>1</stp>
        <tr r="G1291" s="2"/>
      </tp>
      <tp>
        <v>292951532.50999999</v>
        <stp/>
        <stp>EM_S_STM07_IS</stp>
        <stp>4</stp>
        <stp>002833.SZ</stp>
        <stp>9</stp>
        <stp>12/31/2013</stp>
        <stp>1</stp>
        <tr r="I1292" s="2"/>
      </tp>
      <tp>
        <v>493602547.06999999</v>
        <stp/>
        <stp>EM_S_STM07_IS</stp>
        <stp>4</stp>
        <stp>002835.SZ</stp>
        <stp>9</stp>
        <stp>12/31/2015</stp>
        <stp>1</stp>
        <tr r="M1293" s="2"/>
      </tp>
      <tp t="s">
        <v/>
        <stp/>
        <stp>EM_S_STM07_IS</stp>
        <stp>4</stp>
        <stp>002820.SZ</stp>
        <stp>9</stp>
        <stp>12/31/2010</stp>
        <stp>1</stp>
        <tr r="C1279" s="2"/>
      </tp>
      <tp>
        <v>405691300</v>
        <stp/>
        <stp>EM_S_STM07_IS</stp>
        <stp>4</stp>
        <stp>002821.SZ</stp>
        <stp>9</stp>
        <stp>12/31/2011</stp>
        <stp>1</stp>
        <tr r="E1280" s="2"/>
      </tp>
      <tp>
        <v>1930142500</v>
        <stp/>
        <stp>EM_S_STM07_IS</stp>
        <stp>4</stp>
        <stp>002822.SZ</stp>
        <stp>9</stp>
        <stp>12/31/2012</stp>
        <stp>1</stp>
        <tr r="G1281" s="2"/>
      </tp>
      <tp>
        <v>731635649.48000002</v>
        <stp/>
        <stp>EM_S_STM07_IS</stp>
        <stp>4</stp>
        <stp>002823.SZ</stp>
        <stp>9</stp>
        <stp>12/31/2013</stp>
        <stp>1</stp>
        <tr r="I1282" s="2"/>
      </tp>
      <tp>
        <v>695105677.72000003</v>
        <stp/>
        <stp>EM_S_STM07_IS</stp>
        <stp>4</stp>
        <stp>002824.SZ</stp>
        <stp>9</stp>
        <stp>12/31/2014</stp>
        <stp>1</stp>
        <tr r="K1283" s="2"/>
      </tp>
      <tp>
        <v>526894407.04000002</v>
        <stp/>
        <stp>EM_S_STM07_IS</stp>
        <stp>4</stp>
        <stp>002825.SZ</stp>
        <stp>9</stp>
        <stp>12/31/2015</stp>
        <stp>1</stp>
        <tr r="M1284" s="2"/>
      </tp>
      <tp t="s">
        <v/>
        <stp/>
        <stp>EM_S_STM07_IS</stp>
        <stp>4</stp>
        <stp>002810.SZ</stp>
        <stp>9</stp>
        <stp>12/31/2010</stp>
        <stp>1</stp>
        <tr r="C1270" s="2"/>
      </tp>
      <tp>
        <v>1002637672.59</v>
        <stp/>
        <stp>EM_S_STM07_IS</stp>
        <stp>4</stp>
        <stp>002811.SZ</stp>
        <stp>9</stp>
        <stp>12/31/2011</stp>
        <stp>1</stp>
        <tr r="E1271" s="2"/>
      </tp>
      <tp>
        <v>1107650063.5599999</v>
        <stp/>
        <stp>EM_S_STM07_IS</stp>
        <stp>4</stp>
        <stp>002812.SZ</stp>
        <stp>9</stp>
        <stp>12/31/2012</stp>
        <stp>1</stp>
        <tr r="G1272" s="2"/>
      </tp>
      <tp>
        <v>967678068.63999999</v>
        <stp/>
        <stp>EM_S_STM07_IS</stp>
        <stp>4</stp>
        <stp>002813.SZ</stp>
        <stp>9</stp>
        <stp>12/31/2013</stp>
        <stp>1</stp>
        <tr r="I1273" s="2"/>
      </tp>
      <tp>
        <v>1756941800.28</v>
        <stp/>
        <stp>EM_S_STM07_IS</stp>
        <stp>4</stp>
        <stp>002815.SZ</stp>
        <stp>9</stp>
        <stp>12/31/2015</stp>
        <stp>1</stp>
        <tr r="M1274" s="2"/>
      </tp>
      <tp t="s">
        <v/>
        <stp/>
        <stp>EM_S_STM07_IS</stp>
        <stp>4</stp>
        <stp>002800.SZ</stp>
        <stp>9</stp>
        <stp>12/31/2010</stp>
        <stp>1</stp>
        <tr r="C1261" s="2"/>
      </tp>
      <tp>
        <v>295616933.64999998</v>
        <stp/>
        <stp>EM_S_STM07_IS</stp>
        <stp>4</stp>
        <stp>002801.SZ</stp>
        <stp>9</stp>
        <stp>12/31/2011</stp>
        <stp>1</stp>
        <tr r="E1262" s="2"/>
      </tp>
      <tp>
        <v>310649722.23000002</v>
        <stp/>
        <stp>EM_S_STM07_IS</stp>
        <stp>4</stp>
        <stp>002802.SZ</stp>
        <stp>9</stp>
        <stp>12/31/2012</stp>
        <stp>1</stp>
        <tr r="G1263" s="2"/>
      </tp>
      <tp>
        <v>387255903.69</v>
        <stp/>
        <stp>EM_S_STM07_IS</stp>
        <stp>4</stp>
        <stp>002803.SZ</stp>
        <stp>9</stp>
        <stp>12/31/2013</stp>
        <stp>1</stp>
        <tr r="I1264" s="2"/>
      </tp>
      <tp>
        <v>295105672.00999999</v>
        <stp/>
        <stp>EM_S_STM07_IS</stp>
        <stp>4</stp>
        <stp>002805.SZ</stp>
        <stp>9</stp>
        <stp>12/31/2015</stp>
        <stp>1</stp>
        <tr r="M1265" s="2"/>
      </tp>
      <tp t="s">
        <v/>
        <stp/>
        <stp>EM_S_STM07_IS</stp>
        <stp>4</stp>
        <stp>002840.SZ</stp>
        <stp>9</stp>
        <stp>12/31/2010</stp>
        <stp>1</stp>
        <tr r="C1297" s="2"/>
      </tp>
      <tp>
        <v>3023389695.1799998</v>
        <stp/>
        <stp>EM_S_STM07_IS</stp>
        <stp>4</stp>
        <stp>002430.SZ</stp>
        <stp>9</stp>
        <stp>12/31/2010</stp>
        <stp>1</stp>
        <tr r="C901" s="2"/>
      </tp>
      <tp>
        <v>2493495674.6799998</v>
        <stp/>
        <stp>EM_S_STM07_IS</stp>
        <stp>4</stp>
        <stp>002431.SZ</stp>
        <stp>9</stp>
        <stp>12/31/2011</stp>
        <stp>1</stp>
        <tr r="E902" s="2"/>
      </tp>
      <tp>
        <v>356081981.81999999</v>
        <stp/>
        <stp>EM_S_STM07_IS</stp>
        <stp>4</stp>
        <stp>002432.SZ</stp>
        <stp>9</stp>
        <stp>12/31/2012</stp>
        <stp>1</stp>
        <tr r="G903" s="2"/>
      </tp>
      <tp>
        <v>785165829.74000001</v>
        <stp/>
        <stp>EM_S_STM07_IS</stp>
        <stp>4</stp>
        <stp>002433.SZ</stp>
        <stp>9</stp>
        <stp>12/31/2013</stp>
        <stp>1</stp>
        <tr r="I904" s="2"/>
      </tp>
      <tp>
        <v>1382032095.5899999</v>
        <stp/>
        <stp>EM_S_STM07_IS</stp>
        <stp>4</stp>
        <stp>002434.SZ</stp>
        <stp>9</stp>
        <stp>12/31/2014</stp>
        <stp>1</stp>
        <tr r="K905" s="2"/>
      </tp>
      <tp>
        <v>1064708509.87</v>
        <stp/>
        <stp>EM_S_STM07_IS</stp>
        <stp>4</stp>
        <stp>002435.SZ</stp>
        <stp>9</stp>
        <stp>12/31/2015</stp>
        <stp>1</stp>
        <tr r="M906" s="2"/>
      </tp>
      <tp>
        <v>1860630041.1800001</v>
        <stp/>
        <stp>EM_S_STM07_IS</stp>
        <stp>4</stp>
        <stp>002420.SZ</stp>
        <stp>9</stp>
        <stp>12/31/2010</stp>
        <stp>1</stp>
        <tr r="C891" s="2"/>
      </tp>
      <tp>
        <v>530560041.33999997</v>
        <stp/>
        <stp>EM_S_STM07_IS</stp>
        <stp>4</stp>
        <stp>002421.SZ</stp>
        <stp>9</stp>
        <stp>12/31/2011</stp>
        <stp>1</stp>
        <tr r="E892" s="2"/>
      </tp>
      <tp>
        <v>5885278617</v>
        <stp/>
        <stp>EM_S_STM07_IS</stp>
        <stp>4</stp>
        <stp>002422.SZ</stp>
        <stp>9</stp>
        <stp>12/31/2012</stp>
        <stp>1</stp>
        <tr r="G893" s="2"/>
      </tp>
      <tp>
        <v>1315918137.5699999</v>
        <stp/>
        <stp>EM_S_STM07_IS</stp>
        <stp>4</stp>
        <stp>002423.SZ</stp>
        <stp>9</stp>
        <stp>12/31/2013</stp>
        <stp>1</stp>
        <tr r="I894" s="2"/>
      </tp>
      <tp>
        <v>1574672162.3</v>
        <stp/>
        <stp>EM_S_STM07_IS</stp>
        <stp>4</stp>
        <stp>002424.SZ</stp>
        <stp>9</stp>
        <stp>12/31/2014</stp>
        <stp>1</stp>
        <tr r="K895" s="2"/>
      </tp>
      <tp>
        <v>632532576.62</v>
        <stp/>
        <stp>EM_S_STM07_IS</stp>
        <stp>4</stp>
        <stp>002425.SZ</stp>
        <stp>9</stp>
        <stp>12/31/2015</stp>
        <stp>1</stp>
        <tr r="M896" s="2"/>
      </tp>
      <tp>
        <v>450567434.14999998</v>
        <stp/>
        <stp>EM_S_STM07_IS</stp>
        <stp>4</stp>
        <stp>002410.SZ</stp>
        <stp>9</stp>
        <stp>12/31/2010</stp>
        <stp>1</stp>
        <tr r="C881" s="2"/>
      </tp>
      <tp>
        <v>1049017729.66</v>
        <stp/>
        <stp>EM_S_STM07_IS</stp>
        <stp>4</stp>
        <stp>002411.SZ</stp>
        <stp>9</stp>
        <stp>12/31/2011</stp>
        <stp>1</stp>
        <tr r="E882" s="2"/>
      </tp>
      <tp>
        <v>489461123.56999999</v>
        <stp/>
        <stp>EM_S_STM07_IS</stp>
        <stp>4</stp>
        <stp>002412.SZ</stp>
        <stp>9</stp>
        <stp>12/31/2012</stp>
        <stp>1</stp>
        <tr r="G883" s="2"/>
      </tp>
      <tp>
        <v>1854182467.27</v>
        <stp/>
        <stp>EM_S_STM07_IS</stp>
        <stp>4</stp>
        <stp>002413.SZ</stp>
        <stp>9</stp>
        <stp>12/31/2013</stp>
        <stp>1</stp>
        <tr r="I884" s="2"/>
      </tp>
      <tp>
        <v>397980550.39999998</v>
        <stp/>
        <stp>EM_S_STM07_IS</stp>
        <stp>4</stp>
        <stp>002414.SZ</stp>
        <stp>9</stp>
        <stp>12/31/2014</stp>
        <stp>1</stp>
        <tr r="K885" s="2"/>
      </tp>
      <tp>
        <v>25271390273.419998</v>
        <stp/>
        <stp>EM_S_STM07_IS</stp>
        <stp>4</stp>
        <stp>002415.SZ</stp>
        <stp>9</stp>
        <stp>12/31/2015</stp>
        <stp>1</stp>
        <tr r="M886" s="2"/>
      </tp>
      <tp>
        <v>3078626430.9099998</v>
        <stp/>
        <stp>EM_S_STM07_IS</stp>
        <stp>4</stp>
        <stp>002400.SZ</stp>
        <stp>9</stp>
        <stp>12/31/2010</stp>
        <stp>1</stp>
        <tr r="C871" s="2"/>
      </tp>
      <tp>
        <v>486243589.49000001</v>
        <stp/>
        <stp>EM_S_STM07_IS</stp>
        <stp>4</stp>
        <stp>002401.SZ</stp>
        <stp>9</stp>
        <stp>12/31/2011</stp>
        <stp>1</stp>
        <tr r="E872" s="2"/>
      </tp>
      <tp>
        <v>561515630.80999994</v>
        <stp/>
        <stp>EM_S_STM07_IS</stp>
        <stp>4</stp>
        <stp>002402.SZ</stp>
        <stp>9</stp>
        <stp>12/31/2012</stp>
        <stp>1</stp>
        <tr r="G873" s="2"/>
      </tp>
      <tp>
        <v>2134693672.79</v>
        <stp/>
        <stp>EM_S_STM07_IS</stp>
        <stp>4</stp>
        <stp>002403.SZ</stp>
        <stp>9</stp>
        <stp>12/31/2013</stp>
        <stp>1</stp>
        <tr r="I874" s="2"/>
      </tp>
      <tp>
        <v>2006276803.27</v>
        <stp/>
        <stp>EM_S_STM07_IS</stp>
        <stp>4</stp>
        <stp>002404.SZ</stp>
        <stp>9</stp>
        <stp>12/31/2014</stp>
        <stp>1</stp>
        <tr r="K875" s="2"/>
      </tp>
      <tp>
        <v>1506153411.3699999</v>
        <stp/>
        <stp>EM_S_STM07_IS</stp>
        <stp>4</stp>
        <stp>002405.SZ</stp>
        <stp>9</stp>
        <stp>12/31/2015</stp>
        <stp>1</stp>
        <tr r="M876" s="2"/>
      </tp>
      <tp>
        <v>5479324278.3699999</v>
        <stp/>
        <stp>EM_S_STM07_IS</stp>
        <stp>4</stp>
        <stp>002470.SZ</stp>
        <stp>9</stp>
        <stp>12/31/2010</stp>
        <stp>1</stp>
        <tr r="C941" s="2"/>
      </tp>
      <tp>
        <v>1814660612.73</v>
        <stp/>
        <stp>EM_S_STM07_IS</stp>
        <stp>4</stp>
        <stp>002471.SZ</stp>
        <stp>9</stp>
        <stp>12/31/2011</stp>
        <stp>1</stp>
        <tr r="E942" s="2"/>
      </tp>
      <tp>
        <v>795035336.91999996</v>
        <stp/>
        <stp>EM_S_STM07_IS</stp>
        <stp>4</stp>
        <stp>002472.SZ</stp>
        <stp>9</stp>
        <stp>12/31/2012</stp>
        <stp>1</stp>
        <tr r="G943" s="2"/>
      </tp>
      <tp>
        <v>166127764.91</v>
        <stp/>
        <stp>EM_S_STM07_IS</stp>
        <stp>4</stp>
        <stp>002473.SZ</stp>
        <stp>9</stp>
        <stp>12/31/2013</stp>
        <stp>1</stp>
        <tr r="I944" s="2"/>
      </tp>
      <tp>
        <v>598305165.27999997</v>
        <stp/>
        <stp>EM_S_STM07_IS</stp>
        <stp>4</stp>
        <stp>002474.SZ</stp>
        <stp>9</stp>
        <stp>12/31/2014</stp>
        <stp>1</stp>
        <tr r="K945" s="2"/>
      </tp>
      <tp>
        <v>10139492446.879999</v>
        <stp/>
        <stp>EM_S_STM07_IS</stp>
        <stp>4</stp>
        <stp>002475.SZ</stp>
        <stp>9</stp>
        <stp>12/31/2015</stp>
        <stp>1</stp>
        <tr r="M946" s="2"/>
      </tp>
      <tp>
        <v>359722325.77999997</v>
        <stp/>
        <stp>EM_S_STM07_IS</stp>
        <stp>4</stp>
        <stp>002460.SZ</stp>
        <stp>9</stp>
        <stp>12/31/2010</stp>
        <stp>1</stp>
        <tr r="C931" s="2"/>
      </tp>
      <tp>
        <v>3562680308.75</v>
        <stp/>
        <stp>EM_S_STM07_IS</stp>
        <stp>4</stp>
        <stp>002461.SZ</stp>
        <stp>9</stp>
        <stp>12/31/2011</stp>
        <stp>1</stp>
        <tr r="E932" s="2"/>
      </tp>
      <tp>
        <v>2554073303.9000001</v>
        <stp/>
        <stp>EM_S_STM07_IS</stp>
        <stp>4</stp>
        <stp>002462.SZ</stp>
        <stp>9</stp>
        <stp>12/31/2012</stp>
        <stp>1</stp>
        <tr r="G933" s="2"/>
      </tp>
      <tp>
        <v>3017358116</v>
        <stp/>
        <stp>EM_S_STM07_IS</stp>
        <stp>4</stp>
        <stp>002463.SZ</stp>
        <stp>9</stp>
        <stp>12/31/2013</stp>
        <stp>1</stp>
        <tr r="I934" s="2"/>
      </tp>
      <tp>
        <v>528208460.14999998</v>
        <stp/>
        <stp>EM_S_STM07_IS</stp>
        <stp>4</stp>
        <stp>002464.SZ</stp>
        <stp>9</stp>
        <stp>12/31/2014</stp>
        <stp>1</stp>
        <tr r="K935" s="2"/>
      </tp>
      <tp>
        <v>3806579105.6100001</v>
        <stp/>
        <stp>EM_S_STM07_IS</stp>
        <stp>4</stp>
        <stp>002465.SZ</stp>
        <stp>9</stp>
        <stp>12/31/2015</stp>
        <stp>1</stp>
        <tr r="M936" s="2"/>
      </tp>
      <tp>
        <v>524201146.48000002</v>
        <stp/>
        <stp>EM_S_STM07_IS</stp>
        <stp>4</stp>
        <stp>002450.SZ</stp>
        <stp>9</stp>
        <stp>12/31/2010</stp>
        <stp>1</stp>
        <tr r="C921" s="2"/>
      </tp>
      <tp>
        <v>446208549.69</v>
        <stp/>
        <stp>EM_S_STM07_IS</stp>
        <stp>4</stp>
        <stp>002451.SZ</stp>
        <stp>9</stp>
        <stp>12/31/2011</stp>
        <stp>1</stp>
        <tr r="E922" s="2"/>
      </tp>
      <tp>
        <v>410566156.38</v>
        <stp/>
        <stp>EM_S_STM07_IS</stp>
        <stp>4</stp>
        <stp>002452.SZ</stp>
        <stp>9</stp>
        <stp>12/31/2012</stp>
        <stp>1</stp>
        <tr r="G923" s="2"/>
      </tp>
      <tp>
        <v>1121667679.5699999</v>
        <stp/>
        <stp>EM_S_STM07_IS</stp>
        <stp>4</stp>
        <stp>002453.SZ</stp>
        <stp>9</stp>
        <stp>12/31/2013</stp>
        <stp>1</stp>
        <tr r="I924" s="2"/>
      </tp>
      <tp>
        <v>2527246231.8800001</v>
        <stp/>
        <stp>EM_S_STM07_IS</stp>
        <stp>4</stp>
        <stp>002454.SZ</stp>
        <stp>9</stp>
        <stp>12/31/2014</stp>
        <stp>1</stp>
        <tr r="K925" s="2"/>
      </tp>
      <tp>
        <v>2295754899.0500002</v>
        <stp/>
        <stp>EM_S_STM07_IS</stp>
        <stp>4</stp>
        <stp>002455.SZ</stp>
        <stp>9</stp>
        <stp>12/31/2015</stp>
        <stp>1</stp>
        <tr r="M926" s="2"/>
      </tp>
      <tp>
        <v>2317690287.3699999</v>
        <stp/>
        <stp>EM_S_STM07_IS</stp>
        <stp>4</stp>
        <stp>002440.SZ</stp>
        <stp>9</stp>
        <stp>12/31/2010</stp>
        <stp>1</stp>
        <tr r="C911" s="2"/>
      </tp>
      <tp>
        <v>5145148555.7200003</v>
        <stp/>
        <stp>EM_S_STM07_IS</stp>
        <stp>4</stp>
        <stp>002441.SZ</stp>
        <stp>9</stp>
        <stp>12/31/2011</stp>
        <stp>1</stp>
        <tr r="E912" s="2"/>
      </tp>
      <tp>
        <v>1940447166.3299999</v>
        <stp/>
        <stp>EM_S_STM07_IS</stp>
        <stp>4</stp>
        <stp>002442.SZ</stp>
        <stp>9</stp>
        <stp>12/31/2012</stp>
        <stp>1</stp>
        <tr r="G913" s="2"/>
      </tp>
      <tp>
        <v>3499344566.5100002</v>
        <stp/>
        <stp>EM_S_STM07_IS</stp>
        <stp>4</stp>
        <stp>002443.SZ</stp>
        <stp>9</stp>
        <stp>12/31/2013</stp>
        <stp>1</stp>
        <tr r="I914" s="2"/>
      </tp>
      <tp>
        <v>2866067735.3800001</v>
        <stp/>
        <stp>EM_S_STM07_IS</stp>
        <stp>4</stp>
        <stp>002444.SZ</stp>
        <stp>9</stp>
        <stp>12/31/2014</stp>
        <stp>1</stp>
        <tr r="K915" s="2"/>
      </tp>
      <tp>
        <v>1119348835.6300001</v>
        <stp/>
        <stp>EM_S_STM07_IS</stp>
        <stp>4</stp>
        <stp>002445.SZ</stp>
        <stp>9</stp>
        <stp>12/31/2015</stp>
        <stp>1</stp>
        <tr r="M916" s="2"/>
      </tp>
      <tp>
        <v>2703906835.1900001</v>
        <stp/>
        <stp>EM_S_STM07_IS</stp>
        <stp>4</stp>
        <stp>002490.SZ</stp>
        <stp>9</stp>
        <stp>12/31/2010</stp>
        <stp>1</stp>
        <tr r="C961" s="2"/>
      </tp>
      <tp>
        <v>1861610592.1400001</v>
        <stp/>
        <stp>EM_S_STM07_IS</stp>
        <stp>4</stp>
        <stp>002491.SZ</stp>
        <stp>9</stp>
        <stp>12/31/2011</stp>
        <stp>1</stp>
        <tr r="E962" s="2"/>
      </tp>
      <tp>
        <v>178481372.88999999</v>
        <stp/>
        <stp>EM_S_STM07_IS</stp>
        <stp>4</stp>
        <stp>002492.SZ</stp>
        <stp>9</stp>
        <stp>12/31/2012</stp>
        <stp>1</stp>
        <tr r="G963" s="2"/>
      </tp>
      <tp>
        <v>29356060213.169998</v>
        <stp/>
        <stp>EM_S_STM07_IS</stp>
        <stp>4</stp>
        <stp>002493.SZ</stp>
        <stp>9</stp>
        <stp>12/31/2013</stp>
        <stp>1</stp>
        <tr r="I964" s="2"/>
      </tp>
      <tp>
        <v>833882864.05999994</v>
        <stp/>
        <stp>EM_S_STM07_IS</stp>
        <stp>4</stp>
        <stp>002494.SZ</stp>
        <stp>9</stp>
        <stp>12/31/2014</stp>
        <stp>1</stp>
        <tr r="K965" s="2"/>
      </tp>
      <tp>
        <v>333945076.19</v>
        <stp/>
        <stp>EM_S_STM07_IS</stp>
        <stp>4</stp>
        <stp>002495.SZ</stp>
        <stp>9</stp>
        <stp>12/31/2015</stp>
        <stp>1</stp>
        <tr r="M966" s="2"/>
      </tp>
      <tp>
        <v>1396164139.28</v>
        <stp/>
        <stp>EM_S_STM07_IS</stp>
        <stp>4</stp>
        <stp>002480.SZ</stp>
        <stp>9</stp>
        <stp>12/31/2010</stp>
        <stp>1</stp>
        <tr r="C951" s="2"/>
      </tp>
      <tp>
        <v>595074808.52999997</v>
        <stp/>
        <stp>EM_S_STM07_IS</stp>
        <stp>4</stp>
        <stp>002481.SZ</stp>
        <stp>9</stp>
        <stp>12/31/2011</stp>
        <stp>1</stp>
        <tr r="E952" s="2"/>
      </tp>
      <tp>
        <v>6777827064.2299995</v>
        <stp/>
        <stp>EM_S_STM07_IS</stp>
        <stp>4</stp>
        <stp>002482.SZ</stp>
        <stp>9</stp>
        <stp>12/31/2012</stp>
        <stp>1</stp>
        <tr r="G953" s="2"/>
      </tp>
      <tp>
        <v>2298856670.7399998</v>
        <stp/>
        <stp>EM_S_STM07_IS</stp>
        <stp>4</stp>
        <stp>002483.SZ</stp>
        <stp>9</stp>
        <stp>12/31/2013</stp>
        <stp>1</stp>
        <tr r="I954" s="2"/>
      </tp>
      <tp>
        <v>1155208825.72</v>
        <stp/>
        <stp>EM_S_STM07_IS</stp>
        <stp>4</stp>
        <stp>002484.SZ</stp>
        <stp>9</stp>
        <stp>12/31/2014</stp>
        <stp>1</stp>
        <tr r="K955" s="2"/>
      </tp>
      <tp>
        <v>1012762942.9299999</v>
        <stp/>
        <stp>EM_S_STM07_IS</stp>
        <stp>4</stp>
        <stp>002485.SZ</stp>
        <stp>9</stp>
        <stp>12/31/2015</stp>
        <stp>1</stp>
        <tr r="M956" s="2"/>
      </tp>
      <tp>
        <v>296347993.91000003</v>
        <stp/>
        <stp>EM_S_STM07_IS</stp>
        <stp>4</stp>
        <stp>002530.SZ</stp>
        <stp>9</stp>
        <stp>12/31/2010</stp>
        <stp>1</stp>
        <tr r="C1000" s="2"/>
      </tp>
      <tp>
        <v>941792194.23000002</v>
        <stp/>
        <stp>EM_S_STM07_IS</stp>
        <stp>4</stp>
        <stp>002531.SZ</stp>
        <stp>9</stp>
        <stp>12/31/2011</stp>
        <stp>1</stp>
        <tr r="E1001" s="2"/>
      </tp>
      <tp>
        <v>942450475.38</v>
        <stp/>
        <stp>EM_S_STM07_IS</stp>
        <stp>4</stp>
        <stp>002532.SZ</stp>
        <stp>9</stp>
        <stp>12/31/2012</stp>
        <stp>1</stp>
        <tr r="G1002" s="2"/>
      </tp>
      <tp>
        <v>3001560684.3099999</v>
        <stp/>
        <stp>EM_S_STM07_IS</stp>
        <stp>4</stp>
        <stp>002533.SZ</stp>
        <stp>9</stp>
        <stp>12/31/2013</stp>
        <stp>1</stp>
        <tr r="I1003" s="2"/>
      </tp>
      <tp>
        <v>3132780679.6599998</v>
        <stp/>
        <stp>EM_S_STM07_IS</stp>
        <stp>4</stp>
        <stp>002534.SZ</stp>
        <stp>9</stp>
        <stp>12/31/2014</stp>
        <stp>1</stp>
        <tr r="K1004" s="2"/>
      </tp>
      <tp>
        <v>1232810249.3399999</v>
        <stp/>
        <stp>EM_S_STM07_IS</stp>
        <stp>4</stp>
        <stp>002535.SZ</stp>
        <stp>9</stp>
        <stp>12/31/2015</stp>
        <stp>1</stp>
        <tr r="M1005" s="2"/>
      </tp>
      <tp>
        <v>265557122.05000001</v>
        <stp/>
        <stp>EM_S_STM07_IS</stp>
        <stp>4</stp>
        <stp>002520.SZ</stp>
        <stp>9</stp>
        <stp>12/31/2010</stp>
        <stp>1</stp>
        <tr r="C991" s="2"/>
      </tp>
      <tp>
        <v>1578312738.95</v>
        <stp/>
        <stp>EM_S_STM07_IS</stp>
        <stp>4</stp>
        <stp>002521.SZ</stp>
        <stp>9</stp>
        <stp>12/31/2011</stp>
        <stp>1</stp>
        <tr r="E992" s="2"/>
      </tp>
      <tp>
        <v>453803109.38</v>
        <stp/>
        <stp>EM_S_STM07_IS</stp>
        <stp>4</stp>
        <stp>002522.SZ</stp>
        <stp>9</stp>
        <stp>12/31/2012</stp>
        <stp>1</stp>
        <tr r="G993" s="2"/>
      </tp>
      <tp>
        <v>460616368.67000002</v>
        <stp/>
        <stp>EM_S_STM07_IS</stp>
        <stp>4</stp>
        <stp>002523.SZ</stp>
        <stp>9</stp>
        <stp>12/31/2013</stp>
        <stp>1</stp>
        <tr r="I994" s="2"/>
      </tp>
      <tp>
        <v>626305185.71000004</v>
        <stp/>
        <stp>EM_S_STM07_IS</stp>
        <stp>4</stp>
        <stp>002524.SZ</stp>
        <stp>9</stp>
        <stp>12/31/2014</stp>
        <stp>1</stp>
        <tr r="K995" s="2"/>
      </tp>
      <tp>
        <v>831528634.10000002</v>
        <stp/>
        <stp>EM_S_STM07_IS</stp>
        <stp>4</stp>
        <stp>002510.SZ</stp>
        <stp>9</stp>
        <stp>12/31/2010</stp>
        <stp>1</stp>
        <tr r="C981" s="2"/>
      </tp>
      <tp>
        <v>1856258189.8499999</v>
        <stp/>
        <stp>EM_S_STM07_IS</stp>
        <stp>4</stp>
        <stp>002511.SZ</stp>
        <stp>9</stp>
        <stp>12/31/2011</stp>
        <stp>1</stp>
        <tr r="E982" s="2"/>
      </tp>
      <tp>
        <v>410077734.94</v>
        <stp/>
        <stp>EM_S_STM07_IS</stp>
        <stp>4</stp>
        <stp>002512.SZ</stp>
        <stp>9</stp>
        <stp>12/31/2012</stp>
        <stp>1</stp>
        <tr r="G983" s="2"/>
      </tp>
      <tp>
        <v>1372077334.4400001</v>
        <stp/>
        <stp>EM_S_STM07_IS</stp>
        <stp>4</stp>
        <stp>002513.SZ</stp>
        <stp>9</stp>
        <stp>12/31/2013</stp>
        <stp>1</stp>
        <tr r="I984" s="2"/>
      </tp>
      <tp>
        <v>419865028.42000002</v>
        <stp/>
        <stp>EM_S_STM07_IS</stp>
        <stp>4</stp>
        <stp>002514.SZ</stp>
        <stp>9</stp>
        <stp>12/31/2014</stp>
        <stp>1</stp>
        <tr r="K985" s="2"/>
      </tp>
      <tp>
        <v>186882802.56</v>
        <stp/>
        <stp>EM_S_STM07_IS</stp>
        <stp>4</stp>
        <stp>002515.SZ</stp>
        <stp>9</stp>
        <stp>12/31/2015</stp>
        <stp>1</stp>
        <tr r="M986" s="2"/>
      </tp>
      <tp>
        <v>1495801869</v>
        <stp/>
        <stp>EM_S_STM07_IS</stp>
        <stp>4</stp>
        <stp>002500.SZ</stp>
        <stp>9</stp>
        <stp>12/31/2010</stp>
        <stp>1</stp>
        <tr r="C971" s="2"/>
      </tp>
      <tp>
        <v>1234951781.0999999</v>
        <stp/>
        <stp>EM_S_STM07_IS</stp>
        <stp>4</stp>
        <stp>002501.SZ</stp>
        <stp>9</stp>
        <stp>12/31/2011</stp>
        <stp>1</stp>
        <tr r="E972" s="2"/>
      </tp>
      <tp>
        <v>448077321.68000001</v>
        <stp/>
        <stp>EM_S_STM07_IS</stp>
        <stp>4</stp>
        <stp>002502.SZ</stp>
        <stp>9</stp>
        <stp>12/31/2012</stp>
        <stp>1</stp>
        <tr r="G973" s="2"/>
      </tp>
      <tp>
        <v>1737745422.0799999</v>
        <stp/>
        <stp>EM_S_STM07_IS</stp>
        <stp>4</stp>
        <stp>002503.SZ</stp>
        <stp>9</stp>
        <stp>12/31/2013</stp>
        <stp>1</stp>
        <tr r="I974" s="2"/>
      </tp>
      <tp>
        <v>3110442801.4099998</v>
        <stp/>
        <stp>EM_S_STM07_IS</stp>
        <stp>4</stp>
        <stp>002504.SZ</stp>
        <stp>9</stp>
        <stp>12/31/2014</stp>
        <stp>1</stp>
        <tr r="K975" s="2"/>
      </tp>
      <tp>
        <v>3867380857.7800002</v>
        <stp/>
        <stp>EM_S_STM07_IS</stp>
        <stp>4</stp>
        <stp>002505.SZ</stp>
        <stp>9</stp>
        <stp>12/31/2015</stp>
        <stp>1</stp>
        <tr r="M976" s="2"/>
      </tp>
      <tp>
        <v>4028301798.1700001</v>
        <stp/>
        <stp>EM_S_STM07_IS</stp>
        <stp>4</stp>
        <stp>002570.SZ</stp>
        <stp>9</stp>
        <stp>12/31/2010</stp>
        <stp>1</stp>
        <tr r="C1040" s="2"/>
      </tp>
      <tp>
        <v>566216688.16999996</v>
        <stp/>
        <stp>EM_S_STM07_IS</stp>
        <stp>4</stp>
        <stp>002571.SZ</stp>
        <stp>9</stp>
        <stp>12/31/2011</stp>
        <stp>1</stp>
        <tr r="E1041" s="2"/>
      </tp>
      <tp>
        <v>1221703661.1500001</v>
        <stp/>
        <stp>EM_S_STM07_IS</stp>
        <stp>4</stp>
        <stp>002572.SZ</stp>
        <stp>9</stp>
        <stp>12/31/2012</stp>
        <stp>1</stp>
        <tr r="G1042" s="2"/>
      </tp>
      <tp>
        <v>765021644.54999995</v>
        <stp/>
        <stp>EM_S_STM07_IS</stp>
        <stp>4</stp>
        <stp>002573.SZ</stp>
        <stp>9</stp>
        <stp>12/31/2013</stp>
        <stp>1</stp>
        <tr r="I1043" s="2"/>
      </tp>
      <tp>
        <v>6842111615.9899998</v>
        <stp/>
        <stp>EM_S_STM07_IS</stp>
        <stp>4</stp>
        <stp>002574.SZ</stp>
        <stp>9</stp>
        <stp>12/31/2014</stp>
        <stp>1</stp>
        <tr r="K1044" s="2"/>
      </tp>
      <tp>
        <v>319383875.00999999</v>
        <stp/>
        <stp>EM_S_STM07_IS</stp>
        <stp>4</stp>
        <stp>002575.SZ</stp>
        <stp>9</stp>
        <stp>12/31/2015</stp>
        <stp>1</stp>
        <tr r="M1045" s="2"/>
      </tp>
      <tp>
        <v>772637360.01999998</v>
        <stp/>
        <stp>EM_S_STM07_IS</stp>
        <stp>4</stp>
        <stp>002560.SZ</stp>
        <stp>9</stp>
        <stp>12/31/2010</stp>
        <stp>1</stp>
        <tr r="C1030" s="2"/>
      </tp>
      <tp>
        <v>2187567691.4200001</v>
        <stp/>
        <stp>EM_S_STM07_IS</stp>
        <stp>4</stp>
        <stp>002561.SZ</stp>
        <stp>9</stp>
        <stp>12/31/2011</stp>
        <stp>1</stp>
        <tr r="E1031" s="2"/>
      </tp>
      <tp>
        <v>775006213.13</v>
        <stp/>
        <stp>EM_S_STM07_IS</stp>
        <stp>4</stp>
        <stp>002562.SZ</stp>
        <stp>9</stp>
        <stp>12/31/2012</stp>
        <stp>1</stp>
        <tr r="G1032" s="2"/>
      </tp>
      <tp>
        <v>7293717627.3699999</v>
        <stp/>
        <stp>EM_S_STM07_IS</stp>
        <stp>4</stp>
        <stp>002563.SZ</stp>
        <stp>9</stp>
        <stp>12/31/2013</stp>
        <stp>1</stp>
        <tr r="I1033" s="2"/>
      </tp>
      <tp>
        <v>2329813987.04</v>
        <stp/>
        <stp>EM_S_STM07_IS</stp>
        <stp>4</stp>
        <stp>002564.SZ</stp>
        <stp>9</stp>
        <stp>12/31/2014</stp>
        <stp>1</stp>
        <tr r="K1034" s="2"/>
      </tp>
      <tp>
        <v>1855764090.3900001</v>
        <stp/>
        <stp>EM_S_STM07_IS</stp>
        <stp>4</stp>
        <stp>002565.SZ</stp>
        <stp>9</stp>
        <stp>12/31/2015</stp>
        <stp>1</stp>
        <tr r="M1035" s="2"/>
      </tp>
      <tp>
        <v>1144767230.97</v>
        <stp/>
        <stp>EM_S_STM07_IS</stp>
        <stp>4</stp>
        <stp>002550.SZ</stp>
        <stp>9</stp>
        <stp>12/31/2010</stp>
        <stp>1</stp>
        <tr r="C1020" s="2"/>
      </tp>
      <tp>
        <v>348427757.94999999</v>
        <stp/>
        <stp>EM_S_STM07_IS</stp>
        <stp>4</stp>
        <stp>002551.SZ</stp>
        <stp>9</stp>
        <stp>12/31/2011</stp>
        <stp>1</stp>
        <tr r="E1021" s="2"/>
      </tp>
      <tp>
        <v>325947648.91000003</v>
        <stp/>
        <stp>EM_S_STM07_IS</stp>
        <stp>4</stp>
        <stp>002552.SZ</stp>
        <stp>9</stp>
        <stp>12/31/2012</stp>
        <stp>1</stp>
        <tr r="G1022" s="2"/>
      </tp>
      <tp>
        <v>267801865.72</v>
        <stp/>
        <stp>EM_S_STM07_IS</stp>
        <stp>4</stp>
        <stp>002553.SZ</stp>
        <stp>9</stp>
        <stp>12/31/2013</stp>
        <stp>1</stp>
        <tr r="I1023" s="2"/>
      </tp>
      <tp>
        <v>1381417146.3199999</v>
        <stp/>
        <stp>EM_S_STM07_IS</stp>
        <stp>4</stp>
        <stp>002554.SZ</stp>
        <stp>9</stp>
        <stp>12/31/2014</stp>
        <stp>1</stp>
        <tr r="K1024" s="2"/>
      </tp>
      <tp>
        <v>4656787281.0900002</v>
        <stp/>
        <stp>EM_S_STM07_IS</stp>
        <stp>4</stp>
        <stp>002555.SZ</stp>
        <stp>9</stp>
        <stp>12/31/2015</stp>
        <stp>1</stp>
        <tr r="M1025" s="2"/>
      </tp>
      <tp>
        <v>1136349043.5599999</v>
        <stp/>
        <stp>EM_S_STM07_IS</stp>
        <stp>4</stp>
        <stp>002540.SZ</stp>
        <stp>9</stp>
        <stp>12/31/2010</stp>
        <stp>1</stp>
        <tr r="C1010" s="2"/>
      </tp>
      <tp>
        <v>3531687658.3600001</v>
        <stp/>
        <stp>EM_S_STM07_IS</stp>
        <stp>4</stp>
        <stp>002541.SZ</stp>
        <stp>9</stp>
        <stp>12/31/2011</stp>
        <stp>1</stp>
        <tr r="E1011" s="2"/>
      </tp>
      <tp>
        <v>450988981.20999998</v>
        <stp/>
        <stp>EM_S_STM07_IS</stp>
        <stp>4</stp>
        <stp>002542.SZ</stp>
        <stp>9</stp>
        <stp>12/31/2012</stp>
        <stp>1</stp>
        <tr r="G1012" s="2"/>
      </tp>
      <tp>
        <v>3692480328.6100001</v>
        <stp/>
        <stp>EM_S_STM07_IS</stp>
        <stp>4</stp>
        <stp>002543.SZ</stp>
        <stp>9</stp>
        <stp>12/31/2013</stp>
        <stp>1</stp>
        <tr r="I1013" s="2"/>
      </tp>
      <tp>
        <v>1946837461.6900001</v>
        <stp/>
        <stp>EM_S_STM07_IS</stp>
        <stp>4</stp>
        <stp>002544.SZ</stp>
        <stp>9</stp>
        <stp>12/31/2014</stp>
        <stp>1</stp>
        <tr r="K1014" s="2"/>
      </tp>
      <tp>
        <v>1186532851.49</v>
        <stp/>
        <stp>EM_S_STM07_IS</stp>
        <stp>4</stp>
        <stp>002545.SZ</stp>
        <stp>9</stp>
        <stp>12/31/2015</stp>
        <stp>1</stp>
        <tr r="M1015" s="2"/>
      </tp>
      <tp>
        <v>867622633.53999996</v>
        <stp/>
        <stp>EM_S_STM07_IS</stp>
        <stp>4</stp>
        <stp>002590.SZ</stp>
        <stp>9</stp>
        <stp>12/31/2010</stp>
        <stp>1</stp>
        <tr r="C1060" s="2"/>
      </tp>
      <tp>
        <v>263338874.61000001</v>
        <stp/>
        <stp>EM_S_STM07_IS</stp>
        <stp>4</stp>
        <stp>002591.SZ</stp>
        <stp>9</stp>
        <stp>12/31/2011</stp>
        <stp>1</stp>
        <tr r="E1061" s="2"/>
      </tp>
      <tp>
        <v>547644657.36000001</v>
        <stp/>
        <stp>EM_S_STM07_IS</stp>
        <stp>4</stp>
        <stp>002592.SZ</stp>
        <stp>9</stp>
        <stp>12/31/2012</stp>
        <stp>1</stp>
        <tr r="G1062" s="2"/>
      </tp>
      <tp>
        <v>1229585129.27</v>
        <stp/>
        <stp>EM_S_STM07_IS</stp>
        <stp>4</stp>
        <stp>002593.SZ</stp>
        <stp>9</stp>
        <stp>12/31/2013</stp>
        <stp>1</stp>
        <tr r="I1063" s="2"/>
      </tp>
      <tp>
        <v>58195878000</v>
        <stp/>
        <stp>EM_S_STM07_IS</stp>
        <stp>4</stp>
        <stp>002594.SZ</stp>
        <stp>9</stp>
        <stp>12/31/2014</stp>
        <stp>1</stp>
        <tr r="K1064" s="2"/>
      </tp>
      <tp>
        <v>2308912930.54</v>
        <stp/>
        <stp>EM_S_STM07_IS</stp>
        <stp>4</stp>
        <stp>002595.SZ</stp>
        <stp>9</stp>
        <stp>12/31/2015</stp>
        <stp>1</stp>
        <tr r="M1065" s="2"/>
      </tp>
      <tp>
        <v>732567890.77999997</v>
        <stp/>
        <stp>EM_S_STM07_IS</stp>
        <stp>4</stp>
        <stp>002580.SZ</stp>
        <stp>9</stp>
        <stp>12/31/2010</stp>
        <stp>1</stp>
        <tr r="C1050" s="2"/>
      </tp>
      <tp>
        <v>246369291.09</v>
        <stp/>
        <stp>EM_S_STM07_IS</stp>
        <stp>4</stp>
        <stp>002581.SZ</stp>
        <stp>9</stp>
        <stp>12/31/2011</stp>
        <stp>1</stp>
        <tr r="E1051" s="2"/>
      </tp>
      <tp>
        <v>896547160.54999995</v>
        <stp/>
        <stp>EM_S_STM07_IS</stp>
        <stp>4</stp>
        <stp>002582.SZ</stp>
        <stp>9</stp>
        <stp>12/31/2012</stp>
        <stp>1</stp>
        <tr r="G1052" s="2"/>
      </tp>
      <tp>
        <v>1683395409.8099999</v>
        <stp/>
        <stp>EM_S_STM07_IS</stp>
        <stp>4</stp>
        <stp>002583.SZ</stp>
        <stp>9</stp>
        <stp>12/31/2013</stp>
        <stp>1</stp>
        <tr r="I1053" s="2"/>
      </tp>
      <tp>
        <v>2197935786.6199999</v>
        <stp/>
        <stp>EM_S_STM07_IS</stp>
        <stp>4</stp>
        <stp>002584.SZ</stp>
        <stp>9</stp>
        <stp>12/31/2014</stp>
        <stp>1</stp>
        <tr r="K1054" s="2"/>
      </tp>
      <tp>
        <v>2380537380.4299998</v>
        <stp/>
        <stp>EM_S_STM07_IS</stp>
        <stp>4</stp>
        <stp>002585.SZ</stp>
        <stp>9</stp>
        <stp>12/31/2015</stp>
        <stp>1</stp>
        <tr r="M1055" s="2"/>
      </tp>
      <tp>
        <v>1548416358.4100001</v>
        <stp/>
        <stp>EM_S_STM07_IS</stp>
        <stp>4</stp>
        <stp>002630.SZ</stp>
        <stp>9</stp>
        <stp>12/31/2010</stp>
        <stp>1</stp>
        <tr r="C1100" s="2"/>
      </tp>
      <tp>
        <v>518835292.38999999</v>
        <stp/>
        <stp>EM_S_STM07_IS</stp>
        <stp>4</stp>
        <stp>002631.SZ</stp>
        <stp>9</stp>
        <stp>12/31/2011</stp>
        <stp>1</stp>
        <tr r="E1101" s="2"/>
      </tp>
      <tp>
        <v>362503700.55000001</v>
        <stp/>
        <stp>EM_S_STM07_IS</stp>
        <stp>4</stp>
        <stp>002632.SZ</stp>
        <stp>9</stp>
        <stp>12/31/2012</stp>
        <stp>1</stp>
        <tr r="G1102" s="2"/>
      </tp>
      <tp>
        <v>250006703.49000001</v>
        <stp/>
        <stp>EM_S_STM07_IS</stp>
        <stp>4</stp>
        <stp>002633.SZ</stp>
        <stp>9</stp>
        <stp>12/31/2013</stp>
        <stp>1</stp>
        <tr r="I1103" s="2"/>
      </tp>
      <tp>
        <v>374252038.25</v>
        <stp/>
        <stp>EM_S_STM07_IS</stp>
        <stp>4</stp>
        <stp>002634.SZ</stp>
        <stp>9</stp>
        <stp>12/31/2014</stp>
        <stp>1</stp>
        <tr r="K1104" s="2"/>
      </tp>
      <tp>
        <v>1880430516.4400001</v>
        <stp/>
        <stp>EM_S_STM07_IS</stp>
        <stp>4</stp>
        <stp>002635.SZ</stp>
        <stp>9</stp>
        <stp>12/31/2015</stp>
        <stp>1</stp>
        <tr r="M1105" s="2"/>
      </tp>
      <tp>
        <v>1012167909.91</v>
        <stp/>
        <stp>EM_S_STM07_IS</stp>
        <stp>4</stp>
        <stp>002620.SZ</stp>
        <stp>9</stp>
        <stp>12/31/2010</stp>
        <stp>1</stp>
        <tr r="C1090" s="2"/>
      </tp>
      <tp>
        <v>239491419.69</v>
        <stp/>
        <stp>EM_S_STM07_IS</stp>
        <stp>4</stp>
        <stp>002621.SZ</stp>
        <stp>9</stp>
        <stp>12/31/2011</stp>
        <stp>1</stp>
        <tr r="E1091" s="2"/>
      </tp>
      <tp>
        <v>244681605.58000001</v>
        <stp/>
        <stp>EM_S_STM07_IS</stp>
        <stp>4</stp>
        <stp>002622.SZ</stp>
        <stp>9</stp>
        <stp>12/31/2012</stp>
        <stp>1</stp>
        <tr r="G1092" s="2"/>
      </tp>
      <tp>
        <v>701992180.40999997</v>
        <stp/>
        <stp>EM_S_STM07_IS</stp>
        <stp>4</stp>
        <stp>002623.SZ</stp>
        <stp>9</stp>
        <stp>12/31/2013</stp>
        <stp>1</stp>
        <tr r="I1093" s="2"/>
      </tp>
      <tp>
        <v>925784337.73000002</v>
        <stp/>
        <stp>EM_S_STM07_IS</stp>
        <stp>4</stp>
        <stp>002624.SZ</stp>
        <stp>9</stp>
        <stp>12/31/2014</stp>
        <stp>1</stp>
        <tr r="K1094" s="2"/>
      </tp>
      <tp>
        <v>404715747.49000001</v>
        <stp/>
        <stp>EM_S_STM07_IS</stp>
        <stp>4</stp>
        <stp>002625.SZ</stp>
        <stp>9</stp>
        <stp>12/31/2015</stp>
        <stp>1</stp>
        <tr r="M1095" s="2"/>
      </tp>
      <tp>
        <v>1247954726.8099999</v>
        <stp/>
        <stp>EM_S_STM07_IS</stp>
        <stp>4</stp>
        <stp>002610.SZ</stp>
        <stp>9</stp>
        <stp>12/31/2010</stp>
        <stp>1</stp>
        <tr r="C1080" s="2"/>
      </tp>
      <tp>
        <v>361220699.85000002</v>
        <stp/>
        <stp>EM_S_STM07_IS</stp>
        <stp>4</stp>
        <stp>002611.SZ</stp>
        <stp>9</stp>
        <stp>12/31/2011</stp>
        <stp>1</stp>
        <tr r="E1081" s="2"/>
      </tp>
      <tp>
        <v>1117494681.5</v>
        <stp/>
        <stp>EM_S_STM07_IS</stp>
        <stp>4</stp>
        <stp>002612.SZ</stp>
        <stp>9</stp>
        <stp>12/31/2012</stp>
        <stp>1</stp>
        <tr r="G1082" s="2"/>
      </tp>
      <tp>
        <v>825753012.72000003</v>
        <stp/>
        <stp>EM_S_STM07_IS</stp>
        <stp>4</stp>
        <stp>002613.SZ</stp>
        <stp>9</stp>
        <stp>12/31/2013</stp>
        <stp>1</stp>
        <tr r="I1083" s="2"/>
      </tp>
      <tp>
        <v>2811257799.4299998</v>
        <stp/>
        <stp>EM_S_STM07_IS</stp>
        <stp>4</stp>
        <stp>002614.SZ</stp>
        <stp>9</stp>
        <stp>12/31/2014</stp>
        <stp>1</stp>
        <tr r="K1084" s="2"/>
      </tp>
      <tp>
        <v>758432406.14999998</v>
        <stp/>
        <stp>EM_S_STM07_IS</stp>
        <stp>4</stp>
        <stp>002615.SZ</stp>
        <stp>9</stp>
        <stp>12/31/2015</stp>
        <stp>1</stp>
        <tr r="M1085" s="2"/>
      </tp>
      <tp>
        <v>769244955.50999999</v>
        <stp/>
        <stp>EM_S_STM07_IS</stp>
        <stp>4</stp>
        <stp>002600.SZ</stp>
        <stp>9</stp>
        <stp>12/31/2010</stp>
        <stp>1</stp>
        <tr r="C1070" s="2"/>
      </tp>
      <tp>
        <v>1906132173.1300001</v>
        <stp/>
        <stp>EM_S_STM07_IS</stp>
        <stp>4</stp>
        <stp>002601.SZ</stp>
        <stp>9</stp>
        <stp>12/31/2011</stp>
        <stp>1</stp>
        <tr r="E1071" s="2"/>
      </tp>
      <tp>
        <v>928899703.54999995</v>
        <stp/>
        <stp>EM_S_STM07_IS</stp>
        <stp>4</stp>
        <stp>002602.SZ</stp>
        <stp>9</stp>
        <stp>12/31/2012</stp>
        <stp>1</stp>
        <tr r="G1072" s="2"/>
      </tp>
      <tp>
        <v>2490161533.0799999</v>
        <stp/>
        <stp>EM_S_STM07_IS</stp>
        <stp>4</stp>
        <stp>002603.SZ</stp>
        <stp>9</stp>
        <stp>12/31/2013</stp>
        <stp>1</stp>
        <tr r="I1073" s="2"/>
      </tp>
      <tp>
        <v>757070540.04999995</v>
        <stp/>
        <stp>EM_S_STM07_IS</stp>
        <stp>4</stp>
        <stp>002604.SZ</stp>
        <stp>9</stp>
        <stp>12/31/2014</stp>
        <stp>1</stp>
        <tr r="K1074" s="2"/>
      </tp>
      <tp>
        <v>812321422.25</v>
        <stp/>
        <stp>EM_S_STM07_IS</stp>
        <stp>4</stp>
        <stp>002605.SZ</stp>
        <stp>9</stp>
        <stp>12/31/2015</stp>
        <stp>1</stp>
        <tr r="M1075" s="2"/>
      </tp>
      <tp>
        <v>1321706048.96</v>
        <stp/>
        <stp>EM_S_STM07_IS</stp>
        <stp>4</stp>
        <stp>002670.SZ</stp>
        <stp>9</stp>
        <stp>12/31/2010</stp>
        <stp>1</stp>
        <tr r="C1140" s="2"/>
      </tp>
      <tp>
        <v>544068404.46000004</v>
        <stp/>
        <stp>EM_S_STM07_IS</stp>
        <stp>4</stp>
        <stp>002671.SZ</stp>
        <stp>9</stp>
        <stp>12/31/2011</stp>
        <stp>1</stp>
        <tr r="E1141" s="2"/>
      </tp>
      <tp>
        <v>1521517728.1700001</v>
        <stp/>
        <stp>EM_S_STM07_IS</stp>
        <stp>4</stp>
        <stp>002672.SZ</stp>
        <stp>9</stp>
        <stp>12/31/2012</stp>
        <stp>1</stp>
        <tr r="G1142" s="2"/>
      </tp>
      <tp>
        <v>1128672299.1600001</v>
        <stp/>
        <stp>EM_S_STM07_IS</stp>
        <stp>4</stp>
        <stp>002673.SZ</stp>
        <stp>9</stp>
        <stp>12/31/2013</stp>
        <stp>1</stp>
        <tr r="I1143" s="2"/>
      </tp>
      <tp>
        <v>2233905376.1900001</v>
        <stp/>
        <stp>EM_S_STM07_IS</stp>
        <stp>4</stp>
        <stp>002674.SZ</stp>
        <stp>9</stp>
        <stp>12/31/2014</stp>
        <stp>1</stp>
        <tr r="K1144" s="2"/>
      </tp>
      <tp>
        <v>794915779.23000002</v>
        <stp/>
        <stp>EM_S_STM07_IS</stp>
        <stp>4</stp>
        <stp>002675.SZ</stp>
        <stp>9</stp>
        <stp>12/31/2015</stp>
        <stp>1</stp>
        <tr r="M1145" s="2"/>
      </tp>
      <tp>
        <v>487152574.35000002</v>
        <stp/>
        <stp>EM_S_STM07_IS</stp>
        <stp>4</stp>
        <stp>002660.SZ</stp>
        <stp>9</stp>
        <stp>12/31/2010</stp>
        <stp>1</stp>
        <tr r="C1130" s="2"/>
      </tp>
      <tp>
        <v>842559203.82000005</v>
        <stp/>
        <stp>EM_S_STM07_IS</stp>
        <stp>4</stp>
        <stp>002661.SZ</stp>
        <stp>9</stp>
        <stp>12/31/2011</stp>
        <stp>1</stp>
        <tr r="E1131" s="2"/>
      </tp>
      <tp>
        <v>1659993578.55</v>
        <stp/>
        <stp>EM_S_STM07_IS</stp>
        <stp>4</stp>
        <stp>002662.SZ</stp>
        <stp>9</stp>
        <stp>12/31/2012</stp>
        <stp>1</stp>
        <tr r="G1132" s="2"/>
      </tp>
      <tp>
        <v>2393430328.8600001</v>
        <stp/>
        <stp>EM_S_STM07_IS</stp>
        <stp>4</stp>
        <stp>002663.SZ</stp>
        <stp>9</stp>
        <stp>12/31/2013</stp>
        <stp>1</stp>
        <tr r="I1133" s="2"/>
      </tp>
      <tp>
        <v>1553625144.6500001</v>
        <stp/>
        <stp>EM_S_STM07_IS</stp>
        <stp>4</stp>
        <stp>002664.SZ</stp>
        <stp>9</stp>
        <stp>12/31/2014</stp>
        <stp>1</stp>
        <tr r="K1134" s="2"/>
      </tp>
      <tp>
        <v>1133777605.9400001</v>
        <stp/>
        <stp>EM_S_STM07_IS</stp>
        <stp>4</stp>
        <stp>002665.SZ</stp>
        <stp>9</stp>
        <stp>12/31/2015</stp>
        <stp>1</stp>
        <tr r="M1135" s="2"/>
      </tp>
      <tp>
        <v>1375587007.28</v>
        <stp/>
        <stp>EM_S_STM07_IS</stp>
        <stp>4</stp>
        <stp>002650.SZ</stp>
        <stp>9</stp>
        <stp>12/31/2010</stp>
        <stp>1</stp>
        <tr r="C1120" s="2"/>
      </tp>
      <tp>
        <v>1220061003.6199999</v>
        <stp/>
        <stp>EM_S_STM07_IS</stp>
        <stp>4</stp>
        <stp>002651.SZ</stp>
        <stp>9</stp>
        <stp>12/31/2011</stp>
        <stp>1</stp>
        <tr r="E1121" s="2"/>
      </tp>
      <tp>
        <v>1344967681.05</v>
        <stp/>
        <stp>EM_S_STM07_IS</stp>
        <stp>4</stp>
        <stp>002652.SZ</stp>
        <stp>9</stp>
        <stp>12/31/2012</stp>
        <stp>1</stp>
        <tr r="G1122" s="2"/>
      </tp>
      <tp>
        <v>992337302.47000003</v>
        <stp/>
        <stp>EM_S_STM07_IS</stp>
        <stp>4</stp>
        <stp>002653.SZ</stp>
        <stp>9</stp>
        <stp>12/31/2013</stp>
        <stp>1</stp>
        <tr r="I1123" s="2"/>
      </tp>
      <tp>
        <v>523260023.69</v>
        <stp/>
        <stp>EM_S_STM07_IS</stp>
        <stp>4</stp>
        <stp>002654.SZ</stp>
        <stp>9</stp>
        <stp>12/31/2014</stp>
        <stp>1</stp>
        <tr r="K1124" s="2"/>
      </tp>
      <tp>
        <v>705260903.48000002</v>
        <stp/>
        <stp>EM_S_STM07_IS</stp>
        <stp>4</stp>
        <stp>002655.SZ</stp>
        <stp>9</stp>
        <stp>12/31/2015</stp>
        <stp>1</stp>
        <tr r="M1125" s="2"/>
      </tp>
      <tp>
        <v>403035561.31999999</v>
        <stp/>
        <stp>EM_S_STM07_IS</stp>
        <stp>4</stp>
        <stp>002640.SZ</stp>
        <stp>9</stp>
        <stp>12/31/2010</stp>
        <stp>1</stp>
        <tr r="C1110" s="2"/>
      </tp>
      <tp>
        <v>2324448998.73</v>
        <stp/>
        <stp>EM_S_STM07_IS</stp>
        <stp>4</stp>
        <stp>002641.SZ</stp>
        <stp>9</stp>
        <stp>12/31/2011</stp>
        <stp>1</stp>
        <tr r="E1111" s="2"/>
      </tp>
      <tp>
        <v>858868527.08000004</v>
        <stp/>
        <stp>EM_S_STM07_IS</stp>
        <stp>4</stp>
        <stp>002642.SZ</stp>
        <stp>9</stp>
        <stp>12/31/2012</stp>
        <stp>1</stp>
        <tr r="G1112" s="2"/>
      </tp>
      <tp>
        <v>965382340.42999995</v>
        <stp/>
        <stp>EM_S_STM07_IS</stp>
        <stp>4</stp>
        <stp>002643.SZ</stp>
        <stp>9</stp>
        <stp>12/31/2013</stp>
        <stp>1</stp>
        <tr r="I1113" s="2"/>
      </tp>
      <tp>
        <v>399071335.82999998</v>
        <stp/>
        <stp>EM_S_STM07_IS</stp>
        <stp>4</stp>
        <stp>002644.SZ</stp>
        <stp>9</stp>
        <stp>12/31/2014</stp>
        <stp>1</stp>
        <tr r="K1114" s="2"/>
      </tp>
      <tp>
        <v>306984542.18000001</v>
        <stp/>
        <stp>EM_S_STM07_IS</stp>
        <stp>4</stp>
        <stp>002645.SZ</stp>
        <stp>9</stp>
        <stp>12/31/2015</stp>
        <stp>1</stp>
        <tr r="M1115" s="2"/>
      </tp>
      <tp>
        <v>334834269.88</v>
        <stp/>
        <stp>EM_S_STM07_IS</stp>
        <stp>4</stp>
        <stp>002690.SZ</stp>
        <stp>9</stp>
        <stp>12/31/2010</stp>
        <stp>1</stp>
        <tr r="C1160" s="2"/>
      </tp>
      <tp>
        <v>312792627.19</v>
        <stp/>
        <stp>EM_S_STM07_IS</stp>
        <stp>4</stp>
        <stp>002691.SZ</stp>
        <stp>9</stp>
        <stp>12/31/2011</stp>
        <stp>1</stp>
        <tr r="E1161" s="2"/>
      </tp>
      <tp>
        <v>2296507016.4000001</v>
        <stp/>
        <stp>EM_S_STM07_IS</stp>
        <stp>4</stp>
        <stp>002692.SZ</stp>
        <stp>9</stp>
        <stp>12/31/2012</stp>
        <stp>1</stp>
        <tr r="G1162" s="2"/>
      </tp>
      <tp>
        <v>149604615.93000001</v>
        <stp/>
        <stp>EM_S_STM07_IS</stp>
        <stp>4</stp>
        <stp>002693.SZ</stp>
        <stp>9</stp>
        <stp>12/31/2013</stp>
        <stp>1</stp>
        <tr r="I1163" s="2"/>
      </tp>
      <tp>
        <v>1837272360.5999999</v>
        <stp/>
        <stp>EM_S_STM07_IS</stp>
        <stp>4</stp>
        <stp>002694.SZ</stp>
        <stp>9</stp>
        <stp>12/31/2014</stp>
        <stp>1</stp>
        <tr r="K1164" s="2"/>
      </tp>
      <tp>
        <v>1151074787.9300001</v>
        <stp/>
        <stp>EM_S_STM07_IS</stp>
        <stp>4</stp>
        <stp>002695.SZ</stp>
        <stp>9</stp>
        <stp>12/31/2015</stp>
        <stp>1</stp>
        <tr r="M1165" s="2"/>
      </tp>
      <tp>
        <v>294322283.11000001</v>
        <stp/>
        <stp>EM_S_STM07_IS</stp>
        <stp>4</stp>
        <stp>002680.SZ</stp>
        <stp>9</stp>
        <stp>12/31/2010</stp>
        <stp>1</stp>
        <tr r="C1150" s="2"/>
      </tp>
      <tp>
        <v>809367390.78999996</v>
        <stp/>
        <stp>EM_S_STM07_IS</stp>
        <stp>4</stp>
        <stp>002681.SZ</stp>
        <stp>9</stp>
        <stp>12/31/2011</stp>
        <stp>1</stp>
        <tr r="E1151" s="2"/>
      </tp>
      <tp>
        <v>1740023869.8499999</v>
        <stp/>
        <stp>EM_S_STM07_IS</stp>
        <stp>4</stp>
        <stp>002682.SZ</stp>
        <stp>9</stp>
        <stp>12/31/2012</stp>
        <stp>1</stp>
        <tr r="G1152" s="2"/>
      </tp>
      <tp>
        <v>2954131046.79</v>
        <stp/>
        <stp>EM_S_STM07_IS</stp>
        <stp>4</stp>
        <stp>002683.SZ</stp>
        <stp>9</stp>
        <stp>12/31/2013</stp>
        <stp>1</stp>
        <tr r="I1153" s="2"/>
      </tp>
      <tp>
        <v>488287062.88999999</v>
        <stp/>
        <stp>EM_S_STM07_IS</stp>
        <stp>4</stp>
        <stp>002684.SZ</stp>
        <stp>9</stp>
        <stp>12/31/2014</stp>
        <stp>1</stp>
        <tr r="K1154" s="2"/>
      </tp>
      <tp>
        <v>1536458479.1199999</v>
        <stp/>
        <stp>EM_S_STM07_IS</stp>
        <stp>4</stp>
        <stp>002685.SZ</stp>
        <stp>9</stp>
        <stp>12/31/2015</stp>
        <stp>1</stp>
        <tr r="M1155" s="2"/>
      </tp>
      <tp t="s">
        <v/>
        <stp/>
        <stp>EM_S_STM07_IS</stp>
        <stp>4</stp>
        <stp>002730.SZ</stp>
        <stp>9</stp>
        <stp>12/31/2010</stp>
        <stp>1</stp>
        <tr r="C1197" s="2"/>
      </tp>
      <tp>
        <v>2430923995.8400002</v>
        <stp/>
        <stp>EM_S_STM07_IS</stp>
        <stp>4</stp>
        <stp>002731.SZ</stp>
        <stp>9</stp>
        <stp>12/31/2011</stp>
        <stp>1</stp>
        <tr r="E1198" s="2"/>
      </tp>
      <tp>
        <v>773994388.44000006</v>
        <stp/>
        <stp>EM_S_STM07_IS</stp>
        <stp>4</stp>
        <stp>002732.SZ</stp>
        <stp>9</stp>
        <stp>12/31/2012</stp>
        <stp>1</stp>
        <tr r="G1199" s="2"/>
      </tp>
      <tp>
        <v>1650391319.6500001</v>
        <stp/>
        <stp>EM_S_STM07_IS</stp>
        <stp>4</stp>
        <stp>002733.SZ</stp>
        <stp>9</stp>
        <stp>12/31/2013</stp>
        <stp>1</stp>
        <tr r="I1200" s="2"/>
      </tp>
      <tp>
        <v>757952977.85000002</v>
        <stp/>
        <stp>EM_S_STM07_IS</stp>
        <stp>4</stp>
        <stp>002734.SZ</stp>
        <stp>9</stp>
        <stp>12/31/2014</stp>
        <stp>1</stp>
        <tr r="K1201" s="2"/>
      </tp>
      <tp>
        <v>441027403.19</v>
        <stp/>
        <stp>EM_S_STM07_IS</stp>
        <stp>4</stp>
        <stp>002735.SZ</stp>
        <stp>9</stp>
        <stp>12/31/2015</stp>
        <stp>1</stp>
        <tr r="M1202" s="2"/>
      </tp>
      <tp>
        <v>2554264245.52</v>
        <stp/>
        <stp>EM_S_STM07_IS</stp>
        <stp>4</stp>
        <stp>002721.SZ</stp>
        <stp>9</stp>
        <stp>12/31/2011</stp>
        <stp>1</stp>
        <tr r="E1188" s="2"/>
      </tp>
      <tp>
        <v>421579324.23000002</v>
        <stp/>
        <stp>EM_S_STM07_IS</stp>
        <stp>4</stp>
        <stp>002722.SZ</stp>
        <stp>9</stp>
        <stp>12/31/2012</stp>
        <stp>1</stp>
        <tr r="G1189" s="2"/>
      </tp>
      <tp>
        <v>563313612.19000006</v>
        <stp/>
        <stp>EM_S_STM07_IS</stp>
        <stp>4</stp>
        <stp>002723.SZ</stp>
        <stp>9</stp>
        <stp>12/31/2013</stp>
        <stp>1</stp>
        <tr r="I1190" s="2"/>
      </tp>
      <tp>
        <v>1056428518.11</v>
        <stp/>
        <stp>EM_S_STM07_IS</stp>
        <stp>4</stp>
        <stp>002724.SZ</stp>
        <stp>9</stp>
        <stp>12/31/2014</stp>
        <stp>1</stp>
        <tr r="K1191" s="2"/>
      </tp>
      <tp>
        <v>644063162.78999996</v>
        <stp/>
        <stp>EM_S_STM07_IS</stp>
        <stp>4</stp>
        <stp>002725.SZ</stp>
        <stp>9</stp>
        <stp>12/31/2015</stp>
        <stp>1</stp>
        <tr r="M1192" s="2"/>
      </tp>
      <tp>
        <v>487730167.13</v>
        <stp/>
        <stp>EM_S_STM07_IS</stp>
        <stp>4</stp>
        <stp>002711.SZ</stp>
        <stp>9</stp>
        <stp>12/31/2011</stp>
        <stp>1</stp>
        <tr r="E1179" s="2"/>
      </tp>
      <tp>
        <v>1443974223.3</v>
        <stp/>
        <stp>EM_S_STM07_IS</stp>
        <stp>4</stp>
        <stp>002712.SZ</stp>
        <stp>9</stp>
        <stp>12/31/2012</stp>
        <stp>1</stp>
        <tr r="G1180" s="2"/>
      </tp>
      <tp>
        <v>1592015156.8599999</v>
        <stp/>
        <stp>EM_S_STM07_IS</stp>
        <stp>4</stp>
        <stp>002713.SZ</stp>
        <stp>9</stp>
        <stp>12/31/2013</stp>
        <stp>1</stp>
        <tr r="I1181" s="2"/>
      </tp>
      <tp>
        <v>2604763390.3400002</v>
        <stp/>
        <stp>EM_S_STM07_IS</stp>
        <stp>4</stp>
        <stp>002714.SZ</stp>
        <stp>9</stp>
        <stp>12/31/2014</stp>
        <stp>1</stp>
        <tr r="K1182" s="2"/>
      </tp>
      <tp>
        <v>239985028.16999999</v>
        <stp/>
        <stp>EM_S_STM07_IS</stp>
        <stp>4</stp>
        <stp>002715.SZ</stp>
        <stp>9</stp>
        <stp>12/31/2015</stp>
        <stp>1</stp>
        <tr r="M1183" s="2"/>
      </tp>
      <tp>
        <v>119010323.3</v>
        <stp/>
        <stp>EM_S_STM07_IS</stp>
        <stp>4</stp>
        <stp>002700.SZ</stp>
        <stp>9</stp>
        <stp>12/31/2010</stp>
        <stp>1</stp>
        <tr r="C1170" s="2"/>
      </tp>
      <tp>
        <v>2840925616</v>
        <stp/>
        <stp>EM_S_STM07_IS</stp>
        <stp>4</stp>
        <stp>002701.SZ</stp>
        <stp>9</stp>
        <stp>12/31/2011</stp>
        <stp>1</stp>
        <tr r="E1171" s="2"/>
      </tp>
      <tp>
        <v>737784430.91999996</v>
        <stp/>
        <stp>EM_S_STM07_IS</stp>
        <stp>4</stp>
        <stp>002702.SZ</stp>
        <stp>9</stp>
        <stp>12/31/2012</stp>
        <stp>1</stp>
        <tr r="G1172" s="2"/>
      </tp>
      <tp>
        <v>674596299.70000005</v>
        <stp/>
        <stp>EM_S_STM07_IS</stp>
        <stp>4</stp>
        <stp>002703.SZ</stp>
        <stp>9</stp>
        <stp>12/31/2013</stp>
        <stp>1</stp>
        <tr r="I1173" s="2"/>
      </tp>
      <tp>
        <v>6307515932.29</v>
        <stp/>
        <stp>EM_S_STM07_IS</stp>
        <stp>4</stp>
        <stp>002705.SZ</stp>
        <stp>9</stp>
        <stp>12/31/2015</stp>
        <stp>1</stp>
        <tr r="M1174" s="2"/>
      </tp>
      <tp t="s">
        <v/>
        <stp/>
        <stp>EM_S_STM07_IS</stp>
        <stp>4</stp>
        <stp>002770.SZ</stp>
        <stp>9</stp>
        <stp>12/31/2010</stp>
        <stp>1</stp>
        <tr r="C1234" s="2"/>
      </tp>
      <tp>
        <v>486495482.52999997</v>
        <stp/>
        <stp>EM_S_STM07_IS</stp>
        <stp>4</stp>
        <stp>002771.SZ</stp>
        <stp>9</stp>
        <stp>12/31/2011</stp>
        <stp>1</stp>
        <tr r="E1235" s="2"/>
      </tp>
      <tp>
        <v>190401694.46000001</v>
        <stp/>
        <stp>EM_S_STM07_IS</stp>
        <stp>4</stp>
        <stp>002772.SZ</stp>
        <stp>9</stp>
        <stp>12/31/2012</stp>
        <stp>1</stp>
        <tr r="G1236" s="2"/>
      </tp>
      <tp>
        <v>1476627527.5</v>
        <stp/>
        <stp>EM_S_STM07_IS</stp>
        <stp>4</stp>
        <stp>002773.SZ</stp>
        <stp>9</stp>
        <stp>12/31/2013</stp>
        <stp>1</stp>
        <tr r="I1237" s="2"/>
      </tp>
      <tp>
        <v>1045943812.86</v>
        <stp/>
        <stp>EM_S_STM07_IS</stp>
        <stp>4</stp>
        <stp>002775.SZ</stp>
        <stp>9</stp>
        <stp>12/31/2015</stp>
        <stp>1</stp>
        <tr r="M1238" s="2"/>
      </tp>
      <tp t="s">
        <v/>
        <stp/>
        <stp>EM_S_STM07_IS</stp>
        <stp>4</stp>
        <stp>002760.SZ</stp>
        <stp>9</stp>
        <stp>12/31/2010</stp>
        <stp>1</stp>
        <tr r="C1225" s="2"/>
      </tp>
      <tp>
        <v>644362414.55999994</v>
        <stp/>
        <stp>EM_S_STM07_IS</stp>
        <stp>4</stp>
        <stp>002761.SZ</stp>
        <stp>9</stp>
        <stp>12/31/2011</stp>
        <stp>1</stp>
        <tr r="E1226" s="2"/>
      </tp>
      <tp>
        <v>333271349.43000001</v>
        <stp/>
        <stp>EM_S_STM07_IS</stp>
        <stp>4</stp>
        <stp>002762.SZ</stp>
        <stp>9</stp>
        <stp>12/31/2012</stp>
        <stp>1</stp>
        <tr r="G1227" s="2"/>
      </tp>
      <tp>
        <v>1481181775.0999999</v>
        <stp/>
        <stp>EM_S_STM07_IS</stp>
        <stp>4</stp>
        <stp>002763.SZ</stp>
        <stp>9</stp>
        <stp>12/31/2013</stp>
        <stp>1</stp>
        <tr r="I1228" s="2"/>
      </tp>
      <tp>
        <v>783370100.55999994</v>
        <stp/>
        <stp>EM_S_STM07_IS</stp>
        <stp>4</stp>
        <stp>002765.SZ</stp>
        <stp>9</stp>
        <stp>12/31/2015</stp>
        <stp>1</stp>
        <tr r="M1229" s="2"/>
      </tp>
      <tp t="s">
        <v/>
        <stp/>
        <stp>EM_S_STM07_IS</stp>
        <stp>4</stp>
        <stp>002750.SZ</stp>
        <stp>9</stp>
        <stp>12/31/2010</stp>
        <stp>1</stp>
        <tr r="C1216" s="2"/>
      </tp>
      <tp>
        <v>290469908.64999998</v>
        <stp/>
        <stp>EM_S_STM07_IS</stp>
        <stp>4</stp>
        <stp>002751.SZ</stp>
        <stp>9</stp>
        <stp>12/31/2011</stp>
        <stp>1</stp>
        <tr r="E1217" s="2"/>
      </tp>
      <tp>
        <v>1313625411.47</v>
        <stp/>
        <stp>EM_S_STM07_IS</stp>
        <stp>4</stp>
        <stp>002752.SZ</stp>
        <stp>9</stp>
        <stp>12/31/2012</stp>
        <stp>1</stp>
        <tr r="G1218" s="2"/>
      </tp>
      <tp>
        <v>823962958.76999998</v>
        <stp/>
        <stp>EM_S_STM07_IS</stp>
        <stp>4</stp>
        <stp>002753.SZ</stp>
        <stp>9</stp>
        <stp>12/31/2013</stp>
        <stp>1</stp>
        <tr r="I1219" s="2"/>
      </tp>
      <tp>
        <v>278157189.48000002</v>
        <stp/>
        <stp>EM_S_STM07_IS</stp>
        <stp>4</stp>
        <stp>002755.SZ</stp>
        <stp>9</stp>
        <stp>12/31/2015</stp>
        <stp>1</stp>
        <tr r="M1220" s="2"/>
      </tp>
      <tp t="s">
        <v/>
        <stp/>
        <stp>EM_S_STM07_IS</stp>
        <stp>4</stp>
        <stp>002740.SZ</stp>
        <stp>9</stp>
        <stp>12/31/2010</stp>
        <stp>1</stp>
        <tr r="C1207" s="2"/>
      </tp>
      <tp>
        <v>499426936.13</v>
        <stp/>
        <stp>EM_S_STM07_IS</stp>
        <stp>4</stp>
        <stp>002741.SZ</stp>
        <stp>9</stp>
        <stp>12/31/2011</stp>
        <stp>1</stp>
        <tr r="E1208" s="2"/>
      </tp>
      <tp>
        <v>1061736986.16</v>
        <stp/>
        <stp>EM_S_STM07_IS</stp>
        <stp>4</stp>
        <stp>002742.SZ</stp>
        <stp>9</stp>
        <stp>12/31/2012</stp>
        <stp>1</stp>
        <tr r="G1209" s="2"/>
      </tp>
      <tp>
        <v>1873300336.28</v>
        <stp/>
        <stp>EM_S_STM07_IS</stp>
        <stp>4</stp>
        <stp>002743.SZ</stp>
        <stp>9</stp>
        <stp>12/31/2013</stp>
        <stp>1</stp>
        <tr r="I1210" s="2"/>
      </tp>
      <tp>
        <v>3881608744.46</v>
        <stp/>
        <stp>EM_S_STM07_IS</stp>
        <stp>4</stp>
        <stp>002745.SZ</stp>
        <stp>9</stp>
        <stp>12/31/2015</stp>
        <stp>1</stp>
        <tr r="M1211" s="2"/>
      </tp>
      <tp t="s">
        <v/>
        <stp/>
        <stp>EM_S_STM07_IS</stp>
        <stp>4</stp>
        <stp>002790.SZ</stp>
        <stp>9</stp>
        <stp>12/31/2010</stp>
        <stp>1</stp>
        <tr r="C1252" s="2"/>
      </tp>
      <tp>
        <v>1114543188</v>
        <stp/>
        <stp>EM_S_STM07_IS</stp>
        <stp>4</stp>
        <stp>002791.SZ</stp>
        <stp>9</stp>
        <stp>12/31/2011</stp>
        <stp>1</stp>
        <tr r="E1253" s="2"/>
      </tp>
      <tp>
        <v>518128555.80000001</v>
        <stp/>
        <stp>EM_S_STM07_IS</stp>
        <stp>4</stp>
        <stp>002792.SZ</stp>
        <stp>9</stp>
        <stp>12/31/2012</stp>
        <stp>1</stp>
        <tr r="G1254" s="2"/>
      </tp>
      <tp>
        <v>474174427.80000001</v>
        <stp/>
        <stp>EM_S_STM07_IS</stp>
        <stp>4</stp>
        <stp>002793.SZ</stp>
        <stp>9</stp>
        <stp>12/31/2013</stp>
        <stp>1</stp>
        <tr r="I1255" s="2"/>
      </tp>
      <tp>
        <v>477914694.68000001</v>
        <stp/>
        <stp>EM_S_STM07_IS</stp>
        <stp>4</stp>
        <stp>002795.SZ</stp>
        <stp>9</stp>
        <stp>12/31/2015</stp>
        <stp>1</stp>
        <tr r="M1256" s="2"/>
      </tp>
      <tp t="s">
        <v/>
        <stp/>
        <stp>EM_S_STM07_IS</stp>
        <stp>4</stp>
        <stp>002780.SZ</stp>
        <stp>9</stp>
        <stp>12/31/2010</stp>
        <stp>1</stp>
        <tr r="C1243" s="2"/>
      </tp>
      <tp>
        <v>1659925100</v>
        <stp/>
        <stp>EM_S_STM07_IS</stp>
        <stp>4</stp>
        <stp>002781.SZ</stp>
        <stp>9</stp>
        <stp>12/31/2011</stp>
        <stp>1</stp>
        <tr r="E1244" s="2"/>
      </tp>
      <tp>
        <v>693310884.16999996</v>
        <stp/>
        <stp>EM_S_STM07_IS</stp>
        <stp>4</stp>
        <stp>002782.SZ</stp>
        <stp>9</stp>
        <stp>12/31/2012</stp>
        <stp>1</stp>
        <tr r="G1245" s="2"/>
      </tp>
      <tp>
        <v>895938604.72000003</v>
        <stp/>
        <stp>EM_S_STM07_IS</stp>
        <stp>4</stp>
        <stp>002783.SZ</stp>
        <stp>9</stp>
        <stp>12/31/2013</stp>
        <stp>1</stp>
        <tr r="I1246" s="2"/>
      </tp>
      <tp>
        <v>642610230.32000005</v>
        <stp/>
        <stp>EM_S_STM07_IS</stp>
        <stp>4</stp>
        <stp>002785.SZ</stp>
        <stp>9</stp>
        <stp>12/31/2015</stp>
        <stp>1</stp>
        <tr r="M1247" s="2"/>
      </tp>
      <tp>
        <v>369967649.00999999</v>
        <stp/>
        <stp>EM_S_STM07_IS</stp>
        <stp>4</stp>
        <stp>002030.SZ</stp>
        <stp>9</stp>
        <stp>12/31/2010</stp>
        <stp>1</stp>
        <tr r="C502" s="2"/>
      </tp>
      <tp>
        <v>722942002.21000004</v>
        <stp/>
        <stp>EM_S_STM07_IS</stp>
        <stp>4</stp>
        <stp>002031.SZ</stp>
        <stp>9</stp>
        <stp>12/31/2011</stp>
        <stp>1</stp>
        <tr r="E503" s="2"/>
      </tp>
      <tp>
        <v>6889460447.5</v>
        <stp/>
        <stp>EM_S_STM07_IS</stp>
        <stp>4</stp>
        <stp>002032.SZ</stp>
        <stp>9</stp>
        <stp>12/31/2012</stp>
        <stp>1</stp>
        <tr r="G504" s="2"/>
      </tp>
      <tp>
        <v>667173449.77999997</v>
        <stp/>
        <stp>EM_S_STM07_IS</stp>
        <stp>4</stp>
        <stp>002033.SZ</stp>
        <stp>9</stp>
        <stp>12/31/2013</stp>
        <stp>1</stp>
        <tr r="I505" s="2"/>
      </tp>
      <tp>
        <v>1086618396.9000001</v>
        <stp/>
        <stp>EM_S_STM07_IS</stp>
        <stp>4</stp>
        <stp>002034.SZ</stp>
        <stp>9</stp>
        <stp>12/31/2014</stp>
        <stp>1</stp>
        <tr r="K506" s="2"/>
      </tp>
      <tp>
        <v>3719782344.6700001</v>
        <stp/>
        <stp>EM_S_STM07_IS</stp>
        <stp>4</stp>
        <stp>002035.SZ</stp>
        <stp>9</stp>
        <stp>12/31/2015</stp>
        <stp>1</stp>
        <tr r="M507" s="2"/>
      </tp>
      <tp>
        <v>631018882.46000004</v>
        <stp/>
        <stp>EM_S_STM07_IS</stp>
        <stp>4</stp>
        <stp>002020.SZ</stp>
        <stp>9</stp>
        <stp>12/31/2010</stp>
        <stp>1</stp>
        <tr r="C492" s="2"/>
      </tp>
      <tp>
        <v>1156517242.6400001</v>
        <stp/>
        <stp>EM_S_STM07_IS</stp>
        <stp>4</stp>
        <stp>002021.SZ</stp>
        <stp>9</stp>
        <stp>12/31/2011</stp>
        <stp>1</stp>
        <tr r="E493" s="2"/>
      </tp>
      <tp>
        <v>1013681321.29</v>
        <stp/>
        <stp>EM_S_STM07_IS</stp>
        <stp>4</stp>
        <stp>002022.SZ</stp>
        <stp>9</stp>
        <stp>12/31/2012</stp>
        <stp>1</stp>
        <tr r="G494" s="2"/>
      </tp>
      <tp>
        <v>431388613.88999999</v>
        <stp/>
        <stp>EM_S_STM07_IS</stp>
        <stp>4</stp>
        <stp>002023.SZ</stp>
        <stp>9</stp>
        <stp>12/31/2013</stp>
        <stp>1</stp>
        <tr r="I495" s="2"/>
      </tp>
      <tp>
        <v>108925296000</v>
        <stp/>
        <stp>EM_S_STM07_IS</stp>
        <stp>4</stp>
        <stp>002024.SZ</stp>
        <stp>9</stp>
        <stp>12/31/2014</stp>
        <stp>1</stp>
        <tr r="K496" s="2"/>
      </tp>
      <tp>
        <v>1873434140.9000001</v>
        <stp/>
        <stp>EM_S_STM07_IS</stp>
        <stp>4</stp>
        <stp>002025.SZ</stp>
        <stp>9</stp>
        <stp>12/31/2015</stp>
        <stp>1</stp>
        <tr r="M497" s="2"/>
      </tp>
      <tp>
        <v>2281231592.7800002</v>
        <stp/>
        <stp>EM_S_STM07_IS</stp>
        <stp>4</stp>
        <stp>002010.SZ</stp>
        <stp>9</stp>
        <stp>12/31/2010</stp>
        <stp>1</stp>
        <tr r="C482" s="2"/>
      </tp>
      <tp>
        <v>5037462412.7200003</v>
        <stp/>
        <stp>EM_S_STM07_IS</stp>
        <stp>4</stp>
        <stp>002011.SZ</stp>
        <stp>9</stp>
        <stp>12/31/2011</stp>
        <stp>1</stp>
        <tr r="E483" s="2"/>
      </tp>
      <tp>
        <v>863918727.52999997</v>
        <stp/>
        <stp>EM_S_STM07_IS</stp>
        <stp>4</stp>
        <stp>002012.SZ</stp>
        <stp>9</stp>
        <stp>12/31/2012</stp>
        <stp>1</stp>
        <tr r="G484" s="2"/>
      </tp>
      <tp>
        <v>6729586285.7299995</v>
        <stp/>
        <stp>EM_S_STM07_IS</stp>
        <stp>4</stp>
        <stp>002013.SZ</stp>
        <stp>9</stp>
        <stp>12/31/2013</stp>
        <stp>1</stp>
        <tr r="I485" s="2"/>
      </tp>
      <tp>
        <v>1668452272.54</v>
        <stp/>
        <stp>EM_S_STM07_IS</stp>
        <stp>4</stp>
        <stp>002014.SZ</stp>
        <stp>9</stp>
        <stp>12/31/2014</stp>
        <stp>1</stp>
        <tr r="K486" s="2"/>
      </tp>
      <tp>
        <v>393181646.20999998</v>
        <stp/>
        <stp>EM_S_STM07_IS</stp>
        <stp>4</stp>
        <stp>002015.SZ</stp>
        <stp>9</stp>
        <stp>12/31/2015</stp>
        <stp>1</stp>
        <tr r="M487" s="2"/>
      </tp>
      <tp>
        <v>3803991667.8400002</v>
        <stp/>
        <stp>EM_S_STM07_IS</stp>
        <stp>4</stp>
        <stp>002001.SZ</stp>
        <stp>9</stp>
        <stp>12/31/2011</stp>
        <stp>1</stp>
        <tr r="E473" s="2"/>
      </tp>
      <tp>
        <v>208250503.18000001</v>
        <stp/>
        <stp>EM_S_STM07_IS</stp>
        <stp>4</stp>
        <stp>002002.SZ</stp>
        <stp>9</stp>
        <stp>12/31/2012</stp>
        <stp>1</stp>
        <tr r="G474" s="2"/>
      </tp>
      <tp>
        <v>1772064457.1400001</v>
        <stp/>
        <stp>EM_S_STM07_IS</stp>
        <stp>4</stp>
        <stp>002003.SZ</stp>
        <stp>9</stp>
        <stp>12/31/2013</stp>
        <stp>1</stp>
        <tr r="I475" s="2"/>
      </tp>
      <tp>
        <v>4866688802.8299999</v>
        <stp/>
        <stp>EM_S_STM07_IS</stp>
        <stp>4</stp>
        <stp>002004.SZ</stp>
        <stp>9</stp>
        <stp>12/31/2014</stp>
        <stp>1</stp>
        <tr r="K476" s="2"/>
      </tp>
      <tp>
        <v>4506356886.0299997</v>
        <stp/>
        <stp>EM_S_STM07_IS</stp>
        <stp>4</stp>
        <stp>002005.SZ</stp>
        <stp>9</stp>
        <stp>12/31/2015</stp>
        <stp>1</stp>
        <tr r="M477" s="2"/>
      </tp>
      <tp>
        <v>1073964385.79</v>
        <stp/>
        <stp>EM_S_STM07_IS</stp>
        <stp>4</stp>
        <stp>002070.SZ</stp>
        <stp>9</stp>
        <stp>12/31/2010</stp>
        <stp>1</stp>
        <tr r="C542" s="2"/>
      </tp>
      <tp>
        <v>457624430.05000001</v>
        <stp/>
        <stp>EM_S_STM07_IS</stp>
        <stp>4</stp>
        <stp>002071.SZ</stp>
        <stp>9</stp>
        <stp>12/31/2011</stp>
        <stp>1</stp>
        <tr r="E543" s="2"/>
      </tp>
      <tp>
        <v>1094172142.6099999</v>
        <stp/>
        <stp>EM_S_STM07_IS</stp>
        <stp>4</stp>
        <stp>002072.SZ</stp>
        <stp>9</stp>
        <stp>12/31/2012</stp>
        <stp>1</stp>
        <tr r="G544" s="2"/>
      </tp>
      <tp>
        <v>2519801262.9200001</v>
        <stp/>
        <stp>EM_S_STM07_IS</stp>
        <stp>4</stp>
        <stp>002073.SZ</stp>
        <stp>9</stp>
        <stp>12/31/2013</stp>
        <stp>1</stp>
        <tr r="I545" s="2"/>
      </tp>
      <tp>
        <v>885506247.42999995</v>
        <stp/>
        <stp>EM_S_STM07_IS</stp>
        <stp>4</stp>
        <stp>002074.SZ</stp>
        <stp>9</stp>
        <stp>12/31/2014</stp>
        <stp>1</stp>
        <tr r="K546" s="2"/>
      </tp>
      <tp>
        <v>7357344198.3900003</v>
        <stp/>
        <stp>EM_S_STM07_IS</stp>
        <stp>4</stp>
        <stp>002075.SZ</stp>
        <stp>9</stp>
        <stp>12/31/2015</stp>
        <stp>1</stp>
        <tr r="M547" s="2"/>
      </tp>
      <tp>
        <v>3930159023.5999999</v>
        <stp/>
        <stp>EM_S_STM07_IS</stp>
        <stp>4</stp>
        <stp>002060.SZ</stp>
        <stp>9</stp>
        <stp>12/31/2010</stp>
        <stp>1</stp>
        <tr r="C532" s="2"/>
      </tp>
      <tp>
        <v>1793273215.0699999</v>
        <stp/>
        <stp>EM_S_STM07_IS</stp>
        <stp>4</stp>
        <stp>002061.SZ</stp>
        <stp>9</stp>
        <stp>12/31/2011</stp>
        <stp>1</stp>
        <tr r="E533" s="2"/>
      </tp>
      <tp>
        <v>6824800755.9399996</v>
        <stp/>
        <stp>EM_S_STM07_IS</stp>
        <stp>4</stp>
        <stp>002062.SZ</stp>
        <stp>9</stp>
        <stp>12/31/2012</stp>
        <stp>1</stp>
        <tr r="G534" s="2"/>
      </tp>
      <tp>
        <v>929206635.61000001</v>
        <stp/>
        <stp>EM_S_STM07_IS</stp>
        <stp>4</stp>
        <stp>002063.SZ</stp>
        <stp>9</stp>
        <stp>12/31/2013</stp>
        <stp>1</stp>
        <tr r="I535" s="2"/>
      </tp>
      <tp>
        <v>2361537482.9099998</v>
        <stp/>
        <stp>EM_S_STM07_IS</stp>
        <stp>4</stp>
        <stp>002064.SZ</stp>
        <stp>9</stp>
        <stp>12/31/2014</stp>
        <stp>1</stp>
        <tr r="K536" s="2"/>
      </tp>
      <tp>
        <v>5629416583.0200005</v>
        <stp/>
        <stp>EM_S_STM07_IS</stp>
        <stp>4</stp>
        <stp>002065.SZ</stp>
        <stp>9</stp>
        <stp>12/31/2015</stp>
        <stp>1</stp>
        <tr r="M537" s="2"/>
      </tp>
      <tp>
        <v>3113068106.0700002</v>
        <stp/>
        <stp>EM_S_STM07_IS</stp>
        <stp>4</stp>
        <stp>002050.SZ</stp>
        <stp>9</stp>
        <stp>12/31/2010</stp>
        <stp>1</stp>
        <tr r="C522" s="2"/>
      </tp>
      <tp>
        <v>7175155707.7299995</v>
        <stp/>
        <stp>EM_S_STM07_IS</stp>
        <stp>4</stp>
        <stp>002051.SZ</stp>
        <stp>9</stp>
        <stp>12/31/2011</stp>
        <stp>1</stp>
        <tr r="E523" s="2"/>
      </tp>
      <tp>
        <v>2106437528.04</v>
        <stp/>
        <stp>EM_S_STM07_IS</stp>
        <stp>4</stp>
        <stp>002052.SZ</stp>
        <stp>9</stp>
        <stp>12/31/2012</stp>
        <stp>1</stp>
        <tr r="G524" s="2"/>
      </tp>
      <tp>
        <v>1829934170.9300001</v>
        <stp/>
        <stp>EM_S_STM07_IS</stp>
        <stp>4</stp>
        <stp>002053.SZ</stp>
        <stp>9</stp>
        <stp>12/31/2013</stp>
        <stp>1</stp>
        <tr r="I525" s="2"/>
      </tp>
      <tp>
        <v>1228504465.8699999</v>
        <stp/>
        <stp>EM_S_STM07_IS</stp>
        <stp>4</stp>
        <stp>002054.SZ</stp>
        <stp>9</stp>
        <stp>12/31/2014</stp>
        <stp>1</stp>
        <tr r="K526" s="2"/>
      </tp>
      <tp>
        <v>3037786771.5500002</v>
        <stp/>
        <stp>EM_S_STM07_IS</stp>
        <stp>4</stp>
        <stp>002055.SZ</stp>
        <stp>9</stp>
        <stp>12/31/2015</stp>
        <stp>1</stp>
        <tr r="M527" s="2"/>
      </tp>
      <tp>
        <v>149881037</v>
        <stp/>
        <stp>EM_S_STM07_IS</stp>
        <stp>4</stp>
        <stp>002040.SZ</stp>
        <stp>9</stp>
        <stp>12/31/2010</stp>
        <stp>1</stp>
        <tr r="C512" s="2"/>
      </tp>
      <tp>
        <v>1152988833.1800001</v>
        <stp/>
        <stp>EM_S_STM07_IS</stp>
        <stp>4</stp>
        <stp>002041.SZ</stp>
        <stp>9</stp>
        <stp>12/31/2011</stp>
        <stp>1</stp>
        <tr r="E513" s="2"/>
      </tp>
      <tp>
        <v>5732429340.6000004</v>
        <stp/>
        <stp>EM_S_STM07_IS</stp>
        <stp>4</stp>
        <stp>002042.SZ</stp>
        <stp>9</stp>
        <stp>12/31/2012</stp>
        <stp>1</stp>
        <tr r="G514" s="2"/>
      </tp>
      <tp>
        <v>1242869225.9300001</v>
        <stp/>
        <stp>EM_S_STM07_IS</stp>
        <stp>4</stp>
        <stp>002043.SZ</stp>
        <stp>9</stp>
        <stp>12/31/2013</stp>
        <stp>1</stp>
        <tr r="I515" s="2"/>
      </tp>
      <tp>
        <v>696008522.04999995</v>
        <stp/>
        <stp>EM_S_STM07_IS</stp>
        <stp>4</stp>
        <stp>002044.SZ</stp>
        <stp>9</stp>
        <stp>12/31/2014</stp>
        <stp>1</stp>
        <tr r="K516" s="2"/>
      </tp>
      <tp>
        <v>2231400561</v>
        <stp/>
        <stp>EM_S_STM07_IS</stp>
        <stp>4</stp>
        <stp>002045.SZ</stp>
        <stp>9</stp>
        <stp>12/31/2015</stp>
        <stp>1</stp>
        <tr r="M517" s="2"/>
      </tp>
      <tp>
        <v>659647643.03999996</v>
        <stp/>
        <stp>EM_S_STM07_IS</stp>
        <stp>4</stp>
        <stp>002090.SZ</stp>
        <stp>9</stp>
        <stp>12/31/2010</stp>
        <stp>1</stp>
        <tr r="C562" s="2"/>
      </tp>
      <tp>
        <v>4510662703.2600002</v>
        <stp/>
        <stp>EM_S_STM07_IS</stp>
        <stp>4</stp>
        <stp>002091.SZ</stp>
        <stp>9</stp>
        <stp>12/31/2011</stp>
        <stp>1</stp>
        <tr r="E563" s="2"/>
      </tp>
      <tp>
        <v>7112887951.7799997</v>
        <stp/>
        <stp>EM_S_STM07_IS</stp>
        <stp>4</stp>
        <stp>002092.SZ</stp>
        <stp>9</stp>
        <stp>12/31/2012</stp>
        <stp>1</stp>
        <tr r="G564" s="2"/>
      </tp>
      <tp>
        <v>382845897.62</v>
        <stp/>
        <stp>EM_S_STM07_IS</stp>
        <stp>4</stp>
        <stp>002093.SZ</stp>
        <stp>9</stp>
        <stp>12/31/2013</stp>
        <stp>1</stp>
        <tr r="I565" s="2"/>
      </tp>
      <tp>
        <v>1223509996.8</v>
        <stp/>
        <stp>EM_S_STM07_IS</stp>
        <stp>4</stp>
        <stp>002094.SZ</stp>
        <stp>9</stp>
        <stp>12/31/2014</stp>
        <stp>1</stp>
        <tr r="K566" s="2"/>
      </tp>
      <tp>
        <v>176135906.22</v>
        <stp/>
        <stp>EM_S_STM07_IS</stp>
        <stp>4</stp>
        <stp>002095.SZ</stp>
        <stp>9</stp>
        <stp>12/31/2015</stp>
        <stp>1</stp>
        <tr r="M567" s="2"/>
      </tp>
      <tp>
        <v>2573499961.4000001</v>
        <stp/>
        <stp>EM_S_STM07_IS</stp>
        <stp>4</stp>
        <stp>002080.SZ</stp>
        <stp>9</stp>
        <stp>12/31/2010</stp>
        <stp>1</stp>
        <tr r="C552" s="2"/>
      </tp>
      <tp>
        <v>10145222762.040001</v>
        <stp/>
        <stp>EM_S_STM07_IS</stp>
        <stp>4</stp>
        <stp>002081.SZ</stp>
        <stp>9</stp>
        <stp>12/31/2011</stp>
        <stp>1</stp>
        <tr r="E553" s="2"/>
      </tp>
      <tp>
        <v>10972922380.309999</v>
        <stp/>
        <stp>EM_S_STM07_IS</stp>
        <stp>4</stp>
        <stp>002082.SZ</stp>
        <stp>9</stp>
        <stp>12/31/2012</stp>
        <stp>1</stp>
        <tr r="G554" s="2"/>
      </tp>
      <tp>
        <v>4442716902.71</v>
        <stp/>
        <stp>EM_S_STM07_IS</stp>
        <stp>4</stp>
        <stp>002083.SZ</stp>
        <stp>9</stp>
        <stp>12/31/2013</stp>
        <stp>1</stp>
        <tr r="I555" s="2"/>
      </tp>
      <tp>
        <v>1649972494.54</v>
        <stp/>
        <stp>EM_S_STM07_IS</stp>
        <stp>4</stp>
        <stp>002084.SZ</stp>
        <stp>9</stp>
        <stp>12/31/2014</stp>
        <stp>1</stp>
        <tr r="K556" s="2"/>
      </tp>
      <tp>
        <v>8481099518.7399998</v>
        <stp/>
        <stp>EM_S_STM07_IS</stp>
        <stp>4</stp>
        <stp>002085.SZ</stp>
        <stp>9</stp>
        <stp>12/31/2015</stp>
        <stp>1</stp>
        <tr r="M557" s="2"/>
      </tp>
      <tp>
        <v>520948609.60000002</v>
        <stp/>
        <stp>EM_S_STM07_IS</stp>
        <stp>4</stp>
        <stp>002130.SZ</stp>
        <stp>9</stp>
        <stp>12/31/2010</stp>
        <stp>1</stp>
        <tr r="C602" s="2"/>
      </tp>
      <tp>
        <v>1289424864.9100001</v>
        <stp/>
        <stp>EM_S_STM07_IS</stp>
        <stp>4</stp>
        <stp>002131.SZ</stp>
        <stp>9</stp>
        <stp>12/31/2011</stp>
        <stp>1</stp>
        <tr r="E603" s="2"/>
      </tp>
      <tp>
        <v>1942588135.5799999</v>
        <stp/>
        <stp>EM_S_STM07_IS</stp>
        <stp>4</stp>
        <stp>002132.SZ</stp>
        <stp>9</stp>
        <stp>12/31/2012</stp>
        <stp>1</stp>
        <tr r="G604" s="2"/>
      </tp>
      <tp>
        <v>1657746628.8199999</v>
        <stp/>
        <stp>EM_S_STM07_IS</stp>
        <stp>4</stp>
        <stp>002133.SZ</stp>
        <stp>9</stp>
        <stp>12/31/2013</stp>
        <stp>1</stp>
        <tr r="I605" s="2"/>
      </tp>
      <tp>
        <v>520300027.57999998</v>
        <stp/>
        <stp>EM_S_STM07_IS</stp>
        <stp>4</stp>
        <stp>002134.SZ</stp>
        <stp>9</stp>
        <stp>12/31/2014</stp>
        <stp>1</stp>
        <tr r="K606" s="2"/>
      </tp>
      <tp>
        <v>5196043096.5500002</v>
        <stp/>
        <stp>EM_S_STM07_IS</stp>
        <stp>4</stp>
        <stp>002135.SZ</stp>
        <stp>9</stp>
        <stp>12/31/2015</stp>
        <stp>1</stp>
        <tr r="M607" s="2"/>
      </tp>
      <tp>
        <v>823508281.20000005</v>
        <stp/>
        <stp>EM_S_STM07_IS</stp>
        <stp>4</stp>
        <stp>002120.SZ</stp>
        <stp>9</stp>
        <stp>12/31/2010</stp>
        <stp>1</stp>
        <tr r="C592" s="2"/>
      </tp>
      <tp>
        <v>1121783606.22</v>
        <stp/>
        <stp>EM_S_STM07_IS</stp>
        <stp>4</stp>
        <stp>002121.SZ</stp>
        <stp>9</stp>
        <stp>12/31/2011</stp>
        <stp>1</stp>
        <tr r="E593" s="2"/>
      </tp>
      <tp>
        <v>2504110577.7600002</v>
        <stp/>
        <stp>EM_S_STM07_IS</stp>
        <stp>4</stp>
        <stp>002122.SZ</stp>
        <stp>9</stp>
        <stp>12/31/2012</stp>
        <stp>1</stp>
        <tr r="G594" s="2"/>
      </tp>
      <tp>
        <v>1497530910.47</v>
        <stp/>
        <stp>EM_S_STM07_IS</stp>
        <stp>4</stp>
        <stp>002123.SZ</stp>
        <stp>9</stp>
        <stp>12/31/2013</stp>
        <stp>1</stp>
        <tr r="I595" s="2"/>
      </tp>
      <tp>
        <v>2603349676.9400001</v>
        <stp/>
        <stp>EM_S_STM07_IS</stp>
        <stp>4</stp>
        <stp>002124.SZ</stp>
        <stp>9</stp>
        <stp>12/31/2014</stp>
        <stp>1</stp>
        <tr r="K596" s="2"/>
      </tp>
      <tp>
        <v>625540166.23000002</v>
        <stp/>
        <stp>EM_S_STM07_IS</stp>
        <stp>4</stp>
        <stp>002125.SZ</stp>
        <stp>9</stp>
        <stp>12/31/2015</stp>
        <stp>1</stp>
        <tr r="M597" s="2"/>
      </tp>
      <tp>
        <v>15980005884.950001</v>
        <stp/>
        <stp>EM_S_STM07_IS</stp>
        <stp>4</stp>
        <stp>002110.SZ</stp>
        <stp>9</stp>
        <stp>12/31/2010</stp>
        <stp>1</stp>
        <tr r="C582" s="2"/>
      </tp>
      <tp>
        <v>631027985.88</v>
        <stp/>
        <stp>EM_S_STM07_IS</stp>
        <stp>4</stp>
        <stp>002111.SZ</stp>
        <stp>9</stp>
        <stp>12/31/2011</stp>
        <stp>1</stp>
        <tr r="E583" s="2"/>
      </tp>
      <tp>
        <v>838075893.29999995</v>
        <stp/>
        <stp>EM_S_STM07_IS</stp>
        <stp>4</stp>
        <stp>002112.SZ</stp>
        <stp>9</stp>
        <stp>12/31/2012</stp>
        <stp>1</stp>
        <tr r="G584" s="2"/>
      </tp>
      <tp>
        <v>29459991.370000001</v>
        <stp/>
        <stp>EM_S_STM07_IS</stp>
        <stp>4</stp>
        <stp>002113.SZ</stp>
        <stp>9</stp>
        <stp>12/31/2013</stp>
        <stp>1</stp>
        <tr r="I585" s="2"/>
      </tp>
      <tp>
        <v>664708440.89999998</v>
        <stp/>
        <stp>EM_S_STM07_IS</stp>
        <stp>4</stp>
        <stp>002114.SZ</stp>
        <stp>9</stp>
        <stp>12/31/2014</stp>
        <stp>1</stp>
        <tr r="K586" s="2"/>
      </tp>
      <tp>
        <v>865020141.72000003</v>
        <stp/>
        <stp>EM_S_STM07_IS</stp>
        <stp>4</stp>
        <stp>002115.SZ</stp>
        <stp>9</stp>
        <stp>12/31/2015</stp>
        <stp>1</stp>
        <tr r="M587" s="2"/>
      </tp>
      <tp>
        <v>2369046039.4899998</v>
        <stp/>
        <stp>EM_S_STM07_IS</stp>
        <stp>4</stp>
        <stp>002100.SZ</stp>
        <stp>9</stp>
        <stp>12/31/2010</stp>
        <stp>1</stp>
        <tr r="C572" s="2"/>
      </tp>
      <tp>
        <v>1288363098.0599999</v>
        <stp/>
        <stp>EM_S_STM07_IS</stp>
        <stp>4</stp>
        <stp>002101.SZ</stp>
        <stp>9</stp>
        <stp>12/31/2011</stp>
        <stp>1</stp>
        <tr r="E573" s="2"/>
      </tp>
      <tp>
        <v>695950434.79999995</v>
        <stp/>
        <stp>EM_S_STM07_IS</stp>
        <stp>4</stp>
        <stp>002102.SZ</stp>
        <stp>9</stp>
        <stp>12/31/2012</stp>
        <stp>1</stp>
        <tr r="G574" s="2"/>
      </tp>
      <tp>
        <v>848348018.49000001</v>
        <stp/>
        <stp>EM_S_STM07_IS</stp>
        <stp>4</stp>
        <stp>002103.SZ</stp>
        <stp>9</stp>
        <stp>12/31/2013</stp>
        <stp>1</stp>
        <tr r="I575" s="2"/>
      </tp>
      <tp>
        <v>1550767102.22</v>
        <stp/>
        <stp>EM_S_STM07_IS</stp>
        <stp>4</stp>
        <stp>002104.SZ</stp>
        <stp>9</stp>
        <stp>12/31/2014</stp>
        <stp>1</stp>
        <tr r="K576" s="2"/>
      </tp>
      <tp>
        <v>1358901139.0599999</v>
        <stp/>
        <stp>EM_S_STM07_IS</stp>
        <stp>4</stp>
        <stp>002105.SZ</stp>
        <stp>9</stp>
        <stp>12/31/2015</stp>
        <stp>1</stp>
        <tr r="M577" s="2"/>
      </tp>
      <tp>
        <v>1543168690.1300001</v>
        <stp/>
        <stp>EM_S_STM07_IS</stp>
        <stp>4</stp>
        <stp>002170.SZ</stp>
        <stp>9</stp>
        <stp>12/31/2010</stp>
        <stp>1</stp>
        <tr r="C642" s="2"/>
      </tp>
      <tp>
        <v>3222769024.79</v>
        <stp/>
        <stp>EM_S_STM07_IS</stp>
        <stp>4</stp>
        <stp>002171.SZ</stp>
        <stp>9</stp>
        <stp>12/31/2011</stp>
        <stp>1</stp>
        <tr r="E643" s="2"/>
      </tp>
      <tp>
        <v>3552361540.7600002</v>
        <stp/>
        <stp>EM_S_STM07_IS</stp>
        <stp>4</stp>
        <stp>002172.SZ</stp>
        <stp>9</stp>
        <stp>12/31/2012</stp>
        <stp>1</stp>
        <tr r="G644" s="2"/>
      </tp>
      <tp>
        <v>299152373.79000002</v>
        <stp/>
        <stp>EM_S_STM07_IS</stp>
        <stp>4</stp>
        <stp>002173.SZ</stp>
        <stp>9</stp>
        <stp>12/31/2013</stp>
        <stp>1</stp>
        <tr r="I645" s="2"/>
      </tp>
      <tp>
        <v>843535682.26999998</v>
        <stp/>
        <stp>EM_S_STM07_IS</stp>
        <stp>4</stp>
        <stp>002174.SZ</stp>
        <stp>9</stp>
        <stp>12/31/2014</stp>
        <stp>1</stp>
        <tr r="K646" s="2"/>
      </tp>
      <tp>
        <v>404311352.29000002</v>
        <stp/>
        <stp>EM_S_STM07_IS</stp>
        <stp>4</stp>
        <stp>002175.SZ</stp>
        <stp>9</stp>
        <stp>12/31/2015</stp>
        <stp>1</stp>
        <tr r="M647" s="2"/>
      </tp>
      <tp>
        <v>1949338911.4100001</v>
        <stp/>
        <stp>EM_S_STM07_IS</stp>
        <stp>4</stp>
        <stp>002160.SZ</stp>
        <stp>9</stp>
        <stp>12/31/2010</stp>
        <stp>1</stp>
        <tr r="C632" s="2"/>
      </tp>
      <tp>
        <v>320677836.20999998</v>
        <stp/>
        <stp>EM_S_STM07_IS</stp>
        <stp>4</stp>
        <stp>002161.SZ</stp>
        <stp>9</stp>
        <stp>12/31/2011</stp>
        <stp>1</stp>
        <tr r="E633" s="2"/>
      </tp>
      <tp>
        <v>884542932.49000001</v>
        <stp/>
        <stp>EM_S_STM07_IS</stp>
        <stp>4</stp>
        <stp>002162.SZ</stp>
        <stp>9</stp>
        <stp>12/31/2012</stp>
        <stp>1</stp>
        <tr r="G634" s="2"/>
      </tp>
      <tp>
        <v>3859839278.3699999</v>
        <stp/>
        <stp>EM_S_STM07_IS</stp>
        <stp>4</stp>
        <stp>002163.SZ</stp>
        <stp>9</stp>
        <stp>12/31/2013</stp>
        <stp>1</stp>
        <tr r="I635" s="2"/>
      </tp>
      <tp>
        <v>507951586.24000001</v>
        <stp/>
        <stp>EM_S_STM07_IS</stp>
        <stp>4</stp>
        <stp>002164.SZ</stp>
        <stp>9</stp>
        <stp>12/31/2014</stp>
        <stp>1</stp>
        <tr r="K636" s="2"/>
      </tp>
      <tp>
        <v>1827476795.5699999</v>
        <stp/>
        <stp>EM_S_STM07_IS</stp>
        <stp>4</stp>
        <stp>002165.SZ</stp>
        <stp>9</stp>
        <stp>12/31/2015</stp>
        <stp>1</stp>
        <tr r="M637" s="2"/>
      </tp>
      <tp>
        <v>737649924.97000003</v>
        <stp/>
        <stp>EM_S_STM07_IS</stp>
        <stp>4</stp>
        <stp>002150.SZ</stp>
        <stp>9</stp>
        <stp>12/31/2010</stp>
        <stp>1</stp>
        <tr r="C622" s="2"/>
      </tp>
      <tp>
        <v>484772774.42000002</v>
        <stp/>
        <stp>EM_S_STM07_IS</stp>
        <stp>4</stp>
        <stp>002151.SZ</stp>
        <stp>9</stp>
        <stp>12/31/2011</stp>
        <stp>1</stp>
        <tr r="E623" s="2"/>
      </tp>
      <tp>
        <v>2168409553</v>
        <stp/>
        <stp>EM_S_STM07_IS</stp>
        <stp>4</stp>
        <stp>002152.SZ</stp>
        <stp>9</stp>
        <stp>12/31/2012</stp>
        <stp>1</stp>
        <tr r="G624" s="2"/>
      </tp>
      <tp>
        <v>1094586280.7</v>
        <stp/>
        <stp>EM_S_STM07_IS</stp>
        <stp>4</stp>
        <stp>002153.SZ</stp>
        <stp>9</stp>
        <stp>12/31/2013</stp>
        <stp>1</stp>
        <tr r="I625" s="2"/>
      </tp>
      <tp>
        <v>2274554849.8000002</v>
        <stp/>
        <stp>EM_S_STM07_IS</stp>
        <stp>4</stp>
        <stp>002154.SZ</stp>
        <stp>9</stp>
        <stp>12/31/2014</stp>
        <stp>1</stp>
        <tr r="K626" s="2"/>
      </tp>
      <tp>
        <v>5792423427.7399998</v>
        <stp/>
        <stp>EM_S_STM07_IS</stp>
        <stp>4</stp>
        <stp>002155.SZ</stp>
        <stp>9</stp>
        <stp>12/31/2015</stp>
        <stp>1</stp>
        <tr r="M627" s="2"/>
      </tp>
      <tp>
        <v>1835840098.1600001</v>
        <stp/>
        <stp>EM_S_STM07_IS</stp>
        <stp>4</stp>
        <stp>002140.SZ</stp>
        <stp>9</stp>
        <stp>12/31/2010</stp>
        <stp>1</stp>
        <tr r="C612" s="2"/>
      </tp>
      <tp>
        <v>1122015649.8199999</v>
        <stp/>
        <stp>EM_S_STM07_IS</stp>
        <stp>4</stp>
        <stp>002141.SZ</stp>
        <stp>9</stp>
        <stp>12/31/2011</stp>
        <stp>1</stp>
        <tr r="E613" s="2"/>
      </tp>
      <tp>
        <v>10341836000</v>
        <stp/>
        <stp>EM_S_STM07_IS</stp>
        <stp>4</stp>
        <stp>002142.SZ</stp>
        <stp>9</stp>
        <stp>12/31/2012</stp>
        <stp>1</stp>
        <tr r="G614" s="2"/>
      </tp>
      <tp>
        <v>3521439215.8600001</v>
        <stp/>
        <stp>EM_S_STM07_IS</stp>
        <stp>4</stp>
        <stp>002143.SZ</stp>
        <stp>9</stp>
        <stp>12/31/2013</stp>
        <stp>1</stp>
        <tr r="I615" s="2"/>
      </tp>
      <tp>
        <v>545115309.32000005</v>
        <stp/>
        <stp>EM_S_STM07_IS</stp>
        <stp>4</stp>
        <stp>002144.SZ</stp>
        <stp>9</stp>
        <stp>12/31/2014</stp>
        <stp>1</stp>
        <tr r="K616" s="2"/>
      </tp>
      <tp>
        <v>1629403818.1500001</v>
        <stp/>
        <stp>EM_S_STM07_IS</stp>
        <stp>4</stp>
        <stp>002145.SZ</stp>
        <stp>9</stp>
        <stp>12/31/2015</stp>
        <stp>1</stp>
        <tr r="M617" s="2"/>
      </tp>
      <tp>
        <v>302492650.63</v>
        <stp/>
        <stp>EM_S_STM07_IS</stp>
        <stp>4</stp>
        <stp>002190.SZ</stp>
        <stp>9</stp>
        <stp>12/31/2010</stp>
        <stp>1</stp>
        <tr r="C662" s="2"/>
      </tp>
      <tp>
        <v>2300272282.1300001</v>
        <stp/>
        <stp>EM_S_STM07_IS</stp>
        <stp>4</stp>
        <stp>002191.SZ</stp>
        <stp>9</stp>
        <stp>12/31/2011</stp>
        <stp>1</stp>
        <tr r="E663" s="2"/>
      </tp>
      <tp>
        <v>1851653126.72</v>
        <stp/>
        <stp>EM_S_STM07_IS</stp>
        <stp>4</stp>
        <stp>002192.SZ</stp>
        <stp>9</stp>
        <stp>12/31/2012</stp>
        <stp>1</stp>
        <tr r="G664" s="2"/>
      </tp>
      <tp>
        <v>587784152.00999999</v>
        <stp/>
        <stp>EM_S_STM07_IS</stp>
        <stp>4</stp>
        <stp>002193.SZ</stp>
        <stp>9</stp>
        <stp>12/31/2013</stp>
        <stp>1</stp>
        <tr r="I665" s="2"/>
      </tp>
      <tp>
        <v>1772359887.8099999</v>
        <stp/>
        <stp>EM_S_STM07_IS</stp>
        <stp>4</stp>
        <stp>002194.SZ</stp>
        <stp>9</stp>
        <stp>12/31/2014</stp>
        <stp>1</stp>
        <tr r="K666" s="2"/>
      </tp>
      <tp>
        <v>1469914807.24</v>
        <stp/>
        <stp>EM_S_STM07_IS</stp>
        <stp>4</stp>
        <stp>002195.SZ</stp>
        <stp>9</stp>
        <stp>12/31/2015</stp>
        <stp>1</stp>
        <tr r="M667" s="2"/>
      </tp>
      <tp>
        <v>144219315.24000001</v>
        <stp/>
        <stp>EM_S_STM07_IS</stp>
        <stp>4</stp>
        <stp>002180.SZ</stp>
        <stp>9</stp>
        <stp>12/31/2010</stp>
        <stp>1</stp>
        <tr r="C652" s="2"/>
      </tp>
      <tp>
        <v>332597352.10000002</v>
        <stp/>
        <stp>EM_S_STM07_IS</stp>
        <stp>4</stp>
        <stp>002181.SZ</stp>
        <stp>9</stp>
        <stp>12/31/2011</stp>
        <stp>1</stp>
        <tr r="E653" s="2"/>
      </tp>
      <tp>
        <v>3492607059.8299999</v>
        <stp/>
        <stp>EM_S_STM07_IS</stp>
        <stp>4</stp>
        <stp>002182.SZ</stp>
        <stp>9</stp>
        <stp>12/31/2012</stp>
        <stp>1</stp>
        <tr r="G654" s="2"/>
      </tp>
      <tp>
        <v>11514200306</v>
        <stp/>
        <stp>EM_S_STM07_IS</stp>
        <stp>4</stp>
        <stp>002183.SZ</stp>
        <stp>9</stp>
        <stp>12/31/2013</stp>
        <stp>1</stp>
        <tr r="I655" s="2"/>
      </tp>
      <tp>
        <v>1544092090.27</v>
        <stp/>
        <stp>EM_S_STM07_IS</stp>
        <stp>4</stp>
        <stp>002184.SZ</stp>
        <stp>9</stp>
        <stp>12/31/2014</stp>
        <stp>1</stp>
        <tr r="K656" s="2"/>
      </tp>
      <tp>
        <v>3874017127.3699999</v>
        <stp/>
        <stp>EM_S_STM07_IS</stp>
        <stp>4</stp>
        <stp>002185.SZ</stp>
        <stp>9</stp>
        <stp>12/31/2015</stp>
        <stp>1</stp>
        <tr r="M657" s="2"/>
      </tp>
      <tp>
        <v>436057338.42000002</v>
        <stp/>
        <stp>EM_S_STM07_IS</stp>
        <stp>4</stp>
        <stp>002230.SZ</stp>
        <stp>9</stp>
        <stp>12/31/2010</stp>
        <stp>1</stp>
        <tr r="C702" s="2"/>
      </tp>
      <tp>
        <v>526203154.87</v>
        <stp/>
        <stp>EM_S_STM07_IS</stp>
        <stp>4</stp>
        <stp>002231.SZ</stp>
        <stp>9</stp>
        <stp>12/31/2011</stp>
        <stp>1</stp>
        <tr r="E703" s="2"/>
      </tp>
      <tp>
        <v>1387240444.1900001</v>
        <stp/>
        <stp>EM_S_STM07_IS</stp>
        <stp>4</stp>
        <stp>002232.SZ</stp>
        <stp>9</stp>
        <stp>12/31/2012</stp>
        <stp>1</stp>
        <tr r="G704" s="2"/>
      </tp>
      <tp>
        <v>3816093615.71</v>
        <stp/>
        <stp>EM_S_STM07_IS</stp>
        <stp>4</stp>
        <stp>002233.SZ</stp>
        <stp>9</stp>
        <stp>12/31/2013</stp>
        <stp>1</stp>
        <tr r="I705" s="2"/>
      </tp>
      <tp>
        <v>1186417366.1300001</v>
        <stp/>
        <stp>EM_S_STM07_IS</stp>
        <stp>4</stp>
        <stp>002234.SZ</stp>
        <stp>9</stp>
        <stp>12/31/2014</stp>
        <stp>1</stp>
        <tr r="K706" s="2"/>
      </tp>
      <tp>
        <v>435683061.25999999</v>
        <stp/>
        <stp>EM_S_STM07_IS</stp>
        <stp>4</stp>
        <stp>002235.SZ</stp>
        <stp>9</stp>
        <stp>12/31/2015</stp>
        <stp>1</stp>
        <tr r="M707" s="2"/>
      </tp>
      <tp>
        <v>1168890303.04</v>
        <stp/>
        <stp>EM_S_STM07_IS</stp>
        <stp>4</stp>
        <stp>002220.SZ</stp>
        <stp>9</stp>
        <stp>12/31/2010</stp>
        <stp>1</stp>
        <tr r="C692" s="2"/>
      </tp>
      <tp>
        <v>3480442914.23</v>
        <stp/>
        <stp>EM_S_STM07_IS</stp>
        <stp>4</stp>
        <stp>002221.SZ</stp>
        <stp>9</stp>
        <stp>12/31/2011</stp>
        <stp>1</stp>
        <tr r="E693" s="2"/>
      </tp>
      <tp>
        <v>182573981.63999999</v>
        <stp/>
        <stp>EM_S_STM07_IS</stp>
        <stp>4</stp>
        <stp>002222.SZ</stp>
        <stp>9</stp>
        <stp>12/31/2012</stp>
        <stp>1</stp>
        <tr r="G694" s="2"/>
      </tp>
      <tp>
        <v>1424323330.77</v>
        <stp/>
        <stp>EM_S_STM07_IS</stp>
        <stp>4</stp>
        <stp>002223.SZ</stp>
        <stp>9</stp>
        <stp>12/31/2013</stp>
        <stp>1</stp>
        <tr r="I695" s="2"/>
      </tp>
      <tp>
        <v>969651243.69000006</v>
        <stp/>
        <stp>EM_S_STM07_IS</stp>
        <stp>4</stp>
        <stp>002224.SZ</stp>
        <stp>9</stp>
        <stp>12/31/2014</stp>
        <stp>1</stp>
        <tr r="K696" s="2"/>
      </tp>
      <tp>
        <v>2793734998.6300001</v>
        <stp/>
        <stp>EM_S_STM07_IS</stp>
        <stp>4</stp>
        <stp>002225.SZ</stp>
        <stp>9</stp>
        <stp>12/31/2015</stp>
        <stp>1</stp>
        <tr r="M697" s="2"/>
      </tp>
      <tp>
        <v>2886966356.9699998</v>
        <stp/>
        <stp>EM_S_STM07_IS</stp>
        <stp>4</stp>
        <stp>002210.SZ</stp>
        <stp>9</stp>
        <stp>12/31/2010</stp>
        <stp>1</stp>
        <tr r="C682" s="2"/>
      </tp>
      <tp>
        <v>944667480.32000005</v>
        <stp/>
        <stp>EM_S_STM07_IS</stp>
        <stp>4</stp>
        <stp>002211.SZ</stp>
        <stp>9</stp>
        <stp>12/31/2011</stp>
        <stp>1</stp>
        <tr r="E683" s="2"/>
      </tp>
      <tp>
        <v>1765195523.3599999</v>
        <stp/>
        <stp>EM_S_STM07_IS</stp>
        <stp>4</stp>
        <stp>002212.SZ</stp>
        <stp>9</stp>
        <stp>12/31/2012</stp>
        <stp>1</stp>
        <tr r="G684" s="2"/>
      </tp>
      <tp>
        <v>327428094.44999999</v>
        <stp/>
        <stp>EM_S_STM07_IS</stp>
        <stp>4</stp>
        <stp>002213.SZ</stp>
        <stp>9</stp>
        <stp>12/31/2013</stp>
        <stp>1</stp>
        <tr r="I685" s="2"/>
      </tp>
      <tp>
        <v>362227582.80000001</v>
        <stp/>
        <stp>EM_S_STM07_IS</stp>
        <stp>4</stp>
        <stp>002214.SZ</stp>
        <stp>9</stp>
        <stp>12/31/2014</stp>
        <stp>1</stp>
        <tr r="K686" s="2"/>
      </tp>
      <tp>
        <v>2209744869</v>
        <stp/>
        <stp>EM_S_STM07_IS</stp>
        <stp>4</stp>
        <stp>002215.SZ</stp>
        <stp>9</stp>
        <stp>12/31/2015</stp>
        <stp>1</stp>
        <tr r="M687" s="2"/>
      </tp>
      <tp>
        <v>359059510.61000001</v>
        <stp/>
        <stp>EM_S_STM07_IS</stp>
        <stp>4</stp>
        <stp>002200.SZ</stp>
        <stp>9</stp>
        <stp>12/31/2010</stp>
        <stp>1</stp>
        <tr r="C672" s="2"/>
      </tp>
      <tp>
        <v>649193674.08000004</v>
        <stp/>
        <stp>EM_S_STM07_IS</stp>
        <stp>4</stp>
        <stp>002201.SZ</stp>
        <stp>9</stp>
        <stp>12/31/2011</stp>
        <stp>1</stp>
        <tr r="E673" s="2"/>
      </tp>
      <tp>
        <v>11324189039.41</v>
        <stp/>
        <stp>EM_S_STM07_IS</stp>
        <stp>4</stp>
        <stp>002202.SZ</stp>
        <stp>9</stp>
        <stp>12/31/2012</stp>
        <stp>1</stp>
        <tr r="G674" s="2"/>
      </tp>
      <tp>
        <v>13094760298.1</v>
        <stp/>
        <stp>EM_S_STM07_IS</stp>
        <stp>4</stp>
        <stp>002203.SZ</stp>
        <stp>9</stp>
        <stp>12/31/2013</stp>
        <stp>1</stp>
        <tr r="I675" s="2"/>
      </tp>
      <tp>
        <v>8238827893</v>
        <stp/>
        <stp>EM_S_STM07_IS</stp>
        <stp>4</stp>
        <stp>002204.SZ</stp>
        <stp>9</stp>
        <stp>12/31/2014</stp>
        <stp>1</stp>
        <tr r="K676" s="2"/>
      </tp>
      <tp>
        <v>392984833.07999998</v>
        <stp/>
        <stp>EM_S_STM07_IS</stp>
        <stp>4</stp>
        <stp>002205.SZ</stp>
        <stp>9</stp>
        <stp>12/31/2015</stp>
        <stp>1</stp>
        <tr r="M677" s="2"/>
      </tp>
      <tp>
        <v>315618928.58999997</v>
        <stp/>
        <stp>EM_S_STM07_IS</stp>
        <stp>4</stp>
        <stp>002270.SZ</stp>
        <stp>9</stp>
        <stp>12/31/2010</stp>
        <stp>1</stp>
        <tr r="C741" s="2"/>
      </tp>
      <tp>
        <v>2473653535.6599998</v>
        <stp/>
        <stp>EM_S_STM07_IS</stp>
        <stp>4</stp>
        <stp>002271.SZ</stp>
        <stp>9</stp>
        <stp>12/31/2011</stp>
        <stp>1</stp>
        <tr r="E742" s="2"/>
      </tp>
      <tp>
        <v>707746144.16999996</v>
        <stp/>
        <stp>EM_S_STM07_IS</stp>
        <stp>4</stp>
        <stp>002272.SZ</stp>
        <stp>9</stp>
        <stp>12/31/2012</stp>
        <stp>1</stp>
        <tr r="G743" s="2"/>
      </tp>
      <tp>
        <v>626379006.39999998</v>
        <stp/>
        <stp>EM_S_STM07_IS</stp>
        <stp>4</stp>
        <stp>002273.SZ</stp>
        <stp>9</stp>
        <stp>12/31/2013</stp>
        <stp>1</stp>
        <tr r="I744" s="2"/>
      </tp>
      <tp>
        <v>4239581164.0300002</v>
        <stp/>
        <stp>EM_S_STM07_IS</stp>
        <stp>4</stp>
        <stp>002274.SZ</stp>
        <stp>9</stp>
        <stp>12/31/2014</stp>
        <stp>1</stp>
        <tr r="K745" s="2"/>
      </tp>
      <tp>
        <v>1371821207.46</v>
        <stp/>
        <stp>EM_S_STM07_IS</stp>
        <stp>4</stp>
        <stp>002275.SZ</stp>
        <stp>9</stp>
        <stp>12/31/2015</stp>
        <stp>1</stp>
        <tr r="M746" s="2"/>
      </tp>
      <tp>
        <v>769181772.08000004</v>
        <stp/>
        <stp>EM_S_STM07_IS</stp>
        <stp>4</stp>
        <stp>002260.SZ</stp>
        <stp>9</stp>
        <stp>12/31/2010</stp>
        <stp>1</stp>
        <tr r="C731" s="2"/>
      </tp>
      <tp>
        <v>371663578.20999998</v>
        <stp/>
        <stp>EM_S_STM07_IS</stp>
        <stp>4</stp>
        <stp>002261.SZ</stp>
        <stp>9</stp>
        <stp>12/31/2011</stp>
        <stp>1</stp>
        <tr r="E732" s="2"/>
      </tp>
      <tp>
        <v>1982496393.5899999</v>
        <stp/>
        <stp>EM_S_STM07_IS</stp>
        <stp>4</stp>
        <stp>002262.SZ</stp>
        <stp>9</stp>
        <stp>12/31/2012</stp>
        <stp>1</stp>
        <tr r="G733" s="2"/>
      </tp>
      <tp>
        <v>744101756.66999996</v>
        <stp/>
        <stp>EM_S_STM07_IS</stp>
        <stp>4</stp>
        <stp>002263.SZ</stp>
        <stp>9</stp>
        <stp>12/31/2013</stp>
        <stp>1</stp>
        <tr r="I734" s="2"/>
      </tp>
      <tp>
        <v>7018481146.25</v>
        <stp/>
        <stp>EM_S_STM07_IS</stp>
        <stp>4</stp>
        <stp>002264.SZ</stp>
        <stp>9</stp>
        <stp>12/31/2014</stp>
        <stp>1</stp>
        <tr r="K735" s="2"/>
      </tp>
      <tp>
        <v>459782819.87</v>
        <stp/>
        <stp>EM_S_STM07_IS</stp>
        <stp>4</stp>
        <stp>002265.SZ</stp>
        <stp>9</stp>
        <stp>12/31/2015</stp>
        <stp>1</stp>
        <tr r="M736" s="2"/>
      </tp>
      <tp>
        <v>1973449090.8099999</v>
        <stp/>
        <stp>EM_S_STM07_IS</stp>
        <stp>4</stp>
        <stp>002250.SZ</stp>
        <stp>9</stp>
        <stp>12/31/2010</stp>
        <stp>1</stp>
        <tr r="C722" s="2"/>
      </tp>
      <tp>
        <v>8439186388.0100002</v>
        <stp/>
        <stp>EM_S_STM07_IS</stp>
        <stp>4</stp>
        <stp>002251.SZ</stp>
        <stp>9</stp>
        <stp>12/31/2011</stp>
        <stp>1</stp>
        <tr r="E723" s="2"/>
      </tp>
      <tp>
        <v>662676897.89999998</v>
        <stp/>
        <stp>EM_S_STM07_IS</stp>
        <stp>4</stp>
        <stp>002252.SZ</stp>
        <stp>9</stp>
        <stp>12/31/2012</stp>
        <stp>1</stp>
        <tr r="G724" s="2"/>
      </tp>
      <tp>
        <v>256574984.22</v>
        <stp/>
        <stp>EM_S_STM07_IS</stp>
        <stp>4</stp>
        <stp>002253.SZ</stp>
        <stp>9</stp>
        <stp>12/31/2013</stp>
        <stp>1</stp>
        <tr r="I725" s="2"/>
      </tp>
      <tp>
        <v>1776045032</v>
        <stp/>
        <stp>EM_S_STM07_IS</stp>
        <stp>4</stp>
        <stp>002254.SZ</stp>
        <stp>9</stp>
        <stp>12/31/2014</stp>
        <stp>1</stp>
        <tr r="K726" s="2"/>
      </tp>
      <tp>
        <v>1498813791.52</v>
        <stp/>
        <stp>EM_S_STM07_IS</stp>
        <stp>4</stp>
        <stp>002255.SZ</stp>
        <stp>9</stp>
        <stp>12/31/2015</stp>
        <stp>1</stp>
        <tr r="M727" s="2"/>
      </tp>
      <tp>
        <v>1535578887.8399999</v>
        <stp/>
        <stp>EM_S_STM07_IS</stp>
        <stp>4</stp>
        <stp>002240.SZ</stp>
        <stp>9</stp>
        <stp>12/31/2010</stp>
        <stp>1</stp>
        <tr r="C712" s="2"/>
      </tp>
      <tp>
        <v>4077000282.02</v>
        <stp/>
        <stp>EM_S_STM07_IS</stp>
        <stp>4</stp>
        <stp>002241.SZ</stp>
        <stp>9</stp>
        <stp>12/31/2011</stp>
        <stp>1</stp>
        <tr r="E713" s="2"/>
      </tp>
      <tp>
        <v>4941836029.1599998</v>
        <stp/>
        <stp>EM_S_STM07_IS</stp>
        <stp>4</stp>
        <stp>002242.SZ</stp>
        <stp>9</stp>
        <stp>12/31/2012</stp>
        <stp>1</stp>
        <tr r="G714" s="2"/>
      </tp>
      <tp>
        <v>1135602713.72</v>
        <stp/>
        <stp>EM_S_STM07_IS</stp>
        <stp>4</stp>
        <stp>002243.SZ</stp>
        <stp>9</stp>
        <stp>12/31/2013</stp>
        <stp>1</stp>
        <tr r="I715" s="2"/>
      </tp>
      <tp>
        <v>11758569573.809999</v>
        <stp/>
        <stp>EM_S_STM07_IS</stp>
        <stp>4</stp>
        <stp>002244.SZ</stp>
        <stp>9</stp>
        <stp>12/31/2014</stp>
        <stp>1</stp>
        <tr r="K716" s="2"/>
      </tp>
      <tp>
        <v>1584381578.53</v>
        <stp/>
        <stp>EM_S_STM07_IS</stp>
        <stp>4</stp>
        <stp>002245.SZ</stp>
        <stp>9</stp>
        <stp>12/31/2015</stp>
        <stp>1</stp>
        <tr r="M717" s="2"/>
      </tp>
      <tp>
        <v>1060363888.79</v>
        <stp/>
        <stp>EM_S_STM07_IS</stp>
        <stp>4</stp>
        <stp>002290.SZ</stp>
        <stp>9</stp>
        <stp>12/31/2010</stp>
        <stp>1</stp>
        <tr r="C761" s="2"/>
      </tp>
      <tp>
        <v>1348152925.9000001</v>
        <stp/>
        <stp>EM_S_STM07_IS</stp>
        <stp>4</stp>
        <stp>002291.SZ</stp>
        <stp>9</stp>
        <stp>12/31/2011</stp>
        <stp>1</stp>
        <tr r="E762" s="2"/>
      </tp>
      <tp>
        <v>1291164910.4000001</v>
        <stp/>
        <stp>EM_S_STM07_IS</stp>
        <stp>4</stp>
        <stp>002292.SZ</stp>
        <stp>9</stp>
        <stp>12/31/2012</stp>
        <stp>1</stp>
        <tr r="G763" s="2"/>
      </tp>
      <tp>
        <v>2524209416.4000001</v>
        <stp/>
        <stp>EM_S_STM07_IS</stp>
        <stp>4</stp>
        <stp>002293.SZ</stp>
        <stp>9</stp>
        <stp>12/31/2013</stp>
        <stp>1</stp>
        <tr r="I764" s="2"/>
      </tp>
      <tp>
        <v>2882644604.3400002</v>
        <stp/>
        <stp>EM_S_STM07_IS</stp>
        <stp>4</stp>
        <stp>002294.SZ</stp>
        <stp>9</stp>
        <stp>12/31/2014</stp>
        <stp>1</stp>
        <tr r="K765" s="2"/>
      </tp>
      <tp>
        <v>3079018833.2399998</v>
        <stp/>
        <stp>EM_S_STM07_IS</stp>
        <stp>4</stp>
        <stp>002295.SZ</stp>
        <stp>9</stp>
        <stp>12/31/2015</stp>
        <stp>1</stp>
        <tr r="M766" s="2"/>
      </tp>
      <tp>
        <v>250087721.78999999</v>
        <stp/>
        <stp>EM_S_STM07_IS</stp>
        <stp>4</stp>
        <stp>002280.SZ</stp>
        <stp>9</stp>
        <stp>12/31/2010</stp>
        <stp>1</stp>
        <tr r="C751" s="2"/>
      </tp>
      <tp>
        <v>1107245261.9100001</v>
        <stp/>
        <stp>EM_S_STM07_IS</stp>
        <stp>4</stp>
        <stp>002281.SZ</stp>
        <stp>9</stp>
        <stp>12/31/2011</stp>
        <stp>1</stp>
        <tr r="E752" s="2"/>
      </tp>
      <tp>
        <v>541229946.13999999</v>
        <stp/>
        <stp>EM_S_STM07_IS</stp>
        <stp>4</stp>
        <stp>002282.SZ</stp>
        <stp>9</stp>
        <stp>12/31/2012</stp>
        <stp>1</stp>
        <tr r="G753" s="2"/>
      </tp>
      <tp>
        <v>1569858791.97</v>
        <stp/>
        <stp>EM_S_STM07_IS</stp>
        <stp>4</stp>
        <stp>002283.SZ</stp>
        <stp>9</stp>
        <stp>12/31/2013</stp>
        <stp>1</stp>
        <tr r="I754" s="2"/>
      </tp>
      <tp>
        <v>3278878218.4899998</v>
        <stp/>
        <stp>EM_S_STM07_IS</stp>
        <stp>4</stp>
        <stp>002284.SZ</stp>
        <stp>9</stp>
        <stp>12/31/2014</stp>
        <stp>1</stp>
        <tr r="K755" s="2"/>
      </tp>
      <tp>
        <v>4710553211.6800003</v>
        <stp/>
        <stp>EM_S_STM07_IS</stp>
        <stp>4</stp>
        <stp>002285.SZ</stp>
        <stp>9</stp>
        <stp>12/31/2015</stp>
        <stp>1</stp>
        <tr r="M756" s="2"/>
      </tp>
      <tp>
        <v>1436591754.6700001</v>
        <stp/>
        <stp>EM_S_STM07_IS</stp>
        <stp>4</stp>
        <stp>002330.SZ</stp>
        <stp>9</stp>
        <stp>12/31/2010</stp>
        <stp>1</stp>
        <tr r="C801" s="2"/>
      </tp>
      <tp>
        <v>474603333.41000003</v>
        <stp/>
        <stp>EM_S_STM07_IS</stp>
        <stp>4</stp>
        <stp>002331.SZ</stp>
        <stp>9</stp>
        <stp>12/31/2011</stp>
        <stp>1</stp>
        <tr r="E802" s="2"/>
      </tp>
      <tp>
        <v>1992191544.54</v>
        <stp/>
        <stp>EM_S_STM07_IS</stp>
        <stp>4</stp>
        <stp>002332.SZ</stp>
        <stp>9</stp>
        <stp>12/31/2012</stp>
        <stp>1</stp>
        <tr r="G803" s="2"/>
      </tp>
      <tp>
        <v>1064445174.71</v>
        <stp/>
        <stp>EM_S_STM07_IS</stp>
        <stp>4</stp>
        <stp>002333.SZ</stp>
        <stp>9</stp>
        <stp>12/31/2013</stp>
        <stp>1</stp>
        <tr r="I804" s="2"/>
      </tp>
      <tp>
        <v>1057884347.12</v>
        <stp/>
        <stp>EM_S_STM07_IS</stp>
        <stp>4</stp>
        <stp>002334.SZ</stp>
        <stp>9</stp>
        <stp>12/31/2014</stp>
        <stp>1</stp>
        <tr r="K805" s="2"/>
      </tp>
      <tp>
        <v>1669728074.1900001</v>
        <stp/>
        <stp>EM_S_STM07_IS</stp>
        <stp>4</stp>
        <stp>002335.SZ</stp>
        <stp>9</stp>
        <stp>12/31/2015</stp>
        <stp>1</stp>
        <tr r="M806" s="2"/>
      </tp>
      <tp>
        <v>600426678.89999998</v>
        <stp/>
        <stp>EM_S_STM07_IS</stp>
        <stp>4</stp>
        <stp>002320.SZ</stp>
        <stp>9</stp>
        <stp>12/31/2010</stp>
        <stp>1</stp>
        <tr r="C791" s="2"/>
      </tp>
      <tp>
        <v>1685878719.46</v>
        <stp/>
        <stp>EM_S_STM07_IS</stp>
        <stp>4</stp>
        <stp>002321.SZ</stp>
        <stp>9</stp>
        <stp>12/31/2011</stp>
        <stp>1</stp>
        <tr r="E792" s="2"/>
      </tp>
      <tp>
        <v>342127475.05000001</v>
        <stp/>
        <stp>EM_S_STM07_IS</stp>
        <stp>4</stp>
        <stp>002322.SZ</stp>
        <stp>9</stp>
        <stp>12/31/2012</stp>
        <stp>1</stp>
        <tr r="G793" s="2"/>
      </tp>
      <tp>
        <v>313393372.76999998</v>
        <stp/>
        <stp>EM_S_STM07_IS</stp>
        <stp>4</stp>
        <stp>002323.SZ</stp>
        <stp>9</stp>
        <stp>12/31/2013</stp>
        <stp>1</stp>
        <tr r="I794" s="2"/>
      </tp>
      <tp>
        <v>2025766770.95</v>
        <stp/>
        <stp>EM_S_STM07_IS</stp>
        <stp>4</stp>
        <stp>002324.SZ</stp>
        <stp>9</stp>
        <stp>12/31/2014</stp>
        <stp>1</stp>
        <tr r="K795" s="2"/>
      </tp>
      <tp>
        <v>3006340271.23</v>
        <stp/>
        <stp>EM_S_STM07_IS</stp>
        <stp>4</stp>
        <stp>002325.SZ</stp>
        <stp>9</stp>
        <stp>12/31/2015</stp>
        <stp>1</stp>
        <tr r="M796" s="2"/>
      </tp>
      <tp>
        <v>1453534590.5999999</v>
        <stp/>
        <stp>EM_S_STM07_IS</stp>
        <stp>4</stp>
        <stp>002310.SZ</stp>
        <stp>9</stp>
        <stp>12/31/2010</stp>
        <stp>1</stp>
        <tr r="C781" s="2"/>
      </tp>
      <tp>
        <v>11975721873.209999</v>
        <stp/>
        <stp>EM_S_STM07_IS</stp>
        <stp>4</stp>
        <stp>002311.SZ</stp>
        <stp>9</stp>
        <stp>12/31/2011</stp>
        <stp>1</stp>
        <tr r="E782" s="2"/>
      </tp>
      <tp>
        <v>657421226</v>
        <stp/>
        <stp>EM_S_STM07_IS</stp>
        <stp>4</stp>
        <stp>002312.SZ</stp>
        <stp>9</stp>
        <stp>12/31/2012</stp>
        <stp>1</stp>
        <tr r="G783" s="2"/>
      </tp>
      <tp>
        <v>2079223758.25</v>
        <stp/>
        <stp>EM_S_STM07_IS</stp>
        <stp>4</stp>
        <stp>002313.SZ</stp>
        <stp>9</stp>
        <stp>12/31/2013</stp>
        <stp>1</stp>
        <tr r="I784" s="2"/>
      </tp>
      <tp>
        <v>1732840621.4000001</v>
        <stp/>
        <stp>EM_S_STM07_IS</stp>
        <stp>4</stp>
        <stp>002314.SZ</stp>
        <stp>9</stp>
        <stp>12/31/2014</stp>
        <stp>1</stp>
        <tr r="K785" s="2"/>
      </tp>
      <tp>
        <v>494515188.23000002</v>
        <stp/>
        <stp>EM_S_STM07_IS</stp>
        <stp>4</stp>
        <stp>002315.SZ</stp>
        <stp>9</stp>
        <stp>12/31/2015</stp>
        <stp>1</stp>
        <tr r="M786" s="2"/>
      </tp>
      <tp>
        <v>2336971980.3899999</v>
        <stp/>
        <stp>EM_S_STM07_IS</stp>
        <stp>4</stp>
        <stp>002300.SZ</stp>
        <stp>9</stp>
        <stp>12/31/2010</stp>
        <stp>1</stp>
        <tr r="C771" s="2"/>
      </tp>
      <tp>
        <v>1128788636.9400001</v>
        <stp/>
        <stp>EM_S_STM07_IS</stp>
        <stp>4</stp>
        <stp>002301.SZ</stp>
        <stp>9</stp>
        <stp>12/31/2011</stp>
        <stp>1</stp>
        <tr r="E772" s="2"/>
      </tp>
      <tp>
        <v>2118775883.1500001</v>
        <stp/>
        <stp>EM_S_STM07_IS</stp>
        <stp>4</stp>
        <stp>002302.SZ</stp>
        <stp>9</stp>
        <stp>12/31/2012</stp>
        <stp>1</stp>
        <tr r="G773" s="2"/>
      </tp>
      <tp>
        <v>1305636964.8399999</v>
        <stp/>
        <stp>EM_S_STM07_IS</stp>
        <stp>4</stp>
        <stp>002303.SZ</stp>
        <stp>9</stp>
        <stp>12/31/2013</stp>
        <stp>1</stp>
        <tr r="I774" s="2"/>
      </tp>
      <tp>
        <v>14672214730.18</v>
        <stp/>
        <stp>EM_S_STM07_IS</stp>
        <stp>4</stp>
        <stp>002304.SZ</stp>
        <stp>9</stp>
        <stp>12/31/2014</stp>
        <stp>1</stp>
        <tr r="K775" s="2"/>
      </tp>
      <tp>
        <v>3050881882.71</v>
        <stp/>
        <stp>EM_S_STM07_IS</stp>
        <stp>4</stp>
        <stp>002305.SZ</stp>
        <stp>9</stp>
        <stp>12/31/2015</stp>
        <stp>1</stp>
        <tr r="M776" s="2"/>
      </tp>
      <tp>
        <v>435223960.67000002</v>
        <stp/>
        <stp>EM_S_STM07_IS</stp>
        <stp>4</stp>
        <stp>002370.SZ</stp>
        <stp>9</stp>
        <stp>12/31/2010</stp>
        <stp>1</stp>
        <tr r="C841" s="2"/>
      </tp>
      <tp>
        <v>1155992985.74</v>
        <stp/>
        <stp>EM_S_STM07_IS</stp>
        <stp>4</stp>
        <stp>002371.SZ</stp>
        <stp>9</stp>
        <stp>12/31/2011</stp>
        <stp>1</stp>
        <tr r="E842" s="2"/>
      </tp>
      <tp>
        <v>1857300980.3699999</v>
        <stp/>
        <stp>EM_S_STM07_IS</stp>
        <stp>4</stp>
        <stp>002372.SZ</stp>
        <stp>9</stp>
        <stp>12/31/2012</stp>
        <stp>1</stp>
        <tr r="G843" s="2"/>
      </tp>
      <tp>
        <v>349281703.10000002</v>
        <stp/>
        <stp>EM_S_STM07_IS</stp>
        <stp>4</stp>
        <stp>002373.SZ</stp>
        <stp>9</stp>
        <stp>12/31/2013</stp>
        <stp>1</stp>
        <tr r="I844" s="2"/>
      </tp>
      <tp>
        <v>701923114.59000003</v>
        <stp/>
        <stp>EM_S_STM07_IS</stp>
        <stp>4</stp>
        <stp>002374.SZ</stp>
        <stp>9</stp>
        <stp>12/31/2014</stp>
        <stp>1</stp>
        <tr r="K845" s="2"/>
      </tp>
      <tp>
        <v>8968523682.2700005</v>
        <stp/>
        <stp>EM_S_STM07_IS</stp>
        <stp>4</stp>
        <stp>002375.SZ</stp>
        <stp>9</stp>
        <stp>12/31/2015</stp>
        <stp>1</stp>
        <tr r="M846" s="2"/>
      </tp>
      <tp>
        <v>309046697.56</v>
        <stp/>
        <stp>EM_S_STM07_IS</stp>
        <stp>4</stp>
        <stp>002360.SZ</stp>
        <stp>9</stp>
        <stp>12/31/2010</stp>
        <stp>1</stp>
        <tr r="C831" s="2"/>
      </tp>
      <tp>
        <v>694740971.96000004</v>
        <stp/>
        <stp>EM_S_STM07_IS</stp>
        <stp>4</stp>
        <stp>002361.SZ</stp>
        <stp>9</stp>
        <stp>12/31/2011</stp>
        <stp>1</stp>
        <tr r="E832" s="2"/>
      </tp>
      <tp>
        <v>413951213.56</v>
        <stp/>
        <stp>EM_S_STM07_IS</stp>
        <stp>4</stp>
        <stp>002362.SZ</stp>
        <stp>9</stp>
        <stp>12/31/2012</stp>
        <stp>1</stp>
        <tr r="G833" s="2"/>
      </tp>
      <tp>
        <v>1132157973.45</v>
        <stp/>
        <stp>EM_S_STM07_IS</stp>
        <stp>4</stp>
        <stp>002363.SZ</stp>
        <stp>9</stp>
        <stp>12/31/2013</stp>
        <stp>1</stp>
        <tr r="I834" s="2"/>
      </tp>
      <tp>
        <v>600906468.85000002</v>
        <stp/>
        <stp>EM_S_STM07_IS</stp>
        <stp>4</stp>
        <stp>002364.SZ</stp>
        <stp>9</stp>
        <stp>12/31/2014</stp>
        <stp>1</stp>
        <tr r="K835" s="2"/>
      </tp>
      <tp>
        <v>555893651.76999998</v>
        <stp/>
        <stp>EM_S_STM07_IS</stp>
        <stp>4</stp>
        <stp>002365.SZ</stp>
        <stp>9</stp>
        <stp>12/31/2015</stp>
        <stp>1</stp>
        <tr r="M836" s="2"/>
      </tp>
      <tp>
        <v>566301100.45000005</v>
        <stp/>
        <stp>EM_S_STM07_IS</stp>
        <stp>4</stp>
        <stp>002350.SZ</stp>
        <stp>9</stp>
        <stp>12/31/2010</stp>
        <stp>1</stp>
        <tr r="C821" s="2"/>
      </tp>
      <tp>
        <v>830587303.35000002</v>
        <stp/>
        <stp>EM_S_STM07_IS</stp>
        <stp>4</stp>
        <stp>002351.SZ</stp>
        <stp>9</stp>
        <stp>12/31/2011</stp>
        <stp>1</stp>
        <tr r="E822" s="2"/>
      </tp>
      <tp>
        <v>833419819.28999996</v>
        <stp/>
        <stp>EM_S_STM07_IS</stp>
        <stp>4</stp>
        <stp>002352.SZ</stp>
        <stp>9</stp>
        <stp>12/31/2012</stp>
        <stp>1</stp>
        <tr r="G823" s="2"/>
      </tp>
      <tp>
        <v>3700232671.5</v>
        <stp/>
        <stp>EM_S_STM07_IS</stp>
        <stp>4</stp>
        <stp>002353.SZ</stp>
        <stp>9</stp>
        <stp>12/31/2013</stp>
        <stp>1</stp>
        <tr r="I824" s="2"/>
      </tp>
      <tp>
        <v>475541247.29000002</v>
        <stp/>
        <stp>EM_S_STM07_IS</stp>
        <stp>4</stp>
        <stp>002354.SZ</stp>
        <stp>9</stp>
        <stp>12/31/2014</stp>
        <stp>1</stp>
        <tr r="K825" s="2"/>
      </tp>
      <tp>
        <v>1106055808.5999999</v>
        <stp/>
        <stp>EM_S_STM07_IS</stp>
        <stp>4</stp>
        <stp>002355.SZ</stp>
        <stp>9</stp>
        <stp>12/31/2015</stp>
        <stp>1</stp>
        <tr r="M826" s="2"/>
      </tp>
      <tp>
        <v>570004048.38999999</v>
        <stp/>
        <stp>EM_S_STM07_IS</stp>
        <stp>4</stp>
        <stp>002340.SZ</stp>
        <stp>9</stp>
        <stp>12/31/2010</stp>
        <stp>1</stp>
        <tr r="C811" s="2"/>
      </tp>
      <tp>
        <v>953359393.19000006</v>
        <stp/>
        <stp>EM_S_STM07_IS</stp>
        <stp>4</stp>
        <stp>002341.SZ</stp>
        <stp>9</stp>
        <stp>12/31/2011</stp>
        <stp>1</stp>
        <tr r="E812" s="2"/>
      </tp>
      <tp>
        <v>1653291685.79</v>
        <stp/>
        <stp>EM_S_STM07_IS</stp>
        <stp>4</stp>
        <stp>002342.SZ</stp>
        <stp>9</stp>
        <stp>12/31/2012</stp>
        <stp>1</stp>
        <tr r="G813" s="2"/>
      </tp>
      <tp>
        <v>1458865106.3</v>
        <stp/>
        <stp>EM_S_STM07_IS</stp>
        <stp>4</stp>
        <stp>002343.SZ</stp>
        <stp>9</stp>
        <stp>12/31/2013</stp>
        <stp>1</stp>
        <tr r="I814" s="2"/>
      </tp>
      <tp>
        <v>2427285430.4000001</v>
        <stp/>
        <stp>EM_S_STM07_IS</stp>
        <stp>4</stp>
        <stp>002344.SZ</stp>
        <stp>9</stp>
        <stp>12/31/2014</stp>
        <stp>1</stp>
        <tr r="K815" s="2"/>
      </tp>
      <tp>
        <v>2690714738.4699998</v>
        <stp/>
        <stp>EM_S_STM07_IS</stp>
        <stp>4</stp>
        <stp>002345.SZ</stp>
        <stp>9</stp>
        <stp>12/31/2015</stp>
        <stp>1</stp>
        <tr r="M816" s="2"/>
      </tp>
      <tp>
        <v>318627651.23000002</v>
        <stp/>
        <stp>EM_S_STM07_IS</stp>
        <stp>4</stp>
        <stp>002390.SZ</stp>
        <stp>9</stp>
        <stp>12/31/2010</stp>
        <stp>1</stp>
        <tr r="C861" s="2"/>
      </tp>
      <tp>
        <v>1001151805.28</v>
        <stp/>
        <stp>EM_S_STM07_IS</stp>
        <stp>4</stp>
        <stp>002391.SZ</stp>
        <stp>9</stp>
        <stp>12/31/2011</stp>
        <stp>1</stp>
        <tr r="E862" s="2"/>
      </tp>
      <tp>
        <v>1100792952.03</v>
        <stp/>
        <stp>EM_S_STM07_IS</stp>
        <stp>4</stp>
        <stp>002392.SZ</stp>
        <stp>9</stp>
        <stp>12/31/2012</stp>
        <stp>1</stp>
        <tr r="G863" s="2"/>
      </tp>
      <tp>
        <v>1044397823.1</v>
        <stp/>
        <stp>EM_S_STM07_IS</stp>
        <stp>4</stp>
        <stp>002393.SZ</stp>
        <stp>9</stp>
        <stp>12/31/2013</stp>
        <stp>1</stp>
        <tr r="I864" s="2"/>
      </tp>
      <tp>
        <v>3391583066.75</v>
        <stp/>
        <stp>EM_S_STM07_IS</stp>
        <stp>4</stp>
        <stp>002394.SZ</stp>
        <stp>9</stp>
        <stp>12/31/2014</stp>
        <stp>1</stp>
        <tr r="K865" s="2"/>
      </tp>
      <tp>
        <v>990486797.5</v>
        <stp/>
        <stp>EM_S_STM07_IS</stp>
        <stp>4</stp>
        <stp>002395.SZ</stp>
        <stp>9</stp>
        <stp>12/31/2015</stp>
        <stp>1</stp>
        <tr r="M866" s="2"/>
      </tp>
      <tp>
        <v>229008021.86000001</v>
        <stp/>
        <stp>EM_S_STM07_IS</stp>
        <stp>4</stp>
        <stp>002380.SZ</stp>
        <stp>9</stp>
        <stp>12/31/2010</stp>
        <stp>1</stp>
        <tr r="C851" s="2"/>
      </tp>
      <tp>
        <v>1145925172.76</v>
        <stp/>
        <stp>EM_S_STM07_IS</stp>
        <stp>4</stp>
        <stp>002381.SZ</stp>
        <stp>9</stp>
        <stp>12/31/2011</stp>
        <stp>1</stp>
        <tr r="E852" s="2"/>
      </tp>
      <tp>
        <v>1333379950.8800001</v>
        <stp/>
        <stp>EM_S_STM07_IS</stp>
        <stp>4</stp>
        <stp>002382.SZ</stp>
        <stp>9</stp>
        <stp>12/31/2012</stp>
        <stp>1</stp>
        <tr r="G853" s="2"/>
      </tp>
      <tp>
        <v>619755877.29999995</v>
        <stp/>
        <stp>EM_S_STM07_IS</stp>
        <stp>4</stp>
        <stp>002383.SZ</stp>
        <stp>9</stp>
        <stp>12/31/2013</stp>
        <stp>1</stp>
        <tr r="I854" s="2"/>
      </tp>
      <tp>
        <v>3523739424.5100002</v>
        <stp/>
        <stp>EM_S_STM07_IS</stp>
        <stp>4</stp>
        <stp>002384.SZ</stp>
        <stp>9</stp>
        <stp>12/31/2014</stp>
        <stp>1</stp>
        <tr r="K855" s="2"/>
      </tp>
      <tp>
        <v>16098085185.450001</v>
        <stp/>
        <stp>EM_S_STM07_IS</stp>
        <stp>4</stp>
        <stp>002385.SZ</stp>
        <stp>9</stp>
        <stp>12/31/2015</stp>
        <stp>1</stp>
        <tr r="M856" s="2"/>
      </tp>
      <tp>
        <v>217654471.69</v>
        <stp/>
        <stp>EM_S_QSTM07_IS</stp>
        <stp>4</stp>
        <stp>000826.SZ</stp>
        <stp>61</stp>
        <stp>12/31/2013</stp>
        <stp>1</stp>
        <tr r="H7" s="5"/>
      </tp>
      <tp>
        <v>106449607.41</v>
        <stp/>
        <stp>EM_S_QSTM07_IS</stp>
        <stp>4</stp>
        <stp>000963.SZ</stp>
        <stp>61</stp>
        <stp>12/31/2013</stp>
        <stp>1</stp>
        <tr r="H10" s="5"/>
      </tp>
      <tp>
        <v>18937587.34</v>
        <stp/>
        <stp>EM_S_QSTM07_IS</stp>
        <stp>4</stp>
        <stp>000957.SZ</stp>
        <stp>61</stp>
        <stp>12/31/2013</stp>
        <stp>1</stp>
        <tr r="H9" s="5"/>
      </tp>
      <tp>
        <v>40843453.43</v>
        <stp/>
        <stp>EM_S_QSTM07_IS</stp>
        <stp>4</stp>
        <stp>000938.SZ</stp>
        <stp>61</stp>
        <stp>12/31/2013</stp>
        <stp>1</stp>
        <tr r="H8" s="5"/>
      </tp>
      <tp>
        <v>919457219.23000002</v>
        <stp/>
        <stp>EM_S_QSTM07_IS</stp>
        <stp>4</stp>
        <stp>600066.SH</stp>
        <stp>61</stp>
        <stp>12/31/2013</stp>
        <stp>1</stp>
        <tr r="H64" s="5"/>
      </tp>
      <tp>
        <v>158933976.46000001</v>
        <stp/>
        <stp>EM_S_QSTM07_IS</stp>
        <stp>4</stp>
        <stp>600056.SH</stp>
        <stp>61</stp>
        <stp>12/31/2013</stp>
        <stp>1</stp>
        <tr r="H63" s="5"/>
      </tp>
      <tp>
        <v>148550776.93000001</v>
        <stp/>
        <stp>EM_S_QSTM07_IS</stp>
        <stp>4</stp>
        <stp>600085.SH</stp>
        <stp>61</stp>
        <stp>12/31/2013</stp>
        <stp>1</stp>
        <tr r="H65" s="5"/>
      </tp>
      <tp>
        <v>36986790.75</v>
        <stp/>
        <stp>EM_S_QSTM07_IS</stp>
        <stp>4</stp>
        <stp>300055.SZ</stp>
        <stp>61</stp>
        <stp>12/31/2013</stp>
        <stp>1</stp>
        <tr r="H34" s="5"/>
      </tp>
      <tp>
        <v>82112905.439999998</v>
        <stp/>
        <stp>EM_S_QSTM07_IS</stp>
        <stp>4</stp>
        <stp>300072.SZ</stp>
        <stp>61</stp>
        <stp>12/31/2013</stp>
        <stp>1</stp>
        <tr r="H36" s="5"/>
      </tp>
      <tp>
        <v>707279892.13</v>
        <stp/>
        <stp>EM_S_QSTM07_IS</stp>
        <stp>4</stp>
        <stp>300070.SZ</stp>
        <stp>61</stp>
        <stp>12/31/2013</stp>
        <stp>1</stp>
        <tr r="H35" s="5"/>
      </tp>
      <tp>
        <v>103108748.01000001</v>
        <stp/>
        <stp>EM_S_QSTM07_IS</stp>
        <stp>4</stp>
        <stp>300017.SZ</stp>
        <stp>61</stp>
        <stp>12/31/2013</stp>
        <stp>1</stp>
        <tr r="H31" s="5"/>
      </tp>
      <tp>
        <v>24949036.120000001</v>
        <stp/>
        <stp>EM_S_QSTM07_IS</stp>
        <stp>4</stp>
        <stp>300009.SZ</stp>
        <stp>61</stp>
        <stp>12/31/2013</stp>
        <stp>1</stp>
        <tr r="H30" s="5"/>
      </tp>
      <tp>
        <v>3535000000</v>
        <stp/>
        <stp>EM_S_QSTM07_IS</stp>
        <stp>4</stp>
        <stp>000001.SZ</stp>
        <stp>61</stp>
        <stp>12/31/2013</stp>
        <stp>1</stp>
        <tr r="H5" s="5"/>
      </tp>
      <tp>
        <v>86208547</v>
        <stp/>
        <stp>EM_S_QSTM07_IS</stp>
        <stp>4</stp>
        <stp>300026.SZ</stp>
        <stp>61</stp>
        <stp>12/31/2013</stp>
        <stp>1</stp>
        <tr r="H33" s="5"/>
      </tp>
      <tp>
        <v>96733245.400000006</v>
        <stp/>
        <stp>EM_S_QSTM07_IS</stp>
        <stp>4</stp>
        <stp>300024.SZ</stp>
        <stp>61</stp>
        <stp>12/31/2013</stp>
        <stp>1</stp>
        <tr r="H32" s="5"/>
      </tp>
      <tp>
        <v>68091502.959999993</v>
        <stp/>
        <stp>EM_S_QSTM07_IS</stp>
        <stp>4</stp>
        <stp>300146.SZ</stp>
        <stp>61</stp>
        <stp>12/31/2013</stp>
        <stp>1</stp>
        <tr r="H43" s="5"/>
      </tp>
      <tp>
        <v>50485543.380000003</v>
        <stp/>
        <stp>EM_S_QSTM07_IS</stp>
        <stp>4</stp>
        <stp>300145.SZ</stp>
        <stp>61</stp>
        <stp>12/31/2013</stp>
        <stp>1</stp>
        <tr r="H42" s="5"/>
      </tp>
      <tp>
        <v>60329215.960000001</v>
        <stp/>
        <stp>EM_S_QSTM07_IS</stp>
        <stp>4</stp>
        <stp>300144.SZ</stp>
        <stp>61</stp>
        <stp>12/31/2013</stp>
        <stp>1</stp>
        <tr r="H41" s="5"/>
      </tp>
      <tp>
        <v>41606587.920000002</v>
        <stp/>
        <stp>EM_S_QSTM07_IS</stp>
        <stp>4</stp>
        <stp>300170.SZ</stp>
        <stp>61</stp>
        <stp>12/31/2013</stp>
        <stp>1</stp>
        <tr r="H46" s="5"/>
      </tp>
      <tp>
        <v>48188209.640000001</v>
        <stp/>
        <stp>EM_S_QSTM07_IS</stp>
        <stp>4</stp>
        <stp>300166.SZ</stp>
        <stp>61</stp>
        <stp>12/31/2013</stp>
        <stp>1</stp>
        <tr r="H44" s="5"/>
      </tp>
      <tp>
        <v>97477547.109999999</v>
        <stp/>
        <stp>EM_S_QSTM07_IS</stp>
        <stp>4</stp>
        <stp>300168.SZ</stp>
        <stp>61</stp>
        <stp>12/31/2013</stp>
        <stp>1</stp>
        <tr r="H45" s="5"/>
      </tp>
      <tp>
        <v>69965898.859999999</v>
        <stp/>
        <stp>EM_S_QSTM07_IS</stp>
        <stp>4</stp>
        <stp>300115.SZ</stp>
        <stp>61</stp>
        <stp>12/31/2013</stp>
        <stp>1</stp>
        <tr r="H39" s="5"/>
      </tp>
      <tp>
        <v>26081516.530000001</v>
        <stp/>
        <stp>EM_S_QSTM07_IS</stp>
        <stp>4</stp>
        <stp>300113.SZ</stp>
        <stp>61</stp>
        <stp>12/31/2013</stp>
        <stp>1</stp>
        <tr r="H38" s="5"/>
      </tp>
      <tp>
        <v>70700750.700000003</v>
        <stp/>
        <stp>EM_S_QSTM07_IS</stp>
        <stp>4</stp>
        <stp>300104.SZ</stp>
        <stp>61</stp>
        <stp>12/31/2013</stp>
        <stp>1</stp>
        <tr r="H37" s="5"/>
      </tp>
      <tp>
        <v>49172085.759999998</v>
        <stp/>
        <stp>EM_S_QSTM07_IS</stp>
        <stp>4</stp>
        <stp>300133.SZ</stp>
        <stp>61</stp>
        <stp>12/31/2013</stp>
        <stp>1</stp>
        <tr r="H40" s="5"/>
      </tp>
      <tp>
        <v>32588921.039999999</v>
        <stp/>
        <stp>EM_S_QSTM07_IS</stp>
        <stp>4</stp>
        <stp>300196.SZ</stp>
        <stp>61</stp>
        <stp>12/31/2013</stp>
        <stp>1</stp>
        <tr r="H48" s="5"/>
      </tp>
      <tp>
        <v>60245274.899999999</v>
        <stp/>
        <stp>EM_S_QSTM07_IS</stp>
        <stp>4</stp>
        <stp>300199.SZ</stp>
        <stp>61</stp>
        <stp>12/31/2013</stp>
        <stp>1</stp>
        <tr r="H49" s="5"/>
      </tp>
      <tp>
        <v>129731916.79000001</v>
        <stp/>
        <stp>EM_S_QSTM07_IS</stp>
        <stp>4</stp>
        <stp>300182.SZ</stp>
        <stp>61</stp>
        <stp>12/31/2013</stp>
        <stp>1</stp>
        <tr r="H47" s="5"/>
      </tp>
      <tp>
        <v>312455896.88999999</v>
        <stp/>
        <stp>EM_S_QSTM07_IS</stp>
        <stp>4</stp>
        <stp>600276.SH</stp>
        <stp>61</stp>
        <stp>12/31/2013</stp>
        <stp>1</stp>
        <tr r="H66" s="5"/>
      </tp>
      <tp>
        <v>31340358.73</v>
        <stp/>
        <stp>EM_S_QSTM07_IS</stp>
        <stp>4</stp>
        <stp>300253.SZ</stp>
        <stp>61</stp>
        <stp>12/31/2013</stp>
        <stp>1</stp>
        <tr r="H52" s="5"/>
      </tp>
      <tp>
        <v>24307868.460000001</v>
        <stp/>
        <stp>EM_S_QSTM07_IS</stp>
        <stp>4</stp>
        <stp>300244.SZ</stp>
        <stp>61</stp>
        <stp>12/31/2013</stp>
        <stp>1</stp>
        <tr r="H51" s="5"/>
      </tp>
      <tp>
        <v>40795589.859999999</v>
        <stp/>
        <stp>EM_S_QSTM07_IS</stp>
        <stp>4</stp>
        <stp>300271.SZ</stp>
        <stp>61</stp>
        <stp>12/31/2013</stp>
        <stp>1</stp>
        <tr r="H54" s="5"/>
      </tp>
      <tp>
        <v>67226402.379999995</v>
        <stp/>
        <stp>EM_S_QSTM07_IS</stp>
        <stp>4</stp>
        <stp>300267.SZ</stp>
        <stp>61</stp>
        <stp>12/31/2013</stp>
        <stp>1</stp>
        <tr r="H53" s="5"/>
      </tp>
      <tp>
        <v>15314927.720000001</v>
        <stp/>
        <stp>EM_S_QSTM07_IS</stp>
        <stp>4</stp>
        <stp>300231.SZ</stp>
        <stp>61</stp>
        <stp>12/31/2013</stp>
        <stp>1</stp>
        <tr r="H50" s="5"/>
      </tp>
      <tp>
        <v>31550758.93</v>
        <stp/>
        <stp>EM_S_QSTM07_IS</stp>
        <stp>4</stp>
        <stp>300287.SZ</stp>
        <stp>61</stp>
        <stp>12/31/2013</stp>
        <stp>1</stp>
        <tr r="H55" s="5"/>
      </tp>
      <tp>
        <v>188159553.11000001</v>
        <stp/>
        <stp>EM_S_QSTM07_IS</stp>
        <stp>4</stp>
        <stp>600312.SH</stp>
        <stp>61</stp>
        <stp>12/31/2013</stp>
        <stp>1</stp>
        <tr r="H67" s="5"/>
      </tp>
      <tp>
        <v>497229065.19</v>
        <stp/>
        <stp>EM_S_QSTM07_IS</stp>
        <stp>4</stp>
        <stp>600340.SH</stp>
        <stp>61</stp>
        <stp>12/31/2013</stp>
        <stp>1</stp>
        <tr r="H68" s="5"/>
      </tp>
      <tp>
        <v>14479545.26</v>
        <stp/>
        <stp>EM_S_QSTM07_IS</stp>
        <stp>4</stp>
        <stp>300357.SZ</stp>
        <stp>61</stp>
        <stp>12/31/2013</stp>
        <stp>1</stp>
        <tr r="H59" s="5"/>
      </tp>
      <tp>
        <v>26730024.059999999</v>
        <stp/>
        <stp>EM_S_QSTM07_IS</stp>
        <stp>4</stp>
        <stp>300347.SZ</stp>
        <stp>61</stp>
        <stp>12/31/2013</stp>
        <stp>1</stp>
        <tr r="H58" s="5"/>
      </tp>
      <tp>
        <v>65178666.170000002</v>
        <stp/>
        <stp>EM_S_QSTM07_IS</stp>
        <stp>4</stp>
        <stp>300367.SZ</stp>
        <stp>61</stp>
        <stp>12/31/2013</stp>
        <stp>1</stp>
        <tr r="H60" s="5"/>
      </tp>
      <tp>
        <v>61903154.859999999</v>
        <stp/>
        <stp>EM_S_QSTM07_IS</stp>
        <stp>4</stp>
        <stp>300315.SZ</stp>
        <stp>61</stp>
        <stp>12/31/2013</stp>
        <stp>1</stp>
        <tr r="H56" s="5"/>
      </tp>
      <tp>
        <v>24609319.379999999</v>
        <stp/>
        <stp>EM_S_QSTM07_IS</stp>
        <stp>4</stp>
        <stp>300339.SZ</stp>
        <stp>61</stp>
        <stp>12/31/2013</stp>
        <stp>1</stp>
        <tr r="H57" s="5"/>
      </tp>
      <tp>
        <v>18916465.800000001</v>
        <stp/>
        <stp>EM_S_QSTM07_IS</stp>
        <stp>4</stp>
        <stp>300383.SZ</stp>
        <stp>61</stp>
        <stp>12/31/2013</stp>
        <stp>1</stp>
        <tr r="H61" s="5"/>
      </tp>
      <tp>
        <v>67998793.489999995</v>
        <stp/>
        <stp>EM_S_QSTM07_IS</stp>
        <stp>4</stp>
        <stp>600422.SH</stp>
        <stp>61</stp>
        <stp>12/31/2013</stp>
        <stp>1</stp>
        <tr r="H69" s="5"/>
      </tp>
      <tp t="s">
        <v/>
        <stp/>
        <stp>EM_S_QSTM07_IS</stp>
        <stp>4</stp>
        <stp>300444.SZ</stp>
        <stp>61</stp>
        <stp>12/31/2013</stp>
        <stp>1</stp>
        <tr r="H62" s="5"/>
      </tp>
      <tp>
        <v>154453162.37</v>
        <stp/>
        <stp>EM_S_QSTM07_IS</stp>
        <stp>4</stp>
        <stp>000413.SZ</stp>
        <stp>61</stp>
        <stp>12/31/2013</stp>
        <stp>1</stp>
        <tr r="H6" s="5"/>
      </tp>
      <tp>
        <v>492878873.45999998</v>
        <stp/>
        <stp>EM_S_QSTM07_IS</stp>
        <stp>4</stp>
        <stp>600518.SH</stp>
        <stp>61</stp>
        <stp>12/31/2013</stp>
        <stp>1</stp>
        <tr r="H70" s="5"/>
      </tp>
      <tp>
        <v>100576758.05</v>
        <stp/>
        <stp>EM_S_QSTM07_IS</stp>
        <stp>4</stp>
        <stp>600699.SH</stp>
        <stp>61</stp>
        <stp>12/31/2013</stp>
        <stp>1</stp>
        <tr r="H71" s="5"/>
      </tp>
      <tp t="s">
        <v/>
        <stp/>
        <stp>EM_S_QSTM07_IS</stp>
        <stp>4</stp>
        <stp>601997.SH</stp>
        <stp>61</stp>
        <stp>12/31/2013</stp>
        <stp>1</stp>
        <tr r="H75" s="5"/>
      </tp>
      <tp>
        <v>1078149721.6400001</v>
        <stp/>
        <stp>EM_S_QSTM07_IS</stp>
        <stp>4</stp>
        <stp>601009.SH</stp>
        <stp>61</stp>
        <stp>12/31/2013</stp>
        <stp>1</stp>
        <tr r="H72" s="5"/>
      </tp>
      <tp>
        <v>394697048.39999998</v>
        <stp/>
        <stp>EM_S_QSTM07_IS</stp>
        <stp>4</stp>
        <stp>601098.SH</stp>
        <stp>61</stp>
        <stp>12/31/2013</stp>
        <stp>1</stp>
        <tr r="H73" s="5"/>
      </tp>
      <tp>
        <v>6978505000</v>
        <stp/>
        <stp>EM_S_QSTM07_IS</stp>
        <stp>4</stp>
        <stp>601668.SH</stp>
        <stp>61</stp>
        <stp>12/31/2013</stp>
        <stp>1</stp>
        <tr r="H74" s="5"/>
      </tp>
      <tp>
        <v>45848939.689999998</v>
        <stp/>
        <stp>EM_S_QSTM07_IS</stp>
        <stp>4</stp>
        <stp>002025.SZ</stp>
        <stp>61</stp>
        <stp>12/31/2013</stp>
        <stp>1</stp>
        <tr r="H11" s="5"/>
      </tp>
      <tp>
        <v>903241000</v>
        <stp/>
        <stp>EM_S_QSTM07_IS</stp>
        <stp>4</stp>
        <stp>002142.SZ</stp>
        <stp>61</stp>
        <stp>12/31/2013</stp>
        <stp>1</stp>
        <tr r="H13" s="5"/>
      </tp>
      <tp>
        <v>81194164.799999997</v>
        <stp/>
        <stp>EM_S_QSTM07_IS</stp>
        <stp>4</stp>
        <stp>002104.SZ</stp>
        <stp>61</stp>
        <stp>12/31/2013</stp>
        <stp>1</stp>
        <tr r="H12" s="5"/>
      </tp>
      <tp>
        <v>30516092.420000002</v>
        <stp/>
        <stp>EM_S_QSTM07_IS</stp>
        <stp>4</stp>
        <stp>002262.SZ</stp>
        <stp>61</stp>
        <stp>12/31/2013</stp>
        <stp>1</stp>
        <tr r="H15" s="5"/>
      </tp>
      <tp>
        <v>138716649.90000001</v>
        <stp/>
        <stp>EM_S_QSTM07_IS</stp>
        <stp>4</stp>
        <stp>002230.SZ</stp>
        <stp>61</stp>
        <stp>12/31/2013</stp>
        <stp>1</stp>
        <tr r="H14" s="5"/>
      </tp>
      <tp>
        <v>237770935.63999999</v>
        <stp/>
        <stp>EM_S_QSTM07_IS</stp>
        <stp>4</stp>
        <stp>002294.SZ</stp>
        <stp>61</stp>
        <stp>12/31/2013</stp>
        <stp>1</stp>
        <tr r="H16" s="5"/>
      </tp>
      <tp>
        <v>97772321.140000001</v>
        <stp/>
        <stp>EM_S_QSTM07_IS</stp>
        <stp>4</stp>
        <stp>002367.SZ</stp>
        <stp>61</stp>
        <stp>12/31/2013</stp>
        <stp>1</stp>
        <tr r="H17" s="5"/>
      </tp>
      <tp>
        <v>40044898.140000097</v>
        <stp/>
        <stp>EM_S_QSTM07_IS</stp>
        <stp>4</stp>
        <stp>002470.SZ</stp>
        <stp>61</stp>
        <stp>12/31/2013</stp>
        <stp>1</stp>
        <tr r="H21" s="5"/>
      </tp>
      <tp>
        <v>190215660.91</v>
        <stp/>
        <stp>EM_S_QSTM07_IS</stp>
        <stp>4</stp>
        <stp>002450.SZ</stp>
        <stp>61</stp>
        <stp>12/31/2013</stp>
        <stp>1</stp>
        <tr r="H20" s="5"/>
      </tp>
      <tp>
        <v>118809290.37</v>
        <stp/>
        <stp>EM_S_QSTM07_IS</stp>
        <stp>4</stp>
        <stp>002400.SZ</stp>
        <stp>61</stp>
        <stp>12/31/2013</stp>
        <stp>1</stp>
        <tr r="H18" s="5"/>
      </tp>
      <tp>
        <v>1306486597.3099999</v>
        <stp/>
        <stp>EM_S_QSTM07_IS</stp>
        <stp>4</stp>
        <stp>002415.SZ</stp>
        <stp>61</stp>
        <stp>12/31/2013</stp>
        <stp>1</stp>
        <tr r="H19" s="5"/>
      </tp>
      <tp>
        <v>96900306.400000006</v>
        <stp/>
        <stp>EM_S_QSTM07_IS</stp>
        <stp>4</stp>
        <stp>002572.SZ</stp>
        <stp>61</stp>
        <stp>12/31/2013</stp>
        <stp>1</stp>
        <tr r="H24" s="5"/>
      </tp>
      <tp>
        <v>21399977.899999999</v>
        <stp/>
        <stp>EM_S_QSTM07_IS</stp>
        <stp>4</stp>
        <stp>002542.SZ</stp>
        <stp>61</stp>
        <stp>12/31/2013</stp>
        <stp>1</stp>
        <tr r="H23" s="5"/>
      </tp>
      <tp>
        <v>150677313.75</v>
        <stp/>
        <stp>EM_S_QSTM07_IS</stp>
        <stp>4</stp>
        <stp>002508.SZ</stp>
        <stp>61</stp>
        <stp>12/31/2013</stp>
        <stp>1</stp>
        <tr r="H22" s="5"/>
      </tp>
      <tp>
        <v>43906934.329999998</v>
        <stp/>
        <stp>EM_S_QSTM07_IS</stp>
        <stp>4</stp>
        <stp>002589.SZ</stp>
        <stp>61</stp>
        <stp>12/31/2013</stp>
        <stp>1</stp>
        <tr r="H25" s="5"/>
      </tp>
      <tp>
        <v>66273726.740000002</v>
        <stp/>
        <stp>EM_S_QSTM07_IS</stp>
        <stp>4</stp>
        <stp>002727.SZ</stp>
        <stp>61</stp>
        <stp>12/31/2013</stp>
        <stp>1</stp>
        <tr r="H29" s="5"/>
      </tp>
      <tp>
        <v>11890679.189999999</v>
        <stp/>
        <stp>EM_S_QSTM07_IS</stp>
        <stp>4</stp>
        <stp>002707.SZ</stp>
        <stp>61</stp>
        <stp>12/31/2013</stp>
        <stp>1</stp>
        <tr r="H27" s="5"/>
      </tp>
      <tp>
        <v>113742565</v>
        <stp/>
        <stp>EM_S_QSTM07_IS</stp>
        <stp>4</stp>
        <stp>002701.SZ</stp>
        <stp>61</stp>
        <stp>12/31/2013</stp>
        <stp>1</stp>
        <tr r="H26" s="5"/>
      </tp>
      <tp>
        <v>22764038.82</v>
        <stp/>
        <stp>EM_S_QSTM07_IS</stp>
        <stp>4</stp>
        <stp>002717.SZ</stp>
        <stp>61</stp>
        <stp>12/31/2013</stp>
        <stp>1</stp>
        <tr r="H28" s="5"/>
      </tp>
      <tp>
        <v>31264444.629999999</v>
        <stp/>
        <stp>EM_S_QSTM07_IS</stp>
        <stp>4</stp>
        <stp>603168.SH</stp>
        <stp>61</stp>
        <stp>12/31/2013</stp>
        <stp>1</stp>
        <tr r="H76" s="5"/>
      </tp>
      <tp>
        <v>401139872.27999997</v>
        <stp/>
        <stp>EM_S_QSTM07_IS</stp>
        <stp>4</stp>
        <stp>603288.SH</stp>
        <stp>61</stp>
        <stp>12/31/2013</stp>
        <stp>1</stp>
        <tr r="H77" s="5"/>
      </tp>
      <tp t="s">
        <v/>
        <stp/>
        <stp>EM_S_QSTM07_IS</stp>
        <stp>4</stp>
        <stp>603508.SH</stp>
        <stp>61</stp>
        <stp>12/31/2013</stp>
        <stp>1</stp>
        <tr r="H78" s="5"/>
      </tp>
      <tp>
        <v>60637169.390000001</v>
        <stp/>
        <stp>EM_S_QSTM07_IS</stp>
        <stp>4</stp>
        <stp>002025.SZ</stp>
        <stp>61</stp>
        <stp>12/31/2015</stp>
        <stp>1</stp>
        <tr r="P11" s="5"/>
      </tp>
      <tp>
        <v>31316926.91</v>
        <stp/>
        <stp>EM_S_QSTM07_IS</stp>
        <stp>4</stp>
        <stp>603168.SH</stp>
        <stp>61</stp>
        <stp>12/31/2014</stp>
        <stp>1</stp>
        <tr r="L76" s="5"/>
      </tp>
      <tp>
        <v>1223814000</v>
        <stp/>
        <stp>EM_S_QSTM07_IS</stp>
        <stp>4</stp>
        <stp>002142.SZ</stp>
        <stp>61</stp>
        <stp>12/31/2015</stp>
        <stp>1</stp>
        <tr r="P13" s="5"/>
      </tp>
      <tp>
        <v>144615959.25</v>
        <stp/>
        <stp>EM_S_QSTM07_IS</stp>
        <stp>4</stp>
        <stp>002104.SZ</stp>
        <stp>61</stp>
        <stp>12/31/2015</stp>
        <stp>1</stp>
        <tr r="P12" s="5"/>
      </tp>
      <tp>
        <v>557475438.37</v>
        <stp/>
        <stp>EM_S_QSTM07_IS</stp>
        <stp>4</stp>
        <stp>603288.SH</stp>
        <stp>61</stp>
        <stp>12/31/2014</stp>
        <stp>1</stp>
        <tr r="L77" s="5"/>
      </tp>
      <tp>
        <v>42462183.43</v>
        <stp/>
        <stp>EM_S_QSTM07_IS</stp>
        <stp>4</stp>
        <stp>002262.SZ</stp>
        <stp>61</stp>
        <stp>12/31/2015</stp>
        <stp>1</stp>
        <tr r="P15" s="5"/>
      </tp>
      <tp>
        <v>201646473.19</v>
        <stp/>
        <stp>EM_S_QSTM07_IS</stp>
        <stp>4</stp>
        <stp>002230.SZ</stp>
        <stp>61</stp>
        <stp>12/31/2015</stp>
        <stp>1</stp>
        <tr r="P14" s="5"/>
      </tp>
      <tp>
        <v>340006852.07999998</v>
        <stp/>
        <stp>EM_S_QSTM07_IS</stp>
        <stp>4</stp>
        <stp>002294.SZ</stp>
        <stp>61</stp>
        <stp>12/31/2015</stp>
        <stp>1</stp>
        <tr r="P16" s="5"/>
      </tp>
      <tp>
        <v>157737253.75</v>
        <stp/>
        <stp>EM_S_QSTM07_IS</stp>
        <stp>4</stp>
        <stp>002367.SZ</stp>
        <stp>61</stp>
        <stp>12/31/2015</stp>
        <stp>1</stp>
        <tr r="P17" s="5"/>
      </tp>
      <tp>
        <v>13348648.050000001</v>
        <stp/>
        <stp>EM_S_QSTM07_IS</stp>
        <stp>4</stp>
        <stp>002470.SZ</stp>
        <stp>61</stp>
        <stp>12/31/2015</stp>
        <stp>1</stp>
        <tr r="P21" s="5"/>
      </tp>
      <tp>
        <v>382495237.06</v>
        <stp/>
        <stp>EM_S_QSTM07_IS</stp>
        <stp>4</stp>
        <stp>002450.SZ</stp>
        <stp>61</stp>
        <stp>12/31/2015</stp>
        <stp>1</stp>
        <tr r="P20" s="5"/>
      </tp>
      <tp>
        <v>193352871.33000001</v>
        <stp/>
        <stp>EM_S_QSTM07_IS</stp>
        <stp>4</stp>
        <stp>002400.SZ</stp>
        <stp>61</stp>
        <stp>12/31/2015</stp>
        <stp>1</stp>
        <tr r="P18" s="5"/>
      </tp>
      <tp>
        <v>2099062844.78</v>
        <stp/>
        <stp>EM_S_QSTM07_IS</stp>
        <stp>4</stp>
        <stp>002415.SZ</stp>
        <stp>61</stp>
        <stp>12/31/2015</stp>
        <stp>1</stp>
        <tr r="P19" s="5"/>
      </tp>
      <tp t="s">
        <v/>
        <stp/>
        <stp>EM_S_QSTM07_IS</stp>
        <stp>4</stp>
        <stp>603508.SH</stp>
        <stp>61</stp>
        <stp>12/31/2014</stp>
        <stp>1</stp>
        <tr r="L78" s="5"/>
      </tp>
      <tp>
        <v>183288161.22</v>
        <stp/>
        <stp>EM_S_QSTM07_IS</stp>
        <stp>4</stp>
        <stp>002572.SZ</stp>
        <stp>61</stp>
        <stp>12/31/2015</stp>
        <stp>1</stp>
        <tr r="P24" s="5"/>
      </tp>
      <tp>
        <v>94204792.819999993</v>
        <stp/>
        <stp>EM_S_QSTM07_IS</stp>
        <stp>4</stp>
        <stp>002542.SZ</stp>
        <stp>61</stp>
        <stp>12/31/2015</stp>
        <stp>1</stp>
        <tr r="P23" s="5"/>
      </tp>
      <tp>
        <v>342355264.80000001</v>
        <stp/>
        <stp>EM_S_QSTM07_IS</stp>
        <stp>4</stp>
        <stp>002508.SZ</stp>
        <stp>61</stp>
        <stp>12/31/2015</stp>
        <stp>1</stp>
        <tr r="P22" s="5"/>
      </tp>
      <tp>
        <v>70053815.640000001</v>
        <stp/>
        <stp>EM_S_QSTM07_IS</stp>
        <stp>4</stp>
        <stp>002589.SZ</stp>
        <stp>61</stp>
        <stp>12/31/2015</stp>
        <stp>1</stp>
        <tr r="P25" s="5"/>
      </tp>
      <tp>
        <v>95073928.409999996</v>
        <stp/>
        <stp>EM_S_QSTM07_IS</stp>
        <stp>4</stp>
        <stp>002727.SZ</stp>
        <stp>61</stp>
        <stp>12/31/2015</stp>
        <stp>1</stp>
        <tr r="P29" s="5"/>
      </tp>
      <tp>
        <v>16001242.560000001</v>
        <stp/>
        <stp>EM_S_QSTM07_IS</stp>
        <stp>4</stp>
        <stp>002707.SZ</stp>
        <stp>61</stp>
        <stp>12/31/2015</stp>
        <stp>1</stp>
        <tr r="P27" s="5"/>
      </tp>
      <tp>
        <v>136487986</v>
        <stp/>
        <stp>EM_S_QSTM07_IS</stp>
        <stp>4</stp>
        <stp>002701.SZ</stp>
        <stp>61</stp>
        <stp>12/31/2015</stp>
        <stp>1</stp>
        <tr r="P26" s="5"/>
      </tp>
      <tp>
        <v>50766865.590000004</v>
        <stp/>
        <stp>EM_S_QSTM07_IS</stp>
        <stp>4</stp>
        <stp>002717.SZ</stp>
        <stp>61</stp>
        <stp>12/31/2015</stp>
        <stp>1</stp>
        <tr r="P28" s="5"/>
      </tp>
      <tp>
        <v>58653805.170000002</v>
        <stp/>
        <stp>EM_S_QSTM07_IS</stp>
        <stp>4</stp>
        <stp>002025.SZ</stp>
        <stp>61</stp>
        <stp>12/31/2014</stp>
        <stp>1</stp>
        <tr r="L11" s="5"/>
      </tp>
      <tp>
        <v>48491517.520000003</v>
        <stp/>
        <stp>EM_S_QSTM07_IS</stp>
        <stp>4</stp>
        <stp>603168.SH</stp>
        <stp>61</stp>
        <stp>12/31/2015</stp>
        <stp>1</stp>
        <tr r="P76" s="5"/>
      </tp>
      <tp>
        <v>1043047000</v>
        <stp/>
        <stp>EM_S_QSTM07_IS</stp>
        <stp>4</stp>
        <stp>002142.SZ</stp>
        <stp>61</stp>
        <stp>12/31/2014</stp>
        <stp>1</stp>
        <tr r="L13" s="5"/>
      </tp>
      <tp>
        <v>111323249.59999999</v>
        <stp/>
        <stp>EM_S_QSTM07_IS</stp>
        <stp>4</stp>
        <stp>002104.SZ</stp>
        <stp>61</stp>
        <stp>12/31/2014</stp>
        <stp>1</stp>
        <tr r="L12" s="5"/>
      </tp>
      <tp>
        <v>668461071.40999997</v>
        <stp/>
        <stp>EM_S_QSTM07_IS</stp>
        <stp>4</stp>
        <stp>603288.SH</stp>
        <stp>61</stp>
        <stp>12/31/2015</stp>
        <stp>1</stp>
        <tr r="P77" s="5"/>
      </tp>
      <tp>
        <v>40923504.939999998</v>
        <stp/>
        <stp>EM_S_QSTM07_IS</stp>
        <stp>4</stp>
        <stp>002262.SZ</stp>
        <stp>61</stp>
        <stp>12/31/2014</stp>
        <stp>1</stp>
        <tr r="L15" s="5"/>
      </tp>
      <tp>
        <v>181345969.97999999</v>
        <stp/>
        <stp>EM_S_QSTM07_IS</stp>
        <stp>4</stp>
        <stp>002230.SZ</stp>
        <stp>61</stp>
        <stp>12/31/2014</stp>
        <stp>1</stp>
        <tr r="L14" s="5"/>
      </tp>
      <tp>
        <v>290900488.39999998</v>
        <stp/>
        <stp>EM_S_QSTM07_IS</stp>
        <stp>4</stp>
        <stp>002294.SZ</stp>
        <stp>61</stp>
        <stp>12/31/2014</stp>
        <stp>1</stp>
        <tr r="L16" s="5"/>
      </tp>
      <tp>
        <v>139130676.5</v>
        <stp/>
        <stp>EM_S_QSTM07_IS</stp>
        <stp>4</stp>
        <stp>002367.SZ</stp>
        <stp>61</stp>
        <stp>12/31/2014</stp>
        <stp>1</stp>
        <tr r="L17" s="5"/>
      </tp>
      <tp>
        <v>51448941.200000003</v>
        <stp/>
        <stp>EM_S_QSTM07_IS</stp>
        <stp>4</stp>
        <stp>002470.SZ</stp>
        <stp>61</stp>
        <stp>12/31/2014</stp>
        <stp>1</stp>
        <tr r="L21" s="5"/>
      </tp>
      <tp>
        <v>298721885.57999998</v>
        <stp/>
        <stp>EM_S_QSTM07_IS</stp>
        <stp>4</stp>
        <stp>002450.SZ</stp>
        <stp>61</stp>
        <stp>12/31/2014</stp>
        <stp>1</stp>
        <tr r="L20" s="5"/>
      </tp>
      <tp>
        <v>172541228.46000001</v>
        <stp/>
        <stp>EM_S_QSTM07_IS</stp>
        <stp>4</stp>
        <stp>002400.SZ</stp>
        <stp>61</stp>
        <stp>12/31/2014</stp>
        <stp>1</stp>
        <tr r="L18" s="5"/>
      </tp>
      <tp>
        <v>1955648173.5799999</v>
        <stp/>
        <stp>EM_S_QSTM07_IS</stp>
        <stp>4</stp>
        <stp>002415.SZ</stp>
        <stp>61</stp>
        <stp>12/31/2014</stp>
        <stp>1</stp>
        <tr r="L19" s="5"/>
      </tp>
      <tp>
        <v>105624571.72</v>
        <stp/>
        <stp>EM_S_QSTM07_IS</stp>
        <stp>4</stp>
        <stp>603508.SH</stp>
        <stp>61</stp>
        <stp>12/31/2015</stp>
        <stp>1</stp>
        <tr r="P78" s="5"/>
      </tp>
      <tp>
        <v>128815389.84999999</v>
        <stp/>
        <stp>EM_S_QSTM07_IS</stp>
        <stp>4</stp>
        <stp>002572.SZ</stp>
        <stp>61</stp>
        <stp>12/31/2014</stp>
        <stp>1</stp>
        <tr r="L24" s="5"/>
      </tp>
      <tp>
        <v>54662323.990000002</v>
        <stp/>
        <stp>EM_S_QSTM07_IS</stp>
        <stp>4</stp>
        <stp>002542.SZ</stp>
        <stp>61</stp>
        <stp>12/31/2014</stp>
        <stp>1</stp>
        <tr r="L23" s="5"/>
      </tp>
      <tp>
        <v>228465903.47</v>
        <stp/>
        <stp>EM_S_QSTM07_IS</stp>
        <stp>4</stp>
        <stp>002508.SZ</stp>
        <stp>61</stp>
        <stp>12/31/2014</stp>
        <stp>1</stp>
        <tr r="L22" s="5"/>
      </tp>
      <tp>
        <v>51859325.009999998</v>
        <stp/>
        <stp>EM_S_QSTM07_IS</stp>
        <stp>4</stp>
        <stp>002589.SZ</stp>
        <stp>61</stp>
        <stp>12/31/2014</stp>
        <stp>1</stp>
        <tr r="L25" s="5"/>
      </tp>
      <tp>
        <v>71930305.069999993</v>
        <stp/>
        <stp>EM_S_QSTM07_IS</stp>
        <stp>4</stp>
        <stp>002727.SZ</stp>
        <stp>61</stp>
        <stp>12/31/2014</stp>
        <stp>1</stp>
        <tr r="L29" s="5"/>
      </tp>
      <tp>
        <v>15401749.369999999</v>
        <stp/>
        <stp>EM_S_QSTM07_IS</stp>
        <stp>4</stp>
        <stp>002707.SZ</stp>
        <stp>61</stp>
        <stp>12/31/2014</stp>
        <stp>1</stp>
        <tr r="L27" s="5"/>
      </tp>
      <tp>
        <v>140638890</v>
        <stp/>
        <stp>EM_S_QSTM07_IS</stp>
        <stp>4</stp>
        <stp>002701.SZ</stp>
        <stp>61</stp>
        <stp>12/31/2014</stp>
        <stp>1</stp>
        <tr r="L26" s="5"/>
      </tp>
      <tp>
        <v>29657224.530000001</v>
        <stp/>
        <stp>EM_S_QSTM07_IS</stp>
        <stp>4</stp>
        <stp>002717.SZ</stp>
        <stp>61</stp>
        <stp>12/31/2014</stp>
        <stp>1</stp>
        <tr r="L28" s="5"/>
      </tp>
      <tp>
        <v>313982447.24000001</v>
        <stp/>
        <stp>EM_S_QSTM07_IS</stp>
        <stp>4</stp>
        <stp>000826.SZ</stp>
        <stp>61</stp>
        <stp>12/31/2015</stp>
        <stp>1</stp>
        <tr r="P7" s="5"/>
      </tp>
      <tp t="s">
        <v/>
        <stp/>
        <stp>EM_S_QSTM07_IS</stp>
        <stp>4</stp>
        <stp>601997.SH</stp>
        <stp>61</stp>
        <stp>12/31/2014</stp>
        <stp>1</stp>
        <tr r="L75" s="5"/>
      </tp>
      <tp>
        <v>169497203.19</v>
        <stp/>
        <stp>EM_S_QSTM07_IS</stp>
        <stp>4</stp>
        <stp>000963.SZ</stp>
        <stp>61</stp>
        <stp>12/31/2015</stp>
        <stp>1</stp>
        <tr r="P10" s="5"/>
      </tp>
      <tp>
        <v>210764234.65000001</v>
        <stp/>
        <stp>EM_S_QSTM07_IS</stp>
        <stp>4</stp>
        <stp>000957.SZ</stp>
        <stp>61</stp>
        <stp>12/31/2015</stp>
        <stp>1</stp>
        <tr r="P9" s="5"/>
      </tp>
      <tp>
        <v>35858737.259999998</v>
        <stp/>
        <stp>EM_S_QSTM07_IS</stp>
        <stp>4</stp>
        <stp>000938.SZ</stp>
        <stp>61</stp>
        <stp>12/31/2015</stp>
        <stp>1</stp>
        <tr r="P8" s="5"/>
      </tp>
      <tp>
        <v>1448678517.74</v>
        <stp/>
        <stp>EM_S_QSTM07_IS</stp>
        <stp>4</stp>
        <stp>601009.SH</stp>
        <stp>61</stp>
        <stp>12/31/2014</stp>
        <stp>1</stp>
        <tr r="L72" s="5"/>
      </tp>
      <tp>
        <v>1669919271.5899999</v>
        <stp/>
        <stp>EM_S_QSTM07_IS</stp>
        <stp>4</stp>
        <stp>600066.SH</stp>
        <stp>61</stp>
        <stp>12/31/2015</stp>
        <stp>1</stp>
        <tr r="P64" s="5"/>
      </tp>
      <tp>
        <v>97062602.550000101</v>
        <stp/>
        <stp>EM_S_QSTM07_IS</stp>
        <stp>4</stp>
        <stp>600056.SH</stp>
        <stp>61</stp>
        <stp>12/31/2015</stp>
        <stp>1</stp>
        <tr r="P63" s="5"/>
      </tp>
      <tp>
        <v>212342887.94</v>
        <stp/>
        <stp>EM_S_QSTM07_IS</stp>
        <stp>4</stp>
        <stp>600085.SH</stp>
        <stp>61</stp>
        <stp>12/31/2015</stp>
        <stp>1</stp>
        <tr r="P65" s="5"/>
      </tp>
      <tp>
        <v>535400935.25999999</v>
        <stp/>
        <stp>EM_S_QSTM07_IS</stp>
        <stp>4</stp>
        <stp>601098.SH</stp>
        <stp>61</stp>
        <stp>12/31/2014</stp>
        <stp>1</stp>
        <tr r="L73" s="5"/>
      </tp>
      <tp>
        <v>50555100.759999998</v>
        <stp/>
        <stp>EM_S_QSTM07_IS</stp>
        <stp>4</stp>
        <stp>300055.SZ</stp>
        <stp>61</stp>
        <stp>12/31/2015</stp>
        <stp>1</stp>
        <tr r="P34" s="5"/>
      </tp>
      <tp>
        <v>236636134.88</v>
        <stp/>
        <stp>EM_S_QSTM07_IS</stp>
        <stp>4</stp>
        <stp>300072.SZ</stp>
        <stp>61</stp>
        <stp>12/31/2015</stp>
        <stp>1</stp>
        <tr r="P36" s="5"/>
      </tp>
      <tp>
        <v>1108700513.6199999</v>
        <stp/>
        <stp>EM_S_QSTM07_IS</stp>
        <stp>4</stp>
        <stp>300070.SZ</stp>
        <stp>61</stp>
        <stp>12/31/2015</stp>
        <stp>1</stp>
        <tr r="P35" s="5"/>
      </tp>
      <tp>
        <v>273268862.54000002</v>
        <stp/>
        <stp>EM_S_QSTM07_IS</stp>
        <stp>4</stp>
        <stp>300017.SZ</stp>
        <stp>61</stp>
        <stp>12/31/2015</stp>
        <stp>1</stp>
        <tr r="P31" s="5"/>
      </tp>
      <tp>
        <v>27336094.25</v>
        <stp/>
        <stp>EM_S_QSTM07_IS</stp>
        <stp>4</stp>
        <stp>300009.SZ</stp>
        <stp>61</stp>
        <stp>12/31/2015</stp>
        <stp>1</stp>
        <tr r="P30" s="5"/>
      </tp>
      <tp>
        <v>4125000000</v>
        <stp/>
        <stp>EM_S_QSTM07_IS</stp>
        <stp>4</stp>
        <stp>000001.SZ</stp>
        <stp>61</stp>
        <stp>12/31/2015</stp>
        <stp>1</stp>
        <tr r="P5" s="5"/>
      </tp>
      <tp>
        <v>105997615.65000001</v>
        <stp/>
        <stp>EM_S_QSTM07_IS</stp>
        <stp>4</stp>
        <stp>300026.SZ</stp>
        <stp>61</stp>
        <stp>12/31/2015</stp>
        <stp>1</stp>
        <tr r="P33" s="5"/>
      </tp>
      <tp>
        <v>163025308.75999999</v>
        <stp/>
        <stp>EM_S_QSTM07_IS</stp>
        <stp>4</stp>
        <stp>300024.SZ</stp>
        <stp>61</stp>
        <stp>12/31/2015</stp>
        <stp>1</stp>
        <tr r="P32" s="5"/>
      </tp>
      <tp>
        <v>50764698.119999997</v>
        <stp/>
        <stp>EM_S_QSTM07_IS</stp>
        <stp>4</stp>
        <stp>300146.SZ</stp>
        <stp>61</stp>
        <stp>12/31/2015</stp>
        <stp>1</stp>
        <tr r="P43" s="5"/>
      </tp>
      <tp>
        <v>142207146.49000001</v>
        <stp/>
        <stp>EM_S_QSTM07_IS</stp>
        <stp>4</stp>
        <stp>300145.SZ</stp>
        <stp>61</stp>
        <stp>12/31/2015</stp>
        <stp>1</stp>
        <tr r="P42" s="5"/>
      </tp>
      <tp>
        <v>91381651.969999999</v>
        <stp/>
        <stp>EM_S_QSTM07_IS</stp>
        <stp>4</stp>
        <stp>300144.SZ</stp>
        <stp>61</stp>
        <stp>12/31/2015</stp>
        <stp>1</stp>
        <tr r="P41" s="5"/>
      </tp>
      <tp>
        <v>67063670.380000003</v>
        <stp/>
        <stp>EM_S_QSTM07_IS</stp>
        <stp>4</stp>
        <stp>300170.SZ</stp>
        <stp>61</stp>
        <stp>12/31/2015</stp>
        <stp>1</stp>
        <tr r="P46" s="5"/>
      </tp>
      <tp>
        <v>144056201.25</v>
        <stp/>
        <stp>EM_S_QSTM07_IS</stp>
        <stp>4</stp>
        <stp>300166.SZ</stp>
        <stp>61</stp>
        <stp>12/31/2015</stp>
        <stp>1</stp>
        <tr r="P44" s="5"/>
      </tp>
      <tp>
        <v>155310650.66999999</v>
        <stp/>
        <stp>EM_S_QSTM07_IS</stp>
        <stp>4</stp>
        <stp>300168.SZ</stp>
        <stp>61</stp>
        <stp>12/31/2015</stp>
        <stp>1</stp>
        <tr r="P45" s="5"/>
      </tp>
      <tp>
        <v>127894748.58</v>
        <stp/>
        <stp>EM_S_QSTM07_IS</stp>
        <stp>4</stp>
        <stp>300115.SZ</stp>
        <stp>61</stp>
        <stp>12/31/2015</stp>
        <stp>1</stp>
        <tr r="P39" s="5"/>
      </tp>
      <tp>
        <v>103439132.54000001</v>
        <stp/>
        <stp>EM_S_QSTM07_IS</stp>
        <stp>4</stp>
        <stp>300113.SZ</stp>
        <stp>61</stp>
        <stp>12/31/2015</stp>
        <stp>1</stp>
        <tr r="P38" s="5"/>
      </tp>
      <tp>
        <v>195979518.56999999</v>
        <stp/>
        <stp>EM_S_QSTM07_IS</stp>
        <stp>4</stp>
        <stp>300104.SZ</stp>
        <stp>61</stp>
        <stp>12/31/2015</stp>
        <stp>1</stp>
        <tr r="P37" s="5"/>
      </tp>
      <tp>
        <v>255797984.91</v>
        <stp/>
        <stp>EM_S_QSTM07_IS</stp>
        <stp>4</stp>
        <stp>300133.SZ</stp>
        <stp>61</stp>
        <stp>12/31/2015</stp>
        <stp>1</stp>
        <tr r="P40" s="5"/>
      </tp>
      <tp>
        <v>55268678.689999998</v>
        <stp/>
        <stp>EM_S_QSTM07_IS</stp>
        <stp>4</stp>
        <stp>300196.SZ</stp>
        <stp>61</stp>
        <stp>12/31/2015</stp>
        <stp>1</stp>
        <tr r="P48" s="5"/>
      </tp>
      <tp>
        <v>131097251</v>
        <stp/>
        <stp>EM_S_QSTM07_IS</stp>
        <stp>4</stp>
        <stp>300199.SZ</stp>
        <stp>61</stp>
        <stp>12/31/2015</stp>
        <stp>1</stp>
        <tr r="P49" s="5"/>
      </tp>
      <tp>
        <v>273444073.55000001</v>
        <stp/>
        <stp>EM_S_QSTM07_IS</stp>
        <stp>4</stp>
        <stp>300182.SZ</stp>
        <stp>61</stp>
        <stp>12/31/2015</stp>
        <stp>1</stp>
        <tr r="P47" s="5"/>
      </tp>
      <tp>
        <v>599936140.17999995</v>
        <stp/>
        <stp>EM_S_QSTM07_IS</stp>
        <stp>4</stp>
        <stp>600276.SH</stp>
        <stp>61</stp>
        <stp>12/31/2015</stp>
        <stp>1</stp>
        <tr r="P66" s="5"/>
      </tp>
      <tp>
        <v>62901094.390000001</v>
        <stp/>
        <stp>EM_S_QSTM07_IS</stp>
        <stp>4</stp>
        <stp>300253.SZ</stp>
        <stp>61</stp>
        <stp>12/31/2015</stp>
        <stp>1</stp>
        <tr r="P52" s="5"/>
      </tp>
      <tp>
        <v>49835733.270000003</v>
        <stp/>
        <stp>EM_S_QSTM07_IS</stp>
        <stp>4</stp>
        <stp>300244.SZ</stp>
        <stp>61</stp>
        <stp>12/31/2015</stp>
        <stp>1</stp>
        <tr r="P51" s="5"/>
      </tp>
      <tp>
        <v>71714930.700000003</v>
        <stp/>
        <stp>EM_S_QSTM07_IS</stp>
        <stp>4</stp>
        <stp>300271.SZ</stp>
        <stp>61</stp>
        <stp>12/31/2015</stp>
        <stp>1</stp>
        <tr r="P54" s="5"/>
      </tp>
      <tp>
        <v>177933829.71000001</v>
        <stp/>
        <stp>EM_S_QSTM07_IS</stp>
        <stp>4</stp>
        <stp>300267.SZ</stp>
        <stp>61</stp>
        <stp>12/31/2015</stp>
        <stp>1</stp>
        <tr r="P53" s="5"/>
      </tp>
      <tp>
        <v>23133681.510000002</v>
        <stp/>
        <stp>EM_S_QSTM07_IS</stp>
        <stp>4</stp>
        <stp>300231.SZ</stp>
        <stp>61</stp>
        <stp>12/31/2015</stp>
        <stp>1</stp>
        <tr r="P50" s="5"/>
      </tp>
      <tp>
        <v>98372368.840000004</v>
        <stp/>
        <stp>EM_S_QSTM07_IS</stp>
        <stp>4</stp>
        <stp>300287.SZ</stp>
        <stp>61</stp>
        <stp>12/31/2015</stp>
        <stp>1</stp>
        <tr r="P55" s="5"/>
      </tp>
      <tp>
        <v>317508207.44999999</v>
        <stp/>
        <stp>EM_S_QSTM07_IS</stp>
        <stp>4</stp>
        <stp>600312.SH</stp>
        <stp>61</stp>
        <stp>12/31/2015</stp>
        <stp>1</stp>
        <tr r="P67" s="5"/>
      </tp>
      <tp>
        <v>1037409541.58</v>
        <stp/>
        <stp>EM_S_QSTM07_IS</stp>
        <stp>4</stp>
        <stp>600340.SH</stp>
        <stp>61</stp>
        <stp>12/31/2015</stp>
        <stp>1</stp>
        <tr r="P68" s="5"/>
      </tp>
      <tp>
        <v>26551547.399999999</v>
        <stp/>
        <stp>EM_S_QSTM07_IS</stp>
        <stp>4</stp>
        <stp>300357.SZ</stp>
        <stp>61</stp>
        <stp>12/31/2015</stp>
        <stp>1</stp>
        <tr r="P59" s="5"/>
      </tp>
      <tp>
        <v>45770290.280000001</v>
        <stp/>
        <stp>EM_S_QSTM07_IS</stp>
        <stp>4</stp>
        <stp>300347.SZ</stp>
        <stp>61</stp>
        <stp>12/31/2015</stp>
        <stp>1</stp>
        <tr r="P58" s="5"/>
      </tp>
      <tp>
        <v>179734474.96000001</v>
        <stp/>
        <stp>EM_S_QSTM07_IS</stp>
        <stp>4</stp>
        <stp>300367.SZ</stp>
        <stp>61</stp>
        <stp>12/31/2015</stp>
        <stp>1</stp>
        <tr r="P60" s="5"/>
      </tp>
      <tp>
        <v>198281305.37</v>
        <stp/>
        <stp>EM_S_QSTM07_IS</stp>
        <stp>4</stp>
        <stp>300315.SZ</stp>
        <stp>61</stp>
        <stp>12/31/2015</stp>
        <stp>1</stp>
        <tr r="P56" s="5"/>
      </tp>
      <tp>
        <v>133749927.65000001</v>
        <stp/>
        <stp>EM_S_QSTM07_IS</stp>
        <stp>4</stp>
        <stp>300339.SZ</stp>
        <stp>61</stp>
        <stp>12/31/2015</stp>
        <stp>1</stp>
        <tr r="P57" s="5"/>
      </tp>
      <tp>
        <v>39023088.609999999</v>
        <stp/>
        <stp>EM_S_QSTM07_IS</stp>
        <stp>4</stp>
        <stp>300383.SZ</stp>
        <stp>61</stp>
        <stp>12/31/2015</stp>
        <stp>1</stp>
        <tr r="P61" s="5"/>
      </tp>
      <tp>
        <v>109591070</v>
        <stp/>
        <stp>EM_S_QSTM07_IS</stp>
        <stp>4</stp>
        <stp>600422.SH</stp>
        <stp>61</stp>
        <stp>12/31/2015</stp>
        <stp>1</stp>
        <tr r="P69" s="5"/>
      </tp>
      <tp>
        <v>59344529</v>
        <stp/>
        <stp>EM_S_QSTM07_IS</stp>
        <stp>4</stp>
        <stp>300444.SZ</stp>
        <stp>61</stp>
        <stp>12/31/2015</stp>
        <stp>1</stp>
        <tr r="P62" s="5"/>
      </tp>
      <tp>
        <v>536659188.5</v>
        <stp/>
        <stp>EM_S_QSTM07_IS</stp>
        <stp>4</stp>
        <stp>000413.SZ</stp>
        <stp>61</stp>
        <stp>12/31/2015</stp>
        <stp>1</stp>
        <tr r="P6" s="5"/>
      </tp>
      <tp>
        <v>649241764.02999997</v>
        <stp/>
        <stp>EM_S_QSTM07_IS</stp>
        <stp>4</stp>
        <stp>600518.SH</stp>
        <stp>61</stp>
        <stp>12/31/2015</stp>
        <stp>1</stp>
        <tr r="P70" s="5"/>
      </tp>
      <tp>
        <v>5668127000</v>
        <stp/>
        <stp>EM_S_QSTM07_IS</stp>
        <stp>4</stp>
        <stp>601668.SH</stp>
        <stp>61</stp>
        <stp>12/31/2014</stp>
        <stp>1</stp>
        <tr r="L74" s="5"/>
      </tp>
      <tp>
        <v>129515313.78</v>
        <stp/>
        <stp>EM_S_QSTM07_IS</stp>
        <stp>4</stp>
        <stp>600699.SH</stp>
        <stp>61</stp>
        <stp>12/31/2015</stp>
        <stp>1</stp>
        <tr r="P71" s="5"/>
      </tp>
      <tp>
        <v>291727049.73000002</v>
        <stp/>
        <stp>EM_S_QSTM07_IS</stp>
        <stp>4</stp>
        <stp>000826.SZ</stp>
        <stp>61</stp>
        <stp>12/31/2014</stp>
        <stp>1</stp>
        <tr r="L7" s="5"/>
      </tp>
      <tp>
        <v>770803000</v>
        <stp/>
        <stp>EM_S_QSTM07_IS</stp>
        <stp>4</stp>
        <stp>601997.SH</stp>
        <stp>61</stp>
        <stp>12/31/2015</stp>
        <stp>1</stp>
        <tr r="P75" s="5"/>
      </tp>
      <tp>
        <v>208117960.53999999</v>
        <stp/>
        <stp>EM_S_QSTM07_IS</stp>
        <stp>4</stp>
        <stp>000963.SZ</stp>
        <stp>61</stp>
        <stp>12/31/2014</stp>
        <stp>1</stp>
        <tr r="L10" s="5"/>
      </tp>
      <tp>
        <v>1996457.8500000199</v>
        <stp/>
        <stp>EM_S_QSTM07_IS</stp>
        <stp>4</stp>
        <stp>000957.SZ</stp>
        <stp>61</stp>
        <stp>12/31/2014</stp>
        <stp>1</stp>
        <tr r="L9" s="5"/>
      </tp>
      <tp>
        <v>49724196.93</v>
        <stp/>
        <stp>EM_S_QSTM07_IS</stp>
        <stp>4</stp>
        <stp>000938.SZ</stp>
        <stp>61</stp>
        <stp>12/31/2014</stp>
        <stp>1</stp>
        <tr r="L8" s="5"/>
      </tp>
      <tp>
        <v>1822385000</v>
        <stp/>
        <stp>EM_S_QSTM07_IS</stp>
        <stp>4</stp>
        <stp>601009.SH</stp>
        <stp>61</stp>
        <stp>12/31/2015</stp>
        <stp>1</stp>
        <tr r="P72" s="5"/>
      </tp>
      <tp>
        <v>1485492835.51</v>
        <stp/>
        <stp>EM_S_QSTM07_IS</stp>
        <stp>4</stp>
        <stp>600066.SH</stp>
        <stp>61</stp>
        <stp>12/31/2014</stp>
        <stp>1</stp>
        <tr r="L64" s="5"/>
      </tp>
      <tp>
        <v>128794295.11</v>
        <stp/>
        <stp>EM_S_QSTM07_IS</stp>
        <stp>4</stp>
        <stp>600056.SH</stp>
        <stp>61</stp>
        <stp>12/31/2014</stp>
        <stp>1</stp>
        <tr r="L63" s="5"/>
      </tp>
      <tp>
        <v>184206782.84999999</v>
        <stp/>
        <stp>EM_S_QSTM07_IS</stp>
        <stp>4</stp>
        <stp>600085.SH</stp>
        <stp>61</stp>
        <stp>12/31/2014</stp>
        <stp>1</stp>
        <tr r="L65" s="5"/>
      </tp>
      <tp>
        <v>585731332.86000001</v>
        <stp/>
        <stp>EM_S_QSTM07_IS</stp>
        <stp>4</stp>
        <stp>601098.SH</stp>
        <stp>61</stp>
        <stp>12/31/2015</stp>
        <stp>1</stp>
        <tr r="P73" s="5"/>
      </tp>
      <tp>
        <v>80510453.920000002</v>
        <stp/>
        <stp>EM_S_QSTM07_IS</stp>
        <stp>4</stp>
        <stp>300055.SZ</stp>
        <stp>61</stp>
        <stp>12/31/2014</stp>
        <stp>1</stp>
        <tr r="L34" s="5"/>
      </tp>
      <tp>
        <v>121517607.95</v>
        <stp/>
        <stp>EM_S_QSTM07_IS</stp>
        <stp>4</stp>
        <stp>300072.SZ</stp>
        <stp>61</stp>
        <stp>12/31/2014</stp>
        <stp>1</stp>
        <tr r="L36" s="5"/>
      </tp>
      <tp>
        <v>773779281.72000003</v>
        <stp/>
        <stp>EM_S_QSTM07_IS</stp>
        <stp>4</stp>
        <stp>300070.SZ</stp>
        <stp>61</stp>
        <stp>12/31/2014</stp>
        <stp>1</stp>
        <tr r="L35" s="5"/>
      </tp>
      <tp>
        <v>177795356.13999999</v>
        <stp/>
        <stp>EM_S_QSTM07_IS</stp>
        <stp>4</stp>
        <stp>300017.SZ</stp>
        <stp>61</stp>
        <stp>12/31/2014</stp>
        <stp>1</stp>
        <tr r="L31" s="5"/>
      </tp>
      <tp>
        <v>27762534.899999999</v>
        <stp/>
        <stp>EM_S_QSTM07_IS</stp>
        <stp>4</stp>
        <stp>300009.SZ</stp>
        <stp>61</stp>
        <stp>12/31/2014</stp>
        <stp>1</stp>
        <tr r="L30" s="5"/>
      </tp>
      <tp>
        <v>4108000000</v>
        <stp/>
        <stp>EM_S_QSTM07_IS</stp>
        <stp>4</stp>
        <stp>000001.SZ</stp>
        <stp>61</stp>
        <stp>12/31/2014</stp>
        <stp>1</stp>
        <tr r="L5" s="5"/>
      </tp>
      <tp>
        <v>112231534.72</v>
        <stp/>
        <stp>EM_S_QSTM07_IS</stp>
        <stp>4</stp>
        <stp>300026.SZ</stp>
        <stp>61</stp>
        <stp>12/31/2014</stp>
        <stp>1</stp>
        <tr r="L33" s="5"/>
      </tp>
      <tp>
        <v>134222884.28</v>
        <stp/>
        <stp>EM_S_QSTM07_IS</stp>
        <stp>4</stp>
        <stp>300024.SZ</stp>
        <stp>61</stp>
        <stp>12/31/2014</stp>
        <stp>1</stp>
        <tr r="L32" s="5"/>
      </tp>
      <tp>
        <v>23923469.32</v>
        <stp/>
        <stp>EM_S_QSTM07_IS</stp>
        <stp>4</stp>
        <stp>300146.SZ</stp>
        <stp>61</stp>
        <stp>12/31/2014</stp>
        <stp>1</stp>
        <tr r="L43" s="5"/>
      </tp>
      <tp>
        <v>60365794.579999998</v>
        <stp/>
        <stp>EM_S_QSTM07_IS</stp>
        <stp>4</stp>
        <stp>300145.SZ</stp>
        <stp>61</stp>
        <stp>12/31/2014</stp>
        <stp>1</stp>
        <tr r="L42" s="5"/>
      </tp>
      <tp>
        <v>44844796.340000004</v>
        <stp/>
        <stp>EM_S_QSTM07_IS</stp>
        <stp>4</stp>
        <stp>300144.SZ</stp>
        <stp>61</stp>
        <stp>12/31/2014</stp>
        <stp>1</stp>
        <tr r="L41" s="5"/>
      </tp>
      <tp>
        <v>47916538.509999998</v>
        <stp/>
        <stp>EM_S_QSTM07_IS</stp>
        <stp>4</stp>
        <stp>300170.SZ</stp>
        <stp>61</stp>
        <stp>12/31/2014</stp>
        <stp>1</stp>
        <tr r="L46" s="5"/>
      </tp>
      <tp>
        <v>84781189.040000007</v>
        <stp/>
        <stp>EM_S_QSTM07_IS</stp>
        <stp>4</stp>
        <stp>300166.SZ</stp>
        <stp>61</stp>
        <stp>12/31/2014</stp>
        <stp>1</stp>
        <tr r="L44" s="5"/>
      </tp>
      <tp>
        <v>125302475.06</v>
        <stp/>
        <stp>EM_S_QSTM07_IS</stp>
        <stp>4</stp>
        <stp>300168.SZ</stp>
        <stp>61</stp>
        <stp>12/31/2014</stp>
        <stp>1</stp>
        <tr r="L45" s="5"/>
      </tp>
      <tp>
        <v>92545494.090000004</v>
        <stp/>
        <stp>EM_S_QSTM07_IS</stp>
        <stp>4</stp>
        <stp>300115.SZ</stp>
        <stp>61</stp>
        <stp>12/31/2014</stp>
        <stp>1</stp>
        <tr r="L39" s="5"/>
      </tp>
      <tp>
        <v>60993144.289999999</v>
        <stp/>
        <stp>EM_S_QSTM07_IS</stp>
        <stp>4</stp>
        <stp>300113.SZ</stp>
        <stp>61</stp>
        <stp>12/31/2014</stp>
        <stp>1</stp>
        <tr r="L38" s="5"/>
      </tp>
      <tp>
        <v>145878409.84999999</v>
        <stp/>
        <stp>EM_S_QSTM07_IS</stp>
        <stp>4</stp>
        <stp>300104.SZ</stp>
        <stp>61</stp>
        <stp>12/31/2014</stp>
        <stp>1</stp>
        <tr r="L37" s="5"/>
      </tp>
      <tp>
        <v>98002864.510000005</v>
        <stp/>
        <stp>EM_S_QSTM07_IS</stp>
        <stp>4</stp>
        <stp>300133.SZ</stp>
        <stp>61</stp>
        <stp>12/31/2014</stp>
        <stp>1</stp>
        <tr r="L40" s="5"/>
      </tp>
      <tp>
        <v>40160767.469999999</v>
        <stp/>
        <stp>EM_S_QSTM07_IS</stp>
        <stp>4</stp>
        <stp>300196.SZ</stp>
        <stp>61</stp>
        <stp>12/31/2014</stp>
        <stp>1</stp>
        <tr r="L48" s="5"/>
      </tp>
      <tp>
        <v>66300436.359999999</v>
        <stp/>
        <stp>EM_S_QSTM07_IS</stp>
        <stp>4</stp>
        <stp>300199.SZ</stp>
        <stp>61</stp>
        <stp>12/31/2014</stp>
        <stp>1</stp>
        <tr r="L49" s="5"/>
      </tp>
      <tp>
        <v>178248320.28</v>
        <stp/>
        <stp>EM_S_QSTM07_IS</stp>
        <stp>4</stp>
        <stp>300182.SZ</stp>
        <stp>61</stp>
        <stp>12/31/2014</stp>
        <stp>1</stp>
        <tr r="L47" s="5"/>
      </tp>
      <tp>
        <v>398717877.20999998</v>
        <stp/>
        <stp>EM_S_QSTM07_IS</stp>
        <stp>4</stp>
        <stp>600276.SH</stp>
        <stp>61</stp>
        <stp>12/31/2014</stp>
        <stp>1</stp>
        <tr r="L66" s="5"/>
      </tp>
      <tp>
        <v>52242843.170000002</v>
        <stp/>
        <stp>EM_S_QSTM07_IS</stp>
        <stp>4</stp>
        <stp>300253.SZ</stp>
        <stp>61</stp>
        <stp>12/31/2014</stp>
        <stp>1</stp>
        <tr r="L52" s="5"/>
      </tp>
      <tp>
        <v>35704179.869999997</v>
        <stp/>
        <stp>EM_S_QSTM07_IS</stp>
        <stp>4</stp>
        <stp>300244.SZ</stp>
        <stp>61</stp>
        <stp>12/31/2014</stp>
        <stp>1</stp>
        <tr r="L51" s="5"/>
      </tp>
      <tp>
        <v>53162999.740000002</v>
        <stp/>
        <stp>EM_S_QSTM07_IS</stp>
        <stp>4</stp>
        <stp>300271.SZ</stp>
        <stp>61</stp>
        <stp>12/31/2014</stp>
        <stp>1</stp>
        <tr r="L54" s="5"/>
      </tp>
      <tp>
        <v>90637631.209999993</v>
        <stp/>
        <stp>EM_S_QSTM07_IS</stp>
        <stp>4</stp>
        <stp>300267.SZ</stp>
        <stp>61</stp>
        <stp>12/31/2014</stp>
        <stp>1</stp>
        <tr r="L53" s="5"/>
      </tp>
      <tp>
        <v>16547846.029999999</v>
        <stp/>
        <stp>EM_S_QSTM07_IS</stp>
        <stp>4</stp>
        <stp>300231.SZ</stp>
        <stp>61</stp>
        <stp>12/31/2014</stp>
        <stp>1</stp>
        <tr r="L50" s="5"/>
      </tp>
      <tp>
        <v>44851570.700000003</v>
        <stp/>
        <stp>EM_S_QSTM07_IS</stp>
        <stp>4</stp>
        <stp>300287.SZ</stp>
        <stp>61</stp>
        <stp>12/31/2014</stp>
        <stp>1</stp>
        <tr r="L55" s="5"/>
      </tp>
      <tp>
        <v>267935758.5</v>
        <stp/>
        <stp>EM_S_QSTM07_IS</stp>
        <stp>4</stp>
        <stp>600312.SH</stp>
        <stp>61</stp>
        <stp>12/31/2014</stp>
        <stp>1</stp>
        <tr r="L67" s="5"/>
      </tp>
      <tp>
        <v>716365958.38999999</v>
        <stp/>
        <stp>EM_S_QSTM07_IS</stp>
        <stp>4</stp>
        <stp>600340.SH</stp>
        <stp>61</stp>
        <stp>12/31/2014</stp>
        <stp>1</stp>
        <tr r="L68" s="5"/>
      </tp>
      <tp>
        <v>24458345.550000001</v>
        <stp/>
        <stp>EM_S_QSTM07_IS</stp>
        <stp>4</stp>
        <stp>300357.SZ</stp>
        <stp>61</stp>
        <stp>12/31/2014</stp>
        <stp>1</stp>
        <tr r="L59" s="5"/>
      </tp>
      <tp>
        <v>40677489.469999999</v>
        <stp/>
        <stp>EM_S_QSTM07_IS</stp>
        <stp>4</stp>
        <stp>300347.SZ</stp>
        <stp>61</stp>
        <stp>12/31/2014</stp>
        <stp>1</stp>
        <tr r="L58" s="5"/>
      </tp>
      <tp>
        <v>78544171.870000005</v>
        <stp/>
        <stp>EM_S_QSTM07_IS</stp>
        <stp>4</stp>
        <stp>300367.SZ</stp>
        <stp>61</stp>
        <stp>12/31/2014</stp>
        <stp>1</stp>
        <tr r="L60" s="5"/>
      </tp>
      <tp>
        <v>127143243.41</v>
        <stp/>
        <stp>EM_S_QSTM07_IS</stp>
        <stp>4</stp>
        <stp>300315.SZ</stp>
        <stp>61</stp>
        <stp>12/31/2014</stp>
        <stp>1</stp>
        <tr r="L56" s="5"/>
      </tp>
      <tp>
        <v>52804507.090000004</v>
        <stp/>
        <stp>EM_S_QSTM07_IS</stp>
        <stp>4</stp>
        <stp>300339.SZ</stp>
        <stp>61</stp>
        <stp>12/31/2014</stp>
        <stp>1</stp>
        <tr r="L57" s="5"/>
      </tp>
      <tp>
        <v>27329982.68</v>
        <stp/>
        <stp>EM_S_QSTM07_IS</stp>
        <stp>4</stp>
        <stp>300383.SZ</stp>
        <stp>61</stp>
        <stp>12/31/2014</stp>
        <stp>1</stp>
        <tr r="L61" s="5"/>
      </tp>
      <tp>
        <v>89071434.739999995</v>
        <stp/>
        <stp>EM_S_QSTM07_IS</stp>
        <stp>4</stp>
        <stp>600422.SH</stp>
        <stp>61</stp>
        <stp>12/31/2014</stp>
        <stp>1</stp>
        <tr r="L69" s="5"/>
      </tp>
      <tp>
        <v>48023973.649999999</v>
        <stp/>
        <stp>EM_S_QSTM07_IS</stp>
        <stp>4</stp>
        <stp>300444.SZ</stp>
        <stp>61</stp>
        <stp>12/31/2014</stp>
        <stp>1</stp>
        <tr r="L62" s="5"/>
      </tp>
      <tp>
        <v>276306364.44</v>
        <stp/>
        <stp>EM_S_QSTM07_IS</stp>
        <stp>4</stp>
        <stp>000413.SZ</stp>
        <stp>61</stp>
        <stp>12/31/2014</stp>
        <stp>1</stp>
        <tr r="L6" s="5"/>
      </tp>
      <tp>
        <v>787684464.38</v>
        <stp/>
        <stp>EM_S_QSTM07_IS</stp>
        <stp>4</stp>
        <stp>600518.SH</stp>
        <stp>61</stp>
        <stp>12/31/2014</stp>
        <stp>1</stp>
        <tr r="L70" s="5"/>
      </tp>
      <tp>
        <v>7018346000</v>
        <stp/>
        <stp>EM_S_QSTM07_IS</stp>
        <stp>4</stp>
        <stp>601668.SH</stp>
        <stp>61</stp>
        <stp>12/31/2015</stp>
        <stp>1</stp>
        <tr r="P74" s="5"/>
      </tp>
      <tp>
        <v>120734797.64</v>
        <stp/>
        <stp>EM_S_QSTM07_IS</stp>
        <stp>4</stp>
        <stp>600699.SH</stp>
        <stp>61</stp>
        <stp>12/31/2014</stp>
        <stp>1</stp>
        <tr r="L71" s="5"/>
      </tp>
      <tp t="s">
        <v/>
        <stp/>
        <stp>EM_S_PERFORMANCEEXPRESS_QNETPROFIT</stp>
        <stp>2</stp>
        <stp>300444.SZ</stp>
        <stp>12/31/2016</stp>
        <tr r="U62" s="5"/>
      </tp>
      <tp t="s">
        <v/>
        <stp/>
        <stp>EM_S_PERFORMANCEEXPRESS_QNETPROFIT</stp>
        <stp>2</stp>
        <stp>300104.SZ</stp>
        <stp>12/31/2016</stp>
        <tr r="U37" s="5"/>
      </tp>
      <tp t="s">
        <v/>
        <stp/>
        <stp>EM_S_PERFORMANCEEXPRESS_QNETPROFIT</stp>
        <stp>2</stp>
        <stp>300144.SZ</stp>
        <stp>12/31/2016</stp>
        <tr r="U41" s="5"/>
      </tp>
      <tp t="s">
        <v/>
        <stp/>
        <stp>EM_S_PERFORMANCEEXPRESS_QNETPROFIT</stp>
        <stp>2</stp>
        <stp>300024.SZ</stp>
        <stp>12/31/2016</stp>
        <tr r="U32" s="5"/>
      </tp>
      <tp t="s">
        <v/>
        <stp/>
        <stp>EM_S_PERFORMANCEEXPRESS_QNETPROFIT</stp>
        <stp>2</stp>
        <stp>300244.SZ</stp>
        <stp>12/31/2016</stp>
        <tr r="U51" s="5"/>
      </tp>
      <tp t="s">
        <v/>
        <stp/>
        <stp>EM_S_PERFORMANCEEXPRESS_QNETPROFIT</stp>
        <stp>2</stp>
        <stp>002104.SZ</stp>
        <stp>12/31/2016</stp>
        <tr r="U12" s="5"/>
      </tp>
      <tp t="s">
        <v/>
        <stp/>
        <stp>EM_S_PERFORMANCEEXPRESS_QNETPROFIT</stp>
        <stp>2</stp>
        <stp>002294.SZ</stp>
        <stp>12/31/2016</stp>
        <tr r="U16" s="5"/>
      </tp>
      <tp t="s">
        <v/>
        <stp/>
        <stp>EM_S_PERFORMANCEEXPRESS_QNETPROFIT</stp>
        <stp>2</stp>
        <stp>300115.SZ</stp>
        <stp>12/31/2016</stp>
        <tr r="U39" s="5"/>
      </tp>
      <tp t="s">
        <v/>
        <stp/>
        <stp>EM_S_PERFORMANCEEXPRESS_QNETPROFIT</stp>
        <stp>2</stp>
        <stp>300145.SZ</stp>
        <stp>12/31/2016</stp>
        <tr r="U42" s="5"/>
      </tp>
      <tp t="s">
        <v/>
        <stp/>
        <stp>EM_S_PERFORMANCEEXPRESS_QNETPROFIT</stp>
        <stp>2</stp>
        <stp>600085.SH</stp>
        <stp>12/31/2016</stp>
        <tr r="U65" s="5"/>
      </tp>
      <tp t="s">
        <v/>
        <stp/>
        <stp>EM_S_PERFORMANCEEXPRESS_QNETPROFIT</stp>
        <stp>2</stp>
        <stp>300055.SZ</stp>
        <stp>12/31/2016</stp>
        <tr r="U34" s="5"/>
      </tp>
      <tp t="s">
        <v/>
        <stp/>
        <stp>EM_S_PERFORMANCEEXPRESS_QNETPROFIT</stp>
        <stp>2</stp>
        <stp>300315.SZ</stp>
        <stp>12/31/2016</stp>
        <tr r="U56" s="5"/>
      </tp>
      <tp t="s">
        <v/>
        <stp/>
        <stp>EM_S_PERFORMANCEEXPRESS_QNETPROFIT</stp>
        <stp>2</stp>
        <stp>002415.SZ</stp>
        <stp>12/31/2016</stp>
        <tr r="U19" s="5"/>
      </tp>
      <tp t="s">
        <v/>
        <stp/>
        <stp>EM_S_PERFORMANCEEXPRESS_QNETPROFIT</stp>
        <stp>2</stp>
        <stp>002025.SZ</stp>
        <stp>12/31/2016</stp>
        <tr r="U11" s="5"/>
      </tp>
      <tp t="s">
        <v/>
        <stp/>
        <stp>EM_S_PERFORMANCEEXPRESS_QNETPROFIT</stp>
        <stp>2</stp>
        <stp>300146.SZ</stp>
        <stp>12/31/2016</stp>
        <tr r="U43" s="5"/>
      </tp>
      <tp t="s">
        <v/>
        <stp/>
        <stp>EM_S_PERFORMANCEEXPRESS_QNETPROFIT</stp>
        <stp>2</stp>
        <stp>300166.SZ</stp>
        <stp>12/31/2016</stp>
        <tr r="U44" s="5"/>
      </tp>
      <tp t="s">
        <v/>
        <stp/>
        <stp>EM_S_PERFORMANCEEXPRESS_QNETPROFIT</stp>
        <stp>2</stp>
        <stp>300196.SZ</stp>
        <stp>12/31/2016</stp>
        <tr r="U48" s="5"/>
      </tp>
      <tp t="s">
        <v/>
        <stp/>
        <stp>EM_S_PERFORMANCEEXPRESS_QNETPROFIT</stp>
        <stp>2</stp>
        <stp>600066.SH</stp>
        <stp>12/31/2016</stp>
        <tr r="U64" s="5"/>
      </tp>
      <tp t="s">
        <v/>
        <stp/>
        <stp>EM_S_PERFORMANCEEXPRESS_QNETPROFIT</stp>
        <stp>2</stp>
        <stp>600056.SH</stp>
        <stp>12/31/2016</stp>
        <tr r="U63" s="5"/>
      </tp>
      <tp t="s">
        <v/>
        <stp/>
        <stp>EM_S_PERFORMANCEEXPRESS_QNETPROFIT</stp>
        <stp>2</stp>
        <stp>300026.SZ</stp>
        <stp>12/31/2016</stp>
        <tr r="U33" s="5"/>
      </tp>
      <tp t="s">
        <v/>
        <stp/>
        <stp>EM_S_PERFORMANCEEXPRESS_QNETPROFIT</stp>
        <stp>2</stp>
        <stp>600276.SH</stp>
        <stp>12/31/2016</stp>
        <tr r="U66" s="5"/>
      </tp>
      <tp t="s">
        <v/>
        <stp/>
        <stp>EM_S_PERFORMANCEEXPRESS_QNETPROFIT</stp>
        <stp>2</stp>
        <stp>000826.SZ</stp>
        <stp>12/31/2016</stp>
        <tr r="U7" s="5"/>
      </tp>
      <tp t="s">
        <v/>
        <stp/>
        <stp>EM_S_PERFORMANCEEXPRESS_QNETPROFIT</stp>
        <stp>2</stp>
        <stp>601997.SH</stp>
        <stp>12/31/2016</stp>
        <tr r="U75" s="5"/>
      </tp>
      <tp t="s">
        <v/>
        <stp/>
        <stp>EM_S_PERFORMANCEEXPRESS_QNETPROFIT</stp>
        <stp>2</stp>
        <stp>300017.SZ</stp>
        <stp>12/31/2016</stp>
        <tr r="U31" s="5"/>
      </tp>
      <tp t="s">
        <v/>
        <stp/>
        <stp>EM_S_PERFORMANCEEXPRESS_QNETPROFIT</stp>
        <stp>2</stp>
        <stp>300347.SZ</stp>
        <stp>12/31/2016</stp>
        <tr r="U58" s="5"/>
      </tp>
      <tp t="s">
        <v/>
        <stp/>
        <stp>EM_S_PERFORMANCEEXPRESS_QNETPROFIT</stp>
        <stp>2</stp>
        <stp>300357.SZ</stp>
        <stp>12/31/2016</stp>
        <tr r="U59" s="5"/>
      </tp>
      <tp t="s">
        <v/>
        <stp/>
        <stp>EM_S_PERFORMANCEEXPRESS_QNETPROFIT</stp>
        <stp>2</stp>
        <stp>300367.SZ</stp>
        <stp>12/31/2016</stp>
        <tr r="U60" s="5"/>
      </tp>
      <tp t="s">
        <v/>
        <stp/>
        <stp>EM_S_PERFORMANCEEXPRESS_QNETPROFIT</stp>
        <stp>2</stp>
        <stp>300267.SZ</stp>
        <stp>12/31/2016</stp>
        <tr r="U53" s="5"/>
      </tp>
      <tp t="s">
        <v/>
        <stp/>
        <stp>EM_S_PERFORMANCEEXPRESS_QNETPROFIT</stp>
        <stp>2</stp>
        <stp>300287.SZ</stp>
        <stp>12/31/2016</stp>
        <tr r="U55" s="5"/>
      </tp>
      <tp t="s">
        <v/>
        <stp/>
        <stp>EM_S_PERFORMANCEEXPRESS_QNETPROFIT</stp>
        <stp>2</stp>
        <stp>000957.SZ</stp>
        <stp>12/31/2016</stp>
        <tr r="U9" s="5"/>
      </tp>
      <tp t="s">
        <v/>
        <stp/>
        <stp>EM_S_PERFORMANCEEXPRESS_QNETPROFIT</stp>
        <stp>2</stp>
        <stp>002727.SZ</stp>
        <stp>12/31/2016</stp>
        <tr r="U29" s="5"/>
      </tp>
      <tp t="s">
        <v/>
        <stp/>
        <stp>EM_S_PERFORMANCEEXPRESS_QNETPROFIT</stp>
        <stp>2</stp>
        <stp>002717.SZ</stp>
        <stp>12/31/2016</stp>
        <tr r="U28" s="5"/>
      </tp>
      <tp t="s">
        <v/>
        <stp/>
        <stp>EM_S_PERFORMANCEEXPRESS_QNETPROFIT</stp>
        <stp>2</stp>
        <stp>002707.SZ</stp>
        <stp>12/31/2016</stp>
        <tr r="U27" s="5"/>
      </tp>
      <tp t="s">
        <v/>
        <stp/>
        <stp>EM_S_PERFORMANCEEXPRESS_QNETPROFIT</stp>
        <stp>2</stp>
        <stp>002367.SZ</stp>
        <stp>12/31/2016</stp>
        <tr r="U17" s="5"/>
      </tp>
      <tp t="s">
        <v/>
        <stp/>
        <stp>EM_S_PERFORMANCEEXPRESS_QNETPROFIT</stp>
        <stp>2</stp>
        <stp>300170.SZ</stp>
        <stp>12/31/2016</stp>
        <tr r="U46" s="5"/>
      </tp>
      <tp t="s">
        <v/>
        <stp/>
        <stp>EM_S_PERFORMANCEEXPRESS_QNETPROFIT</stp>
        <stp>2</stp>
        <stp>300070.SZ</stp>
        <stp>12/31/2016</stp>
        <tr r="U35" s="5"/>
      </tp>
      <tp t="s">
        <v/>
        <stp/>
        <stp>EM_S_PERFORMANCEEXPRESS_QNETPROFIT</stp>
        <stp>2</stp>
        <stp>600340.SH</stp>
        <stp>12/31/2016</stp>
        <tr r="U68" s="5"/>
      </tp>
      <tp t="s">
        <v/>
        <stp/>
        <stp>EM_S_PERFORMANCEEXPRESS_QNETPROFIT</stp>
        <stp>2</stp>
        <stp>002400.SZ</stp>
        <stp>12/31/2016</stp>
        <tr r="U18" s="5"/>
      </tp>
      <tp t="s">
        <v/>
        <stp/>
        <stp>EM_S_PERFORMANCEEXPRESS_QNETPROFIT</stp>
        <stp>2</stp>
        <stp>002470.SZ</stp>
        <stp>12/31/2016</stp>
        <tr r="U21" s="5"/>
      </tp>
      <tp t="s">
        <v/>
        <stp/>
        <stp>EM_S_PERFORMANCEEXPRESS_QNETPROFIT</stp>
        <stp>2</stp>
        <stp>002450.SZ</stp>
        <stp>12/31/2016</stp>
        <tr r="U20" s="5"/>
      </tp>
      <tp t="s">
        <v/>
        <stp/>
        <stp>EM_S_PERFORMANCEEXPRESS_QNETPROFIT</stp>
        <stp>2</stp>
        <stp>002230.SZ</stp>
        <stp>12/31/2016</stp>
        <tr r="U14" s="5"/>
      </tp>
      <tp t="s">
        <v/>
        <stp/>
        <stp>EM_S_PERFORMANCEEXPRESS_QNETPROFIT</stp>
        <stp>2</stp>
        <stp>000001.SZ</stp>
        <stp>12/31/2016</stp>
        <tr r="U5" s="5"/>
      </tp>
      <tp t="s">
        <v/>
        <stp/>
        <stp>EM_S_PERFORMANCEEXPRESS_QNETPROFIT</stp>
        <stp>2</stp>
        <stp>300231.SZ</stp>
        <stp>12/31/2016</stp>
        <tr r="U50" s="5"/>
      </tp>
      <tp t="s">
        <v/>
        <stp/>
        <stp>EM_S_PERFORMANCEEXPRESS_QNETPROFIT</stp>
        <stp>2</stp>
        <stp>300271.SZ</stp>
        <stp>12/31/2016</stp>
        <tr r="U54" s="5"/>
      </tp>
      <tp t="s">
        <v/>
        <stp/>
        <stp>EM_S_PERFORMANCEEXPRESS_QNETPROFIT</stp>
        <stp>2</stp>
        <stp>002701.SZ</stp>
        <stp>12/31/2016</stp>
        <tr r="U26" s="5"/>
      </tp>
      <tp t="s">
        <v/>
        <stp/>
        <stp>EM_S_PERFORMANCEEXPRESS_QNETPROFIT</stp>
        <stp>2</stp>
        <stp>600422.SH</stp>
        <stp>12/31/2016</stp>
        <tr r="U69" s="5"/>
      </tp>
      <tp t="s">
        <v/>
        <stp/>
        <stp>EM_S_PERFORMANCEEXPRESS_QNETPROFIT</stp>
        <stp>2</stp>
        <stp>300182.SZ</stp>
        <stp>12/31/2016</stp>
        <tr r="U47" s="5"/>
      </tp>
      <tp t="s">
        <v/>
        <stp/>
        <stp>EM_S_PERFORMANCEEXPRESS_QNETPROFIT</stp>
        <stp>2</stp>
        <stp>300072.SZ</stp>
        <stp>12/31/2016</stp>
        <tr r="U36" s="5"/>
      </tp>
      <tp t="s">
        <v/>
        <stp/>
        <stp>EM_S_PERFORMANCEEXPRESS_QNETPROFIT</stp>
        <stp>2</stp>
        <stp>600312.SH</stp>
        <stp>12/31/2016</stp>
        <tr r="U67" s="5"/>
      </tp>
      <tp t="s">
        <v/>
        <stp/>
        <stp>EM_S_PERFORMANCEEXPRESS_QNETPROFIT</stp>
        <stp>2</stp>
        <stp>002572.SZ</stp>
        <stp>12/31/2016</stp>
        <tr r="U24" s="5"/>
      </tp>
      <tp t="s">
        <v/>
        <stp/>
        <stp>EM_S_PERFORMANCEEXPRESS_QNETPROFIT</stp>
        <stp>2</stp>
        <stp>002542.SZ</stp>
        <stp>12/31/2016</stp>
        <tr r="U23" s="5"/>
      </tp>
      <tp>
        <v>1466622000</v>
        <stp/>
        <stp>EM_S_PERFORMANCEEXPRESS_QNETPROFIT</stp>
        <stp>2</stp>
        <stp>002142.SZ</stp>
        <stp>12/31/2016</stp>
        <tr r="U13" s="5"/>
      </tp>
      <tp t="s">
        <v/>
        <stp/>
        <stp>EM_S_PERFORMANCEEXPRESS_QNETPROFIT</stp>
        <stp>2</stp>
        <stp>002262.SZ</stp>
        <stp>12/31/2016</stp>
        <tr r="U15" s="5"/>
      </tp>
      <tp t="s">
        <v/>
        <stp/>
        <stp>EM_S_PERFORMANCEEXPRESS_QNETPROFIT</stp>
        <stp>2</stp>
        <stp>000413.SZ</stp>
        <stp>12/31/2016</stp>
        <tr r="U6" s="5"/>
      </tp>
      <tp t="s">
        <v/>
        <stp/>
        <stp>EM_S_PERFORMANCEEXPRESS_QNETPROFIT</stp>
        <stp>2</stp>
        <stp>300113.SZ</stp>
        <stp>12/31/2016</stp>
        <tr r="U38" s="5"/>
      </tp>
      <tp t="s">
        <v/>
        <stp/>
        <stp>EM_S_PERFORMANCEEXPRESS_QNETPROFIT</stp>
        <stp>2</stp>
        <stp>300133.SZ</stp>
        <stp>12/31/2016</stp>
        <tr r="U40" s="5"/>
      </tp>
      <tp t="s">
        <v/>
        <stp/>
        <stp>EM_S_PERFORMANCEEXPRESS_QNETPROFIT</stp>
        <stp>2</stp>
        <stp>300383.SZ</stp>
        <stp>12/31/2016</stp>
        <tr r="U61" s="5"/>
      </tp>
      <tp t="s">
        <v/>
        <stp/>
        <stp>EM_S_PERFORMANCEEXPRESS_QNETPROFIT</stp>
        <stp>2</stp>
        <stp>300253.SZ</stp>
        <stp>12/31/2016</stp>
        <tr r="U52" s="5"/>
      </tp>
      <tp t="s">
        <v/>
        <stp/>
        <stp>EM_S_PERFORMANCEEXPRESS_QNETPROFIT</stp>
        <stp>2</stp>
        <stp>000963.SZ</stp>
        <stp>12/31/2016</stp>
        <tr r="U10" s="5"/>
      </tp>
      <tp t="s">
        <v/>
        <stp/>
        <stp>EM_S_PERFORMANCEEXPRESS_QNETPROFIT</stp>
        <stp>2</stp>
        <stp>601668.SH</stp>
        <stp>12/31/2016</stp>
        <tr r="U74" s="5"/>
      </tp>
      <tp t="s">
        <v/>
        <stp/>
        <stp>EM_S_PERFORMANCEEXPRESS_QNETPROFIT</stp>
        <stp>2</stp>
        <stp>601098.SH</stp>
        <stp>12/31/2016</stp>
        <tr r="U73" s="5"/>
      </tp>
      <tp t="s">
        <v/>
        <stp/>
        <stp>EM_S_PERFORMANCEEXPRESS_QNETPROFIT</stp>
        <stp>2</stp>
        <stp>600518.SH</stp>
        <stp>12/31/2016</stp>
        <tr r="U70" s="5"/>
      </tp>
      <tp t="s">
        <v/>
        <stp/>
        <stp>EM_S_PERFORMANCEEXPRESS_QNETPROFIT</stp>
        <stp>2</stp>
        <stp>300168.SZ</stp>
        <stp>12/31/2016</stp>
        <tr r="U45" s="5"/>
      </tp>
      <tp t="s">
        <v/>
        <stp/>
        <stp>EM_S_PERFORMANCEEXPRESS_QNETPROFIT</stp>
        <stp>2</stp>
        <stp>000938.SZ</stp>
        <stp>12/31/2016</stp>
        <tr r="U8" s="5"/>
      </tp>
      <tp t="s">
        <v/>
        <stp/>
        <stp>EM_S_PERFORMANCEEXPRESS_QNETPROFIT</stp>
        <stp>2</stp>
        <stp>603508.SH</stp>
        <stp>12/31/2016</stp>
        <tr r="U78" s="5"/>
      </tp>
      <tp t="s">
        <v/>
        <stp/>
        <stp>EM_S_PERFORMANCEEXPRESS_QNETPROFIT</stp>
        <stp>2</stp>
        <stp>603168.SH</stp>
        <stp>12/31/2016</stp>
        <tr r="U76" s="5"/>
      </tp>
      <tp t="s">
        <v/>
        <stp/>
        <stp>EM_S_PERFORMANCEEXPRESS_QNETPROFIT</stp>
        <stp>2</stp>
        <stp>603288.SH</stp>
        <stp>12/31/2016</stp>
        <tr r="U77" s="5"/>
      </tp>
      <tp t="s">
        <v/>
        <stp/>
        <stp>EM_S_PERFORMANCEEXPRESS_QNETPROFIT</stp>
        <stp>2</stp>
        <stp>002508.SZ</stp>
        <stp>12/31/2016</stp>
        <tr r="U22" s="5"/>
      </tp>
      <tp t="s">
        <v/>
        <stp/>
        <stp>EM_S_PERFORMANCEEXPRESS_QNETPROFIT</stp>
        <stp>2</stp>
        <stp>601009.SH</stp>
        <stp>12/31/2016</stp>
        <tr r="U72" s="5"/>
      </tp>
      <tp t="s">
        <v/>
        <stp/>
        <stp>EM_S_PERFORMANCEEXPRESS_QNETPROFIT</stp>
        <stp>2</stp>
        <stp>600699.SH</stp>
        <stp>12/31/2016</stp>
        <tr r="U71" s="5"/>
      </tp>
      <tp t="s">
        <v/>
        <stp/>
        <stp>EM_S_PERFORMANCEEXPRESS_QNETPROFIT</stp>
        <stp>2</stp>
        <stp>300199.SZ</stp>
        <stp>12/31/2016</stp>
        <tr r="U49" s="5"/>
      </tp>
      <tp t="s">
        <v/>
        <stp/>
        <stp>EM_S_PERFORMANCEEXPRESS_QNETPROFIT</stp>
        <stp>2</stp>
        <stp>300009.SZ</stp>
        <stp>12/31/2016</stp>
        <tr r="U30" s="5"/>
      </tp>
      <tp t="s">
        <v/>
        <stp/>
        <stp>EM_S_PERFORMANCEEXPRESS_QNETPROFIT</stp>
        <stp>2</stp>
        <stp>300339.SZ</stp>
        <stp>12/31/2016</stp>
        <tr r="U57" s="5"/>
      </tp>
      <tp t="s">
        <v/>
        <stp/>
        <stp>EM_S_PERFORMANCEEXPRESS_QNETPROFIT</stp>
        <stp>2</stp>
        <stp>002589.SZ</stp>
        <stp>12/31/2016</stp>
        <tr r="U25" s="5"/>
      </tp>
      <tp>
        <v>1563465066.72</v>
        <stp/>
        <stp>EM_S_QSTM07_IS</stp>
        <stp>4</stp>
        <stp>002415.SZ</stp>
        <stp>61</stp>
        <stp>9/30/2015</stp>
        <stp>1</stp>
        <tr r="O19" s="5"/>
      </tp>
      <tp>
        <v>131744516.2</v>
        <stp/>
        <stp>EM_S_QSTM07_IS</stp>
        <stp>4</stp>
        <stp>002589.SZ</stp>
        <stp>61</stp>
        <stp>6/30/2016</stp>
        <stp>1</stp>
        <tr r="R25" s="5"/>
      </tp>
      <tp>
        <v>30412758.059999999</v>
        <stp/>
        <stp>EM_S_QSTM07_IS</stp>
        <stp>4</stp>
        <stp>002589.SZ</stp>
        <stp>61</stp>
        <stp>3/31/2013</stp>
        <stp>1</stp>
        <tr r="E25" s="5"/>
      </tp>
      <tp>
        <v>256140870.24000001</v>
        <stp/>
        <stp>EM_S_QSTM07_IS</stp>
        <stp>4</stp>
        <stp>002294.SZ</stp>
        <stp>61</stp>
        <stp>9/30/2014</stp>
        <stp>1</stp>
        <tr r="K16" s="5"/>
      </tp>
      <tp>
        <v>60249186.200000003</v>
        <stp/>
        <stp>EM_S_QSTM07_IS</stp>
        <stp>4</stp>
        <stp>002025.SZ</stp>
        <stp>61</stp>
        <stp>9/30/2015</stp>
        <stp>1</stp>
        <tr r="O11" s="5"/>
      </tp>
      <tp>
        <v>80578583.739999995</v>
        <stp/>
        <stp>EM_S_QSTM07_IS</stp>
        <stp>4</stp>
        <stp>002104.SZ</stp>
        <stp>61</stp>
        <stp>9/30/2014</stp>
        <stp>1</stp>
        <tr r="K12" s="5"/>
      </tp>
      <tp>
        <v>54370098.280000001</v>
        <stp/>
        <stp>EM_S_QSTM07_IS</stp>
        <stp>4</stp>
        <stp>600699.SH</stp>
        <stp>61</stp>
        <stp>3/31/2013</stp>
        <stp>1</stp>
        <tr r="E71" s="5"/>
      </tp>
      <tp>
        <v>124211671.22</v>
        <stp/>
        <stp>EM_S_QSTM07_IS</stp>
        <stp>4</stp>
        <stp>600699.SH</stp>
        <stp>61</stp>
        <stp>6/30/2016</stp>
        <stp>1</stp>
        <tr r="R71" s="5"/>
      </tp>
      <tp>
        <v>16722481.73</v>
        <stp/>
        <stp>EM_S_QSTM07_IS</stp>
        <stp>4</stp>
        <stp>300444.SZ</stp>
        <stp>61</stp>
        <stp>9/30/2014</stp>
        <stp>1</stp>
        <tr r="K62" s="5"/>
      </tp>
      <tp>
        <v>100876520.37</v>
        <stp/>
        <stp>EM_S_QSTM07_IS</stp>
        <stp>4</stp>
        <stp>000413.SZ</stp>
        <stp>61</stp>
        <stp>9/30/2013</stp>
        <stp>1</stp>
        <tr r="G6" s="5"/>
      </tp>
      <tp>
        <v>22359699.120000001</v>
        <stp/>
        <stp>EM_S_QSTM07_IS</stp>
        <stp>4</stp>
        <stp>300253.SZ</stp>
        <stp>61</stp>
        <stp>9/30/2013</stp>
        <stp>1</stp>
        <tr r="G52" s="5"/>
      </tp>
      <tp>
        <v>26295245.079999998</v>
        <stp/>
        <stp>EM_S_QSTM07_IS</stp>
        <stp>4</stp>
        <stp>300244.SZ</stp>
        <stp>61</stp>
        <stp>9/30/2014</stp>
        <stp>1</stp>
        <tr r="K51" s="5"/>
      </tp>
      <tp>
        <v>614269649.87</v>
        <stp/>
        <stp>EM_S_QSTM07_IS</stp>
        <stp>4</stp>
        <stp>600276.SH</stp>
        <stp>61</stp>
        <stp>9/30/2016</stp>
        <stp>1</stp>
        <tr r="S66" s="5"/>
      </tp>
      <tp>
        <v>103646558.19</v>
        <stp/>
        <stp>EM_S_QSTM07_IS</stp>
        <stp>4</stp>
        <stp>300315.SZ</stp>
        <stp>61</stp>
        <stp>9/30/2015</stp>
        <stp>1</stp>
        <tr r="O56" s="5"/>
      </tp>
      <tp>
        <v>24679063.190000001</v>
        <stp/>
        <stp>EM_S_QSTM07_IS</stp>
        <stp>4</stp>
        <stp>300339.SZ</stp>
        <stp>61</stp>
        <stp>6/30/2016</stp>
        <stp>1</stp>
        <tr r="R57" s="5"/>
      </tp>
      <tp>
        <v>17092342.059999999</v>
        <stp/>
        <stp>EM_S_QSTM07_IS</stp>
        <stp>4</stp>
        <stp>300339.SZ</stp>
        <stp>61</stp>
        <stp>3/31/2013</stp>
        <stp>1</stp>
        <tr r="E57" s="5"/>
      </tp>
      <tp>
        <v>16316155.390000001</v>
        <stp/>
        <stp>EM_S_QSTM07_IS</stp>
        <stp>4</stp>
        <stp>300383.SZ</stp>
        <stp>61</stp>
        <stp>9/30/2013</stp>
        <stp>1</stp>
        <tr r="G61" s="5"/>
      </tp>
      <tp>
        <v>70929651.930000007</v>
        <stp/>
        <stp>EM_S_QSTM07_IS</stp>
        <stp>4</stp>
        <stp>300055.SZ</stp>
        <stp>61</stp>
        <stp>9/30/2015</stp>
        <stp>1</stp>
        <tr r="O34" s="5"/>
      </tp>
      <tp>
        <v>13559567.449999999</v>
        <stp/>
        <stp>EM_S_QSTM07_IS</stp>
        <stp>4</stp>
        <stp>300009.SZ</stp>
        <stp>61</stp>
        <stp>3/31/2013</stp>
        <stp>1</stp>
        <tr r="E30" s="5"/>
      </tp>
      <tp>
        <v>49909749.509999998</v>
        <stp/>
        <stp>EM_S_QSTM07_IS</stp>
        <stp>4</stp>
        <stp>300009.SZ</stp>
        <stp>61</stp>
        <stp>6/30/2016</stp>
        <stp>1</stp>
        <tr r="R30" s="5"/>
      </tp>
      <tp>
        <v>61910288.909999996</v>
        <stp/>
        <stp>EM_S_QSTM07_IS</stp>
        <stp>4</stp>
        <stp>300024.SZ</stp>
        <stp>61</stp>
        <stp>9/30/2014</stp>
        <stp>1</stp>
        <tr r="K32" s="5"/>
      </tp>
      <tp>
        <v>164771448.21000001</v>
        <stp/>
        <stp>EM_S_QSTM07_IS</stp>
        <stp>4</stp>
        <stp>300026.SZ</stp>
        <stp>61</stp>
        <stp>9/30/2016</stp>
        <stp>1</stp>
        <tr r="S33" s="5"/>
      </tp>
      <tp>
        <v>1041037355.3200001</v>
        <stp/>
        <stp>EM_S_QSTM07_IS</stp>
        <stp>4</stp>
        <stp>600066.SH</stp>
        <stp>61</stp>
        <stp>9/30/2016</stp>
        <stp>1</stp>
        <tr r="S64" s="5"/>
      </tp>
      <tp>
        <v>236226129.28</v>
        <stp/>
        <stp>EM_S_QSTM07_IS</stp>
        <stp>4</stp>
        <stp>600056.SH</stp>
        <stp>61</stp>
        <stp>9/30/2016</stp>
        <stp>1</stp>
        <tr r="S63" s="5"/>
      </tp>
      <tp>
        <v>172999189.87</v>
        <stp/>
        <stp>EM_S_QSTM07_IS</stp>
        <stp>4</stp>
        <stp>600085.SH</stp>
        <stp>61</stp>
        <stp>9/30/2015</stp>
        <stp>1</stp>
        <tr r="O65" s="5"/>
      </tp>
      <tp>
        <v>143407792.38999999</v>
        <stp/>
        <stp>EM_S_QSTM07_IS</stp>
        <stp>4</stp>
        <stp>300144.SZ</stp>
        <stp>61</stp>
        <stp>9/30/2014</stp>
        <stp>1</stp>
        <tr r="K41" s="5"/>
      </tp>
      <tp>
        <v>59102059.600000001</v>
        <stp/>
        <stp>EM_S_QSTM07_IS</stp>
        <stp>4</stp>
        <stp>300145.SZ</stp>
        <stp>61</stp>
        <stp>9/30/2015</stp>
        <stp>1</stp>
        <tr r="O42" s="5"/>
      </tp>
      <tp>
        <v>208966634.13999999</v>
        <stp/>
        <stp>EM_S_QSTM07_IS</stp>
        <stp>4</stp>
        <stp>300146.SZ</stp>
        <stp>61</stp>
        <stp>9/30/2016</stp>
        <stp>1</stp>
        <tr r="S43" s="5"/>
      </tp>
      <tp>
        <v>50867037.969999999</v>
        <stp/>
        <stp>EM_S_QSTM07_IS</stp>
        <stp>4</stp>
        <stp>300166.SZ</stp>
        <stp>61</stp>
        <stp>9/30/2016</stp>
        <stp>1</stp>
        <tr r="S44" s="5"/>
      </tp>
      <tp>
        <v>31801640.02</v>
        <stp/>
        <stp>EM_S_QSTM07_IS</stp>
        <stp>4</stp>
        <stp>300113.SZ</stp>
        <stp>61</stp>
        <stp>9/30/2013</stp>
        <stp>1</stp>
        <tr r="G38" s="5"/>
      </tp>
      <tp>
        <v>103868240.45</v>
        <stp/>
        <stp>EM_S_QSTM07_IS</stp>
        <stp>4</stp>
        <stp>300115.SZ</stp>
        <stp>61</stp>
        <stp>9/30/2015</stp>
        <stp>1</stp>
        <tr r="O39" s="5"/>
      </tp>
      <tp>
        <v>66258322.219999999</v>
        <stp/>
        <stp>EM_S_QSTM07_IS</stp>
        <stp>4</stp>
        <stp>300104.SZ</stp>
        <stp>61</stp>
        <stp>9/30/2014</stp>
        <stp>1</stp>
        <tr r="K37" s="5"/>
      </tp>
      <tp>
        <v>77562401.109999999</v>
        <stp/>
        <stp>EM_S_QSTM07_IS</stp>
        <stp>4</stp>
        <stp>300133.SZ</stp>
        <stp>61</stp>
        <stp>9/30/2013</stp>
        <stp>1</stp>
        <tr r="G40" s="5"/>
      </tp>
      <tp>
        <v>68703202.840000004</v>
        <stp/>
        <stp>EM_S_QSTM07_IS</stp>
        <stp>4</stp>
        <stp>300196.SZ</stp>
        <stp>61</stp>
        <stp>9/30/2016</stp>
        <stp>1</stp>
        <tr r="S48" s="5"/>
      </tp>
      <tp>
        <v>52026983.240000002</v>
        <stp/>
        <stp>EM_S_QSTM07_IS</stp>
        <stp>4</stp>
        <stp>300199.SZ</stp>
        <stp>61</stp>
        <stp>6/30/2016</stp>
        <stp>1</stp>
        <tr r="R49" s="5"/>
      </tp>
      <tp>
        <v>17981542.48</v>
        <stp/>
        <stp>EM_S_QSTM07_IS</stp>
        <stp>4</stp>
        <stp>300199.SZ</stp>
        <stp>61</stp>
        <stp>3/31/2013</stp>
        <stp>1</stp>
        <tr r="E49" s="5"/>
      </tp>
      <tp>
        <v>277073359.63999999</v>
        <stp/>
        <stp>EM_S_QSTM07_IS</stp>
        <stp>4</stp>
        <stp>000826.SZ</stp>
        <stp>61</stp>
        <stp>9/30/2016</stp>
        <stp>1</stp>
        <tr r="S7" s="5"/>
      </tp>
      <tp>
        <v>135650951.91</v>
        <stp/>
        <stp>EM_S_QSTM07_IS</stp>
        <stp>4</stp>
        <stp>000963.SZ</stp>
        <stp>61</stp>
        <stp>9/30/2013</stp>
        <stp>1</stp>
        <tr r="G10" s="5"/>
      </tp>
      <tp>
        <v>2242803000</v>
        <stp/>
        <stp>EM_S_QSTM07_IS</stp>
        <stp>4</stp>
        <stp>601009.SH</stp>
        <stp>61</stp>
        <stp>6/30/2016</stp>
        <stp>1</stp>
        <tr r="R72" s="5"/>
      </tp>
      <tp>
        <v>1191817889.53</v>
        <stp/>
        <stp>EM_S_QSTM07_IS</stp>
        <stp>4</stp>
        <stp>601009.SH</stp>
        <stp>61</stp>
        <stp>3/31/2013</stp>
        <stp>1</stp>
        <tr r="E72" s="5"/>
      </tp>
      <tp>
        <v>87549467.379999995</v>
        <stp/>
        <stp>EM_S_QSTM07_IS</stp>
        <stp>4</stp>
        <stp>002727.SZ</stp>
        <stp>61</stp>
        <stp>9/30/2016</stp>
        <stp>1</stp>
        <tr r="S29" s="5"/>
      </tp>
      <tp>
        <v>135340461.81999999</v>
        <stp/>
        <stp>EM_S_QSTM07_IS</stp>
        <stp>4</stp>
        <stp>002707.SZ</stp>
        <stp>61</stp>
        <stp>9/30/2016</stp>
        <stp>1</stp>
        <tr r="S27" s="5"/>
      </tp>
      <tp>
        <v>69718678.989999995</v>
        <stp/>
        <stp>EM_S_QSTM07_IS</stp>
        <stp>4</stp>
        <stp>002717.SZ</stp>
        <stp>61</stp>
        <stp>9/30/2016</stp>
        <stp>1</stp>
        <tr r="S28" s="5"/>
      </tp>
      <tp>
        <v>1190119118.54</v>
        <stp/>
        <stp>EM_S_QSTM07_IS</stp>
        <stp>4</stp>
        <stp>002415.SZ</stp>
        <stp>61</stp>
        <stp>9/30/2014</stp>
        <stp>1</stp>
        <tr r="K19" s="5"/>
      </tp>
      <tp>
        <v>73229233.140000001</v>
        <stp/>
        <stp>EM_S_QSTM07_IS</stp>
        <stp>4</stp>
        <stp>002572.SZ</stp>
        <stp>61</stp>
        <stp>9/30/2013</stp>
        <stp>1</stp>
        <tr r="G24" s="5"/>
      </tp>
      <tp>
        <v>17463737.57</v>
        <stp/>
        <stp>EM_S_QSTM07_IS</stp>
        <stp>4</stp>
        <stp>002542.SZ</stp>
        <stp>61</stp>
        <stp>9/30/2013</stp>
        <stp>1</stp>
        <tr r="G23" s="5"/>
      </tp>
      <tp>
        <v>259776726.36000001</v>
        <stp/>
        <stp>EM_S_QSTM07_IS</stp>
        <stp>4</stp>
        <stp>002508.SZ</stp>
        <stp>61</stp>
        <stp>6/30/2016</stp>
        <stp>1</stp>
        <tr r="R22" s="5"/>
      </tp>
      <tp>
        <v>57020703.109999999</v>
        <stp/>
        <stp>EM_S_QSTM07_IS</stp>
        <stp>4</stp>
        <stp>002508.SZ</stp>
        <stp>61</stp>
        <stp>3/31/2013</stp>
        <stp>1</stp>
        <tr r="E22" s="5"/>
      </tp>
      <tp>
        <v>46991604.420000002</v>
        <stp/>
        <stp>EM_S_QSTM07_IS</stp>
        <stp>4</stp>
        <stp>002262.SZ</stp>
        <stp>61</stp>
        <stp>9/30/2013</stp>
        <stp>1</stp>
        <tr r="G15" s="5"/>
      </tp>
      <tp>
        <v>306834850.85000002</v>
        <stp/>
        <stp>EM_S_QSTM07_IS</stp>
        <stp>4</stp>
        <stp>002294.SZ</stp>
        <stp>61</stp>
        <stp>9/30/2015</stp>
        <stp>1</stp>
        <tr r="O16" s="5"/>
      </tp>
      <tp>
        <v>124022076.48999999</v>
        <stp/>
        <stp>EM_S_QSTM07_IS</stp>
        <stp>4</stp>
        <stp>002367.SZ</stp>
        <stp>61</stp>
        <stp>9/30/2016</stp>
        <stp>1</stp>
        <tr r="S17" s="5"/>
      </tp>
      <tp>
        <v>48971513.869999997</v>
        <stp/>
        <stp>EM_S_QSTM07_IS</stp>
        <stp>4</stp>
        <stp>002025.SZ</stp>
        <stp>61</stp>
        <stp>9/30/2014</stp>
        <stp>1</stp>
        <tr r="K11" s="5"/>
      </tp>
      <tp>
        <v>1336322000</v>
        <stp/>
        <stp>EM_S_QSTM07_IS</stp>
        <stp>4</stp>
        <stp>002142.SZ</stp>
        <stp>61</stp>
        <stp>9/30/2013</stp>
        <stp>1</stp>
        <tr r="G13" s="5"/>
      </tp>
      <tp>
        <v>102759821.7</v>
        <stp/>
        <stp>EM_S_QSTM07_IS</stp>
        <stp>4</stp>
        <stp>002104.SZ</stp>
        <stp>61</stp>
        <stp>9/30/2015</stp>
        <stp>1</stp>
        <tr r="O12" s="5"/>
      </tp>
      <tp>
        <v>25313232.149999999</v>
        <stp/>
        <stp>EM_S_QSTM07_IS</stp>
        <stp>4</stp>
        <stp>603508.SH</stp>
        <stp>61</stp>
        <stp>6/30/2016</stp>
        <stp>1</stp>
        <tr r="R78" s="5"/>
      </tp>
      <tp t="s">
        <v/>
        <stp/>
        <stp>EM_S_QSTM07_IS</stp>
        <stp>4</stp>
        <stp>603508.SH</stp>
        <stp>61</stp>
        <stp>3/31/2013</stp>
        <stp>1</stp>
        <tr r="E78" s="5"/>
      </tp>
      <tp>
        <v>676162358.23000002</v>
        <stp/>
        <stp>EM_S_QSTM07_IS</stp>
        <stp>4</stp>
        <stp>603288.SH</stp>
        <stp>61</stp>
        <stp>6/30/2016</stp>
        <stp>1</stp>
        <tr r="R77" s="5"/>
      </tp>
      <tp>
        <v>468968395.56999999</v>
        <stp/>
        <stp>EM_S_QSTM07_IS</stp>
        <stp>4</stp>
        <stp>603288.SH</stp>
        <stp>61</stp>
        <stp>3/31/2013</stp>
        <stp>1</stp>
        <tr r="E77" s="5"/>
      </tp>
      <tp>
        <v>52131410.159999996</v>
        <stp/>
        <stp>EM_S_QSTM07_IS</stp>
        <stp>4</stp>
        <stp>603168.SH</stp>
        <stp>61</stp>
        <stp>6/30/2016</stp>
        <stp>1</stp>
        <tr r="R76" s="5"/>
      </tp>
      <tp t="s">
        <v/>
        <stp/>
        <stp>EM_S_QSTM07_IS</stp>
        <stp>4</stp>
        <stp>603168.SH</stp>
        <stp>61</stp>
        <stp>3/31/2013</stp>
        <stp>1</stp>
        <tr r="E76" s="5"/>
      </tp>
      <tp>
        <v>16429730.560000001</v>
        <stp/>
        <stp>EM_S_QSTM07_IS</stp>
        <stp>4</stp>
        <stp>300444.SZ</stp>
        <stp>61</stp>
        <stp>9/30/2015</stp>
        <stp>1</stp>
        <tr r="O62" s="5"/>
      </tp>
      <tp>
        <v>47021994.829999998</v>
        <stp/>
        <stp>EM_S_QSTM07_IS</stp>
        <stp>4</stp>
        <stp>600422.SH</stp>
        <stp>61</stp>
        <stp>9/30/2013</stp>
        <stp>1</stp>
        <tr r="G69" s="5"/>
      </tp>
      <tp>
        <v>557886793.11000001</v>
        <stp/>
        <stp>EM_S_QSTM07_IS</stp>
        <stp>4</stp>
        <stp>600518.SH</stp>
        <stp>61</stp>
        <stp>3/31/2013</stp>
        <stp>1</stp>
        <tr r="E70" s="5"/>
      </tp>
      <tp>
        <v>776991705.40999997</v>
        <stp/>
        <stp>EM_S_QSTM07_IS</stp>
        <stp>4</stp>
        <stp>600518.SH</stp>
        <stp>61</stp>
        <stp>6/30/2016</stp>
        <stp>1</stp>
        <tr r="R70" s="5"/>
      </tp>
      <tp>
        <v>36011108.950000003</v>
        <stp/>
        <stp>EM_S_QSTM07_IS</stp>
        <stp>4</stp>
        <stp>300244.SZ</stp>
        <stp>61</stp>
        <stp>9/30/2015</stp>
        <stp>1</stp>
        <tr r="O51" s="5"/>
      </tp>
      <tp>
        <v>195492792.16999999</v>
        <stp/>
        <stp>EM_S_QSTM07_IS</stp>
        <stp>4</stp>
        <stp>300267.SZ</stp>
        <stp>61</stp>
        <stp>9/30/2016</stp>
        <stp>1</stp>
        <tr r="S53" s="5"/>
      </tp>
      <tp>
        <v>167437288.91999999</v>
        <stp/>
        <stp>EM_S_QSTM07_IS</stp>
        <stp>4</stp>
        <stp>300287.SZ</stp>
        <stp>61</stp>
        <stp>9/30/2016</stp>
        <stp>1</stp>
        <tr r="S55" s="5"/>
      </tp>
      <tp>
        <v>48449776.710000001</v>
        <stp/>
        <stp>EM_S_QSTM07_IS</stp>
        <stp>4</stp>
        <stp>300357.SZ</stp>
        <stp>61</stp>
        <stp>9/30/2016</stp>
        <stp>1</stp>
        <tr r="S59" s="5"/>
      </tp>
      <tp>
        <v>21516633.539999999</v>
        <stp/>
        <stp>EM_S_QSTM07_IS</stp>
        <stp>4</stp>
        <stp>300347.SZ</stp>
        <stp>61</stp>
        <stp>9/30/2016</stp>
        <stp>1</stp>
        <tr r="S58" s="5"/>
      </tp>
      <tp>
        <v>43038749.229999997</v>
        <stp/>
        <stp>EM_S_QSTM07_IS</stp>
        <stp>4</stp>
        <stp>300367.SZ</stp>
        <stp>61</stp>
        <stp>9/30/2016</stp>
        <stp>1</stp>
        <tr r="S60" s="5"/>
      </tp>
      <tp>
        <v>93026517.329999998</v>
        <stp/>
        <stp>EM_S_QSTM07_IS</stp>
        <stp>4</stp>
        <stp>300315.SZ</stp>
        <stp>61</stp>
        <stp>9/30/2014</stp>
        <stp>1</stp>
        <tr r="K56" s="5"/>
      </tp>
      <tp>
        <v>72433577.650000006</v>
        <stp/>
        <stp>EM_S_QSTM07_IS</stp>
        <stp>4</stp>
        <stp>600312.SH</stp>
        <stp>61</stp>
        <stp>9/30/2013</stp>
        <stp>1</stp>
        <tr r="G67" s="5"/>
      </tp>
      <tp>
        <v>52244243.969999999</v>
        <stp/>
        <stp>EM_S_QSTM07_IS</stp>
        <stp>4</stp>
        <stp>300055.SZ</stp>
        <stp>61</stp>
        <stp>9/30/2014</stp>
        <stp>1</stp>
        <tr r="K34" s="5"/>
      </tp>
      <tp>
        <v>50769413.149999999</v>
        <stp/>
        <stp>EM_S_QSTM07_IS</stp>
        <stp>4</stp>
        <stp>300072.SZ</stp>
        <stp>61</stp>
        <stp>9/30/2013</stp>
        <stp>1</stp>
        <tr r="G36" s="5"/>
      </tp>
      <tp>
        <v>330324632.73000002</v>
        <stp/>
        <stp>EM_S_QSTM07_IS</stp>
        <stp>4</stp>
        <stp>300017.SZ</stp>
        <stp>61</stp>
        <stp>9/30/2016</stp>
        <stp>1</stp>
        <tr r="S31" s="5"/>
      </tp>
      <tp>
        <v>74364810.549999997</v>
        <stp/>
        <stp>EM_S_QSTM07_IS</stp>
        <stp>4</stp>
        <stp>300024.SZ</stp>
        <stp>61</stp>
        <stp>9/30/2015</stp>
        <stp>1</stp>
        <tr r="O32" s="5"/>
      </tp>
      <tp>
        <v>153473823</v>
        <stp/>
        <stp>EM_S_QSTM07_IS</stp>
        <stp>4</stp>
        <stp>600085.SH</stp>
        <stp>61</stp>
        <stp>9/30/2014</stp>
        <stp>1</stp>
        <tr r="K65" s="5"/>
      </tp>
      <tp>
        <v>262334874.44</v>
        <stp/>
        <stp>EM_S_QSTM07_IS</stp>
        <stp>4</stp>
        <stp>300144.SZ</stp>
        <stp>61</stp>
        <stp>9/30/2015</stp>
        <stp>1</stp>
        <tr r="O41" s="5"/>
      </tp>
      <tp>
        <v>54350537.689999998</v>
        <stp/>
        <stp>EM_S_QSTM07_IS</stp>
        <stp>4</stp>
        <stp>300145.SZ</stp>
        <stp>61</stp>
        <stp>9/30/2014</stp>
        <stp>1</stp>
        <tr r="K42" s="5"/>
      </tp>
      <tp>
        <v>1605560.71</v>
        <stp/>
        <stp>EM_S_QSTM07_IS</stp>
        <stp>4</stp>
        <stp>300168.SZ</stp>
        <stp>61</stp>
        <stp>3/31/2013</stp>
        <stp>1</stp>
        <tr r="E45" s="5"/>
      </tp>
      <tp>
        <v>27068138.300000001</v>
        <stp/>
        <stp>EM_S_QSTM07_IS</stp>
        <stp>4</stp>
        <stp>300168.SZ</stp>
        <stp>61</stp>
        <stp>6/30/2016</stp>
        <stp>1</stp>
        <tr r="R45" s="5"/>
      </tp>
      <tp>
        <v>73295378.030000001</v>
        <stp/>
        <stp>EM_S_QSTM07_IS</stp>
        <stp>4</stp>
        <stp>300115.SZ</stp>
        <stp>61</stp>
        <stp>9/30/2014</stp>
        <stp>1</stp>
        <tr r="K39" s="5"/>
      </tp>
      <tp>
        <v>122316751.68000001</v>
        <stp/>
        <stp>EM_S_QSTM07_IS</stp>
        <stp>4</stp>
        <stp>300104.SZ</stp>
        <stp>61</stp>
        <stp>9/30/2015</stp>
        <stp>1</stp>
        <tr r="O37" s="5"/>
      </tp>
      <tp>
        <v>12310735.029999999</v>
        <stp/>
        <stp>EM_S_QSTM07_IS</stp>
        <stp>4</stp>
        <stp>300182.SZ</stp>
        <stp>61</stp>
        <stp>9/30/2013</stp>
        <stp>1</stp>
        <tr r="G47" s="5"/>
      </tp>
      <tp>
        <v>163409077.46000001</v>
        <stp/>
        <stp>EM_S_QSTM07_IS</stp>
        <stp>4</stp>
        <stp>000957.SZ</stp>
        <stp>61</stp>
        <stp>9/30/2016</stp>
        <stp>1</stp>
        <tr r="S9" s="5"/>
      </tp>
      <tp>
        <v>14201958.27</v>
        <stp/>
        <stp>EM_S_QSTM07_IS</stp>
        <stp>4</stp>
        <stp>000938.SZ</stp>
        <stp>61</stp>
        <stp>3/31/2013</stp>
        <stp>1</stp>
        <tr r="E8" s="5"/>
      </tp>
      <tp>
        <v>225642293.09999999</v>
        <stp/>
        <stp>EM_S_QSTM07_IS</stp>
        <stp>4</stp>
        <stp>000938.SZ</stp>
        <stp>61</stp>
        <stp>6/30/2016</stp>
        <stp>1</stp>
        <tr r="R8" s="5"/>
      </tp>
      <tp>
        <v>9720278000</v>
        <stp/>
        <stp>EM_S_QSTM07_IS</stp>
        <stp>4</stp>
        <stp>601668.SH</stp>
        <stp>61</stp>
        <stp>6/30/2016</stp>
        <stp>1</stp>
        <tr r="R74" s="5"/>
      </tp>
      <tp>
        <v>3568923000</v>
        <stp/>
        <stp>EM_S_QSTM07_IS</stp>
        <stp>4</stp>
        <stp>601668.SH</stp>
        <stp>61</stp>
        <stp>3/31/2013</stp>
        <stp>1</stp>
        <tr r="E74" s="5"/>
      </tp>
      <tp>
        <v>200496063.63999999</v>
        <stp/>
        <stp>EM_S_QSTM07_IS</stp>
        <stp>4</stp>
        <stp>601098.SH</stp>
        <stp>61</stp>
        <stp>3/31/2013</stp>
        <stp>1</stp>
        <tr r="E73" s="5"/>
      </tp>
      <tp>
        <v>510987277.50999999</v>
        <stp/>
        <stp>EM_S_QSTM07_IS</stp>
        <stp>4</stp>
        <stp>601098.SH</stp>
        <stp>61</stp>
        <stp>6/30/2016</stp>
        <stp>1</stp>
        <tr r="R73" s="5"/>
      </tp>
      <tp>
        <v>1154977000</v>
        <stp/>
        <stp>EM_S_QSTM07_IS</stp>
        <stp>4</stp>
        <stp>601997.SH</stp>
        <stp>61</stp>
        <stp>9/30/2016</stp>
        <stp>1</stp>
        <tr r="S75" s="5"/>
      </tp>
      <tp>
        <v>77382723.439999998</v>
        <stp/>
        <stp>EM_S_QSTM07_IS</stp>
        <stp>4</stp>
        <stp>002727.SZ</stp>
        <stp>61</stp>
        <stp>9/30/2015</stp>
        <stp>1</stp>
        <tr r="O29" s="5"/>
      </tp>
      <tp>
        <v>192568782</v>
        <stp/>
        <stp>EM_S_QSTM07_IS</stp>
        <stp>4</stp>
        <stp>002701.SZ</stp>
        <stp>61</stp>
        <stp>9/30/2013</stp>
        <stp>1</stp>
        <tr r="G26" s="5"/>
      </tp>
      <tp>
        <v>112103547.72</v>
        <stp/>
        <stp>EM_S_QSTM07_IS</stp>
        <stp>4</stp>
        <stp>002707.SZ</stp>
        <stp>61</stp>
        <stp>9/30/2015</stp>
        <stp>1</stp>
        <tr r="O27" s="5"/>
      </tp>
      <tp>
        <v>47093870.310000002</v>
        <stp/>
        <stp>EM_S_QSTM07_IS</stp>
        <stp>4</stp>
        <stp>002717.SZ</stp>
        <stp>61</stp>
        <stp>9/30/2015</stp>
        <stp>1</stp>
        <tr r="O28" s="5"/>
      </tp>
      <tp>
        <v>187990846</v>
        <stp/>
        <stp>EM_S_QSTM07_IS</stp>
        <stp>4</stp>
        <stp>002508.SZ</stp>
        <stp>61</stp>
        <stp>6/30/2015</stp>
        <stp>1</stp>
        <tr r="N22" s="5"/>
      </tp>
      <tp>
        <v>39027004.960000001</v>
        <stp/>
        <stp>EM_S_QSTM07_IS</stp>
        <stp>4</stp>
        <stp>002589.SZ</stp>
        <stp>61</stp>
        <stp>6/30/2014</stp>
        <stp>1</stp>
        <tr r="J25" s="5"/>
      </tp>
      <tp>
        <v>345232153.72000003</v>
        <stp/>
        <stp>EM_S_QSTM07_IS</stp>
        <stp>4</stp>
        <stp>002294.SZ</stp>
        <stp>61</stp>
        <stp>9/30/2016</stp>
        <stp>1</stp>
        <tr r="S16" s="5"/>
      </tp>
      <tp>
        <v>130752601.48999999</v>
        <stp/>
        <stp>EM_S_QSTM07_IS</stp>
        <stp>4</stp>
        <stp>002367.SZ</stp>
        <stp>61</stp>
        <stp>9/30/2015</stp>
        <stp>1</stp>
        <tr r="O17" s="5"/>
      </tp>
      <tp>
        <v>37761289.399999999</v>
        <stp/>
        <stp>EM_S_QSTM07_IS</stp>
        <stp>4</stp>
        <stp>002104.SZ</stp>
        <stp>61</stp>
        <stp>9/30/2016</stp>
        <stp>1</stp>
        <tr r="S12" s="5"/>
      </tp>
      <tp>
        <v>76435261.689999998</v>
        <stp/>
        <stp>EM_S_QSTM07_IS</stp>
        <stp>4</stp>
        <stp>603508.SH</stp>
        <stp>61</stp>
        <stp>6/30/2015</stp>
        <stp>1</stp>
        <tr r="N78" s="5"/>
      </tp>
      <tp>
        <v>601612120.62</v>
        <stp/>
        <stp>EM_S_QSTM07_IS</stp>
        <stp>4</stp>
        <stp>603288.SH</stp>
        <stp>61</stp>
        <stp>6/30/2015</stp>
        <stp>1</stp>
        <tr r="N77" s="5"/>
      </tp>
      <tp>
        <v>43104830.640000001</v>
        <stp/>
        <stp>EM_S_QSTM07_IS</stp>
        <stp>4</stp>
        <stp>603168.SH</stp>
        <stp>61</stp>
        <stp>6/30/2015</stp>
        <stp>1</stp>
        <tr r="N76" s="5"/>
      </tp>
      <tp>
        <v>85084694.680000007</v>
        <stp/>
        <stp>EM_S_QSTM07_IS</stp>
        <stp>4</stp>
        <stp>600699.SH</stp>
        <stp>61</stp>
        <stp>6/30/2014</stp>
        <stp>1</stp>
        <tr r="J71" s="5"/>
      </tp>
      <tp>
        <v>27166594.41</v>
        <stp/>
        <stp>EM_S_QSTM07_IS</stp>
        <stp>4</stp>
        <stp>300444.SZ</stp>
        <stp>61</stp>
        <stp>9/30/2016</stp>
        <stp>1</stp>
        <tr r="S62" s="5"/>
      </tp>
      <tp>
        <v>614822569.03999996</v>
        <stp/>
        <stp>EM_S_QSTM07_IS</stp>
        <stp>4</stp>
        <stp>600518.SH</stp>
        <stp>61</stp>
        <stp>6/30/2015</stp>
        <stp>1</stp>
        <tr r="N70" s="5"/>
      </tp>
      <tp>
        <v>52588349.920000002</v>
        <stp/>
        <stp>EM_S_QSTM07_IS</stp>
        <stp>4</stp>
        <stp>300244.SZ</stp>
        <stp>61</stp>
        <stp>9/30/2016</stp>
        <stp>1</stp>
        <tr r="S51" s="5"/>
      </tp>
      <tp>
        <v>27072280.280000001</v>
        <stp/>
        <stp>EM_S_QSTM07_IS</stp>
        <stp>4</stp>
        <stp>300271.SZ</stp>
        <stp>61</stp>
        <stp>9/30/2013</stp>
        <stp>1</stp>
        <tr r="G54" s="5"/>
      </tp>
      <tp>
        <v>141712059.22</v>
        <stp/>
        <stp>EM_S_QSTM07_IS</stp>
        <stp>4</stp>
        <stp>300267.SZ</stp>
        <stp>61</stp>
        <stp>9/30/2015</stp>
        <stp>1</stp>
        <tr r="O53" s="5"/>
      </tp>
      <tp>
        <v>9930338.5199999996</v>
        <stp/>
        <stp>EM_S_QSTM07_IS</stp>
        <stp>4</stp>
        <stp>300231.SZ</stp>
        <stp>61</stp>
        <stp>9/30/2013</stp>
        <stp>1</stp>
        <tr r="G50" s="5"/>
      </tp>
      <tp>
        <v>44706522.909999996</v>
        <stp/>
        <stp>EM_S_QSTM07_IS</stp>
        <stp>4</stp>
        <stp>300287.SZ</stp>
        <stp>61</stp>
        <stp>9/30/2015</stp>
        <stp>1</stp>
        <tr r="O55" s="5"/>
      </tp>
      <tp>
        <v>356859894.72000003</v>
        <stp/>
        <stp>EM_S_QSTM07_IS</stp>
        <stp>4</stp>
        <stp>600276.SH</stp>
        <stp>61</stp>
        <stp>9/30/2014</stp>
        <stp>1</stp>
        <tr r="K66" s="5"/>
      </tp>
      <tp>
        <v>39934638.5</v>
        <stp/>
        <stp>EM_S_QSTM07_IS</stp>
        <stp>4</stp>
        <stp>300357.SZ</stp>
        <stp>61</stp>
        <stp>9/30/2015</stp>
        <stp>1</stp>
        <tr r="O59" s="5"/>
      </tp>
      <tp>
        <v>34583132.909999996</v>
        <stp/>
        <stp>EM_S_QSTM07_IS</stp>
        <stp>4</stp>
        <stp>300347.SZ</stp>
        <stp>61</stp>
        <stp>9/30/2015</stp>
        <stp>1</stp>
        <tr r="O58" s="5"/>
      </tp>
      <tp>
        <v>28228753.989999998</v>
        <stp/>
        <stp>EM_S_QSTM07_IS</stp>
        <stp>4</stp>
        <stp>300367.SZ</stp>
        <stp>61</stp>
        <stp>9/30/2015</stp>
        <stp>1</stp>
        <tr r="O60" s="5"/>
      </tp>
      <tp>
        <v>15128874.99</v>
        <stp/>
        <stp>EM_S_QSTM07_IS</stp>
        <stp>4</stp>
        <stp>300339.SZ</stp>
        <stp>61</stp>
        <stp>6/30/2014</stp>
        <stp>1</stp>
        <tr r="J57" s="5"/>
      </tp>
      <tp>
        <v>235810254.72</v>
        <stp/>
        <stp>EM_S_QSTM07_IS</stp>
        <stp>4</stp>
        <stp>300017.SZ</stp>
        <stp>61</stp>
        <stp>9/30/2015</stp>
        <stp>1</stp>
        <tr r="O31" s="5"/>
      </tp>
      <tp>
        <v>26600191.219999999</v>
        <stp/>
        <stp>EM_S_QSTM07_IS</stp>
        <stp>4</stp>
        <stp>300009.SZ</stp>
        <stp>61</stp>
        <stp>6/30/2014</stp>
        <stp>1</stp>
        <tr r="J30" s="5"/>
      </tp>
      <tp>
        <v>4165000000</v>
        <stp/>
        <stp>EM_S_QSTM07_IS</stp>
        <stp>4</stp>
        <stp>000001.SZ</stp>
        <stp>61</stp>
        <stp>9/30/2013</stp>
        <stp>1</stp>
        <tr r="G5" s="5"/>
      </tp>
      <tp>
        <v>82762322.629999995</v>
        <stp/>
        <stp>EM_S_QSTM07_IS</stp>
        <stp>4</stp>
        <stp>300024.SZ</stp>
        <stp>61</stp>
        <stp>9/30/2016</stp>
        <stp>1</stp>
        <tr r="S32" s="5"/>
      </tp>
      <tp>
        <v>114308129.81999999</v>
        <stp/>
        <stp>EM_S_QSTM07_IS</stp>
        <stp>4</stp>
        <stp>300026.SZ</stp>
        <stp>61</stp>
        <stp>9/30/2014</stp>
        <stp>1</stp>
        <tr r="K33" s="5"/>
      </tp>
      <tp>
        <v>430344477.22000003</v>
        <stp/>
        <stp>EM_S_QSTM07_IS</stp>
        <stp>4</stp>
        <stp>600066.SH</stp>
        <stp>61</stp>
        <stp>9/30/2014</stp>
        <stp>1</stp>
        <tr r="K64" s="5"/>
      </tp>
      <tp>
        <v>138002435.13</v>
        <stp/>
        <stp>EM_S_QSTM07_IS</stp>
        <stp>4</stp>
        <stp>600056.SH</stp>
        <stp>61</stp>
        <stp>9/30/2014</stp>
        <stp>1</stp>
        <tr r="K63" s="5"/>
      </tp>
      <tp>
        <v>331654826.45999998</v>
        <stp/>
        <stp>EM_S_QSTM07_IS</stp>
        <stp>4</stp>
        <stp>300144.SZ</stp>
        <stp>61</stp>
        <stp>9/30/2016</stp>
        <stp>1</stp>
        <tr r="S41" s="5"/>
      </tp>
      <tp>
        <v>125519313.95</v>
        <stp/>
        <stp>EM_S_QSTM07_IS</stp>
        <stp>4</stp>
        <stp>300146.SZ</stp>
        <stp>61</stp>
        <stp>9/30/2014</stp>
        <stp>1</stp>
        <tr r="K43" s="5"/>
      </tp>
      <tp>
        <v>14373247.720000001</v>
        <stp/>
        <stp>EM_S_QSTM07_IS</stp>
        <stp>4</stp>
        <stp>300166.SZ</stp>
        <stp>61</stp>
        <stp>9/30/2014</stp>
        <stp>1</stp>
        <tr r="K44" s="5"/>
      </tp>
      <tp>
        <v>23263308.280000001</v>
        <stp/>
        <stp>EM_S_QSTM07_IS</stp>
        <stp>4</stp>
        <stp>300168.SZ</stp>
        <stp>61</stp>
        <stp>6/30/2015</stp>
        <stp>1</stp>
        <tr r="N45" s="5"/>
      </tp>
      <tp>
        <v>208605894.63999999</v>
        <stp/>
        <stp>EM_S_QSTM07_IS</stp>
        <stp>4</stp>
        <stp>300104.SZ</stp>
        <stp>61</stp>
        <stp>9/30/2016</stp>
        <stp>1</stp>
        <tr r="S37" s="5"/>
      </tp>
      <tp>
        <v>43426395.259999998</v>
        <stp/>
        <stp>EM_S_QSTM07_IS</stp>
        <stp>4</stp>
        <stp>300196.SZ</stp>
        <stp>61</stp>
        <stp>9/30/2014</stp>
        <stp>1</stp>
        <tr r="K48" s="5"/>
      </tp>
      <tp>
        <v>27836314.120000001</v>
        <stp/>
        <stp>EM_S_QSTM07_IS</stp>
        <stp>4</stp>
        <stp>300199.SZ</stp>
        <stp>61</stp>
        <stp>6/30/2014</stp>
        <stp>1</stp>
        <tr r="J49" s="5"/>
      </tp>
      <tp>
        <v>199483698.84</v>
        <stp/>
        <stp>EM_S_QSTM07_IS</stp>
        <stp>4</stp>
        <stp>000826.SZ</stp>
        <stp>61</stp>
        <stp>9/30/2014</stp>
        <stp>1</stp>
        <tr r="K7" s="5"/>
      </tp>
      <tp>
        <v>140247584.05000001</v>
        <stp/>
        <stp>EM_S_QSTM07_IS</stp>
        <stp>4</stp>
        <stp>000957.SZ</stp>
        <stp>61</stp>
        <stp>9/30/2015</stp>
        <stp>1</stp>
        <tr r="O9" s="5"/>
      </tp>
      <tp>
        <v>63383577.409999996</v>
        <stp/>
        <stp>EM_S_QSTM07_IS</stp>
        <stp>4</stp>
        <stp>000938.SZ</stp>
        <stp>61</stp>
        <stp>6/30/2015</stp>
        <stp>1</stp>
        <tr r="N8" s="5"/>
      </tp>
      <tp>
        <v>8108000000</v>
        <stp/>
        <stp>EM_S_QSTM07_IS</stp>
        <stp>4</stp>
        <stp>601668.SH</stp>
        <stp>61</stp>
        <stp>6/30/2015</stp>
        <stp>1</stp>
        <tr r="N74" s="5"/>
      </tp>
      <tp>
        <v>1446769278.47</v>
        <stp/>
        <stp>EM_S_QSTM07_IS</stp>
        <stp>4</stp>
        <stp>601009.SH</stp>
        <stp>61</stp>
        <stp>6/30/2014</stp>
        <stp>1</stp>
        <tr r="J72" s="5"/>
      </tp>
      <tp>
        <v>492548415.10000002</v>
        <stp/>
        <stp>EM_S_QSTM07_IS</stp>
        <stp>4</stp>
        <stp>601098.SH</stp>
        <stp>61</stp>
        <stp>6/30/2015</stp>
        <stp>1</stp>
        <tr r="N73" s="5"/>
      </tp>
      <tp>
        <v>943132000</v>
        <stp/>
        <stp>EM_S_QSTM07_IS</stp>
        <stp>4</stp>
        <stp>601997.SH</stp>
        <stp>61</stp>
        <stp>9/30/2015</stp>
        <stp>1</stp>
        <tr r="O75" s="5"/>
      </tp>
      <tp>
        <v>67831505.099999994</v>
        <stp/>
        <stp>EM_S_QSTM07_IS</stp>
        <stp>4</stp>
        <stp>002727.SZ</stp>
        <stp>61</stp>
        <stp>9/30/2014</stp>
        <stp>1</stp>
        <tr r="K29" s="5"/>
      </tp>
      <tp>
        <v>57456514.020000003</v>
        <stp/>
        <stp>EM_S_QSTM07_IS</stp>
        <stp>4</stp>
        <stp>002707.SZ</stp>
        <stp>61</stp>
        <stp>9/30/2014</stp>
        <stp>1</stp>
        <tr r="K27" s="5"/>
      </tp>
      <tp>
        <v>29691015.640000001</v>
        <stp/>
        <stp>EM_S_QSTM07_IS</stp>
        <stp>4</stp>
        <stp>002717.SZ</stp>
        <stp>61</stp>
        <stp>9/30/2014</stp>
        <stp>1</stp>
        <tr r="K28" s="5"/>
      </tp>
      <tp>
        <v>247778815.88999999</v>
        <stp/>
        <stp>EM_S_QSTM07_IS</stp>
        <stp>4</stp>
        <stp>002470.SZ</stp>
        <stp>61</stp>
        <stp>9/30/2013</stp>
        <stp>1</stp>
        <tr r="G21" s="5"/>
      </tp>
      <tp>
        <v>179818610.80000001</v>
        <stp/>
        <stp>EM_S_QSTM07_IS</stp>
        <stp>4</stp>
        <stp>002450.SZ</stp>
        <stp>61</stp>
        <stp>9/30/2013</stp>
        <stp>1</stp>
        <tr r="G20" s="5"/>
      </tp>
      <tp>
        <v>58577057.93</v>
        <stp/>
        <stp>EM_S_QSTM07_IS</stp>
        <stp>4</stp>
        <stp>002400.SZ</stp>
        <stp>61</stp>
        <stp>9/30/2013</stp>
        <stp>1</stp>
        <tr r="G18" s="5"/>
      </tp>
      <tp>
        <v>2243111069.9000001</v>
        <stp/>
        <stp>EM_S_QSTM07_IS</stp>
        <stp>4</stp>
        <stp>002415.SZ</stp>
        <stp>61</stp>
        <stp>9/30/2016</stp>
        <stp>1</stp>
        <tr r="S19" s="5"/>
      </tp>
      <tp>
        <v>132278944.69</v>
        <stp/>
        <stp>EM_S_QSTM07_IS</stp>
        <stp>4</stp>
        <stp>002508.SZ</stp>
        <stp>61</stp>
        <stp>6/30/2014</stp>
        <stp>1</stp>
        <tr r="J22" s="5"/>
      </tp>
      <tp>
        <v>52295714.049999997</v>
        <stp/>
        <stp>EM_S_QSTM07_IS</stp>
        <stp>4</stp>
        <stp>002589.SZ</stp>
        <stp>61</stp>
        <stp>6/30/2015</stp>
        <stp>1</stp>
        <tr r="N25" s="5"/>
      </tp>
      <tp>
        <v>57774514.350000001</v>
        <stp/>
        <stp>EM_S_QSTM07_IS</stp>
        <stp>4</stp>
        <stp>002230.SZ</stp>
        <stp>61</stp>
        <stp>9/30/2013</stp>
        <stp>1</stp>
        <tr r="G14" s="5"/>
      </tp>
      <tp>
        <v>110094986.65000001</v>
        <stp/>
        <stp>EM_S_QSTM07_IS</stp>
        <stp>4</stp>
        <stp>002367.SZ</stp>
        <stp>61</stp>
        <stp>9/30/2014</stp>
        <stp>1</stp>
        <tr r="K17" s="5"/>
      </tp>
      <tp>
        <v>73447068.689999998</v>
        <stp/>
        <stp>EM_S_QSTM07_IS</stp>
        <stp>4</stp>
        <stp>002025.SZ</stp>
        <stp>61</stp>
        <stp>9/30/2016</stp>
        <stp>1</stp>
        <tr r="S11" s="5"/>
      </tp>
      <tp t="s">
        <v/>
        <stp/>
        <stp>EM_S_QSTM07_IS</stp>
        <stp>4</stp>
        <stp>603508.SH</stp>
        <stp>61</stp>
        <stp>6/30/2014</stp>
        <stp>1</stp>
        <tr r="J78" s="5"/>
      </tp>
      <tp>
        <v>461202650.48000002</v>
        <stp/>
        <stp>EM_S_QSTM07_IS</stp>
        <stp>4</stp>
        <stp>603288.SH</stp>
        <stp>61</stp>
        <stp>6/30/2014</stp>
        <stp>1</stp>
        <tr r="J77" s="5"/>
      </tp>
      <tp>
        <v>30948818.690000001</v>
        <stp/>
        <stp>EM_S_QSTM07_IS</stp>
        <stp>4</stp>
        <stp>603168.SH</stp>
        <stp>61</stp>
        <stp>6/30/2014</stp>
        <stp>1</stp>
        <tr r="J76" s="5"/>
      </tp>
      <tp>
        <v>96070527.909999996</v>
        <stp/>
        <stp>EM_S_QSTM07_IS</stp>
        <stp>4</stp>
        <stp>600699.SH</stp>
        <stp>61</stp>
        <stp>6/30/2015</stp>
        <stp>1</stp>
        <tr r="N71" s="5"/>
      </tp>
      <tp>
        <v>435646072.08999997</v>
        <stp/>
        <stp>EM_S_QSTM07_IS</stp>
        <stp>4</stp>
        <stp>600518.SH</stp>
        <stp>61</stp>
        <stp>6/30/2014</stp>
        <stp>1</stp>
        <tr r="J70" s="5"/>
      </tp>
      <tp>
        <v>58442333.020000003</v>
        <stp/>
        <stp>EM_S_QSTM07_IS</stp>
        <stp>4</stp>
        <stp>300267.SZ</stp>
        <stp>61</stp>
        <stp>9/30/2014</stp>
        <stp>1</stp>
        <tr r="K53" s="5"/>
      </tp>
      <tp>
        <v>25672662.050000001</v>
        <stp/>
        <stp>EM_S_QSTM07_IS</stp>
        <stp>4</stp>
        <stp>300287.SZ</stp>
        <stp>61</stp>
        <stp>9/30/2014</stp>
        <stp>1</stp>
        <tr r="K55" s="5"/>
      </tp>
      <tp>
        <v>510397628.39999998</v>
        <stp/>
        <stp>EM_S_QSTM07_IS</stp>
        <stp>4</stp>
        <stp>600276.SH</stp>
        <stp>61</stp>
        <stp>9/30/2015</stp>
        <stp>1</stp>
        <tr r="O66" s="5"/>
      </tp>
      <tp>
        <v>35757378.109999999</v>
        <stp/>
        <stp>EM_S_QSTM07_IS</stp>
        <stp>4</stp>
        <stp>300357.SZ</stp>
        <stp>61</stp>
        <stp>9/30/2014</stp>
        <stp>1</stp>
        <tr r="K59" s="5"/>
      </tp>
      <tp>
        <v>30598317.440000001</v>
        <stp/>
        <stp>EM_S_QSTM07_IS</stp>
        <stp>4</stp>
        <stp>300347.SZ</stp>
        <stp>61</stp>
        <stp>9/30/2014</stp>
        <stp>1</stp>
        <tr r="K58" s="5"/>
      </tp>
      <tp>
        <v>22674679.800000001</v>
        <stp/>
        <stp>EM_S_QSTM07_IS</stp>
        <stp>4</stp>
        <stp>300367.SZ</stp>
        <stp>61</stp>
        <stp>9/30/2014</stp>
        <stp>1</stp>
        <tr r="K60" s="5"/>
      </tp>
      <tp>
        <v>141127892.94</v>
        <stp/>
        <stp>EM_S_QSTM07_IS</stp>
        <stp>4</stp>
        <stp>300315.SZ</stp>
        <stp>61</stp>
        <stp>9/30/2016</stp>
        <stp>1</stp>
        <tr r="S56" s="5"/>
      </tp>
      <tp>
        <v>15389499</v>
        <stp/>
        <stp>EM_S_QSTM07_IS</stp>
        <stp>4</stp>
        <stp>300339.SZ</stp>
        <stp>61</stp>
        <stp>6/30/2015</stp>
        <stp>1</stp>
        <tr r="N57" s="5"/>
      </tp>
      <tp>
        <v>-63154274.079999998</v>
        <stp/>
        <stp>EM_S_QSTM07_IS</stp>
        <stp>4</stp>
        <stp>600340.SH</stp>
        <stp>61</stp>
        <stp>9/30/2013</stp>
        <stp>1</stp>
        <tr r="G68" s="5"/>
      </tp>
      <tp>
        <v>57781718.840000004</v>
        <stp/>
        <stp>EM_S_QSTM07_IS</stp>
        <stp>4</stp>
        <stp>300055.SZ</stp>
        <stp>61</stp>
        <stp>9/30/2016</stp>
        <stp>1</stp>
        <tr r="S34" s="5"/>
      </tp>
      <tp>
        <v>30456169.539999999</v>
        <stp/>
        <stp>EM_S_QSTM07_IS</stp>
        <stp>4</stp>
        <stp>300070.SZ</stp>
        <stp>61</stp>
        <stp>9/30/2013</stp>
        <stp>1</stp>
        <tr r="G35" s="5"/>
      </tp>
      <tp>
        <v>112572489.45</v>
        <stp/>
        <stp>EM_S_QSTM07_IS</stp>
        <stp>4</stp>
        <stp>300017.SZ</stp>
        <stp>61</stp>
        <stp>9/30/2014</stp>
        <stp>1</stp>
        <tr r="K31" s="5"/>
      </tp>
      <tp>
        <v>37852797.32</v>
        <stp/>
        <stp>EM_S_QSTM07_IS</stp>
        <stp>4</stp>
        <stp>300009.SZ</stp>
        <stp>61</stp>
        <stp>6/30/2015</stp>
        <stp>1</stp>
        <tr r="N30" s="5"/>
      </tp>
      <tp>
        <v>181156505.40000001</v>
        <stp/>
        <stp>EM_S_QSTM07_IS</stp>
        <stp>4</stp>
        <stp>300026.SZ</stp>
        <stp>61</stp>
        <stp>9/30/2015</stp>
        <stp>1</stp>
        <tr r="O33" s="5"/>
      </tp>
      <tp>
        <v>919121182.55999994</v>
        <stp/>
        <stp>EM_S_QSTM07_IS</stp>
        <stp>4</stp>
        <stp>600066.SH</stp>
        <stp>61</stp>
        <stp>9/30/2015</stp>
        <stp>1</stp>
        <tr r="O64" s="5"/>
      </tp>
      <tp>
        <v>143822305.47999999</v>
        <stp/>
        <stp>EM_S_QSTM07_IS</stp>
        <stp>4</stp>
        <stp>600056.SH</stp>
        <stp>61</stp>
        <stp>9/30/2015</stp>
        <stp>1</stp>
        <tr r="O63" s="5"/>
      </tp>
      <tp>
        <v>194863755.44999999</v>
        <stp/>
        <stp>EM_S_QSTM07_IS</stp>
        <stp>4</stp>
        <stp>600085.SH</stp>
        <stp>61</stp>
        <stp>9/30/2016</stp>
        <stp>1</stp>
        <tr r="S65" s="5"/>
      </tp>
      <tp>
        <v>141203482.09</v>
        <stp/>
        <stp>EM_S_QSTM07_IS</stp>
        <stp>4</stp>
        <stp>300145.SZ</stp>
        <stp>61</stp>
        <stp>9/30/2016</stp>
        <stp>1</stp>
        <tr r="S42" s="5"/>
      </tp>
      <tp>
        <v>167814520.19999999</v>
        <stp/>
        <stp>EM_S_QSTM07_IS</stp>
        <stp>4</stp>
        <stp>300146.SZ</stp>
        <stp>61</stp>
        <stp>9/30/2015</stp>
        <stp>1</stp>
        <tr r="O43" s="5"/>
      </tp>
      <tp>
        <v>38229180.710000001</v>
        <stp/>
        <stp>EM_S_QSTM07_IS</stp>
        <stp>4</stp>
        <stp>300170.SZ</stp>
        <stp>61</stp>
        <stp>9/30/2013</stp>
        <stp>1</stp>
        <tr r="G46" s="5"/>
      </tp>
      <tp>
        <v>29437913.059999999</v>
        <stp/>
        <stp>EM_S_QSTM07_IS</stp>
        <stp>4</stp>
        <stp>300166.SZ</stp>
        <stp>61</stp>
        <stp>9/30/2015</stp>
        <stp>1</stp>
        <tr r="O44" s="5"/>
      </tp>
      <tp>
        <v>18425180.16</v>
        <stp/>
        <stp>EM_S_QSTM07_IS</stp>
        <stp>4</stp>
        <stp>300168.SZ</stp>
        <stp>61</stp>
        <stp>6/30/2014</stp>
        <stp>1</stp>
        <tr r="J45" s="5"/>
      </tp>
      <tp>
        <v>158808751.69</v>
        <stp/>
        <stp>EM_S_QSTM07_IS</stp>
        <stp>4</stp>
        <stp>300115.SZ</stp>
        <stp>61</stp>
        <stp>9/30/2016</stp>
        <stp>1</stp>
        <tr r="S39" s="5"/>
      </tp>
      <tp>
        <v>65647704.789999999</v>
        <stp/>
        <stp>EM_S_QSTM07_IS</stp>
        <stp>4</stp>
        <stp>300196.SZ</stp>
        <stp>61</stp>
        <stp>9/30/2015</stp>
        <stp>1</stp>
        <tr r="O48" s="5"/>
      </tp>
      <tp>
        <v>51951996.659999996</v>
        <stp/>
        <stp>EM_S_QSTM07_IS</stp>
        <stp>4</stp>
        <stp>300199.SZ</stp>
        <stp>61</stp>
        <stp>6/30/2015</stp>
        <stp>1</stp>
        <tr r="N49" s="5"/>
      </tp>
      <tp>
        <v>237326405.53</v>
        <stp/>
        <stp>EM_S_QSTM07_IS</stp>
        <stp>4</stp>
        <stp>000826.SZ</stp>
        <stp>61</stp>
        <stp>9/30/2015</stp>
        <stp>1</stp>
        <tr r="O7" s="5"/>
      </tp>
      <tp>
        <v>72808669.200000003</v>
        <stp/>
        <stp>EM_S_QSTM07_IS</stp>
        <stp>4</stp>
        <stp>000957.SZ</stp>
        <stp>61</stp>
        <stp>9/30/2014</stp>
        <stp>1</stp>
        <tr r="K9" s="5"/>
      </tp>
      <tp>
        <v>22407519.719999999</v>
        <stp/>
        <stp>EM_S_QSTM07_IS</stp>
        <stp>4</stp>
        <stp>000938.SZ</stp>
        <stp>61</stp>
        <stp>6/30/2014</stp>
        <stp>1</stp>
        <tr r="J8" s="5"/>
      </tp>
      <tp>
        <v>7189469000</v>
        <stp/>
        <stp>EM_S_QSTM07_IS</stp>
        <stp>4</stp>
        <stp>601668.SH</stp>
        <stp>61</stp>
        <stp>6/30/2014</stp>
        <stp>1</stp>
        <tr r="J74" s="5"/>
      </tp>
      <tp>
        <v>1794091000</v>
        <stp/>
        <stp>EM_S_QSTM07_IS</stp>
        <stp>4</stp>
        <stp>601009.SH</stp>
        <stp>61</stp>
        <stp>6/30/2015</stp>
        <stp>1</stp>
        <tr r="N72" s="5"/>
      </tp>
      <tp>
        <v>400649681.86000001</v>
        <stp/>
        <stp>EM_S_QSTM07_IS</stp>
        <stp>4</stp>
        <stp>601098.SH</stp>
        <stp>61</stp>
        <stp>6/30/2014</stp>
        <stp>1</stp>
        <tr r="J73" s="5"/>
      </tp>
      <tp t="s">
        <v/>
        <stp/>
        <stp>EM_S_QSTM07_IS</stp>
        <stp>4</stp>
        <stp>601997.SH</stp>
        <stp>61</stp>
        <stp>9/30/2014</stp>
        <stp>1</stp>
        <tr r="K75" s="5"/>
      </tp>
      <tp>
        <v>54701899.719999999</v>
        <stp/>
        <stp>EM_S_QSTM07_IS</stp>
        <stp>4</stp>
        <stp>002727.SZ</stp>
        <stp>61</stp>
        <stp>9/30/2013</stp>
        <stp>1</stp>
        <tr r="G29" s="5"/>
      </tp>
      <tp>
        <v>326801668</v>
        <stp/>
        <stp>EM_S_QSTM07_IS</stp>
        <stp>4</stp>
        <stp>002701.SZ</stp>
        <stp>61</stp>
        <stp>9/30/2015</stp>
        <stp>1</stp>
        <tr r="O26" s="5"/>
      </tp>
      <tp>
        <v>44510600</v>
        <stp/>
        <stp>EM_S_QSTM07_IS</stp>
        <stp>4</stp>
        <stp>002707.SZ</stp>
        <stp>61</stp>
        <stp>9/30/2013</stp>
        <stp>1</stp>
        <tr r="G27" s="5"/>
      </tp>
      <tp>
        <v>27514433.960000001</v>
        <stp/>
        <stp>EM_S_QSTM07_IS</stp>
        <stp>4</stp>
        <stp>002717.SZ</stp>
        <stp>61</stp>
        <stp>9/30/2013</stp>
        <stp>1</stp>
        <tr r="G28" s="5"/>
      </tp>
      <tp>
        <v>335685197.61000001</v>
        <stp/>
        <stp>EM_S_QSTM07_IS</stp>
        <stp>4</stp>
        <stp>002470.SZ</stp>
        <stp>61</stp>
        <stp>9/30/2014</stp>
        <stp>1</stp>
        <tr r="K21" s="5"/>
      </tp>
      <tp>
        <v>250924584.30000001</v>
        <stp/>
        <stp>EM_S_QSTM07_IS</stp>
        <stp>4</stp>
        <stp>002450.SZ</stp>
        <stp>61</stp>
        <stp>9/30/2014</stp>
        <stp>1</stp>
        <tr r="K20" s="5"/>
      </tp>
      <tp>
        <v>88767215.25</v>
        <stp/>
        <stp>EM_S_QSTM07_IS</stp>
        <stp>4</stp>
        <stp>002400.SZ</stp>
        <stp>61</stp>
        <stp>9/30/2014</stp>
        <stp>1</stp>
        <tr r="K18" s="5"/>
      </tp>
      <tp>
        <v>208219570.28</v>
        <stp/>
        <stp>EM_S_QSTM07_IS</stp>
        <stp>4</stp>
        <stp>002572.SZ</stp>
        <stp>61</stp>
        <stp>9/30/2016</stp>
        <stp>1</stp>
        <tr r="S24" s="5"/>
      </tp>
      <tp>
        <v>67373138.079999998</v>
        <stp/>
        <stp>EM_S_QSTM07_IS</stp>
        <stp>4</stp>
        <stp>002542.SZ</stp>
        <stp>61</stp>
        <stp>9/30/2016</stp>
        <stp>1</stp>
        <tr r="S23" s="5"/>
      </tp>
      <tp>
        <v>87519261.689999998</v>
        <stp/>
        <stp>EM_S_QSTM07_IS</stp>
        <stp>4</stp>
        <stp>002508.SZ</stp>
        <stp>61</stp>
        <stp>6/30/2013</stp>
        <stp>1</stp>
        <tr r="F22" s="5"/>
      </tp>
      <tp>
        <v>163061955.13</v>
        <stp/>
        <stp>EM_S_QSTM07_IS</stp>
        <stp>4</stp>
        <stp>002508.SZ</stp>
        <stp>61</stp>
        <stp>3/31/2016</stp>
        <stp>1</stp>
        <tr r="Q22" s="5"/>
      </tp>
      <tp>
        <v>82234606.75</v>
        <stp/>
        <stp>EM_S_QSTM07_IS</stp>
        <stp>4</stp>
        <stp>002262.SZ</stp>
        <stp>61</stp>
        <stp>9/30/2016</stp>
        <stp>1</stp>
        <tr r="S15" s="5"/>
      </tp>
      <tp>
        <v>81289577.329999998</v>
        <stp/>
        <stp>EM_S_QSTM07_IS</stp>
        <stp>4</stp>
        <stp>002230.SZ</stp>
        <stp>61</stp>
        <stp>9/30/2014</stp>
        <stp>1</stp>
        <tr r="K14" s="5"/>
      </tp>
      <tp>
        <v>70329709.780000001</v>
        <stp/>
        <stp>EM_S_QSTM07_IS</stp>
        <stp>4</stp>
        <stp>002367.SZ</stp>
        <stp>61</stp>
        <stp>9/30/2013</stp>
        <stp>1</stp>
        <tr r="G17" s="5"/>
      </tp>
      <tp>
        <v>2204525000</v>
        <stp/>
        <stp>EM_S_QSTM07_IS</stp>
        <stp>4</stp>
        <stp>002142.SZ</stp>
        <stp>61</stp>
        <stp>9/30/2016</stp>
        <stp>1</stp>
        <tr r="S13" s="5"/>
      </tp>
      <tp t="s">
        <v/>
        <stp/>
        <stp>EM_S_QSTM07_IS</stp>
        <stp>4</stp>
        <stp>603508.SH</stp>
        <stp>61</stp>
        <stp>6/30/2013</stp>
        <stp>1</stp>
        <tr r="F78" s="5"/>
      </tp>
      <tp>
        <v>47242132.82</v>
        <stp/>
        <stp>EM_S_QSTM07_IS</stp>
        <stp>4</stp>
        <stp>603508.SH</stp>
        <stp>61</stp>
        <stp>3/31/2016</stp>
        <stp>1</stp>
        <tr r="Q78" s="5"/>
      </tp>
      <tp>
        <v>394919093.44999999</v>
        <stp/>
        <stp>EM_S_QSTM07_IS</stp>
        <stp>4</stp>
        <stp>603288.SH</stp>
        <stp>61</stp>
        <stp>6/30/2013</stp>
        <stp>1</stp>
        <tr r="F77" s="5"/>
      </tp>
      <tp>
        <v>809763217.97000003</v>
        <stp/>
        <stp>EM_S_QSTM07_IS</stp>
        <stp>4</stp>
        <stp>603288.SH</stp>
        <stp>61</stp>
        <stp>3/31/2016</stp>
        <stp>1</stp>
        <tr r="Q77" s="5"/>
      </tp>
      <tp t="s">
        <v/>
        <stp/>
        <stp>EM_S_QSTM07_IS</stp>
        <stp>4</stp>
        <stp>603168.SH</stp>
        <stp>61</stp>
        <stp>6/30/2013</stp>
        <stp>1</stp>
        <tr r="F76" s="5"/>
      </tp>
      <tp>
        <v>52206916.729999997</v>
        <stp/>
        <stp>EM_S_QSTM07_IS</stp>
        <stp>4</stp>
        <stp>603168.SH</stp>
        <stp>61</stp>
        <stp>3/31/2016</stp>
        <stp>1</stp>
        <tr r="Q76" s="5"/>
      </tp>
      <tp>
        <v>82050660.629999995</v>
        <stp/>
        <stp>EM_S_QSTM07_IS</stp>
        <stp>4</stp>
        <stp>600422.SH</stp>
        <stp>61</stp>
        <stp>9/30/2016</stp>
        <stp>1</stp>
        <tr r="S69" s="5"/>
      </tp>
      <tp>
        <v>989039069.53999996</v>
        <stp/>
        <stp>EM_S_QSTM07_IS</stp>
        <stp>4</stp>
        <stp>600518.SH</stp>
        <stp>61</stp>
        <stp>3/31/2016</stp>
        <stp>1</stp>
        <tr r="Q70" s="5"/>
      </tp>
      <tp>
        <v>386631634.92000002</v>
        <stp/>
        <stp>EM_S_QSTM07_IS</stp>
        <stp>4</stp>
        <stp>600518.SH</stp>
        <stp>61</stp>
        <stp>6/30/2013</stp>
        <stp>1</stp>
        <tr r="F70" s="5"/>
      </tp>
      <tp>
        <v>49195626.450000003</v>
        <stp/>
        <stp>EM_S_QSTM07_IS</stp>
        <stp>4</stp>
        <stp>300271.SZ</stp>
        <stp>61</stp>
        <stp>9/30/2015</stp>
        <stp>1</stp>
        <tr r="O54" s="5"/>
      </tp>
      <tp>
        <v>45500623.049999997</v>
        <stp/>
        <stp>EM_S_QSTM07_IS</stp>
        <stp>4</stp>
        <stp>300267.SZ</stp>
        <stp>61</stp>
        <stp>9/30/2013</stp>
        <stp>1</stp>
        <tr r="G53" s="5"/>
      </tp>
      <tp>
        <v>19435600.940000001</v>
        <stp/>
        <stp>EM_S_QSTM07_IS</stp>
        <stp>4</stp>
        <stp>300231.SZ</stp>
        <stp>61</stp>
        <stp>9/30/2015</stp>
        <stp>1</stp>
        <tr r="O50" s="5"/>
      </tp>
      <tp>
        <v>18883073.859999999</v>
        <stp/>
        <stp>EM_S_QSTM07_IS</stp>
        <stp>4</stp>
        <stp>300287.SZ</stp>
        <stp>61</stp>
        <stp>9/30/2013</stp>
        <stp>1</stp>
        <tr r="G55" s="5"/>
      </tp>
      <tp>
        <v>24555025.25</v>
        <stp/>
        <stp>EM_S_QSTM07_IS</stp>
        <stp>4</stp>
        <stp>300357.SZ</stp>
        <stp>61</stp>
        <stp>9/30/2013</stp>
        <stp>1</stp>
        <tr r="G59" s="5"/>
      </tp>
      <tp>
        <v>21068263.16</v>
        <stp/>
        <stp>EM_S_QSTM07_IS</stp>
        <stp>4</stp>
        <stp>300347.SZ</stp>
        <stp>61</stp>
        <stp>9/30/2013</stp>
        <stp>1</stp>
        <tr r="G58" s="5"/>
      </tp>
      <tp>
        <v>17775259.629999999</v>
        <stp/>
        <stp>EM_S_QSTM07_IS</stp>
        <stp>4</stp>
        <stp>300367.SZ</stp>
        <stp>61</stp>
        <stp>9/30/2013</stp>
        <stp>1</stp>
        <tr r="G60" s="5"/>
      </tp>
      <tp>
        <v>347657620.26999998</v>
        <stp/>
        <stp>EM_S_QSTM07_IS</stp>
        <stp>4</stp>
        <stp>600312.SH</stp>
        <stp>61</stp>
        <stp>9/30/2016</stp>
        <stp>1</stp>
        <tr r="S67" s="5"/>
      </tp>
      <tp>
        <v>520134589.77999997</v>
        <stp/>
        <stp>EM_S_QSTM07_IS</stp>
        <stp>4</stp>
        <stp>600340.SH</stp>
        <stp>61</stp>
        <stp>9/30/2014</stp>
        <stp>1</stp>
        <tr r="K68" s="5"/>
      </tp>
      <tp>
        <v>31138809.98</v>
        <stp/>
        <stp>EM_S_QSTM07_IS</stp>
        <stp>4</stp>
        <stp>300070.SZ</stp>
        <stp>61</stp>
        <stp>9/30/2014</stp>
        <stp>1</stp>
        <tr r="K35" s="5"/>
      </tp>
      <tp>
        <v>411238478.94</v>
        <stp/>
        <stp>EM_S_QSTM07_IS</stp>
        <stp>4</stp>
        <stp>300072.SZ</stp>
        <stp>61</stp>
        <stp>9/30/2016</stp>
        <stp>1</stp>
        <tr r="S36" s="5"/>
      </tp>
      <tp>
        <v>78242664.760000005</v>
        <stp/>
        <stp>EM_S_QSTM07_IS</stp>
        <stp>4</stp>
        <stp>300017.SZ</stp>
        <stp>61</stp>
        <stp>9/30/2013</stp>
        <stp>1</stp>
        <tr r="G31" s="5"/>
      </tp>
      <tp>
        <v>6155000000</v>
        <stp/>
        <stp>EM_S_QSTM07_IS</stp>
        <stp>4</stp>
        <stp>000001.SZ</stp>
        <stp>61</stp>
        <stp>9/30/2015</stp>
        <stp>1</stp>
        <tr r="O5" s="5"/>
      </tp>
      <tp>
        <v>4967448.38</v>
        <stp/>
        <stp>EM_S_QSTM07_IS</stp>
        <stp>4</stp>
        <stp>300168.SZ</stp>
        <stp>61</stp>
        <stp>3/31/2016</stp>
        <stp>1</stp>
        <tr r="Q45" s="5"/>
      </tp>
      <tp>
        <v>48998648.369999997</v>
        <stp/>
        <stp>EM_S_QSTM07_IS</stp>
        <stp>4</stp>
        <stp>300170.SZ</stp>
        <stp>61</stp>
        <stp>9/30/2014</stp>
        <stp>1</stp>
        <tr r="K46" s="5"/>
      </tp>
      <tp>
        <v>14130431.699999999</v>
        <stp/>
        <stp>EM_S_QSTM07_IS</stp>
        <stp>4</stp>
        <stp>300168.SZ</stp>
        <stp>61</stp>
        <stp>6/30/2013</stp>
        <stp>1</stp>
        <tr r="F45" s="5"/>
      </tp>
      <tp>
        <v>210345462.03</v>
        <stp/>
        <stp>EM_S_QSTM07_IS</stp>
        <stp>4</stp>
        <stp>300182.SZ</stp>
        <stp>61</stp>
        <stp>9/30/2016</stp>
        <stp>1</stp>
        <tr r="S47" s="5"/>
      </tp>
      <tp>
        <v>40478348.649999999</v>
        <stp/>
        <stp>EM_S_QSTM07_IS</stp>
        <stp>4</stp>
        <stp>000957.SZ</stp>
        <stp>61</stp>
        <stp>9/30/2013</stp>
        <stp>1</stp>
        <tr r="G9" s="5"/>
      </tp>
      <tp>
        <v>39661489.979999997</v>
        <stp/>
        <stp>EM_S_QSTM07_IS</stp>
        <stp>4</stp>
        <stp>000938.SZ</stp>
        <stp>61</stp>
        <stp>3/31/2016</stp>
        <stp>1</stp>
        <tr r="Q8" s="5"/>
      </tp>
      <tp>
        <v>11668902.199999999</v>
        <stp/>
        <stp>EM_S_QSTM07_IS</stp>
        <stp>4</stp>
        <stp>000938.SZ</stp>
        <stp>61</stp>
        <stp>6/30/2013</stp>
        <stp>1</stp>
        <tr r="F8" s="5"/>
      </tp>
      <tp>
        <v>5220530000</v>
        <stp/>
        <stp>EM_S_QSTM07_IS</stp>
        <stp>4</stp>
        <stp>601668.SH</stp>
        <stp>61</stp>
        <stp>6/30/2013</stp>
        <stp>1</stp>
        <tr r="F74" s="5"/>
      </tp>
      <tp>
        <v>6380032000</v>
        <stp/>
        <stp>EM_S_QSTM07_IS</stp>
        <stp>4</stp>
        <stp>601668.SH</stp>
        <stp>61</stp>
        <stp>3/31/2016</stp>
        <stp>1</stp>
        <tr r="Q74" s="5"/>
      </tp>
      <tp>
        <v>329253889.13999999</v>
        <stp/>
        <stp>EM_S_QSTM07_IS</stp>
        <stp>4</stp>
        <stp>601098.SH</stp>
        <stp>61</stp>
        <stp>3/31/2016</stp>
        <stp>1</stp>
        <tr r="Q73" s="5"/>
      </tp>
      <tp>
        <v>285601831.25999999</v>
        <stp/>
        <stp>EM_S_QSTM07_IS</stp>
        <stp>4</stp>
        <stp>601098.SH</stp>
        <stp>61</stp>
        <stp>6/30/2013</stp>
        <stp>1</stp>
        <tr r="F73" s="5"/>
      </tp>
      <tp t="s">
        <v/>
        <stp/>
        <stp>EM_S_QSTM07_IS</stp>
        <stp>4</stp>
        <stp>601997.SH</stp>
        <stp>61</stp>
        <stp>9/30/2013</stp>
        <stp>1</stp>
        <tr r="G75" s="5"/>
      </tp>
      <tp>
        <v>245018330</v>
        <stp/>
        <stp>EM_S_QSTM07_IS</stp>
        <stp>4</stp>
        <stp>002701.SZ</stp>
        <stp>61</stp>
        <stp>9/30/2014</stp>
        <stp>1</stp>
        <tr r="K26" s="5"/>
      </tp>
      <tp>
        <v>452961951.66000003</v>
        <stp/>
        <stp>EM_S_QSTM07_IS</stp>
        <stp>4</stp>
        <stp>002470.SZ</stp>
        <stp>61</stp>
        <stp>9/30/2015</stp>
        <stp>1</stp>
        <tr r="O21" s="5"/>
      </tp>
      <tp>
        <v>367836980.17000002</v>
        <stp/>
        <stp>EM_S_QSTM07_IS</stp>
        <stp>4</stp>
        <stp>002450.SZ</stp>
        <stp>61</stp>
        <stp>9/30/2015</stp>
        <stp>1</stp>
        <tr r="O20" s="5"/>
      </tp>
      <tp>
        <v>156321387.83000001</v>
        <stp/>
        <stp>EM_S_QSTM07_IS</stp>
        <stp>4</stp>
        <stp>002400.SZ</stp>
        <stp>61</stp>
        <stp>9/30/2015</stp>
        <stp>1</stp>
        <tr r="O18" s="5"/>
      </tp>
      <tp>
        <v>30356129.960000001</v>
        <stp/>
        <stp>EM_S_QSTM07_IS</stp>
        <stp>4</stp>
        <stp>002589.SZ</stp>
        <stp>61</stp>
        <stp>6/30/2013</stp>
        <stp>1</stp>
        <tr r="F25" s="5"/>
      </tp>
      <tp>
        <v>85460227.530000001</v>
        <stp/>
        <stp>EM_S_QSTM07_IS</stp>
        <stp>4</stp>
        <stp>002589.SZ</stp>
        <stp>61</stp>
        <stp>3/31/2016</stp>
        <stp>1</stp>
        <tr r="Q25" s="5"/>
      </tp>
      <tp>
        <v>80555723.180000007</v>
        <stp/>
        <stp>EM_S_QSTM07_IS</stp>
        <stp>4</stp>
        <stp>002230.SZ</stp>
        <stp>61</stp>
        <stp>9/30/2015</stp>
        <stp>1</stp>
        <tr r="O14" s="5"/>
      </tp>
      <tp>
        <v>120747649.73</v>
        <stp/>
        <stp>EM_S_QSTM07_IS</stp>
        <stp>4</stp>
        <stp>600699.SH</stp>
        <stp>61</stp>
        <stp>3/31/2016</stp>
        <stp>1</stp>
        <tr r="Q71" s="5"/>
      </tp>
      <tp>
        <v>62793126.530000001</v>
        <stp/>
        <stp>EM_S_QSTM07_IS</stp>
        <stp>4</stp>
        <stp>600699.SH</stp>
        <stp>61</stp>
        <stp>6/30/2013</stp>
        <stp>1</stp>
        <tr r="F71" s="5"/>
      </tp>
      <tp>
        <v>255873197.91</v>
        <stp/>
        <stp>EM_S_QSTM07_IS</stp>
        <stp>4</stp>
        <stp>000413.SZ</stp>
        <stp>61</stp>
        <stp>9/30/2016</stp>
        <stp>1</stp>
        <tr r="S6" s="5"/>
      </tp>
      <tp>
        <v>35512444.439999998</v>
        <stp/>
        <stp>EM_S_QSTM07_IS</stp>
        <stp>4</stp>
        <stp>300253.SZ</stp>
        <stp>61</stp>
        <stp>9/30/2016</stp>
        <stp>1</stp>
        <tr r="S52" s="5"/>
      </tp>
      <tp>
        <v>32762634.789999999</v>
        <stp/>
        <stp>EM_S_QSTM07_IS</stp>
        <stp>4</stp>
        <stp>300271.SZ</stp>
        <stp>61</stp>
        <stp>9/30/2014</stp>
        <stp>1</stp>
        <tr r="K54" s="5"/>
      </tp>
      <tp>
        <v>13170680.35</v>
        <stp/>
        <stp>EM_S_QSTM07_IS</stp>
        <stp>4</stp>
        <stp>300231.SZ</stp>
        <stp>61</stp>
        <stp>9/30/2014</stp>
        <stp>1</stp>
        <tr r="K50" s="5"/>
      </tp>
      <tp>
        <v>283644932.56</v>
        <stp/>
        <stp>EM_S_QSTM07_IS</stp>
        <stp>4</stp>
        <stp>600276.SH</stp>
        <stp>61</stp>
        <stp>9/30/2013</stp>
        <stp>1</stp>
        <tr r="G66" s="5"/>
      </tp>
      <tp>
        <v>17806984.219999999</v>
        <stp/>
        <stp>EM_S_QSTM07_IS</stp>
        <stp>4</stp>
        <stp>300339.SZ</stp>
        <stp>61</stp>
        <stp>6/30/2013</stp>
        <stp>1</stp>
        <tr r="F57" s="5"/>
      </tp>
      <tp>
        <v>25321763.699999999</v>
        <stp/>
        <stp>EM_S_QSTM07_IS</stp>
        <stp>4</stp>
        <stp>300339.SZ</stp>
        <stp>61</stp>
        <stp>3/31/2016</stp>
        <stp>1</stp>
        <tr r="Q57" s="5"/>
      </tp>
      <tp>
        <v>79826837.010000005</v>
        <stp/>
        <stp>EM_S_QSTM07_IS</stp>
        <stp>4</stp>
        <stp>300383.SZ</stp>
        <stp>61</stp>
        <stp>9/30/2016</stp>
        <stp>1</stp>
        <tr r="S61" s="5"/>
      </tp>
      <tp>
        <v>732561008.47000003</v>
        <stp/>
        <stp>EM_S_QSTM07_IS</stp>
        <stp>4</stp>
        <stp>600340.SH</stp>
        <stp>61</stp>
        <stp>9/30/2015</stp>
        <stp>1</stp>
        <tr r="O68" s="5"/>
      </tp>
      <tp>
        <v>99734558.5</v>
        <stp/>
        <stp>EM_S_QSTM07_IS</stp>
        <stp>4</stp>
        <stp>300070.SZ</stp>
        <stp>61</stp>
        <stp>9/30/2015</stp>
        <stp>1</stp>
        <tr r="O35" s="5"/>
      </tp>
      <tp>
        <v>35201547.520000003</v>
        <stp/>
        <stp>EM_S_QSTM07_IS</stp>
        <stp>4</stp>
        <stp>300009.SZ</stp>
        <stp>61</stp>
        <stp>3/31/2016</stp>
        <stp>1</stp>
        <tr r="Q30" s="5"/>
      </tp>
      <tp>
        <v>21569715.07</v>
        <stp/>
        <stp>EM_S_QSTM07_IS</stp>
        <stp>4</stp>
        <stp>300009.SZ</stp>
        <stp>61</stp>
        <stp>6/30/2013</stp>
        <stp>1</stp>
        <tr r="F30" s="5"/>
      </tp>
      <tp>
        <v>5622000000</v>
        <stp/>
        <stp>EM_S_QSTM07_IS</stp>
        <stp>4</stp>
        <stp>000001.SZ</stp>
        <stp>61</stp>
        <stp>9/30/2014</stp>
        <stp>1</stp>
        <tr r="K5" s="5"/>
      </tp>
      <tp>
        <v>88193580.719999999</v>
        <stp/>
        <stp>EM_S_QSTM07_IS</stp>
        <stp>4</stp>
        <stp>300026.SZ</stp>
        <stp>61</stp>
        <stp>9/30/2013</stp>
        <stp>1</stp>
        <tr r="G33" s="5"/>
      </tp>
      <tp>
        <v>271092637.63</v>
        <stp/>
        <stp>EM_S_QSTM07_IS</stp>
        <stp>4</stp>
        <stp>600066.SH</stp>
        <stp>61</stp>
        <stp>9/30/2013</stp>
        <stp>1</stp>
        <tr r="G64" s="5"/>
      </tp>
      <tp>
        <v>50827813.149999999</v>
        <stp/>
        <stp>EM_S_QSTM07_IS</stp>
        <stp>4</stp>
        <stp>600056.SH</stp>
        <stp>61</stp>
        <stp>9/30/2013</stp>
        <stp>1</stp>
        <tr r="G63" s="5"/>
      </tp>
      <tp>
        <v>120650359.88</v>
        <stp/>
        <stp>EM_S_QSTM07_IS</stp>
        <stp>4</stp>
        <stp>300146.SZ</stp>
        <stp>61</stp>
        <stp>9/30/2013</stp>
        <stp>1</stp>
        <tr r="G43" s="5"/>
      </tp>
      <tp>
        <v>56099781.640000001</v>
        <stp/>
        <stp>EM_S_QSTM07_IS</stp>
        <stp>4</stp>
        <stp>300170.SZ</stp>
        <stp>61</stp>
        <stp>9/30/2015</stp>
        <stp>1</stp>
        <tr r="O46" s="5"/>
      </tp>
      <tp>
        <v>13138959.029999999</v>
        <stp/>
        <stp>EM_S_QSTM07_IS</stp>
        <stp>4</stp>
        <stp>300166.SZ</stp>
        <stp>61</stp>
        <stp>9/30/2013</stp>
        <stp>1</stp>
        <tr r="G44" s="5"/>
      </tp>
      <tp>
        <v>145165178.28</v>
        <stp/>
        <stp>EM_S_QSTM07_IS</stp>
        <stp>4</stp>
        <stp>300113.SZ</stp>
        <stp>61</stp>
        <stp>9/30/2016</stp>
        <stp>1</stp>
        <tr r="S38" s="5"/>
      </tp>
      <tp>
        <v>8705609.8599999994</v>
        <stp/>
        <stp>EM_S_QSTM07_IS</stp>
        <stp>4</stp>
        <stp>300133.SZ</stp>
        <stp>61</stp>
        <stp>9/30/2016</stp>
        <stp>1</stp>
        <tr r="S40" s="5"/>
      </tp>
      <tp>
        <v>29290266.16</v>
        <stp/>
        <stp>EM_S_QSTM07_IS</stp>
        <stp>4</stp>
        <stp>300196.SZ</stp>
        <stp>61</stp>
        <stp>9/30/2013</stp>
        <stp>1</stp>
        <tr r="G48" s="5"/>
      </tp>
      <tp>
        <v>23684796.84</v>
        <stp/>
        <stp>EM_S_QSTM07_IS</stp>
        <stp>4</stp>
        <stp>300199.SZ</stp>
        <stp>61</stp>
        <stp>6/30/2013</stp>
        <stp>1</stp>
        <tr r="F49" s="5"/>
      </tp>
      <tp>
        <v>58613031.969999999</v>
        <stp/>
        <stp>EM_S_QSTM07_IS</stp>
        <stp>4</stp>
        <stp>300199.SZ</stp>
        <stp>61</stp>
        <stp>3/31/2016</stp>
        <stp>1</stp>
        <tr r="Q49" s="5"/>
      </tp>
      <tp>
        <v>144332395.84</v>
        <stp/>
        <stp>EM_S_QSTM07_IS</stp>
        <stp>4</stp>
        <stp>000826.SZ</stp>
        <stp>61</stp>
        <stp>9/30/2013</stp>
        <stp>1</stp>
        <tr r="G7" s="5"/>
      </tp>
      <tp>
        <v>372223116.99000001</v>
        <stp/>
        <stp>EM_S_QSTM07_IS</stp>
        <stp>4</stp>
        <stp>000963.SZ</stp>
        <stp>61</stp>
        <stp>9/30/2016</stp>
        <stp>1</stp>
        <tr r="S10" s="5"/>
      </tp>
      <tp>
        <v>1211733110.47</v>
        <stp/>
        <stp>EM_S_QSTM07_IS</stp>
        <stp>4</stp>
        <stp>601009.SH</stp>
        <stp>61</stp>
        <stp>6/30/2013</stp>
        <stp>1</stp>
        <tr r="F72" s="5"/>
      </tp>
      <tp>
        <v>2119020000</v>
        <stp/>
        <stp>EM_S_QSTM07_IS</stp>
        <stp>4</stp>
        <stp>601009.SH</stp>
        <stp>61</stp>
        <stp>3/31/2016</stp>
        <stp>1</stp>
        <tr r="Q72" s="5"/>
      </tp>
      <tp>
        <v>348904600</v>
        <stp/>
        <stp>EM_S_QSTM07_IS</stp>
        <stp>4</stp>
        <stp>002470.SZ</stp>
        <stp>61</stp>
        <stp>9/30/2016</stp>
        <stp>1</stp>
        <tr r="S21" s="5"/>
      </tp>
      <tp>
        <v>487129829.88</v>
        <stp/>
        <stp>EM_S_QSTM07_IS</stp>
        <stp>4</stp>
        <stp>002450.SZ</stp>
        <stp>61</stp>
        <stp>9/30/2016</stp>
        <stp>1</stp>
        <tr r="S20" s="5"/>
      </tp>
      <tp>
        <v>167776968.03999999</v>
        <stp/>
        <stp>EM_S_QSTM07_IS</stp>
        <stp>4</stp>
        <stp>002400.SZ</stp>
        <stp>61</stp>
        <stp>9/30/2016</stp>
        <stp>1</stp>
        <tr r="S18" s="5"/>
      </tp>
      <tp>
        <v>774468960.04999995</v>
        <stp/>
        <stp>EM_S_QSTM07_IS</stp>
        <stp>4</stp>
        <stp>002415.SZ</stp>
        <stp>61</stp>
        <stp>9/30/2013</stp>
        <stp>1</stp>
        <tr r="G19" s="5"/>
      </tp>
      <tp>
        <v>102337252.7</v>
        <stp/>
        <stp>EM_S_QSTM07_IS</stp>
        <stp>4</stp>
        <stp>002572.SZ</stp>
        <stp>61</stp>
        <stp>9/30/2014</stp>
        <stp>1</stp>
        <tr r="K24" s="5"/>
      </tp>
      <tp>
        <v>38375192.140000001</v>
        <stp/>
        <stp>EM_S_QSTM07_IS</stp>
        <stp>4</stp>
        <stp>002542.SZ</stp>
        <stp>61</stp>
        <stp>9/30/2014</stp>
        <stp>1</stp>
        <tr r="K23" s="5"/>
      </tp>
      <tp>
        <v>85268140.760000005</v>
        <stp/>
        <stp>EM_S_QSTM07_IS</stp>
        <stp>4</stp>
        <stp>002508.SZ</stp>
        <stp>61</stp>
        <stp>3/31/2014</stp>
        <stp>1</stp>
        <tr r="I22" s="5"/>
      </tp>
      <tp>
        <v>50986159.119999997</v>
        <stp/>
        <stp>EM_S_QSTM07_IS</stp>
        <stp>4</stp>
        <stp>002589.SZ</stp>
        <stp>61</stp>
        <stp>3/31/2015</stp>
        <stp>1</stp>
        <tr r="M25" s="5"/>
      </tp>
      <tp>
        <v>58664588</v>
        <stp/>
        <stp>EM_S_QSTM07_IS</stp>
        <stp>4</stp>
        <stp>002262.SZ</stp>
        <stp>61</stp>
        <stp>9/30/2014</stp>
        <stp>1</stp>
        <tr r="K15" s="5"/>
      </tp>
      <tp>
        <v>22378818.739999998</v>
        <stp/>
        <stp>EM_S_QSTM07_IS</stp>
        <stp>4</stp>
        <stp>002230.SZ</stp>
        <stp>61</stp>
        <stp>9/30/2016</stp>
        <stp>1</stp>
        <tr r="S14" s="5"/>
      </tp>
      <tp>
        <v>46359942.810000002</v>
        <stp/>
        <stp>EM_S_QSTM07_IS</stp>
        <stp>4</stp>
        <stp>002025.SZ</stp>
        <stp>61</stp>
        <stp>9/30/2013</stp>
        <stp>1</stp>
        <tr r="G11" s="5"/>
      </tp>
      <tp>
        <v>1498340000</v>
        <stp/>
        <stp>EM_S_QSTM07_IS</stp>
        <stp>4</stp>
        <stp>002142.SZ</stp>
        <stp>61</stp>
        <stp>9/30/2014</stp>
        <stp>1</stp>
        <tr r="K13" s="5"/>
      </tp>
      <tp t="s">
        <v/>
        <stp/>
        <stp>EM_S_QSTM07_IS</stp>
        <stp>4</stp>
        <stp>603508.SH</stp>
        <stp>61</stp>
        <stp>3/31/2014</stp>
        <stp>1</stp>
        <tr r="I78" s="5"/>
      </tp>
      <tp>
        <v>634250836.50999999</v>
        <stp/>
        <stp>EM_S_QSTM07_IS</stp>
        <stp>4</stp>
        <stp>603288.SH</stp>
        <stp>61</stp>
        <stp>3/31/2014</stp>
        <stp>1</stp>
        <tr r="I77" s="5"/>
      </tp>
      <tp>
        <v>33039500</v>
        <stp/>
        <stp>EM_S_QSTM07_IS</stp>
        <stp>4</stp>
        <stp>603168.SH</stp>
        <stp>61</stp>
        <stp>3/31/2014</stp>
        <stp>1</stp>
        <tr r="I76" s="5"/>
      </tp>
      <tp>
        <v>92364359.530000001</v>
        <stp/>
        <stp>EM_S_QSTM07_IS</stp>
        <stp>4</stp>
        <stp>600699.SH</stp>
        <stp>61</stp>
        <stp>3/31/2015</stp>
        <stp>1</stp>
        <tr r="M71" s="5"/>
      </tp>
      <tp>
        <v>356396750.91000003</v>
        <stp/>
        <stp>EM_S_QSTM07_IS</stp>
        <stp>4</stp>
        <stp>000413.SZ</stp>
        <stp>61</stp>
        <stp>9/30/2015</stp>
        <stp>1</stp>
        <tr r="O6" s="5"/>
      </tp>
      <tp>
        <v>55210501.780000001</v>
        <stp/>
        <stp>EM_S_QSTM07_IS</stp>
        <stp>4</stp>
        <stp>600422.SH</stp>
        <stp>61</stp>
        <stp>9/30/2014</stp>
        <stp>1</stp>
        <tr r="K69" s="5"/>
      </tp>
      <tp>
        <v>591056379.08000004</v>
        <stp/>
        <stp>EM_S_QSTM07_IS</stp>
        <stp>4</stp>
        <stp>600518.SH</stp>
        <stp>61</stp>
        <stp>3/31/2014</stp>
        <stp>1</stp>
        <tr r="I70" s="5"/>
      </tp>
      <tp>
        <v>31127823.48</v>
        <stp/>
        <stp>EM_S_QSTM07_IS</stp>
        <stp>4</stp>
        <stp>300253.SZ</stp>
        <stp>61</stp>
        <stp>9/30/2015</stp>
        <stp>1</stp>
        <tr r="O52" s="5"/>
      </tp>
      <tp>
        <v>46709514.75</v>
        <stp/>
        <stp>EM_S_QSTM07_IS</stp>
        <stp>4</stp>
        <stp>300315.SZ</stp>
        <stp>61</stp>
        <stp>9/30/2013</stp>
        <stp>1</stp>
        <tr r="G56" s="5"/>
      </tp>
      <tp>
        <v>12237036.92</v>
        <stp/>
        <stp>EM_S_QSTM07_IS</stp>
        <stp>4</stp>
        <stp>300339.SZ</stp>
        <stp>61</stp>
        <stp>3/31/2015</stp>
        <stp>1</stp>
        <tr r="M57" s="5"/>
      </tp>
      <tp>
        <v>27934969.629999999</v>
        <stp/>
        <stp>EM_S_QSTM07_IS</stp>
        <stp>4</stp>
        <stp>300383.SZ</stp>
        <stp>61</stp>
        <stp>9/30/2015</stp>
        <stp>1</stp>
        <tr r="O61" s="5"/>
      </tp>
      <tp>
        <v>168124147.13999999</v>
        <stp/>
        <stp>EM_S_QSTM07_IS</stp>
        <stp>4</stp>
        <stp>600312.SH</stp>
        <stp>61</stp>
        <stp>9/30/2014</stp>
        <stp>1</stp>
        <tr r="K67" s="5"/>
      </tp>
      <tp>
        <v>646798757.15999997</v>
        <stp/>
        <stp>EM_S_QSTM07_IS</stp>
        <stp>4</stp>
        <stp>600340.SH</stp>
        <stp>61</stp>
        <stp>9/30/2016</stp>
        <stp>1</stp>
        <tr r="S68" s="5"/>
      </tp>
      <tp>
        <v>38780393.109999999</v>
        <stp/>
        <stp>EM_S_QSTM07_IS</stp>
        <stp>4</stp>
        <stp>300055.SZ</stp>
        <stp>61</stp>
        <stp>9/30/2013</stp>
        <stp>1</stp>
        <tr r="G34" s="5"/>
      </tp>
      <tp>
        <v>169433661.44</v>
        <stp/>
        <stp>EM_S_QSTM07_IS</stp>
        <stp>4</stp>
        <stp>300070.SZ</stp>
        <stp>61</stp>
        <stp>9/30/2016</stp>
        <stp>1</stp>
        <tr r="S35" s="5"/>
      </tp>
      <tp>
        <v>98379039.969999999</v>
        <stp/>
        <stp>EM_S_QSTM07_IS</stp>
        <stp>4</stp>
        <stp>300072.SZ</stp>
        <stp>61</stp>
        <stp>9/30/2014</stp>
        <stp>1</stp>
        <tr r="K36" s="5"/>
      </tp>
      <tp>
        <v>23314575.280000001</v>
        <stp/>
        <stp>EM_S_QSTM07_IS</stp>
        <stp>4</stp>
        <stp>300009.SZ</stp>
        <stp>61</stp>
        <stp>3/31/2015</stp>
        <stp>1</stp>
        <tr r="M30" s="5"/>
      </tp>
      <tp>
        <v>134926865.31</v>
        <stp/>
        <stp>EM_S_QSTM07_IS</stp>
        <stp>4</stp>
        <stp>600085.SH</stp>
        <stp>61</stp>
        <stp>9/30/2013</stp>
        <stp>1</stp>
        <tr r="G65" s="5"/>
      </tp>
      <tp>
        <v>46351394.450000003</v>
        <stp/>
        <stp>EM_S_QSTM07_IS</stp>
        <stp>4</stp>
        <stp>300145.SZ</stp>
        <stp>61</stp>
        <stp>9/30/2013</stp>
        <stp>1</stp>
        <tr r="G42" s="5"/>
      </tp>
      <tp>
        <v>2674989.66</v>
        <stp/>
        <stp>EM_S_QSTM07_IS</stp>
        <stp>4</stp>
        <stp>300168.SZ</stp>
        <stp>61</stp>
        <stp>3/31/2014</stp>
        <stp>1</stp>
        <tr r="I45" s="5"/>
      </tp>
      <tp>
        <v>60635903.630000003</v>
        <stp/>
        <stp>EM_S_QSTM07_IS</stp>
        <stp>4</stp>
        <stp>300170.SZ</stp>
        <stp>61</stp>
        <stp>9/30/2016</stp>
        <stp>1</stp>
        <tr r="S46" s="5"/>
      </tp>
      <tp>
        <v>80616222.019999996</v>
        <stp/>
        <stp>EM_S_QSTM07_IS</stp>
        <stp>4</stp>
        <stp>300113.SZ</stp>
        <stp>61</stp>
        <stp>9/30/2015</stp>
        <stp>1</stp>
        <tr r="O38" s="5"/>
      </tp>
      <tp>
        <v>59072403.640000001</v>
        <stp/>
        <stp>EM_S_QSTM07_IS</stp>
        <stp>4</stp>
        <stp>300115.SZ</stp>
        <stp>61</stp>
        <stp>9/30/2013</stp>
        <stp>1</stp>
        <tr r="G39" s="5"/>
      </tp>
      <tp>
        <v>1293195.68</v>
        <stp/>
        <stp>EM_S_QSTM07_IS</stp>
        <stp>4</stp>
        <stp>300133.SZ</stp>
        <stp>61</stp>
        <stp>9/30/2015</stp>
        <stp>1</stp>
        <tr r="O40" s="5"/>
      </tp>
      <tp>
        <v>13348490.390000001</v>
        <stp/>
        <stp>EM_S_QSTM07_IS</stp>
        <stp>4</stp>
        <stp>300182.SZ</stp>
        <stp>61</stp>
        <stp>9/30/2014</stp>
        <stp>1</stp>
        <tr r="K47" s="5"/>
      </tp>
      <tp>
        <v>37731804.530000001</v>
        <stp/>
        <stp>EM_S_QSTM07_IS</stp>
        <stp>4</stp>
        <stp>300199.SZ</stp>
        <stp>61</stp>
        <stp>3/31/2015</stp>
        <stp>1</stp>
        <tr r="M49" s="5"/>
      </tp>
      <tp>
        <v>260821623.38999999</v>
        <stp/>
        <stp>EM_S_QSTM07_IS</stp>
        <stp>4</stp>
        <stp>000963.SZ</stp>
        <stp>61</stp>
        <stp>9/30/2015</stp>
        <stp>1</stp>
        <tr r="O10" s="5"/>
      </tp>
      <tp>
        <v>17632118.469999999</v>
        <stp/>
        <stp>EM_S_QSTM07_IS</stp>
        <stp>4</stp>
        <stp>000938.SZ</stp>
        <stp>61</stp>
        <stp>3/31/2014</stp>
        <stp>1</stp>
        <tr r="I8" s="5"/>
      </tp>
      <tp>
        <v>4625925000</v>
        <stp/>
        <stp>EM_S_QSTM07_IS</stp>
        <stp>4</stp>
        <stp>601668.SH</stp>
        <stp>61</stp>
        <stp>3/31/2014</stp>
        <stp>1</stp>
        <tr r="I74" s="5"/>
      </tp>
      <tp>
        <v>1773447000</v>
        <stp/>
        <stp>EM_S_QSTM07_IS</stp>
        <stp>4</stp>
        <stp>601009.SH</stp>
        <stp>61</stp>
        <stp>3/31/2015</stp>
        <stp>1</stp>
        <tr r="M72" s="5"/>
      </tp>
      <tp>
        <v>239853012.22999999</v>
        <stp/>
        <stp>EM_S_QSTM07_IS</stp>
        <stp>4</stp>
        <stp>601098.SH</stp>
        <stp>61</stp>
        <stp>3/31/2014</stp>
        <stp>1</stp>
        <tr r="I73" s="5"/>
      </tp>
      <tp>
        <v>410483524</v>
        <stp/>
        <stp>EM_S_QSTM07_IS</stp>
        <stp>4</stp>
        <stp>002701.SZ</stp>
        <stp>61</stp>
        <stp>9/30/2016</stp>
        <stp>1</stp>
        <tr r="S26" s="5"/>
      </tp>
      <tp>
        <v>140621718.74000001</v>
        <stp/>
        <stp>EM_S_QSTM07_IS</stp>
        <stp>4</stp>
        <stp>002572.SZ</stp>
        <stp>61</stp>
        <stp>9/30/2015</stp>
        <stp>1</stp>
        <tr r="O24" s="5"/>
      </tp>
      <tp>
        <v>57500078.859999999</v>
        <stp/>
        <stp>EM_S_QSTM07_IS</stp>
        <stp>4</stp>
        <stp>002542.SZ</stp>
        <stp>61</stp>
        <stp>9/30/2015</stp>
        <stp>1</stp>
        <tr r="O23" s="5"/>
      </tp>
      <tp>
        <v>118598891.59999999</v>
        <stp/>
        <stp>EM_S_QSTM07_IS</stp>
        <stp>4</stp>
        <stp>002508.SZ</stp>
        <stp>61</stp>
        <stp>3/31/2015</stp>
        <stp>1</stp>
        <tr r="M22" s="5"/>
      </tp>
      <tp>
        <v>39914070.170000002</v>
        <stp/>
        <stp>EM_S_QSTM07_IS</stp>
        <stp>4</stp>
        <stp>002589.SZ</stp>
        <stp>61</stp>
        <stp>3/31/2014</stp>
        <stp>1</stp>
        <tr r="I25" s="5"/>
      </tp>
      <tp>
        <v>69533623.780000001</v>
        <stp/>
        <stp>EM_S_QSTM07_IS</stp>
        <stp>4</stp>
        <stp>002262.SZ</stp>
        <stp>61</stp>
        <stp>9/30/2015</stp>
        <stp>1</stp>
        <tr r="O15" s="5"/>
      </tp>
      <tp>
        <v>199808790.52000001</v>
        <stp/>
        <stp>EM_S_QSTM07_IS</stp>
        <stp>4</stp>
        <stp>002294.SZ</stp>
        <stp>61</stp>
        <stp>9/30/2013</stp>
        <stp>1</stp>
        <tr r="G16" s="5"/>
      </tp>
      <tp>
        <v>1768819000</v>
        <stp/>
        <stp>EM_S_QSTM07_IS</stp>
        <stp>4</stp>
        <stp>002142.SZ</stp>
        <stp>61</stp>
        <stp>9/30/2015</stp>
        <stp>1</stp>
        <tr r="O13" s="5"/>
      </tp>
      <tp>
        <v>48173385.170000002</v>
        <stp/>
        <stp>EM_S_QSTM07_IS</stp>
        <stp>4</stp>
        <stp>002104.SZ</stp>
        <stp>61</stp>
        <stp>9/30/2013</stp>
        <stp>1</stp>
        <tr r="G12" s="5"/>
      </tp>
      <tp>
        <v>41680458.460000001</v>
        <stp/>
        <stp>EM_S_QSTM07_IS</stp>
        <stp>4</stp>
        <stp>603508.SH</stp>
        <stp>61</stp>
        <stp>3/31/2015</stp>
        <stp>1</stp>
        <tr r="M78" s="5"/>
      </tp>
      <tp>
        <v>733595720</v>
        <stp/>
        <stp>EM_S_QSTM07_IS</stp>
        <stp>4</stp>
        <stp>603288.SH</stp>
        <stp>61</stp>
        <stp>3/31/2015</stp>
        <stp>1</stp>
        <tr r="M77" s="5"/>
      </tp>
      <tp>
        <v>42063310.109999999</v>
        <stp/>
        <stp>EM_S_QSTM07_IS</stp>
        <stp>4</stp>
        <stp>603168.SH</stp>
        <stp>61</stp>
        <stp>3/31/2015</stp>
        <stp>1</stp>
        <tr r="M76" s="5"/>
      </tp>
      <tp>
        <v>71463260.75</v>
        <stp/>
        <stp>EM_S_QSTM07_IS</stp>
        <stp>4</stp>
        <stp>600699.SH</stp>
        <stp>61</stp>
        <stp>3/31/2014</stp>
        <stp>1</stp>
        <tr r="I71" s="5"/>
      </tp>
      <tp t="s">
        <v/>
        <stp/>
        <stp>EM_S_QSTM07_IS</stp>
        <stp>4</stp>
        <stp>300444.SZ</stp>
        <stp>61</stp>
        <stp>9/30/2013</stp>
        <stp>1</stp>
        <tr r="G62" s="5"/>
      </tp>
      <tp>
        <v>196782158.19</v>
        <stp/>
        <stp>EM_S_QSTM07_IS</stp>
        <stp>4</stp>
        <stp>000413.SZ</stp>
        <stp>61</stp>
        <stp>9/30/2014</stp>
        <stp>1</stp>
        <tr r="K6" s="5"/>
      </tp>
      <tp>
        <v>89972067.680000007</v>
        <stp/>
        <stp>EM_S_QSTM07_IS</stp>
        <stp>4</stp>
        <stp>600422.SH</stp>
        <stp>61</stp>
        <stp>9/30/2015</stp>
        <stp>1</stp>
        <tr r="O69" s="5"/>
      </tp>
      <tp>
        <v>818078012.78999996</v>
        <stp/>
        <stp>EM_S_QSTM07_IS</stp>
        <stp>4</stp>
        <stp>600518.SH</stp>
        <stp>61</stp>
        <stp>3/31/2015</stp>
        <stp>1</stp>
        <tr r="M70" s="5"/>
      </tp>
      <tp>
        <v>31011518.34</v>
        <stp/>
        <stp>EM_S_QSTM07_IS</stp>
        <stp>4</stp>
        <stp>300253.SZ</stp>
        <stp>61</stp>
        <stp>9/30/2014</stp>
        <stp>1</stp>
        <tr r="K52" s="5"/>
      </tp>
      <tp>
        <v>16440312.42</v>
        <stp/>
        <stp>EM_S_QSTM07_IS</stp>
        <stp>4</stp>
        <stp>300244.SZ</stp>
        <stp>61</stp>
        <stp>9/30/2013</stp>
        <stp>1</stp>
        <tr r="G51" s="5"/>
      </tp>
      <tp>
        <v>53736137.439999998</v>
        <stp/>
        <stp>EM_S_QSTM07_IS</stp>
        <stp>4</stp>
        <stp>300271.SZ</stp>
        <stp>61</stp>
        <stp>9/30/2016</stp>
        <stp>1</stp>
        <tr r="S54" s="5"/>
      </tp>
      <tp>
        <v>31275621.120000001</v>
        <stp/>
        <stp>EM_S_QSTM07_IS</stp>
        <stp>4</stp>
        <stp>300231.SZ</stp>
        <stp>61</stp>
        <stp>9/30/2016</stp>
        <stp>1</stp>
        <tr r="S50" s="5"/>
      </tp>
      <tp>
        <v>15767777.34</v>
        <stp/>
        <stp>EM_S_QSTM07_IS</stp>
        <stp>4</stp>
        <stp>300339.SZ</stp>
        <stp>61</stp>
        <stp>3/31/2014</stp>
        <stp>1</stp>
        <tr r="I57" s="5"/>
      </tp>
      <tp>
        <v>29076998.100000001</v>
        <stp/>
        <stp>EM_S_QSTM07_IS</stp>
        <stp>4</stp>
        <stp>300383.SZ</stp>
        <stp>61</stp>
        <stp>9/30/2014</stp>
        <stp>1</stp>
        <tr r="K61" s="5"/>
      </tp>
      <tp>
        <v>215476519.38</v>
        <stp/>
        <stp>EM_S_QSTM07_IS</stp>
        <stp>4</stp>
        <stp>600312.SH</stp>
        <stp>61</stp>
        <stp>9/30/2015</stp>
        <stp>1</stp>
        <tr r="O67" s="5"/>
      </tp>
      <tp>
        <v>181070816.81</v>
        <stp/>
        <stp>EM_S_QSTM07_IS</stp>
        <stp>4</stp>
        <stp>300072.SZ</stp>
        <stp>61</stp>
        <stp>9/30/2015</stp>
        <stp>1</stp>
        <tr r="O36" s="5"/>
      </tp>
      <tp>
        <v>17691598.359999999</v>
        <stp/>
        <stp>EM_S_QSTM07_IS</stp>
        <stp>4</stp>
        <stp>300009.SZ</stp>
        <stp>61</stp>
        <stp>3/31/2014</stp>
        <stp>1</stp>
        <tr r="I30" s="5"/>
      </tp>
      <tp>
        <v>6427000000</v>
        <stp/>
        <stp>EM_S_QSTM07_IS</stp>
        <stp>4</stp>
        <stp>000001.SZ</stp>
        <stp>61</stp>
        <stp>9/30/2016</stp>
        <stp>1</stp>
        <tr r="S5" s="5"/>
      </tp>
      <tp>
        <v>55683667</v>
        <stp/>
        <stp>EM_S_QSTM07_IS</stp>
        <stp>4</stp>
        <stp>300024.SZ</stp>
        <stp>61</stp>
        <stp>9/30/2013</stp>
        <stp>1</stp>
        <tr r="G32" s="5"/>
      </tp>
      <tp>
        <v>113728841.26000001</v>
        <stp/>
        <stp>EM_S_QSTM07_IS</stp>
        <stp>4</stp>
        <stp>300144.SZ</stp>
        <stp>61</stp>
        <stp>9/30/2013</stp>
        <stp>1</stp>
        <tr r="G41" s="5"/>
      </tp>
      <tp>
        <v>3953777.63</v>
        <stp/>
        <stp>EM_S_QSTM07_IS</stp>
        <stp>4</stp>
        <stp>300168.SZ</stp>
        <stp>61</stp>
        <stp>3/31/2015</stp>
        <stp>1</stp>
        <tr r="M45" s="5"/>
      </tp>
      <tp>
        <v>58318010.609999999</v>
        <stp/>
        <stp>EM_S_QSTM07_IS</stp>
        <stp>4</stp>
        <stp>300113.SZ</stp>
        <stp>61</stp>
        <stp>9/30/2014</stp>
        <stp>1</stp>
        <tr r="K38" s="5"/>
      </tp>
      <tp>
        <v>67610100.579999998</v>
        <stp/>
        <stp>EM_S_QSTM07_IS</stp>
        <stp>4</stp>
        <stp>300104.SZ</stp>
        <stp>61</stp>
        <stp>9/30/2013</stp>
        <stp>1</stp>
        <tr r="G37" s="5"/>
      </tp>
      <tp>
        <v>89006575.099999994</v>
        <stp/>
        <stp>EM_S_QSTM07_IS</stp>
        <stp>4</stp>
        <stp>300133.SZ</stp>
        <stp>61</stp>
        <stp>9/30/2014</stp>
        <stp>1</stp>
        <tr r="K40" s="5"/>
      </tp>
      <tp>
        <v>151491244.28</v>
        <stp/>
        <stp>EM_S_QSTM07_IS</stp>
        <stp>4</stp>
        <stp>300182.SZ</stp>
        <stp>61</stp>
        <stp>9/30/2015</stp>
        <stp>1</stp>
        <tr r="O47" s="5"/>
      </tp>
      <tp>
        <v>21510614.07</v>
        <stp/>
        <stp>EM_S_QSTM07_IS</stp>
        <stp>4</stp>
        <stp>300199.SZ</stp>
        <stp>61</stp>
        <stp>3/31/2014</stp>
        <stp>1</stp>
        <tr r="I49" s="5"/>
      </tp>
      <tp>
        <v>159291608.37</v>
        <stp/>
        <stp>EM_S_QSTM07_IS</stp>
        <stp>4</stp>
        <stp>000963.SZ</stp>
        <stp>61</stp>
        <stp>9/30/2014</stp>
        <stp>1</stp>
        <tr r="K10" s="5"/>
      </tp>
      <tp>
        <v>31230092.07</v>
        <stp/>
        <stp>EM_S_QSTM07_IS</stp>
        <stp>4</stp>
        <stp>000938.SZ</stp>
        <stp>61</stp>
        <stp>3/31/2015</stp>
        <stp>1</stp>
        <tr r="M8" s="5"/>
      </tp>
      <tp>
        <v>5624837000</v>
        <stp/>
        <stp>EM_S_QSTM07_IS</stp>
        <stp>4</stp>
        <stp>601668.SH</stp>
        <stp>61</stp>
        <stp>3/31/2015</stp>
        <stp>1</stp>
        <tr r="M74" s="5"/>
      </tp>
      <tp>
        <v>1419791721.53</v>
        <stp/>
        <stp>EM_S_QSTM07_IS</stp>
        <stp>4</stp>
        <stp>601009.SH</stp>
        <stp>61</stp>
        <stp>3/31/2014</stp>
        <stp>1</stp>
        <tr r="I72" s="5"/>
      </tp>
      <tp>
        <v>295390842.27999997</v>
        <stp/>
        <stp>EM_S_QSTM07_IS</stp>
        <stp>4</stp>
        <stp>601098.SH</stp>
        <stp>61</stp>
        <stp>3/31/2015</stp>
        <stp>1</stp>
        <tr r="M73" s="5"/>
      </tp>
      <tp>
        <v>90582755.469999999</v>
        <stp/>
        <stp>EM_S_QSTM07_IS</stp>
        <stp>4</stp>
        <stp>002727.SZ</stp>
        <stp>61</stp>
        <stp>3/31/2015</stp>
        <stp>1</stp>
        <tr r="M29" s="5"/>
      </tp>
      <tp>
        <v>303441022</v>
        <stp/>
        <stp>EM_S_QSTM07_IS</stp>
        <stp>4</stp>
        <stp>002701.SZ</stp>
        <stp>61</stp>
        <stp>6/30/2016</stp>
        <stp>1</stp>
        <tr r="R26" s="5"/>
      </tp>
      <tp>
        <v>23559365.010000002</v>
        <stp/>
        <stp>EM_S_QSTM07_IS</stp>
        <stp>4</stp>
        <stp>002717.SZ</stp>
        <stp>61</stp>
        <stp>3/31/2015</stp>
        <stp>1</stp>
        <tr r="M28" s="5"/>
      </tp>
      <tp>
        <v>139793108</v>
        <stp/>
        <stp>EM_S_QSTM07_IS</stp>
        <stp>4</stp>
        <stp>002701.SZ</stp>
        <stp>61</stp>
        <stp>3/31/2013</stp>
        <stp>1</stp>
        <tr r="E26" s="5"/>
      </tp>
      <tp>
        <v>25779858.640000001</v>
        <stp/>
        <stp>EM_S_QSTM07_IS</stp>
        <stp>4</stp>
        <stp>002707.SZ</stp>
        <stp>61</stp>
        <stp>3/31/2015</stp>
        <stp>1</stp>
        <tr r="M27" s="5"/>
      </tp>
      <tp>
        <v>99202466.700000003</v>
        <stp/>
        <stp>EM_S_QSTM07_IS</stp>
        <stp>4</stp>
        <stp>002572.SZ</stp>
        <stp>61</stp>
        <stp>6/30/2015</stp>
        <stp>1</stp>
        <tr r="N24" s="5"/>
      </tp>
      <tp>
        <v>43815347.75</v>
        <stp/>
        <stp>EM_S_QSTM07_IS</stp>
        <stp>4</stp>
        <stp>002542.SZ</stp>
        <stp>61</stp>
        <stp>6/30/2015</stp>
        <stp>1</stp>
        <tr r="N23" s="5"/>
      </tp>
      <tp>
        <v>86308487.069999993</v>
        <stp/>
        <stp>EM_S_QSTM07_IS</stp>
        <stp>4</stp>
        <stp>002262.SZ</stp>
        <stp>61</stp>
        <stp>6/30/2015</stp>
        <stp>1</stp>
        <tr r="N15" s="5"/>
      </tp>
      <tp>
        <v>357835015.63999999</v>
        <stp/>
        <stp>EM_S_QSTM07_IS</stp>
        <stp>4</stp>
        <stp>002294.SZ</stp>
        <stp>61</stp>
        <stp>3/31/2016</stp>
        <stp>1</stp>
        <tr r="Q16" s="5"/>
      </tp>
      <tp>
        <v>190914313.33000001</v>
        <stp/>
        <stp>EM_S_QSTM07_IS</stp>
        <stp>4</stp>
        <stp>002294.SZ</stp>
        <stp>61</stp>
        <stp>6/30/2013</stp>
        <stp>1</stp>
        <tr r="F16" s="5"/>
      </tp>
      <tp>
        <v>76918974.730000004</v>
        <stp/>
        <stp>EM_S_QSTM07_IS</stp>
        <stp>4</stp>
        <stp>002367.SZ</stp>
        <stp>61</stp>
        <stp>3/31/2015</stp>
        <stp>1</stp>
        <tr r="M17" s="5"/>
      </tp>
      <tp>
        <v>1800043000</v>
        <stp/>
        <stp>EM_S_QSTM07_IS</stp>
        <stp>4</stp>
        <stp>002142.SZ</stp>
        <stp>61</stp>
        <stp>6/30/2015</stp>
        <stp>1</stp>
        <tr r="N13" s="5"/>
      </tp>
      <tp>
        <v>43379680.289999999</v>
        <stp/>
        <stp>EM_S_QSTM07_IS</stp>
        <stp>4</stp>
        <stp>002104.SZ</stp>
        <stp>61</stp>
        <stp>6/30/2013</stp>
        <stp>1</stp>
        <tr r="F12" s="5"/>
      </tp>
      <tp>
        <v>58694222.009999998</v>
        <stp/>
        <stp>EM_S_QSTM07_IS</stp>
        <stp>4</stp>
        <stp>002104.SZ</stp>
        <stp>61</stp>
        <stp>3/31/2016</stp>
        <stp>1</stp>
        <tr r="Q12" s="5"/>
      </tp>
      <tp>
        <v>9481997.5399999991</v>
        <stp/>
        <stp>EM_S_QSTM07_IS</stp>
        <stp>4</stp>
        <stp>300444.SZ</stp>
        <stp>61</stp>
        <stp>3/31/2016</stp>
        <stp>1</stp>
        <tr r="Q62" s="5"/>
      </tp>
      <tp t="s">
        <v/>
        <stp/>
        <stp>EM_S_QSTM07_IS</stp>
        <stp>4</stp>
        <stp>300444.SZ</stp>
        <stp>61</stp>
        <stp>6/30/2013</stp>
        <stp>1</stp>
        <tr r="F62" s="5"/>
      </tp>
      <tp>
        <v>199884306.69999999</v>
        <stp/>
        <stp>EM_S_QSTM07_IS</stp>
        <stp>4</stp>
        <stp>000413.SZ</stp>
        <stp>61</stp>
        <stp>6/30/2014</stp>
        <stp>1</stp>
        <tr r="J6" s="5"/>
      </tp>
      <tp>
        <v>140281478.58000001</v>
        <stp/>
        <stp>EM_S_QSTM07_IS</stp>
        <stp>4</stp>
        <stp>600422.SH</stp>
        <stp>61</stp>
        <stp>6/30/2015</stp>
        <stp>1</stp>
        <tr r="N69" s="5"/>
      </tp>
      <tp>
        <v>39673427.729999997</v>
        <stp/>
        <stp>EM_S_QSTM07_IS</stp>
        <stp>4</stp>
        <stp>300244.SZ</stp>
        <stp>61</stp>
        <stp>3/31/2016</stp>
        <stp>1</stp>
        <tr r="Q51" s="5"/>
      </tp>
      <tp>
        <v>26786752.02</v>
        <stp/>
        <stp>EM_S_QSTM07_IS</stp>
        <stp>4</stp>
        <stp>300253.SZ</stp>
        <stp>61</stp>
        <stp>6/30/2014</stp>
        <stp>1</stp>
        <tr r="J52" s="5"/>
      </tp>
      <tp>
        <v>29988492.190000001</v>
        <stp/>
        <stp>EM_S_QSTM07_IS</stp>
        <stp>4</stp>
        <stp>300244.SZ</stp>
        <stp>61</stp>
        <stp>6/30/2013</stp>
        <stp>1</stp>
        <tr r="F51" s="5"/>
      </tp>
      <tp>
        <v>90137894.959999993</v>
        <stp/>
        <stp>EM_S_QSTM07_IS</stp>
        <stp>4</stp>
        <stp>300267.SZ</stp>
        <stp>61</stp>
        <stp>3/31/2015</stp>
        <stp>1</stp>
        <tr r="M53" s="5"/>
      </tp>
      <tp>
        <v>96411454.859999999</v>
        <stp/>
        <stp>EM_S_QSTM07_IS</stp>
        <stp>4</stp>
        <stp>300271.SZ</stp>
        <stp>61</stp>
        <stp>6/30/2016</stp>
        <stp>1</stp>
        <tr r="R54" s="5"/>
      </tp>
      <tp>
        <v>9899477.1999999993</v>
        <stp/>
        <stp>EM_S_QSTM07_IS</stp>
        <stp>4</stp>
        <stp>300271.SZ</stp>
        <stp>61</stp>
        <stp>3/31/2013</stp>
        <stp>1</stp>
        <tr r="E54" s="5"/>
      </tp>
      <tp>
        <v>42247674.990000002</v>
        <stp/>
        <stp>EM_S_QSTM07_IS</stp>
        <stp>4</stp>
        <stp>300231.SZ</stp>
        <stp>61</stp>
        <stp>6/30/2016</stp>
        <stp>1</stp>
        <tr r="R50" s="5"/>
      </tp>
      <tp>
        <v>7997828.8600000003</v>
        <stp/>
        <stp>EM_S_QSTM07_IS</stp>
        <stp>4</stp>
        <stp>300231.SZ</stp>
        <stp>61</stp>
        <stp>3/31/2013</stp>
        <stp>1</stp>
        <tr r="E50" s="5"/>
      </tp>
      <tp>
        <v>13544626.27</v>
        <stp/>
        <stp>EM_S_QSTM07_IS</stp>
        <stp>4</stp>
        <stp>300287.SZ</stp>
        <stp>61</stp>
        <stp>3/31/2015</stp>
        <stp>1</stp>
        <tr r="M55" s="5"/>
      </tp>
      <tp>
        <v>390349714.73000002</v>
        <stp/>
        <stp>EM_S_QSTM07_IS</stp>
        <stp>4</stp>
        <stp>600276.SH</stp>
        <stp>61</stp>
        <stp>3/31/2014</stp>
        <stp>1</stp>
        <tr r="I66" s="5"/>
      </tp>
      <tp>
        <v>35879617.549999997</v>
        <stp/>
        <stp>EM_S_QSTM07_IS</stp>
        <stp>4</stp>
        <stp>300347.SZ</stp>
        <stp>61</stp>
        <stp>3/31/2015</stp>
        <stp>1</stp>
        <tr r="M58" s="5"/>
      </tp>
      <tp>
        <v>24168814.170000002</v>
        <stp/>
        <stp>EM_S_QSTM07_IS</stp>
        <stp>4</stp>
        <stp>300357.SZ</stp>
        <stp>61</stp>
        <stp>3/31/2015</stp>
        <stp>1</stp>
        <tr r="M59" s="5"/>
      </tp>
      <tp>
        <v>25630634.25</v>
        <stp/>
        <stp>EM_S_QSTM07_IS</stp>
        <stp>4</stp>
        <stp>300367.SZ</stp>
        <stp>61</stp>
        <stp>3/31/2015</stp>
        <stp>1</stp>
        <tr r="M60" s="5"/>
      </tp>
      <tp>
        <v>20250789.629999999</v>
        <stp/>
        <stp>EM_S_QSTM07_IS</stp>
        <stp>4</stp>
        <stp>300383.SZ</stp>
        <stp>61</stp>
        <stp>6/30/2014</stp>
        <stp>1</stp>
        <tr r="J61" s="5"/>
      </tp>
      <tp>
        <v>272805875.63</v>
        <stp/>
        <stp>EM_S_QSTM07_IS</stp>
        <stp>4</stp>
        <stp>600312.SH</stp>
        <stp>61</stp>
        <stp>6/30/2015</stp>
        <stp>1</stp>
        <tr r="N67" s="5"/>
      </tp>
      <tp>
        <v>300493960.62</v>
        <stp/>
        <stp>EM_S_QSTM07_IS</stp>
        <stp>4</stp>
        <stp>300072.SZ</stp>
        <stp>61</stp>
        <stp>6/30/2015</stp>
        <stp>1</stp>
        <tr r="N36" s="5"/>
      </tp>
      <tp>
        <v>131012801.81999999</v>
        <stp/>
        <stp>EM_S_QSTM07_IS</stp>
        <stp>4</stp>
        <stp>300017.SZ</stp>
        <stp>61</stp>
        <stp>3/31/2015</stp>
        <stp>1</stp>
        <tr r="M31" s="5"/>
      </tp>
      <tp>
        <v>6206000000</v>
        <stp/>
        <stp>EM_S_QSTM07_IS</stp>
        <stp>4</stp>
        <stp>000001.SZ</stp>
        <stp>61</stp>
        <stp>6/30/2016</stp>
        <stp>1</stp>
        <tr r="R5" s="5"/>
      </tp>
      <tp>
        <v>54108572.030000001</v>
        <stp/>
        <stp>EM_S_QSTM07_IS</stp>
        <stp>4</stp>
        <stp>300024.SZ</stp>
        <stp>61</stp>
        <stp>3/31/2016</stp>
        <stp>1</stp>
        <tr r="Q32" s="5"/>
      </tp>
      <tp>
        <v>83096820.370000005</v>
        <stp/>
        <stp>EM_S_QSTM07_IS</stp>
        <stp>4</stp>
        <stp>300026.SZ</stp>
        <stp>61</stp>
        <stp>3/31/2014</stp>
        <stp>1</stp>
        <tr r="I33" s="5"/>
      </tp>
      <tp>
        <v>3589000000</v>
        <stp/>
        <stp>EM_S_QSTM07_IS</stp>
        <stp>4</stp>
        <stp>000001.SZ</stp>
        <stp>61</stp>
        <stp>3/31/2013</stp>
        <stp>1</stp>
        <tr r="E5" s="5"/>
      </tp>
      <tp>
        <v>62653270.299999997</v>
        <stp/>
        <stp>EM_S_QSTM07_IS</stp>
        <stp>4</stp>
        <stp>300024.SZ</stp>
        <stp>61</stp>
        <stp>6/30/2013</stp>
        <stp>1</stp>
        <tr r="F32" s="5"/>
      </tp>
      <tp>
        <v>283094455.55000001</v>
        <stp/>
        <stp>EM_S_QSTM07_IS</stp>
        <stp>4</stp>
        <stp>600066.SH</stp>
        <stp>61</stp>
        <stp>3/31/2014</stp>
        <stp>1</stp>
        <tr r="I64" s="5"/>
      </tp>
      <tp>
        <v>132946118.06</v>
        <stp/>
        <stp>EM_S_QSTM07_IS</stp>
        <stp>4</stp>
        <stp>600056.SH</stp>
        <stp>61</stp>
        <stp>3/31/2014</stp>
        <stp>1</stp>
        <tr r="I63" s="5"/>
      </tp>
      <tp>
        <v>194051839.53</v>
        <stp/>
        <stp>EM_S_QSTM07_IS</stp>
        <stp>4</stp>
        <stp>300144.SZ</stp>
        <stp>61</stp>
        <stp>3/31/2016</stp>
        <stp>1</stp>
        <tr r="Q41" s="5"/>
      </tp>
      <tp>
        <v>177603072.31999999</v>
        <stp/>
        <stp>EM_S_QSTM07_IS</stp>
        <stp>4</stp>
        <stp>300146.SZ</stp>
        <stp>61</stp>
        <stp>3/31/2014</stp>
        <stp>1</stp>
        <tr r="I43" s="5"/>
      </tp>
      <tp>
        <v>86982081.140000001</v>
        <stp/>
        <stp>EM_S_QSTM07_IS</stp>
        <stp>4</stp>
        <stp>300144.SZ</stp>
        <stp>61</stp>
        <stp>6/30/2013</stp>
        <stp>1</stp>
        <tr r="F41" s="5"/>
      </tp>
      <tp>
        <v>21565186.68</v>
        <stp/>
        <stp>EM_S_QSTM07_IS</stp>
        <stp>4</stp>
        <stp>300166.SZ</stp>
        <stp>61</stp>
        <stp>3/31/2014</stp>
        <stp>1</stp>
        <tr r="I44" s="5"/>
      </tp>
      <tp>
        <v>114739272.68000001</v>
        <stp/>
        <stp>EM_S_QSTM07_IS</stp>
        <stp>4</stp>
        <stp>300104.SZ</stp>
        <stp>61</stp>
        <stp>3/31/2016</stp>
        <stp>1</stp>
        <tr r="Q37" s="5"/>
      </tp>
      <tp>
        <v>25916314.829999998</v>
        <stp/>
        <stp>EM_S_QSTM07_IS</stp>
        <stp>4</stp>
        <stp>300113.SZ</stp>
        <stp>61</stp>
        <stp>6/30/2014</stp>
        <stp>1</stp>
        <tr r="J38" s="5"/>
      </tp>
      <tp>
        <v>45579626.420000002</v>
        <stp/>
        <stp>EM_S_QSTM07_IS</stp>
        <stp>4</stp>
        <stp>300104.SZ</stp>
        <stp>61</stp>
        <stp>6/30/2013</stp>
        <stp>1</stp>
        <tr r="F37" s="5"/>
      </tp>
      <tp>
        <v>127828384.14</v>
        <stp/>
        <stp>EM_S_QSTM07_IS</stp>
        <stp>4</stp>
        <stp>300133.SZ</stp>
        <stp>61</stp>
        <stp>6/30/2014</stp>
        <stp>1</stp>
        <tr r="J40" s="5"/>
      </tp>
      <tp>
        <v>53124844.310000002</v>
        <stp/>
        <stp>EM_S_QSTM07_IS</stp>
        <stp>4</stp>
        <stp>300182.SZ</stp>
        <stp>61</stp>
        <stp>6/30/2015</stp>
        <stp>1</stp>
        <tr r="N47" s="5"/>
      </tp>
      <tp>
        <v>26764055.93</v>
        <stp/>
        <stp>EM_S_QSTM07_IS</stp>
        <stp>4</stp>
        <stp>300196.SZ</stp>
        <stp>61</stp>
        <stp>3/31/2014</stp>
        <stp>1</stp>
        <tr r="I48" s="5"/>
      </tp>
      <tp>
        <v>129178474.25</v>
        <stp/>
        <stp>EM_S_QSTM07_IS</stp>
        <stp>4</stp>
        <stp>000826.SZ</stp>
        <stp>61</stp>
        <stp>3/31/2014</stp>
        <stp>1</stp>
        <tr r="I7" s="5"/>
      </tp>
      <tp>
        <v>187521856.66999999</v>
        <stp/>
        <stp>EM_S_QSTM07_IS</stp>
        <stp>4</stp>
        <stp>000963.SZ</stp>
        <stp>61</stp>
        <stp>6/30/2014</stp>
        <stp>1</stp>
        <tr r="J10" s="5"/>
      </tp>
      <tp>
        <v>8718488.3900000006</v>
        <stp/>
        <stp>EM_S_QSTM07_IS</stp>
        <stp>4</stp>
        <stp>000957.SZ</stp>
        <stp>61</stp>
        <stp>3/31/2015</stp>
        <stp>1</stp>
        <tr r="M9" s="5"/>
      </tp>
      <tp t="s">
        <v/>
        <stp/>
        <stp>EM_S_QSTM07_IS</stp>
        <stp>4</stp>
        <stp>601997.SH</stp>
        <stp>61</stp>
        <stp>3/31/2015</stp>
        <stp>1</stp>
        <tr r="M75" s="5"/>
      </tp>
      <tp>
        <v>78089732.299999997</v>
        <stp/>
        <stp>EM_S_QSTM07_IS</stp>
        <stp>4</stp>
        <stp>002727.SZ</stp>
        <stp>61</stp>
        <stp>3/31/2014</stp>
        <stp>1</stp>
        <tr r="I29" s="5"/>
      </tp>
      <tp>
        <v>22697197.149999999</v>
        <stp/>
        <stp>EM_S_QSTM07_IS</stp>
        <stp>4</stp>
        <stp>002717.SZ</stp>
        <stp>61</stp>
        <stp>3/31/2014</stp>
        <stp>1</stp>
        <tr r="I28" s="5"/>
      </tp>
      <tp>
        <v>17381003.91</v>
        <stp/>
        <stp>EM_S_QSTM07_IS</stp>
        <stp>4</stp>
        <stp>002707.SZ</stp>
        <stp>61</stp>
        <stp>3/31/2014</stp>
        <stp>1</stp>
        <tr r="I27" s="5"/>
      </tp>
      <tp>
        <v>199072934.93000001</v>
        <stp/>
        <stp>EM_S_QSTM07_IS</stp>
        <stp>4</stp>
        <stp>002470.SZ</stp>
        <stp>61</stp>
        <stp>3/31/2013</stp>
        <stp>1</stp>
        <tr r="E21" s="5"/>
      </tp>
      <tp>
        <v>373789823.64999998</v>
        <stp/>
        <stp>EM_S_QSTM07_IS</stp>
        <stp>4</stp>
        <stp>002470.SZ</stp>
        <stp>61</stp>
        <stp>6/30/2016</stp>
        <stp>1</stp>
        <tr r="R21" s="5"/>
      </tp>
      <tp>
        <v>129240746.19</v>
        <stp/>
        <stp>EM_S_QSTM07_IS</stp>
        <stp>4</stp>
        <stp>002450.SZ</stp>
        <stp>61</stp>
        <stp>3/31/2013</stp>
        <stp>1</stp>
        <tr r="E20" s="5"/>
      </tp>
      <tp>
        <v>499061046.87</v>
        <stp/>
        <stp>EM_S_QSTM07_IS</stp>
        <stp>4</stp>
        <stp>002450.SZ</stp>
        <stp>61</stp>
        <stp>6/30/2016</stp>
        <stp>1</stp>
        <tr r="R20" s="5"/>
      </tp>
      <tp>
        <v>155530865.63</v>
        <stp/>
        <stp>EM_S_QSTM07_IS</stp>
        <stp>4</stp>
        <stp>002400.SZ</stp>
        <stp>61</stp>
        <stp>6/30/2016</stp>
        <stp>1</stp>
        <tr r="R18" s="5"/>
      </tp>
      <tp>
        <v>1143615399.8299999</v>
        <stp/>
        <stp>EM_S_QSTM07_IS</stp>
        <stp>4</stp>
        <stp>002415.SZ</stp>
        <stp>61</stp>
        <stp>3/31/2016</stp>
        <stp>1</stp>
        <tr r="Q19" s="5"/>
      </tp>
      <tp>
        <v>41983560.869999997</v>
        <stp/>
        <stp>EM_S_QSTM07_IS</stp>
        <stp>4</stp>
        <stp>002400.SZ</stp>
        <stp>61</stp>
        <stp>3/31/2013</stp>
        <stp>1</stp>
        <tr r="E18" s="5"/>
      </tp>
      <tp>
        <v>535261032.52999997</v>
        <stp/>
        <stp>EM_S_QSTM07_IS</stp>
        <stp>4</stp>
        <stp>002415.SZ</stp>
        <stp>61</stp>
        <stp>6/30/2013</stp>
        <stp>1</stp>
        <tr r="F19" s="5"/>
      </tp>
      <tp>
        <v>70921896.150000006</v>
        <stp/>
        <stp>EM_S_QSTM07_IS</stp>
        <stp>4</stp>
        <stp>002572.SZ</stp>
        <stp>61</stp>
        <stp>6/30/2014</stp>
        <stp>1</stp>
        <tr r="J24" s="5"/>
      </tp>
      <tp>
        <v>19742495.149999999</v>
        <stp/>
        <stp>EM_S_QSTM07_IS</stp>
        <stp>4</stp>
        <stp>002542.SZ</stp>
        <stp>61</stp>
        <stp>6/30/2014</stp>
        <stp>1</stp>
        <tr r="J23" s="5"/>
      </tp>
      <tp>
        <v>75825568.519999996</v>
        <stp/>
        <stp>EM_S_QSTM07_IS</stp>
        <stp>4</stp>
        <stp>002262.SZ</stp>
        <stp>61</stp>
        <stp>6/30/2014</stp>
        <stp>1</stp>
        <tr r="J15" s="5"/>
      </tp>
      <tp>
        <v>34320470.539999999</v>
        <stp/>
        <stp>EM_S_QSTM07_IS</stp>
        <stp>4</stp>
        <stp>002230.SZ</stp>
        <stp>61</stp>
        <stp>3/31/2013</stp>
        <stp>1</stp>
        <tr r="E14" s="5"/>
      </tp>
      <tp>
        <v>185426918.18000001</v>
        <stp/>
        <stp>EM_S_QSTM07_IS</stp>
        <stp>4</stp>
        <stp>002230.SZ</stp>
        <stp>61</stp>
        <stp>6/30/2016</stp>
        <stp>1</stp>
        <tr r="R14" s="5"/>
      </tp>
      <tp>
        <v>58950345.619999997</v>
        <stp/>
        <stp>EM_S_QSTM07_IS</stp>
        <stp>4</stp>
        <stp>002367.SZ</stp>
        <stp>61</stp>
        <stp>3/31/2014</stp>
        <stp>1</stp>
        <tr r="I17" s="5"/>
      </tp>
      <tp>
        <v>44499731.219999999</v>
        <stp/>
        <stp>EM_S_QSTM07_IS</stp>
        <stp>4</stp>
        <stp>002025.SZ</stp>
        <stp>61</stp>
        <stp>6/30/2013</stp>
        <stp>1</stp>
        <tr r="F11" s="5"/>
      </tp>
      <tp>
        <v>58670073.479999997</v>
        <stp/>
        <stp>EM_S_QSTM07_IS</stp>
        <stp>4</stp>
        <stp>002025.SZ</stp>
        <stp>61</stp>
        <stp>3/31/2016</stp>
        <stp>1</stp>
        <tr r="Q11" s="5"/>
      </tp>
      <tp>
        <v>1583927000</v>
        <stp/>
        <stp>EM_S_QSTM07_IS</stp>
        <stp>4</stp>
        <stp>002142.SZ</stp>
        <stp>61</stp>
        <stp>6/30/2014</stp>
        <stp>1</stp>
        <tr r="J13" s="5"/>
      </tp>
      <tp>
        <v>222018130</v>
        <stp/>
        <stp>EM_S_QSTM07_IS</stp>
        <stp>4</stp>
        <stp>000413.SZ</stp>
        <stp>61</stp>
        <stp>6/30/2015</stp>
        <stp>1</stp>
        <tr r="N6" s="5"/>
      </tp>
      <tp>
        <v>94047118.469999999</v>
        <stp/>
        <stp>EM_S_QSTM07_IS</stp>
        <stp>4</stp>
        <stp>600422.SH</stp>
        <stp>61</stp>
        <stp>6/30/2014</stp>
        <stp>1</stp>
        <tr r="J69" s="5"/>
      </tp>
      <tp>
        <v>41447439.079999998</v>
        <stp/>
        <stp>EM_S_QSTM07_IS</stp>
        <stp>4</stp>
        <stp>300253.SZ</stp>
        <stp>61</stp>
        <stp>6/30/2015</stp>
        <stp>1</stp>
        <tr r="N52" s="5"/>
      </tp>
      <tp>
        <v>58689466.649999999</v>
        <stp/>
        <stp>EM_S_QSTM07_IS</stp>
        <stp>4</stp>
        <stp>300267.SZ</stp>
        <stp>61</stp>
        <stp>3/31/2014</stp>
        <stp>1</stp>
        <tr r="I53" s="5"/>
      </tp>
      <tp>
        <v>7138683.9199999999</v>
        <stp/>
        <stp>EM_S_QSTM07_IS</stp>
        <stp>4</stp>
        <stp>300287.SZ</stp>
        <stp>61</stp>
        <stp>3/31/2014</stp>
        <stp>1</stp>
        <tr r="I55" s="5"/>
      </tp>
      <tp>
        <v>547370504</v>
        <stp/>
        <stp>EM_S_QSTM07_IS</stp>
        <stp>4</stp>
        <stp>600276.SH</stp>
        <stp>61</stp>
        <stp>3/31/2015</stp>
        <stp>1</stp>
        <tr r="M66" s="5"/>
      </tp>
      <tp>
        <v>26756082.460000001</v>
        <stp/>
        <stp>EM_S_QSTM07_IS</stp>
        <stp>4</stp>
        <stp>300347.SZ</stp>
        <stp>61</stp>
        <stp>3/31/2014</stp>
        <stp>1</stp>
        <tr r="I58" s="5"/>
      </tp>
      <tp>
        <v>13348925.99</v>
        <stp/>
        <stp>EM_S_QSTM07_IS</stp>
        <stp>4</stp>
        <stp>300357.SZ</stp>
        <stp>61</stp>
        <stp>3/31/2014</stp>
        <stp>1</stp>
        <tr r="I59" s="5"/>
      </tp>
      <tp>
        <v>5508489.6299999999</v>
        <stp/>
        <stp>EM_S_QSTM07_IS</stp>
        <stp>4</stp>
        <stp>300367.SZ</stp>
        <stp>61</stp>
        <stp>3/31/2014</stp>
        <stp>1</stp>
        <tr r="I60" s="5"/>
      </tp>
      <tp>
        <v>28086452.359999999</v>
        <stp/>
        <stp>EM_S_QSTM07_IS</stp>
        <stp>4</stp>
        <stp>300315.SZ</stp>
        <stp>61</stp>
        <stp>6/30/2013</stp>
        <stp>1</stp>
        <tr r="F56" s="5"/>
      </tp>
      <tp>
        <v>221350691.88999999</v>
        <stp/>
        <stp>EM_S_QSTM07_IS</stp>
        <stp>4</stp>
        <stp>300315.SZ</stp>
        <stp>61</stp>
        <stp>3/31/2016</stp>
        <stp>1</stp>
        <tr r="Q56" s="5"/>
      </tp>
      <tp>
        <v>24553303.510000002</v>
        <stp/>
        <stp>EM_S_QSTM07_IS</stp>
        <stp>4</stp>
        <stp>300383.SZ</stp>
        <stp>61</stp>
        <stp>6/30/2015</stp>
        <stp>1</stp>
        <tr r="N61" s="5"/>
      </tp>
      <tp>
        <v>182099732.83000001</v>
        <stp/>
        <stp>EM_S_QSTM07_IS</stp>
        <stp>4</stp>
        <stp>600312.SH</stp>
        <stp>61</stp>
        <stp>6/30/2014</stp>
        <stp>1</stp>
        <tr r="J67" s="5"/>
      </tp>
      <tp>
        <v>2657357317.6399999</v>
        <stp/>
        <stp>EM_S_QSTM07_IS</stp>
        <stp>4</stp>
        <stp>600340.SH</stp>
        <stp>61</stp>
        <stp>6/30/2016</stp>
        <stp>1</stp>
        <tr r="R68" s="5"/>
      </tp>
      <tp>
        <v>470669279.70999998</v>
        <stp/>
        <stp>EM_S_QSTM07_IS</stp>
        <stp>4</stp>
        <stp>600340.SH</stp>
        <stp>61</stp>
        <stp>3/31/2013</stp>
        <stp>1</stp>
        <tr r="E68" s="5"/>
      </tp>
      <tp>
        <v>45058885.32</v>
        <stp/>
        <stp>EM_S_QSTM07_IS</stp>
        <stp>4</stp>
        <stp>300055.SZ</stp>
        <stp>61</stp>
        <stp>6/30/2013</stp>
        <stp>1</stp>
        <tr r="F34" s="5"/>
      </tp>
      <tp>
        <v>70097003.75</v>
        <stp/>
        <stp>EM_S_QSTM07_IS</stp>
        <stp>4</stp>
        <stp>300055.SZ</stp>
        <stp>61</stp>
        <stp>3/31/2016</stp>
        <stp>1</stp>
        <tr r="Q34" s="5"/>
      </tp>
      <tp>
        <v>234796078.83000001</v>
        <stp/>
        <stp>EM_S_QSTM07_IS</stp>
        <stp>4</stp>
        <stp>300070.SZ</stp>
        <stp>61</stp>
        <stp>6/30/2016</stp>
        <stp>1</stp>
        <tr r="R35" s="5"/>
      </tp>
      <tp>
        <v>151323400.31</v>
        <stp/>
        <stp>EM_S_QSTM07_IS</stp>
        <stp>4</stp>
        <stp>300072.SZ</stp>
        <stp>61</stp>
        <stp>6/30/2014</stp>
        <stp>1</stp>
        <tr r="J36" s="5"/>
      </tp>
      <tp>
        <v>12504739.27</v>
        <stp/>
        <stp>EM_S_QSTM07_IS</stp>
        <stp>4</stp>
        <stp>300070.SZ</stp>
        <stp>61</stp>
        <stp>3/31/2013</stp>
        <stp>1</stp>
        <tr r="E35" s="5"/>
      </tp>
      <tp>
        <v>81002669.140000001</v>
        <stp/>
        <stp>EM_S_QSTM07_IS</stp>
        <stp>4</stp>
        <stp>300017.SZ</stp>
        <stp>61</stp>
        <stp>3/31/2014</stp>
        <stp>1</stp>
        <tr r="I31" s="5"/>
      </tp>
      <tp>
        <v>88171659.200000003</v>
        <stp/>
        <stp>EM_S_QSTM07_IS</stp>
        <stp>4</stp>
        <stp>300026.SZ</stp>
        <stp>61</stp>
        <stp>3/31/2015</stp>
        <stp>1</stp>
        <tr r="M33" s="5"/>
      </tp>
      <tp>
        <v>373520396.94999999</v>
        <stp/>
        <stp>EM_S_QSTM07_IS</stp>
        <stp>4</stp>
        <stp>600066.SH</stp>
        <stp>61</stp>
        <stp>3/31/2015</stp>
        <stp>1</stp>
        <tr r="M64" s="5"/>
      </tp>
      <tp>
        <v>177865644.69</v>
        <stp/>
        <stp>EM_S_QSTM07_IS</stp>
        <stp>4</stp>
        <stp>600056.SH</stp>
        <stp>61</stp>
        <stp>3/31/2015</stp>
        <stp>1</stp>
        <tr r="M63" s="5"/>
      </tp>
      <tp>
        <v>182921291.44</v>
        <stp/>
        <stp>EM_S_QSTM07_IS</stp>
        <stp>4</stp>
        <stp>600085.SH</stp>
        <stp>61</stp>
        <stp>6/30/2013</stp>
        <stp>1</stp>
        <tr r="F65" s="5"/>
      </tp>
      <tp>
        <v>262927119.30000001</v>
        <stp/>
        <stp>EM_S_QSTM07_IS</stp>
        <stp>4</stp>
        <stp>600085.SH</stp>
        <stp>61</stp>
        <stp>3/31/2016</stp>
        <stp>1</stp>
        <tr r="Q65" s="5"/>
      </tp>
      <tp>
        <v>38627567.659999996</v>
        <stp/>
        <stp>EM_S_QSTM07_IS</stp>
        <stp>4</stp>
        <stp>300145.SZ</stp>
        <stp>61</stp>
        <stp>3/31/2016</stp>
        <stp>1</stp>
        <tr r="Q42" s="5"/>
      </tp>
      <tp>
        <v>205257945.08000001</v>
        <stp/>
        <stp>EM_S_QSTM07_IS</stp>
        <stp>4</stp>
        <stp>300146.SZ</stp>
        <stp>61</stp>
        <stp>3/31/2015</stp>
        <stp>1</stp>
        <tr r="M43" s="5"/>
      </tp>
      <tp>
        <v>39650671.25</v>
        <stp/>
        <stp>EM_S_QSTM07_IS</stp>
        <stp>4</stp>
        <stp>300145.SZ</stp>
        <stp>61</stp>
        <stp>6/30/2013</stp>
        <stp>1</stp>
        <tr r="F42" s="5"/>
      </tp>
      <tp>
        <v>23973024.030000001</v>
        <stp/>
        <stp>EM_S_QSTM07_IS</stp>
        <stp>4</stp>
        <stp>300166.SZ</stp>
        <stp>61</stp>
        <stp>3/31/2015</stp>
        <stp>1</stp>
        <tr r="M44" s="5"/>
      </tp>
      <tp>
        <v>63450106.899999999</v>
        <stp/>
        <stp>EM_S_QSTM07_IS</stp>
        <stp>4</stp>
        <stp>300170.SZ</stp>
        <stp>61</stp>
        <stp>6/30/2016</stp>
        <stp>1</stp>
        <tr r="R46" s="5"/>
      </tp>
      <tp>
        <v>25202323.57</v>
        <stp/>
        <stp>EM_S_QSTM07_IS</stp>
        <stp>4</stp>
        <stp>300170.SZ</stp>
        <stp>61</stp>
        <stp>3/31/2013</stp>
        <stp>1</stp>
        <tr r="E46" s="5"/>
      </tp>
      <tp>
        <v>66398192.579999998</v>
        <stp/>
        <stp>EM_S_QSTM07_IS</stp>
        <stp>4</stp>
        <stp>300113.SZ</stp>
        <stp>61</stp>
        <stp>6/30/2015</stp>
        <stp>1</stp>
        <tr r="N38" s="5"/>
      </tp>
      <tp>
        <v>47719401.359999999</v>
        <stp/>
        <stp>EM_S_QSTM07_IS</stp>
        <stp>4</stp>
        <stp>300115.SZ</stp>
        <stp>61</stp>
        <stp>6/30/2013</stp>
        <stp>1</stp>
        <tr r="F39" s="5"/>
      </tp>
      <tp>
        <v>137390869.40000001</v>
        <stp/>
        <stp>EM_S_QSTM07_IS</stp>
        <stp>4</stp>
        <stp>300115.SZ</stp>
        <stp>61</stp>
        <stp>3/31/2016</stp>
        <stp>1</stp>
        <tr r="Q39" s="5"/>
      </tp>
      <tp>
        <v>135490288.84999999</v>
        <stp/>
        <stp>EM_S_QSTM07_IS</stp>
        <stp>4</stp>
        <stp>300133.SZ</stp>
        <stp>61</stp>
        <stp>6/30/2015</stp>
        <stp>1</stp>
        <tr r="N40" s="5"/>
      </tp>
      <tp>
        <v>30986948.32</v>
        <stp/>
        <stp>EM_S_QSTM07_IS</stp>
        <stp>4</stp>
        <stp>300182.SZ</stp>
        <stp>61</stp>
        <stp>6/30/2014</stp>
        <stp>1</stp>
        <tr r="J47" s="5"/>
      </tp>
      <tp>
        <v>37813352.25</v>
        <stp/>
        <stp>EM_S_QSTM07_IS</stp>
        <stp>4</stp>
        <stp>300196.SZ</stp>
        <stp>61</stp>
        <stp>3/31/2015</stp>
        <stp>1</stp>
        <tr r="M48" s="5"/>
      </tp>
      <tp>
        <v>161773508.66</v>
        <stp/>
        <stp>EM_S_QSTM07_IS</stp>
        <stp>4</stp>
        <stp>000826.SZ</stp>
        <stp>61</stp>
        <stp>3/31/2015</stp>
        <stp>1</stp>
        <tr r="M7" s="5"/>
      </tp>
      <tp>
        <v>322612035.33999997</v>
        <stp/>
        <stp>EM_S_QSTM07_IS</stp>
        <stp>4</stp>
        <stp>000963.SZ</stp>
        <stp>61</stp>
        <stp>6/30/2015</stp>
        <stp>1</stp>
        <tr r="N10" s="5"/>
      </tp>
      <tp>
        <v>186921608.13</v>
        <stp/>
        <stp>EM_S_QSTM07_IS</stp>
        <stp>4</stp>
        <stp>000957.SZ</stp>
        <stp>61</stp>
        <stp>3/31/2014</stp>
        <stp>1</stp>
        <tr r="I9" s="5"/>
      </tp>
      <tp t="s">
        <v/>
        <stp/>
        <stp>EM_S_QSTM07_IS</stp>
        <stp>4</stp>
        <stp>601997.SH</stp>
        <stp>61</stp>
        <stp>3/31/2014</stp>
        <stp>1</stp>
        <tr r="I75" s="5"/>
      </tp>
      <tp>
        <v>222901043</v>
        <stp/>
        <stp>EM_S_QSTM07_IS</stp>
        <stp>4</stp>
        <stp>002701.SZ</stp>
        <stp>61</stp>
        <stp>6/30/2014</stp>
        <stp>1</stp>
        <tr r="J26" s="5"/>
      </tp>
      <tp>
        <v>314679216.02999997</v>
        <stp/>
        <stp>EM_S_QSTM07_IS</stp>
        <stp>4</stp>
        <stp>002470.SZ</stp>
        <stp>61</stp>
        <stp>6/30/2015</stp>
        <stp>1</stp>
        <tr r="N21" s="5"/>
      </tp>
      <tp>
        <v>366036170.52999997</v>
        <stp/>
        <stp>EM_S_QSTM07_IS</stp>
        <stp>4</stp>
        <stp>002450.SZ</stp>
        <stp>61</stp>
        <stp>6/30/2015</stp>
        <stp>1</stp>
        <tr r="N20" s="5"/>
      </tp>
      <tp>
        <v>129407809.66</v>
        <stp/>
        <stp>EM_S_QSTM07_IS</stp>
        <stp>4</stp>
        <stp>002400.SZ</stp>
        <stp>61</stp>
        <stp>6/30/2015</stp>
        <stp>1</stp>
        <tr r="N18" s="5"/>
      </tp>
      <tp>
        <v>1044641900.05</v>
        <stp/>
        <stp>EM_S_QSTM07_IS</stp>
        <stp>4</stp>
        <stp>002415.SZ</stp>
        <stp>61</stp>
        <stp>3/31/2015</stp>
        <stp>1</stp>
        <tr r="M19" s="5"/>
      </tp>
      <tp>
        <v>38879108.450000003</v>
        <stp/>
        <stp>EM_S_QSTM07_IS</stp>
        <stp>4</stp>
        <stp>002589.SZ</stp>
        <stp>61</stp>
        <stp>9/30/2013</stp>
        <stp>1</stp>
        <tr r="G25" s="5"/>
      </tp>
      <tp>
        <v>76505739.879999995</v>
        <stp/>
        <stp>EM_S_QSTM07_IS</stp>
        <stp>4</stp>
        <stp>002230.SZ</stp>
        <stp>61</stp>
        <stp>6/30/2015</stp>
        <stp>1</stp>
        <tr r="N14" s="5"/>
      </tp>
      <tp>
        <v>254161295.12</v>
        <stp/>
        <stp>EM_S_QSTM07_IS</stp>
        <stp>4</stp>
        <stp>002294.SZ</stp>
        <stp>61</stp>
        <stp>3/31/2014</stp>
        <stp>1</stp>
        <tr r="I16" s="5"/>
      </tp>
      <tp>
        <v>50154142.280000001</v>
        <stp/>
        <stp>EM_S_QSTM07_IS</stp>
        <stp>4</stp>
        <stp>002025.SZ</stp>
        <stp>61</stp>
        <stp>3/31/2015</stp>
        <stp>1</stp>
        <tr r="M11" s="5"/>
      </tp>
      <tp>
        <v>41703828.270000003</v>
        <stp/>
        <stp>EM_S_QSTM07_IS</stp>
        <stp>4</stp>
        <stp>002104.SZ</stp>
        <stp>61</stp>
        <stp>3/31/2014</stp>
        <stp>1</stp>
        <tr r="I12" s="5"/>
      </tp>
      <tp>
        <v>71268594.640000001</v>
        <stp/>
        <stp>EM_S_QSTM07_IS</stp>
        <stp>4</stp>
        <stp>600699.SH</stp>
        <stp>61</stp>
        <stp>9/30/2013</stp>
        <stp>1</stp>
        <tr r="G71" s="5"/>
      </tp>
      <tp t="s">
        <v/>
        <stp/>
        <stp>EM_S_QSTM07_IS</stp>
        <stp>4</stp>
        <stp>300444.SZ</stp>
        <stp>61</stp>
        <stp>3/31/2014</stp>
        <stp>1</stp>
        <tr r="I62" s="5"/>
      </tp>
      <tp>
        <v>61882386.280000001</v>
        <stp/>
        <stp>EM_S_QSTM07_IS</stp>
        <stp>4</stp>
        <stp>000413.SZ</stp>
        <stp>61</stp>
        <stp>3/31/2013</stp>
        <stp>1</stp>
        <tr r="E6" s="5"/>
      </tp>
      <tp>
        <v>198213177.97999999</v>
        <stp/>
        <stp>EM_S_QSTM07_IS</stp>
        <stp>4</stp>
        <stp>000413.SZ</stp>
        <stp>61</stp>
        <stp>6/30/2016</stp>
        <stp>1</stp>
        <tr r="R6" s="5"/>
      </tp>
      <tp>
        <v>18943268.079999998</v>
        <stp/>
        <stp>EM_S_QSTM07_IS</stp>
        <stp>4</stp>
        <stp>300244.SZ</stp>
        <stp>61</stp>
        <stp>3/31/2014</stp>
        <stp>1</stp>
        <tr r="I51" s="5"/>
      </tp>
      <tp>
        <v>401299548.13999999</v>
        <stp/>
        <stp>EM_S_QSTM07_IS</stp>
        <stp>4</stp>
        <stp>300253.SZ</stp>
        <stp>61</stp>
        <stp>6/30/2016</stp>
        <stp>1</stp>
        <tr r="R52" s="5"/>
      </tp>
      <tp>
        <v>7736171.5899999999</v>
        <stp/>
        <stp>EM_S_QSTM07_IS</stp>
        <stp>4</stp>
        <stp>300253.SZ</stp>
        <stp>61</stp>
        <stp>3/31/2013</stp>
        <stp>1</stp>
        <tr r="E52" s="5"/>
      </tp>
      <tp>
        <v>48166496.359999999</v>
        <stp/>
        <stp>EM_S_QSTM07_IS</stp>
        <stp>4</stp>
        <stp>300271.SZ</stp>
        <stp>61</stp>
        <stp>6/30/2014</stp>
        <stp>1</stp>
        <tr r="J54" s="5"/>
      </tp>
      <tp>
        <v>18915433.25</v>
        <stp/>
        <stp>EM_S_QSTM07_IS</stp>
        <stp>4</stp>
        <stp>300231.SZ</stp>
        <stp>61</stp>
        <stp>6/30/2014</stp>
        <stp>1</stp>
        <tr r="J50" s="5"/>
      </tp>
      <tp>
        <v>684338651.02999997</v>
        <stp/>
        <stp>EM_S_QSTM07_IS</stp>
        <stp>4</stp>
        <stp>600276.SH</stp>
        <stp>61</stp>
        <stp>3/31/2016</stp>
        <stp>1</stp>
        <tr r="Q66" s="5"/>
      </tp>
      <tp>
        <v>305358851.64999998</v>
        <stp/>
        <stp>EM_S_QSTM07_IS</stp>
        <stp>4</stp>
        <stp>600276.SH</stp>
        <stp>61</stp>
        <stp>6/30/2013</stp>
        <stp>1</stp>
        <tr r="F66" s="5"/>
      </tp>
      <tp>
        <v>78196842.930000007</v>
        <stp/>
        <stp>EM_S_QSTM07_IS</stp>
        <stp>4</stp>
        <stp>300315.SZ</stp>
        <stp>61</stp>
        <stp>3/31/2015</stp>
        <stp>1</stp>
        <tr r="M56" s="5"/>
      </tp>
      <tp>
        <v>17659315.390000001</v>
        <stp/>
        <stp>EM_S_QSTM07_IS</stp>
        <stp>4</stp>
        <stp>300339.SZ</stp>
        <stp>61</stp>
        <stp>9/30/2013</stp>
        <stp>1</stp>
        <tr r="G57" s="5"/>
      </tp>
      <tp>
        <v>13676092.689999999</v>
        <stp/>
        <stp>EM_S_QSTM07_IS</stp>
        <stp>4</stp>
        <stp>300383.SZ</stp>
        <stp>61</stp>
        <stp>3/31/2013</stp>
        <stp>1</stp>
        <tr r="E61" s="5"/>
      </tp>
      <tp>
        <v>72263663.489999995</v>
        <stp/>
        <stp>EM_S_QSTM07_IS</stp>
        <stp>4</stp>
        <stp>300383.SZ</stp>
        <stp>61</stp>
        <stp>6/30/2016</stp>
        <stp>1</stp>
        <tr r="R61" s="5"/>
      </tp>
      <tp>
        <v>2333207493.2800002</v>
        <stp/>
        <stp>EM_S_QSTM07_IS</stp>
        <stp>4</stp>
        <stp>600340.SH</stp>
        <stp>61</stp>
        <stp>6/30/2015</stp>
        <stp>1</stp>
        <tr r="N68" s="5"/>
      </tp>
      <tp>
        <v>96656212.75</v>
        <stp/>
        <stp>EM_S_QSTM07_IS</stp>
        <stp>4</stp>
        <stp>300055.SZ</stp>
        <stp>61</stp>
        <stp>3/31/2015</stp>
        <stp>1</stp>
        <tr r="M34" s="5"/>
      </tp>
      <tp>
        <v>133757715.78</v>
        <stp/>
        <stp>EM_S_QSTM07_IS</stp>
        <stp>4</stp>
        <stp>300070.SZ</stp>
        <stp>61</stp>
        <stp>6/30/2015</stp>
        <stp>1</stp>
        <tr r="N35" s="5"/>
      </tp>
      <tp>
        <v>29791749.18</v>
        <stp/>
        <stp>EM_S_QSTM07_IS</stp>
        <stp>4</stp>
        <stp>300009.SZ</stp>
        <stp>61</stp>
        <stp>9/30/2013</stp>
        <stp>1</stp>
        <tr r="G30" s="5"/>
      </tp>
      <tp>
        <v>5018000000</v>
        <stp/>
        <stp>EM_S_QSTM07_IS</stp>
        <stp>4</stp>
        <stp>000001.SZ</stp>
        <stp>61</stp>
        <stp>6/30/2014</stp>
        <stp>1</stp>
        <tr r="J5" s="5"/>
      </tp>
      <tp>
        <v>46362397.82</v>
        <stp/>
        <stp>EM_S_QSTM07_IS</stp>
        <stp>4</stp>
        <stp>300024.SZ</stp>
        <stp>61</stp>
        <stp>3/31/2014</stp>
        <stp>1</stp>
        <tr r="I32" s="5"/>
      </tp>
      <tp>
        <v>125149644.97</v>
        <stp/>
        <stp>EM_S_QSTM07_IS</stp>
        <stp>4</stp>
        <stp>300026.SZ</stp>
        <stp>61</stp>
        <stp>3/31/2016</stp>
        <stp>1</stp>
        <tr r="Q33" s="5"/>
      </tp>
      <tp>
        <v>104036153.79000001</v>
        <stp/>
        <stp>EM_S_QSTM07_IS</stp>
        <stp>4</stp>
        <stp>300026.SZ</stp>
        <stp>61</stp>
        <stp>6/30/2013</stp>
        <stp>1</stp>
        <tr r="F33" s="5"/>
      </tp>
      <tp>
        <v>366578970.19999999</v>
        <stp/>
        <stp>EM_S_QSTM07_IS</stp>
        <stp>4</stp>
        <stp>600066.SH</stp>
        <stp>61</stp>
        <stp>6/30/2013</stp>
        <stp>1</stp>
        <tr r="F64" s="5"/>
      </tp>
      <tp>
        <v>378534643.51999998</v>
        <stp/>
        <stp>EM_S_QSTM07_IS</stp>
        <stp>4</stp>
        <stp>600066.SH</stp>
        <stp>61</stp>
        <stp>3/31/2016</stp>
        <stp>1</stp>
        <tr r="Q64" s="5"/>
      </tp>
      <tp>
        <v>255500790.88</v>
        <stp/>
        <stp>EM_S_QSTM07_IS</stp>
        <stp>4</stp>
        <stp>600056.SH</stp>
        <stp>61</stp>
        <stp>3/31/2016</stp>
        <stp>1</stp>
        <tr r="Q63" s="5"/>
      </tp>
      <tp>
        <v>154091223.38999999</v>
        <stp/>
        <stp>EM_S_QSTM07_IS</stp>
        <stp>4</stp>
        <stp>600056.SH</stp>
        <stp>61</stp>
        <stp>6/30/2013</stp>
        <stp>1</stp>
        <tr r="F63" s="5"/>
      </tp>
      <tp>
        <v>239735085.25</v>
        <stp/>
        <stp>EM_S_QSTM07_IS</stp>
        <stp>4</stp>
        <stp>600085.SH</stp>
        <stp>61</stp>
        <stp>3/31/2015</stp>
        <stp>1</stp>
        <tr r="M65" s="5"/>
      </tp>
      <tp>
        <v>49939662.579999998</v>
        <stp/>
        <stp>EM_S_QSTM07_IS</stp>
        <stp>4</stp>
        <stp>300144.SZ</stp>
        <stp>61</stp>
        <stp>3/31/2014</stp>
        <stp>1</stp>
        <tr r="I41" s="5"/>
      </tp>
      <tp>
        <v>30003997.239999998</v>
        <stp/>
        <stp>EM_S_QSTM07_IS</stp>
        <stp>4</stp>
        <stp>300145.SZ</stp>
        <stp>61</stp>
        <stp>3/31/2015</stp>
        <stp>1</stp>
        <tr r="M42" s="5"/>
      </tp>
      <tp>
        <v>224844071.68000001</v>
        <stp/>
        <stp>EM_S_QSTM07_IS</stp>
        <stp>4</stp>
        <stp>300146.SZ</stp>
        <stp>61</stp>
        <stp>3/31/2016</stp>
        <stp>1</stp>
        <tr r="Q43" s="5"/>
      </tp>
      <tp>
        <v>115078378.56</v>
        <stp/>
        <stp>EM_S_QSTM07_IS</stp>
        <stp>4</stp>
        <stp>300146.SZ</stp>
        <stp>61</stp>
        <stp>6/30/2013</stp>
        <stp>1</stp>
        <tr r="F43" s="5"/>
      </tp>
      <tp>
        <v>33306729.899999999</v>
        <stp/>
        <stp>EM_S_QSTM07_IS</stp>
        <stp>4</stp>
        <stp>300166.SZ</stp>
        <stp>61</stp>
        <stp>3/31/2016</stp>
        <stp>1</stp>
        <tr r="Q44" s="5"/>
      </tp>
      <tp>
        <v>59637264.219999999</v>
        <stp/>
        <stp>EM_S_QSTM07_IS</stp>
        <stp>4</stp>
        <stp>300170.SZ</stp>
        <stp>61</stp>
        <stp>6/30/2015</stp>
        <stp>1</stp>
        <tr r="N46" s="5"/>
      </tp>
      <tp>
        <v>11192050.43</v>
        <stp/>
        <stp>EM_S_QSTM07_IS</stp>
        <stp>4</stp>
        <stp>300166.SZ</stp>
        <stp>61</stp>
        <stp>6/30/2013</stp>
        <stp>1</stp>
        <tr r="F44" s="5"/>
      </tp>
      <tp>
        <v>85710345.329999998</v>
        <stp/>
        <stp>EM_S_QSTM07_IS</stp>
        <stp>4</stp>
        <stp>300104.SZ</stp>
        <stp>61</stp>
        <stp>3/31/2014</stp>
        <stp>1</stp>
        <tr r="I37" s="5"/>
      </tp>
      <tp>
        <v>158211967.22</v>
        <stp/>
        <stp>EM_S_QSTM07_IS</stp>
        <stp>4</stp>
        <stp>300113.SZ</stp>
        <stp>61</stp>
        <stp>6/30/2016</stp>
        <stp>1</stp>
        <tr r="R38" s="5"/>
      </tp>
      <tp>
        <v>14338740.27</v>
        <stp/>
        <stp>EM_S_QSTM07_IS</stp>
        <stp>4</stp>
        <stp>300113.SZ</stp>
        <stp>61</stp>
        <stp>3/31/2013</stp>
        <stp>1</stp>
        <tr r="E38" s="5"/>
      </tp>
      <tp>
        <v>92445493.900000006</v>
        <stp/>
        <stp>EM_S_QSTM07_IS</stp>
        <stp>4</stp>
        <stp>300115.SZ</stp>
        <stp>61</stp>
        <stp>3/31/2015</stp>
        <stp>1</stp>
        <tr r="M39" s="5"/>
      </tp>
      <tp>
        <v>154520100.03999999</v>
        <stp/>
        <stp>EM_S_QSTM07_IS</stp>
        <stp>4</stp>
        <stp>300133.SZ</stp>
        <stp>61</stp>
        <stp>6/30/2016</stp>
        <stp>1</stp>
        <tr r="R40" s="5"/>
      </tp>
      <tp>
        <v>43539453.640000001</v>
        <stp/>
        <stp>EM_S_QSTM07_IS</stp>
        <stp>4</stp>
        <stp>300133.SZ</stp>
        <stp>61</stp>
        <stp>3/31/2013</stp>
        <stp>1</stp>
        <tr r="E40" s="5"/>
      </tp>
      <tp>
        <v>24729910.039999999</v>
        <stp/>
        <stp>EM_S_QSTM07_IS</stp>
        <stp>4</stp>
        <stp>300196.SZ</stp>
        <stp>61</stp>
        <stp>6/30/2013</stp>
        <stp>1</stp>
        <tr r="F48" s="5"/>
      </tp>
      <tp>
        <v>28019106.780000001</v>
        <stp/>
        <stp>EM_S_QSTM07_IS</stp>
        <stp>4</stp>
        <stp>300199.SZ</stp>
        <stp>61</stp>
        <stp>9/30/2013</stp>
        <stp>1</stp>
        <tr r="G49" s="5"/>
      </tp>
      <tp>
        <v>48490551.619999997</v>
        <stp/>
        <stp>EM_S_QSTM07_IS</stp>
        <stp>4</stp>
        <stp>300196.SZ</stp>
        <stp>61</stp>
        <stp>3/31/2016</stp>
        <stp>1</stp>
        <tr r="Q48" s="5"/>
      </tp>
      <tp>
        <v>132122840.47</v>
        <stp/>
        <stp>EM_S_QSTM07_IS</stp>
        <stp>4</stp>
        <stp>000826.SZ</stp>
        <stp>61</stp>
        <stp>6/30/2013</stp>
        <stp>1</stp>
        <tr r="F7" s="5"/>
      </tp>
      <tp>
        <v>195119452.16</v>
        <stp/>
        <stp>EM_S_QSTM07_IS</stp>
        <stp>4</stp>
        <stp>000826.SZ</stp>
        <stp>61</stp>
        <stp>3/31/2016</stp>
        <stp>1</stp>
        <tr r="Q7" s="5"/>
      </tp>
      <tp>
        <v>388251014.19</v>
        <stp/>
        <stp>EM_S_QSTM07_IS</stp>
        <stp>4</stp>
        <stp>000963.SZ</stp>
        <stp>61</stp>
        <stp>6/30/2016</stp>
        <stp>1</stp>
        <tr r="R10" s="5"/>
      </tp>
      <tp>
        <v>159798265.44</v>
        <stp/>
        <stp>EM_S_QSTM07_IS</stp>
        <stp>4</stp>
        <stp>000963.SZ</stp>
        <stp>61</stp>
        <stp>3/31/2013</stp>
        <stp>1</stp>
        <tr r="E10" s="5"/>
      </tp>
      <tp>
        <v>1015156729.11</v>
        <stp/>
        <stp>EM_S_QSTM07_IS</stp>
        <stp>4</stp>
        <stp>601009.SH</stp>
        <stp>61</stp>
        <stp>9/30/2013</stp>
        <stp>1</stp>
        <tr r="G72" s="5"/>
      </tp>
      <tp>
        <v>53832651.969999999</v>
        <stp/>
        <stp>EM_S_QSTM07_IS</stp>
        <stp>4</stp>
        <stp>002727.SZ</stp>
        <stp>61</stp>
        <stp>6/30/2013</stp>
        <stp>1</stp>
        <tr r="F29" s="5"/>
      </tp>
      <tp>
        <v>105763462.48</v>
        <stp/>
        <stp>EM_S_QSTM07_IS</stp>
        <stp>4</stp>
        <stp>002727.SZ</stp>
        <stp>61</stp>
        <stp>3/31/2016</stp>
        <stp>1</stp>
        <tr r="Q29" s="5"/>
      </tp>
      <tp>
        <v>285560673</v>
        <stp/>
        <stp>EM_S_QSTM07_IS</stp>
        <stp>4</stp>
        <stp>002701.SZ</stp>
        <stp>61</stp>
        <stp>6/30/2015</stp>
        <stp>1</stp>
        <tr r="N26" s="5"/>
      </tp>
      <tp>
        <v>16675647.050000001</v>
        <stp/>
        <stp>EM_S_QSTM07_IS</stp>
        <stp>4</stp>
        <stp>002707.SZ</stp>
        <stp>61</stp>
        <stp>6/30/2013</stp>
        <stp>1</stp>
        <tr r="F27" s="5"/>
      </tp>
      <tp>
        <v>28450292.329999998</v>
        <stp/>
        <stp>EM_S_QSTM07_IS</stp>
        <stp>4</stp>
        <stp>002717.SZ</stp>
        <stp>61</stp>
        <stp>3/31/2016</stp>
        <stp>1</stp>
        <tr r="Q28" s="5"/>
      </tp>
      <tp>
        <v>36548777.390000001</v>
        <stp/>
        <stp>EM_S_QSTM07_IS</stp>
        <stp>4</stp>
        <stp>002707.SZ</stp>
        <stp>61</stp>
        <stp>3/31/2016</stp>
        <stp>1</stp>
        <tr r="Q27" s="5"/>
      </tp>
      <tp>
        <v>28839163.109999999</v>
        <stp/>
        <stp>EM_S_QSTM07_IS</stp>
        <stp>4</stp>
        <stp>002717.SZ</stp>
        <stp>61</stp>
        <stp>6/30/2013</stp>
        <stp>1</stp>
        <tr r="F28" s="5"/>
      </tp>
      <tp>
        <v>230389335.16999999</v>
        <stp/>
        <stp>EM_S_QSTM07_IS</stp>
        <stp>4</stp>
        <stp>002470.SZ</stp>
        <stp>61</stp>
        <stp>6/30/2014</stp>
        <stp>1</stp>
        <tr r="J21" s="5"/>
      </tp>
      <tp>
        <v>244146248.03</v>
        <stp/>
        <stp>EM_S_QSTM07_IS</stp>
        <stp>4</stp>
        <stp>002450.SZ</stp>
        <stp>61</stp>
        <stp>6/30/2014</stp>
        <stp>1</stp>
        <tr r="J20" s="5"/>
      </tp>
      <tp>
        <v>101889169.87</v>
        <stp/>
        <stp>EM_S_QSTM07_IS</stp>
        <stp>4</stp>
        <stp>002400.SZ</stp>
        <stp>61</stp>
        <stp>6/30/2014</stp>
        <stp>1</stp>
        <tr r="J18" s="5"/>
      </tp>
      <tp>
        <v>686633248.08000004</v>
        <stp/>
        <stp>EM_S_QSTM07_IS</stp>
        <stp>4</stp>
        <stp>002415.SZ</stp>
        <stp>61</stp>
        <stp>3/31/2014</stp>
        <stp>1</stp>
        <tr r="I19" s="5"/>
      </tp>
      <tp>
        <v>24575900.399999999</v>
        <stp/>
        <stp>EM_S_QSTM07_IS</stp>
        <stp>4</stp>
        <stp>002572.SZ</stp>
        <stp>61</stp>
        <stp>3/31/2013</stp>
        <stp>1</stp>
        <tr r="E24" s="5"/>
      </tp>
      <tp>
        <v>147335289</v>
        <stp/>
        <stp>EM_S_QSTM07_IS</stp>
        <stp>4</stp>
        <stp>002572.SZ</stp>
        <stp>61</stp>
        <stp>6/30/2016</stp>
        <stp>1</stp>
        <tr r="R24" s="5"/>
      </tp>
      <tp>
        <v>43882671.939999998</v>
        <stp/>
        <stp>EM_S_QSTM07_IS</stp>
        <stp>4</stp>
        <stp>002542.SZ</stp>
        <stp>61</stp>
        <stp>6/30/2016</stp>
        <stp>1</stp>
        <tr r="R23" s="5"/>
      </tp>
      <tp>
        <v>14956370</v>
        <stp/>
        <stp>EM_S_QSTM07_IS</stp>
        <stp>4</stp>
        <stp>002542.SZ</stp>
        <stp>61</stp>
        <stp>3/31/2013</stp>
        <stp>1</stp>
        <tr r="E23" s="5"/>
      </tp>
      <tp>
        <v>90415069.420000002</v>
        <stp/>
        <stp>EM_S_QSTM07_IS</stp>
        <stp>4</stp>
        <stp>002508.SZ</stp>
        <stp>61</stp>
        <stp>9/30/2013</stp>
        <stp>1</stp>
        <tr r="G22" s="5"/>
      </tp>
      <tp>
        <v>101668576.23999999</v>
        <stp/>
        <stp>EM_S_QSTM07_IS</stp>
        <stp>4</stp>
        <stp>002262.SZ</stp>
        <stp>61</stp>
        <stp>6/30/2016</stp>
        <stp>1</stp>
        <tr r="R15" s="5"/>
      </tp>
      <tp>
        <v>38160646.149999999</v>
        <stp/>
        <stp>EM_S_QSTM07_IS</stp>
        <stp>4</stp>
        <stp>002262.SZ</stp>
        <stp>61</stp>
        <stp>3/31/2013</stp>
        <stp>1</stp>
        <tr r="E15" s="5"/>
      </tp>
      <tp>
        <v>65898005.100000001</v>
        <stp/>
        <stp>EM_S_QSTM07_IS</stp>
        <stp>4</stp>
        <stp>002230.SZ</stp>
        <stp>61</stp>
        <stp>6/30/2014</stp>
        <stp>1</stp>
        <tr r="J14" s="5"/>
      </tp>
      <tp>
        <v>313574826.24000001</v>
        <stp/>
        <stp>EM_S_QSTM07_IS</stp>
        <stp>4</stp>
        <stp>002294.SZ</stp>
        <stp>61</stp>
        <stp>3/31/2015</stp>
        <stp>1</stp>
        <tr r="M16" s="5"/>
      </tp>
      <tp>
        <v>66803727.990000002</v>
        <stp/>
        <stp>EM_S_QSTM07_IS</stp>
        <stp>4</stp>
        <stp>002367.SZ</stp>
        <stp>61</stp>
        <stp>6/30/2013</stp>
        <stp>1</stp>
        <tr r="F17" s="5"/>
      </tp>
      <tp>
        <v>93364084.159999996</v>
        <stp/>
        <stp>EM_S_QSTM07_IS</stp>
        <stp>4</stp>
        <stp>002367.SZ</stp>
        <stp>61</stp>
        <stp>3/31/2016</stp>
        <stp>1</stp>
        <tr r="Q17" s="5"/>
      </tp>
      <tp>
        <v>44642678.450000003</v>
        <stp/>
        <stp>EM_S_QSTM07_IS</stp>
        <stp>4</stp>
        <stp>002025.SZ</stp>
        <stp>61</stp>
        <stp>3/31/2014</stp>
        <stp>1</stp>
        <tr r="I11" s="5"/>
      </tp>
      <tp>
        <v>2108618000</v>
        <stp/>
        <stp>EM_S_QSTM07_IS</stp>
        <stp>4</stp>
        <stp>002142.SZ</stp>
        <stp>61</stp>
        <stp>6/30/2016</stp>
        <stp>1</stp>
        <tr r="R13" s="5"/>
      </tp>
      <tp>
        <v>1269533000</v>
        <stp/>
        <stp>EM_S_QSTM07_IS</stp>
        <stp>4</stp>
        <stp>002142.SZ</stp>
        <stp>61</stp>
        <stp>3/31/2013</stp>
        <stp>1</stp>
        <tr r="E13" s="5"/>
      </tp>
      <tp>
        <v>54899299.32</v>
        <stp/>
        <stp>EM_S_QSTM07_IS</stp>
        <stp>4</stp>
        <stp>002104.SZ</stp>
        <stp>61</stp>
        <stp>3/31/2015</stp>
        <stp>1</stp>
        <tr r="M12" s="5"/>
      </tp>
      <tp t="s">
        <v/>
        <stp/>
        <stp>EM_S_QSTM07_IS</stp>
        <stp>4</stp>
        <stp>603508.SH</stp>
        <stp>61</stp>
        <stp>9/30/2013</stp>
        <stp>1</stp>
        <tr r="G78" s="5"/>
      </tp>
      <tp>
        <v>341391430.37</v>
        <stp/>
        <stp>EM_S_QSTM07_IS</stp>
        <stp>4</stp>
        <stp>603288.SH</stp>
        <stp>61</stp>
        <stp>9/30/2013</stp>
        <stp>1</stp>
        <tr r="G77" s="5"/>
      </tp>
      <tp>
        <v>27757872.48</v>
        <stp/>
        <stp>EM_S_QSTM07_IS</stp>
        <stp>4</stp>
        <stp>603168.SH</stp>
        <stp>61</stp>
        <stp>9/30/2013</stp>
        <stp>1</stp>
        <tr r="G76" s="5"/>
      </tp>
      <tp>
        <v>-9969999.4100000001</v>
        <stp/>
        <stp>EM_S_QSTM07_IS</stp>
        <stp>4</stp>
        <stp>300444.SZ</stp>
        <stp>61</stp>
        <stp>3/31/2015</stp>
        <stp>1</stp>
        <tr r="M62" s="5"/>
      </tp>
      <tp>
        <v>162987425.05000001</v>
        <stp/>
        <stp>EM_S_QSTM07_IS</stp>
        <stp>4</stp>
        <stp>600422.SH</stp>
        <stp>61</stp>
        <stp>6/30/2016</stp>
        <stp>1</stp>
        <tr r="R69" s="5"/>
      </tp>
      <tp>
        <v>42966408.520000003</v>
        <stp/>
        <stp>EM_S_QSTM07_IS</stp>
        <stp>4</stp>
        <stp>600422.SH</stp>
        <stp>61</stp>
        <stp>3/31/2013</stp>
        <stp>1</stp>
        <tr r="E69" s="5"/>
      </tp>
      <tp>
        <v>442419692.88999999</v>
        <stp/>
        <stp>EM_S_QSTM07_IS</stp>
        <stp>4</stp>
        <stp>600518.SH</stp>
        <stp>61</stp>
        <stp>9/30/2013</stp>
        <stp>1</stp>
        <tr r="G70" s="5"/>
      </tp>
      <tp>
        <v>26676496.98</v>
        <stp/>
        <stp>EM_S_QSTM07_IS</stp>
        <stp>4</stp>
        <stp>300244.SZ</stp>
        <stp>61</stp>
        <stp>3/31/2015</stp>
        <stp>1</stp>
        <tr r="M51" s="5"/>
      </tp>
      <tp>
        <v>168098984.71000001</v>
        <stp/>
        <stp>EM_S_QSTM07_IS</stp>
        <stp>4</stp>
        <stp>300267.SZ</stp>
        <stp>61</stp>
        <stp>3/31/2016</stp>
        <stp>1</stp>
        <tr r="Q53" s="5"/>
      </tp>
      <tp>
        <v>68206234.530000001</v>
        <stp/>
        <stp>EM_S_QSTM07_IS</stp>
        <stp>4</stp>
        <stp>300271.SZ</stp>
        <stp>61</stp>
        <stp>6/30/2015</stp>
        <stp>1</stp>
        <tr r="N54" s="5"/>
      </tp>
      <tp>
        <v>46888787.960000001</v>
        <stp/>
        <stp>EM_S_QSTM07_IS</stp>
        <stp>4</stp>
        <stp>300267.SZ</stp>
        <stp>61</stp>
        <stp>6/30/2013</stp>
        <stp>1</stp>
        <tr r="F53" s="5"/>
      </tp>
      <tp>
        <v>30645275.370000001</v>
        <stp/>
        <stp>EM_S_QSTM07_IS</stp>
        <stp>4</stp>
        <stp>300231.SZ</stp>
        <stp>61</stp>
        <stp>6/30/2015</stp>
        <stp>1</stp>
        <tr r="N50" s="5"/>
      </tp>
      <tp>
        <v>51268411.189999998</v>
        <stp/>
        <stp>EM_S_QSTM07_IS</stp>
        <stp>4</stp>
        <stp>300287.SZ</stp>
        <stp>61</stp>
        <stp>3/31/2016</stp>
        <stp>1</stp>
        <tr r="Q55" s="5"/>
      </tp>
      <tp>
        <v>10330134.609999999</v>
        <stp/>
        <stp>EM_S_QSTM07_IS</stp>
        <stp>4</stp>
        <stp>300287.SZ</stp>
        <stp>61</stp>
        <stp>6/30/2013</stp>
        <stp>1</stp>
        <tr r="F55" s="5"/>
      </tp>
      <tp>
        <v>40209620.659999996</v>
        <stp/>
        <stp>EM_S_QSTM07_IS</stp>
        <stp>4</stp>
        <stp>300347.SZ</stp>
        <stp>61</stp>
        <stp>3/31/2016</stp>
        <stp>1</stp>
        <tr r="Q58" s="5"/>
      </tp>
      <tp>
        <v>15415024.720000001</v>
        <stp/>
        <stp>EM_S_QSTM07_IS</stp>
        <stp>4</stp>
        <stp>300357.SZ</stp>
        <stp>61</stp>
        <stp>6/30/2013</stp>
        <stp>1</stp>
        <tr r="F59" s="5"/>
      </tp>
      <tp>
        <v>24334740.300000001</v>
        <stp/>
        <stp>EM_S_QSTM07_IS</stp>
        <stp>4</stp>
        <stp>300347.SZ</stp>
        <stp>61</stp>
        <stp>6/30/2013</stp>
        <stp>1</stp>
        <tr r="F58" s="5"/>
      </tp>
      <tp>
        <v>28476602.460000001</v>
        <stp/>
        <stp>EM_S_QSTM07_IS</stp>
        <stp>4</stp>
        <stp>300357.SZ</stp>
        <stp>61</stp>
        <stp>3/31/2016</stp>
        <stp>1</stp>
        <tr r="Q59" s="5"/>
      </tp>
      <tp>
        <v>32739671.100000001</v>
        <stp/>
        <stp>EM_S_QSTM07_IS</stp>
        <stp>4</stp>
        <stp>300367.SZ</stp>
        <stp>61</stp>
        <stp>3/31/2016</stp>
        <stp>1</stp>
        <tr r="Q60" s="5"/>
      </tp>
      <tp>
        <v>15061329.33</v>
        <stp/>
        <stp>EM_S_QSTM07_IS</stp>
        <stp>4</stp>
        <stp>300367.SZ</stp>
        <stp>61</stp>
        <stp>6/30/2013</stp>
        <stp>1</stp>
        <tr r="F60" s="5"/>
      </tp>
      <tp>
        <v>42823319.420000002</v>
        <stp/>
        <stp>EM_S_QSTM07_IS</stp>
        <stp>4</stp>
        <stp>300315.SZ</stp>
        <stp>61</stp>
        <stp>3/31/2014</stp>
        <stp>1</stp>
        <tr r="I56" s="5"/>
      </tp>
      <tp>
        <v>56310029.549999997</v>
        <stp/>
        <stp>EM_S_QSTM07_IS</stp>
        <stp>4</stp>
        <stp>600312.SH</stp>
        <stp>61</stp>
        <stp>3/31/2013</stp>
        <stp>1</stp>
        <tr r="E67" s="5"/>
      </tp>
      <tp>
        <v>388668796.85000002</v>
        <stp/>
        <stp>EM_S_QSTM07_IS</stp>
        <stp>4</stp>
        <stp>600312.SH</stp>
        <stp>61</stp>
        <stp>6/30/2016</stp>
        <stp>1</stp>
        <tr r="R67" s="5"/>
      </tp>
      <tp>
        <v>1679989148.1800001</v>
        <stp/>
        <stp>EM_S_QSTM07_IS</stp>
        <stp>4</stp>
        <stp>600340.SH</stp>
        <stp>61</stp>
        <stp>6/30/2014</stp>
        <stp>1</stp>
        <tr r="J68" s="5"/>
      </tp>
      <tp>
        <v>20296928.829999998</v>
        <stp/>
        <stp>EM_S_QSTM07_IS</stp>
        <stp>4</stp>
        <stp>300055.SZ</stp>
        <stp>61</stp>
        <stp>3/31/2014</stp>
        <stp>1</stp>
        <tr r="I34" s="5"/>
      </tp>
      <tp>
        <v>118764127.54000001</v>
        <stp/>
        <stp>EM_S_QSTM07_IS</stp>
        <stp>4</stp>
        <stp>300070.SZ</stp>
        <stp>61</stp>
        <stp>6/30/2014</stp>
        <stp>1</stp>
        <tr r="J35" s="5"/>
      </tp>
      <tp>
        <v>601341875.04999995</v>
        <stp/>
        <stp>EM_S_QSTM07_IS</stp>
        <stp>4</stp>
        <stp>300072.SZ</stp>
        <stp>61</stp>
        <stp>6/30/2016</stp>
        <stp>1</stp>
        <tr r="R36" s="5"/>
      </tp>
      <tp>
        <v>9881641.1600000001</v>
        <stp/>
        <stp>EM_S_QSTM07_IS</stp>
        <stp>4</stp>
        <stp>300072.SZ</stp>
        <stp>61</stp>
        <stp>3/31/2013</stp>
        <stp>1</stp>
        <tr r="E36" s="5"/>
      </tp>
      <tp>
        <v>34121377.979999997</v>
        <stp/>
        <stp>EM_S_QSTM07_IS</stp>
        <stp>4</stp>
        <stp>300017.SZ</stp>
        <stp>61</stp>
        <stp>6/30/2013</stp>
        <stp>1</stp>
        <tr r="F31" s="5"/>
      </tp>
      <tp>
        <v>241713892.80000001</v>
        <stp/>
        <stp>EM_S_QSTM07_IS</stp>
        <stp>4</stp>
        <stp>300017.SZ</stp>
        <stp>61</stp>
        <stp>3/31/2016</stp>
        <stp>1</stp>
        <tr r="Q31" s="5"/>
      </tp>
      <tp>
        <v>5956000000</v>
        <stp/>
        <stp>EM_S_QSTM07_IS</stp>
        <stp>4</stp>
        <stp>000001.SZ</stp>
        <stp>61</stp>
        <stp>6/30/2015</stp>
        <stp>1</stp>
        <tr r="N5" s="5"/>
      </tp>
      <tp>
        <v>51470866.539999999</v>
        <stp/>
        <stp>EM_S_QSTM07_IS</stp>
        <stp>4</stp>
        <stp>300024.SZ</stp>
        <stp>61</stp>
        <stp>3/31/2015</stp>
        <stp>1</stp>
        <tr r="M32" s="5"/>
      </tp>
      <tp>
        <v>210807616.91999999</v>
        <stp/>
        <stp>EM_S_QSTM07_IS</stp>
        <stp>4</stp>
        <stp>600085.SH</stp>
        <stp>61</stp>
        <stp>3/31/2014</stp>
        <stp>1</stp>
        <tr r="I65" s="5"/>
      </tp>
      <tp>
        <v>95525880.489999995</v>
        <stp/>
        <stp>EM_S_QSTM07_IS</stp>
        <stp>4</stp>
        <stp>300144.SZ</stp>
        <stp>61</stp>
        <stp>3/31/2015</stp>
        <stp>1</stp>
        <tr r="M41" s="5"/>
      </tp>
      <tp>
        <v>28330367.41</v>
        <stp/>
        <stp>EM_S_QSTM07_IS</stp>
        <stp>4</stp>
        <stp>300145.SZ</stp>
        <stp>61</stp>
        <stp>3/31/2014</stp>
        <stp>1</stp>
        <tr r="I42" s="5"/>
      </tp>
      <tp>
        <v>49084855.909999996</v>
        <stp/>
        <stp>EM_S_QSTM07_IS</stp>
        <stp>4</stp>
        <stp>300170.SZ</stp>
        <stp>61</stp>
        <stp>6/30/2014</stp>
        <stp>1</stp>
        <tr r="J46" s="5"/>
      </tp>
      <tp>
        <v>33499672.449999999</v>
        <stp/>
        <stp>EM_S_QSTM07_IS</stp>
        <stp>4</stp>
        <stp>300168.SZ</stp>
        <stp>61</stp>
        <stp>9/30/2013</stp>
        <stp>1</stp>
        <tr r="G45" s="5"/>
      </tp>
      <tp>
        <v>95382792.519999996</v>
        <stp/>
        <stp>EM_S_QSTM07_IS</stp>
        <stp>4</stp>
        <stp>300104.SZ</stp>
        <stp>61</stp>
        <stp>3/31/2015</stp>
        <stp>1</stp>
        <tr r="M37" s="5"/>
      </tp>
      <tp>
        <v>59391048.18</v>
        <stp/>
        <stp>EM_S_QSTM07_IS</stp>
        <stp>4</stp>
        <stp>300115.SZ</stp>
        <stp>61</stp>
        <stp>3/31/2014</stp>
        <stp>1</stp>
        <tr r="I39" s="5"/>
      </tp>
      <tp>
        <v>27969810.559999999</v>
        <stp/>
        <stp>EM_S_QSTM07_IS</stp>
        <stp>4</stp>
        <stp>300182.SZ</stp>
        <stp>61</stp>
        <stp>3/31/2013</stp>
        <stp>1</stp>
        <tr r="E47" s="5"/>
      </tp>
      <tp>
        <v>293755004.44999999</v>
        <stp/>
        <stp>EM_S_QSTM07_IS</stp>
        <stp>4</stp>
        <stp>300182.SZ</stp>
        <stp>61</stp>
        <stp>6/30/2016</stp>
        <stp>1</stp>
        <tr r="R47" s="5"/>
      </tp>
      <tp>
        <v>135492679.46000001</v>
        <stp/>
        <stp>EM_S_QSTM07_IS</stp>
        <stp>4</stp>
        <stp>000957.SZ</stp>
        <stp>61</stp>
        <stp>3/31/2016</stp>
        <stp>1</stp>
        <tr r="Q9" s="5"/>
      </tp>
      <tp>
        <v>32849437.379999999</v>
        <stp/>
        <stp>EM_S_QSTM07_IS</stp>
        <stp>4</stp>
        <stp>000957.SZ</stp>
        <stp>61</stp>
        <stp>6/30/2013</stp>
        <stp>1</stp>
        <tr r="F9" s="5"/>
      </tp>
      <tp>
        <v>34230315.869999997</v>
        <stp/>
        <stp>EM_S_QSTM07_IS</stp>
        <stp>4</stp>
        <stp>000938.SZ</stp>
        <stp>61</stp>
        <stp>9/30/2013</stp>
        <stp>1</stp>
        <tr r="G8" s="5"/>
      </tp>
      <tp>
        <v>4630554000</v>
        <stp/>
        <stp>EM_S_QSTM07_IS</stp>
        <stp>4</stp>
        <stp>601668.SH</stp>
        <stp>61</stp>
        <stp>9/30/2013</stp>
        <stp>1</stp>
        <tr r="G74" s="5"/>
      </tp>
      <tp>
        <v>229850353.00999999</v>
        <stp/>
        <stp>EM_S_QSTM07_IS</stp>
        <stp>4</stp>
        <stp>601098.SH</stp>
        <stp>61</stp>
        <stp>9/30/2013</stp>
        <stp>1</stp>
        <tr r="G73" s="5"/>
      </tp>
      <tp t="s">
        <v/>
        <stp/>
        <stp>EM_S_QSTM07_IS</stp>
        <stp>4</stp>
        <stp>601997.SH</stp>
        <stp>61</stp>
        <stp>3/31/2016</stp>
        <stp>1</stp>
        <tr r="Q75" s="5"/>
      </tp>
      <tp t="s">
        <v/>
        <stp/>
        <stp>EM_S_QSTM07_IS</stp>
        <stp>4</stp>
        <stp>601997.SH</stp>
        <stp>61</stp>
        <stp>6/30/2013</stp>
        <stp>1</stp>
        <tr r="F75" s="5"/>
      </tp>
      <tp>
        <v>79457591.439999998</v>
        <stp/>
        <stp>EM_S_QSTM07_IS</stp>
        <stp>4</stp>
        <stp>002727.SZ</stp>
        <stp>61</stp>
        <stp>6/30/2014</stp>
        <stp>1</stp>
        <tr r="J29" s="5"/>
      </tp>
      <tp>
        <v>18503457.59</v>
        <stp/>
        <stp>EM_S_QSTM07_IS</stp>
        <stp>4</stp>
        <stp>002707.SZ</stp>
        <stp>61</stp>
        <stp>6/30/2014</stp>
        <stp>1</stp>
        <tr r="J27" s="5"/>
      </tp>
      <tp>
        <v>34966120.280000001</v>
        <stp/>
        <stp>EM_S_QSTM07_IS</stp>
        <stp>4</stp>
        <stp>002717.SZ</stp>
        <stp>61</stp>
        <stp>6/30/2014</stp>
        <stp>1</stp>
        <tr r="J28" s="5"/>
      </tp>
      <tp>
        <v>404577456.30000001</v>
        <stp/>
        <stp>EM_S_QSTM07_IS</stp>
        <stp>4</stp>
        <stp>002470.SZ</stp>
        <stp>61</stp>
        <stp>3/31/2016</stp>
        <stp>1</stp>
        <tr r="Q21" s="5"/>
      </tp>
      <tp>
        <v>177039352.72999999</v>
        <stp/>
        <stp>EM_S_QSTM07_IS</stp>
        <stp>4</stp>
        <stp>002470.SZ</stp>
        <stp>61</stp>
        <stp>6/30/2013</stp>
        <stp>1</stp>
        <tr r="F21" s="5"/>
      </tp>
      <tp>
        <v>399036265.43000001</v>
        <stp/>
        <stp>EM_S_QSTM07_IS</stp>
        <stp>4</stp>
        <stp>002450.SZ</stp>
        <stp>61</stp>
        <stp>3/31/2016</stp>
        <stp>1</stp>
        <tr r="Q20" s="5"/>
      </tp>
      <tp>
        <v>159345342.09999999</v>
        <stp/>
        <stp>EM_S_QSTM07_IS</stp>
        <stp>4</stp>
        <stp>002450.SZ</stp>
        <stp>61</stp>
        <stp>6/30/2013</stp>
        <stp>1</stp>
        <tr r="F20" s="5"/>
      </tp>
      <tp>
        <v>68187504.25</v>
        <stp/>
        <stp>EM_S_QSTM07_IS</stp>
        <stp>4</stp>
        <stp>002400.SZ</stp>
        <stp>61</stp>
        <stp>6/30/2013</stp>
        <stp>1</stp>
        <tr r="F18" s="5"/>
      </tp>
      <tp>
        <v>450431943.00999999</v>
        <stp/>
        <stp>EM_S_QSTM07_IS</stp>
        <stp>4</stp>
        <stp>002415.SZ</stp>
        <stp>61</stp>
        <stp>3/31/2013</stp>
        <stp>1</stp>
        <tr r="E19" s="5"/>
      </tp>
      <tp>
        <v>103129205.48999999</v>
        <stp/>
        <stp>EM_S_QSTM07_IS</stp>
        <stp>4</stp>
        <stp>002400.SZ</stp>
        <stp>61</stp>
        <stp>3/31/2016</stp>
        <stp>1</stp>
        <tr r="Q18" s="5"/>
      </tp>
      <tp>
        <v>1463231055.55</v>
        <stp/>
        <stp>EM_S_QSTM07_IS</stp>
        <stp>4</stp>
        <stp>002415.SZ</stp>
        <stp>61</stp>
        <stp>6/30/2016</stp>
        <stp>1</stp>
        <tr r="R19" s="5"/>
      </tp>
      <tp>
        <v>24821947.969999999</v>
        <stp/>
        <stp>EM_S_QSTM07_IS</stp>
        <stp>4</stp>
        <stp>002572.SZ</stp>
        <stp>61</stp>
        <stp>3/31/2014</stp>
        <stp>1</stp>
        <tr r="I24" s="5"/>
      </tp>
      <tp>
        <v>17499714.440000001</v>
        <stp/>
        <stp>EM_S_QSTM07_IS</stp>
        <stp>4</stp>
        <stp>002542.SZ</stp>
        <stp>61</stp>
        <stp>3/31/2014</stp>
        <stp>1</stp>
        <tr r="I23" s="5"/>
      </tp>
      <tp>
        <v>128388864.73999999</v>
        <stp/>
        <stp>EM_S_QSTM07_IS</stp>
        <stp>4</stp>
        <stp>002508.SZ</stp>
        <stp>61</stp>
        <stp>9/30/2014</stp>
        <stp>1</stp>
        <tr r="K22" s="5"/>
      </tp>
      <tp>
        <v>62602855.990000002</v>
        <stp/>
        <stp>EM_S_QSTM07_IS</stp>
        <stp>4</stp>
        <stp>002589.SZ</stp>
        <stp>61</stp>
        <stp>9/30/2015</stp>
        <stp>1</stp>
        <tr r="O25" s="5"/>
      </tp>
      <tp>
        <v>47857462.280000001</v>
        <stp/>
        <stp>EM_S_QSTM07_IS</stp>
        <stp>4</stp>
        <stp>002262.SZ</stp>
        <stp>61</stp>
        <stp>3/31/2014</stp>
        <stp>1</stp>
        <tr r="I15" s="5"/>
      </tp>
      <tp>
        <v>70669421.489999995</v>
        <stp/>
        <stp>EM_S_QSTM07_IS</stp>
        <stp>4</stp>
        <stp>002230.SZ</stp>
        <stp>61</stp>
        <stp>3/31/2016</stp>
        <stp>1</stp>
        <tr r="Q14" s="5"/>
      </tp>
      <tp>
        <v>48174532.520000003</v>
        <stp/>
        <stp>EM_S_QSTM07_IS</stp>
        <stp>4</stp>
        <stp>002230.SZ</stp>
        <stp>61</stp>
        <stp>6/30/2013</stp>
        <stp>1</stp>
        <tr r="F14" s="5"/>
      </tp>
      <tp>
        <v>94231994.540000007</v>
        <stp/>
        <stp>EM_S_QSTM07_IS</stp>
        <stp>4</stp>
        <stp>002367.SZ</stp>
        <stp>61</stp>
        <stp>6/30/2014</stp>
        <stp>1</stp>
        <tr r="J17" s="5"/>
      </tp>
      <tp>
        <v>67399681.129999995</v>
        <stp/>
        <stp>EM_S_QSTM07_IS</stp>
        <stp>4</stp>
        <stp>002025.SZ</stp>
        <stp>61</stp>
        <stp>6/30/2016</stp>
        <stp>1</stp>
        <tr r="R11" s="5"/>
      </tp>
      <tp>
        <v>38942796.670000002</v>
        <stp/>
        <stp>EM_S_QSTM07_IS</stp>
        <stp>4</stp>
        <stp>002025.SZ</stp>
        <stp>61</stp>
        <stp>3/31/2013</stp>
        <stp>1</stp>
        <tr r="E11" s="5"/>
      </tp>
      <tp>
        <v>1502152000</v>
        <stp/>
        <stp>EM_S_QSTM07_IS</stp>
        <stp>4</stp>
        <stp>002142.SZ</stp>
        <stp>61</stp>
        <stp>3/31/2014</stp>
        <stp>1</stp>
        <tr r="I13" s="5"/>
      </tp>
      <tp t="s">
        <v/>
        <stp/>
        <stp>EM_S_QSTM07_IS</stp>
        <stp>4</stp>
        <stp>603508.SH</stp>
        <stp>61</stp>
        <stp>9/30/2014</stp>
        <stp>1</stp>
        <tr r="K78" s="5"/>
      </tp>
      <tp>
        <v>437346764.93000001</v>
        <stp/>
        <stp>EM_S_QSTM07_IS</stp>
        <stp>4</stp>
        <stp>603288.SH</stp>
        <stp>61</stp>
        <stp>9/30/2014</stp>
        <stp>1</stp>
        <tr r="K77" s="5"/>
      </tp>
      <tp>
        <v>35964608.780000001</v>
        <stp/>
        <stp>EM_S_QSTM07_IS</stp>
        <stp>4</stp>
        <stp>603168.SH</stp>
        <stp>61</stp>
        <stp>9/30/2014</stp>
        <stp>1</stp>
        <tr r="K76" s="5"/>
      </tp>
      <tp>
        <v>81907683.650000006</v>
        <stp/>
        <stp>EM_S_QSTM07_IS</stp>
        <stp>4</stp>
        <stp>600699.SH</stp>
        <stp>61</stp>
        <stp>9/30/2015</stp>
        <stp>1</stp>
        <tr r="O71" s="5"/>
      </tp>
      <tp>
        <v>211159604.96000001</v>
        <stp/>
        <stp>EM_S_QSTM07_IS</stp>
        <stp>4</stp>
        <stp>000413.SZ</stp>
        <stp>61</stp>
        <stp>3/31/2015</stp>
        <stp>1</stp>
        <tr r="M6" s="5"/>
      </tp>
      <tp>
        <v>53908218.759999998</v>
        <stp/>
        <stp>EM_S_QSTM07_IS</stp>
        <stp>4</stp>
        <stp>600422.SH</stp>
        <stp>61</stp>
        <stp>3/31/2014</stp>
        <stp>1</stp>
        <tr r="I69" s="5"/>
      </tp>
      <tp>
        <v>471492205.94</v>
        <stp/>
        <stp>EM_S_QSTM07_IS</stp>
        <stp>4</stp>
        <stp>600518.SH</stp>
        <stp>61</stp>
        <stp>9/30/2014</stp>
        <stp>1</stp>
        <tr r="K70" s="5"/>
      </tp>
      <tp>
        <v>17027357.82</v>
        <stp/>
        <stp>EM_S_QSTM07_IS</stp>
        <stp>4</stp>
        <stp>300253.SZ</stp>
        <stp>61</stp>
        <stp>3/31/2015</stp>
        <stp>1</stp>
        <tr r="M52" s="5"/>
      </tp>
      <tp>
        <v>80519215.060000002</v>
        <stp/>
        <stp>EM_S_QSTM07_IS</stp>
        <stp>4</stp>
        <stp>300267.SZ</stp>
        <stp>61</stp>
        <stp>6/30/2014</stp>
        <stp>1</stp>
        <tr r="J53" s="5"/>
      </tp>
      <tp>
        <v>14921705</v>
        <stp/>
        <stp>EM_S_QSTM07_IS</stp>
        <stp>4</stp>
        <stp>300287.SZ</stp>
        <stp>61</stp>
        <stp>6/30/2014</stp>
        <stp>1</stp>
        <tr r="J55" s="5"/>
      </tp>
      <tp>
        <v>513867272.45999998</v>
        <stp/>
        <stp>EM_S_QSTM07_IS</stp>
        <stp>4</stp>
        <stp>600276.SH</stp>
        <stp>61</stp>
        <stp>6/30/2015</stp>
        <stp>1</stp>
        <tr r="N66" s="5"/>
      </tp>
      <tp>
        <v>25990110.559999999</v>
        <stp/>
        <stp>EM_S_QSTM07_IS</stp>
        <stp>4</stp>
        <stp>300357.SZ</stp>
        <stp>61</stp>
        <stp>6/30/2014</stp>
        <stp>1</stp>
        <tr r="J59" s="5"/>
      </tp>
      <tp>
        <v>27464420.289999999</v>
        <stp/>
        <stp>EM_S_QSTM07_IS</stp>
        <stp>4</stp>
        <stp>300347.SZ</stp>
        <stp>61</stp>
        <stp>6/30/2014</stp>
        <stp>1</stp>
        <tr r="J58" s="5"/>
      </tp>
      <tp>
        <v>29065154.18</v>
        <stp/>
        <stp>EM_S_QSTM07_IS</stp>
        <stp>4</stp>
        <stp>300367.SZ</stp>
        <stp>61</stp>
        <stp>6/30/2014</stp>
        <stp>1</stp>
        <tr r="J60" s="5"/>
      </tp>
      <tp>
        <v>197149911.66</v>
        <stp/>
        <stp>EM_S_QSTM07_IS</stp>
        <stp>4</stp>
        <stp>300315.SZ</stp>
        <stp>61</stp>
        <stp>6/30/2016</stp>
        <stp>1</stp>
        <tr r="R56" s="5"/>
      </tp>
      <tp>
        <v>16920248.93</v>
        <stp/>
        <stp>EM_S_QSTM07_IS</stp>
        <stp>4</stp>
        <stp>300315.SZ</stp>
        <stp>61</stp>
        <stp>3/31/2013</stp>
        <stp>1</stp>
        <tr r="E56" s="5"/>
      </tp>
      <tp>
        <v>33313633.010000002</v>
        <stp/>
        <stp>EM_S_QSTM07_IS</stp>
        <stp>4</stp>
        <stp>300339.SZ</stp>
        <stp>61</stp>
        <stp>9/30/2015</stp>
        <stp>1</stp>
        <tr r="O57" s="5"/>
      </tp>
      <tp>
        <v>22077047.870000001</v>
        <stp/>
        <stp>EM_S_QSTM07_IS</stp>
        <stp>4</stp>
        <stp>300383.SZ</stp>
        <stp>61</stp>
        <stp>3/31/2015</stp>
        <stp>1</stp>
        <tr r="M61" s="5"/>
      </tp>
      <tp>
        <v>75065323.930000007</v>
        <stp/>
        <stp>EM_S_QSTM07_IS</stp>
        <stp>4</stp>
        <stp>600312.SH</stp>
        <stp>61</stp>
        <stp>3/31/2014</stp>
        <stp>1</stp>
        <tr r="I67" s="5"/>
      </tp>
      <tp>
        <v>1298555993.99</v>
        <stp/>
        <stp>EM_S_QSTM07_IS</stp>
        <stp>4</stp>
        <stp>600340.SH</stp>
        <stp>61</stp>
        <stp>6/30/2013</stp>
        <stp>1</stp>
        <tr r="F68" s="5"/>
      </tp>
      <tp>
        <v>1299201384.53</v>
        <stp/>
        <stp>EM_S_QSTM07_IS</stp>
        <stp>4</stp>
        <stp>600340.SH</stp>
        <stp>61</stp>
        <stp>3/31/2016</stp>
        <stp>1</stp>
        <tr r="Q68" s="5"/>
      </tp>
      <tp>
        <v>71125157.859999999</v>
        <stp/>
        <stp>EM_S_QSTM07_IS</stp>
        <stp>4</stp>
        <stp>300055.SZ</stp>
        <stp>61</stp>
        <stp>6/30/2016</stp>
        <stp>1</stp>
        <tr r="R34" s="5"/>
      </tp>
      <tp>
        <v>19719931.039999999</v>
        <stp/>
        <stp>EM_S_QSTM07_IS</stp>
        <stp>4</stp>
        <stp>300055.SZ</stp>
        <stp>61</stp>
        <stp>3/31/2013</stp>
        <stp>1</stp>
        <tr r="E34" s="5"/>
      </tp>
      <tp>
        <v>89669404.450000003</v>
        <stp/>
        <stp>EM_S_QSTM07_IS</stp>
        <stp>4</stp>
        <stp>300070.SZ</stp>
        <stp>61</stp>
        <stp>6/30/2013</stp>
        <stp>1</stp>
        <tr r="F35" s="5"/>
      </tp>
      <tp>
        <v>35196387.670000002</v>
        <stp/>
        <stp>EM_S_QSTM07_IS</stp>
        <stp>4</stp>
        <stp>300070.SZ</stp>
        <stp>61</stp>
        <stp>3/31/2016</stp>
        <stp>1</stp>
        <tr r="Q35" s="5"/>
      </tp>
      <tp>
        <v>30758978.109999999</v>
        <stp/>
        <stp>EM_S_QSTM07_IS</stp>
        <stp>4</stp>
        <stp>300072.SZ</stp>
        <stp>61</stp>
        <stp>3/31/2014</stp>
        <stp>1</stp>
        <tr r="I36" s="5"/>
      </tp>
      <tp>
        <v>112329637.16</v>
        <stp/>
        <stp>EM_S_QSTM07_IS</stp>
        <stp>4</stp>
        <stp>300017.SZ</stp>
        <stp>61</stp>
        <stp>6/30/2014</stp>
        <stp>1</stp>
        <tr r="J31" s="5"/>
      </tp>
      <tp>
        <v>47751233.689999998</v>
        <stp/>
        <stp>EM_S_QSTM07_IS</stp>
        <stp>4</stp>
        <stp>300009.SZ</stp>
        <stp>61</stp>
        <stp>9/30/2015</stp>
        <stp>1</stp>
        <tr r="O30" s="5"/>
      </tp>
      <tp>
        <v>159577707.66</v>
        <stp/>
        <stp>EM_S_QSTM07_IS</stp>
        <stp>4</stp>
        <stp>300026.SZ</stp>
        <stp>61</stp>
        <stp>6/30/2015</stp>
        <stp>1</stp>
        <tr r="N33" s="5"/>
      </tp>
      <tp>
        <v>572655024.90999997</v>
        <stp/>
        <stp>EM_S_QSTM07_IS</stp>
        <stp>4</stp>
        <stp>600066.SH</stp>
        <stp>61</stp>
        <stp>6/30/2015</stp>
        <stp>1</stp>
        <tr r="N64" s="5"/>
      </tp>
      <tp>
        <v>195703087.72</v>
        <stp/>
        <stp>EM_S_QSTM07_IS</stp>
        <stp>4</stp>
        <stp>600056.SH</stp>
        <stp>61</stp>
        <stp>6/30/2015</stp>
        <stp>1</stp>
        <tr r="N63" s="5"/>
      </tp>
      <tp>
        <v>300327161.37</v>
        <stp/>
        <stp>EM_S_QSTM07_IS</stp>
        <stp>4</stp>
        <stp>600085.SH</stp>
        <stp>61</stp>
        <stp>6/30/2016</stp>
        <stp>1</stp>
        <tr r="R65" s="5"/>
      </tp>
      <tp>
        <v>189614794.84999999</v>
        <stp/>
        <stp>EM_S_QSTM07_IS</stp>
        <stp>4</stp>
        <stp>600085.SH</stp>
        <stp>61</stp>
        <stp>3/31/2013</stp>
        <stp>1</stp>
        <tr r="E65" s="5"/>
      </tp>
      <tp>
        <v>22605882.050000001</v>
        <stp/>
        <stp>EM_S_QSTM07_IS</stp>
        <stp>4</stp>
        <stp>300145.SZ</stp>
        <stp>61</stp>
        <stp>3/31/2013</stp>
        <stp>1</stp>
        <tr r="E42" s="5"/>
      </tp>
      <tp>
        <v>114679886.83</v>
        <stp/>
        <stp>EM_S_QSTM07_IS</stp>
        <stp>4</stp>
        <stp>300145.SZ</stp>
        <stp>61</stp>
        <stp>6/30/2016</stp>
        <stp>1</stp>
        <tr r="R42" s="5"/>
      </tp>
      <tp>
        <v>211658933.33000001</v>
        <stp/>
        <stp>EM_S_QSTM07_IS</stp>
        <stp>4</stp>
        <stp>300146.SZ</stp>
        <stp>61</stp>
        <stp>6/30/2015</stp>
        <stp>1</stp>
        <tr r="N43" s="5"/>
      </tp>
      <tp>
        <v>41024286.579999998</v>
        <stp/>
        <stp>EM_S_QSTM07_IS</stp>
        <stp>4</stp>
        <stp>300170.SZ</stp>
        <stp>61</stp>
        <stp>6/30/2013</stp>
        <stp>1</stp>
        <tr r="F46" s="5"/>
      </tp>
      <tp>
        <v>31048394.710000001</v>
        <stp/>
        <stp>EM_S_QSTM07_IS</stp>
        <stp>4</stp>
        <stp>300166.SZ</stp>
        <stp>61</stp>
        <stp>6/30/2015</stp>
        <stp>1</stp>
        <tr r="N44" s="5"/>
      </tp>
      <tp>
        <v>43526274.479999997</v>
        <stp/>
        <stp>EM_S_QSTM07_IS</stp>
        <stp>4</stp>
        <stp>300168.SZ</stp>
        <stp>61</stp>
        <stp>9/30/2014</stp>
        <stp>1</stp>
        <tr r="K45" s="5"/>
      </tp>
      <tp>
        <v>41693825.119999997</v>
        <stp/>
        <stp>EM_S_QSTM07_IS</stp>
        <stp>4</stp>
        <stp>300170.SZ</stp>
        <stp>61</stp>
        <stp>3/31/2016</stp>
        <stp>1</stp>
        <tr r="Q46" s="5"/>
      </tp>
      <tp>
        <v>191928426.97999999</v>
        <stp/>
        <stp>EM_S_QSTM07_IS</stp>
        <stp>4</stp>
        <stp>300115.SZ</stp>
        <stp>61</stp>
        <stp>6/30/2016</stp>
        <stp>1</stp>
        <tr r="R39" s="5"/>
      </tp>
      <tp>
        <v>35146119.740000002</v>
        <stp/>
        <stp>EM_S_QSTM07_IS</stp>
        <stp>4</stp>
        <stp>300113.SZ</stp>
        <stp>61</stp>
        <stp>3/31/2015</stp>
        <stp>1</stp>
        <tr r="M38" s="5"/>
      </tp>
      <tp>
        <v>44912596.799999997</v>
        <stp/>
        <stp>EM_S_QSTM07_IS</stp>
        <stp>4</stp>
        <stp>300115.SZ</stp>
        <stp>61</stp>
        <stp>3/31/2013</stp>
        <stp>1</stp>
        <tr r="E39" s="5"/>
      </tp>
      <tp>
        <v>82899941.739999995</v>
        <stp/>
        <stp>EM_S_QSTM07_IS</stp>
        <stp>4</stp>
        <stp>300133.SZ</stp>
        <stp>61</stp>
        <stp>3/31/2015</stp>
        <stp>1</stp>
        <tr r="M40" s="5"/>
      </tp>
      <tp>
        <v>40289870.090000004</v>
        <stp/>
        <stp>EM_S_QSTM07_IS</stp>
        <stp>4</stp>
        <stp>300182.SZ</stp>
        <stp>61</stp>
        <stp>3/31/2014</stp>
        <stp>1</stp>
        <tr r="I47" s="5"/>
      </tp>
      <tp>
        <v>54814469.140000001</v>
        <stp/>
        <stp>EM_S_QSTM07_IS</stp>
        <stp>4</stp>
        <stp>300196.SZ</stp>
        <stp>61</stp>
        <stp>6/30/2015</stp>
        <stp>1</stp>
        <tr r="N48" s="5"/>
      </tp>
      <tp>
        <v>84560996.260000005</v>
        <stp/>
        <stp>EM_S_QSTM07_IS</stp>
        <stp>4</stp>
        <stp>300199.SZ</stp>
        <stp>61</stp>
        <stp>9/30/2015</stp>
        <stp>1</stp>
        <tr r="O49" s="5"/>
      </tp>
      <tp>
        <v>217657215.78</v>
        <stp/>
        <stp>EM_S_QSTM07_IS</stp>
        <stp>4</stp>
        <stp>000826.SZ</stp>
        <stp>61</stp>
        <stp>6/30/2015</stp>
        <stp>1</stp>
        <tr r="N7" s="5"/>
      </tp>
      <tp>
        <v>343981570.13999999</v>
        <stp/>
        <stp>EM_S_QSTM07_IS</stp>
        <stp>4</stp>
        <stp>000963.SZ</stp>
        <stp>61</stp>
        <stp>3/31/2015</stp>
        <stp>1</stp>
        <tr r="M10" s="5"/>
      </tp>
      <tp>
        <v>17872187.289999999</v>
        <stp/>
        <stp>EM_S_QSTM07_IS</stp>
        <stp>4</stp>
        <stp>000957.SZ</stp>
        <stp>61</stp>
        <stp>6/30/2014</stp>
        <stp>1</stp>
        <tr r="J9" s="5"/>
      </tp>
      <tp>
        <v>36056301.299999997</v>
        <stp/>
        <stp>EM_S_QSTM07_IS</stp>
        <stp>4</stp>
        <stp>000938.SZ</stp>
        <stp>61</stp>
        <stp>9/30/2014</stp>
        <stp>1</stp>
        <tr r="K8" s="5"/>
      </tp>
      <tp>
        <v>5086446000</v>
        <stp/>
        <stp>EM_S_QSTM07_IS</stp>
        <stp>4</stp>
        <stp>601668.SH</stp>
        <stp>61</stp>
        <stp>9/30/2014</stp>
        <stp>1</stp>
        <tr r="K74" s="5"/>
      </tp>
      <tp>
        <v>1610653000</v>
        <stp/>
        <stp>EM_S_QSTM07_IS</stp>
        <stp>4</stp>
        <stp>601009.SH</stp>
        <stp>61</stp>
        <stp>9/30/2015</stp>
        <stp>1</stp>
        <tr r="O72" s="5"/>
      </tp>
      <tp>
        <v>292852947.19</v>
        <stp/>
        <stp>EM_S_QSTM07_IS</stp>
        <stp>4</stp>
        <stp>601098.SH</stp>
        <stp>61</stp>
        <stp>9/30/2014</stp>
        <stp>1</stp>
        <tr r="K73" s="5"/>
      </tp>
      <tp t="s">
        <v/>
        <stp/>
        <stp>EM_S_QSTM07_IS</stp>
        <stp>4</stp>
        <stp>601997.SH</stp>
        <stp>61</stp>
        <stp>6/30/2014</stp>
        <stp>1</stp>
        <tr r="J75" s="5"/>
      </tp>
      <tp>
        <v>83399236.459999993</v>
        <stp/>
        <stp>EM_S_QSTM07_IS</stp>
        <stp>4</stp>
        <stp>002727.SZ</stp>
        <stp>61</stp>
        <stp>6/30/2015</stp>
        <stp>1</stp>
        <tr r="N29" s="5"/>
      </tp>
      <tp>
        <v>167419017</v>
        <stp/>
        <stp>EM_S_QSTM07_IS</stp>
        <stp>4</stp>
        <stp>002701.SZ</stp>
        <stp>61</stp>
        <stp>6/30/2013</stp>
        <stp>1</stp>
        <tr r="F26" s="5"/>
      </tp>
      <tp>
        <v>32820055.48</v>
        <stp/>
        <stp>EM_S_QSTM07_IS</stp>
        <stp>4</stp>
        <stp>002707.SZ</stp>
        <stp>61</stp>
        <stp>6/30/2015</stp>
        <stp>1</stp>
        <tr r="N27" s="5"/>
      </tp>
      <tp>
        <v>308999562</v>
        <stp/>
        <stp>EM_S_QSTM07_IS</stp>
        <stp>4</stp>
        <stp>002701.SZ</stp>
        <stp>61</stp>
        <stp>3/31/2016</stp>
        <stp>1</stp>
        <tr r="Q26" s="5"/>
      </tp>
      <tp>
        <v>46530954.909999996</v>
        <stp/>
        <stp>EM_S_QSTM07_IS</stp>
        <stp>4</stp>
        <stp>002717.SZ</stp>
        <stp>61</stp>
        <stp>6/30/2015</stp>
        <stp>1</stp>
        <tr r="N28" s="5"/>
      </tp>
      <tp>
        <v>35902808.090000004</v>
        <stp/>
        <stp>EM_S_QSTM07_IS</stp>
        <stp>4</stp>
        <stp>002572.SZ</stp>
        <stp>61</stp>
        <stp>3/31/2015</stp>
        <stp>1</stp>
        <tr r="M24" s="5"/>
      </tp>
      <tp>
        <v>31539931.170000002</v>
        <stp/>
        <stp>EM_S_QSTM07_IS</stp>
        <stp>4</stp>
        <stp>002542.SZ</stp>
        <stp>61</stp>
        <stp>3/31/2015</stp>
        <stp>1</stp>
        <tr r="M23" s="5"/>
      </tp>
      <tp>
        <v>181546185.00999999</v>
        <stp/>
        <stp>EM_S_QSTM07_IS</stp>
        <stp>4</stp>
        <stp>002508.SZ</stp>
        <stp>61</stp>
        <stp>9/30/2015</stp>
        <stp>1</stp>
        <tr r="O22" s="5"/>
      </tp>
      <tp>
        <v>50186392.530000001</v>
        <stp/>
        <stp>EM_S_QSTM07_IS</stp>
        <stp>4</stp>
        <stp>002589.SZ</stp>
        <stp>61</stp>
        <stp>9/30/2014</stp>
        <stp>1</stp>
        <tr r="K25" s="5"/>
      </tp>
      <tp>
        <v>60042756.359999999</v>
        <stp/>
        <stp>EM_S_QSTM07_IS</stp>
        <stp>4</stp>
        <stp>002262.SZ</stp>
        <stp>61</stp>
        <stp>3/31/2015</stp>
        <stp>1</stp>
        <tr r="M15" s="5"/>
      </tp>
      <tp>
        <v>201922542.25999999</v>
        <stp/>
        <stp>EM_S_QSTM07_IS</stp>
        <stp>4</stp>
        <stp>002294.SZ</stp>
        <stp>61</stp>
        <stp>3/31/2013</stp>
        <stp>1</stp>
        <tr r="E16" s="5"/>
      </tp>
      <tp>
        <v>336511139.23000002</v>
        <stp/>
        <stp>EM_S_QSTM07_IS</stp>
        <stp>4</stp>
        <stp>002294.SZ</stp>
        <stp>61</stp>
        <stp>6/30/2016</stp>
        <stp>1</stp>
        <tr r="R16" s="5"/>
      </tp>
      <tp>
        <v>123346435.94</v>
        <stp/>
        <stp>EM_S_QSTM07_IS</stp>
        <stp>4</stp>
        <stp>002367.SZ</stp>
        <stp>61</stp>
        <stp>6/30/2015</stp>
        <stp>1</stp>
        <tr r="N17" s="5"/>
      </tp>
      <tp>
        <v>1751657000</v>
        <stp/>
        <stp>EM_S_QSTM07_IS</stp>
        <stp>4</stp>
        <stp>002142.SZ</stp>
        <stp>61</stp>
        <stp>3/31/2015</stp>
        <stp>1</stp>
        <tr r="M13" s="5"/>
      </tp>
      <tp>
        <v>28762921.370000001</v>
        <stp/>
        <stp>EM_S_QSTM07_IS</stp>
        <stp>4</stp>
        <stp>002104.SZ</stp>
        <stp>61</stp>
        <stp>6/30/2016</stp>
        <stp>1</stp>
        <tr r="R12" s="5"/>
      </tp>
      <tp>
        <v>28037927.859999999</v>
        <stp/>
        <stp>EM_S_QSTM07_IS</stp>
        <stp>4</stp>
        <stp>002104.SZ</stp>
        <stp>61</stp>
        <stp>3/31/2013</stp>
        <stp>1</stp>
        <tr r="E12" s="5"/>
      </tp>
      <tp>
        <v>46630406.369999997</v>
        <stp/>
        <stp>EM_S_QSTM07_IS</stp>
        <stp>4</stp>
        <stp>603508.SH</stp>
        <stp>61</stp>
        <stp>9/30/2015</stp>
        <stp>1</stp>
        <tr r="O78" s="5"/>
      </tp>
      <tp>
        <v>505963455.30000001</v>
        <stp/>
        <stp>EM_S_QSTM07_IS</stp>
        <stp>4</stp>
        <stp>603288.SH</stp>
        <stp>61</stp>
        <stp>9/30/2015</stp>
        <stp>1</stp>
        <tr r="O77" s="5"/>
      </tp>
      <tp>
        <v>42376603.909999996</v>
        <stp/>
        <stp>EM_S_QSTM07_IS</stp>
        <stp>4</stp>
        <stp>603168.SH</stp>
        <stp>61</stp>
        <stp>9/30/2015</stp>
        <stp>1</stp>
        <tr r="O76" s="5"/>
      </tp>
      <tp>
        <v>69600752.540000007</v>
        <stp/>
        <stp>EM_S_QSTM07_IS</stp>
        <stp>4</stp>
        <stp>600699.SH</stp>
        <stp>61</stp>
        <stp>9/30/2014</stp>
        <stp>1</stp>
        <tr r="K71" s="5"/>
      </tp>
      <tp t="s">
        <v/>
        <stp/>
        <stp>EM_S_QSTM07_IS</stp>
        <stp>4</stp>
        <stp>300444.SZ</stp>
        <stp>61</stp>
        <stp>3/31/2013</stp>
        <stp>1</stp>
        <tr r="E62" s="5"/>
      </tp>
      <tp>
        <v>12062823.51</v>
        <stp/>
        <stp>EM_S_QSTM07_IS</stp>
        <stp>4</stp>
        <stp>300444.SZ</stp>
        <stp>61</stp>
        <stp>6/30/2016</stp>
        <stp>1</stp>
        <tr r="R62" s="5"/>
      </tp>
      <tp>
        <v>207652354.19999999</v>
        <stp/>
        <stp>EM_S_QSTM07_IS</stp>
        <stp>4</stp>
        <stp>000413.SZ</stp>
        <stp>61</stp>
        <stp>3/31/2014</stp>
        <stp>1</stp>
        <tr r="I6" s="5"/>
      </tp>
      <tp>
        <v>75471838.870000005</v>
        <stp/>
        <stp>EM_S_QSTM07_IS</stp>
        <stp>4</stp>
        <stp>600422.SH</stp>
        <stp>61</stp>
        <stp>3/31/2015</stp>
        <stp>1</stp>
        <tr r="M69" s="5"/>
      </tp>
      <tp>
        <v>674592252.39999998</v>
        <stp/>
        <stp>EM_S_QSTM07_IS</stp>
        <stp>4</stp>
        <stp>600518.SH</stp>
        <stp>61</stp>
        <stp>9/30/2015</stp>
        <stp>1</stp>
        <tr r="O70" s="5"/>
      </tp>
      <tp>
        <v>15356616.890000001</v>
        <stp/>
        <stp>EM_S_QSTM07_IS</stp>
        <stp>4</stp>
        <stp>300244.SZ</stp>
        <stp>61</stp>
        <stp>3/31/2013</stp>
        <stp>1</stp>
        <tr r="E51" s="5"/>
      </tp>
      <tp>
        <v>95870329.829999998</v>
        <stp/>
        <stp>EM_S_QSTM07_IS</stp>
        <stp>4</stp>
        <stp>300244.SZ</stp>
        <stp>61</stp>
        <stp>6/30/2016</stp>
        <stp>1</stp>
        <tr r="R51" s="5"/>
      </tp>
      <tp>
        <v>10930475.93</v>
        <stp/>
        <stp>EM_S_QSTM07_IS</stp>
        <stp>4</stp>
        <stp>300253.SZ</stp>
        <stp>61</stp>
        <stp>3/31/2014</stp>
        <stp>1</stp>
        <tr r="I52" s="5"/>
      </tp>
      <tp>
        <v>42442813.960000001</v>
        <stp/>
        <stp>EM_S_QSTM07_IS</stp>
        <stp>4</stp>
        <stp>300271.SZ</stp>
        <stp>61</stp>
        <stp>6/30/2013</stp>
        <stp>1</stp>
        <tr r="F54" s="5"/>
      </tp>
      <tp>
        <v>194794888.13</v>
        <stp/>
        <stp>EM_S_QSTM07_IS</stp>
        <stp>4</stp>
        <stp>300267.SZ</stp>
        <stp>61</stp>
        <stp>6/30/2015</stp>
        <stp>1</stp>
        <tr r="N53" s="5"/>
      </tp>
      <tp>
        <v>28556913.23</v>
        <stp/>
        <stp>EM_S_QSTM07_IS</stp>
        <stp>4</stp>
        <stp>300271.SZ</stp>
        <stp>61</stp>
        <stp>3/31/2016</stp>
        <stp>1</stp>
        <tr r="Q54" s="5"/>
      </tp>
      <tp>
        <v>13967712.119999999</v>
        <stp/>
        <stp>EM_S_QSTM07_IS</stp>
        <stp>4</stp>
        <stp>300231.SZ</stp>
        <stp>61</stp>
        <stp>6/30/2013</stp>
        <stp>1</stp>
        <tr r="F50" s="5"/>
      </tp>
      <tp>
        <v>15169504.26</v>
        <stp/>
        <stp>EM_S_QSTM07_IS</stp>
        <stp>4</stp>
        <stp>300231.SZ</stp>
        <stp>61</stp>
        <stp>3/31/2016</stp>
        <stp>1</stp>
        <tr r="Q50" s="5"/>
      </tp>
      <tp>
        <v>24008648.07</v>
        <stp/>
        <stp>EM_S_QSTM07_IS</stp>
        <stp>4</stp>
        <stp>300287.SZ</stp>
        <stp>61</stp>
        <stp>6/30/2015</stp>
        <stp>1</stp>
        <tr r="N55" s="5"/>
      </tp>
      <tp>
        <v>369641376.81999999</v>
        <stp/>
        <stp>EM_S_QSTM07_IS</stp>
        <stp>4</stp>
        <stp>600276.SH</stp>
        <stp>61</stp>
        <stp>6/30/2014</stp>
        <stp>1</stp>
        <tr r="J66" s="5"/>
      </tp>
      <tp>
        <v>27165024.440000001</v>
        <stp/>
        <stp>EM_S_QSTM07_IS</stp>
        <stp>4</stp>
        <stp>300357.SZ</stp>
        <stp>61</stp>
        <stp>6/30/2015</stp>
        <stp>1</stp>
        <tr r="N59" s="5"/>
      </tp>
      <tp>
        <v>40044925.170000002</v>
        <stp/>
        <stp>EM_S_QSTM07_IS</stp>
        <stp>4</stp>
        <stp>300347.SZ</stp>
        <stp>61</stp>
        <stp>6/30/2015</stp>
        <stp>1</stp>
        <tr r="N58" s="5"/>
      </tp>
      <tp>
        <v>14907910.109999999</v>
        <stp/>
        <stp>EM_S_QSTM07_IS</stp>
        <stp>4</stp>
        <stp>300367.SZ</stp>
        <stp>61</stp>
        <stp>6/30/2015</stp>
        <stp>1</stp>
        <tr r="N60" s="5"/>
      </tp>
      <tp>
        <v>26327897.539999999</v>
        <stp/>
        <stp>EM_S_QSTM07_IS</stp>
        <stp>4</stp>
        <stp>300339.SZ</stp>
        <stp>61</stp>
        <stp>9/30/2014</stp>
        <stp>1</stp>
        <tr r="K57" s="5"/>
      </tp>
      <tp>
        <v>18526594.260000002</v>
        <stp/>
        <stp>EM_S_QSTM07_IS</stp>
        <stp>4</stp>
        <stp>300383.SZ</stp>
        <stp>61</stp>
        <stp>3/31/2014</stp>
        <stp>1</stp>
        <tr r="I61" s="5"/>
      </tp>
      <tp>
        <v>20965671.129999999</v>
        <stp/>
        <stp>EM_S_QSTM07_IS</stp>
        <stp>4</stp>
        <stp>600312.SH</stp>
        <stp>61</stp>
        <stp>3/31/2015</stp>
        <stp>1</stp>
        <tr r="M67" s="5"/>
      </tp>
      <tp>
        <v>102363891.70999999</v>
        <stp/>
        <stp>EM_S_QSTM07_IS</stp>
        <stp>4</stp>
        <stp>300072.SZ</stp>
        <stp>61</stp>
        <stp>3/31/2015</stp>
        <stp>1</stp>
        <tr r="M36" s="5"/>
      </tp>
      <tp>
        <v>191256180.58000001</v>
        <stp/>
        <stp>EM_S_QSTM07_IS</stp>
        <stp>4</stp>
        <stp>300017.SZ</stp>
        <stp>61</stp>
        <stp>6/30/2015</stp>
        <stp>1</stp>
        <tr r="N31" s="5"/>
      </tp>
      <tp>
        <v>37797152.880000003</v>
        <stp/>
        <stp>EM_S_QSTM07_IS</stp>
        <stp>4</stp>
        <stp>300009.SZ</stp>
        <stp>61</stp>
        <stp>9/30/2014</stp>
        <stp>1</stp>
        <tr r="K30" s="5"/>
      </tp>
      <tp>
        <v>3942000000</v>
        <stp/>
        <stp>EM_S_QSTM07_IS</stp>
        <stp>4</stp>
        <stp>000001.SZ</stp>
        <stp>61</stp>
        <stp>6/30/2013</stp>
        <stp>1</stp>
        <tr r="F5" s="5"/>
      </tp>
      <tp>
        <v>34791172.399999999</v>
        <stp/>
        <stp>EM_S_QSTM07_IS</stp>
        <stp>4</stp>
        <stp>300024.SZ</stp>
        <stp>61</stp>
        <stp>3/31/2013</stp>
        <stp>1</stp>
        <tr r="E32" s="5"/>
      </tp>
      <tp>
        <v>6086000000</v>
        <stp/>
        <stp>EM_S_QSTM07_IS</stp>
        <stp>4</stp>
        <stp>000001.SZ</stp>
        <stp>61</stp>
        <stp>3/31/2016</stp>
        <stp>1</stp>
        <tr r="Q5" s="5"/>
      </tp>
      <tp>
        <v>111592738.63</v>
        <stp/>
        <stp>EM_S_QSTM07_IS</stp>
        <stp>4</stp>
        <stp>300024.SZ</stp>
        <stp>61</stp>
        <stp>6/30/2016</stp>
        <stp>1</stp>
        <tr r="R32" s="5"/>
      </tp>
      <tp>
        <v>137376116.22</v>
        <stp/>
        <stp>EM_S_QSTM07_IS</stp>
        <stp>4</stp>
        <stp>300026.SZ</stp>
        <stp>61</stp>
        <stp>6/30/2014</stp>
        <stp>1</stp>
        <tr r="J33" s="5"/>
      </tp>
      <tp>
        <v>413690178.49000001</v>
        <stp/>
        <stp>EM_S_QSTM07_IS</stp>
        <stp>4</stp>
        <stp>600066.SH</stp>
        <stp>61</stp>
        <stp>6/30/2014</stp>
        <stp>1</stp>
        <tr r="J64" s="5"/>
      </tp>
      <tp>
        <v>150625847.94999999</v>
        <stp/>
        <stp>EM_S_QSTM07_IS</stp>
        <stp>4</stp>
        <stp>600056.SH</stp>
        <stp>61</stp>
        <stp>6/30/2014</stp>
        <stp>1</stp>
        <tr r="J63" s="5"/>
      </tp>
      <tp>
        <v>47383723.359999999</v>
        <stp/>
        <stp>EM_S_QSTM07_IS</stp>
        <stp>4</stp>
        <stp>300144.SZ</stp>
        <stp>61</stp>
        <stp>3/31/2013</stp>
        <stp>1</stp>
        <tr r="E41" s="5"/>
      </tp>
      <tp>
        <v>238086004.47999999</v>
        <stp/>
        <stp>EM_S_QSTM07_IS</stp>
        <stp>4</stp>
        <stp>300144.SZ</stp>
        <stp>61</stp>
        <stp>6/30/2016</stp>
        <stp>1</stp>
        <tr r="R41" s="5"/>
      </tp>
      <tp>
        <v>175549111.34999999</v>
        <stp/>
        <stp>EM_S_QSTM07_IS</stp>
        <stp>4</stp>
        <stp>300146.SZ</stp>
        <stp>61</stp>
        <stp>6/30/2014</stp>
        <stp>1</stp>
        <tr r="J43" s="5"/>
      </tp>
      <tp>
        <v>14909069.630000001</v>
        <stp/>
        <stp>EM_S_QSTM07_IS</stp>
        <stp>4</stp>
        <stp>300166.SZ</stp>
        <stp>61</stp>
        <stp>6/30/2014</stp>
        <stp>1</stp>
        <tr r="J44" s="5"/>
      </tp>
      <tp>
        <v>48292722.07</v>
        <stp/>
        <stp>EM_S_QSTM07_IS</stp>
        <stp>4</stp>
        <stp>300168.SZ</stp>
        <stp>61</stp>
        <stp>9/30/2015</stp>
        <stp>1</stp>
        <tr r="O45" s="5"/>
      </tp>
      <tp>
        <v>71119217.120000005</v>
        <stp/>
        <stp>EM_S_QSTM07_IS</stp>
        <stp>4</stp>
        <stp>300104.SZ</stp>
        <stp>61</stp>
        <stp>3/31/2013</stp>
        <stp>1</stp>
        <tr r="E37" s="5"/>
      </tp>
      <tp>
        <v>169644646.18000001</v>
        <stp/>
        <stp>EM_S_QSTM07_IS</stp>
        <stp>4</stp>
        <stp>300104.SZ</stp>
        <stp>61</stp>
        <stp>6/30/2016</stp>
        <stp>1</stp>
        <tr r="R37" s="5"/>
      </tp>
      <tp>
        <v>11608032.85</v>
        <stp/>
        <stp>EM_S_QSTM07_IS</stp>
        <stp>4</stp>
        <stp>300113.SZ</stp>
        <stp>61</stp>
        <stp>3/31/2014</stp>
        <stp>1</stp>
        <tr r="I38" s="5"/>
      </tp>
      <tp>
        <v>75222471</v>
        <stp/>
        <stp>EM_S_QSTM07_IS</stp>
        <stp>4</stp>
        <stp>300133.SZ</stp>
        <stp>61</stp>
        <stp>3/31/2014</stp>
        <stp>1</stp>
        <tr r="I40" s="5"/>
      </tp>
      <tp>
        <v>54946387.829999998</v>
        <stp/>
        <stp>EM_S_QSTM07_IS</stp>
        <stp>4</stp>
        <stp>300182.SZ</stp>
        <stp>61</stp>
        <stp>3/31/2015</stp>
        <stp>1</stp>
        <tr r="M47" s="5"/>
      </tp>
      <tp>
        <v>36528914.630000003</v>
        <stp/>
        <stp>EM_S_QSTM07_IS</stp>
        <stp>4</stp>
        <stp>300196.SZ</stp>
        <stp>61</stp>
        <stp>6/30/2014</stp>
        <stp>1</stp>
        <tr r="J48" s="5"/>
      </tp>
      <tp>
        <v>55914320.060000002</v>
        <stp/>
        <stp>EM_S_QSTM07_IS</stp>
        <stp>4</stp>
        <stp>300199.SZ</stp>
        <stp>61</stp>
        <stp>9/30/2014</stp>
        <stp>1</stp>
        <tr r="K49" s="5"/>
      </tp>
      <tp>
        <v>183564063.5</v>
        <stp/>
        <stp>EM_S_QSTM07_IS</stp>
        <stp>4</stp>
        <stp>000826.SZ</stp>
        <stp>61</stp>
        <stp>6/30/2014</stp>
        <stp>1</stp>
        <tr r="J7" s="5"/>
      </tp>
      <tp>
        <v>201737994.08000001</v>
        <stp/>
        <stp>EM_S_QSTM07_IS</stp>
        <stp>4</stp>
        <stp>000963.SZ</stp>
        <stp>61</stp>
        <stp>3/31/2014</stp>
        <stp>1</stp>
        <tr r="I10" s="5"/>
      </tp>
      <tp>
        <v>39539666.280000001</v>
        <stp/>
        <stp>EM_S_QSTM07_IS</stp>
        <stp>4</stp>
        <stp>000957.SZ</stp>
        <stp>61</stp>
        <stp>6/30/2015</stp>
        <stp>1</stp>
        <tr r="N9" s="5"/>
      </tp>
      <tp>
        <v>21683202.25</v>
        <stp/>
        <stp>EM_S_QSTM07_IS</stp>
        <stp>4</stp>
        <stp>000938.SZ</stp>
        <stp>61</stp>
        <stp>9/30/2015</stp>
        <stp>1</stp>
        <tr r="O8" s="5"/>
      </tp>
      <tp>
        <v>5310715000</v>
        <stp/>
        <stp>EM_S_QSTM07_IS</stp>
        <stp>4</stp>
        <stp>601668.SH</stp>
        <stp>61</stp>
        <stp>9/30/2015</stp>
        <stp>1</stp>
        <tr r="O74" s="5"/>
      </tp>
      <tp>
        <v>1293382725.76</v>
        <stp/>
        <stp>EM_S_QSTM07_IS</stp>
        <stp>4</stp>
        <stp>601009.SH</stp>
        <stp>61</stp>
        <stp>9/30/2014</stp>
        <stp>1</stp>
        <tr r="K72" s="5"/>
      </tp>
      <tp>
        <v>321414521.94</v>
        <stp/>
        <stp>EM_S_QSTM07_IS</stp>
        <stp>4</stp>
        <stp>601098.SH</stp>
        <stp>61</stp>
        <stp>9/30/2015</stp>
        <stp>1</stp>
        <tr r="O73" s="5"/>
      </tp>
      <tp t="s">
        <v/>
        <stp/>
        <stp>EM_S_QSTM07_IS</stp>
        <stp>4</stp>
        <stp>601997.SH</stp>
        <stp>61</stp>
        <stp>6/30/2015</stp>
        <stp>1</stp>
        <tr r="N75" s="5"/>
      </tp>
      <tp>
        <v>90578278.180000007</v>
        <stp/>
        <stp>EM_S_QSTM07_IS</stp>
        <stp>4</stp>
        <stp>002727.SZ</stp>
        <stp>61</stp>
        <stp>6/30/2016</stp>
        <stp>1</stp>
        <tr r="R29" s="5"/>
      </tp>
      <tp>
        <v>66044993.039999999</v>
        <stp/>
        <stp>EM_S_QSTM07_IS</stp>
        <stp>4</stp>
        <stp>002727.SZ</stp>
        <stp>61</stp>
        <stp>3/31/2013</stp>
        <stp>1</stp>
        <tr r="E29" s="5"/>
      </tp>
      <tp>
        <v>38701520.369999997</v>
        <stp/>
        <stp>EM_S_QSTM07_IS</stp>
        <stp>4</stp>
        <stp>002707.SZ</stp>
        <stp>61</stp>
        <stp>6/30/2016</stp>
        <stp>1</stp>
        <tr r="R27" s="5"/>
      </tp>
      <tp>
        <v>17512407.219999999</v>
        <stp/>
        <stp>EM_S_QSTM07_IS</stp>
        <stp>4</stp>
        <stp>002717.SZ</stp>
        <stp>61</stp>
        <stp>3/31/2013</stp>
        <stp>1</stp>
        <tr r="E28" s="5"/>
      </tp>
      <tp>
        <v>268126452</v>
        <stp/>
        <stp>EM_S_QSTM07_IS</stp>
        <stp>4</stp>
        <stp>002701.SZ</stp>
        <stp>61</stp>
        <stp>3/31/2015</stp>
        <stp>1</stp>
        <tr r="M26" s="5"/>
      </tp>
      <tp>
        <v>14391841.380000001</v>
        <stp/>
        <stp>EM_S_QSTM07_IS</stp>
        <stp>4</stp>
        <stp>002707.SZ</stp>
        <stp>61</stp>
        <stp>3/31/2013</stp>
        <stp>1</stp>
        <tr r="E27" s="5"/>
      </tp>
      <tp>
        <v>74789064.030000001</v>
        <stp/>
        <stp>EM_S_QSTM07_IS</stp>
        <stp>4</stp>
        <stp>002717.SZ</stp>
        <stp>61</stp>
        <stp>6/30/2016</stp>
        <stp>1</stp>
        <tr r="R28" s="5"/>
      </tp>
      <tp>
        <v>248868490.28</v>
        <stp/>
        <stp>EM_S_QSTM07_IS</stp>
        <stp>4</stp>
        <stp>002470.SZ</stp>
        <stp>61</stp>
        <stp>3/31/2014</stp>
        <stp>1</stp>
        <tr r="I21" s="5"/>
      </tp>
      <tp>
        <v>208988465.97</v>
        <stp/>
        <stp>EM_S_QSTM07_IS</stp>
        <stp>4</stp>
        <stp>002450.SZ</stp>
        <stp>61</stp>
        <stp>3/31/2014</stp>
        <stp>1</stp>
        <tr r="I20" s="5"/>
      </tp>
      <tp>
        <v>61952894.350000001</v>
        <stp/>
        <stp>EM_S_QSTM07_IS</stp>
        <stp>4</stp>
        <stp>002400.SZ</stp>
        <stp>61</stp>
        <stp>3/31/2014</stp>
        <stp>1</stp>
        <tr r="I18" s="5"/>
      </tp>
      <tp>
        <v>832968149.74000001</v>
        <stp/>
        <stp>EM_S_QSTM07_IS</stp>
        <stp>4</stp>
        <stp>002415.SZ</stp>
        <stp>61</stp>
        <stp>6/30/2014</stp>
        <stp>1</stp>
        <tr r="J19" s="5"/>
      </tp>
      <tp>
        <v>52623312.68</v>
        <stp/>
        <stp>EM_S_QSTM07_IS</stp>
        <stp>4</stp>
        <stp>002572.SZ</stp>
        <stp>61</stp>
        <stp>3/31/2016</stp>
        <stp>1</stp>
        <tr r="Q24" s="5"/>
      </tp>
      <tp>
        <v>50147449.469999999</v>
        <stp/>
        <stp>EM_S_QSTM07_IS</stp>
        <stp>4</stp>
        <stp>002572.SZ</stp>
        <stp>61</stp>
        <stp>6/30/2013</stp>
        <stp>1</stp>
        <tr r="F24" s="5"/>
      </tp>
      <tp>
        <v>16883073.27</v>
        <stp/>
        <stp>EM_S_QSTM07_IS</stp>
        <stp>4</stp>
        <stp>002542.SZ</stp>
        <stp>61</stp>
        <stp>6/30/2013</stp>
        <stp>1</stp>
        <tr r="F23" s="5"/>
      </tp>
      <tp>
        <v>34929318.149999999</v>
        <stp/>
        <stp>EM_S_QSTM07_IS</stp>
        <stp>4</stp>
        <stp>002542.SZ</stp>
        <stp>61</stp>
        <stp>3/31/2016</stp>
        <stp>1</stp>
        <tr r="Q23" s="5"/>
      </tp>
      <tp>
        <v>278475704.48000002</v>
        <stp/>
        <stp>EM_S_QSTM07_IS</stp>
        <stp>4</stp>
        <stp>002508.SZ</stp>
        <stp>61</stp>
        <stp>9/30/2016</stp>
        <stp>1</stp>
        <tr r="S22" s="5"/>
      </tp>
      <tp>
        <v>60585260.329999998</v>
        <stp/>
        <stp>EM_S_QSTM07_IS</stp>
        <stp>4</stp>
        <stp>002262.SZ</stp>
        <stp>61</stp>
        <stp>6/30/2013</stp>
        <stp>1</stp>
        <tr r="F15" s="5"/>
      </tp>
      <tp>
        <v>70265337.239999995</v>
        <stp/>
        <stp>EM_S_QSTM07_IS</stp>
        <stp>4</stp>
        <stp>002262.SZ</stp>
        <stp>61</stp>
        <stp>3/31/2016</stp>
        <stp>1</stp>
        <tr r="Q15" s="5"/>
      </tp>
      <tp>
        <v>50896334.140000001</v>
        <stp/>
        <stp>EM_S_QSTM07_IS</stp>
        <stp>4</stp>
        <stp>002230.SZ</stp>
        <stp>61</stp>
        <stp>3/31/2014</stp>
        <stp>1</stp>
        <tr r="I14" s="5"/>
      </tp>
      <tp>
        <v>305503496.62</v>
        <stp/>
        <stp>EM_S_QSTM07_IS</stp>
        <stp>4</stp>
        <stp>002294.SZ</stp>
        <stp>61</stp>
        <stp>6/30/2015</stp>
        <stp>1</stp>
        <tr r="N16" s="5"/>
      </tp>
      <tp>
        <v>150527707.03</v>
        <stp/>
        <stp>EM_S_QSTM07_IS</stp>
        <stp>4</stp>
        <stp>002367.SZ</stp>
        <stp>61</stp>
        <stp>6/30/2016</stp>
        <stp>1</stp>
        <tr r="R17" s="5"/>
      </tp>
      <tp>
        <v>42864561.119999997</v>
        <stp/>
        <stp>EM_S_QSTM07_IS</stp>
        <stp>4</stp>
        <stp>002367.SZ</stp>
        <stp>61</stp>
        <stp>3/31/2013</stp>
        <stp>1</stp>
        <tr r="E17" s="5"/>
      </tp>
      <tp>
        <v>51140629.060000002</v>
        <stp/>
        <stp>EM_S_QSTM07_IS</stp>
        <stp>4</stp>
        <stp>002025.SZ</stp>
        <stp>61</stp>
        <stp>6/30/2014</stp>
        <stp>1</stp>
        <tr r="J11" s="5"/>
      </tp>
      <tp>
        <v>1337975000</v>
        <stp/>
        <stp>EM_S_QSTM07_IS</stp>
        <stp>4</stp>
        <stp>002142.SZ</stp>
        <stp>61</stp>
        <stp>6/30/2013</stp>
        <stp>1</stp>
        <tr r="F13" s="5"/>
      </tp>
      <tp>
        <v>2030235000</v>
        <stp/>
        <stp>EM_S_QSTM07_IS</stp>
        <stp>4</stp>
        <stp>002142.SZ</stp>
        <stp>61</stp>
        <stp>3/31/2016</stp>
        <stp>1</stp>
        <tr r="Q13" s="5"/>
      </tp>
      <tp>
        <v>68659110.75</v>
        <stp/>
        <stp>EM_S_QSTM07_IS</stp>
        <stp>4</stp>
        <stp>002104.SZ</stp>
        <stp>61</stp>
        <stp>6/30/2015</stp>
        <stp>1</stp>
        <tr r="N12" s="5"/>
      </tp>
      <tp>
        <v>34348625.18</v>
        <stp/>
        <stp>EM_S_QSTM07_IS</stp>
        <stp>4</stp>
        <stp>603508.SH</stp>
        <stp>61</stp>
        <stp>9/30/2016</stp>
        <stp>1</stp>
        <tr r="S78" s="5"/>
      </tp>
      <tp>
        <v>553536365.62</v>
        <stp/>
        <stp>EM_S_QSTM07_IS</stp>
        <stp>4</stp>
        <stp>603288.SH</stp>
        <stp>61</stp>
        <stp>9/30/2016</stp>
        <stp>1</stp>
        <tr r="S77" s="5"/>
      </tp>
      <tp>
        <v>102967556.23999999</v>
        <stp/>
        <stp>EM_S_QSTM07_IS</stp>
        <stp>4</stp>
        <stp>603168.SH</stp>
        <stp>61</stp>
        <stp>9/30/2016</stp>
        <stp>1</stp>
        <tr r="S76" s="5"/>
      </tp>
      <tp>
        <v>24349002.52</v>
        <stp/>
        <stp>EM_S_QSTM07_IS</stp>
        <stp>4</stp>
        <stp>300444.SZ</stp>
        <stp>61</stp>
        <stp>6/30/2015</stp>
        <stp>1</stp>
        <tr r="N62" s="5"/>
      </tp>
      <tp>
        <v>73636117.890000001</v>
        <stp/>
        <stp>EM_S_QSTM07_IS</stp>
        <stp>4</stp>
        <stp>600422.SH</stp>
        <stp>61</stp>
        <stp>6/30/2013</stp>
        <stp>1</stp>
        <tr r="F69" s="5"/>
      </tp>
      <tp>
        <v>85380012.310000002</v>
        <stp/>
        <stp>EM_S_QSTM07_IS</stp>
        <stp>4</stp>
        <stp>600422.SH</stp>
        <stp>61</stp>
        <stp>3/31/2016</stp>
        <stp>1</stp>
        <tr r="Q69" s="5"/>
      </tp>
      <tp>
        <v>825707492.63</v>
        <stp/>
        <stp>EM_S_QSTM07_IS</stp>
        <stp>4</stp>
        <stp>600518.SH</stp>
        <stp>61</stp>
        <stp>9/30/2016</stp>
        <stp>1</stp>
        <tr r="S70" s="5"/>
      </tp>
      <tp>
        <v>62271373.369999997</v>
        <stp/>
        <stp>EM_S_QSTM07_IS</stp>
        <stp>4</stp>
        <stp>300244.SZ</stp>
        <stp>61</stp>
        <stp>6/30/2015</stp>
        <stp>1</stp>
        <tr r="N51" s="5"/>
      </tp>
      <tp>
        <v>33313636.239999998</v>
        <stp/>
        <stp>EM_S_QSTM07_IS</stp>
        <stp>4</stp>
        <stp>300267.SZ</stp>
        <stp>61</stp>
        <stp>3/31/2013</stp>
        <stp>1</stp>
        <tr r="E53" s="5"/>
      </tp>
      <tp>
        <v>358964755.29000002</v>
        <stp/>
        <stp>EM_S_QSTM07_IS</stp>
        <stp>4</stp>
        <stp>300267.SZ</stp>
        <stp>61</stp>
        <stp>6/30/2016</stp>
        <stp>1</stp>
        <tr r="R53" s="5"/>
      </tp>
      <tp>
        <v>19340303.609999999</v>
        <stp/>
        <stp>EM_S_QSTM07_IS</stp>
        <stp>4</stp>
        <stp>300271.SZ</stp>
        <stp>61</stp>
        <stp>3/31/2015</stp>
        <stp>1</stp>
        <tr r="M54" s="5"/>
      </tp>
      <tp>
        <v>10094878.41</v>
        <stp/>
        <stp>EM_S_QSTM07_IS</stp>
        <stp>4</stp>
        <stp>300231.SZ</stp>
        <stp>61</stp>
        <stp>3/31/2015</stp>
        <stp>1</stp>
        <tr r="M50" s="5"/>
      </tp>
      <tp>
        <v>5273711.91</v>
        <stp/>
        <stp>EM_S_QSTM07_IS</stp>
        <stp>4</stp>
        <stp>300287.SZ</stp>
        <stp>61</stp>
        <stp>3/31/2013</stp>
        <stp>1</stp>
        <tr r="E55" s="5"/>
      </tp>
      <tp>
        <v>89326165.870000005</v>
        <stp/>
        <stp>EM_S_QSTM07_IS</stp>
        <stp>4</stp>
        <stp>300287.SZ</stp>
        <stp>61</stp>
        <stp>6/30/2016</stp>
        <stp>1</stp>
        <tr r="R55" s="5"/>
      </tp>
      <tp>
        <v>21923509.41</v>
        <stp/>
        <stp>EM_S_QSTM07_IS</stp>
        <stp>4</stp>
        <stp>300347.SZ</stp>
        <stp>61</stp>
        <stp>3/31/2013</stp>
        <stp>1</stp>
        <tr r="E58" s="5"/>
      </tp>
      <tp>
        <v>25652806.23</v>
        <stp/>
        <stp>EM_S_QSTM07_IS</stp>
        <stp>4</stp>
        <stp>300357.SZ</stp>
        <stp>61</stp>
        <stp>6/30/2016</stp>
        <stp>1</stp>
        <tr r="R59" s="5"/>
      </tp>
      <tp>
        <v>37942337.229999997</v>
        <stp/>
        <stp>EM_S_QSTM07_IS</stp>
        <stp>4</stp>
        <stp>300347.SZ</stp>
        <stp>61</stp>
        <stp>6/30/2016</stp>
        <stp>1</stp>
        <tr r="R58" s="5"/>
      </tp>
      <tp>
        <v>16114754.08</v>
        <stp/>
        <stp>EM_S_QSTM07_IS</stp>
        <stp>4</stp>
        <stp>300357.SZ</stp>
        <stp>61</stp>
        <stp>3/31/2013</stp>
        <stp>1</stp>
        <tr r="E59" s="5"/>
      </tp>
      <tp>
        <v>3855627.95</v>
        <stp/>
        <stp>EM_S_QSTM07_IS</stp>
        <stp>4</stp>
        <stp>300367.SZ</stp>
        <stp>61</stp>
        <stp>3/31/2013</stp>
        <stp>1</stp>
        <tr r="E60" s="5"/>
      </tp>
      <tp>
        <v>34753752.890000001</v>
        <stp/>
        <stp>EM_S_QSTM07_IS</stp>
        <stp>4</stp>
        <stp>300367.SZ</stp>
        <stp>61</stp>
        <stp>6/30/2016</stp>
        <stp>1</stp>
        <tr r="R60" s="5"/>
      </tp>
      <tp>
        <v>67598779.519999996</v>
        <stp/>
        <stp>EM_S_QSTM07_IS</stp>
        <stp>4</stp>
        <stp>300315.SZ</stp>
        <stp>61</stp>
        <stp>6/30/2014</stp>
        <stp>1</stp>
        <tr r="J56" s="5"/>
      </tp>
      <tp>
        <v>136262675.02000001</v>
        <stp/>
        <stp>EM_S_QSTM07_IS</stp>
        <stp>4</stp>
        <stp>600312.SH</stp>
        <stp>61</stp>
        <stp>3/31/2016</stp>
        <stp>1</stp>
        <tr r="Q67" s="5"/>
      </tp>
      <tp>
        <v>81700030.849999994</v>
        <stp/>
        <stp>EM_S_QSTM07_IS</stp>
        <stp>4</stp>
        <stp>600312.SH</stp>
        <stp>61</stp>
        <stp>6/30/2013</stp>
        <stp>1</stp>
        <tr r="F67" s="5"/>
      </tp>
      <tp>
        <v>621047765.92999995</v>
        <stp/>
        <stp>EM_S_QSTM07_IS</stp>
        <stp>4</stp>
        <stp>600340.SH</stp>
        <stp>61</stp>
        <stp>3/31/2014</stp>
        <stp>1</stp>
        <tr r="I68" s="5"/>
      </tp>
      <tp>
        <v>38806139.109999999</v>
        <stp/>
        <stp>EM_S_QSTM07_IS</stp>
        <stp>4</stp>
        <stp>300055.SZ</stp>
        <stp>61</stp>
        <stp>6/30/2014</stp>
        <stp>1</stp>
        <tr r="J34" s="5"/>
      </tp>
      <tp>
        <v>61829057.240000002</v>
        <stp/>
        <stp>EM_S_QSTM07_IS</stp>
        <stp>4</stp>
        <stp>300072.SZ</stp>
        <stp>61</stp>
        <stp>6/30/2013</stp>
        <stp>1</stp>
        <tr r="F36" s="5"/>
      </tp>
      <tp>
        <v>17129987.5</v>
        <stp/>
        <stp>EM_S_QSTM07_IS</stp>
        <stp>4</stp>
        <stp>300070.SZ</stp>
        <stp>61</stp>
        <stp>3/31/2014</stp>
        <stp>1</stp>
        <tr r="I35" s="5"/>
      </tp>
      <tp>
        <v>202878402.31999999</v>
        <stp/>
        <stp>EM_S_QSTM07_IS</stp>
        <stp>4</stp>
        <stp>300072.SZ</stp>
        <stp>61</stp>
        <stp>3/31/2016</stp>
        <stp>1</stp>
        <tr r="Q36" s="5"/>
      </tp>
      <tp>
        <v>344098923.05000001</v>
        <stp/>
        <stp>EM_S_QSTM07_IS</stp>
        <stp>4</stp>
        <stp>300017.SZ</stp>
        <stp>61</stp>
        <stp>6/30/2016</stp>
        <stp>1</stp>
        <tr r="R31" s="5"/>
      </tp>
      <tp>
        <v>21639178.940000001</v>
        <stp/>
        <stp>EM_S_QSTM07_IS</stp>
        <stp>4</stp>
        <stp>300017.SZ</stp>
        <stp>61</stp>
        <stp>3/31/2013</stp>
        <stp>1</stp>
        <tr r="E31" s="5"/>
      </tp>
      <tp>
        <v>5629000000</v>
        <stp/>
        <stp>EM_S_QSTM07_IS</stp>
        <stp>4</stp>
        <stp>000001.SZ</stp>
        <stp>61</stp>
        <stp>3/31/2015</stp>
        <stp>1</stp>
        <tr r="M5" s="5"/>
      </tp>
      <tp>
        <v>105962497.62</v>
        <stp/>
        <stp>EM_S_QSTM07_IS</stp>
        <stp>4</stp>
        <stp>300024.SZ</stp>
        <stp>61</stp>
        <stp>6/30/2015</stp>
        <stp>1</stp>
        <tr r="N32" s="5"/>
      </tp>
      <tp>
        <v>215180948.53999999</v>
        <stp/>
        <stp>EM_S_QSTM07_IS</stp>
        <stp>4</stp>
        <stp>600085.SH</stp>
        <stp>61</stp>
        <stp>6/30/2014</stp>
        <stp>1</stp>
        <tr r="J65" s="5"/>
      </tp>
      <tp>
        <v>181318527.12</v>
        <stp/>
        <stp>EM_S_QSTM07_IS</stp>
        <stp>4</stp>
        <stp>300144.SZ</stp>
        <stp>61</stp>
        <stp>6/30/2015</stp>
        <stp>1</stp>
        <tr r="N41" s="5"/>
      </tp>
      <tp>
        <v>53693316.210000001</v>
        <stp/>
        <stp>EM_S_QSTM07_IS</stp>
        <stp>4</stp>
        <stp>300145.SZ</stp>
        <stp>61</stp>
        <stp>6/30/2014</stp>
        <stp>1</stp>
        <tr r="J42" s="5"/>
      </tp>
      <tp>
        <v>55492720.799999997</v>
        <stp/>
        <stp>EM_S_QSTM07_IS</stp>
        <stp>4</stp>
        <stp>300168.SZ</stp>
        <stp>61</stp>
        <stp>9/30/2016</stp>
        <stp>1</stp>
        <tr r="S45" s="5"/>
      </tp>
      <tp>
        <v>31302313.539999999</v>
        <stp/>
        <stp>EM_S_QSTM07_IS</stp>
        <stp>4</stp>
        <stp>300170.SZ</stp>
        <stp>61</stp>
        <stp>3/31/2014</stp>
        <stp>1</stp>
        <tr r="I46" s="5"/>
      </tp>
      <tp>
        <v>64943555.020000003</v>
        <stp/>
        <stp>EM_S_QSTM07_IS</stp>
        <stp>4</stp>
        <stp>300115.SZ</stp>
        <stp>61</stp>
        <stp>6/30/2014</stp>
        <stp>1</stp>
        <tr r="J39" s="5"/>
      </tp>
      <tp>
        <v>159348110.56</v>
        <stp/>
        <stp>EM_S_QSTM07_IS</stp>
        <stp>4</stp>
        <stp>300104.SZ</stp>
        <stp>61</stp>
        <stp>6/30/2015</stp>
        <stp>1</stp>
        <tr r="N37" s="5"/>
      </tp>
      <tp>
        <v>109391424.94</v>
        <stp/>
        <stp>EM_S_QSTM07_IS</stp>
        <stp>4</stp>
        <stp>300182.SZ</stp>
        <stp>61</stp>
        <stp>3/31/2016</stp>
        <stp>1</stp>
        <tr r="Q47" s="5"/>
      </tp>
      <tp>
        <v>30843798.77</v>
        <stp/>
        <stp>EM_S_QSTM07_IS</stp>
        <stp>4</stp>
        <stp>300182.SZ</stp>
        <stp>61</stp>
        <stp>6/30/2013</stp>
        <stp>1</stp>
        <tr r="F47" s="5"/>
      </tp>
      <tp>
        <v>12240768.09</v>
        <stp/>
        <stp>EM_S_QSTM07_IS</stp>
        <stp>4</stp>
        <stp>000957.SZ</stp>
        <stp>61</stp>
        <stp>3/31/2013</stp>
        <stp>1</stp>
        <tr r="E9" s="5"/>
      </tp>
      <tp>
        <v>156338436.36000001</v>
        <stp/>
        <stp>EM_S_QSTM07_IS</stp>
        <stp>4</stp>
        <stp>000957.SZ</stp>
        <stp>61</stp>
        <stp>6/30/2016</stp>
        <stp>1</stp>
        <tr r="R9" s="5"/>
      </tp>
      <tp>
        <v>254430816.99000001</v>
        <stp/>
        <stp>EM_S_QSTM07_IS</stp>
        <stp>4</stp>
        <stp>000938.SZ</stp>
        <stp>61</stp>
        <stp>9/30/2016</stp>
        <stp>1</stp>
        <tr r="S8" s="5"/>
      </tp>
      <tp>
        <v>8665313000</v>
        <stp/>
        <stp>EM_S_QSTM07_IS</stp>
        <stp>4</stp>
        <stp>601668.SH</stp>
        <stp>61</stp>
        <stp>9/30/2016</stp>
        <stp>1</stp>
        <tr r="S74" s="5"/>
      </tp>
      <tp>
        <v>336788984.67000002</v>
        <stp/>
        <stp>EM_S_QSTM07_IS</stp>
        <stp>4</stp>
        <stp>601098.SH</stp>
        <stp>61</stp>
        <stp>9/30/2016</stp>
        <stp>1</stp>
        <tr r="S73" s="5"/>
      </tp>
      <tp t="s">
        <v/>
        <stp/>
        <stp>EM_S_QSTM07_IS</stp>
        <stp>4</stp>
        <stp>601997.SH</stp>
        <stp>61</stp>
        <stp>3/31/2013</stp>
        <stp>1</stp>
        <tr r="E75" s="5"/>
      </tp>
      <tp t="s">
        <v/>
        <stp/>
        <stp>EM_S_QSTM07_IS</stp>
        <stp>4</stp>
        <stp>601997.SH</stp>
        <stp>61</stp>
        <stp>6/30/2016</stp>
        <stp>1</stp>
        <tr r="R75" s="5"/>
      </tp>
      <tp>
        <v>200433463</v>
        <stp/>
        <stp>EM_S_QSTM07_IS</stp>
        <stp>4</stp>
        <stp>002701.SZ</stp>
        <stp>61</stp>
        <stp>3/31/2014</stp>
        <stp>1</stp>
        <tr r="I26" s="5"/>
      </tp>
      <tp>
        <v>331057589.25999999</v>
        <stp/>
        <stp>EM_S_QSTM07_IS</stp>
        <stp>4</stp>
        <stp>002470.SZ</stp>
        <stp>61</stp>
        <stp>3/31/2015</stp>
        <stp>1</stp>
        <tr r="M21" s="5"/>
      </tp>
      <tp>
        <v>293088866.83999997</v>
        <stp/>
        <stp>EM_S_QSTM07_IS</stp>
        <stp>4</stp>
        <stp>002450.SZ</stp>
        <stp>61</stp>
        <stp>3/31/2015</stp>
        <stp>1</stp>
        <tr r="M20" s="5"/>
      </tp>
      <tp>
        <v>68561406.840000004</v>
        <stp/>
        <stp>EM_S_QSTM07_IS</stp>
        <stp>4</stp>
        <stp>002400.SZ</stp>
        <stp>61</stp>
        <stp>3/31/2015</stp>
        <stp>1</stp>
        <tr r="M18" s="5"/>
      </tp>
      <tp>
        <v>1161879834.6800001</v>
        <stp/>
        <stp>EM_S_QSTM07_IS</stp>
        <stp>4</stp>
        <stp>002415.SZ</stp>
        <stp>61</stp>
        <stp>6/30/2015</stp>
        <stp>1</stp>
        <tr r="N19" s="5"/>
      </tp>
      <tp>
        <v>155188747.41</v>
        <stp/>
        <stp>EM_S_QSTM07_IS</stp>
        <stp>4</stp>
        <stp>002589.SZ</stp>
        <stp>61</stp>
        <stp>9/30/2016</stp>
        <stp>1</stp>
        <tr r="S25" s="5"/>
      </tp>
      <tp>
        <v>66586553.259999998</v>
        <stp/>
        <stp>EM_S_QSTM07_IS</stp>
        <stp>4</stp>
        <stp>002230.SZ</stp>
        <stp>61</stp>
        <stp>3/31/2015</stp>
        <stp>1</stp>
        <tr r="M14" s="5"/>
      </tp>
      <tp>
        <v>241094429.03999999</v>
        <stp/>
        <stp>EM_S_QSTM07_IS</stp>
        <stp>4</stp>
        <stp>002294.SZ</stp>
        <stp>61</stp>
        <stp>6/30/2014</stp>
        <stp>1</stp>
        <tr r="J16" s="5"/>
      </tp>
      <tp>
        <v>62272362.609999999</v>
        <stp/>
        <stp>EM_S_QSTM07_IS</stp>
        <stp>4</stp>
        <stp>002025.SZ</stp>
        <stp>61</stp>
        <stp>6/30/2015</stp>
        <stp>1</stp>
        <tr r="N11" s="5"/>
      </tp>
      <tp>
        <v>58585133.560000002</v>
        <stp/>
        <stp>EM_S_QSTM07_IS</stp>
        <stp>4</stp>
        <stp>002104.SZ</stp>
        <stp>61</stp>
        <stp>6/30/2014</stp>
        <stp>1</stp>
        <tr r="J12" s="5"/>
      </tp>
      <tp>
        <v>158480229.16</v>
        <stp/>
        <stp>EM_S_QSTM07_IS</stp>
        <stp>4</stp>
        <stp>600699.SH</stp>
        <stp>61</stp>
        <stp>9/30/2016</stp>
        <stp>1</stp>
        <tr r="S71" s="5"/>
      </tp>
      <tp t="s">
        <v/>
        <stp/>
        <stp>EM_S_QSTM07_IS</stp>
        <stp>4</stp>
        <stp>300444.SZ</stp>
        <stp>61</stp>
        <stp>6/30/2014</stp>
        <stp>1</stp>
        <tr r="J62" s="5"/>
      </tp>
      <tp>
        <v>347750532.74000001</v>
        <stp/>
        <stp>EM_S_QSTM07_IS</stp>
        <stp>4</stp>
        <stp>000413.SZ</stp>
        <stp>61</stp>
        <stp>3/31/2016</stp>
        <stp>1</stp>
        <tr r="Q6" s="5"/>
      </tp>
      <tp>
        <v>52085239.719999999</v>
        <stp/>
        <stp>EM_S_QSTM07_IS</stp>
        <stp>4</stp>
        <stp>000413.SZ</stp>
        <stp>61</stp>
        <stp>6/30/2013</stp>
        <stp>1</stp>
        <tr r="F6" s="5"/>
      </tp>
      <tp>
        <v>19167799.32</v>
        <stp/>
        <stp>EM_S_QSTM07_IS</stp>
        <stp>4</stp>
        <stp>300253.SZ</stp>
        <stp>61</stp>
        <stp>6/30/2013</stp>
        <stp>1</stp>
        <tr r="F52" s="5"/>
      </tp>
      <tp>
        <v>43641752.25</v>
        <stp/>
        <stp>EM_S_QSTM07_IS</stp>
        <stp>4</stp>
        <stp>300244.SZ</stp>
        <stp>61</stp>
        <stp>6/30/2014</stp>
        <stp>1</stp>
        <tr r="J51" s="5"/>
      </tp>
      <tp>
        <v>22153166.59</v>
        <stp/>
        <stp>EM_S_QSTM07_IS</stp>
        <stp>4</stp>
        <stp>300253.SZ</stp>
        <stp>61</stp>
        <stp>3/31/2016</stp>
        <stp>1</stp>
        <tr r="Q52" s="5"/>
      </tp>
      <tp>
        <v>13288383.5</v>
        <stp/>
        <stp>EM_S_QSTM07_IS</stp>
        <stp>4</stp>
        <stp>300271.SZ</stp>
        <stp>61</stp>
        <stp>3/31/2014</stp>
        <stp>1</stp>
        <tr r="I54" s="5"/>
      </tp>
      <tp>
        <v>9096128.7699999996</v>
        <stp/>
        <stp>EM_S_QSTM07_IS</stp>
        <stp>4</stp>
        <stp>300231.SZ</stp>
        <stp>61</stp>
        <stp>3/31/2014</stp>
        <stp>1</stp>
        <tr r="I50" s="5"/>
      </tp>
      <tp>
        <v>336650954.62</v>
        <stp/>
        <stp>EM_S_QSTM07_IS</stp>
        <stp>4</stp>
        <stp>600276.SH</stp>
        <stp>61</stp>
        <stp>3/31/2013</stp>
        <stp>1</stp>
        <tr r="E66" s="5"/>
      </tp>
      <tp>
        <v>629983360.14999998</v>
        <stp/>
        <stp>EM_S_QSTM07_IS</stp>
        <stp>4</stp>
        <stp>600276.SH</stp>
        <stp>61</stp>
        <stp>6/30/2016</stp>
        <stp>1</stp>
        <tr r="R66" s="5"/>
      </tp>
      <tp>
        <v>90284131.079999998</v>
        <stp/>
        <stp>EM_S_QSTM07_IS</stp>
        <stp>4</stp>
        <stp>300315.SZ</stp>
        <stp>61</stp>
        <stp>6/30/2015</stp>
        <stp>1</stp>
        <tr r="N56" s="5"/>
      </tp>
      <tp>
        <v>45205508.560000002</v>
        <stp/>
        <stp>EM_S_QSTM07_IS</stp>
        <stp>4</stp>
        <stp>300339.SZ</stp>
        <stp>61</stp>
        <stp>9/30/2016</stp>
        <stp>1</stp>
        <tr r="S57" s="5"/>
      </tp>
      <tp>
        <v>60086159.170000002</v>
        <stp/>
        <stp>EM_S_QSTM07_IS</stp>
        <stp>4</stp>
        <stp>300383.SZ</stp>
        <stp>61</stp>
        <stp>3/31/2016</stp>
        <stp>1</stp>
        <tr r="Q61" s="5"/>
      </tp>
      <tp>
        <v>18355896.25</v>
        <stp/>
        <stp>EM_S_QSTM07_IS</stp>
        <stp>4</stp>
        <stp>300383.SZ</stp>
        <stp>61</stp>
        <stp>6/30/2013</stp>
        <stp>1</stp>
        <tr r="F61" s="5"/>
      </tp>
      <tp>
        <v>697594988.05999994</v>
        <stp/>
        <stp>EM_S_QSTM07_IS</stp>
        <stp>4</stp>
        <stp>600340.SH</stp>
        <stp>61</stp>
        <stp>3/31/2015</stp>
        <stp>1</stp>
        <tr r="M68" s="5"/>
      </tp>
      <tp>
        <v>71875958.659999996</v>
        <stp/>
        <stp>EM_S_QSTM07_IS</stp>
        <stp>4</stp>
        <stp>300055.SZ</stp>
        <stp>61</stp>
        <stp>6/30/2015</stp>
        <stp>1</stp>
        <tr r="N34" s="5"/>
      </tp>
      <tp>
        <v>19505166.09</v>
        <stp/>
        <stp>EM_S_QSTM07_IS</stp>
        <stp>4</stp>
        <stp>300070.SZ</stp>
        <stp>61</stp>
        <stp>3/31/2015</stp>
        <stp>1</stp>
        <tr r="M35" s="5"/>
      </tp>
      <tp>
        <v>56275707.68</v>
        <stp/>
        <stp>EM_S_QSTM07_IS</stp>
        <stp>4</stp>
        <stp>300009.SZ</stp>
        <stp>61</stp>
        <stp>9/30/2016</stp>
        <stp>1</stp>
        <tr r="S30" s="5"/>
      </tp>
      <tp>
        <v>61098210.829999998</v>
        <stp/>
        <stp>EM_S_QSTM07_IS</stp>
        <stp>4</stp>
        <stp>300026.SZ</stp>
        <stp>61</stp>
        <stp>3/31/2013</stp>
        <stp>1</stp>
        <tr r="E33" s="5"/>
      </tp>
      <tp>
        <v>5054000000</v>
        <stp/>
        <stp>EM_S_QSTM07_IS</stp>
        <stp>4</stp>
        <stp>000001.SZ</stp>
        <stp>61</stp>
        <stp>3/31/2014</stp>
        <stp>1</stp>
        <tr r="I5" s="5"/>
      </tp>
      <tp>
        <v>83174423.329999998</v>
        <stp/>
        <stp>EM_S_QSTM07_IS</stp>
        <stp>4</stp>
        <stp>300024.SZ</stp>
        <stp>61</stp>
        <stp>6/30/2014</stp>
        <stp>1</stp>
        <tr r="J32" s="5"/>
      </tp>
      <tp>
        <v>186271782.63999999</v>
        <stp/>
        <stp>EM_S_QSTM07_IS</stp>
        <stp>4</stp>
        <stp>300026.SZ</stp>
        <stp>61</stp>
        <stp>6/30/2016</stp>
        <stp>1</stp>
        <tr r="R33" s="5"/>
      </tp>
      <tp>
        <v>856766555.28999996</v>
        <stp/>
        <stp>EM_S_QSTM07_IS</stp>
        <stp>4</stp>
        <stp>600066.SH</stp>
        <stp>61</stp>
        <stp>6/30/2016</stp>
        <stp>1</stp>
        <tr r="R64" s="5"/>
      </tp>
      <tp>
        <v>265446363.61000001</v>
        <stp/>
        <stp>EM_S_QSTM07_IS</stp>
        <stp>4</stp>
        <stp>600066.SH</stp>
        <stp>61</stp>
        <stp>3/31/2013</stp>
        <stp>1</stp>
        <tr r="E64" s="5"/>
      </tp>
      <tp>
        <v>108677004.31</v>
        <stp/>
        <stp>EM_S_QSTM07_IS</stp>
        <stp>4</stp>
        <stp>600056.SH</stp>
        <stp>61</stp>
        <stp>3/31/2013</stp>
        <stp>1</stp>
        <tr r="E63" s="5"/>
      </tp>
      <tp>
        <v>254200533.96000001</v>
        <stp/>
        <stp>EM_S_QSTM07_IS</stp>
        <stp>4</stp>
        <stp>600056.SH</stp>
        <stp>61</stp>
        <stp>6/30/2016</stp>
        <stp>1</stp>
        <tr r="R63" s="5"/>
      </tp>
      <tp>
        <v>250102338.81</v>
        <stp/>
        <stp>EM_S_QSTM07_IS</stp>
        <stp>4</stp>
        <stp>600085.SH</stp>
        <stp>61</stp>
        <stp>6/30/2015</stp>
        <stp>1</stp>
        <tr r="N65" s="5"/>
      </tp>
      <tp>
        <v>117866107.76000001</v>
        <stp/>
        <stp>EM_S_QSTM07_IS</stp>
        <stp>4</stp>
        <stp>300146.SZ</stp>
        <stp>61</stp>
        <stp>3/31/2013</stp>
        <stp>1</stp>
        <tr r="E43" s="5"/>
      </tp>
      <tp>
        <v>122990998.48</v>
        <stp/>
        <stp>EM_S_QSTM07_IS</stp>
        <stp>4</stp>
        <stp>300144.SZ</stp>
        <stp>61</stp>
        <stp>6/30/2014</stp>
        <stp>1</stp>
        <tr r="J41" s="5"/>
      </tp>
      <tp>
        <v>52520861.729999997</v>
        <stp/>
        <stp>EM_S_QSTM07_IS</stp>
        <stp>4</stp>
        <stp>300145.SZ</stp>
        <stp>61</stp>
        <stp>6/30/2015</stp>
        <stp>1</stp>
        <tr r="N42" s="5"/>
      </tp>
      <tp>
        <v>133935755.03</v>
        <stp/>
        <stp>EM_S_QSTM07_IS</stp>
        <stp>4</stp>
        <stp>300146.SZ</stp>
        <stp>61</stp>
        <stp>6/30/2016</stp>
        <stp>1</stp>
        <tr r="R43" s="5"/>
      </tp>
      <tp>
        <v>17717144.609999999</v>
        <stp/>
        <stp>EM_S_QSTM07_IS</stp>
        <stp>4</stp>
        <stp>300166.SZ</stp>
        <stp>61</stp>
        <stp>3/31/2013</stp>
        <stp>1</stp>
        <tr r="E44" s="5"/>
      </tp>
      <tp>
        <v>35983752.649999999</v>
        <stp/>
        <stp>EM_S_QSTM07_IS</stp>
        <stp>4</stp>
        <stp>300166.SZ</stp>
        <stp>61</stp>
        <stp>6/30/2016</stp>
        <stp>1</stp>
        <tr r="R44" s="5"/>
      </tp>
      <tp>
        <v>31439305.41</v>
        <stp/>
        <stp>EM_S_QSTM07_IS</stp>
        <stp>4</stp>
        <stp>300170.SZ</stp>
        <stp>61</stp>
        <stp>3/31/2015</stp>
        <stp>1</stp>
        <tr r="M46" s="5"/>
      </tp>
      <tp>
        <v>30277697.030000001</v>
        <stp/>
        <stp>EM_S_QSTM07_IS</stp>
        <stp>4</stp>
        <stp>300113.SZ</stp>
        <stp>61</stp>
        <stp>6/30/2013</stp>
        <stp>1</stp>
        <tr r="F38" s="5"/>
      </tp>
      <tp>
        <v>125561722.90000001</v>
        <stp/>
        <stp>EM_S_QSTM07_IS</stp>
        <stp>4</stp>
        <stp>300115.SZ</stp>
        <stp>61</stp>
        <stp>6/30/2015</stp>
        <stp>1</stp>
        <tr r="N39" s="5"/>
      </tp>
      <tp>
        <v>66182431.719999999</v>
        <stp/>
        <stp>EM_S_QSTM07_IS</stp>
        <stp>4</stp>
        <stp>300104.SZ</stp>
        <stp>61</stp>
        <stp>6/30/2014</stp>
        <stp>1</stp>
        <tr r="J37" s="5"/>
      </tp>
      <tp>
        <v>92603909.489999995</v>
        <stp/>
        <stp>EM_S_QSTM07_IS</stp>
        <stp>4</stp>
        <stp>300113.SZ</stp>
        <stp>61</stp>
        <stp>3/31/2016</stp>
        <stp>1</stp>
        <tr r="Q38" s="5"/>
      </tp>
      <tp>
        <v>87990777.769999996</v>
        <stp/>
        <stp>EM_S_QSTM07_IS</stp>
        <stp>4</stp>
        <stp>300133.SZ</stp>
        <stp>61</stp>
        <stp>6/30/2013</stp>
        <stp>1</stp>
        <tr r="F40" s="5"/>
      </tp>
      <tp>
        <v>116944216.75</v>
        <stp/>
        <stp>EM_S_QSTM07_IS</stp>
        <stp>4</stp>
        <stp>300133.SZ</stp>
        <stp>61</stp>
        <stp>3/31/2016</stp>
        <stp>1</stp>
        <tr r="Q40" s="5"/>
      </tp>
      <tp>
        <v>76988713.790000007</v>
        <stp/>
        <stp>EM_S_QSTM07_IS</stp>
        <stp>4</stp>
        <stp>300196.SZ</stp>
        <stp>61</stp>
        <stp>6/30/2016</stp>
        <stp>1</stp>
        <tr r="R48" s="5"/>
      </tp>
      <tp>
        <v>119472667.06</v>
        <stp/>
        <stp>EM_S_QSTM07_IS</stp>
        <stp>4</stp>
        <stp>300199.SZ</stp>
        <stp>61</stp>
        <stp>9/30/2016</stp>
        <stp>1</stp>
        <tr r="S49" s="5"/>
      </tp>
      <tp>
        <v>18414359.469999999</v>
        <stp/>
        <stp>EM_S_QSTM07_IS</stp>
        <stp>4</stp>
        <stp>300196.SZ</stp>
        <stp>61</stp>
        <stp>3/31/2013</stp>
        <stp>1</stp>
        <tr r="E48" s="5"/>
      </tp>
      <tp>
        <v>243867682.34999999</v>
        <stp/>
        <stp>EM_S_QSTM07_IS</stp>
        <stp>4</stp>
        <stp>000826.SZ</stp>
        <stp>61</stp>
        <stp>6/30/2016</stp>
        <stp>1</stp>
        <tr r="R7" s="5"/>
      </tp>
      <tp>
        <v>91500005.019999996</v>
        <stp/>
        <stp>EM_S_QSTM07_IS</stp>
        <stp>4</stp>
        <stp>000826.SZ</stp>
        <stp>61</stp>
        <stp>3/31/2013</stp>
        <stp>1</stp>
        <tr r="E7" s="5"/>
      </tp>
      <tp>
        <v>173077029.87</v>
        <stp/>
        <stp>EM_S_QSTM07_IS</stp>
        <stp>4</stp>
        <stp>000963.SZ</stp>
        <stp>61</stp>
        <stp>6/30/2013</stp>
        <stp>1</stp>
        <tr r="F10" s="5"/>
      </tp>
      <tp>
        <v>434837683.12</v>
        <stp/>
        <stp>EM_S_QSTM07_IS</stp>
        <stp>4</stp>
        <stp>000963.SZ</stp>
        <stp>61</stp>
        <stp>3/31/2016</stp>
        <stp>1</stp>
        <tr r="Q10" s="5"/>
      </tp>
      <tp>
        <v>1990249000</v>
        <stp/>
        <stp>EM_S_QSTM07_IS</stp>
        <stp>4</stp>
        <stp>601009.SH</stp>
        <stp>61</stp>
        <stp>9/30/2016</stp>
        <stp>1</stp>
        <tr r="S72" s="5"/>
      </tp>
      <tp>
        <v>39005761.990000002</v>
        <stp/>
        <stp>EM_S_STM07_IS</stp>
        <stp>4</stp>
        <stp>000980.SZ</stp>
        <stp>61</stp>
        <stp>12/31/2013</stp>
        <stp>1</stp>
        <tr r="J455" s="2"/>
      </tp>
      <tp>
        <v>635937580.98000002</v>
        <stp/>
        <stp>EM_S_STM07_IS</stp>
        <stp>4</stp>
        <stp>000981.SZ</stp>
        <stp>61</stp>
        <stp>12/31/2013</stp>
        <stp>1</stp>
        <tr r="J456" s="2"/>
      </tp>
      <tp>
        <v>281151303.67000002</v>
        <stp/>
        <stp>EM_S_STM07_IS</stp>
        <stp>4</stp>
        <stp>000982.SZ</stp>
        <stp>61</stp>
        <stp>12/31/2013</stp>
        <stp>1</stp>
        <tr r="J457" s="2"/>
      </tp>
      <tp>
        <v>1056162798.42</v>
        <stp/>
        <stp>EM_S_STM07_IS</stp>
        <stp>4</stp>
        <stp>000983.SZ</stp>
        <stp>61</stp>
        <stp>12/31/2013</stp>
        <stp>1</stp>
        <tr r="J458" s="2"/>
      </tp>
      <tp>
        <v>10307398.41</v>
        <stp/>
        <stp>EM_S_STM07_IS</stp>
        <stp>4</stp>
        <stp>000985.SZ</stp>
        <stp>61</stp>
        <stp>12/31/2013</stp>
        <stp>1</stp>
        <tr r="J459" s="2"/>
      </tp>
      <tp>
        <v>308889899.93000001</v>
        <stp/>
        <stp>EM_S_STM07_IS</stp>
        <stp>4</stp>
        <stp>000987.SZ</stp>
        <stp>61</stp>
        <stp>12/31/2013</stp>
        <stp>1</stp>
        <tr r="J460" s="2"/>
      </tp>
      <tp>
        <v>52822244.729999997</v>
        <stp/>
        <stp>EM_S_STM07_IS</stp>
        <stp>4</stp>
        <stp>000988.SZ</stp>
        <stp>61</stp>
        <stp>12/31/2013</stp>
        <stp>1</stp>
        <tr r="J461" s="2"/>
      </tp>
      <tp>
        <v>224830507.59</v>
        <stp/>
        <stp>EM_S_STM07_IS</stp>
        <stp>4</stp>
        <stp>000989.SZ</stp>
        <stp>61</stp>
        <stp>12/31/2013</stp>
        <stp>1</stp>
        <tr r="J462" s="2"/>
      </tp>
      <tp>
        <v>51890569.229999997</v>
        <stp/>
        <stp>EM_S_STM07_IS</stp>
        <stp>4</stp>
        <stp>000990.SZ</stp>
        <stp>61</stp>
        <stp>12/31/2013</stp>
        <stp>1</stp>
        <tr r="J463" s="2"/>
      </tp>
      <tp>
        <v>61488755.509999998</v>
        <stp/>
        <stp>EM_S_STM07_IS</stp>
        <stp>4</stp>
        <stp>000993.SZ</stp>
        <stp>61</stp>
        <stp>12/31/2013</stp>
        <stp>1</stp>
        <tr r="J464" s="2"/>
      </tp>
      <tp>
        <v>-29305314.300000001</v>
        <stp/>
        <stp>EM_S_STM07_IS</stp>
        <stp>4</stp>
        <stp>000995.SZ</stp>
        <stp>61</stp>
        <stp>12/31/2013</stp>
        <stp>1</stp>
        <tr r="J465" s="2"/>
      </tp>
      <tp>
        <v>18396766.73</v>
        <stp/>
        <stp>EM_S_STM07_IS</stp>
        <stp>4</stp>
        <stp>000996.SZ</stp>
        <stp>61</stp>
        <stp>12/31/2013</stp>
        <stp>1</stp>
        <tr r="J466" s="2"/>
      </tp>
      <tp>
        <v>220327007.90000001</v>
        <stp/>
        <stp>EM_S_STM07_IS</stp>
        <stp>4</stp>
        <stp>000997.SZ</stp>
        <stp>61</stp>
        <stp>12/31/2013</stp>
        <stp>1</stp>
        <tr r="J467" s="2"/>
      </tp>
      <tp>
        <v>186276827.66999999</v>
        <stp/>
        <stp>EM_S_STM07_IS</stp>
        <stp>4</stp>
        <stp>000998.SZ</stp>
        <stp>61</stp>
        <stp>12/31/2013</stp>
        <stp>1</stp>
        <tr r="J468" s="2"/>
      </tp>
      <tp>
        <v>1181104764.28</v>
        <stp/>
        <stp>EM_S_STM07_IS</stp>
        <stp>4</stp>
        <stp>000999.SZ</stp>
        <stp>61</stp>
        <stp>12/31/2013</stp>
        <stp>1</stp>
        <tr r="J469" s="2"/>
      </tp>
      <tp>
        <v>65161408.649999999</v>
        <stp/>
        <stp>EM_S_STM07_IS</stp>
        <stp>4</stp>
        <stp>000920.SZ</stp>
        <stp>61</stp>
        <stp>12/31/2013</stp>
        <stp>1</stp>
        <tr r="J409" s="2"/>
      </tp>
      <tp>
        <v>1239005051.6099999</v>
        <stp/>
        <stp>EM_S_STM07_IS</stp>
        <stp>4</stp>
        <stp>000921.SZ</stp>
        <stp>61</stp>
        <stp>12/31/2013</stp>
        <stp>1</stp>
        <tr r="J410" s="2"/>
      </tp>
      <tp>
        <v>169495495.09999999</v>
        <stp/>
        <stp>EM_S_STM07_IS</stp>
        <stp>4</stp>
        <stp>000922.SZ</stp>
        <stp>61</stp>
        <stp>12/31/2013</stp>
        <stp>1</stp>
        <tr r="J411" s="2"/>
      </tp>
      <tp>
        <v>4100705.9</v>
        <stp/>
        <stp>EM_S_STM07_IS</stp>
        <stp>4</stp>
        <stp>000923.SZ</stp>
        <stp>61</stp>
        <stp>12/31/2013</stp>
        <stp>1</stp>
        <tr r="J412" s="2"/>
      </tp>
      <tp>
        <v>-148605818.96000001</v>
        <stp/>
        <stp>EM_S_STM07_IS</stp>
        <stp>4</stp>
        <stp>000925.SZ</stp>
        <stp>61</stp>
        <stp>12/31/2013</stp>
        <stp>1</stp>
        <tr r="J413" s="2"/>
      </tp>
      <tp>
        <v>671794600.01999998</v>
        <stp/>
        <stp>EM_S_STM07_IS</stp>
        <stp>4</stp>
        <stp>000926.SZ</stp>
        <stp>61</stp>
        <stp>12/31/2013</stp>
        <stp>1</stp>
        <tr r="J414" s="2"/>
      </tp>
      <tp>
        <v>-479916678.29000002</v>
        <stp/>
        <stp>EM_S_STM07_IS</stp>
        <stp>4</stp>
        <stp>000927.SZ</stp>
        <stp>61</stp>
        <stp>12/31/2013</stp>
        <stp>1</stp>
        <tr r="J415" s="2"/>
      </tp>
      <tp>
        <v>-397834965.38999999</v>
        <stp/>
        <stp>EM_S_STM07_IS</stp>
        <stp>4</stp>
        <stp>000928.SZ</stp>
        <stp>61</stp>
        <stp>12/31/2013</stp>
        <stp>1</stp>
        <tr r="J416" s="2"/>
      </tp>
      <tp>
        <v>25356406.859999999</v>
        <stp/>
        <stp>EM_S_STM07_IS</stp>
        <stp>4</stp>
        <stp>000929.SZ</stp>
        <stp>61</stp>
        <stp>12/31/2013</stp>
        <stp>1</stp>
        <tr r="J417" s="2"/>
      </tp>
      <tp>
        <v>50717547.75</v>
        <stp/>
        <stp>EM_S_STM07_IS</stp>
        <stp>4</stp>
        <stp>000930.SZ</stp>
        <stp>61</stp>
        <stp>12/31/2013</stp>
        <stp>1</stp>
        <tr r="J418" s="2"/>
      </tp>
      <tp>
        <v>-196930068.99000001</v>
        <stp/>
        <stp>EM_S_STM07_IS</stp>
        <stp>4</stp>
        <stp>000931.SZ</stp>
        <stp>61</stp>
        <stp>12/31/2013</stp>
        <stp>1</stp>
        <tr r="J419" s="2"/>
      </tp>
      <tp>
        <v>105780481.98</v>
        <stp/>
        <stp>EM_S_STM07_IS</stp>
        <stp>4</stp>
        <stp>000932.SZ</stp>
        <stp>61</stp>
        <stp>12/31/2013</stp>
        <stp>1</stp>
        <tr r="J420" s="2"/>
      </tp>
      <tp>
        <v>116963510.59999999</v>
        <stp/>
        <stp>EM_S_STM07_IS</stp>
        <stp>4</stp>
        <stp>000933.SZ</stp>
        <stp>61</stp>
        <stp>12/31/2013</stp>
        <stp>1</stp>
        <tr r="J421" s="2"/>
      </tp>
      <tp>
        <v>68461551.75</v>
        <stp/>
        <stp>EM_S_STM07_IS</stp>
        <stp>4</stp>
        <stp>000935.SZ</stp>
        <stp>61</stp>
        <stp>12/31/2013</stp>
        <stp>1</stp>
        <tr r="J422" s="2"/>
      </tp>
      <tp>
        <v>44817297.789999999</v>
        <stp/>
        <stp>EM_S_STM07_IS</stp>
        <stp>4</stp>
        <stp>000936.SZ</stp>
        <stp>61</stp>
        <stp>12/31/2013</stp>
        <stp>1</stp>
        <tr r="J423" s="2"/>
      </tp>
      <tp>
        <v>1184003806.1800001</v>
        <stp/>
        <stp>EM_S_STM07_IS</stp>
        <stp>4</stp>
        <stp>000937.SZ</stp>
        <stp>61</stp>
        <stp>12/31/2013</stp>
        <stp>1</stp>
        <tr r="J424" s="2"/>
      </tp>
      <tp>
        <v>100944629.77</v>
        <stp/>
        <stp>EM_S_STM07_IS</stp>
        <stp>4</stp>
        <stp>000938.SZ</stp>
        <stp>61</stp>
        <stp>12/31/2013</stp>
        <stp>1</stp>
        <tr r="J425" s="2"/>
      </tp>
      <tp>
        <v>64809244.170000002</v>
        <stp/>
        <stp>EM_S_STM07_IS</stp>
        <stp>4</stp>
        <stp>000939.SZ</stp>
        <stp>61</stp>
        <stp>12/31/2013</stp>
        <stp>1</stp>
        <tr r="J426" s="2"/>
      </tp>
      <tp>
        <v>539654232.96000004</v>
        <stp/>
        <stp>EM_S_STM07_IS</stp>
        <stp>4</stp>
        <stp>000900.SZ</stp>
        <stp>61</stp>
        <stp>12/31/2013</stp>
        <stp>1</stp>
        <tr r="J392" s="2"/>
      </tp>
      <tp>
        <v>47671996.829999998</v>
        <stp/>
        <stp>EM_S_STM07_IS</stp>
        <stp>4</stp>
        <stp>000901.SZ</stp>
        <stp>61</stp>
        <stp>12/31/2013</stp>
        <stp>1</stp>
        <tr r="J393" s="2"/>
      </tp>
      <tp>
        <v>-41786209.880000003</v>
        <stp/>
        <stp>EM_S_STM07_IS</stp>
        <stp>4</stp>
        <stp>000902.SZ</stp>
        <stp>61</stp>
        <stp>12/31/2013</stp>
        <stp>1</stp>
        <tr r="J394" s="2"/>
      </tp>
      <tp>
        <v>147356057.47</v>
        <stp/>
        <stp>EM_S_STM07_IS</stp>
        <stp>4</stp>
        <stp>000903.SZ</stp>
        <stp>61</stp>
        <stp>12/31/2013</stp>
        <stp>1</stp>
        <tr r="J395" s="2"/>
      </tp>
      <tp>
        <v>329305035.45999998</v>
        <stp/>
        <stp>EM_S_STM07_IS</stp>
        <stp>4</stp>
        <stp>000905.SZ</stp>
        <stp>61</stp>
        <stp>12/31/2013</stp>
        <stp>1</stp>
        <tr r="J396" s="2"/>
      </tp>
      <tp>
        <v>70011186.659999996</v>
        <stp/>
        <stp>EM_S_STM07_IS</stp>
        <stp>4</stp>
        <stp>000906.SZ</stp>
        <stp>61</stp>
        <stp>12/31/2013</stp>
        <stp>1</stp>
        <tr r="J397" s="2"/>
      </tp>
      <tp>
        <v>3369095.86</v>
        <stp/>
        <stp>EM_S_STM07_IS</stp>
        <stp>4</stp>
        <stp>000908.SZ</stp>
        <stp>61</stp>
        <stp>12/31/2013</stp>
        <stp>1</stp>
        <tr r="J398" s="2"/>
      </tp>
      <tp>
        <v>32566231.870000001</v>
        <stp/>
        <stp>EM_S_STM07_IS</stp>
        <stp>4</stp>
        <stp>000909.SZ</stp>
        <stp>61</stp>
        <stp>12/31/2013</stp>
        <stp>1</stp>
        <tr r="J399" s="2"/>
      </tp>
      <tp>
        <v>130430576.73999999</v>
        <stp/>
        <stp>EM_S_STM07_IS</stp>
        <stp>4</stp>
        <stp>000910.SZ</stp>
        <stp>61</stp>
        <stp>12/31/2013</stp>
        <stp>1</stp>
        <tr r="J400" s="2"/>
      </tp>
      <tp>
        <v>49371242.93</v>
        <stp/>
        <stp>EM_S_STM07_IS</stp>
        <stp>4</stp>
        <stp>000911.SZ</stp>
        <stp>61</stp>
        <stp>12/31/2013</stp>
        <stp>1</stp>
        <tr r="J401" s="2"/>
      </tp>
      <tp>
        <v>-297512362.75999999</v>
        <stp/>
        <stp>EM_S_STM07_IS</stp>
        <stp>4</stp>
        <stp>000912.SZ</stp>
        <stp>61</stp>
        <stp>12/31/2013</stp>
        <stp>1</stp>
        <tr r="J402" s="2"/>
      </tp>
      <tp>
        <v>13542586.859999999</v>
        <stp/>
        <stp>EM_S_STM07_IS</stp>
        <stp>4</stp>
        <stp>000913.SZ</stp>
        <stp>61</stp>
        <stp>12/31/2013</stp>
        <stp>1</stp>
        <tr r="J403" s="2"/>
      </tp>
      <tp>
        <v>153280357.19</v>
        <stp/>
        <stp>EM_S_STM07_IS</stp>
        <stp>4</stp>
        <stp>000915.SZ</stp>
        <stp>61</stp>
        <stp>12/31/2013</stp>
        <stp>1</stp>
        <tr r="J404" s="2"/>
      </tp>
      <tp>
        <v>269622964.94</v>
        <stp/>
        <stp>EM_S_STM07_IS</stp>
        <stp>4</stp>
        <stp>000916.SZ</stp>
        <stp>61</stp>
        <stp>12/31/2013</stp>
        <stp>1</stp>
        <tr r="J405" s="2"/>
      </tp>
      <tp>
        <v>483666917.01999998</v>
        <stp/>
        <stp>EM_S_STM07_IS</stp>
        <stp>4</stp>
        <stp>000917.SZ</stp>
        <stp>61</stp>
        <stp>12/31/2013</stp>
        <stp>1</stp>
        <tr r="J406" s="2"/>
      </tp>
      <tp>
        <v>57158292</v>
        <stp/>
        <stp>EM_S_STM07_IS</stp>
        <stp>4</stp>
        <stp>000918.SZ</stp>
        <stp>61</stp>
        <stp>12/31/2013</stp>
        <stp>1</stp>
        <tr r="J407" s="2"/>
      </tp>
      <tp>
        <v>155890349.34999999</v>
        <stp/>
        <stp>EM_S_STM07_IS</stp>
        <stp>4</stp>
        <stp>000919.SZ</stp>
        <stp>61</stp>
        <stp>12/31/2013</stp>
        <stp>1</stp>
        <tr r="J408" s="2"/>
      </tp>
      <tp>
        <v>-1340661470.99</v>
        <stp/>
        <stp>EM_S_STM07_IS</stp>
        <stp>4</stp>
        <stp>000960.SZ</stp>
        <stp>61</stp>
        <stp>12/31/2013</stp>
        <stp>1</stp>
        <tr r="J437" s="2"/>
      </tp>
      <tp>
        <v>1209382865.6600001</v>
        <stp/>
        <stp>EM_S_STM07_IS</stp>
        <stp>4</stp>
        <stp>000961.SZ</stp>
        <stp>61</stp>
        <stp>12/31/2013</stp>
        <stp>1</stp>
        <tr r="J438" s="2"/>
      </tp>
      <tp>
        <v>3541014.1</v>
        <stp/>
        <stp>EM_S_STM07_IS</stp>
        <stp>4</stp>
        <stp>000962.SZ</stp>
        <stp>61</stp>
        <stp>12/31/2013</stp>
        <stp>1</stp>
        <tr r="J439" s="2"/>
      </tp>
      <tp>
        <v>574975854.61000001</v>
        <stp/>
        <stp>EM_S_STM07_IS</stp>
        <stp>4</stp>
        <stp>000963.SZ</stp>
        <stp>61</stp>
        <stp>12/31/2013</stp>
        <stp>1</stp>
        <tr r="J440" s="2"/>
      </tp>
      <tp>
        <v>167257911.77000001</v>
        <stp/>
        <stp>EM_S_STM07_IS</stp>
        <stp>4</stp>
        <stp>000965.SZ</stp>
        <stp>61</stp>
        <stp>12/31/2013</stp>
        <stp>1</stp>
        <tr r="J441" s="2"/>
      </tp>
      <tp>
        <v>292591340.68000001</v>
        <stp/>
        <stp>EM_S_STM07_IS</stp>
        <stp>4</stp>
        <stp>000966.SZ</stp>
        <stp>61</stp>
        <stp>12/31/2013</stp>
        <stp>1</stp>
        <tr r="J442" s="2"/>
      </tp>
      <tp>
        <v>53114927.649999999</v>
        <stp/>
        <stp>EM_S_STM07_IS</stp>
        <stp>4</stp>
        <stp>000967.SZ</stp>
        <stp>61</stp>
        <stp>12/31/2013</stp>
        <stp>1</stp>
        <tr r="J443" s="2"/>
      </tp>
      <tp>
        <v>45482150.340000004</v>
        <stp/>
        <stp>EM_S_STM07_IS</stp>
        <stp>4</stp>
        <stp>000968.SZ</stp>
        <stp>61</stp>
        <stp>12/31/2013</stp>
        <stp>1</stp>
        <tr r="J444" s="2"/>
      </tp>
      <tp>
        <v>62960919.07</v>
        <stp/>
        <stp>EM_S_STM07_IS</stp>
        <stp>4</stp>
        <stp>000969.SZ</stp>
        <stp>61</stp>
        <stp>12/31/2013</stp>
        <stp>1</stp>
        <tr r="J445" s="2"/>
      </tp>
      <tp>
        <v>340979079.38999999</v>
        <stp/>
        <stp>EM_S_STM07_IS</stp>
        <stp>4</stp>
        <stp>000970.SZ</stp>
        <stp>61</stp>
        <stp>12/31/2013</stp>
        <stp>1</stp>
        <tr r="J446" s="2"/>
      </tp>
      <tp>
        <v>-15420573.050000001</v>
        <stp/>
        <stp>EM_S_STM07_IS</stp>
        <stp>4</stp>
        <stp>000971.SZ</stp>
        <stp>61</stp>
        <stp>12/31/2013</stp>
        <stp>1</stp>
        <tr r="J447" s="2"/>
      </tp>
      <tp>
        <v>-365679191.94</v>
        <stp/>
        <stp>EM_S_STM07_IS</stp>
        <stp>4</stp>
        <stp>000972.SZ</stp>
        <stp>61</stp>
        <stp>12/31/2013</stp>
        <stp>1</stp>
        <tr r="J448" s="2"/>
      </tp>
      <tp>
        <v>78983231.560000002</v>
        <stp/>
        <stp>EM_S_STM07_IS</stp>
        <stp>4</stp>
        <stp>000973.SZ</stp>
        <stp>61</stp>
        <stp>12/31/2013</stp>
        <stp>1</stp>
        <tr r="J449" s="2"/>
      </tp>
      <tp>
        <v>466253918.63999999</v>
        <stp/>
        <stp>EM_S_STM07_IS</stp>
        <stp>4</stp>
        <stp>000975.SZ</stp>
        <stp>61</stp>
        <stp>12/31/2013</stp>
        <stp>1</stp>
        <tr r="J450" s="2"/>
      </tp>
      <tp>
        <v>-97943865.030000001</v>
        <stp/>
        <stp>EM_S_STM07_IS</stp>
        <stp>4</stp>
        <stp>000976.SZ</stp>
        <stp>61</stp>
        <stp>12/31/2013</stp>
        <stp>1</stp>
        <tr r="J451" s="2"/>
      </tp>
      <tp>
        <v>144618647.93000001</v>
        <stp/>
        <stp>EM_S_STM07_IS</stp>
        <stp>4</stp>
        <stp>000977.SZ</stp>
        <stp>61</stp>
        <stp>12/31/2013</stp>
        <stp>1</stp>
        <tr r="J452" s="2"/>
      </tp>
      <tp>
        <v>10645926.52</v>
        <stp/>
        <stp>EM_S_STM07_IS</stp>
        <stp>4</stp>
        <stp>000978.SZ</stp>
        <stp>61</stp>
        <stp>12/31/2013</stp>
        <stp>1</stp>
        <tr r="J453" s="2"/>
      </tp>
      <tp>
        <v>218657888.91</v>
        <stp/>
        <stp>EM_S_STM07_IS</stp>
        <stp>4</stp>
        <stp>000979.SZ</stp>
        <stp>61</stp>
        <stp>12/31/2013</stp>
        <stp>1</stp>
        <tr r="J454" s="2"/>
      </tp>
      <tp t="s">
        <v/>
        <stp/>
        <stp>EM_S_STM07_IS</stp>
        <stp>4</stp>
        <stp>001979.SZ</stp>
        <stp>61</stp>
        <stp>12/31/2012</stp>
        <stp>1</stp>
        <tr r="H472" s="2"/>
      </tp>
      <tp>
        <v>9477743.3599999994</v>
        <stp/>
        <stp>EM_S_STM07_IS</stp>
        <stp>4</stp>
        <stp>000948.SZ</stp>
        <stp>61</stp>
        <stp>12/31/2013</stp>
        <stp>1</stp>
        <tr r="J427" s="2"/>
      </tp>
      <tp>
        <v>30319103.809999999</v>
        <stp/>
        <stp>EM_S_STM07_IS</stp>
        <stp>4</stp>
        <stp>000949.SZ</stp>
        <stp>61</stp>
        <stp>12/31/2013</stp>
        <stp>1</stp>
        <tr r="J428" s="2"/>
      </tp>
      <tp>
        <v>7277834.1100000003</v>
        <stp/>
        <stp>EM_S_STM07_IS</stp>
        <stp>4</stp>
        <stp>000950.SZ</stp>
        <stp>61</stp>
        <stp>12/31/2013</stp>
        <stp>1</stp>
        <tr r="J429" s="2"/>
      </tp>
      <tp>
        <v>380629612.75999999</v>
        <stp/>
        <stp>EM_S_STM07_IS</stp>
        <stp>4</stp>
        <stp>000951.SZ</stp>
        <stp>61</stp>
        <stp>12/31/2013</stp>
        <stp>1</stp>
        <tr r="J430" s="2"/>
      </tp>
      <tp>
        <v>2421979.3199999998</v>
        <stp/>
        <stp>EM_S_STM07_IS</stp>
        <stp>4</stp>
        <stp>000952.SZ</stp>
        <stp>61</stp>
        <stp>12/31/2013</stp>
        <stp>1</stp>
        <tr r="J431" s="2"/>
      </tp>
      <tp>
        <v>29956248.050000001</v>
        <stp/>
        <stp>EM_S_STM07_IS</stp>
        <stp>4</stp>
        <stp>000953.SZ</stp>
        <stp>61</stp>
        <stp>12/31/2013</stp>
        <stp>1</stp>
        <tr r="J432" s="2"/>
      </tp>
      <tp>
        <v>-53448212.869999997</v>
        <stp/>
        <stp>EM_S_STM07_IS</stp>
        <stp>4</stp>
        <stp>000955.SZ</stp>
        <stp>61</stp>
        <stp>12/31/2013</stp>
        <stp>1</stp>
        <tr r="J433" s="2"/>
      </tp>
      <tp>
        <v>104506141.45999999</v>
        <stp/>
        <stp>EM_S_STM07_IS</stp>
        <stp>4</stp>
        <stp>000957.SZ</stp>
        <stp>61</stp>
        <stp>12/31/2013</stp>
        <stp>1</stp>
        <tr r="J434" s="2"/>
      </tp>
      <tp>
        <v>668286147.47000003</v>
        <stp/>
        <stp>EM_S_STM07_IS</stp>
        <stp>4</stp>
        <stp>000958.SZ</stp>
        <stp>61</stp>
        <stp>12/31/2013</stp>
        <stp>1</stp>
        <tr r="J435" s="2"/>
      </tp>
      <tp>
        <v>-229093987.78999999</v>
        <stp/>
        <stp>EM_S_STM07_IS</stp>
        <stp>4</stp>
        <stp>000959.SZ</stp>
        <stp>61</stp>
        <stp>12/31/2013</stp>
        <stp>1</stp>
        <tr r="J436" s="2"/>
      </tp>
      <tp>
        <v>13830689.57</v>
        <stp/>
        <stp>EM_S_STM07_IS</stp>
        <stp>4</stp>
        <stp>600980.SH</stp>
        <stp>61</stp>
        <stp>12/31/2013</stp>
        <stp>1</stp>
        <tr r="J2669" s="2"/>
      </tp>
      <tp>
        <v>33303277.350000001</v>
        <stp/>
        <stp>EM_S_STM07_IS</stp>
        <stp>4</stp>
        <stp>600981.SH</stp>
        <stp>61</stp>
        <stp>12/31/2013</stp>
        <stp>1</stp>
        <tr r="J2670" s="2"/>
      </tp>
      <tp>
        <v>142862397.91999999</v>
        <stp/>
        <stp>EM_S_STM07_IS</stp>
        <stp>4</stp>
        <stp>600982.SH</stp>
        <stp>61</stp>
        <stp>12/31/2013</stp>
        <stp>1</stp>
        <tr r="J2671" s="2"/>
      </tp>
      <tp>
        <v>362658996.5</v>
        <stp/>
        <stp>EM_S_STM07_IS</stp>
        <stp>4</stp>
        <stp>600983.SH</stp>
        <stp>61</stp>
        <stp>12/31/2013</stp>
        <stp>1</stp>
        <tr r="J2672" s="2"/>
      </tp>
      <tp>
        <v>-99851526.269999996</v>
        <stp/>
        <stp>EM_S_STM07_IS</stp>
        <stp>4</stp>
        <stp>600984.SH</stp>
        <stp>61</stp>
        <stp>12/31/2013</stp>
        <stp>1</stp>
        <tr r="J2673" s="2"/>
      </tp>
      <tp>
        <v>82548601.569999993</v>
        <stp/>
        <stp>EM_S_STM07_IS</stp>
        <stp>4</stp>
        <stp>600985.SH</stp>
        <stp>61</stp>
        <stp>12/31/2013</stp>
        <stp>1</stp>
        <tr r="J2674" s="2"/>
      </tp>
      <tp>
        <v>2109179600.51</v>
        <stp/>
        <stp>EM_S_STM07_IS</stp>
        <stp>4</stp>
        <stp>601985.SH</stp>
        <stp>61</stp>
        <stp>12/31/2012</stp>
        <stp>1</stp>
        <tr r="H2833" s="2"/>
      </tp>
      <tp>
        <v>39180502.130000003</v>
        <stp/>
        <stp>EM_S_STM07_IS</stp>
        <stp>4</stp>
        <stp>600986.SH</stp>
        <stp>61</stp>
        <stp>12/31/2013</stp>
        <stp>1</stp>
        <tr r="J2675" s="2"/>
      </tp>
      <tp t="s">
        <v/>
        <stp/>
        <stp>EM_S_STM07_IS</stp>
        <stp>4</stp>
        <stp>603986.SH</stp>
        <stp>61</stp>
        <stp>12/31/2010</stp>
        <stp>1</stp>
        <tr r="D3058" s="2"/>
      </tp>
      <tp>
        <v>411106972.27999997</v>
        <stp/>
        <stp>EM_S_STM07_IS</stp>
        <stp>4</stp>
        <stp>600987.SH</stp>
        <stp>61</stp>
        <stp>12/31/2013</stp>
        <stp>1</stp>
        <tr r="J2676" s="2"/>
      </tp>
      <tp t="s">
        <v/>
        <stp/>
        <stp>EM_S_STM07_IS</stp>
        <stp>4</stp>
        <stp>603987.SH</stp>
        <stp>61</stp>
        <stp>12/31/2010</stp>
        <stp>1</stp>
        <tr r="D3059" s="2"/>
      </tp>
      <tp>
        <v>228074991.03999999</v>
        <stp/>
        <stp>EM_S_STM07_IS</stp>
        <stp>4</stp>
        <stp>600988.SH</stp>
        <stp>61</stp>
        <stp>12/31/2013</stp>
        <stp>1</stp>
        <tr r="J2677" s="2"/>
      </tp>
      <tp>
        <v>139432000000</v>
        <stp/>
        <stp>EM_S_STM07_IS</stp>
        <stp>4</stp>
        <stp>601988.SH</stp>
        <stp>61</stp>
        <stp>12/31/2012</stp>
        <stp>1</stp>
        <tr r="H2834" s="2"/>
      </tp>
      <tp t="s">
        <v/>
        <stp/>
        <stp>EM_S_STM07_IS</stp>
        <stp>4</stp>
        <stp>603988.SH</stp>
        <stp>61</stp>
        <stp>12/31/2010</stp>
        <stp>1</stp>
        <tr r="D3060" s="2"/>
      </tp>
      <tp>
        <v>3577075335.9499998</v>
        <stp/>
        <stp>EM_S_STM07_IS</stp>
        <stp>4</stp>
        <stp>601989.SH</stp>
        <stp>61</stp>
        <stp>12/31/2012</stp>
        <stp>1</stp>
        <tr r="H2835" s="2"/>
      </tp>
      <tp>
        <v>73370247.780000001</v>
        <stp/>
        <stp>EM_S_STM07_IS</stp>
        <stp>4</stp>
        <stp>603989.SH</stp>
        <stp>61</stp>
        <stp>12/31/2010</stp>
        <stp>1</stp>
        <tr r="D3061" s="2"/>
      </tp>
      <tp>
        <v>51191937.490000002</v>
        <stp/>
        <stp>EM_S_STM07_IS</stp>
        <stp>4</stp>
        <stp>600990.SH</stp>
        <stp>61</stp>
        <stp>12/31/2013</stp>
        <stp>1</stp>
        <tr r="J2678" s="2"/>
      </tp>
      <tp t="s">
        <v/>
        <stp/>
        <stp>EM_S_STM07_IS</stp>
        <stp>4</stp>
        <stp>603990.SH</stp>
        <stp>61</stp>
        <stp>12/31/2010</stp>
        <stp>1</stp>
        <tr r="D3062" s="2"/>
      </tp>
      <tp>
        <v>4007816000</v>
        <stp/>
        <stp>EM_S_STM07_IS</stp>
        <stp>4</stp>
        <stp>601991.SH</stp>
        <stp>61</stp>
        <stp>12/31/2012</stp>
        <stp>1</stp>
        <tr r="H2836" s="2"/>
      </tp>
      <tp>
        <v>20176982</v>
        <stp/>
        <stp>EM_S_STM07_IS</stp>
        <stp>4</stp>
        <stp>600992.SH</stp>
        <stp>61</stp>
        <stp>12/31/2013</stp>
        <stp>1</stp>
        <tr r="J2679" s="2"/>
      </tp>
      <tp>
        <v>2965089241.7399998</v>
        <stp/>
        <stp>EM_S_STM07_IS</stp>
        <stp>4</stp>
        <stp>601992.SH</stp>
        <stp>61</stp>
        <stp>12/31/2012</stp>
        <stp>1</stp>
        <tr r="H2837" s="2"/>
      </tp>
      <tp>
        <v>186324387.19999999</v>
        <stp/>
        <stp>EM_S_STM07_IS</stp>
        <stp>4</stp>
        <stp>600993.SH</stp>
        <stp>61</stp>
        <stp>12/31/2013</stp>
        <stp>1</stp>
        <tr r="J2680" s="2"/>
      </tp>
      <tp>
        <v>1020691889.73</v>
        <stp/>
        <stp>EM_S_STM07_IS</stp>
        <stp>4</stp>
        <stp>603993.SH</stp>
        <stp>61</stp>
        <stp>12/31/2010</stp>
        <stp>1</stp>
        <tr r="D3063" s="2"/>
      </tp>
      <tp>
        <v>129513680.94</v>
        <stp/>
        <stp>EM_S_STM07_IS</stp>
        <stp>4</stp>
        <stp>600995.SH</stp>
        <stp>61</stp>
        <stp>12/31/2013</stp>
        <stp>1</stp>
        <tr r="J2681" s="2"/>
      </tp>
      <tp>
        <v>219127384.43000001</v>
        <stp/>
        <stp>EM_S_STM07_IS</stp>
        <stp>4</stp>
        <stp>600996.SH</stp>
        <stp>61</stp>
        <stp>12/31/2013</stp>
        <stp>1</stp>
        <tr r="J2682" s="2"/>
      </tp>
      <tp>
        <v>70269744.989999995</v>
        <stp/>
        <stp>EM_S_STM07_IS</stp>
        <stp>4</stp>
        <stp>601996.SH</stp>
        <stp>61</stp>
        <stp>12/31/2012</stp>
        <stp>1</stp>
        <tr r="H2838" s="2"/>
      </tp>
      <tp t="s">
        <v/>
        <stp/>
        <stp>EM_S_STM07_IS</stp>
        <stp>4</stp>
        <stp>603996.SH</stp>
        <stp>61</stp>
        <stp>12/31/2010</stp>
        <stp>1</stp>
        <tr r="D3064" s="2"/>
      </tp>
      <tp>
        <v>251771919.31999999</v>
        <stp/>
        <stp>EM_S_STM07_IS</stp>
        <stp>4</stp>
        <stp>600997.SH</stp>
        <stp>61</stp>
        <stp>12/31/2013</stp>
        <stp>1</stp>
        <tr r="J2683" s="2"/>
      </tp>
      <tp>
        <v>1625180000</v>
        <stp/>
        <stp>EM_S_STM07_IS</stp>
        <stp>4</stp>
        <stp>601997.SH</stp>
        <stp>61</stp>
        <stp>12/31/2012</stp>
        <stp>1</stp>
        <tr r="H2839" s="2"/>
      </tp>
      <tp t="s">
        <v/>
        <stp/>
        <stp>EM_S_STM07_IS</stp>
        <stp>4</stp>
        <stp>603997.SH</stp>
        <stp>61</stp>
        <stp>12/31/2010</stp>
        <stp>1</stp>
        <tr r="D3065" s="2"/>
      </tp>
      <tp>
        <v>477927812.38999999</v>
        <stp/>
        <stp>EM_S_STM07_IS</stp>
        <stp>4</stp>
        <stp>600998.SH</stp>
        <stp>61</stp>
        <stp>12/31/2013</stp>
        <stp>1</stp>
        <tr r="J2684" s="2"/>
      </tp>
      <tp>
        <v>31032000000</v>
        <stp/>
        <stp>EM_S_STM07_IS</stp>
        <stp>4</stp>
        <stp>601998.SH</stp>
        <stp>61</stp>
        <stp>12/31/2012</stp>
        <stp>1</stp>
        <tr r="H2840" s="2"/>
      </tp>
      <tp t="s">
        <v/>
        <stp/>
        <stp>EM_S_STM07_IS</stp>
        <stp>4</stp>
        <stp>603998.SH</stp>
        <stp>61</stp>
        <stp>12/31/2010</stp>
        <stp>1</stp>
        <tr r="D3066" s="2"/>
      </tp>
      <tp>
        <v>2229668946.8200002</v>
        <stp/>
        <stp>EM_S_STM07_IS</stp>
        <stp>4</stp>
        <stp>600999.SH</stp>
        <stp>61</stp>
        <stp>12/31/2013</stp>
        <stp>1</stp>
        <tr r="J2685" s="2"/>
      </tp>
      <tp>
        <v>67771357.159999996</v>
        <stp/>
        <stp>EM_S_STM07_IS</stp>
        <stp>4</stp>
        <stp>601999.SH</stp>
        <stp>61</stp>
        <stp>12/31/2012</stp>
        <stp>1</stp>
        <tr r="H2841" s="2"/>
      </tp>
      <tp t="s">
        <v/>
        <stp/>
        <stp>EM_S_STM07_IS</stp>
        <stp>4</stp>
        <stp>603999.SH</stp>
        <stp>61</stp>
        <stp>12/31/2010</stp>
        <stp>1</stp>
        <tr r="D3067" s="2"/>
      </tp>
      <tp>
        <v>60025542.07</v>
        <stp/>
        <stp>EM_S_STM07_IS</stp>
        <stp>4</stp>
        <stp>600960.SH</stp>
        <stp>61</stp>
        <stp>12/31/2013</stp>
        <stp>1</stp>
        <tr r="J2653" s="2"/>
      </tp>
      <tp>
        <v>23210576.73</v>
        <stp/>
        <stp>EM_S_STM07_IS</stp>
        <stp>4</stp>
        <stp>600961.SH</stp>
        <stp>61</stp>
        <stp>12/31/2013</stp>
        <stp>1</stp>
        <tr r="J2654" s="2"/>
      </tp>
      <tp>
        <v>-93667876.439999998</v>
        <stp/>
        <stp>EM_S_STM07_IS</stp>
        <stp>4</stp>
        <stp>600962.SH</stp>
        <stp>61</stp>
        <stp>12/31/2013</stp>
        <stp>1</stp>
        <tr r="J2655" s="2"/>
      </tp>
      <tp>
        <v>19370622.710000001</v>
        <stp/>
        <stp>EM_S_STM07_IS</stp>
        <stp>4</stp>
        <stp>600963.SH</stp>
        <stp>61</stp>
        <stp>12/31/2013</stp>
        <stp>1</stp>
        <tr r="J2656" s="2"/>
      </tp>
      <tp>
        <v>90769234.870000005</v>
        <stp/>
        <stp>EM_S_STM07_IS</stp>
        <stp>4</stp>
        <stp>600965.SH</stp>
        <stp>61</stp>
        <stp>12/31/2013</stp>
        <stp>1</stp>
        <tr r="J2657" s="2"/>
      </tp>
      <tp>
        <v>297793489.29000002</v>
        <stp/>
        <stp>EM_S_STM07_IS</stp>
        <stp>4</stp>
        <stp>601965.SH</stp>
        <stp>61</stp>
        <stp>12/31/2012</stp>
        <stp>1</stp>
        <tr r="H2829" s="2"/>
      </tp>
      <tp>
        <v>-182682628.16</v>
        <stp/>
        <stp>EM_S_STM07_IS</stp>
        <stp>4</stp>
        <stp>600966.SH</stp>
        <stp>61</stp>
        <stp>12/31/2013</stp>
        <stp>1</stp>
        <tr r="J2658" s="2"/>
      </tp>
      <tp>
        <v>570156508</v>
        <stp/>
        <stp>EM_S_STM07_IS</stp>
        <stp>4</stp>
        <stp>601966.SH</stp>
        <stp>61</stp>
        <stp>12/31/2012</stp>
        <stp>1</stp>
        <tr r="H2830" s="2"/>
      </tp>
      <tp>
        <v>258524914.62</v>
        <stp/>
        <stp>EM_S_STM07_IS</stp>
        <stp>4</stp>
        <stp>600967.SH</stp>
        <stp>61</stp>
        <stp>12/31/2013</stp>
        <stp>1</stp>
        <tr r="J2659" s="2"/>
      </tp>
      <tp>
        <v>107297212.18000001</v>
        <stp/>
        <stp>EM_S_STM07_IS</stp>
        <stp>4</stp>
        <stp>601968.SH</stp>
        <stp>61</stp>
        <stp>12/31/2012</stp>
        <stp>1</stp>
        <tr r="H2831" s="2"/>
      </tp>
      <tp t="s">
        <v/>
        <stp/>
        <stp>EM_S_STM07_IS</stp>
        <stp>4</stp>
        <stp>603968.SH</stp>
        <stp>61</stp>
        <stp>12/31/2010</stp>
        <stp>1</stp>
        <tr r="D3054" s="2"/>
      </tp>
      <tp>
        <v>126572711.26000001</v>
        <stp/>
        <stp>EM_S_STM07_IS</stp>
        <stp>4</stp>
        <stp>600969.SH</stp>
        <stp>61</stp>
        <stp>12/31/2013</stp>
        <stp>1</stp>
        <tr r="J2660" s="2"/>
      </tp>
      <tp>
        <v>771325084.26999998</v>
        <stp/>
        <stp>EM_S_STM07_IS</stp>
        <stp>4</stp>
        <stp>601969.SH</stp>
        <stp>61</stp>
        <stp>12/31/2012</stp>
        <stp>1</stp>
        <tr r="H2832" s="2"/>
      </tp>
      <tp t="s">
        <v/>
        <stp/>
        <stp>EM_S_STM07_IS</stp>
        <stp>4</stp>
        <stp>603969.SH</stp>
        <stp>61</stp>
        <stp>12/31/2010</stp>
        <stp>1</stp>
        <tr r="D3055" s="2"/>
      </tp>
      <tp>
        <v>89349698.159999996</v>
        <stp/>
        <stp>EM_S_STM07_IS</stp>
        <stp>4</stp>
        <stp>600970.SH</stp>
        <stp>61</stp>
        <stp>12/31/2013</stp>
        <stp>1</stp>
        <tr r="J2661" s="2"/>
      </tp>
      <tp>
        <v>309306896.18000001</v>
        <stp/>
        <stp>EM_S_STM07_IS</stp>
        <stp>4</stp>
        <stp>600971.SH</stp>
        <stp>61</stp>
        <stp>12/31/2013</stp>
        <stp>1</stp>
        <tr r="J2662" s="2"/>
      </tp>
      <tp>
        <v>99356803.879999995</v>
        <stp/>
        <stp>EM_S_STM07_IS</stp>
        <stp>4</stp>
        <stp>600973.SH</stp>
        <stp>61</stp>
        <stp>12/31/2013</stp>
        <stp>1</stp>
        <tr r="J2663" s="2"/>
      </tp>
      <tp>
        <v>13631603.34</v>
        <stp/>
        <stp>EM_S_STM07_IS</stp>
        <stp>4</stp>
        <stp>600975.SH</stp>
        <stp>61</stp>
        <stp>12/31/2013</stp>
        <stp>1</stp>
        <tr r="J2664" s="2"/>
      </tp>
      <tp>
        <v>95903530.989999995</v>
        <stp/>
        <stp>EM_S_STM07_IS</stp>
        <stp>4</stp>
        <stp>600976.SH</stp>
        <stp>61</stp>
        <stp>12/31/2013</stp>
        <stp>1</stp>
        <tr r="J2665" s="2"/>
      </tp>
      <tp>
        <v>428220467.79000002</v>
        <stp/>
        <stp>EM_S_STM07_IS</stp>
        <stp>4</stp>
        <stp>600977.SH</stp>
        <stp>61</stp>
        <stp>12/31/2013</stp>
        <stp>1</stp>
        <tr r="J2666" s="2"/>
      </tp>
      <tp t="s">
        <v/>
        <stp/>
        <stp>EM_S_STM07_IS</stp>
        <stp>4</stp>
        <stp>603977.SH</stp>
        <stp>61</stp>
        <stp>12/31/2010</stp>
        <stp>1</stp>
        <tr r="D3056" s="2"/>
      </tp>
      <tp>
        <v>410535408.82999998</v>
        <stp/>
        <stp>EM_S_STM07_IS</stp>
        <stp>4</stp>
        <stp>600978.SH</stp>
        <stp>61</stp>
        <stp>12/31/2013</stp>
        <stp>1</stp>
        <tr r="J2667" s="2"/>
      </tp>
      <tp>
        <v>79310924.310000002</v>
        <stp/>
        <stp>EM_S_STM07_IS</stp>
        <stp>4</stp>
        <stp>600979.SH</stp>
        <stp>61</stp>
        <stp>12/31/2013</stp>
        <stp>1</stp>
        <tr r="J2668" s="2"/>
      </tp>
      <tp t="s">
        <v/>
        <stp/>
        <stp>EM_S_STM07_IS</stp>
        <stp>4</stp>
        <stp>603979.SH</stp>
        <stp>61</stp>
        <stp>12/31/2010</stp>
        <stp>1</stp>
        <tr r="D3057" s="2"/>
      </tp>
      <tp>
        <v>1007421947.97</v>
        <stp/>
        <stp>EM_S_STM07_IS</stp>
        <stp>4</stp>
        <stp>600958.SH</stp>
        <stp>61</stp>
        <stp>12/31/2013</stp>
        <stp>1</stp>
        <tr r="J2651" s="2"/>
      </tp>
      <tp>
        <v>521949101.70999998</v>
        <stp/>
        <stp>EM_S_STM07_IS</stp>
        <stp>4</stp>
        <stp>601958.SH</stp>
        <stp>61</stp>
        <stp>12/31/2012</stp>
        <stp>1</stp>
        <tr r="H2828" s="2"/>
      </tp>
      <tp t="s">
        <v/>
        <stp/>
        <stp>EM_S_STM07_IS</stp>
        <stp>4</stp>
        <stp>603958.SH</stp>
        <stp>61</stp>
        <stp>12/31/2010</stp>
        <stp>1</stp>
        <tr r="D3052" s="2"/>
      </tp>
      <tp>
        <v>690858300</v>
        <stp/>
        <stp>EM_S_STM07_IS</stp>
        <stp>4</stp>
        <stp>600959.SH</stp>
        <stp>61</stp>
        <stp>12/31/2013</stp>
        <stp>1</stp>
        <tr r="J2652" s="2"/>
      </tp>
      <tp t="s">
        <v/>
        <stp/>
        <stp>EM_S_STM07_IS</stp>
        <stp>4</stp>
        <stp>603959.SH</stp>
        <stp>61</stp>
        <stp>12/31/2010</stp>
        <stp>1</stp>
        <tr r="D3053" s="2"/>
      </tp>
      <tp>
        <v>3788360000</v>
        <stp/>
        <stp>EM_S_STM07_IS</stp>
        <stp>4</stp>
        <stp>600926.SH</stp>
        <stp>61</stp>
        <stp>12/31/2013</stp>
        <stp>1</stp>
        <tr r="J2649" s="2"/>
      </tp>
      <tp>
        <v>927217847.65999997</v>
        <stp/>
        <stp>EM_S_STM07_IS</stp>
        <stp>4</stp>
        <stp>601928.SH</stp>
        <stp>61</stp>
        <stp>12/31/2012</stp>
        <stp>1</stp>
        <tr r="H2824" s="2"/>
      </tp>
      <tp t="s">
        <v/>
        <stp/>
        <stp>EM_S_STM07_IS</stp>
        <stp>4</stp>
        <stp>603928.SH</stp>
        <stp>61</stp>
        <stp>12/31/2010</stp>
        <stp>1</stp>
        <tr r="D3048" s="2"/>
      </tp>
      <tp>
        <v>383499751.05000001</v>
        <stp/>
        <stp>EM_S_STM07_IS</stp>
        <stp>4</stp>
        <stp>601929.SH</stp>
        <stp>61</stp>
        <stp>12/31/2012</stp>
        <stp>1</stp>
        <tr r="H2825" s="2"/>
      </tp>
      <tp t="s">
        <v/>
        <stp/>
        <stp>EM_S_STM07_IS</stp>
        <stp>4</stp>
        <stp>603929.SH</stp>
        <stp>61</stp>
        <stp>12/31/2010</stp>
        <stp>1</stp>
        <tr r="D3049" s="2"/>
      </tp>
      <tp>
        <v>502116157.79000002</v>
        <stp/>
        <stp>EM_S_STM07_IS</stp>
        <stp>4</stp>
        <stp>601933.SH</stp>
        <stp>61</stp>
        <stp>12/31/2012</stp>
        <stp>1</stp>
        <tr r="H2826" s="2"/>
      </tp>
      <tp>
        <v>339243898.52999997</v>
        <stp/>
        <stp>EM_S_STM07_IS</stp>
        <stp>4</stp>
        <stp>600936.SH</stp>
        <stp>61</stp>
        <stp>12/31/2013</stp>
        <stp>1</stp>
        <tr r="J2650" s="2"/>
      </tp>
      <tp t="s">
        <v/>
        <stp/>
        <stp>EM_S_STM07_IS</stp>
        <stp>4</stp>
        <stp>603936.SH</stp>
        <stp>61</stp>
        <stp>12/31/2010</stp>
        <stp>1</stp>
        <tr r="D3050" s="2"/>
      </tp>
      <tp>
        <v>193179000000</v>
        <stp/>
        <stp>EM_S_STM07_IS</stp>
        <stp>4</stp>
        <stp>601939.SH</stp>
        <stp>61</stp>
        <stp>12/31/2012</stp>
        <stp>1</stp>
        <tr r="H2827" s="2"/>
      </tp>
      <tp t="s">
        <v/>
        <stp/>
        <stp>EM_S_STM07_IS</stp>
        <stp>4</stp>
        <stp>603939.SH</stp>
        <stp>61</stp>
        <stp>12/31/2010</stp>
        <stp>1</stp>
        <tr r="D3051" s="2"/>
      </tp>
      <tp>
        <v>9070741088.9500008</v>
        <stp/>
        <stp>EM_S_STM07_IS</stp>
        <stp>4</stp>
        <stp>600900.SH</stp>
        <stp>61</stp>
        <stp>12/31/2013</stp>
        <stp>1</stp>
        <tr r="J2644" s="2"/>
      </tp>
      <tp>
        <v>256646502.34</v>
        <stp/>
        <stp>EM_S_STM07_IS</stp>
        <stp>4</stp>
        <stp>601900.SH</stp>
        <stp>61</stp>
        <stp>12/31/2012</stp>
        <stp>1</stp>
        <tr r="H2819" s="2"/>
      </tp>
      <tp t="s">
        <v/>
        <stp/>
        <stp>EM_S_STM07_IS</stp>
        <stp>4</stp>
        <stp>603900.SH</stp>
        <stp>61</stp>
        <stp>12/31/2010</stp>
        <stp>1</stp>
        <tr r="D3043" s="2"/>
      </tp>
      <tp>
        <v>562221627.29999995</v>
        <stp/>
        <stp>EM_S_STM07_IS</stp>
        <stp>4</stp>
        <stp>601901.SH</stp>
        <stp>61</stp>
        <stp>12/31/2012</stp>
        <stp>1</stp>
        <tr r="H2820" s="2"/>
      </tp>
      <tp t="s">
        <v/>
        <stp/>
        <stp>EM_S_STM07_IS</stp>
        <stp>4</stp>
        <stp>603901.SH</stp>
        <stp>61</stp>
        <stp>12/31/2010</stp>
        <stp>1</stp>
        <tr r="D3044" s="2"/>
      </tp>
      <tp>
        <v>925355773.08000004</v>
        <stp/>
        <stp>EM_S_STM07_IS</stp>
        <stp>4</stp>
        <stp>600908.SH</stp>
        <stp>61</stp>
        <stp>12/31/2013</stp>
        <stp>1</stp>
        <tr r="J2645" s="2"/>
      </tp>
      <tp>
        <v>75883325.200000003</v>
        <stp/>
        <stp>EM_S_STM07_IS</stp>
        <stp>4</stp>
        <stp>601908.SH</stp>
        <stp>61</stp>
        <stp>12/31/2012</stp>
        <stp>1</stp>
        <tr r="H2821" s="2"/>
      </tp>
      <tp>
        <v>187193507.16999999</v>
        <stp/>
        <stp>EM_S_STM07_IS</stp>
        <stp>4</stp>
        <stp>600909.SH</stp>
        <stp>61</stp>
        <stp>12/31/2013</stp>
        <stp>1</stp>
        <tr r="J2646" s="2"/>
      </tp>
      <tp t="s">
        <v/>
        <stp/>
        <stp>EM_S_STM07_IS</stp>
        <stp>4</stp>
        <stp>603909.SH</stp>
        <stp>61</stp>
        <stp>12/31/2010</stp>
        <stp>1</stp>
        <tr r="D3045" s="2"/>
      </tp>
      <tp>
        <v>300477612.02999997</v>
        <stp/>
        <stp>EM_S_STM07_IS</stp>
        <stp>4</stp>
        <stp>600917.SH</stp>
        <stp>61</stp>
        <stp>12/31/2013</stp>
        <stp>1</stp>
        <tr r="J2647" s="2"/>
      </tp>
      <tp>
        <v>1338909218.8499999</v>
        <stp/>
        <stp>EM_S_STM07_IS</stp>
        <stp>4</stp>
        <stp>601918.SH</stp>
        <stp>61</stp>
        <stp>12/31/2012</stp>
        <stp>1</stp>
        <tr r="H2822" s="2"/>
      </tp>
      <tp t="s">
        <v/>
        <stp/>
        <stp>EM_S_STM07_IS</stp>
        <stp>4</stp>
        <stp>603918.SH</stp>
        <stp>61</stp>
        <stp>12/31/2010</stp>
        <stp>1</stp>
        <tr r="D3046" s="2"/>
      </tp>
      <tp>
        <v>8185502000</v>
        <stp/>
        <stp>EM_S_STM07_IS</stp>
        <stp>4</stp>
        <stp>600919.SH</stp>
        <stp>61</stp>
        <stp>12/31/2013</stp>
        <stp>1</stp>
        <tr r="J2648" s="2"/>
      </tp>
      <tp>
        <v>-9559164008.8299999</v>
        <stp/>
        <stp>EM_S_STM07_IS</stp>
        <stp>4</stp>
        <stp>601919.SH</stp>
        <stp>61</stp>
        <stp>12/31/2012</stp>
        <stp>1</stp>
        <tr r="H2823" s="2"/>
      </tp>
      <tp t="s">
        <v/>
        <stp/>
        <stp>EM_S_STM07_IS</stp>
        <stp>4</stp>
        <stp>603919.SH</stp>
        <stp>61</stp>
        <stp>12/31/2010</stp>
        <stp>1</stp>
        <tr r="D3047" s="2"/>
      </tp>
      <tp>
        <v>39248380.020000003</v>
        <stp/>
        <stp>EM_S_STM07_IS</stp>
        <stp>4</stp>
        <stp>000880.SZ</stp>
        <stp>61</stp>
        <stp>12/31/2013</stp>
        <stp>1</stp>
        <tr r="J376" s="2"/>
      </tp>
      <tp>
        <v>108354522.28</v>
        <stp/>
        <stp>EM_S_STM07_IS</stp>
        <stp>4</stp>
        <stp>000881.SZ</stp>
        <stp>61</stp>
        <stp>12/31/2013</stp>
        <stp>1</stp>
        <tr r="J377" s="2"/>
      </tp>
      <tp>
        <v>65715267.509999998</v>
        <stp/>
        <stp>EM_S_STM07_IS</stp>
        <stp>4</stp>
        <stp>000882.SZ</stp>
        <stp>61</stp>
        <stp>12/31/2013</stp>
        <stp>1</stp>
        <tr r="J378" s="2"/>
      </tp>
      <tp>
        <v>943755269.5</v>
        <stp/>
        <stp>EM_S_STM07_IS</stp>
        <stp>4</stp>
        <stp>000883.SZ</stp>
        <stp>61</stp>
        <stp>12/31/2013</stp>
        <stp>1</stp>
        <tr r="J379" s="2"/>
      </tp>
      <tp>
        <v>66376879.560000002</v>
        <stp/>
        <stp>EM_S_STM07_IS</stp>
        <stp>4</stp>
        <stp>000885.SZ</stp>
        <stp>61</stp>
        <stp>12/31/2013</stp>
        <stp>1</stp>
        <tr r="J380" s="2"/>
      </tp>
      <tp>
        <v>135754144.88</v>
        <stp/>
        <stp>EM_S_STM07_IS</stp>
        <stp>4</stp>
        <stp>000886.SZ</stp>
        <stp>61</stp>
        <stp>12/31/2013</stp>
        <stp>1</stp>
        <tr r="J381" s="2"/>
      </tp>
      <tp>
        <v>388414199.44</v>
        <stp/>
        <stp>EM_S_STM07_IS</stp>
        <stp>4</stp>
        <stp>000887.SZ</stp>
        <stp>61</stp>
        <stp>12/31/2013</stp>
        <stp>1</stp>
        <tr r="J382" s="2"/>
      </tp>
      <tp>
        <v>114201786.59</v>
        <stp/>
        <stp>EM_S_STM07_IS</stp>
        <stp>4</stp>
        <stp>000888.SZ</stp>
        <stp>61</stp>
        <stp>12/31/2013</stp>
        <stp>1</stp>
        <tr r="J383" s="2"/>
      </tp>
      <tp>
        <v>92903757.450000003</v>
        <stp/>
        <stp>EM_S_STM07_IS</stp>
        <stp>4</stp>
        <stp>000889.SZ</stp>
        <stp>61</stp>
        <stp>12/31/2013</stp>
        <stp>1</stp>
        <tr r="J384" s="2"/>
      </tp>
      <tp>
        <v>6400356.9500000002</v>
        <stp/>
        <stp>EM_S_STM07_IS</stp>
        <stp>4</stp>
        <stp>000890.SZ</stp>
        <stp>61</stp>
        <stp>12/31/2013</stp>
        <stp>1</stp>
        <tr r="J385" s="2"/>
      </tp>
      <tp>
        <v>-617753.22</v>
        <stp/>
        <stp>EM_S_STM07_IS</stp>
        <stp>4</stp>
        <stp>000892.SZ</stp>
        <stp>61</stp>
        <stp>12/31/2013</stp>
        <stp>1</stp>
        <tr r="J386" s="2"/>
      </tp>
      <tp>
        <v>145544532.53</v>
        <stp/>
        <stp>EM_S_STM07_IS</stp>
        <stp>4</stp>
        <stp>000893.SZ</stp>
        <stp>61</stp>
        <stp>12/31/2013</stp>
        <stp>1</stp>
        <tr r="J387" s="2"/>
      </tp>
      <tp>
        <v>3858197094.1900001</v>
        <stp/>
        <stp>EM_S_STM07_IS</stp>
        <stp>4</stp>
        <stp>000895.SZ</stp>
        <stp>61</stp>
        <stp>12/31/2013</stp>
        <stp>1</stp>
        <tr r="J388" s="2"/>
      </tp>
      <tp>
        <v>43120573.509999998</v>
        <stp/>
        <stp>EM_S_STM07_IS</stp>
        <stp>4</stp>
        <stp>001896.SZ</stp>
        <stp>61</stp>
        <stp>12/31/2012</stp>
        <stp>1</stp>
        <tr r="H471" s="2"/>
      </tp>
      <tp>
        <v>-537904406.03999996</v>
        <stp/>
        <stp>EM_S_STM07_IS</stp>
        <stp>4</stp>
        <stp>000897.SZ</stp>
        <stp>61</stp>
        <stp>12/31/2013</stp>
        <stp>1</stp>
        <tr r="J389" s="2"/>
      </tp>
      <tp>
        <v>770000000</v>
        <stp/>
        <stp>EM_S_STM07_IS</stp>
        <stp>4</stp>
        <stp>000898.SZ</stp>
        <stp>61</stp>
        <stp>12/31/2013</stp>
        <stp>1</stp>
        <tr r="J390" s="2"/>
      </tp>
      <tp>
        <v>440832634.18000001</v>
        <stp/>
        <stp>EM_S_STM07_IS</stp>
        <stp>4</stp>
        <stp>000899.SZ</stp>
        <stp>61</stp>
        <stp>12/31/2013</stp>
        <stp>1</stp>
        <tr r="J391" s="2"/>
      </tp>
      <tp>
        <v>15921815.779999999</v>
        <stp/>
        <stp>EM_S_STM07_IS</stp>
        <stp>4</stp>
        <stp>000820.SZ</stp>
        <stp>61</stp>
        <stp>12/31/2013</stp>
        <stp>1</stp>
        <tr r="J343" s="2"/>
      </tp>
      <tp>
        <v>49913724</v>
        <stp/>
        <stp>EM_S_STM07_IS</stp>
        <stp>4</stp>
        <stp>002820.SZ</stp>
        <stp>61</stp>
        <stp>12/31/2011</stp>
        <stp>1</stp>
        <tr r="F1279" s="2"/>
      </tp>
      <tp>
        <v>10184408.220000001</v>
        <stp/>
        <stp>EM_S_STM07_IS</stp>
        <stp>4</stp>
        <stp>000821.SZ</stp>
        <stp>61</stp>
        <stp>12/31/2013</stp>
        <stp>1</stp>
        <tr r="J344" s="2"/>
      </tp>
      <tp>
        <v>65372500</v>
        <stp/>
        <stp>EM_S_STM07_IS</stp>
        <stp>4</stp>
        <stp>002821.SZ</stp>
        <stp>61</stp>
        <stp>12/31/2011</stp>
        <stp>1</stp>
        <tr r="F1280" s="2"/>
      </tp>
      <tp>
        <v>-1128947653.4200001</v>
        <stp/>
        <stp>EM_S_STM07_IS</stp>
        <stp>4</stp>
        <stp>000822.SZ</stp>
        <stp>61</stp>
        <stp>12/31/2013</stp>
        <stp>1</stp>
        <tr r="J345" s="2"/>
      </tp>
      <tp>
        <v>83774900</v>
        <stp/>
        <stp>EM_S_STM07_IS</stp>
        <stp>4</stp>
        <stp>002822.SZ</stp>
        <stp>61</stp>
        <stp>12/31/2011</stp>
        <stp>1</stp>
        <tr r="F1281" s="2"/>
      </tp>
      <tp>
        <v>133415805.55</v>
        <stp/>
        <stp>EM_S_STM07_IS</stp>
        <stp>4</stp>
        <stp>000823.SZ</stp>
        <stp>61</stp>
        <stp>12/31/2013</stp>
        <stp>1</stp>
        <tr r="J346" s="2"/>
      </tp>
      <tp>
        <v>43205736.020000003</v>
        <stp/>
        <stp>EM_S_STM07_IS</stp>
        <stp>4</stp>
        <stp>002823.SZ</stp>
        <stp>61</stp>
        <stp>12/31/2011</stp>
        <stp>1</stp>
        <tr r="F1282" s="2"/>
      </tp>
      <tp>
        <v>38058700</v>
        <stp/>
        <stp>EM_S_STM07_IS</stp>
        <stp>4</stp>
        <stp>002824.SZ</stp>
        <stp>61</stp>
        <stp>12/31/2011</stp>
        <stp>1</stp>
        <tr r="F1283" s="2"/>
      </tp>
      <tp>
        <v>629736382.5</v>
        <stp/>
        <stp>EM_S_STM07_IS</stp>
        <stp>4</stp>
        <stp>000825.SZ</stp>
        <stp>61</stp>
        <stp>12/31/2013</stp>
        <stp>1</stp>
        <tr r="J347" s="2"/>
      </tp>
      <tp>
        <v>43702663.310000002</v>
        <stp/>
        <stp>EM_S_STM07_IS</stp>
        <stp>4</stp>
        <stp>002825.SZ</stp>
        <stp>61</stp>
        <stp>12/31/2011</stp>
        <stp>1</stp>
        <tr r="F1284" s="2"/>
      </tp>
      <tp>
        <v>585609713.01999998</v>
        <stp/>
        <stp>EM_S_STM07_IS</stp>
        <stp>4</stp>
        <stp>000826.SZ</stp>
        <stp>61</stp>
        <stp>12/31/2013</stp>
        <stp>1</stp>
        <tr r="J348" s="2"/>
      </tp>
      <tp t="s">
        <v/>
        <stp/>
        <stp>EM_S_STM07_IS</stp>
        <stp>4</stp>
        <stp>002826.SZ</stp>
        <stp>61</stp>
        <stp>12/31/2011</stp>
        <stp>1</stp>
        <tr r="F1285" s="2"/>
      </tp>
      <tp t="s">
        <v/>
        <stp/>
        <stp>EM_S_STM07_IS</stp>
        <stp>4</stp>
        <stp>002827.SZ</stp>
        <stp>61</stp>
        <stp>12/31/2011</stp>
        <stp>1</stp>
        <tr r="F1286" s="2"/>
      </tp>
      <tp>
        <v>400197946.83999997</v>
        <stp/>
        <stp>EM_S_STM07_IS</stp>
        <stp>4</stp>
        <stp>000828.SZ</stp>
        <stp>61</stp>
        <stp>12/31/2013</stp>
        <stp>1</stp>
        <tr r="J349" s="2"/>
      </tp>
      <tp>
        <v>41962445.009999998</v>
        <stp/>
        <stp>EM_S_STM07_IS</stp>
        <stp>4</stp>
        <stp>002828.SZ</stp>
        <stp>61</stp>
        <stp>12/31/2011</stp>
        <stp>1</stp>
        <tr r="F1287" s="2"/>
      </tp>
      <tp>
        <v>27484910.809999999</v>
        <stp/>
        <stp>EM_S_STM07_IS</stp>
        <stp>4</stp>
        <stp>000829.SZ</stp>
        <stp>61</stp>
        <stp>12/31/2013</stp>
        <stp>1</stp>
        <tr r="J350" s="2"/>
      </tp>
      <tp>
        <v>10945931.810000001</v>
        <stp/>
        <stp>EM_S_STM07_IS</stp>
        <stp>4</stp>
        <stp>002829.SZ</stp>
        <stp>61</stp>
        <stp>12/31/2011</stp>
        <stp>1</stp>
        <tr r="F1288" s="2"/>
      </tp>
      <tp>
        <v>305921526.82999998</v>
        <stp/>
        <stp>EM_S_STM07_IS</stp>
        <stp>4</stp>
        <stp>000830.SZ</stp>
        <stp>61</stp>
        <stp>12/31/2013</stp>
        <stp>1</stp>
        <tr r="J351" s="2"/>
      </tp>
      <tp>
        <v>53795584.189999998</v>
        <stp/>
        <stp>EM_S_STM07_IS</stp>
        <stp>4</stp>
        <stp>002830.SZ</stp>
        <stp>61</stp>
        <stp>12/31/2011</stp>
        <stp>1</stp>
        <tr r="F1289" s="2"/>
      </tp>
      <tp>
        <v>224198629.21000001</v>
        <stp/>
        <stp>EM_S_STM07_IS</stp>
        <stp>4</stp>
        <stp>000831.SZ</stp>
        <stp>61</stp>
        <stp>12/31/2013</stp>
        <stp>1</stp>
        <tr r="J352" s="2"/>
      </tp>
      <tp>
        <v>173369314.56</v>
        <stp/>
        <stp>EM_S_STM07_IS</stp>
        <stp>4</stp>
        <stp>002831.SZ</stp>
        <stp>61</stp>
        <stp>12/31/2011</stp>
        <stp>1</stp>
        <tr r="F1290" s="2"/>
      </tp>
      <tp>
        <v>44286936.490000002</v>
        <stp/>
        <stp>EM_S_STM07_IS</stp>
        <stp>4</stp>
        <stp>002832.SZ</stp>
        <stp>61</stp>
        <stp>12/31/2011</stp>
        <stp>1</stp>
        <tr r="F1291" s="2"/>
      </tp>
      <tp>
        <v>-106125900.56</v>
        <stp/>
        <stp>EM_S_STM07_IS</stp>
        <stp>4</stp>
        <stp>000833.SZ</stp>
        <stp>61</stp>
        <stp>12/31/2013</stp>
        <stp>1</stp>
        <tr r="J353" s="2"/>
      </tp>
      <tp>
        <v>40211033.909999996</v>
        <stp/>
        <stp>EM_S_STM07_IS</stp>
        <stp>4</stp>
        <stp>002833.SZ</stp>
        <stp>61</stp>
        <stp>12/31/2011</stp>
        <stp>1</stp>
        <tr r="F1292" s="2"/>
      </tp>
      <tp>
        <v>5901055.2999999998</v>
        <stp/>
        <stp>EM_S_STM07_IS</stp>
        <stp>4</stp>
        <stp>000835.SZ</stp>
        <stp>61</stp>
        <stp>12/31/2013</stp>
        <stp>1</stp>
        <tr r="J354" s="2"/>
      </tp>
      <tp>
        <v>44819500</v>
        <stp/>
        <stp>EM_S_STM07_IS</stp>
        <stp>4</stp>
        <stp>002835.SZ</stp>
        <stp>61</stp>
        <stp>12/31/2011</stp>
        <stp>1</stp>
        <tr r="F1293" s="2"/>
      </tp>
      <tp>
        <v>13765503.390000001</v>
        <stp/>
        <stp>EM_S_STM07_IS</stp>
        <stp>4</stp>
        <stp>000836.SZ</stp>
        <stp>61</stp>
        <stp>12/31/2013</stp>
        <stp>1</stp>
        <tr r="J355" s="2"/>
      </tp>
      <tp>
        <v>54122050.439999998</v>
        <stp/>
        <stp>EM_S_STM07_IS</stp>
        <stp>4</stp>
        <stp>002836.SZ</stp>
        <stp>61</stp>
        <stp>12/31/2011</stp>
        <stp>1</stp>
        <tr r="F1294" s="2"/>
      </tp>
      <tp>
        <v>-29299923.760000002</v>
        <stp/>
        <stp>EM_S_STM07_IS</stp>
        <stp>4</stp>
        <stp>000837.SZ</stp>
        <stp>61</stp>
        <stp>12/31/2013</stp>
        <stp>1</stp>
        <tr r="J356" s="2"/>
      </tp>
      <tp>
        <v>4585598.2</v>
        <stp/>
        <stp>EM_S_STM07_IS</stp>
        <stp>4</stp>
        <stp>002837.SZ</stp>
        <stp>61</stp>
        <stp>12/31/2011</stp>
        <stp>1</stp>
        <tr r="F1295" s="2"/>
      </tp>
      <tp>
        <v>59726323.719999999</v>
        <stp/>
        <stp>EM_S_STM07_IS</stp>
        <stp>4</stp>
        <stp>000838.SZ</stp>
        <stp>61</stp>
        <stp>12/31/2013</stp>
        <stp>1</stp>
        <tr r="J357" s="2"/>
      </tp>
      <tp>
        <v>38076112.920000002</v>
        <stp/>
        <stp>EM_S_STM07_IS</stp>
        <stp>4</stp>
        <stp>002838.SZ</stp>
        <stp>61</stp>
        <stp>12/31/2011</stp>
        <stp>1</stp>
        <tr r="F1296" s="2"/>
      </tp>
      <tp>
        <v>130500510.59999999</v>
        <stp/>
        <stp>EM_S_STM07_IS</stp>
        <stp>4</stp>
        <stp>000839.SZ</stp>
        <stp>61</stp>
        <stp>12/31/2013</stp>
        <stp>1</stp>
        <tr r="J358" s="2"/>
      </tp>
      <tp>
        <v>1007093652.84</v>
        <stp/>
        <stp>EM_S_STM07_IS</stp>
        <stp>4</stp>
        <stp>000800.SZ</stp>
        <stp>61</stp>
        <stp>12/31/2013</stp>
        <stp>1</stp>
        <tr r="J328" s="2"/>
      </tp>
      <tp>
        <v>23829865.859999999</v>
        <stp/>
        <stp>EM_S_STM07_IS</stp>
        <stp>4</stp>
        <stp>002800.SZ</stp>
        <stp>61</stp>
        <stp>12/31/2011</stp>
        <stp>1</stp>
        <tr r="F1261" s="2"/>
      </tp>
      <tp>
        <v>71726112.629999995</v>
        <stp/>
        <stp>EM_S_STM07_IS</stp>
        <stp>4</stp>
        <stp>000801.SZ</stp>
        <stp>61</stp>
        <stp>12/31/2013</stp>
        <stp>1</stp>
        <tr r="J329" s="2"/>
      </tp>
      <tp>
        <v>46845663.859999999</v>
        <stp/>
        <stp>EM_S_STM07_IS</stp>
        <stp>4</stp>
        <stp>002801.SZ</stp>
        <stp>61</stp>
        <stp>12/31/2011</stp>
        <stp>1</stp>
        <tr r="F1262" s="2"/>
      </tp>
      <tp>
        <v>32547754.059999999</v>
        <stp/>
        <stp>EM_S_STM07_IS</stp>
        <stp>4</stp>
        <stp>000802.SZ</stp>
        <stp>61</stp>
        <stp>12/31/2013</stp>
        <stp>1</stp>
        <tr r="J330" s="2"/>
      </tp>
      <tp>
        <v>52296938.020000003</v>
        <stp/>
        <stp>EM_S_STM07_IS</stp>
        <stp>4</stp>
        <stp>002802.SZ</stp>
        <stp>61</stp>
        <stp>12/31/2011</stp>
        <stp>1</stp>
        <tr r="F1263" s="2"/>
      </tp>
      <tp>
        <v>4253799.58</v>
        <stp/>
        <stp>EM_S_STM07_IS</stp>
        <stp>4</stp>
        <stp>000803.SZ</stp>
        <stp>61</stp>
        <stp>12/31/2013</stp>
        <stp>1</stp>
        <tr r="J331" s="2"/>
      </tp>
      <tp>
        <v>22815674.920000002</v>
        <stp/>
        <stp>EM_S_STM07_IS</stp>
        <stp>4</stp>
        <stp>002803.SZ</stp>
        <stp>61</stp>
        <stp>12/31/2011</stp>
        <stp>1</stp>
        <tr r="F1264" s="2"/>
      </tp>
      <tp>
        <v>49200619.899999999</v>
        <stp/>
        <stp>EM_S_STM07_IS</stp>
        <stp>4</stp>
        <stp>002805.SZ</stp>
        <stp>61</stp>
        <stp>12/31/2011</stp>
        <stp>1</stp>
        <tr r="F1265" s="2"/>
      </tp>
      <tp>
        <v>12212662.789999999</v>
        <stp/>
        <stp>EM_S_STM07_IS</stp>
        <stp>4</stp>
        <stp>000806.SZ</stp>
        <stp>61</stp>
        <stp>12/31/2013</stp>
        <stp>1</stp>
        <tr r="J332" s="2"/>
      </tp>
      <tp>
        <v>32886829.960000001</v>
        <stp/>
        <stp>EM_S_STM07_IS</stp>
        <stp>4</stp>
        <stp>002806.SZ</stp>
        <stp>61</stp>
        <stp>12/31/2011</stp>
        <stp>1</stp>
        <tr r="F1266" s="2"/>
      </tp>
      <tp>
        <v>16092654.609999999</v>
        <stp/>
        <stp>EM_S_STM07_IS</stp>
        <stp>4</stp>
        <stp>000807.SZ</stp>
        <stp>61</stp>
        <stp>12/31/2013</stp>
        <stp>1</stp>
        <tr r="J333" s="2"/>
      </tp>
      <tp>
        <v>884436000</v>
        <stp/>
        <stp>EM_S_STM07_IS</stp>
        <stp>4</stp>
        <stp>002807.SZ</stp>
        <stp>61</stp>
        <stp>12/31/2011</stp>
        <stp>1</stp>
        <tr r="F1267" s="2"/>
      </tp>
      <tp>
        <v>45689581.159999996</v>
        <stp/>
        <stp>EM_S_STM07_IS</stp>
        <stp>4</stp>
        <stp>002808.SZ</stp>
        <stp>61</stp>
        <stp>12/31/2011</stp>
        <stp>1</stp>
        <tr r="F1268" s="2"/>
      </tp>
      <tp>
        <v>709416552.79999995</v>
        <stp/>
        <stp>EM_S_STM07_IS</stp>
        <stp>4</stp>
        <stp>000809.SZ</stp>
        <stp>61</stp>
        <stp>12/31/2013</stp>
        <stp>1</stp>
        <tr r="J334" s="2"/>
      </tp>
      <tp>
        <v>32351806.02</v>
        <stp/>
        <stp>EM_S_STM07_IS</stp>
        <stp>4</stp>
        <stp>002809.SZ</stp>
        <stp>61</stp>
        <stp>12/31/2011</stp>
        <stp>1</stp>
        <tr r="F1269" s="2"/>
      </tp>
      <tp>
        <v>3720853.84</v>
        <stp/>
        <stp>EM_S_STM07_IS</stp>
        <stp>4</stp>
        <stp>000810.SZ</stp>
        <stp>61</stp>
        <stp>12/31/2013</stp>
        <stp>1</stp>
        <tr r="J335" s="2"/>
      </tp>
      <tp>
        <v>46312572.479999997</v>
        <stp/>
        <stp>EM_S_STM07_IS</stp>
        <stp>4</stp>
        <stp>002810.SZ</stp>
        <stp>61</stp>
        <stp>12/31/2011</stp>
        <stp>1</stp>
        <tr r="F1270" s="2"/>
      </tp>
      <tp>
        <v>253461646.38</v>
        <stp/>
        <stp>EM_S_STM07_IS</stp>
        <stp>4</stp>
        <stp>000811.SZ</stp>
        <stp>61</stp>
        <stp>12/31/2013</stp>
        <stp>1</stp>
        <tr r="J336" s="2"/>
      </tp>
      <tp>
        <v>56198324.950000003</v>
        <stp/>
        <stp>EM_S_STM07_IS</stp>
        <stp>4</stp>
        <stp>002811.SZ</stp>
        <stp>61</stp>
        <stp>12/31/2011</stp>
        <stp>1</stp>
        <tr r="F1271" s="2"/>
      </tp>
      <tp>
        <v>72476969.069999993</v>
        <stp/>
        <stp>EM_S_STM07_IS</stp>
        <stp>4</stp>
        <stp>000812.SZ</stp>
        <stp>61</stp>
        <stp>12/31/2013</stp>
        <stp>1</stp>
        <tr r="J337" s="2"/>
      </tp>
      <tp>
        <v>87786083.469999999</v>
        <stp/>
        <stp>EM_S_STM07_IS</stp>
        <stp>4</stp>
        <stp>002812.SZ</stp>
        <stp>61</stp>
        <stp>12/31/2011</stp>
        <stp>1</stp>
        <tr r="F1272" s="2"/>
      </tp>
      <tp>
        <v>26256523.109999999</v>
        <stp/>
        <stp>EM_S_STM07_IS</stp>
        <stp>4</stp>
        <stp>000813.SZ</stp>
        <stp>61</stp>
        <stp>12/31/2013</stp>
        <stp>1</stp>
        <tr r="J338" s="2"/>
      </tp>
      <tp>
        <v>76935664.400000006</v>
        <stp/>
        <stp>EM_S_STM07_IS</stp>
        <stp>4</stp>
        <stp>002813.SZ</stp>
        <stp>61</stp>
        <stp>12/31/2011</stp>
        <stp>1</stp>
        <tr r="F1273" s="2"/>
      </tp>
      <tp>
        <v>-237150522.24000001</v>
        <stp/>
        <stp>EM_S_STM07_IS</stp>
        <stp>4</stp>
        <stp>000815.SZ</stp>
        <stp>61</stp>
        <stp>12/31/2013</stp>
        <stp>1</stp>
        <tr r="J339" s="2"/>
      </tp>
      <tp>
        <v>131532948.54000001</v>
        <stp/>
        <stp>EM_S_STM07_IS</stp>
        <stp>4</stp>
        <stp>002815.SZ</stp>
        <stp>61</stp>
        <stp>12/31/2011</stp>
        <stp>1</stp>
        <tr r="F1274" s="2"/>
      </tp>
      <tp>
        <v>91423077.310000002</v>
        <stp/>
        <stp>EM_S_STM07_IS</stp>
        <stp>4</stp>
        <stp>000816.SZ</stp>
        <stp>61</stp>
        <stp>12/31/2013</stp>
        <stp>1</stp>
        <tr r="J340" s="2"/>
      </tp>
      <tp>
        <v>26386370.98</v>
        <stp/>
        <stp>EM_S_STM07_IS</stp>
        <stp>4</stp>
        <stp>002816.SZ</stp>
        <stp>61</stp>
        <stp>12/31/2011</stp>
        <stp>1</stp>
        <tr r="F1275" s="2"/>
      </tp>
      <tp>
        <v>37344848.560000002</v>
        <stp/>
        <stp>EM_S_STM07_IS</stp>
        <stp>4</stp>
        <stp>002817.SZ</stp>
        <stp>61</stp>
        <stp>12/31/2011</stp>
        <stp>1</stp>
        <tr r="F1276" s="2"/>
      </tp>
      <tp>
        <v>-86251017.200000003</v>
        <stp/>
        <stp>EM_S_STM07_IS</stp>
        <stp>4</stp>
        <stp>000818.SZ</stp>
        <stp>61</stp>
        <stp>12/31/2013</stp>
        <stp>1</stp>
        <tr r="J341" s="2"/>
      </tp>
      <tp>
        <v>226750425.94</v>
        <stp/>
        <stp>EM_S_STM07_IS</stp>
        <stp>4</stp>
        <stp>002818.SZ</stp>
        <stp>61</stp>
        <stp>12/31/2011</stp>
        <stp>1</stp>
        <tr r="F1277" s="2"/>
      </tp>
      <tp>
        <v>62453508.619999997</v>
        <stp/>
        <stp>EM_S_STM07_IS</stp>
        <stp>4</stp>
        <stp>000819.SZ</stp>
        <stp>61</stp>
        <stp>12/31/2013</stp>
        <stp>1</stp>
        <tr r="J342" s="2"/>
      </tp>
      <tp>
        <v>30187264.59</v>
        <stp/>
        <stp>EM_S_STM07_IS</stp>
        <stp>4</stp>
        <stp>002819.SZ</stp>
        <stp>61</stp>
        <stp>12/31/2011</stp>
        <stp>1</stp>
        <tr r="F1278" s="2"/>
      </tp>
      <tp>
        <v>197654290.25999999</v>
        <stp/>
        <stp>EM_S_STM07_IS</stp>
        <stp>4</stp>
        <stp>000860.SZ</stp>
        <stp>61</stp>
        <stp>12/31/2013</stp>
        <stp>1</stp>
        <tr r="J366" s="2"/>
      </tp>
      <tp>
        <v>397623383.56</v>
        <stp/>
        <stp>EM_S_STM07_IS</stp>
        <stp>4</stp>
        <stp>000861.SZ</stp>
        <stp>61</stp>
        <stp>12/31/2013</stp>
        <stp>1</stp>
        <tr r="J367" s="2"/>
      </tp>
      <tp>
        <v>-148065606.5</v>
        <stp/>
        <stp>EM_S_STM07_IS</stp>
        <stp>4</stp>
        <stp>000862.SZ</stp>
        <stp>61</stp>
        <stp>12/31/2013</stp>
        <stp>1</stp>
        <tr r="J368" s="2"/>
      </tp>
      <tp>
        <v>480127692.12</v>
        <stp/>
        <stp>EM_S_STM07_IS</stp>
        <stp>4</stp>
        <stp>000863.SZ</stp>
        <stp>61</stp>
        <stp>12/31/2013</stp>
        <stp>1</stp>
        <tr r="J369" s="2"/>
      </tp>
      <tp>
        <v>-34727957.140000001</v>
        <stp/>
        <stp>EM_S_STM07_IS</stp>
        <stp>4</stp>
        <stp>000868.SZ</stp>
        <stp>61</stp>
        <stp>12/31/2013</stp>
        <stp>1</stp>
        <tr r="J370" s="2"/>
      </tp>
      <tp>
        <v>1048185927</v>
        <stp/>
        <stp>EM_S_STM07_IS</stp>
        <stp>4</stp>
        <stp>000869.SZ</stp>
        <stp>61</stp>
        <stp>12/31/2013</stp>
        <stp>1</stp>
        <tr r="J371" s="2"/>
      </tp>
      <tp>
        <v>42620933.920000002</v>
        <stp/>
        <stp>EM_S_STM07_IS</stp>
        <stp>4</stp>
        <stp>000875.SZ</stp>
        <stp>61</stp>
        <stp>12/31/2013</stp>
        <stp>1</stp>
        <tr r="J372" s="2"/>
      </tp>
      <tp>
        <v>1898506488.9100001</v>
        <stp/>
        <stp>EM_S_STM07_IS</stp>
        <stp>4</stp>
        <stp>000876.SZ</stp>
        <stp>61</stp>
        <stp>12/31/2013</stp>
        <stp>1</stp>
        <tr r="J373" s="2"/>
      </tp>
      <tp>
        <v>280203489.12</v>
        <stp/>
        <stp>EM_S_STM07_IS</stp>
        <stp>4</stp>
        <stp>000877.SZ</stp>
        <stp>61</stp>
        <stp>12/31/2013</stp>
        <stp>1</stp>
        <tr r="J374" s="2"/>
      </tp>
      <tp>
        <v>-1496116354.54</v>
        <stp/>
        <stp>EM_S_STM07_IS</stp>
        <stp>4</stp>
        <stp>000878.SZ</stp>
        <stp>61</stp>
        <stp>12/31/2013</stp>
        <stp>1</stp>
        <tr r="J375" s="2"/>
      </tp>
      <tp>
        <v>59501311.840000004</v>
        <stp/>
        <stp>EM_S_STM07_IS</stp>
        <stp>4</stp>
        <stp>002840.SZ</stp>
        <stp>61</stp>
        <stp>12/31/2011</stp>
        <stp>1</stp>
        <tr r="F1297" s="2"/>
      </tp>
      <tp>
        <v>333940081.73000002</v>
        <stp/>
        <stp>EM_S_STM07_IS</stp>
        <stp>4</stp>
        <stp>000848.SZ</stp>
        <stp>61</stp>
        <stp>12/31/2013</stp>
        <stp>1</stp>
        <tr r="J359" s="2"/>
      </tp>
      <tp>
        <v>189639085.22</v>
        <stp/>
        <stp>EM_S_STM07_IS</stp>
        <stp>4</stp>
        <stp>000850.SZ</stp>
        <stp>61</stp>
        <stp>12/31/2013</stp>
        <stp>1</stp>
        <tr r="J360" s="2"/>
      </tp>
      <tp>
        <v>52176395.939999998</v>
        <stp/>
        <stp>EM_S_STM07_IS</stp>
        <stp>4</stp>
        <stp>000851.SZ</stp>
        <stp>61</stp>
        <stp>12/31/2013</stp>
        <stp>1</stp>
        <tr r="J361" s="2"/>
      </tp>
      <tp>
        <v>103787863.72</v>
        <stp/>
        <stp>EM_S_STM07_IS</stp>
        <stp>4</stp>
        <stp>000852.SZ</stp>
        <stp>61</stp>
        <stp>12/31/2013</stp>
        <stp>1</stp>
        <tr r="J362" s="2"/>
      </tp>
      <tp>
        <v>8548634.9100000001</v>
        <stp/>
        <stp>EM_S_STM07_IS</stp>
        <stp>4</stp>
        <stp>000856.SZ</stp>
        <stp>61</stp>
        <stp>12/31/2013</stp>
        <stp>1</stp>
        <tr r="J363" s="2"/>
      </tp>
      <tp>
        <v>7972814983.2399998</v>
        <stp/>
        <stp>EM_S_STM07_IS</stp>
        <stp>4</stp>
        <stp>000858.SZ</stp>
        <stp>61</stp>
        <stp>12/31/2013</stp>
        <stp>1</stp>
        <tr r="J364" s="2"/>
      </tp>
      <tp>
        <v>-39189111.509999998</v>
        <stp/>
        <stp>EM_S_STM07_IS</stp>
        <stp>4</stp>
        <stp>000859.SZ</stp>
        <stp>61</stp>
        <stp>12/31/2013</stp>
        <stp>1</stp>
        <tr r="J365" s="2"/>
      </tp>
      <tp>
        <v>338046512.01999998</v>
        <stp/>
        <stp>EM_S_STM07_IS</stp>
        <stp>4</stp>
        <stp>600880.SH</stp>
        <stp>61</stp>
        <stp>12/31/2013</stp>
        <stp>1</stp>
        <tr r="J2625" s="2"/>
      </tp>
      <tp>
        <v>600089816.52999997</v>
        <stp/>
        <stp>EM_S_STM07_IS</stp>
        <stp>4</stp>
        <stp>601880.SH</stp>
        <stp>61</stp>
        <stp>12/31/2012</stp>
        <stp>1</stp>
        <tr r="H2812" s="2"/>
      </tp>
      <tp>
        <v>217598946.13</v>
        <stp/>
        <stp>EM_S_STM07_IS</stp>
        <stp>4</stp>
        <stp>600881.SH</stp>
        <stp>61</stp>
        <stp>12/31/2013</stp>
        <stp>1</stp>
        <tr r="J2626" s="2"/>
      </tp>
      <tp>
        <v>220813905.11000001</v>
        <stp/>
        <stp>EM_S_STM07_IS</stp>
        <stp>4</stp>
        <stp>600882.SH</stp>
        <stp>61</stp>
        <stp>12/31/2013</stp>
        <stp>1</stp>
        <tr r="J2627" s="2"/>
      </tp>
      <tp>
        <v>91745930.140000001</v>
        <stp/>
        <stp>EM_S_STM07_IS</stp>
        <stp>4</stp>
        <stp>601882.SH</stp>
        <stp>61</stp>
        <stp>12/31/2012</stp>
        <stp>1</stp>
        <tr r="H2813" s="2"/>
      </tp>
      <tp>
        <v>6618483.9199999999</v>
        <stp/>
        <stp>EM_S_STM07_IS</stp>
        <stp>4</stp>
        <stp>600883.SH</stp>
        <stp>61</stp>
        <stp>12/31/2013</stp>
        <stp>1</stp>
        <tr r="J2628" s="2"/>
      </tp>
      <tp t="s">
        <v/>
        <stp/>
        <stp>EM_S_STM07_IS</stp>
        <stp>4</stp>
        <stp>603883.SH</stp>
        <stp>61</stp>
        <stp>12/31/2010</stp>
        <stp>1</stp>
        <tr r="D3035" s="2"/>
      </tp>
      <tp>
        <v>183789079.40000001</v>
        <stp/>
        <stp>EM_S_STM07_IS</stp>
        <stp>4</stp>
        <stp>600884.SH</stp>
        <stp>61</stp>
        <stp>12/31/2013</stp>
        <stp>1</stp>
        <tr r="J2629" s="2"/>
      </tp>
      <tp>
        <v>328184589.89999998</v>
        <stp/>
        <stp>EM_S_STM07_IS</stp>
        <stp>4</stp>
        <stp>600885.SH</stp>
        <stp>61</stp>
        <stp>12/31/2013</stp>
        <stp>1</stp>
        <tr r="J2630" s="2"/>
      </tp>
      <tp t="s">
        <v/>
        <stp/>
        <stp>EM_S_STM07_IS</stp>
        <stp>4</stp>
        <stp>603885.SH</stp>
        <stp>61</stp>
        <stp>12/31/2010</stp>
        <stp>1</stp>
        <tr r="D3036" s="2"/>
      </tp>
      <tp>
        <v>3305278967.2399998</v>
        <stp/>
        <stp>EM_S_STM07_IS</stp>
        <stp>4</stp>
        <stp>600886.SH</stp>
        <stp>61</stp>
        <stp>12/31/2013</stp>
        <stp>1</stp>
        <tr r="J2631" s="2"/>
      </tp>
      <tp>
        <v>478496270.85000002</v>
        <stp/>
        <stp>EM_S_STM07_IS</stp>
        <stp>4</stp>
        <stp>601886.SH</stp>
        <stp>61</stp>
        <stp>12/31/2012</stp>
        <stp>1</stp>
        <tr r="H2814" s="2"/>
      </tp>
      <tp t="s">
        <v/>
        <stp/>
        <stp>EM_S_STM07_IS</stp>
        <stp>4</stp>
        <stp>603886.SH</stp>
        <stp>61</stp>
        <stp>12/31/2010</stp>
        <stp>1</stp>
        <tr r="D3037" s="2"/>
      </tp>
      <tp>
        <v>3187239562.4699998</v>
        <stp/>
        <stp>EM_S_STM07_IS</stp>
        <stp>4</stp>
        <stp>600887.SH</stp>
        <stp>61</stp>
        <stp>12/31/2013</stp>
        <stp>1</stp>
        <tr r="J2632" s="2"/>
      </tp>
      <tp t="s">
        <v/>
        <stp/>
        <stp>EM_S_STM07_IS</stp>
        <stp>4</stp>
        <stp>603887.SH</stp>
        <stp>61</stp>
        <stp>12/31/2010</stp>
        <stp>1</stp>
        <tr r="D3038" s="2"/>
      </tp>
      <tp>
        <v>87043068.400000006</v>
        <stp/>
        <stp>EM_S_STM07_IS</stp>
        <stp>4</stp>
        <stp>600888.SH</stp>
        <stp>61</stp>
        <stp>12/31/2013</stp>
        <stp>1</stp>
        <tr r="J2633" s="2"/>
      </tp>
      <tp>
        <v>1005639474.3</v>
        <stp/>
        <stp>EM_S_STM07_IS</stp>
        <stp>4</stp>
        <stp>601888.SH</stp>
        <stp>61</stp>
        <stp>12/31/2012</stp>
        <stp>1</stp>
        <tr r="H2815" s="2"/>
      </tp>
      <tp t="s">
        <v/>
        <stp/>
        <stp>EM_S_STM07_IS</stp>
        <stp>4</stp>
        <stp>603888.SH</stp>
        <stp>61</stp>
        <stp>12/31/2010</stp>
        <stp>1</stp>
        <tr r="D3039" s="2"/>
      </tp>
      <tp>
        <v>24539720.280000001</v>
        <stp/>
        <stp>EM_S_STM07_IS</stp>
        <stp>4</stp>
        <stp>600889.SH</stp>
        <stp>61</stp>
        <stp>12/31/2013</stp>
        <stp>1</stp>
        <tr r="J2634" s="2"/>
      </tp>
      <tp t="s">
        <v/>
        <stp/>
        <stp>EM_S_STM07_IS</stp>
        <stp>4</stp>
        <stp>603889.SH</stp>
        <stp>61</stp>
        <stp>12/31/2010</stp>
        <stp>1</stp>
        <tr r="D3040" s="2"/>
      </tp>
      <tp>
        <v>14829208.65</v>
        <stp/>
        <stp>EM_S_STM07_IS</stp>
        <stp>4</stp>
        <stp>600890.SH</stp>
        <stp>61</stp>
        <stp>12/31/2013</stp>
        <stp>1</stp>
        <tr r="J2635" s="2"/>
      </tp>
      <tp>
        <v>75150449.939999998</v>
        <stp/>
        <stp>EM_S_STM07_IS</stp>
        <stp>4</stp>
        <stp>601890.SH</stp>
        <stp>61</stp>
        <stp>12/31/2012</stp>
        <stp>1</stp>
        <tr r="H2816" s="2"/>
      </tp>
      <tp>
        <v>36396158.549999997</v>
        <stp/>
        <stp>EM_S_STM07_IS</stp>
        <stp>4</stp>
        <stp>600891.SH</stp>
        <stp>61</stp>
        <stp>12/31/2013</stp>
        <stp>1</stp>
        <tr r="J2636" s="2"/>
      </tp>
      <tp>
        <v>2825158.93</v>
        <stp/>
        <stp>EM_S_STM07_IS</stp>
        <stp>4</stp>
        <stp>600892.SH</stp>
        <stp>61</stp>
        <stp>12/31/2013</stp>
        <stp>1</stp>
        <tr r="J2637" s="2"/>
      </tp>
      <tp>
        <v>329814039.97000003</v>
        <stp/>
        <stp>EM_S_STM07_IS</stp>
        <stp>4</stp>
        <stp>600893.SH</stp>
        <stp>61</stp>
        <stp>12/31/2013</stp>
        <stp>1</stp>
        <tr r="J2638" s="2"/>
      </tp>
      <tp>
        <v>863902586.30999994</v>
        <stp/>
        <stp>EM_S_STM07_IS</stp>
        <stp>4</stp>
        <stp>600894.SH</stp>
        <stp>61</stp>
        <stp>12/31/2013</stp>
        <stp>1</stp>
        <tr r="J2639" s="2"/>
      </tp>
      <tp>
        <v>372495323.5</v>
        <stp/>
        <stp>EM_S_STM07_IS</stp>
        <stp>4</stp>
        <stp>600895.SH</stp>
        <stp>61</stp>
        <stp>12/31/2013</stp>
        <stp>1</stp>
        <tr r="J2640" s="2"/>
      </tp>
      <tp>
        <v>19734875.98</v>
        <stp/>
        <stp>EM_S_STM07_IS</stp>
        <stp>4</stp>
        <stp>600896.SH</stp>
        <stp>61</stp>
        <stp>12/31/2013</stp>
        <stp>1</stp>
        <tr r="J2641" s="2"/>
      </tp>
      <tp>
        <v>440006860.11000001</v>
        <stp/>
        <stp>EM_S_STM07_IS</stp>
        <stp>4</stp>
        <stp>600897.SH</stp>
        <stp>61</stp>
        <stp>12/31/2013</stp>
        <stp>1</stp>
        <tr r="J2642" s="2"/>
      </tp>
      <tp>
        <v>27749816.780000001</v>
        <stp/>
        <stp>EM_S_STM07_IS</stp>
        <stp>4</stp>
        <stp>600898.SH</stp>
        <stp>61</stp>
        <stp>12/31/2013</stp>
        <stp>1</stp>
        <tr r="J2643" s="2"/>
      </tp>
      <tp>
        <v>9281271000</v>
        <stp/>
        <stp>EM_S_STM07_IS</stp>
        <stp>4</stp>
        <stp>601898.SH</stp>
        <stp>61</stp>
        <stp>12/31/2012</stp>
        <stp>1</stp>
        <tr r="H2817" s="2"/>
      </tp>
      <tp t="s">
        <v/>
        <stp/>
        <stp>EM_S_STM07_IS</stp>
        <stp>4</stp>
        <stp>603898.SH</stp>
        <stp>61</stp>
        <stp>12/31/2010</stp>
        <stp>1</stp>
        <tr r="D3041" s="2"/>
      </tp>
      <tp>
        <v>5211208977</v>
        <stp/>
        <stp>EM_S_STM07_IS</stp>
        <stp>4</stp>
        <stp>601899.SH</stp>
        <stp>61</stp>
        <stp>12/31/2012</stp>
        <stp>1</stp>
        <tr r="H2818" s="2"/>
      </tp>
      <tp t="s">
        <v/>
        <stp/>
        <stp>EM_S_STM07_IS</stp>
        <stp>4</stp>
        <stp>603899.SH</stp>
        <stp>61</stp>
        <stp>12/31/2010</stp>
        <stp>1</stp>
        <tr r="D3042" s="2"/>
      </tp>
      <tp>
        <v>-108239018.44</v>
        <stp/>
        <stp>EM_S_STM07_IS</stp>
        <stp>4</stp>
        <stp>600860.SH</stp>
        <stp>61</stp>
        <stp>12/31/2013</stp>
        <stp>1</stp>
        <tr r="J2606" s="2"/>
      </tp>
      <tp>
        <v>93018895.129999995</v>
        <stp/>
        <stp>EM_S_STM07_IS</stp>
        <stp>4</stp>
        <stp>600861.SH</stp>
        <stp>61</stp>
        <stp>12/31/2013</stp>
        <stp>1</stp>
        <tr r="J2607" s="2"/>
      </tp>
      <tp>
        <v>124147588.39</v>
        <stp/>
        <stp>EM_S_STM07_IS</stp>
        <stp>4</stp>
        <stp>603861.SH</stp>
        <stp>61</stp>
        <stp>12/31/2010</stp>
        <stp>1</stp>
        <tr r="D3029" s="2"/>
      </tp>
      <tp>
        <v>2779358.41</v>
        <stp/>
        <stp>EM_S_STM07_IS</stp>
        <stp>4</stp>
        <stp>600862.SH</stp>
        <stp>61</stp>
        <stp>12/31/2013</stp>
        <stp>1</stp>
        <tr r="J2608" s="2"/>
      </tp>
      <tp>
        <v>1375630866.97</v>
        <stp/>
        <stp>EM_S_STM07_IS</stp>
        <stp>4</stp>
        <stp>600863.SH</stp>
        <stp>61</stp>
        <stp>12/31/2013</stp>
        <stp>1</stp>
        <tr r="J2609" s="2"/>
      </tp>
      <tp>
        <v>330435069.11000001</v>
        <stp/>
        <stp>EM_S_STM07_IS</stp>
        <stp>4</stp>
        <stp>600864.SH</stp>
        <stp>61</stp>
        <stp>12/31/2013</stp>
        <stp>1</stp>
        <tr r="J2610" s="2"/>
      </tp>
      <tp>
        <v>121960231.81</v>
        <stp/>
        <stp>EM_S_STM07_IS</stp>
        <stp>4</stp>
        <stp>600865.SH</stp>
        <stp>61</stp>
        <stp>12/31/2013</stp>
        <stp>1</stp>
        <tr r="J2611" s="2"/>
      </tp>
      <tp>
        <v>20235135.449999999</v>
        <stp/>
        <stp>EM_S_STM07_IS</stp>
        <stp>4</stp>
        <stp>600866.SH</stp>
        <stp>61</stp>
        <stp>12/31/2013</stp>
        <stp>1</stp>
        <tr r="J2612" s="2"/>
      </tp>
      <tp>
        <v>522691644.30000001</v>
        <stp/>
        <stp>EM_S_STM07_IS</stp>
        <stp>4</stp>
        <stp>601866.SH</stp>
        <stp>61</stp>
        <stp>12/31/2012</stp>
        <stp>1</stp>
        <tr r="H2809" s="2"/>
      </tp>
      <tp t="s">
        <v/>
        <stp/>
        <stp>EM_S_STM07_IS</stp>
        <stp>4</stp>
        <stp>603866.SH</stp>
        <stp>61</stp>
        <stp>12/31/2010</stp>
        <stp>1</stp>
        <tr r="D3030" s="2"/>
      </tp>
      <tp>
        <v>183913362.88999999</v>
        <stp/>
        <stp>EM_S_STM07_IS</stp>
        <stp>4</stp>
        <stp>600867.SH</stp>
        <stp>61</stp>
        <stp>12/31/2013</stp>
        <stp>1</stp>
        <tr r="J2613" s="2"/>
      </tp>
      <tp>
        <v>25818122.539999999</v>
        <stp/>
        <stp>EM_S_STM07_IS</stp>
        <stp>4</stp>
        <stp>600868.SH</stp>
        <stp>61</stp>
        <stp>12/31/2013</stp>
        <stp>1</stp>
        <tr r="J2614" s="2"/>
      </tp>
      <tp t="s">
        <v/>
        <stp/>
        <stp>EM_S_STM07_IS</stp>
        <stp>4</stp>
        <stp>603868.SH</stp>
        <stp>61</stp>
        <stp>12/31/2010</stp>
        <stp>1</stp>
        <tr r="D3031" s="2"/>
      </tp>
      <tp>
        <v>302894499.51999998</v>
        <stp/>
        <stp>EM_S_STM07_IS</stp>
        <stp>4</stp>
        <stp>600869.SH</stp>
        <stp>61</stp>
        <stp>12/31/2013</stp>
        <stp>1</stp>
        <tr r="J2615" s="2"/>
      </tp>
      <tp t="s">
        <v/>
        <stp/>
        <stp>EM_S_STM07_IS</stp>
        <stp>4</stp>
        <stp>603869.SH</stp>
        <stp>61</stp>
        <stp>12/31/2010</stp>
        <stp>1</stp>
        <tr r="D3032" s="2"/>
      </tp>
      <tp>
        <v>-349117873.27999997</v>
        <stp/>
        <stp>EM_S_STM07_IS</stp>
        <stp>4</stp>
        <stp>600870.SH</stp>
        <stp>61</stp>
        <stp>12/31/2013</stp>
        <stp>1</stp>
        <tr r="J2616" s="2"/>
      </tp>
      <tp>
        <v>-1454217000</v>
        <stp/>
        <stp>EM_S_STM07_IS</stp>
        <stp>4</stp>
        <stp>600871.SH</stp>
        <stp>61</stp>
        <stp>12/31/2013</stp>
        <stp>1</stp>
        <tr r="J2617" s="2"/>
      </tp>
      <tp>
        <v>212837801.38</v>
        <stp/>
        <stp>EM_S_STM07_IS</stp>
        <stp>4</stp>
        <stp>600872.SH</stp>
        <stp>61</stp>
        <stp>12/31/2013</stp>
        <stp>1</stp>
        <tr r="J2618" s="2"/>
      </tp>
      <tp>
        <v>91071090.659999996</v>
        <stp/>
        <stp>EM_S_STM07_IS</stp>
        <stp>4</stp>
        <stp>601872.SH</stp>
        <stp>61</stp>
        <stp>12/31/2012</stp>
        <stp>1</stp>
        <tr r="H2810" s="2"/>
      </tp>
      <tp>
        <v>403697648.48000002</v>
        <stp/>
        <stp>EM_S_STM07_IS</stp>
        <stp>4</stp>
        <stp>600873.SH</stp>
        <stp>61</stp>
        <stp>12/31/2013</stp>
        <stp>1</stp>
        <tr r="J2619" s="2"/>
      </tp>
      <tp>
        <v>281899000</v>
        <stp/>
        <stp>EM_S_STM07_IS</stp>
        <stp>4</stp>
        <stp>600874.SH</stp>
        <stp>61</stp>
        <stp>12/31/2013</stp>
        <stp>1</stp>
        <tr r="J2620" s="2"/>
      </tp>
      <tp>
        <v>2349431591.0799999</v>
        <stp/>
        <stp>EM_S_STM07_IS</stp>
        <stp>4</stp>
        <stp>600875.SH</stp>
        <stp>61</stp>
        <stp>12/31/2013</stp>
        <stp>1</stp>
        <tr r="J2621" s="2"/>
      </tp>
      <tp>
        <v>-98980994.840000004</v>
        <stp/>
        <stp>EM_S_STM07_IS</stp>
        <stp>4</stp>
        <stp>600876.SH</stp>
        <stp>61</stp>
        <stp>12/31/2013</stp>
        <stp>1</stp>
        <tr r="J2622" s="2"/>
      </tp>
      <tp>
        <v>-240103596.59</v>
        <stp/>
        <stp>EM_S_STM07_IS</stp>
        <stp>4</stp>
        <stp>600877.SH</stp>
        <stp>61</stp>
        <stp>12/31/2013</stp>
        <stp>1</stp>
        <tr r="J2623" s="2"/>
      </tp>
      <tp>
        <v>1261572758</v>
        <stp/>
        <stp>EM_S_STM07_IS</stp>
        <stp>4</stp>
        <stp>601877.SH</stp>
        <stp>61</stp>
        <stp>12/31/2012</stp>
        <stp>1</stp>
        <tr r="H2811" s="2"/>
      </tp>
      <tp t="s">
        <v/>
        <stp/>
        <stp>EM_S_STM07_IS</stp>
        <stp>4</stp>
        <stp>603877.SH</stp>
        <stp>61</stp>
        <stp>12/31/2010</stp>
        <stp>1</stp>
        <tr r="D3033" s="2"/>
      </tp>
      <tp t="s">
        <v/>
        <stp/>
        <stp>EM_S_STM07_IS</stp>
        <stp>4</stp>
        <stp>603878.SH</stp>
        <stp>61</stp>
        <stp>12/31/2010</stp>
        <stp>1</stp>
        <tr r="D3034" s="2"/>
      </tp>
      <tp>
        <v>230295331.27000001</v>
        <stp/>
        <stp>EM_S_STM07_IS</stp>
        <stp>4</stp>
        <stp>600879.SH</stp>
        <stp>61</stp>
        <stp>12/31/2013</stp>
        <stp>1</stp>
        <tr r="J2624" s="2"/>
      </tp>
      <tp>
        <v>205333855.81999999</v>
        <stp/>
        <stp>EM_S_STM07_IS</stp>
        <stp>4</stp>
        <stp>600841.SH</stp>
        <stp>61</stp>
        <stp>12/31/2013</stp>
        <stp>1</stp>
        <tr r="J2590" s="2"/>
      </tp>
      <tp>
        <v>79552024.189999998</v>
        <stp/>
        <stp>EM_S_STM07_IS</stp>
        <stp>4</stp>
        <stp>600843.SH</stp>
        <stp>61</stp>
        <stp>12/31/2013</stp>
        <stp>1</stp>
        <tr r="J2591" s="2"/>
      </tp>
      <tp t="s">
        <v/>
        <stp/>
        <stp>EM_S_STM07_IS</stp>
        <stp>4</stp>
        <stp>603843.SH</stp>
        <stp>61</stp>
        <stp>12/31/2010</stp>
        <stp>1</stp>
        <tr r="D3026" s="2"/>
      </tp>
      <tp>
        <v>-174252431.11000001</v>
        <stp/>
        <stp>EM_S_STM07_IS</stp>
        <stp>4</stp>
        <stp>600844.SH</stp>
        <stp>61</stp>
        <stp>12/31/2013</stp>
        <stp>1</stp>
        <tr r="J2592" s="2"/>
      </tp>
      <tp>
        <v>290110997.30000001</v>
        <stp/>
        <stp>EM_S_STM07_IS</stp>
        <stp>4</stp>
        <stp>600845.SH</stp>
        <stp>61</stp>
        <stp>12/31/2013</stp>
        <stp>1</stp>
        <tr r="J2593" s="2"/>
      </tp>
      <tp>
        <v>160589265.22999999</v>
        <stp/>
        <stp>EM_S_STM07_IS</stp>
        <stp>4</stp>
        <stp>600846.SH</stp>
        <stp>61</stp>
        <stp>12/31/2013</stp>
        <stp>1</stp>
        <tr r="J2594" s="2"/>
      </tp>
      <tp>
        <v>-13670474.810000001</v>
        <stp/>
        <stp>EM_S_STM07_IS</stp>
        <stp>4</stp>
        <stp>600847.SH</stp>
        <stp>61</stp>
        <stp>12/31/2013</stp>
        <stp>1</stp>
        <tr r="J2595" s="2"/>
      </tp>
      <tp>
        <v>12042579.6</v>
        <stp/>
        <stp>EM_S_STM07_IS</stp>
        <stp>4</stp>
        <stp>600848.SH</stp>
        <stp>61</stp>
        <stp>12/31/2013</stp>
        <stp>1</stp>
        <tr r="J2596" s="2"/>
      </tp>
      <tp>
        <v>239689648.09</v>
        <stp/>
        <stp>EM_S_STM07_IS</stp>
        <stp>4</stp>
        <stp>600850.SH</stp>
        <stp>61</stp>
        <stp>12/31/2013</stp>
        <stp>1</stp>
        <tr r="J2597" s="2"/>
      </tp>
      <tp>
        <v>65392909.049999997</v>
        <stp/>
        <stp>EM_S_STM07_IS</stp>
        <stp>4</stp>
        <stp>600851.SH</stp>
        <stp>61</stp>
        <stp>12/31/2013</stp>
        <stp>1</stp>
        <tr r="J2598" s="2"/>
      </tp>
      <tp>
        <v>17217450.5</v>
        <stp/>
        <stp>EM_S_STM07_IS</stp>
        <stp>4</stp>
        <stp>600853.SH</stp>
        <stp>61</stp>
        <stp>12/31/2013</stp>
        <stp>1</stp>
        <tr r="J2599" s="2"/>
      </tp>
      <tp>
        <v>30790861.579999998</v>
        <stp/>
        <stp>EM_S_STM07_IS</stp>
        <stp>4</stp>
        <stp>600854.SH</stp>
        <stp>61</stp>
        <stp>12/31/2013</stp>
        <stp>1</stp>
        <tr r="J2600" s="2"/>
      </tp>
      <tp>
        <v>31459095.719999999</v>
        <stp/>
        <stp>EM_S_STM07_IS</stp>
        <stp>4</stp>
        <stp>600855.SH</stp>
        <stp>61</stp>
        <stp>12/31/2013</stp>
        <stp>1</stp>
        <tr r="J2601" s="2"/>
      </tp>
      <tp>
        <v>17358997.390000001</v>
        <stp/>
        <stp>EM_S_STM07_IS</stp>
        <stp>4</stp>
        <stp>600856.SH</stp>
        <stp>61</stp>
        <stp>12/31/2013</stp>
        <stp>1</stp>
        <tr r="J2602" s="2"/>
      </tp>
      <tp>
        <v>35697833.57</v>
        <stp/>
        <stp>EM_S_STM07_IS</stp>
        <stp>4</stp>
        <stp>600857.SH</stp>
        <stp>61</stp>
        <stp>12/31/2013</stp>
        <stp>1</stp>
        <tr r="J2603" s="2"/>
      </tp>
      <tp>
        <v>115323000000</v>
        <stp/>
        <stp>EM_S_STM07_IS</stp>
        <stp>4</stp>
        <stp>601857.SH</stp>
        <stp>61</stp>
        <stp>12/31/2012</stp>
        <stp>1</stp>
        <tr r="H2808" s="2"/>
      </tp>
      <tp>
        <v>266492075.28999999</v>
        <stp/>
        <stp>EM_S_STM07_IS</stp>
        <stp>4</stp>
        <stp>600858.SH</stp>
        <stp>61</stp>
        <stp>12/31/2013</stp>
        <stp>1</stp>
        <tr r="J2604" s="2"/>
      </tp>
      <tp t="s">
        <v/>
        <stp/>
        <stp>EM_S_STM07_IS</stp>
        <stp>4</stp>
        <stp>603858.SH</stp>
        <stp>61</stp>
        <stp>12/31/2010</stp>
        <stp>1</stp>
        <tr r="D3027" s="2"/>
      </tp>
      <tp>
        <v>694084547.35000002</v>
        <stp/>
        <stp>EM_S_STM07_IS</stp>
        <stp>4</stp>
        <stp>600859.SH</stp>
        <stp>61</stp>
        <stp>12/31/2013</stp>
        <stp>1</stp>
        <tr r="J2605" s="2"/>
      </tp>
      <tp t="s">
        <v/>
        <stp/>
        <stp>EM_S_STM07_IS</stp>
        <stp>4</stp>
        <stp>603859.SH</stp>
        <stp>61</stp>
        <stp>12/31/2010</stp>
        <stp>1</stp>
        <tr r="D3028" s="2"/>
      </tp>
      <tp>
        <v>1289309009.8599999</v>
        <stp/>
        <stp>EM_S_STM07_IS</stp>
        <stp>4</stp>
        <stp>600820.SH</stp>
        <stp>61</stp>
        <stp>12/31/2013</stp>
        <stp>1</stp>
        <tr r="J2571" s="2"/>
      </tp>
      <tp>
        <v>14441462.800000001</v>
        <stp/>
        <stp>EM_S_STM07_IS</stp>
        <stp>4</stp>
        <stp>600821.SH</stp>
        <stp>61</stp>
        <stp>12/31/2013</stp>
        <stp>1</stp>
        <tr r="J2572" s="2"/>
      </tp>
      <tp>
        <v>18185011.550000001</v>
        <stp/>
        <stp>EM_S_STM07_IS</stp>
        <stp>4</stp>
        <stp>600822.SH</stp>
        <stp>61</stp>
        <stp>12/31/2013</stp>
        <stp>1</stp>
        <tr r="J2573" s="2"/>
      </tp>
      <tp t="s">
        <v/>
        <stp/>
        <stp>EM_S_STM07_IS</stp>
        <stp>4</stp>
        <stp>603822.SH</stp>
        <stp>61</stp>
        <stp>12/31/2010</stp>
        <stp>1</stp>
        <tr r="D3022" s="2"/>
      </tp>
      <tp>
        <v>1643190122.4300001</v>
        <stp/>
        <stp>EM_S_STM07_IS</stp>
        <stp>4</stp>
        <stp>600823.SH</stp>
        <stp>61</stp>
        <stp>12/31/2013</stp>
        <stp>1</stp>
        <tr r="J2574" s="2"/>
      </tp>
      <tp t="s">
        <v/>
        <stp/>
        <stp>EM_S_STM07_IS</stp>
        <stp>4</stp>
        <stp>603823.SH</stp>
        <stp>61</stp>
        <stp>12/31/2010</stp>
        <stp>1</stp>
        <tr r="D3023" s="2"/>
      </tp>
      <tp>
        <v>165036585.22</v>
        <stp/>
        <stp>EM_S_STM07_IS</stp>
        <stp>4</stp>
        <stp>600824.SH</stp>
        <stp>61</stp>
        <stp>12/31/2013</stp>
        <stp>1</stp>
        <tr r="J2575" s="2"/>
      </tp>
      <tp>
        <v>59498464.020000003</v>
        <stp/>
        <stp>EM_S_STM07_IS</stp>
        <stp>4</stp>
        <stp>600825.SH</stp>
        <stp>61</stp>
        <stp>12/31/2013</stp>
        <stp>1</stp>
        <tr r="J2576" s="2"/>
      </tp>
      <tp>
        <v>51222963.710000001</v>
        <stp/>
        <stp>EM_S_STM07_IS</stp>
        <stp>4</stp>
        <stp>600826.SH</stp>
        <stp>61</stp>
        <stp>12/31/2013</stp>
        <stp>1</stp>
        <tr r="J2577" s="2"/>
      </tp>
      <tp>
        <v>1035788548.91</v>
        <stp/>
        <stp>EM_S_STM07_IS</stp>
        <stp>4</stp>
        <stp>600827.SH</stp>
        <stp>61</stp>
        <stp>12/31/2013</stp>
        <stp>1</stp>
        <tr r="J2578" s="2"/>
      </tp>
      <tp>
        <v>204506099.81</v>
        <stp/>
        <stp>EM_S_STM07_IS</stp>
        <stp>4</stp>
        <stp>600828.SH</stp>
        <stp>61</stp>
        <stp>12/31/2013</stp>
        <stp>1</stp>
        <tr r="J2579" s="2"/>
      </tp>
      <tp t="s">
        <v/>
        <stp/>
        <stp>EM_S_STM07_IS</stp>
        <stp>4</stp>
        <stp>603828.SH</stp>
        <stp>61</stp>
        <stp>12/31/2010</stp>
        <stp>1</stp>
        <tr r="D3024" s="2"/>
      </tp>
      <tp>
        <v>6462053.8499999996</v>
        <stp/>
        <stp>EM_S_STM07_IS</stp>
        <stp>4</stp>
        <stp>600829.SH</stp>
        <stp>61</stp>
        <stp>12/31/2013</stp>
        <stp>1</stp>
        <tr r="J2580" s="2"/>
      </tp>
      <tp>
        <v>163385124.99000001</v>
        <stp/>
        <stp>EM_S_STM07_IS</stp>
        <stp>4</stp>
        <stp>600830.SH</stp>
        <stp>61</stp>
        <stp>12/31/2013</stp>
        <stp>1</stp>
        <tr r="J2581" s="2"/>
      </tp>
      <tp>
        <v>137047386.63</v>
        <stp/>
        <stp>EM_S_STM07_IS</stp>
        <stp>4</stp>
        <stp>600831.SH</stp>
        <stp>61</stp>
        <stp>12/31/2013</stp>
        <stp>1</stp>
        <tr r="J2582" s="2"/>
      </tp>
      <tp>
        <v>34266800.990000002</v>
        <stp/>
        <stp>EM_S_STM07_IS</stp>
        <stp>4</stp>
        <stp>600833.SH</stp>
        <stp>61</stp>
        <stp>12/31/2013</stp>
        <stp>1</stp>
        <tr r="J2583" s="2"/>
      </tp>
      <tp>
        <v>120549077.08</v>
        <stp/>
        <stp>EM_S_STM07_IS</stp>
        <stp>4</stp>
        <stp>600834.SH</stp>
        <stp>61</stp>
        <stp>12/31/2013</stp>
        <stp>1</stp>
        <tr r="J2584" s="2"/>
      </tp>
      <tp>
        <v>943833546.36000001</v>
        <stp/>
        <stp>EM_S_STM07_IS</stp>
        <stp>4</stp>
        <stp>600835.SH</stp>
        <stp>61</stp>
        <stp>12/31/2013</stp>
        <stp>1</stp>
        <tr r="J2585" s="2"/>
      </tp>
      <tp>
        <v>10645991.619999999</v>
        <stp/>
        <stp>EM_S_STM07_IS</stp>
        <stp>4</stp>
        <stp>600836.SH</stp>
        <stp>61</stp>
        <stp>12/31/2013</stp>
        <stp>1</stp>
        <tr r="J2586" s="2"/>
      </tp>
      <tp>
        <v>4035024048.1799998</v>
        <stp/>
        <stp>EM_S_STM07_IS</stp>
        <stp>4</stp>
        <stp>600837.SH</stp>
        <stp>61</stp>
        <stp>12/31/2013</stp>
        <stp>1</stp>
        <tr r="J2587" s="2"/>
      </tp>
      <tp>
        <v>47434708.920000002</v>
        <stp/>
        <stp>EM_S_STM07_IS</stp>
        <stp>4</stp>
        <stp>600838.SH</stp>
        <stp>61</stp>
        <stp>12/31/2013</stp>
        <stp>1</stp>
        <tr r="J2588" s="2"/>
      </tp>
      <tp t="s">
        <v/>
        <stp/>
        <stp>EM_S_STM07_IS</stp>
        <stp>4</stp>
        <stp>603838.SH</stp>
        <stp>61</stp>
        <stp>12/31/2010</stp>
        <stp>1</stp>
        <tr r="D3025" s="2"/>
      </tp>
      <tp>
        <v>512481605.57999998</v>
        <stp/>
        <stp>EM_S_STM07_IS</stp>
        <stp>4</stp>
        <stp>600839.SH</stp>
        <stp>61</stp>
        <stp>12/31/2013</stp>
        <stp>1</stp>
        <tr r="J2589" s="2"/>
      </tp>
      <tp>
        <v>-28625625.050000001</v>
        <stp/>
        <stp>EM_S_STM07_IS</stp>
        <stp>4</stp>
        <stp>600800.SH</stp>
        <stp>61</stp>
        <stp>12/31/2013</stp>
        <stp>1</stp>
        <tr r="J2552" s="2"/>
      </tp>
      <tp>
        <v>11950287377</v>
        <stp/>
        <stp>EM_S_STM07_IS</stp>
        <stp>4</stp>
        <stp>601800.SH</stp>
        <stp>61</stp>
        <stp>12/31/2012</stp>
        <stp>1</stp>
        <tr r="H2803" s="2"/>
      </tp>
      <tp t="s">
        <v/>
        <stp/>
        <stp>EM_S_STM07_IS</stp>
        <stp>4</stp>
        <stp>603800.SH</stp>
        <stp>61</stp>
        <stp>12/31/2010</stp>
        <stp>1</stp>
        <tr r="D3016" s="2"/>
      </tp>
      <tp>
        <v>1180601633</v>
        <stp/>
        <stp>EM_S_STM07_IS</stp>
        <stp>4</stp>
        <stp>600801.SH</stp>
        <stp>61</stp>
        <stp>12/31/2013</stp>
        <stp>1</stp>
        <tr r="J2553" s="2"/>
      </tp>
      <tp>
        <v>498832090.24000001</v>
        <stp/>
        <stp>EM_S_STM07_IS</stp>
        <stp>4</stp>
        <stp>601801.SH</stp>
        <stp>61</stp>
        <stp>12/31/2012</stp>
        <stp>1</stp>
        <tr r="H2804" s="2"/>
      </tp>
      <tp>
        <v>19045754.510000002</v>
        <stp/>
        <stp>EM_S_STM07_IS</stp>
        <stp>4</stp>
        <stp>600802.SH</stp>
        <stp>61</stp>
        <stp>12/31/2013</stp>
        <stp>1</stp>
        <tr r="J2554" s="2"/>
      </tp>
      <tp>
        <v>693017108.86000001</v>
        <stp/>
        <stp>EM_S_STM07_IS</stp>
        <stp>4</stp>
        <stp>600803.SH</stp>
        <stp>61</stp>
        <stp>12/31/2013</stp>
        <stp>1</stp>
        <tr r="J2555" s="2"/>
      </tp>
      <tp>
        <v>403071546.86000001</v>
        <stp/>
        <stp>EM_S_STM07_IS</stp>
        <stp>4</stp>
        <stp>600804.SH</stp>
        <stp>61</stp>
        <stp>12/31/2013</stp>
        <stp>1</stp>
        <tr r="J2556" s="2"/>
      </tp>
      <tp>
        <v>1292272010.21</v>
        <stp/>
        <stp>EM_S_STM07_IS</stp>
        <stp>4</stp>
        <stp>600805.SH</stp>
        <stp>61</stp>
        <stp>12/31/2013</stp>
        <stp>1</stp>
        <tr r="J2557" s="2"/>
      </tp>
      <tp>
        <v>7440164.3399999999</v>
        <stp/>
        <stp>EM_S_STM07_IS</stp>
        <stp>4</stp>
        <stp>600806.SH</stp>
        <stp>61</stp>
        <stp>12/31/2013</stp>
        <stp>1</stp>
        <tr r="J2558" s="2"/>
      </tp>
      <tp>
        <v>551682626.89999998</v>
        <stp/>
        <stp>EM_S_STM07_IS</stp>
        <stp>4</stp>
        <stp>603806.SH</stp>
        <stp>61</stp>
        <stp>12/31/2010</stp>
        <stp>1</stp>
        <tr r="D3017" s="2"/>
      </tp>
      <tp>
        <v>19553701.41</v>
        <stp/>
        <stp>EM_S_STM07_IS</stp>
        <stp>4</stp>
        <stp>600807.SH</stp>
        <stp>61</stp>
        <stp>12/31/2013</stp>
        <stp>1</stp>
        <tr r="J2559" s="2"/>
      </tp>
      <tp>
        <v>157220198</v>
        <stp/>
        <stp>EM_S_STM07_IS</stp>
        <stp>4</stp>
        <stp>600808.SH</stp>
        <stp>61</stp>
        <stp>12/31/2013</stp>
        <stp>1</stp>
        <tr r="J2560" s="2"/>
      </tp>
      <tp>
        <v>4559353730</v>
        <stp/>
        <stp>EM_S_STM07_IS</stp>
        <stp>4</stp>
        <stp>601808.SH</stp>
        <stp>61</stp>
        <stp>12/31/2012</stp>
        <stp>1</stp>
        <tr r="H2805" s="2"/>
      </tp>
      <tp t="s">
        <v/>
        <stp/>
        <stp>EM_S_STM07_IS</stp>
        <stp>4</stp>
        <stp>603808.SH</stp>
        <stp>61</stp>
        <stp>12/31/2010</stp>
        <stp>1</stp>
        <tr r="D3018" s="2"/>
      </tp>
      <tp>
        <v>960424806.92999995</v>
        <stp/>
        <stp>EM_S_STM07_IS</stp>
        <stp>4</stp>
        <stp>600809.SH</stp>
        <stp>61</stp>
        <stp>12/31/2013</stp>
        <stp>1</stp>
        <tr r="J2561" s="2"/>
      </tp>
      <tp>
        <v>19681511.25</v>
        <stp/>
        <stp>EM_S_STM07_IS</stp>
        <stp>4</stp>
        <stp>600810.SH</stp>
        <stp>61</stp>
        <stp>12/31/2013</stp>
        <stp>1</stp>
        <tr r="J2562" s="2"/>
      </tp>
      <tp>
        <v>1041061087.5700001</v>
        <stp/>
        <stp>EM_S_STM07_IS</stp>
        <stp>4</stp>
        <stp>600811.SH</stp>
        <stp>61</stp>
        <stp>12/31/2013</stp>
        <stp>1</stp>
        <tr r="J2563" s="2"/>
      </tp>
      <tp>
        <v>623583900</v>
        <stp/>
        <stp>EM_S_STM07_IS</stp>
        <stp>4</stp>
        <stp>601811.SH</stp>
        <stp>61</stp>
        <stp>12/31/2012</stp>
        <stp>1</stp>
        <tr r="H2806" s="2"/>
      </tp>
      <tp>
        <v>13655286.48</v>
        <stp/>
        <stp>EM_S_STM07_IS</stp>
        <stp>4</stp>
        <stp>600812.SH</stp>
        <stp>61</stp>
        <stp>12/31/2013</stp>
        <stp>1</stp>
        <tr r="J2564" s="2"/>
      </tp>
      <tp>
        <v>62963938.799999997</v>
        <stp/>
        <stp>EM_S_STM07_IS</stp>
        <stp>4</stp>
        <stp>600814.SH</stp>
        <stp>61</stp>
        <stp>12/31/2013</stp>
        <stp>1</stp>
        <tr r="J2565" s="2"/>
      </tp>
      <tp>
        <v>-589972691.13</v>
        <stp/>
        <stp>EM_S_STM07_IS</stp>
        <stp>4</stp>
        <stp>600815.SH</stp>
        <stp>61</stp>
        <stp>12/31/2013</stp>
        <stp>1</stp>
        <tr r="J2566" s="2"/>
      </tp>
      <tp>
        <v>279601800.18000001</v>
        <stp/>
        <stp>EM_S_STM07_IS</stp>
        <stp>4</stp>
        <stp>600816.SH</stp>
        <stp>61</stp>
        <stp>12/31/2013</stp>
        <stp>1</stp>
        <tr r="J2567" s="2"/>
      </tp>
      <tp t="s">
        <v/>
        <stp/>
        <stp>EM_S_STM07_IS</stp>
        <stp>4</stp>
        <stp>603816.SH</stp>
        <stp>61</stp>
        <stp>12/31/2010</stp>
        <stp>1</stp>
        <tr r="D3019" s="2"/>
      </tp>
      <tp>
        <v>2477117.36</v>
        <stp/>
        <stp>EM_S_STM07_IS</stp>
        <stp>4</stp>
        <stp>600817.SH</stp>
        <stp>61</stp>
        <stp>12/31/2013</stp>
        <stp>1</stp>
        <tr r="J2568" s="2"/>
      </tp>
      <tp>
        <v>9848751.1699999999</v>
        <stp/>
        <stp>EM_S_STM07_IS</stp>
        <stp>4</stp>
        <stp>600818.SH</stp>
        <stp>61</stp>
        <stp>12/31/2013</stp>
        <stp>1</stp>
        <tr r="J2569" s="2"/>
      </tp>
      <tp>
        <v>23591000000</v>
        <stp/>
        <stp>EM_S_STM07_IS</stp>
        <stp>4</stp>
        <stp>601818.SH</stp>
        <stp>61</stp>
        <stp>12/31/2012</stp>
        <stp>1</stp>
        <tr r="H2807" s="2"/>
      </tp>
      <tp t="s">
        <v/>
        <stp/>
        <stp>EM_S_STM07_IS</stp>
        <stp>4</stp>
        <stp>603818.SH</stp>
        <stp>61</stp>
        <stp>12/31/2010</stp>
        <stp>1</stp>
        <tr r="D3020" s="2"/>
      </tp>
      <tp>
        <v>119142541.45</v>
        <stp/>
        <stp>EM_S_STM07_IS</stp>
        <stp>4</stp>
        <stp>600819.SH</stp>
        <stp>61</stp>
        <stp>12/31/2013</stp>
        <stp>1</stp>
        <tr r="J2570" s="2"/>
      </tp>
      <tp t="s">
        <v/>
        <stp/>
        <stp>EM_S_STM07_IS</stp>
        <stp>4</stp>
        <stp>603819.SH</stp>
        <stp>61</stp>
        <stp>12/31/2010</stp>
        <stp>1</stp>
        <tr r="D3021" s="2"/>
      </tp>
      <tp>
        <v>28881580</v>
        <stp/>
        <stp>EM_S_STM07_IS</stp>
        <stp>4</stp>
        <stp>300190.SZ</stp>
        <stp>61</stp>
        <stp>12/31/2013</stp>
        <stp>1</stp>
        <tr r="J1485" s="2"/>
      </tp>
      <tp>
        <v>92208387.140000001</v>
        <stp/>
        <stp>EM_S_STM07_IS</stp>
        <stp>4</stp>
        <stp>300191.SZ</stp>
        <stp>61</stp>
        <stp>12/31/2013</stp>
        <stp>1</stp>
        <tr r="J1486" s="2"/>
      </tp>
      <tp>
        <v>38424108.630000003</v>
        <stp/>
        <stp>EM_S_STM07_IS</stp>
        <stp>4</stp>
        <stp>300192.SZ</stp>
        <stp>61</stp>
        <stp>12/31/2013</stp>
        <stp>1</stp>
        <tr r="J1487" s="2"/>
      </tp>
      <tp>
        <v>69414626.450000003</v>
        <stp/>
        <stp>EM_S_STM07_IS</stp>
        <stp>4</stp>
        <stp>300193.SZ</stp>
        <stp>61</stp>
        <stp>12/31/2013</stp>
        <stp>1</stp>
        <tr r="J1488" s="2"/>
      </tp>
      <tp>
        <v>38367911.409999996</v>
        <stp/>
        <stp>EM_S_STM07_IS</stp>
        <stp>4</stp>
        <stp>300194.SZ</stp>
        <stp>61</stp>
        <stp>12/31/2013</stp>
        <stp>1</stp>
        <tr r="J1489" s="2"/>
      </tp>
      <tp>
        <v>143007275.58000001</v>
        <stp/>
        <stp>EM_S_STM07_IS</stp>
        <stp>4</stp>
        <stp>300195.SZ</stp>
        <stp>61</stp>
        <stp>12/31/2013</stp>
        <stp>1</stp>
        <tr r="J1490" s="2"/>
      </tp>
      <tp>
        <v>105023456.70999999</v>
        <stp/>
        <stp>EM_S_STM07_IS</stp>
        <stp>4</stp>
        <stp>300196.SZ</stp>
        <stp>61</stp>
        <stp>12/31/2013</stp>
        <stp>1</stp>
        <tr r="J1491" s="2"/>
      </tp>
      <tp>
        <v>235765844.99000001</v>
        <stp/>
        <stp>EM_S_STM07_IS</stp>
        <stp>4</stp>
        <stp>300197.SZ</stp>
        <stp>61</stp>
        <stp>12/31/2013</stp>
        <stp>1</stp>
        <tr r="J1492" s="2"/>
      </tp>
      <tp>
        <v>91756250.640000001</v>
        <stp/>
        <stp>EM_S_STM07_IS</stp>
        <stp>4</stp>
        <stp>300198.SZ</stp>
        <stp>61</stp>
        <stp>12/31/2013</stp>
        <stp>1</stp>
        <tr r="J1493" s="2"/>
      </tp>
      <tp>
        <v>129930721</v>
        <stp/>
        <stp>EM_S_STM07_IS</stp>
        <stp>4</stp>
        <stp>300199.SZ</stp>
        <stp>61</stp>
        <stp>12/31/2013</stp>
        <stp>1</stp>
        <tr r="J1494" s="2"/>
      </tp>
      <tp>
        <v>89846302.239999995</v>
        <stp/>
        <stp>EM_S_STM07_IS</stp>
        <stp>4</stp>
        <stp>300180.SZ</stp>
        <stp>61</stp>
        <stp>12/31/2013</stp>
        <stp>1</stp>
        <tr r="J1476" s="2"/>
      </tp>
      <tp>
        <v>80997527.730000004</v>
        <stp/>
        <stp>EM_S_STM07_IS</stp>
        <stp>4</stp>
        <stp>300181.SZ</stp>
        <stp>61</stp>
        <stp>12/31/2013</stp>
        <stp>1</stp>
        <tr r="J1477" s="2"/>
      </tp>
      <tp>
        <v>200856261.15000001</v>
        <stp/>
        <stp>EM_S_STM07_IS</stp>
        <stp>4</stp>
        <stp>300182.SZ</stp>
        <stp>61</stp>
        <stp>12/31/2013</stp>
        <stp>1</stp>
        <tr r="J1478" s="2"/>
      </tp>
      <tp>
        <v>236167258.28</v>
        <stp/>
        <stp>EM_S_STM07_IS</stp>
        <stp>4</stp>
        <stp>300183.SZ</stp>
        <stp>61</stp>
        <stp>12/31/2013</stp>
        <stp>1</stp>
        <tr r="J1479" s="2"/>
      </tp>
      <tp>
        <v>17107492.16</v>
        <stp/>
        <stp>EM_S_STM07_IS</stp>
        <stp>4</stp>
        <stp>300184.SZ</stp>
        <stp>61</stp>
        <stp>12/31/2013</stp>
        <stp>1</stp>
        <tr r="J1480" s="2"/>
      </tp>
      <tp>
        <v>58619923.469999999</v>
        <stp/>
        <stp>EM_S_STM07_IS</stp>
        <stp>4</stp>
        <stp>300185.SZ</stp>
        <stp>61</stp>
        <stp>12/31/2013</stp>
        <stp>1</stp>
        <tr r="J1481" s="2"/>
      </tp>
      <tp>
        <v>54004339.289999999</v>
        <stp/>
        <stp>EM_S_STM07_IS</stp>
        <stp>4</stp>
        <stp>300187.SZ</stp>
        <stp>61</stp>
        <stp>12/31/2013</stp>
        <stp>1</stp>
        <tr r="J1482" s="2"/>
      </tp>
      <tp>
        <v>56286872.369999997</v>
        <stp/>
        <stp>EM_S_STM07_IS</stp>
        <stp>4</stp>
        <stp>300188.SZ</stp>
        <stp>61</stp>
        <stp>12/31/2013</stp>
        <stp>1</stp>
        <tr r="J1483" s="2"/>
      </tp>
      <tp>
        <v>38417311.619999997</v>
        <stp/>
        <stp>EM_S_STM07_IS</stp>
        <stp>4</stp>
        <stp>300189.SZ</stp>
        <stp>61</stp>
        <stp>12/31/2013</stp>
        <stp>1</stp>
        <tr r="J1484" s="2"/>
      </tp>
      <tp>
        <v>27485094.289999999</v>
        <stp/>
        <stp>EM_S_STM07_IS</stp>
        <stp>4</stp>
        <stp>002180.SZ</stp>
        <stp>61</stp>
        <stp>12/31/2011</stp>
        <stp>1</stp>
        <tr r="F652" s="2"/>
      </tp>
      <tp>
        <v>10971571.630000001</v>
        <stp/>
        <stp>EM_S_STM07_IS</stp>
        <stp>4</stp>
        <stp>002181.SZ</stp>
        <stp>61</stp>
        <stp>12/31/2011</stp>
        <stp>1</stp>
        <tr r="F653" s="2"/>
      </tp>
      <tp>
        <v>3782056.82</v>
        <stp/>
        <stp>EM_S_STM07_IS</stp>
        <stp>4</stp>
        <stp>002182.SZ</stp>
        <stp>61</stp>
        <stp>12/31/2011</stp>
        <stp>1</stp>
        <tr r="F654" s="2"/>
      </tp>
      <tp>
        <v>135014482</v>
        <stp/>
        <stp>EM_S_STM07_IS</stp>
        <stp>4</stp>
        <stp>002183.SZ</stp>
        <stp>61</stp>
        <stp>12/31/2011</stp>
        <stp>1</stp>
        <tr r="F655" s="2"/>
      </tp>
      <tp>
        <v>20475937.609999999</v>
        <stp/>
        <stp>EM_S_STM07_IS</stp>
        <stp>4</stp>
        <stp>002184.SZ</stp>
        <stp>61</stp>
        <stp>12/31/2011</stp>
        <stp>1</stp>
        <tr r="F656" s="2"/>
      </tp>
      <tp>
        <v>78956088.939999998</v>
        <stp/>
        <stp>EM_S_STM07_IS</stp>
        <stp>4</stp>
        <stp>002185.SZ</stp>
        <stp>61</stp>
        <stp>12/31/2011</stp>
        <stp>1</stp>
        <tr r="F657" s="2"/>
      </tp>
      <tp>
        <v>129175606.2</v>
        <stp/>
        <stp>EM_S_STM07_IS</stp>
        <stp>4</stp>
        <stp>002186.SZ</stp>
        <stp>61</stp>
        <stp>12/31/2011</stp>
        <stp>1</stp>
        <tr r="F658" s="2"/>
      </tp>
      <tp>
        <v>213621062.44</v>
        <stp/>
        <stp>EM_S_STM07_IS</stp>
        <stp>4</stp>
        <stp>002187.SZ</stp>
        <stp>61</stp>
        <stp>12/31/2011</stp>
        <stp>1</stp>
        <tr r="F659" s="2"/>
      </tp>
      <tp>
        <v>2025417.37</v>
        <stp/>
        <stp>EM_S_STM07_IS</stp>
        <stp>4</stp>
        <stp>002188.SZ</stp>
        <stp>61</stp>
        <stp>12/31/2011</stp>
        <stp>1</stp>
        <tr r="F660" s="2"/>
      </tp>
      <tp>
        <v>6325373.6399999997</v>
        <stp/>
        <stp>EM_S_STM07_IS</stp>
        <stp>4</stp>
        <stp>002189.SZ</stp>
        <stp>61</stp>
        <stp>12/31/2011</stp>
        <stp>1</stp>
        <tr r="F661" s="2"/>
      </tp>
      <tp>
        <v>67541648.310000002</v>
        <stp/>
        <stp>EM_S_STM07_IS</stp>
        <stp>4</stp>
        <stp>002190.SZ</stp>
        <stp>61</stp>
        <stp>12/31/2011</stp>
        <stp>1</stp>
        <tr r="F662" s="2"/>
      </tp>
      <tp>
        <v>388993128.37</v>
        <stp/>
        <stp>EM_S_STM07_IS</stp>
        <stp>4</stp>
        <stp>002191.SZ</stp>
        <stp>61</stp>
        <stp>12/31/2011</stp>
        <stp>1</stp>
        <tr r="F663" s="2"/>
      </tp>
      <tp>
        <v>4248606.18</v>
        <stp/>
        <stp>EM_S_STM07_IS</stp>
        <stp>4</stp>
        <stp>002192.SZ</stp>
        <stp>61</stp>
        <stp>12/31/2011</stp>
        <stp>1</stp>
        <tr r="F664" s="2"/>
      </tp>
      <tp>
        <v>11208906.779999999</v>
        <stp/>
        <stp>EM_S_STM07_IS</stp>
        <stp>4</stp>
        <stp>002193.SZ</stp>
        <stp>61</stp>
        <stp>12/31/2011</stp>
        <stp>1</stp>
        <tr r="F665" s="2"/>
      </tp>
      <tp>
        <v>160465028.97</v>
        <stp/>
        <stp>EM_S_STM07_IS</stp>
        <stp>4</stp>
        <stp>002194.SZ</stp>
        <stp>61</stp>
        <stp>12/31/2011</stp>
        <stp>1</stp>
        <tr r="F666" s="2"/>
      </tp>
      <tp>
        <v>64970176.539999999</v>
        <stp/>
        <stp>EM_S_STM07_IS</stp>
        <stp>4</stp>
        <stp>002195.SZ</stp>
        <stp>61</stp>
        <stp>12/31/2011</stp>
        <stp>1</stp>
        <tr r="F667" s="2"/>
      </tp>
      <tp>
        <v>39502224.920000002</v>
        <stp/>
        <stp>EM_S_STM07_IS</stp>
        <stp>4</stp>
        <stp>002196.SZ</stp>
        <stp>61</stp>
        <stp>12/31/2011</stp>
        <stp>1</stp>
        <tr r="F668" s="2"/>
      </tp>
      <tp>
        <v>71508108.189999998</v>
        <stp/>
        <stp>EM_S_STM07_IS</stp>
        <stp>4</stp>
        <stp>002197.SZ</stp>
        <stp>61</stp>
        <stp>12/31/2011</stp>
        <stp>1</stp>
        <tr r="F669" s="2"/>
      </tp>
      <tp>
        <v>20238582.449999999</v>
        <stp/>
        <stp>EM_S_STM07_IS</stp>
        <stp>4</stp>
        <stp>002198.SZ</stp>
        <stp>61</stp>
        <stp>12/31/2011</stp>
        <stp>1</stp>
        <tr r="F670" s="2"/>
      </tp>
      <tp>
        <v>5619311.9800000004</v>
        <stp/>
        <stp>EM_S_STM07_IS</stp>
        <stp>4</stp>
        <stp>002199.SZ</stp>
        <stp>61</stp>
        <stp>12/31/2011</stp>
        <stp>1</stp>
        <tr r="F671" s="2"/>
      </tp>
      <tp>
        <v>20981903.449999999</v>
        <stp/>
        <stp>EM_S_STM07_IS</stp>
        <stp>4</stp>
        <stp>002120.SZ</stp>
        <stp>61</stp>
        <stp>12/31/2011</stp>
        <stp>1</stp>
        <tr r="F592" s="2"/>
      </tp>
      <tp>
        <v>121519386.93000001</v>
        <stp/>
        <stp>EM_S_STM07_IS</stp>
        <stp>4</stp>
        <stp>300110.SZ</stp>
        <stp>61</stp>
        <stp>12/31/2013</stp>
        <stp>1</stp>
        <tr r="J1406" s="2"/>
      </tp>
      <tp>
        <v>75001304.519999996</v>
        <stp/>
        <stp>EM_S_STM07_IS</stp>
        <stp>4</stp>
        <stp>002121.SZ</stp>
        <stp>61</stp>
        <stp>12/31/2011</stp>
        <stp>1</stp>
        <tr r="F593" s="2"/>
      </tp>
      <tp>
        <v>40606734.859999999</v>
        <stp/>
        <stp>EM_S_STM07_IS</stp>
        <stp>4</stp>
        <stp>300111.SZ</stp>
        <stp>61</stp>
        <stp>12/31/2013</stp>
        <stp>1</stp>
        <tr r="J1407" s="2"/>
      </tp>
      <tp>
        <v>417987333</v>
        <stp/>
        <stp>EM_S_STM07_IS</stp>
        <stp>4</stp>
        <stp>002122.SZ</stp>
        <stp>61</stp>
        <stp>12/31/2011</stp>
        <stp>1</stp>
        <tr r="F594" s="2"/>
      </tp>
      <tp>
        <v>33637712.409999996</v>
        <stp/>
        <stp>EM_S_STM07_IS</stp>
        <stp>4</stp>
        <stp>300112.SZ</stp>
        <stp>61</stp>
        <stp>12/31/2013</stp>
        <stp>1</stp>
        <tr r="J1408" s="2"/>
      </tp>
      <tp>
        <v>283780765.05000001</v>
        <stp/>
        <stp>EM_S_STM07_IS</stp>
        <stp>4</stp>
        <stp>002123.SZ</stp>
        <stp>61</stp>
        <stp>12/31/2011</stp>
        <stp>1</stp>
        <tr r="F595" s="2"/>
      </tp>
      <tp>
        <v>102499593.84999999</v>
        <stp/>
        <stp>EM_S_STM07_IS</stp>
        <stp>4</stp>
        <stp>300113.SZ</stp>
        <stp>61</stp>
        <stp>12/31/2013</stp>
        <stp>1</stp>
        <tr r="J1409" s="2"/>
      </tp>
      <tp>
        <v>30016396.899999999</v>
        <stp/>
        <stp>EM_S_STM07_IS</stp>
        <stp>4</stp>
        <stp>002124.SZ</stp>
        <stp>61</stp>
        <stp>12/31/2011</stp>
        <stp>1</stp>
        <tr r="F596" s="2"/>
      </tp>
      <tp>
        <v>47697316.890000001</v>
        <stp/>
        <stp>EM_S_STM07_IS</stp>
        <stp>4</stp>
        <stp>300114.SZ</stp>
        <stp>61</stp>
        <stp>12/31/2013</stp>
        <stp>1</stp>
        <tr r="J1410" s="2"/>
      </tp>
      <tp>
        <v>29696456.559999999</v>
        <stp/>
        <stp>EM_S_STM07_IS</stp>
        <stp>4</stp>
        <stp>002125.SZ</stp>
        <stp>61</stp>
        <stp>12/31/2011</stp>
        <stp>1</stp>
        <tr r="F597" s="2"/>
      </tp>
      <tp>
        <v>221670300.66</v>
        <stp/>
        <stp>EM_S_STM07_IS</stp>
        <stp>4</stp>
        <stp>300115.SZ</stp>
        <stp>61</stp>
        <stp>12/31/2013</stp>
        <stp>1</stp>
        <tr r="J1411" s="2"/>
      </tp>
      <tp>
        <v>104730598.41</v>
        <stp/>
        <stp>EM_S_STM07_IS</stp>
        <stp>4</stp>
        <stp>002126.SZ</stp>
        <stp>61</stp>
        <stp>12/31/2011</stp>
        <stp>1</stp>
        <tr r="F598" s="2"/>
      </tp>
      <tp>
        <v>4827929.46</v>
        <stp/>
        <stp>EM_S_STM07_IS</stp>
        <stp>4</stp>
        <stp>300116.SZ</stp>
        <stp>61</stp>
        <stp>12/31/2013</stp>
        <stp>1</stp>
        <tr r="J1412" s="2"/>
      </tp>
      <tp>
        <v>71052324.340000004</v>
        <stp/>
        <stp>EM_S_STM07_IS</stp>
        <stp>4</stp>
        <stp>002127.SZ</stp>
        <stp>61</stp>
        <stp>12/31/2011</stp>
        <stp>1</stp>
        <tr r="F599" s="2"/>
      </tp>
      <tp>
        <v>61013145.710000001</v>
        <stp/>
        <stp>EM_S_STM07_IS</stp>
        <stp>4</stp>
        <stp>300117.SZ</stp>
        <stp>61</stp>
        <stp>12/31/2013</stp>
        <stp>1</stp>
        <tr r="J1413" s="2"/>
      </tp>
      <tp>
        <v>1600354457.02</v>
        <stp/>
        <stp>EM_S_STM07_IS</stp>
        <stp>4</stp>
        <stp>002128.SZ</stp>
        <stp>61</stp>
        <stp>12/31/2011</stp>
        <stp>1</stp>
        <tr r="F600" s="2"/>
      </tp>
      <tp>
        <v>75652714.340000004</v>
        <stp/>
        <stp>EM_S_STM07_IS</stp>
        <stp>4</stp>
        <stp>300118.SZ</stp>
        <stp>61</stp>
        <stp>12/31/2013</stp>
        <stp>1</stp>
        <tr r="J1414" s="2"/>
      </tp>
      <tp>
        <v>182587328.53</v>
        <stp/>
        <stp>EM_S_STM07_IS</stp>
        <stp>4</stp>
        <stp>002129.SZ</stp>
        <stp>61</stp>
        <stp>12/31/2011</stp>
        <stp>1</stp>
        <tr r="F601" s="2"/>
      </tp>
      <tp>
        <v>151958903.03</v>
        <stp/>
        <stp>EM_S_STM07_IS</stp>
        <stp>4</stp>
        <stp>300119.SZ</stp>
        <stp>61</stp>
        <stp>12/31/2013</stp>
        <stp>1</stp>
        <tr r="J1415" s="2"/>
      </tp>
      <tp>
        <v>83158450.349999994</v>
        <stp/>
        <stp>EM_S_STM07_IS</stp>
        <stp>4</stp>
        <stp>002130.SZ</stp>
        <stp>61</stp>
        <stp>12/31/2011</stp>
        <stp>1</stp>
        <tr r="F602" s="2"/>
      </tp>
      <tp>
        <v>102641046.48</v>
        <stp/>
        <stp>EM_S_STM07_IS</stp>
        <stp>4</stp>
        <stp>300100.SZ</stp>
        <stp>61</stp>
        <stp>12/31/2013</stp>
        <stp>1</stp>
        <tr r="J1396" s="2"/>
      </tp>
      <tp>
        <v>116490554.01000001</v>
        <stp/>
        <stp>EM_S_STM07_IS</stp>
        <stp>4</stp>
        <stp>002131.SZ</stp>
        <stp>61</stp>
        <stp>12/31/2011</stp>
        <stp>1</stp>
        <tr r="F603" s="2"/>
      </tp>
      <tp>
        <v>-15331490.1</v>
        <stp/>
        <stp>EM_S_STM07_IS</stp>
        <stp>4</stp>
        <stp>300101.SZ</stp>
        <stp>61</stp>
        <stp>12/31/2013</stp>
        <stp>1</stp>
        <tr r="J1397" s="2"/>
      </tp>
      <tp>
        <v>71312370.200000003</v>
        <stp/>
        <stp>EM_S_STM07_IS</stp>
        <stp>4</stp>
        <stp>002132.SZ</stp>
        <stp>61</stp>
        <stp>12/31/2011</stp>
        <stp>1</stp>
        <tr r="F604" s="2"/>
      </tp>
      <tp>
        <v>105468489.98999999</v>
        <stp/>
        <stp>EM_S_STM07_IS</stp>
        <stp>4</stp>
        <stp>300102.SZ</stp>
        <stp>61</stp>
        <stp>12/31/2013</stp>
        <stp>1</stp>
        <tr r="J1398" s="2"/>
      </tp>
      <tp>
        <v>288238718.18000001</v>
        <stp/>
        <stp>EM_S_STM07_IS</stp>
        <stp>4</stp>
        <stp>002133.SZ</stp>
        <stp>61</stp>
        <stp>12/31/2011</stp>
        <stp>1</stp>
        <tr r="F605" s="2"/>
      </tp>
      <tp>
        <v>63945003.670000002</v>
        <stp/>
        <stp>EM_S_STM07_IS</stp>
        <stp>4</stp>
        <stp>300103.SZ</stp>
        <stp>61</stp>
        <stp>12/31/2013</stp>
        <stp>1</stp>
        <tr r="J1399" s="2"/>
      </tp>
      <tp>
        <v>2791116.87</v>
        <stp/>
        <stp>EM_S_STM07_IS</stp>
        <stp>4</stp>
        <stp>002134.SZ</stp>
        <stp>61</stp>
        <stp>12/31/2011</stp>
        <stp>1</stp>
        <tr r="F606" s="2"/>
      </tp>
      <tp>
        <v>255009694.81999999</v>
        <stp/>
        <stp>EM_S_STM07_IS</stp>
        <stp>4</stp>
        <stp>300104.SZ</stp>
        <stp>61</stp>
        <stp>12/31/2013</stp>
        <stp>1</stp>
        <tr r="J1400" s="2"/>
      </tp>
      <tp>
        <v>90218297.280000001</v>
        <stp/>
        <stp>EM_S_STM07_IS</stp>
        <stp>4</stp>
        <stp>002135.SZ</stp>
        <stp>61</stp>
        <stp>12/31/2011</stp>
        <stp>1</stp>
        <tr r="F607" s="2"/>
      </tp>
      <tp>
        <v>191986366.94</v>
        <stp/>
        <stp>EM_S_STM07_IS</stp>
        <stp>4</stp>
        <stp>300105.SZ</stp>
        <stp>61</stp>
        <stp>12/31/2013</stp>
        <stp>1</stp>
        <tr r="J1401" s="2"/>
      </tp>
      <tp>
        <v>56639378.18</v>
        <stp/>
        <stp>EM_S_STM07_IS</stp>
        <stp>4</stp>
        <stp>002136.SZ</stp>
        <stp>61</stp>
        <stp>12/31/2011</stp>
        <stp>1</stp>
        <tr r="F608" s="2"/>
      </tp>
      <tp>
        <v>27176996.02</v>
        <stp/>
        <stp>EM_S_STM07_IS</stp>
        <stp>4</stp>
        <stp>300106.SZ</stp>
        <stp>61</stp>
        <stp>12/31/2013</stp>
        <stp>1</stp>
        <tr r="J1402" s="2"/>
      </tp>
      <tp>
        <v>36349438.049999997</v>
        <stp/>
        <stp>EM_S_STM07_IS</stp>
        <stp>4</stp>
        <stp>002137.SZ</stp>
        <stp>61</stp>
        <stp>12/31/2011</stp>
        <stp>1</stp>
        <tr r="F609" s="2"/>
      </tp>
      <tp>
        <v>36133289.649999999</v>
        <stp/>
        <stp>EM_S_STM07_IS</stp>
        <stp>4</stp>
        <stp>300107.SZ</stp>
        <stp>61</stp>
        <stp>12/31/2013</stp>
        <stp>1</stp>
        <tr r="J1403" s="2"/>
      </tp>
      <tp>
        <v>80114888.480000004</v>
        <stp/>
        <stp>EM_S_STM07_IS</stp>
        <stp>4</stp>
        <stp>002138.SZ</stp>
        <stp>61</stp>
        <stp>12/31/2011</stp>
        <stp>1</stp>
        <tr r="F610" s="2"/>
      </tp>
      <tp>
        <v>27161227.039999999</v>
        <stp/>
        <stp>EM_S_STM07_IS</stp>
        <stp>4</stp>
        <stp>300108.SZ</stp>
        <stp>61</stp>
        <stp>12/31/2013</stp>
        <stp>1</stp>
        <tr r="J1404" s="2"/>
      </tp>
      <tp>
        <v>69557305.030000001</v>
        <stp/>
        <stp>EM_S_STM07_IS</stp>
        <stp>4</stp>
        <stp>002139.SZ</stp>
        <stp>61</stp>
        <stp>12/31/2011</stp>
        <stp>1</stp>
        <tr r="F611" s="2"/>
      </tp>
      <tp>
        <v>20165066.710000001</v>
        <stp/>
        <stp>EM_S_STM07_IS</stp>
        <stp>4</stp>
        <stp>300109.SZ</stp>
        <stp>61</stp>
        <stp>12/31/2013</stp>
        <stp>1</stp>
        <tr r="J1405" s="2"/>
      </tp>
      <tp>
        <v>2109067000</v>
        <stp/>
        <stp>EM_S_STM07_IS</stp>
        <stp>4</stp>
        <stp>000100.SZ</stp>
        <stp>61</stp>
        <stp>12/31/2013</stp>
        <stp>1</stp>
        <tr r="J68" s="2"/>
      </tp>
      <tp>
        <v>76887427.170000002</v>
        <stp/>
        <stp>EM_S_STM07_IS</stp>
        <stp>4</stp>
        <stp>002100.SZ</stp>
        <stp>61</stp>
        <stp>12/31/2011</stp>
        <stp>1</stp>
        <tr r="F572" s="2"/>
      </tp>
      <tp>
        <v>54940058.490000002</v>
        <stp/>
        <stp>EM_S_STM07_IS</stp>
        <stp>4</stp>
        <stp>300130.SZ</stp>
        <stp>61</stp>
        <stp>12/31/2013</stp>
        <stp>1</stp>
        <tr r="J1426" s="2"/>
      </tp>
      <tp>
        <v>88336544.780000001</v>
        <stp/>
        <stp>EM_S_STM07_IS</stp>
        <stp>4</stp>
        <stp>002101.SZ</stp>
        <stp>61</stp>
        <stp>12/31/2011</stp>
        <stp>1</stp>
        <tr r="F573" s="2"/>
      </tp>
      <tp>
        <v>-9050911</v>
        <stp/>
        <stp>EM_S_STM07_IS</stp>
        <stp>4</stp>
        <stp>300131.SZ</stp>
        <stp>61</stp>
        <stp>12/31/2013</stp>
        <stp>1</stp>
        <tr r="J1427" s="2"/>
      </tp>
      <tp>
        <v>-120254587.20999999</v>
        <stp/>
        <stp>EM_S_STM07_IS</stp>
        <stp>4</stp>
        <stp>002102.SZ</stp>
        <stp>61</stp>
        <stp>12/31/2011</stp>
        <stp>1</stp>
        <tr r="F574" s="2"/>
      </tp>
      <tp>
        <v>34769765.130000003</v>
        <stp/>
        <stp>EM_S_STM07_IS</stp>
        <stp>4</stp>
        <stp>300132.SZ</stp>
        <stp>61</stp>
        <stp>12/31/2013</stp>
        <stp>1</stp>
        <tr r="J1428" s="2"/>
      </tp>
      <tp>
        <v>43612810.649999999</v>
        <stp/>
        <stp>EM_S_STM07_IS</stp>
        <stp>4</stp>
        <stp>002103.SZ</stp>
        <stp>61</stp>
        <stp>12/31/2011</stp>
        <stp>1</stp>
        <tr r="F575" s="2"/>
      </tp>
      <tp>
        <v>258264718.28</v>
        <stp/>
        <stp>EM_S_STM07_IS</stp>
        <stp>4</stp>
        <stp>300133.SZ</stp>
        <stp>61</stp>
        <stp>12/31/2013</stp>
        <stp>1</stp>
        <tr r="J1429" s="2"/>
      </tp>
      <tp>
        <v>115197057.95</v>
        <stp/>
        <stp>EM_S_STM07_IS</stp>
        <stp>4</stp>
        <stp>002104.SZ</stp>
        <stp>61</stp>
        <stp>12/31/2011</stp>
        <stp>1</stp>
        <tr r="F576" s="2"/>
      </tp>
      <tp>
        <v>55313955.539999999</v>
        <stp/>
        <stp>EM_S_STM07_IS</stp>
        <stp>4</stp>
        <stp>300134.SZ</stp>
        <stp>61</stp>
        <stp>12/31/2013</stp>
        <stp>1</stp>
        <tr r="J1430" s="2"/>
      </tp>
      <tp>
        <v>17068844.129999999</v>
        <stp/>
        <stp>EM_S_STM07_IS</stp>
        <stp>4</stp>
        <stp>002105.SZ</stp>
        <stp>61</stp>
        <stp>12/31/2011</stp>
        <stp>1</stp>
        <tr r="F577" s="2"/>
      </tp>
      <tp>
        <v>95448649.810000002</v>
        <stp/>
        <stp>EM_S_STM07_IS</stp>
        <stp>4</stp>
        <stp>300135.SZ</stp>
        <stp>61</stp>
        <stp>12/31/2013</stp>
        <stp>1</stp>
        <tr r="J1431" s="2"/>
      </tp>
      <tp>
        <v>459468237.76999998</v>
        <stp/>
        <stp>EM_S_STM07_IS</stp>
        <stp>4</stp>
        <stp>002106.SZ</stp>
        <stp>61</stp>
        <stp>12/31/2011</stp>
        <stp>1</stp>
        <tr r="F578" s="2"/>
      </tp>
      <tp>
        <v>-65612025.68</v>
        <stp/>
        <stp>EM_S_STM07_IS</stp>
        <stp>4</stp>
        <stp>300136.SZ</stp>
        <stp>61</stp>
        <stp>12/31/2013</stp>
        <stp>1</stp>
        <tr r="J1432" s="2"/>
      </tp>
      <tp>
        <v>6280203.0800000001</v>
        <stp/>
        <stp>EM_S_STM07_IS</stp>
        <stp>4</stp>
        <stp>002107.SZ</stp>
        <stp>61</stp>
        <stp>12/31/2011</stp>
        <stp>1</stp>
        <tr r="F579" s="2"/>
      </tp>
      <tp>
        <v>60119264.909999996</v>
        <stp/>
        <stp>EM_S_STM07_IS</stp>
        <stp>4</stp>
        <stp>300137.SZ</stp>
        <stp>61</stp>
        <stp>12/31/2013</stp>
        <stp>1</stp>
        <tr r="J1433" s="2"/>
      </tp>
      <tp>
        <v>100598022.09</v>
        <stp/>
        <stp>EM_S_STM07_IS</stp>
        <stp>4</stp>
        <stp>002108.SZ</stp>
        <stp>61</stp>
        <stp>12/31/2011</stp>
        <stp>1</stp>
        <tr r="F580" s="2"/>
      </tp>
      <tp>
        <v>10494012.42</v>
        <stp/>
        <stp>EM_S_STM07_IS</stp>
        <stp>4</stp>
        <stp>300138.SZ</stp>
        <stp>61</stp>
        <stp>12/31/2013</stp>
        <stp>1</stp>
        <tr r="J1434" s="2"/>
      </tp>
      <tp>
        <v>172892184.22999999</v>
        <stp/>
        <stp>EM_S_STM07_IS</stp>
        <stp>4</stp>
        <stp>002109.SZ</stp>
        <stp>61</stp>
        <stp>12/31/2011</stp>
        <stp>1</stp>
        <tr r="F581" s="2"/>
      </tp>
      <tp>
        <v>65408025.340000004</v>
        <stp/>
        <stp>EM_S_STM07_IS</stp>
        <stp>4</stp>
        <stp>300139.SZ</stp>
        <stp>61</stp>
        <stp>12/31/2013</stp>
        <stp>1</stp>
        <tr r="J1435" s="2"/>
      </tp>
      <tp>
        <v>253258594.63</v>
        <stp/>
        <stp>EM_S_STM07_IS</stp>
        <stp>4</stp>
        <stp>002110.SZ</stp>
        <stp>61</stp>
        <stp>12/31/2011</stp>
        <stp>1</stp>
        <tr r="F582" s="2"/>
      </tp>
      <tp>
        <v>33353766.149999999</v>
        <stp/>
        <stp>EM_S_STM07_IS</stp>
        <stp>4</stp>
        <stp>300120.SZ</stp>
        <stp>61</stp>
        <stp>12/31/2013</stp>
        <stp>1</stp>
        <tr r="J1416" s="2"/>
      </tp>
      <tp>
        <v>75482093.150000006</v>
        <stp/>
        <stp>EM_S_STM07_IS</stp>
        <stp>4</stp>
        <stp>002111.SZ</stp>
        <stp>61</stp>
        <stp>12/31/2011</stp>
        <stp>1</stp>
        <tr r="F583" s="2"/>
      </tp>
      <tp>
        <v>15763386.060000001</v>
        <stp/>
        <stp>EM_S_STM07_IS</stp>
        <stp>4</stp>
        <stp>300121.SZ</stp>
        <stp>61</stp>
        <stp>12/31/2013</stp>
        <stp>1</stp>
        <tr r="J1417" s="2"/>
      </tp>
      <tp>
        <v>-32086905.890000001</v>
        <stp/>
        <stp>EM_S_STM07_IS</stp>
        <stp>4</stp>
        <stp>002112.SZ</stp>
        <stp>61</stp>
        <stp>12/31/2011</stp>
        <stp>1</stp>
        <tr r="F584" s="2"/>
      </tp>
      <tp>
        <v>130347838.89</v>
        <stp/>
        <stp>EM_S_STM07_IS</stp>
        <stp>4</stp>
        <stp>300122.SZ</stp>
        <stp>61</stp>
        <stp>12/31/2013</stp>
        <stp>1</stp>
        <tr r="J1418" s="2"/>
      </tp>
      <tp>
        <v>5071068.8099999996</v>
        <stp/>
        <stp>EM_S_STM07_IS</stp>
        <stp>4</stp>
        <stp>002113.SZ</stp>
        <stp>61</stp>
        <stp>12/31/2011</stp>
        <stp>1</stp>
        <tr r="F585" s="2"/>
      </tp>
      <tp>
        <v>61078198.130000003</v>
        <stp/>
        <stp>EM_S_STM07_IS</stp>
        <stp>4</stp>
        <stp>300123.SZ</stp>
        <stp>61</stp>
        <stp>12/31/2013</stp>
        <stp>1</stp>
        <tr r="J1419" s="2"/>
      </tp>
      <tp>
        <v>-282694502.55000001</v>
        <stp/>
        <stp>EM_S_STM07_IS</stp>
        <stp>4</stp>
        <stp>002114.SZ</stp>
        <stp>61</stp>
        <stp>12/31/2011</stp>
        <stp>1</stp>
        <tr r="F586" s="2"/>
      </tp>
      <tp>
        <v>560228708.03999996</v>
        <stp/>
        <stp>EM_S_STM07_IS</stp>
        <stp>4</stp>
        <stp>300124.SZ</stp>
        <stp>61</stp>
        <stp>12/31/2013</stp>
        <stp>1</stp>
        <tr r="J1420" s="2"/>
      </tp>
      <tp>
        <v>108291908.73999999</v>
        <stp/>
        <stp>EM_S_STM07_IS</stp>
        <stp>4</stp>
        <stp>002115.SZ</stp>
        <stp>61</stp>
        <stp>12/31/2011</stp>
        <stp>1</stp>
        <tr r="F587" s="2"/>
      </tp>
      <tp>
        <v>21808633.219999999</v>
        <stp/>
        <stp>EM_S_STM07_IS</stp>
        <stp>4</stp>
        <stp>300125.SZ</stp>
        <stp>61</stp>
        <stp>12/31/2013</stp>
        <stp>1</stp>
        <tr r="J1421" s="2"/>
      </tp>
      <tp>
        <v>90595415.709999993</v>
        <stp/>
        <stp>EM_S_STM07_IS</stp>
        <stp>4</stp>
        <stp>002116.SZ</stp>
        <stp>61</stp>
        <stp>12/31/2011</stp>
        <stp>1</stp>
        <tr r="F588" s="2"/>
      </tp>
      <tp>
        <v>58460775.240000002</v>
        <stp/>
        <stp>EM_S_STM07_IS</stp>
        <stp>4</stp>
        <stp>300126.SZ</stp>
        <stp>61</stp>
        <stp>12/31/2013</stp>
        <stp>1</stp>
        <tr r="J1422" s="2"/>
      </tp>
      <tp>
        <v>86964360.299999997</v>
        <stp/>
        <stp>EM_S_STM07_IS</stp>
        <stp>4</stp>
        <stp>002117.SZ</stp>
        <stp>61</stp>
        <stp>12/31/2011</stp>
        <stp>1</stp>
        <tr r="F589" s="2"/>
      </tp>
      <tp>
        <v>55276480.990000002</v>
        <stp/>
        <stp>EM_S_STM07_IS</stp>
        <stp>4</stp>
        <stp>300127.SZ</stp>
        <stp>61</stp>
        <stp>12/31/2013</stp>
        <stp>1</stp>
        <tr r="J1423" s="2"/>
      </tp>
      <tp>
        <v>217289950.91999999</v>
        <stp/>
        <stp>EM_S_STM07_IS</stp>
        <stp>4</stp>
        <stp>002118.SZ</stp>
        <stp>61</stp>
        <stp>12/31/2011</stp>
        <stp>1</stp>
        <tr r="F590" s="2"/>
      </tp>
      <tp>
        <v>96959822.519999996</v>
        <stp/>
        <stp>EM_S_STM07_IS</stp>
        <stp>4</stp>
        <stp>300128.SZ</stp>
        <stp>61</stp>
        <stp>12/31/2013</stp>
        <stp>1</stp>
        <tr r="J1424" s="2"/>
      </tp>
      <tp>
        <v>11243224.32</v>
        <stp/>
        <stp>EM_S_STM07_IS</stp>
        <stp>4</stp>
        <stp>002119.SZ</stp>
        <stp>61</stp>
        <stp>12/31/2011</stp>
        <stp>1</stp>
        <tr r="F591" s="2"/>
      </tp>
      <tp>
        <v>77404678.700000003</v>
        <stp/>
        <stp>EM_S_STM07_IS</stp>
        <stp>4</stp>
        <stp>300129.SZ</stp>
        <stp>61</stp>
        <stp>12/31/2013</stp>
        <stp>1</stp>
        <tr r="J1425" s="2"/>
      </tp>
      <tp>
        <v>5969506.2000000002</v>
        <stp/>
        <stp>EM_S_STM07_IS</stp>
        <stp>4</stp>
        <stp>002160.SZ</stp>
        <stp>61</stp>
        <stp>12/31/2011</stp>
        <stp>1</stp>
        <tr r="F632" s="2"/>
      </tp>
      <tp>
        <v>64529021.009999998</v>
        <stp/>
        <stp>EM_S_STM07_IS</stp>
        <stp>4</stp>
        <stp>300150.SZ</stp>
        <stp>61</stp>
        <stp>12/31/2013</stp>
        <stp>1</stp>
        <tr r="J1446" s="2"/>
      </tp>
      <tp>
        <v>113243046.66</v>
        <stp/>
        <stp>EM_S_STM07_IS</stp>
        <stp>4</stp>
        <stp>002161.SZ</stp>
        <stp>61</stp>
        <stp>12/31/2011</stp>
        <stp>1</stp>
        <tr r="F633" s="2"/>
      </tp>
      <tp>
        <v>35446928.060000002</v>
        <stp/>
        <stp>EM_S_STM07_IS</stp>
        <stp>4</stp>
        <stp>300151.SZ</stp>
        <stp>61</stp>
        <stp>12/31/2013</stp>
        <stp>1</stp>
        <tr r="J1447" s="2"/>
      </tp>
      <tp>
        <v>-181525755.61000001</v>
        <stp/>
        <stp>EM_S_STM07_IS</stp>
        <stp>4</stp>
        <stp>002162.SZ</stp>
        <stp>61</stp>
        <stp>12/31/2011</stp>
        <stp>1</stp>
        <tr r="F634" s="2"/>
      </tp>
      <tp>
        <v>46340032.079999998</v>
        <stp/>
        <stp>EM_S_STM07_IS</stp>
        <stp>4</stp>
        <stp>300152.SZ</stp>
        <stp>61</stp>
        <stp>12/31/2013</stp>
        <stp>1</stp>
        <tr r="J1448" s="2"/>
      </tp>
      <tp>
        <v>58882591.289999999</v>
        <stp/>
        <stp>EM_S_STM07_IS</stp>
        <stp>4</stp>
        <stp>002163.SZ</stp>
        <stp>61</stp>
        <stp>12/31/2011</stp>
        <stp>1</stp>
        <tr r="F635" s="2"/>
      </tp>
      <tp>
        <v>20126365.309999999</v>
        <stp/>
        <stp>EM_S_STM07_IS</stp>
        <stp>4</stp>
        <stp>300153.SZ</stp>
        <stp>61</stp>
        <stp>12/31/2013</stp>
        <stp>1</stp>
        <tr r="J1449" s="2"/>
      </tp>
      <tp>
        <v>26540871.949999999</v>
        <stp/>
        <stp>EM_S_STM07_IS</stp>
        <stp>4</stp>
        <stp>002164.SZ</stp>
        <stp>61</stp>
        <stp>12/31/2011</stp>
        <stp>1</stp>
        <tr r="F636" s="2"/>
      </tp>
      <tp>
        <v>93540910.329999998</v>
        <stp/>
        <stp>EM_S_STM07_IS</stp>
        <stp>4</stp>
        <stp>300154.SZ</stp>
        <stp>61</stp>
        <stp>12/31/2013</stp>
        <stp>1</stp>
        <tr r="J1450" s="2"/>
      </tp>
      <tp>
        <v>76672458.140000001</v>
        <stp/>
        <stp>EM_S_STM07_IS</stp>
        <stp>4</stp>
        <stp>002165.SZ</stp>
        <stp>61</stp>
        <stp>12/31/2011</stp>
        <stp>1</stp>
        <tr r="F637" s="2"/>
      </tp>
      <tp>
        <v>101476106.84</v>
        <stp/>
        <stp>EM_S_STM07_IS</stp>
        <stp>4</stp>
        <stp>300155.SZ</stp>
        <stp>61</stp>
        <stp>12/31/2013</stp>
        <stp>1</stp>
        <tr r="J1451" s="2"/>
      </tp>
      <tp>
        <v>1870241587.77</v>
        <stp/>
        <stp>EM_S_STM07_IS</stp>
        <stp>4</stp>
        <stp>000166.SZ</stp>
        <stp>61</stp>
        <stp>12/31/2013</stp>
        <stp>1</stp>
        <tr r="J77" s="2"/>
      </tp>
      <tp>
        <v>2526157.2000000002</v>
        <stp/>
        <stp>EM_S_STM07_IS</stp>
        <stp>4</stp>
        <stp>002166.SZ</stp>
        <stp>61</stp>
        <stp>12/31/2011</stp>
        <stp>1</stp>
        <tr r="F638" s="2"/>
      </tp>
      <tp>
        <v>-152037514.56999999</v>
        <stp/>
        <stp>EM_S_STM07_IS</stp>
        <stp>4</stp>
        <stp>300156.SZ</stp>
        <stp>61</stp>
        <stp>12/31/2013</stp>
        <stp>1</stp>
        <tr r="J1452" s="2"/>
      </tp>
      <tp>
        <v>92118797.560000002</v>
        <stp/>
        <stp>EM_S_STM07_IS</stp>
        <stp>4</stp>
        <stp>002167.SZ</stp>
        <stp>61</stp>
        <stp>12/31/2011</stp>
        <stp>1</stp>
        <tr r="F639" s="2"/>
      </tp>
      <tp>
        <v>131352796.52</v>
        <stp/>
        <stp>EM_S_STM07_IS</stp>
        <stp>4</stp>
        <stp>300157.SZ</stp>
        <stp>61</stp>
        <stp>12/31/2013</stp>
        <stp>1</stp>
        <tr r="J1453" s="2"/>
      </tp>
      <tp>
        <v>70590817.469999999</v>
        <stp/>
        <stp>EM_S_STM07_IS</stp>
        <stp>4</stp>
        <stp>002168.SZ</stp>
        <stp>61</stp>
        <stp>12/31/2011</stp>
        <stp>1</stp>
        <tr r="F640" s="2"/>
      </tp>
      <tp>
        <v>74017156.920000002</v>
        <stp/>
        <stp>EM_S_STM07_IS</stp>
        <stp>4</stp>
        <stp>300158.SZ</stp>
        <stp>61</stp>
        <stp>12/31/2013</stp>
        <stp>1</stp>
        <tr r="J1454" s="2"/>
      </tp>
      <tp>
        <v>26565368.57</v>
        <stp/>
        <stp>EM_S_STM07_IS</stp>
        <stp>4</stp>
        <stp>002169.SZ</stp>
        <stp>61</stp>
        <stp>12/31/2011</stp>
        <stp>1</stp>
        <tr r="F641" s="2"/>
      </tp>
      <tp>
        <v>101759263.14</v>
        <stp/>
        <stp>EM_S_STM07_IS</stp>
        <stp>4</stp>
        <stp>300159.SZ</stp>
        <stp>61</stp>
        <stp>12/31/2013</stp>
        <stp>1</stp>
        <tr r="J1455" s="2"/>
      </tp>
      <tp>
        <v>63194241.939999998</v>
        <stp/>
        <stp>EM_S_STM07_IS</stp>
        <stp>4</stp>
        <stp>002170.SZ</stp>
        <stp>61</stp>
        <stp>12/31/2011</stp>
        <stp>1</stp>
        <tr r="F642" s="2"/>
      </tp>
      <tp>
        <v>9143717.2300000004</v>
        <stp/>
        <stp>EM_S_STM07_IS</stp>
        <stp>4</stp>
        <stp>300140.SZ</stp>
        <stp>61</stp>
        <stp>12/31/2013</stp>
        <stp>1</stp>
        <tr r="J1436" s="2"/>
      </tp>
      <tp>
        <v>23900531.079999998</v>
        <stp/>
        <stp>EM_S_STM07_IS</stp>
        <stp>4</stp>
        <stp>002171.SZ</stp>
        <stp>61</stp>
        <stp>12/31/2011</stp>
        <stp>1</stp>
        <tr r="F643" s="2"/>
      </tp>
      <tp>
        <v>62673048.280000001</v>
        <stp/>
        <stp>EM_S_STM07_IS</stp>
        <stp>4</stp>
        <stp>300141.SZ</stp>
        <stp>61</stp>
        <stp>12/31/2013</stp>
        <stp>1</stp>
        <tr r="J1437" s="2"/>
      </tp>
      <tp>
        <v>-695788332.63</v>
        <stp/>
        <stp>EM_S_STM07_IS</stp>
        <stp>4</stp>
        <stp>002172.SZ</stp>
        <stp>61</stp>
        <stp>12/31/2011</stp>
        <stp>1</stp>
        <tr r="F644" s="2"/>
      </tp>
      <tp>
        <v>47893080.700000003</v>
        <stp/>
        <stp>EM_S_STM07_IS</stp>
        <stp>4</stp>
        <stp>300142.SZ</stp>
        <stp>61</stp>
        <stp>12/31/2013</stp>
        <stp>1</stp>
        <tr r="J1438" s="2"/>
      </tp>
      <tp>
        <v>30037315.460000001</v>
        <stp/>
        <stp>EM_S_STM07_IS</stp>
        <stp>4</stp>
        <stp>002173.SZ</stp>
        <stp>61</stp>
        <stp>12/31/2011</stp>
        <stp>1</stp>
        <tr r="F645" s="2"/>
      </tp>
      <tp>
        <v>-163159004.97999999</v>
        <stp/>
        <stp>EM_S_STM07_IS</stp>
        <stp>4</stp>
        <stp>300143.SZ</stp>
        <stp>61</stp>
        <stp>12/31/2013</stp>
        <stp>1</stp>
        <tr r="J1439" s="2"/>
      </tp>
      <tp>
        <v>1928311.33</v>
        <stp/>
        <stp>EM_S_STM07_IS</stp>
        <stp>4</stp>
        <stp>002174.SZ</stp>
        <stp>61</stp>
        <stp>12/31/2011</stp>
        <stp>1</stp>
        <tr r="F646" s="2"/>
      </tp>
      <tp>
        <v>308423861.72000003</v>
        <stp/>
        <stp>EM_S_STM07_IS</stp>
        <stp>4</stp>
        <stp>300144.SZ</stp>
        <stp>61</stp>
        <stp>12/31/2013</stp>
        <stp>1</stp>
        <tr r="J1440" s="2"/>
      </tp>
      <tp>
        <v>7917448.5700000003</v>
        <stp/>
        <stp>EM_S_STM07_IS</stp>
        <stp>4</stp>
        <stp>002175.SZ</stp>
        <stp>61</stp>
        <stp>12/31/2011</stp>
        <stp>1</stp>
        <tr r="F647" s="2"/>
      </tp>
      <tp>
        <v>159093491.13</v>
        <stp/>
        <stp>EM_S_STM07_IS</stp>
        <stp>4</stp>
        <stp>300145.SZ</stp>
        <stp>61</stp>
        <stp>12/31/2013</stp>
        <stp>1</stp>
        <tr r="J1441" s="2"/>
      </tp>
      <tp>
        <v>56609801.359999999</v>
        <stp/>
        <stp>EM_S_STM07_IS</stp>
        <stp>4</stp>
        <stp>002176.SZ</stp>
        <stp>61</stp>
        <stp>12/31/2011</stp>
        <stp>1</stp>
        <tr r="F648" s="2"/>
      </tp>
      <tp>
        <v>421686349.16000003</v>
        <stp/>
        <stp>EM_S_STM07_IS</stp>
        <stp>4</stp>
        <stp>300146.SZ</stp>
        <stp>61</stp>
        <stp>12/31/2013</stp>
        <stp>1</stp>
        <tr r="J1442" s="2"/>
      </tp>
      <tp>
        <v>178809583.00999999</v>
        <stp/>
        <stp>EM_S_STM07_IS</stp>
        <stp>4</stp>
        <stp>002177.SZ</stp>
        <stp>61</stp>
        <stp>12/31/2011</stp>
        <stp>1</stp>
        <tr r="F649" s="2"/>
      </tp>
      <tp>
        <v>158242572.91</v>
        <stp/>
        <stp>EM_S_STM07_IS</stp>
        <stp>4</stp>
        <stp>300147.SZ</stp>
        <stp>61</stp>
        <stp>12/31/2013</stp>
        <stp>1</stp>
        <tr r="J1443" s="2"/>
      </tp>
      <tp>
        <v>-9396040.0099999998</v>
        <stp/>
        <stp>EM_S_STM07_IS</stp>
        <stp>4</stp>
        <stp>002178.SZ</stp>
        <stp>61</stp>
        <stp>12/31/2011</stp>
        <stp>1</stp>
        <tr r="F650" s="2"/>
      </tp>
      <tp>
        <v>20323994.260000002</v>
        <stp/>
        <stp>EM_S_STM07_IS</stp>
        <stp>4</stp>
        <stp>300148.SZ</stp>
        <stp>61</stp>
        <stp>12/31/2013</stp>
        <stp>1</stp>
        <tr r="J1444" s="2"/>
      </tp>
      <tp>
        <v>198046560.77000001</v>
        <stp/>
        <stp>EM_S_STM07_IS</stp>
        <stp>4</stp>
        <stp>002179.SZ</stp>
        <stp>61</stp>
        <stp>12/31/2011</stp>
        <stp>1</stp>
        <tr r="F651" s="2"/>
      </tp>
      <tp>
        <v>39731771.109999999</v>
        <stp/>
        <stp>EM_S_STM07_IS</stp>
        <stp>4</stp>
        <stp>300149.SZ</stp>
        <stp>61</stp>
        <stp>12/31/2013</stp>
        <stp>1</stp>
        <tr r="J1445" s="2"/>
      </tp>
      <tp>
        <v>277301478.54000002</v>
        <stp/>
        <stp>EM_S_STM07_IS</stp>
        <stp>4</stp>
        <stp>002140.SZ</stp>
        <stp>61</stp>
        <stp>12/31/2011</stp>
        <stp>1</stp>
        <tr r="F612" s="2"/>
      </tp>
      <tp>
        <v>146062378.78</v>
        <stp/>
        <stp>EM_S_STM07_IS</stp>
        <stp>4</stp>
        <stp>300170.SZ</stp>
        <stp>61</stp>
        <stp>12/31/2013</stp>
        <stp>1</stp>
        <tr r="J1466" s="2"/>
      </tp>
      <tp>
        <v>3112370.16</v>
        <stp/>
        <stp>EM_S_STM07_IS</stp>
        <stp>4</stp>
        <stp>002141.SZ</stp>
        <stp>61</stp>
        <stp>12/31/2011</stp>
        <stp>1</stp>
        <tr r="F613" s="2"/>
      </tp>
      <tp>
        <v>266362878.90000001</v>
        <stp/>
        <stp>EM_S_STM07_IS</stp>
        <stp>4</stp>
        <stp>300171.SZ</stp>
        <stp>61</stp>
        <stp>12/31/2013</stp>
        <stp>1</stp>
        <tr r="J1467" s="2"/>
      </tp>
      <tp>
        <v>3253510000</v>
        <stp/>
        <stp>EM_S_STM07_IS</stp>
        <stp>4</stp>
        <stp>002142.SZ</stp>
        <stp>61</stp>
        <stp>12/31/2011</stp>
        <stp>1</stp>
        <tr r="F614" s="2"/>
      </tp>
      <tp>
        <v>69070656.730000004</v>
        <stp/>
        <stp>EM_S_STM07_IS</stp>
        <stp>4</stp>
        <stp>300172.SZ</stp>
        <stp>61</stp>
        <stp>12/31/2013</stp>
        <stp>1</stp>
        <tr r="J1468" s="2"/>
      </tp>
      <tp>
        <v>64088250.909999996</v>
        <stp/>
        <stp>EM_S_STM07_IS</stp>
        <stp>4</stp>
        <stp>002143.SZ</stp>
        <stp>61</stp>
        <stp>12/31/2011</stp>
        <stp>1</stp>
        <tr r="F615" s="2"/>
      </tp>
      <tp>
        <v>-21731693.59</v>
        <stp/>
        <stp>EM_S_STM07_IS</stp>
        <stp>4</stp>
        <stp>300173.SZ</stp>
        <stp>61</stp>
        <stp>12/31/2013</stp>
        <stp>1</stp>
        <tr r="J1469" s="2"/>
      </tp>
      <tp>
        <v>69994660.569999993</v>
        <stp/>
        <stp>EM_S_STM07_IS</stp>
        <stp>4</stp>
        <stp>002144.SZ</stp>
        <stp>61</stp>
        <stp>12/31/2011</stp>
        <stp>1</stp>
        <tr r="F616" s="2"/>
      </tp>
      <tp>
        <v>5416018.8700000001</v>
        <stp/>
        <stp>EM_S_STM07_IS</stp>
        <stp>4</stp>
        <stp>300174.SZ</stp>
        <stp>61</stp>
        <stp>12/31/2013</stp>
        <stp>1</stp>
        <tr r="J1470" s="2"/>
      </tp>
      <tp>
        <v>-197668582.90000001</v>
        <stp/>
        <stp>EM_S_STM07_IS</stp>
        <stp>4</stp>
        <stp>002145.SZ</stp>
        <stp>61</stp>
        <stp>12/31/2011</stp>
        <stp>1</stp>
        <tr r="F617" s="2"/>
      </tp>
      <tp>
        <v>17480968.41</v>
        <stp/>
        <stp>EM_S_STM07_IS</stp>
        <stp>4</stp>
        <stp>300175.SZ</stp>
        <stp>61</stp>
        <stp>12/31/2013</stp>
        <stp>1</stp>
        <tr r="J1471" s="2"/>
      </tp>
      <tp>
        <v>1532227120.8399999</v>
        <stp/>
        <stp>EM_S_STM07_IS</stp>
        <stp>4</stp>
        <stp>002146.SZ</stp>
        <stp>61</stp>
        <stp>12/31/2011</stp>
        <stp>1</stp>
        <tr r="F618" s="2"/>
      </tp>
      <tp>
        <v>26047136.59</v>
        <stp/>
        <stp>EM_S_STM07_IS</stp>
        <stp>4</stp>
        <stp>300176.SZ</stp>
        <stp>61</stp>
        <stp>12/31/2013</stp>
        <stp>1</stp>
        <tr r="J1472" s="2"/>
      </tp>
      <tp>
        <v>94425766.579999998</v>
        <stp/>
        <stp>EM_S_STM07_IS</stp>
        <stp>4</stp>
        <stp>002147.SZ</stp>
        <stp>61</stp>
        <stp>12/31/2011</stp>
        <stp>1</stp>
        <tr r="F619" s="2"/>
      </tp>
      <tp>
        <v>107783111.63</v>
        <stp/>
        <stp>EM_S_STM07_IS</stp>
        <stp>4</stp>
        <stp>300177.SZ</stp>
        <stp>61</stp>
        <stp>12/31/2013</stp>
        <stp>1</stp>
        <tr r="J1473" s="2"/>
      </tp>
      <tp>
        <v>11658285.76</v>
        <stp/>
        <stp>EM_S_STM07_IS</stp>
        <stp>4</stp>
        <stp>002148.SZ</stp>
        <stp>61</stp>
        <stp>12/31/2011</stp>
        <stp>1</stp>
        <tr r="F620" s="2"/>
      </tp>
      <tp>
        <v>90990555.469999999</v>
        <stp/>
        <stp>EM_S_STM07_IS</stp>
        <stp>4</stp>
        <stp>300178.SZ</stp>
        <stp>61</stp>
        <stp>12/31/2013</stp>
        <stp>1</stp>
        <tr r="J1474" s="2"/>
      </tp>
      <tp>
        <v>-23556255.100000001</v>
        <stp/>
        <stp>EM_S_STM07_IS</stp>
        <stp>4</stp>
        <stp>002149.SZ</stp>
        <stp>61</stp>
        <stp>12/31/2011</stp>
        <stp>1</stp>
        <tr r="F621" s="2"/>
      </tp>
      <tp>
        <v>32902854.100000001</v>
        <stp/>
        <stp>EM_S_STM07_IS</stp>
        <stp>4</stp>
        <stp>300179.SZ</stp>
        <stp>61</stp>
        <stp>12/31/2013</stp>
        <stp>1</stp>
        <tr r="J1475" s="2"/>
      </tp>
      <tp>
        <v>91901534.010000005</v>
        <stp/>
        <stp>EM_S_STM07_IS</stp>
        <stp>4</stp>
        <stp>000150.SZ</stp>
        <stp>61</stp>
        <stp>12/31/2013</stp>
        <stp>1</stp>
        <tr r="J69" s="2"/>
      </tp>
      <tp>
        <v>44719844.950000003</v>
        <stp/>
        <stp>EM_S_STM07_IS</stp>
        <stp>4</stp>
        <stp>002150.SZ</stp>
        <stp>61</stp>
        <stp>12/31/2011</stp>
        <stp>1</stp>
        <tr r="F622" s="2"/>
      </tp>
      <tp>
        <v>37217886.170000002</v>
        <stp/>
        <stp>EM_S_STM07_IS</stp>
        <stp>4</stp>
        <stp>300160.SZ</stp>
        <stp>61</stp>
        <stp>12/31/2013</stp>
        <stp>1</stp>
        <tr r="J1456" s="2"/>
      </tp>
      <tp>
        <v>93112964.959999993</v>
        <stp/>
        <stp>EM_S_STM07_IS</stp>
        <stp>4</stp>
        <stp>000151.SZ</stp>
        <stp>61</stp>
        <stp>12/31/2013</stp>
        <stp>1</stp>
        <tr r="J70" s="2"/>
      </tp>
      <tp>
        <v>38166524.659999996</v>
        <stp/>
        <stp>EM_S_STM07_IS</stp>
        <stp>4</stp>
        <stp>002151.SZ</stp>
        <stp>61</stp>
        <stp>12/31/2011</stp>
        <stp>1</stp>
        <tr r="F623" s="2"/>
      </tp>
      <tp>
        <v>10055960.49</v>
        <stp/>
        <stp>EM_S_STM07_IS</stp>
        <stp>4</stp>
        <stp>300161.SZ</stp>
        <stp>61</stp>
        <stp>12/31/2013</stp>
        <stp>1</stp>
        <tr r="J1457" s="2"/>
      </tp>
      <tp>
        <v>506533839.63999999</v>
        <stp/>
        <stp>EM_S_STM07_IS</stp>
        <stp>4</stp>
        <stp>002152.SZ</stp>
        <stp>61</stp>
        <stp>12/31/2011</stp>
        <stp>1</stp>
        <tr r="F624" s="2"/>
      </tp>
      <tp>
        <v>17430930.149999999</v>
        <stp/>
        <stp>EM_S_STM07_IS</stp>
        <stp>4</stp>
        <stp>300162.SZ</stp>
        <stp>61</stp>
        <stp>12/31/2013</stp>
        <stp>1</stp>
        <tr r="J1458" s="2"/>
      </tp>
      <tp>
        <v>27346624.309999999</v>
        <stp/>
        <stp>EM_S_STM07_IS</stp>
        <stp>4</stp>
        <stp>000153.SZ</stp>
        <stp>61</stp>
        <stp>12/31/2013</stp>
        <stp>1</stp>
        <tr r="J71" s="2"/>
      </tp>
      <tp>
        <v>264113700.63</v>
        <stp/>
        <stp>EM_S_STM07_IS</stp>
        <stp>4</stp>
        <stp>002153.SZ</stp>
        <stp>61</stp>
        <stp>12/31/2011</stp>
        <stp>1</stp>
        <tr r="F625" s="2"/>
      </tp>
      <tp>
        <v>21884596.41</v>
        <stp/>
        <stp>EM_S_STM07_IS</stp>
        <stp>4</stp>
        <stp>300163.SZ</stp>
        <stp>61</stp>
        <stp>12/31/2013</stp>
        <stp>1</stp>
        <tr r="J1459" s="2"/>
      </tp>
      <tp>
        <v>368316075.19999999</v>
        <stp/>
        <stp>EM_S_STM07_IS</stp>
        <stp>4</stp>
        <stp>002154.SZ</stp>
        <stp>61</stp>
        <stp>12/31/2011</stp>
        <stp>1</stp>
        <tr r="F626" s="2"/>
      </tp>
      <tp>
        <v>32540826.309999999</v>
        <stp/>
        <stp>EM_S_STM07_IS</stp>
        <stp>4</stp>
        <stp>300164.SZ</stp>
        <stp>61</stp>
        <stp>12/31/2013</stp>
        <stp>1</stp>
        <tr r="J1460" s="2"/>
      </tp>
      <tp>
        <v>-633316098.09000003</v>
        <stp/>
        <stp>EM_S_STM07_IS</stp>
        <stp>4</stp>
        <stp>000155.SZ</stp>
        <stp>61</stp>
        <stp>12/31/2013</stp>
        <stp>1</stp>
        <tr r="J72" s="2"/>
      </tp>
      <tp>
        <v>540524453.67999995</v>
        <stp/>
        <stp>EM_S_STM07_IS</stp>
        <stp>4</stp>
        <stp>002155.SZ</stp>
        <stp>61</stp>
        <stp>12/31/2011</stp>
        <stp>1</stp>
        <tr r="F627" s="2"/>
      </tp>
      <tp>
        <v>55837549.100000001</v>
        <stp/>
        <stp>EM_S_STM07_IS</stp>
        <stp>4</stp>
        <stp>300165.SZ</stp>
        <stp>61</stp>
        <stp>12/31/2013</stp>
        <stp>1</stp>
        <tr r="J1461" s="2"/>
      </tp>
      <tp>
        <v>253916956.11000001</v>
        <stp/>
        <stp>EM_S_STM07_IS</stp>
        <stp>4</stp>
        <stp>000156.SZ</stp>
        <stp>61</stp>
        <stp>12/31/2013</stp>
        <stp>1</stp>
        <tr r="J73" s="2"/>
      </tp>
      <tp>
        <v>49028221.729999997</v>
        <stp/>
        <stp>EM_S_STM07_IS</stp>
        <stp>4</stp>
        <stp>002156.SZ</stp>
        <stp>61</stp>
        <stp>12/31/2011</stp>
        <stp>1</stp>
        <tr r="F628" s="2"/>
      </tp>
      <tp>
        <v>90236363.709999993</v>
        <stp/>
        <stp>EM_S_STM07_IS</stp>
        <stp>4</stp>
        <stp>300166.SZ</stp>
        <stp>61</stp>
        <stp>12/31/2013</stp>
        <stp>1</stp>
        <tr r="J1462" s="2"/>
      </tp>
      <tp>
        <v>3838972797.1500001</v>
        <stp/>
        <stp>EM_S_STM07_IS</stp>
        <stp>4</stp>
        <stp>000157.SZ</stp>
        <stp>61</stp>
        <stp>12/31/2013</stp>
        <stp>1</stp>
        <tr r="J74" s="2"/>
      </tp>
      <tp>
        <v>119087063.45999999</v>
        <stp/>
        <stp>EM_S_STM07_IS</stp>
        <stp>4</stp>
        <stp>002157.SZ</stp>
        <stp>61</stp>
        <stp>12/31/2011</stp>
        <stp>1</stp>
        <tr r="F629" s="2"/>
      </tp>
      <tp>
        <v>5394670.1600000001</v>
        <stp/>
        <stp>EM_S_STM07_IS</stp>
        <stp>4</stp>
        <stp>300167.SZ</stp>
        <stp>61</stp>
        <stp>12/31/2013</stp>
        <stp>1</stp>
        <tr r="J1463" s="2"/>
      </tp>
      <tp>
        <v>17565895.350000001</v>
        <stp/>
        <stp>EM_S_STM07_IS</stp>
        <stp>4</stp>
        <stp>000158.SZ</stp>
        <stp>61</stp>
        <stp>12/31/2013</stp>
        <stp>1</stp>
        <tr r="J75" s="2"/>
      </tp>
      <tp>
        <v>144010576.5</v>
        <stp/>
        <stp>EM_S_STM07_IS</stp>
        <stp>4</stp>
        <stp>002158.SZ</stp>
        <stp>61</stp>
        <stp>12/31/2011</stp>
        <stp>1</stp>
        <tr r="F630" s="2"/>
      </tp>
      <tp>
        <v>146713211.97</v>
        <stp/>
        <stp>EM_S_STM07_IS</stp>
        <stp>4</stp>
        <stp>300168.SZ</stp>
        <stp>61</stp>
        <stp>12/31/2013</stp>
        <stp>1</stp>
        <tr r="J1464" s="2"/>
      </tp>
      <tp>
        <v>35532901.350000001</v>
        <stp/>
        <stp>EM_S_STM07_IS</stp>
        <stp>4</stp>
        <stp>000159.SZ</stp>
        <stp>61</stp>
        <stp>12/31/2013</stp>
        <stp>1</stp>
        <tr r="J76" s="2"/>
      </tp>
      <tp>
        <v>40152973.490000002</v>
        <stp/>
        <stp>EM_S_STM07_IS</stp>
        <stp>4</stp>
        <stp>002159.SZ</stp>
        <stp>61</stp>
        <stp>12/31/2011</stp>
        <stp>1</stp>
        <tr r="F631" s="2"/>
      </tp>
      <tp>
        <v>-69705516.609999999</v>
        <stp/>
        <stp>EM_S_STM07_IS</stp>
        <stp>4</stp>
        <stp>300169.SZ</stp>
        <stp>61</stp>
        <stp>12/31/2013</stp>
        <stp>1</stp>
        <tr r="J1465" s="2"/>
      </tp>
      <tp>
        <v>471165605.02999997</v>
        <stp/>
        <stp>EM_S_STM07_IS</stp>
        <stp>4</stp>
        <stp>600180.SH</stp>
        <stp>61</stp>
        <stp>12/31/2013</stp>
        <stp>1</stp>
        <tr r="J2027" s="2"/>
      </tp>
      <tp>
        <v>282625376.79000002</v>
        <stp/>
        <stp>EM_S_STM07_IS</stp>
        <stp>4</stp>
        <stp>600182.SH</stp>
        <stp>61</stp>
        <stp>12/31/2013</stp>
        <stp>1</stp>
        <tr r="J2028" s="2"/>
      </tp>
      <tp>
        <v>557850257.24000001</v>
        <stp/>
        <stp>EM_S_STM07_IS</stp>
        <stp>4</stp>
        <stp>600183.SH</stp>
        <stp>61</stp>
        <stp>12/31/2013</stp>
        <stp>1</stp>
        <tr r="J2029" s="2"/>
      </tp>
      <tp>
        <v>-166334810.38</v>
        <stp/>
        <stp>EM_S_STM07_IS</stp>
        <stp>4</stp>
        <stp>600184.SH</stp>
        <stp>61</stp>
        <stp>12/31/2013</stp>
        <stp>1</stp>
        <tr r="J2030" s="2"/>
      </tp>
      <tp>
        <v>352767958.01999998</v>
        <stp/>
        <stp>EM_S_STM07_IS</stp>
        <stp>4</stp>
        <stp>600185.SH</stp>
        <stp>61</stp>
        <stp>12/31/2013</stp>
        <stp>1</stp>
        <tr r="J2031" s="2"/>
      </tp>
      <tp>
        <v>-325994656.81</v>
        <stp/>
        <stp>EM_S_STM07_IS</stp>
        <stp>4</stp>
        <stp>600186.SH</stp>
        <stp>61</stp>
        <stp>12/31/2013</stp>
        <stp>1</stp>
        <tr r="J2032" s="2"/>
      </tp>
      <tp>
        <v>8478891000</v>
        <stp/>
        <stp>EM_S_STM07_IS</stp>
        <stp>4</stp>
        <stp>601186.SH</stp>
        <stp>61</stp>
        <stp>12/31/2012</stp>
        <stp>1</stp>
        <tr r="H2732" s="2"/>
      </tp>
      <tp t="s">
        <v/>
        <stp/>
        <stp>EM_S_STM07_IS</stp>
        <stp>4</stp>
        <stp>603186.SH</stp>
        <stp>61</stp>
        <stp>12/31/2010</stp>
        <stp>1</stp>
        <tr r="D2905" s="2"/>
      </tp>
      <tp>
        <v>142763532.13999999</v>
        <stp/>
        <stp>EM_S_STM07_IS</stp>
        <stp>4</stp>
        <stp>600187.SH</stp>
        <stp>61</stp>
        <stp>12/31/2013</stp>
        <stp>1</stp>
        <tr r="J2033" s="2"/>
      </tp>
      <tp>
        <v>1271211000</v>
        <stp/>
        <stp>EM_S_STM07_IS</stp>
        <stp>4</stp>
        <stp>600188.SH</stp>
        <stp>61</stp>
        <stp>12/31/2013</stp>
        <stp>1</stp>
        <tr r="J2034" s="2"/>
      </tp>
      <tp>
        <v>123025133.27</v>
        <stp/>
        <stp>EM_S_STM07_IS</stp>
        <stp>4</stp>
        <stp>601188.SH</stp>
        <stp>61</stp>
        <stp>12/31/2012</stp>
        <stp>1</stp>
        <tr r="H2733" s="2"/>
      </tp>
      <tp t="s">
        <v/>
        <stp/>
        <stp>EM_S_STM07_IS</stp>
        <stp>4</stp>
        <stp>603188.SH</stp>
        <stp>61</stp>
        <stp>12/31/2010</stp>
        <stp>1</stp>
        <tr r="D2906" s="2"/>
      </tp>
      <tp>
        <v>41153368.490000002</v>
        <stp/>
        <stp>EM_S_STM07_IS</stp>
        <stp>4</stp>
        <stp>600189.SH</stp>
        <stp>61</stp>
        <stp>12/31/2013</stp>
        <stp>1</stp>
        <tr r="J2035" s="2"/>
      </tp>
      <tp t="s">
        <v/>
        <stp/>
        <stp>EM_S_STM07_IS</stp>
        <stp>4</stp>
        <stp>603189.SH</stp>
        <stp>61</stp>
        <stp>12/31/2010</stp>
        <stp>1</stp>
        <tr r="D2907" s="2"/>
      </tp>
      <tp>
        <v>154693777.75</v>
        <stp/>
        <stp>EM_S_STM07_IS</stp>
        <stp>4</stp>
        <stp>600190.SH</stp>
        <stp>61</stp>
        <stp>12/31/2013</stp>
        <stp>1</stp>
        <tr r="J2036" s="2"/>
      </tp>
      <tp>
        <v>6871550.79</v>
        <stp/>
        <stp>EM_S_STM07_IS</stp>
        <stp>4</stp>
        <stp>600191.SH</stp>
        <stp>61</stp>
        <stp>12/31/2013</stp>
        <stp>1</stp>
        <tr r="J2037" s="2"/>
      </tp>
      <tp>
        <v>71100463.709999993</v>
        <stp/>
        <stp>EM_S_STM07_IS</stp>
        <stp>4</stp>
        <stp>600192.SH</stp>
        <stp>61</stp>
        <stp>12/31/2013</stp>
        <stp>1</stp>
        <tr r="J2038" s="2"/>
      </tp>
      <tp>
        <v>83377891.859999999</v>
        <stp/>
        <stp>EM_S_STM07_IS</stp>
        <stp>4</stp>
        <stp>600193.SH</stp>
        <stp>61</stp>
        <stp>12/31/2013</stp>
        <stp>1</stp>
        <tr r="J2039" s="2"/>
      </tp>
      <tp>
        <v>235759003.31</v>
        <stp/>
        <stp>EM_S_STM07_IS</stp>
        <stp>4</stp>
        <stp>600195.SH</stp>
        <stp>61</stp>
        <stp>12/31/2013</stp>
        <stp>1</stp>
        <tr r="J2040" s="2"/>
      </tp>
      <tp>
        <v>2027057736.3499999</v>
        <stp/>
        <stp>EM_S_STM07_IS</stp>
        <stp>4</stp>
        <stp>600196.SH</stp>
        <stp>61</stp>
        <stp>12/31/2013</stp>
        <stp>1</stp>
        <tr r="J2041" s="2"/>
      </tp>
      <tp>
        <v>272748595.52999997</v>
        <stp/>
        <stp>EM_S_STM07_IS</stp>
        <stp>4</stp>
        <stp>600197.SH</stp>
        <stp>61</stp>
        <stp>12/31/2013</stp>
        <stp>1</stp>
        <tr r="J2042" s="2"/>
      </tp>
      <tp>
        <v>155615858.74000001</v>
        <stp/>
        <stp>EM_S_STM07_IS</stp>
        <stp>4</stp>
        <stp>600198.SH</stp>
        <stp>61</stp>
        <stp>12/31/2013</stp>
        <stp>1</stp>
        <tr r="J2043" s="2"/>
      </tp>
      <tp>
        <v>513048582.08999997</v>
        <stp/>
        <stp>EM_S_STM07_IS</stp>
        <stp>4</stp>
        <stp>601198.SH</stp>
        <stp>61</stp>
        <stp>12/31/2012</stp>
        <stp>1</stp>
        <tr r="H2734" s="2"/>
      </tp>
      <tp t="s">
        <v/>
        <stp/>
        <stp>EM_S_STM07_IS</stp>
        <stp>4</stp>
        <stp>603198.SH</stp>
        <stp>61</stp>
        <stp>12/31/2010</stp>
        <stp>1</stp>
        <tr r="D2908" s="2"/>
      </tp>
      <tp>
        <v>133452490.19</v>
        <stp/>
        <stp>EM_S_STM07_IS</stp>
        <stp>4</stp>
        <stp>600199.SH</stp>
        <stp>61</stp>
        <stp>12/31/2013</stp>
        <stp>1</stp>
        <tr r="J2044" s="2"/>
      </tp>
      <tp>
        <v>138996016.74000001</v>
        <stp/>
        <stp>EM_S_STM07_IS</stp>
        <stp>4</stp>
        <stp>601199.SH</stp>
        <stp>61</stp>
        <stp>12/31/2012</stp>
        <stp>1</stp>
        <tr r="H2735" s="2"/>
      </tp>
      <tp t="s">
        <v/>
        <stp/>
        <stp>EM_S_STM07_IS</stp>
        <stp>4</stp>
        <stp>603199.SH</stp>
        <stp>61</stp>
        <stp>12/31/2010</stp>
        <stp>1</stp>
        <tr r="D2909" s="2"/>
      </tp>
      <tp>
        <v>253577840.49000001</v>
        <stp/>
        <stp>EM_S_STM07_IS</stp>
        <stp>4</stp>
        <stp>600160.SH</stp>
        <stp>61</stp>
        <stp>12/31/2013</stp>
        <stp>1</stp>
        <tr r="J2009" s="2"/>
      </tp>
      <tp t="s">
        <v/>
        <stp/>
        <stp>EM_S_STM07_IS</stp>
        <stp>4</stp>
        <stp>603160.SH</stp>
        <stp>61</stp>
        <stp>12/31/2010</stp>
        <stp>1</stp>
        <tr r="D2900" s="2"/>
      </tp>
      <tp>
        <v>372028783.89999998</v>
        <stp/>
        <stp>EM_S_STM07_IS</stp>
        <stp>4</stp>
        <stp>600161.SH</stp>
        <stp>61</stp>
        <stp>12/31/2013</stp>
        <stp>1</stp>
        <tr r="J2010" s="2"/>
      </tp>
      <tp>
        <v>192433192.03999999</v>
        <stp/>
        <stp>EM_S_STM07_IS</stp>
        <stp>4</stp>
        <stp>600162.SH</stp>
        <stp>61</stp>
        <stp>12/31/2013</stp>
        <stp>1</stp>
        <tr r="J2011" s="2"/>
      </tp>
      <tp>
        <v>-771906880.39999998</v>
        <stp/>
        <stp>EM_S_STM07_IS</stp>
        <stp>4</stp>
        <stp>600163.SH</stp>
        <stp>61</stp>
        <stp>12/31/2013</stp>
        <stp>1</stp>
        <tr r="J2012" s="2"/>
      </tp>
      <tp>
        <v>622383765.88999999</v>
        <stp/>
        <stp>EM_S_STM07_IS</stp>
        <stp>4</stp>
        <stp>601163.SH</stp>
        <stp>61</stp>
        <stp>12/31/2012</stp>
        <stp>1</stp>
        <tr r="H2726" s="2"/>
      </tp>
      <tp>
        <v>11074318.619999999</v>
        <stp/>
        <stp>EM_S_STM07_IS</stp>
        <stp>4</stp>
        <stp>600165.SH</stp>
        <stp>61</stp>
        <stp>12/31/2013</stp>
        <stp>1</stp>
        <tr r="J2013" s="2"/>
      </tp>
      <tp>
        <v>763055365.61000001</v>
        <stp/>
        <stp>EM_S_STM07_IS</stp>
        <stp>4</stp>
        <stp>600166.SH</stp>
        <stp>61</stp>
        <stp>12/31/2013</stp>
        <stp>1</stp>
        <tr r="J2014" s="2"/>
      </tp>
      <tp>
        <v>34718000000</v>
        <stp/>
        <stp>EM_S_STM07_IS</stp>
        <stp>4</stp>
        <stp>601166.SH</stp>
        <stp>61</stp>
        <stp>12/31/2012</stp>
        <stp>1</stp>
        <tr r="H2727" s="2"/>
      </tp>
      <tp>
        <v>155041925.56999999</v>
        <stp/>
        <stp>EM_S_STM07_IS</stp>
        <stp>4</stp>
        <stp>603166.SH</stp>
        <stp>61</stp>
        <stp>12/31/2010</stp>
        <stp>1</stp>
        <tr r="D2901" s="2"/>
      </tp>
      <tp>
        <v>138684594.25999999</v>
        <stp/>
        <stp>EM_S_STM07_IS</stp>
        <stp>4</stp>
        <stp>600167.SH</stp>
        <stp>61</stp>
        <stp>12/31/2013</stp>
        <stp>1</stp>
        <tr r="J2015" s="2"/>
      </tp>
      <tp>
        <v>215697188.08000001</v>
        <stp/>
        <stp>EM_S_STM07_IS</stp>
        <stp>4</stp>
        <stp>603167.SH</stp>
        <stp>61</stp>
        <stp>12/31/2010</stp>
        <stp>1</stp>
        <tr r="D2902" s="2"/>
      </tp>
      <tp>
        <v>271774156.36000001</v>
        <stp/>
        <stp>EM_S_STM07_IS</stp>
        <stp>4</stp>
        <stp>600168.SH</stp>
        <stp>61</stp>
        <stp>12/31/2013</stp>
        <stp>1</stp>
        <tr r="J2016" s="2"/>
      </tp>
      <tp>
        <v>42526400</v>
        <stp/>
        <stp>EM_S_STM07_IS</stp>
        <stp>4</stp>
        <stp>601168.SH</stp>
        <stp>61</stp>
        <stp>12/31/2012</stp>
        <stp>1</stp>
        <tr r="H2728" s="2"/>
      </tp>
      <tp>
        <v>43095159.189999998</v>
        <stp/>
        <stp>EM_S_STM07_IS</stp>
        <stp>4</stp>
        <stp>603168.SH</stp>
        <stp>61</stp>
        <stp>12/31/2010</stp>
        <stp>1</stp>
        <tr r="D2903" s="2"/>
      </tp>
      <tp>
        <v>25504728.890000001</v>
        <stp/>
        <stp>EM_S_STM07_IS</stp>
        <stp>4</stp>
        <stp>600169.SH</stp>
        <stp>61</stp>
        <stp>12/31/2013</stp>
        <stp>1</stp>
        <tr r="J2017" s="2"/>
      </tp>
      <tp>
        <v>11674808000</v>
        <stp/>
        <stp>EM_S_STM07_IS</stp>
        <stp>4</stp>
        <stp>601169.SH</stp>
        <stp>61</stp>
        <stp>12/31/2012</stp>
        <stp>1</stp>
        <tr r="H2729" s="2"/>
      </tp>
      <tp t="s">
        <v/>
        <stp/>
        <stp>EM_S_STM07_IS</stp>
        <stp>4</stp>
        <stp>603169.SH</stp>
        <stp>61</stp>
        <stp>12/31/2010</stp>
        <stp>1</stp>
        <tr r="D2904" s="2"/>
      </tp>
      <tp>
        <v>1618089959.6400001</v>
        <stp/>
        <stp>EM_S_STM07_IS</stp>
        <stp>4</stp>
        <stp>600170.SH</stp>
        <stp>61</stp>
        <stp>12/31/2013</stp>
        <stp>1</stp>
        <tr r="J2018" s="2"/>
      </tp>
      <tp>
        <v>40393787.020000003</v>
        <stp/>
        <stp>EM_S_STM07_IS</stp>
        <stp>4</stp>
        <stp>600171.SH</stp>
        <stp>61</stp>
        <stp>12/31/2013</stp>
        <stp>1</stp>
        <tr r="J2019" s="2"/>
      </tp>
      <tp>
        <v>209549573.03</v>
        <stp/>
        <stp>EM_S_STM07_IS</stp>
        <stp>4</stp>
        <stp>600172.SH</stp>
        <stp>61</stp>
        <stp>12/31/2013</stp>
        <stp>1</stp>
        <tr r="J2020" s="2"/>
      </tp>
      <tp>
        <v>65404270.479999997</v>
        <stp/>
        <stp>EM_S_STM07_IS</stp>
        <stp>4</stp>
        <stp>600173.SH</stp>
        <stp>61</stp>
        <stp>12/31/2013</stp>
        <stp>1</stp>
        <tr r="J2021" s="2"/>
      </tp>
      <tp>
        <v>143099565.40000001</v>
        <stp/>
        <stp>EM_S_STM07_IS</stp>
        <stp>4</stp>
        <stp>600175.SH</stp>
        <stp>61</stp>
        <stp>12/31/2013</stp>
        <stp>1</stp>
        <tr r="J2022" s="2"/>
      </tp>
      <tp>
        <v>319128114.98000002</v>
        <stp/>
        <stp>EM_S_STM07_IS</stp>
        <stp>4</stp>
        <stp>600176.SH</stp>
        <stp>61</stp>
        <stp>12/31/2013</stp>
        <stp>1</stp>
        <tr r="J2023" s="2"/>
      </tp>
      <tp>
        <v>1359596966.9300001</v>
        <stp/>
        <stp>EM_S_STM07_IS</stp>
        <stp>4</stp>
        <stp>600177.SH</stp>
        <stp>61</stp>
        <stp>12/31/2013</stp>
        <stp>1</stp>
        <tr r="J2024" s="2"/>
      </tp>
      <tp>
        <v>68552874.379999995</v>
        <stp/>
        <stp>EM_S_STM07_IS</stp>
        <stp>4</stp>
        <stp>601177.SH</stp>
        <stp>61</stp>
        <stp>12/31/2012</stp>
        <stp>1</stp>
        <tr r="H2730" s="2"/>
      </tp>
      <tp>
        <v>-557096254.41999996</v>
        <stp/>
        <stp>EM_S_STM07_IS</stp>
        <stp>4</stp>
        <stp>600178.SH</stp>
        <stp>61</stp>
        <stp>12/31/2013</stp>
        <stp>1</stp>
        <tr r="J2025" s="2"/>
      </tp>
      <tp>
        <v>10563169.369999999</v>
        <stp/>
        <stp>EM_S_STM07_IS</stp>
        <stp>4</stp>
        <stp>600179.SH</stp>
        <stp>61</stp>
        <stp>12/31/2013</stp>
        <stp>1</stp>
        <tr r="J2026" s="2"/>
      </tp>
      <tp>
        <v>117628692.88</v>
        <stp/>
        <stp>EM_S_STM07_IS</stp>
        <stp>4</stp>
        <stp>601179.SH</stp>
        <stp>61</stp>
        <stp>12/31/2012</stp>
        <stp>1</stp>
        <tr r="H2731" s="2"/>
      </tp>
      <tp>
        <v>60760795.829999998</v>
        <stp/>
        <stp>EM_S_STM07_IS</stp>
        <stp>4</stp>
        <stp>600141.SH</stp>
        <stp>61</stp>
        <stp>12/31/2013</stp>
        <stp>1</stp>
        <tr r="J1994" s="2"/>
      </tp>
      <tp>
        <v>754953152.04999995</v>
        <stp/>
        <stp>EM_S_STM07_IS</stp>
        <stp>4</stp>
        <stp>600143.SH</stp>
        <stp>61</stp>
        <stp>12/31/2013</stp>
        <stp>1</stp>
        <tr r="J1995" s="2"/>
      </tp>
      <tp>
        <v>-86878651.849999994</v>
        <stp/>
        <stp>EM_S_STM07_IS</stp>
        <stp>4</stp>
        <stp>600145.SH</stp>
        <stp>61</stp>
        <stp>12/31/2013</stp>
        <stp>1</stp>
        <tr r="J1996" s="2"/>
      </tp>
      <tp>
        <v>-92005553.370000005</v>
        <stp/>
        <stp>EM_S_STM07_IS</stp>
        <stp>4</stp>
        <stp>600146.SH</stp>
        <stp>61</stp>
        <stp>12/31/2013</stp>
        <stp>1</stp>
        <tr r="J1997" s="2"/>
      </tp>
      <tp>
        <v>29463235.82</v>
        <stp/>
        <stp>EM_S_STM07_IS</stp>
        <stp>4</stp>
        <stp>600148.SH</stp>
        <stp>61</stp>
        <stp>12/31/2013</stp>
        <stp>1</stp>
        <tr r="J1998" s="2"/>
      </tp>
      <tp>
        <v>-50628917.82</v>
        <stp/>
        <stp>EM_S_STM07_IS</stp>
        <stp>4</stp>
        <stp>600149.SH</stp>
        <stp>61</stp>
        <stp>12/31/2013</stp>
        <stp>1</stp>
        <tr r="J1999" s="2"/>
      </tp>
      <tp>
        <v>39535146.310000002</v>
        <stp/>
        <stp>EM_S_STM07_IS</stp>
        <stp>4</stp>
        <stp>600150.SH</stp>
        <stp>61</stp>
        <stp>12/31/2013</stp>
        <stp>1</stp>
        <tr r="J2000" s="2"/>
      </tp>
      <tp>
        <v>144255216.03</v>
        <stp/>
        <stp>EM_S_STM07_IS</stp>
        <stp>4</stp>
        <stp>600151.SH</stp>
        <stp>61</stp>
        <stp>12/31/2013</stp>
        <stp>1</stp>
        <tr r="J2001" s="2"/>
      </tp>
      <tp>
        <v>28715501.100000001</v>
        <stp/>
        <stp>EM_S_STM07_IS</stp>
        <stp>4</stp>
        <stp>600152.SH</stp>
        <stp>61</stp>
        <stp>12/31/2013</stp>
        <stp>1</stp>
        <tr r="J2002" s="2"/>
      </tp>
      <tp>
        <v>2692975139.8200002</v>
        <stp/>
        <stp>EM_S_STM07_IS</stp>
        <stp>4</stp>
        <stp>600153.SH</stp>
        <stp>61</stp>
        <stp>12/31/2013</stp>
        <stp>1</stp>
        <tr r="J2003" s="2"/>
      </tp>
      <tp>
        <v>693636185.44000006</v>
        <stp/>
        <stp>EM_S_STM07_IS</stp>
        <stp>4</stp>
        <stp>600155.SH</stp>
        <stp>61</stp>
        <stp>12/31/2013</stp>
        <stp>1</stp>
        <tr r="J2004" s="2"/>
      </tp>
      <tp>
        <v>967461300</v>
        <stp/>
        <stp>EM_S_STM07_IS</stp>
        <stp>4</stp>
        <stp>601155.SH</stp>
        <stp>61</stp>
        <stp>12/31/2012</stp>
        <stp>1</stp>
        <tr r="H2724" s="2"/>
      </tp>
      <tp>
        <v>70808779.230000004</v>
        <stp/>
        <stp>EM_S_STM07_IS</stp>
        <stp>4</stp>
        <stp>600156.SH</stp>
        <stp>61</stp>
        <stp>12/31/2013</stp>
        <stp>1</stp>
        <tr r="J2005" s="2"/>
      </tp>
      <tp>
        <v>476485771.95999998</v>
        <stp/>
        <stp>EM_S_STM07_IS</stp>
        <stp>4</stp>
        <stp>600157.SH</stp>
        <stp>61</stp>
        <stp>12/31/2013</stp>
        <stp>1</stp>
        <tr r="J2006" s="2"/>
      </tp>
      <tp>
        <v>136311915.47</v>
        <stp/>
        <stp>EM_S_STM07_IS</stp>
        <stp>4</stp>
        <stp>600158.SH</stp>
        <stp>61</stp>
        <stp>12/31/2013</stp>
        <stp>1</stp>
        <tr r="J2007" s="2"/>
      </tp>
      <tp>
        <v>1888594221.23</v>
        <stp/>
        <stp>EM_S_STM07_IS</stp>
        <stp>4</stp>
        <stp>601158.SH</stp>
        <stp>61</stp>
        <stp>12/31/2012</stp>
        <stp>1</stp>
        <tr r="H2725" s="2"/>
      </tp>
      <tp t="s">
        <v/>
        <stp/>
        <stp>EM_S_STM07_IS</stp>
        <stp>4</stp>
        <stp>603158.SH</stp>
        <stp>61</stp>
        <stp>12/31/2010</stp>
        <stp>1</stp>
        <tr r="D2898" s="2"/>
      </tp>
      <tp>
        <v>229249758.78999999</v>
        <stp/>
        <stp>EM_S_STM07_IS</stp>
        <stp>4</stp>
        <stp>600159.SH</stp>
        <stp>61</stp>
        <stp>12/31/2013</stp>
        <stp>1</stp>
        <tr r="J2008" s="2"/>
      </tp>
      <tp t="s">
        <v/>
        <stp/>
        <stp>EM_S_STM07_IS</stp>
        <stp>4</stp>
        <stp>603159.SH</stp>
        <stp>61</stp>
        <stp>12/31/2010</stp>
        <stp>1</stp>
        <tr r="D2899" s="2"/>
      </tp>
      <tp>
        <v>608329544.15999997</v>
        <stp/>
        <stp>EM_S_STM07_IS</stp>
        <stp>4</stp>
        <stp>600120.SH</stp>
        <stp>61</stp>
        <stp>12/31/2013</stp>
        <stp>1</stp>
        <tr r="J1976" s="2"/>
      </tp>
      <tp>
        <v>43277407.189999998</v>
        <stp/>
        <stp>EM_S_STM07_IS</stp>
        <stp>4</stp>
        <stp>600121.SH</stp>
        <stp>61</stp>
        <stp>12/31/2013</stp>
        <stp>1</stp>
        <tr r="J1977" s="2"/>
      </tp>
      <tp>
        <v>277289904.62</v>
        <stp/>
        <stp>EM_S_STM07_IS</stp>
        <stp>4</stp>
        <stp>600122.SH</stp>
        <stp>61</stp>
        <stp>12/31/2013</stp>
        <stp>1</stp>
        <tr r="J1978" s="2"/>
      </tp>
      <tp>
        <v>1001311024.91</v>
        <stp/>
        <stp>EM_S_STM07_IS</stp>
        <stp>4</stp>
        <stp>600123.SH</stp>
        <stp>61</stp>
        <stp>12/31/2013</stp>
        <stp>1</stp>
        <tr r="J1979" s="2"/>
      </tp>
      <tp>
        <v>104140549.36</v>
        <stp/>
        <stp>EM_S_STM07_IS</stp>
        <stp>4</stp>
        <stp>603123.SH</stp>
        <stp>61</stp>
        <stp>12/31/2010</stp>
        <stp>1</stp>
        <tr r="D2894" s="2"/>
      </tp>
      <tp>
        <v>421429112.61000001</v>
        <stp/>
        <stp>EM_S_STM07_IS</stp>
        <stp>4</stp>
        <stp>600125.SH</stp>
        <stp>61</stp>
        <stp>12/31/2013</stp>
        <stp>1</stp>
        <tr r="J1980" s="2"/>
      </tp>
      <tp>
        <v>20651120.5</v>
        <stp/>
        <stp>EM_S_STM07_IS</stp>
        <stp>4</stp>
        <stp>600126.SH</stp>
        <stp>61</stp>
        <stp>12/31/2013</stp>
        <stp>1</stp>
        <tr r="J1981" s="2"/>
      </tp>
      <tp>
        <v>294607975.63</v>
        <stp/>
        <stp>EM_S_STM07_IS</stp>
        <stp>4</stp>
        <stp>601126.SH</stp>
        <stp>61</stp>
        <stp>12/31/2012</stp>
        <stp>1</stp>
        <tr r="H2719" s="2"/>
      </tp>
      <tp>
        <v>220808293.38</v>
        <stp/>
        <stp>EM_S_STM07_IS</stp>
        <stp>4</stp>
        <stp>603126.SH</stp>
        <stp>61</stp>
        <stp>12/31/2010</stp>
        <stp>1</stp>
        <tr r="D2895" s="2"/>
      </tp>
      <tp>
        <v>11009172.310000001</v>
        <stp/>
        <stp>EM_S_STM07_IS</stp>
        <stp>4</stp>
        <stp>600127.SH</stp>
        <stp>61</stp>
        <stp>12/31/2013</stp>
        <stp>1</stp>
        <tr r="J1982" s="2"/>
      </tp>
      <tp>
        <v>364683900</v>
        <stp/>
        <stp>EM_S_STM07_IS</stp>
        <stp>4</stp>
        <stp>601127.SH</stp>
        <stp>61</stp>
        <stp>12/31/2012</stp>
        <stp>1</stp>
        <tr r="H2720" s="2"/>
      </tp>
      <tp>
        <v>68775299.420000002</v>
        <stp/>
        <stp>EM_S_STM07_IS</stp>
        <stp>4</stp>
        <stp>600128.SH</stp>
        <stp>61</stp>
        <stp>12/31/2013</stp>
        <stp>1</stp>
        <tr r="J1983" s="2"/>
      </tp>
      <tp>
        <v>872673000</v>
        <stp/>
        <stp>EM_S_STM07_IS</stp>
        <stp>4</stp>
        <stp>601128.SH</stp>
        <stp>61</stp>
        <stp>12/31/2012</stp>
        <stp>1</stp>
        <tr r="H2721" s="2"/>
      </tp>
      <tp>
        <v>101503686.56</v>
        <stp/>
        <stp>EM_S_STM07_IS</stp>
        <stp>4</stp>
        <stp>603128.SH</stp>
        <stp>61</stp>
        <stp>12/31/2010</stp>
        <stp>1</stp>
        <tr r="D2896" s="2"/>
      </tp>
      <tp>
        <v>12559822.050000001</v>
        <stp/>
        <stp>EM_S_STM07_IS</stp>
        <stp>4</stp>
        <stp>600129.SH</stp>
        <stp>61</stp>
        <stp>12/31/2013</stp>
        <stp>1</stp>
        <tr r="J1984" s="2"/>
      </tp>
      <tp>
        <v>67966519.730000004</v>
        <stp/>
        <stp>EM_S_STM07_IS</stp>
        <stp>4</stp>
        <stp>600130.SH</stp>
        <stp>61</stp>
        <stp>12/31/2013</stp>
        <stp>1</stp>
        <tr r="J1985" s="2"/>
      </tp>
      <tp>
        <v>-162077577.53</v>
        <stp/>
        <stp>EM_S_STM07_IS</stp>
        <stp>4</stp>
        <stp>600131.SH</stp>
        <stp>61</stp>
        <stp>12/31/2013</stp>
        <stp>1</stp>
        <tr r="J1986" s="2"/>
      </tp>
      <tp t="s">
        <v/>
        <stp/>
        <stp>EM_S_STM07_IS</stp>
        <stp>4</stp>
        <stp>603131.SH</stp>
        <stp>61</stp>
        <stp>12/31/2010</stp>
        <stp>1</stp>
        <tr r="D2897" s="2"/>
      </tp>
      <tp>
        <v>158738580.72</v>
        <stp/>
        <stp>EM_S_STM07_IS</stp>
        <stp>4</stp>
        <stp>600132.SH</stp>
        <stp>61</stp>
        <stp>12/31/2013</stp>
        <stp>1</stp>
        <tr r="J1987" s="2"/>
      </tp>
      <tp>
        <v>-463812037.52999997</v>
        <stp/>
        <stp>EM_S_STM07_IS</stp>
        <stp>4</stp>
        <stp>600133.SH</stp>
        <stp>61</stp>
        <stp>12/31/2013</stp>
        <stp>1</stp>
        <tr r="J1988" s="2"/>
      </tp>
      <tp>
        <v>24135955.649999999</v>
        <stp/>
        <stp>EM_S_STM07_IS</stp>
        <stp>4</stp>
        <stp>600135.SH</stp>
        <stp>61</stp>
        <stp>12/31/2013</stp>
        <stp>1</stp>
        <tr r="J1989" s="2"/>
      </tp>
      <tp>
        <v>1180667.1499999999</v>
        <stp/>
        <stp>EM_S_STM07_IS</stp>
        <stp>4</stp>
        <stp>600136.SH</stp>
        <stp>61</stp>
        <stp>12/31/2013</stp>
        <stp>1</stp>
        <tr r="J1990" s="2"/>
      </tp>
      <tp>
        <v>8172869.29</v>
        <stp/>
        <stp>EM_S_STM07_IS</stp>
        <stp>4</stp>
        <stp>600137.SH</stp>
        <stp>61</stp>
        <stp>12/31/2013</stp>
        <stp>1</stp>
        <tr r="J1991" s="2"/>
      </tp>
      <tp>
        <v>107270737.62</v>
        <stp/>
        <stp>EM_S_STM07_IS</stp>
        <stp>4</stp>
        <stp>601137.SH</stp>
        <stp>61</stp>
        <stp>12/31/2012</stp>
        <stp>1</stp>
        <tr r="H2722" s="2"/>
      </tp>
      <tp>
        <v>320572682.75999999</v>
        <stp/>
        <stp>EM_S_STM07_IS</stp>
        <stp>4</stp>
        <stp>600138.SH</stp>
        <stp>61</stp>
        <stp>12/31/2013</stp>
        <stp>1</stp>
        <tr r="J1992" s="2"/>
      </tp>
      <tp>
        <v>-56369507.049999997</v>
        <stp/>
        <stp>EM_S_STM07_IS</stp>
        <stp>4</stp>
        <stp>600139.SH</stp>
        <stp>61</stp>
        <stp>12/31/2013</stp>
        <stp>1</stp>
        <tr r="J1993" s="2"/>
      </tp>
      <tp>
        <v>528400721.19999999</v>
        <stp/>
        <stp>EM_S_STM07_IS</stp>
        <stp>4</stp>
        <stp>601139.SH</stp>
        <stp>61</stp>
        <stp>12/31/2012</stp>
        <stp>1</stp>
        <tr r="H2723" s="2"/>
      </tp>
      <tp>
        <v>676951178.95000005</v>
        <stp/>
        <stp>EM_S_STM07_IS</stp>
        <stp>4</stp>
        <stp>600100.SH</stp>
        <stp>61</stp>
        <stp>12/31/2013</stp>
        <stp>1</stp>
        <tr r="J1957" s="2"/>
      </tp>
      <tp>
        <v>275227958.50999999</v>
        <stp/>
        <stp>EM_S_STM07_IS</stp>
        <stp>4</stp>
        <stp>601100.SH</stp>
        <stp>61</stp>
        <stp>12/31/2012</stp>
        <stp>1</stp>
        <tr r="H2710" s="2"/>
      </tp>
      <tp>
        <v>126928193.84</v>
        <stp/>
        <stp>EM_S_STM07_IS</stp>
        <stp>4</stp>
        <stp>603100.SH</stp>
        <stp>61</stp>
        <stp>12/31/2010</stp>
        <stp>1</stp>
        <tr r="D2887" s="2"/>
      </tp>
      <tp>
        <v>164723813.81999999</v>
        <stp/>
        <stp>EM_S_STM07_IS</stp>
        <stp>4</stp>
        <stp>600101.SH</stp>
        <stp>61</stp>
        <stp>12/31/2013</stp>
        <stp>1</stp>
        <tr r="J1958" s="2"/>
      </tp>
      <tp>
        <v>903968503.22000003</v>
        <stp/>
        <stp>EM_S_STM07_IS</stp>
        <stp>4</stp>
        <stp>601101.SH</stp>
        <stp>61</stp>
        <stp>12/31/2012</stp>
        <stp>1</stp>
        <tr r="H2711" s="2"/>
      </tp>
      <tp t="s">
        <v/>
        <stp/>
        <stp>EM_S_STM07_IS</stp>
        <stp>4</stp>
        <stp>603101.SH</stp>
        <stp>61</stp>
        <stp>12/31/2010</stp>
        <stp>1</stp>
        <tr r="D2888" s="2"/>
      </tp>
      <tp>
        <v>17241552.789999999</v>
        <stp/>
        <stp>EM_S_STM07_IS</stp>
        <stp>4</stp>
        <stp>600103.SH</stp>
        <stp>61</stp>
        <stp>12/31/2013</stp>
        <stp>1</stp>
        <tr r="J1959" s="2"/>
      </tp>
      <tp>
        <v>24803626272.23</v>
        <stp/>
        <stp>EM_S_STM07_IS</stp>
        <stp>4</stp>
        <stp>600104.SH</stp>
        <stp>61</stp>
        <stp>12/31/2013</stp>
        <stp>1</stp>
        <tr r="J1960" s="2"/>
      </tp>
      <tp>
        <v>179414431.63999999</v>
        <stp/>
        <stp>EM_S_STM07_IS</stp>
        <stp>4</stp>
        <stp>600105.SH</stp>
        <stp>61</stp>
        <stp>12/31/2013</stp>
        <stp>1</stp>
        <tr r="J1961" s="2"/>
      </tp>
      <tp>
        <v>274462400.95999998</v>
        <stp/>
        <stp>EM_S_STM07_IS</stp>
        <stp>4</stp>
        <stp>600106.SH</stp>
        <stp>61</stp>
        <stp>12/31/2013</stp>
        <stp>1</stp>
        <tr r="J1962" s="2"/>
      </tp>
      <tp>
        <v>29339854.210000001</v>
        <stp/>
        <stp>EM_S_STM07_IS</stp>
        <stp>4</stp>
        <stp>601106.SH</stp>
        <stp>61</stp>
        <stp>12/31/2012</stp>
        <stp>1</stp>
        <tr r="H2712" s="2"/>
      </tp>
      <tp>
        <v>11671243.66</v>
        <stp/>
        <stp>EM_S_STM07_IS</stp>
        <stp>4</stp>
        <stp>600107.SH</stp>
        <stp>61</stp>
        <stp>12/31/2013</stp>
        <stp>1</stp>
        <tr r="J1963" s="2"/>
      </tp>
      <tp>
        <v>1180931008.0599999</v>
        <stp/>
        <stp>EM_S_STM07_IS</stp>
        <stp>4</stp>
        <stp>601107.SH</stp>
        <stp>61</stp>
        <stp>12/31/2012</stp>
        <stp>1</stp>
        <tr r="H2713" s="2"/>
      </tp>
      <tp>
        <v>380436880.00999999</v>
        <stp/>
        <stp>EM_S_STM07_IS</stp>
        <stp>4</stp>
        <stp>600108.SH</stp>
        <stp>61</stp>
        <stp>12/31/2013</stp>
        <stp>1</stp>
        <tr r="J1964" s="2"/>
      </tp>
      <tp t="s">
        <v/>
        <stp/>
        <stp>EM_S_STM07_IS</stp>
        <stp>4</stp>
        <stp>603108.SH</stp>
        <stp>61</stp>
        <stp>12/31/2010</stp>
        <stp>1</stp>
        <tr r="D2889" s="2"/>
      </tp>
      <tp>
        <v>316911382.19999999</v>
        <stp/>
        <stp>EM_S_STM07_IS</stp>
        <stp>4</stp>
        <stp>600109.SH</stp>
        <stp>61</stp>
        <stp>12/31/2013</stp>
        <stp>1</stp>
        <tr r="J1965" s="2"/>
      </tp>
      <tp>
        <v>5527420.7699999996</v>
        <stp/>
        <stp>EM_S_STM07_IS</stp>
        <stp>4</stp>
        <stp>600110.SH</stp>
        <stp>61</stp>
        <stp>12/31/2013</stp>
        <stp>1</stp>
        <tr r="J1966" s="2"/>
      </tp>
      <tp>
        <v>1574186073.72</v>
        <stp/>
        <stp>EM_S_STM07_IS</stp>
        <stp>4</stp>
        <stp>600111.SH</stp>
        <stp>61</stp>
        <stp>12/31/2013</stp>
        <stp>1</stp>
        <tr r="J1967" s="2"/>
      </tp>
      <tp>
        <v>4948044000</v>
        <stp/>
        <stp>EM_S_STM07_IS</stp>
        <stp>4</stp>
        <stp>601111.SH</stp>
        <stp>61</stp>
        <stp>12/31/2012</stp>
        <stp>1</stp>
        <tr r="H2714" s="2"/>
      </tp>
      <tp>
        <v>97688293.299999997</v>
        <stp/>
        <stp>EM_S_STM07_IS</stp>
        <stp>4</stp>
        <stp>603111.SH</stp>
        <stp>61</stp>
        <stp>12/31/2010</stp>
        <stp>1</stp>
        <tr r="D2890" s="2"/>
      </tp>
      <tp>
        <v>7278897.2199999997</v>
        <stp/>
        <stp>EM_S_STM07_IS</stp>
        <stp>4</stp>
        <stp>600112.SH</stp>
        <stp>61</stp>
        <stp>12/31/2013</stp>
        <stp>1</stp>
        <tr r="J1968" s="2"/>
      </tp>
      <tp>
        <v>20351554.079999998</v>
        <stp/>
        <stp>EM_S_STM07_IS</stp>
        <stp>4</stp>
        <stp>600113.SH</stp>
        <stp>61</stp>
        <stp>12/31/2013</stp>
        <stp>1</stp>
        <tr r="J1969" s="2"/>
      </tp>
      <tp>
        <v>76138967.219999999</v>
        <stp/>
        <stp>EM_S_STM07_IS</stp>
        <stp>4</stp>
        <stp>601113.SH</stp>
        <stp>61</stp>
        <stp>12/31/2012</stp>
        <stp>1</stp>
        <tr r="H2715" s="2"/>
      </tp>
      <tp>
        <v>73426236.799999997</v>
        <stp/>
        <stp>EM_S_STM07_IS</stp>
        <stp>4</stp>
        <stp>600114.SH</stp>
        <stp>61</stp>
        <stp>12/31/2013</stp>
        <stp>1</stp>
        <tr r="J1970" s="2"/>
      </tp>
      <tp>
        <v>2376037000</v>
        <stp/>
        <stp>EM_S_STM07_IS</stp>
        <stp>4</stp>
        <stp>600115.SH</stp>
        <stp>61</stp>
        <stp>12/31/2013</stp>
        <stp>1</stp>
        <tr r="J1971" s="2"/>
      </tp>
      <tp>
        <v>104202816.06</v>
        <stp/>
        <stp>EM_S_STM07_IS</stp>
        <stp>4</stp>
        <stp>600116.SH</stp>
        <stp>61</stp>
        <stp>12/31/2013</stp>
        <stp>1</stp>
        <tr r="J1972" s="2"/>
      </tp>
      <tp>
        <v>176154389.61000001</v>
        <stp/>
        <stp>EM_S_STM07_IS</stp>
        <stp>4</stp>
        <stp>601116.SH</stp>
        <stp>61</stp>
        <stp>12/31/2012</stp>
        <stp>1</stp>
        <tr r="H2716" s="2"/>
      </tp>
      <tp t="s">
        <v/>
        <stp/>
        <stp>EM_S_STM07_IS</stp>
        <stp>4</stp>
        <stp>603116.SH</stp>
        <stp>61</stp>
        <stp>12/31/2010</stp>
        <stp>1</stp>
        <tr r="D2891" s="2"/>
      </tp>
      <tp>
        <v>-71226328.209999993</v>
        <stp/>
        <stp>EM_S_STM07_IS</stp>
        <stp>4</stp>
        <stp>600117.SH</stp>
        <stp>61</stp>
        <stp>12/31/2013</stp>
        <stp>1</stp>
        <tr r="J1973" s="2"/>
      </tp>
      <tp>
        <v>3083645125.0700002</v>
        <stp/>
        <stp>EM_S_STM07_IS</stp>
        <stp>4</stp>
        <stp>601117.SH</stp>
        <stp>61</stp>
        <stp>12/31/2012</stp>
        <stp>1</stp>
        <tr r="H2717" s="2"/>
      </tp>
      <tp t="s">
        <v/>
        <stp/>
        <stp>EM_S_STM07_IS</stp>
        <stp>4</stp>
        <stp>603117.SH</stp>
        <stp>61</stp>
        <stp>12/31/2010</stp>
        <stp>1</stp>
        <tr r="D2892" s="2"/>
      </tp>
      <tp>
        <v>305795259.97000003</v>
        <stp/>
        <stp>EM_S_STM07_IS</stp>
        <stp>4</stp>
        <stp>600118.SH</stp>
        <stp>61</stp>
        <stp>12/31/2013</stp>
        <stp>1</stp>
        <tr r="J1974" s="2"/>
      </tp>
      <tp>
        <v>296753796.31</v>
        <stp/>
        <stp>EM_S_STM07_IS</stp>
        <stp>4</stp>
        <stp>601118.SH</stp>
        <stp>61</stp>
        <stp>12/31/2012</stp>
        <stp>1</stp>
        <tr r="H2718" s="2"/>
      </tp>
      <tp t="s">
        <v/>
        <stp/>
        <stp>EM_S_STM07_IS</stp>
        <stp>4</stp>
        <stp>603118.SH</stp>
        <stp>61</stp>
        <stp>12/31/2010</stp>
        <stp>1</stp>
        <tr r="D2893" s="2"/>
      </tp>
      <tp>
        <v>36085496.920000002</v>
        <stp/>
        <stp>EM_S_STM07_IS</stp>
        <stp>4</stp>
        <stp>600119.SH</stp>
        <stp>61</stp>
        <stp>12/31/2013</stp>
        <stp>1</stp>
        <tr r="J1975" s="2"/>
      </tp>
      <tp>
        <v>174723884.34999999</v>
        <stp/>
        <stp>EM_S_STM07_IS</stp>
        <stp>4</stp>
        <stp>300090.SZ</stp>
        <stp>61</stp>
        <stp>12/31/2013</stp>
        <stp>1</stp>
        <tr r="J1386" s="2"/>
      </tp>
      <tp>
        <v>2546002.35</v>
        <stp/>
        <stp>EM_S_STM07_IS</stp>
        <stp>4</stp>
        <stp>300091.SZ</stp>
        <stp>61</stp>
        <stp>12/31/2013</stp>
        <stp>1</stp>
        <tr r="J1387" s="2"/>
      </tp>
      <tp>
        <v>-29065998.129999999</v>
        <stp/>
        <stp>EM_S_STM07_IS</stp>
        <stp>4</stp>
        <stp>300092.SZ</stp>
        <stp>61</stp>
        <stp>12/31/2013</stp>
        <stp>1</stp>
        <tr r="J1388" s="2"/>
      </tp>
      <tp>
        <v>11678438.49</v>
        <stp/>
        <stp>EM_S_STM07_IS</stp>
        <stp>4</stp>
        <stp>300093.SZ</stp>
        <stp>61</stp>
        <stp>12/31/2013</stp>
        <stp>1</stp>
        <tr r="J1389" s="2"/>
      </tp>
      <tp>
        <v>56486784.219999999</v>
        <stp/>
        <stp>EM_S_STM07_IS</stp>
        <stp>4</stp>
        <stp>300094.SZ</stp>
        <stp>61</stp>
        <stp>12/31/2013</stp>
        <stp>1</stp>
        <tr r="J1390" s="2"/>
      </tp>
      <tp>
        <v>66110551.899999999</v>
        <stp/>
        <stp>EM_S_STM07_IS</stp>
        <stp>4</stp>
        <stp>300095.SZ</stp>
        <stp>61</stp>
        <stp>12/31/2013</stp>
        <stp>1</stp>
        <tr r="J1391" s="2"/>
      </tp>
      <tp>
        <v>40405024.149999999</v>
        <stp/>
        <stp>EM_S_STM07_IS</stp>
        <stp>4</stp>
        <stp>300096.SZ</stp>
        <stp>61</stp>
        <stp>12/31/2013</stp>
        <stp>1</stp>
        <tr r="J1392" s="2"/>
      </tp>
      <tp>
        <v>28083481.190000001</v>
        <stp/>
        <stp>EM_S_STM07_IS</stp>
        <stp>4</stp>
        <stp>300097.SZ</stp>
        <stp>61</stp>
        <stp>12/31/2013</stp>
        <stp>1</stp>
        <tr r="J1393" s="2"/>
      </tp>
      <tp>
        <v>53742586.509999998</v>
        <stp/>
        <stp>EM_S_STM07_IS</stp>
        <stp>4</stp>
        <stp>300098.SZ</stp>
        <stp>61</stp>
        <stp>12/31/2013</stp>
        <stp>1</stp>
        <tr r="J1394" s="2"/>
      </tp>
      <tp>
        <v>67613135.049999997</v>
        <stp/>
        <stp>EM_S_STM07_IS</stp>
        <stp>4</stp>
        <stp>300099.SZ</stp>
        <stp>61</stp>
        <stp>12/31/2013</stp>
        <stp>1</stp>
        <tr r="J1395" s="2"/>
      </tp>
      <tp>
        <v>75691763.980000004</v>
        <stp/>
        <stp>EM_S_STM07_IS</stp>
        <stp>4</stp>
        <stp>300080.SZ</stp>
        <stp>61</stp>
        <stp>12/31/2013</stp>
        <stp>1</stp>
        <tr r="J1376" s="2"/>
      </tp>
      <tp>
        <v>-54449641.960000001</v>
        <stp/>
        <stp>EM_S_STM07_IS</stp>
        <stp>4</stp>
        <stp>300081.SZ</stp>
        <stp>61</stp>
        <stp>12/31/2013</stp>
        <stp>1</stp>
        <tr r="J1377" s="2"/>
      </tp>
      <tp>
        <v>81067885.219999999</v>
        <stp/>
        <stp>EM_S_STM07_IS</stp>
        <stp>4</stp>
        <stp>300082.SZ</stp>
        <stp>61</stp>
        <stp>12/31/2013</stp>
        <stp>1</stp>
        <tr r="J1378" s="2"/>
      </tp>
      <tp>
        <v>127500066.75</v>
        <stp/>
        <stp>EM_S_STM07_IS</stp>
        <stp>4</stp>
        <stp>300083.SZ</stp>
        <stp>61</stp>
        <stp>12/31/2013</stp>
        <stp>1</stp>
        <tr r="J1379" s="2"/>
      </tp>
      <tp>
        <v>22503569.309999999</v>
        <stp/>
        <stp>EM_S_STM07_IS</stp>
        <stp>4</stp>
        <stp>300084.SZ</stp>
        <stp>61</stp>
        <stp>12/31/2013</stp>
        <stp>1</stp>
        <tr r="J1380" s="2"/>
      </tp>
      <tp>
        <v>14446722.9</v>
        <stp/>
        <stp>EM_S_STM07_IS</stp>
        <stp>4</stp>
        <stp>300085.SZ</stp>
        <stp>61</stp>
        <stp>12/31/2013</stp>
        <stp>1</stp>
        <tr r="J1381" s="2"/>
      </tp>
      <tp>
        <v>14852935.99</v>
        <stp/>
        <stp>EM_S_STM07_IS</stp>
        <stp>4</stp>
        <stp>300086.SZ</stp>
        <stp>61</stp>
        <stp>12/31/2013</stp>
        <stp>1</stp>
        <tr r="J1382" s="2"/>
      </tp>
      <tp>
        <v>7736895.6200000001</v>
        <stp/>
        <stp>EM_S_STM07_IS</stp>
        <stp>4</stp>
        <stp>300087.SZ</stp>
        <stp>61</stp>
        <stp>12/31/2013</stp>
        <stp>1</stp>
        <tr r="J1383" s="2"/>
      </tp>
      <tp>
        <v>263529876.06</v>
        <stp/>
        <stp>EM_S_STM07_IS</stp>
        <stp>4</stp>
        <stp>300088.SZ</stp>
        <stp>61</stp>
        <stp>12/31/2013</stp>
        <stp>1</stp>
        <tr r="J1384" s="2"/>
      </tp>
      <tp>
        <v>3599658.06</v>
        <stp/>
        <stp>EM_S_STM07_IS</stp>
        <stp>4</stp>
        <stp>300089.SZ</stp>
        <stp>61</stp>
        <stp>12/31/2013</stp>
        <stp>1</stp>
        <tr r="J1385" s="2"/>
      </tp>
      <tp>
        <v>121471082.41</v>
        <stp/>
        <stp>EM_S_STM07_IS</stp>
        <stp>4</stp>
        <stp>002080.SZ</stp>
        <stp>61</stp>
        <stp>12/31/2011</stp>
        <stp>1</stp>
        <tr r="F552" s="2"/>
      </tp>
      <tp>
        <v>732784244.86000001</v>
        <stp/>
        <stp>EM_S_STM07_IS</stp>
        <stp>4</stp>
        <stp>002081.SZ</stp>
        <stp>61</stp>
        <stp>12/31/2011</stp>
        <stp>1</stp>
        <tr r="F553" s="2"/>
      </tp>
      <tp>
        <v>158644105.30000001</v>
        <stp/>
        <stp>EM_S_STM07_IS</stp>
        <stp>4</stp>
        <stp>002082.SZ</stp>
        <stp>61</stp>
        <stp>12/31/2011</stp>
        <stp>1</stp>
        <tr r="F554" s="2"/>
      </tp>
      <tp>
        <v>134893574.00999999</v>
        <stp/>
        <stp>EM_S_STM07_IS</stp>
        <stp>4</stp>
        <stp>002083.SZ</stp>
        <stp>61</stp>
        <stp>12/31/2011</stp>
        <stp>1</stp>
        <tr r="F555" s="2"/>
      </tp>
      <tp>
        <v>8566837.3900000006</v>
        <stp/>
        <stp>EM_S_STM07_IS</stp>
        <stp>4</stp>
        <stp>002084.SZ</stp>
        <stp>61</stp>
        <stp>12/31/2011</stp>
        <stp>1</stp>
        <tr r="F556" s="2"/>
      </tp>
      <tp>
        <v>223916054.90000001</v>
        <stp/>
        <stp>EM_S_STM07_IS</stp>
        <stp>4</stp>
        <stp>002085.SZ</stp>
        <stp>61</stp>
        <stp>12/31/2011</stp>
        <stp>1</stp>
        <tr r="F557" s="2"/>
      </tp>
      <tp>
        <v>95500483.439999998</v>
        <stp/>
        <stp>EM_S_STM07_IS</stp>
        <stp>4</stp>
        <stp>002086.SZ</stp>
        <stp>61</stp>
        <stp>12/31/2011</stp>
        <stp>1</stp>
        <tr r="F558" s="2"/>
      </tp>
      <tp>
        <v>102563433.98</v>
        <stp/>
        <stp>EM_S_STM07_IS</stp>
        <stp>4</stp>
        <stp>002087.SZ</stp>
        <stp>61</stp>
        <stp>12/31/2011</stp>
        <stp>1</stp>
        <tr r="F559" s="2"/>
      </tp>
      <tp>
        <v>388464524.92000002</v>
        <stp/>
        <stp>EM_S_STM07_IS</stp>
        <stp>4</stp>
        <stp>000088.SZ</stp>
        <stp>61</stp>
        <stp>12/31/2013</stp>
        <stp>1</stp>
        <tr r="J63" s="2"/>
      </tp>
      <tp>
        <v>108169814.19</v>
        <stp/>
        <stp>EM_S_STM07_IS</stp>
        <stp>4</stp>
        <stp>002088.SZ</stp>
        <stp>61</stp>
        <stp>12/31/2011</stp>
        <stp>1</stp>
        <tr r="F560" s="2"/>
      </tp>
      <tp>
        <v>502296066.00999999</v>
        <stp/>
        <stp>EM_S_STM07_IS</stp>
        <stp>4</stp>
        <stp>000089.SZ</stp>
        <stp>61</stp>
        <stp>12/31/2013</stp>
        <stp>1</stp>
        <tr r="J64" s="2"/>
      </tp>
      <tp>
        <v>180914142.16999999</v>
        <stp/>
        <stp>EM_S_STM07_IS</stp>
        <stp>4</stp>
        <stp>002089.SZ</stp>
        <stp>61</stp>
        <stp>12/31/2011</stp>
        <stp>1</stp>
        <tr r="F561" s="2"/>
      </tp>
      <tp>
        <v>378434883.50999999</v>
        <stp/>
        <stp>EM_S_STM07_IS</stp>
        <stp>4</stp>
        <stp>000090.SZ</stp>
        <stp>61</stp>
        <stp>12/31/2013</stp>
        <stp>1</stp>
        <tr r="J65" s="2"/>
      </tp>
      <tp>
        <v>40327275.810000002</v>
        <stp/>
        <stp>EM_S_STM07_IS</stp>
        <stp>4</stp>
        <stp>002090.SZ</stp>
        <stp>61</stp>
        <stp>12/31/2011</stp>
        <stp>1</stp>
        <tr r="F562" s="2"/>
      </tp>
      <tp>
        <v>196518222.28</v>
        <stp/>
        <stp>EM_S_STM07_IS</stp>
        <stp>4</stp>
        <stp>002091.SZ</stp>
        <stp>61</stp>
        <stp>12/31/2011</stp>
        <stp>1</stp>
        <tr r="F563" s="2"/>
      </tp>
      <tp>
        <v>489958936.86000001</v>
        <stp/>
        <stp>EM_S_STM07_IS</stp>
        <stp>4</stp>
        <stp>002092.SZ</stp>
        <stp>61</stp>
        <stp>12/31/2011</stp>
        <stp>1</stp>
        <tr r="F564" s="2"/>
      </tp>
      <tp>
        <v>115409448.67</v>
        <stp/>
        <stp>EM_S_STM07_IS</stp>
        <stp>4</stp>
        <stp>002093.SZ</stp>
        <stp>61</stp>
        <stp>12/31/2011</stp>
        <stp>1</stp>
        <tr r="F565" s="2"/>
      </tp>
      <tp>
        <v>50304361.899999999</v>
        <stp/>
        <stp>EM_S_STM07_IS</stp>
        <stp>4</stp>
        <stp>002094.SZ</stp>
        <stp>61</stp>
        <stp>12/31/2011</stp>
        <stp>1</stp>
        <tr r="F566" s="2"/>
      </tp>
      <tp>
        <v>32340102.59</v>
        <stp/>
        <stp>EM_S_STM07_IS</stp>
        <stp>4</stp>
        <stp>002095.SZ</stp>
        <stp>61</stp>
        <stp>12/31/2011</stp>
        <stp>1</stp>
        <tr r="F567" s="2"/>
      </tp>
      <tp>
        <v>67281325.569999993</v>
        <stp/>
        <stp>EM_S_STM07_IS</stp>
        <stp>4</stp>
        <stp>000096.SZ</stp>
        <stp>61</stp>
        <stp>12/31/2013</stp>
        <stp>1</stp>
        <tr r="J66" s="2"/>
      </tp>
      <tp>
        <v>220454555.19</v>
        <stp/>
        <stp>EM_S_STM07_IS</stp>
        <stp>4</stp>
        <stp>002096.SZ</stp>
        <stp>61</stp>
        <stp>12/31/2011</stp>
        <stp>1</stp>
        <tr r="F568" s="2"/>
      </tp>
      <tp>
        <v>203202028.81</v>
        <stp/>
        <stp>EM_S_STM07_IS</stp>
        <stp>4</stp>
        <stp>002097.SZ</stp>
        <stp>61</stp>
        <stp>12/31/2011</stp>
        <stp>1</stp>
        <tr r="F569" s="2"/>
      </tp>
      <tp>
        <v>64718297.700000003</v>
        <stp/>
        <stp>EM_S_STM07_IS</stp>
        <stp>4</stp>
        <stp>002098.SZ</stp>
        <stp>61</stp>
        <stp>12/31/2011</stp>
        <stp>1</stp>
        <tr r="F570" s="2"/>
      </tp>
      <tp>
        <v>192189729.90000001</v>
        <stp/>
        <stp>EM_S_STM07_IS</stp>
        <stp>4</stp>
        <stp>000099.SZ</stp>
        <stp>61</stp>
        <stp>12/31/2013</stp>
        <stp>1</stp>
        <tr r="J67" s="2"/>
      </tp>
      <tp>
        <v>105064386.62</v>
        <stp/>
        <stp>EM_S_STM07_IS</stp>
        <stp>4</stp>
        <stp>002099.SZ</stp>
        <stp>61</stp>
        <stp>12/31/2011</stp>
        <stp>1</stp>
        <tr r="F571" s="2"/>
      </tp>
      <tp>
        <v>-6517401.4400000004</v>
        <stp/>
        <stp>EM_S_STM07_IS</stp>
        <stp>4</stp>
        <stp>000020.SZ</stp>
        <stp>61</stp>
        <stp>12/31/2013</stp>
        <stp>1</stp>
        <tr r="J22" s="2"/>
      </tp>
      <tp>
        <v>29119508.100000001</v>
        <stp/>
        <stp>EM_S_STM07_IS</stp>
        <stp>4</stp>
        <stp>002020.SZ</stp>
        <stp>61</stp>
        <stp>12/31/2011</stp>
        <stp>1</stp>
        <tr r="F492" s="2"/>
      </tp>
      <tp>
        <v>62467624.590000004</v>
        <stp/>
        <stp>EM_S_STM07_IS</stp>
        <stp>4</stp>
        <stp>300010.SZ</stp>
        <stp>61</stp>
        <stp>12/31/2013</stp>
        <stp>1</stp>
        <tr r="J1307" s="2"/>
      </tp>
      <tp>
        <v>229931230.46000001</v>
        <stp/>
        <stp>EM_S_STM07_IS</stp>
        <stp>4</stp>
        <stp>000021.SZ</stp>
        <stp>61</stp>
        <stp>12/31/2013</stp>
        <stp>1</stp>
        <tr r="J23" s="2"/>
      </tp>
      <tp>
        <v>70684550.930000007</v>
        <stp/>
        <stp>EM_S_STM07_IS</stp>
        <stp>4</stp>
        <stp>002021.SZ</stp>
        <stp>61</stp>
        <stp>12/31/2011</stp>
        <stp>1</stp>
        <tr r="F493" s="2"/>
      </tp>
      <tp>
        <v>56943987.219999999</v>
        <stp/>
        <stp>EM_S_STM07_IS</stp>
        <stp>4</stp>
        <stp>300011.SZ</stp>
        <stp>61</stp>
        <stp>12/31/2013</stp>
        <stp>1</stp>
        <tr r="J1308" s="2"/>
      </tp>
      <tp>
        <v>502894547.79000002</v>
        <stp/>
        <stp>EM_S_STM07_IS</stp>
        <stp>4</stp>
        <stp>000022.SZ</stp>
        <stp>61</stp>
        <stp>12/31/2013</stp>
        <stp>1</stp>
        <tr r="J24" s="2"/>
      </tp>
      <tp>
        <v>226748967.25999999</v>
        <stp/>
        <stp>EM_S_STM07_IS</stp>
        <stp>4</stp>
        <stp>002022.SZ</stp>
        <stp>61</stp>
        <stp>12/31/2011</stp>
        <stp>1</stp>
        <tr r="F494" s="2"/>
      </tp>
      <tp>
        <v>149645239.06999999</v>
        <stp/>
        <stp>EM_S_STM07_IS</stp>
        <stp>4</stp>
        <stp>300012.SZ</stp>
        <stp>61</stp>
        <stp>12/31/2013</stp>
        <stp>1</stp>
        <tr r="J1309" s="2"/>
      </tp>
      <tp>
        <v>15031454.08</v>
        <stp/>
        <stp>EM_S_STM07_IS</stp>
        <stp>4</stp>
        <stp>000023.SZ</stp>
        <stp>61</stp>
        <stp>12/31/2013</stp>
        <stp>1</stp>
        <tr r="J25" s="2"/>
      </tp>
      <tp>
        <v>61078701.350000001</v>
        <stp/>
        <stp>EM_S_STM07_IS</stp>
        <stp>4</stp>
        <stp>002023.SZ</stp>
        <stp>61</stp>
        <stp>12/31/2011</stp>
        <stp>1</stp>
        <tr r="F495" s="2"/>
      </tp>
      <tp>
        <v>4912463.51</v>
        <stp/>
        <stp>EM_S_STM07_IS</stp>
        <stp>4</stp>
        <stp>300013.SZ</stp>
        <stp>61</stp>
        <stp>12/31/2013</stp>
        <stp>1</stp>
        <tr r="J1310" s="2"/>
      </tp>
      <tp>
        <v>4820594000</v>
        <stp/>
        <stp>EM_S_STM07_IS</stp>
        <stp>4</stp>
        <stp>002024.SZ</stp>
        <stp>61</stp>
        <stp>12/31/2011</stp>
        <stp>1</stp>
        <tr r="F496" s="2"/>
      </tp>
      <tp>
        <v>160738321.09</v>
        <stp/>
        <stp>EM_S_STM07_IS</stp>
        <stp>4</stp>
        <stp>300014.SZ</stp>
        <stp>61</stp>
        <stp>12/31/2013</stp>
        <stp>1</stp>
        <tr r="J1311" s="2"/>
      </tp>
      <tp>
        <v>6900719.04</v>
        <stp/>
        <stp>EM_S_STM07_IS</stp>
        <stp>4</stp>
        <stp>000025.SZ</stp>
        <stp>61</stp>
        <stp>12/31/2013</stp>
        <stp>1</stp>
        <tr r="J26" s="2"/>
      </tp>
      <tp>
        <v>136234439.71000001</v>
        <stp/>
        <stp>EM_S_STM07_IS</stp>
        <stp>4</stp>
        <stp>002025.SZ</stp>
        <stp>61</stp>
        <stp>12/31/2011</stp>
        <stp>1</stp>
        <tr r="F497" s="2"/>
      </tp>
      <tp>
        <v>223495554.09999999</v>
        <stp/>
        <stp>EM_S_STM07_IS</stp>
        <stp>4</stp>
        <stp>300015.SZ</stp>
        <stp>61</stp>
        <stp>12/31/2013</stp>
        <stp>1</stp>
        <tr r="J1312" s="2"/>
      </tp>
      <tp>
        <v>130125124.48</v>
        <stp/>
        <stp>EM_S_STM07_IS</stp>
        <stp>4</stp>
        <stp>000026.SZ</stp>
        <stp>61</stp>
        <stp>12/31/2013</stp>
        <stp>1</stp>
        <tr r="J27" s="2"/>
      </tp>
      <tp>
        <v>64106854.369999997</v>
        <stp/>
        <stp>EM_S_STM07_IS</stp>
        <stp>4</stp>
        <stp>002026.SZ</stp>
        <stp>61</stp>
        <stp>12/31/2011</stp>
        <stp>1</stp>
        <tr r="F498" s="2"/>
      </tp>
      <tp>
        <v>65971720.380000003</v>
        <stp/>
        <stp>EM_S_STM07_IS</stp>
        <stp>4</stp>
        <stp>300016.SZ</stp>
        <stp>61</stp>
        <stp>12/31/2013</stp>
        <stp>1</stp>
        <tr r="J1313" s="2"/>
      </tp>
      <tp>
        <v>1452986892.6400001</v>
        <stp/>
        <stp>EM_S_STM07_IS</stp>
        <stp>4</stp>
        <stp>000027.SZ</stp>
        <stp>61</stp>
        <stp>12/31/2013</stp>
        <stp>1</stp>
        <tr r="J28" s="2"/>
      </tp>
      <tp>
        <v>-54767446.439999998</v>
        <stp/>
        <stp>EM_S_STM07_IS</stp>
        <stp>4</stp>
        <stp>002027.SZ</stp>
        <stp>61</stp>
        <stp>12/31/2011</stp>
        <stp>1</stp>
        <tr r="F499" s="2"/>
      </tp>
      <tp>
        <v>237111969.69</v>
        <stp/>
        <stp>EM_S_STM07_IS</stp>
        <stp>4</stp>
        <stp>300017.SZ</stp>
        <stp>61</stp>
        <stp>12/31/2013</stp>
        <stp>1</stp>
        <tr r="J1314" s="2"/>
      </tp>
      <tp>
        <v>520488198.80000001</v>
        <stp/>
        <stp>EM_S_STM07_IS</stp>
        <stp>4</stp>
        <stp>000028.SZ</stp>
        <stp>61</stp>
        <stp>12/31/2013</stp>
        <stp>1</stp>
        <tr r="J29" s="2"/>
      </tp>
      <tp>
        <v>153816566.41</v>
        <stp/>
        <stp>EM_S_STM07_IS</stp>
        <stp>4</stp>
        <stp>002028.SZ</stp>
        <stp>61</stp>
        <stp>12/31/2011</stp>
        <stp>1</stp>
        <tr r="F500" s="2"/>
      </tp>
      <tp>
        <v>38636193.619999997</v>
        <stp/>
        <stp>EM_S_STM07_IS</stp>
        <stp>4</stp>
        <stp>300018.SZ</stp>
        <stp>61</stp>
        <stp>12/31/2013</stp>
        <stp>1</stp>
        <tr r="J1315" s="2"/>
      </tp>
      <tp>
        <v>228268271.22999999</v>
        <stp/>
        <stp>EM_S_STM07_IS</stp>
        <stp>4</stp>
        <stp>000029.SZ</stp>
        <stp>61</stp>
        <stp>12/31/2013</stp>
        <stp>1</stp>
        <tr r="J30" s="2"/>
      </tp>
      <tp>
        <v>412308012.44999999</v>
        <stp/>
        <stp>EM_S_STM07_IS</stp>
        <stp>4</stp>
        <stp>002029.SZ</stp>
        <stp>61</stp>
        <stp>12/31/2011</stp>
        <stp>1</stp>
        <tr r="F501" s="2"/>
      </tp>
      <tp>
        <v>70097674.340000004</v>
        <stp/>
        <stp>EM_S_STM07_IS</stp>
        <stp>4</stp>
        <stp>300019.SZ</stp>
        <stp>61</stp>
        <stp>12/31/2013</stp>
        <stp>1</stp>
        <tr r="J1316" s="2"/>
      </tp>
      <tp>
        <v>543006376.99000001</v>
        <stp/>
        <stp>EM_S_STM07_IS</stp>
        <stp>4</stp>
        <stp>000030.SZ</stp>
        <stp>61</stp>
        <stp>12/31/2013</stp>
        <stp>1</stp>
        <tr r="J31" s="2"/>
      </tp>
      <tp>
        <v>68010526.329999998</v>
        <stp/>
        <stp>EM_S_STM07_IS</stp>
        <stp>4</stp>
        <stp>002030.SZ</stp>
        <stp>61</stp>
        <stp>12/31/2011</stp>
        <stp>1</stp>
        <tr r="F502" s="2"/>
      </tp>
      <tp>
        <v>534570092.13999999</v>
        <stp/>
        <stp>EM_S_STM07_IS</stp>
        <stp>4</stp>
        <stp>000031.SZ</stp>
        <stp>61</stp>
        <stp>12/31/2013</stp>
        <stp>1</stp>
        <tr r="J32" s="2"/>
      </tp>
      <tp>
        <v>141946000.24000001</v>
        <stp/>
        <stp>EM_S_STM07_IS</stp>
        <stp>4</stp>
        <stp>002031.SZ</stp>
        <stp>61</stp>
        <stp>12/31/2011</stp>
        <stp>1</stp>
        <tr r="F503" s="2"/>
      </tp>
      <tp>
        <v>118370667.5</v>
        <stp/>
        <stp>EM_S_STM07_IS</stp>
        <stp>4</stp>
        <stp>300001.SZ</stp>
        <stp>61</stp>
        <stp>12/31/2013</stp>
        <stp>1</stp>
        <tr r="J1298" s="2"/>
      </tp>
      <tp>
        <v>8486832.0299999993</v>
        <stp/>
        <stp>EM_S_STM07_IS</stp>
        <stp>4</stp>
        <stp>000032.SZ</stp>
        <stp>61</stp>
        <stp>12/31/2013</stp>
        <stp>1</stp>
        <tr r="J33" s="2"/>
      </tp>
      <tp>
        <v>475640160.72000003</v>
        <stp/>
        <stp>EM_S_STM07_IS</stp>
        <stp>4</stp>
        <stp>002032.SZ</stp>
        <stp>61</stp>
        <stp>12/31/2011</stp>
        <stp>1</stp>
        <tr r="F504" s="2"/>
      </tp>
      <tp>
        <v>517544171.70999998</v>
        <stp/>
        <stp>EM_S_STM07_IS</stp>
        <stp>4</stp>
        <stp>300002.SZ</stp>
        <stp>61</stp>
        <stp>12/31/2013</stp>
        <stp>1</stp>
        <tr r="J1299" s="2"/>
      </tp>
      <tp>
        <v>3486206.64</v>
        <stp/>
        <stp>EM_S_STM07_IS</stp>
        <stp>4</stp>
        <stp>000033.SZ</stp>
        <stp>61</stp>
        <stp>12/31/2013</stp>
        <stp>1</stp>
        <tr r="J34" s="2"/>
      </tp>
      <tp>
        <v>117018447.59999999</v>
        <stp/>
        <stp>EM_S_STM07_IS</stp>
        <stp>4</stp>
        <stp>002033.SZ</stp>
        <stp>61</stp>
        <stp>12/31/2011</stp>
        <stp>1</stp>
        <tr r="F505" s="2"/>
      </tp>
      <tp>
        <v>361645473.04000002</v>
        <stp/>
        <stp>EM_S_STM07_IS</stp>
        <stp>4</stp>
        <stp>300003.SZ</stp>
        <stp>61</stp>
        <stp>12/31/2013</stp>
        <stp>1</stp>
        <tr r="J1300" s="2"/>
      </tp>
      <tp>
        <v>16766914.58</v>
        <stp/>
        <stp>EM_S_STM07_IS</stp>
        <stp>4</stp>
        <stp>000034.SZ</stp>
        <stp>61</stp>
        <stp>12/31/2013</stp>
        <stp>1</stp>
        <tr r="J35" s="2"/>
      </tp>
      <tp>
        <v>79917059.579999998</v>
        <stp/>
        <stp>EM_S_STM07_IS</stp>
        <stp>4</stp>
        <stp>002034.SZ</stp>
        <stp>61</stp>
        <stp>12/31/2011</stp>
        <stp>1</stp>
        <tr r="F506" s="2"/>
      </tp>
      <tp>
        <v>46356314.600000001</v>
        <stp/>
        <stp>EM_S_STM07_IS</stp>
        <stp>4</stp>
        <stp>300004.SZ</stp>
        <stp>61</stp>
        <stp>12/31/2013</stp>
        <stp>1</stp>
        <tr r="J1301" s="2"/>
      </tp>
      <tp>
        <v>1131546995.3299999</v>
        <stp/>
        <stp>EM_S_STM07_IS</stp>
        <stp>4</stp>
        <stp>000035.SZ</stp>
        <stp>61</stp>
        <stp>12/31/2013</stp>
        <stp>1</stp>
        <tr r="J36" s="2"/>
      </tp>
      <tp>
        <v>138830602.25999999</v>
        <stp/>
        <stp>EM_S_STM07_IS</stp>
        <stp>4</stp>
        <stp>002035.SZ</stp>
        <stp>61</stp>
        <stp>12/31/2011</stp>
        <stp>1</stp>
        <tr r="F507" s="2"/>
      </tp>
      <tp>
        <v>248803837.34999999</v>
        <stp/>
        <stp>EM_S_STM07_IS</stp>
        <stp>4</stp>
        <stp>300005.SZ</stp>
        <stp>61</stp>
        <stp>12/31/2013</stp>
        <stp>1</stp>
        <tr r="J1302" s="2"/>
      </tp>
      <tp>
        <v>79814380.989999995</v>
        <stp/>
        <stp>EM_S_STM07_IS</stp>
        <stp>4</stp>
        <stp>000036.SZ</stp>
        <stp>61</stp>
        <stp>12/31/2013</stp>
        <stp>1</stp>
        <tr r="J37" s="2"/>
      </tp>
      <tp>
        <v>17509065.170000002</v>
        <stp/>
        <stp>EM_S_STM07_IS</stp>
        <stp>4</stp>
        <stp>002036.SZ</stp>
        <stp>61</stp>
        <stp>12/31/2011</stp>
        <stp>1</stp>
        <tr r="F508" s="2"/>
      </tp>
      <tp>
        <v>60808559.399999999</v>
        <stp/>
        <stp>EM_S_STM07_IS</stp>
        <stp>4</stp>
        <stp>300006.SZ</stp>
        <stp>61</stp>
        <stp>12/31/2013</stp>
        <stp>1</stp>
        <tr r="J1303" s="2"/>
      </tp>
      <tp>
        <v>53099116.450000003</v>
        <stp/>
        <stp>EM_S_STM07_IS</stp>
        <stp>4</stp>
        <stp>000037.SZ</stp>
        <stp>61</stp>
        <stp>12/31/2013</stp>
        <stp>1</stp>
        <tr r="J38" s="2"/>
      </tp>
      <tp>
        <v>200459983.97999999</v>
        <stp/>
        <stp>EM_S_STM07_IS</stp>
        <stp>4</stp>
        <stp>002037.SZ</stp>
        <stp>61</stp>
        <stp>12/31/2011</stp>
        <stp>1</stp>
        <tr r="F509" s="2"/>
      </tp>
      <tp>
        <v>39770218.640000001</v>
        <stp/>
        <stp>EM_S_STM07_IS</stp>
        <stp>4</stp>
        <stp>300007.SZ</stp>
        <stp>61</stp>
        <stp>12/31/2013</stp>
        <stp>1</stp>
        <tr r="J1304" s="2"/>
      </tp>
      <tp>
        <v>1989975.92</v>
        <stp/>
        <stp>EM_S_STM07_IS</stp>
        <stp>4</stp>
        <stp>000038.SZ</stp>
        <stp>61</stp>
        <stp>12/31/2013</stp>
        <stp>1</stp>
        <tr r="J39" s="2"/>
      </tp>
      <tp>
        <v>523344976.61000001</v>
        <stp/>
        <stp>EM_S_STM07_IS</stp>
        <stp>4</stp>
        <stp>002038.SZ</stp>
        <stp>61</stp>
        <stp>12/31/2011</stp>
        <stp>1</stp>
        <tr r="F510" s="2"/>
      </tp>
      <tp>
        <v>11987280.57</v>
        <stp/>
        <stp>EM_S_STM07_IS</stp>
        <stp>4</stp>
        <stp>300008.SZ</stp>
        <stp>61</stp>
        <stp>12/31/2013</stp>
        <stp>1</stp>
        <tr r="J1305" s="2"/>
      </tp>
      <tp>
        <v>2180321000</v>
        <stp/>
        <stp>EM_S_STM07_IS</stp>
        <stp>4</stp>
        <stp>000039.SZ</stp>
        <stp>61</stp>
        <stp>12/31/2013</stp>
        <stp>1</stp>
        <tr r="J40" s="2"/>
      </tp>
      <tp>
        <v>-84337318.909999996</v>
        <stp/>
        <stp>EM_S_STM07_IS</stp>
        <stp>4</stp>
        <stp>002039.SZ</stp>
        <stp>61</stp>
        <stp>12/31/2011</stp>
        <stp>1</stp>
        <tr r="F511" s="2"/>
      </tp>
      <tp>
        <v>89870067.819999993</v>
        <stp/>
        <stp>EM_S_STM07_IS</stp>
        <stp>4</stp>
        <stp>300009.SZ</stp>
        <stp>61</stp>
        <stp>12/31/2013</stp>
        <stp>1</stp>
        <tr r="J1306" s="2"/>
      </tp>
      <tp>
        <v>46119863.920000002</v>
        <stp/>
        <stp>EM_S_STM07_IS</stp>
        <stp>4</stp>
        <stp>300030.SZ</stp>
        <stp>61</stp>
        <stp>12/31/2013</stp>
        <stp>1</stp>
        <tr r="J1327" s="2"/>
      </tp>
      <tp>
        <v>15231000000</v>
        <stp/>
        <stp>EM_S_STM07_IS</stp>
        <stp>4</stp>
        <stp>000001.SZ</stp>
        <stp>61</stp>
        <stp>12/31/2013</stp>
        <stp>1</stp>
        <tr r="J6" s="2"/>
      </tp>
      <tp>
        <v>1164392570.03</v>
        <stp/>
        <stp>EM_S_STM07_IS</stp>
        <stp>4</stp>
        <stp>002001.SZ</stp>
        <stp>61</stp>
        <stp>12/31/2011</stp>
        <stp>1</stp>
        <tr r="F473" s="2"/>
      </tp>
      <tp>
        <v>102146189.19</v>
        <stp/>
        <stp>EM_S_STM07_IS</stp>
        <stp>4</stp>
        <stp>300031.SZ</stp>
        <stp>61</stp>
        <stp>12/31/2013</stp>
        <stp>1</stp>
        <tr r="J1328" s="2"/>
      </tp>
      <tp>
        <v>15118549405.780001</v>
        <stp/>
        <stp>EM_S_STM07_IS</stp>
        <stp>4</stp>
        <stp>000002.SZ</stp>
        <stp>61</stp>
        <stp>12/31/2013</stp>
        <stp>1</stp>
        <tr r="J7" s="2"/>
      </tp>
      <tp>
        <v>3250946.74</v>
        <stp/>
        <stp>EM_S_STM07_IS</stp>
        <stp>4</stp>
        <stp>002002.SZ</stp>
        <stp>61</stp>
        <stp>12/31/2011</stp>
        <stp>1</stp>
        <tr r="F474" s="2"/>
      </tp>
      <tp>
        <v>21161283.870000001</v>
        <stp/>
        <stp>EM_S_STM07_IS</stp>
        <stp>4</stp>
        <stp>300032.SZ</stp>
        <stp>61</stp>
        <stp>12/31/2013</stp>
        <stp>1</stp>
        <tr r="J1329" s="2"/>
      </tp>
      <tp>
        <v>196170274.63</v>
        <stp/>
        <stp>EM_S_STM07_IS</stp>
        <stp>4</stp>
        <stp>002003.SZ</stp>
        <stp>61</stp>
        <stp>12/31/2011</stp>
        <stp>1</stp>
        <tr r="F475" s="2"/>
      </tp>
      <tp>
        <v>21921943.829999998</v>
        <stp/>
        <stp>EM_S_STM07_IS</stp>
        <stp>4</stp>
        <stp>300033.SZ</stp>
        <stp>61</stp>
        <stp>12/31/2013</stp>
        <stp>1</stp>
        <tr r="J1330" s="2"/>
      </tp>
      <tp>
        <v>-1033376.96</v>
        <stp/>
        <stp>EM_S_STM07_IS</stp>
        <stp>4</stp>
        <stp>000004.SZ</stp>
        <stp>61</stp>
        <stp>12/31/2013</stp>
        <stp>1</stp>
        <tr r="J8" s="2"/>
      </tp>
      <tp>
        <v>305278505.00999999</v>
        <stp/>
        <stp>EM_S_STM07_IS</stp>
        <stp>4</stp>
        <stp>002004.SZ</stp>
        <stp>61</stp>
        <stp>12/31/2011</stp>
        <stp>1</stp>
        <tr r="F476" s="2"/>
      </tp>
      <tp>
        <v>86656683.599999994</v>
        <stp/>
        <stp>EM_S_STM07_IS</stp>
        <stp>4</stp>
        <stp>300034.SZ</stp>
        <stp>61</stp>
        <stp>12/31/2013</stp>
        <stp>1</stp>
        <tr r="J1331" s="2"/>
      </tp>
      <tp>
        <v>-42344755.219999999</v>
        <stp/>
        <stp>EM_S_STM07_IS</stp>
        <stp>4</stp>
        <stp>000005.SZ</stp>
        <stp>61</stp>
        <stp>12/31/2013</stp>
        <stp>1</stp>
        <tr r="J9" s="2"/>
      </tp>
      <tp>
        <v>392306012.19999999</v>
        <stp/>
        <stp>EM_S_STM07_IS</stp>
        <stp>4</stp>
        <stp>002005.SZ</stp>
        <stp>61</stp>
        <stp>12/31/2011</stp>
        <stp>1</stp>
        <tr r="F477" s="2"/>
      </tp>
      <tp>
        <v>71627808.230000004</v>
        <stp/>
        <stp>EM_S_STM07_IS</stp>
        <stp>4</stp>
        <stp>300035.SZ</stp>
        <stp>61</stp>
        <stp>12/31/2013</stp>
        <stp>1</stp>
        <tr r="J1332" s="2"/>
      </tp>
      <tp>
        <v>696085752.22000003</v>
        <stp/>
        <stp>EM_S_STM07_IS</stp>
        <stp>4</stp>
        <stp>000006.SZ</stp>
        <stp>61</stp>
        <stp>12/31/2013</stp>
        <stp>1</stp>
        <tr r="J10" s="2"/>
      </tp>
      <tp>
        <v>401678936.68000001</v>
        <stp/>
        <stp>EM_S_STM07_IS</stp>
        <stp>4</stp>
        <stp>002006.SZ</stp>
        <stp>61</stp>
        <stp>12/31/2011</stp>
        <stp>1</stp>
        <tr r="F478" s="2"/>
      </tp>
      <tp>
        <v>54765607.829999998</v>
        <stp/>
        <stp>EM_S_STM07_IS</stp>
        <stp>4</stp>
        <stp>300036.SZ</stp>
        <stp>61</stp>
        <stp>12/31/2013</stp>
        <stp>1</stp>
        <tr r="J1333" s="2"/>
      </tp>
      <tp>
        <v>23267539.949999999</v>
        <stp/>
        <stp>EM_S_STM07_IS</stp>
        <stp>4</stp>
        <stp>000007.SZ</stp>
        <stp>61</stp>
        <stp>12/31/2013</stp>
        <stp>1</stp>
        <tr r="J11" s="2"/>
      </tp>
      <tp>
        <v>370719279.32999998</v>
        <stp/>
        <stp>EM_S_STM07_IS</stp>
        <stp>4</stp>
        <stp>002007.SZ</stp>
        <stp>61</stp>
        <stp>12/31/2011</stp>
        <stp>1</stp>
        <tr r="F479" s="2"/>
      </tp>
      <tp>
        <v>125471111.19</v>
        <stp/>
        <stp>EM_S_STM07_IS</stp>
        <stp>4</stp>
        <stp>300037.SZ</stp>
        <stp>61</stp>
        <stp>12/31/2013</stp>
        <stp>1</stp>
        <tr r="J1334" s="2"/>
      </tp>
      <tp>
        <v>22757953.940000001</v>
        <stp/>
        <stp>EM_S_STM07_IS</stp>
        <stp>4</stp>
        <stp>000008.SZ</stp>
        <stp>61</stp>
        <stp>12/31/2013</stp>
        <stp>1</stp>
        <tr r="J12" s="2"/>
      </tp>
      <tp>
        <v>578514563.28999996</v>
        <stp/>
        <stp>EM_S_STM07_IS</stp>
        <stp>4</stp>
        <stp>002008.SZ</stp>
        <stp>61</stp>
        <stp>12/31/2011</stp>
        <stp>1</stp>
        <tr r="F480" s="2"/>
      </tp>
      <tp>
        <v>50322859.520000003</v>
        <stp/>
        <stp>EM_S_STM07_IS</stp>
        <stp>4</stp>
        <stp>300038.SZ</stp>
        <stp>61</stp>
        <stp>12/31/2013</stp>
        <stp>1</stp>
        <tr r="J1335" s="2"/>
      </tp>
      <tp>
        <v>292399996.79000002</v>
        <stp/>
        <stp>EM_S_STM07_IS</stp>
        <stp>4</stp>
        <stp>000009.SZ</stp>
        <stp>61</stp>
        <stp>12/31/2013</stp>
        <stp>1</stp>
        <tr r="J13" s="2"/>
      </tp>
      <tp>
        <v>37090450.979999997</v>
        <stp/>
        <stp>EM_S_STM07_IS</stp>
        <stp>4</stp>
        <stp>002009.SZ</stp>
        <stp>61</stp>
        <stp>12/31/2011</stp>
        <stp>1</stp>
        <tr r="F481" s="2"/>
      </tp>
      <tp>
        <v>318815442.02999997</v>
        <stp/>
        <stp>EM_S_STM07_IS</stp>
        <stp>4</stp>
        <stp>300039.SZ</stp>
        <stp>61</stp>
        <stp>12/31/2013</stp>
        <stp>1</stp>
        <tr r="J1336" s="2"/>
      </tp>
      <tp>
        <v>3140105.46</v>
        <stp/>
        <stp>EM_S_STM07_IS</stp>
        <stp>4</stp>
        <stp>000010.SZ</stp>
        <stp>61</stp>
        <stp>12/31/2013</stp>
        <stp>1</stp>
        <tr r="J14" s="2"/>
      </tp>
      <tp>
        <v>150658072.28999999</v>
        <stp/>
        <stp>EM_S_STM07_IS</stp>
        <stp>4</stp>
        <stp>002010.SZ</stp>
        <stp>61</stp>
        <stp>12/31/2011</stp>
        <stp>1</stp>
        <tr r="F482" s="2"/>
      </tp>
      <tp>
        <v>145655555.53</v>
        <stp/>
        <stp>EM_S_STM07_IS</stp>
        <stp>4</stp>
        <stp>300020.SZ</stp>
        <stp>61</stp>
        <stp>12/31/2013</stp>
        <stp>1</stp>
        <tr r="J1317" s="2"/>
      </tp>
      <tp>
        <v>300840563.81</v>
        <stp/>
        <stp>EM_S_STM07_IS</stp>
        <stp>4</stp>
        <stp>000011.SZ</stp>
        <stp>61</stp>
        <stp>12/31/2013</stp>
        <stp>1</stp>
        <tr r="J15" s="2"/>
      </tp>
      <tp>
        <v>293006043.14999998</v>
        <stp/>
        <stp>EM_S_STM07_IS</stp>
        <stp>4</stp>
        <stp>002011.SZ</stp>
        <stp>61</stp>
        <stp>12/31/2011</stp>
        <stp>1</stp>
        <tr r="F483" s="2"/>
      </tp>
      <tp>
        <v>17104166.609999999</v>
        <stp/>
        <stp>EM_S_STM07_IS</stp>
        <stp>4</stp>
        <stp>300021.SZ</stp>
        <stp>61</stp>
        <stp>12/31/2013</stp>
        <stp>1</stp>
        <tr r="J1318" s="2"/>
      </tp>
      <tp>
        <v>1535929739</v>
        <stp/>
        <stp>EM_S_STM07_IS</stp>
        <stp>4</stp>
        <stp>000012.SZ</stp>
        <stp>61</stp>
        <stp>12/31/2013</stp>
        <stp>1</stp>
        <tr r="J16" s="2"/>
      </tp>
      <tp>
        <v>118138303.67</v>
        <stp/>
        <stp>EM_S_STM07_IS</stp>
        <stp>4</stp>
        <stp>002012.SZ</stp>
        <stp>61</stp>
        <stp>12/31/2011</stp>
        <stp>1</stp>
        <tr r="F484" s="2"/>
      </tp>
      <tp>
        <v>-144133453.43000001</v>
        <stp/>
        <stp>EM_S_STM07_IS</stp>
        <stp>4</stp>
        <stp>300022.SZ</stp>
        <stp>61</stp>
        <stp>12/31/2013</stp>
        <stp>1</stp>
        <tr r="J1319" s="2"/>
      </tp>
      <tp>
        <v>39768974.990000002</v>
        <stp/>
        <stp>EM_S_STM07_IS</stp>
        <stp>4</stp>
        <stp>002013.SZ</stp>
        <stp>61</stp>
        <stp>12/31/2011</stp>
        <stp>1</stp>
        <tr r="F485" s="2"/>
      </tp>
      <tp>
        <v>-11054106.4</v>
        <stp/>
        <stp>EM_S_STM07_IS</stp>
        <stp>4</stp>
        <stp>300023.SZ</stp>
        <stp>61</stp>
        <stp>12/31/2013</stp>
        <stp>1</stp>
        <tr r="J1320" s="2"/>
      </tp>
      <tp>
        <v>28754423.82</v>
        <stp/>
        <stp>EM_S_STM07_IS</stp>
        <stp>4</stp>
        <stp>000014.SZ</stp>
        <stp>61</stp>
        <stp>12/31/2013</stp>
        <stp>1</stp>
        <tr r="J17" s="2"/>
      </tp>
      <tp>
        <v>147844170.69999999</v>
        <stp/>
        <stp>EM_S_STM07_IS</stp>
        <stp>4</stp>
        <stp>002014.SZ</stp>
        <stp>61</stp>
        <stp>12/31/2011</stp>
        <stp>1</stp>
        <tr r="F486" s="2"/>
      </tp>
      <tp>
        <v>249861355.09999999</v>
        <stp/>
        <stp>EM_S_STM07_IS</stp>
        <stp>4</stp>
        <stp>300024.SZ</stp>
        <stp>61</stp>
        <stp>12/31/2013</stp>
        <stp>1</stp>
        <tr r="J1321" s="2"/>
      </tp>
      <tp>
        <v>23190903.940000001</v>
        <stp/>
        <stp>EM_S_STM07_IS</stp>
        <stp>4</stp>
        <stp>002015.SZ</stp>
        <stp>61</stp>
        <stp>12/31/2011</stp>
        <stp>1</stp>
        <tr r="F487" s="2"/>
      </tp>
      <tp>
        <v>62848702.020000003</v>
        <stp/>
        <stp>EM_S_STM07_IS</stp>
        <stp>4</stp>
        <stp>300025.SZ</stp>
        <stp>61</stp>
        <stp>12/31/2013</stp>
        <stp>1</stp>
        <tr r="J1322" s="2"/>
      </tp>
      <tp>
        <v>45163004.100000001</v>
        <stp/>
        <stp>EM_S_STM07_IS</stp>
        <stp>4</stp>
        <stp>000016.SZ</stp>
        <stp>61</stp>
        <stp>12/31/2013</stp>
        <stp>1</stp>
        <tr r="J18" s="2"/>
      </tp>
      <tp>
        <v>84873981.159999996</v>
        <stp/>
        <stp>EM_S_STM07_IS</stp>
        <stp>4</stp>
        <stp>002016.SZ</stp>
        <stp>61</stp>
        <stp>12/31/2011</stp>
        <stp>1</stp>
        <tr r="F488" s="2"/>
      </tp>
      <tp>
        <v>339536492.33999997</v>
        <stp/>
        <stp>EM_S_STM07_IS</stp>
        <stp>4</stp>
        <stp>300026.SZ</stp>
        <stp>61</stp>
        <stp>12/31/2013</stp>
        <stp>1</stp>
        <tr r="J1323" s="2"/>
      </tp>
      <tp>
        <v>1575223894.8900001</v>
        <stp/>
        <stp>EM_S_STM07_IS</stp>
        <stp>4</stp>
        <stp>000017.SZ</stp>
        <stp>61</stp>
        <stp>12/31/2013</stp>
        <stp>1</stp>
        <tr r="J19" s="2"/>
      </tp>
      <tp>
        <v>35501925.340000004</v>
        <stp/>
        <stp>EM_S_STM07_IS</stp>
        <stp>4</stp>
        <stp>002017.SZ</stp>
        <stp>61</stp>
        <stp>12/31/2011</stp>
        <stp>1</stp>
        <tr r="F489" s="2"/>
      </tp>
      <tp>
        <v>665402266.78999996</v>
        <stp/>
        <stp>EM_S_STM07_IS</stp>
        <stp>4</stp>
        <stp>300027.SZ</stp>
        <stp>61</stp>
        <stp>12/31/2013</stp>
        <stp>1</stp>
        <tr r="J1324" s="2"/>
      </tp>
      <tp>
        <v>8214810</v>
        <stp/>
        <stp>EM_S_STM07_IS</stp>
        <stp>4</stp>
        <stp>000018.SZ</stp>
        <stp>61</stp>
        <stp>12/31/2013</stp>
        <stp>1</stp>
        <tr r="J20" s="2"/>
      </tp>
      <tp>
        <v>3859205.29</v>
        <stp/>
        <stp>EM_S_STM07_IS</stp>
        <stp>4</stp>
        <stp>002018.SZ</stp>
        <stp>61</stp>
        <stp>12/31/2011</stp>
        <stp>1</stp>
        <tr r="F490" s="2"/>
      </tp>
      <tp>
        <v>-121365736.23999999</v>
        <stp/>
        <stp>EM_S_STM07_IS</stp>
        <stp>4</stp>
        <stp>300028.SZ</stp>
        <stp>61</stp>
        <stp>12/31/2013</stp>
        <stp>1</stp>
        <tr r="J1325" s="2"/>
      </tp>
      <tp>
        <v>43662208.270000003</v>
        <stp/>
        <stp>EM_S_STM07_IS</stp>
        <stp>4</stp>
        <stp>000019.SZ</stp>
        <stp>61</stp>
        <stp>12/31/2013</stp>
        <stp>1</stp>
        <tr r="J21" s="2"/>
      </tp>
      <tp>
        <v>-230291292.43000001</v>
        <stp/>
        <stp>EM_S_STM07_IS</stp>
        <stp>4</stp>
        <stp>002019.SZ</stp>
        <stp>61</stp>
        <stp>12/31/2011</stp>
        <stp>1</stp>
        <tr r="F491" s="2"/>
      </tp>
      <tp>
        <v>-130059071.66</v>
        <stp/>
        <stp>EM_S_STM07_IS</stp>
        <stp>4</stp>
        <stp>300029.SZ</stp>
        <stp>61</stp>
        <stp>12/31/2013</stp>
        <stp>1</stp>
        <tr r="J1326" s="2"/>
      </tp>
      <tp>
        <v>413122430.54000002</v>
        <stp/>
        <stp>EM_S_STM07_IS</stp>
        <stp>4</stp>
        <stp>000060.SZ</stp>
        <stp>61</stp>
        <stp>12/31/2013</stp>
        <stp>1</stp>
        <tr r="J53" s="2"/>
      </tp>
      <tp>
        <v>70961928.069999993</v>
        <stp/>
        <stp>EM_S_STM07_IS</stp>
        <stp>4</stp>
        <stp>002060.SZ</stp>
        <stp>61</stp>
        <stp>12/31/2011</stp>
        <stp>1</stp>
        <tr r="F532" s="2"/>
      </tp>
      <tp>
        <v>-69236012.730000004</v>
        <stp/>
        <stp>EM_S_STM07_IS</stp>
        <stp>4</stp>
        <stp>300050.SZ</stp>
        <stp>61</stp>
        <stp>12/31/2013</stp>
        <stp>1</stp>
        <tr r="J1347" s="2"/>
      </tp>
      <tp>
        <v>111288271.34</v>
        <stp/>
        <stp>EM_S_STM07_IS</stp>
        <stp>4</stp>
        <stp>000061.SZ</stp>
        <stp>61</stp>
        <stp>12/31/2013</stp>
        <stp>1</stp>
        <tr r="J54" s="2"/>
      </tp>
      <tp>
        <v>7627461.3499999996</v>
        <stp/>
        <stp>EM_S_STM07_IS</stp>
        <stp>4</stp>
        <stp>002061.SZ</stp>
        <stp>61</stp>
        <stp>12/31/2011</stp>
        <stp>1</stp>
        <tr r="F533" s="2"/>
      </tp>
      <tp>
        <v>13756122.27</v>
        <stp/>
        <stp>EM_S_STM07_IS</stp>
        <stp>4</stp>
        <stp>300051.SZ</stp>
        <stp>61</stp>
        <stp>12/31/2013</stp>
        <stp>1</stp>
        <tr r="J1348" s="2"/>
      </tp>
      <tp>
        <v>412014201.20999998</v>
        <stp/>
        <stp>EM_S_STM07_IS</stp>
        <stp>4</stp>
        <stp>000062.SZ</stp>
        <stp>61</stp>
        <stp>12/31/2013</stp>
        <stp>1</stp>
        <tr r="J55" s="2"/>
      </tp>
      <tp>
        <v>141630631.97999999</v>
        <stp/>
        <stp>EM_S_STM07_IS</stp>
        <stp>4</stp>
        <stp>002062.SZ</stp>
        <stp>61</stp>
        <stp>12/31/2011</stp>
        <stp>1</stp>
        <tr r="F534" s="2"/>
      </tp>
      <tp>
        <v>51027332.229999997</v>
        <stp/>
        <stp>EM_S_STM07_IS</stp>
        <stp>4</stp>
        <stp>300052.SZ</stp>
        <stp>61</stp>
        <stp>12/31/2013</stp>
        <stp>1</stp>
        <tr r="J1349" s="2"/>
      </tp>
      <tp>
        <v>1357657000</v>
        <stp/>
        <stp>EM_S_STM07_IS</stp>
        <stp>4</stp>
        <stp>000063.SZ</stp>
        <stp>61</stp>
        <stp>12/31/2013</stp>
        <stp>1</stp>
        <tr r="J56" s="2"/>
      </tp>
      <tp>
        <v>211760832.75</v>
        <stp/>
        <stp>EM_S_STM07_IS</stp>
        <stp>4</stp>
        <stp>002063.SZ</stp>
        <stp>61</stp>
        <stp>12/31/2011</stp>
        <stp>1</stp>
        <tr r="F535" s="2"/>
      </tp>
      <tp>
        <v>28014491.629999999</v>
        <stp/>
        <stp>EM_S_STM07_IS</stp>
        <stp>4</stp>
        <stp>300053.SZ</stp>
        <stp>61</stp>
        <stp>12/31/2013</stp>
        <stp>1</stp>
        <tr r="J1350" s="2"/>
      </tp>
      <tp>
        <v>50786170.520000003</v>
        <stp/>
        <stp>EM_S_STM07_IS</stp>
        <stp>4</stp>
        <stp>002064.SZ</stp>
        <stp>61</stp>
        <stp>12/31/2011</stp>
        <stp>1</stp>
        <tr r="F536" s="2"/>
      </tp>
      <tp>
        <v>74637000.689999998</v>
        <stp/>
        <stp>EM_S_STM07_IS</stp>
        <stp>4</stp>
        <stp>300054.SZ</stp>
        <stp>61</stp>
        <stp>12/31/2013</stp>
        <stp>1</stp>
        <tr r="J1351" s="2"/>
      </tp>
      <tp>
        <v>156108079.36000001</v>
        <stp/>
        <stp>EM_S_STM07_IS</stp>
        <stp>4</stp>
        <stp>000065.SZ</stp>
        <stp>61</stp>
        <stp>12/31/2013</stp>
        <stp>1</stp>
        <tr r="J57" s="2"/>
      </tp>
      <tp>
        <v>420955251.13</v>
        <stp/>
        <stp>EM_S_STM07_IS</stp>
        <stp>4</stp>
        <stp>002065.SZ</stp>
        <stp>61</stp>
        <stp>12/31/2011</stp>
        <stp>1</stp>
        <tr r="F537" s="2"/>
      </tp>
      <tp>
        <v>140546000.22</v>
        <stp/>
        <stp>EM_S_STM07_IS</stp>
        <stp>4</stp>
        <stp>300055.SZ</stp>
        <stp>61</stp>
        <stp>12/31/2013</stp>
        <stp>1</stp>
        <tr r="J1352" s="2"/>
      </tp>
      <tp>
        <v>29486339.57</v>
        <stp/>
        <stp>EM_S_STM07_IS</stp>
        <stp>4</stp>
        <stp>000066.SZ</stp>
        <stp>61</stp>
        <stp>12/31/2013</stp>
        <stp>1</stp>
        <tr r="J58" s="2"/>
      </tp>
      <tp>
        <v>57258613.880000003</v>
        <stp/>
        <stp>EM_S_STM07_IS</stp>
        <stp>4</stp>
        <stp>002066.SZ</stp>
        <stp>61</stp>
        <stp>12/31/2011</stp>
        <stp>1</stp>
        <tr r="F538" s="2"/>
      </tp>
      <tp>
        <v>49537526.880000003</v>
        <stp/>
        <stp>EM_S_STM07_IS</stp>
        <stp>4</stp>
        <stp>300056.SZ</stp>
        <stp>61</stp>
        <stp>12/31/2013</stp>
        <stp>1</stp>
        <tr r="J1353" s="2"/>
      </tp>
      <tp>
        <v>125282181.63</v>
        <stp/>
        <stp>EM_S_STM07_IS</stp>
        <stp>4</stp>
        <stp>002067.SZ</stp>
        <stp>61</stp>
        <stp>12/31/2011</stp>
        <stp>1</stp>
        <tr r="F539" s="2"/>
      </tp>
      <tp>
        <v>144354629.77000001</v>
        <stp/>
        <stp>EM_S_STM07_IS</stp>
        <stp>4</stp>
        <stp>300057.SZ</stp>
        <stp>61</stp>
        <stp>12/31/2013</stp>
        <stp>1</stp>
        <tr r="J1354" s="2"/>
      </tp>
      <tp>
        <v>-37201394.289999999</v>
        <stp/>
        <stp>EM_S_STM07_IS</stp>
        <stp>4</stp>
        <stp>000068.SZ</stp>
        <stp>61</stp>
        <stp>12/31/2013</stp>
        <stp>1</stp>
        <tr r="J59" s="2"/>
      </tp>
      <tp>
        <v>128973138.16</v>
        <stp/>
        <stp>EM_S_STM07_IS</stp>
        <stp>4</stp>
        <stp>002068.SZ</stp>
        <stp>61</stp>
        <stp>12/31/2011</stp>
        <stp>1</stp>
        <tr r="F540" s="2"/>
      </tp>
      <tp>
        <v>439046743.75</v>
        <stp/>
        <stp>EM_S_STM07_IS</stp>
        <stp>4</stp>
        <stp>300058.SZ</stp>
        <stp>61</stp>
        <stp>12/31/2013</stp>
        <stp>1</stp>
        <tr r="J1355" s="2"/>
      </tp>
      <tp>
        <v>4408287914.1000004</v>
        <stp/>
        <stp>EM_S_STM07_IS</stp>
        <stp>4</stp>
        <stp>000069.SZ</stp>
        <stp>61</stp>
        <stp>12/31/2013</stp>
        <stp>1</stp>
        <tr r="J60" s="2"/>
      </tp>
      <tp>
        <v>497976321.56</v>
        <stp/>
        <stp>EM_S_STM07_IS</stp>
        <stp>4</stp>
        <stp>002069.SZ</stp>
        <stp>61</stp>
        <stp>12/31/2011</stp>
        <stp>1</stp>
        <tr r="F541" s="2"/>
      </tp>
      <tp>
        <v>5001337.41</v>
        <stp/>
        <stp>EM_S_STM07_IS</stp>
        <stp>4</stp>
        <stp>300059.SZ</stp>
        <stp>61</stp>
        <stp>12/31/2013</stp>
        <stp>1</stp>
        <tr r="J1356" s="2"/>
      </tp>
      <tp>
        <v>61465513.270000003</v>
        <stp/>
        <stp>EM_S_STM07_IS</stp>
        <stp>4</stp>
        <stp>000070.SZ</stp>
        <stp>61</stp>
        <stp>12/31/2013</stp>
        <stp>1</stp>
        <tr r="J61" s="2"/>
      </tp>
      <tp>
        <v>68715155.030000001</v>
        <stp/>
        <stp>EM_S_STM07_IS</stp>
        <stp>4</stp>
        <stp>002070.SZ</stp>
        <stp>61</stp>
        <stp>12/31/2011</stp>
        <stp>1</stp>
        <tr r="F542" s="2"/>
      </tp>
      <tp>
        <v>9075162.0700000003</v>
        <stp/>
        <stp>EM_S_STM07_IS</stp>
        <stp>4</stp>
        <stp>300040.SZ</stp>
        <stp>61</stp>
        <stp>12/31/2013</stp>
        <stp>1</stp>
        <tr r="J1337" s="2"/>
      </tp>
      <tp>
        <v>15630120.369999999</v>
        <stp/>
        <stp>EM_S_STM07_IS</stp>
        <stp>4</stp>
        <stp>002071.SZ</stp>
        <stp>61</stp>
        <stp>12/31/2011</stp>
        <stp>1</stp>
        <tr r="F543" s="2"/>
      </tp>
      <tp>
        <v>88909171.049999997</v>
        <stp/>
        <stp>EM_S_STM07_IS</stp>
        <stp>4</stp>
        <stp>300041.SZ</stp>
        <stp>61</stp>
        <stp>12/31/2013</stp>
        <stp>1</stp>
        <tr r="J1338" s="2"/>
      </tp>
      <tp>
        <v>-98949275.819999993</v>
        <stp/>
        <stp>EM_S_STM07_IS</stp>
        <stp>4</stp>
        <stp>002072.SZ</stp>
        <stp>61</stp>
        <stp>12/31/2011</stp>
        <stp>1</stp>
        <tr r="F544" s="2"/>
      </tp>
      <tp>
        <v>5929278.4100000001</v>
        <stp/>
        <stp>EM_S_STM07_IS</stp>
        <stp>4</stp>
        <stp>300042.SZ</stp>
        <stp>61</stp>
        <stp>12/31/2013</stp>
        <stp>1</stp>
        <tr r="J1339" s="2"/>
      </tp>
      <tp>
        <v>455428177.25</v>
        <stp/>
        <stp>EM_S_STM07_IS</stp>
        <stp>4</stp>
        <stp>002073.SZ</stp>
        <stp>61</stp>
        <stp>12/31/2011</stp>
        <stp>1</stp>
        <tr r="F545" s="2"/>
      </tp>
      <tp>
        <v>134256009.21000001</v>
        <stp/>
        <stp>EM_S_STM07_IS</stp>
        <stp>4</stp>
        <stp>300043.SZ</stp>
        <stp>61</stp>
        <stp>12/31/2013</stp>
        <stp>1</stp>
        <tr r="J1340" s="2"/>
      </tp>
      <tp>
        <v>36472571.759999998</v>
        <stp/>
        <stp>EM_S_STM07_IS</stp>
        <stp>4</stp>
        <stp>002074.SZ</stp>
        <stp>61</stp>
        <stp>12/31/2011</stp>
        <stp>1</stp>
        <tr r="F546" s="2"/>
      </tp>
      <tp>
        <v>29436034.800000001</v>
        <stp/>
        <stp>EM_S_STM07_IS</stp>
        <stp>4</stp>
        <stp>300044.SZ</stp>
        <stp>61</stp>
        <stp>12/31/2013</stp>
        <stp>1</stp>
        <tr r="J1341" s="2"/>
      </tp>
      <tp>
        <v>277660282.95999998</v>
        <stp/>
        <stp>EM_S_STM07_IS</stp>
        <stp>4</stp>
        <stp>002075.SZ</stp>
        <stp>61</stp>
        <stp>12/31/2011</stp>
        <stp>1</stp>
        <tr r="F547" s="2"/>
      </tp>
      <tp>
        <v>14347252.83</v>
        <stp/>
        <stp>EM_S_STM07_IS</stp>
        <stp>4</stp>
        <stp>300045.SZ</stp>
        <stp>61</stp>
        <stp>12/31/2013</stp>
        <stp>1</stp>
        <tr r="J1342" s="2"/>
      </tp>
      <tp>
        <v>21453752.149999999</v>
        <stp/>
        <stp>EM_S_STM07_IS</stp>
        <stp>4</stp>
        <stp>002076.SZ</stp>
        <stp>61</stp>
        <stp>12/31/2011</stp>
        <stp>1</stp>
        <tr r="F548" s="2"/>
      </tp>
      <tp>
        <v>40172351.859999999</v>
        <stp/>
        <stp>EM_S_STM07_IS</stp>
        <stp>4</stp>
        <stp>300046.SZ</stp>
        <stp>61</stp>
        <stp>12/31/2013</stp>
        <stp>1</stp>
        <tr r="J1343" s="2"/>
      </tp>
      <tp>
        <v>64924925.840000004</v>
        <stp/>
        <stp>EM_S_STM07_IS</stp>
        <stp>4</stp>
        <stp>002077.SZ</stp>
        <stp>61</stp>
        <stp>12/31/2011</stp>
        <stp>1</stp>
        <tr r="F549" s="2"/>
      </tp>
      <tp>
        <v>122180394.93000001</v>
        <stp/>
        <stp>EM_S_STM07_IS</stp>
        <stp>4</stp>
        <stp>300047.SZ</stp>
        <stp>61</stp>
        <stp>12/31/2013</stp>
        <stp>1</stp>
        <tr r="J1344" s="2"/>
      </tp>
      <tp>
        <v>117047963.45999999</v>
        <stp/>
        <stp>EM_S_STM07_IS</stp>
        <stp>4</stp>
        <stp>000078.SZ</stp>
        <stp>61</stp>
        <stp>12/31/2013</stp>
        <stp>1</stp>
        <tr r="J62" s="2"/>
      </tp>
      <tp>
        <v>499327975.97000003</v>
        <stp/>
        <stp>EM_S_STM07_IS</stp>
        <stp>4</stp>
        <stp>002078.SZ</stp>
        <stp>61</stp>
        <stp>12/31/2011</stp>
        <stp>1</stp>
        <tr r="F550" s="2"/>
      </tp>
      <tp>
        <v>44466825.619999997</v>
        <stp/>
        <stp>EM_S_STM07_IS</stp>
        <stp>4</stp>
        <stp>300048.SZ</stp>
        <stp>61</stp>
        <stp>12/31/2013</stp>
        <stp>1</stp>
        <tr r="J1345" s="2"/>
      </tp>
      <tp>
        <v>69052415.189999998</v>
        <stp/>
        <stp>EM_S_STM07_IS</stp>
        <stp>4</stp>
        <stp>002079.SZ</stp>
        <stp>61</stp>
        <stp>12/31/2011</stp>
        <stp>1</stp>
        <tr r="F551" s="2"/>
      </tp>
      <tp>
        <v>4905385.5999999996</v>
        <stp/>
        <stp>EM_S_STM07_IS</stp>
        <stp>4</stp>
        <stp>300049.SZ</stp>
        <stp>61</stp>
        <stp>12/31/2013</stp>
        <stp>1</stp>
        <tr r="J1346" s="2"/>
      </tp>
      <tp>
        <v>103031902.90000001</v>
        <stp/>
        <stp>EM_S_STM07_IS</stp>
        <stp>4</stp>
        <stp>000040.SZ</stp>
        <stp>61</stp>
        <stp>12/31/2013</stp>
        <stp>1</stp>
        <tr r="J41" s="2"/>
      </tp>
      <tp>
        <v>36906137</v>
        <stp/>
        <stp>EM_S_STM07_IS</stp>
        <stp>4</stp>
        <stp>002040.SZ</stp>
        <stp>61</stp>
        <stp>12/31/2011</stp>
        <stp>1</stp>
        <tr r="F512" s="2"/>
      </tp>
      <tp>
        <v>839910205.38999999</v>
        <stp/>
        <stp>EM_S_STM07_IS</stp>
        <stp>4</stp>
        <stp>300070.SZ</stp>
        <stp>61</stp>
        <stp>12/31/2013</stp>
        <stp>1</stp>
        <tr r="J1366" s="2"/>
      </tp>
      <tp>
        <v>232221025.03</v>
        <stp/>
        <stp>EM_S_STM07_IS</stp>
        <stp>4</stp>
        <stp>002041.SZ</stp>
        <stp>61</stp>
        <stp>12/31/2011</stp>
        <stp>1</stp>
        <tr r="F513" s="2"/>
      </tp>
      <tp>
        <v>63482822.159999996</v>
        <stp/>
        <stp>EM_S_STM07_IS</stp>
        <stp>4</stp>
        <stp>300071.SZ</stp>
        <stp>61</stp>
        <stp>12/31/2013</stp>
        <stp>1</stp>
        <tr r="J1367" s="2"/>
      </tp>
      <tp>
        <v>405502224.14999998</v>
        <stp/>
        <stp>EM_S_STM07_IS</stp>
        <stp>4</stp>
        <stp>000042.SZ</stp>
        <stp>61</stp>
        <stp>12/31/2013</stp>
        <stp>1</stp>
        <tr r="J42" s="2"/>
      </tp>
      <tp>
        <v>406967567.29000002</v>
        <stp/>
        <stp>EM_S_STM07_IS</stp>
        <stp>4</stp>
        <stp>002042.SZ</stp>
        <stp>61</stp>
        <stp>12/31/2011</stp>
        <stp>1</stp>
        <tr r="F514" s="2"/>
      </tp>
      <tp>
        <v>204593016.99000001</v>
        <stp/>
        <stp>EM_S_STM07_IS</stp>
        <stp>4</stp>
        <stp>300072.SZ</stp>
        <stp>61</stp>
        <stp>12/31/2013</stp>
        <stp>1</stp>
        <tr r="J1368" s="2"/>
      </tp>
      <tp>
        <v>467059166.43000001</v>
        <stp/>
        <stp>EM_S_STM07_IS</stp>
        <stp>4</stp>
        <stp>000043.SZ</stp>
        <stp>61</stp>
        <stp>12/31/2013</stp>
        <stp>1</stp>
        <tr r="J43" s="2"/>
      </tp>
      <tp>
        <v>27647080.129999999</v>
        <stp/>
        <stp>EM_S_STM07_IS</stp>
        <stp>4</stp>
        <stp>002043.SZ</stp>
        <stp>61</stp>
        <stp>12/31/2011</stp>
        <stp>1</stp>
        <tr r="F515" s="2"/>
      </tp>
      <tp>
        <v>9703536.4800000004</v>
        <stp/>
        <stp>EM_S_STM07_IS</stp>
        <stp>4</stp>
        <stp>300073.SZ</stp>
        <stp>61</stp>
        <stp>12/31/2013</stp>
        <stp>1</stp>
        <tr r="J1369" s="2"/>
      </tp>
      <tp>
        <v>58920201.939999998</v>
        <stp/>
        <stp>EM_S_STM07_IS</stp>
        <stp>4</stp>
        <stp>002044.SZ</stp>
        <stp>61</stp>
        <stp>12/31/2011</stp>
        <stp>1</stp>
        <tr r="F516" s="2"/>
      </tp>
      <tp>
        <v>102393121.20999999</v>
        <stp/>
        <stp>EM_S_STM07_IS</stp>
        <stp>4</stp>
        <stp>300074.SZ</stp>
        <stp>61</stp>
        <stp>12/31/2013</stp>
        <stp>1</stp>
        <tr r="J1370" s="2"/>
      </tp>
      <tp>
        <v>47222590.969999999</v>
        <stp/>
        <stp>EM_S_STM07_IS</stp>
        <stp>4</stp>
        <stp>000045.SZ</stp>
        <stp>61</stp>
        <stp>12/31/2013</stp>
        <stp>1</stp>
        <tr r="J44" s="2"/>
      </tp>
      <tp>
        <v>87936564</v>
        <stp/>
        <stp>EM_S_STM07_IS</stp>
        <stp>4</stp>
        <stp>002045.SZ</stp>
        <stp>61</stp>
        <stp>12/31/2011</stp>
        <stp>1</stp>
        <tr r="F517" s="2"/>
      </tp>
      <tp>
        <v>94035979.700000003</v>
        <stp/>
        <stp>EM_S_STM07_IS</stp>
        <stp>4</stp>
        <stp>300075.SZ</stp>
        <stp>61</stp>
        <stp>12/31/2013</stp>
        <stp>1</stp>
        <tr r="J1371" s="2"/>
      </tp>
      <tp>
        <v>1181208075.2</v>
        <stp/>
        <stp>EM_S_STM07_IS</stp>
        <stp>4</stp>
        <stp>000046.SZ</stp>
        <stp>61</stp>
        <stp>12/31/2013</stp>
        <stp>1</stp>
        <tr r="J45" s="2"/>
      </tp>
      <tp>
        <v>63541465.799999997</v>
        <stp/>
        <stp>EM_S_STM07_IS</stp>
        <stp>4</stp>
        <stp>002046.SZ</stp>
        <stp>61</stp>
        <stp>12/31/2011</stp>
        <stp>1</stp>
        <tr r="F518" s="2"/>
      </tp>
      <tp>
        <v>7446562.7199999997</v>
        <stp/>
        <stp>EM_S_STM07_IS</stp>
        <stp>4</stp>
        <stp>300076.SZ</stp>
        <stp>61</stp>
        <stp>12/31/2013</stp>
        <stp>1</stp>
        <tr r="J1372" s="2"/>
      </tp>
      <tp>
        <v>-107351410.28</v>
        <stp/>
        <stp>EM_S_STM07_IS</stp>
        <stp>4</stp>
        <stp>002047.SZ</stp>
        <stp>61</stp>
        <stp>12/31/2011</stp>
        <stp>1</stp>
        <tr r="F519" s="2"/>
      </tp>
      <tp>
        <v>4685101.16</v>
        <stp/>
        <stp>EM_S_STM07_IS</stp>
        <stp>4</stp>
        <stp>300077.SZ</stp>
        <stp>61</stp>
        <stp>12/31/2013</stp>
        <stp>1</stp>
        <tr r="J1373" s="2"/>
      </tp>
      <tp>
        <v>-9020255.5800000001</v>
        <stp/>
        <stp>EM_S_STM07_IS</stp>
        <stp>4</stp>
        <stp>000048.SZ</stp>
        <stp>61</stp>
        <stp>12/31/2013</stp>
        <stp>1</stp>
        <tr r="J46" s="2"/>
      </tp>
      <tp>
        <v>284173663.50999999</v>
        <stp/>
        <stp>EM_S_STM07_IS</stp>
        <stp>4</stp>
        <stp>002048.SZ</stp>
        <stp>61</stp>
        <stp>12/31/2011</stp>
        <stp>1</stp>
        <tr r="F520" s="2"/>
      </tp>
      <tp>
        <v>85795616.150000006</v>
        <stp/>
        <stp>EM_S_STM07_IS</stp>
        <stp>4</stp>
        <stp>300078.SZ</stp>
        <stp>61</stp>
        <stp>12/31/2013</stp>
        <stp>1</stp>
        <tr r="J1374" s="2"/>
      </tp>
      <tp>
        <v>206026024.91</v>
        <stp/>
        <stp>EM_S_STM07_IS</stp>
        <stp>4</stp>
        <stp>000049.SZ</stp>
        <stp>61</stp>
        <stp>12/31/2013</stp>
        <stp>1</stp>
        <tr r="J47" s="2"/>
      </tp>
      <tp>
        <v>30732717.300000001</v>
        <stp/>
        <stp>EM_S_STM07_IS</stp>
        <stp>4</stp>
        <stp>002049.SZ</stp>
        <stp>61</stp>
        <stp>12/31/2011</stp>
        <stp>1</stp>
        <tr r="F521" s="2"/>
      </tp>
      <tp>
        <v>136767203.59</v>
        <stp/>
        <stp>EM_S_STM07_IS</stp>
        <stp>4</stp>
        <stp>300079.SZ</stp>
        <stp>61</stp>
        <stp>12/31/2013</stp>
        <stp>1</stp>
        <tr r="J1375" s="2"/>
      </tp>
      <tp>
        <v>143545226</v>
        <stp/>
        <stp>EM_S_STM07_IS</stp>
        <stp>4</stp>
        <stp>000050.SZ</stp>
        <stp>61</stp>
        <stp>12/31/2013</stp>
        <stp>1</stp>
        <tr r="J48" s="2"/>
      </tp>
      <tp>
        <v>365883868.22000003</v>
        <stp/>
        <stp>EM_S_STM07_IS</stp>
        <stp>4</stp>
        <stp>002050.SZ</stp>
        <stp>61</stp>
        <stp>12/31/2011</stp>
        <stp>1</stp>
        <tr r="F522" s="2"/>
      </tp>
      <tp>
        <v>463128921.51999998</v>
        <stp/>
        <stp>EM_S_STM07_IS</stp>
        <stp>4</stp>
        <stp>002051.SZ</stp>
        <stp>61</stp>
        <stp>12/31/2011</stp>
        <stp>1</stp>
        <tr r="F523" s="2"/>
      </tp>
      <tp>
        <v>20963521.940000001</v>
        <stp/>
        <stp>EM_S_STM07_IS</stp>
        <stp>4</stp>
        <stp>300061.SZ</stp>
        <stp>61</stp>
        <stp>12/31/2013</stp>
        <stp>1</stp>
        <tr r="J1357" s="2"/>
      </tp>
      <tp>
        <v>22438404.780000001</v>
        <stp/>
        <stp>EM_S_STM07_IS</stp>
        <stp>4</stp>
        <stp>002052.SZ</stp>
        <stp>61</stp>
        <stp>12/31/2011</stp>
        <stp>1</stp>
        <tr r="F524" s="2"/>
      </tp>
      <tp>
        <v>39939687.020000003</v>
        <stp/>
        <stp>EM_S_STM07_IS</stp>
        <stp>4</stp>
        <stp>300062.SZ</stp>
        <stp>61</stp>
        <stp>12/31/2013</stp>
        <stp>1</stp>
        <tr r="J1358" s="2"/>
      </tp>
      <tp>
        <v>22018969.52</v>
        <stp/>
        <stp>EM_S_STM07_IS</stp>
        <stp>4</stp>
        <stp>002053.SZ</stp>
        <stp>61</stp>
        <stp>12/31/2011</stp>
        <stp>1</stp>
        <tr r="F525" s="2"/>
      </tp>
      <tp>
        <v>14404061.24</v>
        <stp/>
        <stp>EM_S_STM07_IS</stp>
        <stp>4</stp>
        <stp>300063.SZ</stp>
        <stp>61</stp>
        <stp>12/31/2013</stp>
        <stp>1</stp>
        <tr r="J1359" s="2"/>
      </tp>
      <tp>
        <v>143167499.59999999</v>
        <stp/>
        <stp>EM_S_STM07_IS</stp>
        <stp>4</stp>
        <stp>002054.SZ</stp>
        <stp>61</stp>
        <stp>12/31/2011</stp>
        <stp>1</stp>
        <tr r="F526" s="2"/>
      </tp>
      <tp>
        <v>94262125.489999995</v>
        <stp/>
        <stp>EM_S_STM07_IS</stp>
        <stp>4</stp>
        <stp>300064.SZ</stp>
        <stp>61</stp>
        <stp>12/31/2013</stp>
        <stp>1</stp>
        <tr r="J1360" s="2"/>
      </tp>
      <tp>
        <v>85676863.780000001</v>
        <stp/>
        <stp>EM_S_STM07_IS</stp>
        <stp>4</stp>
        <stp>000055.SZ</stp>
        <stp>61</stp>
        <stp>12/31/2013</stp>
        <stp>1</stp>
        <tr r="J49" s="2"/>
      </tp>
      <tp>
        <v>116482245.23</v>
        <stp/>
        <stp>EM_S_STM07_IS</stp>
        <stp>4</stp>
        <stp>002055.SZ</stp>
        <stp>61</stp>
        <stp>12/31/2011</stp>
        <stp>1</stp>
        <tr r="F527" s="2"/>
      </tp>
      <tp>
        <v>11887162.880000001</v>
        <stp/>
        <stp>EM_S_STM07_IS</stp>
        <stp>4</stp>
        <stp>300065.SZ</stp>
        <stp>61</stp>
        <stp>12/31/2013</stp>
        <stp>1</stp>
        <tr r="J1361" s="2"/>
      </tp>
      <tp>
        <v>2320696950.25</v>
        <stp/>
        <stp>EM_S_STM07_IS</stp>
        <stp>4</stp>
        <stp>000056.SZ</stp>
        <stp>61</stp>
        <stp>12/31/2013</stp>
        <stp>1</stp>
        <tr r="J50" s="2"/>
      </tp>
      <tp>
        <v>74873505.989999995</v>
        <stp/>
        <stp>EM_S_STM07_IS</stp>
        <stp>4</stp>
        <stp>002056.SZ</stp>
        <stp>61</stp>
        <stp>12/31/2011</stp>
        <stp>1</stp>
        <tr r="F528" s="2"/>
      </tp>
      <tp>
        <v>100901887.98</v>
        <stp/>
        <stp>EM_S_STM07_IS</stp>
        <stp>4</stp>
        <stp>300066.SZ</stp>
        <stp>61</stp>
        <stp>12/31/2013</stp>
        <stp>1</stp>
        <tr r="J1362" s="2"/>
      </tp>
      <tp>
        <v>10635916.029999999</v>
        <stp/>
        <stp>EM_S_STM07_IS</stp>
        <stp>4</stp>
        <stp>002057.SZ</stp>
        <stp>61</stp>
        <stp>12/31/2011</stp>
        <stp>1</stp>
        <tr r="F529" s="2"/>
      </tp>
      <tp>
        <v>47726565.710000001</v>
        <stp/>
        <stp>EM_S_STM07_IS</stp>
        <stp>4</stp>
        <stp>300067.SZ</stp>
        <stp>61</stp>
        <stp>12/31/2013</stp>
        <stp>1</stp>
        <tr r="J1363" s="2"/>
      </tp>
      <tp>
        <v>54338735.350000001</v>
        <stp/>
        <stp>EM_S_STM07_IS</stp>
        <stp>4</stp>
        <stp>000058.SZ</stp>
        <stp>61</stp>
        <stp>12/31/2013</stp>
        <stp>1</stp>
        <tr r="J51" s="2"/>
      </tp>
      <tp>
        <v>13292052.59</v>
        <stp/>
        <stp>EM_S_STM07_IS</stp>
        <stp>4</stp>
        <stp>002058.SZ</stp>
        <stp>61</stp>
        <stp>12/31/2011</stp>
        <stp>1</stp>
        <tr r="F530" s="2"/>
      </tp>
      <tp>
        <v>130132779.59999999</v>
        <stp/>
        <stp>EM_S_STM07_IS</stp>
        <stp>4</stp>
        <stp>300068.SZ</stp>
        <stp>61</stp>
        <stp>12/31/2013</stp>
        <stp>1</stp>
        <tr r="J1364" s="2"/>
      </tp>
      <tp>
        <v>-155178297.09999999</v>
        <stp/>
        <stp>EM_S_STM07_IS</stp>
        <stp>4</stp>
        <stp>000059.SZ</stp>
        <stp>61</stp>
        <stp>12/31/2013</stp>
        <stp>1</stp>
        <tr r="J52" s="2"/>
      </tp>
      <tp>
        <v>16779146.030000001</v>
        <stp/>
        <stp>EM_S_STM07_IS</stp>
        <stp>4</stp>
        <stp>002059.SZ</stp>
        <stp>61</stp>
        <stp>12/31/2011</stp>
        <stp>1</stp>
        <tr r="F531" s="2"/>
      </tp>
      <tp>
        <v>23575749.899999999</v>
        <stp/>
        <stp>EM_S_STM07_IS</stp>
        <stp>4</stp>
        <stp>300069.SZ</stp>
        <stp>61</stp>
        <stp>12/31/2013</stp>
        <stp>1</stp>
        <tr r="J1365" s="2"/>
      </tp>
      <tp>
        <v>45594449.310000002</v>
        <stp/>
        <stp>EM_S_STM07_IS</stp>
        <stp>4</stp>
        <stp>600080.SH</stp>
        <stp>61</stp>
        <stp>12/31/2013</stp>
        <stp>1</stp>
        <tr r="J1939" s="2"/>
      </tp>
      <tp>
        <v>171104349.53</v>
        <stp/>
        <stp>EM_S_STM07_IS</stp>
        <stp>4</stp>
        <stp>600081.SH</stp>
        <stp>61</stp>
        <stp>12/31/2013</stp>
        <stp>1</stp>
        <tr r="J1940" s="2"/>
      </tp>
      <tp>
        <v>40491249.210000001</v>
        <stp/>
        <stp>EM_S_STM07_IS</stp>
        <stp>4</stp>
        <stp>600082.SH</stp>
        <stp>61</stp>
        <stp>12/31/2013</stp>
        <stp>1</stp>
        <tr r="J1941" s="2"/>
      </tp>
      <tp>
        <v>7485004.1799999997</v>
        <stp/>
        <stp>EM_S_STM07_IS</stp>
        <stp>4</stp>
        <stp>600083.SH</stp>
        <stp>61</stp>
        <stp>12/31/2013</stp>
        <stp>1</stp>
        <tr r="J1942" s="2"/>
      </tp>
      <tp>
        <v>15728795.039999999</v>
        <stp/>
        <stp>EM_S_STM07_IS</stp>
        <stp>4</stp>
        <stp>600084.SH</stp>
        <stp>61</stp>
        <stp>12/31/2013</stp>
        <stp>1</stp>
        <tr r="J1943" s="2"/>
      </tp>
      <tp>
        <v>656013728.52999997</v>
        <stp/>
        <stp>EM_S_STM07_IS</stp>
        <stp>4</stp>
        <stp>600085.SH</stp>
        <stp>61</stp>
        <stp>12/31/2013</stp>
        <stp>1</stp>
        <tr r="J1944" s="2"/>
      </tp>
      <tp t="s">
        <v/>
        <stp/>
        <stp>EM_S_STM07_IS</stp>
        <stp>4</stp>
        <stp>603085.SH</stp>
        <stp>61</stp>
        <stp>12/31/2010</stp>
        <stp>1</stp>
        <tr r="D2882" s="2"/>
      </tp>
      <tp>
        <v>157161763.87</v>
        <stp/>
        <stp>EM_S_STM07_IS</stp>
        <stp>4</stp>
        <stp>600086.SH</stp>
        <stp>61</stp>
        <stp>12/31/2013</stp>
        <stp>1</stp>
        <tr r="J1945" s="2"/>
      </tp>
      <tp>
        <v>67730709.670000002</v>
        <stp/>
        <stp>EM_S_STM07_IS</stp>
        <stp>4</stp>
        <stp>600088.SH</stp>
        <stp>61</stp>
        <stp>12/31/2013</stp>
        <stp>1</stp>
        <tr r="J1946" s="2"/>
      </tp>
      <tp>
        <v>47661000000</v>
        <stp/>
        <stp>EM_S_STM07_IS</stp>
        <stp>4</stp>
        <stp>601088.SH</stp>
        <stp>61</stp>
        <stp>12/31/2012</stp>
        <stp>1</stp>
        <tr r="H2707" s="2"/>
      </tp>
      <tp>
        <v>48913901.009999998</v>
        <stp/>
        <stp>EM_S_STM07_IS</stp>
        <stp>4</stp>
        <stp>603088.SH</stp>
        <stp>61</stp>
        <stp>12/31/2010</stp>
        <stp>1</stp>
        <tr r="D2883" s="2"/>
      </tp>
      <tp>
        <v>1328375843.3199999</v>
        <stp/>
        <stp>EM_S_STM07_IS</stp>
        <stp>4</stp>
        <stp>600089.SH</stp>
        <stp>61</stp>
        <stp>12/31/2013</stp>
        <stp>1</stp>
        <tr r="J1947" s="2"/>
      </tp>
      <tp>
        <v>107107126.27</v>
        <stp/>
        <stp>EM_S_STM07_IS</stp>
        <stp>4</stp>
        <stp>600090.SH</stp>
        <stp>61</stp>
        <stp>12/31/2013</stp>
        <stp>1</stp>
        <tr r="J1948" s="2"/>
      </tp>
      <tp t="s">
        <v/>
        <stp/>
        <stp>EM_S_STM07_IS</stp>
        <stp>4</stp>
        <stp>603090.SH</stp>
        <stp>61</stp>
        <stp>12/31/2010</stp>
        <stp>1</stp>
        <tr r="D2884" s="2"/>
      </tp>
      <tp>
        <v>-110344374.22</v>
        <stp/>
        <stp>EM_S_STM07_IS</stp>
        <stp>4</stp>
        <stp>600091.SH</stp>
        <stp>61</stp>
        <stp>12/31/2013</stp>
        <stp>1</stp>
        <tr r="J1949" s="2"/>
      </tp>
      <tp>
        <v>51692334.240000002</v>
        <stp/>
        <stp>EM_S_STM07_IS</stp>
        <stp>4</stp>
        <stp>600093.SH</stp>
        <stp>61</stp>
        <stp>12/31/2013</stp>
        <stp>1</stp>
        <tr r="J1950" s="2"/>
      </tp>
      <tp>
        <v>255450881.08000001</v>
        <stp/>
        <stp>EM_S_STM07_IS</stp>
        <stp>4</stp>
        <stp>600094.SH</stp>
        <stp>61</stp>
        <stp>12/31/2013</stp>
        <stp>1</stp>
        <tr r="J1951" s="2"/>
      </tp>
      <tp>
        <v>33150827.23</v>
        <stp/>
        <stp>EM_S_STM07_IS</stp>
        <stp>4</stp>
        <stp>600095.SH</stp>
        <stp>61</stp>
        <stp>12/31/2013</stp>
        <stp>1</stp>
        <tr r="J1952" s="2"/>
      </tp>
      <tp>
        <v>592710502.04999995</v>
        <stp/>
        <stp>EM_S_STM07_IS</stp>
        <stp>4</stp>
        <stp>600096.SH</stp>
        <stp>61</stp>
        <stp>12/31/2013</stp>
        <stp>1</stp>
        <tr r="J1953" s="2"/>
      </tp>
      <tp>
        <v>103105982.3</v>
        <stp/>
        <stp>EM_S_STM07_IS</stp>
        <stp>4</stp>
        <stp>600097.SH</stp>
        <stp>61</stp>
        <stp>12/31/2013</stp>
        <stp>1</stp>
        <tr r="J1954" s="2"/>
      </tp>
      <tp>
        <v>1028042862.8200001</v>
        <stp/>
        <stp>EM_S_STM07_IS</stp>
        <stp>4</stp>
        <stp>600098.SH</stp>
        <stp>61</stp>
        <stp>12/31/2013</stp>
        <stp>1</stp>
        <tr r="J1955" s="2"/>
      </tp>
      <tp>
        <v>940464358.97000003</v>
        <stp/>
        <stp>EM_S_STM07_IS</stp>
        <stp>4</stp>
        <stp>601098.SH</stp>
        <stp>61</stp>
        <stp>12/31/2012</stp>
        <stp>1</stp>
        <tr r="H2708" s="2"/>
      </tp>
      <tp t="s">
        <v/>
        <stp/>
        <stp>EM_S_STM07_IS</stp>
        <stp>4</stp>
        <stp>603098.SH</stp>
        <stp>61</stp>
        <stp>12/31/2010</stp>
        <stp>1</stp>
        <tr r="D2885" s="2"/>
      </tp>
      <tp>
        <v>401894.81</v>
        <stp/>
        <stp>EM_S_STM07_IS</stp>
        <stp>4</stp>
        <stp>600099.SH</stp>
        <stp>61</stp>
        <stp>12/31/2013</stp>
        <stp>1</stp>
        <tr r="J1956" s="2"/>
      </tp>
      <tp>
        <v>70491328.709999993</v>
        <stp/>
        <stp>EM_S_STM07_IS</stp>
        <stp>4</stp>
        <stp>601099.SH</stp>
        <stp>61</stp>
        <stp>12/31/2012</stp>
        <stp>1</stp>
        <tr r="H2709" s="2"/>
      </tp>
      <tp>
        <v>26319400</v>
        <stp/>
        <stp>EM_S_STM07_IS</stp>
        <stp>4</stp>
        <stp>603099.SH</stp>
        <stp>61</stp>
        <stp>12/31/2010</stp>
        <stp>1</stp>
        <tr r="D2886" s="2"/>
      </tp>
      <tp>
        <v>1582879067.4400001</v>
        <stp/>
        <stp>EM_S_STM07_IS</stp>
        <stp>4</stp>
        <stp>600060.SH</stp>
        <stp>61</stp>
        <stp>12/31/2013</stp>
        <stp>1</stp>
        <tr r="J1920" s="2"/>
      </tp>
      <tp t="s">
        <v/>
        <stp/>
        <stp>EM_S_STM07_IS</stp>
        <stp>4</stp>
        <stp>603060.SH</stp>
        <stp>61</stp>
        <stp>12/31/2010</stp>
        <stp>1</stp>
        <tr r="D2877" s="2"/>
      </tp>
      <tp>
        <v>6356591.8499999996</v>
        <stp/>
        <stp>EM_S_STM07_IS</stp>
        <stp>4</stp>
        <stp>600061.SH</stp>
        <stp>61</stp>
        <stp>12/31/2013</stp>
        <stp>1</stp>
        <tr r="J1921" s="2"/>
      </tp>
      <tp>
        <v>870690215.50999999</v>
        <stp/>
        <stp>EM_S_STM07_IS</stp>
        <stp>4</stp>
        <stp>600062.SH</stp>
        <stp>61</stp>
        <stp>12/31/2013</stp>
        <stp>1</stp>
        <tr r="J1922" s="2"/>
      </tp>
      <tp>
        <v>20298258.879999999</v>
        <stp/>
        <stp>EM_S_STM07_IS</stp>
        <stp>4</stp>
        <stp>600063.SH</stp>
        <stp>61</stp>
        <stp>12/31/2013</stp>
        <stp>1</stp>
        <tr r="J1923" s="2"/>
      </tp>
      <tp>
        <v>430469705.32999998</v>
        <stp/>
        <stp>EM_S_STM07_IS</stp>
        <stp>4</stp>
        <stp>600064.SH</stp>
        <stp>61</stp>
        <stp>12/31/2013</stp>
        <stp>1</stp>
        <tr r="J1924" s="2"/>
      </tp>
      <tp>
        <v>1822575190.6700001</v>
        <stp/>
        <stp>EM_S_STM07_IS</stp>
        <stp>4</stp>
        <stp>600066.SH</stp>
        <stp>61</stp>
        <stp>12/31/2013</stp>
        <stp>1</stp>
        <tr r="J1925" s="2"/>
      </tp>
      <tp t="s">
        <v/>
        <stp/>
        <stp>EM_S_STM07_IS</stp>
        <stp>4</stp>
        <stp>603066.SH</stp>
        <stp>61</stp>
        <stp>12/31/2010</stp>
        <stp>1</stp>
        <tr r="D2878" s="2"/>
      </tp>
      <tp>
        <v>1277775337.6099999</v>
        <stp/>
        <stp>EM_S_STM07_IS</stp>
        <stp>4</stp>
        <stp>600067.SH</stp>
        <stp>61</stp>
        <stp>12/31/2013</stp>
        <stp>1</stp>
        <tr r="J1926" s="2"/>
      </tp>
      <tp t="s">
        <v/>
        <stp/>
        <stp>EM_S_STM07_IS</stp>
        <stp>4</stp>
        <stp>603067.SH</stp>
        <stp>61</stp>
        <stp>12/31/2010</stp>
        <stp>1</stp>
        <tr r="D2879" s="2"/>
      </tp>
      <tp>
        <v>1584737039.6700001</v>
        <stp/>
        <stp>EM_S_STM07_IS</stp>
        <stp>4</stp>
        <stp>600068.SH</stp>
        <stp>61</stp>
        <stp>12/31/2013</stp>
        <stp>1</stp>
        <tr r="J1927" s="2"/>
      </tp>
      <tp>
        <v>-278647676.13</v>
        <stp/>
        <stp>EM_S_STM07_IS</stp>
        <stp>4</stp>
        <stp>600069.SH</stp>
        <stp>61</stp>
        <stp>12/31/2013</stp>
        <stp>1</stp>
        <tr r="J1928" s="2"/>
      </tp>
      <tp>
        <v>315327482.24000001</v>
        <stp/>
        <stp>EM_S_STM07_IS</stp>
        <stp>4</stp>
        <stp>601069.SH</stp>
        <stp>61</stp>
        <stp>12/31/2012</stp>
        <stp>1</stp>
        <tr r="H2706" s="2"/>
      </tp>
      <tp t="s">
        <v/>
        <stp/>
        <stp>EM_S_STM07_IS</stp>
        <stp>4</stp>
        <stp>603069.SH</stp>
        <stp>61</stp>
        <stp>12/31/2010</stp>
        <stp>1</stp>
        <tr r="D2880" s="2"/>
      </tp>
      <tp>
        <v>122469826.8</v>
        <stp/>
        <stp>EM_S_STM07_IS</stp>
        <stp>4</stp>
        <stp>600070.SH</stp>
        <stp>61</stp>
        <stp>12/31/2013</stp>
        <stp>1</stp>
        <tr r="J1929" s="2"/>
      </tp>
      <tp>
        <v>-28230239.780000001</v>
        <stp/>
        <stp>EM_S_STM07_IS</stp>
        <stp>4</stp>
        <stp>600071.SH</stp>
        <stp>61</stp>
        <stp>12/31/2013</stp>
        <stp>1</stp>
        <tr r="J1930" s="2"/>
      </tp>
      <tp>
        <v>-182346507.77000001</v>
        <stp/>
        <stp>EM_S_STM07_IS</stp>
        <stp>4</stp>
        <stp>600072.SH</stp>
        <stp>61</stp>
        <stp>12/31/2013</stp>
        <stp>1</stp>
        <tr r="J1931" s="2"/>
      </tp>
      <tp>
        <v>155317122.44999999</v>
        <stp/>
        <stp>EM_S_STM07_IS</stp>
        <stp>4</stp>
        <stp>600073.SH</stp>
        <stp>61</stp>
        <stp>12/31/2013</stp>
        <stp>1</stp>
        <tr r="J1932" s="2"/>
      </tp>
      <tp>
        <v>237963326.80000001</v>
        <stp/>
        <stp>EM_S_STM07_IS</stp>
        <stp>4</stp>
        <stp>600074.SH</stp>
        <stp>61</stp>
        <stp>12/31/2013</stp>
        <stp>1</stp>
        <tr r="J1933" s="2"/>
      </tp>
      <tp>
        <v>-215672315.49000001</v>
        <stp/>
        <stp>EM_S_STM07_IS</stp>
        <stp>4</stp>
        <stp>600075.SH</stp>
        <stp>61</stp>
        <stp>12/31/2013</stp>
        <stp>1</stp>
        <tr r="J1934" s="2"/>
      </tp>
      <tp>
        <v>52090532.939999998</v>
        <stp/>
        <stp>EM_S_STM07_IS</stp>
        <stp>4</stp>
        <stp>600076.SH</stp>
        <stp>61</stp>
        <stp>12/31/2013</stp>
        <stp>1</stp>
        <tr r="J1935" s="2"/>
      </tp>
      <tp>
        <v>368198332.5</v>
        <stp/>
        <stp>EM_S_STM07_IS</stp>
        <stp>4</stp>
        <stp>600077.SH</stp>
        <stp>61</stp>
        <stp>12/31/2013</stp>
        <stp>1</stp>
        <tr r="J1936" s="2"/>
      </tp>
      <tp>
        <v>172798343.19999999</v>
        <stp/>
        <stp>EM_S_STM07_IS</stp>
        <stp>4</stp>
        <stp>603077.SH</stp>
        <stp>61</stp>
        <stp>12/31/2010</stp>
        <stp>1</stp>
        <tr r="D2881" s="2"/>
      </tp>
      <tp>
        <v>23623827.280000001</v>
        <stp/>
        <stp>EM_S_STM07_IS</stp>
        <stp>4</stp>
        <stp>600078.SH</stp>
        <stp>61</stp>
        <stp>12/31/2013</stp>
        <stp>1</stp>
        <tr r="J1937" s="2"/>
      </tp>
      <tp>
        <v>417780076.54000002</v>
        <stp/>
        <stp>EM_S_STM07_IS</stp>
        <stp>4</stp>
        <stp>600079.SH</stp>
        <stp>61</stp>
        <stp>12/31/2013</stp>
        <stp>1</stp>
        <tr r="J1938" s="2"/>
      </tp>
      <tp>
        <v>10747161554.27</v>
        <stp/>
        <stp>EM_S_STM07_IS</stp>
        <stp>4</stp>
        <stp>600048.SH</stp>
        <stp>61</stp>
        <stp>12/31/2013</stp>
        <stp>1</stp>
        <tr r="J1909" s="2"/>
      </tp>
      <tp>
        <v>3442853809</v>
        <stp/>
        <stp>EM_S_STM07_IS</stp>
        <stp>4</stp>
        <stp>600050.SH</stp>
        <stp>61</stp>
        <stp>12/31/2013</stp>
        <stp>1</stp>
        <tr r="J1910" s="2"/>
      </tp>
      <tp>
        <v>60027573.549999997</v>
        <stp/>
        <stp>EM_S_STM07_IS</stp>
        <stp>4</stp>
        <stp>600051.SH</stp>
        <stp>61</stp>
        <stp>12/31/2013</stp>
        <stp>1</stp>
        <tr r="J1911" s="2"/>
      </tp>
      <tp>
        <v>55772996.32</v>
        <stp/>
        <stp>EM_S_STM07_IS</stp>
        <stp>4</stp>
        <stp>600052.SH</stp>
        <stp>61</stp>
        <stp>12/31/2013</stp>
        <stp>1</stp>
        <tr r="J1912" s="2"/>
      </tp>
      <tp>
        <v>25570568.170000002</v>
        <stp/>
        <stp>EM_S_STM07_IS</stp>
        <stp>4</stp>
        <stp>600053.SH</stp>
        <stp>61</stp>
        <stp>12/31/2013</stp>
        <stp>1</stp>
        <tr r="J1913" s="2"/>
      </tp>
      <tp>
        <v>143808053.41999999</v>
        <stp/>
        <stp>EM_S_STM07_IS</stp>
        <stp>4</stp>
        <stp>600054.SH</stp>
        <stp>61</stp>
        <stp>12/31/2013</stp>
        <stp>1</stp>
        <tr r="J1914" s="2"/>
      </tp>
      <tp>
        <v>43623198.640000001</v>
        <stp/>
        <stp>EM_S_STM07_IS</stp>
        <stp>4</stp>
        <stp>600055.SH</stp>
        <stp>61</stp>
        <stp>12/31/2013</stp>
        <stp>1</stp>
        <tr r="J1915" s="2"/>
      </tp>
      <tp>
        <v>484832049.26999998</v>
        <stp/>
        <stp>EM_S_STM07_IS</stp>
        <stp>4</stp>
        <stp>600056.SH</stp>
        <stp>61</stp>
        <stp>12/31/2013</stp>
        <stp>1</stp>
        <tr r="J1916" s="2"/>
      </tp>
      <tp>
        <v>241435352.88</v>
        <stp/>
        <stp>EM_S_STM07_IS</stp>
        <stp>4</stp>
        <stp>600057.SH</stp>
        <stp>61</stp>
        <stp>12/31/2013</stp>
        <stp>1</stp>
        <tr r="J1917" s="2"/>
      </tp>
      <tp>
        <v>279784340.29000002</v>
        <stp/>
        <stp>EM_S_STM07_IS</stp>
        <stp>4</stp>
        <stp>600058.SH</stp>
        <stp>61</stp>
        <stp>12/31/2013</stp>
        <stp>1</stp>
        <tr r="J1918" s="2"/>
      </tp>
      <tp>
        <v>160289930.50999999</v>
        <stp/>
        <stp>EM_S_STM07_IS</stp>
        <stp>4</stp>
        <stp>601058.SH</stp>
        <stp>61</stp>
        <stp>12/31/2012</stp>
        <stp>1</stp>
        <tr r="H2705" s="2"/>
      </tp>
      <tp t="s">
        <v/>
        <stp/>
        <stp>EM_S_STM07_IS</stp>
        <stp>4</stp>
        <stp>603058.SH</stp>
        <stp>61</stp>
        <stp>12/31/2010</stp>
        <stp>1</stp>
        <tr r="D2876" s="2"/>
      </tp>
      <tp>
        <v>143938340.13</v>
        <stp/>
        <stp>EM_S_STM07_IS</stp>
        <stp>4</stp>
        <stp>600059.SH</stp>
        <stp>61</stp>
        <stp>12/31/2013</stp>
        <stp>1</stp>
        <tr r="J1919" s="2"/>
      </tp>
      <tp>
        <v>394594967.51999998</v>
        <stp/>
        <stp>EM_S_STM07_IS</stp>
        <stp>4</stp>
        <stp>600020.SH</stp>
        <stp>61</stp>
        <stp>12/31/2013</stp>
        <stp>1</stp>
        <tr r="J1893" s="2"/>
      </tp>
      <tp>
        <v>331966339.86000001</v>
        <stp/>
        <stp>EM_S_STM07_IS</stp>
        <stp>4</stp>
        <stp>601020.SH</stp>
        <stp>61</stp>
        <stp>12/31/2012</stp>
        <stp>1</stp>
        <tr r="H2701" s="2"/>
      </tp>
      <tp t="s">
        <v/>
        <stp/>
        <stp>EM_S_STM07_IS</stp>
        <stp>4</stp>
        <stp>603020.SH</stp>
        <stp>61</stp>
        <stp>12/31/2010</stp>
        <stp>1</stp>
        <tr r="D2859" s="2"/>
      </tp>
      <tp>
        <v>1180627619.24</v>
        <stp/>
        <stp>EM_S_STM07_IS</stp>
        <stp>4</stp>
        <stp>600021.SH</stp>
        <stp>61</stp>
        <stp>12/31/2013</stp>
        <stp>1</stp>
        <tr r="J1894" s="2"/>
      </tp>
      <tp>
        <v>624587875</v>
        <stp/>
        <stp>EM_S_STM07_IS</stp>
        <stp>4</stp>
        <stp>601021.SH</stp>
        <stp>61</stp>
        <stp>12/31/2012</stp>
        <stp>1</stp>
        <tr r="H2702" s="2"/>
      </tp>
      <tp t="s">
        <v/>
        <stp/>
        <stp>EM_S_STM07_IS</stp>
        <stp>4</stp>
        <stp>603021.SH</stp>
        <stp>61</stp>
        <stp>12/31/2010</stp>
        <stp>1</stp>
        <tr r="D2860" s="2"/>
      </tp>
      <tp>
        <v>158294827.37</v>
        <stp/>
        <stp>EM_S_STM07_IS</stp>
        <stp>4</stp>
        <stp>600022.SH</stp>
        <stp>61</stp>
        <stp>12/31/2013</stp>
        <stp>1</stp>
        <tr r="J1895" s="2"/>
      </tp>
      <tp t="s">
        <v/>
        <stp/>
        <stp>EM_S_STM07_IS</stp>
        <stp>4</stp>
        <stp>603022.SH</stp>
        <stp>61</stp>
        <stp>12/31/2010</stp>
        <stp>1</stp>
        <tr r="D2861" s="2"/>
      </tp>
      <tp>
        <v>5757297403.7399998</v>
        <stp/>
        <stp>EM_S_STM07_IS</stp>
        <stp>4</stp>
        <stp>600023.SH</stp>
        <stp>61</stp>
        <stp>12/31/2013</stp>
        <stp>1</stp>
        <tr r="J1896" s="2"/>
      </tp>
      <tp>
        <v>46849942.579999998</v>
        <stp/>
        <stp>EM_S_STM07_IS</stp>
        <stp>4</stp>
        <stp>603023.SH</stp>
        <stp>61</stp>
        <stp>12/31/2010</stp>
        <stp>1</stp>
        <tr r="D2862" s="2"/>
      </tp>
      <tp t="s">
        <v/>
        <stp/>
        <stp>EM_S_STM07_IS</stp>
        <stp>4</stp>
        <stp>603025.SH</stp>
        <stp>61</stp>
        <stp>12/31/2010</stp>
        <stp>1</stp>
        <tr r="D2863" s="2"/>
      </tp>
      <tp>
        <v>-2298400815.9699998</v>
        <stp/>
        <stp>EM_S_STM07_IS</stp>
        <stp>4</stp>
        <stp>600026.SH</stp>
        <stp>61</stp>
        <stp>12/31/2013</stp>
        <stp>1</stp>
        <tr r="J1897" s="2"/>
      </tp>
      <tp>
        <v>89658997.900000006</v>
        <stp/>
        <stp>EM_S_STM07_IS</stp>
        <stp>4</stp>
        <stp>603026.SH</stp>
        <stp>61</stp>
        <stp>12/31/2010</stp>
        <stp>1</stp>
        <tr r="D2864" s="2"/>
      </tp>
      <tp>
        <v>4138608000</v>
        <stp/>
        <stp>EM_S_STM07_IS</stp>
        <stp>4</stp>
        <stp>600027.SH</stp>
        <stp>61</stp>
        <stp>12/31/2013</stp>
        <stp>1</stp>
        <tr r="J1898" s="2"/>
      </tp>
      <tp t="s">
        <v/>
        <stp/>
        <stp>EM_S_STM07_IS</stp>
        <stp>4</stp>
        <stp>603027.SH</stp>
        <stp>61</stp>
        <stp>12/31/2010</stp>
        <stp>1</stp>
        <tr r="D2865" s="2"/>
      </tp>
      <tp>
        <v>67179000000</v>
        <stp/>
        <stp>EM_S_STM07_IS</stp>
        <stp>4</stp>
        <stp>600028.SH</stp>
        <stp>61</stp>
        <stp>12/31/2013</stp>
        <stp>1</stp>
        <tr r="J1899" s="2"/>
      </tp>
      <tp>
        <v>117699941.43000001</v>
        <stp/>
        <stp>EM_S_STM07_IS</stp>
        <stp>4</stp>
        <stp>601028.SH</stp>
        <stp>61</stp>
        <stp>12/31/2012</stp>
        <stp>1</stp>
        <tr r="H2703" s="2"/>
      </tp>
      <tp t="s">
        <v/>
        <stp/>
        <stp>EM_S_STM07_IS</stp>
        <stp>4</stp>
        <stp>603028.SH</stp>
        <stp>61</stp>
        <stp>12/31/2010</stp>
        <stp>1</stp>
        <tr r="D2866" s="2"/>
      </tp>
      <tp>
        <v>1895000000</v>
        <stp/>
        <stp>EM_S_STM07_IS</stp>
        <stp>4</stp>
        <stp>600029.SH</stp>
        <stp>61</stp>
        <stp>12/31/2013</stp>
        <stp>1</stp>
        <tr r="J1900" s="2"/>
      </tp>
      <tp t="s">
        <v/>
        <stp/>
        <stp>EM_S_STM07_IS</stp>
        <stp>4</stp>
        <stp>603029.SH</stp>
        <stp>61</stp>
        <stp>12/31/2010</stp>
        <stp>1</stp>
        <tr r="D2867" s="2"/>
      </tp>
      <tp>
        <v>5243916979.1099997</v>
        <stp/>
        <stp>EM_S_STM07_IS</stp>
        <stp>4</stp>
        <stp>600030.SH</stp>
        <stp>61</stp>
        <stp>12/31/2013</stp>
        <stp>1</stp>
        <tr r="J1901" s="2"/>
      </tp>
      <tp t="s">
        <v/>
        <stp/>
        <stp>EM_S_STM07_IS</stp>
        <stp>4</stp>
        <stp>603030.SH</stp>
        <stp>61</stp>
        <stp>12/31/2010</stp>
        <stp>1</stp>
        <tr r="D2868" s="2"/>
      </tp>
      <tp>
        <v>2903595000</v>
        <stp/>
        <stp>EM_S_STM07_IS</stp>
        <stp>4</stp>
        <stp>600031.SH</stp>
        <stp>61</stp>
        <stp>12/31/2013</stp>
        <stp>1</stp>
        <tr r="J1902" s="2"/>
      </tp>
      <tp t="s">
        <v/>
        <stp/>
        <stp>EM_S_STM07_IS</stp>
        <stp>4</stp>
        <stp>603031.SH</stp>
        <stp>61</stp>
        <stp>12/31/2010</stp>
        <stp>1</stp>
        <tr r="D2869" s="2"/>
      </tp>
      <tp t="s">
        <v/>
        <stp/>
        <stp>EM_S_STM07_IS</stp>
        <stp>4</stp>
        <stp>603032.SH</stp>
        <stp>61</stp>
        <stp>12/31/2010</stp>
        <stp>1</stp>
        <tr r="D2870" s="2"/>
      </tp>
      <tp>
        <v>543821436.30999994</v>
        <stp/>
        <stp>EM_S_STM07_IS</stp>
        <stp>4</stp>
        <stp>600033.SH</stp>
        <stp>61</stp>
        <stp>12/31/2013</stp>
        <stp>1</stp>
        <tr r="J1903" s="2"/>
      </tp>
      <tp t="s">
        <v/>
        <stp/>
        <stp>EM_S_STM07_IS</stp>
        <stp>4</stp>
        <stp>603033.SH</stp>
        <stp>61</stp>
        <stp>12/31/2010</stp>
        <stp>1</stp>
        <tr r="D2871" s="2"/>
      </tp>
      <tp>
        <v>255333155.93000001</v>
        <stp/>
        <stp>EM_S_STM07_IS</stp>
        <stp>4</stp>
        <stp>600035.SH</stp>
        <stp>61</stp>
        <stp>12/31/2013</stp>
        <stp>1</stp>
        <tr r="J1904" s="2"/>
      </tp>
      <tp t="s">
        <v/>
        <stp/>
        <stp>EM_S_STM07_IS</stp>
        <stp>4</stp>
        <stp>603035.SH</stp>
        <stp>61</stp>
        <stp>12/31/2010</stp>
        <stp>1</stp>
        <tr r="D2872" s="2"/>
      </tp>
      <tp>
        <v>51743000000</v>
        <stp/>
        <stp>EM_S_STM07_IS</stp>
        <stp>4</stp>
        <stp>600036.SH</stp>
        <stp>61</stp>
        <stp>12/31/2013</stp>
        <stp>1</stp>
        <tr r="J1905" s="2"/>
      </tp>
      <tp t="s">
        <v/>
        <stp/>
        <stp>EM_S_STM07_IS</stp>
        <stp>4</stp>
        <stp>603036.SH</stp>
        <stp>61</stp>
        <stp>12/31/2010</stp>
        <stp>1</stp>
        <tr r="D2873" s="2"/>
      </tp>
      <tp>
        <v>376746156.31</v>
        <stp/>
        <stp>EM_S_STM07_IS</stp>
        <stp>4</stp>
        <stp>600037.SH</stp>
        <stp>61</stp>
        <stp>12/31/2013</stp>
        <stp>1</stp>
        <tr r="J1906" s="2"/>
      </tp>
      <tp>
        <v>247232896.22</v>
        <stp/>
        <stp>EM_S_STM07_IS</stp>
        <stp>4</stp>
        <stp>600038.SH</stp>
        <stp>61</stp>
        <stp>12/31/2013</stp>
        <stp>1</stp>
        <tr r="J1907" s="2"/>
      </tp>
      <tp>
        <v>349058312.10000002</v>
        <stp/>
        <stp>EM_S_STM07_IS</stp>
        <stp>4</stp>
        <stp>601038.SH</stp>
        <stp>61</stp>
        <stp>12/31/2012</stp>
        <stp>1</stp>
        <tr r="H2704" s="2"/>
      </tp>
      <tp t="s">
        <v/>
        <stp/>
        <stp>EM_S_STM07_IS</stp>
        <stp>4</stp>
        <stp>603038.SH</stp>
        <stp>61</stp>
        <stp>12/31/2010</stp>
        <stp>1</stp>
        <tr r="D2874" s="2"/>
      </tp>
      <tp>
        <v>512924041</v>
        <stp/>
        <stp>EM_S_STM07_IS</stp>
        <stp>4</stp>
        <stp>600039.SH</stp>
        <stp>61</stp>
        <stp>12/31/2013</stp>
        <stp>1</stp>
        <tr r="J1908" s="2"/>
      </tp>
      <tp t="s">
        <v/>
        <stp/>
        <stp>EM_S_STM07_IS</stp>
        <stp>4</stp>
        <stp>603039.SH</stp>
        <stp>61</stp>
        <stp>12/31/2010</stp>
        <stp>1</stp>
        <tr r="D2875" s="2"/>
      </tp>
      <tp>
        <v>40922000000</v>
        <stp/>
        <stp>EM_S_STM07_IS</stp>
        <stp>4</stp>
        <stp>600000.SH</stp>
        <stp>61</stp>
        <stp>12/31/2013</stp>
        <stp>1</stp>
        <tr r="J1878" s="2"/>
      </tp>
      <tp>
        <v>645695152.42999995</v>
        <stp/>
        <stp>EM_S_STM07_IS</stp>
        <stp>4</stp>
        <stp>601000.SH</stp>
        <stp>61</stp>
        <stp>12/31/2012</stp>
        <stp>1</stp>
        <tr r="H2686" s="2"/>
      </tp>
      <tp>
        <v>81648412.420000002</v>
        <stp/>
        <stp>EM_S_STM07_IS</stp>
        <stp>4</stp>
        <stp>603000.SH</stp>
        <stp>61</stp>
        <stp>12/31/2010</stp>
        <stp>1</stp>
        <tr r="D2842" s="2"/>
      </tp>
      <tp>
        <v>62630199.280000001</v>
        <stp/>
        <stp>EM_S_STM07_IS</stp>
        <stp>4</stp>
        <stp>601001.SH</stp>
        <stp>61</stp>
        <stp>12/31/2012</stp>
        <stp>1</stp>
        <tr r="H2687" s="2"/>
      </tp>
      <tp>
        <v>280050483.31</v>
        <stp/>
        <stp>EM_S_STM07_IS</stp>
        <stp>4</stp>
        <stp>603001.SH</stp>
        <stp>61</stp>
        <stp>12/31/2010</stp>
        <stp>1</stp>
        <tr r="D2843" s="2"/>
      </tp>
      <tp>
        <v>-11807497.27</v>
        <stp/>
        <stp>EM_S_STM07_IS</stp>
        <stp>4</stp>
        <stp>601002.SH</stp>
        <stp>61</stp>
        <stp>12/31/2012</stp>
        <stp>1</stp>
        <tr r="H2688" s="2"/>
      </tp>
      <tp>
        <v>61298635.109999999</v>
        <stp/>
        <stp>EM_S_STM07_IS</stp>
        <stp>4</stp>
        <stp>603002.SH</stp>
        <stp>61</stp>
        <stp>12/31/2010</stp>
        <stp>1</stp>
        <tr r="D2844" s="2"/>
      </tp>
      <tp>
        <v>122587903.41</v>
        <stp/>
        <stp>EM_S_STM07_IS</stp>
        <stp>4</stp>
        <stp>601003.SH</stp>
        <stp>61</stp>
        <stp>12/31/2012</stp>
        <stp>1</stp>
        <tr r="H2689" s="2"/>
      </tp>
      <tp>
        <v>80211640.379999995</v>
        <stp/>
        <stp>EM_S_STM07_IS</stp>
        <stp>4</stp>
        <stp>603003.SH</stp>
        <stp>61</stp>
        <stp>12/31/2010</stp>
        <stp>1</stp>
        <tr r="D2845" s="2"/>
      </tp>
      <tp>
        <v>894957615.67999995</v>
        <stp/>
        <stp>EM_S_STM07_IS</stp>
        <stp>4</stp>
        <stp>600004.SH</stp>
        <stp>61</stp>
        <stp>12/31/2013</stp>
        <stp>1</stp>
        <tr r="J1879" s="2"/>
      </tp>
      <tp>
        <v>427228632.97000003</v>
        <stp/>
        <stp>EM_S_STM07_IS</stp>
        <stp>4</stp>
        <stp>600005.SH</stp>
        <stp>61</stp>
        <stp>12/31/2013</stp>
        <stp>1</stp>
        <tr r="J1880" s="2"/>
      </tp>
      <tp>
        <v>98813000</v>
        <stp/>
        <stp>EM_S_STM07_IS</stp>
        <stp>4</stp>
        <stp>601005.SH</stp>
        <stp>61</stp>
        <stp>12/31/2012</stp>
        <stp>1</stp>
        <tr r="H2690" s="2"/>
      </tp>
      <tp>
        <v>90742369.329999998</v>
        <stp/>
        <stp>EM_S_STM07_IS</stp>
        <stp>4</stp>
        <stp>603005.SH</stp>
        <stp>61</stp>
        <stp>12/31/2010</stp>
        <stp>1</stp>
        <tr r="D2846" s="2"/>
      </tp>
      <tp>
        <v>50182634.840000004</v>
        <stp/>
        <stp>EM_S_STM07_IS</stp>
        <stp>4</stp>
        <stp>600006.SH</stp>
        <stp>61</stp>
        <stp>12/31/2013</stp>
        <stp>1</stp>
        <tr r="J1881" s="2"/>
      </tp>
      <tp>
        <v>11502575927</v>
        <stp/>
        <stp>EM_S_STM07_IS</stp>
        <stp>4</stp>
        <stp>601006.SH</stp>
        <stp>61</stp>
        <stp>12/31/2012</stp>
        <stp>1</stp>
        <tr r="H2691" s="2"/>
      </tp>
      <tp>
        <v>50285241.009999998</v>
        <stp/>
        <stp>EM_S_STM07_IS</stp>
        <stp>4</stp>
        <stp>603006.SH</stp>
        <stp>61</stp>
        <stp>12/31/2010</stp>
        <stp>1</stp>
        <tr r="D2847" s="2"/>
      </tp>
      <tp>
        <v>325196780</v>
        <stp/>
        <stp>EM_S_STM07_IS</stp>
        <stp>4</stp>
        <stp>600007.SH</stp>
        <stp>61</stp>
        <stp>12/31/2013</stp>
        <stp>1</stp>
        <tr r="J1882" s="2"/>
      </tp>
      <tp>
        <v>110185117.98999999</v>
        <stp/>
        <stp>EM_S_STM07_IS</stp>
        <stp>4</stp>
        <stp>601007.SH</stp>
        <stp>61</stp>
        <stp>12/31/2012</stp>
        <stp>1</stp>
        <tr r="H2692" s="2"/>
      </tp>
      <tp t="s">
        <v/>
        <stp/>
        <stp>EM_S_STM07_IS</stp>
        <stp>4</stp>
        <stp>603007.SH</stp>
        <stp>61</stp>
        <stp>12/31/2010</stp>
        <stp>1</stp>
        <tr r="D2848" s="2"/>
      </tp>
      <tp>
        <v>601265458.01999998</v>
        <stp/>
        <stp>EM_S_STM07_IS</stp>
        <stp>4</stp>
        <stp>600008.SH</stp>
        <stp>61</stp>
        <stp>12/31/2013</stp>
        <stp>1</stp>
        <tr r="J1883" s="2"/>
      </tp>
      <tp>
        <v>151415764.25999999</v>
        <stp/>
        <stp>EM_S_STM07_IS</stp>
        <stp>4</stp>
        <stp>601008.SH</stp>
        <stp>61</stp>
        <stp>12/31/2012</stp>
        <stp>1</stp>
        <tr r="H2693" s="2"/>
      </tp>
      <tp>
        <v>80568955.569999993</v>
        <stp/>
        <stp>EM_S_STM07_IS</stp>
        <stp>4</stp>
        <stp>603008.SH</stp>
        <stp>61</stp>
        <stp>12/31/2010</stp>
        <stp>1</stp>
        <tr r="D2849" s="2"/>
      </tp>
      <tp>
        <v>1872854630.53</v>
        <stp/>
        <stp>EM_S_STM07_IS</stp>
        <stp>4</stp>
        <stp>600009.SH</stp>
        <stp>61</stp>
        <stp>12/31/2013</stp>
        <stp>1</stp>
        <tr r="J1884" s="2"/>
      </tp>
      <tp>
        <v>4012603000</v>
        <stp/>
        <stp>EM_S_STM07_IS</stp>
        <stp>4</stp>
        <stp>601009.SH</stp>
        <stp>61</stp>
        <stp>12/31/2012</stp>
        <stp>1</stp>
        <tr r="H2694" s="2"/>
      </tp>
      <tp>
        <v>34255406.979999997</v>
        <stp/>
        <stp>EM_S_STM07_IS</stp>
        <stp>4</stp>
        <stp>603009.SH</stp>
        <stp>61</stp>
        <stp>12/31/2010</stp>
        <stp>1</stp>
        <tr r="D2850" s="2"/>
      </tp>
      <tp>
        <v>250692689.71000001</v>
        <stp/>
        <stp>EM_S_STM07_IS</stp>
        <stp>4</stp>
        <stp>600010.SH</stp>
        <stp>61</stp>
        <stp>12/31/2013</stp>
        <stp>1</stp>
        <tr r="J1885" s="2"/>
      </tp>
      <tp>
        <v>418243101.02999997</v>
        <stp/>
        <stp>EM_S_STM07_IS</stp>
        <stp>4</stp>
        <stp>601010.SH</stp>
        <stp>61</stp>
        <stp>12/31/2012</stp>
        <stp>1</stp>
        <tr r="H2695" s="2"/>
      </tp>
      <tp t="s">
        <v/>
        <stp/>
        <stp>EM_S_STM07_IS</stp>
        <stp>4</stp>
        <stp>603010.SH</stp>
        <stp>61</stp>
        <stp>12/31/2010</stp>
        <stp>1</stp>
        <tr r="D2851" s="2"/>
      </tp>
      <tp>
        <v>10520133720</v>
        <stp/>
        <stp>EM_S_STM07_IS</stp>
        <stp>4</stp>
        <stp>600011.SH</stp>
        <stp>61</stp>
        <stp>12/31/2013</stp>
        <stp>1</stp>
        <tr r="J1886" s="2"/>
      </tp>
      <tp>
        <v>72585429.879999995</v>
        <stp/>
        <stp>EM_S_STM07_IS</stp>
        <stp>4</stp>
        <stp>601011.SH</stp>
        <stp>61</stp>
        <stp>12/31/2012</stp>
        <stp>1</stp>
        <tr r="H2696" s="2"/>
      </tp>
      <tp t="s">
        <v/>
        <stp/>
        <stp>EM_S_STM07_IS</stp>
        <stp>4</stp>
        <stp>603011.SH</stp>
        <stp>61</stp>
        <stp>12/31/2010</stp>
        <stp>1</stp>
        <tr r="D2852" s="2"/>
      </tp>
      <tp>
        <v>847910073.17999995</v>
        <stp/>
        <stp>EM_S_STM07_IS</stp>
        <stp>4</stp>
        <stp>600012.SH</stp>
        <stp>61</stp>
        <stp>12/31/2013</stp>
        <stp>1</stp>
        <tr r="J1887" s="2"/>
      </tp>
      <tp>
        <v>-54672164.57</v>
        <stp/>
        <stp>EM_S_STM07_IS</stp>
        <stp>4</stp>
        <stp>601012.SH</stp>
        <stp>61</stp>
        <stp>12/31/2012</stp>
        <stp>1</stp>
        <tr r="H2697" s="2"/>
      </tp>
      <tp t="s">
        <v/>
        <stp/>
        <stp>EM_S_STM07_IS</stp>
        <stp>4</stp>
        <stp>603012.SH</stp>
        <stp>61</stp>
        <stp>12/31/2010</stp>
        <stp>1</stp>
        <tr r="D2853" s="2"/>
      </tp>
      <tp>
        <v>15506000000</v>
        <stp/>
        <stp>EM_S_STM07_IS</stp>
        <stp>4</stp>
        <stp>600015.SH</stp>
        <stp>61</stp>
        <stp>12/31/2013</stp>
        <stp>1</stp>
        <tr r="J1888" s="2"/>
      </tp>
      <tp>
        <v>224343992.63999999</v>
        <stp/>
        <stp>EM_S_STM07_IS</stp>
        <stp>4</stp>
        <stp>601015.SH</stp>
        <stp>61</stp>
        <stp>12/31/2012</stp>
        <stp>1</stp>
        <tr r="H2698" s="2"/>
      </tp>
      <tp t="s">
        <v/>
        <stp/>
        <stp>EM_S_STM07_IS</stp>
        <stp>4</stp>
        <stp>603015.SH</stp>
        <stp>61</stp>
        <stp>12/31/2010</stp>
        <stp>1</stp>
        <tr r="D2854" s="2"/>
      </tp>
      <tp>
        <v>42278000000</v>
        <stp/>
        <stp>EM_S_STM07_IS</stp>
        <stp>4</stp>
        <stp>600016.SH</stp>
        <stp>61</stp>
        <stp>12/31/2013</stp>
        <stp>1</stp>
        <tr r="J1889" s="2"/>
      </tp>
      <tp>
        <v>192137693</v>
        <stp/>
        <stp>EM_S_STM07_IS</stp>
        <stp>4</stp>
        <stp>601016.SH</stp>
        <stp>61</stp>
        <stp>12/31/2012</stp>
        <stp>1</stp>
        <tr r="H2699" s="2"/>
      </tp>
      <tp t="s">
        <v/>
        <stp/>
        <stp>EM_S_STM07_IS</stp>
        <stp>4</stp>
        <stp>603016.SH</stp>
        <stp>61</stp>
        <stp>12/31/2010</stp>
        <stp>1</stp>
        <tr r="D2855" s="2"/>
      </tp>
      <tp>
        <v>801910146.78999996</v>
        <stp/>
        <stp>EM_S_STM07_IS</stp>
        <stp>4</stp>
        <stp>600017.SH</stp>
        <stp>61</stp>
        <stp>12/31/2013</stp>
        <stp>1</stp>
        <tr r="J1890" s="2"/>
      </tp>
      <tp t="s">
        <v/>
        <stp/>
        <stp>EM_S_STM07_IS</stp>
        <stp>4</stp>
        <stp>603017.SH</stp>
        <stp>61</stp>
        <stp>12/31/2010</stp>
        <stp>1</stp>
        <tr r="D2856" s="2"/>
      </tp>
      <tp>
        <v>5255528522.5200005</v>
        <stp/>
        <stp>EM_S_STM07_IS</stp>
        <stp>4</stp>
        <stp>600018.SH</stp>
        <stp>61</stp>
        <stp>12/31/2013</stp>
        <stp>1</stp>
        <tr r="J1891" s="2"/>
      </tp>
      <tp>
        <v>2676572000</v>
        <stp/>
        <stp>EM_S_STM07_IS</stp>
        <stp>4</stp>
        <stp>601018.SH</stp>
        <stp>61</stp>
        <stp>12/31/2012</stp>
        <stp>1</stp>
        <tr r="H2700" s="2"/>
      </tp>
      <tp t="s">
        <v/>
        <stp/>
        <stp>EM_S_STM07_IS</stp>
        <stp>4</stp>
        <stp>603018.SH</stp>
        <stp>61</stp>
        <stp>12/31/2010</stp>
        <stp>1</stp>
        <tr r="D2857" s="2"/>
      </tp>
      <tp>
        <v>5818471202.9700003</v>
        <stp/>
        <stp>EM_S_STM07_IS</stp>
        <stp>4</stp>
        <stp>600019.SH</stp>
        <stp>61</stp>
        <stp>12/31/2013</stp>
        <stp>1</stp>
        <tr r="J1892" s="2"/>
      </tp>
      <tp t="s">
        <v/>
        <stp/>
        <stp>EM_S_STM07_IS</stp>
        <stp>4</stp>
        <stp>603019.SH</stp>
        <stp>61</stp>
        <stp>12/31/2010</stp>
        <stp>1</stp>
        <tr r="D2858" s="2"/>
      </tp>
      <tp>
        <v>36840493.609999999</v>
        <stp/>
        <stp>EM_S_STM07_IS</stp>
        <stp>4</stp>
        <stp>300390.SZ</stp>
        <stp>61</stp>
        <stp>12/31/2013</stp>
        <stp>1</stp>
        <tr r="J1684" s="2"/>
      </tp>
      <tp>
        <v>34958543.5</v>
        <stp/>
        <stp>EM_S_STM07_IS</stp>
        <stp>4</stp>
        <stp>300391.SZ</stp>
        <stp>61</stp>
        <stp>12/31/2013</stp>
        <stp>1</stp>
        <tr r="J1685" s="2"/>
      </tp>
      <tp>
        <v>77416583.219999999</v>
        <stp/>
        <stp>EM_S_STM07_IS</stp>
        <stp>4</stp>
        <stp>300392.SZ</stp>
        <stp>61</stp>
        <stp>12/31/2013</stp>
        <stp>1</stp>
        <tr r="J1686" s="2"/>
      </tp>
      <tp>
        <v>97704268.390000001</v>
        <stp/>
        <stp>EM_S_STM07_IS</stp>
        <stp>4</stp>
        <stp>300393.SZ</stp>
        <stp>61</stp>
        <stp>12/31/2013</stp>
        <stp>1</stp>
        <tr r="J1687" s="2"/>
      </tp>
      <tp>
        <v>57906493.619999997</v>
        <stp/>
        <stp>EM_S_STM07_IS</stp>
        <stp>4</stp>
        <stp>300394.SZ</stp>
        <stp>61</stp>
        <stp>12/31/2013</stp>
        <stp>1</stp>
        <tr r="J1688" s="2"/>
      </tp>
      <tp>
        <v>69146555.599999994</v>
        <stp/>
        <stp>EM_S_STM07_IS</stp>
        <stp>4</stp>
        <stp>300395.SZ</stp>
        <stp>61</stp>
        <stp>12/31/2013</stp>
        <stp>1</stp>
        <tr r="J1689" s="2"/>
      </tp>
      <tp>
        <v>93607824.329999998</v>
        <stp/>
        <stp>EM_S_STM07_IS</stp>
        <stp>4</stp>
        <stp>300396.SZ</stp>
        <stp>61</stp>
        <stp>12/31/2013</stp>
        <stp>1</stp>
        <tr r="J1690" s="2"/>
      </tp>
      <tp>
        <v>146428496.18000001</v>
        <stp/>
        <stp>EM_S_STM07_IS</stp>
        <stp>4</stp>
        <stp>300397.SZ</stp>
        <stp>61</stp>
        <stp>12/31/2013</stp>
        <stp>1</stp>
        <tr r="J1691" s="2"/>
      </tp>
      <tp>
        <v>65436929.369999997</v>
        <stp/>
        <stp>EM_S_STM07_IS</stp>
        <stp>4</stp>
        <stp>300398.SZ</stp>
        <stp>61</stp>
        <stp>12/31/2013</stp>
        <stp>1</stp>
        <tr r="J1692" s="2"/>
      </tp>
      <tp>
        <v>45619628.68</v>
        <stp/>
        <stp>EM_S_STM07_IS</stp>
        <stp>4</stp>
        <stp>300399.SZ</stp>
        <stp>61</stp>
        <stp>12/31/2013</stp>
        <stp>1</stp>
        <tr r="J1693" s="2"/>
      </tp>
      <tp>
        <v>46498486.399999999</v>
        <stp/>
        <stp>EM_S_STM07_IS</stp>
        <stp>4</stp>
        <stp>300380.SZ</stp>
        <stp>61</stp>
        <stp>12/31/2013</stp>
        <stp>1</stp>
        <tr r="J1674" s="2"/>
      </tp>
      <tp>
        <v>63134793.18</v>
        <stp/>
        <stp>EM_S_STM07_IS</stp>
        <stp>4</stp>
        <stp>300381.SZ</stp>
        <stp>61</stp>
        <stp>12/31/2013</stp>
        <stp>1</stp>
        <tr r="J1675" s="2"/>
      </tp>
      <tp>
        <v>96433245.409999996</v>
        <stp/>
        <stp>EM_S_STM07_IS</stp>
        <stp>4</stp>
        <stp>300382.SZ</stp>
        <stp>61</stp>
        <stp>12/31/2013</stp>
        <stp>1</stp>
        <tr r="J1676" s="2"/>
      </tp>
      <tp>
        <v>67264610.129999995</v>
        <stp/>
        <stp>EM_S_STM07_IS</stp>
        <stp>4</stp>
        <stp>300383.SZ</stp>
        <stp>61</stp>
        <stp>12/31/2013</stp>
        <stp>1</stp>
        <tr r="J1677" s="2"/>
      </tp>
      <tp>
        <v>80016896.340000004</v>
        <stp/>
        <stp>EM_S_STM07_IS</stp>
        <stp>4</stp>
        <stp>300384.SZ</stp>
        <stp>61</stp>
        <stp>12/31/2013</stp>
        <stp>1</stp>
        <tr r="J1678" s="2"/>
      </tp>
      <tp>
        <v>56146373.079999998</v>
        <stp/>
        <stp>EM_S_STM07_IS</stp>
        <stp>4</stp>
        <stp>300385.SZ</stp>
        <stp>61</stp>
        <stp>12/31/2013</stp>
        <stp>1</stp>
        <tr r="J1679" s="2"/>
      </tp>
      <tp>
        <v>201175873.53999999</v>
        <stp/>
        <stp>EM_S_STM07_IS</stp>
        <stp>4</stp>
        <stp>300386.SZ</stp>
        <stp>61</stp>
        <stp>12/31/2013</stp>
        <stp>1</stp>
        <tr r="J1680" s="2"/>
      </tp>
      <tp>
        <v>60064775.409999996</v>
        <stp/>
        <stp>EM_S_STM07_IS</stp>
        <stp>4</stp>
        <stp>300387.SZ</stp>
        <stp>61</stp>
        <stp>12/31/2013</stp>
        <stp>1</stp>
        <tr r="J1681" s="2"/>
      </tp>
      <tp>
        <v>57727930.93</v>
        <stp/>
        <stp>EM_S_STM07_IS</stp>
        <stp>4</stp>
        <stp>300388.SZ</stp>
        <stp>61</stp>
        <stp>12/31/2013</stp>
        <stp>1</stp>
        <tr r="J1682" s="2"/>
      </tp>
      <tp>
        <v>114310368.81</v>
        <stp/>
        <stp>EM_S_STM07_IS</stp>
        <stp>4</stp>
        <stp>300389.SZ</stp>
        <stp>61</stp>
        <stp>12/31/2013</stp>
        <stp>1</stp>
        <tr r="J1683" s="2"/>
      </tp>
      <tp>
        <v>41830490.539999999</v>
        <stp/>
        <stp>EM_S_STM07_IS</stp>
        <stp>4</stp>
        <stp>002380.SZ</stp>
        <stp>61</stp>
        <stp>12/31/2011</stp>
        <stp>1</stp>
        <tr r="F851" s="2"/>
      </tp>
      <tp>
        <v>37946525.189999998</v>
        <stp/>
        <stp>EM_S_STM07_IS</stp>
        <stp>4</stp>
        <stp>002381.SZ</stp>
        <stp>61</stp>
        <stp>12/31/2011</stp>
        <stp>1</stp>
        <tr r="F852" s="2"/>
      </tp>
      <tp>
        <v>29061797.719999999</v>
        <stp/>
        <stp>EM_S_STM07_IS</stp>
        <stp>4</stp>
        <stp>002382.SZ</stp>
        <stp>61</stp>
        <stp>12/31/2011</stp>
        <stp>1</stp>
        <tr r="F853" s="2"/>
      </tp>
      <tp>
        <v>44509201.270000003</v>
        <stp/>
        <stp>EM_S_STM07_IS</stp>
        <stp>4</stp>
        <stp>002383.SZ</stp>
        <stp>61</stp>
        <stp>12/31/2011</stp>
        <stp>1</stp>
        <tr r="F854" s="2"/>
      </tp>
      <tp>
        <v>54883288.789999999</v>
        <stp/>
        <stp>EM_S_STM07_IS</stp>
        <stp>4</stp>
        <stp>002384.SZ</stp>
        <stp>61</stp>
        <stp>12/31/2011</stp>
        <stp>1</stp>
        <tr r="F855" s="2"/>
      </tp>
      <tp>
        <v>503763074.43000001</v>
        <stp/>
        <stp>EM_S_STM07_IS</stp>
        <stp>4</stp>
        <stp>002385.SZ</stp>
        <stp>61</stp>
        <stp>12/31/2011</stp>
        <stp>1</stp>
        <tr r="F856" s="2"/>
      </tp>
      <tp>
        <v>20725760.850000001</v>
        <stp/>
        <stp>EM_S_STM07_IS</stp>
        <stp>4</stp>
        <stp>002386.SZ</stp>
        <stp>61</stp>
        <stp>12/31/2011</stp>
        <stp>1</stp>
        <tr r="F857" s="2"/>
      </tp>
      <tp>
        <v>102822651.55</v>
        <stp/>
        <stp>EM_S_STM07_IS</stp>
        <stp>4</stp>
        <stp>002387.SZ</stp>
        <stp>61</stp>
        <stp>12/31/2011</stp>
        <stp>1</stp>
        <tr r="F858" s="2"/>
      </tp>
      <tp>
        <v>25200278.920000002</v>
        <stp/>
        <stp>EM_S_STM07_IS</stp>
        <stp>4</stp>
        <stp>002388.SZ</stp>
        <stp>61</stp>
        <stp>12/31/2011</stp>
        <stp>1</stp>
        <tr r="F859" s="2"/>
      </tp>
      <tp>
        <v>101354421.51000001</v>
        <stp/>
        <stp>EM_S_STM07_IS</stp>
        <stp>4</stp>
        <stp>002389.SZ</stp>
        <stp>61</stp>
        <stp>12/31/2011</stp>
        <stp>1</stp>
        <tr r="F860" s="2"/>
      </tp>
      <tp>
        <v>46078753.729999997</v>
        <stp/>
        <stp>EM_S_STM07_IS</stp>
        <stp>4</stp>
        <stp>002390.SZ</stp>
        <stp>61</stp>
        <stp>12/31/2011</stp>
        <stp>1</stp>
        <tr r="F861" s="2"/>
      </tp>
      <tp>
        <v>113444563.59999999</v>
        <stp/>
        <stp>EM_S_STM07_IS</stp>
        <stp>4</stp>
        <stp>002391.SZ</stp>
        <stp>61</stp>
        <stp>12/31/2011</stp>
        <stp>1</stp>
        <tr r="F862" s="2"/>
      </tp>
      <tp>
        <v>120244835.92</v>
        <stp/>
        <stp>EM_S_STM07_IS</stp>
        <stp>4</stp>
        <stp>002392.SZ</stp>
        <stp>61</stp>
        <stp>12/31/2011</stp>
        <stp>1</stp>
        <tr r="F863" s="2"/>
      </tp>
      <tp>
        <v>324769164.41000003</v>
        <stp/>
        <stp>EM_S_STM07_IS</stp>
        <stp>4</stp>
        <stp>002393.SZ</stp>
        <stp>61</stp>
        <stp>12/31/2011</stp>
        <stp>1</stp>
        <tr r="F864" s="2"/>
      </tp>
      <tp>
        <v>296500105.38</v>
        <stp/>
        <stp>EM_S_STM07_IS</stp>
        <stp>4</stp>
        <stp>002394.SZ</stp>
        <stp>61</stp>
        <stp>12/31/2011</stp>
        <stp>1</stp>
        <tr r="F865" s="2"/>
      </tp>
      <tp>
        <v>39943887.780000001</v>
        <stp/>
        <stp>EM_S_STM07_IS</stp>
        <stp>4</stp>
        <stp>002395.SZ</stp>
        <stp>61</stp>
        <stp>12/31/2011</stp>
        <stp>1</stp>
        <tr r="F866" s="2"/>
      </tp>
      <tp>
        <v>178669534.00999999</v>
        <stp/>
        <stp>EM_S_STM07_IS</stp>
        <stp>4</stp>
        <stp>002396.SZ</stp>
        <stp>61</stp>
        <stp>12/31/2011</stp>
        <stp>1</stp>
        <tr r="F867" s="2"/>
      </tp>
      <tp>
        <v>111838738.62</v>
        <stp/>
        <stp>EM_S_STM07_IS</stp>
        <stp>4</stp>
        <stp>002397.SZ</stp>
        <stp>61</stp>
        <stp>12/31/2011</stp>
        <stp>1</stp>
        <tr r="F868" s="2"/>
      </tp>
      <tp>
        <v>136801515.19999999</v>
        <stp/>
        <stp>EM_S_STM07_IS</stp>
        <stp>4</stp>
        <stp>002398.SZ</stp>
        <stp>61</stp>
        <stp>12/31/2011</stp>
        <stp>1</stp>
        <tr r="F869" s="2"/>
      </tp>
      <tp>
        <v>622082600.47000003</v>
        <stp/>
        <stp>EM_S_STM07_IS</stp>
        <stp>4</stp>
        <stp>002399.SZ</stp>
        <stp>61</stp>
        <stp>12/31/2011</stp>
        <stp>1</stp>
        <tr r="F870" s="2"/>
      </tp>
      <tp>
        <v>206054285.74000001</v>
        <stp/>
        <stp>EM_S_STM07_IS</stp>
        <stp>4</stp>
        <stp>002320.SZ</stp>
        <stp>61</stp>
        <stp>12/31/2011</stp>
        <stp>1</stp>
        <tr r="F791" s="2"/>
      </tp>
      <tp>
        <v>38532082.619999997</v>
        <stp/>
        <stp>EM_S_STM07_IS</stp>
        <stp>4</stp>
        <stp>300310.SZ</stp>
        <stp>61</stp>
        <stp>12/31/2013</stp>
        <stp>1</stp>
        <tr r="J1605" s="2"/>
      </tp>
      <tp>
        <v>85206591.439999998</v>
        <stp/>
        <stp>EM_S_STM07_IS</stp>
        <stp>4</stp>
        <stp>002321.SZ</stp>
        <stp>61</stp>
        <stp>12/31/2011</stp>
        <stp>1</stp>
        <tr r="F792" s="2"/>
      </tp>
      <tp>
        <v>25140974.57</v>
        <stp/>
        <stp>EM_S_STM07_IS</stp>
        <stp>4</stp>
        <stp>300311.SZ</stp>
        <stp>61</stp>
        <stp>12/31/2013</stp>
        <stp>1</stp>
        <tr r="J1606" s="2"/>
      </tp>
      <tp>
        <v>80530840.760000005</v>
        <stp/>
        <stp>EM_S_STM07_IS</stp>
        <stp>4</stp>
        <stp>002322.SZ</stp>
        <stp>61</stp>
        <stp>12/31/2011</stp>
        <stp>1</stp>
        <tr r="F793" s="2"/>
      </tp>
      <tp>
        <v>-58394641.700000003</v>
        <stp/>
        <stp>EM_S_STM07_IS</stp>
        <stp>4</stp>
        <stp>300312.SZ</stp>
        <stp>61</stp>
        <stp>12/31/2013</stp>
        <stp>1</stp>
        <tr r="J1607" s="2"/>
      </tp>
      <tp>
        <v>52293314.939999998</v>
        <stp/>
        <stp>EM_S_STM07_IS</stp>
        <stp>4</stp>
        <stp>002323.SZ</stp>
        <stp>61</stp>
        <stp>12/31/2011</stp>
        <stp>1</stp>
        <tr r="F794" s="2"/>
      </tp>
      <tp>
        <v>9615789.7100000009</v>
        <stp/>
        <stp>EM_S_STM07_IS</stp>
        <stp>4</stp>
        <stp>300313.SZ</stp>
        <stp>61</stp>
        <stp>12/31/2013</stp>
        <stp>1</stp>
        <tr r="J1608" s="2"/>
      </tp>
      <tp>
        <v>88038181.640000001</v>
        <stp/>
        <stp>EM_S_STM07_IS</stp>
        <stp>4</stp>
        <stp>002324.SZ</stp>
        <stp>61</stp>
        <stp>12/31/2011</stp>
        <stp>1</stp>
        <tr r="F795" s="2"/>
      </tp>
      <tp>
        <v>64071728.490000002</v>
        <stp/>
        <stp>EM_S_STM07_IS</stp>
        <stp>4</stp>
        <stp>300314.SZ</stp>
        <stp>61</stp>
        <stp>12/31/2013</stp>
        <stp>1</stp>
        <tr r="J1609" s="2"/>
      </tp>
      <tp>
        <v>136100097.68000001</v>
        <stp/>
        <stp>EM_S_STM07_IS</stp>
        <stp>4</stp>
        <stp>002325.SZ</stp>
        <stp>61</stp>
        <stp>12/31/2011</stp>
        <stp>1</stp>
        <tr r="F796" s="2"/>
      </tp>
      <tp>
        <v>153619370.90000001</v>
        <stp/>
        <stp>EM_S_STM07_IS</stp>
        <stp>4</stp>
        <stp>300315.SZ</stp>
        <stp>61</stp>
        <stp>12/31/2013</stp>
        <stp>1</stp>
        <tr r="J1610" s="2"/>
      </tp>
      <tp>
        <v>63709360.329999998</v>
        <stp/>
        <stp>EM_S_STM07_IS</stp>
        <stp>4</stp>
        <stp>002326.SZ</stp>
        <stp>61</stp>
        <stp>12/31/2011</stp>
        <stp>1</stp>
        <tr r="F797" s="2"/>
      </tp>
      <tp>
        <v>43388424.549999997</v>
        <stp/>
        <stp>EM_S_STM07_IS</stp>
        <stp>4</stp>
        <stp>300316.SZ</stp>
        <stp>61</stp>
        <stp>12/31/2013</stp>
        <stp>1</stp>
        <tr r="J1611" s="2"/>
      </tp>
      <tp>
        <v>206938793.19999999</v>
        <stp/>
        <stp>EM_S_STM07_IS</stp>
        <stp>4</stp>
        <stp>002327.SZ</stp>
        <stp>61</stp>
        <stp>12/31/2011</stp>
        <stp>1</stp>
        <tr r="F798" s="2"/>
      </tp>
      <tp>
        <v>20199073.82</v>
        <stp/>
        <stp>EM_S_STM07_IS</stp>
        <stp>4</stp>
        <stp>300317.SZ</stp>
        <stp>61</stp>
        <stp>12/31/2013</stp>
        <stp>1</stp>
        <tr r="J1612" s="2"/>
      </tp>
      <tp>
        <v>63811902.700000003</v>
        <stp/>
        <stp>EM_S_STM07_IS</stp>
        <stp>4</stp>
        <stp>002328.SZ</stp>
        <stp>61</stp>
        <stp>12/31/2011</stp>
        <stp>1</stp>
        <tr r="F799" s="2"/>
      </tp>
      <tp>
        <v>54256733.719999999</v>
        <stp/>
        <stp>EM_S_STM07_IS</stp>
        <stp>4</stp>
        <stp>300318.SZ</stp>
        <stp>61</stp>
        <stp>12/31/2013</stp>
        <stp>1</stp>
        <tr r="J1613" s="2"/>
      </tp>
      <tp>
        <v>58932382.219999999</v>
        <stp/>
        <stp>EM_S_STM07_IS</stp>
        <stp>4</stp>
        <stp>002329.SZ</stp>
        <stp>61</stp>
        <stp>12/31/2011</stp>
        <stp>1</stp>
        <tr r="F800" s="2"/>
      </tp>
      <tp>
        <v>24946357.73</v>
        <stp/>
        <stp>EM_S_STM07_IS</stp>
        <stp>4</stp>
        <stp>300319.SZ</stp>
        <stp>61</stp>
        <stp>12/31/2013</stp>
        <stp>1</stp>
        <tr r="J1614" s="2"/>
      </tp>
      <tp>
        <v>46178336.899999999</v>
        <stp/>
        <stp>EM_S_STM07_IS</stp>
        <stp>4</stp>
        <stp>002330.SZ</stp>
        <stp>61</stp>
        <stp>12/31/2011</stp>
        <stp>1</stp>
        <tr r="F801" s="2"/>
      </tp>
      <tp>
        <v>57012540.850000001</v>
        <stp/>
        <stp>EM_S_STM07_IS</stp>
        <stp>4</stp>
        <stp>300300.SZ</stp>
        <stp>61</stp>
        <stp>12/31/2013</stp>
        <stp>1</stp>
        <tr r="J1595" s="2"/>
      </tp>
      <tp>
        <v>51481562.049999997</v>
        <stp/>
        <stp>EM_S_STM07_IS</stp>
        <stp>4</stp>
        <stp>002331.SZ</stp>
        <stp>61</stp>
        <stp>12/31/2011</stp>
        <stp>1</stp>
        <tr r="F802" s="2"/>
      </tp>
      <tp>
        <v>27486506.329999998</v>
        <stp/>
        <stp>EM_S_STM07_IS</stp>
        <stp>4</stp>
        <stp>300301.SZ</stp>
        <stp>61</stp>
        <stp>12/31/2013</stp>
        <stp>1</stp>
        <tr r="J1596" s="2"/>
      </tp>
      <tp>
        <v>132869614.88</v>
        <stp/>
        <stp>EM_S_STM07_IS</stp>
        <stp>4</stp>
        <stp>002332.SZ</stp>
        <stp>61</stp>
        <stp>12/31/2011</stp>
        <stp>1</stp>
        <tr r="F803" s="2"/>
      </tp>
      <tp>
        <v>19621749.219999999</v>
        <stp/>
        <stp>EM_S_STM07_IS</stp>
        <stp>4</stp>
        <stp>300302.SZ</stp>
        <stp>61</stp>
        <stp>12/31/2013</stp>
        <stp>1</stp>
        <tr r="J1597" s="2"/>
      </tp>
      <tp>
        <v>5317458060</v>
        <stp/>
        <stp>EM_S_STM07_IS</stp>
        <stp>4</stp>
        <stp>000333.SZ</stp>
        <stp>61</stp>
        <stp>12/31/2013</stp>
        <stp>1</stp>
        <tr r="J79" s="2"/>
      </tp>
      <tp>
        <v>86994657.260000005</v>
        <stp/>
        <stp>EM_S_STM07_IS</stp>
        <stp>4</stp>
        <stp>002333.SZ</stp>
        <stp>61</stp>
        <stp>12/31/2011</stp>
        <stp>1</stp>
        <tr r="F804" s="2"/>
      </tp>
      <tp>
        <v>130935658.93000001</v>
        <stp/>
        <stp>EM_S_STM07_IS</stp>
        <stp>4</stp>
        <stp>300303.SZ</stp>
        <stp>61</stp>
        <stp>12/31/2013</stp>
        <stp>1</stp>
        <tr r="J1598" s="2"/>
      </tp>
      <tp>
        <v>77983929.510000005</v>
        <stp/>
        <stp>EM_S_STM07_IS</stp>
        <stp>4</stp>
        <stp>002334.SZ</stp>
        <stp>61</stp>
        <stp>12/31/2011</stp>
        <stp>1</stp>
        <tr r="F805" s="2"/>
      </tp>
      <tp>
        <v>93925143.530000001</v>
        <stp/>
        <stp>EM_S_STM07_IS</stp>
        <stp>4</stp>
        <stp>300304.SZ</stp>
        <stp>61</stp>
        <stp>12/31/2013</stp>
        <stp>1</stp>
        <tr r="J1599" s="2"/>
      </tp>
      <tp>
        <v>108709324.23999999</v>
        <stp/>
        <stp>EM_S_STM07_IS</stp>
        <stp>4</stp>
        <stp>002335.SZ</stp>
        <stp>61</stp>
        <stp>12/31/2011</stp>
        <stp>1</stp>
        <tr r="F806" s="2"/>
      </tp>
      <tp>
        <v>58475387.869999997</v>
        <stp/>
        <stp>EM_S_STM07_IS</stp>
        <stp>4</stp>
        <stp>300305.SZ</stp>
        <stp>61</stp>
        <stp>12/31/2013</stp>
        <stp>1</stp>
        <tr r="J1600" s="2"/>
      </tp>
      <tp>
        <v>169407204.5</v>
        <stp/>
        <stp>EM_S_STM07_IS</stp>
        <stp>4</stp>
        <stp>002336.SZ</stp>
        <stp>61</stp>
        <stp>12/31/2011</stp>
        <stp>1</stp>
        <tr r="F807" s="2"/>
      </tp>
      <tp>
        <v>89997774.180000007</v>
        <stp/>
        <stp>EM_S_STM07_IS</stp>
        <stp>4</stp>
        <stp>300306.SZ</stp>
        <stp>61</stp>
        <stp>12/31/2013</stp>
        <stp>1</stp>
        <tr r="J1601" s="2"/>
      </tp>
      <tp>
        <v>35440337.880000003</v>
        <stp/>
        <stp>EM_S_STM07_IS</stp>
        <stp>4</stp>
        <stp>002337.SZ</stp>
        <stp>61</stp>
        <stp>12/31/2011</stp>
        <stp>1</stp>
        <tr r="F808" s="2"/>
      </tp>
      <tp>
        <v>278865947.41000003</v>
        <stp/>
        <stp>EM_S_STM07_IS</stp>
        <stp>4</stp>
        <stp>300307.SZ</stp>
        <stp>61</stp>
        <stp>12/31/2013</stp>
        <stp>1</stp>
        <tr r="J1602" s="2"/>
      </tp>
      <tp>
        <v>3570791384.6199999</v>
        <stp/>
        <stp>EM_S_STM07_IS</stp>
        <stp>4</stp>
        <stp>000338.SZ</stp>
        <stp>61</stp>
        <stp>12/31/2013</stp>
        <stp>1</stp>
        <tr r="J80" s="2"/>
      </tp>
      <tp>
        <v>53576996.979999997</v>
        <stp/>
        <stp>EM_S_STM07_IS</stp>
        <stp>4</stp>
        <stp>002338.SZ</stp>
        <stp>61</stp>
        <stp>12/31/2011</stp>
        <stp>1</stp>
        <tr r="F809" s="2"/>
      </tp>
      <tp>
        <v>14240927.060000001</v>
        <stp/>
        <stp>EM_S_STM07_IS</stp>
        <stp>4</stp>
        <stp>300308.SZ</stp>
        <stp>61</stp>
        <stp>12/31/2013</stp>
        <stp>1</stp>
        <tr r="J1603" s="2"/>
      </tp>
      <tp>
        <v>63241687.829999998</v>
        <stp/>
        <stp>EM_S_STM07_IS</stp>
        <stp>4</stp>
        <stp>002339.SZ</stp>
        <stp>61</stp>
        <stp>12/31/2011</stp>
        <stp>1</stp>
        <tr r="F810" s="2"/>
      </tp>
      <tp>
        <v>73378047.840000004</v>
        <stp/>
        <stp>EM_S_STM07_IS</stp>
        <stp>4</stp>
        <stp>300309.SZ</stp>
        <stp>61</stp>
        <stp>12/31/2013</stp>
        <stp>1</stp>
        <tr r="J1604" s="2"/>
      </tp>
      <tp>
        <v>124774615.3</v>
        <stp/>
        <stp>EM_S_STM07_IS</stp>
        <stp>4</stp>
        <stp>002300.SZ</stp>
        <stp>61</stp>
        <stp>12/31/2011</stp>
        <stp>1</stp>
        <tr r="F771" s="2"/>
      </tp>
      <tp>
        <v>24161056.030000001</v>
        <stp/>
        <stp>EM_S_STM07_IS</stp>
        <stp>4</stp>
        <stp>300330.SZ</stp>
        <stp>61</stp>
        <stp>12/31/2013</stp>
        <stp>1</stp>
        <tr r="J1625" s="2"/>
      </tp>
      <tp>
        <v>330078934.69999999</v>
        <stp/>
        <stp>EM_S_STM07_IS</stp>
        <stp>4</stp>
        <stp>000301.SZ</stp>
        <stp>61</stp>
        <stp>12/31/2013</stp>
        <stp>1</stp>
        <tr r="J78" s="2"/>
      </tp>
      <tp>
        <v>66158668.469999999</v>
        <stp/>
        <stp>EM_S_STM07_IS</stp>
        <stp>4</stp>
        <stp>002301.SZ</stp>
        <stp>61</stp>
        <stp>12/31/2011</stp>
        <stp>1</stp>
        <tr r="F772" s="2"/>
      </tp>
      <tp>
        <v>13761704.98</v>
        <stp/>
        <stp>EM_S_STM07_IS</stp>
        <stp>4</stp>
        <stp>300331.SZ</stp>
        <stp>61</stp>
        <stp>12/31/2013</stp>
        <stp>1</stp>
        <tr r="J1626" s="2"/>
      </tp>
      <tp>
        <v>111175422.67</v>
        <stp/>
        <stp>EM_S_STM07_IS</stp>
        <stp>4</stp>
        <stp>002302.SZ</stp>
        <stp>61</stp>
        <stp>12/31/2011</stp>
        <stp>1</stp>
        <tr r="F773" s="2"/>
      </tp>
      <tp>
        <v>116044966.44</v>
        <stp/>
        <stp>EM_S_STM07_IS</stp>
        <stp>4</stp>
        <stp>300332.SZ</stp>
        <stp>61</stp>
        <stp>12/31/2013</stp>
        <stp>1</stp>
        <tr r="J1627" s="2"/>
      </tp>
      <tp>
        <v>105921590.20999999</v>
        <stp/>
        <stp>EM_S_STM07_IS</stp>
        <stp>4</stp>
        <stp>002303.SZ</stp>
        <stp>61</stp>
        <stp>12/31/2011</stp>
        <stp>1</stp>
        <tr r="F774" s="2"/>
      </tp>
      <tp>
        <v>50861997.829999998</v>
        <stp/>
        <stp>EM_S_STM07_IS</stp>
        <stp>4</stp>
        <stp>300333.SZ</stp>
        <stp>61</stp>
        <stp>12/31/2013</stp>
        <stp>1</stp>
        <tr r="J1628" s="2"/>
      </tp>
      <tp>
        <v>4020992149.04</v>
        <stp/>
        <stp>EM_S_STM07_IS</stp>
        <stp>4</stp>
        <stp>002304.SZ</stp>
        <stp>61</stp>
        <stp>12/31/2011</stp>
        <stp>1</stp>
        <tr r="F775" s="2"/>
      </tp>
      <tp>
        <v>80432994.989999995</v>
        <stp/>
        <stp>EM_S_STM07_IS</stp>
        <stp>4</stp>
        <stp>300334.SZ</stp>
        <stp>61</stp>
        <stp>12/31/2013</stp>
        <stp>1</stp>
        <tr r="J1629" s="2"/>
      </tp>
      <tp>
        <v>293972564.36000001</v>
        <stp/>
        <stp>EM_S_STM07_IS</stp>
        <stp>4</stp>
        <stp>002305.SZ</stp>
        <stp>61</stp>
        <stp>12/31/2011</stp>
        <stp>1</stp>
        <tr r="F776" s="2"/>
      </tp>
      <tp>
        <v>68888861.359999999</v>
        <stp/>
        <stp>EM_S_STM07_IS</stp>
        <stp>4</stp>
        <stp>300335.SZ</stp>
        <stp>61</stp>
        <stp>12/31/2013</stp>
        <stp>1</stp>
        <tr r="J1630" s="2"/>
      </tp>
      <tp>
        <v>93128701.909999996</v>
        <stp/>
        <stp>EM_S_STM07_IS</stp>
        <stp>4</stp>
        <stp>002306.SZ</stp>
        <stp>61</stp>
        <stp>12/31/2011</stp>
        <stp>1</stp>
        <tr r="F777" s="2"/>
      </tp>
      <tp>
        <v>114740968.59999999</v>
        <stp/>
        <stp>EM_S_STM07_IS</stp>
        <stp>4</stp>
        <stp>300336.SZ</stp>
        <stp>61</stp>
        <stp>12/31/2013</stp>
        <stp>1</stp>
        <tr r="J1631" s="2"/>
      </tp>
      <tp>
        <v>52761072.549999997</v>
        <stp/>
        <stp>EM_S_STM07_IS</stp>
        <stp>4</stp>
        <stp>002307.SZ</stp>
        <stp>61</stp>
        <stp>12/31/2011</stp>
        <stp>1</stp>
        <tr r="F778" s="2"/>
      </tp>
      <tp>
        <v>75647152.799999997</v>
        <stp/>
        <stp>EM_S_STM07_IS</stp>
        <stp>4</stp>
        <stp>300337.SZ</stp>
        <stp>61</stp>
        <stp>12/31/2013</stp>
        <stp>1</stp>
        <tr r="J1632" s="2"/>
      </tp>
      <tp>
        <v>258385221.31</v>
        <stp/>
        <stp>EM_S_STM07_IS</stp>
        <stp>4</stp>
        <stp>002308.SZ</stp>
        <stp>61</stp>
        <stp>12/31/2011</stp>
        <stp>1</stp>
        <tr r="F779" s="2"/>
      </tp>
      <tp>
        <v>47814263.520000003</v>
        <stp/>
        <stp>EM_S_STM07_IS</stp>
        <stp>4</stp>
        <stp>300338.SZ</stp>
        <stp>61</stp>
        <stp>12/31/2013</stp>
        <stp>1</stp>
        <tr r="J1633" s="2"/>
      </tp>
      <tp>
        <v>207760893.03</v>
        <stp/>
        <stp>EM_S_STM07_IS</stp>
        <stp>4</stp>
        <stp>002309.SZ</stp>
        <stp>61</stp>
        <stp>12/31/2011</stp>
        <stp>1</stp>
        <tr r="F780" s="2"/>
      </tp>
      <tp>
        <v>77167961.049999997</v>
        <stp/>
        <stp>EM_S_STM07_IS</stp>
        <stp>4</stp>
        <stp>300339.SZ</stp>
        <stp>61</stp>
        <stp>12/31/2013</stp>
        <stp>1</stp>
        <tr r="J1634" s="2"/>
      </tp>
      <tp>
        <v>449734859.63</v>
        <stp/>
        <stp>EM_S_STM07_IS</stp>
        <stp>4</stp>
        <stp>002310.SZ</stp>
        <stp>61</stp>
        <stp>12/31/2011</stp>
        <stp>1</stp>
        <tr r="F781" s="2"/>
      </tp>
      <tp>
        <v>67603717.560000002</v>
        <stp/>
        <stp>EM_S_STM07_IS</stp>
        <stp>4</stp>
        <stp>300320.SZ</stp>
        <stp>61</stp>
        <stp>12/31/2013</stp>
        <stp>1</stp>
        <tr r="J1615" s="2"/>
      </tp>
      <tp>
        <v>344106104.50999999</v>
        <stp/>
        <stp>EM_S_STM07_IS</stp>
        <stp>4</stp>
        <stp>002311.SZ</stp>
        <stp>61</stp>
        <stp>12/31/2011</stp>
        <stp>1</stp>
        <tr r="F782" s="2"/>
      </tp>
      <tp>
        <v>27417061.390000001</v>
        <stp/>
        <stp>EM_S_STM07_IS</stp>
        <stp>4</stp>
        <stp>300321.SZ</stp>
        <stp>61</stp>
        <stp>12/31/2013</stp>
        <stp>1</stp>
        <tr r="J1616" s="2"/>
      </tp>
      <tp>
        <v>53647059.869999997</v>
        <stp/>
        <stp>EM_S_STM07_IS</stp>
        <stp>4</stp>
        <stp>002312.SZ</stp>
        <stp>61</stp>
        <stp>12/31/2011</stp>
        <stp>1</stp>
        <tr r="F783" s="2"/>
      </tp>
      <tp>
        <v>38112264.210000001</v>
        <stp/>
        <stp>EM_S_STM07_IS</stp>
        <stp>4</stp>
        <stp>300322.SZ</stp>
        <stp>61</stp>
        <stp>12/31/2013</stp>
        <stp>1</stp>
        <tr r="J1617" s="2"/>
      </tp>
      <tp>
        <v>145466592.09999999</v>
        <stp/>
        <stp>EM_S_STM07_IS</stp>
        <stp>4</stp>
        <stp>002313.SZ</stp>
        <stp>61</stp>
        <stp>12/31/2011</stp>
        <stp>1</stp>
        <tr r="F784" s="2"/>
      </tp>
      <tp>
        <v>-8616637.6600000001</v>
        <stp/>
        <stp>EM_S_STM07_IS</stp>
        <stp>4</stp>
        <stp>300323.SZ</stp>
        <stp>61</stp>
        <stp>12/31/2013</stp>
        <stp>1</stp>
        <tr r="J1618" s="2"/>
      </tp>
      <tp>
        <v>104260295.27</v>
        <stp/>
        <stp>EM_S_STM07_IS</stp>
        <stp>4</stp>
        <stp>002314.SZ</stp>
        <stp>61</stp>
        <stp>12/31/2011</stp>
        <stp>1</stp>
        <tr r="F785" s="2"/>
      </tp>
      <tp>
        <v>22220530.18</v>
        <stp/>
        <stp>EM_S_STM07_IS</stp>
        <stp>4</stp>
        <stp>300324.SZ</stp>
        <stp>61</stp>
        <stp>12/31/2013</stp>
        <stp>1</stp>
        <tr r="J1619" s="2"/>
      </tp>
      <tp>
        <v>163098644.72999999</v>
        <stp/>
        <stp>EM_S_STM07_IS</stp>
        <stp>4</stp>
        <stp>002315.SZ</stp>
        <stp>61</stp>
        <stp>12/31/2011</stp>
        <stp>1</stp>
        <tr r="F786" s="2"/>
      </tp>
      <tp>
        <v>61867370.590000004</v>
        <stp/>
        <stp>EM_S_STM07_IS</stp>
        <stp>4</stp>
        <stp>300325.SZ</stp>
        <stp>61</stp>
        <stp>12/31/2013</stp>
        <stp>1</stp>
        <tr r="J1620" s="2"/>
      </tp>
      <tp>
        <v>39540918.25</v>
        <stp/>
        <stp>EM_S_STM07_IS</stp>
        <stp>4</stp>
        <stp>002316.SZ</stp>
        <stp>61</stp>
        <stp>12/31/2011</stp>
        <stp>1</stp>
        <tr r="F787" s="2"/>
      </tp>
      <tp>
        <v>64050059.469999999</v>
        <stp/>
        <stp>EM_S_STM07_IS</stp>
        <stp>4</stp>
        <stp>300326.SZ</stp>
        <stp>61</stp>
        <stp>12/31/2013</stp>
        <stp>1</stp>
        <tr r="J1621" s="2"/>
      </tp>
      <tp>
        <v>150537489.38</v>
        <stp/>
        <stp>EM_S_STM07_IS</stp>
        <stp>4</stp>
        <stp>002317.SZ</stp>
        <stp>61</stp>
        <stp>12/31/2011</stp>
        <stp>1</stp>
        <tr r="F788" s="2"/>
      </tp>
      <tp>
        <v>26399318.149999999</v>
        <stp/>
        <stp>EM_S_STM07_IS</stp>
        <stp>4</stp>
        <stp>300327.SZ</stp>
        <stp>61</stp>
        <stp>12/31/2013</stp>
        <stp>1</stp>
        <tr r="J1622" s="2"/>
      </tp>
      <tp>
        <v>111976939.37</v>
        <stp/>
        <stp>EM_S_STM07_IS</stp>
        <stp>4</stp>
        <stp>002318.SZ</stp>
        <stp>61</stp>
        <stp>12/31/2011</stp>
        <stp>1</stp>
        <tr r="F789" s="2"/>
      </tp>
      <tp>
        <v>49692690.289999999</v>
        <stp/>
        <stp>EM_S_STM07_IS</stp>
        <stp>4</stp>
        <stp>300328.SZ</stp>
        <stp>61</stp>
        <stp>12/31/2013</stp>
        <stp>1</stp>
        <tr r="J1623" s="2"/>
      </tp>
      <tp>
        <v>18273422.420000002</v>
        <stp/>
        <stp>EM_S_STM07_IS</stp>
        <stp>4</stp>
        <stp>002319.SZ</stp>
        <stp>61</stp>
        <stp>12/31/2011</stp>
        <stp>1</stp>
        <tr r="F790" s="2"/>
      </tp>
      <tp>
        <v>32268799.640000001</v>
        <stp/>
        <stp>EM_S_STM07_IS</stp>
        <stp>4</stp>
        <stp>300329.SZ</stp>
        <stp>61</stp>
        <stp>12/31/2013</stp>
        <stp>1</stp>
        <tr r="J1624" s="2"/>
      </tp>
      <tp>
        <v>58882453.869999997</v>
        <stp/>
        <stp>EM_S_STM07_IS</stp>
        <stp>4</stp>
        <stp>002360.SZ</stp>
        <stp>61</stp>
        <stp>12/31/2011</stp>
        <stp>1</stp>
        <tr r="F831" s="2"/>
      </tp>
      <tp>
        <v>30596114.059999999</v>
        <stp/>
        <stp>EM_S_STM07_IS</stp>
        <stp>4</stp>
        <stp>300350.SZ</stp>
        <stp>61</stp>
        <stp>12/31/2013</stp>
        <stp>1</stp>
        <tr r="J1645" s="2"/>
      </tp>
      <tp>
        <v>47705917.390000001</v>
        <stp/>
        <stp>EM_S_STM07_IS</stp>
        <stp>4</stp>
        <stp>002361.SZ</stp>
        <stp>61</stp>
        <stp>12/31/2011</stp>
        <stp>1</stp>
        <tr r="F832" s="2"/>
      </tp>
      <tp>
        <v>65081321.32</v>
        <stp/>
        <stp>EM_S_STM07_IS</stp>
        <stp>4</stp>
        <stp>300351.SZ</stp>
        <stp>61</stp>
        <stp>12/31/2013</stp>
        <stp>1</stp>
        <tr r="J1646" s="2"/>
      </tp>
      <tp>
        <v>-496695730.67000002</v>
        <stp/>
        <stp>EM_S_STM07_IS</stp>
        <stp>4</stp>
        <stp>002362.SZ</stp>
        <stp>61</stp>
        <stp>12/31/2011</stp>
        <stp>1</stp>
        <tr r="F833" s="2"/>
      </tp>
      <tp>
        <v>67791239.780000001</v>
        <stp/>
        <stp>EM_S_STM07_IS</stp>
        <stp>4</stp>
        <stp>300352.SZ</stp>
        <stp>61</stp>
        <stp>12/31/2013</stp>
        <stp>1</stp>
        <tr r="J1647" s="2"/>
      </tp>
      <tp>
        <v>54123236.119999997</v>
        <stp/>
        <stp>EM_S_STM07_IS</stp>
        <stp>4</stp>
        <stp>002363.SZ</stp>
        <stp>61</stp>
        <stp>12/31/2011</stp>
        <stp>1</stp>
        <tr r="F834" s="2"/>
      </tp>
      <tp>
        <v>34197026.950000003</v>
        <stp/>
        <stp>EM_S_STM07_IS</stp>
        <stp>4</stp>
        <stp>300353.SZ</stp>
        <stp>61</stp>
        <stp>12/31/2013</stp>
        <stp>1</stp>
        <tr r="J1648" s="2"/>
      </tp>
      <tp>
        <v>47811682.18</v>
        <stp/>
        <stp>EM_S_STM07_IS</stp>
        <stp>4</stp>
        <stp>002364.SZ</stp>
        <stp>61</stp>
        <stp>12/31/2011</stp>
        <stp>1</stp>
        <tr r="F835" s="2"/>
      </tp>
      <tp>
        <v>16897210.059999999</v>
        <stp/>
        <stp>EM_S_STM07_IS</stp>
        <stp>4</stp>
        <stp>300354.SZ</stp>
        <stp>61</stp>
        <stp>12/31/2013</stp>
        <stp>1</stp>
        <tr r="J1649" s="2"/>
      </tp>
      <tp>
        <v>69768155.890000001</v>
        <stp/>
        <stp>EM_S_STM07_IS</stp>
        <stp>4</stp>
        <stp>002365.SZ</stp>
        <stp>61</stp>
        <stp>12/31/2011</stp>
        <stp>1</stp>
        <tr r="F836" s="2"/>
      </tp>
      <tp>
        <v>104096474.42</v>
        <stp/>
        <stp>EM_S_STM07_IS</stp>
        <stp>4</stp>
        <stp>300355.SZ</stp>
        <stp>61</stp>
        <stp>12/31/2013</stp>
        <stp>1</stp>
        <tr r="J1650" s="2"/>
      </tp>
      <tp>
        <v>59675953.700000003</v>
        <stp/>
        <stp>EM_S_STM07_IS</stp>
        <stp>4</stp>
        <stp>002366.SZ</stp>
        <stp>61</stp>
        <stp>12/31/2011</stp>
        <stp>1</stp>
        <tr r="F837" s="2"/>
      </tp>
      <tp>
        <v>47336805.850000001</v>
        <stp/>
        <stp>EM_S_STM07_IS</stp>
        <stp>4</stp>
        <stp>300356.SZ</stp>
        <stp>61</stp>
        <stp>12/31/2013</stp>
        <stp>1</stp>
        <tr r="J1651" s="2"/>
      </tp>
      <tp>
        <v>151102439.37</v>
        <stp/>
        <stp>EM_S_STM07_IS</stp>
        <stp>4</stp>
        <stp>002367.SZ</stp>
        <stp>61</stp>
        <stp>12/31/2011</stp>
        <stp>1</stp>
        <tr r="F838" s="2"/>
      </tp>
      <tp>
        <v>70564349.310000002</v>
        <stp/>
        <stp>EM_S_STM07_IS</stp>
        <stp>4</stp>
        <stp>300357.SZ</stp>
        <stp>61</stp>
        <stp>12/31/2013</stp>
        <stp>1</stp>
        <tr r="J1652" s="2"/>
      </tp>
      <tp>
        <v>112118234.77</v>
        <stp/>
        <stp>EM_S_STM07_IS</stp>
        <stp>4</stp>
        <stp>002368.SZ</stp>
        <stp>61</stp>
        <stp>12/31/2011</stp>
        <stp>1</stp>
        <tr r="F839" s="2"/>
      </tp>
      <tp>
        <v>134975692.56</v>
        <stp/>
        <stp>EM_S_STM07_IS</stp>
        <stp>4</stp>
        <stp>300358.SZ</stp>
        <stp>61</stp>
        <stp>12/31/2013</stp>
        <stp>1</stp>
        <tr r="J1653" s="2"/>
      </tp>
      <tp>
        <v>98495682.760000005</v>
        <stp/>
        <stp>EM_S_STM07_IS</stp>
        <stp>4</stp>
        <stp>002369.SZ</stp>
        <stp>61</stp>
        <stp>12/31/2011</stp>
        <stp>1</stp>
        <tr r="F840" s="2"/>
      </tp>
      <tp>
        <v>41992106.259999998</v>
        <stp/>
        <stp>EM_S_STM07_IS</stp>
        <stp>4</stp>
        <stp>300359.SZ</stp>
        <stp>61</stp>
        <stp>12/31/2013</stp>
        <stp>1</stp>
        <tr r="J1654" s="2"/>
      </tp>
      <tp>
        <v>43794836.009999998</v>
        <stp/>
        <stp>EM_S_STM07_IS</stp>
        <stp>4</stp>
        <stp>002370.SZ</stp>
        <stp>61</stp>
        <stp>12/31/2011</stp>
        <stp>1</stp>
        <tr r="F841" s="2"/>
      </tp>
      <tp>
        <v>3450152.1</v>
        <stp/>
        <stp>EM_S_STM07_IS</stp>
        <stp>4</stp>
        <stp>300340.SZ</stp>
        <stp>61</stp>
        <stp>12/31/2013</stp>
        <stp>1</stp>
        <tr r="J1635" s="2"/>
      </tp>
      <tp>
        <v>132928453.53</v>
        <stp/>
        <stp>EM_S_STM07_IS</stp>
        <stp>4</stp>
        <stp>002371.SZ</stp>
        <stp>61</stp>
        <stp>12/31/2011</stp>
        <stp>1</stp>
        <tr r="F842" s="2"/>
      </tp>
      <tp>
        <v>44593990.920000002</v>
        <stp/>
        <stp>EM_S_STM07_IS</stp>
        <stp>4</stp>
        <stp>300341.SZ</stp>
        <stp>61</stp>
        <stp>12/31/2013</stp>
        <stp>1</stp>
        <tr r="J1636" s="2"/>
      </tp>
      <tp>
        <v>219252473.63999999</v>
        <stp/>
        <stp>EM_S_STM07_IS</stp>
        <stp>4</stp>
        <stp>002372.SZ</stp>
        <stp>61</stp>
        <stp>12/31/2011</stp>
        <stp>1</stp>
        <tr r="F843" s="2"/>
      </tp>
      <tp>
        <v>100702035.22</v>
        <stp/>
        <stp>EM_S_STM07_IS</stp>
        <stp>4</stp>
        <stp>300342.SZ</stp>
        <stp>61</stp>
        <stp>12/31/2013</stp>
        <stp>1</stp>
        <tr r="J1637" s="2"/>
      </tp>
      <tp>
        <v>12304148.23</v>
        <stp/>
        <stp>EM_S_STM07_IS</stp>
        <stp>4</stp>
        <stp>002373.SZ</stp>
        <stp>61</stp>
        <stp>12/31/2011</stp>
        <stp>1</stp>
        <tr r="F844" s="2"/>
      </tp>
      <tp>
        <v>59483261.700000003</v>
        <stp/>
        <stp>EM_S_STM07_IS</stp>
        <stp>4</stp>
        <stp>300343.SZ</stp>
        <stp>61</stp>
        <stp>12/31/2013</stp>
        <stp>1</stp>
        <tr r="J1638" s="2"/>
      </tp>
      <tp>
        <v>13327525.460000001</v>
        <stp/>
        <stp>EM_S_STM07_IS</stp>
        <stp>4</stp>
        <stp>002374.SZ</stp>
        <stp>61</stp>
        <stp>12/31/2011</stp>
        <stp>1</stp>
        <tr r="F845" s="2"/>
      </tp>
      <tp>
        <v>24746061.539999999</v>
        <stp/>
        <stp>EM_S_STM07_IS</stp>
        <stp>4</stp>
        <stp>300344.SZ</stp>
        <stp>61</stp>
        <stp>12/31/2013</stp>
        <stp>1</stp>
        <tr r="J1639" s="2"/>
      </tp>
      <tp>
        <v>448994222.75999999</v>
        <stp/>
        <stp>EM_S_STM07_IS</stp>
        <stp>4</stp>
        <stp>002375.SZ</stp>
        <stp>61</stp>
        <stp>12/31/2011</stp>
        <stp>1</stp>
        <tr r="F846" s="2"/>
      </tp>
      <tp>
        <v>22218298.600000001</v>
        <stp/>
        <stp>EM_S_STM07_IS</stp>
        <stp>4</stp>
        <stp>300345.SZ</stp>
        <stp>61</stp>
        <stp>12/31/2013</stp>
        <stp>1</stp>
        <tr r="J1640" s="2"/>
      </tp>
      <tp>
        <v>163885669.13999999</v>
        <stp/>
        <stp>EM_S_STM07_IS</stp>
        <stp>4</stp>
        <stp>002376.SZ</stp>
        <stp>61</stp>
        <stp>12/31/2011</stp>
        <stp>1</stp>
        <tr r="F847" s="2"/>
      </tp>
      <tp>
        <v>60586060.219999999</v>
        <stp/>
        <stp>EM_S_STM07_IS</stp>
        <stp>4</stp>
        <stp>300346.SZ</stp>
        <stp>61</stp>
        <stp>12/31/2013</stp>
        <stp>1</stp>
        <tr r="J1641" s="2"/>
      </tp>
      <tp>
        <v>38125409.130000003</v>
        <stp/>
        <stp>EM_S_STM07_IS</stp>
        <stp>4</stp>
        <stp>002377.SZ</stp>
        <stp>61</stp>
        <stp>12/31/2011</stp>
        <stp>1</stp>
        <tr r="F848" s="2"/>
      </tp>
      <tp>
        <v>94056536.930000007</v>
        <stp/>
        <stp>EM_S_STM07_IS</stp>
        <stp>4</stp>
        <stp>300347.SZ</stp>
        <stp>61</stp>
        <stp>12/31/2013</stp>
        <stp>1</stp>
        <tr r="J1642" s="2"/>
      </tp>
      <tp>
        <v>286909838.42000002</v>
        <stp/>
        <stp>EM_S_STM07_IS</stp>
        <stp>4</stp>
        <stp>002378.SZ</stp>
        <stp>61</stp>
        <stp>12/31/2011</stp>
        <stp>1</stp>
        <tr r="F849" s="2"/>
      </tp>
      <tp>
        <v>21747181.82</v>
        <stp/>
        <stp>EM_S_STM07_IS</stp>
        <stp>4</stp>
        <stp>300348.SZ</stp>
        <stp>61</stp>
        <stp>12/31/2013</stp>
        <stp>1</stp>
        <tr r="J1643" s="2"/>
      </tp>
      <tp>
        <v>11816952.060000001</v>
        <stp/>
        <stp>EM_S_STM07_IS</stp>
        <stp>4</stp>
        <stp>002379.SZ</stp>
        <stp>61</stp>
        <stp>12/31/2011</stp>
        <stp>1</stp>
        <tr r="F850" s="2"/>
      </tp>
      <tp>
        <v>116423217.17</v>
        <stp/>
        <stp>EM_S_STM07_IS</stp>
        <stp>4</stp>
        <stp>300349.SZ</stp>
        <stp>61</stp>
        <stp>12/31/2013</stp>
        <stp>1</stp>
        <tr r="J1644" s="2"/>
      </tp>
      <tp>
        <v>120540374.16</v>
        <stp/>
        <stp>EM_S_STM07_IS</stp>
        <stp>4</stp>
        <stp>002340.SZ</stp>
        <stp>61</stp>
        <stp>12/31/2011</stp>
        <stp>1</stp>
        <tr r="F811" s="2"/>
      </tp>
      <tp>
        <v>51037233.990000002</v>
        <stp/>
        <stp>EM_S_STM07_IS</stp>
        <stp>4</stp>
        <stp>300370.SZ</stp>
        <stp>61</stp>
        <stp>12/31/2013</stp>
        <stp>1</stp>
        <tr r="J1664" s="2"/>
      </tp>
      <tp>
        <v>79717397.890000001</v>
        <stp/>
        <stp>EM_S_STM07_IS</stp>
        <stp>4</stp>
        <stp>002341.SZ</stp>
        <stp>61</stp>
        <stp>12/31/2011</stp>
        <stp>1</stp>
        <tr r="F812" s="2"/>
      </tp>
      <tp>
        <v>60086943.109999999</v>
        <stp/>
        <stp>EM_S_STM07_IS</stp>
        <stp>4</stp>
        <stp>300371.SZ</stp>
        <stp>61</stp>
        <stp>12/31/2013</stp>
        <stp>1</stp>
        <tr r="J1665" s="2"/>
      </tp>
      <tp>
        <v>168069715.19</v>
        <stp/>
        <stp>EM_S_STM07_IS</stp>
        <stp>4</stp>
        <stp>002342.SZ</stp>
        <stp>61</stp>
        <stp>12/31/2011</stp>
        <stp>1</stp>
        <tr r="F813" s="2"/>
      </tp>
      <tp>
        <v>62924839.659999996</v>
        <stp/>
        <stp>EM_S_STM07_IS</stp>
        <stp>4</stp>
        <stp>300372.SZ</stp>
        <stp>61</stp>
        <stp>12/31/2013</stp>
        <stp>1</stp>
        <tr r="J1666" s="2"/>
      </tp>
      <tp>
        <v>80440721.689999998</v>
        <stp/>
        <stp>EM_S_STM07_IS</stp>
        <stp>4</stp>
        <stp>002343.SZ</stp>
        <stp>61</stp>
        <stp>12/31/2011</stp>
        <stp>1</stp>
        <tr r="F814" s="2"/>
      </tp>
      <tp>
        <v>99691500.909999996</v>
        <stp/>
        <stp>EM_S_STM07_IS</stp>
        <stp>4</stp>
        <stp>300373.SZ</stp>
        <stp>61</stp>
        <stp>12/31/2013</stp>
        <stp>1</stp>
        <tr r="J1667" s="2"/>
      </tp>
      <tp>
        <v>527018604.10000002</v>
        <stp/>
        <stp>EM_S_STM07_IS</stp>
        <stp>4</stp>
        <stp>002344.SZ</stp>
        <stp>61</stp>
        <stp>12/31/2011</stp>
        <stp>1</stp>
        <tr r="F815" s="2"/>
      </tp>
      <tp>
        <v>61362331.369999997</v>
        <stp/>
        <stp>EM_S_STM07_IS</stp>
        <stp>4</stp>
        <stp>300374.SZ</stp>
        <stp>61</stp>
        <stp>12/31/2013</stp>
        <stp>1</stp>
        <tr r="J1668" s="2"/>
      </tp>
      <tp>
        <v>150819899.81999999</v>
        <stp/>
        <stp>EM_S_STM07_IS</stp>
        <stp>4</stp>
        <stp>002345.SZ</stp>
        <stp>61</stp>
        <stp>12/31/2011</stp>
        <stp>1</stp>
        <tr r="F816" s="2"/>
      </tp>
      <tp>
        <v>95865939.890000001</v>
        <stp/>
        <stp>EM_S_STM07_IS</stp>
        <stp>4</stp>
        <stp>300375.SZ</stp>
        <stp>61</stp>
        <stp>12/31/2013</stp>
        <stp>1</stp>
        <tr r="J1669" s="2"/>
      </tp>
      <tp>
        <v>60589290.030000001</v>
        <stp/>
        <stp>EM_S_STM07_IS</stp>
        <stp>4</stp>
        <stp>002346.SZ</stp>
        <stp>61</stp>
        <stp>12/31/2011</stp>
        <stp>1</stp>
        <tr r="F817" s="2"/>
      </tp>
      <tp>
        <v>158437902.25999999</v>
        <stp/>
        <stp>EM_S_STM07_IS</stp>
        <stp>4</stp>
        <stp>300376.SZ</stp>
        <stp>61</stp>
        <stp>12/31/2013</stp>
        <stp>1</stp>
        <tr r="J1670" s="2"/>
      </tp>
      <tp>
        <v>67072251.899999999</v>
        <stp/>
        <stp>EM_S_STM07_IS</stp>
        <stp>4</stp>
        <stp>002347.SZ</stp>
        <stp>61</stp>
        <stp>12/31/2011</stp>
        <stp>1</stp>
        <tr r="F818" s="2"/>
      </tp>
      <tp>
        <v>40357333.670000002</v>
        <stp/>
        <stp>EM_S_STM07_IS</stp>
        <stp>4</stp>
        <stp>300377.SZ</stp>
        <stp>61</stp>
        <stp>12/31/2013</stp>
        <stp>1</stp>
        <tr r="J1671" s="2"/>
      </tp>
      <tp>
        <v>88782094.859999999</v>
        <stp/>
        <stp>EM_S_STM07_IS</stp>
        <stp>4</stp>
        <stp>002348.SZ</stp>
        <stp>61</stp>
        <stp>12/31/2011</stp>
        <stp>1</stp>
        <tr r="F819" s="2"/>
      </tp>
      <tp>
        <v>95922341.590000004</v>
        <stp/>
        <stp>EM_S_STM07_IS</stp>
        <stp>4</stp>
        <stp>300378.SZ</stp>
        <stp>61</stp>
        <stp>12/31/2013</stp>
        <stp>1</stp>
        <tr r="J1672" s="2"/>
      </tp>
      <tp>
        <v>48101777.210000001</v>
        <stp/>
        <stp>EM_S_STM07_IS</stp>
        <stp>4</stp>
        <stp>002349.SZ</stp>
        <stp>61</stp>
        <stp>12/31/2011</stp>
        <stp>1</stp>
        <tr r="F820" s="2"/>
      </tp>
      <tp>
        <v>45475926.049999997</v>
        <stp/>
        <stp>EM_S_STM07_IS</stp>
        <stp>4</stp>
        <stp>300379.SZ</stp>
        <stp>61</stp>
        <stp>12/31/2013</stp>
        <stp>1</stp>
        <tr r="J1673" s="2"/>
      </tp>
      <tp>
        <v>86233755.689999998</v>
        <stp/>
        <stp>EM_S_STM07_IS</stp>
        <stp>4</stp>
        <stp>002350.SZ</stp>
        <stp>61</stp>
        <stp>12/31/2011</stp>
        <stp>1</stp>
        <tr r="F821" s="2"/>
      </tp>
      <tp>
        <v>171819538.09</v>
        <stp/>
        <stp>EM_S_STM07_IS</stp>
        <stp>4</stp>
        <stp>300360.SZ</stp>
        <stp>61</stp>
        <stp>12/31/2013</stp>
        <stp>1</stp>
        <tr r="J1655" s="2"/>
      </tp>
      <tp>
        <v>98300388.810000002</v>
        <stp/>
        <stp>EM_S_STM07_IS</stp>
        <stp>4</stp>
        <stp>002351.SZ</stp>
        <stp>61</stp>
        <stp>12/31/2011</stp>
        <stp>1</stp>
        <tr r="F822" s="2"/>
      </tp>
      <tp>
        <v>41423238.270000003</v>
        <stp/>
        <stp>EM_S_STM07_IS</stp>
        <stp>4</stp>
        <stp>002352.SZ</stp>
        <stp>61</stp>
        <stp>12/31/2011</stp>
        <stp>1</stp>
        <tr r="F823" s="2"/>
      </tp>
      <tp>
        <v>32155840.670000002</v>
        <stp/>
        <stp>EM_S_STM07_IS</stp>
        <stp>4</stp>
        <stp>300362.SZ</stp>
        <stp>61</stp>
        <stp>12/31/2013</stp>
        <stp>1</stp>
        <tr r="J1656" s="2"/>
      </tp>
      <tp>
        <v>424356645.25</v>
        <stp/>
        <stp>EM_S_STM07_IS</stp>
        <stp>4</stp>
        <stp>002353.SZ</stp>
        <stp>61</stp>
        <stp>12/31/2011</stp>
        <stp>1</stp>
        <tr r="F824" s="2"/>
      </tp>
      <tp>
        <v>100201387.91</v>
        <stp/>
        <stp>EM_S_STM07_IS</stp>
        <stp>4</stp>
        <stp>300363.SZ</stp>
        <stp>61</stp>
        <stp>12/31/2013</stp>
        <stp>1</stp>
        <tr r="J1657" s="2"/>
      </tp>
      <tp>
        <v>26505308.399999999</v>
        <stp/>
        <stp>EM_S_STM07_IS</stp>
        <stp>4</stp>
        <stp>002354.SZ</stp>
        <stp>61</stp>
        <stp>12/31/2011</stp>
        <stp>1</stp>
        <tr r="F825" s="2"/>
      </tp>
      <tp>
        <v>44873935.32</v>
        <stp/>
        <stp>EM_S_STM07_IS</stp>
        <stp>4</stp>
        <stp>300364.SZ</stp>
        <stp>61</stp>
        <stp>12/31/2013</stp>
        <stp>1</stp>
        <tr r="J1658" s="2"/>
      </tp>
      <tp>
        <v>117821754.14</v>
        <stp/>
        <stp>EM_S_STM07_IS</stp>
        <stp>4</stp>
        <stp>002355.SZ</stp>
        <stp>61</stp>
        <stp>12/31/2011</stp>
        <stp>1</stp>
        <tr r="F826" s="2"/>
      </tp>
      <tp>
        <v>59495567.210000001</v>
        <stp/>
        <stp>EM_S_STM07_IS</stp>
        <stp>4</stp>
        <stp>300365.SZ</stp>
        <stp>61</stp>
        <stp>12/31/2013</stp>
        <stp>1</stp>
        <tr r="J1659" s="2"/>
      </tp>
      <tp>
        <v>20696305.370000001</v>
        <stp/>
        <stp>EM_S_STM07_IS</stp>
        <stp>4</stp>
        <stp>002356.SZ</stp>
        <stp>61</stp>
        <stp>12/31/2011</stp>
        <stp>1</stp>
        <tr r="F827" s="2"/>
      </tp>
      <tp>
        <v>42741264.030000001</v>
        <stp/>
        <stp>EM_S_STM07_IS</stp>
        <stp>4</stp>
        <stp>300366.SZ</stp>
        <stp>61</stp>
        <stp>12/31/2013</stp>
        <stp>1</stp>
        <tr r="J1660" s="2"/>
      </tp>
      <tp>
        <v>88719963.430000007</v>
        <stp/>
        <stp>EM_S_STM07_IS</stp>
        <stp>4</stp>
        <stp>002357.SZ</stp>
        <stp>61</stp>
        <stp>12/31/2011</stp>
        <stp>1</stp>
        <tr r="F828" s="2"/>
      </tp>
      <tp>
        <v>101870883.08</v>
        <stp/>
        <stp>EM_S_STM07_IS</stp>
        <stp>4</stp>
        <stp>300367.SZ</stp>
        <stp>61</stp>
        <stp>12/31/2013</stp>
        <stp>1</stp>
        <tr r="J1661" s="2"/>
      </tp>
      <tp>
        <v>130559047.84999999</v>
        <stp/>
        <stp>EM_S_STM07_IS</stp>
        <stp>4</stp>
        <stp>002358.SZ</stp>
        <stp>61</stp>
        <stp>12/31/2011</stp>
        <stp>1</stp>
        <tr r="F829" s="2"/>
      </tp>
      <tp>
        <v>54994825.57</v>
        <stp/>
        <stp>EM_S_STM07_IS</stp>
        <stp>4</stp>
        <stp>300368.SZ</stp>
        <stp>61</stp>
        <stp>12/31/2013</stp>
        <stp>1</stp>
        <tr r="J1662" s="2"/>
      </tp>
      <tp>
        <v>25660256.109999999</v>
        <stp/>
        <stp>EM_S_STM07_IS</stp>
        <stp>4</stp>
        <stp>002359.SZ</stp>
        <stp>61</stp>
        <stp>12/31/2011</stp>
        <stp>1</stp>
        <tr r="F830" s="2"/>
      </tp>
      <tp>
        <v>110528787.44</v>
        <stp/>
        <stp>EM_S_STM07_IS</stp>
        <stp>4</stp>
        <stp>300369.SZ</stp>
        <stp>61</stp>
        <stp>12/31/2013</stp>
        <stp>1</stp>
        <tr r="J1663" s="2"/>
      </tp>
      <tp>
        <v>273624524.61000001</v>
        <stp/>
        <stp>EM_S_STM07_IS</stp>
        <stp>4</stp>
        <stp>600380.SH</stp>
        <stp>61</stp>
        <stp>12/31/2013</stp>
        <stp>1</stp>
        <tr r="J2199" s="2"/>
      </tp>
      <tp>
        <v>32859879.91</v>
        <stp/>
        <stp>EM_S_STM07_IS</stp>
        <stp>4</stp>
        <stp>600381.SH</stp>
        <stp>61</stp>
        <stp>12/31/2013</stp>
        <stp>1</stp>
        <tr r="J2200" s="2"/>
      </tp>
      <tp>
        <v>201367970.47</v>
        <stp/>
        <stp>EM_S_STM07_IS</stp>
        <stp>4</stp>
        <stp>600382.SH</stp>
        <stp>61</stp>
        <stp>12/31/2013</stp>
        <stp>1</stp>
        <tr r="J2201" s="2"/>
      </tp>
      <tp>
        <v>3608834967.29</v>
        <stp/>
        <stp>EM_S_STM07_IS</stp>
        <stp>4</stp>
        <stp>600383.SH</stp>
        <stp>61</stp>
        <stp>12/31/2013</stp>
        <stp>1</stp>
        <tr r="J2202" s="2"/>
      </tp>
      <tp>
        <v>26828030.16</v>
        <stp/>
        <stp>EM_S_STM07_IS</stp>
        <stp>4</stp>
        <stp>600385.SH</stp>
        <stp>61</stp>
        <stp>12/31/2013</stp>
        <stp>1</stp>
        <tr r="J2203" s="2"/>
      </tp>
      <tp>
        <v>174235432.97</v>
        <stp/>
        <stp>EM_S_STM07_IS</stp>
        <stp>4</stp>
        <stp>600386.SH</stp>
        <stp>61</stp>
        <stp>12/31/2013</stp>
        <stp>1</stp>
        <tr r="J2204" s="2"/>
      </tp>
      <tp>
        <v>62935727.600000001</v>
        <stp/>
        <stp>EM_S_STM07_IS</stp>
        <stp>4</stp>
        <stp>600387.SH</stp>
        <stp>61</stp>
        <stp>12/31/2013</stp>
        <stp>1</stp>
        <tr r="J2205" s="2"/>
      </tp>
      <tp>
        <v>456715102.42000002</v>
        <stp/>
        <stp>EM_S_STM07_IS</stp>
        <stp>4</stp>
        <stp>600388.SH</stp>
        <stp>61</stp>
        <stp>12/31/2013</stp>
        <stp>1</stp>
        <tr r="J2206" s="2"/>
      </tp>
      <tp>
        <v>164269280.93000001</v>
        <stp/>
        <stp>EM_S_STM07_IS</stp>
        <stp>4</stp>
        <stp>601388.SH</stp>
        <stp>61</stp>
        <stp>12/31/2012</stp>
        <stp>1</stp>
        <tr r="H2760" s="2"/>
      </tp>
      <tp>
        <v>302793880.27999997</v>
        <stp/>
        <stp>EM_S_STM07_IS</stp>
        <stp>4</stp>
        <stp>600389.SH</stp>
        <stp>61</stp>
        <stp>12/31/2013</stp>
        <stp>1</stp>
        <tr r="J2207" s="2"/>
      </tp>
      <tp t="s">
        <v/>
        <stp/>
        <stp>EM_S_STM07_IS</stp>
        <stp>4</stp>
        <stp>603389.SH</stp>
        <stp>61</stp>
        <stp>12/31/2010</stp>
        <stp>1</stp>
        <tr r="D2944" s="2"/>
      </tp>
      <tp>
        <v>9865075.3100000005</v>
        <stp/>
        <stp>EM_S_STM07_IS</stp>
        <stp>4</stp>
        <stp>600390.SH</stp>
        <stp>61</stp>
        <stp>12/31/2013</stp>
        <stp>1</stp>
        <tr r="J2208" s="2"/>
      </tp>
      <tp>
        <v>7354739000</v>
        <stp/>
        <stp>EM_S_STM07_IS</stp>
        <stp>4</stp>
        <stp>601390.SH</stp>
        <stp>61</stp>
        <stp>12/31/2012</stp>
        <stp>1</stp>
        <tr r="H2761" s="2"/>
      </tp>
      <tp>
        <v>31889851.460000001</v>
        <stp/>
        <stp>EM_S_STM07_IS</stp>
        <stp>4</stp>
        <stp>600391.SH</stp>
        <stp>61</stp>
        <stp>12/31/2013</stp>
        <stp>1</stp>
        <tr r="J2209" s="2"/>
      </tp>
      <tp>
        <v>147849606.96000001</v>
        <stp/>
        <stp>EM_S_STM07_IS</stp>
        <stp>4</stp>
        <stp>600392.SH</stp>
        <stp>61</stp>
        <stp>12/31/2013</stp>
        <stp>1</stp>
        <tr r="J2210" s="2"/>
      </tp>
      <tp>
        <v>25320051.460000001</v>
        <stp/>
        <stp>EM_S_STM07_IS</stp>
        <stp>4</stp>
        <stp>600393.SH</stp>
        <stp>61</stp>
        <stp>12/31/2013</stp>
        <stp>1</stp>
        <tr r="J2211" s="2"/>
      </tp>
      <tp t="s">
        <v/>
        <stp/>
        <stp>EM_S_STM07_IS</stp>
        <stp>4</stp>
        <stp>603393.SH</stp>
        <stp>61</stp>
        <stp>12/31/2010</stp>
        <stp>1</stp>
        <tr r="D2945" s="2"/>
      </tp>
      <tp>
        <v>479788851.29000002</v>
        <stp/>
        <stp>EM_S_STM07_IS</stp>
        <stp>4</stp>
        <stp>600395.SH</stp>
        <stp>61</stp>
        <stp>12/31/2013</stp>
        <stp>1</stp>
        <tr r="J2212" s="2"/>
      </tp>
      <tp>
        <v>215893759.08000001</v>
        <stp/>
        <stp>EM_S_STM07_IS</stp>
        <stp>4</stp>
        <stp>600396.SH</stp>
        <stp>61</stp>
        <stp>12/31/2013</stp>
        <stp>1</stp>
        <tr r="J2213" s="2"/>
      </tp>
      <tp>
        <v>248277611.87</v>
        <stp/>
        <stp>EM_S_STM07_IS</stp>
        <stp>4</stp>
        <stp>600397.SH</stp>
        <stp>61</stp>
        <stp>12/31/2013</stp>
        <stp>1</stp>
        <tr r="J2214" s="2"/>
      </tp>
      <tp>
        <v>141734961.47</v>
        <stp/>
        <stp>EM_S_STM07_IS</stp>
        <stp>4</stp>
        <stp>600398.SH</stp>
        <stp>61</stp>
        <stp>12/31/2013</stp>
        <stp>1</stp>
        <tr r="J2215" s="2"/>
      </tp>
      <tp>
        <v>238532000000</v>
        <stp/>
        <stp>EM_S_STM07_IS</stp>
        <stp>4</stp>
        <stp>601398.SH</stp>
        <stp>61</stp>
        <stp>12/31/2012</stp>
        <stp>1</stp>
        <tr r="H2762" s="2"/>
      </tp>
      <tp t="s">
        <v/>
        <stp/>
        <stp>EM_S_STM07_IS</stp>
        <stp>4</stp>
        <stp>603398.SH</stp>
        <stp>61</stp>
        <stp>12/31/2010</stp>
        <stp>1</stp>
        <tr r="D2946" s="2"/>
      </tp>
      <tp>
        <v>23189368.670000002</v>
        <stp/>
        <stp>EM_S_STM07_IS</stp>
        <stp>4</stp>
        <stp>600399.SH</stp>
        <stp>61</stp>
        <stp>12/31/2013</stp>
        <stp>1</stp>
        <tr r="J2216" s="2"/>
      </tp>
      <tp>
        <v>86268421.420000002</v>
        <stp/>
        <stp>EM_S_STM07_IS</stp>
        <stp>4</stp>
        <stp>603399.SH</stp>
        <stp>61</stp>
        <stp>12/31/2010</stp>
        <stp>1</stp>
        <tr r="D2947" s="2"/>
      </tp>
      <tp>
        <v>43977762.759999998</v>
        <stp/>
        <stp>EM_S_STM07_IS</stp>
        <stp>4</stp>
        <stp>600360.SH</stp>
        <stp>61</stp>
        <stp>12/31/2013</stp>
        <stp>1</stp>
        <tr r="J2181" s="2"/>
      </tp>
      <tp>
        <v>40559080.030000001</v>
        <stp/>
        <stp>EM_S_STM07_IS</stp>
        <stp>4</stp>
        <stp>600361.SH</stp>
        <stp>61</stp>
        <stp>12/31/2013</stp>
        <stp>1</stp>
        <tr r="J2182" s="2"/>
      </tp>
      <tp>
        <v>3565009194</v>
        <stp/>
        <stp>EM_S_STM07_IS</stp>
        <stp>4</stp>
        <stp>600362.SH</stp>
        <stp>61</stp>
        <stp>12/31/2013</stp>
        <stp>1</stp>
        <tr r="J2183" s="2"/>
      </tp>
      <tp>
        <v>157960353.5</v>
        <stp/>
        <stp>EM_S_STM07_IS</stp>
        <stp>4</stp>
        <stp>600363.SH</stp>
        <stp>61</stp>
        <stp>12/31/2013</stp>
        <stp>1</stp>
        <tr r="J2184" s="2"/>
      </tp>
      <tp>
        <v>9865957.0099999998</v>
        <stp/>
        <stp>EM_S_STM07_IS</stp>
        <stp>4</stp>
        <stp>600365.SH</stp>
        <stp>61</stp>
        <stp>12/31/2013</stp>
        <stp>1</stp>
        <tr r="J2185" s="2"/>
      </tp>
      <tp>
        <v>350164601.72000003</v>
        <stp/>
        <stp>EM_S_STM07_IS</stp>
        <stp>4</stp>
        <stp>600366.SH</stp>
        <stp>61</stp>
        <stp>12/31/2013</stp>
        <stp>1</stp>
        <tr r="J2186" s="2"/>
      </tp>
      <tp>
        <v>126170198.81999999</v>
        <stp/>
        <stp>EM_S_STM07_IS</stp>
        <stp>4</stp>
        <stp>603366.SH</stp>
        <stp>61</stp>
        <stp>12/31/2010</stp>
        <stp>1</stp>
        <tr r="D2940" s="2"/>
      </tp>
      <tp>
        <v>3263928.84</v>
        <stp/>
        <stp>EM_S_STM07_IS</stp>
        <stp>4</stp>
        <stp>600367.SH</stp>
        <stp>61</stp>
        <stp>12/31/2013</stp>
        <stp>1</stp>
        <tr r="J2187" s="2"/>
      </tp>
      <tp>
        <v>191810525.08000001</v>
        <stp/>
        <stp>EM_S_STM07_IS</stp>
        <stp>4</stp>
        <stp>600368.SH</stp>
        <stp>61</stp>
        <stp>12/31/2013</stp>
        <stp>1</stp>
        <tr r="J2188" s="2"/>
      </tp>
      <tp>
        <v>178404506</v>
        <stp/>
        <stp>EM_S_STM07_IS</stp>
        <stp>4</stp>
        <stp>601368.SH</stp>
        <stp>61</stp>
        <stp>12/31/2012</stp>
        <stp>1</stp>
        <tr r="H2756" s="2"/>
      </tp>
      <tp t="s">
        <v/>
        <stp/>
        <stp>EM_S_STM07_IS</stp>
        <stp>4</stp>
        <stp>603368.SH</stp>
        <stp>61</stp>
        <stp>12/31/2010</stp>
        <stp>1</stp>
        <tr r="D2941" s="2"/>
      </tp>
      <tp>
        <v>630328806.70000005</v>
        <stp/>
        <stp>EM_S_STM07_IS</stp>
        <stp>4</stp>
        <stp>600369.SH</stp>
        <stp>61</stp>
        <stp>12/31/2013</stp>
        <stp>1</stp>
        <tr r="J2189" s="2"/>
      </tp>
      <tp>
        <v>1026317240.29</v>
        <stp/>
        <stp>EM_S_STM07_IS</stp>
        <stp>4</stp>
        <stp>601369.SH</stp>
        <stp>61</stp>
        <stp>12/31/2012</stp>
        <stp>1</stp>
        <tr r="H2757" s="2"/>
      </tp>
      <tp t="s">
        <v/>
        <stp/>
        <stp>EM_S_STM07_IS</stp>
        <stp>4</stp>
        <stp>603369.SH</stp>
        <stp>61</stp>
        <stp>12/31/2010</stp>
        <stp>1</stp>
        <tr r="D2942" s="2"/>
      </tp>
      <tp>
        <v>24844035.460000001</v>
        <stp/>
        <stp>EM_S_STM07_IS</stp>
        <stp>4</stp>
        <stp>600370.SH</stp>
        <stp>61</stp>
        <stp>12/31/2013</stp>
        <stp>1</stp>
        <tr r="J2190" s="2"/>
      </tp>
      <tp>
        <v>-35393397.299999997</v>
        <stp/>
        <stp>EM_S_STM07_IS</stp>
        <stp>4</stp>
        <stp>600371.SH</stp>
        <stp>61</stp>
        <stp>12/31/2013</stp>
        <stp>1</stp>
        <tr r="J2191" s="2"/>
      </tp>
      <tp>
        <v>627422678.09000003</v>
        <stp/>
        <stp>EM_S_STM07_IS</stp>
        <stp>4</stp>
        <stp>600372.SH</stp>
        <stp>61</stp>
        <stp>12/31/2013</stp>
        <stp>1</stp>
        <tr r="J2192" s="2"/>
      </tp>
      <tp>
        <v>637188233.86000001</v>
        <stp/>
        <stp>EM_S_STM07_IS</stp>
        <stp>4</stp>
        <stp>600373.SH</stp>
        <stp>61</stp>
        <stp>12/31/2013</stp>
        <stp>1</stp>
        <tr r="J2193" s="2"/>
      </tp>
      <tp>
        <v>247936215.24000001</v>
        <stp/>
        <stp>EM_S_STM07_IS</stp>
        <stp>4</stp>
        <stp>600375.SH</stp>
        <stp>61</stp>
        <stp>12/31/2013</stp>
        <stp>1</stp>
        <tr r="J2194" s="2"/>
      </tp>
      <tp>
        <v>182782872.34999999</v>
        <stp/>
        <stp>EM_S_STM07_IS</stp>
        <stp>4</stp>
        <stp>601375.SH</stp>
        <stp>61</stp>
        <stp>12/31/2012</stp>
        <stp>1</stp>
        <tr r="H2758" s="2"/>
      </tp>
      <tp>
        <v>1288838664.97</v>
        <stp/>
        <stp>EM_S_STM07_IS</stp>
        <stp>4</stp>
        <stp>600376.SH</stp>
        <stp>61</stp>
        <stp>12/31/2013</stp>
        <stp>1</stp>
        <tr r="J2195" s="2"/>
      </tp>
      <tp>
        <v>2707743147</v>
        <stp/>
        <stp>EM_S_STM07_IS</stp>
        <stp>4</stp>
        <stp>600377.SH</stp>
        <stp>61</stp>
        <stp>12/31/2013</stp>
        <stp>1</stp>
        <tr r="J2196" s="2"/>
      </tp>
      <tp>
        <v>476350275.72000003</v>
        <stp/>
        <stp>EM_S_STM07_IS</stp>
        <stp>4</stp>
        <stp>601377.SH</stp>
        <stp>61</stp>
        <stp>12/31/2012</stp>
        <stp>1</stp>
        <tr r="H2759" s="2"/>
      </tp>
      <tp t="s">
        <v/>
        <stp/>
        <stp>EM_S_STM07_IS</stp>
        <stp>4</stp>
        <stp>603377.SH</stp>
        <stp>61</stp>
        <stp>12/31/2010</stp>
        <stp>1</stp>
        <tr r="D2943" s="2"/>
      </tp>
      <tp>
        <v>74630436.900000006</v>
        <stp/>
        <stp>EM_S_STM07_IS</stp>
        <stp>4</stp>
        <stp>600378.SH</stp>
        <stp>61</stp>
        <stp>12/31/2013</stp>
        <stp>1</stp>
        <tr r="J2197" s="2"/>
      </tp>
      <tp>
        <v>18710641.629999999</v>
        <stp/>
        <stp>EM_S_STM07_IS</stp>
        <stp>4</stp>
        <stp>600379.SH</stp>
        <stp>61</stp>
        <stp>12/31/2013</stp>
        <stp>1</stp>
        <tr r="J2198" s="2"/>
      </tp>
      <tp>
        <v>2714894781.4400001</v>
        <stp/>
        <stp>EM_S_STM07_IS</stp>
        <stp>4</stp>
        <stp>600340.SH</stp>
        <stp>61</stp>
        <stp>12/31/2013</stp>
        <stp>1</stp>
        <tr r="J2167" s="2"/>
      </tp>
      <tp>
        <v>73552949.480000004</v>
        <stp/>
        <stp>EM_S_STM07_IS</stp>
        <stp>4</stp>
        <stp>600343.SH</stp>
        <stp>61</stp>
        <stp>12/31/2013</stp>
        <stp>1</stp>
        <tr r="J2168" s="2"/>
      </tp>
      <tp>
        <v>-78830260.560000002</v>
        <stp/>
        <stp>EM_S_STM07_IS</stp>
        <stp>4</stp>
        <stp>600345.SH</stp>
        <stp>61</stp>
        <stp>12/31/2013</stp>
        <stp>1</stp>
        <tr r="J2169" s="2"/>
      </tp>
      <tp>
        <v>11066834.9</v>
        <stp/>
        <stp>EM_S_STM07_IS</stp>
        <stp>4</stp>
        <stp>600346.SH</stp>
        <stp>61</stp>
        <stp>12/31/2013</stp>
        <stp>1</stp>
        <tr r="J2170" s="2"/>
      </tp>
      <tp>
        <v>935150653.45000005</v>
        <stp/>
        <stp>EM_S_STM07_IS</stp>
        <stp>4</stp>
        <stp>600348.SH</stp>
        <stp>61</stp>
        <stp>12/31/2013</stp>
        <stp>1</stp>
        <tr r="J2171" s="2"/>
      </tp>
      <tp>
        <v>2322147724</v>
        <stp/>
        <stp>EM_S_STM07_IS</stp>
        <stp>4</stp>
        <stp>600350.SH</stp>
        <stp>61</stp>
        <stp>12/31/2013</stp>
        <stp>1</stp>
        <tr r="J2172" s="2"/>
      </tp>
      <tp>
        <v>118195518.86</v>
        <stp/>
        <stp>EM_S_STM07_IS</stp>
        <stp>4</stp>
        <stp>600351.SH</stp>
        <stp>61</stp>
        <stp>12/31/2013</stp>
        <stp>1</stp>
        <tr r="J2173" s="2"/>
      </tp>
      <tp>
        <v>1349109935.3199999</v>
        <stp/>
        <stp>EM_S_STM07_IS</stp>
        <stp>4</stp>
        <stp>600352.SH</stp>
        <stp>61</stp>
        <stp>12/31/2013</stp>
        <stp>1</stp>
        <tr r="J2174" s="2"/>
      </tp>
      <tp>
        <v>86717499.819999993</v>
        <stp/>
        <stp>EM_S_STM07_IS</stp>
        <stp>4</stp>
        <stp>600353.SH</stp>
        <stp>61</stp>
        <stp>12/31/2013</stp>
        <stp>1</stp>
        <tr r="J2175" s="2"/>
      </tp>
      <tp>
        <v>17337411.969999999</v>
        <stp/>
        <stp>EM_S_STM07_IS</stp>
        <stp>4</stp>
        <stp>600354.SH</stp>
        <stp>61</stp>
        <stp>12/31/2013</stp>
        <stp>1</stp>
        <tr r="J2176" s="2"/>
      </tp>
      <tp>
        <v>-57020001.890000001</v>
        <stp/>
        <stp>EM_S_STM07_IS</stp>
        <stp>4</stp>
        <stp>600355.SH</stp>
        <stp>61</stp>
        <stp>12/31/2013</stp>
        <stp>1</stp>
        <tr r="J2177" s="2"/>
      </tp>
      <tp t="s">
        <v/>
        <stp/>
        <stp>EM_S_STM07_IS</stp>
        <stp>4</stp>
        <stp>603355.SH</stp>
        <stp>61</stp>
        <stp>12/31/2010</stp>
        <stp>1</stp>
        <tr r="D2939" s="2"/>
      </tp>
      <tp>
        <v>73701637.75</v>
        <stp/>
        <stp>EM_S_STM07_IS</stp>
        <stp>4</stp>
        <stp>600356.SH</stp>
        <stp>61</stp>
        <stp>12/31/2013</stp>
        <stp>1</stp>
        <tr r="J2178" s="2"/>
      </tp>
      <tp>
        <v>10461728.18</v>
        <stp/>
        <stp>EM_S_STM07_IS</stp>
        <stp>4</stp>
        <stp>600358.SH</stp>
        <stp>61</stp>
        <stp>12/31/2013</stp>
        <stp>1</stp>
        <tr r="J2179" s="2"/>
      </tp>
      <tp>
        <v>15169331.199999999</v>
        <stp/>
        <stp>EM_S_STM07_IS</stp>
        <stp>4</stp>
        <stp>600359.SH</stp>
        <stp>61</stp>
        <stp>12/31/2013</stp>
        <stp>1</stp>
        <tr r="J2180" s="2"/>
      </tp>
      <tp>
        <v>139836320</v>
        <stp/>
        <stp>EM_S_STM07_IS</stp>
        <stp>4</stp>
        <stp>600320.SH</stp>
        <stp>61</stp>
        <stp>12/31/2013</stp>
        <stp>1</stp>
        <tr r="J2149" s="2"/>
      </tp>
      <tp>
        <v>74849770.069999993</v>
        <stp/>
        <stp>EM_S_STM07_IS</stp>
        <stp>4</stp>
        <stp>600321.SH</stp>
        <stp>61</stp>
        <stp>12/31/2013</stp>
        <stp>1</stp>
        <tr r="J2150" s="2"/>
      </tp>
      <tp>
        <v>143704443.03999999</v>
        <stp/>
        <stp>EM_S_STM07_IS</stp>
        <stp>4</stp>
        <stp>600322.SH</stp>
        <stp>61</stp>
        <stp>12/31/2013</stp>
        <stp>1</stp>
        <tr r="J2151" s="2"/>
      </tp>
      <tp t="s">
        <v/>
        <stp/>
        <stp>EM_S_STM07_IS</stp>
        <stp>4</stp>
        <stp>603322.SH</stp>
        <stp>61</stp>
        <stp>12/31/2010</stp>
        <stp>1</stp>
        <tr r="D2932" s="2"/>
      </tp>
      <tp>
        <v>233878127.81999999</v>
        <stp/>
        <stp>EM_S_STM07_IS</stp>
        <stp>4</stp>
        <stp>600323.SH</stp>
        <stp>61</stp>
        <stp>12/31/2013</stp>
        <stp>1</stp>
        <tr r="J2152" s="2"/>
      </tp>
      <tp t="s">
        <v/>
        <stp/>
        <stp>EM_S_STM07_IS</stp>
        <stp>4</stp>
        <stp>603323.SH</stp>
        <stp>61</stp>
        <stp>12/31/2010</stp>
        <stp>1</stp>
        <tr r="D2933" s="2"/>
      </tp>
      <tp>
        <v>538337740.20000005</v>
        <stp/>
        <stp>EM_S_STM07_IS</stp>
        <stp>4</stp>
        <stp>600325.SH</stp>
        <stp>61</stp>
        <stp>12/31/2013</stp>
        <stp>1</stp>
        <tr r="J2153" s="2"/>
      </tp>
      <tp>
        <v>4871898.37</v>
        <stp/>
        <stp>EM_S_STM07_IS</stp>
        <stp>4</stp>
        <stp>600326.SH</stp>
        <stp>61</stp>
        <stp>12/31/2013</stp>
        <stp>1</stp>
        <tr r="J2154" s="2"/>
      </tp>
      <tp>
        <v>186864336.50999999</v>
        <stp/>
        <stp>EM_S_STM07_IS</stp>
        <stp>4</stp>
        <stp>600327.SH</stp>
        <stp>61</stp>
        <stp>12/31/2013</stp>
        <stp>1</stp>
        <tr r="J2155" s="2"/>
      </tp>
      <tp>
        <v>35051192.079999998</v>
        <stp/>
        <stp>EM_S_STM07_IS</stp>
        <stp>4</stp>
        <stp>600328.SH</stp>
        <stp>61</stp>
        <stp>12/31/2013</stp>
        <stp>1</stp>
        <tr r="J2156" s="2"/>
      </tp>
      <tp>
        <v>58373000000</v>
        <stp/>
        <stp>EM_S_STM07_IS</stp>
        <stp>4</stp>
        <stp>601328.SH</stp>
        <stp>61</stp>
        <stp>12/31/2012</stp>
        <stp>1</stp>
        <tr r="H2752" s="2"/>
      </tp>
      <tp>
        <v>280996226.93000001</v>
        <stp/>
        <stp>EM_S_STM07_IS</stp>
        <stp>4</stp>
        <stp>603328.SH</stp>
        <stp>61</stp>
        <stp>12/31/2010</stp>
        <stp>1</stp>
        <tr r="D2934" s="2"/>
      </tp>
      <tp>
        <v>351794374.50999999</v>
        <stp/>
        <stp>EM_S_STM07_IS</stp>
        <stp>4</stp>
        <stp>600329.SH</stp>
        <stp>61</stp>
        <stp>12/31/2013</stp>
        <stp>1</stp>
        <tr r="J2157" s="2"/>
      </tp>
      <tp>
        <v>12140467.199999999</v>
        <stp/>
        <stp>EM_S_STM07_IS</stp>
        <stp>4</stp>
        <stp>600330.SH</stp>
        <stp>61</stp>
        <stp>12/31/2013</stp>
        <stp>1</stp>
        <tr r="J2158" s="2"/>
      </tp>
      <tp>
        <v>26449593.379999999</v>
        <stp/>
        <stp>EM_S_STM07_IS</stp>
        <stp>4</stp>
        <stp>600331.SH</stp>
        <stp>61</stp>
        <stp>12/31/2013</stp>
        <stp>1</stp>
        <tr r="J2159" s="2"/>
      </tp>
      <tp>
        <v>980045077.10000002</v>
        <stp/>
        <stp>EM_S_STM07_IS</stp>
        <stp>4</stp>
        <stp>600332.SH</stp>
        <stp>61</stp>
        <stp>12/31/2013</stp>
        <stp>1</stp>
        <tr r="J2160" s="2"/>
      </tp>
      <tp>
        <v>38198058.43</v>
        <stp/>
        <stp>EM_S_STM07_IS</stp>
        <stp>4</stp>
        <stp>600333.SH</stp>
        <stp>61</stp>
        <stp>12/31/2013</stp>
        <stp>1</stp>
        <tr r="J2161" s="2"/>
      </tp>
      <tp>
        <v>1318936606</v>
        <stp/>
        <stp>EM_S_STM07_IS</stp>
        <stp>4</stp>
        <stp>601333.SH</stp>
        <stp>61</stp>
        <stp>12/31/2012</stp>
        <stp>1</stp>
        <tr r="H2753" s="2"/>
      </tp>
      <tp>
        <v>104955232.25</v>
        <stp/>
        <stp>EM_S_STM07_IS</stp>
        <stp>4</stp>
        <stp>603333.SH</stp>
        <stp>61</stp>
        <stp>12/31/2010</stp>
        <stp>1</stp>
        <tr r="D2935" s="2"/>
      </tp>
      <tp>
        <v>681111650.32000005</v>
        <stp/>
        <stp>EM_S_STM07_IS</stp>
        <stp>4</stp>
        <stp>600335.SH</stp>
        <stp>61</stp>
        <stp>12/31/2013</stp>
        <stp>1</stp>
        <tr r="J2162" s="2"/>
      </tp>
      <tp>
        <v>152146751.83000001</v>
        <stp/>
        <stp>EM_S_STM07_IS</stp>
        <stp>4</stp>
        <stp>600336.SH</stp>
        <stp>61</stp>
        <stp>12/31/2013</stp>
        <stp>1</stp>
        <tr r="J2163" s="2"/>
      </tp>
      <tp>
        <v>2933000000</v>
        <stp/>
        <stp>EM_S_STM07_IS</stp>
        <stp>4</stp>
        <stp>601336.SH</stp>
        <stp>61</stp>
        <stp>12/31/2012</stp>
        <stp>1</stp>
        <tr r="H2754" s="2"/>
      </tp>
      <tp t="s">
        <v/>
        <stp/>
        <stp>EM_S_STM07_IS</stp>
        <stp>4</stp>
        <stp>603336.SH</stp>
        <stp>61</stp>
        <stp>12/31/2010</stp>
        <stp>1</stp>
        <tr r="D2936" s="2"/>
      </tp>
      <tp>
        <v>172008381.12</v>
        <stp/>
        <stp>EM_S_STM07_IS</stp>
        <stp>4</stp>
        <stp>600337.SH</stp>
        <stp>61</stp>
        <stp>12/31/2013</stp>
        <stp>1</stp>
        <tr r="J2164" s="2"/>
      </tp>
      <tp>
        <v>20883746.719999999</v>
        <stp/>
        <stp>EM_S_STM07_IS</stp>
        <stp>4</stp>
        <stp>600338.SH</stp>
        <stp>61</stp>
        <stp>12/31/2013</stp>
        <stp>1</stp>
        <tr r="J2165" s="2"/>
      </tp>
      <tp t="s">
        <v/>
        <stp/>
        <stp>EM_S_STM07_IS</stp>
        <stp>4</stp>
        <stp>603338.SH</stp>
        <stp>61</stp>
        <stp>12/31/2010</stp>
        <stp>1</stp>
        <tr r="D2937" s="2"/>
      </tp>
      <tp>
        <v>5402227.2400000002</v>
        <stp/>
        <stp>EM_S_STM07_IS</stp>
        <stp>4</stp>
        <stp>600339.SH</stp>
        <stp>61</stp>
        <stp>12/31/2013</stp>
        <stp>1</stp>
        <tr r="J2166" s="2"/>
      </tp>
      <tp>
        <v>251299388.06</v>
        <stp/>
        <stp>EM_S_STM07_IS</stp>
        <stp>4</stp>
        <stp>601339.SH</stp>
        <stp>61</stp>
        <stp>12/31/2012</stp>
        <stp>1</stp>
        <tr r="H2755" s="2"/>
      </tp>
      <tp t="s">
        <v/>
        <stp/>
        <stp>EM_S_STM07_IS</stp>
        <stp>4</stp>
        <stp>603339.SH</stp>
        <stp>61</stp>
        <stp>12/31/2010</stp>
        <stp>1</stp>
        <tr r="D2938" s="2"/>
      </tp>
      <tp>
        <v>80589912.390000001</v>
        <stp/>
        <stp>EM_S_STM07_IS</stp>
        <stp>4</stp>
        <stp>600300.SH</stp>
        <stp>61</stp>
        <stp>12/31/2013</stp>
        <stp>1</stp>
        <tr r="J2131" s="2"/>
      </tp>
      <tp t="s">
        <v/>
        <stp/>
        <stp>EM_S_STM07_IS</stp>
        <stp>4</stp>
        <stp>603300.SH</stp>
        <stp>61</stp>
        <stp>12/31/2010</stp>
        <stp>1</stp>
        <tr r="D2923" s="2"/>
      </tp>
      <tp>
        <v>47705333.520000003</v>
        <stp/>
        <stp>EM_S_STM07_IS</stp>
        <stp>4</stp>
        <stp>600301.SH</stp>
        <stp>61</stp>
        <stp>12/31/2013</stp>
        <stp>1</stp>
        <tr r="J2132" s="2"/>
      </tp>
      <tp>
        <v>11293939.960000001</v>
        <stp/>
        <stp>EM_S_STM07_IS</stp>
        <stp>4</stp>
        <stp>600302.SH</stp>
        <stp>61</stp>
        <stp>12/31/2013</stp>
        <stp>1</stp>
        <tr r="J2133" s="2"/>
      </tp>
      <tp>
        <v>-268850595.63999999</v>
        <stp/>
        <stp>EM_S_STM07_IS</stp>
        <stp>4</stp>
        <stp>600303.SH</stp>
        <stp>61</stp>
        <stp>12/31/2013</stp>
        <stp>1</stp>
        <tr r="J2134" s="2"/>
      </tp>
      <tp>
        <v>39115491.700000003</v>
        <stp/>
        <stp>EM_S_STM07_IS</stp>
        <stp>4</stp>
        <stp>600305.SH</stp>
        <stp>61</stp>
        <stp>12/31/2013</stp>
        <stp>1</stp>
        <tr r="J2135" s="2"/>
      </tp>
      <tp>
        <v>-277327986.24000001</v>
        <stp/>
        <stp>EM_S_STM07_IS</stp>
        <stp>4</stp>
        <stp>600306.SH</stp>
        <stp>61</stp>
        <stp>12/31/2013</stp>
        <stp>1</stp>
        <tr r="J2136" s="2"/>
      </tp>
      <tp t="s">
        <v/>
        <stp/>
        <stp>EM_S_STM07_IS</stp>
        <stp>4</stp>
        <stp>603306.SH</stp>
        <stp>61</stp>
        <stp>12/31/2010</stp>
        <stp>1</stp>
        <tr r="D2924" s="2"/>
      </tp>
      <tp>
        <v>-2338477546.6799998</v>
        <stp/>
        <stp>EM_S_STM07_IS</stp>
        <stp>4</stp>
        <stp>600307.SH</stp>
        <stp>61</stp>
        <stp>12/31/2013</stp>
        <stp>1</stp>
        <tr r="J2137" s="2"/>
      </tp>
      <tp>
        <v>59466874.609999999</v>
        <stp/>
        <stp>EM_S_STM07_IS</stp>
        <stp>4</stp>
        <stp>600308.SH</stp>
        <stp>61</stp>
        <stp>12/31/2013</stp>
        <stp>1</stp>
        <tr r="J2138" s="2"/>
      </tp>
      <tp>
        <v>95055387.819999993</v>
        <stp/>
        <stp>EM_S_STM07_IS</stp>
        <stp>4</stp>
        <stp>603308.SH</stp>
        <stp>61</stp>
        <stp>12/31/2010</stp>
        <stp>1</stp>
        <tr r="D2925" s="2"/>
      </tp>
      <tp>
        <v>2891412294.7399998</v>
        <stp/>
        <stp>EM_S_STM07_IS</stp>
        <stp>4</stp>
        <stp>600309.SH</stp>
        <stp>61</stp>
        <stp>12/31/2013</stp>
        <stp>1</stp>
        <tr r="J2139" s="2"/>
      </tp>
      <tp t="s">
        <v/>
        <stp/>
        <stp>EM_S_STM07_IS</stp>
        <stp>4</stp>
        <stp>603309.SH</stp>
        <stp>61</stp>
        <stp>12/31/2010</stp>
        <stp>1</stp>
        <tr r="D2926" s="2"/>
      </tp>
      <tp>
        <v>54747135.149999999</v>
        <stp/>
        <stp>EM_S_STM07_IS</stp>
        <stp>4</stp>
        <stp>600310.SH</stp>
        <stp>61</stp>
        <stp>12/31/2013</stp>
        <stp>1</stp>
        <tr r="J2140" s="2"/>
      </tp>
      <tp>
        <v>4869184.67</v>
        <stp/>
        <stp>EM_S_STM07_IS</stp>
        <stp>4</stp>
        <stp>600311.SH</stp>
        <stp>61</stp>
        <stp>12/31/2013</stp>
        <stp>1</stp>
        <tr r="J2141" s="2"/>
      </tp>
      <tp>
        <v>481297698.11000001</v>
        <stp/>
        <stp>EM_S_STM07_IS</stp>
        <stp>4</stp>
        <stp>601311.SH</stp>
        <stp>61</stp>
        <stp>12/31/2012</stp>
        <stp>1</stp>
        <tr r="H2749" s="2"/>
      </tp>
      <tp t="s">
        <v/>
        <stp/>
        <stp>EM_S_STM07_IS</stp>
        <stp>4</stp>
        <stp>603311.SH</stp>
        <stp>61</stp>
        <stp>12/31/2010</stp>
        <stp>1</stp>
        <tr r="D2927" s="2"/>
      </tp>
      <tp>
        <v>398603191.16000003</v>
        <stp/>
        <stp>EM_S_STM07_IS</stp>
        <stp>4</stp>
        <stp>600312.SH</stp>
        <stp>61</stp>
        <stp>12/31/2013</stp>
        <stp>1</stp>
        <tr r="J2142" s="2"/>
      </tp>
      <tp>
        <v>42686831.920000002</v>
        <stp/>
        <stp>EM_S_STM07_IS</stp>
        <stp>4</stp>
        <stp>600313.SH</stp>
        <stp>61</stp>
        <stp>12/31/2013</stp>
        <stp>1</stp>
        <tr r="J2143" s="2"/>
      </tp>
      <tp>
        <v>144955316.96000001</v>
        <stp/>
        <stp>EM_S_STM07_IS</stp>
        <stp>4</stp>
        <stp>601313.SH</stp>
        <stp>61</stp>
        <stp>12/31/2012</stp>
        <stp>1</stp>
        <tr r="H2750" s="2"/>
      </tp>
      <tp t="s">
        <v/>
        <stp/>
        <stp>EM_S_STM07_IS</stp>
        <stp>4</stp>
        <stp>603313.SH</stp>
        <stp>61</stp>
        <stp>12/31/2010</stp>
        <stp>1</stp>
        <tr r="D2928" s="2"/>
      </tp>
      <tp>
        <v>800154088.51999998</v>
        <stp/>
        <stp>EM_S_STM07_IS</stp>
        <stp>4</stp>
        <stp>600315.SH</stp>
        <stp>61</stp>
        <stp>12/31/2013</stp>
        <stp>1</stp>
        <tr r="J2144" s="2"/>
      </tp>
      <tp t="s">
        <v/>
        <stp/>
        <stp>EM_S_STM07_IS</stp>
        <stp>4</stp>
        <stp>603315.SH</stp>
        <stp>61</stp>
        <stp>12/31/2010</stp>
        <stp>1</stp>
        <tr r="D2929" s="2"/>
      </tp>
      <tp>
        <v>90912179.799999997</v>
        <stp/>
        <stp>EM_S_STM07_IS</stp>
        <stp>4</stp>
        <stp>600316.SH</stp>
        <stp>61</stp>
        <stp>12/31/2013</stp>
        <stp>1</stp>
        <tr r="J2145" s="2"/>
      </tp>
      <tp>
        <v>511129457.06</v>
        <stp/>
        <stp>EM_S_STM07_IS</stp>
        <stp>4</stp>
        <stp>600317.SH</stp>
        <stp>61</stp>
        <stp>12/31/2013</stp>
        <stp>1</stp>
        <tr r="J2146" s="2"/>
      </tp>
      <tp>
        <v>107052426.25</v>
        <stp/>
        <stp>EM_S_STM07_IS</stp>
        <stp>4</stp>
        <stp>600318.SH</stp>
        <stp>61</stp>
        <stp>12/31/2013</stp>
        <stp>1</stp>
        <tr r="J2147" s="2"/>
      </tp>
      <tp>
        <v>20050000000</v>
        <stp/>
        <stp>EM_S_STM07_IS</stp>
        <stp>4</stp>
        <stp>601318.SH</stp>
        <stp>61</stp>
        <stp>12/31/2012</stp>
        <stp>1</stp>
        <tr r="H2751" s="2"/>
      </tp>
      <tp t="s">
        <v/>
        <stp/>
        <stp>EM_S_STM07_IS</stp>
        <stp>4</stp>
        <stp>603318.SH</stp>
        <stp>61</stp>
        <stp>12/31/2010</stp>
        <stp>1</stp>
        <tr r="D2930" s="2"/>
      </tp>
      <tp>
        <v>8793023.4399999995</v>
        <stp/>
        <stp>EM_S_STM07_IS</stp>
        <stp>4</stp>
        <stp>600319.SH</stp>
        <stp>61</stp>
        <stp>12/31/2013</stp>
        <stp>1</stp>
        <tr r="J2148" s="2"/>
      </tp>
      <tp t="s">
        <v/>
        <stp/>
        <stp>EM_S_STM07_IS</stp>
        <stp>4</stp>
        <stp>603319.SH</stp>
        <stp>61</stp>
        <stp>12/31/2010</stp>
        <stp>1</stp>
        <tr r="D2931" s="2"/>
      </tp>
      <tp>
        <v>53211289.799999997</v>
        <stp/>
        <stp>EM_S_STM07_IS</stp>
        <stp>4</stp>
        <stp>300290.SZ</stp>
        <stp>61</stp>
        <stp>12/31/2013</stp>
        <stp>1</stp>
        <tr r="J1585" s="2"/>
      </tp>
      <tp>
        <v>123365814.81</v>
        <stp/>
        <stp>EM_S_STM07_IS</stp>
        <stp>4</stp>
        <stp>300291.SZ</stp>
        <stp>61</stp>
        <stp>12/31/2013</stp>
        <stp>1</stp>
        <tr r="J1586" s="2"/>
      </tp>
      <tp>
        <v>19113536.25</v>
        <stp/>
        <stp>EM_S_STM07_IS</stp>
        <stp>4</stp>
        <stp>300292.SZ</stp>
        <stp>61</stp>
        <stp>12/31/2013</stp>
        <stp>1</stp>
        <tr r="J1587" s="2"/>
      </tp>
      <tp>
        <v>101374944.34</v>
        <stp/>
        <stp>EM_S_STM07_IS</stp>
        <stp>4</stp>
        <stp>300293.SZ</stp>
        <stp>61</stp>
        <stp>12/31/2013</stp>
        <stp>1</stp>
        <tr r="J1588" s="2"/>
      </tp>
      <tp>
        <v>82403126.069999993</v>
        <stp/>
        <stp>EM_S_STM07_IS</stp>
        <stp>4</stp>
        <stp>300294.SZ</stp>
        <stp>61</stp>
        <stp>12/31/2013</stp>
        <stp>1</stp>
        <tr r="J1589" s="2"/>
      </tp>
      <tp>
        <v>114383995.43000001</v>
        <stp/>
        <stp>EM_S_STM07_IS</stp>
        <stp>4</stp>
        <stp>300295.SZ</stp>
        <stp>61</stp>
        <stp>12/31/2013</stp>
        <stp>1</stp>
        <tr r="J1590" s="2"/>
      </tp>
      <tp>
        <v>80225235.359999999</v>
        <stp/>
        <stp>EM_S_STM07_IS</stp>
        <stp>4</stp>
        <stp>300296.SZ</stp>
        <stp>61</stp>
        <stp>12/31/2013</stp>
        <stp>1</stp>
        <tr r="J1591" s="2"/>
      </tp>
      <tp>
        <v>31963282.739999998</v>
        <stp/>
        <stp>EM_S_STM07_IS</stp>
        <stp>4</stp>
        <stp>300297.SZ</stp>
        <stp>61</stp>
        <stp>12/31/2013</stp>
        <stp>1</stp>
        <tr r="J1592" s="2"/>
      </tp>
      <tp>
        <v>165306276.5</v>
        <stp/>
        <stp>EM_S_STM07_IS</stp>
        <stp>4</stp>
        <stp>300298.SZ</stp>
        <stp>61</stp>
        <stp>12/31/2013</stp>
        <stp>1</stp>
        <tr r="J1593" s="2"/>
      </tp>
      <tp>
        <v>11447225.84</v>
        <stp/>
        <stp>EM_S_STM07_IS</stp>
        <stp>4</stp>
        <stp>300299.SZ</stp>
        <stp>61</stp>
        <stp>12/31/2013</stp>
        <stp>1</stp>
        <tr r="J1594" s="2"/>
      </tp>
      <tp>
        <v>1683702.9</v>
        <stp/>
        <stp>EM_S_STM07_IS</stp>
        <stp>4</stp>
        <stp>300280.SZ</stp>
        <stp>61</stp>
        <stp>12/31/2013</stp>
        <stp>1</stp>
        <tr r="J1575" s="2"/>
      </tp>
      <tp>
        <v>55080130.07</v>
        <stp/>
        <stp>EM_S_STM07_IS</stp>
        <stp>4</stp>
        <stp>300281.SZ</stp>
        <stp>61</stp>
        <stp>12/31/2013</stp>
        <stp>1</stp>
        <tr r="J1576" s="2"/>
      </tp>
      <tp>
        <v>-8850082.0500000007</v>
        <stp/>
        <stp>EM_S_STM07_IS</stp>
        <stp>4</stp>
        <stp>300282.SZ</stp>
        <stp>61</stp>
        <stp>12/31/2013</stp>
        <stp>1</stp>
        <tr r="J1577" s="2"/>
      </tp>
      <tp>
        <v>4072729.37</v>
        <stp/>
        <stp>EM_S_STM07_IS</stp>
        <stp>4</stp>
        <stp>300283.SZ</stp>
        <stp>61</stp>
        <stp>12/31/2013</stp>
        <stp>1</stp>
        <tr r="J1578" s="2"/>
      </tp>
      <tp>
        <v>185554067.81</v>
        <stp/>
        <stp>EM_S_STM07_IS</stp>
        <stp>4</stp>
        <stp>300284.SZ</stp>
        <stp>61</stp>
        <stp>12/31/2013</stp>
        <stp>1</stp>
        <tr r="J1579" s="2"/>
      </tp>
      <tp>
        <v>78590327.609999999</v>
        <stp/>
        <stp>EM_S_STM07_IS</stp>
        <stp>4</stp>
        <stp>300285.SZ</stp>
        <stp>61</stp>
        <stp>12/31/2013</stp>
        <stp>1</stp>
        <tr r="J1580" s="2"/>
      </tp>
      <tp>
        <v>63712999.909999996</v>
        <stp/>
        <stp>EM_S_STM07_IS</stp>
        <stp>4</stp>
        <stp>300286.SZ</stp>
        <stp>61</stp>
        <stp>12/31/2013</stp>
        <stp>1</stp>
        <tr r="J1581" s="2"/>
      </tp>
      <tp>
        <v>66037679.310000002</v>
        <stp/>
        <stp>EM_S_STM07_IS</stp>
        <stp>4</stp>
        <stp>300287.SZ</stp>
        <stp>61</stp>
        <stp>12/31/2013</stp>
        <stp>1</stp>
        <tr r="J1582" s="2"/>
      </tp>
      <tp>
        <v>56303639.109999999</v>
        <stp/>
        <stp>EM_S_STM07_IS</stp>
        <stp>4</stp>
        <stp>300288.SZ</stp>
        <stp>61</stp>
        <stp>12/31/2013</stp>
        <stp>1</stp>
        <tr r="J1583" s="2"/>
      </tp>
      <tp>
        <v>110072010.64</v>
        <stp/>
        <stp>EM_S_STM07_IS</stp>
        <stp>4</stp>
        <stp>300289.SZ</stp>
        <stp>61</stp>
        <stp>12/31/2013</stp>
        <stp>1</stp>
        <tr r="J1584" s="2"/>
      </tp>
      <tp>
        <v>42799088.009999998</v>
        <stp/>
        <stp>EM_S_STM07_IS</stp>
        <stp>4</stp>
        <stp>002280.SZ</stp>
        <stp>61</stp>
        <stp>12/31/2011</stp>
        <stp>1</stp>
        <tr r="F751" s="2"/>
      </tp>
      <tp>
        <v>111679852.26000001</v>
        <stp/>
        <stp>EM_S_STM07_IS</stp>
        <stp>4</stp>
        <stp>002281.SZ</stp>
        <stp>61</stp>
        <stp>12/31/2011</stp>
        <stp>1</stp>
        <tr r="F752" s="2"/>
      </tp>
      <tp>
        <v>67518074.150000006</v>
        <stp/>
        <stp>EM_S_STM07_IS</stp>
        <stp>4</stp>
        <stp>002282.SZ</stp>
        <stp>61</stp>
        <stp>12/31/2011</stp>
        <stp>1</stp>
        <tr r="F753" s="2"/>
      </tp>
      <tp>
        <v>202712545.37</v>
        <stp/>
        <stp>EM_S_STM07_IS</stp>
        <stp>4</stp>
        <stp>002283.SZ</stp>
        <stp>61</stp>
        <stp>12/31/2011</stp>
        <stp>1</stp>
        <tr r="F754" s="2"/>
      </tp>
      <tp>
        <v>79809534.450000003</v>
        <stp/>
        <stp>EM_S_STM07_IS</stp>
        <stp>4</stp>
        <stp>002284.SZ</stp>
        <stp>61</stp>
        <stp>12/31/2011</stp>
        <stp>1</stp>
        <tr r="F755" s="2"/>
      </tp>
      <tp>
        <v>157316820.63999999</v>
        <stp/>
        <stp>EM_S_STM07_IS</stp>
        <stp>4</stp>
        <stp>002285.SZ</stp>
        <stp>61</stp>
        <stp>12/31/2011</stp>
        <stp>1</stp>
        <tr r="F756" s="2"/>
      </tp>
      <tp>
        <v>55721635.869999997</v>
        <stp/>
        <stp>EM_S_STM07_IS</stp>
        <stp>4</stp>
        <stp>002286.SZ</stp>
        <stp>61</stp>
        <stp>12/31/2011</stp>
        <stp>1</stp>
        <tr r="F757" s="2"/>
      </tp>
      <tp>
        <v>170718429.24000001</v>
        <stp/>
        <stp>EM_S_STM07_IS</stp>
        <stp>4</stp>
        <stp>002287.SZ</stp>
        <stp>61</stp>
        <stp>12/31/2011</stp>
        <stp>1</stp>
        <tr r="F758" s="2"/>
      </tp>
      <tp>
        <v>33074614.77</v>
        <stp/>
        <stp>EM_S_STM07_IS</stp>
        <stp>4</stp>
        <stp>002288.SZ</stp>
        <stp>61</stp>
        <stp>12/31/2011</stp>
        <stp>1</stp>
        <tr r="F759" s="2"/>
      </tp>
      <tp>
        <v>20801938.170000002</v>
        <stp/>
        <stp>EM_S_STM07_IS</stp>
        <stp>4</stp>
        <stp>002289.SZ</stp>
        <stp>61</stp>
        <stp>12/31/2011</stp>
        <stp>1</stp>
        <tr r="F760" s="2"/>
      </tp>
      <tp>
        <v>61694597.259999998</v>
        <stp/>
        <stp>EM_S_STM07_IS</stp>
        <stp>4</stp>
        <stp>002290.SZ</stp>
        <stp>61</stp>
        <stp>12/31/2011</stp>
        <stp>1</stp>
        <tr r="F761" s="2"/>
      </tp>
      <tp>
        <v>99444822.689999998</v>
        <stp/>
        <stp>EM_S_STM07_IS</stp>
        <stp>4</stp>
        <stp>002291.SZ</stp>
        <stp>61</stp>
        <stp>12/31/2011</stp>
        <stp>1</stp>
        <tr r="F762" s="2"/>
      </tp>
      <tp>
        <v>132190433.45</v>
        <stp/>
        <stp>EM_S_STM07_IS</stp>
        <stp>4</stp>
        <stp>002292.SZ</stp>
        <stp>61</stp>
        <stp>12/31/2011</stp>
        <stp>1</stp>
        <tr r="F763" s="2"/>
      </tp>
      <tp>
        <v>374010138.19</v>
        <stp/>
        <stp>EM_S_STM07_IS</stp>
        <stp>4</stp>
        <stp>002293.SZ</stp>
        <stp>61</stp>
        <stp>12/31/2011</stp>
        <stp>1</stp>
        <tr r="F764" s="2"/>
      </tp>
      <tp>
        <v>405249376.79000002</v>
        <stp/>
        <stp>EM_S_STM07_IS</stp>
        <stp>4</stp>
        <stp>002294.SZ</stp>
        <stp>61</stp>
        <stp>12/31/2011</stp>
        <stp>1</stp>
        <tr r="F765" s="2"/>
      </tp>
      <tp>
        <v>21494641.780000001</v>
        <stp/>
        <stp>EM_S_STM07_IS</stp>
        <stp>4</stp>
        <stp>002295.SZ</stp>
        <stp>61</stp>
        <stp>12/31/2011</stp>
        <stp>1</stp>
        <tr r="F766" s="2"/>
      </tp>
      <tp>
        <v>95570043.390000001</v>
        <stp/>
        <stp>EM_S_STM07_IS</stp>
        <stp>4</stp>
        <stp>002296.SZ</stp>
        <stp>61</stp>
        <stp>12/31/2011</stp>
        <stp>1</stp>
        <tr r="F767" s="2"/>
      </tp>
      <tp>
        <v>36366876.119999997</v>
        <stp/>
        <stp>EM_S_STM07_IS</stp>
        <stp>4</stp>
        <stp>002297.SZ</stp>
        <stp>61</stp>
        <stp>12/31/2011</stp>
        <stp>1</stp>
        <tr r="F768" s="2"/>
      </tp>
      <tp>
        <v>72702903.489999995</v>
        <stp/>
        <stp>EM_S_STM07_IS</stp>
        <stp>4</stp>
        <stp>002298.SZ</stp>
        <stp>61</stp>
        <stp>12/31/2011</stp>
        <stp>1</stp>
        <tr r="F769" s="2"/>
      </tp>
      <tp>
        <v>468454845.54000002</v>
        <stp/>
        <stp>EM_S_STM07_IS</stp>
        <stp>4</stp>
        <stp>002299.SZ</stp>
        <stp>61</stp>
        <stp>12/31/2011</stp>
        <stp>1</stp>
        <tr r="F770" s="2"/>
      </tp>
      <tp>
        <v>170756110.69</v>
        <stp/>
        <stp>EM_S_STM07_IS</stp>
        <stp>4</stp>
        <stp>002220.SZ</stp>
        <stp>61</stp>
        <stp>12/31/2011</stp>
        <stp>1</stp>
        <tr r="F692" s="2"/>
      </tp>
      <tp>
        <v>103184791.3</v>
        <stp/>
        <stp>EM_S_STM07_IS</stp>
        <stp>4</stp>
        <stp>300210.SZ</stp>
        <stp>61</stp>
        <stp>12/31/2013</stp>
        <stp>1</stp>
        <tr r="J1505" s="2"/>
      </tp>
      <tp>
        <v>78928215.329999998</v>
        <stp/>
        <stp>EM_S_STM07_IS</stp>
        <stp>4</stp>
        <stp>002221.SZ</stp>
        <stp>61</stp>
        <stp>12/31/2011</stp>
        <stp>1</stp>
        <tr r="F693" s="2"/>
      </tp>
      <tp>
        <v>22723264.32</v>
        <stp/>
        <stp>EM_S_STM07_IS</stp>
        <stp>4</stp>
        <stp>300211.SZ</stp>
        <stp>61</stp>
        <stp>12/31/2013</stp>
        <stp>1</stp>
        <tr r="J1506" s="2"/>
      </tp>
      <tp>
        <v>64115747.5</v>
        <stp/>
        <stp>EM_S_STM07_IS</stp>
        <stp>4</stp>
        <stp>002222.SZ</stp>
        <stp>61</stp>
        <stp>12/31/2011</stp>
        <stp>1</stp>
        <tr r="F694" s="2"/>
      </tp>
      <tp>
        <v>94287560.810000002</v>
        <stp/>
        <stp>EM_S_STM07_IS</stp>
        <stp>4</stp>
        <stp>300212.SZ</stp>
        <stp>61</stp>
        <stp>12/31/2013</stp>
        <stp>1</stp>
        <tr r="J1507" s="2"/>
      </tp>
      <tp>
        <v>226411771.66</v>
        <stp/>
        <stp>EM_S_STM07_IS</stp>
        <stp>4</stp>
        <stp>002223.SZ</stp>
        <stp>61</stp>
        <stp>12/31/2011</stp>
        <stp>1</stp>
        <tr r="F695" s="2"/>
      </tp>
      <tp>
        <v>42560666.530000001</v>
        <stp/>
        <stp>EM_S_STM07_IS</stp>
        <stp>4</stp>
        <stp>300213.SZ</stp>
        <stp>61</stp>
        <stp>12/31/2013</stp>
        <stp>1</stp>
        <tr r="J1508" s="2"/>
      </tp>
      <tp>
        <v>44497452.009999998</v>
        <stp/>
        <stp>EM_S_STM07_IS</stp>
        <stp>4</stp>
        <stp>002224.SZ</stp>
        <stp>61</stp>
        <stp>12/31/2011</stp>
        <stp>1</stp>
        <tr r="F696" s="2"/>
      </tp>
      <tp>
        <v>55463307.229999997</v>
        <stp/>
        <stp>EM_S_STM07_IS</stp>
        <stp>4</stp>
        <stp>300214.SZ</stp>
        <stp>61</stp>
        <stp>12/31/2013</stp>
        <stp>1</stp>
        <tr r="J1509" s="2"/>
      </tp>
      <tp>
        <v>116062914.95999999</v>
        <stp/>
        <stp>EM_S_STM07_IS</stp>
        <stp>4</stp>
        <stp>002225.SZ</stp>
        <stp>61</stp>
        <stp>12/31/2011</stp>
        <stp>1</stp>
        <tr r="F697" s="2"/>
      </tp>
      <tp>
        <v>171103022.90000001</v>
        <stp/>
        <stp>EM_S_STM07_IS</stp>
        <stp>4</stp>
        <stp>300215.SZ</stp>
        <stp>61</stp>
        <stp>12/31/2013</stp>
        <stp>1</stp>
        <tr r="J1510" s="2"/>
      </tp>
      <tp>
        <v>176506632.53999999</v>
        <stp/>
        <stp>EM_S_STM07_IS</stp>
        <stp>4</stp>
        <stp>002226.SZ</stp>
        <stp>61</stp>
        <stp>12/31/2011</stp>
        <stp>1</stp>
        <tr r="F698" s="2"/>
      </tp>
      <tp>
        <v>84619198.439999998</v>
        <stp/>
        <stp>EM_S_STM07_IS</stp>
        <stp>4</stp>
        <stp>300216.SZ</stp>
        <stp>61</stp>
        <stp>12/31/2013</stp>
        <stp>1</stp>
        <tr r="J1511" s="2"/>
      </tp>
      <tp>
        <v>16502926.25</v>
        <stp/>
        <stp>EM_S_STM07_IS</stp>
        <stp>4</stp>
        <stp>002227.SZ</stp>
        <stp>61</stp>
        <stp>12/31/2011</stp>
        <stp>1</stp>
        <tr r="F699" s="2"/>
      </tp>
      <tp>
        <v>90708255.810000002</v>
        <stp/>
        <stp>EM_S_STM07_IS</stp>
        <stp>4</stp>
        <stp>300217.SZ</stp>
        <stp>61</stp>
        <stp>12/31/2013</stp>
        <stp>1</stp>
        <tr r="J1512" s="2"/>
      </tp>
      <tp>
        <v>74145205.120000005</v>
        <stp/>
        <stp>EM_S_STM07_IS</stp>
        <stp>4</stp>
        <stp>002228.SZ</stp>
        <stp>61</stp>
        <stp>12/31/2011</stp>
        <stp>1</stp>
        <tr r="F700" s="2"/>
      </tp>
      <tp>
        <v>73784713.019999996</v>
        <stp/>
        <stp>EM_S_STM07_IS</stp>
        <stp>4</stp>
        <stp>300218.SZ</stp>
        <stp>61</stp>
        <stp>12/31/2013</stp>
        <stp>1</stp>
        <tr r="J1513" s="2"/>
      </tp>
      <tp>
        <v>58045463.25</v>
        <stp/>
        <stp>EM_S_STM07_IS</stp>
        <stp>4</stp>
        <stp>002229.SZ</stp>
        <stp>61</stp>
        <stp>12/31/2011</stp>
        <stp>1</stp>
        <tr r="F701" s="2"/>
      </tp>
      <tp>
        <v>61040268.340000004</v>
        <stp/>
        <stp>EM_S_STM07_IS</stp>
        <stp>4</stp>
        <stp>300219.SZ</stp>
        <stp>61</stp>
        <stp>12/31/2013</stp>
        <stp>1</stp>
        <tr r="J1514" s="2"/>
      </tp>
      <tp>
        <v>132628901.91</v>
        <stp/>
        <stp>EM_S_STM07_IS</stp>
        <stp>4</stp>
        <stp>002230.SZ</stp>
        <stp>61</stp>
        <stp>12/31/2011</stp>
        <stp>1</stp>
        <tr r="F702" s="2"/>
      </tp>
      <tp>
        <v>49748939.369999997</v>
        <stp/>
        <stp>EM_S_STM07_IS</stp>
        <stp>4</stp>
        <stp>300200.SZ</stp>
        <stp>61</stp>
        <stp>12/31/2013</stp>
        <stp>1</stp>
        <tr r="J1495" s="2"/>
      </tp>
      <tp>
        <v>58450749.600000001</v>
        <stp/>
        <stp>EM_S_STM07_IS</stp>
        <stp>4</stp>
        <stp>002231.SZ</stp>
        <stp>61</stp>
        <stp>12/31/2011</stp>
        <stp>1</stp>
        <tr r="F703" s="2"/>
      </tp>
      <tp>
        <v>5555509.0999999996</v>
        <stp/>
        <stp>EM_S_STM07_IS</stp>
        <stp>4</stp>
        <stp>300201.SZ</stp>
        <stp>61</stp>
        <stp>12/31/2013</stp>
        <stp>1</stp>
        <tr r="J1496" s="2"/>
      </tp>
      <tp>
        <v>64056653.57</v>
        <stp/>
        <stp>EM_S_STM07_IS</stp>
        <stp>4</stp>
        <stp>002232.SZ</stp>
        <stp>61</stp>
        <stp>12/31/2011</stp>
        <stp>1</stp>
        <tr r="F704" s="2"/>
      </tp>
      <tp>
        <v>271985883.04000002</v>
        <stp/>
        <stp>EM_S_STM07_IS</stp>
        <stp>4</stp>
        <stp>300202.SZ</stp>
        <stp>61</stp>
        <stp>12/31/2013</stp>
        <stp>1</stp>
        <tr r="J1497" s="2"/>
      </tp>
      <tp>
        <v>608831263.04999995</v>
        <stp/>
        <stp>EM_S_STM07_IS</stp>
        <stp>4</stp>
        <stp>002233.SZ</stp>
        <stp>61</stp>
        <stp>12/31/2011</stp>
        <stp>1</stp>
        <tr r="F705" s="2"/>
      </tp>
      <tp>
        <v>159152156.02000001</v>
        <stp/>
        <stp>EM_S_STM07_IS</stp>
        <stp>4</stp>
        <stp>300203.SZ</stp>
        <stp>61</stp>
        <stp>12/31/2013</stp>
        <stp>1</stp>
        <tr r="J1498" s="2"/>
      </tp>
      <tp>
        <v>187059777.40000001</v>
        <stp/>
        <stp>EM_S_STM07_IS</stp>
        <stp>4</stp>
        <stp>002234.SZ</stp>
        <stp>61</stp>
        <stp>12/31/2011</stp>
        <stp>1</stp>
        <tr r="F706" s="2"/>
      </tp>
      <tp>
        <v>109572624.03</v>
        <stp/>
        <stp>EM_S_STM07_IS</stp>
        <stp>4</stp>
        <stp>300204.SZ</stp>
        <stp>61</stp>
        <stp>12/31/2013</stp>
        <stp>1</stp>
        <tr r="J1499" s="2"/>
      </tp>
      <tp>
        <v>4170749.25</v>
        <stp/>
        <stp>EM_S_STM07_IS</stp>
        <stp>4</stp>
        <stp>002235.SZ</stp>
        <stp>61</stp>
        <stp>12/31/2011</stp>
        <stp>1</stp>
        <tr r="F707" s="2"/>
      </tp>
      <tp>
        <v>86161049.569999993</v>
        <stp/>
        <stp>EM_S_STM07_IS</stp>
        <stp>4</stp>
        <stp>300205.SZ</stp>
        <stp>61</stp>
        <stp>12/31/2013</stp>
        <stp>1</stp>
        <tr r="J1500" s="2"/>
      </tp>
      <tp>
        <v>377983123.51999998</v>
        <stp/>
        <stp>EM_S_STM07_IS</stp>
        <stp>4</stp>
        <stp>002236.SZ</stp>
        <stp>61</stp>
        <stp>12/31/2011</stp>
        <stp>1</stp>
        <tr r="F708" s="2"/>
      </tp>
      <tp>
        <v>34702863.530000001</v>
        <stp/>
        <stp>EM_S_STM07_IS</stp>
        <stp>4</stp>
        <stp>300206.SZ</stp>
        <stp>61</stp>
        <stp>12/31/2013</stp>
        <stp>1</stp>
        <tr r="J1501" s="2"/>
      </tp>
      <tp>
        <v>244857038.40000001</v>
        <stp/>
        <stp>EM_S_STM07_IS</stp>
        <stp>4</stp>
        <stp>002237.SZ</stp>
        <stp>61</stp>
        <stp>12/31/2011</stp>
        <stp>1</stp>
        <tr r="F709" s="2"/>
      </tp>
      <tp>
        <v>81032024.930000007</v>
        <stp/>
        <stp>EM_S_STM07_IS</stp>
        <stp>4</stp>
        <stp>300207.SZ</stp>
        <stp>61</stp>
        <stp>12/31/2013</stp>
        <stp>1</stp>
        <tr r="J1502" s="2"/>
      </tp>
      <tp>
        <v>117761002.8</v>
        <stp/>
        <stp>EM_S_STM07_IS</stp>
        <stp>4</stp>
        <stp>002238.SZ</stp>
        <stp>61</stp>
        <stp>12/31/2011</stp>
        <stp>1</stp>
        <tr r="F710" s="2"/>
      </tp>
      <tp>
        <v>37932509.82</v>
        <stp/>
        <stp>EM_S_STM07_IS</stp>
        <stp>4</stp>
        <stp>300208.SZ</stp>
        <stp>61</stp>
        <stp>12/31/2013</stp>
        <stp>1</stp>
        <tr r="J1503" s="2"/>
      </tp>
      <tp>
        <v>10548395.109999999</v>
        <stp/>
        <stp>EM_S_STM07_IS</stp>
        <stp>4</stp>
        <stp>002239.SZ</stp>
        <stp>61</stp>
        <stp>12/31/2011</stp>
        <stp>1</stp>
        <tr r="F711" s="2"/>
      </tp>
      <tp>
        <v>6875070.21</v>
        <stp/>
        <stp>EM_S_STM07_IS</stp>
        <stp>4</stp>
        <stp>300209.SZ</stp>
        <stp>61</stp>
        <stp>12/31/2013</stp>
        <stp>1</stp>
        <tr r="J1504" s="2"/>
      </tp>
      <tp>
        <v>-44676068.740000002</v>
        <stp/>
        <stp>EM_S_STM07_IS</stp>
        <stp>4</stp>
        <stp>002200.SZ</stp>
        <stp>61</stp>
        <stp>12/31/2011</stp>
        <stp>1</stp>
        <tr r="F672" s="2"/>
      </tp>
      <tp>
        <v>52102286.729999997</v>
        <stp/>
        <stp>EM_S_STM07_IS</stp>
        <stp>4</stp>
        <stp>300230.SZ</stp>
        <stp>61</stp>
        <stp>12/31/2013</stp>
        <stp>1</stp>
        <tr r="J1525" s="2"/>
      </tp>
      <tp>
        <v>18074728.34</v>
        <stp/>
        <stp>EM_S_STM07_IS</stp>
        <stp>4</stp>
        <stp>002201.SZ</stp>
        <stp>61</stp>
        <stp>12/31/2011</stp>
        <stp>1</stp>
        <tr r="F673" s="2"/>
      </tp>
      <tp>
        <v>47210807.219999999</v>
        <stp/>
        <stp>EM_S_STM07_IS</stp>
        <stp>4</stp>
        <stp>300231.SZ</stp>
        <stp>61</stp>
        <stp>12/31/2013</stp>
        <stp>1</stp>
        <tr r="J1526" s="2"/>
      </tp>
      <tp>
        <v>606708253.84000003</v>
        <stp/>
        <stp>EM_S_STM07_IS</stp>
        <stp>4</stp>
        <stp>002202.SZ</stp>
        <stp>61</stp>
        <stp>12/31/2011</stp>
        <stp>1</stp>
        <tr r="F674" s="2"/>
      </tp>
      <tp>
        <v>32971636.760000002</v>
        <stp/>
        <stp>EM_S_STM07_IS</stp>
        <stp>4</stp>
        <stp>300232.SZ</stp>
        <stp>61</stp>
        <stp>12/31/2013</stp>
        <stp>1</stp>
        <tr r="J1527" s="2"/>
      </tp>
      <tp>
        <v>229374812.24000001</v>
        <stp/>
        <stp>EM_S_STM07_IS</stp>
        <stp>4</stp>
        <stp>002203.SZ</stp>
        <stp>61</stp>
        <stp>12/31/2011</stp>
        <stp>1</stp>
        <tr r="F675" s="2"/>
      </tp>
      <tp>
        <v>64596722.57</v>
        <stp/>
        <stp>EM_S_STM07_IS</stp>
        <stp>4</stp>
        <stp>300233.SZ</stp>
        <stp>61</stp>
        <stp>12/31/2013</stp>
        <stp>1</stp>
        <tr r="J1528" s="2"/>
      </tp>
      <tp>
        <v>910884788.19000006</v>
        <stp/>
        <stp>EM_S_STM07_IS</stp>
        <stp>4</stp>
        <stp>002204.SZ</stp>
        <stp>61</stp>
        <stp>12/31/2011</stp>
        <stp>1</stp>
        <tr r="F676" s="2"/>
      </tp>
      <tp>
        <v>50022039.229999997</v>
        <stp/>
        <stp>EM_S_STM07_IS</stp>
        <stp>4</stp>
        <stp>300234.SZ</stp>
        <stp>61</stp>
        <stp>12/31/2013</stp>
        <stp>1</stp>
        <tr r="J1529" s="2"/>
      </tp>
      <tp>
        <v>28484607.670000002</v>
        <stp/>
        <stp>EM_S_STM07_IS</stp>
        <stp>4</stp>
        <stp>002205.SZ</stp>
        <stp>61</stp>
        <stp>12/31/2011</stp>
        <stp>1</stp>
        <tr r="F677" s="2"/>
      </tp>
      <tp>
        <v>23311990.32</v>
        <stp/>
        <stp>EM_S_STM07_IS</stp>
        <stp>4</stp>
        <stp>300235.SZ</stp>
        <stp>61</stp>
        <stp>12/31/2013</stp>
        <stp>1</stp>
        <tr r="J1530" s="2"/>
      </tp>
      <tp>
        <v>199700251.96000001</v>
        <stp/>
        <stp>EM_S_STM07_IS</stp>
        <stp>4</stp>
        <stp>002206.SZ</stp>
        <stp>61</stp>
        <stp>12/31/2011</stp>
        <stp>1</stp>
        <tr r="F678" s="2"/>
      </tp>
      <tp>
        <v>44164193.640000001</v>
        <stp/>
        <stp>EM_S_STM07_IS</stp>
        <stp>4</stp>
        <stp>300236.SZ</stp>
        <stp>61</stp>
        <stp>12/31/2013</stp>
        <stp>1</stp>
        <tr r="J1531" s="2"/>
      </tp>
      <tp>
        <v>10620468</v>
        <stp/>
        <stp>EM_S_STM07_IS</stp>
        <stp>4</stp>
        <stp>002207.SZ</stp>
        <stp>61</stp>
        <stp>12/31/2011</stp>
        <stp>1</stp>
        <tr r="F679" s="2"/>
      </tp>
      <tp>
        <v>32118840.219999999</v>
        <stp/>
        <stp>EM_S_STM07_IS</stp>
        <stp>4</stp>
        <stp>300237.SZ</stp>
        <stp>61</stp>
        <stp>12/31/2013</stp>
        <stp>1</stp>
        <tr r="J1532" s="2"/>
      </tp>
      <tp>
        <v>160964214.16999999</v>
        <stp/>
        <stp>EM_S_STM07_IS</stp>
        <stp>4</stp>
        <stp>002208.SZ</stp>
        <stp>61</stp>
        <stp>12/31/2011</stp>
        <stp>1</stp>
        <tr r="F680" s="2"/>
      </tp>
      <tp>
        <v>40573894.140000001</v>
        <stp/>
        <stp>EM_S_STM07_IS</stp>
        <stp>4</stp>
        <stp>300238.SZ</stp>
        <stp>61</stp>
        <stp>12/31/2013</stp>
        <stp>1</stp>
        <tr r="J1533" s="2"/>
      </tp>
      <tp>
        <v>52265211.659999996</v>
        <stp/>
        <stp>EM_S_STM07_IS</stp>
        <stp>4</stp>
        <stp>002209.SZ</stp>
        <stp>61</stp>
        <stp>12/31/2011</stp>
        <stp>1</stp>
        <tr r="F681" s="2"/>
      </tp>
      <tp>
        <v>42641724.32</v>
        <stp/>
        <stp>EM_S_STM07_IS</stp>
        <stp>4</stp>
        <stp>300239.SZ</stp>
        <stp>61</stp>
        <stp>12/31/2013</stp>
        <stp>1</stp>
        <tr r="J1534" s="2"/>
      </tp>
      <tp>
        <v>76758009.469999999</v>
        <stp/>
        <stp>EM_S_STM07_IS</stp>
        <stp>4</stp>
        <stp>002210.SZ</stp>
        <stp>61</stp>
        <stp>12/31/2011</stp>
        <stp>1</stp>
        <tr r="F682" s="2"/>
      </tp>
      <tp>
        <v>7092467.8700000001</v>
        <stp/>
        <stp>EM_S_STM07_IS</stp>
        <stp>4</stp>
        <stp>300220.SZ</stp>
        <stp>61</stp>
        <stp>12/31/2013</stp>
        <stp>1</stp>
        <tr r="J1515" s="2"/>
      </tp>
      <tp>
        <v>-19257505.41</v>
        <stp/>
        <stp>EM_S_STM07_IS</stp>
        <stp>4</stp>
        <stp>002211.SZ</stp>
        <stp>61</stp>
        <stp>12/31/2011</stp>
        <stp>1</stp>
        <tr r="F683" s="2"/>
      </tp>
      <tp>
        <v>12041005.869999999</v>
        <stp/>
        <stp>EM_S_STM07_IS</stp>
        <stp>4</stp>
        <stp>300221.SZ</stp>
        <stp>61</stp>
        <stp>12/31/2013</stp>
        <stp>1</stp>
        <tr r="J1516" s="2"/>
      </tp>
      <tp>
        <v>131843649.09999999</v>
        <stp/>
        <stp>EM_S_STM07_IS</stp>
        <stp>4</stp>
        <stp>002212.SZ</stp>
        <stp>61</stp>
        <stp>12/31/2011</stp>
        <stp>1</stp>
        <tr r="F684" s="2"/>
      </tp>
      <tp>
        <v>9555491.1999999993</v>
        <stp/>
        <stp>EM_S_STM07_IS</stp>
        <stp>4</stp>
        <stp>300222.SZ</stp>
        <stp>61</stp>
        <stp>12/31/2013</stp>
        <stp>1</stp>
        <tr r="J1517" s="2"/>
      </tp>
      <tp>
        <v>33820248.590000004</v>
        <stp/>
        <stp>EM_S_STM07_IS</stp>
        <stp>4</stp>
        <stp>002213.SZ</stp>
        <stp>61</stp>
        <stp>12/31/2011</stp>
        <stp>1</stp>
        <tr r="F685" s="2"/>
      </tp>
      <tp>
        <v>25569724.440000001</v>
        <stp/>
        <stp>EM_S_STM07_IS</stp>
        <stp>4</stp>
        <stp>300223.SZ</stp>
        <stp>61</stp>
        <stp>12/31/2013</stp>
        <stp>1</stp>
        <tr r="J1518" s="2"/>
      </tp>
      <tp>
        <v>30938345.84</v>
        <stp/>
        <stp>EM_S_STM07_IS</stp>
        <stp>4</stp>
        <stp>002214.SZ</stp>
        <stp>61</stp>
        <stp>12/31/2011</stp>
        <stp>1</stp>
        <tr r="F686" s="2"/>
      </tp>
      <tp>
        <v>77528774.390000001</v>
        <stp/>
        <stp>EM_S_STM07_IS</stp>
        <stp>4</stp>
        <stp>300224.SZ</stp>
        <stp>61</stp>
        <stp>12/31/2013</stp>
        <stp>1</stp>
        <tr r="J1519" s="2"/>
      </tp>
      <tp>
        <v>81343091.670000002</v>
        <stp/>
        <stp>EM_S_STM07_IS</stp>
        <stp>4</stp>
        <stp>002215.SZ</stp>
        <stp>61</stp>
        <stp>12/31/2011</stp>
        <stp>1</stp>
        <tr r="F687" s="2"/>
      </tp>
      <tp>
        <v>75121642.260000005</v>
        <stp/>
        <stp>EM_S_STM07_IS</stp>
        <stp>4</stp>
        <stp>300225.SZ</stp>
        <stp>61</stp>
        <stp>12/31/2013</stp>
        <stp>1</stp>
        <tr r="J1520" s="2"/>
      </tp>
      <tp>
        <v>137809572.16</v>
        <stp/>
        <stp>EM_S_STM07_IS</stp>
        <stp>4</stp>
        <stp>002216.SZ</stp>
        <stp>61</stp>
        <stp>12/31/2011</stp>
        <stp>1</stp>
        <tr r="F688" s="2"/>
      </tp>
      <tp>
        <v>21590786.440000001</v>
        <stp/>
        <stp>EM_S_STM07_IS</stp>
        <stp>4</stp>
        <stp>300226.SZ</stp>
        <stp>61</stp>
        <stp>12/31/2013</stp>
        <stp>1</stp>
        <tr r="J1521" s="2"/>
      </tp>
      <tp>
        <v>108533988.37</v>
        <stp/>
        <stp>EM_S_STM07_IS</stp>
        <stp>4</stp>
        <stp>002217.SZ</stp>
        <stp>61</stp>
        <stp>12/31/2011</stp>
        <stp>1</stp>
        <tr r="F689" s="2"/>
      </tp>
      <tp>
        <v>18058063.34</v>
        <stp/>
        <stp>EM_S_STM07_IS</stp>
        <stp>4</stp>
        <stp>300227.SZ</stp>
        <stp>61</stp>
        <stp>12/31/2013</stp>
        <stp>1</stp>
        <tr r="J1522" s="2"/>
      </tp>
      <tp>
        <v>-139691512.18000001</v>
        <stp/>
        <stp>EM_S_STM07_IS</stp>
        <stp>4</stp>
        <stp>002218.SZ</stp>
        <stp>61</stp>
        <stp>12/31/2011</stp>
        <stp>1</stp>
        <tr r="F690" s="2"/>
      </tp>
      <tp>
        <v>233752404.08000001</v>
        <stp/>
        <stp>EM_S_STM07_IS</stp>
        <stp>4</stp>
        <stp>300228.SZ</stp>
        <stp>61</stp>
        <stp>12/31/2013</stp>
        <stp>1</stp>
        <tr r="J1523" s="2"/>
      </tp>
      <tp>
        <v>71345726.540000007</v>
        <stp/>
        <stp>EM_S_STM07_IS</stp>
        <stp>4</stp>
        <stp>002219.SZ</stp>
        <stp>61</stp>
        <stp>12/31/2011</stp>
        <stp>1</stp>
        <tr r="F691" s="2"/>
      </tp>
      <tp>
        <v>68025481.640000001</v>
        <stp/>
        <stp>EM_S_STM07_IS</stp>
        <stp>4</stp>
        <stp>300229.SZ</stp>
        <stp>61</stp>
        <stp>12/31/2013</stp>
        <stp>1</stp>
        <tr r="J1524" s="2"/>
      </tp>
      <tp>
        <v>16734589.1</v>
        <stp/>
        <stp>EM_S_STM07_IS</stp>
        <stp>4</stp>
        <stp>002260.SZ</stp>
        <stp>61</stp>
        <stp>12/31/2011</stp>
        <stp>1</stp>
        <tr r="F731" s="2"/>
      </tp>
      <tp>
        <v>28014110.109999999</v>
        <stp/>
        <stp>EM_S_STM07_IS</stp>
        <stp>4</stp>
        <stp>300250.SZ</stp>
        <stp>61</stp>
        <stp>12/31/2013</stp>
        <stp>1</stp>
        <tr r="J1545" s="2"/>
      </tp>
      <tp>
        <v>66209552.990000002</v>
        <stp/>
        <stp>EM_S_STM07_IS</stp>
        <stp>4</stp>
        <stp>002261.SZ</stp>
        <stp>61</stp>
        <stp>12/31/2011</stp>
        <stp>1</stp>
        <tr r="F732" s="2"/>
      </tp>
      <tp>
        <v>327943630.77999997</v>
        <stp/>
        <stp>EM_S_STM07_IS</stp>
        <stp>4</stp>
        <stp>300251.SZ</stp>
        <stp>61</stp>
        <stp>12/31/2013</stp>
        <stp>1</stp>
        <tr r="J1546" s="2"/>
      </tp>
      <tp>
        <v>105647054.5</v>
        <stp/>
        <stp>EM_S_STM07_IS</stp>
        <stp>4</stp>
        <stp>002262.SZ</stp>
        <stp>61</stp>
        <stp>12/31/2011</stp>
        <stp>1</stp>
        <tr r="F733" s="2"/>
      </tp>
      <tp>
        <v>23232652.109999999</v>
        <stp/>
        <stp>EM_S_STM07_IS</stp>
        <stp>4</stp>
        <stp>300252.SZ</stp>
        <stp>61</stp>
        <stp>12/31/2013</stp>
        <stp>1</stp>
        <tr r="J1547" s="2"/>
      </tp>
      <tp>
        <v>79228543.769999996</v>
        <stp/>
        <stp>EM_S_STM07_IS</stp>
        <stp>4</stp>
        <stp>002263.SZ</stp>
        <stp>61</stp>
        <stp>12/31/2011</stp>
        <stp>1</stp>
        <tr r="F734" s="2"/>
      </tp>
      <tp>
        <v>80604028.760000005</v>
        <stp/>
        <stp>EM_S_STM07_IS</stp>
        <stp>4</stp>
        <stp>300253.SZ</stp>
        <stp>61</stp>
        <stp>12/31/2013</stp>
        <stp>1</stp>
        <tr r="J1548" s="2"/>
      </tp>
      <tp>
        <v>146178473.11000001</v>
        <stp/>
        <stp>EM_S_STM07_IS</stp>
        <stp>4</stp>
        <stp>002264.SZ</stp>
        <stp>61</stp>
        <stp>12/31/2011</stp>
        <stp>1</stp>
        <tr r="F735" s="2"/>
      </tp>
      <tp>
        <v>27112439.27</v>
        <stp/>
        <stp>EM_S_STM07_IS</stp>
        <stp>4</stp>
        <stp>300254.SZ</stp>
        <stp>61</stp>
        <stp>12/31/2013</stp>
        <stp>1</stp>
        <tr r="J1549" s="2"/>
      </tp>
      <tp>
        <v>-14306754.9</v>
        <stp/>
        <stp>EM_S_STM07_IS</stp>
        <stp>4</stp>
        <stp>002265.SZ</stp>
        <stp>61</stp>
        <stp>12/31/2011</stp>
        <stp>1</stp>
        <tr r="F736" s="2"/>
      </tp>
      <tp>
        <v>115182918.59999999</v>
        <stp/>
        <stp>EM_S_STM07_IS</stp>
        <stp>4</stp>
        <stp>300255.SZ</stp>
        <stp>61</stp>
        <stp>12/31/2013</stp>
        <stp>1</stp>
        <tr r="J1550" s="2"/>
      </tp>
      <tp>
        <v>181444778.72</v>
        <stp/>
        <stp>EM_S_STM07_IS</stp>
        <stp>4</stp>
        <stp>002266.SZ</stp>
        <stp>61</stp>
        <stp>12/31/2011</stp>
        <stp>1</stp>
        <tr r="F737" s="2"/>
      </tp>
      <tp>
        <v>-149228716.46000001</v>
        <stp/>
        <stp>EM_S_STM07_IS</stp>
        <stp>4</stp>
        <stp>300256.SZ</stp>
        <stp>61</stp>
        <stp>12/31/2013</stp>
        <stp>1</stp>
        <tr r="J1551" s="2"/>
      </tp>
      <tp>
        <v>408385708.67000002</v>
        <stp/>
        <stp>EM_S_STM07_IS</stp>
        <stp>4</stp>
        <stp>002267.SZ</stp>
        <stp>61</stp>
        <stp>12/31/2011</stp>
        <stp>1</stp>
        <tr r="F738" s="2"/>
      </tp>
      <tp>
        <v>350634315.83999997</v>
        <stp/>
        <stp>EM_S_STM07_IS</stp>
        <stp>4</stp>
        <stp>300257.SZ</stp>
        <stp>61</stp>
        <stp>12/31/2013</stp>
        <stp>1</stp>
        <tr r="J1552" s="2"/>
      </tp>
      <tp>
        <v>86496177.370000005</v>
        <stp/>
        <stp>EM_S_STM07_IS</stp>
        <stp>4</stp>
        <stp>002268.SZ</stp>
        <stp>61</stp>
        <stp>12/31/2011</stp>
        <stp>1</stp>
        <tr r="F739" s="2"/>
      </tp>
      <tp>
        <v>122011049.29000001</v>
        <stp/>
        <stp>EM_S_STM07_IS</stp>
        <stp>4</stp>
        <stp>300258.SZ</stp>
        <stp>61</stp>
        <stp>12/31/2013</stp>
        <stp>1</stp>
        <tr r="J1553" s="2"/>
      </tp>
      <tp>
        <v>1206007412</v>
        <stp/>
        <stp>EM_S_STM07_IS</stp>
        <stp>4</stp>
        <stp>002269.SZ</stp>
        <stp>61</stp>
        <stp>12/31/2011</stp>
        <stp>1</stp>
        <tr r="F740" s="2"/>
      </tp>
      <tp>
        <v>105915652.58</v>
        <stp/>
        <stp>EM_S_STM07_IS</stp>
        <stp>4</stp>
        <stp>300259.SZ</stp>
        <stp>61</stp>
        <stp>12/31/2013</stp>
        <stp>1</stp>
        <tr r="J1554" s="2"/>
      </tp>
      <tp>
        <v>26811618.079999998</v>
        <stp/>
        <stp>EM_S_STM07_IS</stp>
        <stp>4</stp>
        <stp>002270.SZ</stp>
        <stp>61</stp>
        <stp>12/31/2011</stp>
        <stp>1</stp>
        <tr r="F741" s="2"/>
      </tp>
      <tp>
        <v>53361282.280000001</v>
        <stp/>
        <stp>EM_S_STM07_IS</stp>
        <stp>4</stp>
        <stp>300240.SZ</stp>
        <stp>61</stp>
        <stp>12/31/2013</stp>
        <stp>1</stp>
        <tr r="J1535" s="2"/>
      </tp>
      <tp>
        <v>104530225.89</v>
        <stp/>
        <stp>EM_S_STM07_IS</stp>
        <stp>4</stp>
        <stp>002271.SZ</stp>
        <stp>61</stp>
        <stp>12/31/2011</stp>
        <stp>1</stp>
        <tr r="F742" s="2"/>
      </tp>
      <tp>
        <v>56603840.619999997</v>
        <stp/>
        <stp>EM_S_STM07_IS</stp>
        <stp>4</stp>
        <stp>300241.SZ</stp>
        <stp>61</stp>
        <stp>12/31/2013</stp>
        <stp>1</stp>
        <tr r="J1536" s="2"/>
      </tp>
      <tp>
        <v>57562181.759999998</v>
        <stp/>
        <stp>EM_S_STM07_IS</stp>
        <stp>4</stp>
        <stp>002272.SZ</stp>
        <stp>61</stp>
        <stp>12/31/2011</stp>
        <stp>1</stp>
        <tr r="F743" s="2"/>
      </tp>
      <tp>
        <v>-29942276.079999998</v>
        <stp/>
        <stp>EM_S_STM07_IS</stp>
        <stp>4</stp>
        <stp>300242.SZ</stp>
        <stp>61</stp>
        <stp>12/31/2013</stp>
        <stp>1</stp>
        <tr r="J1537" s="2"/>
      </tp>
      <tp>
        <v>122110409.81999999</v>
        <stp/>
        <stp>EM_S_STM07_IS</stp>
        <stp>4</stp>
        <stp>002273.SZ</stp>
        <stp>61</stp>
        <stp>12/31/2011</stp>
        <stp>1</stp>
        <tr r="F744" s="2"/>
      </tp>
      <tp>
        <v>28207164.16</v>
        <stp/>
        <stp>EM_S_STM07_IS</stp>
        <stp>4</stp>
        <stp>300243.SZ</stp>
        <stp>61</stp>
        <stp>12/31/2013</stp>
        <stp>1</stp>
        <tr r="J1538" s="2"/>
      </tp>
      <tp>
        <v>80132570.689999998</v>
        <stp/>
        <stp>EM_S_STM07_IS</stp>
        <stp>4</stp>
        <stp>002274.SZ</stp>
        <stp>61</stp>
        <stp>12/31/2011</stp>
        <stp>1</stp>
        <tr r="F745" s="2"/>
      </tp>
      <tp>
        <v>86093289.959999993</v>
        <stp/>
        <stp>EM_S_STM07_IS</stp>
        <stp>4</stp>
        <stp>300244.SZ</stp>
        <stp>61</stp>
        <stp>12/31/2013</stp>
        <stp>1</stp>
        <tr r="J1539" s="2"/>
      </tp>
      <tp>
        <v>291953755.83999997</v>
        <stp/>
        <stp>EM_S_STM07_IS</stp>
        <stp>4</stp>
        <stp>002275.SZ</stp>
        <stp>61</stp>
        <stp>12/31/2011</stp>
        <stp>1</stp>
        <tr r="F746" s="2"/>
      </tp>
      <tp>
        <v>60842729.049999997</v>
        <stp/>
        <stp>EM_S_STM07_IS</stp>
        <stp>4</stp>
        <stp>300245.SZ</stp>
        <stp>61</stp>
        <stp>12/31/2013</stp>
        <stp>1</stp>
        <tr r="J1540" s="2"/>
      </tp>
      <tp>
        <v>103647594.81</v>
        <stp/>
        <stp>EM_S_STM07_IS</stp>
        <stp>4</stp>
        <stp>002276.SZ</stp>
        <stp>61</stp>
        <stp>12/31/2011</stp>
        <stp>1</stp>
        <tr r="F747" s="2"/>
      </tp>
      <tp>
        <v>28923721.300000001</v>
        <stp/>
        <stp>EM_S_STM07_IS</stp>
        <stp>4</stp>
        <stp>300246.SZ</stp>
        <stp>61</stp>
        <stp>12/31/2013</stp>
        <stp>1</stp>
        <tr r="J1541" s="2"/>
      </tp>
      <tp>
        <v>290480951.61000001</v>
        <stp/>
        <stp>EM_S_STM07_IS</stp>
        <stp>4</stp>
        <stp>002277.SZ</stp>
        <stp>61</stp>
        <stp>12/31/2011</stp>
        <stp>1</stp>
        <tr r="F748" s="2"/>
      </tp>
      <tp>
        <v>16213016.34</v>
        <stp/>
        <stp>EM_S_STM07_IS</stp>
        <stp>4</stp>
        <stp>300247.SZ</stp>
        <stp>61</stp>
        <stp>12/31/2013</stp>
        <stp>1</stp>
        <tr r="J1542" s="2"/>
      </tp>
      <tp>
        <v>80020210.590000004</v>
        <stp/>
        <stp>EM_S_STM07_IS</stp>
        <stp>4</stp>
        <stp>002278.SZ</stp>
        <stp>61</stp>
        <stp>12/31/2011</stp>
        <stp>1</stp>
        <tr r="F749" s="2"/>
      </tp>
      <tp>
        <v>24696036.390000001</v>
        <stp/>
        <stp>EM_S_STM07_IS</stp>
        <stp>4</stp>
        <stp>300248.SZ</stp>
        <stp>61</stp>
        <stp>12/31/2013</stp>
        <stp>1</stp>
        <tr r="J1543" s="2"/>
      </tp>
      <tp>
        <v>61391651.909999996</v>
        <stp/>
        <stp>EM_S_STM07_IS</stp>
        <stp>4</stp>
        <stp>002279.SZ</stp>
        <stp>61</stp>
        <stp>12/31/2011</stp>
        <stp>1</stp>
        <tr r="F750" s="2"/>
      </tp>
      <tp>
        <v>7433458.1200000001</v>
        <stp/>
        <stp>EM_S_STM07_IS</stp>
        <stp>4</stp>
        <stp>300249.SZ</stp>
        <stp>61</stp>
        <stp>12/31/2013</stp>
        <stp>1</stp>
        <tr r="J1544" s="2"/>
      </tp>
      <tp>
        <v>9383963.2899999991</v>
        <stp/>
        <stp>EM_S_STM07_IS</stp>
        <stp>4</stp>
        <stp>002240.SZ</stp>
        <stp>61</stp>
        <stp>12/31/2011</stp>
        <stp>1</stp>
        <tr r="F712" s="2"/>
      </tp>
      <tp>
        <v>15273272.720000001</v>
        <stp/>
        <stp>EM_S_STM07_IS</stp>
        <stp>4</stp>
        <stp>300270.SZ</stp>
        <stp>61</stp>
        <stp>12/31/2013</stp>
        <stp>1</stp>
        <tr r="J1565" s="2"/>
      </tp>
      <tp>
        <v>528017960.16000003</v>
        <stp/>
        <stp>EM_S_STM07_IS</stp>
        <stp>4</stp>
        <stp>002241.SZ</stp>
        <stp>61</stp>
        <stp>12/31/2011</stp>
        <stp>1</stp>
        <tr r="F713" s="2"/>
      </tp>
      <tp>
        <v>120210161.3</v>
        <stp/>
        <stp>EM_S_STM07_IS</stp>
        <stp>4</stp>
        <stp>300271.SZ</stp>
        <stp>61</stp>
        <stp>12/31/2013</stp>
        <stp>1</stp>
        <tr r="J1566" s="2"/>
      </tp>
      <tp>
        <v>501319592.43000001</v>
        <stp/>
        <stp>EM_S_STM07_IS</stp>
        <stp>4</stp>
        <stp>002242.SZ</stp>
        <stp>61</stp>
        <stp>12/31/2011</stp>
        <stp>1</stp>
        <tr r="F714" s="2"/>
      </tp>
      <tp>
        <v>56974116.850000001</v>
        <stp/>
        <stp>EM_S_STM07_IS</stp>
        <stp>4</stp>
        <stp>300272.SZ</stp>
        <stp>61</stp>
        <stp>12/31/2013</stp>
        <stp>1</stp>
        <tr r="J1567" s="2"/>
      </tp>
      <tp>
        <v>102750566.95999999</v>
        <stp/>
        <stp>EM_S_STM07_IS</stp>
        <stp>4</stp>
        <stp>002243.SZ</stp>
        <stp>61</stp>
        <stp>12/31/2011</stp>
        <stp>1</stp>
        <tr r="F715" s="2"/>
      </tp>
      <tp>
        <v>174137773.15000001</v>
        <stp/>
        <stp>EM_S_STM07_IS</stp>
        <stp>4</stp>
        <stp>300273.SZ</stp>
        <stp>61</stp>
        <stp>12/31/2013</stp>
        <stp>1</stp>
        <tr r="J1568" s="2"/>
      </tp>
      <tp>
        <v>783987330.39999998</v>
        <stp/>
        <stp>EM_S_STM07_IS</stp>
        <stp>4</stp>
        <stp>002244.SZ</stp>
        <stp>61</stp>
        <stp>12/31/2011</stp>
        <stp>1</stp>
        <tr r="F716" s="2"/>
      </tp>
      <tp>
        <v>181031995.31999999</v>
        <stp/>
        <stp>EM_S_STM07_IS</stp>
        <stp>4</stp>
        <stp>300274.SZ</stp>
        <stp>61</stp>
        <stp>12/31/2013</stp>
        <stp>1</stp>
        <tr r="J1569" s="2"/>
      </tp>
      <tp>
        <v>99993128.260000005</v>
        <stp/>
        <stp>EM_S_STM07_IS</stp>
        <stp>4</stp>
        <stp>002245.SZ</stp>
        <stp>61</stp>
        <stp>12/31/2011</stp>
        <stp>1</stp>
        <tr r="F717" s="2"/>
      </tp>
      <tp>
        <v>101612878.39</v>
        <stp/>
        <stp>EM_S_STM07_IS</stp>
        <stp>4</stp>
        <stp>300275.SZ</stp>
        <stp>61</stp>
        <stp>12/31/2013</stp>
        <stp>1</stp>
        <tr r="J1570" s="2"/>
      </tp>
      <tp>
        <v>32490796.82</v>
        <stp/>
        <stp>EM_S_STM07_IS</stp>
        <stp>4</stp>
        <stp>002246.SZ</stp>
        <stp>61</stp>
        <stp>12/31/2011</stp>
        <stp>1</stp>
        <tr r="F718" s="2"/>
      </tp>
      <tp>
        <v>24746548.789999999</v>
        <stp/>
        <stp>EM_S_STM07_IS</stp>
        <stp>4</stp>
        <stp>300276.SZ</stp>
        <stp>61</stp>
        <stp>12/31/2013</stp>
        <stp>1</stp>
        <tr r="J1571" s="2"/>
      </tp>
      <tp>
        <v>40593713.240000002</v>
        <stp/>
        <stp>EM_S_STM07_IS</stp>
        <stp>4</stp>
        <stp>002247.SZ</stp>
        <stp>61</stp>
        <stp>12/31/2011</stp>
        <stp>1</stp>
        <tr r="F719" s="2"/>
      </tp>
      <tp>
        <v>4827799.49</v>
        <stp/>
        <stp>EM_S_STM07_IS</stp>
        <stp>4</stp>
        <stp>300277.SZ</stp>
        <stp>61</stp>
        <stp>12/31/2013</stp>
        <stp>1</stp>
        <tr r="J1572" s="2"/>
      </tp>
      <tp>
        <v>20897026.120000001</v>
        <stp/>
        <stp>EM_S_STM07_IS</stp>
        <stp>4</stp>
        <stp>002248.SZ</stp>
        <stp>61</stp>
        <stp>12/31/2011</stp>
        <stp>1</stp>
        <tr r="F720" s="2"/>
      </tp>
      <tp>
        <v>17190147.27</v>
        <stp/>
        <stp>EM_S_STM07_IS</stp>
        <stp>4</stp>
        <stp>300278.SZ</stp>
        <stp>61</stp>
        <stp>12/31/2013</stp>
        <stp>1</stp>
        <tr r="J1573" s="2"/>
      </tp>
      <tp>
        <v>229802785.03</v>
        <stp/>
        <stp>EM_S_STM07_IS</stp>
        <stp>4</stp>
        <stp>002249.SZ</stp>
        <stp>61</stp>
        <stp>12/31/2011</stp>
        <stp>1</stp>
        <tr r="F721" s="2"/>
      </tp>
      <tp>
        <v>17692846.010000002</v>
        <stp/>
        <stp>EM_S_STM07_IS</stp>
        <stp>4</stp>
        <stp>300279.SZ</stp>
        <stp>61</stp>
        <stp>12/31/2013</stp>
        <stp>1</stp>
        <tr r="J1574" s="2"/>
      </tp>
      <tp>
        <v>294334952.72000003</v>
        <stp/>
        <stp>EM_S_STM07_IS</stp>
        <stp>4</stp>
        <stp>002250.SZ</stp>
        <stp>61</stp>
        <stp>12/31/2011</stp>
        <stp>1</stp>
        <tr r="F722" s="2"/>
      </tp>
      <tp>
        <v>12867445.720000001</v>
        <stp/>
        <stp>EM_S_STM07_IS</stp>
        <stp>4</stp>
        <stp>300260.SZ</stp>
        <stp>61</stp>
        <stp>12/31/2013</stp>
        <stp>1</stp>
        <tr r="J1555" s="2"/>
      </tp>
      <tp>
        <v>260091846.56</v>
        <stp/>
        <stp>EM_S_STM07_IS</stp>
        <stp>4</stp>
        <stp>002251.SZ</stp>
        <stp>61</stp>
        <stp>12/31/2011</stp>
        <stp>1</stp>
        <tr r="F723" s="2"/>
      </tp>
      <tp>
        <v>43938430.219999999</v>
        <stp/>
        <stp>EM_S_STM07_IS</stp>
        <stp>4</stp>
        <stp>300261.SZ</stp>
        <stp>61</stp>
        <stp>12/31/2013</stp>
        <stp>1</stp>
        <tr r="J1556" s="2"/>
      </tp>
      <tp>
        <v>200354617.62</v>
        <stp/>
        <stp>EM_S_STM07_IS</stp>
        <stp>4</stp>
        <stp>002252.SZ</stp>
        <stp>61</stp>
        <stp>12/31/2011</stp>
        <stp>1</stp>
        <tr r="F724" s="2"/>
      </tp>
      <tp>
        <v>63938415.950000003</v>
        <stp/>
        <stp>EM_S_STM07_IS</stp>
        <stp>4</stp>
        <stp>300262.SZ</stp>
        <stp>61</stp>
        <stp>12/31/2013</stp>
        <stp>1</stp>
        <tr r="J1557" s="2"/>
      </tp>
      <tp>
        <v>50988981.07</v>
        <stp/>
        <stp>EM_S_STM07_IS</stp>
        <stp>4</stp>
        <stp>002253.SZ</stp>
        <stp>61</stp>
        <stp>12/31/2011</stp>
        <stp>1</stp>
        <tr r="F725" s="2"/>
      </tp>
      <tp>
        <v>113407543.84</v>
        <stp/>
        <stp>EM_S_STM07_IS</stp>
        <stp>4</stp>
        <stp>300263.SZ</stp>
        <stp>61</stp>
        <stp>12/31/2013</stp>
        <stp>1</stp>
        <tr r="J1558" s="2"/>
      </tp>
      <tp>
        <v>139342493.31</v>
        <stp/>
        <stp>EM_S_STM07_IS</stp>
        <stp>4</stp>
        <stp>002254.SZ</stp>
        <stp>61</stp>
        <stp>12/31/2011</stp>
        <stp>1</stp>
        <tr r="F726" s="2"/>
      </tp>
      <tp>
        <v>16694672.52</v>
        <stp/>
        <stp>EM_S_STM07_IS</stp>
        <stp>4</stp>
        <stp>300264.SZ</stp>
        <stp>61</stp>
        <stp>12/31/2013</stp>
        <stp>1</stp>
        <tr r="J1559" s="2"/>
      </tp>
      <tp>
        <v>139706686.75999999</v>
        <stp/>
        <stp>EM_S_STM07_IS</stp>
        <stp>4</stp>
        <stp>002255.SZ</stp>
        <stp>61</stp>
        <stp>12/31/2011</stp>
        <stp>1</stp>
        <tr r="F727" s="2"/>
      </tp>
      <tp>
        <v>42337826.200000003</v>
        <stp/>
        <stp>EM_S_STM07_IS</stp>
        <stp>4</stp>
        <stp>300265.SZ</stp>
        <stp>61</stp>
        <stp>12/31/2013</stp>
        <stp>1</stp>
        <tr r="J1560" s="2"/>
      </tp>
      <tp>
        <v>21191734.41</v>
        <stp/>
        <stp>EM_S_STM07_IS</stp>
        <stp>4</stp>
        <stp>002256.SZ</stp>
        <stp>61</stp>
        <stp>12/31/2011</stp>
        <stp>1</stp>
        <tr r="F728" s="2"/>
      </tp>
      <tp>
        <v>21601375</v>
        <stp/>
        <stp>EM_S_STM07_IS</stp>
        <stp>4</stp>
        <stp>300266.SZ</stp>
        <stp>61</stp>
        <stp>12/31/2013</stp>
        <stp>1</stp>
        <tr r="J1561" s="2"/>
      </tp>
      <tp>
        <v>192929449.63</v>
        <stp/>
        <stp>EM_S_STM07_IS</stp>
        <stp>4</stp>
        <stp>300267.SZ</stp>
        <stp>61</stp>
        <stp>12/31/2013</stp>
        <stp>1</stp>
        <tr r="J1562" s="2"/>
      </tp>
      <tp>
        <v>69621908.769999996</v>
        <stp/>
        <stp>EM_S_STM07_IS</stp>
        <stp>4</stp>
        <stp>002258.SZ</stp>
        <stp>61</stp>
        <stp>12/31/2011</stp>
        <stp>1</stp>
        <tr r="F729" s="2"/>
      </tp>
      <tp>
        <v>-187769196.22999999</v>
        <stp/>
        <stp>EM_S_STM07_IS</stp>
        <stp>4</stp>
        <stp>300268.SZ</stp>
        <stp>61</stp>
        <stp>12/31/2013</stp>
        <stp>1</stp>
        <tr r="J1563" s="2"/>
      </tp>
      <tp>
        <v>-16079712.960000001</v>
        <stp/>
        <stp>EM_S_STM07_IS</stp>
        <stp>4</stp>
        <stp>002259.SZ</stp>
        <stp>61</stp>
        <stp>12/31/2011</stp>
        <stp>1</stp>
        <tr r="F730" s="2"/>
      </tp>
      <tp>
        <v>16266913.390000001</v>
        <stp/>
        <stp>EM_S_STM07_IS</stp>
        <stp>4</stp>
        <stp>300269.SZ</stp>
        <stp>61</stp>
        <stp>12/31/2013</stp>
        <stp>1</stp>
        <tr r="J1564" s="2"/>
      </tp>
      <tp>
        <v>570285668.28999996</v>
        <stp/>
        <stp>EM_S_STM07_IS</stp>
        <stp>4</stp>
        <stp>600280.SH</stp>
        <stp>61</stp>
        <stp>12/31/2013</stp>
        <stp>1</stp>
        <tr r="J2114" s="2"/>
      </tp>
      <tp>
        <v>-282909009.18000001</v>
        <stp/>
        <stp>EM_S_STM07_IS</stp>
        <stp>4</stp>
        <stp>600281.SH</stp>
        <stp>61</stp>
        <stp>12/31/2013</stp>
        <stp>1</stp>
        <tr r="J2115" s="2"/>
      </tp>
      <tp>
        <v>-618450299.25999999</v>
        <stp/>
        <stp>EM_S_STM07_IS</stp>
        <stp>4</stp>
        <stp>600282.SH</stp>
        <stp>61</stp>
        <stp>12/31/2013</stp>
        <stp>1</stp>
        <tr r="J2116" s="2"/>
      </tp>
      <tp>
        <v>18820378.710000001</v>
        <stp/>
        <stp>EM_S_STM07_IS</stp>
        <stp>4</stp>
        <stp>600283.SH</stp>
        <stp>61</stp>
        <stp>12/31/2013</stp>
        <stp>1</stp>
        <tr r="J2117" s="2"/>
      </tp>
      <tp>
        <v>493498012.41000003</v>
        <stp/>
        <stp>EM_S_STM07_IS</stp>
        <stp>4</stp>
        <stp>600284.SH</stp>
        <stp>61</stp>
        <stp>12/31/2013</stp>
        <stp>1</stp>
        <tr r="J2118" s="2"/>
      </tp>
      <tp>
        <v>105367058.23</v>
        <stp/>
        <stp>EM_S_STM07_IS</stp>
        <stp>4</stp>
        <stp>600285.SH</stp>
        <stp>61</stp>
        <stp>12/31/2013</stp>
        <stp>1</stp>
        <tr r="J2119" s="2"/>
      </tp>
      <tp>
        <v>333814435.36000001</v>
        <stp/>
        <stp>EM_S_STM07_IS</stp>
        <stp>4</stp>
        <stp>600287.SH</stp>
        <stp>61</stp>
        <stp>12/31/2013</stp>
        <stp>1</stp>
        <tr r="J2120" s="2"/>
      </tp>
      <tp>
        <v>37083512.539999999</v>
        <stp/>
        <stp>EM_S_STM07_IS</stp>
        <stp>4</stp>
        <stp>600288.SH</stp>
        <stp>61</stp>
        <stp>12/31/2013</stp>
        <stp>1</stp>
        <tr r="J2121" s="2"/>
      </tp>
      <tp>
        <v>145094000000</v>
        <stp/>
        <stp>EM_S_STM07_IS</stp>
        <stp>4</stp>
        <stp>601288.SH</stp>
        <stp>61</stp>
        <stp>12/31/2012</stp>
        <stp>1</stp>
        <tr r="H2748" s="2"/>
      </tp>
      <tp>
        <v>660266581.85000002</v>
        <stp/>
        <stp>EM_S_STM07_IS</stp>
        <stp>4</stp>
        <stp>603288.SH</stp>
        <stp>61</stp>
        <stp>12/31/2010</stp>
        <stp>1</stp>
        <tr r="D2920" s="2"/>
      </tp>
      <tp>
        <v>84313842.650000006</v>
        <stp/>
        <stp>EM_S_STM07_IS</stp>
        <stp>4</stp>
        <stp>600289.SH</stp>
        <stp>61</stp>
        <stp>12/31/2013</stp>
        <stp>1</stp>
        <tr r="J2122" s="2"/>
      </tp>
      <tp>
        <v>44607146.009999998</v>
        <stp/>
        <stp>EM_S_STM07_IS</stp>
        <stp>4</stp>
        <stp>600290.SH</stp>
        <stp>61</stp>
        <stp>12/31/2013</stp>
        <stp>1</stp>
        <tr r="J2123" s="2"/>
      </tp>
      <tp>
        <v>71811642.469999999</v>
        <stp/>
        <stp>EM_S_STM07_IS</stp>
        <stp>4</stp>
        <stp>600291.SH</stp>
        <stp>61</stp>
        <stp>12/31/2013</stp>
        <stp>1</stp>
        <tr r="J2124" s="2"/>
      </tp>
      <tp>
        <v>208118456.81</v>
        <stp/>
        <stp>EM_S_STM07_IS</stp>
        <stp>4</stp>
        <stp>600292.SH</stp>
        <stp>61</stp>
        <stp>12/31/2013</stp>
        <stp>1</stp>
        <tr r="J2125" s="2"/>
      </tp>
      <tp>
        <v>31041123.27</v>
        <stp/>
        <stp>EM_S_STM07_IS</stp>
        <stp>4</stp>
        <stp>600293.SH</stp>
        <stp>61</stp>
        <stp>12/31/2013</stp>
        <stp>1</stp>
        <tr r="J2126" s="2"/>
      </tp>
      <tp>
        <v>736924743.94000006</v>
        <stp/>
        <stp>EM_S_STM07_IS</stp>
        <stp>4</stp>
        <stp>600295.SH</stp>
        <stp>61</stp>
        <stp>12/31/2013</stp>
        <stp>1</stp>
        <tr r="J2127" s="2"/>
      </tp>
      <tp>
        <v>52738771.810000002</v>
        <stp/>
        <stp>EM_S_STM07_IS</stp>
        <stp>4</stp>
        <stp>600297.SH</stp>
        <stp>61</stp>
        <stp>12/31/2013</stp>
        <stp>1</stp>
        <tr r="J2128" s="2"/>
      </tp>
      <tp>
        <v>146439844.94999999</v>
        <stp/>
        <stp>EM_S_STM07_IS</stp>
        <stp>4</stp>
        <stp>600298.SH</stp>
        <stp>61</stp>
        <stp>12/31/2013</stp>
        <stp>1</stp>
        <tr r="J2129" s="2"/>
      </tp>
      <tp t="s">
        <v/>
        <stp/>
        <stp>EM_S_STM07_IS</stp>
        <stp>4</stp>
        <stp>603298.SH</stp>
        <stp>61</stp>
        <stp>12/31/2010</stp>
        <stp>1</stp>
        <tr r="D2921" s="2"/>
      </tp>
      <tp>
        <v>-1138608454.99</v>
        <stp/>
        <stp>EM_S_STM07_IS</stp>
        <stp>4</stp>
        <stp>600299.SH</stp>
        <stp>61</stp>
        <stp>12/31/2013</stp>
        <stp>1</stp>
        <tr r="J2130" s="2"/>
      </tp>
      <tp>
        <v>91476225.329999998</v>
        <stp/>
        <stp>EM_S_STM07_IS</stp>
        <stp>4</stp>
        <stp>603299.SH</stp>
        <stp>61</stp>
        <stp>12/31/2010</stp>
        <stp>1</stp>
        <tr r="D2922" s="2"/>
      </tp>
      <tp>
        <v>78606520.579999998</v>
        <stp/>
        <stp>EM_S_STM07_IS</stp>
        <stp>4</stp>
        <stp>600260.SH</stp>
        <stp>61</stp>
        <stp>12/31/2013</stp>
        <stp>1</stp>
        <tr r="J2097" s="2"/>
      </tp>
      <tp>
        <v>231757560.16999999</v>
        <stp/>
        <stp>EM_S_STM07_IS</stp>
        <stp>4</stp>
        <stp>600261.SH</stp>
        <stp>61</stp>
        <stp>12/31/2013</stp>
        <stp>1</stp>
        <tr r="J2098" s="2"/>
      </tp>
      <tp>
        <v>118312802.69</v>
        <stp/>
        <stp>EM_S_STM07_IS</stp>
        <stp>4</stp>
        <stp>600262.SH</stp>
        <stp>61</stp>
        <stp>12/31/2013</stp>
        <stp>1</stp>
        <tr r="J2099" s="2"/>
      </tp>
      <tp>
        <v>14208898.619999999</v>
        <stp/>
        <stp>EM_S_STM07_IS</stp>
        <stp>4</stp>
        <stp>600265.SH</stp>
        <stp>61</stp>
        <stp>12/31/2013</stp>
        <stp>1</stp>
        <tr r="J2100" s="2"/>
      </tp>
      <tp>
        <v>1284374807.8800001</v>
        <stp/>
        <stp>EM_S_STM07_IS</stp>
        <stp>4</stp>
        <stp>600266.SH</stp>
        <stp>61</stp>
        <stp>12/31/2013</stp>
        <stp>1</stp>
        <tr r="J2101" s="2"/>
      </tp>
      <tp t="s">
        <v/>
        <stp/>
        <stp>EM_S_STM07_IS</stp>
        <stp>4</stp>
        <stp>603266.SH</stp>
        <stp>61</stp>
        <stp>12/31/2010</stp>
        <stp>1</stp>
        <tr r="D2918" s="2"/>
      </tp>
      <tp>
        <v>301857409.97000003</v>
        <stp/>
        <stp>EM_S_STM07_IS</stp>
        <stp>4</stp>
        <stp>600267.SH</stp>
        <stp>61</stp>
        <stp>12/31/2013</stp>
        <stp>1</stp>
        <tr r="J2102" s="2"/>
      </tp>
      <tp>
        <v>5124173.4000000004</v>
        <stp/>
        <stp>EM_S_STM07_IS</stp>
        <stp>4</stp>
        <stp>600268.SH</stp>
        <stp>61</stp>
        <stp>12/31/2013</stp>
        <stp>1</stp>
        <tr r="J2103" s="2"/>
      </tp>
      <tp t="s">
        <v/>
        <stp/>
        <stp>EM_S_STM07_IS</stp>
        <stp>4</stp>
        <stp>603268.SH</stp>
        <stp>61</stp>
        <stp>12/31/2010</stp>
        <stp>1</stp>
        <tr r="D2919" s="2"/>
      </tp>
      <tp>
        <v>653676193.36000001</v>
        <stp/>
        <stp>EM_S_STM07_IS</stp>
        <stp>4</stp>
        <stp>600269.SH</stp>
        <stp>61</stp>
        <stp>12/31/2013</stp>
        <stp>1</stp>
        <tr r="J2104" s="2"/>
      </tp>
      <tp>
        <v>680832763.03999996</v>
        <stp/>
        <stp>EM_S_STM07_IS</stp>
        <stp>4</stp>
        <stp>600270.SH</stp>
        <stp>61</stp>
        <stp>12/31/2013</stp>
        <stp>1</stp>
        <tr r="J2105" s="2"/>
      </tp>
      <tp>
        <v>1092534249.05</v>
        <stp/>
        <stp>EM_S_STM07_IS</stp>
        <stp>4</stp>
        <stp>600271.SH</stp>
        <stp>61</stp>
        <stp>12/31/2013</stp>
        <stp>1</stp>
        <tr r="J2106" s="2"/>
      </tp>
      <tp>
        <v>25446761.050000001</v>
        <stp/>
        <stp>EM_S_STM07_IS</stp>
        <stp>4</stp>
        <stp>600272.SH</stp>
        <stp>61</stp>
        <stp>12/31/2013</stp>
        <stp>1</stp>
        <tr r="J2107" s="2"/>
      </tp>
      <tp>
        <v>-32513667.960000001</v>
        <stp/>
        <stp>EM_S_STM07_IS</stp>
        <stp>4</stp>
        <stp>600273.SH</stp>
        <stp>61</stp>
        <stp>12/31/2013</stp>
        <stp>1</stp>
        <tr r="J2108" s="2"/>
      </tp>
      <tp>
        <v>-39062050.799999997</v>
        <stp/>
        <stp>EM_S_STM07_IS</stp>
        <stp>4</stp>
        <stp>600275.SH</stp>
        <stp>61</stp>
        <stp>12/31/2013</stp>
        <stp>1</stp>
        <tr r="J2109" s="2"/>
      </tp>
      <tp>
        <v>1238110635.72</v>
        <stp/>
        <stp>EM_S_STM07_IS</stp>
        <stp>4</stp>
        <stp>600276.SH</stp>
        <stp>61</stp>
        <stp>12/31/2013</stp>
        <stp>1</stp>
        <tr r="J2110" s="2"/>
      </tp>
      <tp>
        <v>252303130.91</v>
        <stp/>
        <stp>EM_S_STM07_IS</stp>
        <stp>4</stp>
        <stp>600277.SH</stp>
        <stp>61</stp>
        <stp>12/31/2013</stp>
        <stp>1</stp>
        <tr r="J2111" s="2"/>
      </tp>
      <tp>
        <v>123144943.84</v>
        <stp/>
        <stp>EM_S_STM07_IS</stp>
        <stp>4</stp>
        <stp>600278.SH</stp>
        <stp>61</stp>
        <stp>12/31/2013</stp>
        <stp>1</stp>
        <tr r="J2112" s="2"/>
      </tp>
      <tp>
        <v>77937485.109999999</v>
        <stp/>
        <stp>EM_S_STM07_IS</stp>
        <stp>4</stp>
        <stp>600279.SH</stp>
        <stp>61</stp>
        <stp>12/31/2013</stp>
        <stp>1</stp>
        <tr r="J2113" s="2"/>
      </tp>
      <tp>
        <v>500419077.51999998</v>
        <stp/>
        <stp>EM_S_STM07_IS</stp>
        <stp>4</stp>
        <stp>600240.SH</stp>
        <stp>61</stp>
        <stp>12/31/2013</stp>
        <stp>1</stp>
        <tr r="J2081" s="2"/>
      </tp>
      <tp>
        <v>13836487.15</v>
        <stp/>
        <stp>EM_S_STM07_IS</stp>
        <stp>4</stp>
        <stp>600241.SH</stp>
        <stp>61</stp>
        <stp>12/31/2013</stp>
        <stp>1</stp>
        <tr r="J2082" s="2"/>
      </tp>
      <tp>
        <v>-81249607.180000007</v>
        <stp/>
        <stp>EM_S_STM07_IS</stp>
        <stp>4</stp>
        <stp>600242.SH</stp>
        <stp>61</stp>
        <stp>12/31/2013</stp>
        <stp>1</stp>
        <tr r="J2083" s="2"/>
      </tp>
      <tp>
        <v>15293730.99</v>
        <stp/>
        <stp>EM_S_STM07_IS</stp>
        <stp>4</stp>
        <stp>600243.SH</stp>
        <stp>61</stp>
        <stp>12/31/2013</stp>
        <stp>1</stp>
        <tr r="J2084" s="2"/>
      </tp>
      <tp>
        <v>380672731</v>
        <stp/>
        <stp>EM_S_STM07_IS</stp>
        <stp>4</stp>
        <stp>600246.SH</stp>
        <stp>61</stp>
        <stp>12/31/2013</stp>
        <stp>1</stp>
        <tr r="J2085" s="2"/>
      </tp>
      <tp>
        <v>-137984978.99000001</v>
        <stp/>
        <stp>EM_S_STM07_IS</stp>
        <stp>4</stp>
        <stp>600247.SH</stp>
        <stp>61</stp>
        <stp>12/31/2013</stp>
        <stp>1</stp>
        <tr r="J2086" s="2"/>
      </tp>
      <tp>
        <v>185978158.06</v>
        <stp/>
        <stp>EM_S_STM07_IS</stp>
        <stp>4</stp>
        <stp>600248.SH</stp>
        <stp>61</stp>
        <stp>12/31/2013</stp>
        <stp>1</stp>
        <tr r="J2087" s="2"/>
      </tp>
      <tp>
        <v>10104844.84</v>
        <stp/>
        <stp>EM_S_STM07_IS</stp>
        <stp>4</stp>
        <stp>600249.SH</stp>
        <stp>61</stp>
        <stp>12/31/2013</stp>
        <stp>1</stp>
        <tr r="J2088" s="2"/>
      </tp>
      <tp>
        <v>118675799.31999999</v>
        <stp/>
        <stp>EM_S_STM07_IS</stp>
        <stp>4</stp>
        <stp>600250.SH</stp>
        <stp>61</stp>
        <stp>12/31/2013</stp>
        <stp>1</stp>
        <tr r="J2089" s="2"/>
      </tp>
      <tp>
        <v>297156396.81</v>
        <stp/>
        <stp>EM_S_STM07_IS</stp>
        <stp>4</stp>
        <stp>600251.SH</stp>
        <stp>61</stp>
        <stp>12/31/2013</stp>
        <stp>1</stp>
        <tr r="J2090" s="2"/>
      </tp>
      <tp>
        <v>742515878.25999999</v>
        <stp/>
        <stp>EM_S_STM07_IS</stp>
        <stp>4</stp>
        <stp>600252.SH</stp>
        <stp>61</stp>
        <stp>12/31/2013</stp>
        <stp>1</stp>
        <tr r="J2091" s="2"/>
      </tp>
      <tp>
        <v>-53813949.729999997</v>
        <stp/>
        <stp>EM_S_STM07_IS</stp>
        <stp>4</stp>
        <stp>600255.SH</stp>
        <stp>61</stp>
        <stp>12/31/2013</stp>
        <stp>1</stp>
        <tr r="J2092" s="2"/>
      </tp>
      <tp>
        <v>751080073.35000002</v>
        <stp/>
        <stp>EM_S_STM07_IS</stp>
        <stp>4</stp>
        <stp>600256.SH</stp>
        <stp>61</stp>
        <stp>12/31/2013</stp>
        <stp>1</stp>
        <tr r="J2093" s="2"/>
      </tp>
      <tp>
        <v>154223864.93000001</v>
        <stp/>
        <stp>EM_S_STM07_IS</stp>
        <stp>4</stp>
        <stp>600257.SH</stp>
        <stp>61</stp>
        <stp>12/31/2013</stp>
        <stp>1</stp>
        <tr r="J2094" s="2"/>
      </tp>
      <tp>
        <v>117970148.44</v>
        <stp/>
        <stp>EM_S_STM07_IS</stp>
        <stp>4</stp>
        <stp>600258.SH</stp>
        <stp>61</stp>
        <stp>12/31/2013</stp>
        <stp>1</stp>
        <tr r="J2095" s="2"/>
      </tp>
      <tp>
        <v>-824930308</v>
        <stp/>
        <stp>EM_S_STM07_IS</stp>
        <stp>4</stp>
        <stp>601258.SH</stp>
        <stp>61</stp>
        <stp>12/31/2012</stp>
        <stp>1</stp>
        <tr r="H2747" s="2"/>
      </tp>
      <tp t="s">
        <v/>
        <stp/>
        <stp>EM_S_STM07_IS</stp>
        <stp>4</stp>
        <stp>603258.SH</stp>
        <stp>61</stp>
        <stp>12/31/2010</stp>
        <stp>1</stp>
        <tr r="D2917" s="2"/>
      </tp>
      <tp>
        <v>-78715198.299999997</v>
        <stp/>
        <stp>EM_S_STM07_IS</stp>
        <stp>4</stp>
        <stp>600259.SH</stp>
        <stp>61</stp>
        <stp>12/31/2013</stp>
        <stp>1</stp>
        <tr r="J2096" s="2"/>
      </tp>
      <tp>
        <v>106905914.3</v>
        <stp/>
        <stp>EM_S_STM07_IS</stp>
        <stp>4</stp>
        <stp>600220.SH</stp>
        <stp>61</stp>
        <stp>12/31/2013</stp>
        <stp>1</stp>
        <tr r="J2062" s="2"/>
      </tp>
      <tp>
        <v>2105052000</v>
        <stp/>
        <stp>EM_S_STM07_IS</stp>
        <stp>4</stp>
        <stp>600221.SH</stp>
        <stp>61</stp>
        <stp>12/31/2013</stp>
        <stp>1</stp>
        <tr r="J2063" s="2"/>
      </tp>
      <tp>
        <v>36059502.399999999</v>
        <stp/>
        <stp>EM_S_STM07_IS</stp>
        <stp>4</stp>
        <stp>600222.SH</stp>
        <stp>61</stp>
        <stp>12/31/2013</stp>
        <stp>1</stp>
        <tr r="J2064" s="2"/>
      </tp>
      <tp>
        <v>302597941.80000001</v>
        <stp/>
        <stp>EM_S_STM07_IS</stp>
        <stp>4</stp>
        <stp>601222.SH</stp>
        <stp>61</stp>
        <stp>12/31/2012</stp>
        <stp>1</stp>
        <tr r="H2740" s="2"/>
      </tp>
      <tp t="s">
        <v/>
        <stp/>
        <stp>EM_S_STM07_IS</stp>
        <stp>4</stp>
        <stp>603222.SH</stp>
        <stp>61</stp>
        <stp>12/31/2010</stp>
        <stp>1</stp>
        <tr r="D2912" s="2"/>
      </tp>
      <tp>
        <v>264026432.99000001</v>
        <stp/>
        <stp>EM_S_STM07_IS</stp>
        <stp>4</stp>
        <stp>600223.SH</stp>
        <stp>61</stp>
        <stp>12/31/2013</stp>
        <stp>1</stp>
        <tr r="J2065" s="2"/>
      </tp>
      <tp>
        <v>42388970.469999999</v>
        <stp/>
        <stp>EM_S_STM07_IS</stp>
        <stp>4</stp>
        <stp>603223.SH</stp>
        <stp>61</stp>
        <stp>12/31/2010</stp>
        <stp>1</stp>
        <tr r="D2913" s="2"/>
      </tp>
      <tp>
        <v>-276097235.94</v>
        <stp/>
        <stp>EM_S_STM07_IS</stp>
        <stp>4</stp>
        <stp>600225.SH</stp>
        <stp>61</stp>
        <stp>12/31/2013</stp>
        <stp>1</stp>
        <tr r="J2066" s="2"/>
      </tp>
      <tp>
        <v>6416803849.0600004</v>
        <stp/>
        <stp>EM_S_STM07_IS</stp>
        <stp>4</stp>
        <stp>601225.SH</stp>
        <stp>61</stp>
        <stp>12/31/2012</stp>
        <stp>1</stp>
        <tr r="H2741" s="2"/>
      </tp>
      <tp>
        <v>27725797.449999999</v>
        <stp/>
        <stp>EM_S_STM07_IS</stp>
        <stp>4</stp>
        <stp>600226.SH</stp>
        <stp>61</stp>
        <stp>12/31/2013</stp>
        <stp>1</stp>
        <tr r="J2067" s="2"/>
      </tp>
      <tp>
        <v>299256650.82999998</v>
        <stp/>
        <stp>EM_S_STM07_IS</stp>
        <stp>4</stp>
        <stp>601226.SH</stp>
        <stp>61</stp>
        <stp>12/31/2012</stp>
        <stp>1</stp>
        <tr r="H2742" s="2"/>
      </tp>
      <tp>
        <v>11074977.880000001</v>
        <stp/>
        <stp>EM_S_STM07_IS</stp>
        <stp>4</stp>
        <stp>600227.SH</stp>
        <stp>61</stp>
        <stp>12/31/2013</stp>
        <stp>1</stp>
        <tr r="J2068" s="2"/>
      </tp>
      <tp t="s">
        <v/>
        <stp/>
        <stp>EM_S_STM07_IS</stp>
        <stp>4</stp>
        <stp>603227.SH</stp>
        <stp>61</stp>
        <stp>12/31/2010</stp>
        <stp>1</stp>
        <tr r="D2914" s="2"/>
      </tp>
      <tp>
        <v>-194639280.72</v>
        <stp/>
        <stp>EM_S_STM07_IS</stp>
        <stp>4</stp>
        <stp>600228.SH</stp>
        <stp>61</stp>
        <stp>12/31/2013</stp>
        <stp>1</stp>
        <tr r="J2069" s="2"/>
      </tp>
      <tp t="s">
        <v/>
        <stp/>
        <stp>EM_S_STM07_IS</stp>
        <stp>4</stp>
        <stp>603228.SH</stp>
        <stp>61</stp>
        <stp>12/31/2010</stp>
        <stp>1</stp>
        <tr r="D2915" s="2"/>
      </tp>
      <tp>
        <v>24287443.699999999</v>
        <stp/>
        <stp>EM_S_STM07_IS</stp>
        <stp>4</stp>
        <stp>600229.SH</stp>
        <stp>61</stp>
        <stp>12/31/2013</stp>
        <stp>1</stp>
        <tr r="J2070" s="2"/>
      </tp>
      <tp>
        <v>7508900000</v>
        <stp/>
        <stp>EM_S_STM07_IS</stp>
        <stp>4</stp>
        <stp>601229.SH</stp>
        <stp>61</stp>
        <stp>12/31/2012</stp>
        <stp>1</stp>
        <tr r="H2743" s="2"/>
      </tp>
      <tp>
        <v>122755340.58</v>
        <stp/>
        <stp>EM_S_STM07_IS</stp>
        <stp>4</stp>
        <stp>600230.SH</stp>
        <stp>61</stp>
        <stp>12/31/2013</stp>
        <stp>1</stp>
        <tr r="J2071" s="2"/>
      </tp>
      <tp>
        <v>76404712.569999993</v>
        <stp/>
        <stp>EM_S_STM07_IS</stp>
        <stp>4</stp>
        <stp>600231.SH</stp>
        <stp>61</stp>
        <stp>12/31/2013</stp>
        <stp>1</stp>
        <tr r="J2072" s="2"/>
      </tp>
      <tp>
        <v>647333739.09000003</v>
        <stp/>
        <stp>EM_S_STM07_IS</stp>
        <stp>4</stp>
        <stp>601231.SH</stp>
        <stp>61</stp>
        <stp>12/31/2012</stp>
        <stp>1</stp>
        <tr r="H2744" s="2"/>
      </tp>
      <tp>
        <v>11534202.32</v>
        <stp/>
        <stp>EM_S_STM07_IS</stp>
        <stp>4</stp>
        <stp>600232.SH</stp>
        <stp>61</stp>
        <stp>12/31/2013</stp>
        <stp>1</stp>
        <tr r="J2073" s="2"/>
      </tp>
      <tp>
        <v>54153851.719999999</v>
        <stp/>
        <stp>EM_S_STM07_IS</stp>
        <stp>4</stp>
        <stp>600233.SH</stp>
        <stp>61</stp>
        <stp>12/31/2013</stp>
        <stp>1</stp>
        <tr r="J2074" s="2"/>
      </tp>
      <tp>
        <v>257400671.06999999</v>
        <stp/>
        <stp>EM_S_STM07_IS</stp>
        <stp>4</stp>
        <stp>601233.SH</stp>
        <stp>61</stp>
        <stp>12/31/2012</stp>
        <stp>1</stp>
        <tr r="H2745" s="2"/>
      </tp>
      <tp>
        <v>33563745.700000003</v>
        <stp/>
        <stp>EM_S_STM07_IS</stp>
        <stp>4</stp>
        <stp>600234.SH</stp>
        <stp>61</stp>
        <stp>12/31/2013</stp>
        <stp>1</stp>
        <tr r="J2075" s="2"/>
      </tp>
      <tp>
        <v>17239413.52</v>
        <stp/>
        <stp>EM_S_STM07_IS</stp>
        <stp>4</stp>
        <stp>600235.SH</stp>
        <stp>61</stp>
        <stp>12/31/2013</stp>
        <stp>1</stp>
        <tr r="J2076" s="2"/>
      </tp>
      <tp>
        <v>225337576.61000001</v>
        <stp/>
        <stp>EM_S_STM07_IS</stp>
        <stp>4</stp>
        <stp>600236.SH</stp>
        <stp>61</stp>
        <stp>12/31/2013</stp>
        <stp>1</stp>
        <tr r="J2077" s="2"/>
      </tp>
      <tp>
        <v>12722257.130000001</v>
        <stp/>
        <stp>EM_S_STM07_IS</stp>
        <stp>4</stp>
        <stp>600237.SH</stp>
        <stp>61</stp>
        <stp>12/31/2013</stp>
        <stp>1</stp>
        <tr r="J2078" s="2"/>
      </tp>
      <tp>
        <v>135455523.71000001</v>
        <stp/>
        <stp>EM_S_STM07_IS</stp>
        <stp>4</stp>
        <stp>600238.SH</stp>
        <stp>61</stp>
        <stp>12/31/2013</stp>
        <stp>1</stp>
        <tr r="J2079" s="2"/>
      </tp>
      <tp>
        <v>1133583786</v>
        <stp/>
        <stp>EM_S_STM07_IS</stp>
        <stp>4</stp>
        <stp>601238.SH</stp>
        <stp>61</stp>
        <stp>12/31/2012</stp>
        <stp>1</stp>
        <tr r="H2746" s="2"/>
      </tp>
      <tp>
        <v>319860656.11000001</v>
        <stp/>
        <stp>EM_S_STM07_IS</stp>
        <stp>4</stp>
        <stp>600239.SH</stp>
        <stp>61</stp>
        <stp>12/31/2013</stp>
        <stp>1</stp>
        <tr r="J2080" s="2"/>
      </tp>
      <tp t="s">
        <v/>
        <stp/>
        <stp>EM_S_STM07_IS</stp>
        <stp>4</stp>
        <stp>603239.SH</stp>
        <stp>61</stp>
        <stp>12/31/2010</stp>
        <stp>1</stp>
        <tr r="D2916" s="2"/>
      </tp>
      <tp>
        <v>50537211.759999998</v>
        <stp/>
        <stp>EM_S_STM07_IS</stp>
        <stp>4</stp>
        <stp>600200.SH</stp>
        <stp>61</stp>
        <stp>12/31/2013</stp>
        <stp>1</stp>
        <tr r="J2045" s="2"/>
      </tp>
      <tp>
        <v>250883061.53</v>
        <stp/>
        <stp>EM_S_STM07_IS</stp>
        <stp>4</stp>
        <stp>600201.SH</stp>
        <stp>61</stp>
        <stp>12/31/2013</stp>
        <stp>1</stp>
        <tr r="J2046" s="2"/>
      </tp>
      <tp>
        <v>-87997963.340000004</v>
        <stp/>
        <stp>EM_S_STM07_IS</stp>
        <stp>4</stp>
        <stp>600202.SH</stp>
        <stp>61</stp>
        <stp>12/31/2013</stp>
        <stp>1</stp>
        <tr r="J2047" s="2"/>
      </tp>
      <tp>
        <v>76299561.599999994</v>
        <stp/>
        <stp>EM_S_STM07_IS</stp>
        <stp>4</stp>
        <stp>600203.SH</stp>
        <stp>61</stp>
        <stp>12/31/2013</stp>
        <stp>1</stp>
        <tr r="J2048" s="2"/>
      </tp>
      <tp t="s">
        <v/>
        <stp/>
        <stp>EM_S_STM07_IS</stp>
        <stp>4</stp>
        <stp>603203.SH</stp>
        <stp>61</stp>
        <stp>12/31/2010</stp>
        <stp>1</stp>
        <tr r="D2910" s="2"/>
      </tp>
      <tp>
        <v>1928325.4</v>
        <stp/>
        <stp>EM_S_STM07_IS</stp>
        <stp>4</stp>
        <stp>600206.SH</stp>
        <stp>61</stp>
        <stp>12/31/2013</stp>
        <stp>1</stp>
        <tr r="J2049" s="2"/>
      </tp>
      <tp>
        <v>9952470.8900000006</v>
        <stp/>
        <stp>EM_S_STM07_IS</stp>
        <stp>4</stp>
        <stp>600207.SH</stp>
        <stp>61</stp>
        <stp>12/31/2013</stp>
        <stp>1</stp>
        <tr r="J2050" s="2"/>
      </tp>
      <tp>
        <v>983137478.08000004</v>
        <stp/>
        <stp>EM_S_STM07_IS</stp>
        <stp>4</stp>
        <stp>600208.SH</stp>
        <stp>61</stp>
        <stp>12/31/2013</stp>
        <stp>1</stp>
        <tr r="J2051" s="2"/>
      </tp>
      <tp>
        <v>134189164.47</v>
        <stp/>
        <stp>EM_S_STM07_IS</stp>
        <stp>4</stp>
        <stp>601208.SH</stp>
        <stp>61</stp>
        <stp>12/31/2012</stp>
        <stp>1</stp>
        <tr r="H2736" s="2"/>
      </tp>
      <tp>
        <v>-24785224.510000002</v>
        <stp/>
        <stp>EM_S_STM07_IS</stp>
        <stp>4</stp>
        <stp>600209.SH</stp>
        <stp>61</stp>
        <stp>12/31/2013</stp>
        <stp>1</stp>
        <tr r="J2052" s="2"/>
      </tp>
      <tp>
        <v>227921167.13</v>
        <stp/>
        <stp>EM_S_STM07_IS</stp>
        <stp>4</stp>
        <stp>600210.SH</stp>
        <stp>61</stp>
        <stp>12/31/2013</stp>
        <stp>1</stp>
        <tr r="J2053" s="2"/>
      </tp>
      <tp>
        <v>27153180.920000002</v>
        <stp/>
        <stp>EM_S_STM07_IS</stp>
        <stp>4</stp>
        <stp>600211.SH</stp>
        <stp>61</stp>
        <stp>12/31/2013</stp>
        <stp>1</stp>
        <tr r="J2054" s="2"/>
      </tp>
      <tp>
        <v>2489965117</v>
        <stp/>
        <stp>EM_S_STM07_IS</stp>
        <stp>4</stp>
        <stp>601211.SH</stp>
        <stp>61</stp>
        <stp>12/31/2012</stp>
        <stp>1</stp>
        <tr r="H2737" s="2"/>
      </tp>
      <tp>
        <v>21293697.870000001</v>
        <stp/>
        <stp>EM_S_STM07_IS</stp>
        <stp>4</stp>
        <stp>600212.SH</stp>
        <stp>61</stp>
        <stp>12/31/2013</stp>
        <stp>1</stp>
        <tr r="J2055" s="2"/>
      </tp>
      <tp>
        <v>5243770.76</v>
        <stp/>
        <stp>EM_S_STM07_IS</stp>
        <stp>4</stp>
        <stp>600213.SH</stp>
        <stp>61</stp>
        <stp>12/31/2013</stp>
        <stp>1</stp>
        <tr r="J2056" s="2"/>
      </tp>
      <tp>
        <v>8128646.8799999999</v>
        <stp/>
        <stp>EM_S_STM07_IS</stp>
        <stp>4</stp>
        <stp>600215.SH</stp>
        <stp>61</stp>
        <stp>12/31/2013</stp>
        <stp>1</stp>
        <tr r="J2057" s="2"/>
      </tp>
      <tp>
        <v>452095249.89999998</v>
        <stp/>
        <stp>EM_S_STM07_IS</stp>
        <stp>4</stp>
        <stp>600216.SH</stp>
        <stp>61</stp>
        <stp>12/31/2013</stp>
        <stp>1</stp>
        <tr r="J2058" s="2"/>
      </tp>
      <tp>
        <v>422604998.38999999</v>
        <stp/>
        <stp>EM_S_STM07_IS</stp>
        <stp>4</stp>
        <stp>601216.SH</stp>
        <stp>61</stp>
        <stp>12/31/2012</stp>
        <stp>1</stp>
        <tr r="H2738" s="2"/>
      </tp>
      <tp>
        <v>-117030465.70999999</v>
        <stp/>
        <stp>EM_S_STM07_IS</stp>
        <stp>4</stp>
        <stp>600217.SH</stp>
        <stp>61</stp>
        <stp>12/31/2013</stp>
        <stp>1</stp>
        <tr r="J2059" s="2"/>
      </tp>
      <tp>
        <v>34551306.119999997</v>
        <stp/>
        <stp>EM_S_STM07_IS</stp>
        <stp>4</stp>
        <stp>600218.SH</stp>
        <stp>61</stp>
        <stp>12/31/2013</stp>
        <stp>1</stp>
        <tr r="J2060" s="2"/>
      </tp>
      <tp>
        <v>11140733.699999999</v>
        <stp/>
        <stp>EM_S_STM07_IS</stp>
        <stp>4</stp>
        <stp>601218.SH</stp>
        <stp>61</stp>
        <stp>12/31/2012</stp>
        <stp>1</stp>
        <tr r="H2739" s="2"/>
      </tp>
      <tp t="s">
        <v/>
        <stp/>
        <stp>EM_S_STM07_IS</stp>
        <stp>4</stp>
        <stp>603218.SH</stp>
        <stp>61</stp>
        <stp>12/31/2010</stp>
        <stp>1</stp>
        <tr r="D2911" s="2"/>
      </tp>
      <tp>
        <v>793626274.34000003</v>
        <stp/>
        <stp>EM_S_STM07_IS</stp>
        <stp>4</stp>
        <stp>600219.SH</stp>
        <stp>61</stp>
        <stp>12/31/2013</stp>
        <stp>1</stp>
        <tr r="J2061" s="2"/>
      </tp>
      <tp>
        <v>44703500</v>
        <stp/>
        <stp>EM_S_STM07_IS</stp>
        <stp>4</stp>
        <stp>300590.SZ</stp>
        <stp>61</stp>
        <stp>12/31/2013</stp>
        <stp>1</stp>
        <tr r="J1875" s="2"/>
      </tp>
      <tp>
        <v>29213689.800000001</v>
        <stp/>
        <stp>EM_S_STM07_IS</stp>
        <stp>4</stp>
        <stp>300591.SZ</stp>
        <stp>61</stp>
        <stp>12/31/2013</stp>
        <stp>1</stp>
        <tr r="J1876" s="2"/>
      </tp>
      <tp>
        <v>15634152.42</v>
        <stp/>
        <stp>EM_S_STM07_IS</stp>
        <stp>4</stp>
        <stp>300593.SZ</stp>
        <stp>61</stp>
        <stp>12/31/2013</stp>
        <stp>1</stp>
        <tr r="J1877" s="2"/>
      </tp>
      <tp>
        <v>65143175.939999998</v>
        <stp/>
        <stp>EM_S_STM07_IS</stp>
        <stp>4</stp>
        <stp>300580.SZ</stp>
        <stp>61</stp>
        <stp>12/31/2013</stp>
        <stp>1</stp>
        <tr r="J1865" s="2"/>
      </tp>
      <tp>
        <v>31131444.93</v>
        <stp/>
        <stp>EM_S_STM07_IS</stp>
        <stp>4</stp>
        <stp>300581.SZ</stp>
        <stp>61</stp>
        <stp>12/31/2013</stp>
        <stp>1</stp>
        <tr r="J1866" s="2"/>
      </tp>
      <tp>
        <v>93696216.030000001</v>
        <stp/>
        <stp>EM_S_STM07_IS</stp>
        <stp>4</stp>
        <stp>300582.SZ</stp>
        <stp>61</stp>
        <stp>12/31/2013</stp>
        <stp>1</stp>
        <tr r="J1867" s="2"/>
      </tp>
      <tp>
        <v>41561599.259999998</v>
        <stp/>
        <stp>EM_S_STM07_IS</stp>
        <stp>4</stp>
        <stp>300583.SZ</stp>
        <stp>61</stp>
        <stp>12/31/2013</stp>
        <stp>1</stp>
        <tr r="J1868" s="2"/>
      </tp>
      <tp>
        <v>33287337.190000001</v>
        <stp/>
        <stp>EM_S_STM07_IS</stp>
        <stp>4</stp>
        <stp>300584.SZ</stp>
        <stp>61</stp>
        <stp>12/31/2013</stp>
        <stp>1</stp>
        <tr r="J1869" s="2"/>
      </tp>
      <tp>
        <v>21991143.890000001</v>
        <stp/>
        <stp>EM_S_STM07_IS</stp>
        <stp>4</stp>
        <stp>300585.SZ</stp>
        <stp>61</stp>
        <stp>12/31/2013</stp>
        <stp>1</stp>
        <tr r="J1870" s="2"/>
      </tp>
      <tp>
        <v>34194846.600000001</v>
        <stp/>
        <stp>EM_S_STM07_IS</stp>
        <stp>4</stp>
        <stp>300586.SZ</stp>
        <stp>61</stp>
        <stp>12/31/2013</stp>
        <stp>1</stp>
        <tr r="J1871" s="2"/>
      </tp>
      <tp>
        <v>46073327.979999997</v>
        <stp/>
        <stp>EM_S_STM07_IS</stp>
        <stp>4</stp>
        <stp>300587.SZ</stp>
        <stp>61</stp>
        <stp>12/31/2013</stp>
        <stp>1</stp>
        <tr r="J1872" s="2"/>
      </tp>
      <tp>
        <v>16931471.469999999</v>
        <stp/>
        <stp>EM_S_STM07_IS</stp>
        <stp>4</stp>
        <stp>300588.SZ</stp>
        <stp>61</stp>
        <stp>12/31/2013</stp>
        <stp>1</stp>
        <tr r="J1873" s="2"/>
      </tp>
      <tp>
        <v>21293799.32</v>
        <stp/>
        <stp>EM_S_STM07_IS</stp>
        <stp>4</stp>
        <stp>300589.SZ</stp>
        <stp>61</stp>
        <stp>12/31/2013</stp>
        <stp>1</stp>
        <tr r="J1874" s="2"/>
      </tp>
      <tp>
        <v>48605334.490000002</v>
        <stp/>
        <stp>EM_S_STM07_IS</stp>
        <stp>4</stp>
        <stp>002580.SZ</stp>
        <stp>61</stp>
        <stp>12/31/2011</stp>
        <stp>1</stp>
        <tr r="F1050" s="2"/>
      </tp>
      <tp>
        <v>1108221450.8299999</v>
        <stp/>
        <stp>EM_S_STM07_IS</stp>
        <stp>4</stp>
        <stp>000581.SZ</stp>
        <stp>61</stp>
        <stp>12/31/2013</stp>
        <stp>1</stp>
        <tr r="J171" s="2"/>
      </tp>
      <tp>
        <v>66976250.780000001</v>
        <stp/>
        <stp>EM_S_STM07_IS</stp>
        <stp>4</stp>
        <stp>002581.SZ</stp>
        <stp>61</stp>
        <stp>12/31/2011</stp>
        <stp>1</stp>
        <tr r="F1051" s="2"/>
      </tp>
      <tp>
        <v>580458362.26999998</v>
        <stp/>
        <stp>EM_S_STM07_IS</stp>
        <stp>4</stp>
        <stp>000582.SZ</stp>
        <stp>61</stp>
        <stp>12/31/2013</stp>
        <stp>1</stp>
        <tr r="J172" s="2"/>
      </tp>
      <tp>
        <v>112512551.06</v>
        <stp/>
        <stp>EM_S_STM07_IS</stp>
        <stp>4</stp>
        <stp>002582.SZ</stp>
        <stp>61</stp>
        <stp>12/31/2011</stp>
        <stp>1</stp>
        <tr r="F1052" s="2"/>
      </tp>
      <tp>
        <v>146019696.41</v>
        <stp/>
        <stp>EM_S_STM07_IS</stp>
        <stp>4</stp>
        <stp>002583.SZ</stp>
        <stp>61</stp>
        <stp>12/31/2011</stp>
        <stp>1</stp>
        <tr r="F1053" s="2"/>
      </tp>
      <tp>
        <v>396316954.72000003</v>
        <stp/>
        <stp>EM_S_STM07_IS</stp>
        <stp>4</stp>
        <stp>000584.SZ</stp>
        <stp>61</stp>
        <stp>12/31/2013</stp>
        <stp>1</stp>
        <tr r="J173" s="2"/>
      </tp>
      <tp>
        <v>82278619.969999999</v>
        <stp/>
        <stp>EM_S_STM07_IS</stp>
        <stp>4</stp>
        <stp>002584.SZ</stp>
        <stp>61</stp>
        <stp>12/31/2011</stp>
        <stp>1</stp>
        <tr r="F1054" s="2"/>
      </tp>
      <tp>
        <v>9886802.75</v>
        <stp/>
        <stp>EM_S_STM07_IS</stp>
        <stp>4</stp>
        <stp>000585.SZ</stp>
        <stp>61</stp>
        <stp>12/31/2013</stp>
        <stp>1</stp>
        <tr r="J174" s="2"/>
      </tp>
      <tp>
        <v>382901693.19999999</v>
        <stp/>
        <stp>EM_S_STM07_IS</stp>
        <stp>4</stp>
        <stp>002585.SZ</stp>
        <stp>61</stp>
        <stp>12/31/2011</stp>
        <stp>1</stp>
        <tr r="F1055" s="2"/>
      </tp>
      <tp>
        <v>14614135.99</v>
        <stp/>
        <stp>EM_S_STM07_IS</stp>
        <stp>4</stp>
        <stp>000586.SZ</stp>
        <stp>61</stp>
        <stp>12/31/2013</stp>
        <stp>1</stp>
        <tr r="J175" s="2"/>
      </tp>
      <tp>
        <v>74790493.530000001</v>
        <stp/>
        <stp>EM_S_STM07_IS</stp>
        <stp>4</stp>
        <stp>002586.SZ</stp>
        <stp>61</stp>
        <stp>12/31/2011</stp>
        <stp>1</stp>
        <tr r="F1056" s="2"/>
      </tp>
      <tp>
        <v>146686645.33000001</v>
        <stp/>
        <stp>EM_S_STM07_IS</stp>
        <stp>4</stp>
        <stp>000587.SZ</stp>
        <stp>61</stp>
        <stp>12/31/2013</stp>
        <stp>1</stp>
        <tr r="J176" s="2"/>
      </tp>
      <tp>
        <v>33564802.960000001</v>
        <stp/>
        <stp>EM_S_STM07_IS</stp>
        <stp>4</stp>
        <stp>002587.SZ</stp>
        <stp>61</stp>
        <stp>12/31/2011</stp>
        <stp>1</stp>
        <tr r="F1057" s="2"/>
      </tp>
      <tp>
        <v>245484583.44999999</v>
        <stp/>
        <stp>EM_S_STM07_IS</stp>
        <stp>4</stp>
        <stp>002588.SZ</stp>
        <stp>61</stp>
        <stp>12/31/2011</stp>
        <stp>1</stp>
        <tr r="F1058" s="2"/>
      </tp>
      <tp>
        <v>173644760.27000001</v>
        <stp/>
        <stp>EM_S_STM07_IS</stp>
        <stp>4</stp>
        <stp>000589.SZ</stp>
        <stp>61</stp>
        <stp>12/31/2013</stp>
        <stp>1</stp>
        <tr r="J177" s="2"/>
      </tp>
      <tp>
        <v>84057346.909999996</v>
        <stp/>
        <stp>EM_S_STM07_IS</stp>
        <stp>4</stp>
        <stp>002589.SZ</stp>
        <stp>61</stp>
        <stp>12/31/2011</stp>
        <stp>1</stp>
        <tr r="F1059" s="2"/>
      </tp>
      <tp>
        <v>-164450534.22999999</v>
        <stp/>
        <stp>EM_S_STM07_IS</stp>
        <stp>4</stp>
        <stp>000590.SZ</stp>
        <stp>61</stp>
        <stp>12/31/2013</stp>
        <stp>1</stp>
        <tr r="J178" s="2"/>
      </tp>
      <tp>
        <v>43763789.07</v>
        <stp/>
        <stp>EM_S_STM07_IS</stp>
        <stp>4</stp>
        <stp>002590.SZ</stp>
        <stp>61</stp>
        <stp>12/31/2011</stp>
        <stp>1</stp>
        <tr r="F1060" s="2"/>
      </tp>
      <tp>
        <v>33135213.920000002</v>
        <stp/>
        <stp>EM_S_STM07_IS</stp>
        <stp>4</stp>
        <stp>000591.SZ</stp>
        <stp>61</stp>
        <stp>12/31/2013</stp>
        <stp>1</stp>
        <tr r="J179" s="2"/>
      </tp>
      <tp>
        <v>52452815.759999998</v>
        <stp/>
        <stp>EM_S_STM07_IS</stp>
        <stp>4</stp>
        <stp>002591.SZ</stp>
        <stp>61</stp>
        <stp>12/31/2011</stp>
        <stp>1</stp>
        <tr r="F1061" s="2"/>
      </tp>
      <tp>
        <v>43478579.759999998</v>
        <stp/>
        <stp>EM_S_STM07_IS</stp>
        <stp>4</stp>
        <stp>000592.SZ</stp>
        <stp>61</stp>
        <stp>12/31/2013</stp>
        <stp>1</stp>
        <tr r="J180" s="2"/>
      </tp>
      <tp>
        <v>78706088.859999999</v>
        <stp/>
        <stp>EM_S_STM07_IS</stp>
        <stp>4</stp>
        <stp>002592.SZ</stp>
        <stp>61</stp>
        <stp>12/31/2011</stp>
        <stp>1</stp>
        <tr r="F1062" s="2"/>
      </tp>
      <tp>
        <v>39098889.030000001</v>
        <stp/>
        <stp>EM_S_STM07_IS</stp>
        <stp>4</stp>
        <stp>000593.SZ</stp>
        <stp>61</stp>
        <stp>12/31/2013</stp>
        <stp>1</stp>
        <tr r="J181" s="2"/>
      </tp>
      <tp>
        <v>88743019.620000005</v>
        <stp/>
        <stp>EM_S_STM07_IS</stp>
        <stp>4</stp>
        <stp>002593.SZ</stp>
        <stp>61</stp>
        <stp>12/31/2011</stp>
        <stp>1</stp>
        <tr r="F1063" s="2"/>
      </tp>
      <tp>
        <v>1384625000</v>
        <stp/>
        <stp>EM_S_STM07_IS</stp>
        <stp>4</stp>
        <stp>002594.SZ</stp>
        <stp>61</stp>
        <stp>12/31/2011</stp>
        <stp>1</stp>
        <tr r="F1064" s="2"/>
      </tp>
      <tp>
        <v>-119615901.28</v>
        <stp/>
        <stp>EM_S_STM07_IS</stp>
        <stp>4</stp>
        <stp>000595.SZ</stp>
        <stp>61</stp>
        <stp>12/31/2013</stp>
        <stp>1</stp>
        <tr r="J182" s="2"/>
      </tp>
      <tp>
        <v>212893566.74000001</v>
        <stp/>
        <stp>EM_S_STM07_IS</stp>
        <stp>4</stp>
        <stp>002595.SZ</stp>
        <stp>61</stp>
        <stp>12/31/2011</stp>
        <stp>1</stp>
        <tr r="F1065" s="2"/>
      </tp>
      <tp>
        <v>622004915.78999996</v>
        <stp/>
        <stp>EM_S_STM07_IS</stp>
        <stp>4</stp>
        <stp>000596.SZ</stp>
        <stp>61</stp>
        <stp>12/31/2013</stp>
        <stp>1</stp>
        <tr r="J183" s="2"/>
      </tp>
      <tp>
        <v>61211419.93</v>
        <stp/>
        <stp>EM_S_STM07_IS</stp>
        <stp>4</stp>
        <stp>002596.SZ</stp>
        <stp>61</stp>
        <stp>12/31/2011</stp>
        <stp>1</stp>
        <tr r="F1066" s="2"/>
      </tp>
      <tp>
        <v>-166962667.69999999</v>
        <stp/>
        <stp>EM_S_STM07_IS</stp>
        <stp>4</stp>
        <stp>000597.SZ</stp>
        <stp>61</stp>
        <stp>12/31/2013</stp>
        <stp>1</stp>
        <tr r="J184" s="2"/>
      </tp>
      <tp>
        <v>185974458.28</v>
        <stp/>
        <stp>EM_S_STM07_IS</stp>
        <stp>4</stp>
        <stp>002597.SZ</stp>
        <stp>61</stp>
        <stp>12/31/2011</stp>
        <stp>1</stp>
        <tr r="F1067" s="2"/>
      </tp>
      <tp>
        <v>745518506.74000001</v>
        <stp/>
        <stp>EM_S_STM07_IS</stp>
        <stp>4</stp>
        <stp>000598.SZ</stp>
        <stp>61</stp>
        <stp>12/31/2013</stp>
        <stp>1</stp>
        <tr r="J185" s="2"/>
      </tp>
      <tp>
        <v>95934334.959999993</v>
        <stp/>
        <stp>EM_S_STM07_IS</stp>
        <stp>4</stp>
        <stp>002598.SZ</stp>
        <stp>61</stp>
        <stp>12/31/2011</stp>
        <stp>1</stp>
        <tr r="F1068" s="2"/>
      </tp>
      <tp>
        <v>27672937.129999999</v>
        <stp/>
        <stp>EM_S_STM07_IS</stp>
        <stp>4</stp>
        <stp>000599.SZ</stp>
        <stp>61</stp>
        <stp>12/31/2013</stp>
        <stp>1</stp>
        <tr r="J186" s="2"/>
      </tp>
      <tp>
        <v>35424071.259999998</v>
        <stp/>
        <stp>EM_S_STM07_IS</stp>
        <stp>4</stp>
        <stp>002599.SZ</stp>
        <stp>61</stp>
        <stp>12/31/2011</stp>
        <stp>1</stp>
        <tr r="F1069" s="2"/>
      </tp>
      <tp>
        <v>-4514584725.3199997</v>
        <stp/>
        <stp>EM_S_STM07_IS</stp>
        <stp>4</stp>
        <stp>000520.SZ</stp>
        <stp>61</stp>
        <stp>12/31/2013</stp>
        <stp>1</stp>
        <tr r="J124" s="2"/>
      </tp>
      <tp>
        <v>98019761.5</v>
        <stp/>
        <stp>EM_S_STM07_IS</stp>
        <stp>4</stp>
        <stp>002520.SZ</stp>
        <stp>61</stp>
        <stp>12/31/2011</stp>
        <stp>1</stp>
        <tr r="F991" s="2"/>
      </tp>
      <tp>
        <v>40945065.25</v>
        <stp/>
        <stp>EM_S_STM07_IS</stp>
        <stp>4</stp>
        <stp>300510.SZ</stp>
        <stp>61</stp>
        <stp>12/31/2013</stp>
        <stp>1</stp>
        <tr r="J1802" s="2"/>
      </tp>
      <tp>
        <v>274068195.60000002</v>
        <stp/>
        <stp>EM_S_STM07_IS</stp>
        <stp>4</stp>
        <stp>000521.SZ</stp>
        <stp>61</stp>
        <stp>12/31/2013</stp>
        <stp>1</stp>
        <tr r="J125" s="2"/>
      </tp>
      <tp>
        <v>78195785.260000005</v>
        <stp/>
        <stp>EM_S_STM07_IS</stp>
        <stp>4</stp>
        <stp>002521.SZ</stp>
        <stp>61</stp>
        <stp>12/31/2011</stp>
        <stp>1</stp>
        <tr r="F992" s="2"/>
      </tp>
      <tp>
        <v>78662128.659999996</v>
        <stp/>
        <stp>EM_S_STM07_IS</stp>
        <stp>4</stp>
        <stp>300511.SZ</stp>
        <stp>61</stp>
        <stp>12/31/2013</stp>
        <stp>1</stp>
        <tr r="J1803" s="2"/>
      </tp>
      <tp>
        <v>103187974.53</v>
        <stp/>
        <stp>EM_S_STM07_IS</stp>
        <stp>4</stp>
        <stp>002522.SZ</stp>
        <stp>61</stp>
        <stp>12/31/2011</stp>
        <stp>1</stp>
        <tr r="F993" s="2"/>
      </tp>
      <tp>
        <v>87422334.840000004</v>
        <stp/>
        <stp>EM_S_STM07_IS</stp>
        <stp>4</stp>
        <stp>300512.SZ</stp>
        <stp>61</stp>
        <stp>12/31/2013</stp>
        <stp>1</stp>
        <tr r="J1804" s="2"/>
      </tp>
      <tp>
        <v>31952414.899999999</v>
        <stp/>
        <stp>EM_S_STM07_IS</stp>
        <stp>4</stp>
        <stp>000523.SZ</stp>
        <stp>61</stp>
        <stp>12/31/2013</stp>
        <stp>1</stp>
        <tr r="J126" s="2"/>
      </tp>
      <tp>
        <v>63343674.609999999</v>
        <stp/>
        <stp>EM_S_STM07_IS</stp>
        <stp>4</stp>
        <stp>002523.SZ</stp>
        <stp>61</stp>
        <stp>12/31/2011</stp>
        <stp>1</stp>
        <tr r="F994" s="2"/>
      </tp>
      <tp>
        <v>43496774.270000003</v>
        <stp/>
        <stp>EM_S_STM07_IS</stp>
        <stp>4</stp>
        <stp>300513.SZ</stp>
        <stp>61</stp>
        <stp>12/31/2013</stp>
        <stp>1</stp>
        <tr r="J1805" s="2"/>
      </tp>
      <tp>
        <v>34421161.579999998</v>
        <stp/>
        <stp>EM_S_STM07_IS</stp>
        <stp>4</stp>
        <stp>000524.SZ</stp>
        <stp>61</stp>
        <stp>12/31/2013</stp>
        <stp>1</stp>
        <tr r="J127" s="2"/>
      </tp>
      <tp>
        <v>24343580</v>
        <stp/>
        <stp>EM_S_STM07_IS</stp>
        <stp>4</stp>
        <stp>002524.SZ</stp>
        <stp>61</stp>
        <stp>12/31/2011</stp>
        <stp>1</stp>
        <tr r="F995" s="2"/>
      </tp>
      <tp>
        <v>371992604.80000001</v>
        <stp/>
        <stp>EM_S_STM07_IS</stp>
        <stp>4</stp>
        <stp>000525.SZ</stp>
        <stp>61</stp>
        <stp>12/31/2013</stp>
        <stp>1</stp>
        <tr r="J128" s="2"/>
      </tp>
      <tp>
        <v>46339670.130000003</v>
        <stp/>
        <stp>EM_S_STM07_IS</stp>
        <stp>4</stp>
        <stp>300515.SZ</stp>
        <stp>61</stp>
        <stp>12/31/2013</stp>
        <stp>1</stp>
        <tr r="J1806" s="2"/>
      </tp>
      <tp>
        <v>-6673552.8799999999</v>
        <stp/>
        <stp>EM_S_STM07_IS</stp>
        <stp>4</stp>
        <stp>000526.SZ</stp>
        <stp>61</stp>
        <stp>12/31/2013</stp>
        <stp>1</stp>
        <tr r="J129" s="2"/>
      </tp>
      <tp>
        <v>141854384.00999999</v>
        <stp/>
        <stp>EM_S_STM07_IS</stp>
        <stp>4</stp>
        <stp>002526.SZ</stp>
        <stp>61</stp>
        <stp>12/31/2011</stp>
        <stp>1</stp>
        <tr r="F996" s="2"/>
      </tp>
      <tp>
        <v>78694366.400000006</v>
        <stp/>
        <stp>EM_S_STM07_IS</stp>
        <stp>4</stp>
        <stp>300516.SZ</stp>
        <stp>61</stp>
        <stp>12/31/2013</stp>
        <stp>1</stp>
        <tr r="J1807" s="2"/>
      </tp>
      <tp>
        <v>112267265.26000001</v>
        <stp/>
        <stp>EM_S_STM07_IS</stp>
        <stp>4</stp>
        <stp>002527.SZ</stp>
        <stp>61</stp>
        <stp>12/31/2011</stp>
        <stp>1</stp>
        <tr r="F997" s="2"/>
      </tp>
      <tp>
        <v>35821836.509999998</v>
        <stp/>
        <stp>EM_S_STM07_IS</stp>
        <stp>4</stp>
        <stp>300517.SZ</stp>
        <stp>61</stp>
        <stp>12/31/2013</stp>
        <stp>1</stp>
        <tr r="J1808" s="2"/>
      </tp>
      <tp>
        <v>335168528.25</v>
        <stp/>
        <stp>EM_S_STM07_IS</stp>
        <stp>4</stp>
        <stp>000528.SZ</stp>
        <stp>61</stp>
        <stp>12/31/2013</stp>
        <stp>1</stp>
        <tr r="J130" s="2"/>
      </tp>
      <tp>
        <v>42754332.450000003</v>
        <stp/>
        <stp>EM_S_STM07_IS</stp>
        <stp>4</stp>
        <stp>002528.SZ</stp>
        <stp>61</stp>
        <stp>12/31/2011</stp>
        <stp>1</stp>
        <tr r="F998" s="2"/>
      </tp>
      <tp>
        <v>76054908.120000005</v>
        <stp/>
        <stp>EM_S_STM07_IS</stp>
        <stp>4</stp>
        <stp>300518.SZ</stp>
        <stp>61</stp>
        <stp>12/31/2013</stp>
        <stp>1</stp>
        <tr r="J1809" s="2"/>
      </tp>
      <tp>
        <v>80468839.310000002</v>
        <stp/>
        <stp>EM_S_STM07_IS</stp>
        <stp>4</stp>
        <stp>000529.SZ</stp>
        <stp>61</stp>
        <stp>12/31/2013</stp>
        <stp>1</stp>
        <tr r="J131" s="2"/>
      </tp>
      <tp>
        <v>44994903.689999998</v>
        <stp/>
        <stp>EM_S_STM07_IS</stp>
        <stp>4</stp>
        <stp>002529.SZ</stp>
        <stp>61</stp>
        <stp>12/31/2011</stp>
        <stp>1</stp>
        <tr r="F999" s="2"/>
      </tp>
      <tp>
        <v>72468952.489999995</v>
        <stp/>
        <stp>EM_S_STM07_IS</stp>
        <stp>4</stp>
        <stp>300519.SZ</stp>
        <stp>61</stp>
        <stp>12/31/2013</stp>
        <stp>1</stp>
        <tr r="J1810" s="2"/>
      </tp>
      <tp>
        <v>153006057.13</v>
        <stp/>
        <stp>EM_S_STM07_IS</stp>
        <stp>4</stp>
        <stp>000530.SZ</stp>
        <stp>61</stp>
        <stp>12/31/2013</stp>
        <stp>1</stp>
        <tr r="J132" s="2"/>
      </tp>
      <tp>
        <v>48548696.210000001</v>
        <stp/>
        <stp>EM_S_STM07_IS</stp>
        <stp>4</stp>
        <stp>002530.SZ</stp>
        <stp>61</stp>
        <stp>12/31/2011</stp>
        <stp>1</stp>
        <tr r="F1000" s="2"/>
      </tp>
      <tp>
        <v>59475475.950000003</v>
        <stp/>
        <stp>EM_S_STM07_IS</stp>
        <stp>4</stp>
        <stp>300500.SZ</stp>
        <stp>61</stp>
        <stp>12/31/2013</stp>
        <stp>1</stp>
        <tr r="J1793" s="2"/>
      </tp>
      <tp>
        <v>347911724.48000002</v>
        <stp/>
        <stp>EM_S_STM07_IS</stp>
        <stp>4</stp>
        <stp>000531.SZ</stp>
        <stp>61</stp>
        <stp>12/31/2013</stp>
        <stp>1</stp>
        <tr r="J133" s="2"/>
      </tp>
      <tp>
        <v>105130353.69</v>
        <stp/>
        <stp>EM_S_STM07_IS</stp>
        <stp>4</stp>
        <stp>002531.SZ</stp>
        <stp>61</stp>
        <stp>12/31/2011</stp>
        <stp>1</stp>
        <tr r="F1001" s="2"/>
      </tp>
      <tp>
        <v>44466124.280000001</v>
        <stp/>
        <stp>EM_S_STM07_IS</stp>
        <stp>4</stp>
        <stp>300501.SZ</stp>
        <stp>61</stp>
        <stp>12/31/2013</stp>
        <stp>1</stp>
        <tr r="J1794" s="2"/>
      </tp>
      <tp>
        <v>52800451.939999998</v>
        <stp/>
        <stp>EM_S_STM07_IS</stp>
        <stp>4</stp>
        <stp>000532.SZ</stp>
        <stp>61</stp>
        <stp>12/31/2013</stp>
        <stp>1</stp>
        <tr r="J134" s="2"/>
      </tp>
      <tp>
        <v>60192710.270000003</v>
        <stp/>
        <stp>EM_S_STM07_IS</stp>
        <stp>4</stp>
        <stp>002532.SZ</stp>
        <stp>61</stp>
        <stp>12/31/2011</stp>
        <stp>1</stp>
        <tr r="F1002" s="2"/>
      </tp>
      <tp>
        <v>79358767.290000007</v>
        <stp/>
        <stp>EM_S_STM07_IS</stp>
        <stp>4</stp>
        <stp>300502.SZ</stp>
        <stp>61</stp>
        <stp>12/31/2013</stp>
        <stp>1</stp>
        <tr r="J1795" s="2"/>
      </tp>
      <tp>
        <v>182566506.97</v>
        <stp/>
        <stp>EM_S_STM07_IS</stp>
        <stp>4</stp>
        <stp>000533.SZ</stp>
        <stp>61</stp>
        <stp>12/31/2013</stp>
        <stp>1</stp>
        <tr r="J135" s="2"/>
      </tp>
      <tp>
        <v>116059430.08</v>
        <stp/>
        <stp>EM_S_STM07_IS</stp>
        <stp>4</stp>
        <stp>002533.SZ</stp>
        <stp>61</stp>
        <stp>12/31/2011</stp>
        <stp>1</stp>
        <tr r="F1003" s="2"/>
      </tp>
      <tp>
        <v>76033419.5</v>
        <stp/>
        <stp>EM_S_STM07_IS</stp>
        <stp>4</stp>
        <stp>300503.SZ</stp>
        <stp>61</stp>
        <stp>12/31/2013</stp>
        <stp>1</stp>
        <tr r="J1796" s="2"/>
      </tp>
      <tp>
        <v>151507148.11000001</v>
        <stp/>
        <stp>EM_S_STM07_IS</stp>
        <stp>4</stp>
        <stp>000534.SZ</stp>
        <stp>61</stp>
        <stp>12/31/2013</stp>
        <stp>1</stp>
        <tr r="J136" s="2"/>
      </tp>
      <tp>
        <v>328595790.04000002</v>
        <stp/>
        <stp>EM_S_STM07_IS</stp>
        <stp>4</stp>
        <stp>002534.SZ</stp>
        <stp>61</stp>
        <stp>12/31/2011</stp>
        <stp>1</stp>
        <tr r="F1004" s="2"/>
      </tp>
      <tp>
        <v>182455570.41999999</v>
        <stp/>
        <stp>EM_S_STM07_IS</stp>
        <stp>4</stp>
        <stp>002535.SZ</stp>
        <stp>61</stp>
        <stp>12/31/2011</stp>
        <stp>1</stp>
        <tr r="F1005" s="2"/>
      </tp>
      <tp>
        <v>57827563.359999999</v>
        <stp/>
        <stp>EM_S_STM07_IS</stp>
        <stp>4</stp>
        <stp>300505.SZ</stp>
        <stp>61</stp>
        <stp>12/31/2013</stp>
        <stp>1</stp>
        <tr r="J1797" s="2"/>
      </tp>
      <tp>
        <v>310724818.43000001</v>
        <stp/>
        <stp>EM_S_STM07_IS</stp>
        <stp>4</stp>
        <stp>000536.SZ</stp>
        <stp>61</stp>
        <stp>12/31/2013</stp>
        <stp>1</stp>
        <tr r="J137" s="2"/>
      </tp>
      <tp>
        <v>67889785.329999998</v>
        <stp/>
        <stp>EM_S_STM07_IS</stp>
        <stp>4</stp>
        <stp>002536.SZ</stp>
        <stp>61</stp>
        <stp>12/31/2011</stp>
        <stp>1</stp>
        <tr r="F1006" s="2"/>
      </tp>
      <tp>
        <v>45997525.380000003</v>
        <stp/>
        <stp>EM_S_STM07_IS</stp>
        <stp>4</stp>
        <stp>300506.SZ</stp>
        <stp>61</stp>
        <stp>12/31/2013</stp>
        <stp>1</stp>
        <tr r="J1798" s="2"/>
      </tp>
      <tp>
        <v>360802711.56999999</v>
        <stp/>
        <stp>EM_S_STM07_IS</stp>
        <stp>4</stp>
        <stp>000537.SZ</stp>
        <stp>61</stp>
        <stp>12/31/2013</stp>
        <stp>1</stp>
        <tr r="J138" s="2"/>
      </tp>
      <tp>
        <v>78008918.75</v>
        <stp/>
        <stp>EM_S_STM07_IS</stp>
        <stp>4</stp>
        <stp>002537.SZ</stp>
        <stp>61</stp>
        <stp>12/31/2011</stp>
        <stp>1</stp>
        <tr r="F1007" s="2"/>
      </tp>
      <tp>
        <v>50987836.950000003</v>
        <stp/>
        <stp>EM_S_STM07_IS</stp>
        <stp>4</stp>
        <stp>300507.SZ</stp>
        <stp>61</stp>
        <stp>12/31/2013</stp>
        <stp>1</stp>
        <tr r="J1799" s="2"/>
      </tp>
      <tp>
        <v>2321453787.1700001</v>
        <stp/>
        <stp>EM_S_STM07_IS</stp>
        <stp>4</stp>
        <stp>000538.SZ</stp>
        <stp>61</stp>
        <stp>12/31/2013</stp>
        <stp>1</stp>
        <tr r="J139" s="2"/>
      </tp>
      <tp>
        <v>161942341.90000001</v>
        <stp/>
        <stp>EM_S_STM07_IS</stp>
        <stp>4</stp>
        <stp>002538.SZ</stp>
        <stp>61</stp>
        <stp>12/31/2011</stp>
        <stp>1</stp>
        <tr r="F1008" s="2"/>
      </tp>
      <tp>
        <v>45187618.789999999</v>
        <stp/>
        <stp>EM_S_STM07_IS</stp>
        <stp>4</stp>
        <stp>300508.SZ</stp>
        <stp>61</stp>
        <stp>12/31/2013</stp>
        <stp>1</stp>
        <tr r="J1800" s="2"/>
      </tp>
      <tp>
        <v>3086428618</v>
        <stp/>
        <stp>EM_S_STM07_IS</stp>
        <stp>4</stp>
        <stp>000539.SZ</stp>
        <stp>61</stp>
        <stp>12/31/2013</stp>
        <stp>1</stp>
        <tr r="J140" s="2"/>
      </tp>
      <tp>
        <v>221004167.83000001</v>
        <stp/>
        <stp>EM_S_STM07_IS</stp>
        <stp>4</stp>
        <stp>002539.SZ</stp>
        <stp>61</stp>
        <stp>12/31/2011</stp>
        <stp>1</stp>
        <tr r="F1009" s="2"/>
      </tp>
      <tp>
        <v>40404578.149999999</v>
        <stp/>
        <stp>EM_S_STM07_IS</stp>
        <stp>4</stp>
        <stp>300509.SZ</stp>
        <stp>61</stp>
        <stp>12/31/2013</stp>
        <stp>1</stp>
        <tr r="J1801" s="2"/>
      </tp>
      <tp>
        <v>193056986</v>
        <stp/>
        <stp>EM_S_STM07_IS</stp>
        <stp>4</stp>
        <stp>002500.SZ</stp>
        <stp>61</stp>
        <stp>12/31/2011</stp>
        <stp>1</stp>
        <tr r="F971" s="2"/>
      </tp>
      <tp>
        <v>37635660.859999999</v>
        <stp/>
        <stp>EM_S_STM07_IS</stp>
        <stp>4</stp>
        <stp>300530.SZ</stp>
        <stp>61</stp>
        <stp>12/31/2013</stp>
        <stp>1</stp>
        <tr r="J1820" s="2"/>
      </tp>
      <tp>
        <v>465118314.33999997</v>
        <stp/>
        <stp>EM_S_STM07_IS</stp>
        <stp>4</stp>
        <stp>000501.SZ</stp>
        <stp>61</stp>
        <stp>12/31/2013</stp>
        <stp>1</stp>
        <tr r="J108" s="2"/>
      </tp>
      <tp>
        <v>141704175.44</v>
        <stp/>
        <stp>EM_S_STM07_IS</stp>
        <stp>4</stp>
        <stp>002501.SZ</stp>
        <stp>61</stp>
        <stp>12/31/2011</stp>
        <stp>1</stp>
        <tr r="F972" s="2"/>
      </tp>
      <tp>
        <v>45870845.990000002</v>
        <stp/>
        <stp>EM_S_STM07_IS</stp>
        <stp>4</stp>
        <stp>300531.SZ</stp>
        <stp>61</stp>
        <stp>12/31/2013</stp>
        <stp>1</stp>
        <tr r="J1821" s="2"/>
      </tp>
      <tp>
        <v>6968765.3300000001</v>
        <stp/>
        <stp>EM_S_STM07_IS</stp>
        <stp>4</stp>
        <stp>000502.SZ</stp>
        <stp>61</stp>
        <stp>12/31/2013</stp>
        <stp>1</stp>
        <tr r="J109" s="2"/>
      </tp>
      <tp>
        <v>48027223.450000003</v>
        <stp/>
        <stp>EM_S_STM07_IS</stp>
        <stp>4</stp>
        <stp>002502.SZ</stp>
        <stp>61</stp>
        <stp>12/31/2011</stp>
        <stp>1</stp>
        <tr r="F973" s="2"/>
      </tp>
      <tp>
        <v>58741393.890000001</v>
        <stp/>
        <stp>EM_S_STM07_IS</stp>
        <stp>4</stp>
        <stp>300532.SZ</stp>
        <stp>61</stp>
        <stp>12/31/2013</stp>
        <stp>1</stp>
        <tr r="J1822" s="2"/>
      </tp>
      <tp>
        <v>12978229.82</v>
        <stp/>
        <stp>EM_S_STM07_IS</stp>
        <stp>4</stp>
        <stp>000503.SZ</stp>
        <stp>61</stp>
        <stp>12/31/2013</stp>
        <stp>1</stp>
        <tr r="J110" s="2"/>
      </tp>
      <tp>
        <v>173186350.27000001</v>
        <stp/>
        <stp>EM_S_STM07_IS</stp>
        <stp>4</stp>
        <stp>002503.SZ</stp>
        <stp>61</stp>
        <stp>12/31/2011</stp>
        <stp>1</stp>
        <tr r="F974" s="2"/>
      </tp>
      <tp>
        <v>126642019.94</v>
        <stp/>
        <stp>EM_S_STM07_IS</stp>
        <stp>4</stp>
        <stp>300533.SZ</stp>
        <stp>61</stp>
        <stp>12/31/2013</stp>
        <stp>1</stp>
        <tr r="J1823" s="2"/>
      </tp>
      <tp>
        <v>13801492.1</v>
        <stp/>
        <stp>EM_S_STM07_IS</stp>
        <stp>4</stp>
        <stp>000504.SZ</stp>
        <stp>61</stp>
        <stp>12/31/2013</stp>
        <stp>1</stp>
        <tr r="J111" s="2"/>
      </tp>
      <tp>
        <v>23344468.960000001</v>
        <stp/>
        <stp>EM_S_STM07_IS</stp>
        <stp>4</stp>
        <stp>002504.SZ</stp>
        <stp>61</stp>
        <stp>12/31/2011</stp>
        <stp>1</stp>
        <tr r="F975" s="2"/>
      </tp>
      <tp>
        <v>40912088.990000002</v>
        <stp/>
        <stp>EM_S_STM07_IS</stp>
        <stp>4</stp>
        <stp>300534.SZ</stp>
        <stp>61</stp>
        <stp>12/31/2013</stp>
        <stp>1</stp>
        <tr r="J1824" s="2"/>
      </tp>
      <tp>
        <v>13489485.710000001</v>
        <stp/>
        <stp>EM_S_STM07_IS</stp>
        <stp>4</stp>
        <stp>000505.SZ</stp>
        <stp>61</stp>
        <stp>12/31/2013</stp>
        <stp>1</stp>
        <tr r="J112" s="2"/>
      </tp>
      <tp>
        <v>56972746.659999996</v>
        <stp/>
        <stp>EM_S_STM07_IS</stp>
        <stp>4</stp>
        <stp>002505.SZ</stp>
        <stp>61</stp>
        <stp>12/31/2011</stp>
        <stp>1</stp>
        <tr r="F976" s="2"/>
      </tp>
      <tp>
        <v>34243588.590000004</v>
        <stp/>
        <stp>EM_S_STM07_IS</stp>
        <stp>4</stp>
        <stp>300535.SZ</stp>
        <stp>61</stp>
        <stp>12/31/2013</stp>
        <stp>1</stp>
        <tr r="J1825" s="2"/>
      </tp>
      <tp>
        <v>193604066.28</v>
        <stp/>
        <stp>EM_S_STM07_IS</stp>
        <stp>4</stp>
        <stp>000506.SZ</stp>
        <stp>61</stp>
        <stp>12/31/2013</stp>
        <stp>1</stp>
        <tr r="J113" s="2"/>
      </tp>
      <tp>
        <v>-54788772.189999998</v>
        <stp/>
        <stp>EM_S_STM07_IS</stp>
        <stp>4</stp>
        <stp>002506.SZ</stp>
        <stp>61</stp>
        <stp>12/31/2011</stp>
        <stp>1</stp>
        <tr r="F977" s="2"/>
      </tp>
      <tp>
        <v>40508254.619999997</v>
        <stp/>
        <stp>EM_S_STM07_IS</stp>
        <stp>4</stp>
        <stp>300536.SZ</stp>
        <stp>61</stp>
        <stp>12/31/2013</stp>
        <stp>1</stp>
        <tr r="J1826" s="2"/>
      </tp>
      <tp>
        <v>92099885.129999995</v>
        <stp/>
        <stp>EM_S_STM07_IS</stp>
        <stp>4</stp>
        <stp>000507.SZ</stp>
        <stp>61</stp>
        <stp>12/31/2013</stp>
        <stp>1</stp>
        <tr r="J114" s="2"/>
      </tp>
      <tp>
        <v>88404515.739999995</v>
        <stp/>
        <stp>EM_S_STM07_IS</stp>
        <stp>4</stp>
        <stp>002507.SZ</stp>
        <stp>61</stp>
        <stp>12/31/2011</stp>
        <stp>1</stp>
        <tr r="F978" s="2"/>
      </tp>
      <tp>
        <v>48830419.109999999</v>
        <stp/>
        <stp>EM_S_STM07_IS</stp>
        <stp>4</stp>
        <stp>300537.SZ</stp>
        <stp>61</stp>
        <stp>12/31/2013</stp>
        <stp>1</stp>
        <tr r="J1827" s="2"/>
      </tp>
      <tp>
        <v>186992052.63999999</v>
        <stp/>
        <stp>EM_S_STM07_IS</stp>
        <stp>4</stp>
        <stp>002508.SZ</stp>
        <stp>61</stp>
        <stp>12/31/2011</stp>
        <stp>1</stp>
        <tr r="F979" s="2"/>
      </tp>
      <tp>
        <v>40435927.409999996</v>
        <stp/>
        <stp>EM_S_STM07_IS</stp>
        <stp>4</stp>
        <stp>300538.SZ</stp>
        <stp>61</stp>
        <stp>12/31/2013</stp>
        <stp>1</stp>
        <tr r="J1828" s="2"/>
      </tp>
      <tp>
        <v>20993155.100000001</v>
        <stp/>
        <stp>EM_S_STM07_IS</stp>
        <stp>4</stp>
        <stp>000509.SZ</stp>
        <stp>61</stp>
        <stp>12/31/2013</stp>
        <stp>1</stp>
        <tr r="J115" s="2"/>
      </tp>
      <tp>
        <v>59028761.409999996</v>
        <stp/>
        <stp>EM_S_STM07_IS</stp>
        <stp>4</stp>
        <stp>002509.SZ</stp>
        <stp>61</stp>
        <stp>12/31/2011</stp>
        <stp>1</stp>
        <tr r="F980" s="2"/>
      </tp>
      <tp>
        <v>28882489.350000001</v>
        <stp/>
        <stp>EM_S_STM07_IS</stp>
        <stp>4</stp>
        <stp>300539.SZ</stp>
        <stp>61</stp>
        <stp>12/31/2013</stp>
        <stp>1</stp>
        <tr r="J1829" s="2"/>
      </tp>
      <tp>
        <v>-173717239.93000001</v>
        <stp/>
        <stp>EM_S_STM07_IS</stp>
        <stp>4</stp>
        <stp>000510.SZ</stp>
        <stp>61</stp>
        <stp>12/31/2013</stp>
        <stp>1</stp>
        <tr r="J116" s="2"/>
      </tp>
      <tp>
        <v>113875189.73</v>
        <stp/>
        <stp>EM_S_STM07_IS</stp>
        <stp>4</stp>
        <stp>002510.SZ</stp>
        <stp>61</stp>
        <stp>12/31/2011</stp>
        <stp>1</stp>
        <tr r="F981" s="2"/>
      </tp>
      <tp>
        <v>42960938.609999999</v>
        <stp/>
        <stp>EM_S_STM07_IS</stp>
        <stp>4</stp>
        <stp>300520.SZ</stp>
        <stp>61</stp>
        <stp>12/31/2013</stp>
        <stp>1</stp>
        <tr r="J1811" s="2"/>
      </tp>
      <tp>
        <v>66230083.990000002</v>
        <stp/>
        <stp>EM_S_STM07_IS</stp>
        <stp>4</stp>
        <stp>000511.SZ</stp>
        <stp>61</stp>
        <stp>12/31/2013</stp>
        <stp>1</stp>
        <tr r="J117" s="2"/>
      </tp>
      <tp>
        <v>80538053.640000001</v>
        <stp/>
        <stp>EM_S_STM07_IS</stp>
        <stp>4</stp>
        <stp>002511.SZ</stp>
        <stp>61</stp>
        <stp>12/31/2011</stp>
        <stp>1</stp>
        <tr r="F982" s="2"/>
      </tp>
      <tp>
        <v>42242329.75</v>
        <stp/>
        <stp>EM_S_STM07_IS</stp>
        <stp>4</stp>
        <stp>300521.SZ</stp>
        <stp>61</stp>
        <stp>12/31/2013</stp>
        <stp>1</stp>
        <tr r="J1812" s="2"/>
      </tp>
      <tp>
        <v>59139596.439999998</v>
        <stp/>
        <stp>EM_S_STM07_IS</stp>
        <stp>4</stp>
        <stp>002512.SZ</stp>
        <stp>61</stp>
        <stp>12/31/2011</stp>
        <stp>1</stp>
        <tr r="F983" s="2"/>
      </tp>
      <tp>
        <v>39651672.859999999</v>
        <stp/>
        <stp>EM_S_STM07_IS</stp>
        <stp>4</stp>
        <stp>300522.SZ</stp>
        <stp>61</stp>
        <stp>12/31/2013</stp>
        <stp>1</stp>
        <tr r="J1813" s="2"/>
      </tp>
      <tp>
        <v>487502351.80000001</v>
        <stp/>
        <stp>EM_S_STM07_IS</stp>
        <stp>4</stp>
        <stp>000513.SZ</stp>
        <stp>61</stp>
        <stp>12/31/2013</stp>
        <stp>1</stp>
        <tr r="J118" s="2"/>
      </tp>
      <tp>
        <v>83464845.859999999</v>
        <stp/>
        <stp>EM_S_STM07_IS</stp>
        <stp>4</stp>
        <stp>002513.SZ</stp>
        <stp>61</stp>
        <stp>12/31/2011</stp>
        <stp>1</stp>
        <tr r="F984" s="2"/>
      </tp>
      <tp>
        <v>44099267.700000003</v>
        <stp/>
        <stp>EM_S_STM07_IS</stp>
        <stp>4</stp>
        <stp>300523.SZ</stp>
        <stp>61</stp>
        <stp>12/31/2013</stp>
        <stp>1</stp>
        <tr r="J1814" s="2"/>
      </tp>
      <tp>
        <v>126482914.45999999</v>
        <stp/>
        <stp>EM_S_STM07_IS</stp>
        <stp>4</stp>
        <stp>000514.SZ</stp>
        <stp>61</stp>
        <stp>12/31/2013</stp>
        <stp>1</stp>
        <tr r="J119" s="2"/>
      </tp>
      <tp>
        <v>38081409.329999998</v>
        <stp/>
        <stp>EM_S_STM07_IS</stp>
        <stp>4</stp>
        <stp>002514.SZ</stp>
        <stp>61</stp>
        <stp>12/31/2011</stp>
        <stp>1</stp>
        <tr r="F985" s="2"/>
      </tp>
      <tp>
        <v>49277667.939999998</v>
        <stp/>
        <stp>EM_S_STM07_IS</stp>
        <stp>4</stp>
        <stp>002515.SZ</stp>
        <stp>61</stp>
        <stp>12/31/2011</stp>
        <stp>1</stp>
        <tr r="F986" s="2"/>
      </tp>
      <tp>
        <v>27784064.300000001</v>
        <stp/>
        <stp>EM_S_STM07_IS</stp>
        <stp>4</stp>
        <stp>300525.SZ</stp>
        <stp>61</stp>
        <stp>12/31/2013</stp>
        <stp>1</stp>
        <tr r="J1815" s="2"/>
      </tp>
      <tp>
        <v>121535796.14</v>
        <stp/>
        <stp>EM_S_STM07_IS</stp>
        <stp>4</stp>
        <stp>000516.SZ</stp>
        <stp>61</stp>
        <stp>12/31/2013</stp>
        <stp>1</stp>
        <tr r="J120" s="2"/>
      </tp>
      <tp>
        <v>121702113.66</v>
        <stp/>
        <stp>EM_S_STM07_IS</stp>
        <stp>4</stp>
        <stp>002516.SZ</stp>
        <stp>61</stp>
        <stp>12/31/2011</stp>
        <stp>1</stp>
        <tr r="F987" s="2"/>
      </tp>
      <tp>
        <v>42792384.649999999</v>
        <stp/>
        <stp>EM_S_STM07_IS</stp>
        <stp>4</stp>
        <stp>300526.SZ</stp>
        <stp>61</stp>
        <stp>12/31/2013</stp>
        <stp>1</stp>
        <tr r="J1816" s="2"/>
      </tp>
      <tp>
        <v>454512833.25999999</v>
        <stp/>
        <stp>EM_S_STM07_IS</stp>
        <stp>4</stp>
        <stp>000517.SZ</stp>
        <stp>61</stp>
        <stp>12/31/2013</stp>
        <stp>1</stp>
        <tr r="J121" s="2"/>
      </tp>
      <tp>
        <v>39683778.350000001</v>
        <stp/>
        <stp>EM_S_STM07_IS</stp>
        <stp>4</stp>
        <stp>002517.SZ</stp>
        <stp>61</stp>
        <stp>12/31/2011</stp>
        <stp>1</stp>
        <tr r="F988" s="2"/>
      </tp>
      <tp>
        <v>89809361.689999998</v>
        <stp/>
        <stp>EM_S_STM07_IS</stp>
        <stp>4</stp>
        <stp>300527.SZ</stp>
        <stp>61</stp>
        <stp>12/31/2013</stp>
        <stp>1</stp>
        <tr r="J1817" s="2"/>
      </tp>
      <tp>
        <v>-70713027.599999994</v>
        <stp/>
        <stp>EM_S_STM07_IS</stp>
        <stp>4</stp>
        <stp>000518.SZ</stp>
        <stp>61</stp>
        <stp>12/31/2013</stp>
        <stp>1</stp>
        <tr r="J122" s="2"/>
      </tp>
      <tp>
        <v>84139430</v>
        <stp/>
        <stp>EM_S_STM07_IS</stp>
        <stp>4</stp>
        <stp>002518.SZ</stp>
        <stp>61</stp>
        <stp>12/31/2011</stp>
        <stp>1</stp>
        <tr r="F989" s="2"/>
      </tp>
      <tp>
        <v>114425575.94</v>
        <stp/>
        <stp>EM_S_STM07_IS</stp>
        <stp>4</stp>
        <stp>300528.SZ</stp>
        <stp>61</stp>
        <stp>12/31/2013</stp>
        <stp>1</stp>
        <tr r="J1818" s="2"/>
      </tp>
      <tp>
        <v>380899334</v>
        <stp/>
        <stp>EM_S_STM07_IS</stp>
        <stp>4</stp>
        <stp>000519.SZ</stp>
        <stp>61</stp>
        <stp>12/31/2013</stp>
        <stp>1</stp>
        <tr r="J123" s="2"/>
      </tp>
      <tp>
        <v>79770463.329999998</v>
        <stp/>
        <stp>EM_S_STM07_IS</stp>
        <stp>4</stp>
        <stp>002519.SZ</stp>
        <stp>61</stp>
        <stp>12/31/2011</stp>
        <stp>1</stp>
        <tr r="F990" s="2"/>
      </tp>
      <tp>
        <v>126784553.25</v>
        <stp/>
        <stp>EM_S_STM07_IS</stp>
        <stp>4</stp>
        <stp>300529.SZ</stp>
        <stp>61</stp>
        <stp>12/31/2013</stp>
        <stp>1</stp>
        <tr r="J1819" s="2"/>
      </tp>
      <tp>
        <v>74998058.939999998</v>
        <stp/>
        <stp>EM_S_STM07_IS</stp>
        <stp>4</stp>
        <stp>000560.SZ</stp>
        <stp>61</stp>
        <stp>12/31/2013</stp>
        <stp>1</stp>
        <tr r="J158" s="2"/>
      </tp>
      <tp>
        <v>54413844.899999999</v>
        <stp/>
        <stp>EM_S_STM07_IS</stp>
        <stp>4</stp>
        <stp>002560.SZ</stp>
        <stp>61</stp>
        <stp>12/31/2011</stp>
        <stp>1</stp>
        <tr r="F1030" s="2"/>
      </tp>
      <tp>
        <v>43939345.799999997</v>
        <stp/>
        <stp>EM_S_STM07_IS</stp>
        <stp>4</stp>
        <stp>300550.SZ</stp>
        <stp>61</stp>
        <stp>12/31/2013</stp>
        <stp>1</stp>
        <tr r="J1839" s="2"/>
      </tp>
      <tp>
        <v>30530271.27</v>
        <stp/>
        <stp>EM_S_STM07_IS</stp>
        <stp>4</stp>
        <stp>000561.SZ</stp>
        <stp>61</stp>
        <stp>12/31/2013</stp>
        <stp>1</stp>
        <tr r="J159" s="2"/>
      </tp>
      <tp>
        <v>254690673.94999999</v>
        <stp/>
        <stp>EM_S_STM07_IS</stp>
        <stp>4</stp>
        <stp>002561.SZ</stp>
        <stp>61</stp>
        <stp>12/31/2011</stp>
        <stp>1</stp>
        <tr r="F1031" s="2"/>
      </tp>
      <tp>
        <v>41146231.100000001</v>
        <stp/>
        <stp>EM_S_STM07_IS</stp>
        <stp>4</stp>
        <stp>300551.SZ</stp>
        <stp>61</stp>
        <stp>12/31/2013</stp>
        <stp>1</stp>
        <tr r="J1840" s="2"/>
      </tp>
      <tp>
        <v>51097407.299999997</v>
        <stp/>
        <stp>EM_S_STM07_IS</stp>
        <stp>4</stp>
        <stp>002562.SZ</stp>
        <stp>61</stp>
        <stp>12/31/2011</stp>
        <stp>1</stp>
        <tr r="F1032" s="2"/>
      </tp>
      <tp>
        <v>59203997.380000003</v>
        <stp/>
        <stp>EM_S_STM07_IS</stp>
        <stp>4</stp>
        <stp>300552.SZ</stp>
        <stp>61</stp>
        <stp>12/31/2013</stp>
        <stp>1</stp>
        <tr r="J1841" s="2"/>
      </tp>
      <tp>
        <v>313076135.49000001</v>
        <stp/>
        <stp>EM_S_STM07_IS</stp>
        <stp>4</stp>
        <stp>000563.SZ</stp>
        <stp>61</stp>
        <stp>12/31/2013</stp>
        <stp>1</stp>
        <tr r="J160" s="2"/>
      </tp>
      <tp>
        <v>1223420684.9100001</v>
        <stp/>
        <stp>EM_S_STM07_IS</stp>
        <stp>4</stp>
        <stp>002563.SZ</stp>
        <stp>61</stp>
        <stp>12/31/2011</stp>
        <stp>1</stp>
        <tr r="F1033" s="2"/>
      </tp>
      <tp>
        <v>32061005.059999999</v>
        <stp/>
        <stp>EM_S_STM07_IS</stp>
        <stp>4</stp>
        <stp>300553.SZ</stp>
        <stp>61</stp>
        <stp>12/31/2013</stp>
        <stp>1</stp>
        <tr r="J1842" s="2"/>
      </tp>
      <tp>
        <v>63659815.780000001</v>
        <stp/>
        <stp>EM_S_STM07_IS</stp>
        <stp>4</stp>
        <stp>000564.SZ</stp>
        <stp>61</stp>
        <stp>12/31/2013</stp>
        <stp>1</stp>
        <tr r="J161" s="2"/>
      </tp>
      <tp>
        <v>144263553.44</v>
        <stp/>
        <stp>EM_S_STM07_IS</stp>
        <stp>4</stp>
        <stp>002564.SZ</stp>
        <stp>61</stp>
        <stp>12/31/2011</stp>
        <stp>1</stp>
        <tr r="F1034" s="2"/>
      </tp>
      <tp>
        <v>36060383.539999999</v>
        <stp/>
        <stp>EM_S_STM07_IS</stp>
        <stp>4</stp>
        <stp>000565.SZ</stp>
        <stp>61</stp>
        <stp>12/31/2013</stp>
        <stp>1</stp>
        <tr r="J162" s="2"/>
      </tp>
      <tp>
        <v>136754024.41</v>
        <stp/>
        <stp>EM_S_STM07_IS</stp>
        <stp>4</stp>
        <stp>002565.SZ</stp>
        <stp>61</stp>
        <stp>12/31/2011</stp>
        <stp>1</stp>
        <tr r="F1035" s="2"/>
      </tp>
      <tp>
        <v>51797490.450000003</v>
        <stp/>
        <stp>EM_S_STM07_IS</stp>
        <stp>4</stp>
        <stp>300555.SZ</stp>
        <stp>61</stp>
        <stp>12/31/2013</stp>
        <stp>1</stp>
        <tr r="J1843" s="2"/>
      </tp>
      <tp>
        <v>93844973.480000004</v>
        <stp/>
        <stp>EM_S_STM07_IS</stp>
        <stp>4</stp>
        <stp>000566.SZ</stp>
        <stp>61</stp>
        <stp>12/31/2013</stp>
        <stp>1</stp>
        <tr r="J163" s="2"/>
      </tp>
      <tp>
        <v>96484105.200000003</v>
        <stp/>
        <stp>EM_S_STM07_IS</stp>
        <stp>4</stp>
        <stp>002566.SZ</stp>
        <stp>61</stp>
        <stp>12/31/2011</stp>
        <stp>1</stp>
        <tr r="F1036" s="2"/>
      </tp>
      <tp>
        <v>30718412.75</v>
        <stp/>
        <stp>EM_S_STM07_IS</stp>
        <stp>4</stp>
        <stp>300556.SZ</stp>
        <stp>61</stp>
        <stp>12/31/2013</stp>
        <stp>1</stp>
        <tr r="J1844" s="2"/>
      </tp>
      <tp>
        <v>2728021.65</v>
        <stp/>
        <stp>EM_S_STM07_IS</stp>
        <stp>4</stp>
        <stp>000567.SZ</stp>
        <stp>61</stp>
        <stp>12/31/2013</stp>
        <stp>1</stp>
        <tr r="J164" s="2"/>
      </tp>
      <tp>
        <v>120379595.06</v>
        <stp/>
        <stp>EM_S_STM07_IS</stp>
        <stp>4</stp>
        <stp>002567.SZ</stp>
        <stp>61</stp>
        <stp>12/31/2011</stp>
        <stp>1</stp>
        <tr r="F1037" s="2"/>
      </tp>
      <tp>
        <v>36094012.920000002</v>
        <stp/>
        <stp>EM_S_STM07_IS</stp>
        <stp>4</stp>
        <stp>300557.SZ</stp>
        <stp>61</stp>
        <stp>12/31/2013</stp>
        <stp>1</stp>
        <tr r="J1845" s="2"/>
      </tp>
      <tp>
        <v>3437822898.0599999</v>
        <stp/>
        <stp>EM_S_STM07_IS</stp>
        <stp>4</stp>
        <stp>000568.SZ</stp>
        <stp>61</stp>
        <stp>12/31/2013</stp>
        <stp>1</stp>
        <tr r="J165" s="2"/>
      </tp>
      <tp>
        <v>46481663.609999999</v>
        <stp/>
        <stp>EM_S_STM07_IS</stp>
        <stp>4</stp>
        <stp>002568.SZ</stp>
        <stp>61</stp>
        <stp>12/31/2011</stp>
        <stp>1</stp>
        <tr r="F1038" s="2"/>
      </tp>
      <tp>
        <v>178398819.77000001</v>
        <stp/>
        <stp>EM_S_STM07_IS</stp>
        <stp>4</stp>
        <stp>300558.SZ</stp>
        <stp>61</stp>
        <stp>12/31/2013</stp>
        <stp>1</stp>
        <tr r="J1846" s="2"/>
      </tp>
      <tp>
        <v>52833621.780000001</v>
        <stp/>
        <stp>EM_S_STM07_IS</stp>
        <stp>4</stp>
        <stp>002569.SZ</stp>
        <stp>61</stp>
        <stp>12/31/2011</stp>
        <stp>1</stp>
        <tr r="F1039" s="2"/>
      </tp>
      <tp>
        <v>80171253.620000005</v>
        <stp/>
        <stp>EM_S_STM07_IS</stp>
        <stp>4</stp>
        <stp>300559.SZ</stp>
        <stp>61</stp>
        <stp>12/31/2013</stp>
        <stp>1</stp>
        <tr r="J1847" s="2"/>
      </tp>
      <tp>
        <v>75712361.040000007</v>
        <stp/>
        <stp>EM_S_STM07_IS</stp>
        <stp>4</stp>
        <stp>000570.SZ</stp>
        <stp>61</stp>
        <stp>12/31/2013</stp>
        <stp>1</stp>
        <tr r="J166" s="2"/>
      </tp>
      <tp>
        <v>436939137.19999999</v>
        <stp/>
        <stp>EM_S_STM07_IS</stp>
        <stp>4</stp>
        <stp>002570.SZ</stp>
        <stp>61</stp>
        <stp>12/31/2011</stp>
        <stp>1</stp>
        <tr r="F1040" s="2"/>
      </tp>
      <tp>
        <v>61213500</v>
        <stp/>
        <stp>EM_S_STM07_IS</stp>
        <stp>4</stp>
        <stp>300540.SZ</stp>
        <stp>61</stp>
        <stp>12/31/2013</stp>
        <stp>1</stp>
        <tr r="J1830" s="2"/>
      </tp>
      <tp>
        <v>104613075.25</v>
        <stp/>
        <stp>EM_S_STM07_IS</stp>
        <stp>4</stp>
        <stp>000571.SZ</stp>
        <stp>61</stp>
        <stp>12/31/2013</stp>
        <stp>1</stp>
        <tr r="J167" s="2"/>
      </tp>
      <tp>
        <v>53446326.43</v>
        <stp/>
        <stp>EM_S_STM07_IS</stp>
        <stp>4</stp>
        <stp>002571.SZ</stp>
        <stp>61</stp>
        <stp>12/31/2011</stp>
        <stp>1</stp>
        <tr r="F1041" s="2"/>
      </tp>
      <tp>
        <v>49769373.649999999</v>
        <stp/>
        <stp>EM_S_STM07_IS</stp>
        <stp>4</stp>
        <stp>300541.SZ</stp>
        <stp>61</stp>
        <stp>12/31/2013</stp>
        <stp>1</stp>
        <tr r="J1831" s="2"/>
      </tp>
      <tp>
        <v>298418601.51999998</v>
        <stp/>
        <stp>EM_S_STM07_IS</stp>
        <stp>4</stp>
        <stp>000572.SZ</stp>
        <stp>61</stp>
        <stp>12/31/2013</stp>
        <stp>1</stp>
        <tr r="J168" s="2"/>
      </tp>
      <tp>
        <v>134731840.00999999</v>
        <stp/>
        <stp>EM_S_STM07_IS</stp>
        <stp>4</stp>
        <stp>002572.SZ</stp>
        <stp>61</stp>
        <stp>12/31/2011</stp>
        <stp>1</stp>
        <tr r="F1042" s="2"/>
      </tp>
      <tp>
        <v>49710149.799999997</v>
        <stp/>
        <stp>EM_S_STM07_IS</stp>
        <stp>4</stp>
        <stp>300542.SZ</stp>
        <stp>61</stp>
        <stp>12/31/2013</stp>
        <stp>1</stp>
        <tr r="J1832" s="2"/>
      </tp>
      <tp>
        <v>117180419.28</v>
        <stp/>
        <stp>EM_S_STM07_IS</stp>
        <stp>4</stp>
        <stp>000573.SZ</stp>
        <stp>61</stp>
        <stp>12/31/2013</stp>
        <stp>1</stp>
        <tr r="J169" s="2"/>
      </tp>
      <tp>
        <v>102718379.15000001</v>
        <stp/>
        <stp>EM_S_STM07_IS</stp>
        <stp>4</stp>
        <stp>002573.SZ</stp>
        <stp>61</stp>
        <stp>12/31/2011</stp>
        <stp>1</stp>
        <tr r="F1043" s="2"/>
      </tp>
      <tp>
        <v>42297500</v>
        <stp/>
        <stp>EM_S_STM07_IS</stp>
        <stp>4</stp>
        <stp>300543.SZ</stp>
        <stp>61</stp>
        <stp>12/31/2013</stp>
        <stp>1</stp>
        <tr r="J1833" s="2"/>
      </tp>
      <tp>
        <v>250776212.58000001</v>
        <stp/>
        <stp>EM_S_STM07_IS</stp>
        <stp>4</stp>
        <stp>002574.SZ</stp>
        <stp>61</stp>
        <stp>12/31/2011</stp>
        <stp>1</stp>
        <tr r="F1044" s="2"/>
      </tp>
      <tp>
        <v>52372653.579999998</v>
        <stp/>
        <stp>EM_S_STM07_IS</stp>
        <stp>4</stp>
        <stp>002575.SZ</stp>
        <stp>61</stp>
        <stp>12/31/2011</stp>
        <stp>1</stp>
        <tr r="F1045" s="2"/>
      </tp>
      <tp>
        <v>39806784.020000003</v>
        <stp/>
        <stp>EM_S_STM07_IS</stp>
        <stp>4</stp>
        <stp>300545.SZ</stp>
        <stp>61</stp>
        <stp>12/31/2013</stp>
        <stp>1</stp>
        <tr r="J1834" s="2"/>
      </tp>
      <tp>
        <v>35878493.079999998</v>
        <stp/>
        <stp>EM_S_STM07_IS</stp>
        <stp>4</stp>
        <stp>000576.SZ</stp>
        <stp>61</stp>
        <stp>12/31/2013</stp>
        <stp>1</stp>
        <tr r="J170" s="2"/>
      </tp>
      <tp>
        <v>58653439.039999999</v>
        <stp/>
        <stp>EM_S_STM07_IS</stp>
        <stp>4</stp>
        <stp>002576.SZ</stp>
        <stp>61</stp>
        <stp>12/31/2011</stp>
        <stp>1</stp>
        <tr r="F1046" s="2"/>
      </tp>
      <tp>
        <v>39226794.509999998</v>
        <stp/>
        <stp>EM_S_STM07_IS</stp>
        <stp>4</stp>
        <stp>300546.SZ</stp>
        <stp>61</stp>
        <stp>12/31/2013</stp>
        <stp>1</stp>
        <tr r="J1835" s="2"/>
      </tp>
      <tp>
        <v>102361286.81</v>
        <stp/>
        <stp>EM_S_STM07_IS</stp>
        <stp>4</stp>
        <stp>002577.SZ</stp>
        <stp>61</stp>
        <stp>12/31/2011</stp>
        <stp>1</stp>
        <tr r="F1047" s="2"/>
      </tp>
      <tp>
        <v>56782305.659999996</v>
        <stp/>
        <stp>EM_S_STM07_IS</stp>
        <stp>4</stp>
        <stp>300547.SZ</stp>
        <stp>61</stp>
        <stp>12/31/2013</stp>
        <stp>1</stp>
        <tr r="J1836" s="2"/>
      </tp>
      <tp>
        <v>57662821.630000003</v>
        <stp/>
        <stp>EM_S_STM07_IS</stp>
        <stp>4</stp>
        <stp>002578.SZ</stp>
        <stp>61</stp>
        <stp>12/31/2011</stp>
        <stp>1</stp>
        <tr r="F1048" s="2"/>
      </tp>
      <tp>
        <v>35373602.609999999</v>
        <stp/>
        <stp>EM_S_STM07_IS</stp>
        <stp>4</stp>
        <stp>300548.SZ</stp>
        <stp>61</stp>
        <stp>12/31/2013</stp>
        <stp>1</stp>
        <tr r="J1837" s="2"/>
      </tp>
      <tp>
        <v>33993238.310000002</v>
        <stp/>
        <stp>EM_S_STM07_IS</stp>
        <stp>4</stp>
        <stp>002579.SZ</stp>
        <stp>61</stp>
        <stp>12/31/2011</stp>
        <stp>1</stp>
        <tr r="F1049" s="2"/>
      </tp>
      <tp>
        <v>46898816.479999997</v>
        <stp/>
        <stp>EM_S_STM07_IS</stp>
        <stp>4</stp>
        <stp>300549.SZ</stp>
        <stp>61</stp>
        <stp>12/31/2013</stp>
        <stp>1</stp>
        <tr r="J1838" s="2"/>
      </tp>
      <tp>
        <v>1081252796.25</v>
        <stp/>
        <stp>EM_S_STM07_IS</stp>
        <stp>4</stp>
        <stp>000540.SZ</stp>
        <stp>61</stp>
        <stp>12/31/2013</stp>
        <stp>1</stp>
        <tr r="J141" s="2"/>
      </tp>
      <tp>
        <v>123576281.8</v>
        <stp/>
        <stp>EM_S_STM07_IS</stp>
        <stp>4</stp>
        <stp>002540.SZ</stp>
        <stp>61</stp>
        <stp>12/31/2011</stp>
        <stp>1</stp>
        <tr r="F1010" s="2"/>
      </tp>
      <tp>
        <v>73420052.540000007</v>
        <stp/>
        <stp>EM_S_STM07_IS</stp>
        <stp>4</stp>
        <stp>300570.SZ</stp>
        <stp>61</stp>
        <stp>12/31/2013</stp>
        <stp>1</stp>
        <tr r="J1857" s="2"/>
      </tp>
      <tp>
        <v>251831356.38</v>
        <stp/>
        <stp>EM_S_STM07_IS</stp>
        <stp>4</stp>
        <stp>000541.SZ</stp>
        <stp>61</stp>
        <stp>12/31/2013</stp>
        <stp>1</stp>
        <tr r="J142" s="2"/>
      </tp>
      <tp>
        <v>212348703.16</v>
        <stp/>
        <stp>EM_S_STM07_IS</stp>
        <stp>4</stp>
        <stp>002541.SZ</stp>
        <stp>61</stp>
        <stp>12/31/2011</stp>
        <stp>1</stp>
        <tr r="F1011" s="2"/>
      </tp>
      <tp>
        <v>22743482.780000001</v>
        <stp/>
        <stp>EM_S_STM07_IS</stp>
        <stp>4</stp>
        <stp>300571.SZ</stp>
        <stp>61</stp>
        <stp>12/31/2013</stp>
        <stp>1</stp>
        <tr r="J1858" s="2"/>
      </tp>
      <tp>
        <v>50288580.009999998</v>
        <stp/>
        <stp>EM_S_STM07_IS</stp>
        <stp>4</stp>
        <stp>002542.SZ</stp>
        <stp>61</stp>
        <stp>12/31/2011</stp>
        <stp>1</stp>
        <tr r="F1012" s="2"/>
      </tp>
      <tp>
        <v>35738967.990000002</v>
        <stp/>
        <stp>EM_S_STM07_IS</stp>
        <stp>4</stp>
        <stp>300572.SZ</stp>
        <stp>61</stp>
        <stp>12/31/2013</stp>
        <stp>1</stp>
        <tr r="J1859" s="2"/>
      </tp>
      <tp>
        <v>1095951520.8199999</v>
        <stp/>
        <stp>EM_S_STM07_IS</stp>
        <stp>4</stp>
        <stp>000543.SZ</stp>
        <stp>61</stp>
        <stp>12/31/2013</stp>
        <stp>1</stp>
        <tr r="J143" s="2"/>
      </tp>
      <tp>
        <v>204287362.74000001</v>
        <stp/>
        <stp>EM_S_STM07_IS</stp>
        <stp>4</stp>
        <stp>002543.SZ</stp>
        <stp>61</stp>
        <stp>12/31/2011</stp>
        <stp>1</stp>
        <tr r="F1013" s="2"/>
      </tp>
      <tp>
        <v>46097265.950000003</v>
        <stp/>
        <stp>EM_S_STM07_IS</stp>
        <stp>4</stp>
        <stp>300573.SZ</stp>
        <stp>61</stp>
        <stp>12/31/2013</stp>
        <stp>1</stp>
        <tr r="J1860" s="2"/>
      </tp>
      <tp>
        <v>59747031.189999998</v>
        <stp/>
        <stp>EM_S_STM07_IS</stp>
        <stp>4</stp>
        <stp>000544.SZ</stp>
        <stp>61</stp>
        <stp>12/31/2013</stp>
        <stp>1</stp>
        <tr r="J144" s="2"/>
      </tp>
      <tp>
        <v>77088387.159999996</v>
        <stp/>
        <stp>EM_S_STM07_IS</stp>
        <stp>4</stp>
        <stp>002544.SZ</stp>
        <stp>61</stp>
        <stp>12/31/2011</stp>
        <stp>1</stp>
        <tr r="F1014" s="2"/>
      </tp>
      <tp>
        <v>94924960.769999996</v>
        <stp/>
        <stp>EM_S_STM07_IS</stp>
        <stp>4</stp>
        <stp>000545.SZ</stp>
        <stp>61</stp>
        <stp>12/31/2013</stp>
        <stp>1</stp>
        <tr r="J145" s="2"/>
      </tp>
      <tp>
        <v>262882545.68000001</v>
        <stp/>
        <stp>EM_S_STM07_IS</stp>
        <stp>4</stp>
        <stp>002545.SZ</stp>
        <stp>61</stp>
        <stp>12/31/2011</stp>
        <stp>1</stp>
        <tr r="F1015" s="2"/>
      </tp>
      <tp>
        <v>68875506.950000003</v>
        <stp/>
        <stp>EM_S_STM07_IS</stp>
        <stp>4</stp>
        <stp>300575.SZ</stp>
        <stp>61</stp>
        <stp>12/31/2013</stp>
        <stp>1</stp>
        <tr r="J1861" s="2"/>
      </tp>
      <tp>
        <v>20611791.550000001</v>
        <stp/>
        <stp>EM_S_STM07_IS</stp>
        <stp>4</stp>
        <stp>000546.SZ</stp>
        <stp>61</stp>
        <stp>12/31/2013</stp>
        <stp>1</stp>
        <tr r="J146" s="2"/>
      </tp>
      <tp>
        <v>131096210.67</v>
        <stp/>
        <stp>EM_S_STM07_IS</stp>
        <stp>4</stp>
        <stp>002546.SZ</stp>
        <stp>61</stp>
        <stp>12/31/2011</stp>
        <stp>1</stp>
        <tr r="F1016" s="2"/>
      </tp>
      <tp>
        <v>23562632.870000001</v>
        <stp/>
        <stp>EM_S_STM07_IS</stp>
        <stp>4</stp>
        <stp>300576.SZ</stp>
        <stp>61</stp>
        <stp>12/31/2013</stp>
        <stp>1</stp>
        <tr r="J1862" s="2"/>
      </tp>
      <tp>
        <v>138439227.41</v>
        <stp/>
        <stp>EM_S_STM07_IS</stp>
        <stp>4</stp>
        <stp>000547.SZ</stp>
        <stp>61</stp>
        <stp>12/31/2013</stp>
        <stp>1</stp>
        <tr r="J147" s="2"/>
      </tp>
      <tp>
        <v>46395900.119999997</v>
        <stp/>
        <stp>EM_S_STM07_IS</stp>
        <stp>4</stp>
        <stp>002547.SZ</stp>
        <stp>61</stp>
        <stp>12/31/2011</stp>
        <stp>1</stp>
        <tr r="F1017" s="2"/>
      </tp>
      <tp>
        <v>22785409.149999999</v>
        <stp/>
        <stp>EM_S_STM07_IS</stp>
        <stp>4</stp>
        <stp>300577.SZ</stp>
        <stp>61</stp>
        <stp>12/31/2013</stp>
        <stp>1</stp>
        <tr r="J1863" s="2"/>
      </tp>
      <tp>
        <v>10671437.23</v>
        <stp/>
        <stp>EM_S_STM07_IS</stp>
        <stp>4</stp>
        <stp>000548.SZ</stp>
        <stp>61</stp>
        <stp>12/31/2013</stp>
        <stp>1</stp>
        <tr r="J148" s="2"/>
      </tp>
      <tp>
        <v>57283586.549999997</v>
        <stp/>
        <stp>EM_S_STM07_IS</stp>
        <stp>4</stp>
        <stp>002548.SZ</stp>
        <stp>61</stp>
        <stp>12/31/2011</stp>
        <stp>1</stp>
        <tr r="F1018" s="2"/>
      </tp>
      <tp>
        <v>74708041.5</v>
        <stp/>
        <stp>EM_S_STM07_IS</stp>
        <stp>4</stp>
        <stp>002549.SZ</stp>
        <stp>61</stp>
        <stp>12/31/2011</stp>
        <stp>1</stp>
        <tr r="F1019" s="2"/>
      </tp>
      <tp>
        <v>41719996.07</v>
        <stp/>
        <stp>EM_S_STM07_IS</stp>
        <stp>4</stp>
        <stp>300579.SZ</stp>
        <stp>61</stp>
        <stp>12/31/2013</stp>
        <stp>1</stp>
        <tr r="J1864" s="2"/>
      </tp>
      <tp>
        <v>1698232352</v>
        <stp/>
        <stp>EM_S_STM07_IS</stp>
        <stp>4</stp>
        <stp>000550.SZ</stp>
        <stp>61</stp>
        <stp>12/31/2013</stp>
        <stp>1</stp>
        <tr r="J149" s="2"/>
      </tp>
      <tp>
        <v>152248050.69</v>
        <stp/>
        <stp>EM_S_STM07_IS</stp>
        <stp>4</stp>
        <stp>002550.SZ</stp>
        <stp>61</stp>
        <stp>12/31/2011</stp>
        <stp>1</stp>
        <tr r="F1020" s="2"/>
      </tp>
      <tp>
        <v>35482511.270000003</v>
        <stp/>
        <stp>EM_S_STM07_IS</stp>
        <stp>4</stp>
        <stp>300560.SZ</stp>
        <stp>61</stp>
        <stp>12/31/2013</stp>
        <stp>1</stp>
        <tr r="J1848" s="2"/>
      </tp>
      <tp>
        <v>41069577.579999998</v>
        <stp/>
        <stp>EM_S_STM07_IS</stp>
        <stp>4</stp>
        <stp>000551.SZ</stp>
        <stp>61</stp>
        <stp>12/31/2013</stp>
        <stp>1</stp>
        <tr r="J150" s="2"/>
      </tp>
      <tp>
        <v>44157770.350000001</v>
        <stp/>
        <stp>EM_S_STM07_IS</stp>
        <stp>4</stp>
        <stp>002551.SZ</stp>
        <stp>61</stp>
        <stp>12/31/2011</stp>
        <stp>1</stp>
        <tr r="F1021" s="2"/>
      </tp>
      <tp>
        <v>43926029.700000003</v>
        <stp/>
        <stp>EM_S_STM07_IS</stp>
        <stp>4</stp>
        <stp>300561.SZ</stp>
        <stp>61</stp>
        <stp>12/31/2013</stp>
        <stp>1</stp>
        <tr r="J1849" s="2"/>
      </tp>
      <tp>
        <v>428442254.68000001</v>
        <stp/>
        <stp>EM_S_STM07_IS</stp>
        <stp>4</stp>
        <stp>000552.SZ</stp>
        <stp>61</stp>
        <stp>12/31/2013</stp>
        <stp>1</stp>
        <tr r="J151" s="2"/>
      </tp>
      <tp>
        <v>72299463.010000005</v>
        <stp/>
        <stp>EM_S_STM07_IS</stp>
        <stp>4</stp>
        <stp>002552.SZ</stp>
        <stp>61</stp>
        <stp>12/31/2011</stp>
        <stp>1</stp>
        <tr r="F1022" s="2"/>
      </tp>
      <tp>
        <v>35168359.009999998</v>
        <stp/>
        <stp>EM_S_STM07_IS</stp>
        <stp>4</stp>
        <stp>300562.SZ</stp>
        <stp>61</stp>
        <stp>12/31/2013</stp>
        <stp>1</stp>
        <tr r="J1850" s="2"/>
      </tp>
      <tp>
        <v>320811958.67000002</v>
        <stp/>
        <stp>EM_S_STM07_IS</stp>
        <stp>4</stp>
        <stp>000553.SZ</stp>
        <stp>61</stp>
        <stp>12/31/2013</stp>
        <stp>1</stp>
        <tr r="J152" s="2"/>
      </tp>
      <tp>
        <v>37920367.109999999</v>
        <stp/>
        <stp>EM_S_STM07_IS</stp>
        <stp>4</stp>
        <stp>002553.SZ</stp>
        <stp>61</stp>
        <stp>12/31/2011</stp>
        <stp>1</stp>
        <tr r="F1023" s="2"/>
      </tp>
      <tp>
        <v>34440178.280000001</v>
        <stp/>
        <stp>EM_S_STM07_IS</stp>
        <stp>4</stp>
        <stp>300563.SZ</stp>
        <stp>61</stp>
        <stp>12/31/2013</stp>
        <stp>1</stp>
        <tr r="J1851" s="2"/>
      </tp>
      <tp>
        <v>12178558.09</v>
        <stp/>
        <stp>EM_S_STM07_IS</stp>
        <stp>4</stp>
        <stp>000554.SZ</stp>
        <stp>61</stp>
        <stp>12/31/2013</stp>
        <stp>1</stp>
        <tr r="J153" s="2"/>
      </tp>
      <tp>
        <v>91891001.709999993</v>
        <stp/>
        <stp>EM_S_STM07_IS</stp>
        <stp>4</stp>
        <stp>002554.SZ</stp>
        <stp>61</stp>
        <stp>12/31/2011</stp>
        <stp>1</stp>
        <tr r="F1024" s="2"/>
      </tp>
      <tp>
        <v>254718777.19</v>
        <stp/>
        <stp>EM_S_STM07_IS</stp>
        <stp>4</stp>
        <stp>000555.SZ</stp>
        <stp>61</stp>
        <stp>12/31/2013</stp>
        <stp>1</stp>
        <tr r="J154" s="2"/>
      </tp>
      <tp>
        <v>40692021.219999999</v>
        <stp/>
        <stp>EM_S_STM07_IS</stp>
        <stp>4</stp>
        <stp>002555.SZ</stp>
        <stp>61</stp>
        <stp>12/31/2011</stp>
        <stp>1</stp>
        <tr r="F1025" s="2"/>
      </tp>
      <tp>
        <v>51081767.009999998</v>
        <stp/>
        <stp>EM_S_STM07_IS</stp>
        <stp>4</stp>
        <stp>300565.SZ</stp>
        <stp>61</stp>
        <stp>12/31/2013</stp>
        <stp>1</stp>
        <tr r="J1852" s="2"/>
      </tp>
      <tp>
        <v>98243527.099999994</v>
        <stp/>
        <stp>EM_S_STM07_IS</stp>
        <stp>4</stp>
        <stp>002556.SZ</stp>
        <stp>61</stp>
        <stp>12/31/2011</stp>
        <stp>1</stp>
        <tr r="F1026" s="2"/>
      </tp>
      <tp>
        <v>45344811.369999997</v>
        <stp/>
        <stp>EM_S_STM07_IS</stp>
        <stp>4</stp>
        <stp>300566.SZ</stp>
        <stp>61</stp>
        <stp>12/31/2013</stp>
        <stp>1</stp>
        <tr r="J1853" s="2"/>
      </tp>
      <tp>
        <v>3581990</v>
        <stp/>
        <stp>EM_S_STM07_IS</stp>
        <stp>4</stp>
        <stp>000557.SZ</stp>
        <stp>61</stp>
        <stp>12/31/2013</stp>
        <stp>1</stp>
        <tr r="J155" s="2"/>
      </tp>
      <tp>
        <v>212840007.15000001</v>
        <stp/>
        <stp>EM_S_STM07_IS</stp>
        <stp>4</stp>
        <stp>002557.SZ</stp>
        <stp>61</stp>
        <stp>12/31/2011</stp>
        <stp>1</stp>
        <tr r="F1027" s="2"/>
      </tp>
      <tp>
        <v>49739398.600000001</v>
        <stp/>
        <stp>EM_S_STM07_IS</stp>
        <stp>4</stp>
        <stp>300567.SZ</stp>
        <stp>61</stp>
        <stp>12/31/2013</stp>
        <stp>1</stp>
        <tr r="J1854" s="2"/>
      </tp>
      <tp>
        <v>67507643.049999997</v>
        <stp/>
        <stp>EM_S_STM07_IS</stp>
        <stp>4</stp>
        <stp>000558.SZ</stp>
        <stp>61</stp>
        <stp>12/31/2013</stp>
        <stp>1</stp>
        <tr r="J156" s="2"/>
      </tp>
      <tp>
        <v>43443176.560000002</v>
        <stp/>
        <stp>EM_S_STM07_IS</stp>
        <stp>4</stp>
        <stp>002558.SZ</stp>
        <stp>61</stp>
        <stp>12/31/2011</stp>
        <stp>1</stp>
        <tr r="F1028" s="2"/>
      </tp>
      <tp>
        <v>47815260.229999997</v>
        <stp/>
        <stp>EM_S_STM07_IS</stp>
        <stp>4</stp>
        <stp>300568.SZ</stp>
        <stp>61</stp>
        <stp>12/31/2013</stp>
        <stp>1</stp>
        <tr r="J1855" s="2"/>
      </tp>
      <tp>
        <v>530623146.49000001</v>
        <stp/>
        <stp>EM_S_STM07_IS</stp>
        <stp>4</stp>
        <stp>000559.SZ</stp>
        <stp>61</stp>
        <stp>12/31/2013</stp>
        <stp>1</stp>
        <tr r="J157" s="2"/>
      </tp>
      <tp>
        <v>95217363.209999993</v>
        <stp/>
        <stp>EM_S_STM07_IS</stp>
        <stp>4</stp>
        <stp>002559.SZ</stp>
        <stp>61</stp>
        <stp>12/31/2011</stp>
        <stp>1</stp>
        <tr r="F1029" s="2"/>
      </tp>
      <tp>
        <v>39171139.780000001</v>
        <stp/>
        <stp>EM_S_STM07_IS</stp>
        <stp>4</stp>
        <stp>300569.SZ</stp>
        <stp>61</stp>
        <stp>12/31/2013</stp>
        <stp>1</stp>
        <tr r="J1856" s="2"/>
      </tp>
      <tp>
        <v>364031981.91000003</v>
        <stp/>
        <stp>EM_S_STM07_IS</stp>
        <stp>4</stp>
        <stp>600580.SH</stp>
        <stp>61</stp>
        <stp>12/31/2013</stp>
        <stp>1</stp>
        <tr r="J2352" s="2"/>
      </tp>
      <tp>
        <v>33380354.390000001</v>
        <stp/>
        <stp>EM_S_STM07_IS</stp>
        <stp>4</stp>
        <stp>600581.SH</stp>
        <stp>61</stp>
        <stp>12/31/2013</stp>
        <stp>1</stp>
        <tr r="J2353" s="2"/>
      </tp>
      <tp>
        <v>852693660.67999995</v>
        <stp/>
        <stp>EM_S_STM07_IS</stp>
        <stp>4</stp>
        <stp>600582.SH</stp>
        <stp>61</stp>
        <stp>12/31/2013</stp>
        <stp>1</stp>
        <tr r="J2354" s="2"/>
      </tp>
      <tp>
        <v>2744236835.6300001</v>
        <stp/>
        <stp>EM_S_STM07_IS</stp>
        <stp>4</stp>
        <stp>600583.SH</stp>
        <stp>61</stp>
        <stp>12/31/2013</stp>
        <stp>1</stp>
        <tr r="J2355" s="2"/>
      </tp>
      <tp>
        <v>11122225.59</v>
        <stp/>
        <stp>EM_S_STM07_IS</stp>
        <stp>4</stp>
        <stp>600584.SH</stp>
        <stp>61</stp>
        <stp>12/31/2013</stp>
        <stp>1</stp>
        <tr r="J2356" s="2"/>
      </tp>
      <tp>
        <v>9380159306</v>
        <stp/>
        <stp>EM_S_STM07_IS</stp>
        <stp>4</stp>
        <stp>600585.SH</stp>
        <stp>61</stp>
        <stp>12/31/2013</stp>
        <stp>1</stp>
        <tr r="J2357" s="2"/>
      </tp>
      <tp t="s">
        <v/>
        <stp/>
        <stp>EM_S_STM07_IS</stp>
        <stp>4</stp>
        <stp>603585.SH</stp>
        <stp>61</stp>
        <stp>12/31/2010</stp>
        <stp>1</stp>
        <tr r="D2968" s="2"/>
      </tp>
      <tp>
        <v>99867638.870000005</v>
        <stp/>
        <stp>EM_S_STM07_IS</stp>
        <stp>4</stp>
        <stp>600586.SH</stp>
        <stp>61</stp>
        <stp>12/31/2013</stp>
        <stp>1</stp>
        <tr r="J2358" s="2"/>
      </tp>
      <tp>
        <v>231680197.81</v>
        <stp/>
        <stp>EM_S_STM07_IS</stp>
        <stp>4</stp>
        <stp>600587.SH</stp>
        <stp>61</stp>
        <stp>12/31/2013</stp>
        <stp>1</stp>
        <tr r="J2359" s="2"/>
      </tp>
      <tp>
        <v>547902307</v>
        <stp/>
        <stp>EM_S_STM07_IS</stp>
        <stp>4</stp>
        <stp>600588.SH</stp>
        <stp>61</stp>
        <stp>12/31/2013</stp>
        <stp>1</stp>
        <tr r="J2360" s="2"/>
      </tp>
      <tp>
        <v>633387699</v>
        <stp/>
        <stp>EM_S_STM07_IS</stp>
        <stp>4</stp>
        <stp>601588.SH</stp>
        <stp>61</stp>
        <stp>12/31/2012</stp>
        <stp>1</stp>
        <tr r="H2772" s="2"/>
      </tp>
      <tp t="s">
        <v/>
        <stp/>
        <stp>EM_S_STM07_IS</stp>
        <stp>4</stp>
        <stp>603588.SH</stp>
        <stp>61</stp>
        <stp>12/31/2010</stp>
        <stp>1</stp>
        <tr r="D2969" s="2"/>
      </tp>
      <tp>
        <v>54640256.18</v>
        <stp/>
        <stp>EM_S_STM07_IS</stp>
        <stp>4</stp>
        <stp>600589.SH</stp>
        <stp>61</stp>
        <stp>12/31/2013</stp>
        <stp>1</stp>
        <tr r="J2361" s="2"/>
      </tp>
      <tp t="s">
        <v/>
        <stp/>
        <stp>EM_S_STM07_IS</stp>
        <stp>4</stp>
        <stp>603589.SH</stp>
        <stp>61</stp>
        <stp>12/31/2010</stp>
        <stp>1</stp>
        <tr r="D2970" s="2"/>
      </tp>
      <tp>
        <v>14673950.880000001</v>
        <stp/>
        <stp>EM_S_STM07_IS</stp>
        <stp>4</stp>
        <stp>600590.SH</stp>
        <stp>61</stp>
        <stp>12/31/2013</stp>
        <stp>1</stp>
        <tr r="J2362" s="2"/>
      </tp>
      <tp>
        <v>50779275.049999997</v>
        <stp/>
        <stp>EM_S_STM07_IS</stp>
        <stp>4</stp>
        <stp>600592.SH</stp>
        <stp>61</stp>
        <stp>12/31/2013</stp>
        <stp>1</stp>
        <tr r="J2363" s="2"/>
      </tp>
      <tp>
        <v>32528980.91</v>
        <stp/>
        <stp>EM_S_STM07_IS</stp>
        <stp>4</stp>
        <stp>600593.SH</stp>
        <stp>61</stp>
        <stp>12/31/2013</stp>
        <stp>1</stp>
        <tr r="J2364" s="2"/>
      </tp>
      <tp>
        <v>429153586.87</v>
        <stp/>
        <stp>EM_S_STM07_IS</stp>
        <stp>4</stp>
        <stp>600594.SH</stp>
        <stp>61</stp>
        <stp>12/31/2013</stp>
        <stp>1</stp>
        <tr r="J2365" s="2"/>
      </tp>
      <tp>
        <v>-848637588.28999996</v>
        <stp/>
        <stp>EM_S_STM07_IS</stp>
        <stp>4</stp>
        <stp>600595.SH</stp>
        <stp>61</stp>
        <stp>12/31/2013</stp>
        <stp>1</stp>
        <tr r="J2366" s="2"/>
      </tp>
      <tp>
        <v>104744134.43000001</v>
        <stp/>
        <stp>EM_S_STM07_IS</stp>
        <stp>4</stp>
        <stp>601595.SH</stp>
        <stp>61</stp>
        <stp>12/31/2012</stp>
        <stp>1</stp>
        <tr r="H2773" s="2"/>
      </tp>
      <tp>
        <v>435308740.73000002</v>
        <stp/>
        <stp>EM_S_STM07_IS</stp>
        <stp>4</stp>
        <stp>600596.SH</stp>
        <stp>61</stp>
        <stp>12/31/2013</stp>
        <stp>1</stp>
        <tr r="J2367" s="2"/>
      </tp>
      <tp>
        <v>406040476</v>
        <stp/>
        <stp>EM_S_STM07_IS</stp>
        <stp>4</stp>
        <stp>600597.SH</stp>
        <stp>61</stp>
        <stp>12/31/2013</stp>
        <stp>1</stp>
        <tr r="J2368" s="2"/>
      </tp>
      <tp>
        <v>-376785088.76999998</v>
        <stp/>
        <stp>EM_S_STM07_IS</stp>
        <stp>4</stp>
        <stp>600598.SH</stp>
        <stp>61</stp>
        <stp>12/31/2013</stp>
        <stp>1</stp>
        <tr r="J2369" s="2"/>
      </tp>
      <tp t="s">
        <v/>
        <stp/>
        <stp>EM_S_STM07_IS</stp>
        <stp>4</stp>
        <stp>603598.SH</stp>
        <stp>61</stp>
        <stp>12/31/2010</stp>
        <stp>1</stp>
        <tr r="D2971" s="2"/>
      </tp>
      <tp>
        <v>12656058.9</v>
        <stp/>
        <stp>EM_S_STM07_IS</stp>
        <stp>4</stp>
        <stp>600599.SH</stp>
        <stp>61</stp>
        <stp>12/31/2013</stp>
        <stp>1</stp>
        <tr r="J2370" s="2"/>
      </tp>
      <tp>
        <v>10176922.130000001</v>
        <stp/>
        <stp>EM_S_STM07_IS</stp>
        <stp>4</stp>
        <stp>601599.SH</stp>
        <stp>61</stp>
        <stp>12/31/2012</stp>
        <stp>1</stp>
        <tr r="H2774" s="2"/>
      </tp>
      <tp>
        <v>110004004.72</v>
        <stp/>
        <stp>EM_S_STM07_IS</stp>
        <stp>4</stp>
        <stp>603599.SH</stp>
        <stp>61</stp>
        <stp>12/31/2010</stp>
        <stp>1</stp>
        <tr r="D2972" s="2"/>
      </tp>
      <tp>
        <v>62537801.68</v>
        <stp/>
        <stp>EM_S_STM07_IS</stp>
        <stp>4</stp>
        <stp>600560.SH</stp>
        <stp>61</stp>
        <stp>12/31/2013</stp>
        <stp>1</stp>
        <tr r="J2334" s="2"/>
      </tp>
      <tp>
        <v>135641211.66999999</v>
        <stp/>
        <stp>EM_S_STM07_IS</stp>
        <stp>4</stp>
        <stp>600561.SH</stp>
        <stp>61</stp>
        <stp>12/31/2013</stp>
        <stp>1</stp>
        <tr r="J2335" s="2"/>
      </tp>
      <tp>
        <v>94544635.75</v>
        <stp/>
        <stp>EM_S_STM07_IS</stp>
        <stp>4</stp>
        <stp>600562.SH</stp>
        <stp>61</stp>
        <stp>12/31/2013</stp>
        <stp>1</stp>
        <tr r="J2336" s="2"/>
      </tp>
      <tp>
        <v>286218371.02999997</v>
        <stp/>
        <stp>EM_S_STM07_IS</stp>
        <stp>4</stp>
        <stp>600563.SH</stp>
        <stp>61</stp>
        <stp>12/31/2013</stp>
        <stp>1</stp>
        <tr r="J2337" s="2"/>
      </tp>
      <tp>
        <v>33980574</v>
        <stp/>
        <stp>EM_S_STM07_IS</stp>
        <stp>4</stp>
        <stp>600565.SH</stp>
        <stp>61</stp>
        <stp>12/31/2013</stp>
        <stp>1</stp>
        <tr r="J2338" s="2"/>
      </tp>
      <tp>
        <v>402723954.22000003</v>
        <stp/>
        <stp>EM_S_STM07_IS</stp>
        <stp>4</stp>
        <stp>600566.SH</stp>
        <stp>61</stp>
        <stp>12/31/2013</stp>
        <stp>1</stp>
        <tr r="J2339" s="2"/>
      </tp>
      <tp>
        <v>668423350.30999994</v>
        <stp/>
        <stp>EM_S_STM07_IS</stp>
        <stp>4</stp>
        <stp>601566.SH</stp>
        <stp>61</stp>
        <stp>12/31/2012</stp>
        <stp>1</stp>
        <tr r="H2769" s="2"/>
      </tp>
      <tp>
        <v>83990635.519999996</v>
        <stp/>
        <stp>EM_S_STM07_IS</stp>
        <stp>4</stp>
        <stp>603566.SH</stp>
        <stp>61</stp>
        <stp>12/31/2010</stp>
        <stp>1</stp>
        <tr r="D2962" s="2"/>
      </tp>
      <tp>
        <v>207871415.84</v>
        <stp/>
        <stp>EM_S_STM07_IS</stp>
        <stp>4</stp>
        <stp>600567.SH</stp>
        <stp>61</stp>
        <stp>12/31/2013</stp>
        <stp>1</stp>
        <tr r="J2340" s="2"/>
      </tp>
      <tp>
        <v>264463321.78999999</v>
        <stp/>
        <stp>EM_S_STM07_IS</stp>
        <stp>4</stp>
        <stp>601567.SH</stp>
        <stp>61</stp>
        <stp>12/31/2012</stp>
        <stp>1</stp>
        <tr r="H2770" s="2"/>
      </tp>
      <tp t="s">
        <v/>
        <stp/>
        <stp>EM_S_STM07_IS</stp>
        <stp>4</stp>
        <stp>603567.SH</stp>
        <stp>61</stp>
        <stp>12/31/2010</stp>
        <stp>1</stp>
        <tr r="D2963" s="2"/>
      </tp>
      <tp>
        <v>62430258.100000001</v>
        <stp/>
        <stp>EM_S_STM07_IS</stp>
        <stp>4</stp>
        <stp>600568.SH</stp>
        <stp>61</stp>
        <stp>12/31/2013</stp>
        <stp>1</stp>
        <tr r="J2341" s="2"/>
      </tp>
      <tp t="s">
        <v/>
        <stp/>
        <stp>EM_S_STM07_IS</stp>
        <stp>4</stp>
        <stp>603568.SH</stp>
        <stp>61</stp>
        <stp>12/31/2010</stp>
        <stp>1</stp>
        <tr r="D2964" s="2"/>
      </tp>
      <tp>
        <v>52050394.82</v>
        <stp/>
        <stp>EM_S_STM07_IS</stp>
        <stp>4</stp>
        <stp>600569.SH</stp>
        <stp>61</stp>
        <stp>12/31/2013</stp>
        <stp>1</stp>
        <tr r="J2342" s="2"/>
      </tp>
      <tp t="s">
        <v/>
        <stp/>
        <stp>EM_S_STM07_IS</stp>
        <stp>4</stp>
        <stp>603569.SH</stp>
        <stp>61</stp>
        <stp>12/31/2010</stp>
        <stp>1</stp>
        <tr r="D2965" s="2"/>
      </tp>
      <tp>
        <v>323317900.98000002</v>
        <stp/>
        <stp>EM_S_STM07_IS</stp>
        <stp>4</stp>
        <stp>600570.SH</stp>
        <stp>61</stp>
        <stp>12/31/2013</stp>
        <stp>1</stp>
        <tr r="J2343" s="2"/>
      </tp>
      <tp>
        <v>92031518.390000001</v>
        <stp/>
        <stp>EM_S_STM07_IS</stp>
        <stp>4</stp>
        <stp>600571.SH</stp>
        <stp>61</stp>
        <stp>12/31/2013</stp>
        <stp>1</stp>
        <tr r="J2344" s="2"/>
      </tp>
      <tp>
        <v>417369662.56999999</v>
        <stp/>
        <stp>EM_S_STM07_IS</stp>
        <stp>4</stp>
        <stp>600572.SH</stp>
        <stp>61</stp>
        <stp>12/31/2013</stp>
        <stp>1</stp>
        <tr r="J2345" s="2"/>
      </tp>
      <tp>
        <v>20374005.829999998</v>
        <stp/>
        <stp>EM_S_STM07_IS</stp>
        <stp>4</stp>
        <stp>600573.SH</stp>
        <stp>61</stp>
        <stp>12/31/2013</stp>
        <stp>1</stp>
        <tr r="J2346" s="2"/>
      </tp>
      <tp>
        <v>36520521.380000003</v>
        <stp/>
        <stp>EM_S_STM07_IS</stp>
        <stp>4</stp>
        <stp>600575.SH</stp>
        <stp>61</stp>
        <stp>12/31/2013</stp>
        <stp>1</stp>
        <tr r="J2347" s="2"/>
      </tp>
      <tp>
        <v>8331675.1900000004</v>
        <stp/>
        <stp>EM_S_STM07_IS</stp>
        <stp>4</stp>
        <stp>600576.SH</stp>
        <stp>61</stp>
        <stp>12/31/2013</stp>
        <stp>1</stp>
        <tr r="J2348" s="2"/>
      </tp>
      <tp>
        <v>131697663.90000001</v>
        <stp/>
        <stp>EM_S_STM07_IS</stp>
        <stp>4</stp>
        <stp>600577.SH</stp>
        <stp>61</stp>
        <stp>12/31/2013</stp>
        <stp>1</stp>
        <tr r="J2349" s="2"/>
      </tp>
      <tp t="s">
        <v/>
        <stp/>
        <stp>EM_S_STM07_IS</stp>
        <stp>4</stp>
        <stp>603577.SH</stp>
        <stp>61</stp>
        <stp>12/31/2010</stp>
        <stp>1</stp>
        <tr r="D2966" s="2"/>
      </tp>
      <tp>
        <v>2196372067.27</v>
        <stp/>
        <stp>EM_S_STM07_IS</stp>
        <stp>4</stp>
        <stp>600578.SH</stp>
        <stp>61</stp>
        <stp>12/31/2013</stp>
        <stp>1</stp>
        <tr r="J2350" s="2"/>
      </tp>
      <tp>
        <v>-41509399.689999998</v>
        <stp/>
        <stp>EM_S_STM07_IS</stp>
        <stp>4</stp>
        <stp>600579.SH</stp>
        <stp>61</stp>
        <stp>12/31/2013</stp>
        <stp>1</stp>
        <tr r="J2351" s="2"/>
      </tp>
      <tp>
        <v>127232668.16</v>
        <stp/>
        <stp>EM_S_STM07_IS</stp>
        <stp>4</stp>
        <stp>601579.SH</stp>
        <stp>61</stp>
        <stp>12/31/2012</stp>
        <stp>1</stp>
        <tr r="H2771" s="2"/>
      </tp>
      <tp t="s">
        <v/>
        <stp/>
        <stp>EM_S_STM07_IS</stp>
        <stp>4</stp>
        <stp>603579.SH</stp>
        <stp>61</stp>
        <stp>12/31/2010</stp>
        <stp>1</stp>
        <tr r="D2967" s="2"/>
      </tp>
      <tp>
        <v>-38515885.130000003</v>
        <stp/>
        <stp>EM_S_STM07_IS</stp>
        <stp>4</stp>
        <stp>600540.SH</stp>
        <stp>61</stp>
        <stp>12/31/2013</stp>
        <stp>1</stp>
        <tr r="J2319" s="2"/>
      </tp>
      <tp>
        <v>-82755523.159999996</v>
        <stp/>
        <stp>EM_S_STM07_IS</stp>
        <stp>4</stp>
        <stp>600543.SH</stp>
        <stp>61</stp>
        <stp>12/31/2013</stp>
        <stp>1</stp>
        <tr r="J2320" s="2"/>
      </tp>
      <tp>
        <v>177034522.72999999</v>
        <stp/>
        <stp>EM_S_STM07_IS</stp>
        <stp>4</stp>
        <stp>600545.SH</stp>
        <stp>61</stp>
        <stp>12/31/2013</stp>
        <stp>1</stp>
        <tr r="J2321" s="2"/>
      </tp>
      <tp>
        <v>244008067.63</v>
        <stp/>
        <stp>EM_S_STM07_IS</stp>
        <stp>4</stp>
        <stp>600546.SH</stp>
        <stp>61</stp>
        <stp>12/31/2013</stp>
        <stp>1</stp>
        <tr r="J2322" s="2"/>
      </tp>
      <tp>
        <v>1126996056.3399999</v>
        <stp/>
        <stp>EM_S_STM07_IS</stp>
        <stp>4</stp>
        <stp>600547.SH</stp>
        <stp>61</stp>
        <stp>12/31/2013</stp>
        <stp>1</stp>
        <tr r="J2323" s="2"/>
      </tp>
      <tp>
        <v>719691617</v>
        <stp/>
        <stp>EM_S_STM07_IS</stp>
        <stp>4</stp>
        <stp>600548.SH</stp>
        <stp>61</stp>
        <stp>12/31/2013</stp>
        <stp>1</stp>
        <tr r="J2324" s="2"/>
      </tp>
      <tp>
        <v>459546163.10000002</v>
        <stp/>
        <stp>EM_S_STM07_IS</stp>
        <stp>4</stp>
        <stp>600549.SH</stp>
        <stp>61</stp>
        <stp>12/31/2013</stp>
        <stp>1</stp>
        <tr r="J2325" s="2"/>
      </tp>
      <tp>
        <v>-5233347041.6199999</v>
        <stp/>
        <stp>EM_S_STM07_IS</stp>
        <stp>4</stp>
        <stp>600550.SH</stp>
        <stp>61</stp>
        <stp>12/31/2013</stp>
        <stp>1</stp>
        <tr r="J2326" s="2"/>
      </tp>
      <tp>
        <v>346672996.19</v>
        <stp/>
        <stp>EM_S_STM07_IS</stp>
        <stp>4</stp>
        <stp>600551.SH</stp>
        <stp>61</stp>
        <stp>12/31/2013</stp>
        <stp>1</stp>
        <tr r="J2327" s="2"/>
      </tp>
      <tp>
        <v>144816161.27000001</v>
        <stp/>
        <stp>EM_S_STM07_IS</stp>
        <stp>4</stp>
        <stp>600552.SH</stp>
        <stp>61</stp>
        <stp>12/31/2013</stp>
        <stp>1</stp>
        <tr r="J2328" s="2"/>
      </tp>
      <tp>
        <v>27249506.420000002</v>
        <stp/>
        <stp>EM_S_STM07_IS</stp>
        <stp>4</stp>
        <stp>600555.SH</stp>
        <stp>61</stp>
        <stp>12/31/2013</stp>
        <stp>1</stp>
        <tr r="J2329" s="2"/>
      </tp>
      <tp>
        <v>281748097.83999997</v>
        <stp/>
        <stp>EM_S_STM07_IS</stp>
        <stp>4</stp>
        <stp>601555.SH</stp>
        <stp>61</stp>
        <stp>12/31/2012</stp>
        <stp>1</stp>
        <tr r="H2767" s="2"/>
      </tp>
      <tp>
        <v>222384224.34</v>
        <stp/>
        <stp>EM_S_STM07_IS</stp>
        <stp>4</stp>
        <stp>603555.SH</stp>
        <stp>61</stp>
        <stp>12/31/2010</stp>
        <stp>1</stp>
        <tr r="D2958" s="2"/>
      </tp>
      <tp>
        <v>32644800.98</v>
        <stp/>
        <stp>EM_S_STM07_IS</stp>
        <stp>4</stp>
        <stp>600556.SH</stp>
        <stp>61</stp>
        <stp>12/31/2013</stp>
        <stp>1</stp>
        <tr r="J2330" s="2"/>
      </tp>
      <tp t="s">
        <v/>
        <stp/>
        <stp>EM_S_STM07_IS</stp>
        <stp>4</stp>
        <stp>603556.SH</stp>
        <stp>61</stp>
        <stp>12/31/2010</stp>
        <stp>1</stp>
        <tr r="D2959" s="2"/>
      </tp>
      <tp>
        <v>297017573.32999998</v>
        <stp/>
        <stp>EM_S_STM07_IS</stp>
        <stp>4</stp>
        <stp>600557.SH</stp>
        <stp>61</stp>
        <stp>12/31/2013</stp>
        <stp>1</stp>
        <tr r="J2331" s="2"/>
      </tp>
      <tp>
        <v>39882512.630000003</v>
        <stp/>
        <stp>EM_S_STM07_IS</stp>
        <stp>4</stp>
        <stp>600558.SH</stp>
        <stp>61</stp>
        <stp>12/31/2013</stp>
        <stp>1</stp>
        <tr r="J2332" s="2"/>
      </tp>
      <tp>
        <v>-582670882.61000001</v>
        <stp/>
        <stp>EM_S_STM07_IS</stp>
        <stp>4</stp>
        <stp>601558.SH</stp>
        <stp>61</stp>
        <stp>12/31/2012</stp>
        <stp>1</stp>
        <tr r="H2768" s="2"/>
      </tp>
      <tp t="s">
        <v/>
        <stp/>
        <stp>EM_S_STM07_IS</stp>
        <stp>4</stp>
        <stp>603558.SH</stp>
        <stp>61</stp>
        <stp>12/31/2010</stp>
        <stp>1</stp>
        <tr r="D2960" s="2"/>
      </tp>
      <tp>
        <v>65559675.890000001</v>
        <stp/>
        <stp>EM_S_STM07_IS</stp>
        <stp>4</stp>
        <stp>600559.SH</stp>
        <stp>61</stp>
        <stp>12/31/2013</stp>
        <stp>1</stp>
        <tr r="J2333" s="2"/>
      </tp>
      <tp t="s">
        <v/>
        <stp/>
        <stp>EM_S_STM07_IS</stp>
        <stp>4</stp>
        <stp>603559.SH</stp>
        <stp>61</stp>
        <stp>12/31/2010</stp>
        <stp>1</stp>
        <tr r="D2961" s="2"/>
      </tp>
      <tp>
        <v>6746484.4199999999</v>
        <stp/>
        <stp>EM_S_STM07_IS</stp>
        <stp>4</stp>
        <stp>600520.SH</stp>
        <stp>61</stp>
        <stp>12/31/2013</stp>
        <stp>1</stp>
        <tr r="J2301" s="2"/>
      </tp>
      <tp t="s">
        <v/>
        <stp/>
        <stp>EM_S_STM07_IS</stp>
        <stp>4</stp>
        <stp>603520.SH</stp>
        <stp>61</stp>
        <stp>12/31/2010</stp>
        <stp>1</stp>
        <tr r="D2956" s="2"/>
      </tp>
      <tp>
        <v>359168439.44999999</v>
        <stp/>
        <stp>EM_S_STM07_IS</stp>
        <stp>4</stp>
        <stp>600521.SH</stp>
        <stp>61</stp>
        <stp>12/31/2013</stp>
        <stp>1</stp>
        <tr r="J2302" s="2"/>
      </tp>
      <tp>
        <v>526534907.00999999</v>
        <stp/>
        <stp>EM_S_STM07_IS</stp>
        <stp>4</stp>
        <stp>600522.SH</stp>
        <stp>61</stp>
        <stp>12/31/2013</stp>
        <stp>1</stp>
        <tr r="J2303" s="2"/>
      </tp>
      <tp>
        <v>131269176.01000001</v>
        <stp/>
        <stp>EM_S_STM07_IS</stp>
        <stp>4</stp>
        <stp>600523.SH</stp>
        <stp>61</stp>
        <stp>12/31/2013</stp>
        <stp>1</stp>
        <tr r="J2304" s="2"/>
      </tp>
      <tp>
        <v>303899467.92000002</v>
        <stp/>
        <stp>EM_S_STM07_IS</stp>
        <stp>4</stp>
        <stp>600525.SH</stp>
        <stp>61</stp>
        <stp>12/31/2013</stp>
        <stp>1</stp>
        <tr r="J2305" s="2"/>
      </tp>
      <tp>
        <v>40098967.539999999</v>
        <stp/>
        <stp>EM_S_STM07_IS</stp>
        <stp>4</stp>
        <stp>600526.SH</stp>
        <stp>61</stp>
        <stp>12/31/2013</stp>
        <stp>1</stp>
        <tr r="J2306" s="2"/>
      </tp>
      <tp>
        <v>238993544.63999999</v>
        <stp/>
        <stp>EM_S_STM07_IS</stp>
        <stp>4</stp>
        <stp>600527.SH</stp>
        <stp>61</stp>
        <stp>12/31/2013</stp>
        <stp>1</stp>
        <tr r="J2307" s="2"/>
      </tp>
      <tp>
        <v>421606084.76999998</v>
        <stp/>
        <stp>EM_S_STM07_IS</stp>
        <stp>4</stp>
        <stp>600528.SH</stp>
        <stp>61</stp>
        <stp>12/31/2013</stp>
        <stp>1</stp>
        <tr r="J2308" s="2"/>
      </tp>
      <tp t="s">
        <v/>
        <stp/>
        <stp>EM_S_STM07_IS</stp>
        <stp>4</stp>
        <stp>603528.SH</stp>
        <stp>61</stp>
        <stp>12/31/2010</stp>
        <stp>1</stp>
        <tr r="D2957" s="2"/>
      </tp>
      <tp>
        <v>122333707.19</v>
        <stp/>
        <stp>EM_S_STM07_IS</stp>
        <stp>4</stp>
        <stp>600529.SH</stp>
        <stp>61</stp>
        <stp>12/31/2013</stp>
        <stp>1</stp>
        <tr r="J2309" s="2"/>
      </tp>
      <tp>
        <v>82977234.379999995</v>
        <stp/>
        <stp>EM_S_STM07_IS</stp>
        <stp>4</stp>
        <stp>600530.SH</stp>
        <stp>61</stp>
        <stp>12/31/2013</stp>
        <stp>1</stp>
        <tr r="J2310" s="2"/>
      </tp>
      <tp>
        <v>-498659468.27999997</v>
        <stp/>
        <stp>EM_S_STM07_IS</stp>
        <stp>4</stp>
        <stp>600531.SH</stp>
        <stp>61</stp>
        <stp>12/31/2013</stp>
        <stp>1</stp>
        <tr r="J2311" s="2"/>
      </tp>
      <tp>
        <v>163709787.71000001</v>
        <stp/>
        <stp>EM_S_STM07_IS</stp>
        <stp>4</stp>
        <stp>600532.SH</stp>
        <stp>61</stp>
        <stp>12/31/2013</stp>
        <stp>1</stp>
        <tr r="J2312" s="2"/>
      </tp>
      <tp>
        <v>172415062.59</v>
        <stp/>
        <stp>EM_S_STM07_IS</stp>
        <stp>4</stp>
        <stp>600533.SH</stp>
        <stp>61</stp>
        <stp>12/31/2013</stp>
        <stp>1</stp>
        <tr r="J2313" s="2"/>
      </tp>
      <tp>
        <v>1100261478.3599999</v>
        <stp/>
        <stp>EM_S_STM07_IS</stp>
        <stp>4</stp>
        <stp>600535.SH</stp>
        <stp>61</stp>
        <stp>12/31/2013</stp>
        <stp>1</stp>
        <tr r="J2314" s="2"/>
      </tp>
      <tp>
        <v>63730874.100000001</v>
        <stp/>
        <stp>EM_S_STM07_IS</stp>
        <stp>4</stp>
        <stp>600536.SH</stp>
        <stp>61</stp>
        <stp>12/31/2013</stp>
        <stp>1</stp>
        <tr r="J2315" s="2"/>
      </tp>
      <tp>
        <v>68876807.239999995</v>
        <stp/>
        <stp>EM_S_STM07_IS</stp>
        <stp>4</stp>
        <stp>600537.SH</stp>
        <stp>61</stp>
        <stp>12/31/2013</stp>
        <stp>1</stp>
        <tr r="J2316" s="2"/>
      </tp>
      <tp>
        <v>10688527.02</v>
        <stp/>
        <stp>EM_S_STM07_IS</stp>
        <stp>4</stp>
        <stp>600538.SH</stp>
        <stp>61</stp>
        <stp>12/31/2013</stp>
        <stp>1</stp>
        <tr r="J2317" s="2"/>
      </tp>
      <tp>
        <v>-130165893.8</v>
        <stp/>
        <stp>EM_S_STM07_IS</stp>
        <stp>4</stp>
        <stp>600539.SH</stp>
        <stp>61</stp>
        <stp>12/31/2013</stp>
        <stp>1</stp>
        <tr r="J2318" s="2"/>
      </tp>
      <tp>
        <v>608533742.24000001</v>
        <stp/>
        <stp>EM_S_STM07_IS</stp>
        <stp>4</stp>
        <stp>600500.SH</stp>
        <stp>61</stp>
        <stp>12/31/2013</stp>
        <stp>1</stp>
        <tr r="J2283" s="2"/>
      </tp>
      <tp>
        <v>165633499.87</v>
        <stp/>
        <stp>EM_S_STM07_IS</stp>
        <stp>4</stp>
        <stp>601500.SH</stp>
        <stp>61</stp>
        <stp>12/31/2012</stp>
        <stp>1</stp>
        <tr r="H2763" s="2"/>
      </tp>
      <tp>
        <v>38154879.939999998</v>
        <stp/>
        <stp>EM_S_STM07_IS</stp>
        <stp>4</stp>
        <stp>600501.SH</stp>
        <stp>61</stp>
        <stp>12/31/2013</stp>
        <stp>1</stp>
        <tr r="J2284" s="2"/>
      </tp>
      <tp>
        <v>202862551.81</v>
        <stp/>
        <stp>EM_S_STM07_IS</stp>
        <stp>4</stp>
        <stp>600502.SH</stp>
        <stp>61</stp>
        <stp>12/31/2013</stp>
        <stp>1</stp>
        <tr r="J2285" s="2"/>
      </tp>
      <tp>
        <v>22731466.969999999</v>
        <stp/>
        <stp>EM_S_STM07_IS</stp>
        <stp>4</stp>
        <stp>600503.SH</stp>
        <stp>61</stp>
        <stp>12/31/2013</stp>
        <stp>1</stp>
        <tr r="J2286" s="2"/>
      </tp>
      <tp>
        <v>66875313.43</v>
        <stp/>
        <stp>EM_S_STM07_IS</stp>
        <stp>4</stp>
        <stp>600505.SH</stp>
        <stp>61</stp>
        <stp>12/31/2013</stp>
        <stp>1</stp>
        <tr r="J2287" s="2"/>
      </tp>
      <tp>
        <v>4791572.3</v>
        <stp/>
        <stp>EM_S_STM07_IS</stp>
        <stp>4</stp>
        <stp>600506.SH</stp>
        <stp>61</stp>
        <stp>12/31/2013</stp>
        <stp>1</stp>
        <tr r="J2288" s="2"/>
      </tp>
      <tp>
        <v>562770258.63</v>
        <stp/>
        <stp>EM_S_STM07_IS</stp>
        <stp>4</stp>
        <stp>600507.SH</stp>
        <stp>61</stp>
        <stp>12/31/2013</stp>
        <stp>1</stp>
        <tr r="J2289" s="2"/>
      </tp>
      <tp>
        <v>152645188.31</v>
        <stp/>
        <stp>EM_S_STM07_IS</stp>
        <stp>4</stp>
        <stp>600508.SH</stp>
        <stp>61</stp>
        <stp>12/31/2013</stp>
        <stp>1</stp>
        <tr r="J2290" s="2"/>
      </tp>
      <tp t="s">
        <v/>
        <stp/>
        <stp>EM_S_STM07_IS</stp>
        <stp>4</stp>
        <stp>603508.SH</stp>
        <stp>61</stp>
        <stp>12/31/2010</stp>
        <stp>1</stp>
        <tr r="D2952" s="2"/>
      </tp>
      <tp>
        <v>271243132.98000002</v>
        <stp/>
        <stp>EM_S_STM07_IS</stp>
        <stp>4</stp>
        <stp>600509.SH</stp>
        <stp>61</stp>
        <stp>12/31/2013</stp>
        <stp>1</stp>
        <tr r="J2291" s="2"/>
      </tp>
      <tp>
        <v>392345165.45999998</v>
        <stp/>
        <stp>EM_S_STM07_IS</stp>
        <stp>4</stp>
        <stp>600510.SH</stp>
        <stp>61</stp>
        <stp>12/31/2013</stp>
        <stp>1</stp>
        <tr r="J2292" s="2"/>
      </tp>
      <tp>
        <v>411509713.69999999</v>
        <stp/>
        <stp>EM_S_STM07_IS</stp>
        <stp>4</stp>
        <stp>600511.SH</stp>
        <stp>61</stp>
        <stp>12/31/2013</stp>
        <stp>1</stp>
        <tr r="J2293" s="2"/>
      </tp>
      <tp>
        <v>150971393.78</v>
        <stp/>
        <stp>EM_S_STM07_IS</stp>
        <stp>4</stp>
        <stp>600512.SH</stp>
        <stp>61</stp>
        <stp>12/31/2013</stp>
        <stp>1</stp>
        <tr r="J2294" s="2"/>
      </tp>
      <tp>
        <v>38326094.590000004</v>
        <stp/>
        <stp>EM_S_STM07_IS</stp>
        <stp>4</stp>
        <stp>600513.SH</stp>
        <stp>61</stp>
        <stp>12/31/2013</stp>
        <stp>1</stp>
        <tr r="J2295" s="2"/>
      </tp>
      <tp>
        <v>33071967.600000001</v>
        <stp/>
        <stp>EM_S_STM07_IS</stp>
        <stp>4</stp>
        <stp>600515.SH</stp>
        <stp>61</stp>
        <stp>12/31/2013</stp>
        <stp>1</stp>
        <tr r="J2296" s="2"/>
      </tp>
      <tp>
        <v>597254760.57000005</v>
        <stp/>
        <stp>EM_S_STM07_IS</stp>
        <stp>4</stp>
        <stp>601515.SH</stp>
        <stp>61</stp>
        <stp>12/31/2012</stp>
        <stp>1</stp>
        <tr r="H2764" s="2"/>
      </tp>
      <tp t="s">
        <v/>
        <stp/>
        <stp>EM_S_STM07_IS</stp>
        <stp>4</stp>
        <stp>603515.SH</stp>
        <stp>61</stp>
        <stp>12/31/2010</stp>
        <stp>1</stp>
        <tr r="D2953" s="2"/>
      </tp>
      <tp>
        <v>236050766.44999999</v>
        <stp/>
        <stp>EM_S_STM07_IS</stp>
        <stp>4</stp>
        <stp>600516.SH</stp>
        <stp>61</stp>
        <stp>12/31/2013</stp>
        <stp>1</stp>
        <tr r="J2297" s="2"/>
      </tp>
      <tp>
        <v>283420493.13</v>
        <stp/>
        <stp>EM_S_STM07_IS</stp>
        <stp>4</stp>
        <stp>600517.SH</stp>
        <stp>61</stp>
        <stp>12/31/2013</stp>
        <stp>1</stp>
        <tr r="J2298" s="2"/>
      </tp>
      <tp>
        <v>1879816994.3800001</v>
        <stp/>
        <stp>EM_S_STM07_IS</stp>
        <stp>4</stp>
        <stp>600518.SH</stp>
        <stp>61</stp>
        <stp>12/31/2013</stp>
        <stp>1</stp>
        <tr r="J2299" s="2"/>
      </tp>
      <tp>
        <v>287326897.06999999</v>
        <stp/>
        <stp>EM_S_STM07_IS</stp>
        <stp>4</stp>
        <stp>601518.SH</stp>
        <stp>61</stp>
        <stp>12/31/2012</stp>
        <stp>1</stp>
        <tr r="H2765" s="2"/>
      </tp>
      <tp>
        <v>53738938.240000002</v>
        <stp/>
        <stp>EM_S_STM07_IS</stp>
        <stp>4</stp>
        <stp>603518.SH</stp>
        <stp>61</stp>
        <stp>12/31/2010</stp>
        <stp>1</stp>
        <tr r="D2954" s="2"/>
      </tp>
      <tp>
        <v>15136639784.35</v>
        <stp/>
        <stp>EM_S_STM07_IS</stp>
        <stp>4</stp>
        <stp>600519.SH</stp>
        <stp>61</stp>
        <stp>12/31/2013</stp>
        <stp>1</stp>
        <tr r="J2300" s="2"/>
      </tp>
      <tp>
        <v>-266998829.34</v>
        <stp/>
        <stp>EM_S_STM07_IS</stp>
        <stp>4</stp>
        <stp>601519.SH</stp>
        <stp>61</stp>
        <stp>12/31/2012</stp>
        <stp>1</stp>
        <tr r="H2766" s="2"/>
      </tp>
      <tp t="s">
        <v/>
        <stp/>
        <stp>EM_S_STM07_IS</stp>
        <stp>4</stp>
        <stp>603519.SH</stp>
        <stp>61</stp>
        <stp>12/31/2010</stp>
        <stp>1</stp>
        <tr r="D2955" s="2"/>
      </tp>
      <tp>
        <v>41538182.079999998</v>
        <stp/>
        <stp>EM_S_STM07_IS</stp>
        <stp>4</stp>
        <stp>300490.SZ</stp>
        <stp>61</stp>
        <stp>12/31/2013</stp>
        <stp>1</stp>
        <tr r="J1783" s="2"/>
      </tp>
      <tp>
        <v>36362398.420000002</v>
        <stp/>
        <stp>EM_S_STM07_IS</stp>
        <stp>4</stp>
        <stp>300491.SZ</stp>
        <stp>61</stp>
        <stp>12/31/2013</stp>
        <stp>1</stp>
        <tr r="J1784" s="2"/>
      </tp>
      <tp>
        <v>42308051.850000001</v>
        <stp/>
        <stp>EM_S_STM07_IS</stp>
        <stp>4</stp>
        <stp>300492.SZ</stp>
        <stp>61</stp>
        <stp>12/31/2013</stp>
        <stp>1</stp>
        <tr r="J1785" s="2"/>
      </tp>
      <tp>
        <v>39875669.829999998</v>
        <stp/>
        <stp>EM_S_STM07_IS</stp>
        <stp>4</stp>
        <stp>300493.SZ</stp>
        <stp>61</stp>
        <stp>12/31/2013</stp>
        <stp>1</stp>
        <tr r="J1786" s="2"/>
      </tp>
      <tp>
        <v>126719123.01000001</v>
        <stp/>
        <stp>EM_S_STM07_IS</stp>
        <stp>4</stp>
        <stp>300494.SZ</stp>
        <stp>61</stp>
        <stp>12/31/2013</stp>
        <stp>1</stp>
        <tr r="J1787" s="2"/>
      </tp>
      <tp>
        <v>101270389.55</v>
        <stp/>
        <stp>EM_S_STM07_IS</stp>
        <stp>4</stp>
        <stp>300495.SZ</stp>
        <stp>61</stp>
        <stp>12/31/2013</stp>
        <stp>1</stp>
        <tr r="J1788" s="2"/>
      </tp>
      <tp>
        <v>96680887.620000005</v>
        <stp/>
        <stp>EM_S_STM07_IS</stp>
        <stp>4</stp>
        <stp>300496.SZ</stp>
        <stp>61</stp>
        <stp>12/31/2013</stp>
        <stp>1</stp>
        <tr r="J1789" s="2"/>
      </tp>
      <tp>
        <v>45072687.109999999</v>
        <stp/>
        <stp>EM_S_STM07_IS</stp>
        <stp>4</stp>
        <stp>300497.SZ</stp>
        <stp>61</stp>
        <stp>12/31/2013</stp>
        <stp>1</stp>
        <tr r="J1790" s="2"/>
      </tp>
      <tp>
        <v>554444415.78999996</v>
        <stp/>
        <stp>EM_S_STM07_IS</stp>
        <stp>4</stp>
        <stp>300498.SZ</stp>
        <stp>61</stp>
        <stp>12/31/2013</stp>
        <stp>1</stp>
        <tr r="J1791" s="2"/>
      </tp>
      <tp>
        <v>41804542.399999999</v>
        <stp/>
        <stp>EM_S_STM07_IS</stp>
        <stp>4</stp>
        <stp>300499.SZ</stp>
        <stp>61</stp>
        <stp>12/31/2013</stp>
        <stp>1</stp>
        <tr r="J1792" s="2"/>
      </tp>
      <tp>
        <v>54585256.630000003</v>
        <stp/>
        <stp>EM_S_STM07_IS</stp>
        <stp>4</stp>
        <stp>300480.SZ</stp>
        <stp>61</stp>
        <stp>12/31/2013</stp>
        <stp>1</stp>
        <tr r="J1773" s="2"/>
      </tp>
      <tp>
        <v>47649230.890000001</v>
        <stp/>
        <stp>EM_S_STM07_IS</stp>
        <stp>4</stp>
        <stp>300481.SZ</stp>
        <stp>61</stp>
        <stp>12/31/2013</stp>
        <stp>1</stp>
        <tr r="J1774" s="2"/>
      </tp>
      <tp>
        <v>59003548.060000002</v>
        <stp/>
        <stp>EM_S_STM07_IS</stp>
        <stp>4</stp>
        <stp>300482.SZ</stp>
        <stp>61</stp>
        <stp>12/31/2013</stp>
        <stp>1</stp>
        <tr r="J1775" s="2"/>
      </tp>
      <tp>
        <v>35835930.890000001</v>
        <stp/>
        <stp>EM_S_STM07_IS</stp>
        <stp>4</stp>
        <stp>300483.SZ</stp>
        <stp>61</stp>
        <stp>12/31/2013</stp>
        <stp>1</stp>
        <tr r="J1776" s="2"/>
      </tp>
      <tp>
        <v>59320811.460000001</v>
        <stp/>
        <stp>EM_S_STM07_IS</stp>
        <stp>4</stp>
        <stp>300484.SZ</stp>
        <stp>61</stp>
        <stp>12/31/2013</stp>
        <stp>1</stp>
        <tr r="J1777" s="2"/>
      </tp>
      <tp>
        <v>160788855.05000001</v>
        <stp/>
        <stp>EM_S_STM07_IS</stp>
        <stp>4</stp>
        <stp>300485.SZ</stp>
        <stp>61</stp>
        <stp>12/31/2013</stp>
        <stp>1</stp>
        <tr r="J1778" s="2"/>
      </tp>
      <tp>
        <v>53161501.189999998</v>
        <stp/>
        <stp>EM_S_STM07_IS</stp>
        <stp>4</stp>
        <stp>300486.SZ</stp>
        <stp>61</stp>
        <stp>12/31/2013</stp>
        <stp>1</stp>
        <tr r="J1779" s="2"/>
      </tp>
      <tp>
        <v>62032054.479999997</v>
        <stp/>
        <stp>EM_S_STM07_IS</stp>
        <stp>4</stp>
        <stp>300487.SZ</stp>
        <stp>61</stp>
        <stp>12/31/2013</stp>
        <stp>1</stp>
        <tr r="J1780" s="2"/>
      </tp>
      <tp>
        <v>59201820.390000001</v>
        <stp/>
        <stp>EM_S_STM07_IS</stp>
        <stp>4</stp>
        <stp>300488.SZ</stp>
        <stp>61</stp>
        <stp>12/31/2013</stp>
        <stp>1</stp>
        <tr r="J1781" s="2"/>
      </tp>
      <tp>
        <v>33823489.689999998</v>
        <stp/>
        <stp>EM_S_STM07_IS</stp>
        <stp>4</stp>
        <stp>300489.SZ</stp>
        <stp>61</stp>
        <stp>12/31/2013</stp>
        <stp>1</stp>
        <tr r="J1782" s="2"/>
      </tp>
      <tp>
        <v>158127310.44999999</v>
        <stp/>
        <stp>EM_S_STM07_IS</stp>
        <stp>4</stp>
        <stp>002480.SZ</stp>
        <stp>61</stp>
        <stp>12/31/2011</stp>
        <stp>1</stp>
        <tr r="F951" s="2"/>
      </tp>
      <tp>
        <v>70264787.719999999</v>
        <stp/>
        <stp>EM_S_STM07_IS</stp>
        <stp>4</stp>
        <stp>002481.SZ</stp>
        <stp>61</stp>
        <stp>12/31/2011</stp>
        <stp>1</stp>
        <tr r="F952" s="2"/>
      </tp>
      <tp>
        <v>280993834.63</v>
        <stp/>
        <stp>EM_S_STM07_IS</stp>
        <stp>4</stp>
        <stp>002482.SZ</stp>
        <stp>61</stp>
        <stp>12/31/2011</stp>
        <stp>1</stp>
        <tr r="F953" s="2"/>
      </tp>
      <tp>
        <v>199396350.56</v>
        <stp/>
        <stp>EM_S_STM07_IS</stp>
        <stp>4</stp>
        <stp>002483.SZ</stp>
        <stp>61</stp>
        <stp>12/31/2011</stp>
        <stp>1</stp>
        <tr r="F954" s="2"/>
      </tp>
      <tp>
        <v>104482571.90000001</v>
        <stp/>
        <stp>EM_S_STM07_IS</stp>
        <stp>4</stp>
        <stp>002484.SZ</stp>
        <stp>61</stp>
        <stp>12/31/2011</stp>
        <stp>1</stp>
        <tr r="F955" s="2"/>
      </tp>
      <tp>
        <v>199070655.21000001</v>
        <stp/>
        <stp>EM_S_STM07_IS</stp>
        <stp>4</stp>
        <stp>002485.SZ</stp>
        <stp>61</stp>
        <stp>12/31/2011</stp>
        <stp>1</stp>
        <tr r="F956" s="2"/>
      </tp>
      <tp>
        <v>73489042.980000004</v>
        <stp/>
        <stp>EM_S_STM07_IS</stp>
        <stp>4</stp>
        <stp>002486.SZ</stp>
        <stp>61</stp>
        <stp>12/31/2011</stp>
        <stp>1</stp>
        <tr r="F957" s="2"/>
      </tp>
      <tp>
        <v>53273835.979999997</v>
        <stp/>
        <stp>EM_S_STM07_IS</stp>
        <stp>4</stp>
        <stp>002487.SZ</stp>
        <stp>61</stp>
        <stp>12/31/2011</stp>
        <stp>1</stp>
        <tr r="F958" s="2"/>
      </tp>
      <tp>
        <v>710655331.72000003</v>
        <stp/>
        <stp>EM_S_STM07_IS</stp>
        <stp>4</stp>
        <stp>000488.SZ</stp>
        <stp>61</stp>
        <stp>12/31/2013</stp>
        <stp>1</stp>
        <tr r="J106" s="2"/>
      </tp>
      <tp>
        <v>70720923.120000005</v>
        <stp/>
        <stp>EM_S_STM07_IS</stp>
        <stp>4</stp>
        <stp>002488.SZ</stp>
        <stp>61</stp>
        <stp>12/31/2011</stp>
        <stp>1</stp>
        <tr r="F959" s="2"/>
      </tp>
      <tp>
        <v>266150628.28999999</v>
        <stp/>
        <stp>EM_S_STM07_IS</stp>
        <stp>4</stp>
        <stp>002489.SZ</stp>
        <stp>61</stp>
        <stp>12/31/2011</stp>
        <stp>1</stp>
        <tr r="F960" s="2"/>
      </tp>
      <tp>
        <v>168330282.5</v>
        <stp/>
        <stp>EM_S_STM07_IS</stp>
        <stp>4</stp>
        <stp>002490.SZ</stp>
        <stp>61</stp>
        <stp>12/31/2011</stp>
        <stp>1</stp>
        <tr r="F961" s="2"/>
      </tp>
      <tp>
        <v>159323319.63</v>
        <stp/>
        <stp>EM_S_STM07_IS</stp>
        <stp>4</stp>
        <stp>002491.SZ</stp>
        <stp>61</stp>
        <stp>12/31/2011</stp>
        <stp>1</stp>
        <tr r="F962" s="2"/>
      </tp>
      <tp>
        <v>55563262.920000002</v>
        <stp/>
        <stp>EM_S_STM07_IS</stp>
        <stp>4</stp>
        <stp>002492.SZ</stp>
        <stp>61</stp>
        <stp>12/31/2011</stp>
        <stp>1</stp>
        <tr r="F963" s="2"/>
      </tp>
      <tp>
        <v>1620080409.21</v>
        <stp/>
        <stp>EM_S_STM07_IS</stp>
        <stp>4</stp>
        <stp>002493.SZ</stp>
        <stp>61</stp>
        <stp>12/31/2011</stp>
        <stp>1</stp>
        <tr r="F964" s="2"/>
      </tp>
      <tp>
        <v>62022631.5</v>
        <stp/>
        <stp>EM_S_STM07_IS</stp>
        <stp>4</stp>
        <stp>002494.SZ</stp>
        <stp>61</stp>
        <stp>12/31/2011</stp>
        <stp>1</stp>
        <tr r="F965" s="2"/>
      </tp>
      <tp>
        <v>58323545</v>
        <stp/>
        <stp>EM_S_STM07_IS</stp>
        <stp>4</stp>
        <stp>002495.SZ</stp>
        <stp>61</stp>
        <stp>12/31/2011</stp>
        <stp>1</stp>
        <tr r="F966" s="2"/>
      </tp>
      <tp>
        <v>62345492.32</v>
        <stp/>
        <stp>EM_S_STM07_IS</stp>
        <stp>4</stp>
        <stp>002496.SZ</stp>
        <stp>61</stp>
        <stp>12/31/2011</stp>
        <stp>1</stp>
        <tr r="F967" s="2"/>
      </tp>
      <tp>
        <v>189999685.41</v>
        <stp/>
        <stp>EM_S_STM07_IS</stp>
        <stp>4</stp>
        <stp>002497.SZ</stp>
        <stp>61</stp>
        <stp>12/31/2011</stp>
        <stp>1</stp>
        <tr r="F968" s="2"/>
      </tp>
      <tp>
        <v>261243832.47</v>
        <stp/>
        <stp>EM_S_STM07_IS</stp>
        <stp>4</stp>
        <stp>000498.SZ</stp>
        <stp>61</stp>
        <stp>12/31/2013</stp>
        <stp>1</stp>
        <tr r="J107" s="2"/>
      </tp>
      <tp>
        <v>285848011.14999998</v>
        <stp/>
        <stp>EM_S_STM07_IS</stp>
        <stp>4</stp>
        <stp>002498.SZ</stp>
        <stp>61</stp>
        <stp>12/31/2011</stp>
        <stp>1</stp>
        <tr r="F969" s="2"/>
      </tp>
      <tp>
        <v>42034248.530000001</v>
        <stp/>
        <stp>EM_S_STM07_IS</stp>
        <stp>4</stp>
        <stp>002499.SZ</stp>
        <stp>61</stp>
        <stp>12/31/2011</stp>
        <stp>1</stp>
        <tr r="F970" s="2"/>
      </tp>
      <tp>
        <v>-393536725.88</v>
        <stp/>
        <stp>EM_S_STM07_IS</stp>
        <stp>4</stp>
        <stp>000420.SZ</stp>
        <stp>61</stp>
        <stp>12/31/2013</stp>
        <stp>1</stp>
        <tr r="J97" s="2"/>
      </tp>
      <tp>
        <v>35714181.710000001</v>
        <stp/>
        <stp>EM_S_STM07_IS</stp>
        <stp>4</stp>
        <stp>002420.SZ</stp>
        <stp>61</stp>
        <stp>12/31/2011</stp>
        <stp>1</stp>
        <tr r="F891" s="2"/>
      </tp>
      <tp>
        <v>32765173.670000002</v>
        <stp/>
        <stp>EM_S_STM07_IS</stp>
        <stp>4</stp>
        <stp>300410.SZ</stp>
        <stp>61</stp>
        <stp>12/31/2013</stp>
        <stp>1</stp>
        <tr r="J1704" s="2"/>
      </tp>
      <tp>
        <v>66490667.390000001</v>
        <stp/>
        <stp>EM_S_STM07_IS</stp>
        <stp>4</stp>
        <stp>000421.SZ</stp>
        <stp>61</stp>
        <stp>12/31/2013</stp>
        <stp>1</stp>
        <tr r="J98" s="2"/>
      </tp>
      <tp>
        <v>44962647.109999999</v>
        <stp/>
        <stp>EM_S_STM07_IS</stp>
        <stp>4</stp>
        <stp>002421.SZ</stp>
        <stp>61</stp>
        <stp>12/31/2011</stp>
        <stp>1</stp>
        <tr r="F892" s="2"/>
      </tp>
      <tp>
        <v>47166750.149999999</v>
        <stp/>
        <stp>EM_S_STM07_IS</stp>
        <stp>4</stp>
        <stp>300411.SZ</stp>
        <stp>61</stp>
        <stp>12/31/2013</stp>
        <stp>1</stp>
        <tr r="J1705" s="2"/>
      </tp>
      <tp>
        <v>67940203.939999998</v>
        <stp/>
        <stp>EM_S_STM07_IS</stp>
        <stp>4</stp>
        <stp>000422.SZ</stp>
        <stp>61</stp>
        <stp>12/31/2013</stp>
        <stp>1</stp>
        <tr r="J99" s="2"/>
      </tp>
      <tp>
        <v>966126095</v>
        <stp/>
        <stp>EM_S_STM07_IS</stp>
        <stp>4</stp>
        <stp>002422.SZ</stp>
        <stp>61</stp>
        <stp>12/31/2011</stp>
        <stp>1</stp>
        <tr r="F893" s="2"/>
      </tp>
      <tp>
        <v>34719426.020000003</v>
        <stp/>
        <stp>EM_S_STM07_IS</stp>
        <stp>4</stp>
        <stp>300412.SZ</stp>
        <stp>61</stp>
        <stp>12/31/2013</stp>
        <stp>1</stp>
        <tr r="J1706" s="2"/>
      </tp>
      <tp>
        <v>1202878224.8199999</v>
        <stp/>
        <stp>EM_S_STM07_IS</stp>
        <stp>4</stp>
        <stp>000423.SZ</stp>
        <stp>61</stp>
        <stp>12/31/2013</stp>
        <stp>1</stp>
        <tr r="J100" s="2"/>
      </tp>
      <tp>
        <v>90743594.400000006</v>
        <stp/>
        <stp>EM_S_STM07_IS</stp>
        <stp>4</stp>
        <stp>002423.SZ</stp>
        <stp>61</stp>
        <stp>12/31/2011</stp>
        <stp>1</stp>
        <tr r="F894" s="2"/>
      </tp>
      <tp>
        <v>184876356.63</v>
        <stp/>
        <stp>EM_S_STM07_IS</stp>
        <stp>4</stp>
        <stp>300413.SZ</stp>
        <stp>61</stp>
        <stp>12/31/2013</stp>
        <stp>1</stp>
        <tr r="J1707" s="2"/>
      </tp>
      <tp>
        <v>208381046.65000001</v>
        <stp/>
        <stp>EM_S_STM07_IS</stp>
        <stp>4</stp>
        <stp>002424.SZ</stp>
        <stp>61</stp>
        <stp>12/31/2011</stp>
        <stp>1</stp>
        <tr r="F895" s="2"/>
      </tp>
      <tp>
        <v>46606954.590000004</v>
        <stp/>
        <stp>EM_S_STM07_IS</stp>
        <stp>4</stp>
        <stp>300414.SZ</stp>
        <stp>61</stp>
        <stp>12/31/2013</stp>
        <stp>1</stp>
        <tr r="J1708" s="2"/>
      </tp>
      <tp>
        <v>1508517273.9400001</v>
        <stp/>
        <stp>EM_S_STM07_IS</stp>
        <stp>4</stp>
        <stp>000425.SZ</stp>
        <stp>61</stp>
        <stp>12/31/2013</stp>
        <stp>1</stp>
        <tr r="J101" s="2"/>
      </tp>
      <tp>
        <v>57268876.43</v>
        <stp/>
        <stp>EM_S_STM07_IS</stp>
        <stp>4</stp>
        <stp>002425.SZ</stp>
        <stp>61</stp>
        <stp>12/31/2011</stp>
        <stp>1</stp>
        <tr r="F896" s="2"/>
      </tp>
      <tp>
        <v>78757179.010000005</v>
        <stp/>
        <stp>EM_S_STM07_IS</stp>
        <stp>4</stp>
        <stp>300415.SZ</stp>
        <stp>61</stp>
        <stp>12/31/2013</stp>
        <stp>1</stp>
        <tr r="J1709" s="2"/>
      </tp>
      <tp>
        <v>69406334.670000002</v>
        <stp/>
        <stp>EM_S_STM07_IS</stp>
        <stp>4</stp>
        <stp>000426.SZ</stp>
        <stp>61</stp>
        <stp>12/31/2013</stp>
        <stp>1</stp>
        <tr r="J102" s="2"/>
      </tp>
      <tp>
        <v>70433228.829999998</v>
        <stp/>
        <stp>EM_S_STM07_IS</stp>
        <stp>4</stp>
        <stp>002426.SZ</stp>
        <stp>61</stp>
        <stp>12/31/2011</stp>
        <stp>1</stp>
        <tr r="F897" s="2"/>
      </tp>
      <tp>
        <v>36646614.159999996</v>
        <stp/>
        <stp>EM_S_STM07_IS</stp>
        <stp>4</stp>
        <stp>300416.SZ</stp>
        <stp>61</stp>
        <stp>12/31/2013</stp>
        <stp>1</stp>
        <tr r="J1710" s="2"/>
      </tp>
      <tp>
        <v>36047968.619999997</v>
        <stp/>
        <stp>EM_S_STM07_IS</stp>
        <stp>4</stp>
        <stp>002427.SZ</stp>
        <stp>61</stp>
        <stp>12/31/2011</stp>
        <stp>1</stp>
        <tr r="F898" s="2"/>
      </tp>
      <tp>
        <v>28789725.850000001</v>
        <stp/>
        <stp>EM_S_STM07_IS</stp>
        <stp>4</stp>
        <stp>300417.SZ</stp>
        <stp>61</stp>
        <stp>12/31/2013</stp>
        <stp>1</stp>
        <tr r="J1711" s="2"/>
      </tp>
      <tp>
        <v>119257630.63</v>
        <stp/>
        <stp>EM_S_STM07_IS</stp>
        <stp>4</stp>
        <stp>000428.SZ</stp>
        <stp>61</stp>
        <stp>12/31/2013</stp>
        <stp>1</stp>
        <tr r="J103" s="2"/>
      </tp>
      <tp>
        <v>93895813.049999997</v>
        <stp/>
        <stp>EM_S_STM07_IS</stp>
        <stp>4</stp>
        <stp>002428.SZ</stp>
        <stp>61</stp>
        <stp>12/31/2011</stp>
        <stp>1</stp>
        <tr r="F899" s="2"/>
      </tp>
      <tp>
        <v>435906412.74000001</v>
        <stp/>
        <stp>EM_S_STM07_IS</stp>
        <stp>4</stp>
        <stp>300418.SZ</stp>
        <stp>61</stp>
        <stp>12/31/2013</stp>
        <stp>1</stp>
        <tr r="J1712" s="2"/>
      </tp>
      <tp>
        <v>127777721.75</v>
        <stp/>
        <stp>EM_S_STM07_IS</stp>
        <stp>4</stp>
        <stp>000429.SZ</stp>
        <stp>61</stp>
        <stp>12/31/2013</stp>
        <stp>1</stp>
        <tr r="J104" s="2"/>
      </tp>
      <tp>
        <v>407604439.25999999</v>
        <stp/>
        <stp>EM_S_STM07_IS</stp>
        <stp>4</stp>
        <stp>002429.SZ</stp>
        <stp>61</stp>
        <stp>12/31/2011</stp>
        <stp>1</stp>
        <tr r="F900" s="2"/>
      </tp>
      <tp>
        <v>51895292.020000003</v>
        <stp/>
        <stp>EM_S_STM07_IS</stp>
        <stp>4</stp>
        <stp>300419.SZ</stp>
        <stp>61</stp>
        <stp>12/31/2013</stp>
        <stp>1</stp>
        <tr r="J1713" s="2"/>
      </tp>
      <tp>
        <v>52206066.789999999</v>
        <stp/>
        <stp>EM_S_STM07_IS</stp>
        <stp>4</stp>
        <stp>000430.SZ</stp>
        <stp>61</stp>
        <stp>12/31/2013</stp>
        <stp>1</stp>
        <tr r="J105" s="2"/>
      </tp>
      <tp>
        <v>497352959.69</v>
        <stp/>
        <stp>EM_S_STM07_IS</stp>
        <stp>4</stp>
        <stp>002430.SZ</stp>
        <stp>61</stp>
        <stp>12/31/2011</stp>
        <stp>1</stp>
        <tr r="F901" s="2"/>
      </tp>
      <tp>
        <v>35137104.270000003</v>
        <stp/>
        <stp>EM_S_STM07_IS</stp>
        <stp>4</stp>
        <stp>300400.SZ</stp>
        <stp>61</stp>
        <stp>12/31/2013</stp>
        <stp>1</stp>
        <tr r="J1694" s="2"/>
      </tp>
      <tp>
        <v>276455681.45999998</v>
        <stp/>
        <stp>EM_S_STM07_IS</stp>
        <stp>4</stp>
        <stp>002431.SZ</stp>
        <stp>61</stp>
        <stp>12/31/2011</stp>
        <stp>1</stp>
        <tr r="F902" s="2"/>
      </tp>
      <tp>
        <v>36432886.409999996</v>
        <stp/>
        <stp>EM_S_STM07_IS</stp>
        <stp>4</stp>
        <stp>300401.SZ</stp>
        <stp>61</stp>
        <stp>12/31/2013</stp>
        <stp>1</stp>
        <tr r="J1695" s="2"/>
      </tp>
      <tp>
        <v>20806696.960000001</v>
        <stp/>
        <stp>EM_S_STM07_IS</stp>
        <stp>4</stp>
        <stp>002432.SZ</stp>
        <stp>61</stp>
        <stp>12/31/2011</stp>
        <stp>1</stp>
        <tr r="F903" s="2"/>
      </tp>
      <tp>
        <v>57381153.149999999</v>
        <stp/>
        <stp>EM_S_STM07_IS</stp>
        <stp>4</stp>
        <stp>300402.SZ</stp>
        <stp>61</stp>
        <stp>12/31/2013</stp>
        <stp>1</stp>
        <tr r="J1696" s="2"/>
      </tp>
      <tp>
        <v>74152615.579999998</v>
        <stp/>
        <stp>EM_S_STM07_IS</stp>
        <stp>4</stp>
        <stp>002433.SZ</stp>
        <stp>61</stp>
        <stp>12/31/2011</stp>
        <stp>1</stp>
        <tr r="F904" s="2"/>
      </tp>
      <tp>
        <v>118536792.19</v>
        <stp/>
        <stp>EM_S_STM07_IS</stp>
        <stp>4</stp>
        <stp>300403.SZ</stp>
        <stp>61</stp>
        <stp>12/31/2013</stp>
        <stp>1</stp>
        <tr r="J1697" s="2"/>
      </tp>
      <tp>
        <v>111331095.66</v>
        <stp/>
        <stp>EM_S_STM07_IS</stp>
        <stp>4</stp>
        <stp>002434.SZ</stp>
        <stp>61</stp>
        <stp>12/31/2011</stp>
        <stp>1</stp>
        <tr r="F905" s="2"/>
      </tp>
      <tp>
        <v>35163659.82</v>
        <stp/>
        <stp>EM_S_STM07_IS</stp>
        <stp>4</stp>
        <stp>300404.SZ</stp>
        <stp>61</stp>
        <stp>12/31/2013</stp>
        <stp>1</stp>
        <tr r="J1698" s="2"/>
      </tp>
      <tp>
        <v>46040037.439999998</v>
        <stp/>
        <stp>EM_S_STM07_IS</stp>
        <stp>4</stp>
        <stp>002435.SZ</stp>
        <stp>61</stp>
        <stp>12/31/2011</stp>
        <stp>1</stp>
        <tr r="F906" s="2"/>
      </tp>
      <tp>
        <v>52695774.340000004</v>
        <stp/>
        <stp>EM_S_STM07_IS</stp>
        <stp>4</stp>
        <stp>300405.SZ</stp>
        <stp>61</stp>
        <stp>12/31/2013</stp>
        <stp>1</stp>
        <tr r="J1699" s="2"/>
      </tp>
      <tp>
        <v>130568019.37</v>
        <stp/>
        <stp>EM_S_STM07_IS</stp>
        <stp>4</stp>
        <stp>002436.SZ</stp>
        <stp>61</stp>
        <stp>12/31/2011</stp>
        <stp>1</stp>
        <tr r="F907" s="2"/>
      </tp>
      <tp>
        <v>180637381.77000001</v>
        <stp/>
        <stp>EM_S_STM07_IS</stp>
        <stp>4</stp>
        <stp>300406.SZ</stp>
        <stp>61</stp>
        <stp>12/31/2013</stp>
        <stp>1</stp>
        <tr r="J1700" s="2"/>
      </tp>
      <tp>
        <v>116848259.56</v>
        <stp/>
        <stp>EM_S_STM07_IS</stp>
        <stp>4</stp>
        <stp>002437.SZ</stp>
        <stp>61</stp>
        <stp>12/31/2011</stp>
        <stp>1</stp>
        <tr r="F908" s="2"/>
      </tp>
      <tp>
        <v>67977228.049999997</v>
        <stp/>
        <stp>EM_S_STM07_IS</stp>
        <stp>4</stp>
        <stp>300407.SZ</stp>
        <stp>61</stp>
        <stp>12/31/2013</stp>
        <stp>1</stp>
        <tr r="J1701" s="2"/>
      </tp>
      <tp>
        <v>50866660.840000004</v>
        <stp/>
        <stp>EM_S_STM07_IS</stp>
        <stp>4</stp>
        <stp>002438.SZ</stp>
        <stp>61</stp>
        <stp>12/31/2011</stp>
        <stp>1</stp>
        <tr r="F909" s="2"/>
      </tp>
      <tp>
        <v>566290429.87</v>
        <stp/>
        <stp>EM_S_STM07_IS</stp>
        <stp>4</stp>
        <stp>300408.SZ</stp>
        <stp>61</stp>
        <stp>12/31/2013</stp>
        <stp>1</stp>
        <tr r="J1702" s="2"/>
      </tp>
      <tp>
        <v>61005637.189999998</v>
        <stp/>
        <stp>EM_S_STM07_IS</stp>
        <stp>4</stp>
        <stp>002439.SZ</stp>
        <stp>61</stp>
        <stp>12/31/2011</stp>
        <stp>1</stp>
        <tr r="F910" s="2"/>
      </tp>
      <tp>
        <v>60237903.939999998</v>
        <stp/>
        <stp>EM_S_STM07_IS</stp>
        <stp>4</stp>
        <stp>300409.SZ</stp>
        <stp>61</stp>
        <stp>12/31/2013</stp>
        <stp>1</stp>
        <tr r="J1703" s="2"/>
      </tp>
      <tp>
        <v>522911742.68000001</v>
        <stp/>
        <stp>EM_S_STM07_IS</stp>
        <stp>4</stp>
        <stp>000400.SZ</stp>
        <stp>61</stp>
        <stp>12/31/2013</stp>
        <stp>1</stp>
        <tr r="J81" s="2"/>
      </tp>
      <tp>
        <v>99042986.640000001</v>
        <stp/>
        <stp>EM_S_STM07_IS</stp>
        <stp>4</stp>
        <stp>002400.SZ</stp>
        <stp>61</stp>
        <stp>12/31/2011</stp>
        <stp>1</stp>
        <tr r="F871" s="2"/>
      </tp>
      <tp>
        <v>48713780.43</v>
        <stp/>
        <stp>EM_S_STM07_IS</stp>
        <stp>4</stp>
        <stp>300430.SZ</stp>
        <stp>61</stp>
        <stp>12/31/2013</stp>
        <stp>1</stp>
        <tr r="J1724" s="2"/>
      </tp>
      <tp>
        <v>344449964.06999999</v>
        <stp/>
        <stp>EM_S_STM07_IS</stp>
        <stp>4</stp>
        <stp>000401.SZ</stp>
        <stp>61</stp>
        <stp>12/31/2013</stp>
        <stp>1</stp>
        <tr r="J82" s="2"/>
      </tp>
      <tp>
        <v>42072183.060000002</v>
        <stp/>
        <stp>EM_S_STM07_IS</stp>
        <stp>4</stp>
        <stp>002401.SZ</stp>
        <stp>61</stp>
        <stp>12/31/2011</stp>
        <stp>1</stp>
        <tr r="F872" s="2"/>
      </tp>
      <tp>
        <v>38537515.960000001</v>
        <stp/>
        <stp>EM_S_STM07_IS</stp>
        <stp>4</stp>
        <stp>300431.SZ</stp>
        <stp>61</stp>
        <stp>12/31/2013</stp>
        <stp>1</stp>
        <tr r="J1725" s="2"/>
      </tp>
      <tp>
        <v>2891517256.52</v>
        <stp/>
        <stp>EM_S_STM07_IS</stp>
        <stp>4</stp>
        <stp>000402.SZ</stp>
        <stp>61</stp>
        <stp>12/31/2013</stp>
        <stp>1</stp>
        <tr r="J83" s="2"/>
      </tp>
      <tp>
        <v>23285386.75</v>
        <stp/>
        <stp>EM_S_STM07_IS</stp>
        <stp>4</stp>
        <stp>002402.SZ</stp>
        <stp>61</stp>
        <stp>12/31/2011</stp>
        <stp>1</stp>
        <tr r="F873" s="2"/>
      </tp>
      <tp>
        <v>93468024.269999996</v>
        <stp/>
        <stp>EM_S_STM07_IS</stp>
        <stp>4</stp>
        <stp>300432.SZ</stp>
        <stp>61</stp>
        <stp>12/31/2013</stp>
        <stp>1</stp>
        <tr r="J1726" s="2"/>
      </tp>
      <tp>
        <v>70280260.989999995</v>
        <stp/>
        <stp>EM_S_STM07_IS</stp>
        <stp>4</stp>
        <stp>000403.SZ</stp>
        <stp>61</stp>
        <stp>12/31/2013</stp>
        <stp>1</stp>
        <tr r="J84" s="2"/>
      </tp>
      <tp>
        <v>60155042.539999999</v>
        <stp/>
        <stp>EM_S_STM07_IS</stp>
        <stp>4</stp>
        <stp>002403.SZ</stp>
        <stp>61</stp>
        <stp>12/31/2011</stp>
        <stp>1</stp>
        <tr r="F874" s="2"/>
      </tp>
      <tp>
        <v>2444001055.5500002</v>
        <stp/>
        <stp>EM_S_STM07_IS</stp>
        <stp>4</stp>
        <stp>300433.SZ</stp>
        <stp>61</stp>
        <stp>12/31/2013</stp>
        <stp>1</stp>
        <tr r="J1727" s="2"/>
      </tp>
      <tp>
        <v>161222634</v>
        <stp/>
        <stp>EM_S_STM07_IS</stp>
        <stp>4</stp>
        <stp>000404.SZ</stp>
        <stp>61</stp>
        <stp>12/31/2013</stp>
        <stp>1</stp>
        <tr r="J85" s="2"/>
      </tp>
      <tp>
        <v>87204903.120000005</v>
        <stp/>
        <stp>EM_S_STM07_IS</stp>
        <stp>4</stp>
        <stp>002404.SZ</stp>
        <stp>61</stp>
        <stp>12/31/2011</stp>
        <stp>1</stp>
        <tr r="F875" s="2"/>
      </tp>
      <tp>
        <v>48900710.869999997</v>
        <stp/>
        <stp>EM_S_STM07_IS</stp>
        <stp>4</stp>
        <stp>300434.SZ</stp>
        <stp>61</stp>
        <stp>12/31/2013</stp>
        <stp>1</stp>
        <tr r="J1728" s="2"/>
      </tp>
      <tp>
        <v>281435404.95999998</v>
        <stp/>
        <stp>EM_S_STM07_IS</stp>
        <stp>4</stp>
        <stp>002405.SZ</stp>
        <stp>61</stp>
        <stp>12/31/2011</stp>
        <stp>1</stp>
        <tr r="F876" s="2"/>
      </tp>
      <tp>
        <v>66152569.859999999</v>
        <stp/>
        <stp>EM_S_STM07_IS</stp>
        <stp>4</stp>
        <stp>300435.SZ</stp>
        <stp>61</stp>
        <stp>12/31/2013</stp>
        <stp>1</stp>
        <tr r="J1729" s="2"/>
      </tp>
      <tp>
        <v>197242564.18000001</v>
        <stp/>
        <stp>EM_S_STM07_IS</stp>
        <stp>4</stp>
        <stp>002406.SZ</stp>
        <stp>61</stp>
        <stp>12/31/2011</stp>
        <stp>1</stp>
        <tr r="F877" s="2"/>
      </tp>
      <tp>
        <v>57262152.189999998</v>
        <stp/>
        <stp>EM_S_STM07_IS</stp>
        <stp>4</stp>
        <stp>300436.SZ</stp>
        <stp>61</stp>
        <stp>12/31/2013</stp>
        <stp>1</stp>
        <tr r="J1730" s="2"/>
      </tp>
      <tp>
        <v>20580045.260000002</v>
        <stp/>
        <stp>EM_S_STM07_IS</stp>
        <stp>4</stp>
        <stp>000407.SZ</stp>
        <stp>61</stp>
        <stp>12/31/2013</stp>
        <stp>1</stp>
        <tr r="J86" s="2"/>
      </tp>
      <tp>
        <v>80269973.579999998</v>
        <stp/>
        <stp>EM_S_STM07_IS</stp>
        <stp>4</stp>
        <stp>002407.SZ</stp>
        <stp>61</stp>
        <stp>12/31/2011</stp>
        <stp>1</stp>
        <tr r="F878" s="2"/>
      </tp>
      <tp>
        <v>31400400.18</v>
        <stp/>
        <stp>EM_S_STM07_IS</stp>
        <stp>4</stp>
        <stp>300437.SZ</stp>
        <stp>61</stp>
        <stp>12/31/2013</stp>
        <stp>1</stp>
        <tr r="J1731" s="2"/>
      </tp>
      <tp>
        <v>17836937.600000001</v>
        <stp/>
        <stp>EM_S_STM07_IS</stp>
        <stp>4</stp>
        <stp>000408.SZ</stp>
        <stp>61</stp>
        <stp>12/31/2013</stp>
        <stp>1</stp>
        <tr r="J87" s="2"/>
      </tp>
      <tp>
        <v>506427182.45999998</v>
        <stp/>
        <stp>EM_S_STM07_IS</stp>
        <stp>4</stp>
        <stp>002408.SZ</stp>
        <stp>61</stp>
        <stp>12/31/2011</stp>
        <stp>1</stp>
        <tr r="F879" s="2"/>
      </tp>
      <tp>
        <v>57192346.590000004</v>
        <stp/>
        <stp>EM_S_STM07_IS</stp>
        <stp>4</stp>
        <stp>300438.SZ</stp>
        <stp>61</stp>
        <stp>12/31/2013</stp>
        <stp>1</stp>
        <tr r="J1732" s="2"/>
      </tp>
      <tp>
        <v>126774908.65000001</v>
        <stp/>
        <stp>EM_S_STM07_IS</stp>
        <stp>4</stp>
        <stp>000409.SZ</stp>
        <stp>61</stp>
        <stp>12/31/2013</stp>
        <stp>1</stp>
        <tr r="J88" s="2"/>
      </tp>
      <tp>
        <v>72671682.620000005</v>
        <stp/>
        <stp>EM_S_STM07_IS</stp>
        <stp>4</stp>
        <stp>002409.SZ</stp>
        <stp>61</stp>
        <stp>12/31/2011</stp>
        <stp>1</stp>
        <tr r="F880" s="2"/>
      </tp>
      <tp>
        <v>103529869.38</v>
        <stp/>
        <stp>EM_S_STM07_IS</stp>
        <stp>4</stp>
        <stp>300439.SZ</stp>
        <stp>61</stp>
        <stp>12/31/2013</stp>
        <stp>1</stp>
        <tr r="J1733" s="2"/>
      </tp>
      <tp>
        <v>19091624.140000001</v>
        <stp/>
        <stp>EM_S_STM07_IS</stp>
        <stp>4</stp>
        <stp>000410.SZ</stp>
        <stp>61</stp>
        <stp>12/31/2013</stp>
        <stp>1</stp>
        <tr r="J89" s="2"/>
      </tp>
      <tp>
        <v>278733813.35000002</v>
        <stp/>
        <stp>EM_S_STM07_IS</stp>
        <stp>4</stp>
        <stp>002410.SZ</stp>
        <stp>61</stp>
        <stp>12/31/2011</stp>
        <stp>1</stp>
        <tr r="F881" s="2"/>
      </tp>
      <tp>
        <v>38349660.109999999</v>
        <stp/>
        <stp>EM_S_STM07_IS</stp>
        <stp>4</stp>
        <stp>300420.SZ</stp>
        <stp>61</stp>
        <stp>12/31/2013</stp>
        <stp>1</stp>
        <tr r="J1714" s="2"/>
      </tp>
      <tp>
        <v>74090259.379999995</v>
        <stp/>
        <stp>EM_S_STM07_IS</stp>
        <stp>4</stp>
        <stp>000411.SZ</stp>
        <stp>61</stp>
        <stp>12/31/2013</stp>
        <stp>1</stp>
        <tr r="J90" s="2"/>
      </tp>
      <tp>
        <v>62574454.710000001</v>
        <stp/>
        <stp>EM_S_STM07_IS</stp>
        <stp>4</stp>
        <stp>002411.SZ</stp>
        <stp>61</stp>
        <stp>12/31/2011</stp>
        <stp>1</stp>
        <tr r="F882" s="2"/>
      </tp>
      <tp>
        <v>49774843.810000002</v>
        <stp/>
        <stp>EM_S_STM07_IS</stp>
        <stp>4</stp>
        <stp>300421.SZ</stp>
        <stp>61</stp>
        <stp>12/31/2013</stp>
        <stp>1</stp>
        <tr r="J1715" s="2"/>
      </tp>
      <tp>
        <v>58827036.280000001</v>
        <stp/>
        <stp>EM_S_STM07_IS</stp>
        <stp>4</stp>
        <stp>002412.SZ</stp>
        <stp>61</stp>
        <stp>12/31/2011</stp>
        <stp>1</stp>
        <tr r="F883" s="2"/>
      </tp>
      <tp>
        <v>28006042.91</v>
        <stp/>
        <stp>EM_S_STM07_IS</stp>
        <stp>4</stp>
        <stp>300422.SZ</stp>
        <stp>61</stp>
        <stp>12/31/2013</stp>
        <stp>1</stp>
        <tr r="J1716" s="2"/>
      </tp>
      <tp>
        <v>369297308.74000001</v>
        <stp/>
        <stp>EM_S_STM07_IS</stp>
        <stp>4</stp>
        <stp>000413.SZ</stp>
        <stp>61</stp>
        <stp>12/31/2013</stp>
        <stp>1</stp>
        <tr r="J91" s="2"/>
      </tp>
      <tp>
        <v>95927906.25</v>
        <stp/>
        <stp>EM_S_STM07_IS</stp>
        <stp>4</stp>
        <stp>002413.SZ</stp>
        <stp>61</stp>
        <stp>12/31/2011</stp>
        <stp>1</stp>
        <tr r="F884" s="2"/>
      </tp>
      <tp>
        <v>33029756.370000001</v>
        <stp/>
        <stp>EM_S_STM07_IS</stp>
        <stp>4</stp>
        <stp>300423.SZ</stp>
        <stp>61</stp>
        <stp>12/31/2013</stp>
        <stp>1</stp>
        <tr r="J1717" s="2"/>
      </tp>
      <tp>
        <v>103354349.12</v>
        <stp/>
        <stp>EM_S_STM07_IS</stp>
        <stp>4</stp>
        <stp>002414.SZ</stp>
        <stp>61</stp>
        <stp>12/31/2011</stp>
        <stp>1</stp>
        <tr r="F885" s="2"/>
      </tp>
      <tp>
        <v>73542627.920000002</v>
        <stp/>
        <stp>EM_S_STM07_IS</stp>
        <stp>4</stp>
        <stp>300424.SZ</stp>
        <stp>61</stp>
        <stp>12/31/2013</stp>
        <stp>1</stp>
        <tr r="J1718" s="2"/>
      </tp>
      <tp>
        <v>1052521000</v>
        <stp/>
        <stp>EM_S_STM07_IS</stp>
        <stp>4</stp>
        <stp>000415.SZ</stp>
        <stp>61</stp>
        <stp>12/31/2013</stp>
        <stp>1</stp>
        <tr r="J92" s="2"/>
      </tp>
      <tp>
        <v>1481012967.98</v>
        <stp/>
        <stp>EM_S_STM07_IS</stp>
        <stp>4</stp>
        <stp>002415.SZ</stp>
        <stp>61</stp>
        <stp>12/31/2011</stp>
        <stp>1</stp>
        <tr r="F886" s="2"/>
      </tp>
      <tp>
        <v>59317378.439999998</v>
        <stp/>
        <stp>EM_S_STM07_IS</stp>
        <stp>4</stp>
        <stp>300425.SZ</stp>
        <stp>61</stp>
        <stp>12/31/2013</stp>
        <stp>1</stp>
        <tr r="J1719" s="2"/>
      </tp>
      <tp>
        <v>4463175.32</v>
        <stp/>
        <stp>EM_S_STM07_IS</stp>
        <stp>4</stp>
        <stp>000416.SZ</stp>
        <stp>61</stp>
        <stp>12/31/2013</stp>
        <stp>1</stp>
        <tr r="J93" s="2"/>
      </tp>
      <tp>
        <v>359263593.64999998</v>
        <stp/>
        <stp>EM_S_STM07_IS</stp>
        <stp>4</stp>
        <stp>002416.SZ</stp>
        <stp>61</stp>
        <stp>12/31/2011</stp>
        <stp>1</stp>
        <tr r="F887" s="2"/>
      </tp>
      <tp>
        <v>63898619.009999998</v>
        <stp/>
        <stp>EM_S_STM07_IS</stp>
        <stp>4</stp>
        <stp>300426.SZ</stp>
        <stp>61</stp>
        <stp>12/31/2013</stp>
        <stp>1</stp>
        <tr r="J1720" s="2"/>
      </tp>
      <tp>
        <v>437715238.5</v>
        <stp/>
        <stp>EM_S_STM07_IS</stp>
        <stp>4</stp>
        <stp>000417.SZ</stp>
        <stp>61</stp>
        <stp>12/31/2013</stp>
        <stp>1</stp>
        <tr r="J94" s="2"/>
      </tp>
      <tp>
        <v>64168477.07</v>
        <stp/>
        <stp>EM_S_STM07_IS</stp>
        <stp>4</stp>
        <stp>002417.SZ</stp>
        <stp>61</stp>
        <stp>12/31/2011</stp>
        <stp>1</stp>
        <tr r="F888" s="2"/>
      </tp>
      <tp>
        <v>53073797.450000003</v>
        <stp/>
        <stp>EM_S_STM07_IS</stp>
        <stp>4</stp>
        <stp>300427.SZ</stp>
        <stp>61</stp>
        <stp>12/31/2013</stp>
        <stp>1</stp>
        <tr r="J1721" s="2"/>
      </tp>
      <tp>
        <v>413350079.54000002</v>
        <stp/>
        <stp>EM_S_STM07_IS</stp>
        <stp>4</stp>
        <stp>000418.SZ</stp>
        <stp>61</stp>
        <stp>12/31/2013</stp>
        <stp>1</stp>
        <tr r="J95" s="2"/>
      </tp>
      <tp>
        <v>78362456.189999998</v>
        <stp/>
        <stp>EM_S_STM07_IS</stp>
        <stp>4</stp>
        <stp>002418.SZ</stp>
        <stp>61</stp>
        <stp>12/31/2011</stp>
        <stp>1</stp>
        <tr r="F889" s="2"/>
      </tp>
      <tp>
        <v>44307060.700000003</v>
        <stp/>
        <stp>EM_S_STM07_IS</stp>
        <stp>4</stp>
        <stp>300428.SZ</stp>
        <stp>61</stp>
        <stp>12/31/2013</stp>
        <stp>1</stp>
        <tr r="J1722" s="2"/>
      </tp>
      <tp>
        <v>151734977.59999999</v>
        <stp/>
        <stp>EM_S_STM07_IS</stp>
        <stp>4</stp>
        <stp>000419.SZ</stp>
        <stp>61</stp>
        <stp>12/31/2013</stp>
        <stp>1</stp>
        <tr r="J96" s="2"/>
      </tp>
      <tp>
        <v>573905429.75999999</v>
        <stp/>
        <stp>EM_S_STM07_IS</stp>
        <stp>4</stp>
        <stp>002419.SZ</stp>
        <stp>61</stp>
        <stp>12/31/2011</stp>
        <stp>1</stp>
        <tr r="F890" s="2"/>
      </tp>
      <tp>
        <v>57263906.189999998</v>
        <stp/>
        <stp>EM_S_STM07_IS</stp>
        <stp>4</stp>
        <stp>300429.SZ</stp>
        <stp>61</stp>
        <stp>12/31/2013</stp>
        <stp>1</stp>
        <tr r="J1723" s="2"/>
      </tp>
      <tp>
        <v>54288452.759999998</v>
        <stp/>
        <stp>EM_S_STM07_IS</stp>
        <stp>4</stp>
        <stp>002460.SZ</stp>
        <stp>61</stp>
        <stp>12/31/2011</stp>
        <stp>1</stp>
        <tr r="F931" s="2"/>
      </tp>
      <tp>
        <v>37464657.689999998</v>
        <stp/>
        <stp>EM_S_STM07_IS</stp>
        <stp>4</stp>
        <stp>300450.SZ</stp>
        <stp>61</stp>
        <stp>12/31/2013</stp>
        <stp>1</stp>
        <tr r="J1744" s="2"/>
      </tp>
      <tp>
        <v>50183977.5</v>
        <stp/>
        <stp>EM_S_STM07_IS</stp>
        <stp>4</stp>
        <stp>002461.SZ</stp>
        <stp>61</stp>
        <stp>12/31/2011</stp>
        <stp>1</stp>
        <tr r="F932" s="2"/>
      </tp>
      <tp>
        <v>45731706.090000004</v>
        <stp/>
        <stp>EM_S_STM07_IS</stp>
        <stp>4</stp>
        <stp>300451.SZ</stp>
        <stp>61</stp>
        <stp>12/31/2013</stp>
        <stp>1</stp>
        <tr r="J1745" s="2"/>
      </tp>
      <tp>
        <v>63682549.579999998</v>
        <stp/>
        <stp>EM_S_STM07_IS</stp>
        <stp>4</stp>
        <stp>002462.SZ</stp>
        <stp>61</stp>
        <stp>12/31/2011</stp>
        <stp>1</stp>
        <tr r="F933" s="2"/>
      </tp>
      <tp>
        <v>35020385.439999998</v>
        <stp/>
        <stp>EM_S_STM07_IS</stp>
        <stp>4</stp>
        <stp>300452.SZ</stp>
        <stp>61</stp>
        <stp>12/31/2013</stp>
        <stp>1</stp>
        <tr r="J1746" s="2"/>
      </tp>
      <tp>
        <v>327892834</v>
        <stp/>
        <stp>EM_S_STM07_IS</stp>
        <stp>4</stp>
        <stp>002463.SZ</stp>
        <stp>61</stp>
        <stp>12/31/2011</stp>
        <stp>1</stp>
        <tr r="F934" s="2"/>
      </tp>
      <tp>
        <v>50132427.479999997</v>
        <stp/>
        <stp>EM_S_STM07_IS</stp>
        <stp>4</stp>
        <stp>300453.SZ</stp>
        <stp>61</stp>
        <stp>12/31/2013</stp>
        <stp>1</stp>
        <tr r="J1747" s="2"/>
      </tp>
      <tp>
        <v>49407256.369999997</v>
        <stp/>
        <stp>EM_S_STM07_IS</stp>
        <stp>4</stp>
        <stp>002464.SZ</stp>
        <stp>61</stp>
        <stp>12/31/2011</stp>
        <stp>1</stp>
        <tr r="F935" s="2"/>
      </tp>
      <tp>
        <v>233207423.78999999</v>
        <stp/>
        <stp>EM_S_STM07_IS</stp>
        <stp>4</stp>
        <stp>002465.SZ</stp>
        <stp>61</stp>
        <stp>12/31/2011</stp>
        <stp>1</stp>
        <tr r="F936" s="2"/>
      </tp>
      <tp>
        <v>54951544.039999999</v>
        <stp/>
        <stp>EM_S_STM07_IS</stp>
        <stp>4</stp>
        <stp>300455.SZ</stp>
        <stp>61</stp>
        <stp>12/31/2013</stp>
        <stp>1</stp>
        <tr r="J1748" s="2"/>
      </tp>
      <tp>
        <v>40225979.840000004</v>
        <stp/>
        <stp>EM_S_STM07_IS</stp>
        <stp>4</stp>
        <stp>002466.SZ</stp>
        <stp>61</stp>
        <stp>12/31/2011</stp>
        <stp>1</stp>
        <tr r="F937" s="2"/>
      </tp>
      <tp>
        <v>55696893.020000003</v>
        <stp/>
        <stp>EM_S_STM07_IS</stp>
        <stp>4</stp>
        <stp>300456.SZ</stp>
        <stp>61</stp>
        <stp>12/31/2013</stp>
        <stp>1</stp>
        <tr r="J1749" s="2"/>
      </tp>
      <tp>
        <v>71249426.900000006</v>
        <stp/>
        <stp>EM_S_STM07_IS</stp>
        <stp>4</stp>
        <stp>002467.SZ</stp>
        <stp>61</stp>
        <stp>12/31/2011</stp>
        <stp>1</stp>
        <tr r="F938" s="2"/>
      </tp>
      <tp>
        <v>50343162.939999998</v>
        <stp/>
        <stp>EM_S_STM07_IS</stp>
        <stp>4</stp>
        <stp>300457.SZ</stp>
        <stp>61</stp>
        <stp>12/31/2013</stp>
        <stp>1</stp>
        <tr r="J1750" s="2"/>
      </tp>
      <tp>
        <v>10703160.699999999</v>
        <stp/>
        <stp>EM_S_STM07_IS</stp>
        <stp>4</stp>
        <stp>002468.SZ</stp>
        <stp>61</stp>
        <stp>12/31/2011</stp>
        <stp>1</stp>
        <tr r="F939" s="2"/>
      </tp>
      <tp>
        <v>418931602.43000001</v>
        <stp/>
        <stp>EM_S_STM07_IS</stp>
        <stp>4</stp>
        <stp>300458.SZ</stp>
        <stp>61</stp>
        <stp>12/31/2013</stp>
        <stp>1</stp>
        <tr r="J1751" s="2"/>
      </tp>
      <tp>
        <v>68740595.790000007</v>
        <stp/>
        <stp>EM_S_STM07_IS</stp>
        <stp>4</stp>
        <stp>002469.SZ</stp>
        <stp>61</stp>
        <stp>12/31/2011</stp>
        <stp>1</stp>
        <tr r="F940" s="2"/>
      </tp>
      <tp>
        <v>51184782.030000001</v>
        <stp/>
        <stp>EM_S_STM07_IS</stp>
        <stp>4</stp>
        <stp>300459.SZ</stp>
        <stp>61</stp>
        <stp>12/31/2013</stp>
        <stp>1</stp>
        <tr r="J1752" s="2"/>
      </tp>
      <tp>
        <v>436459836.92000002</v>
        <stp/>
        <stp>EM_S_STM07_IS</stp>
        <stp>4</stp>
        <stp>002470.SZ</stp>
        <stp>61</stp>
        <stp>12/31/2011</stp>
        <stp>1</stp>
        <tr r="F941" s="2"/>
      </tp>
      <tp>
        <v>94031911.540000007</v>
        <stp/>
        <stp>EM_S_STM07_IS</stp>
        <stp>4</stp>
        <stp>300440.SZ</stp>
        <stp>61</stp>
        <stp>12/31/2013</stp>
        <stp>1</stp>
        <tr r="J1734" s="2"/>
      </tp>
      <tp>
        <v>80379963.700000003</v>
        <stp/>
        <stp>EM_S_STM07_IS</stp>
        <stp>4</stp>
        <stp>002471.SZ</stp>
        <stp>61</stp>
        <stp>12/31/2011</stp>
        <stp>1</stp>
        <tr r="F942" s="2"/>
      </tp>
      <tp>
        <v>47989990.82</v>
        <stp/>
        <stp>EM_S_STM07_IS</stp>
        <stp>4</stp>
        <stp>300441.SZ</stp>
        <stp>61</stp>
        <stp>12/31/2013</stp>
        <stp>1</stp>
        <tr r="J1735" s="2"/>
      </tp>
      <tp>
        <v>157939452.38999999</v>
        <stp/>
        <stp>EM_S_STM07_IS</stp>
        <stp>4</stp>
        <stp>002472.SZ</stp>
        <stp>61</stp>
        <stp>12/31/2011</stp>
        <stp>1</stp>
        <tr r="F943" s="2"/>
      </tp>
      <tp>
        <v>87586928.099999994</v>
        <stp/>
        <stp>EM_S_STM07_IS</stp>
        <stp>4</stp>
        <stp>300442.SZ</stp>
        <stp>61</stp>
        <stp>12/31/2013</stp>
        <stp>1</stp>
        <tr r="J1736" s="2"/>
      </tp>
      <tp>
        <v>19681998.379999999</v>
        <stp/>
        <stp>EM_S_STM07_IS</stp>
        <stp>4</stp>
        <stp>002473.SZ</stp>
        <stp>61</stp>
        <stp>12/31/2011</stp>
        <stp>1</stp>
        <tr r="F944" s="2"/>
      </tp>
      <tp>
        <v>52465956.710000001</v>
        <stp/>
        <stp>EM_S_STM07_IS</stp>
        <stp>4</stp>
        <stp>300443.SZ</stp>
        <stp>61</stp>
        <stp>12/31/2013</stp>
        <stp>1</stp>
        <tr r="J1737" s="2"/>
      </tp>
      <tp>
        <v>119476714.75</v>
        <stp/>
        <stp>EM_S_STM07_IS</stp>
        <stp>4</stp>
        <stp>002474.SZ</stp>
        <stp>61</stp>
        <stp>12/31/2011</stp>
        <stp>1</stp>
        <tr r="F945" s="2"/>
      </tp>
      <tp>
        <v>67270594.700000003</v>
        <stp/>
        <stp>EM_S_STM07_IS</stp>
        <stp>4</stp>
        <stp>300444.SZ</stp>
        <stp>61</stp>
        <stp>12/31/2013</stp>
        <stp>1</stp>
        <tr r="J1738" s="2"/>
      </tp>
      <tp>
        <v>257181697.38999999</v>
        <stp/>
        <stp>EM_S_STM07_IS</stp>
        <stp>4</stp>
        <stp>002475.SZ</stp>
        <stp>61</stp>
        <stp>12/31/2011</stp>
        <stp>1</stp>
        <tr r="F946" s="2"/>
      </tp>
      <tp>
        <v>31087091.620000001</v>
        <stp/>
        <stp>EM_S_STM07_IS</stp>
        <stp>4</stp>
        <stp>300445.SZ</stp>
        <stp>61</stp>
        <stp>12/31/2013</stp>
        <stp>1</stp>
        <tr r="J1739" s="2"/>
      </tp>
      <tp>
        <v>67803336.569999993</v>
        <stp/>
        <stp>EM_S_STM07_IS</stp>
        <stp>4</stp>
        <stp>002476.SZ</stp>
        <stp>61</stp>
        <stp>12/31/2011</stp>
        <stp>1</stp>
        <tr r="F947" s="2"/>
      </tp>
      <tp>
        <v>65240633.710000001</v>
        <stp/>
        <stp>EM_S_STM07_IS</stp>
        <stp>4</stp>
        <stp>300446.SZ</stp>
        <stp>61</stp>
        <stp>12/31/2013</stp>
        <stp>1</stp>
        <tr r="J1740" s="2"/>
      </tp>
      <tp>
        <v>428635408.32999998</v>
        <stp/>
        <stp>EM_S_STM07_IS</stp>
        <stp>4</stp>
        <stp>002477.SZ</stp>
        <stp>61</stp>
        <stp>12/31/2011</stp>
        <stp>1</stp>
        <tr r="F948" s="2"/>
      </tp>
      <tp>
        <v>42066661.960000001</v>
        <stp/>
        <stp>EM_S_STM07_IS</stp>
        <stp>4</stp>
        <stp>300447.SZ</stp>
        <stp>61</stp>
        <stp>12/31/2013</stp>
        <stp>1</stp>
        <tr r="J1741" s="2"/>
      </tp>
      <tp>
        <v>229686822.34999999</v>
        <stp/>
        <stp>EM_S_STM07_IS</stp>
        <stp>4</stp>
        <stp>002478.SZ</stp>
        <stp>61</stp>
        <stp>12/31/2011</stp>
        <stp>1</stp>
        <tr r="F949" s="2"/>
      </tp>
      <tp>
        <v>52043114.979999997</v>
        <stp/>
        <stp>EM_S_STM07_IS</stp>
        <stp>4</stp>
        <stp>300448.SZ</stp>
        <stp>61</stp>
        <stp>12/31/2013</stp>
        <stp>1</stp>
        <tr r="J1742" s="2"/>
      </tp>
      <tp>
        <v>190264966.78</v>
        <stp/>
        <stp>EM_S_STM07_IS</stp>
        <stp>4</stp>
        <stp>002479.SZ</stp>
        <stp>61</stp>
        <stp>12/31/2011</stp>
        <stp>1</stp>
        <tr r="F950" s="2"/>
      </tp>
      <tp>
        <v>52612275.079999998</v>
        <stp/>
        <stp>EM_S_STM07_IS</stp>
        <stp>4</stp>
        <stp>300449.SZ</stp>
        <stp>61</stp>
        <stp>12/31/2013</stp>
        <stp>1</stp>
        <tr r="J1743" s="2"/>
      </tp>
      <tp>
        <v>469333891.79000002</v>
        <stp/>
        <stp>EM_S_STM07_IS</stp>
        <stp>4</stp>
        <stp>002440.SZ</stp>
        <stp>61</stp>
        <stp>12/31/2011</stp>
        <stp>1</stp>
        <tr r="F911" s="2"/>
      </tp>
      <tp>
        <v>80267804.859999999</v>
        <stp/>
        <stp>EM_S_STM07_IS</stp>
        <stp>4</stp>
        <stp>300470.SZ</stp>
        <stp>61</stp>
        <stp>12/31/2013</stp>
        <stp>1</stp>
        <tr r="J1763" s="2"/>
      </tp>
      <tp>
        <v>183963545.31999999</v>
        <stp/>
        <stp>EM_S_STM07_IS</stp>
        <stp>4</stp>
        <stp>002441.SZ</stp>
        <stp>61</stp>
        <stp>12/31/2011</stp>
        <stp>1</stp>
        <tr r="F912" s="2"/>
      </tp>
      <tp>
        <v>149659379.91999999</v>
        <stp/>
        <stp>EM_S_STM07_IS</stp>
        <stp>4</stp>
        <stp>300471.SZ</stp>
        <stp>61</stp>
        <stp>12/31/2013</stp>
        <stp>1</stp>
        <tr r="J1764" s="2"/>
      </tp>
      <tp>
        <v>122229707.42</v>
        <stp/>
        <stp>EM_S_STM07_IS</stp>
        <stp>4</stp>
        <stp>002442.SZ</stp>
        <stp>61</stp>
        <stp>12/31/2011</stp>
        <stp>1</stp>
        <tr r="F913" s="2"/>
      </tp>
      <tp>
        <v>33337281.329999998</v>
        <stp/>
        <stp>EM_S_STM07_IS</stp>
        <stp>4</stp>
        <stp>300472.SZ</stp>
        <stp>61</stp>
        <stp>12/31/2013</stp>
        <stp>1</stp>
        <tr r="J1765" s="2"/>
      </tp>
      <tp>
        <v>62020889.689999998</v>
        <stp/>
        <stp>EM_S_STM07_IS</stp>
        <stp>4</stp>
        <stp>002443.SZ</stp>
        <stp>61</stp>
        <stp>12/31/2011</stp>
        <stp>1</stp>
        <tr r="F914" s="2"/>
      </tp>
      <tp>
        <v>131077913.81999999</v>
        <stp/>
        <stp>EM_S_STM07_IS</stp>
        <stp>4</stp>
        <stp>300473.SZ</stp>
        <stp>61</stp>
        <stp>12/31/2013</stp>
        <stp>1</stp>
        <tr r="J1766" s="2"/>
      </tp>
      <tp>
        <v>274914394.25999999</v>
        <stp/>
        <stp>EM_S_STM07_IS</stp>
        <stp>4</stp>
        <stp>002444.SZ</stp>
        <stp>61</stp>
        <stp>12/31/2011</stp>
        <stp>1</stp>
        <tr r="F915" s="2"/>
      </tp>
      <tp>
        <v>64089013.020000003</v>
        <stp/>
        <stp>EM_S_STM07_IS</stp>
        <stp>4</stp>
        <stp>300474.SZ</stp>
        <stp>61</stp>
        <stp>12/31/2013</stp>
        <stp>1</stp>
        <tr r="J1767" s="2"/>
      </tp>
      <tp>
        <v>69760233.739999995</v>
        <stp/>
        <stp>EM_S_STM07_IS</stp>
        <stp>4</stp>
        <stp>002445.SZ</stp>
        <stp>61</stp>
        <stp>12/31/2011</stp>
        <stp>1</stp>
        <tr r="F916" s="2"/>
      </tp>
      <tp>
        <v>112570338.08</v>
        <stp/>
        <stp>EM_S_STM07_IS</stp>
        <stp>4</stp>
        <stp>300475.SZ</stp>
        <stp>61</stp>
        <stp>12/31/2013</stp>
        <stp>1</stp>
        <tr r="J1768" s="2"/>
      </tp>
      <tp>
        <v>12093457.98</v>
        <stp/>
        <stp>EM_S_STM07_IS</stp>
        <stp>4</stp>
        <stp>002446.SZ</stp>
        <stp>61</stp>
        <stp>12/31/2011</stp>
        <stp>1</stp>
        <tr r="F917" s="2"/>
      </tp>
      <tp>
        <v>88531411.829999998</v>
        <stp/>
        <stp>EM_S_STM07_IS</stp>
        <stp>4</stp>
        <stp>300476.SZ</stp>
        <stp>61</stp>
        <stp>12/31/2013</stp>
        <stp>1</stp>
        <tr r="J1769" s="2"/>
      </tp>
      <tp>
        <v>100315293.03</v>
        <stp/>
        <stp>EM_S_STM07_IS</stp>
        <stp>4</stp>
        <stp>002447.SZ</stp>
        <stp>61</stp>
        <stp>12/31/2011</stp>
        <stp>1</stp>
        <tr r="F918" s="2"/>
      </tp>
      <tp>
        <v>76570100.390000001</v>
        <stp/>
        <stp>EM_S_STM07_IS</stp>
        <stp>4</stp>
        <stp>300477.SZ</stp>
        <stp>61</stp>
        <stp>12/31/2013</stp>
        <stp>1</stp>
        <tr r="J1770" s="2"/>
      </tp>
      <tp>
        <v>125935179.53</v>
        <stp/>
        <stp>EM_S_STM07_IS</stp>
        <stp>4</stp>
        <stp>002448.SZ</stp>
        <stp>61</stp>
        <stp>12/31/2011</stp>
        <stp>1</stp>
        <tr r="F919" s="2"/>
      </tp>
      <tp>
        <v>43062445.590000004</v>
        <stp/>
        <stp>EM_S_STM07_IS</stp>
        <stp>4</stp>
        <stp>300478.SZ</stp>
        <stp>61</stp>
        <stp>12/31/2013</stp>
        <stp>1</stp>
        <tr r="J1771" s="2"/>
      </tp>
      <tp>
        <v>120507797.95999999</v>
        <stp/>
        <stp>EM_S_STM07_IS</stp>
        <stp>4</stp>
        <stp>002449.SZ</stp>
        <stp>61</stp>
        <stp>12/31/2011</stp>
        <stp>1</stp>
        <tr r="F920" s="2"/>
      </tp>
      <tp>
        <v>38458176.259999998</v>
        <stp/>
        <stp>EM_S_STM07_IS</stp>
        <stp>4</stp>
        <stp>300479.SZ</stp>
        <stp>61</stp>
        <stp>12/31/2013</stp>
        <stp>1</stp>
        <tr r="J1772" s="2"/>
      </tp>
      <tp>
        <v>130766718.48</v>
        <stp/>
        <stp>EM_S_STM07_IS</stp>
        <stp>4</stp>
        <stp>002450.SZ</stp>
        <stp>61</stp>
        <stp>12/31/2011</stp>
        <stp>1</stp>
        <tr r="F921" s="2"/>
      </tp>
      <tp>
        <v>52589075.439999998</v>
        <stp/>
        <stp>EM_S_STM07_IS</stp>
        <stp>4</stp>
        <stp>300460.SZ</stp>
        <stp>61</stp>
        <stp>12/31/2013</stp>
        <stp>1</stp>
        <tr r="J1753" s="2"/>
      </tp>
      <tp>
        <v>5817532.9100000001</v>
        <stp/>
        <stp>EM_S_STM07_IS</stp>
        <stp>4</stp>
        <stp>002451.SZ</stp>
        <stp>61</stp>
        <stp>12/31/2011</stp>
        <stp>1</stp>
        <tr r="F922" s="2"/>
      </tp>
      <tp>
        <v>30832721.920000002</v>
        <stp/>
        <stp>EM_S_STM07_IS</stp>
        <stp>4</stp>
        <stp>300461.SZ</stp>
        <stp>61</stp>
        <stp>12/31/2013</stp>
        <stp>1</stp>
        <tr r="J1754" s="2"/>
      </tp>
      <tp>
        <v>49756576.189999998</v>
        <stp/>
        <stp>EM_S_STM07_IS</stp>
        <stp>4</stp>
        <stp>002452.SZ</stp>
        <stp>61</stp>
        <stp>12/31/2011</stp>
        <stp>1</stp>
        <tr r="F923" s="2"/>
      </tp>
      <tp>
        <v>49154152.740000002</v>
        <stp/>
        <stp>EM_S_STM07_IS</stp>
        <stp>4</stp>
        <stp>300462.SZ</stp>
        <stp>61</stp>
        <stp>12/31/2013</stp>
        <stp>1</stp>
        <tr r="J1755" s="2"/>
      </tp>
      <tp>
        <v>75781330.280000001</v>
        <stp/>
        <stp>EM_S_STM07_IS</stp>
        <stp>4</stp>
        <stp>002453.SZ</stp>
        <stp>61</stp>
        <stp>12/31/2011</stp>
        <stp>1</stp>
        <tr r="F924" s="2"/>
      </tp>
      <tp>
        <v>193155928.02000001</v>
        <stp/>
        <stp>EM_S_STM07_IS</stp>
        <stp>4</stp>
        <stp>300463.SZ</stp>
        <stp>61</stp>
        <stp>12/31/2013</stp>
        <stp>1</stp>
        <tr r="J1756" s="2"/>
      </tp>
      <tp>
        <v>231649139.38</v>
        <stp/>
        <stp>EM_S_STM07_IS</stp>
        <stp>4</stp>
        <stp>002454.SZ</stp>
        <stp>61</stp>
        <stp>12/31/2011</stp>
        <stp>1</stp>
        <tr r="F925" s="2"/>
      </tp>
      <tp>
        <v>42838146.450000003</v>
        <stp/>
        <stp>EM_S_STM07_IS</stp>
        <stp>4</stp>
        <stp>300464.SZ</stp>
        <stp>61</stp>
        <stp>12/31/2013</stp>
        <stp>1</stp>
        <tr r="J1757" s="2"/>
      </tp>
      <tp>
        <v>46484642.289999999</v>
        <stp/>
        <stp>EM_S_STM07_IS</stp>
        <stp>4</stp>
        <stp>002455.SZ</stp>
        <stp>61</stp>
        <stp>12/31/2011</stp>
        <stp>1</stp>
        <tr r="F926" s="2"/>
      </tp>
      <tp>
        <v>53236438.729999997</v>
        <stp/>
        <stp>EM_S_STM07_IS</stp>
        <stp>4</stp>
        <stp>300465.SZ</stp>
        <stp>61</stp>
        <stp>12/31/2013</stp>
        <stp>1</stp>
        <tr r="J1758" s="2"/>
      </tp>
      <tp>
        <v>20708658.77</v>
        <stp/>
        <stp>EM_S_STM07_IS</stp>
        <stp>4</stp>
        <stp>002456.SZ</stp>
        <stp>61</stp>
        <stp>12/31/2011</stp>
        <stp>1</stp>
        <tr r="F927" s="2"/>
      </tp>
      <tp>
        <v>42812726.689999998</v>
        <stp/>
        <stp>EM_S_STM07_IS</stp>
        <stp>4</stp>
        <stp>300466.SZ</stp>
        <stp>61</stp>
        <stp>12/31/2013</stp>
        <stp>1</stp>
        <tr r="J1759" s="2"/>
      </tp>
      <tp>
        <v>119769451.81999999</v>
        <stp/>
        <stp>EM_S_STM07_IS</stp>
        <stp>4</stp>
        <stp>002457.SZ</stp>
        <stp>61</stp>
        <stp>12/31/2011</stp>
        <stp>1</stp>
        <tr r="F928" s="2"/>
      </tp>
      <tp>
        <v>45859132.590000004</v>
        <stp/>
        <stp>EM_S_STM07_IS</stp>
        <stp>4</stp>
        <stp>300467.SZ</stp>
        <stp>61</stp>
        <stp>12/31/2013</stp>
        <stp>1</stp>
        <tr r="J1760" s="2"/>
      </tp>
      <tp>
        <v>234060856.31</v>
        <stp/>
        <stp>EM_S_STM07_IS</stp>
        <stp>4</stp>
        <stp>002458.SZ</stp>
        <stp>61</stp>
        <stp>12/31/2011</stp>
        <stp>1</stp>
        <tr r="F929" s="2"/>
      </tp>
      <tp>
        <v>82186158.280000001</v>
        <stp/>
        <stp>EM_S_STM07_IS</stp>
        <stp>4</stp>
        <stp>300468.SZ</stp>
        <stp>61</stp>
        <stp>12/31/2013</stp>
        <stp>1</stp>
        <tr r="J1761" s="2"/>
      </tp>
      <tp>
        <v>7530346.9900000002</v>
        <stp/>
        <stp>EM_S_STM07_IS</stp>
        <stp>4</stp>
        <stp>002459.SZ</stp>
        <stp>61</stp>
        <stp>12/31/2011</stp>
        <stp>1</stp>
        <tr r="F930" s="2"/>
      </tp>
      <tp>
        <v>33095138.620000001</v>
        <stp/>
        <stp>EM_S_STM07_IS</stp>
        <stp>4</stp>
        <stp>300469.SZ</stp>
        <stp>61</stp>
        <stp>12/31/2013</stp>
        <stp>1</stp>
        <tr r="J1762" s="2"/>
      </tp>
      <tp>
        <v>134538094.59</v>
        <stp/>
        <stp>EM_S_STM07_IS</stp>
        <stp>4</stp>
        <stp>600480.SH</stp>
        <stp>61</stp>
        <stp>12/31/2013</stp>
        <stp>1</stp>
        <tr r="J2266" s="2"/>
      </tp>
      <tp>
        <v>520497077.39999998</v>
        <stp/>
        <stp>EM_S_STM07_IS</stp>
        <stp>4</stp>
        <stp>600481.SH</stp>
        <stp>61</stp>
        <stp>12/31/2013</stp>
        <stp>1</stp>
        <tr r="J2267" s="2"/>
      </tp>
      <tp>
        <v>116358775.19</v>
        <stp/>
        <stp>EM_S_STM07_IS</stp>
        <stp>4</stp>
        <stp>600482.SH</stp>
        <stp>61</stp>
        <stp>12/31/2013</stp>
        <stp>1</stp>
        <tr r="J2268" s="2"/>
      </tp>
      <tp>
        <v>21447780.75</v>
        <stp/>
        <stp>EM_S_STM07_IS</stp>
        <stp>4</stp>
        <stp>600483.SH</stp>
        <stp>61</stp>
        <stp>12/31/2013</stp>
        <stp>1</stp>
        <tr r="J2269" s="2"/>
      </tp>
      <tp>
        <v>14803940.85</v>
        <stp/>
        <stp>EM_S_STM07_IS</stp>
        <stp>4</stp>
        <stp>600485.SH</stp>
        <stp>61</stp>
        <stp>12/31/2013</stp>
        <stp>1</stp>
        <tr r="J2270" s="2"/>
      </tp>
      <tp>
        <v>377581961.62</v>
        <stp/>
        <stp>EM_S_STM07_IS</stp>
        <stp>4</stp>
        <stp>600486.SH</stp>
        <stp>61</stp>
        <stp>12/31/2013</stp>
        <stp>1</stp>
        <tr r="J2271" s="2"/>
      </tp>
      <tp>
        <v>291042793.31</v>
        <stp/>
        <stp>EM_S_STM07_IS</stp>
        <stp>4</stp>
        <stp>600487.SH</stp>
        <stp>61</stp>
        <stp>12/31/2013</stp>
        <stp>1</stp>
        <tr r="J2272" s="2"/>
      </tp>
      <tp>
        <v>51925700.479999997</v>
        <stp/>
        <stp>EM_S_STM07_IS</stp>
        <stp>4</stp>
        <stp>600488.SH</stp>
        <stp>61</stp>
        <stp>12/31/2013</stp>
        <stp>1</stp>
        <tr r="J2273" s="2"/>
      </tp>
      <tp>
        <v>431071078.39999998</v>
        <stp/>
        <stp>EM_S_STM07_IS</stp>
        <stp>4</stp>
        <stp>600489.SH</stp>
        <stp>61</stp>
        <stp>12/31/2013</stp>
        <stp>1</stp>
        <tr r="J2274" s="2"/>
      </tp>
      <tp>
        <v>98796474</v>
        <stp/>
        <stp>EM_S_STM07_IS</stp>
        <stp>4</stp>
        <stp>600490.SH</stp>
        <stp>61</stp>
        <stp>12/31/2013</stp>
        <stp>1</stp>
        <tr r="J2275" s="2"/>
      </tp>
      <tp>
        <v>221628517.16</v>
        <stp/>
        <stp>EM_S_STM07_IS</stp>
        <stp>4</stp>
        <stp>600491.SH</stp>
        <stp>61</stp>
        <stp>12/31/2013</stp>
        <stp>1</stp>
        <tr r="J2276" s="2"/>
      </tp>
      <tp>
        <v>14004466.619999999</v>
        <stp/>
        <stp>EM_S_STM07_IS</stp>
        <stp>4</stp>
        <stp>600493.SH</stp>
        <stp>61</stp>
        <stp>12/31/2013</stp>
        <stp>1</stp>
        <tr r="J2277" s="2"/>
      </tp>
      <tp>
        <v>114384235.09</v>
        <stp/>
        <stp>EM_S_STM07_IS</stp>
        <stp>4</stp>
        <stp>600495.SH</stp>
        <stp>61</stp>
        <stp>12/31/2013</stp>
        <stp>1</stp>
        <tr r="J2278" s="2"/>
      </tp>
      <tp>
        <v>237133029.58000001</v>
        <stp/>
        <stp>EM_S_STM07_IS</stp>
        <stp>4</stp>
        <stp>600496.SH</stp>
        <stp>61</stp>
        <stp>12/31/2013</stp>
        <stp>1</stp>
        <tr r="J2279" s="2"/>
      </tp>
      <tp>
        <v>589423146.96000004</v>
        <stp/>
        <stp>EM_S_STM07_IS</stp>
        <stp>4</stp>
        <stp>600497.SH</stp>
        <stp>61</stp>
        <stp>12/31/2013</stp>
        <stp>1</stp>
        <tr r="J2280" s="2"/>
      </tp>
      <tp>
        <v>519117061.56999999</v>
        <stp/>
        <stp>EM_S_STM07_IS</stp>
        <stp>4</stp>
        <stp>600498.SH</stp>
        <stp>61</stp>
        <stp>12/31/2013</stp>
        <stp>1</stp>
        <tr r="J2281" s="2"/>
      </tp>
      <tp>
        <v>370206247.63</v>
        <stp/>
        <stp>EM_S_STM07_IS</stp>
        <stp>4</stp>
        <stp>600499.SH</stp>
        <stp>61</stp>
        <stp>12/31/2013</stp>
        <stp>1</stp>
        <tr r="J2282" s="2"/>
      </tp>
      <tp>
        <v>115267665.62</v>
        <stp/>
        <stp>EM_S_STM07_IS</stp>
        <stp>4</stp>
        <stp>600460.SH</stp>
        <stp>61</stp>
        <stp>12/31/2013</stp>
        <stp>1</stp>
        <tr r="J2252" s="2"/>
      </tp>
      <tp>
        <v>99570043.760000005</v>
        <stp/>
        <stp>EM_S_STM07_IS</stp>
        <stp>4</stp>
        <stp>600461.SH</stp>
        <stp>61</stp>
        <stp>12/31/2013</stp>
        <stp>1</stp>
        <tr r="J2253" s="2"/>
      </tp>
      <tp>
        <v>7197021.71</v>
        <stp/>
        <stp>EM_S_STM07_IS</stp>
        <stp>4</stp>
        <stp>600462.SH</stp>
        <stp>61</stp>
        <stp>12/31/2013</stp>
        <stp>1</stp>
        <tr r="J2254" s="2"/>
      </tp>
      <tp>
        <v>75389550.849999994</v>
        <stp/>
        <stp>EM_S_STM07_IS</stp>
        <stp>4</stp>
        <stp>600463.SH</stp>
        <stp>61</stp>
        <stp>12/31/2013</stp>
        <stp>1</stp>
        <tr r="J2255" s="2"/>
      </tp>
      <tp>
        <v>22528632.760000002</v>
        <stp/>
        <stp>EM_S_STM07_IS</stp>
        <stp>4</stp>
        <stp>600466.SH</stp>
        <stp>61</stp>
        <stp>12/31/2013</stp>
        <stp>1</stp>
        <tr r="J2256" s="2"/>
      </tp>
      <tp>
        <v>114949292.31999999</v>
        <stp/>
        <stp>EM_S_STM07_IS</stp>
        <stp>4</stp>
        <stp>600467.SH</stp>
        <stp>61</stp>
        <stp>12/31/2013</stp>
        <stp>1</stp>
        <tr r="J2257" s="2"/>
      </tp>
      <tp>
        <v>33784634.25</v>
        <stp/>
        <stp>EM_S_STM07_IS</stp>
        <stp>4</stp>
        <stp>600468.SH</stp>
        <stp>61</stp>
        <stp>12/31/2013</stp>
        <stp>1</stp>
        <tr r="J2258" s="2"/>
      </tp>
      <tp>
        <v>313061603.13</v>
        <stp/>
        <stp>EM_S_STM07_IS</stp>
        <stp>4</stp>
        <stp>600469.SH</stp>
        <stp>61</stp>
        <stp>12/31/2013</stp>
        <stp>1</stp>
        <tr r="J2259" s="2"/>
      </tp>
      <tp>
        <v>14189829.699999999</v>
        <stp/>
        <stp>EM_S_STM07_IS</stp>
        <stp>4</stp>
        <stp>600470.SH</stp>
        <stp>61</stp>
        <stp>12/31/2013</stp>
        <stp>1</stp>
        <tr r="J2260" s="2"/>
      </tp>
      <tp>
        <v>75664434.900000006</v>
        <stp/>
        <stp>EM_S_STM07_IS</stp>
        <stp>4</stp>
        <stp>600475.SH</stp>
        <stp>61</stp>
        <stp>12/31/2013</stp>
        <stp>1</stp>
        <tr r="J2261" s="2"/>
      </tp>
      <tp>
        <v>-61968154.219999999</v>
        <stp/>
        <stp>EM_S_STM07_IS</stp>
        <stp>4</stp>
        <stp>600476.SH</stp>
        <stp>61</stp>
        <stp>12/31/2013</stp>
        <stp>1</stp>
        <tr r="J2262" s="2"/>
      </tp>
      <tp>
        <v>44573085.159999996</v>
        <stp/>
        <stp>EM_S_STM07_IS</stp>
        <stp>4</stp>
        <stp>600477.SH</stp>
        <stp>61</stp>
        <stp>12/31/2013</stp>
        <stp>1</stp>
        <tr r="J2263" s="2"/>
      </tp>
      <tp>
        <v>10195196.98</v>
        <stp/>
        <stp>EM_S_STM07_IS</stp>
        <stp>4</stp>
        <stp>600478.SH</stp>
        <stp>61</stp>
        <stp>12/31/2013</stp>
        <stp>1</stp>
        <tr r="J2264" s="2"/>
      </tp>
      <tp>
        <v>123767862.22</v>
        <stp/>
        <stp>EM_S_STM07_IS</stp>
        <stp>4</stp>
        <stp>600479.SH</stp>
        <stp>61</stp>
        <stp>12/31/2013</stp>
        <stp>1</stp>
        <tr r="J2265" s="2"/>
      </tp>
      <tp>
        <v>4649879.09</v>
        <stp/>
        <stp>EM_S_STM07_IS</stp>
        <stp>4</stp>
        <stp>600444.SH</stp>
        <stp>61</stp>
        <stp>12/31/2013</stp>
        <stp>1</stp>
        <tr r="J2243" s="2"/>
      </tp>
      <tp t="s">
        <v/>
        <stp/>
        <stp>EM_S_STM07_IS</stp>
        <stp>4</stp>
        <stp>603444.SH</stp>
        <stp>61</stp>
        <stp>12/31/2010</stp>
        <stp>1</stp>
        <tr r="D2950" s="2"/>
      </tp>
      <tp>
        <v>109207964.59</v>
        <stp/>
        <stp>EM_S_STM07_IS</stp>
        <stp>4</stp>
        <stp>600446.SH</stp>
        <stp>61</stp>
        <stp>12/31/2013</stp>
        <stp>1</stp>
        <tr r="J2244" s="2"/>
      </tp>
      <tp>
        <v>17003090.120000001</v>
        <stp/>
        <stp>EM_S_STM07_IS</stp>
        <stp>4</stp>
        <stp>600448.SH</stp>
        <stp>61</stp>
        <stp>12/31/2013</stp>
        <stp>1</stp>
        <tr r="J2245" s="2"/>
      </tp>
      <tp>
        <v>300045646.91000003</v>
        <stp/>
        <stp>EM_S_STM07_IS</stp>
        <stp>4</stp>
        <stp>600449.SH</stp>
        <stp>61</stp>
        <stp>12/31/2013</stp>
        <stp>1</stp>
        <tr r="J2246" s="2"/>
      </tp>
      <tp>
        <v>54149463.590000004</v>
        <stp/>
        <stp>EM_S_STM07_IS</stp>
        <stp>4</stp>
        <stp>600452.SH</stp>
        <stp>61</stp>
        <stp>12/31/2013</stp>
        <stp>1</stp>
        <tr r="J2247" s="2"/>
      </tp>
      <tp>
        <v>10537539.48</v>
        <stp/>
        <stp>EM_S_STM07_IS</stp>
        <stp>4</stp>
        <stp>600455.SH</stp>
        <stp>61</stp>
        <stp>12/31/2013</stp>
        <stp>1</stp>
        <tr r="J2248" s="2"/>
      </tp>
      <tp>
        <v>11664019.960000001</v>
        <stp/>
        <stp>EM_S_STM07_IS</stp>
        <stp>4</stp>
        <stp>600456.SH</stp>
        <stp>61</stp>
        <stp>12/31/2013</stp>
        <stp>1</stp>
        <tr r="J2249" s="2"/>
      </tp>
      <tp>
        <v>109859779.59999999</v>
        <stp/>
        <stp>EM_S_STM07_IS</stp>
        <stp>4</stp>
        <stp>603456.SH</stp>
        <stp>61</stp>
        <stp>12/31/2010</stp>
        <stp>1</stp>
        <tr r="D2951" s="2"/>
      </tp>
      <tp>
        <v>121568722.39</v>
        <stp/>
        <stp>EM_S_STM07_IS</stp>
        <stp>4</stp>
        <stp>600458.SH</stp>
        <stp>61</stp>
        <stp>12/31/2013</stp>
        <stp>1</stp>
        <tr r="J2250" s="2"/>
      </tp>
      <tp>
        <v>79879958.849999994</v>
        <stp/>
        <stp>EM_S_STM07_IS</stp>
        <stp>4</stp>
        <stp>600459.SH</stp>
        <stp>61</stp>
        <stp>12/31/2013</stp>
        <stp>1</stp>
        <tr r="J2251" s="2"/>
      </tp>
      <tp>
        <v>132787532.95999999</v>
        <stp/>
        <stp>EM_S_STM07_IS</stp>
        <stp>4</stp>
        <stp>600420.SH</stp>
        <stp>61</stp>
        <stp>12/31/2013</stp>
        <stp>1</stp>
        <tr r="J2229" s="2"/>
      </tp>
      <tp>
        <v>13797536.68</v>
        <stp/>
        <stp>EM_S_STM07_IS</stp>
        <stp>4</stp>
        <stp>600421.SH</stp>
        <stp>61</stp>
        <stp>12/31/2013</stp>
        <stp>1</stp>
        <tr r="J2230" s="2"/>
      </tp>
      <tp t="s">
        <v/>
        <stp/>
        <stp>EM_S_STM07_IS</stp>
        <stp>4</stp>
        <stp>603421.SH</stp>
        <stp>61</stp>
        <stp>12/31/2010</stp>
        <stp>1</stp>
        <tr r="D2949" s="2"/>
      </tp>
      <tp>
        <v>231623314.72999999</v>
        <stp/>
        <stp>EM_S_STM07_IS</stp>
        <stp>4</stp>
        <stp>600422.SH</stp>
        <stp>61</stp>
        <stp>12/31/2013</stp>
        <stp>1</stp>
        <tr r="J2231" s="2"/>
      </tp>
      <tp>
        <v>-148839899.84</v>
        <stp/>
        <stp>EM_S_STM07_IS</stp>
        <stp>4</stp>
        <stp>600423.SH</stp>
        <stp>61</stp>
        <stp>12/31/2013</stp>
        <stp>1</stp>
        <tr r="J2232" s="2"/>
      </tp>
      <tp>
        <v>86638629.519999996</v>
        <stp/>
        <stp>EM_S_STM07_IS</stp>
        <stp>4</stp>
        <stp>600425.SH</stp>
        <stp>61</stp>
        <stp>12/31/2013</stp>
        <stp>1</stp>
        <tr r="J2233" s="2"/>
      </tp>
      <tp>
        <v>489522777.32999998</v>
        <stp/>
        <stp>EM_S_STM07_IS</stp>
        <stp>4</stp>
        <stp>600426.SH</stp>
        <stp>61</stp>
        <stp>12/31/2013</stp>
        <stp>1</stp>
        <tr r="J2234" s="2"/>
      </tp>
      <tp>
        <v>32638806.59</v>
        <stp/>
        <stp>EM_S_STM07_IS</stp>
        <stp>4</stp>
        <stp>600428.SH</stp>
        <stp>61</stp>
        <stp>12/31/2013</stp>
        <stp>1</stp>
        <tr r="J2235" s="2"/>
      </tp>
      <tp>
        <v>-226542962.13</v>
        <stp/>
        <stp>EM_S_STM07_IS</stp>
        <stp>4</stp>
        <stp>600429.SH</stp>
        <stp>61</stp>
        <stp>12/31/2013</stp>
        <stp>1</stp>
        <tr r="J2236" s="2"/>
      </tp>
      <tp>
        <v>98540490.290000007</v>
        <stp/>
        <stp>EM_S_STM07_IS</stp>
        <stp>4</stp>
        <stp>600432.SH</stp>
        <stp>61</stp>
        <stp>12/31/2013</stp>
        <stp>1</stp>
        <tr r="J2237" s="2"/>
      </tp>
      <tp>
        <v>153829338.03</v>
        <stp/>
        <stp>EM_S_STM07_IS</stp>
        <stp>4</stp>
        <stp>600433.SH</stp>
        <stp>61</stp>
        <stp>12/31/2013</stp>
        <stp>1</stp>
        <tr r="J2238" s="2"/>
      </tp>
      <tp>
        <v>22913317.210000001</v>
        <stp/>
        <stp>EM_S_STM07_IS</stp>
        <stp>4</stp>
        <stp>600435.SH</stp>
        <stp>61</stp>
        <stp>12/31/2013</stp>
        <stp>1</stp>
        <tr r="J2239" s="2"/>
      </tp>
      <tp>
        <v>429768408.01999998</v>
        <stp/>
        <stp>EM_S_STM07_IS</stp>
        <stp>4</stp>
        <stp>600436.SH</stp>
        <stp>61</stp>
        <stp>12/31/2013</stp>
        <stp>1</stp>
        <tr r="J2240" s="2"/>
      </tp>
      <tp>
        <v>305870959.88999999</v>
        <stp/>
        <stp>EM_S_STM07_IS</stp>
        <stp>4</stp>
        <stp>600438.SH</stp>
        <stp>61</stp>
        <stp>12/31/2013</stp>
        <stp>1</stp>
        <tr r="J2241" s="2"/>
      </tp>
      <tp>
        <v>172572916.30000001</v>
        <stp/>
        <stp>EM_S_STM07_IS</stp>
        <stp>4</stp>
        <stp>600439.SH</stp>
        <stp>61</stp>
        <stp>12/31/2013</stp>
        <stp>1</stp>
        <tr r="J2242" s="2"/>
      </tp>
      <tp>
        <v>47931352.210000001</v>
        <stp/>
        <stp>EM_S_STM07_IS</stp>
        <stp>4</stp>
        <stp>600400.SH</stp>
        <stp>61</stp>
        <stp>12/31/2013</stp>
        <stp>1</stp>
        <tr r="J2217" s="2"/>
      </tp>
      <tp>
        <v>-202597005.16</v>
        <stp/>
        <stp>EM_S_STM07_IS</stp>
        <stp>4</stp>
        <stp>600401.SH</stp>
        <stp>61</stp>
        <stp>12/31/2013</stp>
        <stp>1</stp>
        <tr r="J2218" s="2"/>
      </tp>
      <tp>
        <v>1193628535.8399999</v>
        <stp/>
        <stp>EM_S_STM07_IS</stp>
        <stp>4</stp>
        <stp>600403.SH</stp>
        <stp>61</stp>
        <stp>12/31/2013</stp>
        <stp>1</stp>
        <tr r="J2219" s="2"/>
      </tp>
      <tp>
        <v>31191440.640000001</v>
        <stp/>
        <stp>EM_S_STM07_IS</stp>
        <stp>4</stp>
        <stp>600405.SH</stp>
        <stp>61</stp>
        <stp>12/31/2013</stp>
        <stp>1</stp>
        <tr r="J2220" s="2"/>
      </tp>
      <tp>
        <v>1600321182.4300001</v>
        <stp/>
        <stp>EM_S_STM07_IS</stp>
        <stp>4</stp>
        <stp>600406.SH</stp>
        <stp>61</stp>
        <stp>12/31/2013</stp>
        <stp>1</stp>
        <tr r="J2221" s="2"/>
      </tp>
      <tp>
        <v>-242990546</v>
        <stp/>
        <stp>EM_S_STM07_IS</stp>
        <stp>4</stp>
        <stp>600408.SH</stp>
        <stp>61</stp>
        <stp>12/31/2013</stp>
        <stp>1</stp>
        <tr r="J2222" s="2"/>
      </tp>
      <tp>
        <v>445169637.52999997</v>
        <stp/>
        <stp>EM_S_STM07_IS</stp>
        <stp>4</stp>
        <stp>600409.SH</stp>
        <stp>61</stp>
        <stp>12/31/2013</stp>
        <stp>1</stp>
        <tr r="J2223" s="2"/>
      </tp>
      <tp>
        <v>41763954.729999997</v>
        <stp/>
        <stp>EM_S_STM07_IS</stp>
        <stp>4</stp>
        <stp>600410.SH</stp>
        <stp>61</stp>
        <stp>12/31/2013</stp>
        <stp>1</stp>
        <tr r="J2224" s="2"/>
      </tp>
      <tp>
        <v>707466255.38999999</v>
        <stp/>
        <stp>EM_S_STM07_IS</stp>
        <stp>4</stp>
        <stp>600415.SH</stp>
        <stp>61</stp>
        <stp>12/31/2013</stp>
        <stp>1</stp>
        <tr r="J2225" s="2"/>
      </tp>
      <tp>
        <v>48082952.869999997</v>
        <stp/>
        <stp>EM_S_STM07_IS</stp>
        <stp>4</stp>
        <stp>600416.SH</stp>
        <stp>61</stp>
        <stp>12/31/2013</stp>
        <stp>1</stp>
        <tr r="J2226" s="2"/>
      </tp>
      <tp t="s">
        <v/>
        <stp/>
        <stp>EM_S_STM07_IS</stp>
        <stp>4</stp>
        <stp>603416.SH</stp>
        <stp>61</stp>
        <stp>12/31/2010</stp>
        <stp>1</stp>
        <tr r="D2948" s="2"/>
      </tp>
      <tp>
        <v>917250026.19000006</v>
        <stp/>
        <stp>EM_S_STM07_IS</stp>
        <stp>4</stp>
        <stp>600418.SH</stp>
        <stp>61</stp>
        <stp>12/31/2013</stp>
        <stp>1</stp>
        <tr r="J2227" s="2"/>
      </tp>
      <tp>
        <v>34844877.840000004</v>
        <stp/>
        <stp>EM_S_STM07_IS</stp>
        <stp>4</stp>
        <stp>600419.SH</stp>
        <stp>61</stp>
        <stp>12/31/2013</stp>
        <stp>1</stp>
        <tr r="J2228" s="2"/>
      </tp>
      <tp>
        <v>37043859.219999999</v>
        <stp/>
        <stp>EM_S_STM07_IS</stp>
        <stp>4</stp>
        <stp>000780.SZ</stp>
        <stp>61</stp>
        <stp>12/31/2013</stp>
        <stp>1</stp>
        <tr r="J312" s="2"/>
      </tp>
      <tp>
        <v>33654534.450000003</v>
        <stp/>
        <stp>EM_S_STM07_IS</stp>
        <stp>4</stp>
        <stp>002780.SZ</stp>
        <stp>61</stp>
        <stp>12/31/2011</stp>
        <stp>1</stp>
        <tr r="F1243" s="2"/>
      </tp>
      <tp>
        <v>108039600</v>
        <stp/>
        <stp>EM_S_STM07_IS</stp>
        <stp>4</stp>
        <stp>002781.SZ</stp>
        <stp>61</stp>
        <stp>12/31/2011</stp>
        <stp>1</stp>
        <tr r="F1244" s="2"/>
      </tp>
      <tp>
        <v>10446224.539999999</v>
        <stp/>
        <stp>EM_S_STM07_IS</stp>
        <stp>4</stp>
        <stp>000782.SZ</stp>
        <stp>61</stp>
        <stp>12/31/2013</stp>
        <stp>1</stp>
        <tr r="J313" s="2"/>
      </tp>
      <tp>
        <v>67172862.329999998</v>
        <stp/>
        <stp>EM_S_STM07_IS</stp>
        <stp>4</stp>
        <stp>002782.SZ</stp>
        <stp>61</stp>
        <stp>12/31/2011</stp>
        <stp>1</stp>
        <tr r="F1245" s="2"/>
      </tp>
      <tp>
        <v>1005858427.4</v>
        <stp/>
        <stp>EM_S_STM07_IS</stp>
        <stp>4</stp>
        <stp>000783.SZ</stp>
        <stp>61</stp>
        <stp>12/31/2013</stp>
        <stp>1</stp>
        <tr r="J314" s="2"/>
      </tp>
      <tp>
        <v>106004985.48</v>
        <stp/>
        <stp>EM_S_STM07_IS</stp>
        <stp>4</stp>
        <stp>002783.SZ</stp>
        <stp>61</stp>
        <stp>12/31/2011</stp>
        <stp>1</stp>
        <tr r="F1246" s="2"/>
      </tp>
      <tp>
        <v>42468078.329999998</v>
        <stp/>
        <stp>EM_S_STM07_IS</stp>
        <stp>4</stp>
        <stp>000785.SZ</stp>
        <stp>61</stp>
        <stp>12/31/2013</stp>
        <stp>1</stp>
        <tr r="J315" s="2"/>
      </tp>
      <tp>
        <v>53205377.060000002</v>
        <stp/>
        <stp>EM_S_STM07_IS</stp>
        <stp>4</stp>
        <stp>002785.SZ</stp>
        <stp>61</stp>
        <stp>12/31/2011</stp>
        <stp>1</stp>
        <tr r="F1247" s="2"/>
      </tp>
      <tp>
        <v>905509806.10000002</v>
        <stp/>
        <stp>EM_S_STM07_IS</stp>
        <stp>4</stp>
        <stp>000786.SZ</stp>
        <stp>61</stp>
        <stp>12/31/2013</stp>
        <stp>1</stp>
        <tr r="J316" s="2"/>
      </tp>
      <tp>
        <v>63402134.549999997</v>
        <stp/>
        <stp>EM_S_STM07_IS</stp>
        <stp>4</stp>
        <stp>002786.SZ</stp>
        <stp>61</stp>
        <stp>12/31/2011</stp>
        <stp>1</stp>
        <tr r="F1248" s="2"/>
      </tp>
      <tp>
        <v>52639863.549999997</v>
        <stp/>
        <stp>EM_S_STM07_IS</stp>
        <stp>4</stp>
        <stp>002787.SZ</stp>
        <stp>61</stp>
        <stp>12/31/2011</stp>
        <stp>1</stp>
        <tr r="F1249" s="2"/>
      </tp>
      <tp>
        <v>78020484.939999998</v>
        <stp/>
        <stp>EM_S_STM07_IS</stp>
        <stp>4</stp>
        <stp>000788.SZ</stp>
        <stp>61</stp>
        <stp>12/31/2013</stp>
        <stp>1</stp>
        <tr r="J317" s="2"/>
      </tp>
      <tp>
        <v>63624640.280000001</v>
        <stp/>
        <stp>EM_S_STM07_IS</stp>
        <stp>4</stp>
        <stp>002788.SZ</stp>
        <stp>61</stp>
        <stp>12/31/2011</stp>
        <stp>1</stp>
        <tr r="F1250" s="2"/>
      </tp>
      <tp>
        <v>438394096.23000002</v>
        <stp/>
        <stp>EM_S_STM07_IS</stp>
        <stp>4</stp>
        <stp>000789.SZ</stp>
        <stp>61</stp>
        <stp>12/31/2013</stp>
        <stp>1</stp>
        <tr r="J318" s="2"/>
      </tp>
      <tp>
        <v>28346973.670000002</v>
        <stp/>
        <stp>EM_S_STM07_IS</stp>
        <stp>4</stp>
        <stp>002789.SZ</stp>
        <stp>61</stp>
        <stp>12/31/2011</stp>
        <stp>1</stp>
        <tr r="F1251" s="2"/>
      </tp>
      <tp>
        <v>50062294.670000002</v>
        <stp/>
        <stp>EM_S_STM07_IS</stp>
        <stp>4</stp>
        <stp>000790.SZ</stp>
        <stp>61</stp>
        <stp>12/31/2013</stp>
        <stp>1</stp>
        <tr r="J319" s="2"/>
      </tp>
      <tp>
        <v>76803728.950000003</v>
        <stp/>
        <stp>EM_S_STM07_IS</stp>
        <stp>4</stp>
        <stp>002790.SZ</stp>
        <stp>61</stp>
        <stp>12/31/2011</stp>
        <stp>1</stp>
        <tr r="F1252" s="2"/>
      </tp>
      <tp>
        <v>327922379.11000001</v>
        <stp/>
        <stp>EM_S_STM07_IS</stp>
        <stp>4</stp>
        <stp>000791.SZ</stp>
        <stp>61</stp>
        <stp>12/31/2013</stp>
        <stp>1</stp>
        <tr r="J320" s="2"/>
      </tp>
      <tp>
        <v>116022504.88</v>
        <stp/>
        <stp>EM_S_STM07_IS</stp>
        <stp>4</stp>
        <stp>002791.SZ</stp>
        <stp>61</stp>
        <stp>12/31/2011</stp>
        <stp>1</stp>
        <tr r="F1253" s="2"/>
      </tp>
      <tp>
        <v>1052206635.3099999</v>
        <stp/>
        <stp>EM_S_STM07_IS</stp>
        <stp>4</stp>
        <stp>000792.SZ</stp>
        <stp>61</stp>
        <stp>12/31/2013</stp>
        <stp>1</stp>
        <tr r="J321" s="2"/>
      </tp>
      <tp>
        <v>72788559.810000002</v>
        <stp/>
        <stp>EM_S_STM07_IS</stp>
        <stp>4</stp>
        <stp>002792.SZ</stp>
        <stp>61</stp>
        <stp>12/31/2011</stp>
        <stp>1</stp>
        <tr r="F1254" s="2"/>
      </tp>
      <tp>
        <v>527007386.67000002</v>
        <stp/>
        <stp>EM_S_STM07_IS</stp>
        <stp>4</stp>
        <stp>000793.SZ</stp>
        <stp>61</stp>
        <stp>12/31/2013</stp>
        <stp>1</stp>
        <tr r="J322" s="2"/>
      </tp>
      <tp>
        <v>32521069.579999998</v>
        <stp/>
        <stp>EM_S_STM07_IS</stp>
        <stp>4</stp>
        <stp>002793.SZ</stp>
        <stp>61</stp>
        <stp>12/31/2011</stp>
        <stp>1</stp>
        <tr r="F1255" s="2"/>
      </tp>
      <tp>
        <v>-158612709.53999999</v>
        <stp/>
        <stp>EM_S_STM07_IS</stp>
        <stp>4</stp>
        <stp>000795.SZ</stp>
        <stp>61</stp>
        <stp>12/31/2013</stp>
        <stp>1</stp>
        <tr r="J323" s="2"/>
      </tp>
      <tp>
        <v>29316748.690000001</v>
        <stp/>
        <stp>EM_S_STM07_IS</stp>
        <stp>4</stp>
        <stp>002795.SZ</stp>
        <stp>61</stp>
        <stp>12/31/2011</stp>
        <stp>1</stp>
        <tr r="F1256" s="2"/>
      </tp>
      <tp>
        <v>46274580.469999999</v>
        <stp/>
        <stp>EM_S_STM07_IS</stp>
        <stp>4</stp>
        <stp>000796.SZ</stp>
        <stp>61</stp>
        <stp>12/31/2013</stp>
        <stp>1</stp>
        <tr r="J324" s="2"/>
      </tp>
      <tp>
        <v>21973759.780000001</v>
        <stp/>
        <stp>EM_S_STM07_IS</stp>
        <stp>4</stp>
        <stp>002796.SZ</stp>
        <stp>61</stp>
        <stp>12/31/2011</stp>
        <stp>1</stp>
        <tr r="F1257" s="2"/>
      </tp>
      <tp>
        <v>104114997.25</v>
        <stp/>
        <stp>EM_S_STM07_IS</stp>
        <stp>4</stp>
        <stp>000797.SZ</stp>
        <stp>61</stp>
        <stp>12/31/2013</stp>
        <stp>1</stp>
        <tr r="J325" s="2"/>
      </tp>
      <tp>
        <v>181568378.00999999</v>
        <stp/>
        <stp>EM_S_STM07_IS</stp>
        <stp>4</stp>
        <stp>002797.SZ</stp>
        <stp>61</stp>
        <stp>12/31/2011</stp>
        <stp>1</stp>
        <tr r="F1258" s="2"/>
      </tp>
      <tp>
        <v>54306788.369999997</v>
        <stp/>
        <stp>EM_S_STM07_IS</stp>
        <stp>4</stp>
        <stp>000798.SZ</stp>
        <stp>61</stp>
        <stp>12/31/2013</stp>
        <stp>1</stp>
        <tr r="J326" s="2"/>
      </tp>
      <tp>
        <v>48584568.289999999</v>
        <stp/>
        <stp>EM_S_STM07_IS</stp>
        <stp>4</stp>
        <stp>002798.SZ</stp>
        <stp>61</stp>
        <stp>12/31/2011</stp>
        <stp>1</stp>
        <tr r="F1259" s="2"/>
      </tp>
      <tp>
        <v>-36683559.859999999</v>
        <stp/>
        <stp>EM_S_STM07_IS</stp>
        <stp>4</stp>
        <stp>000799.SZ</stp>
        <stp>61</stp>
        <stp>12/31/2013</stp>
        <stp>1</stp>
        <tr r="J327" s="2"/>
      </tp>
      <tp>
        <v>34837025.369999997</v>
        <stp/>
        <stp>EM_S_STM07_IS</stp>
        <stp>4</stp>
        <stp>002799.SZ</stp>
        <stp>61</stp>
        <stp>12/31/2011</stp>
        <stp>1</stp>
        <tr r="F1260" s="2"/>
      </tp>
      <tp>
        <v>33683952.340000004</v>
        <stp/>
        <stp>EM_S_STM07_IS</stp>
        <stp>4</stp>
        <stp>000720.SZ</stp>
        <stp>61</stp>
        <stp>12/31/2013</stp>
        <stp>1</stp>
        <tr r="J275" s="2"/>
      </tp>
      <tp>
        <v>14794520.98</v>
        <stp/>
        <stp>EM_S_STM07_IS</stp>
        <stp>4</stp>
        <stp>000721.SZ</stp>
        <stp>61</stp>
        <stp>12/31/2013</stp>
        <stp>1</stp>
        <tr r="J276" s="2"/>
      </tp>
      <tp>
        <v>70941238.819999993</v>
        <stp/>
        <stp>EM_S_STM07_IS</stp>
        <stp>4</stp>
        <stp>002721.SZ</stp>
        <stp>61</stp>
        <stp>12/31/2011</stp>
        <stp>1</stp>
        <tr r="F1188" s="2"/>
      </tp>
      <tp>
        <v>158105860.53</v>
        <stp/>
        <stp>EM_S_STM07_IS</stp>
        <stp>4</stp>
        <stp>000722.SZ</stp>
        <stp>61</stp>
        <stp>12/31/2013</stp>
        <stp>1</stp>
        <tr r="J277" s="2"/>
      </tp>
      <tp>
        <v>58860876.299999997</v>
        <stp/>
        <stp>EM_S_STM07_IS</stp>
        <stp>4</stp>
        <stp>002722.SZ</stp>
        <stp>61</stp>
        <stp>12/31/2011</stp>
        <stp>1</stp>
        <tr r="F1189" s="2"/>
      </tp>
      <tp>
        <v>36867602.189999998</v>
        <stp/>
        <stp>EM_S_STM07_IS</stp>
        <stp>4</stp>
        <stp>000723.SZ</stp>
        <stp>61</stp>
        <stp>12/31/2013</stp>
        <stp>1</stp>
        <tr r="J278" s="2"/>
      </tp>
      <tp>
        <v>55539185.539999999</v>
        <stp/>
        <stp>EM_S_STM07_IS</stp>
        <stp>4</stp>
        <stp>002723.SZ</stp>
        <stp>61</stp>
        <stp>12/31/2011</stp>
        <stp>1</stp>
        <tr r="F1190" s="2"/>
      </tp>
      <tp>
        <v>189898526.68000001</v>
        <stp/>
        <stp>EM_S_STM07_IS</stp>
        <stp>4</stp>
        <stp>002724.SZ</stp>
        <stp>61</stp>
        <stp>12/31/2011</stp>
        <stp>1</stp>
        <tr r="F1191" s="2"/>
      </tp>
      <tp>
        <v>2353365694</v>
        <stp/>
        <stp>EM_S_STM07_IS</stp>
        <stp>4</stp>
        <stp>000725.SZ</stp>
        <stp>61</stp>
        <stp>12/31/2013</stp>
        <stp>1</stp>
        <tr r="J279" s="2"/>
      </tp>
      <tp>
        <v>88734283.819999993</v>
        <stp/>
        <stp>EM_S_STM07_IS</stp>
        <stp>4</stp>
        <stp>002725.SZ</stp>
        <stp>61</stp>
        <stp>12/31/2011</stp>
        <stp>1</stp>
        <tr r="F1192" s="2"/>
      </tp>
      <tp>
        <v>999256730.64999998</v>
        <stp/>
        <stp>EM_S_STM07_IS</stp>
        <stp>4</stp>
        <stp>000726.SZ</stp>
        <stp>61</stp>
        <stp>12/31/2013</stp>
        <stp>1</stp>
        <tr r="J280" s="2"/>
      </tp>
      <tp>
        <v>117272818.8</v>
        <stp/>
        <stp>EM_S_STM07_IS</stp>
        <stp>4</stp>
        <stp>002726.SZ</stp>
        <stp>61</stp>
        <stp>12/31/2011</stp>
        <stp>1</stp>
        <tr r="F1193" s="2"/>
      </tp>
      <tp>
        <v>10349584.970000001</v>
        <stp/>
        <stp>EM_S_STM07_IS</stp>
        <stp>4</stp>
        <stp>000727.SZ</stp>
        <stp>61</stp>
        <stp>12/31/2013</stp>
        <stp>1</stp>
        <tr r="J281" s="2"/>
      </tp>
      <tp>
        <v>134709500.06999999</v>
        <stp/>
        <stp>EM_S_STM07_IS</stp>
        <stp>4</stp>
        <stp>002727.SZ</stp>
        <stp>61</stp>
        <stp>12/31/2011</stp>
        <stp>1</stp>
        <tr r="F1194" s="2"/>
      </tp>
      <tp>
        <v>664131870.91999996</v>
        <stp/>
        <stp>EM_S_STM07_IS</stp>
        <stp>4</stp>
        <stp>000728.SZ</stp>
        <stp>61</stp>
        <stp>12/31/2013</stp>
        <stp>1</stp>
        <tr r="J282" s="2"/>
      </tp>
      <tp>
        <v>69694934.379999995</v>
        <stp/>
        <stp>EM_S_STM07_IS</stp>
        <stp>4</stp>
        <stp>002728.SZ</stp>
        <stp>61</stp>
        <stp>12/31/2011</stp>
        <stp>1</stp>
        <tr r="F1195" s="2"/>
      </tp>
      <tp>
        <v>680641102.24000001</v>
        <stp/>
        <stp>EM_S_STM07_IS</stp>
        <stp>4</stp>
        <stp>000729.SZ</stp>
        <stp>61</stp>
        <stp>12/31/2013</stp>
        <stp>1</stp>
        <tr r="J283" s="2"/>
      </tp>
      <tp>
        <v>31998945.800000001</v>
        <stp/>
        <stp>EM_S_STM07_IS</stp>
        <stp>4</stp>
        <stp>002729.SZ</stp>
        <stp>61</stp>
        <stp>12/31/2011</stp>
        <stp>1</stp>
        <tr r="F1196" s="2"/>
      </tp>
      <tp>
        <v>76689218.280000001</v>
        <stp/>
        <stp>EM_S_STM07_IS</stp>
        <stp>4</stp>
        <stp>002730.SZ</stp>
        <stp>61</stp>
        <stp>12/31/2011</stp>
        <stp>1</stp>
        <tr r="F1197" s="2"/>
      </tp>
      <tp>
        <v>170254547.02000001</v>
        <stp/>
        <stp>EM_S_STM07_IS</stp>
        <stp>4</stp>
        <stp>000731.SZ</stp>
        <stp>61</stp>
        <stp>12/31/2013</stp>
        <stp>1</stp>
        <tr r="J284" s="2"/>
      </tp>
      <tp>
        <v>76941599.870000005</v>
        <stp/>
        <stp>EM_S_STM07_IS</stp>
        <stp>4</stp>
        <stp>002731.SZ</stp>
        <stp>61</stp>
        <stp>12/31/2011</stp>
        <stp>1</stp>
        <tr r="F1198" s="2"/>
      </tp>
      <tp>
        <v>728358392.63999999</v>
        <stp/>
        <stp>EM_S_STM07_IS</stp>
        <stp>4</stp>
        <stp>000732.SZ</stp>
        <stp>61</stp>
        <stp>12/31/2013</stp>
        <stp>1</stp>
        <tr r="J285" s="2"/>
      </tp>
      <tp>
        <v>51055471.560000002</v>
        <stp/>
        <stp>EM_S_STM07_IS</stp>
        <stp>4</stp>
        <stp>002732.SZ</stp>
        <stp>61</stp>
        <stp>12/31/2011</stp>
        <stp>1</stp>
        <tr r="F1199" s="2"/>
      </tp>
      <tp>
        <v>99496101.879999995</v>
        <stp/>
        <stp>EM_S_STM07_IS</stp>
        <stp>4</stp>
        <stp>000733.SZ</stp>
        <stp>61</stp>
        <stp>12/31/2013</stp>
        <stp>1</stp>
        <tr r="J286" s="2"/>
      </tp>
      <tp>
        <v>80867008.739999995</v>
        <stp/>
        <stp>EM_S_STM07_IS</stp>
        <stp>4</stp>
        <stp>002733.SZ</stp>
        <stp>61</stp>
        <stp>12/31/2011</stp>
        <stp>1</stp>
        <tr r="F1200" s="2"/>
      </tp>
      <tp>
        <v>64697314.950000003</v>
        <stp/>
        <stp>EM_S_STM07_IS</stp>
        <stp>4</stp>
        <stp>002734.SZ</stp>
        <stp>61</stp>
        <stp>12/31/2011</stp>
        <stp>1</stp>
        <tr r="F1201" s="2"/>
      </tp>
      <tp>
        <v>28349942.309999999</v>
        <stp/>
        <stp>EM_S_STM07_IS</stp>
        <stp>4</stp>
        <stp>000735.SZ</stp>
        <stp>61</stp>
        <stp>12/31/2013</stp>
        <stp>1</stp>
        <tr r="J287" s="2"/>
      </tp>
      <tp>
        <v>37596819.630000003</v>
        <stp/>
        <stp>EM_S_STM07_IS</stp>
        <stp>4</stp>
        <stp>002735.SZ</stp>
        <stp>61</stp>
        <stp>12/31/2011</stp>
        <stp>1</stp>
        <tr r="F1202" s="2"/>
      </tp>
      <tp>
        <v>60267414.630000003</v>
        <stp/>
        <stp>EM_S_STM07_IS</stp>
        <stp>4</stp>
        <stp>000736.SZ</stp>
        <stp>61</stp>
        <stp>12/31/2013</stp>
        <stp>1</stp>
        <tr r="J288" s="2"/>
      </tp>
      <tp>
        <v>1821603632.99</v>
        <stp/>
        <stp>EM_S_STM07_IS</stp>
        <stp>4</stp>
        <stp>002736.SZ</stp>
        <stp>61</stp>
        <stp>12/31/2011</stp>
        <stp>1</stp>
        <tr r="F1203" s="2"/>
      </tp>
      <tp>
        <v>-131096635.90000001</v>
        <stp/>
        <stp>EM_S_STM07_IS</stp>
        <stp>4</stp>
        <stp>000737.SZ</stp>
        <stp>61</stp>
        <stp>12/31/2013</stp>
        <stp>1</stp>
        <tr r="J289" s="2"/>
      </tp>
      <tp>
        <v>190855995.15000001</v>
        <stp/>
        <stp>EM_S_STM07_IS</stp>
        <stp>4</stp>
        <stp>002737.SZ</stp>
        <stp>61</stp>
        <stp>12/31/2011</stp>
        <stp>1</stp>
        <tr r="F1204" s="2"/>
      </tp>
      <tp>
        <v>203330312.09</v>
        <stp/>
        <stp>EM_S_STM07_IS</stp>
        <stp>4</stp>
        <stp>000738.SZ</stp>
        <stp>61</stp>
        <stp>12/31/2013</stp>
        <stp>1</stp>
        <tr r="J290" s="2"/>
      </tp>
      <tp>
        <v>82528333.930000007</v>
        <stp/>
        <stp>EM_S_STM07_IS</stp>
        <stp>4</stp>
        <stp>002738.SZ</stp>
        <stp>61</stp>
        <stp>12/31/2011</stp>
        <stp>1</stp>
        <tr r="F1205" s="2"/>
      </tp>
      <tp>
        <v>167358826.37</v>
        <stp/>
        <stp>EM_S_STM07_IS</stp>
        <stp>4</stp>
        <stp>000739.SZ</stp>
        <stp>61</stp>
        <stp>12/31/2013</stp>
        <stp>1</stp>
        <tr r="J291" s="2"/>
      </tp>
      <tp>
        <v>305245731.49000001</v>
        <stp/>
        <stp>EM_S_STM07_IS</stp>
        <stp>4</stp>
        <stp>002739.SZ</stp>
        <stp>61</stp>
        <stp>12/31/2011</stp>
        <stp>1</stp>
        <tr r="F1206" s="2"/>
      </tp>
      <tp>
        <v>217099497.75</v>
        <stp/>
        <stp>EM_S_STM07_IS</stp>
        <stp>4</stp>
        <stp>000700.SZ</stp>
        <stp>61</stp>
        <stp>12/31/2013</stp>
        <stp>1</stp>
        <tr r="J258" s="2"/>
      </tp>
      <tp>
        <v>48580025.189999998</v>
        <stp/>
        <stp>EM_S_STM07_IS</stp>
        <stp>4</stp>
        <stp>002700.SZ</stp>
        <stp>61</stp>
        <stp>12/31/2011</stp>
        <stp>1</stp>
        <tr r="F1170" s="2"/>
      </tp>
      <tp>
        <v>241731872.44</v>
        <stp/>
        <stp>EM_S_STM07_IS</stp>
        <stp>4</stp>
        <stp>000701.SZ</stp>
        <stp>61</stp>
        <stp>12/31/2013</stp>
        <stp>1</stp>
        <tr r="J259" s="2"/>
      </tp>
      <tp>
        <v>317173688</v>
        <stp/>
        <stp>EM_S_STM07_IS</stp>
        <stp>4</stp>
        <stp>002701.SZ</stp>
        <stp>61</stp>
        <stp>12/31/2011</stp>
        <stp>1</stp>
        <tr r="F1171" s="2"/>
      </tp>
      <tp>
        <v>-26239811.170000002</v>
        <stp/>
        <stp>EM_S_STM07_IS</stp>
        <stp>4</stp>
        <stp>000702.SZ</stp>
        <stp>61</stp>
        <stp>12/31/2013</stp>
        <stp>1</stp>
        <tr r="J260" s="2"/>
      </tp>
      <tp>
        <v>53180841.909999996</v>
        <stp/>
        <stp>EM_S_STM07_IS</stp>
        <stp>4</stp>
        <stp>002702.SZ</stp>
        <stp>61</stp>
        <stp>12/31/2011</stp>
        <stp>1</stp>
        <tr r="F1172" s="2"/>
      </tp>
      <tp>
        <v>426933201.17000002</v>
        <stp/>
        <stp>EM_S_STM07_IS</stp>
        <stp>4</stp>
        <stp>000703.SZ</stp>
        <stp>61</stp>
        <stp>12/31/2013</stp>
        <stp>1</stp>
        <tr r="J261" s="2"/>
      </tp>
      <tp>
        <v>112872143.11</v>
        <stp/>
        <stp>EM_S_STM07_IS</stp>
        <stp>4</stp>
        <stp>002703.SZ</stp>
        <stp>61</stp>
        <stp>12/31/2011</stp>
        <stp>1</stp>
        <tr r="F1173" s="2"/>
      </tp>
      <tp>
        <v>64438124.149999999</v>
        <stp/>
        <stp>EM_S_STM07_IS</stp>
        <stp>4</stp>
        <stp>000705.SZ</stp>
        <stp>61</stp>
        <stp>12/31/2013</stp>
        <stp>1</stp>
        <tr r="J262" s="2"/>
      </tp>
      <tp>
        <v>162459190.47</v>
        <stp/>
        <stp>EM_S_STM07_IS</stp>
        <stp>4</stp>
        <stp>002705.SZ</stp>
        <stp>61</stp>
        <stp>12/31/2011</stp>
        <stp>1</stp>
        <tr r="F1174" s="2"/>
      </tp>
      <tp>
        <v>71614147.349999994</v>
        <stp/>
        <stp>EM_S_STM07_IS</stp>
        <stp>4</stp>
        <stp>002706.SZ</stp>
        <stp>61</stp>
        <stp>12/31/2011</stp>
        <stp>1</stp>
        <tr r="F1175" s="2"/>
      </tp>
      <tp>
        <v>-663777072.78999996</v>
        <stp/>
        <stp>EM_S_STM07_IS</stp>
        <stp>4</stp>
        <stp>000707.SZ</stp>
        <stp>61</stp>
        <stp>12/31/2013</stp>
        <stp>1</stp>
        <tr r="J263" s="2"/>
      </tp>
      <tp>
        <v>44180648.490000002</v>
        <stp/>
        <stp>EM_S_STM07_IS</stp>
        <stp>4</stp>
        <stp>002707.SZ</stp>
        <stp>61</stp>
        <stp>12/31/2011</stp>
        <stp>1</stp>
        <tr r="F1176" s="2"/>
      </tp>
      <tp>
        <v>201661490</v>
        <stp/>
        <stp>EM_S_STM07_IS</stp>
        <stp>4</stp>
        <stp>000708.SZ</stp>
        <stp>61</stp>
        <stp>12/31/2013</stp>
        <stp>1</stp>
        <tr r="J264" s="2"/>
      </tp>
      <tp>
        <v>52314462.920000002</v>
        <stp/>
        <stp>EM_S_STM07_IS</stp>
        <stp>4</stp>
        <stp>002708.SZ</stp>
        <stp>61</stp>
        <stp>12/31/2011</stp>
        <stp>1</stp>
        <tr r="F1177" s="2"/>
      </tp>
      <tp>
        <v>116175938.09</v>
        <stp/>
        <stp>EM_S_STM07_IS</stp>
        <stp>4</stp>
        <stp>000709.SZ</stp>
        <stp>61</stp>
        <stp>12/31/2013</stp>
        <stp>1</stp>
        <tr r="J265" s="2"/>
      </tp>
      <tp>
        <v>46090573.460000001</v>
        <stp/>
        <stp>EM_S_STM07_IS</stp>
        <stp>4</stp>
        <stp>002709.SZ</stp>
        <stp>61</stp>
        <stp>12/31/2011</stp>
        <stp>1</stp>
        <tr r="F1178" s="2"/>
      </tp>
      <tp>
        <v>-6156854.7699999996</v>
        <stp/>
        <stp>EM_S_STM07_IS</stp>
        <stp>4</stp>
        <stp>000710.SZ</stp>
        <stp>61</stp>
        <stp>12/31/2013</stp>
        <stp>1</stp>
        <tr r="J266" s="2"/>
      </tp>
      <tp>
        <v>-27437219.920000002</v>
        <stp/>
        <stp>EM_S_STM07_IS</stp>
        <stp>4</stp>
        <stp>000711.SZ</stp>
        <stp>61</stp>
        <stp>12/31/2013</stp>
        <stp>1</stp>
        <tr r="J267" s="2"/>
      </tp>
      <tp>
        <v>97316403.090000004</v>
        <stp/>
        <stp>EM_S_STM07_IS</stp>
        <stp>4</stp>
        <stp>002711.SZ</stp>
        <stp>61</stp>
        <stp>12/31/2011</stp>
        <stp>1</stp>
        <tr r="F1179" s="2"/>
      </tp>
      <tp>
        <v>52876440.850000001</v>
        <stp/>
        <stp>EM_S_STM07_IS</stp>
        <stp>4</stp>
        <stp>000712.SZ</stp>
        <stp>61</stp>
        <stp>12/31/2013</stp>
        <stp>1</stp>
        <tr r="J268" s="2"/>
      </tp>
      <tp>
        <v>89570568.150000006</v>
        <stp/>
        <stp>EM_S_STM07_IS</stp>
        <stp>4</stp>
        <stp>002712.SZ</stp>
        <stp>61</stp>
        <stp>12/31/2011</stp>
        <stp>1</stp>
        <tr r="F1180" s="2"/>
      </tp>
      <tp>
        <v>55768436.479999997</v>
        <stp/>
        <stp>EM_S_STM07_IS</stp>
        <stp>4</stp>
        <stp>000713.SZ</stp>
        <stp>61</stp>
        <stp>12/31/2013</stp>
        <stp>1</stp>
        <tr r="J269" s="2"/>
      </tp>
      <tp>
        <v>69969226.680000007</v>
        <stp/>
        <stp>EM_S_STM07_IS</stp>
        <stp>4</stp>
        <stp>002713.SZ</stp>
        <stp>61</stp>
        <stp>12/31/2011</stp>
        <stp>1</stp>
        <tr r="F1181" s="2"/>
      </tp>
      <tp>
        <v>356635825.38</v>
        <stp/>
        <stp>EM_S_STM07_IS</stp>
        <stp>4</stp>
        <stp>002714.SZ</stp>
        <stp>61</stp>
        <stp>12/31/2011</stp>
        <stp>1</stp>
        <tr r="F1182" s="2"/>
      </tp>
      <tp>
        <v>106644887.89</v>
        <stp/>
        <stp>EM_S_STM07_IS</stp>
        <stp>4</stp>
        <stp>000715.SZ</stp>
        <stp>61</stp>
        <stp>12/31/2013</stp>
        <stp>1</stp>
        <tr r="J270" s="2"/>
      </tp>
      <tp>
        <v>43442408.549999997</v>
        <stp/>
        <stp>EM_S_STM07_IS</stp>
        <stp>4</stp>
        <stp>002715.SZ</stp>
        <stp>61</stp>
        <stp>12/31/2011</stp>
        <stp>1</stp>
        <tr r="F1183" s="2"/>
      </tp>
      <tp>
        <v>41142114.509999998</v>
        <stp/>
        <stp>EM_S_STM07_IS</stp>
        <stp>4</stp>
        <stp>000716.SZ</stp>
        <stp>61</stp>
        <stp>12/31/2013</stp>
        <stp>1</stp>
        <tr r="J271" s="2"/>
      </tp>
      <tp>
        <v>186932687.40000001</v>
        <stp/>
        <stp>EM_S_STM07_IS</stp>
        <stp>4</stp>
        <stp>002716.SZ</stp>
        <stp>61</stp>
        <stp>12/31/2011</stp>
        <stp>1</stp>
        <tr r="F1184" s="2"/>
      </tp>
      <tp>
        <v>101470312.06999999</v>
        <stp/>
        <stp>EM_S_STM07_IS</stp>
        <stp>4</stp>
        <stp>000717.SZ</stp>
        <stp>61</stp>
        <stp>12/31/2013</stp>
        <stp>1</stp>
        <tr r="J272" s="2"/>
      </tp>
      <tp>
        <v>73291716.930000007</v>
        <stp/>
        <stp>EM_S_STM07_IS</stp>
        <stp>4</stp>
        <stp>002717.SZ</stp>
        <stp>61</stp>
        <stp>12/31/2011</stp>
        <stp>1</stp>
        <tr r="F1185" s="2"/>
      </tp>
      <tp>
        <v>487222758.31</v>
        <stp/>
        <stp>EM_S_STM07_IS</stp>
        <stp>4</stp>
        <stp>000718.SZ</stp>
        <stp>61</stp>
        <stp>12/31/2013</stp>
        <stp>1</stp>
        <tr r="J273" s="2"/>
      </tp>
      <tp>
        <v>63452372.600000001</v>
        <stp/>
        <stp>EM_S_STM07_IS</stp>
        <stp>4</stp>
        <stp>002718.SZ</stp>
        <stp>61</stp>
        <stp>12/31/2011</stp>
        <stp>1</stp>
        <tr r="F1186" s="2"/>
      </tp>
      <tp>
        <v>285410585.06999999</v>
        <stp/>
        <stp>EM_S_STM07_IS</stp>
        <stp>4</stp>
        <stp>000719.SZ</stp>
        <stp>61</stp>
        <stp>12/31/2013</stp>
        <stp>1</stp>
        <tr r="J274" s="2"/>
      </tp>
      <tp>
        <v>53319905.289999999</v>
        <stp/>
        <stp>EM_S_STM07_IS</stp>
        <stp>4</stp>
        <stp>002719.SZ</stp>
        <stp>61</stp>
        <stp>12/31/2011</stp>
        <stp>1</stp>
        <tr r="F1187" s="2"/>
      </tp>
      <tp>
        <v>3410750.35</v>
        <stp/>
        <stp>EM_S_STM07_IS</stp>
        <stp>4</stp>
        <stp>000760.SZ</stp>
        <stp>61</stp>
        <stp>12/31/2013</stp>
        <stp>1</stp>
        <tr r="J302" s="2"/>
      </tp>
      <tp>
        <v>46629552.469999999</v>
        <stp/>
        <stp>EM_S_STM07_IS</stp>
        <stp>4</stp>
        <stp>002760.SZ</stp>
        <stp>61</stp>
        <stp>12/31/2011</stp>
        <stp>1</stp>
        <tr r="F1225" s="2"/>
      </tp>
      <tp>
        <v>275592999.75</v>
        <stp/>
        <stp>EM_S_STM07_IS</stp>
        <stp>4</stp>
        <stp>000761.SZ</stp>
        <stp>61</stp>
        <stp>12/31/2013</stp>
        <stp>1</stp>
        <tr r="J303" s="2"/>
      </tp>
      <tp>
        <v>61681774.850000001</v>
        <stp/>
        <stp>EM_S_STM07_IS</stp>
        <stp>4</stp>
        <stp>002761.SZ</stp>
        <stp>61</stp>
        <stp>12/31/2011</stp>
        <stp>1</stp>
        <tr r="F1226" s="2"/>
      </tp>
      <tp>
        <v>20130329.809999999</v>
        <stp/>
        <stp>EM_S_STM07_IS</stp>
        <stp>4</stp>
        <stp>000762.SZ</stp>
        <stp>61</stp>
        <stp>12/31/2013</stp>
        <stp>1</stp>
        <tr r="J304" s="2"/>
      </tp>
      <tp>
        <v>49195452.649999999</v>
        <stp/>
        <stp>EM_S_STM07_IS</stp>
        <stp>4</stp>
        <stp>002762.SZ</stp>
        <stp>61</stp>
        <stp>12/31/2011</stp>
        <stp>1</stp>
        <tr r="F1227" s="2"/>
      </tp>
      <tp>
        <v>104327791.06</v>
        <stp/>
        <stp>EM_S_STM07_IS</stp>
        <stp>4</stp>
        <stp>002763.SZ</stp>
        <stp>61</stp>
        <stp>12/31/2011</stp>
        <stp>1</stp>
        <tr r="F1228" s="2"/>
      </tp>
      <tp>
        <v>109352700.54000001</v>
        <stp/>
        <stp>EM_S_STM07_IS</stp>
        <stp>4</stp>
        <stp>002765.SZ</stp>
        <stp>61</stp>
        <stp>12/31/2011</stp>
        <stp>1</stp>
        <tr r="F1229" s="2"/>
      </tp>
      <tp>
        <v>4092133.24</v>
        <stp/>
        <stp>EM_S_STM07_IS</stp>
        <stp>4</stp>
        <stp>000766.SZ</stp>
        <stp>61</stp>
        <stp>12/31/2013</stp>
        <stp>1</stp>
        <tr r="J305" s="2"/>
      </tp>
      <tp>
        <v>77246072.760000005</v>
        <stp/>
        <stp>EM_S_STM07_IS</stp>
        <stp>4</stp>
        <stp>002766.SZ</stp>
        <stp>61</stp>
        <stp>12/31/2011</stp>
        <stp>1</stp>
        <tr r="F1230" s="2"/>
      </tp>
      <tp>
        <v>455454318.06</v>
        <stp/>
        <stp>EM_S_STM07_IS</stp>
        <stp>4</stp>
        <stp>000767.SZ</stp>
        <stp>61</stp>
        <stp>12/31/2013</stp>
        <stp>1</stp>
        <tr r="J306" s="2"/>
      </tp>
      <tp>
        <v>56685751.030000001</v>
        <stp/>
        <stp>EM_S_STM07_IS</stp>
        <stp>4</stp>
        <stp>002767.SZ</stp>
        <stp>61</stp>
        <stp>12/31/2011</stp>
        <stp>1</stp>
        <tr r="F1231" s="2"/>
      </tp>
      <tp>
        <v>350885926.77999997</v>
        <stp/>
        <stp>EM_S_STM07_IS</stp>
        <stp>4</stp>
        <stp>000768.SZ</stp>
        <stp>61</stp>
        <stp>12/31/2013</stp>
        <stp>1</stp>
        <tr r="J307" s="2"/>
      </tp>
      <tp>
        <v>36405209.979999997</v>
        <stp/>
        <stp>EM_S_STM07_IS</stp>
        <stp>4</stp>
        <stp>002768.SZ</stp>
        <stp>61</stp>
        <stp>12/31/2011</stp>
        <stp>1</stp>
        <tr r="F1232" s="2"/>
      </tp>
      <tp>
        <v>49359888.719999999</v>
        <stp/>
        <stp>EM_S_STM07_IS</stp>
        <stp>4</stp>
        <stp>002769.SZ</stp>
        <stp>61</stp>
        <stp>12/31/2011</stp>
        <stp>1</stp>
        <tr r="F1233" s="2"/>
      </tp>
      <tp>
        <v>32560562.059999999</v>
        <stp/>
        <stp>EM_S_STM07_IS</stp>
        <stp>4</stp>
        <stp>002770.SZ</stp>
        <stp>61</stp>
        <stp>12/31/2011</stp>
        <stp>1</stp>
        <tr r="F1234" s="2"/>
      </tp>
      <tp>
        <v>50607680.829999998</v>
        <stp/>
        <stp>EM_S_STM07_IS</stp>
        <stp>4</stp>
        <stp>002771.SZ</stp>
        <stp>61</stp>
        <stp>12/31/2011</stp>
        <stp>1</stp>
        <tr r="F1235" s="2"/>
      </tp>
      <tp>
        <v>43576057.490000002</v>
        <stp/>
        <stp>EM_S_STM07_IS</stp>
        <stp>4</stp>
        <stp>002772.SZ</stp>
        <stp>61</stp>
        <stp>12/31/2011</stp>
        <stp>1</stp>
        <tr r="F1236" s="2"/>
      </tp>
      <tp>
        <v>165026400</v>
        <stp/>
        <stp>EM_S_STM07_IS</stp>
        <stp>4</stp>
        <stp>002773.SZ</stp>
        <stp>61</stp>
        <stp>12/31/2011</stp>
        <stp>1</stp>
        <tr r="F1237" s="2"/>
      </tp>
      <tp>
        <v>80791471.870000005</v>
        <stp/>
        <stp>EM_S_STM07_IS</stp>
        <stp>4</stp>
        <stp>002775.SZ</stp>
        <stp>61</stp>
        <stp>12/31/2011</stp>
        <stp>1</stp>
        <tr r="F1238" s="2"/>
      </tp>
      <tp>
        <v>2812501034.3200002</v>
        <stp/>
        <stp>EM_S_STM07_IS</stp>
        <stp>4</stp>
        <stp>000776.SZ</stp>
        <stp>61</stp>
        <stp>12/31/2013</stp>
        <stp>1</stp>
        <tr r="J308" s="2"/>
      </tp>
      <tp>
        <v>58314127.670000002</v>
        <stp/>
        <stp>EM_S_STM07_IS</stp>
        <stp>4</stp>
        <stp>002776.SZ</stp>
        <stp>61</stp>
        <stp>12/31/2011</stp>
        <stp>1</stp>
        <tr r="F1239" s="2"/>
      </tp>
      <tp>
        <v>64282469.109999999</v>
        <stp/>
        <stp>EM_S_STM07_IS</stp>
        <stp>4</stp>
        <stp>000777.SZ</stp>
        <stp>61</stp>
        <stp>12/31/2013</stp>
        <stp>1</stp>
        <tr r="J309" s="2"/>
      </tp>
      <tp>
        <v>43172260.880000003</v>
        <stp/>
        <stp>EM_S_STM07_IS</stp>
        <stp>4</stp>
        <stp>002777.SZ</stp>
        <stp>61</stp>
        <stp>12/31/2011</stp>
        <stp>1</stp>
        <tr r="F1240" s="2"/>
      </tp>
      <tp>
        <v>1031297789.92</v>
        <stp/>
        <stp>EM_S_STM07_IS</stp>
        <stp>4</stp>
        <stp>000778.SZ</stp>
        <stp>61</stp>
        <stp>12/31/2013</stp>
        <stp>1</stp>
        <tr r="J310" s="2"/>
      </tp>
      <tp>
        <v>41436960.770000003</v>
        <stp/>
        <stp>EM_S_STM07_IS</stp>
        <stp>4</stp>
        <stp>002778.SZ</stp>
        <stp>61</stp>
        <stp>12/31/2011</stp>
        <stp>1</stp>
        <tr r="F1241" s="2"/>
      </tp>
      <tp>
        <v>-33248506.170000002</v>
        <stp/>
        <stp>EM_S_STM07_IS</stp>
        <stp>4</stp>
        <stp>000779.SZ</stp>
        <stp>61</stp>
        <stp>12/31/2013</stp>
        <stp>1</stp>
        <tr r="J311" s="2"/>
      </tp>
      <tp>
        <v>53564957.539999999</v>
        <stp/>
        <stp>EM_S_STM07_IS</stp>
        <stp>4</stp>
        <stp>002779.SZ</stp>
        <stp>61</stp>
        <stp>12/31/2011</stp>
        <stp>1</stp>
        <tr r="F1242" s="2"/>
      </tp>
      <tp>
        <v>60186912.030000001</v>
        <stp/>
        <stp>EM_S_STM07_IS</stp>
        <stp>4</stp>
        <stp>002740.SZ</stp>
        <stp>61</stp>
        <stp>12/31/2011</stp>
        <stp>1</stp>
        <tr r="F1207" s="2"/>
      </tp>
      <tp>
        <v>55002762.789999999</v>
        <stp/>
        <stp>EM_S_STM07_IS</stp>
        <stp>4</stp>
        <stp>002741.SZ</stp>
        <stp>61</stp>
        <stp>12/31/2011</stp>
        <stp>1</stp>
        <tr r="F1208" s="2"/>
      </tp>
      <tp>
        <v>87232638.189999998</v>
        <stp/>
        <stp>EM_S_STM07_IS</stp>
        <stp>4</stp>
        <stp>002742.SZ</stp>
        <stp>61</stp>
        <stp>12/31/2011</stp>
        <stp>1</stp>
        <tr r="F1209" s="2"/>
      </tp>
      <tp>
        <v>57936040.32</v>
        <stp/>
        <stp>EM_S_STM07_IS</stp>
        <stp>4</stp>
        <stp>002743.SZ</stp>
        <stp>61</stp>
        <stp>12/31/2011</stp>
        <stp>1</stp>
        <tr r="F1210" s="2"/>
      </tp>
      <tp>
        <v>107085172.19</v>
        <stp/>
        <stp>EM_S_STM07_IS</stp>
        <stp>4</stp>
        <stp>002745.SZ</stp>
        <stp>61</stp>
        <stp>12/31/2011</stp>
        <stp>1</stp>
        <tr r="F1211" s="2"/>
      </tp>
      <tp>
        <v>198330170.59999999</v>
        <stp/>
        <stp>EM_S_STM07_IS</stp>
        <stp>4</stp>
        <stp>002746.SZ</stp>
        <stp>61</stp>
        <stp>12/31/2011</stp>
        <stp>1</stp>
        <tr r="F1212" s="2"/>
      </tp>
      <tp>
        <v>62373492.490000002</v>
        <stp/>
        <stp>EM_S_STM07_IS</stp>
        <stp>4</stp>
        <stp>002747.SZ</stp>
        <stp>61</stp>
        <stp>12/31/2011</stp>
        <stp>1</stp>
        <tr r="F1213" s="2"/>
      </tp>
      <tp>
        <v>95057621.650000006</v>
        <stp/>
        <stp>EM_S_STM07_IS</stp>
        <stp>4</stp>
        <stp>000748.SZ</stp>
        <stp>61</stp>
        <stp>12/31/2013</stp>
        <stp>1</stp>
        <tr r="J292" s="2"/>
      </tp>
      <tp>
        <v>89735892.920000002</v>
        <stp/>
        <stp>EM_S_STM07_IS</stp>
        <stp>4</stp>
        <stp>002748.SZ</stp>
        <stp>61</stp>
        <stp>12/31/2011</stp>
        <stp>1</stp>
        <tr r="F1214" s="2"/>
      </tp>
      <tp>
        <v>101099941.5</v>
        <stp/>
        <stp>EM_S_STM07_IS</stp>
        <stp>4</stp>
        <stp>002749.SZ</stp>
        <stp>61</stp>
        <stp>12/31/2011</stp>
        <stp>1</stp>
        <tr r="F1215" s="2"/>
      </tp>
      <tp>
        <v>308745854.56999999</v>
        <stp/>
        <stp>EM_S_STM07_IS</stp>
        <stp>4</stp>
        <stp>000750.SZ</stp>
        <stp>61</stp>
        <stp>12/31/2013</stp>
        <stp>1</stp>
        <tr r="J293" s="2"/>
      </tp>
      <tp>
        <v>69660106.939999998</v>
        <stp/>
        <stp>EM_S_STM07_IS</stp>
        <stp>4</stp>
        <stp>002750.SZ</stp>
        <stp>61</stp>
        <stp>12/31/2011</stp>
        <stp>1</stp>
        <tr r="F1216" s="2"/>
      </tp>
      <tp>
        <v>4174531783.8400002</v>
        <stp/>
        <stp>EM_S_STM07_IS</stp>
        <stp>4</stp>
        <stp>000751.SZ</stp>
        <stp>61</stp>
        <stp>12/31/2013</stp>
        <stp>1</stp>
        <tr r="J294" s="2"/>
      </tp>
      <tp>
        <v>55036579.240000002</v>
        <stp/>
        <stp>EM_S_STM07_IS</stp>
        <stp>4</stp>
        <stp>002751.SZ</stp>
        <stp>61</stp>
        <stp>12/31/2011</stp>
        <stp>1</stp>
        <tr r="F1217" s="2"/>
      </tp>
      <tp>
        <v>129678128.20999999</v>
        <stp/>
        <stp>EM_S_STM07_IS</stp>
        <stp>4</stp>
        <stp>000752.SZ</stp>
        <stp>61</stp>
        <stp>12/31/2013</stp>
        <stp>1</stp>
        <tr r="J295" s="2"/>
      </tp>
      <tp>
        <v>127896138.48999999</v>
        <stp/>
        <stp>EM_S_STM07_IS</stp>
        <stp>4</stp>
        <stp>002752.SZ</stp>
        <stp>61</stp>
        <stp>12/31/2011</stp>
        <stp>1</stp>
        <tr r="F1218" s="2"/>
      </tp>
      <tp>
        <v>112227505.73</v>
        <stp/>
        <stp>EM_S_STM07_IS</stp>
        <stp>4</stp>
        <stp>000753.SZ</stp>
        <stp>61</stp>
        <stp>12/31/2013</stp>
        <stp>1</stp>
        <tr r="J296" s="2"/>
      </tp>
      <tp>
        <v>65489491.899999999</v>
        <stp/>
        <stp>EM_S_STM07_IS</stp>
        <stp>4</stp>
        <stp>002753.SZ</stp>
        <stp>61</stp>
        <stp>12/31/2011</stp>
        <stp>1</stp>
        <tr r="F1219" s="2"/>
      </tp>
      <tp>
        <v>-379583900.82999998</v>
        <stp/>
        <stp>EM_S_STM07_IS</stp>
        <stp>4</stp>
        <stp>000755.SZ</stp>
        <stp>61</stp>
        <stp>12/31/2013</stp>
        <stp>1</stp>
        <tr r="J297" s="2"/>
      </tp>
      <tp>
        <v>49135191.719999999</v>
        <stp/>
        <stp>EM_S_STM07_IS</stp>
        <stp>4</stp>
        <stp>002755.SZ</stp>
        <stp>61</stp>
        <stp>12/31/2011</stp>
        <stp>1</stp>
        <tr r="F1220" s="2"/>
      </tp>
      <tp>
        <v>36745414.380000003</v>
        <stp/>
        <stp>EM_S_STM07_IS</stp>
        <stp>4</stp>
        <stp>000756.SZ</stp>
        <stp>61</stp>
        <stp>12/31/2013</stp>
        <stp>1</stp>
        <tr r="J298" s="2"/>
      </tp>
      <tp>
        <v>231668971.88</v>
        <stp/>
        <stp>EM_S_STM07_IS</stp>
        <stp>4</stp>
        <stp>002756.SZ</stp>
        <stp>61</stp>
        <stp>12/31/2011</stp>
        <stp>1</stp>
        <tr r="F1221" s="2"/>
      </tp>
      <tp>
        <v>55066633.93</v>
        <stp/>
        <stp>EM_S_STM07_IS</stp>
        <stp>4</stp>
        <stp>000757.SZ</stp>
        <stp>61</stp>
        <stp>12/31/2013</stp>
        <stp>1</stp>
        <tr r="J299" s="2"/>
      </tp>
      <tp>
        <v>53929609.009999998</v>
        <stp/>
        <stp>EM_S_STM07_IS</stp>
        <stp>4</stp>
        <stp>002757.SZ</stp>
        <stp>61</stp>
        <stp>12/31/2011</stp>
        <stp>1</stp>
        <tr r="F1222" s="2"/>
      </tp>
      <tp>
        <v>81858363.060000002</v>
        <stp/>
        <stp>EM_S_STM07_IS</stp>
        <stp>4</stp>
        <stp>000758.SZ</stp>
        <stp>61</stp>
        <stp>12/31/2013</stp>
        <stp>1</stp>
        <tr r="J300" s="2"/>
      </tp>
      <tp>
        <v>44104181.920000002</v>
        <stp/>
        <stp>EM_S_STM07_IS</stp>
        <stp>4</stp>
        <stp>002758.SZ</stp>
        <stp>61</stp>
        <stp>12/31/2011</stp>
        <stp>1</stp>
        <tr r="F1223" s="2"/>
      </tp>
      <tp>
        <v>170814589.44999999</v>
        <stp/>
        <stp>EM_S_STM07_IS</stp>
        <stp>4</stp>
        <stp>000759.SZ</stp>
        <stp>61</stp>
        <stp>12/31/2013</stp>
        <stp>1</stp>
        <tr r="J301" s="2"/>
      </tp>
      <tp>
        <v>41813769.549999997</v>
        <stp/>
        <stp>EM_S_STM07_IS</stp>
        <stp>4</stp>
        <stp>002759.SZ</stp>
        <stp>61</stp>
        <stp>12/31/2011</stp>
        <stp>1</stp>
        <tr r="F1224" s="2"/>
      </tp>
      <tp>
        <v>383236785.88999999</v>
        <stp/>
        <stp>EM_S_STM07_IS</stp>
        <stp>4</stp>
        <stp>600780.SH</stp>
        <stp>61</stp>
        <stp>12/31/2013</stp>
        <stp>1</stp>
        <tr r="J2535" s="2"/>
      </tp>
      <tp>
        <v>19630239.23</v>
        <stp/>
        <stp>EM_S_STM07_IS</stp>
        <stp>4</stp>
        <stp>600781.SH</stp>
        <stp>61</stp>
        <stp>12/31/2013</stp>
        <stp>1</stp>
        <tr r="J2536" s="2"/>
      </tp>
      <tp>
        <v>109599001.94</v>
        <stp/>
        <stp>EM_S_STM07_IS</stp>
        <stp>4</stp>
        <stp>600782.SH</stp>
        <stp>61</stp>
        <stp>12/31/2013</stp>
        <stp>1</stp>
        <tr r="J2537" s="2"/>
      </tp>
      <tp>
        <v>218917934.91</v>
        <stp/>
        <stp>EM_S_STM07_IS</stp>
        <stp>4</stp>
        <stp>600783.SH</stp>
        <stp>61</stp>
        <stp>12/31/2013</stp>
        <stp>1</stp>
        <tr r="J2538" s="2"/>
      </tp>
      <tp>
        <v>95485775.950000003</v>
        <stp/>
        <stp>EM_S_STM07_IS</stp>
        <stp>4</stp>
        <stp>600784.SH</stp>
        <stp>61</stp>
        <stp>12/31/2013</stp>
        <stp>1</stp>
        <tr r="J2539" s="2"/>
      </tp>
      <tp>
        <v>201356822.47999999</v>
        <stp/>
        <stp>EM_S_STM07_IS</stp>
        <stp>4</stp>
        <stp>600785.SH</stp>
        <stp>61</stp>
        <stp>12/31/2013</stp>
        <stp>1</stp>
        <tr r="J2540" s="2"/>
      </tp>
      <tp>
        <v>335872135.20999998</v>
        <stp/>
        <stp>EM_S_STM07_IS</stp>
        <stp>4</stp>
        <stp>600787.SH</stp>
        <stp>61</stp>
        <stp>12/31/2013</stp>
        <stp>1</stp>
        <tr r="J2541" s="2"/>
      </tp>
      <tp>
        <v>1002968704.37</v>
        <stp/>
        <stp>EM_S_STM07_IS</stp>
        <stp>4</stp>
        <stp>601788.SH</stp>
        <stp>61</stp>
        <stp>12/31/2012</stp>
        <stp>1</stp>
        <tr r="H2799" s="2"/>
      </tp>
      <tp t="s">
        <v/>
        <stp/>
        <stp>EM_S_STM07_IS</stp>
        <stp>4</stp>
        <stp>603788.SH</stp>
        <stp>61</stp>
        <stp>12/31/2010</stp>
        <stp>1</stp>
        <tr r="D3012" s="2"/>
      </tp>
      <tp>
        <v>10857943.470000001</v>
        <stp/>
        <stp>EM_S_STM07_IS</stp>
        <stp>4</stp>
        <stp>600789.SH</stp>
        <stp>61</stp>
        <stp>12/31/2013</stp>
        <stp>1</stp>
        <tr r="J2542" s="2"/>
      </tp>
      <tp>
        <v>134667466.75999999</v>
        <stp/>
        <stp>EM_S_STM07_IS</stp>
        <stp>4</stp>
        <stp>601789.SH</stp>
        <stp>61</stp>
        <stp>12/31/2012</stp>
        <stp>1</stp>
        <tr r="H2800" s="2"/>
      </tp>
      <tp t="s">
        <v/>
        <stp/>
        <stp>EM_S_STM07_IS</stp>
        <stp>4</stp>
        <stp>603789.SH</stp>
        <stp>61</stp>
        <stp>12/31/2010</stp>
        <stp>1</stp>
        <tr r="D3013" s="2"/>
      </tp>
      <tp>
        <v>365053584.20999998</v>
        <stp/>
        <stp>EM_S_STM07_IS</stp>
        <stp>4</stp>
        <stp>600790.SH</stp>
        <stp>61</stp>
        <stp>12/31/2013</stp>
        <stp>1</stp>
        <tr r="J2543" s="2"/>
      </tp>
      <tp>
        <v>156437013.94999999</v>
        <stp/>
        <stp>EM_S_STM07_IS</stp>
        <stp>4</stp>
        <stp>600791.SH</stp>
        <stp>61</stp>
        <stp>12/31/2013</stp>
        <stp>1</stp>
        <tr r="J2544" s="2"/>
      </tp>
      <tp>
        <v>53876342.140000001</v>
        <stp/>
        <stp>EM_S_STM07_IS</stp>
        <stp>4</stp>
        <stp>600792.SH</stp>
        <stp>61</stp>
        <stp>12/31/2013</stp>
        <stp>1</stp>
        <tr r="J2545" s="2"/>
      </tp>
      <tp>
        <v>7253290.4900000002</v>
        <stp/>
        <stp>EM_S_STM07_IS</stp>
        <stp>4</stp>
        <stp>600793.SH</stp>
        <stp>61</stp>
        <stp>12/31/2013</stp>
        <stp>1</stp>
        <tr r="J2546" s="2"/>
      </tp>
      <tp>
        <v>173047695.80000001</v>
        <stp/>
        <stp>EM_S_STM07_IS</stp>
        <stp>4</stp>
        <stp>600794.SH</stp>
        <stp>61</stp>
        <stp>12/31/2013</stp>
        <stp>1</stp>
        <tr r="J2547" s="2"/>
      </tp>
      <tp>
        <v>6279156091.9399996</v>
        <stp/>
        <stp>EM_S_STM07_IS</stp>
        <stp>4</stp>
        <stp>600795.SH</stp>
        <stp>61</stp>
        <stp>12/31/2013</stp>
        <stp>1</stp>
        <tr r="J2548" s="2"/>
      </tp>
      <tp>
        <v>30644443.309999999</v>
        <stp/>
        <stp>EM_S_STM07_IS</stp>
        <stp>4</stp>
        <stp>600796.SH</stp>
        <stp>61</stp>
        <stp>12/31/2013</stp>
        <stp>1</stp>
        <tr r="J2549" s="2"/>
      </tp>
      <tp>
        <v>36195699.460000001</v>
        <stp/>
        <stp>EM_S_STM07_IS</stp>
        <stp>4</stp>
        <stp>600797.SH</stp>
        <stp>61</stp>
        <stp>12/31/2013</stp>
        <stp>1</stp>
        <tr r="J2550" s="2"/>
      </tp>
      <tp>
        <v>5952694.8499999996</v>
        <stp/>
        <stp>EM_S_STM07_IS</stp>
        <stp>4</stp>
        <stp>600798.SH</stp>
        <stp>61</stp>
        <stp>12/31/2013</stp>
        <stp>1</stp>
        <tr r="J2551" s="2"/>
      </tp>
      <tp>
        <v>105419796.61</v>
        <stp/>
        <stp>EM_S_STM07_IS</stp>
        <stp>4</stp>
        <stp>601798.SH</stp>
        <stp>61</stp>
        <stp>12/31/2012</stp>
        <stp>1</stp>
        <tr r="H2801" s="2"/>
      </tp>
      <tp t="s">
        <v/>
        <stp/>
        <stp>EM_S_STM07_IS</stp>
        <stp>4</stp>
        <stp>603798.SH</stp>
        <stp>61</stp>
        <stp>12/31/2010</stp>
        <stp>1</stp>
        <tr r="D3014" s="2"/>
      </tp>
      <tp>
        <v>188783259.94999999</v>
        <stp/>
        <stp>EM_S_STM07_IS</stp>
        <stp>4</stp>
        <stp>601799.SH</stp>
        <stp>61</stp>
        <stp>12/31/2012</stp>
        <stp>1</stp>
        <tr r="H2802" s="2"/>
      </tp>
      <tp>
        <v>157341106.91999999</v>
        <stp/>
        <stp>EM_S_STM07_IS</stp>
        <stp>4</stp>
        <stp>603799.SH</stp>
        <stp>61</stp>
        <stp>12/31/2010</stp>
        <stp>1</stp>
        <tr r="D3015" s="2"/>
      </tp>
      <tp>
        <v>17680857.190000001</v>
        <stp/>
        <stp>EM_S_STM07_IS</stp>
        <stp>4</stp>
        <stp>600760.SH</stp>
        <stp>61</stp>
        <stp>12/31/2013</stp>
        <stp>1</stp>
        <tr r="J2517" s="2"/>
      </tp>
      <tp>
        <v>502075980.81999999</v>
        <stp/>
        <stp>EM_S_STM07_IS</stp>
        <stp>4</stp>
        <stp>600761.SH</stp>
        <stp>61</stp>
        <stp>12/31/2013</stp>
        <stp>1</stp>
        <tr r="J2518" s="2"/>
      </tp>
      <tp>
        <v>100418002.09</v>
        <stp/>
        <stp>EM_S_STM07_IS</stp>
        <stp>4</stp>
        <stp>600763.SH</stp>
        <stp>61</stp>
        <stp>12/31/2013</stp>
        <stp>1</stp>
        <tr r="J2519" s="2"/>
      </tp>
      <tp>
        <v>4657035.34</v>
        <stp/>
        <stp>EM_S_STM07_IS</stp>
        <stp>4</stp>
        <stp>600764.SH</stp>
        <stp>61</stp>
        <stp>12/31/2013</stp>
        <stp>1</stp>
        <tr r="J2520" s="2"/>
      </tp>
      <tp>
        <v>153308572.31</v>
        <stp/>
        <stp>EM_S_STM07_IS</stp>
        <stp>4</stp>
        <stp>600765.SH</stp>
        <stp>61</stp>
        <stp>12/31/2013</stp>
        <stp>1</stp>
        <tr r="J2521" s="2"/>
      </tp>
      <tp>
        <v>2065185.88</v>
        <stp/>
        <stp>EM_S_STM07_IS</stp>
        <stp>4</stp>
        <stp>600766.SH</stp>
        <stp>61</stp>
        <stp>12/31/2013</stp>
        <stp>1</stp>
        <tr r="J2522" s="2"/>
      </tp>
      <tp>
        <v>4009458361</v>
        <stp/>
        <stp>EM_S_STM07_IS</stp>
        <stp>4</stp>
        <stp>601766.SH</stp>
        <stp>61</stp>
        <stp>12/31/2012</stp>
        <stp>1</stp>
        <tr r="H2797" s="2"/>
      </tp>
      <tp>
        <v>370328983.77999997</v>
        <stp/>
        <stp>EM_S_STM07_IS</stp>
        <stp>4</stp>
        <stp>603766.SH</stp>
        <stp>61</stp>
        <stp>12/31/2010</stp>
        <stp>1</stp>
        <tr r="D3008" s="2"/>
      </tp>
      <tp>
        <v>-58453835.130000003</v>
        <stp/>
        <stp>EM_S_STM07_IS</stp>
        <stp>4</stp>
        <stp>600767.SH</stp>
        <stp>61</stp>
        <stp>12/31/2013</stp>
        <stp>1</stp>
        <tr r="J2523" s="2"/>
      </tp>
      <tp>
        <v>-38056321.509999998</v>
        <stp/>
        <stp>EM_S_STM07_IS</stp>
        <stp>4</stp>
        <stp>600768.SH</stp>
        <stp>61</stp>
        <stp>12/31/2013</stp>
        <stp>1</stp>
        <tr r="J2524" s="2"/>
      </tp>
      <tp>
        <v>515732717.63</v>
        <stp/>
        <stp>EM_S_STM07_IS</stp>
        <stp>4</stp>
        <stp>600769.SH</stp>
        <stp>61</stp>
        <stp>12/31/2013</stp>
        <stp>1</stp>
        <tr r="J2525" s="2"/>
      </tp>
      <tp>
        <v>-679323025.99000001</v>
        <stp/>
        <stp>EM_S_STM07_IS</stp>
        <stp>4</stp>
        <stp>600770.SH</stp>
        <stp>61</stp>
        <stp>12/31/2013</stp>
        <stp>1</stp>
        <tr r="J2526" s="2"/>
      </tp>
      <tp>
        <v>-19564002.23</v>
        <stp/>
        <stp>EM_S_STM07_IS</stp>
        <stp>4</stp>
        <stp>600771.SH</stp>
        <stp>61</stp>
        <stp>12/31/2013</stp>
        <stp>1</stp>
        <tr r="J2527" s="2"/>
      </tp>
      <tp>
        <v>71653933.650000006</v>
        <stp/>
        <stp>EM_S_STM07_IS</stp>
        <stp>4</stp>
        <stp>600773.SH</stp>
        <stp>61</stp>
        <stp>12/31/2013</stp>
        <stp>1</stp>
        <tr r="J2528" s="2"/>
      </tp>
      <tp>
        <v>16704073.369999999</v>
        <stp/>
        <stp>EM_S_STM07_IS</stp>
        <stp>4</stp>
        <stp>600774.SH</stp>
        <stp>61</stp>
        <stp>12/31/2013</stp>
        <stp>1</stp>
        <tr r="J2529" s="2"/>
      </tp>
      <tp>
        <v>182839213.91</v>
        <stp/>
        <stp>EM_S_STM07_IS</stp>
        <stp>4</stp>
        <stp>600775.SH</stp>
        <stp>61</stp>
        <stp>12/31/2013</stp>
        <stp>1</stp>
        <tr r="J2530" s="2"/>
      </tp>
      <tp>
        <v>193717111.50999999</v>
        <stp/>
        <stp>EM_S_STM07_IS</stp>
        <stp>4</stp>
        <stp>600776.SH</stp>
        <stp>61</stp>
        <stp>12/31/2013</stp>
        <stp>1</stp>
        <tr r="J2531" s="2"/>
      </tp>
      <tp>
        <v>34520566.600000001</v>
        <stp/>
        <stp>EM_S_STM07_IS</stp>
        <stp>4</stp>
        <stp>600777.SH</stp>
        <stp>61</stp>
        <stp>12/31/2013</stp>
        <stp>1</stp>
        <tr r="J2532" s="2"/>
      </tp>
      <tp>
        <v>321421332.69</v>
        <stp/>
        <stp>EM_S_STM07_IS</stp>
        <stp>4</stp>
        <stp>601777.SH</stp>
        <stp>61</stp>
        <stp>12/31/2012</stp>
        <stp>1</stp>
        <tr r="H2798" s="2"/>
      </tp>
      <tp>
        <v>103590300</v>
        <stp/>
        <stp>EM_S_STM07_IS</stp>
        <stp>4</stp>
        <stp>603777.SH</stp>
        <stp>61</stp>
        <stp>12/31/2010</stp>
        <stp>1</stp>
        <tr r="D3009" s="2"/>
      </tp>
      <tp>
        <v>288726367.75</v>
        <stp/>
        <stp>EM_S_STM07_IS</stp>
        <stp>4</stp>
        <stp>600778.SH</stp>
        <stp>61</stp>
        <stp>12/31/2013</stp>
        <stp>1</stp>
        <tr r="J2533" s="2"/>
      </tp>
      <tp t="s">
        <v/>
        <stp/>
        <stp>EM_S_STM07_IS</stp>
        <stp>4</stp>
        <stp>603778.SH</stp>
        <stp>61</stp>
        <stp>12/31/2010</stp>
        <stp>1</stp>
        <tr r="D3010" s="2"/>
      </tp>
      <tp>
        <v>-153570739.81999999</v>
        <stp/>
        <stp>EM_S_STM07_IS</stp>
        <stp>4</stp>
        <stp>600779.SH</stp>
        <stp>61</stp>
        <stp>12/31/2013</stp>
        <stp>1</stp>
        <tr r="J2534" s="2"/>
      </tp>
      <tp t="s">
        <v/>
        <stp/>
        <stp>EM_S_STM07_IS</stp>
        <stp>4</stp>
        <stp>603779.SH</stp>
        <stp>61</stp>
        <stp>12/31/2010</stp>
        <stp>1</stp>
        <tr r="D3011" s="2"/>
      </tp>
      <tp>
        <v>17348901.829999998</v>
        <stp/>
        <stp>EM_S_STM07_IS</stp>
        <stp>4</stp>
        <stp>600740.SH</stp>
        <stp>61</stp>
        <stp>12/31/2013</stp>
        <stp>1</stp>
        <tr r="J2498" s="2"/>
      </tp>
      <tp>
        <v>3461442311.2199998</v>
        <stp/>
        <stp>EM_S_STM07_IS</stp>
        <stp>4</stp>
        <stp>600741.SH</stp>
        <stp>61</stp>
        <stp>12/31/2013</stp>
        <stp>1</stp>
        <tr r="J2499" s="2"/>
      </tp>
      <tp>
        <v>368510276.48000002</v>
        <stp/>
        <stp>EM_S_STM07_IS</stp>
        <stp>4</stp>
        <stp>600742.SH</stp>
        <stp>61</stp>
        <stp>12/31/2013</stp>
        <stp>1</stp>
        <tr r="J2500" s="2"/>
      </tp>
      <tp>
        <v>656072827.10000002</v>
        <stp/>
        <stp>EM_S_STM07_IS</stp>
        <stp>4</stp>
        <stp>600743.SH</stp>
        <stp>61</stp>
        <stp>12/31/2013</stp>
        <stp>1</stp>
        <tr r="J2501" s="2"/>
      </tp>
      <tp>
        <v>10696795.779999999</v>
        <stp/>
        <stp>EM_S_STM07_IS</stp>
        <stp>4</stp>
        <stp>600744.SH</stp>
        <stp>61</stp>
        <stp>12/31/2013</stp>
        <stp>1</stp>
        <tr r="J2502" s="2"/>
      </tp>
      <tp>
        <v>53837095.130000003</v>
        <stp/>
        <stp>EM_S_STM07_IS</stp>
        <stp>4</stp>
        <stp>600745.SH</stp>
        <stp>61</stp>
        <stp>12/31/2013</stp>
        <stp>1</stp>
        <tr r="J2503" s="2"/>
      </tp>
      <tp>
        <v>28075818</v>
        <stp/>
        <stp>EM_S_STM07_IS</stp>
        <stp>4</stp>
        <stp>600746.SH</stp>
        <stp>61</stp>
        <stp>12/31/2013</stp>
        <stp>1</stp>
        <tr r="J2504" s="2"/>
      </tp>
      <tp>
        <v>43992878.340000004</v>
        <stp/>
        <stp>EM_S_STM07_IS</stp>
        <stp>4</stp>
        <stp>600747.SH</stp>
        <stp>61</stp>
        <stp>12/31/2013</stp>
        <stp>1</stp>
        <tr r="J2505" s="2"/>
      </tp>
      <tp>
        <v>435040827.50999999</v>
        <stp/>
        <stp>EM_S_STM07_IS</stp>
        <stp>4</stp>
        <stp>600748.SH</stp>
        <stp>61</stp>
        <stp>12/31/2013</stp>
        <stp>1</stp>
        <tr r="J2506" s="2"/>
      </tp>
      <tp>
        <v>7807700.6699999999</v>
        <stp/>
        <stp>EM_S_STM07_IS</stp>
        <stp>4</stp>
        <stp>600749.SH</stp>
        <stp>61</stp>
        <stp>12/31/2013</stp>
        <stp>1</stp>
        <tr r="J2507" s="2"/>
      </tp>
      <tp>
        <v>172255405.53999999</v>
        <stp/>
        <stp>EM_S_STM07_IS</stp>
        <stp>4</stp>
        <stp>600750.SH</stp>
        <stp>61</stp>
        <stp>12/31/2013</stp>
        <stp>1</stp>
        <tr r="J2508" s="2"/>
      </tp>
      <tp>
        <v>-130239283.87</v>
        <stp/>
        <stp>EM_S_STM07_IS</stp>
        <stp>4</stp>
        <stp>600751.SH</stp>
        <stp>61</stp>
        <stp>12/31/2013</stp>
        <stp>1</stp>
        <tr r="J2509" s="2"/>
      </tp>
      <tp>
        <v>-436654.78</v>
        <stp/>
        <stp>EM_S_STM07_IS</stp>
        <stp>4</stp>
        <stp>600753.SH</stp>
        <stp>61</stp>
        <stp>12/31/2013</stp>
        <stp>1</stp>
        <tr r="J2510" s="2"/>
      </tp>
      <tp>
        <v>377473299.76999998</v>
        <stp/>
        <stp>EM_S_STM07_IS</stp>
        <stp>4</stp>
        <stp>600754.SH</stp>
        <stp>61</stp>
        <stp>12/31/2013</stp>
        <stp>1</stp>
        <tr r="J2511" s="2"/>
      </tp>
      <tp>
        <v>942443237.58000004</v>
        <stp/>
        <stp>EM_S_STM07_IS</stp>
        <stp>4</stp>
        <stp>600755.SH</stp>
        <stp>61</stp>
        <stp>12/31/2013</stp>
        <stp>1</stp>
        <tr r="J2512" s="2"/>
      </tp>
      <tp>
        <v>4204263.2699999996</v>
        <stp/>
        <stp>EM_S_STM07_IS</stp>
        <stp>4</stp>
        <stp>600756.SH</stp>
        <stp>61</stp>
        <stp>12/31/2013</stp>
        <stp>1</stp>
        <tr r="J2513" s="2"/>
      </tp>
      <tp>
        <v>378207523.68000001</v>
        <stp/>
        <stp>EM_S_STM07_IS</stp>
        <stp>4</stp>
        <stp>600757.SH</stp>
        <stp>61</stp>
        <stp>12/31/2013</stp>
        <stp>1</stp>
        <tr r="J2514" s="2"/>
      </tp>
      <tp>
        <v>17557943.829999998</v>
        <stp/>
        <stp>EM_S_STM07_IS</stp>
        <stp>4</stp>
        <stp>600758.SH</stp>
        <stp>61</stp>
        <stp>12/31/2013</stp>
        <stp>1</stp>
        <tr r="J2515" s="2"/>
      </tp>
      <tp>
        <v>45458441.009999998</v>
        <stp/>
        <stp>EM_S_STM07_IS</stp>
        <stp>4</stp>
        <stp>600759.SH</stp>
        <stp>61</stp>
        <stp>12/31/2013</stp>
        <stp>1</stp>
        <tr r="J2516" s="2"/>
      </tp>
      <tp>
        <v>464700104.14999998</v>
        <stp/>
        <stp>EM_S_STM07_IS</stp>
        <stp>4</stp>
        <stp>600720.SH</stp>
        <stp>61</stp>
        <stp>12/31/2013</stp>
        <stp>1</stp>
        <tr r="J2478" s="2"/>
      </tp>
      <tp>
        <v>2991697.55</v>
        <stp/>
        <stp>EM_S_STM07_IS</stp>
        <stp>4</stp>
        <stp>600721.SH</stp>
        <stp>61</stp>
        <stp>12/31/2013</stp>
        <stp>1</stp>
        <tr r="J2479" s="2"/>
      </tp>
      <tp>
        <v>-159650161.19</v>
        <stp/>
        <stp>EM_S_STM07_IS</stp>
        <stp>4</stp>
        <stp>600722.SH</stp>
        <stp>61</stp>
        <stp>12/31/2013</stp>
        <stp>1</stp>
        <tr r="J2480" s="2"/>
      </tp>
      <tp>
        <v>329184923.55000001</v>
        <stp/>
        <stp>EM_S_STM07_IS</stp>
        <stp>4</stp>
        <stp>600723.SH</stp>
        <stp>61</stp>
        <stp>12/31/2013</stp>
        <stp>1</stp>
        <tr r="J2481" s="2"/>
      </tp>
      <tp>
        <v>406542890.73000002</v>
        <stp/>
        <stp>EM_S_STM07_IS</stp>
        <stp>4</stp>
        <stp>600724.SH</stp>
        <stp>61</stp>
        <stp>12/31/2013</stp>
        <stp>1</stp>
        <tr r="J2482" s="2"/>
      </tp>
      <tp>
        <v>38565513.509999998</v>
        <stp/>
        <stp>EM_S_STM07_IS</stp>
        <stp>4</stp>
        <stp>600725.SH</stp>
        <stp>61</stp>
        <stp>12/31/2013</stp>
        <stp>1</stp>
        <tr r="J2483" s="2"/>
      </tp>
      <tp>
        <v>14251366.18</v>
        <stp/>
        <stp>EM_S_STM07_IS</stp>
        <stp>4</stp>
        <stp>600726.SH</stp>
        <stp>61</stp>
        <stp>12/31/2013</stp>
        <stp>1</stp>
        <tr r="J2484" s="2"/>
      </tp>
      <tp t="s">
        <v/>
        <stp/>
        <stp>EM_S_STM07_IS</stp>
        <stp>4</stp>
        <stp>603726.SH</stp>
        <stp>61</stp>
        <stp>12/31/2010</stp>
        <stp>1</stp>
        <tr r="D3003" s="2"/>
      </tp>
      <tp>
        <v>14170167.57</v>
        <stp/>
        <stp>EM_S_STM07_IS</stp>
        <stp>4</stp>
        <stp>600727.SH</stp>
        <stp>61</stp>
        <stp>12/31/2013</stp>
        <stp>1</stp>
        <tr r="J2485" s="2"/>
      </tp>
      <tp>
        <v>2720707000</v>
        <stp/>
        <stp>EM_S_STM07_IS</stp>
        <stp>4</stp>
        <stp>601727.SH</stp>
        <stp>61</stp>
        <stp>12/31/2012</stp>
        <stp>1</stp>
        <tr r="H2796" s="2"/>
      </tp>
      <tp t="s">
        <v/>
        <stp/>
        <stp>EM_S_STM07_IS</stp>
        <stp>4</stp>
        <stp>603727.SH</stp>
        <stp>61</stp>
        <stp>12/31/2010</stp>
        <stp>1</stp>
        <tr r="D3004" s="2"/>
      </tp>
      <tp>
        <v>90936113.780000001</v>
        <stp/>
        <stp>EM_S_STM07_IS</stp>
        <stp>4</stp>
        <stp>600728.SH</stp>
        <stp>61</stp>
        <stp>12/31/2013</stp>
        <stp>1</stp>
        <tr r="J2486" s="2"/>
      </tp>
      <tp>
        <v>806012368.33000004</v>
        <stp/>
        <stp>EM_S_STM07_IS</stp>
        <stp>4</stp>
        <stp>600729.SH</stp>
        <stp>61</stp>
        <stp>12/31/2013</stp>
        <stp>1</stp>
        <tr r="J2487" s="2"/>
      </tp>
      <tp>
        <v>61474028.079999998</v>
        <stp/>
        <stp>EM_S_STM07_IS</stp>
        <stp>4</stp>
        <stp>603729.SH</stp>
        <stp>61</stp>
        <stp>12/31/2010</stp>
        <stp>1</stp>
        <tr r="D3005" s="2"/>
      </tp>
      <tp>
        <v>96180825.099999994</v>
        <stp/>
        <stp>EM_S_STM07_IS</stp>
        <stp>4</stp>
        <stp>600730.SH</stp>
        <stp>61</stp>
        <stp>12/31/2013</stp>
        <stp>1</stp>
        <tr r="J2488" s="2"/>
      </tp>
      <tp>
        <v>7823589.1200000001</v>
        <stp/>
        <stp>EM_S_STM07_IS</stp>
        <stp>4</stp>
        <stp>600731.SH</stp>
        <stp>61</stp>
        <stp>12/31/2013</stp>
        <stp>1</stp>
        <tr r="J2489" s="2"/>
      </tp>
      <tp>
        <v>-26728499.800000001</v>
        <stp/>
        <stp>EM_S_STM07_IS</stp>
        <stp>4</stp>
        <stp>600732.SH</stp>
        <stp>61</stp>
        <stp>12/31/2013</stp>
        <stp>1</stp>
        <tr r="J2490" s="2"/>
      </tp>
      <tp>
        <v>39096722.189999998</v>
        <stp/>
        <stp>EM_S_STM07_IS</stp>
        <stp>4</stp>
        <stp>600733.SH</stp>
        <stp>61</stp>
        <stp>12/31/2013</stp>
        <stp>1</stp>
        <tr r="J2491" s="2"/>
      </tp>
      <tp>
        <v>7321383.3799999999</v>
        <stp/>
        <stp>EM_S_STM07_IS</stp>
        <stp>4</stp>
        <stp>600734.SH</stp>
        <stp>61</stp>
        <stp>12/31/2013</stp>
        <stp>1</stp>
        <tr r="J2492" s="2"/>
      </tp>
      <tp>
        <v>45870403.43</v>
        <stp/>
        <stp>EM_S_STM07_IS</stp>
        <stp>4</stp>
        <stp>600735.SH</stp>
        <stp>61</stp>
        <stp>12/31/2013</stp>
        <stp>1</stp>
        <tr r="J2493" s="2"/>
      </tp>
      <tp>
        <v>230009666.16</v>
        <stp/>
        <stp>EM_S_STM07_IS</stp>
        <stp>4</stp>
        <stp>600736.SH</stp>
        <stp>61</stp>
        <stp>12/31/2013</stp>
        <stp>1</stp>
        <tr r="J2494" s="2"/>
      </tp>
      <tp>
        <v>80317195.049999997</v>
        <stp/>
        <stp>EM_S_STM07_IS</stp>
        <stp>4</stp>
        <stp>600737.SH</stp>
        <stp>61</stp>
        <stp>12/31/2013</stp>
        <stp>1</stp>
        <tr r="J2495" s="2"/>
      </tp>
      <tp t="s">
        <v/>
        <stp/>
        <stp>EM_S_STM07_IS</stp>
        <stp>4</stp>
        <stp>603737.SH</stp>
        <stp>61</stp>
        <stp>12/31/2010</stp>
        <stp>1</stp>
        <tr r="D3006" s="2"/>
      </tp>
      <tp>
        <v>110444163.39</v>
        <stp/>
        <stp>EM_S_STM07_IS</stp>
        <stp>4</stp>
        <stp>600738.SH</stp>
        <stp>61</stp>
        <stp>12/31/2013</stp>
        <stp>1</stp>
        <tr r="J2496" s="2"/>
      </tp>
      <tp t="s">
        <v/>
        <stp/>
        <stp>EM_S_STM07_IS</stp>
        <stp>4</stp>
        <stp>603738.SH</stp>
        <stp>61</stp>
        <stp>12/31/2010</stp>
        <stp>1</stp>
        <tr r="D3007" s="2"/>
      </tp>
      <tp>
        <v>846405876.99000001</v>
        <stp/>
        <stp>EM_S_STM07_IS</stp>
        <stp>4</stp>
        <stp>600739.SH</stp>
        <stp>61</stp>
        <stp>12/31/2013</stp>
        <stp>1</stp>
        <tr r="J2497" s="2"/>
      </tp>
      <tp>
        <v>150217991.65000001</v>
        <stp/>
        <stp>EM_S_STM07_IS</stp>
        <stp>4</stp>
        <stp>601700.SH</stp>
        <stp>61</stp>
        <stp>12/31/2012</stp>
        <stp>1</stp>
        <tr r="H2793" s="2"/>
      </tp>
      <tp>
        <v>12419825.67</v>
        <stp/>
        <stp>EM_S_STM07_IS</stp>
        <stp>4</stp>
        <stp>600701.SH</stp>
        <stp>61</stp>
        <stp>12/31/2013</stp>
        <stp>1</stp>
        <tr r="J2460" s="2"/>
      </tp>
      <tp t="s">
        <v/>
        <stp/>
        <stp>EM_S_STM07_IS</stp>
        <stp>4</stp>
        <stp>603701.SH</stp>
        <stp>61</stp>
        <stp>12/31/2010</stp>
        <stp>1</stp>
        <tr r="D2998" s="2"/>
      </tp>
      <tp>
        <v>11774193.800000001</v>
        <stp/>
        <stp>EM_S_STM07_IS</stp>
        <stp>4</stp>
        <stp>600702.SH</stp>
        <stp>61</stp>
        <stp>12/31/2013</stp>
        <stp>1</stp>
        <tr r="J2461" s="2"/>
      </tp>
      <tp>
        <v>1035987729.59</v>
        <stp/>
        <stp>EM_S_STM07_IS</stp>
        <stp>4</stp>
        <stp>600703.SH</stp>
        <stp>61</stp>
        <stp>12/31/2013</stp>
        <stp>1</stp>
        <tr r="J2462" s="2"/>
      </tp>
      <tp t="s">
        <v/>
        <stp/>
        <stp>EM_S_STM07_IS</stp>
        <stp>4</stp>
        <stp>603703.SH</stp>
        <stp>61</stp>
        <stp>12/31/2010</stp>
        <stp>1</stp>
        <tr r="D2999" s="2"/>
      </tp>
      <tp>
        <v>506471753.91000003</v>
        <stp/>
        <stp>EM_S_STM07_IS</stp>
        <stp>4</stp>
        <stp>600704.SH</stp>
        <stp>61</stp>
        <stp>12/31/2013</stp>
        <stp>1</stp>
        <tr r="J2463" s="2"/>
      </tp>
      <tp>
        <v>844315120.58000004</v>
        <stp/>
        <stp>EM_S_STM07_IS</stp>
        <stp>4</stp>
        <stp>600705.SH</stp>
        <stp>61</stp>
        <stp>12/31/2013</stp>
        <stp>1</stp>
        <tr r="J2464" s="2"/>
      </tp>
      <tp>
        <v>84751111.5</v>
        <stp/>
        <stp>EM_S_STM07_IS</stp>
        <stp>4</stp>
        <stp>600706.SH</stp>
        <stp>61</stp>
        <stp>12/31/2013</stp>
        <stp>1</stp>
        <tr r="J2465" s="2"/>
      </tp>
      <tp>
        <v>74795629.900000006</v>
        <stp/>
        <stp>EM_S_STM07_IS</stp>
        <stp>4</stp>
        <stp>600707.SH</stp>
        <stp>61</stp>
        <stp>12/31/2013</stp>
        <stp>1</stp>
        <tr r="J2466" s="2"/>
      </tp>
      <tp>
        <v>161331621.13</v>
        <stp/>
        <stp>EM_S_STM07_IS</stp>
        <stp>4</stp>
        <stp>600708.SH</stp>
        <stp>61</stp>
        <stp>12/31/2013</stp>
        <stp>1</stp>
        <tr r="J2467" s="2"/>
      </tp>
      <tp t="s">
        <v/>
        <stp/>
        <stp>EM_S_STM07_IS</stp>
        <stp>4</stp>
        <stp>603708.SH</stp>
        <stp>61</stp>
        <stp>12/31/2010</stp>
        <stp>1</stp>
        <tr r="D3000" s="2"/>
      </tp>
      <tp>
        <v>-216236347.78999999</v>
        <stp/>
        <stp>EM_S_STM07_IS</stp>
        <stp>4</stp>
        <stp>600710.SH</stp>
        <stp>61</stp>
        <stp>12/31/2013</stp>
        <stp>1</stp>
        <tr r="J2468" s="2"/>
      </tp>
      <tp>
        <v>106106313.84999999</v>
        <stp/>
        <stp>EM_S_STM07_IS</stp>
        <stp>4</stp>
        <stp>600711.SH</stp>
        <stp>61</stp>
        <stp>12/31/2013</stp>
        <stp>1</stp>
        <tr r="J2469" s="2"/>
      </tp>
      <tp>
        <v>16965597.609999999</v>
        <stp/>
        <stp>EM_S_STM07_IS</stp>
        <stp>4</stp>
        <stp>600712.SH</stp>
        <stp>61</stp>
        <stp>12/31/2013</stp>
        <stp>1</stp>
        <tr r="J2470" s="2"/>
      </tp>
      <tp>
        <v>38680653.100000001</v>
        <stp/>
        <stp>EM_S_STM07_IS</stp>
        <stp>4</stp>
        <stp>600713.SH</stp>
        <stp>61</stp>
        <stp>12/31/2013</stp>
        <stp>1</stp>
        <tr r="J2471" s="2"/>
      </tp>
      <tp>
        <v>22688027.870000001</v>
        <stp/>
        <stp>EM_S_STM07_IS</stp>
        <stp>4</stp>
        <stp>600714.SH</stp>
        <stp>61</stp>
        <stp>12/31/2013</stp>
        <stp>1</stp>
        <tr r="J2472" s="2"/>
      </tp>
      <tp>
        <v>-27312736.329999998</v>
        <stp/>
        <stp>EM_S_STM07_IS</stp>
        <stp>4</stp>
        <stp>600715.SH</stp>
        <stp>61</stp>
        <stp>12/31/2013</stp>
        <stp>1</stp>
        <tr r="J2473" s="2"/>
      </tp>
      <tp>
        <v>227609022.34999999</v>
        <stp/>
        <stp>EM_S_STM07_IS</stp>
        <stp>4</stp>
        <stp>600716.SH</stp>
        <stp>61</stp>
        <stp>12/31/2013</stp>
        <stp>1</stp>
        <tr r="J2474" s="2"/>
      </tp>
      <tp t="s">
        <v/>
        <stp/>
        <stp>EM_S_STM07_IS</stp>
        <stp>4</stp>
        <stp>603716.SH</stp>
        <stp>61</stp>
        <stp>12/31/2010</stp>
        <stp>1</stp>
        <tr r="D3001" s="2"/>
      </tp>
      <tp>
        <v>1067431982.12</v>
        <stp/>
        <stp>EM_S_STM07_IS</stp>
        <stp>4</stp>
        <stp>600717.SH</stp>
        <stp>61</stp>
        <stp>12/31/2013</stp>
        <stp>1</stp>
        <tr r="J2475" s="2"/>
      </tp>
      <tp>
        <v>1589146742.9400001</v>
        <stp/>
        <stp>EM_S_STM07_IS</stp>
        <stp>4</stp>
        <stp>601717.SH</stp>
        <stp>61</stp>
        <stp>12/31/2012</stp>
        <stp>1</stp>
        <tr r="H2794" s="2"/>
      </tp>
      <tp>
        <v>410938749</v>
        <stp/>
        <stp>EM_S_STM07_IS</stp>
        <stp>4</stp>
        <stp>600718.SH</stp>
        <stp>61</stp>
        <stp>12/31/2013</stp>
        <stp>1</stp>
        <tr r="J2476" s="2"/>
      </tp>
      <tp>
        <v>836112194.35000002</v>
        <stp/>
        <stp>EM_S_STM07_IS</stp>
        <stp>4</stp>
        <stp>601718.SH</stp>
        <stp>61</stp>
        <stp>12/31/2012</stp>
        <stp>1</stp>
        <tr r="H2795" s="2"/>
      </tp>
      <tp t="s">
        <v/>
        <stp/>
        <stp>EM_S_STM07_IS</stp>
        <stp>4</stp>
        <stp>603718.SH</stp>
        <stp>61</stp>
        <stp>12/31/2010</stp>
        <stp>1</stp>
        <tr r="D3002" s="2"/>
      </tp>
      <tp>
        <v>4151618.79</v>
        <stp/>
        <stp>EM_S_STM07_IS</stp>
        <stp>4</stp>
        <stp>600719.SH</stp>
        <stp>61</stp>
        <stp>12/31/2013</stp>
        <stp>1</stp>
        <tr r="J2477" s="2"/>
      </tp>
      <tp>
        <v>-410043675.30000001</v>
        <stp/>
        <stp>EM_S_STM07_IS</stp>
        <stp>4</stp>
        <stp>000680.SZ</stp>
        <stp>61</stp>
        <stp>12/31/2013</stp>
        <stp>1</stp>
        <tr r="J243" s="2"/>
      </tp>
      <tp>
        <v>72720020.549999997</v>
        <stp/>
        <stp>EM_S_STM07_IS</stp>
        <stp>4</stp>
        <stp>002680.SZ</stp>
        <stp>61</stp>
        <stp>12/31/2011</stp>
        <stp>1</stp>
        <tr r="F1150" s="2"/>
      </tp>
      <tp>
        <v>4458716.79</v>
        <stp/>
        <stp>EM_S_STM07_IS</stp>
        <stp>4</stp>
        <stp>000681.SZ</stp>
        <stp>61</stp>
        <stp>12/31/2013</stp>
        <stp>1</stp>
        <tr r="J244" s="2"/>
      </tp>
      <tp>
        <v>94426268.290000007</v>
        <stp/>
        <stp>EM_S_STM07_IS</stp>
        <stp>4</stp>
        <stp>002681.SZ</stp>
        <stp>61</stp>
        <stp>12/31/2011</stp>
        <stp>1</stp>
        <tr r="F1151" s="2"/>
      </tp>
      <tp>
        <v>36484904.049999997</v>
        <stp/>
        <stp>EM_S_STM07_IS</stp>
        <stp>4</stp>
        <stp>000682.SZ</stp>
        <stp>61</stp>
        <stp>12/31/2013</stp>
        <stp>1</stp>
        <tr r="J245" s="2"/>
      </tp>
      <tp>
        <v>189274997.56999999</v>
        <stp/>
        <stp>EM_S_STM07_IS</stp>
        <stp>4</stp>
        <stp>002682.SZ</stp>
        <stp>61</stp>
        <stp>12/31/2011</stp>
        <stp>1</stp>
        <tr r="F1152" s="2"/>
      </tp>
      <tp>
        <v>26900953.68</v>
        <stp/>
        <stp>EM_S_STM07_IS</stp>
        <stp>4</stp>
        <stp>000683.SZ</stp>
        <stp>61</stp>
        <stp>12/31/2013</stp>
        <stp>1</stp>
        <tr r="J246" s="2"/>
      </tp>
      <tp>
        <v>121309153.56</v>
        <stp/>
        <stp>EM_S_STM07_IS</stp>
        <stp>4</stp>
        <stp>002683.SZ</stp>
        <stp>61</stp>
        <stp>12/31/2011</stp>
        <stp>1</stp>
        <tr r="F1153" s="2"/>
      </tp>
      <tp>
        <v>41651109.310000002</v>
        <stp/>
        <stp>EM_S_STM07_IS</stp>
        <stp>4</stp>
        <stp>002684.SZ</stp>
        <stp>61</stp>
        <stp>12/31/2011</stp>
        <stp>1</stp>
        <tr r="F1154" s="2"/>
      </tp>
      <tp>
        <v>608441579.95000005</v>
        <stp/>
        <stp>EM_S_STM07_IS</stp>
        <stp>4</stp>
        <stp>000685.SZ</stp>
        <stp>61</stp>
        <stp>12/31/2013</stp>
        <stp>1</stp>
        <tr r="J247" s="2"/>
      </tp>
      <tp>
        <v>78390933.430000007</v>
        <stp/>
        <stp>EM_S_STM07_IS</stp>
        <stp>4</stp>
        <stp>002685.SZ</stp>
        <stp>61</stp>
        <stp>12/31/2011</stp>
        <stp>1</stp>
        <tr r="F1155" s="2"/>
      </tp>
      <tp>
        <v>480057377.94999999</v>
        <stp/>
        <stp>EM_S_STM07_IS</stp>
        <stp>4</stp>
        <stp>000686.SZ</stp>
        <stp>61</stp>
        <stp>12/31/2013</stp>
        <stp>1</stp>
        <tr r="J248" s="2"/>
      </tp>
      <tp>
        <v>62049658.810000002</v>
        <stp/>
        <stp>EM_S_STM07_IS</stp>
        <stp>4</stp>
        <stp>002686.SZ</stp>
        <stp>61</stp>
        <stp>12/31/2011</stp>
        <stp>1</stp>
        <tr r="F1156" s="2"/>
      </tp>
      <tp>
        <v>-158754642.25</v>
        <stp/>
        <stp>EM_S_STM07_IS</stp>
        <stp>4</stp>
        <stp>000687.SZ</stp>
        <stp>61</stp>
        <stp>12/31/2013</stp>
        <stp>1</stp>
        <tr r="J249" s="2"/>
      </tp>
      <tp>
        <v>94240784.450000003</v>
        <stp/>
        <stp>EM_S_STM07_IS</stp>
        <stp>4</stp>
        <stp>002687.SZ</stp>
        <stp>61</stp>
        <stp>12/31/2011</stp>
        <stp>1</stp>
        <tr r="F1157" s="2"/>
      </tp>
      <tp>
        <v>282250999.87</v>
        <stp/>
        <stp>EM_S_STM07_IS</stp>
        <stp>4</stp>
        <stp>000688.SZ</stp>
        <stp>61</stp>
        <stp>12/31/2013</stp>
        <stp>1</stp>
        <tr r="J250" s="2"/>
      </tp>
      <tp>
        <v>77404788.150000006</v>
        <stp/>
        <stp>EM_S_STM07_IS</stp>
        <stp>4</stp>
        <stp>002688.SZ</stp>
        <stp>61</stp>
        <stp>12/31/2011</stp>
        <stp>1</stp>
        <tr r="F1158" s="2"/>
      </tp>
      <tp>
        <v>122593099.48</v>
        <stp/>
        <stp>EM_S_STM07_IS</stp>
        <stp>4</stp>
        <stp>002689.SZ</stp>
        <stp>61</stp>
        <stp>12/31/2011</stp>
        <stp>1</stp>
        <tr r="F1159" s="2"/>
      </tp>
      <tp>
        <v>1107336299.4400001</v>
        <stp/>
        <stp>EM_S_STM07_IS</stp>
        <stp>4</stp>
        <stp>000690.SZ</stp>
        <stp>61</stp>
        <stp>12/31/2013</stp>
        <stp>1</stp>
        <tr r="J251" s="2"/>
      </tp>
      <tp>
        <v>132547937.31999999</v>
        <stp/>
        <stp>EM_S_STM07_IS</stp>
        <stp>4</stp>
        <stp>002690.SZ</stp>
        <stp>61</stp>
        <stp>12/31/2011</stp>
        <stp>1</stp>
        <tr r="F1160" s="2"/>
      </tp>
      <tp>
        <v>2626252.61</v>
        <stp/>
        <stp>EM_S_STM07_IS</stp>
        <stp>4</stp>
        <stp>000691.SZ</stp>
        <stp>61</stp>
        <stp>12/31/2013</stp>
        <stp>1</stp>
        <tr r="J252" s="2"/>
      </tp>
      <tp>
        <v>50527361.689999998</v>
        <stp/>
        <stp>EM_S_STM07_IS</stp>
        <stp>4</stp>
        <stp>002691.SZ</stp>
        <stp>61</stp>
        <stp>12/31/2011</stp>
        <stp>1</stp>
        <tr r="F1161" s="2"/>
      </tp>
      <tp>
        <v>20844999.09</v>
        <stp/>
        <stp>EM_S_STM07_IS</stp>
        <stp>4</stp>
        <stp>000692.SZ</stp>
        <stp>61</stp>
        <stp>12/31/2013</stp>
        <stp>1</stp>
        <tr r="J253" s="2"/>
      </tp>
      <tp>
        <v>118812332.12</v>
        <stp/>
        <stp>EM_S_STM07_IS</stp>
        <stp>4</stp>
        <stp>002692.SZ</stp>
        <stp>61</stp>
        <stp>12/31/2011</stp>
        <stp>1</stp>
        <tr r="F1162" s="2"/>
      </tp>
      <tp>
        <v>111784706.53</v>
        <stp/>
        <stp>EM_S_STM07_IS</stp>
        <stp>4</stp>
        <stp>000693.SZ</stp>
        <stp>61</stp>
        <stp>12/31/2013</stp>
        <stp>1</stp>
        <tr r="J254" s="2"/>
      </tp>
      <tp>
        <v>70411925.430000007</v>
        <stp/>
        <stp>EM_S_STM07_IS</stp>
        <stp>4</stp>
        <stp>002693.SZ</stp>
        <stp>61</stp>
        <stp>12/31/2011</stp>
        <stp>1</stp>
        <tr r="F1163" s="2"/>
      </tp>
      <tp>
        <v>101535806.89</v>
        <stp/>
        <stp>EM_S_STM07_IS</stp>
        <stp>4</stp>
        <stp>002694.SZ</stp>
        <stp>61</stp>
        <stp>12/31/2011</stp>
        <stp>1</stp>
        <tr r="F1164" s="2"/>
      </tp>
      <tp>
        <v>3258072.45</v>
        <stp/>
        <stp>EM_S_STM07_IS</stp>
        <stp>4</stp>
        <stp>000695.SZ</stp>
        <stp>61</stp>
        <stp>12/31/2013</stp>
        <stp>1</stp>
        <tr r="J255" s="2"/>
      </tp>
      <tp>
        <v>81098146.819999993</v>
        <stp/>
        <stp>EM_S_STM07_IS</stp>
        <stp>4</stp>
        <stp>002695.SZ</stp>
        <stp>61</stp>
        <stp>12/31/2011</stp>
        <stp>1</stp>
        <tr r="F1165" s="2"/>
      </tp>
      <tp>
        <v>337366051.64999998</v>
        <stp/>
        <stp>EM_S_STM07_IS</stp>
        <stp>4</stp>
        <stp>001696.SZ</stp>
        <stp>61</stp>
        <stp>12/31/2012</stp>
        <stp>1</stp>
        <tr r="H470" s="2"/>
      </tp>
      <tp>
        <v>64816285.719999999</v>
        <stp/>
        <stp>EM_S_STM07_IS</stp>
        <stp>4</stp>
        <stp>002696.SZ</stp>
        <stp>61</stp>
        <stp>12/31/2011</stp>
        <stp>1</stp>
        <tr r="F1166" s="2"/>
      </tp>
      <tp>
        <v>63858621.609999999</v>
        <stp/>
        <stp>EM_S_STM07_IS</stp>
        <stp>4</stp>
        <stp>000697.SZ</stp>
        <stp>61</stp>
        <stp>12/31/2013</stp>
        <stp>1</stp>
        <tr r="J256" s="2"/>
      </tp>
      <tp>
        <v>170613201.81999999</v>
        <stp/>
        <stp>EM_S_STM07_IS</stp>
        <stp>4</stp>
        <stp>002697.SZ</stp>
        <stp>61</stp>
        <stp>12/31/2011</stp>
        <stp>1</stp>
        <tr r="F1167" s="2"/>
      </tp>
      <tp>
        <v>36970040.649999999</v>
        <stp/>
        <stp>EM_S_STM07_IS</stp>
        <stp>4</stp>
        <stp>000698.SZ</stp>
        <stp>61</stp>
        <stp>12/31/2013</stp>
        <stp>1</stp>
        <tr r="J257" s="2"/>
      </tp>
      <tp>
        <v>150520329.53999999</v>
        <stp/>
        <stp>EM_S_STM07_IS</stp>
        <stp>4</stp>
        <stp>002698.SZ</stp>
        <stp>61</stp>
        <stp>12/31/2011</stp>
        <stp>1</stp>
        <tr r="F1168" s="2"/>
      </tp>
      <tp>
        <v>48296434.899999999</v>
        <stp/>
        <stp>EM_S_STM07_IS</stp>
        <stp>4</stp>
        <stp>002699.SZ</stp>
        <stp>61</stp>
        <stp>12/31/2011</stp>
        <stp>1</stp>
        <tr r="F1169" s="2"/>
      </tp>
      <tp>
        <v>508514764.25</v>
        <stp/>
        <stp>EM_S_STM07_IS</stp>
        <stp>4</stp>
        <stp>000620.SZ</stp>
        <stp>61</stp>
        <stp>12/31/2013</stp>
        <stp>1</stp>
        <tr r="J203" s="2"/>
      </tp>
      <tp>
        <v>68318105.730000004</v>
        <stp/>
        <stp>EM_S_STM07_IS</stp>
        <stp>4</stp>
        <stp>002620.SZ</stp>
        <stp>61</stp>
        <stp>12/31/2011</stp>
        <stp>1</stp>
        <tr r="F1090" s="2"/>
      </tp>
      <tp>
        <v>88056758.930000007</v>
        <stp/>
        <stp>EM_S_STM07_IS</stp>
        <stp>4</stp>
        <stp>002621.SZ</stp>
        <stp>61</stp>
        <stp>12/31/2011</stp>
        <stp>1</stp>
        <tr r="F1091" s="2"/>
      </tp>
      <tp>
        <v>10128734.32</v>
        <stp/>
        <stp>EM_S_STM07_IS</stp>
        <stp>4</stp>
        <stp>000622.SZ</stp>
        <stp>61</stp>
        <stp>12/31/2013</stp>
        <stp>1</stp>
        <tr r="J204" s="2"/>
      </tp>
      <tp>
        <v>91686326.409999996</v>
        <stp/>
        <stp>EM_S_STM07_IS</stp>
        <stp>4</stp>
        <stp>002622.SZ</stp>
        <stp>61</stp>
        <stp>12/31/2011</stp>
        <stp>1</stp>
        <tr r="F1092" s="2"/>
      </tp>
      <tp>
        <v>1058789402.83</v>
        <stp/>
        <stp>EM_S_STM07_IS</stp>
        <stp>4</stp>
        <stp>000623.SZ</stp>
        <stp>61</stp>
        <stp>12/31/2013</stp>
        <stp>1</stp>
        <tr r="J205" s="2"/>
      </tp>
      <tp>
        <v>213478667.12</v>
        <stp/>
        <stp>EM_S_STM07_IS</stp>
        <stp>4</stp>
        <stp>002623.SZ</stp>
        <stp>61</stp>
        <stp>12/31/2011</stp>
        <stp>1</stp>
        <tr r="F1093" s="2"/>
      </tp>
      <tp>
        <v>54171061.390000001</v>
        <stp/>
        <stp>EM_S_STM07_IS</stp>
        <stp>4</stp>
        <stp>002624.SZ</stp>
        <stp>61</stp>
        <stp>12/31/2011</stp>
        <stp>1</stp>
        <tr r="F1094" s="2"/>
      </tp>
      <tp>
        <v>3505640520.04</v>
        <stp/>
        <stp>EM_S_STM07_IS</stp>
        <stp>4</stp>
        <stp>000625.SZ</stp>
        <stp>61</stp>
        <stp>12/31/2013</stp>
        <stp>1</stp>
        <tr r="J206" s="2"/>
      </tp>
      <tp>
        <v>42746234.700000003</v>
        <stp/>
        <stp>EM_S_STM07_IS</stp>
        <stp>4</stp>
        <stp>002625.SZ</stp>
        <stp>61</stp>
        <stp>12/31/2011</stp>
        <stp>1</stp>
        <tr r="F1095" s="2"/>
      </tp>
      <tp>
        <v>36617249.039999999</v>
        <stp/>
        <stp>EM_S_STM07_IS</stp>
        <stp>4</stp>
        <stp>000626.SZ</stp>
        <stp>61</stp>
        <stp>12/31/2013</stp>
        <stp>1</stp>
        <tr r="J207" s="2"/>
      </tp>
      <tp>
        <v>132124839.63</v>
        <stp/>
        <stp>EM_S_STM07_IS</stp>
        <stp>4</stp>
        <stp>002626.SZ</stp>
        <stp>61</stp>
        <stp>12/31/2011</stp>
        <stp>1</stp>
        <tr r="F1096" s="2"/>
      </tp>
      <tp>
        <v>-101010980.18000001</v>
        <stp/>
        <stp>EM_S_STM07_IS</stp>
        <stp>4</stp>
        <stp>000627.SZ</stp>
        <stp>61</stp>
        <stp>12/31/2013</stp>
        <stp>1</stp>
        <tr r="J208" s="2"/>
      </tp>
      <tp>
        <v>104194880.37</v>
        <stp/>
        <stp>EM_S_STM07_IS</stp>
        <stp>4</stp>
        <stp>002627.SZ</stp>
        <stp>61</stp>
        <stp>12/31/2011</stp>
        <stp>1</stp>
        <tr r="F1097" s="2"/>
      </tp>
      <tp>
        <v>13996882.08</v>
        <stp/>
        <stp>EM_S_STM07_IS</stp>
        <stp>4</stp>
        <stp>000628.SZ</stp>
        <stp>61</stp>
        <stp>12/31/2013</stp>
        <stp>1</stp>
        <tr r="J209" s="2"/>
      </tp>
      <tp>
        <v>191633972.88999999</v>
        <stp/>
        <stp>EM_S_STM07_IS</stp>
        <stp>4</stp>
        <stp>002628.SZ</stp>
        <stp>61</stp>
        <stp>12/31/2011</stp>
        <stp>1</stp>
        <tr r="F1098" s="2"/>
      </tp>
      <tp>
        <v>549063155.63999999</v>
        <stp/>
        <stp>EM_S_STM07_IS</stp>
        <stp>4</stp>
        <stp>000629.SZ</stp>
        <stp>61</stp>
        <stp>12/31/2013</stp>
        <stp>1</stp>
        <tr r="J210" s="2"/>
      </tp>
      <tp>
        <v>72394784.430000007</v>
        <stp/>
        <stp>EM_S_STM07_IS</stp>
        <stp>4</stp>
        <stp>002629.SZ</stp>
        <stp>61</stp>
        <stp>12/31/2011</stp>
        <stp>1</stp>
        <tr r="F1099" s="2"/>
      </tp>
      <tp>
        <v>572562051.54999995</v>
        <stp/>
        <stp>EM_S_STM07_IS</stp>
        <stp>4</stp>
        <stp>000630.SZ</stp>
        <stp>61</stp>
        <stp>12/31/2013</stp>
        <stp>1</stp>
        <tr r="J211" s="2"/>
      </tp>
      <tp>
        <v>102459655.14</v>
        <stp/>
        <stp>EM_S_STM07_IS</stp>
        <stp>4</stp>
        <stp>002630.SZ</stp>
        <stp>61</stp>
        <stp>12/31/2011</stp>
        <stp>1</stp>
        <tr r="F1100" s="2"/>
      </tp>
      <tp>
        <v>609837467.87</v>
        <stp/>
        <stp>EM_S_STM07_IS</stp>
        <stp>4</stp>
        <stp>000631.SZ</stp>
        <stp>61</stp>
        <stp>12/31/2013</stp>
        <stp>1</stp>
        <tr r="J212" s="2"/>
      </tp>
      <tp>
        <v>86528165.879999995</v>
        <stp/>
        <stp>EM_S_STM07_IS</stp>
        <stp>4</stp>
        <stp>002631.SZ</stp>
        <stp>61</stp>
        <stp>12/31/2011</stp>
        <stp>1</stp>
        <tr r="F1101" s="2"/>
      </tp>
      <tp>
        <v>14062555.869999999</v>
        <stp/>
        <stp>EM_S_STM07_IS</stp>
        <stp>4</stp>
        <stp>000632.SZ</stp>
        <stp>61</stp>
        <stp>12/31/2013</stp>
        <stp>1</stp>
        <tr r="J213" s="2"/>
      </tp>
      <tp>
        <v>74505470.620000005</v>
        <stp/>
        <stp>EM_S_STM07_IS</stp>
        <stp>4</stp>
        <stp>002632.SZ</stp>
        <stp>61</stp>
        <stp>12/31/2011</stp>
        <stp>1</stp>
        <tr r="F1102" s="2"/>
      </tp>
      <tp>
        <v>5824313.6100000003</v>
        <stp/>
        <stp>EM_S_STM07_IS</stp>
        <stp>4</stp>
        <stp>000633.SZ</stp>
        <stp>61</stp>
        <stp>12/31/2013</stp>
        <stp>1</stp>
        <tr r="J214" s="2"/>
      </tp>
      <tp>
        <v>39178199.57</v>
        <stp/>
        <stp>EM_S_STM07_IS</stp>
        <stp>4</stp>
        <stp>002633.SZ</stp>
        <stp>61</stp>
        <stp>12/31/2011</stp>
        <stp>1</stp>
        <tr r="F1103" s="2"/>
      </tp>
      <tp>
        <v>46113876.590000004</v>
        <stp/>
        <stp>EM_S_STM07_IS</stp>
        <stp>4</stp>
        <stp>002634.SZ</stp>
        <stp>61</stp>
        <stp>12/31/2011</stp>
        <stp>1</stp>
        <tr r="F1104" s="2"/>
      </tp>
      <tp>
        <v>77011964.739999995</v>
        <stp/>
        <stp>EM_S_STM07_IS</stp>
        <stp>4</stp>
        <stp>000635.SZ</stp>
        <stp>61</stp>
        <stp>12/31/2013</stp>
        <stp>1</stp>
        <tr r="J215" s="2"/>
      </tp>
      <tp>
        <v>101044011.94</v>
        <stp/>
        <stp>EM_S_STM07_IS</stp>
        <stp>4</stp>
        <stp>002635.SZ</stp>
        <stp>61</stp>
        <stp>12/31/2011</stp>
        <stp>1</stp>
        <tr r="F1105" s="2"/>
      </tp>
      <tp>
        <v>87845807.129999995</v>
        <stp/>
        <stp>EM_S_STM07_IS</stp>
        <stp>4</stp>
        <stp>000636.SZ</stp>
        <stp>61</stp>
        <stp>12/31/2013</stp>
        <stp>1</stp>
        <tr r="J216" s="2"/>
      </tp>
      <tp>
        <v>76724223.180000007</v>
        <stp/>
        <stp>EM_S_STM07_IS</stp>
        <stp>4</stp>
        <stp>002636.SZ</stp>
        <stp>61</stp>
        <stp>12/31/2011</stp>
        <stp>1</stp>
        <tr r="F1106" s="2"/>
      </tp>
      <tp>
        <v>48274176.079999998</v>
        <stp/>
        <stp>EM_S_STM07_IS</stp>
        <stp>4</stp>
        <stp>000637.SZ</stp>
        <stp>61</stp>
        <stp>12/31/2013</stp>
        <stp>1</stp>
        <tr r="J217" s="2"/>
      </tp>
      <tp>
        <v>104122197.45999999</v>
        <stp/>
        <stp>EM_S_STM07_IS</stp>
        <stp>4</stp>
        <stp>002637.SZ</stp>
        <stp>61</stp>
        <stp>12/31/2011</stp>
        <stp>1</stp>
        <tr r="F1107" s="2"/>
      </tp>
      <tp>
        <v>-12030923.359999999</v>
        <stp/>
        <stp>EM_S_STM07_IS</stp>
        <stp>4</stp>
        <stp>000638.SZ</stp>
        <stp>61</stp>
        <stp>12/31/2013</stp>
        <stp>1</stp>
        <tr r="J218" s="2"/>
      </tp>
      <tp>
        <v>124623159.89</v>
        <stp/>
        <stp>EM_S_STM07_IS</stp>
        <stp>4</stp>
        <stp>002638.SZ</stp>
        <stp>61</stp>
        <stp>12/31/2011</stp>
        <stp>1</stp>
        <tr r="F1108" s="2"/>
      </tp>
      <tp>
        <v>180948638.59999999</v>
        <stp/>
        <stp>EM_S_STM07_IS</stp>
        <stp>4</stp>
        <stp>000639.SZ</stp>
        <stp>61</stp>
        <stp>12/31/2013</stp>
        <stp>1</stp>
        <tr r="J219" s="2"/>
      </tp>
      <tp>
        <v>87605162.840000004</v>
        <stp/>
        <stp>EM_S_STM07_IS</stp>
        <stp>4</stp>
        <stp>002639.SZ</stp>
        <stp>61</stp>
        <stp>12/31/2011</stp>
        <stp>1</stp>
        <tr r="F1109" s="2"/>
      </tp>
      <tp>
        <v>715282564.83000004</v>
        <stp/>
        <stp>EM_S_STM07_IS</stp>
        <stp>4</stp>
        <stp>000600.SZ</stp>
        <stp>61</stp>
        <stp>12/31/2013</stp>
        <stp>1</stp>
        <tr r="J187" s="2"/>
      </tp>
      <tp>
        <v>49667114.439999998</v>
        <stp/>
        <stp>EM_S_STM07_IS</stp>
        <stp>4</stp>
        <stp>002600.SZ</stp>
        <stp>61</stp>
        <stp>12/31/2011</stp>
        <stp>1</stp>
        <tr r="F1070" s="2"/>
      </tp>
      <tp>
        <v>206957772.34999999</v>
        <stp/>
        <stp>EM_S_STM07_IS</stp>
        <stp>4</stp>
        <stp>000601.SZ</stp>
        <stp>61</stp>
        <stp>12/31/2013</stp>
        <stp>1</stp>
        <tr r="J188" s="2"/>
      </tp>
      <tp>
        <v>359474973.17000002</v>
        <stp/>
        <stp>EM_S_STM07_IS</stp>
        <stp>4</stp>
        <stp>002601.SZ</stp>
        <stp>61</stp>
        <stp>12/31/2011</stp>
        <stp>1</stp>
        <tr r="F1071" s="2"/>
      </tp>
      <tp>
        <v>141447394.44</v>
        <stp/>
        <stp>EM_S_STM07_IS</stp>
        <stp>4</stp>
        <stp>002602.SZ</stp>
        <stp>61</stp>
        <stp>12/31/2011</stp>
        <stp>1</stp>
        <tr r="F1072" s="2"/>
      </tp>
      <tp>
        <v>289843056.44</v>
        <stp/>
        <stp>EM_S_STM07_IS</stp>
        <stp>4</stp>
        <stp>000603.SZ</stp>
        <stp>61</stp>
        <stp>12/31/2013</stp>
        <stp>1</stp>
        <tr r="J189" s="2"/>
      </tp>
      <tp>
        <v>454071087.23000002</v>
        <stp/>
        <stp>EM_S_STM07_IS</stp>
        <stp>4</stp>
        <stp>002603.SZ</stp>
        <stp>61</stp>
        <stp>12/31/2011</stp>
        <stp>1</stp>
        <tr r="F1073" s="2"/>
      </tp>
      <tp>
        <v>85668876.359999999</v>
        <stp/>
        <stp>EM_S_STM07_IS</stp>
        <stp>4</stp>
        <stp>002604.SZ</stp>
        <stp>61</stp>
        <stp>12/31/2011</stp>
        <stp>1</stp>
        <tr r="F1074" s="2"/>
      </tp>
      <tp>
        <v>-12153458.26</v>
        <stp/>
        <stp>EM_S_STM07_IS</stp>
        <stp>4</stp>
        <stp>000605.SZ</stp>
        <stp>61</stp>
        <stp>12/31/2013</stp>
        <stp>1</stp>
        <tr r="J190" s="2"/>
      </tp>
      <tp>
        <v>72544381.329999998</v>
        <stp/>
        <stp>EM_S_STM07_IS</stp>
        <stp>4</stp>
        <stp>002605.SZ</stp>
        <stp>61</stp>
        <stp>12/31/2011</stp>
        <stp>1</stp>
        <tr r="F1075" s="2"/>
      </tp>
      <tp>
        <v>26628751.300000001</v>
        <stp/>
        <stp>EM_S_STM07_IS</stp>
        <stp>4</stp>
        <stp>000606.SZ</stp>
        <stp>61</stp>
        <stp>12/31/2013</stp>
        <stp>1</stp>
        <tr r="J191" s="2"/>
      </tp>
      <tp>
        <v>53987886.670000002</v>
        <stp/>
        <stp>EM_S_STM07_IS</stp>
        <stp>4</stp>
        <stp>002606.SZ</stp>
        <stp>61</stp>
        <stp>12/31/2011</stp>
        <stp>1</stp>
        <tr r="F1076" s="2"/>
      </tp>
      <tp>
        <v>12404900.99</v>
        <stp/>
        <stp>EM_S_STM07_IS</stp>
        <stp>4</stp>
        <stp>000607.SZ</stp>
        <stp>61</stp>
        <stp>12/31/2013</stp>
        <stp>1</stp>
        <tr r="J192" s="2"/>
      </tp>
      <tp>
        <v>90622182.370000005</v>
        <stp/>
        <stp>EM_S_STM07_IS</stp>
        <stp>4</stp>
        <stp>002607.SZ</stp>
        <stp>61</stp>
        <stp>12/31/2011</stp>
        <stp>1</stp>
        <tr r="F1077" s="2"/>
      </tp>
      <tp>
        <v>191274000</v>
        <stp/>
        <stp>EM_S_STM07_IS</stp>
        <stp>4</stp>
        <stp>000608.SZ</stp>
        <stp>61</stp>
        <stp>12/31/2013</stp>
        <stp>1</stp>
        <tr r="J193" s="2"/>
      </tp>
      <tp>
        <v>184600271.28</v>
        <stp/>
        <stp>EM_S_STM07_IS</stp>
        <stp>4</stp>
        <stp>002608.SZ</stp>
        <stp>61</stp>
        <stp>12/31/2011</stp>
        <stp>1</stp>
        <tr r="F1078" s="2"/>
      </tp>
      <tp>
        <v>104035542.69</v>
        <stp/>
        <stp>EM_S_STM07_IS</stp>
        <stp>4</stp>
        <stp>000609.SZ</stp>
        <stp>61</stp>
        <stp>12/31/2013</stp>
        <stp>1</stp>
        <tr r="J194" s="2"/>
      </tp>
      <tp>
        <v>42605622.039999999</v>
        <stp/>
        <stp>EM_S_STM07_IS</stp>
        <stp>4</stp>
        <stp>002609.SZ</stp>
        <stp>61</stp>
        <stp>12/31/2011</stp>
        <stp>1</stp>
        <tr r="F1079" s="2"/>
      </tp>
      <tp>
        <v>8570156.6500000004</v>
        <stp/>
        <stp>EM_S_STM07_IS</stp>
        <stp>4</stp>
        <stp>000610.SZ</stp>
        <stp>61</stp>
        <stp>12/31/2013</stp>
        <stp>1</stp>
        <tr r="J195" s="2"/>
      </tp>
      <tp>
        <v>197263945.56</v>
        <stp/>
        <stp>EM_S_STM07_IS</stp>
        <stp>4</stp>
        <stp>002610.SZ</stp>
        <stp>61</stp>
        <stp>12/31/2011</stp>
        <stp>1</stp>
        <tr r="F1080" s="2"/>
      </tp>
      <tp>
        <v>11398700.34</v>
        <stp/>
        <stp>EM_S_STM07_IS</stp>
        <stp>4</stp>
        <stp>000611.SZ</stp>
        <stp>61</stp>
        <stp>12/31/2013</stp>
        <stp>1</stp>
        <tr r="J196" s="2"/>
      </tp>
      <tp>
        <v>76337141.519999996</v>
        <stp/>
        <stp>EM_S_STM07_IS</stp>
        <stp>4</stp>
        <stp>002611.SZ</stp>
        <stp>61</stp>
        <stp>12/31/2011</stp>
        <stp>1</stp>
        <tr r="F1081" s="2"/>
      </tp>
      <tp>
        <v>262941152.94</v>
        <stp/>
        <stp>EM_S_STM07_IS</stp>
        <stp>4</stp>
        <stp>000612.SZ</stp>
        <stp>61</stp>
        <stp>12/31/2013</stp>
        <stp>1</stp>
        <tr r="J197" s="2"/>
      </tp>
      <tp>
        <v>208660759.88</v>
        <stp/>
        <stp>EM_S_STM07_IS</stp>
        <stp>4</stp>
        <stp>002612.SZ</stp>
        <stp>61</stp>
        <stp>12/31/2011</stp>
        <stp>1</stp>
        <tr r="F1082" s="2"/>
      </tp>
      <tp>
        <v>-2199319.96</v>
        <stp/>
        <stp>EM_S_STM07_IS</stp>
        <stp>4</stp>
        <stp>000613.SZ</stp>
        <stp>61</stp>
        <stp>12/31/2013</stp>
        <stp>1</stp>
        <tr r="J198" s="2"/>
      </tp>
      <tp>
        <v>100338807.81</v>
        <stp/>
        <stp>EM_S_STM07_IS</stp>
        <stp>4</stp>
        <stp>002613.SZ</stp>
        <stp>61</stp>
        <stp>12/31/2011</stp>
        <stp>1</stp>
        <tr r="F1083" s="2"/>
      </tp>
      <tp>
        <v>138440892.75999999</v>
        <stp/>
        <stp>EM_S_STM07_IS</stp>
        <stp>4</stp>
        <stp>002614.SZ</stp>
        <stp>61</stp>
        <stp>12/31/2011</stp>
        <stp>1</stp>
        <tr r="F1084" s="2"/>
      </tp>
      <tp>
        <v>-36642072.909999996</v>
        <stp/>
        <stp>EM_S_STM07_IS</stp>
        <stp>4</stp>
        <stp>000615.SZ</stp>
        <stp>61</stp>
        <stp>12/31/2013</stp>
        <stp>1</stp>
        <tr r="J199" s="2"/>
      </tp>
      <tp>
        <v>50231138.590000004</v>
        <stp/>
        <stp>EM_S_STM07_IS</stp>
        <stp>4</stp>
        <stp>002615.SZ</stp>
        <stp>61</stp>
        <stp>12/31/2011</stp>
        <stp>1</stp>
        <tr r="F1085" s="2"/>
      </tp>
      <tp>
        <v>213539215.75</v>
        <stp/>
        <stp>EM_S_STM07_IS</stp>
        <stp>4</stp>
        <stp>000616.SZ</stp>
        <stp>61</stp>
        <stp>12/31/2013</stp>
        <stp>1</stp>
        <tr r="J200" s="2"/>
      </tp>
      <tp>
        <v>80023022.390000001</v>
        <stp/>
        <stp>EM_S_STM07_IS</stp>
        <stp>4</stp>
        <stp>002616.SZ</stp>
        <stp>61</stp>
        <stp>12/31/2011</stp>
        <stp>1</stp>
        <tr r="F1086" s="2"/>
      </tp>
      <tp>
        <v>9844601.9000000004</v>
        <stp/>
        <stp>EM_S_STM07_IS</stp>
        <stp>4</stp>
        <stp>000617.SZ</stp>
        <stp>61</stp>
        <stp>12/31/2013</stp>
        <stp>1</stp>
        <tr r="J201" s="2"/>
      </tp>
      <tp>
        <v>52929335.979999997</v>
        <stp/>
        <stp>EM_S_STM07_IS</stp>
        <stp>4</stp>
        <stp>002617.SZ</stp>
        <stp>61</stp>
        <stp>12/31/2011</stp>
        <stp>1</stp>
        <tr r="F1087" s="2"/>
      </tp>
      <tp>
        <v>54586859.090000004</v>
        <stp/>
        <stp>EM_S_STM07_IS</stp>
        <stp>4</stp>
        <stp>002618.SZ</stp>
        <stp>61</stp>
        <stp>12/31/2011</stp>
        <stp>1</stp>
        <tr r="F1088" s="2"/>
      </tp>
      <tp>
        <v>139540247.13999999</v>
        <stp/>
        <stp>EM_S_STM07_IS</stp>
        <stp>4</stp>
        <stp>000619.SZ</stp>
        <stp>61</stp>
        <stp>12/31/2013</stp>
        <stp>1</stp>
        <tr r="J202" s="2"/>
      </tp>
      <tp>
        <v>50712344.340000004</v>
        <stp/>
        <stp>EM_S_STM07_IS</stp>
        <stp>4</stp>
        <stp>002619.SZ</stp>
        <stp>61</stp>
        <stp>12/31/2011</stp>
        <stp>1</stp>
        <tr r="F1089" s="2"/>
      </tp>
      <tp>
        <v>53725493.210000001</v>
        <stp/>
        <stp>EM_S_STM07_IS</stp>
        <stp>4</stp>
        <stp>002660.SZ</stp>
        <stp>61</stp>
        <stp>12/31/2011</stp>
        <stp>1</stp>
        <tr r="F1130" s="2"/>
      </tp>
      <tp>
        <v>283898219.06999999</v>
        <stp/>
        <stp>EM_S_STM07_IS</stp>
        <stp>4</stp>
        <stp>000661.SZ</stp>
        <stp>61</stp>
        <stp>12/31/2013</stp>
        <stp>1</stp>
        <tr r="J227" s="2"/>
      </tp>
      <tp>
        <v>65720196.159999996</v>
        <stp/>
        <stp>EM_S_STM07_IS</stp>
        <stp>4</stp>
        <stp>002661.SZ</stp>
        <stp>61</stp>
        <stp>12/31/2011</stp>
        <stp>1</stp>
        <tr r="F1131" s="2"/>
      </tp>
      <tp>
        <v>-62577725.07</v>
        <stp/>
        <stp>EM_S_STM07_IS</stp>
        <stp>4</stp>
        <stp>000662.SZ</stp>
        <stp>61</stp>
        <stp>12/31/2013</stp>
        <stp>1</stp>
        <tr r="J228" s="2"/>
      </tp>
      <tp>
        <v>307341510.06</v>
        <stp/>
        <stp>EM_S_STM07_IS</stp>
        <stp>4</stp>
        <stp>002662.SZ</stp>
        <stp>61</stp>
        <stp>12/31/2011</stp>
        <stp>1</stp>
        <tr r="F1132" s="2"/>
      </tp>
      <tp>
        <v>11122430.42</v>
        <stp/>
        <stp>EM_S_STM07_IS</stp>
        <stp>4</stp>
        <stp>000663.SZ</stp>
        <stp>61</stp>
        <stp>12/31/2013</stp>
        <stp>1</stp>
        <tr r="J229" s="2"/>
      </tp>
      <tp>
        <v>168135739.22</v>
        <stp/>
        <stp>EM_S_STM07_IS</stp>
        <stp>4</stp>
        <stp>002663.SZ</stp>
        <stp>61</stp>
        <stp>12/31/2011</stp>
        <stp>1</stp>
        <tr r="F1133" s="2"/>
      </tp>
      <tp>
        <v>77727263.950000003</v>
        <stp/>
        <stp>EM_S_STM07_IS</stp>
        <stp>4</stp>
        <stp>002664.SZ</stp>
        <stp>61</stp>
        <stp>12/31/2011</stp>
        <stp>1</stp>
        <tr r="F1134" s="2"/>
      </tp>
      <tp>
        <v>183903810.03</v>
        <stp/>
        <stp>EM_S_STM07_IS</stp>
        <stp>4</stp>
        <stp>000665.SZ</stp>
        <stp>61</stp>
        <stp>12/31/2013</stp>
        <stp>1</stp>
        <tr r="J230" s="2"/>
      </tp>
      <tp>
        <v>110250639.2</v>
        <stp/>
        <stp>EM_S_STM07_IS</stp>
        <stp>4</stp>
        <stp>002665.SZ</stp>
        <stp>61</stp>
        <stp>12/31/2011</stp>
        <stp>1</stp>
        <tr r="F1135" s="2"/>
      </tp>
      <tp>
        <v>591778324.35000002</v>
        <stp/>
        <stp>EM_S_STM07_IS</stp>
        <stp>4</stp>
        <stp>000666.SZ</stp>
        <stp>61</stp>
        <stp>12/31/2013</stp>
        <stp>1</stp>
        <tr r="J231" s="2"/>
      </tp>
      <tp>
        <v>117942643.70999999</v>
        <stp/>
        <stp>EM_S_STM07_IS</stp>
        <stp>4</stp>
        <stp>002666.SZ</stp>
        <stp>61</stp>
        <stp>12/31/2011</stp>
        <stp>1</stp>
        <tr r="F1136" s="2"/>
      </tp>
      <tp>
        <v>51691415.560000002</v>
        <stp/>
        <stp>EM_S_STM07_IS</stp>
        <stp>4</stp>
        <stp>000667.SZ</stp>
        <stp>61</stp>
        <stp>12/31/2013</stp>
        <stp>1</stp>
        <tr r="J232" s="2"/>
      </tp>
      <tp>
        <v>60730947.609999999</v>
        <stp/>
        <stp>EM_S_STM07_IS</stp>
        <stp>4</stp>
        <stp>002667.SZ</stp>
        <stp>61</stp>
        <stp>12/31/2011</stp>
        <stp>1</stp>
        <tr r="F1137" s="2"/>
      </tp>
      <tp>
        <v>1768186.98</v>
        <stp/>
        <stp>EM_S_STM07_IS</stp>
        <stp>4</stp>
        <stp>000668.SZ</stp>
        <stp>61</stp>
        <stp>12/31/2013</stp>
        <stp>1</stp>
        <tr r="J233" s="2"/>
      </tp>
      <tp>
        <v>145691123.41</v>
        <stp/>
        <stp>EM_S_STM07_IS</stp>
        <stp>4</stp>
        <stp>002668.SZ</stp>
        <stp>61</stp>
        <stp>12/31/2011</stp>
        <stp>1</stp>
        <tr r="F1138" s="2"/>
      </tp>
      <tp>
        <v>299858889.06999999</v>
        <stp/>
        <stp>EM_S_STM07_IS</stp>
        <stp>4</stp>
        <stp>000669.SZ</stp>
        <stp>61</stp>
        <stp>12/31/2013</stp>
        <stp>1</stp>
        <tr r="J234" s="2"/>
      </tp>
      <tp>
        <v>59364823.770000003</v>
        <stp/>
        <stp>EM_S_STM07_IS</stp>
        <stp>4</stp>
        <stp>002669.SZ</stp>
        <stp>61</stp>
        <stp>12/31/2011</stp>
        <stp>1</stp>
        <tr r="F1139" s="2"/>
      </tp>
      <tp>
        <v>5756549.5599999996</v>
        <stp/>
        <stp>EM_S_STM07_IS</stp>
        <stp>4</stp>
        <stp>000670.SZ</stp>
        <stp>61</stp>
        <stp>12/31/2013</stp>
        <stp>1</stp>
        <tr r="J235" s="2"/>
      </tp>
      <tp>
        <v>71985684.659999996</v>
        <stp/>
        <stp>EM_S_STM07_IS</stp>
        <stp>4</stp>
        <stp>002670.SZ</stp>
        <stp>61</stp>
        <stp>12/31/2011</stp>
        <stp>1</stp>
        <tr r="F1140" s="2"/>
      </tp>
      <tp>
        <v>651685059.19000006</v>
        <stp/>
        <stp>EM_S_STM07_IS</stp>
        <stp>4</stp>
        <stp>000671.SZ</stp>
        <stp>61</stp>
        <stp>12/31/2013</stp>
        <stp>1</stp>
        <tr r="J236" s="2"/>
      </tp>
      <tp>
        <v>72270118.579999998</v>
        <stp/>
        <stp>EM_S_STM07_IS</stp>
        <stp>4</stp>
        <stp>002671.SZ</stp>
        <stp>61</stp>
        <stp>12/31/2011</stp>
        <stp>1</stp>
        <tr r="F1141" s="2"/>
      </tp>
      <tp>
        <v>260787564.06</v>
        <stp/>
        <stp>EM_S_STM07_IS</stp>
        <stp>4</stp>
        <stp>000672.SZ</stp>
        <stp>61</stp>
        <stp>12/31/2013</stp>
        <stp>1</stp>
        <tr r="J237" s="2"/>
      </tp>
      <tp>
        <v>203725280.44999999</v>
        <stp/>
        <stp>EM_S_STM07_IS</stp>
        <stp>4</stp>
        <stp>002672.SZ</stp>
        <stp>61</stp>
        <stp>12/31/2011</stp>
        <stp>1</stp>
        <tr r="F1142" s="2"/>
      </tp>
      <tp>
        <v>2263922.12</v>
        <stp/>
        <stp>EM_S_STM07_IS</stp>
        <stp>4</stp>
        <stp>000673.SZ</stp>
        <stp>61</stp>
        <stp>12/31/2013</stp>
        <stp>1</stp>
        <tr r="J238" s="2"/>
      </tp>
      <tp>
        <v>223237142.83000001</v>
        <stp/>
        <stp>EM_S_STM07_IS</stp>
        <stp>4</stp>
        <stp>002673.SZ</stp>
        <stp>61</stp>
        <stp>12/31/2011</stp>
        <stp>1</stp>
        <tr r="F1143" s="2"/>
      </tp>
      <tp>
        <v>122993036.73</v>
        <stp/>
        <stp>EM_S_STM07_IS</stp>
        <stp>4</stp>
        <stp>002674.SZ</stp>
        <stp>61</stp>
        <stp>12/31/2011</stp>
        <stp>1</stp>
        <tr r="F1144" s="2"/>
      </tp>
      <tp>
        <v>127934504.38</v>
        <stp/>
        <stp>EM_S_STM07_IS</stp>
        <stp>4</stp>
        <stp>002675.SZ</stp>
        <stp>61</stp>
        <stp>12/31/2011</stp>
        <stp>1</stp>
        <tr r="F1145" s="2"/>
      </tp>
      <tp>
        <v>21043027.870000001</v>
        <stp/>
        <stp>EM_S_STM07_IS</stp>
        <stp>4</stp>
        <stp>000676.SZ</stp>
        <stp>61</stp>
        <stp>12/31/2013</stp>
        <stp>1</stp>
        <tr r="J239" s="2"/>
      </tp>
      <tp>
        <v>103970299.45999999</v>
        <stp/>
        <stp>EM_S_STM07_IS</stp>
        <stp>4</stp>
        <stp>002676.SZ</stp>
        <stp>61</stp>
        <stp>12/31/2011</stp>
        <stp>1</stp>
        <tr r="F1146" s="2"/>
      </tp>
      <tp>
        <v>-261001041.84</v>
        <stp/>
        <stp>EM_S_STM07_IS</stp>
        <stp>4</stp>
        <stp>000677.SZ</stp>
        <stp>61</stp>
        <stp>12/31/2013</stp>
        <stp>1</stp>
        <tr r="J240" s="2"/>
      </tp>
      <tp>
        <v>80827971.640000001</v>
        <stp/>
        <stp>EM_S_STM07_IS</stp>
        <stp>4</stp>
        <stp>002677.SZ</stp>
        <stp>61</stp>
        <stp>12/31/2011</stp>
        <stp>1</stp>
        <tr r="F1147" s="2"/>
      </tp>
      <tp>
        <v>1357341.32</v>
        <stp/>
        <stp>EM_S_STM07_IS</stp>
        <stp>4</stp>
        <stp>000678.SZ</stp>
        <stp>61</stp>
        <stp>12/31/2013</stp>
        <stp>1</stp>
        <tr r="J241" s="2"/>
      </tp>
      <tp>
        <v>144996601.61000001</v>
        <stp/>
        <stp>EM_S_STM07_IS</stp>
        <stp>4</stp>
        <stp>002678.SZ</stp>
        <stp>61</stp>
        <stp>12/31/2011</stp>
        <stp>1</stp>
        <tr r="F1148" s="2"/>
      </tp>
      <tp>
        <v>160187002.22</v>
        <stp/>
        <stp>EM_S_STM07_IS</stp>
        <stp>4</stp>
        <stp>000679.SZ</stp>
        <stp>61</stp>
        <stp>12/31/2013</stp>
        <stp>1</stp>
        <tr r="J242" s="2"/>
      </tp>
      <tp>
        <v>46666725.689999998</v>
        <stp/>
        <stp>EM_S_STM07_IS</stp>
        <stp>4</stp>
        <stp>002679.SZ</stp>
        <stp>61</stp>
        <stp>12/31/2011</stp>
        <stp>1</stp>
        <tr r="F1149" s="2"/>
      </tp>
      <tp>
        <v>68707271.930000007</v>
        <stp/>
        <stp>EM_S_STM07_IS</stp>
        <stp>4</stp>
        <stp>002640.SZ</stp>
        <stp>61</stp>
        <stp>12/31/2011</stp>
        <stp>1</stp>
        <tr r="F1110" s="2"/>
      </tp>
      <tp>
        <v>170621035.53999999</v>
        <stp/>
        <stp>EM_S_STM07_IS</stp>
        <stp>4</stp>
        <stp>002641.SZ</stp>
        <stp>61</stp>
        <stp>12/31/2011</stp>
        <stp>1</stp>
        <tr r="F1111" s="2"/>
      </tp>
      <tp>
        <v>71405551.040000007</v>
        <stp/>
        <stp>EM_S_STM07_IS</stp>
        <stp>4</stp>
        <stp>002642.SZ</stp>
        <stp>61</stp>
        <stp>12/31/2011</stp>
        <stp>1</stp>
        <tr r="F1112" s="2"/>
      </tp>
      <tp>
        <v>120241105.22</v>
        <stp/>
        <stp>EM_S_STM07_IS</stp>
        <stp>4</stp>
        <stp>002643.SZ</stp>
        <stp>61</stp>
        <stp>12/31/2011</stp>
        <stp>1</stp>
        <tr r="F1113" s="2"/>
      </tp>
      <tp>
        <v>32060662.039999999</v>
        <stp/>
        <stp>EM_S_STM07_IS</stp>
        <stp>4</stp>
        <stp>002644.SZ</stp>
        <stp>61</stp>
        <stp>12/31/2011</stp>
        <stp>1</stp>
        <tr r="F1114" s="2"/>
      </tp>
      <tp>
        <v>60241480.729999997</v>
        <stp/>
        <stp>EM_S_STM07_IS</stp>
        <stp>4</stp>
        <stp>002645.SZ</stp>
        <stp>61</stp>
        <stp>12/31/2011</stp>
        <stp>1</stp>
        <tr r="F1115" s="2"/>
      </tp>
      <tp>
        <v>211632130.72</v>
        <stp/>
        <stp>EM_S_STM07_IS</stp>
        <stp>4</stp>
        <stp>002646.SZ</stp>
        <stp>61</stp>
        <stp>12/31/2011</stp>
        <stp>1</stp>
        <tr r="F1116" s="2"/>
      </tp>
      <tp>
        <v>84792102.620000005</v>
        <stp/>
        <stp>EM_S_STM07_IS</stp>
        <stp>4</stp>
        <stp>002647.SZ</stp>
        <stp>61</stp>
        <stp>12/31/2011</stp>
        <stp>1</stp>
        <tr r="F1117" s="2"/>
      </tp>
      <tp>
        <v>629724776.15999997</v>
        <stp/>
        <stp>EM_S_STM07_IS</stp>
        <stp>4</stp>
        <stp>002648.SZ</stp>
        <stp>61</stp>
        <stp>12/31/2011</stp>
        <stp>1</stp>
        <tr r="F1118" s="2"/>
      </tp>
      <tp>
        <v>71642356.519999996</v>
        <stp/>
        <stp>EM_S_STM07_IS</stp>
        <stp>4</stp>
        <stp>002649.SZ</stp>
        <stp>61</stp>
        <stp>12/31/2011</stp>
        <stp>1</stp>
        <tr r="F1119" s="2"/>
      </tp>
      <tp>
        <v>194182835.96000001</v>
        <stp/>
        <stp>EM_S_STM07_IS</stp>
        <stp>4</stp>
        <stp>000650.SZ</stp>
        <stp>61</stp>
        <stp>12/31/2013</stp>
        <stp>1</stp>
        <tr r="J220" s="2"/>
      </tp>
      <tp>
        <v>157720390.19999999</v>
        <stp/>
        <stp>EM_S_STM07_IS</stp>
        <stp>4</stp>
        <stp>002650.SZ</stp>
        <stp>61</stp>
        <stp>12/31/2011</stp>
        <stp>1</stp>
        <tr r="F1120" s="2"/>
      </tp>
      <tp>
        <v>10870672842.469999</v>
        <stp/>
        <stp>EM_S_STM07_IS</stp>
        <stp>4</stp>
        <stp>000651.SZ</stp>
        <stp>61</stp>
        <stp>12/31/2013</stp>
        <stp>1</stp>
        <tr r="J221" s="2"/>
      </tp>
      <tp>
        <v>424585581.92000002</v>
        <stp/>
        <stp>EM_S_STM07_IS</stp>
        <stp>4</stp>
        <stp>002651.SZ</stp>
        <stp>61</stp>
        <stp>12/31/2011</stp>
        <stp>1</stp>
        <tr r="F1121" s="2"/>
      </tp>
      <tp>
        <v>116314373.52</v>
        <stp/>
        <stp>EM_S_STM07_IS</stp>
        <stp>4</stp>
        <stp>000652.SZ</stp>
        <stp>61</stp>
        <stp>12/31/2013</stp>
        <stp>1</stp>
        <tr r="J222" s="2"/>
      </tp>
      <tp>
        <v>58643513.219999999</v>
        <stp/>
        <stp>EM_S_STM07_IS</stp>
        <stp>4</stp>
        <stp>002652.SZ</stp>
        <stp>61</stp>
        <stp>12/31/2011</stp>
        <stp>1</stp>
        <tr r="F1122" s="2"/>
      </tp>
      <tp>
        <v>312296110.64999998</v>
        <stp/>
        <stp>EM_S_STM07_IS</stp>
        <stp>4</stp>
        <stp>002653.SZ</stp>
        <stp>61</stp>
        <stp>12/31/2011</stp>
        <stp>1</stp>
        <tr r="F1123" s="2"/>
      </tp>
      <tp>
        <v>54069051</v>
        <stp/>
        <stp>EM_S_STM07_IS</stp>
        <stp>4</stp>
        <stp>002654.SZ</stp>
        <stp>61</stp>
        <stp>12/31/2011</stp>
        <stp>1</stp>
        <tr r="F1124" s="2"/>
      </tp>
      <tp>
        <v>261671532.30000001</v>
        <stp/>
        <stp>EM_S_STM07_IS</stp>
        <stp>4</stp>
        <stp>000655.SZ</stp>
        <stp>61</stp>
        <stp>12/31/2013</stp>
        <stp>1</stp>
        <tr r="J223" s="2"/>
      </tp>
      <tp>
        <v>53475636.509999998</v>
        <stp/>
        <stp>EM_S_STM07_IS</stp>
        <stp>4</stp>
        <stp>002655.SZ</stp>
        <stp>61</stp>
        <stp>12/31/2011</stp>
        <stp>1</stp>
        <tr r="F1125" s="2"/>
      </tp>
      <tp>
        <v>984071530.24000001</v>
        <stp/>
        <stp>EM_S_STM07_IS</stp>
        <stp>4</stp>
        <stp>000656.SZ</stp>
        <stp>61</stp>
        <stp>12/31/2013</stp>
        <stp>1</stp>
        <tr r="J224" s="2"/>
      </tp>
      <tp>
        <v>109352133.28</v>
        <stp/>
        <stp>EM_S_STM07_IS</stp>
        <stp>4</stp>
        <stp>002656.SZ</stp>
        <stp>61</stp>
        <stp>12/31/2011</stp>
        <stp>1</stp>
        <tr r="F1126" s="2"/>
      </tp>
      <tp>
        <v>158469572.55000001</v>
        <stp/>
        <stp>EM_S_STM07_IS</stp>
        <stp>4</stp>
        <stp>000657.SZ</stp>
        <stp>61</stp>
        <stp>12/31/2013</stp>
        <stp>1</stp>
        <tr r="J225" s="2"/>
      </tp>
      <tp>
        <v>56306779.890000001</v>
        <stp/>
        <stp>EM_S_STM07_IS</stp>
        <stp>4</stp>
        <stp>002657.SZ</stp>
        <stp>61</stp>
        <stp>12/31/2011</stp>
        <stp>1</stp>
        <tr r="F1127" s="2"/>
      </tp>
      <tp>
        <v>81474971.239999995</v>
        <stp/>
        <stp>EM_S_STM07_IS</stp>
        <stp>4</stp>
        <stp>002658.SZ</stp>
        <stp>61</stp>
        <stp>12/31/2011</stp>
        <stp>1</stp>
        <tr r="F1128" s="2"/>
      </tp>
      <tp>
        <v>-1110481825.3</v>
        <stp/>
        <stp>EM_S_STM07_IS</stp>
        <stp>4</stp>
        <stp>000659.SZ</stp>
        <stp>61</stp>
        <stp>12/31/2013</stp>
        <stp>1</stp>
        <tr r="J226" s="2"/>
      </tp>
      <tp>
        <v>72429752.150000006</v>
        <stp/>
        <stp>EM_S_STM07_IS</stp>
        <stp>4</stp>
        <stp>002659.SZ</stp>
        <stp>61</stp>
        <stp>12/31/2011</stp>
        <stp>1</stp>
        <tr r="F1129" s="2"/>
      </tp>
      <tp>
        <v>15573097.380000001</v>
        <stp/>
        <stp>EM_S_STM07_IS</stp>
        <stp>4</stp>
        <stp>600680.SH</stp>
        <stp>61</stp>
        <stp>12/31/2013</stp>
        <stp>1</stp>
        <tr r="J2440" s="2"/>
      </tp>
      <tp>
        <v>-5670766.6600000001</v>
        <stp/>
        <stp>EM_S_STM07_IS</stp>
        <stp>4</stp>
        <stp>600681.SH</stp>
        <stp>61</stp>
        <stp>12/31/2013</stp>
        <stp>1</stp>
        <tr r="J2441" s="2"/>
      </tp>
      <tp>
        <v>135240812.13</v>
        <stp/>
        <stp>EM_S_STM07_IS</stp>
        <stp>4</stp>
        <stp>600682.SH</stp>
        <stp>61</stp>
        <stp>12/31/2013</stp>
        <stp>1</stp>
        <tr r="J2442" s="2"/>
      </tp>
      <tp>
        <v>74528801.790000007</v>
        <stp/>
        <stp>EM_S_STM07_IS</stp>
        <stp>4</stp>
        <stp>600683.SH</stp>
        <stp>61</stp>
        <stp>12/31/2013</stp>
        <stp>1</stp>
        <tr r="J2443" s="2"/>
      </tp>
      <tp>
        <v>449571230.79000002</v>
        <stp/>
        <stp>EM_S_STM07_IS</stp>
        <stp>4</stp>
        <stp>600684.SH</stp>
        <stp>61</stp>
        <stp>12/31/2013</stp>
        <stp>1</stp>
        <tr r="J2444" s="2"/>
      </tp>
      <tp>
        <v>13599718.51</v>
        <stp/>
        <stp>EM_S_STM07_IS</stp>
        <stp>4</stp>
        <stp>600685.SH</stp>
        <stp>61</stp>
        <stp>12/31/2013</stp>
        <stp>1</stp>
        <tr r="J2445" s="2"/>
      </tp>
      <tp>
        <v>229618167.28</v>
        <stp/>
        <stp>EM_S_STM07_IS</stp>
        <stp>4</stp>
        <stp>600686.SH</stp>
        <stp>61</stp>
        <stp>12/31/2013</stp>
        <stp>1</stp>
        <tr r="J2446" s="2"/>
      </tp>
      <tp>
        <v>55247495.869999997</v>
        <stp/>
        <stp>EM_S_STM07_IS</stp>
        <stp>4</stp>
        <stp>603686.SH</stp>
        <stp>61</stp>
        <stp>12/31/2010</stp>
        <stp>1</stp>
        <tr r="D2991" s="2"/>
      </tp>
      <tp>
        <v>89409487.120000005</v>
        <stp/>
        <stp>EM_S_STM07_IS</stp>
        <stp>4</stp>
        <stp>600687.SH</stp>
        <stp>61</stp>
        <stp>12/31/2013</stp>
        <stp>1</stp>
        <tr r="J2447" s="2"/>
      </tp>
      <tp>
        <v>2003545000</v>
        <stp/>
        <stp>EM_S_STM07_IS</stp>
        <stp>4</stp>
        <stp>600688.SH</stp>
        <stp>61</stp>
        <stp>12/31/2013</stp>
        <stp>1</stp>
        <tr r="J2448" s="2"/>
      </tp>
      <tp>
        <v>1615680830.05</v>
        <stp/>
        <stp>EM_S_STM07_IS</stp>
        <stp>4</stp>
        <stp>601688.SH</stp>
        <stp>61</stp>
        <stp>12/31/2012</stp>
        <stp>1</stp>
        <tr r="H2790" s="2"/>
      </tp>
      <tp>
        <v>90316482.299999997</v>
        <stp/>
        <stp>EM_S_STM07_IS</stp>
        <stp>4</stp>
        <stp>603688.SH</stp>
        <stp>61</stp>
        <stp>12/31/2010</stp>
        <stp>1</stp>
        <tr r="D2992" s="2"/>
      </tp>
      <tp>
        <v>-47182653.979999997</v>
        <stp/>
        <stp>EM_S_STM07_IS</stp>
        <stp>4</stp>
        <stp>600689.SH</stp>
        <stp>61</stp>
        <stp>12/31/2013</stp>
        <stp>1</stp>
        <tr r="J2449" s="2"/>
      </tp>
      <tp>
        <v>243362216.37</v>
        <stp/>
        <stp>EM_S_STM07_IS</stp>
        <stp>4</stp>
        <stp>601689.SH</stp>
        <stp>61</stp>
        <stp>12/31/2012</stp>
        <stp>1</stp>
        <tr r="H2791" s="2"/>
      </tp>
      <tp t="s">
        <v/>
        <stp/>
        <stp>EM_S_STM07_IS</stp>
        <stp>4</stp>
        <stp>603689.SH</stp>
        <stp>61</stp>
        <stp>12/31/2010</stp>
        <stp>1</stp>
        <tr r="D2993" s="2"/>
      </tp>
      <tp>
        <v>4168152892.9200001</v>
        <stp/>
        <stp>EM_S_STM07_IS</stp>
        <stp>4</stp>
        <stp>600690.SH</stp>
        <stp>61</stp>
        <stp>12/31/2013</stp>
        <stp>1</stp>
        <tr r="J2450" s="2"/>
      </tp>
      <tp t="s">
        <v/>
        <stp/>
        <stp>EM_S_STM07_IS</stp>
        <stp>4</stp>
        <stp>603690.SH</stp>
        <stp>61</stp>
        <stp>12/31/2010</stp>
        <stp>1</stp>
        <tr r="D2994" s="2"/>
      </tp>
      <tp>
        <v>-22347311.98</v>
        <stp/>
        <stp>EM_S_STM07_IS</stp>
        <stp>4</stp>
        <stp>600691.SH</stp>
        <stp>61</stp>
        <stp>12/31/2013</stp>
        <stp>1</stp>
        <tr r="J2451" s="2"/>
      </tp>
      <tp>
        <v>26123851.57</v>
        <stp/>
        <stp>EM_S_STM07_IS</stp>
        <stp>4</stp>
        <stp>600692.SH</stp>
        <stp>61</stp>
        <stp>12/31/2013</stp>
        <stp>1</stp>
        <tr r="J2452" s="2"/>
      </tp>
      <tp>
        <v>56221971.109999999</v>
        <stp/>
        <stp>EM_S_STM07_IS</stp>
        <stp>4</stp>
        <stp>600693.SH</stp>
        <stp>61</stp>
        <stp>12/31/2013</stp>
        <stp>1</stp>
        <tr r="J2453" s="2"/>
      </tp>
      <tp>
        <v>1178815405.47</v>
        <stp/>
        <stp>EM_S_STM07_IS</stp>
        <stp>4</stp>
        <stp>600694.SH</stp>
        <stp>61</stp>
        <stp>12/31/2013</stp>
        <stp>1</stp>
        <tr r="J2454" s="2"/>
      </tp>
      <tp>
        <v>105185692.14</v>
        <stp/>
        <stp>EM_S_STM07_IS</stp>
        <stp>4</stp>
        <stp>600695.SH</stp>
        <stp>61</stp>
        <stp>12/31/2013</stp>
        <stp>1</stp>
        <tr r="J2455" s="2"/>
      </tp>
      <tp>
        <v>8828249.8800000008</v>
        <stp/>
        <stp>EM_S_STM07_IS</stp>
        <stp>4</stp>
        <stp>600696.SH</stp>
        <stp>61</stp>
        <stp>12/31/2013</stp>
        <stp>1</stp>
        <tr r="J2456" s="2"/>
      </tp>
      <tp t="s">
        <v/>
        <stp/>
        <stp>EM_S_STM07_IS</stp>
        <stp>4</stp>
        <stp>603696.SH</stp>
        <stp>61</stp>
        <stp>12/31/2010</stp>
        <stp>1</stp>
        <tr r="D2995" s="2"/>
      </tp>
      <tp>
        <v>245260196.16999999</v>
        <stp/>
        <stp>EM_S_STM07_IS</stp>
        <stp>4</stp>
        <stp>600697.SH</stp>
        <stp>61</stp>
        <stp>12/31/2013</stp>
        <stp>1</stp>
        <tr r="J2457" s="2"/>
      </tp>
      <tp>
        <v>59022096.43</v>
        <stp/>
        <stp>EM_S_STM07_IS</stp>
        <stp>4</stp>
        <stp>600698.SH</stp>
        <stp>61</stp>
        <stp>12/31/2013</stp>
        <stp>1</stp>
        <tr r="J2458" s="2"/>
      </tp>
      <tp t="s">
        <v/>
        <stp/>
        <stp>EM_S_STM07_IS</stp>
        <stp>4</stp>
        <stp>603698.SH</stp>
        <stp>61</stp>
        <stp>12/31/2010</stp>
        <stp>1</stp>
        <tr r="D2996" s="2"/>
      </tp>
      <tp>
        <v>289008577.5</v>
        <stp/>
        <stp>EM_S_STM07_IS</stp>
        <stp>4</stp>
        <stp>600699.SH</stp>
        <stp>61</stp>
        <stp>12/31/2013</stp>
        <stp>1</stp>
        <tr r="J2459" s="2"/>
      </tp>
      <tp>
        <v>2566515102.7600002</v>
        <stp/>
        <stp>EM_S_STM07_IS</stp>
        <stp>4</stp>
        <stp>601699.SH</stp>
        <stp>61</stp>
        <stp>12/31/2012</stp>
        <stp>1</stp>
        <tr r="H2792" s="2"/>
      </tp>
      <tp>
        <v>105754920.94</v>
        <stp/>
        <stp>EM_S_STM07_IS</stp>
        <stp>4</stp>
        <stp>603699.SH</stp>
        <stp>61</stp>
        <stp>12/31/2010</stp>
        <stp>1</stp>
        <tr r="D2997" s="2"/>
      </tp>
      <tp>
        <v>1917548483</v>
        <stp/>
        <stp>EM_S_STM07_IS</stp>
        <stp>4</stp>
        <stp>600660.SH</stp>
        <stp>61</stp>
        <stp>12/31/2013</stp>
        <stp>1</stp>
        <tr r="J2423" s="2"/>
      </tp>
      <tp t="s">
        <v/>
        <stp/>
        <stp>EM_S_STM07_IS</stp>
        <stp>4</stp>
        <stp>603660.SH</stp>
        <stp>61</stp>
        <stp>12/31/2010</stp>
        <stp>1</stp>
        <tr r="D2986" s="2"/>
      </tp>
      <tp>
        <v>14951706.41</v>
        <stp/>
        <stp>EM_S_STM07_IS</stp>
        <stp>4</stp>
        <stp>600661.SH</stp>
        <stp>61</stp>
        <stp>12/31/2013</stp>
        <stp>1</stp>
        <tr r="J2424" s="2"/>
      </tp>
      <tp>
        <v>170052889.28</v>
        <stp/>
        <stp>EM_S_STM07_IS</stp>
        <stp>4</stp>
        <stp>600662.SH</stp>
        <stp>61</stp>
        <stp>12/31/2013</stp>
        <stp>1</stp>
        <tr r="J2425" s="2"/>
      </tp>
      <tp>
        <v>1405959354.0699999</v>
        <stp/>
        <stp>EM_S_STM07_IS</stp>
        <stp>4</stp>
        <stp>600663.SH</stp>
        <stp>61</stp>
        <stp>12/31/2013</stp>
        <stp>1</stp>
        <tr r="J2426" s="2"/>
      </tp>
      <tp t="s">
        <v/>
        <stp/>
        <stp>EM_S_STM07_IS</stp>
        <stp>4</stp>
        <stp>603663.SH</stp>
        <stp>61</stp>
        <stp>12/31/2010</stp>
        <stp>1</stp>
        <tr r="D2987" s="2"/>
      </tp>
      <tp>
        <v>168668871.31</v>
        <stp/>
        <stp>EM_S_STM07_IS</stp>
        <stp>4</stp>
        <stp>600664.SH</stp>
        <stp>61</stp>
        <stp>12/31/2013</stp>
        <stp>1</stp>
        <tr r="J2427" s="2"/>
      </tp>
      <tp>
        <v>266427515.56999999</v>
        <stp/>
        <stp>EM_S_STM07_IS</stp>
        <stp>4</stp>
        <stp>600665.SH</stp>
        <stp>61</stp>
        <stp>12/31/2013</stp>
        <stp>1</stp>
        <tr r="J2428" s="2"/>
      </tp>
      <tp>
        <v>32745802.600000001</v>
        <stp/>
        <stp>EM_S_STM07_IS</stp>
        <stp>4</stp>
        <stp>600666.SH</stp>
        <stp>61</stp>
        <stp>12/31/2013</stp>
        <stp>1</stp>
        <tr r="J2429" s="2"/>
      </tp>
      <tp>
        <v>1121437781.3900001</v>
        <stp/>
        <stp>EM_S_STM07_IS</stp>
        <stp>4</stp>
        <stp>601666.SH</stp>
        <stp>61</stp>
        <stp>12/31/2012</stp>
        <stp>1</stp>
        <tr r="H2785" s="2"/>
      </tp>
      <tp>
        <v>12456796.859999999</v>
        <stp/>
        <stp>EM_S_STM07_IS</stp>
        <stp>4</stp>
        <stp>600667.SH</stp>
        <stp>61</stp>
        <stp>12/31/2013</stp>
        <stp>1</stp>
        <tr r="J2430" s="2"/>
      </tp>
      <tp t="s">
        <v/>
        <stp/>
        <stp>EM_S_STM07_IS</stp>
        <stp>4</stp>
        <stp>603667.SH</stp>
        <stp>61</stp>
        <stp>12/31/2010</stp>
        <stp>1</stp>
        <tr r="D2988" s="2"/>
      </tp>
      <tp>
        <v>201569075.91999999</v>
        <stp/>
        <stp>EM_S_STM07_IS</stp>
        <stp>4</stp>
        <stp>600668.SH</stp>
        <stp>61</stp>
        <stp>12/31/2013</stp>
        <stp>1</stp>
        <tr r="J2431" s="2"/>
      </tp>
      <tp>
        <v>15735236000</v>
        <stp/>
        <stp>EM_S_STM07_IS</stp>
        <stp>4</stp>
        <stp>601668.SH</stp>
        <stp>61</stp>
        <stp>12/31/2012</stp>
        <stp>1</stp>
        <tr r="H2786" s="2"/>
      </tp>
      <tp>
        <v>4094248729.3000002</v>
        <stp/>
        <stp>EM_S_STM07_IS</stp>
        <stp>4</stp>
        <stp>601669.SH</stp>
        <stp>61</stp>
        <stp>12/31/2012</stp>
        <stp>1</stp>
        <tr r="H2787" s="2"/>
      </tp>
      <tp t="s">
        <v/>
        <stp/>
        <stp>EM_S_STM07_IS</stp>
        <stp>4</stp>
        <stp>603669.SH</stp>
        <stp>61</stp>
        <stp>12/31/2010</stp>
        <stp>1</stp>
        <tr r="D2989" s="2"/>
      </tp>
      <tp>
        <v>2108420.84</v>
        <stp/>
        <stp>EM_S_STM07_IS</stp>
        <stp>4</stp>
        <stp>600671.SH</stp>
        <stp>61</stp>
        <stp>12/31/2013</stp>
        <stp>1</stp>
        <tr r="J2432" s="2"/>
      </tp>
      <tp>
        <v>146164387.84999999</v>
        <stp/>
        <stp>EM_S_STM07_IS</stp>
        <stp>4</stp>
        <stp>600673.SH</stp>
        <stp>61</stp>
        <stp>12/31/2013</stp>
        <stp>1</stp>
        <tr r="J2433" s="2"/>
      </tp>
      <tp>
        <v>1366427162.8499999</v>
        <stp/>
        <stp>EM_S_STM07_IS</stp>
        <stp>4</stp>
        <stp>600674.SH</stp>
        <stp>61</stp>
        <stp>12/31/2013</stp>
        <stp>1</stp>
        <tr r="J2434" s="2"/>
      </tp>
      <tp>
        <v>401663518.57999998</v>
        <stp/>
        <stp>EM_S_STM07_IS</stp>
        <stp>4</stp>
        <stp>600675.SH</stp>
        <stp>61</stp>
        <stp>12/31/2013</stp>
        <stp>1</stp>
        <tr r="J2435" s="2"/>
      </tp>
      <tp>
        <v>300377925.19</v>
        <stp/>
        <stp>EM_S_STM07_IS</stp>
        <stp>4</stp>
        <stp>600676.SH</stp>
        <stp>61</stp>
        <stp>12/31/2013</stp>
        <stp>1</stp>
        <tr r="J2436" s="2"/>
      </tp>
      <tp>
        <v>32125595.34</v>
        <stp/>
        <stp>EM_S_STM07_IS</stp>
        <stp>4</stp>
        <stp>600677.SH</stp>
        <stp>61</stp>
        <stp>12/31/2013</stp>
        <stp>1</stp>
        <tr r="J2437" s="2"/>
      </tp>
      <tp>
        <v>63330788.560000002</v>
        <stp/>
        <stp>EM_S_STM07_IS</stp>
        <stp>4</stp>
        <stp>601677.SH</stp>
        <stp>61</stp>
        <stp>12/31/2012</stp>
        <stp>1</stp>
        <tr r="H2788" s="2"/>
      </tp>
      <tp>
        <v>4799416.05</v>
        <stp/>
        <stp>EM_S_STM07_IS</stp>
        <stp>4</stp>
        <stp>600678.SH</stp>
        <stp>61</stp>
        <stp>12/31/2013</stp>
        <stp>1</stp>
        <tr r="J2438" s="2"/>
      </tp>
      <tp>
        <v>366438028.82999998</v>
        <stp/>
        <stp>EM_S_STM07_IS</stp>
        <stp>4</stp>
        <stp>601678.SH</stp>
        <stp>61</stp>
        <stp>12/31/2012</stp>
        <stp>1</stp>
        <tr r="H2789" s="2"/>
      </tp>
      <tp t="s">
        <v/>
        <stp/>
        <stp>EM_S_STM07_IS</stp>
        <stp>4</stp>
        <stp>603678.SH</stp>
        <stp>61</stp>
        <stp>12/31/2010</stp>
        <stp>1</stp>
        <tr r="D2990" s="2"/>
      </tp>
      <tp>
        <v>8760348.8900000006</v>
        <stp/>
        <stp>EM_S_STM07_IS</stp>
        <stp>4</stp>
        <stp>600679.SH</stp>
        <stp>61</stp>
        <stp>12/31/2013</stp>
        <stp>1</stp>
        <tr r="J2439" s="2"/>
      </tp>
      <tp>
        <v>81250999.599999994</v>
        <stp/>
        <stp>EM_S_STM07_IS</stp>
        <stp>4</stp>
        <stp>600640.SH</stp>
        <stp>61</stp>
        <stp>12/31/2013</stp>
        <stp>1</stp>
        <tr r="J2406" s="2"/>
      </tp>
      <tp>
        <v>226690651.77000001</v>
        <stp/>
        <stp>EM_S_STM07_IS</stp>
        <stp>4</stp>
        <stp>600641.SH</stp>
        <stp>61</stp>
        <stp>12/31/2013</stp>
        <stp>1</stp>
        <tr r="J2407" s="2"/>
      </tp>
      <tp>
        <v>2448933357.9699998</v>
        <stp/>
        <stp>EM_S_STM07_IS</stp>
        <stp>4</stp>
        <stp>600642.SH</stp>
        <stp>61</stp>
        <stp>12/31/2013</stp>
        <stp>1</stp>
        <tr r="J2408" s="2"/>
      </tp>
      <tp>
        <v>475254651.85000002</v>
        <stp/>
        <stp>EM_S_STM07_IS</stp>
        <stp>4</stp>
        <stp>600643.SH</stp>
        <stp>61</stp>
        <stp>12/31/2013</stp>
        <stp>1</stp>
        <tr r="J2409" s="2"/>
      </tp>
      <tp>
        <v>-298593187.89999998</v>
        <stp/>
        <stp>EM_S_STM07_IS</stp>
        <stp>4</stp>
        <stp>600644.SH</stp>
        <stp>61</stp>
        <stp>12/31/2013</stp>
        <stp>1</stp>
        <tr r="J2410" s="2"/>
      </tp>
      <tp>
        <v>7215733.9199999999</v>
        <stp/>
        <stp>EM_S_STM07_IS</stp>
        <stp>4</stp>
        <stp>600645.SH</stp>
        <stp>61</stp>
        <stp>12/31/2013</stp>
        <stp>1</stp>
        <tr r="J2411" s="2"/>
      </tp>
      <tp>
        <v>33616317.710000001</v>
        <stp/>
        <stp>EM_S_STM07_IS</stp>
        <stp>4</stp>
        <stp>600647.SH</stp>
        <stp>61</stp>
        <stp>12/31/2013</stp>
        <stp>1</stp>
        <tr r="J2412" s="2"/>
      </tp>
      <tp>
        <v>544513881.87</v>
        <stp/>
        <stp>EM_S_STM07_IS</stp>
        <stp>4</stp>
        <stp>600648.SH</stp>
        <stp>61</stp>
        <stp>12/31/2013</stp>
        <stp>1</stp>
        <tr r="J2413" s="2"/>
      </tp>
      <tp>
        <v>1378645384.75</v>
        <stp/>
        <stp>EM_S_STM07_IS</stp>
        <stp>4</stp>
        <stp>600649.SH</stp>
        <stp>61</stp>
        <stp>12/31/2013</stp>
        <stp>1</stp>
        <tr r="J2414" s="2"/>
      </tp>
      <tp>
        <v>234918830.80000001</v>
        <stp/>
        <stp>EM_S_STM07_IS</stp>
        <stp>4</stp>
        <stp>600650.SH</stp>
        <stp>61</stp>
        <stp>12/31/2013</stp>
        <stp>1</stp>
        <tr r="J2415" s="2"/>
      </tp>
      <tp>
        <v>57439046.630000003</v>
        <stp/>
        <stp>EM_S_STM07_IS</stp>
        <stp>4</stp>
        <stp>600651.SH</stp>
        <stp>61</stp>
        <stp>12/31/2013</stp>
        <stp>1</stp>
        <tr r="J2416" s="2"/>
      </tp>
      <tp>
        <v>4474286.7699999996</v>
        <stp/>
        <stp>EM_S_STM07_IS</stp>
        <stp>4</stp>
        <stp>600652.SH</stp>
        <stp>61</stp>
        <stp>12/31/2013</stp>
        <stp>1</stp>
        <tr r="J2417" s="2"/>
      </tp>
      <tp>
        <v>172786739.25</v>
        <stp/>
        <stp>EM_S_STM07_IS</stp>
        <stp>4</stp>
        <stp>600653.SH</stp>
        <stp>61</stp>
        <stp>12/31/2013</stp>
        <stp>1</stp>
        <tr r="J2418" s="2"/>
      </tp>
      <tp>
        <v>119378228.93000001</v>
        <stp/>
        <stp>EM_S_STM07_IS</stp>
        <stp>4</stp>
        <stp>600654.SH</stp>
        <stp>61</stp>
        <stp>12/31/2013</stp>
        <stp>1</stp>
        <tr r="J2419" s="2"/>
      </tp>
      <tp>
        <v>980848546.97000003</v>
        <stp/>
        <stp>EM_S_STM07_IS</stp>
        <stp>4</stp>
        <stp>600655.SH</stp>
        <stp>61</stp>
        <stp>12/31/2013</stp>
        <stp>1</stp>
        <tr r="J2420" s="2"/>
      </tp>
      <tp>
        <v>703899215.38</v>
        <stp/>
        <stp>EM_S_STM07_IS</stp>
        <stp>4</stp>
        <stp>600657.SH</stp>
        <stp>61</stp>
        <stp>12/31/2013</stp>
        <stp>1</stp>
        <tr r="J2421" s="2"/>
      </tp>
      <tp>
        <v>498242711.19</v>
        <stp/>
        <stp>EM_S_STM07_IS</stp>
        <stp>4</stp>
        <stp>600658.SH</stp>
        <stp>61</stp>
        <stp>12/31/2013</stp>
        <stp>1</stp>
        <tr r="J2422" s="2"/>
      </tp>
      <tp t="s">
        <v/>
        <stp/>
        <stp>EM_S_STM07_IS</stp>
        <stp>4</stp>
        <stp>603658.SH</stp>
        <stp>61</stp>
        <stp>12/31/2010</stp>
        <stp>1</stp>
        <tr r="D2985" s="2"/>
      </tp>
      <tp>
        <v>118385333.97</v>
        <stp/>
        <stp>EM_S_STM07_IS</stp>
        <stp>4</stp>
        <stp>600620.SH</stp>
        <stp>61</stp>
        <stp>12/31/2013</stp>
        <stp>1</stp>
        <tr r="J2390" s="2"/>
      </tp>
      <tp>
        <v>296024307.22000003</v>
        <stp/>
        <stp>EM_S_STM07_IS</stp>
        <stp>4</stp>
        <stp>600621.SH</stp>
        <stp>61</stp>
        <stp>12/31/2013</stp>
        <stp>1</stp>
        <tr r="J2391" s="2"/>
      </tp>
      <tp>
        <v>338907575.25999999</v>
        <stp/>
        <stp>EM_S_STM07_IS</stp>
        <stp>4</stp>
        <stp>600622.SH</stp>
        <stp>61</stp>
        <stp>12/31/2013</stp>
        <stp>1</stp>
        <tr r="J2392" s="2"/>
      </tp>
      <tp>
        <v>305681653.88</v>
        <stp/>
        <stp>EM_S_STM07_IS</stp>
        <stp>4</stp>
        <stp>600623.SH</stp>
        <stp>61</stp>
        <stp>12/31/2013</stp>
        <stp>1</stp>
        <tr r="J2393" s="2"/>
      </tp>
      <tp>
        <v>33712175.520000003</v>
        <stp/>
        <stp>EM_S_STM07_IS</stp>
        <stp>4</stp>
        <stp>600624.SH</stp>
        <stp>61</stp>
        <stp>12/31/2013</stp>
        <stp>1</stp>
        <tr r="J2394" s="2"/>
      </tp>
      <tp>
        <v>192481444.65000001</v>
        <stp/>
        <stp>EM_S_STM07_IS</stp>
        <stp>4</stp>
        <stp>600626.SH</stp>
        <stp>61</stp>
        <stp>12/31/2013</stp>
        <stp>1</stp>
        <tr r="J2395" s="2"/>
      </tp>
      <tp>
        <v>243226581.00999999</v>
        <stp/>
        <stp>EM_S_STM07_IS</stp>
        <stp>4</stp>
        <stp>600628.SH</stp>
        <stp>61</stp>
        <stp>12/31/2013</stp>
        <stp>1</stp>
        <tr r="J2396" s="2"/>
      </tp>
      <tp>
        <v>11061000000</v>
        <stp/>
        <stp>EM_S_STM07_IS</stp>
        <stp>4</stp>
        <stp>601628.SH</stp>
        <stp>61</stp>
        <stp>12/31/2012</stp>
        <stp>1</stp>
        <tr r="H2782" s="2"/>
      </tp>
      <tp t="s">
        <v/>
        <stp/>
        <stp>EM_S_STM07_IS</stp>
        <stp>4</stp>
        <stp>603628.SH</stp>
        <stp>61</stp>
        <stp>12/31/2010</stp>
        <stp>1</stp>
        <tr r="D2981" s="2"/>
      </tp>
      <tp>
        <v>13881062.949999999</v>
        <stp/>
        <stp>EM_S_STM07_IS</stp>
        <stp>4</stp>
        <stp>600629.SH</stp>
        <stp>61</stp>
        <stp>12/31/2013</stp>
        <stp>1</stp>
        <tr r="J2397" s="2"/>
      </tp>
      <tp>
        <v>52236805.490000002</v>
        <stp/>
        <stp>EM_S_STM07_IS</stp>
        <stp>4</stp>
        <stp>600630.SH</stp>
        <stp>61</stp>
        <stp>12/31/2013</stp>
        <stp>1</stp>
        <tr r="J2398" s="2"/>
      </tp>
      <tp>
        <v>411658289.49000001</v>
        <stp/>
        <stp>EM_S_STM07_IS</stp>
        <stp>4</stp>
        <stp>600633.SH</stp>
        <stp>61</stp>
        <stp>12/31/2013</stp>
        <stp>1</stp>
        <tr r="J2399" s="2"/>
      </tp>
      <tp>
        <v>5692448955.9300003</v>
        <stp/>
        <stp>EM_S_STM07_IS</stp>
        <stp>4</stp>
        <stp>601633.SH</stp>
        <stp>61</stp>
        <stp>12/31/2012</stp>
        <stp>1</stp>
        <tr r="H2783" s="2"/>
      </tp>
      <tp t="s">
        <v/>
        <stp/>
        <stp>EM_S_STM07_IS</stp>
        <stp>4</stp>
        <stp>603633.SH</stp>
        <stp>61</stp>
        <stp>12/31/2010</stp>
        <stp>1</stp>
        <tr r="D2982" s="2"/>
      </tp>
      <tp>
        <v>117127096.45</v>
        <stp/>
        <stp>EM_S_STM07_IS</stp>
        <stp>4</stp>
        <stp>600634.SH</stp>
        <stp>61</stp>
        <stp>12/31/2013</stp>
        <stp>1</stp>
        <tr r="J2400" s="2"/>
      </tp>
      <tp>
        <v>279024067.17000002</v>
        <stp/>
        <stp>EM_S_STM07_IS</stp>
        <stp>4</stp>
        <stp>600635.SH</stp>
        <stp>61</stp>
        <stp>12/31/2013</stp>
        <stp>1</stp>
        <tr r="J2401" s="2"/>
      </tp>
      <tp>
        <v>70461928.689999998</v>
        <stp/>
        <stp>EM_S_STM07_IS</stp>
        <stp>4</stp>
        <stp>600636.SH</stp>
        <stp>61</stp>
        <stp>12/31/2013</stp>
        <stp>1</stp>
        <tr r="J2402" s="2"/>
      </tp>
      <tp>
        <v>197330150.62</v>
        <stp/>
        <stp>EM_S_STM07_IS</stp>
        <stp>4</stp>
        <stp>601636.SH</stp>
        <stp>61</stp>
        <stp>12/31/2012</stp>
        <stp>1</stp>
        <tr r="H2784" s="2"/>
      </tp>
      <tp t="s">
        <v/>
        <stp/>
        <stp>EM_S_STM07_IS</stp>
        <stp>4</stp>
        <stp>603636.SH</stp>
        <stp>61</stp>
        <stp>12/31/2010</stp>
        <stp>1</stp>
        <tr r="D2983" s="2"/>
      </tp>
      <tp>
        <v>677350579.73000002</v>
        <stp/>
        <stp>EM_S_STM07_IS</stp>
        <stp>4</stp>
        <stp>600637.SH</stp>
        <stp>61</stp>
        <stp>12/31/2013</stp>
        <stp>1</stp>
        <tr r="J2403" s="2"/>
      </tp>
      <tp>
        <v>228316611.06</v>
        <stp/>
        <stp>EM_S_STM07_IS</stp>
        <stp>4</stp>
        <stp>600638.SH</stp>
        <stp>61</stp>
        <stp>12/31/2013</stp>
        <stp>1</stp>
        <tr r="J2404" s="2"/>
      </tp>
      <tp>
        <v>427284537.51999998</v>
        <stp/>
        <stp>EM_S_STM07_IS</stp>
        <stp>4</stp>
        <stp>600639.SH</stp>
        <stp>61</stp>
        <stp>12/31/2013</stp>
        <stp>1</stp>
        <tr r="J2405" s="2"/>
      </tp>
      <tp t="s">
        <v/>
        <stp/>
        <stp>EM_S_STM07_IS</stp>
        <stp>4</stp>
        <stp>603639.SH</stp>
        <stp>61</stp>
        <stp>12/31/2010</stp>
        <stp>1</stp>
        <tr r="D2984" s="2"/>
      </tp>
      <tp>
        <v>1973372097</v>
        <stp/>
        <stp>EM_S_STM07_IS</stp>
        <stp>4</stp>
        <stp>600600.SH</stp>
        <stp>61</stp>
        <stp>12/31/2013</stp>
        <stp>1</stp>
        <tr r="J2371" s="2"/>
      </tp>
      <tp>
        <v>-8233754000</v>
        <stp/>
        <stp>EM_S_STM07_IS</stp>
        <stp>4</stp>
        <stp>601600.SH</stp>
        <stp>61</stp>
        <stp>12/31/2012</stp>
        <stp>1</stp>
        <tr r="H2775" s="2"/>
      </tp>
      <tp t="s">
        <v/>
        <stp/>
        <stp>EM_S_STM07_IS</stp>
        <stp>4</stp>
        <stp>603600.SH</stp>
        <stp>61</stp>
        <stp>12/31/2010</stp>
        <stp>1</stp>
        <tr r="D2973" s="2"/>
      </tp>
      <tp>
        <v>70385407.079999998</v>
        <stp/>
        <stp>EM_S_STM07_IS</stp>
        <stp>4</stp>
        <stp>600601.SH</stp>
        <stp>61</stp>
        <stp>12/31/2013</stp>
        <stp>1</stp>
        <tr r="J2372" s="2"/>
      </tp>
      <tp>
        <v>5077000000</v>
        <stp/>
        <stp>EM_S_STM07_IS</stp>
        <stp>4</stp>
        <stp>601601.SH</stp>
        <stp>61</stp>
        <stp>12/31/2012</stp>
        <stp>1</stp>
        <tr r="H2776" s="2"/>
      </tp>
      <tp t="s">
        <v/>
        <stp/>
        <stp>EM_S_STM07_IS</stp>
        <stp>4</stp>
        <stp>603601.SH</stp>
        <stp>61</stp>
        <stp>12/31/2010</stp>
        <stp>1</stp>
        <tr r="D2974" s="2"/>
      </tp>
      <tp>
        <v>114068453.16</v>
        <stp/>
        <stp>EM_S_STM07_IS</stp>
        <stp>4</stp>
        <stp>600602.SH</stp>
        <stp>61</stp>
        <stp>12/31/2013</stp>
        <stp>1</stp>
        <tr r="J2373" s="2"/>
      </tp>
      <tp>
        <v>123111178.43000001</v>
        <stp/>
        <stp>EM_S_STM07_IS</stp>
        <stp>4</stp>
        <stp>600603.SH</stp>
        <stp>61</stp>
        <stp>12/31/2013</stp>
        <stp>1</stp>
        <tr r="J2374" s="2"/>
      </tp>
      <tp>
        <v>171824495.15000001</v>
        <stp/>
        <stp>EM_S_STM07_IS</stp>
        <stp>4</stp>
        <stp>600604.SH</stp>
        <stp>61</stp>
        <stp>12/31/2013</stp>
        <stp>1</stp>
        <tr r="J2375" s="2"/>
      </tp>
      <tp>
        <v>6658666.7800000003</v>
        <stp/>
        <stp>EM_S_STM07_IS</stp>
        <stp>4</stp>
        <stp>600605.SH</stp>
        <stp>61</stp>
        <stp>12/31/2013</stp>
        <stp>1</stp>
        <tr r="J2376" s="2"/>
      </tp>
      <tp>
        <v>69630661.540000007</v>
        <stp/>
        <stp>EM_S_STM07_IS</stp>
        <stp>4</stp>
        <stp>600606.SH</stp>
        <stp>61</stp>
        <stp>12/31/2013</stp>
        <stp>1</stp>
        <tr r="J2377" s="2"/>
      </tp>
      <tp t="s">
        <v/>
        <stp/>
        <stp>EM_S_STM07_IS</stp>
        <stp>4</stp>
        <stp>603606.SH</stp>
        <stp>61</stp>
        <stp>12/31/2010</stp>
        <stp>1</stp>
        <tr r="D2975" s="2"/>
      </tp>
      <tp>
        <v>2052871698.55</v>
        <stp/>
        <stp>EM_S_STM07_IS</stp>
        <stp>4</stp>
        <stp>601607.SH</stp>
        <stp>61</stp>
        <stp>12/31/2012</stp>
        <stp>1</stp>
        <tr r="H2777" s="2"/>
      </tp>
      <tp>
        <v>-3139635.71</v>
        <stp/>
        <stp>EM_S_STM07_IS</stp>
        <stp>4</stp>
        <stp>600608.SH</stp>
        <stp>61</stp>
        <stp>12/31/2013</stp>
        <stp>1</stp>
        <tr r="J2378" s="2"/>
      </tp>
      <tp>
        <v>870964626.5</v>
        <stp/>
        <stp>EM_S_STM07_IS</stp>
        <stp>4</stp>
        <stp>601608.SH</stp>
        <stp>61</stp>
        <stp>12/31/2012</stp>
        <stp>1</stp>
        <tr r="H2778" s="2"/>
      </tp>
      <tp t="s">
        <v/>
        <stp/>
        <stp>EM_S_STM07_IS</stp>
        <stp>4</stp>
        <stp>603608.SH</stp>
        <stp>61</stp>
        <stp>12/31/2010</stp>
        <stp>1</stp>
        <tr r="D2976" s="2"/>
      </tp>
      <tp>
        <v>17672532.43</v>
        <stp/>
        <stp>EM_S_STM07_IS</stp>
        <stp>4</stp>
        <stp>600609.SH</stp>
        <stp>61</stp>
        <stp>12/31/2013</stp>
        <stp>1</stp>
        <tr r="J2379" s="2"/>
      </tp>
      <tp>
        <v>192625712.09</v>
        <stp/>
        <stp>EM_S_STM07_IS</stp>
        <stp>4</stp>
        <stp>603609.SH</stp>
        <stp>61</stp>
        <stp>12/31/2010</stp>
        <stp>1</stp>
        <tr r="D2977" s="2"/>
      </tp>
      <tp>
        <v>-35657071.829999998</v>
        <stp/>
        <stp>EM_S_STM07_IS</stp>
        <stp>4</stp>
        <stp>600610.SH</stp>
        <stp>61</stp>
        <stp>12/31/2013</stp>
        <stp>1</stp>
        <tr r="J2380" s="2"/>
      </tp>
      <tp>
        <v>408210065.5</v>
        <stp/>
        <stp>EM_S_STM07_IS</stp>
        <stp>4</stp>
        <stp>600611.SH</stp>
        <stp>61</stp>
        <stp>12/31/2013</stp>
        <stp>1</stp>
        <tr r="J2381" s="2"/>
      </tp>
      <tp>
        <v>475927656.24000001</v>
        <stp/>
        <stp>EM_S_STM07_IS</stp>
        <stp>4</stp>
        <stp>601611.SH</stp>
        <stp>61</stp>
        <stp>12/31/2012</stp>
        <stp>1</stp>
        <tr r="H2779" s="2"/>
      </tp>
      <tp t="s">
        <v/>
        <stp/>
        <stp>EM_S_STM07_IS</stp>
        <stp>4</stp>
        <stp>603611.SH</stp>
        <stp>61</stp>
        <stp>12/31/2010</stp>
        <stp>1</stp>
        <tr r="D2978" s="2"/>
      </tp>
      <tp>
        <v>889854673.71000004</v>
        <stp/>
        <stp>EM_S_STM07_IS</stp>
        <stp>4</stp>
        <stp>600612.SH</stp>
        <stp>61</stp>
        <stp>12/31/2013</stp>
        <stp>1</stp>
        <tr r="J2382" s="2"/>
      </tp>
      <tp>
        <v>111540028.31999999</v>
        <stp/>
        <stp>EM_S_STM07_IS</stp>
        <stp>4</stp>
        <stp>600613.SH</stp>
        <stp>61</stp>
        <stp>12/31/2013</stp>
        <stp>1</stp>
        <tr r="J2383" s="2"/>
      </tp>
      <tp>
        <v>32818951.739999998</v>
        <stp/>
        <stp>EM_S_STM07_IS</stp>
        <stp>4</stp>
        <stp>600614.SH</stp>
        <stp>61</stp>
        <stp>12/31/2013</stp>
        <stp>1</stp>
        <tr r="J2384" s="2"/>
      </tp>
      <tp>
        <v>16540830.890000001</v>
        <stp/>
        <stp>EM_S_STM07_IS</stp>
        <stp>4</stp>
        <stp>600615.SH</stp>
        <stp>61</stp>
        <stp>12/31/2013</stp>
        <stp>1</stp>
        <tr r="J2385" s="2"/>
      </tp>
      <tp>
        <v>116863470.34999999</v>
        <stp/>
        <stp>EM_S_STM07_IS</stp>
        <stp>4</stp>
        <stp>600616.SH</stp>
        <stp>61</stp>
        <stp>12/31/2013</stp>
        <stp>1</stp>
        <tr r="J2386" s="2"/>
      </tp>
      <tp>
        <v>39319734.539999999</v>
        <stp/>
        <stp>EM_S_STM07_IS</stp>
        <stp>4</stp>
        <stp>601616.SH</stp>
        <stp>61</stp>
        <stp>12/31/2012</stp>
        <stp>1</stp>
        <tr r="H2780" s="2"/>
      </tp>
      <tp t="s">
        <v/>
        <stp/>
        <stp>EM_S_STM07_IS</stp>
        <stp>4</stp>
        <stp>603616.SH</stp>
        <stp>61</stp>
        <stp>12/31/2010</stp>
        <stp>1</stp>
        <tr r="D2979" s="2"/>
      </tp>
      <tp>
        <v>307851858.94</v>
        <stp/>
        <stp>EM_S_STM07_IS</stp>
        <stp>4</stp>
        <stp>600617.SH</stp>
        <stp>61</stp>
        <stp>12/31/2013</stp>
        <stp>1</stp>
        <tr r="J2387" s="2"/>
      </tp>
      <tp>
        <v>16623782.76</v>
        <stp/>
        <stp>EM_S_STM07_IS</stp>
        <stp>4</stp>
        <stp>600618.SH</stp>
        <stp>61</stp>
        <stp>12/31/2013</stp>
        <stp>1</stp>
        <tr r="J2388" s="2"/>
      </tp>
      <tp>
        <v>-6951504000</v>
        <stp/>
        <stp>EM_S_STM07_IS</stp>
        <stp>4</stp>
        <stp>601618.SH</stp>
        <stp>61</stp>
        <stp>12/31/2012</stp>
        <stp>1</stp>
        <tr r="H2781" s="2"/>
      </tp>
      <tp t="s">
        <v/>
        <stp/>
        <stp>EM_S_STM07_IS</stp>
        <stp>4</stp>
        <stp>603618.SH</stp>
        <stp>61</stp>
        <stp>12/31/2010</stp>
        <stp>1</stp>
        <tr r="D2980" s="2"/>
      </tp>
      <tp>
        <v>104129188.62</v>
        <stp/>
        <stp>EM_S_STM07_IS</stp>
        <stp>4</stp>
        <stp>600619.SH</stp>
        <stp>61</stp>
        <stp>12/31/2013</stp>
        <stp>1</stp>
        <tr r="J2389" s="2"/>
      </tp>
      <tp>
        <v>27546193.449999999</v>
        <stp/>
        <stp>EM_S_STM07_IS</stp>
        <stp>4</stp>
        <stp>000980.SZ</stp>
        <stp>61</stp>
        <stp>12/31/2012</stp>
        <stp>1</stp>
        <tr r="H455" s="2"/>
      </tp>
      <tp>
        <v>717936361.51999998</v>
        <stp/>
        <stp>EM_S_STM07_IS</stp>
        <stp>4</stp>
        <stp>000981.SZ</stp>
        <stp>61</stp>
        <stp>12/31/2012</stp>
        <stp>1</stp>
        <tr r="H456" s="2"/>
      </tp>
      <tp>
        <v>280570933.70999998</v>
        <stp/>
        <stp>EM_S_STM07_IS</stp>
        <stp>4</stp>
        <stp>000982.SZ</stp>
        <stp>61</stp>
        <stp>12/31/2012</stp>
        <stp>1</stp>
        <tr r="H457" s="2"/>
      </tp>
      <tp>
        <v>1810320822.7</v>
        <stp/>
        <stp>EM_S_STM07_IS</stp>
        <stp>4</stp>
        <stp>000983.SZ</stp>
        <stp>61</stp>
        <stp>12/31/2012</stp>
        <stp>1</stp>
        <tr r="H458" s="2"/>
      </tp>
      <tp>
        <v>-1607754.51</v>
        <stp/>
        <stp>EM_S_STM07_IS</stp>
        <stp>4</stp>
        <stp>000985.SZ</stp>
        <stp>61</stp>
        <stp>12/31/2012</stp>
        <stp>1</stp>
        <tr r="H459" s="2"/>
      </tp>
      <tp>
        <v>381622544.87</v>
        <stp/>
        <stp>EM_S_STM07_IS</stp>
        <stp>4</stp>
        <stp>000987.SZ</stp>
        <stp>61</stp>
        <stp>12/31/2012</stp>
        <stp>1</stp>
        <tr r="H460" s="2"/>
      </tp>
      <tp>
        <v>150208188.43000001</v>
        <stp/>
        <stp>EM_S_STM07_IS</stp>
        <stp>4</stp>
        <stp>000988.SZ</stp>
        <stp>61</stp>
        <stp>12/31/2012</stp>
        <stp>1</stp>
        <tr r="H461" s="2"/>
      </tp>
      <tp>
        <v>111562163.02</v>
        <stp/>
        <stp>EM_S_STM07_IS</stp>
        <stp>4</stp>
        <stp>000989.SZ</stp>
        <stp>61</stp>
        <stp>12/31/2012</stp>
        <stp>1</stp>
        <tr r="H462" s="2"/>
      </tp>
      <tp>
        <v>27236946</v>
        <stp/>
        <stp>EM_S_STM07_IS</stp>
        <stp>4</stp>
        <stp>000990.SZ</stp>
        <stp>61</stp>
        <stp>12/31/2012</stp>
        <stp>1</stp>
        <tr r="H463" s="2"/>
      </tp>
      <tp>
        <v>56182778.299999997</v>
        <stp/>
        <stp>EM_S_STM07_IS</stp>
        <stp>4</stp>
        <stp>000993.SZ</stp>
        <stp>61</stp>
        <stp>12/31/2012</stp>
        <stp>1</stp>
        <tr r="H464" s="2"/>
      </tp>
      <tp>
        <v>10134943.279999999</v>
        <stp/>
        <stp>EM_S_STM07_IS</stp>
        <stp>4</stp>
        <stp>000995.SZ</stp>
        <stp>61</stp>
        <stp>12/31/2012</stp>
        <stp>1</stp>
        <tr r="H465" s="2"/>
      </tp>
      <tp>
        <v>68507249.269999996</v>
        <stp/>
        <stp>EM_S_STM07_IS</stp>
        <stp>4</stp>
        <stp>000996.SZ</stp>
        <stp>61</stp>
        <stp>12/31/2012</stp>
        <stp>1</stp>
        <tr r="H466" s="2"/>
      </tp>
      <tp>
        <v>80231963.370000005</v>
        <stp/>
        <stp>EM_S_STM07_IS</stp>
        <stp>4</stp>
        <stp>000997.SZ</stp>
        <stp>61</stp>
        <stp>12/31/2012</stp>
        <stp>1</stp>
        <tr r="H467" s="2"/>
      </tp>
      <tp>
        <v>171059981.37</v>
        <stp/>
        <stp>EM_S_STM07_IS</stp>
        <stp>4</stp>
        <stp>000998.SZ</stp>
        <stp>61</stp>
        <stp>12/31/2012</stp>
        <stp>1</stp>
        <tr r="H468" s="2"/>
      </tp>
      <tp>
        <v>1014076121.87</v>
        <stp/>
        <stp>EM_S_STM07_IS</stp>
        <stp>4</stp>
        <stp>000999.SZ</stp>
        <stp>61</stp>
        <stp>12/31/2012</stp>
        <stp>1</stp>
        <tr r="H469" s="2"/>
      </tp>
      <tp>
        <v>59169283.009999998</v>
        <stp/>
        <stp>EM_S_STM07_IS</stp>
        <stp>4</stp>
        <stp>000920.SZ</stp>
        <stp>61</stp>
        <stp>12/31/2012</stp>
        <stp>1</stp>
        <tr r="H409" s="2"/>
      </tp>
      <tp>
        <v>717764680.39999998</v>
        <stp/>
        <stp>EM_S_STM07_IS</stp>
        <stp>4</stp>
        <stp>000921.SZ</stp>
        <stp>61</stp>
        <stp>12/31/2012</stp>
        <stp>1</stp>
        <tr r="H410" s="2"/>
      </tp>
      <tp>
        <v>191302394.53999999</v>
        <stp/>
        <stp>EM_S_STM07_IS</stp>
        <stp>4</stp>
        <stp>000922.SZ</stp>
        <stp>61</stp>
        <stp>12/31/2012</stp>
        <stp>1</stp>
        <tr r="H411" s="2"/>
      </tp>
      <tp>
        <v>5398821.4000000004</v>
        <stp/>
        <stp>EM_S_STM07_IS</stp>
        <stp>4</stp>
        <stp>000923.SZ</stp>
        <stp>61</stp>
        <stp>12/31/2012</stp>
        <stp>1</stp>
        <tr r="H412" s="2"/>
      </tp>
      <tp>
        <v>34669979.939999998</v>
        <stp/>
        <stp>EM_S_STM07_IS</stp>
        <stp>4</stp>
        <stp>000925.SZ</stp>
        <stp>61</stp>
        <stp>12/31/2012</stp>
        <stp>1</stp>
        <tr r="H413" s="2"/>
      </tp>
      <tp>
        <v>611170359.96000004</v>
        <stp/>
        <stp>EM_S_STM07_IS</stp>
        <stp>4</stp>
        <stp>000926.SZ</stp>
        <stp>61</stp>
        <stp>12/31/2012</stp>
        <stp>1</stp>
        <tr r="H414" s="2"/>
      </tp>
      <tp>
        <v>34195839.57</v>
        <stp/>
        <stp>EM_S_STM07_IS</stp>
        <stp>4</stp>
        <stp>000927.SZ</stp>
        <stp>61</stp>
        <stp>12/31/2012</stp>
        <stp>1</stp>
        <tr r="H415" s="2"/>
      </tp>
      <tp>
        <v>-179970450.75999999</v>
        <stp/>
        <stp>EM_S_STM07_IS</stp>
        <stp>4</stp>
        <stp>000928.SZ</stp>
        <stp>61</stp>
        <stp>12/31/2012</stp>
        <stp>1</stp>
        <tr r="H416" s="2"/>
      </tp>
      <tp>
        <v>21736645.510000002</v>
        <stp/>
        <stp>EM_S_STM07_IS</stp>
        <stp>4</stp>
        <stp>000929.SZ</stp>
        <stp>61</stp>
        <stp>12/31/2012</stp>
        <stp>1</stp>
        <tr r="H417" s="2"/>
      </tp>
      <tp>
        <v>182987631.40000001</v>
        <stp/>
        <stp>EM_S_STM07_IS</stp>
        <stp>4</stp>
        <stp>000930.SZ</stp>
        <stp>61</stp>
        <stp>12/31/2012</stp>
        <stp>1</stp>
        <tr r="H418" s="2"/>
      </tp>
      <tp>
        <v>29888445.640000001</v>
        <stp/>
        <stp>EM_S_STM07_IS</stp>
        <stp>4</stp>
        <stp>000931.SZ</stp>
        <stp>61</stp>
        <stp>12/31/2012</stp>
        <stp>1</stp>
        <tr r="H419" s="2"/>
      </tp>
      <tp>
        <v>-3254467531.3400002</v>
        <stp/>
        <stp>EM_S_STM07_IS</stp>
        <stp>4</stp>
        <stp>000932.SZ</stp>
        <stp>61</stp>
        <stp>12/31/2012</stp>
        <stp>1</stp>
        <tr r="H420" s="2"/>
      </tp>
      <tp>
        <v>201529243.37</v>
        <stp/>
        <stp>EM_S_STM07_IS</stp>
        <stp>4</stp>
        <stp>000933.SZ</stp>
        <stp>61</stp>
        <stp>12/31/2012</stp>
        <stp>1</stp>
        <tr r="H421" s="2"/>
      </tp>
      <tp>
        <v>8506128.9600000009</v>
        <stp/>
        <stp>EM_S_STM07_IS</stp>
        <stp>4</stp>
        <stp>000935.SZ</stp>
        <stp>61</stp>
        <stp>12/31/2012</stp>
        <stp>1</stp>
        <tr r="H422" s="2"/>
      </tp>
      <tp>
        <v>138475815.75999999</v>
        <stp/>
        <stp>EM_S_STM07_IS</stp>
        <stp>4</stp>
        <stp>000936.SZ</stp>
        <stp>61</stp>
        <stp>12/31/2012</stp>
        <stp>1</stp>
        <tr r="H423" s="2"/>
      </tp>
      <tp>
        <v>2250555776.4699998</v>
        <stp/>
        <stp>EM_S_STM07_IS</stp>
        <stp>4</stp>
        <stp>000937.SZ</stp>
        <stp>61</stp>
        <stp>12/31/2012</stp>
        <stp>1</stp>
        <tr r="H424" s="2"/>
      </tp>
      <tp>
        <v>72315609.579999998</v>
        <stp/>
        <stp>EM_S_STM07_IS</stp>
        <stp>4</stp>
        <stp>000938.SZ</stp>
        <stp>61</stp>
        <stp>12/31/2012</stp>
        <stp>1</stp>
        <tr r="H425" s="2"/>
      </tp>
      <tp>
        <v>34441537.479999997</v>
        <stp/>
        <stp>EM_S_STM07_IS</stp>
        <stp>4</stp>
        <stp>000939.SZ</stp>
        <stp>61</stp>
        <stp>12/31/2012</stp>
        <stp>1</stp>
        <tr r="H426" s="2"/>
      </tp>
      <tp>
        <v>648216774.92999995</v>
        <stp/>
        <stp>EM_S_STM07_IS</stp>
        <stp>4</stp>
        <stp>000900.SZ</stp>
        <stp>61</stp>
        <stp>12/31/2012</stp>
        <stp>1</stp>
        <tr r="H392" s="2"/>
      </tp>
      <tp>
        <v>39313896.82</v>
        <stp/>
        <stp>EM_S_STM07_IS</stp>
        <stp>4</stp>
        <stp>000901.SZ</stp>
        <stp>61</stp>
        <stp>12/31/2012</stp>
        <stp>1</stp>
        <tr r="H393" s="2"/>
      </tp>
      <tp>
        <v>-44174764.289999999</v>
        <stp/>
        <stp>EM_S_STM07_IS</stp>
        <stp>4</stp>
        <stp>000902.SZ</stp>
        <stp>61</stp>
        <stp>12/31/2012</stp>
        <stp>1</stp>
        <tr r="H394" s="2"/>
      </tp>
      <tp>
        <v>67742836.129999995</v>
        <stp/>
        <stp>EM_S_STM07_IS</stp>
        <stp>4</stp>
        <stp>000903.SZ</stp>
        <stp>61</stp>
        <stp>12/31/2012</stp>
        <stp>1</stp>
        <tr r="H395" s="2"/>
      </tp>
      <tp>
        <v>239607798.02000001</v>
        <stp/>
        <stp>EM_S_STM07_IS</stp>
        <stp>4</stp>
        <stp>000905.SZ</stp>
        <stp>61</stp>
        <stp>12/31/2012</stp>
        <stp>1</stp>
        <tr r="H396" s="2"/>
      </tp>
      <tp>
        <v>19901193.289999999</v>
        <stp/>
        <stp>EM_S_STM07_IS</stp>
        <stp>4</stp>
        <stp>000906.SZ</stp>
        <stp>61</stp>
        <stp>12/31/2012</stp>
        <stp>1</stp>
        <tr r="H397" s="2"/>
      </tp>
      <tp>
        <v>-60795843.090000004</v>
        <stp/>
        <stp>EM_S_STM07_IS</stp>
        <stp>4</stp>
        <stp>000908.SZ</stp>
        <stp>61</stp>
        <stp>12/31/2012</stp>
        <stp>1</stp>
        <tr r="H398" s="2"/>
      </tp>
      <tp>
        <v>42508952.130000003</v>
        <stp/>
        <stp>EM_S_STM07_IS</stp>
        <stp>4</stp>
        <stp>000909.SZ</stp>
        <stp>61</stp>
        <stp>12/31/2012</stp>
        <stp>1</stp>
        <tr r="H399" s="2"/>
      </tp>
      <tp>
        <v>123904779.05</v>
        <stp/>
        <stp>EM_S_STM07_IS</stp>
        <stp>4</stp>
        <stp>000910.SZ</stp>
        <stp>61</stp>
        <stp>12/31/2012</stp>
        <stp>1</stp>
        <tr r="H400" s="2"/>
      </tp>
      <tp>
        <v>-310311722.04000002</v>
        <stp/>
        <stp>EM_S_STM07_IS</stp>
        <stp>4</stp>
        <stp>000911.SZ</stp>
        <stp>61</stp>
        <stp>12/31/2012</stp>
        <stp>1</stp>
        <tr r="H401" s="2"/>
      </tp>
      <tp>
        <v>15849779.68</v>
        <stp/>
        <stp>EM_S_STM07_IS</stp>
        <stp>4</stp>
        <stp>000912.SZ</stp>
        <stp>61</stp>
        <stp>12/31/2012</stp>
        <stp>1</stp>
        <tr r="H402" s="2"/>
      </tp>
      <tp>
        <v>9121867.2899999991</v>
        <stp/>
        <stp>EM_S_STM07_IS</stp>
        <stp>4</stp>
        <stp>000913.SZ</stp>
        <stp>61</stp>
        <stp>12/31/2012</stp>
        <stp>1</stp>
        <tr r="H403" s="2"/>
      </tp>
      <tp>
        <v>121590667.17</v>
        <stp/>
        <stp>EM_S_STM07_IS</stp>
        <stp>4</stp>
        <stp>000915.SZ</stp>
        <stp>61</stp>
        <stp>12/31/2012</stp>
        <stp>1</stp>
        <tr r="H404" s="2"/>
      </tp>
      <tp>
        <v>202597732.18000001</v>
        <stp/>
        <stp>EM_S_STM07_IS</stp>
        <stp>4</stp>
        <stp>000916.SZ</stp>
        <stp>61</stp>
        <stp>12/31/2012</stp>
        <stp>1</stp>
        <tr r="H405" s="2"/>
      </tp>
      <tp>
        <v>586890591.53999996</v>
        <stp/>
        <stp>EM_S_STM07_IS</stp>
        <stp>4</stp>
        <stp>000917.SZ</stp>
        <stp>61</stp>
        <stp>12/31/2012</stp>
        <stp>1</stp>
        <tr r="H406" s="2"/>
      </tp>
      <tp>
        <v>111547179.89</v>
        <stp/>
        <stp>EM_S_STM07_IS</stp>
        <stp>4</stp>
        <stp>000918.SZ</stp>
        <stp>61</stp>
        <stp>12/31/2012</stp>
        <stp>1</stp>
        <tr r="H407" s="2"/>
      </tp>
      <tp>
        <v>143556314.63</v>
        <stp/>
        <stp>EM_S_STM07_IS</stp>
        <stp>4</stp>
        <stp>000919.SZ</stp>
        <stp>61</stp>
        <stp>12/31/2012</stp>
        <stp>1</stp>
        <tr r="H408" s="2"/>
      </tp>
      <tp>
        <v>34512163.640000001</v>
        <stp/>
        <stp>EM_S_STM07_IS</stp>
        <stp>4</stp>
        <stp>000960.SZ</stp>
        <stp>61</stp>
        <stp>12/31/2012</stp>
        <stp>1</stp>
        <tr r="H437" s="2"/>
      </tp>
      <tp>
        <v>1032157935.59</v>
        <stp/>
        <stp>EM_S_STM07_IS</stp>
        <stp>4</stp>
        <stp>000961.SZ</stp>
        <stp>61</stp>
        <stp>12/31/2012</stp>
        <stp>1</stp>
        <tr r="H438" s="2"/>
      </tp>
      <tp>
        <v>104217362.56</v>
        <stp/>
        <stp>EM_S_STM07_IS</stp>
        <stp>4</stp>
        <stp>000962.SZ</stp>
        <stp>61</stp>
        <stp>12/31/2012</stp>
        <stp>1</stp>
        <tr r="H439" s="2"/>
      </tp>
      <tp>
        <v>469927239.97000003</v>
        <stp/>
        <stp>EM_S_STM07_IS</stp>
        <stp>4</stp>
        <stp>000963.SZ</stp>
        <stp>61</stp>
        <stp>12/31/2012</stp>
        <stp>1</stp>
        <tr r="H440" s="2"/>
      </tp>
      <tp>
        <v>158933224.94999999</v>
        <stp/>
        <stp>EM_S_STM07_IS</stp>
        <stp>4</stp>
        <stp>000965.SZ</stp>
        <stp>61</stp>
        <stp>12/31/2012</stp>
        <stp>1</stp>
        <tr r="H441" s="2"/>
      </tp>
      <tp>
        <v>84613981.909999996</v>
        <stp/>
        <stp>EM_S_STM07_IS</stp>
        <stp>4</stp>
        <stp>000966.SZ</stp>
        <stp>61</stp>
        <stp>12/31/2012</stp>
        <stp>1</stp>
        <tr r="H442" s="2"/>
      </tp>
      <tp>
        <v>47430576.530000001</v>
        <stp/>
        <stp>EM_S_STM07_IS</stp>
        <stp>4</stp>
        <stp>000967.SZ</stp>
        <stp>61</stp>
        <stp>12/31/2012</stp>
        <stp>1</stp>
        <tr r="H443" s="2"/>
      </tp>
      <tp>
        <v>-352025696.11000001</v>
        <stp/>
        <stp>EM_S_STM07_IS</stp>
        <stp>4</stp>
        <stp>000968.SZ</stp>
        <stp>61</stp>
        <stp>12/31/2012</stp>
        <stp>1</stp>
        <tr r="H444" s="2"/>
      </tp>
      <tp>
        <v>75494341.519999996</v>
        <stp/>
        <stp>EM_S_STM07_IS</stp>
        <stp>4</stp>
        <stp>000969.SZ</stp>
        <stp>61</stp>
        <stp>12/31/2012</stp>
        <stp>1</stp>
        <tr r="H445" s="2"/>
      </tp>
      <tp>
        <v>648421550.47000003</v>
        <stp/>
        <stp>EM_S_STM07_IS</stp>
        <stp>4</stp>
        <stp>000970.SZ</stp>
        <stp>61</stp>
        <stp>12/31/2012</stp>
        <stp>1</stp>
        <tr r="H446" s="2"/>
      </tp>
      <tp>
        <v>8009267.2800000003</v>
        <stp/>
        <stp>EM_S_STM07_IS</stp>
        <stp>4</stp>
        <stp>000971.SZ</stp>
        <stp>61</stp>
        <stp>12/31/2012</stp>
        <stp>1</stp>
        <tr r="H447" s="2"/>
      </tp>
      <tp>
        <v>64021480.049999997</v>
        <stp/>
        <stp>EM_S_STM07_IS</stp>
        <stp>4</stp>
        <stp>000972.SZ</stp>
        <stp>61</stp>
        <stp>12/31/2012</stp>
        <stp>1</stp>
        <tr r="H448" s="2"/>
      </tp>
      <tp>
        <v>120162593.47</v>
        <stp/>
        <stp>EM_S_STM07_IS</stp>
        <stp>4</stp>
        <stp>000973.SZ</stp>
        <stp>61</stp>
        <stp>12/31/2012</stp>
        <stp>1</stp>
        <tr r="H449" s="2"/>
      </tp>
      <tp>
        <v>16181168.27</v>
        <stp/>
        <stp>EM_S_STM07_IS</stp>
        <stp>4</stp>
        <stp>000975.SZ</stp>
        <stp>61</stp>
        <stp>12/31/2012</stp>
        <stp>1</stp>
        <tr r="H450" s="2"/>
      </tp>
      <tp>
        <v>12877405.109999999</v>
        <stp/>
        <stp>EM_S_STM07_IS</stp>
        <stp>4</stp>
        <stp>000976.SZ</stp>
        <stp>61</stp>
        <stp>12/31/2012</stp>
        <stp>1</stp>
        <tr r="H451" s="2"/>
      </tp>
      <tp>
        <v>69796472.439999998</v>
        <stp/>
        <stp>EM_S_STM07_IS</stp>
        <stp>4</stp>
        <stp>000977.SZ</stp>
        <stp>61</stp>
        <stp>12/31/2012</stp>
        <stp>1</stp>
        <tr r="H452" s="2"/>
      </tp>
      <tp>
        <v>61170166.630000003</v>
        <stp/>
        <stp>EM_S_STM07_IS</stp>
        <stp>4</stp>
        <stp>000978.SZ</stp>
        <stp>61</stp>
        <stp>12/31/2012</stp>
        <stp>1</stp>
        <tr r="H453" s="2"/>
      </tp>
      <tp>
        <v>1071438640.76</v>
        <stp/>
        <stp>EM_S_STM07_IS</stp>
        <stp>4</stp>
        <stp>000979.SZ</stp>
        <stp>61</stp>
        <stp>12/31/2012</stp>
        <stp>1</stp>
        <tr r="H454" s="2"/>
      </tp>
      <tp t="s">
        <v/>
        <stp/>
        <stp>EM_S_STM07_IS</stp>
        <stp>4</stp>
        <stp>001979.SZ</stp>
        <stp>61</stp>
        <stp>12/31/2013</stp>
        <stp>1</stp>
        <tr r="J472" s="2"/>
      </tp>
      <tp>
        <v>6388256.96</v>
        <stp/>
        <stp>EM_S_STM07_IS</stp>
        <stp>4</stp>
        <stp>000948.SZ</stp>
        <stp>61</stp>
        <stp>12/31/2012</stp>
        <stp>1</stp>
        <tr r="H427" s="2"/>
      </tp>
      <tp>
        <v>-139762060.05000001</v>
        <stp/>
        <stp>EM_S_STM07_IS</stp>
        <stp>4</stp>
        <stp>000949.SZ</stp>
        <stp>61</stp>
        <stp>12/31/2012</stp>
        <stp>1</stp>
        <tr r="H428" s="2"/>
      </tp>
      <tp>
        <v>121371295.02</v>
        <stp/>
        <stp>EM_S_STM07_IS</stp>
        <stp>4</stp>
        <stp>000950.SZ</stp>
        <stp>61</stp>
        <stp>12/31/2012</stp>
        <stp>1</stp>
        <tr r="H429" s="2"/>
      </tp>
      <tp>
        <v>46473329.75</v>
        <stp/>
        <stp>EM_S_STM07_IS</stp>
        <stp>4</stp>
        <stp>000951.SZ</stp>
        <stp>61</stp>
        <stp>12/31/2012</stp>
        <stp>1</stp>
        <tr r="H430" s="2"/>
      </tp>
      <tp>
        <v>-95564075.010000005</v>
        <stp/>
        <stp>EM_S_STM07_IS</stp>
        <stp>4</stp>
        <stp>000952.SZ</stp>
        <stp>61</stp>
        <stp>12/31/2012</stp>
        <stp>1</stp>
        <tr r="H431" s="2"/>
      </tp>
      <tp>
        <v>-15787556.25</v>
        <stp/>
        <stp>EM_S_STM07_IS</stp>
        <stp>4</stp>
        <stp>000953.SZ</stp>
        <stp>61</stp>
        <stp>12/31/2012</stp>
        <stp>1</stp>
        <tr r="H432" s="2"/>
      </tp>
      <tp>
        <v>659647.43000000005</v>
        <stp/>
        <stp>EM_S_STM07_IS</stp>
        <stp>4</stp>
        <stp>000955.SZ</stp>
        <stp>61</stp>
        <stp>12/31/2012</stp>
        <stp>1</stp>
        <tr r="H433" s="2"/>
      </tp>
      <tp>
        <v>57821914.25</v>
        <stp/>
        <stp>EM_S_STM07_IS</stp>
        <stp>4</stp>
        <stp>000957.SZ</stp>
        <stp>61</stp>
        <stp>12/31/2012</stp>
        <stp>1</stp>
        <tr r="H434" s="2"/>
      </tp>
      <tp>
        <v>-66000793.170000002</v>
        <stp/>
        <stp>EM_S_STM07_IS</stp>
        <stp>4</stp>
        <stp>000958.SZ</stp>
        <stp>61</stp>
        <stp>12/31/2012</stp>
        <stp>1</stp>
        <tr r="H435" s="2"/>
      </tp>
      <tp>
        <v>-357095068.47000003</v>
        <stp/>
        <stp>EM_S_STM07_IS</stp>
        <stp>4</stp>
        <stp>000959.SZ</stp>
        <stp>61</stp>
        <stp>12/31/2012</stp>
        <stp>1</stp>
        <tr r="H436" s="2"/>
      </tp>
      <tp>
        <v>-19388133.030000001</v>
        <stp/>
        <stp>EM_S_STM07_IS</stp>
        <stp>4</stp>
        <stp>600980.SH</stp>
        <stp>61</stp>
        <stp>12/31/2012</stp>
        <stp>1</stp>
        <tr r="H2669" s="2"/>
      </tp>
      <tp>
        <v>34435695.060000002</v>
        <stp/>
        <stp>EM_S_STM07_IS</stp>
        <stp>4</stp>
        <stp>600981.SH</stp>
        <stp>61</stp>
        <stp>12/31/2012</stp>
        <stp>1</stp>
        <tr r="H2670" s="2"/>
      </tp>
      <tp>
        <v>68730788.209999993</v>
        <stp/>
        <stp>EM_S_STM07_IS</stp>
        <stp>4</stp>
        <stp>600982.SH</stp>
        <stp>61</stp>
        <stp>12/31/2012</stp>
        <stp>1</stp>
        <tr r="H2671" s="2"/>
      </tp>
      <tp>
        <v>303571116.55000001</v>
        <stp/>
        <stp>EM_S_STM07_IS</stp>
        <stp>4</stp>
        <stp>600983.SH</stp>
        <stp>61</stp>
        <stp>12/31/2012</stp>
        <stp>1</stp>
        <tr r="H2672" s="2"/>
      </tp>
      <tp>
        <v>6861837.2999999998</v>
        <stp/>
        <stp>EM_S_STM07_IS</stp>
        <stp>4</stp>
        <stp>600984.SH</stp>
        <stp>61</stp>
        <stp>12/31/2012</stp>
        <stp>1</stp>
        <tr r="H2673" s="2"/>
      </tp>
      <tp>
        <v>36277217.670000002</v>
        <stp/>
        <stp>EM_S_STM07_IS</stp>
        <stp>4</stp>
        <stp>600985.SH</stp>
        <stp>61</stp>
        <stp>12/31/2012</stp>
        <stp>1</stp>
        <tr r="H2674" s="2"/>
      </tp>
      <tp>
        <v>2475933518.5599999</v>
        <stp/>
        <stp>EM_S_STM07_IS</stp>
        <stp>4</stp>
        <stp>601985.SH</stp>
        <stp>61</stp>
        <stp>12/31/2013</stp>
        <stp>1</stp>
        <tr r="J2833" s="2"/>
      </tp>
      <tp>
        <v>20377708.84</v>
        <stp/>
        <stp>EM_S_STM07_IS</stp>
        <stp>4</stp>
        <stp>600986.SH</stp>
        <stp>61</stp>
        <stp>12/31/2012</stp>
        <stp>1</stp>
        <tr r="H2675" s="2"/>
      </tp>
      <tp>
        <v>17875280.399999999</v>
        <stp/>
        <stp>EM_S_STM07_IS</stp>
        <stp>4</stp>
        <stp>603986.SH</stp>
        <stp>61</stp>
        <stp>12/31/2011</stp>
        <stp>1</stp>
        <tr r="F3058" s="2"/>
      </tp>
      <tp>
        <v>282324618.31999999</v>
        <stp/>
        <stp>EM_S_STM07_IS</stp>
        <stp>4</stp>
        <stp>600987.SH</stp>
        <stp>61</stp>
        <stp>12/31/2012</stp>
        <stp>1</stp>
        <tr r="H2676" s="2"/>
      </tp>
      <tp>
        <v>75275863.519999996</v>
        <stp/>
        <stp>EM_S_STM07_IS</stp>
        <stp>4</stp>
        <stp>603987.SH</stp>
        <stp>61</stp>
        <stp>12/31/2011</stp>
        <stp>1</stp>
        <tr r="F3059" s="2"/>
      </tp>
      <tp>
        <v>237901385.81</v>
        <stp/>
        <stp>EM_S_STM07_IS</stp>
        <stp>4</stp>
        <stp>600988.SH</stp>
        <stp>61</stp>
        <stp>12/31/2012</stp>
        <stp>1</stp>
        <tr r="H2677" s="2"/>
      </tp>
      <tp>
        <v>156911000000</v>
        <stp/>
        <stp>EM_S_STM07_IS</stp>
        <stp>4</stp>
        <stp>601988.SH</stp>
        <stp>61</stp>
        <stp>12/31/2013</stp>
        <stp>1</stp>
        <tr r="J2834" s="2"/>
      </tp>
      <tp>
        <v>51680986.020000003</v>
        <stp/>
        <stp>EM_S_STM07_IS</stp>
        <stp>4</stp>
        <stp>603988.SH</stp>
        <stp>61</stp>
        <stp>12/31/2011</stp>
        <stp>1</stp>
        <tr r="F3060" s="2"/>
      </tp>
      <tp>
        <v>2935377959.6900001</v>
        <stp/>
        <stp>EM_S_STM07_IS</stp>
        <stp>4</stp>
        <stp>601989.SH</stp>
        <stp>61</stp>
        <stp>12/31/2013</stp>
        <stp>1</stp>
        <tr r="J2835" s="2"/>
      </tp>
      <tp>
        <v>96751019.840000004</v>
        <stp/>
        <stp>EM_S_STM07_IS</stp>
        <stp>4</stp>
        <stp>603989.SH</stp>
        <stp>61</stp>
        <stp>12/31/2011</stp>
        <stp>1</stp>
        <tr r="F3061" s="2"/>
      </tp>
      <tp>
        <v>48374553.960000001</v>
        <stp/>
        <stp>EM_S_STM07_IS</stp>
        <stp>4</stp>
        <stp>600990.SH</stp>
        <stp>61</stp>
        <stp>12/31/2012</stp>
        <stp>1</stp>
        <tr r="H2678" s="2"/>
      </tp>
      <tp>
        <v>1610405.25</v>
        <stp/>
        <stp>EM_S_STM07_IS</stp>
        <stp>4</stp>
        <stp>603990.SH</stp>
        <stp>61</stp>
        <stp>12/31/2011</stp>
        <stp>1</stp>
        <tr r="F3062" s="2"/>
      </tp>
      <tp>
        <v>3526885000</v>
        <stp/>
        <stp>EM_S_STM07_IS</stp>
        <stp>4</stp>
        <stp>601991.SH</stp>
        <stp>61</stp>
        <stp>12/31/2013</stp>
        <stp>1</stp>
        <tr r="J2836" s="2"/>
      </tp>
      <tp>
        <v>16574477.029999999</v>
        <stp/>
        <stp>EM_S_STM07_IS</stp>
        <stp>4</stp>
        <stp>600992.SH</stp>
        <stp>61</stp>
        <stp>12/31/2012</stp>
        <stp>1</stp>
        <tr r="H2679" s="2"/>
      </tp>
      <tp>
        <v>3215183494.6500001</v>
        <stp/>
        <stp>EM_S_STM07_IS</stp>
        <stp>4</stp>
        <stp>601992.SH</stp>
        <stp>61</stp>
        <stp>12/31/2013</stp>
        <stp>1</stp>
        <tr r="J2837" s="2"/>
      </tp>
      <tp>
        <v>173798448.41999999</v>
        <stp/>
        <stp>EM_S_STM07_IS</stp>
        <stp>4</stp>
        <stp>600993.SH</stp>
        <stp>61</stp>
        <stp>12/31/2012</stp>
        <stp>1</stp>
        <tr r="H2680" s="2"/>
      </tp>
      <tp>
        <v>1118175996.9100001</v>
        <stp/>
        <stp>EM_S_STM07_IS</stp>
        <stp>4</stp>
        <stp>603993.SH</stp>
        <stp>61</stp>
        <stp>12/31/2011</stp>
        <stp>1</stp>
        <tr r="F3063" s="2"/>
      </tp>
      <tp>
        <v>141861189.08000001</v>
        <stp/>
        <stp>EM_S_STM07_IS</stp>
        <stp>4</stp>
        <stp>600995.SH</stp>
        <stp>61</stp>
        <stp>12/31/2012</stp>
        <stp>1</stp>
        <tr r="H2681" s="2"/>
      </tp>
      <tp>
        <v>55680700</v>
        <stp/>
        <stp>EM_S_STM07_IS</stp>
        <stp>4</stp>
        <stp>600996.SH</stp>
        <stp>61</stp>
        <stp>12/31/2012</stp>
        <stp>1</stp>
        <tr r="H2682" s="2"/>
      </tp>
      <tp>
        <v>90692275.120000005</v>
        <stp/>
        <stp>EM_S_STM07_IS</stp>
        <stp>4</stp>
        <stp>601996.SH</stp>
        <stp>61</stp>
        <stp>12/31/2013</stp>
        <stp>1</stp>
        <tr r="J2838" s="2"/>
      </tp>
      <tp>
        <v>84918200</v>
        <stp/>
        <stp>EM_S_STM07_IS</stp>
        <stp>4</stp>
        <stp>603996.SH</stp>
        <stp>61</stp>
        <stp>12/31/2011</stp>
        <stp>1</stp>
        <tr r="F3064" s="2"/>
      </tp>
      <tp>
        <v>487872701.63</v>
        <stp/>
        <stp>EM_S_STM07_IS</stp>
        <stp>4</stp>
        <stp>600997.SH</stp>
        <stp>61</stp>
        <stp>12/31/2012</stp>
        <stp>1</stp>
        <tr r="H2683" s="2"/>
      </tp>
      <tp>
        <v>1806679000</v>
        <stp/>
        <stp>EM_S_STM07_IS</stp>
        <stp>4</stp>
        <stp>601997.SH</stp>
        <stp>61</stp>
        <stp>12/31/2013</stp>
        <stp>1</stp>
        <tr r="J2839" s="2"/>
      </tp>
      <tp>
        <v>138232223.09999999</v>
        <stp/>
        <stp>EM_S_STM07_IS</stp>
        <stp>4</stp>
        <stp>603997.SH</stp>
        <stp>61</stp>
        <stp>12/31/2011</stp>
        <stp>1</stp>
        <tr r="F3065" s="2"/>
      </tp>
      <tp>
        <v>412720761.76999998</v>
        <stp/>
        <stp>EM_S_STM07_IS</stp>
        <stp>4</stp>
        <stp>600998.SH</stp>
        <stp>61</stp>
        <stp>12/31/2012</stp>
        <stp>1</stp>
        <tr r="H2684" s="2"/>
      </tp>
      <tp>
        <v>39175000000</v>
        <stp/>
        <stp>EM_S_STM07_IS</stp>
        <stp>4</stp>
        <stp>601998.SH</stp>
        <stp>61</stp>
        <stp>12/31/2013</stp>
        <stp>1</stp>
        <tr r="J2840" s="2"/>
      </tp>
      <tp>
        <v>51875913.32</v>
        <stp/>
        <stp>EM_S_STM07_IS</stp>
        <stp>4</stp>
        <stp>603998.SH</stp>
        <stp>61</stp>
        <stp>12/31/2011</stp>
        <stp>1</stp>
        <tr r="F3066" s="2"/>
      </tp>
      <tp>
        <v>1645998003.73</v>
        <stp/>
        <stp>EM_S_STM07_IS</stp>
        <stp>4</stp>
        <stp>600999.SH</stp>
        <stp>61</stp>
        <stp>12/31/2012</stp>
        <stp>1</stp>
        <tr r="H2685" s="2"/>
      </tp>
      <tp>
        <v>70033778.140000001</v>
        <stp/>
        <stp>EM_S_STM07_IS</stp>
        <stp>4</stp>
        <stp>601999.SH</stp>
        <stp>61</stp>
        <stp>12/31/2013</stp>
        <stp>1</stp>
        <tr r="J2841" s="2"/>
      </tp>
      <tp>
        <v>139990297.25999999</v>
        <stp/>
        <stp>EM_S_STM07_IS</stp>
        <stp>4</stp>
        <stp>603999.SH</stp>
        <stp>61</stp>
        <stp>12/31/2011</stp>
        <stp>1</stp>
        <tr r="F3067" s="2"/>
      </tp>
      <tp>
        <v>41956552.280000001</v>
        <stp/>
        <stp>EM_S_STM07_IS</stp>
        <stp>4</stp>
        <stp>600960.SH</stp>
        <stp>61</stp>
        <stp>12/31/2012</stp>
        <stp>1</stp>
        <tr r="H2653" s="2"/>
      </tp>
      <tp>
        <v>-619969228.80999994</v>
        <stp/>
        <stp>EM_S_STM07_IS</stp>
        <stp>4</stp>
        <stp>600961.SH</stp>
        <stp>61</stp>
        <stp>12/31/2012</stp>
        <stp>1</stp>
        <tr r="H2654" s="2"/>
      </tp>
      <tp>
        <v>33123146.539999999</v>
        <stp/>
        <stp>EM_S_STM07_IS</stp>
        <stp>4</stp>
        <stp>600962.SH</stp>
        <stp>61</stp>
        <stp>12/31/2012</stp>
        <stp>1</stp>
        <tr r="H2655" s="2"/>
      </tp>
      <tp>
        <v>-218155111.72</v>
        <stp/>
        <stp>EM_S_STM07_IS</stp>
        <stp>4</stp>
        <stp>600963.SH</stp>
        <stp>61</stp>
        <stp>12/31/2012</stp>
        <stp>1</stp>
        <tr r="H2656" s="2"/>
      </tp>
      <tp>
        <v>18896100.18</v>
        <stp/>
        <stp>EM_S_STM07_IS</stp>
        <stp>4</stp>
        <stp>600965.SH</stp>
        <stp>61</stp>
        <stp>12/31/2012</stp>
        <stp>1</stp>
        <tr r="H2657" s="2"/>
      </tp>
      <tp>
        <v>422181911.88999999</v>
        <stp/>
        <stp>EM_S_STM07_IS</stp>
        <stp>4</stp>
        <stp>601965.SH</stp>
        <stp>61</stp>
        <stp>12/31/2013</stp>
        <stp>1</stp>
        <tr r="J2829" s="2"/>
      </tp>
      <tp>
        <v>7015872.4400000004</v>
        <stp/>
        <stp>EM_S_STM07_IS</stp>
        <stp>4</stp>
        <stp>600966.SH</stp>
        <stp>61</stp>
        <stp>12/31/2012</stp>
        <stp>1</stp>
        <tr r="H2658" s="2"/>
      </tp>
      <tp>
        <v>980012543</v>
        <stp/>
        <stp>EM_S_STM07_IS</stp>
        <stp>4</stp>
        <stp>601966.SH</stp>
        <stp>61</stp>
        <stp>12/31/2013</stp>
        <stp>1</stp>
        <tr r="J2830" s="2"/>
      </tp>
      <tp>
        <v>170334654.55000001</v>
        <stp/>
        <stp>EM_S_STM07_IS</stp>
        <stp>4</stp>
        <stp>600967.SH</stp>
        <stp>61</stp>
        <stp>12/31/2012</stp>
        <stp>1</stp>
        <tr r="H2659" s="2"/>
      </tp>
      <tp>
        <v>127610182.09999999</v>
        <stp/>
        <stp>EM_S_STM07_IS</stp>
        <stp>4</stp>
        <stp>601968.SH</stp>
        <stp>61</stp>
        <stp>12/31/2013</stp>
        <stp>1</stp>
        <tr r="J2831" s="2"/>
      </tp>
      <tp>
        <v>67483267.680000007</v>
        <stp/>
        <stp>EM_S_STM07_IS</stp>
        <stp>4</stp>
        <stp>603968.SH</stp>
        <stp>61</stp>
        <stp>12/31/2011</stp>
        <stp>1</stp>
        <tr r="F3054" s="2"/>
      </tp>
      <tp>
        <v>110087619.55</v>
        <stp/>
        <stp>EM_S_STM07_IS</stp>
        <stp>4</stp>
        <stp>600969.SH</stp>
        <stp>61</stp>
        <stp>12/31/2012</stp>
        <stp>1</stp>
        <tr r="H2660" s="2"/>
      </tp>
      <tp>
        <v>1003917579.5</v>
        <stp/>
        <stp>EM_S_STM07_IS</stp>
        <stp>4</stp>
        <stp>601969.SH</stp>
        <stp>61</stp>
        <stp>12/31/2013</stp>
        <stp>1</stp>
        <tr r="J2832" s="2"/>
      </tp>
      <tp>
        <v>59547198.5</v>
        <stp/>
        <stp>EM_S_STM07_IS</stp>
        <stp>4</stp>
        <stp>603969.SH</stp>
        <stp>61</stp>
        <stp>12/31/2011</stp>
        <stp>1</stp>
        <tr r="F3055" s="2"/>
      </tp>
      <tp>
        <v>763050086.44000006</v>
        <stp/>
        <stp>EM_S_STM07_IS</stp>
        <stp>4</stp>
        <stp>600970.SH</stp>
        <stp>61</stp>
        <stp>12/31/2012</stp>
        <stp>1</stp>
        <tr r="H2661" s="2"/>
      </tp>
      <tp>
        <v>730990260.63999999</v>
        <stp/>
        <stp>EM_S_STM07_IS</stp>
        <stp>4</stp>
        <stp>600971.SH</stp>
        <stp>61</stp>
        <stp>12/31/2012</stp>
        <stp>1</stp>
        <tr r="H2662" s="2"/>
      </tp>
      <tp>
        <v>100593556.67</v>
        <stp/>
        <stp>EM_S_STM07_IS</stp>
        <stp>4</stp>
        <stp>600973.SH</stp>
        <stp>61</stp>
        <stp>12/31/2012</stp>
        <stp>1</stp>
        <tr r="H2663" s="2"/>
      </tp>
      <tp>
        <v>21086399.949999999</v>
        <stp/>
        <stp>EM_S_STM07_IS</stp>
        <stp>4</stp>
        <stp>600975.SH</stp>
        <stp>61</stp>
        <stp>12/31/2012</stp>
        <stp>1</stp>
        <tr r="H2664" s="2"/>
      </tp>
      <tp>
        <v>82450689.230000004</v>
        <stp/>
        <stp>EM_S_STM07_IS</stp>
        <stp>4</stp>
        <stp>600976.SH</stp>
        <stp>61</stp>
        <stp>12/31/2012</stp>
        <stp>1</stp>
        <tr r="H2665" s="2"/>
      </tp>
      <tp>
        <v>559937571.88</v>
        <stp/>
        <stp>EM_S_STM07_IS</stp>
        <stp>4</stp>
        <stp>600977.SH</stp>
        <stp>61</stp>
        <stp>12/31/2012</stp>
        <stp>1</stp>
        <tr r="H2666" s="2"/>
      </tp>
      <tp>
        <v>50840745.770000003</v>
        <stp/>
        <stp>EM_S_STM07_IS</stp>
        <stp>4</stp>
        <stp>603977.SH</stp>
        <stp>61</stp>
        <stp>12/31/2011</stp>
        <stp>1</stp>
        <tr r="F3056" s="2"/>
      </tp>
      <tp>
        <v>301585885.25</v>
        <stp/>
        <stp>EM_S_STM07_IS</stp>
        <stp>4</stp>
        <stp>600978.SH</stp>
        <stp>61</stp>
        <stp>12/31/2012</stp>
        <stp>1</stp>
        <tr r="H2667" s="2"/>
      </tp>
      <tp>
        <v>66291154.479999997</v>
        <stp/>
        <stp>EM_S_STM07_IS</stp>
        <stp>4</stp>
        <stp>600979.SH</stp>
        <stp>61</stp>
        <stp>12/31/2012</stp>
        <stp>1</stp>
        <tr r="H2668" s="2"/>
      </tp>
      <tp>
        <v>188847504.38</v>
        <stp/>
        <stp>EM_S_STM07_IS</stp>
        <stp>4</stp>
        <stp>603979.SH</stp>
        <stp>61</stp>
        <stp>12/31/2011</stp>
        <stp>1</stp>
        <tr r="F3057" s="2"/>
      </tp>
      <tp>
        <v>609480516.69000006</v>
        <stp/>
        <stp>EM_S_STM07_IS</stp>
        <stp>4</stp>
        <stp>600958.SH</stp>
        <stp>61</stp>
        <stp>12/31/2012</stp>
        <stp>1</stp>
        <tr r="H2651" s="2"/>
      </tp>
      <tp>
        <v>178022588.52000001</v>
        <stp/>
        <stp>EM_S_STM07_IS</stp>
        <stp>4</stp>
        <stp>601958.SH</stp>
        <stp>61</stp>
        <stp>12/31/2013</stp>
        <stp>1</stp>
        <tr r="J2828" s="2"/>
      </tp>
      <tp>
        <v>115432839.94</v>
        <stp/>
        <stp>EM_S_STM07_IS</stp>
        <stp>4</stp>
        <stp>603958.SH</stp>
        <stp>61</stp>
        <stp>12/31/2011</stp>
        <stp>1</stp>
        <tr r="F3052" s="2"/>
      </tp>
      <tp>
        <v>588978200</v>
        <stp/>
        <stp>EM_S_STM07_IS</stp>
        <stp>4</stp>
        <stp>600959.SH</stp>
        <stp>61</stp>
        <stp>12/31/2012</stp>
        <stp>1</stp>
        <tr r="H2652" s="2"/>
      </tp>
      <tp>
        <v>93236111.120000005</v>
        <stp/>
        <stp>EM_S_STM07_IS</stp>
        <stp>4</stp>
        <stp>603959.SH</stp>
        <stp>61</stp>
        <stp>12/31/2011</stp>
        <stp>1</stp>
        <tr r="F3053" s="2"/>
      </tp>
      <tp>
        <v>3551821000</v>
        <stp/>
        <stp>EM_S_STM07_IS</stp>
        <stp>4</stp>
        <stp>600926.SH</stp>
        <stp>61</stp>
        <stp>12/31/2012</stp>
        <stp>1</stp>
        <tr r="H2649" s="2"/>
      </tp>
      <tp>
        <v>940040590.26999998</v>
        <stp/>
        <stp>EM_S_STM07_IS</stp>
        <stp>4</stp>
        <stp>601928.SH</stp>
        <stp>61</stp>
        <stp>12/31/2013</stp>
        <stp>1</stp>
        <tr r="J2824" s="2"/>
      </tp>
      <tp>
        <v>73393000</v>
        <stp/>
        <stp>EM_S_STM07_IS</stp>
        <stp>4</stp>
        <stp>603928.SH</stp>
        <stp>61</stp>
        <stp>12/31/2011</stp>
        <stp>1</stp>
        <tr r="F3048" s="2"/>
      </tp>
      <tp>
        <v>402104092.38</v>
        <stp/>
        <stp>EM_S_STM07_IS</stp>
        <stp>4</stp>
        <stp>601929.SH</stp>
        <stp>61</stp>
        <stp>12/31/2013</stp>
        <stp>1</stp>
        <tr r="J2825" s="2"/>
      </tp>
      <tp>
        <v>28758493.649999999</v>
        <stp/>
        <stp>EM_S_STM07_IS</stp>
        <stp>4</stp>
        <stp>603929.SH</stp>
        <stp>61</stp>
        <stp>12/31/2011</stp>
        <stp>1</stp>
        <tr r="F3049" s="2"/>
      </tp>
      <tp>
        <v>720581180.35000002</v>
        <stp/>
        <stp>EM_S_STM07_IS</stp>
        <stp>4</stp>
        <stp>601933.SH</stp>
        <stp>61</stp>
        <stp>12/31/2013</stp>
        <stp>1</stp>
        <tr r="J2826" s="2"/>
      </tp>
      <tp>
        <v>335980629.92000002</v>
        <stp/>
        <stp>EM_S_STM07_IS</stp>
        <stp>4</stp>
        <stp>600936.SH</stp>
        <stp>61</stp>
        <stp>12/31/2012</stp>
        <stp>1</stp>
        <tr r="H2650" s="2"/>
      </tp>
      <tp>
        <v>51321220.799999997</v>
        <stp/>
        <stp>EM_S_STM07_IS</stp>
        <stp>4</stp>
        <stp>603936.SH</stp>
        <stp>61</stp>
        <stp>12/31/2011</stp>
        <stp>1</stp>
        <tr r="F3050" s="2"/>
      </tp>
      <tp>
        <v>214657000000</v>
        <stp/>
        <stp>EM_S_STM07_IS</stp>
        <stp>4</stp>
        <stp>601939.SH</stp>
        <stp>61</stp>
        <stp>12/31/2013</stp>
        <stp>1</stp>
        <tr r="J2827" s="2"/>
      </tp>
      <tp>
        <v>55878820.170000002</v>
        <stp/>
        <stp>EM_S_STM07_IS</stp>
        <stp>4</stp>
        <stp>603939.SH</stp>
        <stp>61</stp>
        <stp>12/31/2011</stp>
        <stp>1</stp>
        <tr r="F3051" s="2"/>
      </tp>
      <tp>
        <v>10352010961.290001</v>
        <stp/>
        <stp>EM_S_STM07_IS</stp>
        <stp>4</stp>
        <stp>600900.SH</stp>
        <stp>61</stp>
        <stp>12/31/2012</stp>
        <stp>1</stp>
        <tr r="H2644" s="2"/>
      </tp>
      <tp>
        <v>257205304.41999999</v>
        <stp/>
        <stp>EM_S_STM07_IS</stp>
        <stp>4</stp>
        <stp>601900.SH</stp>
        <stp>61</stp>
        <stp>12/31/2013</stp>
        <stp>1</stp>
        <tr r="J2819" s="2"/>
      </tp>
      <tp>
        <v>187367752.58000001</v>
        <stp/>
        <stp>EM_S_STM07_IS</stp>
        <stp>4</stp>
        <stp>603900.SH</stp>
        <stp>61</stp>
        <stp>12/31/2011</stp>
        <stp>1</stp>
        <tr r="F3043" s="2"/>
      </tp>
      <tp>
        <v>1105625249.5699999</v>
        <stp/>
        <stp>EM_S_STM07_IS</stp>
        <stp>4</stp>
        <stp>601901.SH</stp>
        <stp>61</stp>
        <stp>12/31/2013</stp>
        <stp>1</stp>
        <tr r="J2820" s="2"/>
      </tp>
      <tp>
        <v>50330036.990000002</v>
        <stp/>
        <stp>EM_S_STM07_IS</stp>
        <stp>4</stp>
        <stp>603901.SH</stp>
        <stp>61</stp>
        <stp>12/31/2011</stp>
        <stp>1</stp>
        <tr r="F3044" s="2"/>
      </tp>
      <tp>
        <v>865020000</v>
        <stp/>
        <stp>EM_S_STM07_IS</stp>
        <stp>4</stp>
        <stp>600908.SH</stp>
        <stp>61</stp>
        <stp>12/31/2012</stp>
        <stp>1</stp>
        <tr r="H2645" s="2"/>
      </tp>
      <tp>
        <v>56909470.719999999</v>
        <stp/>
        <stp>EM_S_STM07_IS</stp>
        <stp>4</stp>
        <stp>601908.SH</stp>
        <stp>61</stp>
        <stp>12/31/2013</stp>
        <stp>1</stp>
        <tr r="J2821" s="2"/>
      </tp>
      <tp>
        <v>163557651.93000001</v>
        <stp/>
        <stp>EM_S_STM07_IS</stp>
        <stp>4</stp>
        <stp>600909.SH</stp>
        <stp>61</stp>
        <stp>12/31/2012</stp>
        <stp>1</stp>
        <tr r="H2646" s="2"/>
      </tp>
      <tp>
        <v>34678070.770000003</v>
        <stp/>
        <stp>EM_S_STM07_IS</stp>
        <stp>4</stp>
        <stp>603909.SH</stp>
        <stp>61</stp>
        <stp>12/31/2011</stp>
        <stp>1</stp>
        <tr r="F3045" s="2"/>
      </tp>
      <tp>
        <v>253518397.97</v>
        <stp/>
        <stp>EM_S_STM07_IS</stp>
        <stp>4</stp>
        <stp>600917.SH</stp>
        <stp>61</stp>
        <stp>12/31/2012</stp>
        <stp>1</stp>
        <tr r="H2647" s="2"/>
      </tp>
      <tp>
        <v>14914353.859999999</v>
        <stp/>
        <stp>EM_S_STM07_IS</stp>
        <stp>4</stp>
        <stp>601918.SH</stp>
        <stp>61</stp>
        <stp>12/31/2013</stp>
        <stp>1</stp>
        <tr r="J2822" s="2"/>
      </tp>
      <tp>
        <v>45369292.600000001</v>
        <stp/>
        <stp>EM_S_STM07_IS</stp>
        <stp>4</stp>
        <stp>603918.SH</stp>
        <stp>61</stp>
        <stp>12/31/2011</stp>
        <stp>1</stp>
        <tr r="F3046" s="2"/>
      </tp>
      <tp>
        <v>7035751000</v>
        <stp/>
        <stp>EM_S_STM07_IS</stp>
        <stp>4</stp>
        <stp>600919.SH</stp>
        <stp>61</stp>
        <stp>12/31/2012</stp>
        <stp>1</stp>
        <tr r="H2648" s="2"/>
      </tp>
      <tp>
        <v>235469909.18000001</v>
        <stp/>
        <stp>EM_S_STM07_IS</stp>
        <stp>4</stp>
        <stp>601919.SH</stp>
        <stp>61</stp>
        <stp>12/31/2013</stp>
        <stp>1</stp>
        <tr r="J2823" s="2"/>
      </tp>
      <tp>
        <v>85349826.060000002</v>
        <stp/>
        <stp>EM_S_STM07_IS</stp>
        <stp>4</stp>
        <stp>603919.SH</stp>
        <stp>61</stp>
        <stp>12/31/2011</stp>
        <stp>1</stp>
        <tr r="F3047" s="2"/>
      </tp>
      <tp>
        <v>73817940.730000004</v>
        <stp/>
        <stp>EM_S_STM07_IS</stp>
        <stp>4</stp>
        <stp>000880.SZ</stp>
        <stp>61</stp>
        <stp>12/31/2012</stp>
        <stp>1</stp>
        <tr r="H376" s="2"/>
      </tp>
      <tp>
        <v>200924785.63999999</v>
        <stp/>
        <stp>EM_S_STM07_IS</stp>
        <stp>4</stp>
        <stp>000881.SZ</stp>
        <stp>61</stp>
        <stp>12/31/2012</stp>
        <stp>1</stp>
        <tr r="H377" s="2"/>
      </tp>
      <tp>
        <v>52923553.890000001</v>
        <stp/>
        <stp>EM_S_STM07_IS</stp>
        <stp>4</stp>
        <stp>000882.SZ</stp>
        <stp>61</stp>
        <stp>12/31/2012</stp>
        <stp>1</stp>
        <tr r="H378" s="2"/>
      </tp>
      <tp>
        <v>669491633.21000004</v>
        <stp/>
        <stp>EM_S_STM07_IS</stp>
        <stp>4</stp>
        <stp>000883.SZ</stp>
        <stp>61</stp>
        <stp>12/31/2012</stp>
        <stp>1</stp>
        <tr r="H379" s="2"/>
      </tp>
      <tp>
        <v>164218230.40000001</v>
        <stp/>
        <stp>EM_S_STM07_IS</stp>
        <stp>4</stp>
        <stp>000885.SZ</stp>
        <stp>61</stp>
        <stp>12/31/2012</stp>
        <stp>1</stp>
        <tr r="H380" s="2"/>
      </tp>
      <tp>
        <v>92008168.480000004</v>
        <stp/>
        <stp>EM_S_STM07_IS</stp>
        <stp>4</stp>
        <stp>000886.SZ</stp>
        <stp>61</stp>
        <stp>12/31/2012</stp>
        <stp>1</stp>
        <tr r="H381" s="2"/>
      </tp>
      <tp>
        <v>516741702.27999997</v>
        <stp/>
        <stp>EM_S_STM07_IS</stp>
        <stp>4</stp>
        <stp>000887.SZ</stp>
        <stp>61</stp>
        <stp>12/31/2012</stp>
        <stp>1</stp>
        <tr r="H382" s="2"/>
      </tp>
      <tp>
        <v>188837220.87</v>
        <stp/>
        <stp>EM_S_STM07_IS</stp>
        <stp>4</stp>
        <stp>000888.SZ</stp>
        <stp>61</stp>
        <stp>12/31/2012</stp>
        <stp>1</stp>
        <tr r="H383" s="2"/>
      </tp>
      <tp>
        <v>110268028.45</v>
        <stp/>
        <stp>EM_S_STM07_IS</stp>
        <stp>4</stp>
        <stp>000889.SZ</stp>
        <stp>61</stp>
        <stp>12/31/2012</stp>
        <stp>1</stp>
        <tr r="H384" s="2"/>
      </tp>
      <tp>
        <v>10419667.23</v>
        <stp/>
        <stp>EM_S_STM07_IS</stp>
        <stp>4</stp>
        <stp>000890.SZ</stp>
        <stp>61</stp>
        <stp>12/31/2012</stp>
        <stp>1</stp>
        <tr r="H385" s="2"/>
      </tp>
      <tp>
        <v>1362000.35</v>
        <stp/>
        <stp>EM_S_STM07_IS</stp>
        <stp>4</stp>
        <stp>000892.SZ</stp>
        <stp>61</stp>
        <stp>12/31/2012</stp>
        <stp>1</stp>
        <tr r="H386" s="2"/>
      </tp>
      <tp>
        <v>36491623.390000001</v>
        <stp/>
        <stp>EM_S_STM07_IS</stp>
        <stp>4</stp>
        <stp>000893.SZ</stp>
        <stp>61</stp>
        <stp>12/31/2012</stp>
        <stp>1</stp>
        <tr r="H387" s="2"/>
      </tp>
      <tp>
        <v>2885234728.3800001</v>
        <stp/>
        <stp>EM_S_STM07_IS</stp>
        <stp>4</stp>
        <stp>000895.SZ</stp>
        <stp>61</stp>
        <stp>12/31/2012</stp>
        <stp>1</stp>
        <tr r="H388" s="2"/>
      </tp>
      <tp>
        <v>291274992.13</v>
        <stp/>
        <stp>EM_S_STM07_IS</stp>
        <stp>4</stp>
        <stp>001896.SZ</stp>
        <stp>61</stp>
        <stp>12/31/2013</stp>
        <stp>1</stp>
        <tr r="J471" s="2"/>
      </tp>
      <tp>
        <v>69073140.939999998</v>
        <stp/>
        <stp>EM_S_STM07_IS</stp>
        <stp>4</stp>
        <stp>000897.SZ</stp>
        <stp>61</stp>
        <stp>12/31/2012</stp>
        <stp>1</stp>
        <tr r="H389" s="2"/>
      </tp>
      <tp>
        <v>-4157000000</v>
        <stp/>
        <stp>EM_S_STM07_IS</stp>
        <stp>4</stp>
        <stp>000898.SZ</stp>
        <stp>61</stp>
        <stp>12/31/2012</stp>
        <stp>1</stp>
        <tr r="H390" s="2"/>
      </tp>
      <tp>
        <v>164914732.88999999</v>
        <stp/>
        <stp>EM_S_STM07_IS</stp>
        <stp>4</stp>
        <stp>000899.SZ</stp>
        <stp>61</stp>
        <stp>12/31/2012</stp>
        <stp>1</stp>
        <tr r="H391" s="2"/>
      </tp>
      <tp>
        <v>604805489.04999995</v>
        <stp/>
        <stp>EM_S_STM07_IS</stp>
        <stp>4</stp>
        <stp>000820.SZ</stp>
        <stp>61</stp>
        <stp>12/31/2012</stp>
        <stp>1</stp>
        <tr r="H343" s="2"/>
      </tp>
      <tp t="s">
        <v/>
        <stp/>
        <stp>EM_S_STM07_IS</stp>
        <stp>4</stp>
        <stp>002820.SZ</stp>
        <stp>61</stp>
        <stp>12/31/2010</stp>
        <stp>1</stp>
        <tr r="D1279" s="2"/>
      </tp>
      <tp>
        <v>-83266320.049999997</v>
        <stp/>
        <stp>EM_S_STM07_IS</stp>
        <stp>4</stp>
        <stp>000821.SZ</stp>
        <stp>61</stp>
        <stp>12/31/2012</stp>
        <stp>1</stp>
        <tr r="H344" s="2"/>
      </tp>
      <tp t="s">
        <v/>
        <stp/>
        <stp>EM_S_STM07_IS</stp>
        <stp>4</stp>
        <stp>002821.SZ</stp>
        <stp>61</stp>
        <stp>12/31/2010</stp>
        <stp>1</stp>
        <tr r="D1280" s="2"/>
      </tp>
      <tp>
        <v>-520117265.62</v>
        <stp/>
        <stp>EM_S_STM07_IS</stp>
        <stp>4</stp>
        <stp>000822.SZ</stp>
        <stp>61</stp>
        <stp>12/31/2012</stp>
        <stp>1</stp>
        <tr r="H345" s="2"/>
      </tp>
      <tp t="s">
        <v/>
        <stp/>
        <stp>EM_S_STM07_IS</stp>
        <stp>4</stp>
        <stp>002822.SZ</stp>
        <stp>61</stp>
        <stp>12/31/2010</stp>
        <stp>1</stp>
        <tr r="D1281" s="2"/>
      </tp>
      <tp>
        <v>187208269.34</v>
        <stp/>
        <stp>EM_S_STM07_IS</stp>
        <stp>4</stp>
        <stp>000823.SZ</stp>
        <stp>61</stp>
        <stp>12/31/2012</stp>
        <stp>1</stp>
        <tr r="H346" s="2"/>
      </tp>
      <tp t="s">
        <v/>
        <stp/>
        <stp>EM_S_STM07_IS</stp>
        <stp>4</stp>
        <stp>002823.SZ</stp>
        <stp>61</stp>
        <stp>12/31/2010</stp>
        <stp>1</stp>
        <tr r="D1282" s="2"/>
      </tp>
      <tp t="s">
        <v/>
        <stp/>
        <stp>EM_S_STM07_IS</stp>
        <stp>4</stp>
        <stp>002824.SZ</stp>
        <stp>61</stp>
        <stp>12/31/2010</stp>
        <stp>1</stp>
        <tr r="D1283" s="2"/>
      </tp>
      <tp>
        <v>1105718069.0999999</v>
        <stp/>
        <stp>EM_S_STM07_IS</stp>
        <stp>4</stp>
        <stp>000825.SZ</stp>
        <stp>61</stp>
        <stp>12/31/2012</stp>
        <stp>1</stp>
        <tr r="H347" s="2"/>
      </tp>
      <tp t="s">
        <v/>
        <stp/>
        <stp>EM_S_STM07_IS</stp>
        <stp>4</stp>
        <stp>002825.SZ</stp>
        <stp>61</stp>
        <stp>12/31/2010</stp>
        <stp>1</stp>
        <tr r="D1284" s="2"/>
      </tp>
      <tp>
        <v>429942614.45999998</v>
        <stp/>
        <stp>EM_S_STM07_IS</stp>
        <stp>4</stp>
        <stp>000826.SZ</stp>
        <stp>61</stp>
        <stp>12/31/2012</stp>
        <stp>1</stp>
        <tr r="H348" s="2"/>
      </tp>
      <tp t="s">
        <v/>
        <stp/>
        <stp>EM_S_STM07_IS</stp>
        <stp>4</stp>
        <stp>002826.SZ</stp>
        <stp>61</stp>
        <stp>12/31/2010</stp>
        <stp>1</stp>
        <tr r="D1285" s="2"/>
      </tp>
      <tp t="s">
        <v/>
        <stp/>
        <stp>EM_S_STM07_IS</stp>
        <stp>4</stp>
        <stp>002827.SZ</stp>
        <stp>61</stp>
        <stp>12/31/2010</stp>
        <stp>1</stp>
        <tr r="D1286" s="2"/>
      </tp>
      <tp>
        <v>355158634.72000003</v>
        <stp/>
        <stp>EM_S_STM07_IS</stp>
        <stp>4</stp>
        <stp>000828.SZ</stp>
        <stp>61</stp>
        <stp>12/31/2012</stp>
        <stp>1</stp>
        <tr r="H349" s="2"/>
      </tp>
      <tp t="s">
        <v/>
        <stp/>
        <stp>EM_S_STM07_IS</stp>
        <stp>4</stp>
        <stp>002828.SZ</stp>
        <stp>61</stp>
        <stp>12/31/2010</stp>
        <stp>1</stp>
        <tr r="D1287" s="2"/>
      </tp>
      <tp>
        <v>-22612141.449999999</v>
        <stp/>
        <stp>EM_S_STM07_IS</stp>
        <stp>4</stp>
        <stp>000829.SZ</stp>
        <stp>61</stp>
        <stp>12/31/2012</stp>
        <stp>1</stp>
        <tr r="H350" s="2"/>
      </tp>
      <tp t="s">
        <v/>
        <stp/>
        <stp>EM_S_STM07_IS</stp>
        <stp>4</stp>
        <stp>002829.SZ</stp>
        <stp>61</stp>
        <stp>12/31/2010</stp>
        <stp>1</stp>
        <tr r="D1288" s="2"/>
      </tp>
      <tp>
        <v>338560392.88</v>
        <stp/>
        <stp>EM_S_STM07_IS</stp>
        <stp>4</stp>
        <stp>000830.SZ</stp>
        <stp>61</stp>
        <stp>12/31/2012</stp>
        <stp>1</stp>
        <tr r="H351" s="2"/>
      </tp>
      <tp>
        <v>45024800</v>
        <stp/>
        <stp>EM_S_STM07_IS</stp>
        <stp>4</stp>
        <stp>002830.SZ</stp>
        <stp>61</stp>
        <stp>12/31/2010</stp>
        <stp>1</stp>
        <tr r="D1289" s="2"/>
      </tp>
      <tp>
        <v>282108820.54000002</v>
        <stp/>
        <stp>EM_S_STM07_IS</stp>
        <stp>4</stp>
        <stp>000831.SZ</stp>
        <stp>61</stp>
        <stp>12/31/2012</stp>
        <stp>1</stp>
        <tr r="H352" s="2"/>
      </tp>
      <tp t="s">
        <v/>
        <stp/>
        <stp>EM_S_STM07_IS</stp>
        <stp>4</stp>
        <stp>002831.SZ</stp>
        <stp>61</stp>
        <stp>12/31/2010</stp>
        <stp>1</stp>
        <tr r="D1290" s="2"/>
      </tp>
      <tp t="s">
        <v/>
        <stp/>
        <stp>EM_S_STM07_IS</stp>
        <stp>4</stp>
        <stp>002832.SZ</stp>
        <stp>61</stp>
        <stp>12/31/2010</stp>
        <stp>1</stp>
        <tr r="D1291" s="2"/>
      </tp>
      <tp>
        <v>14018912.470000001</v>
        <stp/>
        <stp>EM_S_STM07_IS</stp>
        <stp>4</stp>
        <stp>000833.SZ</stp>
        <stp>61</stp>
        <stp>12/31/2012</stp>
        <stp>1</stp>
        <tr r="H353" s="2"/>
      </tp>
      <tp t="s">
        <v/>
        <stp/>
        <stp>EM_S_STM07_IS</stp>
        <stp>4</stp>
        <stp>002833.SZ</stp>
        <stp>61</stp>
        <stp>12/31/2010</stp>
        <stp>1</stp>
        <tr r="D1292" s="2"/>
      </tp>
      <tp>
        <v>-34745733.340000004</v>
        <stp/>
        <stp>EM_S_STM07_IS</stp>
        <stp>4</stp>
        <stp>000835.SZ</stp>
        <stp>61</stp>
        <stp>12/31/2012</stp>
        <stp>1</stp>
        <tr r="H354" s="2"/>
      </tp>
      <tp t="s">
        <v/>
        <stp/>
        <stp>EM_S_STM07_IS</stp>
        <stp>4</stp>
        <stp>002835.SZ</stp>
        <stp>61</stp>
        <stp>12/31/2010</stp>
        <stp>1</stp>
        <tr r="D1293" s="2"/>
      </tp>
      <tp>
        <v>18556934.43</v>
        <stp/>
        <stp>EM_S_STM07_IS</stp>
        <stp>4</stp>
        <stp>000836.SZ</stp>
        <stp>61</stp>
        <stp>12/31/2012</stp>
        <stp>1</stp>
        <tr r="H355" s="2"/>
      </tp>
      <tp t="s">
        <v/>
        <stp/>
        <stp>EM_S_STM07_IS</stp>
        <stp>4</stp>
        <stp>002836.SZ</stp>
        <stp>61</stp>
        <stp>12/31/2010</stp>
        <stp>1</stp>
        <tr r="D1294" s="2"/>
      </tp>
      <tp>
        <v>11864604.369999999</v>
        <stp/>
        <stp>EM_S_STM07_IS</stp>
        <stp>4</stp>
        <stp>000837.SZ</stp>
        <stp>61</stp>
        <stp>12/31/2012</stp>
        <stp>1</stp>
        <tr r="H356" s="2"/>
      </tp>
      <tp t="s">
        <v/>
        <stp/>
        <stp>EM_S_STM07_IS</stp>
        <stp>4</stp>
        <stp>002837.SZ</stp>
        <stp>61</stp>
        <stp>12/31/2010</stp>
        <stp>1</stp>
        <tr r="D1295" s="2"/>
      </tp>
      <tp>
        <v>31244085.640000001</v>
        <stp/>
        <stp>EM_S_STM07_IS</stp>
        <stp>4</stp>
        <stp>000838.SZ</stp>
        <stp>61</stp>
        <stp>12/31/2012</stp>
        <stp>1</stp>
        <tr r="H357" s="2"/>
      </tp>
      <tp>
        <v>29669339.140000001</v>
        <stp/>
        <stp>EM_S_STM07_IS</stp>
        <stp>4</stp>
        <stp>002838.SZ</stp>
        <stp>61</stp>
        <stp>12/31/2010</stp>
        <stp>1</stp>
        <tr r="D1296" s="2"/>
      </tp>
      <tp>
        <v>169972758.91</v>
        <stp/>
        <stp>EM_S_STM07_IS</stp>
        <stp>4</stp>
        <stp>000839.SZ</stp>
        <stp>61</stp>
        <stp>12/31/2012</stp>
        <stp>1</stp>
        <tr r="H358" s="2"/>
      </tp>
      <tp>
        <v>-756472569.66999996</v>
        <stp/>
        <stp>EM_S_STM07_IS</stp>
        <stp>4</stp>
        <stp>000800.SZ</stp>
        <stp>61</stp>
        <stp>12/31/2012</stp>
        <stp>1</stp>
        <tr r="H328" s="2"/>
      </tp>
      <tp t="s">
        <v/>
        <stp/>
        <stp>EM_S_STM07_IS</stp>
        <stp>4</stp>
        <stp>002800.SZ</stp>
        <stp>61</stp>
        <stp>12/31/2010</stp>
        <stp>1</stp>
        <tr r="D1261" s="2"/>
      </tp>
      <tp>
        <v>68799326.409999996</v>
        <stp/>
        <stp>EM_S_STM07_IS</stp>
        <stp>4</stp>
        <stp>000801.SZ</stp>
        <stp>61</stp>
        <stp>12/31/2012</stp>
        <stp>1</stp>
        <tr r="H329" s="2"/>
      </tp>
      <tp t="s">
        <v/>
        <stp/>
        <stp>EM_S_STM07_IS</stp>
        <stp>4</stp>
        <stp>002801.SZ</stp>
        <stp>61</stp>
        <stp>12/31/2010</stp>
        <stp>1</stp>
        <tr r="D1262" s="2"/>
      </tp>
      <tp>
        <v>27042047.030000001</v>
        <stp/>
        <stp>EM_S_STM07_IS</stp>
        <stp>4</stp>
        <stp>000802.SZ</stp>
        <stp>61</stp>
        <stp>12/31/2012</stp>
        <stp>1</stp>
        <tr r="H330" s="2"/>
      </tp>
      <tp t="s">
        <v/>
        <stp/>
        <stp>EM_S_STM07_IS</stp>
        <stp>4</stp>
        <stp>002802.SZ</stp>
        <stp>61</stp>
        <stp>12/31/2010</stp>
        <stp>1</stp>
        <tr r="D1263" s="2"/>
      </tp>
      <tp>
        <v>8241914.6900000004</v>
        <stp/>
        <stp>EM_S_STM07_IS</stp>
        <stp>4</stp>
        <stp>000803.SZ</stp>
        <stp>61</stp>
        <stp>12/31/2012</stp>
        <stp>1</stp>
        <tr r="H331" s="2"/>
      </tp>
      <tp t="s">
        <v/>
        <stp/>
        <stp>EM_S_STM07_IS</stp>
        <stp>4</stp>
        <stp>002803.SZ</stp>
        <stp>61</stp>
        <stp>12/31/2010</stp>
        <stp>1</stp>
        <tr r="D1264" s="2"/>
      </tp>
      <tp t="s">
        <v/>
        <stp/>
        <stp>EM_S_STM07_IS</stp>
        <stp>4</stp>
        <stp>002805.SZ</stp>
        <stp>61</stp>
        <stp>12/31/2010</stp>
        <stp>1</stp>
        <tr r="D1265" s="2"/>
      </tp>
      <tp>
        <v>24093757.379999999</v>
        <stp/>
        <stp>EM_S_STM07_IS</stp>
        <stp>4</stp>
        <stp>000806.SZ</stp>
        <stp>61</stp>
        <stp>12/31/2012</stp>
        <stp>1</stp>
        <tr r="H332" s="2"/>
      </tp>
      <tp t="s">
        <v/>
        <stp/>
        <stp>EM_S_STM07_IS</stp>
        <stp>4</stp>
        <stp>002806.SZ</stp>
        <stp>61</stp>
        <stp>12/31/2010</stp>
        <stp>1</stp>
        <tr r="D1266" s="2"/>
      </tp>
      <tp>
        <v>13537557.83</v>
        <stp/>
        <stp>EM_S_STM07_IS</stp>
        <stp>4</stp>
        <stp>000807.SZ</stp>
        <stp>61</stp>
        <stp>12/31/2012</stp>
        <stp>1</stp>
        <tr r="H333" s="2"/>
      </tp>
      <tp>
        <v>854643099.36000001</v>
        <stp/>
        <stp>EM_S_STM07_IS</stp>
        <stp>4</stp>
        <stp>002807.SZ</stp>
        <stp>61</stp>
        <stp>12/31/2010</stp>
        <stp>1</stp>
        <tr r="D1267" s="2"/>
      </tp>
      <tp t="s">
        <v/>
        <stp/>
        <stp>EM_S_STM07_IS</stp>
        <stp>4</stp>
        <stp>002808.SZ</stp>
        <stp>61</stp>
        <stp>12/31/2010</stp>
        <stp>1</stp>
        <tr r="D1268" s="2"/>
      </tp>
      <tp>
        <v>632639218.28999996</v>
        <stp/>
        <stp>EM_S_STM07_IS</stp>
        <stp>4</stp>
        <stp>000809.SZ</stp>
        <stp>61</stp>
        <stp>12/31/2012</stp>
        <stp>1</stp>
        <tr r="H334" s="2"/>
      </tp>
      <tp t="s">
        <v/>
        <stp/>
        <stp>EM_S_STM07_IS</stp>
        <stp>4</stp>
        <stp>002809.SZ</stp>
        <stp>61</stp>
        <stp>12/31/2010</stp>
        <stp>1</stp>
        <tr r="D1269" s="2"/>
      </tp>
      <tp>
        <v>3526340.76</v>
        <stp/>
        <stp>EM_S_STM07_IS</stp>
        <stp>4</stp>
        <stp>000810.SZ</stp>
        <stp>61</stp>
        <stp>12/31/2012</stp>
        <stp>1</stp>
        <tr r="H335" s="2"/>
      </tp>
      <tp t="s">
        <v/>
        <stp/>
        <stp>EM_S_STM07_IS</stp>
        <stp>4</stp>
        <stp>002810.SZ</stp>
        <stp>61</stp>
        <stp>12/31/2010</stp>
        <stp>1</stp>
        <tr r="D1270" s="2"/>
      </tp>
      <tp>
        <v>141825861.91999999</v>
        <stp/>
        <stp>EM_S_STM07_IS</stp>
        <stp>4</stp>
        <stp>000811.SZ</stp>
        <stp>61</stp>
        <stp>12/31/2012</stp>
        <stp>1</stp>
        <tr r="H336" s="2"/>
      </tp>
      <tp t="s">
        <v/>
        <stp/>
        <stp>EM_S_STM07_IS</stp>
        <stp>4</stp>
        <stp>002811.SZ</stp>
        <stp>61</stp>
        <stp>12/31/2010</stp>
        <stp>1</stp>
        <tr r="D1271" s="2"/>
      </tp>
      <tp>
        <v>82868950.379999995</v>
        <stp/>
        <stp>EM_S_STM07_IS</stp>
        <stp>4</stp>
        <stp>000812.SZ</stp>
        <stp>61</stp>
        <stp>12/31/2012</stp>
        <stp>1</stp>
        <tr r="H337" s="2"/>
      </tp>
      <tp t="s">
        <v/>
        <stp/>
        <stp>EM_S_STM07_IS</stp>
        <stp>4</stp>
        <stp>002812.SZ</stp>
        <stp>61</stp>
        <stp>12/31/2010</stp>
        <stp>1</stp>
        <tr r="D1272" s="2"/>
      </tp>
      <tp>
        <v>-13552637.08</v>
        <stp/>
        <stp>EM_S_STM07_IS</stp>
        <stp>4</stp>
        <stp>000813.SZ</stp>
        <stp>61</stp>
        <stp>12/31/2012</stp>
        <stp>1</stp>
        <tr r="H338" s="2"/>
      </tp>
      <tp t="s">
        <v/>
        <stp/>
        <stp>EM_S_STM07_IS</stp>
        <stp>4</stp>
        <stp>002813.SZ</stp>
        <stp>61</stp>
        <stp>12/31/2010</stp>
        <stp>1</stp>
        <tr r="D1273" s="2"/>
      </tp>
      <tp>
        <v>24783660.260000002</v>
        <stp/>
        <stp>EM_S_STM07_IS</stp>
        <stp>4</stp>
        <stp>000815.SZ</stp>
        <stp>61</stp>
        <stp>12/31/2012</stp>
        <stp>1</stp>
        <tr r="H339" s="2"/>
      </tp>
      <tp>
        <v>96116316.260000005</v>
        <stp/>
        <stp>EM_S_STM07_IS</stp>
        <stp>4</stp>
        <stp>002815.SZ</stp>
        <stp>61</stp>
        <stp>12/31/2010</stp>
        <stp>1</stp>
        <tr r="D1274" s="2"/>
      </tp>
      <tp>
        <v>98699532.560000002</v>
        <stp/>
        <stp>EM_S_STM07_IS</stp>
        <stp>4</stp>
        <stp>000816.SZ</stp>
        <stp>61</stp>
        <stp>12/31/2012</stp>
        <stp>1</stp>
        <tr r="H340" s="2"/>
      </tp>
      <tp t="s">
        <v/>
        <stp/>
        <stp>EM_S_STM07_IS</stp>
        <stp>4</stp>
        <stp>002816.SZ</stp>
        <stp>61</stp>
        <stp>12/31/2010</stp>
        <stp>1</stp>
        <tr r="D1275" s="2"/>
      </tp>
      <tp t="s">
        <v/>
        <stp/>
        <stp>EM_S_STM07_IS</stp>
        <stp>4</stp>
        <stp>002817.SZ</stp>
        <stp>61</stp>
        <stp>12/31/2010</stp>
        <stp>1</stp>
        <tr r="D1276" s="2"/>
      </tp>
      <tp>
        <v>17923778.530000001</v>
        <stp/>
        <stp>EM_S_STM07_IS</stp>
        <stp>4</stp>
        <stp>000818.SZ</stp>
        <stp>61</stp>
        <stp>12/31/2012</stp>
        <stp>1</stp>
        <tr r="H341" s="2"/>
      </tp>
      <tp t="s">
        <v/>
        <stp/>
        <stp>EM_S_STM07_IS</stp>
        <stp>4</stp>
        <stp>002818.SZ</stp>
        <stp>61</stp>
        <stp>12/31/2010</stp>
        <stp>1</stp>
        <tr r="D1277" s="2"/>
      </tp>
      <tp>
        <v>61808772.390000001</v>
        <stp/>
        <stp>EM_S_STM07_IS</stp>
        <stp>4</stp>
        <stp>000819.SZ</stp>
        <stp>61</stp>
        <stp>12/31/2012</stp>
        <stp>1</stp>
        <tr r="H342" s="2"/>
      </tp>
      <tp t="s">
        <v/>
        <stp/>
        <stp>EM_S_STM07_IS</stp>
        <stp>4</stp>
        <stp>002819.SZ</stp>
        <stp>61</stp>
        <stp>12/31/2010</stp>
        <stp>1</stp>
        <tr r="D1278" s="2"/>
      </tp>
      <tp>
        <v>125821261.98</v>
        <stp/>
        <stp>EM_S_STM07_IS</stp>
        <stp>4</stp>
        <stp>000860.SZ</stp>
        <stp>61</stp>
        <stp>12/31/2012</stp>
        <stp>1</stp>
        <tr r="H366" s="2"/>
      </tp>
      <tp>
        <v>430662257.47000003</v>
        <stp/>
        <stp>EM_S_STM07_IS</stp>
        <stp>4</stp>
        <stp>000861.SZ</stp>
        <stp>61</stp>
        <stp>12/31/2012</stp>
        <stp>1</stp>
        <tr r="H367" s="2"/>
      </tp>
      <tp>
        <v>5612354.79</v>
        <stp/>
        <stp>EM_S_STM07_IS</stp>
        <stp>4</stp>
        <stp>000862.SZ</stp>
        <stp>61</stp>
        <stp>12/31/2012</stp>
        <stp>1</stp>
        <tr r="H368" s="2"/>
      </tp>
      <tp>
        <v>433090407.62</v>
        <stp/>
        <stp>EM_S_STM07_IS</stp>
        <stp>4</stp>
        <stp>000863.SZ</stp>
        <stp>61</stp>
        <stp>12/31/2012</stp>
        <stp>1</stp>
        <tr r="H369" s="2"/>
      </tp>
      <tp>
        <v>95155202.379999995</v>
        <stp/>
        <stp>EM_S_STM07_IS</stp>
        <stp>4</stp>
        <stp>000868.SZ</stp>
        <stp>61</stp>
        <stp>12/31/2012</stp>
        <stp>1</stp>
        <tr r="H370" s="2"/>
      </tp>
      <tp>
        <v>1700928117</v>
        <stp/>
        <stp>EM_S_STM07_IS</stp>
        <stp>4</stp>
        <stp>000869.SZ</stp>
        <stp>61</stp>
        <stp>12/31/2012</stp>
        <stp>1</stp>
        <tr r="H371" s="2"/>
      </tp>
      <tp>
        <v>-448397323.56999999</v>
        <stp/>
        <stp>EM_S_STM07_IS</stp>
        <stp>4</stp>
        <stp>000875.SZ</stp>
        <stp>61</stp>
        <stp>12/31/2012</stp>
        <stp>1</stp>
        <tr r="H372" s="2"/>
      </tp>
      <tp>
        <v>1707286466.6199999</v>
        <stp/>
        <stp>EM_S_STM07_IS</stp>
        <stp>4</stp>
        <stp>000876.SZ</stp>
        <stp>61</stp>
        <stp>12/31/2012</stp>
        <stp>1</stp>
        <tr r="H373" s="2"/>
      </tp>
      <tp>
        <v>318709692.41000003</v>
        <stp/>
        <stp>EM_S_STM07_IS</stp>
        <stp>4</stp>
        <stp>000877.SZ</stp>
        <stp>61</stp>
        <stp>12/31/2012</stp>
        <stp>1</stp>
        <tr r="H374" s="2"/>
      </tp>
      <tp>
        <v>24887034.530000001</v>
        <stp/>
        <stp>EM_S_STM07_IS</stp>
        <stp>4</stp>
        <stp>000878.SZ</stp>
        <stp>61</stp>
        <stp>12/31/2012</stp>
        <stp>1</stp>
        <tr r="H375" s="2"/>
      </tp>
      <tp t="s">
        <v/>
        <stp/>
        <stp>EM_S_STM07_IS</stp>
        <stp>4</stp>
        <stp>002840.SZ</stp>
        <stp>61</stp>
        <stp>12/31/2010</stp>
        <stp>1</stp>
        <tr r="D1297" s="2"/>
      </tp>
      <tp>
        <v>222428340.25999999</v>
        <stp/>
        <stp>EM_S_STM07_IS</stp>
        <stp>4</stp>
        <stp>000848.SZ</stp>
        <stp>61</stp>
        <stp>12/31/2012</stp>
        <stp>1</stp>
        <tr r="H359" s="2"/>
      </tp>
      <tp>
        <v>350814363.12</v>
        <stp/>
        <stp>EM_S_STM07_IS</stp>
        <stp>4</stp>
        <stp>000850.SZ</stp>
        <stp>61</stp>
        <stp>12/31/2012</stp>
        <stp>1</stp>
        <tr r="H360" s="2"/>
      </tp>
      <tp>
        <v>25005713.640000001</v>
        <stp/>
        <stp>EM_S_STM07_IS</stp>
        <stp>4</stp>
        <stp>000851.SZ</stp>
        <stp>61</stp>
        <stp>12/31/2012</stp>
        <stp>1</stp>
        <tr r="H361" s="2"/>
      </tp>
      <tp>
        <v>130574753</v>
        <stp/>
        <stp>EM_S_STM07_IS</stp>
        <stp>4</stp>
        <stp>000852.SZ</stp>
        <stp>61</stp>
        <stp>12/31/2012</stp>
        <stp>1</stp>
        <tr r="H362" s="2"/>
      </tp>
      <tp>
        <v>42691081.539999999</v>
        <stp/>
        <stp>EM_S_STM07_IS</stp>
        <stp>4</stp>
        <stp>000856.SZ</stp>
        <stp>61</stp>
        <stp>12/31/2012</stp>
        <stp>1</stp>
        <tr r="H363" s="2"/>
      </tp>
      <tp>
        <v>9934872820.4300003</v>
        <stp/>
        <stp>EM_S_STM07_IS</stp>
        <stp>4</stp>
        <stp>000858.SZ</stp>
        <stp>61</stp>
        <stp>12/31/2012</stp>
        <stp>1</stp>
        <tr r="H364" s="2"/>
      </tp>
      <tp>
        <v>4740485.72</v>
        <stp/>
        <stp>EM_S_STM07_IS</stp>
        <stp>4</stp>
        <stp>000859.SZ</stp>
        <stp>61</stp>
        <stp>12/31/2012</stp>
        <stp>1</stp>
        <tr r="H365" s="2"/>
      </tp>
      <tp>
        <v>285782968.26999998</v>
        <stp/>
        <stp>EM_S_STM07_IS</stp>
        <stp>4</stp>
        <stp>600880.SH</stp>
        <stp>61</stp>
        <stp>12/31/2012</stp>
        <stp>1</stp>
        <tr r="H2625" s="2"/>
      </tp>
      <tp>
        <v>682582626.14999998</v>
        <stp/>
        <stp>EM_S_STM07_IS</stp>
        <stp>4</stp>
        <stp>601880.SH</stp>
        <stp>61</stp>
        <stp>12/31/2013</stp>
        <stp>1</stp>
        <tr r="J2812" s="2"/>
      </tp>
      <tp>
        <v>395315631.69999999</v>
        <stp/>
        <stp>EM_S_STM07_IS</stp>
        <stp>4</stp>
        <stp>600881.SH</stp>
        <stp>61</stp>
        <stp>12/31/2012</stp>
        <stp>1</stp>
        <tr r="H2626" s="2"/>
      </tp>
      <tp>
        <v>227404935.09</v>
        <stp/>
        <stp>EM_S_STM07_IS</stp>
        <stp>4</stp>
        <stp>600882.SH</stp>
        <stp>61</stp>
        <stp>12/31/2012</stp>
        <stp>1</stp>
        <tr r="H2627" s="2"/>
      </tp>
      <tp>
        <v>35882131.880000003</v>
        <stp/>
        <stp>EM_S_STM07_IS</stp>
        <stp>4</stp>
        <stp>601882.SH</stp>
        <stp>61</stp>
        <stp>12/31/2013</stp>
        <stp>1</stp>
        <tr r="J2813" s="2"/>
      </tp>
      <tp>
        <v>9669121.2799999993</v>
        <stp/>
        <stp>EM_S_STM07_IS</stp>
        <stp>4</stp>
        <stp>600883.SH</stp>
        <stp>61</stp>
        <stp>12/31/2012</stp>
        <stp>1</stp>
        <tr r="H2628" s="2"/>
      </tp>
      <tp>
        <v>98963320</v>
        <stp/>
        <stp>EM_S_STM07_IS</stp>
        <stp>4</stp>
        <stp>603883.SH</stp>
        <stp>61</stp>
        <stp>12/31/2011</stp>
        <stp>1</stp>
        <tr r="F3035" s="2"/>
      </tp>
      <tp>
        <v>158849766.34</v>
        <stp/>
        <stp>EM_S_STM07_IS</stp>
        <stp>4</stp>
        <stp>600884.SH</stp>
        <stp>61</stp>
        <stp>12/31/2012</stp>
        <stp>1</stp>
        <tr r="H2629" s="2"/>
      </tp>
      <tp>
        <v>279125156.44999999</v>
        <stp/>
        <stp>EM_S_STM07_IS</stp>
        <stp>4</stp>
        <stp>600885.SH</stp>
        <stp>61</stp>
        <stp>12/31/2012</stp>
        <stp>1</stp>
        <tr r="H2630" s="2"/>
      </tp>
      <tp>
        <v>521988100</v>
        <stp/>
        <stp>EM_S_STM07_IS</stp>
        <stp>4</stp>
        <stp>603885.SH</stp>
        <stp>61</stp>
        <stp>12/31/2011</stp>
        <stp>1</stp>
        <tr r="F3036" s="2"/>
      </tp>
      <tp>
        <v>1053949166.11</v>
        <stp/>
        <stp>EM_S_STM07_IS</stp>
        <stp>4</stp>
        <stp>600886.SH</stp>
        <stp>61</stp>
        <stp>12/31/2012</stp>
        <stp>1</stp>
        <tr r="H2631" s="2"/>
      </tp>
      <tp>
        <v>290832167.69999999</v>
        <stp/>
        <stp>EM_S_STM07_IS</stp>
        <stp>4</stp>
        <stp>601886.SH</stp>
        <stp>61</stp>
        <stp>12/31/2013</stp>
        <stp>1</stp>
        <tr r="J2814" s="2"/>
      </tp>
      <tp>
        <v>178105582.38</v>
        <stp/>
        <stp>EM_S_STM07_IS</stp>
        <stp>4</stp>
        <stp>603886.SH</stp>
        <stp>61</stp>
        <stp>12/31/2011</stp>
        <stp>1</stp>
        <tr r="F3037" s="2"/>
      </tp>
      <tp>
        <v>1717206343.77</v>
        <stp/>
        <stp>EM_S_STM07_IS</stp>
        <stp>4</stp>
        <stp>600887.SH</stp>
        <stp>61</stp>
        <stp>12/31/2012</stp>
        <stp>1</stp>
        <tr r="H2632" s="2"/>
      </tp>
      <tp>
        <v>33639000</v>
        <stp/>
        <stp>EM_S_STM07_IS</stp>
        <stp>4</stp>
        <stp>603887.SH</stp>
        <stp>61</stp>
        <stp>12/31/2011</stp>
        <stp>1</stp>
        <tr r="F3038" s="2"/>
      </tp>
      <tp>
        <v>154230844.34</v>
        <stp/>
        <stp>EM_S_STM07_IS</stp>
        <stp>4</stp>
        <stp>600888.SH</stp>
        <stp>61</stp>
        <stp>12/31/2012</stp>
        <stp>1</stp>
        <tr r="H2633" s="2"/>
      </tp>
      <tp>
        <v>1294596112.5799999</v>
        <stp/>
        <stp>EM_S_STM07_IS</stp>
        <stp>4</stp>
        <stp>601888.SH</stp>
        <stp>61</stp>
        <stp>12/31/2013</stp>
        <stp>1</stp>
        <tr r="J2815" s="2"/>
      </tp>
      <tp>
        <v>131446300</v>
        <stp/>
        <stp>EM_S_STM07_IS</stp>
        <stp>4</stp>
        <stp>603888.SH</stp>
        <stp>61</stp>
        <stp>12/31/2011</stp>
        <stp>1</stp>
        <tr r="F3039" s="2"/>
      </tp>
      <tp>
        <v>14110677.24</v>
        <stp/>
        <stp>EM_S_STM07_IS</stp>
        <stp>4</stp>
        <stp>600889.SH</stp>
        <stp>61</stp>
        <stp>12/31/2012</stp>
        <stp>1</stp>
        <tr r="H2634" s="2"/>
      </tp>
      <tp>
        <v>98181736.310000002</v>
        <stp/>
        <stp>EM_S_STM07_IS</stp>
        <stp>4</stp>
        <stp>603889.SH</stp>
        <stp>61</stp>
        <stp>12/31/2011</stp>
        <stp>1</stp>
        <tr r="F3040" s="2"/>
      </tp>
      <tp>
        <v>-15309553.689999999</v>
        <stp/>
        <stp>EM_S_STM07_IS</stp>
        <stp>4</stp>
        <stp>600890.SH</stp>
        <stp>61</stp>
        <stp>12/31/2012</stp>
        <stp>1</stp>
        <tr r="H2635" s="2"/>
      </tp>
      <tp>
        <v>-20982544.940000001</v>
        <stp/>
        <stp>EM_S_STM07_IS</stp>
        <stp>4</stp>
        <stp>601890.SH</stp>
        <stp>61</stp>
        <stp>12/31/2013</stp>
        <stp>1</stp>
        <tr r="J2816" s="2"/>
      </tp>
      <tp>
        <v>54686441.020000003</v>
        <stp/>
        <stp>EM_S_STM07_IS</stp>
        <stp>4</stp>
        <stp>600891.SH</stp>
        <stp>61</stp>
        <stp>12/31/2012</stp>
        <stp>1</stp>
        <tr r="H2636" s="2"/>
      </tp>
      <tp>
        <v>13133240.43</v>
        <stp/>
        <stp>EM_S_STM07_IS</stp>
        <stp>4</stp>
        <stp>600892.SH</stp>
        <stp>61</stp>
        <stp>12/31/2012</stp>
        <stp>1</stp>
        <tr r="H2637" s="2"/>
      </tp>
      <tp>
        <v>291634097.63</v>
        <stp/>
        <stp>EM_S_STM07_IS</stp>
        <stp>4</stp>
        <stp>600893.SH</stp>
        <stp>61</stp>
        <stp>12/31/2012</stp>
        <stp>1</stp>
        <tr r="H2638" s="2"/>
      </tp>
      <tp>
        <v>436714970.38</v>
        <stp/>
        <stp>EM_S_STM07_IS</stp>
        <stp>4</stp>
        <stp>600894.SH</stp>
        <stp>61</stp>
        <stp>12/31/2012</stp>
        <stp>1</stp>
        <tr r="H2639" s="2"/>
      </tp>
      <tp>
        <v>370043291.54000002</v>
        <stp/>
        <stp>EM_S_STM07_IS</stp>
        <stp>4</stp>
        <stp>600895.SH</stp>
        <stp>61</stp>
        <stp>12/31/2012</stp>
        <stp>1</stp>
        <tr r="H2640" s="2"/>
      </tp>
      <tp>
        <v>-371913095.94</v>
        <stp/>
        <stp>EM_S_STM07_IS</stp>
        <stp>4</stp>
        <stp>600896.SH</stp>
        <stp>61</stp>
        <stp>12/31/2012</stp>
        <stp>1</stp>
        <tr r="H2641" s="2"/>
      </tp>
      <tp>
        <v>377862312.41000003</v>
        <stp/>
        <stp>EM_S_STM07_IS</stp>
        <stp>4</stp>
        <stp>600897.SH</stp>
        <stp>61</stp>
        <stp>12/31/2012</stp>
        <stp>1</stp>
        <tr r="H2642" s="2"/>
      </tp>
      <tp>
        <v>23494906.370000001</v>
        <stp/>
        <stp>EM_S_STM07_IS</stp>
        <stp>4</stp>
        <stp>600898.SH</stp>
        <stp>61</stp>
        <stp>12/31/2012</stp>
        <stp>1</stp>
        <tr r="H2643" s="2"/>
      </tp>
      <tp>
        <v>3575602000</v>
        <stp/>
        <stp>EM_S_STM07_IS</stp>
        <stp>4</stp>
        <stp>601898.SH</stp>
        <stp>61</stp>
        <stp>12/31/2013</stp>
        <stp>1</stp>
        <tr r="J2817" s="2"/>
      </tp>
      <tp>
        <v>46294183.380000003</v>
        <stp/>
        <stp>EM_S_STM07_IS</stp>
        <stp>4</stp>
        <stp>603898.SH</stp>
        <stp>61</stp>
        <stp>12/31/2011</stp>
        <stp>1</stp>
        <tr r="F3041" s="2"/>
      </tp>
      <tp>
        <v>2125353823</v>
        <stp/>
        <stp>EM_S_STM07_IS</stp>
        <stp>4</stp>
        <stp>601899.SH</stp>
        <stp>61</stp>
        <stp>12/31/2013</stp>
        <stp>1</stp>
        <tr r="J2818" s="2"/>
      </tp>
      <tp>
        <v>128936048.51000001</v>
        <stp/>
        <stp>EM_S_STM07_IS</stp>
        <stp>4</stp>
        <stp>603899.SH</stp>
        <stp>61</stp>
        <stp>12/31/2011</stp>
        <stp>1</stp>
        <tr r="F3042" s="2"/>
      </tp>
      <tp>
        <v>-168358026.72</v>
        <stp/>
        <stp>EM_S_STM07_IS</stp>
        <stp>4</stp>
        <stp>600860.SH</stp>
        <stp>61</stp>
        <stp>12/31/2012</stp>
        <stp>1</stp>
        <tr r="H2606" s="2"/>
      </tp>
      <tp>
        <v>89175586.049999997</v>
        <stp/>
        <stp>EM_S_STM07_IS</stp>
        <stp>4</stp>
        <stp>600861.SH</stp>
        <stp>61</stp>
        <stp>12/31/2012</stp>
        <stp>1</stp>
        <tr r="H2607" s="2"/>
      </tp>
      <tp>
        <v>135159786.83000001</v>
        <stp/>
        <stp>EM_S_STM07_IS</stp>
        <stp>4</stp>
        <stp>603861.SH</stp>
        <stp>61</stp>
        <stp>12/31/2011</stp>
        <stp>1</stp>
        <tr r="F3029" s="2"/>
      </tp>
      <tp>
        <v>40141693.640000001</v>
        <stp/>
        <stp>EM_S_STM07_IS</stp>
        <stp>4</stp>
        <stp>600862.SH</stp>
        <stp>61</stp>
        <stp>12/31/2012</stp>
        <stp>1</stp>
        <tr r="H2608" s="2"/>
      </tp>
      <tp>
        <v>1295849757.1099999</v>
        <stp/>
        <stp>EM_S_STM07_IS</stp>
        <stp>4</stp>
        <stp>600863.SH</stp>
        <stp>61</stp>
        <stp>12/31/2012</stp>
        <stp>1</stp>
        <tr r="H2609" s="2"/>
      </tp>
      <tp>
        <v>280320542.52999997</v>
        <stp/>
        <stp>EM_S_STM07_IS</stp>
        <stp>4</stp>
        <stp>600864.SH</stp>
        <stp>61</stp>
        <stp>12/31/2012</stp>
        <stp>1</stp>
        <tr r="H2610" s="2"/>
      </tp>
      <tp>
        <v>86979382.680000007</v>
        <stp/>
        <stp>EM_S_STM07_IS</stp>
        <stp>4</stp>
        <stp>600865.SH</stp>
        <stp>61</stp>
        <stp>12/31/2012</stp>
        <stp>1</stp>
        <tr r="H2611" s="2"/>
      </tp>
      <tp>
        <v>-202848854.65000001</v>
        <stp/>
        <stp>EM_S_STM07_IS</stp>
        <stp>4</stp>
        <stp>600866.SH</stp>
        <stp>61</stp>
        <stp>12/31/2012</stp>
        <stp>1</stp>
        <tr r="H2612" s="2"/>
      </tp>
      <tp>
        <v>-2646149158.8000002</v>
        <stp/>
        <stp>EM_S_STM07_IS</stp>
        <stp>4</stp>
        <stp>601866.SH</stp>
        <stp>61</stp>
        <stp>12/31/2013</stp>
        <stp>1</stp>
        <tr r="J2809" s="2"/>
      </tp>
      <tp>
        <v>145825561.78999999</v>
        <stp/>
        <stp>EM_S_STM07_IS</stp>
        <stp>4</stp>
        <stp>603866.SH</stp>
        <stp>61</stp>
        <stp>12/31/2011</stp>
        <stp>1</stp>
        <tr r="F3030" s="2"/>
      </tp>
      <tp>
        <v>62708212.280000001</v>
        <stp/>
        <stp>EM_S_STM07_IS</stp>
        <stp>4</stp>
        <stp>600867.SH</stp>
        <stp>61</stp>
        <stp>12/31/2012</stp>
        <stp>1</stp>
        <tr r="H2613" s="2"/>
      </tp>
      <tp>
        <v>35458332.140000001</v>
        <stp/>
        <stp>EM_S_STM07_IS</stp>
        <stp>4</stp>
        <stp>600868.SH</stp>
        <stp>61</stp>
        <stp>12/31/2012</stp>
        <stp>1</stp>
        <tr r="H2614" s="2"/>
      </tp>
      <tp>
        <v>144047800</v>
        <stp/>
        <stp>EM_S_STM07_IS</stp>
        <stp>4</stp>
        <stp>603868.SH</stp>
        <stp>61</stp>
        <stp>12/31/2011</stp>
        <stp>1</stp>
        <tr r="F3031" s="2"/>
      </tp>
      <tp>
        <v>-142119176.99000001</v>
        <stp/>
        <stp>EM_S_STM07_IS</stp>
        <stp>4</stp>
        <stp>600869.SH</stp>
        <stp>61</stp>
        <stp>12/31/2012</stp>
        <stp>1</stp>
        <tr r="H2615" s="2"/>
      </tp>
      <tp>
        <v>60806093.200000003</v>
        <stp/>
        <stp>EM_S_STM07_IS</stp>
        <stp>4</stp>
        <stp>603869.SH</stp>
        <stp>61</stp>
        <stp>12/31/2011</stp>
        <stp>1</stp>
        <tr r="F3032" s="2"/>
      </tp>
      <tp>
        <v>9734222.7799999993</v>
        <stp/>
        <stp>EM_S_STM07_IS</stp>
        <stp>4</stp>
        <stp>600870.SH</stp>
        <stp>61</stp>
        <stp>12/31/2012</stp>
        <stp>1</stp>
        <tr r="H2616" s="2"/>
      </tp>
      <tp>
        <v>-361367000</v>
        <stp/>
        <stp>EM_S_STM07_IS</stp>
        <stp>4</stp>
        <stp>600871.SH</stp>
        <stp>61</stp>
        <stp>12/31/2012</stp>
        <stp>1</stp>
        <tr r="H2617" s="2"/>
      </tp>
      <tp>
        <v>125708781.29000001</v>
        <stp/>
        <stp>EM_S_STM07_IS</stp>
        <stp>4</stp>
        <stp>600872.SH</stp>
        <stp>61</stp>
        <stp>12/31/2012</stp>
        <stp>1</stp>
        <tr r="H2618" s="2"/>
      </tp>
      <tp>
        <v>-2183523287.8299999</v>
        <stp/>
        <stp>EM_S_STM07_IS</stp>
        <stp>4</stp>
        <stp>601872.SH</stp>
        <stp>61</stp>
        <stp>12/31/2013</stp>
        <stp>1</stp>
        <tr r="J2810" s="2"/>
      </tp>
      <tp>
        <v>607832328.60000002</v>
        <stp/>
        <stp>EM_S_STM07_IS</stp>
        <stp>4</stp>
        <stp>600873.SH</stp>
        <stp>61</stp>
        <stp>12/31/2012</stp>
        <stp>1</stp>
        <tr r="H2619" s="2"/>
      </tp>
      <tp>
        <v>268981000</v>
        <stp/>
        <stp>EM_S_STM07_IS</stp>
        <stp>4</stp>
        <stp>600874.SH</stp>
        <stp>61</stp>
        <stp>12/31/2012</stp>
        <stp>1</stp>
        <tr r="H2620" s="2"/>
      </tp>
      <tp>
        <v>2191129345.4299998</v>
        <stp/>
        <stp>EM_S_STM07_IS</stp>
        <stp>4</stp>
        <stp>600875.SH</stp>
        <stp>61</stp>
        <stp>12/31/2012</stp>
        <stp>1</stp>
        <tr r="H2621" s="2"/>
      </tp>
      <tp>
        <v>5093137.28</v>
        <stp/>
        <stp>EM_S_STM07_IS</stp>
        <stp>4</stp>
        <stp>600876.SH</stp>
        <stp>61</stp>
        <stp>12/31/2012</stp>
        <stp>1</stp>
        <tr r="H2622" s="2"/>
      </tp>
      <tp>
        <v>14746211.49</v>
        <stp/>
        <stp>EM_S_STM07_IS</stp>
        <stp>4</stp>
        <stp>600877.SH</stp>
        <stp>61</stp>
        <stp>12/31/2012</stp>
        <stp>1</stp>
        <tr r="H2623" s="2"/>
      </tp>
      <tp>
        <v>1541739427.49</v>
        <stp/>
        <stp>EM_S_STM07_IS</stp>
        <stp>4</stp>
        <stp>601877.SH</stp>
        <stp>61</stp>
        <stp>12/31/2013</stp>
        <stp>1</stp>
        <tr r="J2811" s="2"/>
      </tp>
      <tp>
        <v>92038800</v>
        <stp/>
        <stp>EM_S_STM07_IS</stp>
        <stp>4</stp>
        <stp>603877.SH</stp>
        <stp>61</stp>
        <stp>12/31/2011</stp>
        <stp>1</stp>
        <tr r="F3033" s="2"/>
      </tp>
      <tp>
        <v>109112224.29000001</v>
        <stp/>
        <stp>EM_S_STM07_IS</stp>
        <stp>4</stp>
        <stp>603878.SH</stp>
        <stp>61</stp>
        <stp>12/31/2011</stp>
        <stp>1</stp>
        <tr r="F3034" s="2"/>
      </tp>
      <tp>
        <v>205308987.24000001</v>
        <stp/>
        <stp>EM_S_STM07_IS</stp>
        <stp>4</stp>
        <stp>600879.SH</stp>
        <stp>61</stp>
        <stp>12/31/2012</stp>
        <stp>1</stp>
        <tr r="H2624" s="2"/>
      </tp>
      <tp>
        <v>203709733.71000001</v>
        <stp/>
        <stp>EM_S_STM07_IS</stp>
        <stp>4</stp>
        <stp>600841.SH</stp>
        <stp>61</stp>
        <stp>12/31/2012</stp>
        <stp>1</stp>
        <tr r="H2590" s="2"/>
      </tp>
      <tp>
        <v>41686253.700000003</v>
        <stp/>
        <stp>EM_S_STM07_IS</stp>
        <stp>4</stp>
        <stp>600843.SH</stp>
        <stp>61</stp>
        <stp>12/31/2012</stp>
        <stp>1</stp>
        <tr r="H2591" s="2"/>
      </tp>
      <tp>
        <v>54037543.259999998</v>
        <stp/>
        <stp>EM_S_STM07_IS</stp>
        <stp>4</stp>
        <stp>603843.SH</stp>
        <stp>61</stp>
        <stp>12/31/2011</stp>
        <stp>1</stp>
        <tr r="F3026" s="2"/>
      </tp>
      <tp>
        <v>27748426.039999999</v>
        <stp/>
        <stp>EM_S_STM07_IS</stp>
        <stp>4</stp>
        <stp>600844.SH</stp>
        <stp>61</stp>
        <stp>12/31/2012</stp>
        <stp>1</stp>
        <tr r="H2592" s="2"/>
      </tp>
      <tp>
        <v>260992934.77000001</v>
        <stp/>
        <stp>EM_S_STM07_IS</stp>
        <stp>4</stp>
        <stp>600845.SH</stp>
        <stp>61</stp>
        <stp>12/31/2012</stp>
        <stp>1</stp>
        <tr r="H2593" s="2"/>
      </tp>
      <tp>
        <v>115615796.20999999</v>
        <stp/>
        <stp>EM_S_STM07_IS</stp>
        <stp>4</stp>
        <stp>600846.SH</stp>
        <stp>61</stp>
        <stp>12/31/2012</stp>
        <stp>1</stp>
        <tr r="H2594" s="2"/>
      </tp>
      <tp>
        <v>3748460.88</v>
        <stp/>
        <stp>EM_S_STM07_IS</stp>
        <stp>4</stp>
        <stp>600847.SH</stp>
        <stp>61</stp>
        <stp>12/31/2012</stp>
        <stp>1</stp>
        <tr r="H2595" s="2"/>
      </tp>
      <tp>
        <v>10091129.390000001</v>
        <stp/>
        <stp>EM_S_STM07_IS</stp>
        <stp>4</stp>
        <stp>600848.SH</stp>
        <stp>61</stp>
        <stp>12/31/2012</stp>
        <stp>1</stp>
        <tr r="H2596" s="2"/>
      </tp>
      <tp>
        <v>191061067.03999999</v>
        <stp/>
        <stp>EM_S_STM07_IS</stp>
        <stp>4</stp>
        <stp>600850.SH</stp>
        <stp>61</stp>
        <stp>12/31/2012</stp>
        <stp>1</stp>
        <tr r="H2597" s="2"/>
      </tp>
      <tp>
        <v>51752514.520000003</v>
        <stp/>
        <stp>EM_S_STM07_IS</stp>
        <stp>4</stp>
        <stp>600851.SH</stp>
        <stp>61</stp>
        <stp>12/31/2012</stp>
        <stp>1</stp>
        <tr r="H2598" s="2"/>
      </tp>
      <tp>
        <v>17826403.079999998</v>
        <stp/>
        <stp>EM_S_STM07_IS</stp>
        <stp>4</stp>
        <stp>600853.SH</stp>
        <stp>61</stp>
        <stp>12/31/2012</stp>
        <stp>1</stp>
        <tr r="H2599" s="2"/>
      </tp>
      <tp>
        <v>11981272.630000001</v>
        <stp/>
        <stp>EM_S_STM07_IS</stp>
        <stp>4</stp>
        <stp>600854.SH</stp>
        <stp>61</stp>
        <stp>12/31/2012</stp>
        <stp>1</stp>
        <tr r="H2600" s="2"/>
      </tp>
      <tp>
        <v>21939496.66</v>
        <stp/>
        <stp>EM_S_STM07_IS</stp>
        <stp>4</stp>
        <stp>600855.SH</stp>
        <stp>61</stp>
        <stp>12/31/2012</stp>
        <stp>1</stp>
        <tr r="H2601" s="2"/>
      </tp>
      <tp>
        <v>9157729.9299999997</v>
        <stp/>
        <stp>EM_S_STM07_IS</stp>
        <stp>4</stp>
        <stp>600856.SH</stp>
        <stp>61</stp>
        <stp>12/31/2012</stp>
        <stp>1</stp>
        <tr r="H2602" s="2"/>
      </tp>
      <tp>
        <v>36899162.689999998</v>
        <stp/>
        <stp>EM_S_STM07_IS</stp>
        <stp>4</stp>
        <stp>600857.SH</stp>
        <stp>61</stp>
        <stp>12/31/2012</stp>
        <stp>1</stp>
        <tr r="H2603" s="2"/>
      </tp>
      <tp>
        <v>129577000000</v>
        <stp/>
        <stp>EM_S_STM07_IS</stp>
        <stp>4</stp>
        <stp>601857.SH</stp>
        <stp>61</stp>
        <stp>12/31/2013</stp>
        <stp>1</stp>
        <tr r="J2808" s="2"/>
      </tp>
      <tp>
        <v>346522539.02999997</v>
        <stp/>
        <stp>EM_S_STM07_IS</stp>
        <stp>4</stp>
        <stp>600858.SH</stp>
        <stp>61</stp>
        <stp>12/31/2012</stp>
        <stp>1</stp>
        <tr r="H2604" s="2"/>
      </tp>
      <tp>
        <v>1228166491.9200001</v>
        <stp/>
        <stp>EM_S_STM07_IS</stp>
        <stp>4</stp>
        <stp>603858.SH</stp>
        <stp>61</stp>
        <stp>12/31/2011</stp>
        <stp>1</stp>
        <tr r="F3027" s="2"/>
      </tp>
      <tp>
        <v>673286184.87</v>
        <stp/>
        <stp>EM_S_STM07_IS</stp>
        <stp>4</stp>
        <stp>600859.SH</stp>
        <stp>61</stp>
        <stp>12/31/2012</stp>
        <stp>1</stp>
        <tr r="H2605" s="2"/>
      </tp>
      <tp>
        <v>45727412.520000003</v>
        <stp/>
        <stp>EM_S_STM07_IS</stp>
        <stp>4</stp>
        <stp>603859.SH</stp>
        <stp>61</stp>
        <stp>12/31/2011</stp>
        <stp>1</stp>
        <tr r="F3028" s="2"/>
      </tp>
      <tp>
        <v>1151037593.5799999</v>
        <stp/>
        <stp>EM_S_STM07_IS</stp>
        <stp>4</stp>
        <stp>600820.SH</stp>
        <stp>61</stp>
        <stp>12/31/2012</stp>
        <stp>1</stp>
        <tr r="H2571" s="2"/>
      </tp>
      <tp>
        <v>9649812.9700000007</v>
        <stp/>
        <stp>EM_S_STM07_IS</stp>
        <stp>4</stp>
        <stp>600821.SH</stp>
        <stp>61</stp>
        <stp>12/31/2012</stp>
        <stp>1</stp>
        <tr r="H2572" s="2"/>
      </tp>
      <tp>
        <v>-593263033.75999999</v>
        <stp/>
        <stp>EM_S_STM07_IS</stp>
        <stp>4</stp>
        <stp>600822.SH</stp>
        <stp>61</stp>
        <stp>12/31/2012</stp>
        <stp>1</stp>
        <tr r="H2573" s="2"/>
      </tp>
      <tp>
        <v>49030828.159999996</v>
        <stp/>
        <stp>EM_S_STM07_IS</stp>
        <stp>4</stp>
        <stp>603822.SH</stp>
        <stp>61</stp>
        <stp>12/31/2011</stp>
        <stp>1</stp>
        <tr r="F3022" s="2"/>
      </tp>
      <tp>
        <v>1366344450.52</v>
        <stp/>
        <stp>EM_S_STM07_IS</stp>
        <stp>4</stp>
        <stp>600823.SH</stp>
        <stp>61</stp>
        <stp>12/31/2012</stp>
        <stp>1</stp>
        <tr r="H2574" s="2"/>
      </tp>
      <tp>
        <v>89369100</v>
        <stp/>
        <stp>EM_S_STM07_IS</stp>
        <stp>4</stp>
        <stp>603823.SH</stp>
        <stp>61</stp>
        <stp>12/31/2011</stp>
        <stp>1</stp>
        <tr r="F3023" s="2"/>
      </tp>
      <tp>
        <v>149553266.41</v>
        <stp/>
        <stp>EM_S_STM07_IS</stp>
        <stp>4</stp>
        <stp>600824.SH</stp>
        <stp>61</stp>
        <stp>12/31/2012</stp>
        <stp>1</stp>
        <tr r="H2575" s="2"/>
      </tp>
      <tp>
        <v>108981374.09</v>
        <stp/>
        <stp>EM_S_STM07_IS</stp>
        <stp>4</stp>
        <stp>600825.SH</stp>
        <stp>61</stp>
        <stp>12/31/2012</stp>
        <stp>1</stp>
        <tr r="H2576" s="2"/>
      </tp>
      <tp>
        <v>49620932.5</v>
        <stp/>
        <stp>EM_S_STM07_IS</stp>
        <stp>4</stp>
        <stp>600826.SH</stp>
        <stp>61</stp>
        <stp>12/31/2012</stp>
        <stp>1</stp>
        <tr r="H2577" s="2"/>
      </tp>
      <tp>
        <v>1170379557.45</v>
        <stp/>
        <stp>EM_S_STM07_IS</stp>
        <stp>4</stp>
        <stp>600827.SH</stp>
        <stp>61</stp>
        <stp>12/31/2012</stp>
        <stp>1</stp>
        <tr r="H2578" s="2"/>
      </tp>
      <tp>
        <v>150651996.03999999</v>
        <stp/>
        <stp>EM_S_STM07_IS</stp>
        <stp>4</stp>
        <stp>600828.SH</stp>
        <stp>61</stp>
        <stp>12/31/2012</stp>
        <stp>1</stp>
        <tr r="H2579" s="2"/>
      </tp>
      <tp>
        <v>57688900</v>
        <stp/>
        <stp>EM_S_STM07_IS</stp>
        <stp>4</stp>
        <stp>603828.SH</stp>
        <stp>61</stp>
        <stp>12/31/2011</stp>
        <stp>1</stp>
        <tr r="F3024" s="2"/>
      </tp>
      <tp>
        <v>363973307.69</v>
        <stp/>
        <stp>EM_S_STM07_IS</stp>
        <stp>4</stp>
        <stp>600829.SH</stp>
        <stp>61</stp>
        <stp>12/31/2012</stp>
        <stp>1</stp>
        <tr r="H2580" s="2"/>
      </tp>
      <tp>
        <v>111842956.05</v>
        <stp/>
        <stp>EM_S_STM07_IS</stp>
        <stp>4</stp>
        <stp>600830.SH</stp>
        <stp>61</stp>
        <stp>12/31/2012</stp>
        <stp>1</stp>
        <tr r="H2581" s="2"/>
      </tp>
      <tp>
        <v>140166075.37</v>
        <stp/>
        <stp>EM_S_STM07_IS</stp>
        <stp>4</stp>
        <stp>600831.SH</stp>
        <stp>61</stp>
        <stp>12/31/2012</stp>
        <stp>1</stp>
        <tr r="H2582" s="2"/>
      </tp>
      <tp>
        <v>36434338.119999997</v>
        <stp/>
        <stp>EM_S_STM07_IS</stp>
        <stp>4</stp>
        <stp>600833.SH</stp>
        <stp>61</stp>
        <stp>12/31/2012</stp>
        <stp>1</stp>
        <tr r="H2583" s="2"/>
      </tp>
      <tp>
        <v>111015723.43000001</v>
        <stp/>
        <stp>EM_S_STM07_IS</stp>
        <stp>4</stp>
        <stp>600834.SH</stp>
        <stp>61</stp>
        <stp>12/31/2012</stp>
        <stp>1</stp>
        <tr r="H2584" s="2"/>
      </tp>
      <tp>
        <v>703489403.11000001</v>
        <stp/>
        <stp>EM_S_STM07_IS</stp>
        <stp>4</stp>
        <stp>600835.SH</stp>
        <stp>61</stp>
        <stp>12/31/2012</stp>
        <stp>1</stp>
        <tr r="H2585" s="2"/>
      </tp>
      <tp>
        <v>8076500.4299999997</v>
        <stp/>
        <stp>EM_S_STM07_IS</stp>
        <stp>4</stp>
        <stp>600836.SH</stp>
        <stp>61</stp>
        <stp>12/31/2012</stp>
        <stp>1</stp>
        <tr r="H2586" s="2"/>
      </tp>
      <tp>
        <v>3019776384.79</v>
        <stp/>
        <stp>EM_S_STM07_IS</stp>
        <stp>4</stp>
        <stp>600837.SH</stp>
        <stp>61</stp>
        <stp>12/31/2012</stp>
        <stp>1</stp>
        <tr r="H2587" s="2"/>
      </tp>
      <tp>
        <v>25736431.59</v>
        <stp/>
        <stp>EM_S_STM07_IS</stp>
        <stp>4</stp>
        <stp>600838.SH</stp>
        <stp>61</stp>
        <stp>12/31/2012</stp>
        <stp>1</stp>
        <tr r="H2588" s="2"/>
      </tp>
      <tp>
        <v>52928506.369999997</v>
        <stp/>
        <stp>EM_S_STM07_IS</stp>
        <stp>4</stp>
        <stp>603838.SH</stp>
        <stp>61</stp>
        <stp>12/31/2011</stp>
        <stp>1</stp>
        <tr r="F3025" s="2"/>
      </tp>
      <tp>
        <v>325328360.29000002</v>
        <stp/>
        <stp>EM_S_STM07_IS</stp>
        <stp>4</stp>
        <stp>600839.SH</stp>
        <stp>61</stp>
        <stp>12/31/2012</stp>
        <stp>1</stp>
        <tr r="H2589" s="2"/>
      </tp>
      <tp>
        <v>17535781.66</v>
        <stp/>
        <stp>EM_S_STM07_IS</stp>
        <stp>4</stp>
        <stp>600800.SH</stp>
        <stp>61</stp>
        <stp>12/31/2012</stp>
        <stp>1</stp>
        <tr r="H2552" s="2"/>
      </tp>
      <tp>
        <v>12138844186</v>
        <stp/>
        <stp>EM_S_STM07_IS</stp>
        <stp>4</stp>
        <stp>601800.SH</stp>
        <stp>61</stp>
        <stp>12/31/2013</stp>
        <stp>1</stp>
        <tr r="J2803" s="2"/>
      </tp>
      <tp>
        <v>75371815.700000003</v>
        <stp/>
        <stp>EM_S_STM07_IS</stp>
        <stp>4</stp>
        <stp>603800.SH</stp>
        <stp>61</stp>
        <stp>12/31/2011</stp>
        <stp>1</stp>
        <tr r="F3016" s="2"/>
      </tp>
      <tp>
        <v>555658762</v>
        <stp/>
        <stp>EM_S_STM07_IS</stp>
        <stp>4</stp>
        <stp>600801.SH</stp>
        <stp>61</stp>
        <stp>12/31/2012</stp>
        <stp>1</stp>
        <tr r="H2553" s="2"/>
      </tp>
      <tp>
        <v>605705242.41999996</v>
        <stp/>
        <stp>EM_S_STM07_IS</stp>
        <stp>4</stp>
        <stp>601801.SH</stp>
        <stp>61</stp>
        <stp>12/31/2013</stp>
        <stp>1</stp>
        <tr r="J2804" s="2"/>
      </tp>
      <tp>
        <v>28784021.949999999</v>
        <stp/>
        <stp>EM_S_STM07_IS</stp>
        <stp>4</stp>
        <stp>600802.SH</stp>
        <stp>61</stp>
        <stp>12/31/2012</stp>
        <stp>1</stp>
        <tr r="H2554" s="2"/>
      </tp>
      <tp>
        <v>42173960.490000002</v>
        <stp/>
        <stp>EM_S_STM07_IS</stp>
        <stp>4</stp>
        <stp>600803.SH</stp>
        <stp>61</stp>
        <stp>12/31/2012</stp>
        <stp>1</stp>
        <tr r="H2555" s="2"/>
      </tp>
      <tp>
        <v>206517422.12</v>
        <stp/>
        <stp>EM_S_STM07_IS</stp>
        <stp>4</stp>
        <stp>600804.SH</stp>
        <stp>61</stp>
        <stp>12/31/2012</stp>
        <stp>1</stp>
        <tr r="H2556" s="2"/>
      </tp>
      <tp>
        <v>1111909238.9200001</v>
        <stp/>
        <stp>EM_S_STM07_IS</stp>
        <stp>4</stp>
        <stp>600805.SH</stp>
        <stp>61</stp>
        <stp>12/31/2012</stp>
        <stp>1</stp>
        <tr r="H2557" s="2"/>
      </tp>
      <tp>
        <v>-73220171.530000001</v>
        <stp/>
        <stp>EM_S_STM07_IS</stp>
        <stp>4</stp>
        <stp>600806.SH</stp>
        <stp>61</stp>
        <stp>12/31/2012</stp>
        <stp>1</stp>
        <tr r="H2558" s="2"/>
      </tp>
      <tp>
        <v>611063312.42999995</v>
        <stp/>
        <stp>EM_S_STM07_IS</stp>
        <stp>4</stp>
        <stp>603806.SH</stp>
        <stp>61</stp>
        <stp>12/31/2011</stp>
        <stp>1</stp>
        <tr r="F3017" s="2"/>
      </tp>
      <tp>
        <v>14618118.07</v>
        <stp/>
        <stp>EM_S_STM07_IS</stp>
        <stp>4</stp>
        <stp>600807.SH</stp>
        <stp>61</stp>
        <stp>12/31/2012</stp>
        <stp>1</stp>
        <tr r="H2559" s="2"/>
      </tp>
      <tp>
        <v>-3863232545</v>
        <stp/>
        <stp>EM_S_STM07_IS</stp>
        <stp>4</stp>
        <stp>600808.SH</stp>
        <stp>61</stp>
        <stp>12/31/2012</stp>
        <stp>1</stp>
        <tr r="H2560" s="2"/>
      </tp>
      <tp>
        <v>6715967063</v>
        <stp/>
        <stp>EM_S_STM07_IS</stp>
        <stp>4</stp>
        <stp>601808.SH</stp>
        <stp>61</stp>
        <stp>12/31/2013</stp>
        <stp>1</stp>
        <tr r="J2805" s="2"/>
      </tp>
      <tp>
        <v>96720917.659999996</v>
        <stp/>
        <stp>EM_S_STM07_IS</stp>
        <stp>4</stp>
        <stp>603808.SH</stp>
        <stp>61</stp>
        <stp>12/31/2011</stp>
        <stp>1</stp>
        <tr r="F3018" s="2"/>
      </tp>
      <tp>
        <v>1327314482.4300001</v>
        <stp/>
        <stp>EM_S_STM07_IS</stp>
        <stp>4</stp>
        <stp>600809.SH</stp>
        <stp>61</stp>
        <stp>12/31/2012</stp>
        <stp>1</stp>
        <tr r="H2561" s="2"/>
      </tp>
      <tp>
        <v>-321690005.13999999</v>
        <stp/>
        <stp>EM_S_STM07_IS</stp>
        <stp>4</stp>
        <stp>600810.SH</stp>
        <stp>61</stp>
        <stp>12/31/2012</stp>
        <stp>1</stp>
        <tr r="H2562" s="2"/>
      </tp>
      <tp>
        <v>950755419.98000002</v>
        <stp/>
        <stp>EM_S_STM07_IS</stp>
        <stp>4</stp>
        <stp>600811.SH</stp>
        <stp>61</stp>
        <stp>12/31/2012</stp>
        <stp>1</stp>
        <tr r="H2563" s="2"/>
      </tp>
      <tp>
        <v>622881797.76999998</v>
        <stp/>
        <stp>EM_S_STM07_IS</stp>
        <stp>4</stp>
        <stp>601811.SH</stp>
        <stp>61</stp>
        <stp>12/31/2013</stp>
        <stp>1</stp>
        <tr r="J2806" s="2"/>
      </tp>
      <tp>
        <v>17797227.460000001</v>
        <stp/>
        <stp>EM_S_STM07_IS</stp>
        <stp>4</stp>
        <stp>600812.SH</stp>
        <stp>61</stp>
        <stp>12/31/2012</stp>
        <stp>1</stp>
        <tr r="H2564" s="2"/>
      </tp>
      <tp>
        <v>77379067.870000005</v>
        <stp/>
        <stp>EM_S_STM07_IS</stp>
        <stp>4</stp>
        <stp>600814.SH</stp>
        <stp>61</stp>
        <stp>12/31/2012</stp>
        <stp>1</stp>
        <tr r="H2565" s="2"/>
      </tp>
      <tp>
        <v>127334690.31999999</v>
        <stp/>
        <stp>EM_S_STM07_IS</stp>
        <stp>4</stp>
        <stp>600815.SH</stp>
        <stp>61</stp>
        <stp>12/31/2012</stp>
        <stp>1</stp>
        <tr r="H2566" s="2"/>
      </tp>
      <tp>
        <v>107683360.25</v>
        <stp/>
        <stp>EM_S_STM07_IS</stp>
        <stp>4</stp>
        <stp>600816.SH</stp>
        <stp>61</stp>
        <stp>12/31/2012</stp>
        <stp>1</stp>
        <tr r="H2567" s="2"/>
      </tp>
      <tp>
        <v>375567700</v>
        <stp/>
        <stp>EM_S_STM07_IS</stp>
        <stp>4</stp>
        <stp>603816.SH</stp>
        <stp>61</stp>
        <stp>12/31/2011</stp>
        <stp>1</stp>
        <tr r="F3019" s="2"/>
      </tp>
      <tp>
        <v>1762164608.78</v>
        <stp/>
        <stp>EM_S_STM07_IS</stp>
        <stp>4</stp>
        <stp>600817.SH</stp>
        <stp>61</stp>
        <stp>12/31/2012</stp>
        <stp>1</stp>
        <tr r="H2568" s="2"/>
      </tp>
      <tp>
        <v>16476569.210000001</v>
        <stp/>
        <stp>EM_S_STM07_IS</stp>
        <stp>4</stp>
        <stp>600818.SH</stp>
        <stp>61</stp>
        <stp>12/31/2012</stp>
        <stp>1</stp>
        <tr r="H2569" s="2"/>
      </tp>
      <tp>
        <v>26715000000</v>
        <stp/>
        <stp>EM_S_STM07_IS</stp>
        <stp>4</stp>
        <stp>601818.SH</stp>
        <stp>61</stp>
        <stp>12/31/2013</stp>
        <stp>1</stp>
        <tr r="J2807" s="2"/>
      </tp>
      <tp>
        <v>79317399.75</v>
        <stp/>
        <stp>EM_S_STM07_IS</stp>
        <stp>4</stp>
        <stp>603818.SH</stp>
        <stp>61</stp>
        <stp>12/31/2011</stp>
        <stp>1</stp>
        <tr r="F3020" s="2"/>
      </tp>
      <tp>
        <v>57882392.740000002</v>
        <stp/>
        <stp>EM_S_STM07_IS</stp>
        <stp>4</stp>
        <stp>600819.SH</stp>
        <stp>61</stp>
        <stp>12/31/2012</stp>
        <stp>1</stp>
        <tr r="H2570" s="2"/>
      </tp>
      <tp>
        <v>38889907.130000003</v>
        <stp/>
        <stp>EM_S_STM07_IS</stp>
        <stp>4</stp>
        <stp>603819.SH</stp>
        <stp>61</stp>
        <stp>12/31/2011</stp>
        <stp>1</stp>
        <tr r="F3021" s="2"/>
      </tp>
      <tp>
        <v>68000398.879999995</v>
        <stp/>
        <stp>EM_S_STM07_IS</stp>
        <stp>4</stp>
        <stp>300190.SZ</stp>
        <stp>61</stp>
        <stp>12/31/2012</stp>
        <stp>1</stp>
        <tr r="H1485" s="2"/>
      </tp>
      <tp>
        <v>83842073.25</v>
        <stp/>
        <stp>EM_S_STM07_IS</stp>
        <stp>4</stp>
        <stp>300191.SZ</stp>
        <stp>61</stp>
        <stp>12/31/2012</stp>
        <stp>1</stp>
        <tr r="H1486" s="2"/>
      </tp>
      <tp>
        <v>42052744.310000002</v>
        <stp/>
        <stp>EM_S_STM07_IS</stp>
        <stp>4</stp>
        <stp>300192.SZ</stp>
        <stp>61</stp>
        <stp>12/31/2012</stp>
        <stp>1</stp>
        <tr r="H1487" s="2"/>
      </tp>
      <tp>
        <v>81727294.799999997</v>
        <stp/>
        <stp>EM_S_STM07_IS</stp>
        <stp>4</stp>
        <stp>300193.SZ</stp>
        <stp>61</stp>
        <stp>12/31/2012</stp>
        <stp>1</stp>
        <tr r="H1488" s="2"/>
      </tp>
      <tp>
        <v>88505120.959999993</v>
        <stp/>
        <stp>EM_S_STM07_IS</stp>
        <stp>4</stp>
        <stp>300194.SZ</stp>
        <stp>61</stp>
        <stp>12/31/2012</stp>
        <stp>1</stp>
        <tr r="H1489" s="2"/>
      </tp>
      <tp>
        <v>147697891.36000001</v>
        <stp/>
        <stp>EM_S_STM07_IS</stp>
        <stp>4</stp>
        <stp>300195.SZ</stp>
        <stp>61</stp>
        <stp>12/31/2012</stp>
        <stp>1</stp>
        <tr r="H1490" s="2"/>
      </tp>
      <tp>
        <v>88840317.530000001</v>
        <stp/>
        <stp>EM_S_STM07_IS</stp>
        <stp>4</stp>
        <stp>300196.SZ</stp>
        <stp>61</stp>
        <stp>12/31/2012</stp>
        <stp>1</stp>
        <tr r="H1491" s="2"/>
      </tp>
      <tp>
        <v>215906680.37</v>
        <stp/>
        <stp>EM_S_STM07_IS</stp>
        <stp>4</stp>
        <stp>300197.SZ</stp>
        <stp>61</stp>
        <stp>12/31/2012</stp>
        <stp>1</stp>
        <tr r="H1492" s="2"/>
      </tp>
      <tp>
        <v>97023016.569999993</v>
        <stp/>
        <stp>EM_S_STM07_IS</stp>
        <stp>4</stp>
        <stp>300198.SZ</stp>
        <stp>61</stp>
        <stp>12/31/2012</stp>
        <stp>1</stp>
        <tr r="H1493" s="2"/>
      </tp>
      <tp>
        <v>89799022.269999996</v>
        <stp/>
        <stp>EM_S_STM07_IS</stp>
        <stp>4</stp>
        <stp>300199.SZ</stp>
        <stp>61</stp>
        <stp>12/31/2012</stp>
        <stp>1</stp>
        <tr r="H1494" s="2"/>
      </tp>
      <tp>
        <v>86134988.290000007</v>
        <stp/>
        <stp>EM_S_STM07_IS</stp>
        <stp>4</stp>
        <stp>300180.SZ</stp>
        <stp>61</stp>
        <stp>12/31/2012</stp>
        <stp>1</stp>
        <tr r="H1476" s="2"/>
      </tp>
      <tp>
        <v>62002513.390000001</v>
        <stp/>
        <stp>EM_S_STM07_IS</stp>
        <stp>4</stp>
        <stp>300181.SZ</stp>
        <stp>61</stp>
        <stp>12/31/2012</stp>
        <stp>1</stp>
        <tr r="H1477" s="2"/>
      </tp>
      <tp>
        <v>143907789.00999999</v>
        <stp/>
        <stp>EM_S_STM07_IS</stp>
        <stp>4</stp>
        <stp>300182.SZ</stp>
        <stp>61</stp>
        <stp>12/31/2012</stp>
        <stp>1</stp>
        <tr r="H1478" s="2"/>
      </tp>
      <tp>
        <v>259196049.61000001</v>
        <stp/>
        <stp>EM_S_STM07_IS</stp>
        <stp>4</stp>
        <stp>300183.SZ</stp>
        <stp>61</stp>
        <stp>12/31/2012</stp>
        <stp>1</stp>
        <tr r="H1479" s="2"/>
      </tp>
      <tp>
        <v>15327721.859999999</v>
        <stp/>
        <stp>EM_S_STM07_IS</stp>
        <stp>4</stp>
        <stp>300184.SZ</stp>
        <stp>61</stp>
        <stp>12/31/2012</stp>
        <stp>1</stp>
        <tr r="H1480" s="2"/>
      </tp>
      <tp>
        <v>132404957.72</v>
        <stp/>
        <stp>EM_S_STM07_IS</stp>
        <stp>4</stp>
        <stp>300185.SZ</stp>
        <stp>61</stp>
        <stp>12/31/2012</stp>
        <stp>1</stp>
        <tr r="H1481" s="2"/>
      </tp>
      <tp>
        <v>53710640.890000001</v>
        <stp/>
        <stp>EM_S_STM07_IS</stp>
        <stp>4</stp>
        <stp>300187.SZ</stp>
        <stp>61</stp>
        <stp>12/31/2012</stp>
        <stp>1</stp>
        <tr r="H1482" s="2"/>
      </tp>
      <tp>
        <v>78431616.5</v>
        <stp/>
        <stp>EM_S_STM07_IS</stp>
        <stp>4</stp>
        <stp>300188.SZ</stp>
        <stp>61</stp>
        <stp>12/31/2012</stp>
        <stp>1</stp>
        <tr r="H1483" s="2"/>
      </tp>
      <tp>
        <v>59560791.859999999</v>
        <stp/>
        <stp>EM_S_STM07_IS</stp>
        <stp>4</stp>
        <stp>300189.SZ</stp>
        <stp>61</stp>
        <stp>12/31/2012</stp>
        <stp>1</stp>
        <tr r="H1484" s="2"/>
      </tp>
      <tp>
        <v>27161074.739999998</v>
        <stp/>
        <stp>EM_S_STM07_IS</stp>
        <stp>4</stp>
        <stp>002180.SZ</stp>
        <stp>61</stp>
        <stp>12/31/2010</stp>
        <stp>1</stp>
        <tr r="D652" s="2"/>
      </tp>
      <tp>
        <v>16660250.029999999</v>
        <stp/>
        <stp>EM_S_STM07_IS</stp>
        <stp>4</stp>
        <stp>002181.SZ</stp>
        <stp>61</stp>
        <stp>12/31/2010</stp>
        <stp>1</stp>
        <tr r="D653" s="2"/>
      </tp>
      <tp>
        <v>28194799.890000001</v>
        <stp/>
        <stp>EM_S_STM07_IS</stp>
        <stp>4</stp>
        <stp>002182.SZ</stp>
        <stp>61</stp>
        <stp>12/31/2010</stp>
        <stp>1</stp>
        <tr r="D654" s="2"/>
      </tp>
      <tp>
        <v>131193316</v>
        <stp/>
        <stp>EM_S_STM07_IS</stp>
        <stp>4</stp>
        <stp>002183.SZ</stp>
        <stp>61</stp>
        <stp>12/31/2010</stp>
        <stp>1</stp>
        <tr r="D655" s="2"/>
      </tp>
      <tp>
        <v>30071358.539999999</v>
        <stp/>
        <stp>EM_S_STM07_IS</stp>
        <stp>4</stp>
        <stp>002184.SZ</stp>
        <stp>61</stp>
        <stp>12/31/2010</stp>
        <stp>1</stp>
        <tr r="D656" s="2"/>
      </tp>
      <tp>
        <v>111871226.26000001</v>
        <stp/>
        <stp>EM_S_STM07_IS</stp>
        <stp>4</stp>
        <stp>002185.SZ</stp>
        <stp>61</stp>
        <stp>12/31/2010</stp>
        <stp>1</stp>
        <tr r="D657" s="2"/>
      </tp>
      <tp>
        <v>100285720.61</v>
        <stp/>
        <stp>EM_S_STM07_IS</stp>
        <stp>4</stp>
        <stp>002186.SZ</stp>
        <stp>61</stp>
        <stp>12/31/2010</stp>
        <stp>1</stp>
        <tr r="D658" s="2"/>
      </tp>
      <tp>
        <v>173866318.34999999</v>
        <stp/>
        <stp>EM_S_STM07_IS</stp>
        <stp>4</stp>
        <stp>002187.SZ</stp>
        <stp>61</stp>
        <stp>12/31/2010</stp>
        <stp>1</stp>
        <tr r="D659" s="2"/>
      </tp>
      <tp>
        <v>4511998.38</v>
        <stp/>
        <stp>EM_S_STM07_IS</stp>
        <stp>4</stp>
        <stp>002188.SZ</stp>
        <stp>61</stp>
        <stp>12/31/2010</stp>
        <stp>1</stp>
        <tr r="D660" s="2"/>
      </tp>
      <tp>
        <v>15496994.050000001</v>
        <stp/>
        <stp>EM_S_STM07_IS</stp>
        <stp>4</stp>
        <stp>002189.SZ</stp>
        <stp>61</stp>
        <stp>12/31/2010</stp>
        <stp>1</stp>
        <tr r="D661" s="2"/>
      </tp>
      <tp>
        <v>50298404.100000001</v>
        <stp/>
        <stp>EM_S_STM07_IS</stp>
        <stp>4</stp>
        <stp>002190.SZ</stp>
        <stp>61</stp>
        <stp>12/31/2010</stp>
        <stp>1</stp>
        <tr r="D662" s="2"/>
      </tp>
      <tp>
        <v>303336417.17000002</v>
        <stp/>
        <stp>EM_S_STM07_IS</stp>
        <stp>4</stp>
        <stp>002191.SZ</stp>
        <stp>61</stp>
        <stp>12/31/2010</stp>
        <stp>1</stp>
        <tr r="D663" s="2"/>
      </tp>
      <tp>
        <v>20997103.120000001</v>
        <stp/>
        <stp>EM_S_STM07_IS</stp>
        <stp>4</stp>
        <stp>002192.SZ</stp>
        <stp>61</stp>
        <stp>12/31/2010</stp>
        <stp>1</stp>
        <tr r="D664" s="2"/>
      </tp>
      <tp>
        <v>44905617.950000003</v>
        <stp/>
        <stp>EM_S_STM07_IS</stp>
        <stp>4</stp>
        <stp>002193.SZ</stp>
        <stp>61</stp>
        <stp>12/31/2010</stp>
        <stp>1</stp>
        <tr r="D665" s="2"/>
      </tp>
      <tp>
        <v>213410804.46000001</v>
        <stp/>
        <stp>EM_S_STM07_IS</stp>
        <stp>4</stp>
        <stp>002194.SZ</stp>
        <stp>61</stp>
        <stp>12/31/2010</stp>
        <stp>1</stp>
        <tr r="D666" s="2"/>
      </tp>
      <tp>
        <v>45202806.420000002</v>
        <stp/>
        <stp>EM_S_STM07_IS</stp>
        <stp>4</stp>
        <stp>002195.SZ</stp>
        <stp>61</stp>
        <stp>12/31/2010</stp>
        <stp>1</stp>
        <tr r="D667" s="2"/>
      </tp>
      <tp>
        <v>22646266.23</v>
        <stp/>
        <stp>EM_S_STM07_IS</stp>
        <stp>4</stp>
        <stp>002196.SZ</stp>
        <stp>61</stp>
        <stp>12/31/2010</stp>
        <stp>1</stp>
        <tr r="D668" s="2"/>
      </tp>
      <tp>
        <v>54880734.5</v>
        <stp/>
        <stp>EM_S_STM07_IS</stp>
        <stp>4</stp>
        <stp>002197.SZ</stp>
        <stp>61</stp>
        <stp>12/31/2010</stp>
        <stp>1</stp>
        <tr r="D669" s="2"/>
      </tp>
      <tp>
        <v>25246957.350000001</v>
        <stp/>
        <stp>EM_S_STM07_IS</stp>
        <stp>4</stp>
        <stp>002198.SZ</stp>
        <stp>61</stp>
        <stp>12/31/2010</stp>
        <stp>1</stp>
        <tr r="D670" s="2"/>
      </tp>
      <tp>
        <v>29471922.440000001</v>
        <stp/>
        <stp>EM_S_STM07_IS</stp>
        <stp>4</stp>
        <stp>002199.SZ</stp>
        <stp>61</stp>
        <stp>12/31/2010</stp>
        <stp>1</stp>
        <tr r="D671" s="2"/>
      </tp>
      <tp>
        <v>32150606.859999999</v>
        <stp/>
        <stp>EM_S_STM07_IS</stp>
        <stp>4</stp>
        <stp>002120.SZ</stp>
        <stp>61</stp>
        <stp>12/31/2010</stp>
        <stp>1</stp>
        <tr r="D592" s="2"/>
      </tp>
      <tp>
        <v>96587698.430000007</v>
        <stp/>
        <stp>EM_S_STM07_IS</stp>
        <stp>4</stp>
        <stp>300110.SZ</stp>
        <stp>61</stp>
        <stp>12/31/2012</stp>
        <stp>1</stp>
        <tr r="H1406" s="2"/>
      </tp>
      <tp>
        <v>131482803.27</v>
        <stp/>
        <stp>EM_S_STM07_IS</stp>
        <stp>4</stp>
        <stp>002121.SZ</stp>
        <stp>61</stp>
        <stp>12/31/2010</stp>
        <stp>1</stp>
        <tr r="D593" s="2"/>
      </tp>
      <tp>
        <v>-357233052.68000001</v>
        <stp/>
        <stp>EM_S_STM07_IS</stp>
        <stp>4</stp>
        <stp>300111.SZ</stp>
        <stp>61</stp>
        <stp>12/31/2012</stp>
        <stp>1</stp>
        <tr r="H1407" s="2"/>
      </tp>
      <tp>
        <v>658383969.39999998</v>
        <stp/>
        <stp>EM_S_STM07_IS</stp>
        <stp>4</stp>
        <stp>002122.SZ</stp>
        <stp>61</stp>
        <stp>12/31/2010</stp>
        <stp>1</stp>
        <tr r="D594" s="2"/>
      </tp>
      <tp>
        <v>23801449.91</v>
        <stp/>
        <stp>EM_S_STM07_IS</stp>
        <stp>4</stp>
        <stp>300112.SZ</stp>
        <stp>61</stp>
        <stp>12/31/2012</stp>
        <stp>1</stp>
        <tr r="H1408" s="2"/>
      </tp>
      <tp>
        <v>267368663.33000001</v>
        <stp/>
        <stp>EM_S_STM07_IS</stp>
        <stp>4</stp>
        <stp>002123.SZ</stp>
        <stp>61</stp>
        <stp>12/31/2010</stp>
        <stp>1</stp>
        <tr r="D595" s="2"/>
      </tp>
      <tp>
        <v>92140804</v>
        <stp/>
        <stp>EM_S_STM07_IS</stp>
        <stp>4</stp>
        <stp>300113.SZ</stp>
        <stp>61</stp>
        <stp>12/31/2012</stp>
        <stp>1</stp>
        <tr r="H1409" s="2"/>
      </tp>
      <tp>
        <v>39056194.109999999</v>
        <stp/>
        <stp>EM_S_STM07_IS</stp>
        <stp>4</stp>
        <stp>002124.SZ</stp>
        <stp>61</stp>
        <stp>12/31/2010</stp>
        <stp>1</stp>
        <tr r="D596" s="2"/>
      </tp>
      <tp>
        <v>47660309.359999999</v>
        <stp/>
        <stp>EM_S_STM07_IS</stp>
        <stp>4</stp>
        <stp>300114.SZ</stp>
        <stp>61</stp>
        <stp>12/31/2012</stp>
        <stp>1</stp>
        <tr r="H1410" s="2"/>
      </tp>
      <tp>
        <v>25764661.030000001</v>
        <stp/>
        <stp>EM_S_STM07_IS</stp>
        <stp>4</stp>
        <stp>002125.SZ</stp>
        <stp>61</stp>
        <stp>12/31/2010</stp>
        <stp>1</stp>
        <tr r="D597" s="2"/>
      </tp>
      <tp>
        <v>187480749.53999999</v>
        <stp/>
        <stp>EM_S_STM07_IS</stp>
        <stp>4</stp>
        <stp>300115.SZ</stp>
        <stp>61</stp>
        <stp>12/31/2012</stp>
        <stp>1</stp>
        <tr r="H1411" s="2"/>
      </tp>
      <tp>
        <v>130580765.48</v>
        <stp/>
        <stp>EM_S_STM07_IS</stp>
        <stp>4</stp>
        <stp>002126.SZ</stp>
        <stp>61</stp>
        <stp>12/31/2010</stp>
        <stp>1</stp>
        <tr r="D598" s="2"/>
      </tp>
      <tp>
        <v>-12969648.220000001</v>
        <stp/>
        <stp>EM_S_STM07_IS</stp>
        <stp>4</stp>
        <stp>300116.SZ</stp>
        <stp>61</stp>
        <stp>12/31/2012</stp>
        <stp>1</stp>
        <tr r="H1412" s="2"/>
      </tp>
      <tp>
        <v>137373770.16999999</v>
        <stp/>
        <stp>EM_S_STM07_IS</stp>
        <stp>4</stp>
        <stp>002127.SZ</stp>
        <stp>61</stp>
        <stp>12/31/2010</stp>
        <stp>1</stp>
        <tr r="D599" s="2"/>
      </tp>
      <tp>
        <v>55077126.25</v>
        <stp/>
        <stp>EM_S_STM07_IS</stp>
        <stp>4</stp>
        <stp>300117.SZ</stp>
        <stp>61</stp>
        <stp>12/31/2012</stp>
        <stp>1</stp>
        <tr r="H1413" s="2"/>
      </tp>
      <tp>
        <v>1455590575.8</v>
        <stp/>
        <stp>EM_S_STM07_IS</stp>
        <stp>4</stp>
        <stp>002128.SZ</stp>
        <stp>61</stp>
        <stp>12/31/2010</stp>
        <stp>1</stp>
        <tr r="D600" s="2"/>
      </tp>
      <tp>
        <v>-480804734.83999997</v>
        <stp/>
        <stp>EM_S_STM07_IS</stp>
        <stp>4</stp>
        <stp>300118.SZ</stp>
        <stp>61</stp>
        <stp>12/31/2012</stp>
        <stp>1</stp>
        <tr r="H1414" s="2"/>
      </tp>
      <tp>
        <v>97532831.689999998</v>
        <stp/>
        <stp>EM_S_STM07_IS</stp>
        <stp>4</stp>
        <stp>002129.SZ</stp>
        <stp>61</stp>
        <stp>12/31/2010</stp>
        <stp>1</stp>
        <tr r="D601" s="2"/>
      </tp>
      <tp>
        <v>144079002.12</v>
        <stp/>
        <stp>EM_S_STM07_IS</stp>
        <stp>4</stp>
        <stp>300119.SZ</stp>
        <stp>61</stp>
        <stp>12/31/2012</stp>
        <stp>1</stp>
        <tr r="H1415" s="2"/>
      </tp>
      <tp>
        <v>76334927.939999998</v>
        <stp/>
        <stp>EM_S_STM07_IS</stp>
        <stp>4</stp>
        <stp>002130.SZ</stp>
        <stp>61</stp>
        <stp>12/31/2010</stp>
        <stp>1</stp>
        <tr r="D602" s="2"/>
      </tp>
      <tp>
        <v>109866472.02</v>
        <stp/>
        <stp>EM_S_STM07_IS</stp>
        <stp>4</stp>
        <stp>300100.SZ</stp>
        <stp>61</stp>
        <stp>12/31/2012</stp>
        <stp>1</stp>
        <tr r="H1396" s="2"/>
      </tp>
      <tp>
        <v>110585315.34999999</v>
        <stp/>
        <stp>EM_S_STM07_IS</stp>
        <stp>4</stp>
        <stp>002131.SZ</stp>
        <stp>61</stp>
        <stp>12/31/2010</stp>
        <stp>1</stp>
        <tr r="D603" s="2"/>
      </tp>
      <tp>
        <v>24345216.960000001</v>
        <stp/>
        <stp>EM_S_STM07_IS</stp>
        <stp>4</stp>
        <stp>300101.SZ</stp>
        <stp>61</stp>
        <stp>12/31/2012</stp>
        <stp>1</stp>
        <tr r="H1397" s="2"/>
      </tp>
      <tp>
        <v>89596498.920000002</v>
        <stp/>
        <stp>EM_S_STM07_IS</stp>
        <stp>4</stp>
        <stp>002132.SZ</stp>
        <stp>61</stp>
        <stp>12/31/2010</stp>
        <stp>1</stp>
        <tr r="D604" s="2"/>
      </tp>
      <tp>
        <v>108439380.59999999</v>
        <stp/>
        <stp>EM_S_STM07_IS</stp>
        <stp>4</stp>
        <stp>300102.SZ</stp>
        <stp>61</stp>
        <stp>12/31/2012</stp>
        <stp>1</stp>
        <tr r="H1398" s="2"/>
      </tp>
      <tp>
        <v>219399958.41</v>
        <stp/>
        <stp>EM_S_STM07_IS</stp>
        <stp>4</stp>
        <stp>002133.SZ</stp>
        <stp>61</stp>
        <stp>12/31/2010</stp>
        <stp>1</stp>
        <tr r="D605" s="2"/>
      </tp>
      <tp>
        <v>53354127.93</v>
        <stp/>
        <stp>EM_S_STM07_IS</stp>
        <stp>4</stp>
        <stp>300103.SZ</stp>
        <stp>61</stp>
        <stp>12/31/2012</stp>
        <stp>1</stp>
        <tr r="H1399" s="2"/>
      </tp>
      <tp>
        <v>-19315193.32</v>
        <stp/>
        <stp>EM_S_STM07_IS</stp>
        <stp>4</stp>
        <stp>002134.SZ</stp>
        <stp>61</stp>
        <stp>12/31/2010</stp>
        <stp>1</stp>
        <tr r="D606" s="2"/>
      </tp>
      <tp>
        <v>194194142.38999999</v>
        <stp/>
        <stp>EM_S_STM07_IS</stp>
        <stp>4</stp>
        <stp>300104.SZ</stp>
        <stp>61</stp>
        <stp>12/31/2012</stp>
        <stp>1</stp>
        <tr r="H1400" s="2"/>
      </tp>
      <tp>
        <v>72934283.299999997</v>
        <stp/>
        <stp>EM_S_STM07_IS</stp>
        <stp>4</stp>
        <stp>002135.SZ</stp>
        <stp>61</stp>
        <stp>12/31/2010</stp>
        <stp>1</stp>
        <tr r="D607" s="2"/>
      </tp>
      <tp>
        <v>211827684.38</v>
        <stp/>
        <stp>EM_S_STM07_IS</stp>
        <stp>4</stp>
        <stp>300105.SZ</stp>
        <stp>61</stp>
        <stp>12/31/2012</stp>
        <stp>1</stp>
        <tr r="H1401" s="2"/>
      </tp>
      <tp>
        <v>26770709.789999999</v>
        <stp/>
        <stp>EM_S_STM07_IS</stp>
        <stp>4</stp>
        <stp>002136.SZ</stp>
        <stp>61</stp>
        <stp>12/31/2010</stp>
        <stp>1</stp>
        <tr r="D608" s="2"/>
      </tp>
      <tp>
        <v>31720957.48</v>
        <stp/>
        <stp>EM_S_STM07_IS</stp>
        <stp>4</stp>
        <stp>300106.SZ</stp>
        <stp>61</stp>
        <stp>12/31/2012</stp>
        <stp>1</stp>
        <tr r="H1402" s="2"/>
      </tp>
      <tp>
        <v>26239364.129999999</v>
        <stp/>
        <stp>EM_S_STM07_IS</stp>
        <stp>4</stp>
        <stp>002137.SZ</stp>
        <stp>61</stp>
        <stp>12/31/2010</stp>
        <stp>1</stp>
        <tr r="D609" s="2"/>
      </tp>
      <tp>
        <v>11880460.9</v>
        <stp/>
        <stp>EM_S_STM07_IS</stp>
        <stp>4</stp>
        <stp>300107.SZ</stp>
        <stp>61</stp>
        <stp>12/31/2012</stp>
        <stp>1</stp>
        <tr r="H1403" s="2"/>
      </tp>
      <tp>
        <v>95844150.890000001</v>
        <stp/>
        <stp>EM_S_STM07_IS</stp>
        <stp>4</stp>
        <stp>002138.SZ</stp>
        <stp>61</stp>
        <stp>12/31/2010</stp>
        <stp>1</stp>
        <tr r="D610" s="2"/>
      </tp>
      <tp>
        <v>30101822.920000002</v>
        <stp/>
        <stp>EM_S_STM07_IS</stp>
        <stp>4</stp>
        <stp>300108.SZ</stp>
        <stp>61</stp>
        <stp>12/31/2012</stp>
        <stp>1</stp>
        <tr r="H1404" s="2"/>
      </tp>
      <tp>
        <v>72376952.379999995</v>
        <stp/>
        <stp>EM_S_STM07_IS</stp>
        <stp>4</stp>
        <stp>002139.SZ</stp>
        <stp>61</stp>
        <stp>12/31/2010</stp>
        <stp>1</stp>
        <tr r="D611" s="2"/>
      </tp>
      <tp>
        <v>20073298.440000001</v>
        <stp/>
        <stp>EM_S_STM07_IS</stp>
        <stp>4</stp>
        <stp>300109.SZ</stp>
        <stp>61</stp>
        <stp>12/31/2012</stp>
        <stp>1</stp>
        <tr r="H1405" s="2"/>
      </tp>
      <tp>
        <v>796086000</v>
        <stp/>
        <stp>EM_S_STM07_IS</stp>
        <stp>4</stp>
        <stp>000100.SZ</stp>
        <stp>61</stp>
        <stp>12/31/2012</stp>
        <stp>1</stp>
        <tr r="H68" s="2"/>
      </tp>
      <tp>
        <v>107425056.77</v>
        <stp/>
        <stp>EM_S_STM07_IS</stp>
        <stp>4</stp>
        <stp>002100.SZ</stp>
        <stp>61</stp>
        <stp>12/31/2010</stp>
        <stp>1</stp>
        <tr r="D572" s="2"/>
      </tp>
      <tp>
        <v>60160444.909999996</v>
        <stp/>
        <stp>EM_S_STM07_IS</stp>
        <stp>4</stp>
        <stp>300130.SZ</stp>
        <stp>61</stp>
        <stp>12/31/2012</stp>
        <stp>1</stp>
        <tr r="H1426" s="2"/>
      </tp>
      <tp>
        <v>85300312.75</v>
        <stp/>
        <stp>EM_S_STM07_IS</stp>
        <stp>4</stp>
        <stp>002101.SZ</stp>
        <stp>61</stp>
        <stp>12/31/2010</stp>
        <stp>1</stp>
        <tr r="D573" s="2"/>
      </tp>
      <tp>
        <v>18112089.620000001</v>
        <stp/>
        <stp>EM_S_STM07_IS</stp>
        <stp>4</stp>
        <stp>300131.SZ</stp>
        <stp>61</stp>
        <stp>12/31/2012</stp>
        <stp>1</stp>
        <tr r="H1427" s="2"/>
      </tp>
      <tp>
        <v>-86527266.349999994</v>
        <stp/>
        <stp>EM_S_STM07_IS</stp>
        <stp>4</stp>
        <stp>002102.SZ</stp>
        <stp>61</stp>
        <stp>12/31/2010</stp>
        <stp>1</stp>
        <tr r="D574" s="2"/>
      </tp>
      <tp>
        <v>34191400.509999998</v>
        <stp/>
        <stp>EM_S_STM07_IS</stp>
        <stp>4</stp>
        <stp>300132.SZ</stp>
        <stp>61</stp>
        <stp>12/31/2012</stp>
        <stp>1</stp>
        <tr r="H1428" s="2"/>
      </tp>
      <tp>
        <v>60160840.619999997</v>
        <stp/>
        <stp>EM_S_STM07_IS</stp>
        <stp>4</stp>
        <stp>002103.SZ</stp>
        <stp>61</stp>
        <stp>12/31/2010</stp>
        <stp>1</stp>
        <tr r="D575" s="2"/>
      </tp>
      <tp>
        <v>215041737.08000001</v>
        <stp/>
        <stp>EM_S_STM07_IS</stp>
        <stp>4</stp>
        <stp>300133.SZ</stp>
        <stp>61</stp>
        <stp>12/31/2012</stp>
        <stp>1</stp>
        <tr r="H1429" s="2"/>
      </tp>
      <tp>
        <v>104204369.92</v>
        <stp/>
        <stp>EM_S_STM07_IS</stp>
        <stp>4</stp>
        <stp>002104.SZ</stp>
        <stp>61</stp>
        <stp>12/31/2010</stp>
        <stp>1</stp>
        <tr r="D576" s="2"/>
      </tp>
      <tp>
        <v>-191183485.05000001</v>
        <stp/>
        <stp>EM_S_STM07_IS</stp>
        <stp>4</stp>
        <stp>300134.SZ</stp>
        <stp>61</stp>
        <stp>12/31/2012</stp>
        <stp>1</stp>
        <tr r="H1430" s="2"/>
      </tp>
      <tp>
        <v>43224252.060000002</v>
        <stp/>
        <stp>EM_S_STM07_IS</stp>
        <stp>4</stp>
        <stp>002105.SZ</stp>
        <stp>61</stp>
        <stp>12/31/2010</stp>
        <stp>1</stp>
        <tr r="D577" s="2"/>
      </tp>
      <tp>
        <v>90275702.060000002</v>
        <stp/>
        <stp>EM_S_STM07_IS</stp>
        <stp>4</stp>
        <stp>300135.SZ</stp>
        <stp>61</stp>
        <stp>12/31/2012</stp>
        <stp>1</stp>
        <tr r="H1431" s="2"/>
      </tp>
      <tp>
        <v>451102096.73000002</v>
        <stp/>
        <stp>EM_S_STM07_IS</stp>
        <stp>4</stp>
        <stp>002106.SZ</stp>
        <stp>61</stp>
        <stp>12/31/2010</stp>
        <stp>1</stp>
        <tr r="D578" s="2"/>
      </tp>
      <tp>
        <v>6094257.0899999999</v>
        <stp/>
        <stp>EM_S_STM07_IS</stp>
        <stp>4</stp>
        <stp>300136.SZ</stp>
        <stp>61</stp>
        <stp>12/31/2012</stp>
        <stp>1</stp>
        <tr r="H1432" s="2"/>
      </tp>
      <tp>
        <v>-97811595.969999999</v>
        <stp/>
        <stp>EM_S_STM07_IS</stp>
        <stp>4</stp>
        <stp>002107.SZ</stp>
        <stp>61</stp>
        <stp>12/31/2010</stp>
        <stp>1</stp>
        <tr r="D579" s="2"/>
      </tp>
      <tp>
        <v>46516519.520000003</v>
        <stp/>
        <stp>EM_S_STM07_IS</stp>
        <stp>4</stp>
        <stp>300137.SZ</stp>
        <stp>61</stp>
        <stp>12/31/2012</stp>
        <stp>1</stp>
        <tr r="H1433" s="2"/>
      </tp>
      <tp>
        <v>116063946.2</v>
        <stp/>
        <stp>EM_S_STM07_IS</stp>
        <stp>4</stp>
        <stp>002108.SZ</stp>
        <stp>61</stp>
        <stp>12/31/2010</stp>
        <stp>1</stp>
        <tr r="D580" s="2"/>
      </tp>
      <tp>
        <v>58894807.18</v>
        <stp/>
        <stp>EM_S_STM07_IS</stp>
        <stp>4</stp>
        <stp>300138.SZ</stp>
        <stp>61</stp>
        <stp>12/31/2012</stp>
        <stp>1</stp>
        <tr r="H1434" s="2"/>
      </tp>
      <tp>
        <v>95721625.129999995</v>
        <stp/>
        <stp>EM_S_STM07_IS</stp>
        <stp>4</stp>
        <stp>002109.SZ</stp>
        <stp>61</stp>
        <stp>12/31/2010</stp>
        <stp>1</stp>
        <tr r="D581" s="2"/>
      </tp>
      <tp>
        <v>83151183.140000001</v>
        <stp/>
        <stp>EM_S_STM07_IS</stp>
        <stp>4</stp>
        <stp>300139.SZ</stp>
        <stp>61</stp>
        <stp>12/31/2012</stp>
        <stp>1</stp>
        <tr r="H1435" s="2"/>
      </tp>
      <tp>
        <v>109943441.83</v>
        <stp/>
        <stp>EM_S_STM07_IS</stp>
        <stp>4</stp>
        <stp>002110.SZ</stp>
        <stp>61</stp>
        <stp>12/31/2010</stp>
        <stp>1</stp>
        <tr r="D582" s="2"/>
      </tp>
      <tp>
        <v>20933568.940000001</v>
        <stp/>
        <stp>EM_S_STM07_IS</stp>
        <stp>4</stp>
        <stp>300120.SZ</stp>
        <stp>61</stp>
        <stp>12/31/2012</stp>
        <stp>1</stp>
        <tr r="H1416" s="2"/>
      </tp>
      <tp>
        <v>66963316.289999999</v>
        <stp/>
        <stp>EM_S_STM07_IS</stp>
        <stp>4</stp>
        <stp>002111.SZ</stp>
        <stp>61</stp>
        <stp>12/31/2010</stp>
        <stp>1</stp>
        <tr r="D583" s="2"/>
      </tp>
      <tp>
        <v>11732338.939999999</v>
        <stp/>
        <stp>EM_S_STM07_IS</stp>
        <stp>4</stp>
        <stp>300121.SZ</stp>
        <stp>61</stp>
        <stp>12/31/2012</stp>
        <stp>1</stp>
        <tr r="H1417" s="2"/>
      </tp>
      <tp>
        <v>44115071.740000002</v>
        <stp/>
        <stp>EM_S_STM07_IS</stp>
        <stp>4</stp>
        <stp>002112.SZ</stp>
        <stp>61</stp>
        <stp>12/31/2010</stp>
        <stp>1</stp>
        <tr r="D584" s="2"/>
      </tp>
      <tp>
        <v>217943859.46000001</v>
        <stp/>
        <stp>EM_S_STM07_IS</stp>
        <stp>4</stp>
        <stp>300122.SZ</stp>
        <stp>61</stp>
        <stp>12/31/2012</stp>
        <stp>1</stp>
        <tr r="H1418" s="2"/>
      </tp>
      <tp>
        <v>-291538503.10000002</v>
        <stp/>
        <stp>EM_S_STM07_IS</stp>
        <stp>4</stp>
        <stp>002113.SZ</stp>
        <stp>61</stp>
        <stp>12/31/2010</stp>
        <stp>1</stp>
        <tr r="D585" s="2"/>
      </tp>
      <tp>
        <v>54960636.189999998</v>
        <stp/>
        <stp>EM_S_STM07_IS</stp>
        <stp>4</stp>
        <stp>300123.SZ</stp>
        <stp>61</stp>
        <stp>12/31/2012</stp>
        <stp>1</stp>
        <tr r="H1419" s="2"/>
      </tp>
      <tp>
        <v>-16451889.91</v>
        <stp/>
        <stp>EM_S_STM07_IS</stp>
        <stp>4</stp>
        <stp>002114.SZ</stp>
        <stp>61</stp>
        <stp>12/31/2010</stp>
        <stp>1</stp>
        <tr r="D586" s="2"/>
      </tp>
      <tp>
        <v>317616537.92000002</v>
        <stp/>
        <stp>EM_S_STM07_IS</stp>
        <stp>4</stp>
        <stp>300124.SZ</stp>
        <stp>61</stp>
        <stp>12/31/2012</stp>
        <stp>1</stp>
        <tr r="H1420" s="2"/>
      </tp>
      <tp>
        <v>100642932.90000001</v>
        <stp/>
        <stp>EM_S_STM07_IS</stp>
        <stp>4</stp>
        <stp>002115.SZ</stp>
        <stp>61</stp>
        <stp>12/31/2010</stp>
        <stp>1</stp>
        <tr r="D587" s="2"/>
      </tp>
      <tp>
        <v>14343904.939999999</v>
        <stp/>
        <stp>EM_S_STM07_IS</stp>
        <stp>4</stp>
        <stp>300125.SZ</stp>
        <stp>61</stp>
        <stp>12/31/2012</stp>
        <stp>1</stp>
        <tr r="H1421" s="2"/>
      </tp>
      <tp>
        <v>64847683.759999998</v>
        <stp/>
        <stp>EM_S_STM07_IS</stp>
        <stp>4</stp>
        <stp>002116.SZ</stp>
        <stp>61</stp>
        <stp>12/31/2010</stp>
        <stp>1</stp>
        <tr r="D588" s="2"/>
      </tp>
      <tp>
        <v>52468211.729999997</v>
        <stp/>
        <stp>EM_S_STM07_IS</stp>
        <stp>4</stp>
        <stp>300126.SZ</stp>
        <stp>61</stp>
        <stp>12/31/2012</stp>
        <stp>1</stp>
        <tr r="H1422" s="2"/>
      </tp>
      <tp>
        <v>79194442.060000002</v>
        <stp/>
        <stp>EM_S_STM07_IS</stp>
        <stp>4</stp>
        <stp>002117.SZ</stp>
        <stp>61</stp>
        <stp>12/31/2010</stp>
        <stp>1</stp>
        <tr r="D589" s="2"/>
      </tp>
      <tp>
        <v>76986495.890000001</v>
        <stp/>
        <stp>EM_S_STM07_IS</stp>
        <stp>4</stp>
        <stp>300127.SZ</stp>
        <stp>61</stp>
        <stp>12/31/2012</stp>
        <stp>1</stp>
        <tr r="H1423" s="2"/>
      </tp>
      <tp>
        <v>173173606.19999999</v>
        <stp/>
        <stp>EM_S_STM07_IS</stp>
        <stp>4</stp>
        <stp>002118.SZ</stp>
        <stp>61</stp>
        <stp>12/31/2010</stp>
        <stp>1</stp>
        <tr r="D590" s="2"/>
      </tp>
      <tp>
        <v>144151541.25</v>
        <stp/>
        <stp>EM_S_STM07_IS</stp>
        <stp>4</stp>
        <stp>300128.SZ</stp>
        <stp>61</stp>
        <stp>12/31/2012</stp>
        <stp>1</stp>
        <tr r="H1424" s="2"/>
      </tp>
      <tp>
        <v>68930417.810000002</v>
        <stp/>
        <stp>EM_S_STM07_IS</stp>
        <stp>4</stp>
        <stp>002119.SZ</stp>
        <stp>61</stp>
        <stp>12/31/2010</stp>
        <stp>1</stp>
        <tr r="D591" s="2"/>
      </tp>
      <tp>
        <v>58360421.210000001</v>
        <stp/>
        <stp>EM_S_STM07_IS</stp>
        <stp>4</stp>
        <stp>300129.SZ</stp>
        <stp>61</stp>
        <stp>12/31/2012</stp>
        <stp>1</stp>
        <tr r="H1425" s="2"/>
      </tp>
      <tp>
        <v>44817522.469999999</v>
        <stp/>
        <stp>EM_S_STM07_IS</stp>
        <stp>4</stp>
        <stp>002160.SZ</stp>
        <stp>61</stp>
        <stp>12/31/2010</stp>
        <stp>1</stp>
        <tr r="D632" s="2"/>
      </tp>
      <tp>
        <v>68258746.030000001</v>
        <stp/>
        <stp>EM_S_STM07_IS</stp>
        <stp>4</stp>
        <stp>300150.SZ</stp>
        <stp>61</stp>
        <stp>12/31/2012</stp>
        <stp>1</stp>
        <tr r="H1446" s="2"/>
      </tp>
      <tp>
        <v>96337083.129999995</v>
        <stp/>
        <stp>EM_S_STM07_IS</stp>
        <stp>4</stp>
        <stp>002161.SZ</stp>
        <stp>61</stp>
        <stp>12/31/2010</stp>
        <stp>1</stp>
        <tr r="D633" s="2"/>
      </tp>
      <tp>
        <v>33873901.200000003</v>
        <stp/>
        <stp>EM_S_STM07_IS</stp>
        <stp>4</stp>
        <stp>300151.SZ</stp>
        <stp>61</stp>
        <stp>12/31/2012</stp>
        <stp>1</stp>
        <tr r="H1447" s="2"/>
      </tp>
      <tp>
        <v>33523543.93</v>
        <stp/>
        <stp>EM_S_STM07_IS</stp>
        <stp>4</stp>
        <stp>002162.SZ</stp>
        <stp>61</stp>
        <stp>12/31/2010</stp>
        <stp>1</stp>
        <tr r="D634" s="2"/>
      </tp>
      <tp>
        <v>69679230.590000004</v>
        <stp/>
        <stp>EM_S_STM07_IS</stp>
        <stp>4</stp>
        <stp>300152.SZ</stp>
        <stp>61</stp>
        <stp>12/31/2012</stp>
        <stp>1</stp>
        <tr r="H1448" s="2"/>
      </tp>
      <tp>
        <v>64258527.689999998</v>
        <stp/>
        <stp>EM_S_STM07_IS</stp>
        <stp>4</stp>
        <stp>002163.SZ</stp>
        <stp>61</stp>
        <stp>12/31/2010</stp>
        <stp>1</stp>
        <tr r="D635" s="2"/>
      </tp>
      <tp>
        <v>13327274.539999999</v>
        <stp/>
        <stp>EM_S_STM07_IS</stp>
        <stp>4</stp>
        <stp>300153.SZ</stp>
        <stp>61</stp>
        <stp>12/31/2012</stp>
        <stp>1</stp>
        <tr r="H1449" s="2"/>
      </tp>
      <tp>
        <v>83928356.909999996</v>
        <stp/>
        <stp>EM_S_STM07_IS</stp>
        <stp>4</stp>
        <stp>002164.SZ</stp>
        <stp>61</stp>
        <stp>12/31/2010</stp>
        <stp>1</stp>
        <tr r="D636" s="2"/>
      </tp>
      <tp>
        <v>83260943.5</v>
        <stp/>
        <stp>EM_S_STM07_IS</stp>
        <stp>4</stp>
        <stp>300154.SZ</stp>
        <stp>61</stp>
        <stp>12/31/2012</stp>
        <stp>1</stp>
        <tr r="H1450" s="2"/>
      </tp>
      <tp>
        <v>91617476.890000001</v>
        <stp/>
        <stp>EM_S_STM07_IS</stp>
        <stp>4</stp>
        <stp>002165.SZ</stp>
        <stp>61</stp>
        <stp>12/31/2010</stp>
        <stp>1</stp>
        <tr r="D637" s="2"/>
      </tp>
      <tp>
        <v>75754985.340000004</v>
        <stp/>
        <stp>EM_S_STM07_IS</stp>
        <stp>4</stp>
        <stp>300155.SZ</stp>
        <stp>61</stp>
        <stp>12/31/2012</stp>
        <stp>1</stp>
        <tr r="H1451" s="2"/>
      </tp>
      <tp>
        <v>1407829230.45</v>
        <stp/>
        <stp>EM_S_STM07_IS</stp>
        <stp>4</stp>
        <stp>000166.SZ</stp>
        <stp>61</stp>
        <stp>12/31/2012</stp>
        <stp>1</stp>
        <tr r="H77" s="2"/>
      </tp>
      <tp>
        <v>-24610687.329999998</v>
        <stp/>
        <stp>EM_S_STM07_IS</stp>
        <stp>4</stp>
        <stp>002166.SZ</stp>
        <stp>61</stp>
        <stp>12/31/2010</stp>
        <stp>1</stp>
        <tr r="D638" s="2"/>
      </tp>
      <tp>
        <v>96767777.969999999</v>
        <stp/>
        <stp>EM_S_STM07_IS</stp>
        <stp>4</stp>
        <stp>300156.SZ</stp>
        <stp>61</stp>
        <stp>12/31/2012</stp>
        <stp>1</stp>
        <tr r="H1452" s="2"/>
      </tp>
      <tp>
        <v>45551151.520000003</v>
        <stp/>
        <stp>EM_S_STM07_IS</stp>
        <stp>4</stp>
        <stp>002167.SZ</stp>
        <stp>61</stp>
        <stp>12/31/2010</stp>
        <stp>1</stp>
        <tr r="D639" s="2"/>
      </tp>
      <tp>
        <v>104586990.22</v>
        <stp/>
        <stp>EM_S_STM07_IS</stp>
        <stp>4</stp>
        <stp>300157.SZ</stp>
        <stp>61</stp>
        <stp>12/31/2012</stp>
        <stp>1</stp>
        <tr r="H1453" s="2"/>
      </tp>
      <tp>
        <v>70257925.689999998</v>
        <stp/>
        <stp>EM_S_STM07_IS</stp>
        <stp>4</stp>
        <stp>002168.SZ</stp>
        <stp>61</stp>
        <stp>12/31/2010</stp>
        <stp>1</stp>
        <tr r="D640" s="2"/>
      </tp>
      <tp>
        <v>91476891.930000007</v>
        <stp/>
        <stp>EM_S_STM07_IS</stp>
        <stp>4</stp>
        <stp>300158.SZ</stp>
        <stp>61</stp>
        <stp>12/31/2012</stp>
        <stp>1</stp>
        <tr r="H1454" s="2"/>
      </tp>
      <tp>
        <v>41162091.719999999</v>
        <stp/>
        <stp>EM_S_STM07_IS</stp>
        <stp>4</stp>
        <stp>002169.SZ</stp>
        <stp>61</stp>
        <stp>12/31/2010</stp>
        <stp>1</stp>
        <tr r="D641" s="2"/>
      </tp>
      <tp>
        <v>80060342.670000002</v>
        <stp/>
        <stp>EM_S_STM07_IS</stp>
        <stp>4</stp>
        <stp>300159.SZ</stp>
        <stp>61</stp>
        <stp>12/31/2012</stp>
        <stp>1</stp>
        <tr r="H1455" s="2"/>
      </tp>
      <tp>
        <v>104823350.92</v>
        <stp/>
        <stp>EM_S_STM07_IS</stp>
        <stp>4</stp>
        <stp>002170.SZ</stp>
        <stp>61</stp>
        <stp>12/31/2010</stp>
        <stp>1</stp>
        <tr r="D642" s="2"/>
      </tp>
      <tp>
        <v>12768339.73</v>
        <stp/>
        <stp>EM_S_STM07_IS</stp>
        <stp>4</stp>
        <stp>300140.SZ</stp>
        <stp>61</stp>
        <stp>12/31/2012</stp>
        <stp>1</stp>
        <tr r="H1436" s="2"/>
      </tp>
      <tp>
        <v>83080980.650000006</v>
        <stp/>
        <stp>EM_S_STM07_IS</stp>
        <stp>4</stp>
        <stp>002171.SZ</stp>
        <stp>61</stp>
        <stp>12/31/2010</stp>
        <stp>1</stp>
        <tr r="D643" s="2"/>
      </tp>
      <tp>
        <v>51064572.960000001</v>
        <stp/>
        <stp>EM_S_STM07_IS</stp>
        <stp>4</stp>
        <stp>300141.SZ</stp>
        <stp>61</stp>
        <stp>12/31/2012</stp>
        <stp>1</stp>
        <tr r="H1437" s="2"/>
      </tp>
      <tp>
        <v>100458230.68000001</v>
        <stp/>
        <stp>EM_S_STM07_IS</stp>
        <stp>4</stp>
        <stp>002172.SZ</stp>
        <stp>61</stp>
        <stp>12/31/2010</stp>
        <stp>1</stp>
        <tr r="D644" s="2"/>
      </tp>
      <tp>
        <v>232803217.49000001</v>
        <stp/>
        <stp>EM_S_STM07_IS</stp>
        <stp>4</stp>
        <stp>300142.SZ</stp>
        <stp>61</stp>
        <stp>12/31/2012</stp>
        <stp>1</stp>
        <tr r="H1438" s="2"/>
      </tp>
      <tp>
        <v>28763914.960000001</v>
        <stp/>
        <stp>EM_S_STM07_IS</stp>
        <stp>4</stp>
        <stp>002173.SZ</stp>
        <stp>61</stp>
        <stp>12/31/2010</stp>
        <stp>1</stp>
        <tr r="D645" s="2"/>
      </tp>
      <tp>
        <v>6494277.5999999996</v>
        <stp/>
        <stp>EM_S_STM07_IS</stp>
        <stp>4</stp>
        <stp>300143.SZ</stp>
        <stp>61</stp>
        <stp>12/31/2012</stp>
        <stp>1</stp>
        <tr r="H1439" s="2"/>
      </tp>
      <tp>
        <v>10531887.48</v>
        <stp/>
        <stp>EM_S_STM07_IS</stp>
        <stp>4</stp>
        <stp>002174.SZ</stp>
        <stp>61</stp>
        <stp>12/31/2010</stp>
        <stp>1</stp>
        <tr r="D646" s="2"/>
      </tp>
      <tp>
        <v>256545865.97999999</v>
        <stp/>
        <stp>EM_S_STM07_IS</stp>
        <stp>4</stp>
        <stp>300144.SZ</stp>
        <stp>61</stp>
        <stp>12/31/2012</stp>
        <stp>1</stp>
        <tr r="H1440" s="2"/>
      </tp>
      <tp>
        <v>5413179.6399999997</v>
        <stp/>
        <stp>EM_S_STM07_IS</stp>
        <stp>4</stp>
        <stp>002175.SZ</stp>
        <stp>61</stp>
        <stp>12/31/2010</stp>
        <stp>1</stp>
        <tr r="D647" s="2"/>
      </tp>
      <tp>
        <v>120890162.23</v>
        <stp/>
        <stp>EM_S_STM07_IS</stp>
        <stp>4</stp>
        <stp>300145.SZ</stp>
        <stp>61</stp>
        <stp>12/31/2012</stp>
        <stp>1</stp>
        <tr r="H1441" s="2"/>
      </tp>
      <tp>
        <v>32341745.5</v>
        <stp/>
        <stp>EM_S_STM07_IS</stp>
        <stp>4</stp>
        <stp>002176.SZ</stp>
        <stp>61</stp>
        <stp>12/31/2010</stp>
        <stp>1</stp>
        <tr r="D648" s="2"/>
      </tp>
      <tp>
        <v>280354339.42000002</v>
        <stp/>
        <stp>EM_S_STM07_IS</stp>
        <stp>4</stp>
        <stp>300146.SZ</stp>
        <stp>61</stp>
        <stp>12/31/2012</stp>
        <stp>1</stp>
        <tr r="H1442" s="2"/>
      </tp>
      <tp>
        <v>94047869.790000007</v>
        <stp/>
        <stp>EM_S_STM07_IS</stp>
        <stp>4</stp>
        <stp>002177.SZ</stp>
        <stp>61</stp>
        <stp>12/31/2010</stp>
        <stp>1</stp>
        <tr r="D649" s="2"/>
      </tp>
      <tp>
        <v>107167519.17</v>
        <stp/>
        <stp>EM_S_STM07_IS</stp>
        <stp>4</stp>
        <stp>300147.SZ</stp>
        <stp>61</stp>
        <stp>12/31/2012</stp>
        <stp>1</stp>
        <tr r="H1443" s="2"/>
      </tp>
      <tp>
        <v>15840212.66</v>
        <stp/>
        <stp>EM_S_STM07_IS</stp>
        <stp>4</stp>
        <stp>002178.SZ</stp>
        <stp>61</stp>
        <stp>12/31/2010</stp>
        <stp>1</stp>
        <tr r="D650" s="2"/>
      </tp>
      <tp>
        <v>19000989.879999999</v>
        <stp/>
        <stp>EM_S_STM07_IS</stp>
        <stp>4</stp>
        <stp>300148.SZ</stp>
        <stp>61</stp>
        <stp>12/31/2012</stp>
        <stp>1</stp>
        <tr r="H1444" s="2"/>
      </tp>
      <tp>
        <v>159151388.75</v>
        <stp/>
        <stp>EM_S_STM07_IS</stp>
        <stp>4</stp>
        <stp>002179.SZ</stp>
        <stp>61</stp>
        <stp>12/31/2010</stp>
        <stp>1</stp>
        <tr r="D651" s="2"/>
      </tp>
      <tp>
        <v>35279402.100000001</v>
        <stp/>
        <stp>EM_S_STM07_IS</stp>
        <stp>4</stp>
        <stp>300149.SZ</stp>
        <stp>61</stp>
        <stp>12/31/2012</stp>
        <stp>1</stp>
        <tr r="H1445" s="2"/>
      </tp>
      <tp>
        <v>196973605.84999999</v>
        <stp/>
        <stp>EM_S_STM07_IS</stp>
        <stp>4</stp>
        <stp>002140.SZ</stp>
        <stp>61</stp>
        <stp>12/31/2010</stp>
        <stp>1</stp>
        <tr r="D612" s="2"/>
      </tp>
      <tp>
        <v>120030885.69</v>
        <stp/>
        <stp>EM_S_STM07_IS</stp>
        <stp>4</stp>
        <stp>300170.SZ</stp>
        <stp>61</stp>
        <stp>12/31/2012</stp>
        <stp>1</stp>
        <tr r="H1466" s="2"/>
      </tp>
      <tp>
        <v>15633010.34</v>
        <stp/>
        <stp>EM_S_STM07_IS</stp>
        <stp>4</stp>
        <stp>002141.SZ</stp>
        <stp>61</stp>
        <stp>12/31/2010</stp>
        <stp>1</stp>
        <tr r="D613" s="2"/>
      </tp>
      <tp>
        <v>233328902.09999999</v>
        <stp/>
        <stp>EM_S_STM07_IS</stp>
        <stp>4</stp>
        <stp>300171.SZ</stp>
        <stp>61</stp>
        <stp>12/31/2012</stp>
        <stp>1</stp>
        <tr r="H1467" s="2"/>
      </tp>
      <tp>
        <v>2321986000</v>
        <stp/>
        <stp>EM_S_STM07_IS</stp>
        <stp>4</stp>
        <stp>002142.SZ</stp>
        <stp>61</stp>
        <stp>12/31/2010</stp>
        <stp>1</stp>
        <tr r="D614" s="2"/>
      </tp>
      <tp>
        <v>57332684.530000001</v>
        <stp/>
        <stp>EM_S_STM07_IS</stp>
        <stp>4</stp>
        <stp>300172.SZ</stp>
        <stp>61</stp>
        <stp>12/31/2012</stp>
        <stp>1</stp>
        <tr r="H1468" s="2"/>
      </tp>
      <tp>
        <v>-22288163.809999999</v>
        <stp/>
        <stp>EM_S_STM07_IS</stp>
        <stp>4</stp>
        <stp>002143.SZ</stp>
        <stp>61</stp>
        <stp>12/31/2010</stp>
        <stp>1</stp>
        <tr r="D615" s="2"/>
      </tp>
      <tp>
        <v>22688229.460000001</v>
        <stp/>
        <stp>EM_S_STM07_IS</stp>
        <stp>4</stp>
        <stp>300173.SZ</stp>
        <stp>61</stp>
        <stp>12/31/2012</stp>
        <stp>1</stp>
        <tr r="H1469" s="2"/>
      </tp>
      <tp>
        <v>40097235.770000003</v>
        <stp/>
        <stp>EM_S_STM07_IS</stp>
        <stp>4</stp>
        <stp>002144.SZ</stp>
        <stp>61</stp>
        <stp>12/31/2010</stp>
        <stp>1</stp>
        <tr r="D616" s="2"/>
      </tp>
      <tp>
        <v>23155376.239999998</v>
        <stp/>
        <stp>EM_S_STM07_IS</stp>
        <stp>4</stp>
        <stp>300174.SZ</stp>
        <stp>61</stp>
        <stp>12/31/2012</stp>
        <stp>1</stp>
        <tr r="H1470" s="2"/>
      </tp>
      <tp>
        <v>10849007.220000001</v>
        <stp/>
        <stp>EM_S_STM07_IS</stp>
        <stp>4</stp>
        <stp>002145.SZ</stp>
        <stp>61</stp>
        <stp>12/31/2010</stp>
        <stp>1</stp>
        <tr r="D617" s="2"/>
      </tp>
      <tp>
        <v>23046699.170000002</v>
        <stp/>
        <stp>EM_S_STM07_IS</stp>
        <stp>4</stp>
        <stp>300175.SZ</stp>
        <stp>61</stp>
        <stp>12/31/2012</stp>
        <stp>1</stp>
        <tr r="H1471" s="2"/>
      </tp>
      <tp>
        <v>1021375873.62</v>
        <stp/>
        <stp>EM_S_STM07_IS</stp>
        <stp>4</stp>
        <stp>002146.SZ</stp>
        <stp>61</stp>
        <stp>12/31/2010</stp>
        <stp>1</stp>
        <tr r="D618" s="2"/>
      </tp>
      <tp>
        <v>42695237.920000002</v>
        <stp/>
        <stp>EM_S_STM07_IS</stp>
        <stp>4</stp>
        <stp>300176.SZ</stp>
        <stp>61</stp>
        <stp>12/31/2012</stp>
        <stp>1</stp>
        <tr r="H1472" s="2"/>
      </tp>
      <tp>
        <v>81771991.180000007</v>
        <stp/>
        <stp>EM_S_STM07_IS</stp>
        <stp>4</stp>
        <stp>002147.SZ</stp>
        <stp>61</stp>
        <stp>12/31/2010</stp>
        <stp>1</stp>
        <tr r="D619" s="2"/>
      </tp>
      <tp>
        <v>72294232.439999998</v>
        <stp/>
        <stp>EM_S_STM07_IS</stp>
        <stp>4</stp>
        <stp>300177.SZ</stp>
        <stp>61</stp>
        <stp>12/31/2012</stp>
        <stp>1</stp>
        <tr r="H1473" s="2"/>
      </tp>
      <tp>
        <v>47627048.289999999</v>
        <stp/>
        <stp>EM_S_STM07_IS</stp>
        <stp>4</stp>
        <stp>002148.SZ</stp>
        <stp>61</stp>
        <stp>12/31/2010</stp>
        <stp>1</stp>
        <tr r="D620" s="2"/>
      </tp>
      <tp>
        <v>65617201.649999999</v>
        <stp/>
        <stp>EM_S_STM07_IS</stp>
        <stp>4</stp>
        <stp>300178.SZ</stp>
        <stp>61</stp>
        <stp>12/31/2012</stp>
        <stp>1</stp>
        <tr r="H1474" s="2"/>
      </tp>
      <tp>
        <v>40022109.030000001</v>
        <stp/>
        <stp>EM_S_STM07_IS</stp>
        <stp>4</stp>
        <stp>002149.SZ</stp>
        <stp>61</stp>
        <stp>12/31/2010</stp>
        <stp>1</stp>
        <tr r="D621" s="2"/>
      </tp>
      <tp>
        <v>34329841.240000002</v>
        <stp/>
        <stp>EM_S_STM07_IS</stp>
        <stp>4</stp>
        <stp>300179.SZ</stp>
        <stp>61</stp>
        <stp>12/31/2012</stp>
        <stp>1</stp>
        <tr r="H1475" s="2"/>
      </tp>
      <tp>
        <v>2330767.02</v>
        <stp/>
        <stp>EM_S_STM07_IS</stp>
        <stp>4</stp>
        <stp>000150.SZ</stp>
        <stp>61</stp>
        <stp>12/31/2012</stp>
        <stp>1</stp>
        <tr r="H69" s="2"/>
      </tp>
      <tp>
        <v>53715707.840000004</v>
        <stp/>
        <stp>EM_S_STM07_IS</stp>
        <stp>4</stp>
        <stp>002150.SZ</stp>
        <stp>61</stp>
        <stp>12/31/2010</stp>
        <stp>1</stp>
        <tr r="D622" s="2"/>
      </tp>
      <tp>
        <v>51092141.659999996</v>
        <stp/>
        <stp>EM_S_STM07_IS</stp>
        <stp>4</stp>
        <stp>300160.SZ</stp>
        <stp>61</stp>
        <stp>12/31/2012</stp>
        <stp>1</stp>
        <tr r="H1456" s="2"/>
      </tp>
      <tp>
        <v>43742106.399999999</v>
        <stp/>
        <stp>EM_S_STM07_IS</stp>
        <stp>4</stp>
        <stp>000151.SZ</stp>
        <stp>61</stp>
        <stp>12/31/2012</stp>
        <stp>1</stp>
        <tr r="H70" s="2"/>
      </tp>
      <tp>
        <v>41298018.829999998</v>
        <stp/>
        <stp>EM_S_STM07_IS</stp>
        <stp>4</stp>
        <stp>002151.SZ</stp>
        <stp>61</stp>
        <stp>12/31/2010</stp>
        <stp>1</stp>
        <tr r="D623" s="2"/>
      </tp>
      <tp>
        <v>9454501.5700000003</v>
        <stp/>
        <stp>EM_S_STM07_IS</stp>
        <stp>4</stp>
        <stp>300161.SZ</stp>
        <stp>61</stp>
        <stp>12/31/2012</stp>
        <stp>1</stp>
        <tr r="H1457" s="2"/>
      </tp>
      <tp>
        <v>475131689.63</v>
        <stp/>
        <stp>EM_S_STM07_IS</stp>
        <stp>4</stp>
        <stp>002152.SZ</stp>
        <stp>61</stp>
        <stp>12/31/2010</stp>
        <stp>1</stp>
        <tr r="D624" s="2"/>
      </tp>
      <tp>
        <v>22649063.18</v>
        <stp/>
        <stp>EM_S_STM07_IS</stp>
        <stp>4</stp>
        <stp>300162.SZ</stp>
        <stp>61</stp>
        <stp>12/31/2012</stp>
        <stp>1</stp>
        <tr r="H1458" s="2"/>
      </tp>
      <tp>
        <v>19018893.629999999</v>
        <stp/>
        <stp>EM_S_STM07_IS</stp>
        <stp>4</stp>
        <stp>000153.SZ</stp>
        <stp>61</stp>
        <stp>12/31/2012</stp>
        <stp>1</stp>
        <tr r="H71" s="2"/>
      </tp>
      <tp>
        <v>213897872.25</v>
        <stp/>
        <stp>EM_S_STM07_IS</stp>
        <stp>4</stp>
        <stp>002153.SZ</stp>
        <stp>61</stp>
        <stp>12/31/2010</stp>
        <stp>1</stp>
        <tr r="D625" s="2"/>
      </tp>
      <tp>
        <v>26236323.859999999</v>
        <stp/>
        <stp>EM_S_STM07_IS</stp>
        <stp>4</stp>
        <stp>300163.SZ</stp>
        <stp>61</stp>
        <stp>12/31/2012</stp>
        <stp>1</stp>
        <tr r="H1459" s="2"/>
      </tp>
      <tp>
        <v>242860024.44</v>
        <stp/>
        <stp>EM_S_STM07_IS</stp>
        <stp>4</stp>
        <stp>002154.SZ</stp>
        <stp>61</stp>
        <stp>12/31/2010</stp>
        <stp>1</stp>
        <tr r="D626" s="2"/>
      </tp>
      <tp>
        <v>59752444.93</v>
        <stp/>
        <stp>EM_S_STM07_IS</stp>
        <stp>4</stp>
        <stp>300164.SZ</stp>
        <stp>61</stp>
        <stp>12/31/2012</stp>
        <stp>1</stp>
        <tr r="H1460" s="2"/>
      </tp>
      <tp>
        <v>11445999.07</v>
        <stp/>
        <stp>EM_S_STM07_IS</stp>
        <stp>4</stp>
        <stp>000155.SZ</stp>
        <stp>61</stp>
        <stp>12/31/2012</stp>
        <stp>1</stp>
        <tr r="H72" s="2"/>
      </tp>
      <tp>
        <v>217977443.53999999</v>
        <stp/>
        <stp>EM_S_STM07_IS</stp>
        <stp>4</stp>
        <stp>002155.SZ</stp>
        <stp>61</stp>
        <stp>12/31/2010</stp>
        <stp>1</stp>
        <tr r="D627" s="2"/>
      </tp>
      <tp>
        <v>59550217.990000002</v>
        <stp/>
        <stp>EM_S_STM07_IS</stp>
        <stp>4</stp>
        <stp>300165.SZ</stp>
        <stp>61</stp>
        <stp>12/31/2012</stp>
        <stp>1</stp>
        <tr r="H1461" s="2"/>
      </tp>
      <tp>
        <v>174558069.80000001</v>
        <stp/>
        <stp>EM_S_STM07_IS</stp>
        <stp>4</stp>
        <stp>000156.SZ</stp>
        <stp>61</stp>
        <stp>12/31/2012</stp>
        <stp>1</stp>
        <tr r="H73" s="2"/>
      </tp>
      <tp>
        <v>139078880.99000001</v>
        <stp/>
        <stp>EM_S_STM07_IS</stp>
        <stp>4</stp>
        <stp>002156.SZ</stp>
        <stp>61</stp>
        <stp>12/31/2010</stp>
        <stp>1</stp>
        <tr r="D628" s="2"/>
      </tp>
      <tp>
        <v>70753506.200000003</v>
        <stp/>
        <stp>EM_S_STM07_IS</stp>
        <stp>4</stp>
        <stp>300166.SZ</stp>
        <stp>61</stp>
        <stp>12/31/2012</stp>
        <stp>1</stp>
        <tr r="H1462" s="2"/>
      </tp>
      <tp>
        <v>7330050000</v>
        <stp/>
        <stp>EM_S_STM07_IS</stp>
        <stp>4</stp>
        <stp>000157.SZ</stp>
        <stp>61</stp>
        <stp>12/31/2012</stp>
        <stp>1</stp>
        <tr r="H74" s="2"/>
      </tp>
      <tp>
        <v>58035909.719999999</v>
        <stp/>
        <stp>EM_S_STM07_IS</stp>
        <stp>4</stp>
        <stp>002157.SZ</stp>
        <stp>61</stp>
        <stp>12/31/2010</stp>
        <stp>1</stp>
        <tr r="D629" s="2"/>
      </tp>
      <tp>
        <v>16500684.699999999</v>
        <stp/>
        <stp>EM_S_STM07_IS</stp>
        <stp>4</stp>
        <stp>300167.SZ</stp>
        <stp>61</stp>
        <stp>12/31/2012</stp>
        <stp>1</stp>
        <tr r="H1463" s="2"/>
      </tp>
      <tp>
        <v>11763142.83</v>
        <stp/>
        <stp>EM_S_STM07_IS</stp>
        <stp>4</stp>
        <stp>000158.SZ</stp>
        <stp>61</stp>
        <stp>12/31/2012</stp>
        <stp>1</stp>
        <tr r="H75" s="2"/>
      </tp>
      <tp>
        <v>137337474.47999999</v>
        <stp/>
        <stp>EM_S_STM07_IS</stp>
        <stp>4</stp>
        <stp>002158.SZ</stp>
        <stp>61</stp>
        <stp>12/31/2010</stp>
        <stp>1</stp>
        <tr r="D630" s="2"/>
      </tp>
      <tp>
        <v>111436631.79000001</v>
        <stp/>
        <stp>EM_S_STM07_IS</stp>
        <stp>4</stp>
        <stp>300168.SZ</stp>
        <stp>61</stp>
        <stp>12/31/2012</stp>
        <stp>1</stp>
        <tr r="H1464" s="2"/>
      </tp>
      <tp>
        <v>100048557.40000001</v>
        <stp/>
        <stp>EM_S_STM07_IS</stp>
        <stp>4</stp>
        <stp>000159.SZ</stp>
        <stp>61</stp>
        <stp>12/31/2012</stp>
        <stp>1</stp>
        <tr r="H76" s="2"/>
      </tp>
      <tp>
        <v>29757267.989999998</v>
        <stp/>
        <stp>EM_S_STM07_IS</stp>
        <stp>4</stp>
        <stp>002159.SZ</stp>
        <stp>61</stp>
        <stp>12/31/2010</stp>
        <stp>1</stp>
        <tr r="D631" s="2"/>
      </tp>
      <tp>
        <v>19590113.210000001</v>
        <stp/>
        <stp>EM_S_STM07_IS</stp>
        <stp>4</stp>
        <stp>300169.SZ</stp>
        <stp>61</stp>
        <stp>12/31/2012</stp>
        <stp>1</stp>
        <tr r="H1465" s="2"/>
      </tp>
      <tp>
        <v>381795555.27999997</v>
        <stp/>
        <stp>EM_S_STM07_IS</stp>
        <stp>4</stp>
        <stp>600180.SH</stp>
        <stp>61</stp>
        <stp>12/31/2012</stp>
        <stp>1</stp>
        <tr r="H2027" s="2"/>
      </tp>
      <tp>
        <v>183035464.03999999</v>
        <stp/>
        <stp>EM_S_STM07_IS</stp>
        <stp>4</stp>
        <stp>600182.SH</stp>
        <stp>61</stp>
        <stp>12/31/2012</stp>
        <stp>1</stp>
        <tr r="H2028" s="2"/>
      </tp>
      <tp>
        <v>323382228.31</v>
        <stp/>
        <stp>EM_S_STM07_IS</stp>
        <stp>4</stp>
        <stp>600183.SH</stp>
        <stp>61</stp>
        <stp>12/31/2012</stp>
        <stp>1</stp>
        <tr r="H2029" s="2"/>
      </tp>
      <tp>
        <v>3015233.5</v>
        <stp/>
        <stp>EM_S_STM07_IS</stp>
        <stp>4</stp>
        <stp>600184.SH</stp>
        <stp>61</stp>
        <stp>12/31/2012</stp>
        <stp>1</stp>
        <tr r="H2030" s="2"/>
      </tp>
      <tp>
        <v>321371350.38</v>
        <stp/>
        <stp>EM_S_STM07_IS</stp>
        <stp>4</stp>
        <stp>600185.SH</stp>
        <stp>61</stp>
        <stp>12/31/2012</stp>
        <stp>1</stp>
        <tr r="H2031" s="2"/>
      </tp>
      <tp>
        <v>36570829.770000003</v>
        <stp/>
        <stp>EM_S_STM07_IS</stp>
        <stp>4</stp>
        <stp>600186.SH</stp>
        <stp>61</stp>
        <stp>12/31/2012</stp>
        <stp>1</stp>
        <tr r="H2032" s="2"/>
      </tp>
      <tp>
        <v>10344658000</v>
        <stp/>
        <stp>EM_S_STM07_IS</stp>
        <stp>4</stp>
        <stp>601186.SH</stp>
        <stp>61</stp>
        <stp>12/31/2013</stp>
        <stp>1</stp>
        <tr r="J2732" s="2"/>
      </tp>
      <tp>
        <v>46386997.079999998</v>
        <stp/>
        <stp>EM_S_STM07_IS</stp>
        <stp>4</stp>
        <stp>603186.SH</stp>
        <stp>61</stp>
        <stp>12/31/2011</stp>
        <stp>1</stp>
        <tr r="F2905" s="2"/>
      </tp>
      <tp>
        <v>74083427.730000004</v>
        <stp/>
        <stp>EM_S_STM07_IS</stp>
        <stp>4</stp>
        <stp>600187.SH</stp>
        <stp>61</stp>
        <stp>12/31/2012</stp>
        <stp>1</stp>
        <tr r="H2033" s="2"/>
      </tp>
      <tp>
        <v>5515846765</v>
        <stp/>
        <stp>EM_S_STM07_IS</stp>
        <stp>4</stp>
        <stp>600188.SH</stp>
        <stp>61</stp>
        <stp>12/31/2012</stp>
        <stp>1</stp>
        <tr r="H2034" s="2"/>
      </tp>
      <tp>
        <v>237116043.80000001</v>
        <stp/>
        <stp>EM_S_STM07_IS</stp>
        <stp>4</stp>
        <stp>601188.SH</stp>
        <stp>61</stp>
        <stp>12/31/2013</stp>
        <stp>1</stp>
        <tr r="J2733" s="2"/>
      </tp>
      <tp>
        <v>179723958.86000001</v>
        <stp/>
        <stp>EM_S_STM07_IS</stp>
        <stp>4</stp>
        <stp>603188.SH</stp>
        <stp>61</stp>
        <stp>12/31/2011</stp>
        <stp>1</stp>
        <tr r="F2906" s="2"/>
      </tp>
      <tp>
        <v>39199308.310000002</v>
        <stp/>
        <stp>EM_S_STM07_IS</stp>
        <stp>4</stp>
        <stp>600189.SH</stp>
        <stp>61</stp>
        <stp>12/31/2012</stp>
        <stp>1</stp>
        <tr r="H2035" s="2"/>
      </tp>
      <tp>
        <v>22404608.760000002</v>
        <stp/>
        <stp>EM_S_STM07_IS</stp>
        <stp>4</stp>
        <stp>603189.SH</stp>
        <stp>61</stp>
        <stp>12/31/2011</stp>
        <stp>1</stp>
        <tr r="F2907" s="2"/>
      </tp>
      <tp>
        <v>131257766.79000001</v>
        <stp/>
        <stp>EM_S_STM07_IS</stp>
        <stp>4</stp>
        <stp>600190.SH</stp>
        <stp>61</stp>
        <stp>12/31/2012</stp>
        <stp>1</stp>
        <tr r="H2036" s="2"/>
      </tp>
      <tp>
        <v>5341017.09</v>
        <stp/>
        <stp>EM_S_STM07_IS</stp>
        <stp>4</stp>
        <stp>600191.SH</stp>
        <stp>61</stp>
        <stp>12/31/2012</stp>
        <stp>1</stp>
        <tr r="H2037" s="2"/>
      </tp>
      <tp>
        <v>48069642.259999998</v>
        <stp/>
        <stp>EM_S_STM07_IS</stp>
        <stp>4</stp>
        <stp>600192.SH</stp>
        <stp>61</stp>
        <stp>12/31/2012</stp>
        <stp>1</stp>
        <tr r="H2038" s="2"/>
      </tp>
      <tp>
        <v>111653027.8</v>
        <stp/>
        <stp>EM_S_STM07_IS</stp>
        <stp>4</stp>
        <stp>600193.SH</stp>
        <stp>61</stp>
        <stp>12/31/2012</stp>
        <stp>1</stp>
        <tr r="H2039" s="2"/>
      </tp>
      <tp>
        <v>234555220.61000001</v>
        <stp/>
        <stp>EM_S_STM07_IS</stp>
        <stp>4</stp>
        <stp>600195.SH</stp>
        <stp>61</stp>
        <stp>12/31/2012</stp>
        <stp>1</stp>
        <tr r="H2040" s="2"/>
      </tp>
      <tp>
        <v>1563916441.26</v>
        <stp/>
        <stp>EM_S_STM07_IS</stp>
        <stp>4</stp>
        <stp>600196.SH</stp>
        <stp>61</stp>
        <stp>12/31/2012</stp>
        <stp>1</stp>
        <tr r="H2041" s="2"/>
      </tp>
      <tp>
        <v>236686426.34999999</v>
        <stp/>
        <stp>EM_S_STM07_IS</stp>
        <stp>4</stp>
        <stp>600197.SH</stp>
        <stp>61</stp>
        <stp>12/31/2012</stp>
        <stp>1</stp>
        <tr r="H2042" s="2"/>
      </tp>
      <tp>
        <v>168896550.09</v>
        <stp/>
        <stp>EM_S_STM07_IS</stp>
        <stp>4</stp>
        <stp>600198.SH</stp>
        <stp>61</stp>
        <stp>12/31/2012</stp>
        <stp>1</stp>
        <tr r="H2043" s="2"/>
      </tp>
      <tp>
        <v>668493992.38999999</v>
        <stp/>
        <stp>EM_S_STM07_IS</stp>
        <stp>4</stp>
        <stp>601198.SH</stp>
        <stp>61</stp>
        <stp>12/31/2013</stp>
        <stp>1</stp>
        <tr r="J2734" s="2"/>
      </tp>
      <tp>
        <v>447945516.67000002</v>
        <stp/>
        <stp>EM_S_STM07_IS</stp>
        <stp>4</stp>
        <stp>603198.SH</stp>
        <stp>61</stp>
        <stp>12/31/2011</stp>
        <stp>1</stp>
        <tr r="F2908" s="2"/>
      </tp>
      <tp>
        <v>561295751.50999999</v>
        <stp/>
        <stp>EM_S_STM07_IS</stp>
        <stp>4</stp>
        <stp>600199.SH</stp>
        <stp>61</stp>
        <stp>12/31/2012</stp>
        <stp>1</stp>
        <tr r="H2044" s="2"/>
      </tp>
      <tp>
        <v>145608118.81999999</v>
        <stp/>
        <stp>EM_S_STM07_IS</stp>
        <stp>4</stp>
        <stp>601199.SH</stp>
        <stp>61</stp>
        <stp>12/31/2013</stp>
        <stp>1</stp>
        <tr r="J2735" s="2"/>
      </tp>
      <tp>
        <v>58527900.090000004</v>
        <stp/>
        <stp>EM_S_STM07_IS</stp>
        <stp>4</stp>
        <stp>603199.SH</stp>
        <stp>61</stp>
        <stp>12/31/2011</stp>
        <stp>1</stp>
        <tr r="F2909" s="2"/>
      </tp>
      <tp>
        <v>602275065.63</v>
        <stp/>
        <stp>EM_S_STM07_IS</stp>
        <stp>4</stp>
        <stp>600160.SH</stp>
        <stp>61</stp>
        <stp>12/31/2012</stp>
        <stp>1</stp>
        <tr r="H2009" s="2"/>
      </tp>
      <tp>
        <v>26524974.91</v>
        <stp/>
        <stp>EM_S_STM07_IS</stp>
        <stp>4</stp>
        <stp>603160.SH</stp>
        <stp>61</stp>
        <stp>12/31/2011</stp>
        <stp>1</stp>
        <tr r="F2900" s="2"/>
      </tp>
      <tp>
        <v>304911661.86000001</v>
        <stp/>
        <stp>EM_S_STM07_IS</stp>
        <stp>4</stp>
        <stp>600161.SH</stp>
        <stp>61</stp>
        <stp>12/31/2012</stp>
        <stp>1</stp>
        <tr r="H2010" s="2"/>
      </tp>
      <tp>
        <v>30690972.050000001</v>
        <stp/>
        <stp>EM_S_STM07_IS</stp>
        <stp>4</stp>
        <stp>600162.SH</stp>
        <stp>61</stp>
        <stp>12/31/2012</stp>
        <stp>1</stp>
        <tr r="H2011" s="2"/>
      </tp>
      <tp>
        <v>22669772.859999999</v>
        <stp/>
        <stp>EM_S_STM07_IS</stp>
        <stp>4</stp>
        <stp>600163.SH</stp>
        <stp>61</stp>
        <stp>12/31/2012</stp>
        <stp>1</stp>
        <tr r="H2012" s="2"/>
      </tp>
      <tp>
        <v>903568883.72000003</v>
        <stp/>
        <stp>EM_S_STM07_IS</stp>
        <stp>4</stp>
        <stp>601163.SH</stp>
        <stp>61</stp>
        <stp>12/31/2013</stp>
        <stp>1</stp>
        <tr r="J2726" s="2"/>
      </tp>
      <tp>
        <v>42295278.100000001</v>
        <stp/>
        <stp>EM_S_STM07_IS</stp>
        <stp>4</stp>
        <stp>600165.SH</stp>
        <stp>61</stp>
        <stp>12/31/2012</stp>
        <stp>1</stp>
        <tr r="H2013" s="2"/>
      </tp>
      <tp>
        <v>1353300274.8800001</v>
        <stp/>
        <stp>EM_S_STM07_IS</stp>
        <stp>4</stp>
        <stp>600166.SH</stp>
        <stp>61</stp>
        <stp>12/31/2012</stp>
        <stp>1</stp>
        <tr r="H2014" s="2"/>
      </tp>
      <tp>
        <v>41211000000</v>
        <stp/>
        <stp>EM_S_STM07_IS</stp>
        <stp>4</stp>
        <stp>601166.SH</stp>
        <stp>61</stp>
        <stp>12/31/2013</stp>
        <stp>1</stp>
        <tr r="J2727" s="2"/>
      </tp>
      <tp>
        <v>170802508.06999999</v>
        <stp/>
        <stp>EM_S_STM07_IS</stp>
        <stp>4</stp>
        <stp>603166.SH</stp>
        <stp>61</stp>
        <stp>12/31/2011</stp>
        <stp>1</stp>
        <tr r="F2901" s="2"/>
      </tp>
      <tp>
        <v>110143533.23</v>
        <stp/>
        <stp>EM_S_STM07_IS</stp>
        <stp>4</stp>
        <stp>600167.SH</stp>
        <stp>61</stp>
        <stp>12/31/2012</stp>
        <stp>1</stp>
        <tr r="H2015" s="2"/>
      </tp>
      <tp>
        <v>277748222.23000002</v>
        <stp/>
        <stp>EM_S_STM07_IS</stp>
        <stp>4</stp>
        <stp>603167.SH</stp>
        <stp>61</stp>
        <stp>12/31/2011</stp>
        <stp>1</stp>
        <tr r="F2902" s="2"/>
      </tp>
      <tp>
        <v>51325433.920000002</v>
        <stp/>
        <stp>EM_S_STM07_IS</stp>
        <stp>4</stp>
        <stp>600168.SH</stp>
        <stp>61</stp>
        <stp>12/31/2012</stp>
        <stp>1</stp>
        <tr r="H2016" s="2"/>
      </tp>
      <tp>
        <v>349817219</v>
        <stp/>
        <stp>EM_S_STM07_IS</stp>
        <stp>4</stp>
        <stp>601168.SH</stp>
        <stp>61</stp>
        <stp>12/31/2013</stp>
        <stp>1</stp>
        <tr r="J2728" s="2"/>
      </tp>
      <tp>
        <v>67912695.859999999</v>
        <stp/>
        <stp>EM_S_STM07_IS</stp>
        <stp>4</stp>
        <stp>603168.SH</stp>
        <stp>61</stp>
        <stp>12/31/2011</stp>
        <stp>1</stp>
        <tr r="F2903" s="2"/>
      </tp>
      <tp>
        <v>-332226245.30000001</v>
        <stp/>
        <stp>EM_S_STM07_IS</stp>
        <stp>4</stp>
        <stp>600169.SH</stp>
        <stp>61</stp>
        <stp>12/31/2012</stp>
        <stp>1</stp>
        <tr r="H2017" s="2"/>
      </tp>
      <tp>
        <v>13459308000</v>
        <stp/>
        <stp>EM_S_STM07_IS</stp>
        <stp>4</stp>
        <stp>601169.SH</stp>
        <stp>61</stp>
        <stp>12/31/2013</stp>
        <stp>1</stp>
        <tr r="J2729" s="2"/>
      </tp>
      <tp>
        <v>90650831.969999999</v>
        <stp/>
        <stp>EM_S_STM07_IS</stp>
        <stp>4</stp>
        <stp>603169.SH</stp>
        <stp>61</stp>
        <stp>12/31/2011</stp>
        <stp>1</stp>
        <tr r="F2904" s="2"/>
      </tp>
      <tp>
        <v>1599868080.96</v>
        <stp/>
        <stp>EM_S_STM07_IS</stp>
        <stp>4</stp>
        <stp>600170.SH</stp>
        <stp>61</stp>
        <stp>12/31/2012</stp>
        <stp>1</stp>
        <tr r="H2018" s="2"/>
      </tp>
      <tp>
        <v>33398542.219999999</v>
        <stp/>
        <stp>EM_S_STM07_IS</stp>
        <stp>4</stp>
        <stp>600171.SH</stp>
        <stp>61</stp>
        <stp>12/31/2012</stp>
        <stp>1</stp>
        <tr r="H2019" s="2"/>
      </tp>
      <tp>
        <v>171075403.08000001</v>
        <stp/>
        <stp>EM_S_STM07_IS</stp>
        <stp>4</stp>
        <stp>600172.SH</stp>
        <stp>61</stp>
        <stp>12/31/2012</stp>
        <stp>1</stp>
        <tr r="H2020" s="2"/>
      </tp>
      <tp>
        <v>74250437.030000001</v>
        <stp/>
        <stp>EM_S_STM07_IS</stp>
        <stp>4</stp>
        <stp>600173.SH</stp>
        <stp>61</stp>
        <stp>12/31/2012</stp>
        <stp>1</stp>
        <tr r="H2021" s="2"/>
      </tp>
      <tp>
        <v>86187458.5</v>
        <stp/>
        <stp>EM_S_STM07_IS</stp>
        <stp>4</stp>
        <stp>600175.SH</stp>
        <stp>61</stp>
        <stp>12/31/2012</stp>
        <stp>1</stp>
        <tr r="H2022" s="2"/>
      </tp>
      <tp>
        <v>274183405.07999998</v>
        <stp/>
        <stp>EM_S_STM07_IS</stp>
        <stp>4</stp>
        <stp>600176.SH</stp>
        <stp>61</stp>
        <stp>12/31/2012</stp>
        <stp>1</stp>
        <tr r="H2023" s="2"/>
      </tp>
      <tp>
        <v>1598604794.05</v>
        <stp/>
        <stp>EM_S_STM07_IS</stp>
        <stp>4</stp>
        <stp>600177.SH</stp>
        <stp>61</stp>
        <stp>12/31/2012</stp>
        <stp>1</stp>
        <tr r="H2024" s="2"/>
      </tp>
      <tp>
        <v>23860747.420000002</v>
        <stp/>
        <stp>EM_S_STM07_IS</stp>
        <stp>4</stp>
        <stp>601177.SH</stp>
        <stp>61</stp>
        <stp>12/31/2013</stp>
        <stp>1</stp>
        <tr r="J2730" s="2"/>
      </tp>
      <tp>
        <v>-65409008.829999998</v>
        <stp/>
        <stp>EM_S_STM07_IS</stp>
        <stp>4</stp>
        <stp>600178.SH</stp>
        <stp>61</stp>
        <stp>12/31/2012</stp>
        <stp>1</stp>
        <tr r="H2025" s="2"/>
      </tp>
      <tp>
        <v>17256773.399999999</v>
        <stp/>
        <stp>EM_S_STM07_IS</stp>
        <stp>4</stp>
        <stp>600179.SH</stp>
        <stp>61</stp>
        <stp>12/31/2012</stp>
        <stp>1</stp>
        <tr r="H2026" s="2"/>
      </tp>
      <tp>
        <v>321733798.81999999</v>
        <stp/>
        <stp>EM_S_STM07_IS</stp>
        <stp>4</stp>
        <stp>601179.SH</stp>
        <stp>61</stp>
        <stp>12/31/2013</stp>
        <stp>1</stp>
        <tr r="J2731" s="2"/>
      </tp>
      <tp>
        <v>294582795.19999999</v>
        <stp/>
        <stp>EM_S_STM07_IS</stp>
        <stp>4</stp>
        <stp>600141.SH</stp>
        <stp>61</stp>
        <stp>12/31/2012</stp>
        <stp>1</stp>
        <tr r="H1994" s="2"/>
      </tp>
      <tp>
        <v>776840240.11000001</v>
        <stp/>
        <stp>EM_S_STM07_IS</stp>
        <stp>4</stp>
        <stp>600143.SH</stp>
        <stp>61</stp>
        <stp>12/31/2012</stp>
        <stp>1</stp>
        <tr r="H1995" s="2"/>
      </tp>
      <tp>
        <v>2710530.04</v>
        <stp/>
        <stp>EM_S_STM07_IS</stp>
        <stp>4</stp>
        <stp>600145.SH</stp>
        <stp>61</stp>
        <stp>12/31/2012</stp>
        <stp>1</stp>
        <tr r="H1996" s="2"/>
      </tp>
      <tp>
        <v>11057785.99</v>
        <stp/>
        <stp>EM_S_STM07_IS</stp>
        <stp>4</stp>
        <stp>600146.SH</stp>
        <stp>61</stp>
        <stp>12/31/2012</stp>
        <stp>1</stp>
        <tr r="H1997" s="2"/>
      </tp>
      <tp>
        <v>3356238.36</v>
        <stp/>
        <stp>EM_S_STM07_IS</stp>
        <stp>4</stp>
        <stp>600148.SH</stp>
        <stp>61</stp>
        <stp>12/31/2012</stp>
        <stp>1</stp>
        <tr r="H1998" s="2"/>
      </tp>
      <tp>
        <v>6206523.3399999999</v>
        <stp/>
        <stp>EM_S_STM07_IS</stp>
        <stp>4</stp>
        <stp>600149.SH</stp>
        <stp>61</stp>
        <stp>12/31/2012</stp>
        <stp>1</stp>
        <tr r="H1999" s="2"/>
      </tp>
      <tp>
        <v>26872916.629999999</v>
        <stp/>
        <stp>EM_S_STM07_IS</stp>
        <stp>4</stp>
        <stp>600150.SH</stp>
        <stp>61</stp>
        <stp>12/31/2012</stp>
        <stp>1</stp>
        <tr r="H2000" s="2"/>
      </tp>
      <tp>
        <v>-889259651.34000003</v>
        <stp/>
        <stp>EM_S_STM07_IS</stp>
        <stp>4</stp>
        <stp>600151.SH</stp>
        <stp>61</stp>
        <stp>12/31/2012</stp>
        <stp>1</stp>
        <tr r="H2001" s="2"/>
      </tp>
      <tp>
        <v>-146692036.18000001</v>
        <stp/>
        <stp>EM_S_STM07_IS</stp>
        <stp>4</stp>
        <stp>600152.SH</stp>
        <stp>61</stp>
        <stp>12/31/2012</stp>
        <stp>1</stp>
        <tr r="H2002" s="2"/>
      </tp>
      <tp>
        <v>2156036970.0700002</v>
        <stp/>
        <stp>EM_S_STM07_IS</stp>
        <stp>4</stp>
        <stp>600153.SH</stp>
        <stp>61</stp>
        <stp>12/31/2012</stp>
        <stp>1</stp>
        <tr r="H2003" s="2"/>
      </tp>
      <tp>
        <v>-138316582.15000001</v>
        <stp/>
        <stp>EM_S_STM07_IS</stp>
        <stp>4</stp>
        <stp>600155.SH</stp>
        <stp>61</stp>
        <stp>12/31/2012</stp>
        <stp>1</stp>
        <tr r="H2004" s="2"/>
      </tp>
      <tp>
        <v>1174328600</v>
        <stp/>
        <stp>EM_S_STM07_IS</stp>
        <stp>4</stp>
        <stp>601155.SH</stp>
        <stp>61</stp>
        <stp>12/31/2013</stp>
        <stp>1</stp>
        <tr r="J2724" s="2"/>
      </tp>
      <tp>
        <v>4192201.09</v>
        <stp/>
        <stp>EM_S_STM07_IS</stp>
        <stp>4</stp>
        <stp>600156.SH</stp>
        <stp>61</stp>
        <stp>12/31/2012</stp>
        <stp>1</stp>
        <tr r="H2005" s="2"/>
      </tp>
      <tp>
        <v>987883019.05999994</v>
        <stp/>
        <stp>EM_S_STM07_IS</stp>
        <stp>4</stp>
        <stp>600157.SH</stp>
        <stp>61</stp>
        <stp>12/31/2012</stp>
        <stp>1</stp>
        <tr r="H2006" s="2"/>
      </tp>
      <tp>
        <v>77957530.859999999</v>
        <stp/>
        <stp>EM_S_STM07_IS</stp>
        <stp>4</stp>
        <stp>600158.SH</stp>
        <stp>61</stp>
        <stp>12/31/2012</stp>
        <stp>1</stp>
        <tr r="H2007" s="2"/>
      </tp>
      <tp>
        <v>1877203525.25</v>
        <stp/>
        <stp>EM_S_STM07_IS</stp>
        <stp>4</stp>
        <stp>601158.SH</stp>
        <stp>61</stp>
        <stp>12/31/2013</stp>
        <stp>1</stp>
        <tr r="J2725" s="2"/>
      </tp>
      <tp>
        <v>45090166.729999997</v>
        <stp/>
        <stp>EM_S_STM07_IS</stp>
        <stp>4</stp>
        <stp>603158.SH</stp>
        <stp>61</stp>
        <stp>12/31/2011</stp>
        <stp>1</stp>
        <tr r="F2898" s="2"/>
      </tp>
      <tp>
        <v>-97427127.849999994</v>
        <stp/>
        <stp>EM_S_STM07_IS</stp>
        <stp>4</stp>
        <stp>600159.SH</stp>
        <stp>61</stp>
        <stp>12/31/2012</stp>
        <stp>1</stp>
        <tr r="H2008" s="2"/>
      </tp>
      <tp>
        <v>31086128.48</v>
        <stp/>
        <stp>EM_S_STM07_IS</stp>
        <stp>4</stp>
        <stp>603159.SH</stp>
        <stp>61</stp>
        <stp>12/31/2011</stp>
        <stp>1</stp>
        <tr r="F2899" s="2"/>
      </tp>
      <tp>
        <v>399847732.49000001</v>
        <stp/>
        <stp>EM_S_STM07_IS</stp>
        <stp>4</stp>
        <stp>600120.SH</stp>
        <stp>61</stp>
        <stp>12/31/2012</stp>
        <stp>1</stp>
        <tr r="H1976" s="2"/>
      </tp>
      <tp>
        <v>409309949.56999999</v>
        <stp/>
        <stp>EM_S_STM07_IS</stp>
        <stp>4</stp>
        <stp>600121.SH</stp>
        <stp>61</stp>
        <stp>12/31/2012</stp>
        <stp>1</stp>
        <tr r="H1977" s="2"/>
      </tp>
      <tp>
        <v>235209615.16</v>
        <stp/>
        <stp>EM_S_STM07_IS</stp>
        <stp>4</stp>
        <stp>600122.SH</stp>
        <stp>61</stp>
        <stp>12/31/2012</stp>
        <stp>1</stp>
        <tr r="H1978" s="2"/>
      </tp>
      <tp>
        <v>1862871876.1800001</v>
        <stp/>
        <stp>EM_S_STM07_IS</stp>
        <stp>4</stp>
        <stp>600123.SH</stp>
        <stp>61</stp>
        <stp>12/31/2012</stp>
        <stp>1</stp>
        <tr r="H1979" s="2"/>
      </tp>
      <tp>
        <v>131471497.52</v>
        <stp/>
        <stp>EM_S_STM07_IS</stp>
        <stp>4</stp>
        <stp>603123.SH</stp>
        <stp>61</stp>
        <stp>12/31/2011</stp>
        <stp>1</stp>
        <tr r="F2894" s="2"/>
      </tp>
      <tp>
        <v>462089700.54000002</v>
        <stp/>
        <stp>EM_S_STM07_IS</stp>
        <stp>4</stp>
        <stp>600125.SH</stp>
        <stp>61</stp>
        <stp>12/31/2012</stp>
        <stp>1</stp>
        <tr r="H1980" s="2"/>
      </tp>
      <tp>
        <v>-379350712.55000001</v>
        <stp/>
        <stp>EM_S_STM07_IS</stp>
        <stp>4</stp>
        <stp>600126.SH</stp>
        <stp>61</stp>
        <stp>12/31/2012</stp>
        <stp>1</stp>
        <tr r="H1981" s="2"/>
      </tp>
      <tp>
        <v>370503263.13</v>
        <stp/>
        <stp>EM_S_STM07_IS</stp>
        <stp>4</stp>
        <stp>601126.SH</stp>
        <stp>61</stp>
        <stp>12/31/2013</stp>
        <stp>1</stp>
        <tr r="J2719" s="2"/>
      </tp>
      <tp>
        <v>224347921.88</v>
        <stp/>
        <stp>EM_S_STM07_IS</stp>
        <stp>4</stp>
        <stp>603126.SH</stp>
        <stp>61</stp>
        <stp>12/31/2011</stp>
        <stp>1</stp>
        <tr r="F2895" s="2"/>
      </tp>
      <tp>
        <v>5228240.1500000004</v>
        <stp/>
        <stp>EM_S_STM07_IS</stp>
        <stp>4</stp>
        <stp>600127.SH</stp>
        <stp>61</stp>
        <stp>12/31/2012</stp>
        <stp>1</stp>
        <tr r="H1982" s="2"/>
      </tp>
      <tp>
        <v>365719031.38999999</v>
        <stp/>
        <stp>EM_S_STM07_IS</stp>
        <stp>4</stp>
        <stp>601127.SH</stp>
        <stp>61</stp>
        <stp>12/31/2013</stp>
        <stp>1</stp>
        <tr r="J2720" s="2"/>
      </tp>
      <tp>
        <v>65332863.43</v>
        <stp/>
        <stp>EM_S_STM07_IS</stp>
        <stp>4</stp>
        <stp>600128.SH</stp>
        <stp>61</stp>
        <stp>12/31/2012</stp>
        <stp>1</stp>
        <tr r="H1983" s="2"/>
      </tp>
      <tp>
        <v>981175325.65999997</v>
        <stp/>
        <stp>EM_S_STM07_IS</stp>
        <stp>4</stp>
        <stp>601128.SH</stp>
        <stp>61</stp>
        <stp>12/31/2013</stp>
        <stp>1</stp>
        <tr r="J2721" s="2"/>
      </tp>
      <tp>
        <v>103347272.04000001</v>
        <stp/>
        <stp>EM_S_STM07_IS</stp>
        <stp>4</stp>
        <stp>603128.SH</stp>
        <stp>61</stp>
        <stp>12/31/2011</stp>
        <stp>1</stp>
        <tr r="F2896" s="2"/>
      </tp>
      <tp>
        <v>-219924372.24000001</v>
        <stp/>
        <stp>EM_S_STM07_IS</stp>
        <stp>4</stp>
        <stp>600129.SH</stp>
        <stp>61</stp>
        <stp>12/31/2012</stp>
        <stp>1</stp>
        <tr r="H1984" s="2"/>
      </tp>
      <tp>
        <v>68513659.129999995</v>
        <stp/>
        <stp>EM_S_STM07_IS</stp>
        <stp>4</stp>
        <stp>600130.SH</stp>
        <stp>61</stp>
        <stp>12/31/2012</stp>
        <stp>1</stp>
        <tr r="H1985" s="2"/>
      </tp>
      <tp>
        <v>70632174.469999999</v>
        <stp/>
        <stp>EM_S_STM07_IS</stp>
        <stp>4</stp>
        <stp>600131.SH</stp>
        <stp>61</stp>
        <stp>12/31/2012</stp>
        <stp>1</stp>
        <tr r="H1986" s="2"/>
      </tp>
      <tp>
        <v>41699189.369999997</v>
        <stp/>
        <stp>EM_S_STM07_IS</stp>
        <stp>4</stp>
        <stp>603131.SH</stp>
        <stp>61</stp>
        <stp>12/31/2011</stp>
        <stp>1</stp>
        <tr r="F2897" s="2"/>
      </tp>
      <tp>
        <v>159036918.66</v>
        <stp/>
        <stp>EM_S_STM07_IS</stp>
        <stp>4</stp>
        <stp>600132.SH</stp>
        <stp>61</stp>
        <stp>12/31/2012</stp>
        <stp>1</stp>
        <tr r="H1987" s="2"/>
      </tp>
      <tp>
        <v>15128649.810000001</v>
        <stp/>
        <stp>EM_S_STM07_IS</stp>
        <stp>4</stp>
        <stp>600133.SH</stp>
        <stp>61</stp>
        <stp>12/31/2012</stp>
        <stp>1</stp>
        <tr r="H1988" s="2"/>
      </tp>
      <tp>
        <v>27097662.190000001</v>
        <stp/>
        <stp>EM_S_STM07_IS</stp>
        <stp>4</stp>
        <stp>600135.SH</stp>
        <stp>61</stp>
        <stp>12/31/2012</stp>
        <stp>1</stp>
        <tr r="H1989" s="2"/>
      </tp>
      <tp>
        <v>5122493.34</v>
        <stp/>
        <stp>EM_S_STM07_IS</stp>
        <stp>4</stp>
        <stp>600136.SH</stp>
        <stp>61</stp>
        <stp>12/31/2012</stp>
        <stp>1</stp>
        <tr r="H1990" s="2"/>
      </tp>
      <tp>
        <v>10366279.68</v>
        <stp/>
        <stp>EM_S_STM07_IS</stp>
        <stp>4</stp>
        <stp>600137.SH</stp>
        <stp>61</stp>
        <stp>12/31/2012</stp>
        <stp>1</stp>
        <tr r="H1991" s="2"/>
      </tp>
      <tp>
        <v>84027676.670000002</v>
        <stp/>
        <stp>EM_S_STM07_IS</stp>
        <stp>4</stp>
        <stp>601137.SH</stp>
        <stp>61</stp>
        <stp>12/31/2013</stp>
        <stp>1</stp>
        <tr r="J2722" s="2"/>
      </tp>
      <tp>
        <v>295215980.67000002</v>
        <stp/>
        <stp>EM_S_STM07_IS</stp>
        <stp>4</stp>
        <stp>600138.SH</stp>
        <stp>61</stp>
        <stp>12/31/2012</stp>
        <stp>1</stp>
        <tr r="H1992" s="2"/>
      </tp>
      <tp>
        <v>186469984.16</v>
        <stp/>
        <stp>EM_S_STM07_IS</stp>
        <stp>4</stp>
        <stp>600139.SH</stp>
        <stp>61</stp>
        <stp>12/31/2012</stp>
        <stp>1</stp>
        <tr r="H1993" s="2"/>
      </tp>
      <tp>
        <v>707010641.07000005</v>
        <stp/>
        <stp>EM_S_STM07_IS</stp>
        <stp>4</stp>
        <stp>601139.SH</stp>
        <stp>61</stp>
        <stp>12/31/2013</stp>
        <stp>1</stp>
        <tr r="J2723" s="2"/>
      </tp>
      <tp>
        <v>606368797.96000004</v>
        <stp/>
        <stp>EM_S_STM07_IS</stp>
        <stp>4</stp>
        <stp>600100.SH</stp>
        <stp>61</stp>
        <stp>12/31/2012</stp>
        <stp>1</stp>
        <tr r="H1957" s="2"/>
      </tp>
      <tp>
        <v>221401303.63</v>
        <stp/>
        <stp>EM_S_STM07_IS</stp>
        <stp>4</stp>
        <stp>601100.SH</stp>
        <stp>61</stp>
        <stp>12/31/2013</stp>
        <stp>1</stp>
        <tr r="J2710" s="2"/>
      </tp>
      <tp>
        <v>175814816.19999999</v>
        <stp/>
        <stp>EM_S_STM07_IS</stp>
        <stp>4</stp>
        <stp>603100.SH</stp>
        <stp>61</stp>
        <stp>12/31/2011</stp>
        <stp>1</stp>
        <tr r="F2887" s="2"/>
      </tp>
      <tp>
        <v>110493694.56</v>
        <stp/>
        <stp>EM_S_STM07_IS</stp>
        <stp>4</stp>
        <stp>600101.SH</stp>
        <stp>61</stp>
        <stp>12/31/2012</stp>
        <stp>1</stp>
        <tr r="H1958" s="2"/>
      </tp>
      <tp>
        <v>526333322.45999998</v>
        <stp/>
        <stp>EM_S_STM07_IS</stp>
        <stp>4</stp>
        <stp>601101.SH</stp>
        <stp>61</stp>
        <stp>12/31/2013</stp>
        <stp>1</stp>
        <tr r="J2711" s="2"/>
      </tp>
      <tp>
        <v>86187340.849999994</v>
        <stp/>
        <stp>EM_S_STM07_IS</stp>
        <stp>4</stp>
        <stp>603101.SH</stp>
        <stp>61</stp>
        <stp>12/31/2011</stp>
        <stp>1</stp>
        <tr r="F2888" s="2"/>
      </tp>
      <tp>
        <v>-320083685.56</v>
        <stp/>
        <stp>EM_S_STM07_IS</stp>
        <stp>4</stp>
        <stp>600103.SH</stp>
        <stp>61</stp>
        <stp>12/31/2012</stp>
        <stp>1</stp>
        <tr r="H1959" s="2"/>
      </tp>
      <tp>
        <v>20751763307.970001</v>
        <stp/>
        <stp>EM_S_STM07_IS</stp>
        <stp>4</stp>
        <stp>600104.SH</stp>
        <stp>61</stp>
        <stp>12/31/2012</stp>
        <stp>1</stp>
        <tr r="H1960" s="2"/>
      </tp>
      <tp>
        <v>11341183.59</v>
        <stp/>
        <stp>EM_S_STM07_IS</stp>
        <stp>4</stp>
        <stp>600105.SH</stp>
        <stp>61</stp>
        <stp>12/31/2012</stp>
        <stp>1</stp>
        <tr r="H1961" s="2"/>
      </tp>
      <tp>
        <v>232741545.31</v>
        <stp/>
        <stp>EM_S_STM07_IS</stp>
        <stp>4</stp>
        <stp>600106.SH</stp>
        <stp>61</stp>
        <stp>12/31/2012</stp>
        <stp>1</stp>
        <tr r="H1962" s="2"/>
      </tp>
      <tp>
        <v>17198730.969999999</v>
        <stp/>
        <stp>EM_S_STM07_IS</stp>
        <stp>4</stp>
        <stp>601106.SH</stp>
        <stp>61</stp>
        <stp>12/31/2013</stp>
        <stp>1</stp>
        <tr r="J2712" s="2"/>
      </tp>
      <tp>
        <v>15616182.460000001</v>
        <stp/>
        <stp>EM_S_STM07_IS</stp>
        <stp>4</stp>
        <stp>600107.SH</stp>
        <stp>61</stp>
        <stp>12/31/2012</stp>
        <stp>1</stp>
        <tr r="H1963" s="2"/>
      </tp>
      <tp>
        <v>1010279439.25</v>
        <stp/>
        <stp>EM_S_STM07_IS</stp>
        <stp>4</stp>
        <stp>601107.SH</stp>
        <stp>61</stp>
        <stp>12/31/2013</stp>
        <stp>1</stp>
        <tr r="J2713" s="2"/>
      </tp>
      <tp>
        <v>452813312.63</v>
        <stp/>
        <stp>EM_S_STM07_IS</stp>
        <stp>4</stp>
        <stp>600108.SH</stp>
        <stp>61</stp>
        <stp>12/31/2012</stp>
        <stp>1</stp>
        <tr r="H1964" s="2"/>
      </tp>
      <tp>
        <v>54495555.039999999</v>
        <stp/>
        <stp>EM_S_STM07_IS</stp>
        <stp>4</stp>
        <stp>603108.SH</stp>
        <stp>61</stp>
        <stp>12/31/2011</stp>
        <stp>1</stp>
        <tr r="F2889" s="2"/>
      </tp>
      <tp>
        <v>274402582.61000001</v>
        <stp/>
        <stp>EM_S_STM07_IS</stp>
        <stp>4</stp>
        <stp>600109.SH</stp>
        <stp>61</stp>
        <stp>12/31/2012</stp>
        <stp>1</stp>
        <tr r="H1965" s="2"/>
      </tp>
      <tp>
        <v>5225350.58</v>
        <stp/>
        <stp>EM_S_STM07_IS</stp>
        <stp>4</stp>
        <stp>600110.SH</stp>
        <stp>61</stp>
        <stp>12/31/2012</stp>
        <stp>1</stp>
        <tr r="H1966" s="2"/>
      </tp>
      <tp>
        <v>1510383608.4100001</v>
        <stp/>
        <stp>EM_S_STM07_IS</stp>
        <stp>4</stp>
        <stp>600111.SH</stp>
        <stp>61</stp>
        <stp>12/31/2012</stp>
        <stp>1</stp>
        <tr r="H1967" s="2"/>
      </tp>
      <tp>
        <v>3318613000</v>
        <stp/>
        <stp>EM_S_STM07_IS</stp>
        <stp>4</stp>
        <stp>601111.SH</stp>
        <stp>61</stp>
        <stp>12/31/2013</stp>
        <stp>1</stp>
        <tr r="J2714" s="2"/>
      </tp>
      <tp>
        <v>123696409.42</v>
        <stp/>
        <stp>EM_S_STM07_IS</stp>
        <stp>4</stp>
        <stp>603111.SH</stp>
        <stp>61</stp>
        <stp>12/31/2011</stp>
        <stp>1</stp>
        <tr r="F2890" s="2"/>
      </tp>
      <tp>
        <v>74851070.159999996</v>
        <stp/>
        <stp>EM_S_STM07_IS</stp>
        <stp>4</stp>
        <stp>600112.SH</stp>
        <stp>61</stp>
        <stp>12/31/2012</stp>
        <stp>1</stp>
        <tr r="H1968" s="2"/>
      </tp>
      <tp>
        <v>28428785.289999999</v>
        <stp/>
        <stp>EM_S_STM07_IS</stp>
        <stp>4</stp>
        <stp>600113.SH</stp>
        <stp>61</stp>
        <stp>12/31/2012</stp>
        <stp>1</stp>
        <tr r="H1969" s="2"/>
      </tp>
      <tp>
        <v>79543223.060000002</v>
        <stp/>
        <stp>EM_S_STM07_IS</stp>
        <stp>4</stp>
        <stp>601113.SH</stp>
        <stp>61</stp>
        <stp>12/31/2013</stp>
        <stp>1</stp>
        <tr r="J2715" s="2"/>
      </tp>
      <tp>
        <v>37925196.140000001</v>
        <stp/>
        <stp>EM_S_STM07_IS</stp>
        <stp>4</stp>
        <stp>600114.SH</stp>
        <stp>61</stp>
        <stp>12/31/2012</stp>
        <stp>1</stp>
        <tr r="H1970" s="2"/>
      </tp>
      <tp>
        <v>3430105000</v>
        <stp/>
        <stp>EM_S_STM07_IS</stp>
        <stp>4</stp>
        <stp>600115.SH</stp>
        <stp>61</stp>
        <stp>12/31/2012</stp>
        <stp>1</stp>
        <tr r="H1971" s="2"/>
      </tp>
      <tp>
        <v>82201232.980000004</v>
        <stp/>
        <stp>EM_S_STM07_IS</stp>
        <stp>4</stp>
        <stp>600116.SH</stp>
        <stp>61</stp>
        <stp>12/31/2012</stp>
        <stp>1</stp>
        <tr r="H1972" s="2"/>
      </tp>
      <tp>
        <v>150061619.44999999</v>
        <stp/>
        <stp>EM_S_STM07_IS</stp>
        <stp>4</stp>
        <stp>601116.SH</stp>
        <stp>61</stp>
        <stp>12/31/2013</stp>
        <stp>1</stp>
        <tr r="J2716" s="2"/>
      </tp>
      <tp>
        <v>277010012.77999997</v>
        <stp/>
        <stp>EM_S_STM07_IS</stp>
        <stp>4</stp>
        <stp>603116.SH</stp>
        <stp>61</stp>
        <stp>12/31/2011</stp>
        <stp>1</stp>
        <tr r="F2891" s="2"/>
      </tp>
      <tp>
        <v>31490131.390000001</v>
        <stp/>
        <stp>EM_S_STM07_IS</stp>
        <stp>4</stp>
        <stp>600117.SH</stp>
        <stp>61</stp>
        <stp>12/31/2012</stp>
        <stp>1</stp>
        <tr r="H1973" s="2"/>
      </tp>
      <tp>
        <v>3358393401.02</v>
        <stp/>
        <stp>EM_S_STM07_IS</stp>
        <stp>4</stp>
        <stp>601117.SH</stp>
        <stp>61</stp>
        <stp>12/31/2013</stp>
        <stp>1</stp>
        <tr r="J2717" s="2"/>
      </tp>
      <tp>
        <v>57798308.020000003</v>
        <stp/>
        <stp>EM_S_STM07_IS</stp>
        <stp>4</stp>
        <stp>603117.SH</stp>
        <stp>61</stp>
        <stp>12/31/2011</stp>
        <stp>1</stp>
        <tr r="F2892" s="2"/>
      </tp>
      <tp>
        <v>270530435.70999998</v>
        <stp/>
        <stp>EM_S_STM07_IS</stp>
        <stp>4</stp>
        <stp>600118.SH</stp>
        <stp>61</stp>
        <stp>12/31/2012</stp>
        <stp>1</stp>
        <tr r="H1974" s="2"/>
      </tp>
      <tp>
        <v>156159272.06999999</v>
        <stp/>
        <stp>EM_S_STM07_IS</stp>
        <stp>4</stp>
        <stp>601118.SH</stp>
        <stp>61</stp>
        <stp>12/31/2013</stp>
        <stp>1</stp>
        <tr r="J2718" s="2"/>
      </tp>
      <tp>
        <v>137529632.11000001</v>
        <stp/>
        <stp>EM_S_STM07_IS</stp>
        <stp>4</stp>
        <stp>603118.SH</stp>
        <stp>61</stp>
        <stp>12/31/2011</stp>
        <stp>1</stp>
        <tr r="F2893" s="2"/>
      </tp>
      <tp>
        <v>32824135.170000002</v>
        <stp/>
        <stp>EM_S_STM07_IS</stp>
        <stp>4</stp>
        <stp>600119.SH</stp>
        <stp>61</stp>
        <stp>12/31/2012</stp>
        <stp>1</stp>
        <tr r="H1975" s="2"/>
      </tp>
      <tp>
        <v>83839636.719999999</v>
        <stp/>
        <stp>EM_S_STM07_IS</stp>
        <stp>4</stp>
        <stp>300090.SZ</stp>
        <stp>61</stp>
        <stp>12/31/2012</stp>
        <stp>1</stp>
        <tr r="H1386" s="2"/>
      </tp>
      <tp>
        <v>-17235287.620000001</v>
        <stp/>
        <stp>EM_S_STM07_IS</stp>
        <stp>4</stp>
        <stp>300091.SZ</stp>
        <stp>61</stp>
        <stp>12/31/2012</stp>
        <stp>1</stp>
        <tr r="H1387" s="2"/>
      </tp>
      <tp>
        <v>5612762.1699999999</v>
        <stp/>
        <stp>EM_S_STM07_IS</stp>
        <stp>4</stp>
        <stp>300092.SZ</stp>
        <stp>61</stp>
        <stp>12/31/2012</stp>
        <stp>1</stp>
        <tr r="H1388" s="2"/>
      </tp>
      <tp>
        <v>27294858.399999999</v>
        <stp/>
        <stp>EM_S_STM07_IS</stp>
        <stp>4</stp>
        <stp>300093.SZ</stp>
        <stp>61</stp>
        <stp>12/31/2012</stp>
        <stp>1</stp>
        <tr r="H1389" s="2"/>
      </tp>
      <tp>
        <v>-225507725.19</v>
        <stp/>
        <stp>EM_S_STM07_IS</stp>
        <stp>4</stp>
        <stp>300094.SZ</stp>
        <stp>61</stp>
        <stp>12/31/2012</stp>
        <stp>1</stp>
        <tr r="H1390" s="2"/>
      </tp>
      <tp>
        <v>24056690.09</v>
        <stp/>
        <stp>EM_S_STM07_IS</stp>
        <stp>4</stp>
        <stp>300095.SZ</stp>
        <stp>61</stp>
        <stp>12/31/2012</stp>
        <stp>1</stp>
        <tr r="H1391" s="2"/>
      </tp>
      <tp>
        <v>56241855.509999998</v>
        <stp/>
        <stp>EM_S_STM07_IS</stp>
        <stp>4</stp>
        <stp>300096.SZ</stp>
        <stp>61</stp>
        <stp>12/31/2012</stp>
        <stp>1</stp>
        <tr r="H1392" s="2"/>
      </tp>
      <tp>
        <v>3103465.17</v>
        <stp/>
        <stp>EM_S_STM07_IS</stp>
        <stp>4</stp>
        <stp>300097.SZ</stp>
        <stp>61</stp>
        <stp>12/31/2012</stp>
        <stp>1</stp>
        <tr r="H1393" s="2"/>
      </tp>
      <tp>
        <v>-40710593.869999997</v>
        <stp/>
        <stp>EM_S_STM07_IS</stp>
        <stp>4</stp>
        <stp>300098.SZ</stp>
        <stp>61</stp>
        <stp>12/31/2012</stp>
        <stp>1</stp>
        <tr r="H1394" s="2"/>
      </tp>
      <tp>
        <v>97101627.400000006</v>
        <stp/>
        <stp>EM_S_STM07_IS</stp>
        <stp>4</stp>
        <stp>300099.SZ</stp>
        <stp>61</stp>
        <stp>12/31/2012</stp>
        <stp>1</stp>
        <tr r="H1395" s="2"/>
      </tp>
      <tp>
        <v>-62323385.439999998</v>
        <stp/>
        <stp>EM_S_STM07_IS</stp>
        <stp>4</stp>
        <stp>300080.SZ</stp>
        <stp>61</stp>
        <stp>12/31/2012</stp>
        <stp>1</stp>
        <tr r="H1376" s="2"/>
      </tp>
      <tp>
        <v>32272751.390000001</v>
        <stp/>
        <stp>EM_S_STM07_IS</stp>
        <stp>4</stp>
        <stp>300081.SZ</stp>
        <stp>61</stp>
        <stp>12/31/2012</stp>
        <stp>1</stp>
        <tr r="H1377" s="2"/>
      </tp>
      <tp>
        <v>96491653.030000001</v>
        <stp/>
        <stp>EM_S_STM07_IS</stp>
        <stp>4</stp>
        <stp>300082.SZ</stp>
        <stp>61</stp>
        <stp>12/31/2012</stp>
        <stp>1</stp>
        <tr r="H1378" s="2"/>
      </tp>
      <tp>
        <v>96849355.049999997</v>
        <stp/>
        <stp>EM_S_STM07_IS</stp>
        <stp>4</stp>
        <stp>300083.SZ</stp>
        <stp>61</stp>
        <stp>12/31/2012</stp>
        <stp>1</stp>
        <tr r="H1379" s="2"/>
      </tp>
      <tp>
        <v>3191350.11</v>
        <stp/>
        <stp>EM_S_STM07_IS</stp>
        <stp>4</stp>
        <stp>300084.SZ</stp>
        <stp>61</stp>
        <stp>12/31/2012</stp>
        <stp>1</stp>
        <tr r="H1380" s="2"/>
      </tp>
      <tp>
        <v>18030617.440000001</v>
        <stp/>
        <stp>EM_S_STM07_IS</stp>
        <stp>4</stp>
        <stp>300085.SZ</stp>
        <stp>61</stp>
        <stp>12/31/2012</stp>
        <stp>1</stp>
        <tr r="H1381" s="2"/>
      </tp>
      <tp>
        <v>23336582.73</v>
        <stp/>
        <stp>EM_S_STM07_IS</stp>
        <stp>4</stp>
        <stp>300086.SZ</stp>
        <stp>61</stp>
        <stp>12/31/2012</stp>
        <stp>1</stp>
        <tr r="H1382" s="2"/>
      </tp>
      <tp>
        <v>22485507.370000001</v>
        <stp/>
        <stp>EM_S_STM07_IS</stp>
        <stp>4</stp>
        <stp>300087.SZ</stp>
        <stp>61</stp>
        <stp>12/31/2012</stp>
        <stp>1</stp>
        <tr r="H1383" s="2"/>
      </tp>
      <tp>
        <v>203561478.56</v>
        <stp/>
        <stp>EM_S_STM07_IS</stp>
        <stp>4</stp>
        <stp>300088.SZ</stp>
        <stp>61</stp>
        <stp>12/31/2012</stp>
        <stp>1</stp>
        <tr r="H1384" s="2"/>
      </tp>
      <tp>
        <v>20473736.690000001</v>
        <stp/>
        <stp>EM_S_STM07_IS</stp>
        <stp>4</stp>
        <stp>300089.SZ</stp>
        <stp>61</stp>
        <stp>12/31/2012</stp>
        <stp>1</stp>
        <tr r="H1385" s="2"/>
      </tp>
      <tp>
        <v>177004449.5</v>
        <stp/>
        <stp>EM_S_STM07_IS</stp>
        <stp>4</stp>
        <stp>002080.SZ</stp>
        <stp>61</stp>
        <stp>12/31/2010</stp>
        <stp>1</stp>
        <tr r="D552" s="2"/>
      </tp>
      <tp>
        <v>388643856.70999998</v>
        <stp/>
        <stp>EM_S_STM07_IS</stp>
        <stp>4</stp>
        <stp>002081.SZ</stp>
        <stp>61</stp>
        <stp>12/31/2010</stp>
        <stp>1</stp>
        <tr r="D553" s="2"/>
      </tp>
      <tp>
        <v>151985726.00999999</v>
        <stp/>
        <stp>EM_S_STM07_IS</stp>
        <stp>4</stp>
        <stp>002082.SZ</stp>
        <stp>61</stp>
        <stp>12/31/2010</stp>
        <stp>1</stp>
        <tr r="D554" s="2"/>
      </tp>
      <tp>
        <v>182749919.75999999</v>
        <stp/>
        <stp>EM_S_STM07_IS</stp>
        <stp>4</stp>
        <stp>002083.SZ</stp>
        <stp>61</stp>
        <stp>12/31/2010</stp>
        <stp>1</stp>
        <tr r="D555" s="2"/>
      </tp>
      <tp>
        <v>74085179.400000006</v>
        <stp/>
        <stp>EM_S_STM07_IS</stp>
        <stp>4</stp>
        <stp>002084.SZ</stp>
        <stp>61</stp>
        <stp>12/31/2010</stp>
        <stp>1</stp>
        <tr r="D556" s="2"/>
      </tp>
      <tp>
        <v>132760543.72</v>
        <stp/>
        <stp>EM_S_STM07_IS</stp>
        <stp>4</stp>
        <stp>002085.SZ</stp>
        <stp>61</stp>
        <stp>12/31/2010</stp>
        <stp>1</stp>
        <tr r="D557" s="2"/>
      </tp>
      <tp>
        <v>73360702.349999994</v>
        <stp/>
        <stp>EM_S_STM07_IS</stp>
        <stp>4</stp>
        <stp>002086.SZ</stp>
        <stp>61</stp>
        <stp>12/31/2010</stp>
        <stp>1</stp>
        <tr r="D558" s="2"/>
      </tp>
      <tp>
        <v>90130741.189999998</v>
        <stp/>
        <stp>EM_S_STM07_IS</stp>
        <stp>4</stp>
        <stp>002087.SZ</stp>
        <stp>61</stp>
        <stp>12/31/2010</stp>
        <stp>1</stp>
        <tr r="D559" s="2"/>
      </tp>
      <tp>
        <v>410028358.69999999</v>
        <stp/>
        <stp>EM_S_STM07_IS</stp>
        <stp>4</stp>
        <stp>000088.SZ</stp>
        <stp>61</stp>
        <stp>12/31/2012</stp>
        <stp>1</stp>
        <tr r="H63" s="2"/>
      </tp>
      <tp>
        <v>122756366.25</v>
        <stp/>
        <stp>EM_S_STM07_IS</stp>
        <stp>4</stp>
        <stp>002088.SZ</stp>
        <stp>61</stp>
        <stp>12/31/2010</stp>
        <stp>1</stp>
        <tr r="D560" s="2"/>
      </tp>
      <tp>
        <v>579398000.75</v>
        <stp/>
        <stp>EM_S_STM07_IS</stp>
        <stp>4</stp>
        <stp>000089.SZ</stp>
        <stp>61</stp>
        <stp>12/31/2012</stp>
        <stp>1</stp>
        <tr r="H64" s="2"/>
      </tp>
      <tp>
        <v>139134286.06</v>
        <stp/>
        <stp>EM_S_STM07_IS</stp>
        <stp>4</stp>
        <stp>002089.SZ</stp>
        <stp>61</stp>
        <stp>12/31/2010</stp>
        <stp>1</stp>
        <tr r="D561" s="2"/>
      </tp>
      <tp>
        <v>250144007.24000001</v>
        <stp/>
        <stp>EM_S_STM07_IS</stp>
        <stp>4</stp>
        <stp>000090.SZ</stp>
        <stp>61</stp>
        <stp>12/31/2012</stp>
        <stp>1</stp>
        <tr r="H65" s="2"/>
      </tp>
      <tp>
        <v>48836312.299999997</v>
        <stp/>
        <stp>EM_S_STM07_IS</stp>
        <stp>4</stp>
        <stp>002090.SZ</stp>
        <stp>61</stp>
        <stp>12/31/2010</stp>
        <stp>1</stp>
        <tr r="D562" s="2"/>
      </tp>
      <tp>
        <v>177279563.90000001</v>
        <stp/>
        <stp>EM_S_STM07_IS</stp>
        <stp>4</stp>
        <stp>002091.SZ</stp>
        <stp>61</stp>
        <stp>12/31/2010</stp>
        <stp>1</stp>
        <tr r="D563" s="2"/>
      </tp>
      <tp>
        <v>291272638.66000003</v>
        <stp/>
        <stp>EM_S_STM07_IS</stp>
        <stp>4</stp>
        <stp>002092.SZ</stp>
        <stp>61</stp>
        <stp>12/31/2010</stp>
        <stp>1</stp>
        <tr r="D564" s="2"/>
      </tp>
      <tp>
        <v>103076700.78</v>
        <stp/>
        <stp>EM_S_STM07_IS</stp>
        <stp>4</stp>
        <stp>002093.SZ</stp>
        <stp>61</stp>
        <stp>12/31/2010</stp>
        <stp>1</stp>
        <tr r="D565" s="2"/>
      </tp>
      <tp>
        <v>37580367.5</v>
        <stp/>
        <stp>EM_S_STM07_IS</stp>
        <stp>4</stp>
        <stp>002094.SZ</stp>
        <stp>61</stp>
        <stp>12/31/2010</stp>
        <stp>1</stp>
        <tr r="D566" s="2"/>
      </tp>
      <tp>
        <v>51349125.439999998</v>
        <stp/>
        <stp>EM_S_STM07_IS</stp>
        <stp>4</stp>
        <stp>002095.SZ</stp>
        <stp>61</stp>
        <stp>12/31/2010</stp>
        <stp>1</stp>
        <tr r="D567" s="2"/>
      </tp>
      <tp>
        <v>20183013.739999998</v>
        <stp/>
        <stp>EM_S_STM07_IS</stp>
        <stp>4</stp>
        <stp>000096.SZ</stp>
        <stp>61</stp>
        <stp>12/31/2012</stp>
        <stp>1</stp>
        <tr r="H66" s="2"/>
      </tp>
      <tp>
        <v>117970749.22</v>
        <stp/>
        <stp>EM_S_STM07_IS</stp>
        <stp>4</stp>
        <stp>002096.SZ</stp>
        <stp>61</stp>
        <stp>12/31/2010</stp>
        <stp>1</stp>
        <tr r="D568" s="2"/>
      </tp>
      <tp>
        <v>202964967.58000001</v>
        <stp/>
        <stp>EM_S_STM07_IS</stp>
        <stp>4</stp>
        <stp>002097.SZ</stp>
        <stp>61</stp>
        <stp>12/31/2010</stp>
        <stp>1</stp>
        <tr r="D569" s="2"/>
      </tp>
      <tp>
        <v>53285667.340000004</v>
        <stp/>
        <stp>EM_S_STM07_IS</stp>
        <stp>4</stp>
        <stp>002098.SZ</stp>
        <stp>61</stp>
        <stp>12/31/2010</stp>
        <stp>1</stp>
        <tr r="D570" s="2"/>
      </tp>
      <tp>
        <v>142840791.90000001</v>
        <stp/>
        <stp>EM_S_STM07_IS</stp>
        <stp>4</stp>
        <stp>000099.SZ</stp>
        <stp>61</stp>
        <stp>12/31/2012</stp>
        <stp>1</stp>
        <tr r="H67" s="2"/>
      </tp>
      <tp>
        <v>85628270.260000005</v>
        <stp/>
        <stp>EM_S_STM07_IS</stp>
        <stp>4</stp>
        <stp>002099.SZ</stp>
        <stp>61</stp>
        <stp>12/31/2010</stp>
        <stp>1</stp>
        <tr r="D571" s="2"/>
      </tp>
      <tp>
        <v>3241897.7</v>
        <stp/>
        <stp>EM_S_STM07_IS</stp>
        <stp>4</stp>
        <stp>000020.SZ</stp>
        <stp>61</stp>
        <stp>12/31/2012</stp>
        <stp>1</stp>
        <tr r="H22" s="2"/>
      </tp>
      <tp>
        <v>12895458.84</v>
        <stp/>
        <stp>EM_S_STM07_IS</stp>
        <stp>4</stp>
        <stp>002020.SZ</stp>
        <stp>61</stp>
        <stp>12/31/2010</stp>
        <stp>1</stp>
        <tr r="D492" s="2"/>
      </tp>
      <tp>
        <v>46567557.189999998</v>
        <stp/>
        <stp>EM_S_STM07_IS</stp>
        <stp>4</stp>
        <stp>300010.SZ</stp>
        <stp>61</stp>
        <stp>12/31/2012</stp>
        <stp>1</stp>
        <tr r="H1307" s="2"/>
      </tp>
      <tp>
        <v>93561007.079999998</v>
        <stp/>
        <stp>EM_S_STM07_IS</stp>
        <stp>4</stp>
        <stp>000021.SZ</stp>
        <stp>61</stp>
        <stp>12/31/2012</stp>
        <stp>1</stp>
        <tr r="H23" s="2"/>
      </tp>
      <tp>
        <v>50037169.789999999</v>
        <stp/>
        <stp>EM_S_STM07_IS</stp>
        <stp>4</stp>
        <stp>002021.SZ</stp>
        <stp>61</stp>
        <stp>12/31/2010</stp>
        <stp>1</stp>
        <tr r="D493" s="2"/>
      </tp>
      <tp>
        <v>11953422.560000001</v>
        <stp/>
        <stp>EM_S_STM07_IS</stp>
        <stp>4</stp>
        <stp>300011.SZ</stp>
        <stp>61</stp>
        <stp>12/31/2012</stp>
        <stp>1</stp>
        <tr r="H1308" s="2"/>
      </tp>
      <tp>
        <v>467103270</v>
        <stp/>
        <stp>EM_S_STM07_IS</stp>
        <stp>4</stp>
        <stp>000022.SZ</stp>
        <stp>61</stp>
        <stp>12/31/2012</stp>
        <stp>1</stp>
        <tr r="H24" s="2"/>
      </tp>
      <tp>
        <v>225258510.53</v>
        <stp/>
        <stp>EM_S_STM07_IS</stp>
        <stp>4</stp>
        <stp>002022.SZ</stp>
        <stp>61</stp>
        <stp>12/31/2010</stp>
        <stp>1</stp>
        <tr r="D494" s="2"/>
      </tp>
      <tp>
        <v>117745509.18000001</v>
        <stp/>
        <stp>EM_S_STM07_IS</stp>
        <stp>4</stp>
        <stp>300012.SZ</stp>
        <stp>61</stp>
        <stp>12/31/2012</stp>
        <stp>1</stp>
        <tr r="H1309" s="2"/>
      </tp>
      <tp>
        <v>5171345.76</v>
        <stp/>
        <stp>EM_S_STM07_IS</stp>
        <stp>4</stp>
        <stp>000023.SZ</stp>
        <stp>61</stp>
        <stp>12/31/2012</stp>
        <stp>1</stp>
        <tr r="H25" s="2"/>
      </tp>
      <tp>
        <v>58208653.600000001</v>
        <stp/>
        <stp>EM_S_STM07_IS</stp>
        <stp>4</stp>
        <stp>002023.SZ</stp>
        <stp>61</stp>
        <stp>12/31/2010</stp>
        <stp>1</stp>
        <tr r="D495" s="2"/>
      </tp>
      <tp>
        <v>9346268.4499999993</v>
        <stp/>
        <stp>EM_S_STM07_IS</stp>
        <stp>4</stp>
        <stp>300013.SZ</stp>
        <stp>61</stp>
        <stp>12/31/2012</stp>
        <stp>1</stp>
        <tr r="H1310" s="2"/>
      </tp>
      <tp>
        <v>4011820000</v>
        <stp/>
        <stp>EM_S_STM07_IS</stp>
        <stp>4</stp>
        <stp>002024.SZ</stp>
        <stp>61</stp>
        <stp>12/31/2010</stp>
        <stp>1</stp>
        <tr r="D496" s="2"/>
      </tp>
      <tp>
        <v>98321338</v>
        <stp/>
        <stp>EM_S_STM07_IS</stp>
        <stp>4</stp>
        <stp>300014.SZ</stp>
        <stp>61</stp>
        <stp>12/31/2012</stp>
        <stp>1</stp>
        <tr r="H1311" s="2"/>
      </tp>
      <tp>
        <v>7146259.3499999996</v>
        <stp/>
        <stp>EM_S_STM07_IS</stp>
        <stp>4</stp>
        <stp>000025.SZ</stp>
        <stp>61</stp>
        <stp>12/31/2012</stp>
        <stp>1</stp>
        <tr r="H26" s="2"/>
      </tp>
      <tp>
        <v>117471151.59999999</v>
        <stp/>
        <stp>EM_S_STM07_IS</stp>
        <stp>4</stp>
        <stp>002025.SZ</stp>
        <stp>61</stp>
        <stp>12/31/2010</stp>
        <stp>1</stp>
        <tr r="D497" s="2"/>
      </tp>
      <tp>
        <v>182814251.41</v>
        <stp/>
        <stp>EM_S_STM07_IS</stp>
        <stp>4</stp>
        <stp>300015.SZ</stp>
        <stp>61</stp>
        <stp>12/31/2012</stp>
        <stp>1</stp>
        <tr r="H1312" s="2"/>
      </tp>
      <tp>
        <v>116003746.03</v>
        <stp/>
        <stp>EM_S_STM07_IS</stp>
        <stp>4</stp>
        <stp>000026.SZ</stp>
        <stp>61</stp>
        <stp>12/31/2012</stp>
        <stp>1</stp>
        <tr r="H27" s="2"/>
      </tp>
      <tp>
        <v>45180277.140000001</v>
        <stp/>
        <stp>EM_S_STM07_IS</stp>
        <stp>4</stp>
        <stp>002026.SZ</stp>
        <stp>61</stp>
        <stp>12/31/2010</stp>
        <stp>1</stp>
        <tr r="D498" s="2"/>
      </tp>
      <tp>
        <v>63038705.57</v>
        <stp/>
        <stp>EM_S_STM07_IS</stp>
        <stp>4</stp>
        <stp>300016.SZ</stp>
        <stp>61</stp>
        <stp>12/31/2012</stp>
        <stp>1</stp>
        <tr r="H1313" s="2"/>
      </tp>
      <tp>
        <v>964838775.12</v>
        <stp/>
        <stp>EM_S_STM07_IS</stp>
        <stp>4</stp>
        <stp>000027.SZ</stp>
        <stp>61</stp>
        <stp>12/31/2012</stp>
        <stp>1</stp>
        <tr r="H28" s="2"/>
      </tp>
      <tp>
        <v>9697720.8900000006</v>
        <stp/>
        <stp>EM_S_STM07_IS</stp>
        <stp>4</stp>
        <stp>002027.SZ</stp>
        <stp>61</stp>
        <stp>12/31/2010</stp>
        <stp>1</stp>
        <tr r="D499" s="2"/>
      </tp>
      <tp>
        <v>103745745.84</v>
        <stp/>
        <stp>EM_S_STM07_IS</stp>
        <stp>4</stp>
        <stp>300017.SZ</stp>
        <stp>61</stp>
        <stp>12/31/2012</stp>
        <stp>1</stp>
        <tr r="H1314" s="2"/>
      </tp>
      <tp>
        <v>475792491.12</v>
        <stp/>
        <stp>EM_S_STM07_IS</stp>
        <stp>4</stp>
        <stp>000028.SZ</stp>
        <stp>61</stp>
        <stp>12/31/2012</stp>
        <stp>1</stp>
        <tr r="H29" s="2"/>
      </tp>
      <tp>
        <v>554353837.55999994</v>
        <stp/>
        <stp>EM_S_STM07_IS</stp>
        <stp>4</stp>
        <stp>002028.SZ</stp>
        <stp>61</stp>
        <stp>12/31/2010</stp>
        <stp>1</stp>
        <tr r="D500" s="2"/>
      </tp>
      <tp>
        <v>41855416.189999998</v>
        <stp/>
        <stp>EM_S_STM07_IS</stp>
        <stp>4</stp>
        <stp>300018.SZ</stp>
        <stp>61</stp>
        <stp>12/31/2012</stp>
        <stp>1</stp>
        <tr r="H1315" s="2"/>
      </tp>
      <tp>
        <v>106814543.53</v>
        <stp/>
        <stp>EM_S_STM07_IS</stp>
        <stp>4</stp>
        <stp>000029.SZ</stp>
        <stp>61</stp>
        <stp>12/31/2012</stp>
        <stp>1</stp>
        <tr r="H30" s="2"/>
      </tp>
      <tp>
        <v>283156917.44999999</v>
        <stp/>
        <stp>EM_S_STM07_IS</stp>
        <stp>4</stp>
        <stp>002029.SZ</stp>
        <stp>61</stp>
        <stp>12/31/2010</stp>
        <stp>1</stp>
        <tr r="D501" s="2"/>
      </tp>
      <tp>
        <v>61466608.789999999</v>
        <stp/>
        <stp>EM_S_STM07_IS</stp>
        <stp>4</stp>
        <stp>300019.SZ</stp>
        <stp>61</stp>
        <stp>12/31/2012</stp>
        <stp>1</stp>
        <tr r="H1316" s="2"/>
      </tp>
      <tp>
        <v>-3689015.61</v>
        <stp/>
        <stp>EM_S_STM07_IS</stp>
        <stp>4</stp>
        <stp>000030.SZ</stp>
        <stp>61</stp>
        <stp>12/31/2012</stp>
        <stp>1</stp>
        <tr r="H31" s="2"/>
      </tp>
      <tp>
        <v>56452728.420000002</v>
        <stp/>
        <stp>EM_S_STM07_IS</stp>
        <stp>4</stp>
        <stp>002030.SZ</stp>
        <stp>61</stp>
        <stp>12/31/2010</stp>
        <stp>1</stp>
        <tr r="D502" s="2"/>
      </tp>
      <tp>
        <v>514933158.14999998</v>
        <stp/>
        <stp>EM_S_STM07_IS</stp>
        <stp>4</stp>
        <stp>000031.SZ</stp>
        <stp>61</stp>
        <stp>12/31/2012</stp>
        <stp>1</stp>
        <tr r="H32" s="2"/>
      </tp>
      <tp>
        <v>106027958.45</v>
        <stp/>
        <stp>EM_S_STM07_IS</stp>
        <stp>4</stp>
        <stp>002031.SZ</stp>
        <stp>61</stp>
        <stp>12/31/2010</stp>
        <stp>1</stp>
        <tr r="D503" s="2"/>
      </tp>
      <tp>
        <v>80375381.129999995</v>
        <stp/>
        <stp>EM_S_STM07_IS</stp>
        <stp>4</stp>
        <stp>300001.SZ</stp>
        <stp>61</stp>
        <stp>12/31/2012</stp>
        <stp>1</stp>
        <tr r="H1298" s="2"/>
      </tp>
      <tp>
        <v>179582670.71000001</v>
        <stp/>
        <stp>EM_S_STM07_IS</stp>
        <stp>4</stp>
        <stp>000032.SZ</stp>
        <stp>61</stp>
        <stp>12/31/2012</stp>
        <stp>1</stp>
        <tr r="H33" s="2"/>
      </tp>
      <tp>
        <v>403926224.07999998</v>
        <stp/>
        <stp>EM_S_STM07_IS</stp>
        <stp>4</stp>
        <stp>002032.SZ</stp>
        <stp>61</stp>
        <stp>12/31/2010</stp>
        <stp>1</stp>
        <tr r="D504" s="2"/>
      </tp>
      <tp>
        <v>429028904.35000002</v>
        <stp/>
        <stp>EM_S_STM07_IS</stp>
        <stp>4</stp>
        <stp>300002.SZ</stp>
        <stp>61</stp>
        <stp>12/31/2012</stp>
        <stp>1</stp>
        <tr r="H1299" s="2"/>
      </tp>
      <tp>
        <v>-25474075.190000001</v>
        <stp/>
        <stp>EM_S_STM07_IS</stp>
        <stp>4</stp>
        <stp>000033.SZ</stp>
        <stp>61</stp>
        <stp>12/31/2012</stp>
        <stp>1</stp>
        <tr r="H34" s="2"/>
      </tp>
      <tp>
        <v>10086850.17</v>
        <stp/>
        <stp>EM_S_STM07_IS</stp>
        <stp>4</stp>
        <stp>002033.SZ</stp>
        <stp>61</stp>
        <stp>12/31/2010</stp>
        <stp>1</stp>
        <tr r="D505" s="2"/>
      </tp>
      <tp>
        <v>403273290</v>
        <stp/>
        <stp>EM_S_STM07_IS</stp>
        <stp>4</stp>
        <stp>300003.SZ</stp>
        <stp>61</stp>
        <stp>12/31/2012</stp>
        <stp>1</stp>
        <tr r="H1300" s="2"/>
      </tp>
      <tp>
        <v>4014789.53</v>
        <stp/>
        <stp>EM_S_STM07_IS</stp>
        <stp>4</stp>
        <stp>000034.SZ</stp>
        <stp>61</stp>
        <stp>12/31/2012</stp>
        <stp>1</stp>
        <tr r="H35" s="2"/>
      </tp>
      <tp>
        <v>7728798.7400000002</v>
        <stp/>
        <stp>EM_S_STM07_IS</stp>
        <stp>4</stp>
        <stp>002034.SZ</stp>
        <stp>61</stp>
        <stp>12/31/2010</stp>
        <stp>1</stp>
        <tr r="D506" s="2"/>
      </tp>
      <tp>
        <v>40653503.659999996</v>
        <stp/>
        <stp>EM_S_STM07_IS</stp>
        <stp>4</stp>
        <stp>300004.SZ</stp>
        <stp>61</stp>
        <stp>12/31/2012</stp>
        <stp>1</stp>
        <tr r="H1301" s="2"/>
      </tp>
      <tp>
        <v>-636052363.94000006</v>
        <stp/>
        <stp>EM_S_STM07_IS</stp>
        <stp>4</stp>
        <stp>000035.SZ</stp>
        <stp>61</stp>
        <stp>12/31/2012</stp>
        <stp>1</stp>
        <tr r="H36" s="2"/>
      </tp>
      <tp>
        <v>121471092.75</v>
        <stp/>
        <stp>EM_S_STM07_IS</stp>
        <stp>4</stp>
        <stp>002035.SZ</stp>
        <stp>61</stp>
        <stp>12/31/2010</stp>
        <stp>1</stp>
        <tr r="D507" s="2"/>
      </tp>
      <tp>
        <v>168702003.16999999</v>
        <stp/>
        <stp>EM_S_STM07_IS</stp>
        <stp>4</stp>
        <stp>300005.SZ</stp>
        <stp>61</stp>
        <stp>12/31/2012</stp>
        <stp>1</stp>
        <tr r="H1302" s="2"/>
      </tp>
      <tp>
        <v>59012399.850000001</v>
        <stp/>
        <stp>EM_S_STM07_IS</stp>
        <stp>4</stp>
        <stp>000036.SZ</stp>
        <stp>61</stp>
        <stp>12/31/2012</stp>
        <stp>1</stp>
        <tr r="H37" s="2"/>
      </tp>
      <tp>
        <v>9858955.4800000004</v>
        <stp/>
        <stp>EM_S_STM07_IS</stp>
        <stp>4</stp>
        <stp>002036.SZ</stp>
        <stp>61</stp>
        <stp>12/31/2010</stp>
        <stp>1</stp>
        <tr r="D508" s="2"/>
      </tp>
      <tp>
        <v>53712134.810000002</v>
        <stp/>
        <stp>EM_S_STM07_IS</stp>
        <stp>4</stp>
        <stp>300006.SZ</stp>
        <stp>61</stp>
        <stp>12/31/2012</stp>
        <stp>1</stp>
        <tr r="H1303" s="2"/>
      </tp>
      <tp>
        <v>-204455643.36000001</v>
        <stp/>
        <stp>EM_S_STM07_IS</stp>
        <stp>4</stp>
        <stp>000037.SZ</stp>
        <stp>61</stp>
        <stp>12/31/2012</stp>
        <stp>1</stp>
        <tr r="H38" s="2"/>
      </tp>
      <tp>
        <v>112506060.87</v>
        <stp/>
        <stp>EM_S_STM07_IS</stp>
        <stp>4</stp>
        <stp>002037.SZ</stp>
        <stp>61</stp>
        <stp>12/31/2010</stp>
        <stp>1</stp>
        <tr r="D509" s="2"/>
      </tp>
      <tp>
        <v>47339574.859999999</v>
        <stp/>
        <stp>EM_S_STM07_IS</stp>
        <stp>4</stp>
        <stp>300007.SZ</stp>
        <stp>61</stp>
        <stp>12/31/2012</stp>
        <stp>1</stp>
        <tr r="H1304" s="2"/>
      </tp>
      <tp>
        <v>2078042.37</v>
        <stp/>
        <stp>EM_S_STM07_IS</stp>
        <stp>4</stp>
        <stp>000038.SZ</stp>
        <stp>61</stp>
        <stp>12/31/2012</stp>
        <stp>1</stp>
        <tr r="H39" s="2"/>
      </tp>
      <tp>
        <v>272714180.98000002</v>
        <stp/>
        <stp>EM_S_STM07_IS</stp>
        <stp>4</stp>
        <stp>002038.SZ</stp>
        <stp>61</stp>
        <stp>12/31/2010</stp>
        <stp>1</stp>
        <tr r="D510" s="2"/>
      </tp>
      <tp>
        <v>23932984.370000001</v>
        <stp/>
        <stp>EM_S_STM07_IS</stp>
        <stp>4</stp>
        <stp>300008.SZ</stp>
        <stp>61</stp>
        <stp>12/31/2012</stp>
        <stp>1</stp>
        <tr r="H1305" s="2"/>
      </tp>
      <tp>
        <v>1939081000</v>
        <stp/>
        <stp>EM_S_STM07_IS</stp>
        <stp>4</stp>
        <stp>000039.SZ</stp>
        <stp>61</stp>
        <stp>12/31/2012</stp>
        <stp>1</stp>
        <tr r="H40" s="2"/>
      </tp>
      <tp>
        <v>65170612.520000003</v>
        <stp/>
        <stp>EM_S_STM07_IS</stp>
        <stp>4</stp>
        <stp>002039.SZ</stp>
        <stp>61</stp>
        <stp>12/31/2010</stp>
        <stp>1</stp>
        <tr r="D511" s="2"/>
      </tp>
      <tp>
        <v>73945182.819999993</v>
        <stp/>
        <stp>EM_S_STM07_IS</stp>
        <stp>4</stp>
        <stp>300009.SZ</stp>
        <stp>61</stp>
        <stp>12/31/2012</stp>
        <stp>1</stp>
        <tr r="H1306" s="2"/>
      </tp>
      <tp>
        <v>37472260.140000001</v>
        <stp/>
        <stp>EM_S_STM07_IS</stp>
        <stp>4</stp>
        <stp>300030.SZ</stp>
        <stp>61</stp>
        <stp>12/31/2012</stp>
        <stp>1</stp>
        <tr r="H1327" s="2"/>
      </tp>
      <tp>
        <v>13402701000</v>
        <stp/>
        <stp>EM_S_STM07_IS</stp>
        <stp>4</stp>
        <stp>000001.SZ</stp>
        <stp>61</stp>
        <stp>12/31/2012</stp>
        <stp>1</stp>
        <tr r="H6" s="2"/>
      </tp>
      <tp>
        <v>1100086909.99</v>
        <stp/>
        <stp>EM_S_STM07_IS</stp>
        <stp>4</stp>
        <stp>002001.SZ</stp>
        <stp>61</stp>
        <stp>12/31/2010</stp>
        <stp>1</stp>
        <tr r="D473" s="2"/>
      </tp>
      <tp>
        <v>80756726.659999996</v>
        <stp/>
        <stp>EM_S_STM07_IS</stp>
        <stp>4</stp>
        <stp>300031.SZ</stp>
        <stp>61</stp>
        <stp>12/31/2012</stp>
        <stp>1</stp>
        <tr r="H1328" s="2"/>
      </tp>
      <tp>
        <v>12551182392.23</v>
        <stp/>
        <stp>EM_S_STM07_IS</stp>
        <stp>4</stp>
        <stp>000002.SZ</stp>
        <stp>61</stp>
        <stp>12/31/2012</stp>
        <stp>1</stp>
        <tr r="H7" s="2"/>
      </tp>
      <tp>
        <v>-68142983.010000005</v>
        <stp/>
        <stp>EM_S_STM07_IS</stp>
        <stp>4</stp>
        <stp>002002.SZ</stp>
        <stp>61</stp>
        <stp>12/31/2010</stp>
        <stp>1</stp>
        <tr r="D474" s="2"/>
      </tp>
      <tp>
        <v>28775185.59</v>
        <stp/>
        <stp>EM_S_STM07_IS</stp>
        <stp>4</stp>
        <stp>300032.SZ</stp>
        <stp>61</stp>
        <stp>12/31/2012</stp>
        <stp>1</stp>
        <tr r="H1329" s="2"/>
      </tp>
      <tp>
        <v>256072449.94</v>
        <stp/>
        <stp>EM_S_STM07_IS</stp>
        <stp>4</stp>
        <stp>002003.SZ</stp>
        <stp>61</stp>
        <stp>12/31/2010</stp>
        <stp>1</stp>
        <tr r="D475" s="2"/>
      </tp>
      <tp>
        <v>25946246.399999999</v>
        <stp/>
        <stp>EM_S_STM07_IS</stp>
        <stp>4</stp>
        <stp>300033.SZ</stp>
        <stp>61</stp>
        <stp>12/31/2012</stp>
        <stp>1</stp>
        <tr r="H1330" s="2"/>
      </tp>
      <tp>
        <v>2005254.96</v>
        <stp/>
        <stp>EM_S_STM07_IS</stp>
        <stp>4</stp>
        <stp>000004.SZ</stp>
        <stp>61</stp>
        <stp>12/31/2012</stp>
        <stp>1</stp>
        <tr r="H8" s="2"/>
      </tp>
      <tp>
        <v>132041719.27</v>
        <stp/>
        <stp>EM_S_STM07_IS</stp>
        <stp>4</stp>
        <stp>002004.SZ</stp>
        <stp>61</stp>
        <stp>12/31/2010</stp>
        <stp>1</stp>
        <tr r="D476" s="2"/>
      </tp>
      <tp>
        <v>70484302.329999998</v>
        <stp/>
        <stp>EM_S_STM07_IS</stp>
        <stp>4</stp>
        <stp>300034.SZ</stp>
        <stp>61</stp>
        <stp>12/31/2012</stp>
        <stp>1</stp>
        <tr r="H1331" s="2"/>
      </tp>
      <tp>
        <v>22021617.890000001</v>
        <stp/>
        <stp>EM_S_STM07_IS</stp>
        <stp>4</stp>
        <stp>000005.SZ</stp>
        <stp>61</stp>
        <stp>12/31/2012</stp>
        <stp>1</stp>
        <tr r="H9" s="2"/>
      </tp>
      <tp>
        <v>195723535.59</v>
        <stp/>
        <stp>EM_S_STM07_IS</stp>
        <stp>4</stp>
        <stp>002005.SZ</stp>
        <stp>61</stp>
        <stp>12/31/2010</stp>
        <stp>1</stp>
        <tr r="D477" s="2"/>
      </tp>
      <tp>
        <v>35903720.890000001</v>
        <stp/>
        <stp>EM_S_STM07_IS</stp>
        <stp>4</stp>
        <stp>300035.SZ</stp>
        <stp>61</stp>
        <stp>12/31/2012</stp>
        <stp>1</stp>
        <tr r="H1332" s="2"/>
      </tp>
      <tp>
        <v>617150754</v>
        <stp/>
        <stp>EM_S_STM07_IS</stp>
        <stp>4</stp>
        <stp>000006.SZ</stp>
        <stp>61</stp>
        <stp>12/31/2012</stp>
        <stp>1</stp>
        <tr r="H10" s="2"/>
      </tp>
      <tp>
        <v>91181284.040000007</v>
        <stp/>
        <stp>EM_S_STM07_IS</stp>
        <stp>4</stp>
        <stp>002006.SZ</stp>
        <stp>61</stp>
        <stp>12/31/2010</stp>
        <stp>1</stp>
        <tr r="D478" s="2"/>
      </tp>
      <tp>
        <v>5371349.5899999999</v>
        <stp/>
        <stp>EM_S_STM07_IS</stp>
        <stp>4</stp>
        <stp>300036.SZ</stp>
        <stp>61</stp>
        <stp>12/31/2012</stp>
        <stp>1</stp>
        <tr r="H1333" s="2"/>
      </tp>
      <tp>
        <v>8734383.3599999994</v>
        <stp/>
        <stp>EM_S_STM07_IS</stp>
        <stp>4</stp>
        <stp>000007.SZ</stp>
        <stp>61</stp>
        <stp>12/31/2012</stp>
        <stp>1</stp>
        <tr r="H11" s="2"/>
      </tp>
      <tp>
        <v>612360499.35000002</v>
        <stp/>
        <stp>EM_S_STM07_IS</stp>
        <stp>4</stp>
        <stp>002007.SZ</stp>
        <stp>61</stp>
        <stp>12/31/2010</stp>
        <stp>1</stp>
        <tr r="D479" s="2"/>
      </tp>
      <tp>
        <v>129814451.01000001</v>
        <stp/>
        <stp>EM_S_STM07_IS</stp>
        <stp>4</stp>
        <stp>300037.SZ</stp>
        <stp>61</stp>
        <stp>12/31/2012</stp>
        <stp>1</stp>
        <tr r="H1334" s="2"/>
      </tp>
      <tp>
        <v>39129030.590000004</v>
        <stp/>
        <stp>EM_S_STM07_IS</stp>
        <stp>4</stp>
        <stp>000008.SZ</stp>
        <stp>61</stp>
        <stp>12/31/2012</stp>
        <stp>1</stp>
        <tr r="H12" s="2"/>
      </tp>
      <tp>
        <v>375668869.32999998</v>
        <stp/>
        <stp>EM_S_STM07_IS</stp>
        <stp>4</stp>
        <stp>002008.SZ</stp>
        <stp>61</stp>
        <stp>12/31/2010</stp>
        <stp>1</stp>
        <tr r="D480" s="2"/>
      </tp>
      <tp>
        <v>33625853.560000002</v>
        <stp/>
        <stp>EM_S_STM07_IS</stp>
        <stp>4</stp>
        <stp>300038.SZ</stp>
        <stp>61</stp>
        <stp>12/31/2012</stp>
        <stp>1</stp>
        <tr r="H1335" s="2"/>
      </tp>
      <tp>
        <v>160460653.96000001</v>
        <stp/>
        <stp>EM_S_STM07_IS</stp>
        <stp>4</stp>
        <stp>000009.SZ</stp>
        <stp>61</stp>
        <stp>12/31/2012</stp>
        <stp>1</stp>
        <tr r="H13" s="2"/>
      </tp>
      <tp>
        <v>78258159.840000004</v>
        <stp/>
        <stp>EM_S_STM07_IS</stp>
        <stp>4</stp>
        <stp>002009.SZ</stp>
        <stp>61</stp>
        <stp>12/31/2010</stp>
        <stp>1</stp>
        <tr r="D481" s="2"/>
      </tp>
      <tp>
        <v>242191974.52000001</v>
        <stp/>
        <stp>EM_S_STM07_IS</stp>
        <stp>4</stp>
        <stp>300039.SZ</stp>
        <stp>61</stp>
        <stp>12/31/2012</stp>
        <stp>1</stp>
        <tr r="H1336" s="2"/>
      </tp>
      <tp>
        <v>725881.62</v>
        <stp/>
        <stp>EM_S_STM07_IS</stp>
        <stp>4</stp>
        <stp>000010.SZ</stp>
        <stp>61</stp>
        <stp>12/31/2012</stp>
        <stp>1</stp>
        <tr r="H14" s="2"/>
      </tp>
      <tp>
        <v>143445769.77000001</v>
        <stp/>
        <stp>EM_S_STM07_IS</stp>
        <stp>4</stp>
        <stp>002010.SZ</stp>
        <stp>61</stp>
        <stp>12/31/2010</stp>
        <stp>1</stp>
        <tr r="D482" s="2"/>
      </tp>
      <tp>
        <v>116439632.79000001</v>
        <stp/>
        <stp>EM_S_STM07_IS</stp>
        <stp>4</stp>
        <stp>300020.SZ</stp>
        <stp>61</stp>
        <stp>12/31/2012</stp>
        <stp>1</stp>
        <tr r="H1317" s="2"/>
      </tp>
      <tp>
        <v>375422129.63999999</v>
        <stp/>
        <stp>EM_S_STM07_IS</stp>
        <stp>4</stp>
        <stp>000011.SZ</stp>
        <stp>61</stp>
        <stp>12/31/2012</stp>
        <stp>1</stp>
        <tr r="H15" s="2"/>
      </tp>
      <tp>
        <v>218185956.24000001</v>
        <stp/>
        <stp>EM_S_STM07_IS</stp>
        <stp>4</stp>
        <stp>002011.SZ</stp>
        <stp>61</stp>
        <stp>12/31/2010</stp>
        <stp>1</stp>
        <tr r="D483" s="2"/>
      </tp>
      <tp>
        <v>31537791.039999999</v>
        <stp/>
        <stp>EM_S_STM07_IS</stp>
        <stp>4</stp>
        <stp>300021.SZ</stp>
        <stp>61</stp>
        <stp>12/31/2012</stp>
        <stp>1</stp>
        <tr r="H1318" s="2"/>
      </tp>
      <tp>
        <v>274746219</v>
        <stp/>
        <stp>EM_S_STM07_IS</stp>
        <stp>4</stp>
        <stp>000012.SZ</stp>
        <stp>61</stp>
        <stp>12/31/2012</stp>
        <stp>1</stp>
        <tr r="H16" s="2"/>
      </tp>
      <tp>
        <v>105795540.63</v>
        <stp/>
        <stp>EM_S_STM07_IS</stp>
        <stp>4</stp>
        <stp>002012.SZ</stp>
        <stp>61</stp>
        <stp>12/31/2010</stp>
        <stp>1</stp>
        <tr r="D484" s="2"/>
      </tp>
      <tp>
        <v>12846180.710000001</v>
        <stp/>
        <stp>EM_S_STM07_IS</stp>
        <stp>4</stp>
        <stp>300022.SZ</stp>
        <stp>61</stp>
        <stp>12/31/2012</stp>
        <stp>1</stp>
        <tr r="H1319" s="2"/>
      </tp>
      <tp>
        <v>35185375.450000003</v>
        <stp/>
        <stp>EM_S_STM07_IS</stp>
        <stp>4</stp>
        <stp>002013.SZ</stp>
        <stp>61</stp>
        <stp>12/31/2010</stp>
        <stp>1</stp>
        <tr r="D485" s="2"/>
      </tp>
      <tp>
        <v>-11783020.109999999</v>
        <stp/>
        <stp>EM_S_STM07_IS</stp>
        <stp>4</stp>
        <stp>300023.SZ</stp>
        <stp>61</stp>
        <stp>12/31/2012</stp>
        <stp>1</stp>
        <tr r="H1320" s="2"/>
      </tp>
      <tp>
        <v>27962237.309999999</v>
        <stp/>
        <stp>EM_S_STM07_IS</stp>
        <stp>4</stp>
        <stp>000014.SZ</stp>
        <stp>61</stp>
        <stp>12/31/2012</stp>
        <stp>1</stp>
        <tr r="H17" s="2"/>
      </tp>
      <tp>
        <v>121235153.98999999</v>
        <stp/>
        <stp>EM_S_STM07_IS</stp>
        <stp>4</stp>
        <stp>002014.SZ</stp>
        <stp>61</stp>
        <stp>12/31/2010</stp>
        <stp>1</stp>
        <tr r="D486" s="2"/>
      </tp>
      <tp>
        <v>208016061.78999999</v>
        <stp/>
        <stp>EM_S_STM07_IS</stp>
        <stp>4</stp>
        <stp>300024.SZ</stp>
        <stp>61</stp>
        <stp>12/31/2012</stp>
        <stp>1</stp>
        <tr r="H1321" s="2"/>
      </tp>
      <tp>
        <v>20923382.210000001</v>
        <stp/>
        <stp>EM_S_STM07_IS</stp>
        <stp>4</stp>
        <stp>002015.SZ</stp>
        <stp>61</stp>
        <stp>12/31/2010</stp>
        <stp>1</stp>
        <tr r="D487" s="2"/>
      </tp>
      <tp>
        <v>28021537.48</v>
        <stp/>
        <stp>EM_S_STM07_IS</stp>
        <stp>4</stp>
        <stp>300025.SZ</stp>
        <stp>61</stp>
        <stp>12/31/2012</stp>
        <stp>1</stp>
        <tr r="H1322" s="2"/>
      </tp>
      <tp>
        <v>45829234.020000003</v>
        <stp/>
        <stp>EM_S_STM07_IS</stp>
        <stp>4</stp>
        <stp>000016.SZ</stp>
        <stp>61</stp>
        <stp>12/31/2012</stp>
        <stp>1</stp>
        <tr r="H18" s="2"/>
      </tp>
      <tp>
        <v>94125715.340000004</v>
        <stp/>
        <stp>EM_S_STM07_IS</stp>
        <stp>4</stp>
        <stp>002016.SZ</stp>
        <stp>61</stp>
        <stp>12/31/2010</stp>
        <stp>1</stp>
        <tr r="D488" s="2"/>
      </tp>
      <tp>
        <v>231098259.88999999</v>
        <stp/>
        <stp>EM_S_STM07_IS</stp>
        <stp>4</stp>
        <stp>300026.SZ</stp>
        <stp>61</stp>
        <stp>12/31/2012</stp>
        <stp>1</stp>
        <tr r="H1323" s="2"/>
      </tp>
      <tp>
        <v>-52443234.289999999</v>
        <stp/>
        <stp>EM_S_STM07_IS</stp>
        <stp>4</stp>
        <stp>000017.SZ</stp>
        <stp>61</stp>
        <stp>12/31/2012</stp>
        <stp>1</stp>
        <tr r="H19" s="2"/>
      </tp>
      <tp>
        <v>32626196.899999999</v>
        <stp/>
        <stp>EM_S_STM07_IS</stp>
        <stp>4</stp>
        <stp>002017.SZ</stp>
        <stp>61</stp>
        <stp>12/31/2010</stp>
        <stp>1</stp>
        <tr r="D489" s="2"/>
      </tp>
      <tp>
        <v>244426523.69999999</v>
        <stp/>
        <stp>EM_S_STM07_IS</stp>
        <stp>4</stp>
        <stp>300027.SZ</stp>
        <stp>61</stp>
        <stp>12/31/2012</stp>
        <stp>1</stp>
        <tr r="H1324" s="2"/>
      </tp>
      <tp>
        <v>-247331</v>
        <stp/>
        <stp>EM_S_STM07_IS</stp>
        <stp>4</stp>
        <stp>000018.SZ</stp>
        <stp>61</stp>
        <stp>12/31/2012</stp>
        <stp>1</stp>
        <tr r="H20" s="2"/>
      </tp>
      <tp>
        <v>-127710451.73999999</v>
        <stp/>
        <stp>EM_S_STM07_IS</stp>
        <stp>4</stp>
        <stp>002018.SZ</stp>
        <stp>61</stp>
        <stp>12/31/2010</stp>
        <stp>1</stp>
        <tr r="D490" s="2"/>
      </tp>
      <tp>
        <v>29399079.390000001</v>
        <stp/>
        <stp>EM_S_STM07_IS</stp>
        <stp>4</stp>
        <stp>300028.SZ</stp>
        <stp>61</stp>
        <stp>12/31/2012</stp>
        <stp>1</stp>
        <tr r="H1325" s="2"/>
      </tp>
      <tp>
        <v>74529471.280000001</v>
        <stp/>
        <stp>EM_S_STM07_IS</stp>
        <stp>4</stp>
        <stp>000019.SZ</stp>
        <stp>61</stp>
        <stp>12/31/2012</stp>
        <stp>1</stp>
        <tr r="H21" s="2"/>
      </tp>
      <tp>
        <v>-197551804.46000001</v>
        <stp/>
        <stp>EM_S_STM07_IS</stp>
        <stp>4</stp>
        <stp>002019.SZ</stp>
        <stp>61</stp>
        <stp>12/31/2010</stp>
        <stp>1</stp>
        <tr r="D491" s="2"/>
      </tp>
      <tp>
        <v>-511327236.17000002</v>
        <stp/>
        <stp>EM_S_STM07_IS</stp>
        <stp>4</stp>
        <stp>300029.SZ</stp>
        <stp>61</stp>
        <stp>12/31/2012</stp>
        <stp>1</stp>
        <tr r="H1326" s="2"/>
      </tp>
      <tp>
        <v>432788741.06</v>
        <stp/>
        <stp>EM_S_STM07_IS</stp>
        <stp>4</stp>
        <stp>000060.SZ</stp>
        <stp>61</stp>
        <stp>12/31/2012</stp>
        <stp>1</stp>
        <tr r="H53" s="2"/>
      </tp>
      <tp>
        <v>90770410.5</v>
        <stp/>
        <stp>EM_S_STM07_IS</stp>
        <stp>4</stp>
        <stp>002060.SZ</stp>
        <stp>61</stp>
        <stp>12/31/2010</stp>
        <stp>1</stp>
        <tr r="D532" s="2"/>
      </tp>
      <tp>
        <v>12727783.42</v>
        <stp/>
        <stp>EM_S_STM07_IS</stp>
        <stp>4</stp>
        <stp>300050.SZ</stp>
        <stp>61</stp>
        <stp>12/31/2012</stp>
        <stp>1</stp>
        <tr r="H1347" s="2"/>
      </tp>
      <tp>
        <v>47825253.149999999</v>
        <stp/>
        <stp>EM_S_STM07_IS</stp>
        <stp>4</stp>
        <stp>000061.SZ</stp>
        <stp>61</stp>
        <stp>12/31/2012</stp>
        <stp>1</stp>
        <tr r="H54" s="2"/>
      </tp>
      <tp>
        <v>50702010.810000002</v>
        <stp/>
        <stp>EM_S_STM07_IS</stp>
        <stp>4</stp>
        <stp>002061.SZ</stp>
        <stp>61</stp>
        <stp>12/31/2010</stp>
        <stp>1</stp>
        <tr r="D533" s="2"/>
      </tp>
      <tp>
        <v>3317863.64</v>
        <stp/>
        <stp>EM_S_STM07_IS</stp>
        <stp>4</stp>
        <stp>300051.SZ</stp>
        <stp>61</stp>
        <stp>12/31/2012</stp>
        <stp>1</stp>
        <tr r="H1348" s="2"/>
      </tp>
      <tp>
        <v>281219862.75999999</v>
        <stp/>
        <stp>EM_S_STM07_IS</stp>
        <stp>4</stp>
        <stp>000062.SZ</stp>
        <stp>61</stp>
        <stp>12/31/2012</stp>
        <stp>1</stp>
        <tr r="H55" s="2"/>
      </tp>
      <tp>
        <v>322333194.31</v>
        <stp/>
        <stp>EM_S_STM07_IS</stp>
        <stp>4</stp>
        <stp>002062.SZ</stp>
        <stp>61</stp>
        <stp>12/31/2010</stp>
        <stp>1</stp>
        <tr r="D534" s="2"/>
      </tp>
      <tp>
        <v>16691959.640000001</v>
        <stp/>
        <stp>EM_S_STM07_IS</stp>
        <stp>4</stp>
        <stp>300052.SZ</stp>
        <stp>61</stp>
        <stp>12/31/2012</stp>
        <stp>1</stp>
        <tr r="H1349" s="2"/>
      </tp>
      <tp>
        <v>-2840962000</v>
        <stp/>
        <stp>EM_S_STM07_IS</stp>
        <stp>4</stp>
        <stp>000063.SZ</stp>
        <stp>61</stp>
        <stp>12/31/2012</stp>
        <stp>1</stp>
        <tr r="H56" s="2"/>
      </tp>
      <tp>
        <v>191299828.83000001</v>
        <stp/>
        <stp>EM_S_STM07_IS</stp>
        <stp>4</stp>
        <stp>002063.SZ</stp>
        <stp>61</stp>
        <stp>12/31/2010</stp>
        <stp>1</stp>
        <tr r="D535" s="2"/>
      </tp>
      <tp>
        <v>25329589.640000001</v>
        <stp/>
        <stp>EM_S_STM07_IS</stp>
        <stp>4</stp>
        <stp>300053.SZ</stp>
        <stp>61</stp>
        <stp>12/31/2012</stp>
        <stp>1</stp>
        <tr r="H1350" s="2"/>
      </tp>
      <tp>
        <v>319806706.44</v>
        <stp/>
        <stp>EM_S_STM07_IS</stp>
        <stp>4</stp>
        <stp>002064.SZ</stp>
        <stp>61</stp>
        <stp>12/31/2010</stp>
        <stp>1</stp>
        <tr r="D536" s="2"/>
      </tp>
      <tp>
        <v>63269919.850000001</v>
        <stp/>
        <stp>EM_S_STM07_IS</stp>
        <stp>4</stp>
        <stp>300054.SZ</stp>
        <stp>61</stp>
        <stp>12/31/2012</stp>
        <stp>1</stp>
        <tr r="H1351" s="2"/>
      </tp>
      <tp>
        <v>119714896.08</v>
        <stp/>
        <stp>EM_S_STM07_IS</stp>
        <stp>4</stp>
        <stp>000065.SZ</stp>
        <stp>61</stp>
        <stp>12/31/2012</stp>
        <stp>1</stp>
        <tr r="H57" s="2"/>
      </tp>
      <tp>
        <v>317334381.80000001</v>
        <stp/>
        <stp>EM_S_STM07_IS</stp>
        <stp>4</stp>
        <stp>002065.SZ</stp>
        <stp>61</stp>
        <stp>12/31/2010</stp>
        <stp>1</stp>
        <tr r="D537" s="2"/>
      </tp>
      <tp>
        <v>98746258.480000004</v>
        <stp/>
        <stp>EM_S_STM07_IS</stp>
        <stp>4</stp>
        <stp>300055.SZ</stp>
        <stp>61</stp>
        <stp>12/31/2012</stp>
        <stp>1</stp>
        <tr r="H1352" s="2"/>
      </tp>
      <tp>
        <v>-239527647.06</v>
        <stp/>
        <stp>EM_S_STM07_IS</stp>
        <stp>4</stp>
        <stp>000066.SZ</stp>
        <stp>61</stp>
        <stp>12/31/2012</stp>
        <stp>1</stp>
        <tr r="H58" s="2"/>
      </tp>
      <tp>
        <v>48331062.840000004</v>
        <stp/>
        <stp>EM_S_STM07_IS</stp>
        <stp>4</stp>
        <stp>002066.SZ</stp>
        <stp>61</stp>
        <stp>12/31/2010</stp>
        <stp>1</stp>
        <tr r="D538" s="2"/>
      </tp>
      <tp>
        <v>7974726.8600000003</v>
        <stp/>
        <stp>EM_S_STM07_IS</stp>
        <stp>4</stp>
        <stp>300056.SZ</stp>
        <stp>61</stp>
        <stp>12/31/2012</stp>
        <stp>1</stp>
        <tr r="H1353" s="2"/>
      </tp>
      <tp>
        <v>123867961.33</v>
        <stp/>
        <stp>EM_S_STM07_IS</stp>
        <stp>4</stp>
        <stp>002067.SZ</stp>
        <stp>61</stp>
        <stp>12/31/2010</stp>
        <stp>1</stp>
        <tr r="D539" s="2"/>
      </tp>
      <tp>
        <v>129057381.15000001</v>
        <stp/>
        <stp>EM_S_STM07_IS</stp>
        <stp>4</stp>
        <stp>300057.SZ</stp>
        <stp>61</stp>
        <stp>12/31/2012</stp>
        <stp>1</stp>
        <tr r="H1354" s="2"/>
      </tp>
      <tp>
        <v>3166051.08</v>
        <stp/>
        <stp>EM_S_STM07_IS</stp>
        <stp>4</stp>
        <stp>000068.SZ</stp>
        <stp>61</stp>
        <stp>12/31/2012</stp>
        <stp>1</stp>
        <tr r="H59" s="2"/>
      </tp>
      <tp>
        <v>53553960.759999998</v>
        <stp/>
        <stp>EM_S_STM07_IS</stp>
        <stp>4</stp>
        <stp>002068.SZ</stp>
        <stp>61</stp>
        <stp>12/31/2010</stp>
        <stp>1</stp>
        <tr r="D540" s="2"/>
      </tp>
      <tp>
        <v>235660675.46000001</v>
        <stp/>
        <stp>EM_S_STM07_IS</stp>
        <stp>4</stp>
        <stp>300058.SZ</stp>
        <stp>61</stp>
        <stp>12/31/2012</stp>
        <stp>1</stp>
        <tr r="H1355" s="2"/>
      </tp>
      <tp>
        <v>3849766455.3600001</v>
        <stp/>
        <stp>EM_S_STM07_IS</stp>
        <stp>4</stp>
        <stp>000069.SZ</stp>
        <stp>61</stp>
        <stp>12/31/2012</stp>
        <stp>1</stp>
        <tr r="H60" s="2"/>
      </tp>
      <tp>
        <v>422751131.33999997</v>
        <stp/>
        <stp>EM_S_STM07_IS</stp>
        <stp>4</stp>
        <stp>002069.SZ</stp>
        <stp>61</stp>
        <stp>12/31/2010</stp>
        <stp>1</stp>
        <tr r="D541" s="2"/>
      </tp>
      <tp>
        <v>37581860.979999997</v>
        <stp/>
        <stp>EM_S_STM07_IS</stp>
        <stp>4</stp>
        <stp>300059.SZ</stp>
        <stp>61</stp>
        <stp>12/31/2012</stp>
        <stp>1</stp>
        <tr r="H1356" s="2"/>
      </tp>
      <tp>
        <v>47112843.729999997</v>
        <stp/>
        <stp>EM_S_STM07_IS</stp>
        <stp>4</stp>
        <stp>000070.SZ</stp>
        <stp>61</stp>
        <stp>12/31/2012</stp>
        <stp>1</stp>
        <tr r="H61" s="2"/>
      </tp>
      <tp>
        <v>84555651.790000007</v>
        <stp/>
        <stp>EM_S_STM07_IS</stp>
        <stp>4</stp>
        <stp>002070.SZ</stp>
        <stp>61</stp>
        <stp>12/31/2010</stp>
        <stp>1</stp>
        <tr r="D542" s="2"/>
      </tp>
      <tp>
        <v>392217621.00999999</v>
        <stp/>
        <stp>EM_S_STM07_IS</stp>
        <stp>4</stp>
        <stp>300040.SZ</stp>
        <stp>61</stp>
        <stp>12/31/2012</stp>
        <stp>1</stp>
        <tr r="H1337" s="2"/>
      </tp>
      <tp>
        <v>20573385.420000002</v>
        <stp/>
        <stp>EM_S_STM07_IS</stp>
        <stp>4</stp>
        <stp>002071.SZ</stp>
        <stp>61</stp>
        <stp>12/31/2010</stp>
        <stp>1</stp>
        <tr r="D543" s="2"/>
      </tp>
      <tp>
        <v>70727075.319999993</v>
        <stp/>
        <stp>EM_S_STM07_IS</stp>
        <stp>4</stp>
        <stp>300041.SZ</stp>
        <stp>61</stp>
        <stp>12/31/2012</stp>
        <stp>1</stp>
        <tr r="H1338" s="2"/>
      </tp>
      <tp>
        <v>6540447.0300000003</v>
        <stp/>
        <stp>EM_S_STM07_IS</stp>
        <stp>4</stp>
        <stp>002072.SZ</stp>
        <stp>61</stp>
        <stp>12/31/2010</stp>
        <stp>1</stp>
        <tr r="D544" s="2"/>
      </tp>
      <tp>
        <v>15806382.800000001</v>
        <stp/>
        <stp>EM_S_STM07_IS</stp>
        <stp>4</stp>
        <stp>300042.SZ</stp>
        <stp>61</stp>
        <stp>12/31/2012</stp>
        <stp>1</stp>
        <tr r="H1339" s="2"/>
      </tp>
      <tp>
        <v>372959774.63</v>
        <stp/>
        <stp>EM_S_STM07_IS</stp>
        <stp>4</stp>
        <stp>002073.SZ</stp>
        <stp>61</stp>
        <stp>12/31/2010</stp>
        <stp>1</stp>
        <tr r="D545" s="2"/>
      </tp>
      <tp>
        <v>107259998.68000001</v>
        <stp/>
        <stp>EM_S_STM07_IS</stp>
        <stp>4</stp>
        <stp>300043.SZ</stp>
        <stp>61</stp>
        <stp>12/31/2012</stp>
        <stp>1</stp>
        <tr r="H1340" s="2"/>
      </tp>
      <tp>
        <v>27394412.960000001</v>
        <stp/>
        <stp>EM_S_STM07_IS</stp>
        <stp>4</stp>
        <stp>002074.SZ</stp>
        <stp>61</stp>
        <stp>12/31/2010</stp>
        <stp>1</stp>
        <tr r="D546" s="2"/>
      </tp>
      <tp>
        <v>37839912.380000003</v>
        <stp/>
        <stp>EM_S_STM07_IS</stp>
        <stp>4</stp>
        <stp>300044.SZ</stp>
        <stp>61</stp>
        <stp>12/31/2012</stp>
        <stp>1</stp>
        <tr r="H1341" s="2"/>
      </tp>
      <tp>
        <v>357892274.80000001</v>
        <stp/>
        <stp>EM_S_STM07_IS</stp>
        <stp>4</stp>
        <stp>002075.SZ</stp>
        <stp>61</stp>
        <stp>12/31/2010</stp>
        <stp>1</stp>
        <tr r="D547" s="2"/>
      </tp>
      <tp>
        <v>45921533.600000001</v>
        <stp/>
        <stp>EM_S_STM07_IS</stp>
        <stp>4</stp>
        <stp>300045.SZ</stp>
        <stp>61</stp>
        <stp>12/31/2012</stp>
        <stp>1</stp>
        <tr r="H1342" s="2"/>
      </tp>
      <tp>
        <v>12361618.380000001</v>
        <stp/>
        <stp>EM_S_STM07_IS</stp>
        <stp>4</stp>
        <stp>002076.SZ</stp>
        <stp>61</stp>
        <stp>12/31/2010</stp>
        <stp>1</stp>
        <tr r="D548" s="2"/>
      </tp>
      <tp>
        <v>58532818.270000003</v>
        <stp/>
        <stp>EM_S_STM07_IS</stp>
        <stp>4</stp>
        <stp>300046.SZ</stp>
        <stp>61</stp>
        <stp>12/31/2012</stp>
        <stp>1</stp>
        <tr r="H1343" s="2"/>
      </tp>
      <tp>
        <v>50416066.659999996</v>
        <stp/>
        <stp>EM_S_STM07_IS</stp>
        <stp>4</stp>
        <stp>002077.SZ</stp>
        <stp>61</stp>
        <stp>12/31/2010</stp>
        <stp>1</stp>
        <tr r="D549" s="2"/>
      </tp>
      <tp>
        <v>99730404.530000001</v>
        <stp/>
        <stp>EM_S_STM07_IS</stp>
        <stp>4</stp>
        <stp>300047.SZ</stp>
        <stp>61</stp>
        <stp>12/31/2012</stp>
        <stp>1</stp>
        <tr r="H1344" s="2"/>
      </tp>
      <tp>
        <v>59066952.200000003</v>
        <stp/>
        <stp>EM_S_STM07_IS</stp>
        <stp>4</stp>
        <stp>000078.SZ</stp>
        <stp>61</stp>
        <stp>12/31/2012</stp>
        <stp>1</stp>
        <tr r="H62" s="2"/>
      </tp>
      <tp>
        <v>636379332.95000005</v>
        <stp/>
        <stp>EM_S_STM07_IS</stp>
        <stp>4</stp>
        <stp>002078.SZ</stp>
        <stp>61</stp>
        <stp>12/31/2010</stp>
        <stp>1</stp>
        <tr r="D550" s="2"/>
      </tp>
      <tp>
        <v>135053650.97</v>
        <stp/>
        <stp>EM_S_STM07_IS</stp>
        <stp>4</stp>
        <stp>300048.SZ</stp>
        <stp>61</stp>
        <stp>12/31/2012</stp>
        <stp>1</stp>
        <tr r="H1345" s="2"/>
      </tp>
      <tp>
        <v>68878857.739999995</v>
        <stp/>
        <stp>EM_S_STM07_IS</stp>
        <stp>4</stp>
        <stp>002079.SZ</stp>
        <stp>61</stp>
        <stp>12/31/2010</stp>
        <stp>1</stp>
        <tr r="D551" s="2"/>
      </tp>
      <tp>
        <v>41137539.079999998</v>
        <stp/>
        <stp>EM_S_STM07_IS</stp>
        <stp>4</stp>
        <stp>300049.SZ</stp>
        <stp>61</stp>
        <stp>12/31/2012</stp>
        <stp>1</stp>
        <tr r="H1346" s="2"/>
      </tp>
      <tp>
        <v>193932203.55000001</v>
        <stp/>
        <stp>EM_S_STM07_IS</stp>
        <stp>4</stp>
        <stp>000040.SZ</stp>
        <stp>61</stp>
        <stp>12/31/2012</stp>
        <stp>1</stp>
        <tr r="H41" s="2"/>
      </tp>
      <tp>
        <v>24495387</v>
        <stp/>
        <stp>EM_S_STM07_IS</stp>
        <stp>4</stp>
        <stp>002040.SZ</stp>
        <stp>61</stp>
        <stp>12/31/2010</stp>
        <stp>1</stp>
        <tr r="D512" s="2"/>
      </tp>
      <tp>
        <v>562462757.32000005</v>
        <stp/>
        <stp>EM_S_STM07_IS</stp>
        <stp>4</stp>
        <stp>300070.SZ</stp>
        <stp>61</stp>
        <stp>12/31/2012</stp>
        <stp>1</stp>
        <tr r="H1366" s="2"/>
      </tp>
      <tp>
        <v>208745761.59</v>
        <stp/>
        <stp>EM_S_STM07_IS</stp>
        <stp>4</stp>
        <stp>002041.SZ</stp>
        <stp>61</stp>
        <stp>12/31/2010</stp>
        <stp>1</stp>
        <tr r="D513" s="2"/>
      </tp>
      <tp>
        <v>38147187.719999999</v>
        <stp/>
        <stp>EM_S_STM07_IS</stp>
        <stp>4</stp>
        <stp>300071.SZ</stp>
        <stp>61</stp>
        <stp>12/31/2012</stp>
        <stp>1</stp>
        <tr r="H1367" s="2"/>
      </tp>
      <tp>
        <v>411880264.43000001</v>
        <stp/>
        <stp>EM_S_STM07_IS</stp>
        <stp>4</stp>
        <stp>000042.SZ</stp>
        <stp>61</stp>
        <stp>12/31/2012</stp>
        <stp>1</stp>
        <tr r="H42" s="2"/>
      </tp>
      <tp>
        <v>371201582.99000001</v>
        <stp/>
        <stp>EM_S_STM07_IS</stp>
        <stp>4</stp>
        <stp>002042.SZ</stp>
        <stp>61</stp>
        <stp>12/31/2010</stp>
        <stp>1</stp>
        <tr r="D514" s="2"/>
      </tp>
      <tp>
        <v>180060212.84</v>
        <stp/>
        <stp>EM_S_STM07_IS</stp>
        <stp>4</stp>
        <stp>300072.SZ</stp>
        <stp>61</stp>
        <stp>12/31/2012</stp>
        <stp>1</stp>
        <tr r="H1368" s="2"/>
      </tp>
      <tp>
        <v>414428563.83999997</v>
        <stp/>
        <stp>EM_S_STM07_IS</stp>
        <stp>4</stp>
        <stp>000043.SZ</stp>
        <stp>61</stp>
        <stp>12/31/2012</stp>
        <stp>1</stp>
        <tr r="H43" s="2"/>
      </tp>
      <tp>
        <v>32694843.449999999</v>
        <stp/>
        <stp>EM_S_STM07_IS</stp>
        <stp>4</stp>
        <stp>002043.SZ</stp>
        <stp>61</stp>
        <stp>12/31/2010</stp>
        <stp>1</stp>
        <tr r="D515" s="2"/>
      </tp>
      <tp>
        <v>14872815.27</v>
        <stp/>
        <stp>EM_S_STM07_IS</stp>
        <stp>4</stp>
        <stp>300073.SZ</stp>
        <stp>61</stp>
        <stp>12/31/2012</stp>
        <stp>1</stp>
        <tr r="H1369" s="2"/>
      </tp>
      <tp>
        <v>23212922.219999999</v>
        <stp/>
        <stp>EM_S_STM07_IS</stp>
        <stp>4</stp>
        <stp>002044.SZ</stp>
        <stp>61</stp>
        <stp>12/31/2010</stp>
        <stp>1</stp>
        <tr r="D516" s="2"/>
      </tp>
      <tp>
        <v>81644946.349999994</v>
        <stp/>
        <stp>EM_S_STM07_IS</stp>
        <stp>4</stp>
        <stp>300074.SZ</stp>
        <stp>61</stp>
        <stp>12/31/2012</stp>
        <stp>1</stp>
        <tr r="H1370" s="2"/>
      </tp>
      <tp>
        <v>-80988887.590000004</v>
        <stp/>
        <stp>EM_S_STM07_IS</stp>
        <stp>4</stp>
        <stp>000045.SZ</stp>
        <stp>61</stp>
        <stp>12/31/2012</stp>
        <stp>1</stp>
        <tr r="H44" s="2"/>
      </tp>
      <tp>
        <v>115454980</v>
        <stp/>
        <stp>EM_S_STM07_IS</stp>
        <stp>4</stp>
        <stp>002045.SZ</stp>
        <stp>61</stp>
        <stp>12/31/2010</stp>
        <stp>1</stp>
        <tr r="D517" s="2"/>
      </tp>
      <tp>
        <v>72229938.079999998</v>
        <stp/>
        <stp>EM_S_STM07_IS</stp>
        <stp>4</stp>
        <stp>300075.SZ</stp>
        <stp>61</stp>
        <stp>12/31/2012</stp>
        <stp>1</stp>
        <tr r="H1371" s="2"/>
      </tp>
      <tp>
        <v>782077010.65999997</v>
        <stp/>
        <stp>EM_S_STM07_IS</stp>
        <stp>4</stp>
        <stp>000046.SZ</stp>
        <stp>61</stp>
        <stp>12/31/2012</stp>
        <stp>1</stp>
        <tr r="H45" s="2"/>
      </tp>
      <tp>
        <v>47835518.689999998</v>
        <stp/>
        <stp>EM_S_STM07_IS</stp>
        <stp>4</stp>
        <stp>002046.SZ</stp>
        <stp>61</stp>
        <stp>12/31/2010</stp>
        <stp>1</stp>
        <tr r="D518" s="2"/>
      </tp>
      <tp>
        <v>32458357.09</v>
        <stp/>
        <stp>EM_S_STM07_IS</stp>
        <stp>4</stp>
        <stp>300076.SZ</stp>
        <stp>61</stp>
        <stp>12/31/2012</stp>
        <stp>1</stp>
        <tr r="H1372" s="2"/>
      </tp>
      <tp>
        <v>5725675.6699999999</v>
        <stp/>
        <stp>EM_S_STM07_IS</stp>
        <stp>4</stp>
        <stp>002047.SZ</stp>
        <stp>61</stp>
        <stp>12/31/2010</stp>
        <stp>1</stp>
        <tr r="D519" s="2"/>
      </tp>
      <tp>
        <v>54992282.439999998</v>
        <stp/>
        <stp>EM_S_STM07_IS</stp>
        <stp>4</stp>
        <stp>300077.SZ</stp>
        <stp>61</stp>
        <stp>12/31/2012</stp>
        <stp>1</stp>
        <tr r="H1373" s="2"/>
      </tp>
      <tp>
        <v>27709075.140000001</v>
        <stp/>
        <stp>EM_S_STM07_IS</stp>
        <stp>4</stp>
        <stp>000048.SZ</stp>
        <stp>61</stp>
        <stp>12/31/2012</stp>
        <stp>1</stp>
        <tr r="H46" s="2"/>
      </tp>
      <tp>
        <v>420264200.85000002</v>
        <stp/>
        <stp>EM_S_STM07_IS</stp>
        <stp>4</stp>
        <stp>002048.SZ</stp>
        <stp>61</stp>
        <stp>12/31/2010</stp>
        <stp>1</stp>
        <tr r="D520" s="2"/>
      </tp>
      <tp>
        <v>71165129.439999998</v>
        <stp/>
        <stp>EM_S_STM07_IS</stp>
        <stp>4</stp>
        <stp>300078.SZ</stp>
        <stp>61</stp>
        <stp>12/31/2012</stp>
        <stp>1</stp>
        <tr r="H1374" s="2"/>
      </tp>
      <tp>
        <v>143636476.53</v>
        <stp/>
        <stp>EM_S_STM07_IS</stp>
        <stp>4</stp>
        <stp>000049.SZ</stp>
        <stp>61</stp>
        <stp>12/31/2012</stp>
        <stp>1</stp>
        <tr r="H47" s="2"/>
      </tp>
      <tp>
        <v>37604457.659999996</v>
        <stp/>
        <stp>EM_S_STM07_IS</stp>
        <stp>4</stp>
        <stp>002049.SZ</stp>
        <stp>61</stp>
        <stp>12/31/2010</stp>
        <stp>1</stp>
        <tr r="D521" s="2"/>
      </tp>
      <tp>
        <v>267695130.06999999</v>
        <stp/>
        <stp>EM_S_STM07_IS</stp>
        <stp>4</stp>
        <stp>300079.SZ</stp>
        <stp>61</stp>
        <stp>12/31/2012</stp>
        <stp>1</stp>
        <tr r="H1375" s="2"/>
      </tp>
      <tp>
        <v>54416788</v>
        <stp/>
        <stp>EM_S_STM07_IS</stp>
        <stp>4</stp>
        <stp>000050.SZ</stp>
        <stp>61</stp>
        <stp>12/31/2012</stp>
        <stp>1</stp>
        <tr r="H48" s="2"/>
      </tp>
      <tp>
        <v>315405486.22000003</v>
        <stp/>
        <stp>EM_S_STM07_IS</stp>
        <stp>4</stp>
        <stp>002050.SZ</stp>
        <stp>61</stp>
        <stp>12/31/2010</stp>
        <stp>1</stp>
        <tr r="D522" s="2"/>
      </tp>
      <tp>
        <v>363574467.93000001</v>
        <stp/>
        <stp>EM_S_STM07_IS</stp>
        <stp>4</stp>
        <stp>002051.SZ</stp>
        <stp>61</stp>
        <stp>12/31/2010</stp>
        <stp>1</stp>
        <tr r="D523" s="2"/>
      </tp>
      <tp>
        <v>-841168.96</v>
        <stp/>
        <stp>EM_S_STM07_IS</stp>
        <stp>4</stp>
        <stp>300061.SZ</stp>
        <stp>61</stp>
        <stp>12/31/2012</stp>
        <stp>1</stp>
        <tr r="H1357" s="2"/>
      </tp>
      <tp>
        <v>-130112440.48</v>
        <stp/>
        <stp>EM_S_STM07_IS</stp>
        <stp>4</stp>
        <stp>002052.SZ</stp>
        <stp>61</stp>
        <stp>12/31/2010</stp>
        <stp>1</stp>
        <tr r="D524" s="2"/>
      </tp>
      <tp>
        <v>41998730.689999998</v>
        <stp/>
        <stp>EM_S_STM07_IS</stp>
        <stp>4</stp>
        <stp>300062.SZ</stp>
        <stp>61</stp>
        <stp>12/31/2012</stp>
        <stp>1</stp>
        <tr r="H1358" s="2"/>
      </tp>
      <tp>
        <v>19476575.460000001</v>
        <stp/>
        <stp>EM_S_STM07_IS</stp>
        <stp>4</stp>
        <stp>002053.SZ</stp>
        <stp>61</stp>
        <stp>12/31/2010</stp>
        <stp>1</stp>
        <tr r="D525" s="2"/>
      </tp>
      <tp>
        <v>14285261.23</v>
        <stp/>
        <stp>EM_S_STM07_IS</stp>
        <stp>4</stp>
        <stp>300063.SZ</stp>
        <stp>61</stp>
        <stp>12/31/2012</stp>
        <stp>1</stp>
        <tr r="H1359" s="2"/>
      </tp>
      <tp>
        <v>345773110.37</v>
        <stp/>
        <stp>EM_S_STM07_IS</stp>
        <stp>4</stp>
        <stp>002054.SZ</stp>
        <stp>61</stp>
        <stp>12/31/2010</stp>
        <stp>1</stp>
        <tr r="D526" s="2"/>
      </tp>
      <tp>
        <v>122483544.56999999</v>
        <stp/>
        <stp>EM_S_STM07_IS</stp>
        <stp>4</stp>
        <stp>300064.SZ</stp>
        <stp>61</stp>
        <stp>12/31/2012</stp>
        <stp>1</stp>
        <tr r="H1360" s="2"/>
      </tp>
      <tp>
        <v>24948377.199999999</v>
        <stp/>
        <stp>EM_S_STM07_IS</stp>
        <stp>4</stp>
        <stp>000055.SZ</stp>
        <stp>61</stp>
        <stp>12/31/2012</stp>
        <stp>1</stp>
        <tr r="H49" s="2"/>
      </tp>
      <tp>
        <v>60508850.079999998</v>
        <stp/>
        <stp>EM_S_STM07_IS</stp>
        <stp>4</stp>
        <stp>002055.SZ</stp>
        <stp>61</stp>
        <stp>12/31/2010</stp>
        <stp>1</stp>
        <tr r="D527" s="2"/>
      </tp>
      <tp>
        <v>-13296768.060000001</v>
        <stp/>
        <stp>EM_S_STM07_IS</stp>
        <stp>4</stp>
        <stp>300065.SZ</stp>
        <stp>61</stp>
        <stp>12/31/2012</stp>
        <stp>1</stp>
        <tr r="H1361" s="2"/>
      </tp>
      <tp>
        <v>18186252.870000001</v>
        <stp/>
        <stp>EM_S_STM07_IS</stp>
        <stp>4</stp>
        <stp>000056.SZ</stp>
        <stp>61</stp>
        <stp>12/31/2012</stp>
        <stp>1</stp>
        <tr r="H50" s="2"/>
      </tp>
      <tp>
        <v>362602054.87</v>
        <stp/>
        <stp>EM_S_STM07_IS</stp>
        <stp>4</stp>
        <stp>002056.SZ</stp>
        <stp>61</stp>
        <stp>12/31/2010</stp>
        <stp>1</stp>
        <tr r="D528" s="2"/>
      </tp>
      <tp>
        <v>78422731.859999999</v>
        <stp/>
        <stp>EM_S_STM07_IS</stp>
        <stp>4</stp>
        <stp>300066.SZ</stp>
        <stp>61</stp>
        <stp>12/31/2012</stp>
        <stp>1</stp>
        <tr r="H1362" s="2"/>
      </tp>
      <tp>
        <v>10280538.26</v>
        <stp/>
        <stp>EM_S_STM07_IS</stp>
        <stp>4</stp>
        <stp>002057.SZ</stp>
        <stp>61</stp>
        <stp>12/31/2010</stp>
        <stp>1</stp>
        <tr r="D529" s="2"/>
      </tp>
      <tp>
        <v>22889031.23</v>
        <stp/>
        <stp>EM_S_STM07_IS</stp>
        <stp>4</stp>
        <stp>300067.SZ</stp>
        <stp>61</stp>
        <stp>12/31/2012</stp>
        <stp>1</stp>
        <tr r="H1363" s="2"/>
      </tp>
      <tp>
        <v>45587138.060000002</v>
        <stp/>
        <stp>EM_S_STM07_IS</stp>
        <stp>4</stp>
        <stp>000058.SZ</stp>
        <stp>61</stp>
        <stp>12/31/2012</stp>
        <stp>1</stp>
        <tr r="H51" s="2"/>
      </tp>
      <tp>
        <v>13152285.960000001</v>
        <stp/>
        <stp>EM_S_STM07_IS</stp>
        <stp>4</stp>
        <stp>002058.SZ</stp>
        <stp>61</stp>
        <stp>12/31/2010</stp>
        <stp>1</stp>
        <tr r="D530" s="2"/>
      </tp>
      <tp>
        <v>126089128.56</v>
        <stp/>
        <stp>EM_S_STM07_IS</stp>
        <stp>4</stp>
        <stp>300068.SZ</stp>
        <stp>61</stp>
        <stp>12/31/2012</stp>
        <stp>1</stp>
        <tr r="H1364" s="2"/>
      </tp>
      <tp>
        <v>19626470.57</v>
        <stp/>
        <stp>EM_S_STM07_IS</stp>
        <stp>4</stp>
        <stp>000059.SZ</stp>
        <stp>61</stp>
        <stp>12/31/2012</stp>
        <stp>1</stp>
        <tr r="H52" s="2"/>
      </tp>
      <tp>
        <v>-9084204.5399999991</v>
        <stp/>
        <stp>EM_S_STM07_IS</stp>
        <stp>4</stp>
        <stp>002059.SZ</stp>
        <stp>61</stp>
        <stp>12/31/2010</stp>
        <stp>1</stp>
        <tr r="D531" s="2"/>
      </tp>
      <tp>
        <v>10953493.07</v>
        <stp/>
        <stp>EM_S_STM07_IS</stp>
        <stp>4</stp>
        <stp>300069.SZ</stp>
        <stp>61</stp>
        <stp>12/31/2012</stp>
        <stp>1</stp>
        <tr r="H1365" s="2"/>
      </tp>
      <tp>
        <v>44254978.359999999</v>
        <stp/>
        <stp>EM_S_STM07_IS</stp>
        <stp>4</stp>
        <stp>600080.SH</stp>
        <stp>61</stp>
        <stp>12/31/2012</stp>
        <stp>1</stp>
        <tr r="H1939" s="2"/>
      </tp>
      <tp>
        <v>96896050.099999994</v>
        <stp/>
        <stp>EM_S_STM07_IS</stp>
        <stp>4</stp>
        <stp>600081.SH</stp>
        <stp>61</stp>
        <stp>12/31/2012</stp>
        <stp>1</stp>
        <tr r="H1940" s="2"/>
      </tp>
      <tp>
        <v>42715811.890000001</v>
        <stp/>
        <stp>EM_S_STM07_IS</stp>
        <stp>4</stp>
        <stp>600082.SH</stp>
        <stp>61</stp>
        <stp>12/31/2012</stp>
        <stp>1</stp>
        <tr r="H1941" s="2"/>
      </tp>
      <tp>
        <v>-6358544.4299999997</v>
        <stp/>
        <stp>EM_S_STM07_IS</stp>
        <stp>4</stp>
        <stp>600083.SH</stp>
        <stp>61</stp>
        <stp>12/31/2012</stp>
        <stp>1</stp>
        <tr r="H1942" s="2"/>
      </tp>
      <tp>
        <v>9950625.6699999999</v>
        <stp/>
        <stp>EM_S_STM07_IS</stp>
        <stp>4</stp>
        <stp>600084.SH</stp>
        <stp>61</stp>
        <stp>12/31/2012</stp>
        <stp>1</stp>
        <tr r="H1943" s="2"/>
      </tp>
      <tp>
        <v>570056218.41999996</v>
        <stp/>
        <stp>EM_S_STM07_IS</stp>
        <stp>4</stp>
        <stp>600085.SH</stp>
        <stp>61</stp>
        <stp>12/31/2012</stp>
        <stp>1</stp>
        <tr r="H1944" s="2"/>
      </tp>
      <tp>
        <v>33897020.329999998</v>
        <stp/>
        <stp>EM_S_STM07_IS</stp>
        <stp>4</stp>
        <stp>603085.SH</stp>
        <stp>61</stp>
        <stp>12/31/2011</stp>
        <stp>1</stp>
        <tr r="F2882" s="2"/>
      </tp>
      <tp>
        <v>160305321.62</v>
        <stp/>
        <stp>EM_S_STM07_IS</stp>
        <stp>4</stp>
        <stp>600086.SH</stp>
        <stp>61</stp>
        <stp>12/31/2012</stp>
        <stp>1</stp>
        <tr r="H1945" s="2"/>
      </tp>
      <tp>
        <v>45213361.420000002</v>
        <stp/>
        <stp>EM_S_STM07_IS</stp>
        <stp>4</stp>
        <stp>600088.SH</stp>
        <stp>61</stp>
        <stp>12/31/2012</stp>
        <stp>1</stp>
        <tr r="H1946" s="2"/>
      </tp>
      <tp>
        <v>45678000000</v>
        <stp/>
        <stp>EM_S_STM07_IS</stp>
        <stp>4</stp>
        <stp>601088.SH</stp>
        <stp>61</stp>
        <stp>12/31/2013</stp>
        <stp>1</stp>
        <tr r="J2707" s="2"/>
      </tp>
      <tp>
        <v>60754412.329999998</v>
        <stp/>
        <stp>EM_S_STM07_IS</stp>
        <stp>4</stp>
        <stp>603088.SH</stp>
        <stp>61</stp>
        <stp>12/31/2011</stp>
        <stp>1</stp>
        <tr r="F2883" s="2"/>
      </tp>
      <tp>
        <v>980632145.69000006</v>
        <stp/>
        <stp>EM_S_STM07_IS</stp>
        <stp>4</stp>
        <stp>600089.SH</stp>
        <stp>61</stp>
        <stp>12/31/2012</stp>
        <stp>1</stp>
        <tr r="H1947" s="2"/>
      </tp>
      <tp>
        <v>14313562.390000001</v>
        <stp/>
        <stp>EM_S_STM07_IS</stp>
        <stp>4</stp>
        <stp>600090.SH</stp>
        <stp>61</stp>
        <stp>12/31/2012</stp>
        <stp>1</stp>
        <tr r="H1948" s="2"/>
      </tp>
      <tp>
        <v>24315467.469999999</v>
        <stp/>
        <stp>EM_S_STM07_IS</stp>
        <stp>4</stp>
        <stp>603090.SH</stp>
        <stp>61</stp>
        <stp>12/31/2011</stp>
        <stp>1</stp>
        <tr r="F2884" s="2"/>
      </tp>
      <tp>
        <v>11848819.27</v>
        <stp/>
        <stp>EM_S_STM07_IS</stp>
        <stp>4</stp>
        <stp>600091.SH</stp>
        <stp>61</stp>
        <stp>12/31/2012</stp>
        <stp>1</stp>
        <tr r="H1949" s="2"/>
      </tp>
      <tp>
        <v>19943418.23</v>
        <stp/>
        <stp>EM_S_STM07_IS</stp>
        <stp>4</stp>
        <stp>600093.SH</stp>
        <stp>61</stp>
        <stp>12/31/2012</stp>
        <stp>1</stp>
        <tr r="H1950" s="2"/>
      </tp>
      <tp>
        <v>188955450.37</v>
        <stp/>
        <stp>EM_S_STM07_IS</stp>
        <stp>4</stp>
        <stp>600094.SH</stp>
        <stp>61</stp>
        <stp>12/31/2012</stp>
        <stp>1</stp>
        <tr r="H1951" s="2"/>
      </tp>
      <tp>
        <v>24494700.960000001</v>
        <stp/>
        <stp>EM_S_STM07_IS</stp>
        <stp>4</stp>
        <stp>600095.SH</stp>
        <stp>61</stp>
        <stp>12/31/2012</stp>
        <stp>1</stp>
        <tr r="H1952" s="2"/>
      </tp>
      <tp>
        <v>-527668304.23000002</v>
        <stp/>
        <stp>EM_S_STM07_IS</stp>
        <stp>4</stp>
        <stp>600096.SH</stp>
        <stp>61</stp>
        <stp>12/31/2012</stp>
        <stp>1</stp>
        <tr r="H1953" s="2"/>
      </tp>
      <tp>
        <v>128778180.63</v>
        <stp/>
        <stp>EM_S_STM07_IS</stp>
        <stp>4</stp>
        <stp>600097.SH</stp>
        <stp>61</stp>
        <stp>12/31/2012</stp>
        <stp>1</stp>
        <tr r="H1954" s="2"/>
      </tp>
      <tp>
        <v>872627086.78999996</v>
        <stp/>
        <stp>EM_S_STM07_IS</stp>
        <stp>4</stp>
        <stp>600098.SH</stp>
        <stp>61</stp>
        <stp>12/31/2012</stp>
        <stp>1</stp>
        <tr r="H1955" s="2"/>
      </tp>
      <tp>
        <v>1110645296.3099999</v>
        <stp/>
        <stp>EM_S_STM07_IS</stp>
        <stp>4</stp>
        <stp>601098.SH</stp>
        <stp>61</stp>
        <stp>12/31/2013</stp>
        <stp>1</stp>
        <tr r="J2708" s="2"/>
      </tp>
      <tp>
        <v>99138182.260000005</v>
        <stp/>
        <stp>EM_S_STM07_IS</stp>
        <stp>4</stp>
        <stp>603098.SH</stp>
        <stp>61</stp>
        <stp>12/31/2011</stp>
        <stp>1</stp>
        <tr r="F2885" s="2"/>
      </tp>
      <tp>
        <v>492371.46</v>
        <stp/>
        <stp>EM_S_STM07_IS</stp>
        <stp>4</stp>
        <stp>600099.SH</stp>
        <stp>61</stp>
        <stp>12/31/2012</stp>
        <stp>1</stp>
        <tr r="H1956" s="2"/>
      </tp>
      <tp>
        <v>74600462.890000001</v>
        <stp/>
        <stp>EM_S_STM07_IS</stp>
        <stp>4</stp>
        <stp>601099.SH</stp>
        <stp>61</stp>
        <stp>12/31/2013</stp>
        <stp>1</stp>
        <tr r="J2709" s="2"/>
      </tp>
      <tp>
        <v>64973200</v>
        <stp/>
        <stp>EM_S_STM07_IS</stp>
        <stp>4</stp>
        <stp>603099.SH</stp>
        <stp>61</stp>
        <stp>12/31/2011</stp>
        <stp>1</stp>
        <tr r="F2886" s="2"/>
      </tp>
      <tp>
        <v>1603158980.5699999</v>
        <stp/>
        <stp>EM_S_STM07_IS</stp>
        <stp>4</stp>
        <stp>600060.SH</stp>
        <stp>61</stp>
        <stp>12/31/2012</stp>
        <stp>1</stp>
        <tr r="H1920" s="2"/>
      </tp>
      <tp>
        <v>65045129.409999996</v>
        <stp/>
        <stp>EM_S_STM07_IS</stp>
        <stp>4</stp>
        <stp>603060.SH</stp>
        <stp>61</stp>
        <stp>12/31/2011</stp>
        <stp>1</stp>
        <tr r="F2877" s="2"/>
      </tp>
      <tp>
        <v>5097543.38</v>
        <stp/>
        <stp>EM_S_STM07_IS</stp>
        <stp>4</stp>
        <stp>600061.SH</stp>
        <stp>61</stp>
        <stp>12/31/2012</stp>
        <stp>1</stp>
        <tr r="H1921" s="2"/>
      </tp>
      <tp>
        <v>614408188.19000006</v>
        <stp/>
        <stp>EM_S_STM07_IS</stp>
        <stp>4</stp>
        <stp>600062.SH</stp>
        <stp>61</stp>
        <stp>12/31/2012</stp>
        <stp>1</stp>
        <tr r="H1922" s="2"/>
      </tp>
      <tp>
        <v>-156244478.34999999</v>
        <stp/>
        <stp>EM_S_STM07_IS</stp>
        <stp>4</stp>
        <stp>600063.SH</stp>
        <stp>61</stp>
        <stp>12/31/2012</stp>
        <stp>1</stp>
        <tr r="H1923" s="2"/>
      </tp>
      <tp>
        <v>383809256.67000002</v>
        <stp/>
        <stp>EM_S_STM07_IS</stp>
        <stp>4</stp>
        <stp>600064.SH</stp>
        <stp>61</stp>
        <stp>12/31/2012</stp>
        <stp>1</stp>
        <tr r="H1924" s="2"/>
      </tp>
      <tp>
        <v>1549721544.0799999</v>
        <stp/>
        <stp>EM_S_STM07_IS</stp>
        <stp>4</stp>
        <stp>600066.SH</stp>
        <stp>61</stp>
        <stp>12/31/2012</stp>
        <stp>1</stp>
        <tr r="H1925" s="2"/>
      </tp>
      <tp>
        <v>38492306.109999999</v>
        <stp/>
        <stp>EM_S_STM07_IS</stp>
        <stp>4</stp>
        <stp>603066.SH</stp>
        <stp>61</stp>
        <stp>12/31/2011</stp>
        <stp>1</stp>
        <tr r="F2878" s="2"/>
      </tp>
      <tp>
        <v>830837471.35000002</v>
        <stp/>
        <stp>EM_S_STM07_IS</stp>
        <stp>4</stp>
        <stp>600067.SH</stp>
        <stp>61</stp>
        <stp>12/31/2012</stp>
        <stp>1</stp>
        <tr r="H1926" s="2"/>
      </tp>
      <tp>
        <v>104372631.5</v>
        <stp/>
        <stp>EM_S_STM07_IS</stp>
        <stp>4</stp>
        <stp>603067.SH</stp>
        <stp>61</stp>
        <stp>12/31/2011</stp>
        <stp>1</stp>
        <tr r="F2879" s="2"/>
      </tp>
      <tp>
        <v>1562512640.3199999</v>
        <stp/>
        <stp>EM_S_STM07_IS</stp>
        <stp>4</stp>
        <stp>600068.SH</stp>
        <stp>61</stp>
        <stp>12/31/2012</stp>
        <stp>1</stp>
        <tr r="H1927" s="2"/>
      </tp>
      <tp>
        <v>16497602.73</v>
        <stp/>
        <stp>EM_S_STM07_IS</stp>
        <stp>4</stp>
        <stp>600069.SH</stp>
        <stp>61</stp>
        <stp>12/31/2012</stp>
        <stp>1</stp>
        <tr r="H1928" s="2"/>
      </tp>
      <tp>
        <v>121451880.62</v>
        <stp/>
        <stp>EM_S_STM07_IS</stp>
        <stp>4</stp>
        <stp>601069.SH</stp>
        <stp>61</stp>
        <stp>12/31/2013</stp>
        <stp>1</stp>
        <tr r="J2706" s="2"/>
      </tp>
      <tp>
        <v>49167624.469999999</v>
        <stp/>
        <stp>EM_S_STM07_IS</stp>
        <stp>4</stp>
        <stp>603069.SH</stp>
        <stp>61</stp>
        <stp>12/31/2011</stp>
        <stp>1</stp>
        <tr r="F2880" s="2"/>
      </tp>
      <tp>
        <v>127201501.91</v>
        <stp/>
        <stp>EM_S_STM07_IS</stp>
        <stp>4</stp>
        <stp>600070.SH</stp>
        <stp>61</stp>
        <stp>12/31/2012</stp>
        <stp>1</stp>
        <tr r="H1929" s="2"/>
      </tp>
      <tp>
        <v>6234117.6299999999</v>
        <stp/>
        <stp>EM_S_STM07_IS</stp>
        <stp>4</stp>
        <stp>600071.SH</stp>
        <stp>61</stp>
        <stp>12/31/2012</stp>
        <stp>1</stp>
        <tr r="H1930" s="2"/>
      </tp>
      <tp>
        <v>-76051849.120000005</v>
        <stp/>
        <stp>EM_S_STM07_IS</stp>
        <stp>4</stp>
        <stp>600072.SH</stp>
        <stp>61</stp>
        <stp>12/31/2012</stp>
        <stp>1</stp>
        <tr r="H1931" s="2"/>
      </tp>
      <tp>
        <v>140111029.72</v>
        <stp/>
        <stp>EM_S_STM07_IS</stp>
        <stp>4</stp>
        <stp>600073.SH</stp>
        <stp>61</stp>
        <stp>12/31/2012</stp>
        <stp>1</stp>
        <tr r="H1932" s="2"/>
      </tp>
      <tp>
        <v>-525936778.88999999</v>
        <stp/>
        <stp>EM_S_STM07_IS</stp>
        <stp>4</stp>
        <stp>600074.SH</stp>
        <stp>61</stp>
        <stp>12/31/2012</stp>
        <stp>1</stp>
        <tr r="H1933" s="2"/>
      </tp>
      <tp>
        <v>-71314323.349999994</v>
        <stp/>
        <stp>EM_S_STM07_IS</stp>
        <stp>4</stp>
        <stp>600075.SH</stp>
        <stp>61</stp>
        <stp>12/31/2012</stp>
        <stp>1</stp>
        <tr r="H1934" s="2"/>
      </tp>
      <tp>
        <v>37769842.789999999</v>
        <stp/>
        <stp>EM_S_STM07_IS</stp>
        <stp>4</stp>
        <stp>600076.SH</stp>
        <stp>61</stp>
        <stp>12/31/2012</stp>
        <stp>1</stp>
        <tr r="H1935" s="2"/>
      </tp>
      <tp>
        <v>387313350.58999997</v>
        <stp/>
        <stp>EM_S_STM07_IS</stp>
        <stp>4</stp>
        <stp>600077.SH</stp>
        <stp>61</stp>
        <stp>12/31/2012</stp>
        <stp>1</stp>
        <tr r="H1936" s="2"/>
      </tp>
      <tp>
        <v>366276401.98000002</v>
        <stp/>
        <stp>EM_S_STM07_IS</stp>
        <stp>4</stp>
        <stp>603077.SH</stp>
        <stp>61</stp>
        <stp>12/31/2011</stp>
        <stp>1</stp>
        <tr r="F2881" s="2"/>
      </tp>
      <tp>
        <v>27552866.949999999</v>
        <stp/>
        <stp>EM_S_STM07_IS</stp>
        <stp>4</stp>
        <stp>600078.SH</stp>
        <stp>61</stp>
        <stp>12/31/2012</stp>
        <stp>1</stp>
        <tr r="H1937" s="2"/>
      </tp>
      <tp>
        <v>405990787.58999997</v>
        <stp/>
        <stp>EM_S_STM07_IS</stp>
        <stp>4</stp>
        <stp>600079.SH</stp>
        <stp>61</stp>
        <stp>12/31/2012</stp>
        <stp>1</stp>
        <tr r="H1938" s="2"/>
      </tp>
      <tp>
        <v>8438233558.3800001</v>
        <stp/>
        <stp>EM_S_STM07_IS</stp>
        <stp>4</stp>
        <stp>600048.SH</stp>
        <stp>61</stp>
        <stp>12/31/2012</stp>
        <stp>1</stp>
        <tr r="H1909" s="2"/>
      </tp>
      <tp>
        <v>2368106789</v>
        <stp/>
        <stp>EM_S_STM07_IS</stp>
        <stp>4</stp>
        <stp>600050.SH</stp>
        <stp>61</stp>
        <stp>12/31/2012</stp>
        <stp>1</stp>
        <tr r="H1910" s="2"/>
      </tp>
      <tp>
        <v>33108428.899999999</v>
        <stp/>
        <stp>EM_S_STM07_IS</stp>
        <stp>4</stp>
        <stp>600051.SH</stp>
        <stp>61</stp>
        <stp>12/31/2012</stp>
        <stp>1</stp>
        <tr r="H1911" s="2"/>
      </tp>
      <tp>
        <v>57315290.439999998</v>
        <stp/>
        <stp>EM_S_STM07_IS</stp>
        <stp>4</stp>
        <stp>600052.SH</stp>
        <stp>61</stp>
        <stp>12/31/2012</stp>
        <stp>1</stp>
        <tr r="H1912" s="2"/>
      </tp>
      <tp>
        <v>12647143.73</v>
        <stp/>
        <stp>EM_S_STM07_IS</stp>
        <stp>4</stp>
        <stp>600053.SH</stp>
        <stp>61</stp>
        <stp>12/31/2012</stp>
        <stp>1</stp>
        <tr r="H1913" s="2"/>
      </tp>
      <tp>
        <v>240008243.30000001</v>
        <stp/>
        <stp>EM_S_STM07_IS</stp>
        <stp>4</stp>
        <stp>600054.SH</stp>
        <stp>61</stp>
        <stp>12/31/2012</stp>
        <stp>1</stp>
        <tr r="H1914" s="2"/>
      </tp>
      <tp>
        <v>32257025.460000001</v>
        <stp/>
        <stp>EM_S_STM07_IS</stp>
        <stp>4</stp>
        <stp>600055.SH</stp>
        <stp>61</stp>
        <stp>12/31/2012</stp>
        <stp>1</stp>
        <tr r="H1915" s="2"/>
      </tp>
      <tp>
        <v>348560226.97000003</v>
        <stp/>
        <stp>EM_S_STM07_IS</stp>
        <stp>4</stp>
        <stp>600056.SH</stp>
        <stp>61</stp>
        <stp>12/31/2012</stp>
        <stp>1</stp>
        <tr r="H1916" s="2"/>
      </tp>
      <tp>
        <v>114857871.90000001</v>
        <stp/>
        <stp>EM_S_STM07_IS</stp>
        <stp>4</stp>
        <stp>600057.SH</stp>
        <stp>61</stp>
        <stp>12/31/2012</stp>
        <stp>1</stp>
        <tr r="H1917" s="2"/>
      </tp>
      <tp>
        <v>-380444262.63999999</v>
        <stp/>
        <stp>EM_S_STM07_IS</stp>
        <stp>4</stp>
        <stp>600058.SH</stp>
        <stp>61</stp>
        <stp>12/31/2012</stp>
        <stp>1</stp>
        <tr r="H1918" s="2"/>
      </tp>
      <tp>
        <v>244850850.13</v>
        <stp/>
        <stp>EM_S_STM07_IS</stp>
        <stp>4</stp>
        <stp>601058.SH</stp>
        <stp>61</stp>
        <stp>12/31/2013</stp>
        <stp>1</stp>
        <tr r="J2705" s="2"/>
      </tp>
      <tp t="s">
        <v/>
        <stp/>
        <stp>EM_S_STM07_IS</stp>
        <stp>4</stp>
        <stp>603058.SH</stp>
        <stp>61</stp>
        <stp>12/31/2011</stp>
        <stp>1</stp>
        <tr r="F2876" s="2"/>
      </tp>
      <tp>
        <v>190835006.97999999</v>
        <stp/>
        <stp>EM_S_STM07_IS</stp>
        <stp>4</stp>
        <stp>600059.SH</stp>
        <stp>61</stp>
        <stp>12/31/2012</stp>
        <stp>1</stp>
        <tr r="H1919" s="2"/>
      </tp>
      <tp>
        <v>519821569.97000003</v>
        <stp/>
        <stp>EM_S_STM07_IS</stp>
        <stp>4</stp>
        <stp>600020.SH</stp>
        <stp>61</stp>
        <stp>12/31/2012</stp>
        <stp>1</stp>
        <tr r="H1893" s="2"/>
      </tp>
      <tp>
        <v>126221528.04000001</v>
        <stp/>
        <stp>EM_S_STM07_IS</stp>
        <stp>4</stp>
        <stp>601020.SH</stp>
        <stp>61</stp>
        <stp>12/31/2013</stp>
        <stp>1</stp>
        <tr r="J2701" s="2"/>
      </tp>
      <tp>
        <v>109824109.97</v>
        <stp/>
        <stp>EM_S_STM07_IS</stp>
        <stp>4</stp>
        <stp>603020.SH</stp>
        <stp>61</stp>
        <stp>12/31/2011</stp>
        <stp>1</stp>
        <tr r="F2859" s="2"/>
      </tp>
      <tp>
        <v>883103619.01999998</v>
        <stp/>
        <stp>EM_S_STM07_IS</stp>
        <stp>4</stp>
        <stp>600021.SH</stp>
        <stp>61</stp>
        <stp>12/31/2012</stp>
        <stp>1</stp>
        <tr r="H1894" s="2"/>
      </tp>
      <tp>
        <v>732233924</v>
        <stp/>
        <stp>EM_S_STM07_IS</stp>
        <stp>4</stp>
        <stp>601021.SH</stp>
        <stp>61</stp>
        <stp>12/31/2013</stp>
        <stp>1</stp>
        <tr r="J2702" s="2"/>
      </tp>
      <tp>
        <v>51058201.460000001</v>
        <stp/>
        <stp>EM_S_STM07_IS</stp>
        <stp>4</stp>
        <stp>603021.SH</stp>
        <stp>61</stp>
        <stp>12/31/2011</stp>
        <stp>1</stp>
        <tr r="F2860" s="2"/>
      </tp>
      <tp>
        <v>-3836510885.3499999</v>
        <stp/>
        <stp>EM_S_STM07_IS</stp>
        <stp>4</stp>
        <stp>600022.SH</stp>
        <stp>61</stp>
        <stp>12/31/2012</stp>
        <stp>1</stp>
        <tr r="H1895" s="2"/>
      </tp>
      <tp>
        <v>47021145.789999999</v>
        <stp/>
        <stp>EM_S_STM07_IS</stp>
        <stp>4</stp>
        <stp>603022.SH</stp>
        <stp>61</stp>
        <stp>12/31/2011</stp>
        <stp>1</stp>
        <tr r="F2861" s="2"/>
      </tp>
      <tp>
        <v>3497441277.1799998</v>
        <stp/>
        <stp>EM_S_STM07_IS</stp>
        <stp>4</stp>
        <stp>600023.SH</stp>
        <stp>61</stp>
        <stp>12/31/2012</stp>
        <stp>1</stp>
        <tr r="H1896" s="2"/>
      </tp>
      <tp>
        <v>68443625.560000002</v>
        <stp/>
        <stp>EM_S_STM07_IS</stp>
        <stp>4</stp>
        <stp>603023.SH</stp>
        <stp>61</stp>
        <stp>12/31/2011</stp>
        <stp>1</stp>
        <tr r="F2862" s="2"/>
      </tp>
      <tp>
        <v>289250465.63999999</v>
        <stp/>
        <stp>EM_S_STM07_IS</stp>
        <stp>4</stp>
        <stp>603025.SH</stp>
        <stp>61</stp>
        <stp>12/31/2011</stp>
        <stp>1</stp>
        <tr r="F2863" s="2"/>
      </tp>
      <tp>
        <v>73741212.219999999</v>
        <stp/>
        <stp>EM_S_STM07_IS</stp>
        <stp>4</stp>
        <stp>600026.SH</stp>
        <stp>61</stp>
        <stp>12/31/2012</stp>
        <stp>1</stp>
        <tr r="H1897" s="2"/>
      </tp>
      <tp>
        <v>116912184.36</v>
        <stp/>
        <stp>EM_S_STM07_IS</stp>
        <stp>4</stp>
        <stp>603026.SH</stp>
        <stp>61</stp>
        <stp>12/31/2011</stp>
        <stp>1</stp>
        <tr r="F2864" s="2"/>
      </tp>
      <tp>
        <v>1417695000</v>
        <stp/>
        <stp>EM_S_STM07_IS</stp>
        <stp>4</stp>
        <stp>600027.SH</stp>
        <stp>61</stp>
        <stp>12/31/2012</stp>
        <stp>1</stp>
        <tr r="H1898" s="2"/>
      </tp>
      <tp>
        <v>47054999.460000001</v>
        <stp/>
        <stp>EM_S_STM07_IS</stp>
        <stp>4</stp>
        <stp>603027.SH</stp>
        <stp>61</stp>
        <stp>12/31/2011</stp>
        <stp>1</stp>
        <tr r="F2865" s="2"/>
      </tp>
      <tp>
        <v>63496000000</v>
        <stp/>
        <stp>EM_S_STM07_IS</stp>
        <stp>4</stp>
        <stp>600028.SH</stp>
        <stp>61</stp>
        <stp>12/31/2012</stp>
        <stp>1</stp>
        <tr r="H1899" s="2"/>
      </tp>
      <tp>
        <v>148739233.97</v>
        <stp/>
        <stp>EM_S_STM07_IS</stp>
        <stp>4</stp>
        <stp>601028.SH</stp>
        <stp>61</stp>
        <stp>12/31/2013</stp>
        <stp>1</stp>
        <tr r="J2703" s="2"/>
      </tp>
      <tp>
        <v>40650503.880000003</v>
        <stp/>
        <stp>EM_S_STM07_IS</stp>
        <stp>4</stp>
        <stp>603028.SH</stp>
        <stp>61</stp>
        <stp>12/31/2011</stp>
        <stp>1</stp>
        <tr r="F2866" s="2"/>
      </tp>
      <tp>
        <v>2628000000</v>
        <stp/>
        <stp>EM_S_STM07_IS</stp>
        <stp>4</stp>
        <stp>600029.SH</stp>
        <stp>61</stp>
        <stp>12/31/2012</stp>
        <stp>1</stp>
        <tr r="H1900" s="2"/>
      </tp>
      <tp>
        <v>51876664.189999998</v>
        <stp/>
        <stp>EM_S_STM07_IS</stp>
        <stp>4</stp>
        <stp>603029.SH</stp>
        <stp>61</stp>
        <stp>12/31/2011</stp>
        <stp>1</stp>
        <tr r="F2867" s="2"/>
      </tp>
      <tp>
        <v>4237418476.3699999</v>
        <stp/>
        <stp>EM_S_STM07_IS</stp>
        <stp>4</stp>
        <stp>600030.SH</stp>
        <stp>61</stp>
        <stp>12/31/2012</stp>
        <stp>1</stp>
        <tr r="H1901" s="2"/>
      </tp>
      <tp>
        <v>29965153.300000001</v>
        <stp/>
        <stp>EM_S_STM07_IS</stp>
        <stp>4</stp>
        <stp>603030.SH</stp>
        <stp>61</stp>
        <stp>12/31/2011</stp>
        <stp>1</stp>
        <tr r="F2868" s="2"/>
      </tp>
      <tp>
        <v>5686095000</v>
        <stp/>
        <stp>EM_S_STM07_IS</stp>
        <stp>4</stp>
        <stp>600031.SH</stp>
        <stp>61</stp>
        <stp>12/31/2012</stp>
        <stp>1</stp>
        <tr r="H1902" s="2"/>
      </tp>
      <tp>
        <v>43474126.109999999</v>
        <stp/>
        <stp>EM_S_STM07_IS</stp>
        <stp>4</stp>
        <stp>603031.SH</stp>
        <stp>61</stp>
        <stp>12/31/2011</stp>
        <stp>1</stp>
        <tr r="F2869" s="2"/>
      </tp>
      <tp>
        <v>32640550.16</v>
        <stp/>
        <stp>EM_S_STM07_IS</stp>
        <stp>4</stp>
        <stp>603032.SH</stp>
        <stp>61</stp>
        <stp>12/31/2011</stp>
        <stp>1</stp>
        <tr r="F2870" s="2"/>
      </tp>
      <tp>
        <v>410691634.57999998</v>
        <stp/>
        <stp>EM_S_STM07_IS</stp>
        <stp>4</stp>
        <stp>600033.SH</stp>
        <stp>61</stp>
        <stp>12/31/2012</stp>
        <stp>1</stp>
        <tr r="H1903" s="2"/>
      </tp>
      <tp>
        <v>43993001.109999999</v>
        <stp/>
        <stp>EM_S_STM07_IS</stp>
        <stp>4</stp>
        <stp>603033.SH</stp>
        <stp>61</stp>
        <stp>12/31/2011</stp>
        <stp>1</stp>
        <tr r="F2871" s="2"/>
      </tp>
      <tp>
        <v>195347859.21000001</v>
        <stp/>
        <stp>EM_S_STM07_IS</stp>
        <stp>4</stp>
        <stp>600035.SH</stp>
        <stp>61</stp>
        <stp>12/31/2012</stp>
        <stp>1</stp>
        <tr r="H1904" s="2"/>
      </tp>
      <tp>
        <v>132096093.02</v>
        <stp/>
        <stp>EM_S_STM07_IS</stp>
        <stp>4</stp>
        <stp>603035.SH</stp>
        <stp>61</stp>
        <stp>12/31/2011</stp>
        <stp>1</stp>
        <tr r="F2872" s="2"/>
      </tp>
      <tp>
        <v>45273000000</v>
        <stp/>
        <stp>EM_S_STM07_IS</stp>
        <stp>4</stp>
        <stp>600036.SH</stp>
        <stp>61</stp>
        <stp>12/31/2012</stp>
        <stp>1</stp>
        <tr r="H1905" s="2"/>
      </tp>
      <tp>
        <v>59732617.969999999</v>
        <stp/>
        <stp>EM_S_STM07_IS</stp>
        <stp>4</stp>
        <stp>603036.SH</stp>
        <stp>61</stp>
        <stp>12/31/2011</stp>
        <stp>1</stp>
        <tr r="F2873" s="2"/>
      </tp>
      <tp>
        <v>297404204.10000002</v>
        <stp/>
        <stp>EM_S_STM07_IS</stp>
        <stp>4</stp>
        <stp>600037.SH</stp>
        <stp>61</stp>
        <stp>12/31/2012</stp>
        <stp>1</stp>
        <tr r="H1906" s="2"/>
      </tp>
      <tp>
        <v>115556753.89</v>
        <stp/>
        <stp>EM_S_STM07_IS</stp>
        <stp>4</stp>
        <stp>600038.SH</stp>
        <stp>61</stp>
        <stp>12/31/2012</stp>
        <stp>1</stp>
        <tr r="H1907" s="2"/>
      </tp>
      <tp>
        <v>221949807.88</v>
        <stp/>
        <stp>EM_S_STM07_IS</stp>
        <stp>4</stp>
        <stp>601038.SH</stp>
        <stp>61</stp>
        <stp>12/31/2013</stp>
        <stp>1</stp>
        <tr r="J2704" s="2"/>
      </tp>
      <tp>
        <v>51279617.210000001</v>
        <stp/>
        <stp>EM_S_STM07_IS</stp>
        <stp>4</stp>
        <stp>603038.SH</stp>
        <stp>61</stp>
        <stp>12/31/2011</stp>
        <stp>1</stp>
        <tr r="F2874" s="2"/>
      </tp>
      <tp>
        <v>675087599.38</v>
        <stp/>
        <stp>EM_S_STM07_IS</stp>
        <stp>4</stp>
        <stp>600039.SH</stp>
        <stp>61</stp>
        <stp>12/31/2012</stp>
        <stp>1</stp>
        <tr r="H1908" s="2"/>
      </tp>
      <tp>
        <v>30395096.77</v>
        <stp/>
        <stp>EM_S_STM07_IS</stp>
        <stp>4</stp>
        <stp>603039.SH</stp>
        <stp>61</stp>
        <stp>12/31/2011</stp>
        <stp>1</stp>
        <tr r="F2875" s="2"/>
      </tp>
      <tp>
        <v>34186000000</v>
        <stp/>
        <stp>EM_S_STM07_IS</stp>
        <stp>4</stp>
        <stp>600000.SH</stp>
        <stp>61</stp>
        <stp>12/31/2012</stp>
        <stp>1</stp>
        <tr r="H1878" s="2"/>
      </tp>
      <tp>
        <v>887576216.16999996</v>
        <stp/>
        <stp>EM_S_STM07_IS</stp>
        <stp>4</stp>
        <stp>601000.SH</stp>
        <stp>61</stp>
        <stp>12/31/2013</stp>
        <stp>1</stp>
        <tr r="J2686" s="2"/>
      </tp>
      <tp>
        <v>139478616.80000001</v>
        <stp/>
        <stp>EM_S_STM07_IS</stp>
        <stp>4</stp>
        <stp>603000.SH</stp>
        <stp>61</stp>
        <stp>12/31/2011</stp>
        <stp>1</stp>
        <tr r="F2842" s="2"/>
      </tp>
      <tp>
        <v>-1400603000</v>
        <stp/>
        <stp>EM_S_STM07_IS</stp>
        <stp>4</stp>
        <stp>601001.SH</stp>
        <stp>61</stp>
        <stp>12/31/2013</stp>
        <stp>1</stp>
        <tr r="J2687" s="2"/>
      </tp>
      <tp>
        <v>457403908.04000002</v>
        <stp/>
        <stp>EM_S_STM07_IS</stp>
        <stp>4</stp>
        <stp>603001.SH</stp>
        <stp>61</stp>
        <stp>12/31/2011</stp>
        <stp>1</stp>
        <tr r="F2843" s="2"/>
      </tp>
      <tp>
        <v>83916266.730000004</v>
        <stp/>
        <stp>EM_S_STM07_IS</stp>
        <stp>4</stp>
        <stp>601002.SH</stp>
        <stp>61</stp>
        <stp>12/31/2013</stp>
        <stp>1</stp>
        <tr r="J2688" s="2"/>
      </tp>
      <tp>
        <v>42261726.520000003</v>
        <stp/>
        <stp>EM_S_STM07_IS</stp>
        <stp>4</stp>
        <stp>603002.SH</stp>
        <stp>61</stp>
        <stp>12/31/2011</stp>
        <stp>1</stp>
        <tr r="F2844" s="2"/>
      </tp>
      <tp>
        <v>216706286.86000001</v>
        <stp/>
        <stp>EM_S_STM07_IS</stp>
        <stp>4</stp>
        <stp>601003.SH</stp>
        <stp>61</stp>
        <stp>12/31/2013</stp>
        <stp>1</stp>
        <tr r="J2689" s="2"/>
      </tp>
      <tp>
        <v>81532498.670000002</v>
        <stp/>
        <stp>EM_S_STM07_IS</stp>
        <stp>4</stp>
        <stp>603003.SH</stp>
        <stp>61</stp>
        <stp>12/31/2011</stp>
        <stp>1</stp>
        <tr r="F2845" s="2"/>
      </tp>
      <tp>
        <v>753089789.84000003</v>
        <stp/>
        <stp>EM_S_STM07_IS</stp>
        <stp>4</stp>
        <stp>600004.SH</stp>
        <stp>61</stp>
        <stp>12/31/2012</stp>
        <stp>1</stp>
        <tr r="H1879" s="2"/>
      </tp>
      <tp>
        <v>210001730.25999999</v>
        <stp/>
        <stp>EM_S_STM07_IS</stp>
        <stp>4</stp>
        <stp>600005.SH</stp>
        <stp>61</stp>
        <stp>12/31/2012</stp>
        <stp>1</stp>
        <tr r="H1880" s="2"/>
      </tp>
      <tp>
        <v>-2499018000</v>
        <stp/>
        <stp>EM_S_STM07_IS</stp>
        <stp>4</stp>
        <stp>601005.SH</stp>
        <stp>61</stp>
        <stp>12/31/2013</stp>
        <stp>1</stp>
        <tr r="J2690" s="2"/>
      </tp>
      <tp>
        <v>114683450.68000001</v>
        <stp/>
        <stp>EM_S_STM07_IS</stp>
        <stp>4</stp>
        <stp>603005.SH</stp>
        <stp>61</stp>
        <stp>12/31/2011</stp>
        <stp>1</stp>
        <tr r="F2846" s="2"/>
      </tp>
      <tp>
        <v>21734192.670000002</v>
        <stp/>
        <stp>EM_S_STM07_IS</stp>
        <stp>4</stp>
        <stp>600006.SH</stp>
        <stp>61</stp>
        <stp>12/31/2012</stp>
        <stp>1</stp>
        <tr r="H1881" s="2"/>
      </tp>
      <tp>
        <v>12691540154</v>
        <stp/>
        <stp>EM_S_STM07_IS</stp>
        <stp>4</stp>
        <stp>601006.SH</stp>
        <stp>61</stp>
        <stp>12/31/2013</stp>
        <stp>1</stp>
        <tr r="J2691" s="2"/>
      </tp>
      <tp>
        <v>53150812.079999998</v>
        <stp/>
        <stp>EM_S_STM07_IS</stp>
        <stp>4</stp>
        <stp>603006.SH</stp>
        <stp>61</stp>
        <stp>12/31/2011</stp>
        <stp>1</stp>
        <tr r="F2847" s="2"/>
      </tp>
      <tp>
        <v>382577911</v>
        <stp/>
        <stp>EM_S_STM07_IS</stp>
        <stp>4</stp>
        <stp>600007.SH</stp>
        <stp>61</stp>
        <stp>12/31/2012</stp>
        <stp>1</stp>
        <tr r="H1882" s="2"/>
      </tp>
      <tp>
        <v>72193258.780000001</v>
        <stp/>
        <stp>EM_S_STM07_IS</stp>
        <stp>4</stp>
        <stp>601007.SH</stp>
        <stp>61</stp>
        <stp>12/31/2013</stp>
        <stp>1</stp>
        <tr r="J2692" s="2"/>
      </tp>
      <tp>
        <v>45426271.619999997</v>
        <stp/>
        <stp>EM_S_STM07_IS</stp>
        <stp>4</stp>
        <stp>603007.SH</stp>
        <stp>61</stp>
        <stp>12/31/2011</stp>
        <stp>1</stp>
        <tr r="F2848" s="2"/>
      </tp>
      <tp>
        <v>581308910.89999998</v>
        <stp/>
        <stp>EM_S_STM07_IS</stp>
        <stp>4</stp>
        <stp>600008.SH</stp>
        <stp>61</stp>
        <stp>12/31/2012</stp>
        <stp>1</stp>
        <tr r="H1883" s="2"/>
      </tp>
      <tp>
        <v>160011976.12</v>
        <stp/>
        <stp>EM_S_STM07_IS</stp>
        <stp>4</stp>
        <stp>601008.SH</stp>
        <stp>61</stp>
        <stp>12/31/2013</stp>
        <stp>1</stp>
        <tr r="J2693" s="2"/>
      </tp>
      <tp>
        <v>87870624.359999999</v>
        <stp/>
        <stp>EM_S_STM07_IS</stp>
        <stp>4</stp>
        <stp>603008.SH</stp>
        <stp>61</stp>
        <stp>12/31/2011</stp>
        <stp>1</stp>
        <tr r="F2849" s="2"/>
      </tp>
      <tp>
        <v>1581059059.47</v>
        <stp/>
        <stp>EM_S_STM07_IS</stp>
        <stp>4</stp>
        <stp>600009.SH</stp>
        <stp>61</stp>
        <stp>12/31/2012</stp>
        <stp>1</stp>
        <tr r="H1884" s="2"/>
      </tp>
      <tp>
        <v>4496857000</v>
        <stp/>
        <stp>EM_S_STM07_IS</stp>
        <stp>4</stp>
        <stp>601009.SH</stp>
        <stp>61</stp>
        <stp>12/31/2013</stp>
        <stp>1</stp>
        <tr r="J2694" s="2"/>
      </tp>
      <tp>
        <v>40382102.259999998</v>
        <stp/>
        <stp>EM_S_STM07_IS</stp>
        <stp>4</stp>
        <stp>603009.SH</stp>
        <stp>61</stp>
        <stp>12/31/2011</stp>
        <stp>1</stp>
        <tr r="F2850" s="2"/>
      </tp>
      <tp>
        <v>256141255.69</v>
        <stp/>
        <stp>EM_S_STM07_IS</stp>
        <stp>4</stp>
        <stp>600010.SH</stp>
        <stp>61</stp>
        <stp>12/31/2012</stp>
        <stp>1</stp>
        <tr r="H1885" s="2"/>
      </tp>
      <tp>
        <v>384642818.63</v>
        <stp/>
        <stp>EM_S_STM07_IS</stp>
        <stp>4</stp>
        <stp>601010.SH</stp>
        <stp>61</stp>
        <stp>12/31/2013</stp>
        <stp>1</stp>
        <tr r="J2695" s="2"/>
      </tp>
      <tp>
        <v>50186819.420000002</v>
        <stp/>
        <stp>EM_S_STM07_IS</stp>
        <stp>4</stp>
        <stp>603010.SH</stp>
        <stp>61</stp>
        <stp>12/31/2011</stp>
        <stp>1</stp>
        <tr r="F2851" s="2"/>
      </tp>
      <tp>
        <v>5868651294</v>
        <stp/>
        <stp>EM_S_STM07_IS</stp>
        <stp>4</stp>
        <stp>600011.SH</stp>
        <stp>61</stp>
        <stp>12/31/2012</stp>
        <stp>1</stp>
        <tr r="H1886" s="2"/>
      </tp>
      <tp>
        <v>11662752.66</v>
        <stp/>
        <stp>EM_S_STM07_IS</stp>
        <stp>4</stp>
        <stp>601011.SH</stp>
        <stp>61</stp>
        <stp>12/31/2013</stp>
        <stp>1</stp>
        <tr r="J2696" s="2"/>
      </tp>
      <tp>
        <v>57200444.729999997</v>
        <stp/>
        <stp>EM_S_STM07_IS</stp>
        <stp>4</stp>
        <stp>603011.SH</stp>
        <stp>61</stp>
        <stp>12/31/2011</stp>
        <stp>1</stp>
        <tr r="F2852" s="2"/>
      </tp>
      <tp>
        <v>761000765.20000005</v>
        <stp/>
        <stp>EM_S_STM07_IS</stp>
        <stp>4</stp>
        <stp>600012.SH</stp>
        <stp>61</stp>
        <stp>12/31/2012</stp>
        <stp>1</stp>
        <tr r="H1887" s="2"/>
      </tp>
      <tp>
        <v>70931779.469999999</v>
        <stp/>
        <stp>EM_S_STM07_IS</stp>
        <stp>4</stp>
        <stp>601012.SH</stp>
        <stp>61</stp>
        <stp>12/31/2013</stp>
        <stp>1</stp>
        <tr r="J2697" s="2"/>
      </tp>
      <tp>
        <v>190022387.68000001</v>
        <stp/>
        <stp>EM_S_STM07_IS</stp>
        <stp>4</stp>
        <stp>603012.SH</stp>
        <stp>61</stp>
        <stp>12/31/2011</stp>
        <stp>1</stp>
        <tr r="F2853" s="2"/>
      </tp>
      <tp>
        <v>12796280935.73</v>
        <stp/>
        <stp>EM_S_STM07_IS</stp>
        <stp>4</stp>
        <stp>600015.SH</stp>
        <stp>61</stp>
        <stp>12/31/2012</stp>
        <stp>1</stp>
        <tr r="H1888" s="2"/>
      </tp>
      <tp>
        <v>174952814.18000001</v>
        <stp/>
        <stp>EM_S_STM07_IS</stp>
        <stp>4</stp>
        <stp>601015.SH</stp>
        <stp>61</stp>
        <stp>12/31/2013</stp>
        <stp>1</stp>
        <tr r="J2698" s="2"/>
      </tp>
      <tp>
        <v>70808062.790000007</v>
        <stp/>
        <stp>EM_S_STM07_IS</stp>
        <stp>4</stp>
        <stp>603015.SH</stp>
        <stp>61</stp>
        <stp>12/31/2011</stp>
        <stp>1</stp>
        <tr r="F2854" s="2"/>
      </tp>
      <tp>
        <v>37563000000</v>
        <stp/>
        <stp>EM_S_STM07_IS</stp>
        <stp>4</stp>
        <stp>600016.SH</stp>
        <stp>61</stp>
        <stp>12/31/2012</stp>
        <stp>1</stp>
        <tr r="H1889" s="2"/>
      </tp>
      <tp>
        <v>195116483</v>
        <stp/>
        <stp>EM_S_STM07_IS</stp>
        <stp>4</stp>
        <stp>601016.SH</stp>
        <stp>61</stp>
        <stp>12/31/2013</stp>
        <stp>1</stp>
        <tr r="J2699" s="2"/>
      </tp>
      <tp>
        <v>62629530.200000003</v>
        <stp/>
        <stp>EM_S_STM07_IS</stp>
        <stp>4</stp>
        <stp>603016.SH</stp>
        <stp>61</stp>
        <stp>12/31/2011</stp>
        <stp>1</stp>
        <tr r="F2855" s="2"/>
      </tp>
      <tp>
        <v>786500758.80999994</v>
        <stp/>
        <stp>EM_S_STM07_IS</stp>
        <stp>4</stp>
        <stp>600017.SH</stp>
        <stp>61</stp>
        <stp>12/31/2012</stp>
        <stp>1</stp>
        <tr r="H1890" s="2"/>
      </tp>
      <tp>
        <v>65407761.649999999</v>
        <stp/>
        <stp>EM_S_STM07_IS</stp>
        <stp>4</stp>
        <stp>603017.SH</stp>
        <stp>61</stp>
        <stp>12/31/2011</stp>
        <stp>1</stp>
        <tr r="F2856" s="2"/>
      </tp>
      <tp>
        <v>4969266616.6000004</v>
        <stp/>
        <stp>EM_S_STM07_IS</stp>
        <stp>4</stp>
        <stp>600018.SH</stp>
        <stp>61</stp>
        <stp>12/31/2012</stp>
        <stp>1</stp>
        <tr r="H1891" s="2"/>
      </tp>
      <tp>
        <v>2839820000</v>
        <stp/>
        <stp>EM_S_STM07_IS</stp>
        <stp>4</stp>
        <stp>601018.SH</stp>
        <stp>61</stp>
        <stp>12/31/2013</stp>
        <stp>1</stp>
        <tr r="J2700" s="2"/>
      </tp>
      <tp>
        <v>117268200</v>
        <stp/>
        <stp>EM_S_STM07_IS</stp>
        <stp>4</stp>
        <stp>603018.SH</stp>
        <stp>61</stp>
        <stp>12/31/2011</stp>
        <stp>1</stp>
        <tr r="F2857" s="2"/>
      </tp>
      <tp>
        <v>10386372522.049999</v>
        <stp/>
        <stp>EM_S_STM07_IS</stp>
        <stp>4</stp>
        <stp>600019.SH</stp>
        <stp>61</stp>
        <stp>12/31/2012</stp>
        <stp>1</stp>
        <tr r="H1892" s="2"/>
      </tp>
      <tp>
        <v>123572630.05</v>
        <stp/>
        <stp>EM_S_STM07_IS</stp>
        <stp>4</stp>
        <stp>603019.SH</stp>
        <stp>61</stp>
        <stp>12/31/2011</stp>
        <stp>1</stp>
        <tr r="F2858" s="2"/>
      </tp>
      <tp>
        <v>36419866.890000001</v>
        <stp/>
        <stp>EM_S_STM07_IS</stp>
        <stp>4</stp>
        <stp>300390.SZ</stp>
        <stp>61</stp>
        <stp>12/31/2012</stp>
        <stp>1</stp>
        <tr r="H1684" s="2"/>
      </tp>
      <tp>
        <v>35477991.07</v>
        <stp/>
        <stp>EM_S_STM07_IS</stp>
        <stp>4</stp>
        <stp>300391.SZ</stp>
        <stp>61</stp>
        <stp>12/31/2012</stp>
        <stp>1</stp>
        <tr r="H1685" s="2"/>
      </tp>
      <tp>
        <v>60331761.450000003</v>
        <stp/>
        <stp>EM_S_STM07_IS</stp>
        <stp>4</stp>
        <stp>300392.SZ</stp>
        <stp>61</stp>
        <stp>12/31/2012</stp>
        <stp>1</stp>
        <tr r="H1686" s="2"/>
      </tp>
      <tp>
        <v>76618896.950000003</v>
        <stp/>
        <stp>EM_S_STM07_IS</stp>
        <stp>4</stp>
        <stp>300393.SZ</stp>
        <stp>61</stp>
        <stp>12/31/2012</stp>
        <stp>1</stp>
        <tr r="H1687" s="2"/>
      </tp>
      <tp>
        <v>55256687.520000003</v>
        <stp/>
        <stp>EM_S_STM07_IS</stp>
        <stp>4</stp>
        <stp>300394.SZ</stp>
        <stp>61</stp>
        <stp>12/31/2012</stp>
        <stp>1</stp>
        <tr r="H1688" s="2"/>
      </tp>
      <tp>
        <v>61971763.960000001</v>
        <stp/>
        <stp>EM_S_STM07_IS</stp>
        <stp>4</stp>
        <stp>300395.SZ</stp>
        <stp>61</stp>
        <stp>12/31/2012</stp>
        <stp>1</stp>
        <tr r="H1689" s="2"/>
      </tp>
      <tp>
        <v>84222594.010000005</v>
        <stp/>
        <stp>EM_S_STM07_IS</stp>
        <stp>4</stp>
        <stp>300396.SZ</stp>
        <stp>61</stp>
        <stp>12/31/2012</stp>
        <stp>1</stp>
        <tr r="H1690" s="2"/>
      </tp>
      <tp>
        <v>162698389.41</v>
        <stp/>
        <stp>EM_S_STM07_IS</stp>
        <stp>4</stp>
        <stp>300397.SZ</stp>
        <stp>61</stp>
        <stp>12/31/2012</stp>
        <stp>1</stp>
        <tr r="H1691" s="2"/>
      </tp>
      <tp>
        <v>46653267.350000001</v>
        <stp/>
        <stp>EM_S_STM07_IS</stp>
        <stp>4</stp>
        <stp>300398.SZ</stp>
        <stp>61</stp>
        <stp>12/31/2012</stp>
        <stp>1</stp>
        <tr r="H1692" s="2"/>
      </tp>
      <tp>
        <v>65375902.899999999</v>
        <stp/>
        <stp>EM_S_STM07_IS</stp>
        <stp>4</stp>
        <stp>300399.SZ</stp>
        <stp>61</stp>
        <stp>12/31/2012</stp>
        <stp>1</stp>
        <tr r="H1693" s="2"/>
      </tp>
      <tp>
        <v>44574359.829999998</v>
        <stp/>
        <stp>EM_S_STM07_IS</stp>
        <stp>4</stp>
        <stp>300380.SZ</stp>
        <stp>61</stp>
        <stp>12/31/2012</stp>
        <stp>1</stp>
        <tr r="H1674" s="2"/>
      </tp>
      <tp>
        <v>54714639.909999996</v>
        <stp/>
        <stp>EM_S_STM07_IS</stp>
        <stp>4</stp>
        <stp>300381.SZ</stp>
        <stp>61</stp>
        <stp>12/31/2012</stp>
        <stp>1</stp>
        <tr r="H1675" s="2"/>
      </tp>
      <tp>
        <v>88706310.530000001</v>
        <stp/>
        <stp>EM_S_STM07_IS</stp>
        <stp>4</stp>
        <stp>300382.SZ</stp>
        <stp>61</stp>
        <stp>12/31/2012</stp>
        <stp>1</stp>
        <tr r="H1676" s="2"/>
      </tp>
      <tp>
        <v>55381999.939999998</v>
        <stp/>
        <stp>EM_S_STM07_IS</stp>
        <stp>4</stp>
        <stp>300383.SZ</stp>
        <stp>61</stp>
        <stp>12/31/2012</stp>
        <stp>1</stp>
        <tr r="H1677" s="2"/>
      </tp>
      <tp>
        <v>67248809.709999993</v>
        <stp/>
        <stp>EM_S_STM07_IS</stp>
        <stp>4</stp>
        <stp>300384.SZ</stp>
        <stp>61</stp>
        <stp>12/31/2012</stp>
        <stp>1</stp>
        <tr r="H1678" s="2"/>
      </tp>
      <tp>
        <v>58314946.729999997</v>
        <stp/>
        <stp>EM_S_STM07_IS</stp>
        <stp>4</stp>
        <stp>300385.SZ</stp>
        <stp>61</stp>
        <stp>12/31/2012</stp>
        <stp>1</stp>
        <tr r="H1679" s="2"/>
      </tp>
      <tp>
        <v>103343707.08</v>
        <stp/>
        <stp>EM_S_STM07_IS</stp>
        <stp>4</stp>
        <stp>300386.SZ</stp>
        <stp>61</stp>
        <stp>12/31/2012</stp>
        <stp>1</stp>
        <tr r="H1680" s="2"/>
      </tp>
      <tp>
        <v>54633847.310000002</v>
        <stp/>
        <stp>EM_S_STM07_IS</stp>
        <stp>4</stp>
        <stp>300387.SZ</stp>
        <stp>61</stp>
        <stp>12/31/2012</stp>
        <stp>1</stp>
        <tr r="H1681" s="2"/>
      </tp>
      <tp>
        <v>76124598.670000002</v>
        <stp/>
        <stp>EM_S_STM07_IS</stp>
        <stp>4</stp>
        <stp>300388.SZ</stp>
        <stp>61</stp>
        <stp>12/31/2012</stp>
        <stp>1</stp>
        <tr r="H1682" s="2"/>
      </tp>
      <tp>
        <v>101180740.08</v>
        <stp/>
        <stp>EM_S_STM07_IS</stp>
        <stp>4</stp>
        <stp>300389.SZ</stp>
        <stp>61</stp>
        <stp>12/31/2012</stp>
        <stp>1</stp>
        <tr r="H1683" s="2"/>
      </tp>
      <tp>
        <v>52944383.240000002</v>
        <stp/>
        <stp>EM_S_STM07_IS</stp>
        <stp>4</stp>
        <stp>002380.SZ</stp>
        <stp>61</stp>
        <stp>12/31/2010</stp>
        <stp>1</stp>
        <tr r="D851" s="2"/>
      </tp>
      <tp>
        <v>36842069.18</v>
        <stp/>
        <stp>EM_S_STM07_IS</stp>
        <stp>4</stp>
        <stp>002381.SZ</stp>
        <stp>61</stp>
        <stp>12/31/2010</stp>
        <stp>1</stp>
        <tr r="D852" s="2"/>
      </tp>
      <tp>
        <v>40334401.289999999</v>
        <stp/>
        <stp>EM_S_STM07_IS</stp>
        <stp>4</stp>
        <stp>002382.SZ</stp>
        <stp>61</stp>
        <stp>12/31/2010</stp>
        <stp>1</stp>
        <tr r="D853" s="2"/>
      </tp>
      <tp>
        <v>53275552.469999999</v>
        <stp/>
        <stp>EM_S_STM07_IS</stp>
        <stp>4</stp>
        <stp>002383.SZ</stp>
        <stp>61</stp>
        <stp>12/31/2010</stp>
        <stp>1</stp>
        <tr r="D854" s="2"/>
      </tp>
      <tp>
        <v>92019448.170000002</v>
        <stp/>
        <stp>EM_S_STM07_IS</stp>
        <stp>4</stp>
        <stp>002384.SZ</stp>
        <stp>61</stp>
        <stp>12/31/2010</stp>
        <stp>1</stp>
        <tr r="D855" s="2"/>
      </tp>
      <tp>
        <v>311228988.26999998</v>
        <stp/>
        <stp>EM_S_STM07_IS</stp>
        <stp>4</stp>
        <stp>002385.SZ</stp>
        <stp>61</stp>
        <stp>12/31/2010</stp>
        <stp>1</stp>
        <tr r="D856" s="2"/>
      </tp>
      <tp>
        <v>111850052.03</v>
        <stp/>
        <stp>EM_S_STM07_IS</stp>
        <stp>4</stp>
        <stp>002386.SZ</stp>
        <stp>61</stp>
        <stp>12/31/2010</stp>
        <stp>1</stp>
        <tr r="D857" s="2"/>
      </tp>
      <tp>
        <v>81007466.709999993</v>
        <stp/>
        <stp>EM_S_STM07_IS</stp>
        <stp>4</stp>
        <stp>002387.SZ</stp>
        <stp>61</stp>
        <stp>12/31/2010</stp>
        <stp>1</stp>
        <tr r="D858" s="2"/>
      </tp>
      <tp>
        <v>26441756.739999998</v>
        <stp/>
        <stp>EM_S_STM07_IS</stp>
        <stp>4</stp>
        <stp>002388.SZ</stp>
        <stp>61</stp>
        <stp>12/31/2010</stp>
        <stp>1</stp>
        <tr r="D859" s="2"/>
      </tp>
      <tp>
        <v>58359804.729999997</v>
        <stp/>
        <stp>EM_S_STM07_IS</stp>
        <stp>4</stp>
        <stp>002389.SZ</stp>
        <stp>61</stp>
        <stp>12/31/2010</stp>
        <stp>1</stp>
        <tr r="D860" s="2"/>
      </tp>
      <tp>
        <v>37757393.979999997</v>
        <stp/>
        <stp>EM_S_STM07_IS</stp>
        <stp>4</stp>
        <stp>002390.SZ</stp>
        <stp>61</stp>
        <stp>12/31/2010</stp>
        <stp>1</stp>
        <tr r="D861" s="2"/>
      </tp>
      <tp>
        <v>106645741.48999999</v>
        <stp/>
        <stp>EM_S_STM07_IS</stp>
        <stp>4</stp>
        <stp>002391.SZ</stp>
        <stp>61</stp>
        <stp>12/31/2010</stp>
        <stp>1</stp>
        <tr r="D862" s="2"/>
      </tp>
      <tp>
        <v>106851392.54000001</v>
        <stp/>
        <stp>EM_S_STM07_IS</stp>
        <stp>4</stp>
        <stp>002392.SZ</stp>
        <stp>61</stp>
        <stp>12/31/2010</stp>
        <stp>1</stp>
        <tr r="D863" s="2"/>
      </tp>
      <tp>
        <v>203395229.56999999</v>
        <stp/>
        <stp>EM_S_STM07_IS</stp>
        <stp>4</stp>
        <stp>002393.SZ</stp>
        <stp>61</stp>
        <stp>12/31/2010</stp>
        <stp>1</stp>
        <tr r="D864" s="2"/>
      </tp>
      <tp>
        <v>204799356.31</v>
        <stp/>
        <stp>EM_S_STM07_IS</stp>
        <stp>4</stp>
        <stp>002394.SZ</stp>
        <stp>61</stp>
        <stp>12/31/2010</stp>
        <stp>1</stp>
        <tr r="D865" s="2"/>
      </tp>
      <tp>
        <v>44853469.219999999</v>
        <stp/>
        <stp>EM_S_STM07_IS</stp>
        <stp>4</stp>
        <stp>002395.SZ</stp>
        <stp>61</stp>
        <stp>12/31/2010</stp>
        <stp>1</stp>
        <tr r="D866" s="2"/>
      </tp>
      <tp>
        <v>138595600.74000001</v>
        <stp/>
        <stp>EM_S_STM07_IS</stp>
        <stp>4</stp>
        <stp>002396.SZ</stp>
        <stp>61</stp>
        <stp>12/31/2010</stp>
        <stp>1</stp>
        <tr r="D867" s="2"/>
      </tp>
      <tp>
        <v>91751390.390000001</v>
        <stp/>
        <stp>EM_S_STM07_IS</stp>
        <stp>4</stp>
        <stp>002397.SZ</stp>
        <stp>61</stp>
        <stp>12/31/2010</stp>
        <stp>1</stp>
        <tr r="D868" s="2"/>
      </tp>
      <tp>
        <v>57498810.009999998</v>
        <stp/>
        <stp>EM_S_STM07_IS</stp>
        <stp>4</stp>
        <stp>002398.SZ</stp>
        <stp>61</stp>
        <stp>12/31/2010</stp>
        <stp>1</stp>
        <tr r="D869" s="2"/>
      </tp>
      <tp>
        <v>1209503363.9000001</v>
        <stp/>
        <stp>EM_S_STM07_IS</stp>
        <stp>4</stp>
        <stp>002399.SZ</stp>
        <stp>61</stp>
        <stp>12/31/2010</stp>
        <stp>1</stp>
        <tr r="D870" s="2"/>
      </tp>
      <tp>
        <v>187753672.62</v>
        <stp/>
        <stp>EM_S_STM07_IS</stp>
        <stp>4</stp>
        <stp>002320.SZ</stp>
        <stp>61</stp>
        <stp>12/31/2010</stp>
        <stp>1</stp>
        <tr r="D791" s="2"/>
      </tp>
      <tp>
        <v>70373791.469999999</v>
        <stp/>
        <stp>EM_S_STM07_IS</stp>
        <stp>4</stp>
        <stp>300310.SZ</stp>
        <stp>61</stp>
        <stp>12/31/2012</stp>
        <stp>1</stp>
        <tr r="H1605" s="2"/>
      </tp>
      <tp>
        <v>56567324.950000003</v>
        <stp/>
        <stp>EM_S_STM07_IS</stp>
        <stp>4</stp>
        <stp>002321.SZ</stp>
        <stp>61</stp>
        <stp>12/31/2010</stp>
        <stp>1</stp>
        <tr r="D792" s="2"/>
      </tp>
      <tp>
        <v>39007060.359999999</v>
        <stp/>
        <stp>EM_S_STM07_IS</stp>
        <stp>4</stp>
        <stp>300311.SZ</stp>
        <stp>61</stp>
        <stp>12/31/2012</stp>
        <stp>1</stp>
        <tr r="H1606" s="2"/>
      </tp>
      <tp>
        <v>67750845.230000004</v>
        <stp/>
        <stp>EM_S_STM07_IS</stp>
        <stp>4</stp>
        <stp>002322.SZ</stp>
        <stp>61</stp>
        <stp>12/31/2010</stp>
        <stp>1</stp>
        <tr r="D793" s="2"/>
      </tp>
      <tp>
        <v>71737746.079999998</v>
        <stp/>
        <stp>EM_S_STM07_IS</stp>
        <stp>4</stp>
        <stp>300312.SZ</stp>
        <stp>61</stp>
        <stp>12/31/2012</stp>
        <stp>1</stp>
        <tr r="H1607" s="2"/>
      </tp>
      <tp>
        <v>53567988.979999997</v>
        <stp/>
        <stp>EM_S_STM07_IS</stp>
        <stp>4</stp>
        <stp>002323.SZ</stp>
        <stp>61</stp>
        <stp>12/31/2010</stp>
        <stp>1</stp>
        <tr r="D794" s="2"/>
      </tp>
      <tp>
        <v>19064987.140000001</v>
        <stp/>
        <stp>EM_S_STM07_IS</stp>
        <stp>4</stp>
        <stp>300313.SZ</stp>
        <stp>61</stp>
        <stp>12/31/2012</stp>
        <stp>1</stp>
        <tr r="H1608" s="2"/>
      </tp>
      <tp>
        <v>100553259.51000001</v>
        <stp/>
        <stp>EM_S_STM07_IS</stp>
        <stp>4</stp>
        <stp>002324.SZ</stp>
        <stp>61</stp>
        <stp>12/31/2010</stp>
        <stp>1</stp>
        <tr r="D795" s="2"/>
      </tp>
      <tp>
        <v>73866835.5</v>
        <stp/>
        <stp>EM_S_STM07_IS</stp>
        <stp>4</stp>
        <stp>300314.SZ</stp>
        <stp>61</stp>
        <stp>12/31/2012</stp>
        <stp>1</stp>
        <tr r="H1609" s="2"/>
      </tp>
      <tp>
        <v>97002022.019999996</v>
        <stp/>
        <stp>EM_S_STM07_IS</stp>
        <stp>4</stp>
        <stp>002325.SZ</stp>
        <stp>61</stp>
        <stp>12/31/2010</stp>
        <stp>1</stp>
        <tr r="D796" s="2"/>
      </tp>
      <tp>
        <v>82300006.430000007</v>
        <stp/>
        <stp>EM_S_STM07_IS</stp>
        <stp>4</stp>
        <stp>300315.SZ</stp>
        <stp>61</stp>
        <stp>12/31/2012</stp>
        <stp>1</stp>
        <tr r="H1610" s="2"/>
      </tp>
      <tp>
        <v>58318890.700000003</v>
        <stp/>
        <stp>EM_S_STM07_IS</stp>
        <stp>4</stp>
        <stp>002326.SZ</stp>
        <stp>61</stp>
        <stp>12/31/2010</stp>
        <stp>1</stp>
        <tr r="D797" s="2"/>
      </tp>
      <tp>
        <v>173615598.50999999</v>
        <stp/>
        <stp>EM_S_STM07_IS</stp>
        <stp>4</stp>
        <stp>300316.SZ</stp>
        <stp>61</stp>
        <stp>12/31/2012</stp>
        <stp>1</stp>
        <tr r="H1611" s="2"/>
      </tp>
      <tp>
        <v>127757806.11</v>
        <stp/>
        <stp>EM_S_STM07_IS</stp>
        <stp>4</stp>
        <stp>002327.SZ</stp>
        <stp>61</stp>
        <stp>12/31/2010</stp>
        <stp>1</stp>
        <tr r="D798" s="2"/>
      </tp>
      <tp>
        <v>5830827.0800000001</v>
        <stp/>
        <stp>EM_S_STM07_IS</stp>
        <stp>4</stp>
        <stp>300317.SZ</stp>
        <stp>61</stp>
        <stp>12/31/2012</stp>
        <stp>1</stp>
        <tr r="H1612" s="2"/>
      </tp>
      <tp>
        <v>157549953.56</v>
        <stp/>
        <stp>EM_S_STM07_IS</stp>
        <stp>4</stp>
        <stp>002328.SZ</stp>
        <stp>61</stp>
        <stp>12/31/2010</stp>
        <stp>1</stp>
        <tr r="D799" s="2"/>
      </tp>
      <tp>
        <v>50954466.259999998</v>
        <stp/>
        <stp>EM_S_STM07_IS</stp>
        <stp>4</stp>
        <stp>300318.SZ</stp>
        <stp>61</stp>
        <stp>12/31/2012</stp>
        <stp>1</stp>
        <tr r="H1613" s="2"/>
      </tp>
      <tp>
        <v>56929666.560000002</v>
        <stp/>
        <stp>EM_S_STM07_IS</stp>
        <stp>4</stp>
        <stp>002329.SZ</stp>
        <stp>61</stp>
        <stp>12/31/2010</stp>
        <stp>1</stp>
        <tr r="D800" s="2"/>
      </tp>
      <tp>
        <v>26325909.68</v>
        <stp/>
        <stp>EM_S_STM07_IS</stp>
        <stp>4</stp>
        <stp>300319.SZ</stp>
        <stp>61</stp>
        <stp>12/31/2012</stp>
        <stp>1</stp>
        <tr r="H1614" s="2"/>
      </tp>
      <tp>
        <v>44293168.960000001</v>
        <stp/>
        <stp>EM_S_STM07_IS</stp>
        <stp>4</stp>
        <stp>002330.SZ</stp>
        <stp>61</stp>
        <stp>12/31/2010</stp>
        <stp>1</stp>
        <tr r="D801" s="2"/>
      </tp>
      <tp>
        <v>55598274.009999998</v>
        <stp/>
        <stp>EM_S_STM07_IS</stp>
        <stp>4</stp>
        <stp>300300.SZ</stp>
        <stp>61</stp>
        <stp>12/31/2012</stp>
        <stp>1</stp>
        <tr r="H1595" s="2"/>
      </tp>
      <tp>
        <v>40766293.689999998</v>
        <stp/>
        <stp>EM_S_STM07_IS</stp>
        <stp>4</stp>
        <stp>002331.SZ</stp>
        <stp>61</stp>
        <stp>12/31/2010</stp>
        <stp>1</stp>
        <tr r="D802" s="2"/>
      </tp>
      <tp>
        <v>47563908.909999996</v>
        <stp/>
        <stp>EM_S_STM07_IS</stp>
        <stp>4</stp>
        <stp>300301.SZ</stp>
        <stp>61</stp>
        <stp>12/31/2012</stp>
        <stp>1</stp>
        <tr r="H1596" s="2"/>
      </tp>
      <tp>
        <v>120165635.09</v>
        <stp/>
        <stp>EM_S_STM07_IS</stp>
        <stp>4</stp>
        <stp>002332.SZ</stp>
        <stp>61</stp>
        <stp>12/31/2010</stp>
        <stp>1</stp>
        <tr r="D803" s="2"/>
      </tp>
      <tp>
        <v>29396390.329999998</v>
        <stp/>
        <stp>EM_S_STM07_IS</stp>
        <stp>4</stp>
        <stp>300302.SZ</stp>
        <stp>61</stp>
        <stp>12/31/2012</stp>
        <stp>1</stp>
        <tr r="H1597" s="2"/>
      </tp>
      <tp>
        <v>3259290950</v>
        <stp/>
        <stp>EM_S_STM07_IS</stp>
        <stp>4</stp>
        <stp>000333.SZ</stp>
        <stp>61</stp>
        <stp>12/31/2012</stp>
        <stp>1</stp>
        <tr r="H79" s="2"/>
      </tp>
      <tp>
        <v>66226348.140000001</v>
        <stp/>
        <stp>EM_S_STM07_IS</stp>
        <stp>4</stp>
        <stp>002333.SZ</stp>
        <stp>61</stp>
        <stp>12/31/2010</stp>
        <stp>1</stp>
        <tr r="D804" s="2"/>
      </tp>
      <tp>
        <v>91526741.140000001</v>
        <stp/>
        <stp>EM_S_STM07_IS</stp>
        <stp>4</stp>
        <stp>300303.SZ</stp>
        <stp>61</stp>
        <stp>12/31/2012</stp>
        <stp>1</stp>
        <tr r="H1598" s="2"/>
      </tp>
      <tp>
        <v>115697643.72</v>
        <stp/>
        <stp>EM_S_STM07_IS</stp>
        <stp>4</stp>
        <stp>002334.SZ</stp>
        <stp>61</stp>
        <stp>12/31/2010</stp>
        <stp>1</stp>
        <tr r="D805" s="2"/>
      </tp>
      <tp>
        <v>91165102.909999996</v>
        <stp/>
        <stp>EM_S_STM07_IS</stp>
        <stp>4</stp>
        <stp>300304.SZ</stp>
        <stp>61</stp>
        <stp>12/31/2012</stp>
        <stp>1</stp>
        <tr r="H1599" s="2"/>
      </tp>
      <tp>
        <v>92588063.909999996</v>
        <stp/>
        <stp>EM_S_STM07_IS</stp>
        <stp>4</stp>
        <stp>002335.SZ</stp>
        <stp>61</stp>
        <stp>12/31/2010</stp>
        <stp>1</stp>
        <tr r="D806" s="2"/>
      </tp>
      <tp>
        <v>111249232.56999999</v>
        <stp/>
        <stp>EM_S_STM07_IS</stp>
        <stp>4</stp>
        <stp>300305.SZ</stp>
        <stp>61</stp>
        <stp>12/31/2012</stp>
        <stp>1</stp>
        <tr r="H1600" s="2"/>
      </tp>
      <tp>
        <v>237010569.66</v>
        <stp/>
        <stp>EM_S_STM07_IS</stp>
        <stp>4</stp>
        <stp>002336.SZ</stp>
        <stp>61</stp>
        <stp>12/31/2010</stp>
        <stp>1</stp>
        <tr r="D807" s="2"/>
      </tp>
      <tp>
        <v>72477380.599999994</v>
        <stp/>
        <stp>EM_S_STM07_IS</stp>
        <stp>4</stp>
        <stp>300306.SZ</stp>
        <stp>61</stp>
        <stp>12/31/2012</stp>
        <stp>1</stp>
        <tr r="H1601" s="2"/>
      </tp>
      <tp>
        <v>91747530.829999998</v>
        <stp/>
        <stp>EM_S_STM07_IS</stp>
        <stp>4</stp>
        <stp>002337.SZ</stp>
        <stp>61</stp>
        <stp>12/31/2010</stp>
        <stp>1</stp>
        <tr r="D808" s="2"/>
      </tp>
      <tp>
        <v>379257116.01999998</v>
        <stp/>
        <stp>EM_S_STM07_IS</stp>
        <stp>4</stp>
        <stp>300307.SZ</stp>
        <stp>61</stp>
        <stp>12/31/2012</stp>
        <stp>1</stp>
        <tr r="H1602" s="2"/>
      </tp>
      <tp>
        <v>2990996934.9099998</v>
        <stp/>
        <stp>EM_S_STM07_IS</stp>
        <stp>4</stp>
        <stp>000338.SZ</stp>
        <stp>61</stp>
        <stp>12/31/2012</stp>
        <stp>1</stp>
        <tr r="H80" s="2"/>
      </tp>
      <tp>
        <v>48002401.920000002</v>
        <stp/>
        <stp>EM_S_STM07_IS</stp>
        <stp>4</stp>
        <stp>002338.SZ</stp>
        <stp>61</stp>
        <stp>12/31/2010</stp>
        <stp>1</stp>
        <tr r="D809" s="2"/>
      </tp>
      <tp>
        <v>28775877.57</v>
        <stp/>
        <stp>EM_S_STM07_IS</stp>
        <stp>4</stp>
        <stp>300308.SZ</stp>
        <stp>61</stp>
        <stp>12/31/2012</stp>
        <stp>1</stp>
        <tr r="H1603" s="2"/>
      </tp>
      <tp>
        <v>54603317.189999998</v>
        <stp/>
        <stp>EM_S_STM07_IS</stp>
        <stp>4</stp>
        <stp>002339.SZ</stp>
        <stp>61</stp>
        <stp>12/31/2010</stp>
        <stp>1</stp>
        <tr r="D810" s="2"/>
      </tp>
      <tp>
        <v>103361656.75</v>
        <stp/>
        <stp>EM_S_STM07_IS</stp>
        <stp>4</stp>
        <stp>300309.SZ</stp>
        <stp>61</stp>
        <stp>12/31/2012</stp>
        <stp>1</stp>
        <tr r="H1604" s="2"/>
      </tp>
      <tp>
        <v>119718403.70999999</v>
        <stp/>
        <stp>EM_S_STM07_IS</stp>
        <stp>4</stp>
        <stp>002300.SZ</stp>
        <stp>61</stp>
        <stp>12/31/2010</stp>
        <stp>1</stp>
        <tr r="D771" s="2"/>
      </tp>
      <tp>
        <v>31674347.170000002</v>
        <stp/>
        <stp>EM_S_STM07_IS</stp>
        <stp>4</stp>
        <stp>300330.SZ</stp>
        <stp>61</stp>
        <stp>12/31/2012</stp>
        <stp>1</stp>
        <tr r="H1625" s="2"/>
      </tp>
      <tp>
        <v>159313470.66</v>
        <stp/>
        <stp>EM_S_STM07_IS</stp>
        <stp>4</stp>
        <stp>000301.SZ</stp>
        <stp>61</stp>
        <stp>12/31/2012</stp>
        <stp>1</stp>
        <tr r="H78" s="2"/>
      </tp>
      <tp>
        <v>50524552.990000002</v>
        <stp/>
        <stp>EM_S_STM07_IS</stp>
        <stp>4</stp>
        <stp>002301.SZ</stp>
        <stp>61</stp>
        <stp>12/31/2010</stp>
        <stp>1</stp>
        <tr r="D772" s="2"/>
      </tp>
      <tp>
        <v>29739358.219999999</v>
        <stp/>
        <stp>EM_S_STM07_IS</stp>
        <stp>4</stp>
        <stp>300331.SZ</stp>
        <stp>61</stp>
        <stp>12/31/2012</stp>
        <stp>1</stp>
        <tr r="H1626" s="2"/>
      </tp>
      <tp>
        <v>107427996.59999999</v>
        <stp/>
        <stp>EM_S_STM07_IS</stp>
        <stp>4</stp>
        <stp>002302.SZ</stp>
        <stp>61</stp>
        <stp>12/31/2010</stp>
        <stp>1</stp>
        <tr r="D773" s="2"/>
      </tp>
      <tp>
        <v>90501750.069999993</v>
        <stp/>
        <stp>EM_S_STM07_IS</stp>
        <stp>4</stp>
        <stp>300332.SZ</stp>
        <stp>61</stp>
        <stp>12/31/2012</stp>
        <stp>1</stp>
        <tr r="H1627" s="2"/>
      </tp>
      <tp>
        <v>142490523.40000001</v>
        <stp/>
        <stp>EM_S_STM07_IS</stp>
        <stp>4</stp>
        <stp>002303.SZ</stp>
        <stp>61</stp>
        <stp>12/31/2010</stp>
        <stp>1</stp>
        <tr r="D774" s="2"/>
      </tp>
      <tp>
        <v>79263275.430000007</v>
        <stp/>
        <stp>EM_S_STM07_IS</stp>
        <stp>4</stp>
        <stp>300333.SZ</stp>
        <stp>61</stp>
        <stp>12/31/2012</stp>
        <stp>1</stp>
        <tr r="H1628" s="2"/>
      </tp>
      <tp>
        <v>2204667836.96</v>
        <stp/>
        <stp>EM_S_STM07_IS</stp>
        <stp>4</stp>
        <stp>002304.SZ</stp>
        <stp>61</stp>
        <stp>12/31/2010</stp>
        <stp>1</stp>
        <tr r="D775" s="2"/>
      </tp>
      <tp>
        <v>59311200.939999998</v>
        <stp/>
        <stp>EM_S_STM07_IS</stp>
        <stp>4</stp>
        <stp>300334.SZ</stp>
        <stp>61</stp>
        <stp>12/31/2012</stp>
        <stp>1</stp>
        <tr r="H1629" s="2"/>
      </tp>
      <tp>
        <v>192414797.02000001</v>
        <stp/>
        <stp>EM_S_STM07_IS</stp>
        <stp>4</stp>
        <stp>002305.SZ</stp>
        <stp>61</stp>
        <stp>12/31/2010</stp>
        <stp>1</stp>
        <tr r="D776" s="2"/>
      </tp>
      <tp>
        <v>59371793.25</v>
        <stp/>
        <stp>EM_S_STM07_IS</stp>
        <stp>4</stp>
        <stp>300335.SZ</stp>
        <stp>61</stp>
        <stp>12/31/2012</stp>
        <stp>1</stp>
        <tr r="H1630" s="2"/>
      </tp>
      <tp>
        <v>58022178.289999999</v>
        <stp/>
        <stp>EM_S_STM07_IS</stp>
        <stp>4</stp>
        <stp>002306.SZ</stp>
        <stp>61</stp>
        <stp>12/31/2010</stp>
        <stp>1</stp>
        <tr r="D777" s="2"/>
      </tp>
      <tp>
        <v>90558107.180000007</v>
        <stp/>
        <stp>EM_S_STM07_IS</stp>
        <stp>4</stp>
        <stp>300336.SZ</stp>
        <stp>61</stp>
        <stp>12/31/2012</stp>
        <stp>1</stp>
        <tr r="H1631" s="2"/>
      </tp>
      <tp>
        <v>63030633.890000001</v>
        <stp/>
        <stp>EM_S_STM07_IS</stp>
        <stp>4</stp>
        <stp>002307.SZ</stp>
        <stp>61</stp>
        <stp>12/31/2010</stp>
        <stp>1</stp>
        <tr r="D778" s="2"/>
      </tp>
      <tp>
        <v>99850047.390000001</v>
        <stp/>
        <stp>EM_S_STM07_IS</stp>
        <stp>4</stp>
        <stp>300337.SZ</stp>
        <stp>61</stp>
        <stp>12/31/2012</stp>
        <stp>1</stp>
        <tr r="H1632" s="2"/>
      </tp>
      <tp>
        <v>201475549.72</v>
        <stp/>
        <stp>EM_S_STM07_IS</stp>
        <stp>4</stp>
        <stp>002308.SZ</stp>
        <stp>61</stp>
        <stp>12/31/2010</stp>
        <stp>1</stp>
        <tr r="D779" s="2"/>
      </tp>
      <tp>
        <v>57823547.700000003</v>
        <stp/>
        <stp>EM_S_STM07_IS</stp>
        <stp>4</stp>
        <stp>300338.SZ</stp>
        <stp>61</stp>
        <stp>12/31/2012</stp>
        <stp>1</stp>
        <tr r="H1633" s="2"/>
      </tp>
      <tp>
        <v>188794852.84999999</v>
        <stp/>
        <stp>EM_S_STM07_IS</stp>
        <stp>4</stp>
        <stp>002309.SZ</stp>
        <stp>61</stp>
        <stp>12/31/2010</stp>
        <stp>1</stp>
        <tr r="D780" s="2"/>
      </tp>
      <tp>
        <v>65547736.310000002</v>
        <stp/>
        <stp>EM_S_STM07_IS</stp>
        <stp>4</stp>
        <stp>300339.SZ</stp>
        <stp>61</stp>
        <stp>12/31/2012</stp>
        <stp>1</stp>
        <tr r="H1634" s="2"/>
      </tp>
      <tp>
        <v>258006183.43000001</v>
        <stp/>
        <stp>EM_S_STM07_IS</stp>
        <stp>4</stp>
        <stp>002310.SZ</stp>
        <stp>61</stp>
        <stp>12/31/2010</stp>
        <stp>1</stp>
        <tr r="D781" s="2"/>
      </tp>
      <tp>
        <v>58531069.259999998</v>
        <stp/>
        <stp>EM_S_STM07_IS</stp>
        <stp>4</stp>
        <stp>300320.SZ</stp>
        <stp>61</stp>
        <stp>12/31/2012</stp>
        <stp>1</stp>
        <tr r="H1615" s="2"/>
      </tp>
      <tp>
        <v>211068132.02000001</v>
        <stp/>
        <stp>EM_S_STM07_IS</stp>
        <stp>4</stp>
        <stp>002311.SZ</stp>
        <stp>61</stp>
        <stp>12/31/2010</stp>
        <stp>1</stp>
        <tr r="D782" s="2"/>
      </tp>
      <tp>
        <v>30044384.27</v>
        <stp/>
        <stp>EM_S_STM07_IS</stp>
        <stp>4</stp>
        <stp>300321.SZ</stp>
        <stp>61</stp>
        <stp>12/31/2012</stp>
        <stp>1</stp>
        <tr r="H1616" s="2"/>
      </tp>
      <tp>
        <v>52520460.899999999</v>
        <stp/>
        <stp>EM_S_STM07_IS</stp>
        <stp>4</stp>
        <stp>002312.SZ</stp>
        <stp>61</stp>
        <stp>12/31/2010</stp>
        <stp>1</stp>
        <tr r="D783" s="2"/>
      </tp>
      <tp>
        <v>42479997</v>
        <stp/>
        <stp>EM_S_STM07_IS</stp>
        <stp>4</stp>
        <stp>300322.SZ</stp>
        <stp>61</stp>
        <stp>12/31/2012</stp>
        <stp>1</stp>
        <tr r="H1617" s="2"/>
      </tp>
      <tp>
        <v>100776227.8</v>
        <stp/>
        <stp>EM_S_STM07_IS</stp>
        <stp>4</stp>
        <stp>002313.SZ</stp>
        <stp>61</stp>
        <stp>12/31/2010</stp>
        <stp>1</stp>
        <tr r="D784" s="2"/>
      </tp>
      <tp>
        <v>87338602.849999994</v>
        <stp/>
        <stp>EM_S_STM07_IS</stp>
        <stp>4</stp>
        <stp>300323.SZ</stp>
        <stp>61</stp>
        <stp>12/31/2012</stp>
        <stp>1</stp>
        <tr r="H1618" s="2"/>
      </tp>
      <tp>
        <v>145254194.11000001</v>
        <stp/>
        <stp>EM_S_STM07_IS</stp>
        <stp>4</stp>
        <stp>002314.SZ</stp>
        <stp>61</stp>
        <stp>12/31/2010</stp>
        <stp>1</stp>
        <tr r="D785" s="2"/>
      </tp>
      <tp>
        <v>46890276.009999998</v>
        <stp/>
        <stp>EM_S_STM07_IS</stp>
        <stp>4</stp>
        <stp>300324.SZ</stp>
        <stp>61</stp>
        <stp>12/31/2012</stp>
        <stp>1</stp>
        <tr r="H1619" s="2"/>
      </tp>
      <tp>
        <v>150369165.91999999</v>
        <stp/>
        <stp>EM_S_STM07_IS</stp>
        <stp>4</stp>
        <stp>002315.SZ</stp>
        <stp>61</stp>
        <stp>12/31/2010</stp>
        <stp>1</stp>
        <tr r="D786" s="2"/>
      </tp>
      <tp>
        <v>56148996.630000003</v>
        <stp/>
        <stp>EM_S_STM07_IS</stp>
        <stp>4</stp>
        <stp>300325.SZ</stp>
        <stp>61</stp>
        <stp>12/31/2012</stp>
        <stp>1</stp>
        <tr r="H1620" s="2"/>
      </tp>
      <tp>
        <v>44847891.009999998</v>
        <stp/>
        <stp>EM_S_STM07_IS</stp>
        <stp>4</stp>
        <stp>002316.SZ</stp>
        <stp>61</stp>
        <stp>12/31/2010</stp>
        <stp>1</stp>
        <tr r="D787" s="2"/>
      </tp>
      <tp>
        <v>55523769.43</v>
        <stp/>
        <stp>EM_S_STM07_IS</stp>
        <stp>4</stp>
        <stp>300326.SZ</stp>
        <stp>61</stp>
        <stp>12/31/2012</stp>
        <stp>1</stp>
        <tr r="H1621" s="2"/>
      </tp>
      <tp>
        <v>131510099.75</v>
        <stp/>
        <stp>EM_S_STM07_IS</stp>
        <stp>4</stp>
        <stp>002317.SZ</stp>
        <stp>61</stp>
        <stp>12/31/2010</stp>
        <stp>1</stp>
        <tr r="D788" s="2"/>
      </tp>
      <tp>
        <v>24360113.550000001</v>
        <stp/>
        <stp>EM_S_STM07_IS</stp>
        <stp>4</stp>
        <stp>300327.SZ</stp>
        <stp>61</stp>
        <stp>12/31/2012</stp>
        <stp>1</stp>
        <tr r="H1622" s="2"/>
      </tp>
      <tp>
        <v>73216451.560000002</v>
        <stp/>
        <stp>EM_S_STM07_IS</stp>
        <stp>4</stp>
        <stp>002318.SZ</stp>
        <stp>61</stp>
        <stp>12/31/2010</stp>
        <stp>1</stp>
        <tr r="D789" s="2"/>
      </tp>
      <tp>
        <v>39644808.369999997</v>
        <stp/>
        <stp>EM_S_STM07_IS</stp>
        <stp>4</stp>
        <stp>300328.SZ</stp>
        <stp>61</stp>
        <stp>12/31/2012</stp>
        <stp>1</stp>
        <tr r="H1623" s="2"/>
      </tp>
      <tp>
        <v>31865786.43</v>
        <stp/>
        <stp>EM_S_STM07_IS</stp>
        <stp>4</stp>
        <stp>002319.SZ</stp>
        <stp>61</stp>
        <stp>12/31/2010</stp>
        <stp>1</stp>
        <tr r="D790" s="2"/>
      </tp>
      <tp>
        <v>30513282.25</v>
        <stp/>
        <stp>EM_S_STM07_IS</stp>
        <stp>4</stp>
        <stp>300329.SZ</stp>
        <stp>61</stp>
        <stp>12/31/2012</stp>
        <stp>1</stp>
        <tr r="H1624" s="2"/>
      </tp>
      <tp>
        <v>52817061.670000002</v>
        <stp/>
        <stp>EM_S_STM07_IS</stp>
        <stp>4</stp>
        <stp>002360.SZ</stp>
        <stp>61</stp>
        <stp>12/31/2010</stp>
        <stp>1</stp>
        <tr r="D831" s="2"/>
      </tp>
      <tp>
        <v>39604117.299999997</v>
        <stp/>
        <stp>EM_S_STM07_IS</stp>
        <stp>4</stp>
        <stp>300350.SZ</stp>
        <stp>61</stp>
        <stp>12/31/2012</stp>
        <stp>1</stp>
        <tr r="H1645" s="2"/>
      </tp>
      <tp>
        <v>32578571.469999999</v>
        <stp/>
        <stp>EM_S_STM07_IS</stp>
        <stp>4</stp>
        <stp>002361.SZ</stp>
        <stp>61</stp>
        <stp>12/31/2010</stp>
        <stp>1</stp>
        <tr r="D832" s="2"/>
      </tp>
      <tp>
        <v>52339256.520000003</v>
        <stp/>
        <stp>EM_S_STM07_IS</stp>
        <stp>4</stp>
        <stp>300351.SZ</stp>
        <stp>61</stp>
        <stp>12/31/2012</stp>
        <stp>1</stp>
        <tr r="H1646" s="2"/>
      </tp>
      <tp>
        <v>87901607.700000003</v>
        <stp/>
        <stp>EM_S_STM07_IS</stp>
        <stp>4</stp>
        <stp>002362.SZ</stp>
        <stp>61</stp>
        <stp>12/31/2010</stp>
        <stp>1</stp>
        <tr r="D833" s="2"/>
      </tp>
      <tp>
        <v>60107528.990000002</v>
        <stp/>
        <stp>EM_S_STM07_IS</stp>
        <stp>4</stp>
        <stp>300352.SZ</stp>
        <stp>61</stp>
        <stp>12/31/2012</stp>
        <stp>1</stp>
        <tr r="H1647" s="2"/>
      </tp>
      <tp>
        <v>49395221.700000003</v>
        <stp/>
        <stp>EM_S_STM07_IS</stp>
        <stp>4</stp>
        <stp>002363.SZ</stp>
        <stp>61</stp>
        <stp>12/31/2010</stp>
        <stp>1</stp>
        <tr r="D834" s="2"/>
      </tp>
      <tp>
        <v>44807989.270000003</v>
        <stp/>
        <stp>EM_S_STM07_IS</stp>
        <stp>4</stp>
        <stp>300353.SZ</stp>
        <stp>61</stp>
        <stp>12/31/2012</stp>
        <stp>1</stp>
        <tr r="H1648" s="2"/>
      </tp>
      <tp>
        <v>35495716.350000001</v>
        <stp/>
        <stp>EM_S_STM07_IS</stp>
        <stp>4</stp>
        <stp>002364.SZ</stp>
        <stp>61</stp>
        <stp>12/31/2010</stp>
        <stp>1</stp>
        <tr r="D835" s="2"/>
      </tp>
      <tp>
        <v>32508104.02</v>
        <stp/>
        <stp>EM_S_STM07_IS</stp>
        <stp>4</stp>
        <stp>300354.SZ</stp>
        <stp>61</stp>
        <stp>12/31/2012</stp>
        <stp>1</stp>
        <tr r="H1649" s="2"/>
      </tp>
      <tp>
        <v>46106940.920000002</v>
        <stp/>
        <stp>EM_S_STM07_IS</stp>
        <stp>4</stp>
        <stp>002365.SZ</stp>
        <stp>61</stp>
        <stp>12/31/2010</stp>
        <stp>1</stp>
        <tr r="D836" s="2"/>
      </tp>
      <tp>
        <v>127252554.48</v>
        <stp/>
        <stp>EM_S_STM07_IS</stp>
        <stp>4</stp>
        <stp>300355.SZ</stp>
        <stp>61</stp>
        <stp>12/31/2012</stp>
        <stp>1</stp>
        <tr r="H1650" s="2"/>
      </tp>
      <tp>
        <v>63377250.979999997</v>
        <stp/>
        <stp>EM_S_STM07_IS</stp>
        <stp>4</stp>
        <stp>002366.SZ</stp>
        <stp>61</stp>
        <stp>12/31/2010</stp>
        <stp>1</stp>
        <tr r="D837" s="2"/>
      </tp>
      <tp>
        <v>72656085.709999993</v>
        <stp/>
        <stp>EM_S_STM07_IS</stp>
        <stp>4</stp>
        <stp>300356.SZ</stp>
        <stp>61</stp>
        <stp>12/31/2012</stp>
        <stp>1</stp>
        <tr r="H1651" s="2"/>
      </tp>
      <tp>
        <v>119874699.95999999</v>
        <stp/>
        <stp>EM_S_STM07_IS</stp>
        <stp>4</stp>
        <stp>002367.SZ</stp>
        <stp>61</stp>
        <stp>12/31/2010</stp>
        <stp>1</stp>
        <tr r="D838" s="2"/>
      </tp>
      <tp>
        <v>53773772.090000004</v>
        <stp/>
        <stp>EM_S_STM07_IS</stp>
        <stp>4</stp>
        <stp>300357.SZ</stp>
        <stp>61</stp>
        <stp>12/31/2012</stp>
        <stp>1</stp>
        <tr r="H1652" s="2"/>
      </tp>
      <tp>
        <v>87144668.780000001</v>
        <stp/>
        <stp>EM_S_STM07_IS</stp>
        <stp>4</stp>
        <stp>002368.SZ</stp>
        <stp>61</stp>
        <stp>12/31/2010</stp>
        <stp>1</stp>
        <tr r="D839" s="2"/>
      </tp>
      <tp>
        <v>95367795.319999993</v>
        <stp/>
        <stp>EM_S_STM07_IS</stp>
        <stp>4</stp>
        <stp>300358.SZ</stp>
        <stp>61</stp>
        <stp>12/31/2012</stp>
        <stp>1</stp>
        <tr r="H1653" s="2"/>
      </tp>
      <tp>
        <v>73951392.230000004</v>
        <stp/>
        <stp>EM_S_STM07_IS</stp>
        <stp>4</stp>
        <stp>002369.SZ</stp>
        <stp>61</stp>
        <stp>12/31/2010</stp>
        <stp>1</stp>
        <tr r="D840" s="2"/>
      </tp>
      <tp>
        <v>43705164.590000004</v>
        <stp/>
        <stp>EM_S_STM07_IS</stp>
        <stp>4</stp>
        <stp>300359.SZ</stp>
        <stp>61</stp>
        <stp>12/31/2012</stp>
        <stp>1</stp>
        <tr r="H1654" s="2"/>
      </tp>
      <tp>
        <v>42046485.130000003</v>
        <stp/>
        <stp>EM_S_STM07_IS</stp>
        <stp>4</stp>
        <stp>002370.SZ</stp>
        <stp>61</stp>
        <stp>12/31/2010</stp>
        <stp>1</stp>
        <tr r="D841" s="2"/>
      </tp>
      <tp>
        <v>42599333.229999997</v>
        <stp/>
        <stp>EM_S_STM07_IS</stp>
        <stp>4</stp>
        <stp>300340.SZ</stp>
        <stp>61</stp>
        <stp>12/31/2012</stp>
        <stp>1</stp>
        <tr r="H1635" s="2"/>
      </tp>
      <tp>
        <v>81093994.659999996</v>
        <stp/>
        <stp>EM_S_STM07_IS</stp>
        <stp>4</stp>
        <stp>002371.SZ</stp>
        <stp>61</stp>
        <stp>12/31/2010</stp>
        <stp>1</stp>
        <tr r="D842" s="2"/>
      </tp>
      <tp>
        <v>35186106.130000003</v>
        <stp/>
        <stp>EM_S_STM07_IS</stp>
        <stp>4</stp>
        <stp>300341.SZ</stp>
        <stp>61</stp>
        <stp>12/31/2012</stp>
        <stp>1</stp>
        <tr r="H1636" s="2"/>
      </tp>
      <tp>
        <v>170117635.91</v>
        <stp/>
        <stp>EM_S_STM07_IS</stp>
        <stp>4</stp>
        <stp>002372.SZ</stp>
        <stp>61</stp>
        <stp>12/31/2010</stp>
        <stp>1</stp>
        <tr r="D843" s="2"/>
      </tp>
      <tp>
        <v>80342182.129999995</v>
        <stp/>
        <stp>EM_S_STM07_IS</stp>
        <stp>4</stp>
        <stp>300342.SZ</stp>
        <stp>61</stp>
        <stp>12/31/2012</stp>
        <stp>1</stp>
        <tr r="H1637" s="2"/>
      </tp>
      <tp>
        <v>23425897.579999998</v>
        <stp/>
        <stp>EM_S_STM07_IS</stp>
        <stp>4</stp>
        <stp>002373.SZ</stp>
        <stp>61</stp>
        <stp>12/31/2010</stp>
        <stp>1</stp>
        <tr r="D844" s="2"/>
      </tp>
      <tp>
        <v>54416930.210000001</v>
        <stp/>
        <stp>EM_S_STM07_IS</stp>
        <stp>4</stp>
        <stp>300343.SZ</stp>
        <stp>61</stp>
        <stp>12/31/2012</stp>
        <stp>1</stp>
        <tr r="H1638" s="2"/>
      </tp>
      <tp>
        <v>30192707.34</v>
        <stp/>
        <stp>EM_S_STM07_IS</stp>
        <stp>4</stp>
        <stp>002374.SZ</stp>
        <stp>61</stp>
        <stp>12/31/2010</stp>
        <stp>1</stp>
        <tr r="D845" s="2"/>
      </tp>
      <tp>
        <v>44955040.770000003</v>
        <stp/>
        <stp>EM_S_STM07_IS</stp>
        <stp>4</stp>
        <stp>300344.SZ</stp>
        <stp>61</stp>
        <stp>12/31/2012</stp>
        <stp>1</stp>
        <tr r="H1639" s="2"/>
      </tp>
      <tp>
        <v>262245844.77000001</v>
        <stp/>
        <stp>EM_S_STM07_IS</stp>
        <stp>4</stp>
        <stp>002375.SZ</stp>
        <stp>61</stp>
        <stp>12/31/2010</stp>
        <stp>1</stp>
        <tr r="D846" s="2"/>
      </tp>
      <tp>
        <v>48609851.990000002</v>
        <stp/>
        <stp>EM_S_STM07_IS</stp>
        <stp>4</stp>
        <stp>300345.SZ</stp>
        <stp>61</stp>
        <stp>12/31/2012</stp>
        <stp>1</stp>
        <tr r="H1640" s="2"/>
      </tp>
      <tp>
        <v>111492866.33</v>
        <stp/>
        <stp>EM_S_STM07_IS</stp>
        <stp>4</stp>
        <stp>002376.SZ</stp>
        <stp>61</stp>
        <stp>12/31/2010</stp>
        <stp>1</stp>
        <tr r="D847" s="2"/>
      </tp>
      <tp>
        <v>90192785.430000007</v>
        <stp/>
        <stp>EM_S_STM07_IS</stp>
        <stp>4</stp>
        <stp>300346.SZ</stp>
        <stp>61</stp>
        <stp>12/31/2012</stp>
        <stp>1</stp>
        <tr r="H1641" s="2"/>
      </tp>
      <tp>
        <v>37462332.759999998</v>
        <stp/>
        <stp>EM_S_STM07_IS</stp>
        <stp>4</stp>
        <stp>002377.SZ</stp>
        <stp>61</stp>
        <stp>12/31/2010</stp>
        <stp>1</stp>
        <tr r="D848" s="2"/>
      </tp>
      <tp>
        <v>67748512.859999999</v>
        <stp/>
        <stp>EM_S_STM07_IS</stp>
        <stp>4</stp>
        <stp>300347.SZ</stp>
        <stp>61</stp>
        <stp>12/31/2012</stp>
        <stp>1</stp>
        <tr r="H1642" s="2"/>
      </tp>
      <tp>
        <v>151440357.47999999</v>
        <stp/>
        <stp>EM_S_STM07_IS</stp>
        <stp>4</stp>
        <stp>002378.SZ</stp>
        <stp>61</stp>
        <stp>12/31/2010</stp>
        <stp>1</stp>
        <tr r="D849" s="2"/>
      </tp>
      <tp>
        <v>42903233.340000004</v>
        <stp/>
        <stp>EM_S_STM07_IS</stp>
        <stp>4</stp>
        <stp>300348.SZ</stp>
        <stp>61</stp>
        <stp>12/31/2012</stp>
        <stp>1</stp>
        <tr r="H1643" s="2"/>
      </tp>
      <tp>
        <v>36516834.420000002</v>
        <stp/>
        <stp>EM_S_STM07_IS</stp>
        <stp>4</stp>
        <stp>002379.SZ</stp>
        <stp>61</stp>
        <stp>12/31/2010</stp>
        <stp>1</stp>
        <tr r="D850" s="2"/>
      </tp>
      <tp>
        <v>80515252.640000001</v>
        <stp/>
        <stp>EM_S_STM07_IS</stp>
        <stp>4</stp>
        <stp>300349.SZ</stp>
        <stp>61</stp>
        <stp>12/31/2012</stp>
        <stp>1</stp>
        <tr r="H1644" s="2"/>
      </tp>
      <tp>
        <v>85687694.290000007</v>
        <stp/>
        <stp>EM_S_STM07_IS</stp>
        <stp>4</stp>
        <stp>002340.SZ</stp>
        <stp>61</stp>
        <stp>12/31/2010</stp>
        <stp>1</stp>
        <tr r="D811" s="2"/>
      </tp>
      <tp>
        <v>45236008.060000002</v>
        <stp/>
        <stp>EM_S_STM07_IS</stp>
        <stp>4</stp>
        <stp>300370.SZ</stp>
        <stp>61</stp>
        <stp>12/31/2012</stp>
        <stp>1</stp>
        <tr r="H1664" s="2"/>
      </tp>
      <tp>
        <v>46246167.409999996</v>
        <stp/>
        <stp>EM_S_STM07_IS</stp>
        <stp>4</stp>
        <stp>002341.SZ</stp>
        <stp>61</stp>
        <stp>12/31/2010</stp>
        <stp>1</stp>
        <tr r="D812" s="2"/>
      </tp>
      <tp>
        <v>49760904.670000002</v>
        <stp/>
        <stp>EM_S_STM07_IS</stp>
        <stp>4</stp>
        <stp>300371.SZ</stp>
        <stp>61</stp>
        <stp>12/31/2012</stp>
        <stp>1</stp>
        <tr r="H1665" s="2"/>
      </tp>
      <tp>
        <v>193013390.27000001</v>
        <stp/>
        <stp>EM_S_STM07_IS</stp>
        <stp>4</stp>
        <stp>002342.SZ</stp>
        <stp>61</stp>
        <stp>12/31/2010</stp>
        <stp>1</stp>
        <tr r="D813" s="2"/>
      </tp>
      <tp>
        <v>62020209.25</v>
        <stp/>
        <stp>EM_S_STM07_IS</stp>
        <stp>4</stp>
        <stp>300372.SZ</stp>
        <stp>61</stp>
        <stp>12/31/2012</stp>
        <stp>1</stp>
        <tr r="H1666" s="2"/>
      </tp>
      <tp>
        <v>92232336.609999999</v>
        <stp/>
        <stp>EM_S_STM07_IS</stp>
        <stp>4</stp>
        <stp>002343.SZ</stp>
        <stp>61</stp>
        <stp>12/31/2010</stp>
        <stp>1</stp>
        <tr r="D814" s="2"/>
      </tp>
      <tp>
        <v>71973462.019999996</v>
        <stp/>
        <stp>EM_S_STM07_IS</stp>
        <stp>4</stp>
        <stp>300373.SZ</stp>
        <stp>61</stp>
        <stp>12/31/2012</stp>
        <stp>1</stp>
        <tr r="H1667" s="2"/>
      </tp>
      <tp>
        <v>250875288.80000001</v>
        <stp/>
        <stp>EM_S_STM07_IS</stp>
        <stp>4</stp>
        <stp>002344.SZ</stp>
        <stp>61</stp>
        <stp>12/31/2010</stp>
        <stp>1</stp>
        <tr r="D815" s="2"/>
      </tp>
      <tp>
        <v>60332983.07</v>
        <stp/>
        <stp>EM_S_STM07_IS</stp>
        <stp>4</stp>
        <stp>300374.SZ</stp>
        <stp>61</stp>
        <stp>12/31/2012</stp>
        <stp>1</stp>
        <tr r="H1668" s="2"/>
      </tp>
      <tp>
        <v>103286549.98999999</v>
        <stp/>
        <stp>EM_S_STM07_IS</stp>
        <stp>4</stp>
        <stp>002345.SZ</stp>
        <stp>61</stp>
        <stp>12/31/2010</stp>
        <stp>1</stp>
        <tr r="D816" s="2"/>
      </tp>
      <tp>
        <v>76550588.760000005</v>
        <stp/>
        <stp>EM_S_STM07_IS</stp>
        <stp>4</stp>
        <stp>300375.SZ</stp>
        <stp>61</stp>
        <stp>12/31/2012</stp>
        <stp>1</stp>
        <tr r="H1669" s="2"/>
      </tp>
      <tp>
        <v>39128124.390000001</v>
        <stp/>
        <stp>EM_S_STM07_IS</stp>
        <stp>4</stp>
        <stp>002346.SZ</stp>
        <stp>61</stp>
        <stp>12/31/2010</stp>
        <stp>1</stp>
        <tr r="D817" s="2"/>
      </tp>
      <tp>
        <v>121759098.63</v>
        <stp/>
        <stp>EM_S_STM07_IS</stp>
        <stp>4</stp>
        <stp>300376.SZ</stp>
        <stp>61</stp>
        <stp>12/31/2012</stp>
        <stp>1</stp>
        <tr r="H1670" s="2"/>
      </tp>
      <tp>
        <v>50501208.789999999</v>
        <stp/>
        <stp>EM_S_STM07_IS</stp>
        <stp>4</stp>
        <stp>002347.SZ</stp>
        <stp>61</stp>
        <stp>12/31/2010</stp>
        <stp>1</stp>
        <tr r="D818" s="2"/>
      </tp>
      <tp>
        <v>37179969.380000003</v>
        <stp/>
        <stp>EM_S_STM07_IS</stp>
        <stp>4</stp>
        <stp>300377.SZ</stp>
        <stp>61</stp>
        <stp>12/31/2012</stp>
        <stp>1</stp>
        <tr r="H1671" s="2"/>
      </tp>
      <tp>
        <v>67798976.269999996</v>
        <stp/>
        <stp>EM_S_STM07_IS</stp>
        <stp>4</stp>
        <stp>002348.SZ</stp>
        <stp>61</stp>
        <stp>12/31/2010</stp>
        <stp>1</stp>
        <tr r="D819" s="2"/>
      </tp>
      <tp>
        <v>97566507.579999998</v>
        <stp/>
        <stp>EM_S_STM07_IS</stp>
        <stp>4</stp>
        <stp>300378.SZ</stp>
        <stp>61</stp>
        <stp>12/31/2012</stp>
        <stp>1</stp>
        <tr r="H1672" s="2"/>
      </tp>
      <tp>
        <v>42639386.600000001</v>
        <stp/>
        <stp>EM_S_STM07_IS</stp>
        <stp>4</stp>
        <stp>002349.SZ</stp>
        <stp>61</stp>
        <stp>12/31/2010</stp>
        <stp>1</stp>
        <tr r="D820" s="2"/>
      </tp>
      <tp>
        <v>40020524.149999999</v>
        <stp/>
        <stp>EM_S_STM07_IS</stp>
        <stp>4</stp>
        <stp>300379.SZ</stp>
        <stp>61</stp>
        <stp>12/31/2012</stp>
        <stp>1</stp>
        <tr r="H1673" s="2"/>
      </tp>
      <tp>
        <v>49672724.899999999</v>
        <stp/>
        <stp>EM_S_STM07_IS</stp>
        <stp>4</stp>
        <stp>002350.SZ</stp>
        <stp>61</stp>
        <stp>12/31/2010</stp>
        <stp>1</stp>
        <tr r="D821" s="2"/>
      </tp>
      <tp>
        <v>133783812.23999999</v>
        <stp/>
        <stp>EM_S_STM07_IS</stp>
        <stp>4</stp>
        <stp>300360.SZ</stp>
        <stp>61</stp>
        <stp>12/31/2012</stp>
        <stp>1</stp>
        <tr r="H1655" s="2"/>
      </tp>
      <tp>
        <v>96911292.140000001</v>
        <stp/>
        <stp>EM_S_STM07_IS</stp>
        <stp>4</stp>
        <stp>002351.SZ</stp>
        <stp>61</stp>
        <stp>12/31/2010</stp>
        <stp>1</stp>
        <tr r="D822" s="2"/>
      </tp>
      <tp>
        <v>23757246.77</v>
        <stp/>
        <stp>EM_S_STM07_IS</stp>
        <stp>4</stp>
        <stp>002352.SZ</stp>
        <stp>61</stp>
        <stp>12/31/2010</stp>
        <stp>1</stp>
        <tr r="D823" s="2"/>
      </tp>
      <tp>
        <v>32712348.710000001</v>
        <stp/>
        <stp>EM_S_STM07_IS</stp>
        <stp>4</stp>
        <stp>300362.SZ</stp>
        <stp>61</stp>
        <stp>12/31/2012</stp>
        <stp>1</stp>
        <tr r="H1656" s="2"/>
      </tp>
      <tp>
        <v>281920467.94</v>
        <stp/>
        <stp>EM_S_STM07_IS</stp>
        <stp>4</stp>
        <stp>002353.SZ</stp>
        <stp>61</stp>
        <stp>12/31/2010</stp>
        <stp>1</stp>
        <tr r="D824" s="2"/>
      </tp>
      <tp>
        <v>80274464.840000004</v>
        <stp/>
        <stp>EM_S_STM07_IS</stp>
        <stp>4</stp>
        <stp>300363.SZ</stp>
        <stp>61</stp>
        <stp>12/31/2012</stp>
        <stp>1</stp>
        <tr r="H1657" s="2"/>
      </tp>
      <tp>
        <v>11384215.52</v>
        <stp/>
        <stp>EM_S_STM07_IS</stp>
        <stp>4</stp>
        <stp>002354.SZ</stp>
        <stp>61</stp>
        <stp>12/31/2010</stp>
        <stp>1</stp>
        <tr r="D825" s="2"/>
      </tp>
      <tp>
        <v>54398804.969999999</v>
        <stp/>
        <stp>EM_S_STM07_IS</stp>
        <stp>4</stp>
        <stp>300364.SZ</stp>
        <stp>61</stp>
        <stp>12/31/2012</stp>
        <stp>1</stp>
        <tr r="H1658" s="2"/>
      </tp>
      <tp>
        <v>95504375.069999993</v>
        <stp/>
        <stp>EM_S_STM07_IS</stp>
        <stp>4</stp>
        <stp>002355.SZ</stp>
        <stp>61</stp>
        <stp>12/31/2010</stp>
        <stp>1</stp>
        <tr r="D826" s="2"/>
      </tp>
      <tp>
        <v>53006113.049999997</v>
        <stp/>
        <stp>EM_S_STM07_IS</stp>
        <stp>4</stp>
        <stp>300365.SZ</stp>
        <stp>61</stp>
        <stp>12/31/2012</stp>
        <stp>1</stp>
        <tr r="H1659" s="2"/>
      </tp>
      <tp>
        <v>29297787.140000001</v>
        <stp/>
        <stp>EM_S_STM07_IS</stp>
        <stp>4</stp>
        <stp>002356.SZ</stp>
        <stp>61</stp>
        <stp>12/31/2010</stp>
        <stp>1</stp>
        <tr r="D827" s="2"/>
      </tp>
      <tp>
        <v>39710760.079999998</v>
        <stp/>
        <stp>EM_S_STM07_IS</stp>
        <stp>4</stp>
        <stp>300366.SZ</stp>
        <stp>61</stp>
        <stp>12/31/2012</stp>
        <stp>1</stp>
        <tr r="H1660" s="2"/>
      </tp>
      <tp>
        <v>48623339.090000004</v>
        <stp/>
        <stp>EM_S_STM07_IS</stp>
        <stp>4</stp>
        <stp>002357.SZ</stp>
        <stp>61</stp>
        <stp>12/31/2010</stp>
        <stp>1</stp>
        <tr r="D828" s="2"/>
      </tp>
      <tp>
        <v>78210717.640000001</v>
        <stp/>
        <stp>EM_S_STM07_IS</stp>
        <stp>4</stp>
        <stp>300367.SZ</stp>
        <stp>61</stp>
        <stp>12/31/2012</stp>
        <stp>1</stp>
        <tr r="H1661" s="2"/>
      </tp>
      <tp>
        <v>70680427.719999999</v>
        <stp/>
        <stp>EM_S_STM07_IS</stp>
        <stp>4</stp>
        <stp>002358.SZ</stp>
        <stp>61</stp>
        <stp>12/31/2010</stp>
        <stp>1</stp>
        <tr r="D829" s="2"/>
      </tp>
      <tp>
        <v>54911334.310000002</v>
        <stp/>
        <stp>EM_S_STM07_IS</stp>
        <stp>4</stp>
        <stp>300368.SZ</stp>
        <stp>61</stp>
        <stp>12/31/2012</stp>
        <stp>1</stp>
        <tr r="H1662" s="2"/>
      </tp>
      <tp>
        <v>30888790.940000001</v>
        <stp/>
        <stp>EM_S_STM07_IS</stp>
        <stp>4</stp>
        <stp>002359.SZ</stp>
        <stp>61</stp>
        <stp>12/31/2010</stp>
        <stp>1</stp>
        <tr r="D830" s="2"/>
      </tp>
      <tp>
        <v>94771585.909999996</v>
        <stp/>
        <stp>EM_S_STM07_IS</stp>
        <stp>4</stp>
        <stp>300369.SZ</stp>
        <stp>61</stp>
        <stp>12/31/2012</stp>
        <stp>1</stp>
        <tr r="H1663" s="2"/>
      </tp>
      <tp>
        <v>169521951.13</v>
        <stp/>
        <stp>EM_S_STM07_IS</stp>
        <stp>4</stp>
        <stp>600380.SH</stp>
        <stp>61</stp>
        <stp>12/31/2012</stp>
        <stp>1</stp>
        <tr r="H2199" s="2"/>
      </tp>
      <tp>
        <v>-133230816.02</v>
        <stp/>
        <stp>EM_S_STM07_IS</stp>
        <stp>4</stp>
        <stp>600381.SH</stp>
        <stp>61</stp>
        <stp>12/31/2012</stp>
        <stp>1</stp>
        <tr r="H2200" s="2"/>
      </tp>
      <tp>
        <v>245929712.52000001</v>
        <stp/>
        <stp>EM_S_STM07_IS</stp>
        <stp>4</stp>
        <stp>600382.SH</stp>
        <stp>61</stp>
        <stp>12/31/2012</stp>
        <stp>1</stp>
        <tr r="H2201" s="2"/>
      </tp>
      <tp>
        <v>3385246950.5799999</v>
        <stp/>
        <stp>EM_S_STM07_IS</stp>
        <stp>4</stp>
        <stp>600383.SH</stp>
        <stp>61</stp>
        <stp>12/31/2012</stp>
        <stp>1</stp>
        <tr r="H2202" s="2"/>
      </tp>
      <tp>
        <v>-16766857.09</v>
        <stp/>
        <stp>EM_S_STM07_IS</stp>
        <stp>4</stp>
        <stp>600385.SH</stp>
        <stp>61</stp>
        <stp>12/31/2012</stp>
        <stp>1</stp>
        <tr r="H2203" s="2"/>
      </tp>
      <tp>
        <v>163566256.49000001</v>
        <stp/>
        <stp>EM_S_STM07_IS</stp>
        <stp>4</stp>
        <stp>600386.SH</stp>
        <stp>61</stp>
        <stp>12/31/2012</stp>
        <stp>1</stp>
        <tr r="H2204" s="2"/>
      </tp>
      <tp>
        <v>5397487.6299999999</v>
        <stp/>
        <stp>EM_S_STM07_IS</stp>
        <stp>4</stp>
        <stp>600387.SH</stp>
        <stp>61</stp>
        <stp>12/31/2012</stp>
        <stp>1</stp>
        <tr r="H2205" s="2"/>
      </tp>
      <tp>
        <v>291052161.44</v>
        <stp/>
        <stp>EM_S_STM07_IS</stp>
        <stp>4</stp>
        <stp>600388.SH</stp>
        <stp>61</stp>
        <stp>12/31/2012</stp>
        <stp>1</stp>
        <tr r="H2206" s="2"/>
      </tp>
      <tp>
        <v>89959637.359999999</v>
        <stp/>
        <stp>EM_S_STM07_IS</stp>
        <stp>4</stp>
        <stp>601388.SH</stp>
        <stp>61</stp>
        <stp>12/31/2013</stp>
        <stp>1</stp>
        <tr r="J2760" s="2"/>
      </tp>
      <tp>
        <v>33320002.890000001</v>
        <stp/>
        <stp>EM_S_STM07_IS</stp>
        <stp>4</stp>
        <stp>600389.SH</stp>
        <stp>61</stp>
        <stp>12/31/2012</stp>
        <stp>1</stp>
        <tr r="H2207" s="2"/>
      </tp>
      <tp>
        <v>49934563.859999999</v>
        <stp/>
        <stp>EM_S_STM07_IS</stp>
        <stp>4</stp>
        <stp>603389.SH</stp>
        <stp>61</stp>
        <stp>12/31/2011</stp>
        <stp>1</stp>
        <tr r="F2944" s="2"/>
      </tp>
      <tp>
        <v>2290986.5699999998</v>
        <stp/>
        <stp>EM_S_STM07_IS</stp>
        <stp>4</stp>
        <stp>600390.SH</stp>
        <stp>61</stp>
        <stp>12/31/2012</stp>
        <stp>1</stp>
        <tr r="H2208" s="2"/>
      </tp>
      <tp>
        <v>9374634000</v>
        <stp/>
        <stp>EM_S_STM07_IS</stp>
        <stp>4</stp>
        <stp>601390.SH</stp>
        <stp>61</stp>
        <stp>12/31/2013</stp>
        <stp>1</stp>
        <tr r="J2761" s="2"/>
      </tp>
      <tp>
        <v>37462539.700000003</v>
        <stp/>
        <stp>EM_S_STM07_IS</stp>
        <stp>4</stp>
        <stp>600391.SH</stp>
        <stp>61</stp>
        <stp>12/31/2012</stp>
        <stp>1</stp>
        <tr r="H2209" s="2"/>
      </tp>
      <tp>
        <v>154545615.75999999</v>
        <stp/>
        <stp>EM_S_STM07_IS</stp>
        <stp>4</stp>
        <stp>600392.SH</stp>
        <stp>61</stp>
        <stp>12/31/2012</stp>
        <stp>1</stp>
        <tr r="H2210" s="2"/>
      </tp>
      <tp>
        <v>30174524.039999999</v>
        <stp/>
        <stp>EM_S_STM07_IS</stp>
        <stp>4</stp>
        <stp>600393.SH</stp>
        <stp>61</stp>
        <stp>12/31/2012</stp>
        <stp>1</stp>
        <tr r="H2211" s="2"/>
      </tp>
      <tp t="s">
        <v/>
        <stp/>
        <stp>EM_S_STM07_IS</stp>
        <stp>4</stp>
        <stp>603393.SH</stp>
        <stp>61</stp>
        <stp>12/31/2011</stp>
        <stp>1</stp>
        <tr r="F2945" s="2"/>
      </tp>
      <tp>
        <v>1503575815.9400001</v>
        <stp/>
        <stp>EM_S_STM07_IS</stp>
        <stp>4</stp>
        <stp>600395.SH</stp>
        <stp>61</stp>
        <stp>12/31/2012</stp>
        <stp>1</stp>
        <tr r="H2212" s="2"/>
      </tp>
      <tp>
        <v>110315789.95</v>
        <stp/>
        <stp>EM_S_STM07_IS</stp>
        <stp>4</stp>
        <stp>600396.SH</stp>
        <stp>61</stp>
        <stp>12/31/2012</stp>
        <stp>1</stp>
        <tr r="H2213" s="2"/>
      </tp>
      <tp>
        <v>340524965.38999999</v>
        <stp/>
        <stp>EM_S_STM07_IS</stp>
        <stp>4</stp>
        <stp>600397.SH</stp>
        <stp>61</stp>
        <stp>12/31/2012</stp>
        <stp>1</stp>
        <tr r="H2214" s="2"/>
      </tp>
      <tp>
        <v>104539755.64</v>
        <stp/>
        <stp>EM_S_STM07_IS</stp>
        <stp>4</stp>
        <stp>600398.SH</stp>
        <stp>61</stp>
        <stp>12/31/2012</stp>
        <stp>1</stp>
        <tr r="H2215" s="2"/>
      </tp>
      <tp>
        <v>262649000000</v>
        <stp/>
        <stp>EM_S_STM07_IS</stp>
        <stp>4</stp>
        <stp>601398.SH</stp>
        <stp>61</stp>
        <stp>12/31/2013</stp>
        <stp>1</stp>
        <tr r="J2762" s="2"/>
      </tp>
      <tp>
        <v>40466717.079999998</v>
        <stp/>
        <stp>EM_S_STM07_IS</stp>
        <stp>4</stp>
        <stp>603398.SH</stp>
        <stp>61</stp>
        <stp>12/31/2011</stp>
        <stp>1</stp>
        <tr r="F2946" s="2"/>
      </tp>
      <tp>
        <v>20493257.09</v>
        <stp/>
        <stp>EM_S_STM07_IS</stp>
        <stp>4</stp>
        <stp>600399.SH</stp>
        <stp>61</stp>
        <stp>12/31/2012</stp>
        <stp>1</stp>
        <tr r="H2216" s="2"/>
      </tp>
      <tp>
        <v>91566415.230000004</v>
        <stp/>
        <stp>EM_S_STM07_IS</stp>
        <stp>4</stp>
        <stp>603399.SH</stp>
        <stp>61</stp>
        <stp>12/31/2011</stp>
        <stp>1</stp>
        <tr r="F2947" s="2"/>
      </tp>
      <tp>
        <v>42916714.159999996</v>
        <stp/>
        <stp>EM_S_STM07_IS</stp>
        <stp>4</stp>
        <stp>600360.SH</stp>
        <stp>61</stp>
        <stp>12/31/2012</stp>
        <stp>1</stp>
        <tr r="H2181" s="2"/>
      </tp>
      <tp>
        <v>51348279.020000003</v>
        <stp/>
        <stp>EM_S_STM07_IS</stp>
        <stp>4</stp>
        <stp>600361.SH</stp>
        <stp>61</stp>
        <stp>12/31/2012</stp>
        <stp>1</stp>
        <tr r="H2182" s="2"/>
      </tp>
      <tp>
        <v>5215874606</v>
        <stp/>
        <stp>EM_S_STM07_IS</stp>
        <stp>4</stp>
        <stp>600362.SH</stp>
        <stp>61</stp>
        <stp>12/31/2012</stp>
        <stp>1</stp>
        <tr r="H2183" s="2"/>
      </tp>
      <tp>
        <v>102553773.56</v>
        <stp/>
        <stp>EM_S_STM07_IS</stp>
        <stp>4</stp>
        <stp>600363.SH</stp>
        <stp>61</stp>
        <stp>12/31/2012</stp>
        <stp>1</stp>
        <tr r="H2184" s="2"/>
      </tp>
      <tp>
        <v>13114423.199999999</v>
        <stp/>
        <stp>EM_S_STM07_IS</stp>
        <stp>4</stp>
        <stp>600365.SH</stp>
        <stp>61</stp>
        <stp>12/31/2012</stp>
        <stp>1</stp>
        <tr r="H2185" s="2"/>
      </tp>
      <tp>
        <v>450219394.88</v>
        <stp/>
        <stp>EM_S_STM07_IS</stp>
        <stp>4</stp>
        <stp>600366.SH</stp>
        <stp>61</stp>
        <stp>12/31/2012</stp>
        <stp>1</stp>
        <tr r="H2186" s="2"/>
      </tp>
      <tp>
        <v>369831136.06999999</v>
        <stp/>
        <stp>EM_S_STM07_IS</stp>
        <stp>4</stp>
        <stp>603366.SH</stp>
        <stp>61</stp>
        <stp>12/31/2011</stp>
        <stp>1</stp>
        <tr r="F2940" s="2"/>
      </tp>
      <tp>
        <v>29992336.93</v>
        <stp/>
        <stp>EM_S_STM07_IS</stp>
        <stp>4</stp>
        <stp>600367.SH</stp>
        <stp>61</stp>
        <stp>12/31/2012</stp>
        <stp>1</stp>
        <tr r="H2187" s="2"/>
      </tp>
      <tp>
        <v>316928279.73000002</v>
        <stp/>
        <stp>EM_S_STM07_IS</stp>
        <stp>4</stp>
        <stp>600368.SH</stp>
        <stp>61</stp>
        <stp>12/31/2012</stp>
        <stp>1</stp>
        <tr r="H2188" s="2"/>
      </tp>
      <tp>
        <v>201256326</v>
        <stp/>
        <stp>EM_S_STM07_IS</stp>
        <stp>4</stp>
        <stp>601368.SH</stp>
        <stp>61</stp>
        <stp>12/31/2013</stp>
        <stp>1</stp>
        <tr r="J2756" s="2"/>
      </tp>
      <tp>
        <v>83529009.269999996</v>
        <stp/>
        <stp>EM_S_STM07_IS</stp>
        <stp>4</stp>
        <stp>603368.SH</stp>
        <stp>61</stp>
        <stp>12/31/2011</stp>
        <stp>1</stp>
        <tr r="F2941" s="2"/>
      </tp>
      <tp>
        <v>342407499.38</v>
        <stp/>
        <stp>EM_S_STM07_IS</stp>
        <stp>4</stp>
        <stp>600369.SH</stp>
        <stp>61</stp>
        <stp>12/31/2012</stp>
        <stp>1</stp>
        <tr r="H2189" s="2"/>
      </tp>
      <tp>
        <v>915605052.95000005</v>
        <stp/>
        <stp>EM_S_STM07_IS</stp>
        <stp>4</stp>
        <stp>601369.SH</stp>
        <stp>61</stp>
        <stp>12/31/2013</stp>
        <stp>1</stp>
        <tr r="J2757" s="2"/>
      </tp>
      <tp>
        <v>533150594.98000002</v>
        <stp/>
        <stp>EM_S_STM07_IS</stp>
        <stp>4</stp>
        <stp>603369.SH</stp>
        <stp>61</stp>
        <stp>12/31/2011</stp>
        <stp>1</stp>
        <tr r="F2942" s="2"/>
      </tp>
      <tp>
        <v>29301055.66</v>
        <stp/>
        <stp>EM_S_STM07_IS</stp>
        <stp>4</stp>
        <stp>600370.SH</stp>
        <stp>61</stp>
        <stp>12/31/2012</stp>
        <stp>1</stp>
        <tr r="H2190" s="2"/>
      </tp>
      <tp>
        <v>83037232.739999995</v>
        <stp/>
        <stp>EM_S_STM07_IS</stp>
        <stp>4</stp>
        <stp>600371.SH</stp>
        <stp>61</stp>
        <stp>12/31/2012</stp>
        <stp>1</stp>
        <tr r="H2191" s="2"/>
      </tp>
      <tp>
        <v>469826152.58999997</v>
        <stp/>
        <stp>EM_S_STM07_IS</stp>
        <stp>4</stp>
        <stp>600372.SH</stp>
        <stp>61</stp>
        <stp>12/31/2012</stp>
        <stp>1</stp>
        <tr r="H2192" s="2"/>
      </tp>
      <tp>
        <v>506601657.63</v>
        <stp/>
        <stp>EM_S_STM07_IS</stp>
        <stp>4</stp>
        <stp>600373.SH</stp>
        <stp>61</stp>
        <stp>12/31/2012</stp>
        <stp>1</stp>
        <tr r="H2193" s="2"/>
      </tp>
      <tp>
        <v>167861794.47999999</v>
        <stp/>
        <stp>EM_S_STM07_IS</stp>
        <stp>4</stp>
        <stp>600375.SH</stp>
        <stp>61</stp>
        <stp>12/31/2012</stp>
        <stp>1</stp>
        <tr r="H2194" s="2"/>
      </tp>
      <tp>
        <v>252934345.88</v>
        <stp/>
        <stp>EM_S_STM07_IS</stp>
        <stp>4</stp>
        <stp>601375.SH</stp>
        <stp>61</stp>
        <stp>12/31/2013</stp>
        <stp>1</stp>
        <tr r="J2758" s="2"/>
      </tp>
      <tp>
        <v>1617055322</v>
        <stp/>
        <stp>EM_S_STM07_IS</stp>
        <stp>4</stp>
        <stp>600376.SH</stp>
        <stp>61</stp>
        <stp>12/31/2012</stp>
        <stp>1</stp>
        <tr r="H2195" s="2"/>
      </tp>
      <tp>
        <v>2333344558</v>
        <stp/>
        <stp>EM_S_STM07_IS</stp>
        <stp>4</stp>
        <stp>600377.SH</stp>
        <stp>61</stp>
        <stp>12/31/2012</stp>
        <stp>1</stp>
        <tr r="H2196" s="2"/>
      </tp>
      <tp>
        <v>672940673.83000004</v>
        <stp/>
        <stp>EM_S_STM07_IS</stp>
        <stp>4</stp>
        <stp>601377.SH</stp>
        <stp>61</stp>
        <stp>12/31/2013</stp>
        <stp>1</stp>
        <tr r="J2759" s="2"/>
      </tp>
      <tp>
        <v>146985967.77000001</v>
        <stp/>
        <stp>EM_S_STM07_IS</stp>
        <stp>4</stp>
        <stp>603377.SH</stp>
        <stp>61</stp>
        <stp>12/31/2011</stp>
        <stp>1</stp>
        <tr r="F2943" s="2"/>
      </tp>
      <tp>
        <v>68872462.370000005</v>
        <stp/>
        <stp>EM_S_STM07_IS</stp>
        <stp>4</stp>
        <stp>600378.SH</stp>
        <stp>61</stp>
        <stp>12/31/2012</stp>
        <stp>1</stp>
        <tr r="H2197" s="2"/>
      </tp>
      <tp>
        <v>15438107.84</v>
        <stp/>
        <stp>EM_S_STM07_IS</stp>
        <stp>4</stp>
        <stp>600379.SH</stp>
        <stp>61</stp>
        <stp>12/31/2012</stp>
        <stp>1</stp>
        <tr r="H2198" s="2"/>
      </tp>
      <tp>
        <v>1783624332.26</v>
        <stp/>
        <stp>EM_S_STM07_IS</stp>
        <stp>4</stp>
        <stp>600340.SH</stp>
        <stp>61</stp>
        <stp>12/31/2012</stp>
        <stp>1</stp>
        <tr r="H2167" s="2"/>
      </tp>
      <tp>
        <v>56794222.979999997</v>
        <stp/>
        <stp>EM_S_STM07_IS</stp>
        <stp>4</stp>
        <stp>600343.SH</stp>
        <stp>61</stp>
        <stp>12/31/2012</stp>
        <stp>1</stp>
        <tr r="H2168" s="2"/>
      </tp>
      <tp>
        <v>101068173.77</v>
        <stp/>
        <stp>EM_S_STM07_IS</stp>
        <stp>4</stp>
        <stp>600345.SH</stp>
        <stp>61</stp>
        <stp>12/31/2012</stp>
        <stp>1</stp>
        <tr r="H2169" s="2"/>
      </tp>
      <tp>
        <v>19210003.530000001</v>
        <stp/>
        <stp>EM_S_STM07_IS</stp>
        <stp>4</stp>
        <stp>600346.SH</stp>
        <stp>61</stp>
        <stp>12/31/2012</stp>
        <stp>1</stp>
        <tr r="H2170" s="2"/>
      </tp>
      <tp>
        <v>2287615253.8600001</v>
        <stp/>
        <stp>EM_S_STM07_IS</stp>
        <stp>4</stp>
        <stp>600348.SH</stp>
        <stp>61</stp>
        <stp>12/31/2012</stp>
        <stp>1</stp>
        <tr r="H2171" s="2"/>
      </tp>
      <tp>
        <v>1972507691</v>
        <stp/>
        <stp>EM_S_STM07_IS</stp>
        <stp>4</stp>
        <stp>600350.SH</stp>
        <stp>61</stp>
        <stp>12/31/2012</stp>
        <stp>1</stp>
        <tr r="H2172" s="2"/>
      </tp>
      <tp>
        <v>112287473.14</v>
        <stp/>
        <stp>EM_S_STM07_IS</stp>
        <stp>4</stp>
        <stp>600351.SH</stp>
        <stp>61</stp>
        <stp>12/31/2012</stp>
        <stp>1</stp>
        <tr r="H2173" s="2"/>
      </tp>
      <tp>
        <v>830268804.02999997</v>
        <stp/>
        <stp>EM_S_STM07_IS</stp>
        <stp>4</stp>
        <stp>600352.SH</stp>
        <stp>61</stp>
        <stp>12/31/2012</stp>
        <stp>1</stp>
        <tr r="H2174" s="2"/>
      </tp>
      <tp>
        <v>115714537.45</v>
        <stp/>
        <stp>EM_S_STM07_IS</stp>
        <stp>4</stp>
        <stp>600353.SH</stp>
        <stp>61</stp>
        <stp>12/31/2012</stp>
        <stp>1</stp>
        <tr r="H2175" s="2"/>
      </tp>
      <tp>
        <v>-129096766.68000001</v>
        <stp/>
        <stp>EM_S_STM07_IS</stp>
        <stp>4</stp>
        <stp>600354.SH</stp>
        <stp>61</stp>
        <stp>12/31/2012</stp>
        <stp>1</stp>
        <tr r="H2176" s="2"/>
      </tp>
      <tp>
        <v>3401974.62</v>
        <stp/>
        <stp>EM_S_STM07_IS</stp>
        <stp>4</stp>
        <stp>600355.SH</stp>
        <stp>61</stp>
        <stp>12/31/2012</stp>
        <stp>1</stp>
        <tr r="H2177" s="2"/>
      </tp>
      <tp>
        <v>249731445.69999999</v>
        <stp/>
        <stp>EM_S_STM07_IS</stp>
        <stp>4</stp>
        <stp>603355.SH</stp>
        <stp>61</stp>
        <stp>12/31/2011</stp>
        <stp>1</stp>
        <tr r="F2939" s="2"/>
      </tp>
      <tp>
        <v>90356995.090000004</v>
        <stp/>
        <stp>EM_S_STM07_IS</stp>
        <stp>4</stp>
        <stp>600356.SH</stp>
        <stp>61</stp>
        <stp>12/31/2012</stp>
        <stp>1</stp>
        <tr r="H2178" s="2"/>
      </tp>
      <tp>
        <v>-56059078.219999999</v>
        <stp/>
        <stp>EM_S_STM07_IS</stp>
        <stp>4</stp>
        <stp>600358.SH</stp>
        <stp>61</stp>
        <stp>12/31/2012</stp>
        <stp>1</stp>
        <tr r="H2179" s="2"/>
      </tp>
      <tp>
        <v>28531408.59</v>
        <stp/>
        <stp>EM_S_STM07_IS</stp>
        <stp>4</stp>
        <stp>600359.SH</stp>
        <stp>61</stp>
        <stp>12/31/2012</stp>
        <stp>1</stp>
        <tr r="H2180" s="2"/>
      </tp>
      <tp>
        <v>-1043665841</v>
        <stp/>
        <stp>EM_S_STM07_IS</stp>
        <stp>4</stp>
        <stp>600320.SH</stp>
        <stp>61</stp>
        <stp>12/31/2012</stp>
        <stp>1</stp>
        <tr r="H2149" s="2"/>
      </tp>
      <tp>
        <v>4384389.8600000003</v>
        <stp/>
        <stp>EM_S_STM07_IS</stp>
        <stp>4</stp>
        <stp>600321.SH</stp>
        <stp>61</stp>
        <stp>12/31/2012</stp>
        <stp>1</stp>
        <tr r="H2150" s="2"/>
      </tp>
      <tp>
        <v>260219560.87</v>
        <stp/>
        <stp>EM_S_STM07_IS</stp>
        <stp>4</stp>
        <stp>600322.SH</stp>
        <stp>61</stp>
        <stp>12/31/2012</stp>
        <stp>1</stp>
        <tr r="H2151" s="2"/>
      </tp>
      <tp>
        <v>38397582.009999998</v>
        <stp/>
        <stp>EM_S_STM07_IS</stp>
        <stp>4</stp>
        <stp>603322.SH</stp>
        <stp>61</stp>
        <stp>12/31/2011</stp>
        <stp>1</stp>
        <tr r="F2932" s="2"/>
      </tp>
      <tp>
        <v>190257085.33000001</v>
        <stp/>
        <stp>EM_S_STM07_IS</stp>
        <stp>4</stp>
        <stp>600323.SH</stp>
        <stp>61</stp>
        <stp>12/31/2012</stp>
        <stp>1</stp>
        <tr r="H2152" s="2"/>
      </tp>
      <tp>
        <v>761507000</v>
        <stp/>
        <stp>EM_S_STM07_IS</stp>
        <stp>4</stp>
        <stp>603323.SH</stp>
        <stp>61</stp>
        <stp>12/31/2011</stp>
        <stp>1</stp>
        <tr r="F2933" s="2"/>
      </tp>
      <tp>
        <v>545823587.36000001</v>
        <stp/>
        <stp>EM_S_STM07_IS</stp>
        <stp>4</stp>
        <stp>600325.SH</stp>
        <stp>61</stp>
        <stp>12/31/2012</stp>
        <stp>1</stp>
        <tr r="H2153" s="2"/>
      </tp>
      <tp>
        <v>-42283538.5</v>
        <stp/>
        <stp>EM_S_STM07_IS</stp>
        <stp>4</stp>
        <stp>600326.SH</stp>
        <stp>61</stp>
        <stp>12/31/2012</stp>
        <stp>1</stp>
        <tr r="H2154" s="2"/>
      </tp>
      <tp>
        <v>121337319.42</v>
        <stp/>
        <stp>EM_S_STM07_IS</stp>
        <stp>4</stp>
        <stp>600327.SH</stp>
        <stp>61</stp>
        <stp>12/31/2012</stp>
        <stp>1</stp>
        <tr r="H2155" s="2"/>
      </tp>
      <tp>
        <v>-10285791.039999999</v>
        <stp/>
        <stp>EM_S_STM07_IS</stp>
        <stp>4</stp>
        <stp>600328.SH</stp>
        <stp>61</stp>
        <stp>12/31/2012</stp>
        <stp>1</stp>
        <tr r="H2156" s="2"/>
      </tp>
      <tp>
        <v>62295000000</v>
        <stp/>
        <stp>EM_S_STM07_IS</stp>
        <stp>4</stp>
        <stp>601328.SH</stp>
        <stp>61</stp>
        <stp>12/31/2013</stp>
        <stp>1</stp>
        <tr r="J2752" s="2"/>
      </tp>
      <tp>
        <v>290522206.14999998</v>
        <stp/>
        <stp>EM_S_STM07_IS</stp>
        <stp>4</stp>
        <stp>603328.SH</stp>
        <stp>61</stp>
        <stp>12/31/2011</stp>
        <stp>1</stp>
        <tr r="F2934" s="2"/>
      </tp>
      <tp>
        <v>441299096.19999999</v>
        <stp/>
        <stp>EM_S_STM07_IS</stp>
        <stp>4</stp>
        <stp>600329.SH</stp>
        <stp>61</stp>
        <stp>12/31/2012</stp>
        <stp>1</stp>
        <tr r="H2157" s="2"/>
      </tp>
      <tp>
        <v>-196936690.97</v>
        <stp/>
        <stp>EM_S_STM07_IS</stp>
        <stp>4</stp>
        <stp>600330.SH</stp>
        <stp>61</stp>
        <stp>12/31/2012</stp>
        <stp>1</stp>
        <tr r="H2158" s="2"/>
      </tp>
      <tp>
        <v>-527950686.68000001</v>
        <stp/>
        <stp>EM_S_STM07_IS</stp>
        <stp>4</stp>
        <stp>600331.SH</stp>
        <stp>61</stp>
        <stp>12/31/2012</stp>
        <stp>1</stp>
        <tr r="H2159" s="2"/>
      </tp>
      <tp>
        <v>395278360.27999997</v>
        <stp/>
        <stp>EM_S_STM07_IS</stp>
        <stp>4</stp>
        <stp>600332.SH</stp>
        <stp>61</stp>
        <stp>12/31/2012</stp>
        <stp>1</stp>
        <tr r="H2160" s="2"/>
      </tp>
      <tp>
        <v>10364429.01</v>
        <stp/>
        <stp>EM_S_STM07_IS</stp>
        <stp>4</stp>
        <stp>600333.SH</stp>
        <stp>61</stp>
        <stp>12/31/2012</stp>
        <stp>1</stp>
        <tr r="H2161" s="2"/>
      </tp>
      <tp>
        <v>1273839358</v>
        <stp/>
        <stp>EM_S_STM07_IS</stp>
        <stp>4</stp>
        <stp>601333.SH</stp>
        <stp>61</stp>
        <stp>12/31/2013</stp>
        <stp>1</stp>
        <tr r="J2753" s="2"/>
      </tp>
      <tp>
        <v>132821337.95999999</v>
        <stp/>
        <stp>EM_S_STM07_IS</stp>
        <stp>4</stp>
        <stp>603333.SH</stp>
        <stp>61</stp>
        <stp>12/31/2011</stp>
        <stp>1</stp>
        <tr r="F2935" s="2"/>
      </tp>
      <tp>
        <v>555722587.23000002</v>
        <stp/>
        <stp>EM_S_STM07_IS</stp>
        <stp>4</stp>
        <stp>600335.SH</stp>
        <stp>61</stp>
        <stp>12/31/2012</stp>
        <stp>1</stp>
        <tr r="H2162" s="2"/>
      </tp>
      <tp>
        <v>164574915.44999999</v>
        <stp/>
        <stp>EM_S_STM07_IS</stp>
        <stp>4</stp>
        <stp>600336.SH</stp>
        <stp>61</stp>
        <stp>12/31/2012</stp>
        <stp>1</stp>
        <tr r="H2163" s="2"/>
      </tp>
      <tp>
        <v>4422000000</v>
        <stp/>
        <stp>EM_S_STM07_IS</stp>
        <stp>4</stp>
        <stp>601336.SH</stp>
        <stp>61</stp>
        <stp>12/31/2013</stp>
        <stp>1</stp>
        <tr r="J2754" s="2"/>
      </tp>
      <tp>
        <v>45689316.350000001</v>
        <stp/>
        <stp>EM_S_STM07_IS</stp>
        <stp>4</stp>
        <stp>603336.SH</stp>
        <stp>61</stp>
        <stp>12/31/2011</stp>
        <stp>1</stp>
        <tr r="F2936" s="2"/>
      </tp>
      <tp>
        <v>20710181.920000002</v>
        <stp/>
        <stp>EM_S_STM07_IS</stp>
        <stp>4</stp>
        <stp>600337.SH</stp>
        <stp>61</stp>
        <stp>12/31/2012</stp>
        <stp>1</stp>
        <tr r="H2164" s="2"/>
      </tp>
      <tp>
        <v>73159722.400000006</v>
        <stp/>
        <stp>EM_S_STM07_IS</stp>
        <stp>4</stp>
        <stp>600338.SH</stp>
        <stp>61</stp>
        <stp>12/31/2012</stp>
        <stp>1</stp>
        <tr r="H2165" s="2"/>
      </tp>
      <tp>
        <v>39033805.149999999</v>
        <stp/>
        <stp>EM_S_STM07_IS</stp>
        <stp>4</stp>
        <stp>603338.SH</stp>
        <stp>61</stp>
        <stp>12/31/2011</stp>
        <stp>1</stp>
        <tr r="F2937" s="2"/>
      </tp>
      <tp>
        <v>-224213575.97999999</v>
        <stp/>
        <stp>EM_S_STM07_IS</stp>
        <stp>4</stp>
        <stp>600339.SH</stp>
        <stp>61</stp>
        <stp>12/31/2012</stp>
        <stp>1</stp>
        <tr r="H2166" s="2"/>
      </tp>
      <tp>
        <v>507638829.19999999</v>
        <stp/>
        <stp>EM_S_STM07_IS</stp>
        <stp>4</stp>
        <stp>601339.SH</stp>
        <stp>61</stp>
        <stp>12/31/2013</stp>
        <stp>1</stp>
        <tr r="J2755" s="2"/>
      </tp>
      <tp>
        <v>77971390.329999998</v>
        <stp/>
        <stp>EM_S_STM07_IS</stp>
        <stp>4</stp>
        <stp>603339.SH</stp>
        <stp>61</stp>
        <stp>12/31/2011</stp>
        <stp>1</stp>
        <tr r="F2938" s="2"/>
      </tp>
      <tp>
        <v>77627334.909999996</v>
        <stp/>
        <stp>EM_S_STM07_IS</stp>
        <stp>4</stp>
        <stp>600300.SH</stp>
        <stp>61</stp>
        <stp>12/31/2012</stp>
        <stp>1</stp>
        <tr r="H2131" s="2"/>
      </tp>
      <tp>
        <v>62128300.119999997</v>
        <stp/>
        <stp>EM_S_STM07_IS</stp>
        <stp>4</stp>
        <stp>603300.SH</stp>
        <stp>61</stp>
        <stp>12/31/2011</stp>
        <stp>1</stp>
        <tr r="F2923" s="2"/>
      </tp>
      <tp>
        <v>-284817635.02999997</v>
        <stp/>
        <stp>EM_S_STM07_IS</stp>
        <stp>4</stp>
        <stp>600301.SH</stp>
        <stp>61</stp>
        <stp>12/31/2012</stp>
        <stp>1</stp>
        <tr r="H2132" s="2"/>
      </tp>
      <tp>
        <v>-52407758.740000002</v>
        <stp/>
        <stp>EM_S_STM07_IS</stp>
        <stp>4</stp>
        <stp>600302.SH</stp>
        <stp>61</stp>
        <stp>12/31/2012</stp>
        <stp>1</stp>
        <tr r="H2133" s="2"/>
      </tp>
      <tp>
        <v>164772228.66</v>
        <stp/>
        <stp>EM_S_STM07_IS</stp>
        <stp>4</stp>
        <stp>600303.SH</stp>
        <stp>61</stp>
        <stp>12/31/2012</stp>
        <stp>1</stp>
        <tr r="H2134" s="2"/>
      </tp>
      <tp>
        <v>-37058485.289999999</v>
        <stp/>
        <stp>EM_S_STM07_IS</stp>
        <stp>4</stp>
        <stp>600305.SH</stp>
        <stp>61</stp>
        <stp>12/31/2012</stp>
        <stp>1</stp>
        <tr r="H2135" s="2"/>
      </tp>
      <tp>
        <v>-128442720.53</v>
        <stp/>
        <stp>EM_S_STM07_IS</stp>
        <stp>4</stp>
        <stp>600306.SH</stp>
        <stp>61</stp>
        <stp>12/31/2012</stp>
        <stp>1</stp>
        <tr r="H2136" s="2"/>
      </tp>
      <tp>
        <v>70757984.030000001</v>
        <stp/>
        <stp>EM_S_STM07_IS</stp>
        <stp>4</stp>
        <stp>603306.SH</stp>
        <stp>61</stp>
        <stp>12/31/2011</stp>
        <stp>1</stp>
        <tr r="F2924" s="2"/>
      </tp>
      <tp>
        <v>484490338.80000001</v>
        <stp/>
        <stp>EM_S_STM07_IS</stp>
        <stp>4</stp>
        <stp>600307.SH</stp>
        <stp>61</stp>
        <stp>12/31/2012</stp>
        <stp>1</stp>
        <tr r="H2137" s="2"/>
      </tp>
      <tp>
        <v>61278843.649999999</v>
        <stp/>
        <stp>EM_S_STM07_IS</stp>
        <stp>4</stp>
        <stp>600308.SH</stp>
        <stp>61</stp>
        <stp>12/31/2012</stp>
        <stp>1</stp>
        <tr r="H2138" s="2"/>
      </tp>
      <tp>
        <v>159484299.05000001</v>
        <stp/>
        <stp>EM_S_STM07_IS</stp>
        <stp>4</stp>
        <stp>603308.SH</stp>
        <stp>61</stp>
        <stp>12/31/2011</stp>
        <stp>1</stp>
        <tr r="F2925" s="2"/>
      </tp>
      <tp>
        <v>2348879482.6999998</v>
        <stp/>
        <stp>EM_S_STM07_IS</stp>
        <stp>4</stp>
        <stp>600309.SH</stp>
        <stp>61</stp>
        <stp>12/31/2012</stp>
        <stp>1</stp>
        <tr r="H2139" s="2"/>
      </tp>
      <tp>
        <v>47924931.479999997</v>
        <stp/>
        <stp>EM_S_STM07_IS</stp>
        <stp>4</stp>
        <stp>603309.SH</stp>
        <stp>61</stp>
        <stp>12/31/2011</stp>
        <stp>1</stp>
        <tr r="F2926" s="2"/>
      </tp>
      <tp>
        <v>84881425.230000004</v>
        <stp/>
        <stp>EM_S_STM07_IS</stp>
        <stp>4</stp>
        <stp>600310.SH</stp>
        <stp>61</stp>
        <stp>12/31/2012</stp>
        <stp>1</stp>
        <tr r="H2140" s="2"/>
      </tp>
      <tp>
        <v>10994978.74</v>
        <stp/>
        <stp>EM_S_STM07_IS</stp>
        <stp>4</stp>
        <stp>600311.SH</stp>
        <stp>61</stp>
        <stp>12/31/2012</stp>
        <stp>1</stp>
        <tr r="H2141" s="2"/>
      </tp>
      <tp>
        <v>524848468.93000001</v>
        <stp/>
        <stp>EM_S_STM07_IS</stp>
        <stp>4</stp>
        <stp>601311.SH</stp>
        <stp>61</stp>
        <stp>12/31/2013</stp>
        <stp>1</stp>
        <tr r="J2749" s="2"/>
      </tp>
      <tp>
        <v>49757228.700000003</v>
        <stp/>
        <stp>EM_S_STM07_IS</stp>
        <stp>4</stp>
        <stp>603311.SH</stp>
        <stp>61</stp>
        <stp>12/31/2011</stp>
        <stp>1</stp>
        <tr r="F2927" s="2"/>
      </tp>
      <tp>
        <v>135412944.5</v>
        <stp/>
        <stp>EM_S_STM07_IS</stp>
        <stp>4</stp>
        <stp>600312.SH</stp>
        <stp>61</stp>
        <stp>12/31/2012</stp>
        <stp>1</stp>
        <tr r="H2142" s="2"/>
      </tp>
      <tp>
        <v>24125627.640000001</v>
        <stp/>
        <stp>EM_S_STM07_IS</stp>
        <stp>4</stp>
        <stp>600313.SH</stp>
        <stp>61</stp>
        <stp>12/31/2012</stp>
        <stp>1</stp>
        <tr r="H2143" s="2"/>
      </tp>
      <tp>
        <v>180604835.71000001</v>
        <stp/>
        <stp>EM_S_STM07_IS</stp>
        <stp>4</stp>
        <stp>601313.SH</stp>
        <stp>61</stp>
        <stp>12/31/2013</stp>
        <stp>1</stp>
        <tr r="J2750" s="2"/>
      </tp>
      <tp>
        <v>80392589.409999996</v>
        <stp/>
        <stp>EM_S_STM07_IS</stp>
        <stp>4</stp>
        <stp>603313.SH</stp>
        <stp>61</stp>
        <stp>12/31/2011</stp>
        <stp>1</stp>
        <tr r="F2928" s="2"/>
      </tp>
      <tp>
        <v>614632224.94000006</v>
        <stp/>
        <stp>EM_S_STM07_IS</stp>
        <stp>4</stp>
        <stp>600315.SH</stp>
        <stp>61</stp>
        <stp>12/31/2012</stp>
        <stp>1</stp>
        <tr r="H2144" s="2"/>
      </tp>
      <tp>
        <v>51152625.75</v>
        <stp/>
        <stp>EM_S_STM07_IS</stp>
        <stp>4</stp>
        <stp>603315.SH</stp>
        <stp>61</stp>
        <stp>12/31/2011</stp>
        <stp>1</stp>
        <tr r="F2929" s="2"/>
      </tp>
      <tp>
        <v>87613938.590000004</v>
        <stp/>
        <stp>EM_S_STM07_IS</stp>
        <stp>4</stp>
        <stp>600316.SH</stp>
        <stp>61</stp>
        <stp>12/31/2012</stp>
        <stp>1</stp>
        <tr r="H2145" s="2"/>
      </tp>
      <tp>
        <v>502333328.20999998</v>
        <stp/>
        <stp>EM_S_STM07_IS</stp>
        <stp>4</stp>
        <stp>600317.SH</stp>
        <stp>61</stp>
        <stp>12/31/2012</stp>
        <stp>1</stp>
        <tr r="H2146" s="2"/>
      </tp>
      <tp>
        <v>69195714.170000002</v>
        <stp/>
        <stp>EM_S_STM07_IS</stp>
        <stp>4</stp>
        <stp>600318.SH</stp>
        <stp>61</stp>
        <stp>12/31/2012</stp>
        <stp>1</stp>
        <tr r="H2147" s="2"/>
      </tp>
      <tp>
        <v>28154000000</v>
        <stp/>
        <stp>EM_S_STM07_IS</stp>
        <stp>4</stp>
        <stp>601318.SH</stp>
        <stp>61</stp>
        <stp>12/31/2013</stp>
        <stp>1</stp>
        <tr r="J2751" s="2"/>
      </tp>
      <tp>
        <v>40591120.420000002</v>
        <stp/>
        <stp>EM_S_STM07_IS</stp>
        <stp>4</stp>
        <stp>603318.SH</stp>
        <stp>61</stp>
        <stp>12/31/2011</stp>
        <stp>1</stp>
        <tr r="F2930" s="2"/>
      </tp>
      <tp>
        <v>-477168523.99000001</v>
        <stp/>
        <stp>EM_S_STM07_IS</stp>
        <stp>4</stp>
        <stp>600319.SH</stp>
        <stp>61</stp>
        <stp>12/31/2012</stp>
        <stp>1</stp>
        <tr r="H2148" s="2"/>
      </tp>
      <tp>
        <v>49965455.890000001</v>
        <stp/>
        <stp>EM_S_STM07_IS</stp>
        <stp>4</stp>
        <stp>603319.SH</stp>
        <stp>61</stp>
        <stp>12/31/2011</stp>
        <stp>1</stp>
        <tr r="F2931" s="2"/>
      </tp>
      <tp>
        <v>49862341.25</v>
        <stp/>
        <stp>EM_S_STM07_IS</stp>
        <stp>4</stp>
        <stp>300290.SZ</stp>
        <stp>61</stp>
        <stp>12/31/2012</stp>
        <stp>1</stp>
        <tr r="H1585" s="2"/>
      </tp>
      <tp>
        <v>117007700.87</v>
        <stp/>
        <stp>EM_S_STM07_IS</stp>
        <stp>4</stp>
        <stp>300291.SZ</stp>
        <stp>61</stp>
        <stp>12/31/2012</stp>
        <stp>1</stp>
        <tr r="H1586" s="2"/>
      </tp>
      <tp>
        <v>20912524.75</v>
        <stp/>
        <stp>EM_S_STM07_IS</stp>
        <stp>4</stp>
        <stp>300292.SZ</stp>
        <stp>61</stp>
        <stp>12/31/2012</stp>
        <stp>1</stp>
        <tr r="H1587" s="2"/>
      </tp>
      <tp>
        <v>88165919.150000006</v>
        <stp/>
        <stp>EM_S_STM07_IS</stp>
        <stp>4</stp>
        <stp>300293.SZ</stp>
        <stp>61</stp>
        <stp>12/31/2012</stp>
        <stp>1</stp>
        <tr r="H1588" s="2"/>
      </tp>
      <tp>
        <v>75146190.159999996</v>
        <stp/>
        <stp>EM_S_STM07_IS</stp>
        <stp>4</stp>
        <stp>300294.SZ</stp>
        <stp>61</stp>
        <stp>12/31/2012</stp>
        <stp>1</stp>
        <tr r="H1589" s="2"/>
      </tp>
      <tp>
        <v>101296297.56</v>
        <stp/>
        <stp>EM_S_STM07_IS</stp>
        <stp>4</stp>
        <stp>300295.SZ</stp>
        <stp>61</stp>
        <stp>12/31/2012</stp>
        <stp>1</stp>
        <tr r="H1590" s="2"/>
      </tp>
      <tp>
        <v>58213802.609999999</v>
        <stp/>
        <stp>EM_S_STM07_IS</stp>
        <stp>4</stp>
        <stp>300296.SZ</stp>
        <stp>61</stp>
        <stp>12/31/2012</stp>
        <stp>1</stp>
        <tr r="H1591" s="2"/>
      </tp>
      <tp>
        <v>58090774.130000003</v>
        <stp/>
        <stp>EM_S_STM07_IS</stp>
        <stp>4</stp>
        <stp>300297.SZ</stp>
        <stp>61</stp>
        <stp>12/31/2012</stp>
        <stp>1</stp>
        <tr r="H1592" s="2"/>
      </tp>
      <tp>
        <v>128826147.73999999</v>
        <stp/>
        <stp>EM_S_STM07_IS</stp>
        <stp>4</stp>
        <stp>300298.SZ</stp>
        <stp>61</stp>
        <stp>12/31/2012</stp>
        <stp>1</stp>
        <tr r="H1593" s="2"/>
      </tp>
      <tp>
        <v>19473867.07</v>
        <stp/>
        <stp>EM_S_STM07_IS</stp>
        <stp>4</stp>
        <stp>300299.SZ</stp>
        <stp>61</stp>
        <stp>12/31/2012</stp>
        <stp>1</stp>
        <tr r="H1594" s="2"/>
      </tp>
      <tp>
        <v>27834891.23</v>
        <stp/>
        <stp>EM_S_STM07_IS</stp>
        <stp>4</stp>
        <stp>300280.SZ</stp>
        <stp>61</stp>
        <stp>12/31/2012</stp>
        <stp>1</stp>
        <tr r="H1575" s="2"/>
      </tp>
      <tp>
        <v>52837503.68</v>
        <stp/>
        <stp>EM_S_STM07_IS</stp>
        <stp>4</stp>
        <stp>300281.SZ</stp>
        <stp>61</stp>
        <stp>12/31/2012</stp>
        <stp>1</stp>
        <tr r="H1576" s="2"/>
      </tp>
      <tp>
        <v>12320700.35</v>
        <stp/>
        <stp>EM_S_STM07_IS</stp>
        <stp>4</stp>
        <stp>300282.SZ</stp>
        <stp>61</stp>
        <stp>12/31/2012</stp>
        <stp>1</stp>
        <tr r="H1577" s="2"/>
      </tp>
      <tp>
        <v>41504771.659999996</v>
        <stp/>
        <stp>EM_S_STM07_IS</stp>
        <stp>4</stp>
        <stp>300283.SZ</stp>
        <stp>61</stp>
        <stp>12/31/2012</stp>
        <stp>1</stp>
        <tr r="H1578" s="2"/>
      </tp>
      <tp>
        <v>141297162.78999999</v>
        <stp/>
        <stp>EM_S_STM07_IS</stp>
        <stp>4</stp>
        <stp>300284.SZ</stp>
        <stp>61</stp>
        <stp>12/31/2012</stp>
        <stp>1</stp>
        <tr r="H1579" s="2"/>
      </tp>
      <tp>
        <v>66238384.759999998</v>
        <stp/>
        <stp>EM_S_STM07_IS</stp>
        <stp>4</stp>
        <stp>300285.SZ</stp>
        <stp>61</stp>
        <stp>12/31/2012</stp>
        <stp>1</stp>
        <tr r="H1580" s="2"/>
      </tp>
      <tp>
        <v>44503687.670000002</v>
        <stp/>
        <stp>EM_S_STM07_IS</stp>
        <stp>4</stp>
        <stp>300286.SZ</stp>
        <stp>61</stp>
        <stp>12/31/2012</stp>
        <stp>1</stp>
        <tr r="H1581" s="2"/>
      </tp>
      <tp>
        <v>50725686.909999996</v>
        <stp/>
        <stp>EM_S_STM07_IS</stp>
        <stp>4</stp>
        <stp>300287.SZ</stp>
        <stp>61</stp>
        <stp>12/31/2012</stp>
        <stp>1</stp>
        <tr r="H1582" s="2"/>
      </tp>
      <tp>
        <v>87785890.859999999</v>
        <stp/>
        <stp>EM_S_STM07_IS</stp>
        <stp>4</stp>
        <stp>300288.SZ</stp>
        <stp>61</stp>
        <stp>12/31/2012</stp>
        <stp>1</stp>
        <tr r="H1583" s="2"/>
      </tp>
      <tp>
        <v>98287089.569999993</v>
        <stp/>
        <stp>EM_S_STM07_IS</stp>
        <stp>4</stp>
        <stp>300289.SZ</stp>
        <stp>61</stp>
        <stp>12/31/2012</stp>
        <stp>1</stp>
        <tr r="H1584" s="2"/>
      </tp>
      <tp>
        <v>40857903.520000003</v>
        <stp/>
        <stp>EM_S_STM07_IS</stp>
        <stp>4</stp>
        <stp>002280.SZ</stp>
        <stp>61</stp>
        <stp>12/31/2010</stp>
        <stp>1</stp>
        <tr r="D751" s="2"/>
      </tp>
      <tp>
        <v>126824584.43000001</v>
        <stp/>
        <stp>EM_S_STM07_IS</stp>
        <stp>4</stp>
        <stp>002281.SZ</stp>
        <stp>61</stp>
        <stp>12/31/2010</stp>
        <stp>1</stp>
        <tr r="D752" s="2"/>
      </tp>
      <tp>
        <v>67080752.460000001</v>
        <stp/>
        <stp>EM_S_STM07_IS</stp>
        <stp>4</stp>
        <stp>002282.SZ</stp>
        <stp>61</stp>
        <stp>12/31/2010</stp>
        <stp>1</stp>
        <tr r="D753" s="2"/>
      </tp>
      <tp>
        <v>221658623.99000001</v>
        <stp/>
        <stp>EM_S_STM07_IS</stp>
        <stp>4</stp>
        <stp>002283.SZ</stp>
        <stp>61</stp>
        <stp>12/31/2010</stp>
        <stp>1</stp>
        <tr r="D754" s="2"/>
      </tp>
      <tp>
        <v>118509429.76000001</v>
        <stp/>
        <stp>EM_S_STM07_IS</stp>
        <stp>4</stp>
        <stp>002284.SZ</stp>
        <stp>61</stp>
        <stp>12/31/2010</stp>
        <stp>1</stp>
        <tr r="D755" s="2"/>
      </tp>
      <tp>
        <v>241771755.28999999</v>
        <stp/>
        <stp>EM_S_STM07_IS</stp>
        <stp>4</stp>
        <stp>002285.SZ</stp>
        <stp>61</stp>
        <stp>12/31/2010</stp>
        <stp>1</stp>
        <tr r="D756" s="2"/>
      </tp>
      <tp>
        <v>42804525.109999999</v>
        <stp/>
        <stp>EM_S_STM07_IS</stp>
        <stp>4</stp>
        <stp>002286.SZ</stp>
        <stp>61</stp>
        <stp>12/31/2010</stp>
        <stp>1</stp>
        <tr r="D757" s="2"/>
      </tp>
      <tp>
        <v>170461486.56</v>
        <stp/>
        <stp>EM_S_STM07_IS</stp>
        <stp>4</stp>
        <stp>002287.SZ</stp>
        <stp>61</stp>
        <stp>12/31/2010</stp>
        <stp>1</stp>
        <tr r="D758" s="2"/>
      </tp>
      <tp>
        <v>20988985.789999999</v>
        <stp/>
        <stp>EM_S_STM07_IS</stp>
        <stp>4</stp>
        <stp>002288.SZ</stp>
        <stp>61</stp>
        <stp>12/31/2010</stp>
        <stp>1</stp>
        <tr r="D759" s="2"/>
      </tp>
      <tp>
        <v>28384027.449999999</v>
        <stp/>
        <stp>EM_S_STM07_IS</stp>
        <stp>4</stp>
        <stp>002289.SZ</stp>
        <stp>61</stp>
        <stp>12/31/2010</stp>
        <stp>1</stp>
        <tr r="D760" s="2"/>
      </tp>
      <tp>
        <v>95003227.180000007</v>
        <stp/>
        <stp>EM_S_STM07_IS</stp>
        <stp>4</stp>
        <stp>002290.SZ</stp>
        <stp>61</stp>
        <stp>12/31/2010</stp>
        <stp>1</stp>
        <tr r="D761" s="2"/>
      </tp>
      <tp>
        <v>100300944.03</v>
        <stp/>
        <stp>EM_S_STM07_IS</stp>
        <stp>4</stp>
        <stp>002291.SZ</stp>
        <stp>61</stp>
        <stp>12/31/2010</stp>
        <stp>1</stp>
        <tr r="D762" s="2"/>
      </tp>
      <tp>
        <v>130947680.31999999</v>
        <stp/>
        <stp>EM_S_STM07_IS</stp>
        <stp>4</stp>
        <stp>002292.SZ</stp>
        <stp>61</stp>
        <stp>12/31/2010</stp>
        <stp>1</stp>
        <tr r="D763" s="2"/>
      </tp>
      <tp>
        <v>209705315.55000001</v>
        <stp/>
        <stp>EM_S_STM07_IS</stp>
        <stp>4</stp>
        <stp>002293.SZ</stp>
        <stp>61</stp>
        <stp>12/31/2010</stp>
        <stp>1</stp>
        <tr r="D764" s="2"/>
      </tp>
      <tp>
        <v>355314294.88</v>
        <stp/>
        <stp>EM_S_STM07_IS</stp>
        <stp>4</stp>
        <stp>002294.SZ</stp>
        <stp>61</stp>
        <stp>12/31/2010</stp>
        <stp>1</stp>
        <tr r="D765" s="2"/>
      </tp>
      <tp>
        <v>66790784.909999996</v>
        <stp/>
        <stp>EM_S_STM07_IS</stp>
        <stp>4</stp>
        <stp>002295.SZ</stp>
        <stp>61</stp>
        <stp>12/31/2010</stp>
        <stp>1</stp>
        <tr r="D766" s="2"/>
      </tp>
      <tp>
        <v>85718282.450000003</v>
        <stp/>
        <stp>EM_S_STM07_IS</stp>
        <stp>4</stp>
        <stp>002296.SZ</stp>
        <stp>61</stp>
        <stp>12/31/2010</stp>
        <stp>1</stp>
        <tr r="D767" s="2"/>
      </tp>
      <tp>
        <v>25868932.649999999</v>
        <stp/>
        <stp>EM_S_STM07_IS</stp>
        <stp>4</stp>
        <stp>002297.SZ</stp>
        <stp>61</stp>
        <stp>12/31/2010</stp>
        <stp>1</stp>
        <tr r="D768" s="2"/>
      </tp>
      <tp>
        <v>42735587.609999999</v>
        <stp/>
        <stp>EM_S_STM07_IS</stp>
        <stp>4</stp>
        <stp>002298.SZ</stp>
        <stp>61</stp>
        <stp>12/31/2010</stp>
        <stp>1</stp>
        <tr r="D769" s="2"/>
      </tp>
      <tp>
        <v>278081246.08999997</v>
        <stp/>
        <stp>EM_S_STM07_IS</stp>
        <stp>4</stp>
        <stp>002299.SZ</stp>
        <stp>61</stp>
        <stp>12/31/2010</stp>
        <stp>1</stp>
        <tr r="D770" s="2"/>
      </tp>
      <tp>
        <v>122353837.29000001</v>
        <stp/>
        <stp>EM_S_STM07_IS</stp>
        <stp>4</stp>
        <stp>002220.SZ</stp>
        <stp>61</stp>
        <stp>12/31/2010</stp>
        <stp>1</stp>
        <tr r="D692" s="2"/>
      </tp>
      <tp>
        <v>85559740.109999999</v>
        <stp/>
        <stp>EM_S_STM07_IS</stp>
        <stp>4</stp>
        <stp>300210.SZ</stp>
        <stp>61</stp>
        <stp>12/31/2012</stp>
        <stp>1</stp>
        <tr r="H1505" s="2"/>
      </tp>
      <tp>
        <v>40614379.640000001</v>
        <stp/>
        <stp>EM_S_STM07_IS</stp>
        <stp>4</stp>
        <stp>002221.SZ</stp>
        <stp>61</stp>
        <stp>12/31/2010</stp>
        <stp>1</stp>
        <tr r="D693" s="2"/>
      </tp>
      <tp>
        <v>23586528.550000001</v>
        <stp/>
        <stp>EM_S_STM07_IS</stp>
        <stp>4</stp>
        <stp>300211.SZ</stp>
        <stp>61</stp>
        <stp>12/31/2012</stp>
        <stp>1</stp>
        <tr r="H1506" s="2"/>
      </tp>
      <tp>
        <v>60545748.299999997</v>
        <stp/>
        <stp>EM_S_STM07_IS</stp>
        <stp>4</stp>
        <stp>002222.SZ</stp>
        <stp>61</stp>
        <stp>12/31/2010</stp>
        <stp>1</stp>
        <tr r="D694" s="2"/>
      </tp>
      <tp>
        <v>87894019.640000001</v>
        <stp/>
        <stp>EM_S_STM07_IS</stp>
        <stp>4</stp>
        <stp>300212.SZ</stp>
        <stp>61</stp>
        <stp>12/31/2012</stp>
        <stp>1</stp>
        <tr r="H1507" s="2"/>
      </tp>
      <tp>
        <v>160882376.25</v>
        <stp/>
        <stp>EM_S_STM07_IS</stp>
        <stp>4</stp>
        <stp>002223.SZ</stp>
        <stp>61</stp>
        <stp>12/31/2010</stp>
        <stp>1</stp>
        <tr r="D695" s="2"/>
      </tp>
      <tp>
        <v>17978299.620000001</v>
        <stp/>
        <stp>EM_S_STM07_IS</stp>
        <stp>4</stp>
        <stp>300213.SZ</stp>
        <stp>61</stp>
        <stp>12/31/2012</stp>
        <stp>1</stp>
        <tr r="H1508" s="2"/>
      </tp>
      <tp>
        <v>61734708.729999997</v>
        <stp/>
        <stp>EM_S_STM07_IS</stp>
        <stp>4</stp>
        <stp>002224.SZ</stp>
        <stp>61</stp>
        <stp>12/31/2010</stp>
        <stp>1</stp>
        <tr r="D696" s="2"/>
      </tp>
      <tp>
        <v>97663221.310000002</v>
        <stp/>
        <stp>EM_S_STM07_IS</stp>
        <stp>4</stp>
        <stp>300214.SZ</stp>
        <stp>61</stp>
        <stp>12/31/2012</stp>
        <stp>1</stp>
        <tr r="H1509" s="2"/>
      </tp>
      <tp>
        <v>141329546.71000001</v>
        <stp/>
        <stp>EM_S_STM07_IS</stp>
        <stp>4</stp>
        <stp>002225.SZ</stp>
        <stp>61</stp>
        <stp>12/31/2010</stp>
        <stp>1</stp>
        <tr r="D697" s="2"/>
      </tp>
      <tp>
        <v>141719539.93000001</v>
        <stp/>
        <stp>EM_S_STM07_IS</stp>
        <stp>4</stp>
        <stp>300215.SZ</stp>
        <stp>61</stp>
        <stp>12/31/2012</stp>
        <stp>1</stp>
        <tr r="H1510" s="2"/>
      </tp>
      <tp>
        <v>72586402.519999996</v>
        <stp/>
        <stp>EM_S_STM07_IS</stp>
        <stp>4</stp>
        <stp>002226.SZ</stp>
        <stp>61</stp>
        <stp>12/31/2010</stp>
        <stp>1</stp>
        <tr r="D698" s="2"/>
      </tp>
      <tp>
        <v>71213427.989999995</v>
        <stp/>
        <stp>EM_S_STM07_IS</stp>
        <stp>4</stp>
        <stp>300216.SZ</stp>
        <stp>61</stp>
        <stp>12/31/2012</stp>
        <stp>1</stp>
        <tr r="H1511" s="2"/>
      </tp>
      <tp>
        <v>26902648.16</v>
        <stp/>
        <stp>EM_S_STM07_IS</stp>
        <stp>4</stp>
        <stp>002227.SZ</stp>
        <stp>61</stp>
        <stp>12/31/2010</stp>
        <stp>1</stp>
        <tr r="D699" s="2"/>
      </tp>
      <tp>
        <v>95309952.120000005</v>
        <stp/>
        <stp>EM_S_STM07_IS</stp>
        <stp>4</stp>
        <stp>300217.SZ</stp>
        <stp>61</stp>
        <stp>12/31/2012</stp>
        <stp>1</stp>
        <tr r="H1512" s="2"/>
      </tp>
      <tp>
        <v>71118593.299999997</v>
        <stp/>
        <stp>EM_S_STM07_IS</stp>
        <stp>4</stp>
        <stp>002228.SZ</stp>
        <stp>61</stp>
        <stp>12/31/2010</stp>
        <stp>1</stp>
        <tr r="D700" s="2"/>
      </tp>
      <tp>
        <v>48803094.380000003</v>
        <stp/>
        <stp>EM_S_STM07_IS</stp>
        <stp>4</stp>
        <stp>300218.SZ</stp>
        <stp>61</stp>
        <stp>12/31/2012</stp>
        <stp>1</stp>
        <tr r="H1513" s="2"/>
      </tp>
      <tp>
        <v>49260462.700000003</v>
        <stp/>
        <stp>EM_S_STM07_IS</stp>
        <stp>4</stp>
        <stp>002229.SZ</stp>
        <stp>61</stp>
        <stp>12/31/2010</stp>
        <stp>1</stp>
        <tr r="D701" s="2"/>
      </tp>
      <tp>
        <v>47270678.100000001</v>
        <stp/>
        <stp>EM_S_STM07_IS</stp>
        <stp>4</stp>
        <stp>300219.SZ</stp>
        <stp>61</stp>
        <stp>12/31/2012</stp>
        <stp>1</stp>
        <tr r="H1514" s="2"/>
      </tp>
      <tp>
        <v>101139242.64</v>
        <stp/>
        <stp>EM_S_STM07_IS</stp>
        <stp>4</stp>
        <stp>002230.SZ</stp>
        <stp>61</stp>
        <stp>12/31/2010</stp>
        <stp>1</stp>
        <tr r="D702" s="2"/>
      </tp>
      <tp>
        <v>59194736.549999997</v>
        <stp/>
        <stp>EM_S_STM07_IS</stp>
        <stp>4</stp>
        <stp>300200.SZ</stp>
        <stp>61</stp>
        <stp>12/31/2012</stp>
        <stp>1</stp>
        <tr r="H1495" s="2"/>
      </tp>
      <tp>
        <v>28859077.66</v>
        <stp/>
        <stp>EM_S_STM07_IS</stp>
        <stp>4</stp>
        <stp>002231.SZ</stp>
        <stp>61</stp>
        <stp>12/31/2010</stp>
        <stp>1</stp>
        <tr r="D703" s="2"/>
      </tp>
      <tp>
        <v>24836314.719999999</v>
        <stp/>
        <stp>EM_S_STM07_IS</stp>
        <stp>4</stp>
        <stp>300201.SZ</stp>
        <stp>61</stp>
        <stp>12/31/2012</stp>
        <stp>1</stp>
        <tr r="H1496" s="2"/>
      </tp>
      <tp>
        <v>90270768.260000005</v>
        <stp/>
        <stp>EM_S_STM07_IS</stp>
        <stp>4</stp>
        <stp>002232.SZ</stp>
        <stp>61</stp>
        <stp>12/31/2010</stp>
        <stp>1</stp>
        <tr r="D704" s="2"/>
      </tp>
      <tp>
        <v>143697748.18000001</v>
        <stp/>
        <stp>EM_S_STM07_IS</stp>
        <stp>4</stp>
        <stp>300202.SZ</stp>
        <stp>61</stp>
        <stp>12/31/2012</stp>
        <stp>1</stp>
        <tr r="H1497" s="2"/>
      </tp>
      <tp>
        <v>307999983.26999998</v>
        <stp/>
        <stp>EM_S_STM07_IS</stp>
        <stp>4</stp>
        <stp>002233.SZ</stp>
        <stp>61</stp>
        <stp>12/31/2010</stp>
        <stp>1</stp>
        <tr r="D705" s="2"/>
      </tp>
      <tp>
        <v>177375220.90000001</v>
        <stp/>
        <stp>EM_S_STM07_IS</stp>
        <stp>4</stp>
        <stp>300203.SZ</stp>
        <stp>61</stp>
        <stp>12/31/2012</stp>
        <stp>1</stp>
        <tr r="H1498" s="2"/>
      </tp>
      <tp>
        <v>44454545.990000002</v>
        <stp/>
        <stp>EM_S_STM07_IS</stp>
        <stp>4</stp>
        <stp>002234.SZ</stp>
        <stp>61</stp>
        <stp>12/31/2010</stp>
        <stp>1</stp>
        <tr r="D706" s="2"/>
      </tp>
      <tp>
        <v>160238374.59</v>
        <stp/>
        <stp>EM_S_STM07_IS</stp>
        <stp>4</stp>
        <stp>300204.SZ</stp>
        <stp>61</stp>
        <stp>12/31/2012</stp>
        <stp>1</stp>
        <tr r="H1499" s="2"/>
      </tp>
      <tp>
        <v>2547534.27</v>
        <stp/>
        <stp>EM_S_STM07_IS</stp>
        <stp>4</stp>
        <stp>002235.SZ</stp>
        <stp>61</stp>
        <stp>12/31/2010</stp>
        <stp>1</stp>
        <tr r="D707" s="2"/>
      </tp>
      <tp>
        <v>39499712.659999996</v>
        <stp/>
        <stp>EM_S_STM07_IS</stp>
        <stp>4</stp>
        <stp>300205.SZ</stp>
        <stp>61</stp>
        <stp>12/31/2012</stp>
        <stp>1</stp>
        <tr r="H1500" s="2"/>
      </tp>
      <tp>
        <v>260294585.96000001</v>
        <stp/>
        <stp>EM_S_STM07_IS</stp>
        <stp>4</stp>
        <stp>002236.SZ</stp>
        <stp>61</stp>
        <stp>12/31/2010</stp>
        <stp>1</stp>
        <tr r="D708" s="2"/>
      </tp>
      <tp>
        <v>55195702.359999999</v>
        <stp/>
        <stp>EM_S_STM07_IS</stp>
        <stp>4</stp>
        <stp>300206.SZ</stp>
        <stp>61</stp>
        <stp>12/31/2012</stp>
        <stp>1</stp>
        <tr r="H1501" s="2"/>
      </tp>
      <tp>
        <v>190440367.30000001</v>
        <stp/>
        <stp>EM_S_STM07_IS</stp>
        <stp>4</stp>
        <stp>002237.SZ</stp>
        <stp>61</stp>
        <stp>12/31/2010</stp>
        <stp>1</stp>
        <tr r="D709" s="2"/>
      </tp>
      <tp>
        <v>71489300.159999996</v>
        <stp/>
        <stp>EM_S_STM07_IS</stp>
        <stp>4</stp>
        <stp>300207.SZ</stp>
        <stp>61</stp>
        <stp>12/31/2012</stp>
        <stp>1</stp>
        <tr r="H1502" s="2"/>
      </tp>
      <tp>
        <v>85765395.670000002</v>
        <stp/>
        <stp>EM_S_STM07_IS</stp>
        <stp>4</stp>
        <stp>002238.SZ</stp>
        <stp>61</stp>
        <stp>12/31/2010</stp>
        <stp>1</stp>
        <tr r="D710" s="2"/>
      </tp>
      <tp>
        <v>55341821.140000001</v>
        <stp/>
        <stp>EM_S_STM07_IS</stp>
        <stp>4</stp>
        <stp>300208.SZ</stp>
        <stp>61</stp>
        <stp>12/31/2012</stp>
        <stp>1</stp>
        <tr r="H1503" s="2"/>
      </tp>
      <tp>
        <v>10477091.73</v>
        <stp/>
        <stp>EM_S_STM07_IS</stp>
        <stp>4</stp>
        <stp>002239.SZ</stp>
        <stp>61</stp>
        <stp>12/31/2010</stp>
        <stp>1</stp>
        <tr r="D711" s="2"/>
      </tp>
      <tp>
        <v>4874290.7699999996</v>
        <stp/>
        <stp>EM_S_STM07_IS</stp>
        <stp>4</stp>
        <stp>300209.SZ</stp>
        <stp>61</stp>
        <stp>12/31/2012</stp>
        <stp>1</stp>
        <tr r="H1504" s="2"/>
      </tp>
      <tp>
        <v>14477858.050000001</v>
        <stp/>
        <stp>EM_S_STM07_IS</stp>
        <stp>4</stp>
        <stp>002200.SZ</stp>
        <stp>61</stp>
        <stp>12/31/2010</stp>
        <stp>1</stp>
        <tr r="D672" s="2"/>
      </tp>
      <tp>
        <v>50242145.469999999</v>
        <stp/>
        <stp>EM_S_STM07_IS</stp>
        <stp>4</stp>
        <stp>300230.SZ</stp>
        <stp>61</stp>
        <stp>12/31/2012</stp>
        <stp>1</stp>
        <tr r="H1525" s="2"/>
      </tp>
      <tp>
        <v>15105578.27</v>
        <stp/>
        <stp>EM_S_STM07_IS</stp>
        <stp>4</stp>
        <stp>002201.SZ</stp>
        <stp>61</stp>
        <stp>12/31/2010</stp>
        <stp>1</stp>
        <tr r="D673" s="2"/>
      </tp>
      <tp>
        <v>40224341.229999997</v>
        <stp/>
        <stp>EM_S_STM07_IS</stp>
        <stp>4</stp>
        <stp>300231.SZ</stp>
        <stp>61</stp>
        <stp>12/31/2012</stp>
        <stp>1</stp>
        <tr r="H1526" s="2"/>
      </tp>
      <tp>
        <v>2289520277.6300001</v>
        <stp/>
        <stp>EM_S_STM07_IS</stp>
        <stp>4</stp>
        <stp>002202.SZ</stp>
        <stp>61</stp>
        <stp>12/31/2010</stp>
        <stp>1</stp>
        <tr r="D674" s="2"/>
      </tp>
      <tp>
        <v>22698347.440000001</v>
        <stp/>
        <stp>EM_S_STM07_IS</stp>
        <stp>4</stp>
        <stp>300232.SZ</stp>
        <stp>61</stp>
        <stp>12/31/2012</stp>
        <stp>1</stp>
        <tr r="H1527" s="2"/>
      </tp>
      <tp>
        <v>236855390.09</v>
        <stp/>
        <stp>EM_S_STM07_IS</stp>
        <stp>4</stp>
        <stp>002203.SZ</stp>
        <stp>61</stp>
        <stp>12/31/2010</stp>
        <stp>1</stp>
        <tr r="D675" s="2"/>
      </tp>
      <tp>
        <v>41610643.009999998</v>
        <stp/>
        <stp>EM_S_STM07_IS</stp>
        <stp>4</stp>
        <stp>300233.SZ</stp>
        <stp>61</stp>
        <stp>12/31/2012</stp>
        <stp>1</stp>
        <tr r="H1528" s="2"/>
      </tp>
      <tp>
        <v>136354715.18000001</v>
        <stp/>
        <stp>EM_S_STM07_IS</stp>
        <stp>4</stp>
        <stp>002204.SZ</stp>
        <stp>61</stp>
        <stp>12/31/2010</stp>
        <stp>1</stp>
        <tr r="D676" s="2"/>
      </tp>
      <tp>
        <v>25850913.760000002</v>
        <stp/>
        <stp>EM_S_STM07_IS</stp>
        <stp>4</stp>
        <stp>300234.SZ</stp>
        <stp>61</stp>
        <stp>12/31/2012</stp>
        <stp>1</stp>
        <tr r="H1529" s="2"/>
      </tp>
      <tp>
        <v>52007944.18</v>
        <stp/>
        <stp>EM_S_STM07_IS</stp>
        <stp>4</stp>
        <stp>002205.SZ</stp>
        <stp>61</stp>
        <stp>12/31/2010</stp>
        <stp>1</stp>
        <tr r="D677" s="2"/>
      </tp>
      <tp>
        <v>21069707.210000001</v>
        <stp/>
        <stp>EM_S_STM07_IS</stp>
        <stp>4</stp>
        <stp>300235.SZ</stp>
        <stp>61</stp>
        <stp>12/31/2012</stp>
        <stp>1</stp>
        <tr r="H1530" s="2"/>
      </tp>
      <tp>
        <v>153338379.44999999</v>
        <stp/>
        <stp>EM_S_STM07_IS</stp>
        <stp>4</stp>
        <stp>002206.SZ</stp>
        <stp>61</stp>
        <stp>12/31/2010</stp>
        <stp>1</stp>
        <tr r="D678" s="2"/>
      </tp>
      <tp>
        <v>39784056.979999997</v>
        <stp/>
        <stp>EM_S_STM07_IS</stp>
        <stp>4</stp>
        <stp>300236.SZ</stp>
        <stp>61</stp>
        <stp>12/31/2012</stp>
        <stp>1</stp>
        <tr r="H1531" s="2"/>
      </tp>
      <tp>
        <v>-1830177.57</v>
        <stp/>
        <stp>EM_S_STM07_IS</stp>
        <stp>4</stp>
        <stp>002207.SZ</stp>
        <stp>61</stp>
        <stp>12/31/2010</stp>
        <stp>1</stp>
        <tr r="D679" s="2"/>
      </tp>
      <tp>
        <v>18557022.93</v>
        <stp/>
        <stp>EM_S_STM07_IS</stp>
        <stp>4</stp>
        <stp>300237.SZ</stp>
        <stp>61</stp>
        <stp>12/31/2012</stp>
        <stp>1</stp>
        <tr r="H1532" s="2"/>
      </tp>
      <tp>
        <v>138143930.19999999</v>
        <stp/>
        <stp>EM_S_STM07_IS</stp>
        <stp>4</stp>
        <stp>002208.SZ</stp>
        <stp>61</stp>
        <stp>12/31/2010</stp>
        <stp>1</stp>
        <tr r="D680" s="2"/>
      </tp>
      <tp>
        <v>37031451.280000001</v>
        <stp/>
        <stp>EM_S_STM07_IS</stp>
        <stp>4</stp>
        <stp>300238.SZ</stp>
        <stp>61</stp>
        <stp>12/31/2012</stp>
        <stp>1</stp>
        <tr r="H1533" s="2"/>
      </tp>
      <tp>
        <v>47108978.68</v>
        <stp/>
        <stp>EM_S_STM07_IS</stp>
        <stp>4</stp>
        <stp>002209.SZ</stp>
        <stp>61</stp>
        <stp>12/31/2010</stp>
        <stp>1</stp>
        <tr r="D681" s="2"/>
      </tp>
      <tp>
        <v>35383450.109999999</v>
        <stp/>
        <stp>EM_S_STM07_IS</stp>
        <stp>4</stp>
        <stp>300239.SZ</stp>
        <stp>61</stp>
        <stp>12/31/2012</stp>
        <stp>1</stp>
        <tr r="H1534" s="2"/>
      </tp>
      <tp>
        <v>51185325.530000001</v>
        <stp/>
        <stp>EM_S_STM07_IS</stp>
        <stp>4</stp>
        <stp>002210.SZ</stp>
        <stp>61</stp>
        <stp>12/31/2010</stp>
        <stp>1</stp>
        <tr r="D682" s="2"/>
      </tp>
      <tp>
        <v>13422731.880000001</v>
        <stp/>
        <stp>EM_S_STM07_IS</stp>
        <stp>4</stp>
        <stp>300220.SZ</stp>
        <stp>61</stp>
        <stp>12/31/2012</stp>
        <stp>1</stp>
        <tr r="H1515" s="2"/>
      </tp>
      <tp>
        <v>85244026.730000004</v>
        <stp/>
        <stp>EM_S_STM07_IS</stp>
        <stp>4</stp>
        <stp>002211.SZ</stp>
        <stp>61</stp>
        <stp>12/31/2010</stp>
        <stp>1</stp>
        <tr r="D683" s="2"/>
      </tp>
      <tp>
        <v>33905954.729999997</v>
        <stp/>
        <stp>EM_S_STM07_IS</stp>
        <stp>4</stp>
        <stp>300221.SZ</stp>
        <stp>61</stp>
        <stp>12/31/2012</stp>
        <stp>1</stp>
        <tr r="H1516" s="2"/>
      </tp>
      <tp>
        <v>131229703.52</v>
        <stp/>
        <stp>EM_S_STM07_IS</stp>
        <stp>4</stp>
        <stp>002212.SZ</stp>
        <stp>61</stp>
        <stp>12/31/2010</stp>
        <stp>1</stp>
        <tr r="D684" s="2"/>
      </tp>
      <tp>
        <v>28612982.77</v>
        <stp/>
        <stp>EM_S_STM07_IS</stp>
        <stp>4</stp>
        <stp>300222.SZ</stp>
        <stp>61</stp>
        <stp>12/31/2012</stp>
        <stp>1</stp>
        <tr r="H1517" s="2"/>
      </tp>
      <tp>
        <v>40369979.549999997</v>
        <stp/>
        <stp>EM_S_STM07_IS</stp>
        <stp>4</stp>
        <stp>002213.SZ</stp>
        <stp>61</stp>
        <stp>12/31/2010</stp>
        <stp>1</stp>
        <tr r="D685" s="2"/>
      </tp>
      <tp>
        <v>47875614.780000001</v>
        <stp/>
        <stp>EM_S_STM07_IS</stp>
        <stp>4</stp>
        <stp>300223.SZ</stp>
        <stp>61</stp>
        <stp>12/31/2012</stp>
        <stp>1</stp>
        <tr r="H1518" s="2"/>
      </tp>
      <tp>
        <v>53354082.25</v>
        <stp/>
        <stp>EM_S_STM07_IS</stp>
        <stp>4</stp>
        <stp>002214.SZ</stp>
        <stp>61</stp>
        <stp>12/31/2010</stp>
        <stp>1</stp>
        <tr r="D686" s="2"/>
      </tp>
      <tp>
        <v>148422962.09</v>
        <stp/>
        <stp>EM_S_STM07_IS</stp>
        <stp>4</stp>
        <stp>300224.SZ</stp>
        <stp>61</stp>
        <stp>12/31/2012</stp>
        <stp>1</stp>
        <tr r="H1519" s="2"/>
      </tp>
      <tp>
        <v>108803508.09999999</v>
        <stp/>
        <stp>EM_S_STM07_IS</stp>
        <stp>4</stp>
        <stp>002215.SZ</stp>
        <stp>61</stp>
        <stp>12/31/2010</stp>
        <stp>1</stp>
        <tr r="D687" s="2"/>
      </tp>
      <tp>
        <v>55459639.979999997</v>
        <stp/>
        <stp>EM_S_STM07_IS</stp>
        <stp>4</stp>
        <stp>300225.SZ</stp>
        <stp>61</stp>
        <stp>12/31/2012</stp>
        <stp>1</stp>
        <tr r="H1520" s="2"/>
      </tp>
      <tp>
        <v>123454955.26000001</v>
        <stp/>
        <stp>EM_S_STM07_IS</stp>
        <stp>4</stp>
        <stp>002216.SZ</stp>
        <stp>61</stp>
        <stp>12/31/2010</stp>
        <stp>1</stp>
        <tr r="D688" s="2"/>
      </tp>
      <tp>
        <v>35261136.740000002</v>
        <stp/>
        <stp>EM_S_STM07_IS</stp>
        <stp>4</stp>
        <stp>300226.SZ</stp>
        <stp>61</stp>
        <stp>12/31/2012</stp>
        <stp>1</stp>
        <tr r="H1521" s="2"/>
      </tp>
      <tp>
        <v>85257783.079999998</v>
        <stp/>
        <stp>EM_S_STM07_IS</stp>
        <stp>4</stp>
        <stp>002217.SZ</stp>
        <stp>61</stp>
        <stp>12/31/2010</stp>
        <stp>1</stp>
        <tr r="D689" s="2"/>
      </tp>
      <tp>
        <v>23085187.079999998</v>
        <stp/>
        <stp>EM_S_STM07_IS</stp>
        <stp>4</stp>
        <stp>300227.SZ</stp>
        <stp>61</stp>
        <stp>12/31/2012</stp>
        <stp>1</stp>
        <tr r="H1522" s="2"/>
      </tp>
      <tp>
        <v>96267518.189999998</v>
        <stp/>
        <stp>EM_S_STM07_IS</stp>
        <stp>4</stp>
        <stp>002218.SZ</stp>
        <stp>61</stp>
        <stp>12/31/2010</stp>
        <stp>1</stp>
        <tr r="D690" s="2"/>
      </tp>
      <tp>
        <v>113772424.22</v>
        <stp/>
        <stp>EM_S_STM07_IS</stp>
        <stp>4</stp>
        <stp>300228.SZ</stp>
        <stp>61</stp>
        <stp>12/31/2012</stp>
        <stp>1</stp>
        <tr r="H1523" s="2"/>
      </tp>
      <tp>
        <v>65961429.479999997</v>
        <stp/>
        <stp>EM_S_STM07_IS</stp>
        <stp>4</stp>
        <stp>002219.SZ</stp>
        <stp>61</stp>
        <stp>12/31/2010</stp>
        <stp>1</stp>
        <tr r="D691" s="2"/>
      </tp>
      <tp>
        <v>73722541.769999996</v>
        <stp/>
        <stp>EM_S_STM07_IS</stp>
        <stp>4</stp>
        <stp>300229.SZ</stp>
        <stp>61</stp>
        <stp>12/31/2012</stp>
        <stp>1</stp>
        <tr r="H1524" s="2"/>
      </tp>
      <tp>
        <v>12073314.630000001</v>
        <stp/>
        <stp>EM_S_STM07_IS</stp>
        <stp>4</stp>
        <stp>002260.SZ</stp>
        <stp>61</stp>
        <stp>12/31/2010</stp>
        <stp>1</stp>
        <tr r="D731" s="2"/>
      </tp>
      <tp>
        <v>24742867.260000002</v>
        <stp/>
        <stp>EM_S_STM07_IS</stp>
        <stp>4</stp>
        <stp>300250.SZ</stp>
        <stp>61</stp>
        <stp>12/31/2012</stp>
        <stp>1</stp>
        <tr r="H1545" s="2"/>
      </tp>
      <tp>
        <v>110730628.73</v>
        <stp/>
        <stp>EM_S_STM07_IS</stp>
        <stp>4</stp>
        <stp>002261.SZ</stp>
        <stp>61</stp>
        <stp>12/31/2010</stp>
        <stp>1</stp>
        <tr r="D732" s="2"/>
      </tp>
      <tp>
        <v>310219934.58999997</v>
        <stp/>
        <stp>EM_S_STM07_IS</stp>
        <stp>4</stp>
        <stp>300251.SZ</stp>
        <stp>61</stp>
        <stp>12/31/2012</stp>
        <stp>1</stp>
        <tr r="H1546" s="2"/>
      </tp>
      <tp>
        <v>76435323.790000007</v>
        <stp/>
        <stp>EM_S_STM07_IS</stp>
        <stp>4</stp>
        <stp>002262.SZ</stp>
        <stp>61</stp>
        <stp>12/31/2010</stp>
        <stp>1</stp>
        <tr r="D733" s="2"/>
      </tp>
      <tp>
        <v>32234560.260000002</v>
        <stp/>
        <stp>EM_S_STM07_IS</stp>
        <stp>4</stp>
        <stp>300252.SZ</stp>
        <stp>61</stp>
        <stp>12/31/2012</stp>
        <stp>1</stp>
        <tr r="H1547" s="2"/>
      </tp>
      <tp>
        <v>77443000.310000002</v>
        <stp/>
        <stp>EM_S_STM07_IS</stp>
        <stp>4</stp>
        <stp>002263.SZ</stp>
        <stp>61</stp>
        <stp>12/31/2010</stp>
        <stp>1</stp>
        <tr r="D734" s="2"/>
      </tp>
      <tp>
        <v>52849948.409999996</v>
        <stp/>
        <stp>EM_S_STM07_IS</stp>
        <stp>4</stp>
        <stp>300253.SZ</stp>
        <stp>61</stp>
        <stp>12/31/2012</stp>
        <stp>1</stp>
        <tr r="H1548" s="2"/>
      </tp>
      <tp>
        <v>77198572.459999993</v>
        <stp/>
        <stp>EM_S_STM07_IS</stp>
        <stp>4</stp>
        <stp>002264.SZ</stp>
        <stp>61</stp>
        <stp>12/31/2010</stp>
        <stp>1</stp>
        <tr r="D735" s="2"/>
      </tp>
      <tp>
        <v>25801046.920000002</v>
        <stp/>
        <stp>EM_S_STM07_IS</stp>
        <stp>4</stp>
        <stp>300254.SZ</stp>
        <stp>61</stp>
        <stp>12/31/2012</stp>
        <stp>1</stp>
        <tr r="H1549" s="2"/>
      </tp>
      <tp>
        <v>11912346.130000001</v>
        <stp/>
        <stp>EM_S_STM07_IS</stp>
        <stp>4</stp>
        <stp>002265.SZ</stp>
        <stp>61</stp>
        <stp>12/31/2010</stp>
        <stp>1</stp>
        <tr r="D736" s="2"/>
      </tp>
      <tp>
        <v>99088101.109999999</v>
        <stp/>
        <stp>EM_S_STM07_IS</stp>
        <stp>4</stp>
        <stp>300255.SZ</stp>
        <stp>61</stp>
        <stp>12/31/2012</stp>
        <stp>1</stp>
        <tr r="H1550" s="2"/>
      </tp>
      <tp>
        <v>138595347.12</v>
        <stp/>
        <stp>EM_S_STM07_IS</stp>
        <stp>4</stp>
        <stp>002266.SZ</stp>
        <stp>61</stp>
        <stp>12/31/2010</stp>
        <stp>1</stp>
        <tr r="D737" s="2"/>
      </tp>
      <tp>
        <v>7674277.2300000004</v>
        <stp/>
        <stp>EM_S_STM07_IS</stp>
        <stp>4</stp>
        <stp>300256.SZ</stp>
        <stp>61</stp>
        <stp>12/31/2012</stp>
        <stp>1</stp>
        <tr r="H1551" s="2"/>
      </tp>
      <tp>
        <v>403937264.42000002</v>
        <stp/>
        <stp>EM_S_STM07_IS</stp>
        <stp>4</stp>
        <stp>002267.SZ</stp>
        <stp>61</stp>
        <stp>12/31/2010</stp>
        <stp>1</stp>
        <tr r="D738" s="2"/>
      </tp>
      <tp>
        <v>295768001.77999997</v>
        <stp/>
        <stp>EM_S_STM07_IS</stp>
        <stp>4</stp>
        <stp>300257.SZ</stp>
        <stp>61</stp>
        <stp>12/31/2012</stp>
        <stp>1</stp>
        <tr r="H1552" s="2"/>
      </tp>
      <tp>
        <v>65105204.030000001</v>
        <stp/>
        <stp>EM_S_STM07_IS</stp>
        <stp>4</stp>
        <stp>002268.SZ</stp>
        <stp>61</stp>
        <stp>12/31/2010</stp>
        <stp>1</stp>
        <tr r="D739" s="2"/>
      </tp>
      <tp>
        <v>111753618.48999999</v>
        <stp/>
        <stp>EM_S_STM07_IS</stp>
        <stp>4</stp>
        <stp>300258.SZ</stp>
        <stp>61</stp>
        <stp>12/31/2012</stp>
        <stp>1</stp>
        <tr r="H1553" s="2"/>
      </tp>
      <tp>
        <v>757852287</v>
        <stp/>
        <stp>EM_S_STM07_IS</stp>
        <stp>4</stp>
        <stp>002269.SZ</stp>
        <stp>61</stp>
        <stp>12/31/2010</stp>
        <stp>1</stp>
        <tr r="D740" s="2"/>
      </tp>
      <tp>
        <v>81966902.939999998</v>
        <stp/>
        <stp>EM_S_STM07_IS</stp>
        <stp>4</stp>
        <stp>300259.SZ</stp>
        <stp>61</stp>
        <stp>12/31/2012</stp>
        <stp>1</stp>
        <tr r="H1554" s="2"/>
      </tp>
      <tp>
        <v>25609403.649999999</v>
        <stp/>
        <stp>EM_S_STM07_IS</stp>
        <stp>4</stp>
        <stp>002270.SZ</stp>
        <stp>61</stp>
        <stp>12/31/2010</stp>
        <stp>1</stp>
        <tr r="D741" s="2"/>
      </tp>
      <tp>
        <v>101047102.48999999</v>
        <stp/>
        <stp>EM_S_STM07_IS</stp>
        <stp>4</stp>
        <stp>300240.SZ</stp>
        <stp>61</stp>
        <stp>12/31/2012</stp>
        <stp>1</stp>
        <tr r="H1535" s="2"/>
      </tp>
      <tp>
        <v>103840020.63</v>
        <stp/>
        <stp>EM_S_STM07_IS</stp>
        <stp>4</stp>
        <stp>002271.SZ</stp>
        <stp>61</stp>
        <stp>12/31/2010</stp>
        <stp>1</stp>
        <tr r="D742" s="2"/>
      </tp>
      <tp>
        <v>46864758.640000001</v>
        <stp/>
        <stp>EM_S_STM07_IS</stp>
        <stp>4</stp>
        <stp>300241.SZ</stp>
        <stp>61</stp>
        <stp>12/31/2012</stp>
        <stp>1</stp>
        <tr r="H1536" s="2"/>
      </tp>
      <tp>
        <v>50706953.57</v>
        <stp/>
        <stp>EM_S_STM07_IS</stp>
        <stp>4</stp>
        <stp>002272.SZ</stp>
        <stp>61</stp>
        <stp>12/31/2010</stp>
        <stp>1</stp>
        <tr r="D743" s="2"/>
      </tp>
      <tp>
        <v>3760088.32</v>
        <stp/>
        <stp>EM_S_STM07_IS</stp>
        <stp>4</stp>
        <stp>300242.SZ</stp>
        <stp>61</stp>
        <stp>12/31/2012</stp>
        <stp>1</stp>
        <tr r="H1537" s="2"/>
      </tp>
      <tp>
        <v>93763113.819999993</v>
        <stp/>
        <stp>EM_S_STM07_IS</stp>
        <stp>4</stp>
        <stp>002273.SZ</stp>
        <stp>61</stp>
        <stp>12/31/2010</stp>
        <stp>1</stp>
        <tr r="D744" s="2"/>
      </tp>
      <tp>
        <v>34312636</v>
        <stp/>
        <stp>EM_S_STM07_IS</stp>
        <stp>4</stp>
        <stp>300243.SZ</stp>
        <stp>61</stp>
        <stp>12/31/2012</stp>
        <stp>1</stp>
        <tr r="H1538" s="2"/>
      </tp>
      <tp>
        <v>10378902.939999999</v>
        <stp/>
        <stp>EM_S_STM07_IS</stp>
        <stp>4</stp>
        <stp>002274.SZ</stp>
        <stp>61</stp>
        <stp>12/31/2010</stp>
        <stp>1</stp>
        <tr r="D745" s="2"/>
      </tp>
      <tp>
        <v>60187693.380000003</v>
        <stp/>
        <stp>EM_S_STM07_IS</stp>
        <stp>4</stp>
        <stp>300244.SZ</stp>
        <stp>61</stp>
        <stp>12/31/2012</stp>
        <stp>1</stp>
        <tr r="H1539" s="2"/>
      </tp>
      <tp>
        <v>258757964.19</v>
        <stp/>
        <stp>EM_S_STM07_IS</stp>
        <stp>4</stp>
        <stp>002275.SZ</stp>
        <stp>61</stp>
        <stp>12/31/2010</stp>
        <stp>1</stp>
        <tr r="D746" s="2"/>
      </tp>
      <tp>
        <v>48207495.509999998</v>
        <stp/>
        <stp>EM_S_STM07_IS</stp>
        <stp>4</stp>
        <stp>300245.SZ</stp>
        <stp>61</stp>
        <stp>12/31/2012</stp>
        <stp>1</stp>
        <tr r="H1540" s="2"/>
      </tp>
      <tp>
        <v>97425242.090000004</v>
        <stp/>
        <stp>EM_S_STM07_IS</stp>
        <stp>4</stp>
        <stp>002276.SZ</stp>
        <stp>61</stp>
        <stp>12/31/2010</stp>
        <stp>1</stp>
        <tr r="D747" s="2"/>
      </tp>
      <tp>
        <v>36505940.439999998</v>
        <stp/>
        <stp>EM_S_STM07_IS</stp>
        <stp>4</stp>
        <stp>300246.SZ</stp>
        <stp>61</stp>
        <stp>12/31/2012</stp>
        <stp>1</stp>
        <tr r="H1541" s="2"/>
      </tp>
      <tp>
        <v>216151683.19999999</v>
        <stp/>
        <stp>EM_S_STM07_IS</stp>
        <stp>4</stp>
        <stp>002277.SZ</stp>
        <stp>61</stp>
        <stp>12/31/2010</stp>
        <stp>1</stp>
        <tr r="D748" s="2"/>
      </tp>
      <tp>
        <v>19271949.379999999</v>
        <stp/>
        <stp>EM_S_STM07_IS</stp>
        <stp>4</stp>
        <stp>300247.SZ</stp>
        <stp>61</stp>
        <stp>12/31/2012</stp>
        <stp>1</stp>
        <tr r="H1542" s="2"/>
      </tp>
      <tp>
        <v>78345058.379999995</v>
        <stp/>
        <stp>EM_S_STM07_IS</stp>
        <stp>4</stp>
        <stp>002278.SZ</stp>
        <stp>61</stp>
        <stp>12/31/2010</stp>
        <stp>1</stp>
        <tr r="D749" s="2"/>
      </tp>
      <tp>
        <v>42133555.899999999</v>
        <stp/>
        <stp>EM_S_STM07_IS</stp>
        <stp>4</stp>
        <stp>300248.SZ</stp>
        <stp>61</stp>
        <stp>12/31/2012</stp>
        <stp>1</stp>
        <tr r="H1543" s="2"/>
      </tp>
      <tp>
        <v>46264642.850000001</v>
        <stp/>
        <stp>EM_S_STM07_IS</stp>
        <stp>4</stp>
        <stp>002279.SZ</stp>
        <stp>61</stp>
        <stp>12/31/2010</stp>
        <stp>1</stp>
        <tr r="D750" s="2"/>
      </tp>
      <tp>
        <v>28210174.199999999</v>
        <stp/>
        <stp>EM_S_STM07_IS</stp>
        <stp>4</stp>
        <stp>300249.SZ</stp>
        <stp>61</stp>
        <stp>12/31/2012</stp>
        <stp>1</stp>
        <tr r="H1544" s="2"/>
      </tp>
      <tp>
        <v>19004286.010000002</v>
        <stp/>
        <stp>EM_S_STM07_IS</stp>
        <stp>4</stp>
        <stp>002240.SZ</stp>
        <stp>61</stp>
        <stp>12/31/2010</stp>
        <stp>1</stp>
        <tr r="D712" s="2"/>
      </tp>
      <tp>
        <v>45362539.909999996</v>
        <stp/>
        <stp>EM_S_STM07_IS</stp>
        <stp>4</stp>
        <stp>300270.SZ</stp>
        <stp>61</stp>
        <stp>12/31/2012</stp>
        <stp>1</stp>
        <tr r="H1565" s="2"/>
      </tp>
      <tp>
        <v>276452510.48000002</v>
        <stp/>
        <stp>EM_S_STM07_IS</stp>
        <stp>4</stp>
        <stp>002241.SZ</stp>
        <stp>61</stp>
        <stp>12/31/2010</stp>
        <stp>1</stp>
        <tr r="D713" s="2"/>
      </tp>
      <tp>
        <v>99299477.260000005</v>
        <stp/>
        <stp>EM_S_STM07_IS</stp>
        <stp>4</stp>
        <stp>300271.SZ</stp>
        <stp>61</stp>
        <stp>12/31/2012</stp>
        <stp>1</stp>
        <tr r="H1566" s="2"/>
      </tp>
      <tp>
        <v>590908267.41999996</v>
        <stp/>
        <stp>EM_S_STM07_IS</stp>
        <stp>4</stp>
        <stp>002242.SZ</stp>
        <stp>61</stp>
        <stp>12/31/2010</stp>
        <stp>1</stp>
        <tr r="D714" s="2"/>
      </tp>
      <tp>
        <v>49801801.810000002</v>
        <stp/>
        <stp>EM_S_STM07_IS</stp>
        <stp>4</stp>
        <stp>300272.SZ</stp>
        <stp>61</stp>
        <stp>12/31/2012</stp>
        <stp>1</stp>
        <tr r="H1567" s="2"/>
      </tp>
      <tp>
        <v>96701205.950000003</v>
        <stp/>
        <stp>EM_S_STM07_IS</stp>
        <stp>4</stp>
        <stp>002243.SZ</stp>
        <stp>61</stp>
        <stp>12/31/2010</stp>
        <stp>1</stp>
        <tr r="D715" s="2"/>
      </tp>
      <tp>
        <v>123777309.64</v>
        <stp/>
        <stp>EM_S_STM07_IS</stp>
        <stp>4</stp>
        <stp>300273.SZ</stp>
        <stp>61</stp>
        <stp>12/31/2012</stp>
        <stp>1</stp>
        <tr r="H1568" s="2"/>
      </tp>
      <tp>
        <v>966205559.82000005</v>
        <stp/>
        <stp>EM_S_STM07_IS</stp>
        <stp>4</stp>
        <stp>002244.SZ</stp>
        <stp>61</stp>
        <stp>12/31/2010</stp>
        <stp>1</stp>
        <tr r="D716" s="2"/>
      </tp>
      <tp>
        <v>72801702.769999996</v>
        <stp/>
        <stp>EM_S_STM07_IS</stp>
        <stp>4</stp>
        <stp>300274.SZ</stp>
        <stp>61</stp>
        <stp>12/31/2012</stp>
        <stp>1</stp>
        <tr r="H1569" s="2"/>
      </tp>
      <tp>
        <v>82341259.909999996</v>
        <stp/>
        <stp>EM_S_STM07_IS</stp>
        <stp>4</stp>
        <stp>002245.SZ</stp>
        <stp>61</stp>
        <stp>12/31/2010</stp>
        <stp>1</stp>
        <tr r="D717" s="2"/>
      </tp>
      <tp>
        <v>85133608.810000002</v>
        <stp/>
        <stp>EM_S_STM07_IS</stp>
        <stp>4</stp>
        <stp>300275.SZ</stp>
        <stp>61</stp>
        <stp>12/31/2012</stp>
        <stp>1</stp>
        <tr r="H1570" s="2"/>
      </tp>
      <tp>
        <v>21636963.510000002</v>
        <stp/>
        <stp>EM_S_STM07_IS</stp>
        <stp>4</stp>
        <stp>002246.SZ</stp>
        <stp>61</stp>
        <stp>12/31/2010</stp>
        <stp>1</stp>
        <tr r="D718" s="2"/>
      </tp>
      <tp>
        <v>45000349.799999997</v>
        <stp/>
        <stp>EM_S_STM07_IS</stp>
        <stp>4</stp>
        <stp>300276.SZ</stp>
        <stp>61</stp>
        <stp>12/31/2012</stp>
        <stp>1</stp>
        <tr r="H1571" s="2"/>
      </tp>
      <tp>
        <v>39883178.719999999</v>
        <stp/>
        <stp>EM_S_STM07_IS</stp>
        <stp>4</stp>
        <stp>002247.SZ</stp>
        <stp>61</stp>
        <stp>12/31/2010</stp>
        <stp>1</stp>
        <tr r="D719" s="2"/>
      </tp>
      <tp>
        <v>41255415.149999999</v>
        <stp/>
        <stp>EM_S_STM07_IS</stp>
        <stp>4</stp>
        <stp>300277.SZ</stp>
        <stp>61</stp>
        <stp>12/31/2012</stp>
        <stp>1</stp>
        <tr r="H1572" s="2"/>
      </tp>
      <tp>
        <v>94121261.560000002</v>
        <stp/>
        <stp>EM_S_STM07_IS</stp>
        <stp>4</stp>
        <stp>002248.SZ</stp>
        <stp>61</stp>
        <stp>12/31/2010</stp>
        <stp>1</stp>
        <tr r="D720" s="2"/>
      </tp>
      <tp>
        <v>31244603.260000002</v>
        <stp/>
        <stp>EM_S_STM07_IS</stp>
        <stp>4</stp>
        <stp>300278.SZ</stp>
        <stp>61</stp>
        <stp>12/31/2012</stp>
        <stp>1</stp>
        <tr r="H1573" s="2"/>
      </tp>
      <tp>
        <v>228467799.13999999</v>
        <stp/>
        <stp>EM_S_STM07_IS</stp>
        <stp>4</stp>
        <stp>002249.SZ</stp>
        <stp>61</stp>
        <stp>12/31/2010</stp>
        <stp>1</stp>
        <tr r="D721" s="2"/>
      </tp>
      <tp>
        <v>18467446.050000001</v>
        <stp/>
        <stp>EM_S_STM07_IS</stp>
        <stp>4</stp>
        <stp>300279.SZ</stp>
        <stp>61</stp>
        <stp>12/31/2012</stp>
        <stp>1</stp>
        <tr r="H1574" s="2"/>
      </tp>
      <tp>
        <v>202978686.58000001</v>
        <stp/>
        <stp>EM_S_STM07_IS</stp>
        <stp>4</stp>
        <stp>002250.SZ</stp>
        <stp>61</stp>
        <stp>12/31/2010</stp>
        <stp>1</stp>
        <tr r="D722" s="2"/>
      </tp>
      <tp>
        <v>14468893.09</v>
        <stp/>
        <stp>EM_S_STM07_IS</stp>
        <stp>4</stp>
        <stp>300260.SZ</stp>
        <stp>61</stp>
        <stp>12/31/2012</stp>
        <stp>1</stp>
        <tr r="H1555" s="2"/>
      </tp>
      <tp>
        <v>170888866.56999999</v>
        <stp/>
        <stp>EM_S_STM07_IS</stp>
        <stp>4</stp>
        <stp>002251.SZ</stp>
        <stp>61</stp>
        <stp>12/31/2010</stp>
        <stp>1</stp>
        <tr r="D723" s="2"/>
      </tp>
      <tp>
        <v>49370086.390000001</v>
        <stp/>
        <stp>EM_S_STM07_IS</stp>
        <stp>4</stp>
        <stp>300261.SZ</stp>
        <stp>61</stp>
        <stp>12/31/2012</stp>
        <stp>1</stp>
        <tr r="H1556" s="2"/>
      </tp>
      <tp>
        <v>185498269.68000001</v>
        <stp/>
        <stp>EM_S_STM07_IS</stp>
        <stp>4</stp>
        <stp>002252.SZ</stp>
        <stp>61</stp>
        <stp>12/31/2010</stp>
        <stp>1</stp>
        <tr r="D724" s="2"/>
      </tp>
      <tp>
        <v>44865870.039999999</v>
        <stp/>
        <stp>EM_S_STM07_IS</stp>
        <stp>4</stp>
        <stp>300262.SZ</stp>
        <stp>61</stp>
        <stp>12/31/2012</stp>
        <stp>1</stp>
        <tr r="H1557" s="2"/>
      </tp>
      <tp>
        <v>40570288.479999997</v>
        <stp/>
        <stp>EM_S_STM07_IS</stp>
        <stp>4</stp>
        <stp>002253.SZ</stp>
        <stp>61</stp>
        <stp>12/31/2010</stp>
        <stp>1</stp>
        <tr r="D725" s="2"/>
      </tp>
      <tp>
        <v>57181961.82</v>
        <stp/>
        <stp>EM_S_STM07_IS</stp>
        <stp>4</stp>
        <stp>300263.SZ</stp>
        <stp>61</stp>
        <stp>12/31/2012</stp>
        <stp>1</stp>
        <tr r="H1558" s="2"/>
      </tp>
      <tp>
        <v>256022089.63999999</v>
        <stp/>
        <stp>EM_S_STM07_IS</stp>
        <stp>4</stp>
        <stp>002254.SZ</stp>
        <stp>61</stp>
        <stp>12/31/2010</stp>
        <stp>1</stp>
        <tr r="D726" s="2"/>
      </tp>
      <tp>
        <v>14305512.66</v>
        <stp/>
        <stp>EM_S_STM07_IS</stp>
        <stp>4</stp>
        <stp>300264.SZ</stp>
        <stp>61</stp>
        <stp>12/31/2012</stp>
        <stp>1</stp>
        <tr r="H1559" s="2"/>
      </tp>
      <tp>
        <v>126133691.91</v>
        <stp/>
        <stp>EM_S_STM07_IS</stp>
        <stp>4</stp>
        <stp>002255.SZ</stp>
        <stp>61</stp>
        <stp>12/31/2010</stp>
        <stp>1</stp>
        <tr r="D727" s="2"/>
      </tp>
      <tp>
        <v>63654523.289999999</v>
        <stp/>
        <stp>EM_S_STM07_IS</stp>
        <stp>4</stp>
        <stp>300265.SZ</stp>
        <stp>61</stp>
        <stp>12/31/2012</stp>
        <stp>1</stp>
        <tr r="H1560" s="2"/>
      </tp>
      <tp>
        <v>31177418.289999999</v>
        <stp/>
        <stp>EM_S_STM07_IS</stp>
        <stp>4</stp>
        <stp>002256.SZ</stp>
        <stp>61</stp>
        <stp>12/31/2010</stp>
        <stp>1</stp>
        <tr r="D728" s="2"/>
      </tp>
      <tp>
        <v>38660748.420000002</v>
        <stp/>
        <stp>EM_S_STM07_IS</stp>
        <stp>4</stp>
        <stp>300266.SZ</stp>
        <stp>61</stp>
        <stp>12/31/2012</stp>
        <stp>1</stp>
        <tr r="H1561" s="2"/>
      </tp>
      <tp>
        <v>151906924.38</v>
        <stp/>
        <stp>EM_S_STM07_IS</stp>
        <stp>4</stp>
        <stp>300267.SZ</stp>
        <stp>61</stp>
        <stp>12/31/2012</stp>
        <stp>1</stp>
        <tr r="H1562" s="2"/>
      </tp>
      <tp>
        <v>71738075.989999995</v>
        <stp/>
        <stp>EM_S_STM07_IS</stp>
        <stp>4</stp>
        <stp>002258.SZ</stp>
        <stp>61</stp>
        <stp>12/31/2010</stp>
        <stp>1</stp>
        <tr r="D729" s="2"/>
      </tp>
      <tp>
        <v>-3416170.37</v>
        <stp/>
        <stp>EM_S_STM07_IS</stp>
        <stp>4</stp>
        <stp>300268.SZ</stp>
        <stp>61</stp>
        <stp>12/31/2012</stp>
        <stp>1</stp>
        <tr r="H1563" s="2"/>
      </tp>
      <tp>
        <v>36066937.880000003</v>
        <stp/>
        <stp>EM_S_STM07_IS</stp>
        <stp>4</stp>
        <stp>002259.SZ</stp>
        <stp>61</stp>
        <stp>12/31/2010</stp>
        <stp>1</stp>
        <tr r="D730" s="2"/>
      </tp>
      <tp>
        <v>26895386.5</v>
        <stp/>
        <stp>EM_S_STM07_IS</stp>
        <stp>4</stp>
        <stp>300269.SZ</stp>
        <stp>61</stp>
        <stp>12/31/2012</stp>
        <stp>1</stp>
        <tr r="H1564" s="2"/>
      </tp>
      <tp>
        <v>58036456.130000003</v>
        <stp/>
        <stp>EM_S_STM07_IS</stp>
        <stp>4</stp>
        <stp>600280.SH</stp>
        <stp>61</stp>
        <stp>12/31/2012</stp>
        <stp>1</stp>
        <tr r="H2114" s="2"/>
      </tp>
      <tp>
        <v>18730883.920000002</v>
        <stp/>
        <stp>EM_S_STM07_IS</stp>
        <stp>4</stp>
        <stp>600281.SH</stp>
        <stp>61</stp>
        <stp>12/31/2012</stp>
        <stp>1</stp>
        <tr r="H2115" s="2"/>
      </tp>
      <tp>
        <v>-561325793.67999995</v>
        <stp/>
        <stp>EM_S_STM07_IS</stp>
        <stp>4</stp>
        <stp>600282.SH</stp>
        <stp>61</stp>
        <stp>12/31/2012</stp>
        <stp>1</stp>
        <tr r="H2116" s="2"/>
      </tp>
      <tp>
        <v>18230328.899999999</v>
        <stp/>
        <stp>EM_S_STM07_IS</stp>
        <stp>4</stp>
        <stp>600283.SH</stp>
        <stp>61</stp>
        <stp>12/31/2012</stp>
        <stp>1</stp>
        <tr r="H2117" s="2"/>
      </tp>
      <tp>
        <v>359127502.18000001</v>
        <stp/>
        <stp>EM_S_STM07_IS</stp>
        <stp>4</stp>
        <stp>600284.SH</stp>
        <stp>61</stp>
        <stp>12/31/2012</stp>
        <stp>1</stp>
        <tr r="H2118" s="2"/>
      </tp>
      <tp>
        <v>42453610.020000003</v>
        <stp/>
        <stp>EM_S_STM07_IS</stp>
        <stp>4</stp>
        <stp>600285.SH</stp>
        <stp>61</stp>
        <stp>12/31/2012</stp>
        <stp>1</stp>
        <tr r="H2119" s="2"/>
      </tp>
      <tp>
        <v>19727798</v>
        <stp/>
        <stp>EM_S_STM07_IS</stp>
        <stp>4</stp>
        <stp>600287.SH</stp>
        <stp>61</stp>
        <stp>12/31/2012</stp>
        <stp>1</stp>
        <tr r="H2120" s="2"/>
      </tp>
      <tp>
        <v>72894198.200000003</v>
        <stp/>
        <stp>EM_S_STM07_IS</stp>
        <stp>4</stp>
        <stp>600288.SH</stp>
        <stp>61</stp>
        <stp>12/31/2012</stp>
        <stp>1</stp>
        <tr r="H2121" s="2"/>
      </tp>
      <tp>
        <v>166315000000</v>
        <stp/>
        <stp>EM_S_STM07_IS</stp>
        <stp>4</stp>
        <stp>601288.SH</stp>
        <stp>61</stp>
        <stp>12/31/2013</stp>
        <stp>1</stp>
        <tr r="J2748" s="2"/>
      </tp>
      <tp>
        <v>955684713.08000004</v>
        <stp/>
        <stp>EM_S_STM07_IS</stp>
        <stp>4</stp>
        <stp>603288.SH</stp>
        <stp>61</stp>
        <stp>12/31/2011</stp>
        <stp>1</stp>
        <tr r="F2920" s="2"/>
      </tp>
      <tp>
        <v>109082048.79000001</v>
        <stp/>
        <stp>EM_S_STM07_IS</stp>
        <stp>4</stp>
        <stp>600289.SH</stp>
        <stp>61</stp>
        <stp>12/31/2012</stp>
        <stp>1</stp>
        <tr r="H2122" s="2"/>
      </tp>
      <tp>
        <v>33191668.460000001</v>
        <stp/>
        <stp>EM_S_STM07_IS</stp>
        <stp>4</stp>
        <stp>600290.SH</stp>
        <stp>61</stp>
        <stp>12/31/2012</stp>
        <stp>1</stp>
        <tr r="H2123" s="2"/>
      </tp>
      <tp>
        <v>69076046.349999994</v>
        <stp/>
        <stp>EM_S_STM07_IS</stp>
        <stp>4</stp>
        <stp>600291.SH</stp>
        <stp>61</stp>
        <stp>12/31/2012</stp>
        <stp>1</stp>
        <tr r="H2124" s="2"/>
      </tp>
      <tp>
        <v>168322604.06</v>
        <stp/>
        <stp>EM_S_STM07_IS</stp>
        <stp>4</stp>
        <stp>600292.SH</stp>
        <stp>61</stp>
        <stp>12/31/2012</stp>
        <stp>1</stp>
        <tr r="H2125" s="2"/>
      </tp>
      <tp>
        <v>14638382.119999999</v>
        <stp/>
        <stp>EM_S_STM07_IS</stp>
        <stp>4</stp>
        <stp>600293.SH</stp>
        <stp>61</stp>
        <stp>12/31/2012</stp>
        <stp>1</stp>
        <tr r="H2126" s="2"/>
      </tp>
      <tp>
        <v>626582505.16999996</v>
        <stp/>
        <stp>EM_S_STM07_IS</stp>
        <stp>4</stp>
        <stp>600295.SH</stp>
        <stp>61</stp>
        <stp>12/31/2012</stp>
        <stp>1</stp>
        <tr r="H2127" s="2"/>
      </tp>
      <tp>
        <v>46324125.710000001</v>
        <stp/>
        <stp>EM_S_STM07_IS</stp>
        <stp>4</stp>
        <stp>600297.SH</stp>
        <stp>61</stp>
        <stp>12/31/2012</stp>
        <stp>1</stp>
        <tr r="H2128" s="2"/>
      </tp>
      <tp>
        <v>243186082.91</v>
        <stp/>
        <stp>EM_S_STM07_IS</stp>
        <stp>4</stp>
        <stp>600298.SH</stp>
        <stp>61</stp>
        <stp>12/31/2012</stp>
        <stp>1</stp>
        <tr r="H2129" s="2"/>
      </tp>
      <tp>
        <v>194255753.36000001</v>
        <stp/>
        <stp>EM_S_STM07_IS</stp>
        <stp>4</stp>
        <stp>603298.SH</stp>
        <stp>61</stp>
        <stp>12/31/2011</stp>
        <stp>1</stp>
        <tr r="F2921" s="2"/>
      </tp>
      <tp>
        <v>-1039255719.49</v>
        <stp/>
        <stp>EM_S_STM07_IS</stp>
        <stp>4</stp>
        <stp>600299.SH</stp>
        <stp>61</stp>
        <stp>12/31/2012</stp>
        <stp>1</stp>
        <tr r="H2130" s="2"/>
      </tp>
      <tp>
        <v>161380493.34999999</v>
        <stp/>
        <stp>EM_S_STM07_IS</stp>
        <stp>4</stp>
        <stp>603299.SH</stp>
        <stp>61</stp>
        <stp>12/31/2011</stp>
        <stp>1</stp>
        <tr r="F2922" s="2"/>
      </tp>
      <tp>
        <v>189529366.69</v>
        <stp/>
        <stp>EM_S_STM07_IS</stp>
        <stp>4</stp>
        <stp>600260.SH</stp>
        <stp>61</stp>
        <stp>12/31/2012</stp>
        <stp>1</stp>
        <tr r="H2097" s="2"/>
      </tp>
      <tp>
        <v>210177283.08000001</v>
        <stp/>
        <stp>EM_S_STM07_IS</stp>
        <stp>4</stp>
        <stp>600261.SH</stp>
        <stp>61</stp>
        <stp>12/31/2012</stp>
        <stp>1</stp>
        <tr r="H2098" s="2"/>
      </tp>
      <tp>
        <v>168767881.22</v>
        <stp/>
        <stp>EM_S_STM07_IS</stp>
        <stp>4</stp>
        <stp>600262.SH</stp>
        <stp>61</stp>
        <stp>12/31/2012</stp>
        <stp>1</stp>
        <tr r="H2099" s="2"/>
      </tp>
      <tp>
        <v>-107189874.15000001</v>
        <stp/>
        <stp>EM_S_STM07_IS</stp>
        <stp>4</stp>
        <stp>600265.SH</stp>
        <stp>61</stp>
        <stp>12/31/2012</stp>
        <stp>1</stp>
        <tr r="H2100" s="2"/>
      </tp>
      <tp>
        <v>1094868120.6300001</v>
        <stp/>
        <stp>EM_S_STM07_IS</stp>
        <stp>4</stp>
        <stp>600266.SH</stp>
        <stp>61</stp>
        <stp>12/31/2012</stp>
        <stp>1</stp>
        <tr r="H2101" s="2"/>
      </tp>
      <tp>
        <v>42756509.009999998</v>
        <stp/>
        <stp>EM_S_STM07_IS</stp>
        <stp>4</stp>
        <stp>603266.SH</stp>
        <stp>61</stp>
        <stp>12/31/2011</stp>
        <stp>1</stp>
        <tr r="F2918" s="2"/>
      </tp>
      <tp>
        <v>301289979.25</v>
        <stp/>
        <stp>EM_S_STM07_IS</stp>
        <stp>4</stp>
        <stp>600267.SH</stp>
        <stp>61</stp>
        <stp>12/31/2012</stp>
        <stp>1</stp>
        <tr r="H2102" s="2"/>
      </tp>
      <tp>
        <v>146048394.22</v>
        <stp/>
        <stp>EM_S_STM07_IS</stp>
        <stp>4</stp>
        <stp>600268.SH</stp>
        <stp>61</stp>
        <stp>12/31/2012</stp>
        <stp>1</stp>
        <tr r="H2103" s="2"/>
      </tp>
      <tp>
        <v>44164795.299999997</v>
        <stp/>
        <stp>EM_S_STM07_IS</stp>
        <stp>4</stp>
        <stp>603268.SH</stp>
        <stp>61</stp>
        <stp>12/31/2011</stp>
        <stp>1</stp>
        <tr r="F2919" s="2"/>
      </tp>
      <tp>
        <v>1169640719.3099999</v>
        <stp/>
        <stp>EM_S_STM07_IS</stp>
        <stp>4</stp>
        <stp>600269.SH</stp>
        <stp>61</stp>
        <stp>12/31/2012</stp>
        <stp>1</stp>
        <tr r="H2104" s="2"/>
      </tp>
      <tp>
        <v>567203311.30999994</v>
        <stp/>
        <stp>EM_S_STM07_IS</stp>
        <stp>4</stp>
        <stp>600270.SH</stp>
        <stp>61</stp>
        <stp>12/31/2012</stp>
        <stp>1</stp>
        <tr r="H2105" s="2"/>
      </tp>
      <tp>
        <v>1017996074.98</v>
        <stp/>
        <stp>EM_S_STM07_IS</stp>
        <stp>4</stp>
        <stp>600271.SH</stp>
        <stp>61</stp>
        <stp>12/31/2012</stp>
        <stp>1</stp>
        <tr r="H2106" s="2"/>
      </tp>
      <tp>
        <v>60837295.390000001</v>
        <stp/>
        <stp>EM_S_STM07_IS</stp>
        <stp>4</stp>
        <stp>600272.SH</stp>
        <stp>61</stp>
        <stp>12/31/2012</stp>
        <stp>1</stp>
        <tr r="H2107" s="2"/>
      </tp>
      <tp>
        <v>15336539.57</v>
        <stp/>
        <stp>EM_S_STM07_IS</stp>
        <stp>4</stp>
        <stp>600273.SH</stp>
        <stp>61</stp>
        <stp>12/31/2012</stp>
        <stp>1</stp>
        <tr r="H2108" s="2"/>
      </tp>
      <tp>
        <v>5117053.41</v>
        <stp/>
        <stp>EM_S_STM07_IS</stp>
        <stp>4</stp>
        <stp>600275.SH</stp>
        <stp>61</stp>
        <stp>12/31/2012</stp>
        <stp>1</stp>
        <tr r="H2109" s="2"/>
      </tp>
      <tp>
        <v>1077384764</v>
        <stp/>
        <stp>EM_S_STM07_IS</stp>
        <stp>4</stp>
        <stp>600276.SH</stp>
        <stp>61</stp>
        <stp>12/31/2012</stp>
        <stp>1</stp>
        <tr r="H2110" s="2"/>
      </tp>
      <tp>
        <v>211841244.81</v>
        <stp/>
        <stp>EM_S_STM07_IS</stp>
        <stp>4</stp>
        <stp>600277.SH</stp>
        <stp>61</stp>
        <stp>12/31/2012</stp>
        <stp>1</stp>
        <tr r="H2111" s="2"/>
      </tp>
      <tp>
        <v>154016434.91</v>
        <stp/>
        <stp>EM_S_STM07_IS</stp>
        <stp>4</stp>
        <stp>600278.SH</stp>
        <stp>61</stp>
        <stp>12/31/2012</stp>
        <stp>1</stp>
        <tr r="H2112" s="2"/>
      </tp>
      <tp>
        <v>65338678.399999999</v>
        <stp/>
        <stp>EM_S_STM07_IS</stp>
        <stp>4</stp>
        <stp>600279.SH</stp>
        <stp>61</stp>
        <stp>12/31/2012</stp>
        <stp>1</stp>
        <tr r="H2113" s="2"/>
      </tp>
      <tp>
        <v>230976066.15000001</v>
        <stp/>
        <stp>EM_S_STM07_IS</stp>
        <stp>4</stp>
        <stp>600240.SH</stp>
        <stp>61</stp>
        <stp>12/31/2012</stp>
        <stp>1</stp>
        <tr r="H2081" s="2"/>
      </tp>
      <tp>
        <v>12540450.27</v>
        <stp/>
        <stp>EM_S_STM07_IS</stp>
        <stp>4</stp>
        <stp>600241.SH</stp>
        <stp>61</stp>
        <stp>12/31/2012</stp>
        <stp>1</stp>
        <tr r="H2082" s="2"/>
      </tp>
      <tp>
        <v>2712632.21</v>
        <stp/>
        <stp>EM_S_STM07_IS</stp>
        <stp>4</stp>
        <stp>600242.SH</stp>
        <stp>61</stp>
        <stp>12/31/2012</stp>
        <stp>1</stp>
        <tr r="H2083" s="2"/>
      </tp>
      <tp>
        <v>-48054423.729999997</v>
        <stp/>
        <stp>EM_S_STM07_IS</stp>
        <stp>4</stp>
        <stp>600243.SH</stp>
        <stp>61</stp>
        <stp>12/31/2012</stp>
        <stp>1</stp>
        <tr r="H2084" s="2"/>
      </tp>
      <tp>
        <v>374845287</v>
        <stp/>
        <stp>EM_S_STM07_IS</stp>
        <stp>4</stp>
        <stp>600246.SH</stp>
        <stp>61</stp>
        <stp>12/31/2012</stp>
        <stp>1</stp>
        <tr r="H2085" s="2"/>
      </tp>
      <tp>
        <v>22593985.760000002</v>
        <stp/>
        <stp>EM_S_STM07_IS</stp>
        <stp>4</stp>
        <stp>600247.SH</stp>
        <stp>61</stp>
        <stp>12/31/2012</stp>
        <stp>1</stp>
        <tr r="H2086" s="2"/>
      </tp>
      <tp>
        <v>155468776.13</v>
        <stp/>
        <stp>EM_S_STM07_IS</stp>
        <stp>4</stp>
        <stp>600248.SH</stp>
        <stp>61</stp>
        <stp>12/31/2012</stp>
        <stp>1</stp>
        <tr r="H2087" s="2"/>
      </tp>
      <tp>
        <v>16771388.35</v>
        <stp/>
        <stp>EM_S_STM07_IS</stp>
        <stp>4</stp>
        <stp>600249.SH</stp>
        <stp>61</stp>
        <stp>12/31/2012</stp>
        <stp>1</stp>
        <tr r="H2088" s="2"/>
      </tp>
      <tp>
        <v>17501585.670000002</v>
        <stp/>
        <stp>EM_S_STM07_IS</stp>
        <stp>4</stp>
        <stp>600250.SH</stp>
        <stp>61</stp>
        <stp>12/31/2012</stp>
        <stp>1</stp>
        <tr r="H2089" s="2"/>
      </tp>
      <tp>
        <v>249166258.06</v>
        <stp/>
        <stp>EM_S_STM07_IS</stp>
        <stp>4</stp>
        <stp>600251.SH</stp>
        <stp>61</stp>
        <stp>12/31/2012</stp>
        <stp>1</stp>
        <tr r="H2090" s="2"/>
      </tp>
      <tp>
        <v>683921037.41999996</v>
        <stp/>
        <stp>EM_S_STM07_IS</stp>
        <stp>4</stp>
        <stp>600252.SH</stp>
        <stp>61</stp>
        <stp>12/31/2012</stp>
        <stp>1</stp>
        <tr r="H2091" s="2"/>
      </tp>
      <tp>
        <v>10269730.779999999</v>
        <stp/>
        <stp>EM_S_STM07_IS</stp>
        <stp>4</stp>
        <stp>600255.SH</stp>
        <stp>61</stp>
        <stp>12/31/2012</stp>
        <stp>1</stp>
        <tr r="H2092" s="2"/>
      </tp>
      <tp>
        <v>964003224.75</v>
        <stp/>
        <stp>EM_S_STM07_IS</stp>
        <stp>4</stp>
        <stp>600256.SH</stp>
        <stp>61</stp>
        <stp>12/31/2012</stp>
        <stp>1</stp>
        <tr r="H2093" s="2"/>
      </tp>
      <tp>
        <v>15711518.41</v>
        <stp/>
        <stp>EM_S_STM07_IS</stp>
        <stp>4</stp>
        <stp>600257.SH</stp>
        <stp>61</stp>
        <stp>12/31/2012</stp>
        <stp>1</stp>
        <tr r="H2094" s="2"/>
      </tp>
      <tp>
        <v>112380442.95</v>
        <stp/>
        <stp>EM_S_STM07_IS</stp>
        <stp>4</stp>
        <stp>600258.SH</stp>
        <stp>61</stp>
        <stp>12/31/2012</stp>
        <stp>1</stp>
        <tr r="H2095" s="2"/>
      </tp>
      <tp>
        <v>210774779</v>
        <stp/>
        <stp>EM_S_STM07_IS</stp>
        <stp>4</stp>
        <stp>601258.SH</stp>
        <stp>61</stp>
        <stp>12/31/2013</stp>
        <stp>1</stp>
        <tr r="J2747" s="2"/>
      </tp>
      <tp>
        <v>95367424.299999997</v>
        <stp/>
        <stp>EM_S_STM07_IS</stp>
        <stp>4</stp>
        <stp>603258.SH</stp>
        <stp>61</stp>
        <stp>12/31/2011</stp>
        <stp>1</stp>
        <tr r="F2917" s="2"/>
      </tp>
      <tp>
        <v>60418289.799999997</v>
        <stp/>
        <stp>EM_S_STM07_IS</stp>
        <stp>4</stp>
        <stp>600259.SH</stp>
        <stp>61</stp>
        <stp>12/31/2012</stp>
        <stp>1</stp>
        <tr r="H2096" s="2"/>
      </tp>
      <tp>
        <v>-1361482812.5799999</v>
        <stp/>
        <stp>EM_S_STM07_IS</stp>
        <stp>4</stp>
        <stp>600220.SH</stp>
        <stp>61</stp>
        <stp>12/31/2012</stp>
        <stp>1</stp>
        <tr r="H2062" s="2"/>
      </tp>
      <tp>
        <v>1927787000</v>
        <stp/>
        <stp>EM_S_STM07_IS</stp>
        <stp>4</stp>
        <stp>600221.SH</stp>
        <stp>61</stp>
        <stp>12/31/2012</stp>
        <stp>1</stp>
        <tr r="H2063" s="2"/>
      </tp>
      <tp>
        <v>20198640.190000001</v>
        <stp/>
        <stp>EM_S_STM07_IS</stp>
        <stp>4</stp>
        <stp>600222.SH</stp>
        <stp>61</stp>
        <stp>12/31/2012</stp>
        <stp>1</stp>
        <tr r="H2064" s="2"/>
      </tp>
      <tp>
        <v>371514771.44999999</v>
        <stp/>
        <stp>EM_S_STM07_IS</stp>
        <stp>4</stp>
        <stp>601222.SH</stp>
        <stp>61</stp>
        <stp>12/31/2013</stp>
        <stp>1</stp>
        <tr r="J2740" s="2"/>
      </tp>
      <tp>
        <v>67775034.260000005</v>
        <stp/>
        <stp>EM_S_STM07_IS</stp>
        <stp>4</stp>
        <stp>603222.SH</stp>
        <stp>61</stp>
        <stp>12/31/2011</stp>
        <stp>1</stp>
        <tr r="F2912" s="2"/>
      </tp>
      <tp>
        <v>246602027.84</v>
        <stp/>
        <stp>EM_S_STM07_IS</stp>
        <stp>4</stp>
        <stp>600223.SH</stp>
        <stp>61</stp>
        <stp>12/31/2012</stp>
        <stp>1</stp>
        <tr r="H2065" s="2"/>
      </tp>
      <tp>
        <v>50605636.170000002</v>
        <stp/>
        <stp>EM_S_STM07_IS</stp>
        <stp>4</stp>
        <stp>603223.SH</stp>
        <stp>61</stp>
        <stp>12/31/2011</stp>
        <stp>1</stp>
        <tr r="F2913" s="2"/>
      </tp>
      <tp>
        <v>85543206.909999996</v>
        <stp/>
        <stp>EM_S_STM07_IS</stp>
        <stp>4</stp>
        <stp>600225.SH</stp>
        <stp>61</stp>
        <stp>12/31/2012</stp>
        <stp>1</stp>
        <tr r="H2066" s="2"/>
      </tp>
      <tp>
        <v>3486223811.54</v>
        <stp/>
        <stp>EM_S_STM07_IS</stp>
        <stp>4</stp>
        <stp>601225.SH</stp>
        <stp>61</stp>
        <stp>12/31/2013</stp>
        <stp>1</stp>
        <tr r="J2741" s="2"/>
      </tp>
      <tp>
        <v>33929523.600000001</v>
        <stp/>
        <stp>EM_S_STM07_IS</stp>
        <stp>4</stp>
        <stp>600226.SH</stp>
        <stp>61</stp>
        <stp>12/31/2012</stp>
        <stp>1</stp>
        <tr r="H2067" s="2"/>
      </tp>
      <tp>
        <v>357101318.69</v>
        <stp/>
        <stp>EM_S_STM07_IS</stp>
        <stp>4</stp>
        <stp>601226.SH</stp>
        <stp>61</stp>
        <stp>12/31/2013</stp>
        <stp>1</stp>
        <tr r="J2742" s="2"/>
      </tp>
      <tp>
        <v>35290238.490000002</v>
        <stp/>
        <stp>EM_S_STM07_IS</stp>
        <stp>4</stp>
        <stp>600227.SH</stp>
        <stp>61</stp>
        <stp>12/31/2012</stp>
        <stp>1</stp>
        <tr r="H2068" s="2"/>
      </tp>
      <tp>
        <v>124505400</v>
        <stp/>
        <stp>EM_S_STM07_IS</stp>
        <stp>4</stp>
        <stp>603227.SH</stp>
        <stp>61</stp>
        <stp>12/31/2011</stp>
        <stp>1</stp>
        <tr r="F2914" s="2"/>
      </tp>
      <tp>
        <v>-144683291.22</v>
        <stp/>
        <stp>EM_S_STM07_IS</stp>
        <stp>4</stp>
        <stp>600228.SH</stp>
        <stp>61</stp>
        <stp>12/31/2012</stp>
        <stp>1</stp>
        <tr r="H2069" s="2"/>
      </tp>
      <tp>
        <v>103420050.27</v>
        <stp/>
        <stp>EM_S_STM07_IS</stp>
        <stp>4</stp>
        <stp>603228.SH</stp>
        <stp>61</stp>
        <stp>12/31/2011</stp>
        <stp>1</stp>
        <tr r="F2915" s="2"/>
      </tp>
      <tp>
        <v>-255288795.38999999</v>
        <stp/>
        <stp>EM_S_STM07_IS</stp>
        <stp>4</stp>
        <stp>600229.SH</stp>
        <stp>61</stp>
        <stp>12/31/2012</stp>
        <stp>1</stp>
        <tr r="H2070" s="2"/>
      </tp>
      <tp>
        <v>9342419000</v>
        <stp/>
        <stp>EM_S_STM07_IS</stp>
        <stp>4</stp>
        <stp>601229.SH</stp>
        <stp>61</stp>
        <stp>12/31/2013</stp>
        <stp>1</stp>
        <tr r="J2743" s="2"/>
      </tp>
      <tp>
        <v>288432071.81999999</v>
        <stp/>
        <stp>EM_S_STM07_IS</stp>
        <stp>4</stp>
        <stp>600230.SH</stp>
        <stp>61</stp>
        <stp>12/31/2012</stp>
        <stp>1</stp>
        <tr r="H2071" s="2"/>
      </tp>
      <tp>
        <v>43583990.100000001</v>
        <stp/>
        <stp>EM_S_STM07_IS</stp>
        <stp>4</stp>
        <stp>600231.SH</stp>
        <stp>61</stp>
        <stp>12/31/2012</stp>
        <stp>1</stp>
        <tr r="H2072" s="2"/>
      </tp>
      <tp>
        <v>564213068.19000006</v>
        <stp/>
        <stp>EM_S_STM07_IS</stp>
        <stp>4</stp>
        <stp>601231.SH</stp>
        <stp>61</stp>
        <stp>12/31/2013</stp>
        <stp>1</stp>
        <tr r="J2744" s="2"/>
      </tp>
      <tp>
        <v>8414148.3699999992</v>
        <stp/>
        <stp>EM_S_STM07_IS</stp>
        <stp>4</stp>
        <stp>600232.SH</stp>
        <stp>61</stp>
        <stp>12/31/2012</stp>
        <stp>1</stp>
        <tr r="H2073" s="2"/>
      </tp>
      <tp>
        <v>77002533.200000003</v>
        <stp/>
        <stp>EM_S_STM07_IS</stp>
        <stp>4</stp>
        <stp>600233.SH</stp>
        <stp>61</stp>
        <stp>12/31/2012</stp>
        <stp>1</stp>
        <tr r="H2074" s="2"/>
      </tp>
      <tp>
        <v>71946368.459999993</v>
        <stp/>
        <stp>EM_S_STM07_IS</stp>
        <stp>4</stp>
        <stp>601233.SH</stp>
        <stp>61</stp>
        <stp>12/31/2013</stp>
        <stp>1</stp>
        <tr r="J2745" s="2"/>
      </tp>
      <tp>
        <v>-48370943.700000003</v>
        <stp/>
        <stp>EM_S_STM07_IS</stp>
        <stp>4</stp>
        <stp>600234.SH</stp>
        <stp>61</stp>
        <stp>12/31/2012</stp>
        <stp>1</stp>
        <tr r="H2075" s="2"/>
      </tp>
      <tp>
        <v>15973134.439999999</v>
        <stp/>
        <stp>EM_S_STM07_IS</stp>
        <stp>4</stp>
        <stp>600235.SH</stp>
        <stp>61</stp>
        <stp>12/31/2012</stp>
        <stp>1</stp>
        <tr r="H2076" s="2"/>
      </tp>
      <tp>
        <v>286630763.93000001</v>
        <stp/>
        <stp>EM_S_STM07_IS</stp>
        <stp>4</stp>
        <stp>600236.SH</stp>
        <stp>61</stp>
        <stp>12/31/2012</stp>
        <stp>1</stp>
        <tr r="H2077" s="2"/>
      </tp>
      <tp>
        <v>24808967.140000001</v>
        <stp/>
        <stp>EM_S_STM07_IS</stp>
        <stp>4</stp>
        <stp>600237.SH</stp>
        <stp>61</stp>
        <stp>12/31/2012</stp>
        <stp>1</stp>
        <tr r="H2078" s="2"/>
      </tp>
      <tp>
        <v>158214567.06</v>
        <stp/>
        <stp>EM_S_STM07_IS</stp>
        <stp>4</stp>
        <stp>600238.SH</stp>
        <stp>61</stp>
        <stp>12/31/2012</stp>
        <stp>1</stp>
        <tr r="H2079" s="2"/>
      </tp>
      <tp>
        <v>2668921930</v>
        <stp/>
        <stp>EM_S_STM07_IS</stp>
        <stp>4</stp>
        <stp>601238.SH</stp>
        <stp>61</stp>
        <stp>12/31/2013</stp>
        <stp>1</stp>
        <tr r="J2746" s="2"/>
      </tp>
      <tp>
        <v>218246749.63</v>
        <stp/>
        <stp>EM_S_STM07_IS</stp>
        <stp>4</stp>
        <stp>600239.SH</stp>
        <stp>61</stp>
        <stp>12/31/2012</stp>
        <stp>1</stp>
        <tr r="H2080" s="2"/>
      </tp>
      <tp>
        <v>33719399.710000001</v>
        <stp/>
        <stp>EM_S_STM07_IS</stp>
        <stp>4</stp>
        <stp>603239.SH</stp>
        <stp>61</stp>
        <stp>12/31/2011</stp>
        <stp>1</stp>
        <tr r="F2916" s="2"/>
      </tp>
      <tp>
        <v>46837117.439999998</v>
        <stp/>
        <stp>EM_S_STM07_IS</stp>
        <stp>4</stp>
        <stp>600200.SH</stp>
        <stp>61</stp>
        <stp>12/31/2012</stp>
        <stp>1</stp>
        <tr r="H2045" s="2"/>
      </tp>
      <tp>
        <v>130434791.09999999</v>
        <stp/>
        <stp>EM_S_STM07_IS</stp>
        <stp>4</stp>
        <stp>600201.SH</stp>
        <stp>61</stp>
        <stp>12/31/2012</stp>
        <stp>1</stp>
        <tr r="H2046" s="2"/>
      </tp>
      <tp>
        <v>21040445.18</v>
        <stp/>
        <stp>EM_S_STM07_IS</stp>
        <stp>4</stp>
        <stp>600202.SH</stp>
        <stp>61</stp>
        <stp>12/31/2012</stp>
        <stp>1</stp>
        <tr r="H2047" s="2"/>
      </tp>
      <tp>
        <v>43049778.740000002</v>
        <stp/>
        <stp>EM_S_STM07_IS</stp>
        <stp>4</stp>
        <stp>600203.SH</stp>
        <stp>61</stp>
        <stp>12/31/2012</stp>
        <stp>1</stp>
        <tr r="H2048" s="2"/>
      </tp>
      <tp>
        <v>39624800</v>
        <stp/>
        <stp>EM_S_STM07_IS</stp>
        <stp>4</stp>
        <stp>603203.SH</stp>
        <stp>61</stp>
        <stp>12/31/2011</stp>
        <stp>1</stp>
        <tr r="F2910" s="2"/>
      </tp>
      <tp>
        <v>-123859980.01000001</v>
        <stp/>
        <stp>EM_S_STM07_IS</stp>
        <stp>4</stp>
        <stp>600206.SH</stp>
        <stp>61</stp>
        <stp>12/31/2012</stp>
        <stp>1</stp>
        <tr r="H2049" s="2"/>
      </tp>
      <tp>
        <v>-345856849.44999999</v>
        <stp/>
        <stp>EM_S_STM07_IS</stp>
        <stp>4</stp>
        <stp>600207.SH</stp>
        <stp>61</stp>
        <stp>12/31/2012</stp>
        <stp>1</stp>
        <tr r="H2050" s="2"/>
      </tp>
      <tp>
        <v>2309431581.1700001</v>
        <stp/>
        <stp>EM_S_STM07_IS</stp>
        <stp>4</stp>
        <stp>600208.SH</stp>
        <stp>61</stp>
        <stp>12/31/2012</stp>
        <stp>1</stp>
        <tr r="H2051" s="2"/>
      </tp>
      <tp>
        <v>67560825.180000007</v>
        <stp/>
        <stp>EM_S_STM07_IS</stp>
        <stp>4</stp>
        <stp>601208.SH</stp>
        <stp>61</stp>
        <stp>12/31/2013</stp>
        <stp>1</stp>
        <tr r="J2736" s="2"/>
      </tp>
      <tp>
        <v>1657164.52</v>
        <stp/>
        <stp>EM_S_STM07_IS</stp>
        <stp>4</stp>
        <stp>600209.SH</stp>
        <stp>61</stp>
        <stp>12/31/2012</stp>
        <stp>1</stp>
        <tr r="H2052" s="2"/>
      </tp>
      <tp>
        <v>161804560.84999999</v>
        <stp/>
        <stp>EM_S_STM07_IS</stp>
        <stp>4</stp>
        <stp>600210.SH</stp>
        <stp>61</stp>
        <stp>12/31/2012</stp>
        <stp>1</stp>
        <tr r="H2053" s="2"/>
      </tp>
      <tp>
        <v>30530181.140000001</v>
        <stp/>
        <stp>EM_S_STM07_IS</stp>
        <stp>4</stp>
        <stp>600211.SH</stp>
        <stp>61</stp>
        <stp>12/31/2012</stp>
        <stp>1</stp>
        <tr r="H2054" s="2"/>
      </tp>
      <tp>
        <v>2878969287</v>
        <stp/>
        <stp>EM_S_STM07_IS</stp>
        <stp>4</stp>
        <stp>601211.SH</stp>
        <stp>61</stp>
        <stp>12/31/2013</stp>
        <stp>1</stp>
        <tr r="J2737" s="2"/>
      </tp>
      <tp>
        <v>-55757020.700000003</v>
        <stp/>
        <stp>EM_S_STM07_IS</stp>
        <stp>4</stp>
        <stp>600212.SH</stp>
        <stp>61</stp>
        <stp>12/31/2012</stp>
        <stp>1</stp>
        <tr r="H2055" s="2"/>
      </tp>
      <tp>
        <v>5911073.7800000003</v>
        <stp/>
        <stp>EM_S_STM07_IS</stp>
        <stp>4</stp>
        <stp>600213.SH</stp>
        <stp>61</stp>
        <stp>12/31/2012</stp>
        <stp>1</stp>
        <tr r="H2056" s="2"/>
      </tp>
      <tp>
        <v>9993743.1199999992</v>
        <stp/>
        <stp>EM_S_STM07_IS</stp>
        <stp>4</stp>
        <stp>600215.SH</stp>
        <stp>61</stp>
        <stp>12/31/2012</stp>
        <stp>1</stp>
        <tr r="H2057" s="2"/>
      </tp>
      <tp>
        <v>848542502.09000003</v>
        <stp/>
        <stp>EM_S_STM07_IS</stp>
        <stp>4</stp>
        <stp>600216.SH</stp>
        <stp>61</stp>
        <stp>12/31/2012</stp>
        <stp>1</stp>
        <tr r="H2058" s="2"/>
      </tp>
      <tp>
        <v>512213953.94999999</v>
        <stp/>
        <stp>EM_S_STM07_IS</stp>
        <stp>4</stp>
        <stp>601216.SH</stp>
        <stp>61</stp>
        <stp>12/31/2013</stp>
        <stp>1</stp>
        <tr r="J2738" s="2"/>
      </tp>
      <tp>
        <v>11126081.09</v>
        <stp/>
        <stp>EM_S_STM07_IS</stp>
        <stp>4</stp>
        <stp>600217.SH</stp>
        <stp>61</stp>
        <stp>12/31/2012</stp>
        <stp>1</stp>
        <tr r="H2059" s="2"/>
      </tp>
      <tp>
        <v>18713529.989999998</v>
        <stp/>
        <stp>EM_S_STM07_IS</stp>
        <stp>4</stp>
        <stp>600218.SH</stp>
        <stp>61</stp>
        <stp>12/31/2012</stp>
        <stp>1</stp>
        <tr r="H2060" s="2"/>
      </tp>
      <tp>
        <v>19972150</v>
        <stp/>
        <stp>EM_S_STM07_IS</stp>
        <stp>4</stp>
        <stp>601218.SH</stp>
        <stp>61</stp>
        <stp>12/31/2013</stp>
        <stp>1</stp>
        <tr r="J2739" s="2"/>
      </tp>
      <tp>
        <v>109523610.54000001</v>
        <stp/>
        <stp>EM_S_STM07_IS</stp>
        <stp>4</stp>
        <stp>603218.SH</stp>
        <stp>61</stp>
        <stp>12/31/2011</stp>
        <stp>1</stp>
        <tr r="F2911" s="2"/>
      </tp>
      <tp>
        <v>690866118.14999998</v>
        <stp/>
        <stp>EM_S_STM07_IS</stp>
        <stp>4</stp>
        <stp>600219.SH</stp>
        <stp>61</stp>
        <stp>12/31/2012</stp>
        <stp>1</stp>
        <tr r="H2061" s="2"/>
      </tp>
      <tp>
        <v>21558600</v>
        <stp/>
        <stp>EM_S_STM07_IS</stp>
        <stp>4</stp>
        <stp>300590.SZ</stp>
        <stp>61</stp>
        <stp>12/31/2012</stp>
        <stp>1</stp>
        <tr r="H1875" s="2"/>
      </tp>
      <tp>
        <v>20273146.710000001</v>
        <stp/>
        <stp>EM_S_STM07_IS</stp>
        <stp>4</stp>
        <stp>300591.SZ</stp>
        <stp>61</stp>
        <stp>12/31/2012</stp>
        <stp>1</stp>
        <tr r="H1876" s="2"/>
      </tp>
      <tp>
        <v>1831088.84</v>
        <stp/>
        <stp>EM_S_STM07_IS</stp>
        <stp>4</stp>
        <stp>300593.SZ</stp>
        <stp>61</stp>
        <stp>12/31/2012</stp>
        <stp>1</stp>
        <tr r="H1877" s="2"/>
      </tp>
      <tp>
        <v>43123894.710000001</v>
        <stp/>
        <stp>EM_S_STM07_IS</stp>
        <stp>4</stp>
        <stp>300580.SZ</stp>
        <stp>61</stp>
        <stp>12/31/2012</stp>
        <stp>1</stp>
        <tr r="H1865" s="2"/>
      </tp>
      <tp>
        <v>32013800</v>
        <stp/>
        <stp>EM_S_STM07_IS</stp>
        <stp>4</stp>
        <stp>300581.SZ</stp>
        <stp>61</stp>
        <stp>12/31/2012</stp>
        <stp>1</stp>
        <tr r="H1866" s="2"/>
      </tp>
      <tp>
        <v>44108400</v>
        <stp/>
        <stp>EM_S_STM07_IS</stp>
        <stp>4</stp>
        <stp>300582.SZ</stp>
        <stp>61</stp>
        <stp>12/31/2012</stp>
        <stp>1</stp>
        <tr r="H1867" s="2"/>
      </tp>
      <tp>
        <v>-1493047.53</v>
        <stp/>
        <stp>EM_S_STM07_IS</stp>
        <stp>4</stp>
        <stp>300583.SZ</stp>
        <stp>61</stp>
        <stp>12/31/2012</stp>
        <stp>1</stp>
        <tr r="H1868" s="2"/>
      </tp>
      <tp>
        <v>25592009.870000001</v>
        <stp/>
        <stp>EM_S_STM07_IS</stp>
        <stp>4</stp>
        <stp>300584.SZ</stp>
        <stp>61</stp>
        <stp>12/31/2012</stp>
        <stp>1</stp>
        <tr r="H1869" s="2"/>
      </tp>
      <tp>
        <v>9855554.5600000005</v>
        <stp/>
        <stp>EM_S_STM07_IS</stp>
        <stp>4</stp>
        <stp>300585.SZ</stp>
        <stp>61</stp>
        <stp>12/31/2012</stp>
        <stp>1</stp>
        <tr r="H1870" s="2"/>
      </tp>
      <tp>
        <v>30457167.449999999</v>
        <stp/>
        <stp>EM_S_STM07_IS</stp>
        <stp>4</stp>
        <stp>300586.SZ</stp>
        <stp>61</stp>
        <stp>12/31/2012</stp>
        <stp>1</stp>
        <tr r="H1871" s="2"/>
      </tp>
      <tp>
        <v>44508512.25</v>
        <stp/>
        <stp>EM_S_STM07_IS</stp>
        <stp>4</stp>
        <stp>300587.SZ</stp>
        <stp>61</stp>
        <stp>12/31/2012</stp>
        <stp>1</stp>
        <tr r="H1872" s="2"/>
      </tp>
      <tp>
        <v>15802795.17</v>
        <stp/>
        <stp>EM_S_STM07_IS</stp>
        <stp>4</stp>
        <stp>300588.SZ</stp>
        <stp>61</stp>
        <stp>12/31/2012</stp>
        <stp>1</stp>
        <tr r="H1873" s="2"/>
      </tp>
      <tp>
        <v>12390151.640000001</v>
        <stp/>
        <stp>EM_S_STM07_IS</stp>
        <stp>4</stp>
        <stp>300589.SZ</stp>
        <stp>61</stp>
        <stp>12/31/2012</stp>
        <stp>1</stp>
        <tr r="H1874" s="2"/>
      </tp>
      <tp>
        <v>44922462.579999998</v>
        <stp/>
        <stp>EM_S_STM07_IS</stp>
        <stp>4</stp>
        <stp>002580.SZ</stp>
        <stp>61</stp>
        <stp>12/31/2010</stp>
        <stp>1</stp>
        <tr r="D1050" s="2"/>
      </tp>
      <tp>
        <v>889326939.46000004</v>
        <stp/>
        <stp>EM_S_STM07_IS</stp>
        <stp>4</stp>
        <stp>000581.SZ</stp>
        <stp>61</stp>
        <stp>12/31/2012</stp>
        <stp>1</stp>
        <tr r="H171" s="2"/>
      </tp>
      <tp>
        <v>70255755.829999998</v>
        <stp/>
        <stp>EM_S_STM07_IS</stp>
        <stp>4</stp>
        <stp>002581.SZ</stp>
        <stp>61</stp>
        <stp>12/31/2010</stp>
        <stp>1</stp>
        <tr r="D1051" s="2"/>
      </tp>
      <tp>
        <v>41381356.850000001</v>
        <stp/>
        <stp>EM_S_STM07_IS</stp>
        <stp>4</stp>
        <stp>000582.SZ</stp>
        <stp>61</stp>
        <stp>12/31/2012</stp>
        <stp>1</stp>
        <tr r="H172" s="2"/>
      </tp>
      <tp>
        <v>94127570.010000005</v>
        <stp/>
        <stp>EM_S_STM07_IS</stp>
        <stp>4</stp>
        <stp>002582.SZ</stp>
        <stp>61</stp>
        <stp>12/31/2010</stp>
        <stp>1</stp>
        <tr r="D1052" s="2"/>
      </tp>
      <tp>
        <v>116194753.05</v>
        <stp/>
        <stp>EM_S_STM07_IS</stp>
        <stp>4</stp>
        <stp>002583.SZ</stp>
        <stp>61</stp>
        <stp>12/31/2010</stp>
        <stp>1</stp>
        <tr r="D1053" s="2"/>
      </tp>
      <tp>
        <v>44488322.920000002</v>
        <stp/>
        <stp>EM_S_STM07_IS</stp>
        <stp>4</stp>
        <stp>000584.SZ</stp>
        <stp>61</stp>
        <stp>12/31/2012</stp>
        <stp>1</stp>
        <tr r="H173" s="2"/>
      </tp>
      <tp>
        <v>72894397.980000004</v>
        <stp/>
        <stp>EM_S_STM07_IS</stp>
        <stp>4</stp>
        <stp>002584.SZ</stp>
        <stp>61</stp>
        <stp>12/31/2010</stp>
        <stp>1</stp>
        <tr r="D1054" s="2"/>
      </tp>
      <tp>
        <v>11140994.810000001</v>
        <stp/>
        <stp>EM_S_STM07_IS</stp>
        <stp>4</stp>
        <stp>000585.SZ</stp>
        <stp>61</stp>
        <stp>12/31/2012</stp>
        <stp>1</stp>
        <tr r="H174" s="2"/>
      </tp>
      <tp>
        <v>382376413.5</v>
        <stp/>
        <stp>EM_S_STM07_IS</stp>
        <stp>4</stp>
        <stp>002585.SZ</stp>
        <stp>61</stp>
        <stp>12/31/2010</stp>
        <stp>1</stp>
        <tr r="D1055" s="2"/>
      </tp>
      <tp>
        <v>5118513.72</v>
        <stp/>
        <stp>EM_S_STM07_IS</stp>
        <stp>4</stp>
        <stp>000586.SZ</stp>
        <stp>61</stp>
        <stp>12/31/2012</stp>
        <stp>1</stp>
        <tr r="H175" s="2"/>
      </tp>
      <tp>
        <v>56738971.049999997</v>
        <stp/>
        <stp>EM_S_STM07_IS</stp>
        <stp>4</stp>
        <stp>002586.SZ</stp>
        <stp>61</stp>
        <stp>12/31/2010</stp>
        <stp>1</stp>
        <tr r="D1056" s="2"/>
      </tp>
      <tp>
        <v>177419119.22999999</v>
        <stp/>
        <stp>EM_S_STM07_IS</stp>
        <stp>4</stp>
        <stp>000587.SZ</stp>
        <stp>61</stp>
        <stp>12/31/2012</stp>
        <stp>1</stp>
        <tr r="H176" s="2"/>
      </tp>
      <tp>
        <v>48270853.659999996</v>
        <stp/>
        <stp>EM_S_STM07_IS</stp>
        <stp>4</stp>
        <stp>002587.SZ</stp>
        <stp>61</stp>
        <stp>12/31/2010</stp>
        <stp>1</stp>
        <tr r="D1057" s="2"/>
      </tp>
      <tp>
        <v>175821855.38999999</v>
        <stp/>
        <stp>EM_S_STM07_IS</stp>
        <stp>4</stp>
        <stp>002588.SZ</stp>
        <stp>61</stp>
        <stp>12/31/2010</stp>
        <stp>1</stp>
        <tr r="D1058" s="2"/>
      </tp>
      <tp>
        <v>128202874.93000001</v>
        <stp/>
        <stp>EM_S_STM07_IS</stp>
        <stp>4</stp>
        <stp>000589.SZ</stp>
        <stp>61</stp>
        <stp>12/31/2012</stp>
        <stp>1</stp>
        <tr r="H177" s="2"/>
      </tp>
      <tp>
        <v>62109222</v>
        <stp/>
        <stp>EM_S_STM07_IS</stp>
        <stp>4</stp>
        <stp>002589.SZ</stp>
        <stp>61</stp>
        <stp>12/31/2010</stp>
        <stp>1</stp>
        <tr r="D1059" s="2"/>
      </tp>
      <tp>
        <v>137606335.00999999</v>
        <stp/>
        <stp>EM_S_STM07_IS</stp>
        <stp>4</stp>
        <stp>000590.SZ</stp>
        <stp>61</stp>
        <stp>12/31/2012</stp>
        <stp>1</stp>
        <tr r="H178" s="2"/>
      </tp>
      <tp>
        <v>83746485.349999994</v>
        <stp/>
        <stp>EM_S_STM07_IS</stp>
        <stp>4</stp>
        <stp>002590.SZ</stp>
        <stp>61</stp>
        <stp>12/31/2010</stp>
        <stp>1</stp>
        <tr r="D1060" s="2"/>
      </tp>
      <tp>
        <v>30413997.629999999</v>
        <stp/>
        <stp>EM_S_STM07_IS</stp>
        <stp>4</stp>
        <stp>000591.SZ</stp>
        <stp>61</stp>
        <stp>12/31/2012</stp>
        <stp>1</stp>
        <tr r="H179" s="2"/>
      </tp>
      <tp>
        <v>59408051.619999997</v>
        <stp/>
        <stp>EM_S_STM07_IS</stp>
        <stp>4</stp>
        <stp>002591.SZ</stp>
        <stp>61</stp>
        <stp>12/31/2010</stp>
        <stp>1</stp>
        <tr r="D1061" s="2"/>
      </tp>
      <tp>
        <v>12009612.359999999</v>
        <stp/>
        <stp>EM_S_STM07_IS</stp>
        <stp>4</stp>
        <stp>000592.SZ</stp>
        <stp>61</stp>
        <stp>12/31/2012</stp>
        <stp>1</stp>
        <tr r="H180" s="2"/>
      </tp>
      <tp>
        <v>72868597.359999999</v>
        <stp/>
        <stp>EM_S_STM07_IS</stp>
        <stp>4</stp>
        <stp>002592.SZ</stp>
        <stp>61</stp>
        <stp>12/31/2010</stp>
        <stp>1</stp>
        <tr r="D1062" s="2"/>
      </tp>
      <tp>
        <v>16333841.279999999</v>
        <stp/>
        <stp>EM_S_STM07_IS</stp>
        <stp>4</stp>
        <stp>000593.SZ</stp>
        <stp>61</stp>
        <stp>12/31/2012</stp>
        <stp>1</stp>
        <tr r="H181" s="2"/>
      </tp>
      <tp>
        <v>83551978.569999993</v>
        <stp/>
        <stp>EM_S_STM07_IS</stp>
        <stp>4</stp>
        <stp>002593.SZ</stp>
        <stp>61</stp>
        <stp>12/31/2010</stp>
        <stp>1</stp>
        <tr r="D1063" s="2"/>
      </tp>
      <tp>
        <v>2523414000</v>
        <stp/>
        <stp>EM_S_STM07_IS</stp>
        <stp>4</stp>
        <stp>002594.SZ</stp>
        <stp>61</stp>
        <stp>12/31/2010</stp>
        <stp>1</stp>
        <tr r="D1064" s="2"/>
      </tp>
      <tp>
        <v>8111705.5800000001</v>
        <stp/>
        <stp>EM_S_STM07_IS</stp>
        <stp>4</stp>
        <stp>000595.SZ</stp>
        <stp>61</stp>
        <stp>12/31/2012</stp>
        <stp>1</stp>
        <tr r="H182" s="2"/>
      </tp>
      <tp>
        <v>188123062.74000001</v>
        <stp/>
        <stp>EM_S_STM07_IS</stp>
        <stp>4</stp>
        <stp>002595.SZ</stp>
        <stp>61</stp>
        <stp>12/31/2010</stp>
        <stp>1</stp>
        <tr r="D1065" s="2"/>
      </tp>
      <tp>
        <v>725589286.30999994</v>
        <stp/>
        <stp>EM_S_STM07_IS</stp>
        <stp>4</stp>
        <stp>000596.SZ</stp>
        <stp>61</stp>
        <stp>12/31/2012</stp>
        <stp>1</stp>
        <tr r="H183" s="2"/>
      </tp>
      <tp>
        <v>85838557.25</v>
        <stp/>
        <stp>EM_S_STM07_IS</stp>
        <stp>4</stp>
        <stp>002596.SZ</stp>
        <stp>61</stp>
        <stp>12/31/2010</stp>
        <stp>1</stp>
        <tr r="D1066" s="2"/>
      </tp>
      <tp>
        <v>14883803.699999999</v>
        <stp/>
        <stp>EM_S_STM07_IS</stp>
        <stp>4</stp>
        <stp>000597.SZ</stp>
        <stp>61</stp>
        <stp>12/31/2012</stp>
        <stp>1</stp>
        <tr r="H184" s="2"/>
      </tp>
      <tp>
        <v>130214388.47</v>
        <stp/>
        <stp>EM_S_STM07_IS</stp>
        <stp>4</stp>
        <stp>002597.SZ</stp>
        <stp>61</stp>
        <stp>12/31/2010</stp>
        <stp>1</stp>
        <tr r="D1067" s="2"/>
      </tp>
      <tp>
        <v>725862417.59000003</v>
        <stp/>
        <stp>EM_S_STM07_IS</stp>
        <stp>4</stp>
        <stp>000598.SZ</stp>
        <stp>61</stp>
        <stp>12/31/2012</stp>
        <stp>1</stp>
        <tr r="H185" s="2"/>
      </tp>
      <tp>
        <v>74189780.109999999</v>
        <stp/>
        <stp>EM_S_STM07_IS</stp>
        <stp>4</stp>
        <stp>002598.SZ</stp>
        <stp>61</stp>
        <stp>12/31/2010</stp>
        <stp>1</stp>
        <tr r="D1068" s="2"/>
      </tp>
      <tp>
        <v>21012119.25</v>
        <stp/>
        <stp>EM_S_STM07_IS</stp>
        <stp>4</stp>
        <stp>000599.SZ</stp>
        <stp>61</stp>
        <stp>12/31/2012</stp>
        <stp>1</stp>
        <tr r="H186" s="2"/>
      </tp>
      <tp>
        <v>41817216.640000001</v>
        <stp/>
        <stp>EM_S_STM07_IS</stp>
        <stp>4</stp>
        <stp>002599.SZ</stp>
        <stp>61</stp>
        <stp>12/31/2010</stp>
        <stp>1</stp>
        <tr r="D1069" s="2"/>
      </tp>
      <tp>
        <v>-1879685634.6600001</v>
        <stp/>
        <stp>EM_S_STM07_IS</stp>
        <stp>4</stp>
        <stp>000520.SZ</stp>
        <stp>61</stp>
        <stp>12/31/2012</stp>
        <stp>1</stp>
        <tr r="H124" s="2"/>
      </tp>
      <tp>
        <v>49421021.530000001</v>
        <stp/>
        <stp>EM_S_STM07_IS</stp>
        <stp>4</stp>
        <stp>002520.SZ</stp>
        <stp>61</stp>
        <stp>12/31/2010</stp>
        <stp>1</stp>
        <tr r="D991" s="2"/>
      </tp>
      <tp>
        <v>34104449.740000002</v>
        <stp/>
        <stp>EM_S_STM07_IS</stp>
        <stp>4</stp>
        <stp>300510.SZ</stp>
        <stp>61</stp>
        <stp>12/31/2012</stp>
        <stp>1</stp>
        <tr r="H1802" s="2"/>
      </tp>
      <tp>
        <v>192197887.93000001</v>
        <stp/>
        <stp>EM_S_STM07_IS</stp>
        <stp>4</stp>
        <stp>000521.SZ</stp>
        <stp>61</stp>
        <stp>12/31/2012</stp>
        <stp>1</stp>
        <tr r="H125" s="2"/>
      </tp>
      <tp>
        <v>146978732.36000001</v>
        <stp/>
        <stp>EM_S_STM07_IS</stp>
        <stp>4</stp>
        <stp>002521.SZ</stp>
        <stp>61</stp>
        <stp>12/31/2010</stp>
        <stp>1</stp>
        <tr r="D992" s="2"/>
      </tp>
      <tp>
        <v>72332496.480000004</v>
        <stp/>
        <stp>EM_S_STM07_IS</stp>
        <stp>4</stp>
        <stp>300511.SZ</stp>
        <stp>61</stp>
        <stp>12/31/2012</stp>
        <stp>1</stp>
        <tr r="H1803" s="2"/>
      </tp>
      <tp>
        <v>74346200.620000005</v>
        <stp/>
        <stp>EM_S_STM07_IS</stp>
        <stp>4</stp>
        <stp>002522.SZ</stp>
        <stp>61</stp>
        <stp>12/31/2010</stp>
        <stp>1</stp>
        <tr r="D993" s="2"/>
      </tp>
      <tp>
        <v>74284000</v>
        <stp/>
        <stp>EM_S_STM07_IS</stp>
        <stp>4</stp>
        <stp>300512.SZ</stp>
        <stp>61</stp>
        <stp>12/31/2012</stp>
        <stp>1</stp>
        <tr r="H1804" s="2"/>
      </tp>
      <tp>
        <v>23400742.82</v>
        <stp/>
        <stp>EM_S_STM07_IS</stp>
        <stp>4</stp>
        <stp>000523.SZ</stp>
        <stp>61</stp>
        <stp>12/31/2012</stp>
        <stp>1</stp>
        <tr r="H126" s="2"/>
      </tp>
      <tp>
        <v>73286508.340000004</v>
        <stp/>
        <stp>EM_S_STM07_IS</stp>
        <stp>4</stp>
        <stp>002523.SZ</stp>
        <stp>61</stp>
        <stp>12/31/2010</stp>
        <stp>1</stp>
        <tr r="D994" s="2"/>
      </tp>
      <tp>
        <v>37876064.700000003</v>
        <stp/>
        <stp>EM_S_STM07_IS</stp>
        <stp>4</stp>
        <stp>300513.SZ</stp>
        <stp>61</stp>
        <stp>12/31/2012</stp>
        <stp>1</stp>
        <tr r="H1805" s="2"/>
      </tp>
      <tp>
        <v>30972030.52</v>
        <stp/>
        <stp>EM_S_STM07_IS</stp>
        <stp>4</stp>
        <stp>000524.SZ</stp>
        <stp>61</stp>
        <stp>12/31/2012</stp>
        <stp>1</stp>
        <tr r="H127" s="2"/>
      </tp>
      <tp>
        <v>22296221.859999999</v>
        <stp/>
        <stp>EM_S_STM07_IS</stp>
        <stp>4</stp>
        <stp>002524.SZ</stp>
        <stp>61</stp>
        <stp>12/31/2010</stp>
        <stp>1</stp>
        <tr r="D995" s="2"/>
      </tp>
      <tp>
        <v>290317665.18000001</v>
        <stp/>
        <stp>EM_S_STM07_IS</stp>
        <stp>4</stp>
        <stp>000525.SZ</stp>
        <stp>61</stp>
        <stp>12/31/2012</stp>
        <stp>1</stp>
        <tr r="H128" s="2"/>
      </tp>
      <tp>
        <v>37894863.939999998</v>
        <stp/>
        <stp>EM_S_STM07_IS</stp>
        <stp>4</stp>
        <stp>300515.SZ</stp>
        <stp>61</stp>
        <stp>12/31/2012</stp>
        <stp>1</stp>
        <tr r="H1806" s="2"/>
      </tp>
      <tp>
        <v>3688624.36</v>
        <stp/>
        <stp>EM_S_STM07_IS</stp>
        <stp>4</stp>
        <stp>000526.SZ</stp>
        <stp>61</stp>
        <stp>12/31/2012</stp>
        <stp>1</stp>
        <tr r="H129" s="2"/>
      </tp>
      <tp>
        <v>135984732.16999999</v>
        <stp/>
        <stp>EM_S_STM07_IS</stp>
        <stp>4</stp>
        <stp>002526.SZ</stp>
        <stp>61</stp>
        <stp>12/31/2010</stp>
        <stp>1</stp>
        <tr r="D996" s="2"/>
      </tp>
      <tp>
        <v>59219543.170000002</v>
        <stp/>
        <stp>EM_S_STM07_IS</stp>
        <stp>4</stp>
        <stp>300516.SZ</stp>
        <stp>61</stp>
        <stp>12/31/2012</stp>
        <stp>1</stp>
        <tr r="H1807" s="2"/>
      </tp>
      <tp>
        <v>80101635.140000001</v>
        <stp/>
        <stp>EM_S_STM07_IS</stp>
        <stp>4</stp>
        <stp>002527.SZ</stp>
        <stp>61</stp>
        <stp>12/31/2010</stp>
        <stp>1</stp>
        <tr r="D997" s="2"/>
      </tp>
      <tp>
        <v>33215689.710000001</v>
        <stp/>
        <stp>EM_S_STM07_IS</stp>
        <stp>4</stp>
        <stp>300517.SZ</stp>
        <stp>61</stp>
        <stp>12/31/2012</stp>
        <stp>1</stp>
        <tr r="H1808" s="2"/>
      </tp>
      <tp>
        <v>278355451.38999999</v>
        <stp/>
        <stp>EM_S_STM07_IS</stp>
        <stp>4</stp>
        <stp>000528.SZ</stp>
        <stp>61</stp>
        <stp>12/31/2012</stp>
        <stp>1</stp>
        <tr r="H130" s="2"/>
      </tp>
      <tp>
        <v>117767736.92</v>
        <stp/>
        <stp>EM_S_STM07_IS</stp>
        <stp>4</stp>
        <stp>002528.SZ</stp>
        <stp>61</stp>
        <stp>12/31/2010</stp>
        <stp>1</stp>
        <tr r="D998" s="2"/>
      </tp>
      <tp>
        <v>66917400.460000001</v>
        <stp/>
        <stp>EM_S_STM07_IS</stp>
        <stp>4</stp>
        <stp>300518.SZ</stp>
        <stp>61</stp>
        <stp>12/31/2012</stp>
        <stp>1</stp>
        <tr r="H1809" s="2"/>
      </tp>
      <tp>
        <v>61326050.729999997</v>
        <stp/>
        <stp>EM_S_STM07_IS</stp>
        <stp>4</stp>
        <stp>000529.SZ</stp>
        <stp>61</stp>
        <stp>12/31/2012</stp>
        <stp>1</stp>
        <tr r="H131" s="2"/>
      </tp>
      <tp>
        <v>62035764.710000001</v>
        <stp/>
        <stp>EM_S_STM07_IS</stp>
        <stp>4</stp>
        <stp>002529.SZ</stp>
        <stp>61</stp>
        <stp>12/31/2010</stp>
        <stp>1</stp>
        <tr r="D999" s="2"/>
      </tp>
      <tp>
        <v>56837673.229999997</v>
        <stp/>
        <stp>EM_S_STM07_IS</stp>
        <stp>4</stp>
        <stp>300519.SZ</stp>
        <stp>61</stp>
        <stp>12/31/2012</stp>
        <stp>1</stp>
        <tr r="H1810" s="2"/>
      </tp>
      <tp>
        <v>117142066.15000001</v>
        <stp/>
        <stp>EM_S_STM07_IS</stp>
        <stp>4</stp>
        <stp>000530.SZ</stp>
        <stp>61</stp>
        <stp>12/31/2012</stp>
        <stp>1</stp>
        <tr r="H132" s="2"/>
      </tp>
      <tp>
        <v>33493968.809999999</v>
        <stp/>
        <stp>EM_S_STM07_IS</stp>
        <stp>4</stp>
        <stp>002530.SZ</stp>
        <stp>61</stp>
        <stp>12/31/2010</stp>
        <stp>1</stp>
        <tr r="D1000" s="2"/>
      </tp>
      <tp>
        <v>52566456.130000003</v>
        <stp/>
        <stp>EM_S_STM07_IS</stp>
        <stp>4</stp>
        <stp>300500.SZ</stp>
        <stp>61</stp>
        <stp>12/31/2012</stp>
        <stp>1</stp>
        <tr r="H1793" s="2"/>
      </tp>
      <tp>
        <v>293494005.08999997</v>
        <stp/>
        <stp>EM_S_STM07_IS</stp>
        <stp>4</stp>
        <stp>000531.SZ</stp>
        <stp>61</stp>
        <stp>12/31/2012</stp>
        <stp>1</stp>
        <tr r="H133" s="2"/>
      </tp>
      <tp>
        <v>87237231.200000003</v>
        <stp/>
        <stp>EM_S_STM07_IS</stp>
        <stp>4</stp>
        <stp>002531.SZ</stp>
        <stp>61</stp>
        <stp>12/31/2010</stp>
        <stp>1</stp>
        <tr r="D1001" s="2"/>
      </tp>
      <tp>
        <v>34058142.380000003</v>
        <stp/>
        <stp>EM_S_STM07_IS</stp>
        <stp>4</stp>
        <stp>300501.SZ</stp>
        <stp>61</stp>
        <stp>12/31/2012</stp>
        <stp>1</stp>
        <tr r="H1794" s="2"/>
      </tp>
      <tp>
        <v>42513489.369999997</v>
        <stp/>
        <stp>EM_S_STM07_IS</stp>
        <stp>4</stp>
        <stp>000532.SZ</stp>
        <stp>61</stp>
        <stp>12/31/2012</stp>
        <stp>1</stp>
        <tr r="H134" s="2"/>
      </tp>
      <tp>
        <v>59181373.710000001</v>
        <stp/>
        <stp>EM_S_STM07_IS</stp>
        <stp>4</stp>
        <stp>002532.SZ</stp>
        <stp>61</stp>
        <stp>12/31/2010</stp>
        <stp>1</stp>
        <tr r="D1002" s="2"/>
      </tp>
      <tp>
        <v>65747707.880000003</v>
        <stp/>
        <stp>EM_S_STM07_IS</stp>
        <stp>4</stp>
        <stp>300502.SZ</stp>
        <stp>61</stp>
        <stp>12/31/2012</stp>
        <stp>1</stp>
        <tr r="H1795" s="2"/>
      </tp>
      <tp>
        <v>73978657.650000006</v>
        <stp/>
        <stp>EM_S_STM07_IS</stp>
        <stp>4</stp>
        <stp>000533.SZ</stp>
        <stp>61</stp>
        <stp>12/31/2012</stp>
        <stp>1</stp>
        <tr r="H135" s="2"/>
      </tp>
      <tp>
        <v>113755866.16</v>
        <stp/>
        <stp>EM_S_STM07_IS</stp>
        <stp>4</stp>
        <stp>002533.SZ</stp>
        <stp>61</stp>
        <stp>12/31/2010</stp>
        <stp>1</stp>
        <tr r="D1003" s="2"/>
      </tp>
      <tp>
        <v>104386913.08</v>
        <stp/>
        <stp>EM_S_STM07_IS</stp>
        <stp>4</stp>
        <stp>300503.SZ</stp>
        <stp>61</stp>
        <stp>12/31/2012</stp>
        <stp>1</stp>
        <tr r="H1796" s="2"/>
      </tp>
      <tp>
        <v>131374752.37</v>
        <stp/>
        <stp>EM_S_STM07_IS</stp>
        <stp>4</stp>
        <stp>000534.SZ</stp>
        <stp>61</stp>
        <stp>12/31/2012</stp>
        <stp>1</stp>
        <tr r="H136" s="2"/>
      </tp>
      <tp>
        <v>334452942.67000002</v>
        <stp/>
        <stp>EM_S_STM07_IS</stp>
        <stp>4</stp>
        <stp>002534.SZ</stp>
        <stp>61</stp>
        <stp>12/31/2010</stp>
        <stp>1</stp>
        <tr r="D1004" s="2"/>
      </tp>
      <tp>
        <v>103316177.58</v>
        <stp/>
        <stp>EM_S_STM07_IS</stp>
        <stp>4</stp>
        <stp>002535.SZ</stp>
        <stp>61</stp>
        <stp>12/31/2010</stp>
        <stp>1</stp>
        <tr r="D1005" s="2"/>
      </tp>
      <tp>
        <v>52813101.079999998</v>
        <stp/>
        <stp>EM_S_STM07_IS</stp>
        <stp>4</stp>
        <stp>300505.SZ</stp>
        <stp>61</stp>
        <stp>12/31/2012</stp>
        <stp>1</stp>
        <tr r="H1797" s="2"/>
      </tp>
      <tp>
        <v>276062280.26999998</v>
        <stp/>
        <stp>EM_S_STM07_IS</stp>
        <stp>4</stp>
        <stp>000536.SZ</stp>
        <stp>61</stp>
        <stp>12/31/2012</stp>
        <stp>1</stp>
        <tr r="H137" s="2"/>
      </tp>
      <tp>
        <v>88457038.129999995</v>
        <stp/>
        <stp>EM_S_STM07_IS</stp>
        <stp>4</stp>
        <stp>002536.SZ</stp>
        <stp>61</stp>
        <stp>12/31/2010</stp>
        <stp>1</stp>
        <tr r="D1006" s="2"/>
      </tp>
      <tp>
        <v>42444493.850000001</v>
        <stp/>
        <stp>EM_S_STM07_IS</stp>
        <stp>4</stp>
        <stp>300506.SZ</stp>
        <stp>61</stp>
        <stp>12/31/2012</stp>
        <stp>1</stp>
        <tr r="H1798" s="2"/>
      </tp>
      <tp>
        <v>280155497.38999999</v>
        <stp/>
        <stp>EM_S_STM07_IS</stp>
        <stp>4</stp>
        <stp>000537.SZ</stp>
        <stp>61</stp>
        <stp>12/31/2012</stp>
        <stp>1</stp>
        <tr r="H138" s="2"/>
      </tp>
      <tp>
        <v>91568940.359999999</v>
        <stp/>
        <stp>EM_S_STM07_IS</stp>
        <stp>4</stp>
        <stp>002537.SZ</stp>
        <stp>61</stp>
        <stp>12/31/2010</stp>
        <stp>1</stp>
        <tr r="D1007" s="2"/>
      </tp>
      <tp>
        <v>40685378.030000001</v>
        <stp/>
        <stp>EM_S_STM07_IS</stp>
        <stp>4</stp>
        <stp>300507.SZ</stp>
        <stp>61</stp>
        <stp>12/31/2012</stp>
        <stp>1</stp>
        <tr r="H1799" s="2"/>
      </tp>
      <tp>
        <v>1582515843.4100001</v>
        <stp/>
        <stp>EM_S_STM07_IS</stp>
        <stp>4</stp>
        <stp>000538.SZ</stp>
        <stp>61</stp>
        <stp>12/31/2012</stp>
        <stp>1</stp>
        <tr r="H139" s="2"/>
      </tp>
      <tp>
        <v>94956653.219999999</v>
        <stp/>
        <stp>EM_S_STM07_IS</stp>
        <stp>4</stp>
        <stp>002538.SZ</stp>
        <stp>61</stp>
        <stp>12/31/2010</stp>
        <stp>1</stp>
        <tr r="D1008" s="2"/>
      </tp>
      <tp>
        <v>34150383.960000001</v>
        <stp/>
        <stp>EM_S_STM07_IS</stp>
        <stp>4</stp>
        <stp>300508.SZ</stp>
        <stp>61</stp>
        <stp>12/31/2012</stp>
        <stp>1</stp>
        <tr r="H1800" s="2"/>
      </tp>
      <tp>
        <v>1698728966</v>
        <stp/>
        <stp>EM_S_STM07_IS</stp>
        <stp>4</stp>
        <stp>000539.SZ</stp>
        <stp>61</stp>
        <stp>12/31/2012</stp>
        <stp>1</stp>
        <tr r="H140" s="2"/>
      </tp>
      <tp>
        <v>153038486.75</v>
        <stp/>
        <stp>EM_S_STM07_IS</stp>
        <stp>4</stp>
        <stp>002539.SZ</stp>
        <stp>61</stp>
        <stp>12/31/2010</stp>
        <stp>1</stp>
        <tr r="D1009" s="2"/>
      </tp>
      <tp>
        <v>35753598.329999998</v>
        <stp/>
        <stp>EM_S_STM07_IS</stp>
        <stp>4</stp>
        <stp>300509.SZ</stp>
        <stp>61</stp>
        <stp>12/31/2012</stp>
        <stp>1</stp>
        <tr r="H1801" s="2"/>
      </tp>
      <tp>
        <v>438521672</v>
        <stp/>
        <stp>EM_S_STM07_IS</stp>
        <stp>4</stp>
        <stp>002500.SZ</stp>
        <stp>61</stp>
        <stp>12/31/2010</stp>
        <stp>1</stp>
        <tr r="D971" s="2"/>
      </tp>
      <tp>
        <v>33697868.909999996</v>
        <stp/>
        <stp>EM_S_STM07_IS</stp>
        <stp>4</stp>
        <stp>300530.SZ</stp>
        <stp>61</stp>
        <stp>12/31/2012</stp>
        <stp>1</stp>
        <tr r="H1820" s="2"/>
      </tp>
      <tp>
        <v>402413558.68000001</v>
        <stp/>
        <stp>EM_S_STM07_IS</stp>
        <stp>4</stp>
        <stp>000501.SZ</stp>
        <stp>61</stp>
        <stp>12/31/2012</stp>
        <stp>1</stp>
        <tr r="H108" s="2"/>
      </tp>
      <tp>
        <v>93381034.129999995</v>
        <stp/>
        <stp>EM_S_STM07_IS</stp>
        <stp>4</stp>
        <stp>002501.SZ</stp>
        <stp>61</stp>
        <stp>12/31/2010</stp>
        <stp>1</stp>
        <tr r="D972" s="2"/>
      </tp>
      <tp>
        <v>39941704.299999997</v>
        <stp/>
        <stp>EM_S_STM07_IS</stp>
        <stp>4</stp>
        <stp>300531.SZ</stp>
        <stp>61</stp>
        <stp>12/31/2012</stp>
        <stp>1</stp>
        <tr r="H1821" s="2"/>
      </tp>
      <tp>
        <v>-11429304.91</v>
        <stp/>
        <stp>EM_S_STM07_IS</stp>
        <stp>4</stp>
        <stp>000502.SZ</stp>
        <stp>61</stp>
        <stp>12/31/2012</stp>
        <stp>1</stp>
        <tr r="H109" s="2"/>
      </tp>
      <tp>
        <v>46953019.479999997</v>
        <stp/>
        <stp>EM_S_STM07_IS</stp>
        <stp>4</stp>
        <stp>002502.SZ</stp>
        <stp>61</stp>
        <stp>12/31/2010</stp>
        <stp>1</stp>
        <tr r="D973" s="2"/>
      </tp>
      <tp>
        <v>55478524.469999999</v>
        <stp/>
        <stp>EM_S_STM07_IS</stp>
        <stp>4</stp>
        <stp>300532.SZ</stp>
        <stp>61</stp>
        <stp>12/31/2012</stp>
        <stp>1</stp>
        <tr r="H1822" s="2"/>
      </tp>
      <tp>
        <v>24094567.5</v>
        <stp/>
        <stp>EM_S_STM07_IS</stp>
        <stp>4</stp>
        <stp>000503.SZ</stp>
        <stp>61</stp>
        <stp>12/31/2012</stp>
        <stp>1</stp>
        <tr r="H110" s="2"/>
      </tp>
      <tp>
        <v>90801530.700000003</v>
        <stp/>
        <stp>EM_S_STM07_IS</stp>
        <stp>4</stp>
        <stp>002503.SZ</stp>
        <stp>61</stp>
        <stp>12/31/2010</stp>
        <stp>1</stp>
        <tr r="D974" s="2"/>
      </tp>
      <tp>
        <v>129798198.61</v>
        <stp/>
        <stp>EM_S_STM07_IS</stp>
        <stp>4</stp>
        <stp>300533.SZ</stp>
        <stp>61</stp>
        <stp>12/31/2012</stp>
        <stp>1</stp>
        <tr r="H1823" s="2"/>
      </tp>
      <tp>
        <v>-149231237.87</v>
        <stp/>
        <stp>EM_S_STM07_IS</stp>
        <stp>4</stp>
        <stp>000504.SZ</stp>
        <stp>61</stp>
        <stp>12/31/2012</stp>
        <stp>1</stp>
        <tr r="H111" s="2"/>
      </tp>
      <tp>
        <v>32395725.440000001</v>
        <stp/>
        <stp>EM_S_STM07_IS</stp>
        <stp>4</stp>
        <stp>002504.SZ</stp>
        <stp>61</stp>
        <stp>12/31/2010</stp>
        <stp>1</stp>
        <tr r="D975" s="2"/>
      </tp>
      <tp>
        <v>25255874.550000001</v>
        <stp/>
        <stp>EM_S_STM07_IS</stp>
        <stp>4</stp>
        <stp>300534.SZ</stp>
        <stp>61</stp>
        <stp>12/31/2012</stp>
        <stp>1</stp>
        <tr r="H1824" s="2"/>
      </tp>
      <tp>
        <v>-126873614.95999999</v>
        <stp/>
        <stp>EM_S_STM07_IS</stp>
        <stp>4</stp>
        <stp>000505.SZ</stp>
        <stp>61</stp>
        <stp>12/31/2012</stp>
        <stp>1</stp>
        <tr r="H112" s="2"/>
      </tp>
      <tp>
        <v>40495940.399999999</v>
        <stp/>
        <stp>EM_S_STM07_IS</stp>
        <stp>4</stp>
        <stp>002505.SZ</stp>
        <stp>61</stp>
        <stp>12/31/2010</stp>
        <stp>1</stp>
        <tr r="D976" s="2"/>
      </tp>
      <tp>
        <v>32634960.239999998</v>
        <stp/>
        <stp>EM_S_STM07_IS</stp>
        <stp>4</stp>
        <stp>300535.SZ</stp>
        <stp>61</stp>
        <stp>12/31/2012</stp>
        <stp>1</stp>
        <tr r="H1825" s="2"/>
      </tp>
      <tp>
        <v>318264926.17000002</v>
        <stp/>
        <stp>EM_S_STM07_IS</stp>
        <stp>4</stp>
        <stp>000506.SZ</stp>
        <stp>61</stp>
        <stp>12/31/2012</stp>
        <stp>1</stp>
        <tr r="H113" s="2"/>
      </tp>
      <tp>
        <v>220436259.5</v>
        <stp/>
        <stp>EM_S_STM07_IS</stp>
        <stp>4</stp>
        <stp>002506.SZ</stp>
        <stp>61</stp>
        <stp>12/31/2010</stp>
        <stp>1</stp>
        <tr r="D977" s="2"/>
      </tp>
      <tp>
        <v>29192578.170000002</v>
        <stp/>
        <stp>EM_S_STM07_IS</stp>
        <stp>4</stp>
        <stp>300536.SZ</stp>
        <stp>61</stp>
        <stp>12/31/2012</stp>
        <stp>1</stp>
        <tr r="H1826" s="2"/>
      </tp>
      <tp>
        <v>155250272.41999999</v>
        <stp/>
        <stp>EM_S_STM07_IS</stp>
        <stp>4</stp>
        <stp>000507.SZ</stp>
        <stp>61</stp>
        <stp>12/31/2012</stp>
        <stp>1</stp>
        <tr r="H114" s="2"/>
      </tp>
      <tp>
        <v>55745574.350000001</v>
        <stp/>
        <stp>EM_S_STM07_IS</stp>
        <stp>4</stp>
        <stp>002507.SZ</stp>
        <stp>61</stp>
        <stp>12/31/2010</stp>
        <stp>1</stp>
        <tr r="D978" s="2"/>
      </tp>
      <tp>
        <v>37793506.140000001</v>
        <stp/>
        <stp>EM_S_STM07_IS</stp>
        <stp>4</stp>
        <stp>300537.SZ</stp>
        <stp>61</stp>
        <stp>12/31/2012</stp>
        <stp>1</stp>
        <tr r="H1827" s="2"/>
      </tp>
      <tp>
        <v>134340007.31999999</v>
        <stp/>
        <stp>EM_S_STM07_IS</stp>
        <stp>4</stp>
        <stp>002508.SZ</stp>
        <stp>61</stp>
        <stp>12/31/2010</stp>
        <stp>1</stp>
        <tr r="D979" s="2"/>
      </tp>
      <tp>
        <v>31795174.91</v>
        <stp/>
        <stp>EM_S_STM07_IS</stp>
        <stp>4</stp>
        <stp>300538.SZ</stp>
        <stp>61</stp>
        <stp>12/31/2012</stp>
        <stp>1</stp>
        <tr r="H1828" s="2"/>
      </tp>
      <tp>
        <v>-85955741.709999993</v>
        <stp/>
        <stp>EM_S_STM07_IS</stp>
        <stp>4</stp>
        <stp>000509.SZ</stp>
        <stp>61</stp>
        <stp>12/31/2012</stp>
        <stp>1</stp>
        <tr r="H115" s="2"/>
      </tp>
      <tp>
        <v>41320706.689999998</v>
        <stp/>
        <stp>EM_S_STM07_IS</stp>
        <stp>4</stp>
        <stp>002509.SZ</stp>
        <stp>61</stp>
        <stp>12/31/2010</stp>
        <stp>1</stp>
        <tr r="D980" s="2"/>
      </tp>
      <tp>
        <v>32520594.27</v>
        <stp/>
        <stp>EM_S_STM07_IS</stp>
        <stp>4</stp>
        <stp>300539.SZ</stp>
        <stp>61</stp>
        <stp>12/31/2012</stp>
        <stp>1</stp>
        <tr r="H1829" s="2"/>
      </tp>
      <tp>
        <v>15994297.109999999</v>
        <stp/>
        <stp>EM_S_STM07_IS</stp>
        <stp>4</stp>
        <stp>000510.SZ</stp>
        <stp>61</stp>
        <stp>12/31/2012</stp>
        <stp>1</stp>
        <tr r="H116" s="2"/>
      </tp>
      <tp>
        <v>82616559.030000001</v>
        <stp/>
        <stp>EM_S_STM07_IS</stp>
        <stp>4</stp>
        <stp>002510.SZ</stp>
        <stp>61</stp>
        <stp>12/31/2010</stp>
        <stp>1</stp>
        <tr r="D981" s="2"/>
      </tp>
      <tp>
        <v>40548322.829999998</v>
        <stp/>
        <stp>EM_S_STM07_IS</stp>
        <stp>4</stp>
        <stp>300520.SZ</stp>
        <stp>61</stp>
        <stp>12/31/2012</stp>
        <stp>1</stp>
        <tr r="H1811" s="2"/>
      </tp>
      <tp>
        <v>42458336.189999998</v>
        <stp/>
        <stp>EM_S_STM07_IS</stp>
        <stp>4</stp>
        <stp>000511.SZ</stp>
        <stp>61</stp>
        <stp>12/31/2012</stp>
        <stp>1</stp>
        <tr r="H117" s="2"/>
      </tp>
      <tp>
        <v>108879421.03</v>
        <stp/>
        <stp>EM_S_STM07_IS</stp>
        <stp>4</stp>
        <stp>002511.SZ</stp>
        <stp>61</stp>
        <stp>12/31/2010</stp>
        <stp>1</stp>
        <tr r="D982" s="2"/>
      </tp>
      <tp>
        <v>36904998.68</v>
        <stp/>
        <stp>EM_S_STM07_IS</stp>
        <stp>4</stp>
        <stp>300521.SZ</stp>
        <stp>61</stp>
        <stp>12/31/2012</stp>
        <stp>1</stp>
        <tr r="H1812" s="2"/>
      </tp>
      <tp>
        <v>46549914.609999999</v>
        <stp/>
        <stp>EM_S_STM07_IS</stp>
        <stp>4</stp>
        <stp>002512.SZ</stp>
        <stp>61</stp>
        <stp>12/31/2010</stp>
        <stp>1</stp>
        <tr r="D983" s="2"/>
      </tp>
      <tp>
        <v>30372157.719999999</v>
        <stp/>
        <stp>EM_S_STM07_IS</stp>
        <stp>4</stp>
        <stp>300522.SZ</stp>
        <stp>61</stp>
        <stp>12/31/2012</stp>
        <stp>1</stp>
        <tr r="H1813" s="2"/>
      </tp>
      <tp>
        <v>441671519.69</v>
        <stp/>
        <stp>EM_S_STM07_IS</stp>
        <stp>4</stp>
        <stp>000513.SZ</stp>
        <stp>61</stp>
        <stp>12/31/2012</stp>
        <stp>1</stp>
        <tr r="H118" s="2"/>
      </tp>
      <tp>
        <v>76821298.370000005</v>
        <stp/>
        <stp>EM_S_STM07_IS</stp>
        <stp>4</stp>
        <stp>002513.SZ</stp>
        <stp>61</stp>
        <stp>12/31/2010</stp>
        <stp>1</stp>
        <tr r="D984" s="2"/>
      </tp>
      <tp>
        <v>33430272.739999998</v>
        <stp/>
        <stp>EM_S_STM07_IS</stp>
        <stp>4</stp>
        <stp>300523.SZ</stp>
        <stp>61</stp>
        <stp>12/31/2012</stp>
        <stp>1</stp>
        <tr r="H1814" s="2"/>
      </tp>
      <tp>
        <v>59064388.369999997</v>
        <stp/>
        <stp>EM_S_STM07_IS</stp>
        <stp>4</stp>
        <stp>000514.SZ</stp>
        <stp>61</stp>
        <stp>12/31/2012</stp>
        <stp>1</stp>
        <tr r="H119" s="2"/>
      </tp>
      <tp>
        <v>45880820.240000002</v>
        <stp/>
        <stp>EM_S_STM07_IS</stp>
        <stp>4</stp>
        <stp>002514.SZ</stp>
        <stp>61</stp>
        <stp>12/31/2010</stp>
        <stp>1</stp>
        <tr r="D985" s="2"/>
      </tp>
      <tp>
        <v>47055000.43</v>
        <stp/>
        <stp>EM_S_STM07_IS</stp>
        <stp>4</stp>
        <stp>002515.SZ</stp>
        <stp>61</stp>
        <stp>12/31/2010</stp>
        <stp>1</stp>
        <tr r="D986" s="2"/>
      </tp>
      <tp>
        <v>30919139.379999999</v>
        <stp/>
        <stp>EM_S_STM07_IS</stp>
        <stp>4</stp>
        <stp>300525.SZ</stp>
        <stp>61</stp>
        <stp>12/31/2012</stp>
        <stp>1</stp>
        <tr r="H1815" s="2"/>
      </tp>
      <tp>
        <v>111045688.73</v>
        <stp/>
        <stp>EM_S_STM07_IS</stp>
        <stp>4</stp>
        <stp>000516.SZ</stp>
        <stp>61</stp>
        <stp>12/31/2012</stp>
        <stp>1</stp>
        <tr r="H120" s="2"/>
      </tp>
      <tp>
        <v>113738722.18000001</v>
        <stp/>
        <stp>EM_S_STM07_IS</stp>
        <stp>4</stp>
        <stp>002516.SZ</stp>
        <stp>61</stp>
        <stp>12/31/2010</stp>
        <stp>1</stp>
        <tr r="D987" s="2"/>
      </tp>
      <tp>
        <v>39674332.710000001</v>
        <stp/>
        <stp>EM_S_STM07_IS</stp>
        <stp>4</stp>
        <stp>300526.SZ</stp>
        <stp>61</stp>
        <stp>12/31/2012</stp>
        <stp>1</stp>
        <tr r="H1816" s="2"/>
      </tp>
      <tp>
        <v>424271520.60000002</v>
        <stp/>
        <stp>EM_S_STM07_IS</stp>
        <stp>4</stp>
        <stp>000517.SZ</stp>
        <stp>61</stp>
        <stp>12/31/2012</stp>
        <stp>1</stp>
        <tr r="H121" s="2"/>
      </tp>
      <tp>
        <v>37871649.770000003</v>
        <stp/>
        <stp>EM_S_STM07_IS</stp>
        <stp>4</stp>
        <stp>002517.SZ</stp>
        <stp>61</stp>
        <stp>12/31/2010</stp>
        <stp>1</stp>
        <tr r="D988" s="2"/>
      </tp>
      <tp>
        <v>63828497.439999998</v>
        <stp/>
        <stp>EM_S_STM07_IS</stp>
        <stp>4</stp>
        <stp>300527.SZ</stp>
        <stp>61</stp>
        <stp>12/31/2012</stp>
        <stp>1</stp>
        <tr r="H1817" s="2"/>
      </tp>
      <tp>
        <v>10066675.960000001</v>
        <stp/>
        <stp>EM_S_STM07_IS</stp>
        <stp>4</stp>
        <stp>000518.SZ</stp>
        <stp>61</stp>
        <stp>12/31/2012</stp>
        <stp>1</stp>
        <tr r="H122" s="2"/>
      </tp>
      <tp>
        <v>79158330.040000007</v>
        <stp/>
        <stp>EM_S_STM07_IS</stp>
        <stp>4</stp>
        <stp>002518.SZ</stp>
        <stp>61</stp>
        <stp>12/31/2010</stp>
        <stp>1</stp>
        <tr r="D989" s="2"/>
      </tp>
      <tp>
        <v>104012700</v>
        <stp/>
        <stp>EM_S_STM07_IS</stp>
        <stp>4</stp>
        <stp>300528.SZ</stp>
        <stp>61</stp>
        <stp>12/31/2012</stp>
        <stp>1</stp>
        <tr r="H1818" s="2"/>
      </tp>
      <tp>
        <v>5699578.1900000004</v>
        <stp/>
        <stp>EM_S_STM07_IS</stp>
        <stp>4</stp>
        <stp>000519.SZ</stp>
        <stp>61</stp>
        <stp>12/31/2012</stp>
        <stp>1</stp>
        <tr r="H123" s="2"/>
      </tp>
      <tp>
        <v>73824957.689999998</v>
        <stp/>
        <stp>EM_S_STM07_IS</stp>
        <stp>4</stp>
        <stp>002519.SZ</stp>
        <stp>61</stp>
        <stp>12/31/2010</stp>
        <stp>1</stp>
        <tr r="D990" s="2"/>
      </tp>
      <tp>
        <v>100024289.06999999</v>
        <stp/>
        <stp>EM_S_STM07_IS</stp>
        <stp>4</stp>
        <stp>300529.SZ</stp>
        <stp>61</stp>
        <stp>12/31/2012</stp>
        <stp>1</stp>
        <tr r="H1819" s="2"/>
      </tp>
      <tp>
        <v>103411348.26000001</v>
        <stp/>
        <stp>EM_S_STM07_IS</stp>
        <stp>4</stp>
        <stp>000560.SZ</stp>
        <stp>61</stp>
        <stp>12/31/2012</stp>
        <stp>1</stp>
        <tr r="H158" s="2"/>
      </tp>
      <tp>
        <v>53814876.359999999</v>
        <stp/>
        <stp>EM_S_STM07_IS</stp>
        <stp>4</stp>
        <stp>002560.SZ</stp>
        <stp>61</stp>
        <stp>12/31/2010</stp>
        <stp>1</stp>
        <tr r="D1030" s="2"/>
      </tp>
      <tp>
        <v>21565100</v>
        <stp/>
        <stp>EM_S_STM07_IS</stp>
        <stp>4</stp>
        <stp>300550.SZ</stp>
        <stp>61</stp>
        <stp>12/31/2012</stp>
        <stp>1</stp>
        <tr r="H1839" s="2"/>
      </tp>
      <tp>
        <v>33152578.879999999</v>
        <stp/>
        <stp>EM_S_STM07_IS</stp>
        <stp>4</stp>
        <stp>000561.SZ</stp>
        <stp>61</stp>
        <stp>12/31/2012</stp>
        <stp>1</stp>
        <tr r="H159" s="2"/>
      </tp>
      <tp>
        <v>194216991.62</v>
        <stp/>
        <stp>EM_S_STM07_IS</stp>
        <stp>4</stp>
        <stp>002561.SZ</stp>
        <stp>61</stp>
        <stp>12/31/2010</stp>
        <stp>1</stp>
        <tr r="D1031" s="2"/>
      </tp>
      <tp>
        <v>22595930.66</v>
        <stp/>
        <stp>EM_S_STM07_IS</stp>
        <stp>4</stp>
        <stp>300551.SZ</stp>
        <stp>61</stp>
        <stp>12/31/2012</stp>
        <stp>1</stp>
        <tr r="H1840" s="2"/>
      </tp>
      <tp>
        <v>50470706.57</v>
        <stp/>
        <stp>EM_S_STM07_IS</stp>
        <stp>4</stp>
        <stp>002562.SZ</stp>
        <stp>61</stp>
        <stp>12/31/2010</stp>
        <stp>1</stp>
        <tr r="D1032" s="2"/>
      </tp>
      <tp>
        <v>45692845.490000002</v>
        <stp/>
        <stp>EM_S_STM07_IS</stp>
        <stp>4</stp>
        <stp>300552.SZ</stp>
        <stp>61</stp>
        <stp>12/31/2012</stp>
        <stp>1</stp>
        <tr r="H1841" s="2"/>
      </tp>
      <tp>
        <v>260629986.53</v>
        <stp/>
        <stp>EM_S_STM07_IS</stp>
        <stp>4</stp>
        <stp>000563.SZ</stp>
        <stp>61</stp>
        <stp>12/31/2012</stp>
        <stp>1</stp>
        <tr r="H160" s="2"/>
      </tp>
      <tp>
        <v>1000683115.4</v>
        <stp/>
        <stp>EM_S_STM07_IS</stp>
        <stp>4</stp>
        <stp>002563.SZ</stp>
        <stp>61</stp>
        <stp>12/31/2010</stp>
        <stp>1</stp>
        <tr r="D1033" s="2"/>
      </tp>
      <tp>
        <v>20736251.079999998</v>
        <stp/>
        <stp>EM_S_STM07_IS</stp>
        <stp>4</stp>
        <stp>300553.SZ</stp>
        <stp>61</stp>
        <stp>12/31/2012</stp>
        <stp>1</stp>
        <tr r="H1842" s="2"/>
      </tp>
      <tp>
        <v>67316536.709999993</v>
        <stp/>
        <stp>EM_S_STM07_IS</stp>
        <stp>4</stp>
        <stp>000564.SZ</stp>
        <stp>61</stp>
        <stp>12/31/2012</stp>
        <stp>1</stp>
        <tr r="H161" s="2"/>
      </tp>
      <tp>
        <v>136833248.94999999</v>
        <stp/>
        <stp>EM_S_STM07_IS</stp>
        <stp>4</stp>
        <stp>002564.SZ</stp>
        <stp>61</stp>
        <stp>12/31/2010</stp>
        <stp>1</stp>
        <tr r="D1034" s="2"/>
      </tp>
      <tp>
        <v>57803776.289999999</v>
        <stp/>
        <stp>EM_S_STM07_IS</stp>
        <stp>4</stp>
        <stp>000565.SZ</stp>
        <stp>61</stp>
        <stp>12/31/2012</stp>
        <stp>1</stp>
        <tr r="H162" s="2"/>
      </tp>
      <tp>
        <v>103928974.98999999</v>
        <stp/>
        <stp>EM_S_STM07_IS</stp>
        <stp>4</stp>
        <stp>002565.SZ</stp>
        <stp>61</stp>
        <stp>12/31/2010</stp>
        <stp>1</stp>
        <tr r="D1035" s="2"/>
      </tp>
      <tp>
        <v>30998758.350000001</v>
        <stp/>
        <stp>EM_S_STM07_IS</stp>
        <stp>4</stp>
        <stp>300555.SZ</stp>
        <stp>61</stp>
        <stp>12/31/2012</stp>
        <stp>1</stp>
        <tr r="H1843" s="2"/>
      </tp>
      <tp>
        <v>77252790.450000003</v>
        <stp/>
        <stp>EM_S_STM07_IS</stp>
        <stp>4</stp>
        <stp>000566.SZ</stp>
        <stp>61</stp>
        <stp>12/31/2012</stp>
        <stp>1</stp>
        <tr r="H163" s="2"/>
      </tp>
      <tp>
        <v>87637990.040000007</v>
        <stp/>
        <stp>EM_S_STM07_IS</stp>
        <stp>4</stp>
        <stp>002566.SZ</stp>
        <stp>61</stp>
        <stp>12/31/2010</stp>
        <stp>1</stp>
        <tr r="D1036" s="2"/>
      </tp>
      <tp>
        <v>23956993.100000001</v>
        <stp/>
        <stp>EM_S_STM07_IS</stp>
        <stp>4</stp>
        <stp>300556.SZ</stp>
        <stp>61</stp>
        <stp>12/31/2012</stp>
        <stp>1</stp>
        <tr r="H1844" s="2"/>
      </tp>
      <tp>
        <v>-13710067.18</v>
        <stp/>
        <stp>EM_S_STM07_IS</stp>
        <stp>4</stp>
        <stp>000567.SZ</stp>
        <stp>61</stp>
        <stp>12/31/2012</stp>
        <stp>1</stp>
        <tr r="H164" s="2"/>
      </tp>
      <tp>
        <v>83138716.989999995</v>
        <stp/>
        <stp>EM_S_STM07_IS</stp>
        <stp>4</stp>
        <stp>002567.SZ</stp>
        <stp>61</stp>
        <stp>12/31/2010</stp>
        <stp>1</stp>
        <tr r="D1037" s="2"/>
      </tp>
      <tp>
        <v>35137551.340000004</v>
        <stp/>
        <stp>EM_S_STM07_IS</stp>
        <stp>4</stp>
        <stp>300557.SZ</stp>
        <stp>61</stp>
        <stp>12/31/2012</stp>
        <stp>1</stp>
        <tr r="H1845" s="2"/>
      </tp>
      <tp>
        <v>4390257185.3000002</v>
        <stp/>
        <stp>EM_S_STM07_IS</stp>
        <stp>4</stp>
        <stp>000568.SZ</stp>
        <stp>61</stp>
        <stp>12/31/2012</stp>
        <stp>1</stp>
        <tr r="H165" s="2"/>
      </tp>
      <tp>
        <v>42925849.200000003</v>
        <stp/>
        <stp>EM_S_STM07_IS</stp>
        <stp>4</stp>
        <stp>002568.SZ</stp>
        <stp>61</stp>
        <stp>12/31/2010</stp>
        <stp>1</stp>
        <tr r="D1038" s="2"/>
      </tp>
      <tp>
        <v>104898840.22</v>
        <stp/>
        <stp>EM_S_STM07_IS</stp>
        <stp>4</stp>
        <stp>300558.SZ</stp>
        <stp>61</stp>
        <stp>12/31/2012</stp>
        <stp>1</stp>
        <tr r="H1846" s="2"/>
      </tp>
      <tp>
        <v>42158243.560000002</v>
        <stp/>
        <stp>EM_S_STM07_IS</stp>
        <stp>4</stp>
        <stp>002569.SZ</stp>
        <stp>61</stp>
        <stp>12/31/2010</stp>
        <stp>1</stp>
        <tr r="D1039" s="2"/>
      </tp>
      <tp>
        <v>68096226.200000003</v>
        <stp/>
        <stp>EM_S_STM07_IS</stp>
        <stp>4</stp>
        <stp>300559.SZ</stp>
        <stp>61</stp>
        <stp>12/31/2012</stp>
        <stp>1</stp>
        <tr r="H1847" s="2"/>
      </tp>
      <tp>
        <v>55434031.990000002</v>
        <stp/>
        <stp>EM_S_STM07_IS</stp>
        <stp>4</stp>
        <stp>000570.SZ</stp>
        <stp>61</stp>
        <stp>12/31/2012</stp>
        <stp>1</stp>
        <tr r="H166" s="2"/>
      </tp>
      <tp>
        <v>422244158.16000003</v>
        <stp/>
        <stp>EM_S_STM07_IS</stp>
        <stp>4</stp>
        <stp>002570.SZ</stp>
        <stp>61</stp>
        <stp>12/31/2010</stp>
        <stp>1</stp>
        <tr r="D1040" s="2"/>
      </tp>
      <tp>
        <v>46054500</v>
        <stp/>
        <stp>EM_S_STM07_IS</stp>
        <stp>4</stp>
        <stp>300540.SZ</stp>
        <stp>61</stp>
        <stp>12/31/2012</stp>
        <stp>1</stp>
        <tr r="H1830" s="2"/>
      </tp>
      <tp>
        <v>85957548.420000002</v>
        <stp/>
        <stp>EM_S_STM07_IS</stp>
        <stp>4</stp>
        <stp>000571.SZ</stp>
        <stp>61</stp>
        <stp>12/31/2012</stp>
        <stp>1</stp>
        <tr r="H167" s="2"/>
      </tp>
      <tp>
        <v>57308644.920000002</v>
        <stp/>
        <stp>EM_S_STM07_IS</stp>
        <stp>4</stp>
        <stp>002571.SZ</stp>
        <stp>61</stp>
        <stp>12/31/2010</stp>
        <stp>1</stp>
        <tr r="D1041" s="2"/>
      </tp>
      <tp>
        <v>47447915.140000001</v>
        <stp/>
        <stp>EM_S_STM07_IS</stp>
        <stp>4</stp>
        <stp>300541.SZ</stp>
        <stp>61</stp>
        <stp>12/31/2012</stp>
        <stp>1</stp>
        <tr r="H1831" s="2"/>
      </tp>
      <tp>
        <v>164478040.27000001</v>
        <stp/>
        <stp>EM_S_STM07_IS</stp>
        <stp>4</stp>
        <stp>000572.SZ</stp>
        <stp>61</stp>
        <stp>12/31/2012</stp>
        <stp>1</stp>
        <tr r="H168" s="2"/>
      </tp>
      <tp>
        <v>84039308.620000005</v>
        <stp/>
        <stp>EM_S_STM07_IS</stp>
        <stp>4</stp>
        <stp>002572.SZ</stp>
        <stp>61</stp>
        <stp>12/31/2010</stp>
        <stp>1</stp>
        <tr r="D1042" s="2"/>
      </tp>
      <tp>
        <v>45253253.899999999</v>
        <stp/>
        <stp>EM_S_STM07_IS</stp>
        <stp>4</stp>
        <stp>300542.SZ</stp>
        <stp>61</stp>
        <stp>12/31/2012</stp>
        <stp>1</stp>
        <tr r="H1832" s="2"/>
      </tp>
      <tp>
        <v>63508694.850000001</v>
        <stp/>
        <stp>EM_S_STM07_IS</stp>
        <stp>4</stp>
        <stp>000573.SZ</stp>
        <stp>61</stp>
        <stp>12/31/2012</stp>
        <stp>1</stp>
        <tr r="H169" s="2"/>
      </tp>
      <tp>
        <v>65046692.439999998</v>
        <stp/>
        <stp>EM_S_STM07_IS</stp>
        <stp>4</stp>
        <stp>002573.SZ</stp>
        <stp>61</stp>
        <stp>12/31/2010</stp>
        <stp>1</stp>
        <tr r="D1043" s="2"/>
      </tp>
      <tp>
        <v>31028700</v>
        <stp/>
        <stp>EM_S_STM07_IS</stp>
        <stp>4</stp>
        <stp>300543.SZ</stp>
        <stp>61</stp>
        <stp>12/31/2012</stp>
        <stp>1</stp>
        <tr r="H1833" s="2"/>
      </tp>
      <tp>
        <v>216774588.78999999</v>
        <stp/>
        <stp>EM_S_STM07_IS</stp>
        <stp>4</stp>
        <stp>002574.SZ</stp>
        <stp>61</stp>
        <stp>12/31/2010</stp>
        <stp>1</stp>
        <tr r="D1044" s="2"/>
      </tp>
      <tp>
        <v>57607811.409999996</v>
        <stp/>
        <stp>EM_S_STM07_IS</stp>
        <stp>4</stp>
        <stp>002575.SZ</stp>
        <stp>61</stp>
        <stp>12/31/2010</stp>
        <stp>1</stp>
        <tr r="D1045" s="2"/>
      </tp>
      <tp>
        <v>30883694.239999998</v>
        <stp/>
        <stp>EM_S_STM07_IS</stp>
        <stp>4</stp>
        <stp>300545.SZ</stp>
        <stp>61</stp>
        <stp>12/31/2012</stp>
        <stp>1</stp>
        <tr r="H1834" s="2"/>
      </tp>
      <tp>
        <v>47148756.109999999</v>
        <stp/>
        <stp>EM_S_STM07_IS</stp>
        <stp>4</stp>
        <stp>000576.SZ</stp>
        <stp>61</stp>
        <stp>12/31/2012</stp>
        <stp>1</stp>
        <tr r="H170" s="2"/>
      </tp>
      <tp>
        <v>57661339.409999996</v>
        <stp/>
        <stp>EM_S_STM07_IS</stp>
        <stp>4</stp>
        <stp>002576.SZ</stp>
        <stp>61</stp>
        <stp>12/31/2010</stp>
        <stp>1</stp>
        <tr r="D1046" s="2"/>
      </tp>
      <tp>
        <v>35150835.859999999</v>
        <stp/>
        <stp>EM_S_STM07_IS</stp>
        <stp>4</stp>
        <stp>300546.SZ</stp>
        <stp>61</stp>
        <stp>12/31/2012</stp>
        <stp>1</stp>
        <tr r="H1835" s="2"/>
      </tp>
      <tp>
        <v>110095172.20999999</v>
        <stp/>
        <stp>EM_S_STM07_IS</stp>
        <stp>4</stp>
        <stp>002577.SZ</stp>
        <stp>61</stp>
        <stp>12/31/2010</stp>
        <stp>1</stp>
        <tr r="D1047" s="2"/>
      </tp>
      <tp>
        <v>51840024.82</v>
        <stp/>
        <stp>EM_S_STM07_IS</stp>
        <stp>4</stp>
        <stp>300547.SZ</stp>
        <stp>61</stp>
        <stp>12/31/2012</stp>
        <stp>1</stp>
        <tr r="H1836" s="2"/>
      </tp>
      <tp>
        <v>52302482.990000002</v>
        <stp/>
        <stp>EM_S_STM07_IS</stp>
        <stp>4</stp>
        <stp>002578.SZ</stp>
        <stp>61</stp>
        <stp>12/31/2010</stp>
        <stp>1</stp>
        <tr r="D1048" s="2"/>
      </tp>
      <tp>
        <v>41318957.759999998</v>
        <stp/>
        <stp>EM_S_STM07_IS</stp>
        <stp>4</stp>
        <stp>300548.SZ</stp>
        <stp>61</stp>
        <stp>12/31/2012</stp>
        <stp>1</stp>
        <tr r="H1837" s="2"/>
      </tp>
      <tp>
        <v>40302465.710000001</v>
        <stp/>
        <stp>EM_S_STM07_IS</stp>
        <stp>4</stp>
        <stp>002579.SZ</stp>
        <stp>61</stp>
        <stp>12/31/2010</stp>
        <stp>1</stp>
        <tr r="D1049" s="2"/>
      </tp>
      <tp>
        <v>42468517.969999999</v>
        <stp/>
        <stp>EM_S_STM07_IS</stp>
        <stp>4</stp>
        <stp>300549.SZ</stp>
        <stp>61</stp>
        <stp>12/31/2012</stp>
        <stp>1</stp>
        <tr r="H1838" s="2"/>
      </tp>
      <tp>
        <v>438470515.24000001</v>
        <stp/>
        <stp>EM_S_STM07_IS</stp>
        <stp>4</stp>
        <stp>000540.SZ</stp>
        <stp>61</stp>
        <stp>12/31/2012</stp>
        <stp>1</stp>
        <tr r="H141" s="2"/>
      </tp>
      <tp>
        <v>121175727.09999999</v>
        <stp/>
        <stp>EM_S_STM07_IS</stp>
        <stp>4</stp>
        <stp>002540.SZ</stp>
        <stp>61</stp>
        <stp>12/31/2010</stp>
        <stp>1</stp>
        <tr r="D1010" s="2"/>
      </tp>
      <tp>
        <v>47062811.219999999</v>
        <stp/>
        <stp>EM_S_STM07_IS</stp>
        <stp>4</stp>
        <stp>300570.SZ</stp>
        <stp>61</stp>
        <stp>12/31/2012</stp>
        <stp>1</stp>
        <tr r="H1857" s="2"/>
      </tp>
      <tp>
        <v>400466745.11000001</v>
        <stp/>
        <stp>EM_S_STM07_IS</stp>
        <stp>4</stp>
        <stp>000541.SZ</stp>
        <stp>61</stp>
        <stp>12/31/2012</stp>
        <stp>1</stp>
        <tr r="H142" s="2"/>
      </tp>
      <tp>
        <v>161393932.84</v>
        <stp/>
        <stp>EM_S_STM07_IS</stp>
        <stp>4</stp>
        <stp>002541.SZ</stp>
        <stp>61</stp>
        <stp>12/31/2010</stp>
        <stp>1</stp>
        <tr r="D1011" s="2"/>
      </tp>
      <tp>
        <v>17357500</v>
        <stp/>
        <stp>EM_S_STM07_IS</stp>
        <stp>4</stp>
        <stp>300571.SZ</stp>
        <stp>61</stp>
        <stp>12/31/2012</stp>
        <stp>1</stp>
        <tr r="H1858" s="2"/>
      </tp>
      <tp>
        <v>43791489.210000001</v>
        <stp/>
        <stp>EM_S_STM07_IS</stp>
        <stp>4</stp>
        <stp>002542.SZ</stp>
        <stp>61</stp>
        <stp>12/31/2010</stp>
        <stp>1</stp>
        <tr r="D1012" s="2"/>
      </tp>
      <tp>
        <v>30545778.640000001</v>
        <stp/>
        <stp>EM_S_STM07_IS</stp>
        <stp>4</stp>
        <stp>300572.SZ</stp>
        <stp>61</stp>
        <stp>12/31/2012</stp>
        <stp>1</stp>
        <tr r="H1859" s="2"/>
      </tp>
      <tp>
        <v>284078856.27999997</v>
        <stp/>
        <stp>EM_S_STM07_IS</stp>
        <stp>4</stp>
        <stp>000543.SZ</stp>
        <stp>61</stp>
        <stp>12/31/2012</stp>
        <stp>1</stp>
        <tr r="H143" s="2"/>
      </tp>
      <tp>
        <v>185869380.88</v>
        <stp/>
        <stp>EM_S_STM07_IS</stp>
        <stp>4</stp>
        <stp>002543.SZ</stp>
        <stp>61</stp>
        <stp>12/31/2010</stp>
        <stp>1</stp>
        <tr r="D1013" s="2"/>
      </tp>
      <tp>
        <v>43703176.350000001</v>
        <stp/>
        <stp>EM_S_STM07_IS</stp>
        <stp>4</stp>
        <stp>300573.SZ</stp>
        <stp>61</stp>
        <stp>12/31/2012</stp>
        <stp>1</stp>
        <tr r="H1860" s="2"/>
      </tp>
      <tp>
        <v>101245514.58</v>
        <stp/>
        <stp>EM_S_STM07_IS</stp>
        <stp>4</stp>
        <stp>000544.SZ</stp>
        <stp>61</stp>
        <stp>12/31/2012</stp>
        <stp>1</stp>
        <tr r="H144" s="2"/>
      </tp>
      <tp>
        <v>55626179.229999997</v>
        <stp/>
        <stp>EM_S_STM07_IS</stp>
        <stp>4</stp>
        <stp>002544.SZ</stp>
        <stp>61</stp>
        <stp>12/31/2010</stp>
        <stp>1</stp>
        <tr r="D1014" s="2"/>
      </tp>
      <tp>
        <v>3167298.65</v>
        <stp/>
        <stp>EM_S_STM07_IS</stp>
        <stp>4</stp>
        <stp>000545.SZ</stp>
        <stp>61</stp>
        <stp>12/31/2012</stp>
        <stp>1</stp>
        <tr r="H145" s="2"/>
      </tp>
      <tp>
        <v>238652610.97999999</v>
        <stp/>
        <stp>EM_S_STM07_IS</stp>
        <stp>4</stp>
        <stp>002545.SZ</stp>
        <stp>61</stp>
        <stp>12/31/2010</stp>
        <stp>1</stp>
        <tr r="D1015" s="2"/>
      </tp>
      <tp>
        <v>56010100</v>
        <stp/>
        <stp>EM_S_STM07_IS</stp>
        <stp>4</stp>
        <stp>300575.SZ</stp>
        <stp>61</stp>
        <stp>12/31/2012</stp>
        <stp>1</stp>
        <tr r="H1861" s="2"/>
      </tp>
      <tp>
        <v>4994511.88</v>
        <stp/>
        <stp>EM_S_STM07_IS</stp>
        <stp>4</stp>
        <stp>000546.SZ</stp>
        <stp>61</stp>
        <stp>12/31/2012</stp>
        <stp>1</stp>
        <tr r="H146" s="2"/>
      </tp>
      <tp>
        <v>82888892</v>
        <stp/>
        <stp>EM_S_STM07_IS</stp>
        <stp>4</stp>
        <stp>002546.SZ</stp>
        <stp>61</stp>
        <stp>12/31/2010</stp>
        <stp>1</stp>
        <tr r="D1016" s="2"/>
      </tp>
      <tp>
        <v>23097370.199999999</v>
        <stp/>
        <stp>EM_S_STM07_IS</stp>
        <stp>4</stp>
        <stp>300576.SZ</stp>
        <stp>61</stp>
        <stp>12/31/2012</stp>
        <stp>1</stp>
        <tr r="H1862" s="2"/>
      </tp>
      <tp>
        <v>120370764.05</v>
        <stp/>
        <stp>EM_S_STM07_IS</stp>
        <stp>4</stp>
        <stp>000547.SZ</stp>
        <stp>61</stp>
        <stp>12/31/2012</stp>
        <stp>1</stp>
        <tr r="H147" s="2"/>
      </tp>
      <tp>
        <v>66228857.450000003</v>
        <stp/>
        <stp>EM_S_STM07_IS</stp>
        <stp>4</stp>
        <stp>002547.SZ</stp>
        <stp>61</stp>
        <stp>12/31/2010</stp>
        <stp>1</stp>
        <tr r="D1017" s="2"/>
      </tp>
      <tp>
        <v>20746842.899999999</v>
        <stp/>
        <stp>EM_S_STM07_IS</stp>
        <stp>4</stp>
        <stp>300577.SZ</stp>
        <stp>61</stp>
        <stp>12/31/2012</stp>
        <stp>1</stp>
        <tr r="H1863" s="2"/>
      </tp>
      <tp>
        <v>30553652.760000002</v>
        <stp/>
        <stp>EM_S_STM07_IS</stp>
        <stp>4</stp>
        <stp>000548.SZ</stp>
        <stp>61</stp>
        <stp>12/31/2012</stp>
        <stp>1</stp>
        <tr r="H148" s="2"/>
      </tp>
      <tp>
        <v>56301717.549999997</v>
        <stp/>
        <stp>EM_S_STM07_IS</stp>
        <stp>4</stp>
        <stp>002548.SZ</stp>
        <stp>61</stp>
        <stp>12/31/2010</stp>
        <stp>1</stp>
        <tr r="D1018" s="2"/>
      </tp>
      <tp>
        <v>42058399.869999997</v>
        <stp/>
        <stp>EM_S_STM07_IS</stp>
        <stp>4</stp>
        <stp>002549.SZ</stp>
        <stp>61</stp>
        <stp>12/31/2010</stp>
        <stp>1</stp>
        <tr r="D1019" s="2"/>
      </tp>
      <tp>
        <v>30391188.829999998</v>
        <stp/>
        <stp>EM_S_STM07_IS</stp>
        <stp>4</stp>
        <stp>300579.SZ</stp>
        <stp>61</stp>
        <stp>12/31/2012</stp>
        <stp>1</stp>
        <tr r="H1864" s="2"/>
      </tp>
      <tp>
        <v>1516903746</v>
        <stp/>
        <stp>EM_S_STM07_IS</stp>
        <stp>4</stp>
        <stp>000550.SZ</stp>
        <stp>61</stp>
        <stp>12/31/2012</stp>
        <stp>1</stp>
        <tr r="H149" s="2"/>
      </tp>
      <tp>
        <v>150527650.19</v>
        <stp/>
        <stp>EM_S_STM07_IS</stp>
        <stp>4</stp>
        <stp>002550.SZ</stp>
        <stp>61</stp>
        <stp>12/31/2010</stp>
        <stp>1</stp>
        <tr r="D1020" s="2"/>
      </tp>
      <tp>
        <v>32062299.739999998</v>
        <stp/>
        <stp>EM_S_STM07_IS</stp>
        <stp>4</stp>
        <stp>300560.SZ</stp>
        <stp>61</stp>
        <stp>12/31/2012</stp>
        <stp>1</stp>
        <tr r="H1848" s="2"/>
      </tp>
      <tp>
        <v>4980419</v>
        <stp/>
        <stp>EM_S_STM07_IS</stp>
        <stp>4</stp>
        <stp>000551.SZ</stp>
        <stp>61</stp>
        <stp>12/31/2012</stp>
        <stp>1</stp>
        <tr r="H150" s="2"/>
      </tp>
      <tp>
        <v>46393062.399999999</v>
        <stp/>
        <stp>EM_S_STM07_IS</stp>
        <stp>4</stp>
        <stp>002551.SZ</stp>
        <stp>61</stp>
        <stp>12/31/2010</stp>
        <stp>1</stp>
        <tr r="D1021" s="2"/>
      </tp>
      <tp>
        <v>29487943.399999999</v>
        <stp/>
        <stp>EM_S_STM07_IS</stp>
        <stp>4</stp>
        <stp>300561.SZ</stp>
        <stp>61</stp>
        <stp>12/31/2012</stp>
        <stp>1</stp>
        <tr r="H1849" s="2"/>
      </tp>
      <tp>
        <v>447350660.81999999</v>
        <stp/>
        <stp>EM_S_STM07_IS</stp>
        <stp>4</stp>
        <stp>000552.SZ</stp>
        <stp>61</stp>
        <stp>12/31/2012</stp>
        <stp>1</stp>
        <tr r="H151" s="2"/>
      </tp>
      <tp>
        <v>71010423.870000005</v>
        <stp/>
        <stp>EM_S_STM07_IS</stp>
        <stp>4</stp>
        <stp>002552.SZ</stp>
        <stp>61</stp>
        <stp>12/31/2010</stp>
        <stp>1</stp>
        <tr r="D1022" s="2"/>
      </tp>
      <tp>
        <v>28664410.239999998</v>
        <stp/>
        <stp>EM_S_STM07_IS</stp>
        <stp>4</stp>
        <stp>300562.SZ</stp>
        <stp>61</stp>
        <stp>12/31/2012</stp>
        <stp>1</stp>
        <tr r="H1850" s="2"/>
      </tp>
      <tp>
        <v>103768969.34999999</v>
        <stp/>
        <stp>EM_S_STM07_IS</stp>
        <stp>4</stp>
        <stp>000553.SZ</stp>
        <stp>61</stp>
        <stp>12/31/2012</stp>
        <stp>1</stp>
        <tr r="H152" s="2"/>
      </tp>
      <tp>
        <v>36006628.630000003</v>
        <stp/>
        <stp>EM_S_STM07_IS</stp>
        <stp>4</stp>
        <stp>002553.SZ</stp>
        <stp>61</stp>
        <stp>12/31/2010</stp>
        <stp>1</stp>
        <tr r="D1023" s="2"/>
      </tp>
      <tp>
        <v>30399849.530000001</v>
        <stp/>
        <stp>EM_S_STM07_IS</stp>
        <stp>4</stp>
        <stp>300563.SZ</stp>
        <stp>61</stp>
        <stp>12/31/2012</stp>
        <stp>1</stp>
        <tr r="H1851" s="2"/>
      </tp>
      <tp>
        <v>23672017</v>
        <stp/>
        <stp>EM_S_STM07_IS</stp>
        <stp>4</stp>
        <stp>000554.SZ</stp>
        <stp>61</stp>
        <stp>12/31/2012</stp>
        <stp>1</stp>
        <tr r="H153" s="2"/>
      </tp>
      <tp>
        <v>66874808.630000003</v>
        <stp/>
        <stp>EM_S_STM07_IS</stp>
        <stp>4</stp>
        <stp>002554.SZ</stp>
        <stp>61</stp>
        <stp>12/31/2010</stp>
        <stp>1</stp>
        <tr r="D1024" s="2"/>
      </tp>
      <tp>
        <v>-8296122.3700000001</v>
        <stp/>
        <stp>EM_S_STM07_IS</stp>
        <stp>4</stp>
        <stp>000555.SZ</stp>
        <stp>61</stp>
        <stp>12/31/2012</stp>
        <stp>1</stp>
        <tr r="H154" s="2"/>
      </tp>
      <tp>
        <v>49222180.049999997</v>
        <stp/>
        <stp>EM_S_STM07_IS</stp>
        <stp>4</stp>
        <stp>002555.SZ</stp>
        <stp>61</stp>
        <stp>12/31/2010</stp>
        <stp>1</stp>
        <tr r="D1025" s="2"/>
      </tp>
      <tp>
        <v>47469651.229999997</v>
        <stp/>
        <stp>EM_S_STM07_IS</stp>
        <stp>4</stp>
        <stp>300565.SZ</stp>
        <stp>61</stp>
        <stp>12/31/2012</stp>
        <stp>1</stp>
        <tr r="H1852" s="2"/>
      </tp>
      <tp>
        <v>137037873.12</v>
        <stp/>
        <stp>EM_S_STM07_IS</stp>
        <stp>4</stp>
        <stp>002556.SZ</stp>
        <stp>61</stp>
        <stp>12/31/2010</stp>
        <stp>1</stp>
        <tr r="D1026" s="2"/>
      </tp>
      <tp>
        <v>44828826.219999999</v>
        <stp/>
        <stp>EM_S_STM07_IS</stp>
        <stp>4</stp>
        <stp>300566.SZ</stp>
        <stp>61</stp>
        <stp>12/31/2012</stp>
        <stp>1</stp>
        <tr r="H1853" s="2"/>
      </tp>
      <tp>
        <v>365403723.94999999</v>
        <stp/>
        <stp>EM_S_STM07_IS</stp>
        <stp>4</stp>
        <stp>000557.SZ</stp>
        <stp>61</stp>
        <stp>12/31/2012</stp>
        <stp>1</stp>
        <tr r="H155" s="2"/>
      </tp>
      <tp>
        <v>152100585.43000001</v>
        <stp/>
        <stp>EM_S_STM07_IS</stp>
        <stp>4</stp>
        <stp>002557.SZ</stp>
        <stp>61</stp>
        <stp>12/31/2010</stp>
        <stp>1</stp>
        <tr r="D1027" s="2"/>
      </tp>
      <tp>
        <v>24831727.390000001</v>
        <stp/>
        <stp>EM_S_STM07_IS</stp>
        <stp>4</stp>
        <stp>300567.SZ</stp>
        <stp>61</stp>
        <stp>12/31/2012</stp>
        <stp>1</stp>
        <tr r="H1854" s="2"/>
      </tp>
      <tp>
        <v>62895594.710000001</v>
        <stp/>
        <stp>EM_S_STM07_IS</stp>
        <stp>4</stp>
        <stp>000558.SZ</stp>
        <stp>61</stp>
        <stp>12/31/2012</stp>
        <stp>1</stp>
        <tr r="H156" s="2"/>
      </tp>
      <tp>
        <v>37584286.700000003</v>
        <stp/>
        <stp>EM_S_STM07_IS</stp>
        <stp>4</stp>
        <stp>002558.SZ</stp>
        <stp>61</stp>
        <stp>12/31/2010</stp>
        <stp>1</stp>
        <tr r="D1028" s="2"/>
      </tp>
      <tp>
        <v>41702950.829999998</v>
        <stp/>
        <stp>EM_S_STM07_IS</stp>
        <stp>4</stp>
        <stp>300568.SZ</stp>
        <stp>61</stp>
        <stp>12/31/2012</stp>
        <stp>1</stp>
        <tr r="H1855" s="2"/>
      </tp>
      <tp>
        <v>331890098.69</v>
        <stp/>
        <stp>EM_S_STM07_IS</stp>
        <stp>4</stp>
        <stp>000559.SZ</stp>
        <stp>61</stp>
        <stp>12/31/2012</stp>
        <stp>1</stp>
        <tr r="H157" s="2"/>
      </tp>
      <tp>
        <v>75484142.390000001</v>
        <stp/>
        <stp>EM_S_STM07_IS</stp>
        <stp>4</stp>
        <stp>002559.SZ</stp>
        <stp>61</stp>
        <stp>12/31/2010</stp>
        <stp>1</stp>
        <tr r="D1029" s="2"/>
      </tp>
      <tp>
        <v>37954085.729999997</v>
        <stp/>
        <stp>EM_S_STM07_IS</stp>
        <stp>4</stp>
        <stp>300569.SZ</stp>
        <stp>61</stp>
        <stp>12/31/2012</stp>
        <stp>1</stp>
        <tr r="H1856" s="2"/>
      </tp>
      <tp>
        <v>117511084.45999999</v>
        <stp/>
        <stp>EM_S_STM07_IS</stp>
        <stp>4</stp>
        <stp>600580.SH</stp>
        <stp>61</stp>
        <stp>12/31/2012</stp>
        <stp>1</stp>
        <tr r="H2352" s="2"/>
      </tp>
      <tp>
        <v>154278290.47999999</v>
        <stp/>
        <stp>EM_S_STM07_IS</stp>
        <stp>4</stp>
        <stp>600581.SH</stp>
        <stp>61</stp>
        <stp>12/31/2012</stp>
        <stp>1</stp>
        <tr r="H2353" s="2"/>
      </tp>
      <tp>
        <v>1134815440.5799999</v>
        <stp/>
        <stp>EM_S_STM07_IS</stp>
        <stp>4</stp>
        <stp>600582.SH</stp>
        <stp>61</stp>
        <stp>12/31/2012</stp>
        <stp>1</stp>
        <tr r="H2354" s="2"/>
      </tp>
      <tp>
        <v>848147479.87</v>
        <stp/>
        <stp>EM_S_STM07_IS</stp>
        <stp>4</stp>
        <stp>600583.SH</stp>
        <stp>61</stp>
        <stp>12/31/2012</stp>
        <stp>1</stp>
        <tr r="H2355" s="2"/>
      </tp>
      <tp>
        <v>10410043.109999999</v>
        <stp/>
        <stp>EM_S_STM07_IS</stp>
        <stp>4</stp>
        <stp>600584.SH</stp>
        <stp>61</stp>
        <stp>12/31/2012</stp>
        <stp>1</stp>
        <tr r="H2356" s="2"/>
      </tp>
      <tp>
        <v>6307587487</v>
        <stp/>
        <stp>EM_S_STM07_IS</stp>
        <stp>4</stp>
        <stp>600585.SH</stp>
        <stp>61</stp>
        <stp>12/31/2012</stp>
        <stp>1</stp>
        <tr r="H2357" s="2"/>
      </tp>
      <tp>
        <v>35487453.829999998</v>
        <stp/>
        <stp>EM_S_STM07_IS</stp>
        <stp>4</stp>
        <stp>603585.SH</stp>
        <stp>61</stp>
        <stp>12/31/2011</stp>
        <stp>1</stp>
        <tr r="F2968" s="2"/>
      </tp>
      <tp>
        <v>-359746049.17000002</v>
        <stp/>
        <stp>EM_S_STM07_IS</stp>
        <stp>4</stp>
        <stp>600586.SH</stp>
        <stp>61</stp>
        <stp>12/31/2012</stp>
        <stp>1</stp>
        <tr r="H2358" s="2"/>
      </tp>
      <tp>
        <v>163311032.86000001</v>
        <stp/>
        <stp>EM_S_STM07_IS</stp>
        <stp>4</stp>
        <stp>600587.SH</stp>
        <stp>61</stp>
        <stp>12/31/2012</stp>
        <stp>1</stp>
        <tr r="H2359" s="2"/>
      </tp>
      <tp>
        <v>379601971</v>
        <stp/>
        <stp>EM_S_STM07_IS</stp>
        <stp>4</stp>
        <stp>600588.SH</stp>
        <stp>61</stp>
        <stp>12/31/2012</stp>
        <stp>1</stp>
        <tr r="H2360" s="2"/>
      </tp>
      <tp>
        <v>664535001</v>
        <stp/>
        <stp>EM_S_STM07_IS</stp>
        <stp>4</stp>
        <stp>601588.SH</stp>
        <stp>61</stp>
        <stp>12/31/2013</stp>
        <stp>1</stp>
        <tr r="J2772" s="2"/>
      </tp>
      <tp>
        <v>124510466.88</v>
        <stp/>
        <stp>EM_S_STM07_IS</stp>
        <stp>4</stp>
        <stp>603588.SH</stp>
        <stp>61</stp>
        <stp>12/31/2011</stp>
        <stp>1</stp>
        <tr r="F2969" s="2"/>
      </tp>
      <tp>
        <v>105574679.36</v>
        <stp/>
        <stp>EM_S_STM07_IS</stp>
        <stp>4</stp>
        <stp>600589.SH</stp>
        <stp>61</stp>
        <stp>12/31/2012</stp>
        <stp>1</stp>
        <tr r="H2361" s="2"/>
      </tp>
      <tp>
        <v>396685071.51999998</v>
        <stp/>
        <stp>EM_S_STM07_IS</stp>
        <stp>4</stp>
        <stp>603589.SH</stp>
        <stp>61</stp>
        <stp>12/31/2011</stp>
        <stp>1</stp>
        <tr r="F2970" s="2"/>
      </tp>
      <tp>
        <v>69479843</v>
        <stp/>
        <stp>EM_S_STM07_IS</stp>
        <stp>4</stp>
        <stp>600590.SH</stp>
        <stp>61</stp>
        <stp>12/31/2012</stp>
        <stp>1</stp>
        <tr r="H2362" s="2"/>
      </tp>
      <tp>
        <v>97241382.980000004</v>
        <stp/>
        <stp>EM_S_STM07_IS</stp>
        <stp>4</stp>
        <stp>600592.SH</stp>
        <stp>61</stp>
        <stp>12/31/2012</stp>
        <stp>1</stp>
        <tr r="H2363" s="2"/>
      </tp>
      <tp>
        <v>12582630.050000001</v>
        <stp/>
        <stp>EM_S_STM07_IS</stp>
        <stp>4</stp>
        <stp>600593.SH</stp>
        <stp>61</stp>
        <stp>12/31/2012</stp>
        <stp>1</stp>
        <tr r="H2364" s="2"/>
      </tp>
      <tp>
        <v>333268220.31999999</v>
        <stp/>
        <stp>EM_S_STM07_IS</stp>
        <stp>4</stp>
        <stp>600594.SH</stp>
        <stp>61</stp>
        <stp>12/31/2012</stp>
        <stp>1</stp>
        <tr r="H2365" s="2"/>
      </tp>
      <tp>
        <v>58169958.039999999</v>
        <stp/>
        <stp>EM_S_STM07_IS</stp>
        <stp>4</stp>
        <stp>600595.SH</stp>
        <stp>61</stp>
        <stp>12/31/2012</stp>
        <stp>1</stp>
        <tr r="H2366" s="2"/>
      </tp>
      <tp>
        <v>140261668.59</v>
        <stp/>
        <stp>EM_S_STM07_IS</stp>
        <stp>4</stp>
        <stp>601595.SH</stp>
        <stp>61</stp>
        <stp>12/31/2013</stp>
        <stp>1</stp>
        <tr r="J2773" s="2"/>
      </tp>
      <tp>
        <v>131287238.73999999</v>
        <stp/>
        <stp>EM_S_STM07_IS</stp>
        <stp>4</stp>
        <stp>600596.SH</stp>
        <stp>61</stp>
        <stp>12/31/2012</stp>
        <stp>1</stp>
        <tr r="H2367" s="2"/>
      </tp>
      <tp>
        <v>311302623</v>
        <stp/>
        <stp>EM_S_STM07_IS</stp>
        <stp>4</stp>
        <stp>600597.SH</stp>
        <stp>61</stp>
        <stp>12/31/2012</stp>
        <stp>1</stp>
        <tr r="H2368" s="2"/>
      </tp>
      <tp>
        <v>-187774426</v>
        <stp/>
        <stp>EM_S_STM07_IS</stp>
        <stp>4</stp>
        <stp>600598.SH</stp>
        <stp>61</stp>
        <stp>12/31/2012</stp>
        <stp>1</stp>
        <tr r="H2369" s="2"/>
      </tp>
      <tp>
        <v>40248205.549999997</v>
        <stp/>
        <stp>EM_S_STM07_IS</stp>
        <stp>4</stp>
        <stp>603598.SH</stp>
        <stp>61</stp>
        <stp>12/31/2011</stp>
        <stp>1</stp>
        <tr r="F2971" s="2"/>
      </tp>
      <tp>
        <v>8948345.5899999999</v>
        <stp/>
        <stp>EM_S_STM07_IS</stp>
        <stp>4</stp>
        <stp>600599.SH</stp>
        <stp>61</stp>
        <stp>12/31/2012</stp>
        <stp>1</stp>
        <tr r="H2370" s="2"/>
      </tp>
      <tp>
        <v>13211287.42</v>
        <stp/>
        <stp>EM_S_STM07_IS</stp>
        <stp>4</stp>
        <stp>601599.SH</stp>
        <stp>61</stp>
        <stp>12/31/2013</stp>
        <stp>1</stp>
        <tr r="J2774" s="2"/>
      </tp>
      <tp>
        <v>173738195.84999999</v>
        <stp/>
        <stp>EM_S_STM07_IS</stp>
        <stp>4</stp>
        <stp>603599.SH</stp>
        <stp>61</stp>
        <stp>12/31/2011</stp>
        <stp>1</stp>
        <tr r="F2972" s="2"/>
      </tp>
      <tp>
        <v>78895692.150000006</v>
        <stp/>
        <stp>EM_S_STM07_IS</stp>
        <stp>4</stp>
        <stp>600560.SH</stp>
        <stp>61</stp>
        <stp>12/31/2012</stp>
        <stp>1</stp>
        <tr r="H2334" s="2"/>
      </tp>
      <tp>
        <v>127918365.81999999</v>
        <stp/>
        <stp>EM_S_STM07_IS</stp>
        <stp>4</stp>
        <stp>600561.SH</stp>
        <stp>61</stp>
        <stp>12/31/2012</stp>
        <stp>1</stp>
        <tr r="H2335" s="2"/>
      </tp>
      <tp>
        <v>13749849.800000001</v>
        <stp/>
        <stp>EM_S_STM07_IS</stp>
        <stp>4</stp>
        <stp>600562.SH</stp>
        <stp>61</stp>
        <stp>12/31/2012</stp>
        <stp>1</stp>
        <tr r="H2336" s="2"/>
      </tp>
      <tp>
        <v>242034590.22999999</v>
        <stp/>
        <stp>EM_S_STM07_IS</stp>
        <stp>4</stp>
        <stp>600563.SH</stp>
        <stp>61</stp>
        <stp>12/31/2012</stp>
        <stp>1</stp>
        <tr r="H2337" s="2"/>
      </tp>
      <tp>
        <v>117795838.77</v>
        <stp/>
        <stp>EM_S_STM07_IS</stp>
        <stp>4</stp>
        <stp>600565.SH</stp>
        <stp>61</stp>
        <stp>12/31/2012</stp>
        <stp>1</stp>
        <tr r="H2338" s="2"/>
      </tp>
      <tp>
        <v>-34652883.539999999</v>
        <stp/>
        <stp>EM_S_STM07_IS</stp>
        <stp>4</stp>
        <stp>600566.SH</stp>
        <stp>61</stp>
        <stp>12/31/2012</stp>
        <stp>1</stp>
        <tr r="H2339" s="2"/>
      </tp>
      <tp>
        <v>537302198.95000005</v>
        <stp/>
        <stp>EM_S_STM07_IS</stp>
        <stp>4</stp>
        <stp>601566.SH</stp>
        <stp>61</stp>
        <stp>12/31/2013</stp>
        <stp>1</stp>
        <tr r="J2769" s="2"/>
      </tp>
      <tp>
        <v>115376126.2</v>
        <stp/>
        <stp>EM_S_STM07_IS</stp>
        <stp>4</stp>
        <stp>603566.SH</stp>
        <stp>61</stp>
        <stp>12/31/2011</stp>
        <stp>1</stp>
        <tr r="F2962" s="2"/>
      </tp>
      <tp>
        <v>-27981661.109999999</v>
        <stp/>
        <stp>EM_S_STM07_IS</stp>
        <stp>4</stp>
        <stp>600567.SH</stp>
        <stp>61</stp>
        <stp>12/31/2012</stp>
        <stp>1</stp>
        <tr r="H2340" s="2"/>
      </tp>
      <tp>
        <v>282217327.23000002</v>
        <stp/>
        <stp>EM_S_STM07_IS</stp>
        <stp>4</stp>
        <stp>601567.SH</stp>
        <stp>61</stp>
        <stp>12/31/2013</stp>
        <stp>1</stp>
        <tr r="J2770" s="2"/>
      </tp>
      <tp>
        <v>296063699.38999999</v>
        <stp/>
        <stp>EM_S_STM07_IS</stp>
        <stp>4</stp>
        <stp>603567.SH</stp>
        <stp>61</stp>
        <stp>12/31/2011</stp>
        <stp>1</stp>
        <tr r="F2963" s="2"/>
      </tp>
      <tp>
        <v>60226006.490000002</v>
        <stp/>
        <stp>EM_S_STM07_IS</stp>
        <stp>4</stp>
        <stp>600568.SH</stp>
        <stp>61</stp>
        <stp>12/31/2012</stp>
        <stp>1</stp>
        <tr r="H2341" s="2"/>
      </tp>
      <tp>
        <v>69726210.950000003</v>
        <stp/>
        <stp>EM_S_STM07_IS</stp>
        <stp>4</stp>
        <stp>603568.SH</stp>
        <stp>61</stp>
        <stp>12/31/2011</stp>
        <stp>1</stp>
        <tr r="F2964" s="2"/>
      </tp>
      <tp>
        <v>-3497840884.6100001</v>
        <stp/>
        <stp>EM_S_STM07_IS</stp>
        <stp>4</stp>
        <stp>600569.SH</stp>
        <stp>61</stp>
        <stp>12/31/2012</stp>
        <stp>1</stp>
        <tr r="H2342" s="2"/>
      </tp>
      <tp>
        <v>120722745.19</v>
        <stp/>
        <stp>EM_S_STM07_IS</stp>
        <stp>4</stp>
        <stp>603569.SH</stp>
        <stp>61</stp>
        <stp>12/31/2011</stp>
        <stp>1</stp>
        <tr r="F2965" s="2"/>
      </tp>
      <tp>
        <v>199819678.5</v>
        <stp/>
        <stp>EM_S_STM07_IS</stp>
        <stp>4</stp>
        <stp>600570.SH</stp>
        <stp>61</stp>
        <stp>12/31/2012</stp>
        <stp>1</stp>
        <tr r="H2343" s="2"/>
      </tp>
      <tp>
        <v>70181642.290000007</v>
        <stp/>
        <stp>EM_S_STM07_IS</stp>
        <stp>4</stp>
        <stp>600571.SH</stp>
        <stp>61</stp>
        <stp>12/31/2012</stp>
        <stp>1</stp>
        <tr r="H2344" s="2"/>
      </tp>
      <tp>
        <v>295713135.73000002</v>
        <stp/>
        <stp>EM_S_STM07_IS</stp>
        <stp>4</stp>
        <stp>600572.SH</stp>
        <stp>61</stp>
        <stp>12/31/2012</stp>
        <stp>1</stp>
        <tr r="H2345" s="2"/>
      </tp>
      <tp>
        <v>-71686958.060000002</v>
        <stp/>
        <stp>EM_S_STM07_IS</stp>
        <stp>4</stp>
        <stp>600573.SH</stp>
        <stp>61</stp>
        <stp>12/31/2012</stp>
        <stp>1</stp>
        <tr r="H2346" s="2"/>
      </tp>
      <tp>
        <v>129069863.52</v>
        <stp/>
        <stp>EM_S_STM07_IS</stp>
        <stp>4</stp>
        <stp>600575.SH</stp>
        <stp>61</stp>
        <stp>12/31/2012</stp>
        <stp>1</stp>
        <tr r="H2347" s="2"/>
      </tp>
      <tp>
        <v>-64697319.840000004</v>
        <stp/>
        <stp>EM_S_STM07_IS</stp>
        <stp>4</stp>
        <stp>600576.SH</stp>
        <stp>61</stp>
        <stp>12/31/2012</stp>
        <stp>1</stp>
        <tr r="H2348" s="2"/>
      </tp>
      <tp>
        <v>115575938.04000001</v>
        <stp/>
        <stp>EM_S_STM07_IS</stp>
        <stp>4</stp>
        <stp>600577.SH</stp>
        <stp>61</stp>
        <stp>12/31/2012</stp>
        <stp>1</stp>
        <tr r="H2349" s="2"/>
      </tp>
      <tp>
        <v>11626794.710000001</v>
        <stp/>
        <stp>EM_S_STM07_IS</stp>
        <stp>4</stp>
        <stp>603577.SH</stp>
        <stp>61</stp>
        <stp>12/31/2011</stp>
        <stp>1</stp>
        <tr r="F2966" s="2"/>
      </tp>
      <tp>
        <v>1614857192.75</v>
        <stp/>
        <stp>EM_S_STM07_IS</stp>
        <stp>4</stp>
        <stp>600578.SH</stp>
        <stp>61</stp>
        <stp>12/31/2012</stp>
        <stp>1</stp>
        <tr r="H2350" s="2"/>
      </tp>
      <tp>
        <v>9889511.9100000001</v>
        <stp/>
        <stp>EM_S_STM07_IS</stp>
        <stp>4</stp>
        <stp>600579.SH</stp>
        <stp>61</stp>
        <stp>12/31/2012</stp>
        <stp>1</stp>
        <tr r="H2351" s="2"/>
      </tp>
      <tp>
        <v>124043343.84999999</v>
        <stp/>
        <stp>EM_S_STM07_IS</stp>
        <stp>4</stp>
        <stp>601579.SH</stp>
        <stp>61</stp>
        <stp>12/31/2013</stp>
        <stp>1</stp>
        <tr r="J2771" s="2"/>
      </tp>
      <tp>
        <v>18561429.800000001</v>
        <stp/>
        <stp>EM_S_STM07_IS</stp>
        <stp>4</stp>
        <stp>603579.SH</stp>
        <stp>61</stp>
        <stp>12/31/2011</stp>
        <stp>1</stp>
        <tr r="F2967" s="2"/>
      </tp>
      <tp>
        <v>34886315.700000003</v>
        <stp/>
        <stp>EM_S_STM07_IS</stp>
        <stp>4</stp>
        <stp>600540.SH</stp>
        <stp>61</stp>
        <stp>12/31/2012</stp>
        <stp>1</stp>
        <tr r="H2319" s="2"/>
      </tp>
      <tp>
        <v>50298620.689999998</v>
        <stp/>
        <stp>EM_S_STM07_IS</stp>
        <stp>4</stp>
        <stp>600543.SH</stp>
        <stp>61</stp>
        <stp>12/31/2012</stp>
        <stp>1</stp>
        <tr r="H2320" s="2"/>
      </tp>
      <tp>
        <v>155722668.02000001</v>
        <stp/>
        <stp>EM_S_STM07_IS</stp>
        <stp>4</stp>
        <stp>600545.SH</stp>
        <stp>61</stp>
        <stp>12/31/2012</stp>
        <stp>1</stp>
        <tr r="H2321" s="2"/>
      </tp>
      <tp>
        <v>767143635.90999997</v>
        <stp/>
        <stp>EM_S_STM07_IS</stp>
        <stp>4</stp>
        <stp>600546.SH</stp>
        <stp>61</stp>
        <stp>12/31/2012</stp>
        <stp>1</stp>
        <tr r="H2322" s="2"/>
      </tp>
      <tp>
        <v>2171151610.1399999</v>
        <stp/>
        <stp>EM_S_STM07_IS</stp>
        <stp>4</stp>
        <stp>600547.SH</stp>
        <stp>61</stp>
        <stp>12/31/2012</stp>
        <stp>1</stp>
        <tr r="H2323" s="2"/>
      </tp>
      <tp>
        <v>684526701.99000001</v>
        <stp/>
        <stp>EM_S_STM07_IS</stp>
        <stp>4</stp>
        <stp>600548.SH</stp>
        <stp>61</stp>
        <stp>12/31/2012</stp>
        <stp>1</stp>
        <tr r="H2324" s="2"/>
      </tp>
      <tp>
        <v>526117424.24000001</v>
        <stp/>
        <stp>EM_S_STM07_IS</stp>
        <stp>4</stp>
        <stp>600549.SH</stp>
        <stp>61</stp>
        <stp>12/31/2012</stp>
        <stp>1</stp>
        <tr r="H2325" s="2"/>
      </tp>
      <tp>
        <v>-1524634464.6300001</v>
        <stp/>
        <stp>EM_S_STM07_IS</stp>
        <stp>4</stp>
        <stp>600550.SH</stp>
        <stp>61</stp>
        <stp>12/31/2012</stp>
        <stp>1</stp>
        <tr r="H2326" s="2"/>
      </tp>
      <tp>
        <v>311941701.98000002</v>
        <stp/>
        <stp>EM_S_STM07_IS</stp>
        <stp>4</stp>
        <stp>600551.SH</stp>
        <stp>61</stp>
        <stp>12/31/2012</stp>
        <stp>1</stp>
        <tr r="H2327" s="2"/>
      </tp>
      <tp>
        <v>132912139.83</v>
        <stp/>
        <stp>EM_S_STM07_IS</stp>
        <stp>4</stp>
        <stp>600552.SH</stp>
        <stp>61</stp>
        <stp>12/31/2012</stp>
        <stp>1</stp>
        <tr r="H2328" s="2"/>
      </tp>
      <tp>
        <v>-185201642.08000001</v>
        <stp/>
        <stp>EM_S_STM07_IS</stp>
        <stp>4</stp>
        <stp>600555.SH</stp>
        <stp>61</stp>
        <stp>12/31/2012</stp>
        <stp>1</stp>
        <tr r="H2329" s="2"/>
      </tp>
      <tp>
        <v>382636197.27999997</v>
        <stp/>
        <stp>EM_S_STM07_IS</stp>
        <stp>4</stp>
        <stp>601555.SH</stp>
        <stp>61</stp>
        <stp>12/31/2013</stp>
        <stp>1</stp>
        <tr r="J2767" s="2"/>
      </tp>
      <tp>
        <v>407840794.5</v>
        <stp/>
        <stp>EM_S_STM07_IS</stp>
        <stp>4</stp>
        <stp>603555.SH</stp>
        <stp>61</stp>
        <stp>12/31/2011</stp>
        <stp>1</stp>
        <tr r="F2958" s="2"/>
      </tp>
      <tp>
        <v>10714162.5</v>
        <stp/>
        <stp>EM_S_STM07_IS</stp>
        <stp>4</stp>
        <stp>600556.SH</stp>
        <stp>61</stp>
        <stp>12/31/2012</stp>
        <stp>1</stp>
        <tr r="H2330" s="2"/>
      </tp>
      <tp>
        <v>195880184.87</v>
        <stp/>
        <stp>EM_S_STM07_IS</stp>
        <stp>4</stp>
        <stp>603556.SH</stp>
        <stp>61</stp>
        <stp>12/31/2011</stp>
        <stp>1</stp>
        <tr r="F2959" s="2"/>
      </tp>
      <tp>
        <v>239671216.38</v>
        <stp/>
        <stp>EM_S_STM07_IS</stp>
        <stp>4</stp>
        <stp>600557.SH</stp>
        <stp>61</stp>
        <stp>12/31/2012</stp>
        <stp>1</stp>
        <tr r="H2331" s="2"/>
      </tp>
      <tp>
        <v>27824469.530000001</v>
        <stp/>
        <stp>EM_S_STM07_IS</stp>
        <stp>4</stp>
        <stp>600558.SH</stp>
        <stp>61</stp>
        <stp>12/31/2012</stp>
        <stp>1</stp>
        <tr r="H2332" s="2"/>
      </tp>
      <tp>
        <v>-3446205747.9400001</v>
        <stp/>
        <stp>EM_S_STM07_IS</stp>
        <stp>4</stp>
        <stp>601558.SH</stp>
        <stp>61</stp>
        <stp>12/31/2013</stp>
        <stp>1</stp>
        <tr r="J2768" s="2"/>
      </tp>
      <tp>
        <v>51416889.700000003</v>
        <stp/>
        <stp>EM_S_STM07_IS</stp>
        <stp>4</stp>
        <stp>603558.SH</stp>
        <stp>61</stp>
        <stp>12/31/2011</stp>
        <stp>1</stp>
        <tr r="F2960" s="2"/>
      </tp>
      <tp>
        <v>112241323.04000001</v>
        <stp/>
        <stp>EM_S_STM07_IS</stp>
        <stp>4</stp>
        <stp>600559.SH</stp>
        <stp>61</stp>
        <stp>12/31/2012</stp>
        <stp>1</stp>
        <tr r="H2333" s="2"/>
      </tp>
      <tp>
        <v>31912503.219999999</v>
        <stp/>
        <stp>EM_S_STM07_IS</stp>
        <stp>4</stp>
        <stp>603559.SH</stp>
        <stp>61</stp>
        <stp>12/31/2011</stp>
        <stp>1</stp>
        <tr r="F2961" s="2"/>
      </tp>
      <tp>
        <v>-4797482.67</v>
        <stp/>
        <stp>EM_S_STM07_IS</stp>
        <stp>4</stp>
        <stp>600520.SH</stp>
        <stp>61</stp>
        <stp>12/31/2012</stp>
        <stp>1</stp>
        <tr r="H2301" s="2"/>
      </tp>
      <tp>
        <v>67567065.010000005</v>
        <stp/>
        <stp>EM_S_STM07_IS</stp>
        <stp>4</stp>
        <stp>603520.SH</stp>
        <stp>61</stp>
        <stp>12/31/2011</stp>
        <stp>1</stp>
        <tr r="F2956" s="2"/>
      </tp>
      <tp>
        <v>341123050.42000002</v>
        <stp/>
        <stp>EM_S_STM07_IS</stp>
        <stp>4</stp>
        <stp>600521.SH</stp>
        <stp>61</stp>
        <stp>12/31/2012</stp>
        <stp>1</stp>
        <tr r="H2302" s="2"/>
      </tp>
      <tp>
        <v>421209442.68000001</v>
        <stp/>
        <stp>EM_S_STM07_IS</stp>
        <stp>4</stp>
        <stp>600522.SH</stp>
        <stp>61</stp>
        <stp>12/31/2012</stp>
        <stp>1</stp>
        <tr r="H2303" s="2"/>
      </tp>
      <tp>
        <v>114091709.04000001</v>
        <stp/>
        <stp>EM_S_STM07_IS</stp>
        <stp>4</stp>
        <stp>600523.SH</stp>
        <stp>61</stp>
        <stp>12/31/2012</stp>
        <stp>1</stp>
        <tr r="H2304" s="2"/>
      </tp>
      <tp>
        <v>213645857.24000001</v>
        <stp/>
        <stp>EM_S_STM07_IS</stp>
        <stp>4</stp>
        <stp>600525.SH</stp>
        <stp>61</stp>
        <stp>12/31/2012</stp>
        <stp>1</stp>
        <tr r="H2305" s="2"/>
      </tp>
      <tp>
        <v>18995499.140000001</v>
        <stp/>
        <stp>EM_S_STM07_IS</stp>
        <stp>4</stp>
        <stp>600526.SH</stp>
        <stp>61</stp>
        <stp>12/31/2012</stp>
        <stp>1</stp>
        <tr r="H2306" s="2"/>
      </tp>
      <tp>
        <v>217196749.69999999</v>
        <stp/>
        <stp>EM_S_STM07_IS</stp>
        <stp>4</stp>
        <stp>600527.SH</stp>
        <stp>61</stp>
        <stp>12/31/2012</stp>
        <stp>1</stp>
        <tr r="H2307" s="2"/>
      </tp>
      <tp>
        <v>581103066.24000001</v>
        <stp/>
        <stp>EM_S_STM07_IS</stp>
        <stp>4</stp>
        <stp>600528.SH</stp>
        <stp>61</stp>
        <stp>12/31/2012</stp>
        <stp>1</stp>
        <tr r="H2308" s="2"/>
      </tp>
      <tp>
        <v>46002849.210000001</v>
        <stp/>
        <stp>EM_S_STM07_IS</stp>
        <stp>4</stp>
        <stp>603528.SH</stp>
        <stp>61</stp>
        <stp>12/31/2011</stp>
        <stp>1</stp>
        <tr r="F2957" s="2"/>
      </tp>
      <tp>
        <v>119828142.41</v>
        <stp/>
        <stp>EM_S_STM07_IS</stp>
        <stp>4</stp>
        <stp>600529.SH</stp>
        <stp>61</stp>
        <stp>12/31/2012</stp>
        <stp>1</stp>
        <tr r="H2309" s="2"/>
      </tp>
      <tp>
        <v>83152251.909999996</v>
        <stp/>
        <stp>EM_S_STM07_IS</stp>
        <stp>4</stp>
        <stp>600530.SH</stp>
        <stp>61</stp>
        <stp>12/31/2012</stp>
        <stp>1</stp>
        <tr r="H2310" s="2"/>
      </tp>
      <tp>
        <v>48525522.810000002</v>
        <stp/>
        <stp>EM_S_STM07_IS</stp>
        <stp>4</stp>
        <stp>600531.SH</stp>
        <stp>61</stp>
        <stp>12/31/2012</stp>
        <stp>1</stp>
        <tr r="H2311" s="2"/>
      </tp>
      <tp>
        <v>122350202.52</v>
        <stp/>
        <stp>EM_S_STM07_IS</stp>
        <stp>4</stp>
        <stp>600532.SH</stp>
        <stp>61</stp>
        <stp>12/31/2012</stp>
        <stp>1</stp>
        <tr r="H2312" s="2"/>
      </tp>
      <tp>
        <v>316281277.12</v>
        <stp/>
        <stp>EM_S_STM07_IS</stp>
        <stp>4</stp>
        <stp>600533.SH</stp>
        <stp>61</stp>
        <stp>12/31/2012</stp>
        <stp>1</stp>
        <tr r="H2313" s="2"/>
      </tp>
      <tp>
        <v>769203296.25</v>
        <stp/>
        <stp>EM_S_STM07_IS</stp>
        <stp>4</stp>
        <stp>600535.SH</stp>
        <stp>61</stp>
        <stp>12/31/2012</stp>
        <stp>1</stp>
        <tr r="H2314" s="2"/>
      </tp>
      <tp>
        <v>58046546.689999998</v>
        <stp/>
        <stp>EM_S_STM07_IS</stp>
        <stp>4</stp>
        <stp>600536.SH</stp>
        <stp>61</stp>
        <stp>12/31/2012</stp>
        <stp>1</stp>
        <tr r="H2315" s="2"/>
      </tp>
      <tp>
        <v>-688283562.96000004</v>
        <stp/>
        <stp>EM_S_STM07_IS</stp>
        <stp>4</stp>
        <stp>600537.SH</stp>
        <stp>61</stp>
        <stp>12/31/2012</stp>
        <stp>1</stp>
        <tr r="H2316" s="2"/>
      </tp>
      <tp>
        <v>-109567461.81</v>
        <stp/>
        <stp>EM_S_STM07_IS</stp>
        <stp>4</stp>
        <stp>600538.SH</stp>
        <stp>61</stp>
        <stp>12/31/2012</stp>
        <stp>1</stp>
        <tr r="H2317" s="2"/>
      </tp>
      <tp>
        <v>2489494.12</v>
        <stp/>
        <stp>EM_S_STM07_IS</stp>
        <stp>4</stp>
        <stp>600539.SH</stp>
        <stp>61</stp>
        <stp>12/31/2012</stp>
        <stp>1</stp>
        <tr r="H2318" s="2"/>
      </tp>
      <tp>
        <v>584260631.12</v>
        <stp/>
        <stp>EM_S_STM07_IS</stp>
        <stp>4</stp>
        <stp>600500.SH</stp>
        <stp>61</stp>
        <stp>12/31/2012</stp>
        <stp>1</stp>
        <tr r="H2283" s="2"/>
      </tp>
      <tp>
        <v>220317636.88</v>
        <stp/>
        <stp>EM_S_STM07_IS</stp>
        <stp>4</stp>
        <stp>601500.SH</stp>
        <stp>61</stp>
        <stp>12/31/2013</stp>
        <stp>1</stp>
        <tr r="J2763" s="2"/>
      </tp>
      <tp>
        <v>32272252.18</v>
        <stp/>
        <stp>EM_S_STM07_IS</stp>
        <stp>4</stp>
        <stp>600501.SH</stp>
        <stp>61</stp>
        <stp>12/31/2012</stp>
        <stp>1</stp>
        <tr r="H2284" s="2"/>
      </tp>
      <tp>
        <v>257774681.59</v>
        <stp/>
        <stp>EM_S_STM07_IS</stp>
        <stp>4</stp>
        <stp>600502.SH</stp>
        <stp>61</stp>
        <stp>12/31/2012</stp>
        <stp>1</stp>
        <tr r="H2285" s="2"/>
      </tp>
      <tp>
        <v>35436678.880000003</v>
        <stp/>
        <stp>EM_S_STM07_IS</stp>
        <stp>4</stp>
        <stp>600503.SH</stp>
        <stp>61</stp>
        <stp>12/31/2012</stp>
        <stp>1</stp>
        <tr r="H2286" s="2"/>
      </tp>
      <tp>
        <v>71810067.209999993</v>
        <stp/>
        <stp>EM_S_STM07_IS</stp>
        <stp>4</stp>
        <stp>600505.SH</stp>
        <stp>61</stp>
        <stp>12/31/2012</stp>
        <stp>1</stp>
        <tr r="H2287" s="2"/>
      </tp>
      <tp>
        <v>-5614644.4500000002</v>
        <stp/>
        <stp>EM_S_STM07_IS</stp>
        <stp>4</stp>
        <stp>600506.SH</stp>
        <stp>61</stp>
        <stp>12/31/2012</stp>
        <stp>1</stp>
        <tr r="H2288" s="2"/>
      </tp>
      <tp>
        <v>523456721.88999999</v>
        <stp/>
        <stp>EM_S_STM07_IS</stp>
        <stp>4</stp>
        <stp>600507.SH</stp>
        <stp>61</stp>
        <stp>12/31/2012</stp>
        <stp>1</stp>
        <tr r="H2289" s="2"/>
      </tp>
      <tp>
        <v>922189442.63999999</v>
        <stp/>
        <stp>EM_S_STM07_IS</stp>
        <stp>4</stp>
        <stp>600508.SH</stp>
        <stp>61</stp>
        <stp>12/31/2012</stp>
        <stp>1</stp>
        <tr r="H2290" s="2"/>
      </tp>
      <tp>
        <v>112001959.76000001</v>
        <stp/>
        <stp>EM_S_STM07_IS</stp>
        <stp>4</stp>
        <stp>603508.SH</stp>
        <stp>61</stp>
        <stp>12/31/2011</stp>
        <stp>1</stp>
        <tr r="F2952" s="2"/>
      </tp>
      <tp>
        <v>256618132.77000001</v>
        <stp/>
        <stp>EM_S_STM07_IS</stp>
        <stp>4</stp>
        <stp>600509.SH</stp>
        <stp>61</stp>
        <stp>12/31/2012</stp>
        <stp>1</stp>
        <tr r="H2291" s="2"/>
      </tp>
      <tp>
        <v>343623422.68000001</v>
        <stp/>
        <stp>EM_S_STM07_IS</stp>
        <stp>4</stp>
        <stp>600510.SH</stp>
        <stp>61</stp>
        <stp>12/31/2012</stp>
        <stp>1</stp>
        <tr r="H2292" s="2"/>
      </tp>
      <tp>
        <v>335815809.97000003</v>
        <stp/>
        <stp>EM_S_STM07_IS</stp>
        <stp>4</stp>
        <stp>600511.SH</stp>
        <stp>61</stp>
        <stp>12/31/2012</stp>
        <stp>1</stp>
        <tr r="H2293" s="2"/>
      </tp>
      <tp>
        <v>20093029.5</v>
        <stp/>
        <stp>EM_S_STM07_IS</stp>
        <stp>4</stp>
        <stp>600512.SH</stp>
        <stp>61</stp>
        <stp>12/31/2012</stp>
        <stp>1</stp>
        <tr r="H2294" s="2"/>
      </tp>
      <tp>
        <v>28656159.030000001</v>
        <stp/>
        <stp>EM_S_STM07_IS</stp>
        <stp>4</stp>
        <stp>600513.SH</stp>
        <stp>61</stp>
        <stp>12/31/2012</stp>
        <stp>1</stp>
        <tr r="H2295" s="2"/>
      </tp>
      <tp>
        <v>138323671.44</v>
        <stp/>
        <stp>EM_S_STM07_IS</stp>
        <stp>4</stp>
        <stp>600515.SH</stp>
        <stp>61</stp>
        <stp>12/31/2012</stp>
        <stp>1</stp>
        <tr r="H2296" s="2"/>
      </tp>
      <tp>
        <v>702620585.12</v>
        <stp/>
        <stp>EM_S_STM07_IS</stp>
        <stp>4</stp>
        <stp>601515.SH</stp>
        <stp>61</stp>
        <stp>12/31/2013</stp>
        <stp>1</stp>
        <tr r="J2764" s="2"/>
      </tp>
      <tp>
        <v>149138071.50999999</v>
        <stp/>
        <stp>EM_S_STM07_IS</stp>
        <stp>4</stp>
        <stp>603515.SH</stp>
        <stp>61</stp>
        <stp>12/31/2011</stp>
        <stp>1</stp>
        <tr r="F2953" s="2"/>
      </tp>
      <tp>
        <v>468548611.61000001</v>
        <stp/>
        <stp>EM_S_STM07_IS</stp>
        <stp>4</stp>
        <stp>600516.SH</stp>
        <stp>61</stp>
        <stp>12/31/2012</stp>
        <stp>1</stp>
        <tr r="H2297" s="2"/>
      </tp>
      <tp>
        <v>152194362.59</v>
        <stp/>
        <stp>EM_S_STM07_IS</stp>
        <stp>4</stp>
        <stp>600517.SH</stp>
        <stp>61</stp>
        <stp>12/31/2012</stp>
        <stp>1</stp>
        <tr r="H2298" s="2"/>
      </tp>
      <tp>
        <v>1441191488.21</v>
        <stp/>
        <stp>EM_S_STM07_IS</stp>
        <stp>4</stp>
        <stp>600518.SH</stp>
        <stp>61</stp>
        <stp>12/31/2012</stp>
        <stp>1</stp>
        <tr r="H2299" s="2"/>
      </tp>
      <tp>
        <v>289067383.44</v>
        <stp/>
        <stp>EM_S_STM07_IS</stp>
        <stp>4</stp>
        <stp>601518.SH</stp>
        <stp>61</stp>
        <stp>12/31/2013</stp>
        <stp>1</stp>
        <tr r="J2765" s="2"/>
      </tp>
      <tp>
        <v>91101147.769999996</v>
        <stp/>
        <stp>EM_S_STM07_IS</stp>
        <stp>4</stp>
        <stp>603518.SH</stp>
        <stp>61</stp>
        <stp>12/31/2011</stp>
        <stp>1</stp>
        <tr r="F2954" s="2"/>
      </tp>
      <tp>
        <v>13308079612.879999</v>
        <stp/>
        <stp>EM_S_STM07_IS</stp>
        <stp>4</stp>
        <stp>600519.SH</stp>
        <stp>61</stp>
        <stp>12/31/2012</stp>
        <stp>1</stp>
        <tr r="H2300" s="2"/>
      </tp>
      <tp>
        <v>11661405.57</v>
        <stp/>
        <stp>EM_S_STM07_IS</stp>
        <stp>4</stp>
        <stp>601519.SH</stp>
        <stp>61</stp>
        <stp>12/31/2013</stp>
        <stp>1</stp>
        <tr r="J2766" s="2"/>
      </tp>
      <tp>
        <v>39767091.840000004</v>
        <stp/>
        <stp>EM_S_STM07_IS</stp>
        <stp>4</stp>
        <stp>603519.SH</stp>
        <stp>61</stp>
        <stp>12/31/2011</stp>
        <stp>1</stp>
        <tr r="F2955" s="2"/>
      </tp>
      <tp>
        <v>41056518.020000003</v>
        <stp/>
        <stp>EM_S_STM07_IS</stp>
        <stp>4</stp>
        <stp>300490.SZ</stp>
        <stp>61</stp>
        <stp>12/31/2012</stp>
        <stp>1</stp>
        <tr r="H1783" s="2"/>
      </tp>
      <tp>
        <v>34131267.280000001</v>
        <stp/>
        <stp>EM_S_STM07_IS</stp>
        <stp>4</stp>
        <stp>300491.SZ</stp>
        <stp>61</stp>
        <stp>12/31/2012</stp>
        <stp>1</stp>
        <tr r="H1784" s="2"/>
      </tp>
      <tp>
        <v>35371984.75</v>
        <stp/>
        <stp>EM_S_STM07_IS</stp>
        <stp>4</stp>
        <stp>300492.SZ</stp>
        <stp>61</stp>
        <stp>12/31/2012</stp>
        <stp>1</stp>
        <tr r="H1785" s="2"/>
      </tp>
      <tp>
        <v>43612149.009999998</v>
        <stp/>
        <stp>EM_S_STM07_IS</stp>
        <stp>4</stp>
        <stp>300493.SZ</stp>
        <stp>61</stp>
        <stp>12/31/2012</stp>
        <stp>1</stp>
        <tr r="H1786" s="2"/>
      </tp>
      <tp>
        <v>91351250.760000005</v>
        <stp/>
        <stp>EM_S_STM07_IS</stp>
        <stp>4</stp>
        <stp>300494.SZ</stp>
        <stp>61</stp>
        <stp>12/31/2012</stp>
        <stp>1</stp>
        <tr r="H1787" s="2"/>
      </tp>
      <tp>
        <v>70629831.180000007</v>
        <stp/>
        <stp>EM_S_STM07_IS</stp>
        <stp>4</stp>
        <stp>300495.SZ</stp>
        <stp>61</stp>
        <stp>12/31/2012</stp>
        <stp>1</stp>
        <tr r="H1788" s="2"/>
      </tp>
      <tp>
        <v>53770263.399999999</v>
        <stp/>
        <stp>EM_S_STM07_IS</stp>
        <stp>4</stp>
        <stp>300496.SZ</stp>
        <stp>61</stp>
        <stp>12/31/2012</stp>
        <stp>1</stp>
        <tr r="H1789" s="2"/>
      </tp>
      <tp>
        <v>40079432.57</v>
        <stp/>
        <stp>EM_S_STM07_IS</stp>
        <stp>4</stp>
        <stp>300497.SZ</stp>
        <stp>61</stp>
        <stp>12/31/2012</stp>
        <stp>1</stp>
        <tr r="H1790" s="2"/>
      </tp>
      <tp>
        <v>2732909836.9000001</v>
        <stp/>
        <stp>EM_S_STM07_IS</stp>
        <stp>4</stp>
        <stp>300498.SZ</stp>
        <stp>61</stp>
        <stp>12/31/2012</stp>
        <stp>1</stp>
        <tr r="H1791" s="2"/>
      </tp>
      <tp>
        <v>35404318.57</v>
        <stp/>
        <stp>EM_S_STM07_IS</stp>
        <stp>4</stp>
        <stp>300499.SZ</stp>
        <stp>61</stp>
        <stp>12/31/2012</stp>
        <stp>1</stp>
        <tr r="H1792" s="2"/>
      </tp>
      <tp>
        <v>44443209.609999999</v>
        <stp/>
        <stp>EM_S_STM07_IS</stp>
        <stp>4</stp>
        <stp>300480.SZ</stp>
        <stp>61</stp>
        <stp>12/31/2012</stp>
        <stp>1</stp>
        <tr r="H1773" s="2"/>
      </tp>
      <tp>
        <v>45988125.090000004</v>
        <stp/>
        <stp>EM_S_STM07_IS</stp>
        <stp>4</stp>
        <stp>300481.SZ</stp>
        <stp>61</stp>
        <stp>12/31/2012</stp>
        <stp>1</stp>
        <tr r="H1774" s="2"/>
      </tp>
      <tp>
        <v>37908549.359999999</v>
        <stp/>
        <stp>EM_S_STM07_IS</stp>
        <stp>4</stp>
        <stp>300482.SZ</stp>
        <stp>61</stp>
        <stp>12/31/2012</stp>
        <stp>1</stp>
        <tr r="H1775" s="2"/>
      </tp>
      <tp>
        <v>32885052.800000001</v>
        <stp/>
        <stp>EM_S_STM07_IS</stp>
        <stp>4</stp>
        <stp>300483.SZ</stp>
        <stp>61</stp>
        <stp>12/31/2012</stp>
        <stp>1</stp>
        <tr r="H1776" s="2"/>
      </tp>
      <tp>
        <v>39835733.869999997</v>
        <stp/>
        <stp>EM_S_STM07_IS</stp>
        <stp>4</stp>
        <stp>300484.SZ</stp>
        <stp>61</stp>
        <stp>12/31/2012</stp>
        <stp>1</stp>
        <tr r="H1777" s="2"/>
      </tp>
      <tp>
        <v>132566730.89</v>
        <stp/>
        <stp>EM_S_STM07_IS</stp>
        <stp>4</stp>
        <stp>300485.SZ</stp>
        <stp>61</stp>
        <stp>12/31/2012</stp>
        <stp>1</stp>
        <tr r="H1778" s="2"/>
      </tp>
      <tp>
        <v>49912966.159999996</v>
        <stp/>
        <stp>EM_S_STM07_IS</stp>
        <stp>4</stp>
        <stp>300486.SZ</stp>
        <stp>61</stp>
        <stp>12/31/2012</stp>
        <stp>1</stp>
        <tr r="H1779" s="2"/>
      </tp>
      <tp>
        <v>55481458.030000001</v>
        <stp/>
        <stp>EM_S_STM07_IS</stp>
        <stp>4</stp>
        <stp>300487.SZ</stp>
        <stp>61</stp>
        <stp>12/31/2012</stp>
        <stp>1</stp>
        <tr r="H1780" s="2"/>
      </tp>
      <tp>
        <v>67591409.930000007</v>
        <stp/>
        <stp>EM_S_STM07_IS</stp>
        <stp>4</stp>
        <stp>300488.SZ</stp>
        <stp>61</stp>
        <stp>12/31/2012</stp>
        <stp>1</stp>
        <tr r="H1781" s="2"/>
      </tp>
      <tp>
        <v>32020087.149999999</v>
        <stp/>
        <stp>EM_S_STM07_IS</stp>
        <stp>4</stp>
        <stp>300489.SZ</stp>
        <stp>61</stp>
        <stp>12/31/2012</stp>
        <stp>1</stp>
        <tr r="H1782" s="2"/>
      </tp>
      <tp>
        <v>142543832.56999999</v>
        <stp/>
        <stp>EM_S_STM07_IS</stp>
        <stp>4</stp>
        <stp>002480.SZ</stp>
        <stp>61</stp>
        <stp>12/31/2010</stp>
        <stp>1</stp>
        <tr r="D951" s="2"/>
      </tp>
      <tp>
        <v>53741547.310000002</v>
        <stp/>
        <stp>EM_S_STM07_IS</stp>
        <stp>4</stp>
        <stp>002481.SZ</stp>
        <stp>61</stp>
        <stp>12/31/2010</stp>
        <stp>1</stp>
        <tr r="D952" s="2"/>
      </tp>
      <tp>
        <v>214320785.30000001</v>
        <stp/>
        <stp>EM_S_STM07_IS</stp>
        <stp>4</stp>
        <stp>002482.SZ</stp>
        <stp>61</stp>
        <stp>12/31/2010</stp>
        <stp>1</stp>
        <tr r="D953" s="2"/>
      </tp>
      <tp>
        <v>183799700.61000001</v>
        <stp/>
        <stp>EM_S_STM07_IS</stp>
        <stp>4</stp>
        <stp>002483.SZ</stp>
        <stp>61</stp>
        <stp>12/31/2010</stp>
        <stp>1</stp>
        <tr r="D954" s="2"/>
      </tp>
      <tp>
        <v>86045162.5</v>
        <stp/>
        <stp>EM_S_STM07_IS</stp>
        <stp>4</stp>
        <stp>002484.SZ</stp>
        <stp>61</stp>
        <stp>12/31/2010</stp>
        <stp>1</stp>
        <tr r="D955" s="2"/>
      </tp>
      <tp>
        <v>143644052.40000001</v>
        <stp/>
        <stp>EM_S_STM07_IS</stp>
        <stp>4</stp>
        <stp>002485.SZ</stp>
        <stp>61</stp>
        <stp>12/31/2010</stp>
        <stp>1</stp>
        <tr r="D956" s="2"/>
      </tp>
      <tp>
        <v>61506360.880000003</v>
        <stp/>
        <stp>EM_S_STM07_IS</stp>
        <stp>4</stp>
        <stp>002486.SZ</stp>
        <stp>61</stp>
        <stp>12/31/2010</stp>
        <stp>1</stp>
        <tr r="D957" s="2"/>
      </tp>
      <tp>
        <v>97689584.519999996</v>
        <stp/>
        <stp>EM_S_STM07_IS</stp>
        <stp>4</stp>
        <stp>002487.SZ</stp>
        <stp>61</stp>
        <stp>12/31/2010</stp>
        <stp>1</stp>
        <tr r="D958" s="2"/>
      </tp>
      <tp>
        <v>221034822.53999999</v>
        <stp/>
        <stp>EM_S_STM07_IS</stp>
        <stp>4</stp>
        <stp>000488.SZ</stp>
        <stp>61</stp>
        <stp>12/31/2012</stp>
        <stp>1</stp>
        <tr r="H106" s="2"/>
      </tp>
      <tp>
        <v>61277587.280000001</v>
        <stp/>
        <stp>EM_S_STM07_IS</stp>
        <stp>4</stp>
        <stp>002488.SZ</stp>
        <stp>61</stp>
        <stp>12/31/2010</stp>
        <stp>1</stp>
        <tr r="D959" s="2"/>
      </tp>
      <tp>
        <v>249758160.38</v>
        <stp/>
        <stp>EM_S_STM07_IS</stp>
        <stp>4</stp>
        <stp>002489.SZ</stp>
        <stp>61</stp>
        <stp>12/31/2010</stp>
        <stp>1</stp>
        <tr r="D960" s="2"/>
      </tp>
      <tp>
        <v>276149165.54000002</v>
        <stp/>
        <stp>EM_S_STM07_IS</stp>
        <stp>4</stp>
        <stp>002490.SZ</stp>
        <stp>61</stp>
        <stp>12/31/2010</stp>
        <stp>1</stp>
        <tr r="D961" s="2"/>
      </tp>
      <tp>
        <v>143412765.56999999</v>
        <stp/>
        <stp>EM_S_STM07_IS</stp>
        <stp>4</stp>
        <stp>002491.SZ</stp>
        <stp>61</stp>
        <stp>12/31/2010</stp>
        <stp>1</stp>
        <tr r="D962" s="2"/>
      </tp>
      <tp>
        <v>50026519.890000001</v>
        <stp/>
        <stp>EM_S_STM07_IS</stp>
        <stp>4</stp>
        <stp>002492.SZ</stp>
        <stp>61</stp>
        <stp>12/31/2010</stp>
        <stp>1</stp>
        <tr r="D963" s="2"/>
      </tp>
      <tp>
        <v>1536573922.27</v>
        <stp/>
        <stp>EM_S_STM07_IS</stp>
        <stp>4</stp>
        <stp>002493.SZ</stp>
        <stp>61</stp>
        <stp>12/31/2010</stp>
        <stp>1</stp>
        <tr r="D964" s="2"/>
      </tp>
      <tp>
        <v>52674079.07</v>
        <stp/>
        <stp>EM_S_STM07_IS</stp>
        <stp>4</stp>
        <stp>002494.SZ</stp>
        <stp>61</stp>
        <stp>12/31/2010</stp>
        <stp>1</stp>
        <tr r="D965" s="2"/>
      </tp>
      <tp>
        <v>57854489.32</v>
        <stp/>
        <stp>EM_S_STM07_IS</stp>
        <stp>4</stp>
        <stp>002495.SZ</stp>
        <stp>61</stp>
        <stp>12/31/2010</stp>
        <stp>1</stp>
        <tr r="D966" s="2"/>
      </tp>
      <tp>
        <v>100713215.45999999</v>
        <stp/>
        <stp>EM_S_STM07_IS</stp>
        <stp>4</stp>
        <stp>002496.SZ</stp>
        <stp>61</stp>
        <stp>12/31/2010</stp>
        <stp>1</stp>
        <tr r="D967" s="2"/>
      </tp>
      <tp>
        <v>164515318.66999999</v>
        <stp/>
        <stp>EM_S_STM07_IS</stp>
        <stp>4</stp>
        <stp>002497.SZ</stp>
        <stp>61</stp>
        <stp>12/31/2010</stp>
        <stp>1</stp>
        <tr r="D968" s="2"/>
      </tp>
      <tp>
        <v>231605717.78999999</v>
        <stp/>
        <stp>EM_S_STM07_IS</stp>
        <stp>4</stp>
        <stp>000498.SZ</stp>
        <stp>61</stp>
        <stp>12/31/2012</stp>
        <stp>1</stp>
        <tr r="H107" s="2"/>
      </tp>
      <tp>
        <v>402756673.70999998</v>
        <stp/>
        <stp>EM_S_STM07_IS</stp>
        <stp>4</stp>
        <stp>002498.SZ</stp>
        <stp>61</stp>
        <stp>12/31/2010</stp>
        <stp>1</stp>
        <tr r="D969" s="2"/>
      </tp>
      <tp>
        <v>42750880.630000003</v>
        <stp/>
        <stp>EM_S_STM07_IS</stp>
        <stp>4</stp>
        <stp>002499.SZ</stp>
        <stp>61</stp>
        <stp>12/31/2010</stp>
        <stp>1</stp>
        <tr r="D970" s="2"/>
      </tp>
      <tp>
        <v>9922673.7200000007</v>
        <stp/>
        <stp>EM_S_STM07_IS</stp>
        <stp>4</stp>
        <stp>000420.SZ</stp>
        <stp>61</stp>
        <stp>12/31/2012</stp>
        <stp>1</stp>
        <tr r="H97" s="2"/>
      </tp>
      <tp>
        <v>136814959.81</v>
        <stp/>
        <stp>EM_S_STM07_IS</stp>
        <stp>4</stp>
        <stp>002420.SZ</stp>
        <stp>61</stp>
        <stp>12/31/2010</stp>
        <stp>1</stp>
        <tr r="D891" s="2"/>
      </tp>
      <tp>
        <v>41706525.390000001</v>
        <stp/>
        <stp>EM_S_STM07_IS</stp>
        <stp>4</stp>
        <stp>300410.SZ</stp>
        <stp>61</stp>
        <stp>12/31/2012</stp>
        <stp>1</stp>
        <tr r="H1704" s="2"/>
      </tp>
      <tp>
        <v>93597604.200000003</v>
        <stp/>
        <stp>EM_S_STM07_IS</stp>
        <stp>4</stp>
        <stp>000421.SZ</stp>
        <stp>61</stp>
        <stp>12/31/2012</stp>
        <stp>1</stp>
        <tr r="H98" s="2"/>
      </tp>
      <tp>
        <v>31572240.5</v>
        <stp/>
        <stp>EM_S_STM07_IS</stp>
        <stp>4</stp>
        <stp>002421.SZ</stp>
        <stp>61</stp>
        <stp>12/31/2010</stp>
        <stp>1</stp>
        <tr r="D892" s="2"/>
      </tp>
      <tp>
        <v>40292318.740000002</v>
        <stp/>
        <stp>EM_S_STM07_IS</stp>
        <stp>4</stp>
        <stp>300411.SZ</stp>
        <stp>61</stp>
        <stp>12/31/2012</stp>
        <stp>1</stp>
        <tr r="H1705" s="2"/>
      </tp>
      <tp>
        <v>866186548.69000006</v>
        <stp/>
        <stp>EM_S_STM07_IS</stp>
        <stp>4</stp>
        <stp>000422.SZ</stp>
        <stp>61</stp>
        <stp>12/31/2012</stp>
        <stp>1</stp>
        <tr r="H99" s="2"/>
      </tp>
      <tp>
        <v>661229249</v>
        <stp/>
        <stp>EM_S_STM07_IS</stp>
        <stp>4</stp>
        <stp>002422.SZ</stp>
        <stp>61</stp>
        <stp>12/31/2010</stp>
        <stp>1</stp>
        <tr r="D893" s="2"/>
      </tp>
      <tp>
        <v>36214954.93</v>
        <stp/>
        <stp>EM_S_STM07_IS</stp>
        <stp>4</stp>
        <stp>300412.SZ</stp>
        <stp>61</stp>
        <stp>12/31/2012</stp>
        <stp>1</stp>
        <tr r="H1706" s="2"/>
      </tp>
      <tp>
        <v>1040218141.08</v>
        <stp/>
        <stp>EM_S_STM07_IS</stp>
        <stp>4</stp>
        <stp>000423.SZ</stp>
        <stp>61</stp>
        <stp>12/31/2012</stp>
        <stp>1</stp>
        <tr r="H100" s="2"/>
      </tp>
      <tp>
        <v>95843763.290000007</v>
        <stp/>
        <stp>EM_S_STM07_IS</stp>
        <stp>4</stp>
        <stp>002423.SZ</stp>
        <stp>61</stp>
        <stp>12/31/2010</stp>
        <stp>1</stp>
        <tr r="D894" s="2"/>
      </tp>
      <tp>
        <v>141327019.33000001</v>
        <stp/>
        <stp>EM_S_STM07_IS</stp>
        <stp>4</stp>
        <stp>300413.SZ</stp>
        <stp>61</stp>
        <stp>12/31/2012</stp>
        <stp>1</stp>
        <tr r="H1707" s="2"/>
      </tp>
      <tp>
        <v>158198365.63</v>
        <stp/>
        <stp>EM_S_STM07_IS</stp>
        <stp>4</stp>
        <stp>002424.SZ</stp>
        <stp>61</stp>
        <stp>12/31/2010</stp>
        <stp>1</stp>
        <tr r="D895" s="2"/>
      </tp>
      <tp>
        <v>42732893.759999998</v>
        <stp/>
        <stp>EM_S_STM07_IS</stp>
        <stp>4</stp>
        <stp>300414.SZ</stp>
        <stp>61</stp>
        <stp>12/31/2012</stp>
        <stp>1</stp>
        <tr r="H1708" s="2"/>
      </tp>
      <tp>
        <v>2466305270.1399999</v>
        <stp/>
        <stp>EM_S_STM07_IS</stp>
        <stp>4</stp>
        <stp>000425.SZ</stp>
        <stp>61</stp>
        <stp>12/31/2012</stp>
        <stp>1</stp>
        <tr r="H101" s="2"/>
      </tp>
      <tp>
        <v>63417391.630000003</v>
        <stp/>
        <stp>EM_S_STM07_IS</stp>
        <stp>4</stp>
        <stp>002425.SZ</stp>
        <stp>61</stp>
        <stp>12/31/2010</stp>
        <stp>1</stp>
        <tr r="D896" s="2"/>
      </tp>
      <tp>
        <v>76100951.079999998</v>
        <stp/>
        <stp>EM_S_STM07_IS</stp>
        <stp>4</stp>
        <stp>300415.SZ</stp>
        <stp>61</stp>
        <stp>12/31/2012</stp>
        <stp>1</stp>
        <tr r="H1709" s="2"/>
      </tp>
      <tp>
        <v>129645116.25</v>
        <stp/>
        <stp>EM_S_STM07_IS</stp>
        <stp>4</stp>
        <stp>000426.SZ</stp>
        <stp>61</stp>
        <stp>12/31/2012</stp>
        <stp>1</stp>
        <tr r="H102" s="2"/>
      </tp>
      <tp>
        <v>138958030.37</v>
        <stp/>
        <stp>EM_S_STM07_IS</stp>
        <stp>4</stp>
        <stp>002426.SZ</stp>
        <stp>61</stp>
        <stp>12/31/2010</stp>
        <stp>1</stp>
        <tr r="D897" s="2"/>
      </tp>
      <tp>
        <v>36972124.619999997</v>
        <stp/>
        <stp>EM_S_STM07_IS</stp>
        <stp>4</stp>
        <stp>300416.SZ</stp>
        <stp>61</stp>
        <stp>12/31/2012</stp>
        <stp>1</stp>
        <tr r="H1710" s="2"/>
      </tp>
      <tp>
        <v>58007819.119999997</v>
        <stp/>
        <stp>EM_S_STM07_IS</stp>
        <stp>4</stp>
        <stp>002427.SZ</stp>
        <stp>61</stp>
        <stp>12/31/2010</stp>
        <stp>1</stp>
        <tr r="D898" s="2"/>
      </tp>
      <tp>
        <v>24898712.370000001</v>
        <stp/>
        <stp>EM_S_STM07_IS</stp>
        <stp>4</stp>
        <stp>300417.SZ</stp>
        <stp>61</stp>
        <stp>12/31/2012</stp>
        <stp>1</stp>
        <tr r="H1711" s="2"/>
      </tp>
      <tp>
        <v>102091234.68000001</v>
        <stp/>
        <stp>EM_S_STM07_IS</stp>
        <stp>4</stp>
        <stp>000428.SZ</stp>
        <stp>61</stp>
        <stp>12/31/2012</stp>
        <stp>1</stp>
        <tr r="H103" s="2"/>
      </tp>
      <tp>
        <v>76654543.760000005</v>
        <stp/>
        <stp>EM_S_STM07_IS</stp>
        <stp>4</stp>
        <stp>002428.SZ</stp>
        <stp>61</stp>
        <stp>12/31/2010</stp>
        <stp>1</stp>
        <tr r="D899" s="2"/>
      </tp>
      <tp>
        <v>218365226.41999999</v>
        <stp/>
        <stp>EM_S_STM07_IS</stp>
        <stp>4</stp>
        <stp>300418.SZ</stp>
        <stp>61</stp>
        <stp>12/31/2012</stp>
        <stp>1</stp>
        <tr r="H1712" s="2"/>
      </tp>
      <tp>
        <v>175789745.81999999</v>
        <stp/>
        <stp>EM_S_STM07_IS</stp>
        <stp>4</stp>
        <stp>000429.SZ</stp>
        <stp>61</stp>
        <stp>12/31/2012</stp>
        <stp>1</stp>
        <tr r="H104" s="2"/>
      </tp>
      <tp>
        <v>343028902.32999998</v>
        <stp/>
        <stp>EM_S_STM07_IS</stp>
        <stp>4</stp>
        <stp>002429.SZ</stp>
        <stp>61</stp>
        <stp>12/31/2010</stp>
        <stp>1</stp>
        <tr r="D900" s="2"/>
      </tp>
      <tp>
        <v>46963682.530000001</v>
        <stp/>
        <stp>EM_S_STM07_IS</stp>
        <stp>4</stp>
        <stp>300419.SZ</stp>
        <stp>61</stp>
        <stp>12/31/2012</stp>
        <stp>1</stp>
        <tr r="H1713" s="2"/>
      </tp>
      <tp>
        <v>101197817.92</v>
        <stp/>
        <stp>EM_S_STM07_IS</stp>
        <stp>4</stp>
        <stp>000430.SZ</stp>
        <stp>61</stp>
        <stp>12/31/2012</stp>
        <stp>1</stp>
        <tr r="H105" s="2"/>
      </tp>
      <tp>
        <v>354764153.80000001</v>
        <stp/>
        <stp>EM_S_STM07_IS</stp>
        <stp>4</stp>
        <stp>002430.SZ</stp>
        <stp>61</stp>
        <stp>12/31/2010</stp>
        <stp>1</stp>
        <tr r="D901" s="2"/>
      </tp>
      <tp>
        <v>28239759.789999999</v>
        <stp/>
        <stp>EM_S_STM07_IS</stp>
        <stp>4</stp>
        <stp>300400.SZ</stp>
        <stp>61</stp>
        <stp>12/31/2012</stp>
        <stp>1</stp>
        <tr r="H1694" s="2"/>
      </tp>
      <tp>
        <v>168436598.66999999</v>
        <stp/>
        <stp>EM_S_STM07_IS</stp>
        <stp>4</stp>
        <stp>002431.SZ</stp>
        <stp>61</stp>
        <stp>12/31/2010</stp>
        <stp>1</stp>
        <tr r="D902" s="2"/>
      </tp>
      <tp>
        <v>83972726.760000005</v>
        <stp/>
        <stp>EM_S_STM07_IS</stp>
        <stp>4</stp>
        <stp>300401.SZ</stp>
        <stp>61</stp>
        <stp>12/31/2012</stp>
        <stp>1</stp>
        <tr r="H1695" s="2"/>
      </tp>
      <tp>
        <v>23716128.829999998</v>
        <stp/>
        <stp>EM_S_STM07_IS</stp>
        <stp>4</stp>
        <stp>002432.SZ</stp>
        <stp>61</stp>
        <stp>12/31/2010</stp>
        <stp>1</stp>
        <tr r="D903" s="2"/>
      </tp>
      <tp>
        <v>55395399.359999999</v>
        <stp/>
        <stp>EM_S_STM07_IS</stp>
        <stp>4</stp>
        <stp>300402.SZ</stp>
        <stp>61</stp>
        <stp>12/31/2012</stp>
        <stp>1</stp>
        <tr r="H1696" s="2"/>
      </tp>
      <tp>
        <v>56449048.789999999</v>
        <stp/>
        <stp>EM_S_STM07_IS</stp>
        <stp>4</stp>
        <stp>002433.SZ</stp>
        <stp>61</stp>
        <stp>12/31/2010</stp>
        <stp>1</stp>
        <tr r="D904" s="2"/>
      </tp>
      <tp>
        <v>92136797.629999995</v>
        <stp/>
        <stp>EM_S_STM07_IS</stp>
        <stp>4</stp>
        <stp>300403.SZ</stp>
        <stp>61</stp>
        <stp>12/31/2012</stp>
        <stp>1</stp>
        <tr r="H1697" s="2"/>
      </tp>
      <tp>
        <v>150258809.50999999</v>
        <stp/>
        <stp>EM_S_STM07_IS</stp>
        <stp>4</stp>
        <stp>002434.SZ</stp>
        <stp>61</stp>
        <stp>12/31/2010</stp>
        <stp>1</stp>
        <tr r="D905" s="2"/>
      </tp>
      <tp>
        <v>33302544.02</v>
        <stp/>
        <stp>EM_S_STM07_IS</stp>
        <stp>4</stp>
        <stp>300404.SZ</stp>
        <stp>61</stp>
        <stp>12/31/2012</stp>
        <stp>1</stp>
        <tr r="H1698" s="2"/>
      </tp>
      <tp>
        <v>41713678.850000001</v>
        <stp/>
        <stp>EM_S_STM07_IS</stp>
        <stp>4</stp>
        <stp>002435.SZ</stp>
        <stp>61</stp>
        <stp>12/31/2010</stp>
        <stp>1</stp>
        <tr r="D906" s="2"/>
      </tp>
      <tp>
        <v>64876773.530000001</v>
        <stp/>
        <stp>EM_S_STM07_IS</stp>
        <stp>4</stp>
        <stp>300405.SZ</stp>
        <stp>61</stp>
        <stp>12/31/2012</stp>
        <stp>1</stp>
        <tr r="H1699" s="2"/>
      </tp>
      <tp>
        <v>121282699.93000001</v>
        <stp/>
        <stp>EM_S_STM07_IS</stp>
        <stp>4</stp>
        <stp>002436.SZ</stp>
        <stp>61</stp>
        <stp>12/31/2010</stp>
        <stp>1</stp>
        <tr r="D907" s="2"/>
      </tp>
      <tp>
        <v>137009922.71000001</v>
        <stp/>
        <stp>EM_S_STM07_IS</stp>
        <stp>4</stp>
        <stp>300406.SZ</stp>
        <stp>61</stp>
        <stp>12/31/2012</stp>
        <stp>1</stp>
        <tr r="H1700" s="2"/>
      </tp>
      <tp>
        <v>154713039.72999999</v>
        <stp/>
        <stp>EM_S_STM07_IS</stp>
        <stp>4</stp>
        <stp>002437.SZ</stp>
        <stp>61</stp>
        <stp>12/31/2010</stp>
        <stp>1</stp>
        <tr r="D908" s="2"/>
      </tp>
      <tp>
        <v>65853529.850000001</v>
        <stp/>
        <stp>EM_S_STM07_IS</stp>
        <stp>4</stp>
        <stp>300407.SZ</stp>
        <stp>61</stp>
        <stp>12/31/2012</stp>
        <stp>1</stp>
        <tr r="H1701" s="2"/>
      </tp>
      <tp>
        <v>44102730.210000001</v>
        <stp/>
        <stp>EM_S_STM07_IS</stp>
        <stp>4</stp>
        <stp>002438.SZ</stp>
        <stp>61</stp>
        <stp>12/31/2010</stp>
        <stp>1</stp>
        <tr r="D909" s="2"/>
      </tp>
      <tp>
        <v>551893782.74000001</v>
        <stp/>
        <stp>EM_S_STM07_IS</stp>
        <stp>4</stp>
        <stp>300408.SZ</stp>
        <stp>61</stp>
        <stp>12/31/2012</stp>
        <stp>1</stp>
        <tr r="H1702" s="2"/>
      </tp>
      <tp>
        <v>59949557.030000001</v>
        <stp/>
        <stp>EM_S_STM07_IS</stp>
        <stp>4</stp>
        <stp>002439.SZ</stp>
        <stp>61</stp>
        <stp>12/31/2010</stp>
        <stp>1</stp>
        <tr r="D910" s="2"/>
      </tp>
      <tp>
        <v>44116862.359999999</v>
        <stp/>
        <stp>EM_S_STM07_IS</stp>
        <stp>4</stp>
        <stp>300409.SZ</stp>
        <stp>61</stp>
        <stp>12/31/2012</stp>
        <stp>1</stp>
        <tr r="H1703" s="2"/>
      </tp>
      <tp>
        <v>332016305.49000001</v>
        <stp/>
        <stp>EM_S_STM07_IS</stp>
        <stp>4</stp>
        <stp>000400.SZ</stp>
        <stp>61</stp>
        <stp>12/31/2012</stp>
        <stp>1</stp>
        <tr r="H81" s="2"/>
      </tp>
      <tp>
        <v>67768474.900000006</v>
        <stp/>
        <stp>EM_S_STM07_IS</stp>
        <stp>4</stp>
        <stp>002400.SZ</stp>
        <stp>61</stp>
        <stp>12/31/2010</stp>
        <stp>1</stp>
        <tr r="D871" s="2"/>
      </tp>
      <tp>
        <v>45126364.520000003</v>
        <stp/>
        <stp>EM_S_STM07_IS</stp>
        <stp>4</stp>
        <stp>300430.SZ</stp>
        <stp>61</stp>
        <stp>12/31/2012</stp>
        <stp>1</stp>
        <tr r="H1724" s="2"/>
      </tp>
      <tp>
        <v>180192662.43000001</v>
        <stp/>
        <stp>EM_S_STM07_IS</stp>
        <stp>4</stp>
        <stp>000401.SZ</stp>
        <stp>61</stp>
        <stp>12/31/2012</stp>
        <stp>1</stp>
        <tr r="H82" s="2"/>
      </tp>
      <tp>
        <v>35988016.579999998</v>
        <stp/>
        <stp>EM_S_STM07_IS</stp>
        <stp>4</stp>
        <stp>002401.SZ</stp>
        <stp>61</stp>
        <stp>12/31/2010</stp>
        <stp>1</stp>
        <tr r="D872" s="2"/>
      </tp>
      <tp>
        <v>55847299.710000001</v>
        <stp/>
        <stp>EM_S_STM07_IS</stp>
        <stp>4</stp>
        <stp>300431.SZ</stp>
        <stp>61</stp>
        <stp>12/31/2012</stp>
        <stp>1</stp>
        <tr r="H1725" s="2"/>
      </tp>
      <tp>
        <v>2269197819.25</v>
        <stp/>
        <stp>EM_S_STM07_IS</stp>
        <stp>4</stp>
        <stp>000402.SZ</stp>
        <stp>61</stp>
        <stp>12/31/2012</stp>
        <stp>1</stp>
        <tr r="H83" s="2"/>
      </tp>
      <tp>
        <v>42347956.07</v>
        <stp/>
        <stp>EM_S_STM07_IS</stp>
        <stp>4</stp>
        <stp>002402.SZ</stp>
        <stp>61</stp>
        <stp>12/31/2010</stp>
        <stp>1</stp>
        <tr r="D873" s="2"/>
      </tp>
      <tp>
        <v>57142484.68</v>
        <stp/>
        <stp>EM_S_STM07_IS</stp>
        <stp>4</stp>
        <stp>300432.SZ</stp>
        <stp>61</stp>
        <stp>12/31/2012</stp>
        <stp>1</stp>
        <tr r="H1726" s="2"/>
      </tp>
      <tp>
        <v>32573522.510000002</v>
        <stp/>
        <stp>EM_S_STM07_IS</stp>
        <stp>4</stp>
        <stp>000403.SZ</stp>
        <stp>61</stp>
        <stp>12/31/2012</stp>
        <stp>1</stp>
        <tr r="H84" s="2"/>
      </tp>
      <tp>
        <v>62236886.939999998</v>
        <stp/>
        <stp>EM_S_STM07_IS</stp>
        <stp>4</stp>
        <stp>002403.SZ</stp>
        <stp>61</stp>
        <stp>12/31/2010</stp>
        <stp>1</stp>
        <tr r="D874" s="2"/>
      </tp>
      <tp>
        <v>1999245616.53</v>
        <stp/>
        <stp>EM_S_STM07_IS</stp>
        <stp>4</stp>
        <stp>300433.SZ</stp>
        <stp>61</stp>
        <stp>12/31/2012</stp>
        <stp>1</stp>
        <tr r="H1727" s="2"/>
      </tp>
      <tp>
        <v>102960392.98999999</v>
        <stp/>
        <stp>EM_S_STM07_IS</stp>
        <stp>4</stp>
        <stp>000404.SZ</stp>
        <stp>61</stp>
        <stp>12/31/2012</stp>
        <stp>1</stp>
        <tr r="H85" s="2"/>
      </tp>
      <tp>
        <v>76224950.840000004</v>
        <stp/>
        <stp>EM_S_STM07_IS</stp>
        <stp>4</stp>
        <stp>002404.SZ</stp>
        <stp>61</stp>
        <stp>12/31/2010</stp>
        <stp>1</stp>
        <tr r="D875" s="2"/>
      </tp>
      <tp>
        <v>56859898.380000003</v>
        <stp/>
        <stp>EM_S_STM07_IS</stp>
        <stp>4</stp>
        <stp>300434.SZ</stp>
        <stp>61</stp>
        <stp>12/31/2012</stp>
        <stp>1</stp>
        <tr r="H1728" s="2"/>
      </tp>
      <tp>
        <v>232874112.84999999</v>
        <stp/>
        <stp>EM_S_STM07_IS</stp>
        <stp>4</stp>
        <stp>002405.SZ</stp>
        <stp>61</stp>
        <stp>12/31/2010</stp>
        <stp>1</stp>
        <tr r="D876" s="2"/>
      </tp>
      <tp>
        <v>52863376.670000002</v>
        <stp/>
        <stp>EM_S_STM07_IS</stp>
        <stp>4</stp>
        <stp>300435.SZ</stp>
        <stp>61</stp>
        <stp>12/31/2012</stp>
        <stp>1</stp>
        <tr r="H1729" s="2"/>
      </tp>
      <tp>
        <v>185233341.47</v>
        <stp/>
        <stp>EM_S_STM07_IS</stp>
        <stp>4</stp>
        <stp>002406.SZ</stp>
        <stp>61</stp>
        <stp>12/31/2010</stp>
        <stp>1</stp>
        <tr r="D877" s="2"/>
      </tp>
      <tp>
        <v>43156909.969999999</v>
        <stp/>
        <stp>EM_S_STM07_IS</stp>
        <stp>4</stp>
        <stp>300436.SZ</stp>
        <stp>61</stp>
        <stp>12/31/2012</stp>
        <stp>1</stp>
        <tr r="H1730" s="2"/>
      </tp>
      <tp>
        <v>-140104129.15000001</v>
        <stp/>
        <stp>EM_S_STM07_IS</stp>
        <stp>4</stp>
        <stp>000407.SZ</stp>
        <stp>61</stp>
        <stp>12/31/2012</stp>
        <stp>1</stp>
        <tr r="H86" s="2"/>
      </tp>
      <tp>
        <v>47505371.600000001</v>
        <stp/>
        <stp>EM_S_STM07_IS</stp>
        <stp>4</stp>
        <stp>002407.SZ</stp>
        <stp>61</stp>
        <stp>12/31/2010</stp>
        <stp>1</stp>
        <tr r="D878" s="2"/>
      </tp>
      <tp>
        <v>28717518.359999999</v>
        <stp/>
        <stp>EM_S_STM07_IS</stp>
        <stp>4</stp>
        <stp>300437.SZ</stp>
        <stp>61</stp>
        <stp>12/31/2012</stp>
        <stp>1</stp>
        <tr r="H1731" s="2"/>
      </tp>
      <tp>
        <v>4612060.43</v>
        <stp/>
        <stp>EM_S_STM07_IS</stp>
        <stp>4</stp>
        <stp>000408.SZ</stp>
        <stp>61</stp>
        <stp>12/31/2012</stp>
        <stp>1</stp>
        <tr r="H87" s="2"/>
      </tp>
      <tp>
        <v>419990497.37</v>
        <stp/>
        <stp>EM_S_STM07_IS</stp>
        <stp>4</stp>
        <stp>002408.SZ</stp>
        <stp>61</stp>
        <stp>12/31/2010</stp>
        <stp>1</stp>
        <tr r="D879" s="2"/>
      </tp>
      <tp>
        <v>51238003.439999998</v>
        <stp/>
        <stp>EM_S_STM07_IS</stp>
        <stp>4</stp>
        <stp>300438.SZ</stp>
        <stp>61</stp>
        <stp>12/31/2012</stp>
        <stp>1</stp>
        <tr r="H1732" s="2"/>
      </tp>
      <tp>
        <v>80584201.219999999</v>
        <stp/>
        <stp>EM_S_STM07_IS</stp>
        <stp>4</stp>
        <stp>000409.SZ</stp>
        <stp>61</stp>
        <stp>12/31/2012</stp>
        <stp>1</stp>
        <tr r="H88" s="2"/>
      </tp>
      <tp>
        <v>66905310.689999998</v>
        <stp/>
        <stp>EM_S_STM07_IS</stp>
        <stp>4</stp>
        <stp>002409.SZ</stp>
        <stp>61</stp>
        <stp>12/31/2010</stp>
        <stp>1</stp>
        <tr r="D880" s="2"/>
      </tp>
      <tp>
        <v>91734676.480000004</v>
        <stp/>
        <stp>EM_S_STM07_IS</stp>
        <stp>4</stp>
        <stp>300439.SZ</stp>
        <stp>61</stp>
        <stp>12/31/2012</stp>
        <stp>1</stp>
        <tr r="H1733" s="2"/>
      </tp>
      <tp>
        <v>23294099.629999999</v>
        <stp/>
        <stp>EM_S_STM07_IS</stp>
        <stp>4</stp>
        <stp>000410.SZ</stp>
        <stp>61</stp>
        <stp>12/31/2012</stp>
        <stp>1</stp>
        <tr r="H89" s="2"/>
      </tp>
      <tp>
        <v>165035461.88</v>
        <stp/>
        <stp>EM_S_STM07_IS</stp>
        <stp>4</stp>
        <stp>002410.SZ</stp>
        <stp>61</stp>
        <stp>12/31/2010</stp>
        <stp>1</stp>
        <tr r="D881" s="2"/>
      </tp>
      <tp>
        <v>37078984.039999999</v>
        <stp/>
        <stp>EM_S_STM07_IS</stp>
        <stp>4</stp>
        <stp>300420.SZ</stp>
        <stp>61</stp>
        <stp>12/31/2012</stp>
        <stp>1</stp>
        <tr r="H1714" s="2"/>
      </tp>
      <tp>
        <v>67680717.280000001</v>
        <stp/>
        <stp>EM_S_STM07_IS</stp>
        <stp>4</stp>
        <stp>000411.SZ</stp>
        <stp>61</stp>
        <stp>12/31/2012</stp>
        <stp>1</stp>
        <tr r="H90" s="2"/>
      </tp>
      <tp>
        <v>39197674.890000001</v>
        <stp/>
        <stp>EM_S_STM07_IS</stp>
        <stp>4</stp>
        <stp>002411.SZ</stp>
        <stp>61</stp>
        <stp>12/31/2010</stp>
        <stp>1</stp>
        <tr r="D882" s="2"/>
      </tp>
      <tp>
        <v>52649528.140000001</v>
        <stp/>
        <stp>EM_S_STM07_IS</stp>
        <stp>4</stp>
        <stp>300421.SZ</stp>
        <stp>61</stp>
        <stp>12/31/2012</stp>
        <stp>1</stp>
        <tr r="H1715" s="2"/>
      </tp>
      <tp>
        <v>62021151.100000001</v>
        <stp/>
        <stp>EM_S_STM07_IS</stp>
        <stp>4</stp>
        <stp>002412.SZ</stp>
        <stp>61</stp>
        <stp>12/31/2010</stp>
        <stp>1</stp>
        <tr r="D883" s="2"/>
      </tp>
      <tp>
        <v>33638954.840000004</v>
        <stp/>
        <stp>EM_S_STM07_IS</stp>
        <stp>4</stp>
        <stp>300422.SZ</stp>
        <stp>61</stp>
        <stp>12/31/2012</stp>
        <stp>1</stp>
        <tr r="H1716" s="2"/>
      </tp>
      <tp>
        <v>142664558.31999999</v>
        <stp/>
        <stp>EM_S_STM07_IS</stp>
        <stp>4</stp>
        <stp>000413.SZ</stp>
        <stp>61</stp>
        <stp>12/31/2012</stp>
        <stp>1</stp>
        <tr r="H91" s="2"/>
      </tp>
      <tp>
        <v>85090494.939999998</v>
        <stp/>
        <stp>EM_S_STM07_IS</stp>
        <stp>4</stp>
        <stp>002413.SZ</stp>
        <stp>61</stp>
        <stp>12/31/2010</stp>
        <stp>1</stp>
        <tr r="D884" s="2"/>
      </tp>
      <tp>
        <v>34496892.119999997</v>
        <stp/>
        <stp>EM_S_STM07_IS</stp>
        <stp>4</stp>
        <stp>300423.SZ</stp>
        <stp>61</stp>
        <stp>12/31/2012</stp>
        <stp>1</stp>
        <tr r="H1717" s="2"/>
      </tp>
      <tp>
        <v>140031348.90000001</v>
        <stp/>
        <stp>EM_S_STM07_IS</stp>
        <stp>4</stp>
        <stp>002414.SZ</stp>
        <stp>61</stp>
        <stp>12/31/2010</stp>
        <stp>1</stp>
        <tr r="D885" s="2"/>
      </tp>
      <tp>
        <v>72986481.390000001</v>
        <stp/>
        <stp>EM_S_STM07_IS</stp>
        <stp>4</stp>
        <stp>300424.SZ</stp>
        <stp>61</stp>
        <stp>12/31/2012</stp>
        <stp>1</stp>
        <tr r="H1718" s="2"/>
      </tp>
      <tp>
        <v>491949941.5</v>
        <stp/>
        <stp>EM_S_STM07_IS</stp>
        <stp>4</stp>
        <stp>000415.SZ</stp>
        <stp>61</stp>
        <stp>12/31/2012</stp>
        <stp>1</stp>
        <tr r="H92" s="2"/>
      </tp>
      <tp>
        <v>1051804319.23</v>
        <stp/>
        <stp>EM_S_STM07_IS</stp>
        <stp>4</stp>
        <stp>002415.SZ</stp>
        <stp>61</stp>
        <stp>12/31/2010</stp>
        <stp>1</stp>
        <tr r="D886" s="2"/>
      </tp>
      <tp>
        <v>53552996.520000003</v>
        <stp/>
        <stp>EM_S_STM07_IS</stp>
        <stp>4</stp>
        <stp>300425.SZ</stp>
        <stp>61</stp>
        <stp>12/31/2012</stp>
        <stp>1</stp>
        <tr r="H1719" s="2"/>
      </tp>
      <tp>
        <v>58707094.789999999</v>
        <stp/>
        <stp>EM_S_STM07_IS</stp>
        <stp>4</stp>
        <stp>000416.SZ</stp>
        <stp>61</stp>
        <stp>12/31/2012</stp>
        <stp>1</stp>
        <tr r="H93" s="2"/>
      </tp>
      <tp>
        <v>596962481.85000002</v>
        <stp/>
        <stp>EM_S_STM07_IS</stp>
        <stp>4</stp>
        <stp>002416.SZ</stp>
        <stp>61</stp>
        <stp>12/31/2010</stp>
        <stp>1</stp>
        <tr r="D887" s="2"/>
      </tp>
      <tp>
        <v>56538746.109999999</v>
        <stp/>
        <stp>EM_S_STM07_IS</stp>
        <stp>4</stp>
        <stp>300426.SZ</stp>
        <stp>61</stp>
        <stp>12/31/2012</stp>
        <stp>1</stp>
        <tr r="H1720" s="2"/>
      </tp>
      <tp>
        <v>408901829.70999998</v>
        <stp/>
        <stp>EM_S_STM07_IS</stp>
        <stp>4</stp>
        <stp>000417.SZ</stp>
        <stp>61</stp>
        <stp>12/31/2012</stp>
        <stp>1</stp>
        <tr r="H94" s="2"/>
      </tp>
      <tp>
        <v>52580517.780000001</v>
        <stp/>
        <stp>EM_S_STM07_IS</stp>
        <stp>4</stp>
        <stp>002417.SZ</stp>
        <stp>61</stp>
        <stp>12/31/2010</stp>
        <stp>1</stp>
        <tr r="D888" s="2"/>
      </tp>
      <tp>
        <v>51198854.149999999</v>
        <stp/>
        <stp>EM_S_STM07_IS</stp>
        <stp>4</stp>
        <stp>300427.SZ</stp>
        <stp>61</stp>
        <stp>12/31/2012</stp>
        <stp>1</stp>
        <tr r="H1721" s="2"/>
      </tp>
      <tp>
        <v>338387680.99000001</v>
        <stp/>
        <stp>EM_S_STM07_IS</stp>
        <stp>4</stp>
        <stp>000418.SZ</stp>
        <stp>61</stp>
        <stp>12/31/2012</stp>
        <stp>1</stp>
        <tr r="H95" s="2"/>
      </tp>
      <tp>
        <v>75809232.599999994</v>
        <stp/>
        <stp>EM_S_STM07_IS</stp>
        <stp>4</stp>
        <stp>002418.SZ</stp>
        <stp>61</stp>
        <stp>12/31/2010</stp>
        <stp>1</stp>
        <tr r="D889" s="2"/>
      </tp>
      <tp>
        <v>41118973.060000002</v>
        <stp/>
        <stp>EM_S_STM07_IS</stp>
        <stp>4</stp>
        <stp>300428.SZ</stp>
        <stp>61</stp>
        <stp>12/31/2012</stp>
        <stp>1</stp>
        <tr r="H1722" s="2"/>
      </tp>
      <tp>
        <v>155340914.09999999</v>
        <stp/>
        <stp>EM_S_STM07_IS</stp>
        <stp>4</stp>
        <stp>000419.SZ</stp>
        <stp>61</stp>
        <stp>12/31/2012</stp>
        <stp>1</stp>
        <tr r="H96" s="2"/>
      </tp>
      <tp>
        <v>484998747.93000001</v>
        <stp/>
        <stp>EM_S_STM07_IS</stp>
        <stp>4</stp>
        <stp>002419.SZ</stp>
        <stp>61</stp>
        <stp>12/31/2010</stp>
        <stp>1</stp>
        <tr r="D890" s="2"/>
      </tp>
      <tp>
        <v>44037008.289999999</v>
        <stp/>
        <stp>EM_S_STM07_IS</stp>
        <stp>4</stp>
        <stp>300429.SZ</stp>
        <stp>61</stp>
        <stp>12/31/2012</stp>
        <stp>1</stp>
        <tr r="H1723" s="2"/>
      </tp>
      <tp>
        <v>42642305.090000004</v>
        <stp/>
        <stp>EM_S_STM07_IS</stp>
        <stp>4</stp>
        <stp>002460.SZ</stp>
        <stp>61</stp>
        <stp>12/31/2010</stp>
        <stp>1</stp>
        <tr r="D931" s="2"/>
      </tp>
      <tp>
        <v>43384585.829999998</v>
        <stp/>
        <stp>EM_S_STM07_IS</stp>
        <stp>4</stp>
        <stp>300450.SZ</stp>
        <stp>61</stp>
        <stp>12/31/2012</stp>
        <stp>1</stp>
        <tr r="H1744" s="2"/>
      </tp>
      <tp>
        <v>91309914.069999993</v>
        <stp/>
        <stp>EM_S_STM07_IS</stp>
        <stp>4</stp>
        <stp>002461.SZ</stp>
        <stp>61</stp>
        <stp>12/31/2010</stp>
        <stp>1</stp>
        <tr r="D932" s="2"/>
      </tp>
      <tp>
        <v>44050000.259999998</v>
        <stp/>
        <stp>EM_S_STM07_IS</stp>
        <stp>4</stp>
        <stp>300451.SZ</stp>
        <stp>61</stp>
        <stp>12/31/2012</stp>
        <stp>1</stp>
        <tr r="H1745" s="2"/>
      </tp>
      <tp>
        <v>48542369.280000001</v>
        <stp/>
        <stp>EM_S_STM07_IS</stp>
        <stp>4</stp>
        <stp>002462.SZ</stp>
        <stp>61</stp>
        <stp>12/31/2010</stp>
        <stp>1</stp>
        <tr r="D933" s="2"/>
      </tp>
      <tp>
        <v>32162981.309999999</v>
        <stp/>
        <stp>EM_S_STM07_IS</stp>
        <stp>4</stp>
        <stp>300452.SZ</stp>
        <stp>61</stp>
        <stp>12/31/2012</stp>
        <stp>1</stp>
        <tr r="H1746" s="2"/>
      </tp>
      <tp>
        <v>326129752</v>
        <stp/>
        <stp>EM_S_STM07_IS</stp>
        <stp>4</stp>
        <stp>002463.SZ</stp>
        <stp>61</stp>
        <stp>12/31/2010</stp>
        <stp>1</stp>
        <tr r="D934" s="2"/>
      </tp>
      <tp>
        <v>50009160.890000001</v>
        <stp/>
        <stp>EM_S_STM07_IS</stp>
        <stp>4</stp>
        <stp>300453.SZ</stp>
        <stp>61</stp>
        <stp>12/31/2012</stp>
        <stp>1</stp>
        <tr r="H1747" s="2"/>
      </tp>
      <tp>
        <v>66554311.82</v>
        <stp/>
        <stp>EM_S_STM07_IS</stp>
        <stp>4</stp>
        <stp>002464.SZ</stp>
        <stp>61</stp>
        <stp>12/31/2010</stp>
        <stp>1</stp>
        <tr r="D935" s="2"/>
      </tp>
      <tp>
        <v>241134623.81999999</v>
        <stp/>
        <stp>EM_S_STM07_IS</stp>
        <stp>4</stp>
        <stp>002465.SZ</stp>
        <stp>61</stp>
        <stp>12/31/2010</stp>
        <stp>1</stp>
        <tr r="D936" s="2"/>
      </tp>
      <tp>
        <v>52244047.5</v>
        <stp/>
        <stp>EM_S_STM07_IS</stp>
        <stp>4</stp>
        <stp>300455.SZ</stp>
        <stp>61</stp>
        <stp>12/31/2012</stp>
        <stp>1</stp>
        <tr r="H1748" s="2"/>
      </tp>
      <tp>
        <v>38884145.969999999</v>
        <stp/>
        <stp>EM_S_STM07_IS</stp>
        <stp>4</stp>
        <stp>002466.SZ</stp>
        <stp>61</stp>
        <stp>12/31/2010</stp>
        <stp>1</stp>
        <tr r="D937" s="2"/>
      </tp>
      <tp>
        <v>49657583.149999999</v>
        <stp/>
        <stp>EM_S_STM07_IS</stp>
        <stp>4</stp>
        <stp>300456.SZ</stp>
        <stp>61</stp>
        <stp>12/31/2012</stp>
        <stp>1</stp>
        <tr r="H1749" s="2"/>
      </tp>
      <tp>
        <v>69249029.650000006</v>
        <stp/>
        <stp>EM_S_STM07_IS</stp>
        <stp>4</stp>
        <stp>002467.SZ</stp>
        <stp>61</stp>
        <stp>12/31/2010</stp>
        <stp>1</stp>
        <tr r="D938" s="2"/>
      </tp>
      <tp>
        <v>37654865.649999999</v>
        <stp/>
        <stp>EM_S_STM07_IS</stp>
        <stp>4</stp>
        <stp>300457.SZ</stp>
        <stp>61</stp>
        <stp>12/31/2012</stp>
        <stp>1</stp>
        <tr r="H1750" s="2"/>
      </tp>
      <tp>
        <v>80168673.319999993</v>
        <stp/>
        <stp>EM_S_STM07_IS</stp>
        <stp>4</stp>
        <stp>002468.SZ</stp>
        <stp>61</stp>
        <stp>12/31/2010</stp>
        <stp>1</stp>
        <tr r="D939" s="2"/>
      </tp>
      <tp>
        <v>571171463.57000005</v>
        <stp/>
        <stp>EM_S_STM07_IS</stp>
        <stp>4</stp>
        <stp>300458.SZ</stp>
        <stp>61</stp>
        <stp>12/31/2012</stp>
        <stp>1</stp>
        <tr r="H1751" s="2"/>
      </tp>
      <tp>
        <v>51812772.170000002</v>
        <stp/>
        <stp>EM_S_STM07_IS</stp>
        <stp>4</stp>
        <stp>002469.SZ</stp>
        <stp>61</stp>
        <stp>12/31/2010</stp>
        <stp>1</stp>
        <tr r="D940" s="2"/>
      </tp>
      <tp>
        <v>49461053.850000001</v>
        <stp/>
        <stp>EM_S_STM07_IS</stp>
        <stp>4</stp>
        <stp>300459.SZ</stp>
        <stp>61</stp>
        <stp>12/31/2012</stp>
        <stp>1</stp>
        <tr r="H1752" s="2"/>
      </tp>
      <tp>
        <v>313670746.35000002</v>
        <stp/>
        <stp>EM_S_STM07_IS</stp>
        <stp>4</stp>
        <stp>002470.SZ</stp>
        <stp>61</stp>
        <stp>12/31/2010</stp>
        <stp>1</stp>
        <tr r="D941" s="2"/>
      </tp>
      <tp>
        <v>87825791.540000007</v>
        <stp/>
        <stp>EM_S_STM07_IS</stp>
        <stp>4</stp>
        <stp>300440.SZ</stp>
        <stp>61</stp>
        <stp>12/31/2012</stp>
        <stp>1</stp>
        <tr r="H1734" s="2"/>
      </tp>
      <tp>
        <v>65570328.130000003</v>
        <stp/>
        <stp>EM_S_STM07_IS</stp>
        <stp>4</stp>
        <stp>002471.SZ</stp>
        <stp>61</stp>
        <stp>12/31/2010</stp>
        <stp>1</stp>
        <tr r="D942" s="2"/>
      </tp>
      <tp>
        <v>47386371.630000003</v>
        <stp/>
        <stp>EM_S_STM07_IS</stp>
        <stp>4</stp>
        <stp>300441.SZ</stp>
        <stp>61</stp>
        <stp>12/31/2012</stp>
        <stp>1</stp>
        <tr r="H1735" s="2"/>
      </tp>
      <tp>
        <v>130753975.76000001</v>
        <stp/>
        <stp>EM_S_STM07_IS</stp>
        <stp>4</stp>
        <stp>002472.SZ</stp>
        <stp>61</stp>
        <stp>12/31/2010</stp>
        <stp>1</stp>
        <tr r="D943" s="2"/>
      </tp>
      <tp>
        <v>72000875.310000002</v>
        <stp/>
        <stp>EM_S_STM07_IS</stp>
        <stp>4</stp>
        <stp>300442.SZ</stp>
        <stp>61</stp>
        <stp>12/31/2012</stp>
        <stp>1</stp>
        <tr r="H1736" s="2"/>
      </tp>
      <tp>
        <v>32996261.16</v>
        <stp/>
        <stp>EM_S_STM07_IS</stp>
        <stp>4</stp>
        <stp>002473.SZ</stp>
        <stp>61</stp>
        <stp>12/31/2010</stp>
        <stp>1</stp>
        <tr r="D944" s="2"/>
      </tp>
      <tp>
        <v>45040415.280000001</v>
        <stp/>
        <stp>EM_S_STM07_IS</stp>
        <stp>4</stp>
        <stp>300443.SZ</stp>
        <stp>61</stp>
        <stp>12/31/2012</stp>
        <stp>1</stp>
        <tr r="H1737" s="2"/>
      </tp>
      <tp>
        <v>78092435.060000002</v>
        <stp/>
        <stp>EM_S_STM07_IS</stp>
        <stp>4</stp>
        <stp>002474.SZ</stp>
        <stp>61</stp>
        <stp>12/31/2010</stp>
        <stp>1</stp>
        <tr r="D945" s="2"/>
      </tp>
      <tp>
        <v>56453848.789999999</v>
        <stp/>
        <stp>EM_S_STM07_IS</stp>
        <stp>4</stp>
        <stp>300444.SZ</stp>
        <stp>61</stp>
        <stp>12/31/2012</stp>
        <stp>1</stp>
        <tr r="H1738" s="2"/>
      </tp>
      <tp>
        <v>115780802.84999999</v>
        <stp/>
        <stp>EM_S_STM07_IS</stp>
        <stp>4</stp>
        <stp>002475.SZ</stp>
        <stp>61</stp>
        <stp>12/31/2010</stp>
        <stp>1</stp>
        <tr r="D946" s="2"/>
      </tp>
      <tp>
        <v>24526738.710000001</v>
        <stp/>
        <stp>EM_S_STM07_IS</stp>
        <stp>4</stp>
        <stp>300445.SZ</stp>
        <stp>61</stp>
        <stp>12/31/2012</stp>
        <stp>1</stp>
        <tr r="H1739" s="2"/>
      </tp>
      <tp>
        <v>56813202.93</v>
        <stp/>
        <stp>EM_S_STM07_IS</stp>
        <stp>4</stp>
        <stp>002476.SZ</stp>
        <stp>61</stp>
        <stp>12/31/2010</stp>
        <stp>1</stp>
        <tr r="D947" s="2"/>
      </tp>
      <tp>
        <v>43880850.609999999</v>
        <stp/>
        <stp>EM_S_STM07_IS</stp>
        <stp>4</stp>
        <stp>300446.SZ</stp>
        <stp>61</stp>
        <stp>12/31/2012</stp>
        <stp>1</stp>
        <tr r="H1740" s="2"/>
      </tp>
      <tp>
        <v>122967655.26000001</v>
        <stp/>
        <stp>EM_S_STM07_IS</stp>
        <stp>4</stp>
        <stp>002477.SZ</stp>
        <stp>61</stp>
        <stp>12/31/2010</stp>
        <stp>1</stp>
        <tr r="D948" s="2"/>
      </tp>
      <tp>
        <v>41709134.740000002</v>
        <stp/>
        <stp>EM_S_STM07_IS</stp>
        <stp>4</stp>
        <stp>300447.SZ</stp>
        <stp>61</stp>
        <stp>12/31/2012</stp>
        <stp>1</stp>
        <tr r="H1741" s="2"/>
      </tp>
      <tp>
        <v>183031882.61000001</v>
        <stp/>
        <stp>EM_S_STM07_IS</stp>
        <stp>4</stp>
        <stp>002478.SZ</stp>
        <stp>61</stp>
        <stp>12/31/2010</stp>
        <stp>1</stp>
        <tr r="D949" s="2"/>
      </tp>
      <tp>
        <v>40510384.920000002</v>
        <stp/>
        <stp>EM_S_STM07_IS</stp>
        <stp>4</stp>
        <stp>300448.SZ</stp>
        <stp>61</stp>
        <stp>12/31/2012</stp>
        <stp>1</stp>
        <tr r="H1742" s="2"/>
      </tp>
      <tp>
        <v>138303527.59</v>
        <stp/>
        <stp>EM_S_STM07_IS</stp>
        <stp>4</stp>
        <stp>002479.SZ</stp>
        <stp>61</stp>
        <stp>12/31/2010</stp>
        <stp>1</stp>
        <tr r="D950" s="2"/>
      </tp>
      <tp>
        <v>47713779.18</v>
        <stp/>
        <stp>EM_S_STM07_IS</stp>
        <stp>4</stp>
        <stp>300449.SZ</stp>
        <stp>61</stp>
        <stp>12/31/2012</stp>
        <stp>1</stp>
        <tr r="H1743" s="2"/>
      </tp>
      <tp>
        <v>390244186.81</v>
        <stp/>
        <stp>EM_S_STM07_IS</stp>
        <stp>4</stp>
        <stp>002440.SZ</stp>
        <stp>61</stp>
        <stp>12/31/2010</stp>
        <stp>1</stp>
        <tr r="D911" s="2"/>
      </tp>
      <tp>
        <v>72849073.569999993</v>
        <stp/>
        <stp>EM_S_STM07_IS</stp>
        <stp>4</stp>
        <stp>300470.SZ</stp>
        <stp>61</stp>
        <stp>12/31/2012</stp>
        <stp>1</stp>
        <tr r="H1763" s="2"/>
      </tp>
      <tp>
        <v>146619079.77000001</v>
        <stp/>
        <stp>EM_S_STM07_IS</stp>
        <stp>4</stp>
        <stp>002441.SZ</stp>
        <stp>61</stp>
        <stp>12/31/2010</stp>
        <stp>1</stp>
        <tr r="D912" s="2"/>
      </tp>
      <tp>
        <v>102714519.34999999</v>
        <stp/>
        <stp>EM_S_STM07_IS</stp>
        <stp>4</stp>
        <stp>300471.SZ</stp>
        <stp>61</stp>
        <stp>12/31/2012</stp>
        <stp>1</stp>
        <tr r="H1764" s="2"/>
      </tp>
      <tp>
        <v>72509708.049999997</v>
        <stp/>
        <stp>EM_S_STM07_IS</stp>
        <stp>4</stp>
        <stp>002442.SZ</stp>
        <stp>61</stp>
        <stp>12/31/2010</stp>
        <stp>1</stp>
        <tr r="D913" s="2"/>
      </tp>
      <tp>
        <v>31104339.170000002</v>
        <stp/>
        <stp>EM_S_STM07_IS</stp>
        <stp>4</stp>
        <stp>300472.SZ</stp>
        <stp>61</stp>
        <stp>12/31/2012</stp>
        <stp>1</stp>
        <tr r="H1765" s="2"/>
      </tp>
      <tp>
        <v>73061798.269999996</v>
        <stp/>
        <stp>EM_S_STM07_IS</stp>
        <stp>4</stp>
        <stp>002443.SZ</stp>
        <stp>61</stp>
        <stp>12/31/2010</stp>
        <stp>1</stp>
        <tr r="D914" s="2"/>
      </tp>
      <tp>
        <v>123393999.91</v>
        <stp/>
        <stp>EM_S_STM07_IS</stp>
        <stp>4</stp>
        <stp>300473.SZ</stp>
        <stp>61</stp>
        <stp>12/31/2012</stp>
        <stp>1</stp>
        <tr r="H1766" s="2"/>
      </tp>
      <tp>
        <v>267991057.94</v>
        <stp/>
        <stp>EM_S_STM07_IS</stp>
        <stp>4</stp>
        <stp>002444.SZ</stp>
        <stp>61</stp>
        <stp>12/31/2010</stp>
        <stp>1</stp>
        <tr r="D915" s="2"/>
      </tp>
      <tp>
        <v>60413916.219999999</v>
        <stp/>
        <stp>EM_S_STM07_IS</stp>
        <stp>4</stp>
        <stp>300474.SZ</stp>
        <stp>61</stp>
        <stp>12/31/2012</stp>
        <stp>1</stp>
        <tr r="H1767" s="2"/>
      </tp>
      <tp>
        <v>49021685.520000003</v>
        <stp/>
        <stp>EM_S_STM07_IS</stp>
        <stp>4</stp>
        <stp>002445.SZ</stp>
        <stp>61</stp>
        <stp>12/31/2010</stp>
        <stp>1</stp>
        <tr r="D916" s="2"/>
      </tp>
      <tp>
        <v>96078948.769999996</v>
        <stp/>
        <stp>EM_S_STM07_IS</stp>
        <stp>4</stp>
        <stp>300475.SZ</stp>
        <stp>61</stp>
        <stp>12/31/2012</stp>
        <stp>1</stp>
        <tr r="H1768" s="2"/>
      </tp>
      <tp>
        <v>44050343.75</v>
        <stp/>
        <stp>EM_S_STM07_IS</stp>
        <stp>4</stp>
        <stp>002446.SZ</stp>
        <stp>61</stp>
        <stp>12/31/2010</stp>
        <stp>1</stp>
        <tr r="D917" s="2"/>
      </tp>
      <tp>
        <v>77496954.290000007</v>
        <stp/>
        <stp>EM_S_STM07_IS</stp>
        <stp>4</stp>
        <stp>300476.SZ</stp>
        <stp>61</stp>
        <stp>12/31/2012</stp>
        <stp>1</stp>
        <tr r="H1769" s="2"/>
      </tp>
      <tp>
        <v>60199514.380000003</v>
        <stp/>
        <stp>EM_S_STM07_IS</stp>
        <stp>4</stp>
        <stp>002447.SZ</stp>
        <stp>61</stp>
        <stp>12/31/2010</stp>
        <stp>1</stp>
        <tr r="D918" s="2"/>
      </tp>
      <tp>
        <v>69535631.980000004</v>
        <stp/>
        <stp>EM_S_STM07_IS</stp>
        <stp>4</stp>
        <stp>300477.SZ</stp>
        <stp>61</stp>
        <stp>12/31/2012</stp>
        <stp>1</stp>
        <tr r="H1770" s="2"/>
      </tp>
      <tp>
        <v>104089860.66</v>
        <stp/>
        <stp>EM_S_STM07_IS</stp>
        <stp>4</stp>
        <stp>002448.SZ</stp>
        <stp>61</stp>
        <stp>12/31/2010</stp>
        <stp>1</stp>
        <tr r="D919" s="2"/>
      </tp>
      <tp>
        <v>38022741.850000001</v>
        <stp/>
        <stp>EM_S_STM07_IS</stp>
        <stp>4</stp>
        <stp>300478.SZ</stp>
        <stp>61</stp>
        <stp>12/31/2012</stp>
        <stp>1</stp>
        <tr r="H1771" s="2"/>
      </tp>
      <tp>
        <v>147379072.00999999</v>
        <stp/>
        <stp>EM_S_STM07_IS</stp>
        <stp>4</stp>
        <stp>002449.SZ</stp>
        <stp>61</stp>
        <stp>12/31/2010</stp>
        <stp>1</stp>
        <tr r="D920" s="2"/>
      </tp>
      <tp>
        <v>37075054.630000003</v>
        <stp/>
        <stp>EM_S_STM07_IS</stp>
        <stp>4</stp>
        <stp>300479.SZ</stp>
        <stp>61</stp>
        <stp>12/31/2012</stp>
        <stp>1</stp>
        <tr r="H1772" s="2"/>
      </tp>
      <tp>
        <v>70092451.549999997</v>
        <stp/>
        <stp>EM_S_STM07_IS</stp>
        <stp>4</stp>
        <stp>002450.SZ</stp>
        <stp>61</stp>
        <stp>12/31/2010</stp>
        <stp>1</stp>
        <tr r="D921" s="2"/>
      </tp>
      <tp>
        <v>50203977.310000002</v>
        <stp/>
        <stp>EM_S_STM07_IS</stp>
        <stp>4</stp>
        <stp>300460.SZ</stp>
        <stp>61</stp>
        <stp>12/31/2012</stp>
        <stp>1</stp>
        <tr r="H1753" s="2"/>
      </tp>
      <tp>
        <v>30531766.879999999</v>
        <stp/>
        <stp>EM_S_STM07_IS</stp>
        <stp>4</stp>
        <stp>002451.SZ</stp>
        <stp>61</stp>
        <stp>12/31/2010</stp>
        <stp>1</stp>
        <tr r="D922" s="2"/>
      </tp>
      <tp>
        <v>44052281.969999999</v>
        <stp/>
        <stp>EM_S_STM07_IS</stp>
        <stp>4</stp>
        <stp>300461.SZ</stp>
        <stp>61</stp>
        <stp>12/31/2012</stp>
        <stp>1</stp>
        <tr r="H1754" s="2"/>
      </tp>
      <tp>
        <v>45689613.579999998</v>
        <stp/>
        <stp>EM_S_STM07_IS</stp>
        <stp>4</stp>
        <stp>002452.SZ</stp>
        <stp>61</stp>
        <stp>12/31/2010</stp>
        <stp>1</stp>
        <tr r="D923" s="2"/>
      </tp>
      <tp>
        <v>50828037.399999999</v>
        <stp/>
        <stp>EM_S_STM07_IS</stp>
        <stp>4</stp>
        <stp>300462.SZ</stp>
        <stp>61</stp>
        <stp>12/31/2012</stp>
        <stp>1</stp>
        <tr r="H1755" s="2"/>
      </tp>
      <tp>
        <v>57381817.909999996</v>
        <stp/>
        <stp>EM_S_STM07_IS</stp>
        <stp>4</stp>
        <stp>002453.SZ</stp>
        <stp>61</stp>
        <stp>12/31/2010</stp>
        <stp>1</stp>
        <tr r="D924" s="2"/>
      </tp>
      <tp>
        <v>158209363.86000001</v>
        <stp/>
        <stp>EM_S_STM07_IS</stp>
        <stp>4</stp>
        <stp>300463.SZ</stp>
        <stp>61</stp>
        <stp>12/31/2012</stp>
        <stp>1</stp>
        <tr r="H1756" s="2"/>
      </tp>
      <tp>
        <v>228753341.83000001</v>
        <stp/>
        <stp>EM_S_STM07_IS</stp>
        <stp>4</stp>
        <stp>002454.SZ</stp>
        <stp>61</stp>
        <stp>12/31/2010</stp>
        <stp>1</stp>
        <tr r="D925" s="2"/>
      </tp>
      <tp>
        <v>42155538.43</v>
        <stp/>
        <stp>EM_S_STM07_IS</stp>
        <stp>4</stp>
        <stp>300464.SZ</stp>
        <stp>61</stp>
        <stp>12/31/2012</stp>
        <stp>1</stp>
        <tr r="H1757" s="2"/>
      </tp>
      <tp>
        <v>62049615.780000001</v>
        <stp/>
        <stp>EM_S_STM07_IS</stp>
        <stp>4</stp>
        <stp>002455.SZ</stp>
        <stp>61</stp>
        <stp>12/31/2010</stp>
        <stp>1</stp>
        <tr r="D926" s="2"/>
      </tp>
      <tp>
        <v>52668300.759999998</v>
        <stp/>
        <stp>EM_S_STM07_IS</stp>
        <stp>4</stp>
        <stp>300465.SZ</stp>
        <stp>61</stp>
        <stp>12/31/2012</stp>
        <stp>1</stp>
        <tr r="H1758" s="2"/>
      </tp>
      <tp>
        <v>52088754.369999997</v>
        <stp/>
        <stp>EM_S_STM07_IS</stp>
        <stp>4</stp>
        <stp>002456.SZ</stp>
        <stp>61</stp>
        <stp>12/31/2010</stp>
        <stp>1</stp>
        <tr r="D927" s="2"/>
      </tp>
      <tp>
        <v>38262630.960000001</v>
        <stp/>
        <stp>EM_S_STM07_IS</stp>
        <stp>4</stp>
        <stp>300466.SZ</stp>
        <stp>61</stp>
        <stp>12/31/2012</stp>
        <stp>1</stp>
        <tr r="H1759" s="2"/>
      </tp>
      <tp>
        <v>122595223.04000001</v>
        <stp/>
        <stp>EM_S_STM07_IS</stp>
        <stp>4</stp>
        <stp>002457.SZ</stp>
        <stp>61</stp>
        <stp>12/31/2010</stp>
        <stp>1</stp>
        <tr r="D928" s="2"/>
      </tp>
      <tp>
        <v>30909386.829999998</v>
        <stp/>
        <stp>EM_S_STM07_IS</stp>
        <stp>4</stp>
        <stp>300467.SZ</stp>
        <stp>61</stp>
        <stp>12/31/2012</stp>
        <stp>1</stp>
        <tr r="H1760" s="2"/>
      </tp>
      <tp>
        <v>47435411.549999997</v>
        <stp/>
        <stp>EM_S_STM07_IS</stp>
        <stp>4</stp>
        <stp>002458.SZ</stp>
        <stp>61</stp>
        <stp>12/31/2010</stp>
        <stp>1</stp>
        <tr r="D929" s="2"/>
      </tp>
      <tp>
        <v>80686943.319999993</v>
        <stp/>
        <stp>EM_S_STM07_IS</stp>
        <stp>4</stp>
        <stp>300468.SZ</stp>
        <stp>61</stp>
        <stp>12/31/2012</stp>
        <stp>1</stp>
        <tr r="H1761" s="2"/>
      </tp>
      <tp>
        <v>99013782.829999998</v>
        <stp/>
        <stp>EM_S_STM07_IS</stp>
        <stp>4</stp>
        <stp>002459.SZ</stp>
        <stp>61</stp>
        <stp>12/31/2010</stp>
        <stp>1</stp>
        <tr r="D930" s="2"/>
      </tp>
      <tp>
        <v>24602492.600000001</v>
        <stp/>
        <stp>EM_S_STM07_IS</stp>
        <stp>4</stp>
        <stp>300469.SZ</stp>
        <stp>61</stp>
        <stp>12/31/2012</stp>
        <stp>1</stp>
        <tr r="H1762" s="2"/>
      </tp>
      <tp>
        <v>117345983.58</v>
        <stp/>
        <stp>EM_S_STM07_IS</stp>
        <stp>4</stp>
        <stp>600480.SH</stp>
        <stp>61</stp>
        <stp>12/31/2012</stp>
        <stp>1</stp>
        <tr r="H2266" s="2"/>
      </tp>
      <tp>
        <v>215888227.44999999</v>
        <stp/>
        <stp>EM_S_STM07_IS</stp>
        <stp>4</stp>
        <stp>600481.SH</stp>
        <stp>61</stp>
        <stp>12/31/2012</stp>
        <stp>1</stp>
        <tr r="H2267" s="2"/>
      </tp>
      <tp>
        <v>77811834.290000007</v>
        <stp/>
        <stp>EM_S_STM07_IS</stp>
        <stp>4</stp>
        <stp>600482.SH</stp>
        <stp>61</stp>
        <stp>12/31/2012</stp>
        <stp>1</stp>
        <tr r="H2268" s="2"/>
      </tp>
      <tp>
        <v>22729253.329999998</v>
        <stp/>
        <stp>EM_S_STM07_IS</stp>
        <stp>4</stp>
        <stp>600483.SH</stp>
        <stp>61</stp>
        <stp>12/31/2012</stp>
        <stp>1</stp>
        <tr r="H2269" s="2"/>
      </tp>
      <tp>
        <v>-45019532.280000001</v>
        <stp/>
        <stp>EM_S_STM07_IS</stp>
        <stp>4</stp>
        <stp>600485.SH</stp>
        <stp>61</stp>
        <stp>12/31/2012</stp>
        <stp>1</stp>
        <tr r="H2270" s="2"/>
      </tp>
      <tp>
        <v>194063827.19</v>
        <stp/>
        <stp>EM_S_STM07_IS</stp>
        <stp>4</stp>
        <stp>600486.SH</stp>
        <stp>61</stp>
        <stp>12/31/2012</stp>
        <stp>1</stp>
        <tr r="H2271" s="2"/>
      </tp>
      <tp>
        <v>345017494.31</v>
        <stp/>
        <stp>EM_S_STM07_IS</stp>
        <stp>4</stp>
        <stp>600487.SH</stp>
        <stp>61</stp>
        <stp>12/31/2012</stp>
        <stp>1</stp>
        <tr r="H2272" s="2"/>
      </tp>
      <tp>
        <v>98844464</v>
        <stp/>
        <stp>EM_S_STM07_IS</stp>
        <stp>4</stp>
        <stp>600488.SH</stp>
        <stp>61</stp>
        <stp>12/31/2012</stp>
        <stp>1</stp>
        <tr r="H2273" s="2"/>
      </tp>
      <tp>
        <v>1557444813.3900001</v>
        <stp/>
        <stp>EM_S_STM07_IS</stp>
        <stp>4</stp>
        <stp>600489.SH</stp>
        <stp>61</stp>
        <stp>12/31/2012</stp>
        <stp>1</stp>
        <tr r="H2274" s="2"/>
      </tp>
      <tp>
        <v>127806288.73</v>
        <stp/>
        <stp>EM_S_STM07_IS</stp>
        <stp>4</stp>
        <stp>600490.SH</stp>
        <stp>61</stp>
        <stp>12/31/2012</stp>
        <stp>1</stp>
        <tr r="H2275" s="2"/>
      </tp>
      <tp>
        <v>394194385.02999997</v>
        <stp/>
        <stp>EM_S_STM07_IS</stp>
        <stp>4</stp>
        <stp>600491.SH</stp>
        <stp>61</stp>
        <stp>12/31/2012</stp>
        <stp>1</stp>
        <tr r="H2276" s="2"/>
      </tp>
      <tp>
        <v>12088256.35</v>
        <stp/>
        <stp>EM_S_STM07_IS</stp>
        <stp>4</stp>
        <stp>600493.SH</stp>
        <stp>61</stp>
        <stp>12/31/2012</stp>
        <stp>1</stp>
        <tr r="H2277" s="2"/>
      </tp>
      <tp>
        <v>122278263.27</v>
        <stp/>
        <stp>EM_S_STM07_IS</stp>
        <stp>4</stp>
        <stp>600495.SH</stp>
        <stp>61</stp>
        <stp>12/31/2012</stp>
        <stp>1</stp>
        <tr r="H2278" s="2"/>
      </tp>
      <tp>
        <v>209818775.16999999</v>
        <stp/>
        <stp>EM_S_STM07_IS</stp>
        <stp>4</stp>
        <stp>600496.SH</stp>
        <stp>61</stp>
        <stp>12/31/2012</stp>
        <stp>1</stp>
        <tr r="H2279" s="2"/>
      </tp>
      <tp>
        <v>347873047.23000002</v>
        <stp/>
        <stp>EM_S_STM07_IS</stp>
        <stp>4</stp>
        <stp>600497.SH</stp>
        <stp>61</stp>
        <stp>12/31/2012</stp>
        <stp>1</stp>
        <tr r="H2280" s="2"/>
      </tp>
      <tp>
        <v>496855021.26999998</v>
        <stp/>
        <stp>EM_S_STM07_IS</stp>
        <stp>4</stp>
        <stp>600498.SH</stp>
        <stp>61</stp>
        <stp>12/31/2012</stp>
        <stp>1</stp>
        <tr r="H2281" s="2"/>
      </tp>
      <tp>
        <v>273271565.55000001</v>
        <stp/>
        <stp>EM_S_STM07_IS</stp>
        <stp>4</stp>
        <stp>600499.SH</stp>
        <stp>61</stp>
        <stp>12/31/2012</stp>
        <stp>1</stp>
        <tr r="H2282" s="2"/>
      </tp>
      <tp>
        <v>18273006.579999998</v>
        <stp/>
        <stp>EM_S_STM07_IS</stp>
        <stp>4</stp>
        <stp>600460.SH</stp>
        <stp>61</stp>
        <stp>12/31/2012</stp>
        <stp>1</stp>
        <tr r="H2252" s="2"/>
      </tp>
      <tp>
        <v>100692517.33</v>
        <stp/>
        <stp>EM_S_STM07_IS</stp>
        <stp>4</stp>
        <stp>600461.SH</stp>
        <stp>61</stp>
        <stp>12/31/2012</stp>
        <stp>1</stp>
        <tr r="H2253" s="2"/>
      </tp>
      <tp>
        <v>603490643.17999995</v>
        <stp/>
        <stp>EM_S_STM07_IS</stp>
        <stp>4</stp>
        <stp>600462.SH</stp>
        <stp>61</stp>
        <stp>12/31/2012</stp>
        <stp>1</stp>
        <tr r="H2254" s="2"/>
      </tp>
      <tp>
        <v>73895186.950000003</v>
        <stp/>
        <stp>EM_S_STM07_IS</stp>
        <stp>4</stp>
        <stp>600463.SH</stp>
        <stp>61</stp>
        <stp>12/31/2012</stp>
        <stp>1</stp>
        <tr r="H2255" s="2"/>
      </tp>
      <tp>
        <v>21436700.359999999</v>
        <stp/>
        <stp>EM_S_STM07_IS</stp>
        <stp>4</stp>
        <stp>600466.SH</stp>
        <stp>61</stp>
        <stp>12/31/2012</stp>
        <stp>1</stp>
        <tr r="H2256" s="2"/>
      </tp>
      <tp>
        <v>216705903.69999999</v>
        <stp/>
        <stp>EM_S_STM07_IS</stp>
        <stp>4</stp>
        <stp>600467.SH</stp>
        <stp>61</stp>
        <stp>12/31/2012</stp>
        <stp>1</stp>
        <tr r="H2257" s="2"/>
      </tp>
      <tp>
        <v>29234447.23</v>
        <stp/>
        <stp>EM_S_STM07_IS</stp>
        <stp>4</stp>
        <stp>600468.SH</stp>
        <stp>61</stp>
        <stp>12/31/2012</stp>
        <stp>1</stp>
        <tr r="H2258" s="2"/>
      </tp>
      <tp>
        <v>272985316.24000001</v>
        <stp/>
        <stp>EM_S_STM07_IS</stp>
        <stp>4</stp>
        <stp>600469.SH</stp>
        <stp>61</stp>
        <stp>12/31/2012</stp>
        <stp>1</stp>
        <tr r="H2259" s="2"/>
      </tp>
      <tp>
        <v>71475855.709999993</v>
        <stp/>
        <stp>EM_S_STM07_IS</stp>
        <stp>4</stp>
        <stp>600470.SH</stp>
        <stp>61</stp>
        <stp>12/31/2012</stp>
        <stp>1</stp>
        <tr r="H2260" s="2"/>
      </tp>
      <tp>
        <v>82893048.040000007</v>
        <stp/>
        <stp>EM_S_STM07_IS</stp>
        <stp>4</stp>
        <stp>600475.SH</stp>
        <stp>61</stp>
        <stp>12/31/2012</stp>
        <stp>1</stp>
        <tr r="H2261" s="2"/>
      </tp>
      <tp>
        <v>6110378.8200000003</v>
        <stp/>
        <stp>EM_S_STM07_IS</stp>
        <stp>4</stp>
        <stp>600476.SH</stp>
        <stp>61</stp>
        <stp>12/31/2012</stp>
        <stp>1</stp>
        <tr r="H2262" s="2"/>
      </tp>
      <tp>
        <v>-115480372.67</v>
        <stp/>
        <stp>EM_S_STM07_IS</stp>
        <stp>4</stp>
        <stp>600477.SH</stp>
        <stp>61</stp>
        <stp>12/31/2012</stp>
        <stp>1</stp>
        <tr r="H2263" s="2"/>
      </tp>
      <tp>
        <v>-57943082.469999999</v>
        <stp/>
        <stp>EM_S_STM07_IS</stp>
        <stp>4</stp>
        <stp>600478.SH</stp>
        <stp>61</stp>
        <stp>12/31/2012</stp>
        <stp>1</stp>
        <tr r="H2264" s="2"/>
      </tp>
      <tp>
        <v>120164483.28</v>
        <stp/>
        <stp>EM_S_STM07_IS</stp>
        <stp>4</stp>
        <stp>600479.SH</stp>
        <stp>61</stp>
        <stp>12/31/2012</stp>
        <stp>1</stp>
        <tr r="H2265" s="2"/>
      </tp>
      <tp>
        <v>-41200017.909999996</v>
        <stp/>
        <stp>EM_S_STM07_IS</stp>
        <stp>4</stp>
        <stp>600444.SH</stp>
        <stp>61</stp>
        <stp>12/31/2012</stp>
        <stp>1</stp>
        <tr r="H2243" s="2"/>
      </tp>
      <tp>
        <v>33102496.050000001</v>
        <stp/>
        <stp>EM_S_STM07_IS</stp>
        <stp>4</stp>
        <stp>603444.SH</stp>
        <stp>61</stp>
        <stp>12/31/2011</stp>
        <stp>1</stp>
        <tr r="F2950" s="2"/>
      </tp>
      <tp>
        <v>71104007.530000001</v>
        <stp/>
        <stp>EM_S_STM07_IS</stp>
        <stp>4</stp>
        <stp>600446.SH</stp>
        <stp>61</stp>
        <stp>12/31/2012</stp>
        <stp>1</stp>
        <tr r="H2244" s="2"/>
      </tp>
      <tp>
        <v>8292438.2800000003</v>
        <stp/>
        <stp>EM_S_STM07_IS</stp>
        <stp>4</stp>
        <stp>600448.SH</stp>
        <stp>61</stp>
        <stp>12/31/2012</stp>
        <stp>1</stp>
        <tr r="H2245" s="2"/>
      </tp>
      <tp>
        <v>61240649.25</v>
        <stp/>
        <stp>EM_S_STM07_IS</stp>
        <stp>4</stp>
        <stp>600449.SH</stp>
        <stp>61</stp>
        <stp>12/31/2012</stp>
        <stp>1</stp>
        <tr r="H2246" s="2"/>
      </tp>
      <tp>
        <v>28285678.039999999</v>
        <stp/>
        <stp>EM_S_STM07_IS</stp>
        <stp>4</stp>
        <stp>600452.SH</stp>
        <stp>61</stp>
        <stp>12/31/2012</stp>
        <stp>1</stp>
        <tr r="H2247" s="2"/>
      </tp>
      <tp>
        <v>16283663.77</v>
        <stp/>
        <stp>EM_S_STM07_IS</stp>
        <stp>4</stp>
        <stp>600455.SH</stp>
        <stp>61</stp>
        <stp>12/31/2012</stp>
        <stp>1</stp>
        <tr r="H2248" s="2"/>
      </tp>
      <tp>
        <v>5853882.6699999999</v>
        <stp/>
        <stp>EM_S_STM07_IS</stp>
        <stp>4</stp>
        <stp>600456.SH</stp>
        <stp>61</stp>
        <stp>12/31/2012</stp>
        <stp>1</stp>
        <tr r="H2249" s="2"/>
      </tp>
      <tp>
        <v>117049728.17</v>
        <stp/>
        <stp>EM_S_STM07_IS</stp>
        <stp>4</stp>
        <stp>603456.SH</stp>
        <stp>61</stp>
        <stp>12/31/2011</stp>
        <stp>1</stp>
        <tr r="F2951" s="2"/>
      </tp>
      <tp>
        <v>157740431.38999999</v>
        <stp/>
        <stp>EM_S_STM07_IS</stp>
        <stp>4</stp>
        <stp>600458.SH</stp>
        <stp>61</stp>
        <stp>12/31/2012</stp>
        <stp>1</stp>
        <tr r="H2250" s="2"/>
      </tp>
      <tp>
        <v>29967089.18</v>
        <stp/>
        <stp>EM_S_STM07_IS</stp>
        <stp>4</stp>
        <stp>600459.SH</stp>
        <stp>61</stp>
        <stp>12/31/2012</stp>
        <stp>1</stp>
        <tr r="H2251" s="2"/>
      </tp>
      <tp>
        <v>115944722.73999999</v>
        <stp/>
        <stp>EM_S_STM07_IS</stp>
        <stp>4</stp>
        <stp>600420.SH</stp>
        <stp>61</stp>
        <stp>12/31/2012</stp>
        <stp>1</stp>
        <tr r="H2229" s="2"/>
      </tp>
      <tp>
        <v>119748051.8</v>
        <stp/>
        <stp>EM_S_STM07_IS</stp>
        <stp>4</stp>
        <stp>600421.SH</stp>
        <stp>61</stp>
        <stp>12/31/2012</stp>
        <stp>1</stp>
        <tr r="H2230" s="2"/>
      </tp>
      <tp>
        <v>61203802.539999999</v>
        <stp/>
        <stp>EM_S_STM07_IS</stp>
        <stp>4</stp>
        <stp>603421.SH</stp>
        <stp>61</stp>
        <stp>12/31/2011</stp>
        <stp>1</stp>
        <tr r="F2949" s="2"/>
      </tp>
      <tp>
        <v>181750108.16999999</v>
        <stp/>
        <stp>EM_S_STM07_IS</stp>
        <stp>4</stp>
        <stp>600422.SH</stp>
        <stp>61</stp>
        <stp>12/31/2012</stp>
        <stp>1</stp>
        <tr r="H2231" s="2"/>
      </tp>
      <tp>
        <v>41000592.640000001</v>
        <stp/>
        <stp>EM_S_STM07_IS</stp>
        <stp>4</stp>
        <stp>600423.SH</stp>
        <stp>61</stp>
        <stp>12/31/2012</stp>
        <stp>1</stp>
        <tr r="H2232" s="2"/>
      </tp>
      <tp>
        <v>100150513</v>
        <stp/>
        <stp>EM_S_STM07_IS</stp>
        <stp>4</stp>
        <stp>600425.SH</stp>
        <stp>61</stp>
        <stp>12/31/2012</stp>
        <stp>1</stp>
        <tr r="H2233" s="2"/>
      </tp>
      <tp>
        <v>451565349.56999999</v>
        <stp/>
        <stp>EM_S_STM07_IS</stp>
        <stp>4</stp>
        <stp>600426.SH</stp>
        <stp>61</stp>
        <stp>12/31/2012</stp>
        <stp>1</stp>
        <tr r="H2234" s="2"/>
      </tp>
      <tp>
        <v>19149600.489999998</v>
        <stp/>
        <stp>EM_S_STM07_IS</stp>
        <stp>4</stp>
        <stp>600428.SH</stp>
        <stp>61</stp>
        <stp>12/31/2012</stp>
        <stp>1</stp>
        <tr r="H2235" s="2"/>
      </tp>
      <tp>
        <v>32801766.309999999</v>
        <stp/>
        <stp>EM_S_STM07_IS</stp>
        <stp>4</stp>
        <stp>600429.SH</stp>
        <stp>61</stp>
        <stp>12/31/2012</stp>
        <stp>1</stp>
        <tr r="H2236" s="2"/>
      </tp>
      <tp>
        <v>-20632883.52</v>
        <stp/>
        <stp>EM_S_STM07_IS</stp>
        <stp>4</stp>
        <stp>600432.SH</stp>
        <stp>61</stp>
        <stp>12/31/2012</stp>
        <stp>1</stp>
        <tr r="H2237" s="2"/>
      </tp>
      <tp>
        <v>202194175.44</v>
        <stp/>
        <stp>EM_S_STM07_IS</stp>
        <stp>4</stp>
        <stp>600433.SH</stp>
        <stp>61</stp>
        <stp>12/31/2012</stp>
        <stp>1</stp>
        <tr r="H2238" s="2"/>
      </tp>
      <tp>
        <v>12009091.880000001</v>
        <stp/>
        <stp>EM_S_STM07_IS</stp>
        <stp>4</stp>
        <stp>600435.SH</stp>
        <stp>61</stp>
        <stp>12/31/2012</stp>
        <stp>1</stp>
        <tr r="H2239" s="2"/>
      </tp>
      <tp>
        <v>348529663</v>
        <stp/>
        <stp>EM_S_STM07_IS</stp>
        <stp>4</stp>
        <stp>600436.SH</stp>
        <stp>61</stp>
        <stp>12/31/2012</stp>
        <stp>1</stp>
        <tr r="H2240" s="2"/>
      </tp>
      <tp>
        <v>95968743.230000004</v>
        <stp/>
        <stp>EM_S_STM07_IS</stp>
        <stp>4</stp>
        <stp>600438.SH</stp>
        <stp>61</stp>
        <stp>12/31/2012</stp>
        <stp>1</stp>
        <tr r="H2241" s="2"/>
      </tp>
      <tp>
        <v>158532737.72</v>
        <stp/>
        <stp>EM_S_STM07_IS</stp>
        <stp>4</stp>
        <stp>600439.SH</stp>
        <stp>61</stp>
        <stp>12/31/2012</stp>
        <stp>1</stp>
        <tr r="H2242" s="2"/>
      </tp>
      <tp>
        <v>27645845.91</v>
        <stp/>
        <stp>EM_S_STM07_IS</stp>
        <stp>4</stp>
        <stp>600400.SH</stp>
        <stp>61</stp>
        <stp>12/31/2012</stp>
        <stp>1</stp>
        <tr r="H2217" s="2"/>
      </tp>
      <tp>
        <v>2075918.2</v>
        <stp/>
        <stp>EM_S_STM07_IS</stp>
        <stp>4</stp>
        <stp>600401.SH</stp>
        <stp>61</stp>
        <stp>12/31/2012</stp>
        <stp>1</stp>
        <tr r="H2218" s="2"/>
      </tp>
      <tp>
        <v>1788554317.3</v>
        <stp/>
        <stp>EM_S_STM07_IS</stp>
        <stp>4</stp>
        <stp>600403.SH</stp>
        <stp>61</stp>
        <stp>12/31/2012</stp>
        <stp>1</stp>
        <tr r="H2219" s="2"/>
      </tp>
      <tp>
        <v>19040949.82</v>
        <stp/>
        <stp>EM_S_STM07_IS</stp>
        <stp>4</stp>
        <stp>600405.SH</stp>
        <stp>61</stp>
        <stp>12/31/2012</stp>
        <stp>1</stp>
        <tr r="H2220" s="2"/>
      </tp>
      <tp>
        <v>1055962445.89</v>
        <stp/>
        <stp>EM_S_STM07_IS</stp>
        <stp>4</stp>
        <stp>600406.SH</stp>
        <stp>61</stp>
        <stp>12/31/2012</stp>
        <stp>1</stp>
        <tr r="H2221" s="2"/>
      </tp>
      <tp>
        <v>30862663.120000001</v>
        <stp/>
        <stp>EM_S_STM07_IS</stp>
        <stp>4</stp>
        <stp>600408.SH</stp>
        <stp>61</stp>
        <stp>12/31/2012</stp>
        <stp>1</stp>
        <tr r="H2222" s="2"/>
      </tp>
      <tp>
        <v>113615050.37</v>
        <stp/>
        <stp>EM_S_STM07_IS</stp>
        <stp>4</stp>
        <stp>600409.SH</stp>
        <stp>61</stp>
        <stp>12/31/2012</stp>
        <stp>1</stp>
        <tr r="H2223" s="2"/>
      </tp>
      <tp>
        <v>156710565.41</v>
        <stp/>
        <stp>EM_S_STM07_IS</stp>
        <stp>4</stp>
        <stp>600410.SH</stp>
        <stp>61</stp>
        <stp>12/31/2012</stp>
        <stp>1</stp>
        <tr r="H2224" s="2"/>
      </tp>
      <tp>
        <v>707016443.45000005</v>
        <stp/>
        <stp>EM_S_STM07_IS</stp>
        <stp>4</stp>
        <stp>600415.SH</stp>
        <stp>61</stp>
        <stp>12/31/2012</stp>
        <stp>1</stp>
        <tr r="H2225" s="2"/>
      </tp>
      <tp>
        <v>-207890395.38999999</v>
        <stp/>
        <stp>EM_S_STM07_IS</stp>
        <stp>4</stp>
        <stp>600416.SH</stp>
        <stp>61</stp>
        <stp>12/31/2012</stp>
        <stp>1</stp>
        <tr r="H2226" s="2"/>
      </tp>
      <tp>
        <v>41996800</v>
        <stp/>
        <stp>EM_S_STM07_IS</stp>
        <stp>4</stp>
        <stp>603416.SH</stp>
        <stp>61</stp>
        <stp>12/31/2011</stp>
        <stp>1</stp>
        <tr r="F2948" s="2"/>
      </tp>
      <tp>
        <v>494774947.11000001</v>
        <stp/>
        <stp>EM_S_STM07_IS</stp>
        <stp>4</stp>
        <stp>600418.SH</stp>
        <stp>61</stp>
        <stp>12/31/2012</stp>
        <stp>1</stp>
        <tr r="H2227" s="2"/>
      </tp>
      <tp>
        <v>-38075621.520000003</v>
        <stp/>
        <stp>EM_S_STM07_IS</stp>
        <stp>4</stp>
        <stp>600419.SH</stp>
        <stp>61</stp>
        <stp>12/31/2012</stp>
        <stp>1</stp>
        <tr r="H2228" s="2"/>
      </tp>
      <tp>
        <v>410623888.73000002</v>
        <stp/>
        <stp>EM_S_STM07_IS</stp>
        <stp>4</stp>
        <stp>000780.SZ</stp>
        <stp>61</stp>
        <stp>12/31/2012</stp>
        <stp>1</stp>
        <tr r="H312" s="2"/>
      </tp>
      <tp t="s">
        <v/>
        <stp/>
        <stp>EM_S_STM07_IS</stp>
        <stp>4</stp>
        <stp>002780.SZ</stp>
        <stp>61</stp>
        <stp>12/31/2010</stp>
        <stp>1</stp>
        <tr r="D1243" s="2"/>
      </tp>
      <tp t="s">
        <v/>
        <stp/>
        <stp>EM_S_STM07_IS</stp>
        <stp>4</stp>
        <stp>002781.SZ</stp>
        <stp>61</stp>
        <stp>12/31/2010</stp>
        <stp>1</stp>
        <tr r="D1244" s="2"/>
      </tp>
      <tp>
        <v>35463916.850000001</v>
        <stp/>
        <stp>EM_S_STM07_IS</stp>
        <stp>4</stp>
        <stp>000782.SZ</stp>
        <stp>61</stp>
        <stp>12/31/2012</stp>
        <stp>1</stp>
        <tr r="H313" s="2"/>
      </tp>
      <tp>
        <v>63578618.789999999</v>
        <stp/>
        <stp>EM_S_STM07_IS</stp>
        <stp>4</stp>
        <stp>002782.SZ</stp>
        <stp>61</stp>
        <stp>12/31/2010</stp>
        <stp>1</stp>
        <tr r="D1245" s="2"/>
      </tp>
      <tp>
        <v>683014107.61000001</v>
        <stp/>
        <stp>EM_S_STM07_IS</stp>
        <stp>4</stp>
        <stp>000783.SZ</stp>
        <stp>61</stp>
        <stp>12/31/2012</stp>
        <stp>1</stp>
        <tr r="H314" s="2"/>
      </tp>
      <tp>
        <v>94033790.439999998</v>
        <stp/>
        <stp>EM_S_STM07_IS</stp>
        <stp>4</stp>
        <stp>002783.SZ</stp>
        <stp>61</stp>
        <stp>12/31/2010</stp>
        <stp>1</stp>
        <tr r="D1246" s="2"/>
      </tp>
      <tp>
        <v>57545635.82</v>
        <stp/>
        <stp>EM_S_STM07_IS</stp>
        <stp>4</stp>
        <stp>000785.SZ</stp>
        <stp>61</stp>
        <stp>12/31/2012</stp>
        <stp>1</stp>
        <tr r="H315" s="2"/>
      </tp>
      <tp t="s">
        <v/>
        <stp/>
        <stp>EM_S_STM07_IS</stp>
        <stp>4</stp>
        <stp>002785.SZ</stp>
        <stp>61</stp>
        <stp>12/31/2010</stp>
        <stp>1</stp>
        <tr r="D1247" s="2"/>
      </tp>
      <tp>
        <v>676772240.72000003</v>
        <stp/>
        <stp>EM_S_STM07_IS</stp>
        <stp>4</stp>
        <stp>000786.SZ</stp>
        <stp>61</stp>
        <stp>12/31/2012</stp>
        <stp>1</stp>
        <tr r="H316" s="2"/>
      </tp>
      <tp t="s">
        <v/>
        <stp/>
        <stp>EM_S_STM07_IS</stp>
        <stp>4</stp>
        <stp>002786.SZ</stp>
        <stp>61</stp>
        <stp>12/31/2010</stp>
        <stp>1</stp>
        <tr r="D1248" s="2"/>
      </tp>
      <tp t="s">
        <v/>
        <stp/>
        <stp>EM_S_STM07_IS</stp>
        <stp>4</stp>
        <stp>002787.SZ</stp>
        <stp>61</stp>
        <stp>12/31/2010</stp>
        <stp>1</stp>
        <tr r="D1249" s="2"/>
      </tp>
      <tp>
        <v>76172435.239999995</v>
        <stp/>
        <stp>EM_S_STM07_IS</stp>
        <stp>4</stp>
        <stp>000788.SZ</stp>
        <stp>61</stp>
        <stp>12/31/2012</stp>
        <stp>1</stp>
        <tr r="H317" s="2"/>
      </tp>
      <tp t="s">
        <v/>
        <stp/>
        <stp>EM_S_STM07_IS</stp>
        <stp>4</stp>
        <stp>002788.SZ</stp>
        <stp>61</stp>
        <stp>12/31/2010</stp>
        <stp>1</stp>
        <tr r="D1250" s="2"/>
      </tp>
      <tp>
        <v>190487255.09</v>
        <stp/>
        <stp>EM_S_STM07_IS</stp>
        <stp>4</stp>
        <stp>000789.SZ</stp>
        <stp>61</stp>
        <stp>12/31/2012</stp>
        <stp>1</stp>
        <tr r="H318" s="2"/>
      </tp>
      <tp t="s">
        <v/>
        <stp/>
        <stp>EM_S_STM07_IS</stp>
        <stp>4</stp>
        <stp>002789.SZ</stp>
        <stp>61</stp>
        <stp>12/31/2010</stp>
        <stp>1</stp>
        <tr r="D1251" s="2"/>
      </tp>
      <tp>
        <v>33671318.829999998</v>
        <stp/>
        <stp>EM_S_STM07_IS</stp>
        <stp>4</stp>
        <stp>000790.SZ</stp>
        <stp>61</stp>
        <stp>12/31/2012</stp>
        <stp>1</stp>
        <tr r="H319" s="2"/>
      </tp>
      <tp t="s">
        <v/>
        <stp/>
        <stp>EM_S_STM07_IS</stp>
        <stp>4</stp>
        <stp>002790.SZ</stp>
        <stp>61</stp>
        <stp>12/31/2010</stp>
        <stp>1</stp>
        <tr r="D1252" s="2"/>
      </tp>
      <tp>
        <v>328501620.81</v>
        <stp/>
        <stp>EM_S_STM07_IS</stp>
        <stp>4</stp>
        <stp>000791.SZ</stp>
        <stp>61</stp>
        <stp>12/31/2012</stp>
        <stp>1</stp>
        <tr r="H320" s="2"/>
      </tp>
      <tp t="s">
        <v/>
        <stp/>
        <stp>EM_S_STM07_IS</stp>
        <stp>4</stp>
        <stp>002791.SZ</stp>
        <stp>61</stp>
        <stp>12/31/2010</stp>
        <stp>1</stp>
        <tr r="D1253" s="2"/>
      </tp>
      <tp>
        <v>2524262260.8400002</v>
        <stp/>
        <stp>EM_S_STM07_IS</stp>
        <stp>4</stp>
        <stp>000792.SZ</stp>
        <stp>61</stp>
        <stp>12/31/2012</stp>
        <stp>1</stp>
        <tr r="H321" s="2"/>
      </tp>
      <tp>
        <v>71803340.849999994</v>
        <stp/>
        <stp>EM_S_STM07_IS</stp>
        <stp>4</stp>
        <stp>002792.SZ</stp>
        <stp>61</stp>
        <stp>12/31/2010</stp>
        <stp>1</stp>
        <tr r="D1254" s="2"/>
      </tp>
      <tp>
        <v>269446811.85000002</v>
        <stp/>
        <stp>EM_S_STM07_IS</stp>
        <stp>4</stp>
        <stp>000793.SZ</stp>
        <stp>61</stp>
        <stp>12/31/2012</stp>
        <stp>1</stp>
        <tr r="H322" s="2"/>
      </tp>
      <tp t="s">
        <v/>
        <stp/>
        <stp>EM_S_STM07_IS</stp>
        <stp>4</stp>
        <stp>002793.SZ</stp>
        <stp>61</stp>
        <stp>12/31/2010</stp>
        <stp>1</stp>
        <tr r="D1255" s="2"/>
      </tp>
      <tp>
        <v>14585557.359999999</v>
        <stp/>
        <stp>EM_S_STM07_IS</stp>
        <stp>4</stp>
        <stp>000795.SZ</stp>
        <stp>61</stp>
        <stp>12/31/2012</stp>
        <stp>1</stp>
        <tr r="H323" s="2"/>
      </tp>
      <tp t="s">
        <v/>
        <stp/>
        <stp>EM_S_STM07_IS</stp>
        <stp>4</stp>
        <stp>002795.SZ</stp>
        <stp>61</stp>
        <stp>12/31/2010</stp>
        <stp>1</stp>
        <tr r="D1256" s="2"/>
      </tp>
      <tp>
        <v>12614652.939999999</v>
        <stp/>
        <stp>EM_S_STM07_IS</stp>
        <stp>4</stp>
        <stp>000796.SZ</stp>
        <stp>61</stp>
        <stp>12/31/2012</stp>
        <stp>1</stp>
        <tr r="H324" s="2"/>
      </tp>
      <tp t="s">
        <v/>
        <stp/>
        <stp>EM_S_STM07_IS</stp>
        <stp>4</stp>
        <stp>002796.SZ</stp>
        <stp>61</stp>
        <stp>12/31/2010</stp>
        <stp>1</stp>
        <tr r="D1257" s="2"/>
      </tp>
      <tp>
        <v>98127258.909999996</v>
        <stp/>
        <stp>EM_S_STM07_IS</stp>
        <stp>4</stp>
        <stp>000797.SZ</stp>
        <stp>61</stp>
        <stp>12/31/2012</stp>
        <stp>1</stp>
        <tr r="H325" s="2"/>
      </tp>
      <tp>
        <v>348535711.52999997</v>
        <stp/>
        <stp>EM_S_STM07_IS</stp>
        <stp>4</stp>
        <stp>002797.SZ</stp>
        <stp>61</stp>
        <stp>12/31/2010</stp>
        <stp>1</stp>
        <tr r="D1258" s="2"/>
      </tp>
      <tp>
        <v>58278553.840000004</v>
        <stp/>
        <stp>EM_S_STM07_IS</stp>
        <stp>4</stp>
        <stp>000798.SZ</stp>
        <stp>61</stp>
        <stp>12/31/2012</stp>
        <stp>1</stp>
        <tr r="H326" s="2"/>
      </tp>
      <tp t="s">
        <v/>
        <stp/>
        <stp>EM_S_STM07_IS</stp>
        <stp>4</stp>
        <stp>002798.SZ</stp>
        <stp>61</stp>
        <stp>12/31/2010</stp>
        <stp>1</stp>
        <tr r="D1259" s="2"/>
      </tp>
      <tp>
        <v>495449573.69999999</v>
        <stp/>
        <stp>EM_S_STM07_IS</stp>
        <stp>4</stp>
        <stp>000799.SZ</stp>
        <stp>61</stp>
        <stp>12/31/2012</stp>
        <stp>1</stp>
        <tr r="H327" s="2"/>
      </tp>
      <tp>
        <v>32062768.48</v>
        <stp/>
        <stp>EM_S_STM07_IS</stp>
        <stp>4</stp>
        <stp>002799.SZ</stp>
        <stp>61</stp>
        <stp>12/31/2010</stp>
        <stp>1</stp>
        <tr r="D1260" s="2"/>
      </tp>
      <tp>
        <v>34202229.920000002</v>
        <stp/>
        <stp>EM_S_STM07_IS</stp>
        <stp>4</stp>
        <stp>000720.SZ</stp>
        <stp>61</stp>
        <stp>12/31/2012</stp>
        <stp>1</stp>
        <tr r="H275" s="2"/>
      </tp>
      <tp>
        <v>13947859.279999999</v>
        <stp/>
        <stp>EM_S_STM07_IS</stp>
        <stp>4</stp>
        <stp>000721.SZ</stp>
        <stp>61</stp>
        <stp>12/31/2012</stp>
        <stp>1</stp>
        <tr r="H276" s="2"/>
      </tp>
      <tp>
        <v>45455024.920000002</v>
        <stp/>
        <stp>EM_S_STM07_IS</stp>
        <stp>4</stp>
        <stp>002721.SZ</stp>
        <stp>61</stp>
        <stp>12/31/2010</stp>
        <stp>1</stp>
        <tr r="D1188" s="2"/>
      </tp>
      <tp>
        <v>156391232.74000001</v>
        <stp/>
        <stp>EM_S_STM07_IS</stp>
        <stp>4</stp>
        <stp>000722.SZ</stp>
        <stp>61</stp>
        <stp>12/31/2012</stp>
        <stp>1</stp>
        <tr r="H277" s="2"/>
      </tp>
      <tp>
        <v>41830992.579999998</v>
        <stp/>
        <stp>EM_S_STM07_IS</stp>
        <stp>4</stp>
        <stp>002722.SZ</stp>
        <stp>61</stp>
        <stp>12/31/2010</stp>
        <stp>1</stp>
        <tr r="D1189" s="2"/>
      </tp>
      <tp>
        <v>-30225608.010000002</v>
        <stp/>
        <stp>EM_S_STM07_IS</stp>
        <stp>4</stp>
        <stp>000723.SZ</stp>
        <stp>61</stp>
        <stp>12/31/2012</stp>
        <stp>1</stp>
        <tr r="H278" s="2"/>
      </tp>
      <tp>
        <v>44877306.590000004</v>
        <stp/>
        <stp>EM_S_STM07_IS</stp>
        <stp>4</stp>
        <stp>002723.SZ</stp>
        <stp>61</stp>
        <stp>12/31/2010</stp>
        <stp>1</stp>
        <tr r="D1190" s="2"/>
      </tp>
      <tp>
        <v>187913067.47</v>
        <stp/>
        <stp>EM_S_STM07_IS</stp>
        <stp>4</stp>
        <stp>002724.SZ</stp>
        <stp>61</stp>
        <stp>12/31/2010</stp>
        <stp>1</stp>
        <tr r="D1191" s="2"/>
      </tp>
      <tp>
        <v>258133391</v>
        <stp/>
        <stp>EM_S_STM07_IS</stp>
        <stp>4</stp>
        <stp>000725.SZ</stp>
        <stp>61</stp>
        <stp>12/31/2012</stp>
        <stp>1</stp>
        <tr r="H279" s="2"/>
      </tp>
      <tp>
        <v>51078225.439999998</v>
        <stp/>
        <stp>EM_S_STM07_IS</stp>
        <stp>4</stp>
        <stp>002725.SZ</stp>
        <stp>61</stp>
        <stp>12/31/2010</stp>
        <stp>1</stp>
        <tr r="D1192" s="2"/>
      </tp>
      <tp>
        <v>707857544.13999999</v>
        <stp/>
        <stp>EM_S_STM07_IS</stp>
        <stp>4</stp>
        <stp>000726.SZ</stp>
        <stp>61</stp>
        <stp>12/31/2012</stp>
        <stp>1</stp>
        <tr r="H280" s="2"/>
      </tp>
      <tp>
        <v>107520408.18000001</v>
        <stp/>
        <stp>EM_S_STM07_IS</stp>
        <stp>4</stp>
        <stp>002726.SZ</stp>
        <stp>61</stp>
        <stp>12/31/2010</stp>
        <stp>1</stp>
        <tr r="D1193" s="2"/>
      </tp>
      <tp>
        <v>-48214425.299999997</v>
        <stp/>
        <stp>EM_S_STM07_IS</stp>
        <stp>4</stp>
        <stp>000727.SZ</stp>
        <stp>61</stp>
        <stp>12/31/2012</stp>
        <stp>1</stp>
        <tr r="H281" s="2"/>
      </tp>
      <tp>
        <v>102945179.42</v>
        <stp/>
        <stp>EM_S_STM07_IS</stp>
        <stp>4</stp>
        <stp>002727.SZ</stp>
        <stp>61</stp>
        <stp>12/31/2010</stp>
        <stp>1</stp>
        <tr r="D1194" s="2"/>
      </tp>
      <tp>
        <v>406706984.44999999</v>
        <stp/>
        <stp>EM_S_STM07_IS</stp>
        <stp>4</stp>
        <stp>000728.SZ</stp>
        <stp>61</stp>
        <stp>12/31/2012</stp>
        <stp>1</stp>
        <tr r="H282" s="2"/>
      </tp>
      <tp>
        <v>47984751.770000003</v>
        <stp/>
        <stp>EM_S_STM07_IS</stp>
        <stp>4</stp>
        <stp>002728.SZ</stp>
        <stp>61</stp>
        <stp>12/31/2010</stp>
        <stp>1</stp>
        <tr r="D1195" s="2"/>
      </tp>
      <tp>
        <v>616198679.25</v>
        <stp/>
        <stp>EM_S_STM07_IS</stp>
        <stp>4</stp>
        <stp>000729.SZ</stp>
        <stp>61</stp>
        <stp>12/31/2012</stp>
        <stp>1</stp>
        <tr r="H283" s="2"/>
      </tp>
      <tp t="s">
        <v/>
        <stp/>
        <stp>EM_S_STM07_IS</stp>
        <stp>4</stp>
        <stp>002729.SZ</stp>
        <stp>61</stp>
        <stp>12/31/2010</stp>
        <stp>1</stp>
        <tr r="D1196" s="2"/>
      </tp>
      <tp t="s">
        <v/>
        <stp/>
        <stp>EM_S_STM07_IS</stp>
        <stp>4</stp>
        <stp>002730.SZ</stp>
        <stp>61</stp>
        <stp>12/31/2010</stp>
        <stp>1</stp>
        <tr r="D1197" s="2"/>
      </tp>
      <tp>
        <v>301712717.30000001</v>
        <stp/>
        <stp>EM_S_STM07_IS</stp>
        <stp>4</stp>
        <stp>000731.SZ</stp>
        <stp>61</stp>
        <stp>12/31/2012</stp>
        <stp>1</stp>
        <tr r="H284" s="2"/>
      </tp>
      <tp t="s">
        <v/>
        <stp/>
        <stp>EM_S_STM07_IS</stp>
        <stp>4</stp>
        <stp>002731.SZ</stp>
        <stp>61</stp>
        <stp>12/31/2010</stp>
        <stp>1</stp>
        <tr r="D1198" s="2"/>
      </tp>
      <tp>
        <v>344312498.95999998</v>
        <stp/>
        <stp>EM_S_STM07_IS</stp>
        <stp>4</stp>
        <stp>000732.SZ</stp>
        <stp>61</stp>
        <stp>12/31/2012</stp>
        <stp>1</stp>
        <tr r="H285" s="2"/>
      </tp>
      <tp t="s">
        <v/>
        <stp/>
        <stp>EM_S_STM07_IS</stp>
        <stp>4</stp>
        <stp>002732.SZ</stp>
        <stp>61</stp>
        <stp>12/31/2010</stp>
        <stp>1</stp>
        <tr r="D1199" s="2"/>
      </tp>
      <tp>
        <v>85027396.260000005</v>
        <stp/>
        <stp>EM_S_STM07_IS</stp>
        <stp>4</stp>
        <stp>000733.SZ</stp>
        <stp>61</stp>
        <stp>12/31/2012</stp>
        <stp>1</stp>
        <tr r="H286" s="2"/>
      </tp>
      <tp>
        <v>54888600</v>
        <stp/>
        <stp>EM_S_STM07_IS</stp>
        <stp>4</stp>
        <stp>002733.SZ</stp>
        <stp>61</stp>
        <stp>12/31/2010</stp>
        <stp>1</stp>
        <tr r="D1200" s="2"/>
      </tp>
      <tp>
        <v>91789600</v>
        <stp/>
        <stp>EM_S_STM07_IS</stp>
        <stp>4</stp>
        <stp>002734.SZ</stp>
        <stp>61</stp>
        <stp>12/31/2010</stp>
        <stp>1</stp>
        <tr r="D1201" s="2"/>
      </tp>
      <tp>
        <v>14552055.42</v>
        <stp/>
        <stp>EM_S_STM07_IS</stp>
        <stp>4</stp>
        <stp>000735.SZ</stp>
        <stp>61</stp>
        <stp>12/31/2012</stp>
        <stp>1</stp>
        <tr r="H287" s="2"/>
      </tp>
      <tp t="s">
        <v/>
        <stp/>
        <stp>EM_S_STM07_IS</stp>
        <stp>4</stp>
        <stp>002735.SZ</stp>
        <stp>61</stp>
        <stp>12/31/2010</stp>
        <stp>1</stp>
        <tr r="D1202" s="2"/>
      </tp>
      <tp>
        <v>125031849.64</v>
        <stp/>
        <stp>EM_S_STM07_IS</stp>
        <stp>4</stp>
        <stp>000736.SZ</stp>
        <stp>61</stp>
        <stp>12/31/2012</stp>
        <stp>1</stp>
        <tr r="H288" s="2"/>
      </tp>
      <tp>
        <v>3110321411.0100002</v>
        <stp/>
        <stp>EM_S_STM07_IS</stp>
        <stp>4</stp>
        <stp>002736.SZ</stp>
        <stp>61</stp>
        <stp>12/31/2010</stp>
        <stp>1</stp>
        <tr r="D1203" s="2"/>
      </tp>
      <tp>
        <v>140122576.90000001</v>
        <stp/>
        <stp>EM_S_STM07_IS</stp>
        <stp>4</stp>
        <stp>000737.SZ</stp>
        <stp>61</stp>
        <stp>12/31/2012</stp>
        <stp>1</stp>
        <tr r="H289" s="2"/>
      </tp>
      <tp t="s">
        <v/>
        <stp/>
        <stp>EM_S_STM07_IS</stp>
        <stp>4</stp>
        <stp>002737.SZ</stp>
        <stp>61</stp>
        <stp>12/31/2010</stp>
        <stp>1</stp>
        <tr r="D1204" s="2"/>
      </tp>
      <tp>
        <v>196711901.59999999</v>
        <stp/>
        <stp>EM_S_STM07_IS</stp>
        <stp>4</stp>
        <stp>000738.SZ</stp>
        <stp>61</stp>
        <stp>12/31/2012</stp>
        <stp>1</stp>
        <tr r="H290" s="2"/>
      </tp>
      <tp t="s">
        <v/>
        <stp/>
        <stp>EM_S_STM07_IS</stp>
        <stp>4</stp>
        <stp>002738.SZ</stp>
        <stp>61</stp>
        <stp>12/31/2010</stp>
        <stp>1</stp>
        <tr r="D1205" s="2"/>
      </tp>
      <tp>
        <v>137133177.56</v>
        <stp/>
        <stp>EM_S_STM07_IS</stp>
        <stp>4</stp>
        <stp>000739.SZ</stp>
        <stp>61</stp>
        <stp>12/31/2012</stp>
        <stp>1</stp>
        <tr r="H291" s="2"/>
      </tp>
      <tp t="s">
        <v/>
        <stp/>
        <stp>EM_S_STM07_IS</stp>
        <stp>4</stp>
        <stp>002739.SZ</stp>
        <stp>61</stp>
        <stp>12/31/2010</stp>
        <stp>1</stp>
        <tr r="D1206" s="2"/>
      </tp>
      <tp>
        <v>182780202.88</v>
        <stp/>
        <stp>EM_S_STM07_IS</stp>
        <stp>4</stp>
        <stp>000700.SZ</stp>
        <stp>61</stp>
        <stp>12/31/2012</stp>
        <stp>1</stp>
        <tr r="H258" s="2"/>
      </tp>
      <tp>
        <v>30389548.73</v>
        <stp/>
        <stp>EM_S_STM07_IS</stp>
        <stp>4</stp>
        <stp>002700.SZ</stp>
        <stp>61</stp>
        <stp>12/31/2010</stp>
        <stp>1</stp>
        <tr r="D1170" s="2"/>
      </tp>
      <tp>
        <v>77959684.560000002</v>
        <stp/>
        <stp>EM_S_STM07_IS</stp>
        <stp>4</stp>
        <stp>000701.SZ</stp>
        <stp>61</stp>
        <stp>12/31/2012</stp>
        <stp>1</stp>
        <tr r="H259" s="2"/>
      </tp>
      <tp>
        <v>236404702</v>
        <stp/>
        <stp>EM_S_STM07_IS</stp>
        <stp>4</stp>
        <stp>002701.SZ</stp>
        <stp>61</stp>
        <stp>12/31/2010</stp>
        <stp>1</stp>
        <tr r="D1171" s="2"/>
      </tp>
      <tp>
        <v>3798215.14</v>
        <stp/>
        <stp>EM_S_STM07_IS</stp>
        <stp>4</stp>
        <stp>000702.SZ</stp>
        <stp>61</stp>
        <stp>12/31/2012</stp>
        <stp>1</stp>
        <tr r="H260" s="2"/>
      </tp>
      <tp>
        <v>49245044.600000001</v>
        <stp/>
        <stp>EM_S_STM07_IS</stp>
        <stp>4</stp>
        <stp>002702.SZ</stp>
        <stp>61</stp>
        <stp>12/31/2010</stp>
        <stp>1</stp>
        <tr r="D1172" s="2"/>
      </tp>
      <tp>
        <v>313715381.43000001</v>
        <stp/>
        <stp>EM_S_STM07_IS</stp>
        <stp>4</stp>
        <stp>000703.SZ</stp>
        <stp>61</stp>
        <stp>12/31/2012</stp>
        <stp>1</stp>
        <tr r="H261" s="2"/>
      </tp>
      <tp>
        <v>103403049.81</v>
        <stp/>
        <stp>EM_S_STM07_IS</stp>
        <stp>4</stp>
        <stp>002703.SZ</stp>
        <stp>61</stp>
        <stp>12/31/2010</stp>
        <stp>1</stp>
        <tr r="D1173" s="2"/>
      </tp>
      <tp>
        <v>47672702.75</v>
        <stp/>
        <stp>EM_S_STM07_IS</stp>
        <stp>4</stp>
        <stp>000705.SZ</stp>
        <stp>61</stp>
        <stp>12/31/2012</stp>
        <stp>1</stp>
        <tr r="H262" s="2"/>
      </tp>
      <tp>
        <v>168293067.50999999</v>
        <stp/>
        <stp>EM_S_STM07_IS</stp>
        <stp>4</stp>
        <stp>002705.SZ</stp>
        <stp>61</stp>
        <stp>12/31/2010</stp>
        <stp>1</stp>
        <tr r="D1174" s="2"/>
      </tp>
      <tp>
        <v>62555080.299999997</v>
        <stp/>
        <stp>EM_S_STM07_IS</stp>
        <stp>4</stp>
        <stp>002706.SZ</stp>
        <stp>61</stp>
        <stp>12/31/2010</stp>
        <stp>1</stp>
        <tr r="D1175" s="2"/>
      </tp>
      <tp>
        <v>9123601.3300000001</v>
        <stp/>
        <stp>EM_S_STM07_IS</stp>
        <stp>4</stp>
        <stp>000707.SZ</stp>
        <stp>61</stp>
        <stp>12/31/2012</stp>
        <stp>1</stp>
        <tr r="H263" s="2"/>
      </tp>
      <tp>
        <v>30506884.879999999</v>
        <stp/>
        <stp>EM_S_STM07_IS</stp>
        <stp>4</stp>
        <stp>002707.SZ</stp>
        <stp>61</stp>
        <stp>12/31/2010</stp>
        <stp>1</stp>
        <tr r="D1176" s="2"/>
      </tp>
      <tp>
        <v>218220885</v>
        <stp/>
        <stp>EM_S_STM07_IS</stp>
        <stp>4</stp>
        <stp>000708.SZ</stp>
        <stp>61</stp>
        <stp>12/31/2012</stp>
        <stp>1</stp>
        <tr r="H264" s="2"/>
      </tp>
      <tp>
        <v>57533038.009999998</v>
        <stp/>
        <stp>EM_S_STM07_IS</stp>
        <stp>4</stp>
        <stp>002708.SZ</stp>
        <stp>61</stp>
        <stp>12/31/2010</stp>
        <stp>1</stp>
        <tr r="D1177" s="2"/>
      </tp>
      <tp>
        <v>109426514.56</v>
        <stp/>
        <stp>EM_S_STM07_IS</stp>
        <stp>4</stp>
        <stp>000709.SZ</stp>
        <stp>61</stp>
        <stp>12/31/2012</stp>
        <stp>1</stp>
        <tr r="H265" s="2"/>
      </tp>
      <tp>
        <v>38846639.100000001</v>
        <stp/>
        <stp>EM_S_STM07_IS</stp>
        <stp>4</stp>
        <stp>002709.SZ</stp>
        <stp>61</stp>
        <stp>12/31/2010</stp>
        <stp>1</stp>
        <tr r="D1178" s="2"/>
      </tp>
      <tp>
        <v>392984.52</v>
        <stp/>
        <stp>EM_S_STM07_IS</stp>
        <stp>4</stp>
        <stp>000710.SZ</stp>
        <stp>61</stp>
        <stp>12/31/2012</stp>
        <stp>1</stp>
        <tr r="H266" s="2"/>
      </tp>
      <tp>
        <v>2198683.16</v>
        <stp/>
        <stp>EM_S_STM07_IS</stp>
        <stp>4</stp>
        <stp>000711.SZ</stp>
        <stp>61</stp>
        <stp>12/31/2012</stp>
        <stp>1</stp>
        <tr r="H267" s="2"/>
      </tp>
      <tp>
        <v>74054507.430000007</v>
        <stp/>
        <stp>EM_S_STM07_IS</stp>
        <stp>4</stp>
        <stp>002711.SZ</stp>
        <stp>61</stp>
        <stp>12/31/2010</stp>
        <stp>1</stp>
        <tr r="D1179" s="2"/>
      </tp>
      <tp>
        <v>23593370.620000001</v>
        <stp/>
        <stp>EM_S_STM07_IS</stp>
        <stp>4</stp>
        <stp>000712.SZ</stp>
        <stp>61</stp>
        <stp>12/31/2012</stp>
        <stp>1</stp>
        <tr r="H268" s="2"/>
      </tp>
      <tp>
        <v>70233563.829999998</v>
        <stp/>
        <stp>EM_S_STM07_IS</stp>
        <stp>4</stp>
        <stp>002712.SZ</stp>
        <stp>61</stp>
        <stp>12/31/2010</stp>
        <stp>1</stp>
        <tr r="D1180" s="2"/>
      </tp>
      <tp>
        <v>68403211.060000002</v>
        <stp/>
        <stp>EM_S_STM07_IS</stp>
        <stp>4</stp>
        <stp>000713.SZ</stp>
        <stp>61</stp>
        <stp>12/31/2012</stp>
        <stp>1</stp>
        <tr r="H269" s="2"/>
      </tp>
      <tp>
        <v>39168845.420000002</v>
        <stp/>
        <stp>EM_S_STM07_IS</stp>
        <stp>4</stp>
        <stp>002713.SZ</stp>
        <stp>61</stp>
        <stp>12/31/2010</stp>
        <stp>1</stp>
        <tr r="D1181" s="2"/>
      </tp>
      <tp>
        <v>85609479.569999993</v>
        <stp/>
        <stp>EM_S_STM07_IS</stp>
        <stp>4</stp>
        <stp>002714.SZ</stp>
        <stp>61</stp>
        <stp>12/31/2010</stp>
        <stp>1</stp>
        <tr r="D1182" s="2"/>
      </tp>
      <tp>
        <v>100308460.81999999</v>
        <stp/>
        <stp>EM_S_STM07_IS</stp>
        <stp>4</stp>
        <stp>000715.SZ</stp>
        <stp>61</stp>
        <stp>12/31/2012</stp>
        <stp>1</stp>
        <tr r="H270" s="2"/>
      </tp>
      <tp>
        <v>34074465.310000002</v>
        <stp/>
        <stp>EM_S_STM07_IS</stp>
        <stp>4</stp>
        <stp>002715.SZ</stp>
        <stp>61</stp>
        <stp>12/31/2010</stp>
        <stp>1</stp>
        <tr r="D1183" s="2"/>
      </tp>
      <tp>
        <v>18578780.059999999</v>
        <stp/>
        <stp>EM_S_STM07_IS</stp>
        <stp>4</stp>
        <stp>000716.SZ</stp>
        <stp>61</stp>
        <stp>12/31/2012</stp>
        <stp>1</stp>
        <tr r="H271" s="2"/>
      </tp>
      <tp>
        <v>127665930.54000001</v>
        <stp/>
        <stp>EM_S_STM07_IS</stp>
        <stp>4</stp>
        <stp>002716.SZ</stp>
        <stp>61</stp>
        <stp>12/31/2010</stp>
        <stp>1</stp>
        <tr r="D1184" s="2"/>
      </tp>
      <tp>
        <v>-1951594613.8800001</v>
        <stp/>
        <stp>EM_S_STM07_IS</stp>
        <stp>4</stp>
        <stp>000717.SZ</stp>
        <stp>61</stp>
        <stp>12/31/2012</stp>
        <stp>1</stp>
        <tr r="H272" s="2"/>
      </tp>
      <tp>
        <v>61228120.899999999</v>
        <stp/>
        <stp>EM_S_STM07_IS</stp>
        <stp>4</stp>
        <stp>002717.SZ</stp>
        <stp>61</stp>
        <stp>12/31/2010</stp>
        <stp>1</stp>
        <tr r="D1185" s="2"/>
      </tp>
      <tp>
        <v>863104220.28999996</v>
        <stp/>
        <stp>EM_S_STM07_IS</stp>
        <stp>4</stp>
        <stp>000718.SZ</stp>
        <stp>61</stp>
        <stp>12/31/2012</stp>
        <stp>1</stp>
        <tr r="H273" s="2"/>
      </tp>
      <tp>
        <v>55877293.030000001</v>
        <stp/>
        <stp>EM_S_STM07_IS</stp>
        <stp>4</stp>
        <stp>002718.SZ</stp>
        <stp>61</stp>
        <stp>12/31/2010</stp>
        <stp>1</stp>
        <tr r="D1186" s="2"/>
      </tp>
      <tp>
        <v>197183022.18000001</v>
        <stp/>
        <stp>EM_S_STM07_IS</stp>
        <stp>4</stp>
        <stp>000719.SZ</stp>
        <stp>61</stp>
        <stp>12/31/2012</stp>
        <stp>1</stp>
        <tr r="H274" s="2"/>
      </tp>
      <tp>
        <v>44044790.539999999</v>
        <stp/>
        <stp>EM_S_STM07_IS</stp>
        <stp>4</stp>
        <stp>002719.SZ</stp>
        <stp>61</stp>
        <stp>12/31/2010</stp>
        <stp>1</stp>
        <tr r="D1187" s="2"/>
      </tp>
      <tp>
        <v>4617555.26</v>
        <stp/>
        <stp>EM_S_STM07_IS</stp>
        <stp>4</stp>
        <stp>000760.SZ</stp>
        <stp>61</stp>
        <stp>12/31/2012</stp>
        <stp>1</stp>
        <tr r="H302" s="2"/>
      </tp>
      <tp t="s">
        <v/>
        <stp/>
        <stp>EM_S_STM07_IS</stp>
        <stp>4</stp>
        <stp>002760.SZ</stp>
        <stp>61</stp>
        <stp>12/31/2010</stp>
        <stp>1</stp>
        <tr r="D1225" s="2"/>
      </tp>
      <tp>
        <v>69379788.459999993</v>
        <stp/>
        <stp>EM_S_STM07_IS</stp>
        <stp>4</stp>
        <stp>000761.SZ</stp>
        <stp>61</stp>
        <stp>12/31/2012</stp>
        <stp>1</stp>
        <tr r="H303" s="2"/>
      </tp>
      <tp t="s">
        <v/>
        <stp/>
        <stp>EM_S_STM07_IS</stp>
        <stp>4</stp>
        <stp>002761.SZ</stp>
        <stp>61</stp>
        <stp>12/31/2010</stp>
        <stp>1</stp>
        <tr r="D1226" s="2"/>
      </tp>
      <tp>
        <v>-127454248.19</v>
        <stp/>
        <stp>EM_S_STM07_IS</stp>
        <stp>4</stp>
        <stp>000762.SZ</stp>
        <stp>61</stp>
        <stp>12/31/2012</stp>
        <stp>1</stp>
        <tr r="H304" s="2"/>
      </tp>
      <tp t="s">
        <v/>
        <stp/>
        <stp>EM_S_STM07_IS</stp>
        <stp>4</stp>
        <stp>002762.SZ</stp>
        <stp>61</stp>
        <stp>12/31/2010</stp>
        <stp>1</stp>
        <tr r="D1227" s="2"/>
      </tp>
      <tp t="s">
        <v/>
        <stp/>
        <stp>EM_S_STM07_IS</stp>
        <stp>4</stp>
        <stp>002763.SZ</stp>
        <stp>61</stp>
        <stp>12/31/2010</stp>
        <stp>1</stp>
        <tr r="D1228" s="2"/>
      </tp>
      <tp t="s">
        <v/>
        <stp/>
        <stp>EM_S_STM07_IS</stp>
        <stp>4</stp>
        <stp>002765.SZ</stp>
        <stp>61</stp>
        <stp>12/31/2010</stp>
        <stp>1</stp>
        <tr r="D1229" s="2"/>
      </tp>
      <tp>
        <v>3856634.96</v>
        <stp/>
        <stp>EM_S_STM07_IS</stp>
        <stp>4</stp>
        <stp>000766.SZ</stp>
        <stp>61</stp>
        <stp>12/31/2012</stp>
        <stp>1</stp>
        <tr r="H305" s="2"/>
      </tp>
      <tp t="s">
        <v/>
        <stp/>
        <stp>EM_S_STM07_IS</stp>
        <stp>4</stp>
        <stp>002766.SZ</stp>
        <stp>61</stp>
        <stp>12/31/2010</stp>
        <stp>1</stp>
        <tr r="D1230" s="2"/>
      </tp>
      <tp>
        <v>61677214.780000001</v>
        <stp/>
        <stp>EM_S_STM07_IS</stp>
        <stp>4</stp>
        <stp>000767.SZ</stp>
        <stp>61</stp>
        <stp>12/31/2012</stp>
        <stp>1</stp>
        <tr r="H306" s="2"/>
      </tp>
      <tp t="s">
        <v/>
        <stp/>
        <stp>EM_S_STM07_IS</stp>
        <stp>4</stp>
        <stp>002767.SZ</stp>
        <stp>61</stp>
        <stp>12/31/2010</stp>
        <stp>1</stp>
        <tr r="D1231" s="2"/>
      </tp>
      <tp>
        <v>251820371.28999999</v>
        <stp/>
        <stp>EM_S_STM07_IS</stp>
        <stp>4</stp>
        <stp>000768.SZ</stp>
        <stp>61</stp>
        <stp>12/31/2012</stp>
        <stp>1</stp>
        <tr r="H307" s="2"/>
      </tp>
      <tp t="s">
        <v/>
        <stp/>
        <stp>EM_S_STM07_IS</stp>
        <stp>4</stp>
        <stp>002768.SZ</stp>
        <stp>61</stp>
        <stp>12/31/2010</stp>
        <stp>1</stp>
        <tr r="D1232" s="2"/>
      </tp>
      <tp t="s">
        <v/>
        <stp/>
        <stp>EM_S_STM07_IS</stp>
        <stp>4</stp>
        <stp>002769.SZ</stp>
        <stp>61</stp>
        <stp>12/31/2010</stp>
        <stp>1</stp>
        <tr r="D1233" s="2"/>
      </tp>
      <tp t="s">
        <v/>
        <stp/>
        <stp>EM_S_STM07_IS</stp>
        <stp>4</stp>
        <stp>002770.SZ</stp>
        <stp>61</stp>
        <stp>12/31/2010</stp>
        <stp>1</stp>
        <tr r="D1234" s="2"/>
      </tp>
      <tp t="s">
        <v/>
        <stp/>
        <stp>EM_S_STM07_IS</stp>
        <stp>4</stp>
        <stp>002771.SZ</stp>
        <stp>61</stp>
        <stp>12/31/2010</stp>
        <stp>1</stp>
        <tr r="D1235" s="2"/>
      </tp>
      <tp t="s">
        <v/>
        <stp/>
        <stp>EM_S_STM07_IS</stp>
        <stp>4</stp>
        <stp>002772.SZ</stp>
        <stp>61</stp>
        <stp>12/31/2010</stp>
        <stp>1</stp>
        <tr r="D1236" s="2"/>
      </tp>
      <tp>
        <v>108507000</v>
        <stp/>
        <stp>EM_S_STM07_IS</stp>
        <stp>4</stp>
        <stp>002773.SZ</stp>
        <stp>61</stp>
        <stp>12/31/2010</stp>
        <stp>1</stp>
        <tr r="D1237" s="2"/>
      </tp>
      <tp t="s">
        <v/>
        <stp/>
        <stp>EM_S_STM07_IS</stp>
        <stp>4</stp>
        <stp>002775.SZ</stp>
        <stp>61</stp>
        <stp>12/31/2010</stp>
        <stp>1</stp>
        <tr r="D1238" s="2"/>
      </tp>
      <tp>
        <v>2191457089.5300002</v>
        <stp/>
        <stp>EM_S_STM07_IS</stp>
        <stp>4</stp>
        <stp>000776.SZ</stp>
        <stp>61</stp>
        <stp>12/31/2012</stp>
        <stp>1</stp>
        <tr r="H308" s="2"/>
      </tp>
      <tp t="s">
        <v/>
        <stp/>
        <stp>EM_S_STM07_IS</stp>
        <stp>4</stp>
        <stp>002776.SZ</stp>
        <stp>61</stp>
        <stp>12/31/2010</stp>
        <stp>1</stp>
        <tr r="D1239" s="2"/>
      </tp>
      <tp>
        <v>60487327.490000002</v>
        <stp/>
        <stp>EM_S_STM07_IS</stp>
        <stp>4</stp>
        <stp>000777.SZ</stp>
        <stp>61</stp>
        <stp>12/31/2012</stp>
        <stp>1</stp>
        <tr r="H309" s="2"/>
      </tp>
      <tp t="s">
        <v/>
        <stp/>
        <stp>EM_S_STM07_IS</stp>
        <stp>4</stp>
        <stp>002777.SZ</stp>
        <stp>61</stp>
        <stp>12/31/2010</stp>
        <stp>1</stp>
        <tr r="D1240" s="2"/>
      </tp>
      <tp>
        <v>1265866614.5999999</v>
        <stp/>
        <stp>EM_S_STM07_IS</stp>
        <stp>4</stp>
        <stp>000778.SZ</stp>
        <stp>61</stp>
        <stp>12/31/2012</stp>
        <stp>1</stp>
        <tr r="H310" s="2"/>
      </tp>
      <tp>
        <v>37053300.82</v>
        <stp/>
        <stp>EM_S_STM07_IS</stp>
        <stp>4</stp>
        <stp>002778.SZ</stp>
        <stp>61</stp>
        <stp>12/31/2010</stp>
        <stp>1</stp>
        <tr r="D1241" s="2"/>
      </tp>
      <tp>
        <v>-12858939.390000001</v>
        <stp/>
        <stp>EM_S_STM07_IS</stp>
        <stp>4</stp>
        <stp>000779.SZ</stp>
        <stp>61</stp>
        <stp>12/31/2012</stp>
        <stp>1</stp>
        <tr r="H311" s="2"/>
      </tp>
      <tp t="s">
        <v/>
        <stp/>
        <stp>EM_S_STM07_IS</stp>
        <stp>4</stp>
        <stp>002779.SZ</stp>
        <stp>61</stp>
        <stp>12/31/2010</stp>
        <stp>1</stp>
        <tr r="D1242" s="2"/>
      </tp>
      <tp t="s">
        <v/>
        <stp/>
        <stp>EM_S_STM07_IS</stp>
        <stp>4</stp>
        <stp>002740.SZ</stp>
        <stp>61</stp>
        <stp>12/31/2010</stp>
        <stp>1</stp>
        <tr r="D1207" s="2"/>
      </tp>
      <tp t="s">
        <v/>
        <stp/>
        <stp>EM_S_STM07_IS</stp>
        <stp>4</stp>
        <stp>002741.SZ</stp>
        <stp>61</stp>
        <stp>12/31/2010</stp>
        <stp>1</stp>
        <tr r="D1208" s="2"/>
      </tp>
      <tp t="s">
        <v/>
        <stp/>
        <stp>EM_S_STM07_IS</stp>
        <stp>4</stp>
        <stp>002742.SZ</stp>
        <stp>61</stp>
        <stp>12/31/2010</stp>
        <stp>1</stp>
        <tr r="D1209" s="2"/>
      </tp>
      <tp>
        <v>46062154.670000002</v>
        <stp/>
        <stp>EM_S_STM07_IS</stp>
        <stp>4</stp>
        <stp>002743.SZ</stp>
        <stp>61</stp>
        <stp>12/31/2010</stp>
        <stp>1</stp>
        <tr r="D1210" s="2"/>
      </tp>
      <tp>
        <v>101937018.13</v>
        <stp/>
        <stp>EM_S_STM07_IS</stp>
        <stp>4</stp>
        <stp>002745.SZ</stp>
        <stp>61</stp>
        <stp>12/31/2010</stp>
        <stp>1</stp>
        <tr r="D1211" s="2"/>
      </tp>
      <tp>
        <v>108243071.95999999</v>
        <stp/>
        <stp>EM_S_STM07_IS</stp>
        <stp>4</stp>
        <stp>002746.SZ</stp>
        <stp>61</stp>
        <stp>12/31/2010</stp>
        <stp>1</stp>
        <tr r="D1212" s="2"/>
      </tp>
      <tp t="s">
        <v/>
        <stp/>
        <stp>EM_S_STM07_IS</stp>
        <stp>4</stp>
        <stp>002747.SZ</stp>
        <stp>61</stp>
        <stp>12/31/2010</stp>
        <stp>1</stp>
        <tr r="D1213" s="2"/>
      </tp>
      <tp>
        <v>67237537.549999997</v>
        <stp/>
        <stp>EM_S_STM07_IS</stp>
        <stp>4</stp>
        <stp>000748.SZ</stp>
        <stp>61</stp>
        <stp>12/31/2012</stp>
        <stp>1</stp>
        <tr r="H292" s="2"/>
      </tp>
      <tp>
        <v>57647638.310000002</v>
        <stp/>
        <stp>EM_S_STM07_IS</stp>
        <stp>4</stp>
        <stp>002748.SZ</stp>
        <stp>61</stp>
        <stp>12/31/2010</stp>
        <stp>1</stp>
        <tr r="D1214" s="2"/>
      </tp>
      <tp t="s">
        <v/>
        <stp/>
        <stp>EM_S_STM07_IS</stp>
        <stp>4</stp>
        <stp>002749.SZ</stp>
        <stp>61</stp>
        <stp>12/31/2010</stp>
        <stp>1</stp>
        <tr r="D1215" s="2"/>
      </tp>
      <tp>
        <v>133358654.72</v>
        <stp/>
        <stp>EM_S_STM07_IS</stp>
        <stp>4</stp>
        <stp>000750.SZ</stp>
        <stp>61</stp>
        <stp>12/31/2012</stp>
        <stp>1</stp>
        <tr r="H293" s="2"/>
      </tp>
      <tp t="s">
        <v/>
        <stp/>
        <stp>EM_S_STM07_IS</stp>
        <stp>4</stp>
        <stp>002750.SZ</stp>
        <stp>61</stp>
        <stp>12/31/2010</stp>
        <stp>1</stp>
        <tr r="D1216" s="2"/>
      </tp>
      <tp>
        <v>-3482771718.6599998</v>
        <stp/>
        <stp>EM_S_STM07_IS</stp>
        <stp>4</stp>
        <stp>000751.SZ</stp>
        <stp>61</stp>
        <stp>12/31/2012</stp>
        <stp>1</stp>
        <tr r="H294" s="2"/>
      </tp>
      <tp t="s">
        <v/>
        <stp/>
        <stp>EM_S_STM07_IS</stp>
        <stp>4</stp>
        <stp>002751.SZ</stp>
        <stp>61</stp>
        <stp>12/31/2010</stp>
        <stp>1</stp>
        <tr r="D1217" s="2"/>
      </tp>
      <tp>
        <v>22357207.699999999</v>
        <stp/>
        <stp>EM_S_STM07_IS</stp>
        <stp>4</stp>
        <stp>000752.SZ</stp>
        <stp>61</stp>
        <stp>12/31/2012</stp>
        <stp>1</stp>
        <tr r="H295" s="2"/>
      </tp>
      <tp>
        <v>138993541.88999999</v>
        <stp/>
        <stp>EM_S_STM07_IS</stp>
        <stp>4</stp>
        <stp>002752.SZ</stp>
        <stp>61</stp>
        <stp>12/31/2010</stp>
        <stp>1</stp>
        <tr r="D1218" s="2"/>
      </tp>
      <tp>
        <v>83700305.530000001</v>
        <stp/>
        <stp>EM_S_STM07_IS</stp>
        <stp>4</stp>
        <stp>000753.SZ</stp>
        <stp>61</stp>
        <stp>12/31/2012</stp>
        <stp>1</stp>
        <tr r="H296" s="2"/>
      </tp>
      <tp t="s">
        <v/>
        <stp/>
        <stp>EM_S_STM07_IS</stp>
        <stp>4</stp>
        <stp>002753.SZ</stp>
        <stp>61</stp>
        <stp>12/31/2010</stp>
        <stp>1</stp>
        <tr r="D1219" s="2"/>
      </tp>
      <tp>
        <v>-290011600.52999997</v>
        <stp/>
        <stp>EM_S_STM07_IS</stp>
        <stp>4</stp>
        <stp>000755.SZ</stp>
        <stp>61</stp>
        <stp>12/31/2012</stp>
        <stp>1</stp>
        <tr r="H297" s="2"/>
      </tp>
      <tp t="s">
        <v/>
        <stp/>
        <stp>EM_S_STM07_IS</stp>
        <stp>4</stp>
        <stp>002755.SZ</stp>
        <stp>61</stp>
        <stp>12/31/2010</stp>
        <stp>1</stp>
        <tr r="D1220" s="2"/>
      </tp>
      <tp>
        <v>23663577.960000001</v>
        <stp/>
        <stp>EM_S_STM07_IS</stp>
        <stp>4</stp>
        <stp>000756.SZ</stp>
        <stp>61</stp>
        <stp>12/31/2012</stp>
        <stp>1</stp>
        <tr r="H298" s="2"/>
      </tp>
      <tp>
        <v>237987063.72999999</v>
        <stp/>
        <stp>EM_S_STM07_IS</stp>
        <stp>4</stp>
        <stp>002756.SZ</stp>
        <stp>61</stp>
        <stp>12/31/2010</stp>
        <stp>1</stp>
        <tr r="D1221" s="2"/>
      </tp>
      <tp>
        <v>36885041.740000002</v>
        <stp/>
        <stp>EM_S_STM07_IS</stp>
        <stp>4</stp>
        <stp>000757.SZ</stp>
        <stp>61</stp>
        <stp>12/31/2012</stp>
        <stp>1</stp>
        <tr r="H299" s="2"/>
      </tp>
      <tp t="s">
        <v/>
        <stp/>
        <stp>EM_S_STM07_IS</stp>
        <stp>4</stp>
        <stp>002757.SZ</stp>
        <stp>61</stp>
        <stp>12/31/2010</stp>
        <stp>1</stp>
        <tr r="D1222" s="2"/>
      </tp>
      <tp>
        <v>202592256.83000001</v>
        <stp/>
        <stp>EM_S_STM07_IS</stp>
        <stp>4</stp>
        <stp>000758.SZ</stp>
        <stp>61</stp>
        <stp>12/31/2012</stp>
        <stp>1</stp>
        <tr r="H300" s="2"/>
      </tp>
      <tp t="s">
        <v/>
        <stp/>
        <stp>EM_S_STM07_IS</stp>
        <stp>4</stp>
        <stp>002758.SZ</stp>
        <stp>61</stp>
        <stp>12/31/2010</stp>
        <stp>1</stp>
        <tr r="D1223" s="2"/>
      </tp>
      <tp>
        <v>205114110.00999999</v>
        <stp/>
        <stp>EM_S_STM07_IS</stp>
        <stp>4</stp>
        <stp>000759.SZ</stp>
        <stp>61</stp>
        <stp>12/31/2012</stp>
        <stp>1</stp>
        <tr r="H301" s="2"/>
      </tp>
      <tp t="s">
        <v/>
        <stp/>
        <stp>EM_S_STM07_IS</stp>
        <stp>4</stp>
        <stp>002759.SZ</stp>
        <stp>61</stp>
        <stp>12/31/2010</stp>
        <stp>1</stp>
        <tr r="D1224" s="2"/>
      </tp>
      <tp>
        <v>370584598.75</v>
        <stp/>
        <stp>EM_S_STM07_IS</stp>
        <stp>4</stp>
        <stp>600780.SH</stp>
        <stp>61</stp>
        <stp>12/31/2012</stp>
        <stp>1</stp>
        <tr r="H2535" s="2"/>
      </tp>
      <tp>
        <v>11109440.98</v>
        <stp/>
        <stp>EM_S_STM07_IS</stp>
        <stp>4</stp>
        <stp>600781.SH</stp>
        <stp>61</stp>
        <stp>12/31/2012</stp>
        <stp>1</stp>
        <tr r="H2536" s="2"/>
      </tp>
      <tp>
        <v>-1044438328.27</v>
        <stp/>
        <stp>EM_S_STM07_IS</stp>
        <stp>4</stp>
        <stp>600782.SH</stp>
        <stp>61</stp>
        <stp>12/31/2012</stp>
        <stp>1</stp>
        <tr r="H2537" s="2"/>
      </tp>
      <tp>
        <v>177962729.16999999</v>
        <stp/>
        <stp>EM_S_STM07_IS</stp>
        <stp>4</stp>
        <stp>600783.SH</stp>
        <stp>61</stp>
        <stp>12/31/2012</stp>
        <stp>1</stp>
        <tr r="H2538" s="2"/>
      </tp>
      <tp>
        <v>107477526.61</v>
        <stp/>
        <stp>EM_S_STM07_IS</stp>
        <stp>4</stp>
        <stp>600784.SH</stp>
        <stp>61</stp>
        <stp>12/31/2012</stp>
        <stp>1</stp>
        <tr r="H2539" s="2"/>
      </tp>
      <tp>
        <v>242243327.16999999</v>
        <stp/>
        <stp>EM_S_STM07_IS</stp>
        <stp>4</stp>
        <stp>600785.SH</stp>
        <stp>61</stp>
        <stp>12/31/2012</stp>
        <stp>1</stp>
        <tr r="H2540" s="2"/>
      </tp>
      <tp>
        <v>402095071.75999999</v>
        <stp/>
        <stp>EM_S_STM07_IS</stp>
        <stp>4</stp>
        <stp>600787.SH</stp>
        <stp>61</stp>
        <stp>12/31/2012</stp>
        <stp>1</stp>
        <tr r="H2541" s="2"/>
      </tp>
      <tp>
        <v>205777245.44</v>
        <stp/>
        <stp>EM_S_STM07_IS</stp>
        <stp>4</stp>
        <stp>601788.SH</stp>
        <stp>61</stp>
        <stp>12/31/2013</stp>
        <stp>1</stp>
        <tr r="J2799" s="2"/>
      </tp>
      <tp>
        <v>47245644.43</v>
        <stp/>
        <stp>EM_S_STM07_IS</stp>
        <stp>4</stp>
        <stp>603788.SH</stp>
        <stp>61</stp>
        <stp>12/31/2011</stp>
        <stp>1</stp>
        <tr r="F3012" s="2"/>
      </tp>
      <tp>
        <v>-133834252.34</v>
        <stp/>
        <stp>EM_S_STM07_IS</stp>
        <stp>4</stp>
        <stp>600789.SH</stp>
        <stp>61</stp>
        <stp>12/31/2012</stp>
        <stp>1</stp>
        <tr r="H2542" s="2"/>
      </tp>
      <tp>
        <v>226662646.44999999</v>
        <stp/>
        <stp>EM_S_STM07_IS</stp>
        <stp>4</stp>
        <stp>601789.SH</stp>
        <stp>61</stp>
        <stp>12/31/2013</stp>
        <stp>1</stp>
        <tr r="J2800" s="2"/>
      </tp>
      <tp>
        <v>107909216.41</v>
        <stp/>
        <stp>EM_S_STM07_IS</stp>
        <stp>4</stp>
        <stp>603789.SH</stp>
        <stp>61</stp>
        <stp>12/31/2011</stp>
        <stp>1</stp>
        <tr r="F3013" s="2"/>
      </tp>
      <tp>
        <v>210105100.78</v>
        <stp/>
        <stp>EM_S_STM07_IS</stp>
        <stp>4</stp>
        <stp>600790.SH</stp>
        <stp>61</stp>
        <stp>12/31/2012</stp>
        <stp>1</stp>
        <tr r="H2543" s="2"/>
      </tp>
      <tp>
        <v>165345849.08000001</v>
        <stp/>
        <stp>EM_S_STM07_IS</stp>
        <stp>4</stp>
        <stp>600791.SH</stp>
        <stp>61</stp>
        <stp>12/31/2012</stp>
        <stp>1</stp>
        <tr r="H2544" s="2"/>
      </tp>
      <tp>
        <v>-38150848.82</v>
        <stp/>
        <stp>EM_S_STM07_IS</stp>
        <stp>4</stp>
        <stp>600792.SH</stp>
        <stp>61</stp>
        <stp>12/31/2012</stp>
        <stp>1</stp>
        <tr r="H2545" s="2"/>
      </tp>
      <tp>
        <v>56059728.240000002</v>
        <stp/>
        <stp>EM_S_STM07_IS</stp>
        <stp>4</stp>
        <stp>600793.SH</stp>
        <stp>61</stp>
        <stp>12/31/2012</stp>
        <stp>1</stp>
        <tr r="H2546" s="2"/>
      </tp>
      <tp>
        <v>163022535.91999999</v>
        <stp/>
        <stp>EM_S_STM07_IS</stp>
        <stp>4</stp>
        <stp>600794.SH</stp>
        <stp>61</stp>
        <stp>12/31/2012</stp>
        <stp>1</stp>
        <tr r="H2547" s="2"/>
      </tp>
      <tp>
        <v>5050573363.5900002</v>
        <stp/>
        <stp>EM_S_STM07_IS</stp>
        <stp>4</stp>
        <stp>600795.SH</stp>
        <stp>61</stp>
        <stp>12/31/2012</stp>
        <stp>1</stp>
        <tr r="H2548" s="2"/>
      </tp>
      <tp>
        <v>17625949.109999999</v>
        <stp/>
        <stp>EM_S_STM07_IS</stp>
        <stp>4</stp>
        <stp>600796.SH</stp>
        <stp>61</stp>
        <stp>12/31/2012</stp>
        <stp>1</stp>
        <tr r="H2549" s="2"/>
      </tp>
      <tp>
        <v>-35080975.369999997</v>
        <stp/>
        <stp>EM_S_STM07_IS</stp>
        <stp>4</stp>
        <stp>600797.SH</stp>
        <stp>61</stp>
        <stp>12/31/2012</stp>
        <stp>1</stp>
        <tr r="H2550" s="2"/>
      </tp>
      <tp>
        <v>-120573569.11</v>
        <stp/>
        <stp>EM_S_STM07_IS</stp>
        <stp>4</stp>
        <stp>600798.SH</stp>
        <stp>61</stp>
        <stp>12/31/2012</stp>
        <stp>1</stp>
        <tr r="H2551" s="2"/>
      </tp>
      <tp>
        <v>83308784.400000006</v>
        <stp/>
        <stp>EM_S_STM07_IS</stp>
        <stp>4</stp>
        <stp>601798.SH</stp>
        <stp>61</stp>
        <stp>12/31/2013</stp>
        <stp>1</stp>
        <tr r="J2801" s="2"/>
      </tp>
      <tp>
        <v>43351222.75</v>
        <stp/>
        <stp>EM_S_STM07_IS</stp>
        <stp>4</stp>
        <stp>603798.SH</stp>
        <stp>61</stp>
        <stp>12/31/2011</stp>
        <stp>1</stp>
        <tr r="F3014" s="2"/>
      </tp>
      <tp>
        <v>217816443.02000001</v>
        <stp/>
        <stp>EM_S_STM07_IS</stp>
        <stp>4</stp>
        <stp>601799.SH</stp>
        <stp>61</stp>
        <stp>12/31/2013</stp>
        <stp>1</stp>
        <tr r="J2802" s="2"/>
      </tp>
      <tp>
        <v>175855252.27000001</v>
        <stp/>
        <stp>EM_S_STM07_IS</stp>
        <stp>4</stp>
        <stp>603799.SH</stp>
        <stp>61</stp>
        <stp>12/31/2011</stp>
        <stp>1</stp>
        <tr r="F3015" s="2"/>
      </tp>
      <tp>
        <v>-36072680.07</v>
        <stp/>
        <stp>EM_S_STM07_IS</stp>
        <stp>4</stp>
        <stp>600760.SH</stp>
        <stp>61</stp>
        <stp>12/31/2012</stp>
        <stp>1</stp>
        <tr r="H2517" s="2"/>
      </tp>
      <tp>
        <v>349426859.63999999</v>
        <stp/>
        <stp>EM_S_STM07_IS</stp>
        <stp>4</stp>
        <stp>600761.SH</stp>
        <stp>61</stp>
        <stp>12/31/2012</stp>
        <stp>1</stp>
        <tr r="H2518" s="2"/>
      </tp>
      <tp>
        <v>91038659.019999996</v>
        <stp/>
        <stp>EM_S_STM07_IS</stp>
        <stp>4</stp>
        <stp>600763.SH</stp>
        <stp>61</stp>
        <stp>12/31/2012</stp>
        <stp>1</stp>
        <tr r="H2519" s="2"/>
      </tp>
      <tp>
        <v>54444150.729999997</v>
        <stp/>
        <stp>EM_S_STM07_IS</stp>
        <stp>4</stp>
        <stp>600764.SH</stp>
        <stp>61</stp>
        <stp>12/31/2012</stp>
        <stp>1</stp>
        <tr r="H2520" s="2"/>
      </tp>
      <tp>
        <v>213452546.90000001</v>
        <stp/>
        <stp>EM_S_STM07_IS</stp>
        <stp>4</stp>
        <stp>600765.SH</stp>
        <stp>61</stp>
        <stp>12/31/2012</stp>
        <stp>1</stp>
        <tr r="H2521" s="2"/>
      </tp>
      <tp>
        <v>56654808.710000001</v>
        <stp/>
        <stp>EM_S_STM07_IS</stp>
        <stp>4</stp>
        <stp>600766.SH</stp>
        <stp>61</stp>
        <stp>12/31/2012</stp>
        <stp>1</stp>
        <tr r="H2522" s="2"/>
      </tp>
      <tp>
        <v>4139971574</v>
        <stp/>
        <stp>EM_S_STM07_IS</stp>
        <stp>4</stp>
        <stp>601766.SH</stp>
        <stp>61</stp>
        <stp>12/31/2013</stp>
        <stp>1</stp>
        <tr r="J2797" s="2"/>
      </tp>
      <tp>
        <v>440677077.13</v>
        <stp/>
        <stp>EM_S_STM07_IS</stp>
        <stp>4</stp>
        <stp>603766.SH</stp>
        <stp>61</stp>
        <stp>12/31/2011</stp>
        <stp>1</stp>
        <tr r="F3008" s="2"/>
      </tp>
      <tp>
        <v>34465757.729999997</v>
        <stp/>
        <stp>EM_S_STM07_IS</stp>
        <stp>4</stp>
        <stp>600767.SH</stp>
        <stp>61</stp>
        <stp>12/31/2012</stp>
        <stp>1</stp>
        <tr r="H2523" s="2"/>
      </tp>
      <tp>
        <v>5130013.1500000004</v>
        <stp/>
        <stp>EM_S_STM07_IS</stp>
        <stp>4</stp>
        <stp>600768.SH</stp>
        <stp>61</stp>
        <stp>12/31/2012</stp>
        <stp>1</stp>
        <tr r="H2524" s="2"/>
      </tp>
      <tp>
        <v>-716194864.82000005</v>
        <stp/>
        <stp>EM_S_STM07_IS</stp>
        <stp>4</stp>
        <stp>600769.SH</stp>
        <stp>61</stp>
        <stp>12/31/2012</stp>
        <stp>1</stp>
        <tr r="H2525" s="2"/>
      </tp>
      <tp>
        <v>32545825.280000001</v>
        <stp/>
        <stp>EM_S_STM07_IS</stp>
        <stp>4</stp>
        <stp>600770.SH</stp>
        <stp>61</stp>
        <stp>12/31/2012</stp>
        <stp>1</stp>
        <tr r="H2526" s="2"/>
      </tp>
      <tp>
        <v>355571479.97000003</v>
        <stp/>
        <stp>EM_S_STM07_IS</stp>
        <stp>4</stp>
        <stp>600771.SH</stp>
        <stp>61</stp>
        <stp>12/31/2012</stp>
        <stp>1</stp>
        <tr r="H2527" s="2"/>
      </tp>
      <tp>
        <v>100966249.19</v>
        <stp/>
        <stp>EM_S_STM07_IS</stp>
        <stp>4</stp>
        <stp>600773.SH</stp>
        <stp>61</stp>
        <stp>12/31/2012</stp>
        <stp>1</stp>
        <tr r="H2528" s="2"/>
      </tp>
      <tp>
        <v>22193744.52</v>
        <stp/>
        <stp>EM_S_STM07_IS</stp>
        <stp>4</stp>
        <stp>600774.SH</stp>
        <stp>61</stp>
        <stp>12/31/2012</stp>
        <stp>1</stp>
        <tr r="H2529" s="2"/>
      </tp>
      <tp>
        <v>131554099.89</v>
        <stp/>
        <stp>EM_S_STM07_IS</stp>
        <stp>4</stp>
        <stp>600775.SH</stp>
        <stp>61</stp>
        <stp>12/31/2012</stp>
        <stp>1</stp>
        <tr r="H2530" s="2"/>
      </tp>
      <tp>
        <v>192592283.97</v>
        <stp/>
        <stp>EM_S_STM07_IS</stp>
        <stp>4</stp>
        <stp>600776.SH</stp>
        <stp>61</stp>
        <stp>12/31/2012</stp>
        <stp>1</stp>
        <tr r="H2531" s="2"/>
      </tp>
      <tp>
        <v>-73658146.530000001</v>
        <stp/>
        <stp>EM_S_STM07_IS</stp>
        <stp>4</stp>
        <stp>600777.SH</stp>
        <stp>61</stp>
        <stp>12/31/2012</stp>
        <stp>1</stp>
        <tr r="H2532" s="2"/>
      </tp>
      <tp>
        <v>424275852.30000001</v>
        <stp/>
        <stp>EM_S_STM07_IS</stp>
        <stp>4</stp>
        <stp>601777.SH</stp>
        <stp>61</stp>
        <stp>12/31/2013</stp>
        <stp>1</stp>
        <tr r="J2798" s="2"/>
      </tp>
      <tp>
        <v>123756000</v>
        <stp/>
        <stp>EM_S_STM07_IS</stp>
        <stp>4</stp>
        <stp>603777.SH</stp>
        <stp>61</stp>
        <stp>12/31/2011</stp>
        <stp>1</stp>
        <tr r="F3009" s="2"/>
      </tp>
      <tp>
        <v>335159199.42000002</v>
        <stp/>
        <stp>EM_S_STM07_IS</stp>
        <stp>4</stp>
        <stp>600778.SH</stp>
        <stp>61</stp>
        <stp>12/31/2012</stp>
        <stp>1</stp>
        <tr r="H2533" s="2"/>
      </tp>
      <tp>
        <v>51019970.289999999</v>
        <stp/>
        <stp>EM_S_STM07_IS</stp>
        <stp>4</stp>
        <stp>603778.SH</stp>
        <stp>61</stp>
        <stp>12/31/2011</stp>
        <stp>1</stp>
        <tr r="F3010" s="2"/>
      </tp>
      <tp>
        <v>337729596.80000001</v>
        <stp/>
        <stp>EM_S_STM07_IS</stp>
        <stp>4</stp>
        <stp>600779.SH</stp>
        <stp>61</stp>
        <stp>12/31/2012</stp>
        <stp>1</stp>
        <tr r="H2534" s="2"/>
      </tp>
      <tp>
        <v>116536628.93000001</v>
        <stp/>
        <stp>EM_S_STM07_IS</stp>
        <stp>4</stp>
        <stp>603779.SH</stp>
        <stp>61</stp>
        <stp>12/31/2011</stp>
        <stp>1</stp>
        <tr r="F3011" s="2"/>
      </tp>
      <tp>
        <v>29681363.460000001</v>
        <stp/>
        <stp>EM_S_STM07_IS</stp>
        <stp>4</stp>
        <stp>600740.SH</stp>
        <stp>61</stp>
        <stp>12/31/2012</stp>
        <stp>1</stp>
        <tr r="H2498" s="2"/>
      </tp>
      <tp>
        <v>3103691031.4200001</v>
        <stp/>
        <stp>EM_S_STM07_IS</stp>
        <stp>4</stp>
        <stp>600741.SH</stp>
        <stp>61</stp>
        <stp>12/31/2012</stp>
        <stp>1</stp>
        <tr r="H2499" s="2"/>
      </tp>
      <tp>
        <v>391132352.67000002</v>
        <stp/>
        <stp>EM_S_STM07_IS</stp>
        <stp>4</stp>
        <stp>600742.SH</stp>
        <stp>61</stp>
        <stp>12/31/2012</stp>
        <stp>1</stp>
        <tr r="H2500" s="2"/>
      </tp>
      <tp>
        <v>541285280.38999999</v>
        <stp/>
        <stp>EM_S_STM07_IS</stp>
        <stp>4</stp>
        <stp>600743.SH</stp>
        <stp>61</stp>
        <stp>12/31/2012</stp>
        <stp>1</stp>
        <tr r="H2501" s="2"/>
      </tp>
      <tp>
        <v>69500639.709999993</v>
        <stp/>
        <stp>EM_S_STM07_IS</stp>
        <stp>4</stp>
        <stp>600744.SH</stp>
        <stp>61</stp>
        <stp>12/31/2012</stp>
        <stp>1</stp>
        <tr r="H2502" s="2"/>
      </tp>
      <tp>
        <v>100744195.41</v>
        <stp/>
        <stp>EM_S_STM07_IS</stp>
        <stp>4</stp>
        <stp>600745.SH</stp>
        <stp>61</stp>
        <stp>12/31/2012</stp>
        <stp>1</stp>
        <tr r="H2503" s="2"/>
      </tp>
      <tp>
        <v>-40858368.469999999</v>
        <stp/>
        <stp>EM_S_STM07_IS</stp>
        <stp>4</stp>
        <stp>600746.SH</stp>
        <stp>61</stp>
        <stp>12/31/2012</stp>
        <stp>1</stp>
        <tr r="H2504" s="2"/>
      </tp>
      <tp>
        <v>-122204477.90000001</v>
        <stp/>
        <stp>EM_S_STM07_IS</stp>
        <stp>4</stp>
        <stp>600747.SH</stp>
        <stp>61</stp>
        <stp>12/31/2012</stp>
        <stp>1</stp>
        <tr r="H2505" s="2"/>
      </tp>
      <tp>
        <v>638710476.21000004</v>
        <stp/>
        <stp>EM_S_STM07_IS</stp>
        <stp>4</stp>
        <stp>600748.SH</stp>
        <stp>61</stp>
        <stp>12/31/2012</stp>
        <stp>1</stp>
        <tr r="H2506" s="2"/>
      </tp>
      <tp>
        <v>11191853.310000001</v>
        <stp/>
        <stp>EM_S_STM07_IS</stp>
        <stp>4</stp>
        <stp>600749.SH</stp>
        <stp>61</stp>
        <stp>12/31/2012</stp>
        <stp>1</stp>
        <tr r="H2507" s="2"/>
      </tp>
      <tp>
        <v>225336056.22</v>
        <stp/>
        <stp>EM_S_STM07_IS</stp>
        <stp>4</stp>
        <stp>600750.SH</stp>
        <stp>61</stp>
        <stp>12/31/2012</stp>
        <stp>1</stp>
        <tr r="H2508" s="2"/>
      </tp>
      <tp>
        <v>321749562.18000001</v>
        <stp/>
        <stp>EM_S_STM07_IS</stp>
        <stp>4</stp>
        <stp>600751.SH</stp>
        <stp>61</stp>
        <stp>12/31/2012</stp>
        <stp>1</stp>
        <tr r="H2509" s="2"/>
      </tp>
      <tp>
        <v>1476431.65</v>
        <stp/>
        <stp>EM_S_STM07_IS</stp>
        <stp>4</stp>
        <stp>600753.SH</stp>
        <stp>61</stp>
        <stp>12/31/2012</stp>
        <stp>1</stp>
        <tr r="H2510" s="2"/>
      </tp>
      <tp>
        <v>369157061.27999997</v>
        <stp/>
        <stp>EM_S_STM07_IS</stp>
        <stp>4</stp>
        <stp>600754.SH</stp>
        <stp>61</stp>
        <stp>12/31/2012</stp>
        <stp>1</stp>
        <tr r="H2511" s="2"/>
      </tp>
      <tp>
        <v>386565950.50999999</v>
        <stp/>
        <stp>EM_S_STM07_IS</stp>
        <stp>4</stp>
        <stp>600755.SH</stp>
        <stp>61</stp>
        <stp>12/31/2012</stp>
        <stp>1</stp>
        <tr r="H2512" s="2"/>
      </tp>
      <tp>
        <v>39504734.200000003</v>
        <stp/>
        <stp>EM_S_STM07_IS</stp>
        <stp>4</stp>
        <stp>600756.SH</stp>
        <stp>61</stp>
        <stp>12/31/2012</stp>
        <stp>1</stp>
        <tr r="H2513" s="2"/>
      </tp>
      <tp>
        <v>326563347.02999997</v>
        <stp/>
        <stp>EM_S_STM07_IS</stp>
        <stp>4</stp>
        <stp>600757.SH</stp>
        <stp>61</stp>
        <stp>12/31/2012</stp>
        <stp>1</stp>
        <tr r="H2514" s="2"/>
      </tp>
      <tp>
        <v>16801148.399999999</v>
        <stp/>
        <stp>EM_S_STM07_IS</stp>
        <stp>4</stp>
        <stp>600758.SH</stp>
        <stp>61</stp>
        <stp>12/31/2012</stp>
        <stp>1</stp>
        <tr r="H2515" s="2"/>
      </tp>
      <tp>
        <v>377217599.91000003</v>
        <stp/>
        <stp>EM_S_STM07_IS</stp>
        <stp>4</stp>
        <stp>600759.SH</stp>
        <stp>61</stp>
        <stp>12/31/2012</stp>
        <stp>1</stp>
        <tr r="H2516" s="2"/>
      </tp>
      <tp>
        <v>173543420.88999999</v>
        <stp/>
        <stp>EM_S_STM07_IS</stp>
        <stp>4</stp>
        <stp>600720.SH</stp>
        <stp>61</stp>
        <stp>12/31/2012</stp>
        <stp>1</stp>
        <tr r="H2478" s="2"/>
      </tp>
      <tp>
        <v>20465356.27</v>
        <stp/>
        <stp>EM_S_STM07_IS</stp>
        <stp>4</stp>
        <stp>600721.SH</stp>
        <stp>61</stp>
        <stp>12/31/2012</stp>
        <stp>1</stp>
        <tr r="H2479" s="2"/>
      </tp>
      <tp>
        <v>77914647.409999996</v>
        <stp/>
        <stp>EM_S_STM07_IS</stp>
        <stp>4</stp>
        <stp>600722.SH</stp>
        <stp>61</stp>
        <stp>12/31/2012</stp>
        <stp>1</stp>
        <tr r="H2480" s="2"/>
      </tp>
      <tp>
        <v>397929786.04000002</v>
        <stp/>
        <stp>EM_S_STM07_IS</stp>
        <stp>4</stp>
        <stp>600723.SH</stp>
        <stp>61</stp>
        <stp>12/31/2012</stp>
        <stp>1</stp>
        <tr r="H2481" s="2"/>
      </tp>
      <tp>
        <v>348153743.60000002</v>
        <stp/>
        <stp>EM_S_STM07_IS</stp>
        <stp>4</stp>
        <stp>600724.SH</stp>
        <stp>61</stp>
        <stp>12/31/2012</stp>
        <stp>1</stp>
        <tr r="H2482" s="2"/>
      </tp>
      <tp>
        <v>-1170756465.99</v>
        <stp/>
        <stp>EM_S_STM07_IS</stp>
        <stp>4</stp>
        <stp>600725.SH</stp>
        <stp>61</stp>
        <stp>12/31/2012</stp>
        <stp>1</stp>
        <tr r="H2483" s="2"/>
      </tp>
      <tp>
        <v>-461070028.08999997</v>
        <stp/>
        <stp>EM_S_STM07_IS</stp>
        <stp>4</stp>
        <stp>600726.SH</stp>
        <stp>61</stp>
        <stp>12/31/2012</stp>
        <stp>1</stp>
        <tr r="H2484" s="2"/>
      </tp>
      <tp>
        <v>57526663.780000001</v>
        <stp/>
        <stp>EM_S_STM07_IS</stp>
        <stp>4</stp>
        <stp>603726.SH</stp>
        <stp>61</stp>
        <stp>12/31/2011</stp>
        <stp>1</stp>
        <tr r="F3003" s="2"/>
      </tp>
      <tp>
        <v>18532885.300000001</v>
        <stp/>
        <stp>EM_S_STM07_IS</stp>
        <stp>4</stp>
        <stp>600727.SH</stp>
        <stp>61</stp>
        <stp>12/31/2012</stp>
        <stp>1</stp>
        <tr r="H2485" s="2"/>
      </tp>
      <tp>
        <v>2462792000</v>
        <stp/>
        <stp>EM_S_STM07_IS</stp>
        <stp>4</stp>
        <stp>601727.SH</stp>
        <stp>61</stp>
        <stp>12/31/2013</stp>
        <stp>1</stp>
        <tr r="J2796" s="2"/>
      </tp>
      <tp>
        <v>39220591.380000003</v>
        <stp/>
        <stp>EM_S_STM07_IS</stp>
        <stp>4</stp>
        <stp>603727.SH</stp>
        <stp>61</stp>
        <stp>12/31/2011</stp>
        <stp>1</stp>
        <tr r="F3004" s="2"/>
      </tp>
      <tp>
        <v>52099428.450000003</v>
        <stp/>
        <stp>EM_S_STM07_IS</stp>
        <stp>4</stp>
        <stp>600728.SH</stp>
        <stp>61</stp>
        <stp>12/31/2012</stp>
        <stp>1</stp>
        <tr r="H2486" s="2"/>
      </tp>
      <tp>
        <v>697134242.22000003</v>
        <stp/>
        <stp>EM_S_STM07_IS</stp>
        <stp>4</stp>
        <stp>600729.SH</stp>
        <stp>61</stp>
        <stp>12/31/2012</stp>
        <stp>1</stp>
        <tr r="H2487" s="2"/>
      </tp>
      <tp>
        <v>72267920.390000001</v>
        <stp/>
        <stp>EM_S_STM07_IS</stp>
        <stp>4</stp>
        <stp>603729.SH</stp>
        <stp>61</stp>
        <stp>12/31/2011</stp>
        <stp>1</stp>
        <tr r="F3005" s="2"/>
      </tp>
      <tp>
        <v>20805980.32</v>
        <stp/>
        <stp>EM_S_STM07_IS</stp>
        <stp>4</stp>
        <stp>600730.SH</stp>
        <stp>61</stp>
        <stp>12/31/2012</stp>
        <stp>1</stp>
        <tr r="H2488" s="2"/>
      </tp>
      <tp>
        <v>8615283.0399999991</v>
        <stp/>
        <stp>EM_S_STM07_IS</stp>
        <stp>4</stp>
        <stp>600731.SH</stp>
        <stp>61</stp>
        <stp>12/31/2012</stp>
        <stp>1</stp>
        <tr r="H2489" s="2"/>
      </tp>
      <tp>
        <v>3801098.39</v>
        <stp/>
        <stp>EM_S_STM07_IS</stp>
        <stp>4</stp>
        <stp>600732.SH</stp>
        <stp>61</stp>
        <stp>12/31/2012</stp>
        <stp>1</stp>
        <tr r="H2490" s="2"/>
      </tp>
      <tp>
        <v>27177903.359999999</v>
        <stp/>
        <stp>EM_S_STM07_IS</stp>
        <stp>4</stp>
        <stp>600733.SH</stp>
        <stp>61</stp>
        <stp>12/31/2012</stp>
        <stp>1</stp>
        <tr r="H2491" s="2"/>
      </tp>
      <tp>
        <v>-39495469.5</v>
        <stp/>
        <stp>EM_S_STM07_IS</stp>
        <stp>4</stp>
        <stp>600734.SH</stp>
        <stp>61</stp>
        <stp>12/31/2012</stp>
        <stp>1</stp>
        <tr r="H2492" s="2"/>
      </tp>
      <tp>
        <v>55385424.439999998</v>
        <stp/>
        <stp>EM_S_STM07_IS</stp>
        <stp>4</stp>
        <stp>600735.SH</stp>
        <stp>61</stp>
        <stp>12/31/2012</stp>
        <stp>1</stp>
        <tr r="H2493" s="2"/>
      </tp>
      <tp>
        <v>182849292.25</v>
        <stp/>
        <stp>EM_S_STM07_IS</stp>
        <stp>4</stp>
        <stp>600736.SH</stp>
        <stp>61</stp>
        <stp>12/31/2012</stp>
        <stp>1</stp>
        <tr r="H2494" s="2"/>
      </tp>
      <tp>
        <v>-736569772.30999994</v>
        <stp/>
        <stp>EM_S_STM07_IS</stp>
        <stp>4</stp>
        <stp>600737.SH</stp>
        <stp>61</stp>
        <stp>12/31/2012</stp>
        <stp>1</stp>
        <tr r="H2495" s="2"/>
      </tp>
      <tp>
        <v>55158018.560000002</v>
        <stp/>
        <stp>EM_S_STM07_IS</stp>
        <stp>4</stp>
        <stp>603737.SH</stp>
        <stp>61</stp>
        <stp>12/31/2011</stp>
        <stp>1</stp>
        <tr r="F3006" s="2"/>
      </tp>
      <tp>
        <v>59690376.5</v>
        <stp/>
        <stp>EM_S_STM07_IS</stp>
        <stp>4</stp>
        <stp>600738.SH</stp>
        <stp>61</stp>
        <stp>12/31/2012</stp>
        <stp>1</stp>
        <tr r="H2496" s="2"/>
      </tp>
      <tp>
        <v>41726301.159999996</v>
        <stp/>
        <stp>EM_S_STM07_IS</stp>
        <stp>4</stp>
        <stp>603738.SH</stp>
        <stp>61</stp>
        <stp>12/31/2011</stp>
        <stp>1</stp>
        <tr r="F3007" s="2"/>
      </tp>
      <tp>
        <v>694880445.92999995</v>
        <stp/>
        <stp>EM_S_STM07_IS</stp>
        <stp>4</stp>
        <stp>600739.SH</stp>
        <stp>61</stp>
        <stp>12/31/2012</stp>
        <stp>1</stp>
        <tr r="H2497" s="2"/>
      </tp>
      <tp>
        <v>215074220.97</v>
        <stp/>
        <stp>EM_S_STM07_IS</stp>
        <stp>4</stp>
        <stp>601700.SH</stp>
        <stp>61</stp>
        <stp>12/31/2013</stp>
        <stp>1</stp>
        <tr r="J2793" s="2"/>
      </tp>
      <tp>
        <v>24814098.82</v>
        <stp/>
        <stp>EM_S_STM07_IS</stp>
        <stp>4</stp>
        <stp>600701.SH</stp>
        <stp>61</stp>
        <stp>12/31/2012</stp>
        <stp>1</stp>
        <tr r="H2460" s="2"/>
      </tp>
      <tp>
        <v>48996073.740000002</v>
        <stp/>
        <stp>EM_S_STM07_IS</stp>
        <stp>4</stp>
        <stp>603701.SH</stp>
        <stp>61</stp>
        <stp>12/31/2011</stp>
        <stp>1</stp>
        <tr r="F2998" s="2"/>
      </tp>
      <tp>
        <v>369857619.98000002</v>
        <stp/>
        <stp>EM_S_STM07_IS</stp>
        <stp>4</stp>
        <stp>600702.SH</stp>
        <stp>61</stp>
        <stp>12/31/2012</stp>
        <stp>1</stp>
        <tr r="H2461" s="2"/>
      </tp>
      <tp>
        <v>810041623.21000004</v>
        <stp/>
        <stp>EM_S_STM07_IS</stp>
        <stp>4</stp>
        <stp>600703.SH</stp>
        <stp>61</stp>
        <stp>12/31/2012</stp>
        <stp>1</stp>
        <tr r="H2462" s="2"/>
      </tp>
      <tp>
        <v>43060735.43</v>
        <stp/>
        <stp>EM_S_STM07_IS</stp>
        <stp>4</stp>
        <stp>603703.SH</stp>
        <stp>61</stp>
        <stp>12/31/2011</stp>
        <stp>1</stp>
        <tr r="F2999" s="2"/>
      </tp>
      <tp>
        <v>428233758.36000001</v>
        <stp/>
        <stp>EM_S_STM07_IS</stp>
        <stp>4</stp>
        <stp>600704.SH</stp>
        <stp>61</stp>
        <stp>12/31/2012</stp>
        <stp>1</stp>
        <tr r="H2463" s="2"/>
      </tp>
      <tp>
        <v>722246349.58000004</v>
        <stp/>
        <stp>EM_S_STM07_IS</stp>
        <stp>4</stp>
        <stp>600705.SH</stp>
        <stp>61</stp>
        <stp>12/31/2012</stp>
        <stp>1</stp>
        <tr r="H2464" s="2"/>
      </tp>
      <tp>
        <v>70759525.780000001</v>
        <stp/>
        <stp>EM_S_STM07_IS</stp>
        <stp>4</stp>
        <stp>600706.SH</stp>
        <stp>61</stp>
        <stp>12/31/2012</stp>
        <stp>1</stp>
        <tr r="H2465" s="2"/>
      </tp>
      <tp>
        <v>-1722424577.3800001</v>
        <stp/>
        <stp>EM_S_STM07_IS</stp>
        <stp>4</stp>
        <stp>600707.SH</stp>
        <stp>61</stp>
        <stp>12/31/2012</stp>
        <stp>1</stp>
        <tr r="H2466" s="2"/>
      </tp>
      <tp>
        <v>151161271.46000001</v>
        <stp/>
        <stp>EM_S_STM07_IS</stp>
        <stp>4</stp>
        <stp>600708.SH</stp>
        <stp>61</stp>
        <stp>12/31/2012</stp>
        <stp>1</stp>
        <tr r="H2467" s="2"/>
      </tp>
      <tp>
        <v>156094413.43000001</v>
        <stp/>
        <stp>EM_S_STM07_IS</stp>
        <stp>4</stp>
        <stp>603708.SH</stp>
        <stp>61</stp>
        <stp>12/31/2011</stp>
        <stp>1</stp>
        <tr r="F3000" s="2"/>
      </tp>
      <tp>
        <v>9617032.8499999996</v>
        <stp/>
        <stp>EM_S_STM07_IS</stp>
        <stp>4</stp>
        <stp>600710.SH</stp>
        <stp>61</stp>
        <stp>12/31/2012</stp>
        <stp>1</stp>
        <tr r="H2468" s="2"/>
      </tp>
      <tp>
        <v>15495767.82</v>
        <stp/>
        <stp>EM_S_STM07_IS</stp>
        <stp>4</stp>
        <stp>600711.SH</stp>
        <stp>61</stp>
        <stp>12/31/2012</stp>
        <stp>1</stp>
        <tr r="H2469" s="2"/>
      </tp>
      <tp>
        <v>64418444.420000002</v>
        <stp/>
        <stp>EM_S_STM07_IS</stp>
        <stp>4</stp>
        <stp>600712.SH</stp>
        <stp>61</stp>
        <stp>12/31/2012</stp>
        <stp>1</stp>
        <tr r="H2470" s="2"/>
      </tp>
      <tp>
        <v>10820432.52</v>
        <stp/>
        <stp>EM_S_STM07_IS</stp>
        <stp>4</stp>
        <stp>600713.SH</stp>
        <stp>61</stp>
        <stp>12/31/2012</stp>
        <stp>1</stp>
        <tr r="H2471" s="2"/>
      </tp>
      <tp>
        <v>11575998.23</v>
        <stp/>
        <stp>EM_S_STM07_IS</stp>
        <stp>4</stp>
        <stp>600714.SH</stp>
        <stp>61</stp>
        <stp>12/31/2012</stp>
        <stp>1</stp>
        <tr r="H2472" s="2"/>
      </tp>
      <tp>
        <v>5545961.6900000004</v>
        <stp/>
        <stp>EM_S_STM07_IS</stp>
        <stp>4</stp>
        <stp>600715.SH</stp>
        <stp>61</stp>
        <stp>12/31/2012</stp>
        <stp>1</stp>
        <tr r="H2473" s="2"/>
      </tp>
      <tp>
        <v>75780230.989999995</v>
        <stp/>
        <stp>EM_S_STM07_IS</stp>
        <stp>4</stp>
        <stp>600716.SH</stp>
        <stp>61</stp>
        <stp>12/31/2012</stp>
        <stp>1</stp>
        <tr r="H2474" s="2"/>
      </tp>
      <tp>
        <v>37782400.780000001</v>
        <stp/>
        <stp>EM_S_STM07_IS</stp>
        <stp>4</stp>
        <stp>603716.SH</stp>
        <stp>61</stp>
        <stp>12/31/2011</stp>
        <stp>1</stp>
        <tr r="F3001" s="2"/>
      </tp>
      <tp>
        <v>1004106840.78</v>
        <stp/>
        <stp>EM_S_STM07_IS</stp>
        <stp>4</stp>
        <stp>600717.SH</stp>
        <stp>61</stp>
        <stp>12/31/2012</stp>
        <stp>1</stp>
        <tr r="H2475" s="2"/>
      </tp>
      <tp>
        <v>866712374.60000002</v>
        <stp/>
        <stp>EM_S_STM07_IS</stp>
        <stp>4</stp>
        <stp>601717.SH</stp>
        <stp>61</stp>
        <stp>12/31/2013</stp>
        <stp>1</stp>
        <tr r="J2794" s="2"/>
      </tp>
      <tp>
        <v>456313926</v>
        <stp/>
        <stp>EM_S_STM07_IS</stp>
        <stp>4</stp>
        <stp>600718.SH</stp>
        <stp>61</stp>
        <stp>12/31/2012</stp>
        <stp>1</stp>
        <tr r="H2476" s="2"/>
      </tp>
      <tp>
        <v>947736169.70000005</v>
        <stp/>
        <stp>EM_S_STM07_IS</stp>
        <stp>4</stp>
        <stp>601718.SH</stp>
        <stp>61</stp>
        <stp>12/31/2013</stp>
        <stp>1</stp>
        <tr r="J2795" s="2"/>
      </tp>
      <tp>
        <v>107273400</v>
        <stp/>
        <stp>EM_S_STM07_IS</stp>
        <stp>4</stp>
        <stp>603718.SH</stp>
        <stp>61</stp>
        <stp>12/31/2011</stp>
        <stp>1</stp>
        <tr r="F3002" s="2"/>
      </tp>
      <tp>
        <v>2816068.92</v>
        <stp/>
        <stp>EM_S_STM07_IS</stp>
        <stp>4</stp>
        <stp>600719.SH</stp>
        <stp>61</stp>
        <stp>12/31/2012</stp>
        <stp>1</stp>
        <tr r="H2477" s="2"/>
      </tp>
      <tp>
        <v>30616964.050000001</v>
        <stp/>
        <stp>EM_S_STM07_IS</stp>
        <stp>4</stp>
        <stp>000680.SZ</stp>
        <stp>61</stp>
        <stp>12/31/2012</stp>
        <stp>1</stp>
        <tr r="H243" s="2"/>
      </tp>
      <tp>
        <v>47867551.460000001</v>
        <stp/>
        <stp>EM_S_STM07_IS</stp>
        <stp>4</stp>
        <stp>002680.SZ</stp>
        <stp>61</stp>
        <stp>12/31/2010</stp>
        <stp>1</stp>
        <tr r="D1150" s="2"/>
      </tp>
      <tp>
        <v>6489233.0800000001</v>
        <stp/>
        <stp>EM_S_STM07_IS</stp>
        <stp>4</stp>
        <stp>000681.SZ</stp>
        <stp>61</stp>
        <stp>12/31/2012</stp>
        <stp>1</stp>
        <tr r="H244" s="2"/>
      </tp>
      <tp>
        <v>87699065.579999998</v>
        <stp/>
        <stp>EM_S_STM07_IS</stp>
        <stp>4</stp>
        <stp>002681.SZ</stp>
        <stp>61</stp>
        <stp>12/31/2010</stp>
        <stp>1</stp>
        <tr r="D1151" s="2"/>
      </tp>
      <tp>
        <v>24549836.199999999</v>
        <stp/>
        <stp>EM_S_STM07_IS</stp>
        <stp>4</stp>
        <stp>000682.SZ</stp>
        <stp>61</stp>
        <stp>12/31/2012</stp>
        <stp>1</stp>
        <tr r="H245" s="2"/>
      </tp>
      <tp>
        <v>104289018.59</v>
        <stp/>
        <stp>EM_S_STM07_IS</stp>
        <stp>4</stp>
        <stp>002682.SZ</stp>
        <stp>61</stp>
        <stp>12/31/2010</stp>
        <stp>1</stp>
        <tr r="D1152" s="2"/>
      </tp>
      <tp>
        <v>103140066.47</v>
        <stp/>
        <stp>EM_S_STM07_IS</stp>
        <stp>4</stp>
        <stp>000683.SZ</stp>
        <stp>61</stp>
        <stp>12/31/2012</stp>
        <stp>1</stp>
        <tr r="H246" s="2"/>
      </tp>
      <tp>
        <v>95568634.200000003</v>
        <stp/>
        <stp>EM_S_STM07_IS</stp>
        <stp>4</stp>
        <stp>002683.SZ</stp>
        <stp>61</stp>
        <stp>12/31/2010</stp>
        <stp>1</stp>
        <tr r="D1153" s="2"/>
      </tp>
      <tp>
        <v>37462186.82</v>
        <stp/>
        <stp>EM_S_STM07_IS</stp>
        <stp>4</stp>
        <stp>002684.SZ</stp>
        <stp>61</stp>
        <stp>12/31/2010</stp>
        <stp>1</stp>
        <tr r="D1154" s="2"/>
      </tp>
      <tp>
        <v>366839456.72000003</v>
        <stp/>
        <stp>EM_S_STM07_IS</stp>
        <stp>4</stp>
        <stp>000685.SZ</stp>
        <stp>61</stp>
        <stp>12/31/2012</stp>
        <stp>1</stp>
        <tr r="H247" s="2"/>
      </tp>
      <tp>
        <v>82523499.469999999</v>
        <stp/>
        <stp>EM_S_STM07_IS</stp>
        <stp>4</stp>
        <stp>002685.SZ</stp>
        <stp>61</stp>
        <stp>12/31/2010</stp>
        <stp>1</stp>
        <tr r="D1155" s="2"/>
      </tp>
      <tp>
        <v>150595137.38</v>
        <stp/>
        <stp>EM_S_STM07_IS</stp>
        <stp>4</stp>
        <stp>000686.SZ</stp>
        <stp>61</stp>
        <stp>12/31/2012</stp>
        <stp>1</stp>
        <tr r="H248" s="2"/>
      </tp>
      <tp>
        <v>63049270.299999997</v>
        <stp/>
        <stp>EM_S_STM07_IS</stp>
        <stp>4</stp>
        <stp>002686.SZ</stp>
        <stp>61</stp>
        <stp>12/31/2010</stp>
        <stp>1</stp>
        <tr r="D1156" s="2"/>
      </tp>
      <tp>
        <v>7807245.75</v>
        <stp/>
        <stp>EM_S_STM07_IS</stp>
        <stp>4</stp>
        <stp>000687.SZ</stp>
        <stp>61</stp>
        <stp>12/31/2012</stp>
        <stp>1</stp>
        <tr r="H249" s="2"/>
      </tp>
      <tp>
        <v>72453786.870000005</v>
        <stp/>
        <stp>EM_S_STM07_IS</stp>
        <stp>4</stp>
        <stp>002687.SZ</stp>
        <stp>61</stp>
        <stp>12/31/2010</stp>
        <stp>1</stp>
        <tr r="D1157" s="2"/>
      </tp>
      <tp>
        <v>-18890248.18</v>
        <stp/>
        <stp>EM_S_STM07_IS</stp>
        <stp>4</stp>
        <stp>000688.SZ</stp>
        <stp>61</stp>
        <stp>12/31/2012</stp>
        <stp>1</stp>
        <tr r="H250" s="2"/>
      </tp>
      <tp>
        <v>52753943.869999997</v>
        <stp/>
        <stp>EM_S_STM07_IS</stp>
        <stp>4</stp>
        <stp>002688.SZ</stp>
        <stp>61</stp>
        <stp>12/31/2010</stp>
        <stp>1</stp>
        <tr r="D1158" s="2"/>
      </tp>
      <tp>
        <v>57248718.57</v>
        <stp/>
        <stp>EM_S_STM07_IS</stp>
        <stp>4</stp>
        <stp>002689.SZ</stp>
        <stp>61</stp>
        <stp>12/31/2010</stp>
        <stp>1</stp>
        <tr r="D1159" s="2"/>
      </tp>
      <tp>
        <v>451319795.97000003</v>
        <stp/>
        <stp>EM_S_STM07_IS</stp>
        <stp>4</stp>
        <stp>000690.SZ</stp>
        <stp>61</stp>
        <stp>12/31/2012</stp>
        <stp>1</stp>
        <tr r="H251" s="2"/>
      </tp>
      <tp>
        <v>150396705.41999999</v>
        <stp/>
        <stp>EM_S_STM07_IS</stp>
        <stp>4</stp>
        <stp>002690.SZ</stp>
        <stp>61</stp>
        <stp>12/31/2010</stp>
        <stp>1</stp>
        <tr r="D1160" s="2"/>
      </tp>
      <tp>
        <v>1129976.74</v>
        <stp/>
        <stp>EM_S_STM07_IS</stp>
        <stp>4</stp>
        <stp>000691.SZ</stp>
        <stp>61</stp>
        <stp>12/31/2012</stp>
        <stp>1</stp>
        <tr r="H252" s="2"/>
      </tp>
      <tp>
        <v>61910475.539999999</v>
        <stp/>
        <stp>EM_S_STM07_IS</stp>
        <stp>4</stp>
        <stp>002691.SZ</stp>
        <stp>61</stp>
        <stp>12/31/2010</stp>
        <stp>1</stp>
        <tr r="D1161" s="2"/>
      </tp>
      <tp>
        <v>28499119.550000001</v>
        <stp/>
        <stp>EM_S_STM07_IS</stp>
        <stp>4</stp>
        <stp>000692.SZ</stp>
        <stp>61</stp>
        <stp>12/31/2012</stp>
        <stp>1</stp>
        <tr r="H253" s="2"/>
      </tp>
      <tp>
        <v>87955450.879999995</v>
        <stp/>
        <stp>EM_S_STM07_IS</stp>
        <stp>4</stp>
        <stp>002692.SZ</stp>
        <stp>61</stp>
        <stp>12/31/2010</stp>
        <stp>1</stp>
        <tr r="D1162" s="2"/>
      </tp>
      <tp>
        <v>-51485010.350000001</v>
        <stp/>
        <stp>EM_S_STM07_IS</stp>
        <stp>4</stp>
        <stp>000693.SZ</stp>
        <stp>61</stp>
        <stp>12/31/2012</stp>
        <stp>1</stp>
        <tr r="H254" s="2"/>
      </tp>
      <tp>
        <v>64229622.719999999</v>
        <stp/>
        <stp>EM_S_STM07_IS</stp>
        <stp>4</stp>
        <stp>002693.SZ</stp>
        <stp>61</stp>
        <stp>12/31/2010</stp>
        <stp>1</stp>
        <tr r="D1163" s="2"/>
      </tp>
      <tp>
        <v>38870718.789999999</v>
        <stp/>
        <stp>EM_S_STM07_IS</stp>
        <stp>4</stp>
        <stp>002694.SZ</stp>
        <stp>61</stp>
        <stp>12/31/2010</stp>
        <stp>1</stp>
        <tr r="D1164" s="2"/>
      </tp>
      <tp>
        <v>3070849.91</v>
        <stp/>
        <stp>EM_S_STM07_IS</stp>
        <stp>4</stp>
        <stp>000695.SZ</stp>
        <stp>61</stp>
        <stp>12/31/2012</stp>
        <stp>1</stp>
        <tr r="H255" s="2"/>
      </tp>
      <tp>
        <v>60611384.420000002</v>
        <stp/>
        <stp>EM_S_STM07_IS</stp>
        <stp>4</stp>
        <stp>002695.SZ</stp>
        <stp>61</stp>
        <stp>12/31/2010</stp>
        <stp>1</stp>
        <tr r="D1165" s="2"/>
      </tp>
      <tp>
        <v>306930024.29000002</v>
        <stp/>
        <stp>EM_S_STM07_IS</stp>
        <stp>4</stp>
        <stp>001696.SZ</stp>
        <stp>61</stp>
        <stp>12/31/2013</stp>
        <stp>1</stp>
        <tr r="J470" s="2"/>
      </tp>
      <tp>
        <v>46298296.030000001</v>
        <stp/>
        <stp>EM_S_STM07_IS</stp>
        <stp>4</stp>
        <stp>002696.SZ</stp>
        <stp>61</stp>
        <stp>12/31/2010</stp>
        <stp>1</stp>
        <tr r="D1166" s="2"/>
      </tp>
      <tp>
        <v>44479560.969999999</v>
        <stp/>
        <stp>EM_S_STM07_IS</stp>
        <stp>4</stp>
        <stp>000697.SZ</stp>
        <stp>61</stp>
        <stp>12/31/2012</stp>
        <stp>1</stp>
        <tr r="H256" s="2"/>
      </tp>
      <tp>
        <v>150760742.97</v>
        <stp/>
        <stp>EM_S_STM07_IS</stp>
        <stp>4</stp>
        <stp>002697.SZ</stp>
        <stp>61</stp>
        <stp>12/31/2010</stp>
        <stp>1</stp>
        <tr r="D1167" s="2"/>
      </tp>
      <tp>
        <v>-161025167.69</v>
        <stp/>
        <stp>EM_S_STM07_IS</stp>
        <stp>4</stp>
        <stp>000698.SZ</stp>
        <stp>61</stp>
        <stp>12/31/2012</stp>
        <stp>1</stp>
        <tr r="H257" s="2"/>
      </tp>
      <tp>
        <v>127212670.17</v>
        <stp/>
        <stp>EM_S_STM07_IS</stp>
        <stp>4</stp>
        <stp>002698.SZ</stp>
        <stp>61</stp>
        <stp>12/31/2010</stp>
        <stp>1</stp>
        <tr r="D1168" s="2"/>
      </tp>
      <tp>
        <v>46787255.189999998</v>
        <stp/>
        <stp>EM_S_STM07_IS</stp>
        <stp>4</stp>
        <stp>002699.SZ</stp>
        <stp>61</stp>
        <stp>12/31/2010</stp>
        <stp>1</stp>
        <tr r="D1169" s="2"/>
      </tp>
      <tp>
        <v>504633273.06999999</v>
        <stp/>
        <stp>EM_S_STM07_IS</stp>
        <stp>4</stp>
        <stp>000620.SZ</stp>
        <stp>61</stp>
        <stp>12/31/2012</stp>
        <stp>1</stp>
        <tr r="H203" s="2"/>
      </tp>
      <tp>
        <v>60310199.859999999</v>
        <stp/>
        <stp>EM_S_STM07_IS</stp>
        <stp>4</stp>
        <stp>002620.SZ</stp>
        <stp>61</stp>
        <stp>12/31/2010</stp>
        <stp>1</stp>
        <tr r="D1090" s="2"/>
      </tp>
      <tp>
        <v>70413201.689999998</v>
        <stp/>
        <stp>EM_S_STM07_IS</stp>
        <stp>4</stp>
        <stp>002621.SZ</stp>
        <stp>61</stp>
        <stp>12/31/2010</stp>
        <stp>1</stp>
        <tr r="D1091" s="2"/>
      </tp>
      <tp>
        <v>5166825.3499999996</v>
        <stp/>
        <stp>EM_S_STM07_IS</stp>
        <stp>4</stp>
        <stp>000622.SZ</stp>
        <stp>61</stp>
        <stp>12/31/2012</stp>
        <stp>1</stp>
        <tr r="H204" s="2"/>
      </tp>
      <tp>
        <v>82640767.859999999</v>
        <stp/>
        <stp>EM_S_STM07_IS</stp>
        <stp>4</stp>
        <stp>002622.SZ</stp>
        <stp>61</stp>
        <stp>12/31/2010</stp>
        <stp>1</stp>
        <tr r="D1092" s="2"/>
      </tp>
      <tp>
        <v>646417206.85000002</v>
        <stp/>
        <stp>EM_S_STM07_IS</stp>
        <stp>4</stp>
        <stp>000623.SZ</stp>
        <stp>61</stp>
        <stp>12/31/2012</stp>
        <stp>1</stp>
        <tr r="H205" s="2"/>
      </tp>
      <tp>
        <v>218183757.78</v>
        <stp/>
        <stp>EM_S_STM07_IS</stp>
        <stp>4</stp>
        <stp>002623.SZ</stp>
        <stp>61</stp>
        <stp>12/31/2010</stp>
        <stp>1</stp>
        <tr r="D1093" s="2"/>
      </tp>
      <tp>
        <v>50634360.439999998</v>
        <stp/>
        <stp>EM_S_STM07_IS</stp>
        <stp>4</stp>
        <stp>002624.SZ</stp>
        <stp>61</stp>
        <stp>12/31/2010</stp>
        <stp>1</stp>
        <tr r="D1094" s="2"/>
      </tp>
      <tp>
        <v>1446409591.28</v>
        <stp/>
        <stp>EM_S_STM07_IS</stp>
        <stp>4</stp>
        <stp>000625.SZ</stp>
        <stp>61</stp>
        <stp>12/31/2012</stp>
        <stp>1</stp>
        <tr r="H206" s="2"/>
      </tp>
      <tp>
        <v>41575246.829999998</v>
        <stp/>
        <stp>EM_S_STM07_IS</stp>
        <stp>4</stp>
        <stp>002625.SZ</stp>
        <stp>61</stp>
        <stp>12/31/2010</stp>
        <stp>1</stp>
        <tr r="D1095" s="2"/>
      </tp>
      <tp>
        <v>15772816.93</v>
        <stp/>
        <stp>EM_S_STM07_IS</stp>
        <stp>4</stp>
        <stp>000626.SZ</stp>
        <stp>61</stp>
        <stp>12/31/2012</stp>
        <stp>1</stp>
        <tr r="H207" s="2"/>
      </tp>
      <tp>
        <v>141527513.25</v>
        <stp/>
        <stp>EM_S_STM07_IS</stp>
        <stp>4</stp>
        <stp>002626.SZ</stp>
        <stp>61</stp>
        <stp>12/31/2010</stp>
        <stp>1</stp>
        <tr r="D1096" s="2"/>
      </tp>
      <tp>
        <v>11824926.41</v>
        <stp/>
        <stp>EM_S_STM07_IS</stp>
        <stp>4</stp>
        <stp>000627.SZ</stp>
        <stp>61</stp>
        <stp>12/31/2012</stp>
        <stp>1</stp>
        <tr r="H208" s="2"/>
      </tp>
      <tp>
        <v>95280858.400000006</v>
        <stp/>
        <stp>EM_S_STM07_IS</stp>
        <stp>4</stp>
        <stp>002627.SZ</stp>
        <stp>61</stp>
        <stp>12/31/2010</stp>
        <stp>1</stp>
        <tr r="D1097" s="2"/>
      </tp>
      <tp>
        <v>8216568.0099999998</v>
        <stp/>
        <stp>EM_S_STM07_IS</stp>
        <stp>4</stp>
        <stp>000628.SZ</stp>
        <stp>61</stp>
        <stp>12/31/2012</stp>
        <stp>1</stp>
        <tr r="H209" s="2"/>
      </tp>
      <tp>
        <v>118524866.86</v>
        <stp/>
        <stp>EM_S_STM07_IS</stp>
        <stp>4</stp>
        <stp>002628.SZ</stp>
        <stp>61</stp>
        <stp>12/31/2010</stp>
        <stp>1</stp>
        <tr r="D1098" s="2"/>
      </tp>
      <tp>
        <v>592502014.58000004</v>
        <stp/>
        <stp>EM_S_STM07_IS</stp>
        <stp>4</stp>
        <stp>000629.SZ</stp>
        <stp>61</stp>
        <stp>12/31/2012</stp>
        <stp>1</stp>
        <tr r="H210" s="2"/>
      </tp>
      <tp>
        <v>60257965.520000003</v>
        <stp/>
        <stp>EM_S_STM07_IS</stp>
        <stp>4</stp>
        <stp>002629.SZ</stp>
        <stp>61</stp>
        <stp>12/31/2010</stp>
        <stp>1</stp>
        <tr r="D1099" s="2"/>
      </tp>
      <tp>
        <v>923870393.14999998</v>
        <stp/>
        <stp>EM_S_STM07_IS</stp>
        <stp>4</stp>
        <stp>000630.SZ</stp>
        <stp>61</stp>
        <stp>12/31/2012</stp>
        <stp>1</stp>
        <tr r="H211" s="2"/>
      </tp>
      <tp>
        <v>89059569.569999993</v>
        <stp/>
        <stp>EM_S_STM07_IS</stp>
        <stp>4</stp>
        <stp>002630.SZ</stp>
        <stp>61</stp>
        <stp>12/31/2010</stp>
        <stp>1</stp>
        <tr r="D1100" s="2"/>
      </tp>
      <tp>
        <v>584179739.46000004</v>
        <stp/>
        <stp>EM_S_STM07_IS</stp>
        <stp>4</stp>
        <stp>000631.SZ</stp>
        <stp>61</stp>
        <stp>12/31/2012</stp>
        <stp>1</stp>
        <tr r="H212" s="2"/>
      </tp>
      <tp>
        <v>97795256.969999999</v>
        <stp/>
        <stp>EM_S_STM07_IS</stp>
        <stp>4</stp>
        <stp>002631.SZ</stp>
        <stp>61</stp>
        <stp>12/31/2010</stp>
        <stp>1</stp>
        <tr r="D1101" s="2"/>
      </tp>
      <tp>
        <v>13870321.529999999</v>
        <stp/>
        <stp>EM_S_STM07_IS</stp>
        <stp>4</stp>
        <stp>000632.SZ</stp>
        <stp>61</stp>
        <stp>12/31/2012</stp>
        <stp>1</stp>
        <tr r="H213" s="2"/>
      </tp>
      <tp>
        <v>36631652.079999998</v>
        <stp/>
        <stp>EM_S_STM07_IS</stp>
        <stp>4</stp>
        <stp>002632.SZ</stp>
        <stp>61</stp>
        <stp>12/31/2010</stp>
        <stp>1</stp>
        <tr r="D1102" s="2"/>
      </tp>
      <tp>
        <v>2379967.91</v>
        <stp/>
        <stp>EM_S_STM07_IS</stp>
        <stp>4</stp>
        <stp>000633.SZ</stp>
        <stp>61</stp>
        <stp>12/31/2012</stp>
        <stp>1</stp>
        <tr r="H214" s="2"/>
      </tp>
      <tp>
        <v>38160421.350000001</v>
        <stp/>
        <stp>EM_S_STM07_IS</stp>
        <stp>4</stp>
        <stp>002633.SZ</stp>
        <stp>61</stp>
        <stp>12/31/2010</stp>
        <stp>1</stp>
        <tr r="D1103" s="2"/>
      </tp>
      <tp>
        <v>39506488.310000002</v>
        <stp/>
        <stp>EM_S_STM07_IS</stp>
        <stp>4</stp>
        <stp>002634.SZ</stp>
        <stp>61</stp>
        <stp>12/31/2010</stp>
        <stp>1</stp>
        <tr r="D1104" s="2"/>
      </tp>
      <tp>
        <v>30365616.960000001</v>
        <stp/>
        <stp>EM_S_STM07_IS</stp>
        <stp>4</stp>
        <stp>000635.SZ</stp>
        <stp>61</stp>
        <stp>12/31/2012</stp>
        <stp>1</stp>
        <tr r="H215" s="2"/>
      </tp>
      <tp>
        <v>55493218.009999998</v>
        <stp/>
        <stp>EM_S_STM07_IS</stp>
        <stp>4</stp>
        <stp>002635.SZ</stp>
        <stp>61</stp>
        <stp>12/31/2010</stp>
        <stp>1</stp>
        <tr r="D1105" s="2"/>
      </tp>
      <tp>
        <v>73231558.900000006</v>
        <stp/>
        <stp>EM_S_STM07_IS</stp>
        <stp>4</stp>
        <stp>000636.SZ</stp>
        <stp>61</stp>
        <stp>12/31/2012</stp>
        <stp>1</stp>
        <tr r="H216" s="2"/>
      </tp>
      <tp>
        <v>100802463.72</v>
        <stp/>
        <stp>EM_S_STM07_IS</stp>
        <stp>4</stp>
        <stp>002636.SZ</stp>
        <stp>61</stp>
        <stp>12/31/2010</stp>
        <stp>1</stp>
        <tr r="D1106" s="2"/>
      </tp>
      <tp>
        <v>34436562.350000001</v>
        <stp/>
        <stp>EM_S_STM07_IS</stp>
        <stp>4</stp>
        <stp>000637.SZ</stp>
        <stp>61</stp>
        <stp>12/31/2012</stp>
        <stp>1</stp>
        <tr r="H217" s="2"/>
      </tp>
      <tp>
        <v>67930535.439999998</v>
        <stp/>
        <stp>EM_S_STM07_IS</stp>
        <stp>4</stp>
        <stp>002637.SZ</stp>
        <stp>61</stp>
        <stp>12/31/2010</stp>
        <stp>1</stp>
        <tr r="D1107" s="2"/>
      </tp>
      <tp>
        <v>5001888.18</v>
        <stp/>
        <stp>EM_S_STM07_IS</stp>
        <stp>4</stp>
        <stp>000638.SZ</stp>
        <stp>61</stp>
        <stp>12/31/2012</stp>
        <stp>1</stp>
        <tr r="H218" s="2"/>
      </tp>
      <tp>
        <v>81100140.5</v>
        <stp/>
        <stp>EM_S_STM07_IS</stp>
        <stp>4</stp>
        <stp>002638.SZ</stp>
        <stp>61</stp>
        <stp>12/31/2010</stp>
        <stp>1</stp>
        <tr r="D1108" s="2"/>
      </tp>
      <tp>
        <v>143066273.03</v>
        <stp/>
        <stp>EM_S_STM07_IS</stp>
        <stp>4</stp>
        <stp>000639.SZ</stp>
        <stp>61</stp>
        <stp>12/31/2012</stp>
        <stp>1</stp>
        <tr r="H219" s="2"/>
      </tp>
      <tp>
        <v>80046612.159999996</v>
        <stp/>
        <stp>EM_S_STM07_IS</stp>
        <stp>4</stp>
        <stp>002639.SZ</stp>
        <stp>61</stp>
        <stp>12/31/2010</stp>
        <stp>1</stp>
        <tr r="D1109" s="2"/>
      </tp>
      <tp>
        <v>99614800.069999993</v>
        <stp/>
        <stp>EM_S_STM07_IS</stp>
        <stp>4</stp>
        <stp>000600.SZ</stp>
        <stp>61</stp>
        <stp>12/31/2012</stp>
        <stp>1</stp>
        <tr r="H187" s="2"/>
      </tp>
      <tp>
        <v>81327506.620000005</v>
        <stp/>
        <stp>EM_S_STM07_IS</stp>
        <stp>4</stp>
        <stp>002600.SZ</stp>
        <stp>61</stp>
        <stp>12/31/2010</stp>
        <stp>1</stp>
        <tr r="D1070" s="2"/>
      </tp>
      <tp>
        <v>136982712.16999999</v>
        <stp/>
        <stp>EM_S_STM07_IS</stp>
        <stp>4</stp>
        <stp>000601.SZ</stp>
        <stp>61</stp>
        <stp>12/31/2012</stp>
        <stp>1</stp>
        <tr r="H188" s="2"/>
      </tp>
      <tp>
        <v>161692945.58000001</v>
        <stp/>
        <stp>EM_S_STM07_IS</stp>
        <stp>4</stp>
        <stp>002601.SZ</stp>
        <stp>61</stp>
        <stp>12/31/2010</stp>
        <stp>1</stp>
        <tr r="D1071" s="2"/>
      </tp>
      <tp>
        <v>158785566.46000001</v>
        <stp/>
        <stp>EM_S_STM07_IS</stp>
        <stp>4</stp>
        <stp>002602.SZ</stp>
        <stp>61</stp>
        <stp>12/31/2010</stp>
        <stp>1</stp>
        <tr r="D1072" s="2"/>
      </tp>
      <tp>
        <v>344233602.12</v>
        <stp/>
        <stp>EM_S_STM07_IS</stp>
        <stp>4</stp>
        <stp>000603.SZ</stp>
        <stp>61</stp>
        <stp>12/31/2012</stp>
        <stp>1</stp>
        <tr r="H189" s="2"/>
      </tp>
      <tp>
        <v>315559119.76999998</v>
        <stp/>
        <stp>EM_S_STM07_IS</stp>
        <stp>4</stp>
        <stp>002603.SZ</stp>
        <stp>61</stp>
        <stp>12/31/2010</stp>
        <stp>1</stp>
        <tr r="D1073" s="2"/>
      </tp>
      <tp>
        <v>90750061.349999994</v>
        <stp/>
        <stp>EM_S_STM07_IS</stp>
        <stp>4</stp>
        <stp>002604.SZ</stp>
        <stp>61</stp>
        <stp>12/31/2010</stp>
        <stp>1</stp>
        <tr r="D1074" s="2"/>
      </tp>
      <tp>
        <v>5219212.72</v>
        <stp/>
        <stp>EM_S_STM07_IS</stp>
        <stp>4</stp>
        <stp>000605.SZ</stp>
        <stp>61</stp>
        <stp>12/31/2012</stp>
        <stp>1</stp>
        <tr r="H190" s="2"/>
      </tp>
      <tp>
        <v>71057175.769999996</v>
        <stp/>
        <stp>EM_S_STM07_IS</stp>
        <stp>4</stp>
        <stp>002605.SZ</stp>
        <stp>61</stp>
        <stp>12/31/2010</stp>
        <stp>1</stp>
        <tr r="D1075" s="2"/>
      </tp>
      <tp>
        <v>3079284.13</v>
        <stp/>
        <stp>EM_S_STM07_IS</stp>
        <stp>4</stp>
        <stp>000606.SZ</stp>
        <stp>61</stp>
        <stp>12/31/2012</stp>
        <stp>1</stp>
        <tr r="H191" s="2"/>
      </tp>
      <tp>
        <v>74270510.590000004</v>
        <stp/>
        <stp>EM_S_STM07_IS</stp>
        <stp>4</stp>
        <stp>002606.SZ</stp>
        <stp>61</stp>
        <stp>12/31/2010</stp>
        <stp>1</stp>
        <tr r="D1076" s="2"/>
      </tp>
      <tp>
        <v>23420537.27</v>
        <stp/>
        <stp>EM_S_STM07_IS</stp>
        <stp>4</stp>
        <stp>000607.SZ</stp>
        <stp>61</stp>
        <stp>12/31/2012</stp>
        <stp>1</stp>
        <tr r="H192" s="2"/>
      </tp>
      <tp>
        <v>75507214.599999994</v>
        <stp/>
        <stp>EM_S_STM07_IS</stp>
        <stp>4</stp>
        <stp>002607.SZ</stp>
        <stp>61</stp>
        <stp>12/31/2010</stp>
        <stp>1</stp>
        <tr r="D1077" s="2"/>
      </tp>
      <tp>
        <v>265480000</v>
        <stp/>
        <stp>EM_S_STM07_IS</stp>
        <stp>4</stp>
        <stp>000608.SZ</stp>
        <stp>61</stp>
        <stp>12/31/2012</stp>
        <stp>1</stp>
        <tr r="H193" s="2"/>
      </tp>
      <tp>
        <v>221001879.12</v>
        <stp/>
        <stp>EM_S_STM07_IS</stp>
        <stp>4</stp>
        <stp>002608.SZ</stp>
        <stp>61</stp>
        <stp>12/31/2010</stp>
        <stp>1</stp>
        <tr r="D1078" s="2"/>
      </tp>
      <tp>
        <v>84567844.060000002</v>
        <stp/>
        <stp>EM_S_STM07_IS</stp>
        <stp>4</stp>
        <stp>000609.SZ</stp>
        <stp>61</stp>
        <stp>12/31/2012</stp>
        <stp>1</stp>
        <tr r="H194" s="2"/>
      </tp>
      <tp>
        <v>51388456.170000002</v>
        <stp/>
        <stp>EM_S_STM07_IS</stp>
        <stp>4</stp>
        <stp>002609.SZ</stp>
        <stp>61</stp>
        <stp>12/31/2010</stp>
        <stp>1</stp>
        <tr r="D1079" s="2"/>
      </tp>
      <tp>
        <v>21122407.699999999</v>
        <stp/>
        <stp>EM_S_STM07_IS</stp>
        <stp>4</stp>
        <stp>000610.SZ</stp>
        <stp>61</stp>
        <stp>12/31/2012</stp>
        <stp>1</stp>
        <tr r="H195" s="2"/>
      </tp>
      <tp>
        <v>101467327.77</v>
        <stp/>
        <stp>EM_S_STM07_IS</stp>
        <stp>4</stp>
        <stp>002610.SZ</stp>
        <stp>61</stp>
        <stp>12/31/2010</stp>
        <stp>1</stp>
        <tr r="D1080" s="2"/>
      </tp>
      <tp>
        <v>-46122297.579999998</v>
        <stp/>
        <stp>EM_S_STM07_IS</stp>
        <stp>4</stp>
        <stp>000611.SZ</stp>
        <stp>61</stp>
        <stp>12/31/2012</stp>
        <stp>1</stp>
        <tr r="H196" s="2"/>
      </tp>
      <tp>
        <v>42844001.939999998</v>
        <stp/>
        <stp>EM_S_STM07_IS</stp>
        <stp>4</stp>
        <stp>002611.SZ</stp>
        <stp>61</stp>
        <stp>12/31/2010</stp>
        <stp>1</stp>
        <tr r="D1081" s="2"/>
      </tp>
      <tp>
        <v>-15358550.4</v>
        <stp/>
        <stp>EM_S_STM07_IS</stp>
        <stp>4</stp>
        <stp>000612.SZ</stp>
        <stp>61</stp>
        <stp>12/31/2012</stp>
        <stp>1</stp>
        <tr r="H197" s="2"/>
      </tp>
      <tp>
        <v>123287041.3</v>
        <stp/>
        <stp>EM_S_STM07_IS</stp>
        <stp>4</stp>
        <stp>002612.SZ</stp>
        <stp>61</stp>
        <stp>12/31/2010</stp>
        <stp>1</stp>
        <tr r="D1082" s="2"/>
      </tp>
      <tp>
        <v>2126042</v>
        <stp/>
        <stp>EM_S_STM07_IS</stp>
        <stp>4</stp>
        <stp>000613.SZ</stp>
        <stp>61</stp>
        <stp>12/31/2012</stp>
        <stp>1</stp>
        <tr r="H198" s="2"/>
      </tp>
      <tp>
        <v>88724630.819999993</v>
        <stp/>
        <stp>EM_S_STM07_IS</stp>
        <stp>4</stp>
        <stp>002613.SZ</stp>
        <stp>61</stp>
        <stp>12/31/2010</stp>
        <stp>1</stp>
        <tr r="D1083" s="2"/>
      </tp>
      <tp>
        <v>153076726.08000001</v>
        <stp/>
        <stp>EM_S_STM07_IS</stp>
        <stp>4</stp>
        <stp>002614.SZ</stp>
        <stp>61</stp>
        <stp>12/31/2010</stp>
        <stp>1</stp>
        <tr r="D1084" s="2"/>
      </tp>
      <tp>
        <v>4331687.6100000003</v>
        <stp/>
        <stp>EM_S_STM07_IS</stp>
        <stp>4</stp>
        <stp>000615.SZ</stp>
        <stp>61</stp>
        <stp>12/31/2012</stp>
        <stp>1</stp>
        <tr r="H199" s="2"/>
      </tp>
      <tp>
        <v>42322112.82</v>
        <stp/>
        <stp>EM_S_STM07_IS</stp>
        <stp>4</stp>
        <stp>002615.SZ</stp>
        <stp>61</stp>
        <stp>12/31/2010</stp>
        <stp>1</stp>
        <tr r="D1085" s="2"/>
      </tp>
      <tp>
        <v>321889071.69999999</v>
        <stp/>
        <stp>EM_S_STM07_IS</stp>
        <stp>4</stp>
        <stp>000616.SZ</stp>
        <stp>61</stp>
        <stp>12/31/2012</stp>
        <stp>1</stp>
        <tr r="H200" s="2"/>
      </tp>
      <tp>
        <v>67683642.569999993</v>
        <stp/>
        <stp>EM_S_STM07_IS</stp>
        <stp>4</stp>
        <stp>002616.SZ</stp>
        <stp>61</stp>
        <stp>12/31/2010</stp>
        <stp>1</stp>
        <tr r="D1086" s="2"/>
      </tp>
      <tp>
        <v>-28342658.050000001</v>
        <stp/>
        <stp>EM_S_STM07_IS</stp>
        <stp>4</stp>
        <stp>000617.SZ</stp>
        <stp>61</stp>
        <stp>12/31/2012</stp>
        <stp>1</stp>
        <tr r="H201" s="2"/>
      </tp>
      <tp>
        <v>58208714.399999999</v>
        <stp/>
        <stp>EM_S_STM07_IS</stp>
        <stp>4</stp>
        <stp>002617.SZ</stp>
        <stp>61</stp>
        <stp>12/31/2010</stp>
        <stp>1</stp>
        <tr r="D1087" s="2"/>
      </tp>
      <tp>
        <v>52680483.009999998</v>
        <stp/>
        <stp>EM_S_STM07_IS</stp>
        <stp>4</stp>
        <stp>002618.SZ</stp>
        <stp>61</stp>
        <stp>12/31/2010</stp>
        <stp>1</stp>
        <tr r="D1088" s="2"/>
      </tp>
      <tp>
        <v>201665188.31999999</v>
        <stp/>
        <stp>EM_S_STM07_IS</stp>
        <stp>4</stp>
        <stp>000619.SZ</stp>
        <stp>61</stp>
        <stp>12/31/2012</stp>
        <stp>1</stp>
        <tr r="H202" s="2"/>
      </tp>
      <tp>
        <v>49791215.57</v>
        <stp/>
        <stp>EM_S_STM07_IS</stp>
        <stp>4</stp>
        <stp>002619.SZ</stp>
        <stp>61</stp>
        <stp>12/31/2010</stp>
        <stp>1</stp>
        <tr r="D1089" s="2"/>
      </tp>
      <tp>
        <v>47098719.659999996</v>
        <stp/>
        <stp>EM_S_STM07_IS</stp>
        <stp>4</stp>
        <stp>002660.SZ</stp>
        <stp>61</stp>
        <stp>12/31/2010</stp>
        <stp>1</stp>
        <tr r="D1130" s="2"/>
      </tp>
      <tp>
        <v>299797507.38999999</v>
        <stp/>
        <stp>EM_S_STM07_IS</stp>
        <stp>4</stp>
        <stp>000661.SZ</stp>
        <stp>61</stp>
        <stp>12/31/2012</stp>
        <stp>1</stp>
        <tr r="H227" s="2"/>
      </tp>
      <tp>
        <v>51147870.409999996</v>
        <stp/>
        <stp>EM_S_STM07_IS</stp>
        <stp>4</stp>
        <stp>002661.SZ</stp>
        <stp>61</stp>
        <stp>12/31/2010</stp>
        <stp>1</stp>
        <tr r="D1131" s="2"/>
      </tp>
      <tp>
        <v>14811654.050000001</v>
        <stp/>
        <stp>EM_S_STM07_IS</stp>
        <stp>4</stp>
        <stp>000662.SZ</stp>
        <stp>61</stp>
        <stp>12/31/2012</stp>
        <stp>1</stp>
        <tr r="H228" s="2"/>
      </tp>
      <tp>
        <v>276566879.94999999</v>
        <stp/>
        <stp>EM_S_STM07_IS</stp>
        <stp>4</stp>
        <stp>002662.SZ</stp>
        <stp>61</stp>
        <stp>12/31/2010</stp>
        <stp>1</stp>
        <tr r="D1132" s="2"/>
      </tp>
      <tp>
        <v>10805771.699999999</v>
        <stp/>
        <stp>EM_S_STM07_IS</stp>
        <stp>4</stp>
        <stp>000663.SZ</stp>
        <stp>61</stp>
        <stp>12/31/2012</stp>
        <stp>1</stp>
        <tr r="H229" s="2"/>
      </tp>
      <tp>
        <v>48669112.859999999</v>
        <stp/>
        <stp>EM_S_STM07_IS</stp>
        <stp>4</stp>
        <stp>002663.SZ</stp>
        <stp>61</stp>
        <stp>12/31/2010</stp>
        <stp>1</stp>
        <tr r="D1133" s="2"/>
      </tp>
      <tp>
        <v>43949256.189999998</v>
        <stp/>
        <stp>EM_S_STM07_IS</stp>
        <stp>4</stp>
        <stp>002664.SZ</stp>
        <stp>61</stp>
        <stp>12/31/2010</stp>
        <stp>1</stp>
        <tr r="D1134" s="2"/>
      </tp>
      <tp>
        <v>179969390.27000001</v>
        <stp/>
        <stp>EM_S_STM07_IS</stp>
        <stp>4</stp>
        <stp>000665.SZ</stp>
        <stp>61</stp>
        <stp>12/31/2012</stp>
        <stp>1</stp>
        <tr r="H230" s="2"/>
      </tp>
      <tp>
        <v>91321420.280000001</v>
        <stp/>
        <stp>EM_S_STM07_IS</stp>
        <stp>4</stp>
        <stp>002665.SZ</stp>
        <stp>61</stp>
        <stp>12/31/2010</stp>
        <stp>1</stp>
        <tr r="D1135" s="2"/>
      </tp>
      <tp>
        <v>430242760.54000002</v>
        <stp/>
        <stp>EM_S_STM07_IS</stp>
        <stp>4</stp>
        <stp>000666.SZ</stp>
        <stp>61</stp>
        <stp>12/31/2012</stp>
        <stp>1</stp>
        <tr r="H231" s="2"/>
      </tp>
      <tp>
        <v>100012811.65000001</v>
        <stp/>
        <stp>EM_S_STM07_IS</stp>
        <stp>4</stp>
        <stp>002666.SZ</stp>
        <stp>61</stp>
        <stp>12/31/2010</stp>
        <stp>1</stp>
        <tr r="D1136" s="2"/>
      </tp>
      <tp>
        <v>164956504.44</v>
        <stp/>
        <stp>EM_S_STM07_IS</stp>
        <stp>4</stp>
        <stp>000667.SZ</stp>
        <stp>61</stp>
        <stp>12/31/2012</stp>
        <stp>1</stp>
        <tr r="H232" s="2"/>
      </tp>
      <tp>
        <v>43276395.240000002</v>
        <stp/>
        <stp>EM_S_STM07_IS</stp>
        <stp>4</stp>
        <stp>002667.SZ</stp>
        <stp>61</stp>
        <stp>12/31/2010</stp>
        <stp>1</stp>
        <tr r="D1137" s="2"/>
      </tp>
      <tp>
        <v>1769710.24</v>
        <stp/>
        <stp>EM_S_STM07_IS</stp>
        <stp>4</stp>
        <stp>000668.SZ</stp>
        <stp>61</stp>
        <stp>12/31/2012</stp>
        <stp>1</stp>
        <tr r="H233" s="2"/>
      </tp>
      <tp>
        <v>131485504.66</v>
        <stp/>
        <stp>EM_S_STM07_IS</stp>
        <stp>4</stp>
        <stp>002668.SZ</stp>
        <stp>61</stp>
        <stp>12/31/2010</stp>
        <stp>1</stp>
        <tr r="D1138" s="2"/>
      </tp>
      <tp>
        <v>272374192.98000002</v>
        <stp/>
        <stp>EM_S_STM07_IS</stp>
        <stp>4</stp>
        <stp>000669.SZ</stp>
        <stp>61</stp>
        <stp>12/31/2012</stp>
        <stp>1</stp>
        <tr r="H234" s="2"/>
      </tp>
      <tp>
        <v>62123683.609999999</v>
        <stp/>
        <stp>EM_S_STM07_IS</stp>
        <stp>4</stp>
        <stp>002669.SZ</stp>
        <stp>61</stp>
        <stp>12/31/2010</stp>
        <stp>1</stp>
        <tr r="D1139" s="2"/>
      </tp>
      <tp>
        <v>2447331.2200000002</v>
        <stp/>
        <stp>EM_S_STM07_IS</stp>
        <stp>4</stp>
        <stp>000670.SZ</stp>
        <stp>61</stp>
        <stp>12/31/2012</stp>
        <stp>1</stp>
        <tr r="H235" s="2"/>
      </tp>
      <tp>
        <v>73092243.829999998</v>
        <stp/>
        <stp>EM_S_STM07_IS</stp>
        <stp>4</stp>
        <stp>002670.SZ</stp>
        <stp>61</stp>
        <stp>12/31/2010</stp>
        <stp>1</stp>
        <tr r="D1140" s="2"/>
      </tp>
      <tp>
        <v>558606712.86000001</v>
        <stp/>
        <stp>EM_S_STM07_IS</stp>
        <stp>4</stp>
        <stp>000671.SZ</stp>
        <stp>61</stp>
        <stp>12/31/2012</stp>
        <stp>1</stp>
        <tr r="H236" s="2"/>
      </tp>
      <tp>
        <v>61259541.700000003</v>
        <stp/>
        <stp>EM_S_STM07_IS</stp>
        <stp>4</stp>
        <stp>002671.SZ</stp>
        <stp>61</stp>
        <stp>12/31/2010</stp>
        <stp>1</stp>
        <tr r="D1141" s="2"/>
      </tp>
      <tp>
        <v>913564.14</v>
        <stp/>
        <stp>EM_S_STM07_IS</stp>
        <stp>4</stp>
        <stp>000672.SZ</stp>
        <stp>61</stp>
        <stp>12/31/2012</stp>
        <stp>1</stp>
        <tr r="H237" s="2"/>
      </tp>
      <tp>
        <v>155855982.56</v>
        <stp/>
        <stp>EM_S_STM07_IS</stp>
        <stp>4</stp>
        <stp>002672.SZ</stp>
        <stp>61</stp>
        <stp>12/31/2010</stp>
        <stp>1</stp>
        <tr r="D1142" s="2"/>
      </tp>
      <tp>
        <v>3151280.91</v>
        <stp/>
        <stp>EM_S_STM07_IS</stp>
        <stp>4</stp>
        <stp>000673.SZ</stp>
        <stp>61</stp>
        <stp>12/31/2012</stp>
        <stp>1</stp>
        <tr r="H238" s="2"/>
      </tp>
      <tp>
        <v>537084098.26999998</v>
        <stp/>
        <stp>EM_S_STM07_IS</stp>
        <stp>4</stp>
        <stp>002673.SZ</stp>
        <stp>61</stp>
        <stp>12/31/2010</stp>
        <stp>1</stp>
        <tr r="D1143" s="2"/>
      </tp>
      <tp>
        <v>106559646.43000001</v>
        <stp/>
        <stp>EM_S_STM07_IS</stp>
        <stp>4</stp>
        <stp>002674.SZ</stp>
        <stp>61</stp>
        <stp>12/31/2010</stp>
        <stp>1</stp>
        <tr r="D1144" s="2"/>
      </tp>
      <tp>
        <v>50639117.729999997</v>
        <stp/>
        <stp>EM_S_STM07_IS</stp>
        <stp>4</stp>
        <stp>002675.SZ</stp>
        <stp>61</stp>
        <stp>12/31/2010</stp>
        <stp>1</stp>
        <tr r="D1145" s="2"/>
      </tp>
      <tp>
        <v>-137576958.38999999</v>
        <stp/>
        <stp>EM_S_STM07_IS</stp>
        <stp>4</stp>
        <stp>000676.SZ</stp>
        <stp>61</stp>
        <stp>12/31/2012</stp>
        <stp>1</stp>
        <tr r="H239" s="2"/>
      </tp>
      <tp>
        <v>110054967.93000001</v>
        <stp/>
        <stp>EM_S_STM07_IS</stp>
        <stp>4</stp>
        <stp>002676.SZ</stp>
        <stp>61</stp>
        <stp>12/31/2010</stp>
        <stp>1</stp>
        <tr r="D1146" s="2"/>
      </tp>
      <tp>
        <v>1109641642.77</v>
        <stp/>
        <stp>EM_S_STM07_IS</stp>
        <stp>4</stp>
        <stp>000677.SZ</stp>
        <stp>61</stp>
        <stp>12/31/2012</stp>
        <stp>1</stp>
        <tr r="H240" s="2"/>
      </tp>
      <tp>
        <v>62606817.68</v>
        <stp/>
        <stp>EM_S_STM07_IS</stp>
        <stp>4</stp>
        <stp>002677.SZ</stp>
        <stp>61</stp>
        <stp>12/31/2010</stp>
        <stp>1</stp>
        <tr r="D1147" s="2"/>
      </tp>
      <tp>
        <v>4859454.4800000004</v>
        <stp/>
        <stp>EM_S_STM07_IS</stp>
        <stp>4</stp>
        <stp>000678.SZ</stp>
        <stp>61</stp>
        <stp>12/31/2012</stp>
        <stp>1</stp>
        <tr r="H241" s="2"/>
      </tp>
      <tp>
        <v>118110897.40000001</v>
        <stp/>
        <stp>EM_S_STM07_IS</stp>
        <stp>4</stp>
        <stp>002678.SZ</stp>
        <stp>61</stp>
        <stp>12/31/2010</stp>
        <stp>1</stp>
        <tr r="D1148" s="2"/>
      </tp>
      <tp>
        <v>151850970.31999999</v>
        <stp/>
        <stp>EM_S_STM07_IS</stp>
        <stp>4</stp>
        <stp>000679.SZ</stp>
        <stp>61</stp>
        <stp>12/31/2012</stp>
        <stp>1</stp>
        <tr r="H242" s="2"/>
      </tp>
      <tp>
        <v>39829449.609999999</v>
        <stp/>
        <stp>EM_S_STM07_IS</stp>
        <stp>4</stp>
        <stp>002679.SZ</stp>
        <stp>61</stp>
        <stp>12/31/2010</stp>
        <stp>1</stp>
        <tr r="D1149" s="2"/>
      </tp>
      <tp>
        <v>43440844.960000001</v>
        <stp/>
        <stp>EM_S_STM07_IS</stp>
        <stp>4</stp>
        <stp>002640.SZ</stp>
        <stp>61</stp>
        <stp>12/31/2010</stp>
        <stp>1</stp>
        <tr r="D1110" s="2"/>
      </tp>
      <tp>
        <v>160720546.5</v>
        <stp/>
        <stp>EM_S_STM07_IS</stp>
        <stp>4</stp>
        <stp>002641.SZ</stp>
        <stp>61</stp>
        <stp>12/31/2010</stp>
        <stp>1</stp>
        <tr r="D1111" s="2"/>
      </tp>
      <tp>
        <v>51362915.689999998</v>
        <stp/>
        <stp>EM_S_STM07_IS</stp>
        <stp>4</stp>
        <stp>002642.SZ</stp>
        <stp>61</stp>
        <stp>12/31/2010</stp>
        <stp>1</stp>
        <tr r="D1112" s="2"/>
      </tp>
      <tp>
        <v>99802365.340000004</v>
        <stp/>
        <stp>EM_S_STM07_IS</stp>
        <stp>4</stp>
        <stp>002643.SZ</stp>
        <stp>61</stp>
        <stp>12/31/2010</stp>
        <stp>1</stp>
        <tr r="D1113" s="2"/>
      </tp>
      <tp>
        <v>51241692.75</v>
        <stp/>
        <stp>EM_S_STM07_IS</stp>
        <stp>4</stp>
        <stp>002644.SZ</stp>
        <stp>61</stp>
        <stp>12/31/2010</stp>
        <stp>1</stp>
        <tr r="D1114" s="2"/>
      </tp>
      <tp>
        <v>44922269.840000004</v>
        <stp/>
        <stp>EM_S_STM07_IS</stp>
        <stp>4</stp>
        <stp>002645.SZ</stp>
        <stp>61</stp>
        <stp>12/31/2010</stp>
        <stp>1</stp>
        <tr r="D1115" s="2"/>
      </tp>
      <tp>
        <v>135536943.78</v>
        <stp/>
        <stp>EM_S_STM07_IS</stp>
        <stp>4</stp>
        <stp>002646.SZ</stp>
        <stp>61</stp>
        <stp>12/31/2010</stp>
        <stp>1</stp>
        <tr r="D1116" s="2"/>
      </tp>
      <tp>
        <v>79291344.689999998</v>
        <stp/>
        <stp>EM_S_STM07_IS</stp>
        <stp>4</stp>
        <stp>002647.SZ</stp>
        <stp>61</stp>
        <stp>12/31/2010</stp>
        <stp>1</stp>
        <tr r="D1117" s="2"/>
      </tp>
      <tp>
        <v>305775848.87</v>
        <stp/>
        <stp>EM_S_STM07_IS</stp>
        <stp>4</stp>
        <stp>002648.SZ</stp>
        <stp>61</stp>
        <stp>12/31/2010</stp>
        <stp>1</stp>
        <tr r="D1118" s="2"/>
      </tp>
      <tp>
        <v>55315205.740000002</v>
        <stp/>
        <stp>EM_S_STM07_IS</stp>
        <stp>4</stp>
        <stp>002649.SZ</stp>
        <stp>61</stp>
        <stp>12/31/2010</stp>
        <stp>1</stp>
        <tr r="D1119" s="2"/>
      </tp>
      <tp>
        <v>255461059.63</v>
        <stp/>
        <stp>EM_S_STM07_IS</stp>
        <stp>4</stp>
        <stp>000650.SZ</stp>
        <stp>61</stp>
        <stp>12/31/2012</stp>
        <stp>1</stp>
        <tr r="H220" s="2"/>
      </tp>
      <tp>
        <v>129870738.67</v>
        <stp/>
        <stp>EM_S_STM07_IS</stp>
        <stp>4</stp>
        <stp>002650.SZ</stp>
        <stp>61</stp>
        <stp>12/31/2010</stp>
        <stp>1</stp>
        <tr r="D1120" s="2"/>
      </tp>
      <tp>
        <v>7379666345.0900002</v>
        <stp/>
        <stp>EM_S_STM07_IS</stp>
        <stp>4</stp>
        <stp>000651.SZ</stp>
        <stp>61</stp>
        <stp>12/31/2012</stp>
        <stp>1</stp>
        <tr r="H221" s="2"/>
      </tp>
      <tp>
        <v>576549577.91999996</v>
        <stp/>
        <stp>EM_S_STM07_IS</stp>
        <stp>4</stp>
        <stp>002651.SZ</stp>
        <stp>61</stp>
        <stp>12/31/2010</stp>
        <stp>1</stp>
        <tr r="D1121" s="2"/>
      </tp>
      <tp>
        <v>-195769363.06999999</v>
        <stp/>
        <stp>EM_S_STM07_IS</stp>
        <stp>4</stp>
        <stp>000652.SZ</stp>
        <stp>61</stp>
        <stp>12/31/2012</stp>
        <stp>1</stp>
        <tr r="H222" s="2"/>
      </tp>
      <tp>
        <v>57558266.140000001</v>
        <stp/>
        <stp>EM_S_STM07_IS</stp>
        <stp>4</stp>
        <stp>002652.SZ</stp>
        <stp>61</stp>
        <stp>12/31/2010</stp>
        <stp>1</stp>
        <tr r="D1122" s="2"/>
      </tp>
      <tp>
        <v>305752954.88999999</v>
        <stp/>
        <stp>EM_S_STM07_IS</stp>
        <stp>4</stp>
        <stp>002653.SZ</stp>
        <stp>61</stp>
        <stp>12/31/2010</stp>
        <stp>1</stp>
        <tr r="D1123" s="2"/>
      </tp>
      <tp>
        <v>36139868.420000002</v>
        <stp/>
        <stp>EM_S_STM07_IS</stp>
        <stp>4</stp>
        <stp>002654.SZ</stp>
        <stp>61</stp>
        <stp>12/31/2010</stp>
        <stp>1</stp>
        <tr r="D1124" s="2"/>
      </tp>
      <tp>
        <v>211501384</v>
        <stp/>
        <stp>EM_S_STM07_IS</stp>
        <stp>4</stp>
        <stp>000655.SZ</stp>
        <stp>61</stp>
        <stp>12/31/2012</stp>
        <stp>1</stp>
        <tr r="H223" s="2"/>
      </tp>
      <tp>
        <v>50494312.920000002</v>
        <stp/>
        <stp>EM_S_STM07_IS</stp>
        <stp>4</stp>
        <stp>002655.SZ</stp>
        <stp>61</stp>
        <stp>12/31/2010</stp>
        <stp>1</stp>
        <tr r="D1125" s="2"/>
      </tp>
      <tp>
        <v>1279375216.1700001</v>
        <stp/>
        <stp>EM_S_STM07_IS</stp>
        <stp>4</stp>
        <stp>000656.SZ</stp>
        <stp>61</stp>
        <stp>12/31/2012</stp>
        <stp>1</stp>
        <tr r="H224" s="2"/>
      </tp>
      <tp>
        <v>65199883.75</v>
        <stp/>
        <stp>EM_S_STM07_IS</stp>
        <stp>4</stp>
        <stp>002656.SZ</stp>
        <stp>61</stp>
        <stp>12/31/2010</stp>
        <stp>1</stp>
        <tr r="D1126" s="2"/>
      </tp>
      <tp>
        <v>-51144511.630000003</v>
        <stp/>
        <stp>EM_S_STM07_IS</stp>
        <stp>4</stp>
        <stp>000657.SZ</stp>
        <stp>61</stp>
        <stp>12/31/2012</stp>
        <stp>1</stp>
        <tr r="H225" s="2"/>
      </tp>
      <tp>
        <v>42786013.850000001</v>
        <stp/>
        <stp>EM_S_STM07_IS</stp>
        <stp>4</stp>
        <stp>002657.SZ</stp>
        <stp>61</stp>
        <stp>12/31/2010</stp>
        <stp>1</stp>
        <tr r="D1127" s="2"/>
      </tp>
      <tp>
        <v>34465666.439999998</v>
        <stp/>
        <stp>EM_S_STM07_IS</stp>
        <stp>4</stp>
        <stp>002658.SZ</stp>
        <stp>61</stp>
        <stp>12/31/2010</stp>
        <stp>1</stp>
        <tr r="D1128" s="2"/>
      </tp>
      <tp>
        <v>-181425528.38</v>
        <stp/>
        <stp>EM_S_STM07_IS</stp>
        <stp>4</stp>
        <stp>000659.SZ</stp>
        <stp>61</stp>
        <stp>12/31/2012</stp>
        <stp>1</stp>
        <tr r="H226" s="2"/>
      </tp>
      <tp>
        <v>52998863.57</v>
        <stp/>
        <stp>EM_S_STM07_IS</stp>
        <stp>4</stp>
        <stp>002659.SZ</stp>
        <stp>61</stp>
        <stp>12/31/2010</stp>
        <stp>1</stp>
        <tr r="D1129" s="2"/>
      </tp>
      <tp>
        <v>-79710367.439999998</v>
        <stp/>
        <stp>EM_S_STM07_IS</stp>
        <stp>4</stp>
        <stp>600680.SH</stp>
        <stp>61</stp>
        <stp>12/31/2012</stp>
        <stp>1</stp>
        <tr r="H2440" s="2"/>
      </tp>
      <tp>
        <v>2849329.43</v>
        <stp/>
        <stp>EM_S_STM07_IS</stp>
        <stp>4</stp>
        <stp>600681.SH</stp>
        <stp>61</stp>
        <stp>12/31/2012</stp>
        <stp>1</stp>
        <tr r="H2441" s="2"/>
      </tp>
      <tp>
        <v>190528122.36000001</v>
        <stp/>
        <stp>EM_S_STM07_IS</stp>
        <stp>4</stp>
        <stp>600682.SH</stp>
        <stp>61</stp>
        <stp>12/31/2012</stp>
        <stp>1</stp>
        <tr r="H2442" s="2"/>
      </tp>
      <tp>
        <v>86496857.150000006</v>
        <stp/>
        <stp>EM_S_STM07_IS</stp>
        <stp>4</stp>
        <stp>600683.SH</stp>
        <stp>61</stp>
        <stp>12/31/2012</stp>
        <stp>1</stp>
        <tr r="H2443" s="2"/>
      </tp>
      <tp>
        <v>344312431.43000001</v>
        <stp/>
        <stp>EM_S_STM07_IS</stp>
        <stp>4</stp>
        <stp>600684.SH</stp>
        <stp>61</stp>
        <stp>12/31/2012</stp>
        <stp>1</stp>
        <tr r="H2444" s="2"/>
      </tp>
      <tp>
        <v>10327540.439999999</v>
        <stp/>
        <stp>EM_S_STM07_IS</stp>
        <stp>4</stp>
        <stp>600685.SH</stp>
        <stp>61</stp>
        <stp>12/31/2012</stp>
        <stp>1</stp>
        <tr r="H2445" s="2"/>
      </tp>
      <tp>
        <v>210917137.38</v>
        <stp/>
        <stp>EM_S_STM07_IS</stp>
        <stp>4</stp>
        <stp>600686.SH</stp>
        <stp>61</stp>
        <stp>12/31/2012</stp>
        <stp>1</stp>
        <tr r="H2446" s="2"/>
      </tp>
      <tp>
        <v>72730208.019999996</v>
        <stp/>
        <stp>EM_S_STM07_IS</stp>
        <stp>4</stp>
        <stp>603686.SH</stp>
        <stp>61</stp>
        <stp>12/31/2011</stp>
        <stp>1</stp>
        <tr r="F2991" s="2"/>
      </tp>
      <tp>
        <v>58783094.719999999</v>
        <stp/>
        <stp>EM_S_STM07_IS</stp>
        <stp>4</stp>
        <stp>600687.SH</stp>
        <stp>61</stp>
        <stp>12/31/2012</stp>
        <stp>1</stp>
        <tr r="H2447" s="2"/>
      </tp>
      <tp>
        <v>-1548466000</v>
        <stp/>
        <stp>EM_S_STM07_IS</stp>
        <stp>4</stp>
        <stp>600688.SH</stp>
        <stp>61</stp>
        <stp>12/31/2012</stp>
        <stp>1</stp>
        <tr r="H2448" s="2"/>
      </tp>
      <tp>
        <v>2211709350.4099998</v>
        <stp/>
        <stp>EM_S_STM07_IS</stp>
        <stp>4</stp>
        <stp>601688.SH</stp>
        <stp>61</stp>
        <stp>12/31/2013</stp>
        <stp>1</stp>
        <tr r="J2790" s="2"/>
      </tp>
      <tp>
        <v>146038331.77000001</v>
        <stp/>
        <stp>EM_S_STM07_IS</stp>
        <stp>4</stp>
        <stp>603688.SH</stp>
        <stp>61</stp>
        <stp>12/31/2011</stp>
        <stp>1</stp>
        <tr r="F2992" s="2"/>
      </tp>
      <tp>
        <v>-47409990.789999999</v>
        <stp/>
        <stp>EM_S_STM07_IS</stp>
        <stp>4</stp>
        <stp>600689.SH</stp>
        <stp>61</stp>
        <stp>12/31/2012</stp>
        <stp>1</stp>
        <tr r="H2449" s="2"/>
      </tp>
      <tp>
        <v>339464876.50999999</v>
        <stp/>
        <stp>EM_S_STM07_IS</stp>
        <stp>4</stp>
        <stp>601689.SH</stp>
        <stp>61</stp>
        <stp>12/31/2013</stp>
        <stp>1</stp>
        <tr r="J2791" s="2"/>
      </tp>
      <tp>
        <v>62792703.789999999</v>
        <stp/>
        <stp>EM_S_STM07_IS</stp>
        <stp>4</stp>
        <stp>603689.SH</stp>
        <stp>61</stp>
        <stp>12/31/2011</stp>
        <stp>1</stp>
        <tr r="F2993" s="2"/>
      </tp>
      <tp>
        <v>3269459401.2199998</v>
        <stp/>
        <stp>EM_S_STM07_IS</stp>
        <stp>4</stp>
        <stp>600690.SH</stp>
        <stp>61</stp>
        <stp>12/31/2012</stp>
        <stp>1</stp>
        <tr r="H2450" s="2"/>
      </tp>
      <tp>
        <v>35195200</v>
        <stp/>
        <stp>EM_S_STM07_IS</stp>
        <stp>4</stp>
        <stp>603690.SH</stp>
        <stp>61</stp>
        <stp>12/31/2011</stp>
        <stp>1</stp>
        <tr r="F2994" s="2"/>
      </tp>
      <tp>
        <v>205994257.97</v>
        <stp/>
        <stp>EM_S_STM07_IS</stp>
        <stp>4</stp>
        <stp>600691.SH</stp>
        <stp>61</stp>
        <stp>12/31/2012</stp>
        <stp>1</stp>
        <tr r="H2451" s="2"/>
      </tp>
      <tp>
        <v>19742704.079999998</v>
        <stp/>
        <stp>EM_S_STM07_IS</stp>
        <stp>4</stp>
        <stp>600692.SH</stp>
        <stp>61</stp>
        <stp>12/31/2012</stp>
        <stp>1</stp>
        <tr r="H2452" s="2"/>
      </tp>
      <tp>
        <v>38399475.409999996</v>
        <stp/>
        <stp>EM_S_STM07_IS</stp>
        <stp>4</stp>
        <stp>600693.SH</stp>
        <stp>61</stp>
        <stp>12/31/2012</stp>
        <stp>1</stp>
        <tr r="H2453" s="2"/>
      </tp>
      <tp>
        <v>977004021.96000004</v>
        <stp/>
        <stp>EM_S_STM07_IS</stp>
        <stp>4</stp>
        <stp>600694.SH</stp>
        <stp>61</stp>
        <stp>12/31/2012</stp>
        <stp>1</stp>
        <tr r="H2454" s="2"/>
      </tp>
      <tp>
        <v>-136970710.44999999</v>
        <stp/>
        <stp>EM_S_STM07_IS</stp>
        <stp>4</stp>
        <stp>600695.SH</stp>
        <stp>61</stp>
        <stp>12/31/2012</stp>
        <stp>1</stp>
        <tr r="H2455" s="2"/>
      </tp>
      <tp>
        <v>24305897.109999999</v>
        <stp/>
        <stp>EM_S_STM07_IS</stp>
        <stp>4</stp>
        <stp>600696.SH</stp>
        <stp>61</stp>
        <stp>12/31/2012</stp>
        <stp>1</stp>
        <tr r="H2456" s="2"/>
      </tp>
      <tp>
        <v>55566175.359999999</v>
        <stp/>
        <stp>EM_S_STM07_IS</stp>
        <stp>4</stp>
        <stp>603696.SH</stp>
        <stp>61</stp>
        <stp>12/31/2011</stp>
        <stp>1</stp>
        <tr r="F2995" s="2"/>
      </tp>
      <tp>
        <v>201854637.31</v>
        <stp/>
        <stp>EM_S_STM07_IS</stp>
        <stp>4</stp>
        <stp>600697.SH</stp>
        <stp>61</stp>
        <stp>12/31/2012</stp>
        <stp>1</stp>
        <tr r="H2457" s="2"/>
      </tp>
      <tp>
        <v>63811563.399999999</v>
        <stp/>
        <stp>EM_S_STM07_IS</stp>
        <stp>4</stp>
        <stp>600698.SH</stp>
        <stp>61</stp>
        <stp>12/31/2012</stp>
        <stp>1</stp>
        <tr r="H2458" s="2"/>
      </tp>
      <tp>
        <v>149211835.97999999</v>
        <stp/>
        <stp>EM_S_STM07_IS</stp>
        <stp>4</stp>
        <stp>603698.SH</stp>
        <stp>61</stp>
        <stp>12/31/2011</stp>
        <stp>1</stp>
        <tr r="F2996" s="2"/>
      </tp>
      <tp>
        <v>206849419.93000001</v>
        <stp/>
        <stp>EM_S_STM07_IS</stp>
        <stp>4</stp>
        <stp>600699.SH</stp>
        <stp>61</stp>
        <stp>12/31/2012</stp>
        <stp>1</stp>
        <tr r="H2459" s="2"/>
      </tp>
      <tp>
        <v>1528859757.1600001</v>
        <stp/>
        <stp>EM_S_STM07_IS</stp>
        <stp>4</stp>
        <stp>601699.SH</stp>
        <stp>61</stp>
        <stp>12/31/2013</stp>
        <stp>1</stp>
        <tr r="J2792" s="2"/>
      </tp>
      <tp>
        <v>188213048.94999999</v>
        <stp/>
        <stp>EM_S_STM07_IS</stp>
        <stp>4</stp>
        <stp>603699.SH</stp>
        <stp>61</stp>
        <stp>12/31/2011</stp>
        <stp>1</stp>
        <tr r="F2997" s="2"/>
      </tp>
      <tp>
        <v>1524770826</v>
        <stp/>
        <stp>EM_S_STM07_IS</stp>
        <stp>4</stp>
        <stp>600660.SH</stp>
        <stp>61</stp>
        <stp>12/31/2012</stp>
        <stp>1</stp>
        <tr r="H2423" s="2"/>
      </tp>
      <tp>
        <v>64168841.210000001</v>
        <stp/>
        <stp>EM_S_STM07_IS</stp>
        <stp>4</stp>
        <stp>603660.SH</stp>
        <stp>61</stp>
        <stp>12/31/2011</stp>
        <stp>1</stp>
        <tr r="F2986" s="2"/>
      </tp>
      <tp>
        <v>-49817768.460000001</v>
        <stp/>
        <stp>EM_S_STM07_IS</stp>
        <stp>4</stp>
        <stp>600661.SH</stp>
        <stp>61</stp>
        <stp>12/31/2012</stp>
        <stp>1</stp>
        <tr r="H2424" s="2"/>
      </tp>
      <tp>
        <v>182856305.16</v>
        <stp/>
        <stp>EM_S_STM07_IS</stp>
        <stp>4</stp>
        <stp>600662.SH</stp>
        <stp>61</stp>
        <stp>12/31/2012</stp>
        <stp>1</stp>
        <tr r="H2425" s="2"/>
      </tp>
      <tp>
        <v>1010985430.86</v>
        <stp/>
        <stp>EM_S_STM07_IS</stp>
        <stp>4</stp>
        <stp>600663.SH</stp>
        <stp>61</stp>
        <stp>12/31/2012</stp>
        <stp>1</stp>
        <tr r="H2426" s="2"/>
      </tp>
      <tp>
        <v>51208617.030000001</v>
        <stp/>
        <stp>EM_S_STM07_IS</stp>
        <stp>4</stp>
        <stp>603663.SH</stp>
        <stp>61</stp>
        <stp>12/31/2011</stp>
        <stp>1</stp>
        <tr r="F2987" s="2"/>
      </tp>
      <tp>
        <v>499645016.30000001</v>
        <stp/>
        <stp>EM_S_STM07_IS</stp>
        <stp>4</stp>
        <stp>600664.SH</stp>
        <stp>61</stp>
        <stp>12/31/2012</stp>
        <stp>1</stp>
        <tr r="H2427" s="2"/>
      </tp>
      <tp>
        <v>241949708.71000001</v>
        <stp/>
        <stp>EM_S_STM07_IS</stp>
        <stp>4</stp>
        <stp>600665.SH</stp>
        <stp>61</stp>
        <stp>12/31/2012</stp>
        <stp>1</stp>
        <tr r="H2428" s="2"/>
      </tp>
      <tp>
        <v>36364592.159999996</v>
        <stp/>
        <stp>EM_S_STM07_IS</stp>
        <stp>4</stp>
        <stp>600666.SH</stp>
        <stp>61</stp>
        <stp>12/31/2012</stp>
        <stp>1</stp>
        <tr r="H2429" s="2"/>
      </tp>
      <tp>
        <v>666762853.66999996</v>
        <stp/>
        <stp>EM_S_STM07_IS</stp>
        <stp>4</stp>
        <stp>601666.SH</stp>
        <stp>61</stp>
        <stp>12/31/2013</stp>
        <stp>1</stp>
        <tr r="J2785" s="2"/>
      </tp>
      <tp>
        <v>50641492.140000001</v>
        <stp/>
        <stp>EM_S_STM07_IS</stp>
        <stp>4</stp>
        <stp>600667.SH</stp>
        <stp>61</stp>
        <stp>12/31/2012</stp>
        <stp>1</stp>
        <tr r="H2430" s="2"/>
      </tp>
      <tp>
        <v>72484800</v>
        <stp/>
        <stp>EM_S_STM07_IS</stp>
        <stp>4</stp>
        <stp>603667.SH</stp>
        <stp>61</stp>
        <stp>12/31/2011</stp>
        <stp>1</stp>
        <tr r="F2988" s="2"/>
      </tp>
      <tp>
        <v>163505997.13</v>
        <stp/>
        <stp>EM_S_STM07_IS</stp>
        <stp>4</stp>
        <stp>600668.SH</stp>
        <stp>61</stp>
        <stp>12/31/2012</stp>
        <stp>1</stp>
        <tr r="H2431" s="2"/>
      </tp>
      <tp>
        <v>20398512000</v>
        <stp/>
        <stp>EM_S_STM07_IS</stp>
        <stp>4</stp>
        <stp>601668.SH</stp>
        <stp>61</stp>
        <stp>12/31/2013</stp>
        <stp>1</stp>
        <tr r="J2786" s="2"/>
      </tp>
      <tp>
        <v>4555996812.5299997</v>
        <stp/>
        <stp>EM_S_STM07_IS</stp>
        <stp>4</stp>
        <stp>601669.SH</stp>
        <stp>61</stp>
        <stp>12/31/2013</stp>
        <stp>1</stp>
        <tr r="J2787" s="2"/>
      </tp>
      <tp>
        <v>55753787.109999999</v>
        <stp/>
        <stp>EM_S_STM07_IS</stp>
        <stp>4</stp>
        <stp>603669.SH</stp>
        <stp>61</stp>
        <stp>12/31/2011</stp>
        <stp>1</stp>
        <tr r="F2989" s="2"/>
      </tp>
      <tp>
        <v>-91592449.680000007</v>
        <stp/>
        <stp>EM_S_STM07_IS</stp>
        <stp>4</stp>
        <stp>600671.SH</stp>
        <stp>61</stp>
        <stp>12/31/2012</stp>
        <stp>1</stp>
        <tr r="H2432" s="2"/>
      </tp>
      <tp>
        <v>154088230.84999999</v>
        <stp/>
        <stp>EM_S_STM07_IS</stp>
        <stp>4</stp>
        <stp>600673.SH</stp>
        <stp>61</stp>
        <stp>12/31/2012</stp>
        <stp>1</stp>
        <tr r="H2433" s="2"/>
      </tp>
      <tp>
        <v>410370236.06</v>
        <stp/>
        <stp>EM_S_STM07_IS</stp>
        <stp>4</stp>
        <stp>600674.SH</stp>
        <stp>61</stp>
        <stp>12/31/2012</stp>
        <stp>1</stp>
        <tr r="H2434" s="2"/>
      </tp>
      <tp>
        <v>565190611.79999995</v>
        <stp/>
        <stp>EM_S_STM07_IS</stp>
        <stp>4</stp>
        <stp>600675.SH</stp>
        <stp>61</stp>
        <stp>12/31/2012</stp>
        <stp>1</stp>
        <tr r="H2435" s="2"/>
      </tp>
      <tp>
        <v>276373939.13</v>
        <stp/>
        <stp>EM_S_STM07_IS</stp>
        <stp>4</stp>
        <stp>600676.SH</stp>
        <stp>61</stp>
        <stp>12/31/2012</stp>
        <stp>1</stp>
        <tr r="H2436" s="2"/>
      </tp>
      <tp>
        <v>83978632.109999999</v>
        <stp/>
        <stp>EM_S_STM07_IS</stp>
        <stp>4</stp>
        <stp>600677.SH</stp>
        <stp>61</stp>
        <stp>12/31/2012</stp>
        <stp>1</stp>
        <tr r="H2437" s="2"/>
      </tp>
      <tp>
        <v>59432003.630000003</v>
        <stp/>
        <stp>EM_S_STM07_IS</stp>
        <stp>4</stp>
        <stp>601677.SH</stp>
        <stp>61</stp>
        <stp>12/31/2013</stp>
        <stp>1</stp>
        <tr r="J2788" s="2"/>
      </tp>
      <tp>
        <v>453980439.16000003</v>
        <stp/>
        <stp>EM_S_STM07_IS</stp>
        <stp>4</stp>
        <stp>600678.SH</stp>
        <stp>61</stp>
        <stp>12/31/2012</stp>
        <stp>1</stp>
        <tr r="H2438" s="2"/>
      </tp>
      <tp>
        <v>252657835.88</v>
        <stp/>
        <stp>EM_S_STM07_IS</stp>
        <stp>4</stp>
        <stp>601678.SH</stp>
        <stp>61</stp>
        <stp>12/31/2013</stp>
        <stp>1</stp>
        <tr r="J2789" s="2"/>
      </tp>
      <tp>
        <v>94151644.340000004</v>
        <stp/>
        <stp>EM_S_STM07_IS</stp>
        <stp>4</stp>
        <stp>603678.SH</stp>
        <stp>61</stp>
        <stp>12/31/2011</stp>
        <stp>1</stp>
        <tr r="F2990" s="2"/>
      </tp>
      <tp>
        <v>4085545.91</v>
        <stp/>
        <stp>EM_S_STM07_IS</stp>
        <stp>4</stp>
        <stp>600679.SH</stp>
        <stp>61</stp>
        <stp>12/31/2012</stp>
        <stp>1</stp>
        <tr r="H2439" s="2"/>
      </tp>
      <tp>
        <v>132630410.53</v>
        <stp/>
        <stp>EM_S_STM07_IS</stp>
        <stp>4</stp>
        <stp>600640.SH</stp>
        <stp>61</stp>
        <stp>12/31/2012</stp>
        <stp>1</stp>
        <tr r="H2406" s="2"/>
      </tp>
      <tp>
        <v>111051398.95999999</v>
        <stp/>
        <stp>EM_S_STM07_IS</stp>
        <stp>4</stp>
        <stp>600641.SH</stp>
        <stp>61</stp>
        <stp>12/31/2012</stp>
        <stp>1</stp>
        <tr r="H2407" s="2"/>
      </tp>
      <tp>
        <v>1556463231.48</v>
        <stp/>
        <stp>EM_S_STM07_IS</stp>
        <stp>4</stp>
        <stp>600642.SH</stp>
        <stp>61</stp>
        <stp>12/31/2012</stp>
        <stp>1</stp>
        <tr r="H2408" s="2"/>
      </tp>
      <tp>
        <v>321209764.82999998</v>
        <stp/>
        <stp>EM_S_STM07_IS</stp>
        <stp>4</stp>
        <stp>600643.SH</stp>
        <stp>61</stp>
        <stp>12/31/2012</stp>
        <stp>1</stp>
        <tr r="H2409" s="2"/>
      </tp>
      <tp>
        <v>45884798.939999998</v>
        <stp/>
        <stp>EM_S_STM07_IS</stp>
        <stp>4</stp>
        <stp>600644.SH</stp>
        <stp>61</stp>
        <stp>12/31/2012</stp>
        <stp>1</stp>
        <tr r="H2410" s="2"/>
      </tp>
      <tp>
        <v>13898900.74</v>
        <stp/>
        <stp>EM_S_STM07_IS</stp>
        <stp>4</stp>
        <stp>600645.SH</stp>
        <stp>61</stp>
        <stp>12/31/2012</stp>
        <stp>1</stp>
        <tr r="H2411" s="2"/>
      </tp>
      <tp>
        <v>22032938.77</v>
        <stp/>
        <stp>EM_S_STM07_IS</stp>
        <stp>4</stp>
        <stp>600647.SH</stp>
        <stp>61</stp>
        <stp>12/31/2012</stp>
        <stp>1</stp>
        <tr r="H2412" s="2"/>
      </tp>
      <tp>
        <v>440679561.14999998</v>
        <stp/>
        <stp>EM_S_STM07_IS</stp>
        <stp>4</stp>
        <stp>600648.SH</stp>
        <stp>61</stp>
        <stp>12/31/2012</stp>
        <stp>1</stp>
        <tr r="H2413" s="2"/>
      </tp>
      <tp>
        <v>1340798550.51</v>
        <stp/>
        <stp>EM_S_STM07_IS</stp>
        <stp>4</stp>
        <stp>600649.SH</stp>
        <stp>61</stp>
        <stp>12/31/2012</stp>
        <stp>1</stp>
        <tr r="H2414" s="2"/>
      </tp>
      <tp>
        <v>184765338.12</v>
        <stp/>
        <stp>EM_S_STM07_IS</stp>
        <stp>4</stp>
        <stp>600650.SH</stp>
        <stp>61</stp>
        <stp>12/31/2012</stp>
        <stp>1</stp>
        <tr r="H2415" s="2"/>
      </tp>
      <tp>
        <v>105044397.81999999</v>
        <stp/>
        <stp>EM_S_STM07_IS</stp>
        <stp>4</stp>
        <stp>600651.SH</stp>
        <stp>61</stp>
        <stp>12/31/2012</stp>
        <stp>1</stp>
        <tr r="H2416" s="2"/>
      </tp>
      <tp>
        <v>197580893.91</v>
        <stp/>
        <stp>EM_S_STM07_IS</stp>
        <stp>4</stp>
        <stp>600652.SH</stp>
        <stp>61</stp>
        <stp>12/31/2012</stp>
        <stp>1</stp>
        <tr r="H2417" s="2"/>
      </tp>
      <tp>
        <v>147945206.77000001</v>
        <stp/>
        <stp>EM_S_STM07_IS</stp>
        <stp>4</stp>
        <stp>600653.SH</stp>
        <stp>61</stp>
        <stp>12/31/2012</stp>
        <stp>1</stp>
        <tr r="H2418" s="2"/>
      </tp>
      <tp>
        <v>104875640.76000001</v>
        <stp/>
        <stp>EM_S_STM07_IS</stp>
        <stp>4</stp>
        <stp>600654.SH</stp>
        <stp>61</stp>
        <stp>12/31/2012</stp>
        <stp>1</stp>
        <tr r="H2419" s="2"/>
      </tp>
      <tp>
        <v>967868881.96000004</v>
        <stp/>
        <stp>EM_S_STM07_IS</stp>
        <stp>4</stp>
        <stp>600655.SH</stp>
        <stp>61</stp>
        <stp>12/31/2012</stp>
        <stp>1</stp>
        <tr r="H2420" s="2"/>
      </tp>
      <tp>
        <v>613784293.28999996</v>
        <stp/>
        <stp>EM_S_STM07_IS</stp>
        <stp>4</stp>
        <stp>600657.SH</stp>
        <stp>61</stp>
        <stp>12/31/2012</stp>
        <stp>1</stp>
        <tr r="H2421" s="2"/>
      </tp>
      <tp>
        <v>425769272.88999999</v>
        <stp/>
        <stp>EM_S_STM07_IS</stp>
        <stp>4</stp>
        <stp>600658.SH</stp>
        <stp>61</stp>
        <stp>12/31/2012</stp>
        <stp>1</stp>
        <tr r="H2422" s="2"/>
      </tp>
      <tp>
        <v>61154017.350000001</v>
        <stp/>
        <stp>EM_S_STM07_IS</stp>
        <stp>4</stp>
        <stp>603658.SH</stp>
        <stp>61</stp>
        <stp>12/31/2011</stp>
        <stp>1</stp>
        <tr r="F2985" s="2"/>
      </tp>
      <tp>
        <v>13710637.74</v>
        <stp/>
        <stp>EM_S_STM07_IS</stp>
        <stp>4</stp>
        <stp>600620.SH</stp>
        <stp>61</stp>
        <stp>12/31/2012</stp>
        <stp>1</stp>
        <tr r="H2390" s="2"/>
      </tp>
      <tp>
        <v>183042841.66</v>
        <stp/>
        <stp>EM_S_STM07_IS</stp>
        <stp>4</stp>
        <stp>600621.SH</stp>
        <stp>61</stp>
        <stp>12/31/2012</stp>
        <stp>1</stp>
        <tr r="H2391" s="2"/>
      </tp>
      <tp>
        <v>303019929.38999999</v>
        <stp/>
        <stp>EM_S_STM07_IS</stp>
        <stp>4</stp>
        <stp>600622.SH</stp>
        <stp>61</stp>
        <stp>12/31/2012</stp>
        <stp>1</stp>
        <tr r="H2392" s="2"/>
      </tp>
      <tp>
        <v>292159489.57999998</v>
        <stp/>
        <stp>EM_S_STM07_IS</stp>
        <stp>4</stp>
        <stp>600623.SH</stp>
        <stp>61</stp>
        <stp>12/31/2012</stp>
        <stp>1</stp>
        <tr r="H2393" s="2"/>
      </tp>
      <tp>
        <v>28066480.039999999</v>
        <stp/>
        <stp>EM_S_STM07_IS</stp>
        <stp>4</stp>
        <stp>600624.SH</stp>
        <stp>61</stp>
        <stp>12/31/2012</stp>
        <stp>1</stp>
        <tr r="H2394" s="2"/>
      </tp>
      <tp>
        <v>164734081.22999999</v>
        <stp/>
        <stp>EM_S_STM07_IS</stp>
        <stp>4</stp>
        <stp>600626.SH</stp>
        <stp>61</stp>
        <stp>12/31/2012</stp>
        <stp>1</stp>
        <tr r="H2395" s="2"/>
      </tp>
      <tp>
        <v>236818711.15000001</v>
        <stp/>
        <stp>EM_S_STM07_IS</stp>
        <stp>4</stp>
        <stp>600628.SH</stp>
        <stp>61</stp>
        <stp>12/31/2012</stp>
        <stp>1</stp>
        <tr r="H2396" s="2"/>
      </tp>
      <tp>
        <v>24765000000</v>
        <stp/>
        <stp>EM_S_STM07_IS</stp>
        <stp>4</stp>
        <stp>601628.SH</stp>
        <stp>61</stp>
        <stp>12/31/2013</stp>
        <stp>1</stp>
        <tr r="J2782" s="2"/>
      </tp>
      <tp>
        <v>80425985.769999996</v>
        <stp/>
        <stp>EM_S_STM07_IS</stp>
        <stp>4</stp>
        <stp>603628.SH</stp>
        <stp>61</stp>
        <stp>12/31/2011</stp>
        <stp>1</stp>
        <tr r="F2981" s="2"/>
      </tp>
      <tp>
        <v>9779643.1099999994</v>
        <stp/>
        <stp>EM_S_STM07_IS</stp>
        <stp>4</stp>
        <stp>600629.SH</stp>
        <stp>61</stp>
        <stp>12/31/2012</stp>
        <stp>1</stp>
        <tr r="H2397" s="2"/>
      </tp>
      <tp>
        <v>45659863.229999997</v>
        <stp/>
        <stp>EM_S_STM07_IS</stp>
        <stp>4</stp>
        <stp>600630.SH</stp>
        <stp>61</stp>
        <stp>12/31/2012</stp>
        <stp>1</stp>
        <tr r="H2398" s="2"/>
      </tp>
      <tp>
        <v>221327123.69999999</v>
        <stp/>
        <stp>EM_S_STM07_IS</stp>
        <stp>4</stp>
        <stp>600633.SH</stp>
        <stp>61</stp>
        <stp>12/31/2012</stp>
        <stp>1</stp>
        <tr r="H2399" s="2"/>
      </tp>
      <tp>
        <v>8223648390.71</v>
        <stp/>
        <stp>EM_S_STM07_IS</stp>
        <stp>4</stp>
        <stp>601633.SH</stp>
        <stp>61</stp>
        <stp>12/31/2013</stp>
        <stp>1</stp>
        <tr r="J2783" s="2"/>
      </tp>
      <tp>
        <v>41348547.770000003</v>
        <stp/>
        <stp>EM_S_STM07_IS</stp>
        <stp>4</stp>
        <stp>603633.SH</stp>
        <stp>61</stp>
        <stp>12/31/2011</stp>
        <stp>1</stp>
        <tr r="F2982" s="2"/>
      </tp>
      <tp>
        <v>23747298.32</v>
        <stp/>
        <stp>EM_S_STM07_IS</stp>
        <stp>4</stp>
        <stp>600634.SH</stp>
        <stp>61</stp>
        <stp>12/31/2012</stp>
        <stp>1</stp>
        <tr r="H2400" s="2"/>
      </tp>
      <tp>
        <v>336718782.25999999</v>
        <stp/>
        <stp>EM_S_STM07_IS</stp>
        <stp>4</stp>
        <stp>600635.SH</stp>
        <stp>61</stp>
        <stp>12/31/2012</stp>
        <stp>1</stp>
        <tr r="H2401" s="2"/>
      </tp>
      <tp>
        <v>139485813.72</v>
        <stp/>
        <stp>EM_S_STM07_IS</stp>
        <stp>4</stp>
        <stp>600636.SH</stp>
        <stp>61</stp>
        <stp>12/31/2012</stp>
        <stp>1</stp>
        <tr r="H2402" s="2"/>
      </tp>
      <tp>
        <v>387138421.70999998</v>
        <stp/>
        <stp>EM_S_STM07_IS</stp>
        <stp>4</stp>
        <stp>601636.SH</stp>
        <stp>61</stp>
        <stp>12/31/2013</stp>
        <stp>1</stp>
        <tr r="J2784" s="2"/>
      </tp>
      <tp>
        <v>59702225.100000001</v>
        <stp/>
        <stp>EM_S_STM07_IS</stp>
        <stp>4</stp>
        <stp>603636.SH</stp>
        <stp>61</stp>
        <stp>12/31/2011</stp>
        <stp>1</stp>
        <tr r="F2983" s="2"/>
      </tp>
      <tp>
        <v>516468238.64999998</v>
        <stp/>
        <stp>EM_S_STM07_IS</stp>
        <stp>4</stp>
        <stp>600637.SH</stp>
        <stp>61</stp>
        <stp>12/31/2012</stp>
        <stp>1</stp>
        <tr r="H2403" s="2"/>
      </tp>
      <tp>
        <v>208015312.78</v>
        <stp/>
        <stp>EM_S_STM07_IS</stp>
        <stp>4</stp>
        <stp>600638.SH</stp>
        <stp>61</stp>
        <stp>12/31/2012</stp>
        <stp>1</stp>
        <tr r="H2404" s="2"/>
      </tp>
      <tp>
        <v>333810037.13999999</v>
        <stp/>
        <stp>EM_S_STM07_IS</stp>
        <stp>4</stp>
        <stp>600639.SH</stp>
        <stp>61</stp>
        <stp>12/31/2012</stp>
        <stp>1</stp>
        <tr r="H2405" s="2"/>
      </tp>
      <tp>
        <v>20024479.699999999</v>
        <stp/>
        <stp>EM_S_STM07_IS</stp>
        <stp>4</stp>
        <stp>603639.SH</stp>
        <stp>61</stp>
        <stp>12/31/2011</stp>
        <stp>1</stp>
        <tr r="F2984" s="2"/>
      </tp>
      <tp>
        <v>1758863400</v>
        <stp/>
        <stp>EM_S_STM07_IS</stp>
        <stp>4</stp>
        <stp>600600.SH</stp>
        <stp>61</stp>
        <stp>12/31/2012</stp>
        <stp>1</stp>
        <tr r="H2371" s="2"/>
      </tp>
      <tp>
        <v>947891000</v>
        <stp/>
        <stp>EM_S_STM07_IS</stp>
        <stp>4</stp>
        <stp>601600.SH</stp>
        <stp>61</stp>
        <stp>12/31/2013</stp>
        <stp>1</stp>
        <tr r="J2775" s="2"/>
      </tp>
      <tp>
        <v>56388993.039999999</v>
        <stp/>
        <stp>EM_S_STM07_IS</stp>
        <stp>4</stp>
        <stp>603600.SH</stp>
        <stp>61</stp>
        <stp>12/31/2011</stp>
        <stp>1</stp>
        <tr r="F2973" s="2"/>
      </tp>
      <tp>
        <v>80503924.040000007</v>
        <stp/>
        <stp>EM_S_STM07_IS</stp>
        <stp>4</stp>
        <stp>600601.SH</stp>
        <stp>61</stp>
        <stp>12/31/2012</stp>
        <stp>1</stp>
        <tr r="H2372" s="2"/>
      </tp>
      <tp>
        <v>9261000000</v>
        <stp/>
        <stp>EM_S_STM07_IS</stp>
        <stp>4</stp>
        <stp>601601.SH</stp>
        <stp>61</stp>
        <stp>12/31/2013</stp>
        <stp>1</stp>
        <tr r="J2776" s="2"/>
      </tp>
      <tp>
        <v>32252815.530000001</v>
        <stp/>
        <stp>EM_S_STM07_IS</stp>
        <stp>4</stp>
        <stp>603601.SH</stp>
        <stp>61</stp>
        <stp>12/31/2011</stp>
        <stp>1</stp>
        <tr r="F2974" s="2"/>
      </tp>
      <tp>
        <v>107221917.65000001</v>
        <stp/>
        <stp>EM_S_STM07_IS</stp>
        <stp>4</stp>
        <stp>600602.SH</stp>
        <stp>61</stp>
        <stp>12/31/2012</stp>
        <stp>1</stp>
        <tr r="H2373" s="2"/>
      </tp>
      <tp>
        <v>17644665.489999998</v>
        <stp/>
        <stp>EM_S_STM07_IS</stp>
        <stp>4</stp>
        <stp>600603.SH</stp>
        <stp>61</stp>
        <stp>12/31/2012</stp>
        <stp>1</stp>
        <tr r="H2374" s="2"/>
      </tp>
      <tp>
        <v>146573527.40000001</v>
        <stp/>
        <stp>EM_S_STM07_IS</stp>
        <stp>4</stp>
        <stp>600604.SH</stp>
        <stp>61</stp>
        <stp>12/31/2012</stp>
        <stp>1</stp>
        <tr r="H2375" s="2"/>
      </tp>
      <tp>
        <v>6600982.6200000001</v>
        <stp/>
        <stp>EM_S_STM07_IS</stp>
        <stp>4</stp>
        <stp>600605.SH</stp>
        <stp>61</stp>
        <stp>12/31/2012</stp>
        <stp>1</stp>
        <tr r="H2376" s="2"/>
      </tp>
      <tp>
        <v>104960649.38</v>
        <stp/>
        <stp>EM_S_STM07_IS</stp>
        <stp>4</stp>
        <stp>600606.SH</stp>
        <stp>61</stp>
        <stp>12/31/2012</stp>
        <stp>1</stp>
        <tr r="H2377" s="2"/>
      </tp>
      <tp>
        <v>83183223.799999997</v>
        <stp/>
        <stp>EM_S_STM07_IS</stp>
        <stp>4</stp>
        <stp>603606.SH</stp>
        <stp>61</stp>
        <stp>12/31/2011</stp>
        <stp>1</stp>
        <tr r="F2975" s="2"/>
      </tp>
      <tp>
        <v>2242925141.0599999</v>
        <stp/>
        <stp>EM_S_STM07_IS</stp>
        <stp>4</stp>
        <stp>601607.SH</stp>
        <stp>61</stp>
        <stp>12/31/2013</stp>
        <stp>1</stp>
        <tr r="J2777" s="2"/>
      </tp>
      <tp>
        <v>26245065.84</v>
        <stp/>
        <stp>EM_S_STM07_IS</stp>
        <stp>4</stp>
        <stp>600608.SH</stp>
        <stp>61</stp>
        <stp>12/31/2012</stp>
        <stp>1</stp>
        <tr r="H2378" s="2"/>
      </tp>
      <tp>
        <v>499710309.80000001</v>
        <stp/>
        <stp>EM_S_STM07_IS</stp>
        <stp>4</stp>
        <stp>601608.SH</stp>
        <stp>61</stp>
        <stp>12/31/2013</stp>
        <stp>1</stp>
        <tr r="J2778" s="2"/>
      </tp>
      <tp>
        <v>102885743</v>
        <stp/>
        <stp>EM_S_STM07_IS</stp>
        <stp>4</stp>
        <stp>603608.SH</stp>
        <stp>61</stp>
        <stp>12/31/2011</stp>
        <stp>1</stp>
        <tr r="F2976" s="2"/>
      </tp>
      <tp>
        <v>22933100.449999999</v>
        <stp/>
        <stp>EM_S_STM07_IS</stp>
        <stp>4</stp>
        <stp>600609.SH</stp>
        <stp>61</stp>
        <stp>12/31/2012</stp>
        <stp>1</stp>
        <tr r="H2379" s="2"/>
      </tp>
      <tp>
        <v>269855428.88999999</v>
        <stp/>
        <stp>EM_S_STM07_IS</stp>
        <stp>4</stp>
        <stp>603609.SH</stp>
        <stp>61</stp>
        <stp>12/31/2011</stp>
        <stp>1</stp>
        <tr r="F2977" s="2"/>
      </tp>
      <tp>
        <v>-39552792.789999999</v>
        <stp/>
        <stp>EM_S_STM07_IS</stp>
        <stp>4</stp>
        <stp>600610.SH</stp>
        <stp>61</stp>
        <stp>12/31/2012</stp>
        <stp>1</stp>
        <tr r="H2380" s="2"/>
      </tp>
      <tp>
        <v>389165549.44</v>
        <stp/>
        <stp>EM_S_STM07_IS</stp>
        <stp>4</stp>
        <stp>600611.SH</stp>
        <stp>61</stp>
        <stp>12/31/2012</stp>
        <stp>1</stp>
        <tr r="H2381" s="2"/>
      </tp>
      <tp>
        <v>600336951.72000003</v>
        <stp/>
        <stp>EM_S_STM07_IS</stp>
        <stp>4</stp>
        <stp>601611.SH</stp>
        <stp>61</stp>
        <stp>12/31/2013</stp>
        <stp>1</stp>
        <tr r="J2779" s="2"/>
      </tp>
      <tp>
        <v>75008907.959999993</v>
        <stp/>
        <stp>EM_S_STM07_IS</stp>
        <stp>4</stp>
        <stp>603611.SH</stp>
        <stp>61</stp>
        <stp>12/31/2011</stp>
        <stp>1</stp>
        <tr r="F2978" s="2"/>
      </tp>
      <tp>
        <v>611307662.5</v>
        <stp/>
        <stp>EM_S_STM07_IS</stp>
        <stp>4</stp>
        <stp>600612.SH</stp>
        <stp>61</stp>
        <stp>12/31/2012</stp>
        <stp>1</stp>
        <tr r="H2382" s="2"/>
      </tp>
      <tp>
        <v>13701765.23</v>
        <stp/>
        <stp>EM_S_STM07_IS</stp>
        <stp>4</stp>
        <stp>600613.SH</stp>
        <stp>61</stp>
        <stp>12/31/2012</stp>
        <stp>1</stp>
        <tr r="H2383" s="2"/>
      </tp>
      <tp>
        <v>56174928</v>
        <stp/>
        <stp>EM_S_STM07_IS</stp>
        <stp>4</stp>
        <stp>600614.SH</stp>
        <stp>61</stp>
        <stp>12/31/2012</stp>
        <stp>1</stp>
        <tr r="H2384" s="2"/>
      </tp>
      <tp>
        <v>4103916.32</v>
        <stp/>
        <stp>EM_S_STM07_IS</stp>
        <stp>4</stp>
        <stp>600615.SH</stp>
        <stp>61</stp>
        <stp>12/31/2012</stp>
        <stp>1</stp>
        <tr r="H2385" s="2"/>
      </tp>
      <tp>
        <v>103269050.61</v>
        <stp/>
        <stp>EM_S_STM07_IS</stp>
        <stp>4</stp>
        <stp>600616.SH</stp>
        <stp>61</stp>
        <stp>12/31/2012</stp>
        <stp>1</stp>
        <tr r="H2386" s="2"/>
      </tp>
      <tp>
        <v>54581965.710000001</v>
        <stp/>
        <stp>EM_S_STM07_IS</stp>
        <stp>4</stp>
        <stp>601616.SH</stp>
        <stp>61</stp>
        <stp>12/31/2013</stp>
        <stp>1</stp>
        <tr r="J2780" s="2"/>
      </tp>
      <tp>
        <v>65188008.409999996</v>
        <stp/>
        <stp>EM_S_STM07_IS</stp>
        <stp>4</stp>
        <stp>603616.SH</stp>
        <stp>61</stp>
        <stp>12/31/2011</stp>
        <stp>1</stp>
        <tr r="F2979" s="2"/>
      </tp>
      <tp>
        <v>-9222403.5099999998</v>
        <stp/>
        <stp>EM_S_STM07_IS</stp>
        <stp>4</stp>
        <stp>600617.SH</stp>
        <stp>61</stp>
        <stp>12/31/2012</stp>
        <stp>1</stp>
        <tr r="H2387" s="2"/>
      </tp>
      <tp>
        <v>102542136.81999999</v>
        <stp/>
        <stp>EM_S_STM07_IS</stp>
        <stp>4</stp>
        <stp>600618.SH</stp>
        <stp>61</stp>
        <stp>12/31/2012</stp>
        <stp>1</stp>
        <tr r="H2388" s="2"/>
      </tp>
      <tp>
        <v>2980864000</v>
        <stp/>
        <stp>EM_S_STM07_IS</stp>
        <stp>4</stp>
        <stp>601618.SH</stp>
        <stp>61</stp>
        <stp>12/31/2013</stp>
        <stp>1</stp>
        <tr r="J2781" s="2"/>
      </tp>
      <tp>
        <v>19788161.780000001</v>
        <stp/>
        <stp>EM_S_STM07_IS</stp>
        <stp>4</stp>
        <stp>603618.SH</stp>
        <stp>61</stp>
        <stp>12/31/2011</stp>
        <stp>1</stp>
        <tr r="F2980" s="2"/>
      </tp>
      <tp>
        <v>147846068.90000001</v>
        <stp/>
        <stp>EM_S_STM07_IS</stp>
        <stp>4</stp>
        <stp>600619.SH</stp>
        <stp>61</stp>
        <stp>12/31/2012</stp>
        <stp>1</stp>
        <tr r="H2389" s="2"/>
      </tp>
      <tp>
        <v>36352412.579999998</v>
        <stp/>
        <stp>EM_S_STM07_IS</stp>
        <stp>4</stp>
        <stp>000980.SZ</stp>
        <stp>61</stp>
        <stp>12/31/2011</stp>
        <stp>1</stp>
        <tr r="F455" s="2"/>
      </tp>
      <tp>
        <v>629254373.88999999</v>
        <stp/>
        <stp>EM_S_STM07_IS</stp>
        <stp>4</stp>
        <stp>000981.SZ</stp>
        <stp>61</stp>
        <stp>12/31/2011</stp>
        <stp>1</stp>
        <tr r="F456" s="2"/>
      </tp>
      <tp>
        <v>167098263.18000001</v>
        <stp/>
        <stp>EM_S_STM07_IS</stp>
        <stp>4</stp>
        <stp>000982.SZ</stp>
        <stp>61</stp>
        <stp>12/31/2011</stp>
        <stp>1</stp>
        <tr r="F457" s="2"/>
      </tp>
      <tp>
        <v>2815416395.8800001</v>
        <stp/>
        <stp>EM_S_STM07_IS</stp>
        <stp>4</stp>
        <stp>000983.SZ</stp>
        <stp>61</stp>
        <stp>12/31/2011</stp>
        <stp>1</stp>
        <tr r="F458" s="2"/>
      </tp>
      <tp>
        <v>25036320.199999999</v>
        <stp/>
        <stp>EM_S_STM07_IS</stp>
        <stp>4</stp>
        <stp>000985.SZ</stp>
        <stp>61</stp>
        <stp>12/31/2011</stp>
        <stp>1</stp>
        <tr r="F459" s="2"/>
      </tp>
      <tp>
        <v>367099631.52999997</v>
        <stp/>
        <stp>EM_S_STM07_IS</stp>
        <stp>4</stp>
        <stp>000987.SZ</stp>
        <stp>61</stp>
        <stp>12/31/2011</stp>
        <stp>1</stp>
        <tr r="F460" s="2"/>
      </tp>
      <tp>
        <v>210959766.74000001</v>
        <stp/>
        <stp>EM_S_STM07_IS</stp>
        <stp>4</stp>
        <stp>000988.SZ</stp>
        <stp>61</stp>
        <stp>12/31/2011</stp>
        <stp>1</stp>
        <tr r="F461" s="2"/>
      </tp>
      <tp>
        <v>201779214.97</v>
        <stp/>
        <stp>EM_S_STM07_IS</stp>
        <stp>4</stp>
        <stp>000989.SZ</stp>
        <stp>61</stp>
        <stp>12/31/2011</stp>
        <stp>1</stp>
        <tr r="F462" s="2"/>
      </tp>
      <tp>
        <v>31662276.129999999</v>
        <stp/>
        <stp>EM_S_STM07_IS</stp>
        <stp>4</stp>
        <stp>000990.SZ</stp>
        <stp>61</stp>
        <stp>12/31/2011</stp>
        <stp>1</stp>
        <tr r="F463" s="2"/>
      </tp>
      <tp>
        <v>18546984.609999999</v>
        <stp/>
        <stp>EM_S_STM07_IS</stp>
        <stp>4</stp>
        <stp>000993.SZ</stp>
        <stp>61</stp>
        <stp>12/31/2011</stp>
        <stp>1</stp>
        <tr r="F464" s="2"/>
      </tp>
      <tp>
        <v>4833295.75</v>
        <stp/>
        <stp>EM_S_STM07_IS</stp>
        <stp>4</stp>
        <stp>000995.SZ</stp>
        <stp>61</stp>
        <stp>12/31/2011</stp>
        <stp>1</stp>
        <tr r="F465" s="2"/>
      </tp>
      <tp>
        <v>66221247.140000001</v>
        <stp/>
        <stp>EM_S_STM07_IS</stp>
        <stp>4</stp>
        <stp>000996.SZ</stp>
        <stp>61</stp>
        <stp>12/31/2011</stp>
        <stp>1</stp>
        <tr r="F466" s="2"/>
      </tp>
      <tp>
        <v>76780005.670000002</v>
        <stp/>
        <stp>EM_S_STM07_IS</stp>
        <stp>4</stp>
        <stp>000997.SZ</stp>
        <stp>61</stp>
        <stp>12/31/2011</stp>
        <stp>1</stp>
        <tr r="F467" s="2"/>
      </tp>
      <tp>
        <v>133380113.93000001</v>
        <stp/>
        <stp>EM_S_STM07_IS</stp>
        <stp>4</stp>
        <stp>000998.SZ</stp>
        <stp>61</stp>
        <stp>12/31/2011</stp>
        <stp>1</stp>
        <tr r="F468" s="2"/>
      </tp>
      <tp>
        <v>760447566.54999995</v>
        <stp/>
        <stp>EM_S_STM07_IS</stp>
        <stp>4</stp>
        <stp>000999.SZ</stp>
        <stp>61</stp>
        <stp>12/31/2011</stp>
        <stp>1</stp>
        <tr r="F469" s="2"/>
      </tp>
      <tp>
        <v>58063974.399999999</v>
        <stp/>
        <stp>EM_S_STM07_IS</stp>
        <stp>4</stp>
        <stp>000920.SZ</stp>
        <stp>61</stp>
        <stp>12/31/2011</stp>
        <stp>1</stp>
        <tr r="F409" s="2"/>
      </tp>
      <tp>
        <v>227015126.87</v>
        <stp/>
        <stp>EM_S_STM07_IS</stp>
        <stp>4</stp>
        <stp>000921.SZ</stp>
        <stp>61</stp>
        <stp>12/31/2011</stp>
        <stp>1</stp>
        <tr r="F410" s="2"/>
      </tp>
      <tp>
        <v>-46622610.340000004</v>
        <stp/>
        <stp>EM_S_STM07_IS</stp>
        <stp>4</stp>
        <stp>000922.SZ</stp>
        <stp>61</stp>
        <stp>12/31/2011</stp>
        <stp>1</stp>
        <tr r="F411" s="2"/>
      </tp>
      <tp>
        <v>10310945.02</v>
        <stp/>
        <stp>EM_S_STM07_IS</stp>
        <stp>4</stp>
        <stp>000923.SZ</stp>
        <stp>61</stp>
        <stp>12/31/2011</stp>
        <stp>1</stp>
        <tr r="F412" s="2"/>
      </tp>
      <tp>
        <v>29781133.739999998</v>
        <stp/>
        <stp>EM_S_STM07_IS</stp>
        <stp>4</stp>
        <stp>000925.SZ</stp>
        <stp>61</stp>
        <stp>12/31/2011</stp>
        <stp>1</stp>
        <tr r="F413" s="2"/>
      </tp>
      <tp>
        <v>522521673.69</v>
        <stp/>
        <stp>EM_S_STM07_IS</stp>
        <stp>4</stp>
        <stp>000926.SZ</stp>
        <stp>61</stp>
        <stp>12/31/2011</stp>
        <stp>1</stp>
        <tr r="F414" s="2"/>
      </tp>
      <tp>
        <v>109376297.67</v>
        <stp/>
        <stp>EM_S_STM07_IS</stp>
        <stp>4</stp>
        <stp>000927.SZ</stp>
        <stp>61</stp>
        <stp>12/31/2011</stp>
        <stp>1</stp>
        <tr r="F415" s="2"/>
      </tp>
      <tp>
        <v>1609380.45</v>
        <stp/>
        <stp>EM_S_STM07_IS</stp>
        <stp>4</stp>
        <stp>000928.SZ</stp>
        <stp>61</stp>
        <stp>12/31/2011</stp>
        <stp>1</stp>
        <tr r="F416" s="2"/>
      </tp>
      <tp>
        <v>-14592753.779999999</v>
        <stp/>
        <stp>EM_S_STM07_IS</stp>
        <stp>4</stp>
        <stp>000929.SZ</stp>
        <stp>61</stp>
        <stp>12/31/2011</stp>
        <stp>1</stp>
        <tr r="F417" s="2"/>
      </tp>
      <tp>
        <v>355074338.81999999</v>
        <stp/>
        <stp>EM_S_STM07_IS</stp>
        <stp>4</stp>
        <stp>000930.SZ</stp>
        <stp>61</stp>
        <stp>12/31/2011</stp>
        <stp>1</stp>
        <tr r="F418" s="2"/>
      </tp>
      <tp>
        <v>41637638.630000003</v>
        <stp/>
        <stp>EM_S_STM07_IS</stp>
        <stp>4</stp>
        <stp>000931.SZ</stp>
        <stp>61</stp>
        <stp>12/31/2011</stp>
        <stp>1</stp>
        <tr r="F419" s="2"/>
      </tp>
      <tp>
        <v>70136190.840000004</v>
        <stp/>
        <stp>EM_S_STM07_IS</stp>
        <stp>4</stp>
        <stp>000932.SZ</stp>
        <stp>61</stp>
        <stp>12/31/2011</stp>
        <stp>1</stp>
        <tr r="F420" s="2"/>
      </tp>
      <tp>
        <v>1150584245.3900001</v>
        <stp/>
        <stp>EM_S_STM07_IS</stp>
        <stp>4</stp>
        <stp>000933.SZ</stp>
        <stp>61</stp>
        <stp>12/31/2011</stp>
        <stp>1</stp>
        <tr r="F421" s="2"/>
      </tp>
      <tp>
        <v>162650704.83000001</v>
        <stp/>
        <stp>EM_S_STM07_IS</stp>
        <stp>4</stp>
        <stp>000935.SZ</stp>
        <stp>61</stp>
        <stp>12/31/2011</stp>
        <stp>1</stp>
        <tr r="F422" s="2"/>
      </tp>
      <tp>
        <v>152015431.05000001</v>
        <stp/>
        <stp>EM_S_STM07_IS</stp>
        <stp>4</stp>
        <stp>000936.SZ</stp>
        <stp>61</stp>
        <stp>12/31/2011</stp>
        <stp>1</stp>
        <tr r="F423" s="2"/>
      </tp>
      <tp>
        <v>3049341000.3600001</v>
        <stp/>
        <stp>EM_S_STM07_IS</stp>
        <stp>4</stp>
        <stp>000937.SZ</stp>
        <stp>61</stp>
        <stp>12/31/2011</stp>
        <stp>1</stp>
        <tr r="F424" s="2"/>
      </tp>
      <tp>
        <v>43031189.920000002</v>
        <stp/>
        <stp>EM_S_STM07_IS</stp>
        <stp>4</stp>
        <stp>000938.SZ</stp>
        <stp>61</stp>
        <stp>12/31/2011</stp>
        <stp>1</stp>
        <tr r="F425" s="2"/>
      </tp>
      <tp>
        <v>754529369.87</v>
        <stp/>
        <stp>EM_S_STM07_IS</stp>
        <stp>4</stp>
        <stp>000939.SZ</stp>
        <stp>61</stp>
        <stp>12/31/2011</stp>
        <stp>1</stp>
        <tr r="F426" s="2"/>
      </tp>
      <tp>
        <v>822080712.10000002</v>
        <stp/>
        <stp>EM_S_STM07_IS</stp>
        <stp>4</stp>
        <stp>000900.SZ</stp>
        <stp>61</stp>
        <stp>12/31/2011</stp>
        <stp>1</stp>
        <tr r="F392" s="2"/>
      </tp>
      <tp>
        <v>59964743.259999998</v>
        <stp/>
        <stp>EM_S_STM07_IS</stp>
        <stp>4</stp>
        <stp>000901.SZ</stp>
        <stp>61</stp>
        <stp>12/31/2011</stp>
        <stp>1</stp>
        <tr r="F393" s="2"/>
      </tp>
      <tp>
        <v>2928739.31</v>
        <stp/>
        <stp>EM_S_STM07_IS</stp>
        <stp>4</stp>
        <stp>000902.SZ</stp>
        <stp>61</stp>
        <stp>12/31/2011</stp>
        <stp>1</stp>
        <tr r="F394" s="2"/>
      </tp>
      <tp>
        <v>39921117.57</v>
        <stp/>
        <stp>EM_S_STM07_IS</stp>
        <stp>4</stp>
        <stp>000903.SZ</stp>
        <stp>61</stp>
        <stp>12/31/2011</stp>
        <stp>1</stp>
        <tr r="F395" s="2"/>
      </tp>
      <tp>
        <v>145359758.91999999</v>
        <stp/>
        <stp>EM_S_STM07_IS</stp>
        <stp>4</stp>
        <stp>000905.SZ</stp>
        <stp>61</stp>
        <stp>12/31/2011</stp>
        <stp>1</stp>
        <tr r="F396" s="2"/>
      </tp>
      <tp>
        <v>74193838.290000007</v>
        <stp/>
        <stp>EM_S_STM07_IS</stp>
        <stp>4</stp>
        <stp>000906.SZ</stp>
        <stp>61</stp>
        <stp>12/31/2011</stp>
        <stp>1</stp>
        <tr r="F397" s="2"/>
      </tp>
      <tp>
        <v>-56970930.75</v>
        <stp/>
        <stp>EM_S_STM07_IS</stp>
        <stp>4</stp>
        <stp>000908.SZ</stp>
        <stp>61</stp>
        <stp>12/31/2011</stp>
        <stp>1</stp>
        <tr r="F398" s="2"/>
      </tp>
      <tp>
        <v>47696375.130000003</v>
        <stp/>
        <stp>EM_S_STM07_IS</stp>
        <stp>4</stp>
        <stp>000909.SZ</stp>
        <stp>61</stp>
        <stp>12/31/2011</stp>
        <stp>1</stp>
        <tr r="F399" s="2"/>
      </tp>
      <tp>
        <v>140138795.90000001</v>
        <stp/>
        <stp>EM_S_STM07_IS</stp>
        <stp>4</stp>
        <stp>000910.SZ</stp>
        <stp>61</stp>
        <stp>12/31/2011</stp>
        <stp>1</stp>
        <tr r="F400" s="2"/>
      </tp>
      <tp>
        <v>86081462.299999997</v>
        <stp/>
        <stp>EM_S_STM07_IS</stp>
        <stp>4</stp>
        <stp>000911.SZ</stp>
        <stp>61</stp>
        <stp>12/31/2011</stp>
        <stp>1</stp>
        <tr r="F401" s="2"/>
      </tp>
      <tp>
        <v>15336910.33</v>
        <stp/>
        <stp>EM_S_STM07_IS</stp>
        <stp>4</stp>
        <stp>000912.SZ</stp>
        <stp>61</stp>
        <stp>12/31/2011</stp>
        <stp>1</stp>
        <tr r="F402" s="2"/>
      </tp>
      <tp>
        <v>-17592954.780000001</v>
        <stp/>
        <stp>EM_S_STM07_IS</stp>
        <stp>4</stp>
        <stp>000913.SZ</stp>
        <stp>61</stp>
        <stp>12/31/2011</stp>
        <stp>1</stp>
        <tr r="F403" s="2"/>
      </tp>
      <tp>
        <v>93750571.299999997</v>
        <stp/>
        <stp>EM_S_STM07_IS</stp>
        <stp>4</stp>
        <stp>000915.SZ</stp>
        <stp>61</stp>
        <stp>12/31/2011</stp>
        <stp>1</stp>
        <tr r="F404" s="2"/>
      </tp>
      <tp>
        <v>248025671.5</v>
        <stp/>
        <stp>EM_S_STM07_IS</stp>
        <stp>4</stp>
        <stp>000916.SZ</stp>
        <stp>61</stp>
        <stp>12/31/2011</stp>
        <stp>1</stp>
        <tr r="F405" s="2"/>
      </tp>
      <tp>
        <v>508442725.30000001</v>
        <stp/>
        <stp>EM_S_STM07_IS</stp>
        <stp>4</stp>
        <stp>000917.SZ</stp>
        <stp>61</stp>
        <stp>12/31/2011</stp>
        <stp>1</stp>
        <tr r="F406" s="2"/>
      </tp>
      <tp>
        <v>206084974.94999999</v>
        <stp/>
        <stp>EM_S_STM07_IS</stp>
        <stp>4</stp>
        <stp>000918.SZ</stp>
        <stp>61</stp>
        <stp>12/31/2011</stp>
        <stp>1</stp>
        <tr r="F407" s="2"/>
      </tp>
      <tp>
        <v>165201943.12</v>
        <stp/>
        <stp>EM_S_STM07_IS</stp>
        <stp>4</stp>
        <stp>000919.SZ</stp>
        <stp>61</stp>
        <stp>12/31/2011</stp>
        <stp>1</stp>
        <tr r="F408" s="2"/>
      </tp>
      <tp>
        <v>703206013.44000006</v>
        <stp/>
        <stp>EM_S_STM07_IS</stp>
        <stp>4</stp>
        <stp>000960.SZ</stp>
        <stp>61</stp>
        <stp>12/31/2011</stp>
        <stp>1</stp>
        <tr r="F437" s="2"/>
      </tp>
      <tp>
        <v>932283286.37</v>
        <stp/>
        <stp>EM_S_STM07_IS</stp>
        <stp>4</stp>
        <stp>000961.SZ</stp>
        <stp>61</stp>
        <stp>12/31/2011</stp>
        <stp>1</stp>
        <tr r="F438" s="2"/>
      </tp>
      <tp>
        <v>236212378.09</v>
        <stp/>
        <stp>EM_S_STM07_IS</stp>
        <stp>4</stp>
        <stp>000962.SZ</stp>
        <stp>61</stp>
        <stp>12/31/2011</stp>
        <stp>1</stp>
        <tr r="F439" s="2"/>
      </tp>
      <tp>
        <v>381484999.24000001</v>
        <stp/>
        <stp>EM_S_STM07_IS</stp>
        <stp>4</stp>
        <stp>000963.SZ</stp>
        <stp>61</stp>
        <stp>12/31/2011</stp>
        <stp>1</stp>
        <tr r="F440" s="2"/>
      </tp>
      <tp>
        <v>251941966.28999999</v>
        <stp/>
        <stp>EM_S_STM07_IS</stp>
        <stp>4</stp>
        <stp>000965.SZ</stp>
        <stp>61</stp>
        <stp>12/31/2011</stp>
        <stp>1</stp>
        <tr r="F441" s="2"/>
      </tp>
      <tp>
        <v>98446357.379999995</v>
        <stp/>
        <stp>EM_S_STM07_IS</stp>
        <stp>4</stp>
        <stp>000966.SZ</stp>
        <stp>61</stp>
        <stp>12/31/2011</stp>
        <stp>1</stp>
        <tr r="F442" s="2"/>
      </tp>
      <tp>
        <v>90150141.519999996</v>
        <stp/>
        <stp>EM_S_STM07_IS</stp>
        <stp>4</stp>
        <stp>000967.SZ</stp>
        <stp>61</stp>
        <stp>12/31/2011</stp>
        <stp>1</stp>
        <tr r="F443" s="2"/>
      </tp>
      <tp>
        <v>206645364.99000001</v>
        <stp/>
        <stp>EM_S_STM07_IS</stp>
        <stp>4</stp>
        <stp>000968.SZ</stp>
        <stp>61</stp>
        <stp>12/31/2011</stp>
        <stp>1</stp>
        <tr r="F444" s="2"/>
      </tp>
      <tp>
        <v>314539645.44999999</v>
        <stp/>
        <stp>EM_S_STM07_IS</stp>
        <stp>4</stp>
        <stp>000969.SZ</stp>
        <stp>61</stp>
        <stp>12/31/2011</stp>
        <stp>1</stp>
        <tr r="F445" s="2"/>
      </tp>
      <tp>
        <v>767306973.94000006</v>
        <stp/>
        <stp>EM_S_STM07_IS</stp>
        <stp>4</stp>
        <stp>000970.SZ</stp>
        <stp>61</stp>
        <stp>12/31/2011</stp>
        <stp>1</stp>
        <tr r="F446" s="2"/>
      </tp>
      <tp>
        <v>-74036187.680000007</v>
        <stp/>
        <stp>EM_S_STM07_IS</stp>
        <stp>4</stp>
        <stp>000971.SZ</stp>
        <stp>61</stp>
        <stp>12/31/2011</stp>
        <stp>1</stp>
        <tr r="F447" s="2"/>
      </tp>
      <tp>
        <v>-1170551214.8</v>
        <stp/>
        <stp>EM_S_STM07_IS</stp>
        <stp>4</stp>
        <stp>000972.SZ</stp>
        <stp>61</stp>
        <stp>12/31/2011</stp>
        <stp>1</stp>
        <tr r="F448" s="2"/>
      </tp>
      <tp>
        <v>503103933.20999998</v>
        <stp/>
        <stp>EM_S_STM07_IS</stp>
        <stp>4</stp>
        <stp>000973.SZ</stp>
        <stp>61</stp>
        <stp>12/31/2011</stp>
        <stp>1</stp>
        <tr r="F449" s="2"/>
      </tp>
      <tp>
        <v>29970938.539999999</v>
        <stp/>
        <stp>EM_S_STM07_IS</stp>
        <stp>4</stp>
        <stp>000975.SZ</stp>
        <stp>61</stp>
        <stp>12/31/2011</stp>
        <stp>1</stp>
        <tr r="F450" s="2"/>
      </tp>
      <tp>
        <v>-178674257.25</v>
        <stp/>
        <stp>EM_S_STM07_IS</stp>
        <stp>4</stp>
        <stp>000976.SZ</stp>
        <stp>61</stp>
        <stp>12/31/2011</stp>
        <stp>1</stp>
        <tr r="F451" s="2"/>
      </tp>
      <tp>
        <v>75560609.420000002</v>
        <stp/>
        <stp>EM_S_STM07_IS</stp>
        <stp>4</stp>
        <stp>000977.SZ</stp>
        <stp>61</stp>
        <stp>12/31/2011</stp>
        <stp>1</stp>
        <tr r="F452" s="2"/>
      </tp>
      <tp>
        <v>68290293.530000001</v>
        <stp/>
        <stp>EM_S_STM07_IS</stp>
        <stp>4</stp>
        <stp>000978.SZ</stp>
        <stp>61</stp>
        <stp>12/31/2011</stp>
        <stp>1</stp>
        <tr r="F453" s="2"/>
      </tp>
      <tp>
        <v>559358347.15999997</v>
        <stp/>
        <stp>EM_S_STM07_IS</stp>
        <stp>4</stp>
        <stp>000979.SZ</stp>
        <stp>61</stp>
        <stp>12/31/2011</stp>
        <stp>1</stp>
        <tr r="F454" s="2"/>
      </tp>
      <tp t="s">
        <v/>
        <stp/>
        <stp>EM_S_STM07_IS</stp>
        <stp>4</stp>
        <stp>001979.SZ</stp>
        <stp>61</stp>
        <stp>12/31/2010</stp>
        <stp>1</stp>
        <tr r="D472" s="2"/>
      </tp>
      <tp>
        <v>94308795.430000007</v>
        <stp/>
        <stp>EM_S_STM07_IS</stp>
        <stp>4</stp>
        <stp>000948.SZ</stp>
        <stp>61</stp>
        <stp>12/31/2011</stp>
        <stp>1</stp>
        <tr r="F427" s="2"/>
      </tp>
      <tp>
        <v>6181440.7599999998</v>
        <stp/>
        <stp>EM_S_STM07_IS</stp>
        <stp>4</stp>
        <stp>000949.SZ</stp>
        <stp>61</stp>
        <stp>12/31/2011</stp>
        <stp>1</stp>
        <tr r="F428" s="2"/>
      </tp>
      <tp>
        <v>90891359.200000003</v>
        <stp/>
        <stp>EM_S_STM07_IS</stp>
        <stp>4</stp>
        <stp>000950.SZ</stp>
        <stp>61</stp>
        <stp>12/31/2011</stp>
        <stp>1</stp>
        <tr r="F429" s="2"/>
      </tp>
      <tp>
        <v>362355691.57999998</v>
        <stp/>
        <stp>EM_S_STM07_IS</stp>
        <stp>4</stp>
        <stp>000951.SZ</stp>
        <stp>61</stp>
        <stp>12/31/2011</stp>
        <stp>1</stp>
        <tr r="F430" s="2"/>
      </tp>
      <tp>
        <v>4845510.97</v>
        <stp/>
        <stp>EM_S_STM07_IS</stp>
        <stp>4</stp>
        <stp>000952.SZ</stp>
        <stp>61</stp>
        <stp>12/31/2011</stp>
        <stp>1</stp>
        <tr r="F431" s="2"/>
      </tp>
      <tp>
        <v>-19495234.579999998</v>
        <stp/>
        <stp>EM_S_STM07_IS</stp>
        <stp>4</stp>
        <stp>000953.SZ</stp>
        <stp>61</stp>
        <stp>12/31/2011</stp>
        <stp>1</stp>
        <tr r="F432" s="2"/>
      </tp>
      <tp>
        <v>-28713282.460000001</v>
        <stp/>
        <stp>EM_S_STM07_IS</stp>
        <stp>4</stp>
        <stp>000955.SZ</stp>
        <stp>61</stp>
        <stp>12/31/2011</stp>
        <stp>1</stp>
        <tr r="F433" s="2"/>
      </tp>
      <tp>
        <v>50654888.710000001</v>
        <stp/>
        <stp>EM_S_STM07_IS</stp>
        <stp>4</stp>
        <stp>000957.SZ</stp>
        <stp>61</stp>
        <stp>12/31/2011</stp>
        <stp>1</stp>
        <tr r="F434" s="2"/>
      </tp>
      <tp>
        <v>-276898530.57999998</v>
        <stp/>
        <stp>EM_S_STM07_IS</stp>
        <stp>4</stp>
        <stp>000958.SZ</stp>
        <stp>61</stp>
        <stp>12/31/2011</stp>
        <stp>1</stp>
        <tr r="F435" s="2"/>
      </tp>
      <tp>
        <v>11782767.41</v>
        <stp/>
        <stp>EM_S_STM07_IS</stp>
        <stp>4</stp>
        <stp>000959.SZ</stp>
        <stp>61</stp>
        <stp>12/31/2011</stp>
        <stp>1</stp>
        <tr r="F436" s="2"/>
      </tp>
      <tp>
        <v>-25061631.899999999</v>
        <stp/>
        <stp>EM_S_STM07_IS</stp>
        <stp>4</stp>
        <stp>600980.SH</stp>
        <stp>61</stp>
        <stp>12/31/2011</stp>
        <stp>1</stp>
        <tr r="F2669" s="2"/>
      </tp>
      <tp>
        <v>65167055.390000001</v>
        <stp/>
        <stp>EM_S_STM07_IS</stp>
        <stp>4</stp>
        <stp>600981.SH</stp>
        <stp>61</stp>
        <stp>12/31/2011</stp>
        <stp>1</stp>
        <tr r="F2670" s="2"/>
      </tp>
      <tp>
        <v>85879429.629999995</v>
        <stp/>
        <stp>EM_S_STM07_IS</stp>
        <stp>4</stp>
        <stp>600982.SH</stp>
        <stp>61</stp>
        <stp>12/31/2011</stp>
        <stp>1</stp>
        <tr r="F2671" s="2"/>
      </tp>
      <tp>
        <v>321232248.83999997</v>
        <stp/>
        <stp>EM_S_STM07_IS</stp>
        <stp>4</stp>
        <stp>600983.SH</stp>
        <stp>61</stp>
        <stp>12/31/2011</stp>
        <stp>1</stp>
        <tr r="F2672" s="2"/>
      </tp>
      <tp>
        <v>10812999.73</v>
        <stp/>
        <stp>EM_S_STM07_IS</stp>
        <stp>4</stp>
        <stp>600984.SH</stp>
        <stp>61</stp>
        <stp>12/31/2011</stp>
        <stp>1</stp>
        <tr r="F2673" s="2"/>
      </tp>
      <tp>
        <v>34422592.450000003</v>
        <stp/>
        <stp>EM_S_STM07_IS</stp>
        <stp>4</stp>
        <stp>600985.SH</stp>
        <stp>61</stp>
        <stp>12/31/2011</stp>
        <stp>1</stp>
        <tr r="F2674" s="2"/>
      </tp>
      <tp>
        <v>2176351711.77</v>
        <stp/>
        <stp>EM_S_STM07_IS</stp>
        <stp>4</stp>
        <stp>601985.SH</stp>
        <stp>61</stp>
        <stp>12/31/2010</stp>
        <stp>1</stp>
        <tr r="D2833" s="2"/>
      </tp>
      <tp>
        <v>26130433.829999998</v>
        <stp/>
        <stp>EM_S_STM07_IS</stp>
        <stp>4</stp>
        <stp>600986.SH</stp>
        <stp>61</stp>
        <stp>12/31/2011</stp>
        <stp>1</stp>
        <tr r="F2675" s="2"/>
      </tp>
      <tp>
        <v>63332961.310000002</v>
        <stp/>
        <stp>EM_S_STM07_IS</stp>
        <stp>4</stp>
        <stp>603986.SH</stp>
        <stp>61</stp>
        <stp>12/31/2012</stp>
        <stp>1</stp>
        <tr r="H3058" s="2"/>
      </tp>
      <tp>
        <v>264601031.50999999</v>
        <stp/>
        <stp>EM_S_STM07_IS</stp>
        <stp>4</stp>
        <stp>600987.SH</stp>
        <stp>61</stp>
        <stp>12/31/2011</stp>
        <stp>1</stp>
        <tr r="F2676" s="2"/>
      </tp>
      <tp>
        <v>56965859.090000004</v>
        <stp/>
        <stp>EM_S_STM07_IS</stp>
        <stp>4</stp>
        <stp>603987.SH</stp>
        <stp>61</stp>
        <stp>12/31/2012</stp>
        <stp>1</stp>
        <tr r="H3059" s="2"/>
      </tp>
      <tp>
        <v>420440.65</v>
        <stp/>
        <stp>EM_S_STM07_IS</stp>
        <stp>4</stp>
        <stp>600988.SH</stp>
        <stp>61</stp>
        <stp>12/31/2011</stp>
        <stp>1</stp>
        <tr r="F2677" s="2"/>
      </tp>
      <tp>
        <v>104418000000</v>
        <stp/>
        <stp>EM_S_STM07_IS</stp>
        <stp>4</stp>
        <stp>601988.SH</stp>
        <stp>61</stp>
        <stp>12/31/2010</stp>
        <stp>1</stp>
        <tr r="D2834" s="2"/>
      </tp>
      <tp>
        <v>52788371.479999997</v>
        <stp/>
        <stp>EM_S_STM07_IS</stp>
        <stp>4</stp>
        <stp>603988.SH</stp>
        <stp>61</stp>
        <stp>12/31/2012</stp>
        <stp>1</stp>
        <tr r="H3060" s="2"/>
      </tp>
      <tp>
        <v>1599003828.04</v>
        <stp/>
        <stp>EM_S_STM07_IS</stp>
        <stp>4</stp>
        <stp>601989.SH</stp>
        <stp>61</stp>
        <stp>12/31/2010</stp>
        <stp>1</stp>
        <tr r="D2835" s="2"/>
      </tp>
      <tp>
        <v>100575707.56999999</v>
        <stp/>
        <stp>EM_S_STM07_IS</stp>
        <stp>4</stp>
        <stp>603989.SH</stp>
        <stp>61</stp>
        <stp>12/31/2012</stp>
        <stp>1</stp>
        <tr r="H3061" s="2"/>
      </tp>
      <tp>
        <v>47967162.340000004</v>
        <stp/>
        <stp>EM_S_STM07_IS</stp>
        <stp>4</stp>
        <stp>600990.SH</stp>
        <stp>61</stp>
        <stp>12/31/2011</stp>
        <stp>1</stp>
        <tr r="F2678" s="2"/>
      </tp>
      <tp>
        <v>14000208.119999999</v>
        <stp/>
        <stp>EM_S_STM07_IS</stp>
        <stp>4</stp>
        <stp>603990.SH</stp>
        <stp>61</stp>
        <stp>12/31/2012</stp>
        <stp>1</stp>
        <tr r="H3062" s="2"/>
      </tp>
      <tp>
        <v>2473684000</v>
        <stp/>
        <stp>EM_S_STM07_IS</stp>
        <stp>4</stp>
        <stp>601991.SH</stp>
        <stp>61</stp>
        <stp>12/31/2010</stp>
        <stp>1</stp>
        <tr r="D2836" s="2"/>
      </tp>
      <tp>
        <v>26078289.969999999</v>
        <stp/>
        <stp>EM_S_STM07_IS</stp>
        <stp>4</stp>
        <stp>600992.SH</stp>
        <stp>61</stp>
        <stp>12/31/2011</stp>
        <stp>1</stp>
        <tr r="F2679" s="2"/>
      </tp>
      <tp>
        <v>2701992909.1399999</v>
        <stp/>
        <stp>EM_S_STM07_IS</stp>
        <stp>4</stp>
        <stp>601992.SH</stp>
        <stp>61</stp>
        <stp>12/31/2010</stp>
        <stp>1</stp>
        <tr r="D2837" s="2"/>
      </tp>
      <tp>
        <v>137726001.33000001</v>
        <stp/>
        <stp>EM_S_STM07_IS</stp>
        <stp>4</stp>
        <stp>600993.SH</stp>
        <stp>61</stp>
        <stp>12/31/2011</stp>
        <stp>1</stp>
        <tr r="F2680" s="2"/>
      </tp>
      <tp>
        <v>1050304676.5700001</v>
        <stp/>
        <stp>EM_S_STM07_IS</stp>
        <stp>4</stp>
        <stp>603993.SH</stp>
        <stp>61</stp>
        <stp>12/31/2012</stp>
        <stp>1</stp>
        <tr r="H3063" s="2"/>
      </tp>
      <tp>
        <v>135165739.22999999</v>
        <stp/>
        <stp>EM_S_STM07_IS</stp>
        <stp>4</stp>
        <stp>600995.SH</stp>
        <stp>61</stp>
        <stp>12/31/2011</stp>
        <stp>1</stp>
        <tr r="F2681" s="2"/>
      </tp>
      <tp t="s">
        <v/>
        <stp/>
        <stp>EM_S_STM07_IS</stp>
        <stp>4</stp>
        <stp>600996.SH</stp>
        <stp>61</stp>
        <stp>12/31/2011</stp>
        <stp>1</stp>
        <tr r="F2682" s="2"/>
      </tp>
      <tp>
        <v>112900898.04000001</v>
        <stp/>
        <stp>EM_S_STM07_IS</stp>
        <stp>4</stp>
        <stp>601996.SH</stp>
        <stp>61</stp>
        <stp>12/31/2010</stp>
        <stp>1</stp>
        <tr r="D2838" s="2"/>
      </tp>
      <tp>
        <v>161585049.74000001</v>
        <stp/>
        <stp>EM_S_STM07_IS</stp>
        <stp>4</stp>
        <stp>603996.SH</stp>
        <stp>61</stp>
        <stp>12/31/2012</stp>
        <stp>1</stp>
        <tr r="H3064" s="2"/>
      </tp>
      <tp>
        <v>785749582.52999997</v>
        <stp/>
        <stp>EM_S_STM07_IS</stp>
        <stp>4</stp>
        <stp>600997.SH</stp>
        <stp>61</stp>
        <stp>12/31/2011</stp>
        <stp>1</stp>
        <tr r="F2683" s="2"/>
      </tp>
      <tp>
        <v>821101000</v>
        <stp/>
        <stp>EM_S_STM07_IS</stp>
        <stp>4</stp>
        <stp>601997.SH</stp>
        <stp>61</stp>
        <stp>12/31/2010</stp>
        <stp>1</stp>
        <tr r="D2839" s="2"/>
      </tp>
      <tp>
        <v>145319143.90000001</v>
        <stp/>
        <stp>EM_S_STM07_IS</stp>
        <stp>4</stp>
        <stp>603997.SH</stp>
        <stp>61</stp>
        <stp>12/31/2012</stp>
        <stp>1</stp>
        <tr r="H3065" s="2"/>
      </tp>
      <tp>
        <v>374134158.48000002</v>
        <stp/>
        <stp>EM_S_STM07_IS</stp>
        <stp>4</stp>
        <stp>600998.SH</stp>
        <stp>61</stp>
        <stp>12/31/2011</stp>
        <stp>1</stp>
        <tr r="F2684" s="2"/>
      </tp>
      <tp>
        <v>21509000000</v>
        <stp/>
        <stp>EM_S_STM07_IS</stp>
        <stp>4</stp>
        <stp>601998.SH</stp>
        <stp>61</stp>
        <stp>12/31/2010</stp>
        <stp>1</stp>
        <tr r="D2840" s="2"/>
      </tp>
      <tp>
        <v>66113598.829999998</v>
        <stp/>
        <stp>EM_S_STM07_IS</stp>
        <stp>4</stp>
        <stp>603998.SH</stp>
        <stp>61</stp>
        <stp>12/31/2012</stp>
        <stp>1</stp>
        <tr r="H3066" s="2"/>
      </tp>
      <tp>
        <v>2008293999.8399999</v>
        <stp/>
        <stp>EM_S_STM07_IS</stp>
        <stp>4</stp>
        <stp>600999.SH</stp>
        <stp>61</stp>
        <stp>12/31/2011</stp>
        <stp>1</stp>
        <tr r="F2685" s="2"/>
      </tp>
      <tp>
        <v>129852401.23999999</v>
        <stp/>
        <stp>EM_S_STM07_IS</stp>
        <stp>4</stp>
        <stp>601999.SH</stp>
        <stp>61</stp>
        <stp>12/31/2010</stp>
        <stp>1</stp>
        <tr r="D2841" s="2"/>
      </tp>
      <tp>
        <v>145757185.91999999</v>
        <stp/>
        <stp>EM_S_STM07_IS</stp>
        <stp>4</stp>
        <stp>603999.SH</stp>
        <stp>61</stp>
        <stp>12/31/2012</stp>
        <stp>1</stp>
        <tr r="H3067" s="2"/>
      </tp>
      <tp>
        <v>100386061.54000001</v>
        <stp/>
        <stp>EM_S_STM07_IS</stp>
        <stp>4</stp>
        <stp>600960.SH</stp>
        <stp>61</stp>
        <stp>12/31/2011</stp>
        <stp>1</stp>
        <tr r="F2653" s="2"/>
      </tp>
      <tp>
        <v>-589294230.32000005</v>
        <stp/>
        <stp>EM_S_STM07_IS</stp>
        <stp>4</stp>
        <stp>600961.SH</stp>
        <stp>61</stp>
        <stp>12/31/2011</stp>
        <stp>1</stp>
        <tr r="F2654" s="2"/>
      </tp>
      <tp>
        <v>44776346.549999997</v>
        <stp/>
        <stp>EM_S_STM07_IS</stp>
        <stp>4</stp>
        <stp>600962.SH</stp>
        <stp>61</stp>
        <stp>12/31/2011</stp>
        <stp>1</stp>
        <tr r="F2655" s="2"/>
      </tp>
      <tp>
        <v>153905911.09999999</v>
        <stp/>
        <stp>EM_S_STM07_IS</stp>
        <stp>4</stp>
        <stp>600963.SH</stp>
        <stp>61</stp>
        <stp>12/31/2011</stp>
        <stp>1</stp>
        <tr r="F2656" s="2"/>
      </tp>
      <tp>
        <v>14728068.42</v>
        <stp/>
        <stp>EM_S_STM07_IS</stp>
        <stp>4</stp>
        <stp>600965.SH</stp>
        <stp>61</stp>
        <stp>12/31/2011</stp>
        <stp>1</stp>
        <tr r="F2657" s="2"/>
      </tp>
      <tp>
        <v>138600235.75999999</v>
        <stp/>
        <stp>EM_S_STM07_IS</stp>
        <stp>4</stp>
        <stp>601965.SH</stp>
        <stp>61</stp>
        <stp>12/31/2010</stp>
        <stp>1</stp>
        <tr r="D2829" s="2"/>
      </tp>
      <tp>
        <v>128294244.56999999</v>
        <stp/>
        <stp>EM_S_STM07_IS</stp>
        <stp>4</stp>
        <stp>600966.SH</stp>
        <stp>61</stp>
        <stp>12/31/2011</stp>
        <stp>1</stp>
        <tr r="F2658" s="2"/>
      </tp>
      <tp t="s">
        <v/>
        <stp/>
        <stp>EM_S_STM07_IS</stp>
        <stp>4</stp>
        <stp>601966.SH</stp>
        <stp>61</stp>
        <stp>12/31/2010</stp>
        <stp>1</stp>
        <tr r="D2830" s="2"/>
      </tp>
      <tp>
        <v>115463833.93000001</v>
        <stp/>
        <stp>EM_S_STM07_IS</stp>
        <stp>4</stp>
        <stp>600967.SH</stp>
        <stp>61</stp>
        <stp>12/31/2011</stp>
        <stp>1</stp>
        <tr r="F2659" s="2"/>
      </tp>
      <tp>
        <v>70748016.260000005</v>
        <stp/>
        <stp>EM_S_STM07_IS</stp>
        <stp>4</stp>
        <stp>601968.SH</stp>
        <stp>61</stp>
        <stp>12/31/2010</stp>
        <stp>1</stp>
        <tr r="D2831" s="2"/>
      </tp>
      <tp>
        <v>65733207.700000003</v>
        <stp/>
        <stp>EM_S_STM07_IS</stp>
        <stp>4</stp>
        <stp>603968.SH</stp>
        <stp>61</stp>
        <stp>12/31/2012</stp>
        <stp>1</stp>
        <tr r="H3054" s="2"/>
      </tp>
      <tp>
        <v>90162832.900000006</v>
        <stp/>
        <stp>EM_S_STM07_IS</stp>
        <stp>4</stp>
        <stp>600969.SH</stp>
        <stp>61</stp>
        <stp>12/31/2011</stp>
        <stp>1</stp>
        <tr r="F2660" s="2"/>
      </tp>
      <tp>
        <v>1037959193.28</v>
        <stp/>
        <stp>EM_S_STM07_IS</stp>
        <stp>4</stp>
        <stp>601969.SH</stp>
        <stp>61</stp>
        <stp>12/31/2010</stp>
        <stp>1</stp>
        <tr r="D2832" s="2"/>
      </tp>
      <tp>
        <v>54182864.420000002</v>
        <stp/>
        <stp>EM_S_STM07_IS</stp>
        <stp>4</stp>
        <stp>603969.SH</stp>
        <stp>61</stp>
        <stp>12/31/2012</stp>
        <stp>1</stp>
        <tr r="H3055" s="2"/>
      </tp>
      <tp>
        <v>1537798114.5</v>
        <stp/>
        <stp>EM_S_STM07_IS</stp>
        <stp>4</stp>
        <stp>600970.SH</stp>
        <stp>61</stp>
        <stp>12/31/2011</stp>
        <stp>1</stp>
        <tr r="F2661" s="2"/>
      </tp>
      <tp>
        <v>1013207989.88</v>
        <stp/>
        <stp>EM_S_STM07_IS</stp>
        <stp>4</stp>
        <stp>600971.SH</stp>
        <stp>61</stp>
        <stp>12/31/2011</stp>
        <stp>1</stp>
        <tr r="F2662" s="2"/>
      </tp>
      <tp>
        <v>17985619.039999999</v>
        <stp/>
        <stp>EM_S_STM07_IS</stp>
        <stp>4</stp>
        <stp>600973.SH</stp>
        <stp>61</stp>
        <stp>12/31/2011</stp>
        <stp>1</stp>
        <tr r="F2663" s="2"/>
      </tp>
      <tp>
        <v>72055443.760000005</v>
        <stp/>
        <stp>EM_S_STM07_IS</stp>
        <stp>4</stp>
        <stp>600975.SH</stp>
        <stp>61</stp>
        <stp>12/31/2011</stp>
        <stp>1</stp>
        <tr r="F2664" s="2"/>
      </tp>
      <tp>
        <v>78251426.159999996</v>
        <stp/>
        <stp>EM_S_STM07_IS</stp>
        <stp>4</stp>
        <stp>600976.SH</stp>
        <stp>61</stp>
        <stp>12/31/2011</stp>
        <stp>1</stp>
        <tr r="F2665" s="2"/>
      </tp>
      <tp>
        <v>514687216.00999999</v>
        <stp/>
        <stp>EM_S_STM07_IS</stp>
        <stp>4</stp>
        <stp>600977.SH</stp>
        <stp>61</stp>
        <stp>12/31/2011</stp>
        <stp>1</stp>
        <tr r="F2666" s="2"/>
      </tp>
      <tp>
        <v>63442703.060000002</v>
        <stp/>
        <stp>EM_S_STM07_IS</stp>
        <stp>4</stp>
        <stp>603977.SH</stp>
        <stp>61</stp>
        <stp>12/31/2012</stp>
        <stp>1</stp>
        <tr r="H3056" s="2"/>
      </tp>
      <tp>
        <v>250599192.81999999</v>
        <stp/>
        <stp>EM_S_STM07_IS</stp>
        <stp>4</stp>
        <stp>600978.SH</stp>
        <stp>61</stp>
        <stp>12/31/2011</stp>
        <stp>1</stp>
        <tr r="F2667" s="2"/>
      </tp>
      <tp>
        <v>59523639.030000001</v>
        <stp/>
        <stp>EM_S_STM07_IS</stp>
        <stp>4</stp>
        <stp>600979.SH</stp>
        <stp>61</stp>
        <stp>12/31/2011</stp>
        <stp>1</stp>
        <tr r="F2668" s="2"/>
      </tp>
      <tp>
        <v>320247972.22000003</v>
        <stp/>
        <stp>EM_S_STM07_IS</stp>
        <stp>4</stp>
        <stp>603979.SH</stp>
        <stp>61</stp>
        <stp>12/31/2012</stp>
        <stp>1</stp>
        <tr r="H3057" s="2"/>
      </tp>
      <tp>
        <v>908627285.91999996</v>
        <stp/>
        <stp>EM_S_STM07_IS</stp>
        <stp>4</stp>
        <stp>600958.SH</stp>
        <stp>61</stp>
        <stp>12/31/2011</stp>
        <stp>1</stp>
        <tr r="F2651" s="2"/>
      </tp>
      <tp>
        <v>835624733.40999997</v>
        <stp/>
        <stp>EM_S_STM07_IS</stp>
        <stp>4</stp>
        <stp>601958.SH</stp>
        <stp>61</stp>
        <stp>12/31/2010</stp>
        <stp>1</stp>
        <tr r="D2828" s="2"/>
      </tp>
      <tp>
        <v>129851069.55</v>
        <stp/>
        <stp>EM_S_STM07_IS</stp>
        <stp>4</stp>
        <stp>603958.SH</stp>
        <stp>61</stp>
        <stp>12/31/2012</stp>
        <stp>1</stp>
        <tr r="H3052" s="2"/>
      </tp>
      <tp>
        <v>501134100</v>
        <stp/>
        <stp>EM_S_STM07_IS</stp>
        <stp>4</stp>
        <stp>600959.SH</stp>
        <stp>61</stp>
        <stp>12/31/2011</stp>
        <stp>1</stp>
        <tr r="F2652" s="2"/>
      </tp>
      <tp>
        <v>99932321.709999993</v>
        <stp/>
        <stp>EM_S_STM07_IS</stp>
        <stp>4</stp>
        <stp>603959.SH</stp>
        <stp>61</stp>
        <stp>12/31/2012</stp>
        <stp>1</stp>
        <tr r="H3053" s="2"/>
      </tp>
      <tp>
        <v>2691099000</v>
        <stp/>
        <stp>EM_S_STM07_IS</stp>
        <stp>4</stp>
        <stp>600926.SH</stp>
        <stp>61</stp>
        <stp>12/31/2011</stp>
        <stp>1</stp>
        <tr r="F2649" s="2"/>
      </tp>
      <tp>
        <v>662047264.14999998</v>
        <stp/>
        <stp>EM_S_STM07_IS</stp>
        <stp>4</stp>
        <stp>601928.SH</stp>
        <stp>61</stp>
        <stp>12/31/2010</stp>
        <stp>1</stp>
        <tr r="D2824" s="2"/>
      </tp>
      <tp>
        <v>62027600</v>
        <stp/>
        <stp>EM_S_STM07_IS</stp>
        <stp>4</stp>
        <stp>603928.SH</stp>
        <stp>61</stp>
        <stp>12/31/2012</stp>
        <stp>1</stp>
        <tr r="H3048" s="2"/>
      </tp>
      <tp>
        <v>271550108.39999998</v>
        <stp/>
        <stp>EM_S_STM07_IS</stp>
        <stp>4</stp>
        <stp>601929.SH</stp>
        <stp>61</stp>
        <stp>12/31/2010</stp>
        <stp>1</stp>
        <tr r="D2825" s="2"/>
      </tp>
      <tp>
        <v>47376389.549999997</v>
        <stp/>
        <stp>EM_S_STM07_IS</stp>
        <stp>4</stp>
        <stp>603929.SH</stp>
        <stp>61</stp>
        <stp>12/31/2012</stp>
        <stp>1</stp>
        <tr r="H3049" s="2"/>
      </tp>
      <tp>
        <v>305535663.23000002</v>
        <stp/>
        <stp>EM_S_STM07_IS</stp>
        <stp>4</stp>
        <stp>601933.SH</stp>
        <stp>61</stp>
        <stp>12/31/2010</stp>
        <stp>1</stp>
        <tr r="D2826" s="2"/>
      </tp>
      <tp>
        <v>123813152.42</v>
        <stp/>
        <stp>EM_S_STM07_IS</stp>
        <stp>4</stp>
        <stp>600936.SH</stp>
        <stp>61</stp>
        <stp>12/31/2011</stp>
        <stp>1</stp>
        <tr r="F2650" s="2"/>
      </tp>
      <tp>
        <v>73188172.109999999</v>
        <stp/>
        <stp>EM_S_STM07_IS</stp>
        <stp>4</stp>
        <stp>603936.SH</stp>
        <stp>61</stp>
        <stp>12/31/2012</stp>
        <stp>1</stp>
        <tr r="H3050" s="2"/>
      </tp>
      <tp>
        <v>134844000000</v>
        <stp/>
        <stp>EM_S_STM07_IS</stp>
        <stp>4</stp>
        <stp>601939.SH</stp>
        <stp>61</stp>
        <stp>12/31/2010</stp>
        <stp>1</stp>
        <tr r="D2827" s="2"/>
      </tp>
      <tp>
        <v>68603719.810000002</v>
        <stp/>
        <stp>EM_S_STM07_IS</stp>
        <stp>4</stp>
        <stp>603939.SH</stp>
        <stp>61</stp>
        <stp>12/31/2012</stp>
        <stp>1</stp>
        <tr r="H3051" s="2"/>
      </tp>
      <tp>
        <v>7699904934.1700001</v>
        <stp/>
        <stp>EM_S_STM07_IS</stp>
        <stp>4</stp>
        <stp>600900.SH</stp>
        <stp>61</stp>
        <stp>12/31/2011</stp>
        <stp>1</stp>
        <tr r="F2644" s="2"/>
      </tp>
      <tp t="s">
        <v/>
        <stp/>
        <stp>EM_S_STM07_IS</stp>
        <stp>4</stp>
        <stp>601900.SH</stp>
        <stp>61</stp>
        <stp>12/31/2010</stp>
        <stp>1</stp>
        <tr r="D2819" s="2"/>
      </tp>
      <tp>
        <v>71672644.989999995</v>
        <stp/>
        <stp>EM_S_STM07_IS</stp>
        <stp>4</stp>
        <stp>603900.SH</stp>
        <stp>61</stp>
        <stp>12/31/2012</stp>
        <stp>1</stp>
        <tr r="H3043" s="2"/>
      </tp>
      <tp>
        <v>1248122995.1400001</v>
        <stp/>
        <stp>EM_S_STM07_IS</stp>
        <stp>4</stp>
        <stp>601901.SH</stp>
        <stp>61</stp>
        <stp>12/31/2010</stp>
        <stp>1</stp>
        <tr r="D2820" s="2"/>
      </tp>
      <tp>
        <v>66473073.810000002</v>
        <stp/>
        <stp>EM_S_STM07_IS</stp>
        <stp>4</stp>
        <stp>603901.SH</stp>
        <stp>61</stp>
        <stp>12/31/2012</stp>
        <stp>1</stp>
        <tr r="H3044" s="2"/>
      </tp>
      <tp>
        <v>726870000</v>
        <stp/>
        <stp>EM_S_STM07_IS</stp>
        <stp>4</stp>
        <stp>600908.SH</stp>
        <stp>61</stp>
        <stp>12/31/2011</stp>
        <stp>1</stp>
        <tr r="F2645" s="2"/>
      </tp>
      <tp>
        <v>337662699.62</v>
        <stp/>
        <stp>EM_S_STM07_IS</stp>
        <stp>4</stp>
        <stp>601908.SH</stp>
        <stp>61</stp>
        <stp>12/31/2010</stp>
        <stp>1</stp>
        <tr r="D2821" s="2"/>
      </tp>
      <tp>
        <v>82345401.489999995</v>
        <stp/>
        <stp>EM_S_STM07_IS</stp>
        <stp>4</stp>
        <stp>600909.SH</stp>
        <stp>61</stp>
        <stp>12/31/2011</stp>
        <stp>1</stp>
        <tr r="F2646" s="2"/>
      </tp>
      <tp>
        <v>42704054.950000003</v>
        <stp/>
        <stp>EM_S_STM07_IS</stp>
        <stp>4</stp>
        <stp>603909.SH</stp>
        <stp>61</stp>
        <stp>12/31/2012</stp>
        <stp>1</stp>
        <tr r="H3045" s="2"/>
      </tp>
      <tp>
        <v>280611738.25999999</v>
        <stp/>
        <stp>EM_S_STM07_IS</stp>
        <stp>4</stp>
        <stp>600917.SH</stp>
        <stp>61</stp>
        <stp>12/31/2011</stp>
        <stp>1</stp>
        <tr r="F2647" s="2"/>
      </tp>
      <tp>
        <v>1251091582.79</v>
        <stp/>
        <stp>EM_S_STM07_IS</stp>
        <stp>4</stp>
        <stp>601918.SH</stp>
        <stp>61</stp>
        <stp>12/31/2010</stp>
        <stp>1</stp>
        <tr r="D2822" s="2"/>
      </tp>
      <tp>
        <v>46534253.460000001</v>
        <stp/>
        <stp>EM_S_STM07_IS</stp>
        <stp>4</stp>
        <stp>603918.SH</stp>
        <stp>61</stp>
        <stp>12/31/2012</stp>
        <stp>1</stp>
        <tr r="H3046" s="2"/>
      </tp>
      <tp>
        <v>5833881000</v>
        <stp/>
        <stp>EM_S_STM07_IS</stp>
        <stp>4</stp>
        <stp>600919.SH</stp>
        <stp>61</stp>
        <stp>12/31/2011</stp>
        <stp>1</stp>
        <tr r="F2648" s="2"/>
      </tp>
      <tp>
        <v>6760957337.1400003</v>
        <stp/>
        <stp>EM_S_STM07_IS</stp>
        <stp>4</stp>
        <stp>601919.SH</stp>
        <stp>61</stp>
        <stp>12/31/2010</stp>
        <stp>1</stp>
        <tr r="D2823" s="2"/>
      </tp>
      <tp>
        <v>106447022.47</v>
        <stp/>
        <stp>EM_S_STM07_IS</stp>
        <stp>4</stp>
        <stp>603919.SH</stp>
        <stp>61</stp>
        <stp>12/31/2012</stp>
        <stp>1</stp>
        <tr r="H3047" s="2"/>
      </tp>
      <tp>
        <v>189794751.11000001</v>
        <stp/>
        <stp>EM_S_STM07_IS</stp>
        <stp>4</stp>
        <stp>000880.SZ</stp>
        <stp>61</stp>
        <stp>12/31/2011</stp>
        <stp>1</stp>
        <tr r="F376" s="2"/>
      </tp>
      <tp>
        <v>230026051.50999999</v>
        <stp/>
        <stp>EM_S_STM07_IS</stp>
        <stp>4</stp>
        <stp>000881.SZ</stp>
        <stp>61</stp>
        <stp>12/31/2011</stp>
        <stp>1</stp>
        <tr r="F377" s="2"/>
      </tp>
      <tp>
        <v>65471695.109999999</v>
        <stp/>
        <stp>EM_S_STM07_IS</stp>
        <stp>4</stp>
        <stp>000882.SZ</stp>
        <stp>61</stp>
        <stp>12/31/2011</stp>
        <stp>1</stp>
        <tr r="F378" s="2"/>
      </tp>
      <tp>
        <v>599813772.74000001</v>
        <stp/>
        <stp>EM_S_STM07_IS</stp>
        <stp>4</stp>
        <stp>000883.SZ</stp>
        <stp>61</stp>
        <stp>12/31/2011</stp>
        <stp>1</stp>
        <tr r="F379" s="2"/>
      </tp>
      <tp>
        <v>240740399.52000001</v>
        <stp/>
        <stp>EM_S_STM07_IS</stp>
        <stp>4</stp>
        <stp>000885.SZ</stp>
        <stp>61</stp>
        <stp>12/31/2011</stp>
        <stp>1</stp>
        <tr r="F380" s="2"/>
      </tp>
      <tp>
        <v>156556473.96000001</v>
        <stp/>
        <stp>EM_S_STM07_IS</stp>
        <stp>4</stp>
        <stp>000886.SZ</stp>
        <stp>61</stp>
        <stp>12/31/2011</stp>
        <stp>1</stp>
        <tr r="F381" s="2"/>
      </tp>
      <tp>
        <v>295944226.67000002</v>
        <stp/>
        <stp>EM_S_STM07_IS</stp>
        <stp>4</stp>
        <stp>000887.SZ</stp>
        <stp>61</stp>
        <stp>12/31/2011</stp>
        <stp>1</stp>
        <tr r="F382" s="2"/>
      </tp>
      <tp>
        <v>145099585.65000001</v>
        <stp/>
        <stp>EM_S_STM07_IS</stp>
        <stp>4</stp>
        <stp>000888.SZ</stp>
        <stp>61</stp>
        <stp>12/31/2011</stp>
        <stp>1</stp>
        <tr r="F383" s="2"/>
      </tp>
      <tp>
        <v>70206097.370000005</v>
        <stp/>
        <stp>EM_S_STM07_IS</stp>
        <stp>4</stp>
        <stp>000889.SZ</stp>
        <stp>61</stp>
        <stp>12/31/2011</stp>
        <stp>1</stp>
        <tr r="F384" s="2"/>
      </tp>
      <tp>
        <v>13433511.529999999</v>
        <stp/>
        <stp>EM_S_STM07_IS</stp>
        <stp>4</stp>
        <stp>000890.SZ</stp>
        <stp>61</stp>
        <stp>12/31/2011</stp>
        <stp>1</stp>
        <tr r="F385" s="2"/>
      </tp>
      <tp>
        <v>630824.93000000005</v>
        <stp/>
        <stp>EM_S_STM07_IS</stp>
        <stp>4</stp>
        <stp>000892.SZ</stp>
        <stp>61</stp>
        <stp>12/31/2011</stp>
        <stp>1</stp>
        <tr r="F386" s="2"/>
      </tp>
      <tp>
        <v>-188048128.88999999</v>
        <stp/>
        <stp>EM_S_STM07_IS</stp>
        <stp>4</stp>
        <stp>000893.SZ</stp>
        <stp>61</stp>
        <stp>12/31/2011</stp>
        <stp>1</stp>
        <tr r="F387" s="2"/>
      </tp>
      <tp>
        <v>564893042.07000005</v>
        <stp/>
        <stp>EM_S_STM07_IS</stp>
        <stp>4</stp>
        <stp>000895.SZ</stp>
        <stp>61</stp>
        <stp>12/31/2011</stp>
        <stp>1</stp>
        <tr r="F388" s="2"/>
      </tp>
      <tp>
        <v>21362552.579999998</v>
        <stp/>
        <stp>EM_S_STM07_IS</stp>
        <stp>4</stp>
        <stp>001896.SZ</stp>
        <stp>61</stp>
        <stp>12/31/2010</stp>
        <stp>1</stp>
        <tr r="D471" s="2"/>
      </tp>
      <tp>
        <v>-297997573.95999998</v>
        <stp/>
        <stp>EM_S_STM07_IS</stp>
        <stp>4</stp>
        <stp>000897.SZ</stp>
        <stp>61</stp>
        <stp>12/31/2011</stp>
        <stp>1</stp>
        <tr r="F389" s="2"/>
      </tp>
      <tp>
        <v>-2146000000</v>
        <stp/>
        <stp>EM_S_STM07_IS</stp>
        <stp>4</stp>
        <stp>000898.SZ</stp>
        <stp>61</stp>
        <stp>12/31/2011</stp>
        <stp>1</stp>
        <tr r="F390" s="2"/>
      </tp>
      <tp>
        <v>-271539665.64999998</v>
        <stp/>
        <stp>EM_S_STM07_IS</stp>
        <stp>4</stp>
        <stp>000899.SZ</stp>
        <stp>61</stp>
        <stp>12/31/2011</stp>
        <stp>1</stp>
        <tr r="F391" s="2"/>
      </tp>
      <tp>
        <v>32503429.859999999</v>
        <stp/>
        <stp>EM_S_STM07_IS</stp>
        <stp>4</stp>
        <stp>000820.SZ</stp>
        <stp>61</stp>
        <stp>12/31/2011</stp>
        <stp>1</stp>
        <tr r="F343" s="2"/>
      </tp>
      <tp>
        <v>84248526</v>
        <stp/>
        <stp>EM_S_STM07_IS</stp>
        <stp>4</stp>
        <stp>002820.SZ</stp>
        <stp>61</stp>
        <stp>12/31/2013</stp>
        <stp>1</stp>
        <tr r="J1279" s="2"/>
      </tp>
      <tp>
        <v>3140362.68</v>
        <stp/>
        <stp>EM_S_STM07_IS</stp>
        <stp>4</stp>
        <stp>000821.SZ</stp>
        <stp>61</stp>
        <stp>12/31/2011</stp>
        <stp>1</stp>
        <tr r="F344" s="2"/>
      </tp>
      <tp>
        <v>74729476.030000001</v>
        <stp/>
        <stp>EM_S_STM07_IS</stp>
        <stp>4</stp>
        <stp>002821.SZ</stp>
        <stp>61</stp>
        <stp>12/31/2013</stp>
        <stp>1</stp>
        <tr r="J1280" s="2"/>
      </tp>
      <tp>
        <v>388914293.88</v>
        <stp/>
        <stp>EM_S_STM07_IS</stp>
        <stp>4</stp>
        <stp>000822.SZ</stp>
        <stp>61</stp>
        <stp>12/31/2011</stp>
        <stp>1</stp>
        <tr r="F345" s="2"/>
      </tp>
      <tp>
        <v>125296200.03</v>
        <stp/>
        <stp>EM_S_STM07_IS</stp>
        <stp>4</stp>
        <stp>002822.SZ</stp>
        <stp>61</stp>
        <stp>12/31/2013</stp>
        <stp>1</stp>
        <tr r="J1281" s="2"/>
      </tp>
      <tp>
        <v>181940882.59999999</v>
        <stp/>
        <stp>EM_S_STM07_IS</stp>
        <stp>4</stp>
        <stp>000823.SZ</stp>
        <stp>61</stp>
        <stp>12/31/2011</stp>
        <stp>1</stp>
        <tr r="F346" s="2"/>
      </tp>
      <tp>
        <v>76377340.290000007</v>
        <stp/>
        <stp>EM_S_STM07_IS</stp>
        <stp>4</stp>
        <stp>002823.SZ</stp>
        <stp>61</stp>
        <stp>12/31/2013</stp>
        <stp>1</stp>
        <tr r="J1282" s="2"/>
      </tp>
      <tp>
        <v>35836714.200000003</v>
        <stp/>
        <stp>EM_S_STM07_IS</stp>
        <stp>4</stp>
        <stp>002824.SZ</stp>
        <stp>61</stp>
        <stp>12/31/2013</stp>
        <stp>1</stp>
        <tr r="J1283" s="2"/>
      </tp>
      <tp>
        <v>1805092449.96</v>
        <stp/>
        <stp>EM_S_STM07_IS</stp>
        <stp>4</stp>
        <stp>000825.SZ</stp>
        <stp>61</stp>
        <stp>12/31/2011</stp>
        <stp>1</stp>
        <tr r="F347" s="2"/>
      </tp>
      <tp>
        <v>39353932.159999996</v>
        <stp/>
        <stp>EM_S_STM07_IS</stp>
        <stp>4</stp>
        <stp>002825.SZ</stp>
        <stp>61</stp>
        <stp>12/31/2013</stp>
        <stp>1</stp>
        <tr r="J1284" s="2"/>
      </tp>
      <tp>
        <v>300915272.12</v>
        <stp/>
        <stp>EM_S_STM07_IS</stp>
        <stp>4</stp>
        <stp>000826.SZ</stp>
        <stp>61</stp>
        <stp>12/31/2011</stp>
        <stp>1</stp>
        <tr r="F348" s="2"/>
      </tp>
      <tp>
        <v>19706885.890000001</v>
        <stp/>
        <stp>EM_S_STM07_IS</stp>
        <stp>4</stp>
        <stp>002826.SZ</stp>
        <stp>61</stp>
        <stp>12/31/2013</stp>
        <stp>1</stp>
        <tr r="J1285" s="2"/>
      </tp>
      <tp>
        <v>52020876.920000002</v>
        <stp/>
        <stp>EM_S_STM07_IS</stp>
        <stp>4</stp>
        <stp>002827.SZ</stp>
        <stp>61</stp>
        <stp>12/31/2013</stp>
        <stp>1</stp>
        <tr r="J1286" s="2"/>
      </tp>
      <tp>
        <v>354898703.23000002</v>
        <stp/>
        <stp>EM_S_STM07_IS</stp>
        <stp>4</stp>
        <stp>000828.SZ</stp>
        <stp>61</stp>
        <stp>12/31/2011</stp>
        <stp>1</stp>
        <tr r="F349" s="2"/>
      </tp>
      <tp>
        <v>101723263.81</v>
        <stp/>
        <stp>EM_S_STM07_IS</stp>
        <stp>4</stp>
        <stp>002828.SZ</stp>
        <stp>61</stp>
        <stp>12/31/2013</stp>
        <stp>1</stp>
        <tr r="J1287" s="2"/>
      </tp>
      <tp>
        <v>50664306.100000001</v>
        <stp/>
        <stp>EM_S_STM07_IS</stp>
        <stp>4</stp>
        <stp>000829.SZ</stp>
        <stp>61</stp>
        <stp>12/31/2011</stp>
        <stp>1</stp>
        <tr r="F350" s="2"/>
      </tp>
      <tp>
        <v>69714298.719999999</v>
        <stp/>
        <stp>EM_S_STM07_IS</stp>
        <stp>4</stp>
        <stp>002829.SZ</stp>
        <stp>61</stp>
        <stp>12/31/2013</stp>
        <stp>1</stp>
        <tr r="J1288" s="2"/>
      </tp>
      <tp>
        <v>423394489.55000001</v>
        <stp/>
        <stp>EM_S_STM07_IS</stp>
        <stp>4</stp>
        <stp>000830.SZ</stp>
        <stp>61</stp>
        <stp>12/31/2011</stp>
        <stp>1</stp>
        <tr r="F351" s="2"/>
      </tp>
      <tp>
        <v>50791083.259999998</v>
        <stp/>
        <stp>EM_S_STM07_IS</stp>
        <stp>4</stp>
        <stp>002830.SZ</stp>
        <stp>61</stp>
        <stp>12/31/2013</stp>
        <stp>1</stp>
        <tr r="J1289" s="2"/>
      </tp>
      <tp>
        <v>6326688.6399999997</v>
        <stp/>
        <stp>EM_S_STM07_IS</stp>
        <stp>4</stp>
        <stp>000831.SZ</stp>
        <stp>61</stp>
        <stp>12/31/2011</stp>
        <stp>1</stp>
        <tr r="F352" s="2"/>
      </tp>
      <tp>
        <v>281335740.73000002</v>
        <stp/>
        <stp>EM_S_STM07_IS</stp>
        <stp>4</stp>
        <stp>002831.SZ</stp>
        <stp>61</stp>
        <stp>12/31/2013</stp>
        <stp>1</stp>
        <tr r="J1290" s="2"/>
      </tp>
      <tp>
        <v>95875608.480000004</v>
        <stp/>
        <stp>EM_S_STM07_IS</stp>
        <stp>4</stp>
        <stp>002832.SZ</stp>
        <stp>61</stp>
        <stp>12/31/2013</stp>
        <stp>1</stp>
        <tr r="J1291" s="2"/>
      </tp>
      <tp>
        <v>106220200.34999999</v>
        <stp/>
        <stp>EM_S_STM07_IS</stp>
        <stp>4</stp>
        <stp>000833.SZ</stp>
        <stp>61</stp>
        <stp>12/31/2011</stp>
        <stp>1</stp>
        <tr r="F353" s="2"/>
      </tp>
      <tp>
        <v>68124637.969999999</v>
        <stp/>
        <stp>EM_S_STM07_IS</stp>
        <stp>4</stp>
        <stp>002833.SZ</stp>
        <stp>61</stp>
        <stp>12/31/2013</stp>
        <stp>1</stp>
        <tr r="J1292" s="2"/>
      </tp>
      <tp>
        <v>3422269.88</v>
        <stp/>
        <stp>EM_S_STM07_IS</stp>
        <stp>4</stp>
        <stp>000835.SZ</stp>
        <stp>61</stp>
        <stp>12/31/2011</stp>
        <stp>1</stp>
        <tr r="F354" s="2"/>
      </tp>
      <tp>
        <v>62982461.380000003</v>
        <stp/>
        <stp>EM_S_STM07_IS</stp>
        <stp>4</stp>
        <stp>002835.SZ</stp>
        <stp>61</stp>
        <stp>12/31/2013</stp>
        <stp>1</stp>
        <tr r="J1293" s="2"/>
      </tp>
      <tp>
        <v>-65002901.950000003</v>
        <stp/>
        <stp>EM_S_STM07_IS</stp>
        <stp>4</stp>
        <stp>000836.SZ</stp>
        <stp>61</stp>
        <stp>12/31/2011</stp>
        <stp>1</stp>
        <tr r="F355" s="2"/>
      </tp>
      <tp>
        <v>68538897.75</v>
        <stp/>
        <stp>EM_S_STM07_IS</stp>
        <stp>4</stp>
        <stp>002836.SZ</stp>
        <stp>61</stp>
        <stp>12/31/2013</stp>
        <stp>1</stp>
        <tr r="J1294" s="2"/>
      </tp>
      <tp>
        <v>132377830.66</v>
        <stp/>
        <stp>EM_S_STM07_IS</stp>
        <stp>4</stp>
        <stp>000837.SZ</stp>
        <stp>61</stp>
        <stp>12/31/2011</stp>
        <stp>1</stp>
        <tr r="F356" s="2"/>
      </tp>
      <tp>
        <v>33323096.23</v>
        <stp/>
        <stp>EM_S_STM07_IS</stp>
        <stp>4</stp>
        <stp>002837.SZ</stp>
        <stp>61</stp>
        <stp>12/31/2013</stp>
        <stp>1</stp>
        <tr r="J1295" s="2"/>
      </tp>
      <tp>
        <v>-27564453.77</v>
        <stp/>
        <stp>EM_S_STM07_IS</stp>
        <stp>4</stp>
        <stp>000838.SZ</stp>
        <stp>61</stp>
        <stp>12/31/2011</stp>
        <stp>1</stp>
        <tr r="F357" s="2"/>
      </tp>
      <tp>
        <v>45639332.460000001</v>
        <stp/>
        <stp>EM_S_STM07_IS</stp>
        <stp>4</stp>
        <stp>002838.SZ</stp>
        <stp>61</stp>
        <stp>12/31/2013</stp>
        <stp>1</stp>
        <tr r="J1296" s="2"/>
      </tp>
      <tp>
        <v>146254693.99000001</v>
        <stp/>
        <stp>EM_S_STM07_IS</stp>
        <stp>4</stp>
        <stp>000839.SZ</stp>
        <stp>61</stp>
        <stp>12/31/2011</stp>
        <stp>1</stp>
        <tr r="F358" s="2"/>
      </tp>
      <tp>
        <v>216834782.50999999</v>
        <stp/>
        <stp>EM_S_STM07_IS</stp>
        <stp>4</stp>
        <stp>000800.SZ</stp>
        <stp>61</stp>
        <stp>12/31/2011</stp>
        <stp>1</stp>
        <tr r="F328" s="2"/>
      </tp>
      <tp>
        <v>31706339.07</v>
        <stp/>
        <stp>EM_S_STM07_IS</stp>
        <stp>4</stp>
        <stp>002800.SZ</stp>
        <stp>61</stp>
        <stp>12/31/2013</stp>
        <stp>1</stp>
        <tr r="J1261" s="2"/>
      </tp>
      <tp>
        <v>54301820.670000002</v>
        <stp/>
        <stp>EM_S_STM07_IS</stp>
        <stp>4</stp>
        <stp>000801.SZ</stp>
        <stp>61</stp>
        <stp>12/31/2011</stp>
        <stp>1</stp>
        <tr r="F329" s="2"/>
      </tp>
      <tp>
        <v>61393150.140000001</v>
        <stp/>
        <stp>EM_S_STM07_IS</stp>
        <stp>4</stp>
        <stp>002801.SZ</stp>
        <stp>61</stp>
        <stp>12/31/2013</stp>
        <stp>1</stp>
        <tr r="J1262" s="2"/>
      </tp>
      <tp>
        <v>8728330.4800000004</v>
        <stp/>
        <stp>EM_S_STM07_IS</stp>
        <stp>4</stp>
        <stp>000802.SZ</stp>
        <stp>61</stp>
        <stp>12/31/2011</stp>
        <stp>1</stp>
        <tr r="F330" s="2"/>
      </tp>
      <tp>
        <v>41458837.600000001</v>
        <stp/>
        <stp>EM_S_STM07_IS</stp>
        <stp>4</stp>
        <stp>002802.SZ</stp>
        <stp>61</stp>
        <stp>12/31/2013</stp>
        <stp>1</stp>
        <tr r="J1263" s="2"/>
      </tp>
      <tp>
        <v>3353347.51</v>
        <stp/>
        <stp>EM_S_STM07_IS</stp>
        <stp>4</stp>
        <stp>000803.SZ</stp>
        <stp>61</stp>
        <stp>12/31/2011</stp>
        <stp>1</stp>
        <tr r="F331" s="2"/>
      </tp>
      <tp>
        <v>36332091.710000001</v>
        <stp/>
        <stp>EM_S_STM07_IS</stp>
        <stp>4</stp>
        <stp>002803.SZ</stp>
        <stp>61</stp>
        <stp>12/31/2013</stp>
        <stp>1</stp>
        <tr r="J1264" s="2"/>
      </tp>
      <tp>
        <v>21131064.829999998</v>
        <stp/>
        <stp>EM_S_STM07_IS</stp>
        <stp>4</stp>
        <stp>002805.SZ</stp>
        <stp>61</stp>
        <stp>12/31/2013</stp>
        <stp>1</stp>
        <tr r="J1265" s="2"/>
      </tp>
      <tp>
        <v>-178375048.08000001</v>
        <stp/>
        <stp>EM_S_STM07_IS</stp>
        <stp>4</stp>
        <stp>000806.SZ</stp>
        <stp>61</stp>
        <stp>12/31/2011</stp>
        <stp>1</stp>
        <tr r="F332" s="2"/>
      </tp>
      <tp>
        <v>24965339.57</v>
        <stp/>
        <stp>EM_S_STM07_IS</stp>
        <stp>4</stp>
        <stp>002806.SZ</stp>
        <stp>61</stp>
        <stp>12/31/2013</stp>
        <stp>1</stp>
        <tr r="J1266" s="2"/>
      </tp>
      <tp>
        <v>96721876.430000007</v>
        <stp/>
        <stp>EM_S_STM07_IS</stp>
        <stp>4</stp>
        <stp>000807.SZ</stp>
        <stp>61</stp>
        <stp>12/31/2011</stp>
        <stp>1</stp>
        <tr r="F333" s="2"/>
      </tp>
      <tp>
        <v>999722000</v>
        <stp/>
        <stp>EM_S_STM07_IS</stp>
        <stp>4</stp>
        <stp>002807.SZ</stp>
        <stp>61</stp>
        <stp>12/31/2013</stp>
        <stp>1</stp>
        <tr r="J1267" s="2"/>
      </tp>
      <tp>
        <v>39136430.210000001</v>
        <stp/>
        <stp>EM_S_STM07_IS</stp>
        <stp>4</stp>
        <stp>002808.SZ</stp>
        <stp>61</stp>
        <stp>12/31/2013</stp>
        <stp>1</stp>
        <tr r="J1268" s="2"/>
      </tp>
      <tp>
        <v>607046982.63</v>
        <stp/>
        <stp>EM_S_STM07_IS</stp>
        <stp>4</stp>
        <stp>000809.SZ</stp>
        <stp>61</stp>
        <stp>12/31/2011</stp>
        <stp>1</stp>
        <tr r="F334" s="2"/>
      </tp>
      <tp>
        <v>60019916.840000004</v>
        <stp/>
        <stp>EM_S_STM07_IS</stp>
        <stp>4</stp>
        <stp>002809.SZ</stp>
        <stp>61</stp>
        <stp>12/31/2013</stp>
        <stp>1</stp>
        <tr r="J1269" s="2"/>
      </tp>
      <tp>
        <v>55833565.060000002</v>
        <stp/>
        <stp>EM_S_STM07_IS</stp>
        <stp>4</stp>
        <stp>000810.SZ</stp>
        <stp>61</stp>
        <stp>12/31/2011</stp>
        <stp>1</stp>
        <tr r="F335" s="2"/>
      </tp>
      <tp>
        <v>62192947.189999998</v>
        <stp/>
        <stp>EM_S_STM07_IS</stp>
        <stp>4</stp>
        <stp>002810.SZ</stp>
        <stp>61</stp>
        <stp>12/31/2013</stp>
        <stp>1</stp>
        <tr r="J1270" s="2"/>
      </tp>
      <tp>
        <v>157662313.41</v>
        <stp/>
        <stp>EM_S_STM07_IS</stp>
        <stp>4</stp>
        <stp>000811.SZ</stp>
        <stp>61</stp>
        <stp>12/31/2011</stp>
        <stp>1</stp>
        <tr r="F336" s="2"/>
      </tp>
      <tp>
        <v>104173642.01000001</v>
        <stp/>
        <stp>EM_S_STM07_IS</stp>
        <stp>4</stp>
        <stp>002811.SZ</stp>
        <stp>61</stp>
        <stp>12/31/2013</stp>
        <stp>1</stp>
        <tr r="J1271" s="2"/>
      </tp>
      <tp>
        <v>67455519.680000007</v>
        <stp/>
        <stp>EM_S_STM07_IS</stp>
        <stp>4</stp>
        <stp>000812.SZ</stp>
        <stp>61</stp>
        <stp>12/31/2011</stp>
        <stp>1</stp>
        <tr r="F337" s="2"/>
      </tp>
      <tp>
        <v>124831558.52</v>
        <stp/>
        <stp>EM_S_STM07_IS</stp>
        <stp>4</stp>
        <stp>002812.SZ</stp>
        <stp>61</stp>
        <stp>12/31/2013</stp>
        <stp>1</stp>
        <tr r="J1272" s="2"/>
      </tp>
      <tp>
        <v>3471827.91</v>
        <stp/>
        <stp>EM_S_STM07_IS</stp>
        <stp>4</stp>
        <stp>000813.SZ</stp>
        <stp>61</stp>
        <stp>12/31/2011</stp>
        <stp>1</stp>
        <tr r="F338" s="2"/>
      </tp>
      <tp>
        <v>76215749.590000004</v>
        <stp/>
        <stp>EM_S_STM07_IS</stp>
        <stp>4</stp>
        <stp>002813.SZ</stp>
        <stp>61</stp>
        <stp>12/31/2013</stp>
        <stp>1</stp>
        <tr r="J1273" s="2"/>
      </tp>
      <tp>
        <v>-189744294.50999999</v>
        <stp/>
        <stp>EM_S_STM07_IS</stp>
        <stp>4</stp>
        <stp>000815.SZ</stp>
        <stp>61</stp>
        <stp>12/31/2011</stp>
        <stp>1</stp>
        <tr r="F339" s="2"/>
      </tp>
      <tp>
        <v>119708822.73</v>
        <stp/>
        <stp>EM_S_STM07_IS</stp>
        <stp>4</stp>
        <stp>002815.SZ</stp>
        <stp>61</stp>
        <stp>12/31/2013</stp>
        <stp>1</stp>
        <tr r="J1274" s="2"/>
      </tp>
      <tp>
        <v>60100136.399999999</v>
        <stp/>
        <stp>EM_S_STM07_IS</stp>
        <stp>4</stp>
        <stp>000816.SZ</stp>
        <stp>61</stp>
        <stp>12/31/2011</stp>
        <stp>1</stp>
        <tr r="F340" s="2"/>
      </tp>
      <tp>
        <v>39456341.530000001</v>
        <stp/>
        <stp>EM_S_STM07_IS</stp>
        <stp>4</stp>
        <stp>002816.SZ</stp>
        <stp>61</stp>
        <stp>12/31/2013</stp>
        <stp>1</stp>
        <tr r="J1275" s="2"/>
      </tp>
      <tp>
        <v>47983298.009999998</v>
        <stp/>
        <stp>EM_S_STM07_IS</stp>
        <stp>4</stp>
        <stp>002817.SZ</stp>
        <stp>61</stp>
        <stp>12/31/2013</stp>
        <stp>1</stp>
        <tr r="J1276" s="2"/>
      </tp>
      <tp>
        <v>118543020.84</v>
        <stp/>
        <stp>EM_S_STM07_IS</stp>
        <stp>4</stp>
        <stp>000818.SZ</stp>
        <stp>61</stp>
        <stp>12/31/2011</stp>
        <stp>1</stp>
        <tr r="F341" s="2"/>
      </tp>
      <tp>
        <v>304573952.44999999</v>
        <stp/>
        <stp>EM_S_STM07_IS</stp>
        <stp>4</stp>
        <stp>002818.SZ</stp>
        <stp>61</stp>
        <stp>12/31/2013</stp>
        <stp>1</stp>
        <tr r="J1277" s="2"/>
      </tp>
      <tp>
        <v>38270806.829999998</v>
        <stp/>
        <stp>EM_S_STM07_IS</stp>
        <stp>4</stp>
        <stp>000819.SZ</stp>
        <stp>61</stp>
        <stp>12/31/2011</stp>
        <stp>1</stp>
        <tr r="F342" s="2"/>
      </tp>
      <tp>
        <v>30202797.239999998</v>
        <stp/>
        <stp>EM_S_STM07_IS</stp>
        <stp>4</stp>
        <stp>002819.SZ</stp>
        <stp>61</stp>
        <stp>12/31/2013</stp>
        <stp>1</stp>
        <tr r="J1278" s="2"/>
      </tp>
      <tp>
        <v>306838318.97000003</v>
        <stp/>
        <stp>EM_S_STM07_IS</stp>
        <stp>4</stp>
        <stp>000860.SZ</stp>
        <stp>61</stp>
        <stp>12/31/2011</stp>
        <stp>1</stp>
        <tr r="F366" s="2"/>
      </tp>
      <tp>
        <v>387172731.38999999</v>
        <stp/>
        <stp>EM_S_STM07_IS</stp>
        <stp>4</stp>
        <stp>000861.SZ</stp>
        <stp>61</stp>
        <stp>12/31/2011</stp>
        <stp>1</stp>
        <tr r="F367" s="2"/>
      </tp>
      <tp>
        <v>49041485.270000003</v>
        <stp/>
        <stp>EM_S_STM07_IS</stp>
        <stp>4</stp>
        <stp>000862.SZ</stp>
        <stp>61</stp>
        <stp>12/31/2011</stp>
        <stp>1</stp>
        <tr r="F368" s="2"/>
      </tp>
      <tp>
        <v>234695258.00999999</v>
        <stp/>
        <stp>EM_S_STM07_IS</stp>
        <stp>4</stp>
        <stp>000863.SZ</stp>
        <stp>61</stp>
        <stp>12/31/2011</stp>
        <stp>1</stp>
        <tr r="F369" s="2"/>
      </tp>
      <tp>
        <v>98138870.700000003</v>
        <stp/>
        <stp>EM_S_STM07_IS</stp>
        <stp>4</stp>
        <stp>000868.SZ</stp>
        <stp>61</stp>
        <stp>12/31/2011</stp>
        <stp>1</stp>
        <tr r="F370" s="2"/>
      </tp>
      <tp>
        <v>1907208732</v>
        <stp/>
        <stp>EM_S_STM07_IS</stp>
        <stp>4</stp>
        <stp>000869.SZ</stp>
        <stp>61</stp>
        <stp>12/31/2011</stp>
        <stp>1</stp>
        <tr r="F371" s="2"/>
      </tp>
      <tp>
        <v>13529771.34</v>
        <stp/>
        <stp>EM_S_STM07_IS</stp>
        <stp>4</stp>
        <stp>000875.SZ</stp>
        <stp>61</stp>
        <stp>12/31/2011</stp>
        <stp>1</stp>
        <tr r="F372" s="2"/>
      </tp>
      <tp>
        <v>2642814487.9000001</v>
        <stp/>
        <stp>EM_S_STM07_IS</stp>
        <stp>4</stp>
        <stp>000876.SZ</stp>
        <stp>61</stp>
        <stp>12/31/2011</stp>
        <stp>1</stp>
        <tr r="F373" s="2"/>
      </tp>
      <tp>
        <v>1130222179.6099999</v>
        <stp/>
        <stp>EM_S_STM07_IS</stp>
        <stp>4</stp>
        <stp>000877.SZ</stp>
        <stp>61</stp>
        <stp>12/31/2011</stp>
        <stp>1</stp>
        <tr r="F374" s="2"/>
      </tp>
      <tp>
        <v>621938666.53999996</v>
        <stp/>
        <stp>EM_S_STM07_IS</stp>
        <stp>4</stp>
        <stp>000878.SZ</stp>
        <stp>61</stp>
        <stp>12/31/2011</stp>
        <stp>1</stp>
        <tr r="F375" s="2"/>
      </tp>
      <tp>
        <v>56727600.359999999</v>
        <stp/>
        <stp>EM_S_STM07_IS</stp>
        <stp>4</stp>
        <stp>002840.SZ</stp>
        <stp>61</stp>
        <stp>12/31/2013</stp>
        <stp>1</stp>
        <tr r="J1297" s="2"/>
      </tp>
      <tp>
        <v>193413476.77000001</v>
        <stp/>
        <stp>EM_S_STM07_IS</stp>
        <stp>4</stp>
        <stp>000848.SZ</stp>
        <stp>61</stp>
        <stp>12/31/2011</stp>
        <stp>1</stp>
        <tr r="F359" s="2"/>
      </tp>
      <tp>
        <v>304797338.74000001</v>
        <stp/>
        <stp>EM_S_STM07_IS</stp>
        <stp>4</stp>
        <stp>000850.SZ</stp>
        <stp>61</stp>
        <stp>12/31/2011</stp>
        <stp>1</stp>
        <tr r="F360" s="2"/>
      </tp>
      <tp>
        <v>23473158.66</v>
        <stp/>
        <stp>EM_S_STM07_IS</stp>
        <stp>4</stp>
        <stp>000851.SZ</stp>
        <stp>61</stp>
        <stp>12/31/2011</stp>
        <stp>1</stp>
        <tr r="F361" s="2"/>
      </tp>
      <tp>
        <v>104425396.20999999</v>
        <stp/>
        <stp>EM_S_STM07_IS</stp>
        <stp>4</stp>
        <stp>000852.SZ</stp>
        <stp>61</stp>
        <stp>12/31/2011</stp>
        <stp>1</stp>
        <tr r="F362" s="2"/>
      </tp>
      <tp>
        <v>69736355.560000002</v>
        <stp/>
        <stp>EM_S_STM07_IS</stp>
        <stp>4</stp>
        <stp>000856.SZ</stp>
        <stp>61</stp>
        <stp>12/31/2011</stp>
        <stp>1</stp>
        <tr r="F363" s="2"/>
      </tp>
      <tp>
        <v>6157465187.4099998</v>
        <stp/>
        <stp>EM_S_STM07_IS</stp>
        <stp>4</stp>
        <stp>000858.SZ</stp>
        <stp>61</stp>
        <stp>12/31/2011</stp>
        <stp>1</stp>
        <tr r="F364" s="2"/>
      </tp>
      <tp>
        <v>22399592.82</v>
        <stp/>
        <stp>EM_S_STM07_IS</stp>
        <stp>4</stp>
        <stp>000859.SZ</stp>
        <stp>61</stp>
        <stp>12/31/2011</stp>
        <stp>1</stp>
        <tr r="F365" s="2"/>
      </tp>
      <tp>
        <v>393844603.24000001</v>
        <stp/>
        <stp>EM_S_STM07_IS</stp>
        <stp>4</stp>
        <stp>600880.SH</stp>
        <stp>61</stp>
        <stp>12/31/2011</stp>
        <stp>1</stp>
        <tr r="F2625" s="2"/>
      </tp>
      <tp>
        <v>813154280.38999999</v>
        <stp/>
        <stp>EM_S_STM07_IS</stp>
        <stp>4</stp>
        <stp>601880.SH</stp>
        <stp>61</stp>
        <stp>12/31/2010</stp>
        <stp>1</stp>
        <tr r="D2812" s="2"/>
      </tp>
      <tp>
        <v>748438972.22000003</v>
        <stp/>
        <stp>EM_S_STM07_IS</stp>
        <stp>4</stp>
        <stp>600881.SH</stp>
        <stp>61</stp>
        <stp>12/31/2011</stp>
        <stp>1</stp>
        <tr r="F2626" s="2"/>
      </tp>
      <tp>
        <v>-380878001.14999998</v>
        <stp/>
        <stp>EM_S_STM07_IS</stp>
        <stp>4</stp>
        <stp>600882.SH</stp>
        <stp>61</stp>
        <stp>12/31/2011</stp>
        <stp>1</stp>
        <tr r="F2627" s="2"/>
      </tp>
      <tp t="s">
        <v/>
        <stp/>
        <stp>EM_S_STM07_IS</stp>
        <stp>4</stp>
        <stp>601882.SH</stp>
        <stp>61</stp>
        <stp>12/31/2010</stp>
        <stp>1</stp>
        <tr r="D2813" s="2"/>
      </tp>
      <tp>
        <v>165412040.22</v>
        <stp/>
        <stp>EM_S_STM07_IS</stp>
        <stp>4</stp>
        <stp>600883.SH</stp>
        <stp>61</stp>
        <stp>12/31/2011</stp>
        <stp>1</stp>
        <tr r="F2628" s="2"/>
      </tp>
      <tp>
        <v>125036547</v>
        <stp/>
        <stp>EM_S_STM07_IS</stp>
        <stp>4</stp>
        <stp>603883.SH</stp>
        <stp>61</stp>
        <stp>12/31/2012</stp>
        <stp>1</stp>
        <tr r="H3035" s="2"/>
      </tp>
      <tp>
        <v>153396217.78</v>
        <stp/>
        <stp>EM_S_STM07_IS</stp>
        <stp>4</stp>
        <stp>600884.SH</stp>
        <stp>61</stp>
        <stp>12/31/2011</stp>
        <stp>1</stp>
        <tr r="F2629" s="2"/>
      </tp>
      <tp>
        <v>-136469974.56999999</v>
        <stp/>
        <stp>EM_S_STM07_IS</stp>
        <stp>4</stp>
        <stp>600885.SH</stp>
        <stp>61</stp>
        <stp>12/31/2011</stp>
        <stp>1</stp>
        <tr r="F2630" s="2"/>
      </tp>
      <tp>
        <v>229533905.41999999</v>
        <stp/>
        <stp>EM_S_STM07_IS</stp>
        <stp>4</stp>
        <stp>603885.SH</stp>
        <stp>61</stp>
        <stp>12/31/2012</stp>
        <stp>1</stp>
        <tr r="H3036" s="2"/>
      </tp>
      <tp>
        <v>259256058.41</v>
        <stp/>
        <stp>EM_S_STM07_IS</stp>
        <stp>4</stp>
        <stp>600886.SH</stp>
        <stp>61</stp>
        <stp>12/31/2011</stp>
        <stp>1</stp>
        <tr r="F2631" s="2"/>
      </tp>
      <tp>
        <v>309167038.69999999</v>
        <stp/>
        <stp>EM_S_STM07_IS</stp>
        <stp>4</stp>
        <stp>601886.SH</stp>
        <stp>61</stp>
        <stp>12/31/2010</stp>
        <stp>1</stp>
        <tr r="D2814" s="2"/>
      </tp>
      <tp>
        <v>194930099.84999999</v>
        <stp/>
        <stp>EM_S_STM07_IS</stp>
        <stp>4</stp>
        <stp>603886.SH</stp>
        <stp>61</stp>
        <stp>12/31/2012</stp>
        <stp>1</stp>
        <tr r="H3037" s="2"/>
      </tp>
      <tp>
        <v>1809219539.77</v>
        <stp/>
        <stp>EM_S_STM07_IS</stp>
        <stp>4</stp>
        <stp>600887.SH</stp>
        <stp>61</stp>
        <stp>12/31/2011</stp>
        <stp>1</stp>
        <tr r="F2632" s="2"/>
      </tp>
      <tp>
        <v>35943300</v>
        <stp/>
        <stp>EM_S_STM07_IS</stp>
        <stp>4</stp>
        <stp>603887.SH</stp>
        <stp>61</stp>
        <stp>12/31/2012</stp>
        <stp>1</stp>
        <tr r="H3038" s="2"/>
      </tp>
      <tp>
        <v>276157397.82999998</v>
        <stp/>
        <stp>EM_S_STM07_IS</stp>
        <stp>4</stp>
        <stp>600888.SH</stp>
        <stp>61</stp>
        <stp>12/31/2011</stp>
        <stp>1</stp>
        <tr r="F2633" s="2"/>
      </tp>
      <tp>
        <v>409511494.95999998</v>
        <stp/>
        <stp>EM_S_STM07_IS</stp>
        <stp>4</stp>
        <stp>601888.SH</stp>
        <stp>61</stp>
        <stp>12/31/2010</stp>
        <stp>1</stp>
        <tr r="D2815" s="2"/>
      </tp>
      <tp>
        <v>135969600</v>
        <stp/>
        <stp>EM_S_STM07_IS</stp>
        <stp>4</stp>
        <stp>603888.SH</stp>
        <stp>61</stp>
        <stp>12/31/2012</stp>
        <stp>1</stp>
        <tr r="H3039" s="2"/>
      </tp>
      <tp>
        <v>15343651.060000001</v>
        <stp/>
        <stp>EM_S_STM07_IS</stp>
        <stp>4</stp>
        <stp>600889.SH</stp>
        <stp>61</stp>
        <stp>12/31/2011</stp>
        <stp>1</stp>
        <tr r="F2634" s="2"/>
      </tp>
      <tp>
        <v>77538923.989999995</v>
        <stp/>
        <stp>EM_S_STM07_IS</stp>
        <stp>4</stp>
        <stp>603889.SH</stp>
        <stp>61</stp>
        <stp>12/31/2012</stp>
        <stp>1</stp>
        <tr r="H3040" s="2"/>
      </tp>
      <tp>
        <v>46399908.960000001</v>
        <stp/>
        <stp>EM_S_STM07_IS</stp>
        <stp>4</stp>
        <stp>600890.SH</stp>
        <stp>61</stp>
        <stp>12/31/2011</stp>
        <stp>1</stp>
        <tr r="F2635" s="2"/>
      </tp>
      <tp>
        <v>149880632.47</v>
        <stp/>
        <stp>EM_S_STM07_IS</stp>
        <stp>4</stp>
        <stp>601890.SH</stp>
        <stp>61</stp>
        <stp>12/31/2010</stp>
        <stp>1</stp>
        <tr r="D2816" s="2"/>
      </tp>
      <tp>
        <v>26992958.920000002</v>
        <stp/>
        <stp>EM_S_STM07_IS</stp>
        <stp>4</stp>
        <stp>600891.SH</stp>
        <stp>61</stp>
        <stp>12/31/2011</stp>
        <stp>1</stp>
        <tr r="F2636" s="2"/>
      </tp>
      <tp>
        <v>4582575.12</v>
        <stp/>
        <stp>EM_S_STM07_IS</stp>
        <stp>4</stp>
        <stp>600892.SH</stp>
        <stp>61</stp>
        <stp>12/31/2011</stp>
        <stp>1</stp>
        <tr r="F2637" s="2"/>
      </tp>
      <tp>
        <v>259145861.02000001</v>
        <stp/>
        <stp>EM_S_STM07_IS</stp>
        <stp>4</stp>
        <stp>600893.SH</stp>
        <stp>61</stp>
        <stp>12/31/2011</stp>
        <stp>1</stp>
        <tr r="F2638" s="2"/>
      </tp>
      <tp>
        <v>-688995017.63</v>
        <stp/>
        <stp>EM_S_STM07_IS</stp>
        <stp>4</stp>
        <stp>600894.SH</stp>
        <stp>61</stp>
        <stp>12/31/2011</stp>
        <stp>1</stp>
        <tr r="F2639" s="2"/>
      </tp>
      <tp>
        <v>466965659.91000003</v>
        <stp/>
        <stp>EM_S_STM07_IS</stp>
        <stp>4</stp>
        <stp>600895.SH</stp>
        <stp>61</stp>
        <stp>12/31/2011</stp>
        <stp>1</stp>
        <tr r="F2640" s="2"/>
      </tp>
      <tp>
        <v>12709395.74</v>
        <stp/>
        <stp>EM_S_STM07_IS</stp>
        <stp>4</stp>
        <stp>600896.SH</stp>
        <stp>61</stp>
        <stp>12/31/2011</stp>
        <stp>1</stp>
        <tr r="F2641" s="2"/>
      </tp>
      <tp>
        <v>326262062.63999999</v>
        <stp/>
        <stp>EM_S_STM07_IS</stp>
        <stp>4</stp>
        <stp>600897.SH</stp>
        <stp>61</stp>
        <stp>12/31/2011</stp>
        <stp>1</stp>
        <tr r="F2642" s="2"/>
      </tp>
      <tp>
        <v>70886052.390000001</v>
        <stp/>
        <stp>EM_S_STM07_IS</stp>
        <stp>4</stp>
        <stp>600898.SH</stp>
        <stp>61</stp>
        <stp>12/31/2011</stp>
        <stp>1</stp>
        <tr r="F2643" s="2"/>
      </tp>
      <tp>
        <v>6908978000</v>
        <stp/>
        <stp>EM_S_STM07_IS</stp>
        <stp>4</stp>
        <stp>601898.SH</stp>
        <stp>61</stp>
        <stp>12/31/2010</stp>
        <stp>1</stp>
        <tr r="D2817" s="2"/>
      </tp>
      <tp>
        <v>60256833.990000002</v>
        <stp/>
        <stp>EM_S_STM07_IS</stp>
        <stp>4</stp>
        <stp>603898.SH</stp>
        <stp>61</stp>
        <stp>12/31/2012</stp>
        <stp>1</stp>
        <tr r="H3041" s="2"/>
      </tp>
      <tp>
        <v>4827916726</v>
        <stp/>
        <stp>EM_S_STM07_IS</stp>
        <stp>4</stp>
        <stp>601899.SH</stp>
        <stp>61</stp>
        <stp>12/31/2010</stp>
        <stp>1</stp>
        <tr r="D2818" s="2"/>
      </tp>
      <tp>
        <v>225475093.41</v>
        <stp/>
        <stp>EM_S_STM07_IS</stp>
        <stp>4</stp>
        <stp>603899.SH</stp>
        <stp>61</stp>
        <stp>12/31/2012</stp>
        <stp>1</stp>
        <tr r="H3042" s="2"/>
      </tp>
      <tp>
        <v>11382900.84</v>
        <stp/>
        <stp>EM_S_STM07_IS</stp>
        <stp>4</stp>
        <stp>600860.SH</stp>
        <stp>61</stp>
        <stp>12/31/2011</stp>
        <stp>1</stp>
        <tr r="F2606" s="2"/>
      </tp>
      <tp>
        <v>81254096.879999995</v>
        <stp/>
        <stp>EM_S_STM07_IS</stp>
        <stp>4</stp>
        <stp>600861.SH</stp>
        <stp>61</stp>
        <stp>12/31/2011</stp>
        <stp>1</stp>
        <tr r="F2607" s="2"/>
      </tp>
      <tp>
        <v>138326687.81</v>
        <stp/>
        <stp>EM_S_STM07_IS</stp>
        <stp>4</stp>
        <stp>603861.SH</stp>
        <stp>61</stp>
        <stp>12/31/2012</stp>
        <stp>1</stp>
        <tr r="H3029" s="2"/>
      </tp>
      <tp>
        <v>121987546.11</v>
        <stp/>
        <stp>EM_S_STM07_IS</stp>
        <stp>4</stp>
        <stp>600862.SH</stp>
        <stp>61</stp>
        <stp>12/31/2011</stp>
        <stp>1</stp>
        <tr r="F2608" s="2"/>
      </tp>
      <tp>
        <v>655144008.14999998</v>
        <stp/>
        <stp>EM_S_STM07_IS</stp>
        <stp>4</stp>
        <stp>600863.SH</stp>
        <stp>61</stp>
        <stp>12/31/2011</stp>
        <stp>1</stp>
        <tr r="F2609" s="2"/>
      </tp>
      <tp>
        <v>285626632.67000002</v>
        <stp/>
        <stp>EM_S_STM07_IS</stp>
        <stp>4</stp>
        <stp>600864.SH</stp>
        <stp>61</stp>
        <stp>12/31/2011</stp>
        <stp>1</stp>
        <tr r="F2610" s="2"/>
      </tp>
      <tp>
        <v>78752309.549999997</v>
        <stp/>
        <stp>EM_S_STM07_IS</stp>
        <stp>4</stp>
        <stp>600865.SH</stp>
        <stp>61</stp>
        <stp>12/31/2011</stp>
        <stp>1</stp>
        <tr r="F2611" s="2"/>
      </tp>
      <tp>
        <v>87685906.439999998</v>
        <stp/>
        <stp>EM_S_STM07_IS</stp>
        <stp>4</stp>
        <stp>600866.SH</stp>
        <stp>61</stp>
        <stp>12/31/2011</stp>
        <stp>1</stp>
        <tr r="F2612" s="2"/>
      </tp>
      <tp>
        <v>4203133516.8200002</v>
        <stp/>
        <stp>EM_S_STM07_IS</stp>
        <stp>4</stp>
        <stp>601866.SH</stp>
        <stp>61</stp>
        <stp>12/31/2010</stp>
        <stp>1</stp>
        <tr r="D2809" s="2"/>
      </tp>
      <tp>
        <v>215158561.66999999</v>
        <stp/>
        <stp>EM_S_STM07_IS</stp>
        <stp>4</stp>
        <stp>603866.SH</stp>
        <stp>61</stp>
        <stp>12/31/2012</stp>
        <stp>1</stp>
        <tr r="H3030" s="2"/>
      </tp>
      <tp>
        <v>363981453.37</v>
        <stp/>
        <stp>EM_S_STM07_IS</stp>
        <stp>4</stp>
        <stp>600867.SH</stp>
        <stp>61</stp>
        <stp>12/31/2011</stp>
        <stp>1</stp>
        <tr r="F2613" s="2"/>
      </tp>
      <tp>
        <v>9886394.9299999997</v>
        <stp/>
        <stp>EM_S_STM07_IS</stp>
        <stp>4</stp>
        <stp>600868.SH</stp>
        <stp>61</stp>
        <stp>12/31/2011</stp>
        <stp>1</stp>
        <tr r="F2614" s="2"/>
      </tp>
      <tp>
        <v>194881500</v>
        <stp/>
        <stp>EM_S_STM07_IS</stp>
        <stp>4</stp>
        <stp>603868.SH</stp>
        <stp>61</stp>
        <stp>12/31/2012</stp>
        <stp>1</stp>
        <tr r="H3031" s="2"/>
      </tp>
      <tp>
        <v>330219314.37</v>
        <stp/>
        <stp>EM_S_STM07_IS</stp>
        <stp>4</stp>
        <stp>600869.SH</stp>
        <stp>61</stp>
        <stp>12/31/2011</stp>
        <stp>1</stp>
        <tr r="F2615" s="2"/>
      </tp>
      <tp>
        <v>44747976.479999997</v>
        <stp/>
        <stp>EM_S_STM07_IS</stp>
        <stp>4</stp>
        <stp>603869.SH</stp>
        <stp>61</stp>
        <stp>12/31/2012</stp>
        <stp>1</stp>
        <tr r="H3032" s="2"/>
      </tp>
      <tp>
        <v>10579631.779999999</v>
        <stp/>
        <stp>EM_S_STM07_IS</stp>
        <stp>4</stp>
        <stp>600870.SH</stp>
        <stp>61</stp>
        <stp>12/31/2011</stp>
        <stp>1</stp>
        <tr r="F2616" s="2"/>
      </tp>
      <tp>
        <v>839043000</v>
        <stp/>
        <stp>EM_S_STM07_IS</stp>
        <stp>4</stp>
        <stp>600871.SH</stp>
        <stp>61</stp>
        <stp>12/31/2011</stp>
        <stp>1</stp>
        <tr r="F2617" s="2"/>
      </tp>
      <tp>
        <v>130473145.79000001</v>
        <stp/>
        <stp>EM_S_STM07_IS</stp>
        <stp>4</stp>
        <stp>600872.SH</stp>
        <stp>61</stp>
        <stp>12/31/2011</stp>
        <stp>1</stp>
        <tr r="F2618" s="2"/>
      </tp>
      <tp>
        <v>615800466</v>
        <stp/>
        <stp>EM_S_STM07_IS</stp>
        <stp>4</stp>
        <stp>601872.SH</stp>
        <stp>61</stp>
        <stp>12/31/2010</stp>
        <stp>1</stp>
        <tr r="D2810" s="2"/>
      </tp>
      <tp>
        <v>719501893.74000001</v>
        <stp/>
        <stp>EM_S_STM07_IS</stp>
        <stp>4</stp>
        <stp>600873.SH</stp>
        <stp>61</stp>
        <stp>12/31/2011</stp>
        <stp>1</stp>
        <tr r="F2619" s="2"/>
      </tp>
      <tp>
        <v>275786000</v>
        <stp/>
        <stp>EM_S_STM07_IS</stp>
        <stp>4</stp>
        <stp>600874.SH</stp>
        <stp>61</stp>
        <stp>12/31/2011</stp>
        <stp>1</stp>
        <tr r="F2620" s="2"/>
      </tp>
      <tp>
        <v>3056227705.5</v>
        <stp/>
        <stp>EM_S_STM07_IS</stp>
        <stp>4</stp>
        <stp>600875.SH</stp>
        <stp>61</stp>
        <stp>12/31/2011</stp>
        <stp>1</stp>
        <tr r="F2621" s="2"/>
      </tp>
      <tp>
        <v>12334559.6</v>
        <stp/>
        <stp>EM_S_STM07_IS</stp>
        <stp>4</stp>
        <stp>600876.SH</stp>
        <stp>61</stp>
        <stp>12/31/2011</stp>
        <stp>1</stp>
        <tr r="F2622" s="2"/>
      </tp>
      <tp>
        <v>-252870486.38</v>
        <stp/>
        <stp>EM_S_STM07_IS</stp>
        <stp>4</stp>
        <stp>600877.SH</stp>
        <stp>61</stp>
        <stp>12/31/2011</stp>
        <stp>1</stp>
        <tr r="F2623" s="2"/>
      </tp>
      <tp>
        <v>639152605.99000001</v>
        <stp/>
        <stp>EM_S_STM07_IS</stp>
        <stp>4</stp>
        <stp>601877.SH</stp>
        <stp>61</stp>
        <stp>12/31/2010</stp>
        <stp>1</stp>
        <tr r="D2811" s="2"/>
      </tp>
      <tp>
        <v>100327300</v>
        <stp/>
        <stp>EM_S_STM07_IS</stp>
        <stp>4</stp>
        <stp>603877.SH</stp>
        <stp>61</stp>
        <stp>12/31/2012</stp>
        <stp>1</stp>
        <tr r="H3033" s="2"/>
      </tp>
      <tp>
        <v>116790078.01000001</v>
        <stp/>
        <stp>EM_S_STM07_IS</stp>
        <stp>4</stp>
        <stp>603878.SH</stp>
        <stp>61</stp>
        <stp>12/31/2012</stp>
        <stp>1</stp>
        <tr r="H3034" s="2"/>
      </tp>
      <tp>
        <v>168431170.02000001</v>
        <stp/>
        <stp>EM_S_STM07_IS</stp>
        <stp>4</stp>
        <stp>600879.SH</stp>
        <stp>61</stp>
        <stp>12/31/2011</stp>
        <stp>1</stp>
        <tr r="F2624" s="2"/>
      </tp>
      <tp>
        <v>207306920.41</v>
        <stp/>
        <stp>EM_S_STM07_IS</stp>
        <stp>4</stp>
        <stp>600841.SH</stp>
        <stp>61</stp>
        <stp>12/31/2011</stp>
        <stp>1</stp>
        <tr r="F2590" s="2"/>
      </tp>
      <tp>
        <v>112665111.88</v>
        <stp/>
        <stp>EM_S_STM07_IS</stp>
        <stp>4</stp>
        <stp>600843.SH</stp>
        <stp>61</stp>
        <stp>12/31/2011</stp>
        <stp>1</stp>
        <tr r="F2591" s="2"/>
      </tp>
      <tp>
        <v>54807937.93</v>
        <stp/>
        <stp>EM_S_STM07_IS</stp>
        <stp>4</stp>
        <stp>603843.SH</stp>
        <stp>61</stp>
        <stp>12/31/2012</stp>
        <stp>1</stp>
        <tr r="H3026" s="2"/>
      </tp>
      <tp>
        <v>-294420217.93000001</v>
        <stp/>
        <stp>EM_S_STM07_IS</stp>
        <stp>4</stp>
        <stp>600844.SH</stp>
        <stp>61</stp>
        <stp>12/31/2011</stp>
        <stp>1</stp>
        <tr r="F2592" s="2"/>
      </tp>
      <tp>
        <v>245578674.13999999</v>
        <stp/>
        <stp>EM_S_STM07_IS</stp>
        <stp>4</stp>
        <stp>600845.SH</stp>
        <stp>61</stp>
        <stp>12/31/2011</stp>
        <stp>1</stp>
        <tr r="F2593" s="2"/>
      </tp>
      <tp>
        <v>113696898.95999999</v>
        <stp/>
        <stp>EM_S_STM07_IS</stp>
        <stp>4</stp>
        <stp>600846.SH</stp>
        <stp>61</stp>
        <stp>12/31/2011</stp>
        <stp>1</stp>
        <tr r="F2594" s="2"/>
      </tp>
      <tp>
        <v>3504797.54</v>
        <stp/>
        <stp>EM_S_STM07_IS</stp>
        <stp>4</stp>
        <stp>600847.SH</stp>
        <stp>61</stp>
        <stp>12/31/2011</stp>
        <stp>1</stp>
        <tr r="F2595" s="2"/>
      </tp>
      <tp>
        <v>6283353.4299999997</v>
        <stp/>
        <stp>EM_S_STM07_IS</stp>
        <stp>4</stp>
        <stp>600848.SH</stp>
        <stp>61</stp>
        <stp>12/31/2011</stp>
        <stp>1</stp>
        <tr r="F2596" s="2"/>
      </tp>
      <tp>
        <v>19337258.829999998</v>
        <stp/>
        <stp>EM_S_STM07_IS</stp>
        <stp>4</stp>
        <stp>600850.SH</stp>
        <stp>61</stp>
        <stp>12/31/2011</stp>
        <stp>1</stp>
        <tr r="F2597" s="2"/>
      </tp>
      <tp>
        <v>38153878.479999997</v>
        <stp/>
        <stp>EM_S_STM07_IS</stp>
        <stp>4</stp>
        <stp>600851.SH</stp>
        <stp>61</stp>
        <stp>12/31/2011</stp>
        <stp>1</stp>
        <tr r="F2598" s="2"/>
      </tp>
      <tp>
        <v>35579576.82</v>
        <stp/>
        <stp>EM_S_STM07_IS</stp>
        <stp>4</stp>
        <stp>600853.SH</stp>
        <stp>61</stp>
        <stp>12/31/2011</stp>
        <stp>1</stp>
        <tr r="F2599" s="2"/>
      </tp>
      <tp>
        <v>18373359.199999999</v>
        <stp/>
        <stp>EM_S_STM07_IS</stp>
        <stp>4</stp>
        <stp>600854.SH</stp>
        <stp>61</stp>
        <stp>12/31/2011</stp>
        <stp>1</stp>
        <tr r="F2600" s="2"/>
      </tp>
      <tp>
        <v>32549929.579999998</v>
        <stp/>
        <stp>EM_S_STM07_IS</stp>
        <stp>4</stp>
        <stp>600855.SH</stp>
        <stp>61</stp>
        <stp>12/31/2011</stp>
        <stp>1</stp>
        <tr r="F2601" s="2"/>
      </tp>
      <tp>
        <v>7277970.9000000004</v>
        <stp/>
        <stp>EM_S_STM07_IS</stp>
        <stp>4</stp>
        <stp>600856.SH</stp>
        <stp>61</stp>
        <stp>12/31/2011</stp>
        <stp>1</stp>
        <tr r="F2602" s="2"/>
      </tp>
      <tp>
        <v>69036558.109999999</v>
        <stp/>
        <stp>EM_S_STM07_IS</stp>
        <stp>4</stp>
        <stp>600857.SH</stp>
        <stp>61</stp>
        <stp>12/31/2011</stp>
        <stp>1</stp>
        <tr r="F2603" s="2"/>
      </tp>
      <tp>
        <v>139871000000</v>
        <stp/>
        <stp>EM_S_STM07_IS</stp>
        <stp>4</stp>
        <stp>601857.SH</stp>
        <stp>61</stp>
        <stp>12/31/2010</stp>
        <stp>1</stp>
        <tr r="D2808" s="2"/>
      </tp>
      <tp>
        <v>115664924.98</v>
        <stp/>
        <stp>EM_S_STM07_IS</stp>
        <stp>4</stp>
        <stp>600858.SH</stp>
        <stp>61</stp>
        <stp>12/31/2011</stp>
        <stp>1</stp>
        <tr r="F2604" s="2"/>
      </tp>
      <tp>
        <v>1251331299.03</v>
        <stp/>
        <stp>EM_S_STM07_IS</stp>
        <stp>4</stp>
        <stp>603858.SH</stp>
        <stp>61</stp>
        <stp>12/31/2012</stp>
        <stp>1</stp>
        <tr r="H3027" s="2"/>
      </tp>
      <tp>
        <v>582627320.50999999</v>
        <stp/>
        <stp>EM_S_STM07_IS</stp>
        <stp>4</stp>
        <stp>600859.SH</stp>
        <stp>61</stp>
        <stp>12/31/2011</stp>
        <stp>1</stp>
        <tr r="F2605" s="2"/>
      </tp>
      <tp>
        <v>49435220.109999999</v>
        <stp/>
        <stp>EM_S_STM07_IS</stp>
        <stp>4</stp>
        <stp>603859.SH</stp>
        <stp>61</stp>
        <stp>12/31/2012</stp>
        <stp>1</stp>
        <tr r="H3028" s="2"/>
      </tp>
      <tp>
        <v>517190087.75</v>
        <stp/>
        <stp>EM_S_STM07_IS</stp>
        <stp>4</stp>
        <stp>600820.SH</stp>
        <stp>61</stp>
        <stp>12/31/2011</stp>
        <stp>1</stp>
        <tr r="F2571" s="2"/>
      </tp>
      <tp>
        <v>7809350.3600000003</v>
        <stp/>
        <stp>EM_S_STM07_IS</stp>
        <stp>4</stp>
        <stp>600821.SH</stp>
        <stp>61</stp>
        <stp>12/31/2011</stp>
        <stp>1</stp>
        <tr r="F2572" s="2"/>
      </tp>
      <tp>
        <v>106274664.22</v>
        <stp/>
        <stp>EM_S_STM07_IS</stp>
        <stp>4</stp>
        <stp>600822.SH</stp>
        <stp>61</stp>
        <stp>12/31/2011</stp>
        <stp>1</stp>
        <tr r="F2573" s="2"/>
      </tp>
      <tp>
        <v>47919191.100000001</v>
        <stp/>
        <stp>EM_S_STM07_IS</stp>
        <stp>4</stp>
        <stp>603822.SH</stp>
        <stp>61</stp>
        <stp>12/31/2012</stp>
        <stp>1</stp>
        <tr r="H3022" s="2"/>
      </tp>
      <tp>
        <v>1183719267.8299999</v>
        <stp/>
        <stp>EM_S_STM07_IS</stp>
        <stp>4</stp>
        <stp>600823.SH</stp>
        <stp>61</stp>
        <stp>12/31/2011</stp>
        <stp>1</stp>
        <tr r="F2574" s="2"/>
      </tp>
      <tp>
        <v>87901200</v>
        <stp/>
        <stp>EM_S_STM07_IS</stp>
        <stp>4</stp>
        <stp>603823.SH</stp>
        <stp>61</stp>
        <stp>12/31/2012</stp>
        <stp>1</stp>
        <tr r="H3023" s="2"/>
      </tp>
      <tp>
        <v>135642694.06</v>
        <stp/>
        <stp>EM_S_STM07_IS</stp>
        <stp>4</stp>
        <stp>600824.SH</stp>
        <stp>61</stp>
        <stp>12/31/2011</stp>
        <stp>1</stp>
        <tr r="F2575" s="2"/>
      </tp>
      <tp>
        <v>180490676.97999999</v>
        <stp/>
        <stp>EM_S_STM07_IS</stp>
        <stp>4</stp>
        <stp>600825.SH</stp>
        <stp>61</stp>
        <stp>12/31/2011</stp>
        <stp>1</stp>
        <tr r="F2576" s="2"/>
      </tp>
      <tp>
        <v>52223538.479999997</v>
        <stp/>
        <stp>EM_S_STM07_IS</stp>
        <stp>4</stp>
        <stp>600826.SH</stp>
        <stp>61</stp>
        <stp>12/31/2011</stp>
        <stp>1</stp>
        <tr r="F2577" s="2"/>
      </tp>
      <tp>
        <v>1391795457.8</v>
        <stp/>
        <stp>EM_S_STM07_IS</stp>
        <stp>4</stp>
        <stp>600827.SH</stp>
        <stp>61</stp>
        <stp>12/31/2011</stp>
        <stp>1</stp>
        <tr r="F2578" s="2"/>
      </tp>
      <tp>
        <v>195730354.87</v>
        <stp/>
        <stp>EM_S_STM07_IS</stp>
        <stp>4</stp>
        <stp>600828.SH</stp>
        <stp>61</stp>
        <stp>12/31/2011</stp>
        <stp>1</stp>
        <tr r="F2579" s="2"/>
      </tp>
      <tp>
        <v>64510800</v>
        <stp/>
        <stp>EM_S_STM07_IS</stp>
        <stp>4</stp>
        <stp>603828.SH</stp>
        <stp>61</stp>
        <stp>12/31/2012</stp>
        <stp>1</stp>
        <tr r="H3024" s="2"/>
      </tp>
      <tp>
        <v>398595494.52999997</v>
        <stp/>
        <stp>EM_S_STM07_IS</stp>
        <stp>4</stp>
        <stp>600829.SH</stp>
        <stp>61</stp>
        <stp>12/31/2011</stp>
        <stp>1</stp>
        <tr r="F2580" s="2"/>
      </tp>
      <tp>
        <v>188220945.75999999</v>
        <stp/>
        <stp>EM_S_STM07_IS</stp>
        <stp>4</stp>
        <stp>600830.SH</stp>
        <stp>61</stp>
        <stp>12/31/2011</stp>
        <stp>1</stp>
        <tr r="F2581" s="2"/>
      </tp>
      <tp>
        <v>139870262.05000001</v>
        <stp/>
        <stp>EM_S_STM07_IS</stp>
        <stp>4</stp>
        <stp>600831.SH</stp>
        <stp>61</stp>
        <stp>12/31/2011</stp>
        <stp>1</stp>
        <tr r="F2582" s="2"/>
      </tp>
      <tp>
        <v>36748650.520000003</v>
        <stp/>
        <stp>EM_S_STM07_IS</stp>
        <stp>4</stp>
        <stp>600833.SH</stp>
        <stp>61</stp>
        <stp>12/31/2011</stp>
        <stp>1</stp>
        <tr r="F2583" s="2"/>
      </tp>
      <tp>
        <v>55319757.520000003</v>
        <stp/>
        <stp>EM_S_STM07_IS</stp>
        <stp>4</stp>
        <stp>600834.SH</stp>
        <stp>61</stp>
        <stp>12/31/2011</stp>
        <stp>1</stp>
        <tr r="F2584" s="2"/>
      </tp>
      <tp>
        <v>711480275.78999996</v>
        <stp/>
        <stp>EM_S_STM07_IS</stp>
        <stp>4</stp>
        <stp>600835.SH</stp>
        <stp>61</stp>
        <stp>12/31/2011</stp>
        <stp>1</stp>
        <tr r="F2585" s="2"/>
      </tp>
      <tp>
        <v>6949786.9900000002</v>
        <stp/>
        <stp>EM_S_STM07_IS</stp>
        <stp>4</stp>
        <stp>600836.SH</stp>
        <stp>61</stp>
        <stp>12/31/2011</stp>
        <stp>1</stp>
        <tr r="F2586" s="2"/>
      </tp>
      <tp>
        <v>3103034183.6700001</v>
        <stp/>
        <stp>EM_S_STM07_IS</stp>
        <stp>4</stp>
        <stp>600837.SH</stp>
        <stp>61</stp>
        <stp>12/31/2011</stp>
        <stp>1</stp>
        <tr r="F2587" s="2"/>
      </tp>
      <tp>
        <v>106592127.39</v>
        <stp/>
        <stp>EM_S_STM07_IS</stp>
        <stp>4</stp>
        <stp>600838.SH</stp>
        <stp>61</stp>
        <stp>12/31/2011</stp>
        <stp>1</stp>
        <tr r="F2588" s="2"/>
      </tp>
      <tp>
        <v>44330962.450000003</v>
        <stp/>
        <stp>EM_S_STM07_IS</stp>
        <stp>4</stp>
        <stp>603838.SH</stp>
        <stp>61</stp>
        <stp>12/31/2012</stp>
        <stp>1</stp>
        <tr r="H3025" s="2"/>
      </tp>
      <tp>
        <v>406213692.50999999</v>
        <stp/>
        <stp>EM_S_STM07_IS</stp>
        <stp>4</stp>
        <stp>600839.SH</stp>
        <stp>61</stp>
        <stp>12/31/2011</stp>
        <stp>1</stp>
        <tr r="F2589" s="2"/>
      </tp>
      <tp>
        <v>-82807092.519999996</v>
        <stp/>
        <stp>EM_S_STM07_IS</stp>
        <stp>4</stp>
        <stp>600800.SH</stp>
        <stp>61</stp>
        <stp>12/31/2011</stp>
        <stp>1</stp>
        <tr r="F2552" s="2"/>
      </tp>
      <tp>
        <v>9437066226</v>
        <stp/>
        <stp>EM_S_STM07_IS</stp>
        <stp>4</stp>
        <stp>601800.SH</stp>
        <stp>61</stp>
        <stp>12/31/2010</stp>
        <stp>1</stp>
        <tr r="D2803" s="2"/>
      </tp>
      <tp>
        <v>74409019.629999995</v>
        <stp/>
        <stp>EM_S_STM07_IS</stp>
        <stp>4</stp>
        <stp>603800.SH</stp>
        <stp>61</stp>
        <stp>12/31/2012</stp>
        <stp>1</stp>
        <tr r="H3016" s="2"/>
      </tp>
      <tp>
        <v>1075268489</v>
        <stp/>
        <stp>EM_S_STM07_IS</stp>
        <stp>4</stp>
        <stp>600801.SH</stp>
        <stp>61</stp>
        <stp>12/31/2011</stp>
        <stp>1</stp>
        <tr r="F2553" s="2"/>
      </tp>
      <tp>
        <v>321057629.29000002</v>
        <stp/>
        <stp>EM_S_STM07_IS</stp>
        <stp>4</stp>
        <stp>601801.SH</stp>
        <stp>61</stp>
        <stp>12/31/2010</stp>
        <stp>1</stp>
        <tr r="D2804" s="2"/>
      </tp>
      <tp>
        <v>124848649.72</v>
        <stp/>
        <stp>EM_S_STM07_IS</stp>
        <stp>4</stp>
        <stp>600802.SH</stp>
        <stp>61</stp>
        <stp>12/31/2011</stp>
        <stp>1</stp>
        <tr r="F2554" s="2"/>
      </tp>
      <tp>
        <v>26696253.559999999</v>
        <stp/>
        <stp>EM_S_STM07_IS</stp>
        <stp>4</stp>
        <stp>600803.SH</stp>
        <stp>61</stp>
        <stp>12/31/2011</stp>
        <stp>1</stp>
        <tr r="F2555" s="2"/>
      </tp>
      <tp>
        <v>156949640.37</v>
        <stp/>
        <stp>EM_S_STM07_IS</stp>
        <stp>4</stp>
        <stp>600804.SH</stp>
        <stp>61</stp>
        <stp>12/31/2011</stp>
        <stp>1</stp>
        <tr r="F2556" s="2"/>
      </tp>
      <tp>
        <v>944063077.11000001</v>
        <stp/>
        <stp>EM_S_STM07_IS</stp>
        <stp>4</stp>
        <stp>600805.SH</stp>
        <stp>61</stp>
        <stp>12/31/2011</stp>
        <stp>1</stp>
        <tr r="F2557" s="2"/>
      </tp>
      <tp>
        <v>54567125.159999996</v>
        <stp/>
        <stp>EM_S_STM07_IS</stp>
        <stp>4</stp>
        <stp>600806.SH</stp>
        <stp>61</stp>
        <stp>12/31/2011</stp>
        <stp>1</stp>
        <tr r="F2558" s="2"/>
      </tp>
      <tp>
        <v>502476821.91000003</v>
        <stp/>
        <stp>EM_S_STM07_IS</stp>
        <stp>4</stp>
        <stp>603806.SH</stp>
        <stp>61</stp>
        <stp>12/31/2012</stp>
        <stp>1</stp>
        <tr r="H3017" s="2"/>
      </tp>
      <tp>
        <v>45783612.090000004</v>
        <stp/>
        <stp>EM_S_STM07_IS</stp>
        <stp>4</stp>
        <stp>600807.SH</stp>
        <stp>61</stp>
        <stp>12/31/2011</stp>
        <stp>1</stp>
        <tr r="F2559" s="2"/>
      </tp>
      <tp>
        <v>69578129</v>
        <stp/>
        <stp>EM_S_STM07_IS</stp>
        <stp>4</stp>
        <stp>600808.SH</stp>
        <stp>61</stp>
        <stp>12/31/2011</stp>
        <stp>1</stp>
        <tr r="F2560" s="2"/>
      </tp>
      <tp>
        <v>4128494256</v>
        <stp/>
        <stp>EM_S_STM07_IS</stp>
        <stp>4</stp>
        <stp>601808.SH</stp>
        <stp>61</stp>
        <stp>12/31/2010</stp>
        <stp>1</stp>
        <tr r="D2805" s="2"/>
      </tp>
      <tp>
        <v>122302902.65000001</v>
        <stp/>
        <stp>EM_S_STM07_IS</stp>
        <stp>4</stp>
        <stp>603808.SH</stp>
        <stp>61</stp>
        <stp>12/31/2012</stp>
        <stp>1</stp>
        <tr r="H3018" s="2"/>
      </tp>
      <tp>
        <v>780547480.32000005</v>
        <stp/>
        <stp>EM_S_STM07_IS</stp>
        <stp>4</stp>
        <stp>600809.SH</stp>
        <stp>61</stp>
        <stp>12/31/2011</stp>
        <stp>1</stp>
        <tr r="F2561" s="2"/>
      </tp>
      <tp>
        <v>24962108.640000001</v>
        <stp/>
        <stp>EM_S_STM07_IS</stp>
        <stp>4</stp>
        <stp>600810.SH</stp>
        <stp>61</stp>
        <stp>12/31/2011</stp>
        <stp>1</stp>
        <tr r="F2562" s="2"/>
      </tp>
      <tp>
        <v>746207978.41999996</v>
        <stp/>
        <stp>EM_S_STM07_IS</stp>
        <stp>4</stp>
        <stp>600811.SH</stp>
        <stp>61</stp>
        <stp>12/31/2011</stp>
        <stp>1</stp>
        <tr r="F2563" s="2"/>
      </tp>
      <tp t="s">
        <v/>
        <stp/>
        <stp>EM_S_STM07_IS</stp>
        <stp>4</stp>
        <stp>601811.SH</stp>
        <stp>61</stp>
        <stp>12/31/2010</stp>
        <stp>1</stp>
        <tr r="D2806" s="2"/>
      </tp>
      <tp>
        <v>124769893.42</v>
        <stp/>
        <stp>EM_S_STM07_IS</stp>
        <stp>4</stp>
        <stp>600812.SH</stp>
        <stp>61</stp>
        <stp>12/31/2011</stp>
        <stp>1</stp>
        <tr r="F2564" s="2"/>
      </tp>
      <tp>
        <v>76783767.129999995</v>
        <stp/>
        <stp>EM_S_STM07_IS</stp>
        <stp>4</stp>
        <stp>600814.SH</stp>
        <stp>61</stp>
        <stp>12/31/2011</stp>
        <stp>1</stp>
        <tr r="F2565" s="2"/>
      </tp>
      <tp>
        <v>573273140.04999995</v>
        <stp/>
        <stp>EM_S_STM07_IS</stp>
        <stp>4</stp>
        <stp>600815.SH</stp>
        <stp>61</stp>
        <stp>12/31/2011</stp>
        <stp>1</stp>
        <tr r="F2566" s="2"/>
      </tp>
      <tp>
        <v>195091441.75999999</v>
        <stp/>
        <stp>EM_S_STM07_IS</stp>
        <stp>4</stp>
        <stp>600816.SH</stp>
        <stp>61</stp>
        <stp>12/31/2011</stp>
        <stp>1</stp>
        <tr r="F2567" s="2"/>
      </tp>
      <tp>
        <v>297021100</v>
        <stp/>
        <stp>EM_S_STM07_IS</stp>
        <stp>4</stp>
        <stp>603816.SH</stp>
        <stp>61</stp>
        <stp>12/31/2012</stp>
        <stp>1</stp>
        <tr r="H3019" s="2"/>
      </tp>
      <tp>
        <v>7446906.04</v>
        <stp/>
        <stp>EM_S_STM07_IS</stp>
        <stp>4</stp>
        <stp>600817.SH</stp>
        <stp>61</stp>
        <stp>12/31/2011</stp>
        <stp>1</stp>
        <tr r="F2568" s="2"/>
      </tp>
      <tp>
        <v>16765493.32</v>
        <stp/>
        <stp>EM_S_STM07_IS</stp>
        <stp>4</stp>
        <stp>600818.SH</stp>
        <stp>61</stp>
        <stp>12/31/2011</stp>
        <stp>1</stp>
        <tr r="F2569" s="2"/>
      </tp>
      <tp>
        <v>12790228000</v>
        <stp/>
        <stp>EM_S_STM07_IS</stp>
        <stp>4</stp>
        <stp>601818.SH</stp>
        <stp>61</stp>
        <stp>12/31/2010</stp>
        <stp>1</stp>
        <tr r="D2807" s="2"/>
      </tp>
      <tp>
        <v>88226249.689999998</v>
        <stp/>
        <stp>EM_S_STM07_IS</stp>
        <stp>4</stp>
        <stp>603818.SH</stp>
        <stp>61</stp>
        <stp>12/31/2012</stp>
        <stp>1</stp>
        <tr r="H3020" s="2"/>
      </tp>
      <tp>
        <v>77437059.409999996</v>
        <stp/>
        <stp>EM_S_STM07_IS</stp>
        <stp>4</stp>
        <stp>600819.SH</stp>
        <stp>61</stp>
        <stp>12/31/2011</stp>
        <stp>1</stp>
        <tr r="F2570" s="2"/>
      </tp>
      <tp>
        <v>50392511.700000003</v>
        <stp/>
        <stp>EM_S_STM07_IS</stp>
        <stp>4</stp>
        <stp>603819.SH</stp>
        <stp>61</stp>
        <stp>12/31/2012</stp>
        <stp>1</stp>
        <tr r="H3021" s="2"/>
      </tp>
      <tp>
        <v>47735376.670000002</v>
        <stp/>
        <stp>EM_S_STM07_IS</stp>
        <stp>4</stp>
        <stp>300190.SZ</stp>
        <stp>61</stp>
        <stp>12/31/2011</stp>
        <stp>1</stp>
        <tr r="F1485" s="2"/>
      </tp>
      <tp>
        <v>77145497.010000005</v>
        <stp/>
        <stp>EM_S_STM07_IS</stp>
        <stp>4</stp>
        <stp>300191.SZ</stp>
        <stp>61</stp>
        <stp>12/31/2011</stp>
        <stp>1</stp>
        <tr r="F1486" s="2"/>
      </tp>
      <tp>
        <v>38648060.990000002</v>
        <stp/>
        <stp>EM_S_STM07_IS</stp>
        <stp>4</stp>
        <stp>300192.SZ</stp>
        <stp>61</stp>
        <stp>12/31/2011</stp>
        <stp>1</stp>
        <tr r="F1487" s="2"/>
      </tp>
      <tp>
        <v>108933572.58</v>
        <stp/>
        <stp>EM_S_STM07_IS</stp>
        <stp>4</stp>
        <stp>300193.SZ</stp>
        <stp>61</stp>
        <stp>12/31/2011</stp>
        <stp>1</stp>
        <tr r="F1488" s="2"/>
      </tp>
      <tp>
        <v>95233596.620000005</v>
        <stp/>
        <stp>EM_S_STM07_IS</stp>
        <stp>4</stp>
        <stp>300194.SZ</stp>
        <stp>61</stp>
        <stp>12/31/2011</stp>
        <stp>1</stp>
        <tr r="F1489" s="2"/>
      </tp>
      <tp>
        <v>158006804.56</v>
        <stp/>
        <stp>EM_S_STM07_IS</stp>
        <stp>4</stp>
        <stp>300195.SZ</stp>
        <stp>61</stp>
        <stp>12/31/2011</stp>
        <stp>1</stp>
        <tr r="F1490" s="2"/>
      </tp>
      <tp>
        <v>58332787.909999996</v>
        <stp/>
        <stp>EM_S_STM07_IS</stp>
        <stp>4</stp>
        <stp>300196.SZ</stp>
        <stp>61</stp>
        <stp>12/31/2011</stp>
        <stp>1</stp>
        <tr r="F1491" s="2"/>
      </tp>
      <tp>
        <v>140252766.41999999</v>
        <stp/>
        <stp>EM_S_STM07_IS</stp>
        <stp>4</stp>
        <stp>300197.SZ</stp>
        <stp>61</stp>
        <stp>12/31/2011</stp>
        <stp>1</stp>
        <tr r="F1492" s="2"/>
      </tp>
      <tp>
        <v>74170597.849999994</v>
        <stp/>
        <stp>EM_S_STM07_IS</stp>
        <stp>4</stp>
        <stp>300198.SZ</stp>
        <stp>61</stp>
        <stp>12/31/2011</stp>
        <stp>1</stp>
        <tr r="F1493" s="2"/>
      </tp>
      <tp>
        <v>80474385.599999994</v>
        <stp/>
        <stp>EM_S_STM07_IS</stp>
        <stp>4</stp>
        <stp>300199.SZ</stp>
        <stp>61</stp>
        <stp>12/31/2011</stp>
        <stp>1</stp>
        <tr r="F1494" s="2"/>
      </tp>
      <tp>
        <v>78941446.310000002</v>
        <stp/>
        <stp>EM_S_STM07_IS</stp>
        <stp>4</stp>
        <stp>300180.SZ</stp>
        <stp>61</stp>
        <stp>12/31/2011</stp>
        <stp>1</stp>
        <tr r="F1476" s="2"/>
      </tp>
      <tp>
        <v>50927866.700000003</v>
        <stp/>
        <stp>EM_S_STM07_IS</stp>
        <stp>4</stp>
        <stp>300181.SZ</stp>
        <stp>61</stp>
        <stp>12/31/2011</stp>
        <stp>1</stp>
        <tr r="F1477" s="2"/>
      </tp>
      <tp>
        <v>103338197.84999999</v>
        <stp/>
        <stp>EM_S_STM07_IS</stp>
        <stp>4</stp>
        <stp>300182.SZ</stp>
        <stp>61</stp>
        <stp>12/31/2011</stp>
        <stp>1</stp>
        <tr r="F1478" s="2"/>
      </tp>
      <tp>
        <v>204090975.87</v>
        <stp/>
        <stp>EM_S_STM07_IS</stp>
        <stp>4</stp>
        <stp>300183.SZ</stp>
        <stp>61</stp>
        <stp>12/31/2011</stp>
        <stp>1</stp>
        <tr r="F1479" s="2"/>
      </tp>
      <tp>
        <v>24197868.34</v>
        <stp/>
        <stp>EM_S_STM07_IS</stp>
        <stp>4</stp>
        <stp>300184.SZ</stp>
        <stp>61</stp>
        <stp>12/31/2011</stp>
        <stp>1</stp>
        <tr r="F1480" s="2"/>
      </tp>
      <tp>
        <v>184679291.91</v>
        <stp/>
        <stp>EM_S_STM07_IS</stp>
        <stp>4</stp>
        <stp>300185.SZ</stp>
        <stp>61</stp>
        <stp>12/31/2011</stp>
        <stp>1</stp>
        <tr r="F1481" s="2"/>
      </tp>
      <tp>
        <v>35445309.509999998</v>
        <stp/>
        <stp>EM_S_STM07_IS</stp>
        <stp>4</stp>
        <stp>300187.SZ</stp>
        <stp>61</stp>
        <stp>12/31/2011</stp>
        <stp>1</stp>
        <tr r="F1482" s="2"/>
      </tp>
      <tp>
        <v>61504981.780000001</v>
        <stp/>
        <stp>EM_S_STM07_IS</stp>
        <stp>4</stp>
        <stp>300188.SZ</stp>
        <stp>61</stp>
        <stp>12/31/2011</stp>
        <stp>1</stp>
        <tr r="F1483" s="2"/>
      </tp>
      <tp>
        <v>59071994.159999996</v>
        <stp/>
        <stp>EM_S_STM07_IS</stp>
        <stp>4</stp>
        <stp>300189.SZ</stp>
        <stp>61</stp>
        <stp>12/31/2011</stp>
        <stp>1</stp>
        <tr r="F1484" s="2"/>
      </tp>
      <tp>
        <v>3872165.79</v>
        <stp/>
        <stp>EM_S_STM07_IS</stp>
        <stp>4</stp>
        <stp>002180.SZ</stp>
        <stp>61</stp>
        <stp>12/31/2013</stp>
        <stp>1</stp>
        <tr r="J652" s="2"/>
      </tp>
      <tp>
        <v>308006194.43000001</v>
        <stp/>
        <stp>EM_S_STM07_IS</stp>
        <stp>4</stp>
        <stp>002181.SZ</stp>
        <stp>61</stp>
        <stp>12/31/2013</stp>
        <stp>1</stp>
        <tr r="J653" s="2"/>
      </tp>
      <tp>
        <v>25347486.449999999</v>
        <stp/>
        <stp>EM_S_STM07_IS</stp>
        <stp>4</stp>
        <stp>002182.SZ</stp>
        <stp>61</stp>
        <stp>12/31/2013</stp>
        <stp>1</stp>
        <tr r="J654" s="2"/>
      </tp>
      <tp>
        <v>200285165</v>
        <stp/>
        <stp>EM_S_STM07_IS</stp>
        <stp>4</stp>
        <stp>002183.SZ</stp>
        <stp>61</stp>
        <stp>12/31/2013</stp>
        <stp>1</stp>
        <tr r="J655" s="2"/>
      </tp>
      <tp>
        <v>30926751.129999999</v>
        <stp/>
        <stp>EM_S_STM07_IS</stp>
        <stp>4</stp>
        <stp>002184.SZ</stp>
        <stp>61</stp>
        <stp>12/31/2013</stp>
        <stp>1</stp>
        <tr r="J656" s="2"/>
      </tp>
      <tp>
        <v>199164273.88</v>
        <stp/>
        <stp>EM_S_STM07_IS</stp>
        <stp>4</stp>
        <stp>002185.SZ</stp>
        <stp>61</stp>
        <stp>12/31/2013</stp>
        <stp>1</stp>
        <tr r="J657" s="2"/>
      </tp>
      <tp>
        <v>110063761.53</v>
        <stp/>
        <stp>EM_S_STM07_IS</stp>
        <stp>4</stp>
        <stp>002186.SZ</stp>
        <stp>61</stp>
        <stp>12/31/2013</stp>
        <stp>1</stp>
        <tr r="J658" s="2"/>
      </tp>
      <tp>
        <v>222139145.56999999</v>
        <stp/>
        <stp>EM_S_STM07_IS</stp>
        <stp>4</stp>
        <stp>002187.SZ</stp>
        <stp>61</stp>
        <stp>12/31/2013</stp>
        <stp>1</stp>
        <tr r="J659" s="2"/>
      </tp>
      <tp>
        <v>7859263.8399999999</v>
        <stp/>
        <stp>EM_S_STM07_IS</stp>
        <stp>4</stp>
        <stp>002188.SZ</stp>
        <stp>61</stp>
        <stp>12/31/2013</stp>
        <stp>1</stp>
        <tr r="J660" s="2"/>
      </tp>
      <tp>
        <v>10379079.689999999</v>
        <stp/>
        <stp>EM_S_STM07_IS</stp>
        <stp>4</stp>
        <stp>002189.SZ</stp>
        <stp>61</stp>
        <stp>12/31/2013</stp>
        <stp>1</stp>
        <tr r="J661" s="2"/>
      </tp>
      <tp>
        <v>45349499.469999999</v>
        <stp/>
        <stp>EM_S_STM07_IS</stp>
        <stp>4</stp>
        <stp>002190.SZ</stp>
        <stp>61</stp>
        <stp>12/31/2013</stp>
        <stp>1</stp>
        <tr r="J662" s="2"/>
      </tp>
      <tp>
        <v>476765174.44</v>
        <stp/>
        <stp>EM_S_STM07_IS</stp>
        <stp>4</stp>
        <stp>002191.SZ</stp>
        <stp>61</stp>
        <stp>12/31/2013</stp>
        <stp>1</stp>
        <tr r="J663" s="2"/>
      </tp>
      <tp>
        <v>-53976768.909999996</v>
        <stp/>
        <stp>EM_S_STM07_IS</stp>
        <stp>4</stp>
        <stp>002192.SZ</stp>
        <stp>61</stp>
        <stp>12/31/2013</stp>
        <stp>1</stp>
        <tr r="J664" s="2"/>
      </tp>
      <tp>
        <v>2394560.64</v>
        <stp/>
        <stp>EM_S_STM07_IS</stp>
        <stp>4</stp>
        <stp>002193.SZ</stp>
        <stp>61</stp>
        <stp>12/31/2013</stp>
        <stp>1</stp>
        <tr r="J665" s="2"/>
      </tp>
      <tp>
        <v>48789839.68</v>
        <stp/>
        <stp>EM_S_STM07_IS</stp>
        <stp>4</stp>
        <stp>002194.SZ</stp>
        <stp>61</stp>
        <stp>12/31/2013</stp>
        <stp>1</stp>
        <tr r="J666" s="2"/>
      </tp>
      <tp>
        <v>29471953.640000001</v>
        <stp/>
        <stp>EM_S_STM07_IS</stp>
        <stp>4</stp>
        <stp>002195.SZ</stp>
        <stp>61</stp>
        <stp>12/31/2013</stp>
        <stp>1</stp>
        <tr r="J667" s="2"/>
      </tp>
      <tp>
        <v>5438176.2999999998</v>
        <stp/>
        <stp>EM_S_STM07_IS</stp>
        <stp>4</stp>
        <stp>002196.SZ</stp>
        <stp>61</stp>
        <stp>12/31/2013</stp>
        <stp>1</stp>
        <tr r="J668" s="2"/>
      </tp>
      <tp>
        <v>55111938.270000003</v>
        <stp/>
        <stp>EM_S_STM07_IS</stp>
        <stp>4</stp>
        <stp>002197.SZ</stp>
        <stp>61</stp>
        <stp>12/31/2013</stp>
        <stp>1</stp>
        <tr r="J669" s="2"/>
      </tp>
      <tp>
        <v>139490548.19</v>
        <stp/>
        <stp>EM_S_STM07_IS</stp>
        <stp>4</stp>
        <stp>002198.SZ</stp>
        <stp>61</stp>
        <stp>12/31/2013</stp>
        <stp>1</stp>
        <tr r="J670" s="2"/>
      </tp>
      <tp>
        <v>31895653.050000001</v>
        <stp/>
        <stp>EM_S_STM07_IS</stp>
        <stp>4</stp>
        <stp>002199.SZ</stp>
        <stp>61</stp>
        <stp>12/31/2013</stp>
        <stp>1</stp>
        <tr r="J671" s="2"/>
      </tp>
      <tp>
        <v>35170553.909999996</v>
        <stp/>
        <stp>EM_S_STM07_IS</stp>
        <stp>4</stp>
        <stp>002120.SZ</stp>
        <stp>61</stp>
        <stp>12/31/2013</stp>
        <stp>1</stp>
        <tr r="J592" s="2"/>
      </tp>
      <tp>
        <v>87560917.680000007</v>
        <stp/>
        <stp>EM_S_STM07_IS</stp>
        <stp>4</stp>
        <stp>300110.SZ</stp>
        <stp>61</stp>
        <stp>12/31/2011</stp>
        <stp>1</stp>
        <tr r="F1406" s="2"/>
      </tp>
      <tp>
        <v>85926869.159999996</v>
        <stp/>
        <stp>EM_S_STM07_IS</stp>
        <stp>4</stp>
        <stp>002121.SZ</stp>
        <stp>61</stp>
        <stp>12/31/2013</stp>
        <stp>1</stp>
        <tr r="J593" s="2"/>
      </tp>
      <tp>
        <v>34840241.789999999</v>
        <stp/>
        <stp>EM_S_STM07_IS</stp>
        <stp>4</stp>
        <stp>300111.SZ</stp>
        <stp>61</stp>
        <stp>12/31/2011</stp>
        <stp>1</stp>
        <tr r="F1407" s="2"/>
      </tp>
      <tp>
        <v>31039324.02</v>
        <stp/>
        <stp>EM_S_STM07_IS</stp>
        <stp>4</stp>
        <stp>002122.SZ</stp>
        <stp>61</stp>
        <stp>12/31/2013</stp>
        <stp>1</stp>
        <tr r="J594" s="2"/>
      </tp>
      <tp>
        <v>24583598.870000001</v>
        <stp/>
        <stp>EM_S_STM07_IS</stp>
        <stp>4</stp>
        <stp>300112.SZ</stp>
        <stp>61</stp>
        <stp>12/31/2011</stp>
        <stp>1</stp>
        <tr r="F1408" s="2"/>
      </tp>
      <tp>
        <v>75843521.469999999</v>
        <stp/>
        <stp>EM_S_STM07_IS</stp>
        <stp>4</stp>
        <stp>002123.SZ</stp>
        <stp>61</stp>
        <stp>12/31/2013</stp>
        <stp>1</stp>
        <tr r="J595" s="2"/>
      </tp>
      <tp>
        <v>63690116.240000002</v>
        <stp/>
        <stp>EM_S_STM07_IS</stp>
        <stp>4</stp>
        <stp>300113.SZ</stp>
        <stp>61</stp>
        <stp>12/31/2011</stp>
        <stp>1</stp>
        <tr r="F1409" s="2"/>
      </tp>
      <tp>
        <v>116809390.38</v>
        <stp/>
        <stp>EM_S_STM07_IS</stp>
        <stp>4</stp>
        <stp>002124.SZ</stp>
        <stp>61</stp>
        <stp>12/31/2013</stp>
        <stp>1</stp>
        <tr r="J596" s="2"/>
      </tp>
      <tp>
        <v>61489109.159999996</v>
        <stp/>
        <stp>EM_S_STM07_IS</stp>
        <stp>4</stp>
        <stp>300114.SZ</stp>
        <stp>61</stp>
        <stp>12/31/2011</stp>
        <stp>1</stp>
        <tr r="F1410" s="2"/>
      </tp>
      <tp>
        <v>5697800.1600000001</v>
        <stp/>
        <stp>EM_S_STM07_IS</stp>
        <stp>4</stp>
        <stp>002125.SZ</stp>
        <stp>61</stp>
        <stp>12/31/2013</stp>
        <stp>1</stp>
        <tr r="J597" s="2"/>
      </tp>
      <tp>
        <v>158957615.61000001</v>
        <stp/>
        <stp>EM_S_STM07_IS</stp>
        <stp>4</stp>
        <stp>300115.SZ</stp>
        <stp>61</stp>
        <stp>12/31/2011</stp>
        <stp>1</stp>
        <tr r="F1411" s="2"/>
      </tp>
      <tp>
        <v>96451275.719999999</v>
        <stp/>
        <stp>EM_S_STM07_IS</stp>
        <stp>4</stp>
        <stp>002126.SZ</stp>
        <stp>61</stp>
        <stp>12/31/2013</stp>
        <stp>1</stp>
        <tr r="J598" s="2"/>
      </tp>
      <tp>
        <v>11578754.810000001</v>
        <stp/>
        <stp>EM_S_STM07_IS</stp>
        <stp>4</stp>
        <stp>300116.SZ</stp>
        <stp>61</stp>
        <stp>12/31/2011</stp>
        <stp>1</stp>
        <tr r="F1412" s="2"/>
      </tp>
      <tp>
        <v>-520714991.82999998</v>
        <stp/>
        <stp>EM_S_STM07_IS</stp>
        <stp>4</stp>
        <stp>002127.SZ</stp>
        <stp>61</stp>
        <stp>12/31/2013</stp>
        <stp>1</stp>
        <tr r="J599" s="2"/>
      </tp>
      <tp>
        <v>57672535.729999997</v>
        <stp/>
        <stp>EM_S_STM07_IS</stp>
        <stp>4</stp>
        <stp>300117.SZ</stp>
        <stp>61</stp>
        <stp>12/31/2011</stp>
        <stp>1</stp>
        <tr r="F1413" s="2"/>
      </tp>
      <tp>
        <v>913589621.69000006</v>
        <stp/>
        <stp>EM_S_STM07_IS</stp>
        <stp>4</stp>
        <stp>002128.SZ</stp>
        <stp>61</stp>
        <stp>12/31/2013</stp>
        <stp>1</stp>
        <tr r="J600" s="2"/>
      </tp>
      <tp>
        <v>54121785.170000002</v>
        <stp/>
        <stp>EM_S_STM07_IS</stp>
        <stp>4</stp>
        <stp>300118.SZ</stp>
        <stp>61</stp>
        <stp>12/31/2011</stp>
        <stp>1</stp>
        <tr r="F1414" s="2"/>
      </tp>
      <tp>
        <v>71642673.659999996</v>
        <stp/>
        <stp>EM_S_STM07_IS</stp>
        <stp>4</stp>
        <stp>002129.SZ</stp>
        <stp>61</stp>
        <stp>12/31/2013</stp>
        <stp>1</stp>
        <tr r="J601" s="2"/>
      </tp>
      <tp>
        <v>114094687.98</v>
        <stp/>
        <stp>EM_S_STM07_IS</stp>
        <stp>4</stp>
        <stp>300119.SZ</stp>
        <stp>61</stp>
        <stp>12/31/2011</stp>
        <stp>1</stp>
        <tr r="F1415" s="2"/>
      </tp>
      <tp>
        <v>83091298.200000003</v>
        <stp/>
        <stp>EM_S_STM07_IS</stp>
        <stp>4</stp>
        <stp>002130.SZ</stp>
        <stp>61</stp>
        <stp>12/31/2013</stp>
        <stp>1</stp>
        <tr r="J602" s="2"/>
      </tp>
      <tp>
        <v>136048289.18000001</v>
        <stp/>
        <stp>EM_S_STM07_IS</stp>
        <stp>4</stp>
        <stp>300100.SZ</stp>
        <stp>61</stp>
        <stp>12/31/2011</stp>
        <stp>1</stp>
        <tr r="F1396" s="2"/>
      </tp>
      <tp>
        <v>55990125.469999999</v>
        <stp/>
        <stp>EM_S_STM07_IS</stp>
        <stp>4</stp>
        <stp>002131.SZ</stp>
        <stp>61</stp>
        <stp>12/31/2013</stp>
        <stp>1</stp>
        <tr r="J603" s="2"/>
      </tp>
      <tp>
        <v>47780858.420000002</v>
        <stp/>
        <stp>EM_S_STM07_IS</stp>
        <stp>4</stp>
        <stp>300101.SZ</stp>
        <stp>61</stp>
        <stp>12/31/2011</stp>
        <stp>1</stp>
        <tr r="F1397" s="2"/>
      </tp>
      <tp>
        <v>31389313.059999999</v>
        <stp/>
        <stp>EM_S_STM07_IS</stp>
        <stp>4</stp>
        <stp>002132.SZ</stp>
        <stp>61</stp>
        <stp>12/31/2013</stp>
        <stp>1</stp>
        <tr r="J604" s="2"/>
      </tp>
      <tp>
        <v>177840968.00999999</v>
        <stp/>
        <stp>EM_S_STM07_IS</stp>
        <stp>4</stp>
        <stp>300102.SZ</stp>
        <stp>61</stp>
        <stp>12/31/2011</stp>
        <stp>1</stp>
        <tr r="F1398" s="2"/>
      </tp>
      <tp>
        <v>219377374.68000001</v>
        <stp/>
        <stp>EM_S_STM07_IS</stp>
        <stp>4</stp>
        <stp>002133.SZ</stp>
        <stp>61</stp>
        <stp>12/31/2013</stp>
        <stp>1</stp>
        <tr r="J605" s="2"/>
      </tp>
      <tp>
        <v>65623547.689999998</v>
        <stp/>
        <stp>EM_S_STM07_IS</stp>
        <stp>4</stp>
        <stp>300103.SZ</stp>
        <stp>61</stp>
        <stp>12/31/2011</stp>
        <stp>1</stp>
        <tr r="F1399" s="2"/>
      </tp>
      <tp>
        <v>-48271475.890000001</v>
        <stp/>
        <stp>EM_S_STM07_IS</stp>
        <stp>4</stp>
        <stp>002134.SZ</stp>
        <stp>61</stp>
        <stp>12/31/2013</stp>
        <stp>1</stp>
        <tr r="J606" s="2"/>
      </tp>
      <tp>
        <v>131121130.75</v>
        <stp/>
        <stp>EM_S_STM07_IS</stp>
        <stp>4</stp>
        <stp>300104.SZ</stp>
        <stp>61</stp>
        <stp>12/31/2011</stp>
        <stp>1</stp>
        <tr r="F1400" s="2"/>
      </tp>
      <tp>
        <v>60467506.649999999</v>
        <stp/>
        <stp>EM_S_STM07_IS</stp>
        <stp>4</stp>
        <stp>002135.SZ</stp>
        <stp>61</stp>
        <stp>12/31/2013</stp>
        <stp>1</stp>
        <tr r="J607" s="2"/>
      </tp>
      <tp>
        <v>174339033.21000001</v>
        <stp/>
        <stp>EM_S_STM07_IS</stp>
        <stp>4</stp>
        <stp>300105.SZ</stp>
        <stp>61</stp>
        <stp>12/31/2011</stp>
        <stp>1</stp>
        <tr r="F1401" s="2"/>
      </tp>
      <tp>
        <v>-45859916.520000003</v>
        <stp/>
        <stp>EM_S_STM07_IS</stp>
        <stp>4</stp>
        <stp>002136.SZ</stp>
        <stp>61</stp>
        <stp>12/31/2013</stp>
        <stp>1</stp>
        <tr r="J608" s="2"/>
      </tp>
      <tp>
        <v>38261052.530000001</v>
        <stp/>
        <stp>EM_S_STM07_IS</stp>
        <stp>4</stp>
        <stp>300106.SZ</stp>
        <stp>61</stp>
        <stp>12/31/2011</stp>
        <stp>1</stp>
        <tr r="F1402" s="2"/>
      </tp>
      <tp>
        <v>-187575136.11000001</v>
        <stp/>
        <stp>EM_S_STM07_IS</stp>
        <stp>4</stp>
        <stp>002137.SZ</stp>
        <stp>61</stp>
        <stp>12/31/2013</stp>
        <stp>1</stp>
        <tr r="J609" s="2"/>
      </tp>
      <tp>
        <v>20853132.579999998</v>
        <stp/>
        <stp>EM_S_STM07_IS</stp>
        <stp>4</stp>
        <stp>300107.SZ</stp>
        <stp>61</stp>
        <stp>12/31/2011</stp>
        <stp>1</stp>
        <tr r="F1403" s="2"/>
      </tp>
      <tp>
        <v>150778134.47999999</v>
        <stp/>
        <stp>EM_S_STM07_IS</stp>
        <stp>4</stp>
        <stp>002138.SZ</stp>
        <stp>61</stp>
        <stp>12/31/2013</stp>
        <stp>1</stp>
        <tr r="J610" s="2"/>
      </tp>
      <tp>
        <v>27332749.48</v>
        <stp/>
        <stp>EM_S_STM07_IS</stp>
        <stp>4</stp>
        <stp>300108.SZ</stp>
        <stp>61</stp>
        <stp>12/31/2011</stp>
        <stp>1</stp>
        <tr r="F1404" s="2"/>
      </tp>
      <tp>
        <v>40518488.530000001</v>
        <stp/>
        <stp>EM_S_STM07_IS</stp>
        <stp>4</stp>
        <stp>002139.SZ</stp>
        <stp>61</stp>
        <stp>12/31/2013</stp>
        <stp>1</stp>
        <tr r="J611" s="2"/>
      </tp>
      <tp>
        <v>24921075.120000001</v>
        <stp/>
        <stp>EM_S_STM07_IS</stp>
        <stp>4</stp>
        <stp>300109.SZ</stp>
        <stp>61</stp>
        <stp>12/31/2011</stp>
        <stp>1</stp>
        <tr r="F1405" s="2"/>
      </tp>
      <tp>
        <v>1013171000</v>
        <stp/>
        <stp>EM_S_STM07_IS</stp>
        <stp>4</stp>
        <stp>000100.SZ</stp>
        <stp>61</stp>
        <stp>12/31/2011</stp>
        <stp>1</stp>
        <tr r="F68" s="2"/>
      </tp>
      <tp>
        <v>169797437.94</v>
        <stp/>
        <stp>EM_S_STM07_IS</stp>
        <stp>4</stp>
        <stp>002100.SZ</stp>
        <stp>61</stp>
        <stp>12/31/2013</stp>
        <stp>1</stp>
        <tr r="J572" s="2"/>
      </tp>
      <tp>
        <v>75741882.799999997</v>
        <stp/>
        <stp>EM_S_STM07_IS</stp>
        <stp>4</stp>
        <stp>300130.SZ</stp>
        <stp>61</stp>
        <stp>12/31/2011</stp>
        <stp>1</stp>
        <tr r="F1426" s="2"/>
      </tp>
      <tp>
        <v>90085055.489999995</v>
        <stp/>
        <stp>EM_S_STM07_IS</stp>
        <stp>4</stp>
        <stp>002101.SZ</stp>
        <stp>61</stp>
        <stp>12/31/2013</stp>
        <stp>1</stp>
        <tr r="J573" s="2"/>
      </tp>
      <tp>
        <v>20469929.77</v>
        <stp/>
        <stp>EM_S_STM07_IS</stp>
        <stp>4</stp>
        <stp>300131.SZ</stp>
        <stp>61</stp>
        <stp>12/31/2011</stp>
        <stp>1</stp>
        <tr r="F1427" s="2"/>
      </tp>
      <tp>
        <v>28037311.789999999</v>
        <stp/>
        <stp>EM_S_STM07_IS</stp>
        <stp>4</stp>
        <stp>002102.SZ</stp>
        <stp>61</stp>
        <stp>12/31/2013</stp>
        <stp>1</stp>
        <tr r="J574" s="2"/>
      </tp>
      <tp>
        <v>22406896.84</v>
        <stp/>
        <stp>EM_S_STM07_IS</stp>
        <stp>4</stp>
        <stp>300132.SZ</stp>
        <stp>61</stp>
        <stp>12/31/2011</stp>
        <stp>1</stp>
        <tr r="F1428" s="2"/>
      </tp>
      <tp>
        <v>16798493.859999999</v>
        <stp/>
        <stp>EM_S_STM07_IS</stp>
        <stp>4</stp>
        <stp>002103.SZ</stp>
        <stp>61</stp>
        <stp>12/31/2013</stp>
        <stp>1</stp>
        <tr r="J575" s="2"/>
      </tp>
      <tp>
        <v>153988116.83000001</v>
        <stp/>
        <stp>EM_S_STM07_IS</stp>
        <stp>4</stp>
        <stp>300133.SZ</stp>
        <stp>61</stp>
        <stp>12/31/2011</stp>
        <stp>1</stp>
        <tr r="F1429" s="2"/>
      </tp>
      <tp>
        <v>200785158.12</v>
        <stp/>
        <stp>EM_S_STM07_IS</stp>
        <stp>4</stp>
        <stp>002104.SZ</stp>
        <stp>61</stp>
        <stp>12/31/2013</stp>
        <stp>1</stp>
        <tr r="J576" s="2"/>
      </tp>
      <tp>
        <v>187208215.81</v>
        <stp/>
        <stp>EM_S_STM07_IS</stp>
        <stp>4</stp>
        <stp>300134.SZ</stp>
        <stp>61</stp>
        <stp>12/31/2011</stp>
        <stp>1</stp>
        <tr r="F1430" s="2"/>
      </tp>
      <tp>
        <v>4222324.72</v>
        <stp/>
        <stp>EM_S_STM07_IS</stp>
        <stp>4</stp>
        <stp>002105.SZ</stp>
        <stp>61</stp>
        <stp>12/31/2013</stp>
        <stp>1</stp>
        <tr r="J577" s="2"/>
      </tp>
      <tp>
        <v>57266138.149999999</v>
        <stp/>
        <stp>EM_S_STM07_IS</stp>
        <stp>4</stp>
        <stp>300135.SZ</stp>
        <stp>61</stp>
        <stp>12/31/2011</stp>
        <stp>1</stp>
        <tr r="F1431" s="2"/>
      </tp>
      <tp>
        <v>66517407.090000004</v>
        <stp/>
        <stp>EM_S_STM07_IS</stp>
        <stp>4</stp>
        <stp>002106.SZ</stp>
        <stp>61</stp>
        <stp>12/31/2013</stp>
        <stp>1</stp>
        <tr r="J578" s="2"/>
      </tp>
      <tp>
        <v>75448691.950000003</v>
        <stp/>
        <stp>EM_S_STM07_IS</stp>
        <stp>4</stp>
        <stp>300136.SZ</stp>
        <stp>61</stp>
        <stp>12/31/2011</stp>
        <stp>1</stp>
        <tr r="F1432" s="2"/>
      </tp>
      <tp>
        <v>10621288.439999999</v>
        <stp/>
        <stp>EM_S_STM07_IS</stp>
        <stp>4</stp>
        <stp>002107.SZ</stp>
        <stp>61</stp>
        <stp>12/31/2013</stp>
        <stp>1</stp>
        <tr r="J579" s="2"/>
      </tp>
      <tp>
        <v>40209990.189999998</v>
        <stp/>
        <stp>EM_S_STM07_IS</stp>
        <stp>4</stp>
        <stp>300137.SZ</stp>
        <stp>61</stp>
        <stp>12/31/2011</stp>
        <stp>1</stp>
        <tr r="F1433" s="2"/>
      </tp>
      <tp>
        <v>149355595.03</v>
        <stp/>
        <stp>EM_S_STM07_IS</stp>
        <stp>4</stp>
        <stp>002108.SZ</stp>
        <stp>61</stp>
        <stp>12/31/2013</stp>
        <stp>1</stp>
        <tr r="J580" s="2"/>
      </tp>
      <tp>
        <v>75031065.230000004</v>
        <stp/>
        <stp>EM_S_STM07_IS</stp>
        <stp>4</stp>
        <stp>300138.SZ</stp>
        <stp>61</stp>
        <stp>12/31/2011</stp>
        <stp>1</stp>
        <tr r="F1434" s="2"/>
      </tp>
      <tp>
        <v>61034695.520000003</v>
        <stp/>
        <stp>EM_S_STM07_IS</stp>
        <stp>4</stp>
        <stp>002109.SZ</stp>
        <stp>61</stp>
        <stp>12/31/2013</stp>
        <stp>1</stp>
        <tr r="J581" s="2"/>
      </tp>
      <tp>
        <v>79312325.930000007</v>
        <stp/>
        <stp>EM_S_STM07_IS</stp>
        <stp>4</stp>
        <stp>300139.SZ</stp>
        <stp>61</stp>
        <stp>12/31/2011</stp>
        <stp>1</stp>
        <tr r="F1435" s="2"/>
      </tp>
      <tp>
        <v>53898311.57</v>
        <stp/>
        <stp>EM_S_STM07_IS</stp>
        <stp>4</stp>
        <stp>002110.SZ</stp>
        <stp>61</stp>
        <stp>12/31/2013</stp>
        <stp>1</stp>
        <tr r="J582" s="2"/>
      </tp>
      <tp>
        <v>40581809.07</v>
        <stp/>
        <stp>EM_S_STM07_IS</stp>
        <stp>4</stp>
        <stp>300120.SZ</stp>
        <stp>61</stp>
        <stp>12/31/2011</stp>
        <stp>1</stp>
        <tr r="F1416" s="2"/>
      </tp>
      <tp>
        <v>93607300.689999998</v>
        <stp/>
        <stp>EM_S_STM07_IS</stp>
        <stp>4</stp>
        <stp>002111.SZ</stp>
        <stp>61</stp>
        <stp>12/31/2013</stp>
        <stp>1</stp>
        <tr r="J583" s="2"/>
      </tp>
      <tp>
        <v>15451710.789999999</v>
        <stp/>
        <stp>EM_S_STM07_IS</stp>
        <stp>4</stp>
        <stp>300121.SZ</stp>
        <stp>61</stp>
        <stp>12/31/2011</stp>
        <stp>1</stp>
        <tr r="F1417" s="2"/>
      </tp>
      <tp>
        <v>19534683.059999999</v>
        <stp/>
        <stp>EM_S_STM07_IS</stp>
        <stp>4</stp>
        <stp>002112.SZ</stp>
        <stp>61</stp>
        <stp>12/31/2013</stp>
        <stp>1</stp>
        <tr r="J584" s="2"/>
      </tp>
      <tp>
        <v>196383625.52000001</v>
        <stp/>
        <stp>EM_S_STM07_IS</stp>
        <stp>4</stp>
        <stp>300122.SZ</stp>
        <stp>61</stp>
        <stp>12/31/2011</stp>
        <stp>1</stp>
        <tr r="F1418" s="2"/>
      </tp>
      <tp>
        <v>3233130.54</v>
        <stp/>
        <stp>EM_S_STM07_IS</stp>
        <stp>4</stp>
        <stp>002113.SZ</stp>
        <stp>61</stp>
        <stp>12/31/2013</stp>
        <stp>1</stp>
        <tr r="J585" s="2"/>
      </tp>
      <tp>
        <v>44025178.630000003</v>
        <stp/>
        <stp>EM_S_STM07_IS</stp>
        <stp>4</stp>
        <stp>300123.SZ</stp>
        <stp>61</stp>
        <stp>12/31/2011</stp>
        <stp>1</stp>
        <tr r="F1419" s="2"/>
      </tp>
      <tp>
        <v>-51059493.229999997</v>
        <stp/>
        <stp>EM_S_STM07_IS</stp>
        <stp>4</stp>
        <stp>002114.SZ</stp>
        <stp>61</stp>
        <stp>12/31/2013</stp>
        <stp>1</stp>
        <tr r="J586" s="2"/>
      </tp>
      <tp>
        <v>340066118.50999999</v>
        <stp/>
        <stp>EM_S_STM07_IS</stp>
        <stp>4</stp>
        <stp>300124.SZ</stp>
        <stp>61</stp>
        <stp>12/31/2011</stp>
        <stp>1</stp>
        <tr r="F1420" s="2"/>
      </tp>
      <tp>
        <v>-135196509.56999999</v>
        <stp/>
        <stp>EM_S_STM07_IS</stp>
        <stp>4</stp>
        <stp>002115.SZ</stp>
        <stp>61</stp>
        <stp>12/31/2013</stp>
        <stp>1</stp>
        <tr r="J587" s="2"/>
      </tp>
      <tp>
        <v>51790555.68</v>
        <stp/>
        <stp>EM_S_STM07_IS</stp>
        <stp>4</stp>
        <stp>300125.SZ</stp>
        <stp>61</stp>
        <stp>12/31/2011</stp>
        <stp>1</stp>
        <tr r="F1421" s="2"/>
      </tp>
      <tp>
        <v>159472718</v>
        <stp/>
        <stp>EM_S_STM07_IS</stp>
        <stp>4</stp>
        <stp>002116.SZ</stp>
        <stp>61</stp>
        <stp>12/31/2013</stp>
        <stp>1</stp>
        <tr r="J588" s="2"/>
      </tp>
      <tp>
        <v>74250656.120000005</v>
        <stp/>
        <stp>EM_S_STM07_IS</stp>
        <stp>4</stp>
        <stp>300126.SZ</stp>
        <stp>61</stp>
        <stp>12/31/2011</stp>
        <stp>1</stp>
        <tr r="F1422" s="2"/>
      </tp>
      <tp>
        <v>130042243.68000001</v>
        <stp/>
        <stp>EM_S_STM07_IS</stp>
        <stp>4</stp>
        <stp>002117.SZ</stp>
        <stp>61</stp>
        <stp>12/31/2013</stp>
        <stp>1</stp>
        <tr r="J589" s="2"/>
      </tp>
      <tp>
        <v>144000195.15000001</v>
        <stp/>
        <stp>EM_S_STM07_IS</stp>
        <stp>4</stp>
        <stp>300127.SZ</stp>
        <stp>61</stp>
        <stp>12/31/2011</stp>
        <stp>1</stp>
        <tr r="F1423" s="2"/>
      </tp>
      <tp>
        <v>50480288.619999997</v>
        <stp/>
        <stp>EM_S_STM07_IS</stp>
        <stp>4</stp>
        <stp>002118.SZ</stp>
        <stp>61</stp>
        <stp>12/31/2013</stp>
        <stp>1</stp>
        <tr r="J590" s="2"/>
      </tp>
      <tp>
        <v>100129664.68000001</v>
        <stp/>
        <stp>EM_S_STM07_IS</stp>
        <stp>4</stp>
        <stp>300128.SZ</stp>
        <stp>61</stp>
        <stp>12/31/2011</stp>
        <stp>1</stp>
        <tr r="F1424" s="2"/>
      </tp>
      <tp>
        <v>17285530.649999999</v>
        <stp/>
        <stp>EM_S_STM07_IS</stp>
        <stp>4</stp>
        <stp>002119.SZ</stp>
        <stp>61</stp>
        <stp>12/31/2013</stp>
        <stp>1</stp>
        <tr r="J591" s="2"/>
      </tp>
      <tp>
        <v>53288048.079999998</v>
        <stp/>
        <stp>EM_S_STM07_IS</stp>
        <stp>4</stp>
        <stp>300129.SZ</stp>
        <stp>61</stp>
        <stp>12/31/2011</stp>
        <stp>1</stp>
        <tr r="F1425" s="2"/>
      </tp>
      <tp>
        <v>-59209126.520000003</v>
        <stp/>
        <stp>EM_S_STM07_IS</stp>
        <stp>4</stp>
        <stp>002160.SZ</stp>
        <stp>61</stp>
        <stp>12/31/2013</stp>
        <stp>1</stp>
        <tr r="J632" s="2"/>
      </tp>
      <tp>
        <v>95928324.109999999</v>
        <stp/>
        <stp>EM_S_STM07_IS</stp>
        <stp>4</stp>
        <stp>300150.SZ</stp>
        <stp>61</stp>
        <stp>12/31/2011</stp>
        <stp>1</stp>
        <tr r="F1446" s="2"/>
      </tp>
      <tp>
        <v>39047846.189999998</v>
        <stp/>
        <stp>EM_S_STM07_IS</stp>
        <stp>4</stp>
        <stp>002161.SZ</stp>
        <stp>61</stp>
        <stp>12/31/2013</stp>
        <stp>1</stp>
        <tr r="J633" s="2"/>
      </tp>
      <tp>
        <v>33725062.280000001</v>
        <stp/>
        <stp>EM_S_STM07_IS</stp>
        <stp>4</stp>
        <stp>300151.SZ</stp>
        <stp>61</stp>
        <stp>12/31/2011</stp>
        <stp>1</stp>
        <tr r="F1447" s="2"/>
      </tp>
      <tp>
        <v>21601512.260000002</v>
        <stp/>
        <stp>EM_S_STM07_IS</stp>
        <stp>4</stp>
        <stp>002162.SZ</stp>
        <stp>61</stp>
        <stp>12/31/2013</stp>
        <stp>1</stp>
        <tr r="J634" s="2"/>
      </tp>
      <tp>
        <v>69572427.310000002</v>
        <stp/>
        <stp>EM_S_STM07_IS</stp>
        <stp>4</stp>
        <stp>300152.SZ</stp>
        <stp>61</stp>
        <stp>12/31/2011</stp>
        <stp>1</stp>
        <tr r="F1448" s="2"/>
      </tp>
      <tp>
        <v>-511743086.38</v>
        <stp/>
        <stp>EM_S_STM07_IS</stp>
        <stp>4</stp>
        <stp>002163.SZ</stp>
        <stp>61</stp>
        <stp>12/31/2013</stp>
        <stp>1</stp>
        <tr r="J635" s="2"/>
      </tp>
      <tp>
        <v>40111315.219999999</v>
        <stp/>
        <stp>EM_S_STM07_IS</stp>
        <stp>4</stp>
        <stp>300153.SZ</stp>
        <stp>61</stp>
        <stp>12/31/2011</stp>
        <stp>1</stp>
        <tr r="F1449" s="2"/>
      </tp>
      <tp>
        <v>-4131589.48</v>
        <stp/>
        <stp>EM_S_STM07_IS</stp>
        <stp>4</stp>
        <stp>002164.SZ</stp>
        <stp>61</stp>
        <stp>12/31/2013</stp>
        <stp>1</stp>
        <tr r="J636" s="2"/>
      </tp>
      <tp>
        <v>112454487.5</v>
        <stp/>
        <stp>EM_S_STM07_IS</stp>
        <stp>4</stp>
        <stp>300154.SZ</stp>
        <stp>61</stp>
        <stp>12/31/2011</stp>
        <stp>1</stp>
        <tr r="F1450" s="2"/>
      </tp>
      <tp>
        <v>39700268.140000001</v>
        <stp/>
        <stp>EM_S_STM07_IS</stp>
        <stp>4</stp>
        <stp>002165.SZ</stp>
        <stp>61</stp>
        <stp>12/31/2013</stp>
        <stp>1</stp>
        <tr r="J637" s="2"/>
      </tp>
      <tp>
        <v>59185820.630000003</v>
        <stp/>
        <stp>EM_S_STM07_IS</stp>
        <stp>4</stp>
        <stp>300155.SZ</stp>
        <stp>61</stp>
        <stp>12/31/2011</stp>
        <stp>1</stp>
        <tr r="F1451" s="2"/>
      </tp>
      <tp>
        <v>1671486632.4000001</v>
        <stp/>
        <stp>EM_S_STM07_IS</stp>
        <stp>4</stp>
        <stp>000166.SZ</stp>
        <stp>61</stp>
        <stp>12/31/2011</stp>
        <stp>1</stp>
        <tr r="F77" s="2"/>
      </tp>
      <tp>
        <v>34448225.729999997</v>
        <stp/>
        <stp>EM_S_STM07_IS</stp>
        <stp>4</stp>
        <stp>002166.SZ</stp>
        <stp>61</stp>
        <stp>12/31/2013</stp>
        <stp>1</stp>
        <tr r="J638" s="2"/>
      </tp>
      <tp>
        <v>76113929.209999993</v>
        <stp/>
        <stp>EM_S_STM07_IS</stp>
        <stp>4</stp>
        <stp>300156.SZ</stp>
        <stp>61</stp>
        <stp>12/31/2011</stp>
        <stp>1</stp>
        <tr r="F1452" s="2"/>
      </tp>
      <tp>
        <v>-68637065.040000007</v>
        <stp/>
        <stp>EM_S_STM07_IS</stp>
        <stp>4</stp>
        <stp>002167.SZ</stp>
        <stp>61</stp>
        <stp>12/31/2013</stp>
        <stp>1</stp>
        <tr r="J639" s="2"/>
      </tp>
      <tp>
        <v>82172362.709999993</v>
        <stp/>
        <stp>EM_S_STM07_IS</stp>
        <stp>4</stp>
        <stp>300157.SZ</stp>
        <stp>61</stp>
        <stp>12/31/2011</stp>
        <stp>1</stp>
        <tr r="F1453" s="2"/>
      </tp>
      <tp>
        <v>35659127.270000003</v>
        <stp/>
        <stp>EM_S_STM07_IS</stp>
        <stp>4</stp>
        <stp>002168.SZ</stp>
        <stp>61</stp>
        <stp>12/31/2013</stp>
        <stp>1</stp>
        <tr r="J640" s="2"/>
      </tp>
      <tp>
        <v>119768819.92</v>
        <stp/>
        <stp>EM_S_STM07_IS</stp>
        <stp>4</stp>
        <stp>300158.SZ</stp>
        <stp>61</stp>
        <stp>12/31/2011</stp>
        <stp>1</stp>
        <tr r="F1454" s="2"/>
      </tp>
      <tp>
        <v>20153878.59</v>
        <stp/>
        <stp>EM_S_STM07_IS</stp>
        <stp>4</stp>
        <stp>002169.SZ</stp>
        <stp>61</stp>
        <stp>12/31/2013</stp>
        <stp>1</stp>
        <tr r="J641" s="2"/>
      </tp>
      <tp>
        <v>79196818.329999998</v>
        <stp/>
        <stp>EM_S_STM07_IS</stp>
        <stp>4</stp>
        <stp>300159.SZ</stp>
        <stp>61</stp>
        <stp>12/31/2011</stp>
        <stp>1</stp>
        <tr r="F1455" s="2"/>
      </tp>
      <tp>
        <v>136620060.28</v>
        <stp/>
        <stp>EM_S_STM07_IS</stp>
        <stp>4</stp>
        <stp>002170.SZ</stp>
        <stp>61</stp>
        <stp>12/31/2013</stp>
        <stp>1</stp>
        <tr r="J642" s="2"/>
      </tp>
      <tp>
        <v>39671905.030000001</v>
        <stp/>
        <stp>EM_S_STM07_IS</stp>
        <stp>4</stp>
        <stp>300140.SZ</stp>
        <stp>61</stp>
        <stp>12/31/2011</stp>
        <stp>1</stp>
        <tr r="F1436" s="2"/>
      </tp>
      <tp>
        <v>11472884.4</v>
        <stp/>
        <stp>EM_S_STM07_IS</stp>
        <stp>4</stp>
        <stp>002171.SZ</stp>
        <stp>61</stp>
        <stp>12/31/2013</stp>
        <stp>1</stp>
        <tr r="J643" s="2"/>
      </tp>
      <tp>
        <v>37648525.100000001</v>
        <stp/>
        <stp>EM_S_STM07_IS</stp>
        <stp>4</stp>
        <stp>300141.SZ</stp>
        <stp>61</stp>
        <stp>12/31/2011</stp>
        <stp>1</stp>
        <tr r="F1437" s="2"/>
      </tp>
      <tp>
        <v>20912531.41</v>
        <stp/>
        <stp>EM_S_STM07_IS</stp>
        <stp>4</stp>
        <stp>002172.SZ</stp>
        <stp>61</stp>
        <stp>12/31/2013</stp>
        <stp>1</stp>
        <tr r="J644" s="2"/>
      </tp>
      <tp>
        <v>207537629.33000001</v>
        <stp/>
        <stp>EM_S_STM07_IS</stp>
        <stp>4</stp>
        <stp>300142.SZ</stp>
        <stp>61</stp>
        <stp>12/31/2011</stp>
        <stp>1</stp>
        <tr r="F1438" s="2"/>
      </tp>
      <tp>
        <v>23712391.66</v>
        <stp/>
        <stp>EM_S_STM07_IS</stp>
        <stp>4</stp>
        <stp>002173.SZ</stp>
        <stp>61</stp>
        <stp>12/31/2013</stp>
        <stp>1</stp>
        <tr r="J645" s="2"/>
      </tp>
      <tp>
        <v>58849583.369999997</v>
        <stp/>
        <stp>EM_S_STM07_IS</stp>
        <stp>4</stp>
        <stp>300143.SZ</stp>
        <stp>61</stp>
        <stp>12/31/2011</stp>
        <stp>1</stp>
        <tr r="F1439" s="2"/>
      </tp>
      <tp>
        <v>-20460150.84</v>
        <stp/>
        <stp>EM_S_STM07_IS</stp>
        <stp>4</stp>
        <stp>002174.SZ</stp>
        <stp>61</stp>
        <stp>12/31/2013</stp>
        <stp>1</stp>
        <tr r="J646" s="2"/>
      </tp>
      <tp>
        <v>222218569.81999999</v>
        <stp/>
        <stp>EM_S_STM07_IS</stp>
        <stp>4</stp>
        <stp>300144.SZ</stp>
        <stp>61</stp>
        <stp>12/31/2011</stp>
        <stp>1</stp>
        <tr r="F1440" s="2"/>
      </tp>
      <tp>
        <v>10870993.52</v>
        <stp/>
        <stp>EM_S_STM07_IS</stp>
        <stp>4</stp>
        <stp>002175.SZ</stp>
        <stp>61</stp>
        <stp>12/31/2013</stp>
        <stp>1</stp>
        <tr r="J647" s="2"/>
      </tp>
      <tp>
        <v>97299478.459999993</v>
        <stp/>
        <stp>EM_S_STM07_IS</stp>
        <stp>4</stp>
        <stp>300145.SZ</stp>
        <stp>61</stp>
        <stp>12/31/2011</stp>
        <stp>1</stp>
        <tr r="F1441" s="2"/>
      </tp>
      <tp>
        <v>56880765.359999999</v>
        <stp/>
        <stp>EM_S_STM07_IS</stp>
        <stp>4</stp>
        <stp>002176.SZ</stp>
        <stp>61</stp>
        <stp>12/31/2013</stp>
        <stp>1</stp>
        <tr r="J648" s="2"/>
      </tp>
      <tp>
        <v>186435124.03</v>
        <stp/>
        <stp>EM_S_STM07_IS</stp>
        <stp>4</stp>
        <stp>300146.SZ</stp>
        <stp>61</stp>
        <stp>12/31/2011</stp>
        <stp>1</stp>
        <tr r="F1442" s="2"/>
      </tp>
      <tp>
        <v>124382450.37</v>
        <stp/>
        <stp>EM_S_STM07_IS</stp>
        <stp>4</stp>
        <stp>002177.SZ</stp>
        <stp>61</stp>
        <stp>12/31/2013</stp>
        <stp>1</stp>
        <tr r="J649" s="2"/>
      </tp>
      <tp>
        <v>83496930</v>
        <stp/>
        <stp>EM_S_STM07_IS</stp>
        <stp>4</stp>
        <stp>300147.SZ</stp>
        <stp>61</stp>
        <stp>12/31/2011</stp>
        <stp>1</stp>
        <tr r="F1443" s="2"/>
      </tp>
      <tp>
        <v>37625565.07</v>
        <stp/>
        <stp>EM_S_STM07_IS</stp>
        <stp>4</stp>
        <stp>002178.SZ</stp>
        <stp>61</stp>
        <stp>12/31/2013</stp>
        <stp>1</stp>
        <tr r="J650" s="2"/>
      </tp>
      <tp>
        <v>33182234.300000001</v>
        <stp/>
        <stp>EM_S_STM07_IS</stp>
        <stp>4</stp>
        <stp>300148.SZ</stp>
        <stp>61</stp>
        <stp>12/31/2011</stp>
        <stp>1</stp>
        <tr r="F1444" s="2"/>
      </tp>
      <tp>
        <v>244444708.02000001</v>
        <stp/>
        <stp>EM_S_STM07_IS</stp>
        <stp>4</stp>
        <stp>002179.SZ</stp>
        <stp>61</stp>
        <stp>12/31/2013</stp>
        <stp>1</stp>
        <tr r="J651" s="2"/>
      </tp>
      <tp>
        <v>27501262.23</v>
        <stp/>
        <stp>EM_S_STM07_IS</stp>
        <stp>4</stp>
        <stp>300149.SZ</stp>
        <stp>61</stp>
        <stp>12/31/2011</stp>
        <stp>1</stp>
        <tr r="F1445" s="2"/>
      </tp>
      <tp>
        <v>235195996.91999999</v>
        <stp/>
        <stp>EM_S_STM07_IS</stp>
        <stp>4</stp>
        <stp>002140.SZ</stp>
        <stp>61</stp>
        <stp>12/31/2013</stp>
        <stp>1</stp>
        <tr r="J612" s="2"/>
      </tp>
      <tp>
        <v>93770452.459999993</v>
        <stp/>
        <stp>EM_S_STM07_IS</stp>
        <stp>4</stp>
        <stp>300170.SZ</stp>
        <stp>61</stp>
        <stp>12/31/2011</stp>
        <stp>1</stp>
        <tr r="F1466" s="2"/>
      </tp>
      <tp>
        <v>8481697.3900000006</v>
        <stp/>
        <stp>EM_S_STM07_IS</stp>
        <stp>4</stp>
        <stp>002141.SZ</stp>
        <stp>61</stp>
        <stp>12/31/2013</stp>
        <stp>1</stp>
        <tr r="J613" s="2"/>
      </tp>
      <tp>
        <v>217402530.66999999</v>
        <stp/>
        <stp>EM_S_STM07_IS</stp>
        <stp>4</stp>
        <stp>300171.SZ</stp>
        <stp>61</stp>
        <stp>12/31/2011</stp>
        <stp>1</stp>
        <tr r="F1467" s="2"/>
      </tp>
      <tp>
        <v>4847071000</v>
        <stp/>
        <stp>EM_S_STM07_IS</stp>
        <stp>4</stp>
        <stp>002142.SZ</stp>
        <stp>61</stp>
        <stp>12/31/2013</stp>
        <stp>1</stp>
        <tr r="J614" s="2"/>
      </tp>
      <tp>
        <v>46220318.130000003</v>
        <stp/>
        <stp>EM_S_STM07_IS</stp>
        <stp>4</stp>
        <stp>300172.SZ</stp>
        <stp>61</stp>
        <stp>12/31/2011</stp>
        <stp>1</stp>
        <tr r="F1468" s="2"/>
      </tp>
      <tp>
        <v>-24194361.82</v>
        <stp/>
        <stp>EM_S_STM07_IS</stp>
        <stp>4</stp>
        <stp>002143.SZ</stp>
        <stp>61</stp>
        <stp>12/31/2013</stp>
        <stp>1</stp>
        <tr r="J615" s="2"/>
      </tp>
      <tp>
        <v>39446619.369999997</v>
        <stp/>
        <stp>EM_S_STM07_IS</stp>
        <stp>4</stp>
        <stp>300173.SZ</stp>
        <stp>61</stp>
        <stp>12/31/2011</stp>
        <stp>1</stp>
        <tr r="F1469" s="2"/>
      </tp>
      <tp>
        <v>81200219.180000007</v>
        <stp/>
        <stp>EM_S_STM07_IS</stp>
        <stp>4</stp>
        <stp>002144.SZ</stp>
        <stp>61</stp>
        <stp>12/31/2013</stp>
        <stp>1</stp>
        <tr r="J616" s="2"/>
      </tp>
      <tp>
        <v>35180290.539999999</v>
        <stp/>
        <stp>EM_S_STM07_IS</stp>
        <stp>4</stp>
        <stp>300174.SZ</stp>
        <stp>61</stp>
        <stp>12/31/2011</stp>
        <stp>1</stp>
        <tr r="F1470" s="2"/>
      </tp>
      <tp>
        <v>16353006.08</v>
        <stp/>
        <stp>EM_S_STM07_IS</stp>
        <stp>4</stp>
        <stp>002145.SZ</stp>
        <stp>61</stp>
        <stp>12/31/2013</stp>
        <stp>1</stp>
        <tr r="J617" s="2"/>
      </tp>
      <tp>
        <v>58380575.159999996</v>
        <stp/>
        <stp>EM_S_STM07_IS</stp>
        <stp>4</stp>
        <stp>300175.SZ</stp>
        <stp>61</stp>
        <stp>12/31/2011</stp>
        <stp>1</stp>
        <tr r="F1471" s="2"/>
      </tp>
      <tp>
        <v>2906363563.1100001</v>
        <stp/>
        <stp>EM_S_STM07_IS</stp>
        <stp>4</stp>
        <stp>002146.SZ</stp>
        <stp>61</stp>
        <stp>12/31/2013</stp>
        <stp>1</stp>
        <tr r="J618" s="2"/>
      </tp>
      <tp>
        <v>31448205.82</v>
        <stp/>
        <stp>EM_S_STM07_IS</stp>
        <stp>4</stp>
        <stp>300176.SZ</stp>
        <stp>61</stp>
        <stp>12/31/2011</stp>
        <stp>1</stp>
        <tr r="F1472" s="2"/>
      </tp>
      <tp>
        <v>-34831543.380000003</v>
        <stp/>
        <stp>EM_S_STM07_IS</stp>
        <stp>4</stp>
        <stp>002147.SZ</stp>
        <stp>61</stp>
        <stp>12/31/2013</stp>
        <stp>1</stp>
        <tr r="J619" s="2"/>
      </tp>
      <tp>
        <v>62294069.729999997</v>
        <stp/>
        <stp>EM_S_STM07_IS</stp>
        <stp>4</stp>
        <stp>300177.SZ</stp>
        <stp>61</stp>
        <stp>12/31/2011</stp>
        <stp>1</stp>
        <tr r="F1473" s="2"/>
      </tp>
      <tp>
        <v>56306587.899999999</v>
        <stp/>
        <stp>EM_S_STM07_IS</stp>
        <stp>4</stp>
        <stp>002148.SZ</stp>
        <stp>61</stp>
        <stp>12/31/2013</stp>
        <stp>1</stp>
        <tr r="J620" s="2"/>
      </tp>
      <tp>
        <v>57555122.770000003</v>
        <stp/>
        <stp>EM_S_STM07_IS</stp>
        <stp>4</stp>
        <stp>300178.SZ</stp>
        <stp>61</stp>
        <stp>12/31/2011</stp>
        <stp>1</stp>
        <tr r="F1474" s="2"/>
      </tp>
      <tp>
        <v>20181566.879999999</v>
        <stp/>
        <stp>EM_S_STM07_IS</stp>
        <stp>4</stp>
        <stp>002149.SZ</stp>
        <stp>61</stp>
        <stp>12/31/2013</stp>
        <stp>1</stp>
        <tr r="J621" s="2"/>
      </tp>
      <tp>
        <v>35589864.780000001</v>
        <stp/>
        <stp>EM_S_STM07_IS</stp>
        <stp>4</stp>
        <stp>300179.SZ</stp>
        <stp>61</stp>
        <stp>12/31/2011</stp>
        <stp>1</stp>
        <tr r="F1475" s="2"/>
      </tp>
      <tp>
        <v>7879774.7300000004</v>
        <stp/>
        <stp>EM_S_STM07_IS</stp>
        <stp>4</stp>
        <stp>000150.SZ</stp>
        <stp>61</stp>
        <stp>12/31/2011</stp>
        <stp>1</stp>
        <tr r="F69" s="2"/>
      </tp>
      <tp>
        <v>48222737.75</v>
        <stp/>
        <stp>EM_S_STM07_IS</stp>
        <stp>4</stp>
        <stp>002150.SZ</stp>
        <stp>61</stp>
        <stp>12/31/2013</stp>
        <stp>1</stp>
        <tr r="J622" s="2"/>
      </tp>
      <tp>
        <v>97655611.75</v>
        <stp/>
        <stp>EM_S_STM07_IS</stp>
        <stp>4</stp>
        <stp>300160.SZ</stp>
        <stp>61</stp>
        <stp>12/31/2011</stp>
        <stp>1</stp>
        <tr r="F1456" s="2"/>
      </tp>
      <tp>
        <v>-11003685.050000001</v>
        <stp/>
        <stp>EM_S_STM07_IS</stp>
        <stp>4</stp>
        <stp>000151.SZ</stp>
        <stp>61</stp>
        <stp>12/31/2011</stp>
        <stp>1</stp>
        <tr r="F70" s="2"/>
      </tp>
      <tp>
        <v>43160529.729999997</v>
        <stp/>
        <stp>EM_S_STM07_IS</stp>
        <stp>4</stp>
        <stp>002151.SZ</stp>
        <stp>61</stp>
        <stp>12/31/2013</stp>
        <stp>1</stp>
        <tr r="J623" s="2"/>
      </tp>
      <tp>
        <v>28342632.739999998</v>
        <stp/>
        <stp>EM_S_STM07_IS</stp>
        <stp>4</stp>
        <stp>300161.SZ</stp>
        <stp>61</stp>
        <stp>12/31/2011</stp>
        <stp>1</stp>
        <tr r="F1457" s="2"/>
      </tp>
      <tp>
        <v>705076417.95000005</v>
        <stp/>
        <stp>EM_S_STM07_IS</stp>
        <stp>4</stp>
        <stp>002152.SZ</stp>
        <stp>61</stp>
        <stp>12/31/2013</stp>
        <stp>1</stp>
        <tr r="J624" s="2"/>
      </tp>
      <tp>
        <v>33109205.84</v>
        <stp/>
        <stp>EM_S_STM07_IS</stp>
        <stp>4</stp>
        <stp>300162.SZ</stp>
        <stp>61</stp>
        <stp>12/31/2011</stp>
        <stp>1</stp>
        <tr r="F1458" s="2"/>
      </tp>
      <tp>
        <v>9913123.6899999995</v>
        <stp/>
        <stp>EM_S_STM07_IS</stp>
        <stp>4</stp>
        <stp>000153.SZ</stp>
        <stp>61</stp>
        <stp>12/31/2011</stp>
        <stp>1</stp>
        <tr r="F71" s="2"/>
      </tp>
      <tp>
        <v>359633268.50999999</v>
        <stp/>
        <stp>EM_S_STM07_IS</stp>
        <stp>4</stp>
        <stp>002153.SZ</stp>
        <stp>61</stp>
        <stp>12/31/2013</stp>
        <stp>1</stp>
        <tr r="J625" s="2"/>
      </tp>
      <tp>
        <v>36820885.350000001</v>
        <stp/>
        <stp>EM_S_STM07_IS</stp>
        <stp>4</stp>
        <stp>300163.SZ</stp>
        <stp>61</stp>
        <stp>12/31/2011</stp>
        <stp>1</stp>
        <tr r="F1459" s="2"/>
      </tp>
      <tp>
        <v>160738212.88</v>
        <stp/>
        <stp>EM_S_STM07_IS</stp>
        <stp>4</stp>
        <stp>002154.SZ</stp>
        <stp>61</stp>
        <stp>12/31/2013</stp>
        <stp>1</stp>
        <tr r="J626" s="2"/>
      </tp>
      <tp>
        <v>77087984.799999997</v>
        <stp/>
        <stp>EM_S_STM07_IS</stp>
        <stp>4</stp>
        <stp>300164.SZ</stp>
        <stp>61</stp>
        <stp>12/31/2011</stp>
        <stp>1</stp>
        <tr r="F1460" s="2"/>
      </tp>
      <tp>
        <v>-207434492.88</v>
        <stp/>
        <stp>EM_S_STM07_IS</stp>
        <stp>4</stp>
        <stp>000155.SZ</stp>
        <stp>61</stp>
        <stp>12/31/2011</stp>
        <stp>1</stp>
        <tr r="F72" s="2"/>
      </tp>
      <tp>
        <v>204809206.08000001</v>
        <stp/>
        <stp>EM_S_STM07_IS</stp>
        <stp>4</stp>
        <stp>002155.SZ</stp>
        <stp>61</stp>
        <stp>12/31/2013</stp>
        <stp>1</stp>
        <tr r="J627" s="2"/>
      </tp>
      <tp>
        <v>83916047.760000005</v>
        <stp/>
        <stp>EM_S_STM07_IS</stp>
        <stp>4</stp>
        <stp>300165.SZ</stp>
        <stp>61</stp>
        <stp>12/31/2011</stp>
        <stp>1</stp>
        <tr r="F1461" s="2"/>
      </tp>
      <tp>
        <v>104490985.38</v>
        <stp/>
        <stp>EM_S_STM07_IS</stp>
        <stp>4</stp>
        <stp>000156.SZ</stp>
        <stp>61</stp>
        <stp>12/31/2011</stp>
        <stp>1</stp>
        <tr r="F73" s="2"/>
      </tp>
      <tp>
        <v>60660291.840000004</v>
        <stp/>
        <stp>EM_S_STM07_IS</stp>
        <stp>4</stp>
        <stp>002156.SZ</stp>
        <stp>61</stp>
        <stp>12/31/2013</stp>
        <stp>1</stp>
        <tr r="J628" s="2"/>
      </tp>
      <tp>
        <v>57570579.600000001</v>
        <stp/>
        <stp>EM_S_STM07_IS</stp>
        <stp>4</stp>
        <stp>300166.SZ</stp>
        <stp>61</stp>
        <stp>12/31/2011</stp>
        <stp>1</stp>
        <tr r="F1462" s="2"/>
      </tp>
      <tp>
        <v>8065640596.1400003</v>
        <stp/>
        <stp>EM_S_STM07_IS</stp>
        <stp>4</stp>
        <stp>000157.SZ</stp>
        <stp>61</stp>
        <stp>12/31/2011</stp>
        <stp>1</stp>
        <tr r="F74" s="2"/>
      </tp>
      <tp>
        <v>-29939219.629999999</v>
        <stp/>
        <stp>EM_S_STM07_IS</stp>
        <stp>4</stp>
        <stp>002157.SZ</stp>
        <stp>61</stp>
        <stp>12/31/2013</stp>
        <stp>1</stp>
        <tr r="J629" s="2"/>
      </tp>
      <tp>
        <v>20703387.73</v>
        <stp/>
        <stp>EM_S_STM07_IS</stp>
        <stp>4</stp>
        <stp>300167.SZ</stp>
        <stp>61</stp>
        <stp>12/31/2011</stp>
        <stp>1</stp>
        <tr r="F1463" s="2"/>
      </tp>
      <tp>
        <v>57284042.200000003</v>
        <stp/>
        <stp>EM_S_STM07_IS</stp>
        <stp>4</stp>
        <stp>000158.SZ</stp>
        <stp>61</stp>
        <stp>12/31/2011</stp>
        <stp>1</stp>
        <tr r="F75" s="2"/>
      </tp>
      <tp>
        <v>149208317.81999999</v>
        <stp/>
        <stp>EM_S_STM07_IS</stp>
        <stp>4</stp>
        <stp>002158.SZ</stp>
        <stp>61</stp>
        <stp>12/31/2013</stp>
        <stp>1</stp>
        <tr r="J630" s="2"/>
      </tp>
      <tp>
        <v>81815033.640000001</v>
        <stp/>
        <stp>EM_S_STM07_IS</stp>
        <stp>4</stp>
        <stp>300168.SZ</stp>
        <stp>61</stp>
        <stp>12/31/2011</stp>
        <stp>1</stp>
        <tr r="F1464" s="2"/>
      </tp>
      <tp>
        <v>328091412.89999998</v>
        <stp/>
        <stp>EM_S_STM07_IS</stp>
        <stp>4</stp>
        <stp>000159.SZ</stp>
        <stp>61</stp>
        <stp>12/31/2011</stp>
        <stp>1</stp>
        <tr r="F76" s="2"/>
      </tp>
      <tp>
        <v>31231467.030000001</v>
        <stp/>
        <stp>EM_S_STM07_IS</stp>
        <stp>4</stp>
        <stp>002159.SZ</stp>
        <stp>61</stp>
        <stp>12/31/2013</stp>
        <stp>1</stp>
        <tr r="J631" s="2"/>
      </tp>
      <tp>
        <v>54817585.780000001</v>
        <stp/>
        <stp>EM_S_STM07_IS</stp>
        <stp>4</stp>
        <stp>300169.SZ</stp>
        <stp>61</stp>
        <stp>12/31/2011</stp>
        <stp>1</stp>
        <tr r="F1465" s="2"/>
      </tp>
      <tp>
        <v>-3481938.78</v>
        <stp/>
        <stp>EM_S_STM07_IS</stp>
        <stp>4</stp>
        <stp>600180.SH</stp>
        <stp>61</stp>
        <stp>12/31/2011</stp>
        <stp>1</stp>
        <tr r="F2027" s="2"/>
      </tp>
      <tp>
        <v>76677232.459999993</v>
        <stp/>
        <stp>EM_S_STM07_IS</stp>
        <stp>4</stp>
        <stp>600182.SH</stp>
        <stp>61</stp>
        <stp>12/31/2011</stp>
        <stp>1</stp>
        <tr r="F2028" s="2"/>
      </tp>
      <tp>
        <v>450319115.93000001</v>
        <stp/>
        <stp>EM_S_STM07_IS</stp>
        <stp>4</stp>
        <stp>600183.SH</stp>
        <stp>61</stp>
        <stp>12/31/2011</stp>
        <stp>1</stp>
        <tr r="F2029" s="2"/>
      </tp>
      <tp>
        <v>23187470.449999999</v>
        <stp/>
        <stp>EM_S_STM07_IS</stp>
        <stp>4</stp>
        <stp>600184.SH</stp>
        <stp>61</stp>
        <stp>12/31/2011</stp>
        <stp>1</stp>
        <tr r="F2030" s="2"/>
      </tp>
      <tp>
        <v>252648676.12</v>
        <stp/>
        <stp>EM_S_STM07_IS</stp>
        <stp>4</stp>
        <stp>600185.SH</stp>
        <stp>61</stp>
        <stp>12/31/2011</stp>
        <stp>1</stp>
        <tr r="F2031" s="2"/>
      </tp>
      <tp>
        <v>-459016467.13</v>
        <stp/>
        <stp>EM_S_STM07_IS</stp>
        <stp>4</stp>
        <stp>600186.SH</stp>
        <stp>61</stp>
        <stp>12/31/2011</stp>
        <stp>1</stp>
        <tr r="F2032" s="2"/>
      </tp>
      <tp>
        <v>4246221000</v>
        <stp/>
        <stp>EM_S_STM07_IS</stp>
        <stp>4</stp>
        <stp>601186.SH</stp>
        <stp>61</stp>
        <stp>12/31/2010</stp>
        <stp>1</stp>
        <tr r="D2732" s="2"/>
      </tp>
      <tp>
        <v>49069847.390000001</v>
        <stp/>
        <stp>EM_S_STM07_IS</stp>
        <stp>4</stp>
        <stp>603186.SH</stp>
        <stp>61</stp>
        <stp>12/31/2012</stp>
        <stp>1</stp>
        <tr r="H2905" s="2"/>
      </tp>
      <tp>
        <v>65810163.880000003</v>
        <stp/>
        <stp>EM_S_STM07_IS</stp>
        <stp>4</stp>
        <stp>600187.SH</stp>
        <stp>61</stp>
        <stp>12/31/2011</stp>
        <stp>1</stp>
        <tr r="F2033" s="2"/>
      </tp>
      <tp>
        <v>8622788753</v>
        <stp/>
        <stp>EM_S_STM07_IS</stp>
        <stp>4</stp>
        <stp>600188.SH</stp>
        <stp>61</stp>
        <stp>12/31/2011</stp>
        <stp>1</stp>
        <tr r="F2034" s="2"/>
      </tp>
      <tp>
        <v>97520703.260000005</v>
        <stp/>
        <stp>EM_S_STM07_IS</stp>
        <stp>4</stp>
        <stp>601188.SH</stp>
        <stp>61</stp>
        <stp>12/31/2010</stp>
        <stp>1</stp>
        <tr r="D2733" s="2"/>
      </tp>
      <tp>
        <v>125298092.27</v>
        <stp/>
        <stp>EM_S_STM07_IS</stp>
        <stp>4</stp>
        <stp>603188.SH</stp>
        <stp>61</stp>
        <stp>12/31/2012</stp>
        <stp>1</stp>
        <tr r="H2906" s="2"/>
      </tp>
      <tp>
        <v>76155963.590000004</v>
        <stp/>
        <stp>EM_S_STM07_IS</stp>
        <stp>4</stp>
        <stp>600189.SH</stp>
        <stp>61</stp>
        <stp>12/31/2011</stp>
        <stp>1</stp>
        <tr r="F2035" s="2"/>
      </tp>
      <tp>
        <v>53592962.710000001</v>
        <stp/>
        <stp>EM_S_STM07_IS</stp>
        <stp>4</stp>
        <stp>603189.SH</stp>
        <stp>61</stp>
        <stp>12/31/2012</stp>
        <stp>1</stp>
        <tr r="H2907" s="2"/>
      </tp>
      <tp>
        <v>250359447.16999999</v>
        <stp/>
        <stp>EM_S_STM07_IS</stp>
        <stp>4</stp>
        <stp>600190.SH</stp>
        <stp>61</stp>
        <stp>12/31/2011</stp>
        <stp>1</stp>
        <tr r="F2036" s="2"/>
      </tp>
      <tp>
        <v>38257611.030000001</v>
        <stp/>
        <stp>EM_S_STM07_IS</stp>
        <stp>4</stp>
        <stp>600191.SH</stp>
        <stp>61</stp>
        <stp>12/31/2011</stp>
        <stp>1</stp>
        <tr r="F2037" s="2"/>
      </tp>
      <tp>
        <v>34391173.270000003</v>
        <stp/>
        <stp>EM_S_STM07_IS</stp>
        <stp>4</stp>
        <stp>600192.SH</stp>
        <stp>61</stp>
        <stp>12/31/2011</stp>
        <stp>1</stp>
        <tr r="F2038" s="2"/>
      </tp>
      <tp>
        <v>-34586257.280000001</v>
        <stp/>
        <stp>EM_S_STM07_IS</stp>
        <stp>4</stp>
        <stp>600193.SH</stp>
        <stp>61</stp>
        <stp>12/31/2011</stp>
        <stp>1</stp>
        <tr r="F2039" s="2"/>
      </tp>
      <tp>
        <v>450902641.80000001</v>
        <stp/>
        <stp>EM_S_STM07_IS</stp>
        <stp>4</stp>
        <stp>600195.SH</stp>
        <stp>61</stp>
        <stp>12/31/2011</stp>
        <stp>1</stp>
        <tr r="F2040" s="2"/>
      </tp>
      <tp>
        <v>1165607629.27</v>
        <stp/>
        <stp>EM_S_STM07_IS</stp>
        <stp>4</stp>
        <stp>600196.SH</stp>
        <stp>61</stp>
        <stp>12/31/2011</stp>
        <stp>1</stp>
        <tr r="F2041" s="2"/>
      </tp>
      <tp>
        <v>206487079.91</v>
        <stp/>
        <stp>EM_S_STM07_IS</stp>
        <stp>4</stp>
        <stp>600197.SH</stp>
        <stp>61</stp>
        <stp>12/31/2011</stp>
        <stp>1</stp>
        <tr r="F2042" s="2"/>
      </tp>
      <tp>
        <v>24771691.829999998</v>
        <stp/>
        <stp>EM_S_STM07_IS</stp>
        <stp>4</stp>
        <stp>600198.SH</stp>
        <stp>61</stp>
        <stp>12/31/2011</stp>
        <stp>1</stp>
        <tr r="F2043" s="2"/>
      </tp>
      <tp>
        <v>510329730.77999997</v>
        <stp/>
        <stp>EM_S_STM07_IS</stp>
        <stp>4</stp>
        <stp>601198.SH</stp>
        <stp>61</stp>
        <stp>12/31/2010</stp>
        <stp>1</stp>
        <tr r="D2734" s="2"/>
      </tp>
      <tp>
        <v>465945766.63999999</v>
        <stp/>
        <stp>EM_S_STM07_IS</stp>
        <stp>4</stp>
        <stp>603198.SH</stp>
        <stp>61</stp>
        <stp>12/31/2012</stp>
        <stp>1</stp>
        <tr r="H2908" s="2"/>
      </tp>
      <tp>
        <v>365819413.20999998</v>
        <stp/>
        <stp>EM_S_STM07_IS</stp>
        <stp>4</stp>
        <stp>600199.SH</stp>
        <stp>61</stp>
        <stp>12/31/2011</stp>
        <stp>1</stp>
        <tr r="F2044" s="2"/>
      </tp>
      <tp>
        <v>75878044.359999999</v>
        <stp/>
        <stp>EM_S_STM07_IS</stp>
        <stp>4</stp>
        <stp>601199.SH</stp>
        <stp>61</stp>
        <stp>12/31/2010</stp>
        <stp>1</stp>
        <tr r="D2735" s="2"/>
      </tp>
      <tp>
        <v>62109441.899999999</v>
        <stp/>
        <stp>EM_S_STM07_IS</stp>
        <stp>4</stp>
        <stp>603199.SH</stp>
        <stp>61</stp>
        <stp>12/31/2012</stp>
        <stp>1</stp>
        <tr r="H2909" s="2"/>
      </tp>
      <tp>
        <v>1746721082.49</v>
        <stp/>
        <stp>EM_S_STM07_IS</stp>
        <stp>4</stp>
        <stp>600160.SH</stp>
        <stp>61</stp>
        <stp>12/31/2011</stp>
        <stp>1</stp>
        <tr r="F2009" s="2"/>
      </tp>
      <tp>
        <v>224612073.21000001</v>
        <stp/>
        <stp>EM_S_STM07_IS</stp>
        <stp>4</stp>
        <stp>603160.SH</stp>
        <stp>61</stp>
        <stp>12/31/2012</stp>
        <stp>1</stp>
        <tr r="H2900" s="2"/>
      </tp>
      <tp>
        <v>233349955.94</v>
        <stp/>
        <stp>EM_S_STM07_IS</stp>
        <stp>4</stp>
        <stp>600161.SH</stp>
        <stp>61</stp>
        <stp>12/31/2011</stp>
        <stp>1</stp>
        <tr r="F2010" s="2"/>
      </tp>
      <tp>
        <v>44073592.700000003</v>
        <stp/>
        <stp>EM_S_STM07_IS</stp>
        <stp>4</stp>
        <stp>600162.SH</stp>
        <stp>61</stp>
        <stp>12/31/2011</stp>
        <stp>1</stp>
        <tr r="F2011" s="2"/>
      </tp>
      <tp>
        <v>-303341797.08999997</v>
        <stp/>
        <stp>EM_S_STM07_IS</stp>
        <stp>4</stp>
        <stp>600163.SH</stp>
        <stp>61</stp>
        <stp>12/31/2011</stp>
        <stp>1</stp>
        <tr r="F2012" s="2"/>
      </tp>
      <tp>
        <v>487327974.99000001</v>
        <stp/>
        <stp>EM_S_STM07_IS</stp>
        <stp>4</stp>
        <stp>601163.SH</stp>
        <stp>61</stp>
        <stp>12/31/2010</stp>
        <stp>1</stp>
        <tr r="D2726" s="2"/>
      </tp>
      <tp>
        <v>1969995.6</v>
        <stp/>
        <stp>EM_S_STM07_IS</stp>
        <stp>4</stp>
        <stp>600165.SH</stp>
        <stp>61</stp>
        <stp>12/31/2011</stp>
        <stp>1</stp>
        <tr r="F2013" s="2"/>
      </tp>
      <tp>
        <v>1152442450.71</v>
        <stp/>
        <stp>EM_S_STM07_IS</stp>
        <stp>4</stp>
        <stp>600166.SH</stp>
        <stp>61</stp>
        <stp>12/31/2011</stp>
        <stp>1</stp>
        <tr r="F2014" s="2"/>
      </tp>
      <tp>
        <v>18520582153.389999</v>
        <stp/>
        <stp>EM_S_STM07_IS</stp>
        <stp>4</stp>
        <stp>601166.SH</stp>
        <stp>61</stp>
        <stp>12/31/2010</stp>
        <stp>1</stp>
        <tr r="D2727" s="2"/>
      </tp>
      <tp>
        <v>129110306.94</v>
        <stp/>
        <stp>EM_S_STM07_IS</stp>
        <stp>4</stp>
        <stp>603166.SH</stp>
        <stp>61</stp>
        <stp>12/31/2012</stp>
        <stp>1</stp>
        <tr r="H2901" s="2"/>
      </tp>
      <tp>
        <v>82204403.879999995</v>
        <stp/>
        <stp>EM_S_STM07_IS</stp>
        <stp>4</stp>
        <stp>600167.SH</stp>
        <stp>61</stp>
        <stp>12/31/2011</stp>
        <stp>1</stp>
        <tr r="F2015" s="2"/>
      </tp>
      <tp>
        <v>211890954.84999999</v>
        <stp/>
        <stp>EM_S_STM07_IS</stp>
        <stp>4</stp>
        <stp>603167.SH</stp>
        <stp>61</stp>
        <stp>12/31/2012</stp>
        <stp>1</stp>
        <tr r="H2902" s="2"/>
      </tp>
      <tp>
        <v>61127002.399999999</v>
        <stp/>
        <stp>EM_S_STM07_IS</stp>
        <stp>4</stp>
        <stp>600168.SH</stp>
        <stp>61</stp>
        <stp>12/31/2011</stp>
        <stp>1</stp>
        <tr r="F2016" s="2"/>
      </tp>
      <tp>
        <v>989427083</v>
        <stp/>
        <stp>EM_S_STM07_IS</stp>
        <stp>4</stp>
        <stp>601168.SH</stp>
        <stp>61</stp>
        <stp>12/31/2010</stp>
        <stp>1</stp>
        <tr r="D2728" s="2"/>
      </tp>
      <tp>
        <v>90885942.629999995</v>
        <stp/>
        <stp>EM_S_STM07_IS</stp>
        <stp>4</stp>
        <stp>603168.SH</stp>
        <stp>61</stp>
        <stp>12/31/2012</stp>
        <stp>1</stp>
        <tr r="H2903" s="2"/>
      </tp>
      <tp>
        <v>390374562.33999997</v>
        <stp/>
        <stp>EM_S_STM07_IS</stp>
        <stp>4</stp>
        <stp>600169.SH</stp>
        <stp>61</stp>
        <stp>12/31/2011</stp>
        <stp>1</stp>
        <tr r="F2017" s="2"/>
      </tp>
      <tp>
        <v>6803030000</v>
        <stp/>
        <stp>EM_S_STM07_IS</stp>
        <stp>4</stp>
        <stp>601169.SH</stp>
        <stp>61</stp>
        <stp>12/31/2010</stp>
        <stp>1</stp>
        <tr r="D2729" s="2"/>
      </tp>
      <tp>
        <v>67214227.019999996</v>
        <stp/>
        <stp>EM_S_STM07_IS</stp>
        <stp>4</stp>
        <stp>603169.SH</stp>
        <stp>61</stp>
        <stp>12/31/2012</stp>
        <stp>1</stp>
        <tr r="H2904" s="2"/>
      </tp>
      <tp>
        <v>1357185510.6199999</v>
        <stp/>
        <stp>EM_S_STM07_IS</stp>
        <stp>4</stp>
        <stp>600170.SH</stp>
        <stp>61</stp>
        <stp>12/31/2011</stp>
        <stp>1</stp>
        <tr r="F2018" s="2"/>
      </tp>
      <tp>
        <v>31869671.91</v>
        <stp/>
        <stp>EM_S_STM07_IS</stp>
        <stp>4</stp>
        <stp>600171.SH</stp>
        <stp>61</stp>
        <stp>12/31/2011</stp>
        <stp>1</stp>
        <tr r="F2019" s="2"/>
      </tp>
      <tp>
        <v>130821931.59999999</v>
        <stp/>
        <stp>EM_S_STM07_IS</stp>
        <stp>4</stp>
        <stp>600172.SH</stp>
        <stp>61</stp>
        <stp>12/31/2011</stp>
        <stp>1</stp>
        <tr r="F2020" s="2"/>
      </tp>
      <tp>
        <v>141053692.53999999</v>
        <stp/>
        <stp>EM_S_STM07_IS</stp>
        <stp>4</stp>
        <stp>600173.SH</stp>
        <stp>61</stp>
        <stp>12/31/2011</stp>
        <stp>1</stp>
        <tr r="F2021" s="2"/>
      </tp>
      <tp>
        <v>124322325.48999999</v>
        <stp/>
        <stp>EM_S_STM07_IS</stp>
        <stp>4</stp>
        <stp>600175.SH</stp>
        <stp>61</stp>
        <stp>12/31/2011</stp>
        <stp>1</stp>
        <tr r="F2022" s="2"/>
      </tp>
      <tp>
        <v>292294112.74000001</v>
        <stp/>
        <stp>EM_S_STM07_IS</stp>
        <stp>4</stp>
        <stp>600176.SH</stp>
        <stp>61</stp>
        <stp>12/31/2011</stp>
        <stp>1</stp>
        <tr r="F2023" s="2"/>
      </tp>
      <tp>
        <v>1762708183.6400001</v>
        <stp/>
        <stp>EM_S_STM07_IS</stp>
        <stp>4</stp>
        <stp>600177.SH</stp>
        <stp>61</stp>
        <stp>12/31/2011</stp>
        <stp>1</stp>
        <tr r="F2024" s="2"/>
      </tp>
      <tp>
        <v>129192676.56999999</v>
        <stp/>
        <stp>EM_S_STM07_IS</stp>
        <stp>4</stp>
        <stp>601177.SH</stp>
        <stp>61</stp>
        <stp>12/31/2010</stp>
        <stp>1</stp>
        <tr r="D2730" s="2"/>
      </tp>
      <tp>
        <v>33830354.240000002</v>
        <stp/>
        <stp>EM_S_STM07_IS</stp>
        <stp>4</stp>
        <stp>600178.SH</stp>
        <stp>61</stp>
        <stp>12/31/2011</stp>
        <stp>1</stp>
        <tr r="F2025" s="2"/>
      </tp>
      <tp>
        <v>-374265530.76999998</v>
        <stp/>
        <stp>EM_S_STM07_IS</stp>
        <stp>4</stp>
        <stp>600179.SH</stp>
        <stp>61</stp>
        <stp>12/31/2011</stp>
        <stp>1</stp>
        <tr r="F2026" s="2"/>
      </tp>
      <tp>
        <v>639447521.58000004</v>
        <stp/>
        <stp>EM_S_STM07_IS</stp>
        <stp>4</stp>
        <stp>601179.SH</stp>
        <stp>61</stp>
        <stp>12/31/2010</stp>
        <stp>1</stp>
        <tr r="D2731" s="2"/>
      </tp>
      <tp>
        <v>232462548.88999999</v>
        <stp/>
        <stp>EM_S_STM07_IS</stp>
        <stp>4</stp>
        <stp>600141.SH</stp>
        <stp>61</stp>
        <stp>12/31/2011</stp>
        <stp>1</stp>
        <tr r="F1994" s="2"/>
      </tp>
      <tp>
        <v>955195397.08000004</v>
        <stp/>
        <stp>EM_S_STM07_IS</stp>
        <stp>4</stp>
        <stp>600143.SH</stp>
        <stp>61</stp>
        <stp>12/31/2011</stp>
        <stp>1</stp>
        <tr r="F1995" s="2"/>
      </tp>
      <tp>
        <v>-23632063.300000001</v>
        <stp/>
        <stp>EM_S_STM07_IS</stp>
        <stp>4</stp>
        <stp>600145.SH</stp>
        <stp>61</stp>
        <stp>12/31/2011</stp>
        <stp>1</stp>
        <tr r="F1996" s="2"/>
      </tp>
      <tp>
        <v>-62061268.43</v>
        <stp/>
        <stp>EM_S_STM07_IS</stp>
        <stp>4</stp>
        <stp>600146.SH</stp>
        <stp>61</stp>
        <stp>12/31/2011</stp>
        <stp>1</stp>
        <tr r="F1997" s="2"/>
      </tp>
      <tp>
        <v>41624762.329999998</v>
        <stp/>
        <stp>EM_S_STM07_IS</stp>
        <stp>4</stp>
        <stp>600148.SH</stp>
        <stp>61</stp>
        <stp>12/31/2011</stp>
        <stp>1</stp>
        <tr r="F1998" s="2"/>
      </tp>
      <tp>
        <v>52407694.909999996</v>
        <stp/>
        <stp>EM_S_STM07_IS</stp>
        <stp>4</stp>
        <stp>600149.SH</stp>
        <stp>61</stp>
        <stp>12/31/2011</stp>
        <stp>1</stp>
        <tr r="F1999" s="2"/>
      </tp>
      <tp>
        <v>2252356943.1599998</v>
        <stp/>
        <stp>EM_S_STM07_IS</stp>
        <stp>4</stp>
        <stp>600150.SH</stp>
        <stp>61</stp>
        <stp>12/31/2011</stp>
        <stp>1</stp>
        <tr r="F2000" s="2"/>
      </tp>
      <tp>
        <v>14791489.789999999</v>
        <stp/>
        <stp>EM_S_STM07_IS</stp>
        <stp>4</stp>
        <stp>600151.SH</stp>
        <stp>61</stp>
        <stp>12/31/2011</stp>
        <stp>1</stp>
        <tr r="F2001" s="2"/>
      </tp>
      <tp>
        <v>94423574.730000004</v>
        <stp/>
        <stp>EM_S_STM07_IS</stp>
        <stp>4</stp>
        <stp>600152.SH</stp>
        <stp>61</stp>
        <stp>12/31/2011</stp>
        <stp>1</stp>
        <tr r="F2002" s="2"/>
      </tp>
      <tp>
        <v>2250203156.2800002</v>
        <stp/>
        <stp>EM_S_STM07_IS</stp>
        <stp>4</stp>
        <stp>600153.SH</stp>
        <stp>61</stp>
        <stp>12/31/2011</stp>
        <stp>1</stp>
        <tr r="F2003" s="2"/>
      </tp>
      <tp>
        <v>2165345282.5900002</v>
        <stp/>
        <stp>EM_S_STM07_IS</stp>
        <stp>4</stp>
        <stp>600155.SH</stp>
        <stp>61</stp>
        <stp>12/31/2011</stp>
        <stp>1</stp>
        <tr r="F2004" s="2"/>
      </tp>
      <tp t="s">
        <v/>
        <stp/>
        <stp>EM_S_STM07_IS</stp>
        <stp>4</stp>
        <stp>601155.SH</stp>
        <stp>61</stp>
        <stp>12/31/2010</stp>
        <stp>1</stp>
        <tr r="D2724" s="2"/>
      </tp>
      <tp>
        <v>4292148.66</v>
        <stp/>
        <stp>EM_S_STM07_IS</stp>
        <stp>4</stp>
        <stp>600156.SH</stp>
        <stp>61</stp>
        <stp>12/31/2011</stp>
        <stp>1</stp>
        <tr r="F2005" s="2"/>
      </tp>
      <tp>
        <v>322306396.72000003</v>
        <stp/>
        <stp>EM_S_STM07_IS</stp>
        <stp>4</stp>
        <stp>600157.SH</stp>
        <stp>61</stp>
        <stp>12/31/2011</stp>
        <stp>1</stp>
        <tr r="F2006" s="2"/>
      </tp>
      <tp>
        <v>79560816.560000002</v>
        <stp/>
        <stp>EM_S_STM07_IS</stp>
        <stp>4</stp>
        <stp>600158.SH</stp>
        <stp>61</stp>
        <stp>12/31/2011</stp>
        <stp>1</stp>
        <tr r="F2007" s="2"/>
      </tp>
      <tp>
        <v>1290961670.78</v>
        <stp/>
        <stp>EM_S_STM07_IS</stp>
        <stp>4</stp>
        <stp>601158.SH</stp>
        <stp>61</stp>
        <stp>12/31/2010</stp>
        <stp>1</stp>
        <tr r="D2725" s="2"/>
      </tp>
      <tp>
        <v>55059144.439999998</v>
        <stp/>
        <stp>EM_S_STM07_IS</stp>
        <stp>4</stp>
        <stp>603158.SH</stp>
        <stp>61</stp>
        <stp>12/31/2012</stp>
        <stp>1</stp>
        <tr r="H2898" s="2"/>
      </tp>
      <tp>
        <v>276927429.27999997</v>
        <stp/>
        <stp>EM_S_STM07_IS</stp>
        <stp>4</stp>
        <stp>600159.SH</stp>
        <stp>61</stp>
        <stp>12/31/2011</stp>
        <stp>1</stp>
        <tr r="F2008" s="2"/>
      </tp>
      <tp>
        <v>39646130.289999999</v>
        <stp/>
        <stp>EM_S_STM07_IS</stp>
        <stp>4</stp>
        <stp>603159.SH</stp>
        <stp>61</stp>
        <stp>12/31/2012</stp>
        <stp>1</stp>
        <tr r="H2899" s="2"/>
      </tp>
      <tp>
        <v>219720469.97999999</v>
        <stp/>
        <stp>EM_S_STM07_IS</stp>
        <stp>4</stp>
        <stp>600120.SH</stp>
        <stp>61</stp>
        <stp>12/31/2011</stp>
        <stp>1</stp>
        <tr r="F1976" s="2"/>
      </tp>
      <tp>
        <v>115936485.48999999</v>
        <stp/>
        <stp>EM_S_STM07_IS</stp>
        <stp>4</stp>
        <stp>600121.SH</stp>
        <stp>61</stp>
        <stp>12/31/2011</stp>
        <stp>1</stp>
        <tr r="F1977" s="2"/>
      </tp>
      <tp>
        <v>200896543.53</v>
        <stp/>
        <stp>EM_S_STM07_IS</stp>
        <stp>4</stp>
        <stp>600122.SH</stp>
        <stp>61</stp>
        <stp>12/31/2011</stp>
        <stp>1</stp>
        <tr r="F1978" s="2"/>
      </tp>
      <tp>
        <v>1662627780.25</v>
        <stp/>
        <stp>EM_S_STM07_IS</stp>
        <stp>4</stp>
        <stp>600123.SH</stp>
        <stp>61</stp>
        <stp>12/31/2011</stp>
        <stp>1</stp>
        <tr r="F1979" s="2"/>
      </tp>
      <tp>
        <v>148069275.41999999</v>
        <stp/>
        <stp>EM_S_STM07_IS</stp>
        <stp>4</stp>
        <stp>603123.SH</stp>
        <stp>61</stp>
        <stp>12/31/2012</stp>
        <stp>1</stp>
        <tr r="H2894" s="2"/>
      </tp>
      <tp>
        <v>503651324.61000001</v>
        <stp/>
        <stp>EM_S_STM07_IS</stp>
        <stp>4</stp>
        <stp>600125.SH</stp>
        <stp>61</stp>
        <stp>12/31/2011</stp>
        <stp>1</stp>
        <tr r="F1980" s="2"/>
      </tp>
      <tp>
        <v>299855497.85000002</v>
        <stp/>
        <stp>EM_S_STM07_IS</stp>
        <stp>4</stp>
        <stp>600126.SH</stp>
        <stp>61</stp>
        <stp>12/31/2011</stp>
        <stp>1</stp>
        <tr r="F1981" s="2"/>
      </tp>
      <tp>
        <v>153463769.53</v>
        <stp/>
        <stp>EM_S_STM07_IS</stp>
        <stp>4</stp>
        <stp>601126.SH</stp>
        <stp>61</stp>
        <stp>12/31/2010</stp>
        <stp>1</stp>
        <tr r="D2719" s="2"/>
      </tp>
      <tp>
        <v>137024306.66999999</v>
        <stp/>
        <stp>EM_S_STM07_IS</stp>
        <stp>4</stp>
        <stp>603126.SH</stp>
        <stp>61</stp>
        <stp>12/31/2012</stp>
        <stp>1</stp>
        <tr r="H2895" s="2"/>
      </tp>
      <tp>
        <v>-67044974.670000002</v>
        <stp/>
        <stp>EM_S_STM07_IS</stp>
        <stp>4</stp>
        <stp>600127.SH</stp>
        <stp>61</stp>
        <stp>12/31/2011</stp>
        <stp>1</stp>
        <tr r="F1982" s="2"/>
      </tp>
      <tp t="s">
        <v/>
        <stp/>
        <stp>EM_S_STM07_IS</stp>
        <stp>4</stp>
        <stp>601127.SH</stp>
        <stp>61</stp>
        <stp>12/31/2010</stp>
        <stp>1</stp>
        <tr r="D2720" s="2"/>
      </tp>
      <tp>
        <v>96666243.200000003</v>
        <stp/>
        <stp>EM_S_STM07_IS</stp>
        <stp>4</stp>
        <stp>600128.SH</stp>
        <stp>61</stp>
        <stp>12/31/2011</stp>
        <stp>1</stp>
        <tr r="F1983" s="2"/>
      </tp>
      <tp>
        <v>566112000</v>
        <stp/>
        <stp>EM_S_STM07_IS</stp>
        <stp>4</stp>
        <stp>601128.SH</stp>
        <stp>61</stp>
        <stp>12/31/2010</stp>
        <stp>1</stp>
        <tr r="D2721" s="2"/>
      </tp>
      <tp>
        <v>76188220.299999997</v>
        <stp/>
        <stp>EM_S_STM07_IS</stp>
        <stp>4</stp>
        <stp>603128.SH</stp>
        <stp>61</stp>
        <stp>12/31/2012</stp>
        <stp>1</stp>
        <tr r="H2896" s="2"/>
      </tp>
      <tp>
        <v>20679704.010000002</v>
        <stp/>
        <stp>EM_S_STM07_IS</stp>
        <stp>4</stp>
        <stp>600129.SH</stp>
        <stp>61</stp>
        <stp>12/31/2011</stp>
        <stp>1</stp>
        <tr r="F1984" s="2"/>
      </tp>
      <tp>
        <v>60151902.630000003</v>
        <stp/>
        <stp>EM_S_STM07_IS</stp>
        <stp>4</stp>
        <stp>600130.SH</stp>
        <stp>61</stp>
        <stp>12/31/2011</stp>
        <stp>1</stp>
        <tr r="F1985" s="2"/>
      </tp>
      <tp>
        <v>128100720.19</v>
        <stp/>
        <stp>EM_S_STM07_IS</stp>
        <stp>4</stp>
        <stp>600131.SH</stp>
        <stp>61</stp>
        <stp>12/31/2011</stp>
        <stp>1</stp>
        <tr r="F1986" s="2"/>
      </tp>
      <tp>
        <v>43036029.619999997</v>
        <stp/>
        <stp>EM_S_STM07_IS</stp>
        <stp>4</stp>
        <stp>603131.SH</stp>
        <stp>61</stp>
        <stp>12/31/2012</stp>
        <stp>1</stp>
        <tr r="H2897" s="2"/>
      </tp>
      <tp>
        <v>153614665.66999999</v>
        <stp/>
        <stp>EM_S_STM07_IS</stp>
        <stp>4</stp>
        <stp>600132.SH</stp>
        <stp>61</stp>
        <stp>12/31/2011</stp>
        <stp>1</stp>
        <tr r="F1987" s="2"/>
      </tp>
      <tp>
        <v>15752578.869999999</v>
        <stp/>
        <stp>EM_S_STM07_IS</stp>
        <stp>4</stp>
        <stp>600133.SH</stp>
        <stp>61</stp>
        <stp>12/31/2011</stp>
        <stp>1</stp>
        <tr r="F1988" s="2"/>
      </tp>
      <tp>
        <v>-55929493.399999999</v>
        <stp/>
        <stp>EM_S_STM07_IS</stp>
        <stp>4</stp>
        <stp>600135.SH</stp>
        <stp>61</stp>
        <stp>12/31/2011</stp>
        <stp>1</stp>
        <tr r="F1989" s="2"/>
      </tp>
      <tp>
        <v>11986464.779999999</v>
        <stp/>
        <stp>EM_S_STM07_IS</stp>
        <stp>4</stp>
        <stp>600136.SH</stp>
        <stp>61</stp>
        <stp>12/31/2011</stp>
        <stp>1</stp>
        <tr r="F1990" s="2"/>
      </tp>
      <tp>
        <v>34681621.950000003</v>
        <stp/>
        <stp>EM_S_STM07_IS</stp>
        <stp>4</stp>
        <stp>600137.SH</stp>
        <stp>61</stp>
        <stp>12/31/2011</stp>
        <stp>1</stp>
        <tr r="F1991" s="2"/>
      </tp>
      <tp>
        <v>119696045.47</v>
        <stp/>
        <stp>EM_S_STM07_IS</stp>
        <stp>4</stp>
        <stp>601137.SH</stp>
        <stp>61</stp>
        <stp>12/31/2010</stp>
        <stp>1</stp>
        <tr r="D2722" s="2"/>
      </tp>
      <tp>
        <v>267262898.18000001</v>
        <stp/>
        <stp>EM_S_STM07_IS</stp>
        <stp>4</stp>
        <stp>600138.SH</stp>
        <stp>61</stp>
        <stp>12/31/2011</stp>
        <stp>1</stp>
        <tr r="F1992" s="2"/>
      </tp>
      <tp>
        <v>246900217.53</v>
        <stp/>
        <stp>EM_S_STM07_IS</stp>
        <stp>4</stp>
        <stp>600139.SH</stp>
        <stp>61</stp>
        <stp>12/31/2011</stp>
        <stp>1</stp>
        <tr r="F1993" s="2"/>
      </tp>
      <tp>
        <v>320047352.11000001</v>
        <stp/>
        <stp>EM_S_STM07_IS</stp>
        <stp>4</stp>
        <stp>601139.SH</stp>
        <stp>61</stp>
        <stp>12/31/2010</stp>
        <stp>1</stp>
        <tr r="D2723" s="2"/>
      </tp>
      <tp>
        <v>707427996.26999998</v>
        <stp/>
        <stp>EM_S_STM07_IS</stp>
        <stp>4</stp>
        <stp>600100.SH</stp>
        <stp>61</stp>
        <stp>12/31/2011</stp>
        <stp>1</stp>
        <tr r="F1957" s="2"/>
      </tp>
      <tp>
        <v>228725431.34</v>
        <stp/>
        <stp>EM_S_STM07_IS</stp>
        <stp>4</stp>
        <stp>601100.SH</stp>
        <stp>61</stp>
        <stp>12/31/2010</stp>
        <stp>1</stp>
        <tr r="D2710" s="2"/>
      </tp>
      <tp>
        <v>127703665.59999999</v>
        <stp/>
        <stp>EM_S_STM07_IS</stp>
        <stp>4</stp>
        <stp>603100.SH</stp>
        <stp>61</stp>
        <stp>12/31/2012</stp>
        <stp>1</stp>
        <tr r="H2887" s="2"/>
      </tp>
      <tp>
        <v>220499313.16999999</v>
        <stp/>
        <stp>EM_S_STM07_IS</stp>
        <stp>4</stp>
        <stp>600101.SH</stp>
        <stp>61</stp>
        <stp>12/31/2011</stp>
        <stp>1</stp>
        <tr r="F1958" s="2"/>
      </tp>
      <tp>
        <v>872560359.77999997</v>
        <stp/>
        <stp>EM_S_STM07_IS</stp>
        <stp>4</stp>
        <stp>601101.SH</stp>
        <stp>61</stp>
        <stp>12/31/2010</stp>
        <stp>1</stp>
        <tr r="D2711" s="2"/>
      </tp>
      <tp>
        <v>85334177.5</v>
        <stp/>
        <stp>EM_S_STM07_IS</stp>
        <stp>4</stp>
        <stp>603101.SH</stp>
        <stp>61</stp>
        <stp>12/31/2012</stp>
        <stp>1</stp>
        <tr r="H2888" s="2"/>
      </tp>
      <tp>
        <v>12465412.84</v>
        <stp/>
        <stp>EM_S_STM07_IS</stp>
        <stp>4</stp>
        <stp>600103.SH</stp>
        <stp>61</stp>
        <stp>12/31/2011</stp>
        <stp>1</stp>
        <tr r="F1959" s="2"/>
      </tp>
      <tp>
        <v>20221866457.549999</v>
        <stp/>
        <stp>EM_S_STM07_IS</stp>
        <stp>4</stp>
        <stp>600104.SH</stp>
        <stp>61</stp>
        <stp>12/31/2011</stp>
        <stp>1</stp>
        <tr r="F1960" s="2"/>
      </tp>
      <tp>
        <v>40313943.509999998</v>
        <stp/>
        <stp>EM_S_STM07_IS</stp>
        <stp>4</stp>
        <stp>600105.SH</stp>
        <stp>61</stp>
        <stp>12/31/2011</stp>
        <stp>1</stp>
        <tr r="F1961" s="2"/>
      </tp>
      <tp>
        <v>355550447.67000002</v>
        <stp/>
        <stp>EM_S_STM07_IS</stp>
        <stp>4</stp>
        <stp>600106.SH</stp>
        <stp>61</stp>
        <stp>12/31/2011</stp>
        <stp>1</stp>
        <tr r="F1962" s="2"/>
      </tp>
      <tp>
        <v>789805381.50999999</v>
        <stp/>
        <stp>EM_S_STM07_IS</stp>
        <stp>4</stp>
        <stp>601106.SH</stp>
        <stp>61</stp>
        <stp>12/31/2010</stp>
        <stp>1</stp>
        <tr r="D2712" s="2"/>
      </tp>
      <tp>
        <v>27809765.440000001</v>
        <stp/>
        <stp>EM_S_STM07_IS</stp>
        <stp>4</stp>
        <stp>600107.SH</stp>
        <stp>61</stp>
        <stp>12/31/2011</stp>
        <stp>1</stp>
        <tr r="F1963" s="2"/>
      </tp>
      <tp>
        <v>1145273876.1500001</v>
        <stp/>
        <stp>EM_S_STM07_IS</stp>
        <stp>4</stp>
        <stp>601107.SH</stp>
        <stp>61</stp>
        <stp>12/31/2010</stp>
        <stp>1</stp>
        <tr r="D2713" s="2"/>
      </tp>
      <tp>
        <v>110707756</v>
        <stp/>
        <stp>EM_S_STM07_IS</stp>
        <stp>4</stp>
        <stp>600108.SH</stp>
        <stp>61</stp>
        <stp>12/31/2011</stp>
        <stp>1</stp>
        <tr r="F1964" s="2"/>
      </tp>
      <tp>
        <v>58794707.210000001</v>
        <stp/>
        <stp>EM_S_STM07_IS</stp>
        <stp>4</stp>
        <stp>603108.SH</stp>
        <stp>61</stp>
        <stp>12/31/2012</stp>
        <stp>1</stp>
        <tr r="H2889" s="2"/>
      </tp>
      <tp>
        <v>231663640.78</v>
        <stp/>
        <stp>EM_S_STM07_IS</stp>
        <stp>4</stp>
        <stp>600109.SH</stp>
        <stp>61</stp>
        <stp>12/31/2011</stp>
        <stp>1</stp>
        <tr r="F1965" s="2"/>
      </tp>
      <tp>
        <v>-68388125.780000001</v>
        <stp/>
        <stp>EM_S_STM07_IS</stp>
        <stp>4</stp>
        <stp>600110.SH</stp>
        <stp>61</stp>
        <stp>12/31/2011</stp>
        <stp>1</stp>
        <tr r="F1966" s="2"/>
      </tp>
      <tp>
        <v>3478423527.3000002</v>
        <stp/>
        <stp>EM_S_STM07_IS</stp>
        <stp>4</stp>
        <stp>600111.SH</stp>
        <stp>61</stp>
        <stp>12/31/2011</stp>
        <stp>1</stp>
        <tr r="F1967" s="2"/>
      </tp>
      <tp>
        <v>12208049000</v>
        <stp/>
        <stp>EM_S_STM07_IS</stp>
        <stp>4</stp>
        <stp>601111.SH</stp>
        <stp>61</stp>
        <stp>12/31/2010</stp>
        <stp>1</stp>
        <tr r="D2714" s="2"/>
      </tp>
      <tp>
        <v>124432657.67</v>
        <stp/>
        <stp>EM_S_STM07_IS</stp>
        <stp>4</stp>
        <stp>603111.SH</stp>
        <stp>61</stp>
        <stp>12/31/2012</stp>
        <stp>1</stp>
        <tr r="H2890" s="2"/>
      </tp>
      <tp>
        <v>66009703.149999999</v>
        <stp/>
        <stp>EM_S_STM07_IS</stp>
        <stp>4</stp>
        <stp>600112.SH</stp>
        <stp>61</stp>
        <stp>12/31/2011</stp>
        <stp>1</stp>
        <tr r="F1968" s="2"/>
      </tp>
      <tp>
        <v>72128511.069999993</v>
        <stp/>
        <stp>EM_S_STM07_IS</stp>
        <stp>4</stp>
        <stp>600113.SH</stp>
        <stp>61</stp>
        <stp>12/31/2011</stp>
        <stp>1</stp>
        <tr r="F1969" s="2"/>
      </tp>
      <tp>
        <v>123802493.7</v>
        <stp/>
        <stp>EM_S_STM07_IS</stp>
        <stp>4</stp>
        <stp>601113.SH</stp>
        <stp>61</stp>
        <stp>12/31/2010</stp>
        <stp>1</stp>
        <tr r="D2715" s="2"/>
      </tp>
      <tp>
        <v>58126181.939999998</v>
        <stp/>
        <stp>EM_S_STM07_IS</stp>
        <stp>4</stp>
        <stp>600114.SH</stp>
        <stp>61</stp>
        <stp>12/31/2011</stp>
        <stp>1</stp>
        <tr r="F1970" s="2"/>
      </tp>
      <tp>
        <v>4886702000</v>
        <stp/>
        <stp>EM_S_STM07_IS</stp>
        <stp>4</stp>
        <stp>600115.SH</stp>
        <stp>61</stp>
        <stp>12/31/2011</stp>
        <stp>1</stp>
        <tr r="F1971" s="2"/>
      </tp>
      <tp>
        <v>65770765.630000003</v>
        <stp/>
        <stp>EM_S_STM07_IS</stp>
        <stp>4</stp>
        <stp>600116.SH</stp>
        <stp>61</stp>
        <stp>12/31/2011</stp>
        <stp>1</stp>
        <tr r="F1972" s="2"/>
      </tp>
      <tp>
        <v>131411254.33</v>
        <stp/>
        <stp>EM_S_STM07_IS</stp>
        <stp>4</stp>
        <stp>601116.SH</stp>
        <stp>61</stp>
        <stp>12/31/2010</stp>
        <stp>1</stp>
        <tr r="D2716" s="2"/>
      </tp>
      <tp>
        <v>296402830.82999998</v>
        <stp/>
        <stp>EM_S_STM07_IS</stp>
        <stp>4</stp>
        <stp>603116.SH</stp>
        <stp>61</stp>
        <stp>12/31/2012</stp>
        <stp>1</stp>
        <tr r="H2891" s="2"/>
      </tp>
      <tp>
        <v>324026743.52999997</v>
        <stp/>
        <stp>EM_S_STM07_IS</stp>
        <stp>4</stp>
        <stp>600117.SH</stp>
        <stp>61</stp>
        <stp>12/31/2011</stp>
        <stp>1</stp>
        <tr r="F1973" s="2"/>
      </tp>
      <tp>
        <v>1658950306.51</v>
        <stp/>
        <stp>EM_S_STM07_IS</stp>
        <stp>4</stp>
        <stp>601117.SH</stp>
        <stp>61</stp>
        <stp>12/31/2010</stp>
        <stp>1</stp>
        <tr r="D2717" s="2"/>
      </tp>
      <tp>
        <v>101384560.69</v>
        <stp/>
        <stp>EM_S_STM07_IS</stp>
        <stp>4</stp>
        <stp>603117.SH</stp>
        <stp>61</stp>
        <stp>12/31/2012</stp>
        <stp>1</stp>
        <tr r="H2892" s="2"/>
      </tp>
      <tp>
        <v>232561608.99000001</v>
        <stp/>
        <stp>EM_S_STM07_IS</stp>
        <stp>4</stp>
        <stp>600118.SH</stp>
        <stp>61</stp>
        <stp>12/31/2011</stp>
        <stp>1</stp>
        <tr r="F1974" s="2"/>
      </tp>
      <tp>
        <v>572841410.13999999</v>
        <stp/>
        <stp>EM_S_STM07_IS</stp>
        <stp>4</stp>
        <stp>601118.SH</stp>
        <stp>61</stp>
        <stp>12/31/2010</stp>
        <stp>1</stp>
        <tr r="D2718" s="2"/>
      </tp>
      <tp>
        <v>173751492.47999999</v>
        <stp/>
        <stp>EM_S_STM07_IS</stp>
        <stp>4</stp>
        <stp>603118.SH</stp>
        <stp>61</stp>
        <stp>12/31/2012</stp>
        <stp>1</stp>
        <tr r="H2893" s="2"/>
      </tp>
      <tp>
        <v>18610358.27</v>
        <stp/>
        <stp>EM_S_STM07_IS</stp>
        <stp>4</stp>
        <stp>600119.SH</stp>
        <stp>61</stp>
        <stp>12/31/2011</stp>
        <stp>1</stp>
        <tr r="F1975" s="2"/>
      </tp>
      <tp>
        <v>72199798.489999995</v>
        <stp/>
        <stp>EM_S_STM07_IS</stp>
        <stp>4</stp>
        <stp>300090.SZ</stp>
        <stp>61</stp>
        <stp>12/31/2011</stp>
        <stp>1</stp>
        <tr r="F1386" s="2"/>
      </tp>
      <tp>
        <v>60435937.759999998</v>
        <stp/>
        <stp>EM_S_STM07_IS</stp>
        <stp>4</stp>
        <stp>300091.SZ</stp>
        <stp>61</stp>
        <stp>12/31/2011</stp>
        <stp>1</stp>
        <tr r="F1387" s="2"/>
      </tp>
      <tp>
        <v>26594225.079999998</v>
        <stp/>
        <stp>EM_S_STM07_IS</stp>
        <stp>4</stp>
        <stp>300092.SZ</stp>
        <stp>61</stp>
        <stp>12/31/2011</stp>
        <stp>1</stp>
        <tr r="F1388" s="2"/>
      </tp>
      <tp>
        <v>44473465.119999997</v>
        <stp/>
        <stp>EM_S_STM07_IS</stp>
        <stp>4</stp>
        <stp>300093.SZ</stp>
        <stp>61</stp>
        <stp>12/31/2011</stp>
        <stp>1</stp>
        <tr r="F1389" s="2"/>
      </tp>
      <tp>
        <v>11720320.32</v>
        <stp/>
        <stp>EM_S_STM07_IS</stp>
        <stp>4</stp>
        <stp>300094.SZ</stp>
        <stp>61</stp>
        <stp>12/31/2011</stp>
        <stp>1</stp>
        <tr r="F1390" s="2"/>
      </tp>
      <tp>
        <v>12741624.01</v>
        <stp/>
        <stp>EM_S_STM07_IS</stp>
        <stp>4</stp>
        <stp>300095.SZ</stp>
        <stp>61</stp>
        <stp>12/31/2011</stp>
        <stp>1</stp>
        <tr r="F1391" s="2"/>
      </tp>
      <tp>
        <v>86353307.849999994</v>
        <stp/>
        <stp>EM_S_STM07_IS</stp>
        <stp>4</stp>
        <stp>300096.SZ</stp>
        <stp>61</stp>
        <stp>12/31/2011</stp>
        <stp>1</stp>
        <tr r="F1392" s="2"/>
      </tp>
      <tp>
        <v>13811892.140000001</v>
        <stp/>
        <stp>EM_S_STM07_IS</stp>
        <stp>4</stp>
        <stp>300097.SZ</stp>
        <stp>61</stp>
        <stp>12/31/2011</stp>
        <stp>1</stp>
        <tr r="F1393" s="2"/>
      </tp>
      <tp>
        <v>30490383.170000002</v>
        <stp/>
        <stp>EM_S_STM07_IS</stp>
        <stp>4</stp>
        <stp>300098.SZ</stp>
        <stp>61</stp>
        <stp>12/31/2011</stp>
        <stp>1</stp>
        <tr r="F1394" s="2"/>
      </tp>
      <tp>
        <v>86252371.540000007</v>
        <stp/>
        <stp>EM_S_STM07_IS</stp>
        <stp>4</stp>
        <stp>300099.SZ</stp>
        <stp>61</stp>
        <stp>12/31/2011</stp>
        <stp>1</stp>
        <tr r="F1395" s="2"/>
      </tp>
      <tp>
        <v>124974278.14</v>
        <stp/>
        <stp>EM_S_STM07_IS</stp>
        <stp>4</stp>
        <stp>300080.SZ</stp>
        <stp>61</stp>
        <stp>12/31/2011</stp>
        <stp>1</stp>
        <tr r="F1376" s="2"/>
      </tp>
      <tp>
        <v>15539296.560000001</v>
        <stp/>
        <stp>EM_S_STM07_IS</stp>
        <stp>4</stp>
        <stp>300081.SZ</stp>
        <stp>61</stp>
        <stp>12/31/2011</stp>
        <stp>1</stp>
        <tr r="F1377" s="2"/>
      </tp>
      <tp>
        <v>168653192.28999999</v>
        <stp/>
        <stp>EM_S_STM07_IS</stp>
        <stp>4</stp>
        <stp>300082.SZ</stp>
        <stp>61</stp>
        <stp>12/31/2011</stp>
        <stp>1</stp>
        <tr r="F1378" s="2"/>
      </tp>
      <tp>
        <v>65096683.689999998</v>
        <stp/>
        <stp>EM_S_STM07_IS</stp>
        <stp>4</stp>
        <stp>300083.SZ</stp>
        <stp>61</stp>
        <stp>12/31/2011</stp>
        <stp>1</stp>
        <tr r="F1379" s="2"/>
      </tp>
      <tp>
        <v>18789049.620000001</v>
        <stp/>
        <stp>EM_S_STM07_IS</stp>
        <stp>4</stp>
        <stp>300084.SZ</stp>
        <stp>61</stp>
        <stp>12/31/2011</stp>
        <stp>1</stp>
        <tr r="F1380" s="2"/>
      </tp>
      <tp>
        <v>20830897.899999999</v>
        <stp/>
        <stp>EM_S_STM07_IS</stp>
        <stp>4</stp>
        <stp>300085.SZ</stp>
        <stp>61</stp>
        <stp>12/31/2011</stp>
        <stp>1</stp>
        <tr r="F1381" s="2"/>
      </tp>
      <tp>
        <v>2815960.15</v>
        <stp/>
        <stp>EM_S_STM07_IS</stp>
        <stp>4</stp>
        <stp>300086.SZ</stp>
        <stp>61</stp>
        <stp>12/31/2011</stp>
        <stp>1</stp>
        <tr r="F1382" s="2"/>
      </tp>
      <tp>
        <v>21536402.920000002</v>
        <stp/>
        <stp>EM_S_STM07_IS</stp>
        <stp>4</stp>
        <stp>300087.SZ</stp>
        <stp>61</stp>
        <stp>12/31/2011</stp>
        <stp>1</stp>
        <tr r="F1383" s="2"/>
      </tp>
      <tp>
        <v>152530058.36000001</v>
        <stp/>
        <stp>EM_S_STM07_IS</stp>
        <stp>4</stp>
        <stp>300088.SZ</stp>
        <stp>61</stp>
        <stp>12/31/2011</stp>
        <stp>1</stp>
        <tr r="F1384" s="2"/>
      </tp>
      <tp>
        <v>37741441.850000001</v>
        <stp/>
        <stp>EM_S_STM07_IS</stp>
        <stp>4</stp>
        <stp>300089.SZ</stp>
        <stp>61</stp>
        <stp>12/31/2011</stp>
        <stp>1</stp>
        <tr r="F1385" s="2"/>
      </tp>
      <tp>
        <v>107949115.41</v>
        <stp/>
        <stp>EM_S_STM07_IS</stp>
        <stp>4</stp>
        <stp>002080.SZ</stp>
        <stp>61</stp>
        <stp>12/31/2013</stp>
        <stp>1</stp>
        <tr r="J552" s="2"/>
      </tp>
      <tp>
        <v>1563605171.6300001</v>
        <stp/>
        <stp>EM_S_STM07_IS</stp>
        <stp>4</stp>
        <stp>002081.SZ</stp>
        <stp>61</stp>
        <stp>12/31/2013</stp>
        <stp>1</stp>
        <tr r="J553" s="2"/>
      </tp>
      <tp>
        <v>111557566.04000001</v>
        <stp/>
        <stp>EM_S_STM07_IS</stp>
        <stp>4</stp>
        <stp>002082.SZ</stp>
        <stp>61</stp>
        <stp>12/31/2013</stp>
        <stp>1</stp>
        <tr r="J554" s="2"/>
      </tp>
      <tp>
        <v>90183749.900000006</v>
        <stp/>
        <stp>EM_S_STM07_IS</stp>
        <stp>4</stp>
        <stp>002083.SZ</stp>
        <stp>61</stp>
        <stp>12/31/2013</stp>
        <stp>1</stp>
        <tr r="J555" s="2"/>
      </tp>
      <tp>
        <v>40351050.469999999</v>
        <stp/>
        <stp>EM_S_STM07_IS</stp>
        <stp>4</stp>
        <stp>002084.SZ</stp>
        <stp>61</stp>
        <stp>12/31/2013</stp>
        <stp>1</stp>
        <tr r="J556" s="2"/>
      </tp>
      <tp>
        <v>297274046.12</v>
        <stp/>
        <stp>EM_S_STM07_IS</stp>
        <stp>4</stp>
        <stp>002085.SZ</stp>
        <stp>61</stp>
        <stp>12/31/2013</stp>
        <stp>1</stp>
        <tr r="J557" s="2"/>
      </tp>
      <tp>
        <v>57006323.600000001</v>
        <stp/>
        <stp>EM_S_STM07_IS</stp>
        <stp>4</stp>
        <stp>002086.SZ</stp>
        <stp>61</stp>
        <stp>12/31/2013</stp>
        <stp>1</stp>
        <tr r="J558" s="2"/>
      </tp>
      <tp>
        <v>80122664.480000004</v>
        <stp/>
        <stp>EM_S_STM07_IS</stp>
        <stp>4</stp>
        <stp>002087.SZ</stp>
        <stp>61</stp>
        <stp>12/31/2013</stp>
        <stp>1</stp>
        <tr r="J559" s="2"/>
      </tp>
      <tp>
        <v>426363200.45999998</v>
        <stp/>
        <stp>EM_S_STM07_IS</stp>
        <stp>4</stp>
        <stp>000088.SZ</stp>
        <stp>61</stp>
        <stp>12/31/2011</stp>
        <stp>1</stp>
        <tr r="F63" s="2"/>
      </tp>
      <tp>
        <v>86469200.670000002</v>
        <stp/>
        <stp>EM_S_STM07_IS</stp>
        <stp>4</stp>
        <stp>002088.SZ</stp>
        <stp>61</stp>
        <stp>12/31/2013</stp>
        <stp>1</stp>
        <tr r="J560" s="2"/>
      </tp>
      <tp>
        <v>657309522.36000001</v>
        <stp/>
        <stp>EM_S_STM07_IS</stp>
        <stp>4</stp>
        <stp>000089.SZ</stp>
        <stp>61</stp>
        <stp>12/31/2011</stp>
        <stp>1</stp>
        <tr r="F64" s="2"/>
      </tp>
      <tp>
        <v>85353012.140000001</v>
        <stp/>
        <stp>EM_S_STM07_IS</stp>
        <stp>4</stp>
        <stp>002089.SZ</stp>
        <stp>61</stp>
        <stp>12/31/2013</stp>
        <stp>1</stp>
        <tr r="J561" s="2"/>
      </tp>
      <tp>
        <v>203219543.28999999</v>
        <stp/>
        <stp>EM_S_STM07_IS</stp>
        <stp>4</stp>
        <stp>000090.SZ</stp>
        <stp>61</stp>
        <stp>12/31/2011</stp>
        <stp>1</stp>
        <tr r="F65" s="2"/>
      </tp>
      <tp>
        <v>59072352.759999998</v>
        <stp/>
        <stp>EM_S_STM07_IS</stp>
        <stp>4</stp>
        <stp>002090.SZ</stp>
        <stp>61</stp>
        <stp>12/31/2013</stp>
        <stp>1</stp>
        <tr r="J562" s="2"/>
      </tp>
      <tp>
        <v>169182648.43000001</v>
        <stp/>
        <stp>EM_S_STM07_IS</stp>
        <stp>4</stp>
        <stp>002091.SZ</stp>
        <stp>61</stp>
        <stp>12/31/2013</stp>
        <stp>1</stp>
        <tr r="J563" s="2"/>
      </tp>
      <tp>
        <v>113787641.3</v>
        <stp/>
        <stp>EM_S_STM07_IS</stp>
        <stp>4</stp>
        <stp>002092.SZ</stp>
        <stp>61</stp>
        <stp>12/31/2013</stp>
        <stp>1</stp>
        <tr r="J564" s="2"/>
      </tp>
      <tp>
        <v>108444312.29000001</v>
        <stp/>
        <stp>EM_S_STM07_IS</stp>
        <stp>4</stp>
        <stp>002093.SZ</stp>
        <stp>61</stp>
        <stp>12/31/2013</stp>
        <stp>1</stp>
        <tr r="J565" s="2"/>
      </tp>
      <tp>
        <v>54205729.259999998</v>
        <stp/>
        <stp>EM_S_STM07_IS</stp>
        <stp>4</stp>
        <stp>002094.SZ</stp>
        <stp>61</stp>
        <stp>12/31/2013</stp>
        <stp>1</stp>
        <tr r="J566" s="2"/>
      </tp>
      <tp>
        <v>32955693.969999999</v>
        <stp/>
        <stp>EM_S_STM07_IS</stp>
        <stp>4</stp>
        <stp>002095.SZ</stp>
        <stp>61</stp>
        <stp>12/31/2013</stp>
        <stp>1</stp>
        <tr r="J567" s="2"/>
      </tp>
      <tp>
        <v>93518241.189999998</v>
        <stp/>
        <stp>EM_S_STM07_IS</stp>
        <stp>4</stp>
        <stp>000096.SZ</stp>
        <stp>61</stp>
        <stp>12/31/2011</stp>
        <stp>1</stp>
        <tr r="F66" s="2"/>
      </tp>
      <tp>
        <v>184593629.21000001</v>
        <stp/>
        <stp>EM_S_STM07_IS</stp>
        <stp>4</stp>
        <stp>002096.SZ</stp>
        <stp>61</stp>
        <stp>12/31/2013</stp>
        <stp>1</stp>
        <tr r="J568" s="2"/>
      </tp>
      <tp>
        <v>27309959.59</v>
        <stp/>
        <stp>EM_S_STM07_IS</stp>
        <stp>4</stp>
        <stp>002097.SZ</stp>
        <stp>61</stp>
        <stp>12/31/2013</stp>
        <stp>1</stp>
        <tr r="J569" s="2"/>
      </tp>
      <tp>
        <v>60610397.670000002</v>
        <stp/>
        <stp>EM_S_STM07_IS</stp>
        <stp>4</stp>
        <stp>002098.SZ</stp>
        <stp>61</stp>
        <stp>12/31/2013</stp>
        <stp>1</stp>
        <tr r="J570" s="2"/>
      </tp>
      <tp>
        <v>138933529.22</v>
        <stp/>
        <stp>EM_S_STM07_IS</stp>
        <stp>4</stp>
        <stp>000099.SZ</stp>
        <stp>61</stp>
        <stp>12/31/2011</stp>
        <stp>1</stp>
        <tr r="F67" s="2"/>
      </tp>
      <tp>
        <v>-82106907.319999993</v>
        <stp/>
        <stp>EM_S_STM07_IS</stp>
        <stp>4</stp>
        <stp>002099.SZ</stp>
        <stp>61</stp>
        <stp>12/31/2013</stp>
        <stp>1</stp>
        <tr r="J571" s="2"/>
      </tp>
      <tp>
        <v>10374521.199999999</v>
        <stp/>
        <stp>EM_S_STM07_IS</stp>
        <stp>4</stp>
        <stp>000020.SZ</stp>
        <stp>61</stp>
        <stp>12/31/2011</stp>
        <stp>1</stp>
        <tr r="F22" s="2"/>
      </tp>
      <tp>
        <v>64348188.369999997</v>
        <stp/>
        <stp>EM_S_STM07_IS</stp>
        <stp>4</stp>
        <stp>002020.SZ</stp>
        <stp>61</stp>
        <stp>12/31/2013</stp>
        <stp>1</stp>
        <tr r="J492" s="2"/>
      </tp>
      <tp>
        <v>75102625.260000005</v>
        <stp/>
        <stp>EM_S_STM07_IS</stp>
        <stp>4</stp>
        <stp>300010.SZ</stp>
        <stp>61</stp>
        <stp>12/31/2011</stp>
        <stp>1</stp>
        <tr r="F1307" s="2"/>
      </tp>
      <tp>
        <v>251508997.33000001</v>
        <stp/>
        <stp>EM_S_STM07_IS</stp>
        <stp>4</stp>
        <stp>000021.SZ</stp>
        <stp>61</stp>
        <stp>12/31/2011</stp>
        <stp>1</stp>
        <tr r="F23" s="2"/>
      </tp>
      <tp>
        <v>42382484.32</v>
        <stp/>
        <stp>EM_S_STM07_IS</stp>
        <stp>4</stp>
        <stp>002021.SZ</stp>
        <stp>61</stp>
        <stp>12/31/2013</stp>
        <stp>1</stp>
        <tr r="J493" s="2"/>
      </tp>
      <tp>
        <v>70745174.920000002</v>
        <stp/>
        <stp>EM_S_STM07_IS</stp>
        <stp>4</stp>
        <stp>300011.SZ</stp>
        <stp>61</stp>
        <stp>12/31/2011</stp>
        <stp>1</stp>
        <tr r="F1308" s="2"/>
      </tp>
      <tp>
        <v>505645137</v>
        <stp/>
        <stp>EM_S_STM07_IS</stp>
        <stp>4</stp>
        <stp>000022.SZ</stp>
        <stp>61</stp>
        <stp>12/31/2011</stp>
        <stp>1</stp>
        <tr r="F24" s="2"/>
      </tp>
      <tp>
        <v>288329176.61000001</v>
        <stp/>
        <stp>EM_S_STM07_IS</stp>
        <stp>4</stp>
        <stp>002022.SZ</stp>
        <stp>61</stp>
        <stp>12/31/2013</stp>
        <stp>1</stp>
        <tr r="J494" s="2"/>
      </tp>
      <tp>
        <v>95830250.420000002</v>
        <stp/>
        <stp>EM_S_STM07_IS</stp>
        <stp>4</stp>
        <stp>300012.SZ</stp>
        <stp>61</stp>
        <stp>12/31/2011</stp>
        <stp>1</stp>
        <tr r="F1309" s="2"/>
      </tp>
      <tp>
        <v>9275793.4299999997</v>
        <stp/>
        <stp>EM_S_STM07_IS</stp>
        <stp>4</stp>
        <stp>000023.SZ</stp>
        <stp>61</stp>
        <stp>12/31/2011</stp>
        <stp>1</stp>
        <tr r="F25" s="2"/>
      </tp>
      <tp>
        <v>127070126.59999999</v>
        <stp/>
        <stp>EM_S_STM07_IS</stp>
        <stp>4</stp>
        <stp>002023.SZ</stp>
        <stp>61</stp>
        <stp>12/31/2013</stp>
        <stp>1</stp>
        <tr r="J495" s="2"/>
      </tp>
      <tp>
        <v>9054763.6099999994</v>
        <stp/>
        <stp>EM_S_STM07_IS</stp>
        <stp>4</stp>
        <stp>300013.SZ</stp>
        <stp>61</stp>
        <stp>12/31/2011</stp>
        <stp>1</stp>
        <tr r="F1310" s="2"/>
      </tp>
      <tp>
        <v>371770000</v>
        <stp/>
        <stp>EM_S_STM07_IS</stp>
        <stp>4</stp>
        <stp>002024.SZ</stp>
        <stp>61</stp>
        <stp>12/31/2013</stp>
        <stp>1</stp>
        <tr r="J496" s="2"/>
      </tp>
      <tp>
        <v>85783620.209999993</v>
        <stp/>
        <stp>EM_S_STM07_IS</stp>
        <stp>4</stp>
        <stp>300014.SZ</stp>
        <stp>61</stp>
        <stp>12/31/2011</stp>
        <stp>1</stp>
        <tr r="F1311" s="2"/>
      </tp>
      <tp>
        <v>2157675.12</v>
        <stp/>
        <stp>EM_S_STM07_IS</stp>
        <stp>4</stp>
        <stp>000025.SZ</stp>
        <stp>61</stp>
        <stp>12/31/2011</stp>
        <stp>1</stp>
        <tr r="F26" s="2"/>
      </tp>
      <tp>
        <v>175651410.38999999</v>
        <stp/>
        <stp>EM_S_STM07_IS</stp>
        <stp>4</stp>
        <stp>002025.SZ</stp>
        <stp>61</stp>
        <stp>12/31/2013</stp>
        <stp>1</stp>
        <tr r="J497" s="2"/>
      </tp>
      <tp>
        <v>171927760.84999999</v>
        <stp/>
        <stp>EM_S_STM07_IS</stp>
        <stp>4</stp>
        <stp>300015.SZ</stp>
        <stp>61</stp>
        <stp>12/31/2011</stp>
        <stp>1</stp>
        <tr r="F1312" s="2"/>
      </tp>
      <tp>
        <v>159457800</v>
        <stp/>
        <stp>EM_S_STM07_IS</stp>
        <stp>4</stp>
        <stp>000026.SZ</stp>
        <stp>61</stp>
        <stp>12/31/2011</stp>
        <stp>1</stp>
        <tr r="F27" s="2"/>
      </tp>
      <tp>
        <v>45883543.899999999</v>
        <stp/>
        <stp>EM_S_STM07_IS</stp>
        <stp>4</stp>
        <stp>002026.SZ</stp>
        <stp>61</stp>
        <stp>12/31/2013</stp>
        <stp>1</stp>
        <tr r="J498" s="2"/>
      </tp>
      <tp>
        <v>44211751.469999999</v>
        <stp/>
        <stp>EM_S_STM07_IS</stp>
        <stp>4</stp>
        <stp>300016.SZ</stp>
        <stp>61</stp>
        <stp>12/31/2011</stp>
        <stp>1</stp>
        <tr r="F1313" s="2"/>
      </tp>
      <tp>
        <v>1124610945.53</v>
        <stp/>
        <stp>EM_S_STM07_IS</stp>
        <stp>4</stp>
        <stp>000027.SZ</stp>
        <stp>61</stp>
        <stp>12/31/2011</stp>
        <stp>1</stp>
        <tr r="F28" s="2"/>
      </tp>
      <tp>
        <v>-123674545.89</v>
        <stp/>
        <stp>EM_S_STM07_IS</stp>
        <stp>4</stp>
        <stp>002027.SZ</stp>
        <stp>61</stp>
        <stp>12/31/2013</stp>
        <stp>1</stp>
        <tr r="J499" s="2"/>
      </tp>
      <tp>
        <v>54721677.520000003</v>
        <stp/>
        <stp>EM_S_STM07_IS</stp>
        <stp>4</stp>
        <stp>300017.SZ</stp>
        <stp>61</stp>
        <stp>12/31/2011</stp>
        <stp>1</stp>
        <tr r="F1314" s="2"/>
      </tp>
      <tp>
        <v>330307489.81999999</v>
        <stp/>
        <stp>EM_S_STM07_IS</stp>
        <stp>4</stp>
        <stp>000028.SZ</stp>
        <stp>61</stp>
        <stp>12/31/2011</stp>
        <stp>1</stp>
        <tr r="F29" s="2"/>
      </tp>
      <tp>
        <v>346745689.20999998</v>
        <stp/>
        <stp>EM_S_STM07_IS</stp>
        <stp>4</stp>
        <stp>002028.SZ</stp>
        <stp>61</stp>
        <stp>12/31/2013</stp>
        <stp>1</stp>
        <tr r="J500" s="2"/>
      </tp>
      <tp>
        <v>38317381.619999997</v>
        <stp/>
        <stp>EM_S_STM07_IS</stp>
        <stp>4</stp>
        <stp>300018.SZ</stp>
        <stp>61</stp>
        <stp>12/31/2011</stp>
        <stp>1</stp>
        <tr r="F1315" s="2"/>
      </tp>
      <tp>
        <v>101200060.65000001</v>
        <stp/>
        <stp>EM_S_STM07_IS</stp>
        <stp>4</stp>
        <stp>000029.SZ</stp>
        <stp>61</stp>
        <stp>12/31/2011</stp>
        <stp>1</stp>
        <tr r="F30" s="2"/>
      </tp>
      <tp>
        <v>379069295.63</v>
        <stp/>
        <stp>EM_S_STM07_IS</stp>
        <stp>4</stp>
        <stp>002029.SZ</stp>
        <stp>61</stp>
        <stp>12/31/2013</stp>
        <stp>1</stp>
        <tr r="J501" s="2"/>
      </tp>
      <tp>
        <v>50286503.549999997</v>
        <stp/>
        <stp>EM_S_STM07_IS</stp>
        <stp>4</stp>
        <stp>300019.SZ</stp>
        <stp>61</stp>
        <stp>12/31/2011</stp>
        <stp>1</stp>
        <tr r="F1316" s="2"/>
      </tp>
      <tp>
        <v>1456064213.4100001</v>
        <stp/>
        <stp>EM_S_STM07_IS</stp>
        <stp>4</stp>
        <stp>000030.SZ</stp>
        <stp>61</stp>
        <stp>12/31/2011</stp>
        <stp>1</stp>
        <tr r="F31" s="2"/>
      </tp>
      <tp>
        <v>133275258.08</v>
        <stp/>
        <stp>EM_S_STM07_IS</stp>
        <stp>4</stp>
        <stp>002030.SZ</stp>
        <stp>61</stp>
        <stp>12/31/2013</stp>
        <stp>1</stp>
        <tr r="J502" s="2"/>
      </tp>
      <tp>
        <v>421995724.17000002</v>
        <stp/>
        <stp>EM_S_STM07_IS</stp>
        <stp>4</stp>
        <stp>000031.SZ</stp>
        <stp>61</stp>
        <stp>12/31/2011</stp>
        <stp>1</stp>
        <tr r="F32" s="2"/>
      </tp>
      <tp>
        <v>167664134.59</v>
        <stp/>
        <stp>EM_S_STM07_IS</stp>
        <stp>4</stp>
        <stp>002031.SZ</stp>
        <stp>61</stp>
        <stp>12/31/2013</stp>
        <stp>1</stp>
        <tr r="J503" s="2"/>
      </tp>
      <tp>
        <v>104883041.53</v>
        <stp/>
        <stp>EM_S_STM07_IS</stp>
        <stp>4</stp>
        <stp>300001.SZ</stp>
        <stp>61</stp>
        <stp>12/31/2011</stp>
        <stp>1</stp>
        <tr r="F1298" s="2"/>
      </tp>
      <tp>
        <v>27218645.370000001</v>
        <stp/>
        <stp>EM_S_STM07_IS</stp>
        <stp>4</stp>
        <stp>000032.SZ</stp>
        <stp>61</stp>
        <stp>12/31/2011</stp>
        <stp>1</stp>
        <tr r="F33" s="2"/>
      </tp>
      <tp>
        <v>588509160.46000004</v>
        <stp/>
        <stp>EM_S_STM07_IS</stp>
        <stp>4</stp>
        <stp>002032.SZ</stp>
        <stp>61</stp>
        <stp>12/31/2013</stp>
        <stp>1</stp>
        <tr r="J504" s="2"/>
      </tp>
      <tp>
        <v>355691284.58999997</v>
        <stp/>
        <stp>EM_S_STM07_IS</stp>
        <stp>4</stp>
        <stp>300002.SZ</stp>
        <stp>61</stp>
        <stp>12/31/2011</stp>
        <stp>1</stp>
        <tr r="F1299" s="2"/>
      </tp>
      <tp>
        <v>2815723.65</v>
        <stp/>
        <stp>EM_S_STM07_IS</stp>
        <stp>4</stp>
        <stp>000033.SZ</stp>
        <stp>61</stp>
        <stp>12/31/2011</stp>
        <stp>1</stp>
        <tr r="F34" s="2"/>
      </tp>
      <tp>
        <v>147804953.97999999</v>
        <stp/>
        <stp>EM_S_STM07_IS</stp>
        <stp>4</stp>
        <stp>002033.SZ</stp>
        <stp>61</stp>
        <stp>12/31/2013</stp>
        <stp>1</stp>
        <tr r="J505" s="2"/>
      </tp>
      <tp>
        <v>473157671.92000002</v>
        <stp/>
        <stp>EM_S_STM07_IS</stp>
        <stp>4</stp>
        <stp>300003.SZ</stp>
        <stp>61</stp>
        <stp>12/31/2011</stp>
        <stp>1</stp>
        <tr r="F1300" s="2"/>
      </tp>
      <tp>
        <v>16602198.93</v>
        <stp/>
        <stp>EM_S_STM07_IS</stp>
        <stp>4</stp>
        <stp>000034.SZ</stp>
        <stp>61</stp>
        <stp>12/31/2011</stp>
        <stp>1</stp>
        <tr r="F35" s="2"/>
      </tp>
      <tp>
        <v>38396510.789999999</v>
        <stp/>
        <stp>EM_S_STM07_IS</stp>
        <stp>4</stp>
        <stp>002034.SZ</stp>
        <stp>61</stp>
        <stp>12/31/2013</stp>
        <stp>1</stp>
        <tr r="J506" s="2"/>
      </tp>
      <tp>
        <v>81618856.560000002</v>
        <stp/>
        <stp>EM_S_STM07_IS</stp>
        <stp>4</stp>
        <stp>300004.SZ</stp>
        <stp>61</stp>
        <stp>12/31/2011</stp>
        <stp>1</stp>
        <tr r="F1301" s="2"/>
      </tp>
      <tp>
        <v>-21818341.109999999</v>
        <stp/>
        <stp>EM_S_STM07_IS</stp>
        <stp>4</stp>
        <stp>000035.SZ</stp>
        <stp>61</stp>
        <stp>12/31/2011</stp>
        <stp>1</stp>
        <tr r="F36" s="2"/>
      </tp>
      <tp>
        <v>223836729.72</v>
        <stp/>
        <stp>EM_S_STM07_IS</stp>
        <stp>4</stp>
        <stp>002035.SZ</stp>
        <stp>61</stp>
        <stp>12/31/2013</stp>
        <stp>1</stp>
        <tr r="J507" s="2"/>
      </tp>
      <tp>
        <v>107151778.05</v>
        <stp/>
        <stp>EM_S_STM07_IS</stp>
        <stp>4</stp>
        <stp>300005.SZ</stp>
        <stp>61</stp>
        <stp>12/31/2011</stp>
        <stp>1</stp>
        <tr r="F1302" s="2"/>
      </tp>
      <tp>
        <v>69408577.219999999</v>
        <stp/>
        <stp>EM_S_STM07_IS</stp>
        <stp>4</stp>
        <stp>000036.SZ</stp>
        <stp>61</stp>
        <stp>12/31/2011</stp>
        <stp>1</stp>
        <tr r="F37" s="2"/>
      </tp>
      <tp>
        <v>16938170.510000002</v>
        <stp/>
        <stp>EM_S_STM07_IS</stp>
        <stp>4</stp>
        <stp>002036.SZ</stp>
        <stp>61</stp>
        <stp>12/31/2013</stp>
        <stp>1</stp>
        <tr r="J508" s="2"/>
      </tp>
      <tp>
        <v>73090497.829999998</v>
        <stp/>
        <stp>EM_S_STM07_IS</stp>
        <stp>4</stp>
        <stp>300006.SZ</stp>
        <stp>61</stp>
        <stp>12/31/2011</stp>
        <stp>1</stp>
        <tr r="F1303" s="2"/>
      </tp>
      <tp>
        <v>17529063.370000001</v>
        <stp/>
        <stp>EM_S_STM07_IS</stp>
        <stp>4</stp>
        <stp>000037.SZ</stp>
        <stp>61</stp>
        <stp>12/31/2011</stp>
        <stp>1</stp>
        <tr r="F38" s="2"/>
      </tp>
      <tp>
        <v>206171143.55000001</v>
        <stp/>
        <stp>EM_S_STM07_IS</stp>
        <stp>4</stp>
        <stp>002037.SZ</stp>
        <stp>61</stp>
        <stp>12/31/2013</stp>
        <stp>1</stp>
        <tr r="J509" s="2"/>
      </tp>
      <tp>
        <v>64641439.369999997</v>
        <stp/>
        <stp>EM_S_STM07_IS</stp>
        <stp>4</stp>
        <stp>300007.SZ</stp>
        <stp>61</stp>
        <stp>12/31/2011</stp>
        <stp>1</stp>
        <tr r="F1304" s="2"/>
      </tp>
      <tp>
        <v>2091182.7</v>
        <stp/>
        <stp>EM_S_STM07_IS</stp>
        <stp>4</stp>
        <stp>000038.SZ</stp>
        <stp>61</stp>
        <stp>12/31/2011</stp>
        <stp>1</stp>
        <tr r="F39" s="2"/>
      </tp>
      <tp>
        <v>577397433.38999999</v>
        <stp/>
        <stp>EM_S_STM07_IS</stp>
        <stp>4</stp>
        <stp>002038.SZ</stp>
        <stp>61</stp>
        <stp>12/31/2013</stp>
        <stp>1</stp>
        <tr r="J510" s="2"/>
      </tp>
      <tp>
        <v>76689666.319999993</v>
        <stp/>
        <stp>EM_S_STM07_IS</stp>
        <stp>4</stp>
        <stp>300008.SZ</stp>
        <stp>61</stp>
        <stp>12/31/2011</stp>
        <stp>1</stp>
        <tr r="F1305" s="2"/>
      </tp>
      <tp>
        <v>3690926000</v>
        <stp/>
        <stp>EM_S_STM07_IS</stp>
        <stp>4</stp>
        <stp>000039.SZ</stp>
        <stp>61</stp>
        <stp>12/31/2011</stp>
        <stp>1</stp>
        <tr r="F40" s="2"/>
      </tp>
      <tp>
        <v>-99100698.120000005</v>
        <stp/>
        <stp>EM_S_STM07_IS</stp>
        <stp>4</stp>
        <stp>002039.SZ</stp>
        <stp>61</stp>
        <stp>12/31/2013</stp>
        <stp>1</stp>
        <tr r="J511" s="2"/>
      </tp>
      <tp>
        <v>63322660.869999997</v>
        <stp/>
        <stp>EM_S_STM07_IS</stp>
        <stp>4</stp>
        <stp>300009.SZ</stp>
        <stp>61</stp>
        <stp>12/31/2011</stp>
        <stp>1</stp>
        <tr r="F1306" s="2"/>
      </tp>
      <tp>
        <v>35674855.229999997</v>
        <stp/>
        <stp>EM_S_STM07_IS</stp>
        <stp>4</stp>
        <stp>300030.SZ</stp>
        <stp>61</stp>
        <stp>12/31/2011</stp>
        <stp>1</stp>
        <tr r="F1327" s="2"/>
      </tp>
      <tp>
        <v>10278631000</v>
        <stp/>
        <stp>EM_S_STM07_IS</stp>
        <stp>4</stp>
        <stp>000001.SZ</stp>
        <stp>61</stp>
        <stp>12/31/2011</stp>
        <stp>1</stp>
        <tr r="F6" s="2"/>
      </tp>
      <tp>
        <v>882120714.88999999</v>
        <stp/>
        <stp>EM_S_STM07_IS</stp>
        <stp>4</stp>
        <stp>002001.SZ</stp>
        <stp>61</stp>
        <stp>12/31/2013</stp>
        <stp>1</stp>
        <tr r="J473" s="2"/>
      </tp>
      <tp>
        <v>36119880.109999999</v>
        <stp/>
        <stp>EM_S_STM07_IS</stp>
        <stp>4</stp>
        <stp>300031.SZ</stp>
        <stp>61</stp>
        <stp>12/31/2011</stp>
        <stp>1</stp>
        <tr r="F1328" s="2"/>
      </tp>
      <tp>
        <v>9624875268.2299995</v>
        <stp/>
        <stp>EM_S_STM07_IS</stp>
        <stp>4</stp>
        <stp>000002.SZ</stp>
        <stp>61</stp>
        <stp>12/31/2011</stp>
        <stp>1</stp>
        <tr r="F7" s="2"/>
      </tp>
      <tp>
        <v>295632168.47000003</v>
        <stp/>
        <stp>EM_S_STM07_IS</stp>
        <stp>4</stp>
        <stp>002002.SZ</stp>
        <stp>61</stp>
        <stp>12/31/2013</stp>
        <stp>1</stp>
        <tr r="J474" s="2"/>
      </tp>
      <tp>
        <v>41007692.659999996</v>
        <stp/>
        <stp>EM_S_STM07_IS</stp>
        <stp>4</stp>
        <stp>300032.SZ</stp>
        <stp>61</stp>
        <stp>12/31/2011</stp>
        <stp>1</stp>
        <tr r="F1329" s="2"/>
      </tp>
      <tp>
        <v>209268558.69</v>
        <stp/>
        <stp>EM_S_STM07_IS</stp>
        <stp>4</stp>
        <stp>002003.SZ</stp>
        <stp>61</stp>
        <stp>12/31/2013</stp>
        <stp>1</stp>
        <tr r="J475" s="2"/>
      </tp>
      <tp>
        <v>61731605.789999999</v>
        <stp/>
        <stp>EM_S_STM07_IS</stp>
        <stp>4</stp>
        <stp>300033.SZ</stp>
        <stp>61</stp>
        <stp>12/31/2011</stp>
        <stp>1</stp>
        <tr r="F1330" s="2"/>
      </tp>
      <tp>
        <v>2989891.05</v>
        <stp/>
        <stp>EM_S_STM07_IS</stp>
        <stp>4</stp>
        <stp>000004.SZ</stp>
        <stp>61</stp>
        <stp>12/31/2011</stp>
        <stp>1</stp>
        <tr r="F8" s="2"/>
      </tp>
      <tp>
        <v>302449093.94999999</v>
        <stp/>
        <stp>EM_S_STM07_IS</stp>
        <stp>4</stp>
        <stp>002004.SZ</stp>
        <stp>61</stp>
        <stp>12/31/2013</stp>
        <stp>1</stp>
        <tr r="J476" s="2"/>
      </tp>
      <tp>
        <v>64390531.530000001</v>
        <stp/>
        <stp>EM_S_STM07_IS</stp>
        <stp>4</stp>
        <stp>300034.SZ</stp>
        <stp>61</stp>
        <stp>12/31/2011</stp>
        <stp>1</stp>
        <tr r="F1331" s="2"/>
      </tp>
      <tp>
        <v>11414651.25</v>
        <stp/>
        <stp>EM_S_STM07_IS</stp>
        <stp>4</stp>
        <stp>000005.SZ</stp>
        <stp>61</stp>
        <stp>12/31/2011</stp>
        <stp>1</stp>
        <tr r="F9" s="2"/>
      </tp>
      <tp>
        <v>8825987.1400000006</v>
        <stp/>
        <stp>EM_S_STM07_IS</stp>
        <stp>4</stp>
        <stp>002005.SZ</stp>
        <stp>61</stp>
        <stp>12/31/2013</stp>
        <stp>1</stp>
        <tr r="J477" s="2"/>
      </tp>
      <tp>
        <v>40740043.210000001</v>
        <stp/>
        <stp>EM_S_STM07_IS</stp>
        <stp>4</stp>
        <stp>300035.SZ</stp>
        <stp>61</stp>
        <stp>12/31/2011</stp>
        <stp>1</stp>
        <tr r="F1332" s="2"/>
      </tp>
      <tp>
        <v>433967868.62</v>
        <stp/>
        <stp>EM_S_STM07_IS</stp>
        <stp>4</stp>
        <stp>000006.SZ</stp>
        <stp>61</stp>
        <stp>12/31/2011</stp>
        <stp>1</stp>
        <tr r="F10" s="2"/>
      </tp>
      <tp>
        <v>-198058624.21000001</v>
        <stp/>
        <stp>EM_S_STM07_IS</stp>
        <stp>4</stp>
        <stp>002006.SZ</stp>
        <stp>61</stp>
        <stp>12/31/2013</stp>
        <stp>1</stp>
        <tr r="J478" s="2"/>
      </tp>
      <tp>
        <v>46761088.460000001</v>
        <stp/>
        <stp>EM_S_STM07_IS</stp>
        <stp>4</stp>
        <stp>300036.SZ</stp>
        <stp>61</stp>
        <stp>12/31/2011</stp>
        <stp>1</stp>
        <tr r="F1333" s="2"/>
      </tp>
      <tp>
        <v>5701718.8899999997</v>
        <stp/>
        <stp>EM_S_STM07_IS</stp>
        <stp>4</stp>
        <stp>000007.SZ</stp>
        <stp>61</stp>
        <stp>12/31/2011</stp>
        <stp>1</stp>
        <tr r="F11" s="2"/>
      </tp>
      <tp>
        <v>475337495.05000001</v>
        <stp/>
        <stp>EM_S_STM07_IS</stp>
        <stp>4</stp>
        <stp>002007.SZ</stp>
        <stp>61</stp>
        <stp>12/31/2013</stp>
        <stp>1</stp>
        <tr r="J479" s="2"/>
      </tp>
      <tp>
        <v>123718829.79000001</v>
        <stp/>
        <stp>EM_S_STM07_IS</stp>
        <stp>4</stp>
        <stp>300037.SZ</stp>
        <stp>61</stp>
        <stp>12/31/2011</stp>
        <stp>1</stp>
        <tr r="F1334" s="2"/>
      </tp>
      <tp>
        <v>-539451.81999999995</v>
        <stp/>
        <stp>EM_S_STM07_IS</stp>
        <stp>4</stp>
        <stp>000008.SZ</stp>
        <stp>61</stp>
        <stp>12/31/2011</stp>
        <stp>1</stp>
        <tr r="F12" s="2"/>
      </tp>
      <tp>
        <v>548787544.14999998</v>
        <stp/>
        <stp>EM_S_STM07_IS</stp>
        <stp>4</stp>
        <stp>002008.SZ</stp>
        <stp>61</stp>
        <stp>12/31/2013</stp>
        <stp>1</stp>
        <tr r="J480" s="2"/>
      </tp>
      <tp>
        <v>27722987.43</v>
        <stp/>
        <stp>EM_S_STM07_IS</stp>
        <stp>4</stp>
        <stp>300038.SZ</stp>
        <stp>61</stp>
        <stp>12/31/2011</stp>
        <stp>1</stp>
        <tr r="F1335" s="2"/>
      </tp>
      <tp>
        <v>269923293.62</v>
        <stp/>
        <stp>EM_S_STM07_IS</stp>
        <stp>4</stp>
        <stp>000009.SZ</stp>
        <stp>61</stp>
        <stp>12/31/2011</stp>
        <stp>1</stp>
        <tr r="F13" s="2"/>
      </tp>
      <tp>
        <v>42736745.810000002</v>
        <stp/>
        <stp>EM_S_STM07_IS</stp>
        <stp>4</stp>
        <stp>002009.SZ</stp>
        <stp>61</stp>
        <stp>12/31/2013</stp>
        <stp>1</stp>
        <tr r="J481" s="2"/>
      </tp>
      <tp>
        <v>167563306.65000001</v>
        <stp/>
        <stp>EM_S_STM07_IS</stp>
        <stp>4</stp>
        <stp>300039.SZ</stp>
        <stp>61</stp>
        <stp>12/31/2011</stp>
        <stp>1</stp>
        <tr r="F1336" s="2"/>
      </tp>
      <tp>
        <v>5014847.58</v>
        <stp/>
        <stp>EM_S_STM07_IS</stp>
        <stp>4</stp>
        <stp>000010.SZ</stp>
        <stp>61</stp>
        <stp>12/31/2011</stp>
        <stp>1</stp>
        <tr r="F14" s="2"/>
      </tp>
      <tp>
        <v>172678821.61000001</v>
        <stp/>
        <stp>EM_S_STM07_IS</stp>
        <stp>4</stp>
        <stp>002010.SZ</stp>
        <stp>61</stp>
        <stp>12/31/2013</stp>
        <stp>1</stp>
        <tr r="J482" s="2"/>
      </tp>
      <tp>
        <v>82550104.640000001</v>
        <stp/>
        <stp>EM_S_STM07_IS</stp>
        <stp>4</stp>
        <stp>300020.SZ</stp>
        <stp>61</stp>
        <stp>12/31/2011</stp>
        <stp>1</stp>
        <tr r="F1317" s="2"/>
      </tp>
      <tp>
        <v>257461077.53999999</v>
        <stp/>
        <stp>EM_S_STM07_IS</stp>
        <stp>4</stp>
        <stp>000011.SZ</stp>
        <stp>61</stp>
        <stp>12/31/2011</stp>
        <stp>1</stp>
        <tr r="F15" s="2"/>
      </tp>
      <tp>
        <v>211997539.08000001</v>
        <stp/>
        <stp>EM_S_STM07_IS</stp>
        <stp>4</stp>
        <stp>002011.SZ</stp>
        <stp>61</stp>
        <stp>12/31/2013</stp>
        <stp>1</stp>
        <tr r="J483" s="2"/>
      </tp>
      <tp>
        <v>29943410.079999998</v>
        <stp/>
        <stp>EM_S_STM07_IS</stp>
        <stp>4</stp>
        <stp>300021.SZ</stp>
        <stp>61</stp>
        <stp>12/31/2011</stp>
        <stp>1</stp>
        <tr r="F1318" s="2"/>
      </tp>
      <tp>
        <v>1178229197</v>
        <stp/>
        <stp>EM_S_STM07_IS</stp>
        <stp>4</stp>
        <stp>000012.SZ</stp>
        <stp>61</stp>
        <stp>12/31/2011</stp>
        <stp>1</stp>
        <tr r="F16" s="2"/>
      </tp>
      <tp>
        <v>14555336.220000001</v>
        <stp/>
        <stp>EM_S_STM07_IS</stp>
        <stp>4</stp>
        <stp>002012.SZ</stp>
        <stp>61</stp>
        <stp>12/31/2013</stp>
        <stp>1</stp>
        <tr r="J484" s="2"/>
      </tp>
      <tp>
        <v>70384585.659999996</v>
        <stp/>
        <stp>EM_S_STM07_IS</stp>
        <stp>4</stp>
        <stp>300022.SZ</stp>
        <stp>61</stp>
        <stp>12/31/2011</stp>
        <stp>1</stp>
        <tr r="F1319" s="2"/>
      </tp>
      <tp>
        <v>418589276.85000002</v>
        <stp/>
        <stp>EM_S_STM07_IS</stp>
        <stp>4</stp>
        <stp>002013.SZ</stp>
        <stp>61</stp>
        <stp>12/31/2013</stp>
        <stp>1</stp>
        <tr r="J485" s="2"/>
      </tp>
      <tp>
        <v>8102707.4299999997</v>
        <stp/>
        <stp>EM_S_STM07_IS</stp>
        <stp>4</stp>
        <stp>300023.SZ</stp>
        <stp>61</stp>
        <stp>12/31/2011</stp>
        <stp>1</stp>
        <tr r="F1320" s="2"/>
      </tp>
      <tp>
        <v>54299409.140000001</v>
        <stp/>
        <stp>EM_S_STM07_IS</stp>
        <stp>4</stp>
        <stp>000014.SZ</stp>
        <stp>61</stp>
        <stp>12/31/2011</stp>
        <stp>1</stp>
        <tr r="F17" s="2"/>
      </tp>
      <tp>
        <v>176269220.53</v>
        <stp/>
        <stp>EM_S_STM07_IS</stp>
        <stp>4</stp>
        <stp>002014.SZ</stp>
        <stp>61</stp>
        <stp>12/31/2013</stp>
        <stp>1</stp>
        <tr r="J486" s="2"/>
      </tp>
      <tp>
        <v>159666195.84999999</v>
        <stp/>
        <stp>EM_S_STM07_IS</stp>
        <stp>4</stp>
        <stp>300024.SZ</stp>
        <stp>61</stp>
        <stp>12/31/2011</stp>
        <stp>1</stp>
        <tr r="F1321" s="2"/>
      </tp>
      <tp>
        <v>-349568839.06999999</v>
        <stp/>
        <stp>EM_S_STM07_IS</stp>
        <stp>4</stp>
        <stp>002015.SZ</stp>
        <stp>61</stp>
        <stp>12/31/2013</stp>
        <stp>1</stp>
        <tr r="J487" s="2"/>
      </tp>
      <tp>
        <v>37930884.329999998</v>
        <stp/>
        <stp>EM_S_STM07_IS</stp>
        <stp>4</stp>
        <stp>300025.SZ</stp>
        <stp>61</stp>
        <stp>12/31/2011</stp>
        <stp>1</stp>
        <tr r="F1322" s="2"/>
      </tp>
      <tp>
        <v>24972838.120000001</v>
        <stp/>
        <stp>EM_S_STM07_IS</stp>
        <stp>4</stp>
        <stp>000016.SZ</stp>
        <stp>61</stp>
        <stp>12/31/2011</stp>
        <stp>1</stp>
        <tr r="F18" s="2"/>
      </tp>
      <tp>
        <v>554450764.89999998</v>
        <stp/>
        <stp>EM_S_STM07_IS</stp>
        <stp>4</stp>
        <stp>002016.SZ</stp>
        <stp>61</stp>
        <stp>12/31/2013</stp>
        <stp>1</stp>
        <tr r="J488" s="2"/>
      </tp>
      <tp>
        <v>122164977.45999999</v>
        <stp/>
        <stp>EM_S_STM07_IS</stp>
        <stp>4</stp>
        <stp>300026.SZ</stp>
        <stp>61</stp>
        <stp>12/31/2011</stp>
        <stp>1</stp>
        <tr r="F1323" s="2"/>
      </tp>
      <tp>
        <v>39720901.460000001</v>
        <stp/>
        <stp>EM_S_STM07_IS</stp>
        <stp>4</stp>
        <stp>000017.SZ</stp>
        <stp>61</stp>
        <stp>12/31/2011</stp>
        <stp>1</stp>
        <tr r="F19" s="2"/>
      </tp>
      <tp>
        <v>43973967.18</v>
        <stp/>
        <stp>EM_S_STM07_IS</stp>
        <stp>4</stp>
        <stp>002017.SZ</stp>
        <stp>61</stp>
        <stp>12/31/2013</stp>
        <stp>1</stp>
        <tr r="J489" s="2"/>
      </tp>
      <tp>
        <v>202898504.84999999</v>
        <stp/>
        <stp>EM_S_STM07_IS</stp>
        <stp>4</stp>
        <stp>300027.SZ</stp>
        <stp>61</stp>
        <stp>12/31/2011</stp>
        <stp>1</stp>
        <tr r="F1324" s="2"/>
      </tp>
      <tp>
        <v>-17361593</v>
        <stp/>
        <stp>EM_S_STM07_IS</stp>
        <stp>4</stp>
        <stp>000018.SZ</stp>
        <stp>61</stp>
        <stp>12/31/2011</stp>
        <stp>1</stp>
        <tr r="F20" s="2"/>
      </tp>
      <tp>
        <v>44034764.700000003</v>
        <stp/>
        <stp>EM_S_STM07_IS</stp>
        <stp>4</stp>
        <stp>002018.SZ</stp>
        <stp>61</stp>
        <stp>12/31/2013</stp>
        <stp>1</stp>
        <tr r="J490" s="2"/>
      </tp>
      <tp>
        <v>47270622.409999996</v>
        <stp/>
        <stp>EM_S_STM07_IS</stp>
        <stp>4</stp>
        <stp>300028.SZ</stp>
        <stp>61</stp>
        <stp>12/31/2011</stp>
        <stp>1</stp>
        <tr r="F1325" s="2"/>
      </tp>
      <tp>
        <v>6980233.5700000003</v>
        <stp/>
        <stp>EM_S_STM07_IS</stp>
        <stp>4</stp>
        <stp>000019.SZ</stp>
        <stp>61</stp>
        <stp>12/31/2011</stp>
        <stp>1</stp>
        <tr r="F21" s="2"/>
      </tp>
      <tp>
        <v>25609109.620000001</v>
        <stp/>
        <stp>EM_S_STM07_IS</stp>
        <stp>4</stp>
        <stp>002019.SZ</stp>
        <stp>61</stp>
        <stp>12/31/2013</stp>
        <stp>1</stp>
        <tr r="J491" s="2"/>
      </tp>
      <tp>
        <v>62259506.600000001</v>
        <stp/>
        <stp>EM_S_STM07_IS</stp>
        <stp>4</stp>
        <stp>300029.SZ</stp>
        <stp>61</stp>
        <stp>12/31/2011</stp>
        <stp>1</stp>
        <tr r="F1326" s="2"/>
      </tp>
      <tp>
        <v>950748960.17999995</v>
        <stp/>
        <stp>EM_S_STM07_IS</stp>
        <stp>4</stp>
        <stp>000060.SZ</stp>
        <stp>61</stp>
        <stp>12/31/2011</stp>
        <stp>1</stp>
        <tr r="F53" s="2"/>
      </tp>
      <tp>
        <v>89241057.090000004</v>
        <stp/>
        <stp>EM_S_STM07_IS</stp>
        <stp>4</stp>
        <stp>002060.SZ</stp>
        <stp>61</stp>
        <stp>12/31/2013</stp>
        <stp>1</stp>
        <tr r="J532" s="2"/>
      </tp>
      <tp>
        <v>88406752.560000002</v>
        <stp/>
        <stp>EM_S_STM07_IS</stp>
        <stp>4</stp>
        <stp>300050.SZ</stp>
        <stp>61</stp>
        <stp>12/31/2011</stp>
        <stp>1</stp>
        <tr r="F1347" s="2"/>
      </tp>
      <tp>
        <v>206819213.88999999</v>
        <stp/>
        <stp>EM_S_STM07_IS</stp>
        <stp>4</stp>
        <stp>000061.SZ</stp>
        <stp>61</stp>
        <stp>12/31/2011</stp>
        <stp>1</stp>
        <tr r="F54" s="2"/>
      </tp>
      <tp>
        <v>29210207.399999999</v>
        <stp/>
        <stp>EM_S_STM07_IS</stp>
        <stp>4</stp>
        <stp>002061.SZ</stp>
        <stp>61</stp>
        <stp>12/31/2013</stp>
        <stp>1</stp>
        <tr r="J533" s="2"/>
      </tp>
      <tp>
        <v>24652690.420000002</v>
        <stp/>
        <stp>EM_S_STM07_IS</stp>
        <stp>4</stp>
        <stp>300051.SZ</stp>
        <stp>61</stp>
        <stp>12/31/2011</stp>
        <stp>1</stp>
        <tr r="F1348" s="2"/>
      </tp>
      <tp>
        <v>49414718.579999998</v>
        <stp/>
        <stp>EM_S_STM07_IS</stp>
        <stp>4</stp>
        <stp>000062.SZ</stp>
        <stp>61</stp>
        <stp>12/31/2011</stp>
        <stp>1</stp>
        <tr r="F55" s="2"/>
      </tp>
      <tp>
        <v>179226191.84999999</v>
        <stp/>
        <stp>EM_S_STM07_IS</stp>
        <stp>4</stp>
        <stp>002062.SZ</stp>
        <stp>61</stp>
        <stp>12/31/2013</stp>
        <stp>1</stp>
        <tr r="J534" s="2"/>
      </tp>
      <tp>
        <v>14504382.390000001</v>
        <stp/>
        <stp>EM_S_STM07_IS</stp>
        <stp>4</stp>
        <stp>300052.SZ</stp>
        <stp>61</stp>
        <stp>12/31/2011</stp>
        <stp>1</stp>
        <tr r="F1349" s="2"/>
      </tp>
      <tp>
        <v>2060166000</v>
        <stp/>
        <stp>EM_S_STM07_IS</stp>
        <stp>4</stp>
        <stp>000063.SZ</stp>
        <stp>61</stp>
        <stp>12/31/2011</stp>
        <stp>1</stp>
        <tr r="F56" s="2"/>
      </tp>
      <tp>
        <v>340954072.86000001</v>
        <stp/>
        <stp>EM_S_STM07_IS</stp>
        <stp>4</stp>
        <stp>002063.SZ</stp>
        <stp>61</stp>
        <stp>12/31/2013</stp>
        <stp>1</stp>
        <tr r="J535" s="2"/>
      </tp>
      <tp>
        <v>32511706.84</v>
        <stp/>
        <stp>EM_S_STM07_IS</stp>
        <stp>4</stp>
        <stp>300053.SZ</stp>
        <stp>61</stp>
        <stp>12/31/2011</stp>
        <stp>1</stp>
        <tr r="F1350" s="2"/>
      </tp>
      <tp>
        <v>276762371.74000001</v>
        <stp/>
        <stp>EM_S_STM07_IS</stp>
        <stp>4</stp>
        <stp>002064.SZ</stp>
        <stp>61</stp>
        <stp>12/31/2013</stp>
        <stp>1</stp>
        <tr r="J536" s="2"/>
      </tp>
      <tp>
        <v>52477070.829999998</v>
        <stp/>
        <stp>EM_S_STM07_IS</stp>
        <stp>4</stp>
        <stp>300054.SZ</stp>
        <stp>61</stp>
        <stp>12/31/2011</stp>
        <stp>1</stp>
        <tr r="F1351" s="2"/>
      </tp>
      <tp>
        <v>73335931.349999994</v>
        <stp/>
        <stp>EM_S_STM07_IS</stp>
        <stp>4</stp>
        <stp>000065.SZ</stp>
        <stp>61</stp>
        <stp>12/31/2011</stp>
        <stp>1</stp>
        <tr r="F57" s="2"/>
      </tp>
      <tp>
        <v>770870494.95000005</v>
        <stp/>
        <stp>EM_S_STM07_IS</stp>
        <stp>4</stp>
        <stp>002065.SZ</stp>
        <stp>61</stp>
        <stp>12/31/2013</stp>
        <stp>1</stp>
        <tr r="J537" s="2"/>
      </tp>
      <tp>
        <v>75575078.719999999</v>
        <stp/>
        <stp>EM_S_STM07_IS</stp>
        <stp>4</stp>
        <stp>300055.SZ</stp>
        <stp>61</stp>
        <stp>12/31/2011</stp>
        <stp>1</stp>
        <tr r="F1352" s="2"/>
      </tp>
      <tp>
        <v>101250020.08</v>
        <stp/>
        <stp>EM_S_STM07_IS</stp>
        <stp>4</stp>
        <stp>000066.SZ</stp>
        <stp>61</stp>
        <stp>12/31/2011</stp>
        <stp>1</stp>
        <tr r="F58" s="2"/>
      </tp>
      <tp>
        <v>-135325858.69</v>
        <stp/>
        <stp>EM_S_STM07_IS</stp>
        <stp>4</stp>
        <stp>002066.SZ</stp>
        <stp>61</stp>
        <stp>12/31/2013</stp>
        <stp>1</stp>
        <tr r="J538" s="2"/>
      </tp>
      <tp>
        <v>27963244.239999998</v>
        <stp/>
        <stp>EM_S_STM07_IS</stp>
        <stp>4</stp>
        <stp>300056.SZ</stp>
        <stp>61</stp>
        <stp>12/31/2011</stp>
        <stp>1</stp>
        <tr r="F1353" s="2"/>
      </tp>
      <tp>
        <v>12918312.210000001</v>
        <stp/>
        <stp>EM_S_STM07_IS</stp>
        <stp>4</stp>
        <stp>002067.SZ</stp>
        <stp>61</stp>
        <stp>12/31/2013</stp>
        <stp>1</stp>
        <tr r="J539" s="2"/>
      </tp>
      <tp>
        <v>82340092.260000005</v>
        <stp/>
        <stp>EM_S_STM07_IS</stp>
        <stp>4</stp>
        <stp>300057.SZ</stp>
        <stp>61</stp>
        <stp>12/31/2011</stp>
        <stp>1</stp>
        <tr r="F1354" s="2"/>
      </tp>
      <tp>
        <v>-40864297.780000001</v>
        <stp/>
        <stp>EM_S_STM07_IS</stp>
        <stp>4</stp>
        <stp>000068.SZ</stp>
        <stp>61</stp>
        <stp>12/31/2011</stp>
        <stp>1</stp>
        <tr r="F59" s="2"/>
      </tp>
      <tp>
        <v>25734976.510000002</v>
        <stp/>
        <stp>EM_S_STM07_IS</stp>
        <stp>4</stp>
        <stp>002068.SZ</stp>
        <stp>61</stp>
        <stp>12/31/2013</stp>
        <stp>1</stp>
        <tr r="J540" s="2"/>
      </tp>
      <tp>
        <v>121075595.04000001</v>
        <stp/>
        <stp>EM_S_STM07_IS</stp>
        <stp>4</stp>
        <stp>300058.SZ</stp>
        <stp>61</stp>
        <stp>12/31/2011</stp>
        <stp>1</stp>
        <tr r="F1355" s="2"/>
      </tp>
      <tp>
        <v>3177162768.96</v>
        <stp/>
        <stp>EM_S_STM07_IS</stp>
        <stp>4</stp>
        <stp>000069.SZ</stp>
        <stp>61</stp>
        <stp>12/31/2011</stp>
        <stp>1</stp>
        <tr r="F60" s="2"/>
      </tp>
      <tp>
        <v>96942753.450000003</v>
        <stp/>
        <stp>EM_S_STM07_IS</stp>
        <stp>4</stp>
        <stp>002069.SZ</stp>
        <stp>61</stp>
        <stp>12/31/2013</stp>
        <stp>1</stp>
        <tr r="J541" s="2"/>
      </tp>
      <tp>
        <v>106528210.93000001</v>
        <stp/>
        <stp>EM_S_STM07_IS</stp>
        <stp>4</stp>
        <stp>300059.SZ</stp>
        <stp>61</stp>
        <stp>12/31/2011</stp>
        <stp>1</stp>
        <tr r="F1356" s="2"/>
      </tp>
      <tp>
        <v>36768772.789999999</v>
        <stp/>
        <stp>EM_S_STM07_IS</stp>
        <stp>4</stp>
        <stp>000070.SZ</stp>
        <stp>61</stp>
        <stp>12/31/2011</stp>
        <stp>1</stp>
        <tr r="F61" s="2"/>
      </tp>
      <tp>
        <v>42093365.219999999</v>
        <stp/>
        <stp>EM_S_STM07_IS</stp>
        <stp>4</stp>
        <stp>002070.SZ</stp>
        <stp>61</stp>
        <stp>12/31/2013</stp>
        <stp>1</stp>
        <tr r="J542" s="2"/>
      </tp>
      <tp>
        <v>39878046.140000001</v>
        <stp/>
        <stp>EM_S_STM07_IS</stp>
        <stp>4</stp>
        <stp>300040.SZ</stp>
        <stp>61</stp>
        <stp>12/31/2011</stp>
        <stp>1</stp>
        <tr r="F1337" s="2"/>
      </tp>
      <tp>
        <v>6401979.4500000002</v>
        <stp/>
        <stp>EM_S_STM07_IS</stp>
        <stp>4</stp>
        <stp>002071.SZ</stp>
        <stp>61</stp>
        <stp>12/31/2013</stp>
        <stp>1</stp>
        <tr r="J543" s="2"/>
      </tp>
      <tp>
        <v>72024831.799999997</v>
        <stp/>
        <stp>EM_S_STM07_IS</stp>
        <stp>4</stp>
        <stp>300041.SZ</stp>
        <stp>61</stp>
        <stp>12/31/2011</stp>
        <stp>1</stp>
        <tr r="F1338" s="2"/>
      </tp>
      <tp>
        <v>-60426673.909999996</v>
        <stp/>
        <stp>EM_S_STM07_IS</stp>
        <stp>4</stp>
        <stp>002072.SZ</stp>
        <stp>61</stp>
        <stp>12/31/2013</stp>
        <stp>1</stp>
        <tr r="J544" s="2"/>
      </tp>
      <tp>
        <v>16310417.66</v>
        <stp/>
        <stp>EM_S_STM07_IS</stp>
        <stp>4</stp>
        <stp>300042.SZ</stp>
        <stp>61</stp>
        <stp>12/31/2011</stp>
        <stp>1</stp>
        <tr r="F1339" s="2"/>
      </tp>
      <tp>
        <v>126134533.83</v>
        <stp/>
        <stp>EM_S_STM07_IS</stp>
        <stp>4</stp>
        <stp>002073.SZ</stp>
        <stp>61</stp>
        <stp>12/31/2013</stp>
        <stp>1</stp>
        <tr r="J545" s="2"/>
      </tp>
      <tp>
        <v>81117712.359999999</v>
        <stp/>
        <stp>EM_S_STM07_IS</stp>
        <stp>4</stp>
        <stp>300043.SZ</stp>
        <stp>61</stp>
        <stp>12/31/2011</stp>
        <stp>1</stp>
        <tr r="F1340" s="2"/>
      </tp>
      <tp>
        <v>29139772.670000002</v>
        <stp/>
        <stp>EM_S_STM07_IS</stp>
        <stp>4</stp>
        <stp>002074.SZ</stp>
        <stp>61</stp>
        <stp>12/31/2013</stp>
        <stp>1</stp>
        <tr r="J546" s="2"/>
      </tp>
      <tp>
        <v>25922278.949999999</v>
        <stp/>
        <stp>EM_S_STM07_IS</stp>
        <stp>4</stp>
        <stp>300044.SZ</stp>
        <stp>61</stp>
        <stp>12/31/2011</stp>
        <stp>1</stp>
        <tr r="F1341" s="2"/>
      </tp>
      <tp>
        <v>28243781.390000001</v>
        <stp/>
        <stp>EM_S_STM07_IS</stp>
        <stp>4</stp>
        <stp>002075.SZ</stp>
        <stp>61</stp>
        <stp>12/31/2013</stp>
        <stp>1</stp>
        <tr r="J547" s="2"/>
      </tp>
      <tp>
        <v>61057272.859999999</v>
        <stp/>
        <stp>EM_S_STM07_IS</stp>
        <stp>4</stp>
        <stp>300045.SZ</stp>
        <stp>61</stp>
        <stp>12/31/2011</stp>
        <stp>1</stp>
        <tr r="F1342" s="2"/>
      </tp>
      <tp>
        <v>16129946.51</v>
        <stp/>
        <stp>EM_S_STM07_IS</stp>
        <stp>4</stp>
        <stp>002076.SZ</stp>
        <stp>61</stp>
        <stp>12/31/2013</stp>
        <stp>1</stp>
        <tr r="J548" s="2"/>
      </tp>
      <tp>
        <v>90039129.870000005</v>
        <stp/>
        <stp>EM_S_STM07_IS</stp>
        <stp>4</stp>
        <stp>300046.SZ</stp>
        <stp>61</stp>
        <stp>12/31/2011</stp>
        <stp>1</stp>
        <tr r="F1343" s="2"/>
      </tp>
      <tp>
        <v>54096017.880000003</v>
        <stp/>
        <stp>EM_S_STM07_IS</stp>
        <stp>4</stp>
        <stp>002077.SZ</stp>
        <stp>61</stp>
        <stp>12/31/2013</stp>
        <stp>1</stp>
        <tr r="J549" s="2"/>
      </tp>
      <tp>
        <v>81252099.129999995</v>
        <stp/>
        <stp>EM_S_STM07_IS</stp>
        <stp>4</stp>
        <stp>300047.SZ</stp>
        <stp>61</stp>
        <stp>12/31/2011</stp>
        <stp>1</stp>
        <tr r="F1344" s="2"/>
      </tp>
      <tp>
        <v>52528359.240000002</v>
        <stp/>
        <stp>EM_S_STM07_IS</stp>
        <stp>4</stp>
        <stp>000078.SZ</stp>
        <stp>61</stp>
        <stp>12/31/2011</stp>
        <stp>1</stp>
        <tr r="F62" s="2"/>
      </tp>
      <tp>
        <v>284624537.86000001</v>
        <stp/>
        <stp>EM_S_STM07_IS</stp>
        <stp>4</stp>
        <stp>002078.SZ</stp>
        <stp>61</stp>
        <stp>12/31/2013</stp>
        <stp>1</stp>
        <tr r="J550" s="2"/>
      </tp>
      <tp>
        <v>128680522.78</v>
        <stp/>
        <stp>EM_S_STM07_IS</stp>
        <stp>4</stp>
        <stp>300048.SZ</stp>
        <stp>61</stp>
        <stp>12/31/2011</stp>
        <stp>1</stp>
        <tr r="F1345" s="2"/>
      </tp>
      <tp>
        <v>42281493.710000001</v>
        <stp/>
        <stp>EM_S_STM07_IS</stp>
        <stp>4</stp>
        <stp>002079.SZ</stp>
        <stp>61</stp>
        <stp>12/31/2013</stp>
        <stp>1</stp>
        <tr r="J551" s="2"/>
      </tp>
      <tp>
        <v>52490696.159999996</v>
        <stp/>
        <stp>EM_S_STM07_IS</stp>
        <stp>4</stp>
        <stp>300049.SZ</stp>
        <stp>61</stp>
        <stp>12/31/2011</stp>
        <stp>1</stp>
        <tr r="F1346" s="2"/>
      </tp>
      <tp>
        <v>140080654.63</v>
        <stp/>
        <stp>EM_S_STM07_IS</stp>
        <stp>4</stp>
        <stp>000040.SZ</stp>
        <stp>61</stp>
        <stp>12/31/2011</stp>
        <stp>1</stp>
        <tr r="F41" s="2"/>
      </tp>
      <tp>
        <v>15768715</v>
        <stp/>
        <stp>EM_S_STM07_IS</stp>
        <stp>4</stp>
        <stp>002040.SZ</stp>
        <stp>61</stp>
        <stp>12/31/2013</stp>
        <stp>1</stp>
        <tr r="J512" s="2"/>
      </tp>
      <tp>
        <v>344505061.05000001</v>
        <stp/>
        <stp>EM_S_STM07_IS</stp>
        <stp>4</stp>
        <stp>300070.SZ</stp>
        <stp>61</stp>
        <stp>12/31/2011</stp>
        <stp>1</stp>
        <tr r="F1366" s="2"/>
      </tp>
      <tp>
        <v>337676662.82999998</v>
        <stp/>
        <stp>EM_S_STM07_IS</stp>
        <stp>4</stp>
        <stp>002041.SZ</stp>
        <stp>61</stp>
        <stp>12/31/2013</stp>
        <stp>1</stp>
        <tr r="J513" s="2"/>
      </tp>
      <tp>
        <v>37507057.289999999</v>
        <stp/>
        <stp>EM_S_STM07_IS</stp>
        <stp>4</stp>
        <stp>300071.SZ</stp>
        <stp>61</stp>
        <stp>12/31/2011</stp>
        <stp>1</stp>
        <tr r="F1367" s="2"/>
      </tp>
      <tp>
        <v>319093933.45999998</v>
        <stp/>
        <stp>EM_S_STM07_IS</stp>
        <stp>4</stp>
        <stp>000042.SZ</stp>
        <stp>61</stp>
        <stp>12/31/2011</stp>
        <stp>1</stp>
        <tr r="F42" s="2"/>
      </tp>
      <tp>
        <v>200269135.84999999</v>
        <stp/>
        <stp>EM_S_STM07_IS</stp>
        <stp>4</stp>
        <stp>002042.SZ</stp>
        <stp>61</stp>
        <stp>12/31/2013</stp>
        <stp>1</stp>
        <tr r="J514" s="2"/>
      </tp>
      <tp>
        <v>95062957.420000002</v>
        <stp/>
        <stp>EM_S_STM07_IS</stp>
        <stp>4</stp>
        <stp>300072.SZ</stp>
        <stp>61</stp>
        <stp>12/31/2011</stp>
        <stp>1</stp>
        <tr r="F1368" s="2"/>
      </tp>
      <tp>
        <v>517334892.88999999</v>
        <stp/>
        <stp>EM_S_STM07_IS</stp>
        <stp>4</stp>
        <stp>000043.SZ</stp>
        <stp>61</stp>
        <stp>12/31/2011</stp>
        <stp>1</stp>
        <tr r="F43" s="2"/>
      </tp>
      <tp>
        <v>23171208.760000002</v>
        <stp/>
        <stp>EM_S_STM07_IS</stp>
        <stp>4</stp>
        <stp>002043.SZ</stp>
        <stp>61</stp>
        <stp>12/31/2013</stp>
        <stp>1</stp>
        <tr r="J515" s="2"/>
      </tp>
      <tp>
        <v>-739002.82</v>
        <stp/>
        <stp>EM_S_STM07_IS</stp>
        <stp>4</stp>
        <stp>300073.SZ</stp>
        <stp>61</stp>
        <stp>12/31/2011</stp>
        <stp>1</stp>
        <tr r="F1369" s="2"/>
      </tp>
      <tp>
        <v>-6234721.9000000004</v>
        <stp/>
        <stp>EM_S_STM07_IS</stp>
        <stp>4</stp>
        <stp>002044.SZ</stp>
        <stp>61</stp>
        <stp>12/31/2013</stp>
        <stp>1</stp>
        <tr r="J516" s="2"/>
      </tp>
      <tp>
        <v>50613078.32</v>
        <stp/>
        <stp>EM_S_STM07_IS</stp>
        <stp>4</stp>
        <stp>300074.SZ</stp>
        <stp>61</stp>
        <stp>12/31/2011</stp>
        <stp>1</stp>
        <tr r="F1370" s="2"/>
      </tp>
      <tp>
        <v>48915594.469999999</v>
        <stp/>
        <stp>EM_S_STM07_IS</stp>
        <stp>4</stp>
        <stp>000045.SZ</stp>
        <stp>61</stp>
        <stp>12/31/2011</stp>
        <stp>1</stp>
        <tr r="F44" s="2"/>
      </tp>
      <tp>
        <v>81539420</v>
        <stp/>
        <stp>EM_S_STM07_IS</stp>
        <stp>4</stp>
        <stp>002045.SZ</stp>
        <stp>61</stp>
        <stp>12/31/2013</stp>
        <stp>1</stp>
        <tr r="J517" s="2"/>
      </tp>
      <tp>
        <v>51931011.789999999</v>
        <stp/>
        <stp>EM_S_STM07_IS</stp>
        <stp>4</stp>
        <stp>300075.SZ</stp>
        <stp>61</stp>
        <stp>12/31/2011</stp>
        <stp>1</stp>
        <tr r="F1371" s="2"/>
      </tp>
      <tp>
        <v>257787152.05000001</v>
        <stp/>
        <stp>EM_S_STM07_IS</stp>
        <stp>4</stp>
        <stp>000046.SZ</stp>
        <stp>61</stp>
        <stp>12/31/2011</stp>
        <stp>1</stp>
        <tr r="F45" s="2"/>
      </tp>
      <tp>
        <v>38086865.539999999</v>
        <stp/>
        <stp>EM_S_STM07_IS</stp>
        <stp>4</stp>
        <stp>002046.SZ</stp>
        <stp>61</stp>
        <stp>12/31/2013</stp>
        <stp>1</stp>
        <tr r="J518" s="2"/>
      </tp>
      <tp>
        <v>31225726.530000001</v>
        <stp/>
        <stp>EM_S_STM07_IS</stp>
        <stp>4</stp>
        <stp>300076.SZ</stp>
        <stp>61</stp>
        <stp>12/31/2011</stp>
        <stp>1</stp>
        <tr r="F1372" s="2"/>
      </tp>
      <tp>
        <v>219904193.63</v>
        <stp/>
        <stp>EM_S_STM07_IS</stp>
        <stp>4</stp>
        <stp>002047.SZ</stp>
        <stp>61</stp>
        <stp>12/31/2013</stp>
        <stp>1</stp>
        <tr r="J519" s="2"/>
      </tp>
      <tp>
        <v>107714577.2</v>
        <stp/>
        <stp>EM_S_STM07_IS</stp>
        <stp>4</stp>
        <stp>300077.SZ</stp>
        <stp>61</stp>
        <stp>12/31/2011</stp>
        <stp>1</stp>
        <tr r="F1373" s="2"/>
      </tp>
      <tp>
        <v>483048101.94</v>
        <stp/>
        <stp>EM_S_STM07_IS</stp>
        <stp>4</stp>
        <stp>000048.SZ</stp>
        <stp>61</stp>
        <stp>12/31/2011</stp>
        <stp>1</stp>
        <tr r="F46" s="2"/>
      </tp>
      <tp>
        <v>343182230.42000002</v>
        <stp/>
        <stp>EM_S_STM07_IS</stp>
        <stp>4</stp>
        <stp>002048.SZ</stp>
        <stp>61</stp>
        <stp>12/31/2013</stp>
        <stp>1</stp>
        <tr r="J520" s="2"/>
      </tp>
      <tp>
        <v>93100358.269999996</v>
        <stp/>
        <stp>EM_S_STM07_IS</stp>
        <stp>4</stp>
        <stp>300078.SZ</stp>
        <stp>61</stp>
        <stp>12/31/2011</stp>
        <stp>1</stp>
        <tr r="F1374" s="2"/>
      </tp>
      <tp>
        <v>119320357.01000001</v>
        <stp/>
        <stp>EM_S_STM07_IS</stp>
        <stp>4</stp>
        <stp>000049.SZ</stp>
        <stp>61</stp>
        <stp>12/31/2011</stp>
        <stp>1</stp>
        <tr r="F47" s="2"/>
      </tp>
      <tp>
        <v>272515185.88999999</v>
        <stp/>
        <stp>EM_S_STM07_IS</stp>
        <stp>4</stp>
        <stp>002049.SZ</stp>
        <stp>61</stp>
        <stp>12/31/2013</stp>
        <stp>1</stp>
        <tr r="J521" s="2"/>
      </tp>
      <tp>
        <v>204222299.81</v>
        <stp/>
        <stp>EM_S_STM07_IS</stp>
        <stp>4</stp>
        <stp>300079.SZ</stp>
        <stp>61</stp>
        <stp>12/31/2011</stp>
        <stp>1</stp>
        <tr r="F1375" s="2"/>
      </tp>
      <tp>
        <v>101133343</v>
        <stp/>
        <stp>EM_S_STM07_IS</stp>
        <stp>4</stp>
        <stp>000050.SZ</stp>
        <stp>61</stp>
        <stp>12/31/2011</stp>
        <stp>1</stp>
        <tr r="F48" s="2"/>
      </tp>
      <tp>
        <v>323353825.36000001</v>
        <stp/>
        <stp>EM_S_STM07_IS</stp>
        <stp>4</stp>
        <stp>002050.SZ</stp>
        <stp>61</stp>
        <stp>12/31/2013</stp>
        <stp>1</stp>
        <tr r="J522" s="2"/>
      </tp>
      <tp>
        <v>718476718.03999996</v>
        <stp/>
        <stp>EM_S_STM07_IS</stp>
        <stp>4</stp>
        <stp>002051.SZ</stp>
        <stp>61</stp>
        <stp>12/31/2013</stp>
        <stp>1</stp>
        <tr r="J523" s="2"/>
      </tp>
      <tp>
        <v>9557581.9199999999</v>
        <stp/>
        <stp>EM_S_STM07_IS</stp>
        <stp>4</stp>
        <stp>300061.SZ</stp>
        <stp>61</stp>
        <stp>12/31/2011</stp>
        <stp>1</stp>
        <tr r="F1357" s="2"/>
      </tp>
      <tp>
        <v>34156536.18</v>
        <stp/>
        <stp>EM_S_STM07_IS</stp>
        <stp>4</stp>
        <stp>002052.SZ</stp>
        <stp>61</stp>
        <stp>12/31/2013</stp>
        <stp>1</stp>
        <tr r="J524" s="2"/>
      </tp>
      <tp>
        <v>55052994.780000001</v>
        <stp/>
        <stp>EM_S_STM07_IS</stp>
        <stp>4</stp>
        <stp>300062.SZ</stp>
        <stp>61</stp>
        <stp>12/31/2011</stp>
        <stp>1</stp>
        <tr r="F1358" s="2"/>
      </tp>
      <tp>
        <v>37339483.380000003</v>
        <stp/>
        <stp>EM_S_STM07_IS</stp>
        <stp>4</stp>
        <stp>002053.SZ</stp>
        <stp>61</stp>
        <stp>12/31/2013</stp>
        <stp>1</stp>
        <tr r="J525" s="2"/>
      </tp>
      <tp>
        <v>19037038.530000001</v>
        <stp/>
        <stp>EM_S_STM07_IS</stp>
        <stp>4</stp>
        <stp>300063.SZ</stp>
        <stp>61</stp>
        <stp>12/31/2011</stp>
        <stp>1</stp>
        <tr r="F1359" s="2"/>
      </tp>
      <tp>
        <v>115297439.77</v>
        <stp/>
        <stp>EM_S_STM07_IS</stp>
        <stp>4</stp>
        <stp>002054.SZ</stp>
        <stp>61</stp>
        <stp>12/31/2013</stp>
        <stp>1</stp>
        <tr r="J526" s="2"/>
      </tp>
      <tp>
        <v>141628140.08000001</v>
        <stp/>
        <stp>EM_S_STM07_IS</stp>
        <stp>4</stp>
        <stp>300064.SZ</stp>
        <stp>61</stp>
        <stp>12/31/2011</stp>
        <stp>1</stp>
        <tr r="F1360" s="2"/>
      </tp>
      <tp>
        <v>65503925.579999998</v>
        <stp/>
        <stp>EM_S_STM07_IS</stp>
        <stp>4</stp>
        <stp>000055.SZ</stp>
        <stp>61</stp>
        <stp>12/31/2011</stp>
        <stp>1</stp>
        <tr r="F49" s="2"/>
      </tp>
      <tp>
        <v>122730586.97</v>
        <stp/>
        <stp>EM_S_STM07_IS</stp>
        <stp>4</stp>
        <stp>002055.SZ</stp>
        <stp>61</stp>
        <stp>12/31/2013</stp>
        <stp>1</stp>
        <tr r="J527" s="2"/>
      </tp>
      <tp>
        <v>24511091.370000001</v>
        <stp/>
        <stp>EM_S_STM07_IS</stp>
        <stp>4</stp>
        <stp>300065.SZ</stp>
        <stp>61</stp>
        <stp>12/31/2011</stp>
        <stp>1</stp>
        <tr r="F1361" s="2"/>
      </tp>
      <tp>
        <v>-123774612.23</v>
        <stp/>
        <stp>EM_S_STM07_IS</stp>
        <stp>4</stp>
        <stp>000056.SZ</stp>
        <stp>61</stp>
        <stp>12/31/2011</stp>
        <stp>1</stp>
        <tr r="F50" s="2"/>
      </tp>
      <tp>
        <v>279350621.94999999</v>
        <stp/>
        <stp>EM_S_STM07_IS</stp>
        <stp>4</stp>
        <stp>002056.SZ</stp>
        <stp>61</stp>
        <stp>12/31/2013</stp>
        <stp>1</stp>
        <tr r="J528" s="2"/>
      </tp>
      <tp>
        <v>62594037.200000003</v>
        <stp/>
        <stp>EM_S_STM07_IS</stp>
        <stp>4</stp>
        <stp>300066.SZ</stp>
        <stp>61</stp>
        <stp>12/31/2011</stp>
        <stp>1</stp>
        <tr r="F1362" s="2"/>
      </tp>
      <tp>
        <v>21307586.870000001</v>
        <stp/>
        <stp>EM_S_STM07_IS</stp>
        <stp>4</stp>
        <stp>002057.SZ</stp>
        <stp>61</stp>
        <stp>12/31/2013</stp>
        <stp>1</stp>
        <tr r="J529" s="2"/>
      </tp>
      <tp>
        <v>31979095.649999999</v>
        <stp/>
        <stp>EM_S_STM07_IS</stp>
        <stp>4</stp>
        <stp>300067.SZ</stp>
        <stp>61</stp>
        <stp>12/31/2011</stp>
        <stp>1</stp>
        <tr r="F1363" s="2"/>
      </tp>
      <tp>
        <v>68995713.25</v>
        <stp/>
        <stp>EM_S_STM07_IS</stp>
        <stp>4</stp>
        <stp>000058.SZ</stp>
        <stp>61</stp>
        <stp>12/31/2011</stp>
        <stp>1</stp>
        <tr r="F51" s="2"/>
      </tp>
      <tp>
        <v>5978537.9900000002</v>
        <stp/>
        <stp>EM_S_STM07_IS</stp>
        <stp>4</stp>
        <stp>002058.SZ</stp>
        <stp>61</stp>
        <stp>12/31/2013</stp>
        <stp>1</stp>
        <tr r="J530" s="2"/>
      </tp>
      <tp>
        <v>71298394.810000002</v>
        <stp/>
        <stp>EM_S_STM07_IS</stp>
        <stp>4</stp>
        <stp>300068.SZ</stp>
        <stp>61</stp>
        <stp>12/31/2011</stp>
        <stp>1</stp>
        <tr r="F1364" s="2"/>
      </tp>
      <tp>
        <v>842002132.20000005</v>
        <stp/>
        <stp>EM_S_STM07_IS</stp>
        <stp>4</stp>
        <stp>000059.SZ</stp>
        <stp>61</stp>
        <stp>12/31/2011</stp>
        <stp>1</stp>
        <tr r="F52" s="2"/>
      </tp>
      <tp>
        <v>63232857.850000001</v>
        <stp/>
        <stp>EM_S_STM07_IS</stp>
        <stp>4</stp>
        <stp>002059.SZ</stp>
        <stp>61</stp>
        <stp>12/31/2013</stp>
        <stp>1</stp>
        <tr r="J531" s="2"/>
      </tp>
      <tp>
        <v>21297878.41</v>
        <stp/>
        <stp>EM_S_STM07_IS</stp>
        <stp>4</stp>
        <stp>300069.SZ</stp>
        <stp>61</stp>
        <stp>12/31/2011</stp>
        <stp>1</stp>
        <tr r="F1365" s="2"/>
      </tp>
      <tp>
        <v>165555059.41</v>
        <stp/>
        <stp>EM_S_STM07_IS</stp>
        <stp>4</stp>
        <stp>600080.SH</stp>
        <stp>61</stp>
        <stp>12/31/2011</stp>
        <stp>1</stp>
        <tr r="F1939" s="2"/>
      </tp>
      <tp>
        <v>137516890.31999999</v>
        <stp/>
        <stp>EM_S_STM07_IS</stp>
        <stp>4</stp>
        <stp>600081.SH</stp>
        <stp>61</stp>
        <stp>12/31/2011</stp>
        <stp>1</stp>
        <tr r="F1940" s="2"/>
      </tp>
      <tp>
        <v>81781584.939999998</v>
        <stp/>
        <stp>EM_S_STM07_IS</stp>
        <stp>4</stp>
        <stp>600082.SH</stp>
        <stp>61</stp>
        <stp>12/31/2011</stp>
        <stp>1</stp>
        <tr r="F1941" s="2"/>
      </tp>
      <tp>
        <v>16539562.16</v>
        <stp/>
        <stp>EM_S_STM07_IS</stp>
        <stp>4</stp>
        <stp>600083.SH</stp>
        <stp>61</stp>
        <stp>12/31/2011</stp>
        <stp>1</stp>
        <tr r="F1942" s="2"/>
      </tp>
      <tp>
        <v>-183651530.13</v>
        <stp/>
        <stp>EM_S_STM07_IS</stp>
        <stp>4</stp>
        <stp>600084.SH</stp>
        <stp>61</stp>
        <stp>12/31/2011</stp>
        <stp>1</stp>
        <tr r="F1943" s="2"/>
      </tp>
      <tp>
        <v>438066654.62</v>
        <stp/>
        <stp>EM_S_STM07_IS</stp>
        <stp>4</stp>
        <stp>600085.SH</stp>
        <stp>61</stp>
        <stp>12/31/2011</stp>
        <stp>1</stp>
        <tr r="F1944" s="2"/>
      </tp>
      <tp>
        <v>28207485.670000002</v>
        <stp/>
        <stp>EM_S_STM07_IS</stp>
        <stp>4</stp>
        <stp>603085.SH</stp>
        <stp>61</stp>
        <stp>12/31/2012</stp>
        <stp>1</stp>
        <tr r="H2882" s="2"/>
      </tp>
      <tp>
        <v>78266624.290000007</v>
        <stp/>
        <stp>EM_S_STM07_IS</stp>
        <stp>4</stp>
        <stp>600086.SH</stp>
        <stp>61</stp>
        <stp>12/31/2011</stp>
        <stp>1</stp>
        <tr r="F1945" s="2"/>
      </tp>
      <tp>
        <v>73222015.340000004</v>
        <stp/>
        <stp>EM_S_STM07_IS</stp>
        <stp>4</stp>
        <stp>600088.SH</stp>
        <stp>61</stp>
        <stp>12/31/2011</stp>
        <stp>1</stp>
        <tr r="F1946" s="2"/>
      </tp>
      <tp>
        <v>37187000000</v>
        <stp/>
        <stp>EM_S_STM07_IS</stp>
        <stp>4</stp>
        <stp>601088.SH</stp>
        <stp>61</stp>
        <stp>12/31/2010</stp>
        <stp>1</stp>
        <tr r="D2707" s="2"/>
      </tp>
      <tp>
        <v>64342473.18</v>
        <stp/>
        <stp>EM_S_STM07_IS</stp>
        <stp>4</stp>
        <stp>603088.SH</stp>
        <stp>61</stp>
        <stp>12/31/2012</stp>
        <stp>1</stp>
        <tr r="H2883" s="2"/>
      </tp>
      <tp>
        <v>1229238183.55</v>
        <stp/>
        <stp>EM_S_STM07_IS</stp>
        <stp>4</stp>
        <stp>600089.SH</stp>
        <stp>61</stp>
        <stp>12/31/2011</stp>
        <stp>1</stp>
        <tr r="F1947" s="2"/>
      </tp>
      <tp>
        <v>58489370.840000004</v>
        <stp/>
        <stp>EM_S_STM07_IS</stp>
        <stp>4</stp>
        <stp>600090.SH</stp>
        <stp>61</stp>
        <stp>12/31/2011</stp>
        <stp>1</stp>
        <tr r="F1948" s="2"/>
      </tp>
      <tp>
        <v>38318491.899999999</v>
        <stp/>
        <stp>EM_S_STM07_IS</stp>
        <stp>4</stp>
        <stp>603090.SH</stp>
        <stp>61</stp>
        <stp>12/31/2012</stp>
        <stp>1</stp>
        <tr r="H2884" s="2"/>
      </tp>
      <tp>
        <v>-145296628.44</v>
        <stp/>
        <stp>EM_S_STM07_IS</stp>
        <stp>4</stp>
        <stp>600091.SH</stp>
        <stp>61</stp>
        <stp>12/31/2011</stp>
        <stp>1</stp>
        <tr r="F1949" s="2"/>
      </tp>
      <tp>
        <v>21443535.16</v>
        <stp/>
        <stp>EM_S_STM07_IS</stp>
        <stp>4</stp>
        <stp>600093.SH</stp>
        <stp>61</stp>
        <stp>12/31/2011</stp>
        <stp>1</stp>
        <tr r="F1950" s="2"/>
      </tp>
      <tp>
        <v>696528292.97000003</v>
        <stp/>
        <stp>EM_S_STM07_IS</stp>
        <stp>4</stp>
        <stp>600094.SH</stp>
        <stp>61</stp>
        <stp>12/31/2011</stp>
        <stp>1</stp>
        <tr r="F1951" s="2"/>
      </tp>
      <tp>
        <v>21500947.07</v>
        <stp/>
        <stp>EM_S_STM07_IS</stp>
        <stp>4</stp>
        <stp>600095.SH</stp>
        <stp>61</stp>
        <stp>12/31/2011</stp>
        <stp>1</stp>
        <tr r="F1952" s="2"/>
      </tp>
      <tp>
        <v>168751381.19</v>
        <stp/>
        <stp>EM_S_STM07_IS</stp>
        <stp>4</stp>
        <stp>600096.SH</stp>
        <stp>61</stp>
        <stp>12/31/2011</stp>
        <stp>1</stp>
        <tr r="F1953" s="2"/>
      </tp>
      <tp>
        <v>65749245.689999998</v>
        <stp/>
        <stp>EM_S_STM07_IS</stp>
        <stp>4</stp>
        <stp>600097.SH</stp>
        <stp>61</stp>
        <stp>12/31/2011</stp>
        <stp>1</stp>
        <tr r="F1954" s="2"/>
      </tp>
      <tp>
        <v>383996186</v>
        <stp/>
        <stp>EM_S_STM07_IS</stp>
        <stp>4</stp>
        <stp>600098.SH</stp>
        <stp>61</stp>
        <stp>12/31/2011</stp>
        <stp>1</stp>
        <tr r="F1955" s="2"/>
      </tp>
      <tp>
        <v>593724208.77999997</v>
        <stp/>
        <stp>EM_S_STM07_IS</stp>
        <stp>4</stp>
        <stp>601098.SH</stp>
        <stp>61</stp>
        <stp>12/31/2010</stp>
        <stp>1</stp>
        <tr r="D2708" s="2"/>
      </tp>
      <tp>
        <v>160897688.28999999</v>
        <stp/>
        <stp>EM_S_STM07_IS</stp>
        <stp>4</stp>
        <stp>603098.SH</stp>
        <stp>61</stp>
        <stp>12/31/2012</stp>
        <stp>1</stp>
        <tr r="H2885" s="2"/>
      </tp>
      <tp>
        <v>3275594.7</v>
        <stp/>
        <stp>EM_S_STM07_IS</stp>
        <stp>4</stp>
        <stp>600099.SH</stp>
        <stp>61</stp>
        <stp>12/31/2011</stp>
        <stp>1</stp>
        <tr r="F1956" s="2"/>
      </tp>
      <tp>
        <v>203771626.18000001</v>
        <stp/>
        <stp>EM_S_STM07_IS</stp>
        <stp>4</stp>
        <stp>601099.SH</stp>
        <stp>61</stp>
        <stp>12/31/2010</stp>
        <stp>1</stp>
        <tr r="D2709" s="2"/>
      </tp>
      <tp>
        <v>73895700</v>
        <stp/>
        <stp>EM_S_STM07_IS</stp>
        <stp>4</stp>
        <stp>603099.SH</stp>
        <stp>61</stp>
        <stp>12/31/2012</stp>
        <stp>1</stp>
        <tr r="H2886" s="2"/>
      </tp>
      <tp>
        <v>1689067139.8299999</v>
        <stp/>
        <stp>EM_S_STM07_IS</stp>
        <stp>4</stp>
        <stp>600060.SH</stp>
        <stp>61</stp>
        <stp>12/31/2011</stp>
        <stp>1</stp>
        <tr r="F1920" s="2"/>
      </tp>
      <tp>
        <v>73628488.819999993</v>
        <stp/>
        <stp>EM_S_STM07_IS</stp>
        <stp>4</stp>
        <stp>603060.SH</stp>
        <stp>61</stp>
        <stp>12/31/2012</stp>
        <stp>1</stp>
        <tr r="H2877" s="2"/>
      </tp>
      <tp>
        <v>16757142.380000001</v>
        <stp/>
        <stp>EM_S_STM07_IS</stp>
        <stp>4</stp>
        <stp>600061.SH</stp>
        <stp>61</stp>
        <stp>12/31/2011</stp>
        <stp>1</stp>
        <tr r="F1921" s="2"/>
      </tp>
      <tp>
        <v>528998582.70999998</v>
        <stp/>
        <stp>EM_S_STM07_IS</stp>
        <stp>4</stp>
        <stp>600062.SH</stp>
        <stp>61</stp>
        <stp>12/31/2011</stp>
        <stp>1</stp>
        <tr r="F1922" s="2"/>
      </tp>
      <tp>
        <v>128884316.87</v>
        <stp/>
        <stp>EM_S_STM07_IS</stp>
        <stp>4</stp>
        <stp>600063.SH</stp>
        <stp>61</stp>
        <stp>12/31/2011</stp>
        <stp>1</stp>
        <tr r="F1923" s="2"/>
      </tp>
      <tp>
        <v>364910906.25</v>
        <stp/>
        <stp>EM_S_STM07_IS</stp>
        <stp>4</stp>
        <stp>600064.SH</stp>
        <stp>61</stp>
        <stp>12/31/2011</stp>
        <stp>1</stp>
        <tr r="F1924" s="2"/>
      </tp>
      <tp>
        <v>1181405326.8099999</v>
        <stp/>
        <stp>EM_S_STM07_IS</stp>
        <stp>4</stp>
        <stp>600066.SH</stp>
        <stp>61</stp>
        <stp>12/31/2011</stp>
        <stp>1</stp>
        <tr r="F1925" s="2"/>
      </tp>
      <tp>
        <v>54134192.909999996</v>
        <stp/>
        <stp>EM_S_STM07_IS</stp>
        <stp>4</stp>
        <stp>603066.SH</stp>
        <stp>61</stp>
        <stp>12/31/2012</stp>
        <stp>1</stp>
        <tr r="H2878" s="2"/>
      </tp>
      <tp>
        <v>795814606.90999997</v>
        <stp/>
        <stp>EM_S_STM07_IS</stp>
        <stp>4</stp>
        <stp>600067.SH</stp>
        <stp>61</stp>
        <stp>12/31/2011</stp>
        <stp>1</stp>
        <tr r="F1926" s="2"/>
      </tp>
      <tp>
        <v>91374594.340000004</v>
        <stp/>
        <stp>EM_S_STM07_IS</stp>
        <stp>4</stp>
        <stp>603067.SH</stp>
        <stp>61</stp>
        <stp>12/31/2012</stp>
        <stp>1</stp>
        <tr r="H2879" s="2"/>
      </tp>
      <tp>
        <v>1550319556.46</v>
        <stp/>
        <stp>EM_S_STM07_IS</stp>
        <stp>4</stp>
        <stp>600068.SH</stp>
        <stp>61</stp>
        <stp>12/31/2011</stp>
        <stp>1</stp>
        <tr r="F1927" s="2"/>
      </tp>
      <tp>
        <v>-215811823.84</v>
        <stp/>
        <stp>EM_S_STM07_IS</stp>
        <stp>4</stp>
        <stp>600069.SH</stp>
        <stp>61</stp>
        <stp>12/31/2011</stp>
        <stp>1</stp>
        <tr r="F1928" s="2"/>
      </tp>
      <tp t="s">
        <v/>
        <stp/>
        <stp>EM_S_STM07_IS</stp>
        <stp>4</stp>
        <stp>601069.SH</stp>
        <stp>61</stp>
        <stp>12/31/2010</stp>
        <stp>1</stp>
        <tr r="D2706" s="2"/>
      </tp>
      <tp>
        <v>60087968.840000004</v>
        <stp/>
        <stp>EM_S_STM07_IS</stp>
        <stp>4</stp>
        <stp>603069.SH</stp>
        <stp>61</stp>
        <stp>12/31/2012</stp>
        <stp>1</stp>
        <tr r="H2880" s="2"/>
      </tp>
      <tp>
        <v>37509816.420000002</v>
        <stp/>
        <stp>EM_S_STM07_IS</stp>
        <stp>4</stp>
        <stp>600070.SH</stp>
        <stp>61</stp>
        <stp>12/31/2011</stp>
        <stp>1</stp>
        <tr r="F1929" s="2"/>
      </tp>
      <tp>
        <v>4606972</v>
        <stp/>
        <stp>EM_S_STM07_IS</stp>
        <stp>4</stp>
        <stp>600071.SH</stp>
        <stp>61</stp>
        <stp>12/31/2011</stp>
        <stp>1</stp>
        <tr r="F1930" s="2"/>
      </tp>
      <tp>
        <v>38206309.460000001</v>
        <stp/>
        <stp>EM_S_STM07_IS</stp>
        <stp>4</stp>
        <stp>600072.SH</stp>
        <stp>61</stp>
        <stp>12/31/2011</stp>
        <stp>1</stp>
        <tr r="F1931" s="2"/>
      </tp>
      <tp>
        <v>149781540.96000001</v>
        <stp/>
        <stp>EM_S_STM07_IS</stp>
        <stp>4</stp>
        <stp>600073.SH</stp>
        <stp>61</stp>
        <stp>12/31/2011</stp>
        <stp>1</stp>
        <tr r="F1932" s="2"/>
      </tp>
      <tp>
        <v>12468742.5</v>
        <stp/>
        <stp>EM_S_STM07_IS</stp>
        <stp>4</stp>
        <stp>600074.SH</stp>
        <stp>61</stp>
        <stp>12/31/2011</stp>
        <stp>1</stp>
        <tr r="F1933" s="2"/>
      </tp>
      <tp>
        <v>95865375.900000006</v>
        <stp/>
        <stp>EM_S_STM07_IS</stp>
        <stp>4</stp>
        <stp>600075.SH</stp>
        <stp>61</stp>
        <stp>12/31/2011</stp>
        <stp>1</stp>
        <tr r="F1934" s="2"/>
      </tp>
      <tp>
        <v>-21342293.539999999</v>
        <stp/>
        <stp>EM_S_STM07_IS</stp>
        <stp>4</stp>
        <stp>600076.SH</stp>
        <stp>61</stp>
        <stp>12/31/2011</stp>
        <stp>1</stp>
        <tr r="F1935" s="2"/>
      </tp>
      <tp>
        <v>324059535.31</v>
        <stp/>
        <stp>EM_S_STM07_IS</stp>
        <stp>4</stp>
        <stp>600077.SH</stp>
        <stp>61</stp>
        <stp>12/31/2011</stp>
        <stp>1</stp>
        <tr r="F1936" s="2"/>
      </tp>
      <tp>
        <v>334893723.95999998</v>
        <stp/>
        <stp>EM_S_STM07_IS</stp>
        <stp>4</stp>
        <stp>603077.SH</stp>
        <stp>61</stp>
        <stp>12/31/2012</stp>
        <stp>1</stp>
        <tr r="H2881" s="2"/>
      </tp>
      <tp>
        <v>50439343.109999999</v>
        <stp/>
        <stp>EM_S_STM07_IS</stp>
        <stp>4</stp>
        <stp>600078.SH</stp>
        <stp>61</stp>
        <stp>12/31/2011</stp>
        <stp>1</stp>
        <tr r="F1937" s="2"/>
      </tp>
      <tp>
        <v>300354201.76999998</v>
        <stp/>
        <stp>EM_S_STM07_IS</stp>
        <stp>4</stp>
        <stp>600079.SH</stp>
        <stp>61</stp>
        <stp>12/31/2011</stp>
        <stp>1</stp>
        <tr r="F1938" s="2"/>
      </tp>
      <tp>
        <v>6530945957.4399996</v>
        <stp/>
        <stp>EM_S_STM07_IS</stp>
        <stp>4</stp>
        <stp>600048.SH</stp>
        <stp>61</stp>
        <stp>12/31/2011</stp>
        <stp>1</stp>
        <tr r="F1909" s="2"/>
      </tp>
      <tp>
        <v>1412245739</v>
        <stp/>
        <stp>EM_S_STM07_IS</stp>
        <stp>4</stp>
        <stp>600050.SH</stp>
        <stp>61</stp>
        <stp>12/31/2011</stp>
        <stp>1</stp>
        <tr r="F1910" s="2"/>
      </tp>
      <tp>
        <v>227385795.40000001</v>
        <stp/>
        <stp>EM_S_STM07_IS</stp>
        <stp>4</stp>
        <stp>600051.SH</stp>
        <stp>61</stp>
        <stp>12/31/2011</stp>
        <stp>1</stp>
        <tr r="F1911" s="2"/>
      </tp>
      <tp>
        <v>286011914.92000002</v>
        <stp/>
        <stp>EM_S_STM07_IS</stp>
        <stp>4</stp>
        <stp>600052.SH</stp>
        <stp>61</stp>
        <stp>12/31/2011</stp>
        <stp>1</stp>
        <tr r="F1912" s="2"/>
      </tp>
      <tp>
        <v>15510976.529999999</v>
        <stp/>
        <stp>EM_S_STM07_IS</stp>
        <stp>4</stp>
        <stp>600053.SH</stp>
        <stp>61</stp>
        <stp>12/31/2011</stp>
        <stp>1</stp>
        <tr r="F1913" s="2"/>
      </tp>
      <tp>
        <v>256127405.81999999</v>
        <stp/>
        <stp>EM_S_STM07_IS</stp>
        <stp>4</stp>
        <stp>600054.SH</stp>
        <stp>61</stp>
        <stp>12/31/2011</stp>
        <stp>1</stp>
        <tr r="F1914" s="2"/>
      </tp>
      <tp>
        <v>39887903.920000002</v>
        <stp/>
        <stp>EM_S_STM07_IS</stp>
        <stp>4</stp>
        <stp>600055.SH</stp>
        <stp>61</stp>
        <stp>12/31/2011</stp>
        <stp>1</stp>
        <tr r="F1915" s="2"/>
      </tp>
      <tp>
        <v>269003808.83999997</v>
        <stp/>
        <stp>EM_S_STM07_IS</stp>
        <stp>4</stp>
        <stp>600056.SH</stp>
        <stp>61</stp>
        <stp>12/31/2011</stp>
        <stp>1</stp>
        <tr r="F1916" s="2"/>
      </tp>
      <tp>
        <v>177509846.25</v>
        <stp/>
        <stp>EM_S_STM07_IS</stp>
        <stp>4</stp>
        <stp>600057.SH</stp>
        <stp>61</stp>
        <stp>12/31/2011</stp>
        <stp>1</stp>
        <tr r="F1917" s="2"/>
      </tp>
      <tp>
        <v>537801879.20000005</v>
        <stp/>
        <stp>EM_S_STM07_IS</stp>
        <stp>4</stp>
        <stp>600058.SH</stp>
        <stp>61</stp>
        <stp>12/31/2011</stp>
        <stp>1</stp>
        <tr r="F1918" s="2"/>
      </tp>
      <tp>
        <v>113259518.40000001</v>
        <stp/>
        <stp>EM_S_STM07_IS</stp>
        <stp>4</stp>
        <stp>601058.SH</stp>
        <stp>61</stp>
        <stp>12/31/2010</stp>
        <stp>1</stp>
        <tr r="D2705" s="2"/>
      </tp>
      <tp>
        <v>92535944.129999995</v>
        <stp/>
        <stp>EM_S_STM07_IS</stp>
        <stp>4</stp>
        <stp>603058.SH</stp>
        <stp>61</stp>
        <stp>12/31/2012</stp>
        <stp>1</stp>
        <tr r="H2876" s="2"/>
      </tp>
      <tp>
        <v>170251569.88</v>
        <stp/>
        <stp>EM_S_STM07_IS</stp>
        <stp>4</stp>
        <stp>600059.SH</stp>
        <stp>61</stp>
        <stp>12/31/2011</stp>
        <stp>1</stp>
        <tr r="F1919" s="2"/>
      </tp>
      <tp>
        <v>297713142.17000002</v>
        <stp/>
        <stp>EM_S_STM07_IS</stp>
        <stp>4</stp>
        <stp>600020.SH</stp>
        <stp>61</stp>
        <stp>12/31/2011</stp>
        <stp>1</stp>
        <tr r="F1893" s="2"/>
      </tp>
      <tp t="s">
        <v/>
        <stp/>
        <stp>EM_S_STM07_IS</stp>
        <stp>4</stp>
        <stp>601020.SH</stp>
        <stp>61</stp>
        <stp>12/31/2010</stp>
        <stp>1</stp>
        <tr r="D2701" s="2"/>
      </tp>
      <tp>
        <v>115803591.42</v>
        <stp/>
        <stp>EM_S_STM07_IS</stp>
        <stp>4</stp>
        <stp>603020.SH</stp>
        <stp>61</stp>
        <stp>12/31/2012</stp>
        <stp>1</stp>
        <tr r="H2859" s="2"/>
      </tp>
      <tp>
        <v>463218327.56</v>
        <stp/>
        <stp>EM_S_STM07_IS</stp>
        <stp>4</stp>
        <stp>600021.SH</stp>
        <stp>61</stp>
        <stp>12/31/2011</stp>
        <stp>1</stp>
        <tr r="F1894" s="2"/>
      </tp>
      <tp t="s">
        <v/>
        <stp/>
        <stp>EM_S_STM07_IS</stp>
        <stp>4</stp>
        <stp>601021.SH</stp>
        <stp>61</stp>
        <stp>12/31/2010</stp>
        <stp>1</stp>
        <tr r="D2702" s="2"/>
      </tp>
      <tp>
        <v>43369286.390000001</v>
        <stp/>
        <stp>EM_S_STM07_IS</stp>
        <stp>4</stp>
        <stp>603021.SH</stp>
        <stp>61</stp>
        <stp>12/31/2012</stp>
        <stp>1</stp>
        <tr r="H2860" s="2"/>
      </tp>
      <tp>
        <v>52824417.020000003</v>
        <stp/>
        <stp>EM_S_STM07_IS</stp>
        <stp>4</stp>
        <stp>600022.SH</stp>
        <stp>61</stp>
        <stp>12/31/2011</stp>
        <stp>1</stp>
        <tr r="F1895" s="2"/>
      </tp>
      <tp>
        <v>50983063.520000003</v>
        <stp/>
        <stp>EM_S_STM07_IS</stp>
        <stp>4</stp>
        <stp>603022.SH</stp>
        <stp>61</stp>
        <stp>12/31/2012</stp>
        <stp>1</stp>
        <tr r="H2861" s="2"/>
      </tp>
      <tp>
        <v>2198399982.4200001</v>
        <stp/>
        <stp>EM_S_STM07_IS</stp>
        <stp>4</stp>
        <stp>600023.SH</stp>
        <stp>61</stp>
        <stp>12/31/2011</stp>
        <stp>1</stp>
        <tr r="F1896" s="2"/>
      </tp>
      <tp>
        <v>61400378.939999998</v>
        <stp/>
        <stp>EM_S_STM07_IS</stp>
        <stp>4</stp>
        <stp>603023.SH</stp>
        <stp>61</stp>
        <stp>12/31/2012</stp>
        <stp>1</stp>
        <tr r="H2862" s="2"/>
      </tp>
      <tp>
        <v>168985259.43000001</v>
        <stp/>
        <stp>EM_S_STM07_IS</stp>
        <stp>4</stp>
        <stp>603025.SH</stp>
        <stp>61</stp>
        <stp>12/31/2012</stp>
        <stp>1</stp>
        <tr r="H2863" s="2"/>
      </tp>
      <tp>
        <v>1047315480.21</v>
        <stp/>
        <stp>EM_S_STM07_IS</stp>
        <stp>4</stp>
        <stp>600026.SH</stp>
        <stp>61</stp>
        <stp>12/31/2011</stp>
        <stp>1</stp>
        <tr r="F1897" s="2"/>
      </tp>
      <tp>
        <v>119454033.92</v>
        <stp/>
        <stp>EM_S_STM07_IS</stp>
        <stp>4</stp>
        <stp>603026.SH</stp>
        <stp>61</stp>
        <stp>12/31/2012</stp>
        <stp>1</stp>
        <tr r="H2864" s="2"/>
      </tp>
      <tp>
        <v>79193000</v>
        <stp/>
        <stp>EM_S_STM07_IS</stp>
        <stp>4</stp>
        <stp>600027.SH</stp>
        <stp>61</stp>
        <stp>12/31/2011</stp>
        <stp>1</stp>
        <tr r="F1898" s="2"/>
      </tp>
      <tp>
        <v>61894616.789999999</v>
        <stp/>
        <stp>EM_S_STM07_IS</stp>
        <stp>4</stp>
        <stp>603027.SH</stp>
        <stp>61</stp>
        <stp>12/31/2012</stp>
        <stp>1</stp>
        <tr r="H2865" s="2"/>
      </tp>
      <tp>
        <v>71697000000</v>
        <stp/>
        <stp>EM_S_STM07_IS</stp>
        <stp>4</stp>
        <stp>600028.SH</stp>
        <stp>61</stp>
        <stp>12/31/2011</stp>
        <stp>1</stp>
        <tr r="F1899" s="2"/>
      </tp>
      <tp>
        <v>178621731.81</v>
        <stp/>
        <stp>EM_S_STM07_IS</stp>
        <stp>4</stp>
        <stp>601028.SH</stp>
        <stp>61</stp>
        <stp>12/31/2010</stp>
        <stp>1</stp>
        <tr r="D2703" s="2"/>
      </tp>
      <tp>
        <v>47079712.770000003</v>
        <stp/>
        <stp>EM_S_STM07_IS</stp>
        <stp>4</stp>
        <stp>603028.SH</stp>
        <stp>61</stp>
        <stp>12/31/2012</stp>
        <stp>1</stp>
        <tr r="H2866" s="2"/>
      </tp>
      <tp>
        <v>5075000000</v>
        <stp/>
        <stp>EM_S_STM07_IS</stp>
        <stp>4</stp>
        <stp>600029.SH</stp>
        <stp>61</stp>
        <stp>12/31/2011</stp>
        <stp>1</stp>
        <tr r="F1900" s="2"/>
      </tp>
      <tp>
        <v>48136252.439999998</v>
        <stp/>
        <stp>EM_S_STM07_IS</stp>
        <stp>4</stp>
        <stp>603029.SH</stp>
        <stp>61</stp>
        <stp>12/31/2012</stp>
        <stp>1</stp>
        <tr r="H2867" s="2"/>
      </tp>
      <tp>
        <v>12576482780.309999</v>
        <stp/>
        <stp>EM_S_STM07_IS</stp>
        <stp>4</stp>
        <stp>600030.SH</stp>
        <stp>61</stp>
        <stp>12/31/2011</stp>
        <stp>1</stp>
        <tr r="F1901" s="2"/>
      </tp>
      <tp>
        <v>61703462.240000002</v>
        <stp/>
        <stp>EM_S_STM07_IS</stp>
        <stp>4</stp>
        <stp>603030.SH</stp>
        <stp>61</stp>
        <stp>12/31/2012</stp>
        <stp>1</stp>
        <tr r="H2868" s="2"/>
      </tp>
      <tp>
        <v>8648898948.4899998</v>
        <stp/>
        <stp>EM_S_STM07_IS</stp>
        <stp>4</stp>
        <stp>600031.SH</stp>
        <stp>61</stp>
        <stp>12/31/2011</stp>
        <stp>1</stp>
        <tr r="F1902" s="2"/>
      </tp>
      <tp>
        <v>47206677.25</v>
        <stp/>
        <stp>EM_S_STM07_IS</stp>
        <stp>4</stp>
        <stp>603031.SH</stp>
        <stp>61</stp>
        <stp>12/31/2012</stp>
        <stp>1</stp>
        <tr r="H2869" s="2"/>
      </tp>
      <tp>
        <v>48392670.060000002</v>
        <stp/>
        <stp>EM_S_STM07_IS</stp>
        <stp>4</stp>
        <stp>603032.SH</stp>
        <stp>61</stp>
        <stp>12/31/2012</stp>
        <stp>1</stp>
        <tr r="H2870" s="2"/>
      </tp>
      <tp>
        <v>437990490.61000001</v>
        <stp/>
        <stp>EM_S_STM07_IS</stp>
        <stp>4</stp>
        <stp>600033.SH</stp>
        <stp>61</stp>
        <stp>12/31/2011</stp>
        <stp>1</stp>
        <tr r="F1903" s="2"/>
      </tp>
      <tp>
        <v>61345351.149999999</v>
        <stp/>
        <stp>EM_S_STM07_IS</stp>
        <stp>4</stp>
        <stp>603033.SH</stp>
        <stp>61</stp>
        <stp>12/31/2012</stp>
        <stp>1</stp>
        <tr r="H2871" s="2"/>
      </tp>
      <tp>
        <v>295530428.45999998</v>
        <stp/>
        <stp>EM_S_STM07_IS</stp>
        <stp>4</stp>
        <stp>600035.SH</stp>
        <stp>61</stp>
        <stp>12/31/2011</stp>
        <stp>1</stp>
        <tr r="F1904" s="2"/>
      </tp>
      <tp>
        <v>150118341.46000001</v>
        <stp/>
        <stp>EM_S_STM07_IS</stp>
        <stp>4</stp>
        <stp>603035.SH</stp>
        <stp>61</stp>
        <stp>12/31/2012</stp>
        <stp>1</stp>
        <tr r="H2872" s="2"/>
      </tp>
      <tp>
        <v>36129000000</v>
        <stp/>
        <stp>EM_S_STM07_IS</stp>
        <stp>4</stp>
        <stp>600036.SH</stp>
        <stp>61</stp>
        <stp>12/31/2011</stp>
        <stp>1</stp>
        <tr r="F1905" s="2"/>
      </tp>
      <tp>
        <v>73337963.340000004</v>
        <stp/>
        <stp>EM_S_STM07_IS</stp>
        <stp>4</stp>
        <stp>603036.SH</stp>
        <stp>61</stp>
        <stp>12/31/2012</stp>
        <stp>1</stp>
        <tr r="H2873" s="2"/>
      </tp>
      <tp>
        <v>278836478.43000001</v>
        <stp/>
        <stp>EM_S_STM07_IS</stp>
        <stp>4</stp>
        <stp>600037.SH</stp>
        <stp>61</stp>
        <stp>12/31/2011</stp>
        <stp>1</stp>
        <tr r="F1906" s="2"/>
      </tp>
      <tp>
        <v>109809183.95</v>
        <stp/>
        <stp>EM_S_STM07_IS</stp>
        <stp>4</stp>
        <stp>600038.SH</stp>
        <stp>61</stp>
        <stp>12/31/2011</stp>
        <stp>1</stp>
        <tr r="F1907" s="2"/>
      </tp>
      <tp>
        <v>542669716</v>
        <stp/>
        <stp>EM_S_STM07_IS</stp>
        <stp>4</stp>
        <stp>601038.SH</stp>
        <stp>61</stp>
        <stp>12/31/2010</stp>
        <stp>1</stp>
        <tr r="D2704" s="2"/>
      </tp>
      <tp>
        <v>59132831.670000002</v>
        <stp/>
        <stp>EM_S_STM07_IS</stp>
        <stp>4</stp>
        <stp>603038.SH</stp>
        <stp>61</stp>
        <stp>12/31/2012</stp>
        <stp>1</stp>
        <tr r="H2874" s="2"/>
      </tp>
      <tp>
        <v>153055865.31999999</v>
        <stp/>
        <stp>EM_S_STM07_IS</stp>
        <stp>4</stp>
        <stp>600039.SH</stp>
        <stp>61</stp>
        <stp>12/31/2011</stp>
        <stp>1</stp>
        <tr r="F1908" s="2"/>
      </tp>
      <tp>
        <v>33246346.379999999</v>
        <stp/>
        <stp>EM_S_STM07_IS</stp>
        <stp>4</stp>
        <stp>603039.SH</stp>
        <stp>61</stp>
        <stp>12/31/2012</stp>
        <stp>1</stp>
        <tr r="H2875" s="2"/>
      </tp>
      <tp>
        <v>27285981000</v>
        <stp/>
        <stp>EM_S_STM07_IS</stp>
        <stp>4</stp>
        <stp>600000.SH</stp>
        <stp>61</stp>
        <stp>12/31/2011</stp>
        <stp>1</stp>
        <tr r="F1878" s="2"/>
      </tp>
      <tp>
        <v>343932933.10000002</v>
        <stp/>
        <stp>EM_S_STM07_IS</stp>
        <stp>4</stp>
        <stp>601000.SH</stp>
        <stp>61</stp>
        <stp>12/31/2010</stp>
        <stp>1</stp>
        <tr r="D2686" s="2"/>
      </tp>
      <tp>
        <v>210305963.40000001</v>
        <stp/>
        <stp>EM_S_STM07_IS</stp>
        <stp>4</stp>
        <stp>603000.SH</stp>
        <stp>61</stp>
        <stp>12/31/2012</stp>
        <stp>1</stp>
        <tr r="H2842" s="2"/>
      </tp>
      <tp>
        <v>1287001151.74</v>
        <stp/>
        <stp>EM_S_STM07_IS</stp>
        <stp>4</stp>
        <stp>601001.SH</stp>
        <stp>61</stp>
        <stp>12/31/2010</stp>
        <stp>1</stp>
        <tr r="D2687" s="2"/>
      </tp>
      <tp>
        <v>513303668.48000002</v>
        <stp/>
        <stp>EM_S_STM07_IS</stp>
        <stp>4</stp>
        <stp>603001.SH</stp>
        <stp>61</stp>
        <stp>12/31/2012</stp>
        <stp>1</stp>
        <tr r="H2843" s="2"/>
      </tp>
      <tp>
        <v>231215414.21000001</v>
        <stp/>
        <stp>EM_S_STM07_IS</stp>
        <stp>4</stp>
        <stp>601002.SH</stp>
        <stp>61</stp>
        <stp>12/31/2010</stp>
        <stp>1</stp>
        <tr r="D2688" s="2"/>
      </tp>
      <tp>
        <v>47744574.460000001</v>
        <stp/>
        <stp>EM_S_STM07_IS</stp>
        <stp>4</stp>
        <stp>603002.SH</stp>
        <stp>61</stp>
        <stp>12/31/2012</stp>
        <stp>1</stp>
        <tr r="H2844" s="2"/>
      </tp>
      <tp>
        <v>631161173.09000003</v>
        <stp/>
        <stp>EM_S_STM07_IS</stp>
        <stp>4</stp>
        <stp>601003.SH</stp>
        <stp>61</stp>
        <stp>12/31/2010</stp>
        <stp>1</stp>
        <tr r="D2689" s="2"/>
      </tp>
      <tp>
        <v>58338397.380000003</v>
        <stp/>
        <stp>EM_S_STM07_IS</stp>
        <stp>4</stp>
        <stp>603003.SH</stp>
        <stp>61</stp>
        <stp>12/31/2012</stp>
        <stp>1</stp>
        <tr r="H2845" s="2"/>
      </tp>
      <tp>
        <v>697102478.88999999</v>
        <stp/>
        <stp>EM_S_STM07_IS</stp>
        <stp>4</stp>
        <stp>600004.SH</stp>
        <stp>61</stp>
        <stp>12/31/2011</stp>
        <stp>1</stp>
        <tr r="F1879" s="2"/>
      </tp>
      <tp>
        <v>1083593060.0699999</v>
        <stp/>
        <stp>EM_S_STM07_IS</stp>
        <stp>4</stp>
        <stp>600005.SH</stp>
        <stp>61</stp>
        <stp>12/31/2011</stp>
        <stp>1</stp>
        <tr r="F1880" s="2"/>
      </tp>
      <tp>
        <v>10009000</v>
        <stp/>
        <stp>EM_S_STM07_IS</stp>
        <stp>4</stp>
        <stp>601005.SH</stp>
        <stp>61</stp>
        <stp>12/31/2010</stp>
        <stp>1</stp>
        <tr r="D2690" s="2"/>
      </tp>
      <tp>
        <v>137911768.88</v>
        <stp/>
        <stp>EM_S_STM07_IS</stp>
        <stp>4</stp>
        <stp>603005.SH</stp>
        <stp>61</stp>
        <stp>12/31/2012</stp>
        <stp>1</stp>
        <tr r="H2846" s="2"/>
      </tp>
      <tp>
        <v>464139175.30000001</v>
        <stp/>
        <stp>EM_S_STM07_IS</stp>
        <stp>4</stp>
        <stp>600006.SH</stp>
        <stp>61</stp>
        <stp>12/31/2011</stp>
        <stp>1</stp>
        <tr r="F1881" s="2"/>
      </tp>
      <tp>
        <v>10410830825</v>
        <stp/>
        <stp>EM_S_STM07_IS</stp>
        <stp>4</stp>
        <stp>601006.SH</stp>
        <stp>61</stp>
        <stp>12/31/2010</stp>
        <stp>1</stp>
        <tr r="D2691" s="2"/>
      </tp>
      <tp>
        <v>51077125.990000002</v>
        <stp/>
        <stp>EM_S_STM07_IS</stp>
        <stp>4</stp>
        <stp>603006.SH</stp>
        <stp>61</stp>
        <stp>12/31/2012</stp>
        <stp>1</stp>
        <tr r="H2847" s="2"/>
      </tp>
      <tp>
        <v>194156561</v>
        <stp/>
        <stp>EM_S_STM07_IS</stp>
        <stp>4</stp>
        <stp>600007.SH</stp>
        <stp>61</stp>
        <stp>12/31/2011</stp>
        <stp>1</stp>
        <tr r="F1882" s="2"/>
      </tp>
      <tp>
        <v>112468134.66</v>
        <stp/>
        <stp>EM_S_STM07_IS</stp>
        <stp>4</stp>
        <stp>601007.SH</stp>
        <stp>61</stp>
        <stp>12/31/2010</stp>
        <stp>1</stp>
        <tr r="D2692" s="2"/>
      </tp>
      <tp>
        <v>58118648.439999998</v>
        <stp/>
        <stp>EM_S_STM07_IS</stp>
        <stp>4</stp>
        <stp>603007.SH</stp>
        <stp>61</stp>
        <stp>12/31/2012</stp>
        <stp>1</stp>
        <tr r="H2848" s="2"/>
      </tp>
      <tp>
        <v>522871175.06</v>
        <stp/>
        <stp>EM_S_STM07_IS</stp>
        <stp>4</stp>
        <stp>600008.SH</stp>
        <stp>61</stp>
        <stp>12/31/2011</stp>
        <stp>1</stp>
        <tr r="F1883" s="2"/>
      </tp>
      <tp>
        <v>110521068.83</v>
        <stp/>
        <stp>EM_S_STM07_IS</stp>
        <stp>4</stp>
        <stp>601008.SH</stp>
        <stp>61</stp>
        <stp>12/31/2010</stp>
        <stp>1</stp>
        <tr r="D2693" s="2"/>
      </tp>
      <tp>
        <v>101734019.26000001</v>
        <stp/>
        <stp>EM_S_STM07_IS</stp>
        <stp>4</stp>
        <stp>603008.SH</stp>
        <stp>61</stp>
        <stp>12/31/2012</stp>
        <stp>1</stp>
        <tr r="H2849" s="2"/>
      </tp>
      <tp>
        <v>1499594589.5</v>
        <stp/>
        <stp>EM_S_STM07_IS</stp>
        <stp>4</stp>
        <stp>600009.SH</stp>
        <stp>61</stp>
        <stp>12/31/2011</stp>
        <stp>1</stp>
        <tr r="F1884" s="2"/>
      </tp>
      <tp>
        <v>2310912000</v>
        <stp/>
        <stp>EM_S_STM07_IS</stp>
        <stp>4</stp>
        <stp>601009.SH</stp>
        <stp>61</stp>
        <stp>12/31/2010</stp>
        <stp>1</stp>
        <tr r="D2694" s="2"/>
      </tp>
      <tp>
        <v>47558902.789999999</v>
        <stp/>
        <stp>EM_S_STM07_IS</stp>
        <stp>4</stp>
        <stp>603009.SH</stp>
        <stp>61</stp>
        <stp>12/31/2012</stp>
        <stp>1</stp>
        <tr r="H2850" s="2"/>
      </tp>
      <tp>
        <v>496293308.39999998</v>
        <stp/>
        <stp>EM_S_STM07_IS</stp>
        <stp>4</stp>
        <stp>600010.SH</stp>
        <stp>61</stp>
        <stp>12/31/2011</stp>
        <stp>1</stp>
        <tr r="F1885" s="2"/>
      </tp>
      <tp>
        <v>352781905.43000001</v>
        <stp/>
        <stp>EM_S_STM07_IS</stp>
        <stp>4</stp>
        <stp>601010.SH</stp>
        <stp>61</stp>
        <stp>12/31/2010</stp>
        <stp>1</stp>
        <tr r="D2695" s="2"/>
      </tp>
      <tp>
        <v>53728694.390000001</v>
        <stp/>
        <stp>EM_S_STM07_IS</stp>
        <stp>4</stp>
        <stp>603010.SH</stp>
        <stp>61</stp>
        <stp>12/31/2012</stp>
        <stp>1</stp>
        <tr r="H2851" s="2"/>
      </tp>
      <tp>
        <v>1268245238</v>
        <stp/>
        <stp>EM_S_STM07_IS</stp>
        <stp>4</stp>
        <stp>600011.SH</stp>
        <stp>61</stp>
        <stp>12/31/2011</stp>
        <stp>1</stp>
        <tr r="F1886" s="2"/>
      </tp>
      <tp>
        <v>193928362.96000001</v>
        <stp/>
        <stp>EM_S_STM07_IS</stp>
        <stp>4</stp>
        <stp>601011.SH</stp>
        <stp>61</stp>
        <stp>12/31/2010</stp>
        <stp>1</stp>
        <tr r="D2696" s="2"/>
      </tp>
      <tp>
        <v>47538796.560000002</v>
        <stp/>
        <stp>EM_S_STM07_IS</stp>
        <stp>4</stp>
        <stp>603011.SH</stp>
        <stp>61</stp>
        <stp>12/31/2012</stp>
        <stp>1</stp>
        <tr r="H2852" s="2"/>
      </tp>
      <tp>
        <v>856727960.76999998</v>
        <stp/>
        <stp>EM_S_STM07_IS</stp>
        <stp>4</stp>
        <stp>600012.SH</stp>
        <stp>61</stp>
        <stp>12/31/2011</stp>
        <stp>1</stp>
        <tr r="F1887" s="2"/>
      </tp>
      <tp>
        <v>439991674.86000001</v>
        <stp/>
        <stp>EM_S_STM07_IS</stp>
        <stp>4</stp>
        <stp>601012.SH</stp>
        <stp>61</stp>
        <stp>12/31/2010</stp>
        <stp>1</stp>
        <tr r="D2697" s="2"/>
      </tp>
      <tp>
        <v>250855973.97999999</v>
        <stp/>
        <stp>EM_S_STM07_IS</stp>
        <stp>4</stp>
        <stp>603012.SH</stp>
        <stp>61</stp>
        <stp>12/31/2012</stp>
        <stp>1</stp>
        <tr r="H2853" s="2"/>
      </tp>
      <tp>
        <v>9221933577.1299992</v>
        <stp/>
        <stp>EM_S_STM07_IS</stp>
        <stp>4</stp>
        <stp>600015.SH</stp>
        <stp>61</stp>
        <stp>12/31/2011</stp>
        <stp>1</stp>
        <tr r="F1888" s="2"/>
      </tp>
      <tp t="s">
        <v/>
        <stp/>
        <stp>EM_S_STM07_IS</stp>
        <stp>4</stp>
        <stp>601015.SH</stp>
        <stp>61</stp>
        <stp>12/31/2010</stp>
        <stp>1</stp>
        <tr r="D2698" s="2"/>
      </tp>
      <tp>
        <v>75495353.329999998</v>
        <stp/>
        <stp>EM_S_STM07_IS</stp>
        <stp>4</stp>
        <stp>603015.SH</stp>
        <stp>61</stp>
        <stp>12/31/2012</stp>
        <stp>1</stp>
        <tr r="H2854" s="2"/>
      </tp>
      <tp>
        <v>27920000000</v>
        <stp/>
        <stp>EM_S_STM07_IS</stp>
        <stp>4</stp>
        <stp>600016.SH</stp>
        <stp>61</stp>
        <stp>12/31/2011</stp>
        <stp>1</stp>
        <tr r="F1889" s="2"/>
      </tp>
      <tp>
        <v>130744038</v>
        <stp/>
        <stp>EM_S_STM07_IS</stp>
        <stp>4</stp>
        <stp>601016.SH</stp>
        <stp>61</stp>
        <stp>12/31/2010</stp>
        <stp>1</stp>
        <tr r="D2699" s="2"/>
      </tp>
      <tp>
        <v>63756904.189999998</v>
        <stp/>
        <stp>EM_S_STM07_IS</stp>
        <stp>4</stp>
        <stp>603016.SH</stp>
        <stp>61</stp>
        <stp>12/31/2012</stp>
        <stp>1</stp>
        <tr r="H2855" s="2"/>
      </tp>
      <tp>
        <v>480625125.73000002</v>
        <stp/>
        <stp>EM_S_STM07_IS</stp>
        <stp>4</stp>
        <stp>600017.SH</stp>
        <stp>61</stp>
        <stp>12/31/2011</stp>
        <stp>1</stp>
        <tr r="F1890" s="2"/>
      </tp>
      <tp>
        <v>82242178.640000001</v>
        <stp/>
        <stp>EM_S_STM07_IS</stp>
        <stp>4</stp>
        <stp>603017.SH</stp>
        <stp>61</stp>
        <stp>12/31/2012</stp>
        <stp>1</stp>
        <tr r="H2856" s="2"/>
      </tp>
      <tp>
        <v>4724188042.46</v>
        <stp/>
        <stp>EM_S_STM07_IS</stp>
        <stp>4</stp>
        <stp>600018.SH</stp>
        <stp>61</stp>
        <stp>12/31/2011</stp>
        <stp>1</stp>
        <tr r="F1891" s="2"/>
      </tp>
      <tp>
        <v>2199128000</v>
        <stp/>
        <stp>EM_S_STM07_IS</stp>
        <stp>4</stp>
        <stp>601018.SH</stp>
        <stp>61</stp>
        <stp>12/31/2010</stp>
        <stp>1</stp>
        <tr r="D2700" s="2"/>
      </tp>
      <tp>
        <v>136414400</v>
        <stp/>
        <stp>EM_S_STM07_IS</stp>
        <stp>4</stp>
        <stp>603018.SH</stp>
        <stp>61</stp>
        <stp>12/31/2012</stp>
        <stp>1</stp>
        <tr r="H2857" s="2"/>
      </tp>
      <tp>
        <v>7361961636.4099998</v>
        <stp/>
        <stp>EM_S_STM07_IS</stp>
        <stp>4</stp>
        <stp>600019.SH</stp>
        <stp>61</stp>
        <stp>12/31/2011</stp>
        <stp>1</stp>
        <tr r="F1892" s="2"/>
      </tp>
      <tp>
        <v>151414859.47</v>
        <stp/>
        <stp>EM_S_STM07_IS</stp>
        <stp>4</stp>
        <stp>603019.SH</stp>
        <stp>61</stp>
        <stp>12/31/2012</stp>
        <stp>1</stp>
        <tr r="H2858" s="2"/>
      </tp>
      <tp>
        <v>26403095.879999999</v>
        <stp/>
        <stp>EM_S_STM07_IS</stp>
        <stp>4</stp>
        <stp>300390.SZ</stp>
        <stp>61</stp>
        <stp>12/31/2011</stp>
        <stp>1</stp>
        <tr r="F1684" s="2"/>
      </tp>
      <tp>
        <v>37133207.32</v>
        <stp/>
        <stp>EM_S_STM07_IS</stp>
        <stp>4</stp>
        <stp>300391.SZ</stp>
        <stp>61</stp>
        <stp>12/31/2011</stp>
        <stp>1</stp>
        <tr r="F1685" s="2"/>
      </tp>
      <tp>
        <v>57901737.810000002</v>
        <stp/>
        <stp>EM_S_STM07_IS</stp>
        <stp>4</stp>
        <stp>300392.SZ</stp>
        <stp>61</stp>
        <stp>12/31/2011</stp>
        <stp>1</stp>
        <tr r="F1686" s="2"/>
      </tp>
      <tp>
        <v>44693180.68</v>
        <stp/>
        <stp>EM_S_STM07_IS</stp>
        <stp>4</stp>
        <stp>300393.SZ</stp>
        <stp>61</stp>
        <stp>12/31/2011</stp>
        <stp>1</stp>
        <tr r="F1687" s="2"/>
      </tp>
      <tp>
        <v>47984600</v>
        <stp/>
        <stp>EM_S_STM07_IS</stp>
        <stp>4</stp>
        <stp>300394.SZ</stp>
        <stp>61</stp>
        <stp>12/31/2011</stp>
        <stp>1</stp>
        <tr r="F1688" s="2"/>
      </tp>
      <tp>
        <v>57717224.619999997</v>
        <stp/>
        <stp>EM_S_STM07_IS</stp>
        <stp>4</stp>
        <stp>300395.SZ</stp>
        <stp>61</stp>
        <stp>12/31/2011</stp>
        <stp>1</stp>
        <tr r="F1689" s="2"/>
      </tp>
      <tp>
        <v>76310624.420000002</v>
        <stp/>
        <stp>EM_S_STM07_IS</stp>
        <stp>4</stp>
        <stp>300396.SZ</stp>
        <stp>61</stp>
        <stp>12/31/2011</stp>
        <stp>1</stp>
        <tr r="F1690" s="2"/>
      </tp>
      <tp>
        <v>133834070.23</v>
        <stp/>
        <stp>EM_S_STM07_IS</stp>
        <stp>4</stp>
        <stp>300397.SZ</stp>
        <stp>61</stp>
        <stp>12/31/2011</stp>
        <stp>1</stp>
        <tr r="F1691" s="2"/>
      </tp>
      <tp>
        <v>42453868.25</v>
        <stp/>
        <stp>EM_S_STM07_IS</stp>
        <stp>4</stp>
        <stp>300398.SZ</stp>
        <stp>61</stp>
        <stp>12/31/2011</stp>
        <stp>1</stp>
        <tr r="F1692" s="2"/>
      </tp>
      <tp>
        <v>53647200.539999999</v>
        <stp/>
        <stp>EM_S_STM07_IS</stp>
        <stp>4</stp>
        <stp>300399.SZ</stp>
        <stp>61</stp>
        <stp>12/31/2011</stp>
        <stp>1</stp>
        <tr r="F1693" s="2"/>
      </tp>
      <tp>
        <v>41310195.700000003</v>
        <stp/>
        <stp>EM_S_STM07_IS</stp>
        <stp>4</stp>
        <stp>300380.SZ</stp>
        <stp>61</stp>
        <stp>12/31/2011</stp>
        <stp>1</stp>
        <tr r="F1674" s="2"/>
      </tp>
      <tp>
        <v>43176165.969999999</v>
        <stp/>
        <stp>EM_S_STM07_IS</stp>
        <stp>4</stp>
        <stp>300381.SZ</stp>
        <stp>61</stp>
        <stp>12/31/2011</stp>
        <stp>1</stp>
        <tr r="F1675" s="2"/>
      </tp>
      <tp>
        <v>60866273.009999998</v>
        <stp/>
        <stp>EM_S_STM07_IS</stp>
        <stp>4</stp>
        <stp>300382.SZ</stp>
        <stp>61</stp>
        <stp>12/31/2011</stp>
        <stp>1</stp>
        <tr r="F1676" s="2"/>
      </tp>
      <tp>
        <v>42070157.399999999</v>
        <stp/>
        <stp>EM_S_STM07_IS</stp>
        <stp>4</stp>
        <stp>300383.SZ</stp>
        <stp>61</stp>
        <stp>12/31/2011</stp>
        <stp>1</stp>
        <tr r="F1677" s="2"/>
      </tp>
      <tp>
        <v>57610027.030000001</v>
        <stp/>
        <stp>EM_S_STM07_IS</stp>
        <stp>4</stp>
        <stp>300384.SZ</stp>
        <stp>61</stp>
        <stp>12/31/2011</stp>
        <stp>1</stp>
        <tr r="F1678" s="2"/>
      </tp>
      <tp>
        <v>50824001.609999999</v>
        <stp/>
        <stp>EM_S_STM07_IS</stp>
        <stp>4</stp>
        <stp>300385.SZ</stp>
        <stp>61</stp>
        <stp>12/31/2011</stp>
        <stp>1</stp>
        <tr r="F1679" s="2"/>
      </tp>
      <tp>
        <v>58909687.210000001</v>
        <stp/>
        <stp>EM_S_STM07_IS</stp>
        <stp>4</stp>
        <stp>300386.SZ</stp>
        <stp>61</stp>
        <stp>12/31/2011</stp>
        <stp>1</stp>
        <tr r="F1680" s="2"/>
      </tp>
      <tp>
        <v>44881735.899999999</v>
        <stp/>
        <stp>EM_S_STM07_IS</stp>
        <stp>4</stp>
        <stp>300387.SZ</stp>
        <stp>61</stp>
        <stp>12/31/2011</stp>
        <stp>1</stp>
        <tr r="F1681" s="2"/>
      </tp>
      <tp>
        <v>56966367.009999998</v>
        <stp/>
        <stp>EM_S_STM07_IS</stp>
        <stp>4</stp>
        <stp>300388.SZ</stp>
        <stp>61</stp>
        <stp>12/31/2011</stp>
        <stp>1</stp>
        <tr r="F1682" s="2"/>
      </tp>
      <tp>
        <v>57922027.280000001</v>
        <stp/>
        <stp>EM_S_STM07_IS</stp>
        <stp>4</stp>
        <stp>300389.SZ</stp>
        <stp>61</stp>
        <stp>12/31/2011</stp>
        <stp>1</stp>
        <tr r="F1683" s="2"/>
      </tp>
      <tp>
        <v>32211984.710000001</v>
        <stp/>
        <stp>EM_S_STM07_IS</stp>
        <stp>4</stp>
        <stp>002380.SZ</stp>
        <stp>61</stp>
        <stp>12/31/2013</stp>
        <stp>1</stp>
        <tr r="J851" s="2"/>
      </tp>
      <tp>
        <v>143626079.91</v>
        <stp/>
        <stp>EM_S_STM07_IS</stp>
        <stp>4</stp>
        <stp>002381.SZ</stp>
        <stp>61</stp>
        <stp>12/31/2013</stp>
        <stp>1</stp>
        <tr r="J852" s="2"/>
      </tp>
      <tp>
        <v>46974236.460000001</v>
        <stp/>
        <stp>EM_S_STM07_IS</stp>
        <stp>4</stp>
        <stp>002382.SZ</stp>
        <stp>61</stp>
        <stp>12/31/2013</stp>
        <stp>1</stp>
        <tr r="J853" s="2"/>
      </tp>
      <tp>
        <v>9801315.1099999994</v>
        <stp/>
        <stp>EM_S_STM07_IS</stp>
        <stp>4</stp>
        <stp>002383.SZ</stp>
        <stp>61</stp>
        <stp>12/31/2013</stp>
        <stp>1</stp>
        <tr r="J854" s="2"/>
      </tp>
      <tp>
        <v>26765357.649999999</v>
        <stp/>
        <stp>EM_S_STM07_IS</stp>
        <stp>4</stp>
        <stp>002384.SZ</stp>
        <stp>61</stp>
        <stp>12/31/2013</stp>
        <stp>1</stp>
        <tr r="J855" s="2"/>
      </tp>
      <tp>
        <v>769132408.76999998</v>
        <stp/>
        <stp>EM_S_STM07_IS</stp>
        <stp>4</stp>
        <stp>002385.SZ</stp>
        <stp>61</stp>
        <stp>12/31/2013</stp>
        <stp>1</stp>
        <tr r="J856" s="2"/>
      </tp>
      <tp>
        <v>56419502.229999997</v>
        <stp/>
        <stp>EM_S_STM07_IS</stp>
        <stp>4</stp>
        <stp>002386.SZ</stp>
        <stp>61</stp>
        <stp>12/31/2013</stp>
        <stp>1</stp>
        <tr r="J857" s="2"/>
      </tp>
      <tp>
        <v>14570765.26</v>
        <stp/>
        <stp>EM_S_STM07_IS</stp>
        <stp>4</stp>
        <stp>002387.SZ</stp>
        <stp>61</stp>
        <stp>12/31/2013</stp>
        <stp>1</stp>
        <tr r="J858" s="2"/>
      </tp>
      <tp>
        <v>9917829.8300000001</v>
        <stp/>
        <stp>EM_S_STM07_IS</stp>
        <stp>4</stp>
        <stp>002388.SZ</stp>
        <stp>61</stp>
        <stp>12/31/2013</stp>
        <stp>1</stp>
        <tr r="J859" s="2"/>
      </tp>
      <tp>
        <v>35199234.18</v>
        <stp/>
        <stp>EM_S_STM07_IS</stp>
        <stp>4</stp>
        <stp>002389.SZ</stp>
        <stp>61</stp>
        <stp>12/31/2013</stp>
        <stp>1</stp>
        <tr r="J860" s="2"/>
      </tp>
      <tp>
        <v>40237319.07</v>
        <stp/>
        <stp>EM_S_STM07_IS</stp>
        <stp>4</stp>
        <stp>002390.SZ</stp>
        <stp>61</stp>
        <stp>12/31/2013</stp>
        <stp>1</stp>
        <tr r="J861" s="2"/>
      </tp>
      <tp>
        <v>192546092.97</v>
        <stp/>
        <stp>EM_S_STM07_IS</stp>
        <stp>4</stp>
        <stp>002391.SZ</stp>
        <stp>61</stp>
        <stp>12/31/2013</stp>
        <stp>1</stp>
        <tr r="J862" s="2"/>
      </tp>
      <tp>
        <v>172877864.52000001</v>
        <stp/>
        <stp>EM_S_STM07_IS</stp>
        <stp>4</stp>
        <stp>002392.SZ</stp>
        <stp>61</stp>
        <stp>12/31/2013</stp>
        <stp>1</stp>
        <tr r="J863" s="2"/>
      </tp>
      <tp>
        <v>298058985.18000001</v>
        <stp/>
        <stp>EM_S_STM07_IS</stp>
        <stp>4</stp>
        <stp>002393.SZ</stp>
        <stp>61</stp>
        <stp>12/31/2013</stp>
        <stp>1</stp>
        <tr r="J864" s="2"/>
      </tp>
      <tp>
        <v>280478470.54000002</v>
        <stp/>
        <stp>EM_S_STM07_IS</stp>
        <stp>4</stp>
        <stp>002394.SZ</stp>
        <stp>61</stp>
        <stp>12/31/2013</stp>
        <stp>1</stp>
        <tr r="J865" s="2"/>
      </tp>
      <tp>
        <v>18831661.879999999</v>
        <stp/>
        <stp>EM_S_STM07_IS</stp>
        <stp>4</stp>
        <stp>002395.SZ</stp>
        <stp>61</stp>
        <stp>12/31/2013</stp>
        <stp>1</stp>
        <tr r="J866" s="2"/>
      </tp>
      <tp>
        <v>239177474.66</v>
        <stp/>
        <stp>EM_S_STM07_IS</stp>
        <stp>4</stp>
        <stp>002396.SZ</stp>
        <stp>61</stp>
        <stp>12/31/2013</stp>
        <stp>1</stp>
        <tr r="J867" s="2"/>
      </tp>
      <tp>
        <v>98684316.150000006</v>
        <stp/>
        <stp>EM_S_STM07_IS</stp>
        <stp>4</stp>
        <stp>002397.SZ</stp>
        <stp>61</stp>
        <stp>12/31/2013</stp>
        <stp>1</stp>
        <tr r="J868" s="2"/>
      </tp>
      <tp>
        <v>226478001.05000001</v>
        <stp/>
        <stp>EM_S_STM07_IS</stp>
        <stp>4</stp>
        <stp>002398.SZ</stp>
        <stp>61</stp>
        <stp>12/31/2013</stp>
        <stp>1</stp>
        <tr r="J869" s="2"/>
      </tp>
      <tp>
        <v>317334752.99000001</v>
        <stp/>
        <stp>EM_S_STM07_IS</stp>
        <stp>4</stp>
        <stp>002399.SZ</stp>
        <stp>61</stp>
        <stp>12/31/2013</stp>
        <stp>1</stp>
        <tr r="J870" s="2"/>
      </tp>
      <tp>
        <v>85291665.280000001</v>
        <stp/>
        <stp>EM_S_STM07_IS</stp>
        <stp>4</stp>
        <stp>002320.SZ</stp>
        <stp>61</stp>
        <stp>12/31/2013</stp>
        <stp>1</stp>
        <tr r="J791" s="2"/>
      </tp>
      <tp>
        <v>64381979.450000003</v>
        <stp/>
        <stp>EM_S_STM07_IS</stp>
        <stp>4</stp>
        <stp>300310.SZ</stp>
        <stp>61</stp>
        <stp>12/31/2011</stp>
        <stp>1</stp>
        <tr r="F1605" s="2"/>
      </tp>
      <tp>
        <v>-127369437.25</v>
        <stp/>
        <stp>EM_S_STM07_IS</stp>
        <stp>4</stp>
        <stp>002321.SZ</stp>
        <stp>61</stp>
        <stp>12/31/2013</stp>
        <stp>1</stp>
        <tr r="J792" s="2"/>
      </tp>
      <tp>
        <v>38566119.009999998</v>
        <stp/>
        <stp>EM_S_STM07_IS</stp>
        <stp>4</stp>
        <stp>300311.SZ</stp>
        <stp>61</stp>
        <stp>12/31/2011</stp>
        <stp>1</stp>
        <tr r="F1606" s="2"/>
      </tp>
      <tp>
        <v>133115499.19</v>
        <stp/>
        <stp>EM_S_STM07_IS</stp>
        <stp>4</stp>
        <stp>002322.SZ</stp>
        <stp>61</stp>
        <stp>12/31/2013</stp>
        <stp>1</stp>
        <tr r="J793" s="2"/>
      </tp>
      <tp>
        <v>81584479.959999993</v>
        <stp/>
        <stp>EM_S_STM07_IS</stp>
        <stp>4</stp>
        <stp>300312.SZ</stp>
        <stp>61</stp>
        <stp>12/31/2011</stp>
        <stp>1</stp>
        <tr r="F1607" s="2"/>
      </tp>
      <tp>
        <v>29445766.41</v>
        <stp/>
        <stp>EM_S_STM07_IS</stp>
        <stp>4</stp>
        <stp>002323.SZ</stp>
        <stp>61</stp>
        <stp>12/31/2013</stp>
        <stp>1</stp>
        <tr r="J794" s="2"/>
      </tp>
      <tp>
        <v>27025002.02</v>
        <stp/>
        <stp>EM_S_STM07_IS</stp>
        <stp>4</stp>
        <stp>300313.SZ</stp>
        <stp>61</stp>
        <stp>12/31/2011</stp>
        <stp>1</stp>
        <tr r="F1608" s="2"/>
      </tp>
      <tp>
        <v>197286016.53</v>
        <stp/>
        <stp>EM_S_STM07_IS</stp>
        <stp>4</stp>
        <stp>002324.SZ</stp>
        <stp>61</stp>
        <stp>12/31/2013</stp>
        <stp>1</stp>
        <tr r="J795" s="2"/>
      </tp>
      <tp>
        <v>53968744.149999999</v>
        <stp/>
        <stp>EM_S_STM07_IS</stp>
        <stp>4</stp>
        <stp>300314.SZ</stp>
        <stp>61</stp>
        <stp>12/31/2011</stp>
        <stp>1</stp>
        <tr r="F1609" s="2"/>
      </tp>
      <tp>
        <v>279522381.58999997</v>
        <stp/>
        <stp>EM_S_STM07_IS</stp>
        <stp>4</stp>
        <stp>002325.SZ</stp>
        <stp>61</stp>
        <stp>12/31/2013</stp>
        <stp>1</stp>
        <tr r="J796" s="2"/>
      </tp>
      <tp>
        <v>55686689.210000001</v>
        <stp/>
        <stp>EM_S_STM07_IS</stp>
        <stp>4</stp>
        <stp>300315.SZ</stp>
        <stp>61</stp>
        <stp>12/31/2011</stp>
        <stp>1</stp>
        <tr r="F1610" s="2"/>
      </tp>
      <tp>
        <v>19848261.989999998</v>
        <stp/>
        <stp>EM_S_STM07_IS</stp>
        <stp>4</stp>
        <stp>002326.SZ</stp>
        <stp>61</stp>
        <stp>12/31/2013</stp>
        <stp>1</stp>
        <tr r="J797" s="2"/>
      </tp>
      <tp>
        <v>326507193.5</v>
        <stp/>
        <stp>EM_S_STM07_IS</stp>
        <stp>4</stp>
        <stp>300316.SZ</stp>
        <stp>61</stp>
        <stp>12/31/2011</stp>
        <stp>1</stp>
        <tr r="F1611" s="2"/>
      </tp>
      <tp>
        <v>314945471.51999998</v>
        <stp/>
        <stp>EM_S_STM07_IS</stp>
        <stp>4</stp>
        <stp>002327.SZ</stp>
        <stp>61</stp>
        <stp>12/31/2013</stp>
        <stp>1</stp>
        <tr r="J798" s="2"/>
      </tp>
      <tp>
        <v>57315485.850000001</v>
        <stp/>
        <stp>EM_S_STM07_IS</stp>
        <stp>4</stp>
        <stp>300317.SZ</stp>
        <stp>61</stp>
        <stp>12/31/2011</stp>
        <stp>1</stp>
        <tr r="F1612" s="2"/>
      </tp>
      <tp>
        <v>46618566.049999997</v>
        <stp/>
        <stp>EM_S_STM07_IS</stp>
        <stp>4</stp>
        <stp>002328.SZ</stp>
        <stp>61</stp>
        <stp>12/31/2013</stp>
        <stp>1</stp>
        <tr r="J799" s="2"/>
      </tp>
      <tp>
        <v>44776081.109999999</v>
        <stp/>
        <stp>EM_S_STM07_IS</stp>
        <stp>4</stp>
        <stp>300318.SZ</stp>
        <stp>61</stp>
        <stp>12/31/2011</stp>
        <stp>1</stp>
        <tr r="F1613" s="2"/>
      </tp>
      <tp>
        <v>36363925.079999998</v>
        <stp/>
        <stp>EM_S_STM07_IS</stp>
        <stp>4</stp>
        <stp>002329.SZ</stp>
        <stp>61</stp>
        <stp>12/31/2013</stp>
        <stp>1</stp>
        <tr r="J800" s="2"/>
      </tp>
      <tp>
        <v>31420497.899999999</v>
        <stp/>
        <stp>EM_S_STM07_IS</stp>
        <stp>4</stp>
        <stp>300319.SZ</stp>
        <stp>61</stp>
        <stp>12/31/2011</stp>
        <stp>1</stp>
        <tr r="F1614" s="2"/>
      </tp>
      <tp>
        <v>42046564.109999999</v>
        <stp/>
        <stp>EM_S_STM07_IS</stp>
        <stp>4</stp>
        <stp>002330.SZ</stp>
        <stp>61</stp>
        <stp>12/31/2013</stp>
        <stp>1</stp>
        <tr r="J801" s="2"/>
      </tp>
      <tp>
        <v>52366260.189999998</v>
        <stp/>
        <stp>EM_S_STM07_IS</stp>
        <stp>4</stp>
        <stp>300300.SZ</stp>
        <stp>61</stp>
        <stp>12/31/2011</stp>
        <stp>1</stp>
        <tr r="F1595" s="2"/>
      </tp>
      <tp>
        <v>70763819.329999998</v>
        <stp/>
        <stp>EM_S_STM07_IS</stp>
        <stp>4</stp>
        <stp>002331.SZ</stp>
        <stp>61</stp>
        <stp>12/31/2013</stp>
        <stp>1</stp>
        <tr r="J802" s="2"/>
      </tp>
      <tp>
        <v>65839659.93</v>
        <stp/>
        <stp>EM_S_STM07_IS</stp>
        <stp>4</stp>
        <stp>300301.SZ</stp>
        <stp>61</stp>
        <stp>12/31/2011</stp>
        <stp>1</stp>
        <tr r="F1596" s="2"/>
      </tp>
      <tp>
        <v>60591468.840000004</v>
        <stp/>
        <stp>EM_S_STM07_IS</stp>
        <stp>4</stp>
        <stp>002332.SZ</stp>
        <stp>61</stp>
        <stp>12/31/2013</stp>
        <stp>1</stp>
        <tr r="J803" s="2"/>
      </tp>
      <tp>
        <v>41517489.450000003</v>
        <stp/>
        <stp>EM_S_STM07_IS</stp>
        <stp>4</stp>
        <stp>300302.SZ</stp>
        <stp>61</stp>
        <stp>12/31/2011</stp>
        <stp>1</stp>
        <tr r="F1597" s="2"/>
      </tp>
      <tp>
        <v>3449100420</v>
        <stp/>
        <stp>EM_S_STM07_IS</stp>
        <stp>4</stp>
        <stp>000333.SZ</stp>
        <stp>61</stp>
        <stp>12/31/2011</stp>
        <stp>1</stp>
        <tr r="F79" s="2"/>
      </tp>
      <tp>
        <v>86661040.150000006</v>
        <stp/>
        <stp>EM_S_STM07_IS</stp>
        <stp>4</stp>
        <stp>002333.SZ</stp>
        <stp>61</stp>
        <stp>12/31/2013</stp>
        <stp>1</stp>
        <tr r="J804" s="2"/>
      </tp>
      <tp>
        <v>80181477.280000001</v>
        <stp/>
        <stp>EM_S_STM07_IS</stp>
        <stp>4</stp>
        <stp>300303.SZ</stp>
        <stp>61</stp>
        <stp>12/31/2011</stp>
        <stp>1</stp>
        <tr r="F1598" s="2"/>
      </tp>
      <tp>
        <v>123483875.06</v>
        <stp/>
        <stp>EM_S_STM07_IS</stp>
        <stp>4</stp>
        <stp>002334.SZ</stp>
        <stp>61</stp>
        <stp>12/31/2013</stp>
        <stp>1</stp>
        <tr r="J805" s="2"/>
      </tp>
      <tp>
        <v>81295687.140000001</v>
        <stp/>
        <stp>EM_S_STM07_IS</stp>
        <stp>4</stp>
        <stp>300304.SZ</stp>
        <stp>61</stp>
        <stp>12/31/2011</stp>
        <stp>1</stp>
        <tr r="F1599" s="2"/>
      </tp>
      <tp>
        <v>113967512.28</v>
        <stp/>
        <stp>EM_S_STM07_IS</stp>
        <stp>4</stp>
        <stp>002335.SZ</stp>
        <stp>61</stp>
        <stp>12/31/2013</stp>
        <stp>1</stp>
        <tr r="J806" s="2"/>
      </tp>
      <tp>
        <v>111373889.88</v>
        <stp/>
        <stp>EM_S_STM07_IS</stp>
        <stp>4</stp>
        <stp>300305.SZ</stp>
        <stp>61</stp>
        <stp>12/31/2011</stp>
        <stp>1</stp>
        <tr r="F1600" s="2"/>
      </tp>
      <tp>
        <v>23669302.129999999</v>
        <stp/>
        <stp>EM_S_STM07_IS</stp>
        <stp>4</stp>
        <stp>002336.SZ</stp>
        <stp>61</stp>
        <stp>12/31/2013</stp>
        <stp>1</stp>
        <tr r="J807" s="2"/>
      </tp>
      <tp>
        <v>96724050.459999993</v>
        <stp/>
        <stp>EM_S_STM07_IS</stp>
        <stp>4</stp>
        <stp>300306.SZ</stp>
        <stp>61</stp>
        <stp>12/31/2011</stp>
        <stp>1</stp>
        <tr r="F1601" s="2"/>
      </tp>
      <tp>
        <v>48275342.039999999</v>
        <stp/>
        <stp>EM_S_STM07_IS</stp>
        <stp>4</stp>
        <stp>002337.SZ</stp>
        <stp>61</stp>
        <stp>12/31/2013</stp>
        <stp>1</stp>
        <tr r="J808" s="2"/>
      </tp>
      <tp>
        <v>918329337.08000004</v>
        <stp/>
        <stp>EM_S_STM07_IS</stp>
        <stp>4</stp>
        <stp>300307.SZ</stp>
        <stp>61</stp>
        <stp>12/31/2011</stp>
        <stp>1</stp>
        <tr r="F1602" s="2"/>
      </tp>
      <tp>
        <v>5596927166.8800001</v>
        <stp/>
        <stp>EM_S_STM07_IS</stp>
        <stp>4</stp>
        <stp>000338.SZ</stp>
        <stp>61</stp>
        <stp>12/31/2011</stp>
        <stp>1</stp>
        <tr r="F80" s="2"/>
      </tp>
      <tp>
        <v>75667986.75</v>
        <stp/>
        <stp>EM_S_STM07_IS</stp>
        <stp>4</stp>
        <stp>002338.SZ</stp>
        <stp>61</stp>
        <stp>12/31/2013</stp>
        <stp>1</stp>
        <tr r="J809" s="2"/>
      </tp>
      <tp>
        <v>51210408.649999999</v>
        <stp/>
        <stp>EM_S_STM07_IS</stp>
        <stp>4</stp>
        <stp>300308.SZ</stp>
        <stp>61</stp>
        <stp>12/31/2011</stp>
        <stp>1</stp>
        <tr r="F1603" s="2"/>
      </tp>
      <tp>
        <v>114147181.08</v>
        <stp/>
        <stp>EM_S_STM07_IS</stp>
        <stp>4</stp>
        <stp>002339.SZ</stp>
        <stp>61</stp>
        <stp>12/31/2013</stp>
        <stp>1</stp>
        <tr r="J810" s="2"/>
      </tp>
      <tp>
        <v>99070479.790000007</v>
        <stp/>
        <stp>EM_S_STM07_IS</stp>
        <stp>4</stp>
        <stp>300309.SZ</stp>
        <stp>61</stp>
        <stp>12/31/2011</stp>
        <stp>1</stp>
        <tr r="F1604" s="2"/>
      </tp>
      <tp>
        <v>138627104.99000001</v>
        <stp/>
        <stp>EM_S_STM07_IS</stp>
        <stp>4</stp>
        <stp>002300.SZ</stp>
        <stp>61</stp>
        <stp>12/31/2013</stp>
        <stp>1</stp>
        <tr r="J771" s="2"/>
      </tp>
      <tp>
        <v>37538537.939999998</v>
        <stp/>
        <stp>EM_S_STM07_IS</stp>
        <stp>4</stp>
        <stp>300330.SZ</stp>
        <stp>61</stp>
        <stp>12/31/2011</stp>
        <stp>1</stp>
        <tr r="F1625" s="2"/>
      </tp>
      <tp>
        <v>113424621.94</v>
        <stp/>
        <stp>EM_S_STM07_IS</stp>
        <stp>4</stp>
        <stp>000301.SZ</stp>
        <stp>61</stp>
        <stp>12/31/2011</stp>
        <stp>1</stp>
        <tr r="F78" s="2"/>
      </tp>
      <tp>
        <v>27605378.34</v>
        <stp/>
        <stp>EM_S_STM07_IS</stp>
        <stp>4</stp>
        <stp>002301.SZ</stp>
        <stp>61</stp>
        <stp>12/31/2013</stp>
        <stp>1</stp>
        <tr r="J772" s="2"/>
      </tp>
      <tp>
        <v>40723215.259999998</v>
        <stp/>
        <stp>EM_S_STM07_IS</stp>
        <stp>4</stp>
        <stp>300331.SZ</stp>
        <stp>61</stp>
        <stp>12/31/2011</stp>
        <stp>1</stp>
        <tr r="F1626" s="2"/>
      </tp>
      <tp>
        <v>407101065.56999999</v>
        <stp/>
        <stp>EM_S_STM07_IS</stp>
        <stp>4</stp>
        <stp>002302.SZ</stp>
        <stp>61</stp>
        <stp>12/31/2013</stp>
        <stp>1</stp>
        <tr r="J773" s="2"/>
      </tp>
      <tp>
        <v>51552557.729999997</v>
        <stp/>
        <stp>EM_S_STM07_IS</stp>
        <stp>4</stp>
        <stp>300332.SZ</stp>
        <stp>61</stp>
        <stp>12/31/2011</stp>
        <stp>1</stp>
        <tr r="F1627" s="2"/>
      </tp>
      <tp>
        <v>174070348.94999999</v>
        <stp/>
        <stp>EM_S_STM07_IS</stp>
        <stp>4</stp>
        <stp>002303.SZ</stp>
        <stp>61</stp>
        <stp>12/31/2013</stp>
        <stp>1</stp>
        <tr r="J774" s="2"/>
      </tp>
      <tp>
        <v>82083185.549999997</v>
        <stp/>
        <stp>EM_S_STM07_IS</stp>
        <stp>4</stp>
        <stp>300333.SZ</stp>
        <stp>61</stp>
        <stp>12/31/2011</stp>
        <stp>1</stp>
        <tr r="F1628" s="2"/>
      </tp>
      <tp>
        <v>5002071835.8599997</v>
        <stp/>
        <stp>EM_S_STM07_IS</stp>
        <stp>4</stp>
        <stp>002304.SZ</stp>
        <stp>61</stp>
        <stp>12/31/2013</stp>
        <stp>1</stp>
        <tr r="J775" s="2"/>
      </tp>
      <tp>
        <v>43316295.399999999</v>
        <stp/>
        <stp>EM_S_STM07_IS</stp>
        <stp>4</stp>
        <stp>300334.SZ</stp>
        <stp>61</stp>
        <stp>12/31/2011</stp>
        <stp>1</stp>
        <tr r="F1629" s="2"/>
      </tp>
      <tp>
        <v>540580206.39999998</v>
        <stp/>
        <stp>EM_S_STM07_IS</stp>
        <stp>4</stp>
        <stp>002305.SZ</stp>
        <stp>61</stp>
        <stp>12/31/2013</stp>
        <stp>1</stp>
        <tr r="J776" s="2"/>
      </tp>
      <tp>
        <v>46168234.729999997</v>
        <stp/>
        <stp>EM_S_STM07_IS</stp>
        <stp>4</stp>
        <stp>300335.SZ</stp>
        <stp>61</stp>
        <stp>12/31/2011</stp>
        <stp>1</stp>
        <tr r="F1630" s="2"/>
      </tp>
      <tp>
        <v>-564383855.23000002</v>
        <stp/>
        <stp>EM_S_STM07_IS</stp>
        <stp>4</stp>
        <stp>002306.SZ</stp>
        <stp>61</stp>
        <stp>12/31/2013</stp>
        <stp>1</stp>
        <tr r="J777" s="2"/>
      </tp>
      <tp>
        <v>62586424.659999996</v>
        <stp/>
        <stp>EM_S_STM07_IS</stp>
        <stp>4</stp>
        <stp>300336.SZ</stp>
        <stp>61</stp>
        <stp>12/31/2011</stp>
        <stp>1</stp>
        <tr r="F1631" s="2"/>
      </tp>
      <tp>
        <v>23814460.879999999</v>
        <stp/>
        <stp>EM_S_STM07_IS</stp>
        <stp>4</stp>
        <stp>002307.SZ</stp>
        <stp>61</stp>
        <stp>12/31/2013</stp>
        <stp>1</stp>
        <tr r="J778" s="2"/>
      </tp>
      <tp>
        <v>123574072.73999999</v>
        <stp/>
        <stp>EM_S_STM07_IS</stp>
        <stp>4</stp>
        <stp>300337.SZ</stp>
        <stp>61</stp>
        <stp>12/31/2011</stp>
        <stp>1</stp>
        <tr r="F1632" s="2"/>
      </tp>
      <tp>
        <v>301810572.48000002</v>
        <stp/>
        <stp>EM_S_STM07_IS</stp>
        <stp>4</stp>
        <stp>002308.SZ</stp>
        <stp>61</stp>
        <stp>12/31/2013</stp>
        <stp>1</stp>
        <tr r="J779" s="2"/>
      </tp>
      <tp>
        <v>55508056.859999999</v>
        <stp/>
        <stp>EM_S_STM07_IS</stp>
        <stp>4</stp>
        <stp>300338.SZ</stp>
        <stp>61</stp>
        <stp>12/31/2011</stp>
        <stp>1</stp>
        <tr r="F1633" s="2"/>
      </tp>
      <tp>
        <v>173423598.72999999</v>
        <stp/>
        <stp>EM_S_STM07_IS</stp>
        <stp>4</stp>
        <stp>002309.SZ</stp>
        <stp>61</stp>
        <stp>12/31/2013</stp>
        <stp>1</stp>
        <tr r="J780" s="2"/>
      </tp>
      <tp>
        <v>46385012.189999998</v>
        <stp/>
        <stp>EM_S_STM07_IS</stp>
        <stp>4</stp>
        <stp>300339.SZ</stp>
        <stp>61</stp>
        <stp>12/31/2011</stp>
        <stp>1</stp>
        <tr r="F1634" s="2"/>
      </tp>
      <tp>
        <v>889388075.95000005</v>
        <stp/>
        <stp>EM_S_STM07_IS</stp>
        <stp>4</stp>
        <stp>002310.SZ</stp>
        <stp>61</stp>
        <stp>12/31/2013</stp>
        <stp>1</stp>
        <tr r="J781" s="2"/>
      </tp>
      <tp>
        <v>51803186.420000002</v>
        <stp/>
        <stp>EM_S_STM07_IS</stp>
        <stp>4</stp>
        <stp>300320.SZ</stp>
        <stp>61</stp>
        <stp>12/31/2011</stp>
        <stp>1</stp>
        <tr r="F1615" s="2"/>
      </tp>
      <tp>
        <v>340355226.27999997</v>
        <stp/>
        <stp>EM_S_STM07_IS</stp>
        <stp>4</stp>
        <stp>002311.SZ</stp>
        <stp>61</stp>
        <stp>12/31/2013</stp>
        <stp>1</stp>
        <tr r="J782" s="2"/>
      </tp>
      <tp>
        <v>52862044.100000001</v>
        <stp/>
        <stp>EM_S_STM07_IS</stp>
        <stp>4</stp>
        <stp>300321.SZ</stp>
        <stp>61</stp>
        <stp>12/31/2011</stp>
        <stp>1</stp>
        <tr r="F1616" s="2"/>
      </tp>
      <tp>
        <v>86570321.109999999</v>
        <stp/>
        <stp>EM_S_STM07_IS</stp>
        <stp>4</stp>
        <stp>002312.SZ</stp>
        <stp>61</stp>
        <stp>12/31/2013</stp>
        <stp>1</stp>
        <tr r="J783" s="2"/>
      </tp>
      <tp>
        <v>36711519.789999999</v>
        <stp/>
        <stp>EM_S_STM07_IS</stp>
        <stp>4</stp>
        <stp>300322.SZ</stp>
        <stp>61</stp>
        <stp>12/31/2011</stp>
        <stp>1</stp>
        <tr r="F1617" s="2"/>
      </tp>
      <tp>
        <v>52027351.82</v>
        <stp/>
        <stp>EM_S_STM07_IS</stp>
        <stp>4</stp>
        <stp>002313.SZ</stp>
        <stp>61</stp>
        <stp>12/31/2013</stp>
        <stp>1</stp>
        <tr r="J784" s="2"/>
      </tp>
      <tp>
        <v>124651495.31999999</v>
        <stp/>
        <stp>EM_S_STM07_IS</stp>
        <stp>4</stp>
        <stp>300323.SZ</stp>
        <stp>61</stp>
        <stp>12/31/2011</stp>
        <stp>1</stp>
        <tr r="F1618" s="2"/>
      </tp>
      <tp>
        <v>37769119.380000003</v>
        <stp/>
        <stp>EM_S_STM07_IS</stp>
        <stp>4</stp>
        <stp>002314.SZ</stp>
        <stp>61</stp>
        <stp>12/31/2013</stp>
        <stp>1</stp>
        <tr r="J785" s="2"/>
      </tp>
      <tp>
        <v>42687674.189999998</v>
        <stp/>
        <stp>EM_S_STM07_IS</stp>
        <stp>4</stp>
        <stp>300324.SZ</stp>
        <stp>61</stp>
        <stp>12/31/2011</stp>
        <stp>1</stp>
        <tr r="F1619" s="2"/>
      </tp>
      <tp>
        <v>138990373.34999999</v>
        <stp/>
        <stp>EM_S_STM07_IS</stp>
        <stp>4</stp>
        <stp>002315.SZ</stp>
        <stp>61</stp>
        <stp>12/31/2013</stp>
        <stp>1</stp>
        <tr r="J786" s="2"/>
      </tp>
      <tp>
        <v>53706184.390000001</v>
        <stp/>
        <stp>EM_S_STM07_IS</stp>
        <stp>4</stp>
        <stp>300325.SZ</stp>
        <stp>61</stp>
        <stp>12/31/2011</stp>
        <stp>1</stp>
        <tr r="F1620" s="2"/>
      </tp>
      <tp>
        <v>-53800662.460000001</v>
        <stp/>
        <stp>EM_S_STM07_IS</stp>
        <stp>4</stp>
        <stp>002316.SZ</stp>
        <stp>61</stp>
        <stp>12/31/2013</stp>
        <stp>1</stp>
        <tr r="J787" s="2"/>
      </tp>
      <tp>
        <v>37133332.399999999</v>
        <stp/>
        <stp>EM_S_STM07_IS</stp>
        <stp>4</stp>
        <stp>300326.SZ</stp>
        <stp>61</stp>
        <stp>12/31/2011</stp>
        <stp>1</stp>
        <tr r="F1621" s="2"/>
      </tp>
      <tp>
        <v>187702279.93000001</v>
        <stp/>
        <stp>EM_S_STM07_IS</stp>
        <stp>4</stp>
        <stp>002317.SZ</stp>
        <stp>61</stp>
        <stp>12/31/2013</stp>
        <stp>1</stp>
        <tr r="J788" s="2"/>
      </tp>
      <tp>
        <v>63700998.539999999</v>
        <stp/>
        <stp>EM_S_STM07_IS</stp>
        <stp>4</stp>
        <stp>300327.SZ</stp>
        <stp>61</stp>
        <stp>12/31/2011</stp>
        <stp>1</stp>
        <tr r="F1622" s="2"/>
      </tp>
      <tp>
        <v>217194576.31999999</v>
        <stp/>
        <stp>EM_S_STM07_IS</stp>
        <stp>4</stp>
        <stp>002318.SZ</stp>
        <stp>61</stp>
        <stp>12/31/2013</stp>
        <stp>1</stp>
        <tr r="J789" s="2"/>
      </tp>
      <tp>
        <v>55464073.289999999</v>
        <stp/>
        <stp>EM_S_STM07_IS</stp>
        <stp>4</stp>
        <stp>300328.SZ</stp>
        <stp>61</stp>
        <stp>12/31/2011</stp>
        <stp>1</stp>
        <tr r="F1623" s="2"/>
      </tp>
      <tp>
        <v>20888527.760000002</v>
        <stp/>
        <stp>EM_S_STM07_IS</stp>
        <stp>4</stp>
        <stp>002319.SZ</stp>
        <stp>61</stp>
        <stp>12/31/2013</stp>
        <stp>1</stp>
        <tr r="J790" s="2"/>
      </tp>
      <tp>
        <v>35820440.909999996</v>
        <stp/>
        <stp>EM_S_STM07_IS</stp>
        <stp>4</stp>
        <stp>300329.SZ</stp>
        <stp>61</stp>
        <stp>12/31/2011</stp>
        <stp>1</stp>
        <tr r="F1624" s="2"/>
      </tp>
      <tp>
        <v>113961768.31</v>
        <stp/>
        <stp>EM_S_STM07_IS</stp>
        <stp>4</stp>
        <stp>002360.SZ</stp>
        <stp>61</stp>
        <stp>12/31/2013</stp>
        <stp>1</stp>
        <tr r="J831" s="2"/>
      </tp>
      <tp>
        <v>35182075.460000001</v>
        <stp/>
        <stp>EM_S_STM07_IS</stp>
        <stp>4</stp>
        <stp>300350.SZ</stp>
        <stp>61</stp>
        <stp>12/31/2011</stp>
        <stp>1</stp>
        <tr r="F1645" s="2"/>
      </tp>
      <tp>
        <v>63678247.200000003</v>
        <stp/>
        <stp>EM_S_STM07_IS</stp>
        <stp>4</stp>
        <stp>002361.SZ</stp>
        <stp>61</stp>
        <stp>12/31/2013</stp>
        <stp>1</stp>
        <tr r="J832" s="2"/>
      </tp>
      <tp>
        <v>73851930.170000002</v>
        <stp/>
        <stp>EM_S_STM07_IS</stp>
        <stp>4</stp>
        <stp>300351.SZ</stp>
        <stp>61</stp>
        <stp>12/31/2011</stp>
        <stp>1</stp>
        <tr r="F1646" s="2"/>
      </tp>
      <tp>
        <v>-216371756.19</v>
        <stp/>
        <stp>EM_S_STM07_IS</stp>
        <stp>4</stp>
        <stp>002362.SZ</stp>
        <stp>61</stp>
        <stp>12/31/2013</stp>
        <stp>1</stp>
        <tr r="J833" s="2"/>
      </tp>
      <tp>
        <v>44769501.530000001</v>
        <stp/>
        <stp>EM_S_STM07_IS</stp>
        <stp>4</stp>
        <stp>300352.SZ</stp>
        <stp>61</stp>
        <stp>12/31/2011</stp>
        <stp>1</stp>
        <tr r="F1647" s="2"/>
      </tp>
      <tp>
        <v>52782324.710000001</v>
        <stp/>
        <stp>EM_S_STM07_IS</stp>
        <stp>4</stp>
        <stp>002363.SZ</stp>
        <stp>61</stp>
        <stp>12/31/2013</stp>
        <stp>1</stp>
        <tr r="J834" s="2"/>
      </tp>
      <tp>
        <v>37836951.729999997</v>
        <stp/>
        <stp>EM_S_STM07_IS</stp>
        <stp>4</stp>
        <stp>300353.SZ</stp>
        <stp>61</stp>
        <stp>12/31/2011</stp>
        <stp>1</stp>
        <tr r="F1648" s="2"/>
      </tp>
      <tp>
        <v>88948423.400000006</v>
        <stp/>
        <stp>EM_S_STM07_IS</stp>
        <stp>4</stp>
        <stp>002364.SZ</stp>
        <stp>61</stp>
        <stp>12/31/2013</stp>
        <stp>1</stp>
        <tr r="J835" s="2"/>
      </tp>
      <tp>
        <v>31791627.420000002</v>
        <stp/>
        <stp>EM_S_STM07_IS</stp>
        <stp>4</stp>
        <stp>300354.SZ</stp>
        <stp>61</stp>
        <stp>12/31/2011</stp>
        <stp>1</stp>
        <tr r="F1649" s="2"/>
      </tp>
      <tp>
        <v>23006612.32</v>
        <stp/>
        <stp>EM_S_STM07_IS</stp>
        <stp>4</stp>
        <stp>002365.SZ</stp>
        <stp>61</stp>
        <stp>12/31/2013</stp>
        <stp>1</stp>
        <tr r="J836" s="2"/>
      </tp>
      <tp>
        <v>81506301.569999993</v>
        <stp/>
        <stp>EM_S_STM07_IS</stp>
        <stp>4</stp>
        <stp>300355.SZ</stp>
        <stp>61</stp>
        <stp>12/31/2011</stp>
        <stp>1</stp>
        <tr r="F1650" s="2"/>
      </tp>
      <tp>
        <v>29148406.600000001</v>
        <stp/>
        <stp>EM_S_STM07_IS</stp>
        <stp>4</stp>
        <stp>002366.SZ</stp>
        <stp>61</stp>
        <stp>12/31/2013</stp>
        <stp>1</stp>
        <tr r="J837" s="2"/>
      </tp>
      <tp>
        <v>52500991.560000002</v>
        <stp/>
        <stp>EM_S_STM07_IS</stp>
        <stp>4</stp>
        <stp>300356.SZ</stp>
        <stp>61</stp>
        <stp>12/31/2011</stp>
        <stp>1</stp>
        <tr r="F1651" s="2"/>
      </tp>
      <tp>
        <v>277770320.02999997</v>
        <stp/>
        <stp>EM_S_STM07_IS</stp>
        <stp>4</stp>
        <stp>002367.SZ</stp>
        <stp>61</stp>
        <stp>12/31/2013</stp>
        <stp>1</stp>
        <tr r="J838" s="2"/>
      </tp>
      <tp>
        <v>37264729.240000002</v>
        <stp/>
        <stp>EM_S_STM07_IS</stp>
        <stp>4</stp>
        <stp>300357.SZ</stp>
        <stp>61</stp>
        <stp>12/31/2011</stp>
        <stp>1</stp>
        <tr r="F1652" s="2"/>
      </tp>
      <tp>
        <v>176809800.66</v>
        <stp/>
        <stp>EM_S_STM07_IS</stp>
        <stp>4</stp>
        <stp>002368.SZ</stp>
        <stp>61</stp>
        <stp>12/31/2013</stp>
        <stp>1</stp>
        <tr r="J839" s="2"/>
      </tp>
      <tp>
        <v>70232425.730000004</v>
        <stp/>
        <stp>EM_S_STM07_IS</stp>
        <stp>4</stp>
        <stp>300358.SZ</stp>
        <stp>61</stp>
        <stp>12/31/2011</stp>
        <stp>1</stp>
        <tr r="F1653" s="2"/>
      </tp>
      <tp>
        <v>89575017.209999993</v>
        <stp/>
        <stp>EM_S_STM07_IS</stp>
        <stp>4</stp>
        <stp>002369.SZ</stp>
        <stp>61</stp>
        <stp>12/31/2013</stp>
        <stp>1</stp>
        <tr r="J840" s="2"/>
      </tp>
      <tp>
        <v>37177003.030000001</v>
        <stp/>
        <stp>EM_S_STM07_IS</stp>
        <stp>4</stp>
        <stp>300359.SZ</stp>
        <stp>61</stp>
        <stp>12/31/2011</stp>
        <stp>1</stp>
        <tr r="F1654" s="2"/>
      </tp>
      <tp>
        <v>5480181.4900000002</v>
        <stp/>
        <stp>EM_S_STM07_IS</stp>
        <stp>4</stp>
        <stp>002370.SZ</stp>
        <stp>61</stp>
        <stp>12/31/2013</stp>
        <stp>1</stp>
        <tr r="J841" s="2"/>
      </tp>
      <tp>
        <v>187642274.16999999</v>
        <stp/>
        <stp>EM_S_STM07_IS</stp>
        <stp>4</stp>
        <stp>300340.SZ</stp>
        <stp>61</stp>
        <stp>12/31/2011</stp>
        <stp>1</stp>
        <tr r="F1635" s="2"/>
      </tp>
      <tp>
        <v>103092448.94</v>
        <stp/>
        <stp>EM_S_STM07_IS</stp>
        <stp>4</stp>
        <stp>002371.SZ</stp>
        <stp>61</stp>
        <stp>12/31/2013</stp>
        <stp>1</stp>
        <tr r="J842" s="2"/>
      </tp>
      <tp>
        <v>49070733.810000002</v>
        <stp/>
        <stp>EM_S_STM07_IS</stp>
        <stp>4</stp>
        <stp>300341.SZ</stp>
        <stp>61</stp>
        <stp>12/31/2011</stp>
        <stp>1</stp>
        <tr r="F1636" s="2"/>
      </tp>
      <tp>
        <v>315672988.12</v>
        <stp/>
        <stp>EM_S_STM07_IS</stp>
        <stp>4</stp>
        <stp>002372.SZ</stp>
        <stp>61</stp>
        <stp>12/31/2013</stp>
        <stp>1</stp>
        <tr r="J843" s="2"/>
      </tp>
      <tp>
        <v>65660780.560000002</v>
        <stp/>
        <stp>EM_S_STM07_IS</stp>
        <stp>4</stp>
        <stp>300342.SZ</stp>
        <stp>61</stp>
        <stp>12/31/2011</stp>
        <stp>1</stp>
        <tr r="F1637" s="2"/>
      </tp>
      <tp>
        <v>-126992039.61</v>
        <stp/>
        <stp>EM_S_STM07_IS</stp>
        <stp>4</stp>
        <stp>002373.SZ</stp>
        <stp>61</stp>
        <stp>12/31/2013</stp>
        <stp>1</stp>
        <tr r="J844" s="2"/>
      </tp>
      <tp>
        <v>50898079.259999998</v>
        <stp/>
        <stp>EM_S_STM07_IS</stp>
        <stp>4</stp>
        <stp>300343.SZ</stp>
        <stp>61</stp>
        <stp>12/31/2011</stp>
        <stp>1</stp>
        <tr r="F1638" s="2"/>
      </tp>
      <tp>
        <v>37836354.030000001</v>
        <stp/>
        <stp>EM_S_STM07_IS</stp>
        <stp>4</stp>
        <stp>002374.SZ</stp>
        <stp>61</stp>
        <stp>12/31/2013</stp>
        <stp>1</stp>
        <tr r="J845" s="2"/>
      </tp>
      <tp>
        <v>60406057.43</v>
        <stp/>
        <stp>EM_S_STM07_IS</stp>
        <stp>4</stp>
        <stp>300344.SZ</stp>
        <stp>61</stp>
        <stp>12/31/2011</stp>
        <stp>1</stp>
        <tr r="F1639" s="2"/>
      </tp>
      <tp>
        <v>894677849.77999997</v>
        <stp/>
        <stp>EM_S_STM07_IS</stp>
        <stp>4</stp>
        <stp>002375.SZ</stp>
        <stp>61</stp>
        <stp>12/31/2013</stp>
        <stp>1</stp>
        <tr r="J846" s="2"/>
      </tp>
      <tp>
        <v>57909678.960000001</v>
        <stp/>
        <stp>EM_S_STM07_IS</stp>
        <stp>4</stp>
        <stp>300345.SZ</stp>
        <stp>61</stp>
        <stp>12/31/2011</stp>
        <stp>1</stp>
        <tr r="F1640" s="2"/>
      </tp>
      <tp>
        <v>227042984.41999999</v>
        <stp/>
        <stp>EM_S_STM07_IS</stp>
        <stp>4</stp>
        <stp>002376.SZ</stp>
        <stp>61</stp>
        <stp>12/31/2013</stp>
        <stp>1</stp>
        <tr r="J847" s="2"/>
      </tp>
      <tp>
        <v>177742494.75</v>
        <stp/>
        <stp>EM_S_STM07_IS</stp>
        <stp>4</stp>
        <stp>300346.SZ</stp>
        <stp>61</stp>
        <stp>12/31/2011</stp>
        <stp>1</stp>
        <tr r="F1641" s="2"/>
      </tp>
      <tp>
        <v>17223053.010000002</v>
        <stp/>
        <stp>EM_S_STM07_IS</stp>
        <stp>4</stp>
        <stp>002377.SZ</stp>
        <stp>61</stp>
        <stp>12/31/2013</stp>
        <stp>1</stp>
        <tr r="J848" s="2"/>
      </tp>
      <tp>
        <v>47791761.590000004</v>
        <stp/>
        <stp>EM_S_STM07_IS</stp>
        <stp>4</stp>
        <stp>300347.SZ</stp>
        <stp>61</stp>
        <stp>12/31/2011</stp>
        <stp>1</stp>
        <tr r="F1642" s="2"/>
      </tp>
      <tp>
        <v>108425701.06999999</v>
        <stp/>
        <stp>EM_S_STM07_IS</stp>
        <stp>4</stp>
        <stp>002378.SZ</stp>
        <stp>61</stp>
        <stp>12/31/2013</stp>
        <stp>1</stp>
        <tr r="J849" s="2"/>
      </tp>
      <tp>
        <v>36720215.030000001</v>
        <stp/>
        <stp>EM_S_STM07_IS</stp>
        <stp>4</stp>
        <stp>300348.SZ</stp>
        <stp>61</stp>
        <stp>12/31/2011</stp>
        <stp>1</stp>
        <tr r="F1643" s="2"/>
      </tp>
      <tp>
        <v>7410227.0499999998</v>
        <stp/>
        <stp>EM_S_STM07_IS</stp>
        <stp>4</stp>
        <stp>002379.SZ</stp>
        <stp>61</stp>
        <stp>12/31/2013</stp>
        <stp>1</stp>
        <tr r="J850" s="2"/>
      </tp>
      <tp>
        <v>55294663.149999999</v>
        <stp/>
        <stp>EM_S_STM07_IS</stp>
        <stp>4</stp>
        <stp>300349.SZ</stp>
        <stp>61</stp>
        <stp>12/31/2011</stp>
        <stp>1</stp>
        <tr r="F1644" s="2"/>
      </tp>
      <tp>
        <v>144115088.86000001</v>
        <stp/>
        <stp>EM_S_STM07_IS</stp>
        <stp>4</stp>
        <stp>002340.SZ</stp>
        <stp>61</stp>
        <stp>12/31/2013</stp>
        <stp>1</stp>
        <tr r="J811" s="2"/>
      </tp>
      <tp>
        <v>40901641.850000001</v>
        <stp/>
        <stp>EM_S_STM07_IS</stp>
        <stp>4</stp>
        <stp>300370.SZ</stp>
        <stp>61</stp>
        <stp>12/31/2011</stp>
        <stp>1</stp>
        <tr r="F1664" s="2"/>
      </tp>
      <tp>
        <v>108462073.66</v>
        <stp/>
        <stp>EM_S_STM07_IS</stp>
        <stp>4</stp>
        <stp>002341.SZ</stp>
        <stp>61</stp>
        <stp>12/31/2013</stp>
        <stp>1</stp>
        <tr r="J812" s="2"/>
      </tp>
      <tp>
        <v>46249212.130000003</v>
        <stp/>
        <stp>EM_S_STM07_IS</stp>
        <stp>4</stp>
        <stp>300371.SZ</stp>
        <stp>61</stp>
        <stp>12/31/2011</stp>
        <stp>1</stp>
        <tr r="F1665" s="2"/>
      </tp>
      <tp>
        <v>70190876.069999993</v>
        <stp/>
        <stp>EM_S_STM07_IS</stp>
        <stp>4</stp>
        <stp>002342.SZ</stp>
        <stp>61</stp>
        <stp>12/31/2013</stp>
        <stp>1</stp>
        <tr r="J813" s="2"/>
      </tp>
      <tp>
        <v>56066288.859999999</v>
        <stp/>
        <stp>EM_S_STM07_IS</stp>
        <stp>4</stp>
        <stp>300372.SZ</stp>
        <stp>61</stp>
        <stp>12/31/2011</stp>
        <stp>1</stp>
        <tr r="F1666" s="2"/>
      </tp>
      <tp>
        <v>52323217.530000001</v>
        <stp/>
        <stp>EM_S_STM07_IS</stp>
        <stp>4</stp>
        <stp>002343.SZ</stp>
        <stp>61</stp>
        <stp>12/31/2013</stp>
        <stp>1</stp>
        <tr r="J814" s="2"/>
      </tp>
      <tp>
        <v>59194745.390000001</v>
        <stp/>
        <stp>EM_S_STM07_IS</stp>
        <stp>4</stp>
        <stp>300373.SZ</stp>
        <stp>61</stp>
        <stp>12/31/2011</stp>
        <stp>1</stp>
        <tr r="F1667" s="2"/>
      </tp>
      <tp>
        <v>1039004364.46</v>
        <stp/>
        <stp>EM_S_STM07_IS</stp>
        <stp>4</stp>
        <stp>002344.SZ</stp>
        <stp>61</stp>
        <stp>12/31/2013</stp>
        <stp>1</stp>
        <tr r="J815" s="2"/>
      </tp>
      <tp>
        <v>50897596.670000002</v>
        <stp/>
        <stp>EM_S_STM07_IS</stp>
        <stp>4</stp>
        <stp>300374.SZ</stp>
        <stp>61</stp>
        <stp>12/31/2011</stp>
        <stp>1</stp>
        <tr r="F1668" s="2"/>
      </tp>
      <tp>
        <v>175922949.87</v>
        <stp/>
        <stp>EM_S_STM07_IS</stp>
        <stp>4</stp>
        <stp>002345.SZ</stp>
        <stp>61</stp>
        <stp>12/31/2013</stp>
        <stp>1</stp>
        <tr r="J816" s="2"/>
      </tp>
      <tp>
        <v>70236007.519999996</v>
        <stp/>
        <stp>EM_S_STM07_IS</stp>
        <stp>4</stp>
        <stp>300375.SZ</stp>
        <stp>61</stp>
        <stp>12/31/2011</stp>
        <stp>1</stp>
        <tr r="F1669" s="2"/>
      </tp>
      <tp>
        <v>3968846.91</v>
        <stp/>
        <stp>EM_S_STM07_IS</stp>
        <stp>4</stp>
        <stp>002346.SZ</stp>
        <stp>61</stp>
        <stp>12/31/2013</stp>
        <stp>1</stp>
        <tr r="J817" s="2"/>
      </tp>
      <tp>
        <v>127831126.08</v>
        <stp/>
        <stp>EM_S_STM07_IS</stp>
        <stp>4</stp>
        <stp>300376.SZ</stp>
        <stp>61</stp>
        <stp>12/31/2011</stp>
        <stp>1</stp>
        <tr r="F1670" s="2"/>
      </tp>
      <tp>
        <v>14527341.289999999</v>
        <stp/>
        <stp>EM_S_STM07_IS</stp>
        <stp>4</stp>
        <stp>002347.SZ</stp>
        <stp>61</stp>
        <stp>12/31/2013</stp>
        <stp>1</stp>
        <tr r="J818" s="2"/>
      </tp>
      <tp>
        <v>34038124.289999999</v>
        <stp/>
        <stp>EM_S_STM07_IS</stp>
        <stp>4</stp>
        <stp>300377.SZ</stp>
        <stp>61</stp>
        <stp>12/31/2011</stp>
        <stp>1</stp>
        <tr r="F1671" s="2"/>
      </tp>
      <tp>
        <v>65164113.210000001</v>
        <stp/>
        <stp>EM_S_STM07_IS</stp>
        <stp>4</stp>
        <stp>002348.SZ</stp>
        <stp>61</stp>
        <stp>12/31/2013</stp>
        <stp>1</stp>
        <tr r="J819" s="2"/>
      </tp>
      <tp>
        <v>94477442.370000005</v>
        <stp/>
        <stp>EM_S_STM07_IS</stp>
        <stp>4</stp>
        <stp>300378.SZ</stp>
        <stp>61</stp>
        <stp>12/31/2011</stp>
        <stp>1</stp>
        <tr r="F1672" s="2"/>
      </tp>
      <tp>
        <v>35597156.399999999</v>
        <stp/>
        <stp>EM_S_STM07_IS</stp>
        <stp>4</stp>
        <stp>002349.SZ</stp>
        <stp>61</stp>
        <stp>12/31/2013</stp>
        <stp>1</stp>
        <tr r="J820" s="2"/>
      </tp>
      <tp>
        <v>39053097.920000002</v>
        <stp/>
        <stp>EM_S_STM07_IS</stp>
        <stp>4</stp>
        <stp>300379.SZ</stp>
        <stp>61</stp>
        <stp>12/31/2011</stp>
        <stp>1</stp>
        <tr r="F1673" s="2"/>
      </tp>
      <tp>
        <v>61451048</v>
        <stp/>
        <stp>EM_S_STM07_IS</stp>
        <stp>4</stp>
        <stp>002350.SZ</stp>
        <stp>61</stp>
        <stp>12/31/2013</stp>
        <stp>1</stp>
        <tr r="J821" s="2"/>
      </tp>
      <tp>
        <v>75798147.129999995</v>
        <stp/>
        <stp>EM_S_STM07_IS</stp>
        <stp>4</stp>
        <stp>300360.SZ</stp>
        <stp>61</stp>
        <stp>12/31/2011</stp>
        <stp>1</stp>
        <tr r="F1655" s="2"/>
      </tp>
      <tp>
        <v>85134376.489999995</v>
        <stp/>
        <stp>EM_S_STM07_IS</stp>
        <stp>4</stp>
        <stp>002351.SZ</stp>
        <stp>61</stp>
        <stp>12/31/2013</stp>
        <stp>1</stp>
        <tr r="J822" s="2"/>
      </tp>
      <tp>
        <v>40280988.950000003</v>
        <stp/>
        <stp>EM_S_STM07_IS</stp>
        <stp>4</stp>
        <stp>002352.SZ</stp>
        <stp>61</stp>
        <stp>12/31/2013</stp>
        <stp>1</stp>
        <tr r="J823" s="2"/>
      </tp>
      <tp>
        <v>30723364.57</v>
        <stp/>
        <stp>EM_S_STM07_IS</stp>
        <stp>4</stp>
        <stp>300362.SZ</stp>
        <stp>61</stp>
        <stp>12/31/2011</stp>
        <stp>1</stp>
        <tr r="F1656" s="2"/>
      </tp>
      <tp>
        <v>985191332.53999996</v>
        <stp/>
        <stp>EM_S_STM07_IS</stp>
        <stp>4</stp>
        <stp>002353.SZ</stp>
        <stp>61</stp>
        <stp>12/31/2013</stp>
        <stp>1</stp>
        <tr r="J824" s="2"/>
      </tp>
      <tp>
        <v>62395123.990000002</v>
        <stp/>
        <stp>EM_S_STM07_IS</stp>
        <stp>4</stp>
        <stp>300363.SZ</stp>
        <stp>61</stp>
        <stp>12/31/2011</stp>
        <stp>1</stp>
        <tr r="F1657" s="2"/>
      </tp>
      <tp>
        <v>11075527.08</v>
        <stp/>
        <stp>EM_S_STM07_IS</stp>
        <stp>4</stp>
        <stp>002354.SZ</stp>
        <stp>61</stp>
        <stp>12/31/2013</stp>
        <stp>1</stp>
        <tr r="J825" s="2"/>
      </tp>
      <tp>
        <v>49151747.710000001</v>
        <stp/>
        <stp>EM_S_STM07_IS</stp>
        <stp>4</stp>
        <stp>300364.SZ</stp>
        <stp>61</stp>
        <stp>12/31/2011</stp>
        <stp>1</stp>
        <tr r="F1658" s="2"/>
      </tp>
      <tp>
        <v>69937893.489999995</v>
        <stp/>
        <stp>EM_S_STM07_IS</stp>
        <stp>4</stp>
        <stp>002355.SZ</stp>
        <stp>61</stp>
        <stp>12/31/2013</stp>
        <stp>1</stp>
        <tr r="J826" s="2"/>
      </tp>
      <tp>
        <v>41160235.390000001</v>
        <stp/>
        <stp>EM_S_STM07_IS</stp>
        <stp>4</stp>
        <stp>300365.SZ</stp>
        <stp>61</stp>
        <stp>12/31/2011</stp>
        <stp>1</stp>
        <tr r="F1659" s="2"/>
      </tp>
      <tp>
        <v>21562872.199999999</v>
        <stp/>
        <stp>EM_S_STM07_IS</stp>
        <stp>4</stp>
        <stp>002356.SZ</stp>
        <stp>61</stp>
        <stp>12/31/2013</stp>
        <stp>1</stp>
        <tr r="J827" s="2"/>
      </tp>
      <tp>
        <v>35029465.93</v>
        <stp/>
        <stp>EM_S_STM07_IS</stp>
        <stp>4</stp>
        <stp>300366.SZ</stp>
        <stp>61</stp>
        <stp>12/31/2011</stp>
        <stp>1</stp>
        <tr r="F1660" s="2"/>
      </tp>
      <tp>
        <v>68311458.159999996</v>
        <stp/>
        <stp>EM_S_STM07_IS</stp>
        <stp>4</stp>
        <stp>002357.SZ</stp>
        <stp>61</stp>
        <stp>12/31/2013</stp>
        <stp>1</stp>
        <tr r="J828" s="2"/>
      </tp>
      <tp>
        <v>54314011.280000001</v>
        <stp/>
        <stp>EM_S_STM07_IS</stp>
        <stp>4</stp>
        <stp>300367.SZ</stp>
        <stp>61</stp>
        <stp>12/31/2011</stp>
        <stp>1</stp>
        <tr r="F1661" s="2"/>
      </tp>
      <tp>
        <v>259820306.49000001</v>
        <stp/>
        <stp>EM_S_STM07_IS</stp>
        <stp>4</stp>
        <stp>002358.SZ</stp>
        <stp>61</stp>
        <stp>12/31/2013</stp>
        <stp>1</stp>
        <tr r="J829" s="2"/>
      </tp>
      <tp>
        <v>45246795.649999999</v>
        <stp/>
        <stp>EM_S_STM07_IS</stp>
        <stp>4</stp>
        <stp>300368.SZ</stp>
        <stp>61</stp>
        <stp>12/31/2011</stp>
        <stp>1</stp>
        <tr r="F1662" s="2"/>
      </tp>
      <tp>
        <v>2931410.02</v>
        <stp/>
        <stp>EM_S_STM07_IS</stp>
        <stp>4</stp>
        <stp>002359.SZ</stp>
        <stp>61</stp>
        <stp>12/31/2013</stp>
        <stp>1</stp>
        <tr r="J830" s="2"/>
      </tp>
      <tp>
        <v>93020678.189999998</v>
        <stp/>
        <stp>EM_S_STM07_IS</stp>
        <stp>4</stp>
        <stp>300369.SZ</stp>
        <stp>61</stp>
        <stp>12/31/2011</stp>
        <stp>1</stp>
        <tr r="F1663" s="2"/>
      </tp>
      <tp>
        <v>261953124.78</v>
        <stp/>
        <stp>EM_S_STM07_IS</stp>
        <stp>4</stp>
        <stp>600380.SH</stp>
        <stp>61</stp>
        <stp>12/31/2011</stp>
        <stp>1</stp>
        <tr r="F2199" s="2"/>
      </tp>
      <tp>
        <v>92611641.849999994</v>
        <stp/>
        <stp>EM_S_STM07_IS</stp>
        <stp>4</stp>
        <stp>600381.SH</stp>
        <stp>61</stp>
        <stp>12/31/2011</stp>
        <stp>1</stp>
        <tr r="F2200" s="2"/>
      </tp>
      <tp>
        <v>183749088.19</v>
        <stp/>
        <stp>EM_S_STM07_IS</stp>
        <stp>4</stp>
        <stp>600382.SH</stp>
        <stp>61</stp>
        <stp>12/31/2011</stp>
        <stp>1</stp>
        <tr r="F2201" s="2"/>
      </tp>
      <tp>
        <v>3017226801.4899998</v>
        <stp/>
        <stp>EM_S_STM07_IS</stp>
        <stp>4</stp>
        <stp>600383.SH</stp>
        <stp>61</stp>
        <stp>12/31/2011</stp>
        <stp>1</stp>
        <tr r="F2202" s="2"/>
      </tp>
      <tp>
        <v>-19861000.329999998</v>
        <stp/>
        <stp>EM_S_STM07_IS</stp>
        <stp>4</stp>
        <stp>600385.SH</stp>
        <stp>61</stp>
        <stp>12/31/2011</stp>
        <stp>1</stp>
        <tr r="F2203" s="2"/>
      </tp>
      <tp>
        <v>176237265.69</v>
        <stp/>
        <stp>EM_S_STM07_IS</stp>
        <stp>4</stp>
        <stp>600386.SH</stp>
        <stp>61</stp>
        <stp>12/31/2011</stp>
        <stp>1</stp>
        <tr r="F2204" s="2"/>
      </tp>
      <tp>
        <v>8793285.25</v>
        <stp/>
        <stp>EM_S_STM07_IS</stp>
        <stp>4</stp>
        <stp>600387.SH</stp>
        <stp>61</stp>
        <stp>12/31/2011</stp>
        <stp>1</stp>
        <tr r="F2205" s="2"/>
      </tp>
      <tp>
        <v>252006531.56999999</v>
        <stp/>
        <stp>EM_S_STM07_IS</stp>
        <stp>4</stp>
        <stp>600388.SH</stp>
        <stp>61</stp>
        <stp>12/31/2011</stp>
        <stp>1</stp>
        <tr r="F2206" s="2"/>
      </tp>
      <tp>
        <v>276359304.14999998</v>
        <stp/>
        <stp>EM_S_STM07_IS</stp>
        <stp>4</stp>
        <stp>601388.SH</stp>
        <stp>61</stp>
        <stp>12/31/2010</stp>
        <stp>1</stp>
        <tr r="D2760" s="2"/>
      </tp>
      <tp>
        <v>5053816.66</v>
        <stp/>
        <stp>EM_S_STM07_IS</stp>
        <stp>4</stp>
        <stp>600389.SH</stp>
        <stp>61</stp>
        <stp>12/31/2011</stp>
        <stp>1</stp>
        <tr r="F2207" s="2"/>
      </tp>
      <tp>
        <v>50290511.659999996</v>
        <stp/>
        <stp>EM_S_STM07_IS</stp>
        <stp>4</stp>
        <stp>603389.SH</stp>
        <stp>61</stp>
        <stp>12/31/2012</stp>
        <stp>1</stp>
        <tr r="H2944" s="2"/>
      </tp>
      <tp>
        <v>-86955991.230000004</v>
        <stp/>
        <stp>EM_S_STM07_IS</stp>
        <stp>4</stp>
        <stp>600390.SH</stp>
        <stp>61</stp>
        <stp>12/31/2011</stp>
        <stp>1</stp>
        <tr r="F2208" s="2"/>
      </tp>
      <tp>
        <v>7488486000</v>
        <stp/>
        <stp>EM_S_STM07_IS</stp>
        <stp>4</stp>
        <stp>601390.SH</stp>
        <stp>61</stp>
        <stp>12/31/2010</stp>
        <stp>1</stp>
        <tr r="D2761" s="2"/>
      </tp>
      <tp>
        <v>47099935.850000001</v>
        <stp/>
        <stp>EM_S_STM07_IS</stp>
        <stp>4</stp>
        <stp>600391.SH</stp>
        <stp>61</stp>
        <stp>12/31/2011</stp>
        <stp>1</stp>
        <tr r="F2209" s="2"/>
      </tp>
      <tp>
        <v>-178078878.02000001</v>
        <stp/>
        <stp>EM_S_STM07_IS</stp>
        <stp>4</stp>
        <stp>600392.SH</stp>
        <stp>61</stp>
        <stp>12/31/2011</stp>
        <stp>1</stp>
        <tr r="F2210" s="2"/>
      </tp>
      <tp>
        <v>11279715.98</v>
        <stp/>
        <stp>EM_S_STM07_IS</stp>
        <stp>4</stp>
        <stp>600393.SH</stp>
        <stp>61</stp>
        <stp>12/31/2011</stp>
        <stp>1</stp>
        <tr r="F2211" s="2"/>
      </tp>
      <tp>
        <v>112427700</v>
        <stp/>
        <stp>EM_S_STM07_IS</stp>
        <stp>4</stp>
        <stp>603393.SH</stp>
        <stp>61</stp>
        <stp>12/31/2012</stp>
        <stp>1</stp>
        <tr r="H2945" s="2"/>
      </tp>
      <tp>
        <v>1704982092.0799999</v>
        <stp/>
        <stp>EM_S_STM07_IS</stp>
        <stp>4</stp>
        <stp>600395.SH</stp>
        <stp>61</stp>
        <stp>12/31/2011</stp>
        <stp>1</stp>
        <tr r="F2212" s="2"/>
      </tp>
      <tp>
        <v>123161617.06</v>
        <stp/>
        <stp>EM_S_STM07_IS</stp>
        <stp>4</stp>
        <stp>600396.SH</stp>
        <stp>61</stp>
        <stp>12/31/2011</stp>
        <stp>1</stp>
        <tr r="F2213" s="2"/>
      </tp>
      <tp>
        <v>29327108.850000001</v>
        <stp/>
        <stp>EM_S_STM07_IS</stp>
        <stp>4</stp>
        <stp>600397.SH</stp>
        <stp>61</stp>
        <stp>12/31/2011</stp>
        <stp>1</stp>
        <tr r="F2214" s="2"/>
      </tp>
      <tp>
        <v>103013566.15000001</v>
        <stp/>
        <stp>EM_S_STM07_IS</stp>
        <stp>4</stp>
        <stp>600398.SH</stp>
        <stp>61</stp>
        <stp>12/31/2011</stp>
        <stp>1</stp>
        <tr r="F2215" s="2"/>
      </tp>
      <tp>
        <v>165156000000</v>
        <stp/>
        <stp>EM_S_STM07_IS</stp>
        <stp>4</stp>
        <stp>601398.SH</stp>
        <stp>61</stp>
        <stp>12/31/2010</stp>
        <stp>1</stp>
        <tr r="D2762" s="2"/>
      </tp>
      <tp>
        <v>48508354.619999997</v>
        <stp/>
        <stp>EM_S_STM07_IS</stp>
        <stp>4</stp>
        <stp>603398.SH</stp>
        <stp>61</stp>
        <stp>12/31/2012</stp>
        <stp>1</stp>
        <tr r="H2946" s="2"/>
      </tp>
      <tp>
        <v>25627447.510000002</v>
        <stp/>
        <stp>EM_S_STM07_IS</stp>
        <stp>4</stp>
        <stp>600399.SH</stp>
        <stp>61</stp>
        <stp>12/31/2011</stp>
        <stp>1</stp>
        <tr r="F2216" s="2"/>
      </tp>
      <tp>
        <v>90058649.620000005</v>
        <stp/>
        <stp>EM_S_STM07_IS</stp>
        <stp>4</stp>
        <stp>603399.SH</stp>
        <stp>61</stp>
        <stp>12/31/2012</stp>
        <stp>1</stp>
        <tr r="H2947" s="2"/>
      </tp>
      <tp>
        <v>101742497.87</v>
        <stp/>
        <stp>EM_S_STM07_IS</stp>
        <stp>4</stp>
        <stp>600360.SH</stp>
        <stp>61</stp>
        <stp>12/31/2011</stp>
        <stp>1</stp>
        <tr r="F2181" s="2"/>
      </tp>
      <tp>
        <v>57578445.200000003</v>
        <stp/>
        <stp>EM_S_STM07_IS</stp>
        <stp>4</stp>
        <stp>600361.SH</stp>
        <stp>61</stp>
        <stp>12/31/2011</stp>
        <stp>1</stp>
        <tr r="F2182" s="2"/>
      </tp>
      <tp>
        <v>6549449240</v>
        <stp/>
        <stp>EM_S_STM07_IS</stp>
        <stp>4</stp>
        <stp>600362.SH</stp>
        <stp>61</stp>
        <stp>12/31/2011</stp>
        <stp>1</stp>
        <tr r="F2183" s="2"/>
      </tp>
      <tp>
        <v>91039702.019999996</v>
        <stp/>
        <stp>EM_S_STM07_IS</stp>
        <stp>4</stp>
        <stp>600363.SH</stp>
        <stp>61</stp>
        <stp>12/31/2011</stp>
        <stp>1</stp>
        <tr r="F2184" s="2"/>
      </tp>
      <tp>
        <v>3905314.38</v>
        <stp/>
        <stp>EM_S_STM07_IS</stp>
        <stp>4</stp>
        <stp>600365.SH</stp>
        <stp>61</stp>
        <stp>12/31/2011</stp>
        <stp>1</stp>
        <tr r="F2185" s="2"/>
      </tp>
      <tp>
        <v>661444712.50999999</v>
        <stp/>
        <stp>EM_S_STM07_IS</stp>
        <stp>4</stp>
        <stp>600366.SH</stp>
        <stp>61</stp>
        <stp>12/31/2011</stp>
        <stp>1</stp>
        <tr r="F2186" s="2"/>
      </tp>
      <tp>
        <v>426716910.81</v>
        <stp/>
        <stp>EM_S_STM07_IS</stp>
        <stp>4</stp>
        <stp>603366.SH</stp>
        <stp>61</stp>
        <stp>12/31/2012</stp>
        <stp>1</stp>
        <tr r="H2940" s="2"/>
      </tp>
      <tp>
        <v>78580428.430000007</v>
        <stp/>
        <stp>EM_S_STM07_IS</stp>
        <stp>4</stp>
        <stp>600367.SH</stp>
        <stp>61</stp>
        <stp>12/31/2011</stp>
        <stp>1</stp>
        <tr r="F2187" s="2"/>
      </tp>
      <tp>
        <v>243339355.41</v>
        <stp/>
        <stp>EM_S_STM07_IS</stp>
        <stp>4</stp>
        <stp>600368.SH</stp>
        <stp>61</stp>
        <stp>12/31/2011</stp>
        <stp>1</stp>
        <tr r="F2188" s="2"/>
      </tp>
      <tp>
        <v>152672571</v>
        <stp/>
        <stp>EM_S_STM07_IS</stp>
        <stp>4</stp>
        <stp>601368.SH</stp>
        <stp>61</stp>
        <stp>12/31/2010</stp>
        <stp>1</stp>
        <tr r="D2756" s="2"/>
      </tp>
      <tp>
        <v>104354454.13</v>
        <stp/>
        <stp>EM_S_STM07_IS</stp>
        <stp>4</stp>
        <stp>603368.SH</stp>
        <stp>61</stp>
        <stp>12/31/2012</stp>
        <stp>1</stp>
        <tr r="H2941" s="2"/>
      </tp>
      <tp>
        <v>262675208.25999999</v>
        <stp/>
        <stp>EM_S_STM07_IS</stp>
        <stp>4</stp>
        <stp>600369.SH</stp>
        <stp>61</stp>
        <stp>12/31/2011</stp>
        <stp>1</stp>
        <tr r="F2189" s="2"/>
      </tp>
      <tp>
        <v>664670510.51999998</v>
        <stp/>
        <stp>EM_S_STM07_IS</stp>
        <stp>4</stp>
        <stp>601369.SH</stp>
        <stp>61</stp>
        <stp>12/31/2010</stp>
        <stp>1</stp>
        <tr r="D2757" s="2"/>
      </tp>
      <tp>
        <v>676679043.13</v>
        <stp/>
        <stp>EM_S_STM07_IS</stp>
        <stp>4</stp>
        <stp>603369.SH</stp>
        <stp>61</stp>
        <stp>12/31/2012</stp>
        <stp>1</stp>
        <tr r="H2942" s="2"/>
      </tp>
      <tp>
        <v>33012543.43</v>
        <stp/>
        <stp>EM_S_STM07_IS</stp>
        <stp>4</stp>
        <stp>600370.SH</stp>
        <stp>61</stp>
        <stp>12/31/2011</stp>
        <stp>1</stp>
        <tr r="F2190" s="2"/>
      </tp>
      <tp>
        <v>80037687.549999997</v>
        <stp/>
        <stp>EM_S_STM07_IS</stp>
        <stp>4</stp>
        <stp>600371.SH</stp>
        <stp>61</stp>
        <stp>12/31/2011</stp>
        <stp>1</stp>
        <tr r="F2191" s="2"/>
      </tp>
      <tp>
        <v>410865251.62</v>
        <stp/>
        <stp>EM_S_STM07_IS</stp>
        <stp>4</stp>
        <stp>600372.SH</stp>
        <stp>61</stp>
        <stp>12/31/2011</stp>
        <stp>1</stp>
        <tr r="F2192" s="2"/>
      </tp>
      <tp>
        <v>483027144.91000003</v>
        <stp/>
        <stp>EM_S_STM07_IS</stp>
        <stp>4</stp>
        <stp>600373.SH</stp>
        <stp>61</stp>
        <stp>12/31/2011</stp>
        <stp>1</stp>
        <tr r="F2193" s="2"/>
      </tp>
      <tp>
        <v>504862776.19999999</v>
        <stp/>
        <stp>EM_S_STM07_IS</stp>
        <stp>4</stp>
        <stp>600375.SH</stp>
        <stp>61</stp>
        <stp>12/31/2011</stp>
        <stp>1</stp>
        <tr r="F2194" s="2"/>
      </tp>
      <tp>
        <v>513935114.31</v>
        <stp/>
        <stp>EM_S_STM07_IS</stp>
        <stp>4</stp>
        <stp>601375.SH</stp>
        <stp>61</stp>
        <stp>12/31/2010</stp>
        <stp>1</stp>
        <tr r="D2758" s="2"/>
      </tp>
      <tp>
        <v>1876684051.52</v>
        <stp/>
        <stp>EM_S_STM07_IS</stp>
        <stp>4</stp>
        <stp>600376.SH</stp>
        <stp>61</stp>
        <stp>12/31/2011</stp>
        <stp>1</stp>
        <tr r="F2195" s="2"/>
      </tp>
      <tp>
        <v>2429750207</v>
        <stp/>
        <stp>EM_S_STM07_IS</stp>
        <stp>4</stp>
        <stp>600377.SH</stp>
        <stp>61</stp>
        <stp>12/31/2011</stp>
        <stp>1</stp>
        <tr r="F2196" s="2"/>
      </tp>
      <tp>
        <v>787215964.16999996</v>
        <stp/>
        <stp>EM_S_STM07_IS</stp>
        <stp>4</stp>
        <stp>601377.SH</stp>
        <stp>61</stp>
        <stp>12/31/2010</stp>
        <stp>1</stp>
        <tr r="D2759" s="2"/>
      </tp>
      <tp>
        <v>191439887.62</v>
        <stp/>
        <stp>EM_S_STM07_IS</stp>
        <stp>4</stp>
        <stp>603377.SH</stp>
        <stp>61</stp>
        <stp>12/31/2012</stp>
        <stp>1</stp>
        <tr r="H2943" s="2"/>
      </tp>
      <tp>
        <v>61235152.579999998</v>
        <stp/>
        <stp>EM_S_STM07_IS</stp>
        <stp>4</stp>
        <stp>600378.SH</stp>
        <stp>61</stp>
        <stp>12/31/2011</stp>
        <stp>1</stp>
        <tr r="F2197" s="2"/>
      </tp>
      <tp>
        <v>3878445.69</v>
        <stp/>
        <stp>EM_S_STM07_IS</stp>
        <stp>4</stp>
        <stp>600379.SH</stp>
        <stp>61</stp>
        <stp>12/31/2011</stp>
        <stp>1</stp>
        <tr r="F2198" s="2"/>
      </tp>
      <tp>
        <v>1357969727.6400001</v>
        <stp/>
        <stp>EM_S_STM07_IS</stp>
        <stp>4</stp>
        <stp>600340.SH</stp>
        <stp>61</stp>
        <stp>12/31/2011</stp>
        <stp>1</stp>
        <tr r="F2167" s="2"/>
      </tp>
      <tp>
        <v>55201744.890000001</v>
        <stp/>
        <stp>EM_S_STM07_IS</stp>
        <stp>4</stp>
        <stp>600343.SH</stp>
        <stp>61</stp>
        <stp>12/31/2011</stp>
        <stp>1</stp>
        <tr r="F2168" s="2"/>
      </tp>
      <tp>
        <v>99524317.340000004</v>
        <stp/>
        <stp>EM_S_STM07_IS</stp>
        <stp>4</stp>
        <stp>600345.SH</stp>
        <stp>61</stp>
        <stp>12/31/2011</stp>
        <stp>1</stp>
        <tr r="F2169" s="2"/>
      </tp>
      <tp>
        <v>-73973172.060000002</v>
        <stp/>
        <stp>EM_S_STM07_IS</stp>
        <stp>4</stp>
        <stp>600346.SH</stp>
        <stp>61</stp>
        <stp>12/31/2011</stp>
        <stp>1</stp>
        <tr r="F2170" s="2"/>
      </tp>
      <tp>
        <v>2810593913.9000001</v>
        <stp/>
        <stp>EM_S_STM07_IS</stp>
        <stp>4</stp>
        <stp>600348.SH</stp>
        <stp>61</stp>
        <stp>12/31/2011</stp>
        <stp>1</stp>
        <tr r="F2171" s="2"/>
      </tp>
      <tp>
        <v>1977465348</v>
        <stp/>
        <stp>EM_S_STM07_IS</stp>
        <stp>4</stp>
        <stp>600350.SH</stp>
        <stp>61</stp>
        <stp>12/31/2011</stp>
        <stp>1</stp>
        <tr r="F2172" s="2"/>
      </tp>
      <tp>
        <v>186430628</v>
        <stp/>
        <stp>EM_S_STM07_IS</stp>
        <stp>4</stp>
        <stp>600351.SH</stp>
        <stp>61</stp>
        <stp>12/31/2011</stp>
        <stp>1</stp>
        <tr r="F2173" s="2"/>
      </tp>
      <tp>
        <v>810854555.91999996</v>
        <stp/>
        <stp>EM_S_STM07_IS</stp>
        <stp>4</stp>
        <stp>600352.SH</stp>
        <stp>61</stp>
        <stp>12/31/2011</stp>
        <stp>1</stp>
        <tr r="F2174" s="2"/>
      </tp>
      <tp>
        <v>2943808.7</v>
        <stp/>
        <stp>EM_S_STM07_IS</stp>
        <stp>4</stp>
        <stp>600353.SH</stp>
        <stp>61</stp>
        <stp>12/31/2011</stp>
        <stp>1</stp>
        <tr r="F2175" s="2"/>
      </tp>
      <tp>
        <v>15657669.48</v>
        <stp/>
        <stp>EM_S_STM07_IS</stp>
        <stp>4</stp>
        <stp>600354.SH</stp>
        <stp>61</stp>
        <stp>12/31/2011</stp>
        <stp>1</stp>
        <tr r="F2176" s="2"/>
      </tp>
      <tp>
        <v>60304588.859999999</v>
        <stp/>
        <stp>EM_S_STM07_IS</stp>
        <stp>4</stp>
        <stp>600355.SH</stp>
        <stp>61</stp>
        <stp>12/31/2011</stp>
        <stp>1</stp>
        <tr r="F2177" s="2"/>
      </tp>
      <tp>
        <v>330744192.79000002</v>
        <stp/>
        <stp>EM_S_STM07_IS</stp>
        <stp>4</stp>
        <stp>603355.SH</stp>
        <stp>61</stp>
        <stp>12/31/2012</stp>
        <stp>1</stp>
        <tr r="H2939" s="2"/>
      </tp>
      <tp>
        <v>88223257.209999993</v>
        <stp/>
        <stp>EM_S_STM07_IS</stp>
        <stp>4</stp>
        <stp>600356.SH</stp>
        <stp>61</stp>
        <stp>12/31/2011</stp>
        <stp>1</stp>
        <tr r="F2178" s="2"/>
      </tp>
      <tp>
        <v>-62340242.640000001</v>
        <stp/>
        <stp>EM_S_STM07_IS</stp>
        <stp>4</stp>
        <stp>600358.SH</stp>
        <stp>61</stp>
        <stp>12/31/2011</stp>
        <stp>1</stp>
        <tr r="F2179" s="2"/>
      </tp>
      <tp>
        <v>-643021805.65999997</v>
        <stp/>
        <stp>EM_S_STM07_IS</stp>
        <stp>4</stp>
        <stp>600359.SH</stp>
        <stp>61</stp>
        <stp>12/31/2011</stp>
        <stp>1</stp>
        <tr r="F2180" s="2"/>
      </tp>
      <tp>
        <v>30294335</v>
        <stp/>
        <stp>EM_S_STM07_IS</stp>
        <stp>4</stp>
        <stp>600320.SH</stp>
        <stp>61</stp>
        <stp>12/31/2011</stp>
        <stp>1</stp>
        <tr r="F2149" s="2"/>
      </tp>
      <tp>
        <v>4248972.55</v>
        <stp/>
        <stp>EM_S_STM07_IS</stp>
        <stp>4</stp>
        <stp>600321.SH</stp>
        <stp>61</stp>
        <stp>12/31/2011</stp>
        <stp>1</stp>
        <tr r="F2150" s="2"/>
      </tp>
      <tp>
        <v>267888908.91</v>
        <stp/>
        <stp>EM_S_STM07_IS</stp>
        <stp>4</stp>
        <stp>600322.SH</stp>
        <stp>61</stp>
        <stp>12/31/2011</stp>
        <stp>1</stp>
        <tr r="F2151" s="2"/>
      </tp>
      <tp>
        <v>38774001.859999999</v>
        <stp/>
        <stp>EM_S_STM07_IS</stp>
        <stp>4</stp>
        <stp>603322.SH</stp>
        <stp>61</stp>
        <stp>12/31/2012</stp>
        <stp>1</stp>
        <tr r="H2932" s="2"/>
      </tp>
      <tp>
        <v>150080265.72</v>
        <stp/>
        <stp>EM_S_STM07_IS</stp>
        <stp>4</stp>
        <stp>600323.SH</stp>
        <stp>61</stp>
        <stp>12/31/2011</stp>
        <stp>1</stp>
        <tr r="F2152" s="2"/>
      </tp>
      <tp>
        <v>863683000</v>
        <stp/>
        <stp>EM_S_STM07_IS</stp>
        <stp>4</stp>
        <stp>603323.SH</stp>
        <stp>61</stp>
        <stp>12/31/2012</stp>
        <stp>1</stp>
        <tr r="H2933" s="2"/>
      </tp>
      <tp>
        <v>770053243.96000004</v>
        <stp/>
        <stp>EM_S_STM07_IS</stp>
        <stp>4</stp>
        <stp>600325.SH</stp>
        <stp>61</stp>
        <stp>12/31/2011</stp>
        <stp>1</stp>
        <tr r="F2153" s="2"/>
      </tp>
      <tp>
        <v>83695823.299999997</v>
        <stp/>
        <stp>EM_S_STM07_IS</stp>
        <stp>4</stp>
        <stp>600326.SH</stp>
        <stp>61</stp>
        <stp>12/31/2011</stp>
        <stp>1</stp>
        <tr r="F2154" s="2"/>
      </tp>
      <tp>
        <v>207240027.99000001</v>
        <stp/>
        <stp>EM_S_STM07_IS</stp>
        <stp>4</stp>
        <stp>600327.SH</stp>
        <stp>61</stp>
        <stp>12/31/2011</stp>
        <stp>1</stp>
        <tr r="F2155" s="2"/>
      </tp>
      <tp>
        <v>89810991.430000007</v>
        <stp/>
        <stp>EM_S_STM07_IS</stp>
        <stp>4</stp>
        <stp>600328.SH</stp>
        <stp>61</stp>
        <stp>12/31/2011</stp>
        <stp>1</stp>
        <tr r="F2156" s="2"/>
      </tp>
      <tp>
        <v>39042000000</v>
        <stp/>
        <stp>EM_S_STM07_IS</stp>
        <stp>4</stp>
        <stp>601328.SH</stp>
        <stp>61</stp>
        <stp>12/31/2010</stp>
        <stp>1</stp>
        <tr r="D2752" s="2"/>
      </tp>
      <tp>
        <v>328436362.73000002</v>
        <stp/>
        <stp>EM_S_STM07_IS</stp>
        <stp>4</stp>
        <stp>603328.SH</stp>
        <stp>61</stp>
        <stp>12/31/2012</stp>
        <stp>1</stp>
        <tr r="H2934" s="2"/>
      </tp>
      <tp>
        <v>247649856.38999999</v>
        <stp/>
        <stp>EM_S_STM07_IS</stp>
        <stp>4</stp>
        <stp>600329.SH</stp>
        <stp>61</stp>
        <stp>12/31/2011</stp>
        <stp>1</stp>
        <tr r="F2157" s="2"/>
      </tp>
      <tp>
        <v>12103073.390000001</v>
        <stp/>
        <stp>EM_S_STM07_IS</stp>
        <stp>4</stp>
        <stp>600330.SH</stp>
        <stp>61</stp>
        <stp>12/31/2011</stp>
        <stp>1</stp>
        <tr r="F2158" s="2"/>
      </tp>
      <tp>
        <v>52527368.189999998</v>
        <stp/>
        <stp>EM_S_STM07_IS</stp>
        <stp>4</stp>
        <stp>600331.SH</stp>
        <stp>61</stp>
        <stp>12/31/2011</stp>
        <stp>1</stp>
        <tr r="F2159" s="2"/>
      </tp>
      <tp>
        <v>287530980.06999999</v>
        <stp/>
        <stp>EM_S_STM07_IS</stp>
        <stp>4</stp>
        <stp>600332.SH</stp>
        <stp>61</stp>
        <stp>12/31/2011</stp>
        <stp>1</stp>
        <tr r="F2160" s="2"/>
      </tp>
      <tp>
        <v>71913406.060000002</v>
        <stp/>
        <stp>EM_S_STM07_IS</stp>
        <stp>4</stp>
        <stp>600333.SH</stp>
        <stp>61</stp>
        <stp>12/31/2011</stp>
        <stp>1</stp>
        <tr r="F2161" s="2"/>
      </tp>
      <tp>
        <v>1555890792</v>
        <stp/>
        <stp>EM_S_STM07_IS</stp>
        <stp>4</stp>
        <stp>601333.SH</stp>
        <stp>61</stp>
        <stp>12/31/2010</stp>
        <stp>1</stp>
        <tr r="D2753" s="2"/>
      </tp>
      <tp>
        <v>83057183.5</v>
        <stp/>
        <stp>EM_S_STM07_IS</stp>
        <stp>4</stp>
        <stp>603333.SH</stp>
        <stp>61</stp>
        <stp>12/31/2012</stp>
        <stp>1</stp>
        <tr r="H2935" s="2"/>
      </tp>
      <tp>
        <v>493034921.30000001</v>
        <stp/>
        <stp>EM_S_STM07_IS</stp>
        <stp>4</stp>
        <stp>600335.SH</stp>
        <stp>61</stp>
        <stp>12/31/2011</stp>
        <stp>1</stp>
        <tr r="F2162" s="2"/>
      </tp>
      <tp>
        <v>37085253.229999997</v>
        <stp/>
        <stp>EM_S_STM07_IS</stp>
        <stp>4</stp>
        <stp>600336.SH</stp>
        <stp>61</stp>
        <stp>12/31/2011</stp>
        <stp>1</stp>
        <tr r="F2163" s="2"/>
      </tp>
      <tp>
        <v>2249000000</v>
        <stp/>
        <stp>EM_S_STM07_IS</stp>
        <stp>4</stp>
        <stp>601336.SH</stp>
        <stp>61</stp>
        <stp>12/31/2010</stp>
        <stp>1</stp>
        <tr r="D2754" s="2"/>
      </tp>
      <tp>
        <v>49098089.170000002</v>
        <stp/>
        <stp>EM_S_STM07_IS</stp>
        <stp>4</stp>
        <stp>603336.SH</stp>
        <stp>61</stp>
        <stp>12/31/2012</stp>
        <stp>1</stp>
        <tr r="H2936" s="2"/>
      </tp>
      <tp>
        <v>196382709.56999999</v>
        <stp/>
        <stp>EM_S_STM07_IS</stp>
        <stp>4</stp>
        <stp>600337.SH</stp>
        <stp>61</stp>
        <stp>12/31/2011</stp>
        <stp>1</stp>
        <tr r="F2164" s="2"/>
      </tp>
      <tp>
        <v>-47615818.159999996</v>
        <stp/>
        <stp>EM_S_STM07_IS</stp>
        <stp>4</stp>
        <stp>600338.SH</stp>
        <stp>61</stp>
        <stp>12/31/2011</stp>
        <stp>1</stp>
        <tr r="F2165" s="2"/>
      </tp>
      <tp>
        <v>55657603.520000003</v>
        <stp/>
        <stp>EM_S_STM07_IS</stp>
        <stp>4</stp>
        <stp>603338.SH</stp>
        <stp>61</stp>
        <stp>12/31/2012</stp>
        <stp>1</stp>
        <tr r="H2937" s="2"/>
      </tp>
      <tp>
        <v>62887932.560000002</v>
        <stp/>
        <stp>EM_S_STM07_IS</stp>
        <stp>4</stp>
        <stp>600339.SH</stp>
        <stp>61</stp>
        <stp>12/31/2011</stp>
        <stp>1</stp>
        <tr r="F2166" s="2"/>
      </tp>
      <tp>
        <v>930126192.32000005</v>
        <stp/>
        <stp>EM_S_STM07_IS</stp>
        <stp>4</stp>
        <stp>601339.SH</stp>
        <stp>61</stp>
        <stp>12/31/2010</stp>
        <stp>1</stp>
        <tr r="D2755" s="2"/>
      </tp>
      <tp>
        <v>86437744.400000006</v>
        <stp/>
        <stp>EM_S_STM07_IS</stp>
        <stp>4</stp>
        <stp>603339.SH</stp>
        <stp>61</stp>
        <stp>12/31/2012</stp>
        <stp>1</stp>
        <tr r="H2938" s="2"/>
      </tp>
      <tp>
        <v>153398016.41</v>
        <stp/>
        <stp>EM_S_STM07_IS</stp>
        <stp>4</stp>
        <stp>600300.SH</stp>
        <stp>61</stp>
        <stp>12/31/2011</stp>
        <stp>1</stp>
        <tr r="F2131" s="2"/>
      </tp>
      <tp>
        <v>71292252.469999999</v>
        <stp/>
        <stp>EM_S_STM07_IS</stp>
        <stp>4</stp>
        <stp>603300.SH</stp>
        <stp>61</stp>
        <stp>12/31/2012</stp>
        <stp>1</stp>
        <tr r="H2923" s="2"/>
      </tp>
      <tp>
        <v>-214162831.47999999</v>
        <stp/>
        <stp>EM_S_STM07_IS</stp>
        <stp>4</stp>
        <stp>600301.SH</stp>
        <stp>61</stp>
        <stp>12/31/2011</stp>
        <stp>1</stp>
        <tr r="F2132" s="2"/>
      </tp>
      <tp>
        <v>11342992.439999999</v>
        <stp/>
        <stp>EM_S_STM07_IS</stp>
        <stp>4</stp>
        <stp>600302.SH</stp>
        <stp>61</stp>
        <stp>12/31/2011</stp>
        <stp>1</stp>
        <tr r="F2133" s="2"/>
      </tp>
      <tp>
        <v>177661923.62</v>
        <stp/>
        <stp>EM_S_STM07_IS</stp>
        <stp>4</stp>
        <stp>600303.SH</stp>
        <stp>61</stp>
        <stp>12/31/2011</stp>
        <stp>1</stp>
        <tr r="F2134" s="2"/>
      </tp>
      <tp>
        <v>10079903.550000001</v>
        <stp/>
        <stp>EM_S_STM07_IS</stp>
        <stp>4</stp>
        <stp>600305.SH</stp>
        <stp>61</stp>
        <stp>12/31/2011</stp>
        <stp>1</stp>
        <tr r="F2135" s="2"/>
      </tp>
      <tp>
        <v>3614386.1</v>
        <stp/>
        <stp>EM_S_STM07_IS</stp>
        <stp>4</stp>
        <stp>600306.SH</stp>
        <stp>61</stp>
        <stp>12/31/2011</stp>
        <stp>1</stp>
        <tr r="F2136" s="2"/>
      </tp>
      <tp>
        <v>51446354.399999999</v>
        <stp/>
        <stp>EM_S_STM07_IS</stp>
        <stp>4</stp>
        <stp>603306.SH</stp>
        <stp>61</stp>
        <stp>12/31/2012</stp>
        <stp>1</stp>
        <tr r="H2924" s="2"/>
      </tp>
      <tp>
        <v>1518710839.4000001</v>
        <stp/>
        <stp>EM_S_STM07_IS</stp>
        <stp>4</stp>
        <stp>600307.SH</stp>
        <stp>61</stp>
        <stp>12/31/2011</stp>
        <stp>1</stp>
        <tr r="F2137" s="2"/>
      </tp>
      <tp>
        <v>82391617.159999996</v>
        <stp/>
        <stp>EM_S_STM07_IS</stp>
        <stp>4</stp>
        <stp>600308.SH</stp>
        <stp>61</stp>
        <stp>12/31/2011</stp>
        <stp>1</stp>
        <tr r="F2138" s="2"/>
      </tp>
      <tp>
        <v>175436199.47</v>
        <stp/>
        <stp>EM_S_STM07_IS</stp>
        <stp>4</stp>
        <stp>603308.SH</stp>
        <stp>61</stp>
        <stp>12/31/2012</stp>
        <stp>1</stp>
        <tr r="H2925" s="2"/>
      </tp>
      <tp>
        <v>1853900338.8399999</v>
        <stp/>
        <stp>EM_S_STM07_IS</stp>
        <stp>4</stp>
        <stp>600309.SH</stp>
        <stp>61</stp>
        <stp>12/31/2011</stp>
        <stp>1</stp>
        <tr r="F2139" s="2"/>
      </tp>
      <tp>
        <v>55609399.609999999</v>
        <stp/>
        <stp>EM_S_STM07_IS</stp>
        <stp>4</stp>
        <stp>603309.SH</stp>
        <stp>61</stp>
        <stp>12/31/2012</stp>
        <stp>1</stp>
        <tr r="H2926" s="2"/>
      </tp>
      <tp>
        <v>104747455.56999999</v>
        <stp/>
        <stp>EM_S_STM07_IS</stp>
        <stp>4</stp>
        <stp>600310.SH</stp>
        <stp>61</stp>
        <stp>12/31/2011</stp>
        <stp>1</stp>
        <tr r="F2140" s="2"/>
      </tp>
      <tp>
        <v>17194532.420000002</v>
        <stp/>
        <stp>EM_S_STM07_IS</stp>
        <stp>4</stp>
        <stp>600311.SH</stp>
        <stp>61</stp>
        <stp>12/31/2011</stp>
        <stp>1</stp>
        <tr r="F2141" s="2"/>
      </tp>
      <tp>
        <v>261608767.91</v>
        <stp/>
        <stp>EM_S_STM07_IS</stp>
        <stp>4</stp>
        <stp>601311.SH</stp>
        <stp>61</stp>
        <stp>12/31/2010</stp>
        <stp>1</stp>
        <tr r="D2749" s="2"/>
      </tp>
      <tp>
        <v>34482086.969999999</v>
        <stp/>
        <stp>EM_S_STM07_IS</stp>
        <stp>4</stp>
        <stp>603311.SH</stp>
        <stp>61</stp>
        <stp>12/31/2012</stp>
        <stp>1</stp>
        <tr r="H2927" s="2"/>
      </tp>
      <tp>
        <v>17405921.98</v>
        <stp/>
        <stp>EM_S_STM07_IS</stp>
        <stp>4</stp>
        <stp>600312.SH</stp>
        <stp>61</stp>
        <stp>12/31/2011</stp>
        <stp>1</stp>
        <tr r="F2142" s="2"/>
      </tp>
      <tp>
        <v>7978169.7300000004</v>
        <stp/>
        <stp>EM_S_STM07_IS</stp>
        <stp>4</stp>
        <stp>600313.SH</stp>
        <stp>61</stp>
        <stp>12/31/2011</stp>
        <stp>1</stp>
        <tr r="F2143" s="2"/>
      </tp>
      <tp>
        <v>138729053.38</v>
        <stp/>
        <stp>EM_S_STM07_IS</stp>
        <stp>4</stp>
        <stp>601313.SH</stp>
        <stp>61</stp>
        <stp>12/31/2010</stp>
        <stp>1</stp>
        <tr r="D2750" s="2"/>
      </tp>
      <tp>
        <v>113972617.92</v>
        <stp/>
        <stp>EM_S_STM07_IS</stp>
        <stp>4</stp>
        <stp>603313.SH</stp>
        <stp>61</stp>
        <stp>12/31/2012</stp>
        <stp>1</stp>
        <tr r="H2928" s="2"/>
      </tp>
      <tp>
        <v>361253954.04000002</v>
        <stp/>
        <stp>EM_S_STM07_IS</stp>
        <stp>4</stp>
        <stp>600315.SH</stp>
        <stp>61</stp>
        <stp>12/31/2011</stp>
        <stp>1</stp>
        <tr r="F2144" s="2"/>
      </tp>
      <tp>
        <v>46221728.68</v>
        <stp/>
        <stp>EM_S_STM07_IS</stp>
        <stp>4</stp>
        <stp>603315.SH</stp>
        <stp>61</stp>
        <stp>12/31/2012</stp>
        <stp>1</stp>
        <tr r="H2929" s="2"/>
      </tp>
      <tp>
        <v>83365677.799999997</v>
        <stp/>
        <stp>EM_S_STM07_IS</stp>
        <stp>4</stp>
        <stp>600316.SH</stp>
        <stp>61</stp>
        <stp>12/31/2011</stp>
        <stp>1</stp>
        <tr r="F2145" s="2"/>
      </tp>
      <tp>
        <v>233266195.00999999</v>
        <stp/>
        <stp>EM_S_STM07_IS</stp>
        <stp>4</stp>
        <stp>600317.SH</stp>
        <stp>61</stp>
        <stp>12/31/2011</stp>
        <stp>1</stp>
        <tr r="F2146" s="2"/>
      </tp>
      <tp>
        <v>289368627.16000003</v>
        <stp/>
        <stp>EM_S_STM07_IS</stp>
        <stp>4</stp>
        <stp>600318.SH</stp>
        <stp>61</stp>
        <stp>12/31/2011</stp>
        <stp>1</stp>
        <tr r="F2147" s="2"/>
      </tp>
      <tp>
        <v>17311000000</v>
        <stp/>
        <stp>EM_S_STM07_IS</stp>
        <stp>4</stp>
        <stp>601318.SH</stp>
        <stp>61</stp>
        <stp>12/31/2010</stp>
        <stp>1</stp>
        <tr r="D2751" s="2"/>
      </tp>
      <tp>
        <v>45627220.189999998</v>
        <stp/>
        <stp>EM_S_STM07_IS</stp>
        <stp>4</stp>
        <stp>603318.SH</stp>
        <stp>61</stp>
        <stp>12/31/2012</stp>
        <stp>1</stp>
        <tr r="H2930" s="2"/>
      </tp>
      <tp>
        <v>-55447040.100000001</v>
        <stp/>
        <stp>EM_S_STM07_IS</stp>
        <stp>4</stp>
        <stp>600319.SH</stp>
        <stp>61</stp>
        <stp>12/31/2011</stp>
        <stp>1</stp>
        <tr r="F2148" s="2"/>
      </tp>
      <tp>
        <v>15556081.84</v>
        <stp/>
        <stp>EM_S_STM07_IS</stp>
        <stp>4</stp>
        <stp>603319.SH</stp>
        <stp>61</stp>
        <stp>12/31/2012</stp>
        <stp>1</stp>
        <tr r="H2931" s="2"/>
      </tp>
      <tp>
        <v>44869022.630000003</v>
        <stp/>
        <stp>EM_S_STM07_IS</stp>
        <stp>4</stp>
        <stp>300290.SZ</stp>
        <stp>61</stp>
        <stp>12/31/2011</stp>
        <stp>1</stp>
        <tr r="F1585" s="2"/>
      </tp>
      <tp>
        <v>84401992.510000005</v>
        <stp/>
        <stp>EM_S_STM07_IS</stp>
        <stp>4</stp>
        <stp>300291.SZ</stp>
        <stp>61</stp>
        <stp>12/31/2011</stp>
        <stp>1</stp>
        <tr r="F1586" s="2"/>
      </tp>
      <tp>
        <v>37590871.82</v>
        <stp/>
        <stp>EM_S_STM07_IS</stp>
        <stp>4</stp>
        <stp>300292.SZ</stp>
        <stp>61</stp>
        <stp>12/31/2011</stp>
        <stp>1</stp>
        <tr r="F1587" s="2"/>
      </tp>
      <tp>
        <v>66024614.75</v>
        <stp/>
        <stp>EM_S_STM07_IS</stp>
        <stp>4</stp>
        <stp>300293.SZ</stp>
        <stp>61</stp>
        <stp>12/31/2011</stp>
        <stp>1</stp>
        <tr r="F1588" s="2"/>
      </tp>
      <tp>
        <v>65234071.729999997</v>
        <stp/>
        <stp>EM_S_STM07_IS</stp>
        <stp>4</stp>
        <stp>300294.SZ</stp>
        <stp>61</stp>
        <stp>12/31/2011</stp>
        <stp>1</stp>
        <tr r="F1589" s="2"/>
      </tp>
      <tp>
        <v>72333901.739999995</v>
        <stp/>
        <stp>EM_S_STM07_IS</stp>
        <stp>4</stp>
        <stp>300295.SZ</stp>
        <stp>61</stp>
        <stp>12/31/2011</stp>
        <stp>1</stp>
        <tr r="F1590" s="2"/>
      </tp>
      <tp>
        <v>56155450.520000003</v>
        <stp/>
        <stp>EM_S_STM07_IS</stp>
        <stp>4</stp>
        <stp>300296.SZ</stp>
        <stp>61</stp>
        <stp>12/31/2011</stp>
        <stp>1</stp>
        <tr r="F1591" s="2"/>
      </tp>
      <tp>
        <v>52320390.32</v>
        <stp/>
        <stp>EM_S_STM07_IS</stp>
        <stp>4</stp>
        <stp>300297.SZ</stp>
        <stp>61</stp>
        <stp>12/31/2011</stp>
        <stp>1</stp>
        <tr r="F1592" s="2"/>
      </tp>
      <tp>
        <v>88161354.010000005</v>
        <stp/>
        <stp>EM_S_STM07_IS</stp>
        <stp>4</stp>
        <stp>300298.SZ</stp>
        <stp>61</stp>
        <stp>12/31/2011</stp>
        <stp>1</stp>
        <tr r="F1593" s="2"/>
      </tp>
      <tp>
        <v>35024144.350000001</v>
        <stp/>
        <stp>EM_S_STM07_IS</stp>
        <stp>4</stp>
        <stp>300299.SZ</stp>
        <stp>61</stp>
        <stp>12/31/2011</stp>
        <stp>1</stp>
        <tr r="F1594" s="2"/>
      </tp>
      <tp>
        <v>52622400.57</v>
        <stp/>
        <stp>EM_S_STM07_IS</stp>
        <stp>4</stp>
        <stp>300280.SZ</stp>
        <stp>61</stp>
        <stp>12/31/2011</stp>
        <stp>1</stp>
        <tr r="F1575" s="2"/>
      </tp>
      <tp>
        <v>51114842.020000003</v>
        <stp/>
        <stp>EM_S_STM07_IS</stp>
        <stp>4</stp>
        <stp>300281.SZ</stp>
        <stp>61</stp>
        <stp>12/31/2011</stp>
        <stp>1</stp>
        <tr r="F1576" s="2"/>
      </tp>
      <tp>
        <v>22641850.02</v>
        <stp/>
        <stp>EM_S_STM07_IS</stp>
        <stp>4</stp>
        <stp>300282.SZ</stp>
        <stp>61</stp>
        <stp>12/31/2011</stp>
        <stp>1</stp>
        <tr r="F1577" s="2"/>
      </tp>
      <tp>
        <v>81297880.700000003</v>
        <stp/>
        <stp>EM_S_STM07_IS</stp>
        <stp>4</stp>
        <stp>300283.SZ</stp>
        <stp>61</stp>
        <stp>12/31/2011</stp>
        <stp>1</stp>
        <tr r="F1578" s="2"/>
      </tp>
      <tp>
        <v>131814998.12</v>
        <stp/>
        <stp>EM_S_STM07_IS</stp>
        <stp>4</stp>
        <stp>300284.SZ</stp>
        <stp>61</stp>
        <stp>12/31/2011</stp>
        <stp>1</stp>
        <tr r="F1579" s="2"/>
      </tp>
      <tp>
        <v>44066084.369999997</v>
        <stp/>
        <stp>EM_S_STM07_IS</stp>
        <stp>4</stp>
        <stp>300285.SZ</stp>
        <stp>61</stp>
        <stp>12/31/2011</stp>
        <stp>1</stp>
        <tr r="F1580" s="2"/>
      </tp>
      <tp>
        <v>40394178.060000002</v>
        <stp/>
        <stp>EM_S_STM07_IS</stp>
        <stp>4</stp>
        <stp>300286.SZ</stp>
        <stp>61</stp>
        <stp>12/31/2011</stp>
        <stp>1</stp>
        <tr r="F1581" s="2"/>
      </tp>
      <tp>
        <v>43976457.149999999</v>
        <stp/>
        <stp>EM_S_STM07_IS</stp>
        <stp>4</stp>
        <stp>300287.SZ</stp>
        <stp>61</stp>
        <stp>12/31/2011</stp>
        <stp>1</stp>
        <tr r="F1582" s="2"/>
      </tp>
      <tp>
        <v>58142544.759999998</v>
        <stp/>
        <stp>EM_S_STM07_IS</stp>
        <stp>4</stp>
        <stp>300288.SZ</stp>
        <stp>61</stp>
        <stp>12/31/2011</stp>
        <stp>1</stp>
        <tr r="F1583" s="2"/>
      </tp>
      <tp>
        <v>71850819.390000001</v>
        <stp/>
        <stp>EM_S_STM07_IS</stp>
        <stp>4</stp>
        <stp>300289.SZ</stp>
        <stp>61</stp>
        <stp>12/31/2011</stp>
        <stp>1</stp>
        <tr r="F1584" s="2"/>
      </tp>
      <tp>
        <v>-41403924.810000002</v>
        <stp/>
        <stp>EM_S_STM07_IS</stp>
        <stp>4</stp>
        <stp>002280.SZ</stp>
        <stp>61</stp>
        <stp>12/31/2013</stp>
        <stp>1</stp>
        <tr r="J751" s="2"/>
      </tp>
      <tp>
        <v>163514700.87</v>
        <stp/>
        <stp>EM_S_STM07_IS</stp>
        <stp>4</stp>
        <stp>002281.SZ</stp>
        <stp>61</stp>
        <stp>12/31/2013</stp>
        <stp>1</stp>
        <tr r="J752" s="2"/>
      </tp>
      <tp>
        <v>16135262.960000001</v>
        <stp/>
        <stp>EM_S_STM07_IS</stp>
        <stp>4</stp>
        <stp>002282.SZ</stp>
        <stp>61</stp>
        <stp>12/31/2013</stp>
        <stp>1</stp>
        <tr r="J753" s="2"/>
      </tp>
      <tp>
        <v>101067100.05</v>
        <stp/>
        <stp>EM_S_STM07_IS</stp>
        <stp>4</stp>
        <stp>002283.SZ</stp>
        <stp>61</stp>
        <stp>12/31/2013</stp>
        <stp>1</stp>
        <tr r="J754" s="2"/>
      </tp>
      <tp>
        <v>137046077.13999999</v>
        <stp/>
        <stp>EM_S_STM07_IS</stp>
        <stp>4</stp>
        <stp>002284.SZ</stp>
        <stp>61</stp>
        <stp>12/31/2013</stp>
        <stp>1</stp>
        <tr r="J755" s="2"/>
      </tp>
      <tp>
        <v>318288144.61000001</v>
        <stp/>
        <stp>EM_S_STM07_IS</stp>
        <stp>4</stp>
        <stp>002285.SZ</stp>
        <stp>61</stp>
        <stp>12/31/2013</stp>
        <stp>1</stp>
        <tr r="J756" s="2"/>
      </tp>
      <tp>
        <v>41931128.090000004</v>
        <stp/>
        <stp>EM_S_STM07_IS</stp>
        <stp>4</stp>
        <stp>002286.SZ</stp>
        <stp>61</stp>
        <stp>12/31/2013</stp>
        <stp>1</stp>
        <tr r="J757" s="2"/>
      </tp>
      <tp>
        <v>213372739.91</v>
        <stp/>
        <stp>EM_S_STM07_IS</stp>
        <stp>4</stp>
        <stp>002287.SZ</stp>
        <stp>61</stp>
        <stp>12/31/2013</stp>
        <stp>1</stp>
        <tr r="J758" s="2"/>
      </tp>
      <tp>
        <v>46079587.57</v>
        <stp/>
        <stp>EM_S_STM07_IS</stp>
        <stp>4</stp>
        <stp>002288.SZ</stp>
        <stp>61</stp>
        <stp>12/31/2013</stp>
        <stp>1</stp>
        <tr r="J759" s="2"/>
      </tp>
      <tp>
        <v>8064622</v>
        <stp/>
        <stp>EM_S_STM07_IS</stp>
        <stp>4</stp>
        <stp>002289.SZ</stp>
        <stp>61</stp>
        <stp>12/31/2013</stp>
        <stp>1</stp>
        <tr r="J760" s="2"/>
      </tp>
      <tp>
        <v>30008163.34</v>
        <stp/>
        <stp>EM_S_STM07_IS</stp>
        <stp>4</stp>
        <stp>002290.SZ</stp>
        <stp>61</stp>
        <stp>12/31/2013</stp>
        <stp>1</stp>
        <tr r="J761" s="2"/>
      </tp>
      <tp>
        <v>34021531.100000001</v>
        <stp/>
        <stp>EM_S_STM07_IS</stp>
        <stp>4</stp>
        <stp>002291.SZ</stp>
        <stp>61</stp>
        <stp>12/31/2013</stp>
        <stp>1</stp>
        <tr r="J762" s="2"/>
      </tp>
      <tp>
        <v>230833244.66999999</v>
        <stp/>
        <stp>EM_S_STM07_IS</stp>
        <stp>4</stp>
        <stp>002292.SZ</stp>
        <stp>61</stp>
        <stp>12/31/2013</stp>
        <stp>1</stp>
        <tr r="J763" s="2"/>
      </tp>
      <tp>
        <v>332154652.14999998</v>
        <stp/>
        <stp>EM_S_STM07_IS</stp>
        <stp>4</stp>
        <stp>002293.SZ</stp>
        <stp>61</stp>
        <stp>12/31/2013</stp>
        <stp>1</stp>
        <tr r="J764" s="2"/>
      </tp>
      <tp>
        <v>830416581.75</v>
        <stp/>
        <stp>EM_S_STM07_IS</stp>
        <stp>4</stp>
        <stp>002294.SZ</stp>
        <stp>61</stp>
        <stp>12/31/2013</stp>
        <stp>1</stp>
        <tr r="J765" s="2"/>
      </tp>
      <tp>
        <v>3577467.37</v>
        <stp/>
        <stp>EM_S_STM07_IS</stp>
        <stp>4</stp>
        <stp>002295.SZ</stp>
        <stp>61</stp>
        <stp>12/31/2013</stp>
        <stp>1</stp>
        <tr r="J766" s="2"/>
      </tp>
      <tp>
        <v>70399232.049999997</v>
        <stp/>
        <stp>EM_S_STM07_IS</stp>
        <stp>4</stp>
        <stp>002296.SZ</stp>
        <stp>61</stp>
        <stp>12/31/2013</stp>
        <stp>1</stp>
        <tr r="J767" s="2"/>
      </tp>
      <tp>
        <v>-35282941.649999999</v>
        <stp/>
        <stp>EM_S_STM07_IS</stp>
        <stp>4</stp>
        <stp>002297.SZ</stp>
        <stp>61</stp>
        <stp>12/31/2013</stp>
        <stp>1</stp>
        <tr r="J768" s="2"/>
      </tp>
      <tp>
        <v>87486738.75</v>
        <stp/>
        <stp>EM_S_STM07_IS</stp>
        <stp>4</stp>
        <stp>002298.SZ</stp>
        <stp>61</stp>
        <stp>12/31/2013</stp>
        <stp>1</stp>
        <tr r="J769" s="2"/>
      </tp>
      <tp>
        <v>-219749457.63</v>
        <stp/>
        <stp>EM_S_STM07_IS</stp>
        <stp>4</stp>
        <stp>002299.SZ</stp>
        <stp>61</stp>
        <stp>12/31/2013</stp>
        <stp>1</stp>
        <tr r="J770" s="2"/>
      </tp>
      <tp>
        <v>133431950.67</v>
        <stp/>
        <stp>EM_S_STM07_IS</stp>
        <stp>4</stp>
        <stp>002220.SZ</stp>
        <stp>61</stp>
        <stp>12/31/2013</stp>
        <stp>1</stp>
        <tr r="J692" s="2"/>
      </tp>
      <tp>
        <v>65572381.890000001</v>
        <stp/>
        <stp>EM_S_STM07_IS</stp>
        <stp>4</stp>
        <stp>300210.SZ</stp>
        <stp>61</stp>
        <stp>12/31/2011</stp>
        <stp>1</stp>
        <tr r="F1505" s="2"/>
      </tp>
      <tp>
        <v>125035919.33</v>
        <stp/>
        <stp>EM_S_STM07_IS</stp>
        <stp>4</stp>
        <stp>002221.SZ</stp>
        <stp>61</stp>
        <stp>12/31/2013</stp>
        <stp>1</stp>
        <tr r="J693" s="2"/>
      </tp>
      <tp>
        <v>26141476.82</v>
        <stp/>
        <stp>EM_S_STM07_IS</stp>
        <stp>4</stp>
        <stp>300211.SZ</stp>
        <stp>61</stp>
        <stp>12/31/2011</stp>
        <stp>1</stp>
        <tr r="F1506" s="2"/>
      </tp>
      <tp>
        <v>39235502.240000002</v>
        <stp/>
        <stp>EM_S_STM07_IS</stp>
        <stp>4</stp>
        <stp>002222.SZ</stp>
        <stp>61</stp>
        <stp>12/31/2013</stp>
        <stp>1</stp>
        <tr r="J694" s="2"/>
      </tp>
      <tp>
        <v>65515184.890000001</v>
        <stp/>
        <stp>EM_S_STM07_IS</stp>
        <stp>4</stp>
        <stp>300212.SZ</stp>
        <stp>61</stp>
        <stp>12/31/2011</stp>
        <stp>1</stp>
        <tr r="F1507" s="2"/>
      </tp>
      <tp>
        <v>258053461.25</v>
        <stp/>
        <stp>EM_S_STM07_IS</stp>
        <stp>4</stp>
        <stp>002223.SZ</stp>
        <stp>61</stp>
        <stp>12/31/2013</stp>
        <stp>1</stp>
        <tr r="J695" s="2"/>
      </tp>
      <tp>
        <v>50315229.5</v>
        <stp/>
        <stp>EM_S_STM07_IS</stp>
        <stp>4</stp>
        <stp>300213.SZ</stp>
        <stp>61</stp>
        <stp>12/31/2011</stp>
        <stp>1</stp>
        <tr r="F1508" s="2"/>
      </tp>
      <tp>
        <v>147668495.21000001</v>
        <stp/>
        <stp>EM_S_STM07_IS</stp>
        <stp>4</stp>
        <stp>002224.SZ</stp>
        <stp>61</stp>
        <stp>12/31/2013</stp>
        <stp>1</stp>
        <tr r="J696" s="2"/>
      </tp>
      <tp>
        <v>101447323.70999999</v>
        <stp/>
        <stp>EM_S_STM07_IS</stp>
        <stp>4</stp>
        <stp>300214.SZ</stp>
        <stp>61</stp>
        <stp>12/31/2011</stp>
        <stp>1</stp>
        <tr r="F1509" s="2"/>
      </tp>
      <tp>
        <v>122488127.94</v>
        <stp/>
        <stp>EM_S_STM07_IS</stp>
        <stp>4</stp>
        <stp>002225.SZ</stp>
        <stp>61</stp>
        <stp>12/31/2013</stp>
        <stp>1</stp>
        <tr r="J697" s="2"/>
      </tp>
      <tp>
        <v>87714119.450000003</v>
        <stp/>
        <stp>EM_S_STM07_IS</stp>
        <stp>4</stp>
        <stp>300215.SZ</stp>
        <stp>61</stp>
        <stp>12/31/2011</stp>
        <stp>1</stp>
        <tr r="F1510" s="2"/>
      </tp>
      <tp>
        <v>269113945.70999998</v>
        <stp/>
        <stp>EM_S_STM07_IS</stp>
        <stp>4</stp>
        <stp>002226.SZ</stp>
        <stp>61</stp>
        <stp>12/31/2013</stp>
        <stp>1</stp>
        <tr r="J698" s="2"/>
      </tp>
      <tp>
        <v>51550996.409999996</v>
        <stp/>
        <stp>EM_S_STM07_IS</stp>
        <stp>4</stp>
        <stp>300216.SZ</stp>
        <stp>61</stp>
        <stp>12/31/2011</stp>
        <stp>1</stp>
        <tr r="F1511" s="2"/>
      </tp>
      <tp>
        <v>51411368.780000001</v>
        <stp/>
        <stp>EM_S_STM07_IS</stp>
        <stp>4</stp>
        <stp>002227.SZ</stp>
        <stp>61</stp>
        <stp>12/31/2013</stp>
        <stp>1</stp>
        <tr r="J699" s="2"/>
      </tp>
      <tp>
        <v>109004540.14</v>
        <stp/>
        <stp>EM_S_STM07_IS</stp>
        <stp>4</stp>
        <stp>300217.SZ</stp>
        <stp>61</stp>
        <stp>12/31/2011</stp>
        <stp>1</stp>
        <tr r="F1512" s="2"/>
      </tp>
      <tp>
        <v>94654074.510000005</v>
        <stp/>
        <stp>EM_S_STM07_IS</stp>
        <stp>4</stp>
        <stp>002228.SZ</stp>
        <stp>61</stp>
        <stp>12/31/2013</stp>
        <stp>1</stp>
        <tr r="J700" s="2"/>
      </tp>
      <tp>
        <v>57435101.479999997</v>
        <stp/>
        <stp>EM_S_STM07_IS</stp>
        <stp>4</stp>
        <stp>300218.SZ</stp>
        <stp>61</stp>
        <stp>12/31/2011</stp>
        <stp>1</stp>
        <tr r="F1513" s="2"/>
      </tp>
      <tp>
        <v>49089630.259999998</v>
        <stp/>
        <stp>EM_S_STM07_IS</stp>
        <stp>4</stp>
        <stp>002229.SZ</stp>
        <stp>61</stp>
        <stp>12/31/2013</stp>
        <stp>1</stp>
        <tr r="J701" s="2"/>
      </tp>
      <tp>
        <v>73034625.280000001</v>
        <stp/>
        <stp>EM_S_STM07_IS</stp>
        <stp>4</stp>
        <stp>300219.SZ</stp>
        <stp>61</stp>
        <stp>12/31/2011</stp>
        <stp>1</stp>
        <tr r="F1514" s="2"/>
      </tp>
      <tp>
        <v>278986167.31</v>
        <stp/>
        <stp>EM_S_STM07_IS</stp>
        <stp>4</stp>
        <stp>002230.SZ</stp>
        <stp>61</stp>
        <stp>12/31/2013</stp>
        <stp>1</stp>
        <tr r="J702" s="2"/>
      </tp>
      <tp>
        <v>43882962.450000003</v>
        <stp/>
        <stp>EM_S_STM07_IS</stp>
        <stp>4</stp>
        <stp>300200.SZ</stp>
        <stp>61</stp>
        <stp>12/31/2011</stp>
        <stp>1</stp>
        <tr r="F1495" s="2"/>
      </tp>
      <tp>
        <v>-48094415.420000002</v>
        <stp/>
        <stp>EM_S_STM07_IS</stp>
        <stp>4</stp>
        <stp>002231.SZ</stp>
        <stp>61</stp>
        <stp>12/31/2013</stp>
        <stp>1</stp>
        <tr r="J703" s="2"/>
      </tp>
      <tp>
        <v>24717459.75</v>
        <stp/>
        <stp>EM_S_STM07_IS</stp>
        <stp>4</stp>
        <stp>300201.SZ</stp>
        <stp>61</stp>
        <stp>12/31/2011</stp>
        <stp>1</stp>
        <tr r="F1496" s="2"/>
      </tp>
      <tp>
        <v>7612050.29</v>
        <stp/>
        <stp>EM_S_STM07_IS</stp>
        <stp>4</stp>
        <stp>002232.SZ</stp>
        <stp>61</stp>
        <stp>12/31/2013</stp>
        <stp>1</stp>
        <tr r="J704" s="2"/>
      </tp>
      <tp>
        <v>69779511.310000002</v>
        <stp/>
        <stp>EM_S_STM07_IS</stp>
        <stp>4</stp>
        <stp>300202.SZ</stp>
        <stp>61</stp>
        <stp>12/31/2011</stp>
        <stp>1</stp>
        <tr r="F1497" s="2"/>
      </tp>
      <tp>
        <v>400373573.41000003</v>
        <stp/>
        <stp>EM_S_STM07_IS</stp>
        <stp>4</stp>
        <stp>002233.SZ</stp>
        <stp>61</stp>
        <stp>12/31/2013</stp>
        <stp>1</stp>
        <tr r="J705" s="2"/>
      </tp>
      <tp>
        <v>174544146.25999999</v>
        <stp/>
        <stp>EM_S_STM07_IS</stp>
        <stp>4</stp>
        <stp>300203.SZ</stp>
        <stp>61</stp>
        <stp>12/31/2011</stp>
        <stp>1</stp>
        <tr r="F1498" s="2"/>
      </tp>
      <tp>
        <v>-245417662.66</v>
        <stp/>
        <stp>EM_S_STM07_IS</stp>
        <stp>4</stp>
        <stp>002234.SZ</stp>
        <stp>61</stp>
        <stp>12/31/2013</stp>
        <stp>1</stp>
        <tr r="J706" s="2"/>
      </tp>
      <tp>
        <v>104257876.23</v>
        <stp/>
        <stp>EM_S_STM07_IS</stp>
        <stp>4</stp>
        <stp>300204.SZ</stp>
        <stp>61</stp>
        <stp>12/31/2011</stp>
        <stp>1</stp>
        <tr r="F1499" s="2"/>
      </tp>
      <tp>
        <v>9601098.1500000004</v>
        <stp/>
        <stp>EM_S_STM07_IS</stp>
        <stp>4</stp>
        <stp>002235.SZ</stp>
        <stp>61</stp>
        <stp>12/31/2013</stp>
        <stp>1</stp>
        <tr r="J707" s="2"/>
      </tp>
      <tp>
        <v>29343609.859999999</v>
        <stp/>
        <stp>EM_S_STM07_IS</stp>
        <stp>4</stp>
        <stp>300205.SZ</stp>
        <stp>61</stp>
        <stp>12/31/2011</stp>
        <stp>1</stp>
        <tr r="F1500" s="2"/>
      </tp>
      <tp>
        <v>1130921915.51</v>
        <stp/>
        <stp>EM_S_STM07_IS</stp>
        <stp>4</stp>
        <stp>002236.SZ</stp>
        <stp>61</stp>
        <stp>12/31/2013</stp>
        <stp>1</stp>
        <tr r="J708" s="2"/>
      </tp>
      <tp>
        <v>59185785.75</v>
        <stp/>
        <stp>EM_S_STM07_IS</stp>
        <stp>4</stp>
        <stp>300206.SZ</stp>
        <stp>61</stp>
        <stp>12/31/2011</stp>
        <stp>1</stp>
        <tr r="F1501" s="2"/>
      </tp>
      <tp>
        <v>233811166.13</v>
        <stp/>
        <stp>EM_S_STM07_IS</stp>
        <stp>4</stp>
        <stp>002237.SZ</stp>
        <stp>61</stp>
        <stp>12/31/2013</stp>
        <stp>1</stp>
        <tr r="J709" s="2"/>
      </tp>
      <tp>
        <v>82672752.900000006</v>
        <stp/>
        <stp>EM_S_STM07_IS</stp>
        <stp>4</stp>
        <stp>300207.SZ</stp>
        <stp>61</stp>
        <stp>12/31/2011</stp>
        <stp>1</stp>
        <tr r="F1502" s="2"/>
      </tp>
      <tp>
        <v>143218905.25999999</v>
        <stp/>
        <stp>EM_S_STM07_IS</stp>
        <stp>4</stp>
        <stp>002238.SZ</stp>
        <stp>61</stp>
        <stp>12/31/2013</stp>
        <stp>1</stp>
        <tr r="J710" s="2"/>
      </tp>
      <tp>
        <v>49890964.920000002</v>
        <stp/>
        <stp>EM_S_STM07_IS</stp>
        <stp>4</stp>
        <stp>300208.SZ</stp>
        <stp>61</stp>
        <stp>12/31/2011</stp>
        <stp>1</stp>
        <tr r="F1503" s="2"/>
      </tp>
      <tp>
        <v>54111599.829999998</v>
        <stp/>
        <stp>EM_S_STM07_IS</stp>
        <stp>4</stp>
        <stp>002239.SZ</stp>
        <stp>61</stp>
        <stp>12/31/2013</stp>
        <stp>1</stp>
        <tr r="J711" s="2"/>
      </tp>
      <tp>
        <v>53952616.009999998</v>
        <stp/>
        <stp>EM_S_STM07_IS</stp>
        <stp>4</stp>
        <stp>300209.SZ</stp>
        <stp>61</stp>
        <stp>12/31/2011</stp>
        <stp>1</stp>
        <tr r="F1504" s="2"/>
      </tp>
      <tp>
        <v>15870117.210000001</v>
        <stp/>
        <stp>EM_S_STM07_IS</stp>
        <stp>4</stp>
        <stp>002200.SZ</stp>
        <stp>61</stp>
        <stp>12/31/2013</stp>
        <stp>1</stp>
        <tr r="J672" s="2"/>
      </tp>
      <tp>
        <v>51541947.009999998</v>
        <stp/>
        <stp>EM_S_STM07_IS</stp>
        <stp>4</stp>
        <stp>300230.SZ</stp>
        <stp>61</stp>
        <stp>12/31/2011</stp>
        <stp>1</stp>
        <tr r="F1525" s="2"/>
      </tp>
      <tp>
        <v>1756901.19</v>
        <stp/>
        <stp>EM_S_STM07_IS</stp>
        <stp>4</stp>
        <stp>002201.SZ</stp>
        <stp>61</stp>
        <stp>12/31/2013</stp>
        <stp>1</stp>
        <tr r="J673" s="2"/>
      </tp>
      <tp>
        <v>34591664.450000003</v>
        <stp/>
        <stp>EM_S_STM07_IS</stp>
        <stp>4</stp>
        <stp>300231.SZ</stp>
        <stp>61</stp>
        <stp>12/31/2011</stp>
        <stp>1</stp>
        <tr r="F1526" s="2"/>
      </tp>
      <tp>
        <v>427645970.23000002</v>
        <stp/>
        <stp>EM_S_STM07_IS</stp>
        <stp>4</stp>
        <stp>002202.SZ</stp>
        <stp>61</stp>
        <stp>12/31/2013</stp>
        <stp>1</stp>
        <tr r="J674" s="2"/>
      </tp>
      <tp>
        <v>45700890</v>
        <stp/>
        <stp>EM_S_STM07_IS</stp>
        <stp>4</stp>
        <stp>300232.SZ</stp>
        <stp>61</stp>
        <stp>12/31/2011</stp>
        <stp>1</stp>
        <tr r="F1527" s="2"/>
      </tp>
      <tp>
        <v>288514503.06</v>
        <stp/>
        <stp>EM_S_STM07_IS</stp>
        <stp>4</stp>
        <stp>002203.SZ</stp>
        <stp>61</stp>
        <stp>12/31/2013</stp>
        <stp>1</stp>
        <tr r="J675" s="2"/>
      </tp>
      <tp>
        <v>55991128.810000002</v>
        <stp/>
        <stp>EM_S_STM07_IS</stp>
        <stp>4</stp>
        <stp>300233.SZ</stp>
        <stp>61</stp>
        <stp>12/31/2011</stp>
        <stp>1</stp>
        <tr r="F1528" s="2"/>
      </tp>
      <tp>
        <v>344535451.61000001</v>
        <stp/>
        <stp>EM_S_STM07_IS</stp>
        <stp>4</stp>
        <stp>002204.SZ</stp>
        <stp>61</stp>
        <stp>12/31/2013</stp>
        <stp>1</stp>
        <tr r="J676" s="2"/>
      </tp>
      <tp>
        <v>43712684.170000002</v>
        <stp/>
        <stp>EM_S_STM07_IS</stp>
        <stp>4</stp>
        <stp>300234.SZ</stp>
        <stp>61</stp>
        <stp>12/31/2011</stp>
        <stp>1</stp>
        <tr r="F1529" s="2"/>
      </tp>
      <tp>
        <v>70789371.450000003</v>
        <stp/>
        <stp>EM_S_STM07_IS</stp>
        <stp>4</stp>
        <stp>002205.SZ</stp>
        <stp>61</stp>
        <stp>12/31/2013</stp>
        <stp>1</stp>
        <tr r="J677" s="2"/>
      </tp>
      <tp>
        <v>24947651.010000002</v>
        <stp/>
        <stp>EM_S_STM07_IS</stp>
        <stp>4</stp>
        <stp>300235.SZ</stp>
        <stp>61</stp>
        <stp>12/31/2011</stp>
        <stp>1</stp>
        <tr r="F1530" s="2"/>
      </tp>
      <tp>
        <v>101159768.23</v>
        <stp/>
        <stp>EM_S_STM07_IS</stp>
        <stp>4</stp>
        <stp>002206.SZ</stp>
        <stp>61</stp>
        <stp>12/31/2013</stp>
        <stp>1</stp>
        <tr r="J678" s="2"/>
      </tp>
      <tp>
        <v>39025057.640000001</v>
        <stp/>
        <stp>EM_S_STM07_IS</stp>
        <stp>4</stp>
        <stp>300236.SZ</stp>
        <stp>61</stp>
        <stp>12/31/2011</stp>
        <stp>1</stp>
        <tr r="F1531" s="2"/>
      </tp>
      <tp>
        <v>10101397.140000001</v>
        <stp/>
        <stp>EM_S_STM07_IS</stp>
        <stp>4</stp>
        <stp>002207.SZ</stp>
        <stp>61</stp>
        <stp>12/31/2013</stp>
        <stp>1</stp>
        <tr r="J679" s="2"/>
      </tp>
      <tp>
        <v>50329385.43</v>
        <stp/>
        <stp>EM_S_STM07_IS</stp>
        <stp>4</stp>
        <stp>300237.SZ</stp>
        <stp>61</stp>
        <stp>12/31/2011</stp>
        <stp>1</stp>
        <tr r="F1532" s="2"/>
      </tp>
      <tp>
        <v>157954448.72999999</v>
        <stp/>
        <stp>EM_S_STM07_IS</stp>
        <stp>4</stp>
        <stp>002208.SZ</stp>
        <stp>61</stp>
        <stp>12/31/2013</stp>
        <stp>1</stp>
        <tr r="J680" s="2"/>
      </tp>
      <tp>
        <v>40422520.979999997</v>
        <stp/>
        <stp>EM_S_STM07_IS</stp>
        <stp>4</stp>
        <stp>300238.SZ</stp>
        <stp>61</stp>
        <stp>12/31/2011</stp>
        <stp>1</stp>
        <tr r="F1533" s="2"/>
      </tp>
      <tp>
        <v>20390619.52</v>
        <stp/>
        <stp>EM_S_STM07_IS</stp>
        <stp>4</stp>
        <stp>002209.SZ</stp>
        <stp>61</stp>
        <stp>12/31/2013</stp>
        <stp>1</stp>
        <tr r="J681" s="2"/>
      </tp>
      <tp>
        <v>24671454.52</v>
        <stp/>
        <stp>EM_S_STM07_IS</stp>
        <stp>4</stp>
        <stp>300239.SZ</stp>
        <stp>61</stp>
        <stp>12/31/2011</stp>
        <stp>1</stp>
        <tr r="F1534" s="2"/>
      </tp>
      <tp>
        <v>110726133.77</v>
        <stp/>
        <stp>EM_S_STM07_IS</stp>
        <stp>4</stp>
        <stp>002210.SZ</stp>
        <stp>61</stp>
        <stp>12/31/2013</stp>
        <stp>1</stp>
        <tr r="J682" s="2"/>
      </tp>
      <tp>
        <v>16122559.52</v>
        <stp/>
        <stp>EM_S_STM07_IS</stp>
        <stp>4</stp>
        <stp>300220.SZ</stp>
        <stp>61</stp>
        <stp>12/31/2011</stp>
        <stp>1</stp>
        <tr r="F1515" s="2"/>
      </tp>
      <tp>
        <v>-876306055.55999994</v>
        <stp/>
        <stp>EM_S_STM07_IS</stp>
        <stp>4</stp>
        <stp>002211.SZ</stp>
        <stp>61</stp>
        <stp>12/31/2013</stp>
        <stp>1</stp>
        <tr r="J683" s="2"/>
      </tp>
      <tp>
        <v>52151407.170000002</v>
        <stp/>
        <stp>EM_S_STM07_IS</stp>
        <stp>4</stp>
        <stp>300221.SZ</stp>
        <stp>61</stp>
        <stp>12/31/2011</stp>
        <stp>1</stp>
        <tr r="F1516" s="2"/>
      </tp>
      <tp>
        <v>49848432.590000004</v>
        <stp/>
        <stp>EM_S_STM07_IS</stp>
        <stp>4</stp>
        <stp>002212.SZ</stp>
        <stp>61</stp>
        <stp>12/31/2013</stp>
        <stp>1</stp>
        <tr r="J684" s="2"/>
      </tp>
      <tp>
        <v>54228326.549999997</v>
        <stp/>
        <stp>EM_S_STM07_IS</stp>
        <stp>4</stp>
        <stp>300222.SZ</stp>
        <stp>61</stp>
        <stp>12/31/2011</stp>
        <stp>1</stp>
        <tr r="F1517" s="2"/>
      </tp>
      <tp>
        <v>27628495.449999999</v>
        <stp/>
        <stp>EM_S_STM07_IS</stp>
        <stp>4</stp>
        <stp>002213.SZ</stp>
        <stp>61</stp>
        <stp>12/31/2013</stp>
        <stp>1</stp>
        <tr r="J685" s="2"/>
      </tp>
      <tp>
        <v>64265102.979999997</v>
        <stp/>
        <stp>EM_S_STM07_IS</stp>
        <stp>4</stp>
        <stp>300223.SZ</stp>
        <stp>61</stp>
        <stp>12/31/2011</stp>
        <stp>1</stp>
        <tr r="F1518" s="2"/>
      </tp>
      <tp>
        <v>33870315.130000003</v>
        <stp/>
        <stp>EM_S_STM07_IS</stp>
        <stp>4</stp>
        <stp>002214.SZ</stp>
        <stp>61</stp>
        <stp>12/31/2013</stp>
        <stp>1</stp>
        <tr r="J686" s="2"/>
      </tp>
      <tp>
        <v>210080825.28999999</v>
        <stp/>
        <stp>EM_S_STM07_IS</stp>
        <stp>4</stp>
        <stp>300224.SZ</stp>
        <stp>61</stp>
        <stp>12/31/2011</stp>
        <stp>1</stp>
        <tr r="F1519" s="2"/>
      </tp>
      <tp>
        <v>180016617.16</v>
        <stp/>
        <stp>EM_S_STM07_IS</stp>
        <stp>4</stp>
        <stp>002215.SZ</stp>
        <stp>61</stp>
        <stp>12/31/2013</stp>
        <stp>1</stp>
        <tr r="J687" s="2"/>
      </tp>
      <tp>
        <v>49477471.909999996</v>
        <stp/>
        <stp>EM_S_STM07_IS</stp>
        <stp>4</stp>
        <stp>300225.SZ</stp>
        <stp>61</stp>
        <stp>12/31/2011</stp>
        <stp>1</stp>
        <tr r="F1520" s="2"/>
      </tp>
      <tp>
        <v>118131168.95999999</v>
        <stp/>
        <stp>EM_S_STM07_IS</stp>
        <stp>4</stp>
        <stp>002216.SZ</stp>
        <stp>61</stp>
        <stp>12/31/2013</stp>
        <stp>1</stp>
        <tr r="J688" s="2"/>
      </tp>
      <tp>
        <v>38640476.159999996</v>
        <stp/>
        <stp>EM_S_STM07_IS</stp>
        <stp>4</stp>
        <stp>300226.SZ</stp>
        <stp>61</stp>
        <stp>12/31/2011</stp>
        <stp>1</stp>
        <tr r="F1521" s="2"/>
      </tp>
      <tp>
        <v>-63413344.920000002</v>
        <stp/>
        <stp>EM_S_STM07_IS</stp>
        <stp>4</stp>
        <stp>002217.SZ</stp>
        <stp>61</stp>
        <stp>12/31/2013</stp>
        <stp>1</stp>
        <tr r="J689" s="2"/>
      </tp>
      <tp>
        <v>21144698.52</v>
        <stp/>
        <stp>EM_S_STM07_IS</stp>
        <stp>4</stp>
        <stp>300227.SZ</stp>
        <stp>61</stp>
        <stp>12/31/2011</stp>
        <stp>1</stp>
        <tr r="F1522" s="2"/>
      </tp>
      <tp>
        <v>12980665.57</v>
        <stp/>
        <stp>EM_S_STM07_IS</stp>
        <stp>4</stp>
        <stp>002218.SZ</stp>
        <stp>61</stp>
        <stp>12/31/2013</stp>
        <stp>1</stp>
        <tr r="J690" s="2"/>
      </tp>
      <tp>
        <v>70172772.859999999</v>
        <stp/>
        <stp>EM_S_STM07_IS</stp>
        <stp>4</stp>
        <stp>300228.SZ</stp>
        <stp>61</stp>
        <stp>12/31/2011</stp>
        <stp>1</stp>
        <tr r="F1523" s="2"/>
      </tp>
      <tp>
        <v>169827048.00999999</v>
        <stp/>
        <stp>EM_S_STM07_IS</stp>
        <stp>4</stp>
        <stp>002219.SZ</stp>
        <stp>61</stp>
        <stp>12/31/2013</stp>
        <stp>1</stp>
        <tr r="J691" s="2"/>
      </tp>
      <tp>
        <v>73390532.189999998</v>
        <stp/>
        <stp>EM_S_STM07_IS</stp>
        <stp>4</stp>
        <stp>300229.SZ</stp>
        <stp>61</stp>
        <stp>12/31/2011</stp>
        <stp>1</stp>
        <tr r="F1524" s="2"/>
      </tp>
      <tp>
        <v>20067253.539999999</v>
        <stp/>
        <stp>EM_S_STM07_IS</stp>
        <stp>4</stp>
        <stp>002260.SZ</stp>
        <stp>61</stp>
        <stp>12/31/2013</stp>
        <stp>1</stp>
        <tr r="J731" s="2"/>
      </tp>
      <tp>
        <v>35082568.369999997</v>
        <stp/>
        <stp>EM_S_STM07_IS</stp>
        <stp>4</stp>
        <stp>300250.SZ</stp>
        <stp>61</stp>
        <stp>12/31/2011</stp>
        <stp>1</stp>
        <tr r="F1545" s="2"/>
      </tp>
      <tp>
        <v>39574490.43</v>
        <stp/>
        <stp>EM_S_STM07_IS</stp>
        <stp>4</stp>
        <stp>002261.SZ</stp>
        <stp>61</stp>
        <stp>12/31/2013</stp>
        <stp>1</stp>
        <tr r="J732" s="2"/>
      </tp>
      <tp>
        <v>175796606.31</v>
        <stp/>
        <stp>EM_S_STM07_IS</stp>
        <stp>4</stp>
        <stp>300251.SZ</stp>
        <stp>61</stp>
        <stp>12/31/2011</stp>
        <stp>1</stp>
        <tr r="F1546" s="2"/>
      </tp>
      <tp>
        <v>176253603.31999999</v>
        <stp/>
        <stp>EM_S_STM07_IS</stp>
        <stp>4</stp>
        <stp>002262.SZ</stp>
        <stp>61</stp>
        <stp>12/31/2013</stp>
        <stp>1</stp>
        <tr r="J733" s="2"/>
      </tp>
      <tp>
        <v>33128816.539999999</v>
        <stp/>
        <stp>EM_S_STM07_IS</stp>
        <stp>4</stp>
        <stp>300252.SZ</stp>
        <stp>61</stp>
        <stp>12/31/2011</stp>
        <stp>1</stp>
        <tr r="F1547" s="2"/>
      </tp>
      <tp>
        <v>14923662.529999999</v>
        <stp/>
        <stp>EM_S_STM07_IS</stp>
        <stp>4</stp>
        <stp>002263.SZ</stp>
        <stp>61</stp>
        <stp>12/31/2013</stp>
        <stp>1</stp>
        <tr r="J734" s="2"/>
      </tp>
      <tp>
        <v>44292891.859999999</v>
        <stp/>
        <stp>EM_S_STM07_IS</stp>
        <stp>4</stp>
        <stp>300253.SZ</stp>
        <stp>61</stp>
        <stp>12/31/2011</stp>
        <stp>1</stp>
        <tr r="F1548" s="2"/>
      </tp>
      <tp>
        <v>-236278109.15000001</v>
        <stp/>
        <stp>EM_S_STM07_IS</stp>
        <stp>4</stp>
        <stp>002264.SZ</stp>
        <stp>61</stp>
        <stp>12/31/2013</stp>
        <stp>1</stp>
        <tr r="J735" s="2"/>
      </tp>
      <tp>
        <v>35344035.880000003</v>
        <stp/>
        <stp>EM_S_STM07_IS</stp>
        <stp>4</stp>
        <stp>300254.SZ</stp>
        <stp>61</stp>
        <stp>12/31/2011</stp>
        <stp>1</stp>
        <tr r="F1549" s="2"/>
      </tp>
      <tp>
        <v>5859892.4199999999</v>
        <stp/>
        <stp>EM_S_STM07_IS</stp>
        <stp>4</stp>
        <stp>002265.SZ</stp>
        <stp>61</stp>
        <stp>12/31/2013</stp>
        <stp>1</stp>
        <tr r="J736" s="2"/>
      </tp>
      <tp>
        <v>70799656.239999995</v>
        <stp/>
        <stp>EM_S_STM07_IS</stp>
        <stp>4</stp>
        <stp>300255.SZ</stp>
        <stp>61</stp>
        <stp>12/31/2011</stp>
        <stp>1</stp>
        <tr r="F1550" s="2"/>
      </tp>
      <tp>
        <v>91462747.680000007</v>
        <stp/>
        <stp>EM_S_STM07_IS</stp>
        <stp>4</stp>
        <stp>002266.SZ</stp>
        <stp>61</stp>
        <stp>12/31/2013</stp>
        <stp>1</stp>
        <tr r="J737" s="2"/>
      </tp>
      <tp>
        <v>57478122.939999998</v>
        <stp/>
        <stp>EM_S_STM07_IS</stp>
        <stp>4</stp>
        <stp>300256.SZ</stp>
        <stp>61</stp>
        <stp>12/31/2011</stp>
        <stp>1</stp>
        <tr r="F1551" s="2"/>
      </tp>
      <tp>
        <v>337729389.5</v>
        <stp/>
        <stp>EM_S_STM07_IS</stp>
        <stp>4</stp>
        <stp>002267.SZ</stp>
        <stp>61</stp>
        <stp>12/31/2013</stp>
        <stp>1</stp>
        <tr r="J738" s="2"/>
      </tp>
      <tp>
        <v>293647480.10000002</v>
        <stp/>
        <stp>EM_S_STM07_IS</stp>
        <stp>4</stp>
        <stp>300257.SZ</stp>
        <stp>61</stp>
        <stp>12/31/2011</stp>
        <stp>1</stp>
        <tr r="F1552" s="2"/>
      </tp>
      <tp>
        <v>38861447.359999999</v>
        <stp/>
        <stp>EM_S_STM07_IS</stp>
        <stp>4</stp>
        <stp>002268.SZ</stp>
        <stp>61</stp>
        <stp>12/31/2013</stp>
        <stp>1</stp>
        <tr r="J739" s="2"/>
      </tp>
      <tp>
        <v>86046224.590000004</v>
        <stp/>
        <stp>EM_S_STM07_IS</stp>
        <stp>4</stp>
        <stp>300258.SZ</stp>
        <stp>61</stp>
        <stp>12/31/2011</stp>
        <stp>1</stp>
        <tr r="F1553" s="2"/>
      </tp>
      <tp>
        <v>405476364</v>
        <stp/>
        <stp>EM_S_STM07_IS</stp>
        <stp>4</stp>
        <stp>002269.SZ</stp>
        <stp>61</stp>
        <stp>12/31/2013</stp>
        <stp>1</stp>
        <tr r="J740" s="2"/>
      </tp>
      <tp>
        <v>56406420.140000001</v>
        <stp/>
        <stp>EM_S_STM07_IS</stp>
        <stp>4</stp>
        <stp>300259.SZ</stp>
        <stp>61</stp>
        <stp>12/31/2011</stp>
        <stp>1</stp>
        <tr r="F1554" s="2"/>
      </tp>
      <tp>
        <v>18552444.420000002</v>
        <stp/>
        <stp>EM_S_STM07_IS</stp>
        <stp>4</stp>
        <stp>002270.SZ</stp>
        <stp>61</stp>
        <stp>12/31/2013</stp>
        <stp>1</stp>
        <tr r="J741" s="2"/>
      </tp>
      <tp>
        <v>82563485.430000007</v>
        <stp/>
        <stp>EM_S_STM07_IS</stp>
        <stp>4</stp>
        <stp>300240.SZ</stp>
        <stp>61</stp>
        <stp>12/31/2011</stp>
        <stp>1</stp>
        <tr r="F1535" s="2"/>
      </tp>
      <tp>
        <v>363706631.31999999</v>
        <stp/>
        <stp>EM_S_STM07_IS</stp>
        <stp>4</stp>
        <stp>002271.SZ</stp>
        <stp>61</stp>
        <stp>12/31/2013</stp>
        <stp>1</stp>
        <tr r="J742" s="2"/>
      </tp>
      <tp>
        <v>33147721.960000001</v>
        <stp/>
        <stp>EM_S_STM07_IS</stp>
        <stp>4</stp>
        <stp>300241.SZ</stp>
        <stp>61</stp>
        <stp>12/31/2011</stp>
        <stp>1</stp>
        <tr r="F1536" s="2"/>
      </tp>
      <tp>
        <v>-29237106.52</v>
        <stp/>
        <stp>EM_S_STM07_IS</stp>
        <stp>4</stp>
        <stp>002272.SZ</stp>
        <stp>61</stp>
        <stp>12/31/2013</stp>
        <stp>1</stp>
        <tr r="J743" s="2"/>
      </tp>
      <tp>
        <v>24964396.620000001</v>
        <stp/>
        <stp>EM_S_STM07_IS</stp>
        <stp>4</stp>
        <stp>300242.SZ</stp>
        <stp>61</stp>
        <stp>12/31/2011</stp>
        <stp>1</stp>
        <tr r="F1537" s="2"/>
      </tp>
      <tp>
        <v>114418709.90000001</v>
        <stp/>
        <stp>EM_S_STM07_IS</stp>
        <stp>4</stp>
        <stp>002273.SZ</stp>
        <stp>61</stp>
        <stp>12/31/2013</stp>
        <stp>1</stp>
        <tr r="J744" s="2"/>
      </tp>
      <tp>
        <v>39067259.75</v>
        <stp/>
        <stp>EM_S_STM07_IS</stp>
        <stp>4</stp>
        <stp>300243.SZ</stp>
        <stp>61</stp>
        <stp>12/31/2011</stp>
        <stp>1</stp>
        <tr r="F1538" s="2"/>
      </tp>
      <tp>
        <v>13192612.699999999</v>
        <stp/>
        <stp>EM_S_STM07_IS</stp>
        <stp>4</stp>
        <stp>002274.SZ</stp>
        <stp>61</stp>
        <stp>12/31/2013</stp>
        <stp>1</stp>
        <tr r="J745" s="2"/>
      </tp>
      <tp>
        <v>42208331.210000001</v>
        <stp/>
        <stp>EM_S_STM07_IS</stp>
        <stp>4</stp>
        <stp>300244.SZ</stp>
        <stp>61</stp>
        <stp>12/31/2011</stp>
        <stp>1</stp>
        <tr r="F1539" s="2"/>
      </tp>
      <tp>
        <v>420267879.29000002</v>
        <stp/>
        <stp>EM_S_STM07_IS</stp>
        <stp>4</stp>
        <stp>002275.SZ</stp>
        <stp>61</stp>
        <stp>12/31/2013</stp>
        <stp>1</stp>
        <tr r="J746" s="2"/>
      </tp>
      <tp>
        <v>53464777.82</v>
        <stp/>
        <stp>EM_S_STM07_IS</stp>
        <stp>4</stp>
        <stp>300245.SZ</stp>
        <stp>61</stp>
        <stp>12/31/2011</stp>
        <stp>1</stp>
        <tr r="F1540" s="2"/>
      </tp>
      <tp>
        <v>220017013.66999999</v>
        <stp/>
        <stp>EM_S_STM07_IS</stp>
        <stp>4</stp>
        <stp>002276.SZ</stp>
        <stp>61</stp>
        <stp>12/31/2013</stp>
        <stp>1</stp>
        <tr r="J747" s="2"/>
      </tp>
      <tp>
        <v>33775320.609999999</v>
        <stp/>
        <stp>EM_S_STM07_IS</stp>
        <stp>4</stp>
        <stp>300246.SZ</stp>
        <stp>61</stp>
        <stp>12/31/2011</stp>
        <stp>1</stp>
        <tr r="F1541" s="2"/>
      </tp>
      <tp>
        <v>411434858.33999997</v>
        <stp/>
        <stp>EM_S_STM07_IS</stp>
        <stp>4</stp>
        <stp>002277.SZ</stp>
        <stp>61</stp>
        <stp>12/31/2013</stp>
        <stp>1</stp>
        <tr r="J748" s="2"/>
      </tp>
      <tp>
        <v>46477493.909999996</v>
        <stp/>
        <stp>EM_S_STM07_IS</stp>
        <stp>4</stp>
        <stp>300247.SZ</stp>
        <stp>61</stp>
        <stp>12/31/2011</stp>
        <stp>1</stp>
        <tr r="F1542" s="2"/>
      </tp>
      <tp>
        <v>56650232.399999999</v>
        <stp/>
        <stp>EM_S_STM07_IS</stp>
        <stp>4</stp>
        <stp>002278.SZ</stp>
        <stp>61</stp>
        <stp>12/31/2013</stp>
        <stp>1</stp>
        <tr r="J749" s="2"/>
      </tp>
      <tp>
        <v>41859345.939999998</v>
        <stp/>
        <stp>EM_S_STM07_IS</stp>
        <stp>4</stp>
        <stp>300248.SZ</stp>
        <stp>61</stp>
        <stp>12/31/2011</stp>
        <stp>1</stp>
        <tr r="F1543" s="2"/>
      </tp>
      <tp>
        <v>59433902.960000001</v>
        <stp/>
        <stp>EM_S_STM07_IS</stp>
        <stp>4</stp>
        <stp>002279.SZ</stp>
        <stp>61</stp>
        <stp>12/31/2013</stp>
        <stp>1</stp>
        <tr r="J750" s="2"/>
      </tp>
      <tp>
        <v>36390856.869999997</v>
        <stp/>
        <stp>EM_S_STM07_IS</stp>
        <stp>4</stp>
        <stp>300249.SZ</stp>
        <stp>61</stp>
        <stp>12/31/2011</stp>
        <stp>1</stp>
        <tr r="F1544" s="2"/>
      </tp>
      <tp>
        <v>9578133.8300000001</v>
        <stp/>
        <stp>EM_S_STM07_IS</stp>
        <stp>4</stp>
        <stp>002240.SZ</stp>
        <stp>61</stp>
        <stp>12/31/2013</stp>
        <stp>1</stp>
        <tr r="J712" s="2"/>
      </tp>
      <tp>
        <v>36524652.07</v>
        <stp/>
        <stp>EM_S_STM07_IS</stp>
        <stp>4</stp>
        <stp>300270.SZ</stp>
        <stp>61</stp>
        <stp>12/31/2011</stp>
        <stp>1</stp>
        <tr r="F1565" s="2"/>
      </tp>
      <tp>
        <v>1306626480.47</v>
        <stp/>
        <stp>EM_S_STM07_IS</stp>
        <stp>4</stp>
        <stp>002241.SZ</stp>
        <stp>61</stp>
        <stp>12/31/2013</stp>
        <stp>1</stp>
        <tr r="J713" s="2"/>
      </tp>
      <tp>
        <v>81172448.189999998</v>
        <stp/>
        <stp>EM_S_STM07_IS</stp>
        <stp>4</stp>
        <stp>300271.SZ</stp>
        <stp>61</stp>
        <stp>12/31/2011</stp>
        <stp>1</stp>
        <tr r="F1566" s="2"/>
      </tp>
      <tp>
        <v>469706542.01999998</v>
        <stp/>
        <stp>EM_S_STM07_IS</stp>
        <stp>4</stp>
        <stp>002242.SZ</stp>
        <stp>61</stp>
        <stp>12/31/2013</stp>
        <stp>1</stp>
        <tr r="J714" s="2"/>
      </tp>
      <tp>
        <v>39734707.549999997</v>
        <stp/>
        <stp>EM_S_STM07_IS</stp>
        <stp>4</stp>
        <stp>300272.SZ</stp>
        <stp>61</stp>
        <stp>12/31/2011</stp>
        <stp>1</stp>
        <tr r="F1567" s="2"/>
      </tp>
      <tp>
        <v>61071299.469999999</v>
        <stp/>
        <stp>EM_S_STM07_IS</stp>
        <stp>4</stp>
        <stp>002243.SZ</stp>
        <stp>61</stp>
        <stp>12/31/2013</stp>
        <stp>1</stp>
        <tr r="J715" s="2"/>
      </tp>
      <tp>
        <v>79052423.230000004</v>
        <stp/>
        <stp>EM_S_STM07_IS</stp>
        <stp>4</stp>
        <stp>300273.SZ</stp>
        <stp>61</stp>
        <stp>12/31/2011</stp>
        <stp>1</stp>
        <tr r="F1568" s="2"/>
      </tp>
      <tp>
        <v>1410124475.1800001</v>
        <stp/>
        <stp>EM_S_STM07_IS</stp>
        <stp>4</stp>
        <stp>002244.SZ</stp>
        <stp>61</stp>
        <stp>12/31/2013</stp>
        <stp>1</stp>
        <tr r="J716" s="2"/>
      </tp>
      <tp>
        <v>172548069.31</v>
        <stp/>
        <stp>EM_S_STM07_IS</stp>
        <stp>4</stp>
        <stp>300274.SZ</stp>
        <stp>61</stp>
        <stp>12/31/2011</stp>
        <stp>1</stp>
        <tr r="F1569" s="2"/>
      </tp>
      <tp>
        <v>93140939.010000005</v>
        <stp/>
        <stp>EM_S_STM07_IS</stp>
        <stp>4</stp>
        <stp>002245.SZ</stp>
        <stp>61</stp>
        <stp>12/31/2013</stp>
        <stp>1</stp>
        <tr r="J717" s="2"/>
      </tp>
      <tp>
        <v>61080175.920000002</v>
        <stp/>
        <stp>EM_S_STM07_IS</stp>
        <stp>4</stp>
        <stp>300275.SZ</stp>
        <stp>61</stp>
        <stp>12/31/2011</stp>
        <stp>1</stp>
        <tr r="F1570" s="2"/>
      </tp>
      <tp>
        <v>48521094.740000002</v>
        <stp/>
        <stp>EM_S_STM07_IS</stp>
        <stp>4</stp>
        <stp>002246.SZ</stp>
        <stp>61</stp>
        <stp>12/31/2013</stp>
        <stp>1</stp>
        <tr r="J718" s="2"/>
      </tp>
      <tp>
        <v>54533374.789999999</v>
        <stp/>
        <stp>EM_S_STM07_IS</stp>
        <stp>4</stp>
        <stp>300276.SZ</stp>
        <stp>61</stp>
        <stp>12/31/2011</stp>
        <stp>1</stp>
        <tr r="F1571" s="2"/>
      </tp>
      <tp>
        <v>81065872.400000006</v>
        <stp/>
        <stp>EM_S_STM07_IS</stp>
        <stp>4</stp>
        <stp>002247.SZ</stp>
        <stp>61</stp>
        <stp>12/31/2013</stp>
        <stp>1</stp>
        <tr r="J719" s="2"/>
      </tp>
      <tp>
        <v>62732300.25</v>
        <stp/>
        <stp>EM_S_STM07_IS</stp>
        <stp>4</stp>
        <stp>300277.SZ</stp>
        <stp>61</stp>
        <stp>12/31/2011</stp>
        <stp>1</stp>
        <tr r="F1572" s="2"/>
      </tp>
      <tp>
        <v>-172880699.44</v>
        <stp/>
        <stp>EM_S_STM07_IS</stp>
        <stp>4</stp>
        <stp>002248.SZ</stp>
        <stp>61</stp>
        <stp>12/31/2013</stp>
        <stp>1</stp>
        <tr r="J720" s="2"/>
      </tp>
      <tp>
        <v>46821806.899999999</v>
        <stp/>
        <stp>EM_S_STM07_IS</stp>
        <stp>4</stp>
        <stp>300278.SZ</stp>
        <stp>61</stp>
        <stp>12/31/2011</stp>
        <stp>1</stp>
        <tr r="F1573" s="2"/>
      </tp>
      <tp>
        <v>215439289.78999999</v>
        <stp/>
        <stp>EM_S_STM07_IS</stp>
        <stp>4</stp>
        <stp>002249.SZ</stp>
        <stp>61</stp>
        <stp>12/31/2013</stp>
        <stp>1</stp>
        <tr r="J721" s="2"/>
      </tp>
      <tp>
        <v>35559560.82</v>
        <stp/>
        <stp>EM_S_STM07_IS</stp>
        <stp>4</stp>
        <stp>300279.SZ</stp>
        <stp>61</stp>
        <stp>12/31/2011</stp>
        <stp>1</stp>
        <tr r="F1574" s="2"/>
      </tp>
      <tp>
        <v>449559079.30000001</v>
        <stp/>
        <stp>EM_S_STM07_IS</stp>
        <stp>4</stp>
        <stp>002250.SZ</stp>
        <stp>61</stp>
        <stp>12/31/2013</stp>
        <stp>1</stp>
        <tr r="J722" s="2"/>
      </tp>
      <tp>
        <v>51030349.240000002</v>
        <stp/>
        <stp>EM_S_STM07_IS</stp>
        <stp>4</stp>
        <stp>300260.SZ</stp>
        <stp>61</stp>
        <stp>12/31/2011</stp>
        <stp>1</stp>
        <tr r="F1555" s="2"/>
      </tp>
      <tp>
        <v>415450479.62</v>
        <stp/>
        <stp>EM_S_STM07_IS</stp>
        <stp>4</stp>
        <stp>002251.SZ</stp>
        <stp>61</stp>
        <stp>12/31/2013</stp>
        <stp>1</stp>
        <tr r="J723" s="2"/>
      </tp>
      <tp>
        <v>44380933.579999998</v>
        <stp/>
        <stp>EM_S_STM07_IS</stp>
        <stp>4</stp>
        <stp>300261.SZ</stp>
        <stp>61</stp>
        <stp>12/31/2011</stp>
        <stp>1</stp>
        <tr r="F1556" s="2"/>
      </tp>
      <tp>
        <v>143794617.31</v>
        <stp/>
        <stp>EM_S_STM07_IS</stp>
        <stp>4</stp>
        <stp>002252.SZ</stp>
        <stp>61</stp>
        <stp>12/31/2013</stp>
        <stp>1</stp>
        <tr r="J724" s="2"/>
      </tp>
      <tp>
        <v>22860333.98</v>
        <stp/>
        <stp>EM_S_STM07_IS</stp>
        <stp>4</stp>
        <stp>300262.SZ</stp>
        <stp>61</stp>
        <stp>12/31/2011</stp>
        <stp>1</stp>
        <tr r="F1557" s="2"/>
      </tp>
      <tp>
        <v>68398642.090000004</v>
        <stp/>
        <stp>EM_S_STM07_IS</stp>
        <stp>4</stp>
        <stp>002253.SZ</stp>
        <stp>61</stp>
        <stp>12/31/2013</stp>
        <stp>1</stp>
        <tr r="J725" s="2"/>
      </tp>
      <tp>
        <v>79002193.010000005</v>
        <stp/>
        <stp>EM_S_STM07_IS</stp>
        <stp>4</stp>
        <stp>300263.SZ</stp>
        <stp>61</stp>
        <stp>12/31/2011</stp>
        <stp>1</stp>
        <tr r="F1558" s="2"/>
      </tp>
      <tp>
        <v>84279634.689999998</v>
        <stp/>
        <stp>EM_S_STM07_IS</stp>
        <stp>4</stp>
        <stp>002254.SZ</stp>
        <stp>61</stp>
        <stp>12/31/2013</stp>
        <stp>1</stp>
        <tr r="J726" s="2"/>
      </tp>
      <tp>
        <v>42185546.609999999</v>
        <stp/>
        <stp>EM_S_STM07_IS</stp>
        <stp>4</stp>
        <stp>300264.SZ</stp>
        <stp>61</stp>
        <stp>12/31/2011</stp>
        <stp>1</stp>
        <tr r="F1559" s="2"/>
      </tp>
      <tp>
        <v>102593677.36</v>
        <stp/>
        <stp>EM_S_STM07_IS</stp>
        <stp>4</stp>
        <stp>002255.SZ</stp>
        <stp>61</stp>
        <stp>12/31/2013</stp>
        <stp>1</stp>
        <tr r="J727" s="2"/>
      </tp>
      <tp>
        <v>44266850.909999996</v>
        <stp/>
        <stp>EM_S_STM07_IS</stp>
        <stp>4</stp>
        <stp>300265.SZ</stp>
        <stp>61</stp>
        <stp>12/31/2011</stp>
        <stp>1</stp>
        <tr r="F1560" s="2"/>
      </tp>
      <tp>
        <v>60451048.380000003</v>
        <stp/>
        <stp>EM_S_STM07_IS</stp>
        <stp>4</stp>
        <stp>002256.SZ</stp>
        <stp>61</stp>
        <stp>12/31/2013</stp>
        <stp>1</stp>
        <tr r="J728" s="2"/>
      </tp>
      <tp>
        <v>46336711.530000001</v>
        <stp/>
        <stp>EM_S_STM07_IS</stp>
        <stp>4</stp>
        <stp>300266.SZ</stp>
        <stp>61</stp>
        <stp>12/31/2011</stp>
        <stp>1</stp>
        <tr r="F1561" s="2"/>
      </tp>
      <tp>
        <v>117811939.81999999</v>
        <stp/>
        <stp>EM_S_STM07_IS</stp>
        <stp>4</stp>
        <stp>300267.SZ</stp>
        <stp>61</stp>
        <stp>12/31/2011</stp>
        <stp>1</stp>
        <tr r="F1562" s="2"/>
      </tp>
      <tp>
        <v>104088602.20999999</v>
        <stp/>
        <stp>EM_S_STM07_IS</stp>
        <stp>4</stp>
        <stp>002258.SZ</stp>
        <stp>61</stp>
        <stp>12/31/2013</stp>
        <stp>1</stp>
        <tr r="J729" s="2"/>
      </tp>
      <tp>
        <v>60268596.469999999</v>
        <stp/>
        <stp>EM_S_STM07_IS</stp>
        <stp>4</stp>
        <stp>300268.SZ</stp>
        <stp>61</stp>
        <stp>12/31/2011</stp>
        <stp>1</stp>
        <tr r="F1563" s="2"/>
      </tp>
      <tp>
        <v>11906813.460000001</v>
        <stp/>
        <stp>EM_S_STM07_IS</stp>
        <stp>4</stp>
        <stp>002259.SZ</stp>
        <stp>61</stp>
        <stp>12/31/2013</stp>
        <stp>1</stp>
        <tr r="J730" s="2"/>
      </tp>
      <tp>
        <v>52102671.409999996</v>
        <stp/>
        <stp>EM_S_STM07_IS</stp>
        <stp>4</stp>
        <stp>300269.SZ</stp>
        <stp>61</stp>
        <stp>12/31/2011</stp>
        <stp>1</stp>
        <tr r="F1564" s="2"/>
      </tp>
      <tp>
        <v>53329355.850000001</v>
        <stp/>
        <stp>EM_S_STM07_IS</stp>
        <stp>4</stp>
        <stp>600280.SH</stp>
        <stp>61</stp>
        <stp>12/31/2011</stp>
        <stp>1</stp>
        <tr r="F2114" s="2"/>
      </tp>
      <tp>
        <v>34617682.829999998</v>
        <stp/>
        <stp>EM_S_STM07_IS</stp>
        <stp>4</stp>
        <stp>600281.SH</stp>
        <stp>61</stp>
        <stp>12/31/2011</stp>
        <stp>1</stp>
        <tr r="F2115" s="2"/>
      </tp>
      <tp>
        <v>325350812.45999998</v>
        <stp/>
        <stp>EM_S_STM07_IS</stp>
        <stp>4</stp>
        <stp>600282.SH</stp>
        <stp>61</stp>
        <stp>12/31/2011</stp>
        <stp>1</stp>
        <tr r="F2116" s="2"/>
      </tp>
      <tp>
        <v>75049500.019999996</v>
        <stp/>
        <stp>EM_S_STM07_IS</stp>
        <stp>4</stp>
        <stp>600283.SH</stp>
        <stp>61</stp>
        <stp>12/31/2011</stp>
        <stp>1</stp>
        <tr r="F2117" s="2"/>
      </tp>
      <tp>
        <v>204932836.50999999</v>
        <stp/>
        <stp>EM_S_STM07_IS</stp>
        <stp>4</stp>
        <stp>600284.SH</stp>
        <stp>61</stp>
        <stp>12/31/2011</stp>
        <stp>1</stp>
        <tr r="F2118" s="2"/>
      </tp>
      <tp>
        <v>29851405.02</v>
        <stp/>
        <stp>EM_S_STM07_IS</stp>
        <stp>4</stp>
        <stp>600285.SH</stp>
        <stp>61</stp>
        <stp>12/31/2011</stp>
        <stp>1</stp>
        <tr r="F2119" s="2"/>
      </tp>
      <tp>
        <v>36670342.960000001</v>
        <stp/>
        <stp>EM_S_STM07_IS</stp>
        <stp>4</stp>
        <stp>600287.SH</stp>
        <stp>61</stp>
        <stp>12/31/2011</stp>
        <stp>1</stp>
        <tr r="F2120" s="2"/>
      </tp>
      <tp>
        <v>107217790.25</v>
        <stp/>
        <stp>EM_S_STM07_IS</stp>
        <stp>4</stp>
        <stp>600288.SH</stp>
        <stp>61</stp>
        <stp>12/31/2011</stp>
        <stp>1</stp>
        <tr r="F2121" s="2"/>
      </tp>
      <tp>
        <v>94873000000</v>
        <stp/>
        <stp>EM_S_STM07_IS</stp>
        <stp>4</stp>
        <stp>601288.SH</stp>
        <stp>61</stp>
        <stp>12/31/2010</stp>
        <stp>1</stp>
        <tr r="D2748" s="2"/>
      </tp>
      <tp>
        <v>1207566852.96</v>
        <stp/>
        <stp>EM_S_STM07_IS</stp>
        <stp>4</stp>
        <stp>603288.SH</stp>
        <stp>61</stp>
        <stp>12/31/2012</stp>
        <stp>1</stp>
        <tr r="H2920" s="2"/>
      </tp>
      <tp>
        <v>193992111.41999999</v>
        <stp/>
        <stp>EM_S_STM07_IS</stp>
        <stp>4</stp>
        <stp>600289.SH</stp>
        <stp>61</stp>
        <stp>12/31/2011</stp>
        <stp>1</stp>
        <tr r="F2122" s="2"/>
      </tp>
      <tp>
        <v>59912060.670000002</v>
        <stp/>
        <stp>EM_S_STM07_IS</stp>
        <stp>4</stp>
        <stp>600290.SH</stp>
        <stp>61</stp>
        <stp>12/31/2011</stp>
        <stp>1</stp>
        <tr r="F2123" s="2"/>
      </tp>
      <tp>
        <v>9399927.4700000007</v>
        <stp/>
        <stp>EM_S_STM07_IS</stp>
        <stp>4</stp>
        <stp>600291.SH</stp>
        <stp>61</stp>
        <stp>12/31/2011</stp>
        <stp>1</stp>
        <tr r="F2124" s="2"/>
      </tp>
      <tp>
        <v>43539325.920000002</v>
        <stp/>
        <stp>EM_S_STM07_IS</stp>
        <stp>4</stp>
        <stp>600292.SH</stp>
        <stp>61</stp>
        <stp>12/31/2011</stp>
        <stp>1</stp>
        <tr r="F2125" s="2"/>
      </tp>
      <tp>
        <v>19053644.52</v>
        <stp/>
        <stp>EM_S_STM07_IS</stp>
        <stp>4</stp>
        <stp>600293.SH</stp>
        <stp>61</stp>
        <stp>12/31/2011</stp>
        <stp>1</stp>
        <tr r="F2126" s="2"/>
      </tp>
      <tp>
        <v>876270082.36000001</v>
        <stp/>
        <stp>EM_S_STM07_IS</stp>
        <stp>4</stp>
        <stp>600295.SH</stp>
        <stp>61</stp>
        <stp>12/31/2011</stp>
        <stp>1</stp>
        <tr r="F2127" s="2"/>
      </tp>
      <tp>
        <v>5418670.71</v>
        <stp/>
        <stp>EM_S_STM07_IS</stp>
        <stp>4</stp>
        <stp>600297.SH</stp>
        <stp>61</stp>
        <stp>12/31/2011</stp>
        <stp>1</stp>
        <tr r="F2128" s="2"/>
      </tp>
      <tp>
        <v>298420396.94</v>
        <stp/>
        <stp>EM_S_STM07_IS</stp>
        <stp>4</stp>
        <stp>600298.SH</stp>
        <stp>61</stp>
        <stp>12/31/2011</stp>
        <stp>1</stp>
        <tr r="F2129" s="2"/>
      </tp>
      <tp>
        <v>220198312.47</v>
        <stp/>
        <stp>EM_S_STM07_IS</stp>
        <stp>4</stp>
        <stp>603298.SH</stp>
        <stp>61</stp>
        <stp>12/31/2012</stp>
        <stp>1</stp>
        <tr r="H2921" s="2"/>
      </tp>
      <tp>
        <v>71558528.040000007</v>
        <stp/>
        <stp>EM_S_STM07_IS</stp>
        <stp>4</stp>
        <stp>600299.SH</stp>
        <stp>61</stp>
        <stp>12/31/2011</stp>
        <stp>1</stp>
        <tr r="F2130" s="2"/>
      </tp>
      <tp>
        <v>158516485.47999999</v>
        <stp/>
        <stp>EM_S_STM07_IS</stp>
        <stp>4</stp>
        <stp>603299.SH</stp>
        <stp>61</stp>
        <stp>12/31/2012</stp>
        <stp>1</stp>
        <tr r="H2922" s="2"/>
      </tp>
      <tp>
        <v>63010561.109999999</v>
        <stp/>
        <stp>EM_S_STM07_IS</stp>
        <stp>4</stp>
        <stp>600260.SH</stp>
        <stp>61</stp>
        <stp>12/31/2011</stp>
        <stp>1</stp>
        <tr r="F2097" s="2"/>
      </tp>
      <tp>
        <v>225080075.28999999</v>
        <stp/>
        <stp>EM_S_STM07_IS</stp>
        <stp>4</stp>
        <stp>600261.SH</stp>
        <stp>61</stp>
        <stp>12/31/2011</stp>
        <stp>1</stp>
        <tr r="F2098" s="2"/>
      </tp>
      <tp>
        <v>125879851.39</v>
        <stp/>
        <stp>EM_S_STM07_IS</stp>
        <stp>4</stp>
        <stp>600262.SH</stp>
        <stp>61</stp>
        <stp>12/31/2011</stp>
        <stp>1</stp>
        <tr r="F2099" s="2"/>
      </tp>
      <tp>
        <v>-134742300.05000001</v>
        <stp/>
        <stp>EM_S_STM07_IS</stp>
        <stp>4</stp>
        <stp>600265.SH</stp>
        <stp>61</stp>
        <stp>12/31/2011</stp>
        <stp>1</stp>
        <tr r="F2100" s="2"/>
      </tp>
      <tp>
        <v>855470599.70000005</v>
        <stp/>
        <stp>EM_S_STM07_IS</stp>
        <stp>4</stp>
        <stp>600266.SH</stp>
        <stp>61</stp>
        <stp>12/31/2011</stp>
        <stp>1</stp>
        <tr r="F2101" s="2"/>
      </tp>
      <tp>
        <v>64822401.189999998</v>
        <stp/>
        <stp>EM_S_STM07_IS</stp>
        <stp>4</stp>
        <stp>603266.SH</stp>
        <stp>61</stp>
        <stp>12/31/2012</stp>
        <stp>1</stp>
        <tr r="H2918" s="2"/>
      </tp>
      <tp>
        <v>504081307.43000001</v>
        <stp/>
        <stp>EM_S_STM07_IS</stp>
        <stp>4</stp>
        <stp>600267.SH</stp>
        <stp>61</stp>
        <stp>12/31/2011</stp>
        <stp>1</stp>
        <tr r="F2102" s="2"/>
      </tp>
      <tp>
        <v>229435043.44999999</v>
        <stp/>
        <stp>EM_S_STM07_IS</stp>
        <stp>4</stp>
        <stp>600268.SH</stp>
        <stp>61</stp>
        <stp>12/31/2011</stp>
        <stp>1</stp>
        <tr r="F2103" s="2"/>
      </tp>
      <tp>
        <v>46194696.969999999</v>
        <stp/>
        <stp>EM_S_STM07_IS</stp>
        <stp>4</stp>
        <stp>603268.SH</stp>
        <stp>61</stp>
        <stp>12/31/2012</stp>
        <stp>1</stp>
        <tr r="H2919" s="2"/>
      </tp>
      <tp>
        <v>1108820059.3199999</v>
        <stp/>
        <stp>EM_S_STM07_IS</stp>
        <stp>4</stp>
        <stp>600269.SH</stp>
        <stp>61</stp>
        <stp>12/31/2011</stp>
        <stp>1</stp>
        <tr r="F2104" s="2"/>
      </tp>
      <tp>
        <v>452270994.16000003</v>
        <stp/>
        <stp>EM_S_STM07_IS</stp>
        <stp>4</stp>
        <stp>600270.SH</stp>
        <stp>61</stp>
        <stp>12/31/2011</stp>
        <stp>1</stp>
        <tr r="F2105" s="2"/>
      </tp>
      <tp>
        <v>987060520.71000004</v>
        <stp/>
        <stp>EM_S_STM07_IS</stp>
        <stp>4</stp>
        <stp>600271.SH</stp>
        <stp>61</stp>
        <stp>12/31/2011</stp>
        <stp>1</stp>
        <tr r="F2106" s="2"/>
      </tp>
      <tp>
        <v>38578677.799999997</v>
        <stp/>
        <stp>EM_S_STM07_IS</stp>
        <stp>4</stp>
        <stp>600272.SH</stp>
        <stp>61</stp>
        <stp>12/31/2011</stp>
        <stp>1</stp>
        <tr r="F2107" s="2"/>
      </tp>
      <tp>
        <v>-294866660.74000001</v>
        <stp/>
        <stp>EM_S_STM07_IS</stp>
        <stp>4</stp>
        <stp>600273.SH</stp>
        <stp>61</stp>
        <stp>12/31/2011</stp>
        <stp>1</stp>
        <tr r="F2108" s="2"/>
      </tp>
      <tp>
        <v>-29578786</v>
        <stp/>
        <stp>EM_S_STM07_IS</stp>
        <stp>4</stp>
        <stp>600275.SH</stp>
        <stp>61</stp>
        <stp>12/31/2011</stp>
        <stp>1</stp>
        <tr r="F2109" s="2"/>
      </tp>
      <tp>
        <v>876611061.79999995</v>
        <stp/>
        <stp>EM_S_STM07_IS</stp>
        <stp>4</stp>
        <stp>600276.SH</stp>
        <stp>61</stp>
        <stp>12/31/2011</stp>
        <stp>1</stp>
        <tr r="F2110" s="2"/>
      </tp>
      <tp>
        <v>337398245.58999997</v>
        <stp/>
        <stp>EM_S_STM07_IS</stp>
        <stp>4</stp>
        <stp>600277.SH</stp>
        <stp>61</stp>
        <stp>12/31/2011</stp>
        <stp>1</stp>
        <tr r="F2111" s="2"/>
      </tp>
      <tp>
        <v>189998901.00999999</v>
        <stp/>
        <stp>EM_S_STM07_IS</stp>
        <stp>4</stp>
        <stp>600278.SH</stp>
        <stp>61</stp>
        <stp>12/31/2011</stp>
        <stp>1</stp>
        <tr r="F2112" s="2"/>
      </tp>
      <tp>
        <v>91160590.670000002</v>
        <stp/>
        <stp>EM_S_STM07_IS</stp>
        <stp>4</stp>
        <stp>600279.SH</stp>
        <stp>61</stp>
        <stp>12/31/2011</stp>
        <stp>1</stp>
        <tr r="F2113" s="2"/>
      </tp>
      <tp>
        <v>448257955.79000002</v>
        <stp/>
        <stp>EM_S_STM07_IS</stp>
        <stp>4</stp>
        <stp>600240.SH</stp>
        <stp>61</stp>
        <stp>12/31/2011</stp>
        <stp>1</stp>
        <tr r="F2081" s="2"/>
      </tp>
      <tp>
        <v>14415559.42</v>
        <stp/>
        <stp>EM_S_STM07_IS</stp>
        <stp>4</stp>
        <stp>600241.SH</stp>
        <stp>61</stp>
        <stp>12/31/2011</stp>
        <stp>1</stp>
        <tr r="F2082" s="2"/>
      </tp>
      <tp>
        <v>18900937.699999999</v>
        <stp/>
        <stp>EM_S_STM07_IS</stp>
        <stp>4</stp>
        <stp>600242.SH</stp>
        <stp>61</stp>
        <stp>12/31/2011</stp>
        <stp>1</stp>
        <tr r="F2083" s="2"/>
      </tp>
      <tp>
        <v>15189369.98</v>
        <stp/>
        <stp>EM_S_STM07_IS</stp>
        <stp>4</stp>
        <stp>600243.SH</stp>
        <stp>61</stp>
        <stp>12/31/2011</stp>
        <stp>1</stp>
        <tr r="F2084" s="2"/>
      </tp>
      <tp>
        <v>311458769</v>
        <stp/>
        <stp>EM_S_STM07_IS</stp>
        <stp>4</stp>
        <stp>600246.SH</stp>
        <stp>61</stp>
        <stp>12/31/2011</stp>
        <stp>1</stp>
        <tr r="F2085" s="2"/>
      </tp>
      <tp>
        <v>2588152.7599999998</v>
        <stp/>
        <stp>EM_S_STM07_IS</stp>
        <stp>4</stp>
        <stp>600247.SH</stp>
        <stp>61</stp>
        <stp>12/31/2011</stp>
        <stp>1</stp>
        <tr r="F2086" s="2"/>
      </tp>
      <tp>
        <v>149390700.83000001</v>
        <stp/>
        <stp>EM_S_STM07_IS</stp>
        <stp>4</stp>
        <stp>600248.SH</stp>
        <stp>61</stp>
        <stp>12/31/2011</stp>
        <stp>1</stp>
        <tr r="F2087" s="2"/>
      </tp>
      <tp>
        <v>15563273.83</v>
        <stp/>
        <stp>EM_S_STM07_IS</stp>
        <stp>4</stp>
        <stp>600249.SH</stp>
        <stp>61</stp>
        <stp>12/31/2011</stp>
        <stp>1</stp>
        <tr r="F2088" s="2"/>
      </tp>
      <tp>
        <v>-113114239.38</v>
        <stp/>
        <stp>EM_S_STM07_IS</stp>
        <stp>4</stp>
        <stp>600250.SH</stp>
        <stp>61</stp>
        <stp>12/31/2011</stp>
        <stp>1</stp>
        <tr r="F2089" s="2"/>
      </tp>
      <tp>
        <v>162890019.78999999</v>
        <stp/>
        <stp>EM_S_STM07_IS</stp>
        <stp>4</stp>
        <stp>600251.SH</stp>
        <stp>61</stp>
        <stp>12/31/2011</stp>
        <stp>1</stp>
        <tr r="F2090" s="2"/>
      </tp>
      <tp>
        <v>374929597.43000001</v>
        <stp/>
        <stp>EM_S_STM07_IS</stp>
        <stp>4</stp>
        <stp>600252.SH</stp>
        <stp>61</stp>
        <stp>12/31/2011</stp>
        <stp>1</stp>
        <tr r="F2091" s="2"/>
      </tp>
      <tp>
        <v>34100513.200000003</v>
        <stp/>
        <stp>EM_S_STM07_IS</stp>
        <stp>4</stp>
        <stp>600255.SH</stp>
        <stp>61</stp>
        <stp>12/31/2011</stp>
        <stp>1</stp>
        <tr r="F2092" s="2"/>
      </tp>
      <tp>
        <v>976629031.16999996</v>
        <stp/>
        <stp>EM_S_STM07_IS</stp>
        <stp>4</stp>
        <stp>600256.SH</stp>
        <stp>61</stp>
        <stp>12/31/2011</stp>
        <stp>1</stp>
        <tr r="F2093" s="2"/>
      </tp>
      <tp>
        <v>17825551.07</v>
        <stp/>
        <stp>EM_S_STM07_IS</stp>
        <stp>4</stp>
        <stp>600257.SH</stp>
        <stp>61</stp>
        <stp>12/31/2011</stp>
        <stp>1</stp>
        <tr r="F2094" s="2"/>
      </tp>
      <tp>
        <v>97575845.219999999</v>
        <stp/>
        <stp>EM_S_STM07_IS</stp>
        <stp>4</stp>
        <stp>600258.SH</stp>
        <stp>61</stp>
        <stp>12/31/2011</stp>
        <stp>1</stp>
        <tr r="F2095" s="2"/>
      </tp>
      <tp>
        <v>1236269520</v>
        <stp/>
        <stp>EM_S_STM07_IS</stp>
        <stp>4</stp>
        <stp>601258.SH</stp>
        <stp>61</stp>
        <stp>12/31/2010</stp>
        <stp>1</stp>
        <tr r="D2747" s="2"/>
      </tp>
      <tp>
        <v>165400259.66</v>
        <stp/>
        <stp>EM_S_STM07_IS</stp>
        <stp>4</stp>
        <stp>603258.SH</stp>
        <stp>61</stp>
        <stp>12/31/2012</stp>
        <stp>1</stp>
        <tr r="H2917" s="2"/>
      </tp>
      <tp>
        <v>173182652.25</v>
        <stp/>
        <stp>EM_S_STM07_IS</stp>
        <stp>4</stp>
        <stp>600259.SH</stp>
        <stp>61</stp>
        <stp>12/31/2011</stp>
        <stp>1</stp>
        <tr r="F2096" s="2"/>
      </tp>
      <tp>
        <v>8706579.0600000005</v>
        <stp/>
        <stp>EM_S_STM07_IS</stp>
        <stp>4</stp>
        <stp>600220.SH</stp>
        <stp>61</stp>
        <stp>12/31/2011</stp>
        <stp>1</stp>
        <tr r="F2062" s="2"/>
      </tp>
      <tp>
        <v>2631312000</v>
        <stp/>
        <stp>EM_S_STM07_IS</stp>
        <stp>4</stp>
        <stp>600221.SH</stp>
        <stp>61</stp>
        <stp>12/31/2011</stp>
        <stp>1</stp>
        <tr r="F2063" s="2"/>
      </tp>
      <tp>
        <v>12751285.15</v>
        <stp/>
        <stp>EM_S_STM07_IS</stp>
        <stp>4</stp>
        <stp>600222.SH</stp>
        <stp>61</stp>
        <stp>12/31/2011</stp>
        <stp>1</stp>
        <tr r="F2064" s="2"/>
      </tp>
      <tp>
        <v>177393971.22</v>
        <stp/>
        <stp>EM_S_STM07_IS</stp>
        <stp>4</stp>
        <stp>601222.SH</stp>
        <stp>61</stp>
        <stp>12/31/2010</stp>
        <stp>1</stp>
        <tr r="D2740" s="2"/>
      </tp>
      <tp>
        <v>74560105.310000002</v>
        <stp/>
        <stp>EM_S_STM07_IS</stp>
        <stp>4</stp>
        <stp>603222.SH</stp>
        <stp>61</stp>
        <stp>12/31/2012</stp>
        <stp>1</stp>
        <tr r="H2912" s="2"/>
      </tp>
      <tp>
        <v>234627546.18000001</v>
        <stp/>
        <stp>EM_S_STM07_IS</stp>
        <stp>4</stp>
        <stp>600223.SH</stp>
        <stp>61</stp>
        <stp>12/31/2011</stp>
        <stp>1</stp>
        <tr r="F2065" s="2"/>
      </tp>
      <tp>
        <v>55293168.950000003</v>
        <stp/>
        <stp>EM_S_STM07_IS</stp>
        <stp>4</stp>
        <stp>603223.SH</stp>
        <stp>61</stp>
        <stp>12/31/2012</stp>
        <stp>1</stp>
        <tr r="H2913" s="2"/>
      </tp>
      <tp>
        <v>238877442.91</v>
        <stp/>
        <stp>EM_S_STM07_IS</stp>
        <stp>4</stp>
        <stp>600225.SH</stp>
        <stp>61</stp>
        <stp>12/31/2011</stp>
        <stp>1</stp>
        <tr r="F2066" s="2"/>
      </tp>
      <tp>
        <v>5469545636.2399998</v>
        <stp/>
        <stp>EM_S_STM07_IS</stp>
        <stp>4</stp>
        <stp>601225.SH</stp>
        <stp>61</stp>
        <stp>12/31/2010</stp>
        <stp>1</stp>
        <tr r="D2741" s="2"/>
      </tp>
      <tp>
        <v>95603555.700000003</v>
        <stp/>
        <stp>EM_S_STM07_IS</stp>
        <stp>4</stp>
        <stp>600226.SH</stp>
        <stp>61</stp>
        <stp>12/31/2011</stp>
        <stp>1</stp>
        <tr r="F2067" s="2"/>
      </tp>
      <tp t="s">
        <v/>
        <stp/>
        <stp>EM_S_STM07_IS</stp>
        <stp>4</stp>
        <stp>601226.SH</stp>
        <stp>61</stp>
        <stp>12/31/2010</stp>
        <stp>1</stp>
        <tr r="D2742" s="2"/>
      </tp>
      <tp>
        <v>92854284.799999997</v>
        <stp/>
        <stp>EM_S_STM07_IS</stp>
        <stp>4</stp>
        <stp>600227.SH</stp>
        <stp>61</stp>
        <stp>12/31/2011</stp>
        <stp>1</stp>
        <tr r="F2068" s="2"/>
      </tp>
      <tp>
        <v>140180316.84</v>
        <stp/>
        <stp>EM_S_STM07_IS</stp>
        <stp>4</stp>
        <stp>603227.SH</stp>
        <stp>61</stp>
        <stp>12/31/2012</stp>
        <stp>1</stp>
        <tr r="H2914" s="2"/>
      </tp>
      <tp>
        <v>14469420.25</v>
        <stp/>
        <stp>EM_S_STM07_IS</stp>
        <stp>4</stp>
        <stp>600228.SH</stp>
        <stp>61</stp>
        <stp>12/31/2011</stp>
        <stp>1</stp>
        <tr r="F2069" s="2"/>
      </tp>
      <tp>
        <v>175482383.31</v>
        <stp/>
        <stp>EM_S_STM07_IS</stp>
        <stp>4</stp>
        <stp>603228.SH</stp>
        <stp>61</stp>
        <stp>12/31/2012</stp>
        <stp>1</stp>
        <tr r="H2915" s="2"/>
      </tp>
      <tp>
        <v>8562791.3599999994</v>
        <stp/>
        <stp>EM_S_STM07_IS</stp>
        <stp>4</stp>
        <stp>600229.SH</stp>
        <stp>61</stp>
        <stp>12/31/2011</stp>
        <stp>1</stp>
        <tr r="F2070" s="2"/>
      </tp>
      <tp>
        <v>5028161000</v>
        <stp/>
        <stp>EM_S_STM07_IS</stp>
        <stp>4</stp>
        <stp>601229.SH</stp>
        <stp>61</stp>
        <stp>12/31/2010</stp>
        <stp>1</stp>
        <tr r="D2743" s="2"/>
      </tp>
      <tp>
        <v>70198567.120000005</v>
        <stp/>
        <stp>EM_S_STM07_IS</stp>
        <stp>4</stp>
        <stp>600230.SH</stp>
        <stp>61</stp>
        <stp>12/31/2011</stp>
        <stp>1</stp>
        <tr r="F2071" s="2"/>
      </tp>
      <tp>
        <v>155943736.27000001</v>
        <stp/>
        <stp>EM_S_STM07_IS</stp>
        <stp>4</stp>
        <stp>600231.SH</stp>
        <stp>61</stp>
        <stp>12/31/2011</stp>
        <stp>1</stp>
        <tr r="F2072" s="2"/>
      </tp>
      <tp>
        <v>538640436.53999996</v>
        <stp/>
        <stp>EM_S_STM07_IS</stp>
        <stp>4</stp>
        <stp>601231.SH</stp>
        <stp>61</stp>
        <stp>12/31/2010</stp>
        <stp>1</stp>
        <tr r="D2744" s="2"/>
      </tp>
      <tp>
        <v>26743553.469999999</v>
        <stp/>
        <stp>EM_S_STM07_IS</stp>
        <stp>4</stp>
        <stp>600232.SH</stp>
        <stp>61</stp>
        <stp>12/31/2011</stp>
        <stp>1</stp>
        <tr r="F2073" s="2"/>
      </tp>
      <tp>
        <v>116920283.12</v>
        <stp/>
        <stp>EM_S_STM07_IS</stp>
        <stp>4</stp>
        <stp>600233.SH</stp>
        <stp>61</stp>
        <stp>12/31/2011</stp>
        <stp>1</stp>
        <tr r="F2074" s="2"/>
      </tp>
      <tp>
        <v>1091815371.26</v>
        <stp/>
        <stp>EM_S_STM07_IS</stp>
        <stp>4</stp>
        <stp>601233.SH</stp>
        <stp>61</stp>
        <stp>12/31/2010</stp>
        <stp>1</stp>
        <tr r="D2745" s="2"/>
      </tp>
      <tp>
        <v>68259059.640000001</v>
        <stp/>
        <stp>EM_S_STM07_IS</stp>
        <stp>4</stp>
        <stp>600234.SH</stp>
        <stp>61</stp>
        <stp>12/31/2011</stp>
        <stp>1</stp>
        <tr r="F2075" s="2"/>
      </tp>
      <tp>
        <v>7503479.7800000003</v>
        <stp/>
        <stp>EM_S_STM07_IS</stp>
        <stp>4</stp>
        <stp>600235.SH</stp>
        <stp>61</stp>
        <stp>12/31/2011</stp>
        <stp>1</stp>
        <tr r="F2076" s="2"/>
      </tp>
      <tp>
        <v>192874245.44</v>
        <stp/>
        <stp>EM_S_STM07_IS</stp>
        <stp>4</stp>
        <stp>600236.SH</stp>
        <stp>61</stp>
        <stp>12/31/2011</stp>
        <stp>1</stp>
        <tr r="F2077" s="2"/>
      </tp>
      <tp>
        <v>47190225.25</v>
        <stp/>
        <stp>EM_S_STM07_IS</stp>
        <stp>4</stp>
        <stp>600237.SH</stp>
        <stp>61</stp>
        <stp>12/31/2011</stp>
        <stp>1</stp>
        <tr r="F2078" s="2"/>
      </tp>
      <tp>
        <v>-39005691.229999997</v>
        <stp/>
        <stp>EM_S_STM07_IS</stp>
        <stp>4</stp>
        <stp>600238.SH</stp>
        <stp>61</stp>
        <stp>12/31/2011</stp>
        <stp>1</stp>
        <tr r="F2079" s="2"/>
      </tp>
      <tp>
        <v>4294117700</v>
        <stp/>
        <stp>EM_S_STM07_IS</stp>
        <stp>4</stp>
        <stp>601238.SH</stp>
        <stp>61</stp>
        <stp>12/31/2010</stp>
        <stp>1</stp>
        <tr r="D2746" s="2"/>
      </tp>
      <tp>
        <v>195516632.56</v>
        <stp/>
        <stp>EM_S_STM07_IS</stp>
        <stp>4</stp>
        <stp>600239.SH</stp>
        <stp>61</stp>
        <stp>12/31/2011</stp>
        <stp>1</stp>
        <tr r="F2080" s="2"/>
      </tp>
      <tp>
        <v>43400655.649999999</v>
        <stp/>
        <stp>EM_S_STM07_IS</stp>
        <stp>4</stp>
        <stp>603239.SH</stp>
        <stp>61</stp>
        <stp>12/31/2012</stp>
        <stp>1</stp>
        <tr r="H2916" s="2"/>
      </tp>
      <tp>
        <v>30866245.539999999</v>
        <stp/>
        <stp>EM_S_STM07_IS</stp>
        <stp>4</stp>
        <stp>600200.SH</stp>
        <stp>61</stp>
        <stp>12/31/2011</stp>
        <stp>1</stp>
        <tr r="F2045" s="2"/>
      </tp>
      <tp>
        <v>149438394.34</v>
        <stp/>
        <stp>EM_S_STM07_IS</stp>
        <stp>4</stp>
        <stp>600201.SH</stp>
        <stp>61</stp>
        <stp>12/31/2011</stp>
        <stp>1</stp>
        <tr r="F2046" s="2"/>
      </tp>
      <tp>
        <v>-194871797.63</v>
        <stp/>
        <stp>EM_S_STM07_IS</stp>
        <stp>4</stp>
        <stp>600202.SH</stp>
        <stp>61</stp>
        <stp>12/31/2011</stp>
        <stp>1</stp>
        <tr r="F2047" s="2"/>
      </tp>
      <tp>
        <v>79464690.310000002</v>
        <stp/>
        <stp>EM_S_STM07_IS</stp>
        <stp>4</stp>
        <stp>600203.SH</stp>
        <stp>61</stp>
        <stp>12/31/2011</stp>
        <stp>1</stp>
        <tr r="F2048" s="2"/>
      </tp>
      <tp>
        <v>54344700</v>
        <stp/>
        <stp>EM_S_STM07_IS</stp>
        <stp>4</stp>
        <stp>603203.SH</stp>
        <stp>61</stp>
        <stp>12/31/2012</stp>
        <stp>1</stp>
        <tr r="H2910" s="2"/>
      </tp>
      <tp>
        <v>6297788.6699999999</v>
        <stp/>
        <stp>EM_S_STM07_IS</stp>
        <stp>4</stp>
        <stp>600206.SH</stp>
        <stp>61</stp>
        <stp>12/31/2011</stp>
        <stp>1</stp>
        <tr r="F2049" s="2"/>
      </tp>
      <tp>
        <v>9692901.7899999991</v>
        <stp/>
        <stp>EM_S_STM07_IS</stp>
        <stp>4</stp>
        <stp>600207.SH</stp>
        <stp>61</stp>
        <stp>12/31/2011</stp>
        <stp>1</stp>
        <tr r="F2050" s="2"/>
      </tp>
      <tp>
        <v>1407209199.2</v>
        <stp/>
        <stp>EM_S_STM07_IS</stp>
        <stp>4</stp>
        <stp>600208.SH</stp>
        <stp>61</stp>
        <stp>12/31/2011</stp>
        <stp>1</stp>
        <tr r="F2051" s="2"/>
      </tp>
      <tp>
        <v>182189932.43000001</v>
        <stp/>
        <stp>EM_S_STM07_IS</stp>
        <stp>4</stp>
        <stp>601208.SH</stp>
        <stp>61</stp>
        <stp>12/31/2010</stp>
        <stp>1</stp>
        <tr r="D2736" s="2"/>
      </tp>
      <tp>
        <v>14062445.470000001</v>
        <stp/>
        <stp>EM_S_STM07_IS</stp>
        <stp>4</stp>
        <stp>600209.SH</stp>
        <stp>61</stp>
        <stp>12/31/2011</stp>
        <stp>1</stp>
        <tr r="F2052" s="2"/>
      </tp>
      <tp>
        <v>525513421.38999999</v>
        <stp/>
        <stp>EM_S_STM07_IS</stp>
        <stp>4</stp>
        <stp>600210.SH</stp>
        <stp>61</stp>
        <stp>12/31/2011</stp>
        <stp>1</stp>
        <tr r="F2053" s="2"/>
      </tp>
      <tp>
        <v>20514329.079999998</v>
        <stp/>
        <stp>EM_S_STM07_IS</stp>
        <stp>4</stp>
        <stp>600211.SH</stp>
        <stp>61</stp>
        <stp>12/31/2011</stp>
        <stp>1</stp>
        <tr r="F2054" s="2"/>
      </tp>
      <tp>
        <v>4031243740</v>
        <stp/>
        <stp>EM_S_STM07_IS</stp>
        <stp>4</stp>
        <stp>601211.SH</stp>
        <stp>61</stp>
        <stp>12/31/2010</stp>
        <stp>1</stp>
        <tr r="D2737" s="2"/>
      </tp>
      <tp>
        <v>16055665.050000001</v>
        <stp/>
        <stp>EM_S_STM07_IS</stp>
        <stp>4</stp>
        <stp>600212.SH</stp>
        <stp>61</stp>
        <stp>12/31/2011</stp>
        <stp>1</stp>
        <tr r="F2055" s="2"/>
      </tp>
      <tp>
        <v>-41646066.259999998</v>
        <stp/>
        <stp>EM_S_STM07_IS</stp>
        <stp>4</stp>
        <stp>600213.SH</stp>
        <stp>61</stp>
        <stp>12/31/2011</stp>
        <stp>1</stp>
        <tr r="F2056" s="2"/>
      </tp>
      <tp>
        <v>2865274.6</v>
        <stp/>
        <stp>EM_S_STM07_IS</stp>
        <stp>4</stp>
        <stp>600215.SH</stp>
        <stp>61</stp>
        <stp>12/31/2011</stp>
        <stp>1</stp>
        <tr r="F2057" s="2"/>
      </tp>
      <tp>
        <v>1012476289.1799999</v>
        <stp/>
        <stp>EM_S_STM07_IS</stp>
        <stp>4</stp>
        <stp>600216.SH</stp>
        <stp>61</stp>
        <stp>12/31/2011</stp>
        <stp>1</stp>
        <tr r="F2058" s="2"/>
      </tp>
      <tp>
        <v>486083235.85000002</v>
        <stp/>
        <stp>EM_S_STM07_IS</stp>
        <stp>4</stp>
        <stp>601216.SH</stp>
        <stp>61</stp>
        <stp>12/31/2010</stp>
        <stp>1</stp>
        <tr r="D2738" s="2"/>
      </tp>
      <tp>
        <v>-165536114.81</v>
        <stp/>
        <stp>EM_S_STM07_IS</stp>
        <stp>4</stp>
        <stp>600217.SH</stp>
        <stp>61</stp>
        <stp>12/31/2011</stp>
        <stp>1</stp>
        <tr r="F2059" s="2"/>
      </tp>
      <tp>
        <v>25439505.530000001</v>
        <stp/>
        <stp>EM_S_STM07_IS</stp>
        <stp>4</stp>
        <stp>600218.SH</stp>
        <stp>61</stp>
        <stp>12/31/2011</stp>
        <stp>1</stp>
        <tr r="F2060" s="2"/>
      </tp>
      <tp>
        <v>311426625.94999999</v>
        <stp/>
        <stp>EM_S_STM07_IS</stp>
        <stp>4</stp>
        <stp>601218.SH</stp>
        <stp>61</stp>
        <stp>12/31/2010</stp>
        <stp>1</stp>
        <tr r="D2739" s="2"/>
      </tp>
      <tp>
        <v>87201087.890000001</v>
        <stp/>
        <stp>EM_S_STM07_IS</stp>
        <stp>4</stp>
        <stp>603218.SH</stp>
        <stp>61</stp>
        <stp>12/31/2012</stp>
        <stp>1</stp>
        <tr r="H2911" s="2"/>
      </tp>
      <tp>
        <v>1021775680.9299999</v>
        <stp/>
        <stp>EM_S_STM07_IS</stp>
        <stp>4</stp>
        <stp>600219.SH</stp>
        <stp>61</stp>
        <stp>12/31/2011</stp>
        <stp>1</stp>
        <tr r="F2061" s="2"/>
      </tp>
      <tp t="s">
        <v/>
        <stp/>
        <stp>EM_S_STM07_IS</stp>
        <stp>4</stp>
        <stp>300590.SZ</stp>
        <stp>61</stp>
        <stp>12/31/2011</stp>
        <stp>1</stp>
        <tr r="F1875" s="2"/>
      </tp>
      <tp t="s">
        <v/>
        <stp/>
        <stp>EM_S_STM07_IS</stp>
        <stp>4</stp>
        <stp>300591.SZ</stp>
        <stp>61</stp>
        <stp>12/31/2011</stp>
        <stp>1</stp>
        <tr r="F1876" s="2"/>
      </tp>
      <tp>
        <v>4145186.62</v>
        <stp/>
        <stp>EM_S_STM07_IS</stp>
        <stp>4</stp>
        <stp>300593.SZ</stp>
        <stp>61</stp>
        <stp>12/31/2011</stp>
        <stp>1</stp>
        <tr r="F1877" s="2"/>
      </tp>
      <tp>
        <v>59225413.399999999</v>
        <stp/>
        <stp>EM_S_STM07_IS</stp>
        <stp>4</stp>
        <stp>300580.SZ</stp>
        <stp>61</stp>
        <stp>12/31/2011</stp>
        <stp>1</stp>
        <tr r="F1865" s="2"/>
      </tp>
      <tp>
        <v>24509800</v>
        <stp/>
        <stp>EM_S_STM07_IS</stp>
        <stp>4</stp>
        <stp>300581.SZ</stp>
        <stp>61</stp>
        <stp>12/31/2011</stp>
        <stp>1</stp>
        <tr r="F1866" s="2"/>
      </tp>
      <tp>
        <v>29949300</v>
        <stp/>
        <stp>EM_S_STM07_IS</stp>
        <stp>4</stp>
        <stp>300582.SZ</stp>
        <stp>61</stp>
        <stp>12/31/2011</stp>
        <stp>1</stp>
        <tr r="F1867" s="2"/>
      </tp>
      <tp t="s">
        <v/>
        <stp/>
        <stp>EM_S_STM07_IS</stp>
        <stp>4</stp>
        <stp>300583.SZ</stp>
        <stp>61</stp>
        <stp>12/31/2011</stp>
        <stp>1</stp>
        <tr r="F1868" s="2"/>
      </tp>
      <tp t="s">
        <v/>
        <stp/>
        <stp>EM_S_STM07_IS</stp>
        <stp>4</stp>
        <stp>300584.SZ</stp>
        <stp>61</stp>
        <stp>12/31/2011</stp>
        <stp>1</stp>
        <tr r="F1869" s="2"/>
      </tp>
      <tp t="s">
        <v/>
        <stp/>
        <stp>EM_S_STM07_IS</stp>
        <stp>4</stp>
        <stp>300585.SZ</stp>
        <stp>61</stp>
        <stp>12/31/2011</stp>
        <stp>1</stp>
        <tr r="F1870" s="2"/>
      </tp>
      <tp>
        <v>19828212.370000001</v>
        <stp/>
        <stp>EM_S_STM07_IS</stp>
        <stp>4</stp>
        <stp>300586.SZ</stp>
        <stp>61</stp>
        <stp>12/31/2011</stp>
        <stp>1</stp>
        <tr r="F1871" s="2"/>
      </tp>
      <tp>
        <v>38562521.329999998</v>
        <stp/>
        <stp>EM_S_STM07_IS</stp>
        <stp>4</stp>
        <stp>300587.SZ</stp>
        <stp>61</stp>
        <stp>12/31/2011</stp>
        <stp>1</stp>
        <tr r="F1872" s="2"/>
      </tp>
      <tp t="s">
        <v/>
        <stp/>
        <stp>EM_S_STM07_IS</stp>
        <stp>4</stp>
        <stp>300588.SZ</stp>
        <stp>61</stp>
        <stp>12/31/2011</stp>
        <stp>1</stp>
        <tr r="F1873" s="2"/>
      </tp>
      <tp t="s">
        <v/>
        <stp/>
        <stp>EM_S_STM07_IS</stp>
        <stp>4</stp>
        <stp>300589.SZ</stp>
        <stp>61</stp>
        <stp>12/31/2011</stp>
        <stp>1</stp>
        <tr r="F1874" s="2"/>
      </tp>
      <tp>
        <v>18381358.77</v>
        <stp/>
        <stp>EM_S_STM07_IS</stp>
        <stp>4</stp>
        <stp>002580.SZ</stp>
        <stp>61</stp>
        <stp>12/31/2013</stp>
        <stp>1</stp>
        <tr r="J1050" s="2"/>
      </tp>
      <tp>
        <v>1204617075.5599999</v>
        <stp/>
        <stp>EM_S_STM07_IS</stp>
        <stp>4</stp>
        <stp>000581.SZ</stp>
        <stp>61</stp>
        <stp>12/31/2011</stp>
        <stp>1</stp>
        <tr r="F171" s="2"/>
      </tp>
      <tp>
        <v>88037326.840000004</v>
        <stp/>
        <stp>EM_S_STM07_IS</stp>
        <stp>4</stp>
        <stp>002581.SZ</stp>
        <stp>61</stp>
        <stp>12/31/2013</stp>
        <stp>1</stp>
        <tr r="J1051" s="2"/>
      </tp>
      <tp>
        <v>39250559.729999997</v>
        <stp/>
        <stp>EM_S_STM07_IS</stp>
        <stp>4</stp>
        <stp>000582.SZ</stp>
        <stp>61</stp>
        <stp>12/31/2011</stp>
        <stp>1</stp>
        <tr r="F172" s="2"/>
      </tp>
      <tp>
        <v>102027825.08</v>
        <stp/>
        <stp>EM_S_STM07_IS</stp>
        <stp>4</stp>
        <stp>002582.SZ</stp>
        <stp>61</stp>
        <stp>12/31/2013</stp>
        <stp>1</stp>
        <tr r="J1052" s="2"/>
      </tp>
      <tp>
        <v>135071189.78</v>
        <stp/>
        <stp>EM_S_STM07_IS</stp>
        <stp>4</stp>
        <stp>002583.SZ</stp>
        <stp>61</stp>
        <stp>12/31/2013</stp>
        <stp>1</stp>
        <tr r="J1053" s="2"/>
      </tp>
      <tp>
        <v>10516489.140000001</v>
        <stp/>
        <stp>EM_S_STM07_IS</stp>
        <stp>4</stp>
        <stp>000584.SZ</stp>
        <stp>61</stp>
        <stp>12/31/2011</stp>
        <stp>1</stp>
        <tr r="F173" s="2"/>
      </tp>
      <tp>
        <v>48607493.770000003</v>
        <stp/>
        <stp>EM_S_STM07_IS</stp>
        <stp>4</stp>
        <stp>002584.SZ</stp>
        <stp>61</stp>
        <stp>12/31/2013</stp>
        <stp>1</stp>
        <tr r="J1054" s="2"/>
      </tp>
      <tp>
        <v>-32197171.370000001</v>
        <stp/>
        <stp>EM_S_STM07_IS</stp>
        <stp>4</stp>
        <stp>000585.SZ</stp>
        <stp>61</stp>
        <stp>12/31/2011</stp>
        <stp>1</stp>
        <tr r="F174" s="2"/>
      </tp>
      <tp>
        <v>90037671.640000001</v>
        <stp/>
        <stp>EM_S_STM07_IS</stp>
        <stp>4</stp>
        <stp>002585.SZ</stp>
        <stp>61</stp>
        <stp>12/31/2013</stp>
        <stp>1</stp>
        <tr r="J1055" s="2"/>
      </tp>
      <tp>
        <v>18586608.73</v>
        <stp/>
        <stp>EM_S_STM07_IS</stp>
        <stp>4</stp>
        <stp>000586.SZ</stp>
        <stp>61</stp>
        <stp>12/31/2011</stp>
        <stp>1</stp>
        <tr r="F175" s="2"/>
      </tp>
      <tp>
        <v>96387576.310000002</v>
        <stp/>
        <stp>EM_S_STM07_IS</stp>
        <stp>4</stp>
        <stp>002586.SZ</stp>
        <stp>61</stp>
        <stp>12/31/2013</stp>
        <stp>1</stp>
        <tr r="J1056" s="2"/>
      </tp>
      <tp>
        <v>546418152.52999997</v>
        <stp/>
        <stp>EM_S_STM07_IS</stp>
        <stp>4</stp>
        <stp>000587.SZ</stp>
        <stp>61</stp>
        <stp>12/31/2011</stp>
        <stp>1</stp>
        <tr r="F176" s="2"/>
      </tp>
      <tp>
        <v>48127356.880000003</v>
        <stp/>
        <stp>EM_S_STM07_IS</stp>
        <stp>4</stp>
        <stp>002587.SZ</stp>
        <stp>61</stp>
        <stp>12/31/2013</stp>
        <stp>1</stp>
        <tr r="J1057" s="2"/>
      </tp>
      <tp>
        <v>397177797</v>
        <stp/>
        <stp>EM_S_STM07_IS</stp>
        <stp>4</stp>
        <stp>002588.SZ</stp>
        <stp>61</stp>
        <stp>12/31/2013</stp>
        <stp>1</stp>
        <tr r="J1058" s="2"/>
      </tp>
      <tp>
        <v>95384005.469999999</v>
        <stp/>
        <stp>EM_S_STM07_IS</stp>
        <stp>4</stp>
        <stp>000589.SZ</stp>
        <stp>61</stp>
        <stp>12/31/2011</stp>
        <stp>1</stp>
        <tr r="F177" s="2"/>
      </tp>
      <tp>
        <v>143554930.80000001</v>
        <stp/>
        <stp>EM_S_STM07_IS</stp>
        <stp>4</stp>
        <stp>002589.SZ</stp>
        <stp>61</stp>
        <stp>12/31/2013</stp>
        <stp>1</stp>
        <tr r="J1059" s="2"/>
      </tp>
      <tp>
        <v>72134381.359999999</v>
        <stp/>
        <stp>EM_S_STM07_IS</stp>
        <stp>4</stp>
        <stp>000590.SZ</stp>
        <stp>61</stp>
        <stp>12/31/2011</stp>
        <stp>1</stp>
        <tr r="F178" s="2"/>
      </tp>
      <tp>
        <v>35649389.490000002</v>
        <stp/>
        <stp>EM_S_STM07_IS</stp>
        <stp>4</stp>
        <stp>002590.SZ</stp>
        <stp>61</stp>
        <stp>12/31/2013</stp>
        <stp>1</stp>
        <tr r="J1060" s="2"/>
      </tp>
      <tp>
        <v>10477853.83</v>
        <stp/>
        <stp>EM_S_STM07_IS</stp>
        <stp>4</stp>
        <stp>000591.SZ</stp>
        <stp>61</stp>
        <stp>12/31/2011</stp>
        <stp>1</stp>
        <tr r="F179" s="2"/>
      </tp>
      <tp>
        <v>31678078.469999999</v>
        <stp/>
        <stp>EM_S_STM07_IS</stp>
        <stp>4</stp>
        <stp>002591.SZ</stp>
        <stp>61</stp>
        <stp>12/31/2013</stp>
        <stp>1</stp>
        <tr r="J1061" s="2"/>
      </tp>
      <tp>
        <v>10093279.720000001</v>
        <stp/>
        <stp>EM_S_STM07_IS</stp>
        <stp>4</stp>
        <stp>000592.SZ</stp>
        <stp>61</stp>
        <stp>12/31/2011</stp>
        <stp>1</stp>
        <tr r="F180" s="2"/>
      </tp>
      <tp>
        <v>90033956.5</v>
        <stp/>
        <stp>EM_S_STM07_IS</stp>
        <stp>4</stp>
        <stp>002592.SZ</stp>
        <stp>61</stp>
        <stp>12/31/2013</stp>
        <stp>1</stp>
        <tr r="J1062" s="2"/>
      </tp>
      <tp>
        <v>51222728.829999998</v>
        <stp/>
        <stp>EM_S_STM07_IS</stp>
        <stp>4</stp>
        <stp>000593.SZ</stp>
        <stp>61</stp>
        <stp>12/31/2011</stp>
        <stp>1</stp>
        <tr r="F181" s="2"/>
      </tp>
      <tp>
        <v>35512297.68</v>
        <stp/>
        <stp>EM_S_STM07_IS</stp>
        <stp>4</stp>
        <stp>002593.SZ</stp>
        <stp>61</stp>
        <stp>12/31/2013</stp>
        <stp>1</stp>
        <tr r="J1063" s="2"/>
      </tp>
      <tp>
        <v>553059000</v>
        <stp/>
        <stp>EM_S_STM07_IS</stp>
        <stp>4</stp>
        <stp>002594.SZ</stp>
        <stp>61</stp>
        <stp>12/31/2013</stp>
        <stp>1</stp>
        <tr r="J1064" s="2"/>
      </tp>
      <tp>
        <v>7166367.3099999996</v>
        <stp/>
        <stp>EM_S_STM07_IS</stp>
        <stp>4</stp>
        <stp>000595.SZ</stp>
        <stp>61</stp>
        <stp>12/31/2011</stp>
        <stp>1</stp>
        <tr r="F182" s="2"/>
      </tp>
      <tp>
        <v>316358023.57999998</v>
        <stp/>
        <stp>EM_S_STM07_IS</stp>
        <stp>4</stp>
        <stp>002595.SZ</stp>
        <stp>61</stp>
        <stp>12/31/2013</stp>
        <stp>1</stp>
        <tr r="J1065" s="2"/>
      </tp>
      <tp>
        <v>566390286.36000001</v>
        <stp/>
        <stp>EM_S_STM07_IS</stp>
        <stp>4</stp>
        <stp>000596.SZ</stp>
        <stp>61</stp>
        <stp>12/31/2011</stp>
        <stp>1</stp>
        <tr r="F183" s="2"/>
      </tp>
      <tp>
        <v>38809702.149999999</v>
        <stp/>
        <stp>EM_S_STM07_IS</stp>
        <stp>4</stp>
        <stp>002596.SZ</stp>
        <stp>61</stp>
        <stp>12/31/2013</stp>
        <stp>1</stp>
        <tr r="J1066" s="2"/>
      </tp>
      <tp>
        <v>-391723281.91000003</v>
        <stp/>
        <stp>EM_S_STM07_IS</stp>
        <stp>4</stp>
        <stp>000597.SZ</stp>
        <stp>61</stp>
        <stp>12/31/2011</stp>
        <stp>1</stp>
        <tr r="F184" s="2"/>
      </tp>
      <tp>
        <v>146074231.12</v>
        <stp/>
        <stp>EM_S_STM07_IS</stp>
        <stp>4</stp>
        <stp>002597.SZ</stp>
        <stp>61</stp>
        <stp>12/31/2013</stp>
        <stp>1</stp>
        <tr r="J1067" s="2"/>
      </tp>
      <tp>
        <v>587749489.34000003</v>
        <stp/>
        <stp>EM_S_STM07_IS</stp>
        <stp>4</stp>
        <stp>000598.SZ</stp>
        <stp>61</stp>
        <stp>12/31/2011</stp>
        <stp>1</stp>
        <tr r="F185" s="2"/>
      </tp>
      <tp>
        <v>81412366.530000001</v>
        <stp/>
        <stp>EM_S_STM07_IS</stp>
        <stp>4</stp>
        <stp>002598.SZ</stp>
        <stp>61</stp>
        <stp>12/31/2013</stp>
        <stp>1</stp>
        <tr r="J1068" s="2"/>
      </tp>
      <tp>
        <v>36106902.789999999</v>
        <stp/>
        <stp>EM_S_STM07_IS</stp>
        <stp>4</stp>
        <stp>000599.SZ</stp>
        <stp>61</stp>
        <stp>12/31/2011</stp>
        <stp>1</stp>
        <tr r="F186" s="2"/>
      </tp>
      <tp>
        <v>19105861.920000002</v>
        <stp/>
        <stp>EM_S_STM07_IS</stp>
        <stp>4</stp>
        <stp>002599.SZ</stp>
        <stp>61</stp>
        <stp>12/31/2013</stp>
        <stp>1</stp>
        <tr r="J1069" s="2"/>
      </tp>
      <tp>
        <v>-882849554.92999995</v>
        <stp/>
        <stp>EM_S_STM07_IS</stp>
        <stp>4</stp>
        <stp>000520.SZ</stp>
        <stp>61</stp>
        <stp>12/31/2011</stp>
        <stp>1</stp>
        <tr r="F124" s="2"/>
      </tp>
      <tp>
        <v>8223459.1200000001</v>
        <stp/>
        <stp>EM_S_STM07_IS</stp>
        <stp>4</stp>
        <stp>002520.SZ</stp>
        <stp>61</stp>
        <stp>12/31/2013</stp>
        <stp>1</stp>
        <tr r="J991" s="2"/>
      </tp>
      <tp>
        <v>15276298.1</v>
        <stp/>
        <stp>EM_S_STM07_IS</stp>
        <stp>4</stp>
        <stp>300510.SZ</stp>
        <stp>61</stp>
        <stp>12/31/2011</stp>
        <stp>1</stp>
        <tr r="F1802" s="2"/>
      </tp>
      <tp>
        <v>106614733.84</v>
        <stp/>
        <stp>EM_S_STM07_IS</stp>
        <stp>4</stp>
        <stp>000521.SZ</stp>
        <stp>61</stp>
        <stp>12/31/2011</stp>
        <stp>1</stp>
        <tr r="F125" s="2"/>
      </tp>
      <tp>
        <v>188881216.52000001</v>
        <stp/>
        <stp>EM_S_STM07_IS</stp>
        <stp>4</stp>
        <stp>002521.SZ</stp>
        <stp>61</stp>
        <stp>12/31/2013</stp>
        <stp>1</stp>
        <tr r="J992" s="2"/>
      </tp>
      <tp>
        <v>66849510.060000002</v>
        <stp/>
        <stp>EM_S_STM07_IS</stp>
        <stp>4</stp>
        <stp>300511.SZ</stp>
        <stp>61</stp>
        <stp>12/31/2011</stp>
        <stp>1</stp>
        <tr r="F1803" s="2"/>
      </tp>
      <tp>
        <v>73236846.420000002</v>
        <stp/>
        <stp>EM_S_STM07_IS</stp>
        <stp>4</stp>
        <stp>002522.SZ</stp>
        <stp>61</stp>
        <stp>12/31/2013</stp>
        <stp>1</stp>
        <tr r="J993" s="2"/>
      </tp>
      <tp>
        <v>69464900</v>
        <stp/>
        <stp>EM_S_STM07_IS</stp>
        <stp>4</stp>
        <stp>300512.SZ</stp>
        <stp>61</stp>
        <stp>12/31/2011</stp>
        <stp>1</stp>
        <tr r="F1804" s="2"/>
      </tp>
      <tp>
        <v>22710962.149999999</v>
        <stp/>
        <stp>EM_S_STM07_IS</stp>
        <stp>4</stp>
        <stp>000523.SZ</stp>
        <stp>61</stp>
        <stp>12/31/2011</stp>
        <stp>1</stp>
        <tr r="F126" s="2"/>
      </tp>
      <tp>
        <v>27614896.699999999</v>
        <stp/>
        <stp>EM_S_STM07_IS</stp>
        <stp>4</stp>
        <stp>002523.SZ</stp>
        <stp>61</stp>
        <stp>12/31/2013</stp>
        <stp>1</stp>
        <tr r="J994" s="2"/>
      </tp>
      <tp>
        <v>24942157.039999999</v>
        <stp/>
        <stp>EM_S_STM07_IS</stp>
        <stp>4</stp>
        <stp>300513.SZ</stp>
        <stp>61</stp>
        <stp>12/31/2011</stp>
        <stp>1</stp>
        <tr r="F1805" s="2"/>
      </tp>
      <tp>
        <v>20476288.190000001</v>
        <stp/>
        <stp>EM_S_STM07_IS</stp>
        <stp>4</stp>
        <stp>000524.SZ</stp>
        <stp>61</stp>
        <stp>12/31/2011</stp>
        <stp>1</stp>
        <tr r="F127" s="2"/>
      </tp>
      <tp>
        <v>1549703.99</v>
        <stp/>
        <stp>EM_S_STM07_IS</stp>
        <stp>4</stp>
        <stp>002524.SZ</stp>
        <stp>61</stp>
        <stp>12/31/2013</stp>
        <stp>1</stp>
        <tr r="J995" s="2"/>
      </tp>
      <tp>
        <v>68693533.810000002</v>
        <stp/>
        <stp>EM_S_STM07_IS</stp>
        <stp>4</stp>
        <stp>000525.SZ</stp>
        <stp>61</stp>
        <stp>12/31/2011</stp>
        <stp>1</stp>
        <tr r="F128" s="2"/>
      </tp>
      <tp>
        <v>34242076.159999996</v>
        <stp/>
        <stp>EM_S_STM07_IS</stp>
        <stp>4</stp>
        <stp>300515.SZ</stp>
        <stp>61</stp>
        <stp>12/31/2011</stp>
        <stp>1</stp>
        <tr r="F1806" s="2"/>
      </tp>
      <tp>
        <v>4451285.93</v>
        <stp/>
        <stp>EM_S_STM07_IS</stp>
        <stp>4</stp>
        <stp>000526.SZ</stp>
        <stp>61</stp>
        <stp>12/31/2011</stp>
        <stp>1</stp>
        <tr r="F129" s="2"/>
      </tp>
      <tp>
        <v>45824774.670000002</v>
        <stp/>
        <stp>EM_S_STM07_IS</stp>
        <stp>4</stp>
        <stp>002526.SZ</stp>
        <stp>61</stp>
        <stp>12/31/2013</stp>
        <stp>1</stp>
        <tr r="J996" s="2"/>
      </tp>
      <tp>
        <v>42857271.030000001</v>
        <stp/>
        <stp>EM_S_STM07_IS</stp>
        <stp>4</stp>
        <stp>300516.SZ</stp>
        <stp>61</stp>
        <stp>12/31/2011</stp>
        <stp>1</stp>
        <tr r="F1807" s="2"/>
      </tp>
      <tp>
        <v>166109014.13</v>
        <stp/>
        <stp>EM_S_STM07_IS</stp>
        <stp>4</stp>
        <stp>002527.SZ</stp>
        <stp>61</stp>
        <stp>12/31/2013</stp>
        <stp>1</stp>
        <tr r="J997" s="2"/>
      </tp>
      <tp>
        <v>24170111.41</v>
        <stp/>
        <stp>EM_S_STM07_IS</stp>
        <stp>4</stp>
        <stp>300517.SZ</stp>
        <stp>61</stp>
        <stp>12/31/2011</stp>
        <stp>1</stp>
        <tr r="F1808" s="2"/>
      </tp>
      <tp>
        <v>1321428070.3599999</v>
        <stp/>
        <stp>EM_S_STM07_IS</stp>
        <stp>4</stp>
        <stp>000528.SZ</stp>
        <stp>61</stp>
        <stp>12/31/2011</stp>
        <stp>1</stp>
        <tr r="F130" s="2"/>
      </tp>
      <tp>
        <v>61987588.770000003</v>
        <stp/>
        <stp>EM_S_STM07_IS</stp>
        <stp>4</stp>
        <stp>002528.SZ</stp>
        <stp>61</stp>
        <stp>12/31/2013</stp>
        <stp>1</stp>
        <tr r="J998" s="2"/>
      </tp>
      <tp>
        <v>57221874.57</v>
        <stp/>
        <stp>EM_S_STM07_IS</stp>
        <stp>4</stp>
        <stp>300518.SZ</stp>
        <stp>61</stp>
        <stp>12/31/2011</stp>
        <stp>1</stp>
        <tr r="F1809" s="2"/>
      </tp>
      <tp>
        <v>67561563.569999993</v>
        <stp/>
        <stp>EM_S_STM07_IS</stp>
        <stp>4</stp>
        <stp>000529.SZ</stp>
        <stp>61</stp>
        <stp>12/31/2011</stp>
        <stp>1</stp>
        <tr r="F131" s="2"/>
      </tp>
      <tp>
        <v>8757428.5999999996</v>
        <stp/>
        <stp>EM_S_STM07_IS</stp>
        <stp>4</stp>
        <stp>002529.SZ</stp>
        <stp>61</stp>
        <stp>12/31/2013</stp>
        <stp>1</stp>
        <tr r="J999" s="2"/>
      </tp>
      <tp>
        <v>46854089.960000001</v>
        <stp/>
        <stp>EM_S_STM07_IS</stp>
        <stp>4</stp>
        <stp>300519.SZ</stp>
        <stp>61</stp>
        <stp>12/31/2011</stp>
        <stp>1</stp>
        <tr r="F1810" s="2"/>
      </tp>
      <tp>
        <v>81621060.329999998</v>
        <stp/>
        <stp>EM_S_STM07_IS</stp>
        <stp>4</stp>
        <stp>000530.SZ</stp>
        <stp>61</stp>
        <stp>12/31/2011</stp>
        <stp>1</stp>
        <tr r="F132" s="2"/>
      </tp>
      <tp>
        <v>43053161.399999999</v>
        <stp/>
        <stp>EM_S_STM07_IS</stp>
        <stp>4</stp>
        <stp>002530.SZ</stp>
        <stp>61</stp>
        <stp>12/31/2013</stp>
        <stp>1</stp>
        <tr r="J1000" s="2"/>
      </tp>
      <tp>
        <v>97936537.780000001</v>
        <stp/>
        <stp>EM_S_STM07_IS</stp>
        <stp>4</stp>
        <stp>300500.SZ</stp>
        <stp>61</stp>
        <stp>12/31/2011</stp>
        <stp>1</stp>
        <tr r="F1793" s="2"/>
      </tp>
      <tp>
        <v>70588475.849999994</v>
        <stp/>
        <stp>EM_S_STM07_IS</stp>
        <stp>4</stp>
        <stp>000531.SZ</stp>
        <stp>61</stp>
        <stp>12/31/2011</stp>
        <stp>1</stp>
        <tr r="F133" s="2"/>
      </tp>
      <tp>
        <v>172487083.12</v>
        <stp/>
        <stp>EM_S_STM07_IS</stp>
        <stp>4</stp>
        <stp>002531.SZ</stp>
        <stp>61</stp>
        <stp>12/31/2013</stp>
        <stp>1</stp>
        <tr r="J1001" s="2"/>
      </tp>
      <tp>
        <v>19791067.34</v>
        <stp/>
        <stp>EM_S_STM07_IS</stp>
        <stp>4</stp>
        <stp>300501.SZ</stp>
        <stp>61</stp>
        <stp>12/31/2011</stp>
        <stp>1</stp>
        <tr r="F1794" s="2"/>
      </tp>
      <tp>
        <v>27512373.800000001</v>
        <stp/>
        <stp>EM_S_STM07_IS</stp>
        <stp>4</stp>
        <stp>000532.SZ</stp>
        <stp>61</stp>
        <stp>12/31/2011</stp>
        <stp>1</stp>
        <tr r="F134" s="2"/>
      </tp>
      <tp>
        <v>121169201.48</v>
        <stp/>
        <stp>EM_S_STM07_IS</stp>
        <stp>4</stp>
        <stp>002532.SZ</stp>
        <stp>61</stp>
        <stp>12/31/2013</stp>
        <stp>1</stp>
        <tr r="J1002" s="2"/>
      </tp>
      <tp>
        <v>52574784.920000002</v>
        <stp/>
        <stp>EM_S_STM07_IS</stp>
        <stp>4</stp>
        <stp>300502.SZ</stp>
        <stp>61</stp>
        <stp>12/31/2011</stp>
        <stp>1</stp>
        <tr r="F1795" s="2"/>
      </tp>
      <tp>
        <v>70251003.519999996</v>
        <stp/>
        <stp>EM_S_STM07_IS</stp>
        <stp>4</stp>
        <stp>000533.SZ</stp>
        <stp>61</stp>
        <stp>12/31/2011</stp>
        <stp>1</stp>
        <tr r="F135" s="2"/>
      </tp>
      <tp>
        <v>113581964.93000001</v>
        <stp/>
        <stp>EM_S_STM07_IS</stp>
        <stp>4</stp>
        <stp>002533.SZ</stp>
        <stp>61</stp>
        <stp>12/31/2013</stp>
        <stp>1</stp>
        <tr r="J1003" s="2"/>
      </tp>
      <tp>
        <v>47434775.420000002</v>
        <stp/>
        <stp>EM_S_STM07_IS</stp>
        <stp>4</stp>
        <stp>300503.SZ</stp>
        <stp>61</stp>
        <stp>12/31/2011</stp>
        <stp>1</stp>
        <tr r="F1796" s="2"/>
      </tp>
      <tp>
        <v>12184495.300000001</v>
        <stp/>
        <stp>EM_S_STM07_IS</stp>
        <stp>4</stp>
        <stp>000534.SZ</stp>
        <stp>61</stp>
        <stp>12/31/2011</stp>
        <stp>1</stp>
        <tr r="F136" s="2"/>
      </tp>
      <tp>
        <v>69596652.319999993</v>
        <stp/>
        <stp>EM_S_STM07_IS</stp>
        <stp>4</stp>
        <stp>002534.SZ</stp>
        <stp>61</stp>
        <stp>12/31/2013</stp>
        <stp>1</stp>
        <tr r="J1004" s="2"/>
      </tp>
      <tp>
        <v>199241196.68000001</v>
        <stp/>
        <stp>EM_S_STM07_IS</stp>
        <stp>4</stp>
        <stp>002535.SZ</stp>
        <stp>61</stp>
        <stp>12/31/2013</stp>
        <stp>1</stp>
        <tr r="J1005" s="2"/>
      </tp>
      <tp>
        <v>42301384.530000001</v>
        <stp/>
        <stp>EM_S_STM07_IS</stp>
        <stp>4</stp>
        <stp>300505.SZ</stp>
        <stp>61</stp>
        <stp>12/31/2011</stp>
        <stp>1</stp>
        <tr r="F1797" s="2"/>
      </tp>
      <tp>
        <v>346729158.79000002</v>
        <stp/>
        <stp>EM_S_STM07_IS</stp>
        <stp>4</stp>
        <stp>000536.SZ</stp>
        <stp>61</stp>
        <stp>12/31/2011</stp>
        <stp>1</stp>
        <tr r="F137" s="2"/>
      </tp>
      <tp>
        <v>25304046.370000001</v>
        <stp/>
        <stp>EM_S_STM07_IS</stp>
        <stp>4</stp>
        <stp>002536.SZ</stp>
        <stp>61</stp>
        <stp>12/31/2013</stp>
        <stp>1</stp>
        <tr r="J1006" s="2"/>
      </tp>
      <tp>
        <v>29818692.289999999</v>
        <stp/>
        <stp>EM_S_STM07_IS</stp>
        <stp>4</stp>
        <stp>300506.SZ</stp>
        <stp>61</stp>
        <stp>12/31/2011</stp>
        <stp>1</stp>
        <tr r="F1798" s="2"/>
      </tp>
      <tp>
        <v>280408296.72000003</v>
        <stp/>
        <stp>EM_S_STM07_IS</stp>
        <stp>4</stp>
        <stp>000537.SZ</stp>
        <stp>61</stp>
        <stp>12/31/2011</stp>
        <stp>1</stp>
        <tr r="F138" s="2"/>
      </tp>
      <tp>
        <v>59033393.869999997</v>
        <stp/>
        <stp>EM_S_STM07_IS</stp>
        <stp>4</stp>
        <stp>002537.SZ</stp>
        <stp>61</stp>
        <stp>12/31/2013</stp>
        <stp>1</stp>
        <tr r="J1007" s="2"/>
      </tp>
      <tp>
        <v>36432386.280000001</v>
        <stp/>
        <stp>EM_S_STM07_IS</stp>
        <stp>4</stp>
        <stp>300507.SZ</stp>
        <stp>61</stp>
        <stp>12/31/2011</stp>
        <stp>1</stp>
        <tr r="F1799" s="2"/>
      </tp>
      <tp>
        <v>1210908666.46</v>
        <stp/>
        <stp>EM_S_STM07_IS</stp>
        <stp>4</stp>
        <stp>000538.SZ</stp>
        <stp>61</stp>
        <stp>12/31/2011</stp>
        <stp>1</stp>
        <tr r="F139" s="2"/>
      </tp>
      <tp>
        <v>111603044.25</v>
        <stp/>
        <stp>EM_S_STM07_IS</stp>
        <stp>4</stp>
        <stp>002538.SZ</stp>
        <stp>61</stp>
        <stp>12/31/2013</stp>
        <stp>1</stp>
        <tr r="J1008" s="2"/>
      </tp>
      <tp>
        <v>28058714.239999998</v>
        <stp/>
        <stp>EM_S_STM07_IS</stp>
        <stp>4</stp>
        <stp>300508.SZ</stp>
        <stp>61</stp>
        <stp>12/31/2011</stp>
        <stp>1</stp>
        <tr r="F1800" s="2"/>
      </tp>
      <tp>
        <v>356321879</v>
        <stp/>
        <stp>EM_S_STM07_IS</stp>
        <stp>4</stp>
        <stp>000539.SZ</stp>
        <stp>61</stp>
        <stp>12/31/2011</stp>
        <stp>1</stp>
        <tr r="F140" s="2"/>
      </tp>
      <tp>
        <v>106691883.23</v>
        <stp/>
        <stp>EM_S_STM07_IS</stp>
        <stp>4</stp>
        <stp>002539.SZ</stp>
        <stp>61</stp>
        <stp>12/31/2013</stp>
        <stp>1</stp>
        <tr r="J1009" s="2"/>
      </tp>
      <tp>
        <v>25106487.5</v>
        <stp/>
        <stp>EM_S_STM07_IS</stp>
        <stp>4</stp>
        <stp>300509.SZ</stp>
        <stp>61</stp>
        <stp>12/31/2011</stp>
        <stp>1</stp>
        <tr r="F1801" s="2"/>
      </tp>
      <tp>
        <v>258580938</v>
        <stp/>
        <stp>EM_S_STM07_IS</stp>
        <stp>4</stp>
        <stp>002500.SZ</stp>
        <stp>61</stp>
        <stp>12/31/2013</stp>
        <stp>1</stp>
        <tr r="J971" s="2"/>
      </tp>
      <tp>
        <v>30410525.670000002</v>
        <stp/>
        <stp>EM_S_STM07_IS</stp>
        <stp>4</stp>
        <stp>300530.SZ</stp>
        <stp>61</stp>
        <stp>12/31/2011</stp>
        <stp>1</stp>
        <tr r="F1820" s="2"/>
      </tp>
      <tp>
        <v>331290428.06999999</v>
        <stp/>
        <stp>EM_S_STM07_IS</stp>
        <stp>4</stp>
        <stp>000501.SZ</stp>
        <stp>61</stp>
        <stp>12/31/2011</stp>
        <stp>1</stp>
        <tr r="F108" s="2"/>
      </tp>
      <tp>
        <v>289953597.38</v>
        <stp/>
        <stp>EM_S_STM07_IS</stp>
        <stp>4</stp>
        <stp>002501.SZ</stp>
        <stp>61</stp>
        <stp>12/31/2013</stp>
        <stp>1</stp>
        <tr r="J972" s="2"/>
      </tp>
      <tp>
        <v>38080767.659999996</v>
        <stp/>
        <stp>EM_S_STM07_IS</stp>
        <stp>4</stp>
        <stp>300531.SZ</stp>
        <stp>61</stp>
        <stp>12/31/2011</stp>
        <stp>1</stp>
        <tr r="F1821" s="2"/>
      </tp>
      <tp>
        <v>25562198.420000002</v>
        <stp/>
        <stp>EM_S_STM07_IS</stp>
        <stp>4</stp>
        <stp>000502.SZ</stp>
        <stp>61</stp>
        <stp>12/31/2011</stp>
        <stp>1</stp>
        <tr r="F109" s="2"/>
      </tp>
      <tp>
        <v>31931920.43</v>
        <stp/>
        <stp>EM_S_STM07_IS</stp>
        <stp>4</stp>
        <stp>002502.SZ</stp>
        <stp>61</stp>
        <stp>12/31/2013</stp>
        <stp>1</stp>
        <tr r="J973" s="2"/>
      </tp>
      <tp>
        <v>51593386.969999999</v>
        <stp/>
        <stp>EM_S_STM07_IS</stp>
        <stp>4</stp>
        <stp>300532.SZ</stp>
        <stp>61</stp>
        <stp>12/31/2011</stp>
        <stp>1</stp>
        <tr r="F1822" s="2"/>
      </tp>
      <tp>
        <v>18000706.010000002</v>
        <stp/>
        <stp>EM_S_STM07_IS</stp>
        <stp>4</stp>
        <stp>000503.SZ</stp>
        <stp>61</stp>
        <stp>12/31/2011</stp>
        <stp>1</stp>
        <tr r="F110" s="2"/>
      </tp>
      <tp>
        <v>274193730.50999999</v>
        <stp/>
        <stp>EM_S_STM07_IS</stp>
        <stp>4</stp>
        <stp>002503.SZ</stp>
        <stp>61</stp>
        <stp>12/31/2013</stp>
        <stp>1</stp>
        <tr r="J974" s="2"/>
      </tp>
      <tp>
        <v>115045077.38</v>
        <stp/>
        <stp>EM_S_STM07_IS</stp>
        <stp>4</stp>
        <stp>300533.SZ</stp>
        <stp>61</stp>
        <stp>12/31/2011</stp>
        <stp>1</stp>
        <tr r="F1823" s="2"/>
      </tp>
      <tp>
        <v>-29903147.399999999</v>
        <stp/>
        <stp>EM_S_STM07_IS</stp>
        <stp>4</stp>
        <stp>000504.SZ</stp>
        <stp>61</stp>
        <stp>12/31/2011</stp>
        <stp>1</stp>
        <tr r="F111" s="2"/>
      </tp>
      <tp>
        <v>-15926887.300000001</v>
        <stp/>
        <stp>EM_S_STM07_IS</stp>
        <stp>4</stp>
        <stp>002504.SZ</stp>
        <stp>61</stp>
        <stp>12/31/2013</stp>
        <stp>1</stp>
        <tr r="J975" s="2"/>
      </tp>
      <tp>
        <v>13897072.48</v>
        <stp/>
        <stp>EM_S_STM07_IS</stp>
        <stp>4</stp>
        <stp>300534.SZ</stp>
        <stp>61</stp>
        <stp>12/31/2011</stp>
        <stp>1</stp>
        <tr r="F1824" s="2"/>
      </tp>
      <tp>
        <v>-49478157.240000002</v>
        <stp/>
        <stp>EM_S_STM07_IS</stp>
        <stp>4</stp>
        <stp>000505.SZ</stp>
        <stp>61</stp>
        <stp>12/31/2011</stp>
        <stp>1</stp>
        <tr r="F112" s="2"/>
      </tp>
      <tp>
        <v>2855123.04</v>
        <stp/>
        <stp>EM_S_STM07_IS</stp>
        <stp>4</stp>
        <stp>002505.SZ</stp>
        <stp>61</stp>
        <stp>12/31/2013</stp>
        <stp>1</stp>
        <tr r="J976" s="2"/>
      </tp>
      <tp>
        <v>28551178.98</v>
        <stp/>
        <stp>EM_S_STM07_IS</stp>
        <stp>4</stp>
        <stp>300535.SZ</stp>
        <stp>61</stp>
        <stp>12/31/2011</stp>
        <stp>1</stp>
        <tr r="F1825" s="2"/>
      </tp>
      <tp>
        <v>223211139</v>
        <stp/>
        <stp>EM_S_STM07_IS</stp>
        <stp>4</stp>
        <stp>000506.SZ</stp>
        <stp>61</stp>
        <stp>12/31/2011</stp>
        <stp>1</stp>
        <tr r="F113" s="2"/>
      </tp>
      <tp>
        <v>-1452123592.9000001</v>
        <stp/>
        <stp>EM_S_STM07_IS</stp>
        <stp>4</stp>
        <stp>002506.SZ</stp>
        <stp>61</stp>
        <stp>12/31/2013</stp>
        <stp>1</stp>
        <tr r="J977" s="2"/>
      </tp>
      <tp>
        <v>22431781.010000002</v>
        <stp/>
        <stp>EM_S_STM07_IS</stp>
        <stp>4</stp>
        <stp>300536.SZ</stp>
        <stp>61</stp>
        <stp>12/31/2011</stp>
        <stp>1</stp>
        <tr r="F1826" s="2"/>
      </tp>
      <tp>
        <v>291994171.36000001</v>
        <stp/>
        <stp>EM_S_STM07_IS</stp>
        <stp>4</stp>
        <stp>000507.SZ</stp>
        <stp>61</stp>
        <stp>12/31/2011</stp>
        <stp>1</stp>
        <tr r="F114" s="2"/>
      </tp>
      <tp>
        <v>140647110.24000001</v>
        <stp/>
        <stp>EM_S_STM07_IS</stp>
        <stp>4</stp>
        <stp>002507.SZ</stp>
        <stp>61</stp>
        <stp>12/31/2013</stp>
        <stp>1</stp>
        <tr r="J978" s="2"/>
      </tp>
      <tp>
        <v>20430889.27</v>
        <stp/>
        <stp>EM_S_STM07_IS</stp>
        <stp>4</stp>
        <stp>300537.SZ</stp>
        <stp>61</stp>
        <stp>12/31/2011</stp>
        <stp>1</stp>
        <tr r="F1827" s="2"/>
      </tp>
      <tp>
        <v>385632347.97000003</v>
        <stp/>
        <stp>EM_S_STM07_IS</stp>
        <stp>4</stp>
        <stp>002508.SZ</stp>
        <stp>61</stp>
        <stp>12/31/2013</stp>
        <stp>1</stp>
        <tr r="J979" s="2"/>
      </tp>
      <tp>
        <v>20280879.649999999</v>
        <stp/>
        <stp>EM_S_STM07_IS</stp>
        <stp>4</stp>
        <stp>300538.SZ</stp>
        <stp>61</stp>
        <stp>12/31/2011</stp>
        <stp>1</stp>
        <tr r="F1828" s="2"/>
      </tp>
      <tp>
        <v>-112870540.17</v>
        <stp/>
        <stp>EM_S_STM07_IS</stp>
        <stp>4</stp>
        <stp>000509.SZ</stp>
        <stp>61</stp>
        <stp>12/31/2011</stp>
        <stp>1</stp>
        <tr r="F115" s="2"/>
      </tp>
      <tp>
        <v>91071969.370000005</v>
        <stp/>
        <stp>EM_S_STM07_IS</stp>
        <stp>4</stp>
        <stp>002509.SZ</stp>
        <stp>61</stp>
        <stp>12/31/2013</stp>
        <stp>1</stp>
        <tr r="J980" s="2"/>
      </tp>
      <tp>
        <v>29510381.280000001</v>
        <stp/>
        <stp>EM_S_STM07_IS</stp>
        <stp>4</stp>
        <stp>300539.SZ</stp>
        <stp>61</stp>
        <stp>12/31/2011</stp>
        <stp>1</stp>
        <tr r="F1829" s="2"/>
      </tp>
      <tp>
        <v>-115878485.56</v>
        <stp/>
        <stp>EM_S_STM07_IS</stp>
        <stp>4</stp>
        <stp>000510.SZ</stp>
        <stp>61</stp>
        <stp>12/31/2011</stp>
        <stp>1</stp>
        <tr r="F116" s="2"/>
      </tp>
      <tp>
        <v>122528891.12</v>
        <stp/>
        <stp>EM_S_STM07_IS</stp>
        <stp>4</stp>
        <stp>002510.SZ</stp>
        <stp>61</stp>
        <stp>12/31/2013</stp>
        <stp>1</stp>
        <tr r="J981" s="2"/>
      </tp>
      <tp>
        <v>31935360.210000001</v>
        <stp/>
        <stp>EM_S_STM07_IS</stp>
        <stp>4</stp>
        <stp>300520.SZ</stp>
        <stp>61</stp>
        <stp>12/31/2011</stp>
        <stp>1</stp>
        <tr r="F1811" s="2"/>
      </tp>
      <tp>
        <v>32962037.789999999</v>
        <stp/>
        <stp>EM_S_STM07_IS</stp>
        <stp>4</stp>
        <stp>000511.SZ</stp>
        <stp>61</stp>
        <stp>12/31/2011</stp>
        <stp>1</stp>
        <tr r="F117" s="2"/>
      </tp>
      <tp>
        <v>115935221.89</v>
        <stp/>
        <stp>EM_S_STM07_IS</stp>
        <stp>4</stp>
        <stp>002511.SZ</stp>
        <stp>61</stp>
        <stp>12/31/2013</stp>
        <stp>1</stp>
        <tr r="J982" s="2"/>
      </tp>
      <tp>
        <v>28874454.640000001</v>
        <stp/>
        <stp>EM_S_STM07_IS</stp>
        <stp>4</stp>
        <stp>300521.SZ</stp>
        <stp>61</stp>
        <stp>12/31/2011</stp>
        <stp>1</stp>
        <tr r="F1812" s="2"/>
      </tp>
      <tp>
        <v>87712094.569999993</v>
        <stp/>
        <stp>EM_S_STM07_IS</stp>
        <stp>4</stp>
        <stp>002512.SZ</stp>
        <stp>61</stp>
        <stp>12/31/2013</stp>
        <stp>1</stp>
        <tr r="J983" s="2"/>
      </tp>
      <tp>
        <v>25029624.07</v>
        <stp/>
        <stp>EM_S_STM07_IS</stp>
        <stp>4</stp>
        <stp>300522.SZ</stp>
        <stp>61</stp>
        <stp>12/31/2011</stp>
        <stp>1</stp>
        <tr r="F1813" s="2"/>
      </tp>
      <tp>
        <v>359369880.94</v>
        <stp/>
        <stp>EM_S_STM07_IS</stp>
        <stp>4</stp>
        <stp>000513.SZ</stp>
        <stp>61</stp>
        <stp>12/31/2011</stp>
        <stp>1</stp>
        <tr r="F118" s="2"/>
      </tp>
      <tp>
        <v>21101734.199999999</v>
        <stp/>
        <stp>EM_S_STM07_IS</stp>
        <stp>4</stp>
        <stp>002513.SZ</stp>
        <stp>61</stp>
        <stp>12/31/2013</stp>
        <stp>1</stp>
        <tr r="J984" s="2"/>
      </tp>
      <tp>
        <v>22395279.870000001</v>
        <stp/>
        <stp>EM_S_STM07_IS</stp>
        <stp>4</stp>
        <stp>300523.SZ</stp>
        <stp>61</stp>
        <stp>12/31/2011</stp>
        <stp>1</stp>
        <tr r="F1814" s="2"/>
      </tp>
      <tp>
        <v>160168289.03999999</v>
        <stp/>
        <stp>EM_S_STM07_IS</stp>
        <stp>4</stp>
        <stp>000514.SZ</stp>
        <stp>61</stp>
        <stp>12/31/2011</stp>
        <stp>1</stp>
        <tr r="F119" s="2"/>
      </tp>
      <tp>
        <v>20322988.550000001</v>
        <stp/>
        <stp>EM_S_STM07_IS</stp>
        <stp>4</stp>
        <stp>002514.SZ</stp>
        <stp>61</stp>
        <stp>12/31/2013</stp>
        <stp>1</stp>
        <tr r="J985" s="2"/>
      </tp>
      <tp>
        <v>22591808.48</v>
        <stp/>
        <stp>EM_S_STM07_IS</stp>
        <stp>4</stp>
        <stp>002515.SZ</stp>
        <stp>61</stp>
        <stp>12/31/2013</stp>
        <stp>1</stp>
        <tr r="J986" s="2"/>
      </tp>
      <tp>
        <v>23514364.41</v>
        <stp/>
        <stp>EM_S_STM07_IS</stp>
        <stp>4</stp>
        <stp>300525.SZ</stp>
        <stp>61</stp>
        <stp>12/31/2011</stp>
        <stp>1</stp>
        <tr r="F1815" s="2"/>
      </tp>
      <tp>
        <v>127253295.83</v>
        <stp/>
        <stp>EM_S_STM07_IS</stp>
        <stp>4</stp>
        <stp>000516.SZ</stp>
        <stp>61</stp>
        <stp>12/31/2011</stp>
        <stp>1</stp>
        <tr r="F120" s="2"/>
      </tp>
      <tp>
        <v>142616873.61000001</v>
        <stp/>
        <stp>EM_S_STM07_IS</stp>
        <stp>4</stp>
        <stp>002516.SZ</stp>
        <stp>61</stp>
        <stp>12/31/2013</stp>
        <stp>1</stp>
        <tr r="J987" s="2"/>
      </tp>
      <tp>
        <v>34750335.140000001</v>
        <stp/>
        <stp>EM_S_STM07_IS</stp>
        <stp>4</stp>
        <stp>300526.SZ</stp>
        <stp>61</stp>
        <stp>12/31/2011</stp>
        <stp>1</stp>
        <tr r="F1816" s="2"/>
      </tp>
      <tp>
        <v>404750497.11000001</v>
        <stp/>
        <stp>EM_S_STM07_IS</stp>
        <stp>4</stp>
        <stp>000517.SZ</stp>
        <stp>61</stp>
        <stp>12/31/2011</stp>
        <stp>1</stp>
        <tr r="F121" s="2"/>
      </tp>
      <tp>
        <v>4578365.92</v>
        <stp/>
        <stp>EM_S_STM07_IS</stp>
        <stp>4</stp>
        <stp>002517.SZ</stp>
        <stp>61</stp>
        <stp>12/31/2013</stp>
        <stp>1</stp>
        <tr r="J988" s="2"/>
      </tp>
      <tp>
        <v>39745565.25</v>
        <stp/>
        <stp>EM_S_STM07_IS</stp>
        <stp>4</stp>
        <stp>300527.SZ</stp>
        <stp>61</stp>
        <stp>12/31/2011</stp>
        <stp>1</stp>
        <tr r="F1817" s="2"/>
      </tp>
      <tp>
        <v>-5962563.9400000004</v>
        <stp/>
        <stp>EM_S_STM07_IS</stp>
        <stp>4</stp>
        <stp>000518.SZ</stp>
        <stp>61</stp>
        <stp>12/31/2011</stp>
        <stp>1</stp>
        <tr r="F122" s="2"/>
      </tp>
      <tp>
        <v>126682894.11</v>
        <stp/>
        <stp>EM_S_STM07_IS</stp>
        <stp>4</stp>
        <stp>002518.SZ</stp>
        <stp>61</stp>
        <stp>12/31/2013</stp>
        <stp>1</stp>
        <tr r="J989" s="2"/>
      </tp>
      <tp>
        <v>81632300</v>
        <stp/>
        <stp>EM_S_STM07_IS</stp>
        <stp>4</stp>
        <stp>300528.SZ</stp>
        <stp>61</stp>
        <stp>12/31/2011</stp>
        <stp>1</stp>
        <tr r="F1818" s="2"/>
      </tp>
      <tp>
        <v>-11065279.77</v>
        <stp/>
        <stp>EM_S_STM07_IS</stp>
        <stp>4</stp>
        <stp>000519.SZ</stp>
        <stp>61</stp>
        <stp>12/31/2011</stp>
        <stp>1</stp>
        <tr r="F123" s="2"/>
      </tp>
      <tp>
        <v>111855193.94</v>
        <stp/>
        <stp>EM_S_STM07_IS</stp>
        <stp>4</stp>
        <stp>002519.SZ</stp>
        <stp>61</stp>
        <stp>12/31/2013</stp>
        <stp>1</stp>
        <tr r="J990" s="2"/>
      </tp>
      <tp>
        <v>75762073.299999997</v>
        <stp/>
        <stp>EM_S_STM07_IS</stp>
        <stp>4</stp>
        <stp>300529.SZ</stp>
        <stp>61</stp>
        <stp>12/31/2011</stp>
        <stp>1</stp>
        <tr r="F1819" s="2"/>
      </tp>
      <tp>
        <v>82937425.700000003</v>
        <stp/>
        <stp>EM_S_STM07_IS</stp>
        <stp>4</stp>
        <stp>000560.SZ</stp>
        <stp>61</stp>
        <stp>12/31/2011</stp>
        <stp>1</stp>
        <tr r="F158" s="2"/>
      </tp>
      <tp>
        <v>59481850.170000002</v>
        <stp/>
        <stp>EM_S_STM07_IS</stp>
        <stp>4</stp>
        <stp>002560.SZ</stp>
        <stp>61</stp>
        <stp>12/31/2013</stp>
        <stp>1</stp>
        <tr r="J1030" s="2"/>
      </tp>
      <tp>
        <v>-1520700</v>
        <stp/>
        <stp>EM_S_STM07_IS</stp>
        <stp>4</stp>
        <stp>300550.SZ</stp>
        <stp>61</stp>
        <stp>12/31/2011</stp>
        <stp>1</stp>
        <tr r="F1839" s="2"/>
      </tp>
      <tp>
        <v>110521088.41</v>
        <stp/>
        <stp>EM_S_STM07_IS</stp>
        <stp>4</stp>
        <stp>000561.SZ</stp>
        <stp>61</stp>
        <stp>12/31/2011</stp>
        <stp>1</stp>
        <tr r="F159" s="2"/>
      </tp>
      <tp>
        <v>244580502.02000001</v>
        <stp/>
        <stp>EM_S_STM07_IS</stp>
        <stp>4</stp>
        <stp>002561.SZ</stp>
        <stp>61</stp>
        <stp>12/31/2013</stp>
        <stp>1</stp>
        <tr r="J1031" s="2"/>
      </tp>
      <tp>
        <v>12650678.210000001</v>
        <stp/>
        <stp>EM_S_STM07_IS</stp>
        <stp>4</stp>
        <stp>300551.SZ</stp>
        <stp>61</stp>
        <stp>12/31/2011</stp>
        <stp>1</stp>
        <tr r="F1840" s="2"/>
      </tp>
      <tp>
        <v>18428794.739999998</v>
        <stp/>
        <stp>EM_S_STM07_IS</stp>
        <stp>4</stp>
        <stp>002562.SZ</stp>
        <stp>61</stp>
        <stp>12/31/2013</stp>
        <stp>1</stp>
        <tr r="J1032" s="2"/>
      </tp>
      <tp>
        <v>42369721.189999998</v>
        <stp/>
        <stp>EM_S_STM07_IS</stp>
        <stp>4</stp>
        <stp>300552.SZ</stp>
        <stp>61</stp>
        <stp>12/31/2011</stp>
        <stp>1</stp>
        <tr r="F1841" s="2"/>
      </tp>
      <tp>
        <v>154354276.22999999</v>
        <stp/>
        <stp>EM_S_STM07_IS</stp>
        <stp>4</stp>
        <stp>000563.SZ</stp>
        <stp>61</stp>
        <stp>12/31/2011</stp>
        <stp>1</stp>
        <tr r="F160" s="2"/>
      </tp>
      <tp>
        <v>902003762.01999998</v>
        <stp/>
        <stp>EM_S_STM07_IS</stp>
        <stp>4</stp>
        <stp>002563.SZ</stp>
        <stp>61</stp>
        <stp>12/31/2013</stp>
        <stp>1</stp>
        <tr r="J1033" s="2"/>
      </tp>
      <tp>
        <v>29384451.41</v>
        <stp/>
        <stp>EM_S_STM07_IS</stp>
        <stp>4</stp>
        <stp>300553.SZ</stp>
        <stp>61</stp>
        <stp>12/31/2011</stp>
        <stp>1</stp>
        <tr r="F1842" s="2"/>
      </tp>
      <tp>
        <v>61449613.909999996</v>
        <stp/>
        <stp>EM_S_STM07_IS</stp>
        <stp>4</stp>
        <stp>000564.SZ</stp>
        <stp>61</stp>
        <stp>12/31/2011</stp>
        <stp>1</stp>
        <tr r="F161" s="2"/>
      </tp>
      <tp>
        <v>125501917.64</v>
        <stp/>
        <stp>EM_S_STM07_IS</stp>
        <stp>4</stp>
        <stp>002564.SZ</stp>
        <stp>61</stp>
        <stp>12/31/2013</stp>
        <stp>1</stp>
        <tr r="J1034" s="2"/>
      </tp>
      <tp>
        <v>-159149548.03</v>
        <stp/>
        <stp>EM_S_STM07_IS</stp>
        <stp>4</stp>
        <stp>000565.SZ</stp>
        <stp>61</stp>
        <stp>12/31/2011</stp>
        <stp>1</stp>
        <tr r="F162" s="2"/>
      </tp>
      <tp>
        <v>229269128.31999999</v>
        <stp/>
        <stp>EM_S_STM07_IS</stp>
        <stp>4</stp>
        <stp>002565.SZ</stp>
        <stp>61</stp>
        <stp>12/31/2013</stp>
        <stp>1</stp>
        <tr r="J1035" s="2"/>
      </tp>
      <tp>
        <v>15693145.279999999</v>
        <stp/>
        <stp>EM_S_STM07_IS</stp>
        <stp>4</stp>
        <stp>300555.SZ</stp>
        <stp>61</stp>
        <stp>12/31/2011</stp>
        <stp>1</stp>
        <tr r="F1843" s="2"/>
      </tp>
      <tp>
        <v>98261837.730000004</v>
        <stp/>
        <stp>EM_S_STM07_IS</stp>
        <stp>4</stp>
        <stp>000566.SZ</stp>
        <stp>61</stp>
        <stp>12/31/2011</stp>
        <stp>1</stp>
        <tr r="F163" s="2"/>
      </tp>
      <tp>
        <v>87319049.670000002</v>
        <stp/>
        <stp>EM_S_STM07_IS</stp>
        <stp>4</stp>
        <stp>002566.SZ</stp>
        <stp>61</stp>
        <stp>12/31/2013</stp>
        <stp>1</stp>
        <tr r="J1036" s="2"/>
      </tp>
      <tp>
        <v>19862344.969999999</v>
        <stp/>
        <stp>EM_S_STM07_IS</stp>
        <stp>4</stp>
        <stp>300556.SZ</stp>
        <stp>61</stp>
        <stp>12/31/2011</stp>
        <stp>1</stp>
        <tr r="F1844" s="2"/>
      </tp>
      <tp>
        <v>1329948.4099999999</v>
        <stp/>
        <stp>EM_S_STM07_IS</stp>
        <stp>4</stp>
        <stp>000567.SZ</stp>
        <stp>61</stp>
        <stp>12/31/2011</stp>
        <stp>1</stp>
        <tr r="F164" s="2"/>
      </tp>
      <tp>
        <v>127197682.59999999</v>
        <stp/>
        <stp>EM_S_STM07_IS</stp>
        <stp>4</stp>
        <stp>002567.SZ</stp>
        <stp>61</stp>
        <stp>12/31/2013</stp>
        <stp>1</stp>
        <tr r="J1037" s="2"/>
      </tp>
      <tp>
        <v>20536819.559999999</v>
        <stp/>
        <stp>EM_S_STM07_IS</stp>
        <stp>4</stp>
        <stp>300557.SZ</stp>
        <stp>61</stp>
        <stp>12/31/2011</stp>
        <stp>1</stp>
        <tr r="F1845" s="2"/>
      </tp>
      <tp>
        <v>2905027184.0300002</v>
        <stp/>
        <stp>EM_S_STM07_IS</stp>
        <stp>4</stp>
        <stp>000568.SZ</stp>
        <stp>61</stp>
        <stp>12/31/2011</stp>
        <stp>1</stp>
        <tr r="F165" s="2"/>
      </tp>
      <tp>
        <v>41875766.829999998</v>
        <stp/>
        <stp>EM_S_STM07_IS</stp>
        <stp>4</stp>
        <stp>002568.SZ</stp>
        <stp>61</stp>
        <stp>12/31/2013</stp>
        <stp>1</stp>
        <tr r="J1038" s="2"/>
      </tp>
      <tp>
        <v>17557066.16</v>
        <stp/>
        <stp>EM_S_STM07_IS</stp>
        <stp>4</stp>
        <stp>300558.SZ</stp>
        <stp>61</stp>
        <stp>12/31/2011</stp>
        <stp>1</stp>
        <tr r="F1846" s="2"/>
      </tp>
      <tp>
        <v>6066274.9100000001</v>
        <stp/>
        <stp>EM_S_STM07_IS</stp>
        <stp>4</stp>
        <stp>002569.SZ</stp>
        <stp>61</stp>
        <stp>12/31/2013</stp>
        <stp>1</stp>
        <tr r="J1039" s="2"/>
      </tp>
      <tp>
        <v>26785364.940000001</v>
        <stp/>
        <stp>EM_S_STM07_IS</stp>
        <stp>4</stp>
        <stp>300559.SZ</stp>
        <stp>61</stp>
        <stp>12/31/2011</stp>
        <stp>1</stp>
        <tr r="F1847" s="2"/>
      </tp>
      <tp>
        <v>52856879.07</v>
        <stp/>
        <stp>EM_S_STM07_IS</stp>
        <stp>4</stp>
        <stp>000570.SZ</stp>
        <stp>61</stp>
        <stp>12/31/2011</stp>
        <stp>1</stp>
        <tr r="F166" s="2"/>
      </tp>
      <tp>
        <v>721046392.12</v>
        <stp/>
        <stp>EM_S_STM07_IS</stp>
        <stp>4</stp>
        <stp>002570.SZ</stp>
        <stp>61</stp>
        <stp>12/31/2013</stp>
        <stp>1</stp>
        <tr r="J1040" s="2"/>
      </tp>
      <tp>
        <v>29546000</v>
        <stp/>
        <stp>EM_S_STM07_IS</stp>
        <stp>4</stp>
        <stp>300540.SZ</stp>
        <stp>61</stp>
        <stp>12/31/2011</stp>
        <stp>1</stp>
        <tr r="F1830" s="2"/>
      </tp>
      <tp>
        <v>149285790.58000001</v>
        <stp/>
        <stp>EM_S_STM07_IS</stp>
        <stp>4</stp>
        <stp>000571.SZ</stp>
        <stp>61</stp>
        <stp>12/31/2011</stp>
        <stp>1</stp>
        <tr r="F167" s="2"/>
      </tp>
      <tp>
        <v>80112597.090000004</v>
        <stp/>
        <stp>EM_S_STM07_IS</stp>
        <stp>4</stp>
        <stp>002571.SZ</stp>
        <stp>61</stp>
        <stp>12/31/2013</stp>
        <stp>1</stp>
        <tr r="J1041" s="2"/>
      </tp>
      <tp>
        <v>32862269.969999999</v>
        <stp/>
        <stp>EM_S_STM07_IS</stp>
        <stp>4</stp>
        <stp>300541.SZ</stp>
        <stp>61</stp>
        <stp>12/31/2011</stp>
        <stp>1</stp>
        <tr r="F1831" s="2"/>
      </tp>
      <tp>
        <v>335308777.36000001</v>
        <stp/>
        <stp>EM_S_STM07_IS</stp>
        <stp>4</stp>
        <stp>000572.SZ</stp>
        <stp>61</stp>
        <stp>12/31/2011</stp>
        <stp>1</stp>
        <tr r="F168" s="2"/>
      </tp>
      <tp>
        <v>244852889.41</v>
        <stp/>
        <stp>EM_S_STM07_IS</stp>
        <stp>4</stp>
        <stp>002572.SZ</stp>
        <stp>61</stp>
        <stp>12/31/2013</stp>
        <stp>1</stp>
        <tr r="J1042" s="2"/>
      </tp>
      <tp>
        <v>39825674.030000001</v>
        <stp/>
        <stp>EM_S_STM07_IS</stp>
        <stp>4</stp>
        <stp>300542.SZ</stp>
        <stp>61</stp>
        <stp>12/31/2011</stp>
        <stp>1</stp>
        <tr r="F1832" s="2"/>
      </tp>
      <tp>
        <v>56954086.969999999</v>
        <stp/>
        <stp>EM_S_STM07_IS</stp>
        <stp>4</stp>
        <stp>000573.SZ</stp>
        <stp>61</stp>
        <stp>12/31/2011</stp>
        <stp>1</stp>
        <tr r="F169" s="2"/>
      </tp>
      <tp>
        <v>180022616.96000001</v>
        <stp/>
        <stp>EM_S_STM07_IS</stp>
        <stp>4</stp>
        <stp>002573.SZ</stp>
        <stp>61</stp>
        <stp>12/31/2013</stp>
        <stp>1</stp>
        <tr r="J1043" s="2"/>
      </tp>
      <tp>
        <v>13488000</v>
        <stp/>
        <stp>EM_S_STM07_IS</stp>
        <stp>4</stp>
        <stp>300543.SZ</stp>
        <stp>61</stp>
        <stp>12/31/2011</stp>
        <stp>1</stp>
        <tr r="F1833" s="2"/>
      </tp>
      <tp>
        <v>83443387.829999998</v>
        <stp/>
        <stp>EM_S_STM07_IS</stp>
        <stp>4</stp>
        <stp>002574.SZ</stp>
        <stp>61</stp>
        <stp>12/31/2013</stp>
        <stp>1</stp>
        <tr r="J1044" s="2"/>
      </tp>
      <tp>
        <v>24470802.600000001</v>
        <stp/>
        <stp>EM_S_STM07_IS</stp>
        <stp>4</stp>
        <stp>002575.SZ</stp>
        <stp>61</stp>
        <stp>12/31/2013</stp>
        <stp>1</stp>
        <tr r="J1045" s="2"/>
      </tp>
      <tp>
        <v>20726213.129999999</v>
        <stp/>
        <stp>EM_S_STM07_IS</stp>
        <stp>4</stp>
        <stp>300545.SZ</stp>
        <stp>61</stp>
        <stp>12/31/2011</stp>
        <stp>1</stp>
        <tr r="F1834" s="2"/>
      </tp>
      <tp>
        <v>-195687279.22999999</v>
        <stp/>
        <stp>EM_S_STM07_IS</stp>
        <stp>4</stp>
        <stp>000576.SZ</stp>
        <stp>61</stp>
        <stp>12/31/2011</stp>
        <stp>1</stp>
        <tr r="F170" s="2"/>
      </tp>
      <tp>
        <v>10178331.15</v>
        <stp/>
        <stp>EM_S_STM07_IS</stp>
        <stp>4</stp>
        <stp>002576.SZ</stp>
        <stp>61</stp>
        <stp>12/31/2013</stp>
        <stp>1</stp>
        <tr r="J1046" s="2"/>
      </tp>
      <tp>
        <v>33377045.690000001</v>
        <stp/>
        <stp>EM_S_STM07_IS</stp>
        <stp>4</stp>
        <stp>300546.SZ</stp>
        <stp>61</stp>
        <stp>12/31/2011</stp>
        <stp>1</stp>
        <tr r="F1835" s="2"/>
      </tp>
      <tp>
        <v>33330721.440000001</v>
        <stp/>
        <stp>EM_S_STM07_IS</stp>
        <stp>4</stp>
        <stp>002577.SZ</stp>
        <stp>61</stp>
        <stp>12/31/2013</stp>
        <stp>1</stp>
        <tr r="J1047" s="2"/>
      </tp>
      <tp>
        <v>48790657.609999999</v>
        <stp/>
        <stp>EM_S_STM07_IS</stp>
        <stp>4</stp>
        <stp>300547.SZ</stp>
        <stp>61</stp>
        <stp>12/31/2011</stp>
        <stp>1</stp>
        <tr r="F1836" s="2"/>
      </tp>
      <tp>
        <v>46101405.380000003</v>
        <stp/>
        <stp>EM_S_STM07_IS</stp>
        <stp>4</stp>
        <stp>002578.SZ</stp>
        <stp>61</stp>
        <stp>12/31/2013</stp>
        <stp>1</stp>
        <tr r="J1048" s="2"/>
      </tp>
      <tp>
        <v>37376199.829999998</v>
        <stp/>
        <stp>EM_S_STM07_IS</stp>
        <stp>4</stp>
        <stp>300548.SZ</stp>
        <stp>61</stp>
        <stp>12/31/2011</stp>
        <stp>1</stp>
        <tr r="F1837" s="2"/>
      </tp>
      <tp>
        <v>11825643.27</v>
        <stp/>
        <stp>EM_S_STM07_IS</stp>
        <stp>4</stp>
        <stp>002579.SZ</stp>
        <stp>61</stp>
        <stp>12/31/2013</stp>
        <stp>1</stp>
        <tr r="J1049" s="2"/>
      </tp>
      <tp>
        <v>42259604.299999997</v>
        <stp/>
        <stp>EM_S_STM07_IS</stp>
        <stp>4</stp>
        <stp>300549.SZ</stp>
        <stp>61</stp>
        <stp>12/31/2011</stp>
        <stp>1</stp>
        <tr r="F1838" s="2"/>
      </tp>
      <tp>
        <v>525093863.12</v>
        <stp/>
        <stp>EM_S_STM07_IS</stp>
        <stp>4</stp>
        <stp>000540.SZ</stp>
        <stp>61</stp>
        <stp>12/31/2011</stp>
        <stp>1</stp>
        <tr r="F141" s="2"/>
      </tp>
      <tp>
        <v>147719837.44</v>
        <stp/>
        <stp>EM_S_STM07_IS</stp>
        <stp>4</stp>
        <stp>002540.SZ</stp>
        <stp>61</stp>
        <stp>12/31/2013</stp>
        <stp>1</stp>
        <tr r="J1010" s="2"/>
      </tp>
      <tp>
        <v>39194274.469999999</v>
        <stp/>
        <stp>EM_S_STM07_IS</stp>
        <stp>4</stp>
        <stp>300570.SZ</stp>
        <stp>61</stp>
        <stp>12/31/2011</stp>
        <stp>1</stp>
        <tr r="F1857" s="2"/>
      </tp>
      <tp>
        <v>291660093.73000002</v>
        <stp/>
        <stp>EM_S_STM07_IS</stp>
        <stp>4</stp>
        <stp>000541.SZ</stp>
        <stp>61</stp>
        <stp>12/31/2011</stp>
        <stp>1</stp>
        <tr r="F142" s="2"/>
      </tp>
      <tp>
        <v>165519262.03</v>
        <stp/>
        <stp>EM_S_STM07_IS</stp>
        <stp>4</stp>
        <stp>002541.SZ</stp>
        <stp>61</stp>
        <stp>12/31/2013</stp>
        <stp>1</stp>
        <tr r="J1011" s="2"/>
      </tp>
      <tp>
        <v>7839800</v>
        <stp/>
        <stp>EM_S_STM07_IS</stp>
        <stp>4</stp>
        <stp>300571.SZ</stp>
        <stp>61</stp>
        <stp>12/31/2011</stp>
        <stp>1</stp>
        <tr r="F1858" s="2"/>
      </tp>
      <tp>
        <v>70703158.739999995</v>
        <stp/>
        <stp>EM_S_STM07_IS</stp>
        <stp>4</stp>
        <stp>002542.SZ</stp>
        <stp>61</stp>
        <stp>12/31/2013</stp>
        <stp>1</stp>
        <tr r="J1012" s="2"/>
      </tp>
      <tp>
        <v>21851936.949999999</v>
        <stp/>
        <stp>EM_S_STM07_IS</stp>
        <stp>4</stp>
        <stp>300572.SZ</stp>
        <stp>61</stp>
        <stp>12/31/2011</stp>
        <stp>1</stp>
        <tr r="F1859" s="2"/>
      </tp>
      <tp>
        <v>19267603.289999999</v>
        <stp/>
        <stp>EM_S_STM07_IS</stp>
        <stp>4</stp>
        <stp>000543.SZ</stp>
        <stp>61</stp>
        <stp>12/31/2011</stp>
        <stp>1</stp>
        <tr r="F143" s="2"/>
      </tp>
      <tp>
        <v>247717089.16999999</v>
        <stp/>
        <stp>EM_S_STM07_IS</stp>
        <stp>4</stp>
        <stp>002543.SZ</stp>
        <stp>61</stp>
        <stp>12/31/2013</stp>
        <stp>1</stp>
        <tr r="J1013" s="2"/>
      </tp>
      <tp>
        <v>35636559.479999997</v>
        <stp/>
        <stp>EM_S_STM07_IS</stp>
        <stp>4</stp>
        <stp>300573.SZ</stp>
        <stp>61</stp>
        <stp>12/31/2011</stp>
        <stp>1</stp>
        <tr r="F1860" s="2"/>
      </tp>
      <tp>
        <v>81696197.299999997</v>
        <stp/>
        <stp>EM_S_STM07_IS</stp>
        <stp>4</stp>
        <stp>000544.SZ</stp>
        <stp>61</stp>
        <stp>12/31/2011</stp>
        <stp>1</stp>
        <tr r="F144" s="2"/>
      </tp>
      <tp>
        <v>96985795.549999997</v>
        <stp/>
        <stp>EM_S_STM07_IS</stp>
        <stp>4</stp>
        <stp>002544.SZ</stp>
        <stp>61</stp>
        <stp>12/31/2013</stp>
        <stp>1</stp>
        <tr r="J1014" s="2"/>
      </tp>
      <tp>
        <v>-5560328.3499999996</v>
        <stp/>
        <stp>EM_S_STM07_IS</stp>
        <stp>4</stp>
        <stp>000545.SZ</stp>
        <stp>61</stp>
        <stp>12/31/2011</stp>
        <stp>1</stp>
        <tr r="F145" s="2"/>
      </tp>
      <tp>
        <v>168805522.91</v>
        <stp/>
        <stp>EM_S_STM07_IS</stp>
        <stp>4</stp>
        <stp>002545.SZ</stp>
        <stp>61</stp>
        <stp>12/31/2013</stp>
        <stp>1</stp>
        <tr r="J1015" s="2"/>
      </tp>
      <tp>
        <v>43033800</v>
        <stp/>
        <stp>EM_S_STM07_IS</stp>
        <stp>4</stp>
        <stp>300575.SZ</stp>
        <stp>61</stp>
        <stp>12/31/2011</stp>
        <stp>1</stp>
        <tr r="F1861" s="2"/>
      </tp>
      <tp>
        <v>19650308.879999999</v>
        <stp/>
        <stp>EM_S_STM07_IS</stp>
        <stp>4</stp>
        <stp>000546.SZ</stp>
        <stp>61</stp>
        <stp>12/31/2011</stp>
        <stp>1</stp>
        <tr r="F146" s="2"/>
      </tp>
      <tp>
        <v>148303861.12</v>
        <stp/>
        <stp>EM_S_STM07_IS</stp>
        <stp>4</stp>
        <stp>002546.SZ</stp>
        <stp>61</stp>
        <stp>12/31/2013</stp>
        <stp>1</stp>
        <tr r="J1016" s="2"/>
      </tp>
      <tp>
        <v>21679988.539999999</v>
        <stp/>
        <stp>EM_S_STM07_IS</stp>
        <stp>4</stp>
        <stp>300576.SZ</stp>
        <stp>61</stp>
        <stp>12/31/2011</stp>
        <stp>1</stp>
        <tr r="F1862" s="2"/>
      </tp>
      <tp>
        <v>107137035.02</v>
        <stp/>
        <stp>EM_S_STM07_IS</stp>
        <stp>4</stp>
        <stp>000547.SZ</stp>
        <stp>61</stp>
        <stp>12/31/2011</stp>
        <stp>1</stp>
        <tr r="F147" s="2"/>
      </tp>
      <tp>
        <v>31457912.100000001</v>
        <stp/>
        <stp>EM_S_STM07_IS</stp>
        <stp>4</stp>
        <stp>002547.SZ</stp>
        <stp>61</stp>
        <stp>12/31/2013</stp>
        <stp>1</stp>
        <tr r="J1017" s="2"/>
      </tp>
      <tp t="s">
        <v/>
        <stp/>
        <stp>EM_S_STM07_IS</stp>
        <stp>4</stp>
        <stp>300577.SZ</stp>
        <stp>61</stp>
        <stp>12/31/2011</stp>
        <stp>1</stp>
        <tr r="F1863" s="2"/>
      </tp>
      <tp>
        <v>52467648.130000003</v>
        <stp/>
        <stp>EM_S_STM07_IS</stp>
        <stp>4</stp>
        <stp>000548.SZ</stp>
        <stp>61</stp>
        <stp>12/31/2011</stp>
        <stp>1</stp>
        <tr r="F148" s="2"/>
      </tp>
      <tp>
        <v>42123647.630000003</v>
        <stp/>
        <stp>EM_S_STM07_IS</stp>
        <stp>4</stp>
        <stp>002548.SZ</stp>
        <stp>61</stp>
        <stp>12/31/2013</stp>
        <stp>1</stp>
        <tr r="J1018" s="2"/>
      </tp>
      <tp>
        <v>58823762.579999998</v>
        <stp/>
        <stp>EM_S_STM07_IS</stp>
        <stp>4</stp>
        <stp>002549.SZ</stp>
        <stp>61</stp>
        <stp>12/31/2013</stp>
        <stp>1</stp>
        <tr r="J1019" s="2"/>
      </tp>
      <tp>
        <v>26148821.68</v>
        <stp/>
        <stp>EM_S_STM07_IS</stp>
        <stp>4</stp>
        <stp>300579.SZ</stp>
        <stp>61</stp>
        <stp>12/31/2011</stp>
        <stp>1</stp>
        <tr r="F1864" s="2"/>
      </tp>
      <tp>
        <v>1870918343</v>
        <stp/>
        <stp>EM_S_STM07_IS</stp>
        <stp>4</stp>
        <stp>000550.SZ</stp>
        <stp>61</stp>
        <stp>12/31/2011</stp>
        <stp>1</stp>
        <tr r="F149" s="2"/>
      </tp>
      <tp>
        <v>187021741.19</v>
        <stp/>
        <stp>EM_S_STM07_IS</stp>
        <stp>4</stp>
        <stp>002550.SZ</stp>
        <stp>61</stp>
        <stp>12/31/2013</stp>
        <stp>1</stp>
        <tr r="J1020" s="2"/>
      </tp>
      <tp>
        <v>30188050.640000001</v>
        <stp/>
        <stp>EM_S_STM07_IS</stp>
        <stp>4</stp>
        <stp>300560.SZ</stp>
        <stp>61</stp>
        <stp>12/31/2011</stp>
        <stp>1</stp>
        <tr r="F1848" s="2"/>
      </tp>
      <tp>
        <v>37259763.75</v>
        <stp/>
        <stp>EM_S_STM07_IS</stp>
        <stp>4</stp>
        <stp>000551.SZ</stp>
        <stp>61</stp>
        <stp>12/31/2011</stp>
        <stp>1</stp>
        <tr r="F150" s="2"/>
      </tp>
      <tp>
        <v>73755530.069999993</v>
        <stp/>
        <stp>EM_S_STM07_IS</stp>
        <stp>4</stp>
        <stp>002551.SZ</stp>
        <stp>61</stp>
        <stp>12/31/2013</stp>
        <stp>1</stp>
        <tr r="J1021" s="2"/>
      </tp>
      <tp>
        <v>22236545.48</v>
        <stp/>
        <stp>EM_S_STM07_IS</stp>
        <stp>4</stp>
        <stp>300561.SZ</stp>
        <stp>61</stp>
        <stp>12/31/2011</stp>
        <stp>1</stp>
        <tr r="F1849" s="2"/>
      </tp>
      <tp>
        <v>70813359.510000005</v>
        <stp/>
        <stp>EM_S_STM07_IS</stp>
        <stp>4</stp>
        <stp>000552.SZ</stp>
        <stp>61</stp>
        <stp>12/31/2011</stp>
        <stp>1</stp>
        <tr r="F151" s="2"/>
      </tp>
      <tp>
        <v>12144549.32</v>
        <stp/>
        <stp>EM_S_STM07_IS</stp>
        <stp>4</stp>
        <stp>002552.SZ</stp>
        <stp>61</stp>
        <stp>12/31/2013</stp>
        <stp>1</stp>
        <tr r="J1022" s="2"/>
      </tp>
      <tp>
        <v>22257258.829999998</v>
        <stp/>
        <stp>EM_S_STM07_IS</stp>
        <stp>4</stp>
        <stp>300562.SZ</stp>
        <stp>61</stp>
        <stp>12/31/2011</stp>
        <stp>1</stp>
        <tr r="F1850" s="2"/>
      </tp>
      <tp>
        <v>52863980.460000001</v>
        <stp/>
        <stp>EM_S_STM07_IS</stp>
        <stp>4</stp>
        <stp>000553.SZ</stp>
        <stp>61</stp>
        <stp>12/31/2011</stp>
        <stp>1</stp>
        <tr r="F152" s="2"/>
      </tp>
      <tp>
        <v>47194915.850000001</v>
        <stp/>
        <stp>EM_S_STM07_IS</stp>
        <stp>4</stp>
        <stp>002553.SZ</stp>
        <stp>61</stp>
        <stp>12/31/2013</stp>
        <stp>1</stp>
        <tr r="J1023" s="2"/>
      </tp>
      <tp>
        <v>17122122.09</v>
        <stp/>
        <stp>EM_S_STM07_IS</stp>
        <stp>4</stp>
        <stp>300563.SZ</stp>
        <stp>61</stp>
        <stp>12/31/2011</stp>
        <stp>1</stp>
        <tr r="F1851" s="2"/>
      </tp>
      <tp>
        <v>9207283.7300000004</v>
        <stp/>
        <stp>EM_S_STM07_IS</stp>
        <stp>4</stp>
        <stp>000554.SZ</stp>
        <stp>61</stp>
        <stp>12/31/2011</stp>
        <stp>1</stp>
        <tr r="F153" s="2"/>
      </tp>
      <tp>
        <v>102975589.72</v>
        <stp/>
        <stp>EM_S_STM07_IS</stp>
        <stp>4</stp>
        <stp>002554.SZ</stp>
        <stp>61</stp>
        <stp>12/31/2013</stp>
        <stp>1</stp>
        <tr r="J1024" s="2"/>
      </tp>
      <tp>
        <v>618390.16</v>
        <stp/>
        <stp>EM_S_STM07_IS</stp>
        <stp>4</stp>
        <stp>000555.SZ</stp>
        <stp>61</stp>
        <stp>12/31/2011</stp>
        <stp>1</stp>
        <tr r="F154" s="2"/>
      </tp>
      <tp>
        <v>3681162.93</v>
        <stp/>
        <stp>EM_S_STM07_IS</stp>
        <stp>4</stp>
        <stp>002555.SZ</stp>
        <stp>61</stp>
        <stp>12/31/2013</stp>
        <stp>1</stp>
        <tr r="J1025" s="2"/>
      </tp>
      <tp>
        <v>21501209.789999999</v>
        <stp/>
        <stp>EM_S_STM07_IS</stp>
        <stp>4</stp>
        <stp>300565.SZ</stp>
        <stp>61</stp>
        <stp>12/31/2011</stp>
        <stp>1</stp>
        <tr r="F1852" s="2"/>
      </tp>
      <tp>
        <v>90276171.640000001</v>
        <stp/>
        <stp>EM_S_STM07_IS</stp>
        <stp>4</stp>
        <stp>002556.SZ</stp>
        <stp>61</stp>
        <stp>12/31/2013</stp>
        <stp>1</stp>
        <tr r="J1026" s="2"/>
      </tp>
      <tp>
        <v>3336141.67</v>
        <stp/>
        <stp>EM_S_STM07_IS</stp>
        <stp>4</stp>
        <stp>300566.SZ</stp>
        <stp>61</stp>
        <stp>12/31/2011</stp>
        <stp>1</stp>
        <tr r="F1853" s="2"/>
      </tp>
      <tp>
        <v>-230636298.88999999</v>
        <stp/>
        <stp>EM_S_STM07_IS</stp>
        <stp>4</stp>
        <stp>000557.SZ</stp>
        <stp>61</stp>
        <stp>12/31/2011</stp>
        <stp>1</stp>
        <tr r="F155" s="2"/>
      </tp>
      <tp>
        <v>255181899.37</v>
        <stp/>
        <stp>EM_S_STM07_IS</stp>
        <stp>4</stp>
        <stp>002557.SZ</stp>
        <stp>61</stp>
        <stp>12/31/2013</stp>
        <stp>1</stp>
        <tr r="J1027" s="2"/>
      </tp>
      <tp>
        <v>13753526.439999999</v>
        <stp/>
        <stp>EM_S_STM07_IS</stp>
        <stp>4</stp>
        <stp>300567.SZ</stp>
        <stp>61</stp>
        <stp>12/31/2011</stp>
        <stp>1</stp>
        <tr r="F1854" s="2"/>
      </tp>
      <tp>
        <v>61624202.079999998</v>
        <stp/>
        <stp>EM_S_STM07_IS</stp>
        <stp>4</stp>
        <stp>000558.SZ</stp>
        <stp>61</stp>
        <stp>12/31/2011</stp>
        <stp>1</stp>
        <tr r="F156" s="2"/>
      </tp>
      <tp>
        <v>5047698.01</v>
        <stp/>
        <stp>EM_S_STM07_IS</stp>
        <stp>4</stp>
        <stp>002558.SZ</stp>
        <stp>61</stp>
        <stp>12/31/2013</stp>
        <stp>1</stp>
        <tr r="J1028" s="2"/>
      </tp>
      <tp t="s">
        <v/>
        <stp/>
        <stp>EM_S_STM07_IS</stp>
        <stp>4</stp>
        <stp>300568.SZ</stp>
        <stp>61</stp>
        <stp>12/31/2011</stp>
        <stp>1</stp>
        <tr r="F1855" s="2"/>
      </tp>
      <tp>
        <v>465393589.19</v>
        <stp/>
        <stp>EM_S_STM07_IS</stp>
        <stp>4</stp>
        <stp>000559.SZ</stp>
        <stp>61</stp>
        <stp>12/31/2011</stp>
        <stp>1</stp>
        <tr r="F157" s="2"/>
      </tp>
      <tp>
        <v>81786430.680000007</v>
        <stp/>
        <stp>EM_S_STM07_IS</stp>
        <stp>4</stp>
        <stp>002559.SZ</stp>
        <stp>61</stp>
        <stp>12/31/2013</stp>
        <stp>1</stp>
        <tr r="J1029" s="2"/>
      </tp>
      <tp>
        <v>21245967.940000001</v>
        <stp/>
        <stp>EM_S_STM07_IS</stp>
        <stp>4</stp>
        <stp>300569.SZ</stp>
        <stp>61</stp>
        <stp>12/31/2011</stp>
        <stp>1</stp>
        <tr r="F1856" s="2"/>
      </tp>
      <tp>
        <v>111015036.61</v>
        <stp/>
        <stp>EM_S_STM07_IS</stp>
        <stp>4</stp>
        <stp>600580.SH</stp>
        <stp>61</stp>
        <stp>12/31/2011</stp>
        <stp>1</stp>
        <tr r="F2352" s="2"/>
      </tp>
      <tp>
        <v>481555061.07999998</v>
        <stp/>
        <stp>EM_S_STM07_IS</stp>
        <stp>4</stp>
        <stp>600581.SH</stp>
        <stp>61</stp>
        <stp>12/31/2011</stp>
        <stp>1</stp>
        <tr r="F2353" s="2"/>
      </tp>
      <tp>
        <v>911662354.44000006</v>
        <stp/>
        <stp>EM_S_STM07_IS</stp>
        <stp>4</stp>
        <stp>600582.SH</stp>
        <stp>61</stp>
        <stp>12/31/2011</stp>
        <stp>1</stp>
        <tr r="F2354" s="2"/>
      </tp>
      <tp>
        <v>180958382.75</v>
        <stp/>
        <stp>EM_S_STM07_IS</stp>
        <stp>4</stp>
        <stp>600583.SH</stp>
        <stp>61</stp>
        <stp>12/31/2011</stp>
        <stp>1</stp>
        <tr r="F2355" s="2"/>
      </tp>
      <tp>
        <v>67317066.5</v>
        <stp/>
        <stp>EM_S_STM07_IS</stp>
        <stp>4</stp>
        <stp>600584.SH</stp>
        <stp>61</stp>
        <stp>12/31/2011</stp>
        <stp>1</stp>
        <tr r="F2356" s="2"/>
      </tp>
      <tp>
        <v>11589826905</v>
        <stp/>
        <stp>EM_S_STM07_IS</stp>
        <stp>4</stp>
        <stp>600585.SH</stp>
        <stp>61</stp>
        <stp>12/31/2011</stp>
        <stp>1</stp>
        <tr r="F2357" s="2"/>
      </tp>
      <tp>
        <v>60076743.18</v>
        <stp/>
        <stp>EM_S_STM07_IS</stp>
        <stp>4</stp>
        <stp>603585.SH</stp>
        <stp>61</stp>
        <stp>12/31/2012</stp>
        <stp>1</stp>
        <tr r="H2968" s="2"/>
      </tp>
      <tp>
        <v>187693390.81</v>
        <stp/>
        <stp>EM_S_STM07_IS</stp>
        <stp>4</stp>
        <stp>600586.SH</stp>
        <stp>61</stp>
        <stp>12/31/2011</stp>
        <stp>1</stp>
        <tr r="F2358" s="2"/>
      </tp>
      <tp>
        <v>107257530.27</v>
        <stp/>
        <stp>EM_S_STM07_IS</stp>
        <stp>4</stp>
        <stp>600587.SH</stp>
        <stp>61</stp>
        <stp>12/31/2011</stp>
        <stp>1</stp>
        <tr r="F2359" s="2"/>
      </tp>
      <tp>
        <v>536784549</v>
        <stp/>
        <stp>EM_S_STM07_IS</stp>
        <stp>4</stp>
        <stp>600588.SH</stp>
        <stp>61</stp>
        <stp>12/31/2011</stp>
        <stp>1</stp>
        <tr r="F2360" s="2"/>
      </tp>
      <tp>
        <v>203058165</v>
        <stp/>
        <stp>EM_S_STM07_IS</stp>
        <stp>4</stp>
        <stp>601588.SH</stp>
        <stp>61</stp>
        <stp>12/31/2010</stp>
        <stp>1</stp>
        <tr r="D2772" s="2"/>
      </tp>
      <tp>
        <v>143055430.97999999</v>
        <stp/>
        <stp>EM_S_STM07_IS</stp>
        <stp>4</stp>
        <stp>603588.SH</stp>
        <stp>61</stp>
        <stp>12/31/2012</stp>
        <stp>1</stp>
        <tr r="H2969" s="2"/>
      </tp>
      <tp>
        <v>85236947.980000004</v>
        <stp/>
        <stp>EM_S_STM07_IS</stp>
        <stp>4</stp>
        <stp>600589.SH</stp>
        <stp>61</stp>
        <stp>12/31/2011</stp>
        <stp>1</stp>
        <tr r="F2361" s="2"/>
      </tp>
      <tp>
        <v>455973269.44999999</v>
        <stp/>
        <stp>EM_S_STM07_IS</stp>
        <stp>4</stp>
        <stp>603589.SH</stp>
        <stp>61</stp>
        <stp>12/31/2012</stp>
        <stp>1</stp>
        <tr r="H2970" s="2"/>
      </tp>
      <tp>
        <v>53976323.210000001</v>
        <stp/>
        <stp>EM_S_STM07_IS</stp>
        <stp>4</stp>
        <stp>600590.SH</stp>
        <stp>61</stp>
        <stp>12/31/2011</stp>
        <stp>1</stp>
        <tr r="F2362" s="2"/>
      </tp>
      <tp>
        <v>109603974.40000001</v>
        <stp/>
        <stp>EM_S_STM07_IS</stp>
        <stp>4</stp>
        <stp>600592.SH</stp>
        <stp>61</stp>
        <stp>12/31/2011</stp>
        <stp>1</stp>
        <tr r="F2363" s="2"/>
      </tp>
      <tp>
        <v>4644999.1900000004</v>
        <stp/>
        <stp>EM_S_STM07_IS</stp>
        <stp>4</stp>
        <stp>600593.SH</stp>
        <stp>61</stp>
        <stp>12/31/2011</stp>
        <stp>1</stp>
        <tr r="F2364" s="2"/>
      </tp>
      <tp>
        <v>265483488.84</v>
        <stp/>
        <stp>EM_S_STM07_IS</stp>
        <stp>4</stp>
        <stp>600594.SH</stp>
        <stp>61</stp>
        <stp>12/31/2011</stp>
        <stp>1</stp>
        <tr r="F2365" s="2"/>
      </tp>
      <tp>
        <v>201253415.88</v>
        <stp/>
        <stp>EM_S_STM07_IS</stp>
        <stp>4</stp>
        <stp>600595.SH</stp>
        <stp>61</stp>
        <stp>12/31/2011</stp>
        <stp>1</stp>
        <tr r="F2366" s="2"/>
      </tp>
      <tp t="s">
        <v/>
        <stp/>
        <stp>EM_S_STM07_IS</stp>
        <stp>4</stp>
        <stp>601595.SH</stp>
        <stp>61</stp>
        <stp>12/31/2010</stp>
        <stp>1</stp>
        <tr r="D2773" s="2"/>
      </tp>
      <tp>
        <v>17347498.41</v>
        <stp/>
        <stp>EM_S_STM07_IS</stp>
        <stp>4</stp>
        <stp>600596.SH</stp>
        <stp>61</stp>
        <stp>12/31/2011</stp>
        <stp>1</stp>
        <tr r="F2367" s="2"/>
      </tp>
      <tp>
        <v>237841618</v>
        <stp/>
        <stp>EM_S_STM07_IS</stp>
        <stp>4</stp>
        <stp>600597.SH</stp>
        <stp>61</stp>
        <stp>12/31/2011</stp>
        <stp>1</stp>
        <tr r="F2368" s="2"/>
      </tp>
      <tp>
        <v>440851494.68000001</v>
        <stp/>
        <stp>EM_S_STM07_IS</stp>
        <stp>4</stp>
        <stp>600598.SH</stp>
        <stp>61</stp>
        <stp>12/31/2011</stp>
        <stp>1</stp>
        <tr r="F2369" s="2"/>
      </tp>
      <tp>
        <v>44301110.869999997</v>
        <stp/>
        <stp>EM_S_STM07_IS</stp>
        <stp>4</stp>
        <stp>603598.SH</stp>
        <stp>61</stp>
        <stp>12/31/2012</stp>
        <stp>1</stp>
        <tr r="H2971" s="2"/>
      </tp>
      <tp>
        <v>8637803.0700000003</v>
        <stp/>
        <stp>EM_S_STM07_IS</stp>
        <stp>4</stp>
        <stp>600599.SH</stp>
        <stp>61</stp>
        <stp>12/31/2011</stp>
        <stp>1</stp>
        <tr r="F2370" s="2"/>
      </tp>
      <tp>
        <v>89281990.189999998</v>
        <stp/>
        <stp>EM_S_STM07_IS</stp>
        <stp>4</stp>
        <stp>601599.SH</stp>
        <stp>61</stp>
        <stp>12/31/2010</stp>
        <stp>1</stp>
        <tr r="D2774" s="2"/>
      </tp>
      <tp>
        <v>159405349.72</v>
        <stp/>
        <stp>EM_S_STM07_IS</stp>
        <stp>4</stp>
        <stp>603599.SH</stp>
        <stp>61</stp>
        <stp>12/31/2012</stp>
        <stp>1</stp>
        <tr r="H2972" s="2"/>
      </tp>
      <tp>
        <v>70793887.109999999</v>
        <stp/>
        <stp>EM_S_STM07_IS</stp>
        <stp>4</stp>
        <stp>600560.SH</stp>
        <stp>61</stp>
        <stp>12/31/2011</stp>
        <stp>1</stp>
        <tr r="F2334" s="2"/>
      </tp>
      <tp>
        <v>125583061.59999999</v>
        <stp/>
        <stp>EM_S_STM07_IS</stp>
        <stp>4</stp>
        <stp>600561.SH</stp>
        <stp>61</stp>
        <stp>12/31/2011</stp>
        <stp>1</stp>
        <tr r="F2335" s="2"/>
      </tp>
      <tp>
        <v>16828101.18</v>
        <stp/>
        <stp>EM_S_STM07_IS</stp>
        <stp>4</stp>
        <stp>600562.SH</stp>
        <stp>61</stp>
        <stp>12/31/2011</stp>
        <stp>1</stp>
        <tr r="F2336" s="2"/>
      </tp>
      <tp>
        <v>280660383.72000003</v>
        <stp/>
        <stp>EM_S_STM07_IS</stp>
        <stp>4</stp>
        <stp>600563.SH</stp>
        <stp>61</stp>
        <stp>12/31/2011</stp>
        <stp>1</stp>
        <tr r="F2337" s="2"/>
      </tp>
      <tp>
        <v>73743768.049999997</v>
        <stp/>
        <stp>EM_S_STM07_IS</stp>
        <stp>4</stp>
        <stp>600565.SH</stp>
        <stp>61</stp>
        <stp>12/31/2011</stp>
        <stp>1</stp>
        <tr r="F2338" s="2"/>
      </tp>
      <tp>
        <v>7916482.3499999996</v>
        <stp/>
        <stp>EM_S_STM07_IS</stp>
        <stp>4</stp>
        <stp>600566.SH</stp>
        <stp>61</stp>
        <stp>12/31/2011</stp>
        <stp>1</stp>
        <tr r="F2339" s="2"/>
      </tp>
      <tp>
        <v>360325263.79000002</v>
        <stp/>
        <stp>EM_S_STM07_IS</stp>
        <stp>4</stp>
        <stp>601566.SH</stp>
        <stp>61</stp>
        <stp>12/31/2010</stp>
        <stp>1</stp>
        <tr r="D2769" s="2"/>
      </tp>
      <tp>
        <v>129212279.51000001</v>
        <stp/>
        <stp>EM_S_STM07_IS</stp>
        <stp>4</stp>
        <stp>603566.SH</stp>
        <stp>61</stp>
        <stp>12/31/2012</stp>
        <stp>1</stp>
        <tr r="H2962" s="2"/>
      </tp>
      <tp>
        <v>36217840.409999996</v>
        <stp/>
        <stp>EM_S_STM07_IS</stp>
        <stp>4</stp>
        <stp>600567.SH</stp>
        <stp>61</stp>
        <stp>12/31/2011</stp>
        <stp>1</stp>
        <tr r="F2340" s="2"/>
      </tp>
      <tp>
        <v>198882713.75</v>
        <stp/>
        <stp>EM_S_STM07_IS</stp>
        <stp>4</stp>
        <stp>601567.SH</stp>
        <stp>61</stp>
        <stp>12/31/2010</stp>
        <stp>1</stp>
        <tr r="D2770" s="2"/>
      </tp>
      <tp>
        <v>389646158.23000002</v>
        <stp/>
        <stp>EM_S_STM07_IS</stp>
        <stp>4</stp>
        <stp>603567.SH</stp>
        <stp>61</stp>
        <stp>12/31/2012</stp>
        <stp>1</stp>
        <tr r="H2963" s="2"/>
      </tp>
      <tp>
        <v>183057414.56</v>
        <stp/>
        <stp>EM_S_STM07_IS</stp>
        <stp>4</stp>
        <stp>600568.SH</stp>
        <stp>61</stp>
        <stp>12/31/2011</stp>
        <stp>1</stp>
        <tr r="F2341" s="2"/>
      </tp>
      <tp>
        <v>116631786.73999999</v>
        <stp/>
        <stp>EM_S_STM07_IS</stp>
        <stp>4</stp>
        <stp>603568.SH</stp>
        <stp>61</stp>
        <stp>12/31/2012</stp>
        <stp>1</stp>
        <tr r="H2964" s="2"/>
      </tp>
      <tp>
        <v>37860723.840000004</v>
        <stp/>
        <stp>EM_S_STM07_IS</stp>
        <stp>4</stp>
        <stp>600569.SH</stp>
        <stp>61</stp>
        <stp>12/31/2011</stp>
        <stp>1</stp>
        <tr r="F2342" s="2"/>
      </tp>
      <tp>
        <v>143213665.40000001</v>
        <stp/>
        <stp>EM_S_STM07_IS</stp>
        <stp>4</stp>
        <stp>603569.SH</stp>
        <stp>61</stp>
        <stp>12/31/2012</stp>
        <stp>1</stp>
        <tr r="H2965" s="2"/>
      </tp>
      <tp>
        <v>254410470.99000001</v>
        <stp/>
        <stp>EM_S_STM07_IS</stp>
        <stp>4</stp>
        <stp>600570.SH</stp>
        <stp>61</stp>
        <stp>12/31/2011</stp>
        <stp>1</stp>
        <tr r="F2343" s="2"/>
      </tp>
      <tp>
        <v>52966425.880000003</v>
        <stp/>
        <stp>EM_S_STM07_IS</stp>
        <stp>4</stp>
        <stp>600571.SH</stp>
        <stp>61</stp>
        <stp>12/31/2011</stp>
        <stp>1</stp>
        <tr r="F2344" s="2"/>
      </tp>
      <tp>
        <v>280227613.04000002</v>
        <stp/>
        <stp>EM_S_STM07_IS</stp>
        <stp>4</stp>
        <stp>600572.SH</stp>
        <stp>61</stp>
        <stp>12/31/2011</stp>
        <stp>1</stp>
        <tr r="F2345" s="2"/>
      </tp>
      <tp>
        <v>33434772.23</v>
        <stp/>
        <stp>EM_S_STM07_IS</stp>
        <stp>4</stp>
        <stp>600573.SH</stp>
        <stp>61</stp>
        <stp>12/31/2011</stp>
        <stp>1</stp>
        <tr r="F2346" s="2"/>
      </tp>
      <tp>
        <v>331140214.20999998</v>
        <stp/>
        <stp>EM_S_STM07_IS</stp>
        <stp>4</stp>
        <stp>600575.SH</stp>
        <stp>61</stp>
        <stp>12/31/2011</stp>
        <stp>1</stp>
        <tr r="F2347" s="2"/>
      </tp>
      <tp>
        <v>19445008.120000001</v>
        <stp/>
        <stp>EM_S_STM07_IS</stp>
        <stp>4</stp>
        <stp>600576.SH</stp>
        <stp>61</stp>
        <stp>12/31/2011</stp>
        <stp>1</stp>
        <tr r="F2348" s="2"/>
      </tp>
      <tp>
        <v>108637568.42</v>
        <stp/>
        <stp>EM_S_STM07_IS</stp>
        <stp>4</stp>
        <stp>600577.SH</stp>
        <stp>61</stp>
        <stp>12/31/2011</stp>
        <stp>1</stp>
        <tr r="F2349" s="2"/>
      </tp>
      <tp>
        <v>42398917.560000002</v>
        <stp/>
        <stp>EM_S_STM07_IS</stp>
        <stp>4</stp>
        <stp>603577.SH</stp>
        <stp>61</stp>
        <stp>12/31/2012</stp>
        <stp>1</stp>
        <tr r="H2966" s="2"/>
      </tp>
      <tp>
        <v>287435575.30000001</v>
        <stp/>
        <stp>EM_S_STM07_IS</stp>
        <stp>4</stp>
        <stp>600578.SH</stp>
        <stp>61</stp>
        <stp>12/31/2011</stp>
        <stp>1</stp>
        <tr r="F2350" s="2"/>
      </tp>
      <tp>
        <v>-319323602.5</v>
        <stp/>
        <stp>EM_S_STM07_IS</stp>
        <stp>4</stp>
        <stp>600579.SH</stp>
        <stp>61</stp>
        <stp>12/31/2011</stp>
        <stp>1</stp>
        <tr r="F2351" s="2"/>
      </tp>
      <tp>
        <v>60805691.840000004</v>
        <stp/>
        <stp>EM_S_STM07_IS</stp>
        <stp>4</stp>
        <stp>601579.SH</stp>
        <stp>61</stp>
        <stp>12/31/2010</stp>
        <stp>1</stp>
        <tr r="D2771" s="2"/>
      </tp>
      <tp>
        <v>6763510.3700000001</v>
        <stp/>
        <stp>EM_S_STM07_IS</stp>
        <stp>4</stp>
        <stp>603579.SH</stp>
        <stp>61</stp>
        <stp>12/31/2012</stp>
        <stp>1</stp>
        <tr r="H2967" s="2"/>
      </tp>
      <tp>
        <v>-240533086.31999999</v>
        <stp/>
        <stp>EM_S_STM07_IS</stp>
        <stp>4</stp>
        <stp>600540.SH</stp>
        <stp>61</stp>
        <stp>12/31/2011</stp>
        <stp>1</stp>
        <tr r="F2319" s="2"/>
      </tp>
      <tp>
        <v>47784879.689999998</v>
        <stp/>
        <stp>EM_S_STM07_IS</stp>
        <stp>4</stp>
        <stp>600543.SH</stp>
        <stp>61</stp>
        <stp>12/31/2011</stp>
        <stp>1</stp>
        <tr r="F2320" s="2"/>
      </tp>
      <tp>
        <v>160503421.84</v>
        <stp/>
        <stp>EM_S_STM07_IS</stp>
        <stp>4</stp>
        <stp>600545.SH</stp>
        <stp>61</stp>
        <stp>12/31/2011</stp>
        <stp>1</stp>
        <tr r="F2321" s="2"/>
      </tp>
      <tp>
        <v>1116241681.27</v>
        <stp/>
        <stp>EM_S_STM07_IS</stp>
        <stp>4</stp>
        <stp>600546.SH</stp>
        <stp>61</stp>
        <stp>12/31/2011</stp>
        <stp>1</stp>
        <tr r="F2322" s="2"/>
      </tp>
      <tp>
        <v>1902438769.95</v>
        <stp/>
        <stp>EM_S_STM07_IS</stp>
        <stp>4</stp>
        <stp>600547.SH</stp>
        <stp>61</stp>
        <stp>12/31/2011</stp>
        <stp>1</stp>
        <tr r="F2323" s="2"/>
      </tp>
      <tp>
        <v>875146104.55999994</v>
        <stp/>
        <stp>EM_S_STM07_IS</stp>
        <stp>4</stp>
        <stp>600548.SH</stp>
        <stp>61</stp>
        <stp>12/31/2011</stp>
        <stp>1</stp>
        <tr r="F2324" s="2"/>
      </tp>
      <tp>
        <v>1020818300.66</v>
        <stp/>
        <stp>EM_S_STM07_IS</stp>
        <stp>4</stp>
        <stp>600549.SH</stp>
        <stp>61</stp>
        <stp>12/31/2011</stp>
        <stp>1</stp>
        <tr r="F2325" s="2"/>
      </tp>
      <tp>
        <v>35159385.649999999</v>
        <stp/>
        <stp>EM_S_STM07_IS</stp>
        <stp>4</stp>
        <stp>600550.SH</stp>
        <stp>61</stp>
        <stp>12/31/2011</stp>
        <stp>1</stp>
        <tr r="F2326" s="2"/>
      </tp>
      <tp>
        <v>272712042.91000003</v>
        <stp/>
        <stp>EM_S_STM07_IS</stp>
        <stp>4</stp>
        <stp>600551.SH</stp>
        <stp>61</stp>
        <stp>12/31/2011</stp>
        <stp>1</stp>
        <tr r="F2327" s="2"/>
      </tp>
      <tp>
        <v>63887243.399999999</v>
        <stp/>
        <stp>EM_S_STM07_IS</stp>
        <stp>4</stp>
        <stp>600552.SH</stp>
        <stp>61</stp>
        <stp>12/31/2011</stp>
        <stp>1</stp>
        <tr r="F2328" s="2"/>
      </tp>
      <tp>
        <v>74674506.709999993</v>
        <stp/>
        <stp>EM_S_STM07_IS</stp>
        <stp>4</stp>
        <stp>600555.SH</stp>
        <stp>61</stp>
        <stp>12/31/2011</stp>
        <stp>1</stp>
        <tr r="F2329" s="2"/>
      </tp>
      <tp>
        <v>575794820.13999999</v>
        <stp/>
        <stp>EM_S_STM07_IS</stp>
        <stp>4</stp>
        <stp>601555.SH</stp>
        <stp>61</stp>
        <stp>12/31/2010</stp>
        <stp>1</stp>
        <tr r="D2767" s="2"/>
      </tp>
      <tp>
        <v>527973372.89999998</v>
        <stp/>
        <stp>EM_S_STM07_IS</stp>
        <stp>4</stp>
        <stp>603555.SH</stp>
        <stp>61</stp>
        <stp>12/31/2012</stp>
        <stp>1</stp>
        <tr r="H2958" s="2"/>
      </tp>
      <tp>
        <v>17742120.870000001</v>
        <stp/>
        <stp>EM_S_STM07_IS</stp>
        <stp>4</stp>
        <stp>600556.SH</stp>
        <stp>61</stp>
        <stp>12/31/2011</stp>
        <stp>1</stp>
        <tr r="F2330" s="2"/>
      </tp>
      <tp>
        <v>255239447.93000001</v>
        <stp/>
        <stp>EM_S_STM07_IS</stp>
        <stp>4</stp>
        <stp>603556.SH</stp>
        <stp>61</stp>
        <stp>12/31/2012</stp>
        <stp>1</stp>
        <tr r="H2959" s="2"/>
      </tp>
      <tp>
        <v>182508139.38999999</v>
        <stp/>
        <stp>EM_S_STM07_IS</stp>
        <stp>4</stp>
        <stp>600557.SH</stp>
        <stp>61</stp>
        <stp>12/31/2011</stp>
        <stp>1</stp>
        <tr r="F2331" s="2"/>
      </tp>
      <tp>
        <v>42430126.240000002</v>
        <stp/>
        <stp>EM_S_STM07_IS</stp>
        <stp>4</stp>
        <stp>600558.SH</stp>
        <stp>61</stp>
        <stp>12/31/2011</stp>
        <stp>1</stp>
        <tr r="F2332" s="2"/>
      </tp>
      <tp>
        <v>2855686243.5</v>
        <stp/>
        <stp>EM_S_STM07_IS</stp>
        <stp>4</stp>
        <stp>601558.SH</stp>
        <stp>61</stp>
        <stp>12/31/2010</stp>
        <stp>1</stp>
        <tr r="D2768" s="2"/>
      </tp>
      <tp>
        <v>65305530.710000001</v>
        <stp/>
        <stp>EM_S_STM07_IS</stp>
        <stp>4</stp>
        <stp>603558.SH</stp>
        <stp>61</stp>
        <stp>12/31/2012</stp>
        <stp>1</stp>
        <tr r="H2960" s="2"/>
      </tp>
      <tp>
        <v>92131389.519999996</v>
        <stp/>
        <stp>EM_S_STM07_IS</stp>
        <stp>4</stp>
        <stp>600559.SH</stp>
        <stp>61</stp>
        <stp>12/31/2011</stp>
        <stp>1</stp>
        <tr r="F2333" s="2"/>
      </tp>
      <tp>
        <v>40550420.119999997</v>
        <stp/>
        <stp>EM_S_STM07_IS</stp>
        <stp>4</stp>
        <stp>603559.SH</stp>
        <stp>61</stp>
        <stp>12/31/2012</stp>
        <stp>1</stp>
        <tr r="H2961" s="2"/>
      </tp>
      <tp>
        <v>2985926.39</v>
        <stp/>
        <stp>EM_S_STM07_IS</stp>
        <stp>4</stp>
        <stp>600520.SH</stp>
        <stp>61</stp>
        <stp>12/31/2011</stp>
        <stp>1</stp>
        <tr r="F2301" s="2"/>
      </tp>
      <tp>
        <v>35784636.25</v>
        <stp/>
        <stp>EM_S_STM07_IS</stp>
        <stp>4</stp>
        <stp>603520.SH</stp>
        <stp>61</stp>
        <stp>12/31/2012</stp>
        <stp>1</stp>
        <tr r="H2956" s="2"/>
      </tp>
      <tp>
        <v>216905530.38</v>
        <stp/>
        <stp>EM_S_STM07_IS</stp>
        <stp>4</stp>
        <stp>600521.SH</stp>
        <stp>61</stp>
        <stp>12/31/2011</stp>
        <stp>1</stp>
        <tr r="F2302" s="2"/>
      </tp>
      <tp>
        <v>352364972.12</v>
        <stp/>
        <stp>EM_S_STM07_IS</stp>
        <stp>4</stp>
        <stp>600522.SH</stp>
        <stp>61</stp>
        <stp>12/31/2011</stp>
        <stp>1</stp>
        <tr r="F2303" s="2"/>
      </tp>
      <tp>
        <v>111829102.16</v>
        <stp/>
        <stp>EM_S_STM07_IS</stp>
        <stp>4</stp>
        <stp>600523.SH</stp>
        <stp>61</stp>
        <stp>12/31/2011</stp>
        <stp>1</stp>
        <tr r="F2304" s="2"/>
      </tp>
      <tp>
        <v>664863278.73000002</v>
        <stp/>
        <stp>EM_S_STM07_IS</stp>
        <stp>4</stp>
        <stp>600525.SH</stp>
        <stp>61</stp>
        <stp>12/31/2011</stp>
        <stp>1</stp>
        <tr r="F2305" s="2"/>
      </tp>
      <tp>
        <v>16114968.33</v>
        <stp/>
        <stp>EM_S_STM07_IS</stp>
        <stp>4</stp>
        <stp>600526.SH</stp>
        <stp>61</stp>
        <stp>12/31/2011</stp>
        <stp>1</stp>
        <tr r="F2306" s="2"/>
      </tp>
      <tp>
        <v>162703343.59999999</v>
        <stp/>
        <stp>EM_S_STM07_IS</stp>
        <stp>4</stp>
        <stp>600527.SH</stp>
        <stp>61</stp>
        <stp>12/31/2011</stp>
        <stp>1</stp>
        <tr r="F2307" s="2"/>
      </tp>
      <tp>
        <v>523303830.70999998</v>
        <stp/>
        <stp>EM_S_STM07_IS</stp>
        <stp>4</stp>
        <stp>600528.SH</stp>
        <stp>61</stp>
        <stp>12/31/2011</stp>
        <stp>1</stp>
        <tr r="F2308" s="2"/>
      </tp>
      <tp>
        <v>75349267.469999999</v>
        <stp/>
        <stp>EM_S_STM07_IS</stp>
        <stp>4</stp>
        <stp>603528.SH</stp>
        <stp>61</stp>
        <stp>12/31/2012</stp>
        <stp>1</stp>
        <tr r="H2957" s="2"/>
      </tp>
      <tp>
        <v>132532983.06999999</v>
        <stp/>
        <stp>EM_S_STM07_IS</stp>
        <stp>4</stp>
        <stp>600529.SH</stp>
        <stp>61</stp>
        <stp>12/31/2011</stp>
        <stp>1</stp>
        <tr r="F2309" s="2"/>
      </tp>
      <tp>
        <v>55602502.719999999</v>
        <stp/>
        <stp>EM_S_STM07_IS</stp>
        <stp>4</stp>
        <stp>600530.SH</stp>
        <stp>61</stp>
        <stp>12/31/2011</stp>
        <stp>1</stp>
        <tr r="F2310" s="2"/>
      </tp>
      <tp>
        <v>88042663.400000006</v>
        <stp/>
        <stp>EM_S_STM07_IS</stp>
        <stp>4</stp>
        <stp>600531.SH</stp>
        <stp>61</stp>
        <stp>12/31/2011</stp>
        <stp>1</stp>
        <tr r="F2311" s="2"/>
      </tp>
      <tp>
        <v>-60085359.469999999</v>
        <stp/>
        <stp>EM_S_STM07_IS</stp>
        <stp>4</stp>
        <stp>600532.SH</stp>
        <stp>61</stp>
        <stp>12/31/2011</stp>
        <stp>1</stp>
        <tr r="F2312" s="2"/>
      </tp>
      <tp>
        <v>273852292.89999998</v>
        <stp/>
        <stp>EM_S_STM07_IS</stp>
        <stp>4</stp>
        <stp>600533.SH</stp>
        <stp>61</stp>
        <stp>12/31/2011</stp>
        <stp>1</stp>
        <tr r="F2313" s="2"/>
      </tp>
      <tp>
        <v>610811248.33000004</v>
        <stp/>
        <stp>EM_S_STM07_IS</stp>
        <stp>4</stp>
        <stp>600535.SH</stp>
        <stp>61</stp>
        <stp>12/31/2011</stp>
        <stp>1</stp>
        <tr r="F2314" s="2"/>
      </tp>
      <tp>
        <v>130244123.39</v>
        <stp/>
        <stp>EM_S_STM07_IS</stp>
        <stp>4</stp>
        <stp>600536.SH</stp>
        <stp>61</stp>
        <stp>12/31/2011</stp>
        <stp>1</stp>
        <tr r="F2315" s="2"/>
      </tp>
      <tp>
        <v>105824298.81</v>
        <stp/>
        <stp>EM_S_STM07_IS</stp>
        <stp>4</stp>
        <stp>600537.SH</stp>
        <stp>61</stp>
        <stp>12/31/2011</stp>
        <stp>1</stp>
        <tr r="F2316" s="2"/>
      </tp>
      <tp>
        <v>-39041807.560000002</v>
        <stp/>
        <stp>EM_S_STM07_IS</stp>
        <stp>4</stp>
        <stp>600538.SH</stp>
        <stp>61</stp>
        <stp>12/31/2011</stp>
        <stp>1</stp>
        <tr r="F2317" s="2"/>
      </tp>
      <tp>
        <v>-277605769.44</v>
        <stp/>
        <stp>EM_S_STM07_IS</stp>
        <stp>4</stp>
        <stp>600539.SH</stp>
        <stp>61</stp>
        <stp>12/31/2011</stp>
        <stp>1</stp>
        <tr r="F2318" s="2"/>
      </tp>
      <tp>
        <v>775188641.75999999</v>
        <stp/>
        <stp>EM_S_STM07_IS</stp>
        <stp>4</stp>
        <stp>600500.SH</stp>
        <stp>61</stp>
        <stp>12/31/2011</stp>
        <stp>1</stp>
        <tr r="F2283" s="2"/>
      </tp>
      <tp t="s">
        <v/>
        <stp/>
        <stp>EM_S_STM07_IS</stp>
        <stp>4</stp>
        <stp>601500.SH</stp>
        <stp>61</stp>
        <stp>12/31/2010</stp>
        <stp>1</stp>
        <tr r="D2763" s="2"/>
      </tp>
      <tp>
        <v>76415029.799999997</v>
        <stp/>
        <stp>EM_S_STM07_IS</stp>
        <stp>4</stp>
        <stp>600501.SH</stp>
        <stp>61</stp>
        <stp>12/31/2011</stp>
        <stp>1</stp>
        <tr r="F2284" s="2"/>
      </tp>
      <tp>
        <v>252604975.5</v>
        <stp/>
        <stp>EM_S_STM07_IS</stp>
        <stp>4</stp>
        <stp>600502.SH</stp>
        <stp>61</stp>
        <stp>12/31/2011</stp>
        <stp>1</stp>
        <tr r="F2285" s="2"/>
      </tp>
      <tp>
        <v>598364821.05999994</v>
        <stp/>
        <stp>EM_S_STM07_IS</stp>
        <stp>4</stp>
        <stp>600503.SH</stp>
        <stp>61</stp>
        <stp>12/31/2011</stp>
        <stp>1</stp>
        <tr r="F2286" s="2"/>
      </tp>
      <tp>
        <v>183678851.68000001</v>
        <stp/>
        <stp>EM_S_STM07_IS</stp>
        <stp>4</stp>
        <stp>600505.SH</stp>
        <stp>61</stp>
        <stp>12/31/2011</stp>
        <stp>1</stp>
        <tr r="F2287" s="2"/>
      </tp>
      <tp>
        <v>5083872.8099999996</v>
        <stp/>
        <stp>EM_S_STM07_IS</stp>
        <stp>4</stp>
        <stp>600506.SH</stp>
        <stp>61</stp>
        <stp>12/31/2011</stp>
        <stp>1</stp>
        <tr r="F2288" s="2"/>
      </tp>
      <tp>
        <v>723086867.79999995</v>
        <stp/>
        <stp>EM_S_STM07_IS</stp>
        <stp>4</stp>
        <stp>600507.SH</stp>
        <stp>61</stp>
        <stp>12/31/2011</stp>
        <stp>1</stp>
        <tr r="F2289" s="2"/>
      </tp>
      <tp>
        <v>1417845555.0599999</v>
        <stp/>
        <stp>EM_S_STM07_IS</stp>
        <stp>4</stp>
        <stp>600508.SH</stp>
        <stp>61</stp>
        <stp>12/31/2011</stp>
        <stp>1</stp>
        <tr r="F2290" s="2"/>
      </tp>
      <tp>
        <v>131958565.93000001</v>
        <stp/>
        <stp>EM_S_STM07_IS</stp>
        <stp>4</stp>
        <stp>603508.SH</stp>
        <stp>61</stp>
        <stp>12/31/2012</stp>
        <stp>1</stp>
        <tr r="H2952" s="2"/>
      </tp>
      <tp>
        <v>399062545.69999999</v>
        <stp/>
        <stp>EM_S_STM07_IS</stp>
        <stp>4</stp>
        <stp>600509.SH</stp>
        <stp>61</stp>
        <stp>12/31/2011</stp>
        <stp>1</stp>
        <tr r="F2291" s="2"/>
      </tp>
      <tp>
        <v>253444585.68000001</v>
        <stp/>
        <stp>EM_S_STM07_IS</stp>
        <stp>4</stp>
        <stp>600510.SH</stp>
        <stp>61</stp>
        <stp>12/31/2011</stp>
        <stp>1</stp>
        <tr r="F2292" s="2"/>
      </tp>
      <tp>
        <v>271261168.08999997</v>
        <stp/>
        <stp>EM_S_STM07_IS</stp>
        <stp>4</stp>
        <stp>600511.SH</stp>
        <stp>61</stp>
        <stp>12/31/2011</stp>
        <stp>1</stp>
        <tr r="F2293" s="2"/>
      </tp>
      <tp>
        <v>25028724.109999999</v>
        <stp/>
        <stp>EM_S_STM07_IS</stp>
        <stp>4</stp>
        <stp>600512.SH</stp>
        <stp>61</stp>
        <stp>12/31/2011</stp>
        <stp>1</stp>
        <tr r="F2294" s="2"/>
      </tp>
      <tp>
        <v>24507894.219999999</v>
        <stp/>
        <stp>EM_S_STM07_IS</stp>
        <stp>4</stp>
        <stp>600513.SH</stp>
        <stp>61</stp>
        <stp>12/31/2011</stp>
        <stp>1</stp>
        <tr r="F2295" s="2"/>
      </tp>
      <tp>
        <v>-90221431.269999996</v>
        <stp/>
        <stp>EM_S_STM07_IS</stp>
        <stp>4</stp>
        <stp>600515.SH</stp>
        <stp>61</stp>
        <stp>12/31/2011</stp>
        <stp>1</stp>
        <tr r="F2296" s="2"/>
      </tp>
      <tp>
        <v>507920559.49000001</v>
        <stp/>
        <stp>EM_S_STM07_IS</stp>
        <stp>4</stp>
        <stp>601515.SH</stp>
        <stp>61</stp>
        <stp>12/31/2010</stp>
        <stp>1</stp>
        <tr r="D2764" s="2"/>
      </tp>
      <tp>
        <v>427193434.97000003</v>
        <stp/>
        <stp>EM_S_STM07_IS</stp>
        <stp>4</stp>
        <stp>603515.SH</stp>
        <stp>61</stp>
        <stp>12/31/2012</stp>
        <stp>1</stp>
        <tr r="H2953" s="2"/>
      </tp>
      <tp>
        <v>614043880.22000003</v>
        <stp/>
        <stp>EM_S_STM07_IS</stp>
        <stp>4</stp>
        <stp>600516.SH</stp>
        <stp>61</stp>
        <stp>12/31/2011</stp>
        <stp>1</stp>
        <tr r="F2297" s="2"/>
      </tp>
      <tp>
        <v>164192646.62</v>
        <stp/>
        <stp>EM_S_STM07_IS</stp>
        <stp>4</stp>
        <stp>600517.SH</stp>
        <stp>61</stp>
        <stp>12/31/2011</stp>
        <stp>1</stp>
        <tr r="F2298" s="2"/>
      </tp>
      <tp>
        <v>1005031018.55</v>
        <stp/>
        <stp>EM_S_STM07_IS</stp>
        <stp>4</stp>
        <stp>600518.SH</stp>
        <stp>61</stp>
        <stp>12/31/2011</stp>
        <stp>1</stp>
        <tr r="F2299" s="2"/>
      </tp>
      <tp>
        <v>136871947.16999999</v>
        <stp/>
        <stp>EM_S_STM07_IS</stp>
        <stp>4</stp>
        <stp>601518.SH</stp>
        <stp>61</stp>
        <stp>12/31/2010</stp>
        <stp>1</stp>
        <tr r="D2765" s="2"/>
      </tp>
      <tp>
        <v>94789480.219999999</v>
        <stp/>
        <stp>EM_S_STM07_IS</stp>
        <stp>4</stp>
        <stp>603518.SH</stp>
        <stp>61</stp>
        <stp>12/31/2012</stp>
        <stp>1</stp>
        <tr r="H2954" s="2"/>
      </tp>
      <tp>
        <v>8763145910.2299995</v>
        <stp/>
        <stp>EM_S_STM07_IS</stp>
        <stp>4</stp>
        <stp>600519.SH</stp>
        <stp>61</stp>
        <stp>12/31/2011</stp>
        <stp>1</stp>
        <tr r="F2300" s="2"/>
      </tp>
      <tp>
        <v>160704918.77000001</v>
        <stp/>
        <stp>EM_S_STM07_IS</stp>
        <stp>4</stp>
        <stp>601519.SH</stp>
        <stp>61</stp>
        <stp>12/31/2010</stp>
        <stp>1</stp>
        <tr r="D2766" s="2"/>
      </tp>
      <tp>
        <v>44199276.280000001</v>
        <stp/>
        <stp>EM_S_STM07_IS</stp>
        <stp>4</stp>
        <stp>603519.SH</stp>
        <stp>61</stp>
        <stp>12/31/2012</stp>
        <stp>1</stp>
        <tr r="H2955" s="2"/>
      </tp>
      <tp>
        <v>28248929.539999999</v>
        <stp/>
        <stp>EM_S_STM07_IS</stp>
        <stp>4</stp>
        <stp>300490.SZ</stp>
        <stp>61</stp>
        <stp>12/31/2011</stp>
        <stp>1</stp>
        <tr r="F1783" s="2"/>
      </tp>
      <tp>
        <v>24818686.25</v>
        <stp/>
        <stp>EM_S_STM07_IS</stp>
        <stp>4</stp>
        <stp>300491.SZ</stp>
        <stp>61</stp>
        <stp>12/31/2011</stp>
        <stp>1</stp>
        <tr r="F1784" s="2"/>
      </tp>
      <tp>
        <v>32261500</v>
        <stp/>
        <stp>EM_S_STM07_IS</stp>
        <stp>4</stp>
        <stp>300492.SZ</stp>
        <stp>61</stp>
        <stp>12/31/2011</stp>
        <stp>1</stp>
        <tr r="F1785" s="2"/>
      </tp>
      <tp>
        <v>38589899.189999998</v>
        <stp/>
        <stp>EM_S_STM07_IS</stp>
        <stp>4</stp>
        <stp>300493.SZ</stp>
        <stp>61</stp>
        <stp>12/31/2011</stp>
        <stp>1</stp>
        <tr r="F1786" s="2"/>
      </tp>
      <tp>
        <v>54188643.630000003</v>
        <stp/>
        <stp>EM_S_STM07_IS</stp>
        <stp>4</stp>
        <stp>300494.SZ</stp>
        <stp>61</stp>
        <stp>12/31/2011</stp>
        <stp>1</stp>
        <tr r="F1787" s="2"/>
      </tp>
      <tp>
        <v>42053967.789999999</v>
        <stp/>
        <stp>EM_S_STM07_IS</stp>
        <stp>4</stp>
        <stp>300495.SZ</stp>
        <stp>61</stp>
        <stp>12/31/2011</stp>
        <stp>1</stp>
        <tr r="F1788" s="2"/>
      </tp>
      <tp>
        <v>6528418.5800000001</v>
        <stp/>
        <stp>EM_S_STM07_IS</stp>
        <stp>4</stp>
        <stp>300496.SZ</stp>
        <stp>61</stp>
        <stp>12/31/2011</stp>
        <stp>1</stp>
        <tr r="F1789" s="2"/>
      </tp>
      <tp>
        <v>35847268.939999998</v>
        <stp/>
        <stp>EM_S_STM07_IS</stp>
        <stp>4</stp>
        <stp>300497.SZ</stp>
        <stp>61</stp>
        <stp>12/31/2011</stp>
        <stp>1</stp>
        <tr r="F1790" s="2"/>
      </tp>
      <tp>
        <v>4638247883.1000004</v>
        <stp/>
        <stp>EM_S_STM07_IS</stp>
        <stp>4</stp>
        <stp>300498.SZ</stp>
        <stp>61</stp>
        <stp>12/31/2011</stp>
        <stp>1</stp>
        <tr r="F1791" s="2"/>
      </tp>
      <tp>
        <v>32037900</v>
        <stp/>
        <stp>EM_S_STM07_IS</stp>
        <stp>4</stp>
        <stp>300499.SZ</stp>
        <stp>61</stp>
        <stp>12/31/2011</stp>
        <stp>1</stp>
        <tr r="F1792" s="2"/>
      </tp>
      <tp>
        <v>38770307.119999997</v>
        <stp/>
        <stp>EM_S_STM07_IS</stp>
        <stp>4</stp>
        <stp>300480.SZ</stp>
        <stp>61</stp>
        <stp>12/31/2011</stp>
        <stp>1</stp>
        <tr r="F1773" s="2"/>
      </tp>
      <tp>
        <v>31292909.350000001</v>
        <stp/>
        <stp>EM_S_STM07_IS</stp>
        <stp>4</stp>
        <stp>300481.SZ</stp>
        <stp>61</stp>
        <stp>12/31/2011</stp>
        <stp>1</stp>
        <tr r="F1774" s="2"/>
      </tp>
      <tp>
        <v>31672400</v>
        <stp/>
        <stp>EM_S_STM07_IS</stp>
        <stp>4</stp>
        <stp>300482.SZ</stp>
        <stp>61</stp>
        <stp>12/31/2011</stp>
        <stp>1</stp>
        <tr r="F1775" s="2"/>
      </tp>
      <tp>
        <v>28758071.170000002</v>
        <stp/>
        <stp>EM_S_STM07_IS</stp>
        <stp>4</stp>
        <stp>300483.SZ</stp>
        <stp>61</stp>
        <stp>12/31/2011</stp>
        <stp>1</stp>
        <tr r="F1776" s="2"/>
      </tp>
      <tp>
        <v>28585484.649999999</v>
        <stp/>
        <stp>EM_S_STM07_IS</stp>
        <stp>4</stp>
        <stp>300484.SZ</stp>
        <stp>61</stp>
        <stp>12/31/2011</stp>
        <stp>1</stp>
        <tr r="F1777" s="2"/>
      </tp>
      <tp>
        <v>84659947.709999993</v>
        <stp/>
        <stp>EM_S_STM07_IS</stp>
        <stp>4</stp>
        <stp>300485.SZ</stp>
        <stp>61</stp>
        <stp>12/31/2011</stp>
        <stp>1</stp>
        <tr r="F1778" s="2"/>
      </tp>
      <tp>
        <v>46555102.560000002</v>
        <stp/>
        <stp>EM_S_STM07_IS</stp>
        <stp>4</stp>
        <stp>300486.SZ</stp>
        <stp>61</stp>
        <stp>12/31/2011</stp>
        <stp>1</stp>
        <tr r="F1779" s="2"/>
      </tp>
      <tp>
        <v>47319119.5</v>
        <stp/>
        <stp>EM_S_STM07_IS</stp>
        <stp>4</stp>
        <stp>300487.SZ</stp>
        <stp>61</stp>
        <stp>12/31/2011</stp>
        <stp>1</stp>
        <tr r="F1780" s="2"/>
      </tp>
      <tp>
        <v>65540596.640000001</v>
        <stp/>
        <stp>EM_S_STM07_IS</stp>
        <stp>4</stp>
        <stp>300488.SZ</stp>
        <stp>61</stp>
        <stp>12/31/2011</stp>
        <stp>1</stp>
        <tr r="F1781" s="2"/>
      </tp>
      <tp>
        <v>27849718.260000002</v>
        <stp/>
        <stp>EM_S_STM07_IS</stp>
        <stp>4</stp>
        <stp>300489.SZ</stp>
        <stp>61</stp>
        <stp>12/31/2011</stp>
        <stp>1</stp>
        <tr r="F1782" s="2"/>
      </tp>
      <tp>
        <v>9784725.8900000006</v>
        <stp/>
        <stp>EM_S_STM07_IS</stp>
        <stp>4</stp>
        <stp>002480.SZ</stp>
        <stp>61</stp>
        <stp>12/31/2013</stp>
        <stp>1</stp>
        <tr r="J951" s="2"/>
      </tp>
      <tp>
        <v>113041882.56999999</v>
        <stp/>
        <stp>EM_S_STM07_IS</stp>
        <stp>4</stp>
        <stp>002481.SZ</stp>
        <stp>61</stp>
        <stp>12/31/2013</stp>
        <stp>1</stp>
        <tr r="J952" s="2"/>
      </tp>
      <tp>
        <v>522926652.37</v>
        <stp/>
        <stp>EM_S_STM07_IS</stp>
        <stp>4</stp>
        <stp>002482.SZ</stp>
        <stp>61</stp>
        <stp>12/31/2013</stp>
        <stp>1</stp>
        <tr r="J953" s="2"/>
      </tp>
      <tp>
        <v>100885981.98999999</v>
        <stp/>
        <stp>EM_S_STM07_IS</stp>
        <stp>4</stp>
        <stp>002483.SZ</stp>
        <stp>61</stp>
        <stp>12/31/2013</stp>
        <stp>1</stp>
        <tr r="J954" s="2"/>
      </tp>
      <tp>
        <v>129174258.19</v>
        <stp/>
        <stp>EM_S_STM07_IS</stp>
        <stp>4</stp>
        <stp>002484.SZ</stp>
        <stp>61</stp>
        <stp>12/31/2013</stp>
        <stp>1</stp>
        <tr r="J955" s="2"/>
      </tp>
      <tp>
        <v>71391055.969999999</v>
        <stp/>
        <stp>EM_S_STM07_IS</stp>
        <stp>4</stp>
        <stp>002485.SZ</stp>
        <stp>61</stp>
        <stp>12/31/2013</stp>
        <stp>1</stp>
        <tr r="J956" s="2"/>
      </tp>
      <tp>
        <v>98618288.370000005</v>
        <stp/>
        <stp>EM_S_STM07_IS</stp>
        <stp>4</stp>
        <stp>002486.SZ</stp>
        <stp>61</stp>
        <stp>12/31/2013</stp>
        <stp>1</stp>
        <tr r="J957" s="2"/>
      </tp>
      <tp>
        <v>36464158.969999999</v>
        <stp/>
        <stp>EM_S_STM07_IS</stp>
        <stp>4</stp>
        <stp>002487.SZ</stp>
        <stp>61</stp>
        <stp>12/31/2013</stp>
        <stp>1</stp>
        <tr r="J958" s="2"/>
      </tp>
      <tp>
        <v>608271256.28999996</v>
        <stp/>
        <stp>EM_S_STM07_IS</stp>
        <stp>4</stp>
        <stp>000488.SZ</stp>
        <stp>61</stp>
        <stp>12/31/2011</stp>
        <stp>1</stp>
        <tr r="F106" s="2"/>
      </tp>
      <tp>
        <v>45064602.289999999</v>
        <stp/>
        <stp>EM_S_STM07_IS</stp>
        <stp>4</stp>
        <stp>002488.SZ</stp>
        <stp>61</stp>
        <stp>12/31/2013</stp>
        <stp>1</stp>
        <tr r="J959" s="2"/>
      </tp>
      <tp>
        <v>261867110.15000001</v>
        <stp/>
        <stp>EM_S_STM07_IS</stp>
        <stp>4</stp>
        <stp>002489.SZ</stp>
        <stp>61</stp>
        <stp>12/31/2013</stp>
        <stp>1</stp>
        <tr r="J960" s="2"/>
      </tp>
      <tp>
        <v>-175722248.47</v>
        <stp/>
        <stp>EM_S_STM07_IS</stp>
        <stp>4</stp>
        <stp>002490.SZ</stp>
        <stp>61</stp>
        <stp>12/31/2013</stp>
        <stp>1</stp>
        <tr r="J961" s="2"/>
      </tp>
      <tp>
        <v>218495675.16</v>
        <stp/>
        <stp>EM_S_STM07_IS</stp>
        <stp>4</stp>
        <stp>002491.SZ</stp>
        <stp>61</stp>
        <stp>12/31/2013</stp>
        <stp>1</stp>
        <tr r="J962" s="2"/>
      </tp>
      <tp>
        <v>48670358.619999997</v>
        <stp/>
        <stp>EM_S_STM07_IS</stp>
        <stp>4</stp>
        <stp>002492.SZ</stp>
        <stp>61</stp>
        <stp>12/31/2013</stp>
        <stp>1</stp>
        <tr r="J963" s="2"/>
      </tp>
      <tp>
        <v>230166707.34</v>
        <stp/>
        <stp>EM_S_STM07_IS</stp>
        <stp>4</stp>
        <stp>002493.SZ</stp>
        <stp>61</stp>
        <stp>12/31/2013</stp>
        <stp>1</stp>
        <tr r="J964" s="2"/>
      </tp>
      <tp>
        <v>84232763.299999997</v>
        <stp/>
        <stp>EM_S_STM07_IS</stp>
        <stp>4</stp>
        <stp>002494.SZ</stp>
        <stp>61</stp>
        <stp>12/31/2013</stp>
        <stp>1</stp>
        <tr r="J965" s="2"/>
      </tp>
      <tp>
        <v>35082271.649999999</v>
        <stp/>
        <stp>EM_S_STM07_IS</stp>
        <stp>4</stp>
        <stp>002495.SZ</stp>
        <stp>61</stp>
        <stp>12/31/2013</stp>
        <stp>1</stp>
        <tr r="J966" s="2"/>
      </tp>
      <tp>
        <v>163139561.19</v>
        <stp/>
        <stp>EM_S_STM07_IS</stp>
        <stp>4</stp>
        <stp>002496.SZ</stp>
        <stp>61</stp>
        <stp>12/31/2013</stp>
        <stp>1</stp>
        <tr r="J967" s="2"/>
      </tp>
      <tp>
        <v>222046933.69999999</v>
        <stp/>
        <stp>EM_S_STM07_IS</stp>
        <stp>4</stp>
        <stp>002497.SZ</stp>
        <stp>61</stp>
        <stp>12/31/2013</stp>
        <stp>1</stp>
        <tr r="J968" s="2"/>
      </tp>
      <tp>
        <v>467182.63</v>
        <stp/>
        <stp>EM_S_STM07_IS</stp>
        <stp>4</stp>
        <stp>000498.SZ</stp>
        <stp>61</stp>
        <stp>12/31/2011</stp>
        <stp>1</stp>
        <tr r="F107" s="2"/>
      </tp>
      <tp>
        <v>433830145.74000001</v>
        <stp/>
        <stp>EM_S_STM07_IS</stp>
        <stp>4</stp>
        <stp>002498.SZ</stp>
        <stp>61</stp>
        <stp>12/31/2013</stp>
        <stp>1</stp>
        <tr r="J969" s="2"/>
      </tp>
      <tp>
        <v>13396955.050000001</v>
        <stp/>
        <stp>EM_S_STM07_IS</stp>
        <stp>4</stp>
        <stp>002499.SZ</stp>
        <stp>61</stp>
        <stp>12/31/2013</stp>
        <stp>1</stp>
        <tr r="J970" s="2"/>
      </tp>
      <tp>
        <v>-293974617.24000001</v>
        <stp/>
        <stp>EM_S_STM07_IS</stp>
        <stp>4</stp>
        <stp>000420.SZ</stp>
        <stp>61</stp>
        <stp>12/31/2011</stp>
        <stp>1</stp>
        <tr r="F97" s="2"/>
      </tp>
      <tp>
        <v>-55152232.539999999</v>
        <stp/>
        <stp>EM_S_STM07_IS</stp>
        <stp>4</stp>
        <stp>002420.SZ</stp>
        <stp>61</stp>
        <stp>12/31/2013</stp>
        <stp>1</stp>
        <tr r="J891" s="2"/>
      </tp>
      <tp>
        <v>38093795.539999999</v>
        <stp/>
        <stp>EM_S_STM07_IS</stp>
        <stp>4</stp>
        <stp>300410.SZ</stp>
        <stp>61</stp>
        <stp>12/31/2011</stp>
        <stp>1</stp>
        <tr r="F1704" s="2"/>
      </tp>
      <tp>
        <v>88641953.650000006</v>
        <stp/>
        <stp>EM_S_STM07_IS</stp>
        <stp>4</stp>
        <stp>000421.SZ</stp>
        <stp>61</stp>
        <stp>12/31/2011</stp>
        <stp>1</stp>
        <tr r="F98" s="2"/>
      </tp>
      <tp>
        <v>82294209.870000005</v>
        <stp/>
        <stp>EM_S_STM07_IS</stp>
        <stp>4</stp>
        <stp>002421.SZ</stp>
        <stp>61</stp>
        <stp>12/31/2013</stp>
        <stp>1</stp>
        <tr r="J892" s="2"/>
      </tp>
      <tp>
        <v>36089308.450000003</v>
        <stp/>
        <stp>EM_S_STM07_IS</stp>
        <stp>4</stp>
        <stp>300411.SZ</stp>
        <stp>61</stp>
        <stp>12/31/2011</stp>
        <stp>1</stp>
        <tr r="F1705" s="2"/>
      </tp>
      <tp>
        <v>817717336.94000006</v>
        <stp/>
        <stp>EM_S_STM07_IS</stp>
        <stp>4</stp>
        <stp>000422.SZ</stp>
        <stp>61</stp>
        <stp>12/31/2011</stp>
        <stp>1</stp>
        <tr r="F99" s="2"/>
      </tp>
      <tp>
        <v>1079521586</v>
        <stp/>
        <stp>EM_S_STM07_IS</stp>
        <stp>4</stp>
        <stp>002422.SZ</stp>
        <stp>61</stp>
        <stp>12/31/2013</stp>
        <stp>1</stp>
        <tr r="J893" s="2"/>
      </tp>
      <tp>
        <v>33635215.859999999</v>
        <stp/>
        <stp>EM_S_STM07_IS</stp>
        <stp>4</stp>
        <stp>300412.SZ</stp>
        <stp>61</stp>
        <stp>12/31/2011</stp>
        <stp>1</stp>
        <tr r="F1706" s="2"/>
      </tp>
      <tp>
        <v>856166170</v>
        <stp/>
        <stp>EM_S_STM07_IS</stp>
        <stp>4</stp>
        <stp>000423.SZ</stp>
        <stp>61</stp>
        <stp>12/31/2011</stp>
        <stp>1</stp>
        <tr r="F100" s="2"/>
      </tp>
      <tp>
        <v>2315151.59</v>
        <stp/>
        <stp>EM_S_STM07_IS</stp>
        <stp>4</stp>
        <stp>002423.SZ</stp>
        <stp>61</stp>
        <stp>12/31/2013</stp>
        <stp>1</stp>
        <tr r="J894" s="2"/>
      </tp>
      <tp>
        <v>108058344.06</v>
        <stp/>
        <stp>EM_S_STM07_IS</stp>
        <stp>4</stp>
        <stp>300413.SZ</stp>
        <stp>61</stp>
        <stp>12/31/2011</stp>
        <stp>1</stp>
        <tr r="F1707" s="2"/>
      </tp>
      <tp>
        <v>269604476.32999998</v>
        <stp/>
        <stp>EM_S_STM07_IS</stp>
        <stp>4</stp>
        <stp>002424.SZ</stp>
        <stp>61</stp>
        <stp>12/31/2013</stp>
        <stp>1</stp>
        <tr r="J895" s="2"/>
      </tp>
      <tp>
        <v>35221960.840000004</v>
        <stp/>
        <stp>EM_S_STM07_IS</stp>
        <stp>4</stp>
        <stp>300414.SZ</stp>
        <stp>61</stp>
        <stp>12/31/2011</stp>
        <stp>1</stp>
        <tr r="F1708" s="2"/>
      </tp>
      <tp>
        <v>3378628483.5100002</v>
        <stp/>
        <stp>EM_S_STM07_IS</stp>
        <stp>4</stp>
        <stp>000425.SZ</stp>
        <stp>61</stp>
        <stp>12/31/2011</stp>
        <stp>1</stp>
        <tr r="F101" s="2"/>
      </tp>
      <tp>
        <v>25400234.239999998</v>
        <stp/>
        <stp>EM_S_STM07_IS</stp>
        <stp>4</stp>
        <stp>002425.SZ</stp>
        <stp>61</stp>
        <stp>12/31/2013</stp>
        <stp>1</stp>
        <tr r="J896" s="2"/>
      </tp>
      <tp>
        <v>64076122.18</v>
        <stp/>
        <stp>EM_S_STM07_IS</stp>
        <stp>4</stp>
        <stp>300415.SZ</stp>
        <stp>61</stp>
        <stp>12/31/2011</stp>
        <stp>1</stp>
        <tr r="F1709" s="2"/>
      </tp>
      <tp>
        <v>187398491.18000001</v>
        <stp/>
        <stp>EM_S_STM07_IS</stp>
        <stp>4</stp>
        <stp>000426.SZ</stp>
        <stp>61</stp>
        <stp>12/31/2011</stp>
        <stp>1</stp>
        <tr r="F102" s="2"/>
      </tp>
      <tp>
        <v>115513211.29000001</v>
        <stp/>
        <stp>EM_S_STM07_IS</stp>
        <stp>4</stp>
        <stp>002426.SZ</stp>
        <stp>61</stp>
        <stp>12/31/2013</stp>
        <stp>1</stp>
        <tr r="J897" s="2"/>
      </tp>
      <tp>
        <v>32446224.07</v>
        <stp/>
        <stp>EM_S_STM07_IS</stp>
        <stp>4</stp>
        <stp>300416.SZ</stp>
        <stp>61</stp>
        <stp>12/31/2011</stp>
        <stp>1</stp>
        <tr r="F1710" s="2"/>
      </tp>
      <tp>
        <v>17129577.59</v>
        <stp/>
        <stp>EM_S_STM07_IS</stp>
        <stp>4</stp>
        <stp>002427.SZ</stp>
        <stp>61</stp>
        <stp>12/31/2013</stp>
        <stp>1</stp>
        <tr r="J898" s="2"/>
      </tp>
      <tp>
        <v>24026842.379999999</v>
        <stp/>
        <stp>EM_S_STM07_IS</stp>
        <stp>4</stp>
        <stp>300417.SZ</stp>
        <stp>61</stp>
        <stp>12/31/2011</stp>
        <stp>1</stp>
        <tr r="F1711" s="2"/>
      </tp>
      <tp>
        <v>117861652.17</v>
        <stp/>
        <stp>EM_S_STM07_IS</stp>
        <stp>4</stp>
        <stp>000428.SZ</stp>
        <stp>61</stp>
        <stp>12/31/2011</stp>
        <stp>1</stp>
        <tr r="F103" s="2"/>
      </tp>
      <tp>
        <v>123110596.94</v>
        <stp/>
        <stp>EM_S_STM07_IS</stp>
        <stp>4</stp>
        <stp>002428.SZ</stp>
        <stp>61</stp>
        <stp>12/31/2013</stp>
        <stp>1</stp>
        <tr r="J899" s="2"/>
      </tp>
      <tp>
        <v>181663360.90000001</v>
        <stp/>
        <stp>EM_S_STM07_IS</stp>
        <stp>4</stp>
        <stp>300418.SZ</stp>
        <stp>61</stp>
        <stp>12/31/2011</stp>
        <stp>1</stp>
        <tr r="F1712" s="2"/>
      </tp>
      <tp>
        <v>216786205.90000001</v>
        <stp/>
        <stp>EM_S_STM07_IS</stp>
        <stp>4</stp>
        <stp>000429.SZ</stp>
        <stp>61</stp>
        <stp>12/31/2011</stp>
        <stp>1</stp>
        <tr r="F104" s="2"/>
      </tp>
      <tp>
        <v>635885520.22000003</v>
        <stp/>
        <stp>EM_S_STM07_IS</stp>
        <stp>4</stp>
        <stp>002429.SZ</stp>
        <stp>61</stp>
        <stp>12/31/2013</stp>
        <stp>1</stp>
        <tr r="J900" s="2"/>
      </tp>
      <tp>
        <v>38138394.25</v>
        <stp/>
        <stp>EM_S_STM07_IS</stp>
        <stp>4</stp>
        <stp>300419.SZ</stp>
        <stp>61</stp>
        <stp>12/31/2011</stp>
        <stp>1</stp>
        <tr r="F1713" s="2"/>
      </tp>
      <tp>
        <v>89647968.280000001</v>
        <stp/>
        <stp>EM_S_STM07_IS</stp>
        <stp>4</stp>
        <stp>000430.SZ</stp>
        <stp>61</stp>
        <stp>12/31/2011</stp>
        <stp>1</stp>
        <tr r="F105" s="2"/>
      </tp>
      <tp>
        <v>231644287.03999999</v>
        <stp/>
        <stp>EM_S_STM07_IS</stp>
        <stp>4</stp>
        <stp>002430.SZ</stp>
        <stp>61</stp>
        <stp>12/31/2013</stp>
        <stp>1</stp>
        <tr r="J901" s="2"/>
      </tp>
      <tp>
        <v>40772122.229999997</v>
        <stp/>
        <stp>EM_S_STM07_IS</stp>
        <stp>4</stp>
        <stp>300400.SZ</stp>
        <stp>61</stp>
        <stp>12/31/2011</stp>
        <stp>1</stp>
        <tr r="F1694" s="2"/>
      </tp>
      <tp>
        <v>398757939.88</v>
        <stp/>
        <stp>EM_S_STM07_IS</stp>
        <stp>4</stp>
        <stp>002431.SZ</stp>
        <stp>61</stp>
        <stp>12/31/2013</stp>
        <stp>1</stp>
        <tr r="J902" s="2"/>
      </tp>
      <tp>
        <v>147685230.09999999</v>
        <stp/>
        <stp>EM_S_STM07_IS</stp>
        <stp>4</stp>
        <stp>300401.SZ</stp>
        <stp>61</stp>
        <stp>12/31/2011</stp>
        <stp>1</stp>
        <tr r="F1695" s="2"/>
      </tp>
      <tp>
        <v>-9168312.7100000009</v>
        <stp/>
        <stp>EM_S_STM07_IS</stp>
        <stp>4</stp>
        <stp>002432.SZ</stp>
        <stp>61</stp>
        <stp>12/31/2013</stp>
        <stp>1</stp>
        <tr r="J903" s="2"/>
      </tp>
      <tp>
        <v>55883612.409999996</v>
        <stp/>
        <stp>EM_S_STM07_IS</stp>
        <stp>4</stp>
        <stp>300402.SZ</stp>
        <stp>61</stp>
        <stp>12/31/2011</stp>
        <stp>1</stp>
        <tr r="F1696" s="2"/>
      </tp>
      <tp>
        <v>132896599.63</v>
        <stp/>
        <stp>EM_S_STM07_IS</stp>
        <stp>4</stp>
        <stp>002433.SZ</stp>
        <stp>61</stp>
        <stp>12/31/2013</stp>
        <stp>1</stp>
        <tr r="J904" s="2"/>
      </tp>
      <tp>
        <v>80238138.280000001</v>
        <stp/>
        <stp>EM_S_STM07_IS</stp>
        <stp>4</stp>
        <stp>300403.SZ</stp>
        <stp>61</stp>
        <stp>12/31/2011</stp>
        <stp>1</stp>
        <tr r="F1697" s="2"/>
      </tp>
      <tp>
        <v>145561528.38</v>
        <stp/>
        <stp>EM_S_STM07_IS</stp>
        <stp>4</stp>
        <stp>002434.SZ</stp>
        <stp>61</stp>
        <stp>12/31/2013</stp>
        <stp>1</stp>
        <tr r="J905" s="2"/>
      </tp>
      <tp>
        <v>26440752.48</v>
        <stp/>
        <stp>EM_S_STM07_IS</stp>
        <stp>4</stp>
        <stp>300404.SZ</stp>
        <stp>61</stp>
        <stp>12/31/2011</stp>
        <stp>1</stp>
        <tr r="F1698" s="2"/>
      </tp>
      <tp>
        <v>51589401.789999999</v>
        <stp/>
        <stp>EM_S_STM07_IS</stp>
        <stp>4</stp>
        <stp>002435.SZ</stp>
        <stp>61</stp>
        <stp>12/31/2013</stp>
        <stp>1</stp>
        <tr r="J906" s="2"/>
      </tp>
      <tp>
        <v>64301427.770000003</v>
        <stp/>
        <stp>EM_S_STM07_IS</stp>
        <stp>4</stp>
        <stp>300405.SZ</stp>
        <stp>61</stp>
        <stp>12/31/2011</stp>
        <stp>1</stp>
        <tr r="F1699" s="2"/>
      </tp>
      <tp>
        <v>114485406.06</v>
        <stp/>
        <stp>EM_S_STM07_IS</stp>
        <stp>4</stp>
        <stp>002436.SZ</stp>
        <stp>61</stp>
        <stp>12/31/2013</stp>
        <stp>1</stp>
        <tr r="J907" s="2"/>
      </tp>
      <tp>
        <v>100782568.19</v>
        <stp/>
        <stp>EM_S_STM07_IS</stp>
        <stp>4</stp>
        <stp>300406.SZ</stp>
        <stp>61</stp>
        <stp>12/31/2011</stp>
        <stp>1</stp>
        <tr r="F1700" s="2"/>
      </tp>
      <tp>
        <v>226737497.99000001</v>
        <stp/>
        <stp>EM_S_STM07_IS</stp>
        <stp>4</stp>
        <stp>002437.SZ</stp>
        <stp>61</stp>
        <stp>12/31/2013</stp>
        <stp>1</stp>
        <tr r="J908" s="2"/>
      </tp>
      <tp>
        <v>60638010.710000001</v>
        <stp/>
        <stp>EM_S_STM07_IS</stp>
        <stp>4</stp>
        <stp>300407.SZ</stp>
        <stp>61</stp>
        <stp>12/31/2011</stp>
        <stp>1</stp>
        <tr r="F1701" s="2"/>
      </tp>
      <tp>
        <v>65894561.229999997</v>
        <stp/>
        <stp>EM_S_STM07_IS</stp>
        <stp>4</stp>
        <stp>002438.SZ</stp>
        <stp>61</stp>
        <stp>12/31/2013</stp>
        <stp>1</stp>
        <tr r="J909" s="2"/>
      </tp>
      <tp>
        <v>413694676.13</v>
        <stp/>
        <stp>EM_S_STM07_IS</stp>
        <stp>4</stp>
        <stp>300408.SZ</stp>
        <stp>61</stp>
        <stp>12/31/2011</stp>
        <stp>1</stp>
        <tr r="F1702" s="2"/>
      </tp>
      <tp>
        <v>122395519.06999999</v>
        <stp/>
        <stp>EM_S_STM07_IS</stp>
        <stp>4</stp>
        <stp>002439.SZ</stp>
        <stp>61</stp>
        <stp>12/31/2013</stp>
        <stp>1</stp>
        <tr r="J910" s="2"/>
      </tp>
      <tp>
        <v>41405430.229999997</v>
        <stp/>
        <stp>EM_S_STM07_IS</stp>
        <stp>4</stp>
        <stp>300409.SZ</stp>
        <stp>61</stp>
        <stp>12/31/2011</stp>
        <stp>1</stp>
        <tr r="F1703" s="2"/>
      </tp>
      <tp>
        <v>156502890.47</v>
        <stp/>
        <stp>EM_S_STM07_IS</stp>
        <stp>4</stp>
        <stp>000400.SZ</stp>
        <stp>61</stp>
        <stp>12/31/2011</stp>
        <stp>1</stp>
        <tr r="F81" s="2"/>
      </tp>
      <tp>
        <v>287557413.42000002</v>
        <stp/>
        <stp>EM_S_STM07_IS</stp>
        <stp>4</stp>
        <stp>002400.SZ</stp>
        <stp>61</stp>
        <stp>12/31/2013</stp>
        <stp>1</stp>
        <tr r="J871" s="2"/>
      </tp>
      <tp>
        <v>38769661.009999998</v>
        <stp/>
        <stp>EM_S_STM07_IS</stp>
        <stp>4</stp>
        <stp>300430.SZ</stp>
        <stp>61</stp>
        <stp>12/31/2011</stp>
        <stp>1</stp>
        <tr r="F1724" s="2"/>
      </tp>
      <tp>
        <v>1525410390.26</v>
        <stp/>
        <stp>EM_S_STM07_IS</stp>
        <stp>4</stp>
        <stp>000401.SZ</stp>
        <stp>61</stp>
        <stp>12/31/2011</stp>
        <stp>1</stp>
        <tr r="F82" s="2"/>
      </tp>
      <tp>
        <v>46989926.880000003</v>
        <stp/>
        <stp>EM_S_STM07_IS</stp>
        <stp>4</stp>
        <stp>002401.SZ</stp>
        <stp>61</stp>
        <stp>12/31/2013</stp>
        <stp>1</stp>
        <tr r="J872" s="2"/>
      </tp>
      <tp>
        <v>49280512.939999998</v>
        <stp/>
        <stp>EM_S_STM07_IS</stp>
        <stp>4</stp>
        <stp>300431.SZ</stp>
        <stp>61</stp>
        <stp>12/31/2011</stp>
        <stp>1</stp>
        <tr r="F1725" s="2"/>
      </tp>
      <tp>
        <v>2017512321.5799999</v>
        <stp/>
        <stp>EM_S_STM07_IS</stp>
        <stp>4</stp>
        <stp>000402.SZ</stp>
        <stp>61</stp>
        <stp>12/31/2011</stp>
        <stp>1</stp>
        <tr r="F83" s="2"/>
      </tp>
      <tp>
        <v>35174945.25</v>
        <stp/>
        <stp>EM_S_STM07_IS</stp>
        <stp>4</stp>
        <stp>002402.SZ</stp>
        <stp>61</stp>
        <stp>12/31/2013</stp>
        <stp>1</stp>
        <tr r="J873" s="2"/>
      </tp>
      <tp>
        <v>40857022.159999996</v>
        <stp/>
        <stp>EM_S_STM07_IS</stp>
        <stp>4</stp>
        <stp>300432.SZ</stp>
        <stp>61</stp>
        <stp>12/31/2011</stp>
        <stp>1</stp>
        <tr r="F1726" s="2"/>
      </tp>
      <tp>
        <v>40706459.509999998</v>
        <stp/>
        <stp>EM_S_STM07_IS</stp>
        <stp>4</stp>
        <stp>000403.SZ</stp>
        <stp>61</stp>
        <stp>12/31/2011</stp>
        <stp>1</stp>
        <tr r="F84" s="2"/>
      </tp>
      <tp>
        <v>42876135.460000001</v>
        <stp/>
        <stp>EM_S_STM07_IS</stp>
        <stp>4</stp>
        <stp>002403.SZ</stp>
        <stp>61</stp>
        <stp>12/31/2013</stp>
        <stp>1</stp>
        <tr r="J874" s="2"/>
      </tp>
      <tp>
        <v>1235849497.4100001</v>
        <stp/>
        <stp>EM_S_STM07_IS</stp>
        <stp>4</stp>
        <stp>300433.SZ</stp>
        <stp>61</stp>
        <stp>12/31/2011</stp>
        <stp>1</stp>
        <tr r="F1727" s="2"/>
      </tp>
      <tp>
        <v>30603981.190000001</v>
        <stp/>
        <stp>EM_S_STM07_IS</stp>
        <stp>4</stp>
        <stp>000404.SZ</stp>
        <stp>61</stp>
        <stp>12/31/2011</stp>
        <stp>1</stp>
        <tr r="F85" s="2"/>
      </tp>
      <tp>
        <v>80081560.109999999</v>
        <stp/>
        <stp>EM_S_STM07_IS</stp>
        <stp>4</stp>
        <stp>002404.SZ</stp>
        <stp>61</stp>
        <stp>12/31/2013</stp>
        <stp>1</stp>
        <tr r="J875" s="2"/>
      </tp>
      <tp>
        <v>53970583.079999998</v>
        <stp/>
        <stp>EM_S_STM07_IS</stp>
        <stp>4</stp>
        <stp>300434.SZ</stp>
        <stp>61</stp>
        <stp>12/31/2011</stp>
        <stp>1</stp>
        <tr r="F1728" s="2"/>
      </tp>
      <tp>
        <v>105326522.08</v>
        <stp/>
        <stp>EM_S_STM07_IS</stp>
        <stp>4</stp>
        <stp>002405.SZ</stp>
        <stp>61</stp>
        <stp>12/31/2013</stp>
        <stp>1</stp>
        <tr r="J876" s="2"/>
      </tp>
      <tp>
        <v>36374545.359999999</v>
        <stp/>
        <stp>EM_S_STM07_IS</stp>
        <stp>4</stp>
        <stp>300435.SZ</stp>
        <stp>61</stp>
        <stp>12/31/2011</stp>
        <stp>1</stp>
        <tr r="F1729" s="2"/>
      </tp>
      <tp>
        <v>125582499.19</v>
        <stp/>
        <stp>EM_S_STM07_IS</stp>
        <stp>4</stp>
        <stp>002406.SZ</stp>
        <stp>61</stp>
        <stp>12/31/2013</stp>
        <stp>1</stp>
        <tr r="J877" s="2"/>
      </tp>
      <tp>
        <v>33824433.109999999</v>
        <stp/>
        <stp>EM_S_STM07_IS</stp>
        <stp>4</stp>
        <stp>300436.SZ</stp>
        <stp>61</stp>
        <stp>12/31/2011</stp>
        <stp>1</stp>
        <tr r="F1730" s="2"/>
      </tp>
      <tp>
        <v>7273378.2800000003</v>
        <stp/>
        <stp>EM_S_STM07_IS</stp>
        <stp>4</stp>
        <stp>000407.SZ</stp>
        <stp>61</stp>
        <stp>12/31/2011</stp>
        <stp>1</stp>
        <tr r="F86" s="2"/>
      </tp>
      <tp>
        <v>16358947.35</v>
        <stp/>
        <stp>EM_S_STM07_IS</stp>
        <stp>4</stp>
        <stp>002407.SZ</stp>
        <stp>61</stp>
        <stp>12/31/2013</stp>
        <stp>1</stp>
        <tr r="J878" s="2"/>
      </tp>
      <tp>
        <v>31855629.809999999</v>
        <stp/>
        <stp>EM_S_STM07_IS</stp>
        <stp>4</stp>
        <stp>300437.SZ</stp>
        <stp>61</stp>
        <stp>12/31/2011</stp>
        <stp>1</stp>
        <tr r="F1731" s="2"/>
      </tp>
      <tp>
        <v>7348535.1100000003</v>
        <stp/>
        <stp>EM_S_STM07_IS</stp>
        <stp>4</stp>
        <stp>000408.SZ</stp>
        <stp>61</stp>
        <stp>12/31/2011</stp>
        <stp>1</stp>
        <tr r="F87" s="2"/>
      </tp>
      <tp>
        <v>346076871.47000003</v>
        <stp/>
        <stp>EM_S_STM07_IS</stp>
        <stp>4</stp>
        <stp>002408.SZ</stp>
        <stp>61</stp>
        <stp>12/31/2013</stp>
        <stp>1</stp>
        <tr r="J879" s="2"/>
      </tp>
      <tp>
        <v>47246400</v>
        <stp/>
        <stp>EM_S_STM07_IS</stp>
        <stp>4</stp>
        <stp>300438.SZ</stp>
        <stp>61</stp>
        <stp>12/31/2011</stp>
        <stp>1</stp>
        <tr r="F1732" s="2"/>
      </tp>
      <tp>
        <v>5605807.75</v>
        <stp/>
        <stp>EM_S_STM07_IS</stp>
        <stp>4</stp>
        <stp>000409.SZ</stp>
        <stp>61</stp>
        <stp>12/31/2011</stp>
        <stp>1</stp>
        <tr r="F88" s="2"/>
      </tp>
      <tp>
        <v>78681400.060000002</v>
        <stp/>
        <stp>EM_S_STM07_IS</stp>
        <stp>4</stp>
        <stp>002409.SZ</stp>
        <stp>61</stp>
        <stp>12/31/2013</stp>
        <stp>1</stp>
        <tr r="J880" s="2"/>
      </tp>
      <tp>
        <v>53328068.960000001</v>
        <stp/>
        <stp>EM_S_STM07_IS</stp>
        <stp>4</stp>
        <stp>300439.SZ</stp>
        <stp>61</stp>
        <stp>12/31/2011</stp>
        <stp>1</stp>
        <tr r="F1733" s="2"/>
      </tp>
      <tp>
        <v>104771715.45999999</v>
        <stp/>
        <stp>EM_S_STM07_IS</stp>
        <stp>4</stp>
        <stp>000410.SZ</stp>
        <stp>61</stp>
        <stp>12/31/2011</stp>
        <stp>1</stp>
        <tr r="F89" s="2"/>
      </tp>
      <tp>
        <v>488354757.64999998</v>
        <stp/>
        <stp>EM_S_STM07_IS</stp>
        <stp>4</stp>
        <stp>002410.SZ</stp>
        <stp>61</stp>
        <stp>12/31/2013</stp>
        <stp>1</stp>
        <tr r="J881" s="2"/>
      </tp>
      <tp>
        <v>34154468.469999999</v>
        <stp/>
        <stp>EM_S_STM07_IS</stp>
        <stp>4</stp>
        <stp>300420.SZ</stp>
        <stp>61</stp>
        <stp>12/31/2011</stp>
        <stp>1</stp>
        <tr r="F1714" s="2"/>
      </tp>
      <tp>
        <v>187272544.11000001</v>
        <stp/>
        <stp>EM_S_STM07_IS</stp>
        <stp>4</stp>
        <stp>000411.SZ</stp>
        <stp>61</stp>
        <stp>12/31/2011</stp>
        <stp>1</stp>
        <tr r="F90" s="2"/>
      </tp>
      <tp>
        <v>26887090.609999999</v>
        <stp/>
        <stp>EM_S_STM07_IS</stp>
        <stp>4</stp>
        <stp>002411.SZ</stp>
        <stp>61</stp>
        <stp>12/31/2013</stp>
        <stp>1</stp>
        <tr r="J882" s="2"/>
      </tp>
      <tp>
        <v>46468260.140000001</v>
        <stp/>
        <stp>EM_S_STM07_IS</stp>
        <stp>4</stp>
        <stp>300421.SZ</stp>
        <stp>61</stp>
        <stp>12/31/2011</stp>
        <stp>1</stp>
        <tr r="F1715" s="2"/>
      </tp>
      <tp>
        <v>110832646.34</v>
        <stp/>
        <stp>EM_S_STM07_IS</stp>
        <stp>4</stp>
        <stp>002412.SZ</stp>
        <stp>61</stp>
        <stp>12/31/2013</stp>
        <stp>1</stp>
        <tr r="J883" s="2"/>
      </tp>
      <tp>
        <v>30944862.300000001</v>
        <stp/>
        <stp>EM_S_STM07_IS</stp>
        <stp>4</stp>
        <stp>300422.SZ</stp>
        <stp>61</stp>
        <stp>12/31/2011</stp>
        <stp>1</stp>
        <tr r="F1716" s="2"/>
      </tp>
      <tp>
        <v>11850352.65</v>
        <stp/>
        <stp>EM_S_STM07_IS</stp>
        <stp>4</stp>
        <stp>000413.SZ</stp>
        <stp>61</stp>
        <stp>12/31/2011</stp>
        <stp>1</stp>
        <tr r="F91" s="2"/>
      </tp>
      <tp>
        <v>25515179.800000001</v>
        <stp/>
        <stp>EM_S_STM07_IS</stp>
        <stp>4</stp>
        <stp>002413.SZ</stp>
        <stp>61</stp>
        <stp>12/31/2013</stp>
        <stp>1</stp>
        <tr r="J884" s="2"/>
      </tp>
      <tp>
        <v>28585325.800000001</v>
        <stp/>
        <stp>EM_S_STM07_IS</stp>
        <stp>4</stp>
        <stp>300423.SZ</stp>
        <stp>61</stp>
        <stp>12/31/2011</stp>
        <stp>1</stp>
        <tr r="F1717" s="2"/>
      </tp>
      <tp>
        <v>61508780.579999998</v>
        <stp/>
        <stp>EM_S_STM07_IS</stp>
        <stp>4</stp>
        <stp>002414.SZ</stp>
        <stp>61</stp>
        <stp>12/31/2013</stp>
        <stp>1</stp>
        <tr r="J885" s="2"/>
      </tp>
      <tp>
        <v>60301346.460000001</v>
        <stp/>
        <stp>EM_S_STM07_IS</stp>
        <stp>4</stp>
        <stp>300424.SZ</stp>
        <stp>61</stp>
        <stp>12/31/2011</stp>
        <stp>1</stp>
        <tr r="F1718" s="2"/>
      </tp>
      <tp>
        <v>366930840.08999997</v>
        <stp/>
        <stp>EM_S_STM07_IS</stp>
        <stp>4</stp>
        <stp>000415.SZ</stp>
        <stp>61</stp>
        <stp>12/31/2011</stp>
        <stp>1</stp>
        <tr r="F92" s="2"/>
      </tp>
      <tp>
        <v>3066648532.9000001</v>
        <stp/>
        <stp>EM_S_STM07_IS</stp>
        <stp>4</stp>
        <stp>002415.SZ</stp>
        <stp>61</stp>
        <stp>12/31/2013</stp>
        <stp>1</stp>
        <tr r="J886" s="2"/>
      </tp>
      <tp>
        <v>46307719.130000003</v>
        <stp/>
        <stp>EM_S_STM07_IS</stp>
        <stp>4</stp>
        <stp>300425.SZ</stp>
        <stp>61</stp>
        <stp>12/31/2011</stp>
        <stp>1</stp>
        <tr r="F1719" s="2"/>
      </tp>
      <tp>
        <v>31897986.440000001</v>
        <stp/>
        <stp>EM_S_STM07_IS</stp>
        <stp>4</stp>
        <stp>000416.SZ</stp>
        <stp>61</stp>
        <stp>12/31/2011</stp>
        <stp>1</stp>
        <tr r="F93" s="2"/>
      </tp>
      <tp>
        <v>754479089.16999996</v>
        <stp/>
        <stp>EM_S_STM07_IS</stp>
        <stp>4</stp>
        <stp>002416.SZ</stp>
        <stp>61</stp>
        <stp>12/31/2013</stp>
        <stp>1</stp>
        <tr r="J887" s="2"/>
      </tp>
      <tp>
        <v>39578622.030000001</v>
        <stp/>
        <stp>EM_S_STM07_IS</stp>
        <stp>4</stp>
        <stp>300426.SZ</stp>
        <stp>61</stp>
        <stp>12/31/2011</stp>
        <stp>1</stp>
        <tr r="F1720" s="2"/>
      </tp>
      <tp>
        <v>504651543.12</v>
        <stp/>
        <stp>EM_S_STM07_IS</stp>
        <stp>4</stp>
        <stp>000417.SZ</stp>
        <stp>61</stp>
        <stp>12/31/2011</stp>
        <stp>1</stp>
        <tr r="F94" s="2"/>
      </tp>
      <tp>
        <v>-132024989.31999999</v>
        <stp/>
        <stp>EM_S_STM07_IS</stp>
        <stp>4</stp>
        <stp>002417.SZ</stp>
        <stp>61</stp>
        <stp>12/31/2013</stp>
        <stp>1</stp>
        <tr r="J888" s="2"/>
      </tp>
      <tp>
        <v>47032423.409999996</v>
        <stp/>
        <stp>EM_S_STM07_IS</stp>
        <stp>4</stp>
        <stp>300427.SZ</stp>
        <stp>61</stp>
        <stp>12/31/2011</stp>
        <stp>1</stp>
        <tr r="F1721" s="2"/>
      </tp>
      <tp>
        <v>453327963.81</v>
        <stp/>
        <stp>EM_S_STM07_IS</stp>
        <stp>4</stp>
        <stp>000418.SZ</stp>
        <stp>61</stp>
        <stp>12/31/2011</stp>
        <stp>1</stp>
        <tr r="F95" s="2"/>
      </tp>
      <tp>
        <v>14674957.359999999</v>
        <stp/>
        <stp>EM_S_STM07_IS</stp>
        <stp>4</stp>
        <stp>002418.SZ</stp>
        <stp>61</stp>
        <stp>12/31/2013</stp>
        <stp>1</stp>
        <tr r="J889" s="2"/>
      </tp>
      <tp>
        <v>35862649.93</v>
        <stp/>
        <stp>EM_S_STM07_IS</stp>
        <stp>4</stp>
        <stp>300428.SZ</stp>
        <stp>61</stp>
        <stp>12/31/2011</stp>
        <stp>1</stp>
        <tr r="F1722" s="2"/>
      </tp>
      <tp>
        <v>216298201.34</v>
        <stp/>
        <stp>EM_S_STM07_IS</stp>
        <stp>4</stp>
        <stp>000419.SZ</stp>
        <stp>61</stp>
        <stp>12/31/2011</stp>
        <stp>1</stp>
        <tr r="F96" s="2"/>
      </tp>
      <tp>
        <v>615443104.26999998</v>
        <stp/>
        <stp>EM_S_STM07_IS</stp>
        <stp>4</stp>
        <stp>002419.SZ</stp>
        <stp>61</stp>
        <stp>12/31/2013</stp>
        <stp>1</stp>
        <tr r="J890" s="2"/>
      </tp>
      <tp>
        <v>33172175.129999999</v>
        <stp/>
        <stp>EM_S_STM07_IS</stp>
        <stp>4</stp>
        <stp>300429.SZ</stp>
        <stp>61</stp>
        <stp>12/31/2011</stp>
        <stp>1</stp>
        <tr r="F1723" s="2"/>
      </tp>
      <tp>
        <v>74123526.670000002</v>
        <stp/>
        <stp>EM_S_STM07_IS</stp>
        <stp>4</stp>
        <stp>002460.SZ</stp>
        <stp>61</stp>
        <stp>12/31/2013</stp>
        <stp>1</stp>
        <tr r="J931" s="2"/>
      </tp>
      <tp>
        <v>39280410.990000002</v>
        <stp/>
        <stp>EM_S_STM07_IS</stp>
        <stp>4</stp>
        <stp>300450.SZ</stp>
        <stp>61</stp>
        <stp>12/31/2011</stp>
        <stp>1</stp>
        <tr r="F1744" s="2"/>
      </tp>
      <tp>
        <v>41237683.909999996</v>
        <stp/>
        <stp>EM_S_STM07_IS</stp>
        <stp>4</stp>
        <stp>002461.SZ</stp>
        <stp>61</stp>
        <stp>12/31/2013</stp>
        <stp>1</stp>
        <tr r="J932" s="2"/>
      </tp>
      <tp>
        <v>47162539.090000004</v>
        <stp/>
        <stp>EM_S_STM07_IS</stp>
        <stp>4</stp>
        <stp>300451.SZ</stp>
        <stp>61</stp>
        <stp>12/31/2011</stp>
        <stp>1</stp>
        <tr r="F1745" s="2"/>
      </tp>
      <tp>
        <v>130168774.06</v>
        <stp/>
        <stp>EM_S_STM07_IS</stp>
        <stp>4</stp>
        <stp>002462.SZ</stp>
        <stp>61</stp>
        <stp>12/31/2013</stp>
        <stp>1</stp>
        <tr r="J933" s="2"/>
      </tp>
      <tp>
        <v>21844998.120000001</v>
        <stp/>
        <stp>EM_S_STM07_IS</stp>
        <stp>4</stp>
        <stp>300452.SZ</stp>
        <stp>61</stp>
        <stp>12/31/2011</stp>
        <stp>1</stp>
        <tr r="F1746" s="2"/>
      </tp>
      <tp>
        <v>179991985</v>
        <stp/>
        <stp>EM_S_STM07_IS</stp>
        <stp>4</stp>
        <stp>002463.SZ</stp>
        <stp>61</stp>
        <stp>12/31/2013</stp>
        <stp>1</stp>
        <tr r="J934" s="2"/>
      </tp>
      <tp>
        <v>35026821.170000002</v>
        <stp/>
        <stp>EM_S_STM07_IS</stp>
        <stp>4</stp>
        <stp>300453.SZ</stp>
        <stp>61</stp>
        <stp>12/31/2011</stp>
        <stp>1</stp>
        <tr r="F1747" s="2"/>
      </tp>
      <tp>
        <v>37598146.07</v>
        <stp/>
        <stp>EM_S_STM07_IS</stp>
        <stp>4</stp>
        <stp>002464.SZ</stp>
        <stp>61</stp>
        <stp>12/31/2013</stp>
        <stp>1</stp>
        <tr r="J935" s="2"/>
      </tp>
      <tp>
        <v>326198498.83999997</v>
        <stp/>
        <stp>EM_S_STM07_IS</stp>
        <stp>4</stp>
        <stp>002465.SZ</stp>
        <stp>61</stp>
        <stp>12/31/2013</stp>
        <stp>1</stp>
        <tr r="J936" s="2"/>
      </tp>
      <tp>
        <v>52379019.039999999</v>
        <stp/>
        <stp>EM_S_STM07_IS</stp>
        <stp>4</stp>
        <stp>300455.SZ</stp>
        <stp>61</stp>
        <stp>12/31/2011</stp>
        <stp>1</stp>
        <tr r="F1748" s="2"/>
      </tp>
      <tp>
        <v>-132361442.45</v>
        <stp/>
        <stp>EM_S_STM07_IS</stp>
        <stp>4</stp>
        <stp>002466.SZ</stp>
        <stp>61</stp>
        <stp>12/31/2013</stp>
        <stp>1</stp>
        <tr r="J937" s="2"/>
      </tp>
      <tp>
        <v>46500000</v>
        <stp/>
        <stp>EM_S_STM07_IS</stp>
        <stp>4</stp>
        <stp>300456.SZ</stp>
        <stp>61</stp>
        <stp>12/31/2011</stp>
        <stp>1</stp>
        <tr r="F1749" s="2"/>
      </tp>
      <tp>
        <v>137791122.41</v>
        <stp/>
        <stp>EM_S_STM07_IS</stp>
        <stp>4</stp>
        <stp>002467.SZ</stp>
        <stp>61</stp>
        <stp>12/31/2013</stp>
        <stp>1</stp>
        <tr r="J938" s="2"/>
      </tp>
      <tp>
        <v>31945165</v>
        <stp/>
        <stp>EM_S_STM07_IS</stp>
        <stp>4</stp>
        <stp>300457.SZ</stp>
        <stp>61</stp>
        <stp>12/31/2011</stp>
        <stp>1</stp>
        <tr r="F1750" s="2"/>
      </tp>
      <tp>
        <v>8931403.3399999999</v>
        <stp/>
        <stp>EM_S_STM07_IS</stp>
        <stp>4</stp>
        <stp>002468.SZ</stp>
        <stp>61</stp>
        <stp>12/31/2013</stp>
        <stp>1</stp>
        <tr r="J939" s="2"/>
      </tp>
      <tp>
        <v>58915067.229999997</v>
        <stp/>
        <stp>EM_S_STM07_IS</stp>
        <stp>4</stp>
        <stp>300458.SZ</stp>
        <stp>61</stp>
        <stp>12/31/2011</stp>
        <stp>1</stp>
        <tr r="F1751" s="2"/>
      </tp>
      <tp>
        <v>121612504.33</v>
        <stp/>
        <stp>EM_S_STM07_IS</stp>
        <stp>4</stp>
        <stp>002469.SZ</stp>
        <stp>61</stp>
        <stp>12/31/2013</stp>
        <stp>1</stp>
        <tr r="J940" s="2"/>
      </tp>
      <tp>
        <v>45656184.229999997</v>
        <stp/>
        <stp>EM_S_STM07_IS</stp>
        <stp>4</stp>
        <stp>300459.SZ</stp>
        <stp>61</stp>
        <stp>12/31/2011</stp>
        <stp>1</stp>
        <tr r="F1752" s="2"/>
      </tp>
      <tp>
        <v>663936001.69000006</v>
        <stp/>
        <stp>EM_S_STM07_IS</stp>
        <stp>4</stp>
        <stp>002470.SZ</stp>
        <stp>61</stp>
        <stp>12/31/2013</stp>
        <stp>1</stp>
        <tr r="J941" s="2"/>
      </tp>
      <tp>
        <v>76055355.189999998</v>
        <stp/>
        <stp>EM_S_STM07_IS</stp>
        <stp>4</stp>
        <stp>300440.SZ</stp>
        <stp>61</stp>
        <stp>12/31/2011</stp>
        <stp>1</stp>
        <tr r="F1734" s="2"/>
      </tp>
      <tp>
        <v>165008263.72999999</v>
        <stp/>
        <stp>EM_S_STM07_IS</stp>
        <stp>4</stp>
        <stp>002471.SZ</stp>
        <stp>61</stp>
        <stp>12/31/2013</stp>
        <stp>1</stp>
        <tr r="J942" s="2"/>
      </tp>
      <tp>
        <v>40123473.590000004</v>
        <stp/>
        <stp>EM_S_STM07_IS</stp>
        <stp>4</stp>
        <stp>300441.SZ</stp>
        <stp>61</stp>
        <stp>12/31/2011</stp>
        <stp>1</stp>
        <tr r="F1735" s="2"/>
      </tp>
      <tp>
        <v>67295686.269999996</v>
        <stp/>
        <stp>EM_S_STM07_IS</stp>
        <stp>4</stp>
        <stp>002472.SZ</stp>
        <stp>61</stp>
        <stp>12/31/2013</stp>
        <stp>1</stp>
        <tr r="J943" s="2"/>
      </tp>
      <tp>
        <v>56172780.82</v>
        <stp/>
        <stp>EM_S_STM07_IS</stp>
        <stp>4</stp>
        <stp>300442.SZ</stp>
        <stp>61</stp>
        <stp>12/31/2011</stp>
        <stp>1</stp>
        <tr r="F1736" s="2"/>
      </tp>
      <tp>
        <v>2588522.84</v>
        <stp/>
        <stp>EM_S_STM07_IS</stp>
        <stp>4</stp>
        <stp>002473.SZ</stp>
        <stp>61</stp>
        <stp>12/31/2013</stp>
        <stp>1</stp>
        <tr r="J944" s="2"/>
      </tp>
      <tp>
        <v>40885336.100000001</v>
        <stp/>
        <stp>EM_S_STM07_IS</stp>
        <stp>4</stp>
        <stp>300443.SZ</stp>
        <stp>61</stp>
        <stp>12/31/2011</stp>
        <stp>1</stp>
        <tr r="F1737" s="2"/>
      </tp>
      <tp>
        <v>62838706.640000001</v>
        <stp/>
        <stp>EM_S_STM07_IS</stp>
        <stp>4</stp>
        <stp>002474.SZ</stp>
        <stp>61</stp>
        <stp>12/31/2013</stp>
        <stp>1</stp>
        <tr r="J945" s="2"/>
      </tp>
      <tp>
        <v>49747492.210000001</v>
        <stp/>
        <stp>EM_S_STM07_IS</stp>
        <stp>4</stp>
        <stp>300444.SZ</stp>
        <stp>61</stp>
        <stp>12/31/2011</stp>
        <stp>1</stp>
        <tr r="F1738" s="2"/>
      </tp>
      <tp>
        <v>339775798.81999999</v>
        <stp/>
        <stp>EM_S_STM07_IS</stp>
        <stp>4</stp>
        <stp>002475.SZ</stp>
        <stp>61</stp>
        <stp>12/31/2013</stp>
        <stp>1</stp>
        <tr r="J946" s="2"/>
      </tp>
      <tp>
        <v>23274748.309999999</v>
        <stp/>
        <stp>EM_S_STM07_IS</stp>
        <stp>4</stp>
        <stp>300445.SZ</stp>
        <stp>61</stp>
        <stp>12/31/2011</stp>
        <stp>1</stp>
        <tr r="F1739" s="2"/>
      </tp>
      <tp>
        <v>46932205.229999997</v>
        <stp/>
        <stp>EM_S_STM07_IS</stp>
        <stp>4</stp>
        <stp>002476.SZ</stp>
        <stp>61</stp>
        <stp>12/31/2013</stp>
        <stp>1</stp>
        <tr r="J947" s="2"/>
      </tp>
      <tp>
        <v>31654493.239999998</v>
        <stp/>
        <stp>EM_S_STM07_IS</stp>
        <stp>4</stp>
        <stp>300446.SZ</stp>
        <stp>61</stp>
        <stp>12/31/2011</stp>
        <stp>1</stp>
        <tr r="F1740" s="2"/>
      </tp>
      <tp>
        <v>75621118.090000004</v>
        <stp/>
        <stp>EM_S_STM07_IS</stp>
        <stp>4</stp>
        <stp>002477.SZ</stp>
        <stp>61</stp>
        <stp>12/31/2013</stp>
        <stp>1</stp>
        <tr r="J948" s="2"/>
      </tp>
      <tp>
        <v>37117308.380000003</v>
        <stp/>
        <stp>EM_S_STM07_IS</stp>
        <stp>4</stp>
        <stp>300447.SZ</stp>
        <stp>61</stp>
        <stp>12/31/2011</stp>
        <stp>1</stp>
        <tr r="F1741" s="2"/>
      </tp>
      <tp>
        <v>227003692.66</v>
        <stp/>
        <stp>EM_S_STM07_IS</stp>
        <stp>4</stp>
        <stp>002478.SZ</stp>
        <stp>61</stp>
        <stp>12/31/2013</stp>
        <stp>1</stp>
        <tr r="J949" s="2"/>
      </tp>
      <tp>
        <v>34177817.850000001</v>
        <stp/>
        <stp>EM_S_STM07_IS</stp>
        <stp>4</stp>
        <stp>300448.SZ</stp>
        <stp>61</stp>
        <stp>12/31/2011</stp>
        <stp>1</stp>
        <tr r="F1742" s="2"/>
      </tp>
      <tp>
        <v>142977476.19999999</v>
        <stp/>
        <stp>EM_S_STM07_IS</stp>
        <stp>4</stp>
        <stp>002479.SZ</stp>
        <stp>61</stp>
        <stp>12/31/2013</stp>
        <stp>1</stp>
        <tr r="J950" s="2"/>
      </tp>
      <tp>
        <v>42143894.170000002</v>
        <stp/>
        <stp>EM_S_STM07_IS</stp>
        <stp>4</stp>
        <stp>300449.SZ</stp>
        <stp>61</stp>
        <stp>12/31/2011</stp>
        <stp>1</stp>
        <tr r="F1743" s="2"/>
      </tp>
      <tp>
        <v>827683459.23000002</v>
        <stp/>
        <stp>EM_S_STM07_IS</stp>
        <stp>4</stp>
        <stp>002440.SZ</stp>
        <stp>61</stp>
        <stp>12/31/2013</stp>
        <stp>1</stp>
        <tr r="J911" s="2"/>
      </tp>
      <tp>
        <v>48973745.939999998</v>
        <stp/>
        <stp>EM_S_STM07_IS</stp>
        <stp>4</stp>
        <stp>300470.SZ</stp>
        <stp>61</stp>
        <stp>12/31/2011</stp>
        <stp>1</stp>
        <tr r="F1763" s="2"/>
      </tp>
      <tp>
        <v>182692741.33000001</v>
        <stp/>
        <stp>EM_S_STM07_IS</stp>
        <stp>4</stp>
        <stp>002441.SZ</stp>
        <stp>61</stp>
        <stp>12/31/2013</stp>
        <stp>1</stp>
        <tr r="J912" s="2"/>
      </tp>
      <tp>
        <v>73533409.560000002</v>
        <stp/>
        <stp>EM_S_STM07_IS</stp>
        <stp>4</stp>
        <stp>300471.SZ</stp>
        <stp>61</stp>
        <stp>12/31/2011</stp>
        <stp>1</stp>
        <tr r="F1764" s="2"/>
      </tp>
      <tp>
        <v>19510469.530000001</v>
        <stp/>
        <stp>EM_S_STM07_IS</stp>
        <stp>4</stp>
        <stp>002442.SZ</stp>
        <stp>61</stp>
        <stp>12/31/2013</stp>
        <stp>1</stp>
        <tr r="J913" s="2"/>
      </tp>
      <tp>
        <v>23738258.91</v>
        <stp/>
        <stp>EM_S_STM07_IS</stp>
        <stp>4</stp>
        <stp>300472.SZ</stp>
        <stp>61</stp>
        <stp>12/31/2011</stp>
        <stp>1</stp>
        <tr r="F1765" s="2"/>
      </tp>
      <tp>
        <v>110730125.3</v>
        <stp/>
        <stp>EM_S_STM07_IS</stp>
        <stp>4</stp>
        <stp>002443.SZ</stp>
        <stp>61</stp>
        <stp>12/31/2013</stp>
        <stp>1</stp>
        <tr r="J914" s="2"/>
      </tp>
      <tp>
        <v>117744587.09999999</v>
        <stp/>
        <stp>EM_S_STM07_IS</stp>
        <stp>4</stp>
        <stp>300473.SZ</stp>
        <stp>61</stp>
        <stp>12/31/2011</stp>
        <stp>1</stp>
        <tr r="F1766" s="2"/>
      </tp>
      <tp>
        <v>427608984.37</v>
        <stp/>
        <stp>EM_S_STM07_IS</stp>
        <stp>4</stp>
        <stp>002444.SZ</stp>
        <stp>61</stp>
        <stp>12/31/2013</stp>
        <stp>1</stp>
        <tr r="J915" s="2"/>
      </tp>
      <tp>
        <v>53772094.829999998</v>
        <stp/>
        <stp>EM_S_STM07_IS</stp>
        <stp>4</stp>
        <stp>300474.SZ</stp>
        <stp>61</stp>
        <stp>12/31/2011</stp>
        <stp>1</stp>
        <tr r="F1767" s="2"/>
      </tp>
      <tp>
        <v>50353276.270000003</v>
        <stp/>
        <stp>EM_S_STM07_IS</stp>
        <stp>4</stp>
        <stp>002445.SZ</stp>
        <stp>61</stp>
        <stp>12/31/2013</stp>
        <stp>1</stp>
        <tr r="J916" s="2"/>
      </tp>
      <tp>
        <v>73172500</v>
        <stp/>
        <stp>EM_S_STM07_IS</stp>
        <stp>4</stp>
        <stp>300475.SZ</stp>
        <stp>61</stp>
        <stp>12/31/2011</stp>
        <stp>1</stp>
        <tr r="F1768" s="2"/>
      </tp>
      <tp>
        <v>4525686.59</v>
        <stp/>
        <stp>EM_S_STM07_IS</stp>
        <stp>4</stp>
        <stp>002446.SZ</stp>
        <stp>61</stp>
        <stp>12/31/2013</stp>
        <stp>1</stp>
        <tr r="J917" s="2"/>
      </tp>
      <tp>
        <v>59358694.490000002</v>
        <stp/>
        <stp>EM_S_STM07_IS</stp>
        <stp>4</stp>
        <stp>300476.SZ</stp>
        <stp>61</stp>
        <stp>12/31/2011</stp>
        <stp>1</stp>
        <tr r="F1769" s="2"/>
      </tp>
      <tp>
        <v>162531077.02000001</v>
        <stp/>
        <stp>EM_S_STM07_IS</stp>
        <stp>4</stp>
        <stp>002447.SZ</stp>
        <stp>61</stp>
        <stp>12/31/2013</stp>
        <stp>1</stp>
        <tr r="J918" s="2"/>
      </tp>
      <tp>
        <v>55120358.399999999</v>
        <stp/>
        <stp>EM_S_STM07_IS</stp>
        <stp>4</stp>
        <stp>300477.SZ</stp>
        <stp>61</stp>
        <stp>12/31/2011</stp>
        <stp>1</stp>
        <tr r="F1770" s="2"/>
      </tp>
      <tp>
        <v>162404590.44</v>
        <stp/>
        <stp>EM_S_STM07_IS</stp>
        <stp>4</stp>
        <stp>002448.SZ</stp>
        <stp>61</stp>
        <stp>12/31/2013</stp>
        <stp>1</stp>
        <tr r="J919" s="2"/>
      </tp>
      <tp>
        <v>33294980.920000002</v>
        <stp/>
        <stp>EM_S_STM07_IS</stp>
        <stp>4</stp>
        <stp>300478.SZ</stp>
        <stp>61</stp>
        <stp>12/31/2011</stp>
        <stp>1</stp>
        <tr r="F1771" s="2"/>
      </tp>
      <tp>
        <v>112977176.43000001</v>
        <stp/>
        <stp>EM_S_STM07_IS</stp>
        <stp>4</stp>
        <stp>002449.SZ</stp>
        <stp>61</stp>
        <stp>12/31/2013</stp>
        <stp>1</stp>
        <tr r="J920" s="2"/>
      </tp>
      <tp>
        <v>32667048.469999999</v>
        <stp/>
        <stp>EM_S_STM07_IS</stp>
        <stp>4</stp>
        <stp>300479.SZ</stp>
        <stp>61</stp>
        <stp>12/31/2011</stp>
        <stp>1</stp>
        <tr r="F1772" s="2"/>
      </tp>
      <tp>
        <v>658620360</v>
        <stp/>
        <stp>EM_S_STM07_IS</stp>
        <stp>4</stp>
        <stp>002450.SZ</stp>
        <stp>61</stp>
        <stp>12/31/2013</stp>
        <stp>1</stp>
        <tr r="J921" s="2"/>
      </tp>
      <tp>
        <v>45265249.130000003</v>
        <stp/>
        <stp>EM_S_STM07_IS</stp>
        <stp>4</stp>
        <stp>300460.SZ</stp>
        <stp>61</stp>
        <stp>12/31/2011</stp>
        <stp>1</stp>
        <tr r="F1753" s="2"/>
      </tp>
      <tp>
        <v>16992099.66</v>
        <stp/>
        <stp>EM_S_STM07_IS</stp>
        <stp>4</stp>
        <stp>002451.SZ</stp>
        <stp>61</stp>
        <stp>12/31/2013</stp>
        <stp>1</stp>
        <tr r="J922" s="2"/>
      </tp>
      <tp>
        <v>41330573.149999999</v>
        <stp/>
        <stp>EM_S_STM07_IS</stp>
        <stp>4</stp>
        <stp>300461.SZ</stp>
        <stp>61</stp>
        <stp>12/31/2011</stp>
        <stp>1</stp>
        <tr r="F1754" s="2"/>
      </tp>
      <tp>
        <v>76600392.359999999</v>
        <stp/>
        <stp>EM_S_STM07_IS</stp>
        <stp>4</stp>
        <stp>002452.SZ</stp>
        <stp>61</stp>
        <stp>12/31/2013</stp>
        <stp>1</stp>
        <tr r="J923" s="2"/>
      </tp>
      <tp>
        <v>35736008.57</v>
        <stp/>
        <stp>EM_S_STM07_IS</stp>
        <stp>4</stp>
        <stp>300462.SZ</stp>
        <stp>61</stp>
        <stp>12/31/2011</stp>
        <stp>1</stp>
        <tr r="F1755" s="2"/>
      </tp>
      <tp>
        <v>47025259.850000001</v>
        <stp/>
        <stp>EM_S_STM07_IS</stp>
        <stp>4</stp>
        <stp>002453.SZ</stp>
        <stp>61</stp>
        <stp>12/31/2013</stp>
        <stp>1</stp>
        <tr r="J924" s="2"/>
      </tp>
      <tp>
        <v>120415498.59</v>
        <stp/>
        <stp>EM_S_STM07_IS</stp>
        <stp>4</stp>
        <stp>300463.SZ</stp>
        <stp>61</stp>
        <stp>12/31/2011</stp>
        <stp>1</stp>
        <tr r="F1756" s="2"/>
      </tp>
      <tp>
        <v>239518409.99000001</v>
        <stp/>
        <stp>EM_S_STM07_IS</stp>
        <stp>4</stp>
        <stp>002454.SZ</stp>
        <stp>61</stp>
        <stp>12/31/2013</stp>
        <stp>1</stp>
        <tr r="J925" s="2"/>
      </tp>
      <tp>
        <v>30825959.57</v>
        <stp/>
        <stp>EM_S_STM07_IS</stp>
        <stp>4</stp>
        <stp>300464.SZ</stp>
        <stp>61</stp>
        <stp>12/31/2011</stp>
        <stp>1</stp>
        <tr r="F1757" s="2"/>
      </tp>
      <tp>
        <v>40034858.359999999</v>
        <stp/>
        <stp>EM_S_STM07_IS</stp>
        <stp>4</stp>
        <stp>002455.SZ</stp>
        <stp>61</stp>
        <stp>12/31/2013</stp>
        <stp>1</stp>
        <tr r="J926" s="2"/>
      </tp>
      <tp>
        <v>51217140.490000002</v>
        <stp/>
        <stp>EM_S_STM07_IS</stp>
        <stp>4</stp>
        <stp>300465.SZ</stp>
        <stp>61</stp>
        <stp>12/31/2011</stp>
        <stp>1</stp>
        <tr r="F1758" s="2"/>
      </tp>
      <tp>
        <v>571335455.77999997</v>
        <stp/>
        <stp>EM_S_STM07_IS</stp>
        <stp>4</stp>
        <stp>002456.SZ</stp>
        <stp>61</stp>
        <stp>12/31/2013</stp>
        <stp>1</stp>
        <tr r="J927" s="2"/>
      </tp>
      <tp>
        <v>35820014.310000002</v>
        <stp/>
        <stp>EM_S_STM07_IS</stp>
        <stp>4</stp>
        <stp>300466.SZ</stp>
        <stp>61</stp>
        <stp>12/31/2011</stp>
        <stp>1</stp>
        <tr r="F1759" s="2"/>
      </tp>
      <tp>
        <v>113442251.69</v>
        <stp/>
        <stp>EM_S_STM07_IS</stp>
        <stp>4</stp>
        <stp>002457.SZ</stp>
        <stp>61</stp>
        <stp>12/31/2013</stp>
        <stp>1</stp>
        <tr r="J928" s="2"/>
      </tp>
      <tp>
        <v>20274628.32</v>
        <stp/>
        <stp>EM_S_STM07_IS</stp>
        <stp>4</stp>
        <stp>300467.SZ</stp>
        <stp>61</stp>
        <stp>12/31/2011</stp>
        <stp>1</stp>
        <tr r="F1760" s="2"/>
      </tp>
      <tp>
        <v>-288733368.79000002</v>
        <stp/>
        <stp>EM_S_STM07_IS</stp>
        <stp>4</stp>
        <stp>002458.SZ</stp>
        <stp>61</stp>
        <stp>12/31/2013</stp>
        <stp>1</stp>
        <tr r="J929" s="2"/>
      </tp>
      <tp>
        <v>71668344.629999995</v>
        <stp/>
        <stp>EM_S_STM07_IS</stp>
        <stp>4</stp>
        <stp>300468.SZ</stp>
        <stp>61</stp>
        <stp>12/31/2011</stp>
        <stp>1</stp>
        <tr r="F1761" s="2"/>
      </tp>
      <tp>
        <v>-429195777.81999999</v>
        <stp/>
        <stp>EM_S_STM07_IS</stp>
        <stp>4</stp>
        <stp>002459.SZ</stp>
        <stp>61</stp>
        <stp>12/31/2013</stp>
        <stp>1</stp>
        <tr r="J930" s="2"/>
      </tp>
      <tp>
        <v>21496396.370000001</v>
        <stp/>
        <stp>EM_S_STM07_IS</stp>
        <stp>4</stp>
        <stp>300469.SZ</stp>
        <stp>61</stp>
        <stp>12/31/2011</stp>
        <stp>1</stp>
        <tr r="F1762" s="2"/>
      </tp>
      <tp>
        <v>198630585.49000001</v>
        <stp/>
        <stp>EM_S_STM07_IS</stp>
        <stp>4</stp>
        <stp>600480.SH</stp>
        <stp>61</stp>
        <stp>12/31/2011</stp>
        <stp>1</stp>
        <tr r="F2266" s="2"/>
      </tp>
      <tp>
        <v>154882905.94</v>
        <stp/>
        <stp>EM_S_STM07_IS</stp>
        <stp>4</stp>
        <stp>600481.SH</stp>
        <stp>61</stp>
        <stp>12/31/2011</stp>
        <stp>1</stp>
        <tr r="F2267" s="2"/>
      </tp>
      <tp>
        <v>69378450.010000005</v>
        <stp/>
        <stp>EM_S_STM07_IS</stp>
        <stp>4</stp>
        <stp>600482.SH</stp>
        <stp>61</stp>
        <stp>12/31/2011</stp>
        <stp>1</stp>
        <tr r="F2268" s="2"/>
      </tp>
      <tp>
        <v>53429822.280000001</v>
        <stp/>
        <stp>EM_S_STM07_IS</stp>
        <stp>4</stp>
        <stp>600483.SH</stp>
        <stp>61</stp>
        <stp>12/31/2011</stp>
        <stp>1</stp>
        <tr r="F2269" s="2"/>
      </tp>
      <tp>
        <v>21485502.120000001</v>
        <stp/>
        <stp>EM_S_STM07_IS</stp>
        <stp>4</stp>
        <stp>600485.SH</stp>
        <stp>61</stp>
        <stp>12/31/2011</stp>
        <stp>1</stp>
        <tr r="F2270" s="2"/>
      </tp>
      <tp>
        <v>153705091.18000001</v>
        <stp/>
        <stp>EM_S_STM07_IS</stp>
        <stp>4</stp>
        <stp>600486.SH</stp>
        <stp>61</stp>
        <stp>12/31/2011</stp>
        <stp>1</stp>
        <tr r="F2271" s="2"/>
      </tp>
      <tp>
        <v>243468947.13</v>
        <stp/>
        <stp>EM_S_STM07_IS</stp>
        <stp>4</stp>
        <stp>600487.SH</stp>
        <stp>61</stp>
        <stp>12/31/2011</stp>
        <stp>1</stp>
        <tr r="F2272" s="2"/>
      </tp>
      <tp>
        <v>93198003.900000006</v>
        <stp/>
        <stp>EM_S_STM07_IS</stp>
        <stp>4</stp>
        <stp>600488.SH</stp>
        <stp>61</stp>
        <stp>12/31/2011</stp>
        <stp>1</stp>
        <tr r="F2273" s="2"/>
      </tp>
      <tp>
        <v>1816650505.8</v>
        <stp/>
        <stp>EM_S_STM07_IS</stp>
        <stp>4</stp>
        <stp>600489.SH</stp>
        <stp>61</stp>
        <stp>12/31/2011</stp>
        <stp>1</stp>
        <tr r="F2274" s="2"/>
      </tp>
      <tp>
        <v>5074024.68</v>
        <stp/>
        <stp>EM_S_STM07_IS</stp>
        <stp>4</stp>
        <stp>600490.SH</stp>
        <stp>61</stp>
        <stp>12/31/2011</stp>
        <stp>1</stp>
        <tr r="F2275" s="2"/>
      </tp>
      <tp>
        <v>278986981.81</v>
        <stp/>
        <stp>EM_S_STM07_IS</stp>
        <stp>4</stp>
        <stp>600491.SH</stp>
        <stp>61</stp>
        <stp>12/31/2011</stp>
        <stp>1</stp>
        <tr r="F2276" s="2"/>
      </tp>
      <tp>
        <v>-16777808.16</v>
        <stp/>
        <stp>EM_S_STM07_IS</stp>
        <stp>4</stp>
        <stp>600493.SH</stp>
        <stp>61</stp>
        <stp>12/31/2011</stp>
        <stp>1</stp>
        <tr r="F2277" s="2"/>
      </tp>
      <tp>
        <v>99717763.390000001</v>
        <stp/>
        <stp>EM_S_STM07_IS</stp>
        <stp>4</stp>
        <stp>600495.SH</stp>
        <stp>61</stp>
        <stp>12/31/2011</stp>
        <stp>1</stp>
        <tr r="F2278" s="2"/>
      </tp>
      <tp>
        <v>279794147.47000003</v>
        <stp/>
        <stp>EM_S_STM07_IS</stp>
        <stp>4</stp>
        <stp>600496.SH</stp>
        <stp>61</stp>
        <stp>12/31/2011</stp>
        <stp>1</stp>
        <tr r="F2279" s="2"/>
      </tp>
      <tp>
        <v>359077427.52999997</v>
        <stp/>
        <stp>EM_S_STM07_IS</stp>
        <stp>4</stp>
        <stp>600497.SH</stp>
        <stp>61</stp>
        <stp>12/31/2011</stp>
        <stp>1</stp>
        <tr r="F2280" s="2"/>
      </tp>
      <tp>
        <v>445540225.94999999</v>
        <stp/>
        <stp>EM_S_STM07_IS</stp>
        <stp>4</stp>
        <stp>600498.SH</stp>
        <stp>61</stp>
        <stp>12/31/2011</stp>
        <stp>1</stp>
        <tr r="F2281" s="2"/>
      </tp>
      <tp>
        <v>356138309.02999997</v>
        <stp/>
        <stp>EM_S_STM07_IS</stp>
        <stp>4</stp>
        <stp>600499.SH</stp>
        <stp>61</stp>
        <stp>12/31/2011</stp>
        <stp>1</stp>
        <tr r="F2282" s="2"/>
      </tp>
      <tp>
        <v>153221469.72</v>
        <stp/>
        <stp>EM_S_STM07_IS</stp>
        <stp>4</stp>
        <stp>600460.SH</stp>
        <stp>61</stp>
        <stp>12/31/2011</stp>
        <stp>1</stp>
        <tr r="F2252" s="2"/>
      </tp>
      <tp>
        <v>98710289.469999999</v>
        <stp/>
        <stp>EM_S_STM07_IS</stp>
        <stp>4</stp>
        <stp>600461.SH</stp>
        <stp>61</stp>
        <stp>12/31/2011</stp>
        <stp>1</stp>
        <tr r="F2253" s="2"/>
      </tp>
      <tp>
        <v>-760228234.80999994</v>
        <stp/>
        <stp>EM_S_STM07_IS</stp>
        <stp>4</stp>
        <stp>600462.SH</stp>
        <stp>61</stp>
        <stp>12/31/2011</stp>
        <stp>1</stp>
        <tr r="F2254" s="2"/>
      </tp>
      <tp>
        <v>73336973.090000004</v>
        <stp/>
        <stp>EM_S_STM07_IS</stp>
        <stp>4</stp>
        <stp>600463.SH</stp>
        <stp>61</stp>
        <stp>12/31/2011</stp>
        <stp>1</stp>
        <tr r="F2255" s="2"/>
      </tp>
      <tp>
        <v>23582570.82</v>
        <stp/>
        <stp>EM_S_STM07_IS</stp>
        <stp>4</stp>
        <stp>600466.SH</stp>
        <stp>61</stp>
        <stp>12/31/2011</stp>
        <stp>1</stp>
        <tr r="F2256" s="2"/>
      </tp>
      <tp>
        <v>207490349.22999999</v>
        <stp/>
        <stp>EM_S_STM07_IS</stp>
        <stp>4</stp>
        <stp>600467.SH</stp>
        <stp>61</stp>
        <stp>12/31/2011</stp>
        <stp>1</stp>
        <tr r="F2257" s="2"/>
      </tp>
      <tp>
        <v>49770436.600000001</v>
        <stp/>
        <stp>EM_S_STM07_IS</stp>
        <stp>4</stp>
        <stp>600468.SH</stp>
        <stp>61</stp>
        <stp>12/31/2011</stp>
        <stp>1</stp>
        <tr r="F2258" s="2"/>
      </tp>
      <tp>
        <v>234102085.31999999</v>
        <stp/>
        <stp>EM_S_STM07_IS</stp>
        <stp>4</stp>
        <stp>600469.SH</stp>
        <stp>61</stp>
        <stp>12/31/2011</stp>
        <stp>1</stp>
        <tr r="F2259" s="2"/>
      </tp>
      <tp>
        <v>133311322.75</v>
        <stp/>
        <stp>EM_S_STM07_IS</stp>
        <stp>4</stp>
        <stp>600470.SH</stp>
        <stp>61</stp>
        <stp>12/31/2011</stp>
        <stp>1</stp>
        <tr r="F2260" s="2"/>
      </tp>
      <tp>
        <v>136384154.56999999</v>
        <stp/>
        <stp>EM_S_STM07_IS</stp>
        <stp>4</stp>
        <stp>600475.SH</stp>
        <stp>61</stp>
        <stp>12/31/2011</stp>
        <stp>1</stp>
        <tr r="F2261" s="2"/>
      </tp>
      <tp>
        <v>6587270.6100000003</v>
        <stp/>
        <stp>EM_S_STM07_IS</stp>
        <stp>4</stp>
        <stp>600476.SH</stp>
        <stp>61</stp>
        <stp>12/31/2011</stp>
        <stp>1</stp>
        <tr r="F2262" s="2"/>
      </tp>
      <tp>
        <v>70644198.689999998</v>
        <stp/>
        <stp>EM_S_STM07_IS</stp>
        <stp>4</stp>
        <stp>600477.SH</stp>
        <stp>61</stp>
        <stp>12/31/2011</stp>
        <stp>1</stp>
        <tr r="F2263" s="2"/>
      </tp>
      <tp>
        <v>16452106.1</v>
        <stp/>
        <stp>EM_S_STM07_IS</stp>
        <stp>4</stp>
        <stp>600478.SH</stp>
        <stp>61</stp>
        <stp>12/31/2011</stp>
        <stp>1</stp>
        <tr r="F2264" s="2"/>
      </tp>
      <tp>
        <v>82821345.840000004</v>
        <stp/>
        <stp>EM_S_STM07_IS</stp>
        <stp>4</stp>
        <stp>600479.SH</stp>
        <stp>61</stp>
        <stp>12/31/2011</stp>
        <stp>1</stp>
        <tr r="F2265" s="2"/>
      </tp>
      <tp>
        <v>-74220365.060000002</v>
        <stp/>
        <stp>EM_S_STM07_IS</stp>
        <stp>4</stp>
        <stp>600444.SH</stp>
        <stp>61</stp>
        <stp>12/31/2011</stp>
        <stp>1</stp>
        <tr r="F2243" s="2"/>
      </tp>
      <tp>
        <v>160398890.28999999</v>
        <stp/>
        <stp>EM_S_STM07_IS</stp>
        <stp>4</stp>
        <stp>603444.SH</stp>
        <stp>61</stp>
        <stp>12/31/2012</stp>
        <stp>1</stp>
        <tr r="H2950" s="2"/>
      </tp>
      <tp>
        <v>53072078.630000003</v>
        <stp/>
        <stp>EM_S_STM07_IS</stp>
        <stp>4</stp>
        <stp>600446.SH</stp>
        <stp>61</stp>
        <stp>12/31/2011</stp>
        <stp>1</stp>
        <tr r="F2244" s="2"/>
      </tp>
      <tp>
        <v>15524237.720000001</v>
        <stp/>
        <stp>EM_S_STM07_IS</stp>
        <stp>4</stp>
        <stp>600448.SH</stp>
        <stp>61</stp>
        <stp>12/31/2011</stp>
        <stp>1</stp>
        <tr r="F2245" s="2"/>
      </tp>
      <tp>
        <v>353304974.92000002</v>
        <stp/>
        <stp>EM_S_STM07_IS</stp>
        <stp>4</stp>
        <stp>600449.SH</stp>
        <stp>61</stp>
        <stp>12/31/2011</stp>
        <stp>1</stp>
        <tr r="F2246" s="2"/>
      </tp>
      <tp>
        <v>10015172.890000001</v>
        <stp/>
        <stp>EM_S_STM07_IS</stp>
        <stp>4</stp>
        <stp>600452.SH</stp>
        <stp>61</stp>
        <stp>12/31/2011</stp>
        <stp>1</stp>
        <tr r="F2247" s="2"/>
      </tp>
      <tp>
        <v>14872819.970000001</v>
        <stp/>
        <stp>EM_S_STM07_IS</stp>
        <stp>4</stp>
        <stp>600455.SH</stp>
        <stp>61</stp>
        <stp>12/31/2011</stp>
        <stp>1</stp>
        <tr r="F2248" s="2"/>
      </tp>
      <tp>
        <v>61694435.609999999</v>
        <stp/>
        <stp>EM_S_STM07_IS</stp>
        <stp>4</stp>
        <stp>600456.SH</stp>
        <stp>61</stp>
        <stp>12/31/2011</stp>
        <stp>1</stp>
        <tr r="F2249" s="2"/>
      </tp>
      <tp>
        <v>136256784.90000001</v>
        <stp/>
        <stp>EM_S_STM07_IS</stp>
        <stp>4</stp>
        <stp>603456.SH</stp>
        <stp>61</stp>
        <stp>12/31/2012</stp>
        <stp>1</stp>
        <tr r="H2951" s="2"/>
      </tp>
      <tp>
        <v>233152782.33000001</v>
        <stp/>
        <stp>EM_S_STM07_IS</stp>
        <stp>4</stp>
        <stp>600458.SH</stp>
        <stp>61</stp>
        <stp>12/31/2011</stp>
        <stp>1</stp>
        <tr r="F2250" s="2"/>
      </tp>
      <tp>
        <v>37189231.899999999</v>
        <stp/>
        <stp>EM_S_STM07_IS</stp>
        <stp>4</stp>
        <stp>600459.SH</stp>
        <stp>61</stp>
        <stp>12/31/2011</stp>
        <stp>1</stp>
        <tr r="F2251" s="2"/>
      </tp>
      <tp>
        <v>120032511.26000001</v>
        <stp/>
        <stp>EM_S_STM07_IS</stp>
        <stp>4</stp>
        <stp>600420.SH</stp>
        <stp>61</stp>
        <stp>12/31/2011</stp>
        <stp>1</stp>
        <tr r="F2229" s="2"/>
      </tp>
      <tp>
        <v>-20173311.530000001</v>
        <stp/>
        <stp>EM_S_STM07_IS</stp>
        <stp>4</stp>
        <stp>600421.SH</stp>
        <stp>61</stp>
        <stp>12/31/2011</stp>
        <stp>1</stp>
        <tr r="F2230" s="2"/>
      </tp>
      <tp>
        <v>195949335.94</v>
        <stp/>
        <stp>EM_S_STM07_IS</stp>
        <stp>4</stp>
        <stp>603421.SH</stp>
        <stp>61</stp>
        <stp>12/31/2012</stp>
        <stp>1</stp>
        <tr r="H2949" s="2"/>
      </tp>
      <tp>
        <v>130122930.7</v>
        <stp/>
        <stp>EM_S_STM07_IS</stp>
        <stp>4</stp>
        <stp>600422.SH</stp>
        <stp>61</stp>
        <stp>12/31/2011</stp>
        <stp>1</stp>
        <tr r="F2231" s="2"/>
      </tp>
      <tp>
        <v>67252845.599999994</v>
        <stp/>
        <stp>EM_S_STM07_IS</stp>
        <stp>4</stp>
        <stp>600423.SH</stp>
        <stp>61</stp>
        <stp>12/31/2011</stp>
        <stp>1</stp>
        <tr r="F2232" s="2"/>
      </tp>
      <tp>
        <v>465163880.35000002</v>
        <stp/>
        <stp>EM_S_STM07_IS</stp>
        <stp>4</stp>
        <stp>600425.SH</stp>
        <stp>61</stp>
        <stp>12/31/2011</stp>
        <stp>1</stp>
        <tr r="F2233" s="2"/>
      </tp>
      <tp>
        <v>354696581.25</v>
        <stp/>
        <stp>EM_S_STM07_IS</stp>
        <stp>4</stp>
        <stp>600426.SH</stp>
        <stp>61</stp>
        <stp>12/31/2011</stp>
        <stp>1</stp>
        <tr r="F2234" s="2"/>
      </tp>
      <tp>
        <v>151877238.13999999</v>
        <stp/>
        <stp>EM_S_STM07_IS</stp>
        <stp>4</stp>
        <stp>600428.SH</stp>
        <stp>61</stp>
        <stp>12/31/2011</stp>
        <stp>1</stp>
        <tr r="F2235" s="2"/>
      </tp>
      <tp>
        <v>48715523.640000001</v>
        <stp/>
        <stp>EM_S_STM07_IS</stp>
        <stp>4</stp>
        <stp>600429.SH</stp>
        <stp>61</stp>
        <stp>12/31/2011</stp>
        <stp>1</stp>
        <tr r="F2236" s="2"/>
      </tp>
      <tp>
        <v>32449555.079999998</v>
        <stp/>
        <stp>EM_S_STM07_IS</stp>
        <stp>4</stp>
        <stp>600432.SH</stp>
        <stp>61</stp>
        <stp>12/31/2011</stp>
        <stp>1</stp>
        <tr r="F2237" s="2"/>
      </tp>
      <tp>
        <v>85264930.569999993</v>
        <stp/>
        <stp>EM_S_STM07_IS</stp>
        <stp>4</stp>
        <stp>600433.SH</stp>
        <stp>61</stp>
        <stp>12/31/2011</stp>
        <stp>1</stp>
        <tr r="F2238" s="2"/>
      </tp>
      <tp>
        <v>11546747.449999999</v>
        <stp/>
        <stp>EM_S_STM07_IS</stp>
        <stp>4</stp>
        <stp>600435.SH</stp>
        <stp>61</stp>
        <stp>12/31/2011</stp>
        <stp>1</stp>
        <tr r="F2239" s="2"/>
      </tp>
      <tp>
        <v>254867961.47999999</v>
        <stp/>
        <stp>EM_S_STM07_IS</stp>
        <stp>4</stp>
        <stp>600436.SH</stp>
        <stp>61</stp>
        <stp>12/31/2011</stp>
        <stp>1</stp>
        <tr r="F2240" s="2"/>
      </tp>
      <tp>
        <v>83711448.760000005</v>
        <stp/>
        <stp>EM_S_STM07_IS</stp>
        <stp>4</stp>
        <stp>600438.SH</stp>
        <stp>61</stp>
        <stp>12/31/2011</stp>
        <stp>1</stp>
        <tr r="F2241" s="2"/>
      </tp>
      <tp>
        <v>246258927.88999999</v>
        <stp/>
        <stp>EM_S_STM07_IS</stp>
        <stp>4</stp>
        <stp>600439.SH</stp>
        <stp>61</stp>
        <stp>12/31/2011</stp>
        <stp>1</stp>
        <tr r="F2242" s="2"/>
      </tp>
      <tp>
        <v>34830003.060000002</v>
        <stp/>
        <stp>EM_S_STM07_IS</stp>
        <stp>4</stp>
        <stp>600400.SH</stp>
        <stp>61</stp>
        <stp>12/31/2011</stp>
        <stp>1</stp>
        <tr r="F2217" s="2"/>
      </tp>
      <tp>
        <v>401656078.72000003</v>
        <stp/>
        <stp>EM_S_STM07_IS</stp>
        <stp>4</stp>
        <stp>600401.SH</stp>
        <stp>61</stp>
        <stp>12/31/2011</stp>
        <stp>1</stp>
        <tr r="F2218" s="2"/>
      </tp>
      <tp>
        <v>1282541679.1500001</v>
        <stp/>
        <stp>EM_S_STM07_IS</stp>
        <stp>4</stp>
        <stp>600403.SH</stp>
        <stp>61</stp>
        <stp>12/31/2011</stp>
        <stp>1</stp>
        <tr r="F2219" s="2"/>
      </tp>
      <tp>
        <v>-4944733.4000000004</v>
        <stp/>
        <stp>EM_S_STM07_IS</stp>
        <stp>4</stp>
        <stp>600405.SH</stp>
        <stp>61</stp>
        <stp>12/31/2011</stp>
        <stp>1</stp>
        <tr r="F2220" s="2"/>
      </tp>
      <tp>
        <v>854767556.65999997</v>
        <stp/>
        <stp>EM_S_STM07_IS</stp>
        <stp>4</stp>
        <stp>600406.SH</stp>
        <stp>61</stp>
        <stp>12/31/2011</stp>
        <stp>1</stp>
        <tr r="F2221" s="2"/>
      </tp>
      <tp>
        <v>-382891716.95999998</v>
        <stp/>
        <stp>EM_S_STM07_IS</stp>
        <stp>4</stp>
        <stp>600408.SH</stp>
        <stp>61</stp>
        <stp>12/31/2011</stp>
        <stp>1</stp>
        <tr r="F2222" s="2"/>
      </tp>
      <tp>
        <v>586665330.47000003</v>
        <stp/>
        <stp>EM_S_STM07_IS</stp>
        <stp>4</stp>
        <stp>600409.SH</stp>
        <stp>61</stp>
        <stp>12/31/2011</stp>
        <stp>1</stp>
        <tr r="F2223" s="2"/>
      </tp>
      <tp>
        <v>229209331</v>
        <stp/>
        <stp>EM_S_STM07_IS</stp>
        <stp>4</stp>
        <stp>600410.SH</stp>
        <stp>61</stp>
        <stp>12/31/2011</stp>
        <stp>1</stp>
        <tr r="F2224" s="2"/>
      </tp>
      <tp>
        <v>646033562.84000003</v>
        <stp/>
        <stp>EM_S_STM07_IS</stp>
        <stp>4</stp>
        <stp>600415.SH</stp>
        <stp>61</stp>
        <stp>12/31/2011</stp>
        <stp>1</stp>
        <tr r="F2225" s="2"/>
      </tp>
      <tp>
        <v>139010551</v>
        <stp/>
        <stp>EM_S_STM07_IS</stp>
        <stp>4</stp>
        <stp>600416.SH</stp>
        <stp>61</stp>
        <stp>12/31/2011</stp>
        <stp>1</stp>
        <tr r="F2226" s="2"/>
      </tp>
      <tp>
        <v>46172600</v>
        <stp/>
        <stp>EM_S_STM07_IS</stp>
        <stp>4</stp>
        <stp>603416.SH</stp>
        <stp>61</stp>
        <stp>12/31/2012</stp>
        <stp>1</stp>
        <tr r="H2948" s="2"/>
      </tp>
      <tp>
        <v>617638173.41999996</v>
        <stp/>
        <stp>EM_S_STM07_IS</stp>
        <stp>4</stp>
        <stp>600418.SH</stp>
        <stp>61</stp>
        <stp>12/31/2011</stp>
        <stp>1</stp>
        <tr r="F2227" s="2"/>
      </tp>
      <tp>
        <v>3750261</v>
        <stp/>
        <stp>EM_S_STM07_IS</stp>
        <stp>4</stp>
        <stp>600419.SH</stp>
        <stp>61</stp>
        <stp>12/31/2011</stp>
        <stp>1</stp>
        <tr r="F2228" s="2"/>
      </tp>
      <tp>
        <v>902357500.75</v>
        <stp/>
        <stp>EM_S_STM07_IS</stp>
        <stp>4</stp>
        <stp>000780.SZ</stp>
        <stp>61</stp>
        <stp>12/31/2011</stp>
        <stp>1</stp>
        <tr r="F312" s="2"/>
      </tp>
      <tp>
        <v>32585533.190000001</v>
        <stp/>
        <stp>EM_S_STM07_IS</stp>
        <stp>4</stp>
        <stp>002780.SZ</stp>
        <stp>61</stp>
        <stp>12/31/2013</stp>
        <stp>1</stp>
        <tr r="J1243" s="2"/>
      </tp>
      <tp>
        <v>126749191.95</v>
        <stp/>
        <stp>EM_S_STM07_IS</stp>
        <stp>4</stp>
        <stp>002781.SZ</stp>
        <stp>61</stp>
        <stp>12/31/2013</stp>
        <stp>1</stp>
        <tr r="J1244" s="2"/>
      </tp>
      <tp>
        <v>130113424.81999999</v>
        <stp/>
        <stp>EM_S_STM07_IS</stp>
        <stp>4</stp>
        <stp>000782.SZ</stp>
        <stp>61</stp>
        <stp>12/31/2011</stp>
        <stp>1</stp>
        <tr r="F313" s="2"/>
      </tp>
      <tp>
        <v>53072679.880000003</v>
        <stp/>
        <stp>EM_S_STM07_IS</stp>
        <stp>4</stp>
        <stp>002782.SZ</stp>
        <stp>61</stp>
        <stp>12/31/2013</stp>
        <stp>1</stp>
        <tr r="J1245" s="2"/>
      </tp>
      <tp>
        <v>434982780.88999999</v>
        <stp/>
        <stp>EM_S_STM07_IS</stp>
        <stp>4</stp>
        <stp>000783.SZ</stp>
        <stp>61</stp>
        <stp>12/31/2011</stp>
        <stp>1</stp>
        <tr r="F314" s="2"/>
      </tp>
      <tp>
        <v>121612228.27</v>
        <stp/>
        <stp>EM_S_STM07_IS</stp>
        <stp>4</stp>
        <stp>002783.SZ</stp>
        <stp>61</stp>
        <stp>12/31/2013</stp>
        <stp>1</stp>
        <tr r="J1246" s="2"/>
      </tp>
      <tp>
        <v>81464516.170000002</v>
        <stp/>
        <stp>EM_S_STM07_IS</stp>
        <stp>4</stp>
        <stp>000785.SZ</stp>
        <stp>61</stp>
        <stp>12/31/2011</stp>
        <stp>1</stp>
        <tr r="F315" s="2"/>
      </tp>
      <tp>
        <v>37764555.539999999</v>
        <stp/>
        <stp>EM_S_STM07_IS</stp>
        <stp>4</stp>
        <stp>002785.SZ</stp>
        <stp>61</stp>
        <stp>12/31/2013</stp>
        <stp>1</stp>
        <tr r="J1247" s="2"/>
      </tp>
      <tp>
        <v>522664819.25</v>
        <stp/>
        <stp>EM_S_STM07_IS</stp>
        <stp>4</stp>
        <stp>000786.SZ</stp>
        <stp>61</stp>
        <stp>12/31/2011</stp>
        <stp>1</stp>
        <tr r="F316" s="2"/>
      </tp>
      <tp>
        <v>89553762.620000005</v>
        <stp/>
        <stp>EM_S_STM07_IS</stp>
        <stp>4</stp>
        <stp>002786.SZ</stp>
        <stp>61</stp>
        <stp>12/31/2013</stp>
        <stp>1</stp>
        <tr r="J1248" s="2"/>
      </tp>
      <tp>
        <v>69334414.319999993</v>
        <stp/>
        <stp>EM_S_STM07_IS</stp>
        <stp>4</stp>
        <stp>002787.SZ</stp>
        <stp>61</stp>
        <stp>12/31/2013</stp>
        <stp>1</stp>
        <tr r="J1249" s="2"/>
      </tp>
      <tp>
        <v>115198061.63</v>
        <stp/>
        <stp>EM_S_STM07_IS</stp>
        <stp>4</stp>
        <stp>000788.SZ</stp>
        <stp>61</stp>
        <stp>12/31/2011</stp>
        <stp>1</stp>
        <tr r="F317" s="2"/>
      </tp>
      <tp>
        <v>108283121.41</v>
        <stp/>
        <stp>EM_S_STM07_IS</stp>
        <stp>4</stp>
        <stp>002788.SZ</stp>
        <stp>61</stp>
        <stp>12/31/2013</stp>
        <stp>1</stp>
        <tr r="J1250" s="2"/>
      </tp>
      <tp>
        <v>505555023.76999998</v>
        <stp/>
        <stp>EM_S_STM07_IS</stp>
        <stp>4</stp>
        <stp>000789.SZ</stp>
        <stp>61</stp>
        <stp>12/31/2011</stp>
        <stp>1</stp>
        <tr r="F318" s="2"/>
      </tp>
      <tp>
        <v>88438683.239999995</v>
        <stp/>
        <stp>EM_S_STM07_IS</stp>
        <stp>4</stp>
        <stp>002789.SZ</stp>
        <stp>61</stp>
        <stp>12/31/2013</stp>
        <stp>1</stp>
        <tr r="J1251" s="2"/>
      </tp>
      <tp>
        <v>20841543.850000001</v>
        <stp/>
        <stp>EM_S_STM07_IS</stp>
        <stp>4</stp>
        <stp>000790.SZ</stp>
        <stp>61</stp>
        <stp>12/31/2011</stp>
        <stp>1</stp>
        <tr r="F319" s="2"/>
      </tp>
      <tp>
        <v>134223343.90000001</v>
        <stp/>
        <stp>EM_S_STM07_IS</stp>
        <stp>4</stp>
        <stp>002790.SZ</stp>
        <stp>61</stp>
        <stp>12/31/2013</stp>
        <stp>1</stp>
        <tr r="J1252" s="2"/>
      </tp>
      <tp>
        <v>-7528157.7999999998</v>
        <stp/>
        <stp>EM_S_STM07_IS</stp>
        <stp>4</stp>
        <stp>000791.SZ</stp>
        <stp>61</stp>
        <stp>12/31/2011</stp>
        <stp>1</stp>
        <tr r="F320" s="2"/>
      </tp>
      <tp>
        <v>228957525.50999999</v>
        <stp/>
        <stp>EM_S_STM07_IS</stp>
        <stp>4</stp>
        <stp>002791.SZ</stp>
        <stp>61</stp>
        <stp>12/31/2013</stp>
        <stp>1</stp>
        <tr r="J1253" s="2"/>
      </tp>
      <tp>
        <v>2481131054.3200002</v>
        <stp/>
        <stp>EM_S_STM07_IS</stp>
        <stp>4</stp>
        <stp>000792.SZ</stp>
        <stp>61</stp>
        <stp>12/31/2011</stp>
        <stp>1</stp>
        <tr r="F321" s="2"/>
      </tp>
      <tp>
        <v>68162838.430000007</v>
        <stp/>
        <stp>EM_S_STM07_IS</stp>
        <stp>4</stp>
        <stp>002792.SZ</stp>
        <stp>61</stp>
        <stp>12/31/2013</stp>
        <stp>1</stp>
        <tr r="J1254" s="2"/>
      </tp>
      <tp>
        <v>255775436.21000001</v>
        <stp/>
        <stp>EM_S_STM07_IS</stp>
        <stp>4</stp>
        <stp>000793.SZ</stp>
        <stp>61</stp>
        <stp>12/31/2011</stp>
        <stp>1</stp>
        <tr r="F322" s="2"/>
      </tp>
      <tp>
        <v>45964134.859999999</v>
        <stp/>
        <stp>EM_S_STM07_IS</stp>
        <stp>4</stp>
        <stp>002793.SZ</stp>
        <stp>61</stp>
        <stp>12/31/2013</stp>
        <stp>1</stp>
        <tr r="J1255" s="2"/>
      </tp>
      <tp>
        <v>112600069.97</v>
        <stp/>
        <stp>EM_S_STM07_IS</stp>
        <stp>4</stp>
        <stp>000795.SZ</stp>
        <stp>61</stp>
        <stp>12/31/2011</stp>
        <stp>1</stp>
        <tr r="F323" s="2"/>
      </tp>
      <tp>
        <v>51977413.700000003</v>
        <stp/>
        <stp>EM_S_STM07_IS</stp>
        <stp>4</stp>
        <stp>002795.SZ</stp>
        <stp>61</stp>
        <stp>12/31/2013</stp>
        <stp>1</stp>
        <tr r="J1256" s="2"/>
      </tp>
      <tp>
        <v>16334701.199999999</v>
        <stp/>
        <stp>EM_S_STM07_IS</stp>
        <stp>4</stp>
        <stp>000796.SZ</stp>
        <stp>61</stp>
        <stp>12/31/2011</stp>
        <stp>1</stp>
        <tr r="F324" s="2"/>
      </tp>
      <tp>
        <v>51733993.460000001</v>
        <stp/>
        <stp>EM_S_STM07_IS</stp>
        <stp>4</stp>
        <stp>002796.SZ</stp>
        <stp>61</stp>
        <stp>12/31/2013</stp>
        <stp>1</stp>
        <tr r="J1257" s="2"/>
      </tp>
      <tp>
        <v>77600064.390000001</v>
        <stp/>
        <stp>EM_S_STM07_IS</stp>
        <stp>4</stp>
        <stp>000797.SZ</stp>
        <stp>61</stp>
        <stp>12/31/2011</stp>
        <stp>1</stp>
        <tr r="F325" s="2"/>
      </tp>
      <tp>
        <v>162774150.75999999</v>
        <stp/>
        <stp>EM_S_STM07_IS</stp>
        <stp>4</stp>
        <stp>002797.SZ</stp>
        <stp>61</stp>
        <stp>12/31/2013</stp>
        <stp>1</stp>
        <tr r="J1258" s="2"/>
      </tp>
      <tp>
        <v>61792470.280000001</v>
        <stp/>
        <stp>EM_S_STM07_IS</stp>
        <stp>4</stp>
        <stp>000798.SZ</stp>
        <stp>61</stp>
        <stp>12/31/2011</stp>
        <stp>1</stp>
        <tr r="F326" s="2"/>
      </tp>
      <tp>
        <v>52162464.829999998</v>
        <stp/>
        <stp>EM_S_STM07_IS</stp>
        <stp>4</stp>
        <stp>002798.SZ</stp>
        <stp>61</stp>
        <stp>12/31/2013</stp>
        <stp>1</stp>
        <tr r="J1259" s="2"/>
      </tp>
      <tp>
        <v>192618664.80000001</v>
        <stp/>
        <stp>EM_S_STM07_IS</stp>
        <stp>4</stp>
        <stp>000799.SZ</stp>
        <stp>61</stp>
        <stp>12/31/2011</stp>
        <stp>1</stp>
        <tr r="F327" s="2"/>
      </tp>
      <tp>
        <v>36015609.450000003</v>
        <stp/>
        <stp>EM_S_STM07_IS</stp>
        <stp>4</stp>
        <stp>002799.SZ</stp>
        <stp>61</stp>
        <stp>12/31/2013</stp>
        <stp>1</stp>
        <tr r="J1260" s="2"/>
      </tp>
      <tp>
        <v>-176934342.36000001</v>
        <stp/>
        <stp>EM_S_STM07_IS</stp>
        <stp>4</stp>
        <stp>000720.SZ</stp>
        <stp>61</stp>
        <stp>12/31/2011</stp>
        <stp>1</stp>
        <tr r="F275" s="2"/>
      </tp>
      <tp>
        <v>35762069.960000001</v>
        <stp/>
        <stp>EM_S_STM07_IS</stp>
        <stp>4</stp>
        <stp>000721.SZ</stp>
        <stp>61</stp>
        <stp>12/31/2011</stp>
        <stp>1</stp>
        <tr r="F276" s="2"/>
      </tp>
      <tp>
        <v>103828946.22</v>
        <stp/>
        <stp>EM_S_STM07_IS</stp>
        <stp>4</stp>
        <stp>002721.SZ</stp>
        <stp>61</stp>
        <stp>12/31/2013</stp>
        <stp>1</stp>
        <tr r="J1188" s="2"/>
      </tp>
      <tp>
        <v>82895788.780000001</v>
        <stp/>
        <stp>EM_S_STM07_IS</stp>
        <stp>4</stp>
        <stp>000722.SZ</stp>
        <stp>61</stp>
        <stp>12/31/2011</stp>
        <stp>1</stp>
        <tr r="F277" s="2"/>
      </tp>
      <tp>
        <v>48279448.420000002</v>
        <stp/>
        <stp>EM_S_STM07_IS</stp>
        <stp>4</stp>
        <stp>002722.SZ</stp>
        <stp>61</stp>
        <stp>12/31/2013</stp>
        <stp>1</stp>
        <tr r="J1189" s="2"/>
      </tp>
      <tp>
        <v>18972313.739999998</v>
        <stp/>
        <stp>EM_S_STM07_IS</stp>
        <stp>4</stp>
        <stp>000723.SZ</stp>
        <stp>61</stp>
        <stp>12/31/2011</stp>
        <stp>1</stp>
        <tr r="F278" s="2"/>
      </tp>
      <tp>
        <v>40479300.759999998</v>
        <stp/>
        <stp>EM_S_STM07_IS</stp>
        <stp>4</stp>
        <stp>002723.SZ</stp>
        <stp>61</stp>
        <stp>12/31/2013</stp>
        <stp>1</stp>
        <tr r="J1190" s="2"/>
      </tp>
      <tp>
        <v>172482038.19999999</v>
        <stp/>
        <stp>EM_S_STM07_IS</stp>
        <stp>4</stp>
        <stp>002724.SZ</stp>
        <stp>61</stp>
        <stp>12/31/2013</stp>
        <stp>1</stp>
        <tr r="J1191" s="2"/>
      </tp>
      <tp>
        <v>560866477</v>
        <stp/>
        <stp>EM_S_STM07_IS</stp>
        <stp>4</stp>
        <stp>000725.SZ</stp>
        <stp>61</stp>
        <stp>12/31/2011</stp>
        <stp>1</stp>
        <tr r="F279" s="2"/>
      </tp>
      <tp>
        <v>102828055.83</v>
        <stp/>
        <stp>EM_S_STM07_IS</stp>
        <stp>4</stp>
        <stp>002725.SZ</stp>
        <stp>61</stp>
        <stp>12/31/2013</stp>
        <stp>1</stp>
        <tr r="J1192" s="2"/>
      </tp>
      <tp>
        <v>848528065.19000006</v>
        <stp/>
        <stp>EM_S_STM07_IS</stp>
        <stp>4</stp>
        <stp>000726.SZ</stp>
        <stp>61</stp>
        <stp>12/31/2011</stp>
        <stp>1</stp>
        <tr r="F280" s="2"/>
      </tp>
      <tp>
        <v>116246562.92</v>
        <stp/>
        <stp>EM_S_STM07_IS</stp>
        <stp>4</stp>
        <stp>002726.SZ</stp>
        <stp>61</stp>
        <stp>12/31/2013</stp>
        <stp>1</stp>
        <tr r="J1193" s="2"/>
      </tp>
      <tp>
        <v>9252581.0500000007</v>
        <stp/>
        <stp>EM_S_STM07_IS</stp>
        <stp>4</stp>
        <stp>000727.SZ</stp>
        <stp>61</stp>
        <stp>12/31/2011</stp>
        <stp>1</stp>
        <tr r="F281" s="2"/>
      </tp>
      <tp>
        <v>240853271.47</v>
        <stp/>
        <stp>EM_S_STM07_IS</stp>
        <stp>4</stp>
        <stp>002727.SZ</stp>
        <stp>61</stp>
        <stp>12/31/2013</stp>
        <stp>1</stp>
        <tr r="J1194" s="2"/>
      </tp>
      <tp>
        <v>562713826.03999996</v>
        <stp/>
        <stp>EM_S_STM07_IS</stp>
        <stp>4</stp>
        <stp>000728.SZ</stp>
        <stp>61</stp>
        <stp>12/31/2011</stp>
        <stp>1</stp>
        <tr r="F282" s="2"/>
      </tp>
      <tp>
        <v>80554678.810000002</v>
        <stp/>
        <stp>EM_S_STM07_IS</stp>
        <stp>4</stp>
        <stp>002728.SZ</stp>
        <stp>61</stp>
        <stp>12/31/2013</stp>
        <stp>1</stp>
        <tr r="J1195" s="2"/>
      </tp>
      <tp>
        <v>817217291.47000003</v>
        <stp/>
        <stp>EM_S_STM07_IS</stp>
        <stp>4</stp>
        <stp>000729.SZ</stp>
        <stp>61</stp>
        <stp>12/31/2011</stp>
        <stp>1</stp>
        <tr r="F283" s="2"/>
      </tp>
      <tp>
        <v>41625604.850000001</v>
        <stp/>
        <stp>EM_S_STM07_IS</stp>
        <stp>4</stp>
        <stp>002729.SZ</stp>
        <stp>61</stp>
        <stp>12/31/2013</stp>
        <stp>1</stp>
        <tr r="J1196" s="2"/>
      </tp>
      <tp>
        <v>62806297.549999997</v>
        <stp/>
        <stp>EM_S_STM07_IS</stp>
        <stp>4</stp>
        <stp>002730.SZ</stp>
        <stp>61</stp>
        <stp>12/31/2013</stp>
        <stp>1</stp>
        <tr r="J1197" s="2"/>
      </tp>
      <tp>
        <v>284132502.30000001</v>
        <stp/>
        <stp>EM_S_STM07_IS</stp>
        <stp>4</stp>
        <stp>000731.SZ</stp>
        <stp>61</stp>
        <stp>12/31/2011</stp>
        <stp>1</stp>
        <tr r="F284" s="2"/>
      </tp>
      <tp>
        <v>110825246.53</v>
        <stp/>
        <stp>EM_S_STM07_IS</stp>
        <stp>4</stp>
        <stp>002731.SZ</stp>
        <stp>61</stp>
        <stp>12/31/2013</stp>
        <stp>1</stp>
        <tr r="J1198" s="2"/>
      </tp>
      <tp>
        <v>366900299.72000003</v>
        <stp/>
        <stp>EM_S_STM07_IS</stp>
        <stp>4</stp>
        <stp>000732.SZ</stp>
        <stp>61</stp>
        <stp>12/31/2011</stp>
        <stp>1</stp>
        <tr r="F285" s="2"/>
      </tp>
      <tp>
        <v>69731701.370000005</v>
        <stp/>
        <stp>EM_S_STM07_IS</stp>
        <stp>4</stp>
        <stp>002732.SZ</stp>
        <stp>61</stp>
        <stp>12/31/2013</stp>
        <stp>1</stp>
        <tr r="J1199" s="2"/>
      </tp>
      <tp>
        <v>42250210.890000001</v>
        <stp/>
        <stp>EM_S_STM07_IS</stp>
        <stp>4</stp>
        <stp>000733.SZ</stp>
        <stp>61</stp>
        <stp>12/31/2011</stp>
        <stp>1</stp>
        <tr r="F286" s="2"/>
      </tp>
      <tp>
        <v>83950681.150000006</v>
        <stp/>
        <stp>EM_S_STM07_IS</stp>
        <stp>4</stp>
        <stp>002733.SZ</stp>
        <stp>61</stp>
        <stp>12/31/2013</stp>
        <stp>1</stp>
        <tr r="J1200" s="2"/>
      </tp>
      <tp>
        <v>52440451.909999996</v>
        <stp/>
        <stp>EM_S_STM07_IS</stp>
        <stp>4</stp>
        <stp>002734.SZ</stp>
        <stp>61</stp>
        <stp>12/31/2013</stp>
        <stp>1</stp>
        <tr r="J1201" s="2"/>
      </tp>
      <tp>
        <v>59955765.469999999</v>
        <stp/>
        <stp>EM_S_STM07_IS</stp>
        <stp>4</stp>
        <stp>000735.SZ</stp>
        <stp>61</stp>
        <stp>12/31/2011</stp>
        <stp>1</stp>
        <tr r="F287" s="2"/>
      </tp>
      <tp>
        <v>39325755.039999999</v>
        <stp/>
        <stp>EM_S_STM07_IS</stp>
        <stp>4</stp>
        <stp>002735.SZ</stp>
        <stp>61</stp>
        <stp>12/31/2013</stp>
        <stp>1</stp>
        <tr r="J1202" s="2"/>
      </tp>
      <tp>
        <v>72292270.609999999</v>
        <stp/>
        <stp>EM_S_STM07_IS</stp>
        <stp>4</stp>
        <stp>000736.SZ</stp>
        <stp>61</stp>
        <stp>12/31/2011</stp>
        <stp>1</stp>
        <tr r="F288" s="2"/>
      </tp>
      <tp>
        <v>2108009570.5699999</v>
        <stp/>
        <stp>EM_S_STM07_IS</stp>
        <stp>4</stp>
        <stp>002736.SZ</stp>
        <stp>61</stp>
        <stp>12/31/2013</stp>
        <stp>1</stp>
        <tr r="J1203" s="2"/>
      </tp>
      <tp>
        <v>53425530.689999998</v>
        <stp/>
        <stp>EM_S_STM07_IS</stp>
        <stp>4</stp>
        <stp>000737.SZ</stp>
        <stp>61</stp>
        <stp>12/31/2011</stp>
        <stp>1</stp>
        <tr r="F289" s="2"/>
      </tp>
      <tp>
        <v>262935148.03</v>
        <stp/>
        <stp>EM_S_STM07_IS</stp>
        <stp>4</stp>
        <stp>002737.SZ</stp>
        <stp>61</stp>
        <stp>12/31/2013</stp>
        <stp>1</stp>
        <tr r="J1204" s="2"/>
      </tp>
      <tp>
        <v>181224423.33000001</v>
        <stp/>
        <stp>EM_S_STM07_IS</stp>
        <stp>4</stp>
        <stp>000738.SZ</stp>
        <stp>61</stp>
        <stp>12/31/2011</stp>
        <stp>1</stp>
        <tr r="F290" s="2"/>
      </tp>
      <tp>
        <v>49009135.270000003</v>
        <stp/>
        <stp>EM_S_STM07_IS</stp>
        <stp>4</stp>
        <stp>002738.SZ</stp>
        <stp>61</stp>
        <stp>12/31/2013</stp>
        <stp>1</stp>
        <tr r="J1205" s="2"/>
      </tp>
      <tp>
        <v>8249414.7400000002</v>
        <stp/>
        <stp>EM_S_STM07_IS</stp>
        <stp>4</stp>
        <stp>000739.SZ</stp>
        <stp>61</stp>
        <stp>12/31/2011</stp>
        <stp>1</stp>
        <tr r="F291" s="2"/>
      </tp>
      <tp>
        <v>602533510.03999996</v>
        <stp/>
        <stp>EM_S_STM07_IS</stp>
        <stp>4</stp>
        <stp>002739.SZ</stp>
        <stp>61</stp>
        <stp>12/31/2013</stp>
        <stp>1</stp>
        <tr r="J1206" s="2"/>
      </tp>
      <tp>
        <v>75872340.579999998</v>
        <stp/>
        <stp>EM_S_STM07_IS</stp>
        <stp>4</stp>
        <stp>000700.SZ</stp>
        <stp>61</stp>
        <stp>12/31/2011</stp>
        <stp>1</stp>
        <tr r="F258" s="2"/>
      </tp>
      <tp>
        <v>82264840.370000005</v>
        <stp/>
        <stp>EM_S_STM07_IS</stp>
        <stp>4</stp>
        <stp>002700.SZ</stp>
        <stp>61</stp>
        <stp>12/31/2013</stp>
        <stp>1</stp>
        <tr r="J1170" s="2"/>
      </tp>
      <tp>
        <v>70630241.260000005</v>
        <stp/>
        <stp>EM_S_STM07_IS</stp>
        <stp>4</stp>
        <stp>000701.SZ</stp>
        <stp>61</stp>
        <stp>12/31/2011</stp>
        <stp>1</stp>
        <tr r="F259" s="2"/>
      </tp>
      <tp>
        <v>613523472</v>
        <stp/>
        <stp>EM_S_STM07_IS</stp>
        <stp>4</stp>
        <stp>002701.SZ</stp>
        <stp>61</stp>
        <stp>12/31/2013</stp>
        <stp>1</stp>
        <tr r="J1171" s="2"/>
      </tp>
      <tp>
        <v>5025024.25</v>
        <stp/>
        <stp>EM_S_STM07_IS</stp>
        <stp>4</stp>
        <stp>000702.SZ</stp>
        <stp>61</stp>
        <stp>12/31/2011</stp>
        <stp>1</stp>
        <tr r="F260" s="2"/>
      </tp>
      <tp>
        <v>33753902.770000003</v>
        <stp/>
        <stp>EM_S_STM07_IS</stp>
        <stp>4</stp>
        <stp>002702.SZ</stp>
        <stp>61</stp>
        <stp>12/31/2013</stp>
        <stp>1</stp>
        <tr r="J1172" s="2"/>
      </tp>
      <tp>
        <v>1919555193.53</v>
        <stp/>
        <stp>EM_S_STM07_IS</stp>
        <stp>4</stp>
        <stp>000703.SZ</stp>
        <stp>61</stp>
        <stp>12/31/2011</stp>
        <stp>1</stp>
        <tr r="F261" s="2"/>
      </tp>
      <tp>
        <v>48823967.719999999</v>
        <stp/>
        <stp>EM_S_STM07_IS</stp>
        <stp>4</stp>
        <stp>002703.SZ</stp>
        <stp>61</stp>
        <stp>12/31/2013</stp>
        <stp>1</stp>
        <tr r="J1173" s="2"/>
      </tp>
      <tp>
        <v>31536133.940000001</v>
        <stp/>
        <stp>EM_S_STM07_IS</stp>
        <stp>4</stp>
        <stp>000705.SZ</stp>
        <stp>61</stp>
        <stp>12/31/2011</stp>
        <stp>1</stp>
        <tr r="F262" s="2"/>
      </tp>
      <tp>
        <v>192205546.33000001</v>
        <stp/>
        <stp>EM_S_STM07_IS</stp>
        <stp>4</stp>
        <stp>002705.SZ</stp>
        <stp>61</stp>
        <stp>12/31/2013</stp>
        <stp>1</stp>
        <tr r="J1174" s="2"/>
      </tp>
      <tp>
        <v>81035139.799999997</v>
        <stp/>
        <stp>EM_S_STM07_IS</stp>
        <stp>4</stp>
        <stp>002706.SZ</stp>
        <stp>61</stp>
        <stp>12/31/2013</stp>
        <stp>1</stp>
        <tr r="J1175" s="2"/>
      </tp>
      <tp>
        <v>353852538.89999998</v>
        <stp/>
        <stp>EM_S_STM07_IS</stp>
        <stp>4</stp>
        <stp>000707.SZ</stp>
        <stp>61</stp>
        <stp>12/31/2011</stp>
        <stp>1</stp>
        <tr r="F263" s="2"/>
      </tp>
      <tp>
        <v>87468779.189999998</v>
        <stp/>
        <stp>EM_S_STM07_IS</stp>
        <stp>4</stp>
        <stp>002707.SZ</stp>
        <stp>61</stp>
        <stp>12/31/2013</stp>
        <stp>1</stp>
        <tr r="J1176" s="2"/>
      </tp>
      <tp>
        <v>584931442</v>
        <stp/>
        <stp>EM_S_STM07_IS</stp>
        <stp>4</stp>
        <stp>000708.SZ</stp>
        <stp>61</stp>
        <stp>12/31/2011</stp>
        <stp>1</stp>
        <tr r="F264" s="2"/>
      </tp>
      <tp>
        <v>53388802.399999999</v>
        <stp/>
        <stp>EM_S_STM07_IS</stp>
        <stp>4</stp>
        <stp>002708.SZ</stp>
        <stp>61</stp>
        <stp>12/31/2013</stp>
        <stp>1</stp>
        <tr r="J1177" s="2"/>
      </tp>
      <tp>
        <v>1383016533.3699999</v>
        <stp/>
        <stp>EM_S_STM07_IS</stp>
        <stp>4</stp>
        <stp>000709.SZ</stp>
        <stp>61</stp>
        <stp>12/31/2011</stp>
        <stp>1</stp>
        <tr r="F265" s="2"/>
      </tp>
      <tp>
        <v>81325752.810000002</v>
        <stp/>
        <stp>EM_S_STM07_IS</stp>
        <stp>4</stp>
        <stp>002709.SZ</stp>
        <stp>61</stp>
        <stp>12/31/2013</stp>
        <stp>1</stp>
        <tr r="J1178" s="2"/>
      </tp>
      <tp>
        <v>500761.65</v>
        <stp/>
        <stp>EM_S_STM07_IS</stp>
        <stp>4</stp>
        <stp>000710.SZ</stp>
        <stp>61</stp>
        <stp>12/31/2011</stp>
        <stp>1</stp>
        <tr r="F266" s="2"/>
      </tp>
      <tp>
        <v>18632180.09</v>
        <stp/>
        <stp>EM_S_STM07_IS</stp>
        <stp>4</stp>
        <stp>000711.SZ</stp>
        <stp>61</stp>
        <stp>12/31/2011</stp>
        <stp>1</stp>
        <tr r="F267" s="2"/>
      </tp>
      <tp>
        <v>117080830.67</v>
        <stp/>
        <stp>EM_S_STM07_IS</stp>
        <stp>4</stp>
        <stp>002711.SZ</stp>
        <stp>61</stp>
        <stp>12/31/2013</stp>
        <stp>1</stp>
        <tr r="J1179" s="2"/>
      </tp>
      <tp>
        <v>21832527.510000002</v>
        <stp/>
        <stp>EM_S_STM07_IS</stp>
        <stp>4</stp>
        <stp>000712.SZ</stp>
        <stp>61</stp>
        <stp>12/31/2011</stp>
        <stp>1</stp>
        <tr r="F268" s="2"/>
      </tp>
      <tp>
        <v>84088324.280000001</v>
        <stp/>
        <stp>EM_S_STM07_IS</stp>
        <stp>4</stp>
        <stp>002712.SZ</stp>
        <stp>61</stp>
        <stp>12/31/2013</stp>
        <stp>1</stp>
        <tr r="J1180" s="2"/>
      </tp>
      <tp>
        <v>54761293.619999997</v>
        <stp/>
        <stp>EM_S_STM07_IS</stp>
        <stp>4</stp>
        <stp>000713.SZ</stp>
        <stp>61</stp>
        <stp>12/31/2011</stp>
        <stp>1</stp>
        <tr r="F269" s="2"/>
      </tp>
      <tp>
        <v>105606580.11</v>
        <stp/>
        <stp>EM_S_STM07_IS</stp>
        <stp>4</stp>
        <stp>002713.SZ</stp>
        <stp>61</stp>
        <stp>12/31/2013</stp>
        <stp>1</stp>
        <tr r="J1181" s="2"/>
      </tp>
      <tp>
        <v>303829476.61000001</v>
        <stp/>
        <stp>EM_S_STM07_IS</stp>
        <stp>4</stp>
        <stp>002714.SZ</stp>
        <stp>61</stp>
        <stp>12/31/2013</stp>
        <stp>1</stp>
        <tr r="J1182" s="2"/>
      </tp>
      <tp>
        <v>124220349.79000001</v>
        <stp/>
        <stp>EM_S_STM07_IS</stp>
        <stp>4</stp>
        <stp>000715.SZ</stp>
        <stp>61</stp>
        <stp>12/31/2011</stp>
        <stp>1</stp>
        <tr r="F270" s="2"/>
      </tp>
      <tp>
        <v>33851956.43</v>
        <stp/>
        <stp>EM_S_STM07_IS</stp>
        <stp>4</stp>
        <stp>002715.SZ</stp>
        <stp>61</stp>
        <stp>12/31/2013</stp>
        <stp>1</stp>
        <tr r="J1183" s="2"/>
      </tp>
      <tp>
        <v>12321564.609999999</v>
        <stp/>
        <stp>EM_S_STM07_IS</stp>
        <stp>4</stp>
        <stp>000716.SZ</stp>
        <stp>61</stp>
        <stp>12/31/2011</stp>
        <stp>1</stp>
        <tr r="F271" s="2"/>
      </tp>
      <tp>
        <v>159797734.96000001</v>
        <stp/>
        <stp>EM_S_STM07_IS</stp>
        <stp>4</stp>
        <stp>002716.SZ</stp>
        <stp>61</stp>
        <stp>12/31/2013</stp>
        <stp>1</stp>
        <tr r="J1184" s="2"/>
      </tp>
      <tp>
        <v>-1138215621.8199999</v>
        <stp/>
        <stp>EM_S_STM07_IS</stp>
        <stp>4</stp>
        <stp>000717.SZ</stp>
        <stp>61</stp>
        <stp>12/31/2011</stp>
        <stp>1</stp>
        <tr r="F272" s="2"/>
      </tp>
      <tp>
        <v>96630043.109999999</v>
        <stp/>
        <stp>EM_S_STM07_IS</stp>
        <stp>4</stp>
        <stp>002717.SZ</stp>
        <stp>61</stp>
        <stp>12/31/2013</stp>
        <stp>1</stp>
        <tr r="J1185" s="2"/>
      </tp>
      <tp>
        <v>787003011.5</v>
        <stp/>
        <stp>EM_S_STM07_IS</stp>
        <stp>4</stp>
        <stp>000718.SZ</stp>
        <stp>61</stp>
        <stp>12/31/2011</stp>
        <stp>1</stp>
        <tr r="F273" s="2"/>
      </tp>
      <tp>
        <v>86051188.510000005</v>
        <stp/>
        <stp>EM_S_STM07_IS</stp>
        <stp>4</stp>
        <stp>002718.SZ</stp>
        <stp>61</stp>
        <stp>12/31/2013</stp>
        <stp>1</stp>
        <tr r="J1186" s="2"/>
      </tp>
      <tp>
        <v>143604279.75</v>
        <stp/>
        <stp>EM_S_STM07_IS</stp>
        <stp>4</stp>
        <stp>000719.SZ</stp>
        <stp>61</stp>
        <stp>12/31/2011</stp>
        <stp>1</stp>
        <tr r="F274" s="2"/>
      </tp>
      <tp>
        <v>57752438.229999997</v>
        <stp/>
        <stp>EM_S_STM07_IS</stp>
        <stp>4</stp>
        <stp>002719.SZ</stp>
        <stp>61</stp>
        <stp>12/31/2013</stp>
        <stp>1</stp>
        <tr r="J1187" s="2"/>
      </tp>
      <tp>
        <v>3696380.69</v>
        <stp/>
        <stp>EM_S_STM07_IS</stp>
        <stp>4</stp>
        <stp>000760.SZ</stp>
        <stp>61</stp>
        <stp>12/31/2011</stp>
        <stp>1</stp>
        <tr r="F302" s="2"/>
      </tp>
      <tp>
        <v>42707443.5</v>
        <stp/>
        <stp>EM_S_STM07_IS</stp>
        <stp>4</stp>
        <stp>002760.SZ</stp>
        <stp>61</stp>
        <stp>12/31/2013</stp>
        <stp>1</stp>
        <tr r="J1225" s="2"/>
      </tp>
      <tp>
        <v>795825189.21000004</v>
        <stp/>
        <stp>EM_S_STM07_IS</stp>
        <stp>4</stp>
        <stp>000761.SZ</stp>
        <stp>61</stp>
        <stp>12/31/2011</stp>
        <stp>1</stp>
        <tr r="F303" s="2"/>
      </tp>
      <tp>
        <v>60412863.420000002</v>
        <stp/>
        <stp>EM_S_STM07_IS</stp>
        <stp>4</stp>
        <stp>002761.SZ</stp>
        <stp>61</stp>
        <stp>12/31/2013</stp>
        <stp>1</stp>
        <tr r="J1226" s="2"/>
      </tp>
      <tp>
        <v>34330763.090000004</v>
        <stp/>
        <stp>EM_S_STM07_IS</stp>
        <stp>4</stp>
        <stp>000762.SZ</stp>
        <stp>61</stp>
        <stp>12/31/2011</stp>
        <stp>1</stp>
        <tr r="F304" s="2"/>
      </tp>
      <tp>
        <v>87371877.680000007</v>
        <stp/>
        <stp>EM_S_STM07_IS</stp>
        <stp>4</stp>
        <stp>002762.SZ</stp>
        <stp>61</stp>
        <stp>12/31/2013</stp>
        <stp>1</stp>
        <tr r="J1227" s="2"/>
      </tp>
      <tp>
        <v>108776454.25</v>
        <stp/>
        <stp>EM_S_STM07_IS</stp>
        <stp>4</stp>
        <stp>002763.SZ</stp>
        <stp>61</stp>
        <stp>12/31/2013</stp>
        <stp>1</stp>
        <tr r="J1228" s="2"/>
      </tp>
      <tp>
        <v>53932793.649999999</v>
        <stp/>
        <stp>EM_S_STM07_IS</stp>
        <stp>4</stp>
        <stp>002765.SZ</stp>
        <stp>61</stp>
        <stp>12/31/2013</stp>
        <stp>1</stp>
        <tr r="J1229" s="2"/>
      </tp>
      <tp>
        <v>11241426.789999999</v>
        <stp/>
        <stp>EM_S_STM07_IS</stp>
        <stp>4</stp>
        <stp>000766.SZ</stp>
        <stp>61</stp>
        <stp>12/31/2011</stp>
        <stp>1</stp>
        <tr r="F305" s="2"/>
      </tp>
      <tp>
        <v>62264786.549999997</v>
        <stp/>
        <stp>EM_S_STM07_IS</stp>
        <stp>4</stp>
        <stp>002766.SZ</stp>
        <stp>61</stp>
        <stp>12/31/2013</stp>
        <stp>1</stp>
        <tr r="J1230" s="2"/>
      </tp>
      <tp>
        <v>-780879913.49000001</v>
        <stp/>
        <stp>EM_S_STM07_IS</stp>
        <stp>4</stp>
        <stp>000767.SZ</stp>
        <stp>61</stp>
        <stp>12/31/2011</stp>
        <stp>1</stp>
        <tr r="F306" s="2"/>
      </tp>
      <tp>
        <v>64659145.289999999</v>
        <stp/>
        <stp>EM_S_STM07_IS</stp>
        <stp>4</stp>
        <stp>002767.SZ</stp>
        <stp>61</stp>
        <stp>12/31/2013</stp>
        <stp>1</stp>
        <tr r="J1231" s="2"/>
      </tp>
      <tp>
        <v>107877597.39</v>
        <stp/>
        <stp>EM_S_STM07_IS</stp>
        <stp>4</stp>
        <stp>000768.SZ</stp>
        <stp>61</stp>
        <stp>12/31/2011</stp>
        <stp>1</stp>
        <tr r="F307" s="2"/>
      </tp>
      <tp>
        <v>51886070.549999997</v>
        <stp/>
        <stp>EM_S_STM07_IS</stp>
        <stp>4</stp>
        <stp>002768.SZ</stp>
        <stp>61</stp>
        <stp>12/31/2013</stp>
        <stp>1</stp>
        <tr r="J1232" s="2"/>
      </tp>
      <tp>
        <v>50972858.439999998</v>
        <stp/>
        <stp>EM_S_STM07_IS</stp>
        <stp>4</stp>
        <stp>002769.SZ</stp>
        <stp>61</stp>
        <stp>12/31/2013</stp>
        <stp>1</stp>
        <tr r="J1233" s="2"/>
      </tp>
      <tp>
        <v>76916083.260000005</v>
        <stp/>
        <stp>EM_S_STM07_IS</stp>
        <stp>4</stp>
        <stp>002770.SZ</stp>
        <stp>61</stp>
        <stp>12/31/2013</stp>
        <stp>1</stp>
        <tr r="J1234" s="2"/>
      </tp>
      <tp>
        <v>59388855.479999997</v>
        <stp/>
        <stp>EM_S_STM07_IS</stp>
        <stp>4</stp>
        <stp>002771.SZ</stp>
        <stp>61</stp>
        <stp>12/31/2013</stp>
        <stp>1</stp>
        <tr r="J1235" s="2"/>
      </tp>
      <tp>
        <v>54750394.380000003</v>
        <stp/>
        <stp>EM_S_STM07_IS</stp>
        <stp>4</stp>
        <stp>002772.SZ</stp>
        <stp>61</stp>
        <stp>12/31/2013</stp>
        <stp>1</stp>
        <tr r="J1236" s="2"/>
      </tp>
      <tp>
        <v>315712938.51999998</v>
        <stp/>
        <stp>EM_S_STM07_IS</stp>
        <stp>4</stp>
        <stp>002773.SZ</stp>
        <stp>61</stp>
        <stp>12/31/2013</stp>
        <stp>1</stp>
        <tr r="J1237" s="2"/>
      </tp>
      <tp>
        <v>97633443.109999999</v>
        <stp/>
        <stp>EM_S_STM07_IS</stp>
        <stp>4</stp>
        <stp>002775.SZ</stp>
        <stp>61</stp>
        <stp>12/31/2013</stp>
        <stp>1</stp>
        <tr r="J1238" s="2"/>
      </tp>
      <tp>
        <v>2063678470.0899999</v>
        <stp/>
        <stp>EM_S_STM07_IS</stp>
        <stp>4</stp>
        <stp>000776.SZ</stp>
        <stp>61</stp>
        <stp>12/31/2011</stp>
        <stp>1</stp>
        <tr r="F308" s="2"/>
      </tp>
      <tp>
        <v>101887525.09999999</v>
        <stp/>
        <stp>EM_S_STM07_IS</stp>
        <stp>4</stp>
        <stp>002776.SZ</stp>
        <stp>61</stp>
        <stp>12/31/2013</stp>
        <stp>1</stp>
        <tr r="J1239" s="2"/>
      </tp>
      <tp>
        <v>57816080.420000002</v>
        <stp/>
        <stp>EM_S_STM07_IS</stp>
        <stp>4</stp>
        <stp>000777.SZ</stp>
        <stp>61</stp>
        <stp>12/31/2011</stp>
        <stp>1</stp>
        <tr r="F309" s="2"/>
      </tp>
      <tp>
        <v>54095834.530000001</v>
        <stp/>
        <stp>EM_S_STM07_IS</stp>
        <stp>4</stp>
        <stp>002777.SZ</stp>
        <stp>61</stp>
        <stp>12/31/2013</stp>
        <stp>1</stp>
        <tr r="J1240" s="2"/>
      </tp>
      <tp>
        <v>1464948735.1600001</v>
        <stp/>
        <stp>EM_S_STM07_IS</stp>
        <stp>4</stp>
        <stp>000778.SZ</stp>
        <stp>61</stp>
        <stp>12/31/2011</stp>
        <stp>1</stp>
        <tr r="F310" s="2"/>
      </tp>
      <tp>
        <v>31148879.300000001</v>
        <stp/>
        <stp>EM_S_STM07_IS</stp>
        <stp>4</stp>
        <stp>002778.SZ</stp>
        <stp>61</stp>
        <stp>12/31/2013</stp>
        <stp>1</stp>
        <tr r="J1241" s="2"/>
      </tp>
      <tp>
        <v>7497814.3200000003</v>
        <stp/>
        <stp>EM_S_STM07_IS</stp>
        <stp>4</stp>
        <stp>000779.SZ</stp>
        <stp>61</stp>
        <stp>12/31/2011</stp>
        <stp>1</stp>
        <tr r="F311" s="2"/>
      </tp>
      <tp>
        <v>45955778.409999996</v>
        <stp/>
        <stp>EM_S_STM07_IS</stp>
        <stp>4</stp>
        <stp>002779.SZ</stp>
        <stp>61</stp>
        <stp>12/31/2013</stp>
        <stp>1</stp>
        <tr r="J1242" s="2"/>
      </tp>
      <tp>
        <v>90980310.030000001</v>
        <stp/>
        <stp>EM_S_STM07_IS</stp>
        <stp>4</stp>
        <stp>002740.SZ</stp>
        <stp>61</stp>
        <stp>12/31/2013</stp>
        <stp>1</stp>
        <tr r="J1207" s="2"/>
      </tp>
      <tp>
        <v>60086709.810000002</v>
        <stp/>
        <stp>EM_S_STM07_IS</stp>
        <stp>4</stp>
        <stp>002741.SZ</stp>
        <stp>61</stp>
        <stp>12/31/2013</stp>
        <stp>1</stp>
        <tr r="J1208" s="2"/>
      </tp>
      <tp>
        <v>102549383.23999999</v>
        <stp/>
        <stp>EM_S_STM07_IS</stp>
        <stp>4</stp>
        <stp>002742.SZ</stp>
        <stp>61</stp>
        <stp>12/31/2013</stp>
        <stp>1</stp>
        <tr r="J1209" s="2"/>
      </tp>
      <tp>
        <v>40830706.689999998</v>
        <stp/>
        <stp>EM_S_STM07_IS</stp>
        <stp>4</stp>
        <stp>002743.SZ</stp>
        <stp>61</stp>
        <stp>12/31/2013</stp>
        <stp>1</stp>
        <tr r="J1210" s="2"/>
      </tp>
      <tp>
        <v>432682214.24000001</v>
        <stp/>
        <stp>EM_S_STM07_IS</stp>
        <stp>4</stp>
        <stp>002745.SZ</stp>
        <stp>61</stp>
        <stp>12/31/2013</stp>
        <stp>1</stp>
        <tr r="J1211" s="2"/>
      </tp>
      <tp>
        <v>47616092.530000001</v>
        <stp/>
        <stp>EM_S_STM07_IS</stp>
        <stp>4</stp>
        <stp>002746.SZ</stp>
        <stp>61</stp>
        <stp>12/31/2013</stp>
        <stp>1</stp>
        <tr r="J1212" s="2"/>
      </tp>
      <tp>
        <v>53899867.18</v>
        <stp/>
        <stp>EM_S_STM07_IS</stp>
        <stp>4</stp>
        <stp>002747.SZ</stp>
        <stp>61</stp>
        <stp>12/31/2013</stp>
        <stp>1</stp>
        <tr r="J1213" s="2"/>
      </tp>
      <tp>
        <v>43327754.299999997</v>
        <stp/>
        <stp>EM_S_STM07_IS</stp>
        <stp>4</stp>
        <stp>000748.SZ</stp>
        <stp>61</stp>
        <stp>12/31/2011</stp>
        <stp>1</stp>
        <tr r="F292" s="2"/>
      </tp>
      <tp>
        <v>96402198.620000005</v>
        <stp/>
        <stp>EM_S_STM07_IS</stp>
        <stp>4</stp>
        <stp>002748.SZ</stp>
        <stp>61</stp>
        <stp>12/31/2013</stp>
        <stp>1</stp>
        <tr r="J1214" s="2"/>
      </tp>
      <tp>
        <v>128036508.78</v>
        <stp/>
        <stp>EM_S_STM07_IS</stp>
        <stp>4</stp>
        <stp>002749.SZ</stp>
        <stp>61</stp>
        <stp>12/31/2013</stp>
        <stp>1</stp>
        <tr r="J1215" s="2"/>
      </tp>
      <tp>
        <v>75528733.670000002</v>
        <stp/>
        <stp>EM_S_STM07_IS</stp>
        <stp>4</stp>
        <stp>000750.SZ</stp>
        <stp>61</stp>
        <stp>12/31/2011</stp>
        <stp>1</stp>
        <tr r="F293" s="2"/>
      </tp>
      <tp>
        <v>75055879.469999999</v>
        <stp/>
        <stp>EM_S_STM07_IS</stp>
        <stp>4</stp>
        <stp>002750.SZ</stp>
        <stp>61</stp>
        <stp>12/31/2013</stp>
        <stp>1</stp>
        <tr r="J1216" s="2"/>
      </tp>
      <tp>
        <v>-1085153600.48</v>
        <stp/>
        <stp>EM_S_STM07_IS</stp>
        <stp>4</stp>
        <stp>000751.SZ</stp>
        <stp>61</stp>
        <stp>12/31/2011</stp>
        <stp>1</stp>
        <tr r="F294" s="2"/>
      </tp>
      <tp>
        <v>55460909.93</v>
        <stp/>
        <stp>EM_S_STM07_IS</stp>
        <stp>4</stp>
        <stp>002751.SZ</stp>
        <stp>61</stp>
        <stp>12/31/2013</stp>
        <stp>1</stp>
        <tr r="J1217" s="2"/>
      </tp>
      <tp>
        <v>37379402.380000003</v>
        <stp/>
        <stp>EM_S_STM07_IS</stp>
        <stp>4</stp>
        <stp>000752.SZ</stp>
        <stp>61</stp>
        <stp>12/31/2011</stp>
        <stp>1</stp>
        <tr r="F295" s="2"/>
      </tp>
      <tp>
        <v>115753508.93000001</v>
        <stp/>
        <stp>EM_S_STM07_IS</stp>
        <stp>4</stp>
        <stp>002752.SZ</stp>
        <stp>61</stp>
        <stp>12/31/2013</stp>
        <stp>1</stp>
        <tr r="J1218" s="2"/>
      </tp>
      <tp>
        <v>76792655.689999998</v>
        <stp/>
        <stp>EM_S_STM07_IS</stp>
        <stp>4</stp>
        <stp>000753.SZ</stp>
        <stp>61</stp>
        <stp>12/31/2011</stp>
        <stp>1</stp>
        <tr r="F296" s="2"/>
      </tp>
      <tp>
        <v>50143443.159999996</v>
        <stp/>
        <stp>EM_S_STM07_IS</stp>
        <stp>4</stp>
        <stp>002753.SZ</stp>
        <stp>61</stp>
        <stp>12/31/2013</stp>
        <stp>1</stp>
        <tr r="J1219" s="2"/>
      </tp>
      <tp>
        <v>32119863.079999998</v>
        <stp/>
        <stp>EM_S_STM07_IS</stp>
        <stp>4</stp>
        <stp>000755.SZ</stp>
        <stp>61</stp>
        <stp>12/31/2011</stp>
        <stp>1</stp>
        <tr r="F297" s="2"/>
      </tp>
      <tp>
        <v>55521025.530000001</v>
        <stp/>
        <stp>EM_S_STM07_IS</stp>
        <stp>4</stp>
        <stp>002755.SZ</stp>
        <stp>61</stp>
        <stp>12/31/2013</stp>
        <stp>1</stp>
        <tr r="J1220" s="2"/>
      </tp>
      <tp>
        <v>76023665.569999993</v>
        <stp/>
        <stp>EM_S_STM07_IS</stp>
        <stp>4</stp>
        <stp>000756.SZ</stp>
        <stp>61</stp>
        <stp>12/31/2011</stp>
        <stp>1</stp>
        <tr r="F298" s="2"/>
      </tp>
      <tp>
        <v>231731775.77000001</v>
        <stp/>
        <stp>EM_S_STM07_IS</stp>
        <stp>4</stp>
        <stp>002756.SZ</stp>
        <stp>61</stp>
        <stp>12/31/2013</stp>
        <stp>1</stp>
        <tr r="J1221" s="2"/>
      </tp>
      <tp>
        <v>409088593.50999999</v>
        <stp/>
        <stp>EM_S_STM07_IS</stp>
        <stp>4</stp>
        <stp>000757.SZ</stp>
        <stp>61</stp>
        <stp>12/31/2011</stp>
        <stp>1</stp>
        <tr r="F299" s="2"/>
      </tp>
      <tp>
        <v>50035950.350000001</v>
        <stp/>
        <stp>EM_S_STM07_IS</stp>
        <stp>4</stp>
        <stp>002757.SZ</stp>
        <stp>61</stp>
        <stp>12/31/2013</stp>
        <stp>1</stp>
        <tr r="J1222" s="2"/>
      </tp>
      <tp>
        <v>383640688.51999998</v>
        <stp/>
        <stp>EM_S_STM07_IS</stp>
        <stp>4</stp>
        <stp>000758.SZ</stp>
        <stp>61</stp>
        <stp>12/31/2011</stp>
        <stp>1</stp>
        <tr r="F300" s="2"/>
      </tp>
      <tp>
        <v>45411596.57</v>
        <stp/>
        <stp>EM_S_STM07_IS</stp>
        <stp>4</stp>
        <stp>002758.SZ</stp>
        <stp>61</stp>
        <stp>12/31/2013</stp>
        <stp>1</stp>
        <tr r="J1223" s="2"/>
      </tp>
      <tp>
        <v>266782380.69999999</v>
        <stp/>
        <stp>EM_S_STM07_IS</stp>
        <stp>4</stp>
        <stp>000759.SZ</stp>
        <stp>61</stp>
        <stp>12/31/2011</stp>
        <stp>1</stp>
        <tr r="F301" s="2"/>
      </tp>
      <tp>
        <v>56280467.439999998</v>
        <stp/>
        <stp>EM_S_STM07_IS</stp>
        <stp>4</stp>
        <stp>002759.SZ</stp>
        <stp>61</stp>
        <stp>12/31/2013</stp>
        <stp>1</stp>
        <tr r="J1224" s="2"/>
      </tp>
      <tp>
        <v>372975040.5</v>
        <stp/>
        <stp>EM_S_STM07_IS</stp>
        <stp>4</stp>
        <stp>600780.SH</stp>
        <stp>61</stp>
        <stp>12/31/2011</stp>
        <stp>1</stp>
        <tr r="F2535" s="2"/>
      </tp>
      <tp>
        <v>20195462.949999999</v>
        <stp/>
        <stp>EM_S_STM07_IS</stp>
        <stp>4</stp>
        <stp>600781.SH</stp>
        <stp>61</stp>
        <stp>12/31/2011</stp>
        <stp>1</stp>
        <tr r="F2536" s="2"/>
      </tp>
      <tp>
        <v>170409881.28</v>
        <stp/>
        <stp>EM_S_STM07_IS</stp>
        <stp>4</stp>
        <stp>600782.SH</stp>
        <stp>61</stp>
        <stp>12/31/2011</stp>
        <stp>1</stp>
        <tr r="F2537" s="2"/>
      </tp>
      <tp>
        <v>661183959.24000001</v>
        <stp/>
        <stp>EM_S_STM07_IS</stp>
        <stp>4</stp>
        <stp>600783.SH</stp>
        <stp>61</stp>
        <stp>12/31/2011</stp>
        <stp>1</stp>
        <tr r="F2538" s="2"/>
      </tp>
      <tp>
        <v>295143847.23000002</v>
        <stp/>
        <stp>EM_S_STM07_IS</stp>
        <stp>4</stp>
        <stp>600784.SH</stp>
        <stp>61</stp>
        <stp>12/31/2011</stp>
        <stp>1</stp>
        <tr r="F2539" s="2"/>
      </tp>
      <tp>
        <v>252335895.97999999</v>
        <stp/>
        <stp>EM_S_STM07_IS</stp>
        <stp>4</stp>
        <stp>600785.SH</stp>
        <stp>61</stp>
        <stp>12/31/2011</stp>
        <stp>1</stp>
        <tr r="F2540" s="2"/>
      </tp>
      <tp>
        <v>398756104.20999998</v>
        <stp/>
        <stp>EM_S_STM07_IS</stp>
        <stp>4</stp>
        <stp>600787.SH</stp>
        <stp>61</stp>
        <stp>12/31/2011</stp>
        <stp>1</stp>
        <tr r="F2541" s="2"/>
      </tp>
      <tp>
        <v>2200063104.71</v>
        <stp/>
        <stp>EM_S_STM07_IS</stp>
        <stp>4</stp>
        <stp>601788.SH</stp>
        <stp>61</stp>
        <stp>12/31/2010</stp>
        <stp>1</stp>
        <tr r="D2799" s="2"/>
      </tp>
      <tp>
        <v>55267969.719999999</v>
        <stp/>
        <stp>EM_S_STM07_IS</stp>
        <stp>4</stp>
        <stp>603788.SH</stp>
        <stp>61</stp>
        <stp>12/31/2012</stp>
        <stp>1</stp>
        <tr r="H3012" s="2"/>
      </tp>
      <tp>
        <v>15013068.279999999</v>
        <stp/>
        <stp>EM_S_STM07_IS</stp>
        <stp>4</stp>
        <stp>600789.SH</stp>
        <stp>61</stp>
        <stp>12/31/2011</stp>
        <stp>1</stp>
        <tr r="F2542" s="2"/>
      </tp>
      <tp>
        <v>98246385.349999994</v>
        <stp/>
        <stp>EM_S_STM07_IS</stp>
        <stp>4</stp>
        <stp>601789.SH</stp>
        <stp>61</stp>
        <stp>12/31/2010</stp>
        <stp>1</stp>
        <tr r="D2800" s="2"/>
      </tp>
      <tp>
        <v>176208002.31</v>
        <stp/>
        <stp>EM_S_STM07_IS</stp>
        <stp>4</stp>
        <stp>603789.SH</stp>
        <stp>61</stp>
        <stp>12/31/2012</stp>
        <stp>1</stp>
        <tr r="H3013" s="2"/>
      </tp>
      <tp>
        <v>123498658.56999999</v>
        <stp/>
        <stp>EM_S_STM07_IS</stp>
        <stp>4</stp>
        <stp>600790.SH</stp>
        <stp>61</stp>
        <stp>12/31/2011</stp>
        <stp>1</stp>
        <tr r="F2543" s="2"/>
      </tp>
      <tp>
        <v>200136982.41</v>
        <stp/>
        <stp>EM_S_STM07_IS</stp>
        <stp>4</stp>
        <stp>600791.SH</stp>
        <stp>61</stp>
        <stp>12/31/2011</stp>
        <stp>1</stp>
        <tr r="F2544" s="2"/>
      </tp>
      <tp>
        <v>188371780.41999999</v>
        <stp/>
        <stp>EM_S_STM07_IS</stp>
        <stp>4</stp>
        <stp>600792.SH</stp>
        <stp>61</stp>
        <stp>12/31/2011</stp>
        <stp>1</stp>
        <tr r="F2545" s="2"/>
      </tp>
      <tp>
        <v>-45187864.109999999</v>
        <stp/>
        <stp>EM_S_STM07_IS</stp>
        <stp>4</stp>
        <stp>600793.SH</stp>
        <stp>61</stp>
        <stp>12/31/2011</stp>
        <stp>1</stp>
        <tr r="F2546" s="2"/>
      </tp>
      <tp>
        <v>144513382.31999999</v>
        <stp/>
        <stp>EM_S_STM07_IS</stp>
        <stp>4</stp>
        <stp>600794.SH</stp>
        <stp>61</stp>
        <stp>12/31/2011</stp>
        <stp>1</stp>
        <tr r="F2547" s="2"/>
      </tp>
      <tp>
        <v>3647367405.0799999</v>
        <stp/>
        <stp>EM_S_STM07_IS</stp>
        <stp>4</stp>
        <stp>600795.SH</stp>
        <stp>61</stp>
        <stp>12/31/2011</stp>
        <stp>1</stp>
        <tr r="F2548" s="2"/>
      </tp>
      <tp>
        <v>10036872.15</v>
        <stp/>
        <stp>EM_S_STM07_IS</stp>
        <stp>4</stp>
        <stp>600796.SH</stp>
        <stp>61</stp>
        <stp>12/31/2011</stp>
        <stp>1</stp>
        <tr r="F2549" s="2"/>
      </tp>
      <tp>
        <v>123497417.69</v>
        <stp/>
        <stp>EM_S_STM07_IS</stp>
        <stp>4</stp>
        <stp>600797.SH</stp>
        <stp>61</stp>
        <stp>12/31/2011</stp>
        <stp>1</stp>
        <tr r="F2550" s="2"/>
      </tp>
      <tp>
        <v>51689067.659999996</v>
        <stp/>
        <stp>EM_S_STM07_IS</stp>
        <stp>4</stp>
        <stp>600798.SH</stp>
        <stp>61</stp>
        <stp>12/31/2011</stp>
        <stp>1</stp>
        <tr r="F2551" s="2"/>
      </tp>
      <tp>
        <v>112163222.63</v>
        <stp/>
        <stp>EM_S_STM07_IS</stp>
        <stp>4</stp>
        <stp>601798.SH</stp>
        <stp>61</stp>
        <stp>12/31/2010</stp>
        <stp>1</stp>
        <tr r="D2801" s="2"/>
      </tp>
      <tp>
        <v>50624805.770000003</v>
        <stp/>
        <stp>EM_S_STM07_IS</stp>
        <stp>4</stp>
        <stp>603798.SH</stp>
        <stp>61</stp>
        <stp>12/31/2012</stp>
        <stp>1</stp>
        <tr r="H3014" s="2"/>
      </tp>
      <tp>
        <v>136359041.68000001</v>
        <stp/>
        <stp>EM_S_STM07_IS</stp>
        <stp>4</stp>
        <stp>601799.SH</stp>
        <stp>61</stp>
        <stp>12/31/2010</stp>
        <stp>1</stp>
        <tr r="D2802" s="2"/>
      </tp>
      <tp>
        <v>163814882.84</v>
        <stp/>
        <stp>EM_S_STM07_IS</stp>
        <stp>4</stp>
        <stp>603799.SH</stp>
        <stp>61</stp>
        <stp>12/31/2012</stp>
        <stp>1</stp>
        <tr r="H3015" s="2"/>
      </tp>
      <tp>
        <v>-197233035.87</v>
        <stp/>
        <stp>EM_S_STM07_IS</stp>
        <stp>4</stp>
        <stp>600760.SH</stp>
        <stp>61</stp>
        <stp>12/31/2011</stp>
        <stp>1</stp>
        <tr r="F2517" s="2"/>
      </tp>
      <tp>
        <v>385866350.75</v>
        <stp/>
        <stp>EM_S_STM07_IS</stp>
        <stp>4</stp>
        <stp>600761.SH</stp>
        <stp>61</stp>
        <stp>12/31/2011</stp>
        <stp>1</stp>
        <tr r="F2518" s="2"/>
      </tp>
      <tp>
        <v>70002496.569999993</v>
        <stp/>
        <stp>EM_S_STM07_IS</stp>
        <stp>4</stp>
        <stp>600763.SH</stp>
        <stp>61</stp>
        <stp>12/31/2011</stp>
        <stp>1</stp>
        <tr r="F2519" s="2"/>
      </tp>
      <tp>
        <v>10477522.4</v>
        <stp/>
        <stp>EM_S_STM07_IS</stp>
        <stp>4</stp>
        <stp>600764.SH</stp>
        <stp>61</stp>
        <stp>12/31/2011</stp>
        <stp>1</stp>
        <tr r="F2520" s="2"/>
      </tp>
      <tp>
        <v>146144995.61000001</v>
        <stp/>
        <stp>EM_S_STM07_IS</stp>
        <stp>4</stp>
        <stp>600765.SH</stp>
        <stp>61</stp>
        <stp>12/31/2011</stp>
        <stp>1</stp>
        <tr r="F2521" s="2"/>
      </tp>
      <tp>
        <v>-5897924.6500000004</v>
        <stp/>
        <stp>EM_S_STM07_IS</stp>
        <stp>4</stp>
        <stp>600766.SH</stp>
        <stp>61</stp>
        <stp>12/31/2011</stp>
        <stp>1</stp>
        <tr r="F2522" s="2"/>
      </tp>
      <tp>
        <v>2531436557</v>
        <stp/>
        <stp>EM_S_STM07_IS</stp>
        <stp>4</stp>
        <stp>601766.SH</stp>
        <stp>61</stp>
        <stp>12/31/2010</stp>
        <stp>1</stp>
        <tr r="D2797" s="2"/>
      </tp>
      <tp>
        <v>461798326.01999998</v>
        <stp/>
        <stp>EM_S_STM07_IS</stp>
        <stp>4</stp>
        <stp>603766.SH</stp>
        <stp>61</stp>
        <stp>12/31/2012</stp>
        <stp>1</stp>
        <tr r="H3008" s="2"/>
      </tp>
      <tp>
        <v>23190099.23</v>
        <stp/>
        <stp>EM_S_STM07_IS</stp>
        <stp>4</stp>
        <stp>600767.SH</stp>
        <stp>61</stp>
        <stp>12/31/2011</stp>
        <stp>1</stp>
        <tr r="F2523" s="2"/>
      </tp>
      <tp>
        <v>-4925756.12</v>
        <stp/>
        <stp>EM_S_STM07_IS</stp>
        <stp>4</stp>
        <stp>600768.SH</stp>
        <stp>61</stp>
        <stp>12/31/2011</stp>
        <stp>1</stp>
        <tr r="F2524" s="2"/>
      </tp>
      <tp>
        <v>-223088952.28</v>
        <stp/>
        <stp>EM_S_STM07_IS</stp>
        <stp>4</stp>
        <stp>600769.SH</stp>
        <stp>61</stp>
        <stp>12/31/2011</stp>
        <stp>1</stp>
        <tr r="F2525" s="2"/>
      </tp>
      <tp>
        <v>316155477.31</v>
        <stp/>
        <stp>EM_S_STM07_IS</stp>
        <stp>4</stp>
        <stp>600770.SH</stp>
        <stp>61</stp>
        <stp>12/31/2011</stp>
        <stp>1</stp>
        <tr r="F2526" s="2"/>
      </tp>
      <tp>
        <v>299716482.91000003</v>
        <stp/>
        <stp>EM_S_STM07_IS</stp>
        <stp>4</stp>
        <stp>600771.SH</stp>
        <stp>61</stp>
        <stp>12/31/2011</stp>
        <stp>1</stp>
        <tr r="F2527" s="2"/>
      </tp>
      <tp>
        <v>292448621.27999997</v>
        <stp/>
        <stp>EM_S_STM07_IS</stp>
        <stp>4</stp>
        <stp>600773.SH</stp>
        <stp>61</stp>
        <stp>12/31/2011</stp>
        <stp>1</stp>
        <tr r="F2528" s="2"/>
      </tp>
      <tp>
        <v>15661319.6</v>
        <stp/>
        <stp>EM_S_STM07_IS</stp>
        <stp>4</stp>
        <stp>600774.SH</stp>
        <stp>61</stp>
        <stp>12/31/2011</stp>
        <stp>1</stp>
        <tr r="F2529" s="2"/>
      </tp>
      <tp>
        <v>110070234.90000001</v>
        <stp/>
        <stp>EM_S_STM07_IS</stp>
        <stp>4</stp>
        <stp>600775.SH</stp>
        <stp>61</stp>
        <stp>12/31/2011</stp>
        <stp>1</stp>
        <tr r="F2530" s="2"/>
      </tp>
      <tp>
        <v>187807447.69</v>
        <stp/>
        <stp>EM_S_STM07_IS</stp>
        <stp>4</stp>
        <stp>600776.SH</stp>
        <stp>61</stp>
        <stp>12/31/2011</stp>
        <stp>1</stp>
        <tr r="F2531" s="2"/>
      </tp>
      <tp>
        <v>13749631.109999999</v>
        <stp/>
        <stp>EM_S_STM07_IS</stp>
        <stp>4</stp>
        <stp>600777.SH</stp>
        <stp>61</stp>
        <stp>12/31/2011</stp>
        <stp>1</stp>
        <tr r="F2532" s="2"/>
      </tp>
      <tp>
        <v>381906415.24000001</v>
        <stp/>
        <stp>EM_S_STM07_IS</stp>
        <stp>4</stp>
        <stp>601777.SH</stp>
        <stp>61</stp>
        <stp>12/31/2010</stp>
        <stp>1</stp>
        <tr r="D2798" s="2"/>
      </tp>
      <tp>
        <v>30998200</v>
        <stp/>
        <stp>EM_S_STM07_IS</stp>
        <stp>4</stp>
        <stp>603777.SH</stp>
        <stp>61</stp>
        <stp>12/31/2012</stp>
        <stp>1</stp>
        <tr r="H3009" s="2"/>
      </tp>
      <tp>
        <v>143107235.22999999</v>
        <stp/>
        <stp>EM_S_STM07_IS</stp>
        <stp>4</stp>
        <stp>600778.SH</stp>
        <stp>61</stp>
        <stp>12/31/2011</stp>
        <stp>1</stp>
        <tr r="F2533" s="2"/>
      </tp>
      <tp>
        <v>62121817.289999999</v>
        <stp/>
        <stp>EM_S_STM07_IS</stp>
        <stp>4</stp>
        <stp>603778.SH</stp>
        <stp>61</stp>
        <stp>12/31/2012</stp>
        <stp>1</stp>
        <tr r="H3010" s="2"/>
      </tp>
      <tp>
        <v>320473401.81</v>
        <stp/>
        <stp>EM_S_STM07_IS</stp>
        <stp>4</stp>
        <stp>600779.SH</stp>
        <stp>61</stp>
        <stp>12/31/2011</stp>
        <stp>1</stp>
        <tr r="F2534" s="2"/>
      </tp>
      <tp>
        <v>84975354.390000001</v>
        <stp/>
        <stp>EM_S_STM07_IS</stp>
        <stp>4</stp>
        <stp>603779.SH</stp>
        <stp>61</stp>
        <stp>12/31/2012</stp>
        <stp>1</stp>
        <tr r="H3011" s="2"/>
      </tp>
      <tp>
        <v>53280259.729999997</v>
        <stp/>
        <stp>EM_S_STM07_IS</stp>
        <stp>4</stp>
        <stp>600740.SH</stp>
        <stp>61</stp>
        <stp>12/31/2011</stp>
        <stp>1</stp>
        <tr r="F2498" s="2"/>
      </tp>
      <tp>
        <v>2990449886.7600002</v>
        <stp/>
        <stp>EM_S_STM07_IS</stp>
        <stp>4</stp>
        <stp>600741.SH</stp>
        <stp>61</stp>
        <stp>12/31/2011</stp>
        <stp>1</stp>
        <tr r="F2499" s="2"/>
      </tp>
      <tp>
        <v>428092030.47000003</v>
        <stp/>
        <stp>EM_S_STM07_IS</stp>
        <stp>4</stp>
        <stp>600742.SH</stp>
        <stp>61</stp>
        <stp>12/31/2011</stp>
        <stp>1</stp>
        <tr r="F2500" s="2"/>
      </tp>
      <tp>
        <v>466581150.30000001</v>
        <stp/>
        <stp>EM_S_STM07_IS</stp>
        <stp>4</stp>
        <stp>600743.SH</stp>
        <stp>61</stp>
        <stp>12/31/2011</stp>
        <stp>1</stp>
        <tr r="F2501" s="2"/>
      </tp>
      <tp>
        <v>-195314820.93000001</v>
        <stp/>
        <stp>EM_S_STM07_IS</stp>
        <stp>4</stp>
        <stp>600744.SH</stp>
        <stp>61</stp>
        <stp>12/31/2011</stp>
        <stp>1</stp>
        <tr r="F2502" s="2"/>
      </tp>
      <tp>
        <v>178023658.09999999</v>
        <stp/>
        <stp>EM_S_STM07_IS</stp>
        <stp>4</stp>
        <stp>600745.SH</stp>
        <stp>61</stp>
        <stp>12/31/2011</stp>
        <stp>1</stp>
        <tr r="F2503" s="2"/>
      </tp>
      <tp>
        <v>20181113.59</v>
        <stp/>
        <stp>EM_S_STM07_IS</stp>
        <stp>4</stp>
        <stp>600746.SH</stp>
        <stp>61</stp>
        <stp>12/31/2011</stp>
        <stp>1</stp>
        <tr r="F2504" s="2"/>
      </tp>
      <tp>
        <v>16364326.630000001</v>
        <stp/>
        <stp>EM_S_STM07_IS</stp>
        <stp>4</stp>
        <stp>600747.SH</stp>
        <stp>61</stp>
        <stp>12/31/2011</stp>
        <stp>1</stp>
        <tr r="F2505" s="2"/>
      </tp>
      <tp>
        <v>454849694.22000003</v>
        <stp/>
        <stp>EM_S_STM07_IS</stp>
        <stp>4</stp>
        <stp>600748.SH</stp>
        <stp>61</stp>
        <stp>12/31/2011</stp>
        <stp>1</stp>
        <tr r="F2506" s="2"/>
      </tp>
      <tp>
        <v>10670068.779999999</v>
        <stp/>
        <stp>EM_S_STM07_IS</stp>
        <stp>4</stp>
        <stp>600749.SH</stp>
        <stp>61</stp>
        <stp>12/31/2011</stp>
        <stp>1</stp>
        <tr r="F2507" s="2"/>
      </tp>
      <tp>
        <v>227818447.69999999</v>
        <stp/>
        <stp>EM_S_STM07_IS</stp>
        <stp>4</stp>
        <stp>600750.SH</stp>
        <stp>61</stp>
        <stp>12/31/2011</stp>
        <stp>1</stp>
        <tr r="F2508" s="2"/>
      </tp>
      <tp>
        <v>-156801796.49000001</v>
        <stp/>
        <stp>EM_S_STM07_IS</stp>
        <stp>4</stp>
        <stp>600751.SH</stp>
        <stp>61</stp>
        <stp>12/31/2011</stp>
        <stp>1</stp>
        <tr r="F2509" s="2"/>
      </tp>
      <tp>
        <v>-11505418.369999999</v>
        <stp/>
        <stp>EM_S_STM07_IS</stp>
        <stp>4</stp>
        <stp>600753.SH</stp>
        <stp>61</stp>
        <stp>12/31/2011</stp>
        <stp>1</stp>
        <tr r="F2510" s="2"/>
      </tp>
      <tp>
        <v>320481415.32999998</v>
        <stp/>
        <stp>EM_S_STM07_IS</stp>
        <stp>4</stp>
        <stp>600754.SH</stp>
        <stp>61</stp>
        <stp>12/31/2011</stp>
        <stp>1</stp>
        <tr r="F2511" s="2"/>
      </tp>
      <tp>
        <v>541105428.86000001</v>
        <stp/>
        <stp>EM_S_STM07_IS</stp>
        <stp>4</stp>
        <stp>600755.SH</stp>
        <stp>61</stp>
        <stp>12/31/2011</stp>
        <stp>1</stp>
        <tr r="F2512" s="2"/>
      </tp>
      <tp>
        <v>12153482.220000001</v>
        <stp/>
        <stp>EM_S_STM07_IS</stp>
        <stp>4</stp>
        <stp>600756.SH</stp>
        <stp>61</stp>
        <stp>12/31/2011</stp>
        <stp>1</stp>
        <tr r="F2513" s="2"/>
      </tp>
      <tp>
        <v>280110852.73000002</v>
        <stp/>
        <stp>EM_S_STM07_IS</stp>
        <stp>4</stp>
        <stp>600757.SH</stp>
        <stp>61</stp>
        <stp>12/31/2011</stp>
        <stp>1</stp>
        <tr r="F2514" s="2"/>
      </tp>
      <tp>
        <v>16651770.48</v>
        <stp/>
        <stp>EM_S_STM07_IS</stp>
        <stp>4</stp>
        <stp>600758.SH</stp>
        <stp>61</stp>
        <stp>12/31/2011</stp>
        <stp>1</stp>
        <tr r="F2515" s="2"/>
      </tp>
      <tp>
        <v>117419445.12</v>
        <stp/>
        <stp>EM_S_STM07_IS</stp>
        <stp>4</stp>
        <stp>600759.SH</stp>
        <stp>61</stp>
        <stp>12/31/2011</stp>
        <stp>1</stp>
        <tr r="F2516" s="2"/>
      </tp>
      <tp>
        <v>332488263</v>
        <stp/>
        <stp>EM_S_STM07_IS</stp>
        <stp>4</stp>
        <stp>600720.SH</stp>
        <stp>61</stp>
        <stp>12/31/2011</stp>
        <stp>1</stp>
        <tr r="F2478" s="2"/>
      </tp>
      <tp>
        <v>75539094.840000004</v>
        <stp/>
        <stp>EM_S_STM07_IS</stp>
        <stp>4</stp>
        <stp>600721.SH</stp>
        <stp>61</stp>
        <stp>12/31/2011</stp>
        <stp>1</stp>
        <tr r="F2479" s="2"/>
      </tp>
      <tp>
        <v>-246624671.81</v>
        <stp/>
        <stp>EM_S_STM07_IS</stp>
        <stp>4</stp>
        <stp>600722.SH</stp>
        <stp>61</stp>
        <stp>12/31/2011</stp>
        <stp>1</stp>
        <tr r="F2480" s="2"/>
      </tp>
      <tp>
        <v>345674318.47000003</v>
        <stp/>
        <stp>EM_S_STM07_IS</stp>
        <stp>4</stp>
        <stp>600723.SH</stp>
        <stp>61</stp>
        <stp>12/31/2011</stp>
        <stp>1</stp>
        <tr r="F2481" s="2"/>
      </tp>
      <tp>
        <v>638075858.40999997</v>
        <stp/>
        <stp>EM_S_STM07_IS</stp>
        <stp>4</stp>
        <stp>600724.SH</stp>
        <stp>61</stp>
        <stp>12/31/2011</stp>
        <stp>1</stp>
        <tr r="F2482" s="2"/>
      </tp>
      <tp>
        <v>18339326.66</v>
        <stp/>
        <stp>EM_S_STM07_IS</stp>
        <stp>4</stp>
        <stp>600725.SH</stp>
        <stp>61</stp>
        <stp>12/31/2011</stp>
        <stp>1</stp>
        <tr r="F2483" s="2"/>
      </tp>
      <tp>
        <v>8243514.0899999999</v>
        <stp/>
        <stp>EM_S_STM07_IS</stp>
        <stp>4</stp>
        <stp>600726.SH</stp>
        <stp>61</stp>
        <stp>12/31/2011</stp>
        <stp>1</stp>
        <tr r="F2484" s="2"/>
      </tp>
      <tp>
        <v>40856482.130000003</v>
        <stp/>
        <stp>EM_S_STM07_IS</stp>
        <stp>4</stp>
        <stp>603726.SH</stp>
        <stp>61</stp>
        <stp>12/31/2012</stp>
        <stp>1</stp>
        <tr r="H3003" s="2"/>
      </tp>
      <tp>
        <v>18234001.649999999</v>
        <stp/>
        <stp>EM_S_STM07_IS</stp>
        <stp>4</stp>
        <stp>600727.SH</stp>
        <stp>61</stp>
        <stp>12/31/2011</stp>
        <stp>1</stp>
        <tr r="F2485" s="2"/>
      </tp>
      <tp>
        <v>2819499000</v>
        <stp/>
        <stp>EM_S_STM07_IS</stp>
        <stp>4</stp>
        <stp>601727.SH</stp>
        <stp>61</stp>
        <stp>12/31/2010</stp>
        <stp>1</stp>
        <tr r="D2796" s="2"/>
      </tp>
      <tp>
        <v>67945246.810000002</v>
        <stp/>
        <stp>EM_S_STM07_IS</stp>
        <stp>4</stp>
        <stp>603727.SH</stp>
        <stp>61</stp>
        <stp>12/31/2012</stp>
        <stp>1</stp>
        <tr r="H3004" s="2"/>
      </tp>
      <tp>
        <v>46740408.289999999</v>
        <stp/>
        <stp>EM_S_STM07_IS</stp>
        <stp>4</stp>
        <stp>600728.SH</stp>
        <stp>61</stp>
        <stp>12/31/2011</stp>
        <stp>1</stp>
        <tr r="F2486" s="2"/>
      </tp>
      <tp>
        <v>604698358.67999995</v>
        <stp/>
        <stp>EM_S_STM07_IS</stp>
        <stp>4</stp>
        <stp>600729.SH</stp>
        <stp>61</stp>
        <stp>12/31/2011</stp>
        <stp>1</stp>
        <tr r="F2487" s="2"/>
      </tp>
      <tp>
        <v>85891399.079999998</v>
        <stp/>
        <stp>EM_S_STM07_IS</stp>
        <stp>4</stp>
        <stp>603729.SH</stp>
        <stp>61</stp>
        <stp>12/31/2012</stp>
        <stp>1</stp>
        <tr r="H3005" s="2"/>
      </tp>
      <tp>
        <v>-5862643.25</v>
        <stp/>
        <stp>EM_S_STM07_IS</stp>
        <stp>4</stp>
        <stp>600730.SH</stp>
        <stp>61</stp>
        <stp>12/31/2011</stp>
        <stp>1</stp>
        <tr r="F2488" s="2"/>
      </tp>
      <tp>
        <v>4331588.9400000004</v>
        <stp/>
        <stp>EM_S_STM07_IS</stp>
        <stp>4</stp>
        <stp>600731.SH</stp>
        <stp>61</stp>
        <stp>12/31/2011</stp>
        <stp>1</stp>
        <tr r="F2489" s="2"/>
      </tp>
      <tp>
        <v>25678086.07</v>
        <stp/>
        <stp>EM_S_STM07_IS</stp>
        <stp>4</stp>
        <stp>600732.SH</stp>
        <stp>61</stp>
        <stp>12/31/2011</stp>
        <stp>1</stp>
        <tr r="F2490" s="2"/>
      </tp>
      <tp>
        <v>-36868807.93</v>
        <stp/>
        <stp>EM_S_STM07_IS</stp>
        <stp>4</stp>
        <stp>600733.SH</stp>
        <stp>61</stp>
        <stp>12/31/2011</stp>
        <stp>1</stp>
        <tr r="F2491" s="2"/>
      </tp>
      <tp>
        <v>139693890</v>
        <stp/>
        <stp>EM_S_STM07_IS</stp>
        <stp>4</stp>
        <stp>600734.SH</stp>
        <stp>61</stp>
        <stp>12/31/2011</stp>
        <stp>1</stp>
        <tr r="F2492" s="2"/>
      </tp>
      <tp>
        <v>12060227.189999999</v>
        <stp/>
        <stp>EM_S_STM07_IS</stp>
        <stp>4</stp>
        <stp>600735.SH</stp>
        <stp>61</stp>
        <stp>12/31/2011</stp>
        <stp>1</stp>
        <tr r="F2493" s="2"/>
      </tp>
      <tp>
        <v>258092997.68000001</v>
        <stp/>
        <stp>EM_S_STM07_IS</stp>
        <stp>4</stp>
        <stp>600736.SH</stp>
        <stp>61</stp>
        <stp>12/31/2011</stp>
        <stp>1</stp>
        <tr r="F2494" s="2"/>
      </tp>
      <tp>
        <v>32378217.98</v>
        <stp/>
        <stp>EM_S_STM07_IS</stp>
        <stp>4</stp>
        <stp>600737.SH</stp>
        <stp>61</stp>
        <stp>12/31/2011</stp>
        <stp>1</stp>
        <tr r="F2495" s="2"/>
      </tp>
      <tp>
        <v>77733349.930000007</v>
        <stp/>
        <stp>EM_S_STM07_IS</stp>
        <stp>4</stp>
        <stp>603737.SH</stp>
        <stp>61</stp>
        <stp>12/31/2012</stp>
        <stp>1</stp>
        <tr r="H3006" s="2"/>
      </tp>
      <tp>
        <v>47015070.649999999</v>
        <stp/>
        <stp>EM_S_STM07_IS</stp>
        <stp>4</stp>
        <stp>600738.SH</stp>
        <stp>61</stp>
        <stp>12/31/2011</stp>
        <stp>1</stp>
        <tr r="F2496" s="2"/>
      </tp>
      <tp>
        <v>38804434.289999999</v>
        <stp/>
        <stp>EM_S_STM07_IS</stp>
        <stp>4</stp>
        <stp>603738.SH</stp>
        <stp>61</stp>
        <stp>12/31/2012</stp>
        <stp>1</stp>
        <tr r="H3007" s="2"/>
      </tp>
      <tp>
        <v>2253984320.4400001</v>
        <stp/>
        <stp>EM_S_STM07_IS</stp>
        <stp>4</stp>
        <stp>600739.SH</stp>
        <stp>61</stp>
        <stp>12/31/2011</stp>
        <stp>1</stp>
        <tr r="F2497" s="2"/>
      </tp>
      <tp>
        <v>165537632.74000001</v>
        <stp/>
        <stp>EM_S_STM07_IS</stp>
        <stp>4</stp>
        <stp>601700.SH</stp>
        <stp>61</stp>
        <stp>12/31/2010</stp>
        <stp>1</stp>
        <tr r="D2793" s="2"/>
      </tp>
      <tp>
        <v>34035680.509999998</v>
        <stp/>
        <stp>EM_S_STM07_IS</stp>
        <stp>4</stp>
        <stp>600701.SH</stp>
        <stp>61</stp>
        <stp>12/31/2011</stp>
        <stp>1</stp>
        <tr r="F2460" s="2"/>
      </tp>
      <tp>
        <v>36657624.32</v>
        <stp/>
        <stp>EM_S_STM07_IS</stp>
        <stp>4</stp>
        <stp>603701.SH</stp>
        <stp>61</stp>
        <stp>12/31/2012</stp>
        <stp>1</stp>
        <tr r="H2998" s="2"/>
      </tp>
      <tp>
        <v>195208674.06</v>
        <stp/>
        <stp>EM_S_STM07_IS</stp>
        <stp>4</stp>
        <stp>600702.SH</stp>
        <stp>61</stp>
        <stp>12/31/2011</stp>
        <stp>1</stp>
        <tr r="F2461" s="2"/>
      </tp>
      <tp>
        <v>936171002.72000003</v>
        <stp/>
        <stp>EM_S_STM07_IS</stp>
        <stp>4</stp>
        <stp>600703.SH</stp>
        <stp>61</stp>
        <stp>12/31/2011</stp>
        <stp>1</stp>
        <tr r="F2462" s="2"/>
      </tp>
      <tp>
        <v>40046894</v>
        <stp/>
        <stp>EM_S_STM07_IS</stp>
        <stp>4</stp>
        <stp>603703.SH</stp>
        <stp>61</stp>
        <stp>12/31/2012</stp>
        <stp>1</stp>
        <tr r="H2999" s="2"/>
      </tp>
      <tp>
        <v>527632499.60000002</v>
        <stp/>
        <stp>EM_S_STM07_IS</stp>
        <stp>4</stp>
        <stp>600704.SH</stp>
        <stp>61</stp>
        <stp>12/31/2011</stp>
        <stp>1</stp>
        <tr r="F2463" s="2"/>
      </tp>
      <tp>
        <v>4402661.41</v>
        <stp/>
        <stp>EM_S_STM07_IS</stp>
        <stp>4</stp>
        <stp>600705.SH</stp>
        <stp>61</stp>
        <stp>12/31/2011</stp>
        <stp>1</stp>
        <tr r="F2464" s="2"/>
      </tp>
      <tp>
        <v>-21880012.149999999</v>
        <stp/>
        <stp>EM_S_STM07_IS</stp>
        <stp>4</stp>
        <stp>600706.SH</stp>
        <stp>61</stp>
        <stp>12/31/2011</stp>
        <stp>1</stp>
        <tr r="F2465" s="2"/>
      </tp>
      <tp>
        <v>-517713940.31</v>
        <stp/>
        <stp>EM_S_STM07_IS</stp>
        <stp>4</stp>
        <stp>600707.SH</stp>
        <stp>61</stp>
        <stp>12/31/2011</stp>
        <stp>1</stp>
        <tr r="F2466" s="2"/>
      </tp>
      <tp>
        <v>127018278.66</v>
        <stp/>
        <stp>EM_S_STM07_IS</stp>
        <stp>4</stp>
        <stp>600708.SH</stp>
        <stp>61</stp>
        <stp>12/31/2011</stp>
        <stp>1</stp>
        <tr r="F2467" s="2"/>
      </tp>
      <tp>
        <v>245424938.78999999</v>
        <stp/>
        <stp>EM_S_STM07_IS</stp>
        <stp>4</stp>
        <stp>603708.SH</stp>
        <stp>61</stp>
        <stp>12/31/2012</stp>
        <stp>1</stp>
        <tr r="H3000" s="2"/>
      </tp>
      <tp>
        <v>168105747.00999999</v>
        <stp/>
        <stp>EM_S_STM07_IS</stp>
        <stp>4</stp>
        <stp>600710.SH</stp>
        <stp>61</stp>
        <stp>12/31/2011</stp>
        <stp>1</stp>
        <tr r="F2468" s="2"/>
      </tp>
      <tp>
        <v>27325632.850000001</v>
        <stp/>
        <stp>EM_S_STM07_IS</stp>
        <stp>4</stp>
        <stp>600711.SH</stp>
        <stp>61</stp>
        <stp>12/31/2011</stp>
        <stp>1</stp>
        <tr r="F2469" s="2"/>
      </tp>
      <tp>
        <v>58337815.259999998</v>
        <stp/>
        <stp>EM_S_STM07_IS</stp>
        <stp>4</stp>
        <stp>600712.SH</stp>
        <stp>61</stp>
        <stp>12/31/2011</stp>
        <stp>1</stp>
        <tr r="F2470" s="2"/>
      </tp>
      <tp>
        <v>-182616734.08000001</v>
        <stp/>
        <stp>EM_S_STM07_IS</stp>
        <stp>4</stp>
        <stp>600713.SH</stp>
        <stp>61</stp>
        <stp>12/31/2011</stp>
        <stp>1</stp>
        <tr r="F2471" s="2"/>
      </tp>
      <tp>
        <v>31177974.609999999</v>
        <stp/>
        <stp>EM_S_STM07_IS</stp>
        <stp>4</stp>
        <stp>600714.SH</stp>
        <stp>61</stp>
        <stp>12/31/2011</stp>
        <stp>1</stp>
        <tr r="F2472" s="2"/>
      </tp>
      <tp>
        <v>14233260.710000001</v>
        <stp/>
        <stp>EM_S_STM07_IS</stp>
        <stp>4</stp>
        <stp>600715.SH</stp>
        <stp>61</stp>
        <stp>12/31/2011</stp>
        <stp>1</stp>
        <tr r="F2473" s="2"/>
      </tp>
      <tp>
        <v>234372933.81</v>
        <stp/>
        <stp>EM_S_STM07_IS</stp>
        <stp>4</stp>
        <stp>600716.SH</stp>
        <stp>61</stp>
        <stp>12/31/2011</stp>
        <stp>1</stp>
        <tr r="F2474" s="2"/>
      </tp>
      <tp>
        <v>38330980.340000004</v>
        <stp/>
        <stp>EM_S_STM07_IS</stp>
        <stp>4</stp>
        <stp>603716.SH</stp>
        <stp>61</stp>
        <stp>12/31/2012</stp>
        <stp>1</stp>
        <tr r="H3001" s="2"/>
      </tp>
      <tp>
        <v>929903482.45000005</v>
        <stp/>
        <stp>EM_S_STM07_IS</stp>
        <stp>4</stp>
        <stp>600717.SH</stp>
        <stp>61</stp>
        <stp>12/31/2011</stp>
        <stp>1</stp>
        <tr r="F2475" s="2"/>
      </tp>
      <tp>
        <v>882570030.17999995</v>
        <stp/>
        <stp>EM_S_STM07_IS</stp>
        <stp>4</stp>
        <stp>601717.SH</stp>
        <stp>61</stp>
        <stp>12/31/2010</stp>
        <stp>1</stp>
        <tr r="D2794" s="2"/>
      </tp>
      <tp>
        <v>417068980</v>
        <stp/>
        <stp>EM_S_STM07_IS</stp>
        <stp>4</stp>
        <stp>600718.SH</stp>
        <stp>61</stp>
        <stp>12/31/2011</stp>
        <stp>1</stp>
        <tr r="F2476" s="2"/>
      </tp>
      <tp>
        <v>509549788.37</v>
        <stp/>
        <stp>EM_S_STM07_IS</stp>
        <stp>4</stp>
        <stp>601718.SH</stp>
        <stp>61</stp>
        <stp>12/31/2010</stp>
        <stp>1</stp>
        <tr r="D2795" s="2"/>
      </tp>
      <tp>
        <v>112545779.70999999</v>
        <stp/>
        <stp>EM_S_STM07_IS</stp>
        <stp>4</stp>
        <stp>603718.SH</stp>
        <stp>61</stp>
        <stp>12/31/2012</stp>
        <stp>1</stp>
        <tr r="H3002" s="2"/>
      </tp>
      <tp>
        <v>-34512441.829999998</v>
        <stp/>
        <stp>EM_S_STM07_IS</stp>
        <stp>4</stp>
        <stp>600719.SH</stp>
        <stp>61</stp>
        <stp>12/31/2011</stp>
        <stp>1</stp>
        <tr r="F2477" s="2"/>
      </tp>
      <tp>
        <v>479339600.64999998</v>
        <stp/>
        <stp>EM_S_STM07_IS</stp>
        <stp>4</stp>
        <stp>000680.SZ</stp>
        <stp>61</stp>
        <stp>12/31/2011</stp>
        <stp>1</stp>
        <tr r="F243" s="2"/>
      </tp>
      <tp>
        <v>35736160.229999997</v>
        <stp/>
        <stp>EM_S_STM07_IS</stp>
        <stp>4</stp>
        <stp>002680.SZ</stp>
        <stp>61</stp>
        <stp>12/31/2013</stp>
        <stp>1</stp>
        <tr r="J1150" s="2"/>
      </tp>
      <tp>
        <v>5629285.46</v>
        <stp/>
        <stp>EM_S_STM07_IS</stp>
        <stp>4</stp>
        <stp>000681.SZ</stp>
        <stp>61</stp>
        <stp>12/31/2011</stp>
        <stp>1</stp>
        <tr r="F244" s="2"/>
      </tp>
      <tp>
        <v>130693093.62</v>
        <stp/>
        <stp>EM_S_STM07_IS</stp>
        <stp>4</stp>
        <stp>002681.SZ</stp>
        <stp>61</stp>
        <stp>12/31/2013</stp>
        <stp>1</stp>
        <tr r="J1151" s="2"/>
      </tp>
      <tp>
        <v>21756901.75</v>
        <stp/>
        <stp>EM_S_STM07_IS</stp>
        <stp>4</stp>
        <stp>000682.SZ</stp>
        <stp>61</stp>
        <stp>12/31/2011</stp>
        <stp>1</stp>
        <tr r="F245" s="2"/>
      </tp>
      <tp>
        <v>72302161.540000007</v>
        <stp/>
        <stp>EM_S_STM07_IS</stp>
        <stp>4</stp>
        <stp>002682.SZ</stp>
        <stp>61</stp>
        <stp>12/31/2013</stp>
        <stp>1</stp>
        <tr r="J1152" s="2"/>
      </tp>
      <tp>
        <v>172767831.99000001</v>
        <stp/>
        <stp>EM_S_STM07_IS</stp>
        <stp>4</stp>
        <stp>000683.SZ</stp>
        <stp>61</stp>
        <stp>12/31/2011</stp>
        <stp>1</stp>
        <tr r="F246" s="2"/>
      </tp>
      <tp>
        <v>163988522.19</v>
        <stp/>
        <stp>EM_S_STM07_IS</stp>
        <stp>4</stp>
        <stp>002683.SZ</stp>
        <stp>61</stp>
        <stp>12/31/2013</stp>
        <stp>1</stp>
        <tr r="J1153" s="2"/>
      </tp>
      <tp>
        <v>-16345250.6</v>
        <stp/>
        <stp>EM_S_STM07_IS</stp>
        <stp>4</stp>
        <stp>002684.SZ</stp>
        <stp>61</stp>
        <stp>12/31/2013</stp>
        <stp>1</stp>
        <tr r="J1154" s="2"/>
      </tp>
      <tp>
        <v>1094139123.24</v>
        <stp/>
        <stp>EM_S_STM07_IS</stp>
        <stp>4</stp>
        <stp>000685.SZ</stp>
        <stp>61</stp>
        <stp>12/31/2011</stp>
        <stp>1</stp>
        <tr r="F247" s="2"/>
      </tp>
      <tp>
        <v>10127208.07</v>
        <stp/>
        <stp>EM_S_STM07_IS</stp>
        <stp>4</stp>
        <stp>002685.SZ</stp>
        <stp>61</stp>
        <stp>12/31/2013</stp>
        <stp>1</stp>
        <tr r="J1155" s="2"/>
      </tp>
      <tp>
        <v>-151553964.49000001</v>
        <stp/>
        <stp>EM_S_STM07_IS</stp>
        <stp>4</stp>
        <stp>000686.SZ</stp>
        <stp>61</stp>
        <stp>12/31/2011</stp>
        <stp>1</stp>
        <tr r="F248" s="2"/>
      </tp>
      <tp>
        <v>87896114.390000001</v>
        <stp/>
        <stp>EM_S_STM07_IS</stp>
        <stp>4</stp>
        <stp>002686.SZ</stp>
        <stp>61</stp>
        <stp>12/31/2013</stp>
        <stp>1</stp>
        <tr r="J1156" s="2"/>
      </tp>
      <tp>
        <v>73633577.939999998</v>
        <stp/>
        <stp>EM_S_STM07_IS</stp>
        <stp>4</stp>
        <stp>000687.SZ</stp>
        <stp>61</stp>
        <stp>12/31/2011</stp>
        <stp>1</stp>
        <tr r="F249" s="2"/>
      </tp>
      <tp>
        <v>65469420.939999998</v>
        <stp/>
        <stp>EM_S_STM07_IS</stp>
        <stp>4</stp>
        <stp>002687.SZ</stp>
        <stp>61</stp>
        <stp>12/31/2013</stp>
        <stp>1</stp>
        <tr r="J1157" s="2"/>
      </tp>
      <tp>
        <v>1885583.87</v>
        <stp/>
        <stp>EM_S_STM07_IS</stp>
        <stp>4</stp>
        <stp>000688.SZ</stp>
        <stp>61</stp>
        <stp>12/31/2011</stp>
        <stp>1</stp>
        <tr r="F250" s="2"/>
      </tp>
      <tp>
        <v>90432470.200000003</v>
        <stp/>
        <stp>EM_S_STM07_IS</stp>
        <stp>4</stp>
        <stp>002688.SZ</stp>
        <stp>61</stp>
        <stp>12/31/2013</stp>
        <stp>1</stp>
        <tr r="J1158" s="2"/>
      </tp>
      <tp>
        <v>156664742.53999999</v>
        <stp/>
        <stp>EM_S_STM07_IS</stp>
        <stp>4</stp>
        <stp>002689.SZ</stp>
        <stp>61</stp>
        <stp>12/31/2013</stp>
        <stp>1</stp>
        <tr r="J1159" s="2"/>
      </tp>
      <tp>
        <v>170022527.16999999</v>
        <stp/>
        <stp>EM_S_STM07_IS</stp>
        <stp>4</stp>
        <stp>000690.SZ</stp>
        <stp>61</stp>
        <stp>12/31/2011</stp>
        <stp>1</stp>
        <tr r="F251" s="2"/>
      </tp>
      <tp>
        <v>207998425.52000001</v>
        <stp/>
        <stp>EM_S_STM07_IS</stp>
        <stp>4</stp>
        <stp>002690.SZ</stp>
        <stp>61</stp>
        <stp>12/31/2013</stp>
        <stp>1</stp>
        <tr r="J1160" s="2"/>
      </tp>
      <tp>
        <v>4166628.71</v>
        <stp/>
        <stp>EM_S_STM07_IS</stp>
        <stp>4</stp>
        <stp>000691.SZ</stp>
        <stp>61</stp>
        <stp>12/31/2011</stp>
        <stp>1</stp>
        <tr r="F252" s="2"/>
      </tp>
      <tp>
        <v>41659706.380000003</v>
        <stp/>
        <stp>EM_S_STM07_IS</stp>
        <stp>4</stp>
        <stp>002691.SZ</stp>
        <stp>61</stp>
        <stp>12/31/2013</stp>
        <stp>1</stp>
        <tr r="J1161" s="2"/>
      </tp>
      <tp>
        <v>44183172.060000002</v>
        <stp/>
        <stp>EM_S_STM07_IS</stp>
        <stp>4</stp>
        <stp>000692.SZ</stp>
        <stp>61</stp>
        <stp>12/31/2011</stp>
        <stp>1</stp>
        <tr r="F253" s="2"/>
      </tp>
      <tp>
        <v>130900851.08</v>
        <stp/>
        <stp>EM_S_STM07_IS</stp>
        <stp>4</stp>
        <stp>002692.SZ</stp>
        <stp>61</stp>
        <stp>12/31/2013</stp>
        <stp>1</stp>
        <tr r="J1162" s="2"/>
      </tp>
      <tp>
        <v>-60658460.18</v>
        <stp/>
        <stp>EM_S_STM07_IS</stp>
        <stp>4</stp>
        <stp>000693.SZ</stp>
        <stp>61</stp>
        <stp>12/31/2011</stp>
        <stp>1</stp>
        <tr r="F254" s="2"/>
      </tp>
      <tp>
        <v>66771919.460000001</v>
        <stp/>
        <stp>EM_S_STM07_IS</stp>
        <stp>4</stp>
        <stp>002693.SZ</stp>
        <stp>61</stp>
        <stp>12/31/2013</stp>
        <stp>1</stp>
        <tr r="J1163" s="2"/>
      </tp>
      <tp>
        <v>92333312.400000006</v>
        <stp/>
        <stp>EM_S_STM07_IS</stp>
        <stp>4</stp>
        <stp>002694.SZ</stp>
        <stp>61</stp>
        <stp>12/31/2013</stp>
        <stp>1</stp>
        <tr r="J1164" s="2"/>
      </tp>
      <tp>
        <v>4905452.17</v>
        <stp/>
        <stp>EM_S_STM07_IS</stp>
        <stp>4</stp>
        <stp>000695.SZ</stp>
        <stp>61</stp>
        <stp>12/31/2011</stp>
        <stp>1</stp>
        <tr r="F255" s="2"/>
      </tp>
      <tp>
        <v>121602350.65000001</v>
        <stp/>
        <stp>EM_S_STM07_IS</stp>
        <stp>4</stp>
        <stp>002695.SZ</stp>
        <stp>61</stp>
        <stp>12/31/2013</stp>
        <stp>1</stp>
        <tr r="J1165" s="2"/>
      </tp>
      <tp>
        <v>344747718.80000001</v>
        <stp/>
        <stp>EM_S_STM07_IS</stp>
        <stp>4</stp>
        <stp>001696.SZ</stp>
        <stp>61</stp>
        <stp>12/31/2010</stp>
        <stp>1</stp>
        <tr r="D470" s="2"/>
      </tp>
      <tp>
        <v>56876819.329999998</v>
        <stp/>
        <stp>EM_S_STM07_IS</stp>
        <stp>4</stp>
        <stp>002696.SZ</stp>
        <stp>61</stp>
        <stp>12/31/2013</stp>
        <stp>1</stp>
        <tr r="J1166" s="2"/>
      </tp>
      <tp>
        <v>-47474969.93</v>
        <stp/>
        <stp>EM_S_STM07_IS</stp>
        <stp>4</stp>
        <stp>000697.SZ</stp>
        <stp>61</stp>
        <stp>12/31/2011</stp>
        <stp>1</stp>
        <tr r="F256" s="2"/>
      </tp>
      <tp>
        <v>157024474.99000001</v>
        <stp/>
        <stp>EM_S_STM07_IS</stp>
        <stp>4</stp>
        <stp>002697.SZ</stp>
        <stp>61</stp>
        <stp>12/31/2013</stp>
        <stp>1</stp>
        <tr r="J1167" s="2"/>
      </tp>
      <tp>
        <v>209652969.06999999</v>
        <stp/>
        <stp>EM_S_STM07_IS</stp>
        <stp>4</stp>
        <stp>000698.SZ</stp>
        <stp>61</stp>
        <stp>12/31/2011</stp>
        <stp>1</stp>
        <tr r="F257" s="2"/>
      </tp>
      <tp>
        <v>207282906.84999999</v>
        <stp/>
        <stp>EM_S_STM07_IS</stp>
        <stp>4</stp>
        <stp>002698.SZ</stp>
        <stp>61</stp>
        <stp>12/31/2013</stp>
        <stp>1</stp>
        <tr r="J1168" s="2"/>
      </tp>
      <tp>
        <v>41730227.18</v>
        <stp/>
        <stp>EM_S_STM07_IS</stp>
        <stp>4</stp>
        <stp>002699.SZ</stp>
        <stp>61</stp>
        <stp>12/31/2013</stp>
        <stp>1</stp>
        <tr r="J1169" s="2"/>
      </tp>
      <tp>
        <v>606703419.90999997</v>
        <stp/>
        <stp>EM_S_STM07_IS</stp>
        <stp>4</stp>
        <stp>000620.SZ</stp>
        <stp>61</stp>
        <stp>12/31/2011</stp>
        <stp>1</stp>
        <tr r="F203" s="2"/>
      </tp>
      <tp>
        <v>80987526.709999993</v>
        <stp/>
        <stp>EM_S_STM07_IS</stp>
        <stp>4</stp>
        <stp>002620.SZ</stp>
        <stp>61</stp>
        <stp>12/31/2013</stp>
        <stp>1</stp>
        <tr r="J1090" s="2"/>
      </tp>
      <tp>
        <v>49546380.630000003</v>
        <stp/>
        <stp>EM_S_STM07_IS</stp>
        <stp>4</stp>
        <stp>002621.SZ</stp>
        <stp>61</stp>
        <stp>12/31/2013</stp>
        <stp>1</stp>
        <tr r="J1091" s="2"/>
      </tp>
      <tp>
        <v>-34350561</v>
        <stp/>
        <stp>EM_S_STM07_IS</stp>
        <stp>4</stp>
        <stp>000622.SZ</stp>
        <stp>61</stp>
        <stp>12/31/2011</stp>
        <stp>1</stp>
        <tr r="F204" s="2"/>
      </tp>
      <tp>
        <v>38671545.509999998</v>
        <stp/>
        <stp>EM_S_STM07_IS</stp>
        <stp>4</stp>
        <stp>002622.SZ</stp>
        <stp>61</stp>
        <stp>12/31/2013</stp>
        <stp>1</stp>
        <tr r="J1092" s="2"/>
      </tp>
      <tp>
        <v>1982049203.74</v>
        <stp/>
        <stp>EM_S_STM07_IS</stp>
        <stp>4</stp>
        <stp>000623.SZ</stp>
        <stp>61</stp>
        <stp>12/31/2011</stp>
        <stp>1</stp>
        <tr r="F205" s="2"/>
      </tp>
      <tp>
        <v>61597939.420000002</v>
        <stp/>
        <stp>EM_S_STM07_IS</stp>
        <stp>4</stp>
        <stp>002623.SZ</stp>
        <stp>61</stp>
        <stp>12/31/2013</stp>
        <stp>1</stp>
        <tr r="J1093" s="2"/>
      </tp>
      <tp>
        <v>16700775.949999999</v>
        <stp/>
        <stp>EM_S_STM07_IS</stp>
        <stp>4</stp>
        <stp>002624.SZ</stp>
        <stp>61</stp>
        <stp>12/31/2013</stp>
        <stp>1</stp>
        <tr r="J1094" s="2"/>
      </tp>
      <tp>
        <v>967940639.48000002</v>
        <stp/>
        <stp>EM_S_STM07_IS</stp>
        <stp>4</stp>
        <stp>000625.SZ</stp>
        <stp>61</stp>
        <stp>12/31/2011</stp>
        <stp>1</stp>
        <tr r="F206" s="2"/>
      </tp>
      <tp>
        <v>31278180.25</v>
        <stp/>
        <stp>EM_S_STM07_IS</stp>
        <stp>4</stp>
        <stp>002625.SZ</stp>
        <stp>61</stp>
        <stp>12/31/2013</stp>
        <stp>1</stp>
        <tr r="J1095" s="2"/>
      </tp>
      <tp>
        <v>30348079.079999998</v>
        <stp/>
        <stp>EM_S_STM07_IS</stp>
        <stp>4</stp>
        <stp>000626.SZ</stp>
        <stp>61</stp>
        <stp>12/31/2011</stp>
        <stp>1</stp>
        <tr r="F207" s="2"/>
      </tp>
      <tp>
        <v>102130623.36</v>
        <stp/>
        <stp>EM_S_STM07_IS</stp>
        <stp>4</stp>
        <stp>002626.SZ</stp>
        <stp>61</stp>
        <stp>12/31/2013</stp>
        <stp>1</stp>
        <tr r="J1096" s="2"/>
      </tp>
      <tp>
        <v>-101683901.81</v>
        <stp/>
        <stp>EM_S_STM07_IS</stp>
        <stp>4</stp>
        <stp>000627.SZ</stp>
        <stp>61</stp>
        <stp>12/31/2011</stp>
        <stp>1</stp>
        <tr r="F208" s="2"/>
      </tp>
      <tp>
        <v>60227521.590000004</v>
        <stp/>
        <stp>EM_S_STM07_IS</stp>
        <stp>4</stp>
        <stp>002627.SZ</stp>
        <stp>61</stp>
        <stp>12/31/2013</stp>
        <stp>1</stp>
        <tr r="J1097" s="2"/>
      </tp>
      <tp>
        <v>6027200.2599999998</v>
        <stp/>
        <stp>EM_S_STM07_IS</stp>
        <stp>4</stp>
        <stp>000628.SZ</stp>
        <stp>61</stp>
        <stp>12/31/2011</stp>
        <stp>1</stp>
        <tr r="F209" s="2"/>
      </tp>
      <tp>
        <v>314942841.04000002</v>
        <stp/>
        <stp>EM_S_STM07_IS</stp>
        <stp>4</stp>
        <stp>002628.SZ</stp>
        <stp>61</stp>
        <stp>12/31/2013</stp>
        <stp>1</stp>
        <tr r="J1098" s="2"/>
      </tp>
      <tp>
        <v>1686034.79</v>
        <stp/>
        <stp>EM_S_STM07_IS</stp>
        <stp>4</stp>
        <stp>000629.SZ</stp>
        <stp>61</stp>
        <stp>12/31/2011</stp>
        <stp>1</stp>
        <tr r="F210" s="2"/>
      </tp>
      <tp>
        <v>33157523</v>
        <stp/>
        <stp>EM_S_STM07_IS</stp>
        <stp>4</stp>
        <stp>002629.SZ</stp>
        <stp>61</stp>
        <stp>12/31/2013</stp>
        <stp>1</stp>
        <tr r="J1099" s="2"/>
      </tp>
      <tp>
        <v>1432084096.8599999</v>
        <stp/>
        <stp>EM_S_STM07_IS</stp>
        <stp>4</stp>
        <stp>000630.SZ</stp>
        <stp>61</stp>
        <stp>12/31/2011</stp>
        <stp>1</stp>
        <tr r="F211" s="2"/>
      </tp>
      <tp>
        <v>131424853.86</v>
        <stp/>
        <stp>EM_S_STM07_IS</stp>
        <stp>4</stp>
        <stp>002630.SZ</stp>
        <stp>61</stp>
        <stp>12/31/2013</stp>
        <stp>1</stp>
        <tr r="J1100" s="2"/>
      </tp>
      <tp>
        <v>522373150</v>
        <stp/>
        <stp>EM_S_STM07_IS</stp>
        <stp>4</stp>
        <stp>000631.SZ</stp>
        <stp>61</stp>
        <stp>12/31/2011</stp>
        <stp>1</stp>
        <tr r="F212" s="2"/>
      </tp>
      <tp>
        <v>91935174.450000003</v>
        <stp/>
        <stp>EM_S_STM07_IS</stp>
        <stp>4</stp>
        <stp>002631.SZ</stp>
        <stp>61</stp>
        <stp>12/31/2013</stp>
        <stp>1</stp>
        <tr r="J1101" s="2"/>
      </tp>
      <tp>
        <v>11379378.689999999</v>
        <stp/>
        <stp>EM_S_STM07_IS</stp>
        <stp>4</stp>
        <stp>000632.SZ</stp>
        <stp>61</stp>
        <stp>12/31/2011</stp>
        <stp>1</stp>
        <tr r="F213" s="2"/>
      </tp>
      <tp>
        <v>18374389.25</v>
        <stp/>
        <stp>EM_S_STM07_IS</stp>
        <stp>4</stp>
        <stp>002632.SZ</stp>
        <stp>61</stp>
        <stp>12/31/2013</stp>
        <stp>1</stp>
        <tr r="J1102" s="2"/>
      </tp>
      <tp>
        <v>6871909.6399999997</v>
        <stp/>
        <stp>EM_S_STM07_IS</stp>
        <stp>4</stp>
        <stp>000633.SZ</stp>
        <stp>61</stp>
        <stp>12/31/2011</stp>
        <stp>1</stp>
        <tr r="F214" s="2"/>
      </tp>
      <tp>
        <v>-28540949.629999999</v>
        <stp/>
        <stp>EM_S_STM07_IS</stp>
        <stp>4</stp>
        <stp>002633.SZ</stp>
        <stp>61</stp>
        <stp>12/31/2013</stp>
        <stp>1</stp>
        <tr r="J1103" s="2"/>
      </tp>
      <tp>
        <v>29011813.649999999</v>
        <stp/>
        <stp>EM_S_STM07_IS</stp>
        <stp>4</stp>
        <stp>002634.SZ</stp>
        <stp>61</stp>
        <stp>12/31/2013</stp>
        <stp>1</stp>
        <tr r="J1104" s="2"/>
      </tp>
      <tp>
        <v>104418003.36</v>
        <stp/>
        <stp>EM_S_STM07_IS</stp>
        <stp>4</stp>
        <stp>000635.SZ</stp>
        <stp>61</stp>
        <stp>12/31/2011</stp>
        <stp>1</stp>
        <tr r="F215" s="2"/>
      </tp>
      <tp>
        <v>142551180.19</v>
        <stp/>
        <stp>EM_S_STM07_IS</stp>
        <stp>4</stp>
        <stp>002635.SZ</stp>
        <stp>61</stp>
        <stp>12/31/2013</stp>
        <stp>1</stp>
        <tr r="J1105" s="2"/>
      </tp>
      <tp>
        <v>164569299.28999999</v>
        <stp/>
        <stp>EM_S_STM07_IS</stp>
        <stp>4</stp>
        <stp>000636.SZ</stp>
        <stp>61</stp>
        <stp>12/31/2011</stp>
        <stp>1</stp>
        <tr r="F216" s="2"/>
      </tp>
      <tp>
        <v>30065460.530000001</v>
        <stp/>
        <stp>EM_S_STM07_IS</stp>
        <stp>4</stp>
        <stp>002636.SZ</stp>
        <stp>61</stp>
        <stp>12/31/2013</stp>
        <stp>1</stp>
        <tr r="J1106" s="2"/>
      </tp>
      <tp>
        <v>7391306.7699999996</v>
        <stp/>
        <stp>EM_S_STM07_IS</stp>
        <stp>4</stp>
        <stp>000637.SZ</stp>
        <stp>61</stp>
        <stp>12/31/2011</stp>
        <stp>1</stp>
        <tr r="F217" s="2"/>
      </tp>
      <tp>
        <v>56854763.009999998</v>
        <stp/>
        <stp>EM_S_STM07_IS</stp>
        <stp>4</stp>
        <stp>002637.SZ</stp>
        <stp>61</stp>
        <stp>12/31/2013</stp>
        <stp>1</stp>
        <tr r="J1107" s="2"/>
      </tp>
      <tp>
        <v>4719940.88</v>
        <stp/>
        <stp>EM_S_STM07_IS</stp>
        <stp>4</stp>
        <stp>000638.SZ</stp>
        <stp>61</stp>
        <stp>12/31/2011</stp>
        <stp>1</stp>
        <tr r="F218" s="2"/>
      </tp>
      <tp>
        <v>103993487.19</v>
        <stp/>
        <stp>EM_S_STM07_IS</stp>
        <stp>4</stp>
        <stp>002638.SZ</stp>
        <stp>61</stp>
        <stp>12/31/2013</stp>
        <stp>1</stp>
        <tr r="J1108" s="2"/>
      </tp>
      <tp>
        <v>114096383.5</v>
        <stp/>
        <stp>EM_S_STM07_IS</stp>
        <stp>4</stp>
        <stp>000639.SZ</stp>
        <stp>61</stp>
        <stp>12/31/2011</stp>
        <stp>1</stp>
        <tr r="F219" s="2"/>
      </tp>
      <tp>
        <v>43223915.140000001</v>
        <stp/>
        <stp>EM_S_STM07_IS</stp>
        <stp>4</stp>
        <stp>002639.SZ</stp>
        <stp>61</stp>
        <stp>12/31/2013</stp>
        <stp>1</stp>
        <tr r="J1109" s="2"/>
      </tp>
      <tp>
        <v>14396561.470000001</v>
        <stp/>
        <stp>EM_S_STM07_IS</stp>
        <stp>4</stp>
        <stp>000600.SZ</stp>
        <stp>61</stp>
        <stp>12/31/2011</stp>
        <stp>1</stp>
        <tr r="F187" s="2"/>
      </tp>
      <tp>
        <v>17213451.93</v>
        <stp/>
        <stp>EM_S_STM07_IS</stp>
        <stp>4</stp>
        <stp>002600.SZ</stp>
        <stp>61</stp>
        <stp>12/31/2013</stp>
        <stp>1</stp>
        <tr r="J1070" s="2"/>
      </tp>
      <tp>
        <v>85961940.549999997</v>
        <stp/>
        <stp>EM_S_STM07_IS</stp>
        <stp>4</stp>
        <stp>000601.SZ</stp>
        <stp>61</stp>
        <stp>12/31/2011</stp>
        <stp>1</stp>
        <tr r="F188" s="2"/>
      </tp>
      <tp>
        <v>23575840.309999999</v>
        <stp/>
        <stp>EM_S_STM07_IS</stp>
        <stp>4</stp>
        <stp>002601.SZ</stp>
        <stp>61</stp>
        <stp>12/31/2013</stp>
        <stp>1</stp>
        <tr r="J1071" s="2"/>
      </tp>
      <tp>
        <v>81161049.109999999</v>
        <stp/>
        <stp>EM_S_STM07_IS</stp>
        <stp>4</stp>
        <stp>002602.SZ</stp>
        <stp>61</stp>
        <stp>12/31/2013</stp>
        <stp>1</stp>
        <tr r="J1072" s="2"/>
      </tp>
      <tp>
        <v>351216150.38999999</v>
        <stp/>
        <stp>EM_S_STM07_IS</stp>
        <stp>4</stp>
        <stp>000603.SZ</stp>
        <stp>61</stp>
        <stp>12/31/2011</stp>
        <stp>1</stp>
        <tr r="F189" s="2"/>
      </tp>
      <tp>
        <v>244291460.56999999</v>
        <stp/>
        <stp>EM_S_STM07_IS</stp>
        <stp>4</stp>
        <stp>002603.SZ</stp>
        <stp>61</stp>
        <stp>12/31/2013</stp>
        <stp>1</stp>
        <tr r="J1073" s="2"/>
      </tp>
      <tp>
        <v>72342016.680000007</v>
        <stp/>
        <stp>EM_S_STM07_IS</stp>
        <stp>4</stp>
        <stp>002604.SZ</stp>
        <stp>61</stp>
        <stp>12/31/2013</stp>
        <stp>1</stp>
        <tr r="J1074" s="2"/>
      </tp>
      <tp>
        <v>-1833580.3</v>
        <stp/>
        <stp>EM_S_STM07_IS</stp>
        <stp>4</stp>
        <stp>000605.SZ</stp>
        <stp>61</stp>
        <stp>12/31/2011</stp>
        <stp>1</stp>
        <tr r="F190" s="2"/>
      </tp>
      <tp>
        <v>116982829.84999999</v>
        <stp/>
        <stp>EM_S_STM07_IS</stp>
        <stp>4</stp>
        <stp>002605.SZ</stp>
        <stp>61</stp>
        <stp>12/31/2013</stp>
        <stp>1</stp>
        <tr r="J1075" s="2"/>
      </tp>
      <tp>
        <v>-15224092.619999999</v>
        <stp/>
        <stp>EM_S_STM07_IS</stp>
        <stp>4</stp>
        <stp>000606.SZ</stp>
        <stp>61</stp>
        <stp>12/31/2011</stp>
        <stp>1</stp>
        <tr r="F191" s="2"/>
      </tp>
      <tp>
        <v>30544681</v>
        <stp/>
        <stp>EM_S_STM07_IS</stp>
        <stp>4</stp>
        <stp>002606.SZ</stp>
        <stp>61</stp>
        <stp>12/31/2013</stp>
        <stp>1</stp>
        <tr r="J1076" s="2"/>
      </tp>
      <tp>
        <v>24547725.960000001</v>
        <stp/>
        <stp>EM_S_STM07_IS</stp>
        <stp>4</stp>
        <stp>000607.SZ</stp>
        <stp>61</stp>
        <stp>12/31/2011</stp>
        <stp>1</stp>
        <tr r="F192" s="2"/>
      </tp>
      <tp>
        <v>47309079.439999998</v>
        <stp/>
        <stp>EM_S_STM07_IS</stp>
        <stp>4</stp>
        <stp>002607.SZ</stp>
        <stp>61</stp>
        <stp>12/31/2013</stp>
        <stp>1</stp>
        <tr r="J1077" s="2"/>
      </tp>
      <tp>
        <v>173052000</v>
        <stp/>
        <stp>EM_S_STM07_IS</stp>
        <stp>4</stp>
        <stp>000608.SZ</stp>
        <stp>61</stp>
        <stp>12/31/2011</stp>
        <stp>1</stp>
        <tr r="F193" s="2"/>
      </tp>
      <tp>
        <v>123548304.87</v>
        <stp/>
        <stp>EM_S_STM07_IS</stp>
        <stp>4</stp>
        <stp>002608.SZ</stp>
        <stp>61</stp>
        <stp>12/31/2013</stp>
        <stp>1</stp>
        <tr r="J1078" s="2"/>
      </tp>
      <tp>
        <v>165212940.81999999</v>
        <stp/>
        <stp>EM_S_STM07_IS</stp>
        <stp>4</stp>
        <stp>000609.SZ</stp>
        <stp>61</stp>
        <stp>12/31/2011</stp>
        <stp>1</stp>
        <tr r="F194" s="2"/>
      </tp>
      <tp>
        <v>72262852.189999998</v>
        <stp/>
        <stp>EM_S_STM07_IS</stp>
        <stp>4</stp>
        <stp>002609.SZ</stp>
        <stp>61</stp>
        <stp>12/31/2013</stp>
        <stp>1</stp>
        <tr r="J1079" s="2"/>
      </tp>
      <tp>
        <v>27535771.620000001</v>
        <stp/>
        <stp>EM_S_STM07_IS</stp>
        <stp>4</stp>
        <stp>000610.SZ</stp>
        <stp>61</stp>
        <stp>12/31/2011</stp>
        <stp>1</stp>
        <tr r="F195" s="2"/>
      </tp>
      <tp>
        <v>8452947.2100000009</v>
        <stp/>
        <stp>EM_S_STM07_IS</stp>
        <stp>4</stp>
        <stp>002610.SZ</stp>
        <stp>61</stp>
        <stp>12/31/2013</stp>
        <stp>1</stp>
        <tr r="J1080" s="2"/>
      </tp>
      <tp>
        <v>5848741.79</v>
        <stp/>
        <stp>EM_S_STM07_IS</stp>
        <stp>4</stp>
        <stp>000611.SZ</stp>
        <stp>61</stp>
        <stp>12/31/2011</stp>
        <stp>1</stp>
        <tr r="F196" s="2"/>
      </tp>
      <tp>
        <v>56129992.280000001</v>
        <stp/>
        <stp>EM_S_STM07_IS</stp>
        <stp>4</stp>
        <stp>002611.SZ</stp>
        <stp>61</stp>
        <stp>12/31/2013</stp>
        <stp>1</stp>
        <tr r="J1081" s="2"/>
      </tp>
      <tp>
        <v>381283803.38999999</v>
        <stp/>
        <stp>EM_S_STM07_IS</stp>
        <stp>4</stp>
        <stp>000612.SZ</stp>
        <stp>61</stp>
        <stp>12/31/2011</stp>
        <stp>1</stp>
        <tr r="F197" s="2"/>
      </tp>
      <tp>
        <v>233737256.66999999</v>
        <stp/>
        <stp>EM_S_STM07_IS</stp>
        <stp>4</stp>
        <stp>002612.SZ</stp>
        <stp>61</stp>
        <stp>12/31/2013</stp>
        <stp>1</stp>
        <tr r="J1082" s="2"/>
      </tp>
      <tp>
        <v>-5281228.5</v>
        <stp/>
        <stp>EM_S_STM07_IS</stp>
        <stp>4</stp>
        <stp>000613.SZ</stp>
        <stp>61</stp>
        <stp>12/31/2011</stp>
        <stp>1</stp>
        <tr r="F198" s="2"/>
      </tp>
      <tp>
        <v>43802231.810000002</v>
        <stp/>
        <stp>EM_S_STM07_IS</stp>
        <stp>4</stp>
        <stp>002613.SZ</stp>
        <stp>61</stp>
        <stp>12/31/2013</stp>
        <stp>1</stp>
        <tr r="J1083" s="2"/>
      </tp>
      <tp>
        <v>104347429.40000001</v>
        <stp/>
        <stp>EM_S_STM07_IS</stp>
        <stp>4</stp>
        <stp>002614.SZ</stp>
        <stp>61</stp>
        <stp>12/31/2013</stp>
        <stp>1</stp>
        <tr r="J1084" s="2"/>
      </tp>
      <tp>
        <v>-73063207.129999995</v>
        <stp/>
        <stp>EM_S_STM07_IS</stp>
        <stp>4</stp>
        <stp>000615.SZ</stp>
        <stp>61</stp>
        <stp>12/31/2011</stp>
        <stp>1</stp>
        <tr r="F199" s="2"/>
      </tp>
      <tp>
        <v>58475603.420000002</v>
        <stp/>
        <stp>EM_S_STM07_IS</stp>
        <stp>4</stp>
        <stp>002615.SZ</stp>
        <stp>61</stp>
        <stp>12/31/2013</stp>
        <stp>1</stp>
        <tr r="J1085" s="2"/>
      </tp>
      <tp>
        <v>362412431.16000003</v>
        <stp/>
        <stp>EM_S_STM07_IS</stp>
        <stp>4</stp>
        <stp>000616.SZ</stp>
        <stp>61</stp>
        <stp>12/31/2011</stp>
        <stp>1</stp>
        <tr r="F200" s="2"/>
      </tp>
      <tp>
        <v>39844163.920000002</v>
        <stp/>
        <stp>EM_S_STM07_IS</stp>
        <stp>4</stp>
        <stp>002616.SZ</stp>
        <stp>61</stp>
        <stp>12/31/2013</stp>
        <stp>1</stp>
        <tr r="J1086" s="2"/>
      </tp>
      <tp>
        <v>-96564934.549999997</v>
        <stp/>
        <stp>EM_S_STM07_IS</stp>
        <stp>4</stp>
        <stp>000617.SZ</stp>
        <stp>61</stp>
        <stp>12/31/2011</stp>
        <stp>1</stp>
        <tr r="F201" s="2"/>
      </tp>
      <tp>
        <v>38109921.140000001</v>
        <stp/>
        <stp>EM_S_STM07_IS</stp>
        <stp>4</stp>
        <stp>002617.SZ</stp>
        <stp>61</stp>
        <stp>12/31/2013</stp>
        <stp>1</stp>
        <tr r="J1087" s="2"/>
      </tp>
      <tp>
        <v>52415182.07</v>
        <stp/>
        <stp>EM_S_STM07_IS</stp>
        <stp>4</stp>
        <stp>002618.SZ</stp>
        <stp>61</stp>
        <stp>12/31/2013</stp>
        <stp>1</stp>
        <tr r="J1088" s="2"/>
      </tp>
      <tp>
        <v>89330733.840000004</v>
        <stp/>
        <stp>EM_S_STM07_IS</stp>
        <stp>4</stp>
        <stp>000619.SZ</stp>
        <stp>61</stp>
        <stp>12/31/2011</stp>
        <stp>1</stp>
        <tr r="F202" s="2"/>
      </tp>
      <tp>
        <v>29450209.440000001</v>
        <stp/>
        <stp>EM_S_STM07_IS</stp>
        <stp>4</stp>
        <stp>002619.SZ</stp>
        <stp>61</stp>
        <stp>12/31/2013</stp>
        <stp>1</stp>
        <tr r="J1089" s="2"/>
      </tp>
      <tp>
        <v>24922433.329999998</v>
        <stp/>
        <stp>EM_S_STM07_IS</stp>
        <stp>4</stp>
        <stp>002660.SZ</stp>
        <stp>61</stp>
        <stp>12/31/2013</stp>
        <stp>1</stp>
        <tr r="J1130" s="2"/>
      </tp>
      <tp>
        <v>109548646.81</v>
        <stp/>
        <stp>EM_S_STM07_IS</stp>
        <stp>4</stp>
        <stp>000661.SZ</stp>
        <stp>61</stp>
        <stp>12/31/2011</stp>
        <stp>1</stp>
        <tr r="F227" s="2"/>
      </tp>
      <tp>
        <v>87132277.099999994</v>
        <stp/>
        <stp>EM_S_STM07_IS</stp>
        <stp>4</stp>
        <stp>002661.SZ</stp>
        <stp>61</stp>
        <stp>12/31/2013</stp>
        <stp>1</stp>
        <tr r="J1131" s="2"/>
      </tp>
      <tp>
        <v>-193184964.91</v>
        <stp/>
        <stp>EM_S_STM07_IS</stp>
        <stp>4</stp>
        <stp>000662.SZ</stp>
        <stp>61</stp>
        <stp>12/31/2011</stp>
        <stp>1</stp>
        <tr r="F228" s="2"/>
      </tp>
      <tp>
        <v>317031148.13</v>
        <stp/>
        <stp>EM_S_STM07_IS</stp>
        <stp>4</stp>
        <stp>002662.SZ</stp>
        <stp>61</stp>
        <stp>12/31/2013</stp>
        <stp>1</stp>
        <tr r="J1132" s="2"/>
      </tp>
      <tp>
        <v>-47173689.490000002</v>
        <stp/>
        <stp>EM_S_STM07_IS</stp>
        <stp>4</stp>
        <stp>000663.SZ</stp>
        <stp>61</stp>
        <stp>12/31/2011</stp>
        <stp>1</stp>
        <tr r="F229" s="2"/>
      </tp>
      <tp>
        <v>304851255.85000002</v>
        <stp/>
        <stp>EM_S_STM07_IS</stp>
        <stp>4</stp>
        <stp>002663.SZ</stp>
        <stp>61</stp>
        <stp>12/31/2013</stp>
        <stp>1</stp>
        <tr r="J1133" s="2"/>
      </tp>
      <tp>
        <v>144069308.72999999</v>
        <stp/>
        <stp>EM_S_STM07_IS</stp>
        <stp>4</stp>
        <stp>002664.SZ</stp>
        <stp>61</stp>
        <stp>12/31/2013</stp>
        <stp>1</stp>
        <tr r="J1134" s="2"/>
      </tp>
      <tp>
        <v>17095743.77</v>
        <stp/>
        <stp>EM_S_STM07_IS</stp>
        <stp>4</stp>
        <stp>000665.SZ</stp>
        <stp>61</stp>
        <stp>12/31/2011</stp>
        <stp>1</stp>
        <tr r="F230" s="2"/>
      </tp>
      <tp>
        <v>159549139.5</v>
        <stp/>
        <stp>EM_S_STM07_IS</stp>
        <stp>4</stp>
        <stp>002665.SZ</stp>
        <stp>61</stp>
        <stp>12/31/2013</stp>
        <stp>1</stp>
        <tr r="J1135" s="2"/>
      </tp>
      <tp>
        <v>490793393.00999999</v>
        <stp/>
        <stp>EM_S_STM07_IS</stp>
        <stp>4</stp>
        <stp>000666.SZ</stp>
        <stp>61</stp>
        <stp>12/31/2011</stp>
        <stp>1</stp>
        <tr r="F231" s="2"/>
      </tp>
      <tp>
        <v>159850669.63</v>
        <stp/>
        <stp>EM_S_STM07_IS</stp>
        <stp>4</stp>
        <stp>002666.SZ</stp>
        <stp>61</stp>
        <stp>12/31/2013</stp>
        <stp>1</stp>
        <tr r="J1136" s="2"/>
      </tp>
      <tp>
        <v>166472064.36000001</v>
        <stp/>
        <stp>EM_S_STM07_IS</stp>
        <stp>4</stp>
        <stp>000667.SZ</stp>
        <stp>61</stp>
        <stp>12/31/2011</stp>
        <stp>1</stp>
        <tr r="F232" s="2"/>
      </tp>
      <tp>
        <v>58618579.979999997</v>
        <stp/>
        <stp>EM_S_STM07_IS</stp>
        <stp>4</stp>
        <stp>002667.SZ</stp>
        <stp>61</stp>
        <stp>12/31/2013</stp>
        <stp>1</stp>
        <tr r="J1137" s="2"/>
      </tp>
      <tp>
        <v>3347093.99</v>
        <stp/>
        <stp>EM_S_STM07_IS</stp>
        <stp>4</stp>
        <stp>000668.SZ</stp>
        <stp>61</stp>
        <stp>12/31/2011</stp>
        <stp>1</stp>
        <tr r="F233" s="2"/>
      </tp>
      <tp>
        <v>195703234.94</v>
        <stp/>
        <stp>EM_S_STM07_IS</stp>
        <stp>4</stp>
        <stp>002668.SZ</stp>
        <stp>61</stp>
        <stp>12/31/2013</stp>
        <stp>1</stp>
        <tr r="J1138" s="2"/>
      </tp>
      <tp>
        <v>-1040572.46</v>
        <stp/>
        <stp>EM_S_STM07_IS</stp>
        <stp>4</stp>
        <stp>000669.SZ</stp>
        <stp>61</stp>
        <stp>12/31/2011</stp>
        <stp>1</stp>
        <tr r="F234" s="2"/>
      </tp>
      <tp>
        <v>40236259.619999997</v>
        <stp/>
        <stp>EM_S_STM07_IS</stp>
        <stp>4</stp>
        <stp>002669.SZ</stp>
        <stp>61</stp>
        <stp>12/31/2013</stp>
        <stp>1</stp>
        <tr r="J1139" s="2"/>
      </tp>
      <tp>
        <v>2148049.1800000002</v>
        <stp/>
        <stp>EM_S_STM07_IS</stp>
        <stp>4</stp>
        <stp>000670.SZ</stp>
        <stp>61</stp>
        <stp>12/31/2011</stp>
        <stp>1</stp>
        <tr r="F235" s="2"/>
      </tp>
      <tp>
        <v>90625042.030000001</v>
        <stp/>
        <stp>EM_S_STM07_IS</stp>
        <stp>4</stp>
        <stp>002670.SZ</stp>
        <stp>61</stp>
        <stp>12/31/2013</stp>
        <stp>1</stp>
        <tr r="J1140" s="2"/>
      </tp>
      <tp>
        <v>312324585.24000001</v>
        <stp/>
        <stp>EM_S_STM07_IS</stp>
        <stp>4</stp>
        <stp>000671.SZ</stp>
        <stp>61</stp>
        <stp>12/31/2011</stp>
        <stp>1</stp>
        <tr r="F236" s="2"/>
      </tp>
      <tp>
        <v>122839873.31</v>
        <stp/>
        <stp>EM_S_STM07_IS</stp>
        <stp>4</stp>
        <stp>002671.SZ</stp>
        <stp>61</stp>
        <stp>12/31/2013</stp>
        <stp>1</stp>
        <tr r="J1141" s="2"/>
      </tp>
      <tp>
        <v>3121152.08</v>
        <stp/>
        <stp>EM_S_STM07_IS</stp>
        <stp>4</stp>
        <stp>000672.SZ</stp>
        <stp>61</stp>
        <stp>12/31/2011</stp>
        <stp>1</stp>
        <tr r="F237" s="2"/>
      </tp>
      <tp>
        <v>208282106.18000001</v>
        <stp/>
        <stp>EM_S_STM07_IS</stp>
        <stp>4</stp>
        <stp>002672.SZ</stp>
        <stp>61</stp>
        <stp>12/31/2013</stp>
        <stp>1</stp>
        <tr r="J1142" s="2"/>
      </tp>
      <tp>
        <v>-23970128.100000001</v>
        <stp/>
        <stp>EM_S_STM07_IS</stp>
        <stp>4</stp>
        <stp>000673.SZ</stp>
        <stp>61</stp>
        <stp>12/31/2011</stp>
        <stp>1</stp>
        <tr r="F238" s="2"/>
      </tp>
      <tp>
        <v>273902139.76999998</v>
        <stp/>
        <stp>EM_S_STM07_IS</stp>
        <stp>4</stp>
        <stp>002673.SZ</stp>
        <stp>61</stp>
        <stp>12/31/2013</stp>
        <stp>1</stp>
        <tr r="J1143" s="2"/>
      </tp>
      <tp>
        <v>177476066.65000001</v>
        <stp/>
        <stp>EM_S_STM07_IS</stp>
        <stp>4</stp>
        <stp>002674.SZ</stp>
        <stp>61</stp>
        <stp>12/31/2013</stp>
        <stp>1</stp>
        <tr r="J1144" s="2"/>
      </tp>
      <tp>
        <v>100849519.52</v>
        <stp/>
        <stp>EM_S_STM07_IS</stp>
        <stp>4</stp>
        <stp>002675.SZ</stp>
        <stp>61</stp>
        <stp>12/31/2013</stp>
        <stp>1</stp>
        <tr r="J1145" s="2"/>
      </tp>
      <tp>
        <v>-79412942.480000004</v>
        <stp/>
        <stp>EM_S_STM07_IS</stp>
        <stp>4</stp>
        <stp>000676.SZ</stp>
        <stp>61</stp>
        <stp>12/31/2011</stp>
        <stp>1</stp>
        <tr r="F239" s="2"/>
      </tp>
      <tp>
        <v>43225886.729999997</v>
        <stp/>
        <stp>EM_S_STM07_IS</stp>
        <stp>4</stp>
        <stp>002676.SZ</stp>
        <stp>61</stp>
        <stp>12/31/2013</stp>
        <stp>1</stp>
        <tr r="J1146" s="2"/>
      </tp>
      <tp>
        <v>-1012558403.1900001</v>
        <stp/>
        <stp>EM_S_STM07_IS</stp>
        <stp>4</stp>
        <stp>000677.SZ</stp>
        <stp>61</stp>
        <stp>12/31/2011</stp>
        <stp>1</stp>
        <tr r="F240" s="2"/>
      </tp>
      <tp>
        <v>107677271.87</v>
        <stp/>
        <stp>EM_S_STM07_IS</stp>
        <stp>4</stp>
        <stp>002677.SZ</stp>
        <stp>61</stp>
        <stp>12/31/2013</stp>
        <stp>1</stp>
        <tr r="J1147" s="2"/>
      </tp>
      <tp>
        <v>25625634.789999999</v>
        <stp/>
        <stp>EM_S_STM07_IS</stp>
        <stp>4</stp>
        <stp>000678.SZ</stp>
        <stp>61</stp>
        <stp>12/31/2011</stp>
        <stp>1</stp>
        <tr r="F241" s="2"/>
      </tp>
      <tp>
        <v>196453389.49000001</v>
        <stp/>
        <stp>EM_S_STM07_IS</stp>
        <stp>4</stp>
        <stp>002678.SZ</stp>
        <stp>61</stp>
        <stp>12/31/2013</stp>
        <stp>1</stp>
        <tr r="J1148" s="2"/>
      </tp>
      <tp>
        <v>175516738.09999999</v>
        <stp/>
        <stp>EM_S_STM07_IS</stp>
        <stp>4</stp>
        <stp>000679.SZ</stp>
        <stp>61</stp>
        <stp>12/31/2011</stp>
        <stp>1</stp>
        <tr r="F242" s="2"/>
      </tp>
      <tp>
        <v>48127480.630000003</v>
        <stp/>
        <stp>EM_S_STM07_IS</stp>
        <stp>4</stp>
        <stp>002679.SZ</stp>
        <stp>61</stp>
        <stp>12/31/2013</stp>
        <stp>1</stp>
        <tr r="J1149" s="2"/>
      </tp>
      <tp>
        <v>31490685.690000001</v>
        <stp/>
        <stp>EM_S_STM07_IS</stp>
        <stp>4</stp>
        <stp>002640.SZ</stp>
        <stp>61</stp>
        <stp>12/31/2013</stp>
        <stp>1</stp>
        <tr r="J1110" s="2"/>
      </tp>
      <tp>
        <v>242957335.19999999</v>
        <stp/>
        <stp>EM_S_STM07_IS</stp>
        <stp>4</stp>
        <stp>002641.SZ</stp>
        <stp>61</stp>
        <stp>12/31/2013</stp>
        <stp>1</stp>
        <tr r="J1111" s="2"/>
      </tp>
      <tp>
        <v>115097566.70999999</v>
        <stp/>
        <stp>EM_S_STM07_IS</stp>
        <stp>4</stp>
        <stp>002642.SZ</stp>
        <stp>61</stp>
        <stp>12/31/2013</stp>
        <stp>1</stp>
        <tr r="J1112" s="2"/>
      </tp>
      <tp>
        <v>123941593.45</v>
        <stp/>
        <stp>EM_S_STM07_IS</stp>
        <stp>4</stp>
        <stp>002643.SZ</stp>
        <stp>61</stp>
        <stp>12/31/2013</stp>
        <stp>1</stp>
        <tr r="J1113" s="2"/>
      </tp>
      <tp>
        <v>30596427.5</v>
        <stp/>
        <stp>EM_S_STM07_IS</stp>
        <stp>4</stp>
        <stp>002644.SZ</stp>
        <stp>61</stp>
        <stp>12/31/2013</stp>
        <stp>1</stp>
        <tr r="J1114" s="2"/>
      </tp>
      <tp>
        <v>36018663.539999999</v>
        <stp/>
        <stp>EM_S_STM07_IS</stp>
        <stp>4</stp>
        <stp>002645.SZ</stp>
        <stp>61</stp>
        <stp>12/31/2013</stp>
        <stp>1</stp>
        <tr r="J1115" s="2"/>
      </tp>
      <tp>
        <v>373386786.88</v>
        <stp/>
        <stp>EM_S_STM07_IS</stp>
        <stp>4</stp>
        <stp>002646.SZ</stp>
        <stp>61</stp>
        <stp>12/31/2013</stp>
        <stp>1</stp>
        <tr r="J1116" s="2"/>
      </tp>
      <tp>
        <v>75083156.379999995</v>
        <stp/>
        <stp>EM_S_STM07_IS</stp>
        <stp>4</stp>
        <stp>002647.SZ</stp>
        <stp>61</stp>
        <stp>12/31/2013</stp>
        <stp>1</stp>
        <tr r="J1117" s="2"/>
      </tp>
      <tp>
        <v>500135991.94999999</v>
        <stp/>
        <stp>EM_S_STM07_IS</stp>
        <stp>4</stp>
        <stp>002648.SZ</stp>
        <stp>61</stp>
        <stp>12/31/2013</stp>
        <stp>1</stp>
        <tr r="J1118" s="2"/>
      </tp>
      <tp>
        <v>127907426.65000001</v>
        <stp/>
        <stp>EM_S_STM07_IS</stp>
        <stp>4</stp>
        <stp>002649.SZ</stp>
        <stp>61</stp>
        <stp>12/31/2013</stp>
        <stp>1</stp>
        <tr r="J1119" s="2"/>
      </tp>
      <tp>
        <v>300353372.77999997</v>
        <stp/>
        <stp>EM_S_STM07_IS</stp>
        <stp>4</stp>
        <stp>000650.SZ</stp>
        <stp>61</stp>
        <stp>12/31/2011</stp>
        <stp>1</stp>
        <tr r="F220" s="2"/>
      </tp>
      <tp>
        <v>161880507.84</v>
        <stp/>
        <stp>EM_S_STM07_IS</stp>
        <stp>4</stp>
        <stp>002650.SZ</stp>
        <stp>61</stp>
        <stp>12/31/2013</stp>
        <stp>1</stp>
        <tr r="J1120" s="2"/>
      </tp>
      <tp>
        <v>5236938608.4300003</v>
        <stp/>
        <stp>EM_S_STM07_IS</stp>
        <stp>4</stp>
        <stp>000651.SZ</stp>
        <stp>61</stp>
        <stp>12/31/2011</stp>
        <stp>1</stp>
        <tr r="F221" s="2"/>
      </tp>
      <tp>
        <v>311161939.14999998</v>
        <stp/>
        <stp>EM_S_STM07_IS</stp>
        <stp>4</stp>
        <stp>002651.SZ</stp>
        <stp>61</stp>
        <stp>12/31/2013</stp>
        <stp>1</stp>
        <tr r="J1121" s="2"/>
      </tp>
      <tp>
        <v>3561626.58</v>
        <stp/>
        <stp>EM_S_STM07_IS</stp>
        <stp>4</stp>
        <stp>000652.SZ</stp>
        <stp>61</stp>
        <stp>12/31/2011</stp>
        <stp>1</stp>
        <tr r="F222" s="2"/>
      </tp>
      <tp>
        <v>36198215.289999999</v>
        <stp/>
        <stp>EM_S_STM07_IS</stp>
        <stp>4</stp>
        <stp>002652.SZ</stp>
        <stp>61</stp>
        <stp>12/31/2013</stp>
        <stp>1</stp>
        <tr r="J1122" s="2"/>
      </tp>
      <tp>
        <v>519218912.91000003</v>
        <stp/>
        <stp>EM_S_STM07_IS</stp>
        <stp>4</stp>
        <stp>002653.SZ</stp>
        <stp>61</stp>
        <stp>12/31/2013</stp>
        <stp>1</stp>
        <tr r="J1123" s="2"/>
      </tp>
      <tp>
        <v>44449235.520000003</v>
        <stp/>
        <stp>EM_S_STM07_IS</stp>
        <stp>4</stp>
        <stp>002654.SZ</stp>
        <stp>61</stp>
        <stp>12/31/2013</stp>
        <stp>1</stp>
        <tr r="J1124" s="2"/>
      </tp>
      <tp>
        <v>497805573.19999999</v>
        <stp/>
        <stp>EM_S_STM07_IS</stp>
        <stp>4</stp>
        <stp>000655.SZ</stp>
        <stp>61</stp>
        <stp>12/31/2011</stp>
        <stp>1</stp>
        <tr r="F223" s="2"/>
      </tp>
      <tp>
        <v>14134720.130000001</v>
        <stp/>
        <stp>EM_S_STM07_IS</stp>
        <stp>4</stp>
        <stp>002655.SZ</stp>
        <stp>61</stp>
        <stp>12/31/2013</stp>
        <stp>1</stp>
        <tr r="J1125" s="2"/>
      </tp>
      <tp>
        <v>1069079365.5700001</v>
        <stp/>
        <stp>EM_S_STM07_IS</stp>
        <stp>4</stp>
        <stp>000656.SZ</stp>
        <stp>61</stp>
        <stp>12/31/2011</stp>
        <stp>1</stp>
        <tr r="F224" s="2"/>
      </tp>
      <tp>
        <v>149322289.97999999</v>
        <stp/>
        <stp>EM_S_STM07_IS</stp>
        <stp>4</stp>
        <stp>002656.SZ</stp>
        <stp>61</stp>
        <stp>12/31/2013</stp>
        <stp>1</stp>
        <tr r="J1126" s="2"/>
      </tp>
      <tp>
        <v>4622150.58</v>
        <stp/>
        <stp>EM_S_STM07_IS</stp>
        <stp>4</stp>
        <stp>000657.SZ</stp>
        <stp>61</stp>
        <stp>12/31/2011</stp>
        <stp>1</stp>
        <tr r="F225" s="2"/>
      </tp>
      <tp>
        <v>56021607.579999998</v>
        <stp/>
        <stp>EM_S_STM07_IS</stp>
        <stp>4</stp>
        <stp>002657.SZ</stp>
        <stp>61</stp>
        <stp>12/31/2013</stp>
        <stp>1</stp>
        <tr r="J1127" s="2"/>
      </tp>
      <tp>
        <v>134146672.61</v>
        <stp/>
        <stp>EM_S_STM07_IS</stp>
        <stp>4</stp>
        <stp>002658.SZ</stp>
        <stp>61</stp>
        <stp>12/31/2013</stp>
        <stp>1</stp>
        <tr r="J1128" s="2"/>
      </tp>
      <tp>
        <v>45405253.439999998</v>
        <stp/>
        <stp>EM_S_STM07_IS</stp>
        <stp>4</stp>
        <stp>000659.SZ</stp>
        <stp>61</stp>
        <stp>12/31/2011</stp>
        <stp>1</stp>
        <tr r="F226" s="2"/>
      </tp>
      <tp>
        <v>-62815372.579999998</v>
        <stp/>
        <stp>EM_S_STM07_IS</stp>
        <stp>4</stp>
        <stp>002659.SZ</stp>
        <stp>61</stp>
        <stp>12/31/2013</stp>
        <stp>1</stp>
        <tr r="J1129" s="2"/>
      </tp>
      <tp>
        <v>11152616.060000001</v>
        <stp/>
        <stp>EM_S_STM07_IS</stp>
        <stp>4</stp>
        <stp>600680.SH</stp>
        <stp>61</stp>
        <stp>12/31/2011</stp>
        <stp>1</stp>
        <tr r="F2440" s="2"/>
      </tp>
      <tp>
        <v>25011740.960000001</v>
        <stp/>
        <stp>EM_S_STM07_IS</stp>
        <stp>4</stp>
        <stp>600681.SH</stp>
        <stp>61</stp>
        <stp>12/31/2011</stp>
        <stp>1</stp>
        <tr r="F2441" s="2"/>
      </tp>
      <tp>
        <v>83390792.439999998</v>
        <stp/>
        <stp>EM_S_STM07_IS</stp>
        <stp>4</stp>
        <stp>600682.SH</stp>
        <stp>61</stp>
        <stp>12/31/2011</stp>
        <stp>1</stp>
        <tr r="F2442" s="2"/>
      </tp>
      <tp>
        <v>118911076.28</v>
        <stp/>
        <stp>EM_S_STM07_IS</stp>
        <stp>4</stp>
        <stp>600683.SH</stp>
        <stp>61</stp>
        <stp>12/31/2011</stp>
        <stp>1</stp>
        <tr r="F2443" s="2"/>
      </tp>
      <tp>
        <v>221903626.47</v>
        <stp/>
        <stp>EM_S_STM07_IS</stp>
        <stp>4</stp>
        <stp>600684.SH</stp>
        <stp>61</stp>
        <stp>12/31/2011</stp>
        <stp>1</stp>
        <tr r="F2444" s="2"/>
      </tp>
      <tp>
        <v>518333370.06999999</v>
        <stp/>
        <stp>EM_S_STM07_IS</stp>
        <stp>4</stp>
        <stp>600685.SH</stp>
        <stp>61</stp>
        <stp>12/31/2011</stp>
        <stp>1</stp>
        <tr r="F2445" s="2"/>
      </tp>
      <tp>
        <v>259100189.81</v>
        <stp/>
        <stp>EM_S_STM07_IS</stp>
        <stp>4</stp>
        <stp>600686.SH</stp>
        <stp>61</stp>
        <stp>12/31/2011</stp>
        <stp>1</stp>
        <tr r="F2446" s="2"/>
      </tp>
      <tp>
        <v>79460141.049999997</v>
        <stp/>
        <stp>EM_S_STM07_IS</stp>
        <stp>4</stp>
        <stp>603686.SH</stp>
        <stp>61</stp>
        <stp>12/31/2012</stp>
        <stp>1</stp>
        <tr r="H2991" s="2"/>
      </tp>
      <tp>
        <v>90353714.680000007</v>
        <stp/>
        <stp>EM_S_STM07_IS</stp>
        <stp>4</stp>
        <stp>600687.SH</stp>
        <stp>61</stp>
        <stp>12/31/2011</stp>
        <stp>1</stp>
        <tr r="F2447" s="2"/>
      </tp>
      <tp>
        <v>944414000</v>
        <stp/>
        <stp>EM_S_STM07_IS</stp>
        <stp>4</stp>
        <stp>600688.SH</stp>
        <stp>61</stp>
        <stp>12/31/2011</stp>
        <stp>1</stp>
        <tr r="F2448" s="2"/>
      </tp>
      <tp>
        <v>3425046334.6399999</v>
        <stp/>
        <stp>EM_S_STM07_IS</stp>
        <stp>4</stp>
        <stp>601688.SH</stp>
        <stp>61</stp>
        <stp>12/31/2010</stp>
        <stp>1</stp>
        <tr r="D2790" s="2"/>
      </tp>
      <tp>
        <v>93016650.760000005</v>
        <stp/>
        <stp>EM_S_STM07_IS</stp>
        <stp>4</stp>
        <stp>603688.SH</stp>
        <stp>61</stp>
        <stp>12/31/2012</stp>
        <stp>1</stp>
        <tr r="H2992" s="2"/>
      </tp>
      <tp>
        <v>18489278.210000001</v>
        <stp/>
        <stp>EM_S_STM07_IS</stp>
        <stp>4</stp>
        <stp>600689.SH</stp>
        <stp>61</stp>
        <stp>12/31/2011</stp>
        <stp>1</stp>
        <tr r="F2449" s="2"/>
      </tp>
      <tp t="s">
        <v/>
        <stp/>
        <stp>EM_S_STM07_IS</stp>
        <stp>4</stp>
        <stp>601689.SH</stp>
        <stp>61</stp>
        <stp>12/31/2010</stp>
        <stp>1</stp>
        <tr r="D2791" s="2"/>
      </tp>
      <tp>
        <v>68149368.719999999</v>
        <stp/>
        <stp>EM_S_STM07_IS</stp>
        <stp>4</stp>
        <stp>603689.SH</stp>
        <stp>61</stp>
        <stp>12/31/2012</stp>
        <stp>1</stp>
        <tr r="H2993" s="2"/>
      </tp>
      <tp>
        <v>2690022207.4099998</v>
        <stp/>
        <stp>EM_S_STM07_IS</stp>
        <stp>4</stp>
        <stp>600690.SH</stp>
        <stp>61</stp>
        <stp>12/31/2011</stp>
        <stp>1</stp>
        <tr r="F2450" s="2"/>
      </tp>
      <tp>
        <v>24462900</v>
        <stp/>
        <stp>EM_S_STM07_IS</stp>
        <stp>4</stp>
        <stp>603690.SH</stp>
        <stp>61</stp>
        <stp>12/31/2012</stp>
        <stp>1</stp>
        <tr r="H2994" s="2"/>
      </tp>
      <tp>
        <v>-50723495.869999997</v>
        <stp/>
        <stp>EM_S_STM07_IS</stp>
        <stp>4</stp>
        <stp>600691.SH</stp>
        <stp>61</stp>
        <stp>12/31/2011</stp>
        <stp>1</stp>
        <tr r="F2451" s="2"/>
      </tp>
      <tp>
        <v>3670643.49</v>
        <stp/>
        <stp>EM_S_STM07_IS</stp>
        <stp>4</stp>
        <stp>600692.SH</stp>
        <stp>61</stp>
        <stp>12/31/2011</stp>
        <stp>1</stp>
        <tr r="F2452" s="2"/>
      </tp>
      <tp>
        <v>321904343.39999998</v>
        <stp/>
        <stp>EM_S_STM07_IS</stp>
        <stp>4</stp>
        <stp>600693.SH</stp>
        <stp>61</stp>
        <stp>12/31/2011</stp>
        <stp>1</stp>
        <tr r="F2453" s="2"/>
      </tp>
      <tp>
        <v>273980548.31999999</v>
        <stp/>
        <stp>EM_S_STM07_IS</stp>
        <stp>4</stp>
        <stp>600694.SH</stp>
        <stp>61</stp>
        <stp>12/31/2011</stp>
        <stp>1</stp>
        <tr r="F2454" s="2"/>
      </tp>
      <tp>
        <v>52351050.229999997</v>
        <stp/>
        <stp>EM_S_STM07_IS</stp>
        <stp>4</stp>
        <stp>600695.SH</stp>
        <stp>61</stp>
        <stp>12/31/2011</stp>
        <stp>1</stp>
        <tr r="F2455" s="2"/>
      </tp>
      <tp>
        <v>20375618.82</v>
        <stp/>
        <stp>EM_S_STM07_IS</stp>
        <stp>4</stp>
        <stp>600696.SH</stp>
        <stp>61</stp>
        <stp>12/31/2011</stp>
        <stp>1</stp>
        <tr r="F2456" s="2"/>
      </tp>
      <tp>
        <v>62891228.259999998</v>
        <stp/>
        <stp>EM_S_STM07_IS</stp>
        <stp>4</stp>
        <stp>603696.SH</stp>
        <stp>61</stp>
        <stp>12/31/2012</stp>
        <stp>1</stp>
        <tr r="H2995" s="2"/>
      </tp>
      <tp>
        <v>161663116.81</v>
        <stp/>
        <stp>EM_S_STM07_IS</stp>
        <stp>4</stp>
        <stp>600697.SH</stp>
        <stp>61</stp>
        <stp>12/31/2011</stp>
        <stp>1</stp>
        <tr r="F2457" s="2"/>
      </tp>
      <tp>
        <v>-111825448.89</v>
        <stp/>
        <stp>EM_S_STM07_IS</stp>
        <stp>4</stp>
        <stp>600698.SH</stp>
        <stp>61</stp>
        <stp>12/31/2011</stp>
        <stp>1</stp>
        <tr r="F2458" s="2"/>
      </tp>
      <tp>
        <v>194046734.13</v>
        <stp/>
        <stp>EM_S_STM07_IS</stp>
        <stp>4</stp>
        <stp>603698.SH</stp>
        <stp>61</stp>
        <stp>12/31/2012</stp>
        <stp>1</stp>
        <tr r="H2996" s="2"/>
      </tp>
      <tp>
        <v>151644098.63</v>
        <stp/>
        <stp>EM_S_STM07_IS</stp>
        <stp>4</stp>
        <stp>600699.SH</stp>
        <stp>61</stp>
        <stp>12/31/2011</stp>
        <stp>1</stp>
        <tr r="F2459" s="2"/>
      </tp>
      <tp>
        <v>3436725799.98</v>
        <stp/>
        <stp>EM_S_STM07_IS</stp>
        <stp>4</stp>
        <stp>601699.SH</stp>
        <stp>61</stp>
        <stp>12/31/2010</stp>
        <stp>1</stp>
        <tr r="D2792" s="2"/>
      </tp>
      <tp>
        <v>291555170.52999997</v>
        <stp/>
        <stp>EM_S_STM07_IS</stp>
        <stp>4</stp>
        <stp>603699.SH</stp>
        <stp>61</stp>
        <stp>12/31/2012</stp>
        <stp>1</stp>
        <tr r="H2997" s="2"/>
      </tp>
      <tp>
        <v>1512606930</v>
        <stp/>
        <stp>EM_S_STM07_IS</stp>
        <stp>4</stp>
        <stp>600660.SH</stp>
        <stp>61</stp>
        <stp>12/31/2011</stp>
        <stp>1</stp>
        <tr r="F2423" s="2"/>
      </tp>
      <tp>
        <v>82382157.269999996</v>
        <stp/>
        <stp>EM_S_STM07_IS</stp>
        <stp>4</stp>
        <stp>603660.SH</stp>
        <stp>61</stp>
        <stp>12/31/2012</stp>
        <stp>1</stp>
        <tr r="H2986" s="2"/>
      </tp>
      <tp>
        <v>3529117.7</v>
        <stp/>
        <stp>EM_S_STM07_IS</stp>
        <stp>4</stp>
        <stp>600661.SH</stp>
        <stp>61</stp>
        <stp>12/31/2011</stp>
        <stp>1</stp>
        <tr r="F2424" s="2"/>
      </tp>
      <tp>
        <v>204691990.05000001</v>
        <stp/>
        <stp>EM_S_STM07_IS</stp>
        <stp>4</stp>
        <stp>600662.SH</stp>
        <stp>61</stp>
        <stp>12/31/2011</stp>
        <stp>1</stp>
        <tr r="F2425" s="2"/>
      </tp>
      <tp>
        <v>984929293.64999998</v>
        <stp/>
        <stp>EM_S_STM07_IS</stp>
        <stp>4</stp>
        <stp>600663.SH</stp>
        <stp>61</stp>
        <stp>12/31/2011</stp>
        <stp>1</stp>
        <tr r="F2426" s="2"/>
      </tp>
      <tp>
        <v>29503264.390000001</v>
        <stp/>
        <stp>EM_S_STM07_IS</stp>
        <stp>4</stp>
        <stp>603663.SH</stp>
        <stp>61</stp>
        <stp>12/31/2012</stp>
        <stp>1</stp>
        <tr r="H2987" s="2"/>
      </tp>
      <tp>
        <v>578658929.29999995</v>
        <stp/>
        <stp>EM_S_STM07_IS</stp>
        <stp>4</stp>
        <stp>600664.SH</stp>
        <stp>61</stp>
        <stp>12/31/2011</stp>
        <stp>1</stp>
        <tr r="F2427" s="2"/>
      </tp>
      <tp>
        <v>227864197.88</v>
        <stp/>
        <stp>EM_S_STM07_IS</stp>
        <stp>4</stp>
        <stp>600665.SH</stp>
        <stp>61</stp>
        <stp>12/31/2011</stp>
        <stp>1</stp>
        <tr r="F2428" s="2"/>
      </tp>
      <tp>
        <v>35752217.979999997</v>
        <stp/>
        <stp>EM_S_STM07_IS</stp>
        <stp>4</stp>
        <stp>600666.SH</stp>
        <stp>61</stp>
        <stp>12/31/2011</stp>
        <stp>1</stp>
        <tr r="F2429" s="2"/>
      </tp>
      <tp>
        <v>1849910949.73</v>
        <stp/>
        <stp>EM_S_STM07_IS</stp>
        <stp>4</stp>
        <stp>601666.SH</stp>
        <stp>61</stp>
        <stp>12/31/2010</stp>
        <stp>1</stp>
        <tr r="D2785" s="2"/>
      </tp>
      <tp>
        <v>73079370.170000002</v>
        <stp/>
        <stp>EM_S_STM07_IS</stp>
        <stp>4</stp>
        <stp>600667.SH</stp>
        <stp>61</stp>
        <stp>12/31/2011</stp>
        <stp>1</stp>
        <tr r="F2430" s="2"/>
      </tp>
      <tp>
        <v>75367200</v>
        <stp/>
        <stp>EM_S_STM07_IS</stp>
        <stp>4</stp>
        <stp>603667.SH</stp>
        <stp>61</stp>
        <stp>12/31/2012</stp>
        <stp>1</stp>
        <tr r="H2988" s="2"/>
      </tp>
      <tp>
        <v>268803858.07999998</v>
        <stp/>
        <stp>EM_S_STM07_IS</stp>
        <stp>4</stp>
        <stp>600668.SH</stp>
        <stp>61</stp>
        <stp>12/31/2011</stp>
        <stp>1</stp>
        <tr r="F2431" s="2"/>
      </tp>
      <tp>
        <v>9237293000</v>
        <stp/>
        <stp>EM_S_STM07_IS</stp>
        <stp>4</stp>
        <stp>601668.SH</stp>
        <stp>61</stp>
        <stp>12/31/2010</stp>
        <stp>1</stp>
        <tr r="D2786" s="2"/>
      </tp>
      <tp>
        <v>2911068980.6999998</v>
        <stp/>
        <stp>EM_S_STM07_IS</stp>
        <stp>4</stp>
        <stp>601669.SH</stp>
        <stp>61</stp>
        <stp>12/31/2010</stp>
        <stp>1</stp>
        <tr r="D2787" s="2"/>
      </tp>
      <tp>
        <v>95173483.75</v>
        <stp/>
        <stp>EM_S_STM07_IS</stp>
        <stp>4</stp>
        <stp>603669.SH</stp>
        <stp>61</stp>
        <stp>12/31/2012</stp>
        <stp>1</stp>
        <tr r="H2989" s="2"/>
      </tp>
      <tp>
        <v>26439207.050000001</v>
        <stp/>
        <stp>EM_S_STM07_IS</stp>
        <stp>4</stp>
        <stp>600671.SH</stp>
        <stp>61</stp>
        <stp>12/31/2011</stp>
        <stp>1</stp>
        <tr r="F2432" s="2"/>
      </tp>
      <tp>
        <v>287265335.19</v>
        <stp/>
        <stp>EM_S_STM07_IS</stp>
        <stp>4</stp>
        <stp>600673.SH</stp>
        <stp>61</stp>
        <stp>12/31/2011</stp>
        <stp>1</stp>
        <tr r="F2433" s="2"/>
      </tp>
      <tp>
        <v>349844887.50999999</v>
        <stp/>
        <stp>EM_S_STM07_IS</stp>
        <stp>4</stp>
        <stp>600674.SH</stp>
        <stp>61</stp>
        <stp>12/31/2011</stp>
        <stp>1</stp>
        <tr r="F2434" s="2"/>
      </tp>
      <tp>
        <v>753849561.34000003</v>
        <stp/>
        <stp>EM_S_STM07_IS</stp>
        <stp>4</stp>
        <stp>600675.SH</stp>
        <stp>61</stp>
        <stp>12/31/2011</stp>
        <stp>1</stp>
        <tr r="F2435" s="2"/>
      </tp>
      <tp>
        <v>190814336.75999999</v>
        <stp/>
        <stp>EM_S_STM07_IS</stp>
        <stp>4</stp>
        <stp>600676.SH</stp>
        <stp>61</stp>
        <stp>12/31/2011</stp>
        <stp>1</stp>
        <tr r="F2436" s="2"/>
      </tp>
      <tp>
        <v>150617283.93000001</v>
        <stp/>
        <stp>EM_S_STM07_IS</stp>
        <stp>4</stp>
        <stp>600677.SH</stp>
        <stp>61</stp>
        <stp>12/31/2011</stp>
        <stp>1</stp>
        <tr r="F2437" s="2"/>
      </tp>
      <tp>
        <v>240845065.11000001</v>
        <stp/>
        <stp>EM_S_STM07_IS</stp>
        <stp>4</stp>
        <stp>601677.SH</stp>
        <stp>61</stp>
        <stp>12/31/2010</stp>
        <stp>1</stp>
        <tr r="D2788" s="2"/>
      </tp>
      <tp>
        <v>34837020.18</v>
        <stp/>
        <stp>EM_S_STM07_IS</stp>
        <stp>4</stp>
        <stp>600678.SH</stp>
        <stp>61</stp>
        <stp>12/31/2011</stp>
        <stp>1</stp>
        <tr r="F2438" s="2"/>
      </tp>
      <tp>
        <v>337278910.85000002</v>
        <stp/>
        <stp>EM_S_STM07_IS</stp>
        <stp>4</stp>
        <stp>601678.SH</stp>
        <stp>61</stp>
        <stp>12/31/2010</stp>
        <stp>1</stp>
        <tr r="D2789" s="2"/>
      </tp>
      <tp>
        <v>113178117.3</v>
        <stp/>
        <stp>EM_S_STM07_IS</stp>
        <stp>4</stp>
        <stp>603678.SH</stp>
        <stp>61</stp>
        <stp>12/31/2012</stp>
        <stp>1</stp>
        <tr r="H2990" s="2"/>
      </tp>
      <tp>
        <v>4083303.69</v>
        <stp/>
        <stp>EM_S_STM07_IS</stp>
        <stp>4</stp>
        <stp>600679.SH</stp>
        <stp>61</stp>
        <stp>12/31/2011</stp>
        <stp>1</stp>
        <tr r="F2439" s="2"/>
      </tp>
      <tp>
        <v>3169731.5</v>
        <stp/>
        <stp>EM_S_STM07_IS</stp>
        <stp>4</stp>
        <stp>600640.SH</stp>
        <stp>61</stp>
        <stp>12/31/2011</stp>
        <stp>1</stp>
        <tr r="F2406" s="2"/>
      </tp>
      <tp>
        <v>151228662.34999999</v>
        <stp/>
        <stp>EM_S_STM07_IS</stp>
        <stp>4</stp>
        <stp>600641.SH</stp>
        <stp>61</stp>
        <stp>12/31/2011</stp>
        <stp>1</stp>
        <tr r="F2407" s="2"/>
      </tp>
      <tp>
        <v>1421855502.9100001</v>
        <stp/>
        <stp>EM_S_STM07_IS</stp>
        <stp>4</stp>
        <stp>600642.SH</stp>
        <stp>61</stp>
        <stp>12/31/2011</stp>
        <stp>1</stp>
        <tr r="F2408" s="2"/>
      </tp>
      <tp>
        <v>119527420.27</v>
        <stp/>
        <stp>EM_S_STM07_IS</stp>
        <stp>4</stp>
        <stp>600643.SH</stp>
        <stp>61</stp>
        <stp>12/31/2011</stp>
        <stp>1</stp>
        <tr r="F2409" s="2"/>
      </tp>
      <tp>
        <v>79613854.519999996</v>
        <stp/>
        <stp>EM_S_STM07_IS</stp>
        <stp>4</stp>
        <stp>600644.SH</stp>
        <stp>61</stp>
        <stp>12/31/2011</stp>
        <stp>1</stp>
        <tr r="F2410" s="2"/>
      </tp>
      <tp>
        <v>23426188.829999998</v>
        <stp/>
        <stp>EM_S_STM07_IS</stp>
        <stp>4</stp>
        <stp>600645.SH</stp>
        <stp>61</stp>
        <stp>12/31/2011</stp>
        <stp>1</stp>
        <tr r="F2411" s="2"/>
      </tp>
      <tp>
        <v>20941346.379999999</v>
        <stp/>
        <stp>EM_S_STM07_IS</stp>
        <stp>4</stp>
        <stp>600647.SH</stp>
        <stp>61</stp>
        <stp>12/31/2011</stp>
        <stp>1</stp>
        <tr r="F2412" s="2"/>
      </tp>
      <tp>
        <v>357131227.30000001</v>
        <stp/>
        <stp>EM_S_STM07_IS</stp>
        <stp>4</stp>
        <stp>600648.SH</stp>
        <stp>61</stp>
        <stp>12/31/2011</stp>
        <stp>1</stp>
        <tr r="F2413" s="2"/>
      </tp>
      <tp>
        <v>1099008212.48</v>
        <stp/>
        <stp>EM_S_STM07_IS</stp>
        <stp>4</stp>
        <stp>600649.SH</stp>
        <stp>61</stp>
        <stp>12/31/2011</stp>
        <stp>1</stp>
        <tr r="F2414" s="2"/>
      </tp>
      <tp>
        <v>243440537.37</v>
        <stp/>
        <stp>EM_S_STM07_IS</stp>
        <stp>4</stp>
        <stp>600650.SH</stp>
        <stp>61</stp>
        <stp>12/31/2011</stp>
        <stp>1</stp>
        <tr r="F2415" s="2"/>
      </tp>
      <tp>
        <v>151459695.13</v>
        <stp/>
        <stp>EM_S_STM07_IS</stp>
        <stp>4</stp>
        <stp>600651.SH</stp>
        <stp>61</stp>
        <stp>12/31/2011</stp>
        <stp>1</stp>
        <tr r="F2416" s="2"/>
      </tp>
      <tp>
        <v>22585350.73</v>
        <stp/>
        <stp>EM_S_STM07_IS</stp>
        <stp>4</stp>
        <stp>600652.SH</stp>
        <stp>61</stp>
        <stp>12/31/2011</stp>
        <stp>1</stp>
        <tr r="F2417" s="2"/>
      </tp>
      <tp>
        <v>90130217.780000001</v>
        <stp/>
        <stp>EM_S_STM07_IS</stp>
        <stp>4</stp>
        <stp>600653.SH</stp>
        <stp>61</stp>
        <stp>12/31/2011</stp>
        <stp>1</stp>
        <tr r="F2418" s="2"/>
      </tp>
      <tp>
        <v>102948525.28</v>
        <stp/>
        <stp>EM_S_STM07_IS</stp>
        <stp>4</stp>
        <stp>600654.SH</stp>
        <stp>61</stp>
        <stp>12/31/2011</stp>
        <stp>1</stp>
        <tr r="F2419" s="2"/>
      </tp>
      <tp>
        <v>854973940.01999998</v>
        <stp/>
        <stp>EM_S_STM07_IS</stp>
        <stp>4</stp>
        <stp>600655.SH</stp>
        <stp>61</stp>
        <stp>12/31/2011</stp>
        <stp>1</stp>
        <tr r="F2420" s="2"/>
      </tp>
      <tp>
        <v>562964189.42999995</v>
        <stp/>
        <stp>EM_S_STM07_IS</stp>
        <stp>4</stp>
        <stp>600657.SH</stp>
        <stp>61</stp>
        <stp>12/31/2011</stp>
        <stp>1</stp>
        <tr r="F2421" s="2"/>
      </tp>
      <tp>
        <v>312358613.98000002</v>
        <stp/>
        <stp>EM_S_STM07_IS</stp>
        <stp>4</stp>
        <stp>600658.SH</stp>
        <stp>61</stp>
        <stp>12/31/2011</stp>
        <stp>1</stp>
        <tr r="F2422" s="2"/>
      </tp>
      <tp>
        <v>96122497.409999996</v>
        <stp/>
        <stp>EM_S_STM07_IS</stp>
        <stp>4</stp>
        <stp>603658.SH</stp>
        <stp>61</stp>
        <stp>12/31/2012</stp>
        <stp>1</stp>
        <tr r="H2985" s="2"/>
      </tp>
      <tp>
        <v>13925727.640000001</v>
        <stp/>
        <stp>EM_S_STM07_IS</stp>
        <stp>4</stp>
        <stp>600620.SH</stp>
        <stp>61</stp>
        <stp>12/31/2011</stp>
        <stp>1</stp>
        <tr r="F2390" s="2"/>
      </tp>
      <tp>
        <v>136355904.31</v>
        <stp/>
        <stp>EM_S_STM07_IS</stp>
        <stp>4</stp>
        <stp>600621.SH</stp>
        <stp>61</stp>
        <stp>12/31/2011</stp>
        <stp>1</stp>
        <tr r="F2391" s="2"/>
      </tp>
      <tp>
        <v>266935639.41999999</v>
        <stp/>
        <stp>EM_S_STM07_IS</stp>
        <stp>4</stp>
        <stp>600622.SH</stp>
        <stp>61</stp>
        <stp>12/31/2011</stp>
        <stp>1</stp>
        <tr r="F2392" s="2"/>
      </tp>
      <tp>
        <v>176683033.34</v>
        <stp/>
        <stp>EM_S_STM07_IS</stp>
        <stp>4</stp>
        <stp>600623.SH</stp>
        <stp>61</stp>
        <stp>12/31/2011</stp>
        <stp>1</stp>
        <tr r="F2393" s="2"/>
      </tp>
      <tp>
        <v>23863226.100000001</v>
        <stp/>
        <stp>EM_S_STM07_IS</stp>
        <stp>4</stp>
        <stp>600624.SH</stp>
        <stp>61</stp>
        <stp>12/31/2011</stp>
        <stp>1</stp>
        <tr r="F2394" s="2"/>
      </tp>
      <tp>
        <v>215776639.21000001</v>
        <stp/>
        <stp>EM_S_STM07_IS</stp>
        <stp>4</stp>
        <stp>600626.SH</stp>
        <stp>61</stp>
        <stp>12/31/2011</stp>
        <stp>1</stp>
        <tr r="F2395" s="2"/>
      </tp>
      <tp>
        <v>213684137.83000001</v>
        <stp/>
        <stp>EM_S_STM07_IS</stp>
        <stp>4</stp>
        <stp>600628.SH</stp>
        <stp>61</stp>
        <stp>12/31/2011</stp>
        <stp>1</stp>
        <tr r="F2396" s="2"/>
      </tp>
      <tp>
        <v>33626000000</v>
        <stp/>
        <stp>EM_S_STM07_IS</stp>
        <stp>4</stp>
        <stp>601628.SH</stp>
        <stp>61</stp>
        <stp>12/31/2010</stp>
        <stp>1</stp>
        <tr r="D2782" s="2"/>
      </tp>
      <tp>
        <v>50192125.060000002</v>
        <stp/>
        <stp>EM_S_STM07_IS</stp>
        <stp>4</stp>
        <stp>603628.SH</stp>
        <stp>61</stp>
        <stp>12/31/2012</stp>
        <stp>1</stp>
        <tr r="H2981" s="2"/>
      </tp>
      <tp>
        <v>36798879.829999998</v>
        <stp/>
        <stp>EM_S_STM07_IS</stp>
        <stp>4</stp>
        <stp>600629.SH</stp>
        <stp>61</stp>
        <stp>12/31/2011</stp>
        <stp>1</stp>
        <tr r="F2397" s="2"/>
      </tp>
      <tp>
        <v>46153709.270000003</v>
        <stp/>
        <stp>EM_S_STM07_IS</stp>
        <stp>4</stp>
        <stp>600630.SH</stp>
        <stp>61</stp>
        <stp>12/31/2011</stp>
        <stp>1</stp>
        <tr r="F2398" s="2"/>
      </tp>
      <tp>
        <v>218078429.03999999</v>
        <stp/>
        <stp>EM_S_STM07_IS</stp>
        <stp>4</stp>
        <stp>600633.SH</stp>
        <stp>61</stp>
        <stp>12/31/2011</stp>
        <stp>1</stp>
        <tr r="F2399" s="2"/>
      </tp>
      <tp>
        <v>2700734577.0900002</v>
        <stp/>
        <stp>EM_S_STM07_IS</stp>
        <stp>4</stp>
        <stp>601633.SH</stp>
        <stp>61</stp>
        <stp>12/31/2010</stp>
        <stp>1</stp>
        <tr r="D2783" s="2"/>
      </tp>
      <tp>
        <v>47331408.140000001</v>
        <stp/>
        <stp>EM_S_STM07_IS</stp>
        <stp>4</stp>
        <stp>603633.SH</stp>
        <stp>61</stp>
        <stp>12/31/2012</stp>
        <stp>1</stp>
        <tr r="H2982" s="2"/>
      </tp>
      <tp>
        <v>5736029.8700000001</v>
        <stp/>
        <stp>EM_S_STM07_IS</stp>
        <stp>4</stp>
        <stp>600634.SH</stp>
        <stp>61</stp>
        <stp>12/31/2011</stp>
        <stp>1</stp>
        <tr r="F2400" s="2"/>
      </tp>
      <tp>
        <v>418603604.25</v>
        <stp/>
        <stp>EM_S_STM07_IS</stp>
        <stp>4</stp>
        <stp>600635.SH</stp>
        <stp>61</stp>
        <stp>12/31/2011</stp>
        <stp>1</stp>
        <tr r="F2401" s="2"/>
      </tp>
      <tp>
        <v>731479779.57000005</v>
        <stp/>
        <stp>EM_S_STM07_IS</stp>
        <stp>4</stp>
        <stp>600636.SH</stp>
        <stp>61</stp>
        <stp>12/31/2011</stp>
        <stp>1</stp>
        <tr r="F2402" s="2"/>
      </tp>
      <tp>
        <v>328275818.41000003</v>
        <stp/>
        <stp>EM_S_STM07_IS</stp>
        <stp>4</stp>
        <stp>601636.SH</stp>
        <stp>61</stp>
        <stp>12/31/2010</stp>
        <stp>1</stp>
        <tr r="D2784" s="2"/>
      </tp>
      <tp>
        <v>71072436.280000001</v>
        <stp/>
        <stp>EM_S_STM07_IS</stp>
        <stp>4</stp>
        <stp>603636.SH</stp>
        <stp>61</stp>
        <stp>12/31/2012</stp>
        <stp>1</stp>
        <tr r="H2983" s="2"/>
      </tp>
      <tp>
        <v>355100776.22000003</v>
        <stp/>
        <stp>EM_S_STM07_IS</stp>
        <stp>4</stp>
        <stp>600637.SH</stp>
        <stp>61</stp>
        <stp>12/31/2011</stp>
        <stp>1</stp>
        <tr r="F2403" s="2"/>
      </tp>
      <tp>
        <v>236531776.13</v>
        <stp/>
        <stp>EM_S_STM07_IS</stp>
        <stp>4</stp>
        <stp>600638.SH</stp>
        <stp>61</stp>
        <stp>12/31/2011</stp>
        <stp>1</stp>
        <tr r="F2404" s="2"/>
      </tp>
      <tp>
        <v>452594208.17000002</v>
        <stp/>
        <stp>EM_S_STM07_IS</stp>
        <stp>4</stp>
        <stp>600639.SH</stp>
        <stp>61</stp>
        <stp>12/31/2011</stp>
        <stp>1</stp>
        <tr r="F2405" s="2"/>
      </tp>
      <tp>
        <v>66046674.009999998</v>
        <stp/>
        <stp>EM_S_STM07_IS</stp>
        <stp>4</stp>
        <stp>603639.SH</stp>
        <stp>61</stp>
        <stp>12/31/2012</stp>
        <stp>1</stp>
        <tr r="H2984" s="2"/>
      </tp>
      <tp>
        <v>1737928034</v>
        <stp/>
        <stp>EM_S_STM07_IS</stp>
        <stp>4</stp>
        <stp>600600.SH</stp>
        <stp>61</stp>
        <stp>12/31/2011</stp>
        <stp>1</stp>
        <tr r="F2371" s="2"/>
      </tp>
      <tp>
        <v>778008000</v>
        <stp/>
        <stp>EM_S_STM07_IS</stp>
        <stp>4</stp>
        <stp>601600.SH</stp>
        <stp>61</stp>
        <stp>12/31/2010</stp>
        <stp>1</stp>
        <tr r="D2775" s="2"/>
      </tp>
      <tp>
        <v>57662793.380000003</v>
        <stp/>
        <stp>EM_S_STM07_IS</stp>
        <stp>4</stp>
        <stp>603600.SH</stp>
        <stp>61</stp>
        <stp>12/31/2012</stp>
        <stp>1</stp>
        <tr r="H2973" s="2"/>
      </tp>
      <tp>
        <v>152275751.91</v>
        <stp/>
        <stp>EM_S_STM07_IS</stp>
        <stp>4</stp>
        <stp>600601.SH</stp>
        <stp>61</stp>
        <stp>12/31/2011</stp>
        <stp>1</stp>
        <tr r="F2372" s="2"/>
      </tp>
      <tp>
        <v>8557000000</v>
        <stp/>
        <stp>EM_S_STM07_IS</stp>
        <stp>4</stp>
        <stp>601601.SH</stp>
        <stp>61</stp>
        <stp>12/31/2010</stp>
        <stp>1</stp>
        <tr r="D2776" s="2"/>
      </tp>
      <tp>
        <v>12705441.449999999</v>
        <stp/>
        <stp>EM_S_STM07_IS</stp>
        <stp>4</stp>
        <stp>603601.SH</stp>
        <stp>61</stp>
        <stp>12/31/2012</stp>
        <stp>1</stp>
        <tr r="H2974" s="2"/>
      </tp>
      <tp>
        <v>152031835.52000001</v>
        <stp/>
        <stp>EM_S_STM07_IS</stp>
        <stp>4</stp>
        <stp>600602.SH</stp>
        <stp>61</stp>
        <stp>12/31/2011</stp>
        <stp>1</stp>
        <tr r="F2373" s="2"/>
      </tp>
      <tp>
        <v>-21308870.390000001</v>
        <stp/>
        <stp>EM_S_STM07_IS</stp>
        <stp>4</stp>
        <stp>600603.SH</stp>
        <stp>61</stp>
        <stp>12/31/2011</stp>
        <stp>1</stp>
        <tr r="F2374" s="2"/>
      </tp>
      <tp>
        <v>15018551.859999999</v>
        <stp/>
        <stp>EM_S_STM07_IS</stp>
        <stp>4</stp>
        <stp>600604.SH</stp>
        <stp>61</stp>
        <stp>12/31/2011</stp>
        <stp>1</stp>
        <tr r="F2375" s="2"/>
      </tp>
      <tp>
        <v>5875382.1399999997</v>
        <stp/>
        <stp>EM_S_STM07_IS</stp>
        <stp>4</stp>
        <stp>600605.SH</stp>
        <stp>61</stp>
        <stp>12/31/2011</stp>
        <stp>1</stp>
        <tr r="F2376" s="2"/>
      </tp>
      <tp>
        <v>202386990.34999999</v>
        <stp/>
        <stp>EM_S_STM07_IS</stp>
        <stp>4</stp>
        <stp>600606.SH</stp>
        <stp>61</stp>
        <stp>12/31/2011</stp>
        <stp>1</stp>
        <tr r="F2377" s="2"/>
      </tp>
      <tp>
        <v>78060664.859999999</v>
        <stp/>
        <stp>EM_S_STM07_IS</stp>
        <stp>4</stp>
        <stp>603606.SH</stp>
        <stp>61</stp>
        <stp>12/31/2012</stp>
        <stp>1</stp>
        <tr r="H2975" s="2"/>
      </tp>
      <tp>
        <v>1368252869.3599999</v>
        <stp/>
        <stp>EM_S_STM07_IS</stp>
        <stp>4</stp>
        <stp>601607.SH</stp>
        <stp>61</stp>
        <stp>12/31/2010</stp>
        <stp>1</stp>
        <tr r="D2777" s="2"/>
      </tp>
      <tp>
        <v>16467157.17</v>
        <stp/>
        <stp>EM_S_STM07_IS</stp>
        <stp>4</stp>
        <stp>600608.SH</stp>
        <stp>61</stp>
        <stp>12/31/2011</stp>
        <stp>1</stp>
        <tr r="F2378" s="2"/>
      </tp>
      <tp>
        <v>642298081.21000004</v>
        <stp/>
        <stp>EM_S_STM07_IS</stp>
        <stp>4</stp>
        <stp>601608.SH</stp>
        <stp>61</stp>
        <stp>12/31/2010</stp>
        <stp>1</stp>
        <tr r="D2778" s="2"/>
      </tp>
      <tp>
        <v>119761412</v>
        <stp/>
        <stp>EM_S_STM07_IS</stp>
        <stp>4</stp>
        <stp>603608.SH</stp>
        <stp>61</stp>
        <stp>12/31/2012</stp>
        <stp>1</stp>
        <tr r="H2976" s="2"/>
      </tp>
      <tp>
        <v>31048112.120000001</v>
        <stp/>
        <stp>EM_S_STM07_IS</stp>
        <stp>4</stp>
        <stp>600609.SH</stp>
        <stp>61</stp>
        <stp>12/31/2011</stp>
        <stp>1</stp>
        <tr r="F2379" s="2"/>
      </tp>
      <tp>
        <v>238128088.13</v>
        <stp/>
        <stp>EM_S_STM07_IS</stp>
        <stp>4</stp>
        <stp>603609.SH</stp>
        <stp>61</stp>
        <stp>12/31/2012</stp>
        <stp>1</stp>
        <tr r="H2977" s="2"/>
      </tp>
      <tp>
        <v>5643303.5300000003</v>
        <stp/>
        <stp>EM_S_STM07_IS</stp>
        <stp>4</stp>
        <stp>600610.SH</stp>
        <stp>61</stp>
        <stp>12/31/2011</stp>
        <stp>1</stp>
        <tr r="F2380" s="2"/>
      </tp>
      <tp>
        <v>422492962.13999999</v>
        <stp/>
        <stp>EM_S_STM07_IS</stp>
        <stp>4</stp>
        <stp>600611.SH</stp>
        <stp>61</stp>
        <stp>12/31/2011</stp>
        <stp>1</stp>
        <tr r="F2381" s="2"/>
      </tp>
      <tp t="s">
        <v/>
        <stp/>
        <stp>EM_S_STM07_IS</stp>
        <stp>4</stp>
        <stp>601611.SH</stp>
        <stp>61</stp>
        <stp>12/31/2010</stp>
        <stp>1</stp>
        <tr r="D2779" s="2"/>
      </tp>
      <tp>
        <v>71989056.040000007</v>
        <stp/>
        <stp>EM_S_STM07_IS</stp>
        <stp>4</stp>
        <stp>603611.SH</stp>
        <stp>61</stp>
        <stp>12/31/2012</stp>
        <stp>1</stp>
        <tr r="H2978" s="2"/>
      </tp>
      <tp>
        <v>522942306.62</v>
        <stp/>
        <stp>EM_S_STM07_IS</stp>
        <stp>4</stp>
        <stp>600612.SH</stp>
        <stp>61</stp>
        <stp>12/31/2011</stp>
        <stp>1</stp>
        <tr r="F2382" s="2"/>
      </tp>
      <tp>
        <v>17554365.120000001</v>
        <stp/>
        <stp>EM_S_STM07_IS</stp>
        <stp>4</stp>
        <stp>600613.SH</stp>
        <stp>61</stp>
        <stp>12/31/2011</stp>
        <stp>1</stp>
        <tr r="F2383" s="2"/>
      </tp>
      <tp>
        <v>54033257.759999998</v>
        <stp/>
        <stp>EM_S_STM07_IS</stp>
        <stp>4</stp>
        <stp>600614.SH</stp>
        <stp>61</stp>
        <stp>12/31/2011</stp>
        <stp>1</stp>
        <tr r="F2384" s="2"/>
      </tp>
      <tp>
        <v>-15087074.18</v>
        <stp/>
        <stp>EM_S_STM07_IS</stp>
        <stp>4</stp>
        <stp>600615.SH</stp>
        <stp>61</stp>
        <stp>12/31/2011</stp>
        <stp>1</stp>
        <tr r="F2385" s="2"/>
      </tp>
      <tp>
        <v>140967918.02000001</v>
        <stp/>
        <stp>EM_S_STM07_IS</stp>
        <stp>4</stp>
        <stp>600616.SH</stp>
        <stp>61</stp>
        <stp>12/31/2011</stp>
        <stp>1</stp>
        <tr r="F2386" s="2"/>
      </tp>
      <tp>
        <v>202933305.81999999</v>
        <stp/>
        <stp>EM_S_STM07_IS</stp>
        <stp>4</stp>
        <stp>601616.SH</stp>
        <stp>61</stp>
        <stp>12/31/2010</stp>
        <stp>1</stp>
        <tr r="D2780" s="2"/>
      </tp>
      <tp>
        <v>43604887.990000002</v>
        <stp/>
        <stp>EM_S_STM07_IS</stp>
        <stp>4</stp>
        <stp>603616.SH</stp>
        <stp>61</stp>
        <stp>12/31/2012</stp>
        <stp>1</stp>
        <tr r="H2979" s="2"/>
      </tp>
      <tp>
        <v>16513995.119999999</v>
        <stp/>
        <stp>EM_S_STM07_IS</stp>
        <stp>4</stp>
        <stp>600617.SH</stp>
        <stp>61</stp>
        <stp>12/31/2011</stp>
        <stp>1</stp>
        <tr r="F2387" s="2"/>
      </tp>
      <tp>
        <v>229773339.37</v>
        <stp/>
        <stp>EM_S_STM07_IS</stp>
        <stp>4</stp>
        <stp>600618.SH</stp>
        <stp>61</stp>
        <stp>12/31/2011</stp>
        <stp>1</stp>
        <tr r="F2388" s="2"/>
      </tp>
      <tp>
        <v>5320779000</v>
        <stp/>
        <stp>EM_S_STM07_IS</stp>
        <stp>4</stp>
        <stp>601618.SH</stp>
        <stp>61</stp>
        <stp>12/31/2010</stp>
        <stp>1</stp>
        <tr r="D2781" s="2"/>
      </tp>
      <tp>
        <v>104983331.73</v>
        <stp/>
        <stp>EM_S_STM07_IS</stp>
        <stp>4</stp>
        <stp>603618.SH</stp>
        <stp>61</stp>
        <stp>12/31/2012</stp>
        <stp>1</stp>
        <tr r="H2980" s="2"/>
      </tp>
      <tp>
        <v>174233998.08000001</v>
        <stp/>
        <stp>EM_S_STM07_IS</stp>
        <stp>4</stp>
        <stp>600619.SH</stp>
        <stp>61</stp>
        <stp>12/31/2011</stp>
        <stp>1</stp>
        <tr r="F2389" s="2"/>
      </tp>
      <tp>
        <v>43880345.780000001</v>
        <stp/>
        <stp>EM_S_STM07_IS</stp>
        <stp>4</stp>
        <stp>000980.SZ</stp>
        <stp>61</stp>
        <stp>12/31/2010</stp>
        <stp>1</stp>
        <tr r="D455" s="2"/>
      </tp>
      <tp>
        <v>5701965.1600000001</v>
        <stp/>
        <stp>EM_S_STM07_IS</stp>
        <stp>4</stp>
        <stp>000981.SZ</stp>
        <stp>61</stp>
        <stp>12/31/2010</stp>
        <stp>1</stp>
        <tr r="D456" s="2"/>
      </tp>
      <tp>
        <v>76768887.189999998</v>
        <stp/>
        <stp>EM_S_STM07_IS</stp>
        <stp>4</stp>
        <stp>000982.SZ</stp>
        <stp>61</stp>
        <stp>12/31/2010</stp>
        <stp>1</stp>
        <tr r="D457" s="2"/>
      </tp>
      <tp>
        <v>2644370135.5700002</v>
        <stp/>
        <stp>EM_S_STM07_IS</stp>
        <stp>4</stp>
        <stp>000983.SZ</stp>
        <stp>61</stp>
        <stp>12/31/2010</stp>
        <stp>1</stp>
        <tr r="D458" s="2"/>
      </tp>
      <tp>
        <v>26340355.350000001</v>
        <stp/>
        <stp>EM_S_STM07_IS</stp>
        <stp>4</stp>
        <stp>000985.SZ</stp>
        <stp>61</stp>
        <stp>12/31/2010</stp>
        <stp>1</stp>
        <tr r="D459" s="2"/>
      </tp>
      <tp>
        <v>327186923.31999999</v>
        <stp/>
        <stp>EM_S_STM07_IS</stp>
        <stp>4</stp>
        <stp>000987.SZ</stp>
        <stp>61</stp>
        <stp>12/31/2010</stp>
        <stp>1</stp>
        <tr r="D460" s="2"/>
      </tp>
      <tp>
        <v>251225284.91999999</v>
        <stp/>
        <stp>EM_S_STM07_IS</stp>
        <stp>4</stp>
        <stp>000988.SZ</stp>
        <stp>61</stp>
        <stp>12/31/2010</stp>
        <stp>1</stp>
        <tr r="D461" s="2"/>
      </tp>
      <tp>
        <v>162691134.56</v>
        <stp/>
        <stp>EM_S_STM07_IS</stp>
        <stp>4</stp>
        <stp>000989.SZ</stp>
        <stp>61</stp>
        <stp>12/31/2010</stp>
        <stp>1</stp>
        <tr r="D462" s="2"/>
      </tp>
      <tp>
        <v>21539623.879999999</v>
        <stp/>
        <stp>EM_S_STM07_IS</stp>
        <stp>4</stp>
        <stp>000990.SZ</stp>
        <stp>61</stp>
        <stp>12/31/2010</stp>
        <stp>1</stp>
        <tr r="D463" s="2"/>
      </tp>
      <tp>
        <v>103810851.3</v>
        <stp/>
        <stp>EM_S_STM07_IS</stp>
        <stp>4</stp>
        <stp>000993.SZ</stp>
        <stp>61</stp>
        <stp>12/31/2010</stp>
        <stp>1</stp>
        <tr r="D464" s="2"/>
      </tp>
      <tp>
        <v>-59399120.310000002</v>
        <stp/>
        <stp>EM_S_STM07_IS</stp>
        <stp>4</stp>
        <stp>000995.SZ</stp>
        <stp>61</stp>
        <stp>12/31/2010</stp>
        <stp>1</stp>
        <tr r="D465" s="2"/>
      </tp>
      <tp>
        <v>14315111.640000001</v>
        <stp/>
        <stp>EM_S_STM07_IS</stp>
        <stp>4</stp>
        <stp>000996.SZ</stp>
        <stp>61</stp>
        <stp>12/31/2010</stp>
        <stp>1</stp>
        <tr r="D466" s="2"/>
      </tp>
      <tp>
        <v>71298919.859999999</v>
        <stp/>
        <stp>EM_S_STM07_IS</stp>
        <stp>4</stp>
        <stp>000997.SZ</stp>
        <stp>61</stp>
        <stp>12/31/2010</stp>
        <stp>1</stp>
        <tr r="D467" s="2"/>
      </tp>
      <tp>
        <v>74603186.730000004</v>
        <stp/>
        <stp>EM_S_STM07_IS</stp>
        <stp>4</stp>
        <stp>000998.SZ</stp>
        <stp>61</stp>
        <stp>12/31/2010</stp>
        <stp>1</stp>
        <tr r="D468" s="2"/>
      </tp>
      <tp>
        <v>815984768.35000002</v>
        <stp/>
        <stp>EM_S_STM07_IS</stp>
        <stp>4</stp>
        <stp>000999.SZ</stp>
        <stp>61</stp>
        <stp>12/31/2010</stp>
        <stp>1</stp>
        <tr r="D469" s="2"/>
      </tp>
      <tp>
        <v>57765252.229999997</v>
        <stp/>
        <stp>EM_S_STM07_IS</stp>
        <stp>4</stp>
        <stp>000920.SZ</stp>
        <stp>61</stp>
        <stp>12/31/2010</stp>
        <stp>1</stp>
        <tr r="D409" s="2"/>
      </tp>
      <tp>
        <v>585277671.91999996</v>
        <stp/>
        <stp>EM_S_STM07_IS</stp>
        <stp>4</stp>
        <stp>000921.SZ</stp>
        <stp>61</stp>
        <stp>12/31/2010</stp>
        <stp>1</stp>
        <tr r="D410" s="2"/>
      </tp>
      <tp>
        <v>3331748.85</v>
        <stp/>
        <stp>EM_S_STM07_IS</stp>
        <stp>4</stp>
        <stp>000922.SZ</stp>
        <stp>61</stp>
        <stp>12/31/2010</stp>
        <stp>1</stp>
        <tr r="D411" s="2"/>
      </tp>
      <tp>
        <v>19837257</v>
        <stp/>
        <stp>EM_S_STM07_IS</stp>
        <stp>4</stp>
        <stp>000923.SZ</stp>
        <stp>61</stp>
        <stp>12/31/2010</stp>
        <stp>1</stp>
        <tr r="D412" s="2"/>
      </tp>
      <tp>
        <v>53698734.420000002</v>
        <stp/>
        <stp>EM_S_STM07_IS</stp>
        <stp>4</stp>
        <stp>000925.SZ</stp>
        <stp>61</stp>
        <stp>12/31/2010</stp>
        <stp>1</stp>
        <tr r="D413" s="2"/>
      </tp>
      <tp>
        <v>500795839.68000001</v>
        <stp/>
        <stp>EM_S_STM07_IS</stp>
        <stp>4</stp>
        <stp>000926.SZ</stp>
        <stp>61</stp>
        <stp>12/31/2010</stp>
        <stp>1</stp>
        <tr r="D414" s="2"/>
      </tp>
      <tp>
        <v>299682377.10000002</v>
        <stp/>
        <stp>EM_S_STM07_IS</stp>
        <stp>4</stp>
        <stp>000927.SZ</stp>
        <stp>61</stp>
        <stp>12/31/2010</stp>
        <stp>1</stp>
        <tr r="D415" s="2"/>
      </tp>
      <tp>
        <v>4908902.63</v>
        <stp/>
        <stp>EM_S_STM07_IS</stp>
        <stp>4</stp>
        <stp>000928.SZ</stp>
        <stp>61</stp>
        <stp>12/31/2010</stp>
        <stp>1</stp>
        <tr r="D416" s="2"/>
      </tp>
      <tp>
        <v>101721842.45999999</v>
        <stp/>
        <stp>EM_S_STM07_IS</stp>
        <stp>4</stp>
        <stp>000929.SZ</stp>
        <stp>61</stp>
        <stp>12/31/2010</stp>
        <stp>1</stp>
        <tr r="D417" s="2"/>
      </tp>
      <tp>
        <v>263882865.5</v>
        <stp/>
        <stp>EM_S_STM07_IS</stp>
        <stp>4</stp>
        <stp>000930.SZ</stp>
        <stp>61</stp>
        <stp>12/31/2010</stp>
        <stp>1</stp>
        <tr r="D418" s="2"/>
      </tp>
      <tp>
        <v>10461780.470000001</v>
        <stp/>
        <stp>EM_S_STM07_IS</stp>
        <stp>4</stp>
        <stp>000931.SZ</stp>
        <stp>61</stp>
        <stp>12/31/2010</stp>
        <stp>1</stp>
        <tr r="D419" s="2"/>
      </tp>
      <tp>
        <v>-2643626083.5100002</v>
        <stp/>
        <stp>EM_S_STM07_IS</stp>
        <stp>4</stp>
        <stp>000932.SZ</stp>
        <stp>61</stp>
        <stp>12/31/2010</stp>
        <stp>1</stp>
        <tr r="D420" s="2"/>
      </tp>
      <tp>
        <v>1158840495.55</v>
        <stp/>
        <stp>EM_S_STM07_IS</stp>
        <stp>4</stp>
        <stp>000933.SZ</stp>
        <stp>61</stp>
        <stp>12/31/2010</stp>
        <stp>1</stp>
        <tr r="D421" s="2"/>
      </tp>
      <tp>
        <v>33931078.950000003</v>
        <stp/>
        <stp>EM_S_STM07_IS</stp>
        <stp>4</stp>
        <stp>000935.SZ</stp>
        <stp>61</stp>
        <stp>12/31/2010</stp>
        <stp>1</stp>
        <tr r="D422" s="2"/>
      </tp>
      <tp>
        <v>181772989.81</v>
        <stp/>
        <stp>EM_S_STM07_IS</stp>
        <stp>4</stp>
        <stp>000936.SZ</stp>
        <stp>61</stp>
        <stp>12/31/2010</stp>
        <stp>1</stp>
        <tr r="D423" s="2"/>
      </tp>
      <tp>
        <v>2396163843</v>
        <stp/>
        <stp>EM_S_STM07_IS</stp>
        <stp>4</stp>
        <stp>000937.SZ</stp>
        <stp>61</stp>
        <stp>12/31/2010</stp>
        <stp>1</stp>
        <tr r="D424" s="2"/>
      </tp>
      <tp>
        <v>33221560.690000001</v>
        <stp/>
        <stp>EM_S_STM07_IS</stp>
        <stp>4</stp>
        <stp>000938.SZ</stp>
        <stp>61</stp>
        <stp>12/31/2010</stp>
        <stp>1</stp>
        <tr r="D425" s="2"/>
      </tp>
      <tp>
        <v>305919116.63</v>
        <stp/>
        <stp>EM_S_STM07_IS</stp>
        <stp>4</stp>
        <stp>000939.SZ</stp>
        <stp>61</stp>
        <stp>12/31/2010</stp>
        <stp>1</stp>
        <tr r="D426" s="2"/>
      </tp>
      <tp>
        <v>792680896.5</v>
        <stp/>
        <stp>EM_S_STM07_IS</stp>
        <stp>4</stp>
        <stp>000900.SZ</stp>
        <stp>61</stp>
        <stp>12/31/2010</stp>
        <stp>1</stp>
        <tr r="D392" s="2"/>
      </tp>
      <tp>
        <v>70261295.989999995</v>
        <stp/>
        <stp>EM_S_STM07_IS</stp>
        <stp>4</stp>
        <stp>000901.SZ</stp>
        <stp>61</stp>
        <stp>12/31/2010</stp>
        <stp>1</stp>
        <tr r="D393" s="2"/>
      </tp>
      <tp>
        <v>16057463.73</v>
        <stp/>
        <stp>EM_S_STM07_IS</stp>
        <stp>4</stp>
        <stp>000902.SZ</stp>
        <stp>61</stp>
        <stp>12/31/2010</stp>
        <stp>1</stp>
        <tr r="D394" s="2"/>
      </tp>
      <tp>
        <v>134491845.38</v>
        <stp/>
        <stp>EM_S_STM07_IS</stp>
        <stp>4</stp>
        <stp>000903.SZ</stp>
        <stp>61</stp>
        <stp>12/31/2010</stp>
        <stp>1</stp>
        <tr r="D395" s="2"/>
      </tp>
      <tp>
        <v>101150800.79000001</v>
        <stp/>
        <stp>EM_S_STM07_IS</stp>
        <stp>4</stp>
        <stp>000905.SZ</stp>
        <stp>61</stp>
        <stp>12/31/2010</stp>
        <stp>1</stp>
        <tr r="D396" s="2"/>
      </tp>
      <tp>
        <v>67091320.240000002</v>
        <stp/>
        <stp>EM_S_STM07_IS</stp>
        <stp>4</stp>
        <stp>000906.SZ</stp>
        <stp>61</stp>
        <stp>12/31/2010</stp>
        <stp>1</stp>
        <tr r="D397" s="2"/>
      </tp>
      <tp>
        <v>2991727.29</v>
        <stp/>
        <stp>EM_S_STM07_IS</stp>
        <stp>4</stp>
        <stp>000908.SZ</stp>
        <stp>61</stp>
        <stp>12/31/2010</stp>
        <stp>1</stp>
        <tr r="D398" s="2"/>
      </tp>
      <tp>
        <v>22882597.129999999</v>
        <stp/>
        <stp>EM_S_STM07_IS</stp>
        <stp>4</stp>
        <stp>000909.SZ</stp>
        <stp>61</stp>
        <stp>12/31/2010</stp>
        <stp>1</stp>
        <tr r="D399" s="2"/>
      </tp>
      <tp>
        <v>189069903.13</v>
        <stp/>
        <stp>EM_S_STM07_IS</stp>
        <stp>4</stp>
        <stp>000910.SZ</stp>
        <stp>61</stp>
        <stp>12/31/2010</stp>
        <stp>1</stp>
        <tr r="D400" s="2"/>
      </tp>
      <tp>
        <v>183857382.65000001</v>
        <stp/>
        <stp>EM_S_STM07_IS</stp>
        <stp>4</stp>
        <stp>000911.SZ</stp>
        <stp>61</stp>
        <stp>12/31/2010</stp>
        <stp>1</stp>
        <tr r="D401" s="2"/>
      </tp>
      <tp>
        <v>-167014044.34</v>
        <stp/>
        <stp>EM_S_STM07_IS</stp>
        <stp>4</stp>
        <stp>000912.SZ</stp>
        <stp>61</stp>
        <stp>12/31/2010</stp>
        <stp>1</stp>
        <tr r="D402" s="2"/>
      </tp>
      <tp>
        <v>69836926.950000003</v>
        <stp/>
        <stp>EM_S_STM07_IS</stp>
        <stp>4</stp>
        <stp>000913.SZ</stp>
        <stp>61</stp>
        <stp>12/31/2010</stp>
        <stp>1</stp>
        <tr r="D403" s="2"/>
      </tp>
      <tp>
        <v>70542056.629999995</v>
        <stp/>
        <stp>EM_S_STM07_IS</stp>
        <stp>4</stp>
        <stp>000915.SZ</stp>
        <stp>61</stp>
        <stp>12/31/2010</stp>
        <stp>1</stp>
        <tr r="D404" s="2"/>
      </tp>
      <tp>
        <v>242567068.06999999</v>
        <stp/>
        <stp>EM_S_STM07_IS</stp>
        <stp>4</stp>
        <stp>000916.SZ</stp>
        <stp>61</stp>
        <stp>12/31/2010</stp>
        <stp>1</stp>
        <tr r="D405" s="2"/>
      </tp>
      <tp>
        <v>410382708.73000002</v>
        <stp/>
        <stp>EM_S_STM07_IS</stp>
        <stp>4</stp>
        <stp>000917.SZ</stp>
        <stp>61</stp>
        <stp>12/31/2010</stp>
        <stp>1</stp>
        <tr r="D406" s="2"/>
      </tp>
      <tp>
        <v>1115203876.6600001</v>
        <stp/>
        <stp>EM_S_STM07_IS</stp>
        <stp>4</stp>
        <stp>000918.SZ</stp>
        <stp>61</stp>
        <stp>12/31/2010</stp>
        <stp>1</stp>
        <tr r="D407" s="2"/>
      </tp>
      <tp>
        <v>192731459.41999999</v>
        <stp/>
        <stp>EM_S_STM07_IS</stp>
        <stp>4</stp>
        <stp>000919.SZ</stp>
        <stp>61</stp>
        <stp>12/31/2010</stp>
        <stp>1</stp>
        <tr r="D408" s="2"/>
      </tp>
      <tp>
        <v>366473734.14999998</v>
        <stp/>
        <stp>EM_S_STM07_IS</stp>
        <stp>4</stp>
        <stp>000960.SZ</stp>
        <stp>61</stp>
        <stp>12/31/2010</stp>
        <stp>1</stp>
        <tr r="D437" s="2"/>
      </tp>
      <tp>
        <v>741151861.83000004</v>
        <stp/>
        <stp>EM_S_STM07_IS</stp>
        <stp>4</stp>
        <stp>000961.SZ</stp>
        <stp>61</stp>
        <stp>12/31/2010</stp>
        <stp>1</stp>
        <tr r="D438" s="2"/>
      </tp>
      <tp>
        <v>82185402.069999993</v>
        <stp/>
        <stp>EM_S_STM07_IS</stp>
        <stp>4</stp>
        <stp>000962.SZ</stp>
        <stp>61</stp>
        <stp>12/31/2010</stp>
        <stp>1</stp>
        <tr r="D439" s="2"/>
      </tp>
      <tp>
        <v>317306761.68000001</v>
        <stp/>
        <stp>EM_S_STM07_IS</stp>
        <stp>4</stp>
        <stp>000963.SZ</stp>
        <stp>61</stp>
        <stp>12/31/2010</stp>
        <stp>1</stp>
        <tr r="D440" s="2"/>
      </tp>
      <tp>
        <v>214163229.08000001</v>
        <stp/>
        <stp>EM_S_STM07_IS</stp>
        <stp>4</stp>
        <stp>000965.SZ</stp>
        <stp>61</stp>
        <stp>12/31/2010</stp>
        <stp>1</stp>
        <tr r="D441" s="2"/>
      </tp>
      <tp>
        <v>-311891110.75</v>
        <stp/>
        <stp>EM_S_STM07_IS</stp>
        <stp>4</stp>
        <stp>000966.SZ</stp>
        <stp>61</stp>
        <stp>12/31/2010</stp>
        <stp>1</stp>
        <tr r="D442" s="2"/>
      </tp>
      <tp>
        <v>9597907.8200000003</v>
        <stp/>
        <stp>EM_S_STM07_IS</stp>
        <stp>4</stp>
        <stp>000967.SZ</stp>
        <stp>61</stp>
        <stp>12/31/2010</stp>
        <stp>1</stp>
        <tr r="D443" s="2"/>
      </tp>
      <tp>
        <v>234871704.74000001</v>
        <stp/>
        <stp>EM_S_STM07_IS</stp>
        <stp>4</stp>
        <stp>000968.SZ</stp>
        <stp>61</stp>
        <stp>12/31/2010</stp>
        <stp>1</stp>
        <tr r="D444" s="2"/>
      </tp>
      <tp>
        <v>219240807.56</v>
        <stp/>
        <stp>EM_S_STM07_IS</stp>
        <stp>4</stp>
        <stp>000969.SZ</stp>
        <stp>61</stp>
        <stp>12/31/2010</stp>
        <stp>1</stp>
        <tr r="D445" s="2"/>
      </tp>
      <tp>
        <v>206778794.91999999</v>
        <stp/>
        <stp>EM_S_STM07_IS</stp>
        <stp>4</stp>
        <stp>000970.SZ</stp>
        <stp>61</stp>
        <stp>12/31/2010</stp>
        <stp>1</stp>
        <tr r="D446" s="2"/>
      </tp>
      <tp>
        <v>18220176.82</v>
        <stp/>
        <stp>EM_S_STM07_IS</stp>
        <stp>4</stp>
        <stp>000971.SZ</stp>
        <stp>61</stp>
        <stp>12/31/2010</stp>
        <stp>1</stp>
        <tr r="D447" s="2"/>
      </tp>
      <tp>
        <v>-348965305.19999999</v>
        <stp/>
        <stp>EM_S_STM07_IS</stp>
        <stp>4</stp>
        <stp>000972.SZ</stp>
        <stp>61</stp>
        <stp>12/31/2010</stp>
        <stp>1</stp>
        <tr r="D448" s="2"/>
      </tp>
      <tp>
        <v>173104203.97999999</v>
        <stp/>
        <stp>EM_S_STM07_IS</stp>
        <stp>4</stp>
        <stp>000973.SZ</stp>
        <stp>61</stp>
        <stp>12/31/2010</stp>
        <stp>1</stp>
        <tr r="D449" s="2"/>
      </tp>
      <tp>
        <v>-22856153.739999998</v>
        <stp/>
        <stp>EM_S_STM07_IS</stp>
        <stp>4</stp>
        <stp>000975.SZ</stp>
        <stp>61</stp>
        <stp>12/31/2010</stp>
        <stp>1</stp>
        <tr r="D450" s="2"/>
      </tp>
      <tp>
        <v>66826123.509999998</v>
        <stp/>
        <stp>EM_S_STM07_IS</stp>
        <stp>4</stp>
        <stp>000976.SZ</stp>
        <stp>61</stp>
        <stp>12/31/2010</stp>
        <stp>1</stp>
        <tr r="D451" s="2"/>
      </tp>
      <tp>
        <v>34304896.390000001</v>
        <stp/>
        <stp>EM_S_STM07_IS</stp>
        <stp>4</stp>
        <stp>000977.SZ</stp>
        <stp>61</stp>
        <stp>12/31/2010</stp>
        <stp>1</stp>
        <tr r="D452" s="2"/>
      </tp>
      <tp>
        <v>70441589.239999995</v>
        <stp/>
        <stp>EM_S_STM07_IS</stp>
        <stp>4</stp>
        <stp>000978.SZ</stp>
        <stp>61</stp>
        <stp>12/31/2010</stp>
        <stp>1</stp>
        <tr r="D453" s="2"/>
      </tp>
      <tp>
        <v>920978208.23000002</v>
        <stp/>
        <stp>EM_S_STM07_IS</stp>
        <stp>4</stp>
        <stp>000979.SZ</stp>
        <stp>61</stp>
        <stp>12/31/2010</stp>
        <stp>1</stp>
        <tr r="D454" s="2"/>
      </tp>
      <tp t="s">
        <v/>
        <stp/>
        <stp>EM_S_STM07_IS</stp>
        <stp>4</stp>
        <stp>001979.SZ</stp>
        <stp>61</stp>
        <stp>12/31/2011</stp>
        <stp>1</stp>
        <tr r="F472" s="2"/>
      </tp>
      <tp>
        <v>68943815.489999995</v>
        <stp/>
        <stp>EM_S_STM07_IS</stp>
        <stp>4</stp>
        <stp>000948.SZ</stp>
        <stp>61</stp>
        <stp>12/31/2010</stp>
        <stp>1</stp>
        <tr r="D427" s="2"/>
      </tp>
      <tp>
        <v>146449069.34</v>
        <stp/>
        <stp>EM_S_STM07_IS</stp>
        <stp>4</stp>
        <stp>000949.SZ</stp>
        <stp>61</stp>
        <stp>12/31/2010</stp>
        <stp>1</stp>
        <tr r="D428" s="2"/>
      </tp>
      <tp>
        <v>132338957.77</v>
        <stp/>
        <stp>EM_S_STM07_IS</stp>
        <stp>4</stp>
        <stp>000950.SZ</stp>
        <stp>61</stp>
        <stp>12/31/2010</stp>
        <stp>1</stp>
        <tr r="D429" s="2"/>
      </tp>
      <tp>
        <v>672689229.33000004</v>
        <stp/>
        <stp>EM_S_STM07_IS</stp>
        <stp>4</stp>
        <stp>000951.SZ</stp>
        <stp>61</stp>
        <stp>12/31/2010</stp>
        <stp>1</stp>
        <tr r="D430" s="2"/>
      </tp>
      <tp>
        <v>13979602.92</v>
        <stp/>
        <stp>EM_S_STM07_IS</stp>
        <stp>4</stp>
        <stp>000952.SZ</stp>
        <stp>61</stp>
        <stp>12/31/2010</stp>
        <stp>1</stp>
        <tr r="D431" s="2"/>
      </tp>
      <tp>
        <v>5460102.79</v>
        <stp/>
        <stp>EM_S_STM07_IS</stp>
        <stp>4</stp>
        <stp>000953.SZ</stp>
        <stp>61</stp>
        <stp>12/31/2010</stp>
        <stp>1</stp>
        <tr r="D432" s="2"/>
      </tp>
      <tp>
        <v>2958183.3</v>
        <stp/>
        <stp>EM_S_STM07_IS</stp>
        <stp>4</stp>
        <stp>000955.SZ</stp>
        <stp>61</stp>
        <stp>12/31/2010</stp>
        <stp>1</stp>
        <tr r="D433" s="2"/>
      </tp>
      <tp>
        <v>39566636.740000002</v>
        <stp/>
        <stp>EM_S_STM07_IS</stp>
        <stp>4</stp>
        <stp>000957.SZ</stp>
        <stp>61</stp>
        <stp>12/31/2010</stp>
        <stp>1</stp>
        <tr r="D434" s="2"/>
      </tp>
      <tp>
        <v>27632002.829999998</v>
        <stp/>
        <stp>EM_S_STM07_IS</stp>
        <stp>4</stp>
        <stp>000958.SZ</stp>
        <stp>61</stp>
        <stp>12/31/2010</stp>
        <stp>1</stp>
        <tr r="D435" s="2"/>
      </tp>
      <tp>
        <v>349670790.14999998</v>
        <stp/>
        <stp>EM_S_STM07_IS</stp>
        <stp>4</stp>
        <stp>000959.SZ</stp>
        <stp>61</stp>
        <stp>12/31/2010</stp>
        <stp>1</stp>
        <tr r="D436" s="2"/>
      </tp>
      <tp>
        <v>2908698.3</v>
        <stp/>
        <stp>EM_S_STM07_IS</stp>
        <stp>4</stp>
        <stp>600980.SH</stp>
        <stp>61</stp>
        <stp>12/31/2010</stp>
        <stp>1</stp>
        <tr r="D2669" s="2"/>
      </tp>
      <tp>
        <v>76421216.739999995</v>
        <stp/>
        <stp>EM_S_STM07_IS</stp>
        <stp>4</stp>
        <stp>600981.SH</stp>
        <stp>61</stp>
        <stp>12/31/2010</stp>
        <stp>1</stp>
        <tr r="D2670" s="2"/>
      </tp>
      <tp>
        <v>78326902.209999993</v>
        <stp/>
        <stp>EM_S_STM07_IS</stp>
        <stp>4</stp>
        <stp>600982.SH</stp>
        <stp>61</stp>
        <stp>12/31/2010</stp>
        <stp>1</stp>
        <tr r="D2671" s="2"/>
      </tp>
      <tp>
        <v>302061148.54000002</v>
        <stp/>
        <stp>EM_S_STM07_IS</stp>
        <stp>4</stp>
        <stp>600983.SH</stp>
        <stp>61</stp>
        <stp>12/31/2010</stp>
        <stp>1</stp>
        <tr r="D2672" s="2"/>
      </tp>
      <tp>
        <v>14796749.07</v>
        <stp/>
        <stp>EM_S_STM07_IS</stp>
        <stp>4</stp>
        <stp>600984.SH</stp>
        <stp>61</stp>
        <stp>12/31/2010</stp>
        <stp>1</stp>
        <tr r="D2673" s="2"/>
      </tp>
      <tp>
        <v>54430858.07</v>
        <stp/>
        <stp>EM_S_STM07_IS</stp>
        <stp>4</stp>
        <stp>600985.SH</stp>
        <stp>61</stp>
        <stp>12/31/2010</stp>
        <stp>1</stp>
        <tr r="D2674" s="2"/>
      </tp>
      <tp>
        <v>2126382016.22</v>
        <stp/>
        <stp>EM_S_STM07_IS</stp>
        <stp>4</stp>
        <stp>601985.SH</stp>
        <stp>61</stp>
        <stp>12/31/2011</stp>
        <stp>1</stp>
        <tr r="F2833" s="2"/>
      </tp>
      <tp>
        <v>12058602.16</v>
        <stp/>
        <stp>EM_S_STM07_IS</stp>
        <stp>4</stp>
        <stp>600986.SH</stp>
        <stp>61</stp>
        <stp>12/31/2010</stp>
        <stp>1</stp>
        <tr r="D2675" s="2"/>
      </tp>
      <tp>
        <v>67350441.920000002</v>
        <stp/>
        <stp>EM_S_STM07_IS</stp>
        <stp>4</stp>
        <stp>603986.SH</stp>
        <stp>61</stp>
        <stp>12/31/2013</stp>
        <stp>1</stp>
        <tr r="J3058" s="2"/>
      </tp>
      <tp>
        <v>235161512.47</v>
        <stp/>
        <stp>EM_S_STM07_IS</stp>
        <stp>4</stp>
        <stp>600987.SH</stp>
        <stp>61</stp>
        <stp>12/31/2010</stp>
        <stp>1</stp>
        <tr r="D2676" s="2"/>
      </tp>
      <tp>
        <v>63305564.409999996</v>
        <stp/>
        <stp>EM_S_STM07_IS</stp>
        <stp>4</stp>
        <stp>603987.SH</stp>
        <stp>61</stp>
        <stp>12/31/2013</stp>
        <stp>1</stp>
        <tr r="J3059" s="2"/>
      </tp>
      <tp>
        <v>13284480.93</v>
        <stp/>
        <stp>EM_S_STM07_IS</stp>
        <stp>4</stp>
        <stp>600988.SH</stp>
        <stp>61</stp>
        <stp>12/31/2010</stp>
        <stp>1</stp>
        <tr r="D2677" s="2"/>
      </tp>
      <tp>
        <v>124182000000</v>
        <stp/>
        <stp>EM_S_STM07_IS</stp>
        <stp>4</stp>
        <stp>601988.SH</stp>
        <stp>61</stp>
        <stp>12/31/2011</stp>
        <stp>1</stp>
        <tr r="F2834" s="2"/>
      </tp>
      <tp>
        <v>59843154.390000001</v>
        <stp/>
        <stp>EM_S_STM07_IS</stp>
        <stp>4</stp>
        <stp>603988.SH</stp>
        <stp>61</stp>
        <stp>12/31/2013</stp>
        <stp>1</stp>
        <tr r="J3060" s="2"/>
      </tp>
      <tp>
        <v>4705641775.7200003</v>
        <stp/>
        <stp>EM_S_STM07_IS</stp>
        <stp>4</stp>
        <stp>601989.SH</stp>
        <stp>61</stp>
        <stp>12/31/2011</stp>
        <stp>1</stp>
        <tr r="F2835" s="2"/>
      </tp>
      <tp>
        <v>161214644.87</v>
        <stp/>
        <stp>EM_S_STM07_IS</stp>
        <stp>4</stp>
        <stp>603989.SH</stp>
        <stp>61</stp>
        <stp>12/31/2013</stp>
        <stp>1</stp>
        <tr r="J3061" s="2"/>
      </tp>
      <tp>
        <v>44248103.619999997</v>
        <stp/>
        <stp>EM_S_STM07_IS</stp>
        <stp>4</stp>
        <stp>600990.SH</stp>
        <stp>61</stp>
        <stp>12/31/2010</stp>
        <stp>1</stp>
        <tr r="D2678" s="2"/>
      </tp>
      <tp>
        <v>31085136.969999999</v>
        <stp/>
        <stp>EM_S_STM07_IS</stp>
        <stp>4</stp>
        <stp>603990.SH</stp>
        <stp>61</stp>
        <stp>12/31/2013</stp>
        <stp>1</stp>
        <tr r="J3062" s="2"/>
      </tp>
      <tp>
        <v>1910111000</v>
        <stp/>
        <stp>EM_S_STM07_IS</stp>
        <stp>4</stp>
        <stp>601991.SH</stp>
        <stp>61</stp>
        <stp>12/31/2011</stp>
        <stp>1</stp>
        <tr r="F2836" s="2"/>
      </tp>
      <tp>
        <v>31284887.280000001</v>
        <stp/>
        <stp>EM_S_STM07_IS</stp>
        <stp>4</stp>
        <stp>600992.SH</stp>
        <stp>61</stp>
        <stp>12/31/2010</stp>
        <stp>1</stp>
        <tr r="D2679" s="2"/>
      </tp>
      <tp>
        <v>3428644623.6199999</v>
        <stp/>
        <stp>EM_S_STM07_IS</stp>
        <stp>4</stp>
        <stp>601992.SH</stp>
        <stp>61</stp>
        <stp>12/31/2011</stp>
        <stp>1</stp>
        <tr r="F2837" s="2"/>
      </tp>
      <tp>
        <v>122538058.93000001</v>
        <stp/>
        <stp>EM_S_STM07_IS</stp>
        <stp>4</stp>
        <stp>600993.SH</stp>
        <stp>61</stp>
        <stp>12/31/2010</stp>
        <stp>1</stp>
        <tr r="D2680" s="2"/>
      </tp>
      <tp>
        <v>1174203715.5699999</v>
        <stp/>
        <stp>EM_S_STM07_IS</stp>
        <stp>4</stp>
        <stp>603993.SH</stp>
        <stp>61</stp>
        <stp>12/31/2013</stp>
        <stp>1</stp>
        <tr r="J3063" s="2"/>
      </tp>
      <tp>
        <v>126700322.89</v>
        <stp/>
        <stp>EM_S_STM07_IS</stp>
        <stp>4</stp>
        <stp>600995.SH</stp>
        <stp>61</stp>
        <stp>12/31/2010</stp>
        <stp>1</stp>
        <tr r="D2681" s="2"/>
      </tp>
      <tp t="s">
        <v/>
        <stp/>
        <stp>EM_S_STM07_IS</stp>
        <stp>4</stp>
        <stp>600996.SH</stp>
        <stp>61</stp>
        <stp>12/31/2010</stp>
        <stp>1</stp>
        <tr r="D2682" s="2"/>
      </tp>
      <tp>
        <v>83120673.049999997</v>
        <stp/>
        <stp>EM_S_STM07_IS</stp>
        <stp>4</stp>
        <stp>601996.SH</stp>
        <stp>61</stp>
        <stp>12/31/2011</stp>
        <stp>1</stp>
        <tr r="F2838" s="2"/>
      </tp>
      <tp>
        <v>111194010.02</v>
        <stp/>
        <stp>EM_S_STM07_IS</stp>
        <stp>4</stp>
        <stp>603996.SH</stp>
        <stp>61</stp>
        <stp>12/31/2013</stp>
        <stp>1</stp>
        <tr r="J3064" s="2"/>
      </tp>
      <tp>
        <v>868846571.28999996</v>
        <stp/>
        <stp>EM_S_STM07_IS</stp>
        <stp>4</stp>
        <stp>600997.SH</stp>
        <stp>61</stp>
        <stp>12/31/2010</stp>
        <stp>1</stp>
        <tr r="D2683" s="2"/>
      </tp>
      <tp>
        <v>1158472000</v>
        <stp/>
        <stp>EM_S_STM07_IS</stp>
        <stp>4</stp>
        <stp>601997.SH</stp>
        <stp>61</stp>
        <stp>12/31/2011</stp>
        <stp>1</stp>
        <tr r="F2839" s="2"/>
      </tp>
      <tp>
        <v>183989116.53999999</v>
        <stp/>
        <stp>EM_S_STM07_IS</stp>
        <stp>4</stp>
        <stp>603997.SH</stp>
        <stp>61</stp>
        <stp>12/31/2013</stp>
        <stp>1</stp>
        <tr r="J3065" s="2"/>
      </tp>
      <tp>
        <v>353427258.60000002</v>
        <stp/>
        <stp>EM_S_STM07_IS</stp>
        <stp>4</stp>
        <stp>600998.SH</stp>
        <stp>61</stp>
        <stp>12/31/2010</stp>
        <stp>1</stp>
        <tr r="D2684" s="2"/>
      </tp>
      <tp>
        <v>30819000000</v>
        <stp/>
        <stp>EM_S_STM07_IS</stp>
        <stp>4</stp>
        <stp>601998.SH</stp>
        <stp>61</stp>
        <stp>12/31/2011</stp>
        <stp>1</stp>
        <tr r="F2840" s="2"/>
      </tp>
      <tp>
        <v>73435038.230000004</v>
        <stp/>
        <stp>EM_S_STM07_IS</stp>
        <stp>4</stp>
        <stp>603998.SH</stp>
        <stp>61</stp>
        <stp>12/31/2013</stp>
        <stp>1</stp>
        <tr r="J3066" s="2"/>
      </tp>
      <tp>
        <v>3228860702.3299999</v>
        <stp/>
        <stp>EM_S_STM07_IS</stp>
        <stp>4</stp>
        <stp>600999.SH</stp>
        <stp>61</stp>
        <stp>12/31/2010</stp>
        <stp>1</stp>
        <tr r="D2685" s="2"/>
      </tp>
      <tp>
        <v>67583326.099999994</v>
        <stp/>
        <stp>EM_S_STM07_IS</stp>
        <stp>4</stp>
        <stp>601999.SH</stp>
        <stp>61</stp>
        <stp>12/31/2011</stp>
        <stp>1</stp>
        <tr r="F2841" s="2"/>
      </tp>
      <tp>
        <v>161266435.88</v>
        <stp/>
        <stp>EM_S_STM07_IS</stp>
        <stp>4</stp>
        <stp>603999.SH</stp>
        <stp>61</stp>
        <stp>12/31/2013</stp>
        <stp>1</stp>
        <tr r="J3067" s="2"/>
      </tp>
      <tp>
        <v>122005427.27</v>
        <stp/>
        <stp>EM_S_STM07_IS</stp>
        <stp>4</stp>
        <stp>600960.SH</stp>
        <stp>61</stp>
        <stp>12/31/2010</stp>
        <stp>1</stp>
        <tr r="D2653" s="2"/>
      </tp>
      <tp>
        <v>17509223.5</v>
        <stp/>
        <stp>EM_S_STM07_IS</stp>
        <stp>4</stp>
        <stp>600961.SH</stp>
        <stp>61</stp>
        <stp>12/31/2010</stp>
        <stp>1</stp>
        <tr r="D2654" s="2"/>
      </tp>
      <tp>
        <v>-55795698.009999998</v>
        <stp/>
        <stp>EM_S_STM07_IS</stp>
        <stp>4</stp>
        <stp>600962.SH</stp>
        <stp>61</stp>
        <stp>12/31/2010</stp>
        <stp>1</stp>
        <tr r="D2655" s="2"/>
      </tp>
      <tp>
        <v>157270812.11000001</v>
        <stp/>
        <stp>EM_S_STM07_IS</stp>
        <stp>4</stp>
        <stp>600963.SH</stp>
        <stp>61</stp>
        <stp>12/31/2010</stp>
        <stp>1</stp>
        <tr r="D2656" s="2"/>
      </tp>
      <tp>
        <v>-33404753.960000001</v>
        <stp/>
        <stp>EM_S_STM07_IS</stp>
        <stp>4</stp>
        <stp>600965.SH</stp>
        <stp>61</stp>
        <stp>12/31/2010</stp>
        <stp>1</stp>
        <tr r="D2657" s="2"/>
      </tp>
      <tp>
        <v>200113408.68000001</v>
        <stp/>
        <stp>EM_S_STM07_IS</stp>
        <stp>4</stp>
        <stp>601965.SH</stp>
        <stp>61</stp>
        <stp>12/31/2011</stp>
        <stp>1</stp>
        <tr r="F2829" s="2"/>
      </tp>
      <tp>
        <v>163027394.09999999</v>
        <stp/>
        <stp>EM_S_STM07_IS</stp>
        <stp>4</stp>
        <stp>600966.SH</stp>
        <stp>61</stp>
        <stp>12/31/2010</stp>
        <stp>1</stp>
        <tr r="D2658" s="2"/>
      </tp>
      <tp>
        <v>364559036</v>
        <stp/>
        <stp>EM_S_STM07_IS</stp>
        <stp>4</stp>
        <stp>601966.SH</stp>
        <stp>61</stp>
        <stp>12/31/2011</stp>
        <stp>1</stp>
        <tr r="F2830" s="2"/>
      </tp>
      <tp>
        <v>57493704.770000003</v>
        <stp/>
        <stp>EM_S_STM07_IS</stp>
        <stp>4</stp>
        <stp>600967.SH</stp>
        <stp>61</stp>
        <stp>12/31/2010</stp>
        <stp>1</stp>
        <tr r="D2659" s="2"/>
      </tp>
      <tp>
        <v>111412880.5</v>
        <stp/>
        <stp>EM_S_STM07_IS</stp>
        <stp>4</stp>
        <stp>601968.SH</stp>
        <stp>61</stp>
        <stp>12/31/2011</stp>
        <stp>1</stp>
        <tr r="F2831" s="2"/>
      </tp>
      <tp>
        <v>62518819.460000001</v>
        <stp/>
        <stp>EM_S_STM07_IS</stp>
        <stp>4</stp>
        <stp>603968.SH</stp>
        <stp>61</stp>
        <stp>12/31/2013</stp>
        <stp>1</stp>
        <tr r="J3054" s="2"/>
      </tp>
      <tp>
        <v>83416380.579999998</v>
        <stp/>
        <stp>EM_S_STM07_IS</stp>
        <stp>4</stp>
        <stp>600969.SH</stp>
        <stp>61</stp>
        <stp>12/31/2010</stp>
        <stp>1</stp>
        <tr r="D2660" s="2"/>
      </tp>
      <tp>
        <v>1235447362.02</v>
        <stp/>
        <stp>EM_S_STM07_IS</stp>
        <stp>4</stp>
        <stp>601969.SH</stp>
        <stp>61</stp>
        <stp>12/31/2011</stp>
        <stp>1</stp>
        <tr r="F2832" s="2"/>
      </tp>
      <tp>
        <v>121865690.42</v>
        <stp/>
        <stp>EM_S_STM07_IS</stp>
        <stp>4</stp>
        <stp>603969.SH</stp>
        <stp>61</stp>
        <stp>12/31/2013</stp>
        <stp>1</stp>
        <tr r="J3055" s="2"/>
      </tp>
      <tp>
        <v>1425606800.1800001</v>
        <stp/>
        <stp>EM_S_STM07_IS</stp>
        <stp>4</stp>
        <stp>600970.SH</stp>
        <stp>61</stp>
        <stp>12/31/2010</stp>
        <stp>1</stp>
        <tr r="D2661" s="2"/>
      </tp>
      <tp>
        <v>951069512.62</v>
        <stp/>
        <stp>EM_S_STM07_IS</stp>
        <stp>4</stp>
        <stp>600971.SH</stp>
        <stp>61</stp>
        <stp>12/31/2010</stp>
        <stp>1</stp>
        <tr r="D2662" s="2"/>
      </tp>
      <tp>
        <v>94125813.760000005</v>
        <stp/>
        <stp>EM_S_STM07_IS</stp>
        <stp>4</stp>
        <stp>600973.SH</stp>
        <stp>61</stp>
        <stp>12/31/2010</stp>
        <stp>1</stp>
        <tr r="D2663" s="2"/>
      </tp>
      <tp>
        <v>14774079.9</v>
        <stp/>
        <stp>EM_S_STM07_IS</stp>
        <stp>4</stp>
        <stp>600975.SH</stp>
        <stp>61</stp>
        <stp>12/31/2010</stp>
        <stp>1</stp>
        <tr r="D2664" s="2"/>
      </tp>
      <tp>
        <v>71686222.069999993</v>
        <stp/>
        <stp>EM_S_STM07_IS</stp>
        <stp>4</stp>
        <stp>600976.SH</stp>
        <stp>61</stp>
        <stp>12/31/2010</stp>
        <stp>1</stp>
        <tr r="D2665" s="2"/>
      </tp>
      <tp t="s">
        <v/>
        <stp/>
        <stp>EM_S_STM07_IS</stp>
        <stp>4</stp>
        <stp>600977.SH</stp>
        <stp>61</stp>
        <stp>12/31/2010</stp>
        <stp>1</stp>
        <tr r="D2666" s="2"/>
      </tp>
      <tp>
        <v>101085251.54000001</v>
        <stp/>
        <stp>EM_S_STM07_IS</stp>
        <stp>4</stp>
        <stp>603977.SH</stp>
        <stp>61</stp>
        <stp>12/31/2013</stp>
        <stp>1</stp>
        <tr r="J3056" s="2"/>
      </tp>
      <tp>
        <v>246011259.40000001</v>
        <stp/>
        <stp>EM_S_STM07_IS</stp>
        <stp>4</stp>
        <stp>600978.SH</stp>
        <stp>61</stp>
        <stp>12/31/2010</stp>
        <stp>1</stp>
        <tr r="D2667" s="2"/>
      </tp>
      <tp>
        <v>55526447.75</v>
        <stp/>
        <stp>EM_S_STM07_IS</stp>
        <stp>4</stp>
        <stp>600979.SH</stp>
        <stp>61</stp>
        <stp>12/31/2010</stp>
        <stp>1</stp>
        <tr r="D2668" s="2"/>
      </tp>
      <tp>
        <v>385482623.69</v>
        <stp/>
        <stp>EM_S_STM07_IS</stp>
        <stp>4</stp>
        <stp>603979.SH</stp>
        <stp>61</stp>
        <stp>12/31/2013</stp>
        <stp>1</stp>
        <tr r="J3057" s="2"/>
      </tp>
      <tp>
        <v>1315286396.52</v>
        <stp/>
        <stp>EM_S_STM07_IS</stp>
        <stp>4</stp>
        <stp>600958.SH</stp>
        <stp>61</stp>
        <stp>12/31/2010</stp>
        <stp>1</stp>
        <tr r="D2651" s="2"/>
      </tp>
      <tp>
        <v>736126786.60000002</v>
        <stp/>
        <stp>EM_S_STM07_IS</stp>
        <stp>4</stp>
        <stp>601958.SH</stp>
        <stp>61</stp>
        <stp>12/31/2011</stp>
        <stp>1</stp>
        <tr r="F2828" s="2"/>
      </tp>
      <tp>
        <v>141736484.27000001</v>
        <stp/>
        <stp>EM_S_STM07_IS</stp>
        <stp>4</stp>
        <stp>603958.SH</stp>
        <stp>61</stp>
        <stp>12/31/2013</stp>
        <stp>1</stp>
        <tr r="J3052" s="2"/>
      </tp>
      <tp>
        <v>426857595.72000003</v>
        <stp/>
        <stp>EM_S_STM07_IS</stp>
        <stp>4</stp>
        <stp>600959.SH</stp>
        <stp>61</stp>
        <stp>12/31/2010</stp>
        <stp>1</stp>
        <tr r="D2652" s="2"/>
      </tp>
      <tp>
        <v>85770070.75</v>
        <stp/>
        <stp>EM_S_STM07_IS</stp>
        <stp>4</stp>
        <stp>603959.SH</stp>
        <stp>61</stp>
        <stp>12/31/2013</stp>
        <stp>1</stp>
        <tr r="J3053" s="2"/>
      </tp>
      <tp>
        <v>1911116000</v>
        <stp/>
        <stp>EM_S_STM07_IS</stp>
        <stp>4</stp>
        <stp>600926.SH</stp>
        <stp>61</stp>
        <stp>12/31/2010</stp>
        <stp>1</stp>
        <tr r="D2649" s="2"/>
      </tp>
      <tp>
        <v>741352588.00999999</v>
        <stp/>
        <stp>EM_S_STM07_IS</stp>
        <stp>4</stp>
        <stp>601928.SH</stp>
        <stp>61</stp>
        <stp>12/31/2011</stp>
        <stp>1</stp>
        <tr r="F2824" s="2"/>
      </tp>
      <tp>
        <v>73714642.019999996</v>
        <stp/>
        <stp>EM_S_STM07_IS</stp>
        <stp>4</stp>
        <stp>603928.SH</stp>
        <stp>61</stp>
        <stp>12/31/2013</stp>
        <stp>1</stp>
        <tr r="J3048" s="2"/>
      </tp>
      <tp>
        <v>363893351.77999997</v>
        <stp/>
        <stp>EM_S_STM07_IS</stp>
        <stp>4</stp>
        <stp>601929.SH</stp>
        <stp>61</stp>
        <stp>12/31/2011</stp>
        <stp>1</stp>
        <tr r="F2825" s="2"/>
      </tp>
      <tp>
        <v>57814826.32</v>
        <stp/>
        <stp>EM_S_STM07_IS</stp>
        <stp>4</stp>
        <stp>603929.SH</stp>
        <stp>61</stp>
        <stp>12/31/2013</stp>
        <stp>1</stp>
        <tr r="J3049" s="2"/>
      </tp>
      <tp>
        <v>466920162.01999998</v>
        <stp/>
        <stp>EM_S_STM07_IS</stp>
        <stp>4</stp>
        <stp>601933.SH</stp>
        <stp>61</stp>
        <stp>12/31/2011</stp>
        <stp>1</stp>
        <tr r="F2826" s="2"/>
      </tp>
      <tp t="s">
        <v/>
        <stp/>
        <stp>EM_S_STM07_IS</stp>
        <stp>4</stp>
        <stp>600936.SH</stp>
        <stp>61</stp>
        <stp>12/31/2010</stp>
        <stp>1</stp>
        <tr r="D2650" s="2"/>
      </tp>
      <tp>
        <v>71125113.569999993</v>
        <stp/>
        <stp>EM_S_STM07_IS</stp>
        <stp>4</stp>
        <stp>603936.SH</stp>
        <stp>61</stp>
        <stp>12/31/2013</stp>
        <stp>1</stp>
        <tr r="J3050" s="2"/>
      </tp>
      <tp>
        <v>169258000000</v>
        <stp/>
        <stp>EM_S_STM07_IS</stp>
        <stp>4</stp>
        <stp>601939.SH</stp>
        <stp>61</stp>
        <stp>12/31/2011</stp>
        <stp>1</stp>
        <tr r="F2827" s="2"/>
      </tp>
      <tp>
        <v>99187742.519999996</v>
        <stp/>
        <stp>EM_S_STM07_IS</stp>
        <stp>4</stp>
        <stp>603939.SH</stp>
        <stp>61</stp>
        <stp>12/31/2013</stp>
        <stp>1</stp>
        <tr r="J3051" s="2"/>
      </tp>
      <tp>
        <v>8225073922.0799999</v>
        <stp/>
        <stp>EM_S_STM07_IS</stp>
        <stp>4</stp>
        <stp>600900.SH</stp>
        <stp>61</stp>
        <stp>12/31/2010</stp>
        <stp>1</stp>
        <tr r="D2644" s="2"/>
      </tp>
      <tp>
        <v>230103200</v>
        <stp/>
        <stp>EM_S_STM07_IS</stp>
        <stp>4</stp>
        <stp>601900.SH</stp>
        <stp>61</stp>
        <stp>12/31/2011</stp>
        <stp>1</stp>
        <tr r="F2819" s="2"/>
      </tp>
      <tp>
        <v>116552980.14</v>
        <stp/>
        <stp>EM_S_STM07_IS</stp>
        <stp>4</stp>
        <stp>603900.SH</stp>
        <stp>61</stp>
        <stp>12/31/2013</stp>
        <stp>1</stp>
        <tr r="J3043" s="2"/>
      </tp>
      <tp>
        <v>256917133.53999999</v>
        <stp/>
        <stp>EM_S_STM07_IS</stp>
        <stp>4</stp>
        <stp>601901.SH</stp>
        <stp>61</stp>
        <stp>12/31/2011</stp>
        <stp>1</stp>
        <tr r="F2820" s="2"/>
      </tp>
      <tp>
        <v>71493823.540000007</v>
        <stp/>
        <stp>EM_S_STM07_IS</stp>
        <stp>4</stp>
        <stp>603901.SH</stp>
        <stp>61</stp>
        <stp>12/31/2013</stp>
        <stp>1</stp>
        <tr r="J3044" s="2"/>
      </tp>
      <tp t="s">
        <v/>
        <stp/>
        <stp>EM_S_STM07_IS</stp>
        <stp>4</stp>
        <stp>600908.SH</stp>
        <stp>61</stp>
        <stp>12/31/2010</stp>
        <stp>1</stp>
        <tr r="D2645" s="2"/>
      </tp>
      <tp>
        <v>454133840.38999999</v>
        <stp/>
        <stp>EM_S_STM07_IS</stp>
        <stp>4</stp>
        <stp>601908.SH</stp>
        <stp>61</stp>
        <stp>12/31/2011</stp>
        <stp>1</stp>
        <tr r="F2821" s="2"/>
      </tp>
      <tp>
        <v>550844903.53999996</v>
        <stp/>
        <stp>EM_S_STM07_IS</stp>
        <stp>4</stp>
        <stp>600909.SH</stp>
        <stp>61</stp>
        <stp>12/31/2010</stp>
        <stp>1</stp>
        <tr r="D2646" s="2"/>
      </tp>
      <tp>
        <v>47275018.009999998</v>
        <stp/>
        <stp>EM_S_STM07_IS</stp>
        <stp>4</stp>
        <stp>603909.SH</stp>
        <stp>61</stp>
        <stp>12/31/2013</stp>
        <stp>1</stp>
        <tr r="J3045" s="2"/>
      </tp>
      <tp>
        <v>228328079.47</v>
        <stp/>
        <stp>EM_S_STM07_IS</stp>
        <stp>4</stp>
        <stp>600917.SH</stp>
        <stp>61</stp>
        <stp>12/31/2010</stp>
        <stp>1</stp>
        <tr r="D2647" s="2"/>
      </tp>
      <tp>
        <v>1347634920.2</v>
        <stp/>
        <stp>EM_S_STM07_IS</stp>
        <stp>4</stp>
        <stp>601918.SH</stp>
        <stp>61</stp>
        <stp>12/31/2011</stp>
        <stp>1</stp>
        <tr r="F2822" s="2"/>
      </tp>
      <tp>
        <v>37202557.840000004</v>
        <stp/>
        <stp>EM_S_STM07_IS</stp>
        <stp>4</stp>
        <stp>603918.SH</stp>
        <stp>61</stp>
        <stp>12/31/2013</stp>
        <stp>1</stp>
        <tr r="J3046" s="2"/>
      </tp>
      <tp>
        <v>4185481000</v>
        <stp/>
        <stp>EM_S_STM07_IS</stp>
        <stp>4</stp>
        <stp>600919.SH</stp>
        <stp>61</stp>
        <stp>12/31/2010</stp>
        <stp>1</stp>
        <tr r="D2648" s="2"/>
      </tp>
      <tp>
        <v>-10448856161.200001</v>
        <stp/>
        <stp>EM_S_STM07_IS</stp>
        <stp>4</stp>
        <stp>601919.SH</stp>
        <stp>61</stp>
        <stp>12/31/2011</stp>
        <stp>1</stp>
        <tr r="F2823" s="2"/>
      </tp>
      <tp>
        <v>108447349.22</v>
        <stp/>
        <stp>EM_S_STM07_IS</stp>
        <stp>4</stp>
        <stp>603919.SH</stp>
        <stp>61</stp>
        <stp>12/31/2013</stp>
        <stp>1</stp>
        <tr r="J3047" s="2"/>
      </tp>
      <tp>
        <v>217764068.38</v>
        <stp/>
        <stp>EM_S_STM07_IS</stp>
        <stp>4</stp>
        <stp>000880.SZ</stp>
        <stp>61</stp>
        <stp>12/31/2010</stp>
        <stp>1</stp>
        <tr r="D376" s="2"/>
      </tp>
      <tp>
        <v>203319714.41999999</v>
        <stp/>
        <stp>EM_S_STM07_IS</stp>
        <stp>4</stp>
        <stp>000881.SZ</stp>
        <stp>61</stp>
        <stp>12/31/2010</stp>
        <stp>1</stp>
        <tr r="D377" s="2"/>
      </tp>
      <tp>
        <v>49301745.399999999</v>
        <stp/>
        <stp>EM_S_STM07_IS</stp>
        <stp>4</stp>
        <stp>000882.SZ</stp>
        <stp>61</stp>
        <stp>12/31/2010</stp>
        <stp>1</stp>
        <tr r="D378" s="2"/>
      </tp>
      <tp>
        <v>1037316179.22</v>
        <stp/>
        <stp>EM_S_STM07_IS</stp>
        <stp>4</stp>
        <stp>000883.SZ</stp>
        <stp>61</stp>
        <stp>12/31/2010</stp>
        <stp>1</stp>
        <tr r="D379" s="2"/>
      </tp>
      <tp>
        <v>128494979.29000001</v>
        <stp/>
        <stp>EM_S_STM07_IS</stp>
        <stp>4</stp>
        <stp>000885.SZ</stp>
        <stp>61</stp>
        <stp>12/31/2010</stp>
        <stp>1</stp>
        <tr r="D380" s="2"/>
      </tp>
      <tp>
        <v>118142989.3</v>
        <stp/>
        <stp>EM_S_STM07_IS</stp>
        <stp>4</stp>
        <stp>000886.SZ</stp>
        <stp>61</stp>
        <stp>12/31/2010</stp>
        <stp>1</stp>
        <tr r="D381" s="2"/>
      </tp>
      <tp>
        <v>310706429.13999999</v>
        <stp/>
        <stp>EM_S_STM07_IS</stp>
        <stp>4</stp>
        <stp>000887.SZ</stp>
        <stp>61</stp>
        <stp>12/31/2010</stp>
        <stp>1</stp>
        <tr r="D382" s="2"/>
      </tp>
      <tp>
        <v>110289981.68000001</v>
        <stp/>
        <stp>EM_S_STM07_IS</stp>
        <stp>4</stp>
        <stp>000888.SZ</stp>
        <stp>61</stp>
        <stp>12/31/2010</stp>
        <stp>1</stp>
        <tr r="D383" s="2"/>
      </tp>
      <tp>
        <v>30534088.739999998</v>
        <stp/>
        <stp>EM_S_STM07_IS</stp>
        <stp>4</stp>
        <stp>000889.SZ</stp>
        <stp>61</stp>
        <stp>12/31/2010</stp>
        <stp>1</stp>
        <tr r="D384" s="2"/>
      </tp>
      <tp>
        <v>12871270.99</v>
        <stp/>
        <stp>EM_S_STM07_IS</stp>
        <stp>4</stp>
        <stp>000890.SZ</stp>
        <stp>61</stp>
        <stp>12/31/2010</stp>
        <stp>1</stp>
        <tr r="D385" s="2"/>
      </tp>
      <tp>
        <v>-3101647.07</v>
        <stp/>
        <stp>EM_S_STM07_IS</stp>
        <stp>4</stp>
        <stp>000892.SZ</stp>
        <stp>61</stp>
        <stp>12/31/2010</stp>
        <stp>1</stp>
        <tr r="D386" s="2"/>
      </tp>
      <tp>
        <v>191437548.74000001</v>
        <stp/>
        <stp>EM_S_STM07_IS</stp>
        <stp>4</stp>
        <stp>000893.SZ</stp>
        <stp>61</stp>
        <stp>12/31/2010</stp>
        <stp>1</stp>
        <tr r="D387" s="2"/>
      </tp>
      <tp>
        <v>1089281494.22</v>
        <stp/>
        <stp>EM_S_STM07_IS</stp>
        <stp>4</stp>
        <stp>000895.SZ</stp>
        <stp>61</stp>
        <stp>12/31/2010</stp>
        <stp>1</stp>
        <tr r="D388" s="2"/>
      </tp>
      <tp>
        <v>16353037.16</v>
        <stp/>
        <stp>EM_S_STM07_IS</stp>
        <stp>4</stp>
        <stp>001896.SZ</stp>
        <stp>61</stp>
        <stp>12/31/2011</stp>
        <stp>1</stp>
        <tr r="F471" s="2"/>
      </tp>
      <tp>
        <v>95784614.689999998</v>
        <stp/>
        <stp>EM_S_STM07_IS</stp>
        <stp>4</stp>
        <stp>000897.SZ</stp>
        <stp>61</stp>
        <stp>12/31/2010</stp>
        <stp>1</stp>
        <tr r="D389" s="2"/>
      </tp>
      <tp>
        <v>2039000000</v>
        <stp/>
        <stp>EM_S_STM07_IS</stp>
        <stp>4</stp>
        <stp>000898.SZ</stp>
        <stp>61</stp>
        <stp>12/31/2010</stp>
        <stp>1</stp>
        <tr r="D390" s="2"/>
      </tp>
      <tp>
        <v>-39561086.850000001</v>
        <stp/>
        <stp>EM_S_STM07_IS</stp>
        <stp>4</stp>
        <stp>000899.SZ</stp>
        <stp>61</stp>
        <stp>12/31/2010</stp>
        <stp>1</stp>
        <tr r="D391" s="2"/>
      </tp>
      <tp>
        <v>-714983820.48000002</v>
        <stp/>
        <stp>EM_S_STM07_IS</stp>
        <stp>4</stp>
        <stp>000820.SZ</stp>
        <stp>61</stp>
        <stp>12/31/2010</stp>
        <stp>1</stp>
        <tr r="D343" s="2"/>
      </tp>
      <tp>
        <v>56980713</v>
        <stp/>
        <stp>EM_S_STM07_IS</stp>
        <stp>4</stp>
        <stp>002820.SZ</stp>
        <stp>61</stp>
        <stp>12/31/2012</stp>
        <stp>1</stp>
        <tr r="H1279" s="2"/>
      </tp>
      <tp>
        <v>30919962.780000001</v>
        <stp/>
        <stp>EM_S_STM07_IS</stp>
        <stp>4</stp>
        <stp>000821.SZ</stp>
        <stp>61</stp>
        <stp>12/31/2010</stp>
        <stp>1</stp>
        <tr r="D344" s="2"/>
      </tp>
      <tp>
        <v>60251400</v>
        <stp/>
        <stp>EM_S_STM07_IS</stp>
        <stp>4</stp>
        <stp>002821.SZ</stp>
        <stp>61</stp>
        <stp>12/31/2012</stp>
        <stp>1</stp>
        <tr r="H1280" s="2"/>
      </tp>
      <tp>
        <v>43542409.140000001</v>
        <stp/>
        <stp>EM_S_STM07_IS</stp>
        <stp>4</stp>
        <stp>000822.SZ</stp>
        <stp>61</stp>
        <stp>12/31/2010</stp>
        <stp>1</stp>
        <tr r="D345" s="2"/>
      </tp>
      <tp>
        <v>117843100</v>
        <stp/>
        <stp>EM_S_STM07_IS</stp>
        <stp>4</stp>
        <stp>002822.SZ</stp>
        <stp>61</stp>
        <stp>12/31/2012</stp>
        <stp>1</stp>
        <tr r="H1281" s="2"/>
      </tp>
      <tp>
        <v>159556999.13</v>
        <stp/>
        <stp>EM_S_STM07_IS</stp>
        <stp>4</stp>
        <stp>000823.SZ</stp>
        <stp>61</stp>
        <stp>12/31/2010</stp>
        <stp>1</stp>
        <tr r="D346" s="2"/>
      </tp>
      <tp>
        <v>61575683.219999999</v>
        <stp/>
        <stp>EM_S_STM07_IS</stp>
        <stp>4</stp>
        <stp>002823.SZ</stp>
        <stp>61</stp>
        <stp>12/31/2012</stp>
        <stp>1</stp>
        <tr r="H1282" s="2"/>
      </tp>
      <tp>
        <v>45095600</v>
        <stp/>
        <stp>EM_S_STM07_IS</stp>
        <stp>4</stp>
        <stp>002824.SZ</stp>
        <stp>61</stp>
        <stp>12/31/2012</stp>
        <stp>1</stp>
        <tr r="H1283" s="2"/>
      </tp>
      <tp>
        <v>1372311225.4000001</v>
        <stp/>
        <stp>EM_S_STM07_IS</stp>
        <stp>4</stp>
        <stp>000825.SZ</stp>
        <stp>61</stp>
        <stp>12/31/2010</stp>
        <stp>1</stp>
        <tr r="D347" s="2"/>
      </tp>
      <tp>
        <v>42823415.310000002</v>
        <stp/>
        <stp>EM_S_STM07_IS</stp>
        <stp>4</stp>
        <stp>002825.SZ</stp>
        <stp>61</stp>
        <stp>12/31/2012</stp>
        <stp>1</stp>
        <tr r="H1284" s="2"/>
      </tp>
      <tp>
        <v>206992727.63</v>
        <stp/>
        <stp>EM_S_STM07_IS</stp>
        <stp>4</stp>
        <stp>000826.SZ</stp>
        <stp>61</stp>
        <stp>12/31/2010</stp>
        <stp>1</stp>
        <tr r="D348" s="2"/>
      </tp>
      <tp t="s">
        <v/>
        <stp/>
        <stp>EM_S_STM07_IS</stp>
        <stp>4</stp>
        <stp>002826.SZ</stp>
        <stp>61</stp>
        <stp>12/31/2012</stp>
        <stp>1</stp>
        <tr r="H1285" s="2"/>
      </tp>
      <tp>
        <v>46667091.710000001</v>
        <stp/>
        <stp>EM_S_STM07_IS</stp>
        <stp>4</stp>
        <stp>002827.SZ</stp>
        <stp>61</stp>
        <stp>12/31/2012</stp>
        <stp>1</stp>
        <tr r="H1286" s="2"/>
      </tp>
      <tp>
        <v>352076028.88</v>
        <stp/>
        <stp>EM_S_STM07_IS</stp>
        <stp>4</stp>
        <stp>000828.SZ</stp>
        <stp>61</stp>
        <stp>12/31/2010</stp>
        <stp>1</stp>
        <tr r="D349" s="2"/>
      </tp>
      <tp>
        <v>64844815.5</v>
        <stp/>
        <stp>EM_S_STM07_IS</stp>
        <stp>4</stp>
        <stp>002828.SZ</stp>
        <stp>61</stp>
        <stp>12/31/2012</stp>
        <stp>1</stp>
        <tr r="H1287" s="2"/>
      </tp>
      <tp>
        <v>310714674.94</v>
        <stp/>
        <stp>EM_S_STM07_IS</stp>
        <stp>4</stp>
        <stp>000829.SZ</stp>
        <stp>61</stp>
        <stp>12/31/2010</stp>
        <stp>1</stp>
        <tr r="D350" s="2"/>
      </tp>
      <tp>
        <v>38996732.560000002</v>
        <stp/>
        <stp>EM_S_STM07_IS</stp>
        <stp>4</stp>
        <stp>002829.SZ</stp>
        <stp>61</stp>
        <stp>12/31/2012</stp>
        <stp>1</stp>
        <tr r="H1288" s="2"/>
      </tp>
      <tp>
        <v>212025234.74000001</v>
        <stp/>
        <stp>EM_S_STM07_IS</stp>
        <stp>4</stp>
        <stp>000830.SZ</stp>
        <stp>61</stp>
        <stp>12/31/2010</stp>
        <stp>1</stp>
        <tr r="D351" s="2"/>
      </tp>
      <tp>
        <v>47878032.630000003</v>
        <stp/>
        <stp>EM_S_STM07_IS</stp>
        <stp>4</stp>
        <stp>002830.SZ</stp>
        <stp>61</stp>
        <stp>12/31/2012</stp>
        <stp>1</stp>
        <tr r="H1289" s="2"/>
      </tp>
      <tp>
        <v>-223006777.08000001</v>
        <stp/>
        <stp>EM_S_STM07_IS</stp>
        <stp>4</stp>
        <stp>000831.SZ</stp>
        <stp>61</stp>
        <stp>12/31/2010</stp>
        <stp>1</stp>
        <tr r="D352" s="2"/>
      </tp>
      <tp>
        <v>186928198.62</v>
        <stp/>
        <stp>EM_S_STM07_IS</stp>
        <stp>4</stp>
        <stp>002831.SZ</stp>
        <stp>61</stp>
        <stp>12/31/2012</stp>
        <stp>1</stp>
        <tr r="H1290" s="2"/>
      </tp>
      <tp>
        <v>82111025.689999998</v>
        <stp/>
        <stp>EM_S_STM07_IS</stp>
        <stp>4</stp>
        <stp>002832.SZ</stp>
        <stp>61</stp>
        <stp>12/31/2012</stp>
        <stp>1</stp>
        <tr r="H1291" s="2"/>
      </tp>
      <tp>
        <v>91629864.409999996</v>
        <stp/>
        <stp>EM_S_STM07_IS</stp>
        <stp>4</stp>
        <stp>000833.SZ</stp>
        <stp>61</stp>
        <stp>12/31/2010</stp>
        <stp>1</stp>
        <tr r="D353" s="2"/>
      </tp>
      <tp>
        <v>51694914.630000003</v>
        <stp/>
        <stp>EM_S_STM07_IS</stp>
        <stp>4</stp>
        <stp>002833.SZ</stp>
        <stp>61</stp>
        <stp>12/31/2012</stp>
        <stp>1</stp>
        <tr r="H1292" s="2"/>
      </tp>
      <tp>
        <v>18832189.18</v>
        <stp/>
        <stp>EM_S_STM07_IS</stp>
        <stp>4</stp>
        <stp>000835.SZ</stp>
        <stp>61</stp>
        <stp>12/31/2010</stp>
        <stp>1</stp>
        <tr r="D354" s="2"/>
      </tp>
      <tp>
        <v>56495800</v>
        <stp/>
        <stp>EM_S_STM07_IS</stp>
        <stp>4</stp>
        <stp>002835.SZ</stp>
        <stp>61</stp>
        <stp>12/31/2012</stp>
        <stp>1</stp>
        <tr r="H1293" s="2"/>
      </tp>
      <tp>
        <v>7007998.5</v>
        <stp/>
        <stp>EM_S_STM07_IS</stp>
        <stp>4</stp>
        <stp>000836.SZ</stp>
        <stp>61</stp>
        <stp>12/31/2010</stp>
        <stp>1</stp>
        <tr r="D355" s="2"/>
      </tp>
      <tp>
        <v>43406134.369999997</v>
        <stp/>
        <stp>EM_S_STM07_IS</stp>
        <stp>4</stp>
        <stp>002836.SZ</stp>
        <stp>61</stp>
        <stp>12/31/2012</stp>
        <stp>1</stp>
        <tr r="H1294" s="2"/>
      </tp>
      <tp>
        <v>106546857.97</v>
        <stp/>
        <stp>EM_S_STM07_IS</stp>
        <stp>4</stp>
        <stp>000837.SZ</stp>
        <stp>61</stp>
        <stp>12/31/2010</stp>
        <stp>1</stp>
        <tr r="D356" s="2"/>
      </tp>
      <tp>
        <v>26738275.649999999</v>
        <stp/>
        <stp>EM_S_STM07_IS</stp>
        <stp>4</stp>
        <stp>002837.SZ</stp>
        <stp>61</stp>
        <stp>12/31/2012</stp>
        <stp>1</stp>
        <tr r="H1295" s="2"/>
      </tp>
      <tp>
        <v>-24166308.93</v>
        <stp/>
        <stp>EM_S_STM07_IS</stp>
        <stp>4</stp>
        <stp>000838.SZ</stp>
        <stp>61</stp>
        <stp>12/31/2010</stp>
        <stp>1</stp>
        <tr r="D357" s="2"/>
      </tp>
      <tp>
        <v>36891436.619999997</v>
        <stp/>
        <stp>EM_S_STM07_IS</stp>
        <stp>4</stp>
        <stp>002838.SZ</stp>
        <stp>61</stp>
        <stp>12/31/2012</stp>
        <stp>1</stp>
        <tr r="H1296" s="2"/>
      </tp>
      <tp>
        <v>260219363.13</v>
        <stp/>
        <stp>EM_S_STM07_IS</stp>
        <stp>4</stp>
        <stp>000839.SZ</stp>
        <stp>61</stp>
        <stp>12/31/2010</stp>
        <stp>1</stp>
        <tr r="D358" s="2"/>
      </tp>
      <tp>
        <v>1844318782.9000001</v>
        <stp/>
        <stp>EM_S_STM07_IS</stp>
        <stp>4</stp>
        <stp>000800.SZ</stp>
        <stp>61</stp>
        <stp>12/31/2010</stp>
        <stp>1</stp>
        <tr r="D328" s="2"/>
      </tp>
      <tp>
        <v>31602330.390000001</v>
        <stp/>
        <stp>EM_S_STM07_IS</stp>
        <stp>4</stp>
        <stp>002800.SZ</stp>
        <stp>61</stp>
        <stp>12/31/2012</stp>
        <stp>1</stp>
        <tr r="H1261" s="2"/>
      </tp>
      <tp>
        <v>47074055.579999998</v>
        <stp/>
        <stp>EM_S_STM07_IS</stp>
        <stp>4</stp>
        <stp>000801.SZ</stp>
        <stp>61</stp>
        <stp>12/31/2010</stp>
        <stp>1</stp>
        <tr r="D329" s="2"/>
      </tp>
      <tp>
        <v>53718223.920000002</v>
        <stp/>
        <stp>EM_S_STM07_IS</stp>
        <stp>4</stp>
        <stp>002801.SZ</stp>
        <stp>61</stp>
        <stp>12/31/2012</stp>
        <stp>1</stp>
        <tr r="H1262" s="2"/>
      </tp>
      <tp>
        <v>4567226.16</v>
        <stp/>
        <stp>EM_S_STM07_IS</stp>
        <stp>4</stp>
        <stp>000802.SZ</stp>
        <stp>61</stp>
        <stp>12/31/2010</stp>
        <stp>1</stp>
        <tr r="D330" s="2"/>
      </tp>
      <tp>
        <v>58814556.159999996</v>
        <stp/>
        <stp>EM_S_STM07_IS</stp>
        <stp>4</stp>
        <stp>002802.SZ</stp>
        <stp>61</stp>
        <stp>12/31/2012</stp>
        <stp>1</stp>
        <tr r="H1263" s="2"/>
      </tp>
      <tp>
        <v>-17873712.98</v>
        <stp/>
        <stp>EM_S_STM07_IS</stp>
        <stp>4</stp>
        <stp>000803.SZ</stp>
        <stp>61</stp>
        <stp>12/31/2010</stp>
        <stp>1</stp>
        <tr r="D331" s="2"/>
      </tp>
      <tp>
        <v>35373628.700000003</v>
        <stp/>
        <stp>EM_S_STM07_IS</stp>
        <stp>4</stp>
        <stp>002803.SZ</stp>
        <stp>61</stp>
        <stp>12/31/2012</stp>
        <stp>1</stp>
        <tr r="H1264" s="2"/>
      </tp>
      <tp>
        <v>42881577.32</v>
        <stp/>
        <stp>EM_S_STM07_IS</stp>
        <stp>4</stp>
        <stp>002805.SZ</stp>
        <stp>61</stp>
        <stp>12/31/2012</stp>
        <stp>1</stp>
        <tr r="H1265" s="2"/>
      </tp>
      <tp>
        <v>-60590395.859999999</v>
        <stp/>
        <stp>EM_S_STM07_IS</stp>
        <stp>4</stp>
        <stp>000806.SZ</stp>
        <stp>61</stp>
        <stp>12/31/2010</stp>
        <stp>1</stp>
        <tr r="D332" s="2"/>
      </tp>
      <tp>
        <v>32073047.760000002</v>
        <stp/>
        <stp>EM_S_STM07_IS</stp>
        <stp>4</stp>
        <stp>002806.SZ</stp>
        <stp>61</stp>
        <stp>12/31/2012</stp>
        <stp>1</stp>
        <tr r="H1266" s="2"/>
      </tp>
      <tp>
        <v>30477878.210000001</v>
        <stp/>
        <stp>EM_S_STM07_IS</stp>
        <stp>4</stp>
        <stp>000807.SZ</stp>
        <stp>61</stp>
        <stp>12/31/2010</stp>
        <stp>1</stp>
        <tr r="D333" s="2"/>
      </tp>
      <tp>
        <v>985497000</v>
        <stp/>
        <stp>EM_S_STM07_IS</stp>
        <stp>4</stp>
        <stp>002807.SZ</stp>
        <stp>61</stp>
        <stp>12/31/2012</stp>
        <stp>1</stp>
        <tr r="H1267" s="2"/>
      </tp>
      <tp>
        <v>34549003.950000003</v>
        <stp/>
        <stp>EM_S_STM07_IS</stp>
        <stp>4</stp>
        <stp>002808.SZ</stp>
        <stp>61</stp>
        <stp>12/31/2012</stp>
        <stp>1</stp>
        <tr r="H1268" s="2"/>
      </tp>
      <tp>
        <v>2918018.4</v>
        <stp/>
        <stp>EM_S_STM07_IS</stp>
        <stp>4</stp>
        <stp>000809.SZ</stp>
        <stp>61</stp>
        <stp>12/31/2010</stp>
        <stp>1</stp>
        <tr r="D334" s="2"/>
      </tp>
      <tp>
        <v>45143092.920000002</v>
        <stp/>
        <stp>EM_S_STM07_IS</stp>
        <stp>4</stp>
        <stp>002809.SZ</stp>
        <stp>61</stp>
        <stp>12/31/2012</stp>
        <stp>1</stp>
        <tr r="H1269" s="2"/>
      </tp>
      <tp>
        <v>82043416.219999999</v>
        <stp/>
        <stp>EM_S_STM07_IS</stp>
        <stp>4</stp>
        <stp>000810.SZ</stp>
        <stp>61</stp>
        <stp>12/31/2010</stp>
        <stp>1</stp>
        <tr r="D335" s="2"/>
      </tp>
      <tp>
        <v>69040679.900000006</v>
        <stp/>
        <stp>EM_S_STM07_IS</stp>
        <stp>4</stp>
        <stp>002810.SZ</stp>
        <stp>61</stp>
        <stp>12/31/2012</stp>
        <stp>1</stp>
        <tr r="H1270" s="2"/>
      </tp>
      <tp>
        <v>140829901.93000001</v>
        <stp/>
        <stp>EM_S_STM07_IS</stp>
        <stp>4</stp>
        <stp>000811.SZ</stp>
        <stp>61</stp>
        <stp>12/31/2010</stp>
        <stp>1</stp>
        <tr r="D336" s="2"/>
      </tp>
      <tp>
        <v>83629109.629999995</v>
        <stp/>
        <stp>EM_S_STM07_IS</stp>
        <stp>4</stp>
        <stp>002811.SZ</stp>
        <stp>61</stp>
        <stp>12/31/2012</stp>
        <stp>1</stp>
        <tr r="H1271" s="2"/>
      </tp>
      <tp>
        <v>47330172.090000004</v>
        <stp/>
        <stp>EM_S_STM07_IS</stp>
        <stp>4</stp>
        <stp>000812.SZ</stp>
        <stp>61</stp>
        <stp>12/31/2010</stp>
        <stp>1</stp>
        <tr r="D337" s="2"/>
      </tp>
      <tp>
        <v>118877074.03</v>
        <stp/>
        <stp>EM_S_STM07_IS</stp>
        <stp>4</stp>
        <stp>002812.SZ</stp>
        <stp>61</stp>
        <stp>12/31/2012</stp>
        <stp>1</stp>
        <tr r="H1272" s="2"/>
      </tp>
      <tp>
        <v>6322783.25</v>
        <stp/>
        <stp>EM_S_STM07_IS</stp>
        <stp>4</stp>
        <stp>000813.SZ</stp>
        <stp>61</stp>
        <stp>12/31/2010</stp>
        <stp>1</stp>
        <tr r="D338" s="2"/>
      </tp>
      <tp>
        <v>101504630.68000001</v>
        <stp/>
        <stp>EM_S_STM07_IS</stp>
        <stp>4</stp>
        <stp>002813.SZ</stp>
        <stp>61</stp>
        <stp>12/31/2012</stp>
        <stp>1</stp>
        <tr r="H1273" s="2"/>
      </tp>
      <tp>
        <v>-117790825.7</v>
        <stp/>
        <stp>EM_S_STM07_IS</stp>
        <stp>4</stp>
        <stp>000815.SZ</stp>
        <stp>61</stp>
        <stp>12/31/2010</stp>
        <stp>1</stp>
        <tr r="D339" s="2"/>
      </tp>
      <tp>
        <v>136640893.62</v>
        <stp/>
        <stp>EM_S_STM07_IS</stp>
        <stp>4</stp>
        <stp>002815.SZ</stp>
        <stp>61</stp>
        <stp>12/31/2012</stp>
        <stp>1</stp>
        <tr r="H1274" s="2"/>
      </tp>
      <tp>
        <v>137944838</v>
        <stp/>
        <stp>EM_S_STM07_IS</stp>
        <stp>4</stp>
        <stp>000816.SZ</stp>
        <stp>61</stp>
        <stp>12/31/2010</stp>
        <stp>1</stp>
        <tr r="D340" s="2"/>
      </tp>
      <tp>
        <v>45184824.75</v>
        <stp/>
        <stp>EM_S_STM07_IS</stp>
        <stp>4</stp>
        <stp>002816.SZ</stp>
        <stp>61</stp>
        <stp>12/31/2012</stp>
        <stp>1</stp>
        <tr r="H1275" s="2"/>
      </tp>
      <tp>
        <v>47936678.210000001</v>
        <stp/>
        <stp>EM_S_STM07_IS</stp>
        <stp>4</stp>
        <stp>002817.SZ</stp>
        <stp>61</stp>
        <stp>12/31/2012</stp>
        <stp>1</stp>
        <tr r="H1276" s="2"/>
      </tp>
      <tp>
        <v>1159975067.03</v>
        <stp/>
        <stp>EM_S_STM07_IS</stp>
        <stp>4</stp>
        <stp>000818.SZ</stp>
        <stp>61</stp>
        <stp>12/31/2010</stp>
        <stp>1</stp>
        <tr r="D341" s="2"/>
      </tp>
      <tp>
        <v>332341485.58999997</v>
        <stp/>
        <stp>EM_S_STM07_IS</stp>
        <stp>4</stp>
        <stp>002818.SZ</stp>
        <stp>61</stp>
        <stp>12/31/2012</stp>
        <stp>1</stp>
        <tr r="H1277" s="2"/>
      </tp>
      <tp>
        <v>43413191.57</v>
        <stp/>
        <stp>EM_S_STM07_IS</stp>
        <stp>4</stp>
        <stp>000819.SZ</stp>
        <stp>61</stp>
        <stp>12/31/2010</stp>
        <stp>1</stp>
        <tr r="D342" s="2"/>
      </tp>
      <tp>
        <v>32591325.510000002</v>
        <stp/>
        <stp>EM_S_STM07_IS</stp>
        <stp>4</stp>
        <stp>002819.SZ</stp>
        <stp>61</stp>
        <stp>12/31/2012</stp>
        <stp>1</stp>
        <tr r="H1278" s="2"/>
      </tp>
      <tp>
        <v>265347362.55000001</v>
        <stp/>
        <stp>EM_S_STM07_IS</stp>
        <stp>4</stp>
        <stp>000860.SZ</stp>
        <stp>61</stp>
        <stp>12/31/2010</stp>
        <stp>1</stp>
        <tr r="D366" s="2"/>
      </tp>
      <tp>
        <v>257882378.72</v>
        <stp/>
        <stp>EM_S_STM07_IS</stp>
        <stp>4</stp>
        <stp>000861.SZ</stp>
        <stp>61</stp>
        <stp>12/31/2010</stp>
        <stp>1</stp>
        <tr r="D367" s="2"/>
      </tp>
      <tp>
        <v>31723520.309999999</v>
        <stp/>
        <stp>EM_S_STM07_IS</stp>
        <stp>4</stp>
        <stp>000862.SZ</stp>
        <stp>61</stp>
        <stp>12/31/2010</stp>
        <stp>1</stp>
        <tr r="D368" s="2"/>
      </tp>
      <tp>
        <v>5560682.8899999997</v>
        <stp/>
        <stp>EM_S_STM07_IS</stp>
        <stp>4</stp>
        <stp>000863.SZ</stp>
        <stp>61</stp>
        <stp>12/31/2010</stp>
        <stp>1</stp>
        <tr r="D369" s="2"/>
      </tp>
      <tp>
        <v>73335710.540000007</v>
        <stp/>
        <stp>EM_S_STM07_IS</stp>
        <stp>4</stp>
        <stp>000868.SZ</stp>
        <stp>61</stp>
        <stp>12/31/2010</stp>
        <stp>1</stp>
        <tr r="D370" s="2"/>
      </tp>
      <tp>
        <v>1434218328</v>
        <stp/>
        <stp>EM_S_STM07_IS</stp>
        <stp>4</stp>
        <stp>000869.SZ</stp>
        <stp>61</stp>
        <stp>12/31/2010</stp>
        <stp>1</stp>
        <tr r="D371" s="2"/>
      </tp>
      <tp>
        <v>13466397.199999999</v>
        <stp/>
        <stp>EM_S_STM07_IS</stp>
        <stp>4</stp>
        <stp>000875.SZ</stp>
        <stp>61</stp>
        <stp>12/31/2010</stp>
        <stp>1</stp>
        <tr r="D372" s="2"/>
      </tp>
      <tp>
        <v>579476821.54999995</v>
        <stp/>
        <stp>EM_S_STM07_IS</stp>
        <stp>4</stp>
        <stp>000876.SZ</stp>
        <stp>61</stp>
        <stp>12/31/2010</stp>
        <stp>1</stp>
        <tr r="D373" s="2"/>
      </tp>
      <tp>
        <v>505415260.19</v>
        <stp/>
        <stp>EM_S_STM07_IS</stp>
        <stp>4</stp>
        <stp>000877.SZ</stp>
        <stp>61</stp>
        <stp>12/31/2010</stp>
        <stp>1</stp>
        <tr r="D374" s="2"/>
      </tp>
      <tp>
        <v>431394968.36000001</v>
        <stp/>
        <stp>EM_S_STM07_IS</stp>
        <stp>4</stp>
        <stp>000878.SZ</stp>
        <stp>61</stp>
        <stp>12/31/2010</stp>
        <stp>1</stp>
        <tr r="D375" s="2"/>
      </tp>
      <tp>
        <v>57861516.549999997</v>
        <stp/>
        <stp>EM_S_STM07_IS</stp>
        <stp>4</stp>
        <stp>002840.SZ</stp>
        <stp>61</stp>
        <stp>12/31/2012</stp>
        <stp>1</stp>
        <tr r="H1297" s="2"/>
      </tp>
      <tp>
        <v>178461998.69</v>
        <stp/>
        <stp>EM_S_STM07_IS</stp>
        <stp>4</stp>
        <stp>000848.SZ</stp>
        <stp>61</stp>
        <stp>12/31/2010</stp>
        <stp>1</stp>
        <tr r="D359" s="2"/>
      </tp>
      <tp>
        <v>360031662.57999998</v>
        <stp/>
        <stp>EM_S_STM07_IS</stp>
        <stp>4</stp>
        <stp>000850.SZ</stp>
        <stp>61</stp>
        <stp>12/31/2010</stp>
        <stp>1</stp>
        <tr r="D360" s="2"/>
      </tp>
      <tp>
        <v>14154452.51</v>
        <stp/>
        <stp>EM_S_STM07_IS</stp>
        <stp>4</stp>
        <stp>000851.SZ</stp>
        <stp>61</stp>
        <stp>12/31/2010</stp>
        <stp>1</stp>
        <tr r="D361" s="2"/>
      </tp>
      <tp>
        <v>108372891.89</v>
        <stp/>
        <stp>EM_S_STM07_IS</stp>
        <stp>4</stp>
        <stp>000852.SZ</stp>
        <stp>61</stp>
        <stp>12/31/2010</stp>
        <stp>1</stp>
        <tr r="D362" s="2"/>
      </tp>
      <tp>
        <v>-82077987.890000001</v>
        <stp/>
        <stp>EM_S_STM07_IS</stp>
        <stp>4</stp>
        <stp>000856.SZ</stp>
        <stp>61</stp>
        <stp>12/31/2010</stp>
        <stp>1</stp>
        <tr r="D363" s="2"/>
      </tp>
      <tp>
        <v>4395355533.1700001</v>
        <stp/>
        <stp>EM_S_STM07_IS</stp>
        <stp>4</stp>
        <stp>000858.SZ</stp>
        <stp>61</stp>
        <stp>12/31/2010</stp>
        <stp>1</stp>
        <tr r="D364" s="2"/>
      </tp>
      <tp>
        <v>42305959.469999999</v>
        <stp/>
        <stp>EM_S_STM07_IS</stp>
        <stp>4</stp>
        <stp>000859.SZ</stp>
        <stp>61</stp>
        <stp>12/31/2010</stp>
        <stp>1</stp>
        <tr r="D365" s="2"/>
      </tp>
      <tp>
        <v>317485993.32999998</v>
        <stp/>
        <stp>EM_S_STM07_IS</stp>
        <stp>4</stp>
        <stp>600880.SH</stp>
        <stp>61</stp>
        <stp>12/31/2010</stp>
        <stp>1</stp>
        <tr r="D2625" s="2"/>
      </tp>
      <tp>
        <v>666337610.40999997</v>
        <stp/>
        <stp>EM_S_STM07_IS</stp>
        <stp>4</stp>
        <stp>601880.SH</stp>
        <stp>61</stp>
        <stp>12/31/2011</stp>
        <stp>1</stp>
        <tr r="F2812" s="2"/>
      </tp>
      <tp>
        <v>492030042.48000002</v>
        <stp/>
        <stp>EM_S_STM07_IS</stp>
        <stp>4</stp>
        <stp>600881.SH</stp>
        <stp>61</stp>
        <stp>12/31/2010</stp>
        <stp>1</stp>
        <tr r="D2626" s="2"/>
      </tp>
      <tp>
        <v>-71136834.370000005</v>
        <stp/>
        <stp>EM_S_STM07_IS</stp>
        <stp>4</stp>
        <stp>600882.SH</stp>
        <stp>61</stp>
        <stp>12/31/2010</stp>
        <stp>1</stp>
        <tr r="D2627" s="2"/>
      </tp>
      <tp>
        <v>41656188.710000001</v>
        <stp/>
        <stp>EM_S_STM07_IS</stp>
        <stp>4</stp>
        <stp>601882.SH</stp>
        <stp>61</stp>
        <stp>12/31/2011</stp>
        <stp>1</stp>
        <tr r="F2813" s="2"/>
      </tp>
      <tp>
        <v>79714109.359999999</v>
        <stp/>
        <stp>EM_S_STM07_IS</stp>
        <stp>4</stp>
        <stp>600883.SH</stp>
        <stp>61</stp>
        <stp>12/31/2010</stp>
        <stp>1</stp>
        <tr r="D2628" s="2"/>
      </tp>
      <tp>
        <v>160720726</v>
        <stp/>
        <stp>EM_S_STM07_IS</stp>
        <stp>4</stp>
        <stp>603883.SH</stp>
        <stp>61</stp>
        <stp>12/31/2013</stp>
        <stp>1</stp>
        <tr r="J3035" s="2"/>
      </tp>
      <tp>
        <v>120730020.86</v>
        <stp/>
        <stp>EM_S_STM07_IS</stp>
        <stp>4</stp>
        <stp>600884.SH</stp>
        <stp>61</stp>
        <stp>12/31/2010</stp>
        <stp>1</stp>
        <tr r="D2629" s="2"/>
      </tp>
      <tp>
        <v>4292336.72</v>
        <stp/>
        <stp>EM_S_STM07_IS</stp>
        <stp>4</stp>
        <stp>600885.SH</stp>
        <stp>61</stp>
        <stp>12/31/2010</stp>
        <stp>1</stp>
        <tr r="D2630" s="2"/>
      </tp>
      <tp>
        <v>338638012.56</v>
        <stp/>
        <stp>EM_S_STM07_IS</stp>
        <stp>4</stp>
        <stp>603885.SH</stp>
        <stp>61</stp>
        <stp>12/31/2013</stp>
        <stp>1</stp>
        <tr r="J3036" s="2"/>
      </tp>
      <tp>
        <v>494486645.79000002</v>
        <stp/>
        <stp>EM_S_STM07_IS</stp>
        <stp>4</stp>
        <stp>600886.SH</stp>
        <stp>61</stp>
        <stp>12/31/2010</stp>
        <stp>1</stp>
        <tr r="D2631" s="2"/>
      </tp>
      <tp>
        <v>340287274.01999998</v>
        <stp/>
        <stp>EM_S_STM07_IS</stp>
        <stp>4</stp>
        <stp>601886.SH</stp>
        <stp>61</stp>
        <stp>12/31/2011</stp>
        <stp>1</stp>
        <tr r="F2814" s="2"/>
      </tp>
      <tp>
        <v>123665239.17</v>
        <stp/>
        <stp>EM_S_STM07_IS</stp>
        <stp>4</stp>
        <stp>603886.SH</stp>
        <stp>61</stp>
        <stp>12/31/2013</stp>
        <stp>1</stp>
        <tr r="J3037" s="2"/>
      </tp>
      <tp>
        <v>777196629.42999995</v>
        <stp/>
        <stp>EM_S_STM07_IS</stp>
        <stp>4</stp>
        <stp>600887.SH</stp>
        <stp>61</stp>
        <stp>12/31/2010</stp>
        <stp>1</stp>
        <tr r="D2632" s="2"/>
      </tp>
      <tp>
        <v>45209200</v>
        <stp/>
        <stp>EM_S_STM07_IS</stp>
        <stp>4</stp>
        <stp>603887.SH</stp>
        <stp>61</stp>
        <stp>12/31/2013</stp>
        <stp>1</stp>
        <tr r="J3038" s="2"/>
      </tp>
      <tp>
        <v>291723583.75999999</v>
        <stp/>
        <stp>EM_S_STM07_IS</stp>
        <stp>4</stp>
        <stp>600888.SH</stp>
        <stp>61</stp>
        <stp>12/31/2010</stp>
        <stp>1</stp>
        <tr r="D2633" s="2"/>
      </tp>
      <tp>
        <v>684902978.63</v>
        <stp/>
        <stp>EM_S_STM07_IS</stp>
        <stp>4</stp>
        <stp>601888.SH</stp>
        <stp>61</stp>
        <stp>12/31/2011</stp>
        <stp>1</stp>
        <tr r="F2815" s="2"/>
      </tp>
      <tp>
        <v>167358388.71000001</v>
        <stp/>
        <stp>EM_S_STM07_IS</stp>
        <stp>4</stp>
        <stp>603888.SH</stp>
        <stp>61</stp>
        <stp>12/31/2013</stp>
        <stp>1</stp>
        <tr r="J3039" s="2"/>
      </tp>
      <tp>
        <v>103938305.62</v>
        <stp/>
        <stp>EM_S_STM07_IS</stp>
        <stp>4</stp>
        <stp>600889.SH</stp>
        <stp>61</stp>
        <stp>12/31/2010</stp>
        <stp>1</stp>
        <tr r="D2634" s="2"/>
      </tp>
      <tp>
        <v>96764733.019999996</v>
        <stp/>
        <stp>EM_S_STM07_IS</stp>
        <stp>4</stp>
        <stp>603889.SH</stp>
        <stp>61</stp>
        <stp>12/31/2013</stp>
        <stp>1</stp>
        <tr r="J3040" s="2"/>
      </tp>
      <tp>
        <v>-23551972.870000001</v>
        <stp/>
        <stp>EM_S_STM07_IS</stp>
        <stp>4</stp>
        <stp>600890.SH</stp>
        <stp>61</stp>
        <stp>12/31/2010</stp>
        <stp>1</stp>
        <tr r="D2635" s="2"/>
      </tp>
      <tp>
        <v>99968543</v>
        <stp/>
        <stp>EM_S_STM07_IS</stp>
        <stp>4</stp>
        <stp>601890.SH</stp>
        <stp>61</stp>
        <stp>12/31/2011</stp>
        <stp>1</stp>
        <tr r="F2816" s="2"/>
      </tp>
      <tp>
        <v>140505299.47999999</v>
        <stp/>
        <stp>EM_S_STM07_IS</stp>
        <stp>4</stp>
        <stp>600891.SH</stp>
        <stp>61</stp>
        <stp>12/31/2010</stp>
        <stp>1</stp>
        <tr r="D2636" s="2"/>
      </tp>
      <tp>
        <v>-12745126.9</v>
        <stp/>
        <stp>EM_S_STM07_IS</stp>
        <stp>4</stp>
        <stp>600892.SH</stp>
        <stp>61</stp>
        <stp>12/31/2010</stp>
        <stp>1</stp>
        <tr r="D2637" s="2"/>
      </tp>
      <tp>
        <v>209209085.72</v>
        <stp/>
        <stp>EM_S_STM07_IS</stp>
        <stp>4</stp>
        <stp>600893.SH</stp>
        <stp>61</stp>
        <stp>12/31/2010</stp>
        <stp>1</stp>
        <tr r="D2638" s="2"/>
      </tp>
      <tp>
        <v>-97891249.930000007</v>
        <stp/>
        <stp>EM_S_STM07_IS</stp>
        <stp>4</stp>
        <stp>600894.SH</stp>
        <stp>61</stp>
        <stp>12/31/2010</stp>
        <stp>1</stp>
        <tr r="D2639" s="2"/>
      </tp>
      <tp>
        <v>478497366.23000002</v>
        <stp/>
        <stp>EM_S_STM07_IS</stp>
        <stp>4</stp>
        <stp>600895.SH</stp>
        <stp>61</stp>
        <stp>12/31/2010</stp>
        <stp>1</stp>
        <tr r="D2640" s="2"/>
      </tp>
      <tp>
        <v>25318977.010000002</v>
        <stp/>
        <stp>EM_S_STM07_IS</stp>
        <stp>4</stp>
        <stp>600896.SH</stp>
        <stp>61</stp>
        <stp>12/31/2010</stp>
        <stp>1</stp>
        <tr r="D2641" s="2"/>
      </tp>
      <tp>
        <v>280120587.01999998</v>
        <stp/>
        <stp>EM_S_STM07_IS</stp>
        <stp>4</stp>
        <stp>600897.SH</stp>
        <stp>61</stp>
        <stp>12/31/2010</stp>
        <stp>1</stp>
        <tr r="D2642" s="2"/>
      </tp>
      <tp>
        <v>23303185.050000001</v>
        <stp/>
        <stp>EM_S_STM07_IS</stp>
        <stp>4</stp>
        <stp>600898.SH</stp>
        <stp>61</stp>
        <stp>12/31/2010</stp>
        <stp>1</stp>
        <tr r="D2643" s="2"/>
      </tp>
      <tp>
        <v>9503817000</v>
        <stp/>
        <stp>EM_S_STM07_IS</stp>
        <stp>4</stp>
        <stp>601898.SH</stp>
        <stp>61</stp>
        <stp>12/31/2011</stp>
        <stp>1</stp>
        <tr r="F2817" s="2"/>
      </tp>
      <tp>
        <v>100555470.86</v>
        <stp/>
        <stp>EM_S_STM07_IS</stp>
        <stp>4</stp>
        <stp>603898.SH</stp>
        <stp>61</stp>
        <stp>12/31/2013</stp>
        <stp>1</stp>
        <tr r="J3041" s="2"/>
      </tp>
      <tp>
        <v>5712569100</v>
        <stp/>
        <stp>EM_S_STM07_IS</stp>
        <stp>4</stp>
        <stp>601899.SH</stp>
        <stp>61</stp>
        <stp>12/31/2011</stp>
        <stp>1</stp>
        <tr r="F2818" s="2"/>
      </tp>
      <tp>
        <v>280342711.47000003</v>
        <stp/>
        <stp>EM_S_STM07_IS</stp>
        <stp>4</stp>
        <stp>603899.SH</stp>
        <stp>61</stp>
        <stp>12/31/2013</stp>
        <stp>1</stp>
        <tr r="J3042" s="2"/>
      </tp>
      <tp>
        <v>22279381.530000001</v>
        <stp/>
        <stp>EM_S_STM07_IS</stp>
        <stp>4</stp>
        <stp>600860.SH</stp>
        <stp>61</stp>
        <stp>12/31/2010</stp>
        <stp>1</stp>
        <tr r="D2606" s="2"/>
      </tp>
      <tp>
        <v>74278797.650000006</v>
        <stp/>
        <stp>EM_S_STM07_IS</stp>
        <stp>4</stp>
        <stp>600861.SH</stp>
        <stp>61</stp>
        <stp>12/31/2010</stp>
        <stp>1</stp>
        <tr r="D2607" s="2"/>
      </tp>
      <tp>
        <v>133286572.23</v>
        <stp/>
        <stp>EM_S_STM07_IS</stp>
        <stp>4</stp>
        <stp>603861.SH</stp>
        <stp>61</stp>
        <stp>12/31/2013</stp>
        <stp>1</stp>
        <tr r="J3029" s="2"/>
      </tp>
      <tp>
        <v>110358111.31999999</v>
        <stp/>
        <stp>EM_S_STM07_IS</stp>
        <stp>4</stp>
        <stp>600862.SH</stp>
        <stp>61</stp>
        <stp>12/31/2010</stp>
        <stp>1</stp>
        <tr r="D2608" s="2"/>
      </tp>
      <tp>
        <v>653674305.54999995</v>
        <stp/>
        <stp>EM_S_STM07_IS</stp>
        <stp>4</stp>
        <stp>600863.SH</stp>
        <stp>61</stp>
        <stp>12/31/2010</stp>
        <stp>1</stp>
        <tr r="D2609" s="2"/>
      </tp>
      <tp>
        <v>274633082</v>
        <stp/>
        <stp>EM_S_STM07_IS</stp>
        <stp>4</stp>
        <stp>600864.SH</stp>
        <stp>61</stp>
        <stp>12/31/2010</stp>
        <stp>1</stp>
        <tr r="D2610" s="2"/>
      </tp>
      <tp>
        <v>78326186</v>
        <stp/>
        <stp>EM_S_STM07_IS</stp>
        <stp>4</stp>
        <stp>600865.SH</stp>
        <stp>61</stp>
        <stp>12/31/2010</stp>
        <stp>1</stp>
        <tr r="D2611" s="2"/>
      </tp>
      <tp>
        <v>284993439.14999998</v>
        <stp/>
        <stp>EM_S_STM07_IS</stp>
        <stp>4</stp>
        <stp>600866.SH</stp>
        <stp>61</stp>
        <stp>12/31/2010</stp>
        <stp>1</stp>
        <tr r="D2612" s="2"/>
      </tp>
      <tp>
        <v>-2743469277.0300002</v>
        <stp/>
        <stp>EM_S_STM07_IS</stp>
        <stp>4</stp>
        <stp>601866.SH</stp>
        <stp>61</stp>
        <stp>12/31/2011</stp>
        <stp>1</stp>
        <tr r="F2809" s="2"/>
      </tp>
      <tp>
        <v>254604346.72</v>
        <stp/>
        <stp>EM_S_STM07_IS</stp>
        <stp>4</stp>
        <stp>603866.SH</stp>
        <stp>61</stp>
        <stp>12/31/2013</stp>
        <stp>1</stp>
        <tr r="J3030" s="2"/>
      </tp>
      <tp>
        <v>178365254.13999999</v>
        <stp/>
        <stp>EM_S_STM07_IS</stp>
        <stp>4</stp>
        <stp>600867.SH</stp>
        <stp>61</stp>
        <stp>12/31/2010</stp>
        <stp>1</stp>
        <tr r="D2613" s="2"/>
      </tp>
      <tp>
        <v>242400878.06999999</v>
        <stp/>
        <stp>EM_S_STM07_IS</stp>
        <stp>4</stp>
        <stp>600868.SH</stp>
        <stp>61</stp>
        <stp>12/31/2010</stp>
        <stp>1</stp>
        <tr r="D2614" s="2"/>
      </tp>
      <tp>
        <v>290581500</v>
        <stp/>
        <stp>EM_S_STM07_IS</stp>
        <stp>4</stp>
        <stp>603868.SH</stp>
        <stp>61</stp>
        <stp>12/31/2013</stp>
        <stp>1</stp>
        <tr r="J3031" s="2"/>
      </tp>
      <tp>
        <v>302449656.62</v>
        <stp/>
        <stp>EM_S_STM07_IS</stp>
        <stp>4</stp>
        <stp>600869.SH</stp>
        <stp>61</stp>
        <stp>12/31/2010</stp>
        <stp>1</stp>
        <tr r="D2615" s="2"/>
      </tp>
      <tp>
        <v>48406998.090000004</v>
        <stp/>
        <stp>EM_S_STM07_IS</stp>
        <stp>4</stp>
        <stp>603869.SH</stp>
        <stp>61</stp>
        <stp>12/31/2013</stp>
        <stp>1</stp>
        <tr r="J3032" s="2"/>
      </tp>
      <tp>
        <v>61416772.590000004</v>
        <stp/>
        <stp>EM_S_STM07_IS</stp>
        <stp>4</stp>
        <stp>600870.SH</stp>
        <stp>61</stp>
        <stp>12/31/2010</stp>
        <stp>1</stp>
        <tr r="D2616" s="2"/>
      </tp>
      <tp>
        <v>1226542000</v>
        <stp/>
        <stp>EM_S_STM07_IS</stp>
        <stp>4</stp>
        <stp>600871.SH</stp>
        <stp>61</stp>
        <stp>12/31/2010</stp>
        <stp>1</stp>
        <tr r="D2617" s="2"/>
      </tp>
      <tp>
        <v>98264700.579999998</v>
        <stp/>
        <stp>EM_S_STM07_IS</stp>
        <stp>4</stp>
        <stp>600872.SH</stp>
        <stp>61</stp>
        <stp>12/31/2010</stp>
        <stp>1</stp>
        <tr r="D2618" s="2"/>
      </tp>
      <tp>
        <v>162515627</v>
        <stp/>
        <stp>EM_S_STM07_IS</stp>
        <stp>4</stp>
        <stp>601872.SH</stp>
        <stp>61</stp>
        <stp>12/31/2011</stp>
        <stp>1</stp>
        <tr r="F2810" s="2"/>
      </tp>
      <tp>
        <v>790001983.94000006</v>
        <stp/>
        <stp>EM_S_STM07_IS</stp>
        <stp>4</stp>
        <stp>600873.SH</stp>
        <stp>61</stp>
        <stp>12/31/2010</stp>
        <stp>1</stp>
        <tr r="D2619" s="2"/>
      </tp>
      <tp>
        <v>271160000</v>
        <stp/>
        <stp>EM_S_STM07_IS</stp>
        <stp>4</stp>
        <stp>600874.SH</stp>
        <stp>61</stp>
        <stp>12/31/2010</stp>
        <stp>1</stp>
        <tr r="D2620" s="2"/>
      </tp>
      <tp>
        <v>2576974795.23</v>
        <stp/>
        <stp>EM_S_STM07_IS</stp>
        <stp>4</stp>
        <stp>600875.SH</stp>
        <stp>61</stp>
        <stp>12/31/2010</stp>
        <stp>1</stp>
        <tr r="D2621" s="2"/>
      </tp>
      <tp>
        <v>60787804.310000002</v>
        <stp/>
        <stp>EM_S_STM07_IS</stp>
        <stp>4</stp>
        <stp>600876.SH</stp>
        <stp>61</stp>
        <stp>12/31/2010</stp>
        <stp>1</stp>
        <tr r="D2622" s="2"/>
      </tp>
      <tp>
        <v>-275080880.43000001</v>
        <stp/>
        <stp>EM_S_STM07_IS</stp>
        <stp>4</stp>
        <stp>600877.SH</stp>
        <stp>61</stp>
        <stp>12/31/2010</stp>
        <stp>1</stp>
        <tr r="D2623" s="2"/>
      </tp>
      <tp>
        <v>824262831.82000005</v>
        <stp/>
        <stp>EM_S_STM07_IS</stp>
        <stp>4</stp>
        <stp>601877.SH</stp>
        <stp>61</stp>
        <stp>12/31/2011</stp>
        <stp>1</stp>
        <tr r="F2811" s="2"/>
      </tp>
      <tp>
        <v>212974080.27000001</v>
        <stp/>
        <stp>EM_S_STM07_IS</stp>
        <stp>4</stp>
        <stp>603877.SH</stp>
        <stp>61</stp>
        <stp>12/31/2013</stp>
        <stp>1</stp>
        <tr r="J3033" s="2"/>
      </tp>
      <tp>
        <v>184056649.71000001</v>
        <stp/>
        <stp>EM_S_STM07_IS</stp>
        <stp>4</stp>
        <stp>603878.SH</stp>
        <stp>61</stp>
        <stp>12/31/2013</stp>
        <stp>1</stp>
        <tr r="J3034" s="2"/>
      </tp>
      <tp>
        <v>162272723.68000001</v>
        <stp/>
        <stp>EM_S_STM07_IS</stp>
        <stp>4</stp>
        <stp>600879.SH</stp>
        <stp>61</stp>
        <stp>12/31/2010</stp>
        <stp>1</stp>
        <tr r="D2624" s="2"/>
      </tp>
      <tp>
        <v>136325336.38</v>
        <stp/>
        <stp>EM_S_STM07_IS</stp>
        <stp>4</stp>
        <stp>600841.SH</stp>
        <stp>61</stp>
        <stp>12/31/2010</stp>
        <stp>1</stp>
        <tr r="D2590" s="2"/>
      </tp>
      <tp>
        <v>45161949.710000001</v>
        <stp/>
        <stp>EM_S_STM07_IS</stp>
        <stp>4</stp>
        <stp>600843.SH</stp>
        <stp>61</stp>
        <stp>12/31/2010</stp>
        <stp>1</stp>
        <tr r="D2591" s="2"/>
      </tp>
      <tp>
        <v>82044480.620000005</v>
        <stp/>
        <stp>EM_S_STM07_IS</stp>
        <stp>4</stp>
        <stp>603843.SH</stp>
        <stp>61</stp>
        <stp>12/31/2013</stp>
        <stp>1</stp>
        <tr r="J3026" s="2"/>
      </tp>
      <tp>
        <v>13588415.050000001</v>
        <stp/>
        <stp>EM_S_STM07_IS</stp>
        <stp>4</stp>
        <stp>600844.SH</stp>
        <stp>61</stp>
        <stp>12/31/2010</stp>
        <stp>1</stp>
        <tr r="D2592" s="2"/>
      </tp>
      <tp>
        <v>225700156.53999999</v>
        <stp/>
        <stp>EM_S_STM07_IS</stp>
        <stp>4</stp>
        <stp>600845.SH</stp>
        <stp>61</stp>
        <stp>12/31/2010</stp>
        <stp>1</stp>
        <tr r="D2593" s="2"/>
      </tp>
      <tp>
        <v>95758771.069999993</v>
        <stp/>
        <stp>EM_S_STM07_IS</stp>
        <stp>4</stp>
        <stp>600846.SH</stp>
        <stp>61</stp>
        <stp>12/31/2010</stp>
        <stp>1</stp>
        <tr r="D2594" s="2"/>
      </tp>
      <tp>
        <v>-13992134.16</v>
        <stp/>
        <stp>EM_S_STM07_IS</stp>
        <stp>4</stp>
        <stp>600847.SH</stp>
        <stp>61</stp>
        <stp>12/31/2010</stp>
        <stp>1</stp>
        <tr r="D2595" s="2"/>
      </tp>
      <tp>
        <v>5883576.0599999996</v>
        <stp/>
        <stp>EM_S_STM07_IS</stp>
        <stp>4</stp>
        <stp>600848.SH</stp>
        <stp>61</stp>
        <stp>12/31/2010</stp>
        <stp>1</stp>
        <tr r="D2596" s="2"/>
      </tp>
      <tp>
        <v>14223686.58</v>
        <stp/>
        <stp>EM_S_STM07_IS</stp>
        <stp>4</stp>
        <stp>600850.SH</stp>
        <stp>61</stp>
        <stp>12/31/2010</stp>
        <stp>1</stp>
        <tr r="D2597" s="2"/>
      </tp>
      <tp>
        <v>15238374.289999999</v>
        <stp/>
        <stp>EM_S_STM07_IS</stp>
        <stp>4</stp>
        <stp>600851.SH</stp>
        <stp>61</stp>
        <stp>12/31/2010</stp>
        <stp>1</stp>
        <tr r="D2598" s="2"/>
      </tp>
      <tp>
        <v>35386741.310000002</v>
        <stp/>
        <stp>EM_S_STM07_IS</stp>
        <stp>4</stp>
        <stp>600853.SH</stp>
        <stp>61</stp>
        <stp>12/31/2010</stp>
        <stp>1</stp>
        <tr r="D2599" s="2"/>
      </tp>
      <tp>
        <v>-328721379.12</v>
        <stp/>
        <stp>EM_S_STM07_IS</stp>
        <stp>4</stp>
        <stp>600854.SH</stp>
        <stp>61</stp>
        <stp>12/31/2010</stp>
        <stp>1</stp>
        <tr r="D2600" s="2"/>
      </tp>
      <tp>
        <v>-6292563.1600000001</v>
        <stp/>
        <stp>EM_S_STM07_IS</stp>
        <stp>4</stp>
        <stp>600855.SH</stp>
        <stp>61</stp>
        <stp>12/31/2010</stp>
        <stp>1</stp>
        <tr r="D2601" s="2"/>
      </tp>
      <tp>
        <v>-51463323</v>
        <stp/>
        <stp>EM_S_STM07_IS</stp>
        <stp>4</stp>
        <stp>600856.SH</stp>
        <stp>61</stp>
        <stp>12/31/2010</stp>
        <stp>1</stp>
        <tr r="D2602" s="2"/>
      </tp>
      <tp>
        <v>19414389.390000001</v>
        <stp/>
        <stp>EM_S_STM07_IS</stp>
        <stp>4</stp>
        <stp>600857.SH</stp>
        <stp>61</stp>
        <stp>12/31/2010</stp>
        <stp>1</stp>
        <tr r="D2603" s="2"/>
      </tp>
      <tp>
        <v>132984000000</v>
        <stp/>
        <stp>EM_S_STM07_IS</stp>
        <stp>4</stp>
        <stp>601857.SH</stp>
        <stp>61</stp>
        <stp>12/31/2011</stp>
        <stp>1</stp>
        <tr r="F2808" s="2"/>
      </tp>
      <tp>
        <v>110920995.2</v>
        <stp/>
        <stp>EM_S_STM07_IS</stp>
        <stp>4</stp>
        <stp>600858.SH</stp>
        <stp>61</stp>
        <stp>12/31/2010</stp>
        <stp>1</stp>
        <tr r="D2604" s="2"/>
      </tp>
      <tp>
        <v>1168574754.5899999</v>
        <stp/>
        <stp>EM_S_STM07_IS</stp>
        <stp>4</stp>
        <stp>603858.SH</stp>
        <stp>61</stp>
        <stp>12/31/2013</stp>
        <stp>1</stp>
        <tr r="J3027" s="2"/>
      </tp>
      <tp>
        <v>376030727.48000002</v>
        <stp/>
        <stp>EM_S_STM07_IS</stp>
        <stp>4</stp>
        <stp>600859.SH</stp>
        <stp>61</stp>
        <stp>12/31/2010</stp>
        <stp>1</stp>
        <tr r="D2605" s="2"/>
      </tp>
      <tp>
        <v>47036961.240000002</v>
        <stp/>
        <stp>EM_S_STM07_IS</stp>
        <stp>4</stp>
        <stp>603859.SH</stp>
        <stp>61</stp>
        <stp>12/31/2013</stp>
        <stp>1</stp>
        <tr r="J3028" s="2"/>
      </tp>
      <tp>
        <v>553214358.66999996</v>
        <stp/>
        <stp>EM_S_STM07_IS</stp>
        <stp>4</stp>
        <stp>600820.SH</stp>
        <stp>61</stp>
        <stp>12/31/2010</stp>
        <stp>1</stp>
        <tr r="D2571" s="2"/>
      </tp>
      <tp>
        <v>6718411.5300000003</v>
        <stp/>
        <stp>EM_S_STM07_IS</stp>
        <stp>4</stp>
        <stp>600821.SH</stp>
        <stp>61</stp>
        <stp>12/31/2010</stp>
        <stp>1</stp>
        <tr r="D2572" s="2"/>
      </tp>
      <tp>
        <v>102766375.94</v>
        <stp/>
        <stp>EM_S_STM07_IS</stp>
        <stp>4</stp>
        <stp>600822.SH</stp>
        <stp>61</stp>
        <stp>12/31/2010</stp>
        <stp>1</stp>
        <tr r="D2573" s="2"/>
      </tp>
      <tp>
        <v>32143099.98</v>
        <stp/>
        <stp>EM_S_STM07_IS</stp>
        <stp>4</stp>
        <stp>603822.SH</stp>
        <stp>61</stp>
        <stp>12/31/2013</stp>
        <stp>1</stp>
        <tr r="J3022" s="2"/>
      </tp>
      <tp>
        <v>873925236.79999995</v>
        <stp/>
        <stp>EM_S_STM07_IS</stp>
        <stp>4</stp>
        <stp>600823.SH</stp>
        <stp>61</stp>
        <stp>12/31/2010</stp>
        <stp>1</stp>
        <tr r="D2574" s="2"/>
      </tp>
      <tp>
        <v>108520580.5</v>
        <stp/>
        <stp>EM_S_STM07_IS</stp>
        <stp>4</stp>
        <stp>603823.SH</stp>
        <stp>61</stp>
        <stp>12/31/2013</stp>
        <stp>1</stp>
        <tr r="J3023" s="2"/>
      </tp>
      <tp>
        <v>123036691.19</v>
        <stp/>
        <stp>EM_S_STM07_IS</stp>
        <stp>4</stp>
        <stp>600824.SH</stp>
        <stp>61</stp>
        <stp>12/31/2010</stp>
        <stp>1</stp>
        <tr r="D2575" s="2"/>
      </tp>
      <tp>
        <v>200337683.66</v>
        <stp/>
        <stp>EM_S_STM07_IS</stp>
        <stp>4</stp>
        <stp>600825.SH</stp>
        <stp>61</stp>
        <stp>12/31/2010</stp>
        <stp>1</stp>
        <tr r="D2576" s="2"/>
      </tp>
      <tp>
        <v>92304506.689999998</v>
        <stp/>
        <stp>EM_S_STM07_IS</stp>
        <stp>4</stp>
        <stp>600826.SH</stp>
        <stp>61</stp>
        <stp>12/31/2010</stp>
        <stp>1</stp>
        <tr r="D2577" s="2"/>
      </tp>
      <tp>
        <v>297983887.89999998</v>
        <stp/>
        <stp>EM_S_STM07_IS</stp>
        <stp>4</stp>
        <stp>600827.SH</stp>
        <stp>61</stp>
        <stp>12/31/2010</stp>
        <stp>1</stp>
        <tr r="D2578" s="2"/>
      </tp>
      <tp>
        <v>138304086.65000001</v>
        <stp/>
        <stp>EM_S_STM07_IS</stp>
        <stp>4</stp>
        <stp>600828.SH</stp>
        <stp>61</stp>
        <stp>12/31/2010</stp>
        <stp>1</stp>
        <tr r="D2579" s="2"/>
      </tp>
      <tp>
        <v>96938100</v>
        <stp/>
        <stp>EM_S_STM07_IS</stp>
        <stp>4</stp>
        <stp>603828.SH</stp>
        <stp>61</stp>
        <stp>12/31/2013</stp>
        <stp>1</stp>
        <tr r="J3024" s="2"/>
      </tp>
      <tp>
        <v>333817995.95999998</v>
        <stp/>
        <stp>EM_S_STM07_IS</stp>
        <stp>4</stp>
        <stp>600829.SH</stp>
        <stp>61</stp>
        <stp>12/31/2010</stp>
        <stp>1</stp>
        <tr r="D2580" s="2"/>
      </tp>
      <tp>
        <v>94464692.430000007</v>
        <stp/>
        <stp>EM_S_STM07_IS</stp>
        <stp>4</stp>
        <stp>600830.SH</stp>
        <stp>61</stp>
        <stp>12/31/2010</stp>
        <stp>1</stp>
        <tr r="D2581" s="2"/>
      </tp>
      <tp>
        <v>113110357.78</v>
        <stp/>
        <stp>EM_S_STM07_IS</stp>
        <stp>4</stp>
        <stp>600831.SH</stp>
        <stp>61</stp>
        <stp>12/31/2010</stp>
        <stp>1</stp>
        <tr r="D2582" s="2"/>
      </tp>
      <tp>
        <v>30324417.32</v>
        <stp/>
        <stp>EM_S_STM07_IS</stp>
        <stp>4</stp>
        <stp>600833.SH</stp>
        <stp>61</stp>
        <stp>12/31/2010</stp>
        <stp>1</stp>
        <tr r="D2583" s="2"/>
      </tp>
      <tp>
        <v>93674510.099999994</v>
        <stp/>
        <stp>EM_S_STM07_IS</stp>
        <stp>4</stp>
        <stp>600834.SH</stp>
        <stp>61</stp>
        <stp>12/31/2010</stp>
        <stp>1</stp>
        <tr r="D2584" s="2"/>
      </tp>
      <tp>
        <v>665718754.99000001</v>
        <stp/>
        <stp>EM_S_STM07_IS</stp>
        <stp>4</stp>
        <stp>600835.SH</stp>
        <stp>61</stp>
        <stp>12/31/2010</stp>
        <stp>1</stp>
        <tr r="D2585" s="2"/>
      </tp>
      <tp>
        <v>17075266.670000002</v>
        <stp/>
        <stp>EM_S_STM07_IS</stp>
        <stp>4</stp>
        <stp>600836.SH</stp>
        <stp>61</stp>
        <stp>12/31/2010</stp>
        <stp>1</stp>
        <tr r="D2586" s="2"/>
      </tp>
      <tp>
        <v>3686264237.25</v>
        <stp/>
        <stp>EM_S_STM07_IS</stp>
        <stp>4</stp>
        <stp>600837.SH</stp>
        <stp>61</stp>
        <stp>12/31/2010</stp>
        <stp>1</stp>
        <tr r="D2587" s="2"/>
      </tp>
      <tp>
        <v>28792367.16</v>
        <stp/>
        <stp>EM_S_STM07_IS</stp>
        <stp>4</stp>
        <stp>600838.SH</stp>
        <stp>61</stp>
        <stp>12/31/2010</stp>
        <stp>1</stp>
        <tr r="D2588" s="2"/>
      </tp>
      <tp>
        <v>47640127.090000004</v>
        <stp/>
        <stp>EM_S_STM07_IS</stp>
        <stp>4</stp>
        <stp>603838.SH</stp>
        <stp>61</stp>
        <stp>12/31/2013</stp>
        <stp>1</stp>
        <tr r="J3025" s="2"/>
      </tp>
      <tp>
        <v>292253972.55000001</v>
        <stp/>
        <stp>EM_S_STM07_IS</stp>
        <stp>4</stp>
        <stp>600839.SH</stp>
        <stp>61</stp>
        <stp>12/31/2010</stp>
        <stp>1</stp>
        <tr r="D2589" s="2"/>
      </tp>
      <tp>
        <v>13200730.449999999</v>
        <stp/>
        <stp>EM_S_STM07_IS</stp>
        <stp>4</stp>
        <stp>600800.SH</stp>
        <stp>61</stp>
        <stp>12/31/2010</stp>
        <stp>1</stp>
        <tr r="D2552" s="2"/>
      </tp>
      <tp>
        <v>11601330895</v>
        <stp/>
        <stp>EM_S_STM07_IS</stp>
        <stp>4</stp>
        <stp>601800.SH</stp>
        <stp>61</stp>
        <stp>12/31/2011</stp>
        <stp>1</stp>
        <tr r="F2803" s="2"/>
      </tp>
      <tp>
        <v>60886906.640000001</v>
        <stp/>
        <stp>EM_S_STM07_IS</stp>
        <stp>4</stp>
        <stp>603800.SH</stp>
        <stp>61</stp>
        <stp>12/31/2013</stp>
        <stp>1</stp>
        <tr r="J3016" s="2"/>
      </tp>
      <tp>
        <v>572579103</v>
        <stp/>
        <stp>EM_S_STM07_IS</stp>
        <stp>4</stp>
        <stp>600801.SH</stp>
        <stp>61</stp>
        <stp>12/31/2010</stp>
        <stp>1</stp>
        <tr r="D2553" s="2"/>
      </tp>
      <tp>
        <v>396600594.56</v>
        <stp/>
        <stp>EM_S_STM07_IS</stp>
        <stp>4</stp>
        <stp>601801.SH</stp>
        <stp>61</stp>
        <stp>12/31/2011</stp>
        <stp>1</stp>
        <tr r="F2804" s="2"/>
      </tp>
      <tp>
        <v>8136242.9100000001</v>
        <stp/>
        <stp>EM_S_STM07_IS</stp>
        <stp>4</stp>
        <stp>600802.SH</stp>
        <stp>61</stp>
        <stp>12/31/2010</stp>
        <stp>1</stp>
        <tr r="D2554" s="2"/>
      </tp>
      <tp>
        <v>4332878.55</v>
        <stp/>
        <stp>EM_S_STM07_IS</stp>
        <stp>4</stp>
        <stp>600803.SH</stp>
        <stp>61</stp>
        <stp>12/31/2010</stp>
        <stp>1</stp>
        <tr r="D2555" s="2"/>
      </tp>
      <tp>
        <v>151466177.88999999</v>
        <stp/>
        <stp>EM_S_STM07_IS</stp>
        <stp>4</stp>
        <stp>600804.SH</stp>
        <stp>61</stp>
        <stp>12/31/2010</stp>
        <stp>1</stp>
        <tr r="D2556" s="2"/>
      </tp>
      <tp>
        <v>717267205.75</v>
        <stp/>
        <stp>EM_S_STM07_IS</stp>
        <stp>4</stp>
        <stp>600805.SH</stp>
        <stp>61</stp>
        <stp>12/31/2010</stp>
        <stp>1</stp>
        <tr r="D2557" s="2"/>
      </tp>
      <tp>
        <v>178324801.52000001</v>
        <stp/>
        <stp>EM_S_STM07_IS</stp>
        <stp>4</stp>
        <stp>600806.SH</stp>
        <stp>61</stp>
        <stp>12/31/2010</stp>
        <stp>1</stp>
        <tr r="D2558" s="2"/>
      </tp>
      <tp>
        <v>595550423.97000003</v>
        <stp/>
        <stp>EM_S_STM07_IS</stp>
        <stp>4</stp>
        <stp>603806.SH</stp>
        <stp>61</stp>
        <stp>12/31/2013</stp>
        <stp>1</stp>
        <tr r="J3017" s="2"/>
      </tp>
      <tp>
        <v>100115172.93000001</v>
        <stp/>
        <stp>EM_S_STM07_IS</stp>
        <stp>4</stp>
        <stp>600807.SH</stp>
        <stp>61</stp>
        <stp>12/31/2010</stp>
        <stp>1</stp>
        <tr r="D2559" s="2"/>
      </tp>
      <tp>
        <v>1101838516</v>
        <stp/>
        <stp>EM_S_STM07_IS</stp>
        <stp>4</stp>
        <stp>600808.SH</stp>
        <stp>61</stp>
        <stp>12/31/2010</stp>
        <stp>1</stp>
        <tr r="D2560" s="2"/>
      </tp>
      <tp>
        <v>4039277109</v>
        <stp/>
        <stp>EM_S_STM07_IS</stp>
        <stp>4</stp>
        <stp>601808.SH</stp>
        <stp>61</stp>
        <stp>12/31/2011</stp>
        <stp>1</stp>
        <tr r="F2805" s="2"/>
      </tp>
      <tp>
        <v>136653067.03999999</v>
        <stp/>
        <stp>EM_S_STM07_IS</stp>
        <stp>4</stp>
        <stp>603808.SH</stp>
        <stp>61</stp>
        <stp>12/31/2013</stp>
        <stp>1</stp>
        <tr r="J3018" s="2"/>
      </tp>
      <tp>
        <v>494490329.5</v>
        <stp/>
        <stp>EM_S_STM07_IS</stp>
        <stp>4</stp>
        <stp>600809.SH</stp>
        <stp>61</stp>
        <stp>12/31/2010</stp>
        <stp>1</stp>
        <tr r="D2561" s="2"/>
      </tp>
      <tp>
        <v>45220293.109999999</v>
        <stp/>
        <stp>EM_S_STM07_IS</stp>
        <stp>4</stp>
        <stp>600810.SH</stp>
        <stp>61</stp>
        <stp>12/31/2010</stp>
        <stp>1</stp>
        <tr r="D2562" s="2"/>
      </tp>
      <tp>
        <v>283606027.33999997</v>
        <stp/>
        <stp>EM_S_STM07_IS</stp>
        <stp>4</stp>
        <stp>600811.SH</stp>
        <stp>61</stp>
        <stp>12/31/2010</stp>
        <stp>1</stp>
        <tr r="D2563" s="2"/>
      </tp>
      <tp>
        <v>516799800</v>
        <stp/>
        <stp>EM_S_STM07_IS</stp>
        <stp>4</stp>
        <stp>601811.SH</stp>
        <stp>61</stp>
        <stp>12/31/2011</stp>
        <stp>1</stp>
        <tr r="F2806" s="2"/>
      </tp>
      <tp>
        <v>241831473.97999999</v>
        <stp/>
        <stp>EM_S_STM07_IS</stp>
        <stp>4</stp>
        <stp>600812.SH</stp>
        <stp>61</stp>
        <stp>12/31/2010</stp>
        <stp>1</stp>
        <tr r="D2564" s="2"/>
      </tp>
      <tp>
        <v>70256611.269999996</v>
        <stp/>
        <stp>EM_S_STM07_IS</stp>
        <stp>4</stp>
        <stp>600814.SH</stp>
        <stp>61</stp>
        <stp>12/31/2010</stp>
        <stp>1</stp>
        <tr r="D2565" s="2"/>
      </tp>
      <tp>
        <v>613972950.23000002</v>
        <stp/>
        <stp>EM_S_STM07_IS</stp>
        <stp>4</stp>
        <stp>600815.SH</stp>
        <stp>61</stp>
        <stp>12/31/2010</stp>
        <stp>1</stp>
        <tr r="D2566" s="2"/>
      </tp>
      <tp>
        <v>92663762.599999994</v>
        <stp/>
        <stp>EM_S_STM07_IS</stp>
        <stp>4</stp>
        <stp>600816.SH</stp>
        <stp>61</stp>
        <stp>12/31/2010</stp>
        <stp>1</stp>
        <tr r="D2567" s="2"/>
      </tp>
      <tp>
        <v>403630545.55000001</v>
        <stp/>
        <stp>EM_S_STM07_IS</stp>
        <stp>4</stp>
        <stp>603816.SH</stp>
        <stp>61</stp>
        <stp>12/31/2013</stp>
        <stp>1</stp>
        <tr r="J3019" s="2"/>
      </tp>
      <tp>
        <v>78903646.120000005</v>
        <stp/>
        <stp>EM_S_STM07_IS</stp>
        <stp>4</stp>
        <stp>600817.SH</stp>
        <stp>61</stp>
        <stp>12/31/2010</stp>
        <stp>1</stp>
        <tr r="D2568" s="2"/>
      </tp>
      <tp>
        <v>23110802.649999999</v>
        <stp/>
        <stp>EM_S_STM07_IS</stp>
        <stp>4</stp>
        <stp>600818.SH</stp>
        <stp>61</stp>
        <stp>12/31/2010</stp>
        <stp>1</stp>
        <tr r="D2569" s="2"/>
      </tp>
      <tp>
        <v>18067888000</v>
        <stp/>
        <stp>EM_S_STM07_IS</stp>
        <stp>4</stp>
        <stp>601818.SH</stp>
        <stp>61</stp>
        <stp>12/31/2011</stp>
        <stp>1</stp>
        <tr r="F2807" s="2"/>
      </tp>
      <tp>
        <v>113617908.19</v>
        <stp/>
        <stp>EM_S_STM07_IS</stp>
        <stp>4</stp>
        <stp>603818.SH</stp>
        <stp>61</stp>
        <stp>12/31/2013</stp>
        <stp>1</stp>
        <tr r="J3020" s="2"/>
      </tp>
      <tp>
        <v>194158770.12</v>
        <stp/>
        <stp>EM_S_STM07_IS</stp>
        <stp>4</stp>
        <stp>600819.SH</stp>
        <stp>61</stp>
        <stp>12/31/2010</stp>
        <stp>1</stp>
        <tr r="D2570" s="2"/>
      </tp>
      <tp>
        <v>50031807.649999999</v>
        <stp/>
        <stp>EM_S_STM07_IS</stp>
        <stp>4</stp>
        <stp>603819.SH</stp>
        <stp>61</stp>
        <stp>12/31/2013</stp>
        <stp>1</stp>
        <tr r="J3021" s="2"/>
      </tp>
      <tp>
        <v>45143297.100000001</v>
        <stp/>
        <stp>EM_S_STM07_IS</stp>
        <stp>4</stp>
        <stp>300190.SZ</stp>
        <stp>61</stp>
        <stp>12/31/2010</stp>
        <stp>1</stp>
        <tr r="D1485" s="2"/>
      </tp>
      <tp>
        <v>60365175.640000001</v>
        <stp/>
        <stp>EM_S_STM07_IS</stp>
        <stp>4</stp>
        <stp>300191.SZ</stp>
        <stp>61</stp>
        <stp>12/31/2010</stp>
        <stp>1</stp>
        <tr r="D1486" s="2"/>
      </tp>
      <tp>
        <v>35261368.549999997</v>
        <stp/>
        <stp>EM_S_STM07_IS</stp>
        <stp>4</stp>
        <stp>300192.SZ</stp>
        <stp>61</stp>
        <stp>12/31/2010</stp>
        <stp>1</stp>
        <tr r="D1487" s="2"/>
      </tp>
      <tp>
        <v>98012396.420000002</v>
        <stp/>
        <stp>EM_S_STM07_IS</stp>
        <stp>4</stp>
        <stp>300193.SZ</stp>
        <stp>61</stp>
        <stp>12/31/2010</stp>
        <stp>1</stp>
        <tr r="D1488" s="2"/>
      </tp>
      <tp>
        <v>123136915.33</v>
        <stp/>
        <stp>EM_S_STM07_IS</stp>
        <stp>4</stp>
        <stp>300194.SZ</stp>
        <stp>61</stp>
        <stp>12/31/2010</stp>
        <stp>1</stp>
        <tr r="D1489" s="2"/>
      </tp>
      <tp>
        <v>80094422.879999995</v>
        <stp/>
        <stp>EM_S_STM07_IS</stp>
        <stp>4</stp>
        <stp>300195.SZ</stp>
        <stp>61</stp>
        <stp>12/31/2010</stp>
        <stp>1</stp>
        <tr r="D1490" s="2"/>
      </tp>
      <tp>
        <v>49556739.399999999</v>
        <stp/>
        <stp>EM_S_STM07_IS</stp>
        <stp>4</stp>
        <stp>300196.SZ</stp>
        <stp>61</stp>
        <stp>12/31/2010</stp>
        <stp>1</stp>
        <tr r="D1491" s="2"/>
      </tp>
      <tp>
        <v>64592603.530000001</v>
        <stp/>
        <stp>EM_S_STM07_IS</stp>
        <stp>4</stp>
        <stp>300197.SZ</stp>
        <stp>61</stp>
        <stp>12/31/2010</stp>
        <stp>1</stp>
        <tr r="D1492" s="2"/>
      </tp>
      <tp>
        <v>56618292.670000002</v>
        <stp/>
        <stp>EM_S_STM07_IS</stp>
        <stp>4</stp>
        <stp>300198.SZ</stp>
        <stp>61</stp>
        <stp>12/31/2010</stp>
        <stp>1</stp>
        <tr r="D1493" s="2"/>
      </tp>
      <tp>
        <v>52847199.789999999</v>
        <stp/>
        <stp>EM_S_STM07_IS</stp>
        <stp>4</stp>
        <stp>300199.SZ</stp>
        <stp>61</stp>
        <stp>12/31/2010</stp>
        <stp>1</stp>
        <tr r="D1494" s="2"/>
      </tp>
      <tp>
        <v>81282003.040000007</v>
        <stp/>
        <stp>EM_S_STM07_IS</stp>
        <stp>4</stp>
        <stp>300180.SZ</stp>
        <stp>61</stp>
        <stp>12/31/2010</stp>
        <stp>1</stp>
        <tr r="D1476" s="2"/>
      </tp>
      <tp>
        <v>41476730.450000003</v>
        <stp/>
        <stp>EM_S_STM07_IS</stp>
        <stp>4</stp>
        <stp>300181.SZ</stp>
        <stp>61</stp>
        <stp>12/31/2010</stp>
        <stp>1</stp>
        <tr r="D1477" s="2"/>
      </tp>
      <tp>
        <v>67074039.700000003</v>
        <stp/>
        <stp>EM_S_STM07_IS</stp>
        <stp>4</stp>
        <stp>300182.SZ</stp>
        <stp>61</stp>
        <stp>12/31/2010</stp>
        <stp>1</stp>
        <tr r="D1478" s="2"/>
      </tp>
      <tp>
        <v>103621456.06999999</v>
        <stp/>
        <stp>EM_S_STM07_IS</stp>
        <stp>4</stp>
        <stp>300183.SZ</stp>
        <stp>61</stp>
        <stp>12/31/2010</stp>
        <stp>1</stp>
        <tr r="D1479" s="2"/>
      </tp>
      <tp>
        <v>29568904.739999998</v>
        <stp/>
        <stp>EM_S_STM07_IS</stp>
        <stp>4</stp>
        <stp>300184.SZ</stp>
        <stp>61</stp>
        <stp>12/31/2010</stp>
        <stp>1</stp>
        <tr r="D1480" s="2"/>
      </tp>
      <tp>
        <v>192647140.24000001</v>
        <stp/>
        <stp>EM_S_STM07_IS</stp>
        <stp>4</stp>
        <stp>300185.SZ</stp>
        <stp>61</stp>
        <stp>12/31/2010</stp>
        <stp>1</stp>
        <tr r="D1481" s="2"/>
      </tp>
      <tp>
        <v>41753478.520000003</v>
        <stp/>
        <stp>EM_S_STM07_IS</stp>
        <stp>4</stp>
        <stp>300187.SZ</stp>
        <stp>61</stp>
        <stp>12/31/2010</stp>
        <stp>1</stp>
        <tr r="D1482" s="2"/>
      </tp>
      <tp>
        <v>41045570.469999999</v>
        <stp/>
        <stp>EM_S_STM07_IS</stp>
        <stp>4</stp>
        <stp>300188.SZ</stp>
        <stp>61</stp>
        <stp>12/31/2010</stp>
        <stp>1</stp>
        <tr r="D1483" s="2"/>
      </tp>
      <tp>
        <v>61556558.799999997</v>
        <stp/>
        <stp>EM_S_STM07_IS</stp>
        <stp>4</stp>
        <stp>300189.SZ</stp>
        <stp>61</stp>
        <stp>12/31/2010</stp>
        <stp>1</stp>
        <tr r="D1484" s="2"/>
      </tp>
      <tp>
        <v>14326768.01</v>
        <stp/>
        <stp>EM_S_STM07_IS</stp>
        <stp>4</stp>
        <stp>002180.SZ</stp>
        <stp>61</stp>
        <stp>12/31/2012</stp>
        <stp>1</stp>
        <tr r="H652" s="2"/>
      </tp>
      <tp>
        <v>275682992.45999998</v>
        <stp/>
        <stp>EM_S_STM07_IS</stp>
        <stp>4</stp>
        <stp>002181.SZ</stp>
        <stp>61</stp>
        <stp>12/31/2012</stp>
        <stp>1</stp>
        <tr r="H653" s="2"/>
      </tp>
      <tp>
        <v>19837916.91</v>
        <stp/>
        <stp>EM_S_STM07_IS</stp>
        <stp>4</stp>
        <stp>002182.SZ</stp>
        <stp>61</stp>
        <stp>12/31/2012</stp>
        <stp>1</stp>
        <tr r="H654" s="2"/>
      </tp>
      <tp>
        <v>125481959</v>
        <stp/>
        <stp>EM_S_STM07_IS</stp>
        <stp>4</stp>
        <stp>002183.SZ</stp>
        <stp>61</stp>
        <stp>12/31/2012</stp>
        <stp>1</stp>
        <tr r="H655" s="2"/>
      </tp>
      <tp>
        <v>2200843.7599999998</v>
        <stp/>
        <stp>EM_S_STM07_IS</stp>
        <stp>4</stp>
        <stp>002184.SZ</stp>
        <stp>61</stp>
        <stp>12/31/2012</stp>
        <stp>1</stp>
        <tr r="H656" s="2"/>
      </tp>
      <tp>
        <v>121035150.15000001</v>
        <stp/>
        <stp>EM_S_STM07_IS</stp>
        <stp>4</stp>
        <stp>002185.SZ</stp>
        <stp>61</stp>
        <stp>12/31/2012</stp>
        <stp>1</stp>
        <tr r="H657" s="2"/>
      </tp>
      <tp>
        <v>152054225.81</v>
        <stp/>
        <stp>EM_S_STM07_IS</stp>
        <stp>4</stp>
        <stp>002186.SZ</stp>
        <stp>61</stp>
        <stp>12/31/2012</stp>
        <stp>1</stp>
        <tr r="H658" s="2"/>
      </tp>
      <tp>
        <v>192789797.86000001</v>
        <stp/>
        <stp>EM_S_STM07_IS</stp>
        <stp>4</stp>
        <stp>002187.SZ</stp>
        <stp>61</stp>
        <stp>12/31/2012</stp>
        <stp>1</stp>
        <tr r="H659" s="2"/>
      </tp>
      <tp>
        <v>-8720628.9600000009</v>
        <stp/>
        <stp>EM_S_STM07_IS</stp>
        <stp>4</stp>
        <stp>002188.SZ</stp>
        <stp>61</stp>
        <stp>12/31/2012</stp>
        <stp>1</stp>
        <tr r="H660" s="2"/>
      </tp>
      <tp>
        <v>10845786.48</v>
        <stp/>
        <stp>EM_S_STM07_IS</stp>
        <stp>4</stp>
        <stp>002189.SZ</stp>
        <stp>61</stp>
        <stp>12/31/2012</stp>
        <stp>1</stp>
        <tr r="H661" s="2"/>
      </tp>
      <tp>
        <v>54447150.93</v>
        <stp/>
        <stp>EM_S_STM07_IS</stp>
        <stp>4</stp>
        <stp>002190.SZ</stp>
        <stp>61</stp>
        <stp>12/31/2012</stp>
        <stp>1</stp>
        <tr r="H662" s="2"/>
      </tp>
      <tp>
        <v>432768984.04000002</v>
        <stp/>
        <stp>EM_S_STM07_IS</stp>
        <stp>4</stp>
        <stp>002191.SZ</stp>
        <stp>61</stp>
        <stp>12/31/2012</stp>
        <stp>1</stp>
        <tr r="H663" s="2"/>
      </tp>
      <tp>
        <v>4153919.8</v>
        <stp/>
        <stp>EM_S_STM07_IS</stp>
        <stp>4</stp>
        <stp>002192.SZ</stp>
        <stp>61</stp>
        <stp>12/31/2012</stp>
        <stp>1</stp>
        <tr r="H664" s="2"/>
      </tp>
      <tp>
        <v>2033681.76</v>
        <stp/>
        <stp>EM_S_STM07_IS</stp>
        <stp>4</stp>
        <stp>002193.SZ</stp>
        <stp>61</stp>
        <stp>12/31/2012</stp>
        <stp>1</stp>
        <tr r="H665" s="2"/>
      </tp>
      <tp>
        <v>39283941.380000003</v>
        <stp/>
        <stp>EM_S_STM07_IS</stp>
        <stp>4</stp>
        <stp>002194.SZ</stp>
        <stp>61</stp>
        <stp>12/31/2012</stp>
        <stp>1</stp>
        <tr r="H666" s="2"/>
      </tp>
      <tp>
        <v>66331138.420000002</v>
        <stp/>
        <stp>EM_S_STM07_IS</stp>
        <stp>4</stp>
        <stp>002195.SZ</stp>
        <stp>61</stp>
        <stp>12/31/2012</stp>
        <stp>1</stp>
        <tr r="H667" s="2"/>
      </tp>
      <tp>
        <v>20389322.530000001</v>
        <stp/>
        <stp>EM_S_STM07_IS</stp>
        <stp>4</stp>
        <stp>002196.SZ</stp>
        <stp>61</stp>
        <stp>12/31/2012</stp>
        <stp>1</stp>
        <tr r="H668" s="2"/>
      </tp>
      <tp>
        <v>42254458.219999999</v>
        <stp/>
        <stp>EM_S_STM07_IS</stp>
        <stp>4</stp>
        <stp>002197.SZ</stp>
        <stp>61</stp>
        <stp>12/31/2012</stp>
        <stp>1</stp>
        <tr r="H669" s="2"/>
      </tp>
      <tp>
        <v>7568064.7699999996</v>
        <stp/>
        <stp>EM_S_STM07_IS</stp>
        <stp>4</stp>
        <stp>002198.SZ</stp>
        <stp>61</stp>
        <stp>12/31/2012</stp>
        <stp>1</stp>
        <tr r="H670" s="2"/>
      </tp>
      <tp>
        <v>11438490.369999999</v>
        <stp/>
        <stp>EM_S_STM07_IS</stp>
        <stp>4</stp>
        <stp>002199.SZ</stp>
        <stp>61</stp>
        <stp>12/31/2012</stp>
        <stp>1</stp>
        <tr r="H671" s="2"/>
      </tp>
      <tp>
        <v>72704533.530000001</v>
        <stp/>
        <stp>EM_S_STM07_IS</stp>
        <stp>4</stp>
        <stp>002120.SZ</stp>
        <stp>61</stp>
        <stp>12/31/2012</stp>
        <stp>1</stp>
        <tr r="H592" s="2"/>
      </tp>
      <tp>
        <v>76319464.989999995</v>
        <stp/>
        <stp>EM_S_STM07_IS</stp>
        <stp>4</stp>
        <stp>300110.SZ</stp>
        <stp>61</stp>
        <stp>12/31/2010</stp>
        <stp>1</stp>
        <tr r="D1406" s="2"/>
      </tp>
      <tp>
        <v>84824977.799999997</v>
        <stp/>
        <stp>EM_S_STM07_IS</stp>
        <stp>4</stp>
        <stp>002121.SZ</stp>
        <stp>61</stp>
        <stp>12/31/2012</stp>
        <stp>1</stp>
        <tr r="H593" s="2"/>
      </tp>
      <tp>
        <v>251307982.81999999</v>
        <stp/>
        <stp>EM_S_STM07_IS</stp>
        <stp>4</stp>
        <stp>300111.SZ</stp>
        <stp>61</stp>
        <stp>12/31/2010</stp>
        <stp>1</stp>
        <tr r="D1407" s="2"/>
      </tp>
      <tp>
        <v>215961089.28999999</v>
        <stp/>
        <stp>EM_S_STM07_IS</stp>
        <stp>4</stp>
        <stp>002122.SZ</stp>
        <stp>61</stp>
        <stp>12/31/2012</stp>
        <stp>1</stp>
        <tr r="H594" s="2"/>
      </tp>
      <tp>
        <v>30790627.989999998</v>
        <stp/>
        <stp>EM_S_STM07_IS</stp>
        <stp>4</stp>
        <stp>300112.SZ</stp>
        <stp>61</stp>
        <stp>12/31/2010</stp>
        <stp>1</stp>
        <tr r="D1408" s="2"/>
      </tp>
      <tp>
        <v>115326193.41</v>
        <stp/>
        <stp>EM_S_STM07_IS</stp>
        <stp>4</stp>
        <stp>002123.SZ</stp>
        <stp>61</stp>
        <stp>12/31/2012</stp>
        <stp>1</stp>
        <tr r="H595" s="2"/>
      </tp>
      <tp>
        <v>45416224.530000001</v>
        <stp/>
        <stp>EM_S_STM07_IS</stp>
        <stp>4</stp>
        <stp>300113.SZ</stp>
        <stp>61</stp>
        <stp>12/31/2010</stp>
        <stp>1</stp>
        <tr r="D1409" s="2"/>
      </tp>
      <tp>
        <v>45184275.390000001</v>
        <stp/>
        <stp>EM_S_STM07_IS</stp>
        <stp>4</stp>
        <stp>002124.SZ</stp>
        <stp>61</stp>
        <stp>12/31/2012</stp>
        <stp>1</stp>
        <tr r="H596" s="2"/>
      </tp>
      <tp>
        <v>50813014.82</v>
        <stp/>
        <stp>EM_S_STM07_IS</stp>
        <stp>4</stp>
        <stp>300114.SZ</stp>
        <stp>61</stp>
        <stp>12/31/2010</stp>
        <stp>1</stp>
        <tr r="D1410" s="2"/>
      </tp>
      <tp>
        <v>-49239424.270000003</v>
        <stp/>
        <stp>EM_S_STM07_IS</stp>
        <stp>4</stp>
        <stp>002125.SZ</stp>
        <stp>61</stp>
        <stp>12/31/2012</stp>
        <stp>1</stp>
        <tr r="H597" s="2"/>
      </tp>
      <tp>
        <v>90761632.099999994</v>
        <stp/>
        <stp>EM_S_STM07_IS</stp>
        <stp>4</stp>
        <stp>300115.SZ</stp>
        <stp>61</stp>
        <stp>12/31/2010</stp>
        <stp>1</stp>
        <tr r="D1411" s="2"/>
      </tp>
      <tp>
        <v>41395885.619999997</v>
        <stp/>
        <stp>EM_S_STM07_IS</stp>
        <stp>4</stp>
        <stp>002126.SZ</stp>
        <stp>61</stp>
        <stp>12/31/2012</stp>
        <stp>1</stp>
        <tr r="H598" s="2"/>
      </tp>
      <tp>
        <v>23744736.899999999</v>
        <stp/>
        <stp>EM_S_STM07_IS</stp>
        <stp>4</stp>
        <stp>300116.SZ</stp>
        <stp>61</stp>
        <stp>12/31/2010</stp>
        <stp>1</stp>
        <tr r="D1412" s="2"/>
      </tp>
      <tp>
        <v>-178808399.93000001</v>
        <stp/>
        <stp>EM_S_STM07_IS</stp>
        <stp>4</stp>
        <stp>002127.SZ</stp>
        <stp>61</stp>
        <stp>12/31/2012</stp>
        <stp>1</stp>
        <tr r="H599" s="2"/>
      </tp>
      <tp>
        <v>71452018.340000004</v>
        <stp/>
        <stp>EM_S_STM07_IS</stp>
        <stp>4</stp>
        <stp>300117.SZ</stp>
        <stp>61</stp>
        <stp>12/31/2010</stp>
        <stp>1</stp>
        <tr r="D1413" s="2"/>
      </tp>
      <tp>
        <v>1572257729.8900001</v>
        <stp/>
        <stp>EM_S_STM07_IS</stp>
        <stp>4</stp>
        <stp>002128.SZ</stp>
        <stp>61</stp>
        <stp>12/31/2012</stp>
        <stp>1</stp>
        <tr r="H600" s="2"/>
      </tp>
      <tp>
        <v>275128477.79000002</v>
        <stp/>
        <stp>EM_S_STM07_IS</stp>
        <stp>4</stp>
        <stp>300118.SZ</stp>
        <stp>61</stp>
        <stp>12/31/2010</stp>
        <stp>1</stp>
        <tr r="D1414" s="2"/>
      </tp>
      <tp>
        <v>-98202515.640000001</v>
        <stp/>
        <stp>EM_S_STM07_IS</stp>
        <stp>4</stp>
        <stp>002129.SZ</stp>
        <stp>61</stp>
        <stp>12/31/2012</stp>
        <stp>1</stp>
        <tr r="H601" s="2"/>
      </tp>
      <tp>
        <v>82539811.700000003</v>
        <stp/>
        <stp>EM_S_STM07_IS</stp>
        <stp>4</stp>
        <stp>300119.SZ</stp>
        <stp>61</stp>
        <stp>12/31/2010</stp>
        <stp>1</stp>
        <tr r="D1415" s="2"/>
      </tp>
      <tp>
        <v>92015954.200000003</v>
        <stp/>
        <stp>EM_S_STM07_IS</stp>
        <stp>4</stp>
        <stp>002130.SZ</stp>
        <stp>61</stp>
        <stp>12/31/2012</stp>
        <stp>1</stp>
        <tr r="H602" s="2"/>
      </tp>
      <tp>
        <v>104133075.38</v>
        <stp/>
        <stp>EM_S_STM07_IS</stp>
        <stp>4</stp>
        <stp>300100.SZ</stp>
        <stp>61</stp>
        <stp>12/31/2010</stp>
        <stp>1</stp>
        <tr r="D1396" s="2"/>
      </tp>
      <tp>
        <v>47863340.850000001</v>
        <stp/>
        <stp>EM_S_STM07_IS</stp>
        <stp>4</stp>
        <stp>002131.SZ</stp>
        <stp>61</stp>
        <stp>12/31/2012</stp>
        <stp>1</stp>
        <tr r="H603" s="2"/>
      </tp>
      <tp>
        <v>56401518.549999997</v>
        <stp/>
        <stp>EM_S_STM07_IS</stp>
        <stp>4</stp>
        <stp>300101.SZ</stp>
        <stp>61</stp>
        <stp>12/31/2010</stp>
        <stp>1</stp>
        <tr r="D1397" s="2"/>
      </tp>
      <tp>
        <v>20367784.23</v>
        <stp/>
        <stp>EM_S_STM07_IS</stp>
        <stp>4</stp>
        <stp>002132.SZ</stp>
        <stp>61</stp>
        <stp>12/31/2012</stp>
        <stp>1</stp>
        <tr r="H604" s="2"/>
      </tp>
      <tp>
        <v>137112387.74000001</v>
        <stp/>
        <stp>EM_S_STM07_IS</stp>
        <stp>4</stp>
        <stp>300102.SZ</stp>
        <stp>61</stp>
        <stp>12/31/2010</stp>
        <stp>1</stp>
        <tr r="D1398" s="2"/>
      </tp>
      <tp>
        <v>248580967.56999999</v>
        <stp/>
        <stp>EM_S_STM07_IS</stp>
        <stp>4</stp>
        <stp>002133.SZ</stp>
        <stp>61</stp>
        <stp>12/31/2012</stp>
        <stp>1</stp>
        <tr r="H605" s="2"/>
      </tp>
      <tp>
        <v>52327816.850000001</v>
        <stp/>
        <stp>EM_S_STM07_IS</stp>
        <stp>4</stp>
        <stp>300103.SZ</stp>
        <stp>61</stp>
        <stp>12/31/2010</stp>
        <stp>1</stp>
        <tr r="D1399" s="2"/>
      </tp>
      <tp>
        <v>-88668148.159999996</v>
        <stp/>
        <stp>EM_S_STM07_IS</stp>
        <stp>4</stp>
        <stp>002134.SZ</stp>
        <stp>61</stp>
        <stp>12/31/2012</stp>
        <stp>1</stp>
        <tr r="H606" s="2"/>
      </tp>
      <tp>
        <v>70099429.370000005</v>
        <stp/>
        <stp>EM_S_STM07_IS</stp>
        <stp>4</stp>
        <stp>300104.SZ</stp>
        <stp>61</stp>
        <stp>12/31/2010</stp>
        <stp>1</stp>
        <tr r="D1400" s="2"/>
      </tp>
      <tp>
        <v>82369117.650000006</v>
        <stp/>
        <stp>EM_S_STM07_IS</stp>
        <stp>4</stp>
        <stp>002135.SZ</stp>
        <stp>61</stp>
        <stp>12/31/2012</stp>
        <stp>1</stp>
        <tr r="H607" s="2"/>
      </tp>
      <tp>
        <v>105024917.62</v>
        <stp/>
        <stp>EM_S_STM07_IS</stp>
        <stp>4</stp>
        <stp>300105.SZ</stp>
        <stp>61</stp>
        <stp>12/31/2010</stp>
        <stp>1</stp>
        <tr r="D1401" s="2"/>
      </tp>
      <tp>
        <v>21914727.34</v>
        <stp/>
        <stp>EM_S_STM07_IS</stp>
        <stp>4</stp>
        <stp>002136.SZ</stp>
        <stp>61</stp>
        <stp>12/31/2012</stp>
        <stp>1</stp>
        <tr r="H608" s="2"/>
      </tp>
      <tp>
        <v>34157041.670000002</v>
        <stp/>
        <stp>EM_S_STM07_IS</stp>
        <stp>4</stp>
        <stp>300106.SZ</stp>
        <stp>61</stp>
        <stp>12/31/2010</stp>
        <stp>1</stp>
        <tr r="D1402" s="2"/>
      </tp>
      <tp>
        <v>32171346.989999998</v>
        <stp/>
        <stp>EM_S_STM07_IS</stp>
        <stp>4</stp>
        <stp>002137.SZ</stp>
        <stp>61</stp>
        <stp>12/31/2012</stp>
        <stp>1</stp>
        <tr r="H609" s="2"/>
      </tp>
      <tp>
        <v>52280451.259999998</v>
        <stp/>
        <stp>EM_S_STM07_IS</stp>
        <stp>4</stp>
        <stp>300107.SZ</stp>
        <stp>61</stp>
        <stp>12/31/2010</stp>
        <stp>1</stp>
        <tr r="D1403" s="2"/>
      </tp>
      <tp>
        <v>122397616.72</v>
        <stp/>
        <stp>EM_S_STM07_IS</stp>
        <stp>4</stp>
        <stp>002138.SZ</stp>
        <stp>61</stp>
        <stp>12/31/2012</stp>
        <stp>1</stp>
        <tr r="H610" s="2"/>
      </tp>
      <tp>
        <v>24382113.829999998</v>
        <stp/>
        <stp>EM_S_STM07_IS</stp>
        <stp>4</stp>
        <stp>300108.SZ</stp>
        <stp>61</stp>
        <stp>12/31/2010</stp>
        <stp>1</stp>
        <tr r="D1404" s="2"/>
      </tp>
      <tp>
        <v>33422358.920000002</v>
        <stp/>
        <stp>EM_S_STM07_IS</stp>
        <stp>4</stp>
        <stp>002139.SZ</stp>
        <stp>61</stp>
        <stp>12/31/2012</stp>
        <stp>1</stp>
        <tr r="H611" s="2"/>
      </tp>
      <tp>
        <v>23026680.600000001</v>
        <stp/>
        <stp>EM_S_STM07_IS</stp>
        <stp>4</stp>
        <stp>300109.SZ</stp>
        <stp>61</stp>
        <stp>12/31/2010</stp>
        <stp>1</stp>
        <tr r="D1405" s="2"/>
      </tp>
      <tp>
        <v>432538470</v>
        <stp/>
        <stp>EM_S_STM07_IS</stp>
        <stp>4</stp>
        <stp>000100.SZ</stp>
        <stp>61</stp>
        <stp>12/31/2010</stp>
        <stp>1</stp>
        <tr r="D68" s="2"/>
      </tp>
      <tp>
        <v>108011991.72</v>
        <stp/>
        <stp>EM_S_STM07_IS</stp>
        <stp>4</stp>
        <stp>002100.SZ</stp>
        <stp>61</stp>
        <stp>12/31/2012</stp>
        <stp>1</stp>
        <tr r="H572" s="2"/>
      </tp>
      <tp>
        <v>57894445.259999998</v>
        <stp/>
        <stp>EM_S_STM07_IS</stp>
        <stp>4</stp>
        <stp>300130.SZ</stp>
        <stp>61</stp>
        <stp>12/31/2010</stp>
        <stp>1</stp>
        <tr r="D1426" s="2"/>
      </tp>
      <tp>
        <v>77721981.700000003</v>
        <stp/>
        <stp>EM_S_STM07_IS</stp>
        <stp>4</stp>
        <stp>002101.SZ</stp>
        <stp>61</stp>
        <stp>12/31/2012</stp>
        <stp>1</stp>
        <tr r="H573" s="2"/>
      </tp>
      <tp>
        <v>30495710.870000001</v>
        <stp/>
        <stp>EM_S_STM07_IS</stp>
        <stp>4</stp>
        <stp>300131.SZ</stp>
        <stp>61</stp>
        <stp>12/31/2010</stp>
        <stp>1</stp>
        <tr r="D1427" s="2"/>
      </tp>
      <tp>
        <v>20407281.420000002</v>
        <stp/>
        <stp>EM_S_STM07_IS</stp>
        <stp>4</stp>
        <stp>002102.SZ</stp>
        <stp>61</stp>
        <stp>12/31/2012</stp>
        <stp>1</stp>
        <tr r="H574" s="2"/>
      </tp>
      <tp>
        <v>42411662.93</v>
        <stp/>
        <stp>EM_S_STM07_IS</stp>
        <stp>4</stp>
        <stp>300132.SZ</stp>
        <stp>61</stp>
        <stp>12/31/2010</stp>
        <stp>1</stp>
        <tr r="D1428" s="2"/>
      </tp>
      <tp>
        <v>36609267.850000001</v>
        <stp/>
        <stp>EM_S_STM07_IS</stp>
        <stp>4</stp>
        <stp>002103.SZ</stp>
        <stp>61</stp>
        <stp>12/31/2012</stp>
        <stp>1</stp>
        <tr r="H575" s="2"/>
      </tp>
      <tp>
        <v>96177584.579999998</v>
        <stp/>
        <stp>EM_S_STM07_IS</stp>
        <stp>4</stp>
        <stp>300133.SZ</stp>
        <stp>61</stp>
        <stp>12/31/2010</stp>
        <stp>1</stp>
        <tr r="D1429" s="2"/>
      </tp>
      <tp>
        <v>127336103.79000001</v>
        <stp/>
        <stp>EM_S_STM07_IS</stp>
        <stp>4</stp>
        <stp>002104.SZ</stp>
        <stp>61</stp>
        <stp>12/31/2012</stp>
        <stp>1</stp>
        <tr r="H576" s="2"/>
      </tp>
      <tp>
        <v>250811127.71000001</v>
        <stp/>
        <stp>EM_S_STM07_IS</stp>
        <stp>4</stp>
        <stp>300134.SZ</stp>
        <stp>61</stp>
        <stp>12/31/2010</stp>
        <stp>1</stp>
        <tr r="D1430" s="2"/>
      </tp>
      <tp>
        <v>25287287.620000001</v>
        <stp/>
        <stp>EM_S_STM07_IS</stp>
        <stp>4</stp>
        <stp>002105.SZ</stp>
        <stp>61</stp>
        <stp>12/31/2012</stp>
        <stp>1</stp>
        <tr r="H577" s="2"/>
      </tp>
      <tp>
        <v>76793571.950000003</v>
        <stp/>
        <stp>EM_S_STM07_IS</stp>
        <stp>4</stp>
        <stp>300135.SZ</stp>
        <stp>61</stp>
        <stp>12/31/2010</stp>
        <stp>1</stp>
        <tr r="D1431" s="2"/>
      </tp>
      <tp>
        <v>140927776.38</v>
        <stp/>
        <stp>EM_S_STM07_IS</stp>
        <stp>4</stp>
        <stp>002106.SZ</stp>
        <stp>61</stp>
        <stp>12/31/2012</stp>
        <stp>1</stp>
        <tr r="H578" s="2"/>
      </tp>
      <tp>
        <v>48186377.799999997</v>
        <stp/>
        <stp>EM_S_STM07_IS</stp>
        <stp>4</stp>
        <stp>300136.SZ</stp>
        <stp>61</stp>
        <stp>12/31/2010</stp>
        <stp>1</stp>
        <tr r="D1432" s="2"/>
      </tp>
      <tp>
        <v>8340373.4400000004</v>
        <stp/>
        <stp>EM_S_STM07_IS</stp>
        <stp>4</stp>
        <stp>002107.SZ</stp>
        <stp>61</stp>
        <stp>12/31/2012</stp>
        <stp>1</stp>
        <tr r="H579" s="2"/>
      </tp>
      <tp>
        <v>46661426.100000001</v>
        <stp/>
        <stp>EM_S_STM07_IS</stp>
        <stp>4</stp>
        <stp>300137.SZ</stp>
        <stp>61</stp>
        <stp>12/31/2010</stp>
        <stp>1</stp>
        <tr r="D1433" s="2"/>
      </tp>
      <tp>
        <v>121702671</v>
        <stp/>
        <stp>EM_S_STM07_IS</stp>
        <stp>4</stp>
        <stp>002108.SZ</stp>
        <stp>61</stp>
        <stp>12/31/2012</stp>
        <stp>1</stp>
        <tr r="H580" s="2"/>
      </tp>
      <tp>
        <v>63525863.75</v>
        <stp/>
        <stp>EM_S_STM07_IS</stp>
        <stp>4</stp>
        <stp>300138.SZ</stp>
        <stp>61</stp>
        <stp>12/31/2010</stp>
        <stp>1</stp>
        <tr r="D1434" s="2"/>
      </tp>
      <tp>
        <v>128660034.08</v>
        <stp/>
        <stp>EM_S_STM07_IS</stp>
        <stp>4</stp>
        <stp>002109.SZ</stp>
        <stp>61</stp>
        <stp>12/31/2012</stp>
        <stp>1</stp>
        <tr r="H581" s="2"/>
      </tp>
      <tp>
        <v>60099177.259999998</v>
        <stp/>
        <stp>EM_S_STM07_IS</stp>
        <stp>4</stp>
        <stp>300139.SZ</stp>
        <stp>61</stp>
        <stp>12/31/2010</stp>
        <stp>1</stp>
        <tr r="D1435" s="2"/>
      </tp>
      <tp>
        <v>-215436447.15000001</v>
        <stp/>
        <stp>EM_S_STM07_IS</stp>
        <stp>4</stp>
        <stp>002110.SZ</stp>
        <stp>61</stp>
        <stp>12/31/2012</stp>
        <stp>1</stp>
        <tr r="H582" s="2"/>
      </tp>
      <tp>
        <v>40481983.219999999</v>
        <stp/>
        <stp>EM_S_STM07_IS</stp>
        <stp>4</stp>
        <stp>300120.SZ</stp>
        <stp>61</stp>
        <stp>12/31/2010</stp>
        <stp>1</stp>
        <tr r="D1416" s="2"/>
      </tp>
      <tp>
        <v>88880494.260000005</v>
        <stp/>
        <stp>EM_S_STM07_IS</stp>
        <stp>4</stp>
        <stp>002111.SZ</stp>
        <stp>61</stp>
        <stp>12/31/2012</stp>
        <stp>1</stp>
        <tr r="H583" s="2"/>
      </tp>
      <tp>
        <v>28818042.059999999</v>
        <stp/>
        <stp>EM_S_STM07_IS</stp>
        <stp>4</stp>
        <stp>300121.SZ</stp>
        <stp>61</stp>
        <stp>12/31/2010</stp>
        <stp>1</stp>
        <tr r="D1417" s="2"/>
      </tp>
      <tp>
        <v>5875371.7300000004</v>
        <stp/>
        <stp>EM_S_STM07_IS</stp>
        <stp>4</stp>
        <stp>002112.SZ</stp>
        <stp>61</stp>
        <stp>12/31/2012</stp>
        <stp>1</stp>
        <tr r="H584" s="2"/>
      </tp>
      <tp>
        <v>256788078.84999999</v>
        <stp/>
        <stp>EM_S_STM07_IS</stp>
        <stp>4</stp>
        <stp>300122.SZ</stp>
        <stp>61</stp>
        <stp>12/31/2010</stp>
        <stp>1</stp>
        <tr r="D1418" s="2"/>
      </tp>
      <tp>
        <v>4987266.66</v>
        <stp/>
        <stp>EM_S_STM07_IS</stp>
        <stp>4</stp>
        <stp>002113.SZ</stp>
        <stp>61</stp>
        <stp>12/31/2012</stp>
        <stp>1</stp>
        <tr r="H585" s="2"/>
      </tp>
      <tp>
        <v>31973874.420000002</v>
        <stp/>
        <stp>EM_S_STM07_IS</stp>
        <stp>4</stp>
        <stp>300123.SZ</stp>
        <stp>61</stp>
        <stp>12/31/2010</stp>
        <stp>1</stp>
        <tr r="D1419" s="2"/>
      </tp>
      <tp>
        <v>20863386.02</v>
        <stp/>
        <stp>EM_S_STM07_IS</stp>
        <stp>4</stp>
        <stp>002114.SZ</stp>
        <stp>61</stp>
        <stp>12/31/2012</stp>
        <stp>1</stp>
        <tr r="H586" s="2"/>
      </tp>
      <tp>
        <v>220330539.56999999</v>
        <stp/>
        <stp>EM_S_STM07_IS</stp>
        <stp>4</stp>
        <stp>300124.SZ</stp>
        <stp>61</stp>
        <stp>12/31/2010</stp>
        <stp>1</stp>
        <tr r="D1420" s="2"/>
      </tp>
      <tp>
        <v>90288340.780000001</v>
        <stp/>
        <stp>EM_S_STM07_IS</stp>
        <stp>4</stp>
        <stp>002115.SZ</stp>
        <stp>61</stp>
        <stp>12/31/2012</stp>
        <stp>1</stp>
        <tr r="H587" s="2"/>
      </tp>
      <tp>
        <v>66168024.810000002</v>
        <stp/>
        <stp>EM_S_STM07_IS</stp>
        <stp>4</stp>
        <stp>300125.SZ</stp>
        <stp>61</stp>
        <stp>12/31/2010</stp>
        <stp>1</stp>
        <tr r="D1421" s="2"/>
      </tp>
      <tp>
        <v>120578714.03</v>
        <stp/>
        <stp>EM_S_STM07_IS</stp>
        <stp>4</stp>
        <stp>002116.SZ</stp>
        <stp>61</stp>
        <stp>12/31/2012</stp>
        <stp>1</stp>
        <tr r="H588" s="2"/>
      </tp>
      <tp>
        <v>54139738.219999999</v>
        <stp/>
        <stp>EM_S_STM07_IS</stp>
        <stp>4</stp>
        <stp>300126.SZ</stp>
        <stp>61</stp>
        <stp>12/31/2010</stp>
        <stp>1</stp>
        <tr r="D1422" s="2"/>
      </tp>
      <tp>
        <v>103008617.89</v>
        <stp/>
        <stp>EM_S_STM07_IS</stp>
        <stp>4</stp>
        <stp>002117.SZ</stp>
        <stp>61</stp>
        <stp>12/31/2012</stp>
        <stp>1</stp>
        <tr r="H589" s="2"/>
      </tp>
      <tp>
        <v>53700768.479999997</v>
        <stp/>
        <stp>EM_S_STM07_IS</stp>
        <stp>4</stp>
        <stp>300127.SZ</stp>
        <stp>61</stp>
        <stp>12/31/2010</stp>
        <stp>1</stp>
        <tr r="D1423" s="2"/>
      </tp>
      <tp>
        <v>86311393.109999999</v>
        <stp/>
        <stp>EM_S_STM07_IS</stp>
        <stp>4</stp>
        <stp>002118.SZ</stp>
        <stp>61</stp>
        <stp>12/31/2012</stp>
        <stp>1</stp>
        <tr r="H590" s="2"/>
      </tp>
      <tp>
        <v>82955131.400000006</v>
        <stp/>
        <stp>EM_S_STM07_IS</stp>
        <stp>4</stp>
        <stp>300128.SZ</stp>
        <stp>61</stp>
        <stp>12/31/2010</stp>
        <stp>1</stp>
        <tr r="D1424" s="2"/>
      </tp>
      <tp>
        <v>8427328.6199999992</v>
        <stp/>
        <stp>EM_S_STM07_IS</stp>
        <stp>4</stp>
        <stp>002119.SZ</stp>
        <stp>61</stp>
        <stp>12/31/2012</stp>
        <stp>1</stp>
        <tr r="H591" s="2"/>
      </tp>
      <tp>
        <v>109217584.45999999</v>
        <stp/>
        <stp>EM_S_STM07_IS</stp>
        <stp>4</stp>
        <stp>300129.SZ</stp>
        <stp>61</stp>
        <stp>12/31/2010</stp>
        <stp>1</stp>
        <tr r="D1425" s="2"/>
      </tp>
      <tp>
        <v>-69254916.950000003</v>
        <stp/>
        <stp>EM_S_STM07_IS</stp>
        <stp>4</stp>
        <stp>002160.SZ</stp>
        <stp>61</stp>
        <stp>12/31/2012</stp>
        <stp>1</stp>
        <tr r="H632" s="2"/>
      </tp>
      <tp>
        <v>63427142.340000004</v>
        <stp/>
        <stp>EM_S_STM07_IS</stp>
        <stp>4</stp>
        <stp>300150.SZ</stp>
        <stp>61</stp>
        <stp>12/31/2010</stp>
        <stp>1</stp>
        <tr r="D1446" s="2"/>
      </tp>
      <tp>
        <v>121870491.63</v>
        <stp/>
        <stp>EM_S_STM07_IS</stp>
        <stp>4</stp>
        <stp>002161.SZ</stp>
        <stp>61</stp>
        <stp>12/31/2012</stp>
        <stp>1</stp>
        <tr r="H633" s="2"/>
      </tp>
      <tp>
        <v>40647166.829999998</v>
        <stp/>
        <stp>EM_S_STM07_IS</stp>
        <stp>4</stp>
        <stp>300151.SZ</stp>
        <stp>61</stp>
        <stp>12/31/2010</stp>
        <stp>1</stp>
        <tr r="D1447" s="2"/>
      </tp>
      <tp>
        <v>-206922550.78999999</v>
        <stp/>
        <stp>EM_S_STM07_IS</stp>
        <stp>4</stp>
        <stp>002162.SZ</stp>
        <stp>61</stp>
        <stp>12/31/2012</stp>
        <stp>1</stp>
        <tr r="H634" s="2"/>
      </tp>
      <tp>
        <v>62055558.109999999</v>
        <stp/>
        <stp>EM_S_STM07_IS</stp>
        <stp>4</stp>
        <stp>300152.SZ</stp>
        <stp>61</stp>
        <stp>12/31/2010</stp>
        <stp>1</stp>
        <tr r="D1448" s="2"/>
      </tp>
      <tp>
        <v>-130492846.17</v>
        <stp/>
        <stp>EM_S_STM07_IS</stp>
        <stp>4</stp>
        <stp>002163.SZ</stp>
        <stp>61</stp>
        <stp>12/31/2012</stp>
        <stp>1</stp>
        <tr r="H635" s="2"/>
      </tp>
      <tp>
        <v>50971057.880000003</v>
        <stp/>
        <stp>EM_S_STM07_IS</stp>
        <stp>4</stp>
        <stp>300153.SZ</stp>
        <stp>61</stp>
        <stp>12/31/2010</stp>
        <stp>1</stp>
        <tr r="D1449" s="2"/>
      </tp>
      <tp>
        <v>-54499524.789999999</v>
        <stp/>
        <stp>EM_S_STM07_IS</stp>
        <stp>4</stp>
        <stp>002164.SZ</stp>
        <stp>61</stp>
        <stp>12/31/2012</stp>
        <stp>1</stp>
        <tr r="H636" s="2"/>
      </tp>
      <tp>
        <v>88118873.260000005</v>
        <stp/>
        <stp>EM_S_STM07_IS</stp>
        <stp>4</stp>
        <stp>300154.SZ</stp>
        <stp>61</stp>
        <stp>12/31/2010</stp>
        <stp>1</stp>
        <tr r="D1450" s="2"/>
      </tp>
      <tp>
        <v>78408733.299999997</v>
        <stp/>
        <stp>EM_S_STM07_IS</stp>
        <stp>4</stp>
        <stp>002165.SZ</stp>
        <stp>61</stp>
        <stp>12/31/2012</stp>
        <stp>1</stp>
        <tr r="H637" s="2"/>
      </tp>
      <tp>
        <v>63250937.020000003</v>
        <stp/>
        <stp>EM_S_STM07_IS</stp>
        <stp>4</stp>
        <stp>300155.SZ</stp>
        <stp>61</stp>
        <stp>12/31/2010</stp>
        <stp>1</stp>
        <tr r="D1451" s="2"/>
      </tp>
      <tp>
        <v>2926581290.3400002</v>
        <stp/>
        <stp>EM_S_STM07_IS</stp>
        <stp>4</stp>
        <stp>000166.SZ</stp>
        <stp>61</stp>
        <stp>12/31/2010</stp>
        <stp>1</stp>
        <tr r="D77" s="2"/>
      </tp>
      <tp>
        <v>-65965364.630000003</v>
        <stp/>
        <stp>EM_S_STM07_IS</stp>
        <stp>4</stp>
        <stp>002166.SZ</stp>
        <stp>61</stp>
        <stp>12/31/2012</stp>
        <stp>1</stp>
        <tr r="H638" s="2"/>
      </tp>
      <tp>
        <v>95467891.959999993</v>
        <stp/>
        <stp>EM_S_STM07_IS</stp>
        <stp>4</stp>
        <stp>300156.SZ</stp>
        <stp>61</stp>
        <stp>12/31/2010</stp>
        <stp>1</stp>
        <tr r="D1452" s="2"/>
      </tp>
      <tp>
        <v>8781108.3699999992</v>
        <stp/>
        <stp>EM_S_STM07_IS</stp>
        <stp>4</stp>
        <stp>002167.SZ</stp>
        <stp>61</stp>
        <stp>12/31/2012</stp>
        <stp>1</stp>
        <tr r="H639" s="2"/>
      </tp>
      <tp>
        <v>71937127.519999996</v>
        <stp/>
        <stp>EM_S_STM07_IS</stp>
        <stp>4</stp>
        <stp>300157.SZ</stp>
        <stp>61</stp>
        <stp>12/31/2010</stp>
        <stp>1</stp>
        <tr r="D1453" s="2"/>
      </tp>
      <tp>
        <v>64202521.840000004</v>
        <stp/>
        <stp>EM_S_STM07_IS</stp>
        <stp>4</stp>
        <stp>002168.SZ</stp>
        <stp>61</stp>
        <stp>12/31/2012</stp>
        <stp>1</stp>
        <tr r="H640" s="2"/>
      </tp>
      <tp>
        <v>92088772.349999994</v>
        <stp/>
        <stp>EM_S_STM07_IS</stp>
        <stp>4</stp>
        <stp>300158.SZ</stp>
        <stp>61</stp>
        <stp>12/31/2010</stp>
        <stp>1</stp>
        <tr r="D1454" s="2"/>
      </tp>
      <tp>
        <v>-49538831.549999997</v>
        <stp/>
        <stp>EM_S_STM07_IS</stp>
        <stp>4</stp>
        <stp>002169.SZ</stp>
        <stp>61</stp>
        <stp>12/31/2012</stp>
        <stp>1</stp>
        <tr r="H641" s="2"/>
      </tp>
      <tp>
        <v>51666331.600000001</v>
        <stp/>
        <stp>EM_S_STM07_IS</stp>
        <stp>4</stp>
        <stp>300159.SZ</stp>
        <stp>61</stp>
        <stp>12/31/2010</stp>
        <stp>1</stp>
        <tr r="D1455" s="2"/>
      </tp>
      <tp>
        <v>89136445.319999993</v>
        <stp/>
        <stp>EM_S_STM07_IS</stp>
        <stp>4</stp>
        <stp>002170.SZ</stp>
        <stp>61</stp>
        <stp>12/31/2012</stp>
        <stp>1</stp>
        <tr r="H642" s="2"/>
      </tp>
      <tp>
        <v>49391450.770000003</v>
        <stp/>
        <stp>EM_S_STM07_IS</stp>
        <stp>4</stp>
        <stp>300140.SZ</stp>
        <stp>61</stp>
        <stp>12/31/2010</stp>
        <stp>1</stp>
        <tr r="D1436" s="2"/>
      </tp>
      <tp>
        <v>-56966051.719999999</v>
        <stp/>
        <stp>EM_S_STM07_IS</stp>
        <stp>4</stp>
        <stp>002171.SZ</stp>
        <stp>61</stp>
        <stp>12/31/2012</stp>
        <stp>1</stp>
        <tr r="H643" s="2"/>
      </tp>
      <tp>
        <v>34426815.049999997</v>
        <stp/>
        <stp>EM_S_STM07_IS</stp>
        <stp>4</stp>
        <stp>300141.SZ</stp>
        <stp>61</stp>
        <stp>12/31/2010</stp>
        <stp>1</stp>
        <tr r="D1437" s="2"/>
      </tp>
      <tp>
        <v>35652820.630000003</v>
        <stp/>
        <stp>EM_S_STM07_IS</stp>
        <stp>4</stp>
        <stp>002172.SZ</stp>
        <stp>61</stp>
        <stp>12/31/2012</stp>
        <stp>1</stp>
        <tr r="H644" s="2"/>
      </tp>
      <tp>
        <v>154416606.80000001</v>
        <stp/>
        <stp>EM_S_STM07_IS</stp>
        <stp>4</stp>
        <stp>300142.SZ</stp>
        <stp>61</stp>
        <stp>12/31/2010</stp>
        <stp>1</stp>
        <tr r="D1438" s="2"/>
      </tp>
      <tp>
        <v>38173977.75</v>
        <stp/>
        <stp>EM_S_STM07_IS</stp>
        <stp>4</stp>
        <stp>002173.SZ</stp>
        <stp>61</stp>
        <stp>12/31/2012</stp>
        <stp>1</stp>
        <tr r="H645" s="2"/>
      </tp>
      <tp>
        <v>42203515.030000001</v>
        <stp/>
        <stp>EM_S_STM07_IS</stp>
        <stp>4</stp>
        <stp>300143.SZ</stp>
        <stp>61</stp>
        <stp>12/31/2010</stp>
        <stp>1</stp>
        <tr r="D1439" s="2"/>
      </tp>
      <tp>
        <v>4929668.1900000004</v>
        <stp/>
        <stp>EM_S_STM07_IS</stp>
        <stp>4</stp>
        <stp>002174.SZ</stp>
        <stp>61</stp>
        <stp>12/31/2012</stp>
        <stp>1</stp>
        <tr r="H646" s="2"/>
      </tp>
      <tp>
        <v>163337928.84</v>
        <stp/>
        <stp>EM_S_STM07_IS</stp>
        <stp>4</stp>
        <stp>300144.SZ</stp>
        <stp>61</stp>
        <stp>12/31/2010</stp>
        <stp>1</stp>
        <tr r="D1440" s="2"/>
      </tp>
      <tp>
        <v>8720769.9199999999</v>
        <stp/>
        <stp>EM_S_STM07_IS</stp>
        <stp>4</stp>
        <stp>002175.SZ</stp>
        <stp>61</stp>
        <stp>12/31/2012</stp>
        <stp>1</stp>
        <tr r="H647" s="2"/>
      </tp>
      <tp>
        <v>67359789.120000005</v>
        <stp/>
        <stp>EM_S_STM07_IS</stp>
        <stp>4</stp>
        <stp>300145.SZ</stp>
        <stp>61</stp>
        <stp>12/31/2010</stp>
        <stp>1</stp>
        <tr r="D1441" s="2"/>
      </tp>
      <tp>
        <v>47244339.829999998</v>
        <stp/>
        <stp>EM_S_STM07_IS</stp>
        <stp>4</stp>
        <stp>002176.SZ</stp>
        <stp>61</stp>
        <stp>12/31/2012</stp>
        <stp>1</stp>
        <tr r="H648" s="2"/>
      </tp>
      <tp>
        <v>92105877.459999993</v>
        <stp/>
        <stp>EM_S_STM07_IS</stp>
        <stp>4</stp>
        <stp>300146.SZ</stp>
        <stp>61</stp>
        <stp>12/31/2010</stp>
        <stp>1</stp>
        <tr r="D1442" s="2"/>
      </tp>
      <tp>
        <v>124053846.73</v>
        <stp/>
        <stp>EM_S_STM07_IS</stp>
        <stp>4</stp>
        <stp>002177.SZ</stp>
        <stp>61</stp>
        <stp>12/31/2012</stp>
        <stp>1</stp>
        <tr r="H649" s="2"/>
      </tp>
      <tp>
        <v>74199468.530000001</v>
        <stp/>
        <stp>EM_S_STM07_IS</stp>
        <stp>4</stp>
        <stp>300147.SZ</stp>
        <stp>61</stp>
        <stp>12/31/2010</stp>
        <stp>1</stp>
        <tr r="D1443" s="2"/>
      </tp>
      <tp>
        <v>17562165.469999999</v>
        <stp/>
        <stp>EM_S_STM07_IS</stp>
        <stp>4</stp>
        <stp>002178.SZ</stp>
        <stp>61</stp>
        <stp>12/31/2012</stp>
        <stp>1</stp>
        <tr r="H650" s="2"/>
      </tp>
      <tp>
        <v>30829663.649999999</v>
        <stp/>
        <stp>EM_S_STM07_IS</stp>
        <stp>4</stp>
        <stp>300148.SZ</stp>
        <stp>61</stp>
        <stp>12/31/2010</stp>
        <stp>1</stp>
        <tr r="D1444" s="2"/>
      </tp>
      <tp>
        <v>202783952.93000001</v>
        <stp/>
        <stp>EM_S_STM07_IS</stp>
        <stp>4</stp>
        <stp>002179.SZ</stp>
        <stp>61</stp>
        <stp>12/31/2012</stp>
        <stp>1</stp>
        <tr r="H651" s="2"/>
      </tp>
      <tp>
        <v>33750390.189999998</v>
        <stp/>
        <stp>EM_S_STM07_IS</stp>
        <stp>4</stp>
        <stp>300149.SZ</stp>
        <stp>61</stp>
        <stp>12/31/2010</stp>
        <stp>1</stp>
        <tr r="D1445" s="2"/>
      </tp>
      <tp>
        <v>333354487.17000002</v>
        <stp/>
        <stp>EM_S_STM07_IS</stp>
        <stp>4</stp>
        <stp>002140.SZ</stp>
        <stp>61</stp>
        <stp>12/31/2012</stp>
        <stp>1</stp>
        <tr r="H612" s="2"/>
      </tp>
      <tp>
        <v>63278947.640000001</v>
        <stp/>
        <stp>EM_S_STM07_IS</stp>
        <stp>4</stp>
        <stp>300170.SZ</stp>
        <stp>61</stp>
        <stp>12/31/2010</stp>
        <stp>1</stp>
        <tr r="D1466" s="2"/>
      </tp>
      <tp>
        <v>3301284.01</v>
        <stp/>
        <stp>EM_S_STM07_IS</stp>
        <stp>4</stp>
        <stp>002141.SZ</stp>
        <stp>61</stp>
        <stp>12/31/2012</stp>
        <stp>1</stp>
        <tr r="H613" s="2"/>
      </tp>
      <tp>
        <v>142844836.38</v>
        <stp/>
        <stp>EM_S_STM07_IS</stp>
        <stp>4</stp>
        <stp>300171.SZ</stp>
        <stp>61</stp>
        <stp>12/31/2010</stp>
        <stp>1</stp>
        <tr r="D1467" s="2"/>
      </tp>
      <tp>
        <v>4068137000</v>
        <stp/>
        <stp>EM_S_STM07_IS</stp>
        <stp>4</stp>
        <stp>002142.SZ</stp>
        <stp>61</stp>
        <stp>12/31/2012</stp>
        <stp>1</stp>
        <tr r="H614" s="2"/>
      </tp>
      <tp>
        <v>45352849.450000003</v>
        <stp/>
        <stp>EM_S_STM07_IS</stp>
        <stp>4</stp>
        <stp>300172.SZ</stp>
        <stp>61</stp>
        <stp>12/31/2010</stp>
        <stp>1</stp>
        <tr r="D1468" s="2"/>
      </tp>
      <tp>
        <v>10330568.59</v>
        <stp/>
        <stp>EM_S_STM07_IS</stp>
        <stp>4</stp>
        <stp>002143.SZ</stp>
        <stp>61</stp>
        <stp>12/31/2012</stp>
        <stp>1</stp>
        <tr r="H615" s="2"/>
      </tp>
      <tp>
        <v>39364248.530000001</v>
        <stp/>
        <stp>EM_S_STM07_IS</stp>
        <stp>4</stp>
        <stp>300173.SZ</stp>
        <stp>61</stp>
        <stp>12/31/2010</stp>
        <stp>1</stp>
        <tr r="D1469" s="2"/>
      </tp>
      <tp>
        <v>114718979.33</v>
        <stp/>
        <stp>EM_S_STM07_IS</stp>
        <stp>4</stp>
        <stp>002144.SZ</stp>
        <stp>61</stp>
        <stp>12/31/2012</stp>
        <stp>1</stp>
        <tr r="H616" s="2"/>
      </tp>
      <tp>
        <v>26731685.190000001</v>
        <stp/>
        <stp>EM_S_STM07_IS</stp>
        <stp>4</stp>
        <stp>300174.SZ</stp>
        <stp>61</stp>
        <stp>12/31/2010</stp>
        <stp>1</stp>
        <tr r="D1470" s="2"/>
      </tp>
      <tp>
        <v>1838765.21</v>
        <stp/>
        <stp>EM_S_STM07_IS</stp>
        <stp>4</stp>
        <stp>002145.SZ</stp>
        <stp>61</stp>
        <stp>12/31/2012</stp>
        <stp>1</stp>
        <tr r="H617" s="2"/>
      </tp>
      <tp>
        <v>49119727.030000001</v>
        <stp/>
        <stp>EM_S_STM07_IS</stp>
        <stp>4</stp>
        <stp>300175.SZ</stp>
        <stp>61</stp>
        <stp>12/31/2010</stp>
        <stp>1</stp>
        <tr r="D1471" s="2"/>
      </tp>
      <tp>
        <v>2140136235.99</v>
        <stp/>
        <stp>EM_S_STM07_IS</stp>
        <stp>4</stp>
        <stp>002146.SZ</stp>
        <stp>61</stp>
        <stp>12/31/2012</stp>
        <stp>1</stp>
        <tr r="H618" s="2"/>
      </tp>
      <tp>
        <v>42549381.130000003</v>
        <stp/>
        <stp>EM_S_STM07_IS</stp>
        <stp>4</stp>
        <stp>300176.SZ</stp>
        <stp>61</stp>
        <stp>12/31/2010</stp>
        <stp>1</stp>
        <tr r="D1472" s="2"/>
      </tp>
      <tp>
        <v>5588091.3799999999</v>
        <stp/>
        <stp>EM_S_STM07_IS</stp>
        <stp>4</stp>
        <stp>002147.SZ</stp>
        <stp>61</stp>
        <stp>12/31/2012</stp>
        <stp>1</stp>
        <tr r="H619" s="2"/>
      </tp>
      <tp>
        <v>47266180.770000003</v>
        <stp/>
        <stp>EM_S_STM07_IS</stp>
        <stp>4</stp>
        <stp>300177.SZ</stp>
        <stp>61</stp>
        <stp>12/31/2010</stp>
        <stp>1</stp>
        <tr r="D1473" s="2"/>
      </tp>
      <tp>
        <v>45829370.609999999</v>
        <stp/>
        <stp>EM_S_STM07_IS</stp>
        <stp>4</stp>
        <stp>002148.SZ</stp>
        <stp>61</stp>
        <stp>12/31/2012</stp>
        <stp>1</stp>
        <tr r="H620" s="2"/>
      </tp>
      <tp>
        <v>81687895.430000007</v>
        <stp/>
        <stp>EM_S_STM07_IS</stp>
        <stp>4</stp>
        <stp>300178.SZ</stp>
        <stp>61</stp>
        <stp>12/31/2010</stp>
        <stp>1</stp>
        <tr r="D1474" s="2"/>
      </tp>
      <tp>
        <v>22484013.170000002</v>
        <stp/>
        <stp>EM_S_STM07_IS</stp>
        <stp>4</stp>
        <stp>002149.SZ</stp>
        <stp>61</stp>
        <stp>12/31/2012</stp>
        <stp>1</stp>
        <tr r="H621" s="2"/>
      </tp>
      <tp>
        <v>38473291.689999998</v>
        <stp/>
        <stp>EM_S_STM07_IS</stp>
        <stp>4</stp>
        <stp>300179.SZ</stp>
        <stp>61</stp>
        <stp>12/31/2010</stp>
        <stp>1</stp>
        <tr r="D1475" s="2"/>
      </tp>
      <tp>
        <v>9977414.9000000004</v>
        <stp/>
        <stp>EM_S_STM07_IS</stp>
        <stp>4</stp>
        <stp>000150.SZ</stp>
        <stp>61</stp>
        <stp>12/31/2010</stp>
        <stp>1</stp>
        <tr r="D69" s="2"/>
      </tp>
      <tp>
        <v>44409096.219999999</v>
        <stp/>
        <stp>EM_S_STM07_IS</stp>
        <stp>4</stp>
        <stp>002150.SZ</stp>
        <stp>61</stp>
        <stp>12/31/2012</stp>
        <stp>1</stp>
        <tr r="H622" s="2"/>
      </tp>
      <tp>
        <v>59501177.75</v>
        <stp/>
        <stp>EM_S_STM07_IS</stp>
        <stp>4</stp>
        <stp>300160.SZ</stp>
        <stp>61</stp>
        <stp>12/31/2010</stp>
        <stp>1</stp>
        <tr r="D1456" s="2"/>
      </tp>
      <tp>
        <v>7921901.9400000004</v>
        <stp/>
        <stp>EM_S_STM07_IS</stp>
        <stp>4</stp>
        <stp>000151.SZ</stp>
        <stp>61</stp>
        <stp>12/31/2010</stp>
        <stp>1</stp>
        <tr r="D70" s="2"/>
      </tp>
      <tp>
        <v>46111402.159999996</v>
        <stp/>
        <stp>EM_S_STM07_IS</stp>
        <stp>4</stp>
        <stp>002151.SZ</stp>
        <stp>61</stp>
        <stp>12/31/2012</stp>
        <stp>1</stp>
        <tr r="H623" s="2"/>
      </tp>
      <tp>
        <v>53366195.509999998</v>
        <stp/>
        <stp>EM_S_STM07_IS</stp>
        <stp>4</stp>
        <stp>300161.SZ</stp>
        <stp>61</stp>
        <stp>12/31/2010</stp>
        <stp>1</stp>
        <tr r="D1457" s="2"/>
      </tp>
      <tp>
        <v>578631983.99000001</v>
        <stp/>
        <stp>EM_S_STM07_IS</stp>
        <stp>4</stp>
        <stp>002152.SZ</stp>
        <stp>61</stp>
        <stp>12/31/2012</stp>
        <stp>1</stp>
        <tr r="H624" s="2"/>
      </tp>
      <tp>
        <v>38967799.979999997</v>
        <stp/>
        <stp>EM_S_STM07_IS</stp>
        <stp>4</stp>
        <stp>300162.SZ</stp>
        <stp>61</stp>
        <stp>12/31/2010</stp>
        <stp>1</stp>
        <tr r="D1458" s="2"/>
      </tp>
      <tp>
        <v>41625519.159999996</v>
        <stp/>
        <stp>EM_S_STM07_IS</stp>
        <stp>4</stp>
        <stp>000153.SZ</stp>
        <stp>61</stp>
        <stp>12/31/2010</stp>
        <stp>1</stp>
        <tr r="D71" s="2"/>
      </tp>
      <tp>
        <v>294778718.83999997</v>
        <stp/>
        <stp>EM_S_STM07_IS</stp>
        <stp>4</stp>
        <stp>002153.SZ</stp>
        <stp>61</stp>
        <stp>12/31/2012</stp>
        <stp>1</stp>
        <tr r="H625" s="2"/>
      </tp>
      <tp>
        <v>28855087.309999999</v>
        <stp/>
        <stp>EM_S_STM07_IS</stp>
        <stp>4</stp>
        <stp>300163.SZ</stp>
        <stp>61</stp>
        <stp>12/31/2010</stp>
        <stp>1</stp>
        <tr r="D1459" s="2"/>
      </tp>
      <tp>
        <v>477645675.25</v>
        <stp/>
        <stp>EM_S_STM07_IS</stp>
        <stp>4</stp>
        <stp>002154.SZ</stp>
        <stp>61</stp>
        <stp>12/31/2012</stp>
        <stp>1</stp>
        <tr r="H626" s="2"/>
      </tp>
      <tp>
        <v>61300939.789999999</v>
        <stp/>
        <stp>EM_S_STM07_IS</stp>
        <stp>4</stp>
        <stp>300164.SZ</stp>
        <stp>61</stp>
        <stp>12/31/2010</stp>
        <stp>1</stp>
        <tr r="D1460" s="2"/>
      </tp>
      <tp>
        <v>-209663064.28</v>
        <stp/>
        <stp>EM_S_STM07_IS</stp>
        <stp>4</stp>
        <stp>000155.SZ</stp>
        <stp>61</stp>
        <stp>12/31/2010</stp>
        <stp>1</stp>
        <tr r="D72" s="2"/>
      </tp>
      <tp>
        <v>536862092.95999998</v>
        <stp/>
        <stp>EM_S_STM07_IS</stp>
        <stp>4</stp>
        <stp>002155.SZ</stp>
        <stp>61</stp>
        <stp>12/31/2012</stp>
        <stp>1</stp>
        <tr r="H627" s="2"/>
      </tp>
      <tp>
        <v>77125959.030000001</v>
        <stp/>
        <stp>EM_S_STM07_IS</stp>
        <stp>4</stp>
        <stp>300165.SZ</stp>
        <stp>61</stp>
        <stp>12/31/2010</stp>
        <stp>1</stp>
        <tr r="D1461" s="2"/>
      </tp>
      <tp>
        <v>184374978.33000001</v>
        <stp/>
        <stp>EM_S_STM07_IS</stp>
        <stp>4</stp>
        <stp>000156.SZ</stp>
        <stp>61</stp>
        <stp>12/31/2010</stp>
        <stp>1</stp>
        <tr r="D73" s="2"/>
      </tp>
      <tp>
        <v>37840342.979999997</v>
        <stp/>
        <stp>EM_S_STM07_IS</stp>
        <stp>4</stp>
        <stp>002156.SZ</stp>
        <stp>61</stp>
        <stp>12/31/2012</stp>
        <stp>1</stp>
        <tr r="H628" s="2"/>
      </tp>
      <tp>
        <v>42172182.68</v>
        <stp/>
        <stp>EM_S_STM07_IS</stp>
        <stp>4</stp>
        <stp>300166.SZ</stp>
        <stp>61</stp>
        <stp>12/31/2010</stp>
        <stp>1</stp>
        <tr r="D1462" s="2"/>
      </tp>
      <tp>
        <v>4665589677.7399998</v>
        <stp/>
        <stp>EM_S_STM07_IS</stp>
        <stp>4</stp>
        <stp>000157.SZ</stp>
        <stp>61</stp>
        <stp>12/31/2010</stp>
        <stp>1</stp>
        <tr r="D74" s="2"/>
      </tp>
      <tp>
        <v>80334956.269999996</v>
        <stp/>
        <stp>EM_S_STM07_IS</stp>
        <stp>4</stp>
        <stp>002157.SZ</stp>
        <stp>61</stp>
        <stp>12/31/2012</stp>
        <stp>1</stp>
        <tr r="H629" s="2"/>
      </tp>
      <tp>
        <v>27274529.460000001</v>
        <stp/>
        <stp>EM_S_STM07_IS</stp>
        <stp>4</stp>
        <stp>300167.SZ</stp>
        <stp>61</stp>
        <stp>12/31/2010</stp>
        <stp>1</stp>
        <tr r="D1463" s="2"/>
      </tp>
      <tp>
        <v>54614304.399999999</v>
        <stp/>
        <stp>EM_S_STM07_IS</stp>
        <stp>4</stp>
        <stp>000158.SZ</stp>
        <stp>61</stp>
        <stp>12/31/2010</stp>
        <stp>1</stp>
        <tr r="D75" s="2"/>
      </tp>
      <tp>
        <v>106655178.52</v>
        <stp/>
        <stp>EM_S_STM07_IS</stp>
        <stp>4</stp>
        <stp>002158.SZ</stp>
        <stp>61</stp>
        <stp>12/31/2012</stp>
        <stp>1</stp>
        <tr r="H630" s="2"/>
      </tp>
      <tp>
        <v>53167734.770000003</v>
        <stp/>
        <stp>EM_S_STM07_IS</stp>
        <stp>4</stp>
        <stp>300168.SZ</stp>
        <stp>61</stp>
        <stp>12/31/2010</stp>
        <stp>1</stp>
        <tr r="D1464" s="2"/>
      </tp>
      <tp>
        <v>649989271.49000001</v>
        <stp/>
        <stp>EM_S_STM07_IS</stp>
        <stp>4</stp>
        <stp>000159.SZ</stp>
        <stp>61</stp>
        <stp>12/31/2010</stp>
        <stp>1</stp>
        <tr r="D76" s="2"/>
      </tp>
      <tp>
        <v>55211466.409999996</v>
        <stp/>
        <stp>EM_S_STM07_IS</stp>
        <stp>4</stp>
        <stp>002159.SZ</stp>
        <stp>61</stp>
        <stp>12/31/2012</stp>
        <stp>1</stp>
        <tr r="H631" s="2"/>
      </tp>
      <tp>
        <v>48713068.939999998</v>
        <stp/>
        <stp>EM_S_STM07_IS</stp>
        <stp>4</stp>
        <stp>300169.SZ</stp>
        <stp>61</stp>
        <stp>12/31/2010</stp>
        <stp>1</stp>
        <tr r="D1465" s="2"/>
      </tp>
      <tp>
        <v>925070.98</v>
        <stp/>
        <stp>EM_S_STM07_IS</stp>
        <stp>4</stp>
        <stp>600180.SH</stp>
        <stp>61</stp>
        <stp>12/31/2010</stp>
        <stp>1</stp>
        <tr r="D2027" s="2"/>
      </tp>
      <tp>
        <v>53757968.350000001</v>
        <stp/>
        <stp>EM_S_STM07_IS</stp>
        <stp>4</stp>
        <stp>600182.SH</stp>
        <stp>61</stp>
        <stp>12/31/2010</stp>
        <stp>1</stp>
        <tr r="D2028" s="2"/>
      </tp>
      <tp>
        <v>532621439.69</v>
        <stp/>
        <stp>EM_S_STM07_IS</stp>
        <stp>4</stp>
        <stp>600183.SH</stp>
        <stp>61</stp>
        <stp>12/31/2010</stp>
        <stp>1</stp>
        <tr r="D2029" s="2"/>
      </tp>
      <tp>
        <v>87863284.75</v>
        <stp/>
        <stp>EM_S_STM07_IS</stp>
        <stp>4</stp>
        <stp>600184.SH</stp>
        <stp>61</stp>
        <stp>12/31/2010</stp>
        <stp>1</stp>
        <tr r="D2030" s="2"/>
      </tp>
      <tp>
        <v>144098723.34</v>
        <stp/>
        <stp>EM_S_STM07_IS</stp>
        <stp>4</stp>
        <stp>600185.SH</stp>
        <stp>61</stp>
        <stp>12/31/2010</stp>
        <stp>1</stp>
        <tr r="D2031" s="2"/>
      </tp>
      <tp>
        <v>17584517.579999998</v>
        <stp/>
        <stp>EM_S_STM07_IS</stp>
        <stp>4</stp>
        <stp>600186.SH</stp>
        <stp>61</stp>
        <stp>12/31/2010</stp>
        <stp>1</stp>
        <tr r="D2032" s="2"/>
      </tp>
      <tp>
        <v>7854292000</v>
        <stp/>
        <stp>EM_S_STM07_IS</stp>
        <stp>4</stp>
        <stp>601186.SH</stp>
        <stp>61</stp>
        <stp>12/31/2011</stp>
        <stp>1</stp>
        <tr r="F2732" s="2"/>
      </tp>
      <tp>
        <v>35199660.390000001</v>
        <stp/>
        <stp>EM_S_STM07_IS</stp>
        <stp>4</stp>
        <stp>603186.SH</stp>
        <stp>61</stp>
        <stp>12/31/2013</stp>
        <stp>1</stp>
        <tr r="J2905" s="2"/>
      </tp>
      <tp>
        <v>42525004.350000001</v>
        <stp/>
        <stp>EM_S_STM07_IS</stp>
        <stp>4</stp>
        <stp>600187.SH</stp>
        <stp>61</stp>
        <stp>12/31/2010</stp>
        <stp>1</stp>
        <tr r="D2033" s="2"/>
      </tp>
      <tp>
        <v>9008621227</v>
        <stp/>
        <stp>EM_S_STM07_IS</stp>
        <stp>4</stp>
        <stp>600188.SH</stp>
        <stp>61</stp>
        <stp>12/31/2010</stp>
        <stp>1</stp>
        <tr r="D2034" s="2"/>
      </tp>
      <tp>
        <v>130482760.29000001</v>
        <stp/>
        <stp>EM_S_STM07_IS</stp>
        <stp>4</stp>
        <stp>601188.SH</stp>
        <stp>61</stp>
        <stp>12/31/2011</stp>
        <stp>1</stp>
        <tr r="F2733" s="2"/>
      </tp>
      <tp>
        <v>259399019.08000001</v>
        <stp/>
        <stp>EM_S_STM07_IS</stp>
        <stp>4</stp>
        <stp>603188.SH</stp>
        <stp>61</stp>
        <stp>12/31/2013</stp>
        <stp>1</stp>
        <tr r="J2906" s="2"/>
      </tp>
      <tp>
        <v>52321650.07</v>
        <stp/>
        <stp>EM_S_STM07_IS</stp>
        <stp>4</stp>
        <stp>600189.SH</stp>
        <stp>61</stp>
        <stp>12/31/2010</stp>
        <stp>1</stp>
        <tr r="D2035" s="2"/>
      </tp>
      <tp>
        <v>65094250.740000002</v>
        <stp/>
        <stp>EM_S_STM07_IS</stp>
        <stp>4</stp>
        <stp>603189.SH</stp>
        <stp>61</stp>
        <stp>12/31/2013</stp>
        <stp>1</stp>
        <tr r="J2907" s="2"/>
      </tp>
      <tp>
        <v>217648251.53</v>
        <stp/>
        <stp>EM_S_STM07_IS</stp>
        <stp>4</stp>
        <stp>600190.SH</stp>
        <stp>61</stp>
        <stp>12/31/2010</stp>
        <stp>1</stp>
        <tr r="D2036" s="2"/>
      </tp>
      <tp>
        <v>-72496508.780000001</v>
        <stp/>
        <stp>EM_S_STM07_IS</stp>
        <stp>4</stp>
        <stp>600191.SH</stp>
        <stp>61</stp>
        <stp>12/31/2010</stp>
        <stp>1</stp>
        <tr r="D2037" s="2"/>
      </tp>
      <tp>
        <v>26827940.420000002</v>
        <stp/>
        <stp>EM_S_STM07_IS</stp>
        <stp>4</stp>
        <stp>600192.SH</stp>
        <stp>61</stp>
        <stp>12/31/2010</stp>
        <stp>1</stp>
        <tr r="D2038" s="2"/>
      </tp>
      <tp>
        <v>119040680.06999999</v>
        <stp/>
        <stp>EM_S_STM07_IS</stp>
        <stp>4</stp>
        <stp>600193.SH</stp>
        <stp>61</stp>
        <stp>12/31/2010</stp>
        <stp>1</stp>
        <tr r="D2039" s="2"/>
      </tp>
      <tp>
        <v>310151103.58999997</v>
        <stp/>
        <stp>EM_S_STM07_IS</stp>
        <stp>4</stp>
        <stp>600195.SH</stp>
        <stp>61</stp>
        <stp>12/31/2010</stp>
        <stp>1</stp>
        <tr r="D2040" s="2"/>
      </tp>
      <tp>
        <v>863653906.79999995</v>
        <stp/>
        <stp>EM_S_STM07_IS</stp>
        <stp>4</stp>
        <stp>600196.SH</stp>
        <stp>61</stp>
        <stp>12/31/2010</stp>
        <stp>1</stp>
        <tr r="D2041" s="2"/>
      </tp>
      <tp>
        <v>134131106.19</v>
        <stp/>
        <stp>EM_S_STM07_IS</stp>
        <stp>4</stp>
        <stp>600197.SH</stp>
        <stp>61</stp>
        <stp>12/31/2010</stp>
        <stp>1</stp>
        <tr r="D2042" s="2"/>
      </tp>
      <tp>
        <v>66044642.670000002</v>
        <stp/>
        <stp>EM_S_STM07_IS</stp>
        <stp>4</stp>
        <stp>600198.SH</stp>
        <stp>61</stp>
        <stp>12/31/2010</stp>
        <stp>1</stp>
        <tr r="D2043" s="2"/>
      </tp>
      <tp>
        <v>440740482.22000003</v>
        <stp/>
        <stp>EM_S_STM07_IS</stp>
        <stp>4</stp>
        <stp>601198.SH</stp>
        <stp>61</stp>
        <stp>12/31/2011</stp>
        <stp>1</stp>
        <tr r="F2734" s="2"/>
      </tp>
      <tp>
        <v>422247954.25999999</v>
        <stp/>
        <stp>EM_S_STM07_IS</stp>
        <stp>4</stp>
        <stp>603198.SH</stp>
        <stp>61</stp>
        <stp>12/31/2013</stp>
        <stp>1</stp>
        <tr r="J2908" s="2"/>
      </tp>
      <tp>
        <v>168951439.08000001</v>
        <stp/>
        <stp>EM_S_STM07_IS</stp>
        <stp>4</stp>
        <stp>600199.SH</stp>
        <stp>61</stp>
        <stp>12/31/2010</stp>
        <stp>1</stp>
        <tr r="D2044" s="2"/>
      </tp>
      <tp>
        <v>119620703.18000001</v>
        <stp/>
        <stp>EM_S_STM07_IS</stp>
        <stp>4</stp>
        <stp>601199.SH</stp>
        <stp>61</stp>
        <stp>12/31/2011</stp>
        <stp>1</stp>
        <tr r="F2735" s="2"/>
      </tp>
      <tp>
        <v>62842735.259999998</v>
        <stp/>
        <stp>EM_S_STM07_IS</stp>
        <stp>4</stp>
        <stp>603199.SH</stp>
        <stp>61</stp>
        <stp>12/31/2013</stp>
        <stp>1</stp>
        <tr r="J2909" s="2"/>
      </tp>
      <tp>
        <v>586477413.07000005</v>
        <stp/>
        <stp>EM_S_STM07_IS</stp>
        <stp>4</stp>
        <stp>600160.SH</stp>
        <stp>61</stp>
        <stp>12/31/2010</stp>
        <stp>1</stp>
        <tr r="D2009" s="2"/>
      </tp>
      <tp>
        <v>256636871.90000001</v>
        <stp/>
        <stp>EM_S_STM07_IS</stp>
        <stp>4</stp>
        <stp>603160.SH</stp>
        <stp>61</stp>
        <stp>12/31/2013</stp>
        <stp>1</stp>
        <tr r="J2900" s="2"/>
      </tp>
      <tp>
        <v>174924348.30000001</v>
        <stp/>
        <stp>EM_S_STM07_IS</stp>
        <stp>4</stp>
        <stp>600161.SH</stp>
        <stp>61</stp>
        <stp>12/31/2010</stp>
        <stp>1</stp>
        <tr r="D2010" s="2"/>
      </tp>
      <tp>
        <v>144013386.31999999</v>
        <stp/>
        <stp>EM_S_STM07_IS</stp>
        <stp>4</stp>
        <stp>600162.SH</stp>
        <stp>61</stp>
        <stp>12/31/2010</stp>
        <stp>1</stp>
        <tr r="D2011" s="2"/>
      </tp>
      <tp>
        <v>10907129.800000001</v>
        <stp/>
        <stp>EM_S_STM07_IS</stp>
        <stp>4</stp>
        <stp>600163.SH</stp>
        <stp>61</stp>
        <stp>12/31/2010</stp>
        <stp>1</stp>
        <tr r="D2012" s="2"/>
      </tp>
      <tp>
        <v>490653114.79000002</v>
        <stp/>
        <stp>EM_S_STM07_IS</stp>
        <stp>4</stp>
        <stp>601163.SH</stp>
        <stp>61</stp>
        <stp>12/31/2011</stp>
        <stp>1</stp>
        <tr r="F2726" s="2"/>
      </tp>
      <tp>
        <v>-53856637.530000001</v>
        <stp/>
        <stp>EM_S_STM07_IS</stp>
        <stp>4</stp>
        <stp>600165.SH</stp>
        <stp>61</stp>
        <stp>12/31/2010</stp>
        <stp>1</stp>
        <tr r="D2013" s="2"/>
      </tp>
      <tp>
        <v>1646011686.73</v>
        <stp/>
        <stp>EM_S_STM07_IS</stp>
        <stp>4</stp>
        <stp>600166.SH</stp>
        <stp>61</stp>
        <stp>12/31/2010</stp>
        <stp>1</stp>
        <tr r="D2014" s="2"/>
      </tp>
      <tp>
        <v>25505000000</v>
        <stp/>
        <stp>EM_S_STM07_IS</stp>
        <stp>4</stp>
        <stp>601166.SH</stp>
        <stp>61</stp>
        <stp>12/31/2011</stp>
        <stp>1</stp>
        <tr r="F2727" s="2"/>
      </tp>
      <tp>
        <v>135762347.52000001</v>
        <stp/>
        <stp>EM_S_STM07_IS</stp>
        <stp>4</stp>
        <stp>603166.SH</stp>
        <stp>61</stp>
        <stp>12/31/2013</stp>
        <stp>1</stp>
        <tr r="J2901" s="2"/>
      </tp>
      <tp>
        <v>56485735.590000004</v>
        <stp/>
        <stp>EM_S_STM07_IS</stp>
        <stp>4</stp>
        <stp>600167.SH</stp>
        <stp>61</stp>
        <stp>12/31/2010</stp>
        <stp>1</stp>
        <tr r="D2015" s="2"/>
      </tp>
      <tp>
        <v>233536107.53</v>
        <stp/>
        <stp>EM_S_STM07_IS</stp>
        <stp>4</stp>
        <stp>603167.SH</stp>
        <stp>61</stp>
        <stp>12/31/2013</stp>
        <stp>1</stp>
        <tr r="J2902" s="2"/>
      </tp>
      <tp>
        <v>110953374.31999999</v>
        <stp/>
        <stp>EM_S_STM07_IS</stp>
        <stp>4</stp>
        <stp>600168.SH</stp>
        <stp>61</stp>
        <stp>12/31/2010</stp>
        <stp>1</stp>
        <tr r="D2016" s="2"/>
      </tp>
      <tp>
        <v>858711709</v>
        <stp/>
        <stp>EM_S_STM07_IS</stp>
        <stp>4</stp>
        <stp>601168.SH</stp>
        <stp>61</stp>
        <stp>12/31/2011</stp>
        <stp>1</stp>
        <tr r="F2728" s="2"/>
      </tp>
      <tp>
        <v>104082434.63</v>
        <stp/>
        <stp>EM_S_STM07_IS</stp>
        <stp>4</stp>
        <stp>603168.SH</stp>
        <stp>61</stp>
        <stp>12/31/2013</stp>
        <stp>1</stp>
        <tr r="J2903" s="2"/>
      </tp>
      <tp>
        <v>651775878.85000002</v>
        <stp/>
        <stp>EM_S_STM07_IS</stp>
        <stp>4</stp>
        <stp>600169.SH</stp>
        <stp>61</stp>
        <stp>12/31/2010</stp>
        <stp>1</stp>
        <tr r="D2017" s="2"/>
      </tp>
      <tp>
        <v>8946703000</v>
        <stp/>
        <stp>EM_S_STM07_IS</stp>
        <stp>4</stp>
        <stp>601169.SH</stp>
        <stp>61</stp>
        <stp>12/31/2011</stp>
        <stp>1</stp>
        <tr r="F2729" s="2"/>
      </tp>
      <tp>
        <v>49373464.869999997</v>
        <stp/>
        <stp>EM_S_STM07_IS</stp>
        <stp>4</stp>
        <stp>603169.SH</stp>
        <stp>61</stp>
        <stp>12/31/2013</stp>
        <stp>1</stp>
        <tr r="J2904" s="2"/>
      </tp>
      <tp>
        <v>916140063.47000003</v>
        <stp/>
        <stp>EM_S_STM07_IS</stp>
        <stp>4</stp>
        <stp>600170.SH</stp>
        <stp>61</stp>
        <stp>12/31/2010</stp>
        <stp>1</stp>
        <tr r="D2018" s="2"/>
      </tp>
      <tp>
        <v>16692243.16</v>
        <stp/>
        <stp>EM_S_STM07_IS</stp>
        <stp>4</stp>
        <stp>600171.SH</stp>
        <stp>61</stp>
        <stp>12/31/2010</stp>
        <stp>1</stp>
        <tr r="D2019" s="2"/>
      </tp>
      <tp>
        <v>63244672.890000001</v>
        <stp/>
        <stp>EM_S_STM07_IS</stp>
        <stp>4</stp>
        <stp>600172.SH</stp>
        <stp>61</stp>
        <stp>12/31/2010</stp>
        <stp>1</stp>
        <tr r="D2020" s="2"/>
      </tp>
      <tp>
        <v>270259338.04000002</v>
        <stp/>
        <stp>EM_S_STM07_IS</stp>
        <stp>4</stp>
        <stp>600173.SH</stp>
        <stp>61</stp>
        <stp>12/31/2010</stp>
        <stp>1</stp>
        <tr r="D2021" s="2"/>
      </tp>
      <tp>
        <v>151174690.66999999</v>
        <stp/>
        <stp>EM_S_STM07_IS</stp>
        <stp>4</stp>
        <stp>600175.SH</stp>
        <stp>61</stp>
        <stp>12/31/2010</stp>
        <stp>1</stp>
        <tr r="D2022" s="2"/>
      </tp>
      <tp>
        <v>205961890.00999999</v>
        <stp/>
        <stp>EM_S_STM07_IS</stp>
        <stp>4</stp>
        <stp>600176.SH</stp>
        <stp>61</stp>
        <stp>12/31/2010</stp>
        <stp>1</stp>
        <tr r="D2023" s="2"/>
      </tp>
      <tp>
        <v>2672171883.1199999</v>
        <stp/>
        <stp>EM_S_STM07_IS</stp>
        <stp>4</stp>
        <stp>600177.SH</stp>
        <stp>61</stp>
        <stp>12/31/2010</stp>
        <stp>1</stp>
        <tr r="D2024" s="2"/>
      </tp>
      <tp>
        <v>149276637.66</v>
        <stp/>
        <stp>EM_S_STM07_IS</stp>
        <stp>4</stp>
        <stp>601177.SH</stp>
        <stp>61</stp>
        <stp>12/31/2011</stp>
        <stp>1</stp>
        <tr r="F2730" s="2"/>
      </tp>
      <tp>
        <v>134220900.36000001</v>
        <stp/>
        <stp>EM_S_STM07_IS</stp>
        <stp>4</stp>
        <stp>600178.SH</stp>
        <stp>61</stp>
        <stp>12/31/2010</stp>
        <stp>1</stp>
        <tr r="D2025" s="2"/>
      </tp>
      <tp>
        <v>16736905.5</v>
        <stp/>
        <stp>EM_S_STM07_IS</stp>
        <stp>4</stp>
        <stp>600179.SH</stp>
        <stp>61</stp>
        <stp>12/31/2010</stp>
        <stp>1</stp>
        <tr r="D2026" s="2"/>
      </tp>
      <tp>
        <v>-518120002.43000001</v>
        <stp/>
        <stp>EM_S_STM07_IS</stp>
        <stp>4</stp>
        <stp>601179.SH</stp>
        <stp>61</stp>
        <stp>12/31/2011</stp>
        <stp>1</stp>
        <tr r="F2731" s="2"/>
      </tp>
      <tp>
        <v>183286861.56999999</v>
        <stp/>
        <stp>EM_S_STM07_IS</stp>
        <stp>4</stp>
        <stp>600141.SH</stp>
        <stp>61</stp>
        <stp>12/31/2010</stp>
        <stp>1</stp>
        <tr r="D1994" s="2"/>
      </tp>
      <tp>
        <v>578290738.42999995</v>
        <stp/>
        <stp>EM_S_STM07_IS</stp>
        <stp>4</stp>
        <stp>600143.SH</stp>
        <stp>61</stp>
        <stp>12/31/2010</stp>
        <stp>1</stp>
        <tr r="D1995" s="2"/>
      </tp>
      <tp>
        <v>57972961.439999998</v>
        <stp/>
        <stp>EM_S_STM07_IS</stp>
        <stp>4</stp>
        <stp>600145.SH</stp>
        <stp>61</stp>
        <stp>12/31/2010</stp>
        <stp>1</stp>
        <tr r="D1996" s="2"/>
      </tp>
      <tp>
        <v>4006427.14</v>
        <stp/>
        <stp>EM_S_STM07_IS</stp>
        <stp>4</stp>
        <stp>600146.SH</stp>
        <stp>61</stp>
        <stp>12/31/2010</stp>
        <stp>1</stp>
        <tr r="D1997" s="2"/>
      </tp>
      <tp>
        <v>21123564.899999999</v>
        <stp/>
        <stp>EM_S_STM07_IS</stp>
        <stp>4</stp>
        <stp>600148.SH</stp>
        <stp>61</stp>
        <stp>12/31/2010</stp>
        <stp>1</stp>
        <tr r="D1998" s="2"/>
      </tp>
      <tp>
        <v>-337968728.13</v>
        <stp/>
        <stp>EM_S_STM07_IS</stp>
        <stp>4</stp>
        <stp>600149.SH</stp>
        <stp>61</stp>
        <stp>12/31/2010</stp>
        <stp>1</stp>
        <tr r="D1999" s="2"/>
      </tp>
      <tp>
        <v>2608525720.1500001</v>
        <stp/>
        <stp>EM_S_STM07_IS</stp>
        <stp>4</stp>
        <stp>600150.SH</stp>
        <stp>61</stp>
        <stp>12/31/2010</stp>
        <stp>1</stp>
        <tr r="D2000" s="2"/>
      </tp>
      <tp>
        <v>138554590.81</v>
        <stp/>
        <stp>EM_S_STM07_IS</stp>
        <stp>4</stp>
        <stp>600151.SH</stp>
        <stp>61</stp>
        <stp>12/31/2010</stp>
        <stp>1</stp>
        <tr r="D2001" s="2"/>
      </tp>
      <tp>
        <v>62275960.240000002</v>
        <stp/>
        <stp>EM_S_STM07_IS</stp>
        <stp>4</stp>
        <stp>600152.SH</stp>
        <stp>61</stp>
        <stp>12/31/2010</stp>
        <stp>1</stp>
        <tr r="D2002" s="2"/>
      </tp>
      <tp>
        <v>1754516115.6900001</v>
        <stp/>
        <stp>EM_S_STM07_IS</stp>
        <stp>4</stp>
        <stp>600153.SH</stp>
        <stp>61</stp>
        <stp>12/31/2010</stp>
        <stp>1</stp>
        <tr r="D2003" s="2"/>
      </tp>
      <tp>
        <v>5871930.1699999999</v>
        <stp/>
        <stp>EM_S_STM07_IS</stp>
        <stp>4</stp>
        <stp>600155.SH</stp>
        <stp>61</stp>
        <stp>12/31/2010</stp>
        <stp>1</stp>
        <tr r="D2004" s="2"/>
      </tp>
      <tp t="s">
        <v/>
        <stp/>
        <stp>EM_S_STM07_IS</stp>
        <stp>4</stp>
        <stp>601155.SH</stp>
        <stp>61</stp>
        <stp>12/31/2011</stp>
        <stp>1</stp>
        <tr r="F2724" s="2"/>
      </tp>
      <tp>
        <v>3619747.22</v>
        <stp/>
        <stp>EM_S_STM07_IS</stp>
        <stp>4</stp>
        <stp>600156.SH</stp>
        <stp>61</stp>
        <stp>12/31/2010</stp>
        <stp>1</stp>
        <tr r="D2005" s="2"/>
      </tp>
      <tp>
        <v>132064670.18000001</v>
        <stp/>
        <stp>EM_S_STM07_IS</stp>
        <stp>4</stp>
        <stp>600157.SH</stp>
        <stp>61</stp>
        <stp>12/31/2010</stp>
        <stp>1</stp>
        <tr r="D2006" s="2"/>
      </tp>
      <tp>
        <v>75261160.849999994</v>
        <stp/>
        <stp>EM_S_STM07_IS</stp>
        <stp>4</stp>
        <stp>600158.SH</stp>
        <stp>61</stp>
        <stp>12/31/2010</stp>
        <stp>1</stp>
        <tr r="D2007" s="2"/>
      </tp>
      <tp>
        <v>1609031580.5599999</v>
        <stp/>
        <stp>EM_S_STM07_IS</stp>
        <stp>4</stp>
        <stp>601158.SH</stp>
        <stp>61</stp>
        <stp>12/31/2011</stp>
        <stp>1</stp>
        <tr r="F2725" s="2"/>
      </tp>
      <tp>
        <v>69420760.409999996</v>
        <stp/>
        <stp>EM_S_STM07_IS</stp>
        <stp>4</stp>
        <stp>603158.SH</stp>
        <stp>61</stp>
        <stp>12/31/2013</stp>
        <stp>1</stp>
        <tr r="J2898" s="2"/>
      </tp>
      <tp>
        <v>28712277.82</v>
        <stp/>
        <stp>EM_S_STM07_IS</stp>
        <stp>4</stp>
        <stp>600159.SH</stp>
        <stp>61</stp>
        <stp>12/31/2010</stp>
        <stp>1</stp>
        <tr r="D2008" s="2"/>
      </tp>
      <tp>
        <v>36588111.5</v>
        <stp/>
        <stp>EM_S_STM07_IS</stp>
        <stp>4</stp>
        <stp>603159.SH</stp>
        <stp>61</stp>
        <stp>12/31/2013</stp>
        <stp>1</stp>
        <tr r="J2899" s="2"/>
      </tp>
      <tp>
        <v>207341438.69999999</v>
        <stp/>
        <stp>EM_S_STM07_IS</stp>
        <stp>4</stp>
        <stp>600120.SH</stp>
        <stp>61</stp>
        <stp>12/31/2010</stp>
        <stp>1</stp>
        <tr r="D1976" s="2"/>
      </tp>
      <tp>
        <v>129448518.44</v>
        <stp/>
        <stp>EM_S_STM07_IS</stp>
        <stp>4</stp>
        <stp>600121.SH</stp>
        <stp>61</stp>
        <stp>12/31/2010</stp>
        <stp>1</stp>
        <tr r="D1977" s="2"/>
      </tp>
      <tp>
        <v>246840111.99000001</v>
        <stp/>
        <stp>EM_S_STM07_IS</stp>
        <stp>4</stp>
        <stp>600122.SH</stp>
        <stp>61</stp>
        <stp>12/31/2010</stp>
        <stp>1</stp>
        <tr r="D1978" s="2"/>
      </tp>
      <tp>
        <v>1314234021.8</v>
        <stp/>
        <stp>EM_S_STM07_IS</stp>
        <stp>4</stp>
        <stp>600123.SH</stp>
        <stp>61</stp>
        <stp>12/31/2010</stp>
        <stp>1</stp>
        <tr r="D1979" s="2"/>
      </tp>
      <tp>
        <v>133402742.16</v>
        <stp/>
        <stp>EM_S_STM07_IS</stp>
        <stp>4</stp>
        <stp>603123.SH</stp>
        <stp>61</stp>
        <stp>12/31/2013</stp>
        <stp>1</stp>
        <tr r="J2894" s="2"/>
      </tp>
      <tp>
        <v>476411231.02999997</v>
        <stp/>
        <stp>EM_S_STM07_IS</stp>
        <stp>4</stp>
        <stp>600125.SH</stp>
        <stp>61</stp>
        <stp>12/31/2010</stp>
        <stp>1</stp>
        <tr r="D1980" s="2"/>
      </tp>
      <tp>
        <v>348196933.60000002</v>
        <stp/>
        <stp>EM_S_STM07_IS</stp>
        <stp>4</stp>
        <stp>600126.SH</stp>
        <stp>61</stp>
        <stp>12/31/2010</stp>
        <stp>1</stp>
        <tr r="D1981" s="2"/>
      </tp>
      <tp>
        <v>216661454.99000001</v>
        <stp/>
        <stp>EM_S_STM07_IS</stp>
        <stp>4</stp>
        <stp>601126.SH</stp>
        <stp>61</stp>
        <stp>12/31/2011</stp>
        <stp>1</stp>
        <tr r="F2719" s="2"/>
      </tp>
      <tp>
        <v>90966758.629999995</v>
        <stp/>
        <stp>EM_S_STM07_IS</stp>
        <stp>4</stp>
        <stp>603126.SH</stp>
        <stp>61</stp>
        <stp>12/31/2013</stp>
        <stp>1</stp>
        <tr r="J2895" s="2"/>
      </tp>
      <tp>
        <v>5640377.21</v>
        <stp/>
        <stp>EM_S_STM07_IS</stp>
        <stp>4</stp>
        <stp>600127.SH</stp>
        <stp>61</stp>
        <stp>12/31/2010</stp>
        <stp>1</stp>
        <tr r="D1982" s="2"/>
      </tp>
      <tp>
        <v>484189000</v>
        <stp/>
        <stp>EM_S_STM07_IS</stp>
        <stp>4</stp>
        <stp>601127.SH</stp>
        <stp>61</stp>
        <stp>12/31/2011</stp>
        <stp>1</stp>
        <tr r="F2720" s="2"/>
      </tp>
      <tp>
        <v>76626968.150000006</v>
        <stp/>
        <stp>EM_S_STM07_IS</stp>
        <stp>4</stp>
        <stp>600128.SH</stp>
        <stp>61</stp>
        <stp>12/31/2010</stp>
        <stp>1</stp>
        <tr r="D1983" s="2"/>
      </tp>
      <tp>
        <v>789503000</v>
        <stp/>
        <stp>EM_S_STM07_IS</stp>
        <stp>4</stp>
        <stp>601128.SH</stp>
        <stp>61</stp>
        <stp>12/31/2011</stp>
        <stp>1</stp>
        <tr r="F2721" s="2"/>
      </tp>
      <tp>
        <v>81315373.680000007</v>
        <stp/>
        <stp>EM_S_STM07_IS</stp>
        <stp>4</stp>
        <stp>603128.SH</stp>
        <stp>61</stp>
        <stp>12/31/2013</stp>
        <stp>1</stp>
        <tr r="J2896" s="2"/>
      </tp>
      <tp>
        <v>-161585709.88999999</v>
        <stp/>
        <stp>EM_S_STM07_IS</stp>
        <stp>4</stp>
        <stp>600129.SH</stp>
        <stp>61</stp>
        <stp>12/31/2010</stp>
        <stp>1</stp>
        <tr r="D1984" s="2"/>
      </tp>
      <tp>
        <v>42259170.189999998</v>
        <stp/>
        <stp>EM_S_STM07_IS</stp>
        <stp>4</stp>
        <stp>600130.SH</stp>
        <stp>61</stp>
        <stp>12/31/2010</stp>
        <stp>1</stp>
        <tr r="D1985" s="2"/>
      </tp>
      <tp>
        <v>143514750.81</v>
        <stp/>
        <stp>EM_S_STM07_IS</stp>
        <stp>4</stp>
        <stp>600131.SH</stp>
        <stp>61</stp>
        <stp>12/31/2010</stp>
        <stp>1</stp>
        <tr r="D1986" s="2"/>
      </tp>
      <tp>
        <v>50533725.869999997</v>
        <stp/>
        <stp>EM_S_STM07_IS</stp>
        <stp>4</stp>
        <stp>603131.SH</stp>
        <stp>61</stp>
        <stp>12/31/2013</stp>
        <stp>1</stp>
        <tr r="J2897" s="2"/>
      </tp>
      <tp>
        <v>361910683.49000001</v>
        <stp/>
        <stp>EM_S_STM07_IS</stp>
        <stp>4</stp>
        <stp>600132.SH</stp>
        <stp>61</stp>
        <stp>12/31/2010</stp>
        <stp>1</stp>
        <tr r="D1987" s="2"/>
      </tp>
      <tp>
        <v>17586379.09</v>
        <stp/>
        <stp>EM_S_STM07_IS</stp>
        <stp>4</stp>
        <stp>600133.SH</stp>
        <stp>61</stp>
        <stp>12/31/2010</stp>
        <stp>1</stp>
        <tr r="D1988" s="2"/>
      </tp>
      <tp>
        <v>3243232.55</v>
        <stp/>
        <stp>EM_S_STM07_IS</stp>
        <stp>4</stp>
        <stp>600135.SH</stp>
        <stp>61</stp>
        <stp>12/31/2010</stp>
        <stp>1</stp>
        <tr r="D1989" s="2"/>
      </tp>
      <tp>
        <v>10852284.5</v>
        <stp/>
        <stp>EM_S_STM07_IS</stp>
        <stp>4</stp>
        <stp>600136.SH</stp>
        <stp>61</stp>
        <stp>12/31/2010</stp>
        <stp>1</stp>
        <tr r="D1990" s="2"/>
      </tp>
      <tp>
        <v>43323312.009999998</v>
        <stp/>
        <stp>EM_S_STM07_IS</stp>
        <stp>4</stp>
        <stp>600137.SH</stp>
        <stp>61</stp>
        <stp>12/31/2010</stp>
        <stp>1</stp>
        <tr r="D1991" s="2"/>
      </tp>
      <tp>
        <v>134496837.93000001</v>
        <stp/>
        <stp>EM_S_STM07_IS</stp>
        <stp>4</stp>
        <stp>601137.SH</stp>
        <stp>61</stp>
        <stp>12/31/2011</stp>
        <stp>1</stp>
        <tr r="F2722" s="2"/>
      </tp>
      <tp>
        <v>265464558.81999999</v>
        <stp/>
        <stp>EM_S_STM07_IS</stp>
        <stp>4</stp>
        <stp>600138.SH</stp>
        <stp>61</stp>
        <stp>12/31/2010</stp>
        <stp>1</stp>
        <tr r="D1992" s="2"/>
      </tp>
      <tp>
        <v>135032199.84</v>
        <stp/>
        <stp>EM_S_STM07_IS</stp>
        <stp>4</stp>
        <stp>600139.SH</stp>
        <stp>61</stp>
        <stp>12/31/2010</stp>
        <stp>1</stp>
        <tr r="D1993" s="2"/>
      </tp>
      <tp>
        <v>405304276.85000002</v>
        <stp/>
        <stp>EM_S_STM07_IS</stp>
        <stp>4</stp>
        <stp>601139.SH</stp>
        <stp>61</stp>
        <stp>12/31/2011</stp>
        <stp>1</stp>
        <tr r="F2723" s="2"/>
      </tp>
      <tp>
        <v>479555528.80000001</v>
        <stp/>
        <stp>EM_S_STM07_IS</stp>
        <stp>4</stp>
        <stp>600100.SH</stp>
        <stp>61</stp>
        <stp>12/31/2010</stp>
        <stp>1</stp>
        <tr r="D1957" s="2"/>
      </tp>
      <tp>
        <v>324909580.44</v>
        <stp/>
        <stp>EM_S_STM07_IS</stp>
        <stp>4</stp>
        <stp>601100.SH</stp>
        <stp>61</stp>
        <stp>12/31/2011</stp>
        <stp>1</stp>
        <tr r="F2710" s="2"/>
      </tp>
      <tp>
        <v>141420410.22999999</v>
        <stp/>
        <stp>EM_S_STM07_IS</stp>
        <stp>4</stp>
        <stp>603100.SH</stp>
        <stp>61</stp>
        <stp>12/31/2013</stp>
        <stp>1</stp>
        <tr r="J2887" s="2"/>
      </tp>
      <tp>
        <v>153273663.5</v>
        <stp/>
        <stp>EM_S_STM07_IS</stp>
        <stp>4</stp>
        <stp>600101.SH</stp>
        <stp>61</stp>
        <stp>12/31/2010</stp>
        <stp>1</stp>
        <tr r="D1958" s="2"/>
      </tp>
      <tp>
        <v>1301846986.96</v>
        <stp/>
        <stp>EM_S_STM07_IS</stp>
        <stp>4</stp>
        <stp>601101.SH</stp>
        <stp>61</stp>
        <stp>12/31/2011</stp>
        <stp>1</stp>
        <tr r="F2711" s="2"/>
      </tp>
      <tp>
        <v>89677737.340000004</v>
        <stp/>
        <stp>EM_S_STM07_IS</stp>
        <stp>4</stp>
        <stp>603101.SH</stp>
        <stp>61</stp>
        <stp>12/31/2013</stp>
        <stp>1</stp>
        <tr r="J2888" s="2"/>
      </tp>
      <tp>
        <v>55377711.530000001</v>
        <stp/>
        <stp>EM_S_STM07_IS</stp>
        <stp>4</stp>
        <stp>600103.SH</stp>
        <stp>61</stp>
        <stp>12/31/2010</stp>
        <stp>1</stp>
        <tr r="D1959" s="2"/>
      </tp>
      <tp>
        <v>13728523479.01</v>
        <stp/>
        <stp>EM_S_STM07_IS</stp>
        <stp>4</stp>
        <stp>600104.SH</stp>
        <stp>61</stp>
        <stp>12/31/2010</stp>
        <stp>1</stp>
        <tr r="D1960" s="2"/>
      </tp>
      <tp>
        <v>199451708.88999999</v>
        <stp/>
        <stp>EM_S_STM07_IS</stp>
        <stp>4</stp>
        <stp>600105.SH</stp>
        <stp>61</stp>
        <stp>12/31/2010</stp>
        <stp>1</stp>
        <tr r="D1961" s="2"/>
      </tp>
      <tp>
        <v>133925584.09</v>
        <stp/>
        <stp>EM_S_STM07_IS</stp>
        <stp>4</stp>
        <stp>600106.SH</stp>
        <stp>61</stp>
        <stp>12/31/2010</stp>
        <stp>1</stp>
        <tr r="D1962" s="2"/>
      </tp>
      <tp>
        <v>422983670.68000001</v>
        <stp/>
        <stp>EM_S_STM07_IS</stp>
        <stp>4</stp>
        <stp>601106.SH</stp>
        <stp>61</stp>
        <stp>12/31/2011</stp>
        <stp>1</stp>
        <tr r="F2712" s="2"/>
      </tp>
      <tp>
        <v>15558350.470000001</v>
        <stp/>
        <stp>EM_S_STM07_IS</stp>
        <stp>4</stp>
        <stp>600107.SH</stp>
        <stp>61</stp>
        <stp>12/31/2010</stp>
        <stp>1</stp>
        <tr r="D1963" s="2"/>
      </tp>
      <tp>
        <v>1304163270.22</v>
        <stp/>
        <stp>EM_S_STM07_IS</stp>
        <stp>4</stp>
        <stp>601107.SH</stp>
        <stp>61</stp>
        <stp>12/31/2011</stp>
        <stp>1</stp>
        <tr r="F2713" s="2"/>
      </tp>
      <tp>
        <v>130137588.45999999</v>
        <stp/>
        <stp>EM_S_STM07_IS</stp>
        <stp>4</stp>
        <stp>600108.SH</stp>
        <stp>61</stp>
        <stp>12/31/2010</stp>
        <stp>1</stp>
        <tr r="D1964" s="2"/>
      </tp>
      <tp>
        <v>67940014.040000007</v>
        <stp/>
        <stp>EM_S_STM07_IS</stp>
        <stp>4</stp>
        <stp>603108.SH</stp>
        <stp>61</stp>
        <stp>12/31/2013</stp>
        <stp>1</stp>
        <tr r="J2889" s="2"/>
      </tp>
      <tp>
        <v>438344489.06</v>
        <stp/>
        <stp>EM_S_STM07_IS</stp>
        <stp>4</stp>
        <stp>600109.SH</stp>
        <stp>61</stp>
        <stp>12/31/2010</stp>
        <stp>1</stp>
        <tr r="D1965" s="2"/>
      </tp>
      <tp>
        <v>29936025.699999999</v>
        <stp/>
        <stp>EM_S_STM07_IS</stp>
        <stp>4</stp>
        <stp>600110.SH</stp>
        <stp>61</stp>
        <stp>12/31/2010</stp>
        <stp>1</stp>
        <tr r="D1966" s="2"/>
      </tp>
      <tp>
        <v>750738777.04999995</v>
        <stp/>
        <stp>EM_S_STM07_IS</stp>
        <stp>4</stp>
        <stp>600111.SH</stp>
        <stp>61</stp>
        <stp>12/31/2010</stp>
        <stp>1</stp>
        <tr r="D1967" s="2"/>
      </tp>
      <tp>
        <v>7476855000</v>
        <stp/>
        <stp>EM_S_STM07_IS</stp>
        <stp>4</stp>
        <stp>601111.SH</stp>
        <stp>61</stp>
        <stp>12/31/2011</stp>
        <stp>1</stp>
        <tr r="F2714" s="2"/>
      </tp>
      <tp>
        <v>116990823.31</v>
        <stp/>
        <stp>EM_S_STM07_IS</stp>
        <stp>4</stp>
        <stp>603111.SH</stp>
        <stp>61</stp>
        <stp>12/31/2013</stp>
        <stp>1</stp>
        <tr r="J2890" s="2"/>
      </tp>
      <tp>
        <v>81154495.950000003</v>
        <stp/>
        <stp>EM_S_STM07_IS</stp>
        <stp>4</stp>
        <stp>600112.SH</stp>
        <stp>61</stp>
        <stp>12/31/2010</stp>
        <stp>1</stp>
        <tr r="D1968" s="2"/>
      </tp>
      <tp>
        <v>58339007.810000002</v>
        <stp/>
        <stp>EM_S_STM07_IS</stp>
        <stp>4</stp>
        <stp>600113.SH</stp>
        <stp>61</stp>
        <stp>12/31/2010</stp>
        <stp>1</stp>
        <tr r="D1969" s="2"/>
      </tp>
      <tp>
        <v>138699949.80000001</v>
        <stp/>
        <stp>EM_S_STM07_IS</stp>
        <stp>4</stp>
        <stp>601113.SH</stp>
        <stp>61</stp>
        <stp>12/31/2011</stp>
        <stp>1</stp>
        <tr r="F2715" s="2"/>
      </tp>
      <tp>
        <v>47179931.57</v>
        <stp/>
        <stp>EM_S_STM07_IS</stp>
        <stp>4</stp>
        <stp>600114.SH</stp>
        <stp>61</stp>
        <stp>12/31/2010</stp>
        <stp>1</stp>
        <tr r="D1970" s="2"/>
      </tp>
      <tp>
        <v>5380375000</v>
        <stp/>
        <stp>EM_S_STM07_IS</stp>
        <stp>4</stp>
        <stp>600115.SH</stp>
        <stp>61</stp>
        <stp>12/31/2010</stp>
        <stp>1</stp>
        <tr r="D1971" s="2"/>
      </tp>
      <tp>
        <v>64397113.479999997</v>
        <stp/>
        <stp>EM_S_STM07_IS</stp>
        <stp>4</stp>
        <stp>600116.SH</stp>
        <stp>61</stp>
        <stp>12/31/2010</stp>
        <stp>1</stp>
        <tr r="D1972" s="2"/>
      </tp>
      <tp>
        <v>152938201.69</v>
        <stp/>
        <stp>EM_S_STM07_IS</stp>
        <stp>4</stp>
        <stp>601116.SH</stp>
        <stp>61</stp>
        <stp>12/31/2011</stp>
        <stp>1</stp>
        <tr r="F2716" s="2"/>
      </tp>
      <tp>
        <v>257587867.46000001</v>
        <stp/>
        <stp>EM_S_STM07_IS</stp>
        <stp>4</stp>
        <stp>603116.SH</stp>
        <stp>61</stp>
        <stp>12/31/2013</stp>
        <stp>1</stp>
        <tr r="J2891" s="2"/>
      </tp>
      <tp>
        <v>233123441.81</v>
        <stp/>
        <stp>EM_S_STM07_IS</stp>
        <stp>4</stp>
        <stp>600117.SH</stp>
        <stp>61</stp>
        <stp>12/31/2010</stp>
        <stp>1</stp>
        <tr r="D1973" s="2"/>
      </tp>
      <tp>
        <v>2375778207.1700001</v>
        <stp/>
        <stp>EM_S_STM07_IS</stp>
        <stp>4</stp>
        <stp>601117.SH</stp>
        <stp>61</stp>
        <stp>12/31/2011</stp>
        <stp>1</stp>
        <tr r="F2717" s="2"/>
      </tp>
      <tp>
        <v>119963549.22</v>
        <stp/>
        <stp>EM_S_STM07_IS</stp>
        <stp>4</stp>
        <stp>603117.SH</stp>
        <stp>61</stp>
        <stp>12/31/2013</stp>
        <stp>1</stp>
        <tr r="J2892" s="2"/>
      </tp>
      <tp>
        <v>209561787.83000001</v>
        <stp/>
        <stp>EM_S_STM07_IS</stp>
        <stp>4</stp>
        <stp>600118.SH</stp>
        <stp>61</stp>
        <stp>12/31/2010</stp>
        <stp>1</stp>
        <tr r="D1974" s="2"/>
      </tp>
      <tp>
        <v>761031979.00999999</v>
        <stp/>
        <stp>EM_S_STM07_IS</stp>
        <stp>4</stp>
        <stp>601118.SH</stp>
        <stp>61</stp>
        <stp>12/31/2011</stp>
        <stp>1</stp>
        <tr r="F2718" s="2"/>
      </tp>
      <tp>
        <v>168861011.77000001</v>
        <stp/>
        <stp>EM_S_STM07_IS</stp>
        <stp>4</stp>
        <stp>603118.SH</stp>
        <stp>61</stp>
        <stp>12/31/2013</stp>
        <stp>1</stp>
        <tr r="J2893" s="2"/>
      </tp>
      <tp>
        <v>13007275.85</v>
        <stp/>
        <stp>EM_S_STM07_IS</stp>
        <stp>4</stp>
        <stp>600119.SH</stp>
        <stp>61</stp>
        <stp>12/31/2010</stp>
        <stp>1</stp>
        <tr r="D1975" s="2"/>
      </tp>
      <tp>
        <v>53417239.969999999</v>
        <stp/>
        <stp>EM_S_STM07_IS</stp>
        <stp>4</stp>
        <stp>300090.SZ</stp>
        <stp>61</stp>
        <stp>12/31/2010</stp>
        <stp>1</stp>
        <tr r="D1386" s="2"/>
      </tp>
      <tp>
        <v>60268154.969999999</v>
        <stp/>
        <stp>EM_S_STM07_IS</stp>
        <stp>4</stp>
        <stp>300091.SZ</stp>
        <stp>61</stp>
        <stp>12/31/2010</stp>
        <stp>1</stp>
        <tr r="D1387" s="2"/>
      </tp>
      <tp>
        <v>32648030.559999999</v>
        <stp/>
        <stp>EM_S_STM07_IS</stp>
        <stp>4</stp>
        <stp>300092.SZ</stp>
        <stp>61</stp>
        <stp>12/31/2010</stp>
        <stp>1</stp>
        <tr r="D1388" s="2"/>
      </tp>
      <tp>
        <v>43708950.420000002</v>
        <stp/>
        <stp>EM_S_STM07_IS</stp>
        <stp>4</stp>
        <stp>300093.SZ</stp>
        <stp>61</stp>
        <stp>12/31/2010</stp>
        <stp>1</stp>
        <tr r="D1389" s="2"/>
      </tp>
      <tp>
        <v>78775717.569999993</v>
        <stp/>
        <stp>EM_S_STM07_IS</stp>
        <stp>4</stp>
        <stp>300094.SZ</stp>
        <stp>61</stp>
        <stp>12/31/2010</stp>
        <stp>1</stp>
        <tr r="D1390" s="2"/>
      </tp>
      <tp>
        <v>33551469.48</v>
        <stp/>
        <stp>EM_S_STM07_IS</stp>
        <stp>4</stp>
        <stp>300095.SZ</stp>
        <stp>61</stp>
        <stp>12/31/2010</stp>
        <stp>1</stp>
        <tr r="D1391" s="2"/>
      </tp>
      <tp>
        <v>32512663.109999999</v>
        <stp/>
        <stp>EM_S_STM07_IS</stp>
        <stp>4</stp>
        <stp>300096.SZ</stp>
        <stp>61</stp>
        <stp>12/31/2010</stp>
        <stp>1</stp>
        <tr r="D1392" s="2"/>
      </tp>
      <tp>
        <v>27044782.010000002</v>
        <stp/>
        <stp>EM_S_STM07_IS</stp>
        <stp>4</stp>
        <stp>300097.SZ</stp>
        <stp>61</stp>
        <stp>12/31/2010</stp>
        <stp>1</stp>
        <tr r="D1393" s="2"/>
      </tp>
      <tp>
        <v>40482881.530000001</v>
        <stp/>
        <stp>EM_S_STM07_IS</stp>
        <stp>4</stp>
        <stp>300098.SZ</stp>
        <stp>61</stp>
        <stp>12/31/2010</stp>
        <stp>1</stp>
        <tr r="D1394" s="2"/>
      </tp>
      <tp>
        <v>62236450.509999998</v>
        <stp/>
        <stp>EM_S_STM07_IS</stp>
        <stp>4</stp>
        <stp>300099.SZ</stp>
        <stp>61</stp>
        <stp>12/31/2010</stp>
        <stp>1</stp>
        <tr r="D1395" s="2"/>
      </tp>
      <tp>
        <v>148607015.53</v>
        <stp/>
        <stp>EM_S_STM07_IS</stp>
        <stp>4</stp>
        <stp>300080.SZ</stp>
        <stp>61</stp>
        <stp>12/31/2010</stp>
        <stp>1</stp>
        <tr r="D1376" s="2"/>
      </tp>
      <tp>
        <v>23208743.289999999</v>
        <stp/>
        <stp>EM_S_STM07_IS</stp>
        <stp>4</stp>
        <stp>300081.SZ</stp>
        <stp>61</stp>
        <stp>12/31/2010</stp>
        <stp>1</stp>
        <tr r="D1377" s="2"/>
      </tp>
      <tp>
        <v>171986167.38</v>
        <stp/>
        <stp>EM_S_STM07_IS</stp>
        <stp>4</stp>
        <stp>300082.SZ</stp>
        <stp>61</stp>
        <stp>12/31/2010</stp>
        <stp>1</stp>
        <tr r="D1378" s="2"/>
      </tp>
      <tp>
        <v>75262457.519999996</v>
        <stp/>
        <stp>EM_S_STM07_IS</stp>
        <stp>4</stp>
        <stp>300083.SZ</stp>
        <stp>61</stp>
        <stp>12/31/2010</stp>
        <stp>1</stp>
        <tr r="D1379" s="2"/>
      </tp>
      <tp>
        <v>16932206.789999999</v>
        <stp/>
        <stp>EM_S_STM07_IS</stp>
        <stp>4</stp>
        <stp>300084.SZ</stp>
        <stp>61</stp>
        <stp>12/31/2010</stp>
        <stp>1</stp>
        <tr r="D1380" s="2"/>
      </tp>
      <tp>
        <v>33973521.32</v>
        <stp/>
        <stp>EM_S_STM07_IS</stp>
        <stp>4</stp>
        <stp>300085.SZ</stp>
        <stp>61</stp>
        <stp>12/31/2010</stp>
        <stp>1</stp>
        <tr r="D1381" s="2"/>
      </tp>
      <tp>
        <v>139317546.84999999</v>
        <stp/>
        <stp>EM_S_STM07_IS</stp>
        <stp>4</stp>
        <stp>300086.SZ</stp>
        <stp>61</stp>
        <stp>12/31/2010</stp>
        <stp>1</stp>
        <tr r="D1382" s="2"/>
      </tp>
      <tp>
        <v>32732885.190000001</v>
        <stp/>
        <stp>EM_S_STM07_IS</stp>
        <stp>4</stp>
        <stp>300087.SZ</stp>
        <stp>61</stp>
        <stp>12/31/2010</stp>
        <stp>1</stp>
        <tr r="D1383" s="2"/>
      </tp>
      <tp>
        <v>117147927.17</v>
        <stp/>
        <stp>EM_S_STM07_IS</stp>
        <stp>4</stp>
        <stp>300088.SZ</stp>
        <stp>61</stp>
        <stp>12/31/2010</stp>
        <stp>1</stp>
        <tr r="D1384" s="2"/>
      </tp>
      <tp>
        <v>32678522.199999999</v>
        <stp/>
        <stp>EM_S_STM07_IS</stp>
        <stp>4</stp>
        <stp>300089.SZ</stp>
        <stp>61</stp>
        <stp>12/31/2010</stp>
        <stp>1</stp>
        <tr r="D1385" s="2"/>
      </tp>
      <tp>
        <v>127932200.66</v>
        <stp/>
        <stp>EM_S_STM07_IS</stp>
        <stp>4</stp>
        <stp>002080.SZ</stp>
        <stp>61</stp>
        <stp>12/31/2012</stp>
        <stp>1</stp>
        <tr r="H552" s="2"/>
      </tp>
      <tp>
        <v>1111428660.6099999</v>
        <stp/>
        <stp>EM_S_STM07_IS</stp>
        <stp>4</stp>
        <stp>002081.SZ</stp>
        <stp>61</stp>
        <stp>12/31/2012</stp>
        <stp>1</stp>
        <tr r="H553" s="2"/>
      </tp>
      <tp>
        <v>86409313.579999998</v>
        <stp/>
        <stp>EM_S_STM07_IS</stp>
        <stp>4</stp>
        <stp>002082.SZ</stp>
        <stp>61</stp>
        <stp>12/31/2012</stp>
        <stp>1</stp>
        <tr r="H554" s="2"/>
      </tp>
      <tp>
        <v>11164863.699999999</v>
        <stp/>
        <stp>EM_S_STM07_IS</stp>
        <stp>4</stp>
        <stp>002083.SZ</stp>
        <stp>61</stp>
        <stp>12/31/2012</stp>
        <stp>1</stp>
        <tr r="H555" s="2"/>
      </tp>
      <tp>
        <v>35360802.009999998</v>
        <stp/>
        <stp>EM_S_STM07_IS</stp>
        <stp>4</stp>
        <stp>002084.SZ</stp>
        <stp>61</stp>
        <stp>12/31/2012</stp>
        <stp>1</stp>
        <tr r="H556" s="2"/>
      </tp>
      <tp>
        <v>248302420.81</v>
        <stp/>
        <stp>EM_S_STM07_IS</stp>
        <stp>4</stp>
        <stp>002085.SZ</stp>
        <stp>61</stp>
        <stp>12/31/2012</stp>
        <stp>1</stp>
        <tr r="H557" s="2"/>
      </tp>
      <tp>
        <v>99175680.620000005</v>
        <stp/>
        <stp>EM_S_STM07_IS</stp>
        <stp>4</stp>
        <stp>002086.SZ</stp>
        <stp>61</stp>
        <stp>12/31/2012</stp>
        <stp>1</stp>
        <tr r="H558" s="2"/>
      </tp>
      <tp>
        <v>79766454.030000001</v>
        <stp/>
        <stp>EM_S_STM07_IS</stp>
        <stp>4</stp>
        <stp>002087.SZ</stp>
        <stp>61</stp>
        <stp>12/31/2012</stp>
        <stp>1</stp>
        <tr r="H559" s="2"/>
      </tp>
      <tp>
        <v>410227038.69</v>
        <stp/>
        <stp>EM_S_STM07_IS</stp>
        <stp>4</stp>
        <stp>000088.SZ</stp>
        <stp>61</stp>
        <stp>12/31/2010</stp>
        <stp>1</stp>
        <tr r="D63" s="2"/>
      </tp>
      <tp>
        <v>84635607.180000007</v>
        <stp/>
        <stp>EM_S_STM07_IS</stp>
        <stp>4</stp>
        <stp>002088.SZ</stp>
        <stp>61</stp>
        <stp>12/31/2012</stp>
        <stp>1</stp>
        <tr r="H560" s="2"/>
      </tp>
      <tp>
        <v>714150167.35000002</v>
        <stp/>
        <stp>EM_S_STM07_IS</stp>
        <stp>4</stp>
        <stp>000089.SZ</stp>
        <stp>61</stp>
        <stp>12/31/2010</stp>
        <stp>1</stp>
        <tr r="D64" s="2"/>
      </tp>
      <tp>
        <v>110171360.53</v>
        <stp/>
        <stp>EM_S_STM07_IS</stp>
        <stp>4</stp>
        <stp>002089.SZ</stp>
        <stp>61</stp>
        <stp>12/31/2012</stp>
        <stp>1</stp>
        <tr r="H561" s="2"/>
      </tp>
      <tp>
        <v>110771388.56</v>
        <stp/>
        <stp>EM_S_STM07_IS</stp>
        <stp>4</stp>
        <stp>000090.SZ</stp>
        <stp>61</stp>
        <stp>12/31/2010</stp>
        <stp>1</stp>
        <tr r="D65" s="2"/>
      </tp>
      <tp>
        <v>41837174.229999997</v>
        <stp/>
        <stp>EM_S_STM07_IS</stp>
        <stp>4</stp>
        <stp>002090.SZ</stp>
        <stp>61</stp>
        <stp>12/31/2012</stp>
        <stp>1</stp>
        <tr r="H562" s="2"/>
      </tp>
      <tp>
        <v>191375776.94</v>
        <stp/>
        <stp>EM_S_STM07_IS</stp>
        <stp>4</stp>
        <stp>002091.SZ</stp>
        <stp>61</stp>
        <stp>12/31/2012</stp>
        <stp>1</stp>
        <tr r="H563" s="2"/>
      </tp>
      <tp>
        <v>270704017.38999999</v>
        <stp/>
        <stp>EM_S_STM07_IS</stp>
        <stp>4</stp>
        <stp>002092.SZ</stp>
        <stp>61</stp>
        <stp>12/31/2012</stp>
        <stp>1</stp>
        <tr r="H564" s="2"/>
      </tp>
      <tp>
        <v>71119057.950000003</v>
        <stp/>
        <stp>EM_S_STM07_IS</stp>
        <stp>4</stp>
        <stp>002093.SZ</stp>
        <stp>61</stp>
        <stp>12/31/2012</stp>
        <stp>1</stp>
        <tr r="H565" s="2"/>
      </tp>
      <tp>
        <v>52361444.939999998</v>
        <stp/>
        <stp>EM_S_STM07_IS</stp>
        <stp>4</stp>
        <stp>002094.SZ</stp>
        <stp>61</stp>
        <stp>12/31/2012</stp>
        <stp>1</stp>
        <tr r="H566" s="2"/>
      </tp>
      <tp>
        <v>36211255.840000004</v>
        <stp/>
        <stp>EM_S_STM07_IS</stp>
        <stp>4</stp>
        <stp>002095.SZ</stp>
        <stp>61</stp>
        <stp>12/31/2012</stp>
        <stp>1</stp>
        <tr r="H567" s="2"/>
      </tp>
      <tp>
        <v>86182071.049999997</v>
        <stp/>
        <stp>EM_S_STM07_IS</stp>
        <stp>4</stp>
        <stp>000096.SZ</stp>
        <stp>61</stp>
        <stp>12/31/2010</stp>
        <stp>1</stp>
        <tr r="D66" s="2"/>
      </tp>
      <tp>
        <v>177462874.47999999</v>
        <stp/>
        <stp>EM_S_STM07_IS</stp>
        <stp>4</stp>
        <stp>002096.SZ</stp>
        <stp>61</stp>
        <stp>12/31/2012</stp>
        <stp>1</stp>
        <tr r="H568" s="2"/>
      </tp>
      <tp>
        <v>9080703.0399999991</v>
        <stp/>
        <stp>EM_S_STM07_IS</stp>
        <stp>4</stp>
        <stp>002097.SZ</stp>
        <stp>61</stp>
        <stp>12/31/2012</stp>
        <stp>1</stp>
        <tr r="H569" s="2"/>
      </tp>
      <tp>
        <v>36228106.68</v>
        <stp/>
        <stp>EM_S_STM07_IS</stp>
        <stp>4</stp>
        <stp>002098.SZ</stp>
        <stp>61</stp>
        <stp>12/31/2012</stp>
        <stp>1</stp>
        <tr r="H570" s="2"/>
      </tp>
      <tp>
        <v>123072931.39</v>
        <stp/>
        <stp>EM_S_STM07_IS</stp>
        <stp>4</stp>
        <stp>000099.SZ</stp>
        <stp>61</stp>
        <stp>12/31/2010</stp>
        <stp>1</stp>
        <tr r="D67" s="2"/>
      </tp>
      <tp>
        <v>22780419.800000001</v>
        <stp/>
        <stp>EM_S_STM07_IS</stp>
        <stp>4</stp>
        <stp>002099.SZ</stp>
        <stp>61</stp>
        <stp>12/31/2012</stp>
        <stp>1</stp>
        <tr r="H571" s="2"/>
      </tp>
      <tp>
        <v>9177262.8100000005</v>
        <stp/>
        <stp>EM_S_STM07_IS</stp>
        <stp>4</stp>
        <stp>000020.SZ</stp>
        <stp>61</stp>
        <stp>12/31/2010</stp>
        <stp>1</stp>
        <tr r="D22" s="2"/>
      </tp>
      <tp>
        <v>31679040.579999998</v>
        <stp/>
        <stp>EM_S_STM07_IS</stp>
        <stp>4</stp>
        <stp>002020.SZ</stp>
        <stp>61</stp>
        <stp>12/31/2012</stp>
        <stp>1</stp>
        <tr r="H492" s="2"/>
      </tp>
      <tp>
        <v>60596174.060000002</v>
        <stp/>
        <stp>EM_S_STM07_IS</stp>
        <stp>4</stp>
        <stp>300010.SZ</stp>
        <stp>61</stp>
        <stp>12/31/2010</stp>
        <stp>1</stp>
        <tr r="D1307" s="2"/>
      </tp>
      <tp>
        <v>384257878.66000003</v>
        <stp/>
        <stp>EM_S_STM07_IS</stp>
        <stp>4</stp>
        <stp>000021.SZ</stp>
        <stp>61</stp>
        <stp>12/31/2010</stp>
        <stp>1</stp>
        <tr r="D23" s="2"/>
      </tp>
      <tp>
        <v>20126207.469999999</v>
        <stp/>
        <stp>EM_S_STM07_IS</stp>
        <stp>4</stp>
        <stp>002021.SZ</stp>
        <stp>61</stp>
        <stp>12/31/2012</stp>
        <stp>1</stp>
        <tr r="H493" s="2"/>
      </tp>
      <tp>
        <v>69381219.629999995</v>
        <stp/>
        <stp>EM_S_STM07_IS</stp>
        <stp>4</stp>
        <stp>300011.SZ</stp>
        <stp>61</stp>
        <stp>12/31/2010</stp>
        <stp>1</stp>
        <tr r="D1308" s="2"/>
      </tp>
      <tp>
        <v>596680156</v>
        <stp/>
        <stp>EM_S_STM07_IS</stp>
        <stp>4</stp>
        <stp>000022.SZ</stp>
        <stp>61</stp>
        <stp>12/31/2010</stp>
        <stp>1</stp>
        <tr r="D24" s="2"/>
      </tp>
      <tp>
        <v>239830021.83000001</v>
        <stp/>
        <stp>EM_S_STM07_IS</stp>
        <stp>4</stp>
        <stp>002022.SZ</stp>
        <stp>61</stp>
        <stp>12/31/2012</stp>
        <stp>1</stp>
        <tr r="H494" s="2"/>
      </tp>
      <tp>
        <v>68700902.109999999</v>
        <stp/>
        <stp>EM_S_STM07_IS</stp>
        <stp>4</stp>
        <stp>300012.SZ</stp>
        <stp>61</stp>
        <stp>12/31/2010</stp>
        <stp>1</stp>
        <tr r="D1309" s="2"/>
      </tp>
      <tp>
        <v>13148293.07</v>
        <stp/>
        <stp>EM_S_STM07_IS</stp>
        <stp>4</stp>
        <stp>000023.SZ</stp>
        <stp>61</stp>
        <stp>12/31/2010</stp>
        <stp>1</stp>
        <tr r="D25" s="2"/>
      </tp>
      <tp>
        <v>81092048.019999996</v>
        <stp/>
        <stp>EM_S_STM07_IS</stp>
        <stp>4</stp>
        <stp>002023.SZ</stp>
        <stp>61</stp>
        <stp>12/31/2012</stp>
        <stp>1</stp>
        <tr r="H495" s="2"/>
      </tp>
      <tp>
        <v>16946840.620000001</v>
        <stp/>
        <stp>EM_S_STM07_IS</stp>
        <stp>4</stp>
        <stp>300013.SZ</stp>
        <stp>61</stp>
        <stp>12/31/2010</stp>
        <stp>1</stp>
        <tr r="D1310" s="2"/>
      </tp>
      <tp>
        <v>2676119000</v>
        <stp/>
        <stp>EM_S_STM07_IS</stp>
        <stp>4</stp>
        <stp>002024.SZ</stp>
        <stp>61</stp>
        <stp>12/31/2012</stp>
        <stp>1</stp>
        <tr r="H496" s="2"/>
      </tp>
      <tp>
        <v>56618591.850000001</v>
        <stp/>
        <stp>EM_S_STM07_IS</stp>
        <stp>4</stp>
        <stp>300014.SZ</stp>
        <stp>61</stp>
        <stp>12/31/2010</stp>
        <stp>1</stp>
        <tr r="D1311" s="2"/>
      </tp>
      <tp>
        <v>3584445.78</v>
        <stp/>
        <stp>EM_S_STM07_IS</stp>
        <stp>4</stp>
        <stp>000025.SZ</stp>
        <stp>61</stp>
        <stp>12/31/2010</stp>
        <stp>1</stp>
        <tr r="D26" s="2"/>
      </tp>
      <tp>
        <v>153582956.53</v>
        <stp/>
        <stp>EM_S_STM07_IS</stp>
        <stp>4</stp>
        <stp>002025.SZ</stp>
        <stp>61</stp>
        <stp>12/31/2012</stp>
        <stp>1</stp>
        <tr r="H497" s="2"/>
      </tp>
      <tp>
        <v>120309791.94</v>
        <stp/>
        <stp>EM_S_STM07_IS</stp>
        <stp>4</stp>
        <stp>300015.SZ</stp>
        <stp>61</stp>
        <stp>12/31/2010</stp>
        <stp>1</stp>
        <tr r="D1312" s="2"/>
      </tp>
      <tp>
        <v>93990182.930000007</v>
        <stp/>
        <stp>EM_S_STM07_IS</stp>
        <stp>4</stp>
        <stp>000026.SZ</stp>
        <stp>61</stp>
        <stp>12/31/2010</stp>
        <stp>1</stp>
        <tr r="D27" s="2"/>
      </tp>
      <tp>
        <v>65545614.060000002</v>
        <stp/>
        <stp>EM_S_STM07_IS</stp>
        <stp>4</stp>
        <stp>002026.SZ</stp>
        <stp>61</stp>
        <stp>12/31/2012</stp>
        <stp>1</stp>
        <tr r="H498" s="2"/>
      </tp>
      <tp>
        <v>42772515.890000001</v>
        <stp/>
        <stp>EM_S_STM07_IS</stp>
        <stp>4</stp>
        <stp>300016.SZ</stp>
        <stp>61</stp>
        <stp>12/31/2010</stp>
        <stp>1</stp>
        <tr r="D1313" s="2"/>
      </tp>
      <tp>
        <v>1403740369.1800001</v>
        <stp/>
        <stp>EM_S_STM07_IS</stp>
        <stp>4</stp>
        <stp>000027.SZ</stp>
        <stp>61</stp>
        <stp>12/31/2010</stp>
        <stp>1</stp>
        <tr r="D28" s="2"/>
      </tp>
      <tp>
        <v>8196428.04</v>
        <stp/>
        <stp>EM_S_STM07_IS</stp>
        <stp>4</stp>
        <stp>002027.SZ</stp>
        <stp>61</stp>
        <stp>12/31/2012</stp>
        <stp>1</stp>
        <tr r="H499" s="2"/>
      </tp>
      <tp>
        <v>38274476.090000004</v>
        <stp/>
        <stp>EM_S_STM07_IS</stp>
        <stp>4</stp>
        <stp>300017.SZ</stp>
        <stp>61</stp>
        <stp>12/31/2010</stp>
        <stp>1</stp>
        <tr r="D1314" s="2"/>
      </tp>
      <tp>
        <v>261116656.69999999</v>
        <stp/>
        <stp>EM_S_STM07_IS</stp>
        <stp>4</stp>
        <stp>000028.SZ</stp>
        <stp>61</stp>
        <stp>12/31/2010</stp>
        <stp>1</stp>
        <tr r="D29" s="2"/>
      </tp>
      <tp>
        <v>248296703.63999999</v>
        <stp/>
        <stp>EM_S_STM07_IS</stp>
        <stp>4</stp>
        <stp>002028.SZ</stp>
        <stp>61</stp>
        <stp>12/31/2012</stp>
        <stp>1</stp>
        <tr r="H500" s="2"/>
      </tp>
      <tp>
        <v>44107856.689999998</v>
        <stp/>
        <stp>EM_S_STM07_IS</stp>
        <stp>4</stp>
        <stp>300018.SZ</stp>
        <stp>61</stp>
        <stp>12/31/2010</stp>
        <stp>1</stp>
        <tr r="D1315" s="2"/>
      </tp>
      <tp>
        <v>84760162.75</v>
        <stp/>
        <stp>EM_S_STM07_IS</stp>
        <stp>4</stp>
        <stp>000029.SZ</stp>
        <stp>61</stp>
        <stp>12/31/2010</stp>
        <stp>1</stp>
        <tr r="D30" s="2"/>
      </tp>
      <tp>
        <v>561116022.61000001</v>
        <stp/>
        <stp>EM_S_STM07_IS</stp>
        <stp>4</stp>
        <stp>002029.SZ</stp>
        <stp>61</stp>
        <stp>12/31/2012</stp>
        <stp>1</stp>
        <tr r="H501" s="2"/>
      </tp>
      <tp>
        <v>42814671.340000004</v>
        <stp/>
        <stp>EM_S_STM07_IS</stp>
        <stp>4</stp>
        <stp>300019.SZ</stp>
        <stp>61</stp>
        <stp>12/31/2010</stp>
        <stp>1</stp>
        <tr r="D1316" s="2"/>
      </tp>
      <tp>
        <v>-391658480</v>
        <stp/>
        <stp>EM_S_STM07_IS</stp>
        <stp>4</stp>
        <stp>000030.SZ</stp>
        <stp>61</stp>
        <stp>12/31/2010</stp>
        <stp>1</stp>
        <tr r="D31" s="2"/>
      </tp>
      <tp>
        <v>90165000.799999997</v>
        <stp/>
        <stp>EM_S_STM07_IS</stp>
        <stp>4</stp>
        <stp>002030.SZ</stp>
        <stp>61</stp>
        <stp>12/31/2012</stp>
        <stp>1</stp>
        <tr r="H502" s="2"/>
      </tp>
      <tp>
        <v>463975287.56</v>
        <stp/>
        <stp>EM_S_STM07_IS</stp>
        <stp>4</stp>
        <stp>000031.SZ</stp>
        <stp>61</stp>
        <stp>12/31/2010</stp>
        <stp>1</stp>
        <tr r="D32" s="2"/>
      </tp>
      <tp>
        <v>111563516.92</v>
        <stp/>
        <stp>EM_S_STM07_IS</stp>
        <stp>4</stp>
        <stp>002031.SZ</stp>
        <stp>61</stp>
        <stp>12/31/2012</stp>
        <stp>1</stp>
        <tr r="H503" s="2"/>
      </tp>
      <tp>
        <v>112950678.63</v>
        <stp/>
        <stp>EM_S_STM07_IS</stp>
        <stp>4</stp>
        <stp>300001.SZ</stp>
        <stp>61</stp>
        <stp>12/31/2010</stp>
        <stp>1</stp>
        <tr r="D1298" s="2"/>
      </tp>
      <tp>
        <v>28652205.059999999</v>
        <stp/>
        <stp>EM_S_STM07_IS</stp>
        <stp>4</stp>
        <stp>000032.SZ</stp>
        <stp>61</stp>
        <stp>12/31/2010</stp>
        <stp>1</stp>
        <tr r="D33" s="2"/>
      </tp>
      <tp>
        <v>469139044.47000003</v>
        <stp/>
        <stp>EM_S_STM07_IS</stp>
        <stp>4</stp>
        <stp>002032.SZ</stp>
        <stp>61</stp>
        <stp>12/31/2012</stp>
        <stp>1</stp>
        <tr r="H504" s="2"/>
      </tp>
      <tp>
        <v>327915598.63999999</v>
        <stp/>
        <stp>EM_S_STM07_IS</stp>
        <stp>4</stp>
        <stp>300002.SZ</stp>
        <stp>61</stp>
        <stp>12/31/2010</stp>
        <stp>1</stp>
        <tr r="D1299" s="2"/>
      </tp>
      <tp>
        <v>4169940.8</v>
        <stp/>
        <stp>EM_S_STM07_IS</stp>
        <stp>4</stp>
        <stp>000033.SZ</stp>
        <stp>61</stp>
        <stp>12/31/2010</stp>
        <stp>1</stp>
        <tr r="D34" s="2"/>
      </tp>
      <tp>
        <v>137178622.50999999</v>
        <stp/>
        <stp>EM_S_STM07_IS</stp>
        <stp>4</stp>
        <stp>002033.SZ</stp>
        <stp>61</stp>
        <stp>12/31/2012</stp>
        <stp>1</stp>
        <tr r="H505" s="2"/>
      </tp>
      <tp>
        <v>410482721.72000003</v>
        <stp/>
        <stp>EM_S_STM07_IS</stp>
        <stp>4</stp>
        <stp>300003.SZ</stp>
        <stp>61</stp>
        <stp>12/31/2010</stp>
        <stp>1</stp>
        <tr r="D1300" s="2"/>
      </tp>
      <tp>
        <v>498142241.73000002</v>
        <stp/>
        <stp>EM_S_STM07_IS</stp>
        <stp>4</stp>
        <stp>000034.SZ</stp>
        <stp>61</stp>
        <stp>12/31/2010</stp>
        <stp>1</stp>
        <tr r="D35" s="2"/>
      </tp>
      <tp>
        <v>20528891.289999999</v>
        <stp/>
        <stp>EM_S_STM07_IS</stp>
        <stp>4</stp>
        <stp>002034.SZ</stp>
        <stp>61</stp>
        <stp>12/31/2012</stp>
        <stp>1</stp>
        <tr r="H506" s="2"/>
      </tp>
      <tp>
        <v>62195883.490000002</v>
        <stp/>
        <stp>EM_S_STM07_IS</stp>
        <stp>4</stp>
        <stp>300004.SZ</stp>
        <stp>61</stp>
        <stp>12/31/2010</stp>
        <stp>1</stp>
        <tr r="D1301" s="2"/>
      </tp>
      <tp>
        <v>46782097.670000002</v>
        <stp/>
        <stp>EM_S_STM07_IS</stp>
        <stp>4</stp>
        <stp>000035.SZ</stp>
        <stp>61</stp>
        <stp>12/31/2010</stp>
        <stp>1</stp>
        <tr r="D36" s="2"/>
      </tp>
      <tp>
        <v>159189254.31999999</v>
        <stp/>
        <stp>EM_S_STM07_IS</stp>
        <stp>4</stp>
        <stp>002035.SZ</stp>
        <stp>61</stp>
        <stp>12/31/2012</stp>
        <stp>1</stp>
        <tr r="H507" s="2"/>
      </tp>
      <tp>
        <v>53895442.229999997</v>
        <stp/>
        <stp>EM_S_STM07_IS</stp>
        <stp>4</stp>
        <stp>300005.SZ</stp>
        <stp>61</stp>
        <stp>12/31/2010</stp>
        <stp>1</stp>
        <tr r="D1302" s="2"/>
      </tp>
      <tp>
        <v>230774988.91</v>
        <stp/>
        <stp>EM_S_STM07_IS</stp>
        <stp>4</stp>
        <stp>000036.SZ</stp>
        <stp>61</stp>
        <stp>12/31/2010</stp>
        <stp>1</stp>
        <tr r="D37" s="2"/>
      </tp>
      <tp>
        <v>14307064.35</v>
        <stp/>
        <stp>EM_S_STM07_IS</stp>
        <stp>4</stp>
        <stp>002036.SZ</stp>
        <stp>61</stp>
        <stp>12/31/2012</stp>
        <stp>1</stp>
        <tr r="H508" s="2"/>
      </tp>
      <tp>
        <v>43868643.409999996</v>
        <stp/>
        <stp>EM_S_STM07_IS</stp>
        <stp>4</stp>
        <stp>300006.SZ</stp>
        <stp>61</stp>
        <stp>12/31/2010</stp>
        <stp>1</stp>
        <tr r="D1303" s="2"/>
      </tp>
      <tp>
        <v>-114638678.2</v>
        <stp/>
        <stp>EM_S_STM07_IS</stp>
        <stp>4</stp>
        <stp>000037.SZ</stp>
        <stp>61</stp>
        <stp>12/31/2010</stp>
        <stp>1</stp>
        <tr r="D38" s="2"/>
      </tp>
      <tp>
        <v>200946074.5</v>
        <stp/>
        <stp>EM_S_STM07_IS</stp>
        <stp>4</stp>
        <stp>002037.SZ</stp>
        <stp>61</stp>
        <stp>12/31/2012</stp>
        <stp>1</stp>
        <tr r="H509" s="2"/>
      </tp>
      <tp>
        <v>42324462.280000001</v>
        <stp/>
        <stp>EM_S_STM07_IS</stp>
        <stp>4</stp>
        <stp>300007.SZ</stp>
        <stp>61</stp>
        <stp>12/31/2010</stp>
        <stp>1</stp>
        <tr r="D1304" s="2"/>
      </tp>
      <tp>
        <v>26716195.170000002</v>
        <stp/>
        <stp>EM_S_STM07_IS</stp>
        <stp>4</stp>
        <stp>000038.SZ</stp>
        <stp>61</stp>
        <stp>12/31/2010</stp>
        <stp>1</stp>
        <tr r="D39" s="2"/>
      </tp>
      <tp>
        <v>481011146.45999998</v>
        <stp/>
        <stp>EM_S_STM07_IS</stp>
        <stp>4</stp>
        <stp>002038.SZ</stp>
        <stp>61</stp>
        <stp>12/31/2012</stp>
        <stp>1</stp>
        <tr r="H510" s="2"/>
      </tp>
      <tp>
        <v>61880212.799999997</v>
        <stp/>
        <stp>EM_S_STM07_IS</stp>
        <stp>4</stp>
        <stp>300008.SZ</stp>
        <stp>61</stp>
        <stp>12/31/2010</stp>
        <stp>1</stp>
        <tr r="D1305" s="2"/>
      </tp>
      <tp>
        <v>3001851000</v>
        <stp/>
        <stp>EM_S_STM07_IS</stp>
        <stp>4</stp>
        <stp>000039.SZ</stp>
        <stp>61</stp>
        <stp>12/31/2010</stp>
        <stp>1</stp>
        <tr r="D40" s="2"/>
      </tp>
      <tp>
        <v>136892499.62</v>
        <stp/>
        <stp>EM_S_STM07_IS</stp>
        <stp>4</stp>
        <stp>002039.SZ</stp>
        <stp>61</stp>
        <stp>12/31/2012</stp>
        <stp>1</stp>
        <tr r="H511" s="2"/>
      </tp>
      <tp>
        <v>51983691.68</v>
        <stp/>
        <stp>EM_S_STM07_IS</stp>
        <stp>4</stp>
        <stp>300009.SZ</stp>
        <stp>61</stp>
        <stp>12/31/2010</stp>
        <stp>1</stp>
        <tr r="D1306" s="2"/>
      </tp>
      <tp>
        <v>29020721.460000001</v>
        <stp/>
        <stp>EM_S_STM07_IS</stp>
        <stp>4</stp>
        <stp>300030.SZ</stp>
        <stp>61</stp>
        <stp>12/31/2010</stp>
        <stp>1</stp>
        <tr r="D1327" s="2"/>
      </tp>
      <tp>
        <v>6283816000</v>
        <stp/>
        <stp>EM_S_STM07_IS</stp>
        <stp>4</stp>
        <stp>000001.SZ</stp>
        <stp>61</stp>
        <stp>12/31/2010</stp>
        <stp>1</stp>
        <tr r="D6" s="2"/>
      </tp>
      <tp>
        <v>850172805.13999999</v>
        <stp/>
        <stp>EM_S_STM07_IS</stp>
        <stp>4</stp>
        <stp>002001.SZ</stp>
        <stp>61</stp>
        <stp>12/31/2012</stp>
        <stp>1</stp>
        <tr r="H473" s="2"/>
      </tp>
      <tp>
        <v>44194045.649999999</v>
        <stp/>
        <stp>EM_S_STM07_IS</stp>
        <stp>4</stp>
        <stp>300031.SZ</stp>
        <stp>61</stp>
        <stp>12/31/2010</stp>
        <stp>1</stp>
        <tr r="D1328" s="2"/>
      </tp>
      <tp>
        <v>7283127039.1499996</v>
        <stp/>
        <stp>EM_S_STM07_IS</stp>
        <stp>4</stp>
        <stp>000002.SZ</stp>
        <stp>61</stp>
        <stp>12/31/2010</stp>
        <stp>1</stp>
        <tr r="D7" s="2"/>
      </tp>
      <tp>
        <v>2228182.08</v>
        <stp/>
        <stp>EM_S_STM07_IS</stp>
        <stp>4</stp>
        <stp>002002.SZ</stp>
        <stp>61</stp>
        <stp>12/31/2012</stp>
        <stp>1</stp>
        <tr r="H474" s="2"/>
      </tp>
      <tp>
        <v>40107975.390000001</v>
        <stp/>
        <stp>EM_S_STM07_IS</stp>
        <stp>4</stp>
        <stp>300032.SZ</stp>
        <stp>61</stp>
        <stp>12/31/2010</stp>
        <stp>1</stp>
        <tr r="D1329" s="2"/>
      </tp>
      <tp>
        <v>169028945.03</v>
        <stp/>
        <stp>EM_S_STM07_IS</stp>
        <stp>4</stp>
        <stp>002003.SZ</stp>
        <stp>61</stp>
        <stp>12/31/2012</stp>
        <stp>1</stp>
        <tr r="H475" s="2"/>
      </tp>
      <tp>
        <v>91266854.730000004</v>
        <stp/>
        <stp>EM_S_STM07_IS</stp>
        <stp>4</stp>
        <stp>300033.SZ</stp>
        <stp>61</stp>
        <stp>12/31/2010</stp>
        <stp>1</stp>
        <tr r="D1330" s="2"/>
      </tp>
      <tp>
        <v>11624092.32</v>
        <stp/>
        <stp>EM_S_STM07_IS</stp>
        <stp>4</stp>
        <stp>000004.SZ</stp>
        <stp>61</stp>
        <stp>12/31/2010</stp>
        <stp>1</stp>
        <tr r="D8" s="2"/>
      </tp>
      <tp>
        <v>332384323.12</v>
        <stp/>
        <stp>EM_S_STM07_IS</stp>
        <stp>4</stp>
        <stp>002004.SZ</stp>
        <stp>61</stp>
        <stp>12/31/2012</stp>
        <stp>1</stp>
        <tr r="H476" s="2"/>
      </tp>
      <tp>
        <v>46447380</v>
        <stp/>
        <stp>EM_S_STM07_IS</stp>
        <stp>4</stp>
        <stp>300034.SZ</stp>
        <stp>61</stp>
        <stp>12/31/2010</stp>
        <stp>1</stp>
        <tr r="D1331" s="2"/>
      </tp>
      <tp>
        <v>4888566.8600000003</v>
        <stp/>
        <stp>EM_S_STM07_IS</stp>
        <stp>4</stp>
        <stp>000005.SZ</stp>
        <stp>61</stp>
        <stp>12/31/2010</stp>
        <stp>1</stp>
        <tr r="D9" s="2"/>
      </tp>
      <tp>
        <v>161972418.21000001</v>
        <stp/>
        <stp>EM_S_STM07_IS</stp>
        <stp>4</stp>
        <stp>002005.SZ</stp>
        <stp>61</stp>
        <stp>12/31/2012</stp>
        <stp>1</stp>
        <tr r="H477" s="2"/>
      </tp>
      <tp>
        <v>44332576.509999998</v>
        <stp/>
        <stp>EM_S_STM07_IS</stp>
        <stp>4</stp>
        <stp>300035.SZ</stp>
        <stp>61</stp>
        <stp>12/31/2010</stp>
        <stp>1</stp>
        <tr r="D1332" s="2"/>
      </tp>
      <tp>
        <v>481552496.42000002</v>
        <stp/>
        <stp>EM_S_STM07_IS</stp>
        <stp>4</stp>
        <stp>000006.SZ</stp>
        <stp>61</stp>
        <stp>12/31/2010</stp>
        <stp>1</stp>
        <tr r="D10" s="2"/>
      </tp>
      <tp>
        <v>-194681423.78999999</v>
        <stp/>
        <stp>EM_S_STM07_IS</stp>
        <stp>4</stp>
        <stp>002006.SZ</stp>
        <stp>61</stp>
        <stp>12/31/2012</stp>
        <stp>1</stp>
        <tr r="H478" s="2"/>
      </tp>
      <tp>
        <v>45074544.68</v>
        <stp/>
        <stp>EM_S_STM07_IS</stp>
        <stp>4</stp>
        <stp>300036.SZ</stp>
        <stp>61</stp>
        <stp>12/31/2010</stp>
        <stp>1</stp>
        <tr r="D1333" s="2"/>
      </tp>
      <tp>
        <v>11856458.939999999</v>
        <stp/>
        <stp>EM_S_STM07_IS</stp>
        <stp>4</stp>
        <stp>000007.SZ</stp>
        <stp>61</stp>
        <stp>12/31/2010</stp>
        <stp>1</stp>
        <tr r="D11" s="2"/>
      </tp>
      <tp>
        <v>299787871.33999997</v>
        <stp/>
        <stp>EM_S_STM07_IS</stp>
        <stp>4</stp>
        <stp>002007.SZ</stp>
        <stp>61</stp>
        <stp>12/31/2012</stp>
        <stp>1</stp>
        <tr r="H479" s="2"/>
      </tp>
      <tp>
        <v>93925620.560000002</v>
        <stp/>
        <stp>EM_S_STM07_IS</stp>
        <stp>4</stp>
        <stp>300037.SZ</stp>
        <stp>61</stp>
        <stp>12/31/2010</stp>
        <stp>1</stp>
        <tr r="D1334" s="2"/>
      </tp>
      <tp>
        <v>888948.26</v>
        <stp/>
        <stp>EM_S_STM07_IS</stp>
        <stp>4</stp>
        <stp>000008.SZ</stp>
        <stp>61</stp>
        <stp>12/31/2010</stp>
        <stp>1</stp>
        <tr r="D12" s="2"/>
      </tp>
      <tp>
        <v>618553032.14999998</v>
        <stp/>
        <stp>EM_S_STM07_IS</stp>
        <stp>4</stp>
        <stp>002008.SZ</stp>
        <stp>61</stp>
        <stp>12/31/2012</stp>
        <stp>1</stp>
        <tr r="H480" s="2"/>
      </tp>
      <tp>
        <v>25693276.719999999</v>
        <stp/>
        <stp>EM_S_STM07_IS</stp>
        <stp>4</stp>
        <stp>300038.SZ</stp>
        <stp>61</stp>
        <stp>12/31/2010</stp>
        <stp>1</stp>
        <tr r="D1335" s="2"/>
      </tp>
      <tp>
        <v>325476083.38</v>
        <stp/>
        <stp>EM_S_STM07_IS</stp>
        <stp>4</stp>
        <stp>000009.SZ</stp>
        <stp>61</stp>
        <stp>12/31/2010</stp>
        <stp>1</stp>
        <tr r="D13" s="2"/>
      </tp>
      <tp>
        <v>48844097.280000001</v>
        <stp/>
        <stp>EM_S_STM07_IS</stp>
        <stp>4</stp>
        <stp>002009.SZ</stp>
        <stp>61</stp>
        <stp>12/31/2012</stp>
        <stp>1</stp>
        <tr r="H481" s="2"/>
      </tp>
      <tp>
        <v>123700058.7</v>
        <stp/>
        <stp>EM_S_STM07_IS</stp>
        <stp>4</stp>
        <stp>300039.SZ</stp>
        <stp>61</stp>
        <stp>12/31/2010</stp>
        <stp>1</stp>
        <tr r="D1336" s="2"/>
      </tp>
      <tp>
        <v>-1043054.39</v>
        <stp/>
        <stp>EM_S_STM07_IS</stp>
        <stp>4</stp>
        <stp>000010.SZ</stp>
        <stp>61</stp>
        <stp>12/31/2010</stp>
        <stp>1</stp>
        <tr r="D14" s="2"/>
      </tp>
      <tp>
        <v>154417912.40000001</v>
        <stp/>
        <stp>EM_S_STM07_IS</stp>
        <stp>4</stp>
        <stp>002010.SZ</stp>
        <stp>61</stp>
        <stp>12/31/2012</stp>
        <stp>1</stp>
        <tr r="H482" s="2"/>
      </tp>
      <tp>
        <v>64860266.57</v>
        <stp/>
        <stp>EM_S_STM07_IS</stp>
        <stp>4</stp>
        <stp>300020.SZ</stp>
        <stp>61</stp>
        <stp>12/31/2010</stp>
        <stp>1</stp>
        <tr r="D1317" s="2"/>
      </tp>
      <tp>
        <v>174998534.78999999</v>
        <stp/>
        <stp>EM_S_STM07_IS</stp>
        <stp>4</stp>
        <stp>000011.SZ</stp>
        <stp>61</stp>
        <stp>12/31/2010</stp>
        <stp>1</stp>
        <tr r="D15" s="2"/>
      </tp>
      <tp>
        <v>297519080.88</v>
        <stp/>
        <stp>EM_S_STM07_IS</stp>
        <stp>4</stp>
        <stp>002011.SZ</stp>
        <stp>61</stp>
        <stp>12/31/2012</stp>
        <stp>1</stp>
        <tr r="H483" s="2"/>
      </tp>
      <tp>
        <v>29289280.960000001</v>
        <stp/>
        <stp>EM_S_STM07_IS</stp>
        <stp>4</stp>
        <stp>300021.SZ</stp>
        <stp>61</stp>
        <stp>12/31/2010</stp>
        <stp>1</stp>
        <tr r="D1318" s="2"/>
      </tp>
      <tp>
        <v>1455209218</v>
        <stp/>
        <stp>EM_S_STM07_IS</stp>
        <stp>4</stp>
        <stp>000012.SZ</stp>
        <stp>61</stp>
        <stp>12/31/2010</stp>
        <stp>1</stp>
        <tr r="D16" s="2"/>
      </tp>
      <tp>
        <v>85981472.209999993</v>
        <stp/>
        <stp>EM_S_STM07_IS</stp>
        <stp>4</stp>
        <stp>002012.SZ</stp>
        <stp>61</stp>
        <stp>12/31/2012</stp>
        <stp>1</stp>
        <tr r="H484" s="2"/>
      </tp>
      <tp>
        <v>66418730.670000002</v>
        <stp/>
        <stp>EM_S_STM07_IS</stp>
        <stp>4</stp>
        <stp>300022.SZ</stp>
        <stp>61</stp>
        <stp>12/31/2010</stp>
        <stp>1</stp>
        <tr r="D1319" s="2"/>
      </tp>
      <tp>
        <v>371445136.5</v>
        <stp/>
        <stp>EM_S_STM07_IS</stp>
        <stp>4</stp>
        <stp>002013.SZ</stp>
        <stp>61</stp>
        <stp>12/31/2012</stp>
        <stp>1</stp>
        <tr r="H485" s="2"/>
      </tp>
      <tp>
        <v>13007048.33</v>
        <stp/>
        <stp>EM_S_STM07_IS</stp>
        <stp>4</stp>
        <stp>300023.SZ</stp>
        <stp>61</stp>
        <stp>12/31/2010</stp>
        <stp>1</stp>
        <tr r="D1320" s="2"/>
      </tp>
      <tp>
        <v>70599580.420000002</v>
        <stp/>
        <stp>EM_S_STM07_IS</stp>
        <stp>4</stp>
        <stp>000014.SZ</stp>
        <stp>61</stp>
        <stp>12/31/2010</stp>
        <stp>1</stp>
        <tr r="D17" s="2"/>
      </tp>
      <tp>
        <v>178770833.38</v>
        <stp/>
        <stp>EM_S_STM07_IS</stp>
        <stp>4</stp>
        <stp>002014.SZ</stp>
        <stp>61</stp>
        <stp>12/31/2012</stp>
        <stp>1</stp>
        <tr r="H486" s="2"/>
      </tp>
      <tp>
        <v>107903912.63</v>
        <stp/>
        <stp>EM_S_STM07_IS</stp>
        <stp>4</stp>
        <stp>300024.SZ</stp>
        <stp>61</stp>
        <stp>12/31/2010</stp>
        <stp>1</stp>
        <tr r="D1321" s="2"/>
      </tp>
      <tp>
        <v>6878990</v>
        <stp/>
        <stp>EM_S_STM07_IS</stp>
        <stp>4</stp>
        <stp>002015.SZ</stp>
        <stp>61</stp>
        <stp>12/31/2012</stp>
        <stp>1</stp>
        <tr r="H487" s="2"/>
      </tp>
      <tp>
        <v>39697473.340000004</v>
        <stp/>
        <stp>EM_S_STM07_IS</stp>
        <stp>4</stp>
        <stp>300025.SZ</stp>
        <stp>61</stp>
        <stp>12/31/2010</stp>
        <stp>1</stp>
        <tr r="D1322" s="2"/>
      </tp>
      <tp>
        <v>83947861.319999993</v>
        <stp/>
        <stp>EM_S_STM07_IS</stp>
        <stp>4</stp>
        <stp>000016.SZ</stp>
        <stp>61</stp>
        <stp>12/31/2010</stp>
        <stp>1</stp>
        <tr r="D18" s="2"/>
      </tp>
      <tp>
        <v>170118122.38999999</v>
        <stp/>
        <stp>EM_S_STM07_IS</stp>
        <stp>4</stp>
        <stp>002016.SZ</stp>
        <stp>61</stp>
        <stp>12/31/2012</stp>
        <stp>1</stp>
        <tr r="H488" s="2"/>
      </tp>
      <tp>
        <v>102028672.28</v>
        <stp/>
        <stp>EM_S_STM07_IS</stp>
        <stp>4</stp>
        <stp>300026.SZ</stp>
        <stp>61</stp>
        <stp>12/31/2010</stp>
        <stp>1</stp>
        <tr r="D1323" s="2"/>
      </tp>
      <tp>
        <v>64477414.439999998</v>
        <stp/>
        <stp>EM_S_STM07_IS</stp>
        <stp>4</stp>
        <stp>000017.SZ</stp>
        <stp>61</stp>
        <stp>12/31/2010</stp>
        <stp>1</stp>
        <tr r="D19" s="2"/>
      </tp>
      <tp>
        <v>38642309.039999999</v>
        <stp/>
        <stp>EM_S_STM07_IS</stp>
        <stp>4</stp>
        <stp>002017.SZ</stp>
        <stp>61</stp>
        <stp>12/31/2012</stp>
        <stp>1</stp>
        <tr r="H489" s="2"/>
      </tp>
      <tp>
        <v>149205362.61000001</v>
        <stp/>
        <stp>EM_S_STM07_IS</stp>
        <stp>4</stp>
        <stp>300027.SZ</stp>
        <stp>61</stp>
        <stp>12/31/2010</stp>
        <stp>1</stp>
        <tr r="D1324" s="2"/>
      </tp>
      <tp>
        <v>4102924</v>
        <stp/>
        <stp>EM_S_STM07_IS</stp>
        <stp>4</stp>
        <stp>000018.SZ</stp>
        <stp>61</stp>
        <stp>12/31/2010</stp>
        <stp>1</stp>
        <tr r="D20" s="2"/>
      </tp>
      <tp>
        <v>111908987.19</v>
        <stp/>
        <stp>EM_S_STM07_IS</stp>
        <stp>4</stp>
        <stp>002018.SZ</stp>
        <stp>61</stp>
        <stp>12/31/2012</stp>
        <stp>1</stp>
        <tr r="H490" s="2"/>
      </tp>
      <tp>
        <v>53792887.950000003</v>
        <stp/>
        <stp>EM_S_STM07_IS</stp>
        <stp>4</stp>
        <stp>300028.SZ</stp>
        <stp>61</stp>
        <stp>12/31/2010</stp>
        <stp>1</stp>
        <tr r="D1325" s="2"/>
      </tp>
      <tp>
        <v>5687644.79</v>
        <stp/>
        <stp>EM_S_STM07_IS</stp>
        <stp>4</stp>
        <stp>000019.SZ</stp>
        <stp>61</stp>
        <stp>12/31/2010</stp>
        <stp>1</stp>
        <tr r="D21" s="2"/>
      </tp>
      <tp>
        <v>14318692.09</v>
        <stp/>
        <stp>EM_S_STM07_IS</stp>
        <stp>4</stp>
        <stp>002019.SZ</stp>
        <stp>61</stp>
        <stp>12/31/2012</stp>
        <stp>1</stp>
        <tr r="H491" s="2"/>
      </tp>
      <tp>
        <v>85380244.230000004</v>
        <stp/>
        <stp>EM_S_STM07_IS</stp>
        <stp>4</stp>
        <stp>300029.SZ</stp>
        <stp>61</stp>
        <stp>12/31/2010</stp>
        <stp>1</stp>
        <tr r="D1326" s="2"/>
      </tp>
      <tp>
        <v>707007692.13</v>
        <stp/>
        <stp>EM_S_STM07_IS</stp>
        <stp>4</stp>
        <stp>000060.SZ</stp>
        <stp>61</stp>
        <stp>12/31/2010</stp>
        <stp>1</stp>
        <tr r="D53" s="2"/>
      </tp>
      <tp>
        <v>57118201.579999998</v>
        <stp/>
        <stp>EM_S_STM07_IS</stp>
        <stp>4</stp>
        <stp>002060.SZ</stp>
        <stp>61</stp>
        <stp>12/31/2012</stp>
        <stp>1</stp>
        <tr r="H532" s="2"/>
      </tp>
      <tp>
        <v>189449533.66999999</v>
        <stp/>
        <stp>EM_S_STM07_IS</stp>
        <stp>4</stp>
        <stp>300050.SZ</stp>
        <stp>61</stp>
        <stp>12/31/2010</stp>
        <stp>1</stp>
        <tr r="D1347" s="2"/>
      </tp>
      <tp>
        <v>276948019.61000001</v>
        <stp/>
        <stp>EM_S_STM07_IS</stp>
        <stp>4</stp>
        <stp>000061.SZ</stp>
        <stp>61</stp>
        <stp>12/31/2010</stp>
        <stp>1</stp>
        <tr r="D54" s="2"/>
      </tp>
      <tp>
        <v>71634334.769999996</v>
        <stp/>
        <stp>EM_S_STM07_IS</stp>
        <stp>4</stp>
        <stp>002061.SZ</stp>
        <stp>61</stp>
        <stp>12/31/2012</stp>
        <stp>1</stp>
        <tr r="H533" s="2"/>
      </tp>
      <tp>
        <v>35193259.049999997</v>
        <stp/>
        <stp>EM_S_STM07_IS</stp>
        <stp>4</stp>
        <stp>300051.SZ</stp>
        <stp>61</stp>
        <stp>12/31/2010</stp>
        <stp>1</stp>
        <tr r="D1348" s="2"/>
      </tp>
      <tp>
        <v>192448079.18000001</v>
        <stp/>
        <stp>EM_S_STM07_IS</stp>
        <stp>4</stp>
        <stp>000062.SZ</stp>
        <stp>61</stp>
        <stp>12/31/2010</stp>
        <stp>1</stp>
        <tr r="D55" s="2"/>
      </tp>
      <tp>
        <v>132101891.98</v>
        <stp/>
        <stp>EM_S_STM07_IS</stp>
        <stp>4</stp>
        <stp>002062.SZ</stp>
        <stp>61</stp>
        <stp>12/31/2012</stp>
        <stp>1</stp>
        <tr r="H534" s="2"/>
      </tp>
      <tp>
        <v>33107282.469999999</v>
        <stp/>
        <stp>EM_S_STM07_IS</stp>
        <stp>4</stp>
        <stp>300052.SZ</stp>
        <stp>61</stp>
        <stp>12/31/2010</stp>
        <stp>1</stp>
        <tr r="D1349" s="2"/>
      </tp>
      <tp>
        <v>3250247000</v>
        <stp/>
        <stp>EM_S_STM07_IS</stp>
        <stp>4</stp>
        <stp>000063.SZ</stp>
        <stp>61</stp>
        <stp>12/31/2010</stp>
        <stp>1</stp>
        <tr r="D56" s="2"/>
      </tp>
      <tp>
        <v>288004446.86000001</v>
        <stp/>
        <stp>EM_S_STM07_IS</stp>
        <stp>4</stp>
        <stp>002063.SZ</stp>
        <stp>61</stp>
        <stp>12/31/2012</stp>
        <stp>1</stp>
        <tr r="H535" s="2"/>
      </tp>
      <tp>
        <v>30012751.989999998</v>
        <stp/>
        <stp>EM_S_STM07_IS</stp>
        <stp>4</stp>
        <stp>300053.SZ</stp>
        <stp>61</stp>
        <stp>12/31/2010</stp>
        <stp>1</stp>
        <tr r="D1350" s="2"/>
      </tp>
      <tp>
        <v>18402908.879999999</v>
        <stp/>
        <stp>EM_S_STM07_IS</stp>
        <stp>4</stp>
        <stp>002064.SZ</stp>
        <stp>61</stp>
        <stp>12/31/2012</stp>
        <stp>1</stp>
        <tr r="H536" s="2"/>
      </tp>
      <tp>
        <v>43110841.939999998</v>
        <stp/>
        <stp>EM_S_STM07_IS</stp>
        <stp>4</stp>
        <stp>300054.SZ</stp>
        <stp>61</stp>
        <stp>12/31/2010</stp>
        <stp>1</stp>
        <tr r="D1351" s="2"/>
      </tp>
      <tp>
        <v>43860084.07</v>
        <stp/>
        <stp>EM_S_STM07_IS</stp>
        <stp>4</stp>
        <stp>000065.SZ</stp>
        <stp>61</stp>
        <stp>12/31/2010</stp>
        <stp>1</stp>
        <tr r="D57" s="2"/>
      </tp>
      <tp>
        <v>569175307.73000002</v>
        <stp/>
        <stp>EM_S_STM07_IS</stp>
        <stp>4</stp>
        <stp>002065.SZ</stp>
        <stp>61</stp>
        <stp>12/31/2012</stp>
        <stp>1</stp>
        <tr r="H537" s="2"/>
      </tp>
      <tp>
        <v>61524291.710000001</v>
        <stp/>
        <stp>EM_S_STM07_IS</stp>
        <stp>4</stp>
        <stp>300055.SZ</stp>
        <stp>61</stp>
        <stp>12/31/2010</stp>
        <stp>1</stp>
        <tr r="D1352" s="2"/>
      </tp>
      <tp>
        <v>198416841.80000001</v>
        <stp/>
        <stp>EM_S_STM07_IS</stp>
        <stp>4</stp>
        <stp>000066.SZ</stp>
        <stp>61</stp>
        <stp>12/31/2010</stp>
        <stp>1</stp>
        <tr r="D58" s="2"/>
      </tp>
      <tp>
        <v>3473942.21</v>
        <stp/>
        <stp>EM_S_STM07_IS</stp>
        <stp>4</stp>
        <stp>002066.SZ</stp>
        <stp>61</stp>
        <stp>12/31/2012</stp>
        <stp>1</stp>
        <tr r="H538" s="2"/>
      </tp>
      <tp>
        <v>21161350.969999999</v>
        <stp/>
        <stp>EM_S_STM07_IS</stp>
        <stp>4</stp>
        <stp>300056.SZ</stp>
        <stp>61</stp>
        <stp>12/31/2010</stp>
        <stp>1</stp>
        <tr r="D1353" s="2"/>
      </tp>
      <tp>
        <v>15008029.65</v>
        <stp/>
        <stp>EM_S_STM07_IS</stp>
        <stp>4</stp>
        <stp>002067.SZ</stp>
        <stp>61</stp>
        <stp>12/31/2012</stp>
        <stp>1</stp>
        <tr r="H539" s="2"/>
      </tp>
      <tp>
        <v>81769787.469999999</v>
        <stp/>
        <stp>EM_S_STM07_IS</stp>
        <stp>4</stp>
        <stp>300057.SZ</stp>
        <stp>61</stp>
        <stp>12/31/2010</stp>
        <stp>1</stp>
        <tr r="D1354" s="2"/>
      </tp>
      <tp>
        <v>35390336</v>
        <stp/>
        <stp>EM_S_STM07_IS</stp>
        <stp>4</stp>
        <stp>000068.SZ</stp>
        <stp>61</stp>
        <stp>12/31/2010</stp>
        <stp>1</stp>
        <tr r="D59" s="2"/>
      </tp>
      <tp>
        <v>103196083.98999999</v>
        <stp/>
        <stp>EM_S_STM07_IS</stp>
        <stp>4</stp>
        <stp>002068.SZ</stp>
        <stp>61</stp>
        <stp>12/31/2012</stp>
        <stp>1</stp>
        <tr r="H540" s="2"/>
      </tp>
      <tp>
        <v>60374564.990000002</v>
        <stp/>
        <stp>EM_S_STM07_IS</stp>
        <stp>4</stp>
        <stp>300058.SZ</stp>
        <stp>61</stp>
        <stp>12/31/2010</stp>
        <stp>1</stp>
        <tr r="D1355" s="2"/>
      </tp>
      <tp>
        <v>3039456390.71</v>
        <stp/>
        <stp>EM_S_STM07_IS</stp>
        <stp>4</stp>
        <stp>000069.SZ</stp>
        <stp>61</stp>
        <stp>12/31/2010</stp>
        <stp>1</stp>
        <tr r="D60" s="2"/>
      </tp>
      <tp>
        <v>105679345.98999999</v>
        <stp/>
        <stp>EM_S_STM07_IS</stp>
        <stp>4</stp>
        <stp>002069.SZ</stp>
        <stp>61</stp>
        <stp>12/31/2012</stp>
        <stp>1</stp>
        <tr r="H541" s="2"/>
      </tp>
      <tp>
        <v>66740512.880000003</v>
        <stp/>
        <stp>EM_S_STM07_IS</stp>
        <stp>4</stp>
        <stp>300059.SZ</stp>
        <stp>61</stp>
        <stp>12/31/2010</stp>
        <stp>1</stp>
        <tr r="D1356" s="2"/>
      </tp>
      <tp>
        <v>62757550.32</v>
        <stp/>
        <stp>EM_S_STM07_IS</stp>
        <stp>4</stp>
        <stp>000070.SZ</stp>
        <stp>61</stp>
        <stp>12/31/2010</stp>
        <stp>1</stp>
        <tr r="D61" s="2"/>
      </tp>
      <tp>
        <v>41467704.93</v>
        <stp/>
        <stp>EM_S_STM07_IS</stp>
        <stp>4</stp>
        <stp>002070.SZ</stp>
        <stp>61</stp>
        <stp>12/31/2012</stp>
        <stp>1</stp>
        <tr r="H542" s="2"/>
      </tp>
      <tp>
        <v>52175938.369999997</v>
        <stp/>
        <stp>EM_S_STM07_IS</stp>
        <stp>4</stp>
        <stp>300040.SZ</stp>
        <stp>61</stp>
        <stp>12/31/2010</stp>
        <stp>1</stp>
        <tr r="D1337" s="2"/>
      </tp>
      <tp>
        <v>-54872491.149999999</v>
        <stp/>
        <stp>EM_S_STM07_IS</stp>
        <stp>4</stp>
        <stp>002071.SZ</stp>
        <stp>61</stp>
        <stp>12/31/2012</stp>
        <stp>1</stp>
        <tr r="H543" s="2"/>
      </tp>
      <tp>
        <v>87807701.799999997</v>
        <stp/>
        <stp>EM_S_STM07_IS</stp>
        <stp>4</stp>
        <stp>300041.SZ</stp>
        <stp>61</stp>
        <stp>12/31/2010</stp>
        <stp>1</stp>
        <tr r="D1338" s="2"/>
      </tp>
      <tp>
        <v>5081193.13</v>
        <stp/>
        <stp>EM_S_STM07_IS</stp>
        <stp>4</stp>
        <stp>002072.SZ</stp>
        <stp>61</stp>
        <stp>12/31/2012</stp>
        <stp>1</stp>
        <tr r="H544" s="2"/>
      </tp>
      <tp>
        <v>14501141.369999999</v>
        <stp/>
        <stp>EM_S_STM07_IS</stp>
        <stp>4</stp>
        <stp>300042.SZ</stp>
        <stp>61</stp>
        <stp>12/31/2010</stp>
        <stp>1</stp>
        <tr r="D1339" s="2"/>
      </tp>
      <tp>
        <v>207220030.59</v>
        <stp/>
        <stp>EM_S_STM07_IS</stp>
        <stp>4</stp>
        <stp>002073.SZ</stp>
        <stp>61</stp>
        <stp>12/31/2012</stp>
        <stp>1</stp>
        <tr r="H545" s="2"/>
      </tp>
      <tp>
        <v>55845129.030000001</v>
        <stp/>
        <stp>EM_S_STM07_IS</stp>
        <stp>4</stp>
        <stp>300043.SZ</stp>
        <stp>61</stp>
        <stp>12/31/2010</stp>
        <stp>1</stp>
        <tr r="D1340" s="2"/>
      </tp>
      <tp>
        <v>36937242.840000004</v>
        <stp/>
        <stp>EM_S_STM07_IS</stp>
        <stp>4</stp>
        <stp>002074.SZ</stp>
        <stp>61</stp>
        <stp>12/31/2012</stp>
        <stp>1</stp>
        <tr r="H546" s="2"/>
      </tp>
      <tp>
        <v>25608391.050000001</v>
        <stp/>
        <stp>EM_S_STM07_IS</stp>
        <stp>4</stp>
        <stp>300044.SZ</stp>
        <stp>61</stp>
        <stp>12/31/2010</stp>
        <stp>1</stp>
        <tr r="D1341" s="2"/>
      </tp>
      <tp>
        <v>22703972.23</v>
        <stp/>
        <stp>EM_S_STM07_IS</stp>
        <stp>4</stp>
        <stp>002075.SZ</stp>
        <stp>61</stp>
        <stp>12/31/2012</stp>
        <stp>1</stp>
        <tr r="H547" s="2"/>
      </tp>
      <tp>
        <v>50358408.5</v>
        <stp/>
        <stp>EM_S_STM07_IS</stp>
        <stp>4</stp>
        <stp>300045.SZ</stp>
        <stp>61</stp>
        <stp>12/31/2010</stp>
        <stp>1</stp>
        <tr r="D1342" s="2"/>
      </tp>
      <tp>
        <v>15166062.789999999</v>
        <stp/>
        <stp>EM_S_STM07_IS</stp>
        <stp>4</stp>
        <stp>002076.SZ</stp>
        <stp>61</stp>
        <stp>12/31/2012</stp>
        <stp>1</stp>
        <tr r="H548" s="2"/>
      </tp>
      <tp>
        <v>80623377.590000004</v>
        <stp/>
        <stp>EM_S_STM07_IS</stp>
        <stp>4</stp>
        <stp>300046.SZ</stp>
        <stp>61</stp>
        <stp>12/31/2010</stp>
        <stp>1</stp>
        <tr r="D1343" s="2"/>
      </tp>
      <tp>
        <v>65870926.369999997</v>
        <stp/>
        <stp>EM_S_STM07_IS</stp>
        <stp>4</stp>
        <stp>002077.SZ</stp>
        <stp>61</stp>
        <stp>12/31/2012</stp>
        <stp>1</stp>
        <tr r="H549" s="2"/>
      </tp>
      <tp>
        <v>62187386.979999997</v>
        <stp/>
        <stp>EM_S_STM07_IS</stp>
        <stp>4</stp>
        <stp>300047.SZ</stp>
        <stp>61</stp>
        <stp>12/31/2010</stp>
        <stp>1</stp>
        <tr r="D1344" s="2"/>
      </tp>
      <tp>
        <v>46668563.75</v>
        <stp/>
        <stp>EM_S_STM07_IS</stp>
        <stp>4</stp>
        <stp>000078.SZ</stp>
        <stp>61</stp>
        <stp>12/31/2010</stp>
        <stp>1</stp>
        <tr r="D62" s="2"/>
      </tp>
      <tp>
        <v>176344856.53999999</v>
        <stp/>
        <stp>EM_S_STM07_IS</stp>
        <stp>4</stp>
        <stp>002078.SZ</stp>
        <stp>61</stp>
        <stp>12/31/2012</stp>
        <stp>1</stp>
        <tr r="H550" s="2"/>
      </tp>
      <tp>
        <v>100741490.22</v>
        <stp/>
        <stp>EM_S_STM07_IS</stp>
        <stp>4</stp>
        <stp>300048.SZ</stp>
        <stp>61</stp>
        <stp>12/31/2010</stp>
        <stp>1</stp>
        <tr r="D1345" s="2"/>
      </tp>
      <tp>
        <v>20294701.16</v>
        <stp/>
        <stp>EM_S_STM07_IS</stp>
        <stp>4</stp>
        <stp>002079.SZ</stp>
        <stp>61</stp>
        <stp>12/31/2012</stp>
        <stp>1</stp>
        <tr r="H551" s="2"/>
      </tp>
      <tp>
        <v>46853138.719999999</v>
        <stp/>
        <stp>EM_S_STM07_IS</stp>
        <stp>4</stp>
        <stp>300049.SZ</stp>
        <stp>61</stp>
        <stp>12/31/2010</stp>
        <stp>1</stp>
        <tr r="D1346" s="2"/>
      </tp>
      <tp>
        <v>96276320.090000004</v>
        <stp/>
        <stp>EM_S_STM07_IS</stp>
        <stp>4</stp>
        <stp>000040.SZ</stp>
        <stp>61</stp>
        <stp>12/31/2010</stp>
        <stp>1</stp>
        <tr r="D41" s="2"/>
      </tp>
      <tp>
        <v>28850026</v>
        <stp/>
        <stp>EM_S_STM07_IS</stp>
        <stp>4</stp>
        <stp>002040.SZ</stp>
        <stp>61</stp>
        <stp>12/31/2012</stp>
        <stp>1</stp>
        <tr r="H512" s="2"/>
      </tp>
      <tp>
        <v>176962990.97999999</v>
        <stp/>
        <stp>EM_S_STM07_IS</stp>
        <stp>4</stp>
        <stp>300070.SZ</stp>
        <stp>61</stp>
        <stp>12/31/2010</stp>
        <stp>1</stp>
        <tr r="D1366" s="2"/>
      </tp>
      <tp>
        <v>257767333.88</v>
        <stp/>
        <stp>EM_S_STM07_IS</stp>
        <stp>4</stp>
        <stp>002041.SZ</stp>
        <stp>61</stp>
        <stp>12/31/2012</stp>
        <stp>1</stp>
        <tr r="H513" s="2"/>
      </tp>
      <tp>
        <v>33417929.649999999</v>
        <stp/>
        <stp>EM_S_STM07_IS</stp>
        <stp>4</stp>
        <stp>300071.SZ</stp>
        <stp>61</stp>
        <stp>12/31/2010</stp>
        <stp>1</stp>
        <tr r="D1367" s="2"/>
      </tp>
      <tp>
        <v>361933160.04000002</v>
        <stp/>
        <stp>EM_S_STM07_IS</stp>
        <stp>4</stp>
        <stp>000042.SZ</stp>
        <stp>61</stp>
        <stp>12/31/2010</stp>
        <stp>1</stp>
        <tr r="D42" s="2"/>
      </tp>
      <tp>
        <v>90736438.25</v>
        <stp/>
        <stp>EM_S_STM07_IS</stp>
        <stp>4</stp>
        <stp>002042.SZ</stp>
        <stp>61</stp>
        <stp>12/31/2012</stp>
        <stp>1</stp>
        <tr r="H514" s="2"/>
      </tp>
      <tp>
        <v>57495317.200000003</v>
        <stp/>
        <stp>EM_S_STM07_IS</stp>
        <stp>4</stp>
        <stp>300072.SZ</stp>
        <stp>61</stp>
        <stp>12/31/2010</stp>
        <stp>1</stp>
        <tr r="D1368" s="2"/>
      </tp>
      <tp>
        <v>269281814.72000003</v>
        <stp/>
        <stp>EM_S_STM07_IS</stp>
        <stp>4</stp>
        <stp>000043.SZ</stp>
        <stp>61</stp>
        <stp>12/31/2010</stp>
        <stp>1</stp>
        <tr r="D43" s="2"/>
      </tp>
      <tp>
        <v>32678807.309999999</v>
        <stp/>
        <stp>EM_S_STM07_IS</stp>
        <stp>4</stp>
        <stp>002043.SZ</stp>
        <stp>61</stp>
        <stp>12/31/2012</stp>
        <stp>1</stp>
        <tr r="H515" s="2"/>
      </tp>
      <tp>
        <v>34629472.950000003</v>
        <stp/>
        <stp>EM_S_STM07_IS</stp>
        <stp>4</stp>
        <stp>300073.SZ</stp>
        <stp>61</stp>
        <stp>12/31/2010</stp>
        <stp>1</stp>
        <tr r="D1369" s="2"/>
      </tp>
      <tp>
        <v>60983292.909999996</v>
        <stp/>
        <stp>EM_S_STM07_IS</stp>
        <stp>4</stp>
        <stp>002044.SZ</stp>
        <stp>61</stp>
        <stp>12/31/2012</stp>
        <stp>1</stp>
        <tr r="H516" s="2"/>
      </tp>
      <tp>
        <v>48406551.299999997</v>
        <stp/>
        <stp>EM_S_STM07_IS</stp>
        <stp>4</stp>
        <stp>300074.SZ</stp>
        <stp>61</stp>
        <stp>12/31/2010</stp>
        <stp>1</stp>
        <tr r="D1370" s="2"/>
      </tp>
      <tp>
        <v>40709271.219999999</v>
        <stp/>
        <stp>EM_S_STM07_IS</stp>
        <stp>4</stp>
        <stp>000045.SZ</stp>
        <stp>61</stp>
        <stp>12/31/2010</stp>
        <stp>1</stp>
        <tr r="D44" s="2"/>
      </tp>
      <tp>
        <v>-181667322</v>
        <stp/>
        <stp>EM_S_STM07_IS</stp>
        <stp>4</stp>
        <stp>002045.SZ</stp>
        <stp>61</stp>
        <stp>12/31/2012</stp>
        <stp>1</stp>
        <tr r="H517" s="2"/>
      </tp>
      <tp>
        <v>51449622.880000003</v>
        <stp/>
        <stp>EM_S_STM07_IS</stp>
        <stp>4</stp>
        <stp>300075.SZ</stp>
        <stp>61</stp>
        <stp>12/31/2010</stp>
        <stp>1</stp>
        <tr r="D1371" s="2"/>
      </tp>
      <tp>
        <v>122844260.55</v>
        <stp/>
        <stp>EM_S_STM07_IS</stp>
        <stp>4</stp>
        <stp>000046.SZ</stp>
        <stp>61</stp>
        <stp>12/31/2010</stp>
        <stp>1</stp>
        <tr r="D45" s="2"/>
      </tp>
      <tp>
        <v>64778402.57</v>
        <stp/>
        <stp>EM_S_STM07_IS</stp>
        <stp>4</stp>
        <stp>002046.SZ</stp>
        <stp>61</stp>
        <stp>12/31/2012</stp>
        <stp>1</stp>
        <tr r="H518" s="2"/>
      </tp>
      <tp>
        <v>51683973.93</v>
        <stp/>
        <stp>EM_S_STM07_IS</stp>
        <stp>4</stp>
        <stp>300076.SZ</stp>
        <stp>61</stp>
        <stp>12/31/2010</stp>
        <stp>1</stp>
        <tr r="D1372" s="2"/>
      </tp>
      <tp>
        <v>-38518248.689999998</v>
        <stp/>
        <stp>EM_S_STM07_IS</stp>
        <stp>4</stp>
        <stp>002047.SZ</stp>
        <stp>61</stp>
        <stp>12/31/2012</stp>
        <stp>1</stp>
        <tr r="H519" s="2"/>
      </tp>
      <tp>
        <v>177017500.12</v>
        <stp/>
        <stp>EM_S_STM07_IS</stp>
        <stp>4</stp>
        <stp>300077.SZ</stp>
        <stp>61</stp>
        <stp>12/31/2010</stp>
        <stp>1</stp>
        <tr r="D1373" s="2"/>
      </tp>
      <tp>
        <v>-47184512.420000002</v>
        <stp/>
        <stp>EM_S_STM07_IS</stp>
        <stp>4</stp>
        <stp>000048.SZ</stp>
        <stp>61</stp>
        <stp>12/31/2010</stp>
        <stp>1</stp>
        <tr r="D46" s="2"/>
      </tp>
      <tp>
        <v>250666267.69</v>
        <stp/>
        <stp>EM_S_STM07_IS</stp>
        <stp>4</stp>
        <stp>002048.SZ</stp>
        <stp>61</stp>
        <stp>12/31/2012</stp>
        <stp>1</stp>
        <tr r="H520" s="2"/>
      </tp>
      <tp>
        <v>84860241.620000005</v>
        <stp/>
        <stp>EM_S_STM07_IS</stp>
        <stp>4</stp>
        <stp>300078.SZ</stp>
        <stp>61</stp>
        <stp>12/31/2010</stp>
        <stp>1</stp>
        <tr r="D1374" s="2"/>
      </tp>
      <tp>
        <v>71375662.409999996</v>
        <stp/>
        <stp>EM_S_STM07_IS</stp>
        <stp>4</stp>
        <stp>000049.SZ</stp>
        <stp>61</stp>
        <stp>12/31/2010</stp>
        <stp>1</stp>
        <tr r="D47" s="2"/>
      </tp>
      <tp>
        <v>141275120.00999999</v>
        <stp/>
        <stp>EM_S_STM07_IS</stp>
        <stp>4</stp>
        <stp>002049.SZ</stp>
        <stp>61</stp>
        <stp>12/31/2012</stp>
        <stp>1</stp>
        <tr r="H521" s="2"/>
      </tp>
      <tp>
        <v>149172855.19</v>
        <stp/>
        <stp>EM_S_STM07_IS</stp>
        <stp>4</stp>
        <stp>300079.SZ</stp>
        <stp>61</stp>
        <stp>12/31/2010</stp>
        <stp>1</stp>
        <tr r="D1375" s="2"/>
      </tp>
      <tp>
        <v>70381821</v>
        <stp/>
        <stp>EM_S_STM07_IS</stp>
        <stp>4</stp>
        <stp>000050.SZ</stp>
        <stp>61</stp>
        <stp>12/31/2010</stp>
        <stp>1</stp>
        <tr r="D48" s="2"/>
      </tp>
      <tp>
        <v>271295190.61000001</v>
        <stp/>
        <stp>EM_S_STM07_IS</stp>
        <stp>4</stp>
        <stp>002050.SZ</stp>
        <stp>61</stp>
        <stp>12/31/2012</stp>
        <stp>1</stp>
        <tr r="H522" s="2"/>
      </tp>
      <tp>
        <v>634968084.40999997</v>
        <stp/>
        <stp>EM_S_STM07_IS</stp>
        <stp>4</stp>
        <stp>002051.SZ</stp>
        <stp>61</stp>
        <stp>12/31/2012</stp>
        <stp>1</stp>
        <tr r="H523" s="2"/>
      </tp>
      <tp>
        <v>16012494.560000001</v>
        <stp/>
        <stp>EM_S_STM07_IS</stp>
        <stp>4</stp>
        <stp>300061.SZ</stp>
        <stp>61</stp>
        <stp>12/31/2010</stp>
        <stp>1</stp>
        <tr r="D1357" s="2"/>
      </tp>
      <tp>
        <v>193234130.25999999</v>
        <stp/>
        <stp>EM_S_STM07_IS</stp>
        <stp>4</stp>
        <stp>002052.SZ</stp>
        <stp>61</stp>
        <stp>12/31/2012</stp>
        <stp>1</stp>
        <tr r="H524" s="2"/>
      </tp>
      <tp>
        <v>48637125.229999997</v>
        <stp/>
        <stp>EM_S_STM07_IS</stp>
        <stp>4</stp>
        <stp>300062.SZ</stp>
        <stp>61</stp>
        <stp>12/31/2010</stp>
        <stp>1</stp>
        <tr r="D1358" s="2"/>
      </tp>
      <tp>
        <v>-165433631</v>
        <stp/>
        <stp>EM_S_STM07_IS</stp>
        <stp>4</stp>
        <stp>002053.SZ</stp>
        <stp>61</stp>
        <stp>12/31/2012</stp>
        <stp>1</stp>
        <tr r="H525" s="2"/>
      </tp>
      <tp>
        <v>25717344.719999999</v>
        <stp/>
        <stp>EM_S_STM07_IS</stp>
        <stp>4</stp>
        <stp>300063.SZ</stp>
        <stp>61</stp>
        <stp>12/31/2010</stp>
        <stp>1</stp>
        <tr r="D1359" s="2"/>
      </tp>
      <tp>
        <v>108655233.56</v>
        <stp/>
        <stp>EM_S_STM07_IS</stp>
        <stp>4</stp>
        <stp>002054.SZ</stp>
        <stp>61</stp>
        <stp>12/31/2012</stp>
        <stp>1</stp>
        <tr r="H526" s="2"/>
      </tp>
      <tp>
        <v>75984826.400000006</v>
        <stp/>
        <stp>EM_S_STM07_IS</stp>
        <stp>4</stp>
        <stp>300064.SZ</stp>
        <stp>61</stp>
        <stp>12/31/2010</stp>
        <stp>1</stp>
        <tr r="D1360" s="2"/>
      </tp>
      <tp>
        <v>55063374.25</v>
        <stp/>
        <stp>EM_S_STM07_IS</stp>
        <stp>4</stp>
        <stp>000055.SZ</stp>
        <stp>61</stp>
        <stp>12/31/2010</stp>
        <stp>1</stp>
        <tr r="D49" s="2"/>
      </tp>
      <tp>
        <v>102082255.12</v>
        <stp/>
        <stp>EM_S_STM07_IS</stp>
        <stp>4</stp>
        <stp>002055.SZ</stp>
        <stp>61</stp>
        <stp>12/31/2012</stp>
        <stp>1</stp>
        <tr r="H527" s="2"/>
      </tp>
      <tp>
        <v>31952733.98</v>
        <stp/>
        <stp>EM_S_STM07_IS</stp>
        <stp>4</stp>
        <stp>300065.SZ</stp>
        <stp>61</stp>
        <stp>12/31/2010</stp>
        <stp>1</stp>
        <tr r="D1361" s="2"/>
      </tp>
      <tp>
        <v>-167709712.71000001</v>
        <stp/>
        <stp>EM_S_STM07_IS</stp>
        <stp>4</stp>
        <stp>000056.SZ</stp>
        <stp>61</stp>
        <stp>12/31/2010</stp>
        <stp>1</stp>
        <tr r="D50" s="2"/>
      </tp>
      <tp>
        <v>-220439520.37</v>
        <stp/>
        <stp>EM_S_STM07_IS</stp>
        <stp>4</stp>
        <stp>002056.SZ</stp>
        <stp>61</stp>
        <stp>12/31/2012</stp>
        <stp>1</stp>
        <tr r="H528" s="2"/>
      </tp>
      <tp>
        <v>66012568.210000001</v>
        <stp/>
        <stp>EM_S_STM07_IS</stp>
        <stp>4</stp>
        <stp>300066.SZ</stp>
        <stp>61</stp>
        <stp>12/31/2010</stp>
        <stp>1</stp>
        <tr r="D1362" s="2"/>
      </tp>
      <tp>
        <v>-34515566.609999999</v>
        <stp/>
        <stp>EM_S_STM07_IS</stp>
        <stp>4</stp>
        <stp>002057.SZ</stp>
        <stp>61</stp>
        <stp>12/31/2012</stp>
        <stp>1</stp>
        <tr r="H529" s="2"/>
      </tp>
      <tp>
        <v>27100214.309999999</v>
        <stp/>
        <stp>EM_S_STM07_IS</stp>
        <stp>4</stp>
        <stp>300067.SZ</stp>
        <stp>61</stp>
        <stp>12/31/2010</stp>
        <stp>1</stp>
        <tr r="D1363" s="2"/>
      </tp>
      <tp>
        <v>59217701.049999997</v>
        <stp/>
        <stp>EM_S_STM07_IS</stp>
        <stp>4</stp>
        <stp>000058.SZ</stp>
        <stp>61</stp>
        <stp>12/31/2010</stp>
        <stp>1</stp>
        <tr r="D51" s="2"/>
      </tp>
      <tp>
        <v>5146686.42</v>
        <stp/>
        <stp>EM_S_STM07_IS</stp>
        <stp>4</stp>
        <stp>002058.SZ</stp>
        <stp>61</stp>
        <stp>12/31/2012</stp>
        <stp>1</stp>
        <tr r="H530" s="2"/>
      </tp>
      <tp>
        <v>81637800.650000006</v>
        <stp/>
        <stp>EM_S_STM07_IS</stp>
        <stp>4</stp>
        <stp>300068.SZ</stp>
        <stp>61</stp>
        <stp>12/31/2010</stp>
        <stp>1</stp>
        <tr r="D1364" s="2"/>
      </tp>
      <tp>
        <v>412657232.56999999</v>
        <stp/>
        <stp>EM_S_STM07_IS</stp>
        <stp>4</stp>
        <stp>000059.SZ</stp>
        <stp>61</stp>
        <stp>12/31/2010</stp>
        <stp>1</stp>
        <tr r="D52" s="2"/>
      </tp>
      <tp>
        <v>24364022.41</v>
        <stp/>
        <stp>EM_S_STM07_IS</stp>
        <stp>4</stp>
        <stp>002059.SZ</stp>
        <stp>61</stp>
        <stp>12/31/2012</stp>
        <stp>1</stp>
        <tr r="H531" s="2"/>
      </tp>
      <tp>
        <v>26205379.82</v>
        <stp/>
        <stp>EM_S_STM07_IS</stp>
        <stp>4</stp>
        <stp>300069.SZ</stp>
        <stp>61</stp>
        <stp>12/31/2010</stp>
        <stp>1</stp>
        <tr r="D1365" s="2"/>
      </tp>
      <tp>
        <v>33563388.350000001</v>
        <stp/>
        <stp>EM_S_STM07_IS</stp>
        <stp>4</stp>
        <stp>600080.SH</stp>
        <stp>61</stp>
        <stp>12/31/2010</stp>
        <stp>1</stp>
        <tr r="D1939" s="2"/>
      </tp>
      <tp>
        <v>163851035.99000001</v>
        <stp/>
        <stp>EM_S_STM07_IS</stp>
        <stp>4</stp>
        <stp>600081.SH</stp>
        <stp>61</stp>
        <stp>12/31/2010</stp>
        <stp>1</stp>
        <tr r="D1940" s="2"/>
      </tp>
      <tp>
        <v>66710484.280000001</v>
        <stp/>
        <stp>EM_S_STM07_IS</stp>
        <stp>4</stp>
        <stp>600082.SH</stp>
        <stp>61</stp>
        <stp>12/31/2010</stp>
        <stp>1</stp>
        <tr r="D1941" s="2"/>
      </tp>
      <tp>
        <v>-4505138.7</v>
        <stp/>
        <stp>EM_S_STM07_IS</stp>
        <stp>4</stp>
        <stp>600083.SH</stp>
        <stp>61</stp>
        <stp>12/31/2010</stp>
        <stp>1</stp>
        <tr r="D1942" s="2"/>
      </tp>
      <tp>
        <v>76375368.510000005</v>
        <stp/>
        <stp>EM_S_STM07_IS</stp>
        <stp>4</stp>
        <stp>600084.SH</stp>
        <stp>61</stp>
        <stp>12/31/2010</stp>
        <stp>1</stp>
        <tr r="D1943" s="2"/>
      </tp>
      <tp>
        <v>343233607.44999999</v>
        <stp/>
        <stp>EM_S_STM07_IS</stp>
        <stp>4</stp>
        <stp>600085.SH</stp>
        <stp>61</stp>
        <stp>12/31/2010</stp>
        <stp>1</stp>
        <tr r="D1944" s="2"/>
      </tp>
      <tp>
        <v>24108257.41</v>
        <stp/>
        <stp>EM_S_STM07_IS</stp>
        <stp>4</stp>
        <stp>603085.SH</stp>
        <stp>61</stp>
        <stp>12/31/2013</stp>
        <stp>1</stp>
        <tr r="J2882" s="2"/>
      </tp>
      <tp>
        <v>57474584.460000001</v>
        <stp/>
        <stp>EM_S_STM07_IS</stp>
        <stp>4</stp>
        <stp>600086.SH</stp>
        <stp>61</stp>
        <stp>12/31/2010</stp>
        <stp>1</stp>
        <tr r="D1945" s="2"/>
      </tp>
      <tp>
        <v>79724486.439999998</v>
        <stp/>
        <stp>EM_S_STM07_IS</stp>
        <stp>4</stp>
        <stp>600088.SH</stp>
        <stp>61</stp>
        <stp>12/31/2010</stp>
        <stp>1</stp>
        <tr r="D1946" s="2"/>
      </tp>
      <tp>
        <v>44822000000</v>
        <stp/>
        <stp>EM_S_STM07_IS</stp>
        <stp>4</stp>
        <stp>601088.SH</stp>
        <stp>61</stp>
        <stp>12/31/2011</stp>
        <stp>1</stp>
        <tr r="F2707" s="2"/>
      </tp>
      <tp>
        <v>34952105.560000002</v>
        <stp/>
        <stp>EM_S_STM07_IS</stp>
        <stp>4</stp>
        <stp>603088.SH</stp>
        <stp>61</stp>
        <stp>12/31/2013</stp>
        <stp>1</stp>
        <tr r="J2883" s="2"/>
      </tp>
      <tp>
        <v>1611304704.46</v>
        <stp/>
        <stp>EM_S_STM07_IS</stp>
        <stp>4</stp>
        <stp>600089.SH</stp>
        <stp>61</stp>
        <stp>12/31/2010</stp>
        <stp>1</stp>
        <tr r="D1947" s="2"/>
      </tp>
      <tp>
        <v>39358209.560000002</v>
        <stp/>
        <stp>EM_S_STM07_IS</stp>
        <stp>4</stp>
        <stp>600090.SH</stp>
        <stp>61</stp>
        <stp>12/31/2010</stp>
        <stp>1</stp>
        <tr r="D1948" s="2"/>
      </tp>
      <tp>
        <v>36159929.75</v>
        <stp/>
        <stp>EM_S_STM07_IS</stp>
        <stp>4</stp>
        <stp>603090.SH</stp>
        <stp>61</stp>
        <stp>12/31/2013</stp>
        <stp>1</stp>
        <tr r="J2884" s="2"/>
      </tp>
      <tp>
        <v>14124887.32</v>
        <stp/>
        <stp>EM_S_STM07_IS</stp>
        <stp>4</stp>
        <stp>600091.SH</stp>
        <stp>61</stp>
        <stp>12/31/2010</stp>
        <stp>1</stp>
        <tr r="D1949" s="2"/>
      </tp>
      <tp>
        <v>2576433.06</v>
        <stp/>
        <stp>EM_S_STM07_IS</stp>
        <stp>4</stp>
        <stp>600093.SH</stp>
        <stp>61</stp>
        <stp>12/31/2010</stp>
        <stp>1</stp>
        <tr r="D1950" s="2"/>
      </tp>
      <tp>
        <v>1572873.7</v>
        <stp/>
        <stp>EM_S_STM07_IS</stp>
        <stp>4</stp>
        <stp>600094.SH</stp>
        <stp>61</stp>
        <stp>12/31/2010</stp>
        <stp>1</stp>
        <tr r="D1951" s="2"/>
      </tp>
      <tp>
        <v>13701124</v>
        <stp/>
        <stp>EM_S_STM07_IS</stp>
        <stp>4</stp>
        <stp>600095.SH</stp>
        <stp>61</stp>
        <stp>12/31/2010</stp>
        <stp>1</stp>
        <tr r="D1952" s="2"/>
      </tp>
      <tp>
        <v>181874434.56999999</v>
        <stp/>
        <stp>EM_S_STM07_IS</stp>
        <stp>4</stp>
        <stp>600096.SH</stp>
        <stp>61</stp>
        <stp>12/31/2010</stp>
        <stp>1</stp>
        <tr r="D1953" s="2"/>
      </tp>
      <tp>
        <v>27126154.02</v>
        <stp/>
        <stp>EM_S_STM07_IS</stp>
        <stp>4</stp>
        <stp>600097.SH</stp>
        <stp>61</stp>
        <stp>12/31/2010</stp>
        <stp>1</stp>
        <tr r="D1954" s="2"/>
      </tp>
      <tp>
        <v>746395555.80999994</v>
        <stp/>
        <stp>EM_S_STM07_IS</stp>
        <stp>4</stp>
        <stp>600098.SH</stp>
        <stp>61</stp>
        <stp>12/31/2010</stp>
        <stp>1</stp>
        <tr r="D1955" s="2"/>
      </tp>
      <tp>
        <v>802242301.29999995</v>
        <stp/>
        <stp>EM_S_STM07_IS</stp>
        <stp>4</stp>
        <stp>601098.SH</stp>
        <stp>61</stp>
        <stp>12/31/2011</stp>
        <stp>1</stp>
        <tr r="F2708" s="2"/>
      </tp>
      <tp>
        <v>236411267.87</v>
        <stp/>
        <stp>EM_S_STM07_IS</stp>
        <stp>4</stp>
        <stp>603098.SH</stp>
        <stp>61</stp>
        <stp>12/31/2013</stp>
        <stp>1</stp>
        <tr r="J2885" s="2"/>
      </tp>
      <tp>
        <v>3288327.53</v>
        <stp/>
        <stp>EM_S_STM07_IS</stp>
        <stp>4</stp>
        <stp>600099.SH</stp>
        <stp>61</stp>
        <stp>12/31/2010</stp>
        <stp>1</stp>
        <tr r="D1956" s="2"/>
      </tp>
      <tp>
        <v>156680800.94999999</v>
        <stp/>
        <stp>EM_S_STM07_IS</stp>
        <stp>4</stp>
        <stp>601099.SH</stp>
        <stp>61</stp>
        <stp>12/31/2011</stp>
        <stp>1</stp>
        <tr r="F2709" s="2"/>
      </tp>
      <tp>
        <v>62256800</v>
        <stp/>
        <stp>EM_S_STM07_IS</stp>
        <stp>4</stp>
        <stp>603099.SH</stp>
        <stp>61</stp>
        <stp>12/31/2013</stp>
        <stp>1</stp>
        <tr r="J2886" s="2"/>
      </tp>
      <tp>
        <v>834905362.38</v>
        <stp/>
        <stp>EM_S_STM07_IS</stp>
        <stp>4</stp>
        <stp>600060.SH</stp>
        <stp>61</stp>
        <stp>12/31/2010</stp>
        <stp>1</stp>
        <tr r="D1920" s="2"/>
      </tp>
      <tp>
        <v>77841809.030000001</v>
        <stp/>
        <stp>EM_S_STM07_IS</stp>
        <stp>4</stp>
        <stp>603060.SH</stp>
        <stp>61</stp>
        <stp>12/31/2013</stp>
        <stp>1</stp>
        <tr r="J2877" s="2"/>
      </tp>
      <tp>
        <v>21114179.649999999</v>
        <stp/>
        <stp>EM_S_STM07_IS</stp>
        <stp>4</stp>
        <stp>600061.SH</stp>
        <stp>61</stp>
        <stp>12/31/2010</stp>
        <stp>1</stp>
        <tr r="D1921" s="2"/>
      </tp>
      <tp>
        <v>520094650.83999997</v>
        <stp/>
        <stp>EM_S_STM07_IS</stp>
        <stp>4</stp>
        <stp>600062.SH</stp>
        <stp>61</stp>
        <stp>12/31/2010</stp>
        <stp>1</stp>
        <tr r="D1922" s="2"/>
      </tp>
      <tp>
        <v>79802382.730000004</v>
        <stp/>
        <stp>EM_S_STM07_IS</stp>
        <stp>4</stp>
        <stp>600063.SH</stp>
        <stp>61</stp>
        <stp>12/31/2010</stp>
        <stp>1</stp>
        <tr r="D1923" s="2"/>
      </tp>
      <tp>
        <v>314129244.69999999</v>
        <stp/>
        <stp>EM_S_STM07_IS</stp>
        <stp>4</stp>
        <stp>600064.SH</stp>
        <stp>61</stp>
        <stp>12/31/2010</stp>
        <stp>1</stp>
        <tr r="D1924" s="2"/>
      </tp>
      <tp>
        <v>859664423.92999995</v>
        <stp/>
        <stp>EM_S_STM07_IS</stp>
        <stp>4</stp>
        <stp>600066.SH</stp>
        <stp>61</stp>
        <stp>12/31/2010</stp>
        <stp>1</stp>
        <tr r="D1925" s="2"/>
      </tp>
      <tp>
        <v>50604445.880000003</v>
        <stp/>
        <stp>EM_S_STM07_IS</stp>
        <stp>4</stp>
        <stp>603066.SH</stp>
        <stp>61</stp>
        <stp>12/31/2013</stp>
        <stp>1</stp>
        <tr r="J2878" s="2"/>
      </tp>
      <tp>
        <v>518522679</v>
        <stp/>
        <stp>EM_S_STM07_IS</stp>
        <stp>4</stp>
        <stp>600067.SH</stp>
        <stp>61</stp>
        <stp>12/31/2010</stp>
        <stp>1</stp>
        <tr r="D1926" s="2"/>
      </tp>
      <tp>
        <v>72760604.060000002</v>
        <stp/>
        <stp>EM_S_STM07_IS</stp>
        <stp>4</stp>
        <stp>603067.SH</stp>
        <stp>61</stp>
        <stp>12/31/2013</stp>
        <stp>1</stp>
        <tr r="J2879" s="2"/>
      </tp>
      <tp>
        <v>1376736142.9000001</v>
        <stp/>
        <stp>EM_S_STM07_IS</stp>
        <stp>4</stp>
        <stp>600068.SH</stp>
        <stp>61</stp>
        <stp>12/31/2010</stp>
        <stp>1</stp>
        <tr r="D1927" s="2"/>
      </tp>
      <tp>
        <v>33946733.57</v>
        <stp/>
        <stp>EM_S_STM07_IS</stp>
        <stp>4</stp>
        <stp>600069.SH</stp>
        <stp>61</stp>
        <stp>12/31/2010</stp>
        <stp>1</stp>
        <tr r="D1928" s="2"/>
      </tp>
      <tp>
        <v>308796182.83999997</v>
        <stp/>
        <stp>EM_S_STM07_IS</stp>
        <stp>4</stp>
        <stp>601069.SH</stp>
        <stp>61</stp>
        <stp>12/31/2011</stp>
        <stp>1</stp>
        <tr r="F2706" s="2"/>
      </tp>
      <tp>
        <v>58529197.590000004</v>
        <stp/>
        <stp>EM_S_STM07_IS</stp>
        <stp>4</stp>
        <stp>603069.SH</stp>
        <stp>61</stp>
        <stp>12/31/2013</stp>
        <stp>1</stp>
        <tr r="J2880" s="2"/>
      </tp>
      <tp>
        <v>63650629.280000001</v>
        <stp/>
        <stp>EM_S_STM07_IS</stp>
        <stp>4</stp>
        <stp>600070.SH</stp>
        <stp>61</stp>
        <stp>12/31/2010</stp>
        <stp>1</stp>
        <tr r="D1929" s="2"/>
      </tp>
      <tp>
        <v>54861554.719999999</v>
        <stp/>
        <stp>EM_S_STM07_IS</stp>
        <stp>4</stp>
        <stp>600071.SH</stp>
        <stp>61</stp>
        <stp>12/31/2010</stp>
        <stp>1</stp>
        <tr r="D1930" s="2"/>
      </tp>
      <tp>
        <v>44273122.270000003</v>
        <stp/>
        <stp>EM_S_STM07_IS</stp>
        <stp>4</stp>
        <stp>600072.SH</stp>
        <stp>61</stp>
        <stp>12/31/2010</stp>
        <stp>1</stp>
        <tr r="D1931" s="2"/>
      </tp>
      <tp>
        <v>2686862.75</v>
        <stp/>
        <stp>EM_S_STM07_IS</stp>
        <stp>4</stp>
        <stp>600073.SH</stp>
        <stp>61</stp>
        <stp>12/31/2010</stp>
        <stp>1</stp>
        <tr r="D1932" s="2"/>
      </tp>
      <tp>
        <v>-256667318.49000001</v>
        <stp/>
        <stp>EM_S_STM07_IS</stp>
        <stp>4</stp>
        <stp>600074.SH</stp>
        <stp>61</stp>
        <stp>12/31/2010</stp>
        <stp>1</stp>
        <tr r="D1933" s="2"/>
      </tp>
      <tp>
        <v>111436506.23</v>
        <stp/>
        <stp>EM_S_STM07_IS</stp>
        <stp>4</stp>
        <stp>600075.SH</stp>
        <stp>61</stp>
        <stp>12/31/2010</stp>
        <stp>1</stp>
        <tr r="D1934" s="2"/>
      </tp>
      <tp>
        <v>-21385151.699999999</v>
        <stp/>
        <stp>EM_S_STM07_IS</stp>
        <stp>4</stp>
        <stp>600076.SH</stp>
        <stp>61</stp>
        <stp>12/31/2010</stp>
        <stp>1</stp>
        <tr r="D1935" s="2"/>
      </tp>
      <tp>
        <v>11071836.32</v>
        <stp/>
        <stp>EM_S_STM07_IS</stp>
        <stp>4</stp>
        <stp>600077.SH</stp>
        <stp>61</stp>
        <stp>12/31/2010</stp>
        <stp>1</stp>
        <tr r="D1936" s="2"/>
      </tp>
      <tp>
        <v>64437347.560000002</v>
        <stp/>
        <stp>EM_S_STM07_IS</stp>
        <stp>4</stp>
        <stp>603077.SH</stp>
        <stp>61</stp>
        <stp>12/31/2013</stp>
        <stp>1</stp>
        <tr r="J2881" s="2"/>
      </tp>
      <tp>
        <v>48422566.75</v>
        <stp/>
        <stp>EM_S_STM07_IS</stp>
        <stp>4</stp>
        <stp>600078.SH</stp>
        <stp>61</stp>
        <stp>12/31/2010</stp>
        <stp>1</stp>
        <tr r="D1937" s="2"/>
      </tp>
      <tp>
        <v>216466205.72</v>
        <stp/>
        <stp>EM_S_STM07_IS</stp>
        <stp>4</stp>
        <stp>600079.SH</stp>
        <stp>61</stp>
        <stp>12/31/2010</stp>
        <stp>1</stp>
        <tr r="D1938" s="2"/>
      </tp>
      <tp>
        <v>4919983998.3699999</v>
        <stp/>
        <stp>EM_S_STM07_IS</stp>
        <stp>4</stp>
        <stp>600048.SH</stp>
        <stp>61</stp>
        <stp>12/31/2010</stp>
        <stp>1</stp>
        <tr r="D1909" s="2"/>
      </tp>
      <tp>
        <v>1227610009</v>
        <stp/>
        <stp>EM_S_STM07_IS</stp>
        <stp>4</stp>
        <stp>600050.SH</stp>
        <stp>61</stp>
        <stp>12/31/2010</stp>
        <stp>1</stp>
        <tr r="D1910" s="2"/>
      </tp>
      <tp>
        <v>170390346.41999999</v>
        <stp/>
        <stp>EM_S_STM07_IS</stp>
        <stp>4</stp>
        <stp>600051.SH</stp>
        <stp>61</stp>
        <stp>12/31/2010</stp>
        <stp>1</stp>
        <tr r="D1911" s="2"/>
      </tp>
      <tp>
        <v>127730211.63</v>
        <stp/>
        <stp>EM_S_STM07_IS</stp>
        <stp>4</stp>
        <stp>600052.SH</stp>
        <stp>61</stp>
        <stp>12/31/2010</stp>
        <stp>1</stp>
        <tr r="D1912" s="2"/>
      </tp>
      <tp>
        <v>6486572.2800000003</v>
        <stp/>
        <stp>EM_S_STM07_IS</stp>
        <stp>4</stp>
        <stp>600053.SH</stp>
        <stp>61</stp>
        <stp>12/31/2010</stp>
        <stp>1</stp>
        <tr r="D1913" s="2"/>
      </tp>
      <tp>
        <v>230993203.69</v>
        <stp/>
        <stp>EM_S_STM07_IS</stp>
        <stp>4</stp>
        <stp>600054.SH</stp>
        <stp>61</stp>
        <stp>12/31/2010</stp>
        <stp>1</stp>
        <tr r="D1914" s="2"/>
      </tp>
      <tp>
        <v>41945186.810000002</v>
        <stp/>
        <stp>EM_S_STM07_IS</stp>
        <stp>4</stp>
        <stp>600055.SH</stp>
        <stp>61</stp>
        <stp>12/31/2010</stp>
        <stp>1</stp>
        <tr r="D1915" s="2"/>
      </tp>
      <tp>
        <v>194938103.00999999</v>
        <stp/>
        <stp>EM_S_STM07_IS</stp>
        <stp>4</stp>
        <stp>600056.SH</stp>
        <stp>61</stp>
        <stp>12/31/2010</stp>
        <stp>1</stp>
        <tr r="D1916" s="2"/>
      </tp>
      <tp>
        <v>30180793.5</v>
        <stp/>
        <stp>EM_S_STM07_IS</stp>
        <stp>4</stp>
        <stp>600057.SH</stp>
        <stp>61</stp>
        <stp>12/31/2010</stp>
        <stp>1</stp>
        <tr r="D1917" s="2"/>
      </tp>
      <tp>
        <v>384795627.99000001</v>
        <stp/>
        <stp>EM_S_STM07_IS</stp>
        <stp>4</stp>
        <stp>600058.SH</stp>
        <stp>61</stp>
        <stp>12/31/2010</stp>
        <stp>1</stp>
        <tr r="D1918" s="2"/>
      </tp>
      <tp>
        <v>104952052.48999999</v>
        <stp/>
        <stp>EM_S_STM07_IS</stp>
        <stp>4</stp>
        <stp>601058.SH</stp>
        <stp>61</stp>
        <stp>12/31/2011</stp>
        <stp>1</stp>
        <tr r="F2705" s="2"/>
      </tp>
      <tp>
        <v>96712450.709999993</v>
        <stp/>
        <stp>EM_S_STM07_IS</stp>
        <stp>4</stp>
        <stp>603058.SH</stp>
        <stp>61</stp>
        <stp>12/31/2013</stp>
        <stp>1</stp>
        <tr r="J2876" s="2"/>
      </tp>
      <tp>
        <v>124312298.2</v>
        <stp/>
        <stp>EM_S_STM07_IS</stp>
        <stp>4</stp>
        <stp>600059.SH</stp>
        <stp>61</stp>
        <stp>12/31/2010</stp>
        <stp>1</stp>
        <tr r="D1919" s="2"/>
      </tp>
      <tp>
        <v>526518379.06999999</v>
        <stp/>
        <stp>EM_S_STM07_IS</stp>
        <stp>4</stp>
        <stp>600020.SH</stp>
        <stp>61</stp>
        <stp>12/31/2010</stp>
        <stp>1</stp>
        <tr r="D1893" s="2"/>
      </tp>
      <tp>
        <v>192452570.25999999</v>
        <stp/>
        <stp>EM_S_STM07_IS</stp>
        <stp>4</stp>
        <stp>601020.SH</stp>
        <stp>61</stp>
        <stp>12/31/2011</stp>
        <stp>1</stp>
        <tr r="F2701" s="2"/>
      </tp>
      <tp>
        <v>150172892.75</v>
        <stp/>
        <stp>EM_S_STM07_IS</stp>
        <stp>4</stp>
        <stp>603020.SH</stp>
        <stp>61</stp>
        <stp>12/31/2013</stp>
        <stp>1</stp>
        <tr r="J2859" s="2"/>
      </tp>
      <tp>
        <v>192805661.03999999</v>
        <stp/>
        <stp>EM_S_STM07_IS</stp>
        <stp>4</stp>
        <stp>600021.SH</stp>
        <stp>61</stp>
        <stp>12/31/2010</stp>
        <stp>1</stp>
        <tr r="D1894" s="2"/>
      </tp>
      <tp>
        <v>483186728</v>
        <stp/>
        <stp>EM_S_STM07_IS</stp>
        <stp>4</stp>
        <stp>601021.SH</stp>
        <stp>61</stp>
        <stp>12/31/2011</stp>
        <stp>1</stp>
        <tr r="F2702" s="2"/>
      </tp>
      <tp>
        <v>41395205.979999997</v>
        <stp/>
        <stp>EM_S_STM07_IS</stp>
        <stp>4</stp>
        <stp>603021.SH</stp>
        <stp>61</stp>
        <stp>12/31/2013</stp>
        <stp>1</stp>
        <tr r="J2860" s="2"/>
      </tp>
      <tp>
        <v>84353520.469999999</v>
        <stp/>
        <stp>EM_S_STM07_IS</stp>
        <stp>4</stp>
        <stp>600022.SH</stp>
        <stp>61</stp>
        <stp>12/31/2010</stp>
        <stp>1</stp>
        <tr r="D1895" s="2"/>
      </tp>
      <tp>
        <v>51787932.060000002</v>
        <stp/>
        <stp>EM_S_STM07_IS</stp>
        <stp>4</stp>
        <stp>603022.SH</stp>
        <stp>61</stp>
        <stp>12/31/2013</stp>
        <stp>1</stp>
        <tr r="J2861" s="2"/>
      </tp>
      <tp>
        <v>2489609097.77</v>
        <stp/>
        <stp>EM_S_STM07_IS</stp>
        <stp>4</stp>
        <stp>600023.SH</stp>
        <stp>61</stp>
        <stp>12/31/2010</stp>
        <stp>1</stp>
        <tr r="D1896" s="2"/>
      </tp>
      <tp>
        <v>70913892.890000001</v>
        <stp/>
        <stp>EM_S_STM07_IS</stp>
        <stp>4</stp>
        <stp>603023.SH</stp>
        <stp>61</stp>
        <stp>12/31/2013</stp>
        <stp>1</stp>
        <tr r="J2862" s="2"/>
      </tp>
      <tp>
        <v>268715696.18000001</v>
        <stp/>
        <stp>EM_S_STM07_IS</stp>
        <stp>4</stp>
        <stp>603025.SH</stp>
        <stp>61</stp>
        <stp>12/31/2013</stp>
        <stp>1</stp>
        <tr r="J2863" s="2"/>
      </tp>
      <tp>
        <v>1716522494.71</v>
        <stp/>
        <stp>EM_S_STM07_IS</stp>
        <stp>4</stp>
        <stp>600026.SH</stp>
        <stp>61</stp>
        <stp>12/31/2010</stp>
        <stp>1</stp>
        <tr r="D1897" s="2"/>
      </tp>
      <tp>
        <v>99312454.840000004</v>
        <stp/>
        <stp>EM_S_STM07_IS</stp>
        <stp>4</stp>
        <stp>603026.SH</stp>
        <stp>61</stp>
        <stp>12/31/2013</stp>
        <stp>1</stp>
        <tr r="J2864" s="2"/>
      </tp>
      <tp>
        <v>207844000</v>
        <stp/>
        <stp>EM_S_STM07_IS</stp>
        <stp>4</stp>
        <stp>600027.SH</stp>
        <stp>61</stp>
        <stp>12/31/2010</stp>
        <stp>1</stp>
        <tr r="D1898" s="2"/>
      </tp>
      <tp>
        <v>70469172.599999994</v>
        <stp/>
        <stp>EM_S_STM07_IS</stp>
        <stp>4</stp>
        <stp>603027.SH</stp>
        <stp>61</stp>
        <stp>12/31/2013</stp>
        <stp>1</stp>
        <tr r="J2865" s="2"/>
      </tp>
      <tp>
        <v>70713000000</v>
        <stp/>
        <stp>EM_S_STM07_IS</stp>
        <stp>4</stp>
        <stp>600028.SH</stp>
        <stp>61</stp>
        <stp>12/31/2010</stp>
        <stp>1</stp>
        <tr r="D1899" s="2"/>
      </tp>
      <tp>
        <v>141396277.27000001</v>
        <stp/>
        <stp>EM_S_STM07_IS</stp>
        <stp>4</stp>
        <stp>601028.SH</stp>
        <stp>61</stp>
        <stp>12/31/2011</stp>
        <stp>1</stp>
        <tr r="F2703" s="2"/>
      </tp>
      <tp>
        <v>44750393.619999997</v>
        <stp/>
        <stp>EM_S_STM07_IS</stp>
        <stp>4</stp>
        <stp>603028.SH</stp>
        <stp>61</stp>
        <stp>12/31/2013</stp>
        <stp>1</stp>
        <tr r="J2866" s="2"/>
      </tp>
      <tp>
        <v>5805000000</v>
        <stp/>
        <stp>EM_S_STM07_IS</stp>
        <stp>4</stp>
        <stp>600029.SH</stp>
        <stp>61</stp>
        <stp>12/31/2010</stp>
        <stp>1</stp>
        <tr r="D1900" s="2"/>
      </tp>
      <tp>
        <v>49037934.439999998</v>
        <stp/>
        <stp>EM_S_STM07_IS</stp>
        <stp>4</stp>
        <stp>603029.SH</stp>
        <stp>61</stp>
        <stp>12/31/2013</stp>
        <stp>1</stp>
        <tr r="J2867" s="2"/>
      </tp>
      <tp>
        <v>11311343211.09</v>
        <stp/>
        <stp>EM_S_STM07_IS</stp>
        <stp>4</stp>
        <stp>600030.SH</stp>
        <stp>61</stp>
        <stp>12/31/2010</stp>
        <stp>1</stp>
        <tr r="D1901" s="2"/>
      </tp>
      <tp>
        <v>66956432.560000002</v>
        <stp/>
        <stp>EM_S_STM07_IS</stp>
        <stp>4</stp>
        <stp>603030.SH</stp>
        <stp>61</stp>
        <stp>12/31/2013</stp>
        <stp>1</stp>
        <tr r="J2868" s="2"/>
      </tp>
      <tp>
        <v>5615461622.8800001</v>
        <stp/>
        <stp>EM_S_STM07_IS</stp>
        <stp>4</stp>
        <stp>600031.SH</stp>
        <stp>61</stp>
        <stp>12/31/2010</stp>
        <stp>1</stp>
        <tr r="D1902" s="2"/>
      </tp>
      <tp>
        <v>53283428.289999999</v>
        <stp/>
        <stp>EM_S_STM07_IS</stp>
        <stp>4</stp>
        <stp>603031.SH</stp>
        <stp>61</stp>
        <stp>12/31/2013</stp>
        <stp>1</stp>
        <tr r="J2869" s="2"/>
      </tp>
      <tp>
        <v>54551096.920000002</v>
        <stp/>
        <stp>EM_S_STM07_IS</stp>
        <stp>4</stp>
        <stp>603032.SH</stp>
        <stp>61</stp>
        <stp>12/31/2013</stp>
        <stp>1</stp>
        <tr r="J2870" s="2"/>
      </tp>
      <tp>
        <v>528859103.17000002</v>
        <stp/>
        <stp>EM_S_STM07_IS</stp>
        <stp>4</stp>
        <stp>600033.SH</stp>
        <stp>61</stp>
        <stp>12/31/2010</stp>
        <stp>1</stp>
        <tr r="D1903" s="2"/>
      </tp>
      <tp>
        <v>126438016.81999999</v>
        <stp/>
        <stp>EM_S_STM07_IS</stp>
        <stp>4</stp>
        <stp>603033.SH</stp>
        <stp>61</stp>
        <stp>12/31/2013</stp>
        <stp>1</stp>
        <tr r="J2871" s="2"/>
      </tp>
      <tp>
        <v>399851034.56999999</v>
        <stp/>
        <stp>EM_S_STM07_IS</stp>
        <stp>4</stp>
        <stp>600035.SH</stp>
        <stp>61</stp>
        <stp>12/31/2010</stp>
        <stp>1</stp>
        <tr r="D1904" s="2"/>
      </tp>
      <tp>
        <v>179271656.47</v>
        <stp/>
        <stp>EM_S_STM07_IS</stp>
        <stp>4</stp>
        <stp>603035.SH</stp>
        <stp>61</stp>
        <stp>12/31/2013</stp>
        <stp>1</stp>
        <tr r="J2872" s="2"/>
      </tp>
      <tp>
        <v>25769000000</v>
        <stp/>
        <stp>EM_S_STM07_IS</stp>
        <stp>4</stp>
        <stp>600036.SH</stp>
        <stp>61</stp>
        <stp>12/31/2010</stp>
        <stp>1</stp>
        <tr r="D1905" s="2"/>
      </tp>
      <tp>
        <v>80743148.239999995</v>
        <stp/>
        <stp>EM_S_STM07_IS</stp>
        <stp>4</stp>
        <stp>603036.SH</stp>
        <stp>61</stp>
        <stp>12/31/2013</stp>
        <stp>1</stp>
        <tr r="J2873" s="2"/>
      </tp>
      <tp>
        <v>345927006.31999999</v>
        <stp/>
        <stp>EM_S_STM07_IS</stp>
        <stp>4</stp>
        <stp>600037.SH</stp>
        <stp>61</stp>
        <stp>12/31/2010</stp>
        <stp>1</stp>
        <tr r="D1906" s="2"/>
      </tp>
      <tp>
        <v>119647850.84</v>
        <stp/>
        <stp>EM_S_STM07_IS</stp>
        <stp>4</stp>
        <stp>600038.SH</stp>
        <stp>61</stp>
        <stp>12/31/2010</stp>
        <stp>1</stp>
        <tr r="D1907" s="2"/>
      </tp>
      <tp>
        <v>410819157</v>
        <stp/>
        <stp>EM_S_STM07_IS</stp>
        <stp>4</stp>
        <stp>601038.SH</stp>
        <stp>61</stp>
        <stp>12/31/2011</stp>
        <stp>1</stp>
        <tr r="F2704" s="2"/>
      </tp>
      <tp>
        <v>68095308.329999998</v>
        <stp/>
        <stp>EM_S_STM07_IS</stp>
        <stp>4</stp>
        <stp>603038.SH</stp>
        <stp>61</stp>
        <stp>12/31/2013</stp>
        <stp>1</stp>
        <tr r="J2874" s="2"/>
      </tp>
      <tp>
        <v>99471109.560000002</v>
        <stp/>
        <stp>EM_S_STM07_IS</stp>
        <stp>4</stp>
        <stp>600039.SH</stp>
        <stp>61</stp>
        <stp>12/31/2010</stp>
        <stp>1</stp>
        <tr r="D1908" s="2"/>
      </tp>
      <tp>
        <v>36047561.409999996</v>
        <stp/>
        <stp>EM_S_STM07_IS</stp>
        <stp>4</stp>
        <stp>603039.SH</stp>
        <stp>61</stp>
        <stp>12/31/2013</stp>
        <stp>1</stp>
        <tr r="J2875" s="2"/>
      </tp>
      <tp>
        <v>19177210892.610001</v>
        <stp/>
        <stp>EM_S_STM07_IS</stp>
        <stp>4</stp>
        <stp>600000.SH</stp>
        <stp>61</stp>
        <stp>12/31/2010</stp>
        <stp>1</stp>
        <tr r="D1878" s="2"/>
      </tp>
      <tp>
        <v>461438268.18000001</v>
        <stp/>
        <stp>EM_S_STM07_IS</stp>
        <stp>4</stp>
        <stp>601000.SH</stp>
        <stp>61</stp>
        <stp>12/31/2011</stp>
        <stp>1</stp>
        <tr r="F2686" s="2"/>
      </tp>
      <tp>
        <v>272866529.27999997</v>
        <stp/>
        <stp>EM_S_STM07_IS</stp>
        <stp>4</stp>
        <stp>603000.SH</stp>
        <stp>61</stp>
        <stp>12/31/2013</stp>
        <stp>1</stp>
        <tr r="J2842" s="2"/>
      </tp>
      <tp>
        <v>1088832327.29</v>
        <stp/>
        <stp>EM_S_STM07_IS</stp>
        <stp>4</stp>
        <stp>601001.SH</stp>
        <stp>61</stp>
        <stp>12/31/2011</stp>
        <stp>1</stp>
        <tr r="F2687" s="2"/>
      </tp>
      <tp>
        <v>274234726.91000003</v>
        <stp/>
        <stp>EM_S_STM07_IS</stp>
        <stp>4</stp>
        <stp>603001.SH</stp>
        <stp>61</stp>
        <stp>12/31/2013</stp>
        <stp>1</stp>
        <tr r="J2843" s="2"/>
      </tp>
      <tp>
        <v>68830850.450000003</v>
        <stp/>
        <stp>EM_S_STM07_IS</stp>
        <stp>4</stp>
        <stp>601002.SH</stp>
        <stp>61</stp>
        <stp>12/31/2011</stp>
        <stp>1</stp>
        <tr r="F2688" s="2"/>
      </tp>
      <tp>
        <v>67310485.810000002</v>
        <stp/>
        <stp>EM_S_STM07_IS</stp>
        <stp>4</stp>
        <stp>603002.SH</stp>
        <stp>61</stp>
        <stp>12/31/2013</stp>
        <stp>1</stp>
        <tr r="J2844" s="2"/>
      </tp>
      <tp>
        <v>362261196.67000002</v>
        <stp/>
        <stp>EM_S_STM07_IS</stp>
        <stp>4</stp>
        <stp>601003.SH</stp>
        <stp>61</stp>
        <stp>12/31/2011</stp>
        <stp>1</stp>
        <tr r="F2689" s="2"/>
      </tp>
      <tp>
        <v>-51933521.060000002</v>
        <stp/>
        <stp>EM_S_STM07_IS</stp>
        <stp>4</stp>
        <stp>603003.SH</stp>
        <stp>61</stp>
        <stp>12/31/2013</stp>
        <stp>1</stp>
        <tr r="J2845" s="2"/>
      </tp>
      <tp>
        <v>587778570.53999996</v>
        <stp/>
        <stp>EM_S_STM07_IS</stp>
        <stp>4</stp>
        <stp>600004.SH</stp>
        <stp>61</stp>
        <stp>12/31/2010</stp>
        <stp>1</stp>
        <tr r="D1879" s="2"/>
      </tp>
      <tp>
        <v>1704265460.4300001</v>
        <stp/>
        <stp>EM_S_STM07_IS</stp>
        <stp>4</stp>
        <stp>600005.SH</stp>
        <stp>61</stp>
        <stp>12/31/2010</stp>
        <stp>1</stp>
        <tr r="D1880" s="2"/>
      </tp>
      <tp>
        <v>-1471082000</v>
        <stp/>
        <stp>EM_S_STM07_IS</stp>
        <stp>4</stp>
        <stp>601005.SH</stp>
        <stp>61</stp>
        <stp>12/31/2011</stp>
        <stp>1</stp>
        <tr r="F2690" s="2"/>
      </tp>
      <tp>
        <v>153732160.74000001</v>
        <stp/>
        <stp>EM_S_STM07_IS</stp>
        <stp>4</stp>
        <stp>603005.SH</stp>
        <stp>61</stp>
        <stp>12/31/2013</stp>
        <stp>1</stp>
        <tr r="J2846" s="2"/>
      </tp>
      <tp>
        <v>570824784.85000002</v>
        <stp/>
        <stp>EM_S_STM07_IS</stp>
        <stp>4</stp>
        <stp>600006.SH</stp>
        <stp>61</stp>
        <stp>12/31/2010</stp>
        <stp>1</stp>
        <tr r="D1881" s="2"/>
      </tp>
      <tp>
        <v>11698642527</v>
        <stp/>
        <stp>EM_S_STM07_IS</stp>
        <stp>4</stp>
        <stp>601006.SH</stp>
        <stp>61</stp>
        <stp>12/31/2011</stp>
        <stp>1</stp>
        <tr r="F2691" s="2"/>
      </tp>
      <tp>
        <v>60297401.75</v>
        <stp/>
        <stp>EM_S_STM07_IS</stp>
        <stp>4</stp>
        <stp>603006.SH</stp>
        <stp>61</stp>
        <stp>12/31/2013</stp>
        <stp>1</stp>
        <tr r="J2847" s="2"/>
      </tp>
      <tp>
        <v>120778328</v>
        <stp/>
        <stp>EM_S_STM07_IS</stp>
        <stp>4</stp>
        <stp>600007.SH</stp>
        <stp>61</stp>
        <stp>12/31/2010</stp>
        <stp>1</stp>
        <tr r="D1882" s="2"/>
      </tp>
      <tp>
        <v>117123459.62</v>
        <stp/>
        <stp>EM_S_STM07_IS</stp>
        <stp>4</stp>
        <stp>601007.SH</stp>
        <stp>61</stp>
        <stp>12/31/2011</stp>
        <stp>1</stp>
        <tr r="F2692" s="2"/>
      </tp>
      <tp>
        <v>57058317</v>
        <stp/>
        <stp>EM_S_STM07_IS</stp>
        <stp>4</stp>
        <stp>603007.SH</stp>
        <stp>61</stp>
        <stp>12/31/2013</stp>
        <stp>1</stp>
        <tr r="J2848" s="2"/>
      </tp>
      <tp>
        <v>482668446.76999998</v>
        <stp/>
        <stp>EM_S_STM07_IS</stp>
        <stp>4</stp>
        <stp>600008.SH</stp>
        <stp>61</stp>
        <stp>12/31/2010</stp>
        <stp>1</stp>
        <tr r="D1883" s="2"/>
      </tp>
      <tp>
        <v>134281389.38</v>
        <stp/>
        <stp>EM_S_STM07_IS</stp>
        <stp>4</stp>
        <stp>601008.SH</stp>
        <stp>61</stp>
        <stp>12/31/2011</stp>
        <stp>1</stp>
        <tr r="F2693" s="2"/>
      </tp>
      <tp>
        <v>120213922.39</v>
        <stp/>
        <stp>EM_S_STM07_IS</stp>
        <stp>4</stp>
        <stp>603008.SH</stp>
        <stp>61</stp>
        <stp>12/31/2013</stp>
        <stp>1</stp>
        <tr r="J2849" s="2"/>
      </tp>
      <tp>
        <v>1310708582.78</v>
        <stp/>
        <stp>EM_S_STM07_IS</stp>
        <stp>4</stp>
        <stp>600009.SH</stp>
        <stp>61</stp>
        <stp>12/31/2010</stp>
        <stp>1</stp>
        <tr r="D1884" s="2"/>
      </tp>
      <tp>
        <v>3211504000</v>
        <stp/>
        <stp>EM_S_STM07_IS</stp>
        <stp>4</stp>
        <stp>601009.SH</stp>
        <stp>61</stp>
        <stp>12/31/2011</stp>
        <stp>1</stp>
        <tr r="F2694" s="2"/>
      </tp>
      <tp>
        <v>40885416.939999998</v>
        <stp/>
        <stp>EM_S_STM07_IS</stp>
        <stp>4</stp>
        <stp>603009.SH</stp>
        <stp>61</stp>
        <stp>12/31/2013</stp>
        <stp>1</stp>
        <tr r="J2850" s="2"/>
      </tp>
      <tp>
        <v>194098492.00999999</v>
        <stp/>
        <stp>EM_S_STM07_IS</stp>
        <stp>4</stp>
        <stp>600010.SH</stp>
        <stp>61</stp>
        <stp>12/31/2010</stp>
        <stp>1</stp>
        <tr r="D1885" s="2"/>
      </tp>
      <tp>
        <v>433658408.14999998</v>
        <stp/>
        <stp>EM_S_STM07_IS</stp>
        <stp>4</stp>
        <stp>601010.SH</stp>
        <stp>61</stp>
        <stp>12/31/2011</stp>
        <stp>1</stp>
        <tr r="F2695" s="2"/>
      </tp>
      <tp>
        <v>58831267.119999997</v>
        <stp/>
        <stp>EM_S_STM07_IS</stp>
        <stp>4</stp>
        <stp>603010.SH</stp>
        <stp>61</stp>
        <stp>12/31/2013</stp>
        <stp>1</stp>
        <tr r="J2851" s="2"/>
      </tp>
      <tp>
        <v>3544304422</v>
        <stp/>
        <stp>EM_S_STM07_IS</stp>
        <stp>4</stp>
        <stp>600011.SH</stp>
        <stp>61</stp>
        <stp>12/31/2010</stp>
        <stp>1</stp>
        <tr r="D1886" s="2"/>
      </tp>
      <tp>
        <v>212702828.63</v>
        <stp/>
        <stp>EM_S_STM07_IS</stp>
        <stp>4</stp>
        <stp>601011.SH</stp>
        <stp>61</stp>
        <stp>12/31/2011</stp>
        <stp>1</stp>
        <tr r="F2696" s="2"/>
      </tp>
      <tp>
        <v>38136212.82</v>
        <stp/>
        <stp>EM_S_STM07_IS</stp>
        <stp>4</stp>
        <stp>603011.SH</stp>
        <stp>61</stp>
        <stp>12/31/2013</stp>
        <stp>1</stp>
        <tr r="J2852" s="2"/>
      </tp>
      <tp>
        <v>782917338.44000006</v>
        <stp/>
        <stp>EM_S_STM07_IS</stp>
        <stp>4</stp>
        <stp>600012.SH</stp>
        <stp>61</stp>
        <stp>12/31/2010</stp>
        <stp>1</stp>
        <tr r="D1887" s="2"/>
      </tp>
      <tp>
        <v>284110301.79000002</v>
        <stp/>
        <stp>EM_S_STM07_IS</stp>
        <stp>4</stp>
        <stp>601012.SH</stp>
        <stp>61</stp>
        <stp>12/31/2011</stp>
        <stp>1</stp>
        <tr r="F2697" s="2"/>
      </tp>
      <tp>
        <v>248033669.66999999</v>
        <stp/>
        <stp>EM_S_STM07_IS</stp>
        <stp>4</stp>
        <stp>603012.SH</stp>
        <stp>61</stp>
        <stp>12/31/2013</stp>
        <stp>1</stp>
        <tr r="J2853" s="2"/>
      </tp>
      <tp>
        <v>5989582489.7299995</v>
        <stp/>
        <stp>EM_S_STM07_IS</stp>
        <stp>4</stp>
        <stp>600015.SH</stp>
        <stp>61</stp>
        <stp>12/31/2010</stp>
        <stp>1</stp>
        <tr r="D1888" s="2"/>
      </tp>
      <tp>
        <v>291988938.33999997</v>
        <stp/>
        <stp>EM_S_STM07_IS</stp>
        <stp>4</stp>
        <stp>601015.SH</stp>
        <stp>61</stp>
        <stp>12/31/2011</stp>
        <stp>1</stp>
        <tr r="F2698" s="2"/>
      </tp>
      <tp>
        <v>94387512.920000002</v>
        <stp/>
        <stp>EM_S_STM07_IS</stp>
        <stp>4</stp>
        <stp>603015.SH</stp>
        <stp>61</stp>
        <stp>12/31/2013</stp>
        <stp>1</stp>
        <tr r="J2854" s="2"/>
      </tp>
      <tp>
        <v>17581000000</v>
        <stp/>
        <stp>EM_S_STM07_IS</stp>
        <stp>4</stp>
        <stp>600016.SH</stp>
        <stp>61</stp>
        <stp>12/31/2010</stp>
        <stp>1</stp>
        <tr r="D1889" s="2"/>
      </tp>
      <tp>
        <v>161143184</v>
        <stp/>
        <stp>EM_S_STM07_IS</stp>
        <stp>4</stp>
        <stp>601016.SH</stp>
        <stp>61</stp>
        <stp>12/31/2011</stp>
        <stp>1</stp>
        <tr r="F2699" s="2"/>
      </tp>
      <tp>
        <v>70179354.829999998</v>
        <stp/>
        <stp>EM_S_STM07_IS</stp>
        <stp>4</stp>
        <stp>603016.SH</stp>
        <stp>61</stp>
        <stp>12/31/2013</stp>
        <stp>1</stp>
        <tr r="J2855" s="2"/>
      </tp>
      <tp>
        <v>426676471.51999998</v>
        <stp/>
        <stp>EM_S_STM07_IS</stp>
        <stp>4</stp>
        <stp>600017.SH</stp>
        <stp>61</stp>
        <stp>12/31/2010</stp>
        <stp>1</stp>
        <tr r="D1890" s="2"/>
      </tp>
      <tp>
        <v>85069440.329999998</v>
        <stp/>
        <stp>EM_S_STM07_IS</stp>
        <stp>4</stp>
        <stp>603017.SH</stp>
        <stp>61</stp>
        <stp>12/31/2013</stp>
        <stp>1</stp>
        <tr r="J2856" s="2"/>
      </tp>
      <tp>
        <v>5417122231.5799999</v>
        <stp/>
        <stp>EM_S_STM07_IS</stp>
        <stp>4</stp>
        <stp>600018.SH</stp>
        <stp>61</stp>
        <stp>12/31/2010</stp>
        <stp>1</stp>
        <tr r="D1891" s="2"/>
      </tp>
      <tp>
        <v>2468217000</v>
        <stp/>
        <stp>EM_S_STM07_IS</stp>
        <stp>4</stp>
        <stp>601018.SH</stp>
        <stp>61</stp>
        <stp>12/31/2011</stp>
        <stp>1</stp>
        <tr r="F2700" s="2"/>
      </tp>
      <tp>
        <v>149860500</v>
        <stp/>
        <stp>EM_S_STM07_IS</stp>
        <stp>4</stp>
        <stp>603018.SH</stp>
        <stp>61</stp>
        <stp>12/31/2013</stp>
        <stp>1</stp>
        <tr r="J2857" s="2"/>
      </tp>
      <tp>
        <v>12889083319.120001</v>
        <stp/>
        <stp>EM_S_STM07_IS</stp>
        <stp>4</stp>
        <stp>600019.SH</stp>
        <stp>61</stp>
        <stp>12/31/2010</stp>
        <stp>1</stp>
        <tr r="D1892" s="2"/>
      </tp>
      <tp>
        <v>96687835.659999996</v>
        <stp/>
        <stp>EM_S_STM07_IS</stp>
        <stp>4</stp>
        <stp>603019.SH</stp>
        <stp>61</stp>
        <stp>12/31/2013</stp>
        <stp>1</stp>
        <tr r="J2858" s="2"/>
      </tp>
      <tp>
        <v>17984374</v>
        <stp/>
        <stp>EM_S_STM07_IS</stp>
        <stp>4</stp>
        <stp>300390.SZ</stp>
        <stp>61</stp>
        <stp>12/31/2010</stp>
        <stp>1</stp>
        <tr r="D1684" s="2"/>
      </tp>
      <tp>
        <v>30808332.98</v>
        <stp/>
        <stp>EM_S_STM07_IS</stp>
        <stp>4</stp>
        <stp>300391.SZ</stp>
        <stp>61</stp>
        <stp>12/31/2010</stp>
        <stp>1</stp>
        <tr r="D1685" s="2"/>
      </tp>
      <tp t="s">
        <v/>
        <stp/>
        <stp>EM_S_STM07_IS</stp>
        <stp>4</stp>
        <stp>300392.SZ</stp>
        <stp>61</stp>
        <stp>12/31/2010</stp>
        <stp>1</stp>
        <tr r="D1686" s="2"/>
      </tp>
      <tp t="s">
        <v/>
        <stp/>
        <stp>EM_S_STM07_IS</stp>
        <stp>4</stp>
        <stp>300393.SZ</stp>
        <stp>61</stp>
        <stp>12/31/2010</stp>
        <stp>1</stp>
        <tr r="D1687" s="2"/>
      </tp>
      <tp t="s">
        <v/>
        <stp/>
        <stp>EM_S_STM07_IS</stp>
        <stp>4</stp>
        <stp>300394.SZ</stp>
        <stp>61</stp>
        <stp>12/31/2010</stp>
        <stp>1</stp>
        <tr r="D1688" s="2"/>
      </tp>
      <tp t="s">
        <v/>
        <stp/>
        <stp>EM_S_STM07_IS</stp>
        <stp>4</stp>
        <stp>300395.SZ</stp>
        <stp>61</stp>
        <stp>12/31/2010</stp>
        <stp>1</stp>
        <tr r="D1689" s="2"/>
      </tp>
      <tp>
        <v>60389015.380000003</v>
        <stp/>
        <stp>EM_S_STM07_IS</stp>
        <stp>4</stp>
        <stp>300396.SZ</stp>
        <stp>61</stp>
        <stp>12/31/2010</stp>
        <stp>1</stp>
        <tr r="D1690" s="2"/>
      </tp>
      <tp>
        <v>115320494.40000001</v>
        <stp/>
        <stp>EM_S_STM07_IS</stp>
        <stp>4</stp>
        <stp>300397.SZ</stp>
        <stp>61</stp>
        <stp>12/31/2010</stp>
        <stp>1</stp>
        <tr r="D1691" s="2"/>
      </tp>
      <tp t="s">
        <v/>
        <stp/>
        <stp>EM_S_STM07_IS</stp>
        <stp>4</stp>
        <stp>300398.SZ</stp>
        <stp>61</stp>
        <stp>12/31/2010</stp>
        <stp>1</stp>
        <tr r="D1692" s="2"/>
      </tp>
      <tp>
        <v>34295036.229999997</v>
        <stp/>
        <stp>EM_S_STM07_IS</stp>
        <stp>4</stp>
        <stp>300399.SZ</stp>
        <stp>61</stp>
        <stp>12/31/2010</stp>
        <stp>1</stp>
        <tr r="D1693" s="2"/>
      </tp>
      <tp>
        <v>35356185.25</v>
        <stp/>
        <stp>EM_S_STM07_IS</stp>
        <stp>4</stp>
        <stp>300380.SZ</stp>
        <stp>61</stp>
        <stp>12/31/2010</stp>
        <stp>1</stp>
        <tr r="D1674" s="2"/>
      </tp>
      <tp>
        <v>28184233.469999999</v>
        <stp/>
        <stp>EM_S_STM07_IS</stp>
        <stp>4</stp>
        <stp>300381.SZ</stp>
        <stp>61</stp>
        <stp>12/31/2010</stp>
        <stp>1</stp>
        <tr r="D1675" s="2"/>
      </tp>
      <tp>
        <v>36667640.200000003</v>
        <stp/>
        <stp>EM_S_STM07_IS</stp>
        <stp>4</stp>
        <stp>300382.SZ</stp>
        <stp>61</stp>
        <stp>12/31/2010</stp>
        <stp>1</stp>
        <tr r="D1676" s="2"/>
      </tp>
      <tp>
        <v>32317971.609999999</v>
        <stp/>
        <stp>EM_S_STM07_IS</stp>
        <stp>4</stp>
        <stp>300383.SZ</stp>
        <stp>61</stp>
        <stp>12/31/2010</stp>
        <stp>1</stp>
        <tr r="D1677" s="2"/>
      </tp>
      <tp t="s">
        <v/>
        <stp/>
        <stp>EM_S_STM07_IS</stp>
        <stp>4</stp>
        <stp>300384.SZ</stp>
        <stp>61</stp>
        <stp>12/31/2010</stp>
        <stp>1</stp>
        <tr r="D1678" s="2"/>
      </tp>
      <tp>
        <v>33018248.579999998</v>
        <stp/>
        <stp>EM_S_STM07_IS</stp>
        <stp>4</stp>
        <stp>300385.SZ</stp>
        <stp>61</stp>
        <stp>12/31/2010</stp>
        <stp>1</stp>
        <tr r="D1679" s="2"/>
      </tp>
      <tp>
        <v>38659575.530000001</v>
        <stp/>
        <stp>EM_S_STM07_IS</stp>
        <stp>4</stp>
        <stp>300386.SZ</stp>
        <stp>61</stp>
        <stp>12/31/2010</stp>
        <stp>1</stp>
        <tr r="D1680" s="2"/>
      </tp>
      <tp>
        <v>36189155.020000003</v>
        <stp/>
        <stp>EM_S_STM07_IS</stp>
        <stp>4</stp>
        <stp>300387.SZ</stp>
        <stp>61</stp>
        <stp>12/31/2010</stp>
        <stp>1</stp>
        <tr r="D1681" s="2"/>
      </tp>
      <tp>
        <v>51506749.289999999</v>
        <stp/>
        <stp>EM_S_STM07_IS</stp>
        <stp>4</stp>
        <stp>300388.SZ</stp>
        <stp>61</stp>
        <stp>12/31/2010</stp>
        <stp>1</stp>
        <tr r="D1682" s="2"/>
      </tp>
      <tp>
        <v>47239487.130000003</v>
        <stp/>
        <stp>EM_S_STM07_IS</stp>
        <stp>4</stp>
        <stp>300389.SZ</stp>
        <stp>61</stp>
        <stp>12/31/2010</stp>
        <stp>1</stp>
        <tr r="D1683" s="2"/>
      </tp>
      <tp>
        <v>29855575.260000002</v>
        <stp/>
        <stp>EM_S_STM07_IS</stp>
        <stp>4</stp>
        <stp>002380.SZ</stp>
        <stp>61</stp>
        <stp>12/31/2012</stp>
        <stp>1</stp>
        <tr r="H851" s="2"/>
      </tp>
      <tp>
        <v>102367060.88</v>
        <stp/>
        <stp>EM_S_STM07_IS</stp>
        <stp>4</stp>
        <stp>002381.SZ</stp>
        <stp>61</stp>
        <stp>12/31/2012</stp>
        <stp>1</stp>
        <tr r="H852" s="2"/>
      </tp>
      <tp>
        <v>51197414.289999999</v>
        <stp/>
        <stp>EM_S_STM07_IS</stp>
        <stp>4</stp>
        <stp>002382.SZ</stp>
        <stp>61</stp>
        <stp>12/31/2012</stp>
        <stp>1</stp>
        <tr r="H853" s="2"/>
      </tp>
      <tp>
        <v>-55130779.740000002</v>
        <stp/>
        <stp>EM_S_STM07_IS</stp>
        <stp>4</stp>
        <stp>002383.SZ</stp>
        <stp>61</stp>
        <stp>12/31/2012</stp>
        <stp>1</stp>
        <tr r="H854" s="2"/>
      </tp>
      <tp>
        <v>-110564359.98999999</v>
        <stp/>
        <stp>EM_S_STM07_IS</stp>
        <stp>4</stp>
        <stp>002384.SZ</stp>
        <stp>61</stp>
        <stp>12/31/2012</stp>
        <stp>1</stp>
        <tr r="H855" s="2"/>
      </tp>
      <tp>
        <v>675109971.65999997</v>
        <stp/>
        <stp>EM_S_STM07_IS</stp>
        <stp>4</stp>
        <stp>002385.SZ</stp>
        <stp>61</stp>
        <stp>12/31/2012</stp>
        <stp>1</stp>
        <tr r="H856" s="2"/>
      </tp>
      <tp>
        <v>65282898.840000004</v>
        <stp/>
        <stp>EM_S_STM07_IS</stp>
        <stp>4</stp>
        <stp>002386.SZ</stp>
        <stp>61</stp>
        <stp>12/31/2012</stp>
        <stp>1</stp>
        <tr r="H857" s="2"/>
      </tp>
      <tp>
        <v>55274081.420000002</v>
        <stp/>
        <stp>EM_S_STM07_IS</stp>
        <stp>4</stp>
        <stp>002387.SZ</stp>
        <stp>61</stp>
        <stp>12/31/2012</stp>
        <stp>1</stp>
        <tr r="H858" s="2"/>
      </tp>
      <tp>
        <v>14508468.449999999</v>
        <stp/>
        <stp>EM_S_STM07_IS</stp>
        <stp>4</stp>
        <stp>002388.SZ</stp>
        <stp>61</stp>
        <stp>12/31/2012</stp>
        <stp>1</stp>
        <tr r="H859" s="2"/>
      </tp>
      <tp>
        <v>61831870.729999997</v>
        <stp/>
        <stp>EM_S_STM07_IS</stp>
        <stp>4</stp>
        <stp>002389.SZ</stp>
        <stp>61</stp>
        <stp>12/31/2012</stp>
        <stp>1</stp>
        <tr r="H860" s="2"/>
      </tp>
      <tp>
        <v>47828990.380000003</v>
        <stp/>
        <stp>EM_S_STM07_IS</stp>
        <stp>4</stp>
        <stp>002390.SZ</stp>
        <stp>61</stp>
        <stp>12/31/2012</stp>
        <stp>1</stp>
        <tr r="H861" s="2"/>
      </tp>
      <tp>
        <v>159515759.50999999</v>
        <stp/>
        <stp>EM_S_STM07_IS</stp>
        <stp>4</stp>
        <stp>002391.SZ</stp>
        <stp>61</stp>
        <stp>12/31/2012</stp>
        <stp>1</stp>
        <tr r="H862" s="2"/>
      </tp>
      <tp>
        <v>111907216.43000001</v>
        <stp/>
        <stp>EM_S_STM07_IS</stp>
        <stp>4</stp>
        <stp>002392.SZ</stp>
        <stp>61</stp>
        <stp>12/31/2012</stp>
        <stp>1</stp>
        <tr r="H863" s="2"/>
      </tp>
      <tp>
        <v>297105384.38999999</v>
        <stp/>
        <stp>EM_S_STM07_IS</stp>
        <stp>4</stp>
        <stp>002393.SZ</stp>
        <stp>61</stp>
        <stp>12/31/2012</stp>
        <stp>1</stp>
        <tr r="H864" s="2"/>
      </tp>
      <tp>
        <v>229898836.55000001</v>
        <stp/>
        <stp>EM_S_STM07_IS</stp>
        <stp>4</stp>
        <stp>002394.SZ</stp>
        <stp>61</stp>
        <stp>12/31/2012</stp>
        <stp>1</stp>
        <tr r="H865" s="2"/>
      </tp>
      <tp>
        <v>28223796.809999999</v>
        <stp/>
        <stp>EM_S_STM07_IS</stp>
        <stp>4</stp>
        <stp>002395.SZ</stp>
        <stp>61</stp>
        <stp>12/31/2012</stp>
        <stp>1</stp>
        <tr r="H866" s="2"/>
      </tp>
      <tp>
        <v>223724460.25999999</v>
        <stp/>
        <stp>EM_S_STM07_IS</stp>
        <stp>4</stp>
        <stp>002396.SZ</stp>
        <stp>61</stp>
        <stp>12/31/2012</stp>
        <stp>1</stp>
        <tr r="H867" s="2"/>
      </tp>
      <tp>
        <v>57740096.490000002</v>
        <stp/>
        <stp>EM_S_STM07_IS</stp>
        <stp>4</stp>
        <stp>002397.SZ</stp>
        <stp>61</stp>
        <stp>12/31/2012</stp>
        <stp>1</stp>
        <tr r="H868" s="2"/>
      </tp>
      <tp>
        <v>194276139.02000001</v>
        <stp/>
        <stp>EM_S_STM07_IS</stp>
        <stp>4</stp>
        <stp>002398.SZ</stp>
        <stp>61</stp>
        <stp>12/31/2012</stp>
        <stp>1</stp>
        <tr r="H869" s="2"/>
      </tp>
      <tp>
        <v>624393334.37</v>
        <stp/>
        <stp>EM_S_STM07_IS</stp>
        <stp>4</stp>
        <stp>002399.SZ</stp>
        <stp>61</stp>
        <stp>12/31/2012</stp>
        <stp>1</stp>
        <tr r="H870" s="2"/>
      </tp>
      <tp>
        <v>132506039.16</v>
        <stp/>
        <stp>EM_S_STM07_IS</stp>
        <stp>4</stp>
        <stp>002320.SZ</stp>
        <stp>61</stp>
        <stp>12/31/2012</stp>
        <stp>1</stp>
        <tr r="H791" s="2"/>
      </tp>
      <tp>
        <v>50496025.240000002</v>
        <stp/>
        <stp>EM_S_STM07_IS</stp>
        <stp>4</stp>
        <stp>300310.SZ</stp>
        <stp>61</stp>
        <stp>12/31/2010</stp>
        <stp>1</stp>
        <tr r="D1605" s="2"/>
      </tp>
      <tp>
        <v>4303987.8</v>
        <stp/>
        <stp>EM_S_STM07_IS</stp>
        <stp>4</stp>
        <stp>002321.SZ</stp>
        <stp>61</stp>
        <stp>12/31/2012</stp>
        <stp>1</stp>
        <tr r="H792" s="2"/>
      </tp>
      <tp>
        <v>30144897.079999998</v>
        <stp/>
        <stp>EM_S_STM07_IS</stp>
        <stp>4</stp>
        <stp>300311.SZ</stp>
        <stp>61</stp>
        <stp>12/31/2010</stp>
        <stp>1</stp>
        <tr r="D1606" s="2"/>
      </tp>
      <tp>
        <v>106478227.44</v>
        <stp/>
        <stp>EM_S_STM07_IS</stp>
        <stp>4</stp>
        <stp>002322.SZ</stp>
        <stp>61</stp>
        <stp>12/31/2012</stp>
        <stp>1</stp>
        <tr r="H793" s="2"/>
      </tp>
      <tp>
        <v>55716550.640000001</v>
        <stp/>
        <stp>EM_S_STM07_IS</stp>
        <stp>4</stp>
        <stp>300312.SZ</stp>
        <stp>61</stp>
        <stp>12/31/2010</stp>
        <stp>1</stp>
        <tr r="D1607" s="2"/>
      </tp>
      <tp>
        <v>41624228.32</v>
        <stp/>
        <stp>EM_S_STM07_IS</stp>
        <stp>4</stp>
        <stp>002323.SZ</stp>
        <stp>61</stp>
        <stp>12/31/2012</stp>
        <stp>1</stp>
        <tr r="H794" s="2"/>
      </tp>
      <tp>
        <v>22439877.98</v>
        <stp/>
        <stp>EM_S_STM07_IS</stp>
        <stp>4</stp>
        <stp>300313.SZ</stp>
        <stp>61</stp>
        <stp>12/31/2010</stp>
        <stp>1</stp>
        <tr r="D1608" s="2"/>
      </tp>
      <tp>
        <v>158622279.56</v>
        <stp/>
        <stp>EM_S_STM07_IS</stp>
        <stp>4</stp>
        <stp>002324.SZ</stp>
        <stp>61</stp>
        <stp>12/31/2012</stp>
        <stp>1</stp>
        <tr r="H795" s="2"/>
      </tp>
      <tp>
        <v>38591784.810000002</v>
        <stp/>
        <stp>EM_S_STM07_IS</stp>
        <stp>4</stp>
        <stp>300314.SZ</stp>
        <stp>61</stp>
        <stp>12/31/2010</stp>
        <stp>1</stp>
        <tr r="D1609" s="2"/>
      </tp>
      <tp>
        <v>204470531.19</v>
        <stp/>
        <stp>EM_S_STM07_IS</stp>
        <stp>4</stp>
        <stp>002325.SZ</stp>
        <stp>61</stp>
        <stp>12/31/2012</stp>
        <stp>1</stp>
        <tr r="H796" s="2"/>
      </tp>
      <tp>
        <v>41334812.859999999</v>
        <stp/>
        <stp>EM_S_STM07_IS</stp>
        <stp>4</stp>
        <stp>300315.SZ</stp>
        <stp>61</stp>
        <stp>12/31/2010</stp>
        <stp>1</stp>
        <tr r="D1610" s="2"/>
      </tp>
      <tp>
        <v>64345318.049999997</v>
        <stp/>
        <stp>EM_S_STM07_IS</stp>
        <stp>4</stp>
        <stp>002326.SZ</stp>
        <stp>61</stp>
        <stp>12/31/2012</stp>
        <stp>1</stp>
        <tr r="H797" s="2"/>
      </tp>
      <tp>
        <v>126672741.75</v>
        <stp/>
        <stp>EM_S_STM07_IS</stp>
        <stp>4</stp>
        <stp>300316.SZ</stp>
        <stp>61</stp>
        <stp>12/31/2010</stp>
        <stp>1</stp>
        <tr r="D1611" s="2"/>
      </tp>
      <tp>
        <v>260283661.59999999</v>
        <stp/>
        <stp>EM_S_STM07_IS</stp>
        <stp>4</stp>
        <stp>002327.SZ</stp>
        <stp>61</stp>
        <stp>12/31/2012</stp>
        <stp>1</stp>
        <tr r="H798" s="2"/>
      </tp>
      <tp>
        <v>55675667.549999997</v>
        <stp/>
        <stp>EM_S_STM07_IS</stp>
        <stp>4</stp>
        <stp>300317.SZ</stp>
        <stp>61</stp>
        <stp>12/31/2010</stp>
        <stp>1</stp>
        <tr r="D1612" s="2"/>
      </tp>
      <tp>
        <v>32848470.960000001</v>
        <stp/>
        <stp>EM_S_STM07_IS</stp>
        <stp>4</stp>
        <stp>002328.SZ</stp>
        <stp>61</stp>
        <stp>12/31/2012</stp>
        <stp>1</stp>
        <tr r="H799" s="2"/>
      </tp>
      <tp>
        <v>33743606.68</v>
        <stp/>
        <stp>EM_S_STM07_IS</stp>
        <stp>4</stp>
        <stp>300318.SZ</stp>
        <stp>61</stp>
        <stp>12/31/2010</stp>
        <stp>1</stp>
        <tr r="D1613" s="2"/>
      </tp>
      <tp>
        <v>32644674.949999999</v>
        <stp/>
        <stp>EM_S_STM07_IS</stp>
        <stp>4</stp>
        <stp>002329.SZ</stp>
        <stp>61</stp>
        <stp>12/31/2012</stp>
        <stp>1</stp>
        <tr r="H800" s="2"/>
      </tp>
      <tp>
        <v>25644931.440000001</v>
        <stp/>
        <stp>EM_S_STM07_IS</stp>
        <stp>4</stp>
        <stp>300319.SZ</stp>
        <stp>61</stp>
        <stp>12/31/2010</stp>
        <stp>1</stp>
        <tr r="D1614" s="2"/>
      </tp>
      <tp>
        <v>48626573.880000003</v>
        <stp/>
        <stp>EM_S_STM07_IS</stp>
        <stp>4</stp>
        <stp>002330.SZ</stp>
        <stp>61</stp>
        <stp>12/31/2012</stp>
        <stp>1</stp>
        <tr r="H801" s="2"/>
      </tp>
      <tp>
        <v>33607997.420000002</v>
        <stp/>
        <stp>EM_S_STM07_IS</stp>
        <stp>4</stp>
        <stp>300300.SZ</stp>
        <stp>61</stp>
        <stp>12/31/2010</stp>
        <stp>1</stp>
        <tr r="D1595" s="2"/>
      </tp>
      <tp>
        <v>65669178.850000001</v>
        <stp/>
        <stp>EM_S_STM07_IS</stp>
        <stp>4</stp>
        <stp>002331.SZ</stp>
        <stp>61</stp>
        <stp>12/31/2012</stp>
        <stp>1</stp>
        <tr r="H802" s="2"/>
      </tp>
      <tp>
        <v>36125500.109999999</v>
        <stp/>
        <stp>EM_S_STM07_IS</stp>
        <stp>4</stp>
        <stp>300301.SZ</stp>
        <stp>61</stp>
        <stp>12/31/2010</stp>
        <stp>1</stp>
        <tr r="D1596" s="2"/>
      </tp>
      <tp>
        <v>120557254.13</v>
        <stp/>
        <stp>EM_S_STM07_IS</stp>
        <stp>4</stp>
        <stp>002332.SZ</stp>
        <stp>61</stp>
        <stp>12/31/2012</stp>
        <stp>1</stp>
        <tr r="H803" s="2"/>
      </tp>
      <tp>
        <v>31866626.109999999</v>
        <stp/>
        <stp>EM_S_STM07_IS</stp>
        <stp>4</stp>
        <stp>300302.SZ</stp>
        <stp>61</stp>
        <stp>12/31/2010</stp>
        <stp>1</stp>
        <tr r="D1597" s="2"/>
      </tp>
      <tp>
        <v>3705968984.7399998</v>
        <stp/>
        <stp>EM_S_STM07_IS</stp>
        <stp>4</stp>
        <stp>000333.SZ</stp>
        <stp>61</stp>
        <stp>12/31/2010</stp>
        <stp>1</stp>
        <tr r="D79" s="2"/>
      </tp>
      <tp>
        <v>84426880.939999998</v>
        <stp/>
        <stp>EM_S_STM07_IS</stp>
        <stp>4</stp>
        <stp>002333.SZ</stp>
        <stp>61</stp>
        <stp>12/31/2012</stp>
        <stp>1</stp>
        <tr r="H804" s="2"/>
      </tp>
      <tp>
        <v>65128655.560000002</v>
        <stp/>
        <stp>EM_S_STM07_IS</stp>
        <stp>4</stp>
        <stp>300303.SZ</stp>
        <stp>61</stp>
        <stp>12/31/2010</stp>
        <stp>1</stp>
        <tr r="D1598" s="2"/>
      </tp>
      <tp>
        <v>90422864.269999996</v>
        <stp/>
        <stp>EM_S_STM07_IS</stp>
        <stp>4</stp>
        <stp>002334.SZ</stp>
        <stp>61</stp>
        <stp>12/31/2012</stp>
        <stp>1</stp>
        <tr r="H805" s="2"/>
      </tp>
      <tp>
        <v>54982784.689999998</v>
        <stp/>
        <stp>EM_S_STM07_IS</stp>
        <stp>4</stp>
        <stp>300304.SZ</stp>
        <stp>61</stp>
        <stp>12/31/2010</stp>
        <stp>1</stp>
        <tr r="D1599" s="2"/>
      </tp>
      <tp>
        <v>94672071.400000006</v>
        <stp/>
        <stp>EM_S_STM07_IS</stp>
        <stp>4</stp>
        <stp>002335.SZ</stp>
        <stp>61</stp>
        <stp>12/31/2012</stp>
        <stp>1</stp>
        <tr r="H806" s="2"/>
      </tp>
      <tp>
        <v>103186191.53</v>
        <stp/>
        <stp>EM_S_STM07_IS</stp>
        <stp>4</stp>
        <stp>300305.SZ</stp>
        <stp>61</stp>
        <stp>12/31/2010</stp>
        <stp>1</stp>
        <tr r="D1600" s="2"/>
      </tp>
      <tp>
        <v>-89614800.989999995</v>
        <stp/>
        <stp>EM_S_STM07_IS</stp>
        <stp>4</stp>
        <stp>002336.SZ</stp>
        <stp>61</stp>
        <stp>12/31/2012</stp>
        <stp>1</stp>
        <tr r="H807" s="2"/>
      </tp>
      <tp>
        <v>54429366.710000001</v>
        <stp/>
        <stp>EM_S_STM07_IS</stp>
        <stp>4</stp>
        <stp>300306.SZ</stp>
        <stp>61</stp>
        <stp>12/31/2010</stp>
        <stp>1</stp>
        <tr r="D1601" s="2"/>
      </tp>
      <tp>
        <v>12614413.5</v>
        <stp/>
        <stp>EM_S_STM07_IS</stp>
        <stp>4</stp>
        <stp>002337.SZ</stp>
        <stp>61</stp>
        <stp>12/31/2012</stp>
        <stp>1</stp>
        <tr r="H808" s="2"/>
      </tp>
      <tp>
        <v>552445991.77999997</v>
        <stp/>
        <stp>EM_S_STM07_IS</stp>
        <stp>4</stp>
        <stp>300307.SZ</stp>
        <stp>61</stp>
        <stp>12/31/2010</stp>
        <stp>1</stp>
        <tr r="D1602" s="2"/>
      </tp>
      <tp>
        <v>6782145439.6300001</v>
        <stp/>
        <stp>EM_S_STM07_IS</stp>
        <stp>4</stp>
        <stp>000338.SZ</stp>
        <stp>61</stp>
        <stp>12/31/2010</stp>
        <stp>1</stp>
        <tr r="D80" s="2"/>
      </tp>
      <tp>
        <v>56570102.159999996</v>
        <stp/>
        <stp>EM_S_STM07_IS</stp>
        <stp>4</stp>
        <stp>002338.SZ</stp>
        <stp>61</stp>
        <stp>12/31/2012</stp>
        <stp>1</stp>
        <tr r="H809" s="2"/>
      </tp>
      <tp>
        <v>41915851.770000003</v>
        <stp/>
        <stp>EM_S_STM07_IS</stp>
        <stp>4</stp>
        <stp>300308.SZ</stp>
        <stp>61</stp>
        <stp>12/31/2010</stp>
        <stp>1</stp>
        <tr r="D1603" s="2"/>
      </tp>
      <tp>
        <v>102765584.69</v>
        <stp/>
        <stp>EM_S_STM07_IS</stp>
        <stp>4</stp>
        <stp>002339.SZ</stp>
        <stp>61</stp>
        <stp>12/31/2012</stp>
        <stp>1</stp>
        <tr r="H810" s="2"/>
      </tp>
      <tp>
        <v>61649363.100000001</v>
        <stp/>
        <stp>EM_S_STM07_IS</stp>
        <stp>4</stp>
        <stp>300309.SZ</stp>
        <stp>61</stp>
        <stp>12/31/2010</stp>
        <stp>1</stp>
        <tr r="D1604" s="2"/>
      </tp>
      <tp>
        <v>125016607.5</v>
        <stp/>
        <stp>EM_S_STM07_IS</stp>
        <stp>4</stp>
        <stp>002300.SZ</stp>
        <stp>61</stp>
        <stp>12/31/2012</stp>
        <stp>1</stp>
        <tr r="H771" s="2"/>
      </tp>
      <tp>
        <v>30191021.68</v>
        <stp/>
        <stp>EM_S_STM07_IS</stp>
        <stp>4</stp>
        <stp>300330.SZ</stp>
        <stp>61</stp>
        <stp>12/31/2010</stp>
        <stp>1</stp>
        <tr r="D1625" s="2"/>
      </tp>
      <tp>
        <v>76551437.099999994</v>
        <stp/>
        <stp>EM_S_STM07_IS</stp>
        <stp>4</stp>
        <stp>000301.SZ</stp>
        <stp>61</stp>
        <stp>12/31/2010</stp>
        <stp>1</stp>
        <tr r="D78" s="2"/>
      </tp>
      <tp>
        <v>70071585.430000007</v>
        <stp/>
        <stp>EM_S_STM07_IS</stp>
        <stp>4</stp>
        <stp>002301.SZ</stp>
        <stp>61</stp>
        <stp>12/31/2012</stp>
        <stp>1</stp>
        <tr r="H772" s="2"/>
      </tp>
      <tp>
        <v>34419156.539999999</v>
        <stp/>
        <stp>EM_S_STM07_IS</stp>
        <stp>4</stp>
        <stp>300331.SZ</stp>
        <stp>61</stp>
        <stp>12/31/2010</stp>
        <stp>1</stp>
        <tr r="D1626" s="2"/>
      </tp>
      <tp>
        <v>109653144.45</v>
        <stp/>
        <stp>EM_S_STM07_IS</stp>
        <stp>4</stp>
        <stp>002302.SZ</stp>
        <stp>61</stp>
        <stp>12/31/2012</stp>
        <stp>1</stp>
        <tr r="H773" s="2"/>
      </tp>
      <tp>
        <v>29711604.77</v>
        <stp/>
        <stp>EM_S_STM07_IS</stp>
        <stp>4</stp>
        <stp>300332.SZ</stp>
        <stp>61</stp>
        <stp>12/31/2010</stp>
        <stp>1</stp>
        <tr r="D1627" s="2"/>
      </tp>
      <tp>
        <v>107191947.89</v>
        <stp/>
        <stp>EM_S_STM07_IS</stp>
        <stp>4</stp>
        <stp>002303.SZ</stp>
        <stp>61</stp>
        <stp>12/31/2012</stp>
        <stp>1</stp>
        <tr r="H774" s="2"/>
      </tp>
      <tp>
        <v>41711042.469999999</v>
        <stp/>
        <stp>EM_S_STM07_IS</stp>
        <stp>4</stp>
        <stp>300333.SZ</stp>
        <stp>61</stp>
        <stp>12/31/2010</stp>
        <stp>1</stp>
        <tr r="D1628" s="2"/>
      </tp>
      <tp>
        <v>6154302874.5200005</v>
        <stp/>
        <stp>EM_S_STM07_IS</stp>
        <stp>4</stp>
        <stp>002304.SZ</stp>
        <stp>61</stp>
        <stp>12/31/2012</stp>
        <stp>1</stp>
        <tr r="H775" s="2"/>
      </tp>
      <tp>
        <v>36923532.130000003</v>
        <stp/>
        <stp>EM_S_STM07_IS</stp>
        <stp>4</stp>
        <stp>300334.SZ</stp>
        <stp>61</stp>
        <stp>12/31/2010</stp>
        <stp>1</stp>
        <tr r="D1629" s="2"/>
      </tp>
      <tp>
        <v>445508023.94999999</v>
        <stp/>
        <stp>EM_S_STM07_IS</stp>
        <stp>4</stp>
        <stp>002305.SZ</stp>
        <stp>61</stp>
        <stp>12/31/2012</stp>
        <stp>1</stp>
        <tr r="H776" s="2"/>
      </tp>
      <tp>
        <v>39219147.200000003</v>
        <stp/>
        <stp>EM_S_STM07_IS</stp>
        <stp>4</stp>
        <stp>300335.SZ</stp>
        <stp>61</stp>
        <stp>12/31/2010</stp>
        <stp>1</stp>
        <tr r="D1630" s="2"/>
      </tp>
      <tp>
        <v>81929873.019999996</v>
        <stp/>
        <stp>EM_S_STM07_IS</stp>
        <stp>4</stp>
        <stp>002306.SZ</stp>
        <stp>61</stp>
        <stp>12/31/2012</stp>
        <stp>1</stp>
        <tr r="H777" s="2"/>
      </tp>
      <tp>
        <v>31798619.219999999</v>
        <stp/>
        <stp>EM_S_STM07_IS</stp>
        <stp>4</stp>
        <stp>300336.SZ</stp>
        <stp>61</stp>
        <stp>12/31/2010</stp>
        <stp>1</stp>
        <tr r="D1631" s="2"/>
      </tp>
      <tp>
        <v>37538882.509999998</v>
        <stp/>
        <stp>EM_S_STM07_IS</stp>
        <stp>4</stp>
        <stp>002307.SZ</stp>
        <stp>61</stp>
        <stp>12/31/2012</stp>
        <stp>1</stp>
        <tr r="H778" s="2"/>
      </tp>
      <tp>
        <v>91498361.609999999</v>
        <stp/>
        <stp>EM_S_STM07_IS</stp>
        <stp>4</stp>
        <stp>300337.SZ</stp>
        <stp>61</stp>
        <stp>12/31/2010</stp>
        <stp>1</stp>
        <tr r="D1632" s="2"/>
      </tp>
      <tp>
        <v>338139825.61000001</v>
        <stp/>
        <stp>EM_S_STM07_IS</stp>
        <stp>4</stp>
        <stp>002308.SZ</stp>
        <stp>61</stp>
        <stp>12/31/2012</stp>
        <stp>1</stp>
        <tr r="H779" s="2"/>
      </tp>
      <tp>
        <v>39344340.399999999</v>
        <stp/>
        <stp>EM_S_STM07_IS</stp>
        <stp>4</stp>
        <stp>300338.SZ</stp>
        <stp>61</stp>
        <stp>12/31/2010</stp>
        <stp>1</stp>
        <tr r="D1633" s="2"/>
      </tp>
      <tp>
        <v>236040314.96000001</v>
        <stp/>
        <stp>EM_S_STM07_IS</stp>
        <stp>4</stp>
        <stp>002309.SZ</stp>
        <stp>61</stp>
        <stp>12/31/2012</stp>
        <stp>1</stp>
        <tr r="H780" s="2"/>
      </tp>
      <tp>
        <v>32779502.649999999</v>
        <stp/>
        <stp>EM_S_STM07_IS</stp>
        <stp>4</stp>
        <stp>300339.SZ</stp>
        <stp>61</stp>
        <stp>12/31/2010</stp>
        <stp>1</stp>
        <tr r="D1634" s="2"/>
      </tp>
      <tp>
        <v>688122933.46000004</v>
        <stp/>
        <stp>EM_S_STM07_IS</stp>
        <stp>4</stp>
        <stp>002310.SZ</stp>
        <stp>61</stp>
        <stp>12/31/2012</stp>
        <stp>1</stp>
        <tr r="H781" s="2"/>
      </tp>
      <tp>
        <v>44413885.630000003</v>
        <stp/>
        <stp>EM_S_STM07_IS</stp>
        <stp>4</stp>
        <stp>300320.SZ</stp>
        <stp>61</stp>
        <stp>12/31/2010</stp>
        <stp>1</stp>
        <tr r="D1615" s="2"/>
      </tp>
      <tp>
        <v>452337470.72000003</v>
        <stp/>
        <stp>EM_S_STM07_IS</stp>
        <stp>4</stp>
        <stp>002311.SZ</stp>
        <stp>61</stp>
        <stp>12/31/2012</stp>
        <stp>1</stp>
        <tr r="H782" s="2"/>
      </tp>
      <tp>
        <v>42383898.729999997</v>
        <stp/>
        <stp>EM_S_STM07_IS</stp>
        <stp>4</stp>
        <stp>300321.SZ</stp>
        <stp>61</stp>
        <stp>12/31/2010</stp>
        <stp>1</stp>
        <tr r="D1616" s="2"/>
      </tp>
      <tp>
        <v>56656033.740000002</v>
        <stp/>
        <stp>EM_S_STM07_IS</stp>
        <stp>4</stp>
        <stp>002312.SZ</stp>
        <stp>61</stp>
        <stp>12/31/2012</stp>
        <stp>1</stp>
        <tr r="H783" s="2"/>
      </tp>
      <tp>
        <v>23672404.07</v>
        <stp/>
        <stp>EM_S_STM07_IS</stp>
        <stp>4</stp>
        <stp>300322.SZ</stp>
        <stp>61</stp>
        <stp>12/31/2010</stp>
        <stp>1</stp>
        <tr r="D1617" s="2"/>
      </tp>
      <tp>
        <v>171428769.31</v>
        <stp/>
        <stp>EM_S_STM07_IS</stp>
        <stp>4</stp>
        <stp>002313.SZ</stp>
        <stp>61</stp>
        <stp>12/31/2012</stp>
        <stp>1</stp>
        <tr r="H784" s="2"/>
      </tp>
      <tp>
        <v>111813837.64</v>
        <stp/>
        <stp>EM_S_STM07_IS</stp>
        <stp>4</stp>
        <stp>300323.SZ</stp>
        <stp>61</stp>
        <stp>12/31/2010</stp>
        <stp>1</stp>
        <tr r="D1618" s="2"/>
      </tp>
      <tp>
        <v>-104619703.23</v>
        <stp/>
        <stp>EM_S_STM07_IS</stp>
        <stp>4</stp>
        <stp>002314.SZ</stp>
        <stp>61</stp>
        <stp>12/31/2012</stp>
        <stp>1</stp>
        <tr r="H785" s="2"/>
      </tp>
      <tp>
        <v>26852136.379999999</v>
        <stp/>
        <stp>EM_S_STM07_IS</stp>
        <stp>4</stp>
        <stp>300324.SZ</stp>
        <stp>61</stp>
        <stp>12/31/2010</stp>
        <stp>1</stp>
        <tr r="D1619" s="2"/>
      </tp>
      <tp>
        <v>125573209.83</v>
        <stp/>
        <stp>EM_S_STM07_IS</stp>
        <stp>4</stp>
        <stp>002315.SZ</stp>
        <stp>61</stp>
        <stp>12/31/2012</stp>
        <stp>1</stp>
        <tr r="H786" s="2"/>
      </tp>
      <tp>
        <v>47088521.859999999</v>
        <stp/>
        <stp>EM_S_STM07_IS</stp>
        <stp>4</stp>
        <stp>300325.SZ</stp>
        <stp>61</stp>
        <stp>12/31/2010</stp>
        <stp>1</stp>
        <tr r="D1620" s="2"/>
      </tp>
      <tp>
        <v>56249598.399999999</v>
        <stp/>
        <stp>EM_S_STM07_IS</stp>
        <stp>4</stp>
        <stp>002316.SZ</stp>
        <stp>61</stp>
        <stp>12/31/2012</stp>
        <stp>1</stp>
        <tr r="H787" s="2"/>
      </tp>
      <tp>
        <v>35602690.289999999</v>
        <stp/>
        <stp>EM_S_STM07_IS</stp>
        <stp>4</stp>
        <stp>300326.SZ</stp>
        <stp>61</stp>
        <stp>12/31/2010</stp>
        <stp>1</stp>
        <tr r="D1621" s="2"/>
      </tp>
      <tp>
        <v>181511696.96000001</v>
        <stp/>
        <stp>EM_S_STM07_IS</stp>
        <stp>4</stp>
        <stp>002317.SZ</stp>
        <stp>61</stp>
        <stp>12/31/2012</stp>
        <stp>1</stp>
        <tr r="H788" s="2"/>
      </tp>
      <tp>
        <v>59582644.170000002</v>
        <stp/>
        <stp>EM_S_STM07_IS</stp>
        <stp>4</stp>
        <stp>300327.SZ</stp>
        <stp>61</stp>
        <stp>12/31/2010</stp>
        <stp>1</stp>
        <tr r="D1622" s="2"/>
      </tp>
      <tp>
        <v>154895976.94999999</v>
        <stp/>
        <stp>EM_S_STM07_IS</stp>
        <stp>4</stp>
        <stp>002318.SZ</stp>
        <stp>61</stp>
        <stp>12/31/2012</stp>
        <stp>1</stp>
        <tr r="H789" s="2"/>
      </tp>
      <tp>
        <v>48818122.090000004</v>
        <stp/>
        <stp>EM_S_STM07_IS</stp>
        <stp>4</stp>
        <stp>300328.SZ</stp>
        <stp>61</stp>
        <stp>12/31/2010</stp>
        <stp>1</stp>
        <tr r="D1623" s="2"/>
      </tp>
      <tp>
        <v>19965945.489999998</v>
        <stp/>
        <stp>EM_S_STM07_IS</stp>
        <stp>4</stp>
        <stp>002319.SZ</stp>
        <stp>61</stp>
        <stp>12/31/2012</stp>
        <stp>1</stp>
        <tr r="H790" s="2"/>
      </tp>
      <tp>
        <v>33963568.439999998</v>
        <stp/>
        <stp>EM_S_STM07_IS</stp>
        <stp>4</stp>
        <stp>300329.SZ</stp>
        <stp>61</stp>
        <stp>12/31/2010</stp>
        <stp>1</stp>
        <tr r="D1624" s="2"/>
      </tp>
      <tp>
        <v>69265182.260000005</v>
        <stp/>
        <stp>EM_S_STM07_IS</stp>
        <stp>4</stp>
        <stp>002360.SZ</stp>
        <stp>61</stp>
        <stp>12/31/2012</stp>
        <stp>1</stp>
        <tr r="H831" s="2"/>
      </tp>
      <tp>
        <v>25316476.059999999</v>
        <stp/>
        <stp>EM_S_STM07_IS</stp>
        <stp>4</stp>
        <stp>300350.SZ</stp>
        <stp>61</stp>
        <stp>12/31/2010</stp>
        <stp>1</stp>
        <tr r="D1645" s="2"/>
      </tp>
      <tp>
        <v>59765745.579999998</v>
        <stp/>
        <stp>EM_S_STM07_IS</stp>
        <stp>4</stp>
        <stp>002361.SZ</stp>
        <stp>61</stp>
        <stp>12/31/2012</stp>
        <stp>1</stp>
        <tr r="H832" s="2"/>
      </tp>
      <tp>
        <v>62087823.369999997</v>
        <stp/>
        <stp>EM_S_STM07_IS</stp>
        <stp>4</stp>
        <stp>300351.SZ</stp>
        <stp>61</stp>
        <stp>12/31/2010</stp>
        <stp>1</stp>
        <tr r="D1646" s="2"/>
      </tp>
      <tp>
        <v>11527078.619999999</v>
        <stp/>
        <stp>EM_S_STM07_IS</stp>
        <stp>4</stp>
        <stp>002362.SZ</stp>
        <stp>61</stp>
        <stp>12/31/2012</stp>
        <stp>1</stp>
        <tr r="H833" s="2"/>
      </tp>
      <tp>
        <v>40284492.68</v>
        <stp/>
        <stp>EM_S_STM07_IS</stp>
        <stp>4</stp>
        <stp>300352.SZ</stp>
        <stp>61</stp>
        <stp>12/31/2010</stp>
        <stp>1</stp>
        <tr r="D1647" s="2"/>
      </tp>
      <tp>
        <v>38437096.850000001</v>
        <stp/>
        <stp>EM_S_STM07_IS</stp>
        <stp>4</stp>
        <stp>002363.SZ</stp>
        <stp>61</stp>
        <stp>12/31/2012</stp>
        <stp>1</stp>
        <tr r="H834" s="2"/>
      </tp>
      <tp>
        <v>24953145.219999999</v>
        <stp/>
        <stp>EM_S_STM07_IS</stp>
        <stp>4</stp>
        <stp>300353.SZ</stp>
        <stp>61</stp>
        <stp>12/31/2010</stp>
        <stp>1</stp>
        <tr r="D1648" s="2"/>
      </tp>
      <tp>
        <v>85641475.219999999</v>
        <stp/>
        <stp>EM_S_STM07_IS</stp>
        <stp>4</stp>
        <stp>002364.SZ</stp>
        <stp>61</stp>
        <stp>12/31/2012</stp>
        <stp>1</stp>
        <tr r="H835" s="2"/>
      </tp>
      <tp>
        <v>22057103.370000001</v>
        <stp/>
        <stp>EM_S_STM07_IS</stp>
        <stp>4</stp>
        <stp>300354.SZ</stp>
        <stp>61</stp>
        <stp>12/31/2010</stp>
        <stp>1</stp>
        <tr r="D1649" s="2"/>
      </tp>
      <tp>
        <v>75356029.310000002</v>
        <stp/>
        <stp>EM_S_STM07_IS</stp>
        <stp>4</stp>
        <stp>002365.SZ</stp>
        <stp>61</stp>
        <stp>12/31/2012</stp>
        <stp>1</stp>
        <tr r="H836" s="2"/>
      </tp>
      <tp>
        <v>65447787.43</v>
        <stp/>
        <stp>EM_S_STM07_IS</stp>
        <stp>4</stp>
        <stp>300355.SZ</stp>
        <stp>61</stp>
        <stp>12/31/2010</stp>
        <stp>1</stp>
        <tr r="D1650" s="2"/>
      </tp>
      <tp>
        <v>32185585.890000001</v>
        <stp/>
        <stp>EM_S_STM07_IS</stp>
        <stp>4</stp>
        <stp>002366.SZ</stp>
        <stp>61</stp>
        <stp>12/31/2012</stp>
        <stp>1</stp>
        <tr r="H837" s="2"/>
      </tp>
      <tp>
        <v>37664775.240000002</v>
        <stp/>
        <stp>EM_S_STM07_IS</stp>
        <stp>4</stp>
        <stp>300356.SZ</stp>
        <stp>61</stp>
        <stp>12/31/2010</stp>
        <stp>1</stp>
        <tr r="D1651" s="2"/>
      </tp>
      <tp>
        <v>186978749.5</v>
        <stp/>
        <stp>EM_S_STM07_IS</stp>
        <stp>4</stp>
        <stp>002367.SZ</stp>
        <stp>61</stp>
        <stp>12/31/2012</stp>
        <stp>1</stp>
        <tr r="H838" s="2"/>
      </tp>
      <tp>
        <v>18405879.370000001</v>
        <stp/>
        <stp>EM_S_STM07_IS</stp>
        <stp>4</stp>
        <stp>300357.SZ</stp>
        <stp>61</stp>
        <stp>12/31/2010</stp>
        <stp>1</stp>
        <tr r="D1652" s="2"/>
      </tp>
      <tp>
        <v>132227449.04000001</v>
        <stp/>
        <stp>EM_S_STM07_IS</stp>
        <stp>4</stp>
        <stp>002368.SZ</stp>
        <stp>61</stp>
        <stp>12/31/2012</stp>
        <stp>1</stp>
        <tr r="H839" s="2"/>
      </tp>
      <tp>
        <v>53175015.75</v>
        <stp/>
        <stp>EM_S_STM07_IS</stp>
        <stp>4</stp>
        <stp>300358.SZ</stp>
        <stp>61</stp>
        <stp>12/31/2010</stp>
        <stp>1</stp>
        <tr r="D1653" s="2"/>
      </tp>
      <tp>
        <v>84938989.299999997</v>
        <stp/>
        <stp>EM_S_STM07_IS</stp>
        <stp>4</stp>
        <stp>002369.SZ</stp>
        <stp>61</stp>
        <stp>12/31/2012</stp>
        <stp>1</stp>
        <tr r="H840" s="2"/>
      </tp>
      <tp>
        <v>27488892.280000001</v>
        <stp/>
        <stp>EM_S_STM07_IS</stp>
        <stp>4</stp>
        <stp>300359.SZ</stp>
        <stp>61</stp>
        <stp>12/31/2010</stp>
        <stp>1</stp>
        <tr r="D1654" s="2"/>
      </tp>
      <tp>
        <v>-25717528.390000001</v>
        <stp/>
        <stp>EM_S_STM07_IS</stp>
        <stp>4</stp>
        <stp>002370.SZ</stp>
        <stp>61</stp>
        <stp>12/31/2012</stp>
        <stp>1</stp>
        <tr r="H841" s="2"/>
      </tp>
      <tp>
        <v>35455076.119999997</v>
        <stp/>
        <stp>EM_S_STM07_IS</stp>
        <stp>4</stp>
        <stp>300340.SZ</stp>
        <stp>61</stp>
        <stp>12/31/2010</stp>
        <stp>1</stp>
        <tr r="D1635" s="2"/>
      </tp>
      <tp>
        <v>141160725.15000001</v>
        <stp/>
        <stp>EM_S_STM07_IS</stp>
        <stp>4</stp>
        <stp>002371.SZ</stp>
        <stp>61</stp>
        <stp>12/31/2012</stp>
        <stp>1</stp>
        <tr r="H842" s="2"/>
      </tp>
      <tp>
        <v>43366830</v>
        <stp/>
        <stp>EM_S_STM07_IS</stp>
        <stp>4</stp>
        <stp>300341.SZ</stp>
        <stp>61</stp>
        <stp>12/31/2010</stp>
        <stp>1</stp>
        <tr r="D1636" s="2"/>
      </tp>
      <tp>
        <v>235936331.31</v>
        <stp/>
        <stp>EM_S_STM07_IS</stp>
        <stp>4</stp>
        <stp>002372.SZ</stp>
        <stp>61</stp>
        <stp>12/31/2012</stp>
        <stp>1</stp>
        <tr r="H843" s="2"/>
      </tp>
      <tp>
        <v>59172423.060000002</v>
        <stp/>
        <stp>EM_S_STM07_IS</stp>
        <stp>4</stp>
        <stp>300342.SZ</stp>
        <stp>61</stp>
        <stp>12/31/2010</stp>
        <stp>1</stp>
        <tr r="D1637" s="2"/>
      </tp>
      <tp>
        <v>-59977088.219999999</v>
        <stp/>
        <stp>EM_S_STM07_IS</stp>
        <stp>4</stp>
        <stp>002373.SZ</stp>
        <stp>61</stp>
        <stp>12/31/2012</stp>
        <stp>1</stp>
        <tr r="H844" s="2"/>
      </tp>
      <tp>
        <v>32530103.16</v>
        <stp/>
        <stp>EM_S_STM07_IS</stp>
        <stp>4</stp>
        <stp>300343.SZ</stp>
        <stp>61</stp>
        <stp>12/31/2010</stp>
        <stp>1</stp>
        <tr r="D1638" s="2"/>
      </tp>
      <tp>
        <v>41175191.229999997</v>
        <stp/>
        <stp>EM_S_STM07_IS</stp>
        <stp>4</stp>
        <stp>002374.SZ</stp>
        <stp>61</stp>
        <stp>12/31/2012</stp>
        <stp>1</stp>
        <tr r="H845" s="2"/>
      </tp>
      <tp>
        <v>47630709.030000001</v>
        <stp/>
        <stp>EM_S_STM07_IS</stp>
        <stp>4</stp>
        <stp>300344.SZ</stp>
        <stp>61</stp>
        <stp>12/31/2010</stp>
        <stp>1</stp>
        <tr r="D1639" s="2"/>
      </tp>
      <tp>
        <v>634496804.10000002</v>
        <stp/>
        <stp>EM_S_STM07_IS</stp>
        <stp>4</stp>
        <stp>002375.SZ</stp>
        <stp>61</stp>
        <stp>12/31/2012</stp>
        <stp>1</stp>
        <tr r="H846" s="2"/>
      </tp>
      <tp>
        <v>46510732.840000004</v>
        <stp/>
        <stp>EM_S_STM07_IS</stp>
        <stp>4</stp>
        <stp>300345.SZ</stp>
        <stp>61</stp>
        <stp>12/31/2010</stp>
        <stp>1</stp>
        <tr r="D1640" s="2"/>
      </tp>
      <tp>
        <v>205289994.06999999</v>
        <stp/>
        <stp>EM_S_STM07_IS</stp>
        <stp>4</stp>
        <stp>002376.SZ</stp>
        <stp>61</stp>
        <stp>12/31/2012</stp>
        <stp>1</stp>
        <tr r="H847" s="2"/>
      </tp>
      <tp>
        <v>56119965.32</v>
        <stp/>
        <stp>EM_S_STM07_IS</stp>
        <stp>4</stp>
        <stp>300346.SZ</stp>
        <stp>61</stp>
        <stp>12/31/2010</stp>
        <stp>1</stp>
        <tr r="D1641" s="2"/>
      </tp>
      <tp>
        <v>21037918.34</v>
        <stp/>
        <stp>EM_S_STM07_IS</stp>
        <stp>4</stp>
        <stp>002377.SZ</stp>
        <stp>61</stp>
        <stp>12/31/2012</stp>
        <stp>1</stp>
        <tr r="H848" s="2"/>
      </tp>
      <tp>
        <v>31709272.77</v>
        <stp/>
        <stp>EM_S_STM07_IS</stp>
        <stp>4</stp>
        <stp>300347.SZ</stp>
        <stp>61</stp>
        <stp>12/31/2010</stp>
        <stp>1</stp>
        <tr r="D1642" s="2"/>
      </tp>
      <tp>
        <v>131662641.56999999</v>
        <stp/>
        <stp>EM_S_STM07_IS</stp>
        <stp>4</stp>
        <stp>002378.SZ</stp>
        <stp>61</stp>
        <stp>12/31/2012</stp>
        <stp>1</stp>
        <tr r="H849" s="2"/>
      </tp>
      <tp>
        <v>31044820.390000001</v>
        <stp/>
        <stp>EM_S_STM07_IS</stp>
        <stp>4</stp>
        <stp>300348.SZ</stp>
        <stp>61</stp>
        <stp>12/31/2010</stp>
        <stp>1</stp>
        <tr r="D1643" s="2"/>
      </tp>
      <tp>
        <v>20370278.879999999</v>
        <stp/>
        <stp>EM_S_STM07_IS</stp>
        <stp>4</stp>
        <stp>002379.SZ</stp>
        <stp>61</stp>
        <stp>12/31/2012</stp>
        <stp>1</stp>
        <tr r="H850" s="2"/>
      </tp>
      <tp>
        <v>31377078.760000002</v>
        <stp/>
        <stp>EM_S_STM07_IS</stp>
        <stp>4</stp>
        <stp>300349.SZ</stp>
        <stp>61</stp>
        <stp>12/31/2010</stp>
        <stp>1</stp>
        <tr r="D1644" s="2"/>
      </tp>
      <tp>
        <v>134635571.00999999</v>
        <stp/>
        <stp>EM_S_STM07_IS</stp>
        <stp>4</stp>
        <stp>002340.SZ</stp>
        <stp>61</stp>
        <stp>12/31/2012</stp>
        <stp>1</stp>
        <tr r="H811" s="2"/>
      </tp>
      <tp>
        <v>35568704.07</v>
        <stp/>
        <stp>EM_S_STM07_IS</stp>
        <stp>4</stp>
        <stp>300370.SZ</stp>
        <stp>61</stp>
        <stp>12/31/2010</stp>
        <stp>1</stp>
        <tr r="D1664" s="2"/>
      </tp>
      <tp>
        <v>94045628.430000007</v>
        <stp/>
        <stp>EM_S_STM07_IS</stp>
        <stp>4</stp>
        <stp>002341.SZ</stp>
        <stp>61</stp>
        <stp>12/31/2012</stp>
        <stp>1</stp>
        <tr r="H812" s="2"/>
      </tp>
      <tp>
        <v>36139817.219999999</v>
        <stp/>
        <stp>EM_S_STM07_IS</stp>
        <stp>4</stp>
        <stp>300371.SZ</stp>
        <stp>61</stp>
        <stp>12/31/2010</stp>
        <stp>1</stp>
        <tr r="D1665" s="2"/>
      </tp>
      <tp>
        <v>120673440.28</v>
        <stp/>
        <stp>EM_S_STM07_IS</stp>
        <stp>4</stp>
        <stp>002342.SZ</stp>
        <stp>61</stp>
        <stp>12/31/2012</stp>
        <stp>1</stp>
        <tr r="H813" s="2"/>
      </tp>
      <tp>
        <v>59031103.899999999</v>
        <stp/>
        <stp>EM_S_STM07_IS</stp>
        <stp>4</stp>
        <stp>300372.SZ</stp>
        <stp>61</stp>
        <stp>12/31/2010</stp>
        <stp>1</stp>
        <tr r="D1666" s="2"/>
      </tp>
      <tp>
        <v>72328806.900000006</v>
        <stp/>
        <stp>EM_S_STM07_IS</stp>
        <stp>4</stp>
        <stp>002343.SZ</stp>
        <stp>61</stp>
        <stp>12/31/2012</stp>
        <stp>1</stp>
        <tr r="H814" s="2"/>
      </tp>
      <tp>
        <v>45288282.780000001</v>
        <stp/>
        <stp>EM_S_STM07_IS</stp>
        <stp>4</stp>
        <stp>300373.SZ</stp>
        <stp>61</stp>
        <stp>12/31/2010</stp>
        <stp>1</stp>
        <tr r="D1667" s="2"/>
      </tp>
      <tp>
        <v>704558947.95000005</v>
        <stp/>
        <stp>EM_S_STM07_IS</stp>
        <stp>4</stp>
        <stp>002344.SZ</stp>
        <stp>61</stp>
        <stp>12/31/2012</stp>
        <stp>1</stp>
        <tr r="H815" s="2"/>
      </tp>
      <tp t="s">
        <v/>
        <stp/>
        <stp>EM_S_STM07_IS</stp>
        <stp>4</stp>
        <stp>300374.SZ</stp>
        <stp>61</stp>
        <stp>12/31/2010</stp>
        <stp>1</stp>
        <tr r="D1668" s="2"/>
      </tp>
      <tp>
        <v>130076582.28</v>
        <stp/>
        <stp>EM_S_STM07_IS</stp>
        <stp>4</stp>
        <stp>002345.SZ</stp>
        <stp>61</stp>
        <stp>12/31/2012</stp>
        <stp>1</stp>
        <tr r="H816" s="2"/>
      </tp>
      <tp>
        <v>63952556.18</v>
        <stp/>
        <stp>EM_S_STM07_IS</stp>
        <stp>4</stp>
        <stp>300375.SZ</stp>
        <stp>61</stp>
        <stp>12/31/2010</stp>
        <stp>1</stp>
        <tr r="D1669" s="2"/>
      </tp>
      <tp>
        <v>20920631.260000002</v>
        <stp/>
        <stp>EM_S_STM07_IS</stp>
        <stp>4</stp>
        <stp>002346.SZ</stp>
        <stp>61</stp>
        <stp>12/31/2012</stp>
        <stp>1</stp>
        <tr r="H817" s="2"/>
      </tp>
      <tp>
        <v>83232634.379999995</v>
        <stp/>
        <stp>EM_S_STM07_IS</stp>
        <stp>4</stp>
        <stp>300376.SZ</stp>
        <stp>61</stp>
        <stp>12/31/2010</stp>
        <stp>1</stp>
        <tr r="D1670" s="2"/>
      </tp>
      <tp>
        <v>42681862.07</v>
        <stp/>
        <stp>EM_S_STM07_IS</stp>
        <stp>4</stp>
        <stp>002347.SZ</stp>
        <stp>61</stp>
        <stp>12/31/2012</stp>
        <stp>1</stp>
        <tr r="H818" s="2"/>
      </tp>
      <tp>
        <v>31537773.93</v>
        <stp/>
        <stp>EM_S_STM07_IS</stp>
        <stp>4</stp>
        <stp>300377.SZ</stp>
        <stp>61</stp>
        <stp>12/31/2010</stp>
        <stp>1</stp>
        <tr r="D1671" s="2"/>
      </tp>
      <tp>
        <v>64429426.780000001</v>
        <stp/>
        <stp>EM_S_STM07_IS</stp>
        <stp>4</stp>
        <stp>002348.SZ</stp>
        <stp>61</stp>
        <stp>12/31/2012</stp>
        <stp>1</stp>
        <tr r="H819" s="2"/>
      </tp>
      <tp>
        <v>50372466.740000002</v>
        <stp/>
        <stp>EM_S_STM07_IS</stp>
        <stp>4</stp>
        <stp>300378.SZ</stp>
        <stp>61</stp>
        <stp>12/31/2010</stp>
        <stp>1</stp>
        <tr r="D1672" s="2"/>
      </tp>
      <tp>
        <v>49223171.460000001</v>
        <stp/>
        <stp>EM_S_STM07_IS</stp>
        <stp>4</stp>
        <stp>002349.SZ</stp>
        <stp>61</stp>
        <stp>12/31/2012</stp>
        <stp>1</stp>
        <tr r="H820" s="2"/>
      </tp>
      <tp>
        <v>29307557.850000001</v>
        <stp/>
        <stp>EM_S_STM07_IS</stp>
        <stp>4</stp>
        <stp>300379.SZ</stp>
        <stp>61</stp>
        <stp>12/31/2010</stp>
        <stp>1</stp>
        <tr r="D1673" s="2"/>
      </tp>
      <tp>
        <v>82156350.489999995</v>
        <stp/>
        <stp>EM_S_STM07_IS</stp>
        <stp>4</stp>
        <stp>002350.SZ</stp>
        <stp>61</stp>
        <stp>12/31/2012</stp>
        <stp>1</stp>
        <tr r="H821" s="2"/>
      </tp>
      <tp>
        <v>33216421.93</v>
        <stp/>
        <stp>EM_S_STM07_IS</stp>
        <stp>4</stp>
        <stp>300360.SZ</stp>
        <stp>61</stp>
        <stp>12/31/2010</stp>
        <stp>1</stp>
        <tr r="D1655" s="2"/>
      </tp>
      <tp>
        <v>97550834.170000002</v>
        <stp/>
        <stp>EM_S_STM07_IS</stp>
        <stp>4</stp>
        <stp>002351.SZ</stp>
        <stp>61</stp>
        <stp>12/31/2012</stp>
        <stp>1</stp>
        <tr r="H822" s="2"/>
      </tp>
      <tp>
        <v>47785243.969999999</v>
        <stp/>
        <stp>EM_S_STM07_IS</stp>
        <stp>4</stp>
        <stp>002352.SZ</stp>
        <stp>61</stp>
        <stp>12/31/2012</stp>
        <stp>1</stp>
        <tr r="H823" s="2"/>
      </tp>
      <tp>
        <v>28691148.02</v>
        <stp/>
        <stp>EM_S_STM07_IS</stp>
        <stp>4</stp>
        <stp>300362.SZ</stp>
        <stp>61</stp>
        <stp>12/31/2010</stp>
        <stp>1</stp>
        <tr r="D1656" s="2"/>
      </tp>
      <tp>
        <v>643202645.15999997</v>
        <stp/>
        <stp>EM_S_STM07_IS</stp>
        <stp>4</stp>
        <stp>002353.SZ</stp>
        <stp>61</stp>
        <stp>12/31/2012</stp>
        <stp>1</stp>
        <tr r="H824" s="2"/>
      </tp>
      <tp>
        <v>43049632.880000003</v>
        <stp/>
        <stp>EM_S_STM07_IS</stp>
        <stp>4</stp>
        <stp>300363.SZ</stp>
        <stp>61</stp>
        <stp>12/31/2010</stp>
        <stp>1</stp>
        <tr r="D1657" s="2"/>
      </tp>
      <tp>
        <v>21455102.149999999</v>
        <stp/>
        <stp>EM_S_STM07_IS</stp>
        <stp>4</stp>
        <stp>002354.SZ</stp>
        <stp>61</stp>
        <stp>12/31/2012</stp>
        <stp>1</stp>
        <tr r="H825" s="2"/>
      </tp>
      <tp t="s">
        <v/>
        <stp/>
        <stp>EM_S_STM07_IS</stp>
        <stp>4</stp>
        <stp>300364.SZ</stp>
        <stp>61</stp>
        <stp>12/31/2010</stp>
        <stp>1</stp>
        <tr r="D1658" s="2"/>
      </tp>
      <tp>
        <v>62990506.090000004</v>
        <stp/>
        <stp>EM_S_STM07_IS</stp>
        <stp>4</stp>
        <stp>002355.SZ</stp>
        <stp>61</stp>
        <stp>12/31/2012</stp>
        <stp>1</stp>
        <tr r="H826" s="2"/>
      </tp>
      <tp>
        <v>30107381.390000001</v>
        <stp/>
        <stp>EM_S_STM07_IS</stp>
        <stp>4</stp>
        <stp>300365.SZ</stp>
        <stp>61</stp>
        <stp>12/31/2010</stp>
        <stp>1</stp>
        <tr r="D1659" s="2"/>
      </tp>
      <tp>
        <v>21147193.670000002</v>
        <stp/>
        <stp>EM_S_STM07_IS</stp>
        <stp>4</stp>
        <stp>002356.SZ</stp>
        <stp>61</stp>
        <stp>12/31/2012</stp>
        <stp>1</stp>
        <tr r="H827" s="2"/>
      </tp>
      <tp>
        <v>24735579.260000002</v>
        <stp/>
        <stp>EM_S_STM07_IS</stp>
        <stp>4</stp>
        <stp>300366.SZ</stp>
        <stp>61</stp>
        <stp>12/31/2010</stp>
        <stp>1</stp>
        <tr r="D1660" s="2"/>
      </tp>
      <tp>
        <v>83483134.819999993</v>
        <stp/>
        <stp>EM_S_STM07_IS</stp>
        <stp>4</stp>
        <stp>002357.SZ</stp>
        <stp>61</stp>
        <stp>12/31/2012</stp>
        <stp>1</stp>
        <tr r="H828" s="2"/>
      </tp>
      <tp>
        <v>35818010.329999998</v>
        <stp/>
        <stp>EM_S_STM07_IS</stp>
        <stp>4</stp>
        <stp>300367.SZ</stp>
        <stp>61</stp>
        <stp>12/31/2010</stp>
        <stp>1</stp>
        <tr r="D1661" s="2"/>
      </tp>
      <tp>
        <v>192166473.87</v>
        <stp/>
        <stp>EM_S_STM07_IS</stp>
        <stp>4</stp>
        <stp>002358.SZ</stp>
        <stp>61</stp>
        <stp>12/31/2012</stp>
        <stp>1</stp>
        <tr r="H829" s="2"/>
      </tp>
      <tp>
        <v>33081089.850000001</v>
        <stp/>
        <stp>EM_S_STM07_IS</stp>
        <stp>4</stp>
        <stp>300368.SZ</stp>
        <stp>61</stp>
        <stp>12/31/2010</stp>
        <stp>1</stp>
        <tr r="D1662" s="2"/>
      </tp>
      <tp>
        <v>26008237.850000001</v>
        <stp/>
        <stp>EM_S_STM07_IS</stp>
        <stp>4</stp>
        <stp>002359.SZ</stp>
        <stp>61</stp>
        <stp>12/31/2012</stp>
        <stp>1</stp>
        <tr r="H830" s="2"/>
      </tp>
      <tp>
        <v>65744874.789999999</v>
        <stp/>
        <stp>EM_S_STM07_IS</stp>
        <stp>4</stp>
        <stp>300369.SZ</stp>
        <stp>61</stp>
        <stp>12/31/2010</stp>
        <stp>1</stp>
        <tr r="D1663" s="2"/>
      </tp>
      <tp>
        <v>740046667.72000003</v>
        <stp/>
        <stp>EM_S_STM07_IS</stp>
        <stp>4</stp>
        <stp>600380.SH</stp>
        <stp>61</stp>
        <stp>12/31/2010</stp>
        <stp>1</stp>
        <tr r="D2199" s="2"/>
      </tp>
      <tp>
        <v>53582585.240000002</v>
        <stp/>
        <stp>EM_S_STM07_IS</stp>
        <stp>4</stp>
        <stp>600381.SH</stp>
        <stp>61</stp>
        <stp>12/31/2010</stp>
        <stp>1</stp>
        <tr r="D2200" s="2"/>
      </tp>
      <tp>
        <v>172234854.28999999</v>
        <stp/>
        <stp>EM_S_STM07_IS</stp>
        <stp>4</stp>
        <stp>600382.SH</stp>
        <stp>61</stp>
        <stp>12/31/2010</stp>
        <stp>1</stp>
        <tr r="D2201" s="2"/>
      </tp>
      <tp>
        <v>2694043630.7800002</v>
        <stp/>
        <stp>EM_S_STM07_IS</stp>
        <stp>4</stp>
        <stp>600383.SH</stp>
        <stp>61</stp>
        <stp>12/31/2010</stp>
        <stp>1</stp>
        <tr r="D2202" s="2"/>
      </tp>
      <tp>
        <v>-16489583.84</v>
        <stp/>
        <stp>EM_S_STM07_IS</stp>
        <stp>4</stp>
        <stp>600385.SH</stp>
        <stp>61</stp>
        <stp>12/31/2010</stp>
        <stp>1</stp>
        <tr r="D2203" s="2"/>
      </tp>
      <tp>
        <v>135170439.69</v>
        <stp/>
        <stp>EM_S_STM07_IS</stp>
        <stp>4</stp>
        <stp>600386.SH</stp>
        <stp>61</stp>
        <stp>12/31/2010</stp>
        <stp>1</stp>
        <tr r="D2204" s="2"/>
      </tp>
      <tp>
        <v>59763789.57</v>
        <stp/>
        <stp>EM_S_STM07_IS</stp>
        <stp>4</stp>
        <stp>600387.SH</stp>
        <stp>61</stp>
        <stp>12/31/2010</stp>
        <stp>1</stp>
        <tr r="D2205" s="2"/>
      </tp>
      <tp>
        <v>228540792.77000001</v>
        <stp/>
        <stp>EM_S_STM07_IS</stp>
        <stp>4</stp>
        <stp>600388.SH</stp>
        <stp>61</stp>
        <stp>12/31/2010</stp>
        <stp>1</stp>
        <tr r="D2206" s="2"/>
      </tp>
      <tp>
        <v>305409496.99000001</v>
        <stp/>
        <stp>EM_S_STM07_IS</stp>
        <stp>4</stp>
        <stp>601388.SH</stp>
        <stp>61</stp>
        <stp>12/31/2011</stp>
        <stp>1</stp>
        <tr r="F2760" s="2"/>
      </tp>
      <tp>
        <v>30777879.800000001</v>
        <stp/>
        <stp>EM_S_STM07_IS</stp>
        <stp>4</stp>
        <stp>600389.SH</stp>
        <stp>61</stp>
        <stp>12/31/2010</stp>
        <stp>1</stp>
        <tr r="D2207" s="2"/>
      </tp>
      <tp>
        <v>78667150.670000002</v>
        <stp/>
        <stp>EM_S_STM07_IS</stp>
        <stp>4</stp>
        <stp>603389.SH</stp>
        <stp>61</stp>
        <stp>12/31/2013</stp>
        <stp>1</stp>
        <tr r="J2944" s="2"/>
      </tp>
      <tp>
        <v>27942168.809999999</v>
        <stp/>
        <stp>EM_S_STM07_IS</stp>
        <stp>4</stp>
        <stp>600390.SH</stp>
        <stp>61</stp>
        <stp>12/31/2010</stp>
        <stp>1</stp>
        <tr r="D2208" s="2"/>
      </tp>
      <tp>
        <v>6690015000</v>
        <stp/>
        <stp>EM_S_STM07_IS</stp>
        <stp>4</stp>
        <stp>601390.SH</stp>
        <stp>61</stp>
        <stp>12/31/2011</stp>
        <stp>1</stp>
        <tr r="F2761" s="2"/>
      </tp>
      <tp>
        <v>46973403.32</v>
        <stp/>
        <stp>EM_S_STM07_IS</stp>
        <stp>4</stp>
        <stp>600391.SH</stp>
        <stp>61</stp>
        <stp>12/31/2010</stp>
        <stp>1</stp>
        <tr r="D2209" s="2"/>
      </tp>
      <tp>
        <v>-88191372.519999996</v>
        <stp/>
        <stp>EM_S_STM07_IS</stp>
        <stp>4</stp>
        <stp>600392.SH</stp>
        <stp>61</stp>
        <stp>12/31/2010</stp>
        <stp>1</stp>
        <tr r="D2210" s="2"/>
      </tp>
      <tp>
        <v>73817482.790000007</v>
        <stp/>
        <stp>EM_S_STM07_IS</stp>
        <stp>4</stp>
        <stp>600393.SH</stp>
        <stp>61</stp>
        <stp>12/31/2010</stp>
        <stp>1</stp>
        <tr r="D2211" s="2"/>
      </tp>
      <tp>
        <v>202091870.75999999</v>
        <stp/>
        <stp>EM_S_STM07_IS</stp>
        <stp>4</stp>
        <stp>603393.SH</stp>
        <stp>61</stp>
        <stp>12/31/2013</stp>
        <stp>1</stp>
        <tr r="J2945" s="2"/>
      </tp>
      <tp>
        <v>1345216397.3599999</v>
        <stp/>
        <stp>EM_S_STM07_IS</stp>
        <stp>4</stp>
        <stp>600395.SH</stp>
        <stp>61</stp>
        <stp>12/31/2010</stp>
        <stp>1</stp>
        <tr r="D2212" s="2"/>
      </tp>
      <tp>
        <v>6115963.6500000004</v>
        <stp/>
        <stp>EM_S_STM07_IS</stp>
        <stp>4</stp>
        <stp>600396.SH</stp>
        <stp>61</stp>
        <stp>12/31/2010</stp>
        <stp>1</stp>
        <tr r="D2213" s="2"/>
      </tp>
      <tp>
        <v>42444770.5</v>
        <stp/>
        <stp>EM_S_STM07_IS</stp>
        <stp>4</stp>
        <stp>600397.SH</stp>
        <stp>61</stp>
        <stp>12/31/2010</stp>
        <stp>1</stp>
        <tr r="D2214" s="2"/>
      </tp>
      <tp>
        <v>86149107.590000004</v>
        <stp/>
        <stp>EM_S_STM07_IS</stp>
        <stp>4</stp>
        <stp>600398.SH</stp>
        <stp>61</stp>
        <stp>12/31/2010</stp>
        <stp>1</stp>
        <tr r="D2215" s="2"/>
      </tp>
      <tp>
        <v>208265000000</v>
        <stp/>
        <stp>EM_S_STM07_IS</stp>
        <stp>4</stp>
        <stp>601398.SH</stp>
        <stp>61</stp>
        <stp>12/31/2011</stp>
        <stp>1</stp>
        <tr r="F2762" s="2"/>
      </tp>
      <tp>
        <v>53728992.460000001</v>
        <stp/>
        <stp>EM_S_STM07_IS</stp>
        <stp>4</stp>
        <stp>603398.SH</stp>
        <stp>61</stp>
        <stp>12/31/2013</stp>
        <stp>1</stp>
        <tr r="J2946" s="2"/>
      </tp>
      <tp>
        <v>31150281.789999999</v>
        <stp/>
        <stp>EM_S_STM07_IS</stp>
        <stp>4</stp>
        <stp>600399.SH</stp>
        <stp>61</stp>
        <stp>12/31/2010</stp>
        <stp>1</stp>
        <tr r="D2216" s="2"/>
      </tp>
      <tp>
        <v>54853208.469999999</v>
        <stp/>
        <stp>EM_S_STM07_IS</stp>
        <stp>4</stp>
        <stp>603399.SH</stp>
        <stp>61</stp>
        <stp>12/31/2013</stp>
        <stp>1</stp>
        <tr r="J2947" s="2"/>
      </tp>
      <tp>
        <v>82490879.670000002</v>
        <stp/>
        <stp>EM_S_STM07_IS</stp>
        <stp>4</stp>
        <stp>600360.SH</stp>
        <stp>61</stp>
        <stp>12/31/2010</stp>
        <stp>1</stp>
        <tr r="D2181" s="2"/>
      </tp>
      <tp>
        <v>55052060.340000004</v>
        <stp/>
        <stp>EM_S_STM07_IS</stp>
        <stp>4</stp>
        <stp>600361.SH</stp>
        <stp>61</stp>
        <stp>12/31/2010</stp>
        <stp>1</stp>
        <tr r="D2182" s="2"/>
      </tp>
      <tp>
        <v>4907141378</v>
        <stp/>
        <stp>EM_S_STM07_IS</stp>
        <stp>4</stp>
        <stp>600362.SH</stp>
        <stp>61</stp>
        <stp>12/31/2010</stp>
        <stp>1</stp>
        <tr r="D2183" s="2"/>
      </tp>
      <tp>
        <v>51841204.880000003</v>
        <stp/>
        <stp>EM_S_STM07_IS</stp>
        <stp>4</stp>
        <stp>600363.SH</stp>
        <stp>61</stp>
        <stp>12/31/2010</stp>
        <stp>1</stp>
        <tr r="D2184" s="2"/>
      </tp>
      <tp>
        <v>-22864995.829999998</v>
        <stp/>
        <stp>EM_S_STM07_IS</stp>
        <stp>4</stp>
        <stp>600365.SH</stp>
        <stp>61</stp>
        <stp>12/31/2010</stp>
        <stp>1</stp>
        <tr r="D2185" s="2"/>
      </tp>
      <tp>
        <v>203648087.34999999</v>
        <stp/>
        <stp>EM_S_STM07_IS</stp>
        <stp>4</stp>
        <stp>600366.SH</stp>
        <stp>61</stp>
        <stp>12/31/2010</stp>
        <stp>1</stp>
        <tr r="D2186" s="2"/>
      </tp>
      <tp>
        <v>307890891.44999999</v>
        <stp/>
        <stp>EM_S_STM07_IS</stp>
        <stp>4</stp>
        <stp>603366.SH</stp>
        <stp>61</stp>
        <stp>12/31/2013</stp>
        <stp>1</stp>
        <tr r="J2940" s="2"/>
      </tp>
      <tp>
        <v>28870553.640000001</v>
        <stp/>
        <stp>EM_S_STM07_IS</stp>
        <stp>4</stp>
        <stp>600367.SH</stp>
        <stp>61</stp>
        <stp>12/31/2010</stp>
        <stp>1</stp>
        <tr r="D2187" s="2"/>
      </tp>
      <tp>
        <v>213825337.63</v>
        <stp/>
        <stp>EM_S_STM07_IS</stp>
        <stp>4</stp>
        <stp>600368.SH</stp>
        <stp>61</stp>
        <stp>12/31/2010</stp>
        <stp>1</stp>
        <tr r="D2188" s="2"/>
      </tp>
      <tp>
        <v>148799371</v>
        <stp/>
        <stp>EM_S_STM07_IS</stp>
        <stp>4</stp>
        <stp>601368.SH</stp>
        <stp>61</stp>
        <stp>12/31/2011</stp>
        <stp>1</stp>
        <tr r="F2756" s="2"/>
      </tp>
      <tp>
        <v>149417374.83000001</v>
        <stp/>
        <stp>EM_S_STM07_IS</stp>
        <stp>4</stp>
        <stp>603368.SH</stp>
        <stp>61</stp>
        <stp>12/31/2013</stp>
        <stp>1</stp>
        <tr r="J2941" s="2"/>
      </tp>
      <tp>
        <v>805283323.34000003</v>
        <stp/>
        <stp>EM_S_STM07_IS</stp>
        <stp>4</stp>
        <stp>600369.SH</stp>
        <stp>61</stp>
        <stp>12/31/2010</stp>
        <stp>1</stp>
        <tr r="D2189" s="2"/>
      </tp>
      <tp>
        <v>832721884.69000006</v>
        <stp/>
        <stp>EM_S_STM07_IS</stp>
        <stp>4</stp>
        <stp>601369.SH</stp>
        <stp>61</stp>
        <stp>12/31/2011</stp>
        <stp>1</stp>
        <tr r="F2757" s="2"/>
      </tp>
      <tp>
        <v>681297444.26999998</v>
        <stp/>
        <stp>EM_S_STM07_IS</stp>
        <stp>4</stp>
        <stp>603369.SH</stp>
        <stp>61</stp>
        <stp>12/31/2013</stp>
        <stp>1</stp>
        <tr r="J2942" s="2"/>
      </tp>
      <tp>
        <v>60805008.170000002</v>
        <stp/>
        <stp>EM_S_STM07_IS</stp>
        <stp>4</stp>
        <stp>600370.SH</stp>
        <stp>61</stp>
        <stp>12/31/2010</stp>
        <stp>1</stp>
        <tr r="D2190" s="2"/>
      </tp>
      <tp>
        <v>41706444.700000003</v>
        <stp/>
        <stp>EM_S_STM07_IS</stp>
        <stp>4</stp>
        <stp>600371.SH</stp>
        <stp>61</stp>
        <stp>12/31/2010</stp>
        <stp>1</stp>
        <tr r="D2191" s="2"/>
      </tp>
      <tp>
        <v>134664897.65000001</v>
        <stp/>
        <stp>EM_S_STM07_IS</stp>
        <stp>4</stp>
        <stp>600372.SH</stp>
        <stp>61</stp>
        <stp>12/31/2010</stp>
        <stp>1</stp>
        <tr r="D2192" s="2"/>
      </tp>
      <tp>
        <v>352573825.38</v>
        <stp/>
        <stp>EM_S_STM07_IS</stp>
        <stp>4</stp>
        <stp>600373.SH</stp>
        <stp>61</stp>
        <stp>12/31/2010</stp>
        <stp>1</stp>
        <tr r="D2193" s="2"/>
      </tp>
      <tp>
        <v>267793997.19999999</v>
        <stp/>
        <stp>EM_S_STM07_IS</stp>
        <stp>4</stp>
        <stp>600375.SH</stp>
        <stp>61</stp>
        <stp>12/31/2010</stp>
        <stp>1</stp>
        <tr r="D2194" s="2"/>
      </tp>
      <tp>
        <v>105953781.69</v>
        <stp/>
        <stp>EM_S_STM07_IS</stp>
        <stp>4</stp>
        <stp>601375.SH</stp>
        <stp>61</stp>
        <stp>12/31/2011</stp>
        <stp>1</stp>
        <tr r="F2758" s="2"/>
      </tp>
      <tp>
        <v>1344539666.8599999</v>
        <stp/>
        <stp>EM_S_STM07_IS</stp>
        <stp>4</stp>
        <stp>600376.SH</stp>
        <stp>61</stp>
        <stp>12/31/2010</stp>
        <stp>1</stp>
        <tr r="D2195" s="2"/>
      </tp>
      <tp>
        <v>2484404028</v>
        <stp/>
        <stp>EM_S_STM07_IS</stp>
        <stp>4</stp>
        <stp>600377.SH</stp>
        <stp>61</stp>
        <stp>12/31/2010</stp>
        <stp>1</stp>
        <tr r="D2196" s="2"/>
      </tp>
      <tp>
        <v>435339610.68000001</v>
        <stp/>
        <stp>EM_S_STM07_IS</stp>
        <stp>4</stp>
        <stp>601377.SH</stp>
        <stp>61</stp>
        <stp>12/31/2011</stp>
        <stp>1</stp>
        <tr r="F2759" s="2"/>
      </tp>
      <tp>
        <v>266354818.81999999</v>
        <stp/>
        <stp>EM_S_STM07_IS</stp>
        <stp>4</stp>
        <stp>603377.SH</stp>
        <stp>61</stp>
        <stp>12/31/2013</stp>
        <stp>1</stp>
        <tr r="J2943" s="2"/>
      </tp>
      <tp>
        <v>43610574.770000003</v>
        <stp/>
        <stp>EM_S_STM07_IS</stp>
        <stp>4</stp>
        <stp>600378.SH</stp>
        <stp>61</stp>
        <stp>12/31/2010</stp>
        <stp>1</stp>
        <tr r="D2197" s="2"/>
      </tp>
      <tp>
        <v>17181436.649999999</v>
        <stp/>
        <stp>EM_S_STM07_IS</stp>
        <stp>4</stp>
        <stp>600379.SH</stp>
        <stp>61</stp>
        <stp>12/31/2010</stp>
        <stp>1</stp>
        <tr r="D2198" s="2"/>
      </tp>
      <tp>
        <v>2214834.92</v>
        <stp/>
        <stp>EM_S_STM07_IS</stp>
        <stp>4</stp>
        <stp>600340.SH</stp>
        <stp>61</stp>
        <stp>12/31/2010</stp>
        <stp>1</stp>
        <tr r="D2167" s="2"/>
      </tp>
      <tp>
        <v>24136939.52</v>
        <stp/>
        <stp>EM_S_STM07_IS</stp>
        <stp>4</stp>
        <stp>600343.SH</stp>
        <stp>61</stp>
        <stp>12/31/2010</stp>
        <stp>1</stp>
        <tr r="D2168" s="2"/>
      </tp>
      <tp>
        <v>90835131.859999999</v>
        <stp/>
        <stp>EM_S_STM07_IS</stp>
        <stp>4</stp>
        <stp>600345.SH</stp>
        <stp>61</stp>
        <stp>12/31/2010</stp>
        <stp>1</stp>
        <tr r="D2169" s="2"/>
      </tp>
      <tp>
        <v>4211813.96</v>
        <stp/>
        <stp>EM_S_STM07_IS</stp>
        <stp>4</stp>
        <stp>600346.SH</stp>
        <stp>61</stp>
        <stp>12/31/2010</stp>
        <stp>1</stp>
        <tr r="D2170" s="2"/>
      </tp>
      <tp>
        <v>2412461647.9899998</v>
        <stp/>
        <stp>EM_S_STM07_IS</stp>
        <stp>4</stp>
        <stp>600348.SH</stp>
        <stp>61</stp>
        <stp>12/31/2010</stp>
        <stp>1</stp>
        <tr r="D2171" s="2"/>
      </tp>
      <tp>
        <v>1251040013</v>
        <stp/>
        <stp>EM_S_STM07_IS</stp>
        <stp>4</stp>
        <stp>600350.SH</stp>
        <stp>61</stp>
        <stp>12/31/2010</stp>
        <stp>1</stp>
        <tr r="D2172" s="2"/>
      </tp>
      <tp>
        <v>144301943.63999999</v>
        <stp/>
        <stp>EM_S_STM07_IS</stp>
        <stp>4</stp>
        <stp>600351.SH</stp>
        <stp>61</stp>
        <stp>12/31/2010</stp>
        <stp>1</stp>
        <tr r="D2173" s="2"/>
      </tp>
      <tp>
        <v>805085359.36000001</v>
        <stp/>
        <stp>EM_S_STM07_IS</stp>
        <stp>4</stp>
        <stp>600352.SH</stp>
        <stp>61</stp>
        <stp>12/31/2010</stp>
        <stp>1</stp>
        <tr r="D2174" s="2"/>
      </tp>
      <tp>
        <v>65220831.380000003</v>
        <stp/>
        <stp>EM_S_STM07_IS</stp>
        <stp>4</stp>
        <stp>600353.SH</stp>
        <stp>61</stp>
        <stp>12/31/2010</stp>
        <stp>1</stp>
        <tr r="D2175" s="2"/>
      </tp>
      <tp>
        <v>80687565.170000002</v>
        <stp/>
        <stp>EM_S_STM07_IS</stp>
        <stp>4</stp>
        <stp>600354.SH</stp>
        <stp>61</stp>
        <stp>12/31/2010</stp>
        <stp>1</stp>
        <tr r="D2176" s="2"/>
      </tp>
      <tp>
        <v>12701220.91</v>
        <stp/>
        <stp>EM_S_STM07_IS</stp>
        <stp>4</stp>
        <stp>600355.SH</stp>
        <stp>61</stp>
        <stp>12/31/2010</stp>
        <stp>1</stp>
        <tr r="D2177" s="2"/>
      </tp>
      <tp>
        <v>317220481.75999999</v>
        <stp/>
        <stp>EM_S_STM07_IS</stp>
        <stp>4</stp>
        <stp>603355.SH</stp>
        <stp>61</stp>
        <stp>12/31/2013</stp>
        <stp>1</stp>
        <tr r="J2939" s="2"/>
      </tp>
      <tp>
        <v>81396643.310000002</v>
        <stp/>
        <stp>EM_S_STM07_IS</stp>
        <stp>4</stp>
        <stp>600356.SH</stp>
        <stp>61</stp>
        <stp>12/31/2010</stp>
        <stp>1</stp>
        <tr r="D2178" s="2"/>
      </tp>
      <tp>
        <v>22143214.620000001</v>
        <stp/>
        <stp>EM_S_STM07_IS</stp>
        <stp>4</stp>
        <stp>600358.SH</stp>
        <stp>61</stp>
        <stp>12/31/2010</stp>
        <stp>1</stp>
        <tr r="D2179" s="2"/>
      </tp>
      <tp>
        <v>-9958923.5299999993</v>
        <stp/>
        <stp>EM_S_STM07_IS</stp>
        <stp>4</stp>
        <stp>600359.SH</stp>
        <stp>61</stp>
        <stp>12/31/2010</stp>
        <stp>1</stp>
        <tr r="D2180" s="2"/>
      </tp>
      <tp>
        <v>-694837984</v>
        <stp/>
        <stp>EM_S_STM07_IS</stp>
        <stp>4</stp>
        <stp>600320.SH</stp>
        <stp>61</stp>
        <stp>12/31/2010</stp>
        <stp>1</stp>
        <tr r="D2149" s="2"/>
      </tp>
      <tp>
        <v>39753625.590000004</v>
        <stp/>
        <stp>EM_S_STM07_IS</stp>
        <stp>4</stp>
        <stp>600321.SH</stp>
        <stp>61</stp>
        <stp>12/31/2010</stp>
        <stp>1</stp>
        <tr r="D2150" s="2"/>
      </tp>
      <tp>
        <v>226184932.87</v>
        <stp/>
        <stp>EM_S_STM07_IS</stp>
        <stp>4</stp>
        <stp>600322.SH</stp>
        <stp>61</stp>
        <stp>12/31/2010</stp>
        <stp>1</stp>
        <tr r="D2151" s="2"/>
      </tp>
      <tp>
        <v>17164727.059999999</v>
        <stp/>
        <stp>EM_S_STM07_IS</stp>
        <stp>4</stp>
        <stp>603322.SH</stp>
        <stp>61</stp>
        <stp>12/31/2013</stp>
        <stp>1</stp>
        <tr r="J2932" s="2"/>
      </tp>
      <tp>
        <v>558152922.50999999</v>
        <stp/>
        <stp>EM_S_STM07_IS</stp>
        <stp>4</stp>
        <stp>600323.SH</stp>
        <stp>61</stp>
        <stp>12/31/2010</stp>
        <stp>1</stp>
        <tr r="D2152" s="2"/>
      </tp>
      <tp>
        <v>964508000</v>
        <stp/>
        <stp>EM_S_STM07_IS</stp>
        <stp>4</stp>
        <stp>603323.SH</stp>
        <stp>61</stp>
        <stp>12/31/2013</stp>
        <stp>1</stp>
        <tr r="J2933" s="2"/>
      </tp>
      <tp>
        <v>751805935.10000002</v>
        <stp/>
        <stp>EM_S_STM07_IS</stp>
        <stp>4</stp>
        <stp>600325.SH</stp>
        <stp>61</stp>
        <stp>12/31/2010</stp>
        <stp>1</stp>
        <tr r="D2153" s="2"/>
      </tp>
      <tp>
        <v>74621792.909999996</v>
        <stp/>
        <stp>EM_S_STM07_IS</stp>
        <stp>4</stp>
        <stp>600326.SH</stp>
        <stp>61</stp>
        <stp>12/31/2010</stp>
        <stp>1</stp>
        <tr r="D2154" s="2"/>
      </tp>
      <tp>
        <v>224318558.59</v>
        <stp/>
        <stp>EM_S_STM07_IS</stp>
        <stp>4</stp>
        <stp>600327.SH</stp>
        <stp>61</stp>
        <stp>12/31/2010</stp>
        <stp>1</stp>
        <tr r="D2155" s="2"/>
      </tp>
      <tp>
        <v>55310506.869999997</v>
        <stp/>
        <stp>EM_S_STM07_IS</stp>
        <stp>4</stp>
        <stp>600328.SH</stp>
        <stp>61</stp>
        <stp>12/31/2010</stp>
        <stp>1</stp>
        <tr r="D2156" s="2"/>
      </tp>
      <tp>
        <v>50735000000</v>
        <stp/>
        <stp>EM_S_STM07_IS</stp>
        <stp>4</stp>
        <stp>601328.SH</stp>
        <stp>61</stp>
        <stp>12/31/2011</stp>
        <stp>1</stp>
        <tr r="F2752" s="2"/>
      </tp>
      <tp>
        <v>321650431.14999998</v>
        <stp/>
        <stp>EM_S_STM07_IS</stp>
        <stp>4</stp>
        <stp>603328.SH</stp>
        <stp>61</stp>
        <stp>12/31/2013</stp>
        <stp>1</stp>
        <tr r="J2934" s="2"/>
      </tp>
      <tp>
        <v>293287101.44999999</v>
        <stp/>
        <stp>EM_S_STM07_IS</stp>
        <stp>4</stp>
        <stp>600329.SH</stp>
        <stp>61</stp>
        <stp>12/31/2010</stp>
        <stp>1</stp>
        <tr r="D2157" s="2"/>
      </tp>
      <tp>
        <v>84429891.400000006</v>
        <stp/>
        <stp>EM_S_STM07_IS</stp>
        <stp>4</stp>
        <stp>600330.SH</stp>
        <stp>61</stp>
        <stp>12/31/2010</stp>
        <stp>1</stp>
        <tr r="D2158" s="2"/>
      </tp>
      <tp>
        <v>-358186210.32999998</v>
        <stp/>
        <stp>EM_S_STM07_IS</stp>
        <stp>4</stp>
        <stp>600331.SH</stp>
        <stp>61</stp>
        <stp>12/31/2010</stp>
        <stp>1</stp>
        <tr r="D2159" s="2"/>
      </tp>
      <tp>
        <v>267111879.75999999</v>
        <stp/>
        <stp>EM_S_STM07_IS</stp>
        <stp>4</stp>
        <stp>600332.SH</stp>
        <stp>61</stp>
        <stp>12/31/2010</stp>
        <stp>1</stp>
        <tr r="D2160" s="2"/>
      </tp>
      <tp>
        <v>83367075.840000004</v>
        <stp/>
        <stp>EM_S_STM07_IS</stp>
        <stp>4</stp>
        <stp>600333.SH</stp>
        <stp>61</stp>
        <stp>12/31/2010</stp>
        <stp>1</stp>
        <tr r="D2161" s="2"/>
      </tp>
      <tp>
        <v>1804107882</v>
        <stp/>
        <stp>EM_S_STM07_IS</stp>
        <stp>4</stp>
        <stp>601333.SH</stp>
        <stp>61</stp>
        <stp>12/31/2011</stp>
        <stp>1</stp>
        <tr r="F2753" s="2"/>
      </tp>
      <tp>
        <v>6467586.9900000002</v>
        <stp/>
        <stp>EM_S_STM07_IS</stp>
        <stp>4</stp>
        <stp>603333.SH</stp>
        <stp>61</stp>
        <stp>12/31/2013</stp>
        <stp>1</stp>
        <tr r="J2935" s="2"/>
      </tp>
      <tp>
        <v>-32782648.93</v>
        <stp/>
        <stp>EM_S_STM07_IS</stp>
        <stp>4</stp>
        <stp>600335.SH</stp>
        <stp>61</stp>
        <stp>12/31/2010</stp>
        <stp>1</stp>
        <tr r="D2162" s="2"/>
      </tp>
      <tp>
        <v>69404683.650000006</v>
        <stp/>
        <stp>EM_S_STM07_IS</stp>
        <stp>4</stp>
        <stp>600336.SH</stp>
        <stp>61</stp>
        <stp>12/31/2010</stp>
        <stp>1</stp>
        <tr r="D2163" s="2"/>
      </tp>
      <tp>
        <v>2799000000</v>
        <stp/>
        <stp>EM_S_STM07_IS</stp>
        <stp>4</stp>
        <stp>601336.SH</stp>
        <stp>61</stp>
        <stp>12/31/2011</stp>
        <stp>1</stp>
        <tr r="F2754" s="2"/>
      </tp>
      <tp>
        <v>40584697.020000003</v>
        <stp/>
        <stp>EM_S_STM07_IS</stp>
        <stp>4</stp>
        <stp>603336.SH</stp>
        <stp>61</stp>
        <stp>12/31/2013</stp>
        <stp>1</stp>
        <tr r="J2936" s="2"/>
      </tp>
      <tp>
        <v>91583134.299999997</v>
        <stp/>
        <stp>EM_S_STM07_IS</stp>
        <stp>4</stp>
        <stp>600337.SH</stp>
        <stp>61</stp>
        <stp>12/31/2010</stp>
        <stp>1</stp>
        <tr r="D2164" s="2"/>
      </tp>
      <tp>
        <v>-9273674.3000000007</v>
        <stp/>
        <stp>EM_S_STM07_IS</stp>
        <stp>4</stp>
        <stp>600338.SH</stp>
        <stp>61</stp>
        <stp>12/31/2010</stp>
        <stp>1</stp>
        <tr r="D2165" s="2"/>
      </tp>
      <tp>
        <v>83598632.969999999</v>
        <stp/>
        <stp>EM_S_STM07_IS</stp>
        <stp>4</stp>
        <stp>603338.SH</stp>
        <stp>61</stp>
        <stp>12/31/2013</stp>
        <stp>1</stp>
        <tr r="J2937" s="2"/>
      </tp>
      <tp>
        <v>252973871.31999999</v>
        <stp/>
        <stp>EM_S_STM07_IS</stp>
        <stp>4</stp>
        <stp>600339.SH</stp>
        <stp>61</stp>
        <stp>12/31/2010</stp>
        <stp>1</stp>
        <tr r="D2166" s="2"/>
      </tp>
      <tp>
        <v>951484717.17999995</v>
        <stp/>
        <stp>EM_S_STM07_IS</stp>
        <stp>4</stp>
        <stp>601339.SH</stp>
        <stp>61</stp>
        <stp>12/31/2011</stp>
        <stp>1</stp>
        <tr r="F2755" s="2"/>
      </tp>
      <tp>
        <v>99653475.959999993</v>
        <stp/>
        <stp>EM_S_STM07_IS</stp>
        <stp>4</stp>
        <stp>603339.SH</stp>
        <stp>61</stp>
        <stp>12/31/2013</stp>
        <stp>1</stp>
        <tr r="J2938" s="2"/>
      </tp>
      <tp>
        <v>150448048.08000001</v>
        <stp/>
        <stp>EM_S_STM07_IS</stp>
        <stp>4</stp>
        <stp>600300.SH</stp>
        <stp>61</stp>
        <stp>12/31/2010</stp>
        <stp>1</stp>
        <tr r="D2131" s="2"/>
      </tp>
      <tp>
        <v>75704354.140000001</v>
        <stp/>
        <stp>EM_S_STM07_IS</stp>
        <stp>4</stp>
        <stp>603300.SH</stp>
        <stp>61</stp>
        <stp>12/31/2013</stp>
        <stp>1</stp>
        <tr r="J2923" s="2"/>
      </tp>
      <tp>
        <v>11706658.109999999</v>
        <stp/>
        <stp>EM_S_STM07_IS</stp>
        <stp>4</stp>
        <stp>600301.SH</stp>
        <stp>61</stp>
        <stp>12/31/2010</stp>
        <stp>1</stp>
        <tr r="D2132" s="2"/>
      </tp>
      <tp>
        <v>23496998.149999999</v>
        <stp/>
        <stp>EM_S_STM07_IS</stp>
        <stp>4</stp>
        <stp>600302.SH</stp>
        <stp>61</stp>
        <stp>12/31/2010</stp>
        <stp>1</stp>
        <tr r="D2133" s="2"/>
      </tp>
      <tp>
        <v>242787295.68000001</v>
        <stp/>
        <stp>EM_S_STM07_IS</stp>
        <stp>4</stp>
        <stp>600303.SH</stp>
        <stp>61</stp>
        <stp>12/31/2010</stp>
        <stp>1</stp>
        <tr r="D2134" s="2"/>
      </tp>
      <tp>
        <v>31841464.66</v>
        <stp/>
        <stp>EM_S_STM07_IS</stp>
        <stp>4</stp>
        <stp>600305.SH</stp>
        <stp>61</stp>
        <stp>12/31/2010</stp>
        <stp>1</stp>
        <tr r="D2135" s="2"/>
      </tp>
      <tp>
        <v>2757643.44</v>
        <stp/>
        <stp>EM_S_STM07_IS</stp>
        <stp>4</stp>
        <stp>600306.SH</stp>
        <stp>61</stp>
        <stp>12/31/2010</stp>
        <stp>1</stp>
        <tr r="D2136" s="2"/>
      </tp>
      <tp>
        <v>88999884.359999999</v>
        <stp/>
        <stp>EM_S_STM07_IS</stp>
        <stp>4</stp>
        <stp>603306.SH</stp>
        <stp>61</stp>
        <stp>12/31/2013</stp>
        <stp>1</stp>
        <tr r="J2924" s="2"/>
      </tp>
      <tp>
        <v>939434791.39999998</v>
        <stp/>
        <stp>EM_S_STM07_IS</stp>
        <stp>4</stp>
        <stp>600307.SH</stp>
        <stp>61</stp>
        <stp>12/31/2010</stp>
        <stp>1</stp>
        <tr r="D2137" s="2"/>
      </tp>
      <tp>
        <v>92456789.799999997</v>
        <stp/>
        <stp>EM_S_STM07_IS</stp>
        <stp>4</stp>
        <stp>600308.SH</stp>
        <stp>61</stp>
        <stp>12/31/2010</stp>
        <stp>1</stp>
        <tr r="D2138" s="2"/>
      </tp>
      <tp>
        <v>162718011.25</v>
        <stp/>
        <stp>EM_S_STM07_IS</stp>
        <stp>4</stp>
        <stp>603308.SH</stp>
        <stp>61</stp>
        <stp>12/31/2013</stp>
        <stp>1</stp>
        <tr r="J2925" s="2"/>
      </tp>
      <tp>
        <v>1530208250.53</v>
        <stp/>
        <stp>EM_S_STM07_IS</stp>
        <stp>4</stp>
        <stp>600309.SH</stp>
        <stp>61</stp>
        <stp>12/31/2010</stp>
        <stp>1</stp>
        <tr r="D2139" s="2"/>
      </tp>
      <tp>
        <v>63585726.329999998</v>
        <stp/>
        <stp>EM_S_STM07_IS</stp>
        <stp>4</stp>
        <stp>603309.SH</stp>
        <stp>61</stp>
        <stp>12/31/2013</stp>
        <stp>1</stp>
        <tr r="J2926" s="2"/>
      </tp>
      <tp>
        <v>165604776.71000001</v>
        <stp/>
        <stp>EM_S_STM07_IS</stp>
        <stp>4</stp>
        <stp>600310.SH</stp>
        <stp>61</stp>
        <stp>12/31/2010</stp>
        <stp>1</stp>
        <tr r="D2140" s="2"/>
      </tp>
      <tp>
        <v>5838585.3499999996</v>
        <stp/>
        <stp>EM_S_STM07_IS</stp>
        <stp>4</stp>
        <stp>600311.SH</stp>
        <stp>61</stp>
        <stp>12/31/2010</stp>
        <stp>1</stp>
        <tr r="D2141" s="2"/>
      </tp>
      <tp>
        <v>320437125.57999998</v>
        <stp/>
        <stp>EM_S_STM07_IS</stp>
        <stp>4</stp>
        <stp>601311.SH</stp>
        <stp>61</stp>
        <stp>12/31/2011</stp>
        <stp>1</stp>
        <tr r="F2749" s="2"/>
      </tp>
      <tp>
        <v>39962233.780000001</v>
        <stp/>
        <stp>EM_S_STM07_IS</stp>
        <stp>4</stp>
        <stp>603311.SH</stp>
        <stp>61</stp>
        <stp>12/31/2013</stp>
        <stp>1</stp>
        <tr r="J2927" s="2"/>
      </tp>
      <tp>
        <v>5397918.8399999999</v>
        <stp/>
        <stp>EM_S_STM07_IS</stp>
        <stp>4</stp>
        <stp>600312.SH</stp>
        <stp>61</stp>
        <stp>12/31/2010</stp>
        <stp>1</stp>
        <tr r="D2142" s="2"/>
      </tp>
      <tp>
        <v>49375438.549999997</v>
        <stp/>
        <stp>EM_S_STM07_IS</stp>
        <stp>4</stp>
        <stp>600313.SH</stp>
        <stp>61</stp>
        <stp>12/31/2010</stp>
        <stp>1</stp>
        <tr r="D2143" s="2"/>
      </tp>
      <tp>
        <v>130690306.53</v>
        <stp/>
        <stp>EM_S_STM07_IS</stp>
        <stp>4</stp>
        <stp>601313.SH</stp>
        <stp>61</stp>
        <stp>12/31/2011</stp>
        <stp>1</stp>
        <tr r="F2750" s="2"/>
      </tp>
      <tp>
        <v>108137304.76000001</v>
        <stp/>
        <stp>EM_S_STM07_IS</stp>
        <stp>4</stp>
        <stp>603313.SH</stp>
        <stp>61</stp>
        <stp>12/31/2013</stp>
        <stp>1</stp>
        <tr r="J2928" s="2"/>
      </tp>
      <tp>
        <v>275630725.19</v>
        <stp/>
        <stp>EM_S_STM07_IS</stp>
        <stp>4</stp>
        <stp>600315.SH</stp>
        <stp>61</stp>
        <stp>12/31/2010</stp>
        <stp>1</stp>
        <tr r="D2144" s="2"/>
      </tp>
      <tp>
        <v>53105619.259999998</v>
        <stp/>
        <stp>EM_S_STM07_IS</stp>
        <stp>4</stp>
        <stp>603315.SH</stp>
        <stp>61</stp>
        <stp>12/31/2013</stp>
        <stp>1</stp>
        <tr r="J2929" s="2"/>
      </tp>
      <tp>
        <v>146185730.91</v>
        <stp/>
        <stp>EM_S_STM07_IS</stp>
        <stp>4</stp>
        <stp>600316.SH</stp>
        <stp>61</stp>
        <stp>12/31/2010</stp>
        <stp>1</stp>
        <tr r="D2145" s="2"/>
      </tp>
      <tp>
        <v>215682079.93000001</v>
        <stp/>
        <stp>EM_S_STM07_IS</stp>
        <stp>4</stp>
        <stp>600317.SH</stp>
        <stp>61</stp>
        <stp>12/31/2010</stp>
        <stp>1</stp>
        <tr r="D2146" s="2"/>
      </tp>
      <tp>
        <v>65044542.100000001</v>
        <stp/>
        <stp>EM_S_STM07_IS</stp>
        <stp>4</stp>
        <stp>600318.SH</stp>
        <stp>61</stp>
        <stp>12/31/2010</stp>
        <stp>1</stp>
        <tr r="D2147" s="2"/>
      </tp>
      <tp>
        <v>19475000000</v>
        <stp/>
        <stp>EM_S_STM07_IS</stp>
        <stp>4</stp>
        <stp>601318.SH</stp>
        <stp>61</stp>
        <stp>12/31/2011</stp>
        <stp>1</stp>
        <tr r="F2751" s="2"/>
      </tp>
      <tp>
        <v>50157906.649999999</v>
        <stp/>
        <stp>EM_S_STM07_IS</stp>
        <stp>4</stp>
        <stp>603318.SH</stp>
        <stp>61</stp>
        <stp>12/31/2013</stp>
        <stp>1</stp>
        <tr r="J2930" s="2"/>
      </tp>
      <tp>
        <v>7210072.7300000004</v>
        <stp/>
        <stp>EM_S_STM07_IS</stp>
        <stp>4</stp>
        <stp>600319.SH</stp>
        <stp>61</stp>
        <stp>12/31/2010</stp>
        <stp>1</stp>
        <tr r="D2148" s="2"/>
      </tp>
      <tp>
        <v>42965597.719999999</v>
        <stp/>
        <stp>EM_S_STM07_IS</stp>
        <stp>4</stp>
        <stp>603319.SH</stp>
        <stp>61</stp>
        <stp>12/31/2013</stp>
        <stp>1</stp>
        <tr r="J2931" s="2"/>
      </tp>
      <tp>
        <v>35292031.420000002</v>
        <stp/>
        <stp>EM_S_STM07_IS</stp>
        <stp>4</stp>
        <stp>300290.SZ</stp>
        <stp>61</stp>
        <stp>12/31/2010</stp>
        <stp>1</stp>
        <tr r="D1585" s="2"/>
      </tp>
      <tp>
        <v>35772791.229999997</v>
        <stp/>
        <stp>EM_S_STM07_IS</stp>
        <stp>4</stp>
        <stp>300291.SZ</stp>
        <stp>61</stp>
        <stp>12/31/2010</stp>
        <stp>1</stp>
        <tr r="D1586" s="2"/>
      </tp>
      <tp>
        <v>28333436.84</v>
        <stp/>
        <stp>EM_S_STM07_IS</stp>
        <stp>4</stp>
        <stp>300292.SZ</stp>
        <stp>61</stp>
        <stp>12/31/2010</stp>
        <stp>1</stp>
        <tr r="D1587" s="2"/>
      </tp>
      <tp>
        <v>45766384.210000001</v>
        <stp/>
        <stp>EM_S_STM07_IS</stp>
        <stp>4</stp>
        <stp>300293.SZ</stp>
        <stp>61</stp>
        <stp>12/31/2010</stp>
        <stp>1</stp>
        <tr r="D1588" s="2"/>
      </tp>
      <tp>
        <v>49976470.030000001</v>
        <stp/>
        <stp>EM_S_STM07_IS</stp>
        <stp>4</stp>
        <stp>300294.SZ</stp>
        <stp>61</stp>
        <stp>12/31/2010</stp>
        <stp>1</stp>
        <tr r="D1589" s="2"/>
      </tp>
      <tp>
        <v>49022058.789999999</v>
        <stp/>
        <stp>EM_S_STM07_IS</stp>
        <stp>4</stp>
        <stp>300295.SZ</stp>
        <stp>61</stp>
        <stp>12/31/2010</stp>
        <stp>1</stp>
        <tr r="D1590" s="2"/>
      </tp>
      <tp>
        <v>41733864.710000001</v>
        <stp/>
        <stp>EM_S_STM07_IS</stp>
        <stp>4</stp>
        <stp>300296.SZ</stp>
        <stp>61</stp>
        <stp>12/31/2010</stp>
        <stp>1</stp>
        <tr r="D1591" s="2"/>
      </tp>
      <tp>
        <v>34409243.740000002</v>
        <stp/>
        <stp>EM_S_STM07_IS</stp>
        <stp>4</stp>
        <stp>300297.SZ</stp>
        <stp>61</stp>
        <stp>12/31/2010</stp>
        <stp>1</stp>
        <tr r="D1592" s="2"/>
      </tp>
      <tp>
        <v>54858760.100000001</v>
        <stp/>
        <stp>EM_S_STM07_IS</stp>
        <stp>4</stp>
        <stp>300298.SZ</stp>
        <stp>61</stp>
        <stp>12/31/2010</stp>
        <stp>1</stp>
        <tr r="D1593" s="2"/>
      </tp>
      <tp>
        <v>31040190.530000001</v>
        <stp/>
        <stp>EM_S_STM07_IS</stp>
        <stp>4</stp>
        <stp>300299.SZ</stp>
        <stp>61</stp>
        <stp>12/31/2010</stp>
        <stp>1</stp>
        <tr r="D1594" s="2"/>
      </tp>
      <tp>
        <v>52335422.350000001</v>
        <stp/>
        <stp>EM_S_STM07_IS</stp>
        <stp>4</stp>
        <stp>300280.SZ</stp>
        <stp>61</stp>
        <stp>12/31/2010</stp>
        <stp>1</stp>
        <tr r="D1575" s="2"/>
      </tp>
      <tp>
        <v>40712089.130000003</v>
        <stp/>
        <stp>EM_S_STM07_IS</stp>
        <stp>4</stp>
        <stp>300281.SZ</stp>
        <stp>61</stp>
        <stp>12/31/2010</stp>
        <stp>1</stp>
        <tr r="D1576" s="2"/>
      </tp>
      <tp>
        <v>28238908.949999999</v>
        <stp/>
        <stp>EM_S_STM07_IS</stp>
        <stp>4</stp>
        <stp>300282.SZ</stp>
        <stp>61</stp>
        <stp>12/31/2010</stp>
        <stp>1</stp>
        <tr r="D1577" s="2"/>
      </tp>
      <tp>
        <v>44324667.82</v>
        <stp/>
        <stp>EM_S_STM07_IS</stp>
        <stp>4</stp>
        <stp>300283.SZ</stp>
        <stp>61</stp>
        <stp>12/31/2010</stp>
        <stp>1</stp>
        <tr r="D1578" s="2"/>
      </tp>
      <tp>
        <v>94911827.510000005</v>
        <stp/>
        <stp>EM_S_STM07_IS</stp>
        <stp>4</stp>
        <stp>300284.SZ</stp>
        <stp>61</stp>
        <stp>12/31/2010</stp>
        <stp>1</stp>
        <tr r="D1579" s="2"/>
      </tp>
      <tp>
        <v>31261924.25</v>
        <stp/>
        <stp>EM_S_STM07_IS</stp>
        <stp>4</stp>
        <stp>300285.SZ</stp>
        <stp>61</stp>
        <stp>12/31/2010</stp>
        <stp>1</stp>
        <tr r="D1580" s="2"/>
      </tp>
      <tp>
        <v>38648669.109999999</v>
        <stp/>
        <stp>EM_S_STM07_IS</stp>
        <stp>4</stp>
        <stp>300286.SZ</stp>
        <stp>61</stp>
        <stp>12/31/2010</stp>
        <stp>1</stp>
        <tr r="D1581" s="2"/>
      </tp>
      <tp>
        <v>33475251.079999998</v>
        <stp/>
        <stp>EM_S_STM07_IS</stp>
        <stp>4</stp>
        <stp>300287.SZ</stp>
        <stp>61</stp>
        <stp>12/31/2010</stp>
        <stp>1</stp>
        <tr r="D1582" s="2"/>
      </tp>
      <tp>
        <v>36664325.170000002</v>
        <stp/>
        <stp>EM_S_STM07_IS</stp>
        <stp>4</stp>
        <stp>300288.SZ</stp>
        <stp>61</stp>
        <stp>12/31/2010</stp>
        <stp>1</stp>
        <tr r="D1583" s="2"/>
      </tp>
      <tp>
        <v>54398702.759999998</v>
        <stp/>
        <stp>EM_S_STM07_IS</stp>
        <stp>4</stp>
        <stp>300289.SZ</stp>
        <stp>61</stp>
        <stp>12/31/2010</stp>
        <stp>1</stp>
        <tr r="D1584" s="2"/>
      </tp>
      <tp>
        <v>4431085.96</v>
        <stp/>
        <stp>EM_S_STM07_IS</stp>
        <stp>4</stp>
        <stp>002280.SZ</stp>
        <stp>61</stp>
        <stp>12/31/2012</stp>
        <stp>1</stp>
        <tr r="H751" s="2"/>
      </tp>
      <tp>
        <v>160230389.47</v>
        <stp/>
        <stp>EM_S_STM07_IS</stp>
        <stp>4</stp>
        <stp>002281.SZ</stp>
        <stp>61</stp>
        <stp>12/31/2012</stp>
        <stp>1</stp>
        <tr r="H752" s="2"/>
      </tp>
      <tp>
        <v>7674387.9299999997</v>
        <stp/>
        <stp>EM_S_STM07_IS</stp>
        <stp>4</stp>
        <stp>002282.SZ</stp>
        <stp>61</stp>
        <stp>12/31/2012</stp>
        <stp>1</stp>
        <tr r="H753" s="2"/>
      </tp>
      <tp>
        <v>63478708.960000001</v>
        <stp/>
        <stp>EM_S_STM07_IS</stp>
        <stp>4</stp>
        <stp>002283.SZ</stp>
        <stp>61</stp>
        <stp>12/31/2012</stp>
        <stp>1</stp>
        <tr r="H754" s="2"/>
      </tp>
      <tp>
        <v>85077318.079999998</v>
        <stp/>
        <stp>EM_S_STM07_IS</stp>
        <stp>4</stp>
        <stp>002284.SZ</stp>
        <stp>61</stp>
        <stp>12/31/2012</stp>
        <stp>1</stp>
        <tr r="H755" s="2"/>
      </tp>
      <tp>
        <v>211291633.11000001</v>
        <stp/>
        <stp>EM_S_STM07_IS</stp>
        <stp>4</stp>
        <stp>002285.SZ</stp>
        <stp>61</stp>
        <stp>12/31/2012</stp>
        <stp>1</stp>
        <tr r="H756" s="2"/>
      </tp>
      <tp>
        <v>67325738.769999996</v>
        <stp/>
        <stp>EM_S_STM07_IS</stp>
        <stp>4</stp>
        <stp>002286.SZ</stp>
        <stp>61</stp>
        <stp>12/31/2012</stp>
        <stp>1</stp>
        <tr r="H757" s="2"/>
      </tp>
      <tp>
        <v>190179498</v>
        <stp/>
        <stp>EM_S_STM07_IS</stp>
        <stp>4</stp>
        <stp>002287.SZ</stp>
        <stp>61</stp>
        <stp>12/31/2012</stp>
        <stp>1</stp>
        <tr r="H758" s="2"/>
      </tp>
      <tp>
        <v>43314370.57</v>
        <stp/>
        <stp>EM_S_STM07_IS</stp>
        <stp>4</stp>
        <stp>002288.SZ</stp>
        <stp>61</stp>
        <stp>12/31/2012</stp>
        <stp>1</stp>
        <tr r="H759" s="2"/>
      </tp>
      <tp>
        <v>-125004195.73999999</v>
        <stp/>
        <stp>EM_S_STM07_IS</stp>
        <stp>4</stp>
        <stp>002289.SZ</stp>
        <stp>61</stp>
        <stp>12/31/2012</stp>
        <stp>1</stp>
        <tr r="H760" s="2"/>
      </tp>
      <tp>
        <v>24796463.039999999</v>
        <stp/>
        <stp>EM_S_STM07_IS</stp>
        <stp>4</stp>
        <stp>002290.SZ</stp>
        <stp>61</stp>
        <stp>12/31/2012</stp>
        <stp>1</stp>
        <tr r="H761" s="2"/>
      </tp>
      <tp>
        <v>55833539.060000002</v>
        <stp/>
        <stp>EM_S_STM07_IS</stp>
        <stp>4</stp>
        <stp>002291.SZ</stp>
        <stp>61</stp>
        <stp>12/31/2012</stp>
        <stp>1</stp>
        <tr r="H762" s="2"/>
      </tp>
      <tp>
        <v>181384196.09</v>
        <stp/>
        <stp>EM_S_STM07_IS</stp>
        <stp>4</stp>
        <stp>002292.SZ</stp>
        <stp>61</stp>
        <stp>12/31/2012</stp>
        <stp>1</stp>
        <tr r="H763" s="2"/>
      </tp>
      <tp>
        <v>382086766.75999999</v>
        <stp/>
        <stp>EM_S_STM07_IS</stp>
        <stp>4</stp>
        <stp>002293.SZ</stp>
        <stp>61</stp>
        <stp>12/31/2012</stp>
        <stp>1</stp>
        <tr r="H764" s="2"/>
      </tp>
      <tp>
        <v>635167523.74000001</v>
        <stp/>
        <stp>EM_S_STM07_IS</stp>
        <stp>4</stp>
        <stp>002294.SZ</stp>
        <stp>61</stp>
        <stp>12/31/2012</stp>
        <stp>1</stp>
        <tr r="H765" s="2"/>
      </tp>
      <tp>
        <v>5580830.5199999996</v>
        <stp/>
        <stp>EM_S_STM07_IS</stp>
        <stp>4</stp>
        <stp>002295.SZ</stp>
        <stp>61</stp>
        <stp>12/31/2012</stp>
        <stp>1</stp>
        <tr r="H766" s="2"/>
      </tp>
      <tp>
        <v>18136547.940000001</v>
        <stp/>
        <stp>EM_S_STM07_IS</stp>
        <stp>4</stp>
        <stp>002296.SZ</stp>
        <stp>61</stp>
        <stp>12/31/2012</stp>
        <stp>1</stp>
        <tr r="H767" s="2"/>
      </tp>
      <tp>
        <v>21250575.899999999</v>
        <stp/>
        <stp>EM_S_STM07_IS</stp>
        <stp>4</stp>
        <stp>002297.SZ</stp>
        <stp>61</stp>
        <stp>12/31/2012</stp>
        <stp>1</stp>
        <tr r="H768" s="2"/>
      </tp>
      <tp>
        <v>95341859.819999993</v>
        <stp/>
        <stp>EM_S_STM07_IS</stp>
        <stp>4</stp>
        <stp>002298.SZ</stp>
        <stp>61</stp>
        <stp>12/31/2012</stp>
        <stp>1</stp>
        <tr r="H769" s="2"/>
      </tp>
      <tp>
        <v>2634393.7000000002</v>
        <stp/>
        <stp>EM_S_STM07_IS</stp>
        <stp>4</stp>
        <stp>002299.SZ</stp>
        <stp>61</stp>
        <stp>12/31/2012</stp>
        <stp>1</stp>
        <tr r="H770" s="2"/>
      </tp>
      <tp>
        <v>151275526.88999999</v>
        <stp/>
        <stp>EM_S_STM07_IS</stp>
        <stp>4</stp>
        <stp>002220.SZ</stp>
        <stp>61</stp>
        <stp>12/31/2012</stp>
        <stp>1</stp>
        <tr r="H692" s="2"/>
      </tp>
      <tp>
        <v>38078482.159999996</v>
        <stp/>
        <stp>EM_S_STM07_IS</stp>
        <stp>4</stp>
        <stp>300210.SZ</stp>
        <stp>61</stp>
        <stp>12/31/2010</stp>
        <stp>1</stp>
        <tr r="D1505" s="2"/>
      </tp>
      <tp>
        <v>91799692.260000005</v>
        <stp/>
        <stp>EM_S_STM07_IS</stp>
        <stp>4</stp>
        <stp>002221.SZ</stp>
        <stp>61</stp>
        <stp>12/31/2012</stp>
        <stp>1</stp>
        <tr r="H693" s="2"/>
      </tp>
      <tp>
        <v>33124900.030000001</v>
        <stp/>
        <stp>EM_S_STM07_IS</stp>
        <stp>4</stp>
        <stp>300211.SZ</stp>
        <stp>61</stp>
        <stp>12/31/2010</stp>
        <stp>1</stp>
        <tr r="D1506" s="2"/>
      </tp>
      <tp>
        <v>40709748.329999998</v>
        <stp/>
        <stp>EM_S_STM07_IS</stp>
        <stp>4</stp>
        <stp>002222.SZ</stp>
        <stp>61</stp>
        <stp>12/31/2012</stp>
        <stp>1</stp>
        <tr r="H694" s="2"/>
      </tp>
      <tp>
        <v>38032397.340000004</v>
        <stp/>
        <stp>EM_S_STM07_IS</stp>
        <stp>4</stp>
        <stp>300212.SZ</stp>
        <stp>61</stp>
        <stp>12/31/2010</stp>
        <stp>1</stp>
        <tr r="D1507" s="2"/>
      </tp>
      <tp>
        <v>244101303.72999999</v>
        <stp/>
        <stp>EM_S_STM07_IS</stp>
        <stp>4</stp>
        <stp>002223.SZ</stp>
        <stp>61</stp>
        <stp>12/31/2012</stp>
        <stp>1</stp>
        <tr r="H695" s="2"/>
      </tp>
      <tp>
        <v>48726033.490000002</v>
        <stp/>
        <stp>EM_S_STM07_IS</stp>
        <stp>4</stp>
        <stp>300213.SZ</stp>
        <stp>61</stp>
        <stp>12/31/2010</stp>
        <stp>1</stp>
        <tr r="D1508" s="2"/>
      </tp>
      <tp>
        <v>67724436.75</v>
        <stp/>
        <stp>EM_S_STM07_IS</stp>
        <stp>4</stp>
        <stp>002224.SZ</stp>
        <stp>61</stp>
        <stp>12/31/2012</stp>
        <stp>1</stp>
        <tr r="H696" s="2"/>
      </tp>
      <tp>
        <v>81230604.959999993</v>
        <stp/>
        <stp>EM_S_STM07_IS</stp>
        <stp>4</stp>
        <stp>300214.SZ</stp>
        <stp>61</stp>
        <stp>12/31/2010</stp>
        <stp>1</stp>
        <tr r="D1509" s="2"/>
      </tp>
      <tp>
        <v>94120276.180000007</v>
        <stp/>
        <stp>EM_S_STM07_IS</stp>
        <stp>4</stp>
        <stp>002225.SZ</stp>
        <stp>61</stp>
        <stp>12/31/2012</stp>
        <stp>1</stp>
        <tr r="H697" s="2"/>
      </tp>
      <tp>
        <v>60971452.469999999</v>
        <stp/>
        <stp>EM_S_STM07_IS</stp>
        <stp>4</stp>
        <stp>300215.SZ</stp>
        <stp>61</stp>
        <stp>12/31/2010</stp>
        <stp>1</stp>
        <tr r="D1510" s="2"/>
      </tp>
      <tp>
        <v>260666027.74000001</v>
        <stp/>
        <stp>EM_S_STM07_IS</stp>
        <stp>4</stp>
        <stp>002226.SZ</stp>
        <stp>61</stp>
        <stp>12/31/2012</stp>
        <stp>1</stp>
        <tr r="H698" s="2"/>
      </tp>
      <tp>
        <v>45229474.259999998</v>
        <stp/>
        <stp>EM_S_STM07_IS</stp>
        <stp>4</stp>
        <stp>300216.SZ</stp>
        <stp>61</stp>
        <stp>12/31/2010</stp>
        <stp>1</stp>
        <tr r="D1511" s="2"/>
      </tp>
      <tp>
        <v>24350888.84</v>
        <stp/>
        <stp>EM_S_STM07_IS</stp>
        <stp>4</stp>
        <stp>002227.SZ</stp>
        <stp>61</stp>
        <stp>12/31/2012</stp>
        <stp>1</stp>
        <tr r="H699" s="2"/>
      </tp>
      <tp>
        <v>77165913.519999996</v>
        <stp/>
        <stp>EM_S_STM07_IS</stp>
        <stp>4</stp>
        <stp>300217.SZ</stp>
        <stp>61</stp>
        <stp>12/31/2010</stp>
        <stp>1</stp>
        <tr r="D1512" s="2"/>
      </tp>
      <tp>
        <v>60173114.700000003</v>
        <stp/>
        <stp>EM_S_STM07_IS</stp>
        <stp>4</stp>
        <stp>002228.SZ</stp>
        <stp>61</stp>
        <stp>12/31/2012</stp>
        <stp>1</stp>
        <tr r="H700" s="2"/>
      </tp>
      <tp>
        <v>70902690.75</v>
        <stp/>
        <stp>EM_S_STM07_IS</stp>
        <stp>4</stp>
        <stp>300218.SZ</stp>
        <stp>61</stp>
        <stp>12/31/2010</stp>
        <stp>1</stp>
        <tr r="D1513" s="2"/>
      </tp>
      <tp>
        <v>52124832.460000001</v>
        <stp/>
        <stp>EM_S_STM07_IS</stp>
        <stp>4</stp>
        <stp>002229.SZ</stp>
        <stp>61</stp>
        <stp>12/31/2012</stp>
        <stp>1</stp>
        <tr r="H701" s="2"/>
      </tp>
      <tp>
        <v>62902273.490000002</v>
        <stp/>
        <stp>EM_S_STM07_IS</stp>
        <stp>4</stp>
        <stp>300219.SZ</stp>
        <stp>61</stp>
        <stp>12/31/2010</stp>
        <stp>1</stp>
        <tr r="D1514" s="2"/>
      </tp>
      <tp>
        <v>182404875.88</v>
        <stp/>
        <stp>EM_S_STM07_IS</stp>
        <stp>4</stp>
        <stp>002230.SZ</stp>
        <stp>61</stp>
        <stp>12/31/2012</stp>
        <stp>1</stp>
        <tr r="H702" s="2"/>
      </tp>
      <tp>
        <v>39335685.289999999</v>
        <stp/>
        <stp>EM_S_STM07_IS</stp>
        <stp>4</stp>
        <stp>300200.SZ</stp>
        <stp>61</stp>
        <stp>12/31/2010</stp>
        <stp>1</stp>
        <tr r="D1495" s="2"/>
      </tp>
      <tp>
        <v>50908409.759999998</v>
        <stp/>
        <stp>EM_S_STM07_IS</stp>
        <stp>4</stp>
        <stp>002231.SZ</stp>
        <stp>61</stp>
        <stp>12/31/2012</stp>
        <stp>1</stp>
        <tr r="H703" s="2"/>
      </tp>
      <tp>
        <v>39438146.990000002</v>
        <stp/>
        <stp>EM_S_STM07_IS</stp>
        <stp>4</stp>
        <stp>300201.SZ</stp>
        <stp>61</stp>
        <stp>12/31/2010</stp>
        <stp>1</stp>
        <tr r="D1496" s="2"/>
      </tp>
      <tp>
        <v>42428977.990000002</v>
        <stp/>
        <stp>EM_S_STM07_IS</stp>
        <stp>4</stp>
        <stp>002232.SZ</stp>
        <stp>61</stp>
        <stp>12/31/2012</stp>
        <stp>1</stp>
        <tr r="H704" s="2"/>
      </tp>
      <tp>
        <v>40209698.380000003</v>
        <stp/>
        <stp>EM_S_STM07_IS</stp>
        <stp>4</stp>
        <stp>300202.SZ</stp>
        <stp>61</stp>
        <stp>12/31/2010</stp>
        <stp>1</stp>
        <tr r="D1497" s="2"/>
      </tp>
      <tp>
        <v>201780741.24000001</v>
        <stp/>
        <stp>EM_S_STM07_IS</stp>
        <stp>4</stp>
        <stp>002233.SZ</stp>
        <stp>61</stp>
        <stp>12/31/2012</stp>
        <stp>1</stp>
        <tr r="H705" s="2"/>
      </tp>
      <tp>
        <v>161883622.96000001</v>
        <stp/>
        <stp>EM_S_STM07_IS</stp>
        <stp>4</stp>
        <stp>300203.SZ</stp>
        <stp>61</stp>
        <stp>12/31/2010</stp>
        <stp>1</stp>
        <tr r="D1498" s="2"/>
      </tp>
      <tp>
        <v>-82346962.640000001</v>
        <stp/>
        <stp>EM_S_STM07_IS</stp>
        <stp>4</stp>
        <stp>002234.SZ</stp>
        <stp>61</stp>
        <stp>12/31/2012</stp>
        <stp>1</stp>
        <tr r="H706" s="2"/>
      </tp>
      <tp>
        <v>57498523.399999999</v>
        <stp/>
        <stp>EM_S_STM07_IS</stp>
        <stp>4</stp>
        <stp>300204.SZ</stp>
        <stp>61</stp>
        <stp>12/31/2010</stp>
        <stp>1</stp>
        <tr r="D1499" s="2"/>
      </tp>
      <tp>
        <v>10222932.17</v>
        <stp/>
        <stp>EM_S_STM07_IS</stp>
        <stp>4</stp>
        <stp>002235.SZ</stp>
        <stp>61</stp>
        <stp>12/31/2012</stp>
        <stp>1</stp>
        <tr r="H707" s="2"/>
      </tp>
      <tp>
        <v>52112525.369999997</v>
        <stp/>
        <stp>EM_S_STM07_IS</stp>
        <stp>4</stp>
        <stp>300205.SZ</stp>
        <stp>61</stp>
        <stp>12/31/2010</stp>
        <stp>1</stp>
        <tr r="D1500" s="2"/>
      </tp>
      <tp>
        <v>700155145.04999995</v>
        <stp/>
        <stp>EM_S_STM07_IS</stp>
        <stp>4</stp>
        <stp>002236.SZ</stp>
        <stp>61</stp>
        <stp>12/31/2012</stp>
        <stp>1</stp>
        <tr r="H708" s="2"/>
      </tp>
      <tp>
        <v>66015910.289999999</v>
        <stp/>
        <stp>EM_S_STM07_IS</stp>
        <stp>4</stp>
        <stp>300206.SZ</stp>
        <stp>61</stp>
        <stp>12/31/2010</stp>
        <stp>1</stp>
        <tr r="D1501" s="2"/>
      </tp>
      <tp>
        <v>290314087.83999997</v>
        <stp/>
        <stp>EM_S_STM07_IS</stp>
        <stp>4</stp>
        <stp>002237.SZ</stp>
        <stp>61</stp>
        <stp>12/31/2012</stp>
        <stp>1</stp>
        <tr r="H709" s="2"/>
      </tp>
      <tp>
        <v>62688704.619999997</v>
        <stp/>
        <stp>EM_S_STM07_IS</stp>
        <stp>4</stp>
        <stp>300207.SZ</stp>
        <stp>61</stp>
        <stp>12/31/2010</stp>
        <stp>1</stp>
        <tr r="D1502" s="2"/>
      </tp>
      <tp>
        <v>127693047.37</v>
        <stp/>
        <stp>EM_S_STM07_IS</stp>
        <stp>4</stp>
        <stp>002238.SZ</stp>
        <stp>61</stp>
        <stp>12/31/2012</stp>
        <stp>1</stp>
        <tr r="H710" s="2"/>
      </tp>
      <tp>
        <v>41204344.329999998</v>
        <stp/>
        <stp>EM_S_STM07_IS</stp>
        <stp>4</stp>
        <stp>300208.SZ</stp>
        <stp>61</stp>
        <stp>12/31/2010</stp>
        <stp>1</stp>
        <tr r="D1503" s="2"/>
      </tp>
      <tp>
        <v>10000172.119999999</v>
        <stp/>
        <stp>EM_S_STM07_IS</stp>
        <stp>4</stp>
        <stp>002239.SZ</stp>
        <stp>61</stp>
        <stp>12/31/2012</stp>
        <stp>1</stp>
        <tr r="H711" s="2"/>
      </tp>
      <tp>
        <v>48033079.210000001</v>
        <stp/>
        <stp>EM_S_STM07_IS</stp>
        <stp>4</stp>
        <stp>300209.SZ</stp>
        <stp>61</stp>
        <stp>12/31/2010</stp>
        <stp>1</stp>
        <tr r="D1504" s="2"/>
      </tp>
      <tp>
        <v>-3956574.13</v>
        <stp/>
        <stp>EM_S_STM07_IS</stp>
        <stp>4</stp>
        <stp>002200.SZ</stp>
        <stp>61</stp>
        <stp>12/31/2012</stp>
        <stp>1</stp>
        <tr r="H672" s="2"/>
      </tp>
      <tp>
        <v>36312664.990000002</v>
        <stp/>
        <stp>EM_S_STM07_IS</stp>
        <stp>4</stp>
        <stp>300230.SZ</stp>
        <stp>61</stp>
        <stp>12/31/2010</stp>
        <stp>1</stp>
        <tr r="D1525" s="2"/>
      </tp>
      <tp>
        <v>19879859.859999999</v>
        <stp/>
        <stp>EM_S_STM07_IS</stp>
        <stp>4</stp>
        <stp>002201.SZ</stp>
        <stp>61</stp>
        <stp>12/31/2012</stp>
        <stp>1</stp>
        <tr r="H673" s="2"/>
      </tp>
      <tp>
        <v>26782147.82</v>
        <stp/>
        <stp>EM_S_STM07_IS</stp>
        <stp>4</stp>
        <stp>300231.SZ</stp>
        <stp>61</stp>
        <stp>12/31/2010</stp>
        <stp>1</stp>
        <tr r="D1526" s="2"/>
      </tp>
      <tp>
        <v>153053831.00999999</v>
        <stp/>
        <stp>EM_S_STM07_IS</stp>
        <stp>4</stp>
        <stp>002202.SZ</stp>
        <stp>61</stp>
        <stp>12/31/2012</stp>
        <stp>1</stp>
        <tr r="H674" s="2"/>
      </tp>
      <tp>
        <v>56015499.380000003</v>
        <stp/>
        <stp>EM_S_STM07_IS</stp>
        <stp>4</stp>
        <stp>300232.SZ</stp>
        <stp>61</stp>
        <stp>12/31/2010</stp>
        <stp>1</stp>
        <tr r="D1527" s="2"/>
      </tp>
      <tp>
        <v>233529188.91999999</v>
        <stp/>
        <stp>EM_S_STM07_IS</stp>
        <stp>4</stp>
        <stp>002203.SZ</stp>
        <stp>61</stp>
        <stp>12/31/2012</stp>
        <stp>1</stp>
        <tr r="H675" s="2"/>
      </tp>
      <tp>
        <v>104624066</v>
        <stp/>
        <stp>EM_S_STM07_IS</stp>
        <stp>4</stp>
        <stp>300233.SZ</stp>
        <stp>61</stp>
        <stp>12/31/2010</stp>
        <stp>1</stp>
        <tr r="D1528" s="2"/>
      </tp>
      <tp>
        <v>369068781.51999998</v>
        <stp/>
        <stp>EM_S_STM07_IS</stp>
        <stp>4</stp>
        <stp>002204.SZ</stp>
        <stp>61</stp>
        <stp>12/31/2012</stp>
        <stp>1</stp>
        <tr r="H676" s="2"/>
      </tp>
      <tp>
        <v>32588153.66</v>
        <stp/>
        <stp>EM_S_STM07_IS</stp>
        <stp>4</stp>
        <stp>300234.SZ</stp>
        <stp>61</stp>
        <stp>12/31/2010</stp>
        <stp>1</stp>
        <tr r="D1529" s="2"/>
      </tp>
      <tp>
        <v>16078161.710000001</v>
        <stp/>
        <stp>EM_S_STM07_IS</stp>
        <stp>4</stp>
        <stp>002205.SZ</stp>
        <stp>61</stp>
        <stp>12/31/2012</stp>
        <stp>1</stp>
        <tr r="H677" s="2"/>
      </tp>
      <tp>
        <v>35403657.100000001</v>
        <stp/>
        <stp>EM_S_STM07_IS</stp>
        <stp>4</stp>
        <stp>300235.SZ</stp>
        <stp>61</stp>
        <stp>12/31/2010</stp>
        <stp>1</stp>
        <tr r="D1530" s="2"/>
      </tp>
      <tp>
        <v>87715508.019999996</v>
        <stp/>
        <stp>EM_S_STM07_IS</stp>
        <stp>4</stp>
        <stp>002206.SZ</stp>
        <stp>61</stp>
        <stp>12/31/2012</stp>
        <stp>1</stp>
        <tr r="H678" s="2"/>
      </tp>
      <tp>
        <v>35914564.310000002</v>
        <stp/>
        <stp>EM_S_STM07_IS</stp>
        <stp>4</stp>
        <stp>300236.SZ</stp>
        <stp>61</stp>
        <stp>12/31/2010</stp>
        <stp>1</stp>
        <tr r="D1531" s="2"/>
      </tp>
      <tp>
        <v>11329990.43</v>
        <stp/>
        <stp>EM_S_STM07_IS</stp>
        <stp>4</stp>
        <stp>002207.SZ</stp>
        <stp>61</stp>
        <stp>12/31/2012</stp>
        <stp>1</stp>
        <tr r="H679" s="2"/>
      </tp>
      <tp>
        <v>81212416.980000004</v>
        <stp/>
        <stp>EM_S_STM07_IS</stp>
        <stp>4</stp>
        <stp>300237.SZ</stp>
        <stp>61</stp>
        <stp>12/31/2010</stp>
        <stp>1</stp>
        <tr r="D1532" s="2"/>
      </tp>
      <tp>
        <v>154282933.37</v>
        <stp/>
        <stp>EM_S_STM07_IS</stp>
        <stp>4</stp>
        <stp>002208.SZ</stp>
        <stp>61</stp>
        <stp>12/31/2012</stp>
        <stp>1</stp>
        <tr r="H680" s="2"/>
      </tp>
      <tp>
        <v>32341059.649999999</v>
        <stp/>
        <stp>EM_S_STM07_IS</stp>
        <stp>4</stp>
        <stp>300238.SZ</stp>
        <stp>61</stp>
        <stp>12/31/2010</stp>
        <stp>1</stp>
        <tr r="D1533" s="2"/>
      </tp>
      <tp>
        <v>32529027.559999999</v>
        <stp/>
        <stp>EM_S_STM07_IS</stp>
        <stp>4</stp>
        <stp>002209.SZ</stp>
        <stp>61</stp>
        <stp>12/31/2012</stp>
        <stp>1</stp>
        <tr r="H681" s="2"/>
      </tp>
      <tp>
        <v>21624489.800000001</v>
        <stp/>
        <stp>EM_S_STM07_IS</stp>
        <stp>4</stp>
        <stp>300239.SZ</stp>
        <stp>61</stp>
        <stp>12/31/2010</stp>
        <stp>1</stp>
        <tr r="D1534" s="2"/>
      </tp>
      <tp>
        <v>82109512.019999996</v>
        <stp/>
        <stp>EM_S_STM07_IS</stp>
        <stp>4</stp>
        <stp>002210.SZ</stp>
        <stp>61</stp>
        <stp>12/31/2012</stp>
        <stp>1</stp>
        <tr r="H682" s="2"/>
      </tp>
      <tp>
        <v>26664457.84</v>
        <stp/>
        <stp>EM_S_STM07_IS</stp>
        <stp>4</stp>
        <stp>300220.SZ</stp>
        <stp>61</stp>
        <stp>12/31/2010</stp>
        <stp>1</stp>
        <tr r="D1515" s="2"/>
      </tp>
      <tp>
        <v>3684272.63</v>
        <stp/>
        <stp>EM_S_STM07_IS</stp>
        <stp>4</stp>
        <stp>002211.SZ</stp>
        <stp>61</stp>
        <stp>12/31/2012</stp>
        <stp>1</stp>
        <tr r="H683" s="2"/>
      </tp>
      <tp>
        <v>49989068.140000001</v>
        <stp/>
        <stp>EM_S_STM07_IS</stp>
        <stp>4</stp>
        <stp>300221.SZ</stp>
        <stp>61</stp>
        <stp>12/31/2010</stp>
        <stp>1</stp>
        <tr r="D1516" s="2"/>
      </tp>
      <tp>
        <v>93890976.150000006</v>
        <stp/>
        <stp>EM_S_STM07_IS</stp>
        <stp>4</stp>
        <stp>002212.SZ</stp>
        <stp>61</stp>
        <stp>12/31/2012</stp>
        <stp>1</stp>
        <tr r="H684" s="2"/>
      </tp>
      <tp>
        <v>49158488.509999998</v>
        <stp/>
        <stp>EM_S_STM07_IS</stp>
        <stp>4</stp>
        <stp>300222.SZ</stp>
        <stp>61</stp>
        <stp>12/31/2010</stp>
        <stp>1</stp>
        <tr r="D1517" s="2"/>
      </tp>
      <tp>
        <v>31288919.75</v>
        <stp/>
        <stp>EM_S_STM07_IS</stp>
        <stp>4</stp>
        <stp>002213.SZ</stp>
        <stp>61</stp>
        <stp>12/31/2012</stp>
        <stp>1</stp>
        <tr r="H685" s="2"/>
      </tp>
      <tp>
        <v>88814940.060000002</v>
        <stp/>
        <stp>EM_S_STM07_IS</stp>
        <stp>4</stp>
        <stp>300223.SZ</stp>
        <stp>61</stp>
        <stp>12/31/2010</stp>
        <stp>1</stp>
        <tr r="D1518" s="2"/>
      </tp>
      <tp>
        <v>33532192.18</v>
        <stp/>
        <stp>EM_S_STM07_IS</stp>
        <stp>4</stp>
        <stp>002214.SZ</stp>
        <stp>61</stp>
        <stp>12/31/2012</stp>
        <stp>1</stp>
        <tr r="H686" s="2"/>
      </tp>
      <tp>
        <v>105345345.25</v>
        <stp/>
        <stp>EM_S_STM07_IS</stp>
        <stp>4</stp>
        <stp>300224.SZ</stp>
        <stp>61</stp>
        <stp>12/31/2010</stp>
        <stp>1</stp>
        <tr r="D1519" s="2"/>
      </tp>
      <tp>
        <v>129376029.42</v>
        <stp/>
        <stp>EM_S_STM07_IS</stp>
        <stp>4</stp>
        <stp>002215.SZ</stp>
        <stp>61</stp>
        <stp>12/31/2012</stp>
        <stp>1</stp>
        <tr r="H687" s="2"/>
      </tp>
      <tp>
        <v>84542872.75</v>
        <stp/>
        <stp>EM_S_STM07_IS</stp>
        <stp>4</stp>
        <stp>300225.SZ</stp>
        <stp>61</stp>
        <stp>12/31/2010</stp>
        <stp>1</stp>
        <tr r="D1520" s="2"/>
      </tp>
      <tp>
        <v>139944162.53999999</v>
        <stp/>
        <stp>EM_S_STM07_IS</stp>
        <stp>4</stp>
        <stp>002216.SZ</stp>
        <stp>61</stp>
        <stp>12/31/2012</stp>
        <stp>1</stp>
        <tr r="H688" s="2"/>
      </tp>
      <tp>
        <v>26979875.289999999</v>
        <stp/>
        <stp>EM_S_STM07_IS</stp>
        <stp>4</stp>
        <stp>300226.SZ</stp>
        <stp>61</stp>
        <stp>12/31/2010</stp>
        <stp>1</stp>
        <tr r="D1521" s="2"/>
      </tp>
      <tp>
        <v>-11661487.710000001</v>
        <stp/>
        <stp>EM_S_STM07_IS</stp>
        <stp>4</stp>
        <stp>002217.SZ</stp>
        <stp>61</stp>
        <stp>12/31/2012</stp>
        <stp>1</stp>
        <tr r="H689" s="2"/>
      </tp>
      <tp>
        <v>20792575.489999998</v>
        <stp/>
        <stp>EM_S_STM07_IS</stp>
        <stp>4</stp>
        <stp>300227.SZ</stp>
        <stp>61</stp>
        <stp>12/31/2010</stp>
        <stp>1</stp>
        <tr r="D1522" s="2"/>
      </tp>
      <tp>
        <v>5324670.84</v>
        <stp/>
        <stp>EM_S_STM07_IS</stp>
        <stp>4</stp>
        <stp>002218.SZ</stp>
        <stp>61</stp>
        <stp>12/31/2012</stp>
        <stp>1</stp>
        <tr r="H690" s="2"/>
      </tp>
      <tp>
        <v>45298391.299999997</v>
        <stp/>
        <stp>EM_S_STM07_IS</stp>
        <stp>4</stp>
        <stp>300228.SZ</stp>
        <stp>61</stp>
        <stp>12/31/2010</stp>
        <stp>1</stp>
        <tr r="D1523" s="2"/>
      </tp>
      <tp>
        <v>73672375.129999995</v>
        <stp/>
        <stp>EM_S_STM07_IS</stp>
        <stp>4</stp>
        <stp>002219.SZ</stp>
        <stp>61</stp>
        <stp>12/31/2012</stp>
        <stp>1</stp>
        <tr r="H691" s="2"/>
      </tp>
      <tp>
        <v>60304630.710000001</v>
        <stp/>
        <stp>EM_S_STM07_IS</stp>
        <stp>4</stp>
        <stp>300229.SZ</stp>
        <stp>61</stp>
        <stp>12/31/2010</stp>
        <stp>1</stp>
        <tr r="D1524" s="2"/>
      </tp>
      <tp>
        <v>13536136.75</v>
        <stp/>
        <stp>EM_S_STM07_IS</stp>
        <stp>4</stp>
        <stp>002260.SZ</stp>
        <stp>61</stp>
        <stp>12/31/2012</stp>
        <stp>1</stp>
        <tr r="H731" s="2"/>
      </tp>
      <tp>
        <v>32672753.109999999</v>
        <stp/>
        <stp>EM_S_STM07_IS</stp>
        <stp>4</stp>
        <stp>300250.SZ</stp>
        <stp>61</stp>
        <stp>12/31/2010</stp>
        <stp>1</stp>
        <tr r="D1545" s="2"/>
      </tp>
      <tp>
        <v>36292118.979999997</v>
        <stp/>
        <stp>EM_S_STM07_IS</stp>
        <stp>4</stp>
        <stp>002261.SZ</stp>
        <stp>61</stp>
        <stp>12/31/2012</stp>
        <stp>1</stp>
        <tr r="H732" s="2"/>
      </tp>
      <tp>
        <v>112822134.92</v>
        <stp/>
        <stp>EM_S_STM07_IS</stp>
        <stp>4</stp>
        <stp>300251.SZ</stp>
        <stp>61</stp>
        <stp>12/31/2010</stp>
        <stp>1</stp>
        <tr r="D1546" s="2"/>
      </tp>
      <tp>
        <v>139697895.53</v>
        <stp/>
        <stp>EM_S_STM07_IS</stp>
        <stp>4</stp>
        <stp>002262.SZ</stp>
        <stp>61</stp>
        <stp>12/31/2012</stp>
        <stp>1</stp>
        <tr r="H733" s="2"/>
      </tp>
      <tp>
        <v>56259727.539999999</v>
        <stp/>
        <stp>EM_S_STM07_IS</stp>
        <stp>4</stp>
        <stp>300252.SZ</stp>
        <stp>61</stp>
        <stp>12/31/2010</stp>
        <stp>1</stp>
        <tr r="D1547" s="2"/>
      </tp>
      <tp>
        <v>-55539146.060000002</v>
        <stp/>
        <stp>EM_S_STM07_IS</stp>
        <stp>4</stp>
        <stp>002263.SZ</stp>
        <stp>61</stp>
        <stp>12/31/2012</stp>
        <stp>1</stp>
        <tr r="H734" s="2"/>
      </tp>
      <tp>
        <v>35346503.460000001</v>
        <stp/>
        <stp>EM_S_STM07_IS</stp>
        <stp>4</stp>
        <stp>300253.SZ</stp>
        <stp>61</stp>
        <stp>12/31/2010</stp>
        <stp>1</stp>
        <tr r="D1548" s="2"/>
      </tp>
      <tp>
        <v>159534137.24000001</v>
        <stp/>
        <stp>EM_S_STM07_IS</stp>
        <stp>4</stp>
        <stp>002264.SZ</stp>
        <stp>61</stp>
        <stp>12/31/2012</stp>
        <stp>1</stp>
        <tr r="H735" s="2"/>
      </tp>
      <tp>
        <v>47983622.619999997</v>
        <stp/>
        <stp>EM_S_STM07_IS</stp>
        <stp>4</stp>
        <stp>300254.SZ</stp>
        <stp>61</stp>
        <stp>12/31/2010</stp>
        <stp>1</stp>
        <tr r="D1549" s="2"/>
      </tp>
      <tp>
        <v>-51530836.549999997</v>
        <stp/>
        <stp>EM_S_STM07_IS</stp>
        <stp>4</stp>
        <stp>002265.SZ</stp>
        <stp>61</stp>
        <stp>12/31/2012</stp>
        <stp>1</stp>
        <tr r="H736" s="2"/>
      </tp>
      <tp>
        <v>60190526.799999997</v>
        <stp/>
        <stp>EM_S_STM07_IS</stp>
        <stp>4</stp>
        <stp>300255.SZ</stp>
        <stp>61</stp>
        <stp>12/31/2010</stp>
        <stp>1</stp>
        <tr r="D1550" s="2"/>
      </tp>
      <tp>
        <v>127713024.09999999</v>
        <stp/>
        <stp>EM_S_STM07_IS</stp>
        <stp>4</stp>
        <stp>002266.SZ</stp>
        <stp>61</stp>
        <stp>12/31/2012</stp>
        <stp>1</stp>
        <tr r="H737" s="2"/>
      </tp>
      <tp>
        <v>54176838.140000001</v>
        <stp/>
        <stp>EM_S_STM07_IS</stp>
        <stp>4</stp>
        <stp>300256.SZ</stp>
        <stp>61</stp>
        <stp>12/31/2010</stp>
        <stp>1</stp>
        <tr r="D1551" s="2"/>
      </tp>
      <tp>
        <v>335524984</v>
        <stp/>
        <stp>EM_S_STM07_IS</stp>
        <stp>4</stp>
        <stp>002267.SZ</stp>
        <stp>61</stp>
        <stp>12/31/2012</stp>
        <stp>1</stp>
        <tr r="H738" s="2"/>
      </tp>
      <tp>
        <v>203575617.49000001</v>
        <stp/>
        <stp>EM_S_STM07_IS</stp>
        <stp>4</stp>
        <stp>300257.SZ</stp>
        <stp>61</stp>
        <stp>12/31/2010</stp>
        <stp>1</stp>
        <tr r="D1552" s="2"/>
      </tp>
      <tp>
        <v>17872345.539999999</v>
        <stp/>
        <stp>EM_S_STM07_IS</stp>
        <stp>4</stp>
        <stp>002268.SZ</stp>
        <stp>61</stp>
        <stp>12/31/2012</stp>
        <stp>1</stp>
        <tr r="H739" s="2"/>
      </tp>
      <tp>
        <v>72620869.670000002</v>
        <stp/>
        <stp>EM_S_STM07_IS</stp>
        <stp>4</stp>
        <stp>300258.SZ</stp>
        <stp>61</stp>
        <stp>12/31/2010</stp>
        <stp>1</stp>
        <tr r="D1553" s="2"/>
      </tp>
      <tp>
        <v>849582393</v>
        <stp/>
        <stp>EM_S_STM07_IS</stp>
        <stp>4</stp>
        <stp>002269.SZ</stp>
        <stp>61</stp>
        <stp>12/31/2012</stp>
        <stp>1</stp>
        <tr r="H740" s="2"/>
      </tp>
      <tp>
        <v>39386814</v>
        <stp/>
        <stp>EM_S_STM07_IS</stp>
        <stp>4</stp>
        <stp>300259.SZ</stp>
        <stp>61</stp>
        <stp>12/31/2010</stp>
        <stp>1</stp>
        <tr r="D1554" s="2"/>
      </tp>
      <tp>
        <v>19057529.789999999</v>
        <stp/>
        <stp>EM_S_STM07_IS</stp>
        <stp>4</stp>
        <stp>002270.SZ</stp>
        <stp>61</stp>
        <stp>12/31/2012</stp>
        <stp>1</stp>
        <tr r="H741" s="2"/>
      </tp>
      <tp>
        <v>73399696.019999996</v>
        <stp/>
        <stp>EM_S_STM07_IS</stp>
        <stp>4</stp>
        <stp>300240.SZ</stp>
        <stp>61</stp>
        <stp>12/31/2010</stp>
        <stp>1</stp>
        <tr r="D1535" s="2"/>
      </tp>
      <tp>
        <v>188662710.94999999</v>
        <stp/>
        <stp>EM_S_STM07_IS</stp>
        <stp>4</stp>
        <stp>002271.SZ</stp>
        <stp>61</stp>
        <stp>12/31/2012</stp>
        <stp>1</stp>
        <tr r="H742" s="2"/>
      </tp>
      <tp>
        <v>43993060.390000001</v>
        <stp/>
        <stp>EM_S_STM07_IS</stp>
        <stp>4</stp>
        <stp>300241.SZ</stp>
        <stp>61</stp>
        <stp>12/31/2010</stp>
        <stp>1</stp>
        <tr r="D1536" s="2"/>
      </tp>
      <tp>
        <v>14133833.77</v>
        <stp/>
        <stp>EM_S_STM07_IS</stp>
        <stp>4</stp>
        <stp>002272.SZ</stp>
        <stp>61</stp>
        <stp>12/31/2012</stp>
        <stp>1</stp>
        <tr r="H743" s="2"/>
      </tp>
      <tp>
        <v>24463288.84</v>
        <stp/>
        <stp>EM_S_STM07_IS</stp>
        <stp>4</stp>
        <stp>300242.SZ</stp>
        <stp>61</stp>
        <stp>12/31/2010</stp>
        <stp>1</stp>
        <tr r="D1537" s="2"/>
      </tp>
      <tp>
        <v>147941781.87</v>
        <stp/>
        <stp>EM_S_STM07_IS</stp>
        <stp>4</stp>
        <stp>002273.SZ</stp>
        <stp>61</stp>
        <stp>12/31/2012</stp>
        <stp>1</stp>
        <tr r="H744" s="2"/>
      </tp>
      <tp>
        <v>43671666.539999999</v>
        <stp/>
        <stp>EM_S_STM07_IS</stp>
        <stp>4</stp>
        <stp>300243.SZ</stp>
        <stp>61</stp>
        <stp>12/31/2010</stp>
        <stp>1</stp>
        <tr r="D1538" s="2"/>
      </tp>
      <tp>
        <v>-79416116.219999999</v>
        <stp/>
        <stp>EM_S_STM07_IS</stp>
        <stp>4</stp>
        <stp>002274.SZ</stp>
        <stp>61</stp>
        <stp>12/31/2012</stp>
        <stp>1</stp>
        <tr r="H745" s="2"/>
      </tp>
      <tp>
        <v>32411256.440000001</v>
        <stp/>
        <stp>EM_S_STM07_IS</stp>
        <stp>4</stp>
        <stp>300244.SZ</stp>
        <stp>61</stp>
        <stp>12/31/2010</stp>
        <stp>1</stp>
        <tr r="D1539" s="2"/>
      </tp>
      <tp>
        <v>331151947.38999999</v>
        <stp/>
        <stp>EM_S_STM07_IS</stp>
        <stp>4</stp>
        <stp>002275.SZ</stp>
        <stp>61</stp>
        <stp>12/31/2012</stp>
        <stp>1</stp>
        <tr r="H746" s="2"/>
      </tp>
      <tp>
        <v>43661220.979999997</v>
        <stp/>
        <stp>EM_S_STM07_IS</stp>
        <stp>4</stp>
        <stp>300245.SZ</stp>
        <stp>61</stp>
        <stp>12/31/2010</stp>
        <stp>1</stp>
        <tr r="D1540" s="2"/>
      </tp>
      <tp>
        <v>177634694.50999999</v>
        <stp/>
        <stp>EM_S_STM07_IS</stp>
        <stp>4</stp>
        <stp>002276.SZ</stp>
        <stp>61</stp>
        <stp>12/31/2012</stp>
        <stp>1</stp>
        <tr r="H747" s="2"/>
      </tp>
      <tp>
        <v>32991289.699999999</v>
        <stp/>
        <stp>EM_S_STM07_IS</stp>
        <stp>4</stp>
        <stp>300246.SZ</stp>
        <stp>61</stp>
        <stp>12/31/2010</stp>
        <stp>1</stp>
        <tr r="D1541" s="2"/>
      </tp>
      <tp>
        <v>376005743.29000002</v>
        <stp/>
        <stp>EM_S_STM07_IS</stp>
        <stp>4</stp>
        <stp>002277.SZ</stp>
        <stp>61</stp>
        <stp>12/31/2012</stp>
        <stp>1</stp>
        <tr r="H748" s="2"/>
      </tp>
      <tp>
        <v>45412610.780000001</v>
        <stp/>
        <stp>EM_S_STM07_IS</stp>
        <stp>4</stp>
        <stp>300247.SZ</stp>
        <stp>61</stp>
        <stp>12/31/2010</stp>
        <stp>1</stp>
        <tr r="D1542" s="2"/>
      </tp>
      <tp>
        <v>51506192.439999998</v>
        <stp/>
        <stp>EM_S_STM07_IS</stp>
        <stp>4</stp>
        <stp>002278.SZ</stp>
        <stp>61</stp>
        <stp>12/31/2012</stp>
        <stp>1</stp>
        <tr r="H749" s="2"/>
      </tp>
      <tp>
        <v>34337155.990000002</v>
        <stp/>
        <stp>EM_S_STM07_IS</stp>
        <stp>4</stp>
        <stp>300248.SZ</stp>
        <stp>61</stp>
        <stp>12/31/2010</stp>
        <stp>1</stp>
        <tr r="D1543" s="2"/>
      </tp>
      <tp>
        <v>19533232.879999999</v>
        <stp/>
        <stp>EM_S_STM07_IS</stp>
        <stp>4</stp>
        <stp>002279.SZ</stp>
        <stp>61</stp>
        <stp>12/31/2012</stp>
        <stp>1</stp>
        <tr r="H750" s="2"/>
      </tp>
      <tp>
        <v>31014598.370000001</v>
        <stp/>
        <stp>EM_S_STM07_IS</stp>
        <stp>4</stp>
        <stp>300249.SZ</stp>
        <stp>61</stp>
        <stp>12/31/2010</stp>
        <stp>1</stp>
        <tr r="D1544" s="2"/>
      </tp>
      <tp>
        <v>-116875377.47</v>
        <stp/>
        <stp>EM_S_STM07_IS</stp>
        <stp>4</stp>
        <stp>002240.SZ</stp>
        <stp>61</stp>
        <stp>12/31/2012</stp>
        <stp>1</stp>
        <tr r="H712" s="2"/>
      </tp>
      <tp>
        <v>34494721.880000003</v>
        <stp/>
        <stp>EM_S_STM07_IS</stp>
        <stp>4</stp>
        <stp>300270.SZ</stp>
        <stp>61</stp>
        <stp>12/31/2010</stp>
        <stp>1</stp>
        <tr r="D1565" s="2"/>
      </tp>
      <tp>
        <v>908702693.12</v>
        <stp/>
        <stp>EM_S_STM07_IS</stp>
        <stp>4</stp>
        <stp>002241.SZ</stp>
        <stp>61</stp>
        <stp>12/31/2012</stp>
        <stp>1</stp>
        <tr r="H713" s="2"/>
      </tp>
      <tp>
        <v>70648166.079999998</v>
        <stp/>
        <stp>EM_S_STM07_IS</stp>
        <stp>4</stp>
        <stp>300271.SZ</stp>
        <stp>61</stp>
        <stp>12/31/2010</stp>
        <stp>1</stp>
        <tr r="D1566" s="2"/>
      </tp>
      <tp>
        <v>455238144.88</v>
        <stp/>
        <stp>EM_S_STM07_IS</stp>
        <stp>4</stp>
        <stp>002242.SZ</stp>
        <stp>61</stp>
        <stp>12/31/2012</stp>
        <stp>1</stp>
        <tr r="H714" s="2"/>
      </tp>
      <tp>
        <v>36481462.82</v>
        <stp/>
        <stp>EM_S_STM07_IS</stp>
        <stp>4</stp>
        <stp>300272.SZ</stp>
        <stp>61</stp>
        <stp>12/31/2010</stp>
        <stp>1</stp>
        <tr r="D1567" s="2"/>
      </tp>
      <tp>
        <v>75315580.400000006</v>
        <stp/>
        <stp>EM_S_STM07_IS</stp>
        <stp>4</stp>
        <stp>002243.SZ</stp>
        <stp>61</stp>
        <stp>12/31/2012</stp>
        <stp>1</stp>
        <tr r="H715" s="2"/>
      </tp>
      <tp>
        <v>45249858.530000001</v>
        <stp/>
        <stp>EM_S_STM07_IS</stp>
        <stp>4</stp>
        <stp>300273.SZ</stp>
        <stp>61</stp>
        <stp>12/31/2010</stp>
        <stp>1</stp>
        <tr r="D1568" s="2"/>
      </tp>
      <tp>
        <v>1265970943.23</v>
        <stp/>
        <stp>EM_S_STM07_IS</stp>
        <stp>4</stp>
        <stp>002244.SZ</stp>
        <stp>61</stp>
        <stp>12/31/2012</stp>
        <stp>1</stp>
        <tr r="H716" s="2"/>
      </tp>
      <tp>
        <v>148033017.16999999</v>
        <stp/>
        <stp>EM_S_STM07_IS</stp>
        <stp>4</stp>
        <stp>300274.SZ</stp>
        <stp>61</stp>
        <stp>12/31/2010</stp>
        <stp>1</stp>
        <tr r="D1569" s="2"/>
      </tp>
      <tp>
        <v>103715235.25</v>
        <stp/>
        <stp>EM_S_STM07_IS</stp>
        <stp>4</stp>
        <stp>002245.SZ</stp>
        <stp>61</stp>
        <stp>12/31/2012</stp>
        <stp>1</stp>
        <tr r="H717" s="2"/>
      </tp>
      <tp>
        <v>42550280.990000002</v>
        <stp/>
        <stp>EM_S_STM07_IS</stp>
        <stp>4</stp>
        <stp>300275.SZ</stp>
        <stp>61</stp>
        <stp>12/31/2010</stp>
        <stp>1</stp>
        <tr r="D1570" s="2"/>
      </tp>
      <tp>
        <v>12117702.83</v>
        <stp/>
        <stp>EM_S_STM07_IS</stp>
        <stp>4</stp>
        <stp>002246.SZ</stp>
        <stp>61</stp>
        <stp>12/31/2012</stp>
        <stp>1</stp>
        <tr r="H718" s="2"/>
      </tp>
      <tp>
        <v>36639846.030000001</v>
        <stp/>
        <stp>EM_S_STM07_IS</stp>
        <stp>4</stp>
        <stp>300276.SZ</stp>
        <stp>61</stp>
        <stp>12/31/2010</stp>
        <stp>1</stp>
        <tr r="D1571" s="2"/>
      </tp>
      <tp>
        <v>57648726.340000004</v>
        <stp/>
        <stp>EM_S_STM07_IS</stp>
        <stp>4</stp>
        <stp>002247.SZ</stp>
        <stp>61</stp>
        <stp>12/31/2012</stp>
        <stp>1</stp>
        <tr r="H719" s="2"/>
      </tp>
      <tp>
        <v>48462836.210000001</v>
        <stp/>
        <stp>EM_S_STM07_IS</stp>
        <stp>4</stp>
        <stp>300277.SZ</stp>
        <stp>61</stp>
        <stp>12/31/2010</stp>
        <stp>1</stp>
        <tr r="D1572" s="2"/>
      </tp>
      <tp>
        <v>-98658328.140000001</v>
        <stp/>
        <stp>EM_S_STM07_IS</stp>
        <stp>4</stp>
        <stp>002248.SZ</stp>
        <stp>61</stp>
        <stp>12/31/2012</stp>
        <stp>1</stp>
        <tr r="H720" s="2"/>
      </tp>
      <tp>
        <v>30784192.41</v>
        <stp/>
        <stp>EM_S_STM07_IS</stp>
        <stp>4</stp>
        <stp>300278.SZ</stp>
        <stp>61</stp>
        <stp>12/31/2010</stp>
        <stp>1</stp>
        <tr r="D1573" s="2"/>
      </tp>
      <tp>
        <v>184343232.11000001</v>
        <stp/>
        <stp>EM_S_STM07_IS</stp>
        <stp>4</stp>
        <stp>002249.SZ</stp>
        <stp>61</stp>
        <stp>12/31/2012</stp>
        <stp>1</stp>
        <tr r="H721" s="2"/>
      </tp>
      <tp>
        <v>30936681.93</v>
        <stp/>
        <stp>EM_S_STM07_IS</stp>
        <stp>4</stp>
        <stp>300279.SZ</stp>
        <stp>61</stp>
        <stp>12/31/2010</stp>
        <stp>1</stp>
        <tr r="D1574" s="2"/>
      </tp>
      <tp>
        <v>365665107.04000002</v>
        <stp/>
        <stp>EM_S_STM07_IS</stp>
        <stp>4</stp>
        <stp>002250.SZ</stp>
        <stp>61</stp>
        <stp>12/31/2012</stp>
        <stp>1</stp>
        <tr r="H722" s="2"/>
      </tp>
      <tp>
        <v>42450602.119999997</v>
        <stp/>
        <stp>EM_S_STM07_IS</stp>
        <stp>4</stp>
        <stp>300260.SZ</stp>
        <stp>61</stp>
        <stp>12/31/2010</stp>
        <stp>1</stp>
        <tr r="D1555" s="2"/>
      </tp>
      <tp>
        <v>342896031.63999999</v>
        <stp/>
        <stp>EM_S_STM07_IS</stp>
        <stp>4</stp>
        <stp>002251.SZ</stp>
        <stp>61</stp>
        <stp>12/31/2012</stp>
        <stp>1</stp>
        <tr r="H723" s="2"/>
      </tp>
      <tp>
        <v>39667007.43</v>
        <stp/>
        <stp>EM_S_STM07_IS</stp>
        <stp>4</stp>
        <stp>300261.SZ</stp>
        <stp>61</stp>
        <stp>12/31/2010</stp>
        <stp>1</stp>
        <tr r="D1556" s="2"/>
      </tp>
      <tp>
        <v>225013842.59999999</v>
        <stp/>
        <stp>EM_S_STM07_IS</stp>
        <stp>4</stp>
        <stp>002252.SZ</stp>
        <stp>61</stp>
        <stp>12/31/2012</stp>
        <stp>1</stp>
        <tr r="H724" s="2"/>
      </tp>
      <tp>
        <v>31135196.579999998</v>
        <stp/>
        <stp>EM_S_STM07_IS</stp>
        <stp>4</stp>
        <stp>300262.SZ</stp>
        <stp>61</stp>
        <stp>12/31/2010</stp>
        <stp>1</stp>
        <tr r="D1557" s="2"/>
      </tp>
      <tp>
        <v>61586320.710000001</v>
        <stp/>
        <stp>EM_S_STM07_IS</stp>
        <stp>4</stp>
        <stp>002253.SZ</stp>
        <stp>61</stp>
        <stp>12/31/2012</stp>
        <stp>1</stp>
        <tr r="H725" s="2"/>
      </tp>
      <tp>
        <v>50988619.039999999</v>
        <stp/>
        <stp>EM_S_STM07_IS</stp>
        <stp>4</stp>
        <stp>300263.SZ</stp>
        <stp>61</stp>
        <stp>12/31/2010</stp>
        <stp>1</stp>
        <tr r="D1558" s="2"/>
      </tp>
      <tp>
        <v>44447788.740000002</v>
        <stp/>
        <stp>EM_S_STM07_IS</stp>
        <stp>4</stp>
        <stp>002254.SZ</stp>
        <stp>61</stp>
        <stp>12/31/2012</stp>
        <stp>1</stp>
        <tr r="H726" s="2"/>
      </tp>
      <tp>
        <v>37198375.590000004</v>
        <stp/>
        <stp>EM_S_STM07_IS</stp>
        <stp>4</stp>
        <stp>300264.SZ</stp>
        <stp>61</stp>
        <stp>12/31/2010</stp>
        <stp>1</stp>
        <tr r="D1559" s="2"/>
      </tp>
      <tp>
        <v>151449727.71000001</v>
        <stp/>
        <stp>EM_S_STM07_IS</stp>
        <stp>4</stp>
        <stp>002255.SZ</stp>
        <stp>61</stp>
        <stp>12/31/2012</stp>
        <stp>1</stp>
        <tr r="H727" s="2"/>
      </tp>
      <tp>
        <v>48426224.020000003</v>
        <stp/>
        <stp>EM_S_STM07_IS</stp>
        <stp>4</stp>
        <stp>300265.SZ</stp>
        <stp>61</stp>
        <stp>12/31/2010</stp>
        <stp>1</stp>
        <tr r="D1560" s="2"/>
      </tp>
      <tp>
        <v>6971044.7400000002</v>
        <stp/>
        <stp>EM_S_STM07_IS</stp>
        <stp>4</stp>
        <stp>002256.SZ</stp>
        <stp>61</stp>
        <stp>12/31/2012</stp>
        <stp>1</stp>
        <tr r="H728" s="2"/>
      </tp>
      <tp>
        <v>39085642.549999997</v>
        <stp/>
        <stp>EM_S_STM07_IS</stp>
        <stp>4</stp>
        <stp>300266.SZ</stp>
        <stp>61</stp>
        <stp>12/31/2010</stp>
        <stp>1</stp>
        <tr r="D1561" s="2"/>
      </tp>
      <tp>
        <v>66462150.640000001</v>
        <stp/>
        <stp>EM_S_STM07_IS</stp>
        <stp>4</stp>
        <stp>300267.SZ</stp>
        <stp>61</stp>
        <stp>12/31/2010</stp>
        <stp>1</stp>
        <tr r="D1562" s="2"/>
      </tp>
      <tp>
        <v>87621131.599999994</v>
        <stp/>
        <stp>EM_S_STM07_IS</stp>
        <stp>4</stp>
        <stp>002258.SZ</stp>
        <stp>61</stp>
        <stp>12/31/2012</stp>
        <stp>1</stp>
        <tr r="H729" s="2"/>
      </tp>
      <tp>
        <v>55554035.840000004</v>
        <stp/>
        <stp>EM_S_STM07_IS</stp>
        <stp>4</stp>
        <stp>300268.SZ</stp>
        <stp>61</stp>
        <stp>12/31/2010</stp>
        <stp>1</stp>
        <tr r="D1563" s="2"/>
      </tp>
      <tp>
        <v>12207305.16</v>
        <stp/>
        <stp>EM_S_STM07_IS</stp>
        <stp>4</stp>
        <stp>002259.SZ</stp>
        <stp>61</stp>
        <stp>12/31/2012</stp>
        <stp>1</stp>
        <tr r="H730" s="2"/>
      </tp>
      <tp>
        <v>41045352.659999996</v>
        <stp/>
        <stp>EM_S_STM07_IS</stp>
        <stp>4</stp>
        <stp>300269.SZ</stp>
        <stp>61</stp>
        <stp>12/31/2010</stp>
        <stp>1</stp>
        <tr r="D1564" s="2"/>
      </tp>
      <tp>
        <v>46639623.520000003</v>
        <stp/>
        <stp>EM_S_STM07_IS</stp>
        <stp>4</stp>
        <stp>600280.SH</stp>
        <stp>61</stp>
        <stp>12/31/2010</stp>
        <stp>1</stp>
        <tr r="D2114" s="2"/>
      </tp>
      <tp>
        <v>-223107265.97</v>
        <stp/>
        <stp>EM_S_STM07_IS</stp>
        <stp>4</stp>
        <stp>600281.SH</stp>
        <stp>61</stp>
        <stp>12/31/2010</stp>
        <stp>1</stp>
        <tr r="D2115" s="2"/>
      </tp>
      <tp>
        <v>918703586.15999997</v>
        <stp/>
        <stp>EM_S_STM07_IS</stp>
        <stp>4</stp>
        <stp>600282.SH</stp>
        <stp>61</stp>
        <stp>12/31/2010</stp>
        <stp>1</stp>
        <tr r="D2116" s="2"/>
      </tp>
      <tp>
        <v>117685915.27</v>
        <stp/>
        <stp>EM_S_STM07_IS</stp>
        <stp>4</stp>
        <stp>600283.SH</stp>
        <stp>61</stp>
        <stp>12/31/2010</stp>
        <stp>1</stp>
        <tr r="D2117" s="2"/>
      </tp>
      <tp>
        <v>228312119.77000001</v>
        <stp/>
        <stp>EM_S_STM07_IS</stp>
        <stp>4</stp>
        <stp>600284.SH</stp>
        <stp>61</stp>
        <stp>12/31/2010</stp>
        <stp>1</stp>
        <tr r="D2118" s="2"/>
      </tp>
      <tp>
        <v>48557681.880000003</v>
        <stp/>
        <stp>EM_S_STM07_IS</stp>
        <stp>4</stp>
        <stp>600285.SH</stp>
        <stp>61</stp>
        <stp>12/31/2010</stp>
        <stp>1</stp>
        <tr r="D2119" s="2"/>
      </tp>
      <tp>
        <v>24392618.800000001</v>
        <stp/>
        <stp>EM_S_STM07_IS</stp>
        <stp>4</stp>
        <stp>600287.SH</stp>
        <stp>61</stp>
        <stp>12/31/2010</stp>
        <stp>1</stp>
        <tr r="D2120" s="2"/>
      </tp>
      <tp>
        <v>122812423.37</v>
        <stp/>
        <stp>EM_S_STM07_IS</stp>
        <stp>4</stp>
        <stp>600288.SH</stp>
        <stp>61</stp>
        <stp>12/31/2010</stp>
        <stp>1</stp>
        <tr r="D2121" s="2"/>
      </tp>
      <tp>
        <v>121927000000</v>
        <stp/>
        <stp>EM_S_STM07_IS</stp>
        <stp>4</stp>
        <stp>601288.SH</stp>
        <stp>61</stp>
        <stp>12/31/2011</stp>
        <stp>1</stp>
        <tr r="F2748" s="2"/>
      </tp>
      <tp>
        <v>1606418791.6700001</v>
        <stp/>
        <stp>EM_S_STM07_IS</stp>
        <stp>4</stp>
        <stp>603288.SH</stp>
        <stp>61</stp>
        <stp>12/31/2013</stp>
        <stp>1</stp>
        <tr r="J2920" s="2"/>
      </tp>
      <tp>
        <v>83772383.280000001</v>
        <stp/>
        <stp>EM_S_STM07_IS</stp>
        <stp>4</stp>
        <stp>600289.SH</stp>
        <stp>61</stp>
        <stp>12/31/2010</stp>
        <stp>1</stp>
        <tr r="D2122" s="2"/>
      </tp>
      <tp>
        <v>116665970.92</v>
        <stp/>
        <stp>EM_S_STM07_IS</stp>
        <stp>4</stp>
        <stp>600290.SH</stp>
        <stp>61</stp>
        <stp>12/31/2010</stp>
        <stp>1</stp>
        <tr r="D2123" s="2"/>
      </tp>
      <tp>
        <v>16875495.329999998</v>
        <stp/>
        <stp>EM_S_STM07_IS</stp>
        <stp>4</stp>
        <stp>600291.SH</stp>
        <stp>61</stp>
        <stp>12/31/2010</stp>
        <stp>1</stp>
        <tr r="D2124" s="2"/>
      </tp>
      <tp>
        <v>26224838.23</v>
        <stp/>
        <stp>EM_S_STM07_IS</stp>
        <stp>4</stp>
        <stp>600292.SH</stp>
        <stp>61</stp>
        <stp>12/31/2010</stp>
        <stp>1</stp>
        <tr r="D2125" s="2"/>
      </tp>
      <tp>
        <v>48379562.880000003</v>
        <stp/>
        <stp>EM_S_STM07_IS</stp>
        <stp>4</stp>
        <stp>600293.SH</stp>
        <stp>61</stp>
        <stp>12/31/2010</stp>
        <stp>1</stp>
        <tr r="D2126" s="2"/>
      </tp>
      <tp>
        <v>840652124.34000003</v>
        <stp/>
        <stp>EM_S_STM07_IS</stp>
        <stp>4</stp>
        <stp>600295.SH</stp>
        <stp>61</stp>
        <stp>12/31/2010</stp>
        <stp>1</stp>
        <tr r="D2127" s="2"/>
      </tp>
      <tp>
        <v>13803029</v>
        <stp/>
        <stp>EM_S_STM07_IS</stp>
        <stp>4</stp>
        <stp>600297.SH</stp>
        <stp>61</stp>
        <stp>12/31/2010</stp>
        <stp>1</stp>
        <tr r="D2128" s="2"/>
      </tp>
      <tp>
        <v>284996015.10000002</v>
        <stp/>
        <stp>EM_S_STM07_IS</stp>
        <stp>4</stp>
        <stp>600298.SH</stp>
        <stp>61</stp>
        <stp>12/31/2010</stp>
        <stp>1</stp>
        <tr r="D2129" s="2"/>
      </tp>
      <tp>
        <v>304033481.99000001</v>
        <stp/>
        <stp>EM_S_STM07_IS</stp>
        <stp>4</stp>
        <stp>603298.SH</stp>
        <stp>61</stp>
        <stp>12/31/2013</stp>
        <stp>1</stp>
        <tr r="J2921" s="2"/>
      </tp>
      <tp>
        <v>75491959</v>
        <stp/>
        <stp>EM_S_STM07_IS</stp>
        <stp>4</stp>
        <stp>600299.SH</stp>
        <stp>61</stp>
        <stp>12/31/2010</stp>
        <stp>1</stp>
        <tr r="D2130" s="2"/>
      </tp>
      <tp>
        <v>134734300.12</v>
        <stp/>
        <stp>EM_S_STM07_IS</stp>
        <stp>4</stp>
        <stp>603299.SH</stp>
        <stp>61</stp>
        <stp>12/31/2013</stp>
        <stp>1</stp>
        <tr r="J2922" s="2"/>
      </tp>
      <tp>
        <v>45029972.380000003</v>
        <stp/>
        <stp>EM_S_STM07_IS</stp>
        <stp>4</stp>
        <stp>600260.SH</stp>
        <stp>61</stp>
        <stp>12/31/2010</stp>
        <stp>1</stp>
        <tr r="D2097" s="2"/>
      </tp>
      <tp>
        <v>181634611.19999999</v>
        <stp/>
        <stp>EM_S_STM07_IS</stp>
        <stp>4</stp>
        <stp>600261.SH</stp>
        <stp>61</stp>
        <stp>12/31/2010</stp>
        <stp>1</stp>
        <tr r="D2098" s="2"/>
      </tp>
      <tp>
        <v>73090804.010000005</v>
        <stp/>
        <stp>EM_S_STM07_IS</stp>
        <stp>4</stp>
        <stp>600262.SH</stp>
        <stp>61</stp>
        <stp>12/31/2010</stp>
        <stp>1</stp>
        <tr r="D2099" s="2"/>
      </tp>
      <tp>
        <v>8047718.4299999997</v>
        <stp/>
        <stp>EM_S_STM07_IS</stp>
        <stp>4</stp>
        <stp>600265.SH</stp>
        <stp>61</stp>
        <stp>12/31/2010</stp>
        <stp>1</stp>
        <tr r="D2100" s="2"/>
      </tp>
      <tp>
        <v>1201148140.1600001</v>
        <stp/>
        <stp>EM_S_STM07_IS</stp>
        <stp>4</stp>
        <stp>600266.SH</stp>
        <stp>61</stp>
        <stp>12/31/2010</stp>
        <stp>1</stp>
        <tr r="D2101" s="2"/>
      </tp>
      <tp>
        <v>68804397.719999999</v>
        <stp/>
        <stp>EM_S_STM07_IS</stp>
        <stp>4</stp>
        <stp>603266.SH</stp>
        <stp>61</stp>
        <stp>12/31/2013</stp>
        <stp>1</stp>
        <tr r="J2918" s="2"/>
      </tp>
      <tp>
        <v>365761620.02999997</v>
        <stp/>
        <stp>EM_S_STM07_IS</stp>
        <stp>4</stp>
        <stp>600267.SH</stp>
        <stp>61</stp>
        <stp>12/31/2010</stp>
        <stp>1</stp>
        <tr r="D2102" s="2"/>
      </tp>
      <tp>
        <v>133405678.51000001</v>
        <stp/>
        <stp>EM_S_STM07_IS</stp>
        <stp>4</stp>
        <stp>600268.SH</stp>
        <stp>61</stp>
        <stp>12/31/2010</stp>
        <stp>1</stp>
        <tr r="D2103" s="2"/>
      </tp>
      <tp>
        <v>42918703.299999997</v>
        <stp/>
        <stp>EM_S_STM07_IS</stp>
        <stp>4</stp>
        <stp>603268.SH</stp>
        <stp>61</stp>
        <stp>12/31/2013</stp>
        <stp>1</stp>
        <tr r="J2919" s="2"/>
      </tp>
      <tp>
        <v>1255997861.3399999</v>
        <stp/>
        <stp>EM_S_STM07_IS</stp>
        <stp>4</stp>
        <stp>600269.SH</stp>
        <stp>61</stp>
        <stp>12/31/2010</stp>
        <stp>1</stp>
        <tr r="D2104" s="2"/>
      </tp>
      <tp>
        <v>446117975.55000001</v>
        <stp/>
        <stp>EM_S_STM07_IS</stp>
        <stp>4</stp>
        <stp>600270.SH</stp>
        <stp>61</stp>
        <stp>12/31/2010</stp>
        <stp>1</stp>
        <tr r="D2105" s="2"/>
      </tp>
      <tp>
        <v>907881118.5</v>
        <stp/>
        <stp>EM_S_STM07_IS</stp>
        <stp>4</stp>
        <stp>600271.SH</stp>
        <stp>61</stp>
        <stp>12/31/2010</stp>
        <stp>1</stp>
        <tr r="D2106" s="2"/>
      </tp>
      <tp>
        <v>26703780.77</v>
        <stp/>
        <stp>EM_S_STM07_IS</stp>
        <stp>4</stp>
        <stp>600272.SH</stp>
        <stp>61</stp>
        <stp>12/31/2010</stp>
        <stp>1</stp>
        <tr r="D2107" s="2"/>
      </tp>
      <tp>
        <v>140046073.25</v>
        <stp/>
        <stp>EM_S_STM07_IS</stp>
        <stp>4</stp>
        <stp>600273.SH</stp>
        <stp>61</stp>
        <stp>12/31/2010</stp>
        <stp>1</stp>
        <tr r="D2108" s="2"/>
      </tp>
      <tp>
        <v>23016313.48</v>
        <stp/>
        <stp>EM_S_STM07_IS</stp>
        <stp>4</stp>
        <stp>600275.SH</stp>
        <stp>61</stp>
        <stp>12/31/2010</stp>
        <stp>1</stp>
        <tr r="D2109" s="2"/>
      </tp>
      <tp>
        <v>724173302.16999996</v>
        <stp/>
        <stp>EM_S_STM07_IS</stp>
        <stp>4</stp>
        <stp>600276.SH</stp>
        <stp>61</stp>
        <stp>12/31/2010</stp>
        <stp>1</stp>
        <tr r="D2110" s="2"/>
      </tp>
      <tp>
        <v>328333701.25</v>
        <stp/>
        <stp>EM_S_STM07_IS</stp>
        <stp>4</stp>
        <stp>600277.SH</stp>
        <stp>61</stp>
        <stp>12/31/2010</stp>
        <stp>1</stp>
        <tr r="D2111" s="2"/>
      </tp>
      <tp>
        <v>99654078.439999998</v>
        <stp/>
        <stp>EM_S_STM07_IS</stp>
        <stp>4</stp>
        <stp>600278.SH</stp>
        <stp>61</stp>
        <stp>12/31/2010</stp>
        <stp>1</stp>
        <tr r="D2112" s="2"/>
      </tp>
      <tp>
        <v>62511627.600000001</v>
        <stp/>
        <stp>EM_S_STM07_IS</stp>
        <stp>4</stp>
        <stp>600279.SH</stp>
        <stp>61</stp>
        <stp>12/31/2010</stp>
        <stp>1</stp>
        <tr r="D2113" s="2"/>
      </tp>
      <tp>
        <v>292106342.64999998</v>
        <stp/>
        <stp>EM_S_STM07_IS</stp>
        <stp>4</stp>
        <stp>600240.SH</stp>
        <stp>61</stp>
        <stp>12/31/2010</stp>
        <stp>1</stp>
        <tr r="D2081" s="2"/>
      </tp>
      <tp>
        <v>11064781.460000001</v>
        <stp/>
        <stp>EM_S_STM07_IS</stp>
        <stp>4</stp>
        <stp>600241.SH</stp>
        <stp>61</stp>
        <stp>12/31/2010</stp>
        <stp>1</stp>
        <tr r="D2082" s="2"/>
      </tp>
      <tp>
        <v>32180949.07</v>
        <stp/>
        <stp>EM_S_STM07_IS</stp>
        <stp>4</stp>
        <stp>600242.SH</stp>
        <stp>61</stp>
        <stp>12/31/2010</stp>
        <stp>1</stp>
        <tr r="D2083" s="2"/>
      </tp>
      <tp>
        <v>21549650.969999999</v>
        <stp/>
        <stp>EM_S_STM07_IS</stp>
        <stp>4</stp>
        <stp>600243.SH</stp>
        <stp>61</stp>
        <stp>12/31/2010</stp>
        <stp>1</stp>
        <tr r="D2084" s="2"/>
      </tp>
      <tp>
        <v>413608344</v>
        <stp/>
        <stp>EM_S_STM07_IS</stp>
        <stp>4</stp>
        <stp>600246.SH</stp>
        <stp>61</stp>
        <stp>12/31/2010</stp>
        <stp>1</stp>
        <tr r="D2085" s="2"/>
      </tp>
      <tp>
        <v>1955636.76</v>
        <stp/>
        <stp>EM_S_STM07_IS</stp>
        <stp>4</stp>
        <stp>600247.SH</stp>
        <stp>61</stp>
        <stp>12/31/2010</stp>
        <stp>1</stp>
        <tr r="D2086" s="2"/>
      </tp>
      <tp>
        <v>124088091.06999999</v>
        <stp/>
        <stp>EM_S_STM07_IS</stp>
        <stp>4</stp>
        <stp>600248.SH</stp>
        <stp>61</stp>
        <stp>12/31/2010</stp>
        <stp>1</stp>
        <tr r="D2087" s="2"/>
      </tp>
      <tp>
        <v>10829378.109999999</v>
        <stp/>
        <stp>EM_S_STM07_IS</stp>
        <stp>4</stp>
        <stp>600249.SH</stp>
        <stp>61</stp>
        <stp>12/31/2010</stp>
        <stp>1</stp>
        <tr r="D2088" s="2"/>
      </tp>
      <tp>
        <v>18682704.329999998</v>
        <stp/>
        <stp>EM_S_STM07_IS</stp>
        <stp>4</stp>
        <stp>600250.SH</stp>
        <stp>61</stp>
        <stp>12/31/2010</stp>
        <stp>1</stp>
        <tr r="D2089" s="2"/>
      </tp>
      <tp>
        <v>5929572.6399999997</v>
        <stp/>
        <stp>EM_S_STM07_IS</stp>
        <stp>4</stp>
        <stp>600251.SH</stp>
        <stp>61</stp>
        <stp>12/31/2010</stp>
        <stp>1</stp>
        <tr r="D2090" s="2"/>
      </tp>
      <tp>
        <v>398574986.26999998</v>
        <stp/>
        <stp>EM_S_STM07_IS</stp>
        <stp>4</stp>
        <stp>600252.SH</stp>
        <stp>61</stp>
        <stp>12/31/2010</stp>
        <stp>1</stp>
        <tr r="D2091" s="2"/>
      </tp>
      <tp>
        <v>54428135.100000001</v>
        <stp/>
        <stp>EM_S_STM07_IS</stp>
        <stp>4</stp>
        <stp>600255.SH</stp>
        <stp>61</stp>
        <stp>12/31/2010</stp>
        <stp>1</stp>
        <tr r="D2092" s="2"/>
      </tp>
      <tp>
        <v>688378485.22000003</v>
        <stp/>
        <stp>EM_S_STM07_IS</stp>
        <stp>4</stp>
        <stp>600256.SH</stp>
        <stp>61</stp>
        <stp>12/31/2010</stp>
        <stp>1</stp>
        <tr r="D2093" s="2"/>
      </tp>
      <tp>
        <v>73217753.129999995</v>
        <stp/>
        <stp>EM_S_STM07_IS</stp>
        <stp>4</stp>
        <stp>600257.SH</stp>
        <stp>61</stp>
        <stp>12/31/2010</stp>
        <stp>1</stp>
        <tr r="D2094" s="2"/>
      </tp>
      <tp>
        <v>187123849.96000001</v>
        <stp/>
        <stp>EM_S_STM07_IS</stp>
        <stp>4</stp>
        <stp>600258.SH</stp>
        <stp>61</stp>
        <stp>12/31/2010</stp>
        <stp>1</stp>
        <tr r="D2095" s="2"/>
      </tp>
      <tp>
        <v>649899231</v>
        <stp/>
        <stp>EM_S_STM07_IS</stp>
        <stp>4</stp>
        <stp>601258.SH</stp>
        <stp>61</stp>
        <stp>12/31/2011</stp>
        <stp>1</stp>
        <tr r="F2747" s="2"/>
      </tp>
      <tp>
        <v>303934527.69999999</v>
        <stp/>
        <stp>EM_S_STM07_IS</stp>
        <stp>4</stp>
        <stp>603258.SH</stp>
        <stp>61</stp>
        <stp>12/31/2013</stp>
        <stp>1</stp>
        <tr r="J2917" s="2"/>
      </tp>
      <tp>
        <v>38121672.460000001</v>
        <stp/>
        <stp>EM_S_STM07_IS</stp>
        <stp>4</stp>
        <stp>600259.SH</stp>
        <stp>61</stp>
        <stp>12/31/2010</stp>
        <stp>1</stp>
        <tr r="D2096" s="2"/>
      </tp>
      <tp>
        <v>62508929.899999999</v>
        <stp/>
        <stp>EM_S_STM07_IS</stp>
        <stp>4</stp>
        <stp>600220.SH</stp>
        <stp>61</stp>
        <stp>12/31/2010</stp>
        <stp>1</stp>
        <tr r="D2062" s="2"/>
      </tp>
      <tp>
        <v>3013912000</v>
        <stp/>
        <stp>EM_S_STM07_IS</stp>
        <stp>4</stp>
        <stp>600221.SH</stp>
        <stp>61</stp>
        <stp>12/31/2010</stp>
        <stp>1</stp>
        <tr r="D2063" s="2"/>
      </tp>
      <tp>
        <v>24271596.73</v>
        <stp/>
        <stp>EM_S_STM07_IS</stp>
        <stp>4</stp>
        <stp>600222.SH</stp>
        <stp>61</stp>
        <stp>12/31/2010</stp>
        <stp>1</stp>
        <tr r="D2064" s="2"/>
      </tp>
      <tp>
        <v>187674008.97999999</v>
        <stp/>
        <stp>EM_S_STM07_IS</stp>
        <stp>4</stp>
        <stp>601222.SH</stp>
        <stp>61</stp>
        <stp>12/31/2011</stp>
        <stp>1</stp>
        <tr r="F2740" s="2"/>
      </tp>
      <tp>
        <v>81247756.900000006</v>
        <stp/>
        <stp>EM_S_STM07_IS</stp>
        <stp>4</stp>
        <stp>603222.SH</stp>
        <stp>61</stp>
        <stp>12/31/2013</stp>
        <stp>1</stp>
        <tr r="J2912" s="2"/>
      </tp>
      <tp>
        <v>440981641.52999997</v>
        <stp/>
        <stp>EM_S_STM07_IS</stp>
        <stp>4</stp>
        <stp>600223.SH</stp>
        <stp>61</stp>
        <stp>12/31/2010</stp>
        <stp>1</stp>
        <tr r="D2065" s="2"/>
      </tp>
      <tp>
        <v>54178585.990000002</v>
        <stp/>
        <stp>EM_S_STM07_IS</stp>
        <stp>4</stp>
        <stp>603223.SH</stp>
        <stp>61</stp>
        <stp>12/31/2013</stp>
        <stp>1</stp>
        <tr r="J2913" s="2"/>
      </tp>
      <tp>
        <v>185533818.08000001</v>
        <stp/>
        <stp>EM_S_STM07_IS</stp>
        <stp>4</stp>
        <stp>600225.SH</stp>
        <stp>61</stp>
        <stp>12/31/2010</stp>
        <stp>1</stp>
        <tr r="D2066" s="2"/>
      </tp>
      <tp>
        <v>9074118110.9699993</v>
        <stp/>
        <stp>EM_S_STM07_IS</stp>
        <stp>4</stp>
        <stp>601225.SH</stp>
        <stp>61</stp>
        <stp>12/31/2011</stp>
        <stp>1</stp>
        <tr r="F2741" s="2"/>
      </tp>
      <tp>
        <v>137449936.24000001</v>
        <stp/>
        <stp>EM_S_STM07_IS</stp>
        <stp>4</stp>
        <stp>600226.SH</stp>
        <stp>61</stp>
        <stp>12/31/2010</stp>
        <stp>1</stp>
        <tr r="D2067" s="2"/>
      </tp>
      <tp>
        <v>226970961.46000001</v>
        <stp/>
        <stp>EM_S_STM07_IS</stp>
        <stp>4</stp>
        <stp>601226.SH</stp>
        <stp>61</stp>
        <stp>12/31/2011</stp>
        <stp>1</stp>
        <tr r="F2742" s="2"/>
      </tp>
      <tp>
        <v>125298468.09</v>
        <stp/>
        <stp>EM_S_STM07_IS</stp>
        <stp>4</stp>
        <stp>600227.SH</stp>
        <stp>61</stp>
        <stp>12/31/2010</stp>
        <stp>1</stp>
        <tr r="D2068" s="2"/>
      </tp>
      <tp>
        <v>95692958.200000003</v>
        <stp/>
        <stp>EM_S_STM07_IS</stp>
        <stp>4</stp>
        <stp>603227.SH</stp>
        <stp>61</stp>
        <stp>12/31/2013</stp>
        <stp>1</stp>
        <tr r="J2914" s="2"/>
      </tp>
      <tp>
        <v>-140542349.93000001</v>
        <stp/>
        <stp>EM_S_STM07_IS</stp>
        <stp>4</stp>
        <stp>600228.SH</stp>
        <stp>61</stp>
        <stp>12/31/2010</stp>
        <stp>1</stp>
        <tr r="D2069" s="2"/>
      </tp>
      <tp>
        <v>264395401.50999999</v>
        <stp/>
        <stp>EM_S_STM07_IS</stp>
        <stp>4</stp>
        <stp>603228.SH</stp>
        <stp>61</stp>
        <stp>12/31/2013</stp>
        <stp>1</stp>
        <tr r="J2915" s="2"/>
      </tp>
      <tp>
        <v>11419340.779999999</v>
        <stp/>
        <stp>EM_S_STM07_IS</stp>
        <stp>4</stp>
        <stp>600229.SH</stp>
        <stp>61</stp>
        <stp>12/31/2010</stp>
        <stp>1</stp>
        <tr r="D2070" s="2"/>
      </tp>
      <tp>
        <v>5806148000</v>
        <stp/>
        <stp>EM_S_STM07_IS</stp>
        <stp>4</stp>
        <stp>601229.SH</stp>
        <stp>61</stp>
        <stp>12/31/2011</stp>
        <stp>1</stp>
        <tr r="F2743" s="2"/>
      </tp>
      <tp>
        <v>95477962.599999994</v>
        <stp/>
        <stp>EM_S_STM07_IS</stp>
        <stp>4</stp>
        <stp>600230.SH</stp>
        <stp>61</stp>
        <stp>12/31/2010</stp>
        <stp>1</stp>
        <tr r="D2071" s="2"/>
      </tp>
      <tp>
        <v>596262595.88</v>
        <stp/>
        <stp>EM_S_STM07_IS</stp>
        <stp>4</stp>
        <stp>600231.SH</stp>
        <stp>61</stp>
        <stp>12/31/2010</stp>
        <stp>1</stp>
        <tr r="D2072" s="2"/>
      </tp>
      <tp>
        <v>451759446.86000001</v>
        <stp/>
        <stp>EM_S_STM07_IS</stp>
        <stp>4</stp>
        <stp>601231.SH</stp>
        <stp>61</stp>
        <stp>12/31/2011</stp>
        <stp>1</stp>
        <tr r="F2744" s="2"/>
      </tp>
      <tp>
        <v>10154451.67</v>
        <stp/>
        <stp>EM_S_STM07_IS</stp>
        <stp>4</stp>
        <stp>600232.SH</stp>
        <stp>61</stp>
        <stp>12/31/2010</stp>
        <stp>1</stp>
        <tr r="D2073" s="2"/>
      </tp>
      <tp>
        <v>138185880.19</v>
        <stp/>
        <stp>EM_S_STM07_IS</stp>
        <stp>4</stp>
        <stp>600233.SH</stp>
        <stp>61</stp>
        <stp>12/31/2010</stp>
        <stp>1</stp>
        <tr r="D2074" s="2"/>
      </tp>
      <tp>
        <v>1120239990.6199999</v>
        <stp/>
        <stp>EM_S_STM07_IS</stp>
        <stp>4</stp>
        <stp>601233.SH</stp>
        <stp>61</stp>
        <stp>12/31/2011</stp>
        <stp>1</stp>
        <tr r="F2745" s="2"/>
      </tp>
      <tp>
        <v>-6393532.3600000003</v>
        <stp/>
        <stp>EM_S_STM07_IS</stp>
        <stp>4</stp>
        <stp>600234.SH</stp>
        <stp>61</stp>
        <stp>12/31/2010</stp>
        <stp>1</stp>
        <tr r="D2075" s="2"/>
      </tp>
      <tp>
        <v>67761708.450000003</v>
        <stp/>
        <stp>EM_S_STM07_IS</stp>
        <stp>4</stp>
        <stp>600235.SH</stp>
        <stp>61</stp>
        <stp>12/31/2010</stp>
        <stp>1</stp>
        <tr r="D2076" s="2"/>
      </tp>
      <tp>
        <v>662912203.34000003</v>
        <stp/>
        <stp>EM_S_STM07_IS</stp>
        <stp>4</stp>
        <stp>600236.SH</stp>
        <stp>61</stp>
        <stp>12/31/2010</stp>
        <stp>1</stp>
        <tr r="D2077" s="2"/>
      </tp>
      <tp>
        <v>30655746.41</v>
        <stp/>
        <stp>EM_S_STM07_IS</stp>
        <stp>4</stp>
        <stp>600237.SH</stp>
        <stp>61</stp>
        <stp>12/31/2010</stp>
        <stp>1</stp>
        <tr r="D2078" s="2"/>
      </tp>
      <tp>
        <v>196398899.28</v>
        <stp/>
        <stp>EM_S_STM07_IS</stp>
        <stp>4</stp>
        <stp>600238.SH</stp>
        <stp>61</stp>
        <stp>12/31/2010</stp>
        <stp>1</stp>
        <tr r="D2079" s="2"/>
      </tp>
      <tp>
        <v>4271618981</v>
        <stp/>
        <stp>EM_S_STM07_IS</stp>
        <stp>4</stp>
        <stp>601238.SH</stp>
        <stp>61</stp>
        <stp>12/31/2011</stp>
        <stp>1</stp>
        <tr r="F2746" s="2"/>
      </tp>
      <tp>
        <v>329140131.25999999</v>
        <stp/>
        <stp>EM_S_STM07_IS</stp>
        <stp>4</stp>
        <stp>600239.SH</stp>
        <stp>61</stp>
        <stp>12/31/2010</stp>
        <stp>1</stp>
        <tr r="D2080" s="2"/>
      </tp>
      <tp>
        <v>45635770.090000004</v>
        <stp/>
        <stp>EM_S_STM07_IS</stp>
        <stp>4</stp>
        <stp>603239.SH</stp>
        <stp>61</stp>
        <stp>12/31/2013</stp>
        <stp>1</stp>
        <tr r="J2916" s="2"/>
      </tp>
      <tp>
        <v>29301594.829999998</v>
        <stp/>
        <stp>EM_S_STM07_IS</stp>
        <stp>4</stp>
        <stp>600200.SH</stp>
        <stp>61</stp>
        <stp>12/31/2010</stp>
        <stp>1</stp>
        <tr r="D2045" s="2"/>
      </tp>
      <tp>
        <v>115188976.95</v>
        <stp/>
        <stp>EM_S_STM07_IS</stp>
        <stp>4</stp>
        <stp>600201.SH</stp>
        <stp>61</stp>
        <stp>12/31/2010</stp>
        <stp>1</stp>
        <tr r="D2046" s="2"/>
      </tp>
      <tp>
        <v>108235471.19</v>
        <stp/>
        <stp>EM_S_STM07_IS</stp>
        <stp>4</stp>
        <stp>600202.SH</stp>
        <stp>61</stp>
        <stp>12/31/2010</stp>
        <stp>1</stp>
        <tr r="D2047" s="2"/>
      </tp>
      <tp>
        <v>-70113968.670000002</v>
        <stp/>
        <stp>EM_S_STM07_IS</stp>
        <stp>4</stp>
        <stp>600203.SH</stp>
        <stp>61</stp>
        <stp>12/31/2010</stp>
        <stp>1</stp>
        <tr r="D2048" s="2"/>
      </tp>
      <tp>
        <v>57935573.420000002</v>
        <stp/>
        <stp>EM_S_STM07_IS</stp>
        <stp>4</stp>
        <stp>603203.SH</stp>
        <stp>61</stp>
        <stp>12/31/2013</stp>
        <stp>1</stp>
        <tr r="J2910" s="2"/>
      </tp>
      <tp>
        <v>5634056.5300000003</v>
        <stp/>
        <stp>EM_S_STM07_IS</stp>
        <stp>4</stp>
        <stp>600206.SH</stp>
        <stp>61</stp>
        <stp>12/31/2010</stp>
        <stp>1</stp>
        <tr r="D2049" s="2"/>
      </tp>
      <tp>
        <v>32609520.719999999</v>
        <stp/>
        <stp>EM_S_STM07_IS</stp>
        <stp>4</stp>
        <stp>600207.SH</stp>
        <stp>61</stp>
        <stp>12/31/2010</stp>
        <stp>1</stp>
        <tr r="D2050" s="2"/>
      </tp>
      <tp>
        <v>1559964145.5799999</v>
        <stp/>
        <stp>EM_S_STM07_IS</stp>
        <stp>4</stp>
        <stp>600208.SH</stp>
        <stp>61</stp>
        <stp>12/31/2010</stp>
        <stp>1</stp>
        <tr r="D2051" s="2"/>
      </tp>
      <tp>
        <v>220096802.74000001</v>
        <stp/>
        <stp>EM_S_STM07_IS</stp>
        <stp>4</stp>
        <stp>601208.SH</stp>
        <stp>61</stp>
        <stp>12/31/2011</stp>
        <stp>1</stp>
        <tr r="F2736" s="2"/>
      </tp>
      <tp>
        <v>20037665.52</v>
        <stp/>
        <stp>EM_S_STM07_IS</stp>
        <stp>4</stp>
        <stp>600209.SH</stp>
        <stp>61</stp>
        <stp>12/31/2010</stp>
        <stp>1</stp>
        <tr r="D2052" s="2"/>
      </tp>
      <tp>
        <v>678446969.53999996</v>
        <stp/>
        <stp>EM_S_STM07_IS</stp>
        <stp>4</stp>
        <stp>600210.SH</stp>
        <stp>61</stp>
        <stp>12/31/2010</stp>
        <stp>1</stp>
        <tr r="D2053" s="2"/>
      </tp>
      <tp>
        <v>23556576.260000002</v>
        <stp/>
        <stp>EM_S_STM07_IS</stp>
        <stp>4</stp>
        <stp>600211.SH</stp>
        <stp>61</stp>
        <stp>12/31/2010</stp>
        <stp>1</stp>
        <tr r="D2054" s="2"/>
      </tp>
      <tp>
        <v>2708796266</v>
        <stp/>
        <stp>EM_S_STM07_IS</stp>
        <stp>4</stp>
        <stp>601211.SH</stp>
        <stp>61</stp>
        <stp>12/31/2011</stp>
        <stp>1</stp>
        <tr r="F2737" s="2"/>
      </tp>
      <tp>
        <v>18154957.739999998</v>
        <stp/>
        <stp>EM_S_STM07_IS</stp>
        <stp>4</stp>
        <stp>600212.SH</stp>
        <stp>61</stp>
        <stp>12/31/2010</stp>
        <stp>1</stp>
        <tr r="D2055" s="2"/>
      </tp>
      <tp>
        <v>6588985.6600000001</v>
        <stp/>
        <stp>EM_S_STM07_IS</stp>
        <stp>4</stp>
        <stp>600213.SH</stp>
        <stp>61</stp>
        <stp>12/31/2010</stp>
        <stp>1</stp>
        <tr r="D2056" s="2"/>
      </tp>
      <tp>
        <v>100881735.62</v>
        <stp/>
        <stp>EM_S_STM07_IS</stp>
        <stp>4</stp>
        <stp>600215.SH</stp>
        <stp>61</stp>
        <stp>12/31/2010</stp>
        <stp>1</stp>
        <tr r="D2057" s="2"/>
      </tp>
      <tp>
        <v>1144708694.77</v>
        <stp/>
        <stp>EM_S_STM07_IS</stp>
        <stp>4</stp>
        <stp>600216.SH</stp>
        <stp>61</stp>
        <stp>12/31/2010</stp>
        <stp>1</stp>
        <tr r="D2058" s="2"/>
      </tp>
      <tp>
        <v>579054922.05999994</v>
        <stp/>
        <stp>EM_S_STM07_IS</stp>
        <stp>4</stp>
        <stp>601216.SH</stp>
        <stp>61</stp>
        <stp>12/31/2011</stp>
        <stp>1</stp>
        <tr r="F2738" s="2"/>
      </tp>
      <tp>
        <v>302415838.04000002</v>
        <stp/>
        <stp>EM_S_STM07_IS</stp>
        <stp>4</stp>
        <stp>600217.SH</stp>
        <stp>61</stp>
        <stp>12/31/2010</stp>
        <stp>1</stp>
        <tr r="D2059" s="2"/>
      </tp>
      <tp>
        <v>92567893.609999999</v>
        <stp/>
        <stp>EM_S_STM07_IS</stp>
        <stp>4</stp>
        <stp>600218.SH</stp>
        <stp>61</stp>
        <stp>12/31/2010</stp>
        <stp>1</stp>
        <tr r="D2060" s="2"/>
      </tp>
      <tp>
        <v>163581122.22</v>
        <stp/>
        <stp>EM_S_STM07_IS</stp>
        <stp>4</stp>
        <stp>601218.SH</stp>
        <stp>61</stp>
        <stp>12/31/2011</stp>
        <stp>1</stp>
        <tr r="F2739" s="2"/>
      </tp>
      <tp>
        <v>139530301.47</v>
        <stp/>
        <stp>EM_S_STM07_IS</stp>
        <stp>4</stp>
        <stp>603218.SH</stp>
        <stp>61</stp>
        <stp>12/31/2013</stp>
        <stp>1</stp>
        <tr r="J2911" s="2"/>
      </tp>
      <tp>
        <v>781171175.86000001</v>
        <stp/>
        <stp>EM_S_STM07_IS</stp>
        <stp>4</stp>
        <stp>600219.SH</stp>
        <stp>61</stp>
        <stp>12/31/2010</stp>
        <stp>1</stp>
        <tr r="D2061" s="2"/>
      </tp>
      <tp t="s">
        <v/>
        <stp/>
        <stp>EM_S_STM07_IS</stp>
        <stp>4</stp>
        <stp>300590.SZ</stp>
        <stp>61</stp>
        <stp>12/31/2010</stp>
        <stp>1</stp>
        <tr r="D1875" s="2"/>
      </tp>
      <tp t="s">
        <v/>
        <stp/>
        <stp>EM_S_STM07_IS</stp>
        <stp>4</stp>
        <stp>300591.SZ</stp>
        <stp>61</stp>
        <stp>12/31/2010</stp>
        <stp>1</stp>
        <tr r="D1876" s="2"/>
      </tp>
      <tp>
        <v>32117190.510000002</v>
        <stp/>
        <stp>EM_S_STM07_IS</stp>
        <stp>4</stp>
        <stp>300593.SZ</stp>
        <stp>61</stp>
        <stp>12/31/2010</stp>
        <stp>1</stp>
        <tr r="D1877" s="2"/>
      </tp>
      <tp t="s">
        <v/>
        <stp/>
        <stp>EM_S_STM07_IS</stp>
        <stp>4</stp>
        <stp>300580.SZ</stp>
        <stp>61</stp>
        <stp>12/31/2010</stp>
        <stp>1</stp>
        <tr r="D1865" s="2"/>
      </tp>
      <tp t="s">
        <v/>
        <stp/>
        <stp>EM_S_STM07_IS</stp>
        <stp>4</stp>
        <stp>300581.SZ</stp>
        <stp>61</stp>
        <stp>12/31/2010</stp>
        <stp>1</stp>
        <tr r="D1866" s="2"/>
      </tp>
      <tp t="s">
        <v/>
        <stp/>
        <stp>EM_S_STM07_IS</stp>
        <stp>4</stp>
        <stp>300582.SZ</stp>
        <stp>61</stp>
        <stp>12/31/2010</stp>
        <stp>1</stp>
        <tr r="D1867" s="2"/>
      </tp>
      <tp t="s">
        <v/>
        <stp/>
        <stp>EM_S_STM07_IS</stp>
        <stp>4</stp>
        <stp>300583.SZ</stp>
        <stp>61</stp>
        <stp>12/31/2010</stp>
        <stp>1</stp>
        <tr r="D1868" s="2"/>
      </tp>
      <tp t="s">
        <v/>
        <stp/>
        <stp>EM_S_STM07_IS</stp>
        <stp>4</stp>
        <stp>300584.SZ</stp>
        <stp>61</stp>
        <stp>12/31/2010</stp>
        <stp>1</stp>
        <tr r="D1869" s="2"/>
      </tp>
      <tp t="s">
        <v/>
        <stp/>
        <stp>EM_S_STM07_IS</stp>
        <stp>4</stp>
        <stp>300585.SZ</stp>
        <stp>61</stp>
        <stp>12/31/2010</stp>
        <stp>1</stp>
        <tr r="D1870" s="2"/>
      </tp>
      <tp t="s">
        <v/>
        <stp/>
        <stp>EM_S_STM07_IS</stp>
        <stp>4</stp>
        <stp>300586.SZ</stp>
        <stp>61</stp>
        <stp>12/31/2010</stp>
        <stp>1</stp>
        <tr r="D1871" s="2"/>
      </tp>
      <tp t="s">
        <v/>
        <stp/>
        <stp>EM_S_STM07_IS</stp>
        <stp>4</stp>
        <stp>300587.SZ</stp>
        <stp>61</stp>
        <stp>12/31/2010</stp>
        <stp>1</stp>
        <tr r="D1872" s="2"/>
      </tp>
      <tp t="s">
        <v/>
        <stp/>
        <stp>EM_S_STM07_IS</stp>
        <stp>4</stp>
        <stp>300588.SZ</stp>
        <stp>61</stp>
        <stp>12/31/2010</stp>
        <stp>1</stp>
        <tr r="D1873" s="2"/>
      </tp>
      <tp t="s">
        <v/>
        <stp/>
        <stp>EM_S_STM07_IS</stp>
        <stp>4</stp>
        <stp>300589.SZ</stp>
        <stp>61</stp>
        <stp>12/31/2010</stp>
        <stp>1</stp>
        <tr r="D1874" s="2"/>
      </tp>
      <tp>
        <v>52826070.890000001</v>
        <stp/>
        <stp>EM_S_STM07_IS</stp>
        <stp>4</stp>
        <stp>002580.SZ</stp>
        <stp>61</stp>
        <stp>12/31/2012</stp>
        <stp>1</stp>
        <tr r="H1050" s="2"/>
      </tp>
      <tp>
        <v>1340291115.79</v>
        <stp/>
        <stp>EM_S_STM07_IS</stp>
        <stp>4</stp>
        <stp>000581.SZ</stp>
        <stp>61</stp>
        <stp>12/31/2010</stp>
        <stp>1</stp>
        <tr r="D171" s="2"/>
      </tp>
      <tp>
        <v>86270938.319999993</v>
        <stp/>
        <stp>EM_S_STM07_IS</stp>
        <stp>4</stp>
        <stp>002581.SZ</stp>
        <stp>61</stp>
        <stp>12/31/2012</stp>
        <stp>1</stp>
        <tr r="H1051" s="2"/>
      </tp>
      <tp>
        <v>39892865.25</v>
        <stp/>
        <stp>EM_S_STM07_IS</stp>
        <stp>4</stp>
        <stp>000582.SZ</stp>
        <stp>61</stp>
        <stp>12/31/2010</stp>
        <stp>1</stp>
        <tr r="D172" s="2"/>
      </tp>
      <tp>
        <v>100427669.02</v>
        <stp/>
        <stp>EM_S_STM07_IS</stp>
        <stp>4</stp>
        <stp>002582.SZ</stp>
        <stp>61</stp>
        <stp>12/31/2012</stp>
        <stp>1</stp>
        <tr r="H1052" s="2"/>
      </tp>
      <tp>
        <v>33327669.82</v>
        <stp/>
        <stp>EM_S_STM07_IS</stp>
        <stp>4</stp>
        <stp>002583.SZ</stp>
        <stp>61</stp>
        <stp>12/31/2012</stp>
        <stp>1</stp>
        <tr r="H1053" s="2"/>
      </tp>
      <tp>
        <v>126430334.83</v>
        <stp/>
        <stp>EM_S_STM07_IS</stp>
        <stp>4</stp>
        <stp>000584.SZ</stp>
        <stp>61</stp>
        <stp>12/31/2010</stp>
        <stp>1</stp>
        <tr r="D173" s="2"/>
      </tp>
      <tp>
        <v>64301629.850000001</v>
        <stp/>
        <stp>EM_S_STM07_IS</stp>
        <stp>4</stp>
        <stp>002584.SZ</stp>
        <stp>61</stp>
        <stp>12/31/2012</stp>
        <stp>1</stp>
        <tr r="H1054" s="2"/>
      </tp>
      <tp>
        <v>-8559879.2400000002</v>
        <stp/>
        <stp>EM_S_STM07_IS</stp>
        <stp>4</stp>
        <stp>000585.SZ</stp>
        <stp>61</stp>
        <stp>12/31/2010</stp>
        <stp>1</stp>
        <tr r="D174" s="2"/>
      </tp>
      <tp>
        <v>118833435.2</v>
        <stp/>
        <stp>EM_S_STM07_IS</stp>
        <stp>4</stp>
        <stp>002585.SZ</stp>
        <stp>61</stp>
        <stp>12/31/2012</stp>
        <stp>1</stp>
        <tr r="H1055" s="2"/>
      </tp>
      <tp>
        <v>55465263.619999997</v>
        <stp/>
        <stp>EM_S_STM07_IS</stp>
        <stp>4</stp>
        <stp>000586.SZ</stp>
        <stp>61</stp>
        <stp>12/31/2010</stp>
        <stp>1</stp>
        <tr r="D175" s="2"/>
      </tp>
      <tp>
        <v>86859385.840000004</v>
        <stp/>
        <stp>EM_S_STM07_IS</stp>
        <stp>4</stp>
        <stp>002586.SZ</stp>
        <stp>61</stp>
        <stp>12/31/2012</stp>
        <stp>1</stp>
        <tr r="H1056" s="2"/>
      </tp>
      <tp>
        <v>-157015833.03999999</v>
        <stp/>
        <stp>EM_S_STM07_IS</stp>
        <stp>4</stp>
        <stp>000587.SZ</stp>
        <stp>61</stp>
        <stp>12/31/2010</stp>
        <stp>1</stp>
        <tr r="D176" s="2"/>
      </tp>
      <tp>
        <v>51856698.960000001</v>
        <stp/>
        <stp>EM_S_STM07_IS</stp>
        <stp>4</stp>
        <stp>002587.SZ</stp>
        <stp>61</stp>
        <stp>12/31/2012</stp>
        <stp>1</stp>
        <tr r="H1057" s="2"/>
      </tp>
      <tp>
        <v>291719036.01999998</v>
        <stp/>
        <stp>EM_S_STM07_IS</stp>
        <stp>4</stp>
        <stp>002588.SZ</stp>
        <stp>61</stp>
        <stp>12/31/2012</stp>
        <stp>1</stp>
        <tr r="H1058" s="2"/>
      </tp>
      <tp>
        <v>124756264.5</v>
        <stp/>
        <stp>EM_S_STM07_IS</stp>
        <stp>4</stp>
        <stp>000589.SZ</stp>
        <stp>61</stp>
        <stp>12/31/2010</stp>
        <stp>1</stp>
        <tr r="D177" s="2"/>
      </tp>
      <tp>
        <v>110651372.88</v>
        <stp/>
        <stp>EM_S_STM07_IS</stp>
        <stp>4</stp>
        <stp>002589.SZ</stp>
        <stp>61</stp>
        <stp>12/31/2012</stp>
        <stp>1</stp>
        <tr r="H1059" s="2"/>
      </tp>
      <tp>
        <v>47153713.609999999</v>
        <stp/>
        <stp>EM_S_STM07_IS</stp>
        <stp>4</stp>
        <stp>000590.SZ</stp>
        <stp>61</stp>
        <stp>12/31/2010</stp>
        <stp>1</stp>
        <tr r="D178" s="2"/>
      </tp>
      <tp>
        <v>11810026.689999999</v>
        <stp/>
        <stp>EM_S_STM07_IS</stp>
        <stp>4</stp>
        <stp>002590.SZ</stp>
        <stp>61</stp>
        <stp>12/31/2012</stp>
        <stp>1</stp>
        <tr r="H1060" s="2"/>
      </tp>
      <tp>
        <v>17414413.420000002</v>
        <stp/>
        <stp>EM_S_STM07_IS</stp>
        <stp>4</stp>
        <stp>000591.SZ</stp>
        <stp>61</stp>
        <stp>12/31/2010</stp>
        <stp>1</stp>
        <tr r="D179" s="2"/>
      </tp>
      <tp>
        <v>25443681.199999999</v>
        <stp/>
        <stp>EM_S_STM07_IS</stp>
        <stp>4</stp>
        <stp>002591.SZ</stp>
        <stp>61</stp>
        <stp>12/31/2012</stp>
        <stp>1</stp>
        <tr r="H1061" s="2"/>
      </tp>
      <tp>
        <v>69477943.819999993</v>
        <stp/>
        <stp>EM_S_STM07_IS</stp>
        <stp>4</stp>
        <stp>000592.SZ</stp>
        <stp>61</stp>
        <stp>12/31/2010</stp>
        <stp>1</stp>
        <tr r="D180" s="2"/>
      </tp>
      <tp>
        <v>86586685.719999999</v>
        <stp/>
        <stp>EM_S_STM07_IS</stp>
        <stp>4</stp>
        <stp>002592.SZ</stp>
        <stp>61</stp>
        <stp>12/31/2012</stp>
        <stp>1</stp>
        <tr r="H1062" s="2"/>
      </tp>
      <tp>
        <v>5972877.1100000003</v>
        <stp/>
        <stp>EM_S_STM07_IS</stp>
        <stp>4</stp>
        <stp>000593.SZ</stp>
        <stp>61</stp>
        <stp>12/31/2010</stp>
        <stp>1</stp>
        <tr r="D181" s="2"/>
      </tp>
      <tp>
        <v>46341030.869999997</v>
        <stp/>
        <stp>EM_S_STM07_IS</stp>
        <stp>4</stp>
        <stp>002593.SZ</stp>
        <stp>61</stp>
        <stp>12/31/2012</stp>
        <stp>1</stp>
        <tr r="H1063" s="2"/>
      </tp>
      <tp>
        <v>81377000</v>
        <stp/>
        <stp>EM_S_STM07_IS</stp>
        <stp>4</stp>
        <stp>002594.SZ</stp>
        <stp>61</stp>
        <stp>12/31/2012</stp>
        <stp>1</stp>
        <tr r="H1064" s="2"/>
      </tp>
      <tp>
        <v>-155763190.00999999</v>
        <stp/>
        <stp>EM_S_STM07_IS</stp>
        <stp>4</stp>
        <stp>000595.SZ</stp>
        <stp>61</stp>
        <stp>12/31/2010</stp>
        <stp>1</stp>
        <tr r="D182" s="2"/>
      </tp>
      <tp>
        <v>197790410.46000001</v>
        <stp/>
        <stp>EM_S_STM07_IS</stp>
        <stp>4</stp>
        <stp>002595.SZ</stp>
        <stp>61</stp>
        <stp>12/31/2012</stp>
        <stp>1</stp>
        <tr r="H1065" s="2"/>
      </tp>
      <tp>
        <v>313757556.93000001</v>
        <stp/>
        <stp>EM_S_STM07_IS</stp>
        <stp>4</stp>
        <stp>000596.SZ</stp>
        <stp>61</stp>
        <stp>12/31/2010</stp>
        <stp>1</stp>
        <tr r="D183" s="2"/>
      </tp>
      <tp>
        <v>63607338.659999996</v>
        <stp/>
        <stp>EM_S_STM07_IS</stp>
        <stp>4</stp>
        <stp>002596.SZ</stp>
        <stp>61</stp>
        <stp>12/31/2012</stp>
        <stp>1</stp>
        <tr r="H1066" s="2"/>
      </tp>
      <tp>
        <v>53444014.590000004</v>
        <stp/>
        <stp>EM_S_STM07_IS</stp>
        <stp>4</stp>
        <stp>000597.SZ</stp>
        <stp>61</stp>
        <stp>12/31/2010</stp>
        <stp>1</stp>
        <tr r="D184" s="2"/>
      </tp>
      <tp>
        <v>135509707.11000001</v>
        <stp/>
        <stp>EM_S_STM07_IS</stp>
        <stp>4</stp>
        <stp>002597.SZ</stp>
        <stp>61</stp>
        <stp>12/31/2012</stp>
        <stp>1</stp>
        <tr r="H1067" s="2"/>
      </tp>
      <tp>
        <v>235948550.31999999</v>
        <stp/>
        <stp>EM_S_STM07_IS</stp>
        <stp>4</stp>
        <stp>000598.SZ</stp>
        <stp>61</stp>
        <stp>12/31/2010</stp>
        <stp>1</stp>
        <tr r="D185" s="2"/>
      </tp>
      <tp>
        <v>87374665.620000005</v>
        <stp/>
        <stp>EM_S_STM07_IS</stp>
        <stp>4</stp>
        <stp>002598.SZ</stp>
        <stp>61</stp>
        <stp>12/31/2012</stp>
        <stp>1</stp>
        <tr r="H1068" s="2"/>
      </tp>
      <tp>
        <v>36432235.020000003</v>
        <stp/>
        <stp>EM_S_STM07_IS</stp>
        <stp>4</stp>
        <stp>000599.SZ</stp>
        <stp>61</stp>
        <stp>12/31/2010</stp>
        <stp>1</stp>
        <tr r="D186" s="2"/>
      </tp>
      <tp>
        <v>31169568.649999999</v>
        <stp/>
        <stp>EM_S_STM07_IS</stp>
        <stp>4</stp>
        <stp>002599.SZ</stp>
        <stp>61</stp>
        <stp>12/31/2012</stp>
        <stp>1</stp>
        <tr r="H1069" s="2"/>
      </tp>
      <tp>
        <v>11065162.199999999</v>
        <stp/>
        <stp>EM_S_STM07_IS</stp>
        <stp>4</stp>
        <stp>000520.SZ</stp>
        <stp>61</stp>
        <stp>12/31/2010</stp>
        <stp>1</stp>
        <tr r="D124" s="2"/>
      </tp>
      <tp>
        <v>67645983.290000007</v>
        <stp/>
        <stp>EM_S_STM07_IS</stp>
        <stp>4</stp>
        <stp>002520.SZ</stp>
        <stp>61</stp>
        <stp>12/31/2012</stp>
        <stp>1</stp>
        <tr r="H991" s="2"/>
      </tp>
      <tp t="s">
        <v/>
        <stp/>
        <stp>EM_S_STM07_IS</stp>
        <stp>4</stp>
        <stp>300510.SZ</stp>
        <stp>61</stp>
        <stp>12/31/2010</stp>
        <stp>1</stp>
        <tr r="D1802" s="2"/>
      </tp>
      <tp>
        <v>325850539.55000001</v>
        <stp/>
        <stp>EM_S_STM07_IS</stp>
        <stp>4</stp>
        <stp>000521.SZ</stp>
        <stp>61</stp>
        <stp>12/31/2010</stp>
        <stp>1</stp>
        <tr r="D125" s="2"/>
      </tp>
      <tp>
        <v>144108220.00999999</v>
        <stp/>
        <stp>EM_S_STM07_IS</stp>
        <stp>4</stp>
        <stp>002521.SZ</stp>
        <stp>61</stp>
        <stp>12/31/2012</stp>
        <stp>1</stp>
        <tr r="H992" s="2"/>
      </tp>
      <tp t="s">
        <v/>
        <stp/>
        <stp>EM_S_STM07_IS</stp>
        <stp>4</stp>
        <stp>300511.SZ</stp>
        <stp>61</stp>
        <stp>12/31/2010</stp>
        <stp>1</stp>
        <tr r="D1803" s="2"/>
      </tp>
      <tp>
        <v>102104753.58</v>
        <stp/>
        <stp>EM_S_STM07_IS</stp>
        <stp>4</stp>
        <stp>002522.SZ</stp>
        <stp>61</stp>
        <stp>12/31/2012</stp>
        <stp>1</stp>
        <tr r="H993" s="2"/>
      </tp>
      <tp t="s">
        <v/>
        <stp/>
        <stp>EM_S_STM07_IS</stp>
        <stp>4</stp>
        <stp>300512.SZ</stp>
        <stp>61</stp>
        <stp>12/31/2010</stp>
        <stp>1</stp>
        <tr r="D1804" s="2"/>
      </tp>
      <tp>
        <v>15036622.220000001</v>
        <stp/>
        <stp>EM_S_STM07_IS</stp>
        <stp>4</stp>
        <stp>000523.SZ</stp>
        <stp>61</stp>
        <stp>12/31/2010</stp>
        <stp>1</stp>
        <tr r="D126" s="2"/>
      </tp>
      <tp>
        <v>14678303.640000001</v>
        <stp/>
        <stp>EM_S_STM07_IS</stp>
        <stp>4</stp>
        <stp>002523.SZ</stp>
        <stp>61</stp>
        <stp>12/31/2012</stp>
        <stp>1</stp>
        <tr r="H994" s="2"/>
      </tp>
      <tp t="s">
        <v/>
        <stp/>
        <stp>EM_S_STM07_IS</stp>
        <stp>4</stp>
        <stp>300513.SZ</stp>
        <stp>61</stp>
        <stp>12/31/2010</stp>
        <stp>1</stp>
        <tr r="D1805" s="2"/>
      </tp>
      <tp>
        <v>6773465.0700000003</v>
        <stp/>
        <stp>EM_S_STM07_IS</stp>
        <stp>4</stp>
        <stp>000524.SZ</stp>
        <stp>61</stp>
        <stp>12/31/2010</stp>
        <stp>1</stp>
        <tr r="D127" s="2"/>
      </tp>
      <tp>
        <v>27875115.34</v>
        <stp/>
        <stp>EM_S_STM07_IS</stp>
        <stp>4</stp>
        <stp>002524.SZ</stp>
        <stp>61</stp>
        <stp>12/31/2012</stp>
        <stp>1</stp>
        <tr r="H995" s="2"/>
      </tp>
      <tp>
        <v>-11647236.91</v>
        <stp/>
        <stp>EM_S_STM07_IS</stp>
        <stp>4</stp>
        <stp>000525.SZ</stp>
        <stp>61</stp>
        <stp>12/31/2010</stp>
        <stp>1</stp>
        <tr r="D128" s="2"/>
      </tp>
      <tp t="s">
        <v/>
        <stp/>
        <stp>EM_S_STM07_IS</stp>
        <stp>4</stp>
        <stp>300515.SZ</stp>
        <stp>61</stp>
        <stp>12/31/2010</stp>
        <stp>1</stp>
        <tr r="D1806" s="2"/>
      </tp>
      <tp>
        <v>7032034.6699999999</v>
        <stp/>
        <stp>EM_S_STM07_IS</stp>
        <stp>4</stp>
        <stp>000526.SZ</stp>
        <stp>61</stp>
        <stp>12/31/2010</stp>
        <stp>1</stp>
        <tr r="D129" s="2"/>
      </tp>
      <tp>
        <v>44538025.729999997</v>
        <stp/>
        <stp>EM_S_STM07_IS</stp>
        <stp>4</stp>
        <stp>002526.SZ</stp>
        <stp>61</stp>
        <stp>12/31/2012</stp>
        <stp>1</stp>
        <tr r="H996" s="2"/>
      </tp>
      <tp t="s">
        <v/>
        <stp/>
        <stp>EM_S_STM07_IS</stp>
        <stp>4</stp>
        <stp>300516.SZ</stp>
        <stp>61</stp>
        <stp>12/31/2010</stp>
        <stp>1</stp>
        <tr r="D1807" s="2"/>
      </tp>
      <tp>
        <v>135393972.09</v>
        <stp/>
        <stp>EM_S_STM07_IS</stp>
        <stp>4</stp>
        <stp>002527.SZ</stp>
        <stp>61</stp>
        <stp>12/31/2012</stp>
        <stp>1</stp>
        <tr r="H997" s="2"/>
      </tp>
      <tp t="s">
        <v/>
        <stp/>
        <stp>EM_S_STM07_IS</stp>
        <stp>4</stp>
        <stp>300517.SZ</stp>
        <stp>61</stp>
        <stp>12/31/2010</stp>
        <stp>1</stp>
        <tr r="D1808" s="2"/>
      </tp>
      <tp>
        <v>1543821347.0999999</v>
        <stp/>
        <stp>EM_S_STM07_IS</stp>
        <stp>4</stp>
        <stp>000528.SZ</stp>
        <stp>61</stp>
        <stp>12/31/2010</stp>
        <stp>1</stp>
        <tr r="D130" s="2"/>
      </tp>
      <tp>
        <v>13461028.140000001</v>
        <stp/>
        <stp>EM_S_STM07_IS</stp>
        <stp>4</stp>
        <stp>002528.SZ</stp>
        <stp>61</stp>
        <stp>12/31/2012</stp>
        <stp>1</stp>
        <tr r="H998" s="2"/>
      </tp>
      <tp t="s">
        <v/>
        <stp/>
        <stp>EM_S_STM07_IS</stp>
        <stp>4</stp>
        <stp>300518.SZ</stp>
        <stp>61</stp>
        <stp>12/31/2010</stp>
        <stp>1</stp>
        <tr r="D1809" s="2"/>
      </tp>
      <tp>
        <v>57896290.549999997</v>
        <stp/>
        <stp>EM_S_STM07_IS</stp>
        <stp>4</stp>
        <stp>000529.SZ</stp>
        <stp>61</stp>
        <stp>12/31/2010</stp>
        <stp>1</stp>
        <tr r="D131" s="2"/>
      </tp>
      <tp>
        <v>7070659.1399999997</v>
        <stp/>
        <stp>EM_S_STM07_IS</stp>
        <stp>4</stp>
        <stp>002529.SZ</stp>
        <stp>61</stp>
        <stp>12/31/2012</stp>
        <stp>1</stp>
        <tr r="H999" s="2"/>
      </tp>
      <tp t="s">
        <v/>
        <stp/>
        <stp>EM_S_STM07_IS</stp>
        <stp>4</stp>
        <stp>300519.SZ</stp>
        <stp>61</stp>
        <stp>12/31/2010</stp>
        <stp>1</stp>
        <tr r="D1810" s="2"/>
      </tp>
      <tp>
        <v>99806352.769999996</v>
        <stp/>
        <stp>EM_S_STM07_IS</stp>
        <stp>4</stp>
        <stp>000530.SZ</stp>
        <stp>61</stp>
        <stp>12/31/2010</stp>
        <stp>1</stp>
        <tr r="D132" s="2"/>
      </tp>
      <tp>
        <v>50101739.390000001</v>
        <stp/>
        <stp>EM_S_STM07_IS</stp>
        <stp>4</stp>
        <stp>002530.SZ</stp>
        <stp>61</stp>
        <stp>12/31/2012</stp>
        <stp>1</stp>
        <tr r="H1000" s="2"/>
      </tp>
      <tp t="s">
        <v/>
        <stp/>
        <stp>EM_S_STM07_IS</stp>
        <stp>4</stp>
        <stp>300500.SZ</stp>
        <stp>61</stp>
        <stp>12/31/2010</stp>
        <stp>1</stp>
        <tr r="D1793" s="2"/>
      </tp>
      <tp>
        <v>135296910</v>
        <stp/>
        <stp>EM_S_STM07_IS</stp>
        <stp>4</stp>
        <stp>000531.SZ</stp>
        <stp>61</stp>
        <stp>12/31/2010</stp>
        <stp>1</stp>
        <tr r="D133" s="2"/>
      </tp>
      <tp>
        <v>171031200.5</v>
        <stp/>
        <stp>EM_S_STM07_IS</stp>
        <stp>4</stp>
        <stp>002531.SZ</stp>
        <stp>61</stp>
        <stp>12/31/2012</stp>
        <stp>1</stp>
        <tr r="H1001" s="2"/>
      </tp>
      <tp t="s">
        <v/>
        <stp/>
        <stp>EM_S_STM07_IS</stp>
        <stp>4</stp>
        <stp>300501.SZ</stp>
        <stp>61</stp>
        <stp>12/31/2010</stp>
        <stp>1</stp>
        <tr r="D1794" s="2"/>
      </tp>
      <tp>
        <v>23850362.34</v>
        <stp/>
        <stp>EM_S_STM07_IS</stp>
        <stp>4</stp>
        <stp>000532.SZ</stp>
        <stp>61</stp>
        <stp>12/31/2010</stp>
        <stp>1</stp>
        <tr r="D134" s="2"/>
      </tp>
      <tp>
        <v>86315541.480000004</v>
        <stp/>
        <stp>EM_S_STM07_IS</stp>
        <stp>4</stp>
        <stp>002532.SZ</stp>
        <stp>61</stp>
        <stp>12/31/2012</stp>
        <stp>1</stp>
        <tr r="H1002" s="2"/>
      </tp>
      <tp t="s">
        <v/>
        <stp/>
        <stp>EM_S_STM07_IS</stp>
        <stp>4</stp>
        <stp>300502.SZ</stp>
        <stp>61</stp>
        <stp>12/31/2010</stp>
        <stp>1</stp>
        <tr r="D1795" s="2"/>
      </tp>
      <tp>
        <v>130026721.73999999</v>
        <stp/>
        <stp>EM_S_STM07_IS</stp>
        <stp>4</stp>
        <stp>000533.SZ</stp>
        <stp>61</stp>
        <stp>12/31/2010</stp>
        <stp>1</stp>
        <tr r="D135" s="2"/>
      </tp>
      <tp>
        <v>116310215.54000001</v>
        <stp/>
        <stp>EM_S_STM07_IS</stp>
        <stp>4</stp>
        <stp>002533.SZ</stp>
        <stp>61</stp>
        <stp>12/31/2012</stp>
        <stp>1</stp>
        <tr r="H1003" s="2"/>
      </tp>
      <tp t="s">
        <v/>
        <stp/>
        <stp>EM_S_STM07_IS</stp>
        <stp>4</stp>
        <stp>300503.SZ</stp>
        <stp>61</stp>
        <stp>12/31/2010</stp>
        <stp>1</stp>
        <tr r="D1796" s="2"/>
      </tp>
      <tp>
        <v>12544079.390000001</v>
        <stp/>
        <stp>EM_S_STM07_IS</stp>
        <stp>4</stp>
        <stp>000534.SZ</stp>
        <stp>61</stp>
        <stp>12/31/2010</stp>
        <stp>1</stp>
        <tr r="D136" s="2"/>
      </tp>
      <tp>
        <v>338783601.99000001</v>
        <stp/>
        <stp>EM_S_STM07_IS</stp>
        <stp>4</stp>
        <stp>002534.SZ</stp>
        <stp>61</stp>
        <stp>12/31/2012</stp>
        <stp>1</stp>
        <tr r="H1004" s="2"/>
      </tp>
      <tp>
        <v>233571604.86000001</v>
        <stp/>
        <stp>EM_S_STM07_IS</stp>
        <stp>4</stp>
        <stp>002535.SZ</stp>
        <stp>61</stp>
        <stp>12/31/2012</stp>
        <stp>1</stp>
        <tr r="H1005" s="2"/>
      </tp>
      <tp>
        <v>29040556.539999999</v>
        <stp/>
        <stp>EM_S_STM07_IS</stp>
        <stp>4</stp>
        <stp>300505.SZ</stp>
        <stp>61</stp>
        <stp>12/31/2010</stp>
        <stp>1</stp>
        <tr r="D1797" s="2"/>
      </tp>
      <tp>
        <v>349382749.82999998</v>
        <stp/>
        <stp>EM_S_STM07_IS</stp>
        <stp>4</stp>
        <stp>000536.SZ</stp>
        <stp>61</stp>
        <stp>12/31/2010</stp>
        <stp>1</stp>
        <tr r="D137" s="2"/>
      </tp>
      <tp>
        <v>34848366.549999997</v>
        <stp/>
        <stp>EM_S_STM07_IS</stp>
        <stp>4</stp>
        <stp>002536.SZ</stp>
        <stp>61</stp>
        <stp>12/31/2012</stp>
        <stp>1</stp>
        <tr r="H1006" s="2"/>
      </tp>
      <tp t="s">
        <v/>
        <stp/>
        <stp>EM_S_STM07_IS</stp>
        <stp>4</stp>
        <stp>300506.SZ</stp>
        <stp>61</stp>
        <stp>12/31/2010</stp>
        <stp>1</stp>
        <tr r="D1798" s="2"/>
      </tp>
      <tp>
        <v>106682616.66</v>
        <stp/>
        <stp>EM_S_STM07_IS</stp>
        <stp>4</stp>
        <stp>000537.SZ</stp>
        <stp>61</stp>
        <stp>12/31/2010</stp>
        <stp>1</stp>
        <tr r="D138" s="2"/>
      </tp>
      <tp>
        <v>66180630.719999999</v>
        <stp/>
        <stp>EM_S_STM07_IS</stp>
        <stp>4</stp>
        <stp>002537.SZ</stp>
        <stp>61</stp>
        <stp>12/31/2012</stp>
        <stp>1</stp>
        <tr r="H1007" s="2"/>
      </tp>
      <tp>
        <v>31488287.379999999</v>
        <stp/>
        <stp>EM_S_STM07_IS</stp>
        <stp>4</stp>
        <stp>300507.SZ</stp>
        <stp>61</stp>
        <stp>12/31/2010</stp>
        <stp>1</stp>
        <tr r="D1799" s="2"/>
      </tp>
      <tp>
        <v>926168580.36000001</v>
        <stp/>
        <stp>EM_S_STM07_IS</stp>
        <stp>4</stp>
        <stp>000538.SZ</stp>
        <stp>61</stp>
        <stp>12/31/2010</stp>
        <stp>1</stp>
        <tr r="D139" s="2"/>
      </tp>
      <tp>
        <v>170684889.53</v>
        <stp/>
        <stp>EM_S_STM07_IS</stp>
        <stp>4</stp>
        <stp>002538.SZ</stp>
        <stp>61</stp>
        <stp>12/31/2012</stp>
        <stp>1</stp>
        <tr r="H1008" s="2"/>
      </tp>
      <tp t="s">
        <v/>
        <stp/>
        <stp>EM_S_STM07_IS</stp>
        <stp>4</stp>
        <stp>300508.SZ</stp>
        <stp>61</stp>
        <stp>12/31/2010</stp>
        <stp>1</stp>
        <tr r="D1800" s="2"/>
      </tp>
      <tp>
        <v>765806461</v>
        <stp/>
        <stp>EM_S_STM07_IS</stp>
        <stp>4</stp>
        <stp>000539.SZ</stp>
        <stp>61</stp>
        <stp>12/31/2010</stp>
        <stp>1</stp>
        <tr r="D140" s="2"/>
      </tp>
      <tp>
        <v>122405436.76000001</v>
        <stp/>
        <stp>EM_S_STM07_IS</stp>
        <stp>4</stp>
        <stp>002539.SZ</stp>
        <stp>61</stp>
        <stp>12/31/2012</stp>
        <stp>1</stp>
        <tr r="H1009" s="2"/>
      </tp>
      <tp t="s">
        <v/>
        <stp/>
        <stp>EM_S_STM07_IS</stp>
        <stp>4</stp>
        <stp>300509.SZ</stp>
        <stp>61</stp>
        <stp>12/31/2010</stp>
        <stp>1</stp>
        <tr r="D1801" s="2"/>
      </tp>
      <tp>
        <v>141798506</v>
        <stp/>
        <stp>EM_S_STM07_IS</stp>
        <stp>4</stp>
        <stp>002500.SZ</stp>
        <stp>61</stp>
        <stp>12/31/2012</stp>
        <stp>1</stp>
        <tr r="H971" s="2"/>
      </tp>
      <tp t="s">
        <v/>
        <stp/>
        <stp>EM_S_STM07_IS</stp>
        <stp>4</stp>
        <stp>300530.SZ</stp>
        <stp>61</stp>
        <stp>12/31/2010</stp>
        <stp>1</stp>
        <tr r="D1820" s="2"/>
      </tp>
      <tp>
        <v>293514997.56</v>
        <stp/>
        <stp>EM_S_STM07_IS</stp>
        <stp>4</stp>
        <stp>000501.SZ</stp>
        <stp>61</stp>
        <stp>12/31/2010</stp>
        <stp>1</stp>
        <tr r="D108" s="2"/>
      </tp>
      <tp>
        <v>202046970.09999999</v>
        <stp/>
        <stp>EM_S_STM07_IS</stp>
        <stp>4</stp>
        <stp>002501.SZ</stp>
        <stp>61</stp>
        <stp>12/31/2012</stp>
        <stp>1</stp>
        <tr r="H972" s="2"/>
      </tp>
      <tp t="s">
        <v/>
        <stp/>
        <stp>EM_S_STM07_IS</stp>
        <stp>4</stp>
        <stp>300531.SZ</stp>
        <stp>61</stp>
        <stp>12/31/2010</stp>
        <stp>1</stp>
        <tr r="D1821" s="2"/>
      </tp>
      <tp>
        <v>-49432411.859999999</v>
        <stp/>
        <stp>EM_S_STM07_IS</stp>
        <stp>4</stp>
        <stp>000502.SZ</stp>
        <stp>61</stp>
        <stp>12/31/2010</stp>
        <stp>1</stp>
        <tr r="D109" s="2"/>
      </tp>
      <tp>
        <v>42939817.219999999</v>
        <stp/>
        <stp>EM_S_STM07_IS</stp>
        <stp>4</stp>
        <stp>002502.SZ</stp>
        <stp>61</stp>
        <stp>12/31/2012</stp>
        <stp>1</stp>
        <tr r="H973" s="2"/>
      </tp>
      <tp>
        <v>44654684.159999996</v>
        <stp/>
        <stp>EM_S_STM07_IS</stp>
        <stp>4</stp>
        <stp>300532.SZ</stp>
        <stp>61</stp>
        <stp>12/31/2010</stp>
        <stp>1</stp>
        <tr r="D1822" s="2"/>
      </tp>
      <tp>
        <v>12164235.34</v>
        <stp/>
        <stp>EM_S_STM07_IS</stp>
        <stp>4</stp>
        <stp>000503.SZ</stp>
        <stp>61</stp>
        <stp>12/31/2010</stp>
        <stp>1</stp>
        <tr r="D110" s="2"/>
      </tp>
      <tp>
        <v>272837974.63</v>
        <stp/>
        <stp>EM_S_STM07_IS</stp>
        <stp>4</stp>
        <stp>002503.SZ</stp>
        <stp>61</stp>
        <stp>12/31/2012</stp>
        <stp>1</stp>
        <tr r="H974" s="2"/>
      </tp>
      <tp t="s">
        <v/>
        <stp/>
        <stp>EM_S_STM07_IS</stp>
        <stp>4</stp>
        <stp>300533.SZ</stp>
        <stp>61</stp>
        <stp>12/31/2010</stp>
        <stp>1</stp>
        <tr r="D1823" s="2"/>
      </tp>
      <tp>
        <v>6461335.1900000004</v>
        <stp/>
        <stp>EM_S_STM07_IS</stp>
        <stp>4</stp>
        <stp>000504.SZ</stp>
        <stp>61</stp>
        <stp>12/31/2010</stp>
        <stp>1</stp>
        <tr r="D111" s="2"/>
      </tp>
      <tp>
        <v>7579279.21</v>
        <stp/>
        <stp>EM_S_STM07_IS</stp>
        <stp>4</stp>
        <stp>002504.SZ</stp>
        <stp>61</stp>
        <stp>12/31/2012</stp>
        <stp>1</stp>
        <tr r="H975" s="2"/>
      </tp>
      <tp t="s">
        <v/>
        <stp/>
        <stp>EM_S_STM07_IS</stp>
        <stp>4</stp>
        <stp>300534.SZ</stp>
        <stp>61</stp>
        <stp>12/31/2010</stp>
        <stp>1</stp>
        <tr r="D1824" s="2"/>
      </tp>
      <tp>
        <v>27730981.170000002</v>
        <stp/>
        <stp>EM_S_STM07_IS</stp>
        <stp>4</stp>
        <stp>000505.SZ</stp>
        <stp>61</stp>
        <stp>12/31/2010</stp>
        <stp>1</stp>
        <tr r="D112" s="2"/>
      </tp>
      <tp>
        <v>-18976710.530000001</v>
        <stp/>
        <stp>EM_S_STM07_IS</stp>
        <stp>4</stp>
        <stp>002505.SZ</stp>
        <stp>61</stp>
        <stp>12/31/2012</stp>
        <stp>1</stp>
        <tr r="H976" s="2"/>
      </tp>
      <tp t="s">
        <v/>
        <stp/>
        <stp>EM_S_STM07_IS</stp>
        <stp>4</stp>
        <stp>300535.SZ</stp>
        <stp>61</stp>
        <stp>12/31/2010</stp>
        <stp>1</stp>
        <tr r="D1825" s="2"/>
      </tp>
      <tp>
        <v>283027309.56999999</v>
        <stp/>
        <stp>EM_S_STM07_IS</stp>
        <stp>4</stp>
        <stp>000506.SZ</stp>
        <stp>61</stp>
        <stp>12/31/2010</stp>
        <stp>1</stp>
        <tr r="D113" s="2"/>
      </tp>
      <tp>
        <v>-1675832036.77</v>
        <stp/>
        <stp>EM_S_STM07_IS</stp>
        <stp>4</stp>
        <stp>002506.SZ</stp>
        <stp>61</stp>
        <stp>12/31/2012</stp>
        <stp>1</stp>
        <tr r="H977" s="2"/>
      </tp>
      <tp t="s">
        <v/>
        <stp/>
        <stp>EM_S_STM07_IS</stp>
        <stp>4</stp>
        <stp>300536.SZ</stp>
        <stp>61</stp>
        <stp>12/31/2010</stp>
        <stp>1</stp>
        <tr r="D1826" s="2"/>
      </tp>
      <tp>
        <v>208236898.68000001</v>
        <stp/>
        <stp>EM_S_STM07_IS</stp>
        <stp>4</stp>
        <stp>000507.SZ</stp>
        <stp>61</stp>
        <stp>12/31/2010</stp>
        <stp>1</stp>
        <tr r="D114" s="2"/>
      </tp>
      <tp>
        <v>126453477.58</v>
        <stp/>
        <stp>EM_S_STM07_IS</stp>
        <stp>4</stp>
        <stp>002507.SZ</stp>
        <stp>61</stp>
        <stp>12/31/2012</stp>
        <stp>1</stp>
        <tr r="H978" s="2"/>
      </tp>
      <tp t="s">
        <v/>
        <stp/>
        <stp>EM_S_STM07_IS</stp>
        <stp>4</stp>
        <stp>300537.SZ</stp>
        <stp>61</stp>
        <stp>12/31/2010</stp>
        <stp>1</stp>
        <tr r="D1827" s="2"/>
      </tp>
      <tp>
        <v>268035997.68000001</v>
        <stp/>
        <stp>EM_S_STM07_IS</stp>
        <stp>4</stp>
        <stp>002508.SZ</stp>
        <stp>61</stp>
        <stp>12/31/2012</stp>
        <stp>1</stp>
        <tr r="H979" s="2"/>
      </tp>
      <tp t="s">
        <v/>
        <stp/>
        <stp>EM_S_STM07_IS</stp>
        <stp>4</stp>
        <stp>300538.SZ</stp>
        <stp>61</stp>
        <stp>12/31/2010</stp>
        <stp>1</stp>
        <tr r="D1828" s="2"/>
      </tp>
      <tp>
        <v>10160174.41</v>
        <stp/>
        <stp>EM_S_STM07_IS</stp>
        <stp>4</stp>
        <stp>000509.SZ</stp>
        <stp>61</stp>
        <stp>12/31/2010</stp>
        <stp>1</stp>
        <tr r="D115" s="2"/>
      </tp>
      <tp>
        <v>137183080.13</v>
        <stp/>
        <stp>EM_S_STM07_IS</stp>
        <stp>4</stp>
        <stp>002509.SZ</stp>
        <stp>61</stp>
        <stp>12/31/2012</stp>
        <stp>1</stp>
        <tr r="H980" s="2"/>
      </tp>
      <tp t="s">
        <v/>
        <stp/>
        <stp>EM_S_STM07_IS</stp>
        <stp>4</stp>
        <stp>300539.SZ</stp>
        <stp>61</stp>
        <stp>12/31/2010</stp>
        <stp>1</stp>
        <tr r="D1829" s="2"/>
      </tp>
      <tp>
        <v>81371977.620000005</v>
        <stp/>
        <stp>EM_S_STM07_IS</stp>
        <stp>4</stp>
        <stp>000510.SZ</stp>
        <stp>61</stp>
        <stp>12/31/2010</stp>
        <stp>1</stp>
        <tr r="D116" s="2"/>
      </tp>
      <tp>
        <v>98905499.930000007</v>
        <stp/>
        <stp>EM_S_STM07_IS</stp>
        <stp>4</stp>
        <stp>002510.SZ</stp>
        <stp>61</stp>
        <stp>12/31/2012</stp>
        <stp>1</stp>
        <tr r="H981" s="2"/>
      </tp>
      <tp t="s">
        <v/>
        <stp/>
        <stp>EM_S_STM07_IS</stp>
        <stp>4</stp>
        <stp>300520.SZ</stp>
        <stp>61</stp>
        <stp>12/31/2010</stp>
        <stp>1</stp>
        <tr r="D1811" s="2"/>
      </tp>
      <tp>
        <v>30847243.809999999</v>
        <stp/>
        <stp>EM_S_STM07_IS</stp>
        <stp>4</stp>
        <stp>000511.SZ</stp>
        <stp>61</stp>
        <stp>12/31/2010</stp>
        <stp>1</stp>
        <tr r="D117" s="2"/>
      </tp>
      <tp>
        <v>158908625.05000001</v>
        <stp/>
        <stp>EM_S_STM07_IS</stp>
        <stp>4</stp>
        <stp>002511.SZ</stp>
        <stp>61</stp>
        <stp>12/31/2012</stp>
        <stp>1</stp>
        <tr r="H982" s="2"/>
      </tp>
      <tp t="s">
        <v/>
        <stp/>
        <stp>EM_S_STM07_IS</stp>
        <stp>4</stp>
        <stp>300521.SZ</stp>
        <stp>61</stp>
        <stp>12/31/2010</stp>
        <stp>1</stp>
        <tr r="D1812" s="2"/>
      </tp>
      <tp>
        <v>57616909.390000001</v>
        <stp/>
        <stp>EM_S_STM07_IS</stp>
        <stp>4</stp>
        <stp>002512.SZ</stp>
        <stp>61</stp>
        <stp>12/31/2012</stp>
        <stp>1</stp>
        <tr r="H983" s="2"/>
      </tp>
      <tp t="s">
        <v/>
        <stp/>
        <stp>EM_S_STM07_IS</stp>
        <stp>4</stp>
        <stp>300522.SZ</stp>
        <stp>61</stp>
        <stp>12/31/2010</stp>
        <stp>1</stp>
        <tr r="D1813" s="2"/>
      </tp>
      <tp>
        <v>418180831.06</v>
        <stp/>
        <stp>EM_S_STM07_IS</stp>
        <stp>4</stp>
        <stp>000513.SZ</stp>
        <stp>61</stp>
        <stp>12/31/2010</stp>
        <stp>1</stp>
        <tr r="D118" s="2"/>
      </tp>
      <tp>
        <v>59230650.740000002</v>
        <stp/>
        <stp>EM_S_STM07_IS</stp>
        <stp>4</stp>
        <stp>002513.SZ</stp>
        <stp>61</stp>
        <stp>12/31/2012</stp>
        <stp>1</stp>
        <tr r="H984" s="2"/>
      </tp>
      <tp t="s">
        <v/>
        <stp/>
        <stp>EM_S_STM07_IS</stp>
        <stp>4</stp>
        <stp>300523.SZ</stp>
        <stp>61</stp>
        <stp>12/31/2010</stp>
        <stp>1</stp>
        <tr r="D1814" s="2"/>
      </tp>
      <tp>
        <v>134972092.88</v>
        <stp/>
        <stp>EM_S_STM07_IS</stp>
        <stp>4</stp>
        <stp>000514.SZ</stp>
        <stp>61</stp>
        <stp>12/31/2010</stp>
        <stp>1</stp>
        <tr r="D119" s="2"/>
      </tp>
      <tp>
        <v>24895095.140000001</v>
        <stp/>
        <stp>EM_S_STM07_IS</stp>
        <stp>4</stp>
        <stp>002514.SZ</stp>
        <stp>61</stp>
        <stp>12/31/2012</stp>
        <stp>1</stp>
        <tr r="H985" s="2"/>
      </tp>
      <tp>
        <v>35573940.990000002</v>
        <stp/>
        <stp>EM_S_STM07_IS</stp>
        <stp>4</stp>
        <stp>002515.SZ</stp>
        <stp>61</stp>
        <stp>12/31/2012</stp>
        <stp>1</stp>
        <tr r="H986" s="2"/>
      </tp>
      <tp t="s">
        <v/>
        <stp/>
        <stp>EM_S_STM07_IS</stp>
        <stp>4</stp>
        <stp>300525.SZ</stp>
        <stp>61</stp>
        <stp>12/31/2010</stp>
        <stp>1</stp>
        <tr r="D1815" s="2"/>
      </tp>
      <tp>
        <v>152209706.59</v>
        <stp/>
        <stp>EM_S_STM07_IS</stp>
        <stp>4</stp>
        <stp>000516.SZ</stp>
        <stp>61</stp>
        <stp>12/31/2010</stp>
        <stp>1</stp>
        <tr r="D120" s="2"/>
      </tp>
      <tp>
        <v>129193741.43000001</v>
        <stp/>
        <stp>EM_S_STM07_IS</stp>
        <stp>4</stp>
        <stp>002516.SZ</stp>
        <stp>61</stp>
        <stp>12/31/2012</stp>
        <stp>1</stp>
        <tr r="H987" s="2"/>
      </tp>
      <tp t="s">
        <v/>
        <stp/>
        <stp>EM_S_STM07_IS</stp>
        <stp>4</stp>
        <stp>300526.SZ</stp>
        <stp>61</stp>
        <stp>12/31/2010</stp>
        <stp>1</stp>
        <tr r="D1816" s="2"/>
      </tp>
      <tp>
        <v>246566355.37</v>
        <stp/>
        <stp>EM_S_STM07_IS</stp>
        <stp>4</stp>
        <stp>000517.SZ</stp>
        <stp>61</stp>
        <stp>12/31/2010</stp>
        <stp>1</stp>
        <tr r="D121" s="2"/>
      </tp>
      <tp>
        <v>62645360.329999998</v>
        <stp/>
        <stp>EM_S_STM07_IS</stp>
        <stp>4</stp>
        <stp>002517.SZ</stp>
        <stp>61</stp>
        <stp>12/31/2012</stp>
        <stp>1</stp>
        <tr r="H988" s="2"/>
      </tp>
      <tp t="s">
        <v/>
        <stp/>
        <stp>EM_S_STM07_IS</stp>
        <stp>4</stp>
        <stp>300527.SZ</stp>
        <stp>61</stp>
        <stp>12/31/2010</stp>
        <stp>1</stp>
        <tr r="D1817" s="2"/>
      </tp>
      <tp>
        <v>7653669.7300000004</v>
        <stp/>
        <stp>EM_S_STM07_IS</stp>
        <stp>4</stp>
        <stp>000518.SZ</stp>
        <stp>61</stp>
        <stp>12/31/2010</stp>
        <stp>1</stp>
        <tr r="D122" s="2"/>
      </tp>
      <tp>
        <v>91570021.239999995</v>
        <stp/>
        <stp>EM_S_STM07_IS</stp>
        <stp>4</stp>
        <stp>002518.SZ</stp>
        <stp>61</stp>
        <stp>12/31/2012</stp>
        <stp>1</stp>
        <tr r="H989" s="2"/>
      </tp>
      <tp t="s">
        <v/>
        <stp/>
        <stp>EM_S_STM07_IS</stp>
        <stp>4</stp>
        <stp>300528.SZ</stp>
        <stp>61</stp>
        <stp>12/31/2010</stp>
        <stp>1</stp>
        <tr r="D1818" s="2"/>
      </tp>
      <tp>
        <v>11473799.43</v>
        <stp/>
        <stp>EM_S_STM07_IS</stp>
        <stp>4</stp>
        <stp>000519.SZ</stp>
        <stp>61</stp>
        <stp>12/31/2010</stp>
        <stp>1</stp>
        <tr r="D123" s="2"/>
      </tp>
      <tp>
        <v>94332929.359999999</v>
        <stp/>
        <stp>EM_S_STM07_IS</stp>
        <stp>4</stp>
        <stp>002519.SZ</stp>
        <stp>61</stp>
        <stp>12/31/2012</stp>
        <stp>1</stp>
        <tr r="H990" s="2"/>
      </tp>
      <tp t="s">
        <v/>
        <stp/>
        <stp>EM_S_STM07_IS</stp>
        <stp>4</stp>
        <stp>300529.SZ</stp>
        <stp>61</stp>
        <stp>12/31/2010</stp>
        <stp>1</stp>
        <tr r="D1819" s="2"/>
      </tp>
      <tp>
        <v>28463779.370000001</v>
        <stp/>
        <stp>EM_S_STM07_IS</stp>
        <stp>4</stp>
        <stp>000560.SZ</stp>
        <stp>61</stp>
        <stp>12/31/2010</stp>
        <stp>1</stp>
        <tr r="D158" s="2"/>
      </tp>
      <tp>
        <v>56354134.909999996</v>
        <stp/>
        <stp>EM_S_STM07_IS</stp>
        <stp>4</stp>
        <stp>002560.SZ</stp>
        <stp>61</stp>
        <stp>12/31/2012</stp>
        <stp>1</stp>
        <tr r="H1030" s="2"/>
      </tp>
      <tp t="s">
        <v/>
        <stp/>
        <stp>EM_S_STM07_IS</stp>
        <stp>4</stp>
        <stp>300550.SZ</stp>
        <stp>61</stp>
        <stp>12/31/2010</stp>
        <stp>1</stp>
        <tr r="D1839" s="2"/>
      </tp>
      <tp>
        <v>83410319</v>
        <stp/>
        <stp>EM_S_STM07_IS</stp>
        <stp>4</stp>
        <stp>000561.SZ</stp>
        <stp>61</stp>
        <stp>12/31/2010</stp>
        <stp>1</stp>
        <tr r="D159" s="2"/>
      </tp>
      <tp>
        <v>241556961.91</v>
        <stp/>
        <stp>EM_S_STM07_IS</stp>
        <stp>4</stp>
        <stp>002561.SZ</stp>
        <stp>61</stp>
        <stp>12/31/2012</stp>
        <stp>1</stp>
        <tr r="H1031" s="2"/>
      </tp>
      <tp t="s">
        <v/>
        <stp/>
        <stp>EM_S_STM07_IS</stp>
        <stp>4</stp>
        <stp>300551.SZ</stp>
        <stp>61</stp>
        <stp>12/31/2010</stp>
        <stp>1</stp>
        <tr r="D1840" s="2"/>
      </tp>
      <tp>
        <v>-56722130.899999999</v>
        <stp/>
        <stp>EM_S_STM07_IS</stp>
        <stp>4</stp>
        <stp>002562.SZ</stp>
        <stp>61</stp>
        <stp>12/31/2012</stp>
        <stp>1</stp>
        <tr r="H1032" s="2"/>
      </tp>
      <tp t="s">
        <v/>
        <stp/>
        <stp>EM_S_STM07_IS</stp>
        <stp>4</stp>
        <stp>300552.SZ</stp>
        <stp>61</stp>
        <stp>12/31/2010</stp>
        <stp>1</stp>
        <tr r="D1841" s="2"/>
      </tp>
      <tp>
        <v>81517003.659999996</v>
        <stp/>
        <stp>EM_S_STM07_IS</stp>
        <stp>4</stp>
        <stp>000563.SZ</stp>
        <stp>61</stp>
        <stp>12/31/2010</stp>
        <stp>1</stp>
        <tr r="D160" s="2"/>
      </tp>
      <tp>
        <v>760804010.77999997</v>
        <stp/>
        <stp>EM_S_STM07_IS</stp>
        <stp>4</stp>
        <stp>002563.SZ</stp>
        <stp>61</stp>
        <stp>12/31/2012</stp>
        <stp>1</stp>
        <tr r="H1033" s="2"/>
      </tp>
      <tp t="s">
        <v/>
        <stp/>
        <stp>EM_S_STM07_IS</stp>
        <stp>4</stp>
        <stp>300553.SZ</stp>
        <stp>61</stp>
        <stp>12/31/2010</stp>
        <stp>1</stp>
        <tr r="D1842" s="2"/>
      </tp>
      <tp>
        <v>59388695.07</v>
        <stp/>
        <stp>EM_S_STM07_IS</stp>
        <stp>4</stp>
        <stp>000564.SZ</stp>
        <stp>61</stp>
        <stp>12/31/2010</stp>
        <stp>1</stp>
        <tr r="D161" s="2"/>
      </tp>
      <tp>
        <v>111708578.44</v>
        <stp/>
        <stp>EM_S_STM07_IS</stp>
        <stp>4</stp>
        <stp>002564.SZ</stp>
        <stp>61</stp>
        <stp>12/31/2012</stp>
        <stp>1</stp>
        <tr r="H1034" s="2"/>
      </tp>
      <tp>
        <v>35281183.090000004</v>
        <stp/>
        <stp>EM_S_STM07_IS</stp>
        <stp>4</stp>
        <stp>000565.SZ</stp>
        <stp>61</stp>
        <stp>12/31/2010</stp>
        <stp>1</stp>
        <tr r="D162" s="2"/>
      </tp>
      <tp>
        <v>164851333.41999999</v>
        <stp/>
        <stp>EM_S_STM07_IS</stp>
        <stp>4</stp>
        <stp>002565.SZ</stp>
        <stp>61</stp>
        <stp>12/31/2012</stp>
        <stp>1</stp>
        <tr r="H1035" s="2"/>
      </tp>
      <tp t="s">
        <v/>
        <stp/>
        <stp>EM_S_STM07_IS</stp>
        <stp>4</stp>
        <stp>300555.SZ</stp>
        <stp>61</stp>
        <stp>12/31/2010</stp>
        <stp>1</stp>
        <tr r="D1843" s="2"/>
      </tp>
      <tp>
        <v>33523828.609999999</v>
        <stp/>
        <stp>EM_S_STM07_IS</stp>
        <stp>4</stp>
        <stp>000566.SZ</stp>
        <stp>61</stp>
        <stp>12/31/2010</stp>
        <stp>1</stp>
        <tr r="D163" s="2"/>
      </tp>
      <tp>
        <v>96626830.209999993</v>
        <stp/>
        <stp>EM_S_STM07_IS</stp>
        <stp>4</stp>
        <stp>002566.SZ</stp>
        <stp>61</stp>
        <stp>12/31/2012</stp>
        <stp>1</stp>
        <tr r="H1036" s="2"/>
      </tp>
      <tp t="s">
        <v/>
        <stp/>
        <stp>EM_S_STM07_IS</stp>
        <stp>4</stp>
        <stp>300556.SZ</stp>
        <stp>61</stp>
        <stp>12/31/2010</stp>
        <stp>1</stp>
        <tr r="D1844" s="2"/>
      </tp>
      <tp>
        <v>25909441.210000001</v>
        <stp/>
        <stp>EM_S_STM07_IS</stp>
        <stp>4</stp>
        <stp>000567.SZ</stp>
        <stp>61</stp>
        <stp>12/31/2010</stp>
        <stp>1</stp>
        <tr r="D164" s="2"/>
      </tp>
      <tp>
        <v>176623450.38999999</v>
        <stp/>
        <stp>EM_S_STM07_IS</stp>
        <stp>4</stp>
        <stp>002567.SZ</stp>
        <stp>61</stp>
        <stp>12/31/2012</stp>
        <stp>1</stp>
        <tr r="H1037" s="2"/>
      </tp>
      <tp t="s">
        <v/>
        <stp/>
        <stp>EM_S_STM07_IS</stp>
        <stp>4</stp>
        <stp>300557.SZ</stp>
        <stp>61</stp>
        <stp>12/31/2010</stp>
        <stp>1</stp>
        <tr r="D1845" s="2"/>
      </tp>
      <tp>
        <v>2205243966.21</v>
        <stp/>
        <stp>EM_S_STM07_IS</stp>
        <stp>4</stp>
        <stp>000568.SZ</stp>
        <stp>61</stp>
        <stp>12/31/2010</stp>
        <stp>1</stp>
        <tr r="D165" s="2"/>
      </tp>
      <tp>
        <v>76987581.540000007</v>
        <stp/>
        <stp>EM_S_STM07_IS</stp>
        <stp>4</stp>
        <stp>002568.SZ</stp>
        <stp>61</stp>
        <stp>12/31/2012</stp>
        <stp>1</stp>
        <tr r="H1038" s="2"/>
      </tp>
      <tp t="s">
        <v/>
        <stp/>
        <stp>EM_S_STM07_IS</stp>
        <stp>4</stp>
        <stp>300558.SZ</stp>
        <stp>61</stp>
        <stp>12/31/2010</stp>
        <stp>1</stp>
        <tr r="D1846" s="2"/>
      </tp>
      <tp>
        <v>40163049.460000001</v>
        <stp/>
        <stp>EM_S_STM07_IS</stp>
        <stp>4</stp>
        <stp>002569.SZ</stp>
        <stp>61</stp>
        <stp>12/31/2012</stp>
        <stp>1</stp>
        <tr r="H1039" s="2"/>
      </tp>
      <tp t="s">
        <v/>
        <stp/>
        <stp>EM_S_STM07_IS</stp>
        <stp>4</stp>
        <stp>300559.SZ</stp>
        <stp>61</stp>
        <stp>12/31/2010</stp>
        <stp>1</stp>
        <tr r="D1847" s="2"/>
      </tp>
      <tp>
        <v>120541956.40000001</v>
        <stp/>
        <stp>EM_S_STM07_IS</stp>
        <stp>4</stp>
        <stp>000570.SZ</stp>
        <stp>61</stp>
        <stp>12/31/2010</stp>
        <stp>1</stp>
        <tr r="D166" s="2"/>
      </tp>
      <tp>
        <v>509424455.39999998</v>
        <stp/>
        <stp>EM_S_STM07_IS</stp>
        <stp>4</stp>
        <stp>002570.SZ</stp>
        <stp>61</stp>
        <stp>12/31/2012</stp>
        <stp>1</stp>
        <tr r="H1040" s="2"/>
      </tp>
      <tp t="s">
        <v/>
        <stp/>
        <stp>EM_S_STM07_IS</stp>
        <stp>4</stp>
        <stp>300540.SZ</stp>
        <stp>61</stp>
        <stp>12/31/2010</stp>
        <stp>1</stp>
        <tr r="D1830" s="2"/>
      </tp>
      <tp>
        <v>135780921.49000001</v>
        <stp/>
        <stp>EM_S_STM07_IS</stp>
        <stp>4</stp>
        <stp>000571.SZ</stp>
        <stp>61</stp>
        <stp>12/31/2010</stp>
        <stp>1</stp>
        <tr r="D167" s="2"/>
      </tp>
      <tp>
        <v>93466757.239999995</v>
        <stp/>
        <stp>EM_S_STM07_IS</stp>
        <stp>4</stp>
        <stp>002571.SZ</stp>
        <stp>61</stp>
        <stp>12/31/2012</stp>
        <stp>1</stp>
        <tr r="H1041" s="2"/>
      </tp>
      <tp t="s">
        <v/>
        <stp/>
        <stp>EM_S_STM07_IS</stp>
        <stp>4</stp>
        <stp>300541.SZ</stp>
        <stp>61</stp>
        <stp>12/31/2010</stp>
        <stp>1</stp>
        <tr r="D1831" s="2"/>
      </tp>
      <tp>
        <v>373668431.20999998</v>
        <stp/>
        <stp>EM_S_STM07_IS</stp>
        <stp>4</stp>
        <stp>000572.SZ</stp>
        <stp>61</stp>
        <stp>12/31/2010</stp>
        <stp>1</stp>
        <tr r="D168" s="2"/>
      </tp>
      <tp>
        <v>173199877.75999999</v>
        <stp/>
        <stp>EM_S_STM07_IS</stp>
        <stp>4</stp>
        <stp>002572.SZ</stp>
        <stp>61</stp>
        <stp>12/31/2012</stp>
        <stp>1</stp>
        <tr r="H1042" s="2"/>
      </tp>
      <tp t="s">
        <v/>
        <stp/>
        <stp>EM_S_STM07_IS</stp>
        <stp>4</stp>
        <stp>300542.SZ</stp>
        <stp>61</stp>
        <stp>12/31/2010</stp>
        <stp>1</stp>
        <tr r="D1832" s="2"/>
      </tp>
      <tp>
        <v>39795791.229999997</v>
        <stp/>
        <stp>EM_S_STM07_IS</stp>
        <stp>4</stp>
        <stp>000573.SZ</stp>
        <stp>61</stp>
        <stp>12/31/2010</stp>
        <stp>1</stp>
        <tr r="D169" s="2"/>
      </tp>
      <tp>
        <v>104524351.87</v>
        <stp/>
        <stp>EM_S_STM07_IS</stp>
        <stp>4</stp>
        <stp>002573.SZ</stp>
        <stp>61</stp>
        <stp>12/31/2012</stp>
        <stp>1</stp>
        <tr r="H1043" s="2"/>
      </tp>
      <tp t="s">
        <v/>
        <stp/>
        <stp>EM_S_STM07_IS</stp>
        <stp>4</stp>
        <stp>300543.SZ</stp>
        <stp>61</stp>
        <stp>12/31/2010</stp>
        <stp>1</stp>
        <tr r="D1833" s="2"/>
      </tp>
      <tp>
        <v>73810578.930000007</v>
        <stp/>
        <stp>EM_S_STM07_IS</stp>
        <stp>4</stp>
        <stp>002574.SZ</stp>
        <stp>61</stp>
        <stp>12/31/2012</stp>
        <stp>1</stp>
        <tr r="H1044" s="2"/>
      </tp>
      <tp>
        <v>43583081.130000003</v>
        <stp/>
        <stp>EM_S_STM07_IS</stp>
        <stp>4</stp>
        <stp>002575.SZ</stp>
        <stp>61</stp>
        <stp>12/31/2012</stp>
        <stp>1</stp>
        <tr r="H1045" s="2"/>
      </tp>
      <tp t="s">
        <v/>
        <stp/>
        <stp>EM_S_STM07_IS</stp>
        <stp>4</stp>
        <stp>300545.SZ</stp>
        <stp>61</stp>
        <stp>12/31/2010</stp>
        <stp>1</stp>
        <tr r="D1834" s="2"/>
      </tp>
      <tp>
        <v>-77212010.560000002</v>
        <stp/>
        <stp>EM_S_STM07_IS</stp>
        <stp>4</stp>
        <stp>000576.SZ</stp>
        <stp>61</stp>
        <stp>12/31/2010</stp>
        <stp>1</stp>
        <tr r="D170" s="2"/>
      </tp>
      <tp>
        <v>18286476.890000001</v>
        <stp/>
        <stp>EM_S_STM07_IS</stp>
        <stp>4</stp>
        <stp>002576.SZ</stp>
        <stp>61</stp>
        <stp>12/31/2012</stp>
        <stp>1</stp>
        <tr r="H1046" s="2"/>
      </tp>
      <tp>
        <v>26819129.780000001</v>
        <stp/>
        <stp>EM_S_STM07_IS</stp>
        <stp>4</stp>
        <stp>300546.SZ</stp>
        <stp>61</stp>
        <stp>12/31/2010</stp>
        <stp>1</stp>
        <tr r="D1835" s="2"/>
      </tp>
      <tp>
        <v>74383529.569999993</v>
        <stp/>
        <stp>EM_S_STM07_IS</stp>
        <stp>4</stp>
        <stp>002577.SZ</stp>
        <stp>61</stp>
        <stp>12/31/2012</stp>
        <stp>1</stp>
        <tr r="H1047" s="2"/>
      </tp>
      <tp t="s">
        <v/>
        <stp/>
        <stp>EM_S_STM07_IS</stp>
        <stp>4</stp>
        <stp>300547.SZ</stp>
        <stp>61</stp>
        <stp>12/31/2010</stp>
        <stp>1</stp>
        <tr r="D1836" s="2"/>
      </tp>
      <tp>
        <v>40393469.909999996</v>
        <stp/>
        <stp>EM_S_STM07_IS</stp>
        <stp>4</stp>
        <stp>002578.SZ</stp>
        <stp>61</stp>
        <stp>12/31/2012</stp>
        <stp>1</stp>
        <tr r="H1048" s="2"/>
      </tp>
      <tp t="s">
        <v/>
        <stp/>
        <stp>EM_S_STM07_IS</stp>
        <stp>4</stp>
        <stp>300548.SZ</stp>
        <stp>61</stp>
        <stp>12/31/2010</stp>
        <stp>1</stp>
        <tr r="D1837" s="2"/>
      </tp>
      <tp>
        <v>9449308.6899999995</v>
        <stp/>
        <stp>EM_S_STM07_IS</stp>
        <stp>4</stp>
        <stp>002579.SZ</stp>
        <stp>61</stp>
        <stp>12/31/2012</stp>
        <stp>1</stp>
        <tr r="H1049" s="2"/>
      </tp>
      <tp t="s">
        <v/>
        <stp/>
        <stp>EM_S_STM07_IS</stp>
        <stp>4</stp>
        <stp>300549.SZ</stp>
        <stp>61</stp>
        <stp>12/31/2010</stp>
        <stp>1</stp>
        <tr r="D1838" s="2"/>
      </tp>
      <tp>
        <v>554765226.75999999</v>
        <stp/>
        <stp>EM_S_STM07_IS</stp>
        <stp>4</stp>
        <stp>000540.SZ</stp>
        <stp>61</stp>
        <stp>12/31/2010</stp>
        <stp>1</stp>
        <tr r="D141" s="2"/>
      </tp>
      <tp>
        <v>99811450.299999997</v>
        <stp/>
        <stp>EM_S_STM07_IS</stp>
        <stp>4</stp>
        <stp>002540.SZ</stp>
        <stp>61</stp>
        <stp>12/31/2012</stp>
        <stp>1</stp>
        <tr r="H1010" s="2"/>
      </tp>
      <tp t="s">
        <v/>
        <stp/>
        <stp>EM_S_STM07_IS</stp>
        <stp>4</stp>
        <stp>300570.SZ</stp>
        <stp>61</stp>
        <stp>12/31/2010</stp>
        <stp>1</stp>
        <tr r="D1857" s="2"/>
      </tp>
      <tp>
        <v>263776242.97999999</v>
        <stp/>
        <stp>EM_S_STM07_IS</stp>
        <stp>4</stp>
        <stp>000541.SZ</stp>
        <stp>61</stp>
        <stp>12/31/2010</stp>
        <stp>1</stp>
        <tr r="D142" s="2"/>
      </tp>
      <tp>
        <v>161370299.24000001</v>
        <stp/>
        <stp>EM_S_STM07_IS</stp>
        <stp>4</stp>
        <stp>002541.SZ</stp>
        <stp>61</stp>
        <stp>12/31/2012</stp>
        <stp>1</stp>
        <tr r="H1011" s="2"/>
      </tp>
      <tp t="s">
        <v/>
        <stp/>
        <stp>EM_S_STM07_IS</stp>
        <stp>4</stp>
        <stp>300571.SZ</stp>
        <stp>61</stp>
        <stp>12/31/2010</stp>
        <stp>1</stp>
        <tr r="D1858" s="2"/>
      </tp>
      <tp>
        <v>63825845.020000003</v>
        <stp/>
        <stp>EM_S_STM07_IS</stp>
        <stp>4</stp>
        <stp>002542.SZ</stp>
        <stp>61</stp>
        <stp>12/31/2012</stp>
        <stp>1</stp>
        <tr r="H1012" s="2"/>
      </tp>
      <tp t="s">
        <v/>
        <stp/>
        <stp>EM_S_STM07_IS</stp>
        <stp>4</stp>
        <stp>300572.SZ</stp>
        <stp>61</stp>
        <stp>12/31/2010</stp>
        <stp>1</stp>
        <tr r="D1859" s="2"/>
      </tp>
      <tp>
        <v>218763762.13</v>
        <stp/>
        <stp>EM_S_STM07_IS</stp>
        <stp>4</stp>
        <stp>000543.SZ</stp>
        <stp>61</stp>
        <stp>12/31/2010</stp>
        <stp>1</stp>
        <tr r="D143" s="2"/>
      </tp>
      <tp>
        <v>216743526.55000001</v>
        <stp/>
        <stp>EM_S_STM07_IS</stp>
        <stp>4</stp>
        <stp>002543.SZ</stp>
        <stp>61</stp>
        <stp>12/31/2012</stp>
        <stp>1</stp>
        <tr r="H1013" s="2"/>
      </tp>
      <tp t="s">
        <v/>
        <stp/>
        <stp>EM_S_STM07_IS</stp>
        <stp>4</stp>
        <stp>300573.SZ</stp>
        <stp>61</stp>
        <stp>12/31/2010</stp>
        <stp>1</stp>
        <tr r="D1860" s="2"/>
      </tp>
      <tp>
        <v>73738567.120000005</v>
        <stp/>
        <stp>EM_S_STM07_IS</stp>
        <stp>4</stp>
        <stp>000544.SZ</stp>
        <stp>61</stp>
        <stp>12/31/2010</stp>
        <stp>1</stp>
        <tr r="D144" s="2"/>
      </tp>
      <tp>
        <v>85416053.379999995</v>
        <stp/>
        <stp>EM_S_STM07_IS</stp>
        <stp>4</stp>
        <stp>002544.SZ</stp>
        <stp>61</stp>
        <stp>12/31/2012</stp>
        <stp>1</stp>
        <tr r="H1014" s="2"/>
      </tp>
      <tp>
        <v>-47339068.799999997</v>
        <stp/>
        <stp>EM_S_STM07_IS</stp>
        <stp>4</stp>
        <stp>000545.SZ</stp>
        <stp>61</stp>
        <stp>12/31/2010</stp>
        <stp>1</stp>
        <tr r="D145" s="2"/>
      </tp>
      <tp>
        <v>192667563.02000001</v>
        <stp/>
        <stp>EM_S_STM07_IS</stp>
        <stp>4</stp>
        <stp>002545.SZ</stp>
        <stp>61</stp>
        <stp>12/31/2012</stp>
        <stp>1</stp>
        <tr r="H1015" s="2"/>
      </tp>
      <tp t="s">
        <v/>
        <stp/>
        <stp>EM_S_STM07_IS</stp>
        <stp>4</stp>
        <stp>300575.SZ</stp>
        <stp>61</stp>
        <stp>12/31/2010</stp>
        <stp>1</stp>
        <tr r="D1861" s="2"/>
      </tp>
      <tp>
        <v>2237807.4700000002</v>
        <stp/>
        <stp>EM_S_STM07_IS</stp>
        <stp>4</stp>
        <stp>000546.SZ</stp>
        <stp>61</stp>
        <stp>12/31/2010</stp>
        <stp>1</stp>
        <tr r="D146" s="2"/>
      </tp>
      <tp>
        <v>172492688.91999999</v>
        <stp/>
        <stp>EM_S_STM07_IS</stp>
        <stp>4</stp>
        <stp>002546.SZ</stp>
        <stp>61</stp>
        <stp>12/31/2012</stp>
        <stp>1</stp>
        <tr r="H1016" s="2"/>
      </tp>
      <tp t="s">
        <v/>
        <stp/>
        <stp>EM_S_STM07_IS</stp>
        <stp>4</stp>
        <stp>300576.SZ</stp>
        <stp>61</stp>
        <stp>12/31/2010</stp>
        <stp>1</stp>
        <tr r="D1862" s="2"/>
      </tp>
      <tp>
        <v>24566980.98</v>
        <stp/>
        <stp>EM_S_STM07_IS</stp>
        <stp>4</stp>
        <stp>000547.SZ</stp>
        <stp>61</stp>
        <stp>12/31/2010</stp>
        <stp>1</stp>
        <tr r="D147" s="2"/>
      </tp>
      <tp>
        <v>-89204486.290000007</v>
        <stp/>
        <stp>EM_S_STM07_IS</stp>
        <stp>4</stp>
        <stp>002547.SZ</stp>
        <stp>61</stp>
        <stp>12/31/2012</stp>
        <stp>1</stp>
        <tr r="H1017" s="2"/>
      </tp>
      <tp t="s">
        <v/>
        <stp/>
        <stp>EM_S_STM07_IS</stp>
        <stp>4</stp>
        <stp>300577.SZ</stp>
        <stp>61</stp>
        <stp>12/31/2010</stp>
        <stp>1</stp>
        <tr r="D1863" s="2"/>
      </tp>
      <tp>
        <v>87087147.329999998</v>
        <stp/>
        <stp>EM_S_STM07_IS</stp>
        <stp>4</stp>
        <stp>000548.SZ</stp>
        <stp>61</stp>
        <stp>12/31/2010</stp>
        <stp>1</stp>
        <tr r="D148" s="2"/>
      </tp>
      <tp>
        <v>53903232.659999996</v>
        <stp/>
        <stp>EM_S_STM07_IS</stp>
        <stp>4</stp>
        <stp>002548.SZ</stp>
        <stp>61</stp>
        <stp>12/31/2012</stp>
        <stp>1</stp>
        <tr r="H1018" s="2"/>
      </tp>
      <tp>
        <v>40781310.350000001</v>
        <stp/>
        <stp>EM_S_STM07_IS</stp>
        <stp>4</stp>
        <stp>002549.SZ</stp>
        <stp>61</stp>
        <stp>12/31/2012</stp>
        <stp>1</stp>
        <tr r="H1019" s="2"/>
      </tp>
      <tp t="s">
        <v/>
        <stp/>
        <stp>EM_S_STM07_IS</stp>
        <stp>4</stp>
        <stp>300579.SZ</stp>
        <stp>61</stp>
        <stp>12/31/2010</stp>
        <stp>1</stp>
        <tr r="D1864" s="2"/>
      </tp>
      <tp>
        <v>1711614409</v>
        <stp/>
        <stp>EM_S_STM07_IS</stp>
        <stp>4</stp>
        <stp>000550.SZ</stp>
        <stp>61</stp>
        <stp>12/31/2010</stp>
        <stp>1</stp>
        <tr r="D149" s="2"/>
      </tp>
      <tp>
        <v>161802960.31999999</v>
        <stp/>
        <stp>EM_S_STM07_IS</stp>
        <stp>4</stp>
        <stp>002550.SZ</stp>
        <stp>61</stp>
        <stp>12/31/2012</stp>
        <stp>1</stp>
        <tr r="H1020" s="2"/>
      </tp>
      <tp t="s">
        <v/>
        <stp/>
        <stp>EM_S_STM07_IS</stp>
        <stp>4</stp>
        <stp>300560.SZ</stp>
        <stp>61</stp>
        <stp>12/31/2010</stp>
        <stp>1</stp>
        <tr r="D1848" s="2"/>
      </tp>
      <tp>
        <v>63348103.539999999</v>
        <stp/>
        <stp>EM_S_STM07_IS</stp>
        <stp>4</stp>
        <stp>000551.SZ</stp>
        <stp>61</stp>
        <stp>12/31/2010</stp>
        <stp>1</stp>
        <tr r="D150" s="2"/>
      </tp>
      <tp>
        <v>58331527.43</v>
        <stp/>
        <stp>EM_S_STM07_IS</stp>
        <stp>4</stp>
        <stp>002551.SZ</stp>
        <stp>61</stp>
        <stp>12/31/2012</stp>
        <stp>1</stp>
        <tr r="H1021" s="2"/>
      </tp>
      <tp t="s">
        <v/>
        <stp/>
        <stp>EM_S_STM07_IS</stp>
        <stp>4</stp>
        <stp>300561.SZ</stp>
        <stp>61</stp>
        <stp>12/31/2010</stp>
        <stp>1</stp>
        <tr r="D1849" s="2"/>
      </tp>
      <tp>
        <v>56546206.039999999</v>
        <stp/>
        <stp>EM_S_STM07_IS</stp>
        <stp>4</stp>
        <stp>000552.SZ</stp>
        <stp>61</stp>
        <stp>12/31/2010</stp>
        <stp>1</stp>
        <tr r="D151" s="2"/>
      </tp>
      <tp>
        <v>45115219.649999999</v>
        <stp/>
        <stp>EM_S_STM07_IS</stp>
        <stp>4</stp>
        <stp>002552.SZ</stp>
        <stp>61</stp>
        <stp>12/31/2012</stp>
        <stp>1</stp>
        <tr r="H1022" s="2"/>
      </tp>
      <tp t="s">
        <v/>
        <stp/>
        <stp>EM_S_STM07_IS</stp>
        <stp>4</stp>
        <stp>300562.SZ</stp>
        <stp>61</stp>
        <stp>12/31/2010</stp>
        <stp>1</stp>
        <tr r="D1850" s="2"/>
      </tp>
      <tp>
        <v>23807551.48</v>
        <stp/>
        <stp>EM_S_STM07_IS</stp>
        <stp>4</stp>
        <stp>000553.SZ</stp>
        <stp>61</stp>
        <stp>12/31/2010</stp>
        <stp>1</stp>
        <tr r="D152" s="2"/>
      </tp>
      <tp>
        <v>39368474.25</v>
        <stp/>
        <stp>EM_S_STM07_IS</stp>
        <stp>4</stp>
        <stp>002553.SZ</stp>
        <stp>61</stp>
        <stp>12/31/2012</stp>
        <stp>1</stp>
        <tr r="H1023" s="2"/>
      </tp>
      <tp t="s">
        <v/>
        <stp/>
        <stp>EM_S_STM07_IS</stp>
        <stp>4</stp>
        <stp>300563.SZ</stp>
        <stp>61</stp>
        <stp>12/31/2010</stp>
        <stp>1</stp>
        <tr r="D1851" s="2"/>
      </tp>
      <tp>
        <v>7201952.5899999999</v>
        <stp/>
        <stp>EM_S_STM07_IS</stp>
        <stp>4</stp>
        <stp>000554.SZ</stp>
        <stp>61</stp>
        <stp>12/31/2010</stp>
        <stp>1</stp>
        <tr r="D153" s="2"/>
      </tp>
      <tp>
        <v>95728953.219999999</v>
        <stp/>
        <stp>EM_S_STM07_IS</stp>
        <stp>4</stp>
        <stp>002554.SZ</stp>
        <stp>61</stp>
        <stp>12/31/2012</stp>
        <stp>1</stp>
        <tr r="H1024" s="2"/>
      </tp>
      <tp>
        <v>3666740.27</v>
        <stp/>
        <stp>EM_S_STM07_IS</stp>
        <stp>4</stp>
        <stp>000555.SZ</stp>
        <stp>61</stp>
        <stp>12/31/2010</stp>
        <stp>1</stp>
        <tr r="D154" s="2"/>
      </tp>
      <tp>
        <v>12870512.02</v>
        <stp/>
        <stp>EM_S_STM07_IS</stp>
        <stp>4</stp>
        <stp>002555.SZ</stp>
        <stp>61</stp>
        <stp>12/31/2012</stp>
        <stp>1</stp>
        <tr r="H1025" s="2"/>
      </tp>
      <tp t="s">
        <v/>
        <stp/>
        <stp>EM_S_STM07_IS</stp>
        <stp>4</stp>
        <stp>300565.SZ</stp>
        <stp>61</stp>
        <stp>12/31/2010</stp>
        <stp>1</stp>
        <tr r="D1852" s="2"/>
      </tp>
      <tp>
        <v>69880120.349999994</v>
        <stp/>
        <stp>EM_S_STM07_IS</stp>
        <stp>4</stp>
        <stp>002556.SZ</stp>
        <stp>61</stp>
        <stp>12/31/2012</stp>
        <stp>1</stp>
        <tr r="H1026" s="2"/>
      </tp>
      <tp t="s">
        <v/>
        <stp/>
        <stp>EM_S_STM07_IS</stp>
        <stp>4</stp>
        <stp>300566.SZ</stp>
        <stp>61</stp>
        <stp>12/31/2010</stp>
        <stp>1</stp>
        <tr r="D1853" s="2"/>
      </tp>
      <tp>
        <v>-91541389.099999994</v>
        <stp/>
        <stp>EM_S_STM07_IS</stp>
        <stp>4</stp>
        <stp>000557.SZ</stp>
        <stp>61</stp>
        <stp>12/31/2010</stp>
        <stp>1</stp>
        <tr r="D155" s="2"/>
      </tp>
      <tp>
        <v>283147759.33999997</v>
        <stp/>
        <stp>EM_S_STM07_IS</stp>
        <stp>4</stp>
        <stp>002557.SZ</stp>
        <stp>61</stp>
        <stp>12/31/2012</stp>
        <stp>1</stp>
        <tr r="H1027" s="2"/>
      </tp>
      <tp>
        <v>7434334.0499999998</v>
        <stp/>
        <stp>EM_S_STM07_IS</stp>
        <stp>4</stp>
        <stp>300567.SZ</stp>
        <stp>61</stp>
        <stp>12/31/2010</stp>
        <stp>1</stp>
        <tr r="D1854" s="2"/>
      </tp>
      <tp>
        <v>169102594.34</v>
        <stp/>
        <stp>EM_S_STM07_IS</stp>
        <stp>4</stp>
        <stp>000558.SZ</stp>
        <stp>61</stp>
        <stp>12/31/2010</stp>
        <stp>1</stp>
        <tr r="D156" s="2"/>
      </tp>
      <tp>
        <v>40190472.359999999</v>
        <stp/>
        <stp>EM_S_STM07_IS</stp>
        <stp>4</stp>
        <stp>002558.SZ</stp>
        <stp>61</stp>
        <stp>12/31/2012</stp>
        <stp>1</stp>
        <tr r="H1028" s="2"/>
      </tp>
      <tp t="s">
        <v/>
        <stp/>
        <stp>EM_S_STM07_IS</stp>
        <stp>4</stp>
        <stp>300568.SZ</stp>
        <stp>61</stp>
        <stp>12/31/2010</stp>
        <stp>1</stp>
        <tr r="D1855" s="2"/>
      </tp>
      <tp>
        <v>425808640.97000003</v>
        <stp/>
        <stp>EM_S_STM07_IS</stp>
        <stp>4</stp>
        <stp>000559.SZ</stp>
        <stp>61</stp>
        <stp>12/31/2010</stp>
        <stp>1</stp>
        <tr r="D157" s="2"/>
      </tp>
      <tp>
        <v>78716352.25</v>
        <stp/>
        <stp>EM_S_STM07_IS</stp>
        <stp>4</stp>
        <stp>002559.SZ</stp>
        <stp>61</stp>
        <stp>12/31/2012</stp>
        <stp>1</stp>
        <tr r="H1029" s="2"/>
      </tp>
      <tp t="s">
        <v/>
        <stp/>
        <stp>EM_S_STM07_IS</stp>
        <stp>4</stp>
        <stp>300569.SZ</stp>
        <stp>61</stp>
        <stp>12/31/2010</stp>
        <stp>1</stp>
        <tr r="D1856" s="2"/>
      </tp>
      <tp>
        <v>210634192.25</v>
        <stp/>
        <stp>EM_S_STM07_IS</stp>
        <stp>4</stp>
        <stp>600580.SH</stp>
        <stp>61</stp>
        <stp>12/31/2010</stp>
        <stp>1</stp>
        <tr r="D2352" s="2"/>
      </tp>
      <tp>
        <v>525201325</v>
        <stp/>
        <stp>EM_S_STM07_IS</stp>
        <stp>4</stp>
        <stp>600581.SH</stp>
        <stp>61</stp>
        <stp>12/31/2010</stp>
        <stp>1</stp>
        <tr r="D2353" s="2"/>
      </tp>
      <tp>
        <v>853295294.38999999</v>
        <stp/>
        <stp>EM_S_STM07_IS</stp>
        <stp>4</stp>
        <stp>600582.SH</stp>
        <stp>61</stp>
        <stp>12/31/2010</stp>
        <stp>1</stp>
        <tr r="D2354" s="2"/>
      </tp>
      <tp>
        <v>84330237.670000002</v>
        <stp/>
        <stp>EM_S_STM07_IS</stp>
        <stp>4</stp>
        <stp>600583.SH</stp>
        <stp>61</stp>
        <stp>12/31/2010</stp>
        <stp>1</stp>
        <tr r="D2355" s="2"/>
      </tp>
      <tp>
        <v>207712102.97</v>
        <stp/>
        <stp>EM_S_STM07_IS</stp>
        <stp>4</stp>
        <stp>600584.SH</stp>
        <stp>61</stp>
        <stp>12/31/2010</stp>
        <stp>1</stp>
        <tr r="D2356" s="2"/>
      </tp>
      <tp>
        <v>6171402826</v>
        <stp/>
        <stp>EM_S_STM07_IS</stp>
        <stp>4</stp>
        <stp>600585.SH</stp>
        <stp>61</stp>
        <stp>12/31/2010</stp>
        <stp>1</stp>
        <tr r="D2357" s="2"/>
      </tp>
      <tp>
        <v>59427186.270000003</v>
        <stp/>
        <stp>EM_S_STM07_IS</stp>
        <stp>4</stp>
        <stp>603585.SH</stp>
        <stp>61</stp>
        <stp>12/31/2013</stp>
        <stp>1</stp>
        <tr r="J2968" s="2"/>
      </tp>
      <tp>
        <v>360091717.33999997</v>
        <stp/>
        <stp>EM_S_STM07_IS</stp>
        <stp>4</stp>
        <stp>600586.SH</stp>
        <stp>61</stp>
        <stp>12/31/2010</stp>
        <stp>1</stp>
        <tr r="D2358" s="2"/>
      </tp>
      <tp>
        <v>60352282.710000001</v>
        <stp/>
        <stp>EM_S_STM07_IS</stp>
        <stp>4</stp>
        <stp>600587.SH</stp>
        <stp>61</stp>
        <stp>12/31/2010</stp>
        <stp>1</stp>
        <tr r="D2359" s="2"/>
      </tp>
      <tp>
        <v>332031113</v>
        <stp/>
        <stp>EM_S_STM07_IS</stp>
        <stp>4</stp>
        <stp>600588.SH</stp>
        <stp>61</stp>
        <stp>12/31/2010</stp>
        <stp>1</stp>
        <tr r="D2360" s="2"/>
      </tp>
      <tp>
        <v>468780243</v>
        <stp/>
        <stp>EM_S_STM07_IS</stp>
        <stp>4</stp>
        <stp>601588.SH</stp>
        <stp>61</stp>
        <stp>12/31/2011</stp>
        <stp>1</stp>
        <tr r="F2772" s="2"/>
      </tp>
      <tp>
        <v>139677956.58000001</v>
        <stp/>
        <stp>EM_S_STM07_IS</stp>
        <stp>4</stp>
        <stp>603588.SH</stp>
        <stp>61</stp>
        <stp>12/31/2013</stp>
        <stp>1</stp>
        <tr r="J2969" s="2"/>
      </tp>
      <tp>
        <v>130998066.93000001</v>
        <stp/>
        <stp>EM_S_STM07_IS</stp>
        <stp>4</stp>
        <stp>600589.SH</stp>
        <stp>61</stp>
        <stp>12/31/2010</stp>
        <stp>1</stp>
        <tr r="D2361" s="2"/>
      </tp>
      <tp>
        <v>398167027.37</v>
        <stp/>
        <stp>EM_S_STM07_IS</stp>
        <stp>4</stp>
        <stp>603589.SH</stp>
        <stp>61</stp>
        <stp>12/31/2013</stp>
        <stp>1</stp>
        <tr r="J2970" s="2"/>
      </tp>
      <tp>
        <v>54222293.359999999</v>
        <stp/>
        <stp>EM_S_STM07_IS</stp>
        <stp>4</stp>
        <stp>600590.SH</stp>
        <stp>61</stp>
        <stp>12/31/2010</stp>
        <stp>1</stp>
        <tr r="D2362" s="2"/>
      </tp>
      <tp>
        <v>93040426.120000005</v>
        <stp/>
        <stp>EM_S_STM07_IS</stp>
        <stp>4</stp>
        <stp>600592.SH</stp>
        <stp>61</stp>
        <stp>12/31/2010</stp>
        <stp>1</stp>
        <tr r="D2363" s="2"/>
      </tp>
      <tp>
        <v>5227455.41</v>
        <stp/>
        <stp>EM_S_STM07_IS</stp>
        <stp>4</stp>
        <stp>600593.SH</stp>
        <stp>61</stp>
        <stp>12/31/2010</stp>
        <stp>1</stp>
        <tr r="D2364" s="2"/>
      </tp>
      <tp>
        <v>195558577.72</v>
        <stp/>
        <stp>EM_S_STM07_IS</stp>
        <stp>4</stp>
        <stp>600594.SH</stp>
        <stp>61</stp>
        <stp>12/31/2010</stp>
        <stp>1</stp>
        <tr r="D2365" s="2"/>
      </tp>
      <tp>
        <v>221462660.13</v>
        <stp/>
        <stp>EM_S_STM07_IS</stp>
        <stp>4</stp>
        <stp>600595.SH</stp>
        <stp>61</stp>
        <stp>12/31/2010</stp>
        <stp>1</stp>
        <tr r="D2366" s="2"/>
      </tp>
      <tp>
        <v>84926068.170000002</v>
        <stp/>
        <stp>EM_S_STM07_IS</stp>
        <stp>4</stp>
        <stp>601595.SH</stp>
        <stp>61</stp>
        <stp>12/31/2011</stp>
        <stp>1</stp>
        <tr r="F2773" s="2"/>
      </tp>
      <tp>
        <v>167658225.72</v>
        <stp/>
        <stp>EM_S_STM07_IS</stp>
        <stp>4</stp>
        <stp>600596.SH</stp>
        <stp>61</stp>
        <stp>12/31/2010</stp>
        <stp>1</stp>
        <tr r="D2367" s="2"/>
      </tp>
      <tp>
        <v>194375554</v>
        <stp/>
        <stp>EM_S_STM07_IS</stp>
        <stp>4</stp>
        <stp>600597.SH</stp>
        <stp>61</stp>
        <stp>12/31/2010</stp>
        <stp>1</stp>
        <tr r="D2368" s="2"/>
      </tp>
      <tp>
        <v>356678466.32999998</v>
        <stp/>
        <stp>EM_S_STM07_IS</stp>
        <stp>4</stp>
        <stp>600598.SH</stp>
        <stp>61</stp>
        <stp>12/31/2010</stp>
        <stp>1</stp>
        <tr r="D2369" s="2"/>
      </tp>
      <tp>
        <v>63490809.520000003</v>
        <stp/>
        <stp>EM_S_STM07_IS</stp>
        <stp>4</stp>
        <stp>603598.SH</stp>
        <stp>61</stp>
        <stp>12/31/2013</stp>
        <stp>1</stp>
        <tr r="J2971" s="2"/>
      </tp>
      <tp>
        <v>16239357.359999999</v>
        <stp/>
        <stp>EM_S_STM07_IS</stp>
        <stp>4</stp>
        <stp>600599.SH</stp>
        <stp>61</stp>
        <stp>12/31/2010</stp>
        <stp>1</stp>
        <tr r="D2370" s="2"/>
      </tp>
      <tp>
        <v>96003954.290000007</v>
        <stp/>
        <stp>EM_S_STM07_IS</stp>
        <stp>4</stp>
        <stp>601599.SH</stp>
        <stp>61</stp>
        <stp>12/31/2011</stp>
        <stp>1</stp>
        <tr r="F2774" s="2"/>
      </tp>
      <tp>
        <v>156302564.66999999</v>
        <stp/>
        <stp>EM_S_STM07_IS</stp>
        <stp>4</stp>
        <stp>603599.SH</stp>
        <stp>61</stp>
        <stp>12/31/2013</stp>
        <stp>1</stp>
        <tr r="J2972" s="2"/>
      </tp>
      <tp>
        <v>49872292.219999999</v>
        <stp/>
        <stp>EM_S_STM07_IS</stp>
        <stp>4</stp>
        <stp>600560.SH</stp>
        <stp>61</stp>
        <stp>12/31/2010</stp>
        <stp>1</stp>
        <tr r="D2334" s="2"/>
      </tp>
      <tp>
        <v>113847096.09</v>
        <stp/>
        <stp>EM_S_STM07_IS</stp>
        <stp>4</stp>
        <stp>600561.SH</stp>
        <stp>61</stp>
        <stp>12/31/2010</stp>
        <stp>1</stp>
        <tr r="D2335" s="2"/>
      </tp>
      <tp>
        <v>15117669.310000001</v>
        <stp/>
        <stp>EM_S_STM07_IS</stp>
        <stp>4</stp>
        <stp>600562.SH</stp>
        <stp>61</stp>
        <stp>12/31/2010</stp>
        <stp>1</stp>
        <tr r="D2336" s="2"/>
      </tp>
      <tp>
        <v>244270458.31</v>
        <stp/>
        <stp>EM_S_STM07_IS</stp>
        <stp>4</stp>
        <stp>600563.SH</stp>
        <stp>61</stp>
        <stp>12/31/2010</stp>
        <stp>1</stp>
        <tr r="D2337" s="2"/>
      </tp>
      <tp>
        <v>56185033.299999997</v>
        <stp/>
        <stp>EM_S_STM07_IS</stp>
        <stp>4</stp>
        <stp>600565.SH</stp>
        <stp>61</stp>
        <stp>12/31/2010</stp>
        <stp>1</stp>
        <tr r="D2338" s="2"/>
      </tp>
      <tp>
        <v>8462699.0899999999</v>
        <stp/>
        <stp>EM_S_STM07_IS</stp>
        <stp>4</stp>
        <stp>600566.SH</stp>
        <stp>61</stp>
        <stp>12/31/2010</stp>
        <stp>1</stp>
        <tr r="D2339" s="2"/>
      </tp>
      <tp>
        <v>517893217.39999998</v>
        <stp/>
        <stp>EM_S_STM07_IS</stp>
        <stp>4</stp>
        <stp>601566.SH</stp>
        <stp>61</stp>
        <stp>12/31/2011</stp>
        <stp>1</stp>
        <tr r="F2769" s="2"/>
      </tp>
      <tp>
        <v>162862081.34</v>
        <stp/>
        <stp>EM_S_STM07_IS</stp>
        <stp>4</stp>
        <stp>603566.SH</stp>
        <stp>61</stp>
        <stp>12/31/2013</stp>
        <stp>1</stp>
        <tr r="J2962" s="2"/>
      </tp>
      <tp>
        <v>184893193.18000001</v>
        <stp/>
        <stp>EM_S_STM07_IS</stp>
        <stp>4</stp>
        <stp>600567.SH</stp>
        <stp>61</stp>
        <stp>12/31/2010</stp>
        <stp>1</stp>
        <tr r="D2340" s="2"/>
      </tp>
      <tp>
        <v>207557538.61000001</v>
        <stp/>
        <stp>EM_S_STM07_IS</stp>
        <stp>4</stp>
        <stp>601567.SH</stp>
        <stp>61</stp>
        <stp>12/31/2011</stp>
        <stp>1</stp>
        <tr r="F2770" s="2"/>
      </tp>
      <tp>
        <v>436904115.63999999</v>
        <stp/>
        <stp>EM_S_STM07_IS</stp>
        <stp>4</stp>
        <stp>603567.SH</stp>
        <stp>61</stp>
        <stp>12/31/2013</stp>
        <stp>1</stp>
        <tr r="J2963" s="2"/>
      </tp>
      <tp>
        <v>73765178.109999999</v>
        <stp/>
        <stp>EM_S_STM07_IS</stp>
        <stp>4</stp>
        <stp>600568.SH</stp>
        <stp>61</stp>
        <stp>12/31/2010</stp>
        <stp>1</stp>
        <tr r="D2341" s="2"/>
      </tp>
      <tp>
        <v>170967161.38999999</v>
        <stp/>
        <stp>EM_S_STM07_IS</stp>
        <stp>4</stp>
        <stp>603568.SH</stp>
        <stp>61</stp>
        <stp>12/31/2013</stp>
        <stp>1</stp>
        <tr r="J2964" s="2"/>
      </tp>
      <tp>
        <v>69441170.950000003</v>
        <stp/>
        <stp>EM_S_STM07_IS</stp>
        <stp>4</stp>
        <stp>600569.SH</stp>
        <stp>61</stp>
        <stp>12/31/2010</stp>
        <stp>1</stp>
        <tr r="D2342" s="2"/>
      </tp>
      <tp>
        <v>174410581.47999999</v>
        <stp/>
        <stp>EM_S_STM07_IS</stp>
        <stp>4</stp>
        <stp>603569.SH</stp>
        <stp>61</stp>
        <stp>12/31/2013</stp>
        <stp>1</stp>
        <tr r="J2965" s="2"/>
      </tp>
      <tp>
        <v>218666875.87</v>
        <stp/>
        <stp>EM_S_STM07_IS</stp>
        <stp>4</stp>
        <stp>600570.SH</stp>
        <stp>61</stp>
        <stp>12/31/2010</stp>
        <stp>1</stp>
        <tr r="D2343" s="2"/>
      </tp>
      <tp>
        <v>35992987.630000003</v>
        <stp/>
        <stp>EM_S_STM07_IS</stp>
        <stp>4</stp>
        <stp>600571.SH</stp>
        <stp>61</stp>
        <stp>12/31/2010</stp>
        <stp>1</stp>
        <tr r="D2344" s="2"/>
      </tp>
      <tp>
        <v>185527183</v>
        <stp/>
        <stp>EM_S_STM07_IS</stp>
        <stp>4</stp>
        <stp>600572.SH</stp>
        <stp>61</stp>
        <stp>12/31/2010</stp>
        <stp>1</stp>
        <tr r="D2345" s="2"/>
      </tp>
      <tp>
        <v>52887946.030000001</v>
        <stp/>
        <stp>EM_S_STM07_IS</stp>
        <stp>4</stp>
        <stp>600573.SH</stp>
        <stp>61</stp>
        <stp>12/31/2010</stp>
        <stp>1</stp>
        <tr r="D2346" s="2"/>
      </tp>
      <tp>
        <v>19116020.109999999</v>
        <stp/>
        <stp>EM_S_STM07_IS</stp>
        <stp>4</stp>
        <stp>600575.SH</stp>
        <stp>61</stp>
        <stp>12/31/2010</stp>
        <stp>1</stp>
        <tr r="D2347" s="2"/>
      </tp>
      <tp>
        <v>-26444793.329999998</v>
        <stp/>
        <stp>EM_S_STM07_IS</stp>
        <stp>4</stp>
        <stp>600576.SH</stp>
        <stp>61</stp>
        <stp>12/31/2010</stp>
        <stp>1</stp>
        <tr r="D2348" s="2"/>
      </tp>
      <tp>
        <v>108556545.68000001</v>
        <stp/>
        <stp>EM_S_STM07_IS</stp>
        <stp>4</stp>
        <stp>600577.SH</stp>
        <stp>61</stp>
        <stp>12/31/2010</stp>
        <stp>1</stp>
        <tr r="D2349" s="2"/>
      </tp>
      <tp>
        <v>51046088.789999999</v>
        <stp/>
        <stp>EM_S_STM07_IS</stp>
        <stp>4</stp>
        <stp>603577.SH</stp>
        <stp>61</stp>
        <stp>12/31/2013</stp>
        <stp>1</stp>
        <tr r="J2966" s="2"/>
      </tp>
      <tp>
        <v>268694380.81999999</v>
        <stp/>
        <stp>EM_S_STM07_IS</stp>
        <stp>4</stp>
        <stp>600578.SH</stp>
        <stp>61</stp>
        <stp>12/31/2010</stp>
        <stp>1</stp>
        <tr r="D2350" s="2"/>
      </tp>
      <tp>
        <v>-98997112.180000007</v>
        <stp/>
        <stp>EM_S_STM07_IS</stp>
        <stp>4</stp>
        <stp>600579.SH</stp>
        <stp>61</stp>
        <stp>12/31/2010</stp>
        <stp>1</stp>
        <tr r="D2351" s="2"/>
      </tp>
      <tp>
        <v>111274378.59</v>
        <stp/>
        <stp>EM_S_STM07_IS</stp>
        <stp>4</stp>
        <stp>601579.SH</stp>
        <stp>61</stp>
        <stp>12/31/2011</stp>
        <stp>1</stp>
        <tr r="F2771" s="2"/>
      </tp>
      <tp>
        <v>25825044.629999999</v>
        <stp/>
        <stp>EM_S_STM07_IS</stp>
        <stp>4</stp>
        <stp>603579.SH</stp>
        <stp>61</stp>
        <stp>12/31/2013</stp>
        <stp>1</stp>
        <tr r="J2967" s="2"/>
      </tp>
      <tp>
        <v>62240258.770000003</v>
        <stp/>
        <stp>EM_S_STM07_IS</stp>
        <stp>4</stp>
        <stp>600540.SH</stp>
        <stp>61</stp>
        <stp>12/31/2010</stp>
        <stp>1</stp>
        <tr r="D2319" s="2"/>
      </tp>
      <tp>
        <v>42138007.729999997</v>
        <stp/>
        <stp>EM_S_STM07_IS</stp>
        <stp>4</stp>
        <stp>600543.SH</stp>
        <stp>61</stp>
        <stp>12/31/2010</stp>
        <stp>1</stp>
        <tr r="D2320" s="2"/>
      </tp>
      <tp>
        <v>180286139.24000001</v>
        <stp/>
        <stp>EM_S_STM07_IS</stp>
        <stp>4</stp>
        <stp>600545.SH</stp>
        <stp>61</stp>
        <stp>12/31/2010</stp>
        <stp>1</stp>
        <tr r="D2321" s="2"/>
      </tp>
      <tp>
        <v>755765422.20000005</v>
        <stp/>
        <stp>EM_S_STM07_IS</stp>
        <stp>4</stp>
        <stp>600546.SH</stp>
        <stp>61</stp>
        <stp>12/31/2010</stp>
        <stp>1</stp>
        <tr r="D2322" s="2"/>
      </tp>
      <tp>
        <v>1223044991.3599999</v>
        <stp/>
        <stp>EM_S_STM07_IS</stp>
        <stp>4</stp>
        <stp>600547.SH</stp>
        <stp>61</stp>
        <stp>12/31/2010</stp>
        <stp>1</stp>
        <tr r="D2323" s="2"/>
      </tp>
      <tp>
        <v>745806530.62</v>
        <stp/>
        <stp>EM_S_STM07_IS</stp>
        <stp>4</stp>
        <stp>600548.SH</stp>
        <stp>61</stp>
        <stp>12/31/2010</stp>
        <stp>1</stp>
        <tr r="D2324" s="2"/>
      </tp>
      <tp>
        <v>349857676.61000001</v>
        <stp/>
        <stp>EM_S_STM07_IS</stp>
        <stp>4</stp>
        <stp>600549.SH</stp>
        <stp>61</stp>
        <stp>12/31/2010</stp>
        <stp>1</stp>
        <tr r="D2325" s="2"/>
      </tp>
      <tp>
        <v>618808051.05999994</v>
        <stp/>
        <stp>EM_S_STM07_IS</stp>
        <stp>4</stp>
        <stp>600550.SH</stp>
        <stp>61</stp>
        <stp>12/31/2010</stp>
        <stp>1</stp>
        <tr r="D2326" s="2"/>
      </tp>
      <tp>
        <v>247592581.72999999</v>
        <stp/>
        <stp>EM_S_STM07_IS</stp>
        <stp>4</stp>
        <stp>600551.SH</stp>
        <stp>61</stp>
        <stp>12/31/2010</stp>
        <stp>1</stp>
        <tr r="D2327" s="2"/>
      </tp>
      <tp>
        <v>36267136.609999999</v>
        <stp/>
        <stp>EM_S_STM07_IS</stp>
        <stp>4</stp>
        <stp>600552.SH</stp>
        <stp>61</stp>
        <stp>12/31/2010</stp>
        <stp>1</stp>
        <tr r="D2328" s="2"/>
      </tp>
      <tp>
        <v>11320022.550000001</v>
        <stp/>
        <stp>EM_S_STM07_IS</stp>
        <stp>4</stp>
        <stp>600555.SH</stp>
        <stp>61</stp>
        <stp>12/31/2010</stp>
        <stp>1</stp>
        <tr r="D2329" s="2"/>
      </tp>
      <tp>
        <v>231514459.75999999</v>
        <stp/>
        <stp>EM_S_STM07_IS</stp>
        <stp>4</stp>
        <stp>601555.SH</stp>
        <stp>61</stp>
        <stp>12/31/2011</stp>
        <stp>1</stp>
        <tr r="F2767" s="2"/>
      </tp>
      <tp>
        <v>423489914.47000003</v>
        <stp/>
        <stp>EM_S_STM07_IS</stp>
        <stp>4</stp>
        <stp>603555.SH</stp>
        <stp>61</stp>
        <stp>12/31/2013</stp>
        <stp>1</stp>
        <tr r="J2958" s="2"/>
      </tp>
      <tp>
        <v>4850950.6900000004</v>
        <stp/>
        <stp>EM_S_STM07_IS</stp>
        <stp>4</stp>
        <stp>600556.SH</stp>
        <stp>61</stp>
        <stp>12/31/2010</stp>
        <stp>1</stp>
        <tr r="D2330" s="2"/>
      </tp>
      <tp>
        <v>285094029.33999997</v>
        <stp/>
        <stp>EM_S_STM07_IS</stp>
        <stp>4</stp>
        <stp>603556.SH</stp>
        <stp>61</stp>
        <stp>12/31/2013</stp>
        <stp>1</stp>
        <tr r="J2959" s="2"/>
      </tp>
      <tp>
        <v>180728871.33000001</v>
        <stp/>
        <stp>EM_S_STM07_IS</stp>
        <stp>4</stp>
        <stp>600557.SH</stp>
        <stp>61</stp>
        <stp>12/31/2010</stp>
        <stp>1</stp>
        <tr r="D2331" s="2"/>
      </tp>
      <tp>
        <v>59836556.43</v>
        <stp/>
        <stp>EM_S_STM07_IS</stp>
        <stp>4</stp>
        <stp>600558.SH</stp>
        <stp>61</stp>
        <stp>12/31/2010</stp>
        <stp>1</stp>
        <tr r="D2332" s="2"/>
      </tp>
      <tp>
        <v>775721171.52999997</v>
        <stp/>
        <stp>EM_S_STM07_IS</stp>
        <stp>4</stp>
        <stp>601558.SH</stp>
        <stp>61</stp>
        <stp>12/31/2011</stp>
        <stp>1</stp>
        <tr r="F2768" s="2"/>
      </tp>
      <tp>
        <v>75436451.920000002</v>
        <stp/>
        <stp>EM_S_STM07_IS</stp>
        <stp>4</stp>
        <stp>603558.SH</stp>
        <stp>61</stp>
        <stp>12/31/2013</stp>
        <stp>1</stp>
        <tr r="J2960" s="2"/>
      </tp>
      <tp>
        <v>41646279.390000001</v>
        <stp/>
        <stp>EM_S_STM07_IS</stp>
        <stp>4</stp>
        <stp>600559.SH</stp>
        <stp>61</stp>
        <stp>12/31/2010</stp>
        <stp>1</stp>
        <tr r="D2333" s="2"/>
      </tp>
      <tp>
        <v>36827316.850000001</v>
        <stp/>
        <stp>EM_S_STM07_IS</stp>
        <stp>4</stp>
        <stp>603559.SH</stp>
        <stp>61</stp>
        <stp>12/31/2013</stp>
        <stp>1</stp>
        <tr r="J2961" s="2"/>
      </tp>
      <tp>
        <v>5685812.9800000004</v>
        <stp/>
        <stp>EM_S_STM07_IS</stp>
        <stp>4</stp>
        <stp>600520.SH</stp>
        <stp>61</stp>
        <stp>12/31/2010</stp>
        <stp>1</stp>
        <tr r="D2301" s="2"/>
      </tp>
      <tp>
        <v>63657744.030000001</v>
        <stp/>
        <stp>EM_S_STM07_IS</stp>
        <stp>4</stp>
        <stp>603520.SH</stp>
        <stp>61</stp>
        <stp>12/31/2013</stp>
        <stp>1</stp>
        <tr r="J2956" s="2"/>
      </tp>
      <tp>
        <v>93586510.200000003</v>
        <stp/>
        <stp>EM_S_STM07_IS</stp>
        <stp>4</stp>
        <stp>600521.SH</stp>
        <stp>61</stp>
        <stp>12/31/2010</stp>
        <stp>1</stp>
        <tr r="D2302" s="2"/>
      </tp>
      <tp>
        <v>436916337.79000002</v>
        <stp/>
        <stp>EM_S_STM07_IS</stp>
        <stp>4</stp>
        <stp>600522.SH</stp>
        <stp>61</stp>
        <stp>12/31/2010</stp>
        <stp>1</stp>
        <tr r="D2303" s="2"/>
      </tp>
      <tp>
        <v>101074371.73999999</v>
        <stp/>
        <stp>EM_S_STM07_IS</stp>
        <stp>4</stp>
        <stp>600523.SH</stp>
        <stp>61</stp>
        <stp>12/31/2010</stp>
        <stp>1</stp>
        <tr r="D2304" s="2"/>
      </tp>
      <tp>
        <v>191852631.93000001</v>
        <stp/>
        <stp>EM_S_STM07_IS</stp>
        <stp>4</stp>
        <stp>600525.SH</stp>
        <stp>61</stp>
        <stp>12/31/2010</stp>
        <stp>1</stp>
        <tr r="D2305" s="2"/>
      </tp>
      <tp>
        <v>11311794.960000001</v>
        <stp/>
        <stp>EM_S_STM07_IS</stp>
        <stp>4</stp>
        <stp>600526.SH</stp>
        <stp>61</stp>
        <stp>12/31/2010</stp>
        <stp>1</stp>
        <tr r="D2306" s="2"/>
      </tp>
      <tp>
        <v>121080146.81999999</v>
        <stp/>
        <stp>EM_S_STM07_IS</stp>
        <stp>4</stp>
        <stp>600527.SH</stp>
        <stp>61</stp>
        <stp>12/31/2010</stp>
        <stp>1</stp>
        <tr r="D2307" s="2"/>
      </tp>
      <tp>
        <v>977120677.25</v>
        <stp/>
        <stp>EM_S_STM07_IS</stp>
        <stp>4</stp>
        <stp>600528.SH</stp>
        <stp>61</stp>
        <stp>12/31/2010</stp>
        <stp>1</stp>
        <tr r="D2308" s="2"/>
      </tp>
      <tp>
        <v>140798498.96000001</v>
        <stp/>
        <stp>EM_S_STM07_IS</stp>
        <stp>4</stp>
        <stp>603528.SH</stp>
        <stp>61</stp>
        <stp>12/31/2013</stp>
        <stp>1</stp>
        <tr r="J2957" s="2"/>
      </tp>
      <tp>
        <v>171330127.88</v>
        <stp/>
        <stp>EM_S_STM07_IS</stp>
        <stp>4</stp>
        <stp>600529.SH</stp>
        <stp>61</stp>
        <stp>12/31/2010</stp>
        <stp>1</stp>
        <tr r="D2309" s="2"/>
      </tp>
      <tp>
        <v>58004741.659999996</v>
        <stp/>
        <stp>EM_S_STM07_IS</stp>
        <stp>4</stp>
        <stp>600530.SH</stp>
        <stp>61</stp>
        <stp>12/31/2010</stp>
        <stp>1</stp>
        <tr r="D2310" s="2"/>
      </tp>
      <tp>
        <v>152729296.40000001</v>
        <stp/>
        <stp>EM_S_STM07_IS</stp>
        <stp>4</stp>
        <stp>600531.SH</stp>
        <stp>61</stp>
        <stp>12/31/2010</stp>
        <stp>1</stp>
        <tr r="D2311" s="2"/>
      </tp>
      <tp>
        <v>-60234545.920000002</v>
        <stp/>
        <stp>EM_S_STM07_IS</stp>
        <stp>4</stp>
        <stp>600532.SH</stp>
        <stp>61</stp>
        <stp>12/31/2010</stp>
        <stp>1</stp>
        <tr r="D2312" s="2"/>
      </tp>
      <tp>
        <v>284321196.24000001</v>
        <stp/>
        <stp>EM_S_STM07_IS</stp>
        <stp>4</stp>
        <stp>600533.SH</stp>
        <stp>61</stp>
        <stp>12/31/2010</stp>
        <stp>1</stp>
        <tr r="D2313" s="2"/>
      </tp>
      <tp>
        <v>450301670.61000001</v>
        <stp/>
        <stp>EM_S_STM07_IS</stp>
        <stp>4</stp>
        <stp>600535.SH</stp>
        <stp>61</stp>
        <stp>12/31/2010</stp>
        <stp>1</stp>
        <tr r="D2314" s="2"/>
      </tp>
      <tp>
        <v>92838093.819999993</v>
        <stp/>
        <stp>EM_S_STM07_IS</stp>
        <stp>4</stp>
        <stp>600536.SH</stp>
        <stp>61</stp>
        <stp>12/31/2010</stp>
        <stp>1</stp>
        <tr r="D2315" s="2"/>
      </tp>
      <tp>
        <v>-39552811.009999998</v>
        <stp/>
        <stp>EM_S_STM07_IS</stp>
        <stp>4</stp>
        <stp>600537.SH</stp>
        <stp>61</stp>
        <stp>12/31/2010</stp>
        <stp>1</stp>
        <tr r="D2316" s="2"/>
      </tp>
      <tp>
        <v>16403146.4</v>
        <stp/>
        <stp>EM_S_STM07_IS</stp>
        <stp>4</stp>
        <stp>600538.SH</stp>
        <stp>61</stp>
        <stp>12/31/2010</stp>
        <stp>1</stp>
        <tr r="D2317" s="2"/>
      </tp>
      <tp>
        <v>1182845.6200000001</v>
        <stp/>
        <stp>EM_S_STM07_IS</stp>
        <stp>4</stp>
        <stp>600539.SH</stp>
        <stp>61</stp>
        <stp>12/31/2010</stp>
        <stp>1</stp>
        <tr r="D2318" s="2"/>
      </tp>
      <tp>
        <v>670086501.62</v>
        <stp/>
        <stp>EM_S_STM07_IS</stp>
        <stp>4</stp>
        <stp>600500.SH</stp>
        <stp>61</stp>
        <stp>12/31/2010</stp>
        <stp>1</stp>
        <tr r="D2283" s="2"/>
      </tp>
      <tp>
        <v>92638705.930000007</v>
        <stp/>
        <stp>EM_S_STM07_IS</stp>
        <stp>4</stp>
        <stp>601500.SH</stp>
        <stp>61</stp>
        <stp>12/31/2011</stp>
        <stp>1</stp>
        <tr r="F2763" s="2"/>
      </tp>
      <tp>
        <v>70417405.799999997</v>
        <stp/>
        <stp>EM_S_STM07_IS</stp>
        <stp>4</stp>
        <stp>600501.SH</stp>
        <stp>61</stp>
        <stp>12/31/2010</stp>
        <stp>1</stp>
        <tr r="D2284" s="2"/>
      </tp>
      <tp>
        <v>203105028.91999999</v>
        <stp/>
        <stp>EM_S_STM07_IS</stp>
        <stp>4</stp>
        <stp>600502.SH</stp>
        <stp>61</stp>
        <stp>12/31/2010</stp>
        <stp>1</stp>
        <tr r="D2285" s="2"/>
      </tp>
      <tp>
        <v>518972067.86000001</v>
        <stp/>
        <stp>EM_S_STM07_IS</stp>
        <stp>4</stp>
        <stp>600503.SH</stp>
        <stp>61</stp>
        <stp>12/31/2010</stp>
        <stp>1</stp>
        <tr r="D2286" s="2"/>
      </tp>
      <tp>
        <v>174595931.97999999</v>
        <stp/>
        <stp>EM_S_STM07_IS</stp>
        <stp>4</stp>
        <stp>600505.SH</stp>
        <stp>61</stp>
        <stp>12/31/2010</stp>
        <stp>1</stp>
        <tr r="D2287" s="2"/>
      </tp>
      <tp>
        <v>3117909.11</v>
        <stp/>
        <stp>EM_S_STM07_IS</stp>
        <stp>4</stp>
        <stp>600506.SH</stp>
        <stp>61</stp>
        <stp>12/31/2010</stp>
        <stp>1</stp>
        <tr r="D2288" s="2"/>
      </tp>
      <tp>
        <v>300759821.17000002</v>
        <stp/>
        <stp>EM_S_STM07_IS</stp>
        <stp>4</stp>
        <stp>600507.SH</stp>
        <stp>61</stp>
        <stp>12/31/2010</stp>
        <stp>1</stp>
        <tr r="D2289" s="2"/>
      </tp>
      <tp>
        <v>1332484529.5699999</v>
        <stp/>
        <stp>EM_S_STM07_IS</stp>
        <stp>4</stp>
        <stp>600508.SH</stp>
        <stp>61</stp>
        <stp>12/31/2010</stp>
        <stp>1</stp>
        <tr r="D2290" s="2"/>
      </tp>
      <tp>
        <v>152913905.75999999</v>
        <stp/>
        <stp>EM_S_STM07_IS</stp>
        <stp>4</stp>
        <stp>603508.SH</stp>
        <stp>61</stp>
        <stp>12/31/2013</stp>
        <stp>1</stp>
        <tr r="J2952" s="2"/>
      </tp>
      <tp>
        <v>145440805.06</v>
        <stp/>
        <stp>EM_S_STM07_IS</stp>
        <stp>4</stp>
        <stp>600509.SH</stp>
        <stp>61</stp>
        <stp>12/31/2010</stp>
        <stp>1</stp>
        <tr r="D2291" s="2"/>
      </tp>
      <tp>
        <v>393938597.25999999</v>
        <stp/>
        <stp>EM_S_STM07_IS</stp>
        <stp>4</stp>
        <stp>600510.SH</stp>
        <stp>61</stp>
        <stp>12/31/2010</stp>
        <stp>1</stp>
        <tr r="D2292" s="2"/>
      </tp>
      <tp>
        <v>310019181.5</v>
        <stp/>
        <stp>EM_S_STM07_IS</stp>
        <stp>4</stp>
        <stp>600511.SH</stp>
        <stp>61</stp>
        <stp>12/31/2010</stp>
        <stp>1</stp>
        <tr r="D2293" s="2"/>
      </tp>
      <tp>
        <v>23600653.100000001</v>
        <stp/>
        <stp>EM_S_STM07_IS</stp>
        <stp>4</stp>
        <stp>600512.SH</stp>
        <stp>61</stp>
        <stp>12/31/2010</stp>
        <stp>1</stp>
        <tr r="D2294" s="2"/>
      </tp>
      <tp>
        <v>20334217.27</v>
        <stp/>
        <stp>EM_S_STM07_IS</stp>
        <stp>4</stp>
        <stp>600513.SH</stp>
        <stp>61</stp>
        <stp>12/31/2010</stp>
        <stp>1</stp>
        <tr r="D2295" s="2"/>
      </tp>
      <tp>
        <v>72576824.400000006</v>
        <stp/>
        <stp>EM_S_STM07_IS</stp>
        <stp>4</stp>
        <stp>600515.SH</stp>
        <stp>61</stp>
        <stp>12/31/2010</stp>
        <stp>1</stp>
        <tr r="D2296" s="2"/>
      </tp>
      <tp>
        <v>545914849.47000003</v>
        <stp/>
        <stp>EM_S_STM07_IS</stp>
        <stp>4</stp>
        <stp>601515.SH</stp>
        <stp>61</stp>
        <stp>12/31/2011</stp>
        <stp>1</stp>
        <tr r="F2764" s="2"/>
      </tp>
      <tp>
        <v>476122864.73000002</v>
        <stp/>
        <stp>EM_S_STM07_IS</stp>
        <stp>4</stp>
        <stp>603515.SH</stp>
        <stp>61</stp>
        <stp>12/31/2013</stp>
        <stp>1</stp>
        <tr r="J2953" s="2"/>
      </tp>
      <tp>
        <v>405906871.81999999</v>
        <stp/>
        <stp>EM_S_STM07_IS</stp>
        <stp>4</stp>
        <stp>600516.SH</stp>
        <stp>61</stp>
        <stp>12/31/2010</stp>
        <stp>1</stp>
        <tr r="D2297" s="2"/>
      </tp>
      <tp>
        <v>319817669.00999999</v>
        <stp/>
        <stp>EM_S_STM07_IS</stp>
        <stp>4</stp>
        <stp>600517.SH</stp>
        <stp>61</stp>
        <stp>12/31/2010</stp>
        <stp>1</stp>
        <tr r="D2298" s="2"/>
      </tp>
      <tp>
        <v>715522712.50999999</v>
        <stp/>
        <stp>EM_S_STM07_IS</stp>
        <stp>4</stp>
        <stp>600518.SH</stp>
        <stp>61</stp>
        <stp>12/31/2010</stp>
        <stp>1</stp>
        <tr r="D2299" s="2"/>
      </tp>
      <tp>
        <v>214389038.91</v>
        <stp/>
        <stp>EM_S_STM07_IS</stp>
        <stp>4</stp>
        <stp>601518.SH</stp>
        <stp>61</stp>
        <stp>12/31/2011</stp>
        <stp>1</stp>
        <tr r="F2765" s="2"/>
      </tp>
      <tp>
        <v>135576839.38999999</v>
        <stp/>
        <stp>EM_S_STM07_IS</stp>
        <stp>4</stp>
        <stp>603518.SH</stp>
        <stp>61</stp>
        <stp>12/31/2013</stp>
        <stp>1</stp>
        <tr r="J2954" s="2"/>
      </tp>
      <tp>
        <v>5051194218.2600002</v>
        <stp/>
        <stp>EM_S_STM07_IS</stp>
        <stp>4</stp>
        <stp>600519.SH</stp>
        <stp>61</stp>
        <stp>12/31/2010</stp>
        <stp>1</stp>
        <tr r="D2300" s="2"/>
      </tp>
      <tp>
        <v>105996570.44</v>
        <stp/>
        <stp>EM_S_STM07_IS</stp>
        <stp>4</stp>
        <stp>601519.SH</stp>
        <stp>61</stp>
        <stp>12/31/2011</stp>
        <stp>1</stp>
        <tr r="F2766" s="2"/>
      </tp>
      <tp>
        <v>49263839.810000002</v>
        <stp/>
        <stp>EM_S_STM07_IS</stp>
        <stp>4</stp>
        <stp>603519.SH</stp>
        <stp>61</stp>
        <stp>12/31/2013</stp>
        <stp>1</stp>
        <tr r="J2955" s="2"/>
      </tp>
      <tp t="s">
        <v/>
        <stp/>
        <stp>EM_S_STM07_IS</stp>
        <stp>4</stp>
        <stp>300490.SZ</stp>
        <stp>61</stp>
        <stp>12/31/2010</stp>
        <stp>1</stp>
        <tr r="D1783" s="2"/>
      </tp>
      <tp t="s">
        <v/>
        <stp/>
        <stp>EM_S_STM07_IS</stp>
        <stp>4</stp>
        <stp>300491.SZ</stp>
        <stp>61</stp>
        <stp>12/31/2010</stp>
        <stp>1</stp>
        <tr r="D1784" s="2"/>
      </tp>
      <tp t="s">
        <v/>
        <stp/>
        <stp>EM_S_STM07_IS</stp>
        <stp>4</stp>
        <stp>300492.SZ</stp>
        <stp>61</stp>
        <stp>12/31/2010</stp>
        <stp>1</stp>
        <tr r="D1785" s="2"/>
      </tp>
      <tp t="s">
        <v/>
        <stp/>
        <stp>EM_S_STM07_IS</stp>
        <stp>4</stp>
        <stp>300493.SZ</stp>
        <stp>61</stp>
        <stp>12/31/2010</stp>
        <stp>1</stp>
        <tr r="D1786" s="2"/>
      </tp>
      <tp t="s">
        <v/>
        <stp/>
        <stp>EM_S_STM07_IS</stp>
        <stp>4</stp>
        <stp>300494.SZ</stp>
        <stp>61</stp>
        <stp>12/31/2010</stp>
        <stp>1</stp>
        <tr r="D1787" s="2"/>
      </tp>
      <tp t="s">
        <v/>
        <stp/>
        <stp>EM_S_STM07_IS</stp>
        <stp>4</stp>
        <stp>300495.SZ</stp>
        <stp>61</stp>
        <stp>12/31/2010</stp>
        <stp>1</stp>
        <tr r="D1788" s="2"/>
      </tp>
      <tp t="s">
        <v/>
        <stp/>
        <stp>EM_S_STM07_IS</stp>
        <stp>4</stp>
        <stp>300496.SZ</stp>
        <stp>61</stp>
        <stp>12/31/2010</stp>
        <stp>1</stp>
        <tr r="D1789" s="2"/>
      </tp>
      <tp t="s">
        <v/>
        <stp/>
        <stp>EM_S_STM07_IS</stp>
        <stp>4</stp>
        <stp>300497.SZ</stp>
        <stp>61</stp>
        <stp>12/31/2010</stp>
        <stp>1</stp>
        <tr r="D1790" s="2"/>
      </tp>
      <tp>
        <v>1920152777.03</v>
        <stp/>
        <stp>EM_S_STM07_IS</stp>
        <stp>4</stp>
        <stp>300498.SZ</stp>
        <stp>61</stp>
        <stp>12/31/2010</stp>
        <stp>1</stp>
        <tr r="D1791" s="2"/>
      </tp>
      <tp t="s">
        <v/>
        <stp/>
        <stp>EM_S_STM07_IS</stp>
        <stp>4</stp>
        <stp>300499.SZ</stp>
        <stp>61</stp>
        <stp>12/31/2010</stp>
        <stp>1</stp>
        <tr r="D1792" s="2"/>
      </tp>
      <tp t="s">
        <v/>
        <stp/>
        <stp>EM_S_STM07_IS</stp>
        <stp>4</stp>
        <stp>300480.SZ</stp>
        <stp>61</stp>
        <stp>12/31/2010</stp>
        <stp>1</stp>
        <tr r="D1773" s="2"/>
      </tp>
      <tp t="s">
        <v/>
        <stp/>
        <stp>EM_S_STM07_IS</stp>
        <stp>4</stp>
        <stp>300481.SZ</stp>
        <stp>61</stp>
        <stp>12/31/2010</stp>
        <stp>1</stp>
        <tr r="D1774" s="2"/>
      </tp>
      <tp t="s">
        <v/>
        <stp/>
        <stp>EM_S_STM07_IS</stp>
        <stp>4</stp>
        <stp>300482.SZ</stp>
        <stp>61</stp>
        <stp>12/31/2010</stp>
        <stp>1</stp>
        <tr r="D1775" s="2"/>
      </tp>
      <tp>
        <v>22606132.539999999</v>
        <stp/>
        <stp>EM_S_STM07_IS</stp>
        <stp>4</stp>
        <stp>300483.SZ</stp>
        <stp>61</stp>
        <stp>12/31/2010</stp>
        <stp>1</stp>
        <tr r="D1776" s="2"/>
      </tp>
      <tp t="s">
        <v/>
        <stp/>
        <stp>EM_S_STM07_IS</stp>
        <stp>4</stp>
        <stp>300484.SZ</stp>
        <stp>61</stp>
        <stp>12/31/2010</stp>
        <stp>1</stp>
        <tr r="D1777" s="2"/>
      </tp>
      <tp t="s">
        <v/>
        <stp/>
        <stp>EM_S_STM07_IS</stp>
        <stp>4</stp>
        <stp>300485.SZ</stp>
        <stp>61</stp>
        <stp>12/31/2010</stp>
        <stp>1</stp>
        <tr r="D1778" s="2"/>
      </tp>
      <tp t="s">
        <v/>
        <stp/>
        <stp>EM_S_STM07_IS</stp>
        <stp>4</stp>
        <stp>300486.SZ</stp>
        <stp>61</stp>
        <stp>12/31/2010</stp>
        <stp>1</stp>
        <tr r="D1779" s="2"/>
      </tp>
      <tp t="s">
        <v/>
        <stp/>
        <stp>EM_S_STM07_IS</stp>
        <stp>4</stp>
        <stp>300487.SZ</stp>
        <stp>61</stp>
        <stp>12/31/2010</stp>
        <stp>1</stp>
        <tr r="D1780" s="2"/>
      </tp>
      <tp t="s">
        <v/>
        <stp/>
        <stp>EM_S_STM07_IS</stp>
        <stp>4</stp>
        <stp>300488.SZ</stp>
        <stp>61</stp>
        <stp>12/31/2010</stp>
        <stp>1</stp>
        <tr r="D1781" s="2"/>
      </tp>
      <tp t="s">
        <v/>
        <stp/>
        <stp>EM_S_STM07_IS</stp>
        <stp>4</stp>
        <stp>300489.SZ</stp>
        <stp>61</stp>
        <stp>12/31/2010</stp>
        <stp>1</stp>
        <tr r="D1782" s="2"/>
      </tp>
      <tp>
        <v>-68668465.450000003</v>
        <stp/>
        <stp>EM_S_STM07_IS</stp>
        <stp>4</stp>
        <stp>002480.SZ</stp>
        <stp>61</stp>
        <stp>12/31/2012</stp>
        <stp>1</stp>
        <tr r="H951" s="2"/>
      </tp>
      <tp>
        <v>93492492.510000005</v>
        <stp/>
        <stp>EM_S_STM07_IS</stp>
        <stp>4</stp>
        <stp>002481.SZ</stp>
        <stp>61</stp>
        <stp>12/31/2012</stp>
        <stp>1</stp>
        <tr r="H952" s="2"/>
      </tp>
      <tp>
        <v>378511159.91000003</v>
        <stp/>
        <stp>EM_S_STM07_IS</stp>
        <stp>4</stp>
        <stp>002482.SZ</stp>
        <stp>61</stp>
        <stp>12/31/2012</stp>
        <stp>1</stp>
        <tr r="H953" s="2"/>
      </tp>
      <tp>
        <v>92194965.209999993</v>
        <stp/>
        <stp>EM_S_STM07_IS</stp>
        <stp>4</stp>
        <stp>002483.SZ</stp>
        <stp>61</stp>
        <stp>12/31/2012</stp>
        <stp>1</stp>
        <tr r="H954" s="2"/>
      </tp>
      <tp>
        <v>97778401.120000005</v>
        <stp/>
        <stp>EM_S_STM07_IS</stp>
        <stp>4</stp>
        <stp>002484.SZ</stp>
        <stp>61</stp>
        <stp>12/31/2012</stp>
        <stp>1</stp>
        <tr r="H955" s="2"/>
      </tp>
      <tp>
        <v>139850359.50999999</v>
        <stp/>
        <stp>EM_S_STM07_IS</stp>
        <stp>4</stp>
        <stp>002485.SZ</stp>
        <stp>61</stp>
        <stp>12/31/2012</stp>
        <stp>1</stp>
        <tr r="H956" s="2"/>
      </tp>
      <tp>
        <v>39660112.719999999</v>
        <stp/>
        <stp>EM_S_STM07_IS</stp>
        <stp>4</stp>
        <stp>002486.SZ</stp>
        <stp>61</stp>
        <stp>12/31/2012</stp>
        <stp>1</stp>
        <tr r="H957" s="2"/>
      </tp>
      <tp>
        <v>30463091.27</v>
        <stp/>
        <stp>EM_S_STM07_IS</stp>
        <stp>4</stp>
        <stp>002487.SZ</stp>
        <stp>61</stp>
        <stp>12/31/2012</stp>
        <stp>1</stp>
        <tr r="H958" s="2"/>
      </tp>
      <tp>
        <v>1163341066.21</v>
        <stp/>
        <stp>EM_S_STM07_IS</stp>
        <stp>4</stp>
        <stp>000488.SZ</stp>
        <stp>61</stp>
        <stp>12/31/2010</stp>
        <stp>1</stp>
        <tr r="D106" s="2"/>
      </tp>
      <tp>
        <v>57238123.039999999</v>
        <stp/>
        <stp>EM_S_STM07_IS</stp>
        <stp>4</stp>
        <stp>002488.SZ</stp>
        <stp>61</stp>
        <stp>12/31/2012</stp>
        <stp>1</stp>
        <tr r="H959" s="2"/>
      </tp>
      <tp>
        <v>191343004.87</v>
        <stp/>
        <stp>EM_S_STM07_IS</stp>
        <stp>4</stp>
        <stp>002489.SZ</stp>
        <stp>61</stp>
        <stp>12/31/2012</stp>
        <stp>1</stp>
        <tr r="H960" s="2"/>
      </tp>
      <tp>
        <v>134263035.30000001</v>
        <stp/>
        <stp>EM_S_STM07_IS</stp>
        <stp>4</stp>
        <stp>002490.SZ</stp>
        <stp>61</stp>
        <stp>12/31/2012</stp>
        <stp>1</stp>
        <tr r="H961" s="2"/>
      </tp>
      <tp>
        <v>178881114.22</v>
        <stp/>
        <stp>EM_S_STM07_IS</stp>
        <stp>4</stp>
        <stp>002491.SZ</stp>
        <stp>61</stp>
        <stp>12/31/2012</stp>
        <stp>1</stp>
        <tr r="H962" s="2"/>
      </tp>
      <tp>
        <v>64101456.899999999</v>
        <stp/>
        <stp>EM_S_STM07_IS</stp>
        <stp>4</stp>
        <stp>002492.SZ</stp>
        <stp>61</stp>
        <stp>12/31/2012</stp>
        <stp>1</stp>
        <tr r="H963" s="2"/>
      </tp>
      <tp>
        <v>252123620.72</v>
        <stp/>
        <stp>EM_S_STM07_IS</stp>
        <stp>4</stp>
        <stp>002493.SZ</stp>
        <stp>61</stp>
        <stp>12/31/2012</stp>
        <stp>1</stp>
        <tr r="H964" s="2"/>
      </tp>
      <tp>
        <v>72541959.060000002</v>
        <stp/>
        <stp>EM_S_STM07_IS</stp>
        <stp>4</stp>
        <stp>002494.SZ</stp>
        <stp>61</stp>
        <stp>12/31/2012</stp>
        <stp>1</stp>
        <tr r="H965" s="2"/>
      </tp>
      <tp>
        <v>48161182.829999998</v>
        <stp/>
        <stp>EM_S_STM07_IS</stp>
        <stp>4</stp>
        <stp>002495.SZ</stp>
        <stp>61</stp>
        <stp>12/31/2012</stp>
        <stp>1</stp>
        <tr r="H966" s="2"/>
      </tp>
      <tp>
        <v>115540309.14</v>
        <stp/>
        <stp>EM_S_STM07_IS</stp>
        <stp>4</stp>
        <stp>002496.SZ</stp>
        <stp>61</stp>
        <stp>12/31/2012</stp>
        <stp>1</stp>
        <tr r="H967" s="2"/>
      </tp>
      <tp>
        <v>209993214.03</v>
        <stp/>
        <stp>EM_S_STM07_IS</stp>
        <stp>4</stp>
        <stp>002497.SZ</stp>
        <stp>61</stp>
        <stp>12/31/2012</stp>
        <stp>1</stp>
        <tr r="H968" s="2"/>
      </tp>
      <tp>
        <v>597928.72</v>
        <stp/>
        <stp>EM_S_STM07_IS</stp>
        <stp>4</stp>
        <stp>000498.SZ</stp>
        <stp>61</stp>
        <stp>12/31/2010</stp>
        <stp>1</stp>
        <tr r="D107" s="2"/>
      </tp>
      <tp>
        <v>254689978.05000001</v>
        <stp/>
        <stp>EM_S_STM07_IS</stp>
        <stp>4</stp>
        <stp>002498.SZ</stp>
        <stp>61</stp>
        <stp>12/31/2012</stp>
        <stp>1</stp>
        <tr r="H969" s="2"/>
      </tp>
      <tp>
        <v>23636848.940000001</v>
        <stp/>
        <stp>EM_S_STM07_IS</stp>
        <stp>4</stp>
        <stp>002499.SZ</stp>
        <stp>61</stp>
        <stp>12/31/2012</stp>
        <stp>1</stp>
        <tr r="H970" s="2"/>
      </tp>
      <tp>
        <v>-78984181.260000005</v>
        <stp/>
        <stp>EM_S_STM07_IS</stp>
        <stp>4</stp>
        <stp>000420.SZ</stp>
        <stp>61</stp>
        <stp>12/31/2010</stp>
        <stp>1</stp>
        <tr r="D97" s="2"/>
      </tp>
      <tp>
        <v>36826161.770000003</v>
        <stp/>
        <stp>EM_S_STM07_IS</stp>
        <stp>4</stp>
        <stp>002420.SZ</stp>
        <stp>61</stp>
        <stp>12/31/2012</stp>
        <stp>1</stp>
        <tr r="H891" s="2"/>
      </tp>
      <tp t="s">
        <v/>
        <stp/>
        <stp>EM_S_STM07_IS</stp>
        <stp>4</stp>
        <stp>300410.SZ</stp>
        <stp>61</stp>
        <stp>12/31/2010</stp>
        <stp>1</stp>
        <tr r="D1704" s="2"/>
      </tp>
      <tp>
        <v>58447662.329999998</v>
        <stp/>
        <stp>EM_S_STM07_IS</stp>
        <stp>4</stp>
        <stp>000421.SZ</stp>
        <stp>61</stp>
        <stp>12/31/2010</stp>
        <stp>1</stp>
        <tr r="D98" s="2"/>
      </tp>
      <tp>
        <v>77801320.400000006</v>
        <stp/>
        <stp>EM_S_STM07_IS</stp>
        <stp>4</stp>
        <stp>002421.SZ</stp>
        <stp>61</stp>
        <stp>12/31/2012</stp>
        <stp>1</stp>
        <tr r="H892" s="2"/>
      </tp>
      <tp t="s">
        <v/>
        <stp/>
        <stp>EM_S_STM07_IS</stp>
        <stp>4</stp>
        <stp>300411.SZ</stp>
        <stp>61</stp>
        <stp>12/31/2010</stp>
        <stp>1</stp>
        <tr r="D1705" s="2"/>
      </tp>
      <tp>
        <v>572531337.07000005</v>
        <stp/>
        <stp>EM_S_STM07_IS</stp>
        <stp>4</stp>
        <stp>000422.SZ</stp>
        <stp>61</stp>
        <stp>12/31/2010</stp>
        <stp>1</stp>
        <tr r="D99" s="2"/>
      </tp>
      <tp>
        <v>1087515748</v>
        <stp/>
        <stp>EM_S_STM07_IS</stp>
        <stp>4</stp>
        <stp>002422.SZ</stp>
        <stp>61</stp>
        <stp>12/31/2012</stp>
        <stp>1</stp>
        <tr r="H893" s="2"/>
      </tp>
      <tp t="s">
        <v/>
        <stp/>
        <stp>EM_S_STM07_IS</stp>
        <stp>4</stp>
        <stp>300412.SZ</stp>
        <stp>61</stp>
        <stp>12/31/2010</stp>
        <stp>1</stp>
        <tr r="D1706" s="2"/>
      </tp>
      <tp>
        <v>582224299.32000005</v>
        <stp/>
        <stp>EM_S_STM07_IS</stp>
        <stp>4</stp>
        <stp>000423.SZ</stp>
        <stp>61</stp>
        <stp>12/31/2010</stp>
        <stp>1</stp>
        <tr r="D100" s="2"/>
      </tp>
      <tp>
        <v>71498169.170000002</v>
        <stp/>
        <stp>EM_S_STM07_IS</stp>
        <stp>4</stp>
        <stp>002423.SZ</stp>
        <stp>61</stp>
        <stp>12/31/2012</stp>
        <stp>1</stp>
        <tr r="H894" s="2"/>
      </tp>
      <tp t="s">
        <v/>
        <stp/>
        <stp>EM_S_STM07_IS</stp>
        <stp>4</stp>
        <stp>300413.SZ</stp>
        <stp>61</stp>
        <stp>12/31/2010</stp>
        <stp>1</stp>
        <tr r="D1707" s="2"/>
      </tp>
      <tp>
        <v>221752172.21000001</v>
        <stp/>
        <stp>EM_S_STM07_IS</stp>
        <stp>4</stp>
        <stp>002424.SZ</stp>
        <stp>61</stp>
        <stp>12/31/2012</stp>
        <stp>1</stp>
        <tr r="H895" s="2"/>
      </tp>
      <tp t="s">
        <v/>
        <stp/>
        <stp>EM_S_STM07_IS</stp>
        <stp>4</stp>
        <stp>300414.SZ</stp>
        <stp>61</stp>
        <stp>12/31/2010</stp>
        <stp>1</stp>
        <tr r="D1708" s="2"/>
      </tp>
      <tp>
        <v>2926092014.1399999</v>
        <stp/>
        <stp>EM_S_STM07_IS</stp>
        <stp>4</stp>
        <stp>000425.SZ</stp>
        <stp>61</stp>
        <stp>12/31/2010</stp>
        <stp>1</stp>
        <tr r="D101" s="2"/>
      </tp>
      <tp>
        <v>37309537.82</v>
        <stp/>
        <stp>EM_S_STM07_IS</stp>
        <stp>4</stp>
        <stp>002425.SZ</stp>
        <stp>61</stp>
        <stp>12/31/2012</stp>
        <stp>1</stp>
        <tr r="H896" s="2"/>
      </tp>
      <tp t="s">
        <v/>
        <stp/>
        <stp>EM_S_STM07_IS</stp>
        <stp>4</stp>
        <stp>300415.SZ</stp>
        <stp>61</stp>
        <stp>12/31/2010</stp>
        <stp>1</stp>
        <tr r="D1709" s="2"/>
      </tp>
      <tp>
        <v>-50741890.200000003</v>
        <stp/>
        <stp>EM_S_STM07_IS</stp>
        <stp>4</stp>
        <stp>000426.SZ</stp>
        <stp>61</stp>
        <stp>12/31/2010</stp>
        <stp>1</stp>
        <tr r="D102" s="2"/>
      </tp>
      <tp>
        <v>61106866.420000002</v>
        <stp/>
        <stp>EM_S_STM07_IS</stp>
        <stp>4</stp>
        <stp>002426.SZ</stp>
        <stp>61</stp>
        <stp>12/31/2012</stp>
        <stp>1</stp>
        <tr r="H897" s="2"/>
      </tp>
      <tp t="s">
        <v/>
        <stp/>
        <stp>EM_S_STM07_IS</stp>
        <stp>4</stp>
        <stp>300416.SZ</stp>
        <stp>61</stp>
        <stp>12/31/2010</stp>
        <stp>1</stp>
        <tr r="D1710" s="2"/>
      </tp>
      <tp>
        <v>13375288.98</v>
        <stp/>
        <stp>EM_S_STM07_IS</stp>
        <stp>4</stp>
        <stp>002427.SZ</stp>
        <stp>61</stp>
        <stp>12/31/2012</stp>
        <stp>1</stp>
        <tr r="H898" s="2"/>
      </tp>
      <tp t="s">
        <v/>
        <stp/>
        <stp>EM_S_STM07_IS</stp>
        <stp>4</stp>
        <stp>300417.SZ</stp>
        <stp>61</stp>
        <stp>12/31/2010</stp>
        <stp>1</stp>
        <tr r="D1711" s="2"/>
      </tp>
      <tp>
        <v>136017915.96000001</v>
        <stp/>
        <stp>EM_S_STM07_IS</stp>
        <stp>4</stp>
        <stp>000428.SZ</stp>
        <stp>61</stp>
        <stp>12/31/2010</stp>
        <stp>1</stp>
        <tr r="D103" s="2"/>
      </tp>
      <tp>
        <v>100240406.78</v>
        <stp/>
        <stp>EM_S_STM07_IS</stp>
        <stp>4</stp>
        <stp>002428.SZ</stp>
        <stp>61</stp>
        <stp>12/31/2012</stp>
        <stp>1</stp>
        <tr r="H899" s="2"/>
      </tp>
      <tp t="s">
        <v/>
        <stp/>
        <stp>EM_S_STM07_IS</stp>
        <stp>4</stp>
        <stp>300418.SZ</stp>
        <stp>61</stp>
        <stp>12/31/2010</stp>
        <stp>1</stp>
        <tr r="D1712" s="2"/>
      </tp>
      <tp>
        <v>388478016.27999997</v>
        <stp/>
        <stp>EM_S_STM07_IS</stp>
        <stp>4</stp>
        <stp>000429.SZ</stp>
        <stp>61</stp>
        <stp>12/31/2010</stp>
        <stp>1</stp>
        <tr r="D104" s="2"/>
      </tp>
      <tp>
        <v>536320658.54000002</v>
        <stp/>
        <stp>EM_S_STM07_IS</stp>
        <stp>4</stp>
        <stp>002429.SZ</stp>
        <stp>61</stp>
        <stp>12/31/2012</stp>
        <stp>1</stp>
        <tr r="H900" s="2"/>
      </tp>
      <tp>
        <v>26786417.43</v>
        <stp/>
        <stp>EM_S_STM07_IS</stp>
        <stp>4</stp>
        <stp>300419.SZ</stp>
        <stp>61</stp>
        <stp>12/31/2010</stp>
        <stp>1</stp>
        <tr r="D1713" s="2"/>
      </tp>
      <tp>
        <v>20127518.890000001</v>
        <stp/>
        <stp>EM_S_STM07_IS</stp>
        <stp>4</stp>
        <stp>000430.SZ</stp>
        <stp>61</stp>
        <stp>12/31/2010</stp>
        <stp>1</stp>
        <tr r="D105" s="2"/>
      </tp>
      <tp>
        <v>452268410.55000001</v>
        <stp/>
        <stp>EM_S_STM07_IS</stp>
        <stp>4</stp>
        <stp>002430.SZ</stp>
        <stp>61</stp>
        <stp>12/31/2012</stp>
        <stp>1</stp>
        <tr r="H901" s="2"/>
      </tp>
      <tp>
        <v>35266463.270000003</v>
        <stp/>
        <stp>EM_S_STM07_IS</stp>
        <stp>4</stp>
        <stp>300400.SZ</stp>
        <stp>61</stp>
        <stp>12/31/2010</stp>
        <stp>1</stp>
        <tr r="D1694" s="2"/>
      </tp>
      <tp>
        <v>297643871.55000001</v>
        <stp/>
        <stp>EM_S_STM07_IS</stp>
        <stp>4</stp>
        <stp>002431.SZ</stp>
        <stp>61</stp>
        <stp>12/31/2012</stp>
        <stp>1</stp>
        <tr r="H902" s="2"/>
      </tp>
      <tp t="s">
        <v/>
        <stp/>
        <stp>EM_S_STM07_IS</stp>
        <stp>4</stp>
        <stp>300401.SZ</stp>
        <stp>61</stp>
        <stp>12/31/2010</stp>
        <stp>1</stp>
        <tr r="D1695" s="2"/>
      </tp>
      <tp>
        <v>6982945.7800000003</v>
        <stp/>
        <stp>EM_S_STM07_IS</stp>
        <stp>4</stp>
        <stp>002432.SZ</stp>
        <stp>61</stp>
        <stp>12/31/2012</stp>
        <stp>1</stp>
        <tr r="H903" s="2"/>
      </tp>
      <tp>
        <v>41831400</v>
        <stp/>
        <stp>EM_S_STM07_IS</stp>
        <stp>4</stp>
        <stp>300402.SZ</stp>
        <stp>61</stp>
        <stp>12/31/2010</stp>
        <stp>1</stp>
        <tr r="D1696" s="2"/>
      </tp>
      <tp>
        <v>88053503.579999998</v>
        <stp/>
        <stp>EM_S_STM07_IS</stp>
        <stp>4</stp>
        <stp>002433.SZ</stp>
        <stp>61</stp>
        <stp>12/31/2012</stp>
        <stp>1</stp>
        <tr r="H904" s="2"/>
      </tp>
      <tp>
        <v>45385763.539999999</v>
        <stp/>
        <stp>EM_S_STM07_IS</stp>
        <stp>4</stp>
        <stp>300403.SZ</stp>
        <stp>61</stp>
        <stp>12/31/2010</stp>
        <stp>1</stp>
        <tr r="D1697" s="2"/>
      </tp>
      <tp>
        <v>92103329.859999999</v>
        <stp/>
        <stp>EM_S_STM07_IS</stp>
        <stp>4</stp>
        <stp>002434.SZ</stp>
        <stp>61</stp>
        <stp>12/31/2012</stp>
        <stp>1</stp>
        <tr r="H905" s="2"/>
      </tp>
      <tp t="s">
        <v/>
        <stp/>
        <stp>EM_S_STM07_IS</stp>
        <stp>4</stp>
        <stp>300404.SZ</stp>
        <stp>61</stp>
        <stp>12/31/2010</stp>
        <stp>1</stp>
        <tr r="D1698" s="2"/>
      </tp>
      <tp>
        <v>42425303.609999999</v>
        <stp/>
        <stp>EM_S_STM07_IS</stp>
        <stp>4</stp>
        <stp>002435.SZ</stp>
        <stp>61</stp>
        <stp>12/31/2012</stp>
        <stp>1</stp>
        <tr r="H906" s="2"/>
      </tp>
      <tp>
        <v>52433249.57</v>
        <stp/>
        <stp>EM_S_STM07_IS</stp>
        <stp>4</stp>
        <stp>300405.SZ</stp>
        <stp>61</stp>
        <stp>12/31/2010</stp>
        <stp>1</stp>
        <tr r="D1699" s="2"/>
      </tp>
      <tp>
        <v>148835113.68000001</v>
        <stp/>
        <stp>EM_S_STM07_IS</stp>
        <stp>4</stp>
        <stp>002436.SZ</stp>
        <stp>61</stp>
        <stp>12/31/2012</stp>
        <stp>1</stp>
        <tr r="H907" s="2"/>
      </tp>
      <tp t="s">
        <v/>
        <stp/>
        <stp>EM_S_STM07_IS</stp>
        <stp>4</stp>
        <stp>300406.SZ</stp>
        <stp>61</stp>
        <stp>12/31/2010</stp>
        <stp>1</stp>
        <tr r="D1700" s="2"/>
      </tp>
      <tp>
        <v>164769964.66</v>
        <stp/>
        <stp>EM_S_STM07_IS</stp>
        <stp>4</stp>
        <stp>002437.SZ</stp>
        <stp>61</stp>
        <stp>12/31/2012</stp>
        <stp>1</stp>
        <tr r="H908" s="2"/>
      </tp>
      <tp t="s">
        <v/>
        <stp/>
        <stp>EM_S_STM07_IS</stp>
        <stp>4</stp>
        <stp>300407.SZ</stp>
        <stp>61</stp>
        <stp>12/31/2010</stp>
        <stp>1</stp>
        <tr r="D1701" s="2"/>
      </tp>
      <tp>
        <v>65004509.049999997</v>
        <stp/>
        <stp>EM_S_STM07_IS</stp>
        <stp>4</stp>
        <stp>002438.SZ</stp>
        <stp>61</stp>
        <stp>12/31/2012</stp>
        <stp>1</stp>
        <tr r="H909" s="2"/>
      </tp>
      <tp t="s">
        <v/>
        <stp/>
        <stp>EM_S_STM07_IS</stp>
        <stp>4</stp>
        <stp>300408.SZ</stp>
        <stp>61</stp>
        <stp>12/31/2010</stp>
        <stp>1</stp>
        <tr r="D1702" s="2"/>
      </tp>
      <tp>
        <v>73645974.760000005</v>
        <stp/>
        <stp>EM_S_STM07_IS</stp>
        <stp>4</stp>
        <stp>002439.SZ</stp>
        <stp>61</stp>
        <stp>12/31/2012</stp>
        <stp>1</stp>
        <tr r="H910" s="2"/>
      </tp>
      <tp t="s">
        <v/>
        <stp/>
        <stp>EM_S_STM07_IS</stp>
        <stp>4</stp>
        <stp>300409.SZ</stp>
        <stp>61</stp>
        <stp>12/31/2010</stp>
        <stp>1</stp>
        <tr r="D1703" s="2"/>
      </tp>
      <tp>
        <v>146671788.72999999</v>
        <stp/>
        <stp>EM_S_STM07_IS</stp>
        <stp>4</stp>
        <stp>000400.SZ</stp>
        <stp>61</stp>
        <stp>12/31/2010</stp>
        <stp>1</stp>
        <tr r="D81" s="2"/>
      </tp>
      <tp>
        <v>180911486.88</v>
        <stp/>
        <stp>EM_S_STM07_IS</stp>
        <stp>4</stp>
        <stp>002400.SZ</stp>
        <stp>61</stp>
        <stp>12/31/2012</stp>
        <stp>1</stp>
        <tr r="H871" s="2"/>
      </tp>
      <tp t="s">
        <v/>
        <stp/>
        <stp>EM_S_STM07_IS</stp>
        <stp>4</stp>
        <stp>300430.SZ</stp>
        <stp>61</stp>
        <stp>12/31/2010</stp>
        <stp>1</stp>
        <tr r="D1724" s="2"/>
      </tp>
      <tp>
        <v>1398175025.52</v>
        <stp/>
        <stp>EM_S_STM07_IS</stp>
        <stp>4</stp>
        <stp>000401.SZ</stp>
        <stp>61</stp>
        <stp>12/31/2010</stp>
        <stp>1</stp>
        <tr r="D82" s="2"/>
      </tp>
      <tp>
        <v>45541071.869999997</v>
        <stp/>
        <stp>EM_S_STM07_IS</stp>
        <stp>4</stp>
        <stp>002401.SZ</stp>
        <stp>61</stp>
        <stp>12/31/2012</stp>
        <stp>1</stp>
        <tr r="H872" s="2"/>
      </tp>
      <tp t="s">
        <v/>
        <stp/>
        <stp>EM_S_STM07_IS</stp>
        <stp>4</stp>
        <stp>300431.SZ</stp>
        <stp>61</stp>
        <stp>12/31/2010</stp>
        <stp>1</stp>
        <tr r="D1725" s="2"/>
      </tp>
      <tp>
        <v>1782442799.26</v>
        <stp/>
        <stp>EM_S_STM07_IS</stp>
        <stp>4</stp>
        <stp>000402.SZ</stp>
        <stp>61</stp>
        <stp>12/31/2010</stp>
        <stp>1</stp>
        <tr r="D83" s="2"/>
      </tp>
      <tp>
        <v>26226222.73</v>
        <stp/>
        <stp>EM_S_STM07_IS</stp>
        <stp>4</stp>
        <stp>002402.SZ</stp>
        <stp>61</stp>
        <stp>12/31/2012</stp>
        <stp>1</stp>
        <tr r="H873" s="2"/>
      </tp>
      <tp t="s">
        <v/>
        <stp/>
        <stp>EM_S_STM07_IS</stp>
        <stp>4</stp>
        <stp>300432.SZ</stp>
        <stp>61</stp>
        <stp>12/31/2010</stp>
        <stp>1</stp>
        <tr r="D1726" s="2"/>
      </tp>
      <tp>
        <v>29226740.609999999</v>
        <stp/>
        <stp>EM_S_STM07_IS</stp>
        <stp>4</stp>
        <stp>000403.SZ</stp>
        <stp>61</stp>
        <stp>12/31/2010</stp>
        <stp>1</stp>
        <tr r="D84" s="2"/>
      </tp>
      <tp>
        <v>30959137.25</v>
        <stp/>
        <stp>EM_S_STM07_IS</stp>
        <stp>4</stp>
        <stp>002403.SZ</stp>
        <stp>61</stp>
        <stp>12/31/2012</stp>
        <stp>1</stp>
        <tr r="H874" s="2"/>
      </tp>
      <tp t="s">
        <v/>
        <stp/>
        <stp>EM_S_STM07_IS</stp>
        <stp>4</stp>
        <stp>300433.SZ</stp>
        <stp>61</stp>
        <stp>12/31/2010</stp>
        <stp>1</stp>
        <tr r="D1727" s="2"/>
      </tp>
      <tp>
        <v>19076927.16</v>
        <stp/>
        <stp>EM_S_STM07_IS</stp>
        <stp>4</stp>
        <stp>000404.SZ</stp>
        <stp>61</stp>
        <stp>12/31/2010</stp>
        <stp>1</stp>
        <tr r="D85" s="2"/>
      </tp>
      <tp>
        <v>91600194.370000005</v>
        <stp/>
        <stp>EM_S_STM07_IS</stp>
        <stp>4</stp>
        <stp>002404.SZ</stp>
        <stp>61</stp>
        <stp>12/31/2012</stp>
        <stp>1</stp>
        <tr r="H875" s="2"/>
      </tp>
      <tp t="s">
        <v/>
        <stp/>
        <stp>EM_S_STM07_IS</stp>
        <stp>4</stp>
        <stp>300434.SZ</stp>
        <stp>61</stp>
        <stp>12/31/2010</stp>
        <stp>1</stp>
        <tr r="D1728" s="2"/>
      </tp>
      <tp>
        <v>143948009.36000001</v>
        <stp/>
        <stp>EM_S_STM07_IS</stp>
        <stp>4</stp>
        <stp>002405.SZ</stp>
        <stp>61</stp>
        <stp>12/31/2012</stp>
        <stp>1</stp>
        <tr r="H876" s="2"/>
      </tp>
      <tp t="s">
        <v/>
        <stp/>
        <stp>EM_S_STM07_IS</stp>
        <stp>4</stp>
        <stp>300435.SZ</stp>
        <stp>61</stp>
        <stp>12/31/2010</stp>
        <stp>1</stp>
        <tr r="D1729" s="2"/>
      </tp>
      <tp>
        <v>119978724.78</v>
        <stp/>
        <stp>EM_S_STM07_IS</stp>
        <stp>4</stp>
        <stp>002406.SZ</stp>
        <stp>61</stp>
        <stp>12/31/2012</stp>
        <stp>1</stp>
        <tr r="H877" s="2"/>
      </tp>
      <tp t="s">
        <v/>
        <stp/>
        <stp>EM_S_STM07_IS</stp>
        <stp>4</stp>
        <stp>300436.SZ</stp>
        <stp>61</stp>
        <stp>12/31/2010</stp>
        <stp>1</stp>
        <tr r="D1730" s="2"/>
      </tp>
      <tp>
        <v>250656773.12</v>
        <stp/>
        <stp>EM_S_STM07_IS</stp>
        <stp>4</stp>
        <stp>000407.SZ</stp>
        <stp>61</stp>
        <stp>12/31/2010</stp>
        <stp>1</stp>
        <tr r="D86" s="2"/>
      </tp>
      <tp>
        <v>42053070.979999997</v>
        <stp/>
        <stp>EM_S_STM07_IS</stp>
        <stp>4</stp>
        <stp>002407.SZ</stp>
        <stp>61</stp>
        <stp>12/31/2012</stp>
        <stp>1</stp>
        <tr r="H878" s="2"/>
      </tp>
      <tp t="s">
        <v/>
        <stp/>
        <stp>EM_S_STM07_IS</stp>
        <stp>4</stp>
        <stp>300437.SZ</stp>
        <stp>61</stp>
        <stp>12/31/2010</stp>
        <stp>1</stp>
        <tr r="D1731" s="2"/>
      </tp>
      <tp>
        <v>34757448.409999996</v>
        <stp/>
        <stp>EM_S_STM07_IS</stp>
        <stp>4</stp>
        <stp>000408.SZ</stp>
        <stp>61</stp>
        <stp>12/31/2010</stp>
        <stp>1</stp>
        <tr r="D87" s="2"/>
      </tp>
      <tp>
        <v>316970719.94</v>
        <stp/>
        <stp>EM_S_STM07_IS</stp>
        <stp>4</stp>
        <stp>002408.SZ</stp>
        <stp>61</stp>
        <stp>12/31/2012</stp>
        <stp>1</stp>
        <tr r="H879" s="2"/>
      </tp>
      <tp t="s">
        <v/>
        <stp/>
        <stp>EM_S_STM07_IS</stp>
        <stp>4</stp>
        <stp>300438.SZ</stp>
        <stp>61</stp>
        <stp>12/31/2010</stp>
        <stp>1</stp>
        <tr r="D1732" s="2"/>
      </tp>
      <tp>
        <v>-5654760.2000000002</v>
        <stp/>
        <stp>EM_S_STM07_IS</stp>
        <stp>4</stp>
        <stp>000409.SZ</stp>
        <stp>61</stp>
        <stp>12/31/2010</stp>
        <stp>1</stp>
        <tr r="D88" s="2"/>
      </tp>
      <tp>
        <v>83121706.890000001</v>
        <stp/>
        <stp>EM_S_STM07_IS</stp>
        <stp>4</stp>
        <stp>002409.SZ</stp>
        <stp>61</stp>
        <stp>12/31/2012</stp>
        <stp>1</stp>
        <tr r="H880" s="2"/>
      </tp>
      <tp t="s">
        <v/>
        <stp/>
        <stp>EM_S_STM07_IS</stp>
        <stp>4</stp>
        <stp>300439.SZ</stp>
        <stp>61</stp>
        <stp>12/31/2010</stp>
        <stp>1</stp>
        <tr r="D1733" s="2"/>
      </tp>
      <tp>
        <v>141649417.83000001</v>
        <stp/>
        <stp>EM_S_STM07_IS</stp>
        <stp>4</stp>
        <stp>000410.SZ</stp>
        <stp>61</stp>
        <stp>12/31/2010</stp>
        <stp>1</stp>
        <tr r="D89" s="2"/>
      </tp>
      <tp>
        <v>308754551.56999999</v>
        <stp/>
        <stp>EM_S_STM07_IS</stp>
        <stp>4</stp>
        <stp>002410.SZ</stp>
        <stp>61</stp>
        <stp>12/31/2012</stp>
        <stp>1</stp>
        <tr r="H881" s="2"/>
      </tp>
      <tp t="s">
        <v/>
        <stp/>
        <stp>EM_S_STM07_IS</stp>
        <stp>4</stp>
        <stp>300420.SZ</stp>
        <stp>61</stp>
        <stp>12/31/2010</stp>
        <stp>1</stp>
        <tr r="D1714" s="2"/>
      </tp>
      <tp>
        <v>42402087.020000003</v>
        <stp/>
        <stp>EM_S_STM07_IS</stp>
        <stp>4</stp>
        <stp>000411.SZ</stp>
        <stp>61</stp>
        <stp>12/31/2010</stp>
        <stp>1</stp>
        <tr r="D90" s="2"/>
      </tp>
      <tp>
        <v>61599207.649999999</v>
        <stp/>
        <stp>EM_S_STM07_IS</stp>
        <stp>4</stp>
        <stp>002411.SZ</stp>
        <stp>61</stp>
        <stp>12/31/2012</stp>
        <stp>1</stp>
        <tr r="H882" s="2"/>
      </tp>
      <tp t="s">
        <v/>
        <stp/>
        <stp>EM_S_STM07_IS</stp>
        <stp>4</stp>
        <stp>300421.SZ</stp>
        <stp>61</stp>
        <stp>12/31/2010</stp>
        <stp>1</stp>
        <tr r="D1715" s="2"/>
      </tp>
      <tp>
        <v>81459377.719999999</v>
        <stp/>
        <stp>EM_S_STM07_IS</stp>
        <stp>4</stp>
        <stp>002412.SZ</stp>
        <stp>61</stp>
        <stp>12/31/2012</stp>
        <stp>1</stp>
        <tr r="H883" s="2"/>
      </tp>
      <tp t="s">
        <v/>
        <stp/>
        <stp>EM_S_STM07_IS</stp>
        <stp>4</stp>
        <stp>300422.SZ</stp>
        <stp>61</stp>
        <stp>12/31/2010</stp>
        <stp>1</stp>
        <tr r="D1716" s="2"/>
      </tp>
      <tp>
        <v>1519255.13</v>
        <stp/>
        <stp>EM_S_STM07_IS</stp>
        <stp>4</stp>
        <stp>000413.SZ</stp>
        <stp>61</stp>
        <stp>12/31/2010</stp>
        <stp>1</stp>
        <tr r="D91" s="2"/>
      </tp>
      <tp>
        <v>48448389.170000002</v>
        <stp/>
        <stp>EM_S_STM07_IS</stp>
        <stp>4</stp>
        <stp>002413.SZ</stp>
        <stp>61</stp>
        <stp>12/31/2012</stp>
        <stp>1</stp>
        <tr r="H884" s="2"/>
      </tp>
      <tp t="s">
        <v/>
        <stp/>
        <stp>EM_S_STM07_IS</stp>
        <stp>4</stp>
        <stp>300423.SZ</stp>
        <stp>61</stp>
        <stp>12/31/2010</stp>
        <stp>1</stp>
        <tr r="D1717" s="2"/>
      </tp>
      <tp>
        <v>60178000.689999998</v>
        <stp/>
        <stp>EM_S_STM07_IS</stp>
        <stp>4</stp>
        <stp>002414.SZ</stp>
        <stp>61</stp>
        <stp>12/31/2012</stp>
        <stp>1</stp>
        <tr r="H885" s="2"/>
      </tp>
      <tp t="s">
        <v/>
        <stp/>
        <stp>EM_S_STM07_IS</stp>
        <stp>4</stp>
        <stp>300424.SZ</stp>
        <stp>61</stp>
        <stp>12/31/2010</stp>
        <stp>1</stp>
        <tr r="D1718" s="2"/>
      </tp>
      <tp>
        <v>3021707.03</v>
        <stp/>
        <stp>EM_S_STM07_IS</stp>
        <stp>4</stp>
        <stp>000415.SZ</stp>
        <stp>61</stp>
        <stp>12/31/2010</stp>
        <stp>1</stp>
        <tr r="D92" s="2"/>
      </tp>
      <tp>
        <v>2136873134.55</v>
        <stp/>
        <stp>EM_S_STM07_IS</stp>
        <stp>4</stp>
        <stp>002415.SZ</stp>
        <stp>61</stp>
        <stp>12/31/2012</stp>
        <stp>1</stp>
        <tr r="H886" s="2"/>
      </tp>
      <tp t="s">
        <v/>
        <stp/>
        <stp>EM_S_STM07_IS</stp>
        <stp>4</stp>
        <stp>300425.SZ</stp>
        <stp>61</stp>
        <stp>12/31/2010</stp>
        <stp>1</stp>
        <tr r="D1719" s="2"/>
      </tp>
      <tp>
        <v>14333735.689999999</v>
        <stp/>
        <stp>EM_S_STM07_IS</stp>
        <stp>4</stp>
        <stp>000416.SZ</stp>
        <stp>61</stp>
        <stp>12/31/2010</stp>
        <stp>1</stp>
        <tr r="D93" s="2"/>
      </tp>
      <tp>
        <v>-259798822.47999999</v>
        <stp/>
        <stp>EM_S_STM07_IS</stp>
        <stp>4</stp>
        <stp>002416.SZ</stp>
        <stp>61</stp>
        <stp>12/31/2012</stp>
        <stp>1</stp>
        <tr r="H887" s="2"/>
      </tp>
      <tp t="s">
        <v/>
        <stp/>
        <stp>EM_S_STM07_IS</stp>
        <stp>4</stp>
        <stp>300426.SZ</stp>
        <stp>61</stp>
        <stp>12/31/2010</stp>
        <stp>1</stp>
        <tr r="D1720" s="2"/>
      </tp>
      <tp>
        <v>285742359.06999999</v>
        <stp/>
        <stp>EM_S_STM07_IS</stp>
        <stp>4</stp>
        <stp>000417.SZ</stp>
        <stp>61</stp>
        <stp>12/31/2010</stp>
        <stp>1</stp>
        <tr r="D94" s="2"/>
      </tp>
      <tp>
        <v>34154299.490000002</v>
        <stp/>
        <stp>EM_S_STM07_IS</stp>
        <stp>4</stp>
        <stp>002417.SZ</stp>
        <stp>61</stp>
        <stp>12/31/2012</stp>
        <stp>1</stp>
        <tr r="H888" s="2"/>
      </tp>
      <tp t="s">
        <v/>
        <stp/>
        <stp>EM_S_STM07_IS</stp>
        <stp>4</stp>
        <stp>300427.SZ</stp>
        <stp>61</stp>
        <stp>12/31/2010</stp>
        <stp>1</stp>
        <tr r="D1721" s="2"/>
      </tp>
      <tp>
        <v>506917078.13</v>
        <stp/>
        <stp>EM_S_STM07_IS</stp>
        <stp>4</stp>
        <stp>000418.SZ</stp>
        <stp>61</stp>
        <stp>12/31/2010</stp>
        <stp>1</stp>
        <tr r="D95" s="2"/>
      </tp>
      <tp>
        <v>56385566.939999998</v>
        <stp/>
        <stp>EM_S_STM07_IS</stp>
        <stp>4</stp>
        <stp>002418.SZ</stp>
        <stp>61</stp>
        <stp>12/31/2012</stp>
        <stp>1</stp>
        <tr r="H889" s="2"/>
      </tp>
      <tp t="s">
        <v/>
        <stp/>
        <stp>EM_S_STM07_IS</stp>
        <stp>4</stp>
        <stp>300428.SZ</stp>
        <stp>61</stp>
        <stp>12/31/2010</stp>
        <stp>1</stp>
        <tr r="D1722" s="2"/>
      </tp>
      <tp>
        <v>105358979.8</v>
        <stp/>
        <stp>EM_S_STM07_IS</stp>
        <stp>4</stp>
        <stp>000419.SZ</stp>
        <stp>61</stp>
        <stp>12/31/2010</stp>
        <stp>1</stp>
        <tr r="D96" s="2"/>
      </tp>
      <tp>
        <v>587663645.92999995</v>
        <stp/>
        <stp>EM_S_STM07_IS</stp>
        <stp>4</stp>
        <stp>002419.SZ</stp>
        <stp>61</stp>
        <stp>12/31/2012</stp>
        <stp>1</stp>
        <tr r="H890" s="2"/>
      </tp>
      <tp t="s">
        <v/>
        <stp/>
        <stp>EM_S_STM07_IS</stp>
        <stp>4</stp>
        <stp>300429.SZ</stp>
        <stp>61</stp>
        <stp>12/31/2010</stp>
        <stp>1</stp>
        <tr r="D1723" s="2"/>
      </tp>
      <tp>
        <v>69644692.680000007</v>
        <stp/>
        <stp>EM_S_STM07_IS</stp>
        <stp>4</stp>
        <stp>002460.SZ</stp>
        <stp>61</stp>
        <stp>12/31/2012</stp>
        <stp>1</stp>
        <tr r="H931" s="2"/>
      </tp>
      <tp t="s">
        <v/>
        <stp/>
        <stp>EM_S_STM07_IS</stp>
        <stp>4</stp>
        <stp>300450.SZ</stp>
        <stp>61</stp>
        <stp>12/31/2010</stp>
        <stp>1</stp>
        <tr r="D1744" s="2"/>
      </tp>
      <tp>
        <v>50961172.210000001</v>
        <stp/>
        <stp>EM_S_STM07_IS</stp>
        <stp>4</stp>
        <stp>002461.SZ</stp>
        <stp>61</stp>
        <stp>12/31/2012</stp>
        <stp>1</stp>
        <tr r="H932" s="2"/>
      </tp>
      <tp t="s">
        <v/>
        <stp/>
        <stp>EM_S_STM07_IS</stp>
        <stp>4</stp>
        <stp>300451.SZ</stp>
        <stp>61</stp>
        <stp>12/31/2010</stp>
        <stp>1</stp>
        <tr r="D1745" s="2"/>
      </tp>
      <tp>
        <v>65209640.979999997</v>
        <stp/>
        <stp>EM_S_STM07_IS</stp>
        <stp>4</stp>
        <stp>002462.SZ</stp>
        <stp>61</stp>
        <stp>12/31/2012</stp>
        <stp>1</stp>
        <tr r="H933" s="2"/>
      </tp>
      <tp t="s">
        <v/>
        <stp/>
        <stp>EM_S_STM07_IS</stp>
        <stp>4</stp>
        <stp>300452.SZ</stp>
        <stp>61</stp>
        <stp>12/31/2010</stp>
        <stp>1</stp>
        <tr r="D1746" s="2"/>
      </tp>
      <tp>
        <v>296446285</v>
        <stp/>
        <stp>EM_S_STM07_IS</stp>
        <stp>4</stp>
        <stp>002463.SZ</stp>
        <stp>61</stp>
        <stp>12/31/2012</stp>
        <stp>1</stp>
        <tr r="H934" s="2"/>
      </tp>
      <tp t="s">
        <v/>
        <stp/>
        <stp>EM_S_STM07_IS</stp>
        <stp>4</stp>
        <stp>300453.SZ</stp>
        <stp>61</stp>
        <stp>12/31/2010</stp>
        <stp>1</stp>
        <tr r="D1747" s="2"/>
      </tp>
      <tp>
        <v>47437735.259999998</v>
        <stp/>
        <stp>EM_S_STM07_IS</stp>
        <stp>4</stp>
        <stp>002464.SZ</stp>
        <stp>61</stp>
        <stp>12/31/2012</stp>
        <stp>1</stp>
        <tr r="H935" s="2"/>
      </tp>
      <tp>
        <v>263236650.74000001</v>
        <stp/>
        <stp>EM_S_STM07_IS</stp>
        <stp>4</stp>
        <stp>002465.SZ</stp>
        <stp>61</stp>
        <stp>12/31/2012</stp>
        <stp>1</stp>
        <tr r="H936" s="2"/>
      </tp>
      <tp t="s">
        <v/>
        <stp/>
        <stp>EM_S_STM07_IS</stp>
        <stp>4</stp>
        <stp>300455.SZ</stp>
        <stp>61</stp>
        <stp>12/31/2010</stp>
        <stp>1</stp>
        <tr r="D1748" s="2"/>
      </tp>
      <tp>
        <v>41734190.530000001</v>
        <stp/>
        <stp>EM_S_STM07_IS</stp>
        <stp>4</stp>
        <stp>002466.SZ</stp>
        <stp>61</stp>
        <stp>12/31/2012</stp>
        <stp>1</stp>
        <tr r="H937" s="2"/>
      </tp>
      <tp t="s">
        <v/>
        <stp/>
        <stp>EM_S_STM07_IS</stp>
        <stp>4</stp>
        <stp>300456.SZ</stp>
        <stp>61</stp>
        <stp>12/31/2010</stp>
        <stp>1</stp>
        <tr r="D1749" s="2"/>
      </tp>
      <tp>
        <v>265579660.83000001</v>
        <stp/>
        <stp>EM_S_STM07_IS</stp>
        <stp>4</stp>
        <stp>002467.SZ</stp>
        <stp>61</stp>
        <stp>12/31/2012</stp>
        <stp>1</stp>
        <tr r="H938" s="2"/>
      </tp>
      <tp t="s">
        <v/>
        <stp/>
        <stp>EM_S_STM07_IS</stp>
        <stp>4</stp>
        <stp>300457.SZ</stp>
        <stp>61</stp>
        <stp>12/31/2010</stp>
        <stp>1</stp>
        <tr r="D1750" s="2"/>
      </tp>
      <tp>
        <v>7975240.6799999997</v>
        <stp/>
        <stp>EM_S_STM07_IS</stp>
        <stp>4</stp>
        <stp>002468.SZ</stp>
        <stp>61</stp>
        <stp>12/31/2012</stp>
        <stp>1</stp>
        <tr r="H939" s="2"/>
      </tp>
      <tp t="s">
        <v/>
        <stp/>
        <stp>EM_S_STM07_IS</stp>
        <stp>4</stp>
        <stp>300458.SZ</stp>
        <stp>61</stp>
        <stp>12/31/2010</stp>
        <stp>1</stp>
        <tr r="D1751" s="2"/>
      </tp>
      <tp>
        <v>91497613.700000003</v>
        <stp/>
        <stp>EM_S_STM07_IS</stp>
        <stp>4</stp>
        <stp>002469.SZ</stp>
        <stp>61</stp>
        <stp>12/31/2012</stp>
        <stp>1</stp>
        <tr r="H940" s="2"/>
      </tp>
      <tp t="s">
        <v/>
        <stp/>
        <stp>EM_S_STM07_IS</stp>
        <stp>4</stp>
        <stp>300459.SZ</stp>
        <stp>61</stp>
        <stp>12/31/2010</stp>
        <stp>1</stp>
        <tr r="D1752" s="2"/>
      </tp>
      <tp>
        <v>546938067.14999998</v>
        <stp/>
        <stp>EM_S_STM07_IS</stp>
        <stp>4</stp>
        <stp>002470.SZ</stp>
        <stp>61</stp>
        <stp>12/31/2012</stp>
        <stp>1</stp>
        <tr r="H941" s="2"/>
      </tp>
      <tp t="s">
        <v/>
        <stp/>
        <stp>EM_S_STM07_IS</stp>
        <stp>4</stp>
        <stp>300440.SZ</stp>
        <stp>61</stp>
        <stp>12/31/2010</stp>
        <stp>1</stp>
        <tr r="D1734" s="2"/>
      </tp>
      <tp>
        <v>53928067.619999997</v>
        <stp/>
        <stp>EM_S_STM07_IS</stp>
        <stp>4</stp>
        <stp>002471.SZ</stp>
        <stp>61</stp>
        <stp>12/31/2012</stp>
        <stp>1</stp>
        <tr r="H942" s="2"/>
      </tp>
      <tp t="s">
        <v/>
        <stp/>
        <stp>EM_S_STM07_IS</stp>
        <stp>4</stp>
        <stp>300441.SZ</stp>
        <stp>61</stp>
        <stp>12/31/2010</stp>
        <stp>1</stp>
        <tr r="D1735" s="2"/>
      </tp>
      <tp>
        <v>112335861.98999999</v>
        <stp/>
        <stp>EM_S_STM07_IS</stp>
        <stp>4</stp>
        <stp>002472.SZ</stp>
        <stp>61</stp>
        <stp>12/31/2012</stp>
        <stp>1</stp>
        <tr r="H943" s="2"/>
      </tp>
      <tp t="s">
        <v/>
        <stp/>
        <stp>EM_S_STM07_IS</stp>
        <stp>4</stp>
        <stp>300442.SZ</stp>
        <stp>61</stp>
        <stp>12/31/2010</stp>
        <stp>1</stp>
        <tr r="D1736" s="2"/>
      </tp>
      <tp>
        <v>21024600.25</v>
        <stp/>
        <stp>EM_S_STM07_IS</stp>
        <stp>4</stp>
        <stp>002473.SZ</stp>
        <stp>61</stp>
        <stp>12/31/2012</stp>
        <stp>1</stp>
        <tr r="H944" s="2"/>
      </tp>
      <tp t="s">
        <v/>
        <stp/>
        <stp>EM_S_STM07_IS</stp>
        <stp>4</stp>
        <stp>300443.SZ</stp>
        <stp>61</stp>
        <stp>12/31/2010</stp>
        <stp>1</stp>
        <tr r="D1737" s="2"/>
      </tp>
      <tp>
        <v>124344607.19</v>
        <stp/>
        <stp>EM_S_STM07_IS</stp>
        <stp>4</stp>
        <stp>002474.SZ</stp>
        <stp>61</stp>
        <stp>12/31/2012</stp>
        <stp>1</stp>
        <tr r="H945" s="2"/>
      </tp>
      <tp>
        <v>31077317.48</v>
        <stp/>
        <stp>EM_S_STM07_IS</stp>
        <stp>4</stp>
        <stp>300444.SZ</stp>
        <stp>61</stp>
        <stp>12/31/2010</stp>
        <stp>1</stp>
        <tr r="D1738" s="2"/>
      </tp>
      <tp>
        <v>263091913.13</v>
        <stp/>
        <stp>EM_S_STM07_IS</stp>
        <stp>4</stp>
        <stp>002475.SZ</stp>
        <stp>61</stp>
        <stp>12/31/2012</stp>
        <stp>1</stp>
        <tr r="H946" s="2"/>
      </tp>
      <tp>
        <v>19674796.07</v>
        <stp/>
        <stp>EM_S_STM07_IS</stp>
        <stp>4</stp>
        <stp>300445.SZ</stp>
        <stp>61</stp>
        <stp>12/31/2010</stp>
        <stp>1</stp>
        <tr r="D1739" s="2"/>
      </tp>
      <tp>
        <v>51248661.780000001</v>
        <stp/>
        <stp>EM_S_STM07_IS</stp>
        <stp>4</stp>
        <stp>002476.SZ</stp>
        <stp>61</stp>
        <stp>12/31/2012</stp>
        <stp>1</stp>
        <tr r="H947" s="2"/>
      </tp>
      <tp t="s">
        <v/>
        <stp/>
        <stp>EM_S_STM07_IS</stp>
        <stp>4</stp>
        <stp>300446.SZ</stp>
        <stp>61</stp>
        <stp>12/31/2010</stp>
        <stp>1</stp>
        <tr r="D1740" s="2"/>
      </tp>
      <tp>
        <v>302713988.44</v>
        <stp/>
        <stp>EM_S_STM07_IS</stp>
        <stp>4</stp>
        <stp>002477.SZ</stp>
        <stp>61</stp>
        <stp>12/31/2012</stp>
        <stp>1</stp>
        <tr r="H948" s="2"/>
      </tp>
      <tp t="s">
        <v/>
        <stp/>
        <stp>EM_S_STM07_IS</stp>
        <stp>4</stp>
        <stp>300447.SZ</stp>
        <stp>61</stp>
        <stp>12/31/2010</stp>
        <stp>1</stp>
        <tr r="D1741" s="2"/>
      </tp>
      <tp>
        <v>206413137.91</v>
        <stp/>
        <stp>EM_S_STM07_IS</stp>
        <stp>4</stp>
        <stp>002478.SZ</stp>
        <stp>61</stp>
        <stp>12/31/2012</stp>
        <stp>1</stp>
        <tr r="H949" s="2"/>
      </tp>
      <tp t="s">
        <v/>
        <stp/>
        <stp>EM_S_STM07_IS</stp>
        <stp>4</stp>
        <stp>300448.SZ</stp>
        <stp>61</stp>
        <stp>12/31/2010</stp>
        <stp>1</stp>
        <tr r="D1742" s="2"/>
      </tp>
      <tp>
        <v>233769016.94</v>
        <stp/>
        <stp>EM_S_STM07_IS</stp>
        <stp>4</stp>
        <stp>002479.SZ</stp>
        <stp>61</stp>
        <stp>12/31/2012</stp>
        <stp>1</stp>
        <tr r="H950" s="2"/>
      </tp>
      <tp t="s">
        <v/>
        <stp/>
        <stp>EM_S_STM07_IS</stp>
        <stp>4</stp>
        <stp>300449.SZ</stp>
        <stp>61</stp>
        <stp>12/31/2010</stp>
        <stp>1</stp>
        <tr r="D1743" s="2"/>
      </tp>
      <tp>
        <v>303669760.38</v>
        <stp/>
        <stp>EM_S_STM07_IS</stp>
        <stp>4</stp>
        <stp>002440.SZ</stp>
        <stp>61</stp>
        <stp>12/31/2012</stp>
        <stp>1</stp>
        <tr r="H911" s="2"/>
      </tp>
      <tp t="s">
        <v/>
        <stp/>
        <stp>EM_S_STM07_IS</stp>
        <stp>4</stp>
        <stp>300470.SZ</stp>
        <stp>61</stp>
        <stp>12/31/2010</stp>
        <stp>1</stp>
        <tr r="D1763" s="2"/>
      </tp>
      <tp>
        <v>196838179.44</v>
        <stp/>
        <stp>EM_S_STM07_IS</stp>
        <stp>4</stp>
        <stp>002441.SZ</stp>
        <stp>61</stp>
        <stp>12/31/2012</stp>
        <stp>1</stp>
        <tr r="H912" s="2"/>
      </tp>
      <tp t="s">
        <v/>
        <stp/>
        <stp>EM_S_STM07_IS</stp>
        <stp>4</stp>
        <stp>300471.SZ</stp>
        <stp>61</stp>
        <stp>12/31/2010</stp>
        <stp>1</stp>
        <tr r="D1764" s="2"/>
      </tp>
      <tp>
        <v>44047283.009999998</v>
        <stp/>
        <stp>EM_S_STM07_IS</stp>
        <stp>4</stp>
        <stp>002442.SZ</stp>
        <stp>61</stp>
        <stp>12/31/2012</stp>
        <stp>1</stp>
        <tr r="H913" s="2"/>
      </tp>
      <tp t="s">
        <v/>
        <stp/>
        <stp>EM_S_STM07_IS</stp>
        <stp>4</stp>
        <stp>300472.SZ</stp>
        <stp>61</stp>
        <stp>12/31/2010</stp>
        <stp>1</stp>
        <tr r="D1765" s="2"/>
      </tp>
      <tp>
        <v>101339843.95</v>
        <stp/>
        <stp>EM_S_STM07_IS</stp>
        <stp>4</stp>
        <stp>002443.SZ</stp>
        <stp>61</stp>
        <stp>12/31/2012</stp>
        <stp>1</stp>
        <tr r="H914" s="2"/>
      </tp>
      <tp t="s">
        <v/>
        <stp/>
        <stp>EM_S_STM07_IS</stp>
        <stp>4</stp>
        <stp>300473.SZ</stp>
        <stp>61</stp>
        <stp>12/31/2010</stp>
        <stp>1</stp>
        <tr r="D1766" s="2"/>
      </tp>
      <tp>
        <v>281628465.95999998</v>
        <stp/>
        <stp>EM_S_STM07_IS</stp>
        <stp>4</stp>
        <stp>002444.SZ</stp>
        <stp>61</stp>
        <stp>12/31/2012</stp>
        <stp>1</stp>
        <tr r="H915" s="2"/>
      </tp>
      <tp t="s">
        <v/>
        <stp/>
        <stp>EM_S_STM07_IS</stp>
        <stp>4</stp>
        <stp>300474.SZ</stp>
        <stp>61</stp>
        <stp>12/31/2010</stp>
        <stp>1</stp>
        <tr r="D1767" s="2"/>
      </tp>
      <tp>
        <v>35439278.079999998</v>
        <stp/>
        <stp>EM_S_STM07_IS</stp>
        <stp>4</stp>
        <stp>002445.SZ</stp>
        <stp>61</stp>
        <stp>12/31/2012</stp>
        <stp>1</stp>
        <tr r="H916" s="2"/>
      </tp>
      <tp t="s">
        <v/>
        <stp/>
        <stp>EM_S_STM07_IS</stp>
        <stp>4</stp>
        <stp>300475.SZ</stp>
        <stp>61</stp>
        <stp>12/31/2010</stp>
        <stp>1</stp>
        <tr r="D1768" s="2"/>
      </tp>
      <tp>
        <v>9992074.0099999998</v>
        <stp/>
        <stp>EM_S_STM07_IS</stp>
        <stp>4</stp>
        <stp>002446.SZ</stp>
        <stp>61</stp>
        <stp>12/31/2012</stp>
        <stp>1</stp>
        <tr r="H917" s="2"/>
      </tp>
      <tp t="s">
        <v/>
        <stp/>
        <stp>EM_S_STM07_IS</stp>
        <stp>4</stp>
        <stp>300476.SZ</stp>
        <stp>61</stp>
        <stp>12/31/2010</stp>
        <stp>1</stp>
        <tr r="D1769" s="2"/>
      </tp>
      <tp>
        <v>160921815.65000001</v>
        <stp/>
        <stp>EM_S_STM07_IS</stp>
        <stp>4</stp>
        <stp>002447.SZ</stp>
        <stp>61</stp>
        <stp>12/31/2012</stp>
        <stp>1</stp>
        <tr r="H918" s="2"/>
      </tp>
      <tp>
        <v>40877859.299999997</v>
        <stp/>
        <stp>EM_S_STM07_IS</stp>
        <stp>4</stp>
        <stp>300477.SZ</stp>
        <stp>61</stp>
        <stp>12/31/2010</stp>
        <stp>1</stp>
        <tr r="D1770" s="2"/>
      </tp>
      <tp>
        <v>143095539.66</v>
        <stp/>
        <stp>EM_S_STM07_IS</stp>
        <stp>4</stp>
        <stp>002448.SZ</stp>
        <stp>61</stp>
        <stp>12/31/2012</stp>
        <stp>1</stp>
        <tr r="H919" s="2"/>
      </tp>
      <tp t="s">
        <v/>
        <stp/>
        <stp>EM_S_STM07_IS</stp>
        <stp>4</stp>
        <stp>300478.SZ</stp>
        <stp>61</stp>
        <stp>12/31/2010</stp>
        <stp>1</stp>
        <tr r="D1771" s="2"/>
      </tp>
      <tp>
        <v>39332841.130000003</v>
        <stp/>
        <stp>EM_S_STM07_IS</stp>
        <stp>4</stp>
        <stp>002449.SZ</stp>
        <stp>61</stp>
        <stp>12/31/2012</stp>
        <stp>1</stp>
        <tr r="H920" s="2"/>
      </tp>
      <tp t="s">
        <v/>
        <stp/>
        <stp>EM_S_STM07_IS</stp>
        <stp>4</stp>
        <stp>300479.SZ</stp>
        <stp>61</stp>
        <stp>12/31/2010</stp>
        <stp>1</stp>
        <tr r="D1772" s="2"/>
      </tp>
      <tp>
        <v>423012609.08999997</v>
        <stp/>
        <stp>EM_S_STM07_IS</stp>
        <stp>4</stp>
        <stp>002450.SZ</stp>
        <stp>61</stp>
        <stp>12/31/2012</stp>
        <stp>1</stp>
        <tr r="H921" s="2"/>
      </tp>
      <tp t="s">
        <v/>
        <stp/>
        <stp>EM_S_STM07_IS</stp>
        <stp>4</stp>
        <stp>300460.SZ</stp>
        <stp>61</stp>
        <stp>12/31/2010</stp>
        <stp>1</stp>
        <tr r="D1753" s="2"/>
      </tp>
      <tp>
        <v>7132812.4400000004</v>
        <stp/>
        <stp>EM_S_STM07_IS</stp>
        <stp>4</stp>
        <stp>002451.SZ</stp>
        <stp>61</stp>
        <stp>12/31/2012</stp>
        <stp>1</stp>
        <tr r="H922" s="2"/>
      </tp>
      <tp t="s">
        <v/>
        <stp/>
        <stp>EM_S_STM07_IS</stp>
        <stp>4</stp>
        <stp>300461.SZ</stp>
        <stp>61</stp>
        <stp>12/31/2010</stp>
        <stp>1</stp>
        <tr r="D1754" s="2"/>
      </tp>
      <tp>
        <v>54856601.530000001</v>
        <stp/>
        <stp>EM_S_STM07_IS</stp>
        <stp>4</stp>
        <stp>002452.SZ</stp>
        <stp>61</stp>
        <stp>12/31/2012</stp>
        <stp>1</stp>
        <tr r="H923" s="2"/>
      </tp>
      <tp t="s">
        <v/>
        <stp/>
        <stp>EM_S_STM07_IS</stp>
        <stp>4</stp>
        <stp>300462.SZ</stp>
        <stp>61</stp>
        <stp>12/31/2010</stp>
        <stp>1</stp>
        <tr r="D1755" s="2"/>
      </tp>
      <tp>
        <v>72873412.420000002</v>
        <stp/>
        <stp>EM_S_STM07_IS</stp>
        <stp>4</stp>
        <stp>002453.SZ</stp>
        <stp>61</stp>
        <stp>12/31/2012</stp>
        <stp>1</stp>
        <tr r="H924" s="2"/>
      </tp>
      <tp t="s">
        <v/>
        <stp/>
        <stp>EM_S_STM07_IS</stp>
        <stp>4</stp>
        <stp>300463.SZ</stp>
        <stp>61</stp>
        <stp>12/31/2010</stp>
        <stp>1</stp>
        <tr r="D1756" s="2"/>
      </tp>
      <tp>
        <v>146003777.97</v>
        <stp/>
        <stp>EM_S_STM07_IS</stp>
        <stp>4</stp>
        <stp>002454.SZ</stp>
        <stp>61</stp>
        <stp>12/31/2012</stp>
        <stp>1</stp>
        <tr r="H925" s="2"/>
      </tp>
      <tp t="s">
        <v/>
        <stp/>
        <stp>EM_S_STM07_IS</stp>
        <stp>4</stp>
        <stp>300464.SZ</stp>
        <stp>61</stp>
        <stp>12/31/2010</stp>
        <stp>1</stp>
        <tr r="D1757" s="2"/>
      </tp>
      <tp>
        <v>39854672.590000004</v>
        <stp/>
        <stp>EM_S_STM07_IS</stp>
        <stp>4</stp>
        <stp>002455.SZ</stp>
        <stp>61</stp>
        <stp>12/31/2012</stp>
        <stp>1</stp>
        <tr r="H926" s="2"/>
      </tp>
      <tp t="s">
        <v/>
        <stp/>
        <stp>EM_S_STM07_IS</stp>
        <stp>4</stp>
        <stp>300465.SZ</stp>
        <stp>61</stp>
        <stp>12/31/2010</stp>
        <stp>1</stp>
        <tr r="D1758" s="2"/>
      </tp>
      <tp>
        <v>321069699.64999998</v>
        <stp/>
        <stp>EM_S_STM07_IS</stp>
        <stp>4</stp>
        <stp>002456.SZ</stp>
        <stp>61</stp>
        <stp>12/31/2012</stp>
        <stp>1</stp>
        <tr r="H927" s="2"/>
      </tp>
      <tp t="s">
        <v/>
        <stp/>
        <stp>EM_S_STM07_IS</stp>
        <stp>4</stp>
        <stp>300466.SZ</stp>
        <stp>61</stp>
        <stp>12/31/2010</stp>
        <stp>1</stp>
        <tr r="D1759" s="2"/>
      </tp>
      <tp>
        <v>75903333.719999999</v>
        <stp/>
        <stp>EM_S_STM07_IS</stp>
        <stp>4</stp>
        <stp>002457.SZ</stp>
        <stp>61</stp>
        <stp>12/31/2012</stp>
        <stp>1</stp>
        <tr r="H928" s="2"/>
      </tp>
      <tp t="s">
        <v/>
        <stp/>
        <stp>EM_S_STM07_IS</stp>
        <stp>4</stp>
        <stp>300467.SZ</stp>
        <stp>61</stp>
        <stp>12/31/2010</stp>
        <stp>1</stp>
        <tr r="D1760" s="2"/>
      </tp>
      <tp>
        <v>11160268.699999999</v>
        <stp/>
        <stp>EM_S_STM07_IS</stp>
        <stp>4</stp>
        <stp>002458.SZ</stp>
        <stp>61</stp>
        <stp>12/31/2012</stp>
        <stp>1</stp>
        <tr r="H929" s="2"/>
      </tp>
      <tp t="s">
        <v/>
        <stp/>
        <stp>EM_S_STM07_IS</stp>
        <stp>4</stp>
        <stp>300468.SZ</stp>
        <stp>61</stp>
        <stp>12/31/2010</stp>
        <stp>1</stp>
        <tr r="D1761" s="2"/>
      </tp>
      <tp>
        <v>-317996736.85000002</v>
        <stp/>
        <stp>EM_S_STM07_IS</stp>
        <stp>4</stp>
        <stp>002459.SZ</stp>
        <stp>61</stp>
        <stp>12/31/2012</stp>
        <stp>1</stp>
        <tr r="H930" s="2"/>
      </tp>
      <tp t="s">
        <v/>
        <stp/>
        <stp>EM_S_STM07_IS</stp>
        <stp>4</stp>
        <stp>300469.SZ</stp>
        <stp>61</stp>
        <stp>12/31/2010</stp>
        <stp>1</stp>
        <tr r="D1762" s="2"/>
      </tp>
      <tp>
        <v>251943664.88999999</v>
        <stp/>
        <stp>EM_S_STM07_IS</stp>
        <stp>4</stp>
        <stp>600480.SH</stp>
        <stp>61</stp>
        <stp>12/31/2010</stp>
        <stp>1</stp>
        <tr r="D2266" s="2"/>
      </tp>
      <tp>
        <v>231253042.08000001</v>
        <stp/>
        <stp>EM_S_STM07_IS</stp>
        <stp>4</stp>
        <stp>600481.SH</stp>
        <stp>61</stp>
        <stp>12/31/2010</stp>
        <stp>1</stp>
        <tr r="D2267" s="2"/>
      </tp>
      <tp>
        <v>48730455.619999997</v>
        <stp/>
        <stp>EM_S_STM07_IS</stp>
        <stp>4</stp>
        <stp>600482.SH</stp>
        <stp>61</stp>
        <stp>12/31/2010</stp>
        <stp>1</stp>
        <tr r="D2268" s="2"/>
      </tp>
      <tp>
        <v>25468083.68</v>
        <stp/>
        <stp>EM_S_STM07_IS</stp>
        <stp>4</stp>
        <stp>600483.SH</stp>
        <stp>61</stp>
        <stp>12/31/2010</stp>
        <stp>1</stp>
        <tr r="D2269" s="2"/>
      </tp>
      <tp>
        <v>39294492.380000003</v>
        <stp/>
        <stp>EM_S_STM07_IS</stp>
        <stp>4</stp>
        <stp>600485.SH</stp>
        <stp>61</stp>
        <stp>12/31/2010</stp>
        <stp>1</stp>
        <tr r="D2270" s="2"/>
      </tp>
      <tp>
        <v>134058679.65000001</v>
        <stp/>
        <stp>EM_S_STM07_IS</stp>
        <stp>4</stp>
        <stp>600486.SH</stp>
        <stp>61</stp>
        <stp>12/31/2010</stp>
        <stp>1</stp>
        <tr r="D2271" s="2"/>
      </tp>
      <tp>
        <v>162744851</v>
        <stp/>
        <stp>EM_S_STM07_IS</stp>
        <stp>4</stp>
        <stp>600487.SH</stp>
        <stp>61</stp>
        <stp>12/31/2010</stp>
        <stp>1</stp>
        <tr r="D2272" s="2"/>
      </tp>
      <tp>
        <v>90828633.359999999</v>
        <stp/>
        <stp>EM_S_STM07_IS</stp>
        <stp>4</stp>
        <stp>600488.SH</stp>
        <stp>61</stp>
        <stp>12/31/2010</stp>
        <stp>1</stp>
        <tr r="D2273" s="2"/>
      </tp>
      <tp>
        <v>1124834711.48</v>
        <stp/>
        <stp>EM_S_STM07_IS</stp>
        <stp>4</stp>
        <stp>600489.SH</stp>
        <stp>61</stp>
        <stp>12/31/2010</stp>
        <stp>1</stp>
        <tr r="D2274" s="2"/>
      </tp>
      <tp>
        <v>11285338.18</v>
        <stp/>
        <stp>EM_S_STM07_IS</stp>
        <stp>4</stp>
        <stp>600490.SH</stp>
        <stp>61</stp>
        <stp>12/31/2010</stp>
        <stp>1</stp>
        <tr r="D2275" s="2"/>
      </tp>
      <tp>
        <v>184396764.65000001</v>
        <stp/>
        <stp>EM_S_STM07_IS</stp>
        <stp>4</stp>
        <stp>600491.SH</stp>
        <stp>61</stp>
        <stp>12/31/2010</stp>
        <stp>1</stp>
        <tr r="D2276" s="2"/>
      </tp>
      <tp>
        <v>93572919.230000004</v>
        <stp/>
        <stp>EM_S_STM07_IS</stp>
        <stp>4</stp>
        <stp>600493.SH</stp>
        <stp>61</stp>
        <stp>12/31/2010</stp>
        <stp>1</stp>
        <tr r="D2277" s="2"/>
      </tp>
      <tp>
        <v>43706787.530000001</v>
        <stp/>
        <stp>EM_S_STM07_IS</stp>
        <stp>4</stp>
        <stp>600495.SH</stp>
        <stp>61</stp>
        <stp>12/31/2010</stp>
        <stp>1</stp>
        <tr r="D2278" s="2"/>
      </tp>
      <tp>
        <v>223139006.66</v>
        <stp/>
        <stp>EM_S_STM07_IS</stp>
        <stp>4</stp>
        <stp>600496.SH</stp>
        <stp>61</stp>
        <stp>12/31/2010</stp>
        <stp>1</stp>
        <tr r="D2279" s="2"/>
      </tp>
      <tp>
        <v>461092498.37</v>
        <stp/>
        <stp>EM_S_STM07_IS</stp>
        <stp>4</stp>
        <stp>600497.SH</stp>
        <stp>61</stp>
        <stp>12/31/2010</stp>
        <stp>1</stp>
        <tr r="D2280" s="2"/>
      </tp>
      <tp>
        <v>377361058.51999998</v>
        <stp/>
        <stp>EM_S_STM07_IS</stp>
        <stp>4</stp>
        <stp>600498.SH</stp>
        <stp>61</stp>
        <stp>12/31/2010</stp>
        <stp>1</stp>
        <tr r="D2281" s="2"/>
      </tp>
      <tp>
        <v>241011084.88999999</v>
        <stp/>
        <stp>EM_S_STM07_IS</stp>
        <stp>4</stp>
        <stp>600499.SH</stp>
        <stp>61</stp>
        <stp>12/31/2010</stp>
        <stp>1</stp>
        <tr r="D2282" s="2"/>
      </tp>
      <tp>
        <v>255858649.94999999</v>
        <stp/>
        <stp>EM_S_STM07_IS</stp>
        <stp>4</stp>
        <stp>600460.SH</stp>
        <stp>61</stp>
        <stp>12/31/2010</stp>
        <stp>1</stp>
        <tr r="D2252" s="2"/>
      </tp>
      <tp>
        <v>93289749.629999995</v>
        <stp/>
        <stp>EM_S_STM07_IS</stp>
        <stp>4</stp>
        <stp>600461.SH</stp>
        <stp>61</stp>
        <stp>12/31/2010</stp>
        <stp>1</stp>
        <tr r="D2253" s="2"/>
      </tp>
      <tp>
        <v>7400513.4800000004</v>
        <stp/>
        <stp>EM_S_STM07_IS</stp>
        <stp>4</stp>
        <stp>600462.SH</stp>
        <stp>61</stp>
        <stp>12/31/2010</stp>
        <stp>1</stp>
        <tr r="D2254" s="2"/>
      </tp>
      <tp>
        <v>60819962.780000001</v>
        <stp/>
        <stp>EM_S_STM07_IS</stp>
        <stp>4</stp>
        <stp>600463.SH</stp>
        <stp>61</stp>
        <stp>12/31/2010</stp>
        <stp>1</stp>
        <tr r="D2255" s="2"/>
      </tp>
      <tp>
        <v>30966585.379999999</v>
        <stp/>
        <stp>EM_S_STM07_IS</stp>
        <stp>4</stp>
        <stp>600466.SH</stp>
        <stp>61</stp>
        <stp>12/31/2010</stp>
        <stp>1</stp>
        <tr r="D2256" s="2"/>
      </tp>
      <tp>
        <v>142787727.93000001</v>
        <stp/>
        <stp>EM_S_STM07_IS</stp>
        <stp>4</stp>
        <stp>600467.SH</stp>
        <stp>61</stp>
        <stp>12/31/2010</stp>
        <stp>1</stp>
        <tr r="D2257" s="2"/>
      </tp>
      <tp>
        <v>36386487.350000001</v>
        <stp/>
        <stp>EM_S_STM07_IS</stp>
        <stp>4</stp>
        <stp>600468.SH</stp>
        <stp>61</stp>
        <stp>12/31/2010</stp>
        <stp>1</stp>
        <tr r="D2258" s="2"/>
      </tp>
      <tp>
        <v>152628320.97999999</v>
        <stp/>
        <stp>EM_S_STM07_IS</stp>
        <stp>4</stp>
        <stp>600469.SH</stp>
        <stp>61</stp>
        <stp>12/31/2010</stp>
        <stp>1</stp>
        <tr r="D2259" s="2"/>
      </tp>
      <tp>
        <v>81700305.049999997</v>
        <stp/>
        <stp>EM_S_STM07_IS</stp>
        <stp>4</stp>
        <stp>600470.SH</stp>
        <stp>61</stp>
        <stp>12/31/2010</stp>
        <stp>1</stp>
        <tr r="D2260" s="2"/>
      </tp>
      <tp>
        <v>141934680.81999999</v>
        <stp/>
        <stp>EM_S_STM07_IS</stp>
        <stp>4</stp>
        <stp>600475.SH</stp>
        <stp>61</stp>
        <stp>12/31/2010</stp>
        <stp>1</stp>
        <tr r="D2261" s="2"/>
      </tp>
      <tp>
        <v>5775159.2800000003</v>
        <stp/>
        <stp>EM_S_STM07_IS</stp>
        <stp>4</stp>
        <stp>600476.SH</stp>
        <stp>61</stp>
        <stp>12/31/2010</stp>
        <stp>1</stp>
        <tr r="D2262" s="2"/>
      </tp>
      <tp>
        <v>94179026.120000005</v>
        <stp/>
        <stp>EM_S_STM07_IS</stp>
        <stp>4</stp>
        <stp>600477.SH</stp>
        <stp>61</stp>
        <stp>12/31/2010</stp>
        <stp>1</stp>
        <tr r="D2263" s="2"/>
      </tp>
      <tp>
        <v>19484878.390000001</v>
        <stp/>
        <stp>EM_S_STM07_IS</stp>
        <stp>4</stp>
        <stp>600478.SH</stp>
        <stp>61</stp>
        <stp>12/31/2010</stp>
        <stp>1</stp>
        <tr r="D2264" s="2"/>
      </tp>
      <tp>
        <v>86382779.739999995</v>
        <stp/>
        <stp>EM_S_STM07_IS</stp>
        <stp>4</stp>
        <stp>600479.SH</stp>
        <stp>61</stp>
        <stp>12/31/2010</stp>
        <stp>1</stp>
        <tr r="D2265" s="2"/>
      </tp>
      <tp>
        <v>5253760.54</v>
        <stp/>
        <stp>EM_S_STM07_IS</stp>
        <stp>4</stp>
        <stp>600444.SH</stp>
        <stp>61</stp>
        <stp>12/31/2010</stp>
        <stp>1</stp>
        <tr r="D2243" s="2"/>
      </tp>
      <tp>
        <v>157538898.37</v>
        <stp/>
        <stp>EM_S_STM07_IS</stp>
        <stp>4</stp>
        <stp>603444.SH</stp>
        <stp>61</stp>
        <stp>12/31/2013</stp>
        <stp>1</stp>
        <tr r="J2950" s="2"/>
      </tp>
      <tp>
        <v>38864682.670000002</v>
        <stp/>
        <stp>EM_S_STM07_IS</stp>
        <stp>4</stp>
        <stp>600446.SH</stp>
        <stp>61</stp>
        <stp>12/31/2010</stp>
        <stp>1</stp>
        <tr r="D2244" s="2"/>
      </tp>
      <tp>
        <v>20209069.649999999</v>
        <stp/>
        <stp>EM_S_STM07_IS</stp>
        <stp>4</stp>
        <stp>600448.SH</stp>
        <stp>61</stp>
        <stp>12/31/2010</stp>
        <stp>1</stp>
        <tr r="D2245" s="2"/>
      </tp>
      <tp>
        <v>561785277.78999996</v>
        <stp/>
        <stp>EM_S_STM07_IS</stp>
        <stp>4</stp>
        <stp>600449.SH</stp>
        <stp>61</stp>
        <stp>12/31/2010</stp>
        <stp>1</stp>
        <tr r="D2246" s="2"/>
      </tp>
      <tp>
        <v>-143127644.69</v>
        <stp/>
        <stp>EM_S_STM07_IS</stp>
        <stp>4</stp>
        <stp>600452.SH</stp>
        <stp>61</stp>
        <stp>12/31/2010</stp>
        <stp>1</stp>
        <tr r="D2247" s="2"/>
      </tp>
      <tp>
        <v>-4324071.91</v>
        <stp/>
        <stp>EM_S_STM07_IS</stp>
        <stp>4</stp>
        <stp>600455.SH</stp>
        <stp>61</stp>
        <stp>12/31/2010</stp>
        <stp>1</stp>
        <tr r="D2248" s="2"/>
      </tp>
      <tp>
        <v>3456924.93</v>
        <stp/>
        <stp>EM_S_STM07_IS</stp>
        <stp>4</stp>
        <stp>600456.SH</stp>
        <stp>61</stp>
        <stp>12/31/2010</stp>
        <stp>1</stp>
        <tr r="D2249" s="2"/>
      </tp>
      <tp>
        <v>166240814.33000001</v>
        <stp/>
        <stp>EM_S_STM07_IS</stp>
        <stp>4</stp>
        <stp>603456.SH</stp>
        <stp>61</stp>
        <stp>12/31/2013</stp>
        <stp>1</stp>
        <tr r="J2951" s="2"/>
      </tp>
      <tp>
        <v>199416530.18000001</v>
        <stp/>
        <stp>EM_S_STM07_IS</stp>
        <stp>4</stp>
        <stp>600458.SH</stp>
        <stp>61</stp>
        <stp>12/31/2010</stp>
        <stp>1</stp>
        <tr r="D2250" s="2"/>
      </tp>
      <tp>
        <v>50395487</v>
        <stp/>
        <stp>EM_S_STM07_IS</stp>
        <stp>4</stp>
        <stp>600459.SH</stp>
        <stp>61</stp>
        <stp>12/31/2010</stp>
        <stp>1</stp>
        <tr r="D2251" s="2"/>
      </tp>
      <tp>
        <v>108111439.29000001</v>
        <stp/>
        <stp>EM_S_STM07_IS</stp>
        <stp>4</stp>
        <stp>600420.SH</stp>
        <stp>61</stp>
        <stp>12/31/2010</stp>
        <stp>1</stp>
        <tr r="D2229" s="2"/>
      </tp>
      <tp>
        <v>-15816861.789999999</v>
        <stp/>
        <stp>EM_S_STM07_IS</stp>
        <stp>4</stp>
        <stp>600421.SH</stp>
        <stp>61</stp>
        <stp>12/31/2010</stp>
        <stp>1</stp>
        <tr r="D2230" s="2"/>
      </tp>
      <tp>
        <v>249215296.94999999</v>
        <stp/>
        <stp>EM_S_STM07_IS</stp>
        <stp>4</stp>
        <stp>603421.SH</stp>
        <stp>61</stp>
        <stp>12/31/2013</stp>
        <stp>1</stp>
        <tr r="J2949" s="2"/>
      </tp>
      <tp>
        <v>85577950.709999993</v>
        <stp/>
        <stp>EM_S_STM07_IS</stp>
        <stp>4</stp>
        <stp>600422.SH</stp>
        <stp>61</stp>
        <stp>12/31/2010</stp>
        <stp>1</stp>
        <tr r="D2231" s="2"/>
      </tp>
      <tp>
        <v>56695654.609999999</v>
        <stp/>
        <stp>EM_S_STM07_IS</stp>
        <stp>4</stp>
        <stp>600423.SH</stp>
        <stp>61</stp>
        <stp>12/31/2010</stp>
        <stp>1</stp>
        <tr r="D2232" s="2"/>
      </tp>
      <tp>
        <v>304809993.10000002</v>
        <stp/>
        <stp>EM_S_STM07_IS</stp>
        <stp>4</stp>
        <stp>600425.SH</stp>
        <stp>61</stp>
        <stp>12/31/2010</stp>
        <stp>1</stp>
        <tr r="D2233" s="2"/>
      </tp>
      <tp>
        <v>254139516.78999999</v>
        <stp/>
        <stp>EM_S_STM07_IS</stp>
        <stp>4</stp>
        <stp>600426.SH</stp>
        <stp>61</stp>
        <stp>12/31/2010</stp>
        <stp>1</stp>
        <tr r="D2234" s="2"/>
      </tp>
      <tp>
        <v>339953999.44999999</v>
        <stp/>
        <stp>EM_S_STM07_IS</stp>
        <stp>4</stp>
        <stp>600428.SH</stp>
        <stp>61</stp>
        <stp>12/31/2010</stp>
        <stp>1</stp>
        <tr r="D2235" s="2"/>
      </tp>
      <tp>
        <v>51464612.109999999</v>
        <stp/>
        <stp>EM_S_STM07_IS</stp>
        <stp>4</stp>
        <stp>600429.SH</stp>
        <stp>61</stp>
        <stp>12/31/2010</stp>
        <stp>1</stp>
        <tr r="D2236" s="2"/>
      </tp>
      <tp>
        <v>107195593.02</v>
        <stp/>
        <stp>EM_S_STM07_IS</stp>
        <stp>4</stp>
        <stp>600432.SH</stp>
        <stp>61</stp>
        <stp>12/31/2010</stp>
        <stp>1</stp>
        <tr r="D2237" s="2"/>
      </tp>
      <tp>
        <v>38224609.240000002</v>
        <stp/>
        <stp>EM_S_STM07_IS</stp>
        <stp>4</stp>
        <stp>600433.SH</stp>
        <stp>61</stp>
        <stp>12/31/2010</stp>
        <stp>1</stp>
        <tr r="D2238" s="2"/>
      </tp>
      <tp>
        <v>198868828.66999999</v>
        <stp/>
        <stp>EM_S_STM07_IS</stp>
        <stp>4</stp>
        <stp>600435.SH</stp>
        <stp>61</stp>
        <stp>12/31/2010</stp>
        <stp>1</stp>
        <tr r="D2239" s="2"/>
      </tp>
      <tp>
        <v>194131768.50999999</v>
        <stp/>
        <stp>EM_S_STM07_IS</stp>
        <stp>4</stp>
        <stp>600436.SH</stp>
        <stp>61</stp>
        <stp>12/31/2010</stp>
        <stp>1</stp>
        <tr r="D2240" s="2"/>
      </tp>
      <tp>
        <v>160788660.96000001</v>
        <stp/>
        <stp>EM_S_STM07_IS</stp>
        <stp>4</stp>
        <stp>600438.SH</stp>
        <stp>61</stp>
        <stp>12/31/2010</stp>
        <stp>1</stp>
        <tr r="D2241" s="2"/>
      </tp>
      <tp>
        <v>177943860.91999999</v>
        <stp/>
        <stp>EM_S_STM07_IS</stp>
        <stp>4</stp>
        <stp>600439.SH</stp>
        <stp>61</stp>
        <stp>12/31/2010</stp>
        <stp>1</stp>
        <tr r="D2242" s="2"/>
      </tp>
      <tp>
        <v>59464521.5</v>
        <stp/>
        <stp>EM_S_STM07_IS</stp>
        <stp>4</stp>
        <stp>600400.SH</stp>
        <stp>61</stp>
        <stp>12/31/2010</stp>
        <stp>1</stp>
        <tr r="D2217" s="2"/>
      </tp>
      <tp>
        <v>8288977.9400000004</v>
        <stp/>
        <stp>EM_S_STM07_IS</stp>
        <stp>4</stp>
        <stp>600401.SH</stp>
        <stp>61</stp>
        <stp>12/31/2010</stp>
        <stp>1</stp>
        <tr r="D2218" s="2"/>
      </tp>
      <tp>
        <v>5088854.3499999996</v>
        <stp/>
        <stp>EM_S_STM07_IS</stp>
        <stp>4</stp>
        <stp>600403.SH</stp>
        <stp>61</stp>
        <stp>12/31/2010</stp>
        <stp>1</stp>
        <tr r="D2219" s="2"/>
      </tp>
      <tp>
        <v>51399839.390000001</v>
        <stp/>
        <stp>EM_S_STM07_IS</stp>
        <stp>4</stp>
        <stp>600405.SH</stp>
        <stp>61</stp>
        <stp>12/31/2010</stp>
        <stp>1</stp>
        <tr r="D2220" s="2"/>
      </tp>
      <tp>
        <v>474547373.13999999</v>
        <stp/>
        <stp>EM_S_STM07_IS</stp>
        <stp>4</stp>
        <stp>600406.SH</stp>
        <stp>61</stp>
        <stp>12/31/2010</stp>
        <stp>1</stp>
        <tr r="D2221" s="2"/>
      </tp>
      <tp>
        <v>39648926.899999999</v>
        <stp/>
        <stp>EM_S_STM07_IS</stp>
        <stp>4</stp>
        <stp>600408.SH</stp>
        <stp>61</stp>
        <stp>12/31/2010</stp>
        <stp>1</stp>
        <tr r="D2222" s="2"/>
      </tp>
      <tp>
        <v>288766637.44999999</v>
        <stp/>
        <stp>EM_S_STM07_IS</stp>
        <stp>4</stp>
        <stp>600409.SH</stp>
        <stp>61</stp>
        <stp>12/31/2010</stp>
        <stp>1</stp>
        <tr r="D2223" s="2"/>
      </tp>
      <tp>
        <v>207583295.19</v>
        <stp/>
        <stp>EM_S_STM07_IS</stp>
        <stp>4</stp>
        <stp>600410.SH</stp>
        <stp>61</stp>
        <stp>12/31/2010</stp>
        <stp>1</stp>
        <tr r="D2224" s="2"/>
      </tp>
      <tp>
        <v>808902743.11000001</v>
        <stp/>
        <stp>EM_S_STM07_IS</stp>
        <stp>4</stp>
        <stp>600415.SH</stp>
        <stp>61</stp>
        <stp>12/31/2010</stp>
        <stp>1</stp>
        <tr r="D2225" s="2"/>
      </tp>
      <tp>
        <v>217081455</v>
        <stp/>
        <stp>EM_S_STM07_IS</stp>
        <stp>4</stp>
        <stp>600416.SH</stp>
        <stp>61</stp>
        <stp>12/31/2010</stp>
        <stp>1</stp>
        <tr r="D2226" s="2"/>
      </tp>
      <tp>
        <v>62431807.520000003</v>
        <stp/>
        <stp>EM_S_STM07_IS</stp>
        <stp>4</stp>
        <stp>603416.SH</stp>
        <stp>61</stp>
        <stp>12/31/2013</stp>
        <stp>1</stp>
        <tr r="J2948" s="2"/>
      </tp>
      <tp>
        <v>1162645394.4400001</v>
        <stp/>
        <stp>EM_S_STM07_IS</stp>
        <stp>4</stp>
        <stp>600418.SH</stp>
        <stp>61</stp>
        <stp>12/31/2010</stp>
        <stp>1</stp>
        <tr r="D2227" s="2"/>
      </tp>
      <tp>
        <v>9942447.7300000004</v>
        <stp/>
        <stp>EM_S_STM07_IS</stp>
        <stp>4</stp>
        <stp>600419.SH</stp>
        <stp>61</stp>
        <stp>12/31/2010</stp>
        <stp>1</stp>
        <tr r="D2228" s="2"/>
      </tp>
      <tp>
        <v>647754116.80999994</v>
        <stp/>
        <stp>EM_S_STM07_IS</stp>
        <stp>4</stp>
        <stp>000780.SZ</stp>
        <stp>61</stp>
        <stp>12/31/2010</stp>
        <stp>1</stp>
        <tr r="D312" s="2"/>
      </tp>
      <tp>
        <v>27783678.190000001</v>
        <stp/>
        <stp>EM_S_STM07_IS</stp>
        <stp>4</stp>
        <stp>002780.SZ</stp>
        <stp>61</stp>
        <stp>12/31/2012</stp>
        <stp>1</stp>
        <tr r="H1243" s="2"/>
      </tp>
      <tp>
        <v>120865968.41</v>
        <stp/>
        <stp>EM_S_STM07_IS</stp>
        <stp>4</stp>
        <stp>002781.SZ</stp>
        <stp>61</stp>
        <stp>12/31/2012</stp>
        <stp>1</stp>
        <tr r="H1244" s="2"/>
      </tp>
      <tp>
        <v>96359501.849999994</v>
        <stp/>
        <stp>EM_S_STM07_IS</stp>
        <stp>4</stp>
        <stp>000782.SZ</stp>
        <stp>61</stp>
        <stp>12/31/2010</stp>
        <stp>1</stp>
        <tr r="D313" s="2"/>
      </tp>
      <tp>
        <v>67451531.939999998</v>
        <stp/>
        <stp>EM_S_STM07_IS</stp>
        <stp>4</stp>
        <stp>002782.SZ</stp>
        <stp>61</stp>
        <stp>12/31/2012</stp>
        <stp>1</stp>
        <tr r="H1245" s="2"/>
      </tp>
      <tp>
        <v>1282992638.1900001</v>
        <stp/>
        <stp>EM_S_STM07_IS</stp>
        <stp>4</stp>
        <stp>000783.SZ</stp>
        <stp>61</stp>
        <stp>12/31/2010</stp>
        <stp>1</stp>
        <tr r="D314" s="2"/>
      </tp>
      <tp>
        <v>105347419.47</v>
        <stp/>
        <stp>EM_S_STM07_IS</stp>
        <stp>4</stp>
        <stp>002783.SZ</stp>
        <stp>61</stp>
        <stp>12/31/2012</stp>
        <stp>1</stp>
        <tr r="H1246" s="2"/>
      </tp>
      <tp>
        <v>67688114.819999993</v>
        <stp/>
        <stp>EM_S_STM07_IS</stp>
        <stp>4</stp>
        <stp>000785.SZ</stp>
        <stp>61</stp>
        <stp>12/31/2010</stp>
        <stp>1</stp>
        <tr r="D315" s="2"/>
      </tp>
      <tp>
        <v>33750206.189999998</v>
        <stp/>
        <stp>EM_S_STM07_IS</stp>
        <stp>4</stp>
        <stp>002785.SZ</stp>
        <stp>61</stp>
        <stp>12/31/2012</stp>
        <stp>1</stp>
        <tr r="H1247" s="2"/>
      </tp>
      <tp>
        <v>416694139.68000001</v>
        <stp/>
        <stp>EM_S_STM07_IS</stp>
        <stp>4</stp>
        <stp>000786.SZ</stp>
        <stp>61</stp>
        <stp>12/31/2010</stp>
        <stp>1</stp>
        <tr r="D316" s="2"/>
      </tp>
      <tp>
        <v>60414602.460000001</v>
        <stp/>
        <stp>EM_S_STM07_IS</stp>
        <stp>4</stp>
        <stp>002786.SZ</stp>
        <stp>61</stp>
        <stp>12/31/2012</stp>
        <stp>1</stp>
        <tr r="H1248" s="2"/>
      </tp>
      <tp>
        <v>57750385.07</v>
        <stp/>
        <stp>EM_S_STM07_IS</stp>
        <stp>4</stp>
        <stp>002787.SZ</stp>
        <stp>61</stp>
        <stp>12/31/2012</stp>
        <stp>1</stp>
        <tr r="H1249" s="2"/>
      </tp>
      <tp>
        <v>270041685.69</v>
        <stp/>
        <stp>EM_S_STM07_IS</stp>
        <stp>4</stp>
        <stp>000788.SZ</stp>
        <stp>61</stp>
        <stp>12/31/2010</stp>
        <stp>1</stp>
        <tr r="D317" s="2"/>
      </tp>
      <tp>
        <v>90513942.430000007</v>
        <stp/>
        <stp>EM_S_STM07_IS</stp>
        <stp>4</stp>
        <stp>002788.SZ</stp>
        <stp>61</stp>
        <stp>12/31/2012</stp>
        <stp>1</stp>
        <tr r="H1250" s="2"/>
      </tp>
      <tp>
        <v>153263348.83000001</v>
        <stp/>
        <stp>EM_S_STM07_IS</stp>
        <stp>4</stp>
        <stp>000789.SZ</stp>
        <stp>61</stp>
        <stp>12/31/2010</stp>
        <stp>1</stp>
        <tr r="D318" s="2"/>
      </tp>
      <tp>
        <v>66151146.850000001</v>
        <stp/>
        <stp>EM_S_STM07_IS</stp>
        <stp>4</stp>
        <stp>002789.SZ</stp>
        <stp>61</stp>
        <stp>12/31/2012</stp>
        <stp>1</stp>
        <tr r="H1251" s="2"/>
      </tp>
      <tp>
        <v>12479653.199999999</v>
        <stp/>
        <stp>EM_S_STM07_IS</stp>
        <stp>4</stp>
        <stp>000790.SZ</stp>
        <stp>61</stp>
        <stp>12/31/2010</stp>
        <stp>1</stp>
        <tr r="D319" s="2"/>
      </tp>
      <tp>
        <v>97650296.049999997</v>
        <stp/>
        <stp>EM_S_STM07_IS</stp>
        <stp>4</stp>
        <stp>002790.SZ</stp>
        <stp>61</stp>
        <stp>12/31/2012</stp>
        <stp>1</stp>
        <tr r="H1252" s="2"/>
      </tp>
      <tp>
        <v>7641206.1799999997</v>
        <stp/>
        <stp>EM_S_STM07_IS</stp>
        <stp>4</stp>
        <stp>000791.SZ</stp>
        <stp>61</stp>
        <stp>12/31/2010</stp>
        <stp>1</stp>
        <tr r="D320" s="2"/>
      </tp>
      <tp>
        <v>185928629.00999999</v>
        <stp/>
        <stp>EM_S_STM07_IS</stp>
        <stp>4</stp>
        <stp>002791.SZ</stp>
        <stp>61</stp>
        <stp>12/31/2012</stp>
        <stp>1</stp>
        <tr r="H1253" s="2"/>
      </tp>
      <tp>
        <v>1107934831.04</v>
        <stp/>
        <stp>EM_S_STM07_IS</stp>
        <stp>4</stp>
        <stp>000792.SZ</stp>
        <stp>61</stp>
        <stp>12/31/2010</stp>
        <stp>1</stp>
        <tr r="D321" s="2"/>
      </tp>
      <tp>
        <v>53121649.420000002</v>
        <stp/>
        <stp>EM_S_STM07_IS</stp>
        <stp>4</stp>
        <stp>002792.SZ</stp>
        <stp>61</stp>
        <stp>12/31/2012</stp>
        <stp>1</stp>
        <tr r="H1254" s="2"/>
      </tp>
      <tp>
        <v>231856479.27000001</v>
        <stp/>
        <stp>EM_S_STM07_IS</stp>
        <stp>4</stp>
        <stp>000793.SZ</stp>
        <stp>61</stp>
        <stp>12/31/2010</stp>
        <stp>1</stp>
        <tr r="D322" s="2"/>
      </tp>
      <tp>
        <v>53666215.490000002</v>
        <stp/>
        <stp>EM_S_STM07_IS</stp>
        <stp>4</stp>
        <stp>002793.SZ</stp>
        <stp>61</stp>
        <stp>12/31/2012</stp>
        <stp>1</stp>
        <tr r="H1255" s="2"/>
      </tp>
      <tp>
        <v>10078587.93</v>
        <stp/>
        <stp>EM_S_STM07_IS</stp>
        <stp>4</stp>
        <stp>000795.SZ</stp>
        <stp>61</stp>
        <stp>12/31/2010</stp>
        <stp>1</stp>
        <tr r="D323" s="2"/>
      </tp>
      <tp>
        <v>42920111.960000001</v>
        <stp/>
        <stp>EM_S_STM07_IS</stp>
        <stp>4</stp>
        <stp>002795.SZ</stp>
        <stp>61</stp>
        <stp>12/31/2012</stp>
        <stp>1</stp>
        <tr r="H1256" s="2"/>
      </tp>
      <tp>
        <v>29994735.859999999</v>
        <stp/>
        <stp>EM_S_STM07_IS</stp>
        <stp>4</stp>
        <stp>000796.SZ</stp>
        <stp>61</stp>
        <stp>12/31/2010</stp>
        <stp>1</stp>
        <tr r="D324" s="2"/>
      </tp>
      <tp>
        <v>40010515.259999998</v>
        <stp/>
        <stp>EM_S_STM07_IS</stp>
        <stp>4</stp>
        <stp>002796.SZ</stp>
        <stp>61</stp>
        <stp>12/31/2012</stp>
        <stp>1</stp>
        <tr r="H1257" s="2"/>
      </tp>
      <tp>
        <v>73725338.709999993</v>
        <stp/>
        <stp>EM_S_STM07_IS</stp>
        <stp>4</stp>
        <stp>000797.SZ</stp>
        <stp>61</stp>
        <stp>12/31/2010</stp>
        <stp>1</stp>
        <tr r="D325" s="2"/>
      </tp>
      <tp>
        <v>210018258.78999999</v>
        <stp/>
        <stp>EM_S_STM07_IS</stp>
        <stp>4</stp>
        <stp>002797.SZ</stp>
        <stp>61</stp>
        <stp>12/31/2012</stp>
        <stp>1</stp>
        <tr r="H1258" s="2"/>
      </tp>
      <tp>
        <v>50033215.189999998</v>
        <stp/>
        <stp>EM_S_STM07_IS</stp>
        <stp>4</stp>
        <stp>000798.SZ</stp>
        <stp>61</stp>
        <stp>12/31/2010</stp>
        <stp>1</stp>
        <tr r="D326" s="2"/>
      </tp>
      <tp>
        <v>54470257.579999998</v>
        <stp/>
        <stp>EM_S_STM07_IS</stp>
        <stp>4</stp>
        <stp>002798.SZ</stp>
        <stp>61</stp>
        <stp>12/31/2012</stp>
        <stp>1</stp>
        <tr r="H1259" s="2"/>
      </tp>
      <tp>
        <v>79417863.620000005</v>
        <stp/>
        <stp>EM_S_STM07_IS</stp>
        <stp>4</stp>
        <stp>000799.SZ</stp>
        <stp>61</stp>
        <stp>12/31/2010</stp>
        <stp>1</stp>
        <tr r="D327" s="2"/>
      </tp>
      <tp>
        <v>38005938.630000003</v>
        <stp/>
        <stp>EM_S_STM07_IS</stp>
        <stp>4</stp>
        <stp>002799.SZ</stp>
        <stp>61</stp>
        <stp>12/31/2012</stp>
        <stp>1</stp>
        <tr r="H1260" s="2"/>
      </tp>
      <tp>
        <v>-8689475.5299999993</v>
        <stp/>
        <stp>EM_S_STM07_IS</stp>
        <stp>4</stp>
        <stp>000720.SZ</stp>
        <stp>61</stp>
        <stp>12/31/2010</stp>
        <stp>1</stp>
        <tr r="D275" s="2"/>
      </tp>
      <tp>
        <v>34397421.770000003</v>
        <stp/>
        <stp>EM_S_STM07_IS</stp>
        <stp>4</stp>
        <stp>000721.SZ</stp>
        <stp>61</stp>
        <stp>12/31/2010</stp>
        <stp>1</stp>
        <tr r="D276" s="2"/>
      </tp>
      <tp>
        <v>78099245.950000003</v>
        <stp/>
        <stp>EM_S_STM07_IS</stp>
        <stp>4</stp>
        <stp>002721.SZ</stp>
        <stp>61</stp>
        <stp>12/31/2012</stp>
        <stp>1</stp>
        <tr r="H1188" s="2"/>
      </tp>
      <tp>
        <v>25140518.600000001</v>
        <stp/>
        <stp>EM_S_STM07_IS</stp>
        <stp>4</stp>
        <stp>000722.SZ</stp>
        <stp>61</stp>
        <stp>12/31/2010</stp>
        <stp>1</stp>
        <tr r="D277" s="2"/>
      </tp>
      <tp>
        <v>51667337.609999999</v>
        <stp/>
        <stp>EM_S_STM07_IS</stp>
        <stp>4</stp>
        <stp>002722.SZ</stp>
        <stp>61</stp>
        <stp>12/31/2012</stp>
        <stp>1</stp>
        <tr r="H1189" s="2"/>
      </tp>
      <tp>
        <v>8517388.7300000004</v>
        <stp/>
        <stp>EM_S_STM07_IS</stp>
        <stp>4</stp>
        <stp>000723.SZ</stp>
        <stp>61</stp>
        <stp>12/31/2010</stp>
        <stp>1</stp>
        <tr r="D278" s="2"/>
      </tp>
      <tp>
        <v>61998753.689999998</v>
        <stp/>
        <stp>EM_S_STM07_IS</stp>
        <stp>4</stp>
        <stp>002723.SZ</stp>
        <stp>61</stp>
        <stp>12/31/2012</stp>
        <stp>1</stp>
        <tr r="H1190" s="2"/>
      </tp>
      <tp>
        <v>168003564.88</v>
        <stp/>
        <stp>EM_S_STM07_IS</stp>
        <stp>4</stp>
        <stp>002724.SZ</stp>
        <stp>61</stp>
        <stp>12/31/2012</stp>
        <stp>1</stp>
        <tr r="H1191" s="2"/>
      </tp>
      <tp>
        <v>-2003813083</v>
        <stp/>
        <stp>EM_S_STM07_IS</stp>
        <stp>4</stp>
        <stp>000725.SZ</stp>
        <stp>61</stp>
        <stp>12/31/2010</stp>
        <stp>1</stp>
        <tr r="D279" s="2"/>
      </tp>
      <tp>
        <v>94726839.719999999</v>
        <stp/>
        <stp>EM_S_STM07_IS</stp>
        <stp>4</stp>
        <stp>002725.SZ</stp>
        <stp>61</stp>
        <stp>12/31/2012</stp>
        <stp>1</stp>
        <tr r="H1192" s="2"/>
      </tp>
      <tp>
        <v>739091623.5</v>
        <stp/>
        <stp>EM_S_STM07_IS</stp>
        <stp>4</stp>
        <stp>000726.SZ</stp>
        <stp>61</stp>
        <stp>12/31/2010</stp>
        <stp>1</stp>
        <tr r="D280" s="2"/>
      </tp>
      <tp>
        <v>106694517.28</v>
        <stp/>
        <stp>EM_S_STM07_IS</stp>
        <stp>4</stp>
        <stp>002726.SZ</stp>
        <stp>61</stp>
        <stp>12/31/2012</stp>
        <stp>1</stp>
        <tr r="H1193" s="2"/>
      </tp>
      <tp>
        <v>-10665447.27</v>
        <stp/>
        <stp>EM_S_STM07_IS</stp>
        <stp>4</stp>
        <stp>000727.SZ</stp>
        <stp>61</stp>
        <stp>12/31/2010</stp>
        <stp>1</stp>
        <tr r="D281" s="2"/>
      </tp>
      <tp>
        <v>182551396.94</v>
        <stp/>
        <stp>EM_S_STM07_IS</stp>
        <stp>4</stp>
        <stp>002727.SZ</stp>
        <stp>61</stp>
        <stp>12/31/2012</stp>
        <stp>1</stp>
        <tr r="H1194" s="2"/>
      </tp>
      <tp>
        <v>924981113.62</v>
        <stp/>
        <stp>EM_S_STM07_IS</stp>
        <stp>4</stp>
        <stp>000728.SZ</stp>
        <stp>61</stp>
        <stp>12/31/2010</stp>
        <stp>1</stp>
        <tr r="D282" s="2"/>
      </tp>
      <tp>
        <v>78578104.790000007</v>
        <stp/>
        <stp>EM_S_STM07_IS</stp>
        <stp>4</stp>
        <stp>002728.SZ</stp>
        <stp>61</stp>
        <stp>12/31/2012</stp>
        <stp>1</stp>
        <tr r="H1195" s="2"/>
      </tp>
      <tp>
        <v>769873257.54999995</v>
        <stp/>
        <stp>EM_S_STM07_IS</stp>
        <stp>4</stp>
        <stp>000729.SZ</stp>
        <stp>61</stp>
        <stp>12/31/2010</stp>
        <stp>1</stp>
        <tr r="D283" s="2"/>
      </tp>
      <tp>
        <v>38474107.409999996</v>
        <stp/>
        <stp>EM_S_STM07_IS</stp>
        <stp>4</stp>
        <stp>002729.SZ</stp>
        <stp>61</stp>
        <stp>12/31/2012</stp>
        <stp>1</stp>
        <tr r="H1196" s="2"/>
      </tp>
      <tp>
        <v>77431812.230000004</v>
        <stp/>
        <stp>EM_S_STM07_IS</stp>
        <stp>4</stp>
        <stp>002730.SZ</stp>
        <stp>61</stp>
        <stp>12/31/2012</stp>
        <stp>1</stp>
        <tr r="H1197" s="2"/>
      </tp>
      <tp>
        <v>100598033.89</v>
        <stp/>
        <stp>EM_S_STM07_IS</stp>
        <stp>4</stp>
        <stp>000731.SZ</stp>
        <stp>61</stp>
        <stp>12/31/2010</stp>
        <stp>1</stp>
        <tr r="D284" s="2"/>
      </tp>
      <tp>
        <v>87149535.620000005</v>
        <stp/>
        <stp>EM_S_STM07_IS</stp>
        <stp>4</stp>
        <stp>002731.SZ</stp>
        <stp>61</stp>
        <stp>12/31/2012</stp>
        <stp>1</stp>
        <tr r="H1198" s="2"/>
      </tp>
      <tp>
        <v>335623431.36000001</v>
        <stp/>
        <stp>EM_S_STM07_IS</stp>
        <stp>4</stp>
        <stp>000732.SZ</stp>
        <stp>61</stp>
        <stp>12/31/2010</stp>
        <stp>1</stp>
        <tr r="D285" s="2"/>
      </tp>
      <tp>
        <v>64433385.920000002</v>
        <stp/>
        <stp>EM_S_STM07_IS</stp>
        <stp>4</stp>
        <stp>002732.SZ</stp>
        <stp>61</stp>
        <stp>12/31/2012</stp>
        <stp>1</stp>
        <tr r="H1199" s="2"/>
      </tp>
      <tp>
        <v>37319015.039999999</v>
        <stp/>
        <stp>EM_S_STM07_IS</stp>
        <stp>4</stp>
        <stp>000733.SZ</stp>
        <stp>61</stp>
        <stp>12/31/2010</stp>
        <stp>1</stp>
        <tr r="D286" s="2"/>
      </tp>
      <tp>
        <v>84435143.579999998</v>
        <stp/>
        <stp>EM_S_STM07_IS</stp>
        <stp>4</stp>
        <stp>002733.SZ</stp>
        <stp>61</stp>
        <stp>12/31/2012</stp>
        <stp>1</stp>
        <tr r="H1200" s="2"/>
      </tp>
      <tp>
        <v>63078848.710000001</v>
        <stp/>
        <stp>EM_S_STM07_IS</stp>
        <stp>4</stp>
        <stp>002734.SZ</stp>
        <stp>61</stp>
        <stp>12/31/2012</stp>
        <stp>1</stp>
        <tr r="H1201" s="2"/>
      </tp>
      <tp>
        <v>29177481.129999999</v>
        <stp/>
        <stp>EM_S_STM07_IS</stp>
        <stp>4</stp>
        <stp>000735.SZ</stp>
        <stp>61</stp>
        <stp>12/31/2010</stp>
        <stp>1</stp>
        <tr r="D287" s="2"/>
      </tp>
      <tp>
        <v>41586469.090000004</v>
        <stp/>
        <stp>EM_S_STM07_IS</stp>
        <stp>4</stp>
        <stp>002735.SZ</stp>
        <stp>61</stp>
        <stp>12/31/2012</stp>
        <stp>1</stp>
        <tr r="H1202" s="2"/>
      </tp>
      <tp>
        <v>128634272.69</v>
        <stp/>
        <stp>EM_S_STM07_IS</stp>
        <stp>4</stp>
        <stp>000736.SZ</stp>
        <stp>61</stp>
        <stp>12/31/2010</stp>
        <stp>1</stp>
        <tr r="D288" s="2"/>
      </tp>
      <tp>
        <v>1848241788.0799999</v>
        <stp/>
        <stp>EM_S_STM07_IS</stp>
        <stp>4</stp>
        <stp>002736.SZ</stp>
        <stp>61</stp>
        <stp>12/31/2012</stp>
        <stp>1</stp>
        <tr r="H1203" s="2"/>
      </tp>
      <tp>
        <v>-511284915.33999997</v>
        <stp/>
        <stp>EM_S_STM07_IS</stp>
        <stp>4</stp>
        <stp>000737.SZ</stp>
        <stp>61</stp>
        <stp>12/31/2010</stp>
        <stp>1</stp>
        <tr r="D289" s="2"/>
      </tp>
      <tp>
        <v>234241117.00999999</v>
        <stp/>
        <stp>EM_S_STM07_IS</stp>
        <stp>4</stp>
        <stp>002737.SZ</stp>
        <stp>61</stp>
        <stp>12/31/2012</stp>
        <stp>1</stp>
        <tr r="H1204" s="2"/>
      </tp>
      <tp>
        <v>169057723.56</v>
        <stp/>
        <stp>EM_S_STM07_IS</stp>
        <stp>4</stp>
        <stp>000738.SZ</stp>
        <stp>61</stp>
        <stp>12/31/2010</stp>
        <stp>1</stp>
        <tr r="D290" s="2"/>
      </tp>
      <tp>
        <v>67370930.269999996</v>
        <stp/>
        <stp>EM_S_STM07_IS</stp>
        <stp>4</stp>
        <stp>002738.SZ</stp>
        <stp>61</stp>
        <stp>12/31/2012</stp>
        <stp>1</stp>
        <tr r="H1205" s="2"/>
      </tp>
      <tp>
        <v>23789279.699999999</v>
        <stp/>
        <stp>EM_S_STM07_IS</stp>
        <stp>4</stp>
        <stp>000739.SZ</stp>
        <stp>61</stp>
        <stp>12/31/2010</stp>
        <stp>1</stp>
        <tr r="D291" s="2"/>
      </tp>
      <tp>
        <v>388273193.22000003</v>
        <stp/>
        <stp>EM_S_STM07_IS</stp>
        <stp>4</stp>
        <stp>002739.SZ</stp>
        <stp>61</stp>
        <stp>12/31/2012</stp>
        <stp>1</stp>
        <tr r="H1206" s="2"/>
      </tp>
      <tp>
        <v>33180729</v>
        <stp/>
        <stp>EM_S_STM07_IS</stp>
        <stp>4</stp>
        <stp>000700.SZ</stp>
        <stp>61</stp>
        <stp>12/31/2010</stp>
        <stp>1</stp>
        <tr r="D258" s="2"/>
      </tp>
      <tp>
        <v>64785083.899999999</v>
        <stp/>
        <stp>EM_S_STM07_IS</stp>
        <stp>4</stp>
        <stp>002700.SZ</stp>
        <stp>61</stp>
        <stp>12/31/2012</stp>
        <stp>1</stp>
        <tr r="H1170" s="2"/>
      </tp>
      <tp>
        <v>57180302.100000001</v>
        <stp/>
        <stp>EM_S_STM07_IS</stp>
        <stp>4</stp>
        <stp>000701.SZ</stp>
        <stp>61</stp>
        <stp>12/31/2010</stp>
        <stp>1</stp>
        <tr r="D259" s="2"/>
      </tp>
      <tp>
        <v>404877056</v>
        <stp/>
        <stp>EM_S_STM07_IS</stp>
        <stp>4</stp>
        <stp>002701.SZ</stp>
        <stp>61</stp>
        <stp>12/31/2012</stp>
        <stp>1</stp>
        <tr r="H1171" s="2"/>
      </tp>
      <tp>
        <v>7019465.6799999997</v>
        <stp/>
        <stp>EM_S_STM07_IS</stp>
        <stp>4</stp>
        <stp>000702.SZ</stp>
        <stp>61</stp>
        <stp>12/31/2010</stp>
        <stp>1</stp>
        <tr r="D260" s="2"/>
      </tp>
      <tp>
        <v>65826190.07</v>
        <stp/>
        <stp>EM_S_STM07_IS</stp>
        <stp>4</stp>
        <stp>002702.SZ</stp>
        <stp>61</stp>
        <stp>12/31/2012</stp>
        <stp>1</stp>
        <tr r="H1172" s="2"/>
      </tp>
      <tp>
        <v>2416254.5099999998</v>
        <stp/>
        <stp>EM_S_STM07_IS</stp>
        <stp>4</stp>
        <stp>000703.SZ</stp>
        <stp>61</stp>
        <stp>12/31/2010</stp>
        <stp>1</stp>
        <tr r="D261" s="2"/>
      </tp>
      <tp>
        <v>72127189.719999999</v>
        <stp/>
        <stp>EM_S_STM07_IS</stp>
        <stp>4</stp>
        <stp>002703.SZ</stp>
        <stp>61</stp>
        <stp>12/31/2012</stp>
        <stp>1</stp>
        <tr r="H1173" s="2"/>
      </tp>
      <tp>
        <v>21072405.420000002</v>
        <stp/>
        <stp>EM_S_STM07_IS</stp>
        <stp>4</stp>
        <stp>000705.SZ</stp>
        <stp>61</stp>
        <stp>12/31/2010</stp>
        <stp>1</stp>
        <tr r="D262" s="2"/>
      </tp>
      <tp>
        <v>179772331.65000001</v>
        <stp/>
        <stp>EM_S_STM07_IS</stp>
        <stp>4</stp>
        <stp>002705.SZ</stp>
        <stp>61</stp>
        <stp>12/31/2012</stp>
        <stp>1</stp>
        <tr r="H1174" s="2"/>
      </tp>
      <tp>
        <v>73264823.129999995</v>
        <stp/>
        <stp>EM_S_STM07_IS</stp>
        <stp>4</stp>
        <stp>002706.SZ</stp>
        <stp>61</stp>
        <stp>12/31/2012</stp>
        <stp>1</stp>
        <tr r="H1175" s="2"/>
      </tp>
      <tp>
        <v>63614966.390000001</v>
        <stp/>
        <stp>EM_S_STM07_IS</stp>
        <stp>4</stp>
        <stp>000707.SZ</stp>
        <stp>61</stp>
        <stp>12/31/2010</stp>
        <stp>1</stp>
        <tr r="D263" s="2"/>
      </tp>
      <tp>
        <v>61803716.93</v>
        <stp/>
        <stp>EM_S_STM07_IS</stp>
        <stp>4</stp>
        <stp>002707.SZ</stp>
        <stp>61</stp>
        <stp>12/31/2012</stp>
        <stp>1</stp>
        <tr r="H1176" s="2"/>
      </tp>
      <tp>
        <v>561883303</v>
        <stp/>
        <stp>EM_S_STM07_IS</stp>
        <stp>4</stp>
        <stp>000708.SZ</stp>
        <stp>61</stp>
        <stp>12/31/2010</stp>
        <stp>1</stp>
        <tr r="D264" s="2"/>
      </tp>
      <tp>
        <v>58937608.909999996</v>
        <stp/>
        <stp>EM_S_STM07_IS</stp>
        <stp>4</stp>
        <stp>002708.SZ</stp>
        <stp>61</stp>
        <stp>12/31/2012</stp>
        <stp>1</stp>
        <tr r="H1177" s="2"/>
      </tp>
      <tp>
        <v>1410831032.2</v>
        <stp/>
        <stp>EM_S_STM07_IS</stp>
        <stp>4</stp>
        <stp>000709.SZ</stp>
        <stp>61</stp>
        <stp>12/31/2010</stp>
        <stp>1</stp>
        <tr r="D265" s="2"/>
      </tp>
      <tp>
        <v>63064375.539999999</v>
        <stp/>
        <stp>EM_S_STM07_IS</stp>
        <stp>4</stp>
        <stp>002709.SZ</stp>
        <stp>61</stp>
        <stp>12/31/2012</stp>
        <stp>1</stp>
        <tr r="H1178" s="2"/>
      </tp>
      <tp>
        <v>8076488.2800000003</v>
        <stp/>
        <stp>EM_S_STM07_IS</stp>
        <stp>4</stp>
        <stp>000710.SZ</stp>
        <stp>61</stp>
        <stp>12/31/2010</stp>
        <stp>1</stp>
        <tr r="D266" s="2"/>
      </tp>
      <tp>
        <v>9475388.2100000009</v>
        <stp/>
        <stp>EM_S_STM07_IS</stp>
        <stp>4</stp>
        <stp>000711.SZ</stp>
        <stp>61</stp>
        <stp>12/31/2010</stp>
        <stp>1</stp>
        <tr r="D267" s="2"/>
      </tp>
      <tp>
        <v>119447421.7</v>
        <stp/>
        <stp>EM_S_STM07_IS</stp>
        <stp>4</stp>
        <stp>002711.SZ</stp>
        <stp>61</stp>
        <stp>12/31/2012</stp>
        <stp>1</stp>
        <tr r="H1179" s="2"/>
      </tp>
      <tp>
        <v>154664065</v>
        <stp/>
        <stp>EM_S_STM07_IS</stp>
        <stp>4</stp>
        <stp>000712.SZ</stp>
        <stp>61</stp>
        <stp>12/31/2010</stp>
        <stp>1</stp>
        <tr r="D268" s="2"/>
      </tp>
      <tp>
        <v>94520502.650000006</v>
        <stp/>
        <stp>EM_S_STM07_IS</stp>
        <stp>4</stp>
        <stp>002712.SZ</stp>
        <stp>61</stp>
        <stp>12/31/2012</stp>
        <stp>1</stp>
        <tr r="H1180" s="2"/>
      </tp>
      <tp>
        <v>96315488.900000006</v>
        <stp/>
        <stp>EM_S_STM07_IS</stp>
        <stp>4</stp>
        <stp>000713.SZ</stp>
        <stp>61</stp>
        <stp>12/31/2010</stp>
        <stp>1</stp>
        <tr r="D269" s="2"/>
      </tp>
      <tp>
        <v>73233630.620000005</v>
        <stp/>
        <stp>EM_S_STM07_IS</stp>
        <stp>4</stp>
        <stp>002713.SZ</stp>
        <stp>61</stp>
        <stp>12/31/2012</stp>
        <stp>1</stp>
        <tr r="H1181" s="2"/>
      </tp>
      <tp>
        <v>330207864.48000002</v>
        <stp/>
        <stp>EM_S_STM07_IS</stp>
        <stp>4</stp>
        <stp>002714.SZ</stp>
        <stp>61</stp>
        <stp>12/31/2012</stp>
        <stp>1</stp>
        <tr r="H1182" s="2"/>
      </tp>
      <tp>
        <v>66406775.740000002</v>
        <stp/>
        <stp>EM_S_STM07_IS</stp>
        <stp>4</stp>
        <stp>000715.SZ</stp>
        <stp>61</stp>
        <stp>12/31/2010</stp>
        <stp>1</stp>
        <tr r="D270" s="2"/>
      </tp>
      <tp>
        <v>39456899.600000001</v>
        <stp/>
        <stp>EM_S_STM07_IS</stp>
        <stp>4</stp>
        <stp>002715.SZ</stp>
        <stp>61</stp>
        <stp>12/31/2012</stp>
        <stp>1</stp>
        <tr r="H1183" s="2"/>
      </tp>
      <tp>
        <v>161988507.66999999</v>
        <stp/>
        <stp>EM_S_STM07_IS</stp>
        <stp>4</stp>
        <stp>000716.SZ</stp>
        <stp>61</stp>
        <stp>12/31/2010</stp>
        <stp>1</stp>
        <tr r="D271" s="2"/>
      </tp>
      <tp>
        <v>169733584.13999999</v>
        <stp/>
        <stp>EM_S_STM07_IS</stp>
        <stp>4</stp>
        <stp>002716.SZ</stp>
        <stp>61</stp>
        <stp>12/31/2012</stp>
        <stp>1</stp>
        <tr r="H1184" s="2"/>
      </tp>
      <tp>
        <v>20944952.07</v>
        <stp/>
        <stp>EM_S_STM07_IS</stp>
        <stp>4</stp>
        <stp>000717.SZ</stp>
        <stp>61</stp>
        <stp>12/31/2010</stp>
        <stp>1</stp>
        <tr r="D272" s="2"/>
      </tp>
      <tp>
        <v>82529931.760000005</v>
        <stp/>
        <stp>EM_S_STM07_IS</stp>
        <stp>4</stp>
        <stp>002717.SZ</stp>
        <stp>61</stp>
        <stp>12/31/2012</stp>
        <stp>1</stp>
        <tr r="H1185" s="2"/>
      </tp>
      <tp>
        <v>771607255.53999996</v>
        <stp/>
        <stp>EM_S_STM07_IS</stp>
        <stp>4</stp>
        <stp>000718.SZ</stp>
        <stp>61</stp>
        <stp>12/31/2010</stp>
        <stp>1</stp>
        <tr r="D273" s="2"/>
      </tp>
      <tp>
        <v>61211589.189999998</v>
        <stp/>
        <stp>EM_S_STM07_IS</stp>
        <stp>4</stp>
        <stp>002718.SZ</stp>
        <stp>61</stp>
        <stp>12/31/2012</stp>
        <stp>1</stp>
        <tr r="H1186" s="2"/>
      </tp>
      <tp>
        <v>377331.05</v>
        <stp/>
        <stp>EM_S_STM07_IS</stp>
        <stp>4</stp>
        <stp>000719.SZ</stp>
        <stp>61</stp>
        <stp>12/31/2010</stp>
        <stp>1</stp>
        <tr r="D274" s="2"/>
      </tp>
      <tp>
        <v>60092920.549999997</v>
        <stp/>
        <stp>EM_S_STM07_IS</stp>
        <stp>4</stp>
        <stp>002719.SZ</stp>
        <stp>61</stp>
        <stp>12/31/2012</stp>
        <stp>1</stp>
        <tr r="H1187" s="2"/>
      </tp>
      <tp>
        <v>4247156.9800000004</v>
        <stp/>
        <stp>EM_S_STM07_IS</stp>
        <stp>4</stp>
        <stp>000760.SZ</stp>
        <stp>61</stp>
        <stp>12/31/2010</stp>
        <stp>1</stp>
        <tr r="D302" s="2"/>
      </tp>
      <tp>
        <v>45080996.850000001</v>
        <stp/>
        <stp>EM_S_STM07_IS</stp>
        <stp>4</stp>
        <stp>002760.SZ</stp>
        <stp>61</stp>
        <stp>12/31/2012</stp>
        <stp>1</stp>
        <tr r="H1225" s="2"/>
      </tp>
      <tp>
        <v>925366759.73000002</v>
        <stp/>
        <stp>EM_S_STM07_IS</stp>
        <stp>4</stp>
        <stp>000761.SZ</stp>
        <stp>61</stp>
        <stp>12/31/2010</stp>
        <stp>1</stp>
        <tr r="D303" s="2"/>
      </tp>
      <tp>
        <v>80676739.819999993</v>
        <stp/>
        <stp>EM_S_STM07_IS</stp>
        <stp>4</stp>
        <stp>002761.SZ</stp>
        <stp>61</stp>
        <stp>12/31/2012</stp>
        <stp>1</stp>
        <tr r="H1226" s="2"/>
      </tp>
      <tp>
        <v>32602031.350000001</v>
        <stp/>
        <stp>EM_S_STM07_IS</stp>
        <stp>4</stp>
        <stp>000762.SZ</stp>
        <stp>61</stp>
        <stp>12/31/2010</stp>
        <stp>1</stp>
        <tr r="D304" s="2"/>
      </tp>
      <tp>
        <v>69017194.459999993</v>
        <stp/>
        <stp>EM_S_STM07_IS</stp>
        <stp>4</stp>
        <stp>002762.SZ</stp>
        <stp>61</stp>
        <stp>12/31/2012</stp>
        <stp>1</stp>
        <tr r="H1227" s="2"/>
      </tp>
      <tp>
        <v>100563755.31999999</v>
        <stp/>
        <stp>EM_S_STM07_IS</stp>
        <stp>4</stp>
        <stp>002763.SZ</stp>
        <stp>61</stp>
        <stp>12/31/2012</stp>
        <stp>1</stp>
        <tr r="H1228" s="2"/>
      </tp>
      <tp>
        <v>75788858.069999993</v>
        <stp/>
        <stp>EM_S_STM07_IS</stp>
        <stp>4</stp>
        <stp>002765.SZ</stp>
        <stp>61</stp>
        <stp>12/31/2012</stp>
        <stp>1</stp>
        <tr r="H1229" s="2"/>
      </tp>
      <tp>
        <v>12018506.199999999</v>
        <stp/>
        <stp>EM_S_STM07_IS</stp>
        <stp>4</stp>
        <stp>000766.SZ</stp>
        <stp>61</stp>
        <stp>12/31/2010</stp>
        <stp>1</stp>
        <tr r="D305" s="2"/>
      </tp>
      <tp>
        <v>66693256.380000003</v>
        <stp/>
        <stp>EM_S_STM07_IS</stp>
        <stp>4</stp>
        <stp>002766.SZ</stp>
        <stp>61</stp>
        <stp>12/31/2012</stp>
        <stp>1</stp>
        <tr r="H1230" s="2"/>
      </tp>
      <tp>
        <v>-749216475.25</v>
        <stp/>
        <stp>EM_S_STM07_IS</stp>
        <stp>4</stp>
        <stp>000767.SZ</stp>
        <stp>61</stp>
        <stp>12/31/2010</stp>
        <stp>1</stp>
        <tr r="D306" s="2"/>
      </tp>
      <tp>
        <v>60428039.409999996</v>
        <stp/>
        <stp>EM_S_STM07_IS</stp>
        <stp>4</stp>
        <stp>002767.SZ</stp>
        <stp>61</stp>
        <stp>12/31/2012</stp>
        <stp>1</stp>
        <tr r="H1231" s="2"/>
      </tp>
      <tp>
        <v>345559842.00999999</v>
        <stp/>
        <stp>EM_S_STM07_IS</stp>
        <stp>4</stp>
        <stp>000768.SZ</stp>
        <stp>61</stp>
        <stp>12/31/2010</stp>
        <stp>1</stp>
        <tr r="D307" s="2"/>
      </tp>
      <tp>
        <v>45495880.5</v>
        <stp/>
        <stp>EM_S_STM07_IS</stp>
        <stp>4</stp>
        <stp>002768.SZ</stp>
        <stp>61</stp>
        <stp>12/31/2012</stp>
        <stp>1</stp>
        <tr r="H1232" s="2"/>
      </tp>
      <tp>
        <v>46604567.07</v>
        <stp/>
        <stp>EM_S_STM07_IS</stp>
        <stp>4</stp>
        <stp>002769.SZ</stp>
        <stp>61</stp>
        <stp>12/31/2012</stp>
        <stp>1</stp>
        <tr r="H1233" s="2"/>
      </tp>
      <tp>
        <v>84001684.450000003</v>
        <stp/>
        <stp>EM_S_STM07_IS</stp>
        <stp>4</stp>
        <stp>002770.SZ</stp>
        <stp>61</stp>
        <stp>12/31/2012</stp>
        <stp>1</stp>
        <tr r="H1234" s="2"/>
      </tp>
      <tp>
        <v>58917784.969999999</v>
        <stp/>
        <stp>EM_S_STM07_IS</stp>
        <stp>4</stp>
        <stp>002771.SZ</stp>
        <stp>61</stp>
        <stp>12/31/2012</stp>
        <stp>1</stp>
        <tr r="H1235" s="2"/>
      </tp>
      <tp>
        <v>63991714.060000002</v>
        <stp/>
        <stp>EM_S_STM07_IS</stp>
        <stp>4</stp>
        <stp>002772.SZ</stp>
        <stp>61</stp>
        <stp>12/31/2012</stp>
        <stp>1</stp>
        <tr r="H1236" s="2"/>
      </tp>
      <tp>
        <v>202745559.15000001</v>
        <stp/>
        <stp>EM_S_STM07_IS</stp>
        <stp>4</stp>
        <stp>002773.SZ</stp>
        <stp>61</stp>
        <stp>12/31/2012</stp>
        <stp>1</stp>
        <tr r="H1237" s="2"/>
      </tp>
      <tp>
        <v>87197854.969999999</v>
        <stp/>
        <stp>EM_S_STM07_IS</stp>
        <stp>4</stp>
        <stp>002775.SZ</stp>
        <stp>61</stp>
        <stp>12/31/2012</stp>
        <stp>1</stp>
        <tr r="H1238" s="2"/>
      </tp>
      <tp>
        <v>4026999525.3499999</v>
        <stp/>
        <stp>EM_S_STM07_IS</stp>
        <stp>4</stp>
        <stp>000776.SZ</stp>
        <stp>61</stp>
        <stp>12/31/2010</stp>
        <stp>1</stp>
        <tr r="D308" s="2"/>
      </tp>
      <tp>
        <v>90334375.840000004</v>
        <stp/>
        <stp>EM_S_STM07_IS</stp>
        <stp>4</stp>
        <stp>002776.SZ</stp>
        <stp>61</stp>
        <stp>12/31/2012</stp>
        <stp>1</stp>
        <tr r="H1239" s="2"/>
      </tp>
      <tp>
        <v>52310641.920000002</v>
        <stp/>
        <stp>EM_S_STM07_IS</stp>
        <stp>4</stp>
        <stp>000777.SZ</stp>
        <stp>61</stp>
        <stp>12/31/2010</stp>
        <stp>1</stp>
        <tr r="D309" s="2"/>
      </tp>
      <tp>
        <v>44997765.390000001</v>
        <stp/>
        <stp>EM_S_STM07_IS</stp>
        <stp>4</stp>
        <stp>002777.SZ</stp>
        <stp>61</stp>
        <stp>12/31/2012</stp>
        <stp>1</stp>
        <tr r="H1240" s="2"/>
      </tp>
      <tp>
        <v>1350680719.8099999</v>
        <stp/>
        <stp>EM_S_STM07_IS</stp>
        <stp>4</stp>
        <stp>000778.SZ</stp>
        <stp>61</stp>
        <stp>12/31/2010</stp>
        <stp>1</stp>
        <tr r="D310" s="2"/>
      </tp>
      <tp>
        <v>45680287.649999999</v>
        <stp/>
        <stp>EM_S_STM07_IS</stp>
        <stp>4</stp>
        <stp>002778.SZ</stp>
        <stp>61</stp>
        <stp>12/31/2012</stp>
        <stp>1</stp>
        <tr r="H1241" s="2"/>
      </tp>
      <tp>
        <v>6139844.6900000004</v>
        <stp/>
        <stp>EM_S_STM07_IS</stp>
        <stp>4</stp>
        <stp>000779.SZ</stp>
        <stp>61</stp>
        <stp>12/31/2010</stp>
        <stp>1</stp>
        <tr r="D311" s="2"/>
      </tp>
      <tp>
        <v>47728660.149999999</v>
        <stp/>
        <stp>EM_S_STM07_IS</stp>
        <stp>4</stp>
        <stp>002779.SZ</stp>
        <stp>61</stp>
        <stp>12/31/2012</stp>
        <stp>1</stp>
        <tr r="H1242" s="2"/>
      </tp>
      <tp>
        <v>73353519.680000007</v>
        <stp/>
        <stp>EM_S_STM07_IS</stp>
        <stp>4</stp>
        <stp>002740.SZ</stp>
        <stp>61</stp>
        <stp>12/31/2012</stp>
        <stp>1</stp>
        <tr r="H1207" s="2"/>
      </tp>
      <tp>
        <v>57677401.729999997</v>
        <stp/>
        <stp>EM_S_STM07_IS</stp>
        <stp>4</stp>
        <stp>002741.SZ</stp>
        <stp>61</stp>
        <stp>12/31/2012</stp>
        <stp>1</stp>
        <tr r="H1208" s="2"/>
      </tp>
      <tp>
        <v>102480873.98999999</v>
        <stp/>
        <stp>EM_S_STM07_IS</stp>
        <stp>4</stp>
        <stp>002742.SZ</stp>
        <stp>61</stp>
        <stp>12/31/2012</stp>
        <stp>1</stp>
        <tr r="H1209" s="2"/>
      </tp>
      <tp>
        <v>53973259.299999997</v>
        <stp/>
        <stp>EM_S_STM07_IS</stp>
        <stp>4</stp>
        <stp>002743.SZ</stp>
        <stp>61</stp>
        <stp>12/31/2012</stp>
        <stp>1</stp>
        <tr r="H1210" s="2"/>
      </tp>
      <tp>
        <v>161539148.59999999</v>
        <stp/>
        <stp>EM_S_STM07_IS</stp>
        <stp>4</stp>
        <stp>002745.SZ</stp>
        <stp>61</stp>
        <stp>12/31/2012</stp>
        <stp>1</stp>
        <tr r="H1211" s="2"/>
      </tp>
      <tp>
        <v>86778445.319999993</v>
        <stp/>
        <stp>EM_S_STM07_IS</stp>
        <stp>4</stp>
        <stp>002746.SZ</stp>
        <stp>61</stp>
        <stp>12/31/2012</stp>
        <stp>1</stp>
        <tr r="H1212" s="2"/>
      </tp>
      <tp>
        <v>43076878.020000003</v>
        <stp/>
        <stp>EM_S_STM07_IS</stp>
        <stp>4</stp>
        <stp>002747.SZ</stp>
        <stp>61</stp>
        <stp>12/31/2012</stp>
        <stp>1</stp>
        <tr r="H1213" s="2"/>
      </tp>
      <tp>
        <v>34840055.32</v>
        <stp/>
        <stp>EM_S_STM07_IS</stp>
        <stp>4</stp>
        <stp>000748.SZ</stp>
        <stp>61</stp>
        <stp>12/31/2010</stp>
        <stp>1</stp>
        <tr r="D292" s="2"/>
      </tp>
      <tp>
        <v>80821747.730000004</v>
        <stp/>
        <stp>EM_S_STM07_IS</stp>
        <stp>4</stp>
        <stp>002748.SZ</stp>
        <stp>61</stp>
        <stp>12/31/2012</stp>
        <stp>1</stp>
        <tr r="H1214" s="2"/>
      </tp>
      <tp>
        <v>115252417.17</v>
        <stp/>
        <stp>EM_S_STM07_IS</stp>
        <stp>4</stp>
        <stp>002749.SZ</stp>
        <stp>61</stp>
        <stp>12/31/2012</stp>
        <stp>1</stp>
        <tr r="H1215" s="2"/>
      </tp>
      <tp>
        <v>-18494311.809999999</v>
        <stp/>
        <stp>EM_S_STM07_IS</stp>
        <stp>4</stp>
        <stp>000750.SZ</stp>
        <stp>61</stp>
        <stp>12/31/2010</stp>
        <stp>1</stp>
        <tr r="D293" s="2"/>
      </tp>
      <tp>
        <v>100200384.01000001</v>
        <stp/>
        <stp>EM_S_STM07_IS</stp>
        <stp>4</stp>
        <stp>002750.SZ</stp>
        <stp>61</stp>
        <stp>12/31/2012</stp>
        <stp>1</stp>
        <tr r="H1216" s="2"/>
      </tp>
      <tp>
        <v>-583167840.87</v>
        <stp/>
        <stp>EM_S_STM07_IS</stp>
        <stp>4</stp>
        <stp>000751.SZ</stp>
        <stp>61</stp>
        <stp>12/31/2010</stp>
        <stp>1</stp>
        <tr r="D294" s="2"/>
      </tp>
      <tp>
        <v>59356970.240000002</v>
        <stp/>
        <stp>EM_S_STM07_IS</stp>
        <stp>4</stp>
        <stp>002751.SZ</stp>
        <stp>61</stp>
        <stp>12/31/2012</stp>
        <stp>1</stp>
        <tr r="H1217" s="2"/>
      </tp>
      <tp>
        <v>15104495.939999999</v>
        <stp/>
        <stp>EM_S_STM07_IS</stp>
        <stp>4</stp>
        <stp>000752.SZ</stp>
        <stp>61</stp>
        <stp>12/31/2010</stp>
        <stp>1</stp>
        <tr r="D295" s="2"/>
      </tp>
      <tp>
        <v>109183788.23</v>
        <stp/>
        <stp>EM_S_STM07_IS</stp>
        <stp>4</stp>
        <stp>002752.SZ</stp>
        <stp>61</stp>
        <stp>12/31/2012</stp>
        <stp>1</stp>
        <tr r="H1218" s="2"/>
      </tp>
      <tp>
        <v>62977431.090000004</v>
        <stp/>
        <stp>EM_S_STM07_IS</stp>
        <stp>4</stp>
        <stp>000753.SZ</stp>
        <stp>61</stp>
        <stp>12/31/2010</stp>
        <stp>1</stp>
        <tr r="D296" s="2"/>
      </tp>
      <tp>
        <v>59680213.259999998</v>
        <stp/>
        <stp>EM_S_STM07_IS</stp>
        <stp>4</stp>
        <stp>002753.SZ</stp>
        <stp>61</stp>
        <stp>12/31/2012</stp>
        <stp>1</stp>
        <tr r="H1219" s="2"/>
      </tp>
      <tp>
        <v>33383434.32</v>
        <stp/>
        <stp>EM_S_STM07_IS</stp>
        <stp>4</stp>
        <stp>000755.SZ</stp>
        <stp>61</stp>
        <stp>12/31/2010</stp>
        <stp>1</stp>
        <tr r="D297" s="2"/>
      </tp>
      <tp>
        <v>59954112.719999999</v>
        <stp/>
        <stp>EM_S_STM07_IS</stp>
        <stp>4</stp>
        <stp>002755.SZ</stp>
        <stp>61</stp>
        <stp>12/31/2012</stp>
        <stp>1</stp>
        <tr r="H1220" s="2"/>
      </tp>
      <tp>
        <v>97256602.75</v>
        <stp/>
        <stp>EM_S_STM07_IS</stp>
        <stp>4</stp>
        <stp>000756.SZ</stp>
        <stp>61</stp>
        <stp>12/31/2010</stp>
        <stp>1</stp>
        <tr r="D298" s="2"/>
      </tp>
      <tp>
        <v>226062790.21000001</v>
        <stp/>
        <stp>EM_S_STM07_IS</stp>
        <stp>4</stp>
        <stp>002756.SZ</stp>
        <stp>61</stp>
        <stp>12/31/2012</stp>
        <stp>1</stp>
        <tr r="H1221" s="2"/>
      </tp>
      <tp>
        <v>-123641805.5</v>
        <stp/>
        <stp>EM_S_STM07_IS</stp>
        <stp>4</stp>
        <stp>000757.SZ</stp>
        <stp>61</stp>
        <stp>12/31/2010</stp>
        <stp>1</stp>
        <tr r="D299" s="2"/>
      </tp>
      <tp>
        <v>41195878.890000001</v>
        <stp/>
        <stp>EM_S_STM07_IS</stp>
        <stp>4</stp>
        <stp>002757.SZ</stp>
        <stp>61</stp>
        <stp>12/31/2012</stp>
        <stp>1</stp>
        <tr r="H1222" s="2"/>
      </tp>
      <tp>
        <v>49231119.82</v>
        <stp/>
        <stp>EM_S_STM07_IS</stp>
        <stp>4</stp>
        <stp>000758.SZ</stp>
        <stp>61</stp>
        <stp>12/31/2010</stp>
        <stp>1</stp>
        <tr r="D300" s="2"/>
      </tp>
      <tp>
        <v>42359285.079999998</v>
        <stp/>
        <stp>EM_S_STM07_IS</stp>
        <stp>4</stp>
        <stp>002758.SZ</stp>
        <stp>61</stp>
        <stp>12/31/2012</stp>
        <stp>1</stp>
        <tr r="H1223" s="2"/>
      </tp>
      <tp>
        <v>250928559.55000001</v>
        <stp/>
        <stp>EM_S_STM07_IS</stp>
        <stp>4</stp>
        <stp>000759.SZ</stp>
        <stp>61</stp>
        <stp>12/31/2010</stp>
        <stp>1</stp>
        <tr r="D301" s="2"/>
      </tp>
      <tp>
        <v>50101527.719999999</v>
        <stp/>
        <stp>EM_S_STM07_IS</stp>
        <stp>4</stp>
        <stp>002759.SZ</stp>
        <stp>61</stp>
        <stp>12/31/2012</stp>
        <stp>1</stp>
        <tr r="H1224" s="2"/>
      </tp>
      <tp>
        <v>30992658.219999999</v>
        <stp/>
        <stp>EM_S_STM07_IS</stp>
        <stp>4</stp>
        <stp>600780.SH</stp>
        <stp>61</stp>
        <stp>12/31/2010</stp>
        <stp>1</stp>
        <tr r="D2535" s="2"/>
      </tp>
      <tp>
        <v>22430519.800000001</v>
        <stp/>
        <stp>EM_S_STM07_IS</stp>
        <stp>4</stp>
        <stp>600781.SH</stp>
        <stp>61</stp>
        <stp>12/31/2010</stp>
        <stp>1</stp>
        <tr r="D2536" s="2"/>
      </tp>
      <tp>
        <v>366076727.87</v>
        <stp/>
        <stp>EM_S_STM07_IS</stp>
        <stp>4</stp>
        <stp>600782.SH</stp>
        <stp>61</stp>
        <stp>12/31/2010</stp>
        <stp>1</stp>
        <tr r="D2537" s="2"/>
      </tp>
      <tp>
        <v>436573906.16000003</v>
        <stp/>
        <stp>EM_S_STM07_IS</stp>
        <stp>4</stp>
        <stp>600783.SH</stp>
        <stp>61</stp>
        <stp>12/31/2010</stp>
        <stp>1</stp>
        <tr r="D2538" s="2"/>
      </tp>
      <tp>
        <v>105540327.75</v>
        <stp/>
        <stp>EM_S_STM07_IS</stp>
        <stp>4</stp>
        <stp>600784.SH</stp>
        <stp>61</stp>
        <stp>12/31/2010</stp>
        <stp>1</stp>
        <tr r="D2539" s="2"/>
      </tp>
      <tp>
        <v>215218047.58000001</v>
        <stp/>
        <stp>EM_S_STM07_IS</stp>
        <stp>4</stp>
        <stp>600785.SH</stp>
        <stp>61</stp>
        <stp>12/31/2010</stp>
        <stp>1</stp>
        <tr r="D2540" s="2"/>
      </tp>
      <tp>
        <v>277726784.5</v>
        <stp/>
        <stp>EM_S_STM07_IS</stp>
        <stp>4</stp>
        <stp>600787.SH</stp>
        <stp>61</stp>
        <stp>12/31/2010</stp>
        <stp>1</stp>
        <tr r="D2541" s="2"/>
      </tp>
      <tp>
        <v>1544473548.0599999</v>
        <stp/>
        <stp>EM_S_STM07_IS</stp>
        <stp>4</stp>
        <stp>601788.SH</stp>
        <stp>61</stp>
        <stp>12/31/2011</stp>
        <stp>1</stp>
        <tr r="F2799" s="2"/>
      </tp>
      <tp>
        <v>79617692.219999999</v>
        <stp/>
        <stp>EM_S_STM07_IS</stp>
        <stp>4</stp>
        <stp>603788.SH</stp>
        <stp>61</stp>
        <stp>12/31/2013</stp>
        <stp>1</stp>
        <tr r="J3012" s="2"/>
      </tp>
      <tp>
        <v>129611333.19</v>
        <stp/>
        <stp>EM_S_STM07_IS</stp>
        <stp>4</stp>
        <stp>600789.SH</stp>
        <stp>61</stp>
        <stp>12/31/2010</stp>
        <stp>1</stp>
        <tr r="D2542" s="2"/>
      </tp>
      <tp>
        <v>115994167.31</v>
        <stp/>
        <stp>EM_S_STM07_IS</stp>
        <stp>4</stp>
        <stp>601789.SH</stp>
        <stp>61</stp>
        <stp>12/31/2011</stp>
        <stp>1</stp>
        <tr r="F2800" s="2"/>
      </tp>
      <tp>
        <v>151734314</v>
        <stp/>
        <stp>EM_S_STM07_IS</stp>
        <stp>4</stp>
        <stp>603789.SH</stp>
        <stp>61</stp>
        <stp>12/31/2013</stp>
        <stp>1</stp>
        <tr r="J3013" s="2"/>
      </tp>
      <tp>
        <v>40427197.549999997</v>
        <stp/>
        <stp>EM_S_STM07_IS</stp>
        <stp>4</stp>
        <stp>600790.SH</stp>
        <stp>61</stp>
        <stp>12/31/2010</stp>
        <stp>1</stp>
        <tr r="D2543" s="2"/>
      </tp>
      <tp>
        <v>125007517.53</v>
        <stp/>
        <stp>EM_S_STM07_IS</stp>
        <stp>4</stp>
        <stp>600791.SH</stp>
        <stp>61</stp>
        <stp>12/31/2010</stp>
        <stp>1</stp>
        <tr r="D2544" s="2"/>
      </tp>
      <tp>
        <v>-144426481.34999999</v>
        <stp/>
        <stp>EM_S_STM07_IS</stp>
        <stp>4</stp>
        <stp>600792.SH</stp>
        <stp>61</stp>
        <stp>12/31/2010</stp>
        <stp>1</stp>
        <tr r="D2545" s="2"/>
      </tp>
      <tp>
        <v>10270544.99</v>
        <stp/>
        <stp>EM_S_STM07_IS</stp>
        <stp>4</stp>
        <stp>600793.SH</stp>
        <stp>61</stp>
        <stp>12/31/2010</stp>
        <stp>1</stp>
        <tr r="D2546" s="2"/>
      </tp>
      <tp>
        <v>76346452.549999997</v>
        <stp/>
        <stp>EM_S_STM07_IS</stp>
        <stp>4</stp>
        <stp>600794.SH</stp>
        <stp>61</stp>
        <stp>12/31/2010</stp>
        <stp>1</stp>
        <tr r="D2547" s="2"/>
      </tp>
      <tp>
        <v>2401279533.8899999</v>
        <stp/>
        <stp>EM_S_STM07_IS</stp>
        <stp>4</stp>
        <stp>600795.SH</stp>
        <stp>61</stp>
        <stp>12/31/2010</stp>
        <stp>1</stp>
        <tr r="D2548" s="2"/>
      </tp>
      <tp>
        <v>49678935.659999996</v>
        <stp/>
        <stp>EM_S_STM07_IS</stp>
        <stp>4</stp>
        <stp>600796.SH</stp>
        <stp>61</stp>
        <stp>12/31/2010</stp>
        <stp>1</stp>
        <tr r="D2549" s="2"/>
      </tp>
      <tp>
        <v>68223512.519999996</v>
        <stp/>
        <stp>EM_S_STM07_IS</stp>
        <stp>4</stp>
        <stp>600797.SH</stp>
        <stp>61</stp>
        <stp>12/31/2010</stp>
        <stp>1</stp>
        <tr r="D2550" s="2"/>
      </tp>
      <tp>
        <v>55221594.399999999</v>
        <stp/>
        <stp>EM_S_STM07_IS</stp>
        <stp>4</stp>
        <stp>600798.SH</stp>
        <stp>61</stp>
        <stp>12/31/2010</stp>
        <stp>1</stp>
        <tr r="D2551" s="2"/>
      </tp>
      <tp>
        <v>121044647.69</v>
        <stp/>
        <stp>EM_S_STM07_IS</stp>
        <stp>4</stp>
        <stp>601798.SH</stp>
        <stp>61</stp>
        <stp>12/31/2011</stp>
        <stp>1</stp>
        <tr r="F2801" s="2"/>
      </tp>
      <tp>
        <v>59520366.450000003</v>
        <stp/>
        <stp>EM_S_STM07_IS</stp>
        <stp>4</stp>
        <stp>603798.SH</stp>
        <stp>61</stp>
        <stp>12/31/2013</stp>
        <stp>1</stp>
        <tr r="J3014" s="2"/>
      </tp>
      <tp>
        <v>167162814.84999999</v>
        <stp/>
        <stp>EM_S_STM07_IS</stp>
        <stp>4</stp>
        <stp>601799.SH</stp>
        <stp>61</stp>
        <stp>12/31/2011</stp>
        <stp>1</stp>
        <tr r="F2802" s="2"/>
      </tp>
      <tp>
        <v>122672800</v>
        <stp/>
        <stp>EM_S_STM07_IS</stp>
        <stp>4</stp>
        <stp>603799.SH</stp>
        <stp>61</stp>
        <stp>12/31/2013</stp>
        <stp>1</stp>
        <tr r="J3015" s="2"/>
      </tp>
      <tp>
        <v>37833929.549999997</v>
        <stp/>
        <stp>EM_S_STM07_IS</stp>
        <stp>4</stp>
        <stp>600760.SH</stp>
        <stp>61</stp>
        <stp>12/31/2010</stp>
        <stp>1</stp>
        <tr r="D2517" s="2"/>
      </tp>
      <tp>
        <v>362131355.41000003</v>
        <stp/>
        <stp>EM_S_STM07_IS</stp>
        <stp>4</stp>
        <stp>600761.SH</stp>
        <stp>61</stp>
        <stp>12/31/2010</stp>
        <stp>1</stp>
        <tr r="D2518" s="2"/>
      </tp>
      <tp>
        <v>49309169.109999999</v>
        <stp/>
        <stp>EM_S_STM07_IS</stp>
        <stp>4</stp>
        <stp>600763.SH</stp>
        <stp>61</stp>
        <stp>12/31/2010</stp>
        <stp>1</stp>
        <tr r="D2519" s="2"/>
      </tp>
      <tp>
        <v>3793779.67</v>
        <stp/>
        <stp>EM_S_STM07_IS</stp>
        <stp>4</stp>
        <stp>600764.SH</stp>
        <stp>61</stp>
        <stp>12/31/2010</stp>
        <stp>1</stp>
        <tr r="D2520" s="2"/>
      </tp>
      <tp>
        <v>230190416.00999999</v>
        <stp/>
        <stp>EM_S_STM07_IS</stp>
        <stp>4</stp>
        <stp>600765.SH</stp>
        <stp>61</stp>
        <stp>12/31/2010</stp>
        <stp>1</stp>
        <tr r="D2521" s="2"/>
      </tp>
      <tp>
        <v>-97351372.239999995</v>
        <stp/>
        <stp>EM_S_STM07_IS</stp>
        <stp>4</stp>
        <stp>600766.SH</stp>
        <stp>61</stp>
        <stp>12/31/2010</stp>
        <stp>1</stp>
        <tr r="D2522" s="2"/>
      </tp>
      <tp>
        <v>3864152539</v>
        <stp/>
        <stp>EM_S_STM07_IS</stp>
        <stp>4</stp>
        <stp>601766.SH</stp>
        <stp>61</stp>
        <stp>12/31/2011</stp>
        <stp>1</stp>
        <tr r="F2797" s="2"/>
      </tp>
      <tp>
        <v>552326718.87</v>
        <stp/>
        <stp>EM_S_STM07_IS</stp>
        <stp>4</stp>
        <stp>603766.SH</stp>
        <stp>61</stp>
        <stp>12/31/2013</stp>
        <stp>1</stp>
        <tr r="J3008" s="2"/>
      </tp>
      <tp>
        <v>-31267332.640000001</v>
        <stp/>
        <stp>EM_S_STM07_IS</stp>
        <stp>4</stp>
        <stp>600767.SH</stp>
        <stp>61</stp>
        <stp>12/31/2010</stp>
        <stp>1</stp>
        <tr r="D2523" s="2"/>
      </tp>
      <tp>
        <v>20869460.98</v>
        <stp/>
        <stp>EM_S_STM07_IS</stp>
        <stp>4</stp>
        <stp>600768.SH</stp>
        <stp>61</stp>
        <stp>12/31/2010</stp>
        <stp>1</stp>
        <tr r="D2524" s="2"/>
      </tp>
      <tp>
        <v>3937635.73</v>
        <stp/>
        <stp>EM_S_STM07_IS</stp>
        <stp>4</stp>
        <stp>600769.SH</stp>
        <stp>61</stp>
        <stp>12/31/2010</stp>
        <stp>1</stp>
        <tr r="D2525" s="2"/>
      </tp>
      <tp>
        <v>272172627.52999997</v>
        <stp/>
        <stp>EM_S_STM07_IS</stp>
        <stp>4</stp>
        <stp>600770.SH</stp>
        <stp>61</stp>
        <stp>12/31/2010</stp>
        <stp>1</stp>
        <tr r="D2526" s="2"/>
      </tp>
      <tp>
        <v>193629030.63</v>
        <stp/>
        <stp>EM_S_STM07_IS</stp>
        <stp>4</stp>
        <stp>600771.SH</stp>
        <stp>61</stp>
        <stp>12/31/2010</stp>
        <stp>1</stp>
        <tr r="D2527" s="2"/>
      </tp>
      <tp>
        <v>115227172.52</v>
        <stp/>
        <stp>EM_S_STM07_IS</stp>
        <stp>4</stp>
        <stp>600773.SH</stp>
        <stp>61</stp>
        <stp>12/31/2010</stp>
        <stp>1</stp>
        <tr r="D2528" s="2"/>
      </tp>
      <tp>
        <v>13258996.84</v>
        <stp/>
        <stp>EM_S_STM07_IS</stp>
        <stp>4</stp>
        <stp>600774.SH</stp>
        <stp>61</stp>
        <stp>12/31/2010</stp>
        <stp>1</stp>
        <tr r="D2529" s="2"/>
      </tp>
      <tp>
        <v>9192395.4299999997</v>
        <stp/>
        <stp>EM_S_STM07_IS</stp>
        <stp>4</stp>
        <stp>600775.SH</stp>
        <stp>61</stp>
        <stp>12/31/2010</stp>
        <stp>1</stp>
        <tr r="D2530" s="2"/>
      </tp>
      <tp>
        <v>144938072.59999999</v>
        <stp/>
        <stp>EM_S_STM07_IS</stp>
        <stp>4</stp>
        <stp>600776.SH</stp>
        <stp>61</stp>
        <stp>12/31/2010</stp>
        <stp>1</stp>
        <tr r="D2531" s="2"/>
      </tp>
      <tp>
        <v>-105341223.12</v>
        <stp/>
        <stp>EM_S_STM07_IS</stp>
        <stp>4</stp>
        <stp>600777.SH</stp>
        <stp>61</stp>
        <stp>12/31/2010</stp>
        <stp>1</stp>
        <tr r="D2532" s="2"/>
      </tp>
      <tp>
        <v>390263235</v>
        <stp/>
        <stp>EM_S_STM07_IS</stp>
        <stp>4</stp>
        <stp>601777.SH</stp>
        <stp>61</stp>
        <stp>12/31/2011</stp>
        <stp>1</stp>
        <tr r="F2798" s="2"/>
      </tp>
      <tp>
        <v>97861000</v>
        <stp/>
        <stp>EM_S_STM07_IS</stp>
        <stp>4</stp>
        <stp>603777.SH</stp>
        <stp>61</stp>
        <stp>12/31/2013</stp>
        <stp>1</stp>
        <tr r="J3009" s="2"/>
      </tp>
      <tp>
        <v>105106917.81999999</v>
        <stp/>
        <stp>EM_S_STM07_IS</stp>
        <stp>4</stp>
        <stp>600778.SH</stp>
        <stp>61</stp>
        <stp>12/31/2010</stp>
        <stp>1</stp>
        <tr r="D2533" s="2"/>
      </tp>
      <tp>
        <v>75591328.090000004</v>
        <stp/>
        <stp>EM_S_STM07_IS</stp>
        <stp>4</stp>
        <stp>603778.SH</stp>
        <stp>61</stp>
        <stp>12/31/2013</stp>
        <stp>1</stp>
        <tr r="J3010" s="2"/>
      </tp>
      <tp>
        <v>235394765.80000001</v>
        <stp/>
        <stp>EM_S_STM07_IS</stp>
        <stp>4</stp>
        <stp>600779.SH</stp>
        <stp>61</stp>
        <stp>12/31/2010</stp>
        <stp>1</stp>
        <tr r="D2534" s="2"/>
      </tp>
      <tp>
        <v>35410702.420000002</v>
        <stp/>
        <stp>EM_S_STM07_IS</stp>
        <stp>4</stp>
        <stp>603779.SH</stp>
        <stp>61</stp>
        <stp>12/31/2013</stp>
        <stp>1</stp>
        <tr r="J3011" s="2"/>
      </tp>
      <tp>
        <v>64211559.909999996</v>
        <stp/>
        <stp>EM_S_STM07_IS</stp>
        <stp>4</stp>
        <stp>600740.SH</stp>
        <stp>61</stp>
        <stp>12/31/2010</stp>
        <stp>1</stp>
        <tr r="D2498" s="2"/>
      </tp>
      <tp>
        <v>2513433666.3200002</v>
        <stp/>
        <stp>EM_S_STM07_IS</stp>
        <stp>4</stp>
        <stp>600741.SH</stp>
        <stp>61</stp>
        <stp>12/31/2010</stp>
        <stp>1</stp>
        <tr r="D2499" s="2"/>
      </tp>
      <tp>
        <v>570563961.47000003</v>
        <stp/>
        <stp>EM_S_STM07_IS</stp>
        <stp>4</stp>
        <stp>600742.SH</stp>
        <stp>61</stp>
        <stp>12/31/2010</stp>
        <stp>1</stp>
        <tr r="D2500" s="2"/>
      </tp>
      <tp>
        <v>401059082.25999999</v>
        <stp/>
        <stp>EM_S_STM07_IS</stp>
        <stp>4</stp>
        <stp>600743.SH</stp>
        <stp>61</stp>
        <stp>12/31/2010</stp>
        <stp>1</stp>
        <tr r="D2501" s="2"/>
      </tp>
      <tp>
        <v>20507276.129999999</v>
        <stp/>
        <stp>EM_S_STM07_IS</stp>
        <stp>4</stp>
        <stp>600744.SH</stp>
        <stp>61</stp>
        <stp>12/31/2010</stp>
        <stp>1</stp>
        <tr r="D2502" s="2"/>
      </tp>
      <tp>
        <v>111469300.28</v>
        <stp/>
        <stp>EM_S_STM07_IS</stp>
        <stp>4</stp>
        <stp>600745.SH</stp>
        <stp>61</stp>
        <stp>12/31/2010</stp>
        <stp>1</stp>
        <tr r="D2503" s="2"/>
      </tp>
      <tp>
        <v>14985210.470000001</v>
        <stp/>
        <stp>EM_S_STM07_IS</stp>
        <stp>4</stp>
        <stp>600746.SH</stp>
        <stp>61</stp>
        <stp>12/31/2010</stp>
        <stp>1</stp>
        <tr r="D2504" s="2"/>
      </tp>
      <tp>
        <v>-179873235.06</v>
        <stp/>
        <stp>EM_S_STM07_IS</stp>
        <stp>4</stp>
        <stp>600747.SH</stp>
        <stp>61</stp>
        <stp>12/31/2010</stp>
        <stp>1</stp>
        <tr r="D2505" s="2"/>
      </tp>
      <tp>
        <v>329050811.30000001</v>
        <stp/>
        <stp>EM_S_STM07_IS</stp>
        <stp>4</stp>
        <stp>600748.SH</stp>
        <stp>61</stp>
        <stp>12/31/2010</stp>
        <stp>1</stp>
        <tr r="D2506" s="2"/>
      </tp>
      <tp>
        <v>21234720.960000001</v>
        <stp/>
        <stp>EM_S_STM07_IS</stp>
        <stp>4</stp>
        <stp>600749.SH</stp>
        <stp>61</stp>
        <stp>12/31/2010</stp>
        <stp>1</stp>
        <tr r="D2507" s="2"/>
      </tp>
      <tp>
        <v>261203025</v>
        <stp/>
        <stp>EM_S_STM07_IS</stp>
        <stp>4</stp>
        <stp>600750.SH</stp>
        <stp>61</stp>
        <stp>12/31/2010</stp>
        <stp>1</stp>
        <tr r="D2508" s="2"/>
      </tp>
      <tp>
        <v>29401608.690000001</v>
        <stp/>
        <stp>EM_S_STM07_IS</stp>
        <stp>4</stp>
        <stp>600751.SH</stp>
        <stp>61</stp>
        <stp>12/31/2010</stp>
        <stp>1</stp>
        <tr r="D2509" s="2"/>
      </tp>
      <tp>
        <v>1079791.8700000001</v>
        <stp/>
        <stp>EM_S_STM07_IS</stp>
        <stp>4</stp>
        <stp>600753.SH</stp>
        <stp>61</stp>
        <stp>12/31/2010</stp>
        <stp>1</stp>
        <tr r="D2510" s="2"/>
      </tp>
      <tp>
        <v>380614642.38999999</v>
        <stp/>
        <stp>EM_S_STM07_IS</stp>
        <stp>4</stp>
        <stp>600754.SH</stp>
        <stp>61</stp>
        <stp>12/31/2010</stp>
        <stp>1</stp>
        <tr r="D2511" s="2"/>
      </tp>
      <tp>
        <v>525553678.23000002</v>
        <stp/>
        <stp>EM_S_STM07_IS</stp>
        <stp>4</stp>
        <stp>600755.SH</stp>
        <stp>61</stp>
        <stp>12/31/2010</stp>
        <stp>1</stp>
        <tr r="D2512" s="2"/>
      </tp>
      <tp>
        <v>30184450.399999999</v>
        <stp/>
        <stp>EM_S_STM07_IS</stp>
        <stp>4</stp>
        <stp>600756.SH</stp>
        <stp>61</stp>
        <stp>12/31/2010</stp>
        <stp>1</stp>
        <tr r="D2513" s="2"/>
      </tp>
      <tp>
        <v>851925956.04999995</v>
        <stp/>
        <stp>EM_S_STM07_IS</stp>
        <stp>4</stp>
        <stp>600757.SH</stp>
        <stp>61</stp>
        <stp>12/31/2010</stp>
        <stp>1</stp>
        <tr r="D2514" s="2"/>
      </tp>
      <tp>
        <v>18474611.940000001</v>
        <stp/>
        <stp>EM_S_STM07_IS</stp>
        <stp>4</stp>
        <stp>600758.SH</stp>
        <stp>61</stp>
        <stp>12/31/2010</stp>
        <stp>1</stp>
        <tr r="D2515" s="2"/>
      </tp>
      <tp>
        <v>183563337.81</v>
        <stp/>
        <stp>EM_S_STM07_IS</stp>
        <stp>4</stp>
        <stp>600759.SH</stp>
        <stp>61</stp>
        <stp>12/31/2010</stp>
        <stp>1</stp>
        <tr r="D2516" s="2"/>
      </tp>
      <tp>
        <v>491328101.79000002</v>
        <stp/>
        <stp>EM_S_STM07_IS</stp>
        <stp>4</stp>
        <stp>600720.SH</stp>
        <stp>61</stp>
        <stp>12/31/2010</stp>
        <stp>1</stp>
        <tr r="D2478" s="2"/>
      </tp>
      <tp>
        <v>41038765.670000002</v>
        <stp/>
        <stp>EM_S_STM07_IS</stp>
        <stp>4</stp>
        <stp>600721.SH</stp>
        <stp>61</stp>
        <stp>12/31/2010</stp>
        <stp>1</stp>
        <tr r="D2479" s="2"/>
      </tp>
      <tp>
        <v>1102114386.02</v>
        <stp/>
        <stp>EM_S_STM07_IS</stp>
        <stp>4</stp>
        <stp>600722.SH</stp>
        <stp>61</stp>
        <stp>12/31/2010</stp>
        <stp>1</stp>
        <tr r="D2480" s="2"/>
      </tp>
      <tp>
        <v>39732742.659999996</v>
        <stp/>
        <stp>EM_S_STM07_IS</stp>
        <stp>4</stp>
        <stp>600723.SH</stp>
        <stp>61</stp>
        <stp>12/31/2010</stp>
        <stp>1</stp>
        <tr r="D2481" s="2"/>
      </tp>
      <tp>
        <v>339021174.25999999</v>
        <stp/>
        <stp>EM_S_STM07_IS</stp>
        <stp>4</stp>
        <stp>600724.SH</stp>
        <stp>61</stp>
        <stp>12/31/2010</stp>
        <stp>1</stp>
        <tr r="D2482" s="2"/>
      </tp>
      <tp>
        <v>185022633.80000001</v>
        <stp/>
        <stp>EM_S_STM07_IS</stp>
        <stp>4</stp>
        <stp>600725.SH</stp>
        <stp>61</stp>
        <stp>12/31/2010</stp>
        <stp>1</stp>
        <tr r="D2483" s="2"/>
      </tp>
      <tp>
        <v>43787405.460000001</v>
        <stp/>
        <stp>EM_S_STM07_IS</stp>
        <stp>4</stp>
        <stp>600726.SH</stp>
        <stp>61</stp>
        <stp>12/31/2010</stp>
        <stp>1</stp>
        <tr r="D2484" s="2"/>
      </tp>
      <tp>
        <v>54550975.939999998</v>
        <stp/>
        <stp>EM_S_STM07_IS</stp>
        <stp>4</stp>
        <stp>603726.SH</stp>
        <stp>61</stp>
        <stp>12/31/2013</stp>
        <stp>1</stp>
        <tr r="J3003" s="2"/>
      </tp>
      <tp>
        <v>15692637.67</v>
        <stp/>
        <stp>EM_S_STM07_IS</stp>
        <stp>4</stp>
        <stp>600727.SH</stp>
        <stp>61</stp>
        <stp>12/31/2010</stp>
        <stp>1</stp>
        <tr r="D2485" s="2"/>
      </tp>
      <tp>
        <v>3310083000</v>
        <stp/>
        <stp>EM_S_STM07_IS</stp>
        <stp>4</stp>
        <stp>601727.SH</stp>
        <stp>61</stp>
        <stp>12/31/2011</stp>
        <stp>1</stp>
        <tr r="F2796" s="2"/>
      </tp>
      <tp>
        <v>77525420.519999996</v>
        <stp/>
        <stp>EM_S_STM07_IS</stp>
        <stp>4</stp>
        <stp>603727.SH</stp>
        <stp>61</stp>
        <stp>12/31/2013</stp>
        <stp>1</stp>
        <tr r="J3004" s="2"/>
      </tp>
      <tp>
        <v>242535329.78</v>
        <stp/>
        <stp>EM_S_STM07_IS</stp>
        <stp>4</stp>
        <stp>600728.SH</stp>
        <stp>61</stp>
        <stp>12/31/2010</stp>
        <stp>1</stp>
        <tr r="D2486" s="2"/>
      </tp>
      <tp>
        <v>527247880.07999998</v>
        <stp/>
        <stp>EM_S_STM07_IS</stp>
        <stp>4</stp>
        <stp>600729.SH</stp>
        <stp>61</stp>
        <stp>12/31/2010</stp>
        <stp>1</stp>
        <tr r="D2487" s="2"/>
      </tp>
      <tp>
        <v>83213461.790000007</v>
        <stp/>
        <stp>EM_S_STM07_IS</stp>
        <stp>4</stp>
        <stp>603729.SH</stp>
        <stp>61</stp>
        <stp>12/31/2013</stp>
        <stp>1</stp>
        <tr r="J3005" s="2"/>
      </tp>
      <tp>
        <v>22126910</v>
        <stp/>
        <stp>EM_S_STM07_IS</stp>
        <stp>4</stp>
        <stp>600730.SH</stp>
        <stp>61</stp>
        <stp>12/31/2010</stp>
        <stp>1</stp>
        <tr r="D2488" s="2"/>
      </tp>
      <tp>
        <v>4201763.09</v>
        <stp/>
        <stp>EM_S_STM07_IS</stp>
        <stp>4</stp>
        <stp>600731.SH</stp>
        <stp>61</stp>
        <stp>12/31/2010</stp>
        <stp>1</stp>
        <tr r="D2489" s="2"/>
      </tp>
      <tp>
        <v>9546576.5399999991</v>
        <stp/>
        <stp>EM_S_STM07_IS</stp>
        <stp>4</stp>
        <stp>600732.SH</stp>
        <stp>61</stp>
        <stp>12/31/2010</stp>
        <stp>1</stp>
        <tr r="D2490" s="2"/>
      </tp>
      <tp>
        <v>-7741526.8399999999</v>
        <stp/>
        <stp>EM_S_STM07_IS</stp>
        <stp>4</stp>
        <stp>600733.SH</stp>
        <stp>61</stp>
        <stp>12/31/2010</stp>
        <stp>1</stp>
        <tr r="D2491" s="2"/>
      </tp>
      <tp>
        <v>26679051.920000002</v>
        <stp/>
        <stp>EM_S_STM07_IS</stp>
        <stp>4</stp>
        <stp>600734.SH</stp>
        <stp>61</stp>
        <stp>12/31/2010</stp>
        <stp>1</stp>
        <tr r="D2492" s="2"/>
      </tp>
      <tp>
        <v>-13674730.25</v>
        <stp/>
        <stp>EM_S_STM07_IS</stp>
        <stp>4</stp>
        <stp>600735.SH</stp>
        <stp>61</stp>
        <stp>12/31/2010</stp>
        <stp>1</stp>
        <tr r="D2493" s="2"/>
      </tp>
      <tp>
        <v>313020464.66000003</v>
        <stp/>
        <stp>EM_S_STM07_IS</stp>
        <stp>4</stp>
        <stp>600736.SH</stp>
        <stp>61</stp>
        <stp>12/31/2010</stp>
        <stp>1</stp>
        <tr r="D2494" s="2"/>
      </tp>
      <tp>
        <v>-55149388.530000001</v>
        <stp/>
        <stp>EM_S_STM07_IS</stp>
        <stp>4</stp>
        <stp>600737.SH</stp>
        <stp>61</stp>
        <stp>12/31/2010</stp>
        <stp>1</stp>
        <tr r="D2495" s="2"/>
      </tp>
      <tp>
        <v>100035404.73999999</v>
        <stp/>
        <stp>EM_S_STM07_IS</stp>
        <stp>4</stp>
        <stp>603737.SH</stp>
        <stp>61</stp>
        <stp>12/31/2013</stp>
        <stp>1</stp>
        <tr r="J3006" s="2"/>
      </tp>
      <tp>
        <v>37955888.5</v>
        <stp/>
        <stp>EM_S_STM07_IS</stp>
        <stp>4</stp>
        <stp>600738.SH</stp>
        <stp>61</stp>
        <stp>12/31/2010</stp>
        <stp>1</stp>
        <tr r="D2496" s="2"/>
      </tp>
      <tp>
        <v>44002717.210000001</v>
        <stp/>
        <stp>EM_S_STM07_IS</stp>
        <stp>4</stp>
        <stp>603738.SH</stp>
        <stp>61</stp>
        <stp>12/31/2013</stp>
        <stp>1</stp>
        <tr r="J3007" s="2"/>
      </tp>
      <tp>
        <v>1258753161.5599999</v>
        <stp/>
        <stp>EM_S_STM07_IS</stp>
        <stp>4</stp>
        <stp>600739.SH</stp>
        <stp>61</stp>
        <stp>12/31/2010</stp>
        <stp>1</stp>
        <tr r="D2497" s="2"/>
      </tp>
      <tp>
        <v>108940838.98999999</v>
        <stp/>
        <stp>EM_S_STM07_IS</stp>
        <stp>4</stp>
        <stp>601700.SH</stp>
        <stp>61</stp>
        <stp>12/31/2011</stp>
        <stp>1</stp>
        <tr r="F2793" s="2"/>
      </tp>
      <tp>
        <v>19342184.140000001</v>
        <stp/>
        <stp>EM_S_STM07_IS</stp>
        <stp>4</stp>
        <stp>600701.SH</stp>
        <stp>61</stp>
        <stp>12/31/2010</stp>
        <stp>1</stp>
        <tr r="D2460" s="2"/>
      </tp>
      <tp>
        <v>43728750.270000003</v>
        <stp/>
        <stp>EM_S_STM07_IS</stp>
        <stp>4</stp>
        <stp>603701.SH</stp>
        <stp>61</stp>
        <stp>12/31/2013</stp>
        <stp>1</stp>
        <tr r="J2998" s="2"/>
      </tp>
      <tp>
        <v>76478810.829999998</v>
        <stp/>
        <stp>EM_S_STM07_IS</stp>
        <stp>4</stp>
        <stp>600702.SH</stp>
        <stp>61</stp>
        <stp>12/31/2010</stp>
        <stp>1</stp>
        <tr r="D2461" s="2"/>
      </tp>
      <tp>
        <v>419264954.91000003</v>
        <stp/>
        <stp>EM_S_STM07_IS</stp>
        <stp>4</stp>
        <stp>600703.SH</stp>
        <stp>61</stp>
        <stp>12/31/2010</stp>
        <stp>1</stp>
        <tr r="D2462" s="2"/>
      </tp>
      <tp>
        <v>40119441.130000003</v>
        <stp/>
        <stp>EM_S_STM07_IS</stp>
        <stp>4</stp>
        <stp>603703.SH</stp>
        <stp>61</stp>
        <stp>12/31/2013</stp>
        <stp>1</stp>
        <tr r="J2999" s="2"/>
      </tp>
      <tp>
        <v>500706488.91000003</v>
        <stp/>
        <stp>EM_S_STM07_IS</stp>
        <stp>4</stp>
        <stp>600704.SH</stp>
        <stp>61</stp>
        <stp>12/31/2010</stp>
        <stp>1</stp>
        <tr r="D2463" s="2"/>
      </tp>
      <tp>
        <v>883017869.21000004</v>
        <stp/>
        <stp>EM_S_STM07_IS</stp>
        <stp>4</stp>
        <stp>600705.SH</stp>
        <stp>61</stp>
        <stp>12/31/2010</stp>
        <stp>1</stp>
        <tr r="D2464" s="2"/>
      </tp>
      <tp>
        <v>2738030.51</v>
        <stp/>
        <stp>EM_S_STM07_IS</stp>
        <stp>4</stp>
        <stp>600706.SH</stp>
        <stp>61</stp>
        <stp>12/31/2010</stp>
        <stp>1</stp>
        <tr r="D2465" s="2"/>
      </tp>
      <tp>
        <v>12137333.18</v>
        <stp/>
        <stp>EM_S_STM07_IS</stp>
        <stp>4</stp>
        <stp>600707.SH</stp>
        <stp>61</stp>
        <stp>12/31/2010</stp>
        <stp>1</stp>
        <tr r="D2466" s="2"/>
      </tp>
      <tp>
        <v>162018352.05000001</v>
        <stp/>
        <stp>EM_S_STM07_IS</stp>
        <stp>4</stp>
        <stp>600708.SH</stp>
        <stp>61</stp>
        <stp>12/31/2010</stp>
        <stp>1</stp>
        <tr r="D2467" s="2"/>
      </tp>
      <tp>
        <v>219042233.16</v>
        <stp/>
        <stp>EM_S_STM07_IS</stp>
        <stp>4</stp>
        <stp>603708.SH</stp>
        <stp>61</stp>
        <stp>12/31/2013</stp>
        <stp>1</stp>
        <tr r="J3000" s="2"/>
      </tp>
      <tp>
        <v>279785945.05000001</v>
        <stp/>
        <stp>EM_S_STM07_IS</stp>
        <stp>4</stp>
        <stp>600710.SH</stp>
        <stp>61</stp>
        <stp>12/31/2010</stp>
        <stp>1</stp>
        <tr r="D2468" s="2"/>
      </tp>
      <tp>
        <v>20854233.699999999</v>
        <stp/>
        <stp>EM_S_STM07_IS</stp>
        <stp>4</stp>
        <stp>600711.SH</stp>
        <stp>61</stp>
        <stp>12/31/2010</stp>
        <stp>1</stp>
        <tr r="D2469" s="2"/>
      </tp>
      <tp>
        <v>97599469.159999996</v>
        <stp/>
        <stp>EM_S_STM07_IS</stp>
        <stp>4</stp>
        <stp>600712.SH</stp>
        <stp>61</stp>
        <stp>12/31/2010</stp>
        <stp>1</stp>
        <tr r="D2470" s="2"/>
      </tp>
      <tp>
        <v>9373643.9900000002</v>
        <stp/>
        <stp>EM_S_STM07_IS</stp>
        <stp>4</stp>
        <stp>600713.SH</stp>
        <stp>61</stp>
        <stp>12/31/2010</stp>
        <stp>1</stp>
        <tr r="D2471" s="2"/>
      </tp>
      <tp>
        <v>34809599.5</v>
        <stp/>
        <stp>EM_S_STM07_IS</stp>
        <stp>4</stp>
        <stp>600714.SH</stp>
        <stp>61</stp>
        <stp>12/31/2010</stp>
        <stp>1</stp>
        <tr r="D2472" s="2"/>
      </tp>
      <tp>
        <v>-49919055.509999998</v>
        <stp/>
        <stp>EM_S_STM07_IS</stp>
        <stp>4</stp>
        <stp>600715.SH</stp>
        <stp>61</stp>
        <stp>12/31/2010</stp>
        <stp>1</stp>
        <tr r="D2473" s="2"/>
      </tp>
      <tp>
        <v>185954649.94</v>
        <stp/>
        <stp>EM_S_STM07_IS</stp>
        <stp>4</stp>
        <stp>600716.SH</stp>
        <stp>61</stp>
        <stp>12/31/2010</stp>
        <stp>1</stp>
        <tr r="D2474" s="2"/>
      </tp>
      <tp>
        <v>49064424.170000002</v>
        <stp/>
        <stp>EM_S_STM07_IS</stp>
        <stp>4</stp>
        <stp>603716.SH</stp>
        <stp>61</stp>
        <stp>12/31/2013</stp>
        <stp>1</stp>
        <tr r="J3001" s="2"/>
      </tp>
      <tp>
        <v>803277454.48000002</v>
        <stp/>
        <stp>EM_S_STM07_IS</stp>
        <stp>4</stp>
        <stp>600717.SH</stp>
        <stp>61</stp>
        <stp>12/31/2010</stp>
        <stp>1</stp>
        <tr r="D2475" s="2"/>
      </tp>
      <tp>
        <v>1194058818.6500001</v>
        <stp/>
        <stp>EM_S_STM07_IS</stp>
        <stp>4</stp>
        <stp>601717.SH</stp>
        <stp>61</stp>
        <stp>12/31/2011</stp>
        <stp>1</stp>
        <tr r="F2794" s="2"/>
      </tp>
      <tp>
        <v>484675178</v>
        <stp/>
        <stp>EM_S_STM07_IS</stp>
        <stp>4</stp>
        <stp>600718.SH</stp>
        <stp>61</stp>
        <stp>12/31/2010</stp>
        <stp>1</stp>
        <tr r="D2476" s="2"/>
      </tp>
      <tp>
        <v>622682397.73000002</v>
        <stp/>
        <stp>EM_S_STM07_IS</stp>
        <stp>4</stp>
        <stp>601718.SH</stp>
        <stp>61</stp>
        <stp>12/31/2011</stp>
        <stp>1</stp>
        <tr r="F2795" s="2"/>
      </tp>
      <tp>
        <v>118789524.48</v>
        <stp/>
        <stp>EM_S_STM07_IS</stp>
        <stp>4</stp>
        <stp>603718.SH</stp>
        <stp>61</stp>
        <stp>12/31/2013</stp>
        <stp>1</stp>
        <tr r="J3002" s="2"/>
      </tp>
      <tp>
        <v>12511929.41</v>
        <stp/>
        <stp>EM_S_STM07_IS</stp>
        <stp>4</stp>
        <stp>600719.SH</stp>
        <stp>61</stp>
        <stp>12/31/2010</stp>
        <stp>1</stp>
        <tr r="D2477" s="2"/>
      </tp>
      <tp>
        <v>839644979.82000005</v>
        <stp/>
        <stp>EM_S_STM07_IS</stp>
        <stp>4</stp>
        <stp>000680.SZ</stp>
        <stp>61</stp>
        <stp>12/31/2010</stp>
        <stp>1</stp>
        <tr r="D243" s="2"/>
      </tp>
      <tp>
        <v>68803995.560000002</v>
        <stp/>
        <stp>EM_S_STM07_IS</stp>
        <stp>4</stp>
        <stp>002680.SZ</stp>
        <stp>61</stp>
        <stp>12/31/2012</stp>
        <stp>1</stp>
        <tr r="H1150" s="2"/>
      </tp>
      <tp>
        <v>631360.01</v>
        <stp/>
        <stp>EM_S_STM07_IS</stp>
        <stp>4</stp>
        <stp>000681.SZ</stp>
        <stp>61</stp>
        <stp>12/31/2010</stp>
        <stp>1</stp>
        <tr r="D244" s="2"/>
      </tp>
      <tp>
        <v>75703760.319999993</v>
        <stp/>
        <stp>EM_S_STM07_IS</stp>
        <stp>4</stp>
        <stp>002681.SZ</stp>
        <stp>61</stp>
        <stp>12/31/2012</stp>
        <stp>1</stp>
        <tr r="H1151" s="2"/>
      </tp>
      <tp>
        <v>20112930.609999999</v>
        <stp/>
        <stp>EM_S_STM07_IS</stp>
        <stp>4</stp>
        <stp>000682.SZ</stp>
        <stp>61</stp>
        <stp>12/31/2010</stp>
        <stp>1</stp>
        <tr r="D245" s="2"/>
      </tp>
      <tp>
        <v>108311950.22</v>
        <stp/>
        <stp>EM_S_STM07_IS</stp>
        <stp>4</stp>
        <stp>002682.SZ</stp>
        <stp>61</stp>
        <stp>12/31/2012</stp>
        <stp>1</stp>
        <tr r="H1152" s="2"/>
      </tp>
      <tp>
        <v>111081477.62</v>
        <stp/>
        <stp>EM_S_STM07_IS</stp>
        <stp>4</stp>
        <stp>000683.SZ</stp>
        <stp>61</stp>
        <stp>12/31/2010</stp>
        <stp>1</stp>
        <tr r="D246" s="2"/>
      </tp>
      <tp>
        <v>83503165.400000006</v>
        <stp/>
        <stp>EM_S_STM07_IS</stp>
        <stp>4</stp>
        <stp>002683.SZ</stp>
        <stp>61</stp>
        <stp>12/31/2012</stp>
        <stp>1</stp>
        <tr r="H1153" s="2"/>
      </tp>
      <tp>
        <v>41744611.299999997</v>
        <stp/>
        <stp>EM_S_STM07_IS</stp>
        <stp>4</stp>
        <stp>002684.SZ</stp>
        <stp>61</stp>
        <stp>12/31/2012</stp>
        <stp>1</stp>
        <tr r="H1154" s="2"/>
      </tp>
      <tp>
        <v>666787758.88999999</v>
        <stp/>
        <stp>EM_S_STM07_IS</stp>
        <stp>4</stp>
        <stp>000685.SZ</stp>
        <stp>61</stp>
        <stp>12/31/2010</stp>
        <stp>1</stp>
        <tr r="D247" s="2"/>
      </tp>
      <tp>
        <v>44988659.350000001</v>
        <stp/>
        <stp>EM_S_STM07_IS</stp>
        <stp>4</stp>
        <stp>002685.SZ</stp>
        <stp>61</stp>
        <stp>12/31/2012</stp>
        <stp>1</stp>
        <tr r="H1155" s="2"/>
      </tp>
      <tp>
        <v>527133155.88</v>
        <stp/>
        <stp>EM_S_STM07_IS</stp>
        <stp>4</stp>
        <stp>000686.SZ</stp>
        <stp>61</stp>
        <stp>12/31/2010</stp>
        <stp>1</stp>
        <tr r="D248" s="2"/>
      </tp>
      <tp>
        <v>74081052.700000003</v>
        <stp/>
        <stp>EM_S_STM07_IS</stp>
        <stp>4</stp>
        <stp>002686.SZ</stp>
        <stp>61</stp>
        <stp>12/31/2012</stp>
        <stp>1</stp>
        <tr r="H1156" s="2"/>
      </tp>
      <tp>
        <v>56258173.689999998</v>
        <stp/>
        <stp>EM_S_STM07_IS</stp>
        <stp>4</stp>
        <stp>000687.SZ</stp>
        <stp>61</stp>
        <stp>12/31/2010</stp>
        <stp>1</stp>
        <tr r="D249" s="2"/>
      </tp>
      <tp>
        <v>95501665.730000004</v>
        <stp/>
        <stp>EM_S_STM07_IS</stp>
        <stp>4</stp>
        <stp>002687.SZ</stp>
        <stp>61</stp>
        <stp>12/31/2012</stp>
        <stp>1</stp>
        <tr r="H1157" s="2"/>
      </tp>
      <tp>
        <v>-21730711.949999999</v>
        <stp/>
        <stp>EM_S_STM07_IS</stp>
        <stp>4</stp>
        <stp>000688.SZ</stp>
        <stp>61</stp>
        <stp>12/31/2010</stp>
        <stp>1</stp>
        <tr r="D250" s="2"/>
      </tp>
      <tp>
        <v>89576880.829999998</v>
        <stp/>
        <stp>EM_S_STM07_IS</stp>
        <stp>4</stp>
        <stp>002688.SZ</stp>
        <stp>61</stp>
        <stp>12/31/2012</stp>
        <stp>1</stp>
        <tr r="H1158" s="2"/>
      </tp>
      <tp>
        <v>123820521.41</v>
        <stp/>
        <stp>EM_S_STM07_IS</stp>
        <stp>4</stp>
        <stp>002689.SZ</stp>
        <stp>61</stp>
        <stp>12/31/2012</stp>
        <stp>1</stp>
        <tr r="H1159" s="2"/>
      </tp>
      <tp>
        <v>330572789.36000001</v>
        <stp/>
        <stp>EM_S_STM07_IS</stp>
        <stp>4</stp>
        <stp>000690.SZ</stp>
        <stp>61</stp>
        <stp>12/31/2010</stp>
        <stp>1</stp>
        <tr r="D251" s="2"/>
      </tp>
      <tp>
        <v>168576283.19</v>
        <stp/>
        <stp>EM_S_STM07_IS</stp>
        <stp>4</stp>
        <stp>002690.SZ</stp>
        <stp>61</stp>
        <stp>12/31/2012</stp>
        <stp>1</stp>
        <tr r="H1160" s="2"/>
      </tp>
      <tp>
        <v>9843638.1999999993</v>
        <stp/>
        <stp>EM_S_STM07_IS</stp>
        <stp>4</stp>
        <stp>000691.SZ</stp>
        <stp>61</stp>
        <stp>12/31/2010</stp>
        <stp>1</stp>
        <tr r="D252" s="2"/>
      </tp>
      <tp>
        <v>72138270.439999998</v>
        <stp/>
        <stp>EM_S_STM07_IS</stp>
        <stp>4</stp>
        <stp>002691.SZ</stp>
        <stp>61</stp>
        <stp>12/31/2012</stp>
        <stp>1</stp>
        <tr r="H1161" s="2"/>
      </tp>
      <tp>
        <v>31066529.760000002</v>
        <stp/>
        <stp>EM_S_STM07_IS</stp>
        <stp>4</stp>
        <stp>000692.SZ</stp>
        <stp>61</stp>
        <stp>12/31/2010</stp>
        <stp>1</stp>
        <tr r="D253" s="2"/>
      </tp>
      <tp>
        <v>132455888.78</v>
        <stp/>
        <stp>EM_S_STM07_IS</stp>
        <stp>4</stp>
        <stp>002692.SZ</stp>
        <stp>61</stp>
        <stp>12/31/2012</stp>
        <stp>1</stp>
        <tr r="H1162" s="2"/>
      </tp>
      <tp>
        <v>6644224.0099999998</v>
        <stp/>
        <stp>EM_S_STM07_IS</stp>
        <stp>4</stp>
        <stp>000693.SZ</stp>
        <stp>61</stp>
        <stp>12/31/2010</stp>
        <stp>1</stp>
        <tr r="D254" s="2"/>
      </tp>
      <tp>
        <v>67998622.560000002</v>
        <stp/>
        <stp>EM_S_STM07_IS</stp>
        <stp>4</stp>
        <stp>002693.SZ</stp>
        <stp>61</stp>
        <stp>12/31/2012</stp>
        <stp>1</stp>
        <tr r="H1163" s="2"/>
      </tp>
      <tp>
        <v>113201003.34</v>
        <stp/>
        <stp>EM_S_STM07_IS</stp>
        <stp>4</stp>
        <stp>002694.SZ</stp>
        <stp>61</stp>
        <stp>12/31/2012</stp>
        <stp>1</stp>
        <tr r="H1164" s="2"/>
      </tp>
      <tp>
        <v>5382038.8899999997</v>
        <stp/>
        <stp>EM_S_STM07_IS</stp>
        <stp>4</stp>
        <stp>000695.SZ</stp>
        <stp>61</stp>
        <stp>12/31/2010</stp>
        <stp>1</stp>
        <tr r="D255" s="2"/>
      </tp>
      <tp>
        <v>97407151.590000004</v>
        <stp/>
        <stp>EM_S_STM07_IS</stp>
        <stp>4</stp>
        <stp>002695.SZ</stp>
        <stp>61</stp>
        <stp>12/31/2012</stp>
        <stp>1</stp>
        <tr r="H1165" s="2"/>
      </tp>
      <tp>
        <v>342081963.56</v>
        <stp/>
        <stp>EM_S_STM07_IS</stp>
        <stp>4</stp>
        <stp>001696.SZ</stp>
        <stp>61</stp>
        <stp>12/31/2011</stp>
        <stp>1</stp>
        <tr r="F470" s="2"/>
      </tp>
      <tp>
        <v>84644688.060000002</v>
        <stp/>
        <stp>EM_S_STM07_IS</stp>
        <stp>4</stp>
        <stp>002696.SZ</stp>
        <stp>61</stp>
        <stp>12/31/2012</stp>
        <stp>1</stp>
        <tr r="H1166" s="2"/>
      </tp>
      <tp>
        <v>-73732891.040000007</v>
        <stp/>
        <stp>EM_S_STM07_IS</stp>
        <stp>4</stp>
        <stp>000697.SZ</stp>
        <stp>61</stp>
        <stp>12/31/2010</stp>
        <stp>1</stp>
        <tr r="D256" s="2"/>
      </tp>
      <tp>
        <v>173490366.03999999</v>
        <stp/>
        <stp>EM_S_STM07_IS</stp>
        <stp>4</stp>
        <stp>002697.SZ</stp>
        <stp>61</stp>
        <stp>12/31/2012</stp>
        <stp>1</stp>
        <tr r="H1167" s="2"/>
      </tp>
      <tp>
        <v>214838534.53</v>
        <stp/>
        <stp>EM_S_STM07_IS</stp>
        <stp>4</stp>
        <stp>000698.SZ</stp>
        <stp>61</stp>
        <stp>12/31/2010</stp>
        <stp>1</stp>
        <tr r="D257" s="2"/>
      </tp>
      <tp>
        <v>175342321.91999999</v>
        <stp/>
        <stp>EM_S_STM07_IS</stp>
        <stp>4</stp>
        <stp>002698.SZ</stp>
        <stp>61</stp>
        <stp>12/31/2012</stp>
        <stp>1</stp>
        <tr r="H1168" s="2"/>
      </tp>
      <tp>
        <v>49015839.490000002</v>
        <stp/>
        <stp>EM_S_STM07_IS</stp>
        <stp>4</stp>
        <stp>002699.SZ</stp>
        <stp>61</stp>
        <stp>12/31/2012</stp>
        <stp>1</stp>
        <tr r="H1169" s="2"/>
      </tp>
      <tp>
        <v>595023.73</v>
        <stp/>
        <stp>EM_S_STM07_IS</stp>
        <stp>4</stp>
        <stp>000620.SZ</stp>
        <stp>61</stp>
        <stp>12/31/2010</stp>
        <stp>1</stp>
        <tr r="D203" s="2"/>
      </tp>
      <tp>
        <v>73572692.310000002</v>
        <stp/>
        <stp>EM_S_STM07_IS</stp>
        <stp>4</stp>
        <stp>002620.SZ</stp>
        <stp>61</stp>
        <stp>12/31/2012</stp>
        <stp>1</stp>
        <tr r="H1090" s="2"/>
      </tp>
      <tp>
        <v>57563636.200000003</v>
        <stp/>
        <stp>EM_S_STM07_IS</stp>
        <stp>4</stp>
        <stp>002621.SZ</stp>
        <stp>61</stp>
        <stp>12/31/2012</stp>
        <stp>1</stp>
        <tr r="H1091" s="2"/>
      </tp>
      <tp>
        <v>-29632266.920000002</v>
        <stp/>
        <stp>EM_S_STM07_IS</stp>
        <stp>4</stp>
        <stp>000622.SZ</stp>
        <stp>61</stp>
        <stp>12/31/2010</stp>
        <stp>1</stp>
        <tr r="D204" s="2"/>
      </tp>
      <tp>
        <v>54429110.950000003</v>
        <stp/>
        <stp>EM_S_STM07_IS</stp>
        <stp>4</stp>
        <stp>002622.SZ</stp>
        <stp>61</stp>
        <stp>12/31/2012</stp>
        <stp>1</stp>
        <tr r="H1092" s="2"/>
      </tp>
      <tp>
        <v>1237656465.8800001</v>
        <stp/>
        <stp>EM_S_STM07_IS</stp>
        <stp>4</stp>
        <stp>000623.SZ</stp>
        <stp>61</stp>
        <stp>12/31/2010</stp>
        <stp>1</stp>
        <tr r="D205" s="2"/>
      </tp>
      <tp>
        <v>73339551.439999998</v>
        <stp/>
        <stp>EM_S_STM07_IS</stp>
        <stp>4</stp>
        <stp>002623.SZ</stp>
        <stp>61</stp>
        <stp>12/31/2012</stp>
        <stp>1</stp>
        <tr r="H1093" s="2"/>
      </tp>
      <tp>
        <v>29641783.27</v>
        <stp/>
        <stp>EM_S_STM07_IS</stp>
        <stp>4</stp>
        <stp>002624.SZ</stp>
        <stp>61</stp>
        <stp>12/31/2012</stp>
        <stp>1</stp>
        <tr r="H1094" s="2"/>
      </tp>
      <tp>
        <v>2026986470.02</v>
        <stp/>
        <stp>EM_S_STM07_IS</stp>
        <stp>4</stp>
        <stp>000625.SZ</stp>
        <stp>61</stp>
        <stp>12/31/2010</stp>
        <stp>1</stp>
        <tr r="D206" s="2"/>
      </tp>
      <tp>
        <v>34389083.990000002</v>
        <stp/>
        <stp>EM_S_STM07_IS</stp>
        <stp>4</stp>
        <stp>002625.SZ</stp>
        <stp>61</stp>
        <stp>12/31/2012</stp>
        <stp>1</stp>
        <tr r="H1095" s="2"/>
      </tp>
      <tp>
        <v>58772755.740000002</v>
        <stp/>
        <stp>EM_S_STM07_IS</stp>
        <stp>4</stp>
        <stp>000626.SZ</stp>
        <stp>61</stp>
        <stp>12/31/2010</stp>
        <stp>1</stp>
        <tr r="D207" s="2"/>
      </tp>
      <tp>
        <v>101690559.58</v>
        <stp/>
        <stp>EM_S_STM07_IS</stp>
        <stp>4</stp>
        <stp>002626.SZ</stp>
        <stp>61</stp>
        <stp>12/31/2012</stp>
        <stp>1</stp>
        <tr r="H1096" s="2"/>
      </tp>
      <tp>
        <v>28322248.510000002</v>
        <stp/>
        <stp>EM_S_STM07_IS</stp>
        <stp>4</stp>
        <stp>000627.SZ</stp>
        <stp>61</stp>
        <stp>12/31/2010</stp>
        <stp>1</stp>
        <tr r="D208" s="2"/>
      </tp>
      <tp>
        <v>78329858</v>
        <stp/>
        <stp>EM_S_STM07_IS</stp>
        <stp>4</stp>
        <stp>002627.SZ</stp>
        <stp>61</stp>
        <stp>12/31/2012</stp>
        <stp>1</stp>
        <tr r="H1097" s="2"/>
      </tp>
      <tp>
        <v>15267591.52</v>
        <stp/>
        <stp>EM_S_STM07_IS</stp>
        <stp>4</stp>
        <stp>000628.SZ</stp>
        <stp>61</stp>
        <stp>12/31/2010</stp>
        <stp>1</stp>
        <tr r="D209" s="2"/>
      </tp>
      <tp>
        <v>260355939.19</v>
        <stp/>
        <stp>EM_S_STM07_IS</stp>
        <stp>4</stp>
        <stp>002628.SZ</stp>
        <stp>61</stp>
        <stp>12/31/2012</stp>
        <stp>1</stp>
        <tr r="H1098" s="2"/>
      </tp>
      <tp>
        <v>1060623590.05</v>
        <stp/>
        <stp>EM_S_STM07_IS</stp>
        <stp>4</stp>
        <stp>000629.SZ</stp>
        <stp>61</stp>
        <stp>12/31/2010</stp>
        <stp>1</stp>
        <tr r="D210" s="2"/>
      </tp>
      <tp>
        <v>81686220.930000007</v>
        <stp/>
        <stp>EM_S_STM07_IS</stp>
        <stp>4</stp>
        <stp>002629.SZ</stp>
        <stp>61</stp>
        <stp>12/31/2012</stp>
        <stp>1</stp>
        <tr r="H1099" s="2"/>
      </tp>
      <tp>
        <v>899210704.48000002</v>
        <stp/>
        <stp>EM_S_STM07_IS</stp>
        <stp>4</stp>
        <stp>000630.SZ</stp>
        <stp>61</stp>
        <stp>12/31/2010</stp>
        <stp>1</stp>
        <tr r="D211" s="2"/>
      </tp>
      <tp>
        <v>103459141.03</v>
        <stp/>
        <stp>EM_S_STM07_IS</stp>
        <stp>4</stp>
        <stp>002630.SZ</stp>
        <stp>61</stp>
        <stp>12/31/2012</stp>
        <stp>1</stp>
        <tr r="H1100" s="2"/>
      </tp>
      <tp>
        <v>423891094.75</v>
        <stp/>
        <stp>EM_S_STM07_IS</stp>
        <stp>4</stp>
        <stp>000631.SZ</stp>
        <stp>61</stp>
        <stp>12/31/2010</stp>
        <stp>1</stp>
        <tr r="D212" s="2"/>
      </tp>
      <tp>
        <v>72730947.590000004</v>
        <stp/>
        <stp>EM_S_STM07_IS</stp>
        <stp>4</stp>
        <stp>002631.SZ</stp>
        <stp>61</stp>
        <stp>12/31/2012</stp>
        <stp>1</stp>
        <tr r="H1101" s="2"/>
      </tp>
      <tp>
        <v>15749388.880000001</v>
        <stp/>
        <stp>EM_S_STM07_IS</stp>
        <stp>4</stp>
        <stp>000632.SZ</stp>
        <stp>61</stp>
        <stp>12/31/2010</stp>
        <stp>1</stp>
        <tr r="D213" s="2"/>
      </tp>
      <tp>
        <v>38978014.140000001</v>
        <stp/>
        <stp>EM_S_STM07_IS</stp>
        <stp>4</stp>
        <stp>002632.SZ</stp>
        <stp>61</stp>
        <stp>12/31/2012</stp>
        <stp>1</stp>
        <tr r="H1102" s="2"/>
      </tp>
      <tp>
        <v>3180881.08</v>
        <stp/>
        <stp>EM_S_STM07_IS</stp>
        <stp>4</stp>
        <stp>000633.SZ</stp>
        <stp>61</stp>
        <stp>12/31/2010</stp>
        <stp>1</stp>
        <tr r="D214" s="2"/>
      </tp>
      <tp>
        <v>6362040.7400000002</v>
        <stp/>
        <stp>EM_S_STM07_IS</stp>
        <stp>4</stp>
        <stp>002633.SZ</stp>
        <stp>61</stp>
        <stp>12/31/2012</stp>
        <stp>1</stp>
        <tr r="H1103" s="2"/>
      </tp>
      <tp>
        <v>39857994.079999998</v>
        <stp/>
        <stp>EM_S_STM07_IS</stp>
        <stp>4</stp>
        <stp>002634.SZ</stp>
        <stp>61</stp>
        <stp>12/31/2012</stp>
        <stp>1</stp>
        <tr r="H1104" s="2"/>
      </tp>
      <tp>
        <v>127796895.77</v>
        <stp/>
        <stp>EM_S_STM07_IS</stp>
        <stp>4</stp>
        <stp>000635.SZ</stp>
        <stp>61</stp>
        <stp>12/31/2010</stp>
        <stp>1</stp>
        <tr r="D215" s="2"/>
      </tp>
      <tp>
        <v>186750063.56999999</v>
        <stp/>
        <stp>EM_S_STM07_IS</stp>
        <stp>4</stp>
        <stp>002635.SZ</stp>
        <stp>61</stp>
        <stp>12/31/2012</stp>
        <stp>1</stp>
        <tr r="H1105" s="2"/>
      </tp>
      <tp>
        <v>221348058.25</v>
        <stp/>
        <stp>EM_S_STM07_IS</stp>
        <stp>4</stp>
        <stp>000636.SZ</stp>
        <stp>61</stp>
        <stp>12/31/2010</stp>
        <stp>1</stp>
        <tr r="D216" s="2"/>
      </tp>
      <tp>
        <v>46060659</v>
        <stp/>
        <stp>EM_S_STM07_IS</stp>
        <stp>4</stp>
        <stp>002636.SZ</stp>
        <stp>61</stp>
        <stp>12/31/2012</stp>
        <stp>1</stp>
        <tr r="H1106" s="2"/>
      </tp>
      <tp>
        <v>89197971.239999995</v>
        <stp/>
        <stp>EM_S_STM07_IS</stp>
        <stp>4</stp>
        <stp>000637.SZ</stp>
        <stp>61</stp>
        <stp>12/31/2010</stp>
        <stp>1</stp>
        <tr r="D217" s="2"/>
      </tp>
      <tp>
        <v>7303708.1399999997</v>
        <stp/>
        <stp>EM_S_STM07_IS</stp>
        <stp>4</stp>
        <stp>002637.SZ</stp>
        <stp>61</stp>
        <stp>12/31/2012</stp>
        <stp>1</stp>
        <tr r="H1107" s="2"/>
      </tp>
      <tp>
        <v>48920271.990000002</v>
        <stp/>
        <stp>EM_S_STM07_IS</stp>
        <stp>4</stp>
        <stp>000638.SZ</stp>
        <stp>61</stp>
        <stp>12/31/2010</stp>
        <stp>1</stp>
        <tr r="D218" s="2"/>
      </tp>
      <tp>
        <v>105227196.43000001</v>
        <stp/>
        <stp>EM_S_STM07_IS</stp>
        <stp>4</stp>
        <stp>002638.SZ</stp>
        <stp>61</stp>
        <stp>12/31/2012</stp>
        <stp>1</stp>
        <tr r="H1108" s="2"/>
      </tp>
      <tp>
        <v>83734975.799999997</v>
        <stp/>
        <stp>EM_S_STM07_IS</stp>
        <stp>4</stp>
        <stp>000639.SZ</stp>
        <stp>61</stp>
        <stp>12/31/2010</stp>
        <stp>1</stp>
        <tr r="D219" s="2"/>
      </tp>
      <tp>
        <v>68890167.390000001</v>
        <stp/>
        <stp>EM_S_STM07_IS</stp>
        <stp>4</stp>
        <stp>002639.SZ</stp>
        <stp>61</stp>
        <stp>12/31/2012</stp>
        <stp>1</stp>
        <tr r="H1109" s="2"/>
      </tp>
      <tp>
        <v>10376641.619999999</v>
        <stp/>
        <stp>EM_S_STM07_IS</stp>
        <stp>4</stp>
        <stp>000600.SZ</stp>
        <stp>61</stp>
        <stp>12/31/2010</stp>
        <stp>1</stp>
        <tr r="D187" s="2"/>
      </tp>
      <tp>
        <v>49253879</v>
        <stp/>
        <stp>EM_S_STM07_IS</stp>
        <stp>4</stp>
        <stp>002600.SZ</stp>
        <stp>61</stp>
        <stp>12/31/2012</stp>
        <stp>1</stp>
        <tr r="H1070" s="2"/>
      </tp>
      <tp>
        <v>74267494.280000001</v>
        <stp/>
        <stp>EM_S_STM07_IS</stp>
        <stp>4</stp>
        <stp>000601.SZ</stp>
        <stp>61</stp>
        <stp>12/31/2010</stp>
        <stp>1</stp>
        <tr r="D188" s="2"/>
      </tp>
      <tp>
        <v>184476191.47</v>
        <stp/>
        <stp>EM_S_STM07_IS</stp>
        <stp>4</stp>
        <stp>002601.SZ</stp>
        <stp>61</stp>
        <stp>12/31/2012</stp>
        <stp>1</stp>
        <tr r="H1071" s="2"/>
      </tp>
      <tp>
        <v>93397547.159999996</v>
        <stp/>
        <stp>EM_S_STM07_IS</stp>
        <stp>4</stp>
        <stp>002602.SZ</stp>
        <stp>61</stp>
        <stp>12/31/2012</stp>
        <stp>1</stp>
        <tr r="H1072" s="2"/>
      </tp>
      <tp>
        <v>3232644.84</v>
        <stp/>
        <stp>EM_S_STM07_IS</stp>
        <stp>4</stp>
        <stp>000603.SZ</stp>
        <stp>61</stp>
        <stp>12/31/2010</stp>
        <stp>1</stp>
        <tr r="D189" s="2"/>
      </tp>
      <tp>
        <v>185806390.13</v>
        <stp/>
        <stp>EM_S_STM07_IS</stp>
        <stp>4</stp>
        <stp>002603.SZ</stp>
        <stp>61</stp>
        <stp>12/31/2012</stp>
        <stp>1</stp>
        <tr r="H1073" s="2"/>
      </tp>
      <tp>
        <v>72115002.319999993</v>
        <stp/>
        <stp>EM_S_STM07_IS</stp>
        <stp>4</stp>
        <stp>002604.SZ</stp>
        <stp>61</stp>
        <stp>12/31/2012</stp>
        <stp>1</stp>
        <tr r="H1074" s="2"/>
      </tp>
      <tp>
        <v>-6539847.6200000001</v>
        <stp/>
        <stp>EM_S_STM07_IS</stp>
        <stp>4</stp>
        <stp>000605.SZ</stp>
        <stp>61</stp>
        <stp>12/31/2010</stp>
        <stp>1</stp>
        <tr r="D190" s="2"/>
      </tp>
      <tp>
        <v>95823630.189999998</v>
        <stp/>
        <stp>EM_S_STM07_IS</stp>
        <stp>4</stp>
        <stp>002605.SZ</stp>
        <stp>61</stp>
        <stp>12/31/2012</stp>
        <stp>1</stp>
        <tr r="H1075" s="2"/>
      </tp>
      <tp>
        <v>554228.12</v>
        <stp/>
        <stp>EM_S_STM07_IS</stp>
        <stp>4</stp>
        <stp>000606.SZ</stp>
        <stp>61</stp>
        <stp>12/31/2010</stp>
        <stp>1</stp>
        <tr r="D191" s="2"/>
      </tp>
      <tp>
        <v>38666336.590000004</v>
        <stp/>
        <stp>EM_S_STM07_IS</stp>
        <stp>4</stp>
        <stp>002606.SZ</stp>
        <stp>61</stp>
        <stp>12/31/2012</stp>
        <stp>1</stp>
        <tr r="H1076" s="2"/>
      </tp>
      <tp>
        <v>-166308328.16</v>
        <stp/>
        <stp>EM_S_STM07_IS</stp>
        <stp>4</stp>
        <stp>000607.SZ</stp>
        <stp>61</stp>
        <stp>12/31/2010</stp>
        <stp>1</stp>
        <tr r="D192" s="2"/>
      </tp>
      <tp>
        <v>77092438.599999994</v>
        <stp/>
        <stp>EM_S_STM07_IS</stp>
        <stp>4</stp>
        <stp>002607.SZ</stp>
        <stp>61</stp>
        <stp>12/31/2012</stp>
        <stp>1</stp>
        <tr r="H1077" s="2"/>
      </tp>
      <tp>
        <v>435392000</v>
        <stp/>
        <stp>EM_S_STM07_IS</stp>
        <stp>4</stp>
        <stp>000608.SZ</stp>
        <stp>61</stp>
        <stp>12/31/2010</stp>
        <stp>1</stp>
        <tr r="D193" s="2"/>
      </tp>
      <tp>
        <v>80670702.780000001</v>
        <stp/>
        <stp>EM_S_STM07_IS</stp>
        <stp>4</stp>
        <stp>002608.SZ</stp>
        <stp>61</stp>
        <stp>12/31/2012</stp>
        <stp>1</stp>
        <tr r="H1078" s="2"/>
      </tp>
      <tp>
        <v>35030537.990000002</v>
        <stp/>
        <stp>EM_S_STM07_IS</stp>
        <stp>4</stp>
        <stp>000609.SZ</stp>
        <stp>61</stp>
        <stp>12/31/2010</stp>
        <stp>1</stp>
        <tr r="D194" s="2"/>
      </tp>
      <tp>
        <v>55604219.82</v>
        <stp/>
        <stp>EM_S_STM07_IS</stp>
        <stp>4</stp>
        <stp>002609.SZ</stp>
        <stp>61</stp>
        <stp>12/31/2012</stp>
        <stp>1</stp>
        <tr r="H1079" s="2"/>
      </tp>
      <tp>
        <v>26955497.289999999</v>
        <stp/>
        <stp>EM_S_STM07_IS</stp>
        <stp>4</stp>
        <stp>000610.SZ</stp>
        <stp>61</stp>
        <stp>12/31/2010</stp>
        <stp>1</stp>
        <tr r="D195" s="2"/>
      </tp>
      <tp>
        <v>-56039723.850000001</v>
        <stp/>
        <stp>EM_S_STM07_IS</stp>
        <stp>4</stp>
        <stp>002610.SZ</stp>
        <stp>61</stp>
        <stp>12/31/2012</stp>
        <stp>1</stp>
        <tr r="H1080" s="2"/>
      </tp>
      <tp>
        <v>22580805.809999999</v>
        <stp/>
        <stp>EM_S_STM07_IS</stp>
        <stp>4</stp>
        <stp>000611.SZ</stp>
        <stp>61</stp>
        <stp>12/31/2010</stp>
        <stp>1</stp>
        <tr r="D196" s="2"/>
      </tp>
      <tp>
        <v>63907484</v>
        <stp/>
        <stp>EM_S_STM07_IS</stp>
        <stp>4</stp>
        <stp>002611.SZ</stp>
        <stp>61</stp>
        <stp>12/31/2012</stp>
        <stp>1</stp>
        <tr r="H1081" s="2"/>
      </tp>
      <tp>
        <v>115773109.67</v>
        <stp/>
        <stp>EM_S_STM07_IS</stp>
        <stp>4</stp>
        <stp>000612.SZ</stp>
        <stp>61</stp>
        <stp>12/31/2010</stp>
        <stp>1</stp>
        <tr r="D197" s="2"/>
      </tp>
      <tp>
        <v>231290677.02000001</v>
        <stp/>
        <stp>EM_S_STM07_IS</stp>
        <stp>4</stp>
        <stp>002612.SZ</stp>
        <stp>61</stp>
        <stp>12/31/2012</stp>
        <stp>1</stp>
        <tr r="H1082" s="2"/>
      </tp>
      <tp>
        <v>680955.65</v>
        <stp/>
        <stp>EM_S_STM07_IS</stp>
        <stp>4</stp>
        <stp>000613.SZ</stp>
        <stp>61</stp>
        <stp>12/31/2010</stp>
        <stp>1</stp>
        <tr r="D198" s="2"/>
      </tp>
      <tp>
        <v>60829978.090000004</v>
        <stp/>
        <stp>EM_S_STM07_IS</stp>
        <stp>4</stp>
        <stp>002613.SZ</stp>
        <stp>61</stp>
        <stp>12/31/2012</stp>
        <stp>1</stp>
        <tr r="H1083" s="2"/>
      </tp>
      <tp>
        <v>27390800</v>
        <stp/>
        <stp>EM_S_STM07_IS</stp>
        <stp>4</stp>
        <stp>002614.SZ</stp>
        <stp>61</stp>
        <stp>12/31/2012</stp>
        <stp>1</stp>
        <tr r="H1084" s="2"/>
      </tp>
      <tp>
        <v>3365829.31</v>
        <stp/>
        <stp>EM_S_STM07_IS</stp>
        <stp>4</stp>
        <stp>000615.SZ</stp>
        <stp>61</stp>
        <stp>12/31/2010</stp>
        <stp>1</stp>
        <tr r="D199" s="2"/>
      </tp>
      <tp>
        <v>40758551.460000001</v>
        <stp/>
        <stp>EM_S_STM07_IS</stp>
        <stp>4</stp>
        <stp>002615.SZ</stp>
        <stp>61</stp>
        <stp>12/31/2012</stp>
        <stp>1</stp>
        <tr r="H1085" s="2"/>
      </tp>
      <tp>
        <v>546588947.10000002</v>
        <stp/>
        <stp>EM_S_STM07_IS</stp>
        <stp>4</stp>
        <stp>000616.SZ</stp>
        <stp>61</stp>
        <stp>12/31/2010</stp>
        <stp>1</stp>
        <tr r="D200" s="2"/>
      </tp>
      <tp>
        <v>60016400.939999998</v>
        <stp/>
        <stp>EM_S_STM07_IS</stp>
        <stp>4</stp>
        <stp>002616.SZ</stp>
        <stp>61</stp>
        <stp>12/31/2012</stp>
        <stp>1</stp>
        <tr r="H1086" s="2"/>
      </tp>
      <tp>
        <v>16828341.690000001</v>
        <stp/>
        <stp>EM_S_STM07_IS</stp>
        <stp>4</stp>
        <stp>000617.SZ</stp>
        <stp>61</stp>
        <stp>12/31/2010</stp>
        <stp>1</stp>
        <tr r="D201" s="2"/>
      </tp>
      <tp>
        <v>37530760.969999999</v>
        <stp/>
        <stp>EM_S_STM07_IS</stp>
        <stp>4</stp>
        <stp>002617.SZ</stp>
        <stp>61</stp>
        <stp>12/31/2012</stp>
        <stp>1</stp>
        <tr r="H1087" s="2"/>
      </tp>
      <tp>
        <v>55631794.719999999</v>
        <stp/>
        <stp>EM_S_STM07_IS</stp>
        <stp>4</stp>
        <stp>002618.SZ</stp>
        <stp>61</stp>
        <stp>12/31/2012</stp>
        <stp>1</stp>
        <tr r="H1088" s="2"/>
      </tp>
      <tp>
        <v>162586202.81999999</v>
        <stp/>
        <stp>EM_S_STM07_IS</stp>
        <stp>4</stp>
        <stp>000619.SZ</stp>
        <stp>61</stp>
        <stp>12/31/2010</stp>
        <stp>1</stp>
        <tr r="D202" s="2"/>
      </tp>
      <tp>
        <v>23983900.699999999</v>
        <stp/>
        <stp>EM_S_STM07_IS</stp>
        <stp>4</stp>
        <stp>002619.SZ</stp>
        <stp>61</stp>
        <stp>12/31/2012</stp>
        <stp>1</stp>
        <tr r="H1089" s="2"/>
      </tp>
      <tp>
        <v>47516095.880000003</v>
        <stp/>
        <stp>EM_S_STM07_IS</stp>
        <stp>4</stp>
        <stp>002660.SZ</stp>
        <stp>61</stp>
        <stp>12/31/2012</stp>
        <stp>1</stp>
        <tr r="H1130" s="2"/>
      </tp>
      <tp>
        <v>86461380.439999998</v>
        <stp/>
        <stp>EM_S_STM07_IS</stp>
        <stp>4</stp>
        <stp>000661.SZ</stp>
        <stp>61</stp>
        <stp>12/31/2010</stp>
        <stp>1</stp>
        <tr r="D227" s="2"/>
      </tp>
      <tp>
        <v>80408998.359999999</v>
        <stp/>
        <stp>EM_S_STM07_IS</stp>
        <stp>4</stp>
        <stp>002661.SZ</stp>
        <stp>61</stp>
        <stp>12/31/2012</stp>
        <stp>1</stp>
        <tr r="H1131" s="2"/>
      </tp>
      <tp>
        <v>-86127586.299999997</v>
        <stp/>
        <stp>EM_S_STM07_IS</stp>
        <stp>4</stp>
        <stp>000662.SZ</stp>
        <stp>61</stp>
        <stp>12/31/2010</stp>
        <stp>1</stp>
        <tr r="D228" s="2"/>
      </tp>
      <tp>
        <v>371888144.10000002</v>
        <stp/>
        <stp>EM_S_STM07_IS</stp>
        <stp>4</stp>
        <stp>002662.SZ</stp>
        <stp>61</stp>
        <stp>12/31/2012</stp>
        <stp>1</stp>
        <tr r="H1132" s="2"/>
      </tp>
      <tp>
        <v>8301980.04</v>
        <stp/>
        <stp>EM_S_STM07_IS</stp>
        <stp>4</stp>
        <stp>000663.SZ</stp>
        <stp>61</stp>
        <stp>12/31/2010</stp>
        <stp>1</stp>
        <tr r="D229" s="2"/>
      </tp>
      <tp>
        <v>240187260.50999999</v>
        <stp/>
        <stp>EM_S_STM07_IS</stp>
        <stp>4</stp>
        <stp>002663.SZ</stp>
        <stp>61</stp>
        <stp>12/31/2012</stp>
        <stp>1</stp>
        <tr r="H1133" s="2"/>
      </tp>
      <tp>
        <v>109975322.17</v>
        <stp/>
        <stp>EM_S_STM07_IS</stp>
        <stp>4</stp>
        <stp>002664.SZ</stp>
        <stp>61</stp>
        <stp>12/31/2012</stp>
        <stp>1</stp>
        <tr r="H1134" s="2"/>
      </tp>
      <tp>
        <v>10177538.130000001</v>
        <stp/>
        <stp>EM_S_STM07_IS</stp>
        <stp>4</stp>
        <stp>000665.SZ</stp>
        <stp>61</stp>
        <stp>12/31/2010</stp>
        <stp>1</stp>
        <tr r="D230" s="2"/>
      </tp>
      <tp>
        <v>176202712.09999999</v>
        <stp/>
        <stp>EM_S_STM07_IS</stp>
        <stp>4</stp>
        <stp>002665.SZ</stp>
        <stp>61</stp>
        <stp>12/31/2012</stp>
        <stp>1</stp>
        <tr r="H1135" s="2"/>
      </tp>
      <tp>
        <v>244716850.09</v>
        <stp/>
        <stp>EM_S_STM07_IS</stp>
        <stp>4</stp>
        <stp>000666.SZ</stp>
        <stp>61</stp>
        <stp>12/31/2010</stp>
        <stp>1</stp>
        <tr r="D231" s="2"/>
      </tp>
      <tp>
        <v>143659446.16999999</v>
        <stp/>
        <stp>EM_S_STM07_IS</stp>
        <stp>4</stp>
        <stp>002666.SZ</stp>
        <stp>61</stp>
        <stp>12/31/2012</stp>
        <stp>1</stp>
        <tr r="H1136" s="2"/>
      </tp>
      <tp>
        <v>200521910.84</v>
        <stp/>
        <stp>EM_S_STM07_IS</stp>
        <stp>4</stp>
        <stp>000667.SZ</stp>
        <stp>61</stp>
        <stp>12/31/2010</stp>
        <stp>1</stp>
        <tr r="D232" s="2"/>
      </tp>
      <tp>
        <v>66375472.43</v>
        <stp/>
        <stp>EM_S_STM07_IS</stp>
        <stp>4</stp>
        <stp>002667.SZ</stp>
        <stp>61</stp>
        <stp>12/31/2012</stp>
        <stp>1</stp>
        <tr r="H1137" s="2"/>
      </tp>
      <tp>
        <v>57934877.280000001</v>
        <stp/>
        <stp>EM_S_STM07_IS</stp>
        <stp>4</stp>
        <stp>000668.SZ</stp>
        <stp>61</stp>
        <stp>12/31/2010</stp>
        <stp>1</stp>
        <tr r="D233" s="2"/>
      </tp>
      <tp>
        <v>163517579.02000001</v>
        <stp/>
        <stp>EM_S_STM07_IS</stp>
        <stp>4</stp>
        <stp>002668.SZ</stp>
        <stp>61</stp>
        <stp>12/31/2012</stp>
        <stp>1</stp>
        <tr r="H1138" s="2"/>
      </tp>
      <tp>
        <v>-37274792.670000002</v>
        <stp/>
        <stp>EM_S_STM07_IS</stp>
        <stp>4</stp>
        <stp>000669.SZ</stp>
        <stp>61</stp>
        <stp>12/31/2010</stp>
        <stp>1</stp>
        <tr r="D234" s="2"/>
      </tp>
      <tp>
        <v>32474567.120000001</v>
        <stp/>
        <stp>EM_S_STM07_IS</stp>
        <stp>4</stp>
        <stp>002669.SZ</stp>
        <stp>61</stp>
        <stp>12/31/2012</stp>
        <stp>1</stp>
        <tr r="H1139" s="2"/>
      </tp>
      <tp>
        <v>10550682.17</v>
        <stp/>
        <stp>EM_S_STM07_IS</stp>
        <stp>4</stp>
        <stp>000670.SZ</stp>
        <stp>61</stp>
        <stp>12/31/2010</stp>
        <stp>1</stp>
        <tr r="D235" s="2"/>
      </tp>
      <tp>
        <v>65553926.280000001</v>
        <stp/>
        <stp>EM_S_STM07_IS</stp>
        <stp>4</stp>
        <stp>002670.SZ</stp>
        <stp>61</stp>
        <stp>12/31/2012</stp>
        <stp>1</stp>
        <tr r="H1140" s="2"/>
      </tp>
      <tp>
        <v>560829275.63999999</v>
        <stp/>
        <stp>EM_S_STM07_IS</stp>
        <stp>4</stp>
        <stp>000671.SZ</stp>
        <stp>61</stp>
        <stp>12/31/2010</stp>
        <stp>1</stp>
        <tr r="D236" s="2"/>
      </tp>
      <tp>
        <v>79781135.329999998</v>
        <stp/>
        <stp>EM_S_STM07_IS</stp>
        <stp>4</stp>
        <stp>002671.SZ</stp>
        <stp>61</stp>
        <stp>12/31/2012</stp>
        <stp>1</stp>
        <tr r="H1141" s="2"/>
      </tp>
      <tp>
        <v>4636070.76</v>
        <stp/>
        <stp>EM_S_STM07_IS</stp>
        <stp>4</stp>
        <stp>000672.SZ</stp>
        <stp>61</stp>
        <stp>12/31/2010</stp>
        <stp>1</stp>
        <tr r="D237" s="2"/>
      </tp>
      <tp>
        <v>266705803.99000001</v>
        <stp/>
        <stp>EM_S_STM07_IS</stp>
        <stp>4</stp>
        <stp>002672.SZ</stp>
        <stp>61</stp>
        <stp>12/31/2012</stp>
        <stp>1</stp>
        <tr r="H1142" s="2"/>
      </tp>
      <tp>
        <v>5762381.75</v>
        <stp/>
        <stp>EM_S_STM07_IS</stp>
        <stp>4</stp>
        <stp>000673.SZ</stp>
        <stp>61</stp>
        <stp>12/31/2010</stp>
        <stp>1</stp>
        <tr r="D238" s="2"/>
      </tp>
      <tp>
        <v>118899060.31999999</v>
        <stp/>
        <stp>EM_S_STM07_IS</stp>
        <stp>4</stp>
        <stp>002673.SZ</stp>
        <stp>61</stp>
        <stp>12/31/2012</stp>
        <stp>1</stp>
        <tr r="H1143" s="2"/>
      </tp>
      <tp>
        <v>145429012.75</v>
        <stp/>
        <stp>EM_S_STM07_IS</stp>
        <stp>4</stp>
        <stp>002674.SZ</stp>
        <stp>61</stp>
        <stp>12/31/2012</stp>
        <stp>1</stp>
        <tr r="H1144" s="2"/>
      </tp>
      <tp>
        <v>105057604.18000001</v>
        <stp/>
        <stp>EM_S_STM07_IS</stp>
        <stp>4</stp>
        <stp>002675.SZ</stp>
        <stp>61</stp>
        <stp>12/31/2012</stp>
        <stp>1</stp>
        <tr r="H1145" s="2"/>
      </tp>
      <tp>
        <v>11853641.65</v>
        <stp/>
        <stp>EM_S_STM07_IS</stp>
        <stp>4</stp>
        <stp>000676.SZ</stp>
        <stp>61</stp>
        <stp>12/31/2010</stp>
        <stp>1</stp>
        <tr r="D239" s="2"/>
      </tp>
      <tp>
        <v>65954449.189999998</v>
        <stp/>
        <stp>EM_S_STM07_IS</stp>
        <stp>4</stp>
        <stp>002676.SZ</stp>
        <stp>61</stp>
        <stp>12/31/2012</stp>
        <stp>1</stp>
        <tr r="H1146" s="2"/>
      </tp>
      <tp>
        <v>-407683436.77999997</v>
        <stp/>
        <stp>EM_S_STM07_IS</stp>
        <stp>4</stp>
        <stp>000677.SZ</stp>
        <stp>61</stp>
        <stp>12/31/2010</stp>
        <stp>1</stp>
        <tr r="D240" s="2"/>
      </tp>
      <tp>
        <v>88048589.819999993</v>
        <stp/>
        <stp>EM_S_STM07_IS</stp>
        <stp>4</stp>
        <stp>002677.SZ</stp>
        <stp>61</stp>
        <stp>12/31/2012</stp>
        <stp>1</stp>
        <tr r="H1147" s="2"/>
      </tp>
      <tp>
        <v>25161334.48</v>
        <stp/>
        <stp>EM_S_STM07_IS</stp>
        <stp>4</stp>
        <stp>000678.SZ</stp>
        <stp>61</stp>
        <stp>12/31/2010</stp>
        <stp>1</stp>
        <tr r="D241" s="2"/>
      </tp>
      <tp>
        <v>182497272.27000001</v>
        <stp/>
        <stp>EM_S_STM07_IS</stp>
        <stp>4</stp>
        <stp>002678.SZ</stp>
        <stp>61</stp>
        <stp>12/31/2012</stp>
        <stp>1</stp>
        <tr r="H1148" s="2"/>
      </tp>
      <tp>
        <v>248831702.22999999</v>
        <stp/>
        <stp>EM_S_STM07_IS</stp>
        <stp>4</stp>
        <stp>000679.SZ</stp>
        <stp>61</stp>
        <stp>12/31/2010</stp>
        <stp>1</stp>
        <tr r="D242" s="2"/>
      </tp>
      <tp>
        <v>55207761.439999998</v>
        <stp/>
        <stp>EM_S_STM07_IS</stp>
        <stp>4</stp>
        <stp>002679.SZ</stp>
        <stp>61</stp>
        <stp>12/31/2012</stp>
        <stp>1</stp>
        <tr r="H1149" s="2"/>
      </tp>
      <tp>
        <v>52366299.219999999</v>
        <stp/>
        <stp>EM_S_STM07_IS</stp>
        <stp>4</stp>
        <stp>002640.SZ</stp>
        <stp>61</stp>
        <stp>12/31/2012</stp>
        <stp>1</stp>
        <tr r="H1110" s="2"/>
      </tp>
      <tp>
        <v>271082240.93000001</v>
        <stp/>
        <stp>EM_S_STM07_IS</stp>
        <stp>4</stp>
        <stp>002641.SZ</stp>
        <stp>61</stp>
        <stp>12/31/2012</stp>
        <stp>1</stp>
        <tr r="H1111" s="2"/>
      </tp>
      <tp>
        <v>86022911.450000003</v>
        <stp/>
        <stp>EM_S_STM07_IS</stp>
        <stp>4</stp>
        <stp>002642.SZ</stp>
        <stp>61</stp>
        <stp>12/31/2012</stp>
        <stp>1</stp>
        <tr r="H1112" s="2"/>
      </tp>
      <tp>
        <v>109249088.89</v>
        <stp/>
        <stp>EM_S_STM07_IS</stp>
        <stp>4</stp>
        <stp>002643.SZ</stp>
        <stp>61</stp>
        <stp>12/31/2012</stp>
        <stp>1</stp>
        <tr r="H1113" s="2"/>
      </tp>
      <tp>
        <v>30356204.699999999</v>
        <stp/>
        <stp>EM_S_STM07_IS</stp>
        <stp>4</stp>
        <stp>002644.SZ</stp>
        <stp>61</stp>
        <stp>12/31/2012</stp>
        <stp>1</stp>
        <tr r="H1114" s="2"/>
      </tp>
      <tp>
        <v>42870097.759999998</v>
        <stp/>
        <stp>EM_S_STM07_IS</stp>
        <stp>4</stp>
        <stp>002645.SZ</stp>
        <stp>61</stp>
        <stp>12/31/2012</stp>
        <stp>1</stp>
        <tr r="H1115" s="2"/>
      </tp>
      <tp>
        <v>301445707.06</v>
        <stp/>
        <stp>EM_S_STM07_IS</stp>
        <stp>4</stp>
        <stp>002646.SZ</stp>
        <stp>61</stp>
        <stp>12/31/2012</stp>
        <stp>1</stp>
        <tr r="H1116" s="2"/>
      </tp>
      <tp>
        <v>31616376.289999999</v>
        <stp/>
        <stp>EM_S_STM07_IS</stp>
        <stp>4</stp>
        <stp>002647.SZ</stp>
        <stp>61</stp>
        <stp>12/31/2012</stp>
        <stp>1</stp>
        <tr r="H1117" s="2"/>
      </tp>
      <tp>
        <v>422182300.11000001</v>
        <stp/>
        <stp>EM_S_STM07_IS</stp>
        <stp>4</stp>
        <stp>002648.SZ</stp>
        <stp>61</stp>
        <stp>12/31/2012</stp>
        <stp>1</stp>
        <tr r="H1118" s="2"/>
      </tp>
      <tp>
        <v>95741550.480000004</v>
        <stp/>
        <stp>EM_S_STM07_IS</stp>
        <stp>4</stp>
        <stp>002649.SZ</stp>
        <stp>61</stp>
        <stp>12/31/2012</stp>
        <stp>1</stp>
        <tr r="H1119" s="2"/>
      </tp>
      <tp>
        <v>219530952.91</v>
        <stp/>
        <stp>EM_S_STM07_IS</stp>
        <stp>4</stp>
        <stp>000650.SZ</stp>
        <stp>61</stp>
        <stp>12/31/2010</stp>
        <stp>1</stp>
        <tr r="D220" s="2"/>
      </tp>
      <tp>
        <v>175837832.96000001</v>
        <stp/>
        <stp>EM_S_STM07_IS</stp>
        <stp>4</stp>
        <stp>002650.SZ</stp>
        <stp>61</stp>
        <stp>12/31/2012</stp>
        <stp>1</stp>
        <tr r="H1120" s="2"/>
      </tp>
      <tp>
        <v>4275721624.27</v>
        <stp/>
        <stp>EM_S_STM07_IS</stp>
        <stp>4</stp>
        <stp>000651.SZ</stp>
        <stp>61</stp>
        <stp>12/31/2010</stp>
        <stp>1</stp>
        <tr r="D221" s="2"/>
      </tp>
      <tp>
        <v>292989114.14999998</v>
        <stp/>
        <stp>EM_S_STM07_IS</stp>
        <stp>4</stp>
        <stp>002651.SZ</stp>
        <stp>61</stp>
        <stp>12/31/2012</stp>
        <stp>1</stp>
        <tr r="H1121" s="2"/>
      </tp>
      <tp>
        <v>286430328.25</v>
        <stp/>
        <stp>EM_S_STM07_IS</stp>
        <stp>4</stp>
        <stp>000652.SZ</stp>
        <stp>61</stp>
        <stp>12/31/2010</stp>
        <stp>1</stp>
        <tr r="D222" s="2"/>
      </tp>
      <tp>
        <v>41246963.609999999</v>
        <stp/>
        <stp>EM_S_STM07_IS</stp>
        <stp>4</stp>
        <stp>002652.SZ</stp>
        <stp>61</stp>
        <stp>12/31/2012</stp>
        <stp>1</stp>
        <tr r="H1122" s="2"/>
      </tp>
      <tp>
        <v>443060913.74000001</v>
        <stp/>
        <stp>EM_S_STM07_IS</stp>
        <stp>4</stp>
        <stp>002653.SZ</stp>
        <stp>61</stp>
        <stp>12/31/2012</stp>
        <stp>1</stp>
        <tr r="H1123" s="2"/>
      </tp>
      <tp>
        <v>38485550.700000003</v>
        <stp/>
        <stp>EM_S_STM07_IS</stp>
        <stp>4</stp>
        <stp>002654.SZ</stp>
        <stp>61</stp>
        <stp>12/31/2012</stp>
        <stp>1</stp>
        <tr r="H1124" s="2"/>
      </tp>
      <tp>
        <v>491491234.12</v>
        <stp/>
        <stp>EM_S_STM07_IS</stp>
        <stp>4</stp>
        <stp>000655.SZ</stp>
        <stp>61</stp>
        <stp>12/31/2010</stp>
        <stp>1</stp>
        <tr r="D223" s="2"/>
      </tp>
      <tp>
        <v>43585883.119999997</v>
        <stp/>
        <stp>EM_S_STM07_IS</stp>
        <stp>4</stp>
        <stp>002655.SZ</stp>
        <stp>61</stp>
        <stp>12/31/2012</stp>
        <stp>1</stp>
        <tr r="H1125" s="2"/>
      </tp>
      <tp>
        <v>23848478.93</v>
        <stp/>
        <stp>EM_S_STM07_IS</stp>
        <stp>4</stp>
        <stp>000656.SZ</stp>
        <stp>61</stp>
        <stp>12/31/2010</stp>
        <stp>1</stp>
        <tr r="D224" s="2"/>
      </tp>
      <tp>
        <v>176843122.22999999</v>
        <stp/>
        <stp>EM_S_STM07_IS</stp>
        <stp>4</stp>
        <stp>002656.SZ</stp>
        <stp>61</stp>
        <stp>12/31/2012</stp>
        <stp>1</stp>
        <tr r="H1126" s="2"/>
      </tp>
      <tp>
        <v>7656533.7300000004</v>
        <stp/>
        <stp>EM_S_STM07_IS</stp>
        <stp>4</stp>
        <stp>000657.SZ</stp>
        <stp>61</stp>
        <stp>12/31/2010</stp>
        <stp>1</stp>
        <tr r="D225" s="2"/>
      </tp>
      <tp>
        <v>63372945.759999998</v>
        <stp/>
        <stp>EM_S_STM07_IS</stp>
        <stp>4</stp>
        <stp>002657.SZ</stp>
        <stp>61</stp>
        <stp>12/31/2012</stp>
        <stp>1</stp>
        <tr r="H1127" s="2"/>
      </tp>
      <tp>
        <v>99858615.730000004</v>
        <stp/>
        <stp>EM_S_STM07_IS</stp>
        <stp>4</stp>
        <stp>002658.SZ</stp>
        <stp>61</stp>
        <stp>12/31/2012</stp>
        <stp>1</stp>
        <tr r="H1128" s="2"/>
      </tp>
      <tp>
        <v>144853992.99000001</v>
        <stp/>
        <stp>EM_S_STM07_IS</stp>
        <stp>4</stp>
        <stp>000659.SZ</stp>
        <stp>61</stp>
        <stp>12/31/2010</stp>
        <stp>1</stp>
        <tr r="D226" s="2"/>
      </tp>
      <tp>
        <v>44873565.490000002</v>
        <stp/>
        <stp>EM_S_STM07_IS</stp>
        <stp>4</stp>
        <stp>002659.SZ</stp>
        <stp>61</stp>
        <stp>12/31/2012</stp>
        <stp>1</stp>
        <tr r="H1129" s="2"/>
      </tp>
      <tp>
        <v>-87760205.150000006</v>
        <stp/>
        <stp>EM_S_STM07_IS</stp>
        <stp>4</stp>
        <stp>600680.SH</stp>
        <stp>61</stp>
        <stp>12/31/2010</stp>
        <stp>1</stp>
        <tr r="D2440" s="2"/>
      </tp>
      <tp>
        <v>29201802.199999999</v>
        <stp/>
        <stp>EM_S_STM07_IS</stp>
        <stp>4</stp>
        <stp>600681.SH</stp>
        <stp>61</stp>
        <stp>12/31/2010</stp>
        <stp>1</stp>
        <tr r="D2441" s="2"/>
      </tp>
      <tp>
        <v>72511743.329999998</v>
        <stp/>
        <stp>EM_S_STM07_IS</stp>
        <stp>4</stp>
        <stp>600682.SH</stp>
        <stp>61</stp>
        <stp>12/31/2010</stp>
        <stp>1</stp>
        <tr r="D2442" s="2"/>
      </tp>
      <tp>
        <v>268866139.72000003</v>
        <stp/>
        <stp>EM_S_STM07_IS</stp>
        <stp>4</stp>
        <stp>600683.SH</stp>
        <stp>61</stp>
        <stp>12/31/2010</stp>
        <stp>1</stp>
        <tr r="D2443" s="2"/>
      </tp>
      <tp>
        <v>131679017.93000001</v>
        <stp/>
        <stp>EM_S_STM07_IS</stp>
        <stp>4</stp>
        <stp>600684.SH</stp>
        <stp>61</stp>
        <stp>12/31/2010</stp>
        <stp>1</stp>
        <tr r="D2444" s="2"/>
      </tp>
      <tp>
        <v>707736792.52999997</v>
        <stp/>
        <stp>EM_S_STM07_IS</stp>
        <stp>4</stp>
        <stp>600685.SH</stp>
        <stp>61</stp>
        <stp>12/31/2010</stp>
        <stp>1</stp>
        <tr r="D2445" s="2"/>
      </tp>
      <tp>
        <v>234655481.99000001</v>
        <stp/>
        <stp>EM_S_STM07_IS</stp>
        <stp>4</stp>
        <stp>600686.SH</stp>
        <stp>61</stp>
        <stp>12/31/2010</stp>
        <stp>1</stp>
        <tr r="D2446" s="2"/>
      </tp>
      <tp>
        <v>96010820.159999996</v>
        <stp/>
        <stp>EM_S_STM07_IS</stp>
        <stp>4</stp>
        <stp>603686.SH</stp>
        <stp>61</stp>
        <stp>12/31/2013</stp>
        <stp>1</stp>
        <tr r="J2991" s="2"/>
      </tp>
      <tp>
        <v>2073113.69</v>
        <stp/>
        <stp>EM_S_STM07_IS</stp>
        <stp>4</stp>
        <stp>600687.SH</stp>
        <stp>61</stp>
        <stp>12/31/2010</stp>
        <stp>1</stp>
        <tr r="D2447" s="2"/>
      </tp>
      <tp>
        <v>2703734000</v>
        <stp/>
        <stp>EM_S_STM07_IS</stp>
        <stp>4</stp>
        <stp>600688.SH</stp>
        <stp>61</stp>
        <stp>12/31/2010</stp>
        <stp>1</stp>
        <tr r="D2448" s="2"/>
      </tp>
      <tp>
        <v>1784428782.8800001</v>
        <stp/>
        <stp>EM_S_STM07_IS</stp>
        <stp>4</stp>
        <stp>601688.SH</stp>
        <stp>61</stp>
        <stp>12/31/2011</stp>
        <stp>1</stp>
        <tr r="F2790" s="2"/>
      </tp>
      <tp>
        <v>78240677.150000006</v>
        <stp/>
        <stp>EM_S_STM07_IS</stp>
        <stp>4</stp>
        <stp>603688.SH</stp>
        <stp>61</stp>
        <stp>12/31/2013</stp>
        <stp>1</stp>
        <tr r="J2992" s="2"/>
      </tp>
      <tp>
        <v>15614452.210000001</v>
        <stp/>
        <stp>EM_S_STM07_IS</stp>
        <stp>4</stp>
        <stp>600689.SH</stp>
        <stp>61</stp>
        <stp>12/31/2010</stp>
        <stp>1</stp>
        <tr r="D2449" s="2"/>
      </tp>
      <tp>
        <v>205693018.16</v>
        <stp/>
        <stp>EM_S_STM07_IS</stp>
        <stp>4</stp>
        <stp>601689.SH</stp>
        <stp>61</stp>
        <stp>12/31/2011</stp>
        <stp>1</stp>
        <tr r="F2791" s="2"/>
      </tp>
      <tp>
        <v>95407398.189999998</v>
        <stp/>
        <stp>EM_S_STM07_IS</stp>
        <stp>4</stp>
        <stp>603689.SH</stp>
        <stp>61</stp>
        <stp>12/31/2013</stp>
        <stp>1</stp>
        <tr r="J2993" s="2"/>
      </tp>
      <tp>
        <v>2034594665.8399999</v>
        <stp/>
        <stp>EM_S_STM07_IS</stp>
        <stp>4</stp>
        <stp>600690.SH</stp>
        <stp>61</stp>
        <stp>12/31/2010</stp>
        <stp>1</stp>
        <tr r="D2450" s="2"/>
      </tp>
      <tp>
        <v>24945984.989999998</v>
        <stp/>
        <stp>EM_S_STM07_IS</stp>
        <stp>4</stp>
        <stp>603690.SH</stp>
        <stp>61</stp>
        <stp>12/31/2013</stp>
        <stp>1</stp>
        <tr r="J2994" s="2"/>
      </tp>
      <tp>
        <v>2732811.88</v>
        <stp/>
        <stp>EM_S_STM07_IS</stp>
        <stp>4</stp>
        <stp>600691.SH</stp>
        <stp>61</stp>
        <stp>12/31/2010</stp>
        <stp>1</stp>
        <tr r="D2451" s="2"/>
      </tp>
      <tp>
        <v>-70716606.099999994</v>
        <stp/>
        <stp>EM_S_STM07_IS</stp>
        <stp>4</stp>
        <stp>600692.SH</stp>
        <stp>61</stp>
        <stp>12/31/2010</stp>
        <stp>1</stp>
        <tr r="D2452" s="2"/>
      </tp>
      <tp>
        <v>100893743.15000001</v>
        <stp/>
        <stp>EM_S_STM07_IS</stp>
        <stp>4</stp>
        <stp>600693.SH</stp>
        <stp>61</stp>
        <stp>12/31/2010</stp>
        <stp>1</stp>
        <tr r="D2453" s="2"/>
      </tp>
      <tp>
        <v>121782154.45</v>
        <stp/>
        <stp>EM_S_STM07_IS</stp>
        <stp>4</stp>
        <stp>600694.SH</stp>
        <stp>61</stp>
        <stp>12/31/2010</stp>
        <stp>1</stp>
        <tr r="D2454" s="2"/>
      </tp>
      <tp>
        <v>12769178.970000001</v>
        <stp/>
        <stp>EM_S_STM07_IS</stp>
        <stp>4</stp>
        <stp>600695.SH</stp>
        <stp>61</stp>
        <stp>12/31/2010</stp>
        <stp>1</stp>
        <tr r="D2455" s="2"/>
      </tp>
      <tp>
        <v>5702986.21</v>
        <stp/>
        <stp>EM_S_STM07_IS</stp>
        <stp>4</stp>
        <stp>600696.SH</stp>
        <stp>61</stp>
        <stp>12/31/2010</stp>
        <stp>1</stp>
        <tr r="D2456" s="2"/>
      </tp>
      <tp>
        <v>52691870.109999999</v>
        <stp/>
        <stp>EM_S_STM07_IS</stp>
        <stp>4</stp>
        <stp>603696.SH</stp>
        <stp>61</stp>
        <stp>12/31/2013</stp>
        <stp>1</stp>
        <tr r="J2995" s="2"/>
      </tp>
      <tp>
        <v>131912742.38</v>
        <stp/>
        <stp>EM_S_STM07_IS</stp>
        <stp>4</stp>
        <stp>600697.SH</stp>
        <stp>61</stp>
        <stp>12/31/2010</stp>
        <stp>1</stp>
        <tr r="D2457" s="2"/>
      </tp>
      <tp>
        <v>-66346880.689999998</v>
        <stp/>
        <stp>EM_S_STM07_IS</stp>
        <stp>4</stp>
        <stp>600698.SH</stp>
        <stp>61</stp>
        <stp>12/31/2010</stp>
        <stp>1</stp>
        <tr r="D2458" s="2"/>
      </tp>
      <tp>
        <v>228337755.94</v>
        <stp/>
        <stp>EM_S_STM07_IS</stp>
        <stp>4</stp>
        <stp>603698.SH</stp>
        <stp>61</stp>
        <stp>12/31/2013</stp>
        <stp>1</stp>
        <tr r="J2996" s="2"/>
      </tp>
      <tp>
        <v>112178837.11</v>
        <stp/>
        <stp>EM_S_STM07_IS</stp>
        <stp>4</stp>
        <stp>600699.SH</stp>
        <stp>61</stp>
        <stp>12/31/2010</stp>
        <stp>1</stp>
        <tr r="D2459" s="2"/>
      </tp>
      <tp>
        <v>3835932001.52</v>
        <stp/>
        <stp>EM_S_STM07_IS</stp>
        <stp>4</stp>
        <stp>601699.SH</stp>
        <stp>61</stp>
        <stp>12/31/2011</stp>
        <stp>1</stp>
        <tr r="F2792" s="2"/>
      </tp>
      <tp>
        <v>471532258.04000002</v>
        <stp/>
        <stp>EM_S_STM07_IS</stp>
        <stp>4</stp>
        <stp>603699.SH</stp>
        <stp>61</stp>
        <stp>12/31/2013</stp>
        <stp>1</stp>
        <tr r="J2997" s="2"/>
      </tp>
      <tp>
        <v>1787757947</v>
        <stp/>
        <stp>EM_S_STM07_IS</stp>
        <stp>4</stp>
        <stp>600660.SH</stp>
        <stp>61</stp>
        <stp>12/31/2010</stp>
        <stp>1</stp>
        <tr r="D2423" s="2"/>
      </tp>
      <tp>
        <v>93817879.510000005</v>
        <stp/>
        <stp>EM_S_STM07_IS</stp>
        <stp>4</stp>
        <stp>603660.SH</stp>
        <stp>61</stp>
        <stp>12/31/2013</stp>
        <stp>1</stp>
        <tr r="J2986" s="2"/>
      </tp>
      <tp>
        <v>6502023.9000000004</v>
        <stp/>
        <stp>EM_S_STM07_IS</stp>
        <stp>4</stp>
        <stp>600661.SH</stp>
        <stp>61</stp>
        <stp>12/31/2010</stp>
        <stp>1</stp>
        <tr r="D2424" s="2"/>
      </tp>
      <tp>
        <v>110142173.18000001</v>
        <stp/>
        <stp>EM_S_STM07_IS</stp>
        <stp>4</stp>
        <stp>600662.SH</stp>
        <stp>61</stp>
        <stp>12/31/2010</stp>
        <stp>1</stp>
        <tr r="D2425" s="2"/>
      </tp>
      <tp>
        <v>1191710282.22</v>
        <stp/>
        <stp>EM_S_STM07_IS</stp>
        <stp>4</stp>
        <stp>600663.SH</stp>
        <stp>61</stp>
        <stp>12/31/2010</stp>
        <stp>1</stp>
        <tr r="D2426" s="2"/>
      </tp>
      <tp>
        <v>35640748.549999997</v>
        <stp/>
        <stp>EM_S_STM07_IS</stp>
        <stp>4</stp>
        <stp>603663.SH</stp>
        <stp>61</stp>
        <stp>12/31/2013</stp>
        <stp>1</stp>
        <tr r="J2987" s="2"/>
      </tp>
      <tp>
        <v>1130244886.4300001</v>
        <stp/>
        <stp>EM_S_STM07_IS</stp>
        <stp>4</stp>
        <stp>600664.SH</stp>
        <stp>61</stp>
        <stp>12/31/2010</stp>
        <stp>1</stp>
        <tr r="D2427" s="2"/>
      </tp>
      <tp>
        <v>189550086.63</v>
        <stp/>
        <stp>EM_S_STM07_IS</stp>
        <stp>4</stp>
        <stp>600665.SH</stp>
        <stp>61</stp>
        <stp>12/31/2010</stp>
        <stp>1</stp>
        <tr r="D2428" s="2"/>
      </tp>
      <tp>
        <v>41757341.700000003</v>
        <stp/>
        <stp>EM_S_STM07_IS</stp>
        <stp>4</stp>
        <stp>600666.SH</stp>
        <stp>61</stp>
        <stp>12/31/2010</stp>
        <stp>1</stp>
        <tr r="D2429" s="2"/>
      </tp>
      <tp>
        <v>1846533699.3800001</v>
        <stp/>
        <stp>EM_S_STM07_IS</stp>
        <stp>4</stp>
        <stp>601666.SH</stp>
        <stp>61</stp>
        <stp>12/31/2011</stp>
        <stp>1</stp>
        <tr r="F2785" s="2"/>
      </tp>
      <tp>
        <v>85773318.390000001</v>
        <stp/>
        <stp>EM_S_STM07_IS</stp>
        <stp>4</stp>
        <stp>600667.SH</stp>
        <stp>61</stp>
        <stp>12/31/2010</stp>
        <stp>1</stp>
        <tr r="D2430" s="2"/>
      </tp>
      <tp>
        <v>79869280.010000005</v>
        <stp/>
        <stp>EM_S_STM07_IS</stp>
        <stp>4</stp>
        <stp>603667.SH</stp>
        <stp>61</stp>
        <stp>12/31/2013</stp>
        <stp>1</stp>
        <tr r="J2988" s="2"/>
      </tp>
      <tp>
        <v>132795774.05</v>
        <stp/>
        <stp>EM_S_STM07_IS</stp>
        <stp>4</stp>
        <stp>600668.SH</stp>
        <stp>61</stp>
        <stp>12/31/2010</stp>
        <stp>1</stp>
        <tr r="D2431" s="2"/>
      </tp>
      <tp>
        <v>13536971000</v>
        <stp/>
        <stp>EM_S_STM07_IS</stp>
        <stp>4</stp>
        <stp>601668.SH</stp>
        <stp>61</stp>
        <stp>12/31/2011</stp>
        <stp>1</stp>
        <tr r="F2786" s="2"/>
      </tp>
      <tp>
        <v>3619081683.5700002</v>
        <stp/>
        <stp>EM_S_STM07_IS</stp>
        <stp>4</stp>
        <stp>601669.SH</stp>
        <stp>61</stp>
        <stp>12/31/2011</stp>
        <stp>1</stp>
        <tr r="F2787" s="2"/>
      </tp>
      <tp>
        <v>114798522.2</v>
        <stp/>
        <stp>EM_S_STM07_IS</stp>
        <stp>4</stp>
        <stp>603669.SH</stp>
        <stp>61</stp>
        <stp>12/31/2013</stp>
        <stp>1</stp>
        <tr r="J2989" s="2"/>
      </tp>
      <tp>
        <v>-8829625.0500000007</v>
        <stp/>
        <stp>EM_S_STM07_IS</stp>
        <stp>4</stp>
        <stp>600671.SH</stp>
        <stp>61</stp>
        <stp>12/31/2010</stp>
        <stp>1</stp>
        <tr r="D2432" s="2"/>
      </tp>
      <tp>
        <v>248164035.44</v>
        <stp/>
        <stp>EM_S_STM07_IS</stp>
        <stp>4</stp>
        <stp>600673.SH</stp>
        <stp>61</stp>
        <stp>12/31/2010</stp>
        <stp>1</stp>
        <tr r="D2433" s="2"/>
      </tp>
      <tp>
        <v>340490409.04000002</v>
        <stp/>
        <stp>EM_S_STM07_IS</stp>
        <stp>4</stp>
        <stp>600674.SH</stp>
        <stp>61</stp>
        <stp>12/31/2010</stp>
        <stp>1</stp>
        <tr r="D2434" s="2"/>
      </tp>
      <tp>
        <v>704548146.75</v>
        <stp/>
        <stp>EM_S_STM07_IS</stp>
        <stp>4</stp>
        <stp>600675.SH</stp>
        <stp>61</stp>
        <stp>12/31/2010</stp>
        <stp>1</stp>
        <tr r="D2435" s="2"/>
      </tp>
      <tp>
        <v>173325426.03999999</v>
        <stp/>
        <stp>EM_S_STM07_IS</stp>
        <stp>4</stp>
        <stp>600676.SH</stp>
        <stp>61</stp>
        <stp>12/31/2010</stp>
        <stp>1</stp>
        <tr r="D2436" s="2"/>
      </tp>
      <tp>
        <v>115953551.66</v>
        <stp/>
        <stp>EM_S_STM07_IS</stp>
        <stp>4</stp>
        <stp>600677.SH</stp>
        <stp>61</stp>
        <stp>12/31/2010</stp>
        <stp>1</stp>
        <tr r="D2437" s="2"/>
      </tp>
      <tp>
        <v>256174341.53</v>
        <stp/>
        <stp>EM_S_STM07_IS</stp>
        <stp>4</stp>
        <stp>601677.SH</stp>
        <stp>61</stp>
        <stp>12/31/2011</stp>
        <stp>1</stp>
        <tr r="F2788" s="2"/>
      </tp>
      <tp>
        <v>-587343990.94000006</v>
        <stp/>
        <stp>EM_S_STM07_IS</stp>
        <stp>4</stp>
        <stp>600678.SH</stp>
        <stp>61</stp>
        <stp>12/31/2010</stp>
        <stp>1</stp>
        <tr r="D2438" s="2"/>
      </tp>
      <tp>
        <v>608806138.88</v>
        <stp/>
        <stp>EM_S_STM07_IS</stp>
        <stp>4</stp>
        <stp>601678.SH</stp>
        <stp>61</stp>
        <stp>12/31/2011</stp>
        <stp>1</stp>
        <tr r="F2789" s="2"/>
      </tp>
      <tp>
        <v>120897306.28</v>
        <stp/>
        <stp>EM_S_STM07_IS</stp>
        <stp>4</stp>
        <stp>603678.SH</stp>
        <stp>61</stp>
        <stp>12/31/2013</stp>
        <stp>1</stp>
        <tr r="J2990" s="2"/>
      </tp>
      <tp>
        <v>7464372.2300000004</v>
        <stp/>
        <stp>EM_S_STM07_IS</stp>
        <stp>4</stp>
        <stp>600679.SH</stp>
        <stp>61</stp>
        <stp>12/31/2010</stp>
        <stp>1</stp>
        <tr r="D2439" s="2"/>
      </tp>
      <tp>
        <v>-14494056.210000001</v>
        <stp/>
        <stp>EM_S_STM07_IS</stp>
        <stp>4</stp>
        <stp>600640.SH</stp>
        <stp>61</stp>
        <stp>12/31/2010</stp>
        <stp>1</stp>
        <tr r="D2406" s="2"/>
      </tp>
      <tp>
        <v>243087313.52000001</v>
        <stp/>
        <stp>EM_S_STM07_IS</stp>
        <stp>4</stp>
        <stp>600641.SH</stp>
        <stp>61</stp>
        <stp>12/31/2010</stp>
        <stp>1</stp>
        <tr r="D2407" s="2"/>
      </tp>
      <tp>
        <v>1371603872.1400001</v>
        <stp/>
        <stp>EM_S_STM07_IS</stp>
        <stp>4</stp>
        <stp>600642.SH</stp>
        <stp>61</stp>
        <stp>12/31/2010</stp>
        <stp>1</stp>
        <tr r="D2408" s="2"/>
      </tp>
      <tp>
        <v>104916836.37</v>
        <stp/>
        <stp>EM_S_STM07_IS</stp>
        <stp>4</stp>
        <stp>600643.SH</stp>
        <stp>61</stp>
        <stp>12/31/2010</stp>
        <stp>1</stp>
        <tr r="D2409" s="2"/>
      </tp>
      <tp>
        <v>62665371.159999996</v>
        <stp/>
        <stp>EM_S_STM07_IS</stp>
        <stp>4</stp>
        <stp>600644.SH</stp>
        <stp>61</stp>
        <stp>12/31/2010</stp>
        <stp>1</stp>
        <tr r="D2410" s="2"/>
      </tp>
      <tp>
        <v>8380451.2800000003</v>
        <stp/>
        <stp>EM_S_STM07_IS</stp>
        <stp>4</stp>
        <stp>600645.SH</stp>
        <stp>61</stp>
        <stp>12/31/2010</stp>
        <stp>1</stp>
        <tr r="D2411" s="2"/>
      </tp>
      <tp>
        <v>18938223.120000001</v>
        <stp/>
        <stp>EM_S_STM07_IS</stp>
        <stp>4</stp>
        <stp>600647.SH</stp>
        <stp>61</stp>
        <stp>12/31/2010</stp>
        <stp>1</stp>
        <tr r="D2412" s="2"/>
      </tp>
      <tp>
        <v>662375094.67999995</v>
        <stp/>
        <stp>EM_S_STM07_IS</stp>
        <stp>4</stp>
        <stp>600648.SH</stp>
        <stp>61</stp>
        <stp>12/31/2010</stp>
        <stp>1</stp>
        <tr r="D2413" s="2"/>
      </tp>
      <tp>
        <v>849206611.66999996</v>
        <stp/>
        <stp>EM_S_STM07_IS</stp>
        <stp>4</stp>
        <stp>600649.SH</stp>
        <stp>61</stp>
        <stp>12/31/2010</stp>
        <stp>1</stp>
        <tr r="D2414" s="2"/>
      </tp>
      <tp>
        <v>284207585.88999999</v>
        <stp/>
        <stp>EM_S_STM07_IS</stp>
        <stp>4</stp>
        <stp>600650.SH</stp>
        <stp>61</stp>
        <stp>12/31/2010</stp>
        <stp>1</stp>
        <tr r="D2415" s="2"/>
      </tp>
      <tp>
        <v>92965117.079999998</v>
        <stp/>
        <stp>EM_S_STM07_IS</stp>
        <stp>4</stp>
        <stp>600651.SH</stp>
        <stp>61</stp>
        <stp>12/31/2010</stp>
        <stp>1</stp>
        <tr r="D2416" s="2"/>
      </tp>
      <tp>
        <v>22349165.890000001</v>
        <stp/>
        <stp>EM_S_STM07_IS</stp>
        <stp>4</stp>
        <stp>600652.SH</stp>
        <stp>61</stp>
        <stp>12/31/2010</stp>
        <stp>1</stp>
        <tr r="D2417" s="2"/>
      </tp>
      <tp>
        <v>61176012.210000001</v>
        <stp/>
        <stp>EM_S_STM07_IS</stp>
        <stp>4</stp>
        <stp>600653.SH</stp>
        <stp>61</stp>
        <stp>12/31/2010</stp>
        <stp>1</stp>
        <tr r="D2418" s="2"/>
      </tp>
      <tp>
        <v>108058290.93000001</v>
        <stp/>
        <stp>EM_S_STM07_IS</stp>
        <stp>4</stp>
        <stp>600654.SH</stp>
        <stp>61</stp>
        <stp>12/31/2010</stp>
        <stp>1</stp>
        <tr r="D2419" s="2"/>
      </tp>
      <tp>
        <v>672732852.69000006</v>
        <stp/>
        <stp>EM_S_STM07_IS</stp>
        <stp>4</stp>
        <stp>600655.SH</stp>
        <stp>61</stp>
        <stp>12/31/2010</stp>
        <stp>1</stp>
        <tr r="D2420" s="2"/>
      </tp>
      <tp>
        <v>418445650.06999999</v>
        <stp/>
        <stp>EM_S_STM07_IS</stp>
        <stp>4</stp>
        <stp>600657.SH</stp>
        <stp>61</stp>
        <stp>12/31/2010</stp>
        <stp>1</stp>
        <tr r="D2421" s="2"/>
      </tp>
      <tp>
        <v>365147580.44</v>
        <stp/>
        <stp>EM_S_STM07_IS</stp>
        <stp>4</stp>
        <stp>600658.SH</stp>
        <stp>61</stp>
        <stp>12/31/2010</stp>
        <stp>1</stp>
        <tr r="D2422" s="2"/>
      </tp>
      <tp>
        <v>124075188.27</v>
        <stp/>
        <stp>EM_S_STM07_IS</stp>
        <stp>4</stp>
        <stp>603658.SH</stp>
        <stp>61</stp>
        <stp>12/31/2013</stp>
        <stp>1</stp>
        <tr r="J2985" s="2"/>
      </tp>
      <tp>
        <v>165054964.93000001</v>
        <stp/>
        <stp>EM_S_STM07_IS</stp>
        <stp>4</stp>
        <stp>600620.SH</stp>
        <stp>61</stp>
        <stp>12/31/2010</stp>
        <stp>1</stp>
        <tr r="D2390" s="2"/>
      </tp>
      <tp>
        <v>112669298.45</v>
        <stp/>
        <stp>EM_S_STM07_IS</stp>
        <stp>4</stp>
        <stp>600621.SH</stp>
        <stp>61</stp>
        <stp>12/31/2010</stp>
        <stp>1</stp>
        <tr r="D2391" s="2"/>
      </tp>
      <tp>
        <v>337944170.38999999</v>
        <stp/>
        <stp>EM_S_STM07_IS</stp>
        <stp>4</stp>
        <stp>600622.SH</stp>
        <stp>61</stp>
        <stp>12/31/2010</stp>
        <stp>1</stp>
        <tr r="D2392" s="2"/>
      </tp>
      <tp>
        <v>290591993.18000001</v>
        <stp/>
        <stp>EM_S_STM07_IS</stp>
        <stp>4</stp>
        <stp>600623.SH</stp>
        <stp>61</stp>
        <stp>12/31/2010</stp>
        <stp>1</stp>
        <tr r="D2393" s="2"/>
      </tp>
      <tp>
        <v>20439569.050000001</v>
        <stp/>
        <stp>EM_S_STM07_IS</stp>
        <stp>4</stp>
        <stp>600624.SH</stp>
        <stp>61</stp>
        <stp>12/31/2010</stp>
        <stp>1</stp>
        <tr r="D2394" s="2"/>
      </tp>
      <tp>
        <v>201394351.71000001</v>
        <stp/>
        <stp>EM_S_STM07_IS</stp>
        <stp>4</stp>
        <stp>600626.SH</stp>
        <stp>61</stp>
        <stp>12/31/2010</stp>
        <stp>1</stp>
        <tr r="D2395" s="2"/>
      </tp>
      <tp>
        <v>198648517.88</v>
        <stp/>
        <stp>EM_S_STM07_IS</stp>
        <stp>4</stp>
        <stp>600628.SH</stp>
        <stp>61</stp>
        <stp>12/31/2010</stp>
        <stp>1</stp>
        <tr r="D2396" s="2"/>
      </tp>
      <tp>
        <v>18331000000</v>
        <stp/>
        <stp>EM_S_STM07_IS</stp>
        <stp>4</stp>
        <stp>601628.SH</stp>
        <stp>61</stp>
        <stp>12/31/2011</stp>
        <stp>1</stp>
        <tr r="F2782" s="2"/>
      </tp>
      <tp>
        <v>40056084.399999999</v>
        <stp/>
        <stp>EM_S_STM07_IS</stp>
        <stp>4</stp>
        <stp>603628.SH</stp>
        <stp>61</stp>
        <stp>12/31/2013</stp>
        <stp>1</stp>
        <tr r="J2981" s="2"/>
      </tp>
      <tp>
        <v>72164726.219999999</v>
        <stp/>
        <stp>EM_S_STM07_IS</stp>
        <stp>4</stp>
        <stp>600629.SH</stp>
        <stp>61</stp>
        <stp>12/31/2010</stp>
        <stp>1</stp>
        <tr r="D2397" s="2"/>
      </tp>
      <tp>
        <v>57541669.399999999</v>
        <stp/>
        <stp>EM_S_STM07_IS</stp>
        <stp>4</stp>
        <stp>600630.SH</stp>
        <stp>61</stp>
        <stp>12/31/2010</stp>
        <stp>1</stp>
        <tr r="D2398" s="2"/>
      </tp>
      <tp>
        <v>2484359.1</v>
        <stp/>
        <stp>EM_S_STM07_IS</stp>
        <stp>4</stp>
        <stp>600633.SH</stp>
        <stp>61</stp>
        <stp>12/31/2010</stp>
        <stp>1</stp>
        <tr r="D2399" s="2"/>
      </tp>
      <tp>
        <v>3426195112.7800002</v>
        <stp/>
        <stp>EM_S_STM07_IS</stp>
        <stp>4</stp>
        <stp>601633.SH</stp>
        <stp>61</stp>
        <stp>12/31/2011</stp>
        <stp>1</stp>
        <tr r="F2783" s="2"/>
      </tp>
      <tp>
        <v>48841482.060000002</v>
        <stp/>
        <stp>EM_S_STM07_IS</stp>
        <stp>4</stp>
        <stp>603633.SH</stp>
        <stp>61</stp>
        <stp>12/31/2013</stp>
        <stp>1</stp>
        <tr r="J2982" s="2"/>
      </tp>
      <tp>
        <v>-1388341.28</v>
        <stp/>
        <stp>EM_S_STM07_IS</stp>
        <stp>4</stp>
        <stp>600634.SH</stp>
        <stp>61</stp>
        <stp>12/31/2010</stp>
        <stp>1</stp>
        <tr r="D2400" s="2"/>
      </tp>
      <tp>
        <v>314882157.56999999</v>
        <stp/>
        <stp>EM_S_STM07_IS</stp>
        <stp>4</stp>
        <stp>600635.SH</stp>
        <stp>61</stp>
        <stp>12/31/2010</stp>
        <stp>1</stp>
        <tr r="D2401" s="2"/>
      </tp>
      <tp>
        <v>45988931.979999997</v>
        <stp/>
        <stp>EM_S_STM07_IS</stp>
        <stp>4</stp>
        <stp>600636.SH</stp>
        <stp>61</stp>
        <stp>12/31/2010</stp>
        <stp>1</stp>
        <tr r="D2402" s="2"/>
      </tp>
      <tp>
        <v>208236246.80000001</v>
        <stp/>
        <stp>EM_S_STM07_IS</stp>
        <stp>4</stp>
        <stp>601636.SH</stp>
        <stp>61</stp>
        <stp>12/31/2011</stp>
        <stp>1</stp>
        <tr r="F2784" s="2"/>
      </tp>
      <tp>
        <v>79494630.510000005</v>
        <stp/>
        <stp>EM_S_STM07_IS</stp>
        <stp>4</stp>
        <stp>603636.SH</stp>
        <stp>61</stp>
        <stp>12/31/2013</stp>
        <stp>1</stp>
        <tr r="J2983" s="2"/>
      </tp>
      <tp>
        <v>106181658.25</v>
        <stp/>
        <stp>EM_S_STM07_IS</stp>
        <stp>4</stp>
        <stp>600637.SH</stp>
        <stp>61</stp>
        <stp>12/31/2010</stp>
        <stp>1</stp>
        <tr r="D2403" s="2"/>
      </tp>
      <tp>
        <v>213085596.37</v>
        <stp/>
        <stp>EM_S_STM07_IS</stp>
        <stp>4</stp>
        <stp>600638.SH</stp>
        <stp>61</stp>
        <stp>12/31/2010</stp>
        <stp>1</stp>
        <tr r="D2404" s="2"/>
      </tp>
      <tp>
        <v>529584610.20999998</v>
        <stp/>
        <stp>EM_S_STM07_IS</stp>
        <stp>4</stp>
        <stp>600639.SH</stp>
        <stp>61</stp>
        <stp>12/31/2010</stp>
        <stp>1</stp>
        <tr r="D2405" s="2"/>
      </tp>
      <tp>
        <v>91877774.780000001</v>
        <stp/>
        <stp>EM_S_STM07_IS</stp>
        <stp>4</stp>
        <stp>603639.SH</stp>
        <stp>61</stp>
        <stp>12/31/2013</stp>
        <stp>1</stp>
        <tr r="J2984" s="2"/>
      </tp>
      <tp>
        <v>1520484350</v>
        <stp/>
        <stp>EM_S_STM07_IS</stp>
        <stp>4</stp>
        <stp>600600.SH</stp>
        <stp>61</stp>
        <stp>12/31/2010</stp>
        <stp>1</stp>
        <tr r="D2371" s="2"/>
      </tp>
      <tp>
        <v>237974000</v>
        <stp/>
        <stp>EM_S_STM07_IS</stp>
        <stp>4</stp>
        <stp>601600.SH</stp>
        <stp>61</stp>
        <stp>12/31/2011</stp>
        <stp>1</stp>
        <tr r="F2775" s="2"/>
      </tp>
      <tp>
        <v>59196397.840000004</v>
        <stp/>
        <stp>EM_S_STM07_IS</stp>
        <stp>4</stp>
        <stp>603600.SH</stp>
        <stp>61</stp>
        <stp>12/31/2013</stp>
        <stp>1</stp>
        <tr r="J2973" s="2"/>
      </tp>
      <tp>
        <v>240854661.38</v>
        <stp/>
        <stp>EM_S_STM07_IS</stp>
        <stp>4</stp>
        <stp>600601.SH</stp>
        <stp>61</stp>
        <stp>12/31/2010</stp>
        <stp>1</stp>
        <tr r="D2372" s="2"/>
      </tp>
      <tp>
        <v>8313000000</v>
        <stp/>
        <stp>EM_S_STM07_IS</stp>
        <stp>4</stp>
        <stp>601601.SH</stp>
        <stp>61</stp>
        <stp>12/31/2011</stp>
        <stp>1</stp>
        <tr r="F2776" s="2"/>
      </tp>
      <tp>
        <v>25586450.510000002</v>
        <stp/>
        <stp>EM_S_STM07_IS</stp>
        <stp>4</stp>
        <stp>603601.SH</stp>
        <stp>61</stp>
        <stp>12/31/2013</stp>
        <stp>1</stp>
        <tr r="J2974" s="2"/>
      </tp>
      <tp>
        <v>151726888.19999999</v>
        <stp/>
        <stp>EM_S_STM07_IS</stp>
        <stp>4</stp>
        <stp>600602.SH</stp>
        <stp>61</stp>
        <stp>12/31/2010</stp>
        <stp>1</stp>
        <tr r="D2373" s="2"/>
      </tp>
      <tp>
        <v>-5239425.4800000004</v>
        <stp/>
        <stp>EM_S_STM07_IS</stp>
        <stp>4</stp>
        <stp>600603.SH</stp>
        <stp>61</stp>
        <stp>12/31/2010</stp>
        <stp>1</stp>
        <tr r="D2374" s="2"/>
      </tp>
      <tp>
        <v>-91035784.150000006</v>
        <stp/>
        <stp>EM_S_STM07_IS</stp>
        <stp>4</stp>
        <stp>600604.SH</stp>
        <stp>61</stp>
        <stp>12/31/2010</stp>
        <stp>1</stp>
        <tr r="D2375" s="2"/>
      </tp>
      <tp>
        <v>4160596.52</v>
        <stp/>
        <stp>EM_S_STM07_IS</stp>
        <stp>4</stp>
        <stp>600605.SH</stp>
        <stp>61</stp>
        <stp>12/31/2010</stp>
        <stp>1</stp>
        <tr r="D2376" s="2"/>
      </tp>
      <tp>
        <v>225351705.88</v>
        <stp/>
        <stp>EM_S_STM07_IS</stp>
        <stp>4</stp>
        <stp>600606.SH</stp>
        <stp>61</stp>
        <stp>12/31/2010</stp>
        <stp>1</stp>
        <tr r="D2377" s="2"/>
      </tp>
      <tp>
        <v>62565749.420000002</v>
        <stp/>
        <stp>EM_S_STM07_IS</stp>
        <stp>4</stp>
        <stp>603606.SH</stp>
        <stp>61</stp>
        <stp>12/31/2013</stp>
        <stp>1</stp>
        <tr r="J2975" s="2"/>
      </tp>
      <tp>
        <v>2042238482.8399999</v>
        <stp/>
        <stp>EM_S_STM07_IS</stp>
        <stp>4</stp>
        <stp>601607.SH</stp>
        <stp>61</stp>
        <stp>12/31/2011</stp>
        <stp>1</stp>
        <tr r="F2777" s="2"/>
      </tp>
      <tp>
        <v>21171374.539999999</v>
        <stp/>
        <stp>EM_S_STM07_IS</stp>
        <stp>4</stp>
        <stp>600608.SH</stp>
        <stp>61</stp>
        <stp>12/31/2010</stp>
        <stp>1</stp>
        <tr r="D2378" s="2"/>
      </tp>
      <tp>
        <v>817503690.17999995</v>
        <stp/>
        <stp>EM_S_STM07_IS</stp>
        <stp>4</stp>
        <stp>601608.SH</stp>
        <stp>61</stp>
        <stp>12/31/2011</stp>
        <stp>1</stp>
        <tr r="F2778" s="2"/>
      </tp>
      <tp>
        <v>104054358</v>
        <stp/>
        <stp>EM_S_STM07_IS</stp>
        <stp>4</stp>
        <stp>603608.SH</stp>
        <stp>61</stp>
        <stp>12/31/2013</stp>
        <stp>1</stp>
        <tr r="J2976" s="2"/>
      </tp>
      <tp>
        <v>281307630.89999998</v>
        <stp/>
        <stp>EM_S_STM07_IS</stp>
        <stp>4</stp>
        <stp>600609.SH</stp>
        <stp>61</stp>
        <stp>12/31/2010</stp>
        <stp>1</stp>
        <tr r="D2379" s="2"/>
      </tp>
      <tp>
        <v>174178819.34</v>
        <stp/>
        <stp>EM_S_STM07_IS</stp>
        <stp>4</stp>
        <stp>603609.SH</stp>
        <stp>61</stp>
        <stp>12/31/2013</stp>
        <stp>1</stp>
        <tr r="J2977" s="2"/>
      </tp>
      <tp>
        <v>8869398.3599999994</v>
        <stp/>
        <stp>EM_S_STM07_IS</stp>
        <stp>4</stp>
        <stp>600610.SH</stp>
        <stp>61</stp>
        <stp>12/31/2010</stp>
        <stp>1</stp>
        <tr r="D2380" s="2"/>
      </tp>
      <tp>
        <v>530039770.83999997</v>
        <stp/>
        <stp>EM_S_STM07_IS</stp>
        <stp>4</stp>
        <stp>600611.SH</stp>
        <stp>61</stp>
        <stp>12/31/2010</stp>
        <stp>1</stp>
        <tr r="D2381" s="2"/>
      </tp>
      <tp>
        <v>385981959.36000001</v>
        <stp/>
        <stp>EM_S_STM07_IS</stp>
        <stp>4</stp>
        <stp>601611.SH</stp>
        <stp>61</stp>
        <stp>12/31/2011</stp>
        <stp>1</stp>
        <tr r="F2779" s="2"/>
      </tp>
      <tp>
        <v>85945864.069999993</v>
        <stp/>
        <stp>EM_S_STM07_IS</stp>
        <stp>4</stp>
        <stp>603611.SH</stp>
        <stp>61</stp>
        <stp>12/31/2013</stp>
        <stp>1</stp>
        <tr r="J2978" s="2"/>
      </tp>
      <tp>
        <v>292194058.10000002</v>
        <stp/>
        <stp>EM_S_STM07_IS</stp>
        <stp>4</stp>
        <stp>600612.SH</stp>
        <stp>61</stp>
        <stp>12/31/2010</stp>
        <stp>1</stp>
        <tr r="D2382" s="2"/>
      </tp>
      <tp>
        <v>5674003.2300000004</v>
        <stp/>
        <stp>EM_S_STM07_IS</stp>
        <stp>4</stp>
        <stp>600613.SH</stp>
        <stp>61</stp>
        <stp>12/31/2010</stp>
        <stp>1</stp>
        <tr r="D2383" s="2"/>
      </tp>
      <tp>
        <v>64675313.030000001</v>
        <stp/>
        <stp>EM_S_STM07_IS</stp>
        <stp>4</stp>
        <stp>600614.SH</stp>
        <stp>61</stp>
        <stp>12/31/2010</stp>
        <stp>1</stp>
        <tr r="D2384" s="2"/>
      </tp>
      <tp>
        <v>30194899</v>
        <stp/>
        <stp>EM_S_STM07_IS</stp>
        <stp>4</stp>
        <stp>600615.SH</stp>
        <stp>61</stp>
        <stp>12/31/2010</stp>
        <stp>1</stp>
        <tr r="D2385" s="2"/>
      </tp>
      <tp>
        <v>131388815.51000001</v>
        <stp/>
        <stp>EM_S_STM07_IS</stp>
        <stp>4</stp>
        <stp>600616.SH</stp>
        <stp>61</stp>
        <stp>12/31/2010</stp>
        <stp>1</stp>
        <tr r="D2386" s="2"/>
      </tp>
      <tp>
        <v>211098610.33000001</v>
        <stp/>
        <stp>EM_S_STM07_IS</stp>
        <stp>4</stp>
        <stp>601616.SH</stp>
        <stp>61</stp>
        <stp>12/31/2011</stp>
        <stp>1</stp>
        <tr r="F2780" s="2"/>
      </tp>
      <tp>
        <v>77678944.049999997</v>
        <stp/>
        <stp>EM_S_STM07_IS</stp>
        <stp>4</stp>
        <stp>603616.SH</stp>
        <stp>61</stp>
        <stp>12/31/2013</stp>
        <stp>1</stp>
        <tr r="J2979" s="2"/>
      </tp>
      <tp>
        <v>16743315.35</v>
        <stp/>
        <stp>EM_S_STM07_IS</stp>
        <stp>4</stp>
        <stp>600617.SH</stp>
        <stp>61</stp>
        <stp>12/31/2010</stp>
        <stp>1</stp>
        <tr r="D2387" s="2"/>
      </tp>
      <tp>
        <v>141371791.68000001</v>
        <stp/>
        <stp>EM_S_STM07_IS</stp>
        <stp>4</stp>
        <stp>600618.SH</stp>
        <stp>61</stp>
        <stp>12/31/2010</stp>
        <stp>1</stp>
        <tr r="D2388" s="2"/>
      </tp>
      <tp>
        <v>4243424000</v>
        <stp/>
        <stp>EM_S_STM07_IS</stp>
        <stp>4</stp>
        <stp>601618.SH</stp>
        <stp>61</stp>
        <stp>12/31/2011</stp>
        <stp>1</stp>
        <tr r="F2781" s="2"/>
      </tp>
      <tp>
        <v>96616042.049999997</v>
        <stp/>
        <stp>EM_S_STM07_IS</stp>
        <stp>4</stp>
        <stp>603618.SH</stp>
        <stp>61</stp>
        <stp>12/31/2013</stp>
        <stp>1</stp>
        <tr r="J2980" s="2"/>
      </tp>
      <tp>
        <v>143882027.06999999</v>
        <stp/>
        <stp>EM_S_STM07_IS</stp>
        <stp>4</stp>
        <stp>600619.SH</stp>
        <stp>61</stp>
        <stp>12/31/2010</stp>
        <stp>1</stp>
        <tr r="D2389" s="2"/>
      </tp>
      <tp>
        <v>98122522.620000005</v>
        <stp/>
        <stp>EM_S_STM07_IS</stp>
        <stp>4</stp>
        <stp>603986.SH</stp>
        <stp>61</stp>
        <stp>12/31/2014</stp>
        <stp>1</stp>
        <tr r="L3058" s="2"/>
      </tp>
      <tp>
        <v>64477194.219999999</v>
        <stp/>
        <stp>EM_S_STM07_IS</stp>
        <stp>4</stp>
        <stp>603987.SH</stp>
        <stp>61</stp>
        <stp>12/31/2014</stp>
        <stp>1</stp>
        <tr r="L3059" s="2"/>
      </tp>
      <tp>
        <v>54340124.75</v>
        <stp/>
        <stp>EM_S_STM07_IS</stp>
        <stp>4</stp>
        <stp>603988.SH</stp>
        <stp>61</stp>
        <stp>12/31/2014</stp>
        <stp>1</stp>
        <tr r="L3060" s="2"/>
      </tp>
      <tp>
        <v>180445058.03999999</v>
        <stp/>
        <stp>EM_S_STM07_IS</stp>
        <stp>4</stp>
        <stp>603989.SH</stp>
        <stp>61</stp>
        <stp>12/31/2014</stp>
        <stp>1</stp>
        <tr r="L3061" s="2"/>
      </tp>
      <tp>
        <v>39246462.280000001</v>
        <stp/>
        <stp>EM_S_STM07_IS</stp>
        <stp>4</stp>
        <stp>603990.SH</stp>
        <stp>61</stp>
        <stp>12/31/2014</stp>
        <stp>1</stp>
        <tr r="L3062" s="2"/>
      </tp>
      <tp>
        <v>1824255286.97</v>
        <stp/>
        <stp>EM_S_STM07_IS</stp>
        <stp>4</stp>
        <stp>603993.SH</stp>
        <stp>61</stp>
        <stp>12/31/2014</stp>
        <stp>1</stp>
        <tr r="L3063" s="2"/>
      </tp>
      <tp>
        <v>102643387.29000001</v>
        <stp/>
        <stp>EM_S_STM07_IS</stp>
        <stp>4</stp>
        <stp>603996.SH</stp>
        <stp>61</stp>
        <stp>12/31/2014</stp>
        <stp>1</stp>
        <tr r="L3064" s="2"/>
      </tp>
      <tp>
        <v>201649299.49000001</v>
        <stp/>
        <stp>EM_S_STM07_IS</stp>
        <stp>4</stp>
        <stp>603997.SH</stp>
        <stp>61</stp>
        <stp>12/31/2014</stp>
        <stp>1</stp>
        <tr r="L3065" s="2"/>
      </tp>
      <tp>
        <v>80992591.390000001</v>
        <stp/>
        <stp>EM_S_STM07_IS</stp>
        <stp>4</stp>
        <stp>603998.SH</stp>
        <stp>61</stp>
        <stp>12/31/2014</stp>
        <stp>1</stp>
        <tr r="L3066" s="2"/>
      </tp>
      <tp>
        <v>141197186.27000001</v>
        <stp/>
        <stp>EM_S_STM07_IS</stp>
        <stp>4</stp>
        <stp>603999.SH</stp>
        <stp>61</stp>
        <stp>12/31/2014</stp>
        <stp>1</stp>
        <tr r="L3067" s="2"/>
      </tp>
      <tp>
        <v>99670814.079999998</v>
        <stp/>
        <stp>EM_S_STM07_IS</stp>
        <stp>4</stp>
        <stp>603968.SH</stp>
        <stp>61</stp>
        <stp>12/31/2014</stp>
        <stp>1</stp>
        <tr r="L3054" s="2"/>
      </tp>
      <tp>
        <v>131381022.76000001</v>
        <stp/>
        <stp>EM_S_STM07_IS</stp>
        <stp>4</stp>
        <stp>603969.SH</stp>
        <stp>61</stp>
        <stp>12/31/2014</stp>
        <stp>1</stp>
        <tr r="L3055" s="2"/>
      </tp>
      <tp>
        <v>107226841.3</v>
        <stp/>
        <stp>EM_S_STM07_IS</stp>
        <stp>4</stp>
        <stp>603977.SH</stp>
        <stp>61</stp>
        <stp>12/31/2014</stp>
        <stp>1</stp>
        <tr r="L3056" s="2"/>
      </tp>
      <tp>
        <v>283844300.51999998</v>
        <stp/>
        <stp>EM_S_STM07_IS</stp>
        <stp>4</stp>
        <stp>603979.SH</stp>
        <stp>61</stp>
        <stp>12/31/2014</stp>
        <stp>1</stp>
        <tr r="L3057" s="2"/>
      </tp>
      <tp>
        <v>104375077.42</v>
        <stp/>
        <stp>EM_S_STM07_IS</stp>
        <stp>4</stp>
        <stp>603958.SH</stp>
        <stp>61</stp>
        <stp>12/31/2014</stp>
        <stp>1</stp>
        <tr r="L3052" s="2"/>
      </tp>
      <tp>
        <v>71485574.239999995</v>
        <stp/>
        <stp>EM_S_STM07_IS</stp>
        <stp>4</stp>
        <stp>603959.SH</stp>
        <stp>61</stp>
        <stp>12/31/2014</stp>
        <stp>1</stp>
        <tr r="L3053" s="2"/>
      </tp>
      <tp>
        <v>88566538.859999999</v>
        <stp/>
        <stp>EM_S_STM07_IS</stp>
        <stp>4</stp>
        <stp>603928.SH</stp>
        <stp>61</stp>
        <stp>12/31/2014</stp>
        <stp>1</stp>
        <tr r="L3048" s="2"/>
      </tp>
      <tp>
        <v>41802357.659999996</v>
        <stp/>
        <stp>EM_S_STM07_IS</stp>
        <stp>4</stp>
        <stp>603929.SH</stp>
        <stp>61</stp>
        <stp>12/31/2014</stp>
        <stp>1</stp>
        <tr r="L3049" s="2"/>
      </tp>
      <tp>
        <v>69221557.049999997</v>
        <stp/>
        <stp>EM_S_STM07_IS</stp>
        <stp>4</stp>
        <stp>603936.SH</stp>
        <stp>61</stp>
        <stp>12/31/2014</stp>
        <stp>1</stp>
        <tr r="L3050" s="2"/>
      </tp>
      <tp>
        <v>140561204.15000001</v>
        <stp/>
        <stp>EM_S_STM07_IS</stp>
        <stp>4</stp>
        <stp>603939.SH</stp>
        <stp>61</stp>
        <stp>12/31/2014</stp>
        <stp>1</stp>
        <tr r="L3051" s="2"/>
      </tp>
      <tp>
        <v>171998126.19</v>
        <stp/>
        <stp>EM_S_STM07_IS</stp>
        <stp>4</stp>
        <stp>603900.SH</stp>
        <stp>61</stp>
        <stp>12/31/2014</stp>
        <stp>1</stp>
        <tr r="L3043" s="2"/>
      </tp>
      <tp>
        <v>74185899.189999998</v>
        <stp/>
        <stp>EM_S_STM07_IS</stp>
        <stp>4</stp>
        <stp>603901.SH</stp>
        <stp>61</stp>
        <stp>12/31/2014</stp>
        <stp>1</stp>
        <tr r="L3044" s="2"/>
      </tp>
      <tp>
        <v>49084692.460000001</v>
        <stp/>
        <stp>EM_S_STM07_IS</stp>
        <stp>4</stp>
        <stp>603909.SH</stp>
        <stp>61</stp>
        <stp>12/31/2014</stp>
        <stp>1</stp>
        <tr r="L3045" s="2"/>
      </tp>
      <tp>
        <v>38105926.420000002</v>
        <stp/>
        <stp>EM_S_STM07_IS</stp>
        <stp>4</stp>
        <stp>603918.SH</stp>
        <stp>61</stp>
        <stp>12/31/2014</stp>
        <stp>1</stp>
        <tr r="L3046" s="2"/>
      </tp>
      <tp>
        <v>124714095.23</v>
        <stp/>
        <stp>EM_S_STM07_IS</stp>
        <stp>4</stp>
        <stp>603919.SH</stp>
        <stp>61</stp>
        <stp>12/31/2014</stp>
        <stp>1</stp>
        <tr r="L3047" s="2"/>
      </tp>
      <tp>
        <v>94044642</v>
        <stp/>
        <stp>EM_S_STM07_IS</stp>
        <stp>4</stp>
        <stp>002820.SZ</stp>
        <stp>61</stp>
        <stp>12/31/2015</stp>
        <stp>1</stp>
        <tr r="N1279" s="2"/>
      </tp>
      <tp>
        <v>153545023.56</v>
        <stp/>
        <stp>EM_S_STM07_IS</stp>
        <stp>4</stp>
        <stp>002821.SZ</stp>
        <stp>61</stp>
        <stp>12/31/2015</stp>
        <stp>1</stp>
        <tr r="N1280" s="2"/>
      </tp>
      <tp>
        <v>153811235.88</v>
        <stp/>
        <stp>EM_S_STM07_IS</stp>
        <stp>4</stp>
        <stp>002822.SZ</stp>
        <stp>61</stp>
        <stp>12/31/2015</stp>
        <stp>1</stp>
        <tr r="N1281" s="2"/>
      </tp>
      <tp>
        <v>91254460.159999996</v>
        <stp/>
        <stp>EM_S_STM07_IS</stp>
        <stp>4</stp>
        <stp>002823.SZ</stp>
        <stp>61</stp>
        <stp>12/31/2015</stp>
        <stp>1</stp>
        <tr r="N1282" s="2"/>
      </tp>
      <tp>
        <v>51426106.299999997</v>
        <stp/>
        <stp>EM_S_STM07_IS</stp>
        <stp>4</stp>
        <stp>002824.SZ</stp>
        <stp>61</stp>
        <stp>12/31/2015</stp>
        <stp>1</stp>
        <tr r="N1283" s="2"/>
      </tp>
      <tp>
        <v>59441471.759999998</v>
        <stp/>
        <stp>EM_S_STM07_IS</stp>
        <stp>4</stp>
        <stp>002825.SZ</stp>
        <stp>61</stp>
        <stp>12/31/2015</stp>
        <stp>1</stp>
        <tr r="N1284" s="2"/>
      </tp>
      <tp>
        <v>50029904.380000003</v>
        <stp/>
        <stp>EM_S_STM07_IS</stp>
        <stp>4</stp>
        <stp>002826.SZ</stp>
        <stp>61</stp>
        <stp>12/31/2015</stp>
        <stp>1</stp>
        <tr r="N1285" s="2"/>
      </tp>
      <tp>
        <v>66283409.189999998</v>
        <stp/>
        <stp>EM_S_STM07_IS</stp>
        <stp>4</stp>
        <stp>002827.SZ</stp>
        <stp>61</stp>
        <stp>12/31/2015</stp>
        <stp>1</stp>
        <tr r="N1286" s="2"/>
      </tp>
      <tp>
        <v>65222936.399999999</v>
        <stp/>
        <stp>EM_S_STM07_IS</stp>
        <stp>4</stp>
        <stp>002828.SZ</stp>
        <stp>61</stp>
        <stp>12/31/2015</stp>
        <stp>1</stp>
        <tr r="N1287" s="2"/>
      </tp>
      <tp>
        <v>66721055.479999997</v>
        <stp/>
        <stp>EM_S_STM07_IS</stp>
        <stp>4</stp>
        <stp>002829.SZ</stp>
        <stp>61</stp>
        <stp>12/31/2015</stp>
        <stp>1</stp>
        <tr r="N1288" s="2"/>
      </tp>
      <tp>
        <v>48086886.189999998</v>
        <stp/>
        <stp>EM_S_STM07_IS</stp>
        <stp>4</stp>
        <stp>002830.SZ</stp>
        <stp>61</stp>
        <stp>12/31/2015</stp>
        <stp>1</stp>
        <tr r="N1289" s="2"/>
      </tp>
      <tp>
        <v>658199324.54999995</v>
        <stp/>
        <stp>EM_S_STM07_IS</stp>
        <stp>4</stp>
        <stp>002831.SZ</stp>
        <stp>61</stp>
        <stp>12/31/2015</stp>
        <stp>1</stp>
        <tr r="N1290" s="2"/>
      </tp>
      <tp>
        <v>123190162.20999999</v>
        <stp/>
        <stp>EM_S_STM07_IS</stp>
        <stp>4</stp>
        <stp>002832.SZ</stp>
        <stp>61</stp>
        <stp>12/31/2015</stp>
        <stp>1</stp>
        <tr r="N1291" s="2"/>
      </tp>
      <tp>
        <v>89147973.430000007</v>
        <stp/>
        <stp>EM_S_STM07_IS</stp>
        <stp>4</stp>
        <stp>002833.SZ</stp>
        <stp>61</stp>
        <stp>12/31/2015</stp>
        <stp>1</stp>
        <tr r="N1292" s="2"/>
      </tp>
      <tp>
        <v>60267090.729999997</v>
        <stp/>
        <stp>EM_S_STM07_IS</stp>
        <stp>4</stp>
        <stp>002835.SZ</stp>
        <stp>61</stp>
        <stp>12/31/2015</stp>
        <stp>1</stp>
        <tr r="N1293" s="2"/>
      </tp>
      <tp>
        <v>36540703.869999997</v>
        <stp/>
        <stp>EM_S_STM07_IS</stp>
        <stp>4</stp>
        <stp>002836.SZ</stp>
        <stp>61</stp>
        <stp>12/31/2015</stp>
        <stp>1</stp>
        <tr r="N1294" s="2"/>
      </tp>
      <tp>
        <v>67803918.769999996</v>
        <stp/>
        <stp>EM_S_STM07_IS</stp>
        <stp>4</stp>
        <stp>002837.SZ</stp>
        <stp>61</stp>
        <stp>12/31/2015</stp>
        <stp>1</stp>
        <tr r="N1295" s="2"/>
      </tp>
      <tp>
        <v>59892026.149999999</v>
        <stp/>
        <stp>EM_S_STM07_IS</stp>
        <stp>4</stp>
        <stp>002838.SZ</stp>
        <stp>61</stp>
        <stp>12/31/2015</stp>
        <stp>1</stp>
        <tr r="N1296" s="2"/>
      </tp>
      <tp>
        <v>32729102.850000001</v>
        <stp/>
        <stp>EM_S_STM07_IS</stp>
        <stp>4</stp>
        <stp>002800.SZ</stp>
        <stp>61</stp>
        <stp>12/31/2015</stp>
        <stp>1</stp>
        <tr r="N1261" s="2"/>
      </tp>
      <tp>
        <v>82224572.25</v>
        <stp/>
        <stp>EM_S_STM07_IS</stp>
        <stp>4</stp>
        <stp>002801.SZ</stp>
        <stp>61</stp>
        <stp>12/31/2015</stp>
        <stp>1</stp>
        <tr r="N1262" s="2"/>
      </tp>
      <tp>
        <v>45370116.869999997</v>
        <stp/>
        <stp>EM_S_STM07_IS</stp>
        <stp>4</stp>
        <stp>002802.SZ</stp>
        <stp>61</stp>
        <stp>12/31/2015</stp>
        <stp>1</stp>
        <tr r="N1263" s="2"/>
      </tp>
      <tp>
        <v>37384431.310000002</v>
        <stp/>
        <stp>EM_S_STM07_IS</stp>
        <stp>4</stp>
        <stp>002803.SZ</stp>
        <stp>61</stp>
        <stp>12/31/2015</stp>
        <stp>1</stp>
        <tr r="N1264" s="2"/>
      </tp>
      <tp>
        <v>26311140.890000001</v>
        <stp/>
        <stp>EM_S_STM07_IS</stp>
        <stp>4</stp>
        <stp>002805.SZ</stp>
        <stp>61</stp>
        <stp>12/31/2015</stp>
        <stp>1</stp>
        <tr r="N1265" s="2"/>
      </tp>
      <tp>
        <v>25641360.649999999</v>
        <stp/>
        <stp>EM_S_STM07_IS</stp>
        <stp>4</stp>
        <stp>002806.SZ</stp>
        <stp>61</stp>
        <stp>12/31/2015</stp>
        <stp>1</stp>
        <tr r="N1266" s="2"/>
      </tp>
      <tp>
        <v>814499000</v>
        <stp/>
        <stp>EM_S_STM07_IS</stp>
        <stp>4</stp>
        <stp>002807.SZ</stp>
        <stp>61</stp>
        <stp>12/31/2015</stp>
        <stp>1</stp>
        <tr r="N1267" s="2"/>
      </tp>
      <tp>
        <v>42207584.600000001</v>
        <stp/>
        <stp>EM_S_STM07_IS</stp>
        <stp>4</stp>
        <stp>002808.SZ</stp>
        <stp>61</stp>
        <stp>12/31/2015</stp>
        <stp>1</stp>
        <tr r="N1268" s="2"/>
      </tp>
      <tp>
        <v>82584202.359999999</v>
        <stp/>
        <stp>EM_S_STM07_IS</stp>
        <stp>4</stp>
        <stp>002809.SZ</stp>
        <stp>61</stp>
        <stp>12/31/2015</stp>
        <stp>1</stp>
        <tr r="N1269" s="2"/>
      </tp>
      <tp>
        <v>49285192</v>
        <stp/>
        <stp>EM_S_STM07_IS</stp>
        <stp>4</stp>
        <stp>002810.SZ</stp>
        <stp>61</stp>
        <stp>12/31/2015</stp>
        <stp>1</stp>
        <tr r="N1270" s="2"/>
      </tp>
      <tp>
        <v>109576537.17</v>
        <stp/>
        <stp>EM_S_STM07_IS</stp>
        <stp>4</stp>
        <stp>002811.SZ</stp>
        <stp>61</stp>
        <stp>12/31/2015</stp>
        <stp>1</stp>
        <tr r="N1271" s="2"/>
      </tp>
      <tp>
        <v>150052494.66999999</v>
        <stp/>
        <stp>EM_S_STM07_IS</stp>
        <stp>4</stp>
        <stp>002812.SZ</stp>
        <stp>61</stp>
        <stp>12/31/2015</stp>
        <stp>1</stp>
        <tr r="N1272" s="2"/>
      </tp>
      <tp>
        <v>46315063.799999997</v>
        <stp/>
        <stp>EM_S_STM07_IS</stp>
        <stp>4</stp>
        <stp>002813.SZ</stp>
        <stp>61</stp>
        <stp>12/31/2015</stp>
        <stp>1</stp>
        <tr r="N1273" s="2"/>
      </tp>
      <tp>
        <v>300882339.66000003</v>
        <stp/>
        <stp>EM_S_STM07_IS</stp>
        <stp>4</stp>
        <stp>002815.SZ</stp>
        <stp>61</stp>
        <stp>12/31/2015</stp>
        <stp>1</stp>
        <tr r="N1274" s="2"/>
      </tp>
      <tp>
        <v>39503950.479999997</v>
        <stp/>
        <stp>EM_S_STM07_IS</stp>
        <stp>4</stp>
        <stp>002816.SZ</stp>
        <stp>61</stp>
        <stp>12/31/2015</stp>
        <stp>1</stp>
        <tr r="N1275" s="2"/>
      </tp>
      <tp>
        <v>54890458.039999999</v>
        <stp/>
        <stp>EM_S_STM07_IS</stp>
        <stp>4</stp>
        <stp>002817.SZ</stp>
        <stp>61</stp>
        <stp>12/31/2015</stp>
        <stp>1</stp>
        <tr r="N1276" s="2"/>
      </tp>
      <tp>
        <v>452671465.31</v>
        <stp/>
        <stp>EM_S_STM07_IS</stp>
        <stp>4</stp>
        <stp>002818.SZ</stp>
        <stp>61</stp>
        <stp>12/31/2015</stp>
        <stp>1</stp>
        <tr r="N1277" s="2"/>
      </tp>
      <tp>
        <v>31048697.75</v>
        <stp/>
        <stp>EM_S_STM07_IS</stp>
        <stp>4</stp>
        <stp>002819.SZ</stp>
        <stp>61</stp>
        <stp>12/31/2015</stp>
        <stp>1</stp>
        <tr r="N1278" s="2"/>
      </tp>
      <tp>
        <v>75183905.299999997</v>
        <stp/>
        <stp>EM_S_STM07_IS</stp>
        <stp>4</stp>
        <stp>002840.SZ</stp>
        <stp>61</stp>
        <stp>12/31/2015</stp>
        <stp>1</stp>
        <tr r="N1297" s="2"/>
      </tp>
      <tp>
        <v>202382081</v>
        <stp/>
        <stp>EM_S_STM07_IS</stp>
        <stp>4</stp>
        <stp>603883.SH</stp>
        <stp>61</stp>
        <stp>12/31/2014</stp>
        <stp>1</stp>
        <tr r="L3035" s="2"/>
      </tp>
      <tp>
        <v>427685746.55000001</v>
        <stp/>
        <stp>EM_S_STM07_IS</stp>
        <stp>4</stp>
        <stp>603885.SH</stp>
        <stp>61</stp>
        <stp>12/31/2014</stp>
        <stp>1</stp>
        <tr r="L3036" s="2"/>
      </tp>
      <tp>
        <v>81550998.840000004</v>
        <stp/>
        <stp>EM_S_STM07_IS</stp>
        <stp>4</stp>
        <stp>603886.SH</stp>
        <stp>61</stp>
        <stp>12/31/2014</stp>
        <stp>1</stp>
        <tr r="L3037" s="2"/>
      </tp>
      <tp>
        <v>49532300</v>
        <stp/>
        <stp>EM_S_STM07_IS</stp>
        <stp>4</stp>
        <stp>603887.SH</stp>
        <stp>61</stp>
        <stp>12/31/2014</stp>
        <stp>1</stp>
        <tr r="L3038" s="2"/>
      </tp>
      <tp>
        <v>187930169.21000001</v>
        <stp/>
        <stp>EM_S_STM07_IS</stp>
        <stp>4</stp>
        <stp>603888.SH</stp>
        <stp>61</stp>
        <stp>12/31/2014</stp>
        <stp>1</stp>
        <tr r="L3039" s="2"/>
      </tp>
      <tp>
        <v>113623433.98999999</v>
        <stp/>
        <stp>EM_S_STM07_IS</stp>
        <stp>4</stp>
        <stp>603889.SH</stp>
        <stp>61</stp>
        <stp>12/31/2014</stp>
        <stp>1</stp>
        <tr r="L3040" s="2"/>
      </tp>
      <tp>
        <v>141326697.11000001</v>
        <stp/>
        <stp>EM_S_STM07_IS</stp>
        <stp>4</stp>
        <stp>603898.SH</stp>
        <stp>61</stp>
        <stp>12/31/2014</stp>
        <stp>1</stp>
        <tr r="L3041" s="2"/>
      </tp>
      <tp>
        <v>339570007.08999997</v>
        <stp/>
        <stp>EM_S_STM07_IS</stp>
        <stp>4</stp>
        <stp>603899.SH</stp>
        <stp>61</stp>
        <stp>12/31/2014</stp>
        <stp>1</stp>
        <tr r="L3042" s="2"/>
      </tp>
      <tp>
        <v>134343299.37</v>
        <stp/>
        <stp>EM_S_STM07_IS</stp>
        <stp>4</stp>
        <stp>603861.SH</stp>
        <stp>61</stp>
        <stp>12/31/2014</stp>
        <stp>1</stp>
        <tr r="L3029" s="2"/>
      </tp>
      <tp>
        <v>272954493.75999999</v>
        <stp/>
        <stp>EM_S_STM07_IS</stp>
        <stp>4</stp>
        <stp>603866.SH</stp>
        <stp>61</stp>
        <stp>12/31/2014</stp>
        <stp>1</stp>
        <tr r="L3030" s="2"/>
      </tp>
      <tp>
        <v>370723300</v>
        <stp/>
        <stp>EM_S_STM07_IS</stp>
        <stp>4</stp>
        <stp>603868.SH</stp>
        <stp>61</stp>
        <stp>12/31/2014</stp>
        <stp>1</stp>
        <tr r="L3031" s="2"/>
      </tp>
      <tp>
        <v>51888854.270000003</v>
        <stp/>
        <stp>EM_S_STM07_IS</stp>
        <stp>4</stp>
        <stp>603869.SH</stp>
        <stp>61</stp>
        <stp>12/31/2014</stp>
        <stp>1</stp>
        <tr r="L3032" s="2"/>
      </tp>
      <tp>
        <v>436926736.67000002</v>
        <stp/>
        <stp>EM_S_STM07_IS</stp>
        <stp>4</stp>
        <stp>603877.SH</stp>
        <stp>61</stp>
        <stp>12/31/2014</stp>
        <stp>1</stp>
        <tr r="L3033" s="2"/>
      </tp>
      <tp>
        <v>146884003.53999999</v>
        <stp/>
        <stp>EM_S_STM07_IS</stp>
        <stp>4</stp>
        <stp>603878.SH</stp>
        <stp>61</stp>
        <stp>12/31/2014</stp>
        <stp>1</stp>
        <tr r="L3034" s="2"/>
      </tp>
      <tp>
        <v>117065934.17</v>
        <stp/>
        <stp>EM_S_STM07_IS</stp>
        <stp>4</stp>
        <stp>603843.SH</stp>
        <stp>61</stp>
        <stp>12/31/2014</stp>
        <stp>1</stp>
        <tr r="L3026" s="2"/>
      </tp>
      <tp>
        <v>1323627300.4300001</v>
        <stp/>
        <stp>EM_S_STM07_IS</stp>
        <stp>4</stp>
        <stp>603858.SH</stp>
        <stp>61</stp>
        <stp>12/31/2014</stp>
        <stp>1</stp>
        <tr r="L3027" s="2"/>
      </tp>
      <tp>
        <v>41861290.049999997</v>
        <stp/>
        <stp>EM_S_STM07_IS</stp>
        <stp>4</stp>
        <stp>603859.SH</stp>
        <stp>61</stp>
        <stp>12/31/2014</stp>
        <stp>1</stp>
        <tr r="L3028" s="2"/>
      </tp>
      <tp>
        <v>36161578</v>
        <stp/>
        <stp>EM_S_STM07_IS</stp>
        <stp>4</stp>
        <stp>603822.SH</stp>
        <stp>61</stp>
        <stp>12/31/2014</stp>
        <stp>1</stp>
        <tr r="L3022" s="2"/>
      </tp>
      <tp>
        <v>117700373.43000001</v>
        <stp/>
        <stp>EM_S_STM07_IS</stp>
        <stp>4</stp>
        <stp>603823.SH</stp>
        <stp>61</stp>
        <stp>12/31/2014</stp>
        <stp>1</stp>
        <tr r="L3023" s="2"/>
      </tp>
      <tp>
        <v>95219010.849999994</v>
        <stp/>
        <stp>EM_S_STM07_IS</stp>
        <stp>4</stp>
        <stp>603828.SH</stp>
        <stp>61</stp>
        <stp>12/31/2014</stp>
        <stp>1</stp>
        <tr r="L3024" s="2"/>
      </tp>
      <tp>
        <v>49808254.149999999</v>
        <stp/>
        <stp>EM_S_STM07_IS</stp>
        <stp>4</stp>
        <stp>603838.SH</stp>
        <stp>61</stp>
        <stp>12/31/2014</stp>
        <stp>1</stp>
        <tr r="L3025" s="2"/>
      </tp>
      <tp>
        <v>107677667.34999999</v>
        <stp/>
        <stp>EM_S_STM07_IS</stp>
        <stp>4</stp>
        <stp>603800.SH</stp>
        <stp>61</stp>
        <stp>12/31/2014</stp>
        <stp>1</stp>
        <tr r="L3016" s="2"/>
      </tp>
      <tp>
        <v>432093782.27999997</v>
        <stp/>
        <stp>EM_S_STM07_IS</stp>
        <stp>4</stp>
        <stp>603806.SH</stp>
        <stp>61</stp>
        <stp>12/31/2014</stp>
        <stp>1</stp>
        <tr r="L3017" s="2"/>
      </tp>
      <tp>
        <v>138015250.58000001</v>
        <stp/>
        <stp>EM_S_STM07_IS</stp>
        <stp>4</stp>
        <stp>603808.SH</stp>
        <stp>61</stp>
        <stp>12/31/2014</stp>
        <stp>1</stp>
        <tr r="L3018" s="2"/>
      </tp>
      <tp>
        <v>424370483.20999998</v>
        <stp/>
        <stp>EM_S_STM07_IS</stp>
        <stp>4</stp>
        <stp>603816.SH</stp>
        <stp>61</stp>
        <stp>12/31/2014</stp>
        <stp>1</stp>
        <tr r="L3019" s="2"/>
      </tp>
      <tp>
        <v>100461838.20999999</v>
        <stp/>
        <stp>EM_S_STM07_IS</stp>
        <stp>4</stp>
        <stp>603818.SH</stp>
        <stp>61</stp>
        <stp>12/31/2014</stp>
        <stp>1</stp>
        <tr r="L3020" s="2"/>
      </tp>
      <tp>
        <v>34046559.289999999</v>
        <stp/>
        <stp>EM_S_STM07_IS</stp>
        <stp>4</stp>
        <stp>603819.SH</stp>
        <stp>61</stp>
        <stp>12/31/2014</stp>
        <stp>1</stp>
        <tr r="L3021" s="2"/>
      </tp>
      <tp>
        <v>281260845.30000001</v>
        <stp/>
        <stp>EM_S_STM07_IS</stp>
        <stp>4</stp>
        <stp>002180.SZ</stp>
        <stp>61</stp>
        <stp>12/31/2015</stp>
        <stp>1</stp>
        <tr r="N652" s="2"/>
      </tp>
      <tp>
        <v>-445421798.66000003</v>
        <stp/>
        <stp>EM_S_STM07_IS</stp>
        <stp>4</stp>
        <stp>002181.SZ</stp>
        <stp>61</stp>
        <stp>12/31/2015</stp>
        <stp>1</stp>
        <tr r="N653" s="2"/>
      </tp>
      <tp>
        <v>30136402.5</v>
        <stp/>
        <stp>EM_S_STM07_IS</stp>
        <stp>4</stp>
        <stp>002182.SZ</stp>
        <stp>61</stp>
        <stp>12/31/2015</stp>
        <stp>1</stp>
        <tr r="N654" s="2"/>
      </tp>
      <tp>
        <v>492433383</v>
        <stp/>
        <stp>EM_S_STM07_IS</stp>
        <stp>4</stp>
        <stp>002183.SZ</stp>
        <stp>61</stp>
        <stp>12/31/2015</stp>
        <stp>1</stp>
        <tr r="N655" s="2"/>
      </tp>
      <tp>
        <v>77860426.590000004</v>
        <stp/>
        <stp>EM_S_STM07_IS</stp>
        <stp>4</stp>
        <stp>002184.SZ</stp>
        <stp>61</stp>
        <stp>12/31/2015</stp>
        <stp>1</stp>
        <tr r="N656" s="2"/>
      </tp>
      <tp>
        <v>318516127.68000001</v>
        <stp/>
        <stp>EM_S_STM07_IS</stp>
        <stp>4</stp>
        <stp>002185.SZ</stp>
        <stp>61</stp>
        <stp>12/31/2015</stp>
        <stp>1</stp>
        <tr r="N657" s="2"/>
      </tp>
      <tp>
        <v>131138526.59999999</v>
        <stp/>
        <stp>EM_S_STM07_IS</stp>
        <stp>4</stp>
        <stp>002186.SZ</stp>
        <stp>61</stp>
        <stp>12/31/2015</stp>
        <stp>1</stp>
        <tr r="N658" s="2"/>
      </tp>
      <tp>
        <v>250637305.61000001</v>
        <stp/>
        <stp>EM_S_STM07_IS</stp>
        <stp>4</stp>
        <stp>002187.SZ</stp>
        <stp>61</stp>
        <stp>12/31/2015</stp>
        <stp>1</stp>
        <tr r="N659" s="2"/>
      </tp>
      <tp>
        <v>10867310.060000001</v>
        <stp/>
        <stp>EM_S_STM07_IS</stp>
        <stp>4</stp>
        <stp>002188.SZ</stp>
        <stp>61</stp>
        <stp>12/31/2015</stp>
        <stp>1</stp>
        <tr r="N660" s="2"/>
      </tp>
      <tp>
        <v>15784614.949999999</v>
        <stp/>
        <stp>EM_S_STM07_IS</stp>
        <stp>4</stp>
        <stp>002189.SZ</stp>
        <stp>61</stp>
        <stp>12/31/2015</stp>
        <stp>1</stp>
        <tr r="N661" s="2"/>
      </tp>
      <tp>
        <v>88109762.469999999</v>
        <stp/>
        <stp>EM_S_STM07_IS</stp>
        <stp>4</stp>
        <stp>002190.SZ</stp>
        <stp>61</stp>
        <stp>12/31/2015</stp>
        <stp>1</stp>
        <tr r="N662" s="2"/>
      </tp>
      <tp>
        <v>720729704.99000001</v>
        <stp/>
        <stp>EM_S_STM07_IS</stp>
        <stp>4</stp>
        <stp>002191.SZ</stp>
        <stp>61</stp>
        <stp>12/31/2015</stp>
        <stp>1</stp>
        <tr r="N663" s="2"/>
      </tp>
      <tp>
        <v>8903994.5299999993</v>
        <stp/>
        <stp>EM_S_STM07_IS</stp>
        <stp>4</stp>
        <stp>002192.SZ</stp>
        <stp>61</stp>
        <stp>12/31/2015</stp>
        <stp>1</stp>
        <tr r="N664" s="2"/>
      </tp>
      <tp>
        <v>17118360.960000001</v>
        <stp/>
        <stp>EM_S_STM07_IS</stp>
        <stp>4</stp>
        <stp>002193.SZ</stp>
        <stp>61</stp>
        <stp>12/31/2015</stp>
        <stp>1</stp>
        <tr r="N665" s="2"/>
      </tp>
      <tp>
        <v>75034095.599999994</v>
        <stp/>
        <stp>EM_S_STM07_IS</stp>
        <stp>4</stp>
        <stp>002194.SZ</stp>
        <stp>61</stp>
        <stp>12/31/2015</stp>
        <stp>1</stp>
        <tr r="N666" s="2"/>
      </tp>
      <tp>
        <v>417183377.13</v>
        <stp/>
        <stp>EM_S_STM07_IS</stp>
        <stp>4</stp>
        <stp>002195.SZ</stp>
        <stp>61</stp>
        <stp>12/31/2015</stp>
        <stp>1</stp>
        <tr r="N667" s="2"/>
      </tp>
      <tp>
        <v>59037279.640000001</v>
        <stp/>
        <stp>EM_S_STM07_IS</stp>
        <stp>4</stp>
        <stp>002196.SZ</stp>
        <stp>61</stp>
        <stp>12/31/2015</stp>
        <stp>1</stp>
        <tr r="N668" s="2"/>
      </tp>
      <tp>
        <v>81593007.590000004</v>
        <stp/>
        <stp>EM_S_STM07_IS</stp>
        <stp>4</stp>
        <stp>002197.SZ</stp>
        <stp>61</stp>
        <stp>12/31/2015</stp>
        <stp>1</stp>
        <tr r="N669" s="2"/>
      </tp>
      <tp>
        <v>66354921.060000002</v>
        <stp/>
        <stp>EM_S_STM07_IS</stp>
        <stp>4</stp>
        <stp>002198.SZ</stp>
        <stp>61</stp>
        <stp>12/31/2015</stp>
        <stp>1</stp>
        <tr r="N670" s="2"/>
      </tp>
      <tp>
        <v>-274685790.29000002</v>
        <stp/>
        <stp>EM_S_STM07_IS</stp>
        <stp>4</stp>
        <stp>002199.SZ</stp>
        <stp>61</stp>
        <stp>12/31/2015</stp>
        <stp>1</stp>
        <tr r="N671" s="2"/>
      </tp>
      <tp>
        <v>49817891.07</v>
        <stp/>
        <stp>EM_S_STM07_IS</stp>
        <stp>4</stp>
        <stp>002120.SZ</stp>
        <stp>61</stp>
        <stp>12/31/2015</stp>
        <stp>1</stp>
        <tr r="N592" s="2"/>
      </tp>
      <tp>
        <v>196195952.78</v>
        <stp/>
        <stp>EM_S_STM07_IS</stp>
        <stp>4</stp>
        <stp>002121.SZ</stp>
        <stp>61</stp>
        <stp>12/31/2015</stp>
        <stp>1</stp>
        <tr r="N593" s="2"/>
      </tp>
      <tp>
        <v>47213029.270000003</v>
        <stp/>
        <stp>EM_S_STM07_IS</stp>
        <stp>4</stp>
        <stp>002122.SZ</stp>
        <stp>61</stp>
        <stp>12/31/2015</stp>
        <stp>1</stp>
        <tr r="N594" s="2"/>
      </tp>
      <tp>
        <v>98559203.950000003</v>
        <stp/>
        <stp>EM_S_STM07_IS</stp>
        <stp>4</stp>
        <stp>002123.SZ</stp>
        <stp>61</stp>
        <stp>12/31/2015</stp>
        <stp>1</stp>
        <tr r="N595" s="2"/>
      </tp>
      <tp>
        <v>110264908.87</v>
        <stp/>
        <stp>EM_S_STM07_IS</stp>
        <stp>4</stp>
        <stp>002124.SZ</stp>
        <stp>61</stp>
        <stp>12/31/2015</stp>
        <stp>1</stp>
        <tr r="N596" s="2"/>
      </tp>
      <tp>
        <v>11435175.85</v>
        <stp/>
        <stp>EM_S_STM07_IS</stp>
        <stp>4</stp>
        <stp>002125.SZ</stp>
        <stp>61</stp>
        <stp>12/31/2015</stp>
        <stp>1</stp>
        <tr r="N597" s="2"/>
      </tp>
      <tp>
        <v>200396980.22999999</v>
        <stp/>
        <stp>EM_S_STM07_IS</stp>
        <stp>4</stp>
        <stp>002126.SZ</stp>
        <stp>61</stp>
        <stp>12/31/2015</stp>
        <stp>1</stp>
        <tr r="N598" s="2"/>
      </tp>
      <tp>
        <v>171819355.12</v>
        <stp/>
        <stp>EM_S_STM07_IS</stp>
        <stp>4</stp>
        <stp>002127.SZ</stp>
        <stp>61</stp>
        <stp>12/31/2015</stp>
        <stp>1</stp>
        <tr r="N599" s="2"/>
      </tp>
      <tp>
        <v>533844485.13999999</v>
        <stp/>
        <stp>EM_S_STM07_IS</stp>
        <stp>4</stp>
        <stp>002128.SZ</stp>
        <stp>61</stp>
        <stp>12/31/2015</stp>
        <stp>1</stp>
        <tr r="N600" s="2"/>
      </tp>
      <tp>
        <v>202076934.19999999</v>
        <stp/>
        <stp>EM_S_STM07_IS</stp>
        <stp>4</stp>
        <stp>002129.SZ</stp>
        <stp>61</stp>
        <stp>12/31/2015</stp>
        <stp>1</stp>
        <tr r="N601" s="2"/>
      </tp>
      <tp>
        <v>569873295.24000001</v>
        <stp/>
        <stp>EM_S_STM07_IS</stp>
        <stp>4</stp>
        <stp>002130.SZ</stp>
        <stp>61</stp>
        <stp>12/31/2015</stp>
        <stp>1</stp>
        <tr r="N602" s="2"/>
      </tp>
      <tp>
        <v>225410543.63</v>
        <stp/>
        <stp>EM_S_STM07_IS</stp>
        <stp>4</stp>
        <stp>002131.SZ</stp>
        <stp>61</stp>
        <stp>12/31/2015</stp>
        <stp>1</stp>
        <tr r="N603" s="2"/>
      </tp>
      <tp>
        <v>39491425.670000002</v>
        <stp/>
        <stp>EM_S_STM07_IS</stp>
        <stp>4</stp>
        <stp>002132.SZ</stp>
        <stp>61</stp>
        <stp>12/31/2015</stp>
        <stp>1</stp>
        <tr r="N604" s="2"/>
      </tp>
      <tp>
        <v>-64401603.369999997</v>
        <stp/>
        <stp>EM_S_STM07_IS</stp>
        <stp>4</stp>
        <stp>002133.SZ</stp>
        <stp>61</stp>
        <stp>12/31/2015</stp>
        <stp>1</stp>
        <tr r="N605" s="2"/>
      </tp>
      <tp>
        <v>-48257774.479999997</v>
        <stp/>
        <stp>EM_S_STM07_IS</stp>
        <stp>4</stp>
        <stp>002134.SZ</stp>
        <stp>61</stp>
        <stp>12/31/2015</stp>
        <stp>1</stp>
        <tr r="N606" s="2"/>
      </tp>
      <tp>
        <v>34583536.390000001</v>
        <stp/>
        <stp>EM_S_STM07_IS</stp>
        <stp>4</stp>
        <stp>002135.SZ</stp>
        <stp>61</stp>
        <stp>12/31/2015</stp>
        <stp>1</stp>
        <tr r="N607" s="2"/>
      </tp>
      <tp>
        <v>-133601274.09999999</v>
        <stp/>
        <stp>EM_S_STM07_IS</stp>
        <stp>4</stp>
        <stp>002136.SZ</stp>
        <stp>61</stp>
        <stp>12/31/2015</stp>
        <stp>1</stp>
        <tr r="N608" s="2"/>
      </tp>
      <tp>
        <v>18172467.25</v>
        <stp/>
        <stp>EM_S_STM07_IS</stp>
        <stp>4</stp>
        <stp>002137.SZ</stp>
        <stp>61</stp>
        <stp>12/31/2015</stp>
        <stp>1</stp>
        <tr r="N609" s="2"/>
      </tp>
      <tp>
        <v>263377922.25</v>
        <stp/>
        <stp>EM_S_STM07_IS</stp>
        <stp>4</stp>
        <stp>002138.SZ</stp>
        <stp>61</stp>
        <stp>12/31/2015</stp>
        <stp>1</stp>
        <tr r="N610" s="2"/>
      </tp>
      <tp>
        <v>80629442.510000005</v>
        <stp/>
        <stp>EM_S_STM07_IS</stp>
        <stp>4</stp>
        <stp>002139.SZ</stp>
        <stp>61</stp>
        <stp>12/31/2015</stp>
        <stp>1</stp>
        <tr r="N611" s="2"/>
      </tp>
      <tp>
        <v>245793190.34999999</v>
        <stp/>
        <stp>EM_S_STM07_IS</stp>
        <stp>4</stp>
        <stp>002100.SZ</stp>
        <stp>61</stp>
        <stp>12/31/2015</stp>
        <stp>1</stp>
        <tr r="N572" s="2"/>
      </tp>
      <tp>
        <v>128684977.59</v>
        <stp/>
        <stp>EM_S_STM07_IS</stp>
        <stp>4</stp>
        <stp>002101.SZ</stp>
        <stp>61</stp>
        <stp>12/31/2015</stp>
        <stp>1</stp>
        <tr r="N573" s="2"/>
      </tp>
      <tp>
        <v>193289904.47</v>
        <stp/>
        <stp>EM_S_STM07_IS</stp>
        <stp>4</stp>
        <stp>002102.SZ</stp>
        <stp>61</stp>
        <stp>12/31/2015</stp>
        <stp>1</stp>
        <tr r="N574" s="2"/>
      </tp>
      <tp>
        <v>82373062.109999999</v>
        <stp/>
        <stp>EM_S_STM07_IS</stp>
        <stp>4</stp>
        <stp>002103.SZ</stp>
        <stp>61</stp>
        <stp>12/31/2015</stp>
        <stp>1</stp>
        <tr r="N575" s="2"/>
      </tp>
      <tp>
        <v>370934191.01999998</v>
        <stp/>
        <stp>EM_S_STM07_IS</stp>
        <stp>4</stp>
        <stp>002104.SZ</stp>
        <stp>61</stp>
        <stp>12/31/2015</stp>
        <stp>1</stp>
        <tr r="N576" s="2"/>
      </tp>
      <tp>
        <v>-54831393.869999997</v>
        <stp/>
        <stp>EM_S_STM07_IS</stp>
        <stp>4</stp>
        <stp>002105.SZ</stp>
        <stp>61</stp>
        <stp>12/31/2015</stp>
        <stp>1</stp>
        <tr r="N577" s="2"/>
      </tp>
      <tp>
        <v>-597523482.25</v>
        <stp/>
        <stp>EM_S_STM07_IS</stp>
        <stp>4</stp>
        <stp>002106.SZ</stp>
        <stp>61</stp>
        <stp>12/31/2015</stp>
        <stp>1</stp>
        <tr r="N578" s="2"/>
      </tp>
      <tp>
        <v>71365669.719999999</v>
        <stp/>
        <stp>EM_S_STM07_IS</stp>
        <stp>4</stp>
        <stp>002107.SZ</stp>
        <stp>61</stp>
        <stp>12/31/2015</stp>
        <stp>1</stp>
        <tr r="N579" s="2"/>
      </tp>
      <tp>
        <v>214632809.65000001</v>
        <stp/>
        <stp>EM_S_STM07_IS</stp>
        <stp>4</stp>
        <stp>002108.SZ</stp>
        <stp>61</stp>
        <stp>12/31/2015</stp>
        <stp>1</stp>
        <tr r="N580" s="2"/>
      </tp>
      <tp>
        <v>-134650538.28999999</v>
        <stp/>
        <stp>EM_S_STM07_IS</stp>
        <stp>4</stp>
        <stp>002109.SZ</stp>
        <stp>61</stp>
        <stp>12/31/2015</stp>
        <stp>1</stp>
        <tr r="N581" s="2"/>
      </tp>
      <tp>
        <v>-928636422.39999998</v>
        <stp/>
        <stp>EM_S_STM07_IS</stp>
        <stp>4</stp>
        <stp>002110.SZ</stp>
        <stp>61</stp>
        <stp>12/31/2015</stp>
        <stp>1</stp>
        <tr r="N582" s="2"/>
      </tp>
      <tp>
        <v>166811265.93000001</v>
        <stp/>
        <stp>EM_S_STM07_IS</stp>
        <stp>4</stp>
        <stp>002111.SZ</stp>
        <stp>61</stp>
        <stp>12/31/2015</stp>
        <stp>1</stp>
        <tr r="N583" s="2"/>
      </tp>
      <tp>
        <v>9661892.4399999995</v>
        <stp/>
        <stp>EM_S_STM07_IS</stp>
        <stp>4</stp>
        <stp>002112.SZ</stp>
        <stp>61</stp>
        <stp>12/31/2015</stp>
        <stp>1</stp>
        <tr r="N584" s="2"/>
      </tp>
      <tp>
        <v>-4388218.1399999997</v>
        <stp/>
        <stp>EM_S_STM07_IS</stp>
        <stp>4</stp>
        <stp>002113.SZ</stp>
        <stp>61</stp>
        <stp>12/31/2015</stp>
        <stp>1</stp>
        <tr r="N585" s="2"/>
      </tp>
      <tp>
        <v>17729192.98</v>
        <stp/>
        <stp>EM_S_STM07_IS</stp>
        <stp>4</stp>
        <stp>002114.SZ</stp>
        <stp>61</stp>
        <stp>12/31/2015</stp>
        <stp>1</stp>
        <tr r="N586" s="2"/>
      </tp>
      <tp>
        <v>18985743.489999998</v>
        <stp/>
        <stp>EM_S_STM07_IS</stp>
        <stp>4</stp>
        <stp>002115.SZ</stp>
        <stp>61</stp>
        <stp>12/31/2015</stp>
        <stp>1</stp>
        <tr r="N587" s="2"/>
      </tp>
      <tp>
        <v>228000297.84</v>
        <stp/>
        <stp>EM_S_STM07_IS</stp>
        <stp>4</stp>
        <stp>002116.SZ</stp>
        <stp>61</stp>
        <stp>12/31/2015</stp>
        <stp>1</stp>
        <tr r="N588" s="2"/>
      </tp>
      <tp>
        <v>216223017.19999999</v>
        <stp/>
        <stp>EM_S_STM07_IS</stp>
        <stp>4</stp>
        <stp>002117.SZ</stp>
        <stp>61</stp>
        <stp>12/31/2015</stp>
        <stp>1</stp>
        <tr r="N589" s="2"/>
      </tp>
      <tp>
        <v>39591514.07</v>
        <stp/>
        <stp>EM_S_STM07_IS</stp>
        <stp>4</stp>
        <stp>002118.SZ</stp>
        <stp>61</stp>
        <stp>12/31/2015</stp>
        <stp>1</stp>
        <tr r="N590" s="2"/>
      </tp>
      <tp>
        <v>-57279608.93</v>
        <stp/>
        <stp>EM_S_STM07_IS</stp>
        <stp>4</stp>
        <stp>002119.SZ</stp>
        <stp>61</stp>
        <stp>12/31/2015</stp>
        <stp>1</stp>
        <tr r="N591" s="2"/>
      </tp>
      <tp>
        <v>118418826.56999999</v>
        <stp/>
        <stp>EM_S_STM07_IS</stp>
        <stp>4</stp>
        <stp>002160.SZ</stp>
        <stp>61</stp>
        <stp>12/31/2015</stp>
        <stp>1</stp>
        <tr r="N632" s="2"/>
      </tp>
      <tp>
        <v>17260270.629999999</v>
        <stp/>
        <stp>EM_S_STM07_IS</stp>
        <stp>4</stp>
        <stp>002161.SZ</stp>
        <stp>61</stp>
        <stp>12/31/2015</stp>
        <stp>1</stp>
        <tr r="N633" s="2"/>
      </tp>
      <tp>
        <v>14434065.210000001</v>
        <stp/>
        <stp>EM_S_STM07_IS</stp>
        <stp>4</stp>
        <stp>002162.SZ</stp>
        <stp>61</stp>
        <stp>12/31/2015</stp>
        <stp>1</stp>
        <tr r="N634" s="2"/>
      </tp>
      <tp>
        <v>-230022266.58000001</v>
        <stp/>
        <stp>EM_S_STM07_IS</stp>
        <stp>4</stp>
        <stp>002163.SZ</stp>
        <stp>61</stp>
        <stp>12/31/2015</stp>
        <stp>1</stp>
        <tr r="N635" s="2"/>
      </tp>
      <tp>
        <v>11152624.970000001</v>
        <stp/>
        <stp>EM_S_STM07_IS</stp>
        <stp>4</stp>
        <stp>002164.SZ</stp>
        <stp>61</stp>
        <stp>12/31/2015</stp>
        <stp>1</stp>
        <tr r="N636" s="2"/>
      </tp>
      <tp>
        <v>102601964.69</v>
        <stp/>
        <stp>EM_S_STM07_IS</stp>
        <stp>4</stp>
        <stp>002165.SZ</stp>
        <stp>61</stp>
        <stp>12/31/2015</stp>
        <stp>1</stp>
        <tr r="N637" s="2"/>
      </tp>
      <tp>
        <v>75299237.870000005</v>
        <stp/>
        <stp>EM_S_STM07_IS</stp>
        <stp>4</stp>
        <stp>002166.SZ</stp>
        <stp>61</stp>
        <stp>12/31/2015</stp>
        <stp>1</stp>
        <tr r="N638" s="2"/>
      </tp>
      <tp>
        <v>-276663888.52999997</v>
        <stp/>
        <stp>EM_S_STM07_IS</stp>
        <stp>4</stp>
        <stp>002167.SZ</stp>
        <stp>61</stp>
        <stp>12/31/2015</stp>
        <stp>1</stp>
        <tr r="N639" s="2"/>
      </tp>
      <tp>
        <v>128331538.12</v>
        <stp/>
        <stp>EM_S_STM07_IS</stp>
        <stp>4</stp>
        <stp>002168.SZ</stp>
        <stp>61</stp>
        <stp>12/31/2015</stp>
        <stp>1</stp>
        <tr r="N640" s="2"/>
      </tp>
      <tp>
        <v>108016771.37</v>
        <stp/>
        <stp>EM_S_STM07_IS</stp>
        <stp>4</stp>
        <stp>002169.SZ</stp>
        <stp>61</stp>
        <stp>12/31/2015</stp>
        <stp>1</stp>
        <tr r="N641" s="2"/>
      </tp>
      <tp>
        <v>158811211.28999999</v>
        <stp/>
        <stp>EM_S_STM07_IS</stp>
        <stp>4</stp>
        <stp>002170.SZ</stp>
        <stp>61</stp>
        <stp>12/31/2015</stp>
        <stp>1</stp>
        <tr r="N642" s="2"/>
      </tp>
      <tp>
        <v>70449163.609999999</v>
        <stp/>
        <stp>EM_S_STM07_IS</stp>
        <stp>4</stp>
        <stp>002171.SZ</stp>
        <stp>61</stp>
        <stp>12/31/2015</stp>
        <stp>1</stp>
        <tr r="N643" s="2"/>
      </tp>
      <tp>
        <v>135862289.25999999</v>
        <stp/>
        <stp>EM_S_STM07_IS</stp>
        <stp>4</stp>
        <stp>002172.SZ</stp>
        <stp>61</stp>
        <stp>12/31/2015</stp>
        <stp>1</stp>
        <tr r="N644" s="2"/>
      </tp>
      <tp>
        <v>-65337653.100000001</v>
        <stp/>
        <stp>EM_S_STM07_IS</stp>
        <stp>4</stp>
        <stp>002173.SZ</stp>
        <stp>61</stp>
        <stp>12/31/2015</stp>
        <stp>1</stp>
        <tr r="N645" s="2"/>
      </tp>
      <tp>
        <v>515566574.57999998</v>
        <stp/>
        <stp>EM_S_STM07_IS</stp>
        <stp>4</stp>
        <stp>002174.SZ</stp>
        <stp>61</stp>
        <stp>12/31/2015</stp>
        <stp>1</stp>
        <tr r="N646" s="2"/>
      </tp>
      <tp>
        <v>53364864.859999999</v>
        <stp/>
        <stp>EM_S_STM07_IS</stp>
        <stp>4</stp>
        <stp>002175.SZ</stp>
        <stp>61</stp>
        <stp>12/31/2015</stp>
        <stp>1</stp>
        <tr r="N647" s="2"/>
      </tp>
      <tp>
        <v>39387767.770000003</v>
        <stp/>
        <stp>EM_S_STM07_IS</stp>
        <stp>4</stp>
        <stp>002176.SZ</stp>
        <stp>61</stp>
        <stp>12/31/2015</stp>
        <stp>1</stp>
        <tr r="N648" s="2"/>
      </tp>
      <tp>
        <v>69446758.010000005</v>
        <stp/>
        <stp>EM_S_STM07_IS</stp>
        <stp>4</stp>
        <stp>002177.SZ</stp>
        <stp>61</stp>
        <stp>12/31/2015</stp>
        <stp>1</stp>
        <tr r="N649" s="2"/>
      </tp>
      <tp>
        <v>102223874.51000001</v>
        <stp/>
        <stp>EM_S_STM07_IS</stp>
        <stp>4</stp>
        <stp>002178.SZ</stp>
        <stp>61</stp>
        <stp>12/31/2015</stp>
        <stp>1</stp>
        <tr r="N650" s="2"/>
      </tp>
      <tp>
        <v>568357284.40999997</v>
        <stp/>
        <stp>EM_S_STM07_IS</stp>
        <stp>4</stp>
        <stp>002179.SZ</stp>
        <stp>61</stp>
        <stp>12/31/2015</stp>
        <stp>1</stp>
        <tr r="N651" s="2"/>
      </tp>
      <tp>
        <v>179073368.93000001</v>
        <stp/>
        <stp>EM_S_STM07_IS</stp>
        <stp>4</stp>
        <stp>002140.SZ</stp>
        <stp>61</stp>
        <stp>12/31/2015</stp>
        <stp>1</stp>
        <tr r="N612" s="2"/>
      </tp>
      <tp>
        <v>6884611.2199999997</v>
        <stp/>
        <stp>EM_S_STM07_IS</stp>
        <stp>4</stp>
        <stp>002141.SZ</stp>
        <stp>61</stp>
        <stp>12/31/2015</stp>
        <stp>1</stp>
        <tr r="N613" s="2"/>
      </tp>
      <tp>
        <v>6544333000</v>
        <stp/>
        <stp>EM_S_STM07_IS</stp>
        <stp>4</stp>
        <stp>002142.SZ</stp>
        <stp>61</stp>
        <stp>12/31/2015</stp>
        <stp>1</stp>
        <tr r="N614" s="2"/>
      </tp>
      <tp>
        <v>574336623.83000004</v>
        <stp/>
        <stp>EM_S_STM07_IS</stp>
        <stp>4</stp>
        <stp>002143.SZ</stp>
        <stp>61</stp>
        <stp>12/31/2015</stp>
        <stp>1</stp>
        <tr r="N615" s="2"/>
      </tp>
      <tp>
        <v>124793877.83</v>
        <stp/>
        <stp>EM_S_STM07_IS</stp>
        <stp>4</stp>
        <stp>002144.SZ</stp>
        <stp>61</stp>
        <stp>12/31/2015</stp>
        <stp>1</stp>
        <tr r="N616" s="2"/>
      </tp>
      <tp>
        <v>-126366504.44</v>
        <stp/>
        <stp>EM_S_STM07_IS</stp>
        <stp>4</stp>
        <stp>002145.SZ</stp>
        <stp>61</stp>
        <stp>12/31/2015</stp>
        <stp>1</stp>
        <tr r="N617" s="2"/>
      </tp>
      <tp>
        <v>2428235122.1300001</v>
        <stp/>
        <stp>EM_S_STM07_IS</stp>
        <stp>4</stp>
        <stp>002146.SZ</stp>
        <stp>61</stp>
        <stp>12/31/2015</stp>
        <stp>1</stp>
        <tr r="N618" s="2"/>
      </tp>
      <tp>
        <v>3399991.83</v>
        <stp/>
        <stp>EM_S_STM07_IS</stp>
        <stp>4</stp>
        <stp>002147.SZ</stp>
        <stp>61</stp>
        <stp>12/31/2015</stp>
        <stp>1</stp>
        <tr r="N619" s="2"/>
      </tp>
      <tp>
        <v>-19098211.289999999</v>
        <stp/>
        <stp>EM_S_STM07_IS</stp>
        <stp>4</stp>
        <stp>002148.SZ</stp>
        <stp>61</stp>
        <stp>12/31/2015</stp>
        <stp>1</stp>
        <tr r="N620" s="2"/>
      </tp>
      <tp>
        <v>-132311026.66</v>
        <stp/>
        <stp>EM_S_STM07_IS</stp>
        <stp>4</stp>
        <stp>002149.SZ</stp>
        <stp>61</stp>
        <stp>12/31/2015</stp>
        <stp>1</stp>
        <tr r="N621" s="2"/>
      </tp>
      <tp>
        <v>66320452.280000001</v>
        <stp/>
        <stp>EM_S_STM07_IS</stp>
        <stp>4</stp>
        <stp>002150.SZ</stp>
        <stp>61</stp>
        <stp>12/31/2015</stp>
        <stp>1</stp>
        <tr r="N622" s="2"/>
      </tp>
      <tp>
        <v>50692968.93</v>
        <stp/>
        <stp>EM_S_STM07_IS</stp>
        <stp>4</stp>
        <stp>002151.SZ</stp>
        <stp>61</stp>
        <stp>12/31/2015</stp>
        <stp>1</stp>
        <tr r="N623" s="2"/>
      </tp>
      <tp>
        <v>898465097.07000005</v>
        <stp/>
        <stp>EM_S_STM07_IS</stp>
        <stp>4</stp>
        <stp>002152.SZ</stp>
        <stp>61</stp>
        <stp>12/31/2015</stp>
        <stp>1</stp>
        <tr r="N624" s="2"/>
      </tp>
      <tp>
        <v>360995723.54000002</v>
        <stp/>
        <stp>EM_S_STM07_IS</stp>
        <stp>4</stp>
        <stp>002153.SZ</stp>
        <stp>61</stp>
        <stp>12/31/2015</stp>
        <stp>1</stp>
        <tr r="N625" s="2"/>
      </tp>
      <tp>
        <v>100017098.36</v>
        <stp/>
        <stp>EM_S_STM07_IS</stp>
        <stp>4</stp>
        <stp>002154.SZ</stp>
        <stp>61</stp>
        <stp>12/31/2015</stp>
        <stp>1</stp>
        <tr r="N626" s="2"/>
      </tp>
      <tp>
        <v>28650428.850000001</v>
        <stp/>
        <stp>EM_S_STM07_IS</stp>
        <stp>4</stp>
        <stp>002155.SZ</stp>
        <stp>61</stp>
        <stp>12/31/2015</stp>
        <stp>1</stp>
        <tr r="N627" s="2"/>
      </tp>
      <tp>
        <v>147325358.31999999</v>
        <stp/>
        <stp>EM_S_STM07_IS</stp>
        <stp>4</stp>
        <stp>002156.SZ</stp>
        <stp>61</stp>
        <stp>12/31/2015</stp>
        <stp>1</stp>
        <tr r="N628" s="2"/>
      </tp>
      <tp>
        <v>311434963.37</v>
        <stp/>
        <stp>EM_S_STM07_IS</stp>
        <stp>4</stp>
        <stp>002157.SZ</stp>
        <stp>61</stp>
        <stp>12/31/2015</stp>
        <stp>1</stp>
        <tr r="N629" s="2"/>
      </tp>
      <tp>
        <v>156712908.84</v>
        <stp/>
        <stp>EM_S_STM07_IS</stp>
        <stp>4</stp>
        <stp>002158.SZ</stp>
        <stp>61</stp>
        <stp>12/31/2015</stp>
        <stp>1</stp>
        <tr r="N630" s="2"/>
      </tp>
      <tp>
        <v>43007066.329999998</v>
        <stp/>
        <stp>EM_S_STM07_IS</stp>
        <stp>4</stp>
        <stp>002159.SZ</stp>
        <stp>61</stp>
        <stp>12/31/2015</stp>
        <stp>1</stp>
        <tr r="N631" s="2"/>
      </tp>
      <tp>
        <v>23157476.760000002</v>
        <stp/>
        <stp>EM_S_STM07_IS</stp>
        <stp>4</stp>
        <stp>603186.SH</stp>
        <stp>61</stp>
        <stp>12/31/2014</stp>
        <stp>1</stp>
        <tr r="L2905" s="2"/>
      </tp>
      <tp>
        <v>626477672.61000001</v>
        <stp/>
        <stp>EM_S_STM07_IS</stp>
        <stp>4</stp>
        <stp>603188.SH</stp>
        <stp>61</stp>
        <stp>12/31/2014</stp>
        <stp>1</stp>
        <tr r="L2906" s="2"/>
      </tp>
      <tp>
        <v>67152121.180000007</v>
        <stp/>
        <stp>EM_S_STM07_IS</stp>
        <stp>4</stp>
        <stp>603189.SH</stp>
        <stp>61</stp>
        <stp>12/31/2014</stp>
        <stp>1</stp>
        <tr r="L2907" s="2"/>
      </tp>
      <tp>
        <v>486556453.60000002</v>
        <stp/>
        <stp>EM_S_STM07_IS</stp>
        <stp>4</stp>
        <stp>603198.SH</stp>
        <stp>61</stp>
        <stp>12/31/2014</stp>
        <stp>1</stp>
        <tr r="L2908" s="2"/>
      </tp>
      <tp>
        <v>65986767.990000002</v>
        <stp/>
        <stp>EM_S_STM07_IS</stp>
        <stp>4</stp>
        <stp>603199.SH</stp>
        <stp>61</stp>
        <stp>12/31/2014</stp>
        <stp>1</stp>
        <tr r="L2909" s="2"/>
      </tp>
      <tp>
        <v>383575461.89999998</v>
        <stp/>
        <stp>EM_S_STM07_IS</stp>
        <stp>4</stp>
        <stp>603160.SH</stp>
        <stp>61</stp>
        <stp>12/31/2014</stp>
        <stp>1</stp>
        <tr r="L2900" s="2"/>
      </tp>
      <tp>
        <v>109296198.5</v>
        <stp/>
        <stp>EM_S_STM07_IS</stp>
        <stp>4</stp>
        <stp>603166.SH</stp>
        <stp>61</stp>
        <stp>12/31/2014</stp>
        <stp>1</stp>
        <tr r="L2901" s="2"/>
      </tp>
      <tp>
        <v>199007323.36000001</v>
        <stp/>
        <stp>EM_S_STM07_IS</stp>
        <stp>4</stp>
        <stp>603167.SH</stp>
        <stp>61</stp>
        <stp>12/31/2014</stp>
        <stp>1</stp>
        <tr r="L2902" s="2"/>
      </tp>
      <tp>
        <v>131269854.38</v>
        <stp/>
        <stp>EM_S_STM07_IS</stp>
        <stp>4</stp>
        <stp>603168.SH</stp>
        <stp>61</stp>
        <stp>12/31/2014</stp>
        <stp>1</stp>
        <tr r="L2903" s="2"/>
      </tp>
      <tp>
        <v>432802555.88999999</v>
        <stp/>
        <stp>EM_S_STM07_IS</stp>
        <stp>4</stp>
        <stp>603169.SH</stp>
        <stp>61</stp>
        <stp>12/31/2014</stp>
        <stp>1</stp>
        <tr r="L2904" s="2"/>
      </tp>
      <tp>
        <v>89315692.140000001</v>
        <stp/>
        <stp>EM_S_STM07_IS</stp>
        <stp>4</stp>
        <stp>603158.SH</stp>
        <stp>61</stp>
        <stp>12/31/2014</stp>
        <stp>1</stp>
        <tr r="L2898" s="2"/>
      </tp>
      <tp>
        <v>21118033.350000001</v>
        <stp/>
        <stp>EM_S_STM07_IS</stp>
        <stp>4</stp>
        <stp>603159.SH</stp>
        <stp>61</stp>
        <stp>12/31/2014</stp>
        <stp>1</stp>
        <tr r="L2899" s="2"/>
      </tp>
      <tp>
        <v>166090202.05000001</v>
        <stp/>
        <stp>EM_S_STM07_IS</stp>
        <stp>4</stp>
        <stp>603123.SH</stp>
        <stp>61</stp>
        <stp>12/31/2014</stp>
        <stp>1</stp>
        <tr r="L2894" s="2"/>
      </tp>
      <tp>
        <v>106413625.45</v>
        <stp/>
        <stp>EM_S_STM07_IS</stp>
        <stp>4</stp>
        <stp>603126.SH</stp>
        <stp>61</stp>
        <stp>12/31/2014</stp>
        <stp>1</stp>
        <tr r="L2895" s="2"/>
      </tp>
      <tp>
        <v>115955107.81999999</v>
        <stp/>
        <stp>EM_S_STM07_IS</stp>
        <stp>4</stp>
        <stp>603128.SH</stp>
        <stp>61</stp>
        <stp>12/31/2014</stp>
        <stp>1</stp>
        <tr r="L2896" s="2"/>
      </tp>
      <tp>
        <v>50735703.079999998</v>
        <stp/>
        <stp>EM_S_STM07_IS</stp>
        <stp>4</stp>
        <stp>603131.SH</stp>
        <stp>61</stp>
        <stp>12/31/2014</stp>
        <stp>1</stp>
        <tr r="L2897" s="2"/>
      </tp>
      <tp>
        <v>159435624.86000001</v>
        <stp/>
        <stp>EM_S_STM07_IS</stp>
        <stp>4</stp>
        <stp>603100.SH</stp>
        <stp>61</stp>
        <stp>12/31/2014</stp>
        <stp>1</stp>
        <tr r="L2887" s="2"/>
      </tp>
      <tp>
        <v>105953859.59</v>
        <stp/>
        <stp>EM_S_STM07_IS</stp>
        <stp>4</stp>
        <stp>603101.SH</stp>
        <stp>61</stp>
        <stp>12/31/2014</stp>
        <stp>1</stp>
        <tr r="L2888" s="2"/>
      </tp>
      <tp>
        <v>75162104.280000001</v>
        <stp/>
        <stp>EM_S_STM07_IS</stp>
        <stp>4</stp>
        <stp>603108.SH</stp>
        <stp>61</stp>
        <stp>12/31/2014</stp>
        <stp>1</stp>
        <tr r="L2889" s="2"/>
      </tp>
      <tp>
        <v>140963932.53</v>
        <stp/>
        <stp>EM_S_STM07_IS</stp>
        <stp>4</stp>
        <stp>603111.SH</stp>
        <stp>61</stp>
        <stp>12/31/2014</stp>
        <stp>1</stp>
        <tr r="L2890" s="2"/>
      </tp>
      <tp>
        <v>327630846.37</v>
        <stp/>
        <stp>EM_S_STM07_IS</stp>
        <stp>4</stp>
        <stp>603116.SH</stp>
        <stp>61</stp>
        <stp>12/31/2014</stp>
        <stp>1</stp>
        <tr r="L2891" s="2"/>
      </tp>
      <tp>
        <v>111090277.97</v>
        <stp/>
        <stp>EM_S_STM07_IS</stp>
        <stp>4</stp>
        <stp>603117.SH</stp>
        <stp>61</stp>
        <stp>12/31/2014</stp>
        <stp>1</stp>
        <tr r="L2892" s="2"/>
      </tp>
      <tp>
        <v>193773344.31</v>
        <stp/>
        <stp>EM_S_STM07_IS</stp>
        <stp>4</stp>
        <stp>603118.SH</stp>
        <stp>61</stp>
        <stp>12/31/2014</stp>
        <stp>1</stp>
        <tr r="L2893" s="2"/>
      </tp>
      <tp>
        <v>300302631.13999999</v>
        <stp/>
        <stp>EM_S_STM07_IS</stp>
        <stp>4</stp>
        <stp>002080.SZ</stp>
        <stp>61</stp>
        <stp>12/31/2015</stp>
        <stp>1</stp>
        <tr r="N552" s="2"/>
      </tp>
      <tp>
        <v>1602337785.0599999</v>
        <stp/>
        <stp>EM_S_STM07_IS</stp>
        <stp>4</stp>
        <stp>002081.SZ</stp>
        <stp>61</stp>
        <stp>12/31/2015</stp>
        <stp>1</stp>
        <tr r="N553" s="2"/>
      </tp>
      <tp>
        <v>63024597.020000003</v>
        <stp/>
        <stp>EM_S_STM07_IS</stp>
        <stp>4</stp>
        <stp>002082.SZ</stp>
        <stp>61</stp>
        <stp>12/31/2015</stp>
        <stp>1</stp>
        <tr r="N554" s="2"/>
      </tp>
      <tp>
        <v>310796437.51999998</v>
        <stp/>
        <stp>EM_S_STM07_IS</stp>
        <stp>4</stp>
        <stp>002083.SZ</stp>
        <stp>61</stp>
        <stp>12/31/2015</stp>
        <stp>1</stp>
        <tr r="N555" s="2"/>
      </tp>
      <tp>
        <v>46136545.869999997</v>
        <stp/>
        <stp>EM_S_STM07_IS</stp>
        <stp>4</stp>
        <stp>002084.SZ</stp>
        <stp>61</stp>
        <stp>12/31/2015</stp>
        <stp>1</stp>
        <tr r="N556" s="2"/>
      </tp>
      <tp>
        <v>797575720.02999997</v>
        <stp/>
        <stp>EM_S_STM07_IS</stp>
        <stp>4</stp>
        <stp>002085.SZ</stp>
        <stp>61</stp>
        <stp>12/31/2015</stp>
        <stp>1</stp>
        <tr r="N557" s="2"/>
      </tp>
      <tp>
        <v>49960214.399999999</v>
        <stp/>
        <stp>EM_S_STM07_IS</stp>
        <stp>4</stp>
        <stp>002086.SZ</stp>
        <stp>61</stp>
        <stp>12/31/2015</stp>
        <stp>1</stp>
        <tr r="N558" s="2"/>
      </tp>
      <tp>
        <v>117224680.09</v>
        <stp/>
        <stp>EM_S_STM07_IS</stp>
        <stp>4</stp>
        <stp>002087.SZ</stp>
        <stp>61</stp>
        <stp>12/31/2015</stp>
        <stp>1</stp>
        <tr r="N559" s="2"/>
      </tp>
      <tp>
        <v>57545660.18</v>
        <stp/>
        <stp>EM_S_STM07_IS</stp>
        <stp>4</stp>
        <stp>002088.SZ</stp>
        <stp>61</stp>
        <stp>12/31/2015</stp>
        <stp>1</stp>
        <tr r="N560" s="2"/>
      </tp>
      <tp>
        <v>137843448.31</v>
        <stp/>
        <stp>EM_S_STM07_IS</stp>
        <stp>4</stp>
        <stp>002089.SZ</stp>
        <stp>61</stp>
        <stp>12/31/2015</stp>
        <stp>1</stp>
        <tr r="N561" s="2"/>
      </tp>
      <tp>
        <v>130296222.42</v>
        <stp/>
        <stp>EM_S_STM07_IS</stp>
        <stp>4</stp>
        <stp>002090.SZ</stp>
        <stp>61</stp>
        <stp>12/31/2015</stp>
        <stp>1</stp>
        <tr r="N562" s="2"/>
      </tp>
      <tp>
        <v>240024499.94</v>
        <stp/>
        <stp>EM_S_STM07_IS</stp>
        <stp>4</stp>
        <stp>002091.SZ</stp>
        <stp>61</stp>
        <stp>12/31/2015</stp>
        <stp>1</stp>
        <tr r="N563" s="2"/>
      </tp>
      <tp>
        <v>7676382.2999999998</v>
        <stp/>
        <stp>EM_S_STM07_IS</stp>
        <stp>4</stp>
        <stp>002092.SZ</stp>
        <stp>61</stp>
        <stp>12/31/2015</stp>
        <stp>1</stp>
        <tr r="N564" s="2"/>
      </tp>
      <tp>
        <v>41993753.380000003</v>
        <stp/>
        <stp>EM_S_STM07_IS</stp>
        <stp>4</stp>
        <stp>002093.SZ</stp>
        <stp>61</stp>
        <stp>12/31/2015</stp>
        <stp>1</stp>
        <tr r="N565" s="2"/>
      </tp>
      <tp>
        <v>90573647.859999999</v>
        <stp/>
        <stp>EM_S_STM07_IS</stp>
        <stp>4</stp>
        <stp>002094.SZ</stp>
        <stp>61</stp>
        <stp>12/31/2015</stp>
        <stp>1</stp>
        <tr r="N566" s="2"/>
      </tp>
      <tp>
        <v>18101027.82</v>
        <stp/>
        <stp>EM_S_STM07_IS</stp>
        <stp>4</stp>
        <stp>002095.SZ</stp>
        <stp>61</stp>
        <stp>12/31/2015</stp>
        <stp>1</stp>
        <tr r="N567" s="2"/>
      </tp>
      <tp>
        <v>109440694.58</v>
        <stp/>
        <stp>EM_S_STM07_IS</stp>
        <stp>4</stp>
        <stp>002096.SZ</stp>
        <stp>61</stp>
        <stp>12/31/2015</stp>
        <stp>1</stp>
        <tr r="N568" s="2"/>
      </tp>
      <tp>
        <v>-29239990.760000002</v>
        <stp/>
        <stp>EM_S_STM07_IS</stp>
        <stp>4</stp>
        <stp>002097.SZ</stp>
        <stp>61</stp>
        <stp>12/31/2015</stp>
        <stp>1</stp>
        <tr r="N569" s="2"/>
      </tp>
      <tp>
        <v>71968330.700000003</v>
        <stp/>
        <stp>EM_S_STM07_IS</stp>
        <stp>4</stp>
        <stp>002098.SZ</stp>
        <stp>61</stp>
        <stp>12/31/2015</stp>
        <stp>1</stp>
        <tr r="N570" s="2"/>
      </tp>
      <tp>
        <v>516587190.94</v>
        <stp/>
        <stp>EM_S_STM07_IS</stp>
        <stp>4</stp>
        <stp>002099.SZ</stp>
        <stp>61</stp>
        <stp>12/31/2015</stp>
        <stp>1</stp>
        <tr r="N571" s="2"/>
      </tp>
      <tp>
        <v>166044367.62</v>
        <stp/>
        <stp>EM_S_STM07_IS</stp>
        <stp>4</stp>
        <stp>002020.SZ</stp>
        <stp>61</stp>
        <stp>12/31/2015</stp>
        <stp>1</stp>
        <tr r="N492" s="2"/>
      </tp>
      <tp>
        <v>-428028337.44</v>
        <stp/>
        <stp>EM_S_STM07_IS</stp>
        <stp>4</stp>
        <stp>002021.SZ</stp>
        <stp>61</stp>
        <stp>12/31/2015</stp>
        <stp>1</stp>
        <tr r="N493" s="2"/>
      </tp>
      <tp>
        <v>210624935.56999999</v>
        <stp/>
        <stp>EM_S_STM07_IS</stp>
        <stp>4</stp>
        <stp>002022.SZ</stp>
        <stp>61</stp>
        <stp>12/31/2015</stp>
        <stp>1</stp>
        <tr r="N494" s="2"/>
      </tp>
      <tp>
        <v>39653205.219999999</v>
        <stp/>
        <stp>EM_S_STM07_IS</stp>
        <stp>4</stp>
        <stp>002023.SZ</stp>
        <stp>61</stp>
        <stp>12/31/2015</stp>
        <stp>1</stp>
        <tr r="N495" s="2"/>
      </tp>
      <tp>
        <v>872504000</v>
        <stp/>
        <stp>EM_S_STM07_IS</stp>
        <stp>4</stp>
        <stp>002024.SZ</stp>
        <stp>61</stp>
        <stp>12/31/2015</stp>
        <stp>1</stp>
        <tr r="N496" s="2"/>
      </tp>
      <tp>
        <v>233312860.47999999</v>
        <stp/>
        <stp>EM_S_STM07_IS</stp>
        <stp>4</stp>
        <stp>002025.SZ</stp>
        <stp>61</stp>
        <stp>12/31/2015</stp>
        <stp>1</stp>
        <tr r="N497" s="2"/>
      </tp>
      <tp>
        <v>80031758.099999994</v>
        <stp/>
        <stp>EM_S_STM07_IS</stp>
        <stp>4</stp>
        <stp>002026.SZ</stp>
        <stp>61</stp>
        <stp>12/31/2015</stp>
        <stp>1</stp>
        <tr r="N498" s="2"/>
      </tp>
      <tp>
        <v>3389142023.9400001</v>
        <stp/>
        <stp>EM_S_STM07_IS</stp>
        <stp>4</stp>
        <stp>002027.SZ</stp>
        <stp>61</stp>
        <stp>12/31/2015</stp>
        <stp>1</stp>
        <tr r="N499" s="2"/>
      </tp>
      <tp>
        <v>382115791.89999998</v>
        <stp/>
        <stp>EM_S_STM07_IS</stp>
        <stp>4</stp>
        <stp>002028.SZ</stp>
        <stp>61</stp>
        <stp>12/31/2015</stp>
        <stp>1</stp>
        <tr r="N500" s="2"/>
      </tp>
      <tp>
        <v>273030773.86000001</v>
        <stp/>
        <stp>EM_S_STM07_IS</stp>
        <stp>4</stp>
        <stp>002029.SZ</stp>
        <stp>61</stp>
        <stp>12/31/2015</stp>
        <stp>1</stp>
        <tr r="N501" s="2"/>
      </tp>
      <tp>
        <v>101237343.11</v>
        <stp/>
        <stp>EM_S_STM07_IS</stp>
        <stp>4</stp>
        <stp>002030.SZ</stp>
        <stp>61</stp>
        <stp>12/31/2015</stp>
        <stp>1</stp>
        <tr r="N502" s="2"/>
      </tp>
      <tp>
        <v>129336053.42</v>
        <stp/>
        <stp>EM_S_STM07_IS</stp>
        <stp>4</stp>
        <stp>002031.SZ</stp>
        <stp>61</stp>
        <stp>12/31/2015</stp>
        <stp>1</stp>
        <tr r="N503" s="2"/>
      </tp>
      <tp>
        <v>889004773.99000001</v>
        <stp/>
        <stp>EM_S_STM07_IS</stp>
        <stp>4</stp>
        <stp>002032.SZ</stp>
        <stp>61</stp>
        <stp>12/31/2015</stp>
        <stp>1</stp>
        <tr r="N504" s="2"/>
      </tp>
      <tp>
        <v>197250254.78</v>
        <stp/>
        <stp>EM_S_STM07_IS</stp>
        <stp>4</stp>
        <stp>002033.SZ</stp>
        <stp>61</stp>
        <stp>12/31/2015</stp>
        <stp>1</stp>
        <tr r="N505" s="2"/>
      </tp>
      <tp>
        <v>39235507.649999999</v>
        <stp/>
        <stp>EM_S_STM07_IS</stp>
        <stp>4</stp>
        <stp>002034.SZ</stp>
        <stp>61</stp>
        <stp>12/31/2015</stp>
        <stp>1</stp>
        <tr r="N506" s="2"/>
      </tp>
      <tp>
        <v>207724264.58000001</v>
        <stp/>
        <stp>EM_S_STM07_IS</stp>
        <stp>4</stp>
        <stp>002035.SZ</stp>
        <stp>61</stp>
        <stp>12/31/2015</stp>
        <stp>1</stp>
        <tr r="N507" s="2"/>
      </tp>
      <tp>
        <v>161898507.38999999</v>
        <stp/>
        <stp>EM_S_STM07_IS</stp>
        <stp>4</stp>
        <stp>002036.SZ</stp>
        <stp>61</stp>
        <stp>12/31/2015</stp>
        <stp>1</stp>
        <tr r="N508" s="2"/>
      </tp>
      <tp>
        <v>81204143.400000006</v>
        <stp/>
        <stp>EM_S_STM07_IS</stp>
        <stp>4</stp>
        <stp>002037.SZ</stp>
        <stp>61</stp>
        <stp>12/31/2015</stp>
        <stp>1</stp>
        <tr r="N509" s="2"/>
      </tp>
      <tp>
        <v>575049108.45000005</v>
        <stp/>
        <stp>EM_S_STM07_IS</stp>
        <stp>4</stp>
        <stp>002038.SZ</stp>
        <stp>61</stp>
        <stp>12/31/2015</stp>
        <stp>1</stp>
        <tr r="N510" s="2"/>
      </tp>
      <tp>
        <v>359475020.44999999</v>
        <stp/>
        <stp>EM_S_STM07_IS</stp>
        <stp>4</stp>
        <stp>002039.SZ</stp>
        <stp>61</stp>
        <stp>12/31/2015</stp>
        <stp>1</stp>
        <tr r="N511" s="2"/>
      </tp>
      <tp>
        <v>402067778.48000002</v>
        <stp/>
        <stp>EM_S_STM07_IS</stp>
        <stp>4</stp>
        <stp>002001.SZ</stp>
        <stp>61</stp>
        <stp>12/31/2015</stp>
        <stp>1</stp>
        <tr r="N473" s="2"/>
      </tp>
      <tp>
        <v>519085072.94</v>
        <stp/>
        <stp>EM_S_STM07_IS</stp>
        <stp>4</stp>
        <stp>002002.SZ</stp>
        <stp>61</stp>
        <stp>12/31/2015</stp>
        <stp>1</stp>
        <tr r="N474" s="2"/>
      </tp>
      <tp>
        <v>247581770.05000001</v>
        <stp/>
        <stp>EM_S_STM07_IS</stp>
        <stp>4</stp>
        <stp>002003.SZ</stp>
        <stp>61</stp>
        <stp>12/31/2015</stp>
        <stp>1</stp>
        <tr r="N475" s="2"/>
      </tp>
      <tp>
        <v>636625439.62</v>
        <stp/>
        <stp>EM_S_STM07_IS</stp>
        <stp>4</stp>
        <stp>002004.SZ</stp>
        <stp>61</stp>
        <stp>12/31/2015</stp>
        <stp>1</stp>
        <tr r="N476" s="2"/>
      </tp>
      <tp>
        <v>19862080.760000002</v>
        <stp/>
        <stp>EM_S_STM07_IS</stp>
        <stp>4</stp>
        <stp>002005.SZ</stp>
        <stp>61</stp>
        <stp>12/31/2015</stp>
        <stp>1</stp>
        <tr r="N477" s="2"/>
      </tp>
      <tp>
        <v>15863228.43</v>
        <stp/>
        <stp>EM_S_STM07_IS</stp>
        <stp>4</stp>
        <stp>002006.SZ</stp>
        <stp>61</stp>
        <stp>12/31/2015</stp>
        <stp>1</stp>
        <tr r="N478" s="2"/>
      </tp>
      <tp>
        <v>589118927.49000001</v>
        <stp/>
        <stp>EM_S_STM07_IS</stp>
        <stp>4</stp>
        <stp>002007.SZ</stp>
        <stp>61</stp>
        <stp>12/31/2015</stp>
        <stp>1</stp>
        <tr r="N479" s="2"/>
      </tp>
      <tp>
        <v>746951537.5</v>
        <stp/>
        <stp>EM_S_STM07_IS</stp>
        <stp>4</stp>
        <stp>002008.SZ</stp>
        <stp>61</stp>
        <stp>12/31/2015</stp>
        <stp>1</stp>
        <tr r="N480" s="2"/>
      </tp>
      <tp>
        <v>98646531.760000005</v>
        <stp/>
        <stp>EM_S_STM07_IS</stp>
        <stp>4</stp>
        <stp>002009.SZ</stp>
        <stp>61</stp>
        <stp>12/31/2015</stp>
        <stp>1</stp>
        <tr r="N481" s="2"/>
      </tp>
      <tp>
        <v>550629090.91999996</v>
        <stp/>
        <stp>EM_S_STM07_IS</stp>
        <stp>4</stp>
        <stp>002010.SZ</stp>
        <stp>61</stp>
        <stp>12/31/2015</stp>
        <stp>1</stp>
        <tr r="N482" s="2"/>
      </tp>
      <tp>
        <v>82130745.819999993</v>
        <stp/>
        <stp>EM_S_STM07_IS</stp>
        <stp>4</stp>
        <stp>002011.SZ</stp>
        <stp>61</stp>
        <stp>12/31/2015</stp>
        <stp>1</stp>
        <tr r="N483" s="2"/>
      </tp>
      <tp>
        <v>19300223.379999999</v>
        <stp/>
        <stp>EM_S_STM07_IS</stp>
        <stp>4</stp>
        <stp>002012.SZ</stp>
        <stp>61</stp>
        <stp>12/31/2015</stp>
        <stp>1</stp>
        <tr r="N484" s="2"/>
      </tp>
      <tp>
        <v>489206372.76999998</v>
        <stp/>
        <stp>EM_S_STM07_IS</stp>
        <stp>4</stp>
        <stp>002013.SZ</stp>
        <stp>61</stp>
        <stp>12/31/2015</stp>
        <stp>1</stp>
        <tr r="N485" s="2"/>
      </tp>
      <tp>
        <v>178539016.84999999</v>
        <stp/>
        <stp>EM_S_STM07_IS</stp>
        <stp>4</stp>
        <stp>002014.SZ</stp>
        <stp>61</stp>
        <stp>12/31/2015</stp>
        <stp>1</stp>
        <tr r="N486" s="2"/>
      </tp>
      <tp>
        <v>108881965.19</v>
        <stp/>
        <stp>EM_S_STM07_IS</stp>
        <stp>4</stp>
        <stp>002015.SZ</stp>
        <stp>61</stp>
        <stp>12/31/2015</stp>
        <stp>1</stp>
        <tr r="N487" s="2"/>
      </tp>
      <tp>
        <v>63879330.43</v>
        <stp/>
        <stp>EM_S_STM07_IS</stp>
        <stp>4</stp>
        <stp>002016.SZ</stp>
        <stp>61</stp>
        <stp>12/31/2015</stp>
        <stp>1</stp>
        <tr r="N488" s="2"/>
      </tp>
      <tp>
        <v>64317702.109999999</v>
        <stp/>
        <stp>EM_S_STM07_IS</stp>
        <stp>4</stp>
        <stp>002017.SZ</stp>
        <stp>61</stp>
        <stp>12/31/2015</stp>
        <stp>1</stp>
        <tr r="N489" s="2"/>
      </tp>
      <tp>
        <v>158131869.65000001</v>
        <stp/>
        <stp>EM_S_STM07_IS</stp>
        <stp>4</stp>
        <stp>002018.SZ</stp>
        <stp>61</stp>
        <stp>12/31/2015</stp>
        <stp>1</stp>
        <tr r="N490" s="2"/>
      </tp>
      <tp>
        <v>360573499.89999998</v>
        <stp/>
        <stp>EM_S_STM07_IS</stp>
        <stp>4</stp>
        <stp>002019.SZ</stp>
        <stp>61</stp>
        <stp>12/31/2015</stp>
        <stp>1</stp>
        <tr r="N491" s="2"/>
      </tp>
      <tp>
        <v>108422578.13</v>
        <stp/>
        <stp>EM_S_STM07_IS</stp>
        <stp>4</stp>
        <stp>002060.SZ</stp>
        <stp>61</stp>
        <stp>12/31/2015</stp>
        <stp>1</stp>
        <tr r="N532" s="2"/>
      </tp>
      <tp>
        <v>-183344270.25999999</v>
        <stp/>
        <stp>EM_S_STM07_IS</stp>
        <stp>4</stp>
        <stp>002061.SZ</stp>
        <stp>61</stp>
        <stp>12/31/2015</stp>
        <stp>1</stp>
        <tr r="N533" s="2"/>
      </tp>
      <tp>
        <v>211124042.02000001</v>
        <stp/>
        <stp>EM_S_STM07_IS</stp>
        <stp>4</stp>
        <stp>002062.SZ</stp>
        <stp>61</stp>
        <stp>12/31/2015</stp>
        <stp>1</stp>
        <tr r="N534" s="2"/>
      </tp>
      <tp>
        <v>121227460.02</v>
        <stp/>
        <stp>EM_S_STM07_IS</stp>
        <stp>4</stp>
        <stp>002063.SZ</stp>
        <stp>61</stp>
        <stp>12/31/2015</stp>
        <stp>1</stp>
        <tr r="N535" s="2"/>
      </tp>
      <tp>
        <v>254126518.03999999</v>
        <stp/>
        <stp>EM_S_STM07_IS</stp>
        <stp>4</stp>
        <stp>002064.SZ</stp>
        <stp>61</stp>
        <stp>12/31/2015</stp>
        <stp>1</stp>
        <tr r="N536" s="2"/>
      </tp>
      <tp>
        <v>1141878403.1800001</v>
        <stp/>
        <stp>EM_S_STM07_IS</stp>
        <stp>4</stp>
        <stp>002065.SZ</stp>
        <stp>61</stp>
        <stp>12/31/2015</stp>
        <stp>1</stp>
        <tr r="N537" s="2"/>
      </tp>
      <tp>
        <v>-79959839.079999998</v>
        <stp/>
        <stp>EM_S_STM07_IS</stp>
        <stp>4</stp>
        <stp>002066.SZ</stp>
        <stp>61</stp>
        <stp>12/31/2015</stp>
        <stp>1</stp>
        <tr r="N538" s="2"/>
      </tp>
      <tp>
        <v>11637780.470000001</v>
        <stp/>
        <stp>EM_S_STM07_IS</stp>
        <stp>4</stp>
        <stp>002067.SZ</stp>
        <stp>61</stp>
        <stp>12/31/2015</stp>
        <stp>1</stp>
        <tr r="N539" s="2"/>
      </tp>
      <tp>
        <v>16936542.890000001</v>
        <stp/>
        <stp>EM_S_STM07_IS</stp>
        <stp>4</stp>
        <stp>002068.SZ</stp>
        <stp>61</stp>
        <stp>12/31/2015</stp>
        <stp>1</stp>
        <tr r="N540" s="2"/>
      </tp>
      <tp>
        <v>-242936260.13999999</v>
        <stp/>
        <stp>EM_S_STM07_IS</stp>
        <stp>4</stp>
        <stp>002069.SZ</stp>
        <stp>61</stp>
        <stp>12/31/2015</stp>
        <stp>1</stp>
        <tr r="N541" s="2"/>
      </tp>
      <tp>
        <v>-146821093.47</v>
        <stp/>
        <stp>EM_S_STM07_IS</stp>
        <stp>4</stp>
        <stp>002070.SZ</stp>
        <stp>61</stp>
        <stp>12/31/2015</stp>
        <stp>1</stp>
        <tr r="N542" s="2"/>
      </tp>
      <tp>
        <v>231933721.13999999</v>
        <stp/>
        <stp>EM_S_STM07_IS</stp>
        <stp>4</stp>
        <stp>002071.SZ</stp>
        <stp>61</stp>
        <stp>12/31/2015</stp>
        <stp>1</stp>
        <tr r="N543" s="2"/>
      </tp>
      <tp>
        <v>-105895668.26000001</v>
        <stp/>
        <stp>EM_S_STM07_IS</stp>
        <stp>4</stp>
        <stp>002072.SZ</stp>
        <stp>61</stp>
        <stp>12/31/2015</stp>
        <stp>1</stp>
        <tr r="N544" s="2"/>
      </tp>
      <tp>
        <v>209589923.09999999</v>
        <stp/>
        <stp>EM_S_STM07_IS</stp>
        <stp>4</stp>
        <stp>002073.SZ</stp>
        <stp>61</stp>
        <stp>12/31/2015</stp>
        <stp>1</stp>
        <tr r="N545" s="2"/>
      </tp>
      <tp>
        <v>584612104.26999998</v>
        <stp/>
        <stp>EM_S_STM07_IS</stp>
        <stp>4</stp>
        <stp>002074.SZ</stp>
        <stp>61</stp>
        <stp>12/31/2015</stp>
        <stp>1</stp>
        <tr r="N546" s="2"/>
      </tp>
      <tp>
        <v>-80621844.209999993</v>
        <stp/>
        <stp>EM_S_STM07_IS</stp>
        <stp>4</stp>
        <stp>002075.SZ</stp>
        <stp>61</stp>
        <stp>12/31/2015</stp>
        <stp>1</stp>
        <tr r="N547" s="2"/>
      </tp>
      <tp>
        <v>56796351.640000001</v>
        <stp/>
        <stp>EM_S_STM07_IS</stp>
        <stp>4</stp>
        <stp>002076.SZ</stp>
        <stp>61</stp>
        <stp>12/31/2015</stp>
        <stp>1</stp>
        <tr r="N548" s="2"/>
      </tp>
      <tp>
        <v>-18425634.879999999</v>
        <stp/>
        <stp>EM_S_STM07_IS</stp>
        <stp>4</stp>
        <stp>002077.SZ</stp>
        <stp>61</stp>
        <stp>12/31/2015</stp>
        <stp>1</stp>
        <tr r="N549" s="2"/>
      </tp>
      <tp>
        <v>666655393.13</v>
        <stp/>
        <stp>EM_S_STM07_IS</stp>
        <stp>4</stp>
        <stp>002078.SZ</stp>
        <stp>61</stp>
        <stp>12/31/2015</stp>
        <stp>1</stp>
        <tr r="N550" s="2"/>
      </tp>
      <tp>
        <v>22833754.699999999</v>
        <stp/>
        <stp>EM_S_STM07_IS</stp>
        <stp>4</stp>
        <stp>002079.SZ</stp>
        <stp>61</stp>
        <stp>12/31/2015</stp>
        <stp>1</stp>
        <tr r="N551" s="2"/>
      </tp>
      <tp>
        <v>21687704</v>
        <stp/>
        <stp>EM_S_STM07_IS</stp>
        <stp>4</stp>
        <stp>002040.SZ</stp>
        <stp>61</stp>
        <stp>12/31/2015</stp>
        <stp>1</stp>
        <tr r="N512" s="2"/>
      </tp>
      <tp>
        <v>368387465.72000003</v>
        <stp/>
        <stp>EM_S_STM07_IS</stp>
        <stp>4</stp>
        <stp>002041.SZ</stp>
        <stp>61</stp>
        <stp>12/31/2015</stp>
        <stp>1</stp>
        <tr r="N513" s="2"/>
      </tp>
      <tp>
        <v>335932477.74000001</v>
        <stp/>
        <stp>EM_S_STM07_IS</stp>
        <stp>4</stp>
        <stp>002042.SZ</stp>
        <stp>61</stp>
        <stp>12/31/2015</stp>
        <stp>1</stp>
        <tr r="N514" s="2"/>
      </tp>
      <tp>
        <v>97490219.760000005</v>
        <stp/>
        <stp>EM_S_STM07_IS</stp>
        <stp>4</stp>
        <stp>002043.SZ</stp>
        <stp>61</stp>
        <stp>12/31/2015</stp>
        <stp>1</stp>
        <tr r="N515" s="2"/>
      </tp>
      <tp>
        <v>260273434.15000001</v>
        <stp/>
        <stp>EM_S_STM07_IS</stp>
        <stp>4</stp>
        <stp>002044.SZ</stp>
        <stp>61</stp>
        <stp>12/31/2015</stp>
        <stp>1</stp>
        <tr r="N516" s="2"/>
      </tp>
      <tp>
        <v>47964842</v>
        <stp/>
        <stp>EM_S_STM07_IS</stp>
        <stp>4</stp>
        <stp>002045.SZ</stp>
        <stp>61</stp>
        <stp>12/31/2015</stp>
        <stp>1</stp>
        <tr r="N517" s="2"/>
      </tp>
      <tp>
        <v>-178328537.58000001</v>
        <stp/>
        <stp>EM_S_STM07_IS</stp>
        <stp>4</stp>
        <stp>002046.SZ</stp>
        <stp>61</stp>
        <stp>12/31/2015</stp>
        <stp>1</stp>
        <tr r="N518" s="2"/>
      </tp>
      <tp>
        <v>335415475.47000003</v>
        <stp/>
        <stp>EM_S_STM07_IS</stp>
        <stp>4</stp>
        <stp>002047.SZ</stp>
        <stp>61</stp>
        <stp>12/31/2015</stp>
        <stp>1</stp>
        <tr r="N519" s="2"/>
      </tp>
      <tp>
        <v>160494024.86000001</v>
        <stp/>
        <stp>EM_S_STM07_IS</stp>
        <stp>4</stp>
        <stp>002048.SZ</stp>
        <stp>61</stp>
        <stp>12/31/2015</stp>
        <stp>1</stp>
        <tr r="N520" s="2"/>
      </tp>
      <tp>
        <v>335480068.17000002</v>
        <stp/>
        <stp>EM_S_STM07_IS</stp>
        <stp>4</stp>
        <stp>002049.SZ</stp>
        <stp>61</stp>
        <stp>12/31/2015</stp>
        <stp>1</stp>
        <tr r="N521" s="2"/>
      </tp>
      <tp>
        <v>605406896.32000005</v>
        <stp/>
        <stp>EM_S_STM07_IS</stp>
        <stp>4</stp>
        <stp>002050.SZ</stp>
        <stp>61</stp>
        <stp>12/31/2015</stp>
        <stp>1</stp>
        <tr r="N522" s="2"/>
      </tp>
      <tp>
        <v>1050873905</v>
        <stp/>
        <stp>EM_S_STM07_IS</stp>
        <stp>4</stp>
        <stp>002051.SZ</stp>
        <stp>61</stp>
        <stp>12/31/2015</stp>
        <stp>1</stp>
        <tr r="N523" s="2"/>
      </tp>
      <tp>
        <v>67136711.349999994</v>
        <stp/>
        <stp>EM_S_STM07_IS</stp>
        <stp>4</stp>
        <stp>002052.SZ</stp>
        <stp>61</stp>
        <stp>12/31/2015</stp>
        <stp>1</stp>
        <tr r="N524" s="2"/>
      </tp>
      <tp>
        <v>102528759.59</v>
        <stp/>
        <stp>EM_S_STM07_IS</stp>
        <stp>4</stp>
        <stp>002053.SZ</stp>
        <stp>61</stp>
        <stp>12/31/2015</stp>
        <stp>1</stp>
        <tr r="N525" s="2"/>
      </tp>
      <tp>
        <v>285068506.31999999</v>
        <stp/>
        <stp>EM_S_STM07_IS</stp>
        <stp>4</stp>
        <stp>002054.SZ</stp>
        <stp>61</stp>
        <stp>12/31/2015</stp>
        <stp>1</stp>
        <tr r="N526" s="2"/>
      </tp>
      <tp>
        <v>85183653.370000005</v>
        <stp/>
        <stp>EM_S_STM07_IS</stp>
        <stp>4</stp>
        <stp>002055.SZ</stp>
        <stp>61</stp>
        <stp>12/31/2015</stp>
        <stp>1</stp>
        <tr r="N527" s="2"/>
      </tp>
      <tp>
        <v>323173774.04000002</v>
        <stp/>
        <stp>EM_S_STM07_IS</stp>
        <stp>4</stp>
        <stp>002056.SZ</stp>
        <stp>61</stp>
        <stp>12/31/2015</stp>
        <stp>1</stp>
        <tr r="N528" s="2"/>
      </tp>
      <tp>
        <v>16408102.84</v>
        <stp/>
        <stp>EM_S_STM07_IS</stp>
        <stp>4</stp>
        <stp>002057.SZ</stp>
        <stp>61</stp>
        <stp>12/31/2015</stp>
        <stp>1</stp>
        <tr r="N529" s="2"/>
      </tp>
      <tp>
        <v>-11133204.98</v>
        <stp/>
        <stp>EM_S_STM07_IS</stp>
        <stp>4</stp>
        <stp>002058.SZ</stp>
        <stp>61</stp>
        <stp>12/31/2015</stp>
        <stp>1</stp>
        <tr r="N530" s="2"/>
      </tp>
      <tp>
        <v>83454749.75</v>
        <stp/>
        <stp>EM_S_STM07_IS</stp>
        <stp>4</stp>
        <stp>002059.SZ</stp>
        <stp>61</stp>
        <stp>12/31/2015</stp>
        <stp>1</stp>
        <tr r="N531" s="2"/>
      </tp>
      <tp>
        <v>32252420.449999999</v>
        <stp/>
        <stp>EM_S_STM07_IS</stp>
        <stp>4</stp>
        <stp>603085.SH</stp>
        <stp>61</stp>
        <stp>12/31/2014</stp>
        <stp>1</stp>
        <tr r="L2882" s="2"/>
      </tp>
      <tp>
        <v>37428822.159999996</v>
        <stp/>
        <stp>EM_S_STM07_IS</stp>
        <stp>4</stp>
        <stp>603088.SH</stp>
        <stp>61</stp>
        <stp>12/31/2014</stp>
        <stp>1</stp>
        <tr r="L2883" s="2"/>
      </tp>
      <tp>
        <v>34880685.310000002</v>
        <stp/>
        <stp>EM_S_STM07_IS</stp>
        <stp>4</stp>
        <stp>603090.SH</stp>
        <stp>61</stp>
        <stp>12/31/2014</stp>
        <stp>1</stp>
        <tr r="L2884" s="2"/>
      </tp>
      <tp>
        <v>257667283.21000001</v>
        <stp/>
        <stp>EM_S_STM07_IS</stp>
        <stp>4</stp>
        <stp>603098.SH</stp>
        <stp>61</stp>
        <stp>12/31/2014</stp>
        <stp>1</stp>
        <tr r="L2885" s="2"/>
      </tp>
      <tp>
        <v>79694861.310000002</v>
        <stp/>
        <stp>EM_S_STM07_IS</stp>
        <stp>4</stp>
        <stp>603099.SH</stp>
        <stp>61</stp>
        <stp>12/31/2014</stp>
        <stp>1</stp>
        <tr r="L2886" s="2"/>
      </tp>
      <tp>
        <v>85142112.980000004</v>
        <stp/>
        <stp>EM_S_STM07_IS</stp>
        <stp>4</stp>
        <stp>603060.SH</stp>
        <stp>61</stp>
        <stp>12/31/2014</stp>
        <stp>1</stp>
        <tr r="L2877" s="2"/>
      </tp>
      <tp>
        <v>61390400.109999999</v>
        <stp/>
        <stp>EM_S_STM07_IS</stp>
        <stp>4</stp>
        <stp>603066.SH</stp>
        <stp>61</stp>
        <stp>12/31/2014</stp>
        <stp>1</stp>
        <tr r="L2878" s="2"/>
      </tp>
      <tp>
        <v>92376735.420000002</v>
        <stp/>
        <stp>EM_S_STM07_IS</stp>
        <stp>4</stp>
        <stp>603067.SH</stp>
        <stp>61</stp>
        <stp>12/31/2014</stp>
        <stp>1</stp>
        <tr r="L2879" s="2"/>
      </tp>
      <tp>
        <v>65800969.350000001</v>
        <stp/>
        <stp>EM_S_STM07_IS</stp>
        <stp>4</stp>
        <stp>603069.SH</stp>
        <stp>61</stp>
        <stp>12/31/2014</stp>
        <stp>1</stp>
        <tr r="L2880" s="2"/>
      </tp>
      <tp>
        <v>671762995.96000004</v>
        <stp/>
        <stp>EM_S_STM07_IS</stp>
        <stp>4</stp>
        <stp>603077.SH</stp>
        <stp>61</stp>
        <stp>12/31/2014</stp>
        <stp>1</stp>
        <tr r="L2881" s="2"/>
      </tp>
      <tp>
        <v>92587836.030000001</v>
        <stp/>
        <stp>EM_S_STM07_IS</stp>
        <stp>4</stp>
        <stp>603058.SH</stp>
        <stp>61</stp>
        <stp>12/31/2014</stp>
        <stp>1</stp>
        <tr r="L2876" s="2"/>
      </tp>
      <tp>
        <v>154691302.25999999</v>
        <stp/>
        <stp>EM_S_STM07_IS</stp>
        <stp>4</stp>
        <stp>603020.SH</stp>
        <stp>61</stp>
        <stp>12/31/2014</stp>
        <stp>1</stp>
        <tr r="L2859" s="2"/>
      </tp>
      <tp>
        <v>57873257.32</v>
        <stp/>
        <stp>EM_S_STM07_IS</stp>
        <stp>4</stp>
        <stp>603021.SH</stp>
        <stp>61</stp>
        <stp>12/31/2014</stp>
        <stp>1</stp>
        <tr r="L2860" s="2"/>
      </tp>
      <tp>
        <v>52388595.560000002</v>
        <stp/>
        <stp>EM_S_STM07_IS</stp>
        <stp>4</stp>
        <stp>603022.SH</stp>
        <stp>61</stp>
        <stp>12/31/2014</stp>
        <stp>1</stp>
        <tr r="L2861" s="2"/>
      </tp>
      <tp>
        <v>84503267.920000002</v>
        <stp/>
        <stp>EM_S_STM07_IS</stp>
        <stp>4</stp>
        <stp>603023.SH</stp>
        <stp>61</stp>
        <stp>12/31/2014</stp>
        <stp>1</stp>
        <tr r="L2862" s="2"/>
      </tp>
      <tp>
        <v>218902325.47999999</v>
        <stp/>
        <stp>EM_S_STM07_IS</stp>
        <stp>4</stp>
        <stp>603025.SH</stp>
        <stp>61</stp>
        <stp>12/31/2014</stp>
        <stp>1</stp>
        <tr r="L2863" s="2"/>
      </tp>
      <tp>
        <v>42532089.409999996</v>
        <stp/>
        <stp>EM_S_STM07_IS</stp>
        <stp>4</stp>
        <stp>603026.SH</stp>
        <stp>61</stp>
        <stp>12/31/2014</stp>
        <stp>1</stp>
        <tr r="L2864" s="2"/>
      </tp>
      <tp>
        <v>52970324.689999998</v>
        <stp/>
        <stp>EM_S_STM07_IS</stp>
        <stp>4</stp>
        <stp>603027.SH</stp>
        <stp>61</stp>
        <stp>12/31/2014</stp>
        <stp>1</stp>
        <tr r="L2865" s="2"/>
      </tp>
      <tp>
        <v>44754408.590000004</v>
        <stp/>
        <stp>EM_S_STM07_IS</stp>
        <stp>4</stp>
        <stp>603028.SH</stp>
        <stp>61</stp>
        <stp>12/31/2014</stp>
        <stp>1</stp>
        <tr r="L2866" s="2"/>
      </tp>
      <tp>
        <v>48027326.93</v>
        <stp/>
        <stp>EM_S_STM07_IS</stp>
        <stp>4</stp>
        <stp>603029.SH</stp>
        <stp>61</stp>
        <stp>12/31/2014</stp>
        <stp>1</stp>
        <tr r="L2867" s="2"/>
      </tp>
      <tp>
        <v>75006336.599999994</v>
        <stp/>
        <stp>EM_S_STM07_IS</stp>
        <stp>4</stp>
        <stp>603030.SH</stp>
        <stp>61</stp>
        <stp>12/31/2014</stp>
        <stp>1</stp>
        <tr r="L2868" s="2"/>
      </tp>
      <tp>
        <v>36091882.460000001</v>
        <stp/>
        <stp>EM_S_STM07_IS</stp>
        <stp>4</stp>
        <stp>603031.SH</stp>
        <stp>61</stp>
        <stp>12/31/2014</stp>
        <stp>1</stp>
        <tr r="L2869" s="2"/>
      </tp>
      <tp>
        <v>54992518.560000002</v>
        <stp/>
        <stp>EM_S_STM07_IS</stp>
        <stp>4</stp>
        <stp>603032.SH</stp>
        <stp>61</stp>
        <stp>12/31/2014</stp>
        <stp>1</stp>
        <tr r="L2870" s="2"/>
      </tp>
      <tp>
        <v>121675625.48</v>
        <stp/>
        <stp>EM_S_STM07_IS</stp>
        <stp>4</stp>
        <stp>603033.SH</stp>
        <stp>61</stp>
        <stp>12/31/2014</stp>
        <stp>1</stp>
        <tr r="L2871" s="2"/>
      </tp>
      <tp>
        <v>201995365.05000001</v>
        <stp/>
        <stp>EM_S_STM07_IS</stp>
        <stp>4</stp>
        <stp>603035.SH</stp>
        <stp>61</stp>
        <stp>12/31/2014</stp>
        <stp>1</stp>
        <tr r="L2872" s="2"/>
      </tp>
      <tp>
        <v>81298245.659999996</v>
        <stp/>
        <stp>EM_S_STM07_IS</stp>
        <stp>4</stp>
        <stp>603036.SH</stp>
        <stp>61</stp>
        <stp>12/31/2014</stp>
        <stp>1</stp>
        <tr r="L2873" s="2"/>
      </tp>
      <tp>
        <v>71373171.609999999</v>
        <stp/>
        <stp>EM_S_STM07_IS</stp>
        <stp>4</stp>
        <stp>603038.SH</stp>
        <stp>61</stp>
        <stp>12/31/2014</stp>
        <stp>1</stp>
        <tr r="L2874" s="2"/>
      </tp>
      <tp>
        <v>43070526.590000004</v>
        <stp/>
        <stp>EM_S_STM07_IS</stp>
        <stp>4</stp>
        <stp>603039.SH</stp>
        <stp>61</stp>
        <stp>12/31/2014</stp>
        <stp>1</stp>
        <tr r="L2875" s="2"/>
      </tp>
      <tp>
        <v>330222551.16000003</v>
        <stp/>
        <stp>EM_S_STM07_IS</stp>
        <stp>4</stp>
        <stp>603000.SH</stp>
        <stp>61</stp>
        <stp>12/31/2014</stp>
        <stp>1</stp>
        <tr r="L2842" s="2"/>
      </tp>
      <tp>
        <v>258256285.18000001</v>
        <stp/>
        <stp>EM_S_STM07_IS</stp>
        <stp>4</stp>
        <stp>603001.SH</stp>
        <stp>61</stp>
        <stp>12/31/2014</stp>
        <stp>1</stp>
        <tr r="L2843" s="2"/>
      </tp>
      <tp>
        <v>62723368.68</v>
        <stp/>
        <stp>EM_S_STM07_IS</stp>
        <stp>4</stp>
        <stp>603002.SH</stp>
        <stp>61</stp>
        <stp>12/31/2014</stp>
        <stp>1</stp>
        <tr r="L2844" s="2"/>
      </tp>
      <tp>
        <v>7395097.0999999996</v>
        <stp/>
        <stp>EM_S_STM07_IS</stp>
        <stp>4</stp>
        <stp>603003.SH</stp>
        <stp>61</stp>
        <stp>12/31/2014</stp>
        <stp>1</stp>
        <tr r="L2845" s="2"/>
      </tp>
      <tp>
        <v>196310877.99000001</v>
        <stp/>
        <stp>EM_S_STM07_IS</stp>
        <stp>4</stp>
        <stp>603005.SH</stp>
        <stp>61</stp>
        <stp>12/31/2014</stp>
        <stp>1</stp>
        <tr r="L2846" s="2"/>
      </tp>
      <tp>
        <v>66277267.229999997</v>
        <stp/>
        <stp>EM_S_STM07_IS</stp>
        <stp>4</stp>
        <stp>603006.SH</stp>
        <stp>61</stp>
        <stp>12/31/2014</stp>
        <stp>1</stp>
        <tr r="L2847" s="2"/>
      </tp>
      <tp>
        <v>55626520.399999999</v>
        <stp/>
        <stp>EM_S_STM07_IS</stp>
        <stp>4</stp>
        <stp>603007.SH</stp>
        <stp>61</stp>
        <stp>12/31/2014</stp>
        <stp>1</stp>
        <tr r="L2848" s="2"/>
      </tp>
      <tp>
        <v>93910350.200000003</v>
        <stp/>
        <stp>EM_S_STM07_IS</stp>
        <stp>4</stp>
        <stp>603008.SH</stp>
        <stp>61</stp>
        <stp>12/31/2014</stp>
        <stp>1</stp>
        <tr r="L2849" s="2"/>
      </tp>
      <tp>
        <v>44091615.890000001</v>
        <stp/>
        <stp>EM_S_STM07_IS</stp>
        <stp>4</stp>
        <stp>603009.SH</stp>
        <stp>61</stp>
        <stp>12/31/2014</stp>
        <stp>1</stp>
        <tr r="L2850" s="2"/>
      </tp>
      <tp>
        <v>42056049.359999999</v>
        <stp/>
        <stp>EM_S_STM07_IS</stp>
        <stp>4</stp>
        <stp>603010.SH</stp>
        <stp>61</stp>
        <stp>12/31/2014</stp>
        <stp>1</stp>
        <tr r="L2851" s="2"/>
      </tp>
      <tp>
        <v>28621935.870000001</v>
        <stp/>
        <stp>EM_S_STM07_IS</stp>
        <stp>4</stp>
        <stp>603011.SH</stp>
        <stp>61</stp>
        <stp>12/31/2014</stp>
        <stp>1</stp>
        <tr r="L2852" s="2"/>
      </tp>
      <tp>
        <v>228425292.59</v>
        <stp/>
        <stp>EM_S_STM07_IS</stp>
        <stp>4</stp>
        <stp>603012.SH</stp>
        <stp>61</stp>
        <stp>12/31/2014</stp>
        <stp>1</stp>
        <tr r="L2853" s="2"/>
      </tp>
      <tp>
        <v>89804147.239999995</v>
        <stp/>
        <stp>EM_S_STM07_IS</stp>
        <stp>4</stp>
        <stp>603015.SH</stp>
        <stp>61</stp>
        <stp>12/31/2014</stp>
        <stp>1</stp>
        <tr r="L2854" s="2"/>
      </tp>
      <tp>
        <v>67750573.890000001</v>
        <stp/>
        <stp>EM_S_STM07_IS</stp>
        <stp>4</stp>
        <stp>603016.SH</stp>
        <stp>61</stp>
        <stp>12/31/2014</stp>
        <stp>1</stp>
        <tr r="L2855" s="2"/>
      </tp>
      <tp>
        <v>91422053.219999999</v>
        <stp/>
        <stp>EM_S_STM07_IS</stp>
        <stp>4</stp>
        <stp>603017.SH</stp>
        <stp>61</stp>
        <stp>12/31/2014</stp>
        <stp>1</stp>
        <tr r="L2856" s="2"/>
      </tp>
      <tp>
        <v>165925375.43000001</v>
        <stp/>
        <stp>EM_S_STM07_IS</stp>
        <stp>4</stp>
        <stp>603018.SH</stp>
        <stp>61</stp>
        <stp>12/31/2014</stp>
        <stp>1</stp>
        <tr r="L2857" s="2"/>
      </tp>
      <tp>
        <v>115844322.88</v>
        <stp/>
        <stp>EM_S_STM07_IS</stp>
        <stp>4</stp>
        <stp>603019.SH</stp>
        <stp>61</stp>
        <stp>12/31/2014</stp>
        <stp>1</stp>
        <tr r="L2858" s="2"/>
      </tp>
      <tp>
        <v>61273367.5</v>
        <stp/>
        <stp>EM_S_STM07_IS</stp>
        <stp>4</stp>
        <stp>002380.SZ</stp>
        <stp>61</stp>
        <stp>12/31/2015</stp>
        <stp>1</stp>
        <tr r="N851" s="2"/>
      </tp>
      <tp>
        <v>106812553.13</v>
        <stp/>
        <stp>EM_S_STM07_IS</stp>
        <stp>4</stp>
        <stp>002381.SZ</stp>
        <stp>61</stp>
        <stp>12/31/2015</stp>
        <stp>1</stp>
        <tr r="N852" s="2"/>
      </tp>
      <tp>
        <v>170211819.24000001</v>
        <stp/>
        <stp>EM_S_STM07_IS</stp>
        <stp>4</stp>
        <stp>002382.SZ</stp>
        <stp>61</stp>
        <stp>12/31/2015</stp>
        <stp>1</stp>
        <tr r="N853" s="2"/>
      </tp>
      <tp>
        <v>60577119.740000002</v>
        <stp/>
        <stp>EM_S_STM07_IS</stp>
        <stp>4</stp>
        <stp>002383.SZ</stp>
        <stp>61</stp>
        <stp>12/31/2015</stp>
        <stp>1</stp>
        <tr r="N854" s="2"/>
      </tp>
      <tp>
        <v>31713817.260000002</v>
        <stp/>
        <stp>EM_S_STM07_IS</stp>
        <stp>4</stp>
        <stp>002384.SZ</stp>
        <stp>61</stp>
        <stp>12/31/2015</stp>
        <stp>1</stp>
        <tr r="N855" s="2"/>
      </tp>
      <tp>
        <v>705546719.58000004</v>
        <stp/>
        <stp>EM_S_STM07_IS</stp>
        <stp>4</stp>
        <stp>002385.SZ</stp>
        <stp>61</stp>
        <stp>12/31/2015</stp>
        <stp>1</stp>
        <tr r="N856" s="2"/>
      </tp>
      <tp>
        <v>16361611.390000001</v>
        <stp/>
        <stp>EM_S_STM07_IS</stp>
        <stp>4</stp>
        <stp>002386.SZ</stp>
        <stp>61</stp>
        <stp>12/31/2015</stp>
        <stp>1</stp>
        <tr r="N857" s="2"/>
      </tp>
      <tp>
        <v>-641579645.84000003</v>
        <stp/>
        <stp>EM_S_STM07_IS</stp>
        <stp>4</stp>
        <stp>002387.SZ</stp>
        <stp>61</stp>
        <stp>12/31/2015</stp>
        <stp>1</stp>
        <tr r="N858" s="2"/>
      </tp>
      <tp>
        <v>4611591.34</v>
        <stp/>
        <stp>EM_S_STM07_IS</stp>
        <stp>4</stp>
        <stp>002388.SZ</stp>
        <stp>61</stp>
        <stp>12/31/2015</stp>
        <stp>1</stp>
        <tr r="N859" s="2"/>
      </tp>
      <tp>
        <v>100077895.95999999</v>
        <stp/>
        <stp>EM_S_STM07_IS</stp>
        <stp>4</stp>
        <stp>002389.SZ</stp>
        <stp>61</stp>
        <stp>12/31/2015</stp>
        <stp>1</stp>
        <tr r="N860" s="2"/>
      </tp>
      <tp>
        <v>174379440.52000001</v>
        <stp/>
        <stp>EM_S_STM07_IS</stp>
        <stp>4</stp>
        <stp>002390.SZ</stp>
        <stp>61</stp>
        <stp>12/31/2015</stp>
        <stp>1</stp>
        <tr r="N861" s="2"/>
      </tp>
      <tp>
        <v>237561333.55000001</v>
        <stp/>
        <stp>EM_S_STM07_IS</stp>
        <stp>4</stp>
        <stp>002391.SZ</stp>
        <stp>61</stp>
        <stp>12/31/2015</stp>
        <stp>1</stp>
        <tr r="N862" s="2"/>
      </tp>
      <tp>
        <v>-46337766.909999996</v>
        <stp/>
        <stp>EM_S_STM07_IS</stp>
        <stp>4</stp>
        <stp>002392.SZ</stp>
        <stp>61</stp>
        <stp>12/31/2015</stp>
        <stp>1</stp>
        <tr r="N863" s="2"/>
      </tp>
      <tp>
        <v>114214489.70999999</v>
        <stp/>
        <stp>EM_S_STM07_IS</stp>
        <stp>4</stp>
        <stp>002393.SZ</stp>
        <stp>61</stp>
        <stp>12/31/2015</stp>
        <stp>1</stp>
        <tr r="N864" s="2"/>
      </tp>
      <tp>
        <v>294489086.81</v>
        <stp/>
        <stp>EM_S_STM07_IS</stp>
        <stp>4</stp>
        <stp>002394.SZ</stp>
        <stp>61</stp>
        <stp>12/31/2015</stp>
        <stp>1</stp>
        <tr r="N865" s="2"/>
      </tp>
      <tp>
        <v>23153455.289999999</v>
        <stp/>
        <stp>EM_S_STM07_IS</stp>
        <stp>4</stp>
        <stp>002395.SZ</stp>
        <stp>61</stp>
        <stp>12/31/2015</stp>
        <stp>1</stp>
        <tr r="N866" s="2"/>
      </tp>
      <tp>
        <v>262340647.91999999</v>
        <stp/>
        <stp>EM_S_STM07_IS</stp>
        <stp>4</stp>
        <stp>002396.SZ</stp>
        <stp>61</stp>
        <stp>12/31/2015</stp>
        <stp>1</stp>
        <tr r="N867" s="2"/>
      </tp>
      <tp>
        <v>155333019.84999999</v>
        <stp/>
        <stp>EM_S_STM07_IS</stp>
        <stp>4</stp>
        <stp>002397.SZ</stp>
        <stp>61</stp>
        <stp>12/31/2015</stp>
        <stp>1</stp>
        <tr r="N868" s="2"/>
      </tp>
      <tp>
        <v>202058629.37</v>
        <stp/>
        <stp>EM_S_STM07_IS</stp>
        <stp>4</stp>
        <stp>002398.SZ</stp>
        <stp>61</stp>
        <stp>12/31/2015</stp>
        <stp>1</stp>
        <tr r="N869" s="2"/>
      </tp>
      <tp>
        <v>579776673.83000004</v>
        <stp/>
        <stp>EM_S_STM07_IS</stp>
        <stp>4</stp>
        <stp>002399.SZ</stp>
        <stp>61</stp>
        <stp>12/31/2015</stp>
        <stp>1</stp>
        <tr r="N870" s="2"/>
      </tp>
      <tp>
        <v>117278871.45</v>
        <stp/>
        <stp>EM_S_STM07_IS</stp>
        <stp>4</stp>
        <stp>002320.SZ</stp>
        <stp>61</stp>
        <stp>12/31/2015</stp>
        <stp>1</stp>
        <tr r="N791" s="2"/>
      </tp>
      <tp>
        <v>17482667.399999999</v>
        <stp/>
        <stp>EM_S_STM07_IS</stp>
        <stp>4</stp>
        <stp>002321.SZ</stp>
        <stp>61</stp>
        <stp>12/31/2015</stp>
        <stp>1</stp>
        <tr r="N792" s="2"/>
      </tp>
      <tp>
        <v>107872028.39</v>
        <stp/>
        <stp>EM_S_STM07_IS</stp>
        <stp>4</stp>
        <stp>002322.SZ</stp>
        <stp>61</stp>
        <stp>12/31/2015</stp>
        <stp>1</stp>
        <tr r="N793" s="2"/>
      </tp>
      <tp>
        <v>266190536.94</v>
        <stp/>
        <stp>EM_S_STM07_IS</stp>
        <stp>4</stp>
        <stp>002323.SZ</stp>
        <stp>61</stp>
        <stp>12/31/2015</stp>
        <stp>1</stp>
        <tr r="N794" s="2"/>
      </tp>
      <tp>
        <v>260394318.84999999</v>
        <stp/>
        <stp>EM_S_STM07_IS</stp>
        <stp>4</stp>
        <stp>002324.SZ</stp>
        <stp>61</stp>
        <stp>12/31/2015</stp>
        <stp>1</stp>
        <tr r="N795" s="2"/>
      </tp>
      <tp>
        <v>357503847.43000001</v>
        <stp/>
        <stp>EM_S_STM07_IS</stp>
        <stp>4</stp>
        <stp>002325.SZ</stp>
        <stp>61</stp>
        <stp>12/31/2015</stp>
        <stp>1</stp>
        <tr r="N796" s="2"/>
      </tp>
      <tp>
        <v>144265024.5</v>
        <stp/>
        <stp>EM_S_STM07_IS</stp>
        <stp>4</stp>
        <stp>002326.SZ</stp>
        <stp>61</stp>
        <stp>12/31/2015</stp>
        <stp>1</stp>
        <tr r="N797" s="2"/>
      </tp>
      <tp>
        <v>401225384.01999998</v>
        <stp/>
        <stp>EM_S_STM07_IS</stp>
        <stp>4</stp>
        <stp>002327.SZ</stp>
        <stp>61</stp>
        <stp>12/31/2015</stp>
        <stp>1</stp>
        <tr r="N798" s="2"/>
      </tp>
      <tp>
        <v>90816761.879999995</v>
        <stp/>
        <stp>EM_S_STM07_IS</stp>
        <stp>4</stp>
        <stp>002328.SZ</stp>
        <stp>61</stp>
        <stp>12/31/2015</stp>
        <stp>1</stp>
        <tr r="N799" s="2"/>
      </tp>
      <tp>
        <v>184617257.56</v>
        <stp/>
        <stp>EM_S_STM07_IS</stp>
        <stp>4</stp>
        <stp>002329.SZ</stp>
        <stp>61</stp>
        <stp>12/31/2015</stp>
        <stp>1</stp>
        <tr r="N800" s="2"/>
      </tp>
      <tp>
        <v>22608199.609999999</v>
        <stp/>
        <stp>EM_S_STM07_IS</stp>
        <stp>4</stp>
        <stp>002330.SZ</stp>
        <stp>61</stp>
        <stp>12/31/2015</stp>
        <stp>1</stp>
        <tr r="N801" s="2"/>
      </tp>
      <tp>
        <v>69494426.629999995</v>
        <stp/>
        <stp>EM_S_STM07_IS</stp>
        <stp>4</stp>
        <stp>002331.SZ</stp>
        <stp>61</stp>
        <stp>12/31/2015</stp>
        <stp>1</stp>
        <tr r="N802" s="2"/>
      </tp>
      <tp>
        <v>106551038.95</v>
        <stp/>
        <stp>EM_S_STM07_IS</stp>
        <stp>4</stp>
        <stp>002332.SZ</stp>
        <stp>61</stp>
        <stp>12/31/2015</stp>
        <stp>1</stp>
        <tr r="N803" s="2"/>
      </tp>
      <tp>
        <v>206127151.84999999</v>
        <stp/>
        <stp>EM_S_STM07_IS</stp>
        <stp>4</stp>
        <stp>002333.SZ</stp>
        <stp>61</stp>
        <stp>12/31/2015</stp>
        <stp>1</stp>
        <tr r="N804" s="2"/>
      </tp>
      <tp>
        <v>148880180.66</v>
        <stp/>
        <stp>EM_S_STM07_IS</stp>
        <stp>4</stp>
        <stp>002334.SZ</stp>
        <stp>61</stp>
        <stp>12/31/2015</stp>
        <stp>1</stp>
        <tr r="N805" s="2"/>
      </tp>
      <tp>
        <v>145929713.16999999</v>
        <stp/>
        <stp>EM_S_STM07_IS</stp>
        <stp>4</stp>
        <stp>002335.SZ</stp>
        <stp>61</stp>
        <stp>12/31/2015</stp>
        <stp>1</stp>
        <tr r="N806" s="2"/>
      </tp>
      <tp>
        <v>-474729556.88</v>
        <stp/>
        <stp>EM_S_STM07_IS</stp>
        <stp>4</stp>
        <stp>002336.SZ</stp>
        <stp>61</stp>
        <stp>12/31/2015</stp>
        <stp>1</stp>
        <tr r="N807" s="2"/>
      </tp>
      <tp>
        <v>-98836895.159999996</v>
        <stp/>
        <stp>EM_S_STM07_IS</stp>
        <stp>4</stp>
        <stp>002337.SZ</stp>
        <stp>61</stp>
        <stp>12/31/2015</stp>
        <stp>1</stp>
        <tr r="N808" s="2"/>
      </tp>
      <tp>
        <v>43701414.390000001</v>
        <stp/>
        <stp>EM_S_STM07_IS</stp>
        <stp>4</stp>
        <stp>002338.SZ</stp>
        <stp>61</stp>
        <stp>12/31/2015</stp>
        <stp>1</stp>
        <tr r="N809" s="2"/>
      </tp>
      <tp>
        <v>144105659.88</v>
        <stp/>
        <stp>EM_S_STM07_IS</stp>
        <stp>4</stp>
        <stp>002339.SZ</stp>
        <stp>61</stp>
        <stp>12/31/2015</stp>
        <stp>1</stp>
        <tr r="N810" s="2"/>
      </tp>
      <tp>
        <v>181099945.37</v>
        <stp/>
        <stp>EM_S_STM07_IS</stp>
        <stp>4</stp>
        <stp>002300.SZ</stp>
        <stp>61</stp>
        <stp>12/31/2015</stp>
        <stp>1</stp>
        <tr r="N771" s="2"/>
      </tp>
      <tp>
        <v>19708310.75</v>
        <stp/>
        <stp>EM_S_STM07_IS</stp>
        <stp>4</stp>
        <stp>002301.SZ</stp>
        <stp>61</stp>
        <stp>12/31/2015</stp>
        <stp>1</stp>
        <tr r="N772" s="2"/>
      </tp>
      <tp>
        <v>346790887.56</v>
        <stp/>
        <stp>EM_S_STM07_IS</stp>
        <stp>4</stp>
        <stp>002302.SZ</stp>
        <stp>61</stp>
        <stp>12/31/2015</stp>
        <stp>1</stp>
        <tr r="N773" s="2"/>
      </tp>
      <tp>
        <v>220482825.97</v>
        <stp/>
        <stp>EM_S_STM07_IS</stp>
        <stp>4</stp>
        <stp>002303.SZ</stp>
        <stp>61</stp>
        <stp>12/31/2015</stp>
        <stp>1</stp>
        <tr r="N774" s="2"/>
      </tp>
      <tp>
        <v>5365185534.9899998</v>
        <stp/>
        <stp>EM_S_STM07_IS</stp>
        <stp>4</stp>
        <stp>002304.SZ</stp>
        <stp>61</stp>
        <stp>12/31/2015</stp>
        <stp>1</stp>
        <tr r="N775" s="2"/>
      </tp>
      <tp>
        <v>30687210.02</v>
        <stp/>
        <stp>EM_S_STM07_IS</stp>
        <stp>4</stp>
        <stp>002305.SZ</stp>
        <stp>61</stp>
        <stp>12/31/2015</stp>
        <stp>1</stp>
        <tr r="N776" s="2"/>
      </tp>
      <tp>
        <v>65574042.659999996</v>
        <stp/>
        <stp>EM_S_STM07_IS</stp>
        <stp>4</stp>
        <stp>002306.SZ</stp>
        <stp>61</stp>
        <stp>12/31/2015</stp>
        <stp>1</stp>
        <tr r="N777" s="2"/>
      </tp>
      <tp>
        <v>33647942.469999999</v>
        <stp/>
        <stp>EM_S_STM07_IS</stp>
        <stp>4</stp>
        <stp>002307.SZ</stp>
        <stp>61</stp>
        <stp>12/31/2015</stp>
        <stp>1</stp>
        <tr r="N778" s="2"/>
      </tp>
      <tp>
        <v>119471450.39</v>
        <stp/>
        <stp>EM_S_STM07_IS</stp>
        <stp>4</stp>
        <stp>002308.SZ</stp>
        <stp>61</stp>
        <stp>12/31/2015</stp>
        <stp>1</stp>
        <tr r="N779" s="2"/>
      </tp>
      <tp>
        <v>415254990.79000002</v>
        <stp/>
        <stp>EM_S_STM07_IS</stp>
        <stp>4</stp>
        <stp>002309.SZ</stp>
        <stp>61</stp>
        <stp>12/31/2015</stp>
        <stp>1</stp>
        <tr r="N780" s="2"/>
      </tp>
      <tp>
        <v>601967096.38</v>
        <stp/>
        <stp>EM_S_STM07_IS</stp>
        <stp>4</stp>
        <stp>002310.SZ</stp>
        <stp>61</stp>
        <stp>12/31/2015</stp>
        <stp>1</stp>
        <tr r="N781" s="2"/>
      </tp>
      <tp>
        <v>779978258.89999998</v>
        <stp/>
        <stp>EM_S_STM07_IS</stp>
        <stp>4</stp>
        <stp>002311.SZ</stp>
        <stp>61</stp>
        <stp>12/31/2015</stp>
        <stp>1</stp>
        <tr r="N782" s="2"/>
      </tp>
      <tp>
        <v>-37927928</v>
        <stp/>
        <stp>EM_S_STM07_IS</stp>
        <stp>4</stp>
        <stp>002312.SZ</stp>
        <stp>61</stp>
        <stp>12/31/2015</stp>
        <stp>1</stp>
        <tr r="N783" s="2"/>
      </tp>
      <tp>
        <v>-28947583.170000002</v>
        <stp/>
        <stp>EM_S_STM07_IS</stp>
        <stp>4</stp>
        <stp>002313.SZ</stp>
        <stp>61</stp>
        <stp>12/31/2015</stp>
        <stp>1</stp>
        <tr r="N784" s="2"/>
      </tp>
      <tp>
        <v>221928079.53999999</v>
        <stp/>
        <stp>EM_S_STM07_IS</stp>
        <stp>4</stp>
        <stp>002314.SZ</stp>
        <stp>61</stp>
        <stp>12/31/2015</stp>
        <stp>1</stp>
        <tr r="N785" s="2"/>
      </tp>
      <tp>
        <v>157206159.34</v>
        <stp/>
        <stp>EM_S_STM07_IS</stp>
        <stp>4</stp>
        <stp>002315.SZ</stp>
        <stp>61</stp>
        <stp>12/31/2015</stp>
        <stp>1</stp>
        <tr r="N786" s="2"/>
      </tp>
      <tp>
        <v>23139733.68</v>
        <stp/>
        <stp>EM_S_STM07_IS</stp>
        <stp>4</stp>
        <stp>002316.SZ</stp>
        <stp>61</stp>
        <stp>12/31/2015</stp>
        <stp>1</stp>
        <tr r="N787" s="2"/>
      </tp>
      <tp>
        <v>296714725.50999999</v>
        <stp/>
        <stp>EM_S_STM07_IS</stp>
        <stp>4</stp>
        <stp>002317.SZ</stp>
        <stp>61</stp>
        <stp>12/31/2015</stp>
        <stp>1</stp>
        <tr r="N788" s="2"/>
      </tp>
      <tp>
        <v>122799128.64</v>
        <stp/>
        <stp>EM_S_STM07_IS</stp>
        <stp>4</stp>
        <stp>002318.SZ</stp>
        <stp>61</stp>
        <stp>12/31/2015</stp>
        <stp>1</stp>
        <tr r="N789" s="2"/>
      </tp>
      <tp>
        <v>2585189.42</v>
        <stp/>
        <stp>EM_S_STM07_IS</stp>
        <stp>4</stp>
        <stp>002319.SZ</stp>
        <stp>61</stp>
        <stp>12/31/2015</stp>
        <stp>1</stp>
        <tr r="N790" s="2"/>
      </tp>
      <tp>
        <v>81041957.849999994</v>
        <stp/>
        <stp>EM_S_STM07_IS</stp>
        <stp>4</stp>
        <stp>002360.SZ</stp>
        <stp>61</stp>
        <stp>12/31/2015</stp>
        <stp>1</stp>
        <tr r="N831" s="2"/>
      </tp>
      <tp>
        <v>116832482.31999999</v>
        <stp/>
        <stp>EM_S_STM07_IS</stp>
        <stp>4</stp>
        <stp>002361.SZ</stp>
        <stp>61</stp>
        <stp>12/31/2015</stp>
        <stp>1</stp>
        <tr r="N832" s="2"/>
      </tp>
      <tp>
        <v>4822277.05</v>
        <stp/>
        <stp>EM_S_STM07_IS</stp>
        <stp>4</stp>
        <stp>002362.SZ</stp>
        <stp>61</stp>
        <stp>12/31/2015</stp>
        <stp>1</stp>
        <tr r="N833" s="2"/>
      </tp>
      <tp>
        <v>55528466.979999997</v>
        <stp/>
        <stp>EM_S_STM07_IS</stp>
        <stp>4</stp>
        <stp>002363.SZ</stp>
        <stp>61</stp>
        <stp>12/31/2015</stp>
        <stp>1</stp>
        <tr r="N834" s="2"/>
      </tp>
      <tp>
        <v>143478328.19999999</v>
        <stp/>
        <stp>EM_S_STM07_IS</stp>
        <stp>4</stp>
        <stp>002364.SZ</stp>
        <stp>61</stp>
        <stp>12/31/2015</stp>
        <stp>1</stp>
        <tr r="N835" s="2"/>
      </tp>
      <tp>
        <v>17612603.350000001</v>
        <stp/>
        <stp>EM_S_STM07_IS</stp>
        <stp>4</stp>
        <stp>002365.SZ</stp>
        <stp>61</stp>
        <stp>12/31/2015</stp>
        <stp>1</stp>
        <tr r="N836" s="2"/>
      </tp>
      <tp>
        <v>17584436</v>
        <stp/>
        <stp>EM_S_STM07_IS</stp>
        <stp>4</stp>
        <stp>002366.SZ</stp>
        <stp>61</stp>
        <stp>12/31/2015</stp>
        <stp>1</stp>
        <tr r="N837" s="2"/>
      </tp>
      <tp>
        <v>488755265.91000003</v>
        <stp/>
        <stp>EM_S_STM07_IS</stp>
        <stp>4</stp>
        <stp>002367.SZ</stp>
        <stp>61</stp>
        <stp>12/31/2015</stp>
        <stp>1</stp>
        <tr r="N838" s="2"/>
      </tp>
      <tp>
        <v>201500262.30000001</v>
        <stp/>
        <stp>EM_S_STM07_IS</stp>
        <stp>4</stp>
        <stp>002368.SZ</stp>
        <stp>61</stp>
        <stp>12/31/2015</stp>
        <stp>1</stp>
        <tr r="N839" s="2"/>
      </tp>
      <tp>
        <v>-54229745</v>
        <stp/>
        <stp>EM_S_STM07_IS</stp>
        <stp>4</stp>
        <stp>002369.SZ</stp>
        <stp>61</stp>
        <stp>12/31/2015</stp>
        <stp>1</stp>
        <tr r="N840" s="2"/>
      </tp>
      <tp>
        <v>55499285.969999999</v>
        <stp/>
        <stp>EM_S_STM07_IS</stp>
        <stp>4</stp>
        <stp>002370.SZ</stp>
        <stp>61</stp>
        <stp>12/31/2015</stp>
        <stp>1</stp>
        <tr r="N841" s="2"/>
      </tp>
      <tp>
        <v>38647919.600000001</v>
        <stp/>
        <stp>EM_S_STM07_IS</stp>
        <stp>4</stp>
        <stp>002371.SZ</stp>
        <stp>61</stp>
        <stp>12/31/2015</stp>
        <stp>1</stp>
        <tr r="N842" s="2"/>
      </tp>
      <tp>
        <v>484410026.06999999</v>
        <stp/>
        <stp>EM_S_STM07_IS</stp>
        <stp>4</stp>
        <stp>002372.SZ</stp>
        <stp>61</stp>
        <stp>12/31/2015</stp>
        <stp>1</stp>
        <tr r="N843" s="2"/>
      </tp>
      <tp>
        <v>292947028.61000001</v>
        <stp/>
        <stp>EM_S_STM07_IS</stp>
        <stp>4</stp>
        <stp>002373.SZ</stp>
        <stp>61</stp>
        <stp>12/31/2015</stp>
        <stp>1</stp>
        <tr r="N844" s="2"/>
      </tp>
      <tp>
        <v>121304672.40000001</v>
        <stp/>
        <stp>EM_S_STM07_IS</stp>
        <stp>4</stp>
        <stp>002374.SZ</stp>
        <stp>61</stp>
        <stp>12/31/2015</stp>
        <stp>1</stp>
        <tr r="N845" s="2"/>
      </tp>
      <tp>
        <v>572226282.12</v>
        <stp/>
        <stp>EM_S_STM07_IS</stp>
        <stp>4</stp>
        <stp>002375.SZ</stp>
        <stp>61</stp>
        <stp>12/31/2015</stp>
        <stp>1</stp>
        <tr r="N846" s="2"/>
      </tp>
      <tp>
        <v>147278003.02000001</v>
        <stp/>
        <stp>EM_S_STM07_IS</stp>
        <stp>4</stp>
        <stp>002376.SZ</stp>
        <stp>61</stp>
        <stp>12/31/2015</stp>
        <stp>1</stp>
        <tr r="N847" s="2"/>
      </tp>
      <tp>
        <v>31147024.02</v>
        <stp/>
        <stp>EM_S_STM07_IS</stp>
        <stp>4</stp>
        <stp>002377.SZ</stp>
        <stp>61</stp>
        <stp>12/31/2015</stp>
        <stp>1</stp>
        <tr r="N848" s="2"/>
      </tp>
      <tp>
        <v>-159826559.41</v>
        <stp/>
        <stp>EM_S_STM07_IS</stp>
        <stp>4</stp>
        <stp>002378.SZ</stp>
        <stp>61</stp>
        <stp>12/31/2015</stp>
        <stp>1</stp>
        <tr r="N849" s="2"/>
      </tp>
      <tp>
        <v>-118385524.43000001</v>
        <stp/>
        <stp>EM_S_STM07_IS</stp>
        <stp>4</stp>
        <stp>002379.SZ</stp>
        <stp>61</stp>
        <stp>12/31/2015</stp>
        <stp>1</stp>
        <tr r="N850" s="2"/>
      </tp>
      <tp>
        <v>154210577.63999999</v>
        <stp/>
        <stp>EM_S_STM07_IS</stp>
        <stp>4</stp>
        <stp>002340.SZ</stp>
        <stp>61</stp>
        <stp>12/31/2015</stp>
        <stp>1</stp>
        <tr r="N811" s="2"/>
      </tp>
      <tp>
        <v>-106615187.76000001</v>
        <stp/>
        <stp>EM_S_STM07_IS</stp>
        <stp>4</stp>
        <stp>002341.SZ</stp>
        <stp>61</stp>
        <stp>12/31/2015</stp>
        <stp>1</stp>
        <tr r="N812" s="2"/>
      </tp>
      <tp>
        <v>27128617.609999999</v>
        <stp/>
        <stp>EM_S_STM07_IS</stp>
        <stp>4</stp>
        <stp>002342.SZ</stp>
        <stp>61</stp>
        <stp>12/31/2015</stp>
        <stp>1</stp>
        <tr r="N813" s="2"/>
      </tp>
      <tp>
        <v>199212571.21000001</v>
        <stp/>
        <stp>EM_S_STM07_IS</stp>
        <stp>4</stp>
        <stp>002343.SZ</stp>
        <stp>61</stp>
        <stp>12/31/2015</stp>
        <stp>1</stp>
        <tr r="N814" s="2"/>
      </tp>
      <tp>
        <v>548802740.63999999</v>
        <stp/>
        <stp>EM_S_STM07_IS</stp>
        <stp>4</stp>
        <stp>002344.SZ</stp>
        <stp>61</stp>
        <stp>12/31/2015</stp>
        <stp>1</stp>
        <tr r="N815" s="2"/>
      </tp>
      <tp>
        <v>255326936.83000001</v>
        <stp/>
        <stp>EM_S_STM07_IS</stp>
        <stp>4</stp>
        <stp>002345.SZ</stp>
        <stp>61</stp>
        <stp>12/31/2015</stp>
        <stp>1</stp>
        <tr r="N816" s="2"/>
      </tp>
      <tp>
        <v>115822267.61</v>
        <stp/>
        <stp>EM_S_STM07_IS</stp>
        <stp>4</stp>
        <stp>002346.SZ</stp>
        <stp>61</stp>
        <stp>12/31/2015</stp>
        <stp>1</stp>
        <tr r="N817" s="2"/>
      </tp>
      <tp>
        <v>11605375.43</v>
        <stp/>
        <stp>EM_S_STM07_IS</stp>
        <stp>4</stp>
        <stp>002347.SZ</stp>
        <stp>61</stp>
        <stp>12/31/2015</stp>
        <stp>1</stp>
        <tr r="N818" s="2"/>
      </tp>
      <tp>
        <v>55855800.200000003</v>
        <stp/>
        <stp>EM_S_STM07_IS</stp>
        <stp>4</stp>
        <stp>002348.SZ</stp>
        <stp>61</stp>
        <stp>12/31/2015</stp>
        <stp>1</stp>
        <tr r="N819" s="2"/>
      </tp>
      <tp>
        <v>78081130.489999995</v>
        <stp/>
        <stp>EM_S_STM07_IS</stp>
        <stp>4</stp>
        <stp>002349.SZ</stp>
        <stp>61</stp>
        <stp>12/31/2015</stp>
        <stp>1</stp>
        <tr r="N820" s="2"/>
      </tp>
      <tp>
        <v>42804306.609999999</v>
        <stp/>
        <stp>EM_S_STM07_IS</stp>
        <stp>4</stp>
        <stp>002350.SZ</stp>
        <stp>61</stp>
        <stp>12/31/2015</stp>
        <stp>1</stp>
        <tr r="N821" s="2"/>
      </tp>
      <tp>
        <v>100764621.06999999</v>
        <stp/>
        <stp>EM_S_STM07_IS</stp>
        <stp>4</stp>
        <stp>002351.SZ</stp>
        <stp>61</stp>
        <stp>12/31/2015</stp>
        <stp>1</stp>
        <tr r="N822" s="2"/>
      </tp>
      <tp>
        <v>25130574.02</v>
        <stp/>
        <stp>EM_S_STM07_IS</stp>
        <stp>4</stp>
        <stp>002352.SZ</stp>
        <stp>61</stp>
        <stp>12/31/2015</stp>
        <stp>1</stp>
        <tr r="N823" s="2"/>
      </tp>
      <tp>
        <v>144774755.41999999</v>
        <stp/>
        <stp>EM_S_STM07_IS</stp>
        <stp>4</stp>
        <stp>002353.SZ</stp>
        <stp>61</stp>
        <stp>12/31/2015</stp>
        <stp>1</stp>
        <tr r="N824" s="2"/>
      </tp>
      <tp>
        <v>362103070.95999998</v>
        <stp/>
        <stp>EM_S_STM07_IS</stp>
        <stp>4</stp>
        <stp>002354.SZ</stp>
        <stp>61</stp>
        <stp>12/31/2015</stp>
        <stp>1</stp>
        <tr r="N825" s="2"/>
      </tp>
      <tp>
        <v>27307483.149999999</v>
        <stp/>
        <stp>EM_S_STM07_IS</stp>
        <stp>4</stp>
        <stp>002355.SZ</stp>
        <stp>61</stp>
        <stp>12/31/2015</stp>
        <stp>1</stp>
        <tr r="N826" s="2"/>
      </tp>
      <tp>
        <v>105591486.86</v>
        <stp/>
        <stp>EM_S_STM07_IS</stp>
        <stp>4</stp>
        <stp>002356.SZ</stp>
        <stp>61</stp>
        <stp>12/31/2015</stp>
        <stp>1</stp>
        <tr r="N827" s="2"/>
      </tp>
      <tp>
        <v>179690817.36000001</v>
        <stp/>
        <stp>EM_S_STM07_IS</stp>
        <stp>4</stp>
        <stp>002357.SZ</stp>
        <stp>61</stp>
        <stp>12/31/2015</stp>
        <stp>1</stp>
        <tr r="N828" s="2"/>
      </tp>
      <tp>
        <v>182609567.03</v>
        <stp/>
        <stp>EM_S_STM07_IS</stp>
        <stp>4</stp>
        <stp>002358.SZ</stp>
        <stp>61</stp>
        <stp>12/31/2015</stp>
        <stp>1</stp>
        <tr r="N829" s="2"/>
      </tp>
      <tp>
        <v>11398259.66</v>
        <stp/>
        <stp>EM_S_STM07_IS</stp>
        <stp>4</stp>
        <stp>002359.SZ</stp>
        <stp>61</stp>
        <stp>12/31/2015</stp>
        <stp>1</stp>
        <tr r="N830" s="2"/>
      </tp>
      <tp>
        <v>72747286.629999995</v>
        <stp/>
        <stp>EM_S_STM07_IS</stp>
        <stp>4</stp>
        <stp>603389.SH</stp>
        <stp>61</stp>
        <stp>12/31/2014</stp>
        <stp>1</stp>
        <tr r="L2944" s="2"/>
      </tp>
      <tp>
        <v>216966357.38</v>
        <stp/>
        <stp>EM_S_STM07_IS</stp>
        <stp>4</stp>
        <stp>603393.SH</stp>
        <stp>61</stp>
        <stp>12/31/2014</stp>
        <stp>1</stp>
        <tr r="L2945" s="2"/>
      </tp>
      <tp>
        <v>58794929.840000004</v>
        <stp/>
        <stp>EM_S_STM07_IS</stp>
        <stp>4</stp>
        <stp>603398.SH</stp>
        <stp>61</stp>
        <stp>12/31/2014</stp>
        <stp>1</stp>
        <tr r="L2946" s="2"/>
      </tp>
      <tp>
        <v>55395943.689999998</v>
        <stp/>
        <stp>EM_S_STM07_IS</stp>
        <stp>4</stp>
        <stp>603399.SH</stp>
        <stp>61</stp>
        <stp>12/31/2014</stp>
        <stp>1</stp>
        <tr r="L2947" s="2"/>
      </tp>
      <tp>
        <v>214578949.66</v>
        <stp/>
        <stp>EM_S_STM07_IS</stp>
        <stp>4</stp>
        <stp>603366.SH</stp>
        <stp>61</stp>
        <stp>12/31/2014</stp>
        <stp>1</stp>
        <tr r="L2940" s="2"/>
      </tp>
      <tp>
        <v>169797276.63</v>
        <stp/>
        <stp>EM_S_STM07_IS</stp>
        <stp>4</stp>
        <stp>603368.SH</stp>
        <stp>61</stp>
        <stp>12/31/2014</stp>
        <stp>1</stp>
        <tr r="L2941" s="2"/>
      </tp>
      <tp>
        <v>645623331.99000001</v>
        <stp/>
        <stp>EM_S_STM07_IS</stp>
        <stp>4</stp>
        <stp>603369.SH</stp>
        <stp>61</stp>
        <stp>12/31/2014</stp>
        <stp>1</stp>
        <tr r="L2942" s="2"/>
      </tp>
      <tp>
        <v>326282837.72000003</v>
        <stp/>
        <stp>EM_S_STM07_IS</stp>
        <stp>4</stp>
        <stp>603377.SH</stp>
        <stp>61</stp>
        <stp>12/31/2014</stp>
        <stp>1</stp>
        <tr r="L2943" s="2"/>
      </tp>
      <tp>
        <v>344027579.56</v>
        <stp/>
        <stp>EM_S_STM07_IS</stp>
        <stp>4</stp>
        <stp>603355.SH</stp>
        <stp>61</stp>
        <stp>12/31/2014</stp>
        <stp>1</stp>
        <tr r="L2939" s="2"/>
      </tp>
      <tp>
        <v>28536747.010000002</v>
        <stp/>
        <stp>EM_S_STM07_IS</stp>
        <stp>4</stp>
        <stp>603322.SH</stp>
        <stp>61</stp>
        <stp>12/31/2014</stp>
        <stp>1</stp>
        <tr r="L2932" s="2"/>
      </tp>
      <tp>
        <v>767744000</v>
        <stp/>
        <stp>EM_S_STM07_IS</stp>
        <stp>4</stp>
        <stp>603323.SH</stp>
        <stp>61</stp>
        <stp>12/31/2014</stp>
        <stp>1</stp>
        <tr r="L2933" s="2"/>
      </tp>
      <tp>
        <v>360959077.19</v>
        <stp/>
        <stp>EM_S_STM07_IS</stp>
        <stp>4</stp>
        <stp>603328.SH</stp>
        <stp>61</stp>
        <stp>12/31/2014</stp>
        <stp>1</stp>
        <tr r="L2934" s="2"/>
      </tp>
      <tp>
        <v>-69201051.390000001</v>
        <stp/>
        <stp>EM_S_STM07_IS</stp>
        <stp>4</stp>
        <stp>603333.SH</stp>
        <stp>61</stp>
        <stp>12/31/2014</stp>
        <stp>1</stp>
        <tr r="L2935" s="2"/>
      </tp>
      <tp>
        <v>46252647.909999996</v>
        <stp/>
        <stp>EM_S_STM07_IS</stp>
        <stp>4</stp>
        <stp>603336.SH</stp>
        <stp>61</stp>
        <stp>12/31/2014</stp>
        <stp>1</stp>
        <tr r="L2936" s="2"/>
      </tp>
      <tp>
        <v>91964405.120000005</v>
        <stp/>
        <stp>EM_S_STM07_IS</stp>
        <stp>4</stp>
        <stp>603338.SH</stp>
        <stp>61</stp>
        <stp>12/31/2014</stp>
        <stp>1</stp>
        <tr r="L2937" s="2"/>
      </tp>
      <tp>
        <v>138062383.99000001</v>
        <stp/>
        <stp>EM_S_STM07_IS</stp>
        <stp>4</stp>
        <stp>603339.SH</stp>
        <stp>61</stp>
        <stp>12/31/2014</stp>
        <stp>1</stp>
        <tr r="L2938" s="2"/>
      </tp>
      <tp>
        <v>85393736.659999996</v>
        <stp/>
        <stp>EM_S_STM07_IS</stp>
        <stp>4</stp>
        <stp>603300.SH</stp>
        <stp>61</stp>
        <stp>12/31/2014</stp>
        <stp>1</stp>
        <tr r="L2923" s="2"/>
      </tp>
      <tp>
        <v>118505866.09999999</v>
        <stp/>
        <stp>EM_S_STM07_IS</stp>
        <stp>4</stp>
        <stp>603306.SH</stp>
        <stp>61</stp>
        <stp>12/31/2014</stp>
        <stp>1</stp>
        <tr r="L2924" s="2"/>
      </tp>
      <tp>
        <v>106300584.78</v>
        <stp/>
        <stp>EM_S_STM07_IS</stp>
        <stp>4</stp>
        <stp>603308.SH</stp>
        <stp>61</stp>
        <stp>12/31/2014</stp>
        <stp>1</stp>
        <tr r="L2925" s="2"/>
      </tp>
      <tp>
        <v>67819980.189999998</v>
        <stp/>
        <stp>EM_S_STM07_IS</stp>
        <stp>4</stp>
        <stp>603309.SH</stp>
        <stp>61</stp>
        <stp>12/31/2014</stp>
        <stp>1</stp>
        <tr r="L2926" s="2"/>
      </tp>
      <tp>
        <v>50894106.729999997</v>
        <stp/>
        <stp>EM_S_STM07_IS</stp>
        <stp>4</stp>
        <stp>603311.SH</stp>
        <stp>61</stp>
        <stp>12/31/2014</stp>
        <stp>1</stp>
        <tr r="L2927" s="2"/>
      </tp>
      <tp>
        <v>130824695.52</v>
        <stp/>
        <stp>EM_S_STM07_IS</stp>
        <stp>4</stp>
        <stp>603313.SH</stp>
        <stp>61</stp>
        <stp>12/31/2014</stp>
        <stp>1</stp>
        <tr r="L2928" s="2"/>
      </tp>
      <tp>
        <v>56264943.399999999</v>
        <stp/>
        <stp>EM_S_STM07_IS</stp>
        <stp>4</stp>
        <stp>603315.SH</stp>
        <stp>61</stp>
        <stp>12/31/2014</stp>
        <stp>1</stp>
        <tr r="L2929" s="2"/>
      </tp>
      <tp>
        <v>35842351.539999999</v>
        <stp/>
        <stp>EM_S_STM07_IS</stp>
        <stp>4</stp>
        <stp>603318.SH</stp>
        <stp>61</stp>
        <stp>12/31/2014</stp>
        <stp>1</stp>
        <tr r="L2930" s="2"/>
      </tp>
      <tp>
        <v>45003491.340000004</v>
        <stp/>
        <stp>EM_S_STM07_IS</stp>
        <stp>4</stp>
        <stp>603319.SH</stp>
        <stp>61</stp>
        <stp>12/31/2014</stp>
        <stp>1</stp>
        <tr r="L2931" s="2"/>
      </tp>
      <tp>
        <v>315965370.75</v>
        <stp/>
        <stp>EM_S_STM07_IS</stp>
        <stp>4</stp>
        <stp>002280.SZ</stp>
        <stp>61</stp>
        <stp>12/31/2015</stp>
        <stp>1</stp>
        <tr r="N751" s="2"/>
      </tp>
      <tp>
        <v>243261589.13999999</v>
        <stp/>
        <stp>EM_S_STM07_IS</stp>
        <stp>4</stp>
        <stp>002281.SZ</stp>
        <stp>61</stp>
        <stp>12/31/2015</stp>
        <stp>1</stp>
        <tr r="N752" s="2"/>
      </tp>
      <tp>
        <v>6596655.1600000001</v>
        <stp/>
        <stp>EM_S_STM07_IS</stp>
        <stp>4</stp>
        <stp>002282.SZ</stp>
        <stp>61</stp>
        <stp>12/31/2015</stp>
        <stp>1</stp>
        <tr r="N753" s="2"/>
      </tp>
      <tp>
        <v>150261172.81999999</v>
        <stp/>
        <stp>EM_S_STM07_IS</stp>
        <stp>4</stp>
        <stp>002283.SZ</stp>
        <stp>61</stp>
        <stp>12/31/2015</stp>
        <stp>1</stp>
        <tr r="N754" s="2"/>
      </tp>
      <tp>
        <v>141906273.52000001</v>
        <stp/>
        <stp>EM_S_STM07_IS</stp>
        <stp>4</stp>
        <stp>002284.SZ</stp>
        <stp>61</stp>
        <stp>12/31/2015</stp>
        <stp>1</stp>
        <tr r="N755" s="2"/>
      </tp>
      <tp>
        <v>509389237.73000002</v>
        <stp/>
        <stp>EM_S_STM07_IS</stp>
        <stp>4</stp>
        <stp>002285.SZ</stp>
        <stp>61</stp>
        <stp>12/31/2015</stp>
        <stp>1</stp>
        <tr r="N756" s="2"/>
      </tp>
      <tp>
        <v>40945993.82</v>
        <stp/>
        <stp>EM_S_STM07_IS</stp>
        <stp>4</stp>
        <stp>002286.SZ</stp>
        <stp>61</stp>
        <stp>12/31/2015</stp>
        <stp>1</stp>
        <tr r="N757" s="2"/>
      </tp>
      <tp>
        <v>264911033.56999999</v>
        <stp/>
        <stp>EM_S_STM07_IS</stp>
        <stp>4</stp>
        <stp>002287.SZ</stp>
        <stp>61</stp>
        <stp>12/31/2015</stp>
        <stp>1</stp>
        <tr r="N758" s="2"/>
      </tp>
      <tp>
        <v>25984138.239999998</v>
        <stp/>
        <stp>EM_S_STM07_IS</stp>
        <stp>4</stp>
        <stp>002288.SZ</stp>
        <stp>61</stp>
        <stp>12/31/2015</stp>
        <stp>1</stp>
        <tr r="N759" s="2"/>
      </tp>
      <tp>
        <v>-1098070059.75</v>
        <stp/>
        <stp>EM_S_STM07_IS</stp>
        <stp>4</stp>
        <stp>002289.SZ</stp>
        <stp>61</stp>
        <stp>12/31/2015</stp>
        <stp>1</stp>
        <tr r="N760" s="2"/>
      </tp>
      <tp>
        <v>28268059.59</v>
        <stp/>
        <stp>EM_S_STM07_IS</stp>
        <stp>4</stp>
        <stp>002290.SZ</stp>
        <stp>61</stp>
        <stp>12/31/2015</stp>
        <stp>1</stp>
        <tr r="N761" s="2"/>
      </tp>
      <tp>
        <v>22534566.969999999</v>
        <stp/>
        <stp>EM_S_STM07_IS</stp>
        <stp>4</stp>
        <stp>002291.SZ</stp>
        <stp>61</stp>
        <stp>12/31/2015</stp>
        <stp>1</stp>
        <tr r="N762" s="2"/>
      </tp>
      <tp>
        <v>489039975.91000003</v>
        <stp/>
        <stp>EM_S_STM07_IS</stp>
        <stp>4</stp>
        <stp>002292.SZ</stp>
        <stp>61</stp>
        <stp>12/31/2015</stp>
        <stp>1</stp>
        <tr r="N763" s="2"/>
      </tp>
      <tp>
        <v>410088318.56999999</v>
        <stp/>
        <stp>EM_S_STM07_IS</stp>
        <stp>4</stp>
        <stp>002293.SZ</stp>
        <stp>61</stp>
        <stp>12/31/2015</stp>
        <stp>1</stp>
        <tr r="N764" s="2"/>
      </tp>
      <tp>
        <v>1265920025.79</v>
        <stp/>
        <stp>EM_S_STM07_IS</stp>
        <stp>4</stp>
        <stp>002294.SZ</stp>
        <stp>61</stp>
        <stp>12/31/2015</stp>
        <stp>1</stp>
        <tr r="N765" s="2"/>
      </tp>
      <tp>
        <v>6366100.6500000004</v>
        <stp/>
        <stp>EM_S_STM07_IS</stp>
        <stp>4</stp>
        <stp>002295.SZ</stp>
        <stp>61</stp>
        <stp>12/31/2015</stp>
        <stp>1</stp>
        <tr r="N766" s="2"/>
      </tp>
      <tp>
        <v>74923796.859999999</v>
        <stp/>
        <stp>EM_S_STM07_IS</stp>
        <stp>4</stp>
        <stp>002296.SZ</stp>
        <stp>61</stp>
        <stp>12/31/2015</stp>
        <stp>1</stp>
        <tr r="N767" s="2"/>
      </tp>
      <tp>
        <v>-136148811.65000001</v>
        <stp/>
        <stp>EM_S_STM07_IS</stp>
        <stp>4</stp>
        <stp>002297.SZ</stp>
        <stp>61</stp>
        <stp>12/31/2015</stp>
        <stp>1</stp>
        <tr r="N768" s="2"/>
      </tp>
      <tp>
        <v>66348794.93</v>
        <stp/>
        <stp>EM_S_STM07_IS</stp>
        <stp>4</stp>
        <stp>002298.SZ</stp>
        <stp>61</stp>
        <stp>12/31/2015</stp>
        <stp>1</stp>
        <tr r="N769" s="2"/>
      </tp>
      <tp>
        <v>-387788828.20999998</v>
        <stp/>
        <stp>EM_S_STM07_IS</stp>
        <stp>4</stp>
        <stp>002299.SZ</stp>
        <stp>61</stp>
        <stp>12/31/2015</stp>
        <stp>1</stp>
        <tr r="N770" s="2"/>
      </tp>
      <tp>
        <v>155549571.08000001</v>
        <stp/>
        <stp>EM_S_STM07_IS</stp>
        <stp>4</stp>
        <stp>002220.SZ</stp>
        <stp>61</stp>
        <stp>12/31/2015</stp>
        <stp>1</stp>
        <tr r="N692" s="2"/>
      </tp>
      <tp>
        <v>411139044.47000003</v>
        <stp/>
        <stp>EM_S_STM07_IS</stp>
        <stp>4</stp>
        <stp>002221.SZ</stp>
        <stp>61</stp>
        <stp>12/31/2015</stp>
        <stp>1</stp>
        <tr r="N693" s="2"/>
      </tp>
      <tp>
        <v>35571941.640000001</v>
        <stp/>
        <stp>EM_S_STM07_IS</stp>
        <stp>4</stp>
        <stp>002222.SZ</stp>
        <stp>61</stp>
        <stp>12/31/2015</stp>
        <stp>1</stp>
        <tr r="N694" s="2"/>
      </tp>
      <tp>
        <v>364343527.24000001</v>
        <stp/>
        <stp>EM_S_STM07_IS</stp>
        <stp>4</stp>
        <stp>002223.SZ</stp>
        <stp>61</stp>
        <stp>12/31/2015</stp>
        <stp>1</stp>
        <tr r="N695" s="2"/>
      </tp>
      <tp>
        <v>246930054.34999999</v>
        <stp/>
        <stp>EM_S_STM07_IS</stp>
        <stp>4</stp>
        <stp>002224.SZ</stp>
        <stp>61</stp>
        <stp>12/31/2015</stp>
        <stp>1</stp>
        <tr r="N696" s="2"/>
      </tp>
      <tp>
        <v>84636450.530000001</v>
        <stp/>
        <stp>EM_S_STM07_IS</stp>
        <stp>4</stp>
        <stp>002225.SZ</stp>
        <stp>61</stp>
        <stp>12/31/2015</stp>
        <stp>1</stp>
        <tr r="N697" s="2"/>
      </tp>
      <tp>
        <v>35718578.920000002</v>
        <stp/>
        <stp>EM_S_STM07_IS</stp>
        <stp>4</stp>
        <stp>002226.SZ</stp>
        <stp>61</stp>
        <stp>12/31/2015</stp>
        <stp>1</stp>
        <tr r="N698" s="2"/>
      </tp>
      <tp>
        <v>9561757.0099999998</v>
        <stp/>
        <stp>EM_S_STM07_IS</stp>
        <stp>4</stp>
        <stp>002227.SZ</stp>
        <stp>61</stp>
        <stp>12/31/2015</stp>
        <stp>1</stp>
        <tr r="N699" s="2"/>
      </tp>
      <tp>
        <v>114738657.09</v>
        <stp/>
        <stp>EM_S_STM07_IS</stp>
        <stp>4</stp>
        <stp>002228.SZ</stp>
        <stp>61</stp>
        <stp>12/31/2015</stp>
        <stp>1</stp>
        <tr r="N700" s="2"/>
      </tp>
      <tp>
        <v>9173520.4199999999</v>
        <stp/>
        <stp>EM_S_STM07_IS</stp>
        <stp>4</stp>
        <stp>002229.SZ</stp>
        <stp>61</stp>
        <stp>12/31/2015</stp>
        <stp>1</stp>
        <tr r="N701" s="2"/>
      </tp>
      <tp>
        <v>425294489.50999999</v>
        <stp/>
        <stp>EM_S_STM07_IS</stp>
        <stp>4</stp>
        <stp>002230.SZ</stp>
        <stp>61</stp>
        <stp>12/31/2015</stp>
        <stp>1</stp>
        <tr r="N702" s="2"/>
      </tp>
      <tp>
        <v>8864498.6799999997</v>
        <stp/>
        <stp>EM_S_STM07_IS</stp>
        <stp>4</stp>
        <stp>002231.SZ</stp>
        <stp>61</stp>
        <stp>12/31/2015</stp>
        <stp>1</stp>
        <tr r="N703" s="2"/>
      </tp>
      <tp>
        <v>3129845.31</v>
        <stp/>
        <stp>EM_S_STM07_IS</stp>
        <stp>4</stp>
        <stp>002232.SZ</stp>
        <stp>61</stp>
        <stp>12/31/2015</stp>
        <stp>1</stp>
        <tr r="N704" s="2"/>
      </tp>
      <tp>
        <v>380986689.81999999</v>
        <stp/>
        <stp>EM_S_STM07_IS</stp>
        <stp>4</stp>
        <stp>002233.SZ</stp>
        <stp>61</stp>
        <stp>12/31/2015</stp>
        <stp>1</stp>
        <tr r="N705" s="2"/>
      </tp>
      <tp>
        <v>-315527313.76999998</v>
        <stp/>
        <stp>EM_S_STM07_IS</stp>
        <stp>4</stp>
        <stp>002234.SZ</stp>
        <stp>61</stp>
        <stp>12/31/2015</stp>
        <stp>1</stp>
        <tr r="N706" s="2"/>
      </tp>
      <tp>
        <v>10881889.82</v>
        <stp/>
        <stp>EM_S_STM07_IS</stp>
        <stp>4</stp>
        <stp>002235.SZ</stp>
        <stp>61</stp>
        <stp>12/31/2015</stp>
        <stp>1</stp>
        <tr r="N707" s="2"/>
      </tp>
      <tp>
        <v>1372301211.8699999</v>
        <stp/>
        <stp>EM_S_STM07_IS</stp>
        <stp>4</stp>
        <stp>002236.SZ</stp>
        <stp>61</stp>
        <stp>12/31/2015</stp>
        <stp>1</stp>
        <tr r="N708" s="2"/>
      </tp>
      <tp>
        <v>180719973.31999999</v>
        <stp/>
        <stp>EM_S_STM07_IS</stp>
        <stp>4</stp>
        <stp>002237.SZ</stp>
        <stp>61</stp>
        <stp>12/31/2015</stp>
        <stp>1</stp>
        <tr r="N709" s="2"/>
      </tp>
      <tp>
        <v>272231576.32999998</v>
        <stp/>
        <stp>EM_S_STM07_IS</stp>
        <stp>4</stp>
        <stp>002238.SZ</stp>
        <stp>61</stp>
        <stp>12/31/2015</stp>
        <stp>1</stp>
        <tr r="N710" s="2"/>
      </tp>
      <tp>
        <v>223284966.21000001</v>
        <stp/>
        <stp>EM_S_STM07_IS</stp>
        <stp>4</stp>
        <stp>002239.SZ</stp>
        <stp>61</stp>
        <stp>12/31/2015</stp>
        <stp>1</stp>
        <tr r="N711" s="2"/>
      </tp>
      <tp>
        <v>10248418.33</v>
        <stp/>
        <stp>EM_S_STM07_IS</stp>
        <stp>4</stp>
        <stp>002200.SZ</stp>
        <stp>61</stp>
        <stp>12/31/2015</stp>
        <stp>1</stp>
        <tr r="N672" s="2"/>
      </tp>
      <tp>
        <v>16019633.17</v>
        <stp/>
        <stp>EM_S_STM07_IS</stp>
        <stp>4</stp>
        <stp>002201.SZ</stp>
        <stp>61</stp>
        <stp>12/31/2015</stp>
        <stp>1</stp>
        <tr r="N673" s="2"/>
      </tp>
      <tp>
        <v>2849497034.0599999</v>
        <stp/>
        <stp>EM_S_STM07_IS</stp>
        <stp>4</stp>
        <stp>002202.SZ</stp>
        <stp>61</stp>
        <stp>12/31/2015</stp>
        <stp>1</stp>
        <tr r="N674" s="2"/>
      </tp>
      <tp>
        <v>456690307.64999998</v>
        <stp/>
        <stp>EM_S_STM07_IS</stp>
        <stp>4</stp>
        <stp>002203.SZ</stp>
        <stp>61</stp>
        <stp>12/31/2015</stp>
        <stp>1</stp>
        <tr r="N675" s="2"/>
      </tp>
      <tp>
        <v>21879386.57</v>
        <stp/>
        <stp>EM_S_STM07_IS</stp>
        <stp>4</stp>
        <stp>002204.SZ</stp>
        <stp>61</stp>
        <stp>12/31/2015</stp>
        <stp>1</stp>
        <tr r="N676" s="2"/>
      </tp>
      <tp>
        <v>-52924086.030000001</v>
        <stp/>
        <stp>EM_S_STM07_IS</stp>
        <stp>4</stp>
        <stp>002205.SZ</stp>
        <stp>61</stp>
        <stp>12/31/2015</stp>
        <stp>1</stp>
        <tr r="N677" s="2"/>
      </tp>
      <tp>
        <v>195466805.84999999</v>
        <stp/>
        <stp>EM_S_STM07_IS</stp>
        <stp>4</stp>
        <stp>002206.SZ</stp>
        <stp>61</stp>
        <stp>12/31/2015</stp>
        <stp>1</stp>
        <tr r="N678" s="2"/>
      </tp>
      <tp>
        <v>-184084188.94</v>
        <stp/>
        <stp>EM_S_STM07_IS</stp>
        <stp>4</stp>
        <stp>002207.SZ</stp>
        <stp>61</stp>
        <stp>12/31/2015</stp>
        <stp>1</stp>
        <tr r="N679" s="2"/>
      </tp>
      <tp>
        <v>91519553.629999995</v>
        <stp/>
        <stp>EM_S_STM07_IS</stp>
        <stp>4</stp>
        <stp>002208.SZ</stp>
        <stp>61</stp>
        <stp>12/31/2015</stp>
        <stp>1</stp>
        <tr r="N680" s="2"/>
      </tp>
      <tp>
        <v>12804241.74</v>
        <stp/>
        <stp>EM_S_STM07_IS</stp>
        <stp>4</stp>
        <stp>002209.SZ</stp>
        <stp>61</stp>
        <stp>12/31/2015</stp>
        <stp>1</stp>
        <tr r="N681" s="2"/>
      </tp>
      <tp>
        <v>174686914.65000001</v>
        <stp/>
        <stp>EM_S_STM07_IS</stp>
        <stp>4</stp>
        <stp>002210.SZ</stp>
        <stp>61</stp>
        <stp>12/31/2015</stp>
        <stp>1</stp>
        <tr r="N682" s="2"/>
      </tp>
      <tp>
        <v>-60652889.590000004</v>
        <stp/>
        <stp>EM_S_STM07_IS</stp>
        <stp>4</stp>
        <stp>002211.SZ</stp>
        <stp>61</stp>
        <stp>12/31/2015</stp>
        <stp>1</stp>
        <tr r="N683" s="2"/>
      </tp>
      <tp>
        <v>56380508.799999997</v>
        <stp/>
        <stp>EM_S_STM07_IS</stp>
        <stp>4</stp>
        <stp>002212.SZ</stp>
        <stp>61</stp>
        <stp>12/31/2015</stp>
        <stp>1</stp>
        <tr r="N684" s="2"/>
      </tp>
      <tp>
        <v>10922537.470000001</v>
        <stp/>
        <stp>EM_S_STM07_IS</stp>
        <stp>4</stp>
        <stp>002213.SZ</stp>
        <stp>61</stp>
        <stp>12/31/2015</stp>
        <stp>1</stp>
        <tr r="N685" s="2"/>
      </tp>
      <tp>
        <v>32450262.699999999</v>
        <stp/>
        <stp>EM_S_STM07_IS</stp>
        <stp>4</stp>
        <stp>002214.SZ</stp>
        <stp>61</stp>
        <stp>12/31/2015</stp>
        <stp>1</stp>
        <tr r="N686" s="2"/>
      </tp>
      <tp>
        <v>230862560.75999999</v>
        <stp/>
        <stp>EM_S_STM07_IS</stp>
        <stp>4</stp>
        <stp>002215.SZ</stp>
        <stp>61</stp>
        <stp>12/31/2015</stp>
        <stp>1</stp>
        <tr r="N687" s="2"/>
      </tp>
      <tp>
        <v>34902921.93</v>
        <stp/>
        <stp>EM_S_STM07_IS</stp>
        <stp>4</stp>
        <stp>002216.SZ</stp>
        <stp>61</stp>
        <stp>12/31/2015</stp>
        <stp>1</stp>
        <tr r="N688" s="2"/>
      </tp>
      <tp>
        <v>218105840.72</v>
        <stp/>
        <stp>EM_S_STM07_IS</stp>
        <stp>4</stp>
        <stp>002217.SZ</stp>
        <stp>61</stp>
        <stp>12/31/2015</stp>
        <stp>1</stp>
        <tr r="N689" s="2"/>
      </tp>
      <tp>
        <v>31061735.609999999</v>
        <stp/>
        <stp>EM_S_STM07_IS</stp>
        <stp>4</stp>
        <stp>002218.SZ</stp>
        <stp>61</stp>
        <stp>12/31/2015</stp>
        <stp>1</stp>
        <tr r="N690" s="2"/>
      </tp>
      <tp>
        <v>323626317.64999998</v>
        <stp/>
        <stp>EM_S_STM07_IS</stp>
        <stp>4</stp>
        <stp>002219.SZ</stp>
        <stp>61</stp>
        <stp>12/31/2015</stp>
        <stp>1</stp>
        <tr r="N691" s="2"/>
      </tp>
      <tp>
        <v>-21654470.059999999</v>
        <stp/>
        <stp>EM_S_STM07_IS</stp>
        <stp>4</stp>
        <stp>002260.SZ</stp>
        <stp>61</stp>
        <stp>12/31/2015</stp>
        <stp>1</stp>
        <tr r="N731" s="2"/>
      </tp>
      <tp>
        <v>209460152.81999999</v>
        <stp/>
        <stp>EM_S_STM07_IS</stp>
        <stp>4</stp>
        <stp>002261.SZ</stp>
        <stp>61</stp>
        <stp>12/31/2015</stp>
        <stp>1</stp>
        <tr r="N732" s="2"/>
      </tp>
      <tp>
        <v>258347050.63999999</v>
        <stp/>
        <stp>EM_S_STM07_IS</stp>
        <stp>4</stp>
        <stp>002262.SZ</stp>
        <stp>61</stp>
        <stp>12/31/2015</stp>
        <stp>1</stp>
        <tr r="N733" s="2"/>
      </tp>
      <tp>
        <v>15302484.99</v>
        <stp/>
        <stp>EM_S_STM07_IS</stp>
        <stp>4</stp>
        <stp>002263.SZ</stp>
        <stp>61</stp>
        <stp>12/31/2015</stp>
        <stp>1</stp>
        <tr r="N734" s="2"/>
      </tp>
      <tp>
        <v>-373935073.31999999</v>
        <stp/>
        <stp>EM_S_STM07_IS</stp>
        <stp>4</stp>
        <stp>002264.SZ</stp>
        <stp>61</stp>
        <stp>12/31/2015</stp>
        <stp>1</stp>
        <tr r="N735" s="2"/>
      </tp>
      <tp>
        <v>-31184835.039999999</v>
        <stp/>
        <stp>EM_S_STM07_IS</stp>
        <stp>4</stp>
        <stp>002265.SZ</stp>
        <stp>61</stp>
        <stp>12/31/2015</stp>
        <stp>1</stp>
        <tr r="N736" s="2"/>
      </tp>
      <tp>
        <v>70948609.689999998</v>
        <stp/>
        <stp>EM_S_STM07_IS</stp>
        <stp>4</stp>
        <stp>002266.SZ</stp>
        <stp>61</stp>
        <stp>12/31/2015</stp>
        <stp>1</stp>
        <tr r="N737" s="2"/>
      </tp>
      <tp>
        <v>586271654.28999996</v>
        <stp/>
        <stp>EM_S_STM07_IS</stp>
        <stp>4</stp>
        <stp>002267.SZ</stp>
        <stp>61</stp>
        <stp>12/31/2015</stp>
        <stp>1</stp>
        <tr r="N738" s="2"/>
      </tp>
      <tp>
        <v>148774526.88999999</v>
        <stp/>
        <stp>EM_S_STM07_IS</stp>
        <stp>4</stp>
        <stp>002268.SZ</stp>
        <stp>61</stp>
        <stp>12/31/2015</stp>
        <stp>1</stp>
        <tr r="N739" s="2"/>
      </tp>
      <tp>
        <v>-431921501</v>
        <stp/>
        <stp>EM_S_STM07_IS</stp>
        <stp>4</stp>
        <stp>002269.SZ</stp>
        <stp>61</stp>
        <stp>12/31/2015</stp>
        <stp>1</stp>
        <tr r="N740" s="2"/>
      </tp>
      <tp>
        <v>203303262.27000001</v>
        <stp/>
        <stp>EM_S_STM07_IS</stp>
        <stp>4</stp>
        <stp>002270.SZ</stp>
        <stp>61</stp>
        <stp>12/31/2015</stp>
        <stp>1</stp>
        <tr r="N741" s="2"/>
      </tp>
      <tp>
        <v>729715166.83000004</v>
        <stp/>
        <stp>EM_S_STM07_IS</stp>
        <stp>4</stp>
        <stp>002271.SZ</stp>
        <stp>61</stp>
        <stp>12/31/2015</stp>
        <stp>1</stp>
        <tr r="N742" s="2"/>
      </tp>
      <tp>
        <v>-67865903.670000002</v>
        <stp/>
        <stp>EM_S_STM07_IS</stp>
        <stp>4</stp>
        <stp>002272.SZ</stp>
        <stp>61</stp>
        <stp>12/31/2015</stp>
        <stp>1</stp>
        <tr r="N743" s="2"/>
      </tp>
      <tp>
        <v>149170752.56999999</v>
        <stp/>
        <stp>EM_S_STM07_IS</stp>
        <stp>4</stp>
        <stp>002273.SZ</stp>
        <stp>61</stp>
        <stp>12/31/2015</stp>
        <stp>1</stp>
        <tr r="N744" s="2"/>
      </tp>
      <tp>
        <v>29387270.59</v>
        <stp/>
        <stp>EM_S_STM07_IS</stp>
        <stp>4</stp>
        <stp>002274.SZ</stp>
        <stp>61</stp>
        <stp>12/31/2015</stp>
        <stp>1</stp>
        <tr r="N745" s="2"/>
      </tp>
      <tp>
        <v>376672835.42000002</v>
        <stp/>
        <stp>EM_S_STM07_IS</stp>
        <stp>4</stp>
        <stp>002275.SZ</stp>
        <stp>61</stp>
        <stp>12/31/2015</stp>
        <stp>1</stp>
        <tr r="N746" s="2"/>
      </tp>
      <tp>
        <v>271891782.75999999</v>
        <stp/>
        <stp>EM_S_STM07_IS</stp>
        <stp>4</stp>
        <stp>002276.SZ</stp>
        <stp>61</stp>
        <stp>12/31/2015</stp>
        <stp>1</stp>
        <tr r="N747" s="2"/>
      </tp>
      <tp>
        <v>310183069.92000002</v>
        <stp/>
        <stp>EM_S_STM07_IS</stp>
        <stp>4</stp>
        <stp>002277.SZ</stp>
        <stp>61</stp>
        <stp>12/31/2015</stp>
        <stp>1</stp>
        <tr r="N748" s="2"/>
      </tp>
      <tp>
        <v>11119055.07</v>
        <stp/>
        <stp>EM_S_STM07_IS</stp>
        <stp>4</stp>
        <stp>002278.SZ</stp>
        <stp>61</stp>
        <stp>12/31/2015</stp>
        <stp>1</stp>
        <tr r="N749" s="2"/>
      </tp>
      <tp>
        <v>134979385.41999999</v>
        <stp/>
        <stp>EM_S_STM07_IS</stp>
        <stp>4</stp>
        <stp>002279.SZ</stp>
        <stp>61</stp>
        <stp>12/31/2015</stp>
        <stp>1</stp>
        <tr r="N750" s="2"/>
      </tp>
      <tp>
        <v>-194828567.27000001</v>
        <stp/>
        <stp>EM_S_STM07_IS</stp>
        <stp>4</stp>
        <stp>002240.SZ</stp>
        <stp>61</stp>
        <stp>12/31/2015</stp>
        <stp>1</stp>
        <tr r="N712" s="2"/>
      </tp>
      <tp>
        <v>1251142078.8699999</v>
        <stp/>
        <stp>EM_S_STM07_IS</stp>
        <stp>4</stp>
        <stp>002241.SZ</stp>
        <stp>61</stp>
        <stp>12/31/2015</stp>
        <stp>1</stp>
        <tr r="N713" s="2"/>
      </tp>
      <tp>
        <v>620040924.13</v>
        <stp/>
        <stp>EM_S_STM07_IS</stp>
        <stp>4</stp>
        <stp>002242.SZ</stp>
        <stp>61</stp>
        <stp>12/31/2015</stp>
        <stp>1</stp>
        <tr r="N714" s="2"/>
      </tp>
      <tp>
        <v>7635415.3300000001</v>
        <stp/>
        <stp>EM_S_STM07_IS</stp>
        <stp>4</stp>
        <stp>002243.SZ</stp>
        <stp>61</stp>
        <stp>12/31/2015</stp>
        <stp>1</stp>
        <tr r="N715" s="2"/>
      </tp>
      <tp>
        <v>1002862807.1</v>
        <stp/>
        <stp>EM_S_STM07_IS</stp>
        <stp>4</stp>
        <stp>002244.SZ</stp>
        <stp>61</stp>
        <stp>12/31/2015</stp>
        <stp>1</stp>
        <tr r="N716" s="2"/>
      </tp>
      <tp>
        <v>241435441.94</v>
        <stp/>
        <stp>EM_S_STM07_IS</stp>
        <stp>4</stp>
        <stp>002245.SZ</stp>
        <stp>61</stp>
        <stp>12/31/2015</stp>
        <stp>1</stp>
        <tr r="N717" s="2"/>
      </tp>
      <tp>
        <v>54864865.590000004</v>
        <stp/>
        <stp>EM_S_STM07_IS</stp>
        <stp>4</stp>
        <stp>002246.SZ</stp>
        <stp>61</stp>
        <stp>12/31/2015</stp>
        <stp>1</stp>
        <tr r="N718" s="2"/>
      </tp>
      <tp>
        <v>85798529.329999998</v>
        <stp/>
        <stp>EM_S_STM07_IS</stp>
        <stp>4</stp>
        <stp>002247.SZ</stp>
        <stp>61</stp>
        <stp>12/31/2015</stp>
        <stp>1</stp>
        <tr r="N719" s="2"/>
      </tp>
      <tp>
        <v>-211753099.66999999</v>
        <stp/>
        <stp>EM_S_STM07_IS</stp>
        <stp>4</stp>
        <stp>002248.SZ</stp>
        <stp>61</stp>
        <stp>12/31/2015</stp>
        <stp>1</stp>
        <tr r="N720" s="2"/>
      </tp>
      <tp>
        <v>341173925.93000001</v>
        <stp/>
        <stp>EM_S_STM07_IS</stp>
        <stp>4</stp>
        <stp>002249.SZ</stp>
        <stp>61</stp>
        <stp>12/31/2015</stp>
        <stp>1</stp>
        <tr r="N721" s="2"/>
      </tp>
      <tp>
        <v>638072408.23000002</v>
        <stp/>
        <stp>EM_S_STM07_IS</stp>
        <stp>4</stp>
        <stp>002250.SZ</stp>
        <stp>61</stp>
        <stp>12/31/2015</stp>
        <stp>1</stp>
        <tr r="N722" s="2"/>
      </tp>
      <tp>
        <v>213822742.90000001</v>
        <stp/>
        <stp>EM_S_STM07_IS</stp>
        <stp>4</stp>
        <stp>002251.SZ</stp>
        <stp>61</stp>
        <stp>12/31/2015</stp>
        <stp>1</stp>
        <tr r="N723" s="2"/>
      </tp>
      <tp>
        <v>1442414301.23</v>
        <stp/>
        <stp>EM_S_STM07_IS</stp>
        <stp>4</stp>
        <stp>002252.SZ</stp>
        <stp>61</stp>
        <stp>12/31/2015</stp>
        <stp>1</stp>
        <tr r="N724" s="2"/>
      </tp>
      <tp>
        <v>33411877.760000002</v>
        <stp/>
        <stp>EM_S_STM07_IS</stp>
        <stp>4</stp>
        <stp>002253.SZ</stp>
        <stp>61</stp>
        <stp>12/31/2015</stp>
        <stp>1</stp>
        <tr r="N725" s="2"/>
      </tp>
      <tp>
        <v>95185841.939999998</v>
        <stp/>
        <stp>EM_S_STM07_IS</stp>
        <stp>4</stp>
        <stp>002254.SZ</stp>
        <stp>61</stp>
        <stp>12/31/2015</stp>
        <stp>1</stp>
        <tr r="N726" s="2"/>
      </tp>
      <tp>
        <v>84804685.950000003</v>
        <stp/>
        <stp>EM_S_STM07_IS</stp>
        <stp>4</stp>
        <stp>002255.SZ</stp>
        <stp>61</stp>
        <stp>12/31/2015</stp>
        <stp>1</stp>
        <tr r="N727" s="2"/>
      </tp>
      <tp>
        <v>51228296.18</v>
        <stp/>
        <stp>EM_S_STM07_IS</stp>
        <stp>4</stp>
        <stp>002256.SZ</stp>
        <stp>61</stp>
        <stp>12/31/2015</stp>
        <stp>1</stp>
        <tr r="N728" s="2"/>
      </tp>
      <tp>
        <v>138453579.30000001</v>
        <stp/>
        <stp>EM_S_STM07_IS</stp>
        <stp>4</stp>
        <stp>002258.SZ</stp>
        <stp>61</stp>
        <stp>12/31/2015</stp>
        <stp>1</stp>
        <tr r="N729" s="2"/>
      </tp>
      <tp>
        <v>13700512.01</v>
        <stp/>
        <stp>EM_S_STM07_IS</stp>
        <stp>4</stp>
        <stp>002259.SZ</stp>
        <stp>61</stp>
        <stp>12/31/2015</stp>
        <stp>1</stp>
        <tr r="N730" s="2"/>
      </tp>
      <tp>
        <v>2090275690.29</v>
        <stp/>
        <stp>EM_S_STM07_IS</stp>
        <stp>4</stp>
        <stp>603288.SH</stp>
        <stp>61</stp>
        <stp>12/31/2014</stp>
        <stp>1</stp>
        <tr r="L2920" s="2"/>
      </tp>
      <tp>
        <v>397784220.56</v>
        <stp/>
        <stp>EM_S_STM07_IS</stp>
        <stp>4</stp>
        <stp>603298.SH</stp>
        <stp>61</stp>
        <stp>12/31/2014</stp>
        <stp>1</stp>
        <tr r="L2921" s="2"/>
      </tp>
      <tp>
        <v>99251781.980000004</v>
        <stp/>
        <stp>EM_S_STM07_IS</stp>
        <stp>4</stp>
        <stp>603299.SH</stp>
        <stp>61</stp>
        <stp>12/31/2014</stp>
        <stp>1</stp>
        <tr r="L2922" s="2"/>
      </tp>
      <tp>
        <v>67781790.150000006</v>
        <stp/>
        <stp>EM_S_STM07_IS</stp>
        <stp>4</stp>
        <stp>603266.SH</stp>
        <stp>61</stp>
        <stp>12/31/2014</stp>
        <stp>1</stp>
        <tr r="L2918" s="2"/>
      </tp>
      <tp>
        <v>48680883.740000002</v>
        <stp/>
        <stp>EM_S_STM07_IS</stp>
        <stp>4</stp>
        <stp>603268.SH</stp>
        <stp>61</stp>
        <stp>12/31/2014</stp>
        <stp>1</stp>
        <tr r="L2919" s="2"/>
      </tp>
      <tp>
        <v>273254375.35000002</v>
        <stp/>
        <stp>EM_S_STM07_IS</stp>
        <stp>4</stp>
        <stp>603258.SH</stp>
        <stp>61</stp>
        <stp>12/31/2014</stp>
        <stp>1</stp>
        <tr r="L2917" s="2"/>
      </tp>
      <tp>
        <v>57583490.219999999</v>
        <stp/>
        <stp>EM_S_STM07_IS</stp>
        <stp>4</stp>
        <stp>603222.SH</stp>
        <stp>61</stp>
        <stp>12/31/2014</stp>
        <stp>1</stp>
        <tr r="L2912" s="2"/>
      </tp>
      <tp>
        <v>48920182.310000002</v>
        <stp/>
        <stp>EM_S_STM07_IS</stp>
        <stp>4</stp>
        <stp>603223.SH</stp>
        <stp>61</stp>
        <stp>12/31/2014</stp>
        <stp>1</stp>
        <tr r="L2913" s="2"/>
      </tp>
      <tp>
        <v>86772412.590000004</v>
        <stp/>
        <stp>EM_S_STM07_IS</stp>
        <stp>4</stp>
        <stp>603227.SH</stp>
        <stp>61</stp>
        <stp>12/31/2014</stp>
        <stp>1</stp>
        <tr r="L2914" s="2"/>
      </tp>
      <tp>
        <v>325561012.63</v>
        <stp/>
        <stp>EM_S_STM07_IS</stp>
        <stp>4</stp>
        <stp>603228.SH</stp>
        <stp>61</stp>
        <stp>12/31/2014</stp>
        <stp>1</stp>
        <tr r="L2915" s="2"/>
      </tp>
      <tp>
        <v>53149792.130000003</v>
        <stp/>
        <stp>EM_S_STM07_IS</stp>
        <stp>4</stp>
        <stp>603239.SH</stp>
        <stp>61</stp>
        <stp>12/31/2014</stp>
        <stp>1</stp>
        <tr r="L2916" s="2"/>
      </tp>
      <tp>
        <v>74296934.769999996</v>
        <stp/>
        <stp>EM_S_STM07_IS</stp>
        <stp>4</stp>
        <stp>603203.SH</stp>
        <stp>61</stp>
        <stp>12/31/2014</stp>
        <stp>1</stp>
        <tr r="L2910" s="2"/>
      </tp>
      <tp>
        <v>243179108.19999999</v>
        <stp/>
        <stp>EM_S_STM07_IS</stp>
        <stp>4</stp>
        <stp>603218.SH</stp>
        <stp>61</stp>
        <stp>12/31/2014</stp>
        <stp>1</stp>
        <tr r="L2911" s="2"/>
      </tp>
      <tp>
        <v>32903192.690000001</v>
        <stp/>
        <stp>EM_S_STM07_IS</stp>
        <stp>4</stp>
        <stp>002580.SZ</stp>
        <stp>61</stp>
        <stp>12/31/2015</stp>
        <stp>1</stp>
        <tr r="N1050" s="2"/>
      </tp>
      <tp>
        <v>250253848.66</v>
        <stp/>
        <stp>EM_S_STM07_IS</stp>
        <stp>4</stp>
        <stp>002581.SZ</stp>
        <stp>61</stp>
        <stp>12/31/2015</stp>
        <stp>1</stp>
        <tr r="N1051" s="2"/>
      </tp>
      <tp>
        <v>-3233122.39</v>
        <stp/>
        <stp>EM_S_STM07_IS</stp>
        <stp>4</stp>
        <stp>002582.SZ</stp>
        <stp>61</stp>
        <stp>12/31/2015</stp>
        <stp>1</stp>
        <tr r="N1052" s="2"/>
      </tp>
      <tp>
        <v>253183736.43000001</v>
        <stp/>
        <stp>EM_S_STM07_IS</stp>
        <stp>4</stp>
        <stp>002583.SZ</stp>
        <stp>61</stp>
        <stp>12/31/2015</stp>
        <stp>1</stp>
        <tr r="N1053" s="2"/>
      </tp>
      <tp>
        <v>90793421.260000005</v>
        <stp/>
        <stp>EM_S_STM07_IS</stp>
        <stp>4</stp>
        <stp>002584.SZ</stp>
        <stp>61</stp>
        <stp>12/31/2015</stp>
        <stp>1</stp>
        <tr r="N1054" s="2"/>
      </tp>
      <tp>
        <v>120507729.98</v>
        <stp/>
        <stp>EM_S_STM07_IS</stp>
        <stp>4</stp>
        <stp>002585.SZ</stp>
        <stp>61</stp>
        <stp>12/31/2015</stp>
        <stp>1</stp>
        <tr r="N1055" s="2"/>
      </tp>
      <tp>
        <v>63276609.009999998</v>
        <stp/>
        <stp>EM_S_STM07_IS</stp>
        <stp>4</stp>
        <stp>002586.SZ</stp>
        <stp>61</stp>
        <stp>12/31/2015</stp>
        <stp>1</stp>
        <tr r="N1056" s="2"/>
      </tp>
      <tp>
        <v>21416141.789999999</v>
        <stp/>
        <stp>EM_S_STM07_IS</stp>
        <stp>4</stp>
        <stp>002587.SZ</stp>
        <stp>61</stp>
        <stp>12/31/2015</stp>
        <stp>1</stp>
        <tr r="N1057" s="2"/>
      </tp>
      <tp>
        <v>620186688.15999997</v>
        <stp/>
        <stp>EM_S_STM07_IS</stp>
        <stp>4</stp>
        <stp>002588.SZ</stp>
        <stp>61</stp>
        <stp>12/31/2015</stp>
        <stp>1</stp>
        <tr r="N1058" s="2"/>
      </tp>
      <tp>
        <v>235938544.80000001</v>
        <stp/>
        <stp>EM_S_STM07_IS</stp>
        <stp>4</stp>
        <stp>002589.SZ</stp>
        <stp>61</stp>
        <stp>12/31/2015</stp>
        <stp>1</stp>
        <tr r="N1059" s="2"/>
      </tp>
      <tp>
        <v>91604019.560000002</v>
        <stp/>
        <stp>EM_S_STM07_IS</stp>
        <stp>4</stp>
        <stp>002590.SZ</stp>
        <stp>61</stp>
        <stp>12/31/2015</stp>
        <stp>1</stp>
        <tr r="N1060" s="2"/>
      </tp>
      <tp>
        <v>-66454598.920000002</v>
        <stp/>
        <stp>EM_S_STM07_IS</stp>
        <stp>4</stp>
        <stp>002591.SZ</stp>
        <stp>61</stp>
        <stp>12/31/2015</stp>
        <stp>1</stp>
        <tr r="N1061" s="2"/>
      </tp>
      <tp>
        <v>125302295.73</v>
        <stp/>
        <stp>EM_S_STM07_IS</stp>
        <stp>4</stp>
        <stp>002592.SZ</stp>
        <stp>61</stp>
        <stp>12/31/2015</stp>
        <stp>1</stp>
        <tr r="N1062" s="2"/>
      </tp>
      <tp>
        <v>35036379.469999999</v>
        <stp/>
        <stp>EM_S_STM07_IS</stp>
        <stp>4</stp>
        <stp>002593.SZ</stp>
        <stp>61</stp>
        <stp>12/31/2015</stp>
        <stp>1</stp>
        <tr r="N1063" s="2"/>
      </tp>
      <tp>
        <v>2823441000</v>
        <stp/>
        <stp>EM_S_STM07_IS</stp>
        <stp>4</stp>
        <stp>002594.SZ</stp>
        <stp>61</stp>
        <stp>12/31/2015</stp>
        <stp>1</stp>
        <tr r="N1064" s="2"/>
      </tp>
      <tp>
        <v>644456609.53999996</v>
        <stp/>
        <stp>EM_S_STM07_IS</stp>
        <stp>4</stp>
        <stp>002595.SZ</stp>
        <stp>61</stp>
        <stp>12/31/2015</stp>
        <stp>1</stp>
        <tr r="N1065" s="2"/>
      </tp>
      <tp>
        <v>78963867.319999993</v>
        <stp/>
        <stp>EM_S_STM07_IS</stp>
        <stp>4</stp>
        <stp>002596.SZ</stp>
        <stp>61</stp>
        <stp>12/31/2015</stp>
        <stp>1</stp>
        <tr r="N1066" s="2"/>
      </tp>
      <tp>
        <v>214449837.27000001</v>
        <stp/>
        <stp>EM_S_STM07_IS</stp>
        <stp>4</stp>
        <stp>002597.SZ</stp>
        <stp>61</stp>
        <stp>12/31/2015</stp>
        <stp>1</stp>
        <tr r="N1067" s="2"/>
      </tp>
      <tp>
        <v>54724653.899999999</v>
        <stp/>
        <stp>EM_S_STM07_IS</stp>
        <stp>4</stp>
        <stp>002598.SZ</stp>
        <stp>61</stp>
        <stp>12/31/2015</stp>
        <stp>1</stp>
        <tr r="N1068" s="2"/>
      </tp>
      <tp>
        <v>19519741.210000001</v>
        <stp/>
        <stp>EM_S_STM07_IS</stp>
        <stp>4</stp>
        <stp>002599.SZ</stp>
        <stp>61</stp>
        <stp>12/31/2015</stp>
        <stp>1</stp>
        <tr r="N1069" s="2"/>
      </tp>
      <tp>
        <v>39577995.780000001</v>
        <stp/>
        <stp>EM_S_STM07_IS</stp>
        <stp>4</stp>
        <stp>002520.SZ</stp>
        <stp>61</stp>
        <stp>12/31/2015</stp>
        <stp>1</stp>
        <tr r="N991" s="2"/>
      </tp>
      <tp>
        <v>270105893.73000002</v>
        <stp/>
        <stp>EM_S_STM07_IS</stp>
        <stp>4</stp>
        <stp>002521.SZ</stp>
        <stp>61</stp>
        <stp>12/31/2015</stp>
        <stp>1</stp>
        <tr r="N992" s="2"/>
      </tp>
      <tp>
        <v>67773661.180000007</v>
        <stp/>
        <stp>EM_S_STM07_IS</stp>
        <stp>4</stp>
        <stp>002522.SZ</stp>
        <stp>61</stp>
        <stp>12/31/2015</stp>
        <stp>1</stp>
        <tr r="N993" s="2"/>
      </tp>
      <tp>
        <v>81723842.969999999</v>
        <stp/>
        <stp>EM_S_STM07_IS</stp>
        <stp>4</stp>
        <stp>002523.SZ</stp>
        <stp>61</stp>
        <stp>12/31/2015</stp>
        <stp>1</stp>
        <tr r="N994" s="2"/>
      </tp>
      <tp>
        <v>6497280.96</v>
        <stp/>
        <stp>EM_S_STM07_IS</stp>
        <stp>4</stp>
        <stp>002524.SZ</stp>
        <stp>61</stp>
        <stp>12/31/2015</stp>
        <stp>1</stp>
        <tr r="N995" s="2"/>
      </tp>
      <tp>
        <v>-267654597.69999999</v>
        <stp/>
        <stp>EM_S_STM07_IS</stp>
        <stp>4</stp>
        <stp>002526.SZ</stp>
        <stp>61</stp>
        <stp>12/31/2015</stp>
        <stp>1</stp>
        <tr r="N996" s="2"/>
      </tp>
      <tp>
        <v>189641840.44</v>
        <stp/>
        <stp>EM_S_STM07_IS</stp>
        <stp>4</stp>
        <stp>002527.SZ</stp>
        <stp>61</stp>
        <stp>12/31/2015</stp>
        <stp>1</stp>
        <tr r="N997" s="2"/>
      </tp>
      <tp>
        <v>68366651.609999999</v>
        <stp/>
        <stp>EM_S_STM07_IS</stp>
        <stp>4</stp>
        <stp>002528.SZ</stp>
        <stp>61</stp>
        <stp>12/31/2015</stp>
        <stp>1</stp>
        <tr r="N998" s="2"/>
      </tp>
      <tp>
        <v>2806155.6</v>
        <stp/>
        <stp>EM_S_STM07_IS</stp>
        <stp>4</stp>
        <stp>002529.SZ</stp>
        <stp>61</stp>
        <stp>12/31/2015</stp>
        <stp>1</stp>
        <tr r="N999" s="2"/>
      </tp>
      <tp>
        <v>33841036.149999999</v>
        <stp/>
        <stp>EM_S_STM07_IS</stp>
        <stp>4</stp>
        <stp>002530.SZ</stp>
        <stp>61</stp>
        <stp>12/31/2015</stp>
        <stp>1</stp>
        <tr r="N1000" s="2"/>
      </tp>
      <tp>
        <v>303216598.49000001</v>
        <stp/>
        <stp>EM_S_STM07_IS</stp>
        <stp>4</stp>
        <stp>002531.SZ</stp>
        <stp>61</stp>
        <stp>12/31/2015</stp>
        <stp>1</stp>
        <tr r="N1001" s="2"/>
      </tp>
      <tp>
        <v>117822356.55</v>
        <stp/>
        <stp>EM_S_STM07_IS</stp>
        <stp>4</stp>
        <stp>002532.SZ</stp>
        <stp>61</stp>
        <stp>12/31/2015</stp>
        <stp>1</stp>
        <tr r="N1002" s="2"/>
      </tp>
      <tp>
        <v>146061620.59999999</v>
        <stp/>
        <stp>EM_S_STM07_IS</stp>
        <stp>4</stp>
        <stp>002533.SZ</stp>
        <stp>61</stp>
        <stp>12/31/2015</stp>
        <stp>1</stp>
        <tr r="N1003" s="2"/>
      </tp>
      <tp>
        <v>-154937394.72</v>
        <stp/>
        <stp>EM_S_STM07_IS</stp>
        <stp>4</stp>
        <stp>002534.SZ</stp>
        <stp>61</stp>
        <stp>12/31/2015</stp>
        <stp>1</stp>
        <tr r="N1004" s="2"/>
      </tp>
      <tp>
        <v>-296654134.77999997</v>
        <stp/>
        <stp>EM_S_STM07_IS</stp>
        <stp>4</stp>
        <stp>002535.SZ</stp>
        <stp>61</stp>
        <stp>12/31/2015</stp>
        <stp>1</stp>
        <tr r="N1005" s="2"/>
      </tp>
      <tp>
        <v>57143411.280000001</v>
        <stp/>
        <stp>EM_S_STM07_IS</stp>
        <stp>4</stp>
        <stp>002536.SZ</stp>
        <stp>61</stp>
        <stp>12/31/2015</stp>
        <stp>1</stp>
        <tr r="N1006" s="2"/>
      </tp>
      <tp>
        <v>73177703.670000002</v>
        <stp/>
        <stp>EM_S_STM07_IS</stp>
        <stp>4</stp>
        <stp>002537.SZ</stp>
        <stp>61</stp>
        <stp>12/31/2015</stp>
        <stp>1</stp>
        <tr r="N1007" s="2"/>
      </tp>
      <tp>
        <v>246688949.53</v>
        <stp/>
        <stp>EM_S_STM07_IS</stp>
        <stp>4</stp>
        <stp>002538.SZ</stp>
        <stp>61</stp>
        <stp>12/31/2015</stp>
        <stp>1</stp>
        <tr r="N1008" s="2"/>
      </tp>
      <tp>
        <v>200585990.25999999</v>
        <stp/>
        <stp>EM_S_STM07_IS</stp>
        <stp>4</stp>
        <stp>002539.SZ</stp>
        <stp>61</stp>
        <stp>12/31/2015</stp>
        <stp>1</stp>
        <tr r="N1009" s="2"/>
      </tp>
      <tp>
        <v>1438829425</v>
        <stp/>
        <stp>EM_S_STM07_IS</stp>
        <stp>4</stp>
        <stp>002500.SZ</stp>
        <stp>61</stp>
        <stp>12/31/2015</stp>
        <stp>1</stp>
        <tr r="N971" s="2"/>
      </tp>
      <tp>
        <v>478091748.43000001</v>
        <stp/>
        <stp>EM_S_STM07_IS</stp>
        <stp>4</stp>
        <stp>002501.SZ</stp>
        <stp>61</stp>
        <stp>12/31/2015</stp>
        <stp>1</stp>
        <tr r="N972" s="2"/>
      </tp>
      <tp>
        <v>120348656.52</v>
        <stp/>
        <stp>EM_S_STM07_IS</stp>
        <stp>4</stp>
        <stp>002502.SZ</stp>
        <stp>61</stp>
        <stp>12/31/2015</stp>
        <stp>1</stp>
        <tr r="N973" s="2"/>
      </tp>
      <tp>
        <v>193974843.40000001</v>
        <stp/>
        <stp>EM_S_STM07_IS</stp>
        <stp>4</stp>
        <stp>002503.SZ</stp>
        <stp>61</stp>
        <stp>12/31/2015</stp>
        <stp>1</stp>
        <tr r="N974" s="2"/>
      </tp>
      <tp>
        <v>270009331.60000002</v>
        <stp/>
        <stp>EM_S_STM07_IS</stp>
        <stp>4</stp>
        <stp>002504.SZ</stp>
        <stp>61</stp>
        <stp>12/31/2015</stp>
        <stp>1</stp>
        <tr r="N975" s="2"/>
      </tp>
      <tp>
        <v>2997241.89</v>
        <stp/>
        <stp>EM_S_STM07_IS</stp>
        <stp>4</stp>
        <stp>002505.SZ</stp>
        <stp>61</stp>
        <stp>12/31/2015</stp>
        <stp>1</stp>
        <tr r="N976" s="2"/>
      </tp>
      <tp>
        <v>638502181.58000004</v>
        <stp/>
        <stp>EM_S_STM07_IS</stp>
        <stp>4</stp>
        <stp>002506.SZ</stp>
        <stp>61</stp>
        <stp>12/31/2015</stp>
        <stp>1</stp>
        <tr r="N977" s="2"/>
      </tp>
      <tp>
        <v>157369576.68000001</v>
        <stp/>
        <stp>EM_S_STM07_IS</stp>
        <stp>4</stp>
        <stp>002507.SZ</stp>
        <stp>61</stp>
        <stp>12/31/2015</stp>
        <stp>1</stp>
        <tr r="N978" s="2"/>
      </tp>
      <tp>
        <v>830491187.40999997</v>
        <stp/>
        <stp>EM_S_STM07_IS</stp>
        <stp>4</stp>
        <stp>002508.SZ</stp>
        <stp>61</stp>
        <stp>12/31/2015</stp>
        <stp>1</stp>
        <tr r="N979" s="2"/>
      </tp>
      <tp>
        <v>105241152.55</v>
        <stp/>
        <stp>EM_S_STM07_IS</stp>
        <stp>4</stp>
        <stp>002509.SZ</stp>
        <stp>61</stp>
        <stp>12/31/2015</stp>
        <stp>1</stp>
        <tr r="N980" s="2"/>
      </tp>
      <tp>
        <v>164170753.81999999</v>
        <stp/>
        <stp>EM_S_STM07_IS</stp>
        <stp>4</stp>
        <stp>002510.SZ</stp>
        <stp>61</stp>
        <stp>12/31/2015</stp>
        <stp>1</stp>
        <tr r="N981" s="2"/>
      </tp>
      <tp>
        <v>88196116.469999999</v>
        <stp/>
        <stp>EM_S_STM07_IS</stp>
        <stp>4</stp>
        <stp>002511.SZ</stp>
        <stp>61</stp>
        <stp>12/31/2015</stp>
        <stp>1</stp>
        <tr r="N982" s="2"/>
      </tp>
      <tp>
        <v>128781073.81999999</v>
        <stp/>
        <stp>EM_S_STM07_IS</stp>
        <stp>4</stp>
        <stp>002512.SZ</stp>
        <stp>61</stp>
        <stp>12/31/2015</stp>
        <stp>1</stp>
        <tr r="N983" s="2"/>
      </tp>
      <tp>
        <v>-68769614.739999995</v>
        <stp/>
        <stp>EM_S_STM07_IS</stp>
        <stp>4</stp>
        <stp>002513.SZ</stp>
        <stp>61</stp>
        <stp>12/31/2015</stp>
        <stp>1</stp>
        <tr r="N984" s="2"/>
      </tp>
      <tp>
        <v>46760957.240000002</v>
        <stp/>
        <stp>EM_S_STM07_IS</stp>
        <stp>4</stp>
        <stp>002514.SZ</stp>
        <stp>61</stp>
        <stp>12/31/2015</stp>
        <stp>1</stp>
        <tr r="N985" s="2"/>
      </tp>
      <tp>
        <v>21913326.899999999</v>
        <stp/>
        <stp>EM_S_STM07_IS</stp>
        <stp>4</stp>
        <stp>002515.SZ</stp>
        <stp>61</stp>
        <stp>12/31/2015</stp>
        <stp>1</stp>
        <tr r="N986" s="2"/>
      </tp>
      <tp>
        <v>251304602.81999999</v>
        <stp/>
        <stp>EM_S_STM07_IS</stp>
        <stp>4</stp>
        <stp>002516.SZ</stp>
        <stp>61</stp>
        <stp>12/31/2015</stp>
        <stp>1</stp>
        <tr r="N987" s="2"/>
      </tp>
      <tp>
        <v>654798900.83000004</v>
        <stp/>
        <stp>EM_S_STM07_IS</stp>
        <stp>4</stp>
        <stp>002517.SZ</stp>
        <stp>61</stp>
        <stp>12/31/2015</stp>
        <stp>1</stp>
        <tr r="N988" s="2"/>
      </tp>
      <tp>
        <v>233415925.34999999</v>
        <stp/>
        <stp>EM_S_STM07_IS</stp>
        <stp>4</stp>
        <stp>002518.SZ</stp>
        <stp>61</stp>
        <stp>12/31/2015</stp>
        <stp>1</stp>
        <tr r="N989" s="2"/>
      </tp>
      <tp>
        <v>227727290.16</v>
        <stp/>
        <stp>EM_S_STM07_IS</stp>
        <stp>4</stp>
        <stp>002519.SZ</stp>
        <stp>61</stp>
        <stp>12/31/2015</stp>
        <stp>1</stp>
        <tr r="N990" s="2"/>
      </tp>
      <tp>
        <v>57959417.329999998</v>
        <stp/>
        <stp>EM_S_STM07_IS</stp>
        <stp>4</stp>
        <stp>002560.SZ</stp>
        <stp>61</stp>
        <stp>12/31/2015</stp>
        <stp>1</stp>
        <tr r="N1030" s="2"/>
      </tp>
      <tp>
        <v>253132526.22</v>
        <stp/>
        <stp>EM_S_STM07_IS</stp>
        <stp>4</stp>
        <stp>002561.SZ</stp>
        <stp>61</stp>
        <stp>12/31/2015</stp>
        <stp>1</stp>
        <tr r="N1031" s="2"/>
      </tp>
      <tp>
        <v>82244476.409999996</v>
        <stp/>
        <stp>EM_S_STM07_IS</stp>
        <stp>4</stp>
        <stp>002562.SZ</stp>
        <stp>61</stp>
        <stp>12/31/2015</stp>
        <stp>1</stp>
        <tr r="N1032" s="2"/>
      </tp>
      <tp>
        <v>1349240776.47</v>
        <stp/>
        <stp>EM_S_STM07_IS</stp>
        <stp>4</stp>
        <stp>002563.SZ</stp>
        <stp>61</stp>
        <stp>12/31/2015</stp>
        <stp>1</stp>
        <tr r="N1033" s="2"/>
      </tp>
      <tp>
        <v>15393837.68</v>
        <stp/>
        <stp>EM_S_STM07_IS</stp>
        <stp>4</stp>
        <stp>002564.SZ</stp>
        <stp>61</stp>
        <stp>12/31/2015</stp>
        <stp>1</stp>
        <tr r="N1034" s="2"/>
      </tp>
      <tp>
        <v>143475832.18000001</v>
        <stp/>
        <stp>EM_S_STM07_IS</stp>
        <stp>4</stp>
        <stp>002565.SZ</stp>
        <stp>61</stp>
        <stp>12/31/2015</stp>
        <stp>1</stp>
        <tr r="N1035" s="2"/>
      </tp>
      <tp>
        <v>10911485.65</v>
        <stp/>
        <stp>EM_S_STM07_IS</stp>
        <stp>4</stp>
        <stp>002566.SZ</stp>
        <stp>61</stp>
        <stp>12/31/2015</stp>
        <stp>1</stp>
        <tr r="N1036" s="2"/>
      </tp>
      <tp>
        <v>81798123.670000002</v>
        <stp/>
        <stp>EM_S_STM07_IS</stp>
        <stp>4</stp>
        <stp>002567.SZ</stp>
        <stp>61</stp>
        <stp>12/31/2015</stp>
        <stp>1</stp>
        <tr r="N1037" s="2"/>
      </tp>
      <tp>
        <v>500197668.22000003</v>
        <stp/>
        <stp>EM_S_STM07_IS</stp>
        <stp>4</stp>
        <stp>002568.SZ</stp>
        <stp>61</stp>
        <stp>12/31/2015</stp>
        <stp>1</stp>
        <tr r="N1038" s="2"/>
      </tp>
      <tp>
        <v>11504129.800000001</v>
        <stp/>
        <stp>EM_S_STM07_IS</stp>
        <stp>4</stp>
        <stp>002569.SZ</stp>
        <stp>61</stp>
        <stp>12/31/2015</stp>
        <stp>1</stp>
        <tr r="N1039" s="2"/>
      </tp>
      <tp>
        <v>103640387.36</v>
        <stp/>
        <stp>EM_S_STM07_IS</stp>
        <stp>4</stp>
        <stp>002570.SZ</stp>
        <stp>61</stp>
        <stp>12/31/2015</stp>
        <stp>1</stp>
        <tr r="N1040" s="2"/>
      </tp>
      <tp>
        <v>-62689923.219999999</v>
        <stp/>
        <stp>EM_S_STM07_IS</stp>
        <stp>4</stp>
        <stp>002571.SZ</stp>
        <stp>61</stp>
        <stp>12/31/2015</stp>
        <stp>1</stp>
        <tr r="N1041" s="2"/>
      </tp>
      <tp>
        <v>459015154.75</v>
        <stp/>
        <stp>EM_S_STM07_IS</stp>
        <stp>4</stp>
        <stp>002572.SZ</stp>
        <stp>61</stp>
        <stp>12/31/2015</stp>
        <stp>1</stp>
        <tr r="N1042" s="2"/>
      </tp>
      <tp>
        <v>507317725</v>
        <stp/>
        <stp>EM_S_STM07_IS</stp>
        <stp>4</stp>
        <stp>002573.SZ</stp>
        <stp>61</stp>
        <stp>12/31/2015</stp>
        <stp>1</stp>
        <tr r="N1043" s="2"/>
      </tp>
      <tp>
        <v>61298635.909999996</v>
        <stp/>
        <stp>EM_S_STM07_IS</stp>
        <stp>4</stp>
        <stp>002574.SZ</stp>
        <stp>61</stp>
        <stp>12/31/2015</stp>
        <stp>1</stp>
        <tr r="N1044" s="2"/>
      </tp>
      <tp>
        <v>18186393.350000001</v>
        <stp/>
        <stp>EM_S_STM07_IS</stp>
        <stp>4</stp>
        <stp>002575.SZ</stp>
        <stp>61</stp>
        <stp>12/31/2015</stp>
        <stp>1</stp>
        <tr r="N1045" s="2"/>
      </tp>
      <tp>
        <v>9457959.8100000005</v>
        <stp/>
        <stp>EM_S_STM07_IS</stp>
        <stp>4</stp>
        <stp>002576.SZ</stp>
        <stp>61</stp>
        <stp>12/31/2015</stp>
        <stp>1</stp>
        <tr r="N1046" s="2"/>
      </tp>
      <tp>
        <v>-448230152.73000002</v>
        <stp/>
        <stp>EM_S_STM07_IS</stp>
        <stp>4</stp>
        <stp>002577.SZ</stp>
        <stp>61</stp>
        <stp>12/31/2015</stp>
        <stp>1</stp>
        <tr r="N1047" s="2"/>
      </tp>
      <tp>
        <v>19073366.32</v>
        <stp/>
        <stp>EM_S_STM07_IS</stp>
        <stp>4</stp>
        <stp>002578.SZ</stp>
        <stp>61</stp>
        <stp>12/31/2015</stp>
        <stp>1</stp>
        <tr r="N1048" s="2"/>
      </tp>
      <tp>
        <v>29239963.34</v>
        <stp/>
        <stp>EM_S_STM07_IS</stp>
        <stp>4</stp>
        <stp>002579.SZ</stp>
        <stp>61</stp>
        <stp>12/31/2015</stp>
        <stp>1</stp>
        <tr r="N1049" s="2"/>
      </tp>
      <tp>
        <v>240802905.19</v>
        <stp/>
        <stp>EM_S_STM07_IS</stp>
        <stp>4</stp>
        <stp>002540.SZ</stp>
        <stp>61</stp>
        <stp>12/31/2015</stp>
        <stp>1</stp>
        <tr r="N1010" s="2"/>
      </tp>
      <tp>
        <v>176735167.56999999</v>
        <stp/>
        <stp>EM_S_STM07_IS</stp>
        <stp>4</stp>
        <stp>002541.SZ</stp>
        <stp>61</stp>
        <stp>12/31/2015</stp>
        <stp>1</stp>
        <tr r="N1011" s="2"/>
      </tp>
      <tp>
        <v>227060150.59999999</v>
        <stp/>
        <stp>EM_S_STM07_IS</stp>
        <stp>4</stp>
        <stp>002542.SZ</stp>
        <stp>61</stp>
        <stp>12/31/2015</stp>
        <stp>1</stp>
        <tr r="N1012" s="2"/>
      </tp>
      <tp>
        <v>319098684.92000002</v>
        <stp/>
        <stp>EM_S_STM07_IS</stp>
        <stp>4</stp>
        <stp>002543.SZ</stp>
        <stp>61</stp>
        <stp>12/31/2015</stp>
        <stp>1</stp>
        <tr r="N1013" s="2"/>
      </tp>
      <tp>
        <v>107308980.41</v>
        <stp/>
        <stp>EM_S_STM07_IS</stp>
        <stp>4</stp>
        <stp>002544.SZ</stp>
        <stp>61</stp>
        <stp>12/31/2015</stp>
        <stp>1</stp>
        <tr r="N1014" s="2"/>
      </tp>
      <tp>
        <v>60465879.729999997</v>
        <stp/>
        <stp>EM_S_STM07_IS</stp>
        <stp>4</stp>
        <stp>002545.SZ</stp>
        <stp>61</stp>
        <stp>12/31/2015</stp>
        <stp>1</stp>
        <tr r="N1015" s="2"/>
      </tp>
      <tp>
        <v>156443353.55000001</v>
        <stp/>
        <stp>EM_S_STM07_IS</stp>
        <stp>4</stp>
        <stp>002546.SZ</stp>
        <stp>61</stp>
        <stp>12/31/2015</stp>
        <stp>1</stp>
        <tr r="N1016" s="2"/>
      </tp>
      <tp>
        <v>181166261.12</v>
        <stp/>
        <stp>EM_S_STM07_IS</stp>
        <stp>4</stp>
        <stp>002547.SZ</stp>
        <stp>61</stp>
        <stp>12/31/2015</stp>
        <stp>1</stp>
        <tr r="N1017" s="2"/>
      </tp>
      <tp>
        <v>103547604.86</v>
        <stp/>
        <stp>EM_S_STM07_IS</stp>
        <stp>4</stp>
        <stp>002548.SZ</stp>
        <stp>61</stp>
        <stp>12/31/2015</stp>
        <stp>1</stp>
        <tr r="N1018" s="2"/>
      </tp>
      <tp>
        <v>-45516157.390000001</v>
        <stp/>
        <stp>EM_S_STM07_IS</stp>
        <stp>4</stp>
        <stp>002549.SZ</stp>
        <stp>61</stp>
        <stp>12/31/2015</stp>
        <stp>1</stp>
        <tr r="N1019" s="2"/>
      </tp>
      <tp>
        <v>267151247.02000001</v>
        <stp/>
        <stp>EM_S_STM07_IS</stp>
        <stp>4</stp>
        <stp>002550.SZ</stp>
        <stp>61</stp>
        <stp>12/31/2015</stp>
        <stp>1</stp>
        <tr r="N1020" s="2"/>
      </tp>
      <tp>
        <v>136060255.31</v>
        <stp/>
        <stp>EM_S_STM07_IS</stp>
        <stp>4</stp>
        <stp>002551.SZ</stp>
        <stp>61</stp>
        <stp>12/31/2015</stp>
        <stp>1</stp>
        <tr r="N1021" s="2"/>
      </tp>
      <tp>
        <v>4292974.6500000004</v>
        <stp/>
        <stp>EM_S_STM07_IS</stp>
        <stp>4</stp>
        <stp>002552.SZ</stp>
        <stp>61</stp>
        <stp>12/31/2015</stp>
        <stp>1</stp>
        <tr r="N1022" s="2"/>
      </tp>
      <tp>
        <v>65222165.030000001</v>
        <stp/>
        <stp>EM_S_STM07_IS</stp>
        <stp>4</stp>
        <stp>002553.SZ</stp>
        <stp>61</stp>
        <stp>12/31/2015</stp>
        <stp>1</stp>
        <tr r="N1023" s="2"/>
      </tp>
      <tp>
        <v>161496942.77000001</v>
        <stp/>
        <stp>EM_S_STM07_IS</stp>
        <stp>4</stp>
        <stp>002554.SZ</stp>
        <stp>61</stp>
        <stp>12/31/2015</stp>
        <stp>1</stp>
        <tr r="N1024" s="2"/>
      </tp>
      <tp>
        <v>506016504.77999997</v>
        <stp/>
        <stp>EM_S_STM07_IS</stp>
        <stp>4</stp>
        <stp>002555.SZ</stp>
        <stp>61</stp>
        <stp>12/31/2015</stp>
        <stp>1</stp>
        <tr r="N1025" s="2"/>
      </tp>
      <tp>
        <v>170393431.47999999</v>
        <stp/>
        <stp>EM_S_STM07_IS</stp>
        <stp>4</stp>
        <stp>002556.SZ</stp>
        <stp>61</stp>
        <stp>12/31/2015</stp>
        <stp>1</stp>
        <tr r="N1026" s="2"/>
      </tp>
      <tp>
        <v>363941844.17000002</v>
        <stp/>
        <stp>EM_S_STM07_IS</stp>
        <stp>4</stp>
        <stp>002557.SZ</stp>
        <stp>61</stp>
        <stp>12/31/2015</stp>
        <stp>1</stp>
        <tr r="N1027" s="2"/>
      </tp>
      <tp>
        <v>-32537790.789999999</v>
        <stp/>
        <stp>EM_S_STM07_IS</stp>
        <stp>4</stp>
        <stp>002558.SZ</stp>
        <stp>61</stp>
        <stp>12/31/2015</stp>
        <stp>1</stp>
        <tr r="N1028" s="2"/>
      </tp>
      <tp>
        <v>73569639.090000004</v>
        <stp/>
        <stp>EM_S_STM07_IS</stp>
        <stp>4</stp>
        <stp>002559.SZ</stp>
        <stp>61</stp>
        <stp>12/31/2015</stp>
        <stp>1</stp>
        <tr r="N1029" s="2"/>
      </tp>
      <tp>
        <v>68806432.700000003</v>
        <stp/>
        <stp>EM_S_STM07_IS</stp>
        <stp>4</stp>
        <stp>603585.SH</stp>
        <stp>61</stp>
        <stp>12/31/2014</stp>
        <stp>1</stp>
        <tr r="L2968" s="2"/>
      </tp>
      <tp>
        <v>115552642.66</v>
        <stp/>
        <stp>EM_S_STM07_IS</stp>
        <stp>4</stp>
        <stp>603588.SH</stp>
        <stp>61</stp>
        <stp>12/31/2014</stp>
        <stp>1</stp>
        <tr r="L2969" s="2"/>
      </tp>
      <tp>
        <v>422139613.29000002</v>
        <stp/>
        <stp>EM_S_STM07_IS</stp>
        <stp>4</stp>
        <stp>603589.SH</stp>
        <stp>61</stp>
        <stp>12/31/2014</stp>
        <stp>1</stp>
        <tr r="L2970" s="2"/>
      </tp>
      <tp>
        <v>50218130.289999999</v>
        <stp/>
        <stp>EM_S_STM07_IS</stp>
        <stp>4</stp>
        <stp>603598.SH</stp>
        <stp>61</stp>
        <stp>12/31/2014</stp>
        <stp>1</stp>
        <tr r="L2971" s="2"/>
      </tp>
      <tp>
        <v>153024308.02000001</v>
        <stp/>
        <stp>EM_S_STM07_IS</stp>
        <stp>4</stp>
        <stp>603599.SH</stp>
        <stp>61</stp>
        <stp>12/31/2014</stp>
        <stp>1</stp>
        <tr r="L2972" s="2"/>
      </tp>
      <tp>
        <v>140256921.25999999</v>
        <stp/>
        <stp>EM_S_STM07_IS</stp>
        <stp>4</stp>
        <stp>603566.SH</stp>
        <stp>61</stp>
        <stp>12/31/2014</stp>
        <stp>1</stp>
        <tr r="L2962" s="2"/>
      </tp>
      <tp>
        <v>477300085.31</v>
        <stp/>
        <stp>EM_S_STM07_IS</stp>
        <stp>4</stp>
        <stp>603567.SH</stp>
        <stp>61</stp>
        <stp>12/31/2014</stp>
        <stp>1</stp>
        <tr r="L2963" s="2"/>
      </tp>
      <tp>
        <v>222612055.53</v>
        <stp/>
        <stp>EM_S_STM07_IS</stp>
        <stp>4</stp>
        <stp>603568.SH</stp>
        <stp>61</stp>
        <stp>12/31/2014</stp>
        <stp>1</stp>
        <tr r="L2964" s="2"/>
      </tp>
      <tp>
        <v>264949490</v>
        <stp/>
        <stp>EM_S_STM07_IS</stp>
        <stp>4</stp>
        <stp>603569.SH</stp>
        <stp>61</stp>
        <stp>12/31/2014</stp>
        <stp>1</stp>
        <tr r="L2965" s="2"/>
      </tp>
      <tp>
        <v>41287638.280000001</v>
        <stp/>
        <stp>EM_S_STM07_IS</stp>
        <stp>4</stp>
        <stp>603577.SH</stp>
        <stp>61</stp>
        <stp>12/31/2014</stp>
        <stp>1</stp>
        <tr r="L2966" s="2"/>
      </tp>
      <tp>
        <v>61579226.759999998</v>
        <stp/>
        <stp>EM_S_STM07_IS</stp>
        <stp>4</stp>
        <stp>603579.SH</stp>
        <stp>61</stp>
        <stp>12/31/2014</stp>
        <stp>1</stp>
        <tr r="L2967" s="2"/>
      </tp>
      <tp>
        <v>312241847.24000001</v>
        <stp/>
        <stp>EM_S_STM07_IS</stp>
        <stp>4</stp>
        <stp>603555.SH</stp>
        <stp>61</stp>
        <stp>12/31/2014</stp>
        <stp>1</stp>
        <tr r="L2958" s="2"/>
      </tp>
      <tp>
        <v>354101758.64999998</v>
        <stp/>
        <stp>EM_S_STM07_IS</stp>
        <stp>4</stp>
        <stp>603556.SH</stp>
        <stp>61</stp>
        <stp>12/31/2014</stp>
        <stp>1</stp>
        <tr r="L2959" s="2"/>
      </tp>
      <tp>
        <v>77028401.269999996</v>
        <stp/>
        <stp>EM_S_STM07_IS</stp>
        <stp>4</stp>
        <stp>603558.SH</stp>
        <stp>61</stp>
        <stp>12/31/2014</stp>
        <stp>1</stp>
        <tr r="L2960" s="2"/>
      </tp>
      <tp>
        <v>37006098.289999999</v>
        <stp/>
        <stp>EM_S_STM07_IS</stp>
        <stp>4</stp>
        <stp>603559.SH</stp>
        <stp>61</stp>
        <stp>12/31/2014</stp>
        <stp>1</stp>
        <tr r="L2961" s="2"/>
      </tp>
      <tp>
        <v>67704208.079999998</v>
        <stp/>
        <stp>EM_S_STM07_IS</stp>
        <stp>4</stp>
        <stp>603520.SH</stp>
        <stp>61</stp>
        <stp>12/31/2014</stp>
        <stp>1</stp>
        <tr r="L2956" s="2"/>
      </tp>
      <tp>
        <v>262505279.34999999</v>
        <stp/>
        <stp>EM_S_STM07_IS</stp>
        <stp>4</stp>
        <stp>603528.SH</stp>
        <stp>61</stp>
        <stp>12/31/2014</stp>
        <stp>1</stp>
        <tr r="L2957" s="2"/>
      </tp>
      <tp>
        <v>238455579.84999999</v>
        <stp/>
        <stp>EM_S_STM07_IS</stp>
        <stp>4</stp>
        <stp>603508.SH</stp>
        <stp>61</stp>
        <stp>12/31/2014</stp>
        <stp>1</stp>
        <tr r="L2952" s="2"/>
      </tp>
      <tp>
        <v>293257120.41000003</v>
        <stp/>
        <stp>EM_S_STM07_IS</stp>
        <stp>4</stp>
        <stp>603515.SH</stp>
        <stp>61</stp>
        <stp>12/31/2014</stp>
        <stp>1</stp>
        <tr r="L2953" s="2"/>
      </tp>
      <tp>
        <v>138277877.52000001</v>
        <stp/>
        <stp>EM_S_STM07_IS</stp>
        <stp>4</stp>
        <stp>603518.SH</stp>
        <stp>61</stp>
        <stp>12/31/2014</stp>
        <stp>1</stp>
        <tr r="L2954" s="2"/>
      </tp>
      <tp>
        <v>54829218.829999998</v>
        <stp/>
        <stp>EM_S_STM07_IS</stp>
        <stp>4</stp>
        <stp>603519.SH</stp>
        <stp>61</stp>
        <stp>12/31/2014</stp>
        <stp>1</stp>
        <tr r="L2955" s="2"/>
      </tp>
      <tp>
        <v>-158020117.71000001</v>
        <stp/>
        <stp>EM_S_STM07_IS</stp>
        <stp>4</stp>
        <stp>002480.SZ</stp>
        <stp>61</stp>
        <stp>12/31/2015</stp>
        <stp>1</stp>
        <tr r="N951" s="2"/>
      </tp>
      <tp>
        <v>190577211.59999999</v>
        <stp/>
        <stp>EM_S_STM07_IS</stp>
        <stp>4</stp>
        <stp>002481.SZ</stp>
        <stp>61</stp>
        <stp>12/31/2015</stp>
        <stp>1</stp>
        <tr r="N952" s="2"/>
      </tp>
      <tp>
        <v>278921239.04000002</v>
        <stp/>
        <stp>EM_S_STM07_IS</stp>
        <stp>4</stp>
        <stp>002482.SZ</stp>
        <stp>61</stp>
        <stp>12/31/2015</stp>
        <stp>1</stp>
        <tr r="N953" s="2"/>
      </tp>
      <tp>
        <v>-460462805.81999999</v>
        <stp/>
        <stp>EM_S_STM07_IS</stp>
        <stp>4</stp>
        <stp>002483.SZ</stp>
        <stp>61</stp>
        <stp>12/31/2015</stp>
        <stp>1</stp>
        <tr r="N954" s="2"/>
      </tp>
      <tp>
        <v>129072823.15000001</v>
        <stp/>
        <stp>EM_S_STM07_IS</stp>
        <stp>4</stp>
        <stp>002484.SZ</stp>
        <stp>61</stp>
        <stp>12/31/2015</stp>
        <stp>1</stp>
        <tr r="N955" s="2"/>
      </tp>
      <tp>
        <v>22586065</v>
        <stp/>
        <stp>EM_S_STM07_IS</stp>
        <stp>4</stp>
        <stp>002485.SZ</stp>
        <stp>61</stp>
        <stp>12/31/2015</stp>
        <stp>1</stp>
        <tr r="N956" s="2"/>
      </tp>
      <tp>
        <v>-102319522.06</v>
        <stp/>
        <stp>EM_S_STM07_IS</stp>
        <stp>4</stp>
        <stp>002486.SZ</stp>
        <stp>61</stp>
        <stp>12/31/2015</stp>
        <stp>1</stp>
        <tr r="N957" s="2"/>
      </tp>
      <tp>
        <v>92669439.290000007</v>
        <stp/>
        <stp>EM_S_STM07_IS</stp>
        <stp>4</stp>
        <stp>002487.SZ</stp>
        <stp>61</stp>
        <stp>12/31/2015</stp>
        <stp>1</stp>
        <tr r="N958" s="2"/>
      </tp>
      <tp>
        <v>46951239.390000001</v>
        <stp/>
        <stp>EM_S_STM07_IS</stp>
        <stp>4</stp>
        <stp>002488.SZ</stp>
        <stp>61</stp>
        <stp>12/31/2015</stp>
        <stp>1</stp>
        <tr r="N959" s="2"/>
      </tp>
      <tp>
        <v>517233585.47000003</v>
        <stp/>
        <stp>EM_S_STM07_IS</stp>
        <stp>4</stp>
        <stp>002489.SZ</stp>
        <stp>61</stp>
        <stp>12/31/2015</stp>
        <stp>1</stp>
        <tr r="N960" s="2"/>
      </tp>
      <tp>
        <v>-259565004.31999999</v>
        <stp/>
        <stp>EM_S_STM07_IS</stp>
        <stp>4</stp>
        <stp>002490.SZ</stp>
        <stp>61</stp>
        <stp>12/31/2015</stp>
        <stp>1</stp>
        <tr r="N961" s="2"/>
      </tp>
      <tp>
        <v>183502888.28</v>
        <stp/>
        <stp>EM_S_STM07_IS</stp>
        <stp>4</stp>
        <stp>002491.SZ</stp>
        <stp>61</stp>
        <stp>12/31/2015</stp>
        <stp>1</stp>
        <tr r="N962" s="2"/>
      </tp>
      <tp>
        <v>32536289.75</v>
        <stp/>
        <stp>EM_S_STM07_IS</stp>
        <stp>4</stp>
        <stp>002492.SZ</stp>
        <stp>61</stp>
        <stp>12/31/2015</stp>
        <stp>1</stp>
        <tr r="N963" s="2"/>
      </tp>
      <tp>
        <v>352123334.57999998</v>
        <stp/>
        <stp>EM_S_STM07_IS</stp>
        <stp>4</stp>
        <stp>002493.SZ</stp>
        <stp>61</stp>
        <stp>12/31/2015</stp>
        <stp>1</stp>
        <tr r="N964" s="2"/>
      </tp>
      <tp>
        <v>18066889.18</v>
        <stp/>
        <stp>EM_S_STM07_IS</stp>
        <stp>4</stp>
        <stp>002494.SZ</stp>
        <stp>61</stp>
        <stp>12/31/2015</stp>
        <stp>1</stp>
        <tr r="N965" s="2"/>
      </tp>
      <tp>
        <v>39551541.390000001</v>
        <stp/>
        <stp>EM_S_STM07_IS</stp>
        <stp>4</stp>
        <stp>002495.SZ</stp>
        <stp>61</stp>
        <stp>12/31/2015</stp>
        <stp>1</stp>
        <tr r="N966" s="2"/>
      </tp>
      <tp>
        <v>172903253.18000001</v>
        <stp/>
        <stp>EM_S_STM07_IS</stp>
        <stp>4</stp>
        <stp>002496.SZ</stp>
        <stp>61</stp>
        <stp>12/31/2015</stp>
        <stp>1</stp>
        <tr r="N967" s="2"/>
      </tp>
      <tp>
        <v>118531828.98999999</v>
        <stp/>
        <stp>EM_S_STM07_IS</stp>
        <stp>4</stp>
        <stp>002497.SZ</stp>
        <stp>61</stp>
        <stp>12/31/2015</stp>
        <stp>1</stp>
        <tr r="N968" s="2"/>
      </tp>
      <tp>
        <v>349174894.87</v>
        <stp/>
        <stp>EM_S_STM07_IS</stp>
        <stp>4</stp>
        <stp>002498.SZ</stp>
        <stp>61</stp>
        <stp>12/31/2015</stp>
        <stp>1</stp>
        <tr r="N969" s="2"/>
      </tp>
      <tp>
        <v>27633912.539999999</v>
        <stp/>
        <stp>EM_S_STM07_IS</stp>
        <stp>4</stp>
        <stp>002499.SZ</stp>
        <stp>61</stp>
        <stp>12/31/2015</stp>
        <stp>1</stp>
        <tr r="N970" s="2"/>
      </tp>
      <tp>
        <v>47167706.25</v>
        <stp/>
        <stp>EM_S_STM07_IS</stp>
        <stp>4</stp>
        <stp>002420.SZ</stp>
        <stp>61</stp>
        <stp>12/31/2015</stp>
        <stp>1</stp>
        <tr r="N891" s="2"/>
      </tp>
      <tp>
        <v>152633303.66999999</v>
        <stp/>
        <stp>EM_S_STM07_IS</stp>
        <stp>4</stp>
        <stp>002421.SZ</stp>
        <stp>61</stp>
        <stp>12/31/2015</stp>
        <stp>1</stp>
        <tr r="N892" s="2"/>
      </tp>
      <tp>
        <v>645271323</v>
        <stp/>
        <stp>EM_S_STM07_IS</stp>
        <stp>4</stp>
        <stp>002422.SZ</stp>
        <stp>61</stp>
        <stp>12/31/2015</stp>
        <stp>1</stp>
        <tr r="N893" s="2"/>
      </tp>
      <tp>
        <v>-213352151.18000001</v>
        <stp/>
        <stp>EM_S_STM07_IS</stp>
        <stp>4</stp>
        <stp>002423.SZ</stp>
        <stp>61</stp>
        <stp>12/31/2015</stp>
        <stp>1</stp>
        <tr r="N894" s="2"/>
      </tp>
      <tp>
        <v>411374642.89999998</v>
        <stp/>
        <stp>EM_S_STM07_IS</stp>
        <stp>4</stp>
        <stp>002424.SZ</stp>
        <stp>61</stp>
        <stp>12/31/2015</stp>
        <stp>1</stp>
        <tr r="N895" s="2"/>
      </tp>
      <tp>
        <v>80914680.769999996</v>
        <stp/>
        <stp>EM_S_STM07_IS</stp>
        <stp>4</stp>
        <stp>002425.SZ</stp>
        <stp>61</stp>
        <stp>12/31/2015</stp>
        <stp>1</stp>
        <tr r="N896" s="2"/>
      </tp>
      <tp>
        <v>265164636.47</v>
        <stp/>
        <stp>EM_S_STM07_IS</stp>
        <stp>4</stp>
        <stp>002426.SZ</stp>
        <stp>61</stp>
        <stp>12/31/2015</stp>
        <stp>1</stp>
        <tr r="N897" s="2"/>
      </tp>
      <tp>
        <v>100044409.77</v>
        <stp/>
        <stp>EM_S_STM07_IS</stp>
        <stp>4</stp>
        <stp>002427.SZ</stp>
        <stp>61</stp>
        <stp>12/31/2015</stp>
        <stp>1</stp>
        <tr r="N898" s="2"/>
      </tp>
      <tp>
        <v>61069124.340000004</v>
        <stp/>
        <stp>EM_S_STM07_IS</stp>
        <stp>4</stp>
        <stp>002428.SZ</stp>
        <stp>61</stp>
        <stp>12/31/2015</stp>
        <stp>1</stp>
        <tr r="N899" s="2"/>
      </tp>
      <tp>
        <v>345651100.83999997</v>
        <stp/>
        <stp>EM_S_STM07_IS</stp>
        <stp>4</stp>
        <stp>002429.SZ</stp>
        <stp>61</stp>
        <stp>12/31/2015</stp>
        <stp>1</stp>
        <tr r="N900" s="2"/>
      </tp>
      <tp>
        <v>144105387.62</v>
        <stp/>
        <stp>EM_S_STM07_IS</stp>
        <stp>4</stp>
        <stp>002430.SZ</stp>
        <stp>61</stp>
        <stp>12/31/2015</stp>
        <stp>1</stp>
        <tr r="N901" s="2"/>
      </tp>
      <tp>
        <v>-211460990.34999999</v>
        <stp/>
        <stp>EM_S_STM07_IS</stp>
        <stp>4</stp>
        <stp>002431.SZ</stp>
        <stp>61</stp>
        <stp>12/31/2015</stp>
        <stp>1</stp>
        <tr r="N902" s="2"/>
      </tp>
      <tp>
        <v>-150761293.66</v>
        <stp/>
        <stp>EM_S_STM07_IS</stp>
        <stp>4</stp>
        <stp>002432.SZ</stp>
        <stp>61</stp>
        <stp>12/31/2015</stp>
        <stp>1</stp>
        <tr r="N903" s="2"/>
      </tp>
      <tp>
        <v>190123517.99000001</v>
        <stp/>
        <stp>EM_S_STM07_IS</stp>
        <stp>4</stp>
        <stp>002433.SZ</stp>
        <stp>61</stp>
        <stp>12/31/2015</stp>
        <stp>1</stp>
        <tr r="N904" s="2"/>
      </tp>
      <tp>
        <v>211648651.86000001</v>
        <stp/>
        <stp>EM_S_STM07_IS</stp>
        <stp>4</stp>
        <stp>002434.SZ</stp>
        <stp>61</stp>
        <stp>12/31/2015</stp>
        <stp>1</stp>
        <tr r="N905" s="2"/>
      </tp>
      <tp>
        <v>43673281.759999998</v>
        <stp/>
        <stp>EM_S_STM07_IS</stp>
        <stp>4</stp>
        <stp>002435.SZ</stp>
        <stp>61</stp>
        <stp>12/31/2015</stp>
        <stp>1</stp>
        <tr r="N906" s="2"/>
      </tp>
      <tp>
        <v>140209675.50999999</v>
        <stp/>
        <stp>EM_S_STM07_IS</stp>
        <stp>4</stp>
        <stp>002436.SZ</stp>
        <stp>61</stp>
        <stp>12/31/2015</stp>
        <stp>1</stp>
        <tr r="N907" s="2"/>
      </tp>
      <tp>
        <v>664808612.14999998</v>
        <stp/>
        <stp>EM_S_STM07_IS</stp>
        <stp>4</stp>
        <stp>002437.SZ</stp>
        <stp>61</stp>
        <stp>12/31/2015</stp>
        <stp>1</stp>
        <tr r="N908" s="2"/>
      </tp>
      <tp>
        <v>16576339.6</v>
        <stp/>
        <stp>EM_S_STM07_IS</stp>
        <stp>4</stp>
        <stp>002438.SZ</stp>
        <stp>61</stp>
        <stp>12/31/2015</stp>
        <stp>1</stp>
        <tr r="N909" s="2"/>
      </tp>
      <tp>
        <v>244127162.03</v>
        <stp/>
        <stp>EM_S_STM07_IS</stp>
        <stp>4</stp>
        <stp>002439.SZ</stp>
        <stp>61</stp>
        <stp>12/31/2015</stp>
        <stp>1</stp>
        <tr r="N910" s="2"/>
      </tp>
      <tp>
        <v>547643475.65999997</v>
        <stp/>
        <stp>EM_S_STM07_IS</stp>
        <stp>4</stp>
        <stp>002400.SZ</stp>
        <stp>61</stp>
        <stp>12/31/2015</stp>
        <stp>1</stp>
        <tr r="N871" s="2"/>
      </tp>
      <tp>
        <v>54842444.530000001</v>
        <stp/>
        <stp>EM_S_STM07_IS</stp>
        <stp>4</stp>
        <stp>002401.SZ</stp>
        <stp>61</stp>
        <stp>12/31/2015</stp>
        <stp>1</stp>
        <tr r="N872" s="2"/>
      </tp>
      <tp>
        <v>74946571.909999996</v>
        <stp/>
        <stp>EM_S_STM07_IS</stp>
        <stp>4</stp>
        <stp>002402.SZ</stp>
        <stp>61</stp>
        <stp>12/31/2015</stp>
        <stp>1</stp>
        <tr r="N873" s="2"/>
      </tp>
      <tp>
        <v>113394629.15000001</v>
        <stp/>
        <stp>EM_S_STM07_IS</stp>
        <stp>4</stp>
        <stp>002403.SZ</stp>
        <stp>61</stp>
        <stp>12/31/2015</stp>
        <stp>1</stp>
        <tr r="N874" s="2"/>
      </tp>
      <tp>
        <v>58420527.57</v>
        <stp/>
        <stp>EM_S_STM07_IS</stp>
        <stp>4</stp>
        <stp>002404.SZ</stp>
        <stp>61</stp>
        <stp>12/31/2015</stp>
        <stp>1</stp>
        <tr r="N875" s="2"/>
      </tp>
      <tp>
        <v>130160648.81999999</v>
        <stp/>
        <stp>EM_S_STM07_IS</stp>
        <stp>4</stp>
        <stp>002405.SZ</stp>
        <stp>61</stp>
        <stp>12/31/2015</stp>
        <stp>1</stp>
        <tr r="N876" s="2"/>
      </tp>
      <tp>
        <v>92481859.569999993</v>
        <stp/>
        <stp>EM_S_STM07_IS</stp>
        <stp>4</stp>
        <stp>002406.SZ</stp>
        <stp>61</stp>
        <stp>12/31/2015</stp>
        <stp>1</stp>
        <tr r="N877" s="2"/>
      </tp>
      <tp>
        <v>39191519.43</v>
        <stp/>
        <stp>EM_S_STM07_IS</stp>
        <stp>4</stp>
        <stp>002407.SZ</stp>
        <stp>61</stp>
        <stp>12/31/2015</stp>
        <stp>1</stp>
        <tr r="N878" s="2"/>
      </tp>
      <tp>
        <v>184187090</v>
        <stp/>
        <stp>EM_S_STM07_IS</stp>
        <stp>4</stp>
        <stp>002408.SZ</stp>
        <stp>61</stp>
        <stp>12/31/2015</stp>
        <stp>1</stp>
        <tr r="N879" s="2"/>
      </tp>
      <tp>
        <v>90280509.340000004</v>
        <stp/>
        <stp>EM_S_STM07_IS</stp>
        <stp>4</stp>
        <stp>002409.SZ</stp>
        <stp>61</stp>
        <stp>12/31/2015</stp>
        <stp>1</stp>
        <tr r="N880" s="2"/>
      </tp>
      <tp>
        <v>241970583.52000001</v>
        <stp/>
        <stp>EM_S_STM07_IS</stp>
        <stp>4</stp>
        <stp>002410.SZ</stp>
        <stp>61</stp>
        <stp>12/31/2015</stp>
        <stp>1</stp>
        <tr r="N881" s="2"/>
      </tp>
      <tp>
        <v>568286789.32000005</v>
        <stp/>
        <stp>EM_S_STM07_IS</stp>
        <stp>4</stp>
        <stp>002411.SZ</stp>
        <stp>61</stp>
        <stp>12/31/2015</stp>
        <stp>1</stp>
        <tr r="N882" s="2"/>
      </tp>
      <tp>
        <v>98077411.909999996</v>
        <stp/>
        <stp>EM_S_STM07_IS</stp>
        <stp>4</stp>
        <stp>002412.SZ</stp>
        <stp>61</stp>
        <stp>12/31/2015</stp>
        <stp>1</stp>
        <tr r="N883" s="2"/>
      </tp>
      <tp>
        <v>140553234.22999999</v>
        <stp/>
        <stp>EM_S_STM07_IS</stp>
        <stp>4</stp>
        <stp>002413.SZ</stp>
        <stp>61</stp>
        <stp>12/31/2015</stp>
        <stp>1</stp>
        <tr r="N884" s="2"/>
      </tp>
      <tp>
        <v>63395544.979999997</v>
        <stp/>
        <stp>EM_S_STM07_IS</stp>
        <stp>4</stp>
        <stp>002414.SZ</stp>
        <stp>61</stp>
        <stp>12/31/2015</stp>
        <stp>1</stp>
        <tr r="N885" s="2"/>
      </tp>
      <tp>
        <v>5869049646.2299995</v>
        <stp/>
        <stp>EM_S_STM07_IS</stp>
        <stp>4</stp>
        <stp>002415.SZ</stp>
        <stp>61</stp>
        <stp>12/31/2015</stp>
        <stp>1</stp>
        <tr r="N886" s="2"/>
      </tp>
      <tp>
        <v>140631298.55000001</v>
        <stp/>
        <stp>EM_S_STM07_IS</stp>
        <stp>4</stp>
        <stp>002416.SZ</stp>
        <stp>61</stp>
        <stp>12/31/2015</stp>
        <stp>1</stp>
        <tr r="N887" s="2"/>
      </tp>
      <tp>
        <v>29376743.699999999</v>
        <stp/>
        <stp>EM_S_STM07_IS</stp>
        <stp>4</stp>
        <stp>002417.SZ</stp>
        <stp>61</stp>
        <stp>12/31/2015</stp>
        <stp>1</stp>
        <tr r="N888" s="2"/>
      </tp>
      <tp>
        <v>90366129.060000002</v>
        <stp/>
        <stp>EM_S_STM07_IS</stp>
        <stp>4</stp>
        <stp>002418.SZ</stp>
        <stp>61</stp>
        <stp>12/31/2015</stp>
        <stp>1</stp>
        <tr r="N889" s="2"/>
      </tp>
      <tp>
        <v>1208412565.1199999</v>
        <stp/>
        <stp>EM_S_STM07_IS</stp>
        <stp>4</stp>
        <stp>002419.SZ</stp>
        <stp>61</stp>
        <stp>12/31/2015</stp>
        <stp>1</stp>
        <tr r="N890" s="2"/>
      </tp>
      <tp>
        <v>125154019.34</v>
        <stp/>
        <stp>EM_S_STM07_IS</stp>
        <stp>4</stp>
        <stp>002460.SZ</stp>
        <stp>61</stp>
        <stp>12/31/2015</stp>
        <stp>1</stp>
        <tr r="N931" s="2"/>
      </tp>
      <tp>
        <v>83155318.950000003</v>
        <stp/>
        <stp>EM_S_STM07_IS</stp>
        <stp>4</stp>
        <stp>002461.SZ</stp>
        <stp>61</stp>
        <stp>12/31/2015</stp>
        <stp>1</stp>
        <tr r="N932" s="2"/>
      </tp>
      <tp>
        <v>172976469.43000001</v>
        <stp/>
        <stp>EM_S_STM07_IS</stp>
        <stp>4</stp>
        <stp>002462.SZ</stp>
        <stp>61</stp>
        <stp>12/31/2015</stp>
        <stp>1</stp>
        <tr r="N933" s="2"/>
      </tp>
      <tp>
        <v>5537976</v>
        <stp/>
        <stp>EM_S_STM07_IS</stp>
        <stp>4</stp>
        <stp>002463.SZ</stp>
        <stp>61</stp>
        <stp>12/31/2015</stp>
        <stp>1</stp>
        <tr r="N934" s="2"/>
      </tp>
      <tp>
        <v>32348677.41</v>
        <stp/>
        <stp>EM_S_STM07_IS</stp>
        <stp>4</stp>
        <stp>002464.SZ</stp>
        <stp>61</stp>
        <stp>12/31/2015</stp>
        <stp>1</stp>
        <tr r="N935" s="2"/>
      </tp>
      <tp>
        <v>579586950</v>
        <stp/>
        <stp>EM_S_STM07_IS</stp>
        <stp>4</stp>
        <stp>002465.SZ</stp>
        <stp>61</stp>
        <stp>12/31/2015</stp>
        <stp>1</stp>
        <tr r="N936" s="2"/>
      </tp>
      <tp>
        <v>247863080.24000001</v>
        <stp/>
        <stp>EM_S_STM07_IS</stp>
        <stp>4</stp>
        <stp>002466.SZ</stp>
        <stp>61</stp>
        <stp>12/31/2015</stp>
        <stp>1</stp>
        <tr r="N937" s="2"/>
      </tp>
      <tp>
        <v>58918497.100000001</v>
        <stp/>
        <stp>EM_S_STM07_IS</stp>
        <stp>4</stp>
        <stp>002467.SZ</stp>
        <stp>61</stp>
        <stp>12/31/2015</stp>
        <stp>1</stp>
        <tr r="N938" s="2"/>
      </tp>
      <tp>
        <v>3866724.57</v>
        <stp/>
        <stp>EM_S_STM07_IS</stp>
        <stp>4</stp>
        <stp>002468.SZ</stp>
        <stp>61</stp>
        <stp>12/31/2015</stp>
        <stp>1</stp>
        <tr r="N939" s="2"/>
      </tp>
      <tp>
        <v>125750650.86</v>
        <stp/>
        <stp>EM_S_STM07_IS</stp>
        <stp>4</stp>
        <stp>002469.SZ</stp>
        <stp>61</stp>
        <stp>12/31/2015</stp>
        <stp>1</stp>
        <tr r="N940" s="2"/>
      </tp>
      <tp>
        <v>1112047405</v>
        <stp/>
        <stp>EM_S_STM07_IS</stp>
        <stp>4</stp>
        <stp>002470.SZ</stp>
        <stp>61</stp>
        <stp>12/31/2015</stp>
        <stp>1</stp>
        <tr r="N941" s="2"/>
      </tp>
      <tp>
        <v>111331809.40000001</v>
        <stp/>
        <stp>EM_S_STM07_IS</stp>
        <stp>4</stp>
        <stp>002471.SZ</stp>
        <stp>61</stp>
        <stp>12/31/2015</stp>
        <stp>1</stp>
        <tr r="N942" s="2"/>
      </tp>
      <tp>
        <v>136741446.40000001</v>
        <stp/>
        <stp>EM_S_STM07_IS</stp>
        <stp>4</stp>
        <stp>002472.SZ</stp>
        <stp>61</stp>
        <stp>12/31/2015</stp>
        <stp>1</stp>
        <tr r="N943" s="2"/>
      </tp>
      <tp>
        <v>4314341.38</v>
        <stp/>
        <stp>EM_S_STM07_IS</stp>
        <stp>4</stp>
        <stp>002473.SZ</stp>
        <stp>61</stp>
        <stp>12/31/2015</stp>
        <stp>1</stp>
        <tr r="N944" s="2"/>
      </tp>
      <tp>
        <v>15830627.57</v>
        <stp/>
        <stp>EM_S_STM07_IS</stp>
        <stp>4</stp>
        <stp>002474.SZ</stp>
        <stp>61</stp>
        <stp>12/31/2015</stp>
        <stp>1</stp>
        <tr r="N945" s="2"/>
      </tp>
      <tp>
        <v>1078508532.0799999</v>
        <stp/>
        <stp>EM_S_STM07_IS</stp>
        <stp>4</stp>
        <stp>002475.SZ</stp>
        <stp>61</stp>
        <stp>12/31/2015</stp>
        <stp>1</stp>
        <tr r="N946" s="2"/>
      </tp>
      <tp>
        <v>24138430.850000001</v>
        <stp/>
        <stp>EM_S_STM07_IS</stp>
        <stp>4</stp>
        <stp>002476.SZ</stp>
        <stp>61</stp>
        <stp>12/31/2015</stp>
        <stp>1</stp>
        <tr r="N947" s="2"/>
      </tp>
      <tp>
        <v>220422327.16</v>
        <stp/>
        <stp>EM_S_STM07_IS</stp>
        <stp>4</stp>
        <stp>002477.SZ</stp>
        <stp>61</stp>
        <stp>12/31/2015</stp>
        <stp>1</stp>
        <tr r="N948" s="2"/>
      </tp>
      <tp>
        <v>206061869.81</v>
        <stp/>
        <stp>EM_S_STM07_IS</stp>
        <stp>4</stp>
        <stp>002478.SZ</stp>
        <stp>61</stp>
        <stp>12/31/2015</stp>
        <stp>1</stp>
        <tr r="N949" s="2"/>
      </tp>
      <tp>
        <v>181392100.44</v>
        <stp/>
        <stp>EM_S_STM07_IS</stp>
        <stp>4</stp>
        <stp>002479.SZ</stp>
        <stp>61</stp>
        <stp>12/31/2015</stp>
        <stp>1</stp>
        <tr r="N950" s="2"/>
      </tp>
      <tp>
        <v>733781998</v>
        <stp/>
        <stp>EM_S_STM07_IS</stp>
        <stp>4</stp>
        <stp>002440.SZ</stp>
        <stp>61</stp>
        <stp>12/31/2015</stp>
        <stp>1</stp>
        <tr r="N911" s="2"/>
      </tp>
      <tp>
        <v>181376728.52000001</v>
        <stp/>
        <stp>EM_S_STM07_IS</stp>
        <stp>4</stp>
        <stp>002441.SZ</stp>
        <stp>61</stp>
        <stp>12/31/2015</stp>
        <stp>1</stp>
        <tr r="N912" s="2"/>
      </tp>
      <tp>
        <v>-82431971.019999996</v>
        <stp/>
        <stp>EM_S_STM07_IS</stp>
        <stp>4</stp>
        <stp>002442.SZ</stp>
        <stp>61</stp>
        <stp>12/31/2015</stp>
        <stp>1</stp>
        <tr r="N913" s="2"/>
      </tp>
      <tp>
        <v>95364225.019999996</v>
        <stp/>
        <stp>EM_S_STM07_IS</stp>
        <stp>4</stp>
        <stp>002443.SZ</stp>
        <stp>61</stp>
        <stp>12/31/2015</stp>
        <stp>1</stp>
        <tr r="N914" s="2"/>
      </tp>
      <tp>
        <v>479870336.02999997</v>
        <stp/>
        <stp>EM_S_STM07_IS</stp>
        <stp>4</stp>
        <stp>002444.SZ</stp>
        <stp>61</stp>
        <stp>12/31/2015</stp>
        <stp>1</stp>
        <tr r="N915" s="2"/>
      </tp>
      <tp>
        <v>139362685.09999999</v>
        <stp/>
        <stp>EM_S_STM07_IS</stp>
        <stp>4</stp>
        <stp>002445.SZ</stp>
        <stp>61</stp>
        <stp>12/31/2015</stp>
        <stp>1</stp>
        <tr r="N916" s="2"/>
      </tp>
      <tp>
        <v>121323321.93000001</v>
        <stp/>
        <stp>EM_S_STM07_IS</stp>
        <stp>4</stp>
        <stp>002446.SZ</stp>
        <stp>61</stp>
        <stp>12/31/2015</stp>
        <stp>1</stp>
        <tr r="N917" s="2"/>
      </tp>
      <tp>
        <v>248625838.33000001</v>
        <stp/>
        <stp>EM_S_STM07_IS</stp>
        <stp>4</stp>
        <stp>002447.SZ</stp>
        <stp>61</stp>
        <stp>12/31/2015</stp>
        <stp>1</stp>
        <tr r="N918" s="2"/>
      </tp>
      <tp>
        <v>193016413.63999999</v>
        <stp/>
        <stp>EM_S_STM07_IS</stp>
        <stp>4</stp>
        <stp>002448.SZ</stp>
        <stp>61</stp>
        <stp>12/31/2015</stp>
        <stp>1</stp>
        <tr r="N919" s="2"/>
      </tp>
      <tp>
        <v>160242488.86000001</v>
        <stp/>
        <stp>EM_S_STM07_IS</stp>
        <stp>4</stp>
        <stp>002449.SZ</stp>
        <stp>61</stp>
        <stp>12/31/2015</stp>
        <stp>1</stp>
        <tr r="N920" s="2"/>
      </tp>
      <tp>
        <v>1409457254.5999999</v>
        <stp/>
        <stp>EM_S_STM07_IS</stp>
        <stp>4</stp>
        <stp>002450.SZ</stp>
        <stp>61</stp>
        <stp>12/31/2015</stp>
        <stp>1</stp>
        <tr r="N921" s="2"/>
      </tp>
      <tp>
        <v>14564603.939999999</v>
        <stp/>
        <stp>EM_S_STM07_IS</stp>
        <stp>4</stp>
        <stp>002451.SZ</stp>
        <stp>61</stp>
        <stp>12/31/2015</stp>
        <stp>1</stp>
        <tr r="N922" s="2"/>
      </tp>
      <tp>
        <v>68117264.760000005</v>
        <stp/>
        <stp>EM_S_STM07_IS</stp>
        <stp>4</stp>
        <stp>002452.SZ</stp>
        <stp>61</stp>
        <stp>12/31/2015</stp>
        <stp>1</stp>
        <tr r="N923" s="2"/>
      </tp>
      <tp>
        <v>25354064.489999998</v>
        <stp/>
        <stp>EM_S_STM07_IS</stp>
        <stp>4</stp>
        <stp>002453.SZ</stp>
        <stp>61</stp>
        <stp>12/31/2015</stp>
        <stp>1</stp>
        <tr r="N924" s="2"/>
      </tp>
      <tp>
        <v>310196716.44999999</v>
        <stp/>
        <stp>EM_S_STM07_IS</stp>
        <stp>4</stp>
        <stp>002454.SZ</stp>
        <stp>61</stp>
        <stp>12/31/2015</stp>
        <stp>1</stp>
        <tr r="N925" s="2"/>
      </tp>
      <tp>
        <v>60126499.780000001</v>
        <stp/>
        <stp>EM_S_STM07_IS</stp>
        <stp>4</stp>
        <stp>002455.SZ</stp>
        <stp>61</stp>
        <stp>12/31/2015</stp>
        <stp>1</stp>
        <tr r="N926" s="2"/>
      </tp>
      <tp>
        <v>478450610.42000002</v>
        <stp/>
        <stp>EM_S_STM07_IS</stp>
        <stp>4</stp>
        <stp>002456.SZ</stp>
        <stp>61</stp>
        <stp>12/31/2015</stp>
        <stp>1</stp>
        <tr r="N927" s="2"/>
      </tp>
      <tp>
        <v>48551751.969999999</v>
        <stp/>
        <stp>EM_S_STM07_IS</stp>
        <stp>4</stp>
        <stp>002457.SZ</stp>
        <stp>61</stp>
        <stp>12/31/2015</stp>
        <stp>1</stp>
        <tr r="N928" s="2"/>
      </tp>
      <tp>
        <v>-400635604.24000001</v>
        <stp/>
        <stp>EM_S_STM07_IS</stp>
        <stp>4</stp>
        <stp>002458.SZ</stp>
        <stp>61</stp>
        <stp>12/31/2015</stp>
        <stp>1</stp>
        <tr r="N929" s="2"/>
      </tp>
      <tp>
        <v>-321891912.89999998</v>
        <stp/>
        <stp>EM_S_STM07_IS</stp>
        <stp>4</stp>
        <stp>002459.SZ</stp>
        <stp>61</stp>
        <stp>12/31/2015</stp>
        <stp>1</stp>
        <tr r="N930" s="2"/>
      </tp>
      <tp>
        <v>193532365.72</v>
        <stp/>
        <stp>EM_S_STM07_IS</stp>
        <stp>4</stp>
        <stp>603444.SH</stp>
        <stp>61</stp>
        <stp>12/31/2014</stp>
        <stp>1</stp>
        <tr r="L2950" s="2"/>
      </tp>
      <tp>
        <v>133278522.31</v>
        <stp/>
        <stp>EM_S_STM07_IS</stp>
        <stp>4</stp>
        <stp>603456.SH</stp>
        <stp>61</stp>
        <stp>12/31/2014</stp>
        <stp>1</stp>
        <tr r="L2951" s="2"/>
      </tp>
      <tp>
        <v>382914568.31999999</v>
        <stp/>
        <stp>EM_S_STM07_IS</stp>
        <stp>4</stp>
        <stp>603421.SH</stp>
        <stp>61</stp>
        <stp>12/31/2014</stp>
        <stp>1</stp>
        <tr r="L2949" s="2"/>
      </tp>
      <tp>
        <v>75656096.159999996</v>
        <stp/>
        <stp>EM_S_STM07_IS</stp>
        <stp>4</stp>
        <stp>603416.SH</stp>
        <stp>61</stp>
        <stp>12/31/2014</stp>
        <stp>1</stp>
        <tr r="L2948" s="2"/>
      </tp>
      <tp>
        <v>30802071.969999999</v>
        <stp/>
        <stp>EM_S_STM07_IS</stp>
        <stp>4</stp>
        <stp>002780.SZ</stp>
        <stp>61</stp>
        <stp>12/31/2015</stp>
        <stp>1</stp>
        <tr r="N1243" s="2"/>
      </tp>
      <tp>
        <v>130347934.28</v>
        <stp/>
        <stp>EM_S_STM07_IS</stp>
        <stp>4</stp>
        <stp>002781.SZ</stp>
        <stp>61</stp>
        <stp>12/31/2015</stp>
        <stp>1</stp>
        <tr r="N1244" s="2"/>
      </tp>
      <tp>
        <v>57186270.509999998</v>
        <stp/>
        <stp>EM_S_STM07_IS</stp>
        <stp>4</stp>
        <stp>002782.SZ</stp>
        <stp>61</stp>
        <stp>12/31/2015</stp>
        <stp>1</stp>
        <tr r="N1245" s="2"/>
      </tp>
      <tp>
        <v>97593761.010000005</v>
        <stp/>
        <stp>EM_S_STM07_IS</stp>
        <stp>4</stp>
        <stp>002783.SZ</stp>
        <stp>61</stp>
        <stp>12/31/2015</stp>
        <stp>1</stp>
        <tr r="N1246" s="2"/>
      </tp>
      <tp>
        <v>21079794.949999999</v>
        <stp/>
        <stp>EM_S_STM07_IS</stp>
        <stp>4</stp>
        <stp>002785.SZ</stp>
        <stp>61</stp>
        <stp>12/31/2015</stp>
        <stp>1</stp>
        <tr r="N1247" s="2"/>
      </tp>
      <tp>
        <v>76102470.510000005</v>
        <stp/>
        <stp>EM_S_STM07_IS</stp>
        <stp>4</stp>
        <stp>002786.SZ</stp>
        <stp>61</stp>
        <stp>12/31/2015</stp>
        <stp>1</stp>
        <tr r="N1248" s="2"/>
      </tp>
      <tp>
        <v>84137604.560000002</v>
        <stp/>
        <stp>EM_S_STM07_IS</stp>
        <stp>4</stp>
        <stp>002787.SZ</stp>
        <stp>61</stp>
        <stp>12/31/2015</stp>
        <stp>1</stp>
        <tr r="N1249" s="2"/>
      </tp>
      <tp>
        <v>113479743.58</v>
        <stp/>
        <stp>EM_S_STM07_IS</stp>
        <stp>4</stp>
        <stp>002788.SZ</stp>
        <stp>61</stp>
        <stp>12/31/2015</stp>
        <stp>1</stp>
        <tr r="N1250" s="2"/>
      </tp>
      <tp>
        <v>79565237.019999996</v>
        <stp/>
        <stp>EM_S_STM07_IS</stp>
        <stp>4</stp>
        <stp>002789.SZ</stp>
        <stp>61</stp>
        <stp>12/31/2015</stp>
        <stp>1</stp>
        <tr r="N1251" s="2"/>
      </tp>
      <tp>
        <v>154971075.50999999</v>
        <stp/>
        <stp>EM_S_STM07_IS</stp>
        <stp>4</stp>
        <stp>002790.SZ</stp>
        <stp>61</stp>
        <stp>12/31/2015</stp>
        <stp>1</stp>
        <tr r="N1252" s="2"/>
      </tp>
      <tp>
        <v>210747699.62</v>
        <stp/>
        <stp>EM_S_STM07_IS</stp>
        <stp>4</stp>
        <stp>002791.SZ</stp>
        <stp>61</stp>
        <stp>12/31/2015</stp>
        <stp>1</stp>
        <tr r="N1253" s="2"/>
      </tp>
      <tp>
        <v>247438456.77000001</v>
        <stp/>
        <stp>EM_S_STM07_IS</stp>
        <stp>4</stp>
        <stp>002792.SZ</stp>
        <stp>61</stp>
        <stp>12/31/2015</stp>
        <stp>1</stp>
        <tr r="N1254" s="2"/>
      </tp>
      <tp>
        <v>81787382.390000001</v>
        <stp/>
        <stp>EM_S_STM07_IS</stp>
        <stp>4</stp>
        <stp>002793.SZ</stp>
        <stp>61</stp>
        <stp>12/31/2015</stp>
        <stp>1</stp>
        <tr r="N1255" s="2"/>
      </tp>
      <tp>
        <v>66001772.049999997</v>
        <stp/>
        <stp>EM_S_STM07_IS</stp>
        <stp>4</stp>
        <stp>002795.SZ</stp>
        <stp>61</stp>
        <stp>12/31/2015</stp>
        <stp>1</stp>
        <tr r="N1256" s="2"/>
      </tp>
      <tp>
        <v>53891911</v>
        <stp/>
        <stp>EM_S_STM07_IS</stp>
        <stp>4</stp>
        <stp>002796.SZ</stp>
        <stp>61</stp>
        <stp>12/31/2015</stp>
        <stp>1</stp>
        <tr r="N1257" s="2"/>
      </tp>
      <tp>
        <v>1021272659.7</v>
        <stp/>
        <stp>EM_S_STM07_IS</stp>
        <stp>4</stp>
        <stp>002797.SZ</stp>
        <stp>61</stp>
        <stp>12/31/2015</stp>
        <stp>1</stp>
        <tr r="N1258" s="2"/>
      </tp>
      <tp>
        <v>53421877.049999997</v>
        <stp/>
        <stp>EM_S_STM07_IS</stp>
        <stp>4</stp>
        <stp>002798.SZ</stp>
        <stp>61</stp>
        <stp>12/31/2015</stp>
        <stp>1</stp>
        <tr r="N1259" s="2"/>
      </tp>
      <tp>
        <v>34841328.990000002</v>
        <stp/>
        <stp>EM_S_STM07_IS</stp>
        <stp>4</stp>
        <stp>002799.SZ</stp>
        <stp>61</stp>
        <stp>12/31/2015</stp>
        <stp>1</stp>
        <tr r="N1260" s="2"/>
      </tp>
      <tp>
        <v>152631889.99000001</v>
        <stp/>
        <stp>EM_S_STM07_IS</stp>
        <stp>4</stp>
        <stp>002721.SZ</stp>
        <stp>61</stp>
        <stp>12/31/2015</stp>
        <stp>1</stp>
        <tr r="N1188" s="2"/>
      </tp>
      <tp>
        <v>61592079.329999998</v>
        <stp/>
        <stp>EM_S_STM07_IS</stp>
        <stp>4</stp>
        <stp>002722.SZ</stp>
        <stp>61</stp>
        <stp>12/31/2015</stp>
        <stp>1</stp>
        <tr r="N1189" s="2"/>
      </tp>
      <tp>
        <v>42694855.630000003</v>
        <stp/>
        <stp>EM_S_STM07_IS</stp>
        <stp>4</stp>
        <stp>002723.SZ</stp>
        <stp>61</stp>
        <stp>12/31/2015</stp>
        <stp>1</stp>
        <tr r="N1190" s="2"/>
      </tp>
      <tp>
        <v>67225886.209999993</v>
        <stp/>
        <stp>EM_S_STM07_IS</stp>
        <stp>4</stp>
        <stp>002724.SZ</stp>
        <stp>61</stp>
        <stp>12/31/2015</stp>
        <stp>1</stp>
        <tr r="N1191" s="2"/>
      </tp>
      <tp>
        <v>55617109.82</v>
        <stp/>
        <stp>EM_S_STM07_IS</stp>
        <stp>4</stp>
        <stp>002725.SZ</stp>
        <stp>61</stp>
        <stp>12/31/2015</stp>
        <stp>1</stp>
        <tr r="N1192" s="2"/>
      </tp>
      <tp>
        <v>115833796.31999999</v>
        <stp/>
        <stp>EM_S_STM07_IS</stp>
        <stp>4</stp>
        <stp>002726.SZ</stp>
        <stp>61</stp>
        <stp>12/31/2015</stp>
        <stp>1</stp>
        <tr r="N1193" s="2"/>
      </tp>
      <tp>
        <v>346438643.77999997</v>
        <stp/>
        <stp>EM_S_STM07_IS</stp>
        <stp>4</stp>
        <stp>002727.SZ</stp>
        <stp>61</stp>
        <stp>12/31/2015</stp>
        <stp>1</stp>
        <tr r="N1194" s="2"/>
      </tp>
      <tp>
        <v>81105342.069999993</v>
        <stp/>
        <stp>EM_S_STM07_IS</stp>
        <stp>4</stp>
        <stp>002728.SZ</stp>
        <stp>61</stp>
        <stp>12/31/2015</stp>
        <stp>1</stp>
        <tr r="N1195" s="2"/>
      </tp>
      <tp>
        <v>29713484.52</v>
        <stp/>
        <stp>EM_S_STM07_IS</stp>
        <stp>4</stp>
        <stp>002729.SZ</stp>
        <stp>61</stp>
        <stp>12/31/2015</stp>
        <stp>1</stp>
        <tr r="N1196" s="2"/>
      </tp>
      <tp>
        <v>54170546.479999997</v>
        <stp/>
        <stp>EM_S_STM07_IS</stp>
        <stp>4</stp>
        <stp>002730.SZ</stp>
        <stp>61</stp>
        <stp>12/31/2015</stp>
        <stp>1</stp>
        <tr r="N1197" s="2"/>
      </tp>
      <tp>
        <v>60422789.530000001</v>
        <stp/>
        <stp>EM_S_STM07_IS</stp>
        <stp>4</stp>
        <stp>002731.SZ</stp>
        <stp>61</stp>
        <stp>12/31/2015</stp>
        <stp>1</stp>
        <tr r="N1198" s="2"/>
      </tp>
      <tp>
        <v>96057651.920000002</v>
        <stp/>
        <stp>EM_S_STM07_IS</stp>
        <stp>4</stp>
        <stp>002732.SZ</stp>
        <stp>61</stp>
        <stp>12/31/2015</stp>
        <stp>1</stp>
        <tr r="N1199" s="2"/>
      </tp>
      <tp>
        <v>132449744.15000001</v>
        <stp/>
        <stp>EM_S_STM07_IS</stp>
        <stp>4</stp>
        <stp>002733.SZ</stp>
        <stp>61</stp>
        <stp>12/31/2015</stp>
        <stp>1</stp>
        <tr r="N1200" s="2"/>
      </tp>
      <tp>
        <v>67439600</v>
        <stp/>
        <stp>EM_S_STM07_IS</stp>
        <stp>4</stp>
        <stp>002734.SZ</stp>
        <stp>61</stp>
        <stp>12/31/2015</stp>
        <stp>1</stp>
        <tr r="N1201" s="2"/>
      </tp>
      <tp>
        <v>26365994.050000001</v>
        <stp/>
        <stp>EM_S_STM07_IS</stp>
        <stp>4</stp>
        <stp>002735.SZ</stp>
        <stp>61</stp>
        <stp>12/31/2015</stp>
        <stp>1</stp>
        <tr r="N1202" s="2"/>
      </tp>
      <tp>
        <v>13949033996.790001</v>
        <stp/>
        <stp>EM_S_STM07_IS</stp>
        <stp>4</stp>
        <stp>002736.SZ</stp>
        <stp>61</stp>
        <stp>12/31/2015</stp>
        <stp>1</stp>
        <tr r="N1203" s="2"/>
      </tp>
      <tp>
        <v>306599997.87</v>
        <stp/>
        <stp>EM_S_STM07_IS</stp>
        <stp>4</stp>
        <stp>002737.SZ</stp>
        <stp>61</stp>
        <stp>12/31/2015</stp>
        <stp>1</stp>
        <tr r="N1204" s="2"/>
      </tp>
      <tp>
        <v>48971942.759999998</v>
        <stp/>
        <stp>EM_S_STM07_IS</stp>
        <stp>4</stp>
        <stp>002738.SZ</stp>
        <stp>61</stp>
        <stp>12/31/2015</stp>
        <stp>1</stp>
        <tr r="N1205" s="2"/>
      </tp>
      <tp>
        <v>1185827070.1900001</v>
        <stp/>
        <stp>EM_S_STM07_IS</stp>
        <stp>4</stp>
        <stp>002739.SZ</stp>
        <stp>61</stp>
        <stp>12/31/2015</stp>
        <stp>1</stp>
        <tr r="N1206" s="2"/>
      </tp>
      <tp>
        <v>110844429.92</v>
        <stp/>
        <stp>EM_S_STM07_IS</stp>
        <stp>4</stp>
        <stp>002700.SZ</stp>
        <stp>61</stp>
        <stp>12/31/2015</stp>
        <stp>1</stp>
        <tr r="N1170" s="2"/>
      </tp>
      <tp>
        <v>1016976779</v>
        <stp/>
        <stp>EM_S_STM07_IS</stp>
        <stp>4</stp>
        <stp>002701.SZ</stp>
        <stp>61</stp>
        <stp>12/31/2015</stp>
        <stp>1</stp>
        <tr r="N1171" s="2"/>
      </tp>
      <tp>
        <v>-39514111</v>
        <stp/>
        <stp>EM_S_STM07_IS</stp>
        <stp>4</stp>
        <stp>002702.SZ</stp>
        <stp>61</stp>
        <stp>12/31/2015</stp>
        <stp>1</stp>
        <tr r="N1172" s="2"/>
      </tp>
      <tp>
        <v>53540843.43</v>
        <stp/>
        <stp>EM_S_STM07_IS</stp>
        <stp>4</stp>
        <stp>002703.SZ</stp>
        <stp>61</stp>
        <stp>12/31/2015</stp>
        <stp>1</stp>
        <tr r="N1173" s="2"/>
      </tp>
      <tp>
        <v>283521834.07999998</v>
        <stp/>
        <stp>EM_S_STM07_IS</stp>
        <stp>4</stp>
        <stp>002705.SZ</stp>
        <stp>61</stp>
        <stp>12/31/2015</stp>
        <stp>1</stp>
        <tr r="N1174" s="2"/>
      </tp>
      <tp>
        <v>125135537.65000001</v>
        <stp/>
        <stp>EM_S_STM07_IS</stp>
        <stp>4</stp>
        <stp>002706.SZ</stp>
        <stp>61</stp>
        <stp>12/31/2015</stp>
        <stp>1</stp>
        <tr r="N1175" s="2"/>
      </tp>
      <tp>
        <v>186704704.40000001</v>
        <stp/>
        <stp>EM_S_STM07_IS</stp>
        <stp>4</stp>
        <stp>002707.SZ</stp>
        <stp>61</stp>
        <stp>12/31/2015</stp>
        <stp>1</stp>
        <tr r="N1176" s="2"/>
      </tp>
      <tp>
        <v>36503846.299999997</v>
        <stp/>
        <stp>EM_S_STM07_IS</stp>
        <stp>4</stp>
        <stp>002708.SZ</stp>
        <stp>61</stp>
        <stp>12/31/2015</stp>
        <stp>1</stp>
        <tr r="N1177" s="2"/>
      </tp>
      <tp>
        <v>99555957.769999996</v>
        <stp/>
        <stp>EM_S_STM07_IS</stp>
        <stp>4</stp>
        <stp>002709.SZ</stp>
        <stp>61</stp>
        <stp>12/31/2015</stp>
        <stp>1</stp>
        <tr r="N1178" s="2"/>
      </tp>
      <tp>
        <v>162439937.44999999</v>
        <stp/>
        <stp>EM_S_STM07_IS</stp>
        <stp>4</stp>
        <stp>002711.SZ</stp>
        <stp>61</stp>
        <stp>12/31/2015</stp>
        <stp>1</stp>
        <tr r="N1179" s="2"/>
      </tp>
      <tp>
        <v>88334018.370000005</v>
        <stp/>
        <stp>EM_S_STM07_IS</stp>
        <stp>4</stp>
        <stp>002712.SZ</stp>
        <stp>61</stp>
        <stp>12/31/2015</stp>
        <stp>1</stp>
        <tr r="N1180" s="2"/>
      </tp>
      <tp>
        <v>98366260.310000002</v>
        <stp/>
        <stp>EM_S_STM07_IS</stp>
        <stp>4</stp>
        <stp>002713.SZ</stp>
        <stp>61</stp>
        <stp>12/31/2015</stp>
        <stp>1</stp>
        <tr r="N1181" s="2"/>
      </tp>
      <tp>
        <v>595850841.55999994</v>
        <stp/>
        <stp>EM_S_STM07_IS</stp>
        <stp>4</stp>
        <stp>002714.SZ</stp>
        <stp>61</stp>
        <stp>12/31/2015</stp>
        <stp>1</stp>
        <tr r="N1182" s="2"/>
      </tp>
      <tp>
        <v>-53115562.909999996</v>
        <stp/>
        <stp>EM_S_STM07_IS</stp>
        <stp>4</stp>
        <stp>002715.SZ</stp>
        <stp>61</stp>
        <stp>12/31/2015</stp>
        <stp>1</stp>
        <tr r="N1183" s="2"/>
      </tp>
      <tp>
        <v>117788861.34999999</v>
        <stp/>
        <stp>EM_S_STM07_IS</stp>
        <stp>4</stp>
        <stp>002716.SZ</stp>
        <stp>61</stp>
        <stp>12/31/2015</stp>
        <stp>1</stp>
        <tr r="N1184" s="2"/>
      </tp>
      <tp>
        <v>167951055.81999999</v>
        <stp/>
        <stp>EM_S_STM07_IS</stp>
        <stp>4</stp>
        <stp>002717.SZ</stp>
        <stp>61</stp>
        <stp>12/31/2015</stp>
        <stp>1</stp>
        <tr r="N1185" s="2"/>
      </tp>
      <tp>
        <v>120785544.54000001</v>
        <stp/>
        <stp>EM_S_STM07_IS</stp>
        <stp>4</stp>
        <stp>002718.SZ</stp>
        <stp>61</stp>
        <stp>12/31/2015</stp>
        <stp>1</stp>
        <tr r="N1186" s="2"/>
      </tp>
      <tp>
        <v>71249832.579999998</v>
        <stp/>
        <stp>EM_S_STM07_IS</stp>
        <stp>4</stp>
        <stp>002719.SZ</stp>
        <stp>61</stp>
        <stp>12/31/2015</stp>
        <stp>1</stp>
        <tr r="N1187" s="2"/>
      </tp>
      <tp>
        <v>28908755.690000001</v>
        <stp/>
        <stp>EM_S_STM07_IS</stp>
        <stp>4</stp>
        <stp>002760.SZ</stp>
        <stp>61</stp>
        <stp>12/31/2015</stp>
        <stp>1</stp>
        <tr r="N1225" s="2"/>
      </tp>
      <tp>
        <v>37249648.600000001</v>
        <stp/>
        <stp>EM_S_STM07_IS</stp>
        <stp>4</stp>
        <stp>002761.SZ</stp>
        <stp>61</stp>
        <stp>12/31/2015</stp>
        <stp>1</stp>
        <tr r="N1226" s="2"/>
      </tp>
      <tp>
        <v>68763667.109999999</v>
        <stp/>
        <stp>EM_S_STM07_IS</stp>
        <stp>4</stp>
        <stp>002762.SZ</stp>
        <stp>61</stp>
        <stp>12/31/2015</stp>
        <stp>1</stp>
        <tr r="N1227" s="2"/>
      </tp>
      <tp>
        <v>165503235.94999999</v>
        <stp/>
        <stp>EM_S_STM07_IS</stp>
        <stp>4</stp>
        <stp>002763.SZ</stp>
        <stp>61</stp>
        <stp>12/31/2015</stp>
        <stp>1</stp>
        <tr r="N1228" s="2"/>
      </tp>
      <tp>
        <v>74043207.109999999</v>
        <stp/>
        <stp>EM_S_STM07_IS</stp>
        <stp>4</stp>
        <stp>002765.SZ</stp>
        <stp>61</stp>
        <stp>12/31/2015</stp>
        <stp>1</stp>
        <tr r="N1229" s="2"/>
      </tp>
      <tp>
        <v>65263569.950000003</v>
        <stp/>
        <stp>EM_S_STM07_IS</stp>
        <stp>4</stp>
        <stp>002766.SZ</stp>
        <stp>61</stp>
        <stp>12/31/2015</stp>
        <stp>1</stp>
        <tr r="N1230" s="2"/>
      </tp>
      <tp>
        <v>52639352.549999997</v>
        <stp/>
        <stp>EM_S_STM07_IS</stp>
        <stp>4</stp>
        <stp>002767.SZ</stp>
        <stp>61</stp>
        <stp>12/31/2015</stp>
        <stp>1</stp>
        <tr r="N1231" s="2"/>
      </tp>
      <tp>
        <v>72237516.920000002</v>
        <stp/>
        <stp>EM_S_STM07_IS</stp>
        <stp>4</stp>
        <stp>002768.SZ</stp>
        <stp>61</stp>
        <stp>12/31/2015</stp>
        <stp>1</stp>
        <tr r="N1232" s="2"/>
      </tp>
      <tp>
        <v>170939575.68000001</v>
        <stp/>
        <stp>EM_S_STM07_IS</stp>
        <stp>4</stp>
        <stp>002769.SZ</stp>
        <stp>61</stp>
        <stp>12/31/2015</stp>
        <stp>1</stp>
        <tr r="N1233" s="2"/>
      </tp>
      <tp>
        <v>96677112.469999999</v>
        <stp/>
        <stp>EM_S_STM07_IS</stp>
        <stp>4</stp>
        <stp>002770.SZ</stp>
        <stp>61</stp>
        <stp>12/31/2015</stp>
        <stp>1</stp>
        <tr r="N1234" s="2"/>
      </tp>
      <tp>
        <v>60039834.310000002</v>
        <stp/>
        <stp>EM_S_STM07_IS</stp>
        <stp>4</stp>
        <stp>002771.SZ</stp>
        <stp>61</stp>
        <stp>12/31/2015</stp>
        <stp>1</stp>
        <tr r="N1235" s="2"/>
      </tp>
      <tp>
        <v>114381357.81999999</v>
        <stp/>
        <stp>EM_S_STM07_IS</stp>
        <stp>4</stp>
        <stp>002772.SZ</stp>
        <stp>61</stp>
        <stp>12/31/2015</stp>
        <stp>1</stp>
        <tr r="N1236" s="2"/>
      </tp>
      <tp>
        <v>393813314.61000001</v>
        <stp/>
        <stp>EM_S_STM07_IS</stp>
        <stp>4</stp>
        <stp>002773.SZ</stp>
        <stp>61</stp>
        <stp>12/31/2015</stp>
        <stp>1</stp>
        <tr r="N1237" s="2"/>
      </tp>
      <tp>
        <v>96921835.409999996</v>
        <stp/>
        <stp>EM_S_STM07_IS</stp>
        <stp>4</stp>
        <stp>002775.SZ</stp>
        <stp>61</stp>
        <stp>12/31/2015</stp>
        <stp>1</stp>
        <tr r="N1238" s="2"/>
      </tp>
      <tp>
        <v>121332691.18000001</v>
        <stp/>
        <stp>EM_S_STM07_IS</stp>
        <stp>4</stp>
        <stp>002776.SZ</stp>
        <stp>61</stp>
        <stp>12/31/2015</stp>
        <stp>1</stp>
        <tr r="N1239" s="2"/>
      </tp>
      <tp>
        <v>57222712.490000002</v>
        <stp/>
        <stp>EM_S_STM07_IS</stp>
        <stp>4</stp>
        <stp>002777.SZ</stp>
        <stp>61</stp>
        <stp>12/31/2015</stp>
        <stp>1</stp>
        <tr r="N1240" s="2"/>
      </tp>
      <tp>
        <v>35364399.609999999</v>
        <stp/>
        <stp>EM_S_STM07_IS</stp>
        <stp>4</stp>
        <stp>002778.SZ</stp>
        <stp>61</stp>
        <stp>12/31/2015</stp>
        <stp>1</stp>
        <tr r="N1241" s="2"/>
      </tp>
      <tp>
        <v>48791860.700000003</v>
        <stp/>
        <stp>EM_S_STM07_IS</stp>
        <stp>4</stp>
        <stp>002779.SZ</stp>
        <stp>61</stp>
        <stp>12/31/2015</stp>
        <stp>1</stp>
        <tr r="N1242" s="2"/>
      </tp>
      <tp>
        <v>67378787.200000003</v>
        <stp/>
        <stp>EM_S_STM07_IS</stp>
        <stp>4</stp>
        <stp>002740.SZ</stp>
        <stp>61</stp>
        <stp>12/31/2015</stp>
        <stp>1</stp>
        <tr r="N1207" s="2"/>
      </tp>
      <tp>
        <v>57956503.850000001</v>
        <stp/>
        <stp>EM_S_STM07_IS</stp>
        <stp>4</stp>
        <stp>002741.SZ</stp>
        <stp>61</stp>
        <stp>12/31/2015</stp>
        <stp>1</stp>
        <tr r="N1208" s="2"/>
      </tp>
      <tp>
        <v>121762022.23</v>
        <stp/>
        <stp>EM_S_STM07_IS</stp>
        <stp>4</stp>
        <stp>002742.SZ</stp>
        <stp>61</stp>
        <stp>12/31/2015</stp>
        <stp>1</stp>
        <tr r="N1209" s="2"/>
      </tp>
      <tp>
        <v>30823997.32</v>
        <stp/>
        <stp>EM_S_STM07_IS</stp>
        <stp>4</stp>
        <stp>002743.SZ</stp>
        <stp>61</stp>
        <stp>12/31/2015</stp>
        <stp>1</stp>
        <tr r="N1210" s="2"/>
      </tp>
      <tp>
        <v>255546299.55000001</v>
        <stp/>
        <stp>EM_S_STM07_IS</stp>
        <stp>4</stp>
        <stp>002745.SZ</stp>
        <stp>61</stp>
        <stp>12/31/2015</stp>
        <stp>1</stp>
        <tr r="N1211" s="2"/>
      </tp>
      <tp>
        <v>22557355.379999999</v>
        <stp/>
        <stp>EM_S_STM07_IS</stp>
        <stp>4</stp>
        <stp>002746.SZ</stp>
        <stp>61</stp>
        <stp>12/31/2015</stp>
        <stp>1</stp>
        <tr r="N1212" s="2"/>
      </tp>
      <tp>
        <v>51190500.909999996</v>
        <stp/>
        <stp>EM_S_STM07_IS</stp>
        <stp>4</stp>
        <stp>002747.SZ</stp>
        <stp>61</stp>
        <stp>12/31/2015</stp>
        <stp>1</stp>
        <tr r="N1213" s="2"/>
      </tp>
      <tp>
        <v>36922249.93</v>
        <stp/>
        <stp>EM_S_STM07_IS</stp>
        <stp>4</stp>
        <stp>002748.SZ</stp>
        <stp>61</stp>
        <stp>12/31/2015</stp>
        <stp>1</stp>
        <tr r="N1214" s="2"/>
      </tp>
      <tp>
        <v>133813916.67</v>
        <stp/>
        <stp>EM_S_STM07_IS</stp>
        <stp>4</stp>
        <stp>002749.SZ</stp>
        <stp>61</stp>
        <stp>12/31/2015</stp>
        <stp>1</stp>
        <tr r="N1215" s="2"/>
      </tp>
      <tp>
        <v>61801111.869999997</v>
        <stp/>
        <stp>EM_S_STM07_IS</stp>
        <stp>4</stp>
        <stp>002750.SZ</stp>
        <stp>61</stp>
        <stp>12/31/2015</stp>
        <stp>1</stp>
        <tr r="N1216" s="2"/>
      </tp>
      <tp>
        <v>39454943.899999999</v>
        <stp/>
        <stp>EM_S_STM07_IS</stp>
        <stp>4</stp>
        <stp>002751.SZ</stp>
        <stp>61</stp>
        <stp>12/31/2015</stp>
        <stp>1</stp>
        <tr r="N1217" s="2"/>
      </tp>
      <tp>
        <v>131793651.47</v>
        <stp/>
        <stp>EM_S_STM07_IS</stp>
        <stp>4</stp>
        <stp>002752.SZ</stp>
        <stp>61</stp>
        <stp>12/31/2015</stp>
        <stp>1</stp>
        <tr r="N1218" s="2"/>
      </tp>
      <tp>
        <v>52530392.539999999</v>
        <stp/>
        <stp>EM_S_STM07_IS</stp>
        <stp>4</stp>
        <stp>002753.SZ</stp>
        <stp>61</stp>
        <stp>12/31/2015</stp>
        <stp>1</stp>
        <tr r="N1219" s="2"/>
      </tp>
      <tp>
        <v>18864536.34</v>
        <stp/>
        <stp>EM_S_STM07_IS</stp>
        <stp>4</stp>
        <stp>002755.SZ</stp>
        <stp>61</stp>
        <stp>12/31/2015</stp>
        <stp>1</stp>
        <tr r="N1220" s="2"/>
      </tp>
      <tp>
        <v>221595229.05000001</v>
        <stp/>
        <stp>EM_S_STM07_IS</stp>
        <stp>4</stp>
        <stp>002756.SZ</stp>
        <stp>61</stp>
        <stp>12/31/2015</stp>
        <stp>1</stp>
        <tr r="N1221" s="2"/>
      </tp>
      <tp>
        <v>50140892.890000001</v>
        <stp/>
        <stp>EM_S_STM07_IS</stp>
        <stp>4</stp>
        <stp>002757.SZ</stp>
        <stp>61</stp>
        <stp>12/31/2015</stp>
        <stp>1</stp>
        <tr r="N1222" s="2"/>
      </tp>
      <tp>
        <v>46950674.060000002</v>
        <stp/>
        <stp>EM_S_STM07_IS</stp>
        <stp>4</stp>
        <stp>002758.SZ</stp>
        <stp>61</stp>
        <stp>12/31/2015</stp>
        <stp>1</stp>
        <tr r="N1223" s="2"/>
      </tp>
      <tp>
        <v>59573788.880000003</v>
        <stp/>
        <stp>EM_S_STM07_IS</stp>
        <stp>4</stp>
        <stp>002759.SZ</stp>
        <stp>61</stp>
        <stp>12/31/2015</stp>
        <stp>1</stp>
        <tr r="N1224" s="2"/>
      </tp>
      <tp>
        <v>95920470.790000007</v>
        <stp/>
        <stp>EM_S_STM07_IS</stp>
        <stp>4</stp>
        <stp>603788.SH</stp>
        <stp>61</stp>
        <stp>12/31/2014</stp>
        <stp>1</stp>
        <tr r="L3012" s="2"/>
      </tp>
      <tp>
        <v>126104453.78</v>
        <stp/>
        <stp>EM_S_STM07_IS</stp>
        <stp>4</stp>
        <stp>603789.SH</stp>
        <stp>61</stp>
        <stp>12/31/2014</stp>
        <stp>1</stp>
        <tr r="L3013" s="2"/>
      </tp>
      <tp>
        <v>66728158.43</v>
        <stp/>
        <stp>EM_S_STM07_IS</stp>
        <stp>4</stp>
        <stp>603798.SH</stp>
        <stp>61</stp>
        <stp>12/31/2014</stp>
        <stp>1</stp>
        <tr r="L3014" s="2"/>
      </tp>
      <tp>
        <v>145375094.5</v>
        <stp/>
        <stp>EM_S_STM07_IS</stp>
        <stp>4</stp>
        <stp>603799.SH</stp>
        <stp>61</stp>
        <stp>12/31/2014</stp>
        <stp>1</stp>
        <tr r="L3015" s="2"/>
      </tp>
      <tp>
        <v>610358711.95000005</v>
        <stp/>
        <stp>EM_S_STM07_IS</stp>
        <stp>4</stp>
        <stp>603766.SH</stp>
        <stp>61</stp>
        <stp>12/31/2014</stp>
        <stp>1</stp>
        <tr r="L3008" s="2"/>
      </tp>
      <tp>
        <v>135756400</v>
        <stp/>
        <stp>EM_S_STM07_IS</stp>
        <stp>4</stp>
        <stp>603777.SH</stp>
        <stp>61</stp>
        <stp>12/31/2014</stp>
        <stp>1</stp>
        <tr r="L3009" s="2"/>
      </tp>
      <tp>
        <v>81292385.799999997</v>
        <stp/>
        <stp>EM_S_STM07_IS</stp>
        <stp>4</stp>
        <stp>603778.SH</stp>
        <stp>61</stp>
        <stp>12/31/2014</stp>
        <stp>1</stp>
        <tr r="L3010" s="2"/>
      </tp>
      <tp>
        <v>35290972.289999999</v>
        <stp/>
        <stp>EM_S_STM07_IS</stp>
        <stp>4</stp>
        <stp>603779.SH</stp>
        <stp>61</stp>
        <stp>12/31/2014</stp>
        <stp>1</stp>
        <tr r="L3011" s="2"/>
      </tp>
      <tp>
        <v>67914109.489999995</v>
        <stp/>
        <stp>EM_S_STM07_IS</stp>
        <stp>4</stp>
        <stp>603726.SH</stp>
        <stp>61</stp>
        <stp>12/31/2014</stp>
        <stp>1</stp>
        <tr r="L3003" s="2"/>
      </tp>
      <tp>
        <v>144716083.43000001</v>
        <stp/>
        <stp>EM_S_STM07_IS</stp>
        <stp>4</stp>
        <stp>603727.SH</stp>
        <stp>61</stp>
        <stp>12/31/2014</stp>
        <stp>1</stp>
        <tr r="L3004" s="2"/>
      </tp>
      <tp>
        <v>78341668.849999994</v>
        <stp/>
        <stp>EM_S_STM07_IS</stp>
        <stp>4</stp>
        <stp>603729.SH</stp>
        <stp>61</stp>
        <stp>12/31/2014</stp>
        <stp>1</stp>
        <tr r="L3005" s="2"/>
      </tp>
      <tp>
        <v>102665336.88</v>
        <stp/>
        <stp>EM_S_STM07_IS</stp>
        <stp>4</stp>
        <stp>603737.SH</stp>
        <stp>61</stp>
        <stp>12/31/2014</stp>
        <stp>1</stp>
        <tr r="L3006" s="2"/>
      </tp>
      <tp>
        <v>47958647.880000003</v>
        <stp/>
        <stp>EM_S_STM07_IS</stp>
        <stp>4</stp>
        <stp>603738.SH</stp>
        <stp>61</stp>
        <stp>12/31/2014</stp>
        <stp>1</stp>
        <tr r="L3007" s="2"/>
      </tp>
      <tp>
        <v>50717802.810000002</v>
        <stp/>
        <stp>EM_S_STM07_IS</stp>
        <stp>4</stp>
        <stp>603701.SH</stp>
        <stp>61</stp>
        <stp>12/31/2014</stp>
        <stp>1</stp>
        <tr r="L2998" s="2"/>
      </tp>
      <tp>
        <v>55005357.490000002</v>
        <stp/>
        <stp>EM_S_STM07_IS</stp>
        <stp>4</stp>
        <stp>603703.SH</stp>
        <stp>61</stp>
        <stp>12/31/2014</stp>
        <stp>1</stp>
        <tr r="L2999" s="2"/>
      </tp>
      <tp>
        <v>227797526.68000001</v>
        <stp/>
        <stp>EM_S_STM07_IS</stp>
        <stp>4</stp>
        <stp>603708.SH</stp>
        <stp>61</stp>
        <stp>12/31/2014</stp>
        <stp>1</stp>
        <tr r="L3000" s="2"/>
      </tp>
      <tp>
        <v>56518105.649999999</v>
        <stp/>
        <stp>EM_S_STM07_IS</stp>
        <stp>4</stp>
        <stp>603716.SH</stp>
        <stp>61</stp>
        <stp>12/31/2014</stp>
        <stp>1</stp>
        <tr r="L3001" s="2"/>
      </tp>
      <tp>
        <v>101221387.59</v>
        <stp/>
        <stp>EM_S_STM07_IS</stp>
        <stp>4</stp>
        <stp>603718.SH</stp>
        <stp>61</stp>
        <stp>12/31/2014</stp>
        <stp>1</stp>
        <tr r="L3002" s="2"/>
      </tp>
      <tp>
        <v>293059892.45999998</v>
        <stp/>
        <stp>EM_S_STM07_IS</stp>
        <stp>4</stp>
        <stp>002680.SZ</stp>
        <stp>61</stp>
        <stp>12/31/2015</stp>
        <stp>1</stp>
        <tr r="N1150" s="2"/>
      </tp>
      <tp>
        <v>293356711.04000002</v>
        <stp/>
        <stp>EM_S_STM07_IS</stp>
        <stp>4</stp>
        <stp>002681.SZ</stp>
        <stp>61</stp>
        <stp>12/31/2015</stp>
        <stp>1</stp>
        <tr r="N1151" s="2"/>
      </tp>
      <tp>
        <v>44782025.240000002</v>
        <stp/>
        <stp>EM_S_STM07_IS</stp>
        <stp>4</stp>
        <stp>002682.SZ</stp>
        <stp>61</stp>
        <stp>12/31/2015</stp>
        <stp>1</stp>
        <tr r="N1152" s="2"/>
      </tp>
      <tp>
        <v>101412509.84999999</v>
        <stp/>
        <stp>EM_S_STM07_IS</stp>
        <stp>4</stp>
        <stp>002683.SZ</stp>
        <stp>61</stp>
        <stp>12/31/2015</stp>
        <stp>1</stp>
        <tr r="N1153" s="2"/>
      </tp>
      <tp>
        <v>2783583.1</v>
        <stp/>
        <stp>EM_S_STM07_IS</stp>
        <stp>4</stp>
        <stp>002684.SZ</stp>
        <stp>61</stp>
        <stp>12/31/2015</stp>
        <stp>1</stp>
        <tr r="N1154" s="2"/>
      </tp>
      <tp>
        <v>21910761.170000002</v>
        <stp/>
        <stp>EM_S_STM07_IS</stp>
        <stp>4</stp>
        <stp>002685.SZ</stp>
        <stp>61</stp>
        <stp>12/31/2015</stp>
        <stp>1</stp>
        <tr r="N1155" s="2"/>
      </tp>
      <tp>
        <v>96196028.489999995</v>
        <stp/>
        <stp>EM_S_STM07_IS</stp>
        <stp>4</stp>
        <stp>002686.SZ</stp>
        <stp>61</stp>
        <stp>12/31/2015</stp>
        <stp>1</stp>
        <tr r="N1156" s="2"/>
      </tp>
      <tp>
        <v>61250289.57</v>
        <stp/>
        <stp>EM_S_STM07_IS</stp>
        <stp>4</stp>
        <stp>002687.SZ</stp>
        <stp>61</stp>
        <stp>12/31/2015</stp>
        <stp>1</stp>
        <tr r="N1157" s="2"/>
      </tp>
      <tp>
        <v>104652699.98999999</v>
        <stp/>
        <stp>EM_S_STM07_IS</stp>
        <stp>4</stp>
        <stp>002688.SZ</stp>
        <stp>61</stp>
        <stp>12/31/2015</stp>
        <stp>1</stp>
        <tr r="N1158" s="2"/>
      </tp>
      <tp>
        <v>118646290.33</v>
        <stp/>
        <stp>EM_S_STM07_IS</stp>
        <stp>4</stp>
        <stp>002689.SZ</stp>
        <stp>61</stp>
        <stp>12/31/2015</stp>
        <stp>1</stp>
        <tr r="N1159" s="2"/>
      </tp>
      <tp>
        <v>289423747.35000002</v>
        <stp/>
        <stp>EM_S_STM07_IS</stp>
        <stp>4</stp>
        <stp>002690.SZ</stp>
        <stp>61</stp>
        <stp>12/31/2015</stp>
        <stp>1</stp>
        <tr r="N1160" s="2"/>
      </tp>
      <tp>
        <v>24037669.41</v>
        <stp/>
        <stp>EM_S_STM07_IS</stp>
        <stp>4</stp>
        <stp>002691.SZ</stp>
        <stp>61</stp>
        <stp>12/31/2015</stp>
        <stp>1</stp>
        <tr r="N1161" s="2"/>
      </tp>
      <tp>
        <v>128050126.84999999</v>
        <stp/>
        <stp>EM_S_STM07_IS</stp>
        <stp>4</stp>
        <stp>002692.SZ</stp>
        <stp>61</stp>
        <stp>12/31/2015</stp>
        <stp>1</stp>
        <tr r="N1162" s="2"/>
      </tp>
      <tp>
        <v>52679055.469999999</v>
        <stp/>
        <stp>EM_S_STM07_IS</stp>
        <stp>4</stp>
        <stp>002693.SZ</stp>
        <stp>61</stp>
        <stp>12/31/2015</stp>
        <stp>1</stp>
        <tr r="N1163" s="2"/>
      </tp>
      <tp>
        <v>25043987.960000001</v>
        <stp/>
        <stp>EM_S_STM07_IS</stp>
        <stp>4</stp>
        <stp>002694.SZ</stp>
        <stp>61</stp>
        <stp>12/31/2015</stp>
        <stp>1</stp>
        <tr r="N1164" s="2"/>
      </tp>
      <tp>
        <v>60880585.420000002</v>
        <stp/>
        <stp>EM_S_STM07_IS</stp>
        <stp>4</stp>
        <stp>002695.SZ</stp>
        <stp>61</stp>
        <stp>12/31/2015</stp>
        <stp>1</stp>
        <tr r="N1165" s="2"/>
      </tp>
      <tp>
        <v>57078389.060000002</v>
        <stp/>
        <stp>EM_S_STM07_IS</stp>
        <stp>4</stp>
        <stp>002696.SZ</stp>
        <stp>61</stp>
        <stp>12/31/2015</stp>
        <stp>1</stp>
        <tr r="N1166" s="2"/>
      </tp>
      <tp>
        <v>179218600.19</v>
        <stp/>
        <stp>EM_S_STM07_IS</stp>
        <stp>4</stp>
        <stp>002697.SZ</stp>
        <stp>61</stp>
        <stp>12/31/2015</stp>
        <stp>1</stp>
        <tr r="N1167" s="2"/>
      </tp>
      <tp>
        <v>176792802.62</v>
        <stp/>
        <stp>EM_S_STM07_IS</stp>
        <stp>4</stp>
        <stp>002698.SZ</stp>
        <stp>61</stp>
        <stp>12/31/2015</stp>
        <stp>1</stp>
        <tr r="N1168" s="2"/>
      </tp>
      <tp>
        <v>126408340.12</v>
        <stp/>
        <stp>EM_S_STM07_IS</stp>
        <stp>4</stp>
        <stp>002699.SZ</stp>
        <stp>61</stp>
        <stp>12/31/2015</stp>
        <stp>1</stp>
        <tr r="N1169" s="2"/>
      </tp>
      <tp>
        <v>64808307.539999999</v>
        <stp/>
        <stp>EM_S_STM07_IS</stp>
        <stp>4</stp>
        <stp>002620.SZ</stp>
        <stp>61</stp>
        <stp>12/31/2015</stp>
        <stp>1</stp>
        <tr r="N1090" s="2"/>
      </tp>
      <tp>
        <v>55223031.509999998</v>
        <stp/>
        <stp>EM_S_STM07_IS</stp>
        <stp>4</stp>
        <stp>002621.SZ</stp>
        <stp>61</stp>
        <stp>12/31/2015</stp>
        <stp>1</stp>
        <tr r="N1091" s="2"/>
      </tp>
      <tp>
        <v>90365494.790000007</v>
        <stp/>
        <stp>EM_S_STM07_IS</stp>
        <stp>4</stp>
        <stp>002622.SZ</stp>
        <stp>61</stp>
        <stp>12/31/2015</stp>
        <stp>1</stp>
        <tr r="N1092" s="2"/>
      </tp>
      <tp>
        <v>54563509.68</v>
        <stp/>
        <stp>EM_S_STM07_IS</stp>
        <stp>4</stp>
        <stp>002623.SZ</stp>
        <stp>61</stp>
        <stp>12/31/2015</stp>
        <stp>1</stp>
        <tr r="N1093" s="2"/>
      </tp>
      <tp>
        <v>288447303.69</v>
        <stp/>
        <stp>EM_S_STM07_IS</stp>
        <stp>4</stp>
        <stp>002624.SZ</stp>
        <stp>61</stp>
        <stp>12/31/2015</stp>
        <stp>1</stp>
        <tr r="N1094" s="2"/>
      </tp>
      <tp>
        <v>40337026.240000002</v>
        <stp/>
        <stp>EM_S_STM07_IS</stp>
        <stp>4</stp>
        <stp>002625.SZ</stp>
        <stp>61</stp>
        <stp>12/31/2015</stp>
        <stp>1</stp>
        <tr r="N1095" s="2"/>
      </tp>
      <tp>
        <v>112572991.02</v>
        <stp/>
        <stp>EM_S_STM07_IS</stp>
        <stp>4</stp>
        <stp>002626.SZ</stp>
        <stp>61</stp>
        <stp>12/31/2015</stp>
        <stp>1</stp>
        <tr r="N1096" s="2"/>
      </tp>
      <tp>
        <v>47812735.100000001</v>
        <stp/>
        <stp>EM_S_STM07_IS</stp>
        <stp>4</stp>
        <stp>002627.SZ</stp>
        <stp>61</stp>
        <stp>12/31/2015</stp>
        <stp>1</stp>
        <tr r="N1097" s="2"/>
      </tp>
      <tp>
        <v>18744361.789999999</v>
        <stp/>
        <stp>EM_S_STM07_IS</stp>
        <stp>4</stp>
        <stp>002628.SZ</stp>
        <stp>61</stp>
        <stp>12/31/2015</stp>
        <stp>1</stp>
        <tr r="N1098" s="2"/>
      </tp>
      <tp>
        <v>-98218841.290000007</v>
        <stp/>
        <stp>EM_S_STM07_IS</stp>
        <stp>4</stp>
        <stp>002629.SZ</stp>
        <stp>61</stp>
        <stp>12/31/2015</stp>
        <stp>1</stp>
        <tr r="N1099" s="2"/>
      </tp>
      <tp>
        <v>198415773.56</v>
        <stp/>
        <stp>EM_S_STM07_IS</stp>
        <stp>4</stp>
        <stp>002630.SZ</stp>
        <stp>61</stp>
        <stp>12/31/2015</stp>
        <stp>1</stp>
        <tr r="N1100" s="2"/>
      </tp>
      <tp>
        <v>137219890.90000001</v>
        <stp/>
        <stp>EM_S_STM07_IS</stp>
        <stp>4</stp>
        <stp>002631.SZ</stp>
        <stp>61</stp>
        <stp>12/31/2015</stp>
        <stp>1</stp>
        <tr r="N1101" s="2"/>
      </tp>
      <tp>
        <v>44995214.82</v>
        <stp/>
        <stp>EM_S_STM07_IS</stp>
        <stp>4</stp>
        <stp>002632.SZ</stp>
        <stp>61</stp>
        <stp>12/31/2015</stp>
        <stp>1</stp>
        <tr r="N1102" s="2"/>
      </tp>
      <tp>
        <v>20865433.420000002</v>
        <stp/>
        <stp>EM_S_STM07_IS</stp>
        <stp>4</stp>
        <stp>002633.SZ</stp>
        <stp>61</stp>
        <stp>12/31/2015</stp>
        <stp>1</stp>
        <tr r="N1103" s="2"/>
      </tp>
      <tp>
        <v>36230022.310000002</v>
        <stp/>
        <stp>EM_S_STM07_IS</stp>
        <stp>4</stp>
        <stp>002634.SZ</stp>
        <stp>61</stp>
        <stp>12/31/2015</stp>
        <stp>1</stp>
        <tr r="N1104" s="2"/>
      </tp>
      <tp>
        <v>307044851.54000002</v>
        <stp/>
        <stp>EM_S_STM07_IS</stp>
        <stp>4</stp>
        <stp>002635.SZ</stp>
        <stp>61</stp>
        <stp>12/31/2015</stp>
        <stp>1</stp>
        <tr r="N1105" s="2"/>
      </tp>
      <tp>
        <v>54120575.030000001</v>
        <stp/>
        <stp>EM_S_STM07_IS</stp>
        <stp>4</stp>
        <stp>002636.SZ</stp>
        <stp>61</stp>
        <stp>12/31/2015</stp>
        <stp>1</stp>
        <tr r="N1106" s="2"/>
      </tp>
      <tp>
        <v>15668653.51</v>
        <stp/>
        <stp>EM_S_STM07_IS</stp>
        <stp>4</stp>
        <stp>002637.SZ</stp>
        <stp>61</stp>
        <stp>12/31/2015</stp>
        <stp>1</stp>
        <tr r="N1107" s="2"/>
      </tp>
      <tp>
        <v>20744641.59</v>
        <stp/>
        <stp>EM_S_STM07_IS</stp>
        <stp>4</stp>
        <stp>002638.SZ</stp>
        <stp>61</stp>
        <stp>12/31/2015</stp>
        <stp>1</stp>
        <tr r="N1108" s="2"/>
      </tp>
      <tp>
        <v>16575571.199999999</v>
        <stp/>
        <stp>EM_S_STM07_IS</stp>
        <stp>4</stp>
        <stp>002639.SZ</stp>
        <stp>61</stp>
        <stp>12/31/2015</stp>
        <stp>1</stp>
        <tr r="N1109" s="2"/>
      </tp>
      <tp>
        <v>46048212.079999998</v>
        <stp/>
        <stp>EM_S_STM07_IS</stp>
        <stp>4</stp>
        <stp>002600.SZ</stp>
        <stp>61</stp>
        <stp>12/31/2015</stp>
        <stp>1</stp>
        <tr r="N1070" s="2"/>
      </tp>
      <tp>
        <v>111435586.31</v>
        <stp/>
        <stp>EM_S_STM07_IS</stp>
        <stp>4</stp>
        <stp>002601.SZ</stp>
        <stp>61</stp>
        <stp>12/31/2015</stp>
        <stp>1</stp>
        <tr r="N1071" s="2"/>
      </tp>
      <tp>
        <v>407868081.72000003</v>
        <stp/>
        <stp>EM_S_STM07_IS</stp>
        <stp>4</stp>
        <stp>002602.SZ</stp>
        <stp>61</stp>
        <stp>12/31/2015</stp>
        <stp>1</stp>
        <tr r="N1072" s="2"/>
      </tp>
      <tp>
        <v>430491010.55000001</v>
        <stp/>
        <stp>EM_S_STM07_IS</stp>
        <stp>4</stp>
        <stp>002603.SZ</stp>
        <stp>61</stp>
        <stp>12/31/2015</stp>
        <stp>1</stp>
        <tr r="N1073" s="2"/>
      </tp>
      <tp>
        <v>49312145</v>
        <stp/>
        <stp>EM_S_STM07_IS</stp>
        <stp>4</stp>
        <stp>002604.SZ</stp>
        <stp>61</stp>
        <stp>12/31/2015</stp>
        <stp>1</stp>
        <tr r="N1074" s="2"/>
      </tp>
      <tp>
        <v>95041903.469999999</v>
        <stp/>
        <stp>EM_S_STM07_IS</stp>
        <stp>4</stp>
        <stp>002605.SZ</stp>
        <stp>61</stp>
        <stp>12/31/2015</stp>
        <stp>1</stp>
        <tr r="N1075" s="2"/>
      </tp>
      <tp>
        <v>36928385.939999998</v>
        <stp/>
        <stp>EM_S_STM07_IS</stp>
        <stp>4</stp>
        <stp>002606.SZ</stp>
        <stp>61</stp>
        <stp>12/31/2015</stp>
        <stp>1</stp>
        <tr r="N1076" s="2"/>
      </tp>
      <tp>
        <v>15096814.810000001</v>
        <stp/>
        <stp>EM_S_STM07_IS</stp>
        <stp>4</stp>
        <stp>002607.SZ</stp>
        <stp>61</stp>
        <stp>12/31/2015</stp>
        <stp>1</stp>
        <tr r="N1077" s="2"/>
      </tp>
      <tp>
        <v>-5450403350.6599998</v>
        <stp/>
        <stp>EM_S_STM07_IS</stp>
        <stp>4</stp>
        <stp>002608.SZ</stp>
        <stp>61</stp>
        <stp>12/31/2015</stp>
        <stp>1</stp>
        <tr r="N1078" s="2"/>
      </tp>
      <tp>
        <v>144295053.44</v>
        <stp/>
        <stp>EM_S_STM07_IS</stp>
        <stp>4</stp>
        <stp>002609.SZ</stp>
        <stp>61</stp>
        <stp>12/31/2015</stp>
        <stp>1</stp>
        <tr r="N1079" s="2"/>
      </tp>
      <tp>
        <v>111254565.52</v>
        <stp/>
        <stp>EM_S_STM07_IS</stp>
        <stp>4</stp>
        <stp>002610.SZ</stp>
        <stp>61</stp>
        <stp>12/31/2015</stp>
        <stp>1</stp>
        <tr r="N1080" s="2"/>
      </tp>
      <tp>
        <v>64838185.140000001</v>
        <stp/>
        <stp>EM_S_STM07_IS</stp>
        <stp>4</stp>
        <stp>002611.SZ</stp>
        <stp>61</stp>
        <stp>12/31/2015</stp>
        <stp>1</stp>
        <tr r="N1081" s="2"/>
      </tp>
      <tp>
        <v>74456433.329999998</v>
        <stp/>
        <stp>EM_S_STM07_IS</stp>
        <stp>4</stp>
        <stp>002612.SZ</stp>
        <stp>61</stp>
        <stp>12/31/2015</stp>
        <stp>1</stp>
        <tr r="N1082" s="2"/>
      </tp>
      <tp>
        <v>23173273.34</v>
        <stp/>
        <stp>EM_S_STM07_IS</stp>
        <stp>4</stp>
        <stp>002613.SZ</stp>
        <stp>61</stp>
        <stp>12/31/2015</stp>
        <stp>1</stp>
        <tr r="N1083" s="2"/>
      </tp>
      <tp>
        <v>180553948.25999999</v>
        <stp/>
        <stp>EM_S_STM07_IS</stp>
        <stp>4</stp>
        <stp>002614.SZ</stp>
        <stp>61</stp>
        <stp>12/31/2015</stp>
        <stp>1</stp>
        <tr r="N1084" s="2"/>
      </tp>
      <tp>
        <v>37197584.409999996</v>
        <stp/>
        <stp>EM_S_STM07_IS</stp>
        <stp>4</stp>
        <stp>002615.SZ</stp>
        <stp>61</stp>
        <stp>12/31/2015</stp>
        <stp>1</stp>
        <tr r="N1085" s="2"/>
      </tp>
      <tp>
        <v>109628966.14</v>
        <stp/>
        <stp>EM_S_STM07_IS</stp>
        <stp>4</stp>
        <stp>002616.SZ</stp>
        <stp>61</stp>
        <stp>12/31/2015</stp>
        <stp>1</stp>
        <tr r="N1086" s="2"/>
      </tp>
      <tp>
        <v>83203870.969999999</v>
        <stp/>
        <stp>EM_S_STM07_IS</stp>
        <stp>4</stp>
        <stp>002617.SZ</stp>
        <stp>61</stp>
        <stp>12/31/2015</stp>
        <stp>1</stp>
        <tr r="N1087" s="2"/>
      </tp>
      <tp>
        <v>66869539.329999998</v>
        <stp/>
        <stp>EM_S_STM07_IS</stp>
        <stp>4</stp>
        <stp>002618.SZ</stp>
        <stp>61</stp>
        <stp>12/31/2015</stp>
        <stp>1</stp>
        <tr r="N1088" s="2"/>
      </tp>
      <tp>
        <v>158749821.38999999</v>
        <stp/>
        <stp>EM_S_STM07_IS</stp>
        <stp>4</stp>
        <stp>002619.SZ</stp>
        <stp>61</stp>
        <stp>12/31/2015</stp>
        <stp>1</stp>
        <tr r="N1089" s="2"/>
      </tp>
      <tp>
        <v>16053060.51</v>
        <stp/>
        <stp>EM_S_STM07_IS</stp>
        <stp>4</stp>
        <stp>002660.SZ</stp>
        <stp>61</stp>
        <stp>12/31/2015</stp>
        <stp>1</stp>
        <tr r="N1130" s="2"/>
      </tp>
      <tp>
        <v>108178994.55</v>
        <stp/>
        <stp>EM_S_STM07_IS</stp>
        <stp>4</stp>
        <stp>002661.SZ</stp>
        <stp>61</stp>
        <stp>12/31/2015</stp>
        <stp>1</stp>
        <tr r="N1131" s="2"/>
      </tp>
      <tp>
        <v>453490119.73000002</v>
        <stp/>
        <stp>EM_S_STM07_IS</stp>
        <stp>4</stp>
        <stp>002662.SZ</stp>
        <stp>61</stp>
        <stp>12/31/2015</stp>
        <stp>1</stp>
        <tr r="N1132" s="2"/>
      </tp>
      <tp>
        <v>199416871.12</v>
        <stp/>
        <stp>EM_S_STM07_IS</stp>
        <stp>4</stp>
        <stp>002663.SZ</stp>
        <stp>61</stp>
        <stp>12/31/2015</stp>
        <stp>1</stp>
        <tr r="N1133" s="2"/>
      </tp>
      <tp>
        <v>202189241.72999999</v>
        <stp/>
        <stp>EM_S_STM07_IS</stp>
        <stp>4</stp>
        <stp>002664.SZ</stp>
        <stp>61</stp>
        <stp>12/31/2015</stp>
        <stp>1</stp>
        <tr r="N1134" s="2"/>
      </tp>
      <tp>
        <v>169286519.91</v>
        <stp/>
        <stp>EM_S_STM07_IS</stp>
        <stp>4</stp>
        <stp>002665.SZ</stp>
        <stp>61</stp>
        <stp>12/31/2015</stp>
        <stp>1</stp>
        <tr r="N1135" s="2"/>
      </tp>
      <tp>
        <v>178707515.81999999</v>
        <stp/>
        <stp>EM_S_STM07_IS</stp>
        <stp>4</stp>
        <stp>002666.SZ</stp>
        <stp>61</stp>
        <stp>12/31/2015</stp>
        <stp>1</stp>
        <tr r="N1136" s="2"/>
      </tp>
      <tp>
        <v>6228780.9800000004</v>
        <stp/>
        <stp>EM_S_STM07_IS</stp>
        <stp>4</stp>
        <stp>002667.SZ</stp>
        <stp>61</stp>
        <stp>12/31/2015</stp>
        <stp>1</stp>
        <tr r="N1137" s="2"/>
      </tp>
      <tp>
        <v>267033845.03</v>
        <stp/>
        <stp>EM_S_STM07_IS</stp>
        <stp>4</stp>
        <stp>002668.SZ</stp>
        <stp>61</stp>
        <stp>12/31/2015</stp>
        <stp>1</stp>
        <tr r="N1138" s="2"/>
      </tp>
      <tp>
        <v>112544189</v>
        <stp/>
        <stp>EM_S_STM07_IS</stp>
        <stp>4</stp>
        <stp>002669.SZ</stp>
        <stp>61</stp>
        <stp>12/31/2015</stp>
        <stp>1</stp>
        <tr r="N1139" s="2"/>
      </tp>
      <tp>
        <v>26163454.800000001</v>
        <stp/>
        <stp>EM_S_STM07_IS</stp>
        <stp>4</stp>
        <stp>002670.SZ</stp>
        <stp>61</stp>
        <stp>12/31/2015</stp>
        <stp>1</stp>
        <tr r="N1140" s="2"/>
      </tp>
      <tp>
        <v>25715741.75</v>
        <stp/>
        <stp>EM_S_STM07_IS</stp>
        <stp>4</stp>
        <stp>002671.SZ</stp>
        <stp>61</stp>
        <stp>12/31/2015</stp>
        <stp>1</stp>
        <tr r="N1141" s="2"/>
      </tp>
      <tp>
        <v>332534009.32999998</v>
        <stp/>
        <stp>EM_S_STM07_IS</stp>
        <stp>4</stp>
        <stp>002672.SZ</stp>
        <stp>61</stp>
        <stp>12/31/2015</stp>
        <stp>1</stp>
        <tr r="N1142" s="2"/>
      </tp>
      <tp>
        <v>1972662987.1600001</v>
        <stp/>
        <stp>EM_S_STM07_IS</stp>
        <stp>4</stp>
        <stp>002673.SZ</stp>
        <stp>61</stp>
        <stp>12/31/2015</stp>
        <stp>1</stp>
        <tr r="N1143" s="2"/>
      </tp>
      <tp>
        <v>13299906</v>
        <stp/>
        <stp>EM_S_STM07_IS</stp>
        <stp>4</stp>
        <stp>002674.SZ</stp>
        <stp>61</stp>
        <stp>12/31/2015</stp>
        <stp>1</stp>
        <tr r="N1144" s="2"/>
      </tp>
      <tp>
        <v>89745422.019999996</v>
        <stp/>
        <stp>EM_S_STM07_IS</stp>
        <stp>4</stp>
        <stp>002675.SZ</stp>
        <stp>61</stp>
        <stp>12/31/2015</stp>
        <stp>1</stp>
        <tr r="N1145" s="2"/>
      </tp>
      <tp>
        <v>2123192.23</v>
        <stp/>
        <stp>EM_S_STM07_IS</stp>
        <stp>4</stp>
        <stp>002676.SZ</stp>
        <stp>61</stp>
        <stp>12/31/2015</stp>
        <stp>1</stp>
        <tr r="N1146" s="2"/>
      </tp>
      <tp>
        <v>155641178.71000001</v>
        <stp/>
        <stp>EM_S_STM07_IS</stp>
        <stp>4</stp>
        <stp>002677.SZ</stp>
        <stp>61</stp>
        <stp>12/31/2015</stp>
        <stp>1</stp>
        <tr r="N1147" s="2"/>
      </tp>
      <tp>
        <v>145984885.66999999</v>
        <stp/>
        <stp>EM_S_STM07_IS</stp>
        <stp>4</stp>
        <stp>002678.SZ</stp>
        <stp>61</stp>
        <stp>12/31/2015</stp>
        <stp>1</stp>
        <tr r="N1148" s="2"/>
      </tp>
      <tp>
        <v>37052656.740000002</v>
        <stp/>
        <stp>EM_S_STM07_IS</stp>
        <stp>4</stp>
        <stp>002679.SZ</stp>
        <stp>61</stp>
        <stp>12/31/2015</stp>
        <stp>1</stp>
        <tr r="N1149" s="2"/>
      </tp>
      <tp>
        <v>168386725.94</v>
        <stp/>
        <stp>EM_S_STM07_IS</stp>
        <stp>4</stp>
        <stp>002640.SZ</stp>
        <stp>61</stp>
        <stp>12/31/2015</stp>
        <stp>1</stp>
        <tr r="N1110" s="2"/>
      </tp>
      <tp>
        <v>259411877.19</v>
        <stp/>
        <stp>EM_S_STM07_IS</stp>
        <stp>4</stp>
        <stp>002641.SZ</stp>
        <stp>61</stp>
        <stp>12/31/2015</stp>
        <stp>1</stp>
        <tr r="N1111" s="2"/>
      </tp>
      <tp>
        <v>208985815.33000001</v>
        <stp/>
        <stp>EM_S_STM07_IS</stp>
        <stp>4</stp>
        <stp>002642.SZ</stp>
        <stp>61</stp>
        <stp>12/31/2015</stp>
        <stp>1</stp>
        <tr r="N1112" s="2"/>
      </tp>
      <tp>
        <v>257847487.71000001</v>
        <stp/>
        <stp>EM_S_STM07_IS</stp>
        <stp>4</stp>
        <stp>002643.SZ</stp>
        <stp>61</stp>
        <stp>12/31/2015</stp>
        <stp>1</stp>
        <tr r="N1113" s="2"/>
      </tp>
      <tp>
        <v>42947621.75</v>
        <stp/>
        <stp>EM_S_STM07_IS</stp>
        <stp>4</stp>
        <stp>002644.SZ</stp>
        <stp>61</stp>
        <stp>12/31/2015</stp>
        <stp>1</stp>
        <tr r="N1114" s="2"/>
      </tp>
      <tp>
        <v>-8745036.6699999999</v>
        <stp/>
        <stp>EM_S_STM07_IS</stp>
        <stp>4</stp>
        <stp>002645.SZ</stp>
        <stp>61</stp>
        <stp>12/31/2015</stp>
        <stp>1</stp>
        <tr r="N1115" s="2"/>
      </tp>
      <tp>
        <v>231010972.56</v>
        <stp/>
        <stp>EM_S_STM07_IS</stp>
        <stp>4</stp>
        <stp>002646.SZ</stp>
        <stp>61</stp>
        <stp>12/31/2015</stp>
        <stp>1</stp>
        <tr r="N1116" s="2"/>
      </tp>
      <tp>
        <v>8662189.3599999994</v>
        <stp/>
        <stp>EM_S_STM07_IS</stp>
        <stp>4</stp>
        <stp>002647.SZ</stp>
        <stp>61</stp>
        <stp>12/31/2015</stp>
        <stp>1</stp>
        <tr r="N1117" s="2"/>
      </tp>
      <tp>
        <v>-436011182.19</v>
        <stp/>
        <stp>EM_S_STM07_IS</stp>
        <stp>4</stp>
        <stp>002648.SZ</stp>
        <stp>61</stp>
        <stp>12/31/2015</stp>
        <stp>1</stp>
        <tr r="N1118" s="2"/>
      </tp>
      <tp>
        <v>180921355.69999999</v>
        <stp/>
        <stp>EM_S_STM07_IS</stp>
        <stp>4</stp>
        <stp>002649.SZ</stp>
        <stp>61</stp>
        <stp>12/31/2015</stp>
        <stp>1</stp>
        <tr r="N1119" s="2"/>
      </tp>
      <tp>
        <v>147321769.46000001</v>
        <stp/>
        <stp>EM_S_STM07_IS</stp>
        <stp>4</stp>
        <stp>002650.SZ</stp>
        <stp>61</stp>
        <stp>12/31/2015</stp>
        <stp>1</stp>
        <tr r="N1120" s="2"/>
      </tp>
      <tp>
        <v>144842246.5</v>
        <stp/>
        <stp>EM_S_STM07_IS</stp>
        <stp>4</stp>
        <stp>002651.SZ</stp>
        <stp>61</stp>
        <stp>12/31/2015</stp>
        <stp>1</stp>
        <tr r="N1121" s="2"/>
      </tp>
      <tp>
        <v>41208282.560000002</v>
        <stp/>
        <stp>EM_S_STM07_IS</stp>
        <stp>4</stp>
        <stp>002652.SZ</stp>
        <stp>61</stp>
        <stp>12/31/2015</stp>
        <stp>1</stp>
        <tr r="N1122" s="2"/>
      </tp>
      <tp>
        <v>372157949.35000002</v>
        <stp/>
        <stp>EM_S_STM07_IS</stp>
        <stp>4</stp>
        <stp>002653.SZ</stp>
        <stp>61</stp>
        <stp>12/31/2015</stp>
        <stp>1</stp>
        <tr r="N1123" s="2"/>
      </tp>
      <tp>
        <v>56480116.030000001</v>
        <stp/>
        <stp>EM_S_STM07_IS</stp>
        <stp>4</stp>
        <stp>002654.SZ</stp>
        <stp>61</stp>
        <stp>12/31/2015</stp>
        <stp>1</stp>
        <tr r="N1124" s="2"/>
      </tp>
      <tp>
        <v>19219662.149999999</v>
        <stp/>
        <stp>EM_S_STM07_IS</stp>
        <stp>4</stp>
        <stp>002655.SZ</stp>
        <stp>61</stp>
        <stp>12/31/2015</stp>
        <stp>1</stp>
        <tr r="N1125" s="2"/>
      </tp>
      <tp>
        <v>10217097.029999999</v>
        <stp/>
        <stp>EM_S_STM07_IS</stp>
        <stp>4</stp>
        <stp>002656.SZ</stp>
        <stp>61</stp>
        <stp>12/31/2015</stp>
        <stp>1</stp>
        <tr r="N1126" s="2"/>
      </tp>
      <tp>
        <v>160334370.22</v>
        <stp/>
        <stp>EM_S_STM07_IS</stp>
        <stp>4</stp>
        <stp>002657.SZ</stp>
        <stp>61</stp>
        <stp>12/31/2015</stp>
        <stp>1</stp>
        <tr r="N1127" s="2"/>
      </tp>
      <tp>
        <v>262927492.09999999</v>
        <stp/>
        <stp>EM_S_STM07_IS</stp>
        <stp>4</stp>
        <stp>002658.SZ</stp>
        <stp>61</stp>
        <stp>12/31/2015</stp>
        <stp>1</stp>
        <tr r="N1128" s="2"/>
      </tp>
      <tp>
        <v>2863817.68</v>
        <stp/>
        <stp>EM_S_STM07_IS</stp>
        <stp>4</stp>
        <stp>002659.SZ</stp>
        <stp>61</stp>
        <stp>12/31/2015</stp>
        <stp>1</stp>
        <tr r="N1129" s="2"/>
      </tp>
      <tp>
        <v>129654443.29000001</v>
        <stp/>
        <stp>EM_S_STM07_IS</stp>
        <stp>4</stp>
        <stp>603686.SH</stp>
        <stp>61</stp>
        <stp>12/31/2014</stp>
        <stp>1</stp>
        <tr r="L2991" s="2"/>
      </tp>
      <tp>
        <v>64682572.219999999</v>
        <stp/>
        <stp>EM_S_STM07_IS</stp>
        <stp>4</stp>
        <stp>603688.SH</stp>
        <stp>61</stp>
        <stp>12/31/2014</stp>
        <stp>1</stp>
        <tr r="L2992" s="2"/>
      </tp>
      <tp>
        <v>108025747.77</v>
        <stp/>
        <stp>EM_S_STM07_IS</stp>
        <stp>4</stp>
        <stp>603689.SH</stp>
        <stp>61</stp>
        <stp>12/31/2014</stp>
        <stp>1</stp>
        <tr r="L2993" s="2"/>
      </tp>
      <tp>
        <v>26265895.41</v>
        <stp/>
        <stp>EM_S_STM07_IS</stp>
        <stp>4</stp>
        <stp>603690.SH</stp>
        <stp>61</stp>
        <stp>12/31/2014</stp>
        <stp>1</stp>
        <tr r="L2994" s="2"/>
      </tp>
      <tp>
        <v>56568886.859999999</v>
        <stp/>
        <stp>EM_S_STM07_IS</stp>
        <stp>4</stp>
        <stp>603696.SH</stp>
        <stp>61</stp>
        <stp>12/31/2014</stp>
        <stp>1</stp>
        <tr r="L2995" s="2"/>
      </tp>
      <tp>
        <v>281584500.12</v>
        <stp/>
        <stp>EM_S_STM07_IS</stp>
        <stp>4</stp>
        <stp>603698.SH</stp>
        <stp>61</stp>
        <stp>12/31/2014</stp>
        <stp>1</stp>
        <tr r="L2996" s="2"/>
      </tp>
      <tp>
        <v>563959403.80999994</v>
        <stp/>
        <stp>EM_S_STM07_IS</stp>
        <stp>4</stp>
        <stp>603699.SH</stp>
        <stp>61</stp>
        <stp>12/31/2014</stp>
        <stp>1</stp>
        <tr r="L2997" s="2"/>
      </tp>
      <tp>
        <v>53414398.759999998</v>
        <stp/>
        <stp>EM_S_STM07_IS</stp>
        <stp>4</stp>
        <stp>603660.SH</stp>
        <stp>61</stp>
        <stp>12/31/2014</stp>
        <stp>1</stp>
        <tr r="L2986" s="2"/>
      </tp>
      <tp>
        <v>30341286.18</v>
        <stp/>
        <stp>EM_S_STM07_IS</stp>
        <stp>4</stp>
        <stp>603663.SH</stp>
        <stp>61</stp>
        <stp>12/31/2014</stp>
        <stp>1</stp>
        <tr r="L2987" s="2"/>
      </tp>
      <tp>
        <v>86354583.549999997</v>
        <stp/>
        <stp>EM_S_STM07_IS</stp>
        <stp>4</stp>
        <stp>603667.SH</stp>
        <stp>61</stp>
        <stp>12/31/2014</stp>
        <stp>1</stp>
        <tr r="L2988" s="2"/>
      </tp>
      <tp>
        <v>149858216.94</v>
        <stp/>
        <stp>EM_S_STM07_IS</stp>
        <stp>4</stp>
        <stp>603669.SH</stp>
        <stp>61</stp>
        <stp>12/31/2014</stp>
        <stp>1</stp>
        <tr r="L2989" s="2"/>
      </tp>
      <tp>
        <v>137141205.72</v>
        <stp/>
        <stp>EM_S_STM07_IS</stp>
        <stp>4</stp>
        <stp>603678.SH</stp>
        <stp>61</stp>
        <stp>12/31/2014</stp>
        <stp>1</stp>
        <tr r="L2990" s="2"/>
      </tp>
      <tp>
        <v>208221070.66999999</v>
        <stp/>
        <stp>EM_S_STM07_IS</stp>
        <stp>4</stp>
        <stp>603658.SH</stp>
        <stp>61</stp>
        <stp>12/31/2014</stp>
        <stp>1</stp>
        <tr r="L2985" s="2"/>
      </tp>
      <tp>
        <v>44454816.950000003</v>
        <stp/>
        <stp>EM_S_STM07_IS</stp>
        <stp>4</stp>
        <stp>603628.SH</stp>
        <stp>61</stp>
        <stp>12/31/2014</stp>
        <stp>1</stp>
        <tr r="L2981" s="2"/>
      </tp>
      <tp>
        <v>49666583.659999996</v>
        <stp/>
        <stp>EM_S_STM07_IS</stp>
        <stp>4</stp>
        <stp>603633.SH</stp>
        <stp>61</stp>
        <stp>12/31/2014</stp>
        <stp>1</stp>
        <tr r="L2982" s="2"/>
      </tp>
      <tp>
        <v>86886642.290000007</v>
        <stp/>
        <stp>EM_S_STM07_IS</stp>
        <stp>4</stp>
        <stp>603636.SH</stp>
        <stp>61</stp>
        <stp>12/31/2014</stp>
        <stp>1</stp>
        <tr r="L2983" s="2"/>
      </tp>
      <tp>
        <v>132530773.19</v>
        <stp/>
        <stp>EM_S_STM07_IS</stp>
        <stp>4</stp>
        <stp>603639.SH</stp>
        <stp>61</stp>
        <stp>12/31/2014</stp>
        <stp>1</stp>
        <tr r="L2984" s="2"/>
      </tp>
      <tp>
        <v>54345461.149999999</v>
        <stp/>
        <stp>EM_S_STM07_IS</stp>
        <stp>4</stp>
        <stp>603600.SH</stp>
        <stp>61</stp>
        <stp>12/31/2014</stp>
        <stp>1</stp>
        <tr r="L2973" s="2"/>
      </tp>
      <tp>
        <v>36569954.530000001</v>
        <stp/>
        <stp>EM_S_STM07_IS</stp>
        <stp>4</stp>
        <stp>603601.SH</stp>
        <stp>61</stp>
        <stp>12/31/2014</stp>
        <stp>1</stp>
        <tr r="L2974" s="2"/>
      </tp>
      <tp>
        <v>65015725.100000001</v>
        <stp/>
        <stp>EM_S_STM07_IS</stp>
        <stp>4</stp>
        <stp>603606.SH</stp>
        <stp>61</stp>
        <stp>12/31/2014</stp>
        <stp>1</stp>
        <tr r="L2975" s="2"/>
      </tp>
      <tp>
        <v>120112313</v>
        <stp/>
        <stp>EM_S_STM07_IS</stp>
        <stp>4</stp>
        <stp>603608.SH</stp>
        <stp>61</stp>
        <stp>12/31/2014</stp>
        <stp>1</stp>
        <tr r="L2976" s="2"/>
      </tp>
      <tp>
        <v>248728245.11000001</v>
        <stp/>
        <stp>EM_S_STM07_IS</stp>
        <stp>4</stp>
        <stp>603609.SH</stp>
        <stp>61</stp>
        <stp>12/31/2014</stp>
        <stp>1</stp>
        <tr r="L2977" s="2"/>
      </tp>
      <tp>
        <v>82340141.859999999</v>
        <stp/>
        <stp>EM_S_STM07_IS</stp>
        <stp>4</stp>
        <stp>603611.SH</stp>
        <stp>61</stp>
        <stp>12/31/2014</stp>
        <stp>1</stp>
        <tr r="L2978" s="2"/>
      </tp>
      <tp>
        <v>80108140.900000006</v>
        <stp/>
        <stp>EM_S_STM07_IS</stp>
        <stp>4</stp>
        <stp>603616.SH</stp>
        <stp>61</stp>
        <stp>12/31/2014</stp>
        <stp>1</stp>
        <tr r="L2979" s="2"/>
      </tp>
      <tp>
        <v>117023125.41</v>
        <stp/>
        <stp>EM_S_STM07_IS</stp>
        <stp>4</stp>
        <stp>603618.SH</stp>
        <stp>61</stp>
        <stp>12/31/2014</stp>
        <stp>1</stp>
        <tr r="L2980" s="2"/>
      </tp>
      <tp>
        <v>157782607.18000001</v>
        <stp/>
        <stp>EM_S_STM07_IS</stp>
        <stp>4</stp>
        <stp>603986.SH</stp>
        <stp>61</stp>
        <stp>12/31/2015</stp>
        <stp>1</stp>
        <tr r="N3058" s="2"/>
      </tp>
      <tp>
        <v>94549522.450000003</v>
        <stp/>
        <stp>EM_S_STM07_IS</stp>
        <stp>4</stp>
        <stp>603987.SH</stp>
        <stp>61</stp>
        <stp>12/31/2015</stp>
        <stp>1</stp>
        <tr r="N3059" s="2"/>
      </tp>
      <tp>
        <v>42770470.899999999</v>
        <stp/>
        <stp>EM_S_STM07_IS</stp>
        <stp>4</stp>
        <stp>603988.SH</stp>
        <stp>61</stp>
        <stp>12/31/2015</stp>
        <stp>1</stp>
        <tr r="N3060" s="2"/>
      </tp>
      <tp>
        <v>225802284.13999999</v>
        <stp/>
        <stp>EM_S_STM07_IS</stp>
        <stp>4</stp>
        <stp>603989.SH</stp>
        <stp>61</stp>
        <stp>12/31/2015</stp>
        <stp>1</stp>
        <tr r="N3061" s="2"/>
      </tp>
      <tp>
        <v>38955976.640000001</v>
        <stp/>
        <stp>EM_S_STM07_IS</stp>
        <stp>4</stp>
        <stp>603990.SH</stp>
        <stp>61</stp>
        <stp>12/31/2015</stp>
        <stp>1</stp>
        <tr r="N3062" s="2"/>
      </tp>
      <tp>
        <v>761160070.17999995</v>
        <stp/>
        <stp>EM_S_STM07_IS</stp>
        <stp>4</stp>
        <stp>603993.SH</stp>
        <stp>61</stp>
        <stp>12/31/2015</stp>
        <stp>1</stp>
        <tr r="N3063" s="2"/>
      </tp>
      <tp>
        <v>107929918.02</v>
        <stp/>
        <stp>EM_S_STM07_IS</stp>
        <stp>4</stp>
        <stp>603996.SH</stp>
        <stp>61</stp>
        <stp>12/31/2015</stp>
        <stp>1</stp>
        <tr r="N3064" s="2"/>
      </tp>
      <tp>
        <v>176364572.13</v>
        <stp/>
        <stp>EM_S_STM07_IS</stp>
        <stp>4</stp>
        <stp>603997.SH</stp>
        <stp>61</stp>
        <stp>12/31/2015</stp>
        <stp>1</stp>
        <tr r="N3065" s="2"/>
      </tp>
      <tp>
        <v>90676324.030000001</v>
        <stp/>
        <stp>EM_S_STM07_IS</stp>
        <stp>4</stp>
        <stp>603998.SH</stp>
        <stp>61</stp>
        <stp>12/31/2015</stp>
        <stp>1</stp>
        <tr r="N3066" s="2"/>
      </tp>
      <tp>
        <v>101560206.77</v>
        <stp/>
        <stp>EM_S_STM07_IS</stp>
        <stp>4</stp>
        <stp>603999.SH</stp>
        <stp>61</stp>
        <stp>12/31/2015</stp>
        <stp>1</stp>
        <tr r="N3067" s="2"/>
      </tp>
      <tp>
        <v>103892892.33</v>
        <stp/>
        <stp>EM_S_STM07_IS</stp>
        <stp>4</stp>
        <stp>603968.SH</stp>
        <stp>61</stp>
        <stp>12/31/2015</stp>
        <stp>1</stp>
        <tr r="N3054" s="2"/>
      </tp>
      <tp>
        <v>128458355.79000001</v>
        <stp/>
        <stp>EM_S_STM07_IS</stp>
        <stp>4</stp>
        <stp>603969.SH</stp>
        <stp>61</stp>
        <stp>12/31/2015</stp>
        <stp>1</stp>
        <tr r="N3055" s="2"/>
      </tp>
      <tp>
        <v>97015267.989999995</v>
        <stp/>
        <stp>EM_S_STM07_IS</stp>
        <stp>4</stp>
        <stp>603977.SH</stp>
        <stp>61</stp>
        <stp>12/31/2015</stp>
        <stp>1</stp>
        <tr r="N3056" s="2"/>
      </tp>
      <tp>
        <v>204955153.5</v>
        <stp/>
        <stp>EM_S_STM07_IS</stp>
        <stp>4</stp>
        <stp>603979.SH</stp>
        <stp>61</stp>
        <stp>12/31/2015</stp>
        <stp>1</stp>
        <tr r="N3057" s="2"/>
      </tp>
      <tp>
        <v>119120843.56999999</v>
        <stp/>
        <stp>EM_S_STM07_IS</stp>
        <stp>4</stp>
        <stp>603958.SH</stp>
        <stp>61</stp>
        <stp>12/31/2015</stp>
        <stp>1</stp>
        <tr r="N3052" s="2"/>
      </tp>
      <tp>
        <v>74874464.590000004</v>
        <stp/>
        <stp>EM_S_STM07_IS</stp>
        <stp>4</stp>
        <stp>603959.SH</stp>
        <stp>61</stp>
        <stp>12/31/2015</stp>
        <stp>1</stp>
        <tr r="N3053" s="2"/>
      </tp>
      <tp>
        <v>108839973.91</v>
        <stp/>
        <stp>EM_S_STM07_IS</stp>
        <stp>4</stp>
        <stp>603928.SH</stp>
        <stp>61</stp>
        <stp>12/31/2015</stp>
        <stp>1</stp>
        <tr r="N3048" s="2"/>
      </tp>
      <tp>
        <v>79476590.980000004</v>
        <stp/>
        <stp>EM_S_STM07_IS</stp>
        <stp>4</stp>
        <stp>603929.SH</stp>
        <stp>61</stp>
        <stp>12/31/2015</stp>
        <stp>1</stp>
        <tr r="N3049" s="2"/>
      </tp>
      <tp>
        <v>60958524.909999996</v>
        <stp/>
        <stp>EM_S_STM07_IS</stp>
        <stp>4</stp>
        <stp>603936.SH</stp>
        <stp>61</stp>
        <stp>12/31/2015</stp>
        <stp>1</stp>
        <tr r="N3050" s="2"/>
      </tp>
      <tp>
        <v>175935962.99000001</v>
        <stp/>
        <stp>EM_S_STM07_IS</stp>
        <stp>4</stp>
        <stp>603939.SH</stp>
        <stp>61</stp>
        <stp>12/31/2015</stp>
        <stp>1</stp>
        <tr r="N3051" s="2"/>
      </tp>
      <tp>
        <v>181018697.66</v>
        <stp/>
        <stp>EM_S_STM07_IS</stp>
        <stp>4</stp>
        <stp>603900.SH</stp>
        <stp>61</stp>
        <stp>12/31/2015</stp>
        <stp>1</stp>
        <tr r="N3043" s="2"/>
      </tp>
      <tp>
        <v>76202240.540000007</v>
        <stp/>
        <stp>EM_S_STM07_IS</stp>
        <stp>4</stp>
        <stp>603901.SH</stp>
        <stp>61</stp>
        <stp>12/31/2015</stp>
        <stp>1</stp>
        <tr r="N3044" s="2"/>
      </tp>
      <tp>
        <v>53002421.009999998</v>
        <stp/>
        <stp>EM_S_STM07_IS</stp>
        <stp>4</stp>
        <stp>603909.SH</stp>
        <stp>61</stp>
        <stp>12/31/2015</stp>
        <stp>1</stp>
        <tr r="N3045" s="2"/>
      </tp>
      <tp>
        <v>36769363.990000002</v>
        <stp/>
        <stp>EM_S_STM07_IS</stp>
        <stp>4</stp>
        <stp>603918.SH</stp>
        <stp>61</stp>
        <stp>12/31/2015</stp>
        <stp>1</stp>
        <tr r="N3046" s="2"/>
      </tp>
      <tp>
        <v>165805813.63999999</v>
        <stp/>
        <stp>EM_S_STM07_IS</stp>
        <stp>4</stp>
        <stp>603919.SH</stp>
        <stp>61</stp>
        <stp>12/31/2015</stp>
        <stp>1</stp>
        <tr r="N3047" s="2"/>
      </tp>
      <tp>
        <v>86504587</v>
        <stp/>
        <stp>EM_S_STM07_IS</stp>
        <stp>4</stp>
        <stp>002820.SZ</stp>
        <stp>61</stp>
        <stp>12/31/2014</stp>
        <stp>1</stp>
        <tr r="L1279" s="2"/>
      </tp>
      <tp>
        <v>101791578.34999999</v>
        <stp/>
        <stp>EM_S_STM07_IS</stp>
        <stp>4</stp>
        <stp>002821.SZ</stp>
        <stp>61</stp>
        <stp>12/31/2014</stp>
        <stp>1</stp>
        <tr r="L1280" s="2"/>
      </tp>
      <tp>
        <v>127260605.04000001</v>
        <stp/>
        <stp>EM_S_STM07_IS</stp>
        <stp>4</stp>
        <stp>002822.SZ</stp>
        <stp>61</stp>
        <stp>12/31/2014</stp>
        <stp>1</stp>
        <tr r="L1281" s="2"/>
      </tp>
      <tp>
        <v>75958503.489999995</v>
        <stp/>
        <stp>EM_S_STM07_IS</stp>
        <stp>4</stp>
        <stp>002823.SZ</stp>
        <stp>61</stp>
        <stp>12/31/2014</stp>
        <stp>1</stp>
        <tr r="L1282" s="2"/>
      </tp>
      <tp>
        <v>42991622.969999999</v>
        <stp/>
        <stp>EM_S_STM07_IS</stp>
        <stp>4</stp>
        <stp>002824.SZ</stp>
        <stp>61</stp>
        <stp>12/31/2014</stp>
        <stp>1</stp>
        <tr r="L1283" s="2"/>
      </tp>
      <tp>
        <v>57590769.140000001</v>
        <stp/>
        <stp>EM_S_STM07_IS</stp>
        <stp>4</stp>
        <stp>002825.SZ</stp>
        <stp>61</stp>
        <stp>12/31/2014</stp>
        <stp>1</stp>
        <tr r="L1284" s="2"/>
      </tp>
      <tp>
        <v>32372671.66</v>
        <stp/>
        <stp>EM_S_STM07_IS</stp>
        <stp>4</stp>
        <stp>002826.SZ</stp>
        <stp>61</stp>
        <stp>12/31/2014</stp>
        <stp>1</stp>
        <tr r="L1285" s="2"/>
      </tp>
      <tp>
        <v>64286417.119999997</v>
        <stp/>
        <stp>EM_S_STM07_IS</stp>
        <stp>4</stp>
        <stp>002827.SZ</stp>
        <stp>61</stp>
        <stp>12/31/2014</stp>
        <stp>1</stp>
        <tr r="L1286" s="2"/>
      </tp>
      <tp>
        <v>69003593.5</v>
        <stp/>
        <stp>EM_S_STM07_IS</stp>
        <stp>4</stp>
        <stp>002828.SZ</stp>
        <stp>61</stp>
        <stp>12/31/2014</stp>
        <stp>1</stp>
        <tr r="L1287" s="2"/>
      </tp>
      <tp>
        <v>80226523.930000007</v>
        <stp/>
        <stp>EM_S_STM07_IS</stp>
        <stp>4</stp>
        <stp>002829.SZ</stp>
        <stp>61</stp>
        <stp>12/31/2014</stp>
        <stp>1</stp>
        <tr r="L1288" s="2"/>
      </tp>
      <tp>
        <v>50170177.219999999</v>
        <stp/>
        <stp>EM_S_STM07_IS</stp>
        <stp>4</stp>
        <stp>002830.SZ</stp>
        <stp>61</stp>
        <stp>12/31/2014</stp>
        <stp>1</stp>
        <tr r="L1289" s="2"/>
      </tp>
      <tp>
        <v>562032411.07000005</v>
        <stp/>
        <stp>EM_S_STM07_IS</stp>
        <stp>4</stp>
        <stp>002831.SZ</stp>
        <stp>61</stp>
        <stp>12/31/2014</stp>
        <stp>1</stp>
        <tr r="L1290" s="2"/>
      </tp>
      <tp>
        <v>107504629.69</v>
        <stp/>
        <stp>EM_S_STM07_IS</stp>
        <stp>4</stp>
        <stp>002832.SZ</stp>
        <stp>61</stp>
        <stp>12/31/2014</stp>
        <stp>1</stp>
        <tr r="L1291" s="2"/>
      </tp>
      <tp>
        <v>108283044.3</v>
        <stp/>
        <stp>EM_S_STM07_IS</stp>
        <stp>4</stp>
        <stp>002833.SZ</stp>
        <stp>61</stp>
        <stp>12/31/2014</stp>
        <stp>1</stp>
        <tr r="L1292" s="2"/>
      </tp>
      <tp>
        <v>41085308.659999996</v>
        <stp/>
        <stp>EM_S_STM07_IS</stp>
        <stp>4</stp>
        <stp>002835.SZ</stp>
        <stp>61</stp>
        <stp>12/31/2014</stp>
        <stp>1</stp>
        <tr r="L1293" s="2"/>
      </tp>
      <tp>
        <v>51889475.549999997</v>
        <stp/>
        <stp>EM_S_STM07_IS</stp>
        <stp>4</stp>
        <stp>002836.SZ</stp>
        <stp>61</stp>
        <stp>12/31/2014</stp>
        <stp>1</stp>
        <tr r="L1294" s="2"/>
      </tp>
      <tp>
        <v>42530592.619999997</v>
        <stp/>
        <stp>EM_S_STM07_IS</stp>
        <stp>4</stp>
        <stp>002837.SZ</stp>
        <stp>61</stp>
        <stp>12/31/2014</stp>
        <stp>1</stp>
        <tr r="L1295" s="2"/>
      </tp>
      <tp>
        <v>47183853.909999996</v>
        <stp/>
        <stp>EM_S_STM07_IS</stp>
        <stp>4</stp>
        <stp>002838.SZ</stp>
        <stp>61</stp>
        <stp>12/31/2014</stp>
        <stp>1</stp>
        <tr r="L1296" s="2"/>
      </tp>
      <tp>
        <v>32384332.149999999</v>
        <stp/>
        <stp>EM_S_STM07_IS</stp>
        <stp>4</stp>
        <stp>002800.SZ</stp>
        <stp>61</stp>
        <stp>12/31/2014</stp>
        <stp>1</stp>
        <tr r="L1261" s="2"/>
      </tp>
      <tp>
        <v>70878364.329999998</v>
        <stp/>
        <stp>EM_S_STM07_IS</stp>
        <stp>4</stp>
        <stp>002801.SZ</stp>
        <stp>61</stp>
        <stp>12/31/2014</stp>
        <stp>1</stp>
        <tr r="L1262" s="2"/>
      </tp>
      <tp>
        <v>30885858.170000002</v>
        <stp/>
        <stp>EM_S_STM07_IS</stp>
        <stp>4</stp>
        <stp>002802.SZ</stp>
        <stp>61</stp>
        <stp>12/31/2014</stp>
        <stp>1</stp>
        <tr r="L1263" s="2"/>
      </tp>
      <tp>
        <v>19083933.16</v>
        <stp/>
        <stp>EM_S_STM07_IS</stp>
        <stp>4</stp>
        <stp>002803.SZ</stp>
        <stp>61</stp>
        <stp>12/31/2014</stp>
        <stp>1</stp>
        <tr r="L1264" s="2"/>
      </tp>
      <tp>
        <v>34205071.43</v>
        <stp/>
        <stp>EM_S_STM07_IS</stp>
        <stp>4</stp>
        <stp>002805.SZ</stp>
        <stp>61</stp>
        <stp>12/31/2014</stp>
        <stp>1</stp>
        <tr r="L1265" s="2"/>
      </tp>
      <tp>
        <v>16200227.1</v>
        <stp/>
        <stp>EM_S_STM07_IS</stp>
        <stp>4</stp>
        <stp>002806.SZ</stp>
        <stp>61</stp>
        <stp>12/31/2014</stp>
        <stp>1</stp>
        <tr r="L1266" s="2"/>
      </tp>
      <tp>
        <v>817924000</v>
        <stp/>
        <stp>EM_S_STM07_IS</stp>
        <stp>4</stp>
        <stp>002807.SZ</stp>
        <stp>61</stp>
        <stp>12/31/2014</stp>
        <stp>1</stp>
        <tr r="L1267" s="2"/>
      </tp>
      <tp>
        <v>42052560.399999999</v>
        <stp/>
        <stp>EM_S_STM07_IS</stp>
        <stp>4</stp>
        <stp>002808.SZ</stp>
        <stp>61</stp>
        <stp>12/31/2014</stp>
        <stp>1</stp>
        <tr r="L1268" s="2"/>
      </tp>
      <tp>
        <v>80742291.760000005</v>
        <stp/>
        <stp>EM_S_STM07_IS</stp>
        <stp>4</stp>
        <stp>002809.SZ</stp>
        <stp>61</stp>
        <stp>12/31/2014</stp>
        <stp>1</stp>
        <tr r="L1269" s="2"/>
      </tp>
      <tp>
        <v>54988650.5</v>
        <stp/>
        <stp>EM_S_STM07_IS</stp>
        <stp>4</stp>
        <stp>002810.SZ</stp>
        <stp>61</stp>
        <stp>12/31/2014</stp>
        <stp>1</stp>
        <tr r="L1270" s="2"/>
      </tp>
      <tp>
        <v>112132475.81999999</v>
        <stp/>
        <stp>EM_S_STM07_IS</stp>
        <stp>4</stp>
        <stp>002811.SZ</stp>
        <stp>61</stp>
        <stp>12/31/2014</stp>
        <stp>1</stp>
        <tr r="L1271" s="2"/>
      </tp>
      <tp>
        <v>127809358.65000001</v>
        <stp/>
        <stp>EM_S_STM07_IS</stp>
        <stp>4</stp>
        <stp>002812.SZ</stp>
        <stp>61</stp>
        <stp>12/31/2014</stp>
        <stp>1</stp>
        <tr r="L1272" s="2"/>
      </tp>
      <tp>
        <v>88647233.370000005</v>
        <stp/>
        <stp>EM_S_STM07_IS</stp>
        <stp>4</stp>
        <stp>002813.SZ</stp>
        <stp>61</stp>
        <stp>12/31/2014</stp>
        <stp>1</stp>
        <tr r="L1273" s="2"/>
      </tp>
      <tp>
        <v>273538913.11000001</v>
        <stp/>
        <stp>EM_S_STM07_IS</stp>
        <stp>4</stp>
        <stp>002815.SZ</stp>
        <stp>61</stp>
        <stp>12/31/2014</stp>
        <stp>1</stp>
        <tr r="L1274" s="2"/>
      </tp>
      <tp>
        <v>38787864.130000003</v>
        <stp/>
        <stp>EM_S_STM07_IS</stp>
        <stp>4</stp>
        <stp>002816.SZ</stp>
        <stp>61</stp>
        <stp>12/31/2014</stp>
        <stp>1</stp>
        <tr r="L1275" s="2"/>
      </tp>
      <tp>
        <v>51761105.659999996</v>
        <stp/>
        <stp>EM_S_STM07_IS</stp>
        <stp>4</stp>
        <stp>002817.SZ</stp>
        <stp>61</stp>
        <stp>12/31/2014</stp>
        <stp>1</stp>
        <tr r="L1276" s="2"/>
      </tp>
      <tp>
        <v>330588933.76999998</v>
        <stp/>
        <stp>EM_S_STM07_IS</stp>
        <stp>4</stp>
        <stp>002818.SZ</stp>
        <stp>61</stp>
        <stp>12/31/2014</stp>
        <stp>1</stp>
        <tr r="L1277" s="2"/>
      </tp>
      <tp>
        <v>14271430.15</v>
        <stp/>
        <stp>EM_S_STM07_IS</stp>
        <stp>4</stp>
        <stp>002819.SZ</stp>
        <stp>61</stp>
        <stp>12/31/2014</stp>
        <stp>1</stp>
        <tr r="L1278" s="2"/>
      </tp>
      <tp>
        <v>81687076.680000007</v>
        <stp/>
        <stp>EM_S_STM07_IS</stp>
        <stp>4</stp>
        <stp>002840.SZ</stp>
        <stp>61</stp>
        <stp>12/31/2014</stp>
        <stp>1</stp>
        <tr r="L1297" s="2"/>
      </tp>
      <tp>
        <v>240501810</v>
        <stp/>
        <stp>EM_S_STM07_IS</stp>
        <stp>4</stp>
        <stp>603883.SH</stp>
        <stp>61</stp>
        <stp>12/31/2015</stp>
        <stp>1</stp>
        <tr r="N3035" s="2"/>
      </tp>
      <tp>
        <v>1047287568.99</v>
        <stp/>
        <stp>EM_S_STM07_IS</stp>
        <stp>4</stp>
        <stp>603885.SH</stp>
        <stp>61</stp>
        <stp>12/31/2015</stp>
        <stp>1</stp>
        <tr r="N3036" s="2"/>
      </tp>
      <tp>
        <v>114439430.90000001</v>
        <stp/>
        <stp>EM_S_STM07_IS</stp>
        <stp>4</stp>
        <stp>603886.SH</stp>
        <stp>61</stp>
        <stp>12/31/2015</stp>
        <stp>1</stp>
        <tr r="N3037" s="2"/>
      </tp>
      <tp>
        <v>55960900.299999997</v>
        <stp/>
        <stp>EM_S_STM07_IS</stp>
        <stp>4</stp>
        <stp>603887.SH</stp>
        <stp>61</stp>
        <stp>12/31/2015</stp>
        <stp>1</stp>
        <tr r="N3038" s="2"/>
      </tp>
      <tp>
        <v>262338152.53999999</v>
        <stp/>
        <stp>EM_S_STM07_IS</stp>
        <stp>4</stp>
        <stp>603888.SH</stp>
        <stp>61</stp>
        <stp>12/31/2015</stp>
        <stp>1</stp>
        <tr r="N3039" s="2"/>
      </tp>
      <tp>
        <v>132103590.45</v>
        <stp/>
        <stp>EM_S_STM07_IS</stp>
        <stp>4</stp>
        <stp>603889.SH</stp>
        <stp>61</stp>
        <stp>12/31/2015</stp>
        <stp>1</stp>
        <tr r="N3040" s="2"/>
      </tp>
      <tp>
        <v>162439675.09999999</v>
        <stp/>
        <stp>EM_S_STM07_IS</stp>
        <stp>4</stp>
        <stp>603898.SH</stp>
        <stp>61</stp>
        <stp>12/31/2015</stp>
        <stp>1</stp>
        <tr r="N3041" s="2"/>
      </tp>
      <tp>
        <v>422646726.85000002</v>
        <stp/>
        <stp>EM_S_STM07_IS</stp>
        <stp>4</stp>
        <stp>603899.SH</stp>
        <stp>61</stp>
        <stp>12/31/2015</stp>
        <stp>1</stp>
        <tr r="N3042" s="2"/>
      </tp>
      <tp>
        <v>172162141.44999999</v>
        <stp/>
        <stp>EM_S_STM07_IS</stp>
        <stp>4</stp>
        <stp>603861.SH</stp>
        <stp>61</stp>
        <stp>12/31/2015</stp>
        <stp>1</stp>
        <tr r="N3029" s="2"/>
      </tp>
      <tp>
        <v>346955066.27999997</v>
        <stp/>
        <stp>EM_S_STM07_IS</stp>
        <stp>4</stp>
        <stp>603866.SH</stp>
        <stp>61</stp>
        <stp>12/31/2015</stp>
        <stp>1</stp>
        <tr r="N3030" s="2"/>
      </tp>
      <tp>
        <v>501711378.49000001</v>
        <stp/>
        <stp>EM_S_STM07_IS</stp>
        <stp>4</stp>
        <stp>603868.SH</stp>
        <stp>61</stp>
        <stp>12/31/2015</stp>
        <stp>1</stp>
        <tr r="N3031" s="2"/>
      </tp>
      <tp>
        <v>71356202.909999996</v>
        <stp/>
        <stp>EM_S_STM07_IS</stp>
        <stp>4</stp>
        <stp>603869.SH</stp>
        <stp>61</stp>
        <stp>12/31/2015</stp>
        <stp>1</stp>
        <tr r="N3032" s="2"/>
      </tp>
      <tp>
        <v>535903513.20999998</v>
        <stp/>
        <stp>EM_S_STM07_IS</stp>
        <stp>4</stp>
        <stp>603877.SH</stp>
        <stp>61</stp>
        <stp>12/31/2015</stp>
        <stp>1</stp>
        <tr r="N3033" s="2"/>
      </tp>
      <tp>
        <v>135802971.22999999</v>
        <stp/>
        <stp>EM_S_STM07_IS</stp>
        <stp>4</stp>
        <stp>603878.SH</stp>
        <stp>61</stp>
        <stp>12/31/2015</stp>
        <stp>1</stp>
        <tr r="N3034" s="2"/>
      </tp>
      <tp>
        <v>88392139.049999997</v>
        <stp/>
        <stp>EM_S_STM07_IS</stp>
        <stp>4</stp>
        <stp>603843.SH</stp>
        <stp>61</stp>
        <stp>12/31/2015</stp>
        <stp>1</stp>
        <tr r="N3026" s="2"/>
      </tp>
      <tp>
        <v>3536764364.8200002</v>
        <stp/>
        <stp>EM_S_STM07_IS</stp>
        <stp>4</stp>
        <stp>603858.SH</stp>
        <stp>61</stp>
        <stp>12/31/2015</stp>
        <stp>1</stp>
        <tr r="N3027" s="2"/>
      </tp>
      <tp>
        <v>38702783.729999997</v>
        <stp/>
        <stp>EM_S_STM07_IS</stp>
        <stp>4</stp>
        <stp>603859.SH</stp>
        <stp>61</stp>
        <stp>12/31/2015</stp>
        <stp>1</stp>
        <tr r="N3028" s="2"/>
      </tp>
      <tp>
        <v>38855220.560000002</v>
        <stp/>
        <stp>EM_S_STM07_IS</stp>
        <stp>4</stp>
        <stp>603822.SH</stp>
        <stp>61</stp>
        <stp>12/31/2015</stp>
        <stp>1</stp>
        <tr r="N3022" s="2"/>
      </tp>
      <tp>
        <v>129782570.47</v>
        <stp/>
        <stp>EM_S_STM07_IS</stp>
        <stp>4</stp>
        <stp>603823.SH</stp>
        <stp>61</stp>
        <stp>12/31/2015</stp>
        <stp>1</stp>
        <tr r="N3023" s="2"/>
      </tp>
      <tp>
        <v>55147714.140000001</v>
        <stp/>
        <stp>EM_S_STM07_IS</stp>
        <stp>4</stp>
        <stp>603828.SH</stp>
        <stp>61</stp>
        <stp>12/31/2015</stp>
        <stp>1</stp>
        <tr r="N3024" s="2"/>
      </tp>
      <tp>
        <v>54691792.170000002</v>
        <stp/>
        <stp>EM_S_STM07_IS</stp>
        <stp>4</stp>
        <stp>603838.SH</stp>
        <stp>61</stp>
        <stp>12/31/2015</stp>
        <stp>1</stp>
        <tr r="N3025" s="2"/>
      </tp>
      <tp>
        <v>27608580.760000002</v>
        <stp/>
        <stp>EM_S_STM07_IS</stp>
        <stp>4</stp>
        <stp>603800.SH</stp>
        <stp>61</stp>
        <stp>12/31/2015</stp>
        <stp>1</stp>
        <tr r="N3016" s="2"/>
      </tp>
      <tp>
        <v>647294574.95000005</v>
        <stp/>
        <stp>EM_S_STM07_IS</stp>
        <stp>4</stp>
        <stp>603806.SH</stp>
        <stp>61</stp>
        <stp>12/31/2015</stp>
        <stp>1</stp>
        <tr r="N3017" s="2"/>
      </tp>
      <tp>
        <v>159843645.56999999</v>
        <stp/>
        <stp>EM_S_STM07_IS</stp>
        <stp>4</stp>
        <stp>603808.SH</stp>
        <stp>61</stp>
        <stp>12/31/2015</stp>
        <stp>1</stp>
        <tr r="N3018" s="2"/>
      </tp>
      <tp>
        <v>498311897</v>
        <stp/>
        <stp>EM_S_STM07_IS</stp>
        <stp>4</stp>
        <stp>603816.SH</stp>
        <stp>61</stp>
        <stp>12/31/2015</stp>
        <stp>1</stp>
        <tr r="N3019" s="2"/>
      </tp>
      <tp>
        <v>116940341.70999999</v>
        <stp/>
        <stp>EM_S_STM07_IS</stp>
        <stp>4</stp>
        <stp>603818.SH</stp>
        <stp>61</stp>
        <stp>12/31/2015</stp>
        <stp>1</stp>
        <tr r="N3020" s="2"/>
      </tp>
      <tp>
        <v>45798730.210000001</v>
        <stp/>
        <stp>EM_S_STM07_IS</stp>
        <stp>4</stp>
        <stp>603819.SH</stp>
        <stp>61</stp>
        <stp>12/31/2015</stp>
        <stp>1</stp>
        <tr r="N3021" s="2"/>
      </tp>
      <tp>
        <v>202277597.55000001</v>
        <stp/>
        <stp>EM_S_STM07_IS</stp>
        <stp>4</stp>
        <stp>002180.SZ</stp>
        <stp>61</stp>
        <stp>12/31/2014</stp>
        <stp>1</stp>
        <tr r="L652" s="2"/>
      </tp>
      <tp>
        <v>229642446.44</v>
        <stp/>
        <stp>EM_S_STM07_IS</stp>
        <stp>4</stp>
        <stp>002181.SZ</stp>
        <stp>61</stp>
        <stp>12/31/2014</stp>
        <stp>1</stp>
        <tr r="L653" s="2"/>
      </tp>
      <tp>
        <v>27637784.190000001</v>
        <stp/>
        <stp>EM_S_STM07_IS</stp>
        <stp>4</stp>
        <stp>002182.SZ</stp>
        <stp>61</stp>
        <stp>12/31/2014</stp>
        <stp>1</stp>
        <tr r="L654" s="2"/>
      </tp>
      <tp>
        <v>312275251</v>
        <stp/>
        <stp>EM_S_STM07_IS</stp>
        <stp>4</stp>
        <stp>002183.SZ</stp>
        <stp>61</stp>
        <stp>12/31/2014</stp>
        <stp>1</stp>
        <tr r="L655" s="2"/>
      </tp>
      <tp>
        <v>55437924.259999998</v>
        <stp/>
        <stp>EM_S_STM07_IS</stp>
        <stp>4</stp>
        <stp>002184.SZ</stp>
        <stp>61</stp>
        <stp>12/31/2014</stp>
        <stp>1</stp>
        <tr r="L656" s="2"/>
      </tp>
      <tp>
        <v>298183078.68000001</v>
        <stp/>
        <stp>EM_S_STM07_IS</stp>
        <stp>4</stp>
        <stp>002185.SZ</stp>
        <stp>61</stp>
        <stp>12/31/2014</stp>
        <stp>1</stp>
        <tr r="L657" s="2"/>
      </tp>
      <tp>
        <v>125512222.03</v>
        <stp/>
        <stp>EM_S_STM07_IS</stp>
        <stp>4</stp>
        <stp>002186.SZ</stp>
        <stp>61</stp>
        <stp>12/31/2014</stp>
        <stp>1</stp>
        <tr r="L658" s="2"/>
      </tp>
      <tp>
        <v>238236952.08000001</v>
        <stp/>
        <stp>EM_S_STM07_IS</stp>
        <stp>4</stp>
        <stp>002187.SZ</stp>
        <stp>61</stp>
        <stp>12/31/2014</stp>
        <stp>1</stp>
        <tr r="L659" s="2"/>
      </tp>
      <tp>
        <v>-19919969.010000002</v>
        <stp/>
        <stp>EM_S_STM07_IS</stp>
        <stp>4</stp>
        <stp>002188.SZ</stp>
        <stp>61</stp>
        <stp>12/31/2014</stp>
        <stp>1</stp>
        <tr r="L660" s="2"/>
      </tp>
      <tp>
        <v>13754544.189999999</v>
        <stp/>
        <stp>EM_S_STM07_IS</stp>
        <stp>4</stp>
        <stp>002189.SZ</stp>
        <stp>61</stp>
        <stp>12/31/2014</stp>
        <stp>1</stp>
        <tr r="L661" s="2"/>
      </tp>
      <tp>
        <v>41205775.649999999</v>
        <stp/>
        <stp>EM_S_STM07_IS</stp>
        <stp>4</stp>
        <stp>002190.SZ</stp>
        <stp>61</stp>
        <stp>12/31/2014</stp>
        <stp>1</stp>
        <tr r="L662" s="2"/>
      </tp>
      <tp>
        <v>578299328.23000002</v>
        <stp/>
        <stp>EM_S_STM07_IS</stp>
        <stp>4</stp>
        <stp>002191.SZ</stp>
        <stp>61</stp>
        <stp>12/31/2014</stp>
        <stp>1</stp>
        <tr r="L663" s="2"/>
      </tp>
      <tp>
        <v>-82461627.439999998</v>
        <stp/>
        <stp>EM_S_STM07_IS</stp>
        <stp>4</stp>
        <stp>002192.SZ</stp>
        <stp>61</stp>
        <stp>12/31/2014</stp>
        <stp>1</stp>
        <tr r="L664" s="2"/>
      </tp>
      <tp>
        <v>-1794184.68</v>
        <stp/>
        <stp>EM_S_STM07_IS</stp>
        <stp>4</stp>
        <stp>002193.SZ</stp>
        <stp>61</stp>
        <stp>12/31/2014</stp>
        <stp>1</stp>
        <tr r="L665" s="2"/>
      </tp>
      <tp>
        <v>136634834.41999999</v>
        <stp/>
        <stp>EM_S_STM07_IS</stp>
        <stp>4</stp>
        <stp>002194.SZ</stp>
        <stp>61</stp>
        <stp>12/31/2014</stp>
        <stp>1</stp>
        <tr r="L666" s="2"/>
      </tp>
      <tp>
        <v>118389761.41</v>
        <stp/>
        <stp>EM_S_STM07_IS</stp>
        <stp>4</stp>
        <stp>002195.SZ</stp>
        <stp>61</stp>
        <stp>12/31/2014</stp>
        <stp>1</stp>
        <tr r="L667" s="2"/>
      </tp>
      <tp>
        <v>10186790.52</v>
        <stp/>
        <stp>EM_S_STM07_IS</stp>
        <stp>4</stp>
        <stp>002196.SZ</stp>
        <stp>61</stp>
        <stp>12/31/2014</stp>
        <stp>1</stp>
        <tr r="L668" s="2"/>
      </tp>
      <tp>
        <v>62675976.219999999</v>
        <stp/>
        <stp>EM_S_STM07_IS</stp>
        <stp>4</stp>
        <stp>002197.SZ</stp>
        <stp>61</stp>
        <stp>12/31/2014</stp>
        <stp>1</stp>
        <tr r="L669" s="2"/>
      </tp>
      <tp>
        <v>73653927</v>
        <stp/>
        <stp>EM_S_STM07_IS</stp>
        <stp>4</stp>
        <stp>002198.SZ</stp>
        <stp>61</stp>
        <stp>12/31/2014</stp>
        <stp>1</stp>
        <tr r="L670" s="2"/>
      </tp>
      <tp>
        <v>-152659660.30000001</v>
        <stp/>
        <stp>EM_S_STM07_IS</stp>
        <stp>4</stp>
        <stp>002199.SZ</stp>
        <stp>61</stp>
        <stp>12/31/2014</stp>
        <stp>1</stp>
        <tr r="L671" s="2"/>
      </tp>
      <tp>
        <v>84578445.569999993</v>
        <stp/>
        <stp>EM_S_STM07_IS</stp>
        <stp>4</stp>
        <stp>002120.SZ</stp>
        <stp>61</stp>
        <stp>12/31/2014</stp>
        <stp>1</stp>
        <tr r="L592" s="2"/>
      </tp>
      <tp>
        <v>125694272.23999999</v>
        <stp/>
        <stp>EM_S_STM07_IS</stp>
        <stp>4</stp>
        <stp>002121.SZ</stp>
        <stp>61</stp>
        <stp>12/31/2014</stp>
        <stp>1</stp>
        <tr r="L593" s="2"/>
      </tp>
      <tp>
        <v>33793571.170000002</v>
        <stp/>
        <stp>EM_S_STM07_IS</stp>
        <stp>4</stp>
        <stp>002122.SZ</stp>
        <stp>61</stp>
        <stp>12/31/2014</stp>
        <stp>1</stp>
        <tr r="L594" s="2"/>
      </tp>
      <tp>
        <v>-257683938.81</v>
        <stp/>
        <stp>EM_S_STM07_IS</stp>
        <stp>4</stp>
        <stp>002123.SZ</stp>
        <stp>61</stp>
        <stp>12/31/2014</stp>
        <stp>1</stp>
        <tr r="L595" s="2"/>
      </tp>
      <tp>
        <v>32466874.379999999</v>
        <stp/>
        <stp>EM_S_STM07_IS</stp>
        <stp>4</stp>
        <stp>002124.SZ</stp>
        <stp>61</stp>
        <stp>12/31/2014</stp>
        <stp>1</stp>
        <tr r="L596" s="2"/>
      </tp>
      <tp>
        <v>-60525787.439999998</v>
        <stp/>
        <stp>EM_S_STM07_IS</stp>
        <stp>4</stp>
        <stp>002125.SZ</stp>
        <stp>61</stp>
        <stp>12/31/2014</stp>
        <stp>1</stp>
        <tr r="L597" s="2"/>
      </tp>
      <tp>
        <v>151954535.49000001</v>
        <stp/>
        <stp>EM_S_STM07_IS</stp>
        <stp>4</stp>
        <stp>002126.SZ</stp>
        <stp>61</stp>
        <stp>12/31/2014</stp>
        <stp>1</stp>
        <tr r="L598" s="2"/>
      </tp>
      <tp>
        <v>10417486.6</v>
        <stp/>
        <stp>EM_S_STM07_IS</stp>
        <stp>4</stp>
        <stp>002127.SZ</stp>
        <stp>61</stp>
        <stp>12/31/2014</stp>
        <stp>1</stp>
        <tr r="L599" s="2"/>
      </tp>
      <tp>
        <v>625316350.34000003</v>
        <stp/>
        <stp>EM_S_STM07_IS</stp>
        <stp>4</stp>
        <stp>002128.SZ</stp>
        <stp>61</stp>
        <stp>12/31/2014</stp>
        <stp>1</stp>
        <tr r="L600" s="2"/>
      </tp>
      <tp>
        <v>132107153.86</v>
        <stp/>
        <stp>EM_S_STM07_IS</stp>
        <stp>4</stp>
        <stp>002129.SZ</stp>
        <stp>61</stp>
        <stp>12/31/2014</stp>
        <stp>1</stp>
        <tr r="L601" s="2"/>
      </tp>
      <tp>
        <v>136665286.84</v>
        <stp/>
        <stp>EM_S_STM07_IS</stp>
        <stp>4</stp>
        <stp>002130.SZ</stp>
        <stp>61</stp>
        <stp>12/31/2014</stp>
        <stp>1</stp>
        <tr r="L602" s="2"/>
      </tp>
      <tp>
        <v>179916115.75</v>
        <stp/>
        <stp>EM_S_STM07_IS</stp>
        <stp>4</stp>
        <stp>002131.SZ</stp>
        <stp>61</stp>
        <stp>12/31/2014</stp>
        <stp>1</stp>
        <tr r="L603" s="2"/>
      </tp>
      <tp>
        <v>45483900.039999999</v>
        <stp/>
        <stp>EM_S_STM07_IS</stp>
        <stp>4</stp>
        <stp>002132.SZ</stp>
        <stp>61</stp>
        <stp>12/31/2014</stp>
        <stp>1</stp>
        <tr r="L604" s="2"/>
      </tp>
      <tp>
        <v>131296377.31999999</v>
        <stp/>
        <stp>EM_S_STM07_IS</stp>
        <stp>4</stp>
        <stp>002133.SZ</stp>
        <stp>61</stp>
        <stp>12/31/2014</stp>
        <stp>1</stp>
        <tr r="L605" s="2"/>
      </tp>
      <tp>
        <v>9748176.6699999999</v>
        <stp/>
        <stp>EM_S_STM07_IS</stp>
        <stp>4</stp>
        <stp>002134.SZ</stp>
        <stp>61</stp>
        <stp>12/31/2014</stp>
        <stp>1</stp>
        <tr r="L606" s="2"/>
      </tp>
      <tp>
        <v>64518374.020000003</v>
        <stp/>
        <stp>EM_S_STM07_IS</stp>
        <stp>4</stp>
        <stp>002135.SZ</stp>
        <stp>61</stp>
        <stp>12/31/2014</stp>
        <stp>1</stp>
        <tr r="L607" s="2"/>
      </tp>
      <tp>
        <v>3251952.1</v>
        <stp/>
        <stp>EM_S_STM07_IS</stp>
        <stp>4</stp>
        <stp>002136.SZ</stp>
        <stp>61</stp>
        <stp>12/31/2014</stp>
        <stp>1</stp>
        <tr r="L608" s="2"/>
      </tp>
      <tp>
        <v>14276265.68</v>
        <stp/>
        <stp>EM_S_STM07_IS</stp>
        <stp>4</stp>
        <stp>002137.SZ</stp>
        <stp>61</stp>
        <stp>12/31/2014</stp>
        <stp>1</stp>
        <tr r="L609" s="2"/>
      </tp>
      <tp>
        <v>212812739.65000001</v>
        <stp/>
        <stp>EM_S_STM07_IS</stp>
        <stp>4</stp>
        <stp>002138.SZ</stp>
        <stp>61</stp>
        <stp>12/31/2014</stp>
        <stp>1</stp>
        <tr r="L610" s="2"/>
      </tp>
      <tp>
        <v>65086621.32</v>
        <stp/>
        <stp>EM_S_STM07_IS</stp>
        <stp>4</stp>
        <stp>002139.SZ</stp>
        <stp>61</stp>
        <stp>12/31/2014</stp>
        <stp>1</stp>
        <tr r="L611" s="2"/>
      </tp>
      <tp>
        <v>207630270.00999999</v>
        <stp/>
        <stp>EM_S_STM07_IS</stp>
        <stp>4</stp>
        <stp>002100.SZ</stp>
        <stp>61</stp>
        <stp>12/31/2014</stp>
        <stp>1</stp>
        <tr r="L572" s="2"/>
      </tp>
      <tp>
        <v>117946885.28</v>
        <stp/>
        <stp>EM_S_STM07_IS</stp>
        <stp>4</stp>
        <stp>002101.SZ</stp>
        <stp>61</stp>
        <stp>12/31/2014</stp>
        <stp>1</stp>
        <tr r="L573" s="2"/>
      </tp>
      <tp>
        <v>5691152.8399999999</v>
        <stp/>
        <stp>EM_S_STM07_IS</stp>
        <stp>4</stp>
        <stp>002102.SZ</stp>
        <stp>61</stp>
        <stp>12/31/2014</stp>
        <stp>1</stp>
        <tr r="L574" s="2"/>
      </tp>
      <tp>
        <v>9287877.3900000006</v>
        <stp/>
        <stp>EM_S_STM07_IS</stp>
        <stp>4</stp>
        <stp>002103.SZ</stp>
        <stp>61</stp>
        <stp>12/31/2014</stp>
        <stp>1</stp>
        <tr r="L575" s="2"/>
      </tp>
      <tp>
        <v>292190795.17000002</v>
        <stp/>
        <stp>EM_S_STM07_IS</stp>
        <stp>4</stp>
        <stp>002104.SZ</stp>
        <stp>61</stp>
        <stp>12/31/2014</stp>
        <stp>1</stp>
        <tr r="L576" s="2"/>
      </tp>
      <tp>
        <v>5191568.33</v>
        <stp/>
        <stp>EM_S_STM07_IS</stp>
        <stp>4</stp>
        <stp>002105.SZ</stp>
        <stp>61</stp>
        <stp>12/31/2014</stp>
        <stp>1</stp>
        <tr r="L577" s="2"/>
      </tp>
      <tp>
        <v>13653903.609999999</v>
        <stp/>
        <stp>EM_S_STM07_IS</stp>
        <stp>4</stp>
        <stp>002106.SZ</stp>
        <stp>61</stp>
        <stp>12/31/2014</stp>
        <stp>1</stp>
        <tr r="L578" s="2"/>
      </tp>
      <tp>
        <v>36547999.82</v>
        <stp/>
        <stp>EM_S_STM07_IS</stp>
        <stp>4</stp>
        <stp>002107.SZ</stp>
        <stp>61</stp>
        <stp>12/31/2014</stp>
        <stp>1</stp>
        <tr r="L579" s="2"/>
      </tp>
      <tp>
        <v>167102025.47999999</v>
        <stp/>
        <stp>EM_S_STM07_IS</stp>
        <stp>4</stp>
        <stp>002108.SZ</stp>
        <stp>61</stp>
        <stp>12/31/2014</stp>
        <stp>1</stp>
        <tr r="L580" s="2"/>
      </tp>
      <tp>
        <v>-151079421.38999999</v>
        <stp/>
        <stp>EM_S_STM07_IS</stp>
        <stp>4</stp>
        <stp>002109.SZ</stp>
        <stp>61</stp>
        <stp>12/31/2014</stp>
        <stp>1</stp>
        <tr r="L581" s="2"/>
      </tp>
      <tp>
        <v>31952705.440000001</v>
        <stp/>
        <stp>EM_S_STM07_IS</stp>
        <stp>4</stp>
        <stp>002110.SZ</stp>
        <stp>61</stp>
        <stp>12/31/2014</stp>
        <stp>1</stp>
        <tr r="L582" s="2"/>
      </tp>
      <tp>
        <v>111117282.81999999</v>
        <stp/>
        <stp>EM_S_STM07_IS</stp>
        <stp>4</stp>
        <stp>002111.SZ</stp>
        <stp>61</stp>
        <stp>12/31/2014</stp>
        <stp>1</stp>
        <tr r="L583" s="2"/>
      </tp>
      <tp>
        <v>16709709.189999999</v>
        <stp/>
        <stp>EM_S_STM07_IS</stp>
        <stp>4</stp>
        <stp>002112.SZ</stp>
        <stp>61</stp>
        <stp>12/31/2014</stp>
        <stp>1</stp>
        <tr r="L584" s="2"/>
      </tp>
      <tp>
        <v>641274.38</v>
        <stp/>
        <stp>EM_S_STM07_IS</stp>
        <stp>4</stp>
        <stp>002113.SZ</stp>
        <stp>61</stp>
        <stp>12/31/2014</stp>
        <stp>1</stp>
        <tr r="L585" s="2"/>
      </tp>
      <tp>
        <v>26347745.559999999</v>
        <stp/>
        <stp>EM_S_STM07_IS</stp>
        <stp>4</stp>
        <stp>002114.SZ</stp>
        <stp>61</stp>
        <stp>12/31/2014</stp>
        <stp>1</stp>
        <tr r="L586" s="2"/>
      </tp>
      <tp>
        <v>13934435.140000001</v>
        <stp/>
        <stp>EM_S_STM07_IS</stp>
        <stp>4</stp>
        <stp>002115.SZ</stp>
        <stp>61</stp>
        <stp>12/31/2014</stp>
        <stp>1</stp>
        <tr r="L587" s="2"/>
      </tp>
      <tp>
        <v>199184506.06999999</v>
        <stp/>
        <stp>EM_S_STM07_IS</stp>
        <stp>4</stp>
        <stp>002116.SZ</stp>
        <stp>61</stp>
        <stp>12/31/2014</stp>
        <stp>1</stp>
        <tr r="L588" s="2"/>
      </tp>
      <tp>
        <v>168826144.61000001</v>
        <stp/>
        <stp>EM_S_STM07_IS</stp>
        <stp>4</stp>
        <stp>002117.SZ</stp>
        <stp>61</stp>
        <stp>12/31/2014</stp>
        <stp>1</stp>
        <tr r="L589" s="2"/>
      </tp>
      <tp>
        <v>47193156.399999999</v>
        <stp/>
        <stp>EM_S_STM07_IS</stp>
        <stp>4</stp>
        <stp>002118.SZ</stp>
        <stp>61</stp>
        <stp>12/31/2014</stp>
        <stp>1</stp>
        <tr r="L590" s="2"/>
      </tp>
      <tp>
        <v>2315477.44</v>
        <stp/>
        <stp>EM_S_STM07_IS</stp>
        <stp>4</stp>
        <stp>002119.SZ</stp>
        <stp>61</stp>
        <stp>12/31/2014</stp>
        <stp>1</stp>
        <tr r="L591" s="2"/>
      </tp>
      <tp>
        <v>21397299.170000002</v>
        <stp/>
        <stp>EM_S_STM07_IS</stp>
        <stp>4</stp>
        <stp>002160.SZ</stp>
        <stp>61</stp>
        <stp>12/31/2014</stp>
        <stp>1</stp>
        <tr r="L632" s="2"/>
      </tp>
      <tp>
        <v>46194999.289999999</v>
        <stp/>
        <stp>EM_S_STM07_IS</stp>
        <stp>4</stp>
        <stp>002161.SZ</stp>
        <stp>61</stp>
        <stp>12/31/2014</stp>
        <stp>1</stp>
        <tr r="L633" s="2"/>
      </tp>
      <tp>
        <v>14363276.060000001</v>
        <stp/>
        <stp>EM_S_STM07_IS</stp>
        <stp>4</stp>
        <stp>002162.SZ</stp>
        <stp>61</stp>
        <stp>12/31/2014</stp>
        <stp>1</stp>
        <tr r="L634" s="2"/>
      </tp>
      <tp>
        <v>19073653.84</v>
        <stp/>
        <stp>EM_S_STM07_IS</stp>
        <stp>4</stp>
        <stp>002163.SZ</stp>
        <stp>61</stp>
        <stp>12/31/2014</stp>
        <stp>1</stp>
        <tr r="L635" s="2"/>
      </tp>
      <tp>
        <v>23848709.210000001</v>
        <stp/>
        <stp>EM_S_STM07_IS</stp>
        <stp>4</stp>
        <stp>002164.SZ</stp>
        <stp>61</stp>
        <stp>12/31/2014</stp>
        <stp>1</stp>
        <tr r="L636" s="2"/>
      </tp>
      <tp>
        <v>93553647.939999998</v>
        <stp/>
        <stp>EM_S_STM07_IS</stp>
        <stp>4</stp>
        <stp>002165.SZ</stp>
        <stp>61</stp>
        <stp>12/31/2014</stp>
        <stp>1</stp>
        <tr r="L637" s="2"/>
      </tp>
      <tp>
        <v>41610798.329999998</v>
        <stp/>
        <stp>EM_S_STM07_IS</stp>
        <stp>4</stp>
        <stp>002166.SZ</stp>
        <stp>61</stp>
        <stp>12/31/2014</stp>
        <stp>1</stp>
        <tr r="L638" s="2"/>
      </tp>
      <tp>
        <v>3638401.92</v>
        <stp/>
        <stp>EM_S_STM07_IS</stp>
        <stp>4</stp>
        <stp>002167.SZ</stp>
        <stp>61</stp>
        <stp>12/31/2014</stp>
        <stp>1</stp>
        <tr r="L639" s="2"/>
      </tp>
      <tp>
        <v>-88852296.239999995</v>
        <stp/>
        <stp>EM_S_STM07_IS</stp>
        <stp>4</stp>
        <stp>002168.SZ</stp>
        <stp>61</stp>
        <stp>12/31/2014</stp>
        <stp>1</stp>
        <tr r="L640" s="2"/>
      </tp>
      <tp>
        <v>41747271</v>
        <stp/>
        <stp>EM_S_STM07_IS</stp>
        <stp>4</stp>
        <stp>002169.SZ</stp>
        <stp>61</stp>
        <stp>12/31/2014</stp>
        <stp>1</stp>
        <tr r="L641" s="2"/>
      </tp>
      <tp>
        <v>186132543.5</v>
        <stp/>
        <stp>EM_S_STM07_IS</stp>
        <stp>4</stp>
        <stp>002170.SZ</stp>
        <stp>61</stp>
        <stp>12/31/2014</stp>
        <stp>1</stp>
        <tr r="L642" s="2"/>
      </tp>
      <tp>
        <v>52398253.109999999</v>
        <stp/>
        <stp>EM_S_STM07_IS</stp>
        <stp>4</stp>
        <stp>002171.SZ</stp>
        <stp>61</stp>
        <stp>12/31/2014</stp>
        <stp>1</stp>
        <tr r="L643" s="2"/>
      </tp>
      <tp>
        <v>-104267461.75</v>
        <stp/>
        <stp>EM_S_STM07_IS</stp>
        <stp>4</stp>
        <stp>002172.SZ</stp>
        <stp>61</stp>
        <stp>12/31/2014</stp>
        <stp>1</stp>
        <tr r="L644" s="2"/>
      </tp>
      <tp>
        <v>-10841606.800000001</v>
        <stp/>
        <stp>EM_S_STM07_IS</stp>
        <stp>4</stp>
        <stp>002173.SZ</stp>
        <stp>61</stp>
        <stp>12/31/2014</stp>
        <stp>1</stp>
        <tr r="L645" s="2"/>
      </tp>
      <tp>
        <v>414593358.25999999</v>
        <stp/>
        <stp>EM_S_STM07_IS</stp>
        <stp>4</stp>
        <stp>002174.SZ</stp>
        <stp>61</stp>
        <stp>12/31/2014</stp>
        <stp>1</stp>
        <tr r="L646" s="2"/>
      </tp>
      <tp>
        <v>21738599.280000001</v>
        <stp/>
        <stp>EM_S_STM07_IS</stp>
        <stp>4</stp>
        <stp>002175.SZ</stp>
        <stp>61</stp>
        <stp>12/31/2014</stp>
        <stp>1</stp>
        <tr r="L647" s="2"/>
      </tp>
      <tp>
        <v>38739880.119999997</v>
        <stp/>
        <stp>EM_S_STM07_IS</stp>
        <stp>4</stp>
        <stp>002176.SZ</stp>
        <stp>61</stp>
        <stp>12/31/2014</stp>
        <stp>1</stp>
        <tr r="L648" s="2"/>
      </tp>
      <tp>
        <v>132007798.40000001</v>
        <stp/>
        <stp>EM_S_STM07_IS</stp>
        <stp>4</stp>
        <stp>002177.SZ</stp>
        <stp>61</stp>
        <stp>12/31/2014</stp>
        <stp>1</stp>
        <tr r="L649" s="2"/>
      </tp>
      <tp>
        <v>57909129.979999997</v>
        <stp/>
        <stp>EM_S_STM07_IS</stp>
        <stp>4</stp>
        <stp>002178.SZ</stp>
        <stp>61</stp>
        <stp>12/31/2014</stp>
        <stp>1</stp>
        <tr r="L650" s="2"/>
      </tp>
      <tp>
        <v>339597922.11000001</v>
        <stp/>
        <stp>EM_S_STM07_IS</stp>
        <stp>4</stp>
        <stp>002179.SZ</stp>
        <stp>61</stp>
        <stp>12/31/2014</stp>
        <stp>1</stp>
        <tr r="L651" s="2"/>
      </tp>
      <tp>
        <v>263166186.21000001</v>
        <stp/>
        <stp>EM_S_STM07_IS</stp>
        <stp>4</stp>
        <stp>002140.SZ</stp>
        <stp>61</stp>
        <stp>12/31/2014</stp>
        <stp>1</stp>
        <tr r="L612" s="2"/>
      </tp>
      <tp>
        <v>2244193.96</v>
        <stp/>
        <stp>EM_S_STM07_IS</stp>
        <stp>4</stp>
        <stp>002141.SZ</stp>
        <stp>61</stp>
        <stp>12/31/2014</stp>
        <stp>1</stp>
        <tr r="L613" s="2"/>
      </tp>
      <tp>
        <v>5627466000</v>
        <stp/>
        <stp>EM_S_STM07_IS</stp>
        <stp>4</stp>
        <stp>002142.SZ</stp>
        <stp>61</stp>
        <stp>12/31/2014</stp>
        <stp>1</stp>
        <tr r="L614" s="2"/>
      </tp>
      <tp>
        <v>436142796.42000002</v>
        <stp/>
        <stp>EM_S_STM07_IS</stp>
        <stp>4</stp>
        <stp>002143.SZ</stp>
        <stp>61</stp>
        <stp>12/31/2014</stp>
        <stp>1</stp>
        <tr r="L615" s="2"/>
      </tp>
      <tp>
        <v>117522009.40000001</v>
        <stp/>
        <stp>EM_S_STM07_IS</stp>
        <stp>4</stp>
        <stp>002144.SZ</stp>
        <stp>61</stp>
        <stp>12/31/2014</stp>
        <stp>1</stp>
        <tr r="L616" s="2"/>
      </tp>
      <tp>
        <v>30580309.27</v>
        <stp/>
        <stp>EM_S_STM07_IS</stp>
        <stp>4</stp>
        <stp>002145.SZ</stp>
        <stp>61</stp>
        <stp>12/31/2014</stp>
        <stp>1</stp>
        <tr r="L617" s="2"/>
      </tp>
      <tp>
        <v>3231977600.8099999</v>
        <stp/>
        <stp>EM_S_STM07_IS</stp>
        <stp>4</stp>
        <stp>002146.SZ</stp>
        <stp>61</stp>
        <stp>12/31/2014</stp>
        <stp>1</stp>
        <tr r="L618" s="2"/>
      </tp>
      <tp>
        <v>2080870.69</v>
        <stp/>
        <stp>EM_S_STM07_IS</stp>
        <stp>4</stp>
        <stp>002147.SZ</stp>
        <stp>61</stp>
        <stp>12/31/2014</stp>
        <stp>1</stp>
        <tr r="L619" s="2"/>
      </tp>
      <tp>
        <v>15262137.810000001</v>
        <stp/>
        <stp>EM_S_STM07_IS</stp>
        <stp>4</stp>
        <stp>002148.SZ</stp>
        <stp>61</stp>
        <stp>12/31/2014</stp>
        <stp>1</stp>
        <tr r="L620" s="2"/>
      </tp>
      <tp>
        <v>5473461.04</v>
        <stp/>
        <stp>EM_S_STM07_IS</stp>
        <stp>4</stp>
        <stp>002149.SZ</stp>
        <stp>61</stp>
        <stp>12/31/2014</stp>
        <stp>1</stp>
        <tr r="L621" s="2"/>
      </tp>
      <tp>
        <v>58420514.899999999</v>
        <stp/>
        <stp>EM_S_STM07_IS</stp>
        <stp>4</stp>
        <stp>002150.SZ</stp>
        <stp>61</stp>
        <stp>12/31/2014</stp>
        <stp>1</stp>
        <tr r="L622" s="2"/>
      </tp>
      <tp>
        <v>30738557.670000002</v>
        <stp/>
        <stp>EM_S_STM07_IS</stp>
        <stp>4</stp>
        <stp>002151.SZ</stp>
        <stp>61</stp>
        <stp>12/31/2014</stp>
        <stp>1</stp>
        <tr r="L623" s="2"/>
      </tp>
      <tp>
        <v>807445127.21000004</v>
        <stp/>
        <stp>EM_S_STM07_IS</stp>
        <stp>4</stp>
        <stp>002152.SZ</stp>
        <stp>61</stp>
        <stp>12/31/2014</stp>
        <stp>1</stp>
        <tr r="L624" s="2"/>
      </tp>
      <tp>
        <v>382047507.19</v>
        <stp/>
        <stp>EM_S_STM07_IS</stp>
        <stp>4</stp>
        <stp>002153.SZ</stp>
        <stp>61</stp>
        <stp>12/31/2014</stp>
        <stp>1</stp>
        <tr r="L625" s="2"/>
      </tp>
      <tp>
        <v>134058225.05</v>
        <stp/>
        <stp>EM_S_STM07_IS</stp>
        <stp>4</stp>
        <stp>002154.SZ</stp>
        <stp>61</stp>
        <stp>12/31/2014</stp>
        <stp>1</stp>
        <tr r="L626" s="2"/>
      </tp>
      <tp>
        <v>131783938.61</v>
        <stp/>
        <stp>EM_S_STM07_IS</stp>
        <stp>4</stp>
        <stp>002155.SZ</stp>
        <stp>61</stp>
        <stp>12/31/2014</stp>
        <stp>1</stp>
        <tr r="L627" s="2"/>
      </tp>
      <tp>
        <v>120824422.34</v>
        <stp/>
        <stp>EM_S_STM07_IS</stp>
        <stp>4</stp>
        <stp>002156.SZ</stp>
        <stp>61</stp>
        <stp>12/31/2014</stp>
        <stp>1</stp>
        <tr r="L628" s="2"/>
      </tp>
      <tp>
        <v>41109627.310000002</v>
        <stp/>
        <stp>EM_S_STM07_IS</stp>
        <stp>4</stp>
        <stp>002157.SZ</stp>
        <stp>61</stp>
        <stp>12/31/2014</stp>
        <stp>1</stp>
        <tr r="L629" s="2"/>
      </tp>
      <tp>
        <v>183347552.74000001</v>
        <stp/>
        <stp>EM_S_STM07_IS</stp>
        <stp>4</stp>
        <stp>002158.SZ</stp>
        <stp>61</stp>
        <stp>12/31/2014</stp>
        <stp>1</stp>
        <tr r="L630" s="2"/>
      </tp>
      <tp>
        <v>-37265309.719999999</v>
        <stp/>
        <stp>EM_S_STM07_IS</stp>
        <stp>4</stp>
        <stp>002159.SZ</stp>
        <stp>61</stp>
        <stp>12/31/2014</stp>
        <stp>1</stp>
        <tr r="L631" s="2"/>
      </tp>
      <tp>
        <v>40834810.119999997</v>
        <stp/>
        <stp>EM_S_STM07_IS</stp>
        <stp>4</stp>
        <stp>603186.SH</stp>
        <stp>61</stp>
        <stp>12/31/2015</stp>
        <stp>1</stp>
        <tr r="N2905" s="2"/>
      </tp>
      <tp>
        <v>665946763.38999999</v>
        <stp/>
        <stp>EM_S_STM07_IS</stp>
        <stp>4</stp>
        <stp>603188.SH</stp>
        <stp>61</stp>
        <stp>12/31/2015</stp>
        <stp>1</stp>
        <tr r="N2906" s="2"/>
      </tp>
      <tp>
        <v>73260697.590000004</v>
        <stp/>
        <stp>EM_S_STM07_IS</stp>
        <stp>4</stp>
        <stp>603189.SH</stp>
        <stp>61</stp>
        <stp>12/31/2015</stp>
        <stp>1</stp>
        <tr r="N2907" s="2"/>
      </tp>
      <tp>
        <v>530399115.17000002</v>
        <stp/>
        <stp>EM_S_STM07_IS</stp>
        <stp>4</stp>
        <stp>603198.SH</stp>
        <stp>61</stp>
        <stp>12/31/2015</stp>
        <stp>1</stp>
        <tr r="N2908" s="2"/>
      </tp>
      <tp>
        <v>70668192.040000007</v>
        <stp/>
        <stp>EM_S_STM07_IS</stp>
        <stp>4</stp>
        <stp>603199.SH</stp>
        <stp>61</stp>
        <stp>12/31/2015</stp>
        <stp>1</stp>
        <tr r="N2909" s="2"/>
      </tp>
      <tp>
        <v>378353104.13999999</v>
        <stp/>
        <stp>EM_S_STM07_IS</stp>
        <stp>4</stp>
        <stp>603160.SH</stp>
        <stp>61</stp>
        <stp>12/31/2015</stp>
        <stp>1</stp>
        <tr r="N2900" s="2"/>
      </tp>
      <tp>
        <v>50283187.130000003</v>
        <stp/>
        <stp>EM_S_STM07_IS</stp>
        <stp>4</stp>
        <stp>603166.SH</stp>
        <stp>61</stp>
        <stp>12/31/2015</stp>
        <stp>1</stp>
        <tr r="N2901" s="2"/>
      </tp>
      <tp>
        <v>170825891.31999999</v>
        <stp/>
        <stp>EM_S_STM07_IS</stp>
        <stp>4</stp>
        <stp>603167.SH</stp>
        <stp>61</stp>
        <stp>12/31/2015</stp>
        <stp>1</stp>
        <tr r="N2902" s="2"/>
      </tp>
      <tp>
        <v>176036262.18000001</v>
        <stp/>
        <stp>EM_S_STM07_IS</stp>
        <stp>4</stp>
        <stp>603168.SH</stp>
        <stp>61</stp>
        <stp>12/31/2015</stp>
        <stp>1</stp>
        <tr r="N2903" s="2"/>
      </tp>
      <tp>
        <v>646472551.91999996</v>
        <stp/>
        <stp>EM_S_STM07_IS</stp>
        <stp>4</stp>
        <stp>603169.SH</stp>
        <stp>61</stp>
        <stp>12/31/2015</stp>
        <stp>1</stp>
        <tr r="N2904" s="2"/>
      </tp>
      <tp>
        <v>92834637.450000003</v>
        <stp/>
        <stp>EM_S_STM07_IS</stp>
        <stp>4</stp>
        <stp>603158.SH</stp>
        <stp>61</stp>
        <stp>12/31/2015</stp>
        <stp>1</stp>
        <tr r="N2898" s="2"/>
      </tp>
      <tp>
        <v>38228719.229999997</v>
        <stp/>
        <stp>EM_S_STM07_IS</stp>
        <stp>4</stp>
        <stp>603159.SH</stp>
        <stp>61</stp>
        <stp>12/31/2015</stp>
        <stp>1</stp>
        <tr r="N2899" s="2"/>
      </tp>
      <tp>
        <v>166095512.41999999</v>
        <stp/>
        <stp>EM_S_STM07_IS</stp>
        <stp>4</stp>
        <stp>603123.SH</stp>
        <stp>61</stp>
        <stp>12/31/2015</stp>
        <stp>1</stp>
        <tr r="N2894" s="2"/>
      </tp>
      <tp>
        <v>107090371.97</v>
        <stp/>
        <stp>EM_S_STM07_IS</stp>
        <stp>4</stp>
        <stp>603126.SH</stp>
        <stp>61</stp>
        <stp>12/31/2015</stp>
        <stp>1</stp>
        <tr r="N2895" s="2"/>
      </tp>
      <tp>
        <v>143137258.97</v>
        <stp/>
        <stp>EM_S_STM07_IS</stp>
        <stp>4</stp>
        <stp>603128.SH</stp>
        <stp>61</stp>
        <stp>12/31/2015</stp>
        <stp>1</stp>
        <tr r="N2896" s="2"/>
      </tp>
      <tp>
        <v>48481416.770000003</v>
        <stp/>
        <stp>EM_S_STM07_IS</stp>
        <stp>4</stp>
        <stp>603131.SH</stp>
        <stp>61</stp>
        <stp>12/31/2015</stp>
        <stp>1</stp>
        <tr r="N2897" s="2"/>
      </tp>
      <tp>
        <v>152882284.84</v>
        <stp/>
        <stp>EM_S_STM07_IS</stp>
        <stp>4</stp>
        <stp>603100.SH</stp>
        <stp>61</stp>
        <stp>12/31/2015</stp>
        <stp>1</stp>
        <tr r="N2887" s="2"/>
      </tp>
      <tp>
        <v>103948119.84999999</v>
        <stp/>
        <stp>EM_S_STM07_IS</stp>
        <stp>4</stp>
        <stp>603101.SH</stp>
        <stp>61</stp>
        <stp>12/31/2015</stp>
        <stp>1</stp>
        <tr r="N2888" s="2"/>
      </tp>
      <tp>
        <v>91760316.75</v>
        <stp/>
        <stp>EM_S_STM07_IS</stp>
        <stp>4</stp>
        <stp>603108.SH</stp>
        <stp>61</stp>
        <stp>12/31/2015</stp>
        <stp>1</stp>
        <tr r="N2889" s="2"/>
      </tp>
      <tp>
        <v>183825660.72</v>
        <stp/>
        <stp>EM_S_STM07_IS</stp>
        <stp>4</stp>
        <stp>603111.SH</stp>
        <stp>61</stp>
        <stp>12/31/2015</stp>
        <stp>1</stp>
        <tr r="N2890" s="2"/>
      </tp>
      <tp>
        <v>300009542.01999998</v>
        <stp/>
        <stp>EM_S_STM07_IS</stp>
        <stp>4</stp>
        <stp>603116.SH</stp>
        <stp>61</stp>
        <stp>12/31/2015</stp>
        <stp>1</stp>
        <tr r="N2891" s="2"/>
      </tp>
      <tp>
        <v>73594130.329999998</v>
        <stp/>
        <stp>EM_S_STM07_IS</stp>
        <stp>4</stp>
        <stp>603117.SH</stp>
        <stp>61</stp>
        <stp>12/31/2015</stp>
        <stp>1</stp>
        <tr r="N2892" s="2"/>
      </tp>
      <tp>
        <v>252596630.80000001</v>
        <stp/>
        <stp>EM_S_STM07_IS</stp>
        <stp>4</stp>
        <stp>603118.SH</stp>
        <stp>61</stp>
        <stp>12/31/2015</stp>
        <stp>1</stp>
        <tr r="N2893" s="2"/>
      </tp>
      <tp>
        <v>152194786.21000001</v>
        <stp/>
        <stp>EM_S_STM07_IS</stp>
        <stp>4</stp>
        <stp>002080.SZ</stp>
        <stp>61</stp>
        <stp>12/31/2014</stp>
        <stp>1</stp>
        <tr r="L552" s="2"/>
      </tp>
      <tp>
        <v>1877264126.0799999</v>
        <stp/>
        <stp>EM_S_STM07_IS</stp>
        <stp>4</stp>
        <stp>002081.SZ</stp>
        <stp>61</stp>
        <stp>12/31/2014</stp>
        <stp>1</stp>
        <tr r="L553" s="2"/>
      </tp>
      <tp>
        <v>107530808.7</v>
        <stp/>
        <stp>EM_S_STM07_IS</stp>
        <stp>4</stp>
        <stp>002082.SZ</stp>
        <stp>61</stp>
        <stp>12/31/2014</stp>
        <stp>1</stp>
        <tr r="L554" s="2"/>
      </tp>
      <tp>
        <v>73120916.290000007</v>
        <stp/>
        <stp>EM_S_STM07_IS</stp>
        <stp>4</stp>
        <stp>002083.SZ</stp>
        <stp>61</stp>
        <stp>12/31/2014</stp>
        <stp>1</stp>
        <tr r="L555" s="2"/>
      </tp>
      <tp>
        <v>41146688.670000002</v>
        <stp/>
        <stp>EM_S_STM07_IS</stp>
        <stp>4</stp>
        <stp>002084.SZ</stp>
        <stp>61</stp>
        <stp>12/31/2014</stp>
        <stp>1</stp>
        <tr r="L556" s="2"/>
      </tp>
      <tp>
        <v>435155161.95999998</v>
        <stp/>
        <stp>EM_S_STM07_IS</stp>
        <stp>4</stp>
        <stp>002085.SZ</stp>
        <stp>61</stp>
        <stp>12/31/2014</stp>
        <stp>1</stp>
        <tr r="L557" s="2"/>
      </tp>
      <tp>
        <v>41598501.630000003</v>
        <stp/>
        <stp>EM_S_STM07_IS</stp>
        <stp>4</stp>
        <stp>002086.SZ</stp>
        <stp>61</stp>
        <stp>12/31/2014</stp>
        <stp>1</stp>
        <tr r="L558" s="2"/>
      </tp>
      <tp>
        <v>84435244.469999999</v>
        <stp/>
        <stp>EM_S_STM07_IS</stp>
        <stp>4</stp>
        <stp>002087.SZ</stp>
        <stp>61</stp>
        <stp>12/31/2014</stp>
        <stp>1</stp>
        <tr r="L559" s="2"/>
      </tp>
      <tp>
        <v>78485426.950000003</v>
        <stp/>
        <stp>EM_S_STM07_IS</stp>
        <stp>4</stp>
        <stp>002088.SZ</stp>
        <stp>61</stp>
        <stp>12/31/2014</stp>
        <stp>1</stp>
        <tr r="L560" s="2"/>
      </tp>
      <tp>
        <v>134144452.68000001</v>
        <stp/>
        <stp>EM_S_STM07_IS</stp>
        <stp>4</stp>
        <stp>002089.SZ</stp>
        <stp>61</stp>
        <stp>12/31/2014</stp>
        <stp>1</stp>
        <tr r="L561" s="2"/>
      </tp>
      <tp>
        <v>107455341.63</v>
        <stp/>
        <stp>EM_S_STM07_IS</stp>
        <stp>4</stp>
        <stp>002090.SZ</stp>
        <stp>61</stp>
        <stp>12/31/2014</stp>
        <stp>1</stp>
        <tr r="L562" s="2"/>
      </tp>
      <tp>
        <v>204422044.91</v>
        <stp/>
        <stp>EM_S_STM07_IS</stp>
        <stp>4</stp>
        <stp>002091.SZ</stp>
        <stp>61</stp>
        <stp>12/31/2014</stp>
        <stp>1</stp>
        <tr r="L563" s="2"/>
      </tp>
      <tp>
        <v>332178587.95999998</v>
        <stp/>
        <stp>EM_S_STM07_IS</stp>
        <stp>4</stp>
        <stp>002092.SZ</stp>
        <stp>61</stp>
        <stp>12/31/2014</stp>
        <stp>1</stp>
        <tr r="L564" s="2"/>
      </tp>
      <tp>
        <v>54617820.119999997</v>
        <stp/>
        <stp>EM_S_STM07_IS</stp>
        <stp>4</stp>
        <stp>002093.SZ</stp>
        <stp>61</stp>
        <stp>12/31/2014</stp>
        <stp>1</stp>
        <tr r="L565" s="2"/>
      </tp>
      <tp>
        <v>49054022.659999996</v>
        <stp/>
        <stp>EM_S_STM07_IS</stp>
        <stp>4</stp>
        <stp>002094.SZ</stp>
        <stp>61</stp>
        <stp>12/31/2014</stp>
        <stp>1</stp>
        <tr r="L566" s="2"/>
      </tp>
      <tp>
        <v>33370416.440000001</v>
        <stp/>
        <stp>EM_S_STM07_IS</stp>
        <stp>4</stp>
        <stp>002095.SZ</stp>
        <stp>61</stp>
        <stp>12/31/2014</stp>
        <stp>1</stp>
        <tr r="L567" s="2"/>
      </tp>
      <tp>
        <v>197906192.02000001</v>
        <stp/>
        <stp>EM_S_STM07_IS</stp>
        <stp>4</stp>
        <stp>002096.SZ</stp>
        <stp>61</stp>
        <stp>12/31/2014</stp>
        <stp>1</stp>
        <tr r="L568" s="2"/>
      </tp>
      <tp>
        <v>6535518.3499999996</v>
        <stp/>
        <stp>EM_S_STM07_IS</stp>
        <stp>4</stp>
        <stp>002097.SZ</stp>
        <stp>61</stp>
        <stp>12/31/2014</stp>
        <stp>1</stp>
        <tr r="L569" s="2"/>
      </tp>
      <tp>
        <v>78202504.819999993</v>
        <stp/>
        <stp>EM_S_STM07_IS</stp>
        <stp>4</stp>
        <stp>002098.SZ</stp>
        <stp>61</stp>
        <stp>12/31/2014</stp>
        <stp>1</stp>
        <tr r="L570" s="2"/>
      </tp>
      <tp>
        <v>53519259.170000002</v>
        <stp/>
        <stp>EM_S_STM07_IS</stp>
        <stp>4</stp>
        <stp>002099.SZ</stp>
        <stp>61</stp>
        <stp>12/31/2014</stp>
        <stp>1</stp>
        <tr r="L571" s="2"/>
      </tp>
      <tp>
        <v>107080366.23</v>
        <stp/>
        <stp>EM_S_STM07_IS</stp>
        <stp>4</stp>
        <stp>002020.SZ</stp>
        <stp>61</stp>
        <stp>12/31/2014</stp>
        <stp>1</stp>
        <tr r="L492" s="2"/>
      </tp>
      <tp>
        <v>3015627.71</v>
        <stp/>
        <stp>EM_S_STM07_IS</stp>
        <stp>4</stp>
        <stp>002021.SZ</stp>
        <stp>61</stp>
        <stp>12/31/2014</stp>
        <stp>1</stp>
        <tr r="L493" s="2"/>
      </tp>
      <tp>
        <v>291973949.89999998</v>
        <stp/>
        <stp>EM_S_STM07_IS</stp>
        <stp>4</stp>
        <stp>002022.SZ</stp>
        <stp>61</stp>
        <stp>12/31/2014</stp>
        <stp>1</stp>
        <tr r="L494" s="2"/>
      </tp>
      <tp>
        <v>157966787.43000001</v>
        <stp/>
        <stp>EM_S_STM07_IS</stp>
        <stp>4</stp>
        <stp>002023.SZ</stp>
        <stp>61</stp>
        <stp>12/31/2014</stp>
        <stp>1</stp>
        <tr r="L495" s="2"/>
      </tp>
      <tp>
        <v>866915000</v>
        <stp/>
        <stp>EM_S_STM07_IS</stp>
        <stp>4</stp>
        <stp>002024.SZ</stp>
        <stp>61</stp>
        <stp>12/31/2014</stp>
        <stp>1</stp>
        <tr r="L496" s="2"/>
      </tp>
      <tp>
        <v>203408626.55000001</v>
        <stp/>
        <stp>EM_S_STM07_IS</stp>
        <stp>4</stp>
        <stp>002025.SZ</stp>
        <stp>61</stp>
        <stp>12/31/2014</stp>
        <stp>1</stp>
        <tr r="L497" s="2"/>
      </tp>
      <tp>
        <v>99007572.469999999</v>
        <stp/>
        <stp>EM_S_STM07_IS</stp>
        <stp>4</stp>
        <stp>002026.SZ</stp>
        <stp>61</stp>
        <stp>12/31/2014</stp>
        <stp>1</stp>
        <tr r="L498" s="2"/>
      </tp>
      <tp>
        <v>6591281.0099999998</v>
        <stp/>
        <stp>EM_S_STM07_IS</stp>
        <stp>4</stp>
        <stp>002027.SZ</stp>
        <stp>61</stp>
        <stp>12/31/2014</stp>
        <stp>1</stp>
        <tr r="L499" s="2"/>
      </tp>
      <tp>
        <v>456288459.27999997</v>
        <stp/>
        <stp>EM_S_STM07_IS</stp>
        <stp>4</stp>
        <stp>002028.SZ</stp>
        <stp>61</stp>
        <stp>12/31/2014</stp>
        <stp>1</stp>
        <tr r="L500" s="2"/>
      </tp>
      <tp>
        <v>288707146.75</v>
        <stp/>
        <stp>EM_S_STM07_IS</stp>
        <stp>4</stp>
        <stp>002029.SZ</stp>
        <stp>61</stp>
        <stp>12/31/2014</stp>
        <stp>1</stp>
        <tr r="L501" s="2"/>
      </tp>
      <tp>
        <v>153055517.37</v>
        <stp/>
        <stp>EM_S_STM07_IS</stp>
        <stp>4</stp>
        <stp>002030.SZ</stp>
        <stp>61</stp>
        <stp>12/31/2014</stp>
        <stp>1</stp>
        <tr r="L502" s="2"/>
      </tp>
      <tp>
        <v>154472757.06</v>
        <stp/>
        <stp>EM_S_STM07_IS</stp>
        <stp>4</stp>
        <stp>002031.SZ</stp>
        <stp>61</stp>
        <stp>12/31/2014</stp>
        <stp>1</stp>
        <tr r="L503" s="2"/>
      </tp>
      <tp>
        <v>689892322.90999997</v>
        <stp/>
        <stp>EM_S_STM07_IS</stp>
        <stp>4</stp>
        <stp>002032.SZ</stp>
        <stp>61</stp>
        <stp>12/31/2014</stp>
        <stp>1</stp>
        <tr r="L504" s="2"/>
      </tp>
      <tp>
        <v>181066548.56</v>
        <stp/>
        <stp>EM_S_STM07_IS</stp>
        <stp>4</stp>
        <stp>002033.SZ</stp>
        <stp>61</stp>
        <stp>12/31/2014</stp>
        <stp>1</stp>
        <tr r="L505" s="2"/>
      </tp>
      <tp>
        <v>-16497697.02</v>
        <stp/>
        <stp>EM_S_STM07_IS</stp>
        <stp>4</stp>
        <stp>002034.SZ</stp>
        <stp>61</stp>
        <stp>12/31/2014</stp>
        <stp>1</stp>
        <tr r="L506" s="2"/>
      </tp>
      <tp>
        <v>281089270.25</v>
        <stp/>
        <stp>EM_S_STM07_IS</stp>
        <stp>4</stp>
        <stp>002035.SZ</stp>
        <stp>61</stp>
        <stp>12/31/2014</stp>
        <stp>1</stp>
        <tr r="L507" s="2"/>
      </tp>
      <tp>
        <v>12874102.35</v>
        <stp/>
        <stp>EM_S_STM07_IS</stp>
        <stp>4</stp>
        <stp>002036.SZ</stp>
        <stp>61</stp>
        <stp>12/31/2014</stp>
        <stp>1</stp>
        <tr r="L508" s="2"/>
      </tp>
      <tp>
        <v>219928991.30000001</v>
        <stp/>
        <stp>EM_S_STM07_IS</stp>
        <stp>4</stp>
        <stp>002037.SZ</stp>
        <stp>61</stp>
        <stp>12/31/2014</stp>
        <stp>1</stp>
        <tr r="L509" s="2"/>
      </tp>
      <tp>
        <v>695083054.88</v>
        <stp/>
        <stp>EM_S_STM07_IS</stp>
        <stp>4</stp>
        <stp>002038.SZ</stp>
        <stp>61</stp>
        <stp>12/31/2014</stp>
        <stp>1</stp>
        <tr r="L510" s="2"/>
      </tp>
      <tp>
        <v>294225409.75</v>
        <stp/>
        <stp>EM_S_STM07_IS</stp>
        <stp>4</stp>
        <stp>002039.SZ</stp>
        <stp>61</stp>
        <stp>12/31/2014</stp>
        <stp>1</stp>
        <tr r="L511" s="2"/>
      </tp>
      <tp>
        <v>808040363.79999995</v>
        <stp/>
        <stp>EM_S_STM07_IS</stp>
        <stp>4</stp>
        <stp>002001.SZ</stp>
        <stp>61</stp>
        <stp>12/31/2014</stp>
        <stp>1</stp>
        <tr r="L473" s="2"/>
      </tp>
      <tp>
        <v>347053097.73000002</v>
        <stp/>
        <stp>EM_S_STM07_IS</stp>
        <stp>4</stp>
        <stp>002002.SZ</stp>
        <stp>61</stp>
        <stp>12/31/2014</stp>
        <stp>1</stp>
        <tr r="L474" s="2"/>
      </tp>
      <tp>
        <v>236003955.5</v>
        <stp/>
        <stp>EM_S_STM07_IS</stp>
        <stp>4</stp>
        <stp>002003.SZ</stp>
        <stp>61</stp>
        <stp>12/31/2014</stp>
        <stp>1</stp>
        <tr r="L475" s="2"/>
      </tp>
      <tp>
        <v>429183616.88</v>
        <stp/>
        <stp>EM_S_STM07_IS</stp>
        <stp>4</stp>
        <stp>002004.SZ</stp>
        <stp>61</stp>
        <stp>12/31/2014</stp>
        <stp>1</stp>
        <tr r="L476" s="2"/>
      </tp>
      <tp>
        <v>13950995.189999999</v>
        <stp/>
        <stp>EM_S_STM07_IS</stp>
        <stp>4</stp>
        <stp>002005.SZ</stp>
        <stp>61</stp>
        <stp>12/31/2014</stp>
        <stp>1</stp>
        <tr r="L477" s="2"/>
      </tp>
      <tp>
        <v>12594713.880000001</v>
        <stp/>
        <stp>EM_S_STM07_IS</stp>
        <stp>4</stp>
        <stp>002006.SZ</stp>
        <stp>61</stp>
        <stp>12/31/2014</stp>
        <stp>1</stp>
        <tr r="L478" s="2"/>
      </tp>
      <tp>
        <v>538417396.74000001</v>
        <stp/>
        <stp>EM_S_STM07_IS</stp>
        <stp>4</stp>
        <stp>002007.SZ</stp>
        <stp>61</stp>
        <stp>12/31/2014</stp>
        <stp>1</stp>
        <tr r="L479" s="2"/>
      </tp>
      <tp>
        <v>707533039.10000002</v>
        <stp/>
        <stp>EM_S_STM07_IS</stp>
        <stp>4</stp>
        <stp>002008.SZ</stp>
        <stp>61</stp>
        <stp>12/31/2014</stp>
        <stp>1</stp>
        <tr r="L480" s="2"/>
      </tp>
      <tp>
        <v>95681623.129999995</v>
        <stp/>
        <stp>EM_S_STM07_IS</stp>
        <stp>4</stp>
        <stp>002009.SZ</stp>
        <stp>61</stp>
        <stp>12/31/2014</stp>
        <stp>1</stp>
        <tr r="L481" s="2"/>
      </tp>
      <tp>
        <v>212339713.66</v>
        <stp/>
        <stp>EM_S_STM07_IS</stp>
        <stp>4</stp>
        <stp>002010.SZ</stp>
        <stp>61</stp>
        <stp>12/31/2014</stp>
        <stp>1</stp>
        <tr r="L482" s="2"/>
      </tp>
      <tp>
        <v>126220487.7</v>
        <stp/>
        <stp>EM_S_STM07_IS</stp>
        <stp>4</stp>
        <stp>002011.SZ</stp>
        <stp>61</stp>
        <stp>12/31/2014</stp>
        <stp>1</stp>
        <tr r="L483" s="2"/>
      </tp>
      <tp>
        <v>40604966.659999996</v>
        <stp/>
        <stp>EM_S_STM07_IS</stp>
        <stp>4</stp>
        <stp>002012.SZ</stp>
        <stp>61</stp>
        <stp>12/31/2014</stp>
        <stp>1</stp>
        <tr r="L484" s="2"/>
      </tp>
      <tp>
        <v>381912125.08999997</v>
        <stp/>
        <stp>EM_S_STM07_IS</stp>
        <stp>4</stp>
        <stp>002013.SZ</stp>
        <stp>61</stp>
        <stp>12/31/2014</stp>
        <stp>1</stp>
        <tr r="L485" s="2"/>
      </tp>
      <tp>
        <v>154491070.53999999</v>
        <stp/>
        <stp>EM_S_STM07_IS</stp>
        <stp>4</stp>
        <stp>002014.SZ</stp>
        <stp>61</stp>
        <stp>12/31/2014</stp>
        <stp>1</stp>
        <tr r="L486" s="2"/>
      </tp>
      <tp>
        <v>-1036843344.62</v>
        <stp/>
        <stp>EM_S_STM07_IS</stp>
        <stp>4</stp>
        <stp>002015.SZ</stp>
        <stp>61</stp>
        <stp>12/31/2014</stp>
        <stp>1</stp>
        <tr r="L487" s="2"/>
      </tp>
      <tp>
        <v>14700684.710000001</v>
        <stp/>
        <stp>EM_S_STM07_IS</stp>
        <stp>4</stp>
        <stp>002016.SZ</stp>
        <stp>61</stp>
        <stp>12/31/2014</stp>
        <stp>1</stp>
        <tr r="L488" s="2"/>
      </tp>
      <tp>
        <v>57563768.25</v>
        <stp/>
        <stp>EM_S_STM07_IS</stp>
        <stp>4</stp>
        <stp>002017.SZ</stp>
        <stp>61</stp>
        <stp>12/31/2014</stp>
        <stp>1</stp>
        <tr r="L489" s="2"/>
      </tp>
      <tp>
        <v>106685685.51000001</v>
        <stp/>
        <stp>EM_S_STM07_IS</stp>
        <stp>4</stp>
        <stp>002018.SZ</stp>
        <stp>61</stp>
        <stp>12/31/2014</stp>
        <stp>1</stp>
        <tr r="L490" s="2"/>
      </tp>
      <tp>
        <v>237909176.44999999</v>
        <stp/>
        <stp>EM_S_STM07_IS</stp>
        <stp>4</stp>
        <stp>002019.SZ</stp>
        <stp>61</stp>
        <stp>12/31/2014</stp>
        <stp>1</stp>
        <tr r="L491" s="2"/>
      </tp>
      <tp>
        <v>98226883.109999999</v>
        <stp/>
        <stp>EM_S_STM07_IS</stp>
        <stp>4</stp>
        <stp>002060.SZ</stp>
        <stp>61</stp>
        <stp>12/31/2014</stp>
        <stp>1</stp>
        <tr r="L532" s="2"/>
      </tp>
      <tp>
        <v>-158331437.50999999</v>
        <stp/>
        <stp>EM_S_STM07_IS</stp>
        <stp>4</stp>
        <stp>002061.SZ</stp>
        <stp>61</stp>
        <stp>12/31/2014</stp>
        <stp>1</stp>
        <tr r="L533" s="2"/>
      </tp>
      <tp>
        <v>204518166.59</v>
        <stp/>
        <stp>EM_S_STM07_IS</stp>
        <stp>4</stp>
        <stp>002062.SZ</stp>
        <stp>61</stp>
        <stp>12/31/2014</stp>
        <stp>1</stp>
        <tr r="L534" s="2"/>
      </tp>
      <tp>
        <v>190570344.02000001</v>
        <stp/>
        <stp>EM_S_STM07_IS</stp>
        <stp>4</stp>
        <stp>002063.SZ</stp>
        <stp>61</stp>
        <stp>12/31/2014</stp>
        <stp>1</stp>
        <tr r="L535" s="2"/>
      </tp>
      <tp>
        <v>410670242.11000001</v>
        <stp/>
        <stp>EM_S_STM07_IS</stp>
        <stp>4</stp>
        <stp>002064.SZ</stp>
        <stp>61</stp>
        <stp>12/31/2014</stp>
        <stp>1</stp>
        <tr r="L536" s="2"/>
      </tp>
      <tp>
        <v>1038654013.5700001</v>
        <stp/>
        <stp>EM_S_STM07_IS</stp>
        <stp>4</stp>
        <stp>002065.SZ</stp>
        <stp>61</stp>
        <stp>12/31/2014</stp>
        <stp>1</stp>
        <tr r="L537" s="2"/>
      </tp>
      <tp>
        <v>6693901.2199999997</v>
        <stp/>
        <stp>EM_S_STM07_IS</stp>
        <stp>4</stp>
        <stp>002066.SZ</stp>
        <stp>61</stp>
        <stp>12/31/2014</stp>
        <stp>1</stp>
        <tr r="L538" s="2"/>
      </tp>
      <tp>
        <v>11400180.49</v>
        <stp/>
        <stp>EM_S_STM07_IS</stp>
        <stp>4</stp>
        <stp>002067.SZ</stp>
        <stp>61</stp>
        <stp>12/31/2014</stp>
        <stp>1</stp>
        <tr r="L539" s="2"/>
      </tp>
      <tp>
        <v>96634818.650000006</v>
        <stp/>
        <stp>EM_S_STM07_IS</stp>
        <stp>4</stp>
        <stp>002068.SZ</stp>
        <stp>61</stp>
        <stp>12/31/2014</stp>
        <stp>1</stp>
        <tr r="L540" s="2"/>
      </tp>
      <tp>
        <v>-1189327466.52</v>
        <stp/>
        <stp>EM_S_STM07_IS</stp>
        <stp>4</stp>
        <stp>002069.SZ</stp>
        <stp>61</stp>
        <stp>12/31/2014</stp>
        <stp>1</stp>
        <tr r="L541" s="2"/>
      </tp>
      <tp>
        <v>13343707.1</v>
        <stp/>
        <stp>EM_S_STM07_IS</stp>
        <stp>4</stp>
        <stp>002070.SZ</stp>
        <stp>61</stp>
        <stp>12/31/2014</stp>
        <stp>1</stp>
        <tr r="L542" s="2"/>
      </tp>
      <tp>
        <v>200514259.88</v>
        <stp/>
        <stp>EM_S_STM07_IS</stp>
        <stp>4</stp>
        <stp>002071.SZ</stp>
        <stp>61</stp>
        <stp>12/31/2014</stp>
        <stp>1</stp>
        <tr r="L543" s="2"/>
      </tp>
      <tp>
        <v>4592194.88</v>
        <stp/>
        <stp>EM_S_STM07_IS</stp>
        <stp>4</stp>
        <stp>002072.SZ</stp>
        <stp>61</stp>
        <stp>12/31/2014</stp>
        <stp>1</stp>
        <tr r="L544" s="2"/>
      </tp>
      <tp>
        <v>192151415.90000001</v>
        <stp/>
        <stp>EM_S_STM07_IS</stp>
        <stp>4</stp>
        <stp>002073.SZ</stp>
        <stp>61</stp>
        <stp>12/31/2014</stp>
        <stp>1</stp>
        <tr r="L545" s="2"/>
      </tp>
      <tp>
        <v>37641329.539999999</v>
        <stp/>
        <stp>EM_S_STM07_IS</stp>
        <stp>4</stp>
        <stp>002074.SZ</stp>
        <stp>61</stp>
        <stp>12/31/2014</stp>
        <stp>1</stp>
        <tr r="L546" s="2"/>
      </tp>
      <tp>
        <v>35216444.859999999</v>
        <stp/>
        <stp>EM_S_STM07_IS</stp>
        <stp>4</stp>
        <stp>002075.SZ</stp>
        <stp>61</stp>
        <stp>12/31/2014</stp>
        <stp>1</stp>
        <tr r="L547" s="2"/>
      </tp>
      <tp>
        <v>17259218.370000001</v>
        <stp/>
        <stp>EM_S_STM07_IS</stp>
        <stp>4</stp>
        <stp>002076.SZ</stp>
        <stp>61</stp>
        <stp>12/31/2014</stp>
        <stp>1</stp>
        <tr r="L548" s="2"/>
      </tp>
      <tp>
        <v>38527088.909999996</v>
        <stp/>
        <stp>EM_S_STM07_IS</stp>
        <stp>4</stp>
        <stp>002077.SZ</stp>
        <stp>61</stp>
        <stp>12/31/2014</stp>
        <stp>1</stp>
        <tr r="L549" s="2"/>
      </tp>
      <tp>
        <v>468814566.17000002</v>
        <stp/>
        <stp>EM_S_STM07_IS</stp>
        <stp>4</stp>
        <stp>002078.SZ</stp>
        <stp>61</stp>
        <stp>12/31/2014</stp>
        <stp>1</stp>
        <tr r="L550" s="2"/>
      </tp>
      <tp>
        <v>42515409.219999999</v>
        <stp/>
        <stp>EM_S_STM07_IS</stp>
        <stp>4</stp>
        <stp>002079.SZ</stp>
        <stp>61</stp>
        <stp>12/31/2014</stp>
        <stp>1</stp>
        <tr r="L551" s="2"/>
      </tp>
      <tp>
        <v>20450836</v>
        <stp/>
        <stp>EM_S_STM07_IS</stp>
        <stp>4</stp>
        <stp>002040.SZ</stp>
        <stp>61</stp>
        <stp>12/31/2014</stp>
        <stp>1</stp>
        <tr r="L512" s="2"/>
      </tp>
      <tp>
        <v>380371695.87</v>
        <stp/>
        <stp>EM_S_STM07_IS</stp>
        <stp>4</stp>
        <stp>002041.SZ</stp>
        <stp>61</stp>
        <stp>12/31/2014</stp>
        <stp>1</stp>
        <tr r="L513" s="2"/>
      </tp>
      <tp>
        <v>168469305.68000001</v>
        <stp/>
        <stp>EM_S_STM07_IS</stp>
        <stp>4</stp>
        <stp>002042.SZ</stp>
        <stp>61</stp>
        <stp>12/31/2014</stp>
        <stp>1</stp>
        <tr r="L514" s="2"/>
      </tp>
      <tp>
        <v>42791402.170000002</v>
        <stp/>
        <stp>EM_S_STM07_IS</stp>
        <stp>4</stp>
        <stp>002043.SZ</stp>
        <stp>61</stp>
        <stp>12/31/2014</stp>
        <stp>1</stp>
        <tr r="L515" s="2"/>
      </tp>
      <tp>
        <v>49513142.68</v>
        <stp/>
        <stp>EM_S_STM07_IS</stp>
        <stp>4</stp>
        <stp>002044.SZ</stp>
        <stp>61</stp>
        <stp>12/31/2014</stp>
        <stp>1</stp>
        <tr r="L516" s="2"/>
      </tp>
      <tp>
        <v>92564020</v>
        <stp/>
        <stp>EM_S_STM07_IS</stp>
        <stp>4</stp>
        <stp>002045.SZ</stp>
        <stp>61</stp>
        <stp>12/31/2014</stp>
        <stp>1</stp>
        <tr r="L517" s="2"/>
      </tp>
      <tp>
        <v>17572707.129999999</v>
        <stp/>
        <stp>EM_S_STM07_IS</stp>
        <stp>4</stp>
        <stp>002046.SZ</stp>
        <stp>61</stp>
        <stp>12/31/2014</stp>
        <stp>1</stp>
        <tr r="L518" s="2"/>
      </tp>
      <tp>
        <v>268789896.67000002</v>
        <stp/>
        <stp>EM_S_STM07_IS</stp>
        <stp>4</stp>
        <stp>002047.SZ</stp>
        <stp>61</stp>
        <stp>12/31/2014</stp>
        <stp>1</stp>
        <tr r="L519" s="2"/>
      </tp>
      <tp>
        <v>524171346.49000001</v>
        <stp/>
        <stp>EM_S_STM07_IS</stp>
        <stp>4</stp>
        <stp>002048.SZ</stp>
        <stp>61</stp>
        <stp>12/31/2014</stp>
        <stp>1</stp>
        <tr r="L520" s="2"/>
      </tp>
      <tp>
        <v>304356692.83999997</v>
        <stp/>
        <stp>EM_S_STM07_IS</stp>
        <stp>4</stp>
        <stp>002049.SZ</stp>
        <stp>61</stp>
        <stp>12/31/2014</stp>
        <stp>1</stp>
        <tr r="L521" s="2"/>
      </tp>
      <tp>
        <v>487721471.20999998</v>
        <stp/>
        <stp>EM_S_STM07_IS</stp>
        <stp>4</stp>
        <stp>002050.SZ</stp>
        <stp>61</stp>
        <stp>12/31/2014</stp>
        <stp>1</stp>
        <tr r="L522" s="2"/>
      </tp>
      <tp>
        <v>866772496.62</v>
        <stp/>
        <stp>EM_S_STM07_IS</stp>
        <stp>4</stp>
        <stp>002051.SZ</stp>
        <stp>61</stp>
        <stp>12/31/2014</stp>
        <stp>1</stp>
        <tr r="L523" s="2"/>
      </tp>
      <tp>
        <v>-416757631.14999998</v>
        <stp/>
        <stp>EM_S_STM07_IS</stp>
        <stp>4</stp>
        <stp>002052.SZ</stp>
        <stp>61</stp>
        <stp>12/31/2014</stp>
        <stp>1</stp>
        <tr r="L524" s="2"/>
      </tp>
      <tp>
        <v>55633060.75</v>
        <stp/>
        <stp>EM_S_STM07_IS</stp>
        <stp>4</stp>
        <stp>002053.SZ</stp>
        <stp>61</stp>
        <stp>12/31/2014</stp>
        <stp>1</stp>
        <tr r="L525" s="2"/>
      </tp>
      <tp>
        <v>95767549.280000001</v>
        <stp/>
        <stp>EM_S_STM07_IS</stp>
        <stp>4</stp>
        <stp>002054.SZ</stp>
        <stp>61</stp>
        <stp>12/31/2014</stp>
        <stp>1</stp>
        <tr r="L526" s="2"/>
      </tp>
      <tp>
        <v>98614072.769999996</v>
        <stp/>
        <stp>EM_S_STM07_IS</stp>
        <stp>4</stp>
        <stp>002055.SZ</stp>
        <stp>61</stp>
        <stp>12/31/2014</stp>
        <stp>1</stp>
        <tr r="L527" s="2"/>
      </tp>
      <tp>
        <v>381282244.93000001</v>
        <stp/>
        <stp>EM_S_STM07_IS</stp>
        <stp>4</stp>
        <stp>002056.SZ</stp>
        <stp>61</stp>
        <stp>12/31/2014</stp>
        <stp>1</stp>
        <tr r="L528" s="2"/>
      </tp>
      <tp>
        <v>19509377.91</v>
        <stp/>
        <stp>EM_S_STM07_IS</stp>
        <stp>4</stp>
        <stp>002057.SZ</stp>
        <stp>61</stp>
        <stp>12/31/2014</stp>
        <stp>1</stp>
        <tr r="L529" s="2"/>
      </tp>
      <tp>
        <v>5841680.1200000001</v>
        <stp/>
        <stp>EM_S_STM07_IS</stp>
        <stp>4</stp>
        <stp>002058.SZ</stp>
        <stp>61</stp>
        <stp>12/31/2014</stp>
        <stp>1</stp>
        <tr r="L530" s="2"/>
      </tp>
      <tp>
        <v>65021489.479999997</v>
        <stp/>
        <stp>EM_S_STM07_IS</stp>
        <stp>4</stp>
        <stp>002059.SZ</stp>
        <stp>61</stp>
        <stp>12/31/2014</stp>
        <stp>1</stp>
        <tr r="L531" s="2"/>
      </tp>
      <tp>
        <v>33408191.690000001</v>
        <stp/>
        <stp>EM_S_STM07_IS</stp>
        <stp>4</stp>
        <stp>603085.SH</stp>
        <stp>61</stp>
        <stp>12/31/2015</stp>
        <stp>1</stp>
        <tr r="N2882" s="2"/>
      </tp>
      <tp>
        <v>21907287.420000002</v>
        <stp/>
        <stp>EM_S_STM07_IS</stp>
        <stp>4</stp>
        <stp>603088.SH</stp>
        <stp>61</stp>
        <stp>12/31/2015</stp>
        <stp>1</stp>
        <tr r="N2883" s="2"/>
      </tp>
      <tp>
        <v>36860528.990000002</v>
        <stp/>
        <stp>EM_S_STM07_IS</stp>
        <stp>4</stp>
        <stp>603090.SH</stp>
        <stp>61</stp>
        <stp>12/31/2015</stp>
        <stp>1</stp>
        <tr r="N2884" s="2"/>
      </tp>
      <tp>
        <v>173193394.5</v>
        <stp/>
        <stp>EM_S_STM07_IS</stp>
        <stp>4</stp>
        <stp>603098.SH</stp>
        <stp>61</stp>
        <stp>12/31/2015</stp>
        <stp>1</stp>
        <tr r="N2885" s="2"/>
      </tp>
      <tp>
        <v>100555891.58</v>
        <stp/>
        <stp>EM_S_STM07_IS</stp>
        <stp>4</stp>
        <stp>603099.SH</stp>
        <stp>61</stp>
        <stp>12/31/2015</stp>
        <stp>1</stp>
        <tr r="N2886" s="2"/>
      </tp>
      <tp>
        <v>104879188.44</v>
        <stp/>
        <stp>EM_S_STM07_IS</stp>
        <stp>4</stp>
        <stp>603060.SH</stp>
        <stp>61</stp>
        <stp>12/31/2015</stp>
        <stp>1</stp>
        <tr r="N2877" s="2"/>
      </tp>
      <tp>
        <v>67893401.120000005</v>
        <stp/>
        <stp>EM_S_STM07_IS</stp>
        <stp>4</stp>
        <stp>603066.SH</stp>
        <stp>61</stp>
        <stp>12/31/2015</stp>
        <stp>1</stp>
        <tr r="N2878" s="2"/>
      </tp>
      <tp>
        <v>62488175.43</v>
        <stp/>
        <stp>EM_S_STM07_IS</stp>
        <stp>4</stp>
        <stp>603067.SH</stp>
        <stp>61</stp>
        <stp>12/31/2015</stp>
        <stp>1</stp>
        <tr r="N2879" s="2"/>
      </tp>
      <tp>
        <v>68887717.409999996</v>
        <stp/>
        <stp>EM_S_STM07_IS</stp>
        <stp>4</stp>
        <stp>603069.SH</stp>
        <stp>61</stp>
        <stp>12/31/2015</stp>
        <stp>1</stp>
        <tr r="N2880" s="2"/>
      </tp>
      <tp>
        <v>239865850.44999999</v>
        <stp/>
        <stp>EM_S_STM07_IS</stp>
        <stp>4</stp>
        <stp>603077.SH</stp>
        <stp>61</stp>
        <stp>12/31/2015</stp>
        <stp>1</stp>
        <tr r="N2881" s="2"/>
      </tp>
      <tp>
        <v>91249962.659999996</v>
        <stp/>
        <stp>EM_S_STM07_IS</stp>
        <stp>4</stp>
        <stp>603058.SH</stp>
        <stp>61</stp>
        <stp>12/31/2015</stp>
        <stp>1</stp>
        <tr r="N2876" s="2"/>
      </tp>
      <tp>
        <v>178434816.13</v>
        <stp/>
        <stp>EM_S_STM07_IS</stp>
        <stp>4</stp>
        <stp>603020.SH</stp>
        <stp>61</stp>
        <stp>12/31/2015</stp>
        <stp>1</stp>
        <tr r="N2859" s="2"/>
      </tp>
      <tp>
        <v>50086361.969999999</v>
        <stp/>
        <stp>EM_S_STM07_IS</stp>
        <stp>4</stp>
        <stp>603021.SH</stp>
        <stp>61</stp>
        <stp>12/31/2015</stp>
        <stp>1</stp>
        <tr r="N2860" s="2"/>
      </tp>
      <tp>
        <v>32268356.23</v>
        <stp/>
        <stp>EM_S_STM07_IS</stp>
        <stp>4</stp>
        <stp>603022.SH</stp>
        <stp>61</stp>
        <stp>12/31/2015</stp>
        <stp>1</stp>
        <tr r="N2861" s="2"/>
      </tp>
      <tp>
        <v>79980334.989999995</v>
        <stp/>
        <stp>EM_S_STM07_IS</stp>
        <stp>4</stp>
        <stp>603023.SH</stp>
        <stp>61</stp>
        <stp>12/31/2015</stp>
        <stp>1</stp>
        <tr r="N2862" s="2"/>
      </tp>
      <tp>
        <v>185317466.09</v>
        <stp/>
        <stp>EM_S_STM07_IS</stp>
        <stp>4</stp>
        <stp>603025.SH</stp>
        <stp>61</stp>
        <stp>12/31/2015</stp>
        <stp>1</stp>
        <tr r="N2863" s="2"/>
      </tp>
      <tp>
        <v>44118423.920000002</v>
        <stp/>
        <stp>EM_S_STM07_IS</stp>
        <stp>4</stp>
        <stp>603026.SH</stp>
        <stp>61</stp>
        <stp>12/31/2015</stp>
        <stp>1</stp>
        <tr r="N2864" s="2"/>
      </tp>
      <tp>
        <v>66531118.600000001</v>
        <stp/>
        <stp>EM_S_STM07_IS</stp>
        <stp>4</stp>
        <stp>603027.SH</stp>
        <stp>61</stp>
        <stp>12/31/2015</stp>
        <stp>1</stp>
        <tr r="N2865" s="2"/>
      </tp>
      <tp>
        <v>45795733.420000002</v>
        <stp/>
        <stp>EM_S_STM07_IS</stp>
        <stp>4</stp>
        <stp>603028.SH</stp>
        <stp>61</stp>
        <stp>12/31/2015</stp>
        <stp>1</stp>
        <tr r="N2866" s="2"/>
      </tp>
      <tp>
        <v>39924100.310000002</v>
        <stp/>
        <stp>EM_S_STM07_IS</stp>
        <stp>4</stp>
        <stp>603029.SH</stp>
        <stp>61</stp>
        <stp>12/31/2015</stp>
        <stp>1</stp>
        <tr r="N2867" s="2"/>
      </tp>
      <tp>
        <v>82532511.150000006</v>
        <stp/>
        <stp>EM_S_STM07_IS</stp>
        <stp>4</stp>
        <stp>603030.SH</stp>
        <stp>61</stp>
        <stp>12/31/2015</stp>
        <stp>1</stp>
        <tr r="N2868" s="2"/>
      </tp>
      <tp>
        <v>45690727.539999999</v>
        <stp/>
        <stp>EM_S_STM07_IS</stp>
        <stp>4</stp>
        <stp>603031.SH</stp>
        <stp>61</stp>
        <stp>12/31/2015</stp>
        <stp>1</stp>
        <tr r="N2869" s="2"/>
      </tp>
      <tp>
        <v>43015505.659999996</v>
        <stp/>
        <stp>EM_S_STM07_IS</stp>
        <stp>4</stp>
        <stp>603032.SH</stp>
        <stp>61</stp>
        <stp>12/31/2015</stp>
        <stp>1</stp>
        <tr r="N2870" s="2"/>
      </tp>
      <tp>
        <v>91011980.090000004</v>
        <stp/>
        <stp>EM_S_STM07_IS</stp>
        <stp>4</stp>
        <stp>603033.SH</stp>
        <stp>61</stp>
        <stp>12/31/2015</stp>
        <stp>1</stp>
        <tr r="N2871" s="2"/>
      </tp>
      <tp>
        <v>223490514.72</v>
        <stp/>
        <stp>EM_S_STM07_IS</stp>
        <stp>4</stp>
        <stp>603035.SH</stp>
        <stp>61</stp>
        <stp>12/31/2015</stp>
        <stp>1</stp>
        <tr r="N2872" s="2"/>
      </tp>
      <tp>
        <v>62894077.100000001</v>
        <stp/>
        <stp>EM_S_STM07_IS</stp>
        <stp>4</stp>
        <stp>603036.SH</stp>
        <stp>61</stp>
        <stp>12/31/2015</stp>
        <stp>1</stp>
        <tr r="N2873" s="2"/>
      </tp>
      <tp>
        <v>69778305.010000005</v>
        <stp/>
        <stp>EM_S_STM07_IS</stp>
        <stp>4</stp>
        <stp>603038.SH</stp>
        <stp>61</stp>
        <stp>12/31/2015</stp>
        <stp>1</stp>
        <tr r="N2874" s="2"/>
      </tp>
      <tp>
        <v>50396025.380000003</v>
        <stp/>
        <stp>EM_S_STM07_IS</stp>
        <stp>4</stp>
        <stp>603039.SH</stp>
        <stp>61</stp>
        <stp>12/31/2015</stp>
        <stp>1</stp>
        <tr r="N2875" s="2"/>
      </tp>
      <tp>
        <v>274280594.31</v>
        <stp/>
        <stp>EM_S_STM07_IS</stp>
        <stp>4</stp>
        <stp>603000.SH</stp>
        <stp>61</stp>
        <stp>12/31/2015</stp>
        <stp>1</stp>
        <tr r="N2842" s="2"/>
      </tp>
      <tp>
        <v>390227750.80000001</v>
        <stp/>
        <stp>EM_S_STM07_IS</stp>
        <stp>4</stp>
        <stp>603001.SH</stp>
        <stp>61</stp>
        <stp>12/31/2015</stp>
        <stp>1</stp>
        <tr r="N2843" s="2"/>
      </tp>
      <tp>
        <v>62219751.240000002</v>
        <stp/>
        <stp>EM_S_STM07_IS</stp>
        <stp>4</stp>
        <stp>603002.SH</stp>
        <stp>61</stp>
        <stp>12/31/2015</stp>
        <stp>1</stp>
        <tr r="N2844" s="2"/>
      </tp>
      <tp>
        <v>-160421427.88</v>
        <stp/>
        <stp>EM_S_STM07_IS</stp>
        <stp>4</stp>
        <stp>603003.SH</stp>
        <stp>61</stp>
        <stp>12/31/2015</stp>
        <stp>1</stp>
        <tr r="N2845" s="2"/>
      </tp>
      <tp>
        <v>113275303.59</v>
        <stp/>
        <stp>EM_S_STM07_IS</stp>
        <stp>4</stp>
        <stp>603005.SH</stp>
        <stp>61</stp>
        <stp>12/31/2015</stp>
        <stp>1</stp>
        <tr r="N2846" s="2"/>
      </tp>
      <tp>
        <v>97732822.840000004</v>
        <stp/>
        <stp>EM_S_STM07_IS</stp>
        <stp>4</stp>
        <stp>603006.SH</stp>
        <stp>61</stp>
        <stp>12/31/2015</stp>
        <stp>1</stp>
        <tr r="N2847" s="2"/>
      </tp>
      <tp>
        <v>67806103.519999996</v>
        <stp/>
        <stp>EM_S_STM07_IS</stp>
        <stp>4</stp>
        <stp>603007.SH</stp>
        <stp>61</stp>
        <stp>12/31/2015</stp>
        <stp>1</stp>
        <tr r="N2848" s="2"/>
      </tp>
      <tp>
        <v>190643681.41999999</v>
        <stp/>
        <stp>EM_S_STM07_IS</stp>
        <stp>4</stp>
        <stp>603008.SH</stp>
        <stp>61</stp>
        <stp>12/31/2015</stp>
        <stp>1</stp>
        <tr r="N2849" s="2"/>
      </tp>
      <tp>
        <v>46434289.630000003</v>
        <stp/>
        <stp>EM_S_STM07_IS</stp>
        <stp>4</stp>
        <stp>603009.SH</stp>
        <stp>61</stp>
        <stp>12/31/2015</stp>
        <stp>1</stp>
        <tr r="N2850" s="2"/>
      </tp>
      <tp>
        <v>85021739.379999995</v>
        <stp/>
        <stp>EM_S_STM07_IS</stp>
        <stp>4</stp>
        <stp>603010.SH</stp>
        <stp>61</stp>
        <stp>12/31/2015</stp>
        <stp>1</stp>
        <tr r="N2851" s="2"/>
      </tp>
      <tp>
        <v>27065526.98</v>
        <stp/>
        <stp>EM_S_STM07_IS</stp>
        <stp>4</stp>
        <stp>603011.SH</stp>
        <stp>61</stp>
        <stp>12/31/2015</stp>
        <stp>1</stp>
        <tr r="N2852" s="2"/>
      </tp>
      <tp>
        <v>126337496.43000001</v>
        <stp/>
        <stp>EM_S_STM07_IS</stp>
        <stp>4</stp>
        <stp>603012.SH</stp>
        <stp>61</stp>
        <stp>12/31/2015</stp>
        <stp>1</stp>
        <tr r="N2853" s="2"/>
      </tp>
      <tp>
        <v>67066501.670000002</v>
        <stp/>
        <stp>EM_S_STM07_IS</stp>
        <stp>4</stp>
        <stp>603015.SH</stp>
        <stp>61</stp>
        <stp>12/31/2015</stp>
        <stp>1</stp>
        <tr r="N2854" s="2"/>
      </tp>
      <tp>
        <v>65881674.460000001</v>
        <stp/>
        <stp>EM_S_STM07_IS</stp>
        <stp>4</stp>
        <stp>603016.SH</stp>
        <stp>61</stp>
        <stp>12/31/2015</stp>
        <stp>1</stp>
        <tr r="N2855" s="2"/>
      </tp>
      <tp>
        <v>67682239.549999997</v>
        <stp/>
        <stp>EM_S_STM07_IS</stp>
        <stp>4</stp>
        <stp>603017.SH</stp>
        <stp>61</stp>
        <stp>12/31/2015</stp>
        <stp>1</stp>
        <tr r="N2856" s="2"/>
      </tp>
      <tp>
        <v>160265232.97</v>
        <stp/>
        <stp>EM_S_STM07_IS</stp>
        <stp>4</stp>
        <stp>603018.SH</stp>
        <stp>61</stp>
        <stp>12/31/2015</stp>
        <stp>1</stp>
        <tr r="N2857" s="2"/>
      </tp>
      <tp>
        <v>176893348.41</v>
        <stp/>
        <stp>EM_S_STM07_IS</stp>
        <stp>4</stp>
        <stp>603019.SH</stp>
        <stp>61</stp>
        <stp>12/31/2015</stp>
        <stp>1</stp>
        <tr r="N2858" s="2"/>
      </tp>
      <tp>
        <v>42529328.149999999</v>
        <stp/>
        <stp>EM_S_STM07_IS</stp>
        <stp>4</stp>
        <stp>002380.SZ</stp>
        <stp>61</stp>
        <stp>12/31/2014</stp>
        <stp>1</stp>
        <tr r="L851" s="2"/>
      </tp>
      <tp>
        <v>133418117.20999999</v>
        <stp/>
        <stp>EM_S_STM07_IS</stp>
        <stp>4</stp>
        <stp>002381.SZ</stp>
        <stp>61</stp>
        <stp>12/31/2014</stp>
        <stp>1</stp>
        <tr r="L852" s="2"/>
      </tp>
      <tp>
        <v>61701864.090000004</v>
        <stp/>
        <stp>EM_S_STM07_IS</stp>
        <stp>4</stp>
        <stp>002382.SZ</stp>
        <stp>61</stp>
        <stp>12/31/2014</stp>
        <stp>1</stp>
        <tr r="L853" s="2"/>
      </tp>
      <tp>
        <v>40058071.960000001</v>
        <stp/>
        <stp>EM_S_STM07_IS</stp>
        <stp>4</stp>
        <stp>002383.SZ</stp>
        <stp>61</stp>
        <stp>12/31/2014</stp>
        <stp>1</stp>
        <tr r="L854" s="2"/>
      </tp>
      <tp>
        <v>43632842.600000001</v>
        <stp/>
        <stp>EM_S_STM07_IS</stp>
        <stp>4</stp>
        <stp>002384.SZ</stp>
        <stp>61</stp>
        <stp>12/31/2014</stp>
        <stp>1</stp>
        <tr r="L855" s="2"/>
      </tp>
      <tp>
        <v>795684667.47000003</v>
        <stp/>
        <stp>EM_S_STM07_IS</stp>
        <stp>4</stp>
        <stp>002385.SZ</stp>
        <stp>61</stp>
        <stp>12/31/2014</stp>
        <stp>1</stp>
        <tr r="L856" s="2"/>
      </tp>
      <tp>
        <v>60610261.5</v>
        <stp/>
        <stp>EM_S_STM07_IS</stp>
        <stp>4</stp>
        <stp>002386.SZ</stp>
        <stp>61</stp>
        <stp>12/31/2014</stp>
        <stp>1</stp>
        <tr r="L857" s="2"/>
      </tp>
      <tp>
        <v>12288682.529999999</v>
        <stp/>
        <stp>EM_S_STM07_IS</stp>
        <stp>4</stp>
        <stp>002387.SZ</stp>
        <stp>61</stp>
        <stp>12/31/2014</stp>
        <stp>1</stp>
        <tr r="L858" s="2"/>
      </tp>
      <tp>
        <v>11328546.640000001</v>
        <stp/>
        <stp>EM_S_STM07_IS</stp>
        <stp>4</stp>
        <stp>002388.SZ</stp>
        <stp>61</stp>
        <stp>12/31/2014</stp>
        <stp>1</stp>
        <tr r="L859" s="2"/>
      </tp>
      <tp>
        <v>48646859.43</v>
        <stp/>
        <stp>EM_S_STM07_IS</stp>
        <stp>4</stp>
        <stp>002389.SZ</stp>
        <stp>61</stp>
        <stp>12/31/2014</stp>
        <stp>1</stp>
        <tr r="L860" s="2"/>
      </tp>
      <tp>
        <v>144770445.74000001</v>
        <stp/>
        <stp>EM_S_STM07_IS</stp>
        <stp>4</stp>
        <stp>002390.SZ</stp>
        <stp>61</stp>
        <stp>12/31/2014</stp>
        <stp>1</stp>
        <tr r="L861" s="2"/>
      </tp>
      <tp>
        <v>234166645.81</v>
        <stp/>
        <stp>EM_S_STM07_IS</stp>
        <stp>4</stp>
        <stp>002391.SZ</stp>
        <stp>61</stp>
        <stp>12/31/2014</stp>
        <stp>1</stp>
        <tr r="L862" s="2"/>
      </tp>
      <tp>
        <v>202874253.38</v>
        <stp/>
        <stp>EM_S_STM07_IS</stp>
        <stp>4</stp>
        <stp>002392.SZ</stp>
        <stp>61</stp>
        <stp>12/31/2014</stp>
        <stp>1</stp>
        <tr r="L863" s="2"/>
      </tp>
      <tp>
        <v>92883574.659999996</v>
        <stp/>
        <stp>EM_S_STM07_IS</stp>
        <stp>4</stp>
        <stp>002393.SZ</stp>
        <stp>61</stp>
        <stp>12/31/2014</stp>
        <stp>1</stp>
        <tr r="L864" s="2"/>
      </tp>
      <tp>
        <v>303820398.76999998</v>
        <stp/>
        <stp>EM_S_STM07_IS</stp>
        <stp>4</stp>
        <stp>002394.SZ</stp>
        <stp>61</stp>
        <stp>12/31/2014</stp>
        <stp>1</stp>
        <tr r="L865" s="2"/>
      </tp>
      <tp>
        <v>7977466.2199999997</v>
        <stp/>
        <stp>EM_S_STM07_IS</stp>
        <stp>4</stp>
        <stp>002395.SZ</stp>
        <stp>61</stp>
        <stp>12/31/2014</stp>
        <stp>1</stp>
        <tr r="L866" s="2"/>
      </tp>
      <tp>
        <v>241752733.69</v>
        <stp/>
        <stp>EM_S_STM07_IS</stp>
        <stp>4</stp>
        <stp>002396.SZ</stp>
        <stp>61</stp>
        <stp>12/31/2014</stp>
        <stp>1</stp>
        <tr r="L867" s="2"/>
      </tp>
      <tp>
        <v>148296037.72999999</v>
        <stp/>
        <stp>EM_S_STM07_IS</stp>
        <stp>4</stp>
        <stp>002397.SZ</stp>
        <stp>61</stp>
        <stp>12/31/2014</stp>
        <stp>1</stp>
        <tr r="L868" s="2"/>
      </tp>
      <tp>
        <v>221901743.11000001</v>
        <stp/>
        <stp>EM_S_STM07_IS</stp>
        <stp>4</stp>
        <stp>002398.SZ</stp>
        <stp>61</stp>
        <stp>12/31/2014</stp>
        <stp>1</stp>
        <tr r="L869" s="2"/>
      </tp>
      <tp>
        <v>338278264.35000002</v>
        <stp/>
        <stp>EM_S_STM07_IS</stp>
        <stp>4</stp>
        <stp>002399.SZ</stp>
        <stp>61</stp>
        <stp>12/31/2014</stp>
        <stp>1</stp>
        <tr r="L870" s="2"/>
      </tp>
      <tp>
        <v>83777664.939999998</v>
        <stp/>
        <stp>EM_S_STM07_IS</stp>
        <stp>4</stp>
        <stp>002320.SZ</stp>
        <stp>61</stp>
        <stp>12/31/2014</stp>
        <stp>1</stp>
        <tr r="L791" s="2"/>
      </tp>
      <tp>
        <v>12579130.24</v>
        <stp/>
        <stp>EM_S_STM07_IS</stp>
        <stp>4</stp>
        <stp>002321.SZ</stp>
        <stp>61</stp>
        <stp>12/31/2014</stp>
        <stp>1</stp>
        <tr r="L792" s="2"/>
      </tp>
      <tp>
        <v>61562189.710000001</v>
        <stp/>
        <stp>EM_S_STM07_IS</stp>
        <stp>4</stp>
        <stp>002322.SZ</stp>
        <stp>61</stp>
        <stp>12/31/2014</stp>
        <stp>1</stp>
        <tr r="L793" s="2"/>
      </tp>
      <tp>
        <v>12552015.07</v>
        <stp/>
        <stp>EM_S_STM07_IS</stp>
        <stp>4</stp>
        <stp>002323.SZ</stp>
        <stp>61</stp>
        <stp>12/31/2014</stp>
        <stp>1</stp>
        <tr r="L794" s="2"/>
      </tp>
      <tp>
        <v>196045031.21000001</v>
        <stp/>
        <stp>EM_S_STM07_IS</stp>
        <stp>4</stp>
        <stp>002324.SZ</stp>
        <stp>61</stp>
        <stp>12/31/2014</stp>
        <stp>1</stp>
        <tr r="L795" s="2"/>
      </tp>
      <tp>
        <v>295443825.44</v>
        <stp/>
        <stp>EM_S_STM07_IS</stp>
        <stp>4</stp>
        <stp>002325.SZ</stp>
        <stp>61</stp>
        <stp>12/31/2014</stp>
        <stp>1</stp>
        <tr r="L796" s="2"/>
      </tp>
      <tp>
        <v>83342432.299999997</v>
        <stp/>
        <stp>EM_S_STM07_IS</stp>
        <stp>4</stp>
        <stp>002326.SZ</stp>
        <stp>61</stp>
        <stp>12/31/2014</stp>
        <stp>1</stp>
        <tr r="L797" s="2"/>
      </tp>
      <tp>
        <v>376552542.01999998</v>
        <stp/>
        <stp>EM_S_STM07_IS</stp>
        <stp>4</stp>
        <stp>002327.SZ</stp>
        <stp>61</stp>
        <stp>12/31/2014</stp>
        <stp>1</stp>
        <tr r="L798" s="2"/>
      </tp>
      <tp>
        <v>85827170.890000001</v>
        <stp/>
        <stp>EM_S_STM07_IS</stp>
        <stp>4</stp>
        <stp>002328.SZ</stp>
        <stp>61</stp>
        <stp>12/31/2014</stp>
        <stp>1</stp>
        <tr r="L799" s="2"/>
      </tp>
      <tp>
        <v>75468672.090000004</v>
        <stp/>
        <stp>EM_S_STM07_IS</stp>
        <stp>4</stp>
        <stp>002329.SZ</stp>
        <stp>61</stp>
        <stp>12/31/2014</stp>
        <stp>1</stp>
        <tr r="L800" s="2"/>
      </tp>
      <tp>
        <v>35195228.299999997</v>
        <stp/>
        <stp>EM_S_STM07_IS</stp>
        <stp>4</stp>
        <stp>002330.SZ</stp>
        <stp>61</stp>
        <stp>12/31/2014</stp>
        <stp>1</stp>
        <tr r="L801" s="2"/>
      </tp>
      <tp>
        <v>57132485.369999997</v>
        <stp/>
        <stp>EM_S_STM07_IS</stp>
        <stp>4</stp>
        <stp>002331.SZ</stp>
        <stp>61</stp>
        <stp>12/31/2014</stp>
        <stp>1</stp>
        <tr r="L802" s="2"/>
      </tp>
      <tp>
        <v>56695716.729999997</v>
        <stp/>
        <stp>EM_S_STM07_IS</stp>
        <stp>4</stp>
        <stp>002332.SZ</stp>
        <stp>61</stp>
        <stp>12/31/2014</stp>
        <stp>1</stp>
        <tr r="L803" s="2"/>
      </tp>
      <tp>
        <v>53705808.259999998</v>
        <stp/>
        <stp>EM_S_STM07_IS</stp>
        <stp>4</stp>
        <stp>002333.SZ</stp>
        <stp>61</stp>
        <stp>12/31/2014</stp>
        <stp>1</stp>
        <tr r="L804" s="2"/>
      </tp>
      <tp>
        <v>161914020.66999999</v>
        <stp/>
        <stp>EM_S_STM07_IS</stp>
        <stp>4</stp>
        <stp>002334.SZ</stp>
        <stp>61</stp>
        <stp>12/31/2014</stp>
        <stp>1</stp>
        <tr r="L805" s="2"/>
      </tp>
      <tp>
        <v>126960812.5</v>
        <stp/>
        <stp>EM_S_STM07_IS</stp>
        <stp>4</stp>
        <stp>002335.SZ</stp>
        <stp>61</stp>
        <stp>12/31/2014</stp>
        <stp>1</stp>
        <tr r="L806" s="2"/>
      </tp>
      <tp>
        <v>-460520283.81999999</v>
        <stp/>
        <stp>EM_S_STM07_IS</stp>
        <stp>4</stp>
        <stp>002336.SZ</stp>
        <stp>61</stp>
        <stp>12/31/2014</stp>
        <stp>1</stp>
        <tr r="L807" s="2"/>
      </tp>
      <tp>
        <v>50652795.780000001</v>
        <stp/>
        <stp>EM_S_STM07_IS</stp>
        <stp>4</stp>
        <stp>002337.SZ</stp>
        <stp>61</stp>
        <stp>12/31/2014</stp>
        <stp>1</stp>
        <tr r="L808" s="2"/>
      </tp>
      <tp>
        <v>58740066.490000002</v>
        <stp/>
        <stp>EM_S_STM07_IS</stp>
        <stp>4</stp>
        <stp>002338.SZ</stp>
        <stp>61</stp>
        <stp>12/31/2014</stp>
        <stp>1</stp>
        <tr r="L809" s="2"/>
      </tp>
      <tp>
        <v>129690268.70999999</v>
        <stp/>
        <stp>EM_S_STM07_IS</stp>
        <stp>4</stp>
        <stp>002339.SZ</stp>
        <stp>61</stp>
        <stp>12/31/2014</stp>
        <stp>1</stp>
        <tr r="L810" s="2"/>
      </tp>
      <tp>
        <v>166484273.30000001</v>
        <stp/>
        <stp>EM_S_STM07_IS</stp>
        <stp>4</stp>
        <stp>002300.SZ</stp>
        <stp>61</stp>
        <stp>12/31/2014</stp>
        <stp>1</stp>
        <tr r="L771" s="2"/>
      </tp>
      <tp>
        <v>29073364.050000001</v>
        <stp/>
        <stp>EM_S_STM07_IS</stp>
        <stp>4</stp>
        <stp>002301.SZ</stp>
        <stp>61</stp>
        <stp>12/31/2014</stp>
        <stp>1</stp>
        <tr r="L772" s="2"/>
      </tp>
      <tp>
        <v>332717520.94</v>
        <stp/>
        <stp>EM_S_STM07_IS</stp>
        <stp>4</stp>
        <stp>002302.SZ</stp>
        <stp>61</stp>
        <stp>12/31/2014</stp>
        <stp>1</stp>
        <tr r="L773" s="2"/>
      </tp>
      <tp>
        <v>261540481.25</v>
        <stp/>
        <stp>EM_S_STM07_IS</stp>
        <stp>4</stp>
        <stp>002303.SZ</stp>
        <stp>61</stp>
        <stp>12/31/2014</stp>
        <stp>1</stp>
        <tr r="L774" s="2"/>
      </tp>
      <tp>
        <v>4507497244.21</v>
        <stp/>
        <stp>EM_S_STM07_IS</stp>
        <stp>4</stp>
        <stp>002304.SZ</stp>
        <stp>61</stp>
        <stp>12/31/2014</stp>
        <stp>1</stp>
        <tr r="L775" s="2"/>
      </tp>
      <tp>
        <v>490901109.56999999</v>
        <stp/>
        <stp>EM_S_STM07_IS</stp>
        <stp>4</stp>
        <stp>002305.SZ</stp>
        <stp>61</stp>
        <stp>12/31/2014</stp>
        <stp>1</stp>
        <tr r="L776" s="2"/>
      </tp>
      <tp>
        <v>-683740518.04999995</v>
        <stp/>
        <stp>EM_S_STM07_IS</stp>
        <stp>4</stp>
        <stp>002306.SZ</stp>
        <stp>61</stp>
        <stp>12/31/2014</stp>
        <stp>1</stp>
        <tr r="L777" s="2"/>
      </tp>
      <tp>
        <v>30067368.039999999</v>
        <stp/>
        <stp>EM_S_STM07_IS</stp>
        <stp>4</stp>
        <stp>002307.SZ</stp>
        <stp>61</stp>
        <stp>12/31/2014</stp>
        <stp>1</stp>
        <tr r="L778" s="2"/>
      </tp>
      <tp>
        <v>105190067.91</v>
        <stp/>
        <stp>EM_S_STM07_IS</stp>
        <stp>4</stp>
        <stp>002308.SZ</stp>
        <stp>61</stp>
        <stp>12/31/2014</stp>
        <stp>1</stp>
        <tr r="L779" s="2"/>
      </tp>
      <tp>
        <v>285579512.94</v>
        <stp/>
        <stp>EM_S_STM07_IS</stp>
        <stp>4</stp>
        <stp>002309.SZ</stp>
        <stp>61</stp>
        <stp>12/31/2014</stp>
        <stp>1</stp>
        <tr r="L780" s="2"/>
      </tp>
      <tp>
        <v>647780244.26999998</v>
        <stp/>
        <stp>EM_S_STM07_IS</stp>
        <stp>4</stp>
        <stp>002310.SZ</stp>
        <stp>61</stp>
        <stp>12/31/2014</stp>
        <stp>1</stp>
        <tr r="L781" s="2"/>
      </tp>
      <tp>
        <v>538460542.98000002</v>
        <stp/>
        <stp>EM_S_STM07_IS</stp>
        <stp>4</stp>
        <stp>002311.SZ</stp>
        <stp>61</stp>
        <stp>12/31/2014</stp>
        <stp>1</stp>
        <tr r="L782" s="2"/>
      </tp>
      <tp>
        <v>94051097.409999996</v>
        <stp/>
        <stp>EM_S_STM07_IS</stp>
        <stp>4</stp>
        <stp>002312.SZ</stp>
        <stp>61</stp>
        <stp>12/31/2014</stp>
        <stp>1</stp>
        <tr r="L783" s="2"/>
      </tp>
      <tp>
        <v>12107220.289999999</v>
        <stp/>
        <stp>EM_S_STM07_IS</stp>
        <stp>4</stp>
        <stp>002313.SZ</stp>
        <stp>61</stp>
        <stp>12/31/2014</stp>
        <stp>1</stp>
        <tr r="L784" s="2"/>
      </tp>
      <tp>
        <v>-505777225.75</v>
        <stp/>
        <stp>EM_S_STM07_IS</stp>
        <stp>4</stp>
        <stp>002314.SZ</stp>
        <stp>61</stp>
        <stp>12/31/2014</stp>
        <stp>1</stp>
        <tr r="L785" s="2"/>
      </tp>
      <tp>
        <v>119334066.56</v>
        <stp/>
        <stp>EM_S_STM07_IS</stp>
        <stp>4</stp>
        <stp>002315.SZ</stp>
        <stp>61</stp>
        <stp>12/31/2014</stp>
        <stp>1</stp>
        <tr r="L786" s="2"/>
      </tp>
      <tp>
        <v>19014808.93</v>
        <stp/>
        <stp>EM_S_STM07_IS</stp>
        <stp>4</stp>
        <stp>002316.SZ</stp>
        <stp>61</stp>
        <stp>12/31/2014</stp>
        <stp>1</stp>
        <tr r="L787" s="2"/>
      </tp>
      <tp>
        <v>224562067.02000001</v>
        <stp/>
        <stp>EM_S_STM07_IS</stp>
        <stp>4</stp>
        <stp>002317.SZ</stp>
        <stp>61</stp>
        <stp>12/31/2014</stp>
        <stp>1</stp>
        <tr r="L788" s="2"/>
      </tp>
      <tp>
        <v>189944300.72</v>
        <stp/>
        <stp>EM_S_STM07_IS</stp>
        <stp>4</stp>
        <stp>002318.SZ</stp>
        <stp>61</stp>
        <stp>12/31/2014</stp>
        <stp>1</stp>
        <tr r="L789" s="2"/>
      </tp>
      <tp>
        <v>5464589.2300000004</v>
        <stp/>
        <stp>EM_S_STM07_IS</stp>
        <stp>4</stp>
        <stp>002319.SZ</stp>
        <stp>61</stp>
        <stp>12/31/2014</stp>
        <stp>1</stp>
        <tr r="L790" s="2"/>
      </tp>
      <tp>
        <v>123904960.37</v>
        <stp/>
        <stp>EM_S_STM07_IS</stp>
        <stp>4</stp>
        <stp>002360.SZ</stp>
        <stp>61</stp>
        <stp>12/31/2014</stp>
        <stp>1</stp>
        <tr r="L831" s="2"/>
      </tp>
      <tp>
        <v>86640624.739999995</v>
        <stp/>
        <stp>EM_S_STM07_IS</stp>
        <stp>4</stp>
        <stp>002361.SZ</stp>
        <stp>61</stp>
        <stp>12/31/2014</stp>
        <stp>1</stp>
        <tr r="L832" s="2"/>
      </tp>
      <tp>
        <v>10653180.199999999</v>
        <stp/>
        <stp>EM_S_STM07_IS</stp>
        <stp>4</stp>
        <stp>002362.SZ</stp>
        <stp>61</stp>
        <stp>12/31/2014</stp>
        <stp>1</stp>
        <tr r="L833" s="2"/>
      </tp>
      <tp>
        <v>45395298.799999997</v>
        <stp/>
        <stp>EM_S_STM07_IS</stp>
        <stp>4</stp>
        <stp>002363.SZ</stp>
        <stp>61</stp>
        <stp>12/31/2014</stp>
        <stp>1</stp>
        <tr r="L834" s="2"/>
      </tp>
      <tp>
        <v>125709264.47</v>
        <stp/>
        <stp>EM_S_STM07_IS</stp>
        <stp>4</stp>
        <stp>002364.SZ</stp>
        <stp>61</stp>
        <stp>12/31/2014</stp>
        <stp>1</stp>
        <tr r="L835" s="2"/>
      </tp>
      <tp>
        <v>31722305.93</v>
        <stp/>
        <stp>EM_S_STM07_IS</stp>
        <stp>4</stp>
        <stp>002365.SZ</stp>
        <stp>61</stp>
        <stp>12/31/2014</stp>
        <stp>1</stp>
        <tr r="L836" s="2"/>
      </tp>
      <tp>
        <v>35249351.479999997</v>
        <stp/>
        <stp>EM_S_STM07_IS</stp>
        <stp>4</stp>
        <stp>002366.SZ</stp>
        <stp>61</stp>
        <stp>12/31/2014</stp>
        <stp>1</stp>
        <tr r="L837" s="2"/>
      </tp>
      <tp>
        <v>402408003.31</v>
        <stp/>
        <stp>EM_S_STM07_IS</stp>
        <stp>4</stp>
        <stp>002367.SZ</stp>
        <stp>61</stp>
        <stp>12/31/2014</stp>
        <stp>1</stp>
        <tr r="L838" s="2"/>
      </tp>
      <tp>
        <v>195715505.34</v>
        <stp/>
        <stp>EM_S_STM07_IS</stp>
        <stp>4</stp>
        <stp>002368.SZ</stp>
        <stp>61</stp>
        <stp>12/31/2014</stp>
        <stp>1</stp>
        <tr r="L839" s="2"/>
      </tp>
      <tp>
        <v>44323268.609999999</v>
        <stp/>
        <stp>EM_S_STM07_IS</stp>
        <stp>4</stp>
        <stp>002369.SZ</stp>
        <stp>61</stp>
        <stp>12/31/2014</stp>
        <stp>1</stp>
        <tr r="L840" s="2"/>
      </tp>
      <tp>
        <v>40567979.109999999</v>
        <stp/>
        <stp>EM_S_STM07_IS</stp>
        <stp>4</stp>
        <stp>002370.SZ</stp>
        <stp>61</stp>
        <stp>12/31/2014</stp>
        <stp>1</stp>
        <tr r="L841" s="2"/>
      </tp>
      <tp>
        <v>41872386.280000001</v>
        <stp/>
        <stp>EM_S_STM07_IS</stp>
        <stp>4</stp>
        <stp>002371.SZ</stp>
        <stp>61</stp>
        <stp>12/31/2014</stp>
        <stp>1</stp>
        <tr r="L842" s="2"/>
      </tp>
      <tp>
        <v>387751586.73000002</v>
        <stp/>
        <stp>EM_S_STM07_IS</stp>
        <stp>4</stp>
        <stp>002372.SZ</stp>
        <stp>61</stp>
        <stp>12/31/2014</stp>
        <stp>1</stp>
        <tr r="L843" s="2"/>
      </tp>
      <tp>
        <v>249235995.19</v>
        <stp/>
        <stp>EM_S_STM07_IS</stp>
        <stp>4</stp>
        <stp>002373.SZ</stp>
        <stp>61</stp>
        <stp>12/31/2014</stp>
        <stp>1</stp>
        <tr r="L844" s="2"/>
      </tp>
      <tp>
        <v>31350531.969999999</v>
        <stp/>
        <stp>EM_S_STM07_IS</stp>
        <stp>4</stp>
        <stp>002374.SZ</stp>
        <stp>61</stp>
        <stp>12/31/2014</stp>
        <stp>1</stp>
        <tr r="L845" s="2"/>
      </tp>
      <tp>
        <v>1032621136.39</v>
        <stp/>
        <stp>EM_S_STM07_IS</stp>
        <stp>4</stp>
        <stp>002375.SZ</stp>
        <stp>61</stp>
        <stp>12/31/2014</stp>
        <stp>1</stp>
        <tr r="L846" s="2"/>
      </tp>
      <tp>
        <v>306435647.80000001</v>
        <stp/>
        <stp>EM_S_STM07_IS</stp>
        <stp>4</stp>
        <stp>002376.SZ</stp>
        <stp>61</stp>
        <stp>12/31/2014</stp>
        <stp>1</stp>
        <tr r="L847" s="2"/>
      </tp>
      <tp>
        <v>44695419.079999998</v>
        <stp/>
        <stp>EM_S_STM07_IS</stp>
        <stp>4</stp>
        <stp>002377.SZ</stp>
        <stp>61</stp>
        <stp>12/31/2014</stp>
        <stp>1</stp>
        <tr r="L848" s="2"/>
      </tp>
      <tp>
        <v>65116740.560000002</v>
        <stp/>
        <stp>EM_S_STM07_IS</stp>
        <stp>4</stp>
        <stp>002378.SZ</stp>
        <stp>61</stp>
        <stp>12/31/2014</stp>
        <stp>1</stp>
        <tr r="L849" s="2"/>
      </tp>
      <tp>
        <v>-345801581.98000002</v>
        <stp/>
        <stp>EM_S_STM07_IS</stp>
        <stp>4</stp>
        <stp>002379.SZ</stp>
        <stp>61</stp>
        <stp>12/31/2014</stp>
        <stp>1</stp>
        <tr r="L850" s="2"/>
      </tp>
      <tp>
        <v>211046918.91999999</v>
        <stp/>
        <stp>EM_S_STM07_IS</stp>
        <stp>4</stp>
        <stp>002340.SZ</stp>
        <stp>61</stp>
        <stp>12/31/2014</stp>
        <stp>1</stp>
        <tr r="L811" s="2"/>
      </tp>
      <tp>
        <v>87084354.099999994</v>
        <stp/>
        <stp>EM_S_STM07_IS</stp>
        <stp>4</stp>
        <stp>002341.SZ</stp>
        <stp>61</stp>
        <stp>12/31/2014</stp>
        <stp>1</stp>
        <tr r="L812" s="2"/>
      </tp>
      <tp>
        <v>32243308.34</v>
        <stp/>
        <stp>EM_S_STM07_IS</stp>
        <stp>4</stp>
        <stp>002342.SZ</stp>
        <stp>61</stp>
        <stp>12/31/2014</stp>
        <stp>1</stp>
        <tr r="L813" s="2"/>
      </tp>
      <tp>
        <v>54275286.670000002</v>
        <stp/>
        <stp>EM_S_STM07_IS</stp>
        <stp>4</stp>
        <stp>002343.SZ</stp>
        <stp>61</stp>
        <stp>12/31/2014</stp>
        <stp>1</stp>
        <tr r="L814" s="2"/>
      </tp>
      <tp>
        <v>936377829.53999996</v>
        <stp/>
        <stp>EM_S_STM07_IS</stp>
        <stp>4</stp>
        <stp>002344.SZ</stp>
        <stp>61</stp>
        <stp>12/31/2014</stp>
        <stp>1</stp>
        <tr r="L815" s="2"/>
      </tp>
      <tp>
        <v>220710336.41999999</v>
        <stp/>
        <stp>EM_S_STM07_IS</stp>
        <stp>4</stp>
        <stp>002345.SZ</stp>
        <stp>61</stp>
        <stp>12/31/2014</stp>
        <stp>1</stp>
        <tr r="L816" s="2"/>
      </tp>
      <tp>
        <v>84415105.989999995</v>
        <stp/>
        <stp>EM_S_STM07_IS</stp>
        <stp>4</stp>
        <stp>002346.SZ</stp>
        <stp>61</stp>
        <stp>12/31/2014</stp>
        <stp>1</stp>
        <tr r="L817" s="2"/>
      </tp>
      <tp>
        <v>8416718.2899999991</v>
        <stp/>
        <stp>EM_S_STM07_IS</stp>
        <stp>4</stp>
        <stp>002347.SZ</stp>
        <stp>61</stp>
        <stp>12/31/2014</stp>
        <stp>1</stp>
        <tr r="L818" s="2"/>
      </tp>
      <tp>
        <v>45797534.520000003</v>
        <stp/>
        <stp>EM_S_STM07_IS</stp>
        <stp>4</stp>
        <stp>002348.SZ</stp>
        <stp>61</stp>
        <stp>12/31/2014</stp>
        <stp>1</stp>
        <tr r="L819" s="2"/>
      </tp>
      <tp>
        <v>39467838.390000001</v>
        <stp/>
        <stp>EM_S_STM07_IS</stp>
        <stp>4</stp>
        <stp>002349.SZ</stp>
        <stp>61</stp>
        <stp>12/31/2014</stp>
        <stp>1</stp>
        <tr r="L820" s="2"/>
      </tp>
      <tp>
        <v>73629637.219999999</v>
        <stp/>
        <stp>EM_S_STM07_IS</stp>
        <stp>4</stp>
        <stp>002350.SZ</stp>
        <stp>61</stp>
        <stp>12/31/2014</stp>
        <stp>1</stp>
        <tr r="L821" s="2"/>
      </tp>
      <tp>
        <v>92496652.140000001</v>
        <stp/>
        <stp>EM_S_STM07_IS</stp>
        <stp>4</stp>
        <stp>002351.SZ</stp>
        <stp>61</stp>
        <stp>12/31/2014</stp>
        <stp>1</stp>
        <tr r="L822" s="2"/>
      </tp>
      <tp>
        <v>24124414.93</v>
        <stp/>
        <stp>EM_S_STM07_IS</stp>
        <stp>4</stp>
        <stp>002352.SZ</stp>
        <stp>61</stp>
        <stp>12/31/2014</stp>
        <stp>1</stp>
        <tr r="L823" s="2"/>
      </tp>
      <tp>
        <v>1200252280.0699999</v>
        <stp/>
        <stp>EM_S_STM07_IS</stp>
        <stp>4</stp>
        <stp>002353.SZ</stp>
        <stp>61</stp>
        <stp>12/31/2014</stp>
        <stp>1</stp>
        <tr r="L824" s="2"/>
      </tp>
      <tp>
        <v>231742460.63</v>
        <stp/>
        <stp>EM_S_STM07_IS</stp>
        <stp>4</stp>
        <stp>002354.SZ</stp>
        <stp>61</stp>
        <stp>12/31/2014</stp>
        <stp>1</stp>
        <tr r="L825" s="2"/>
      </tp>
      <tp>
        <v>49940443.299999997</v>
        <stp/>
        <stp>EM_S_STM07_IS</stp>
        <stp>4</stp>
        <stp>002355.SZ</stp>
        <stp>61</stp>
        <stp>12/31/2014</stp>
        <stp>1</stp>
        <tr r="L826" s="2"/>
      </tp>
      <tp>
        <v>43566191.920000002</v>
        <stp/>
        <stp>EM_S_STM07_IS</stp>
        <stp>4</stp>
        <stp>002356.SZ</stp>
        <stp>61</stp>
        <stp>12/31/2014</stp>
        <stp>1</stp>
        <tr r="L827" s="2"/>
      </tp>
      <tp>
        <v>117751891.38</v>
        <stp/>
        <stp>EM_S_STM07_IS</stp>
        <stp>4</stp>
        <stp>002357.SZ</stp>
        <stp>61</stp>
        <stp>12/31/2014</stp>
        <stp>1</stp>
        <tr r="L828" s="2"/>
      </tp>
      <tp>
        <v>259155434.61000001</v>
        <stp/>
        <stp>EM_S_STM07_IS</stp>
        <stp>4</stp>
        <stp>002358.SZ</stp>
        <stp>61</stp>
        <stp>12/31/2014</stp>
        <stp>1</stp>
        <tr r="L829" s="2"/>
      </tp>
      <tp>
        <v>-82247803.780000001</v>
        <stp/>
        <stp>EM_S_STM07_IS</stp>
        <stp>4</stp>
        <stp>002359.SZ</stp>
        <stp>61</stp>
        <stp>12/31/2014</stp>
        <stp>1</stp>
        <tr r="L830" s="2"/>
      </tp>
      <tp>
        <v>77204442.290000007</v>
        <stp/>
        <stp>EM_S_STM07_IS</stp>
        <stp>4</stp>
        <stp>603389.SH</stp>
        <stp>61</stp>
        <stp>12/31/2015</stp>
        <stp>1</stp>
        <tr r="N2944" s="2"/>
      </tp>
      <tp>
        <v>200404950.66999999</v>
        <stp/>
        <stp>EM_S_STM07_IS</stp>
        <stp>4</stp>
        <stp>603393.SH</stp>
        <stp>61</stp>
        <stp>12/31/2015</stp>
        <stp>1</stp>
        <tr r="N2945" s="2"/>
      </tp>
      <tp>
        <v>66173441.509999998</v>
        <stp/>
        <stp>EM_S_STM07_IS</stp>
        <stp>4</stp>
        <stp>603398.SH</stp>
        <stp>61</stp>
        <stp>12/31/2015</stp>
        <stp>1</stp>
        <tr r="N2946" s="2"/>
      </tp>
      <tp>
        <v>-352287320.17000002</v>
        <stp/>
        <stp>EM_S_STM07_IS</stp>
        <stp>4</stp>
        <stp>603399.SH</stp>
        <stp>61</stp>
        <stp>12/31/2015</stp>
        <stp>1</stp>
        <tr r="N2947" s="2"/>
      </tp>
      <tp>
        <v>269460145.5</v>
        <stp/>
        <stp>EM_S_STM07_IS</stp>
        <stp>4</stp>
        <stp>603366.SH</stp>
        <stp>61</stp>
        <stp>12/31/2015</stp>
        <stp>1</stp>
        <tr r="N2940" s="2"/>
      </tp>
      <tp>
        <v>208378346.74000001</v>
        <stp/>
        <stp>EM_S_STM07_IS</stp>
        <stp>4</stp>
        <stp>603368.SH</stp>
        <stp>61</stp>
        <stp>12/31/2015</stp>
        <stp>1</stp>
        <tr r="N2941" s="2"/>
      </tp>
      <tp>
        <v>685251481.96000004</v>
        <stp/>
        <stp>EM_S_STM07_IS</stp>
        <stp>4</stp>
        <stp>603369.SH</stp>
        <stp>61</stp>
        <stp>12/31/2015</stp>
        <stp>1</stp>
        <tr r="N2942" s="2"/>
      </tp>
      <tp>
        <v>329080010.73000002</v>
        <stp/>
        <stp>EM_S_STM07_IS</stp>
        <stp>4</stp>
        <stp>603377.SH</stp>
        <stp>61</stp>
        <stp>12/31/2015</stp>
        <stp>1</stp>
        <tr r="N2943" s="2"/>
      </tp>
      <tp>
        <v>363800264.68000001</v>
        <stp/>
        <stp>EM_S_STM07_IS</stp>
        <stp>4</stp>
        <stp>603355.SH</stp>
        <stp>61</stp>
        <stp>12/31/2015</stp>
        <stp>1</stp>
        <tr r="N2939" s="2"/>
      </tp>
      <tp>
        <v>42640771.700000003</v>
        <stp/>
        <stp>EM_S_STM07_IS</stp>
        <stp>4</stp>
        <stp>603322.SH</stp>
        <stp>61</stp>
        <stp>12/31/2015</stp>
        <stp>1</stp>
        <tr r="N2932" s="2"/>
      </tp>
      <tp>
        <v>604448000</v>
        <stp/>
        <stp>EM_S_STM07_IS</stp>
        <stp>4</stp>
        <stp>603323.SH</stp>
        <stp>61</stp>
        <stp>12/31/2015</stp>
        <stp>1</stp>
        <tr r="N2933" s="2"/>
      </tp>
      <tp>
        <v>467341391.73000002</v>
        <stp/>
        <stp>EM_S_STM07_IS</stp>
        <stp>4</stp>
        <stp>603328.SH</stp>
        <stp>61</stp>
        <stp>12/31/2015</stp>
        <stp>1</stp>
        <tr r="N2934" s="2"/>
      </tp>
      <tp>
        <v>3302769.66</v>
        <stp/>
        <stp>EM_S_STM07_IS</stp>
        <stp>4</stp>
        <stp>603333.SH</stp>
        <stp>61</stp>
        <stp>12/31/2015</stp>
        <stp>1</stp>
        <tr r="N2935" s="2"/>
      </tp>
      <tp>
        <v>62552233.909999996</v>
        <stp/>
        <stp>EM_S_STM07_IS</stp>
        <stp>4</stp>
        <stp>603336.SH</stp>
        <stp>61</stp>
        <stp>12/31/2015</stp>
        <stp>1</stp>
        <tr r="N2936" s="2"/>
      </tp>
      <tp>
        <v>125734226.29000001</v>
        <stp/>
        <stp>EM_S_STM07_IS</stp>
        <stp>4</stp>
        <stp>603338.SH</stp>
        <stp>61</stp>
        <stp>12/31/2015</stp>
        <stp>1</stp>
        <tr r="N2937" s="2"/>
      </tp>
      <tp>
        <v>125709966.47</v>
        <stp/>
        <stp>EM_S_STM07_IS</stp>
        <stp>4</stp>
        <stp>603339.SH</stp>
        <stp>61</stp>
        <stp>12/31/2015</stp>
        <stp>1</stp>
        <tr r="N2938" s="2"/>
      </tp>
      <tp>
        <v>69969644.370000005</v>
        <stp/>
        <stp>EM_S_STM07_IS</stp>
        <stp>4</stp>
        <stp>603300.SH</stp>
        <stp>61</stp>
        <stp>12/31/2015</stp>
        <stp>1</stp>
        <tr r="N2923" s="2"/>
      </tp>
      <tp>
        <v>174671806.72999999</v>
        <stp/>
        <stp>EM_S_STM07_IS</stp>
        <stp>4</stp>
        <stp>603306.SH</stp>
        <stp>61</stp>
        <stp>12/31/2015</stp>
        <stp>1</stp>
        <tr r="N2924" s="2"/>
      </tp>
      <tp>
        <v>75005291.079999998</v>
        <stp/>
        <stp>EM_S_STM07_IS</stp>
        <stp>4</stp>
        <stp>603308.SH</stp>
        <stp>61</stp>
        <stp>12/31/2015</stp>
        <stp>1</stp>
        <tr r="N2925" s="2"/>
      </tp>
      <tp>
        <v>91324898.670000002</v>
        <stp/>
        <stp>EM_S_STM07_IS</stp>
        <stp>4</stp>
        <stp>603309.SH</stp>
        <stp>61</stp>
        <stp>12/31/2015</stp>
        <stp>1</stp>
        <tr r="N2926" s="2"/>
      </tp>
      <tp>
        <v>51750217.979999997</v>
        <stp/>
        <stp>EM_S_STM07_IS</stp>
        <stp>4</stp>
        <stp>603311.SH</stp>
        <stp>61</stp>
        <stp>12/31/2015</stp>
        <stp>1</stp>
        <tr r="N2927" s="2"/>
      </tp>
      <tp>
        <v>164260798.65000001</v>
        <stp/>
        <stp>EM_S_STM07_IS</stp>
        <stp>4</stp>
        <stp>603313.SH</stp>
        <stp>61</stp>
        <stp>12/31/2015</stp>
        <stp>1</stp>
        <tr r="N2928" s="2"/>
      </tp>
      <tp>
        <v>55210697.159999996</v>
        <stp/>
        <stp>EM_S_STM07_IS</stp>
        <stp>4</stp>
        <stp>603315.SH</stp>
        <stp>61</stp>
        <stp>12/31/2015</stp>
        <stp>1</stp>
        <tr r="N2929" s="2"/>
      </tp>
      <tp>
        <v>19259410.239999998</v>
        <stp/>
        <stp>EM_S_STM07_IS</stp>
        <stp>4</stp>
        <stp>603318.SH</stp>
        <stp>61</stp>
        <stp>12/31/2015</stp>
        <stp>1</stp>
        <tr r="N2930" s="2"/>
      </tp>
      <tp>
        <v>38921547.859999999</v>
        <stp/>
        <stp>EM_S_STM07_IS</stp>
        <stp>4</stp>
        <stp>603319.SH</stp>
        <stp>61</stp>
        <stp>12/31/2015</stp>
        <stp>1</stp>
        <tr r="N2931" s="2"/>
      </tp>
      <tp>
        <v>165378593.88999999</v>
        <stp/>
        <stp>EM_S_STM07_IS</stp>
        <stp>4</stp>
        <stp>002280.SZ</stp>
        <stp>61</stp>
        <stp>12/31/2014</stp>
        <stp>1</stp>
        <tr r="L751" s="2"/>
      </tp>
      <tp>
        <v>144128493.62</v>
        <stp/>
        <stp>EM_S_STM07_IS</stp>
        <stp>4</stp>
        <stp>002281.SZ</stp>
        <stp>61</stp>
        <stp>12/31/2014</stp>
        <stp>1</stp>
        <tr r="L752" s="2"/>
      </tp>
      <tp>
        <v>30594378.800000001</v>
        <stp/>
        <stp>EM_S_STM07_IS</stp>
        <stp>4</stp>
        <stp>002282.SZ</stp>
        <stp>61</stp>
        <stp>12/31/2014</stp>
        <stp>1</stp>
        <tr r="L753" s="2"/>
      </tp>
      <tp>
        <v>133315408.95999999</v>
        <stp/>
        <stp>EM_S_STM07_IS</stp>
        <stp>4</stp>
        <stp>002283.SZ</stp>
        <stp>61</stp>
        <stp>12/31/2014</stp>
        <stp>1</stp>
        <tr r="L754" s="2"/>
      </tp>
      <tp>
        <v>175568004.28</v>
        <stp/>
        <stp>EM_S_STM07_IS</stp>
        <stp>4</stp>
        <stp>002284.SZ</stp>
        <stp>61</stp>
        <stp>12/31/2014</stp>
        <stp>1</stp>
        <tr r="L755" s="2"/>
      </tp>
      <tp>
        <v>394344162.94999999</v>
        <stp/>
        <stp>EM_S_STM07_IS</stp>
        <stp>4</stp>
        <stp>002285.SZ</stp>
        <stp>61</stp>
        <stp>12/31/2014</stp>
        <stp>1</stp>
        <tr r="L756" s="2"/>
      </tp>
      <tp>
        <v>23922426.219999999</v>
        <stp/>
        <stp>EM_S_STM07_IS</stp>
        <stp>4</stp>
        <stp>002286.SZ</stp>
        <stp>61</stp>
        <stp>12/31/2014</stp>
        <stp>1</stp>
        <tr r="L757" s="2"/>
      </tp>
      <tp>
        <v>237534133.86000001</v>
        <stp/>
        <stp>EM_S_STM07_IS</stp>
        <stp>4</stp>
        <stp>002287.SZ</stp>
        <stp>61</stp>
        <stp>12/31/2014</stp>
        <stp>1</stp>
        <tr r="L758" s="2"/>
      </tp>
      <tp>
        <v>6800912.8300000001</v>
        <stp/>
        <stp>EM_S_STM07_IS</stp>
        <stp>4</stp>
        <stp>002288.SZ</stp>
        <stp>61</stp>
        <stp>12/31/2014</stp>
        <stp>1</stp>
        <tr r="L759" s="2"/>
      </tp>
      <tp>
        <v>-327065654.94</v>
        <stp/>
        <stp>EM_S_STM07_IS</stp>
        <stp>4</stp>
        <stp>002289.SZ</stp>
        <stp>61</stp>
        <stp>12/31/2014</stp>
        <stp>1</stp>
        <tr r="L760" s="2"/>
      </tp>
      <tp>
        <v>-122223066.23999999</v>
        <stp/>
        <stp>EM_S_STM07_IS</stp>
        <stp>4</stp>
        <stp>002290.SZ</stp>
        <stp>61</stp>
        <stp>12/31/2014</stp>
        <stp>1</stp>
        <tr r="L761" s="2"/>
      </tp>
      <tp>
        <v>35951213.520000003</v>
        <stp/>
        <stp>EM_S_STM07_IS</stp>
        <stp>4</stp>
        <stp>002291.SZ</stp>
        <stp>61</stp>
        <stp>12/31/2014</stp>
        <stp>1</stp>
        <tr r="L762" s="2"/>
      </tp>
      <tp>
        <v>428012884.72000003</v>
        <stp/>
        <stp>EM_S_STM07_IS</stp>
        <stp>4</stp>
        <stp>002292.SZ</stp>
        <stp>61</stp>
        <stp>12/31/2014</stp>
        <stp>1</stp>
        <tr r="L763" s="2"/>
      </tp>
      <tp>
        <v>398089770.07999998</v>
        <stp/>
        <stp>EM_S_STM07_IS</stp>
        <stp>4</stp>
        <stp>002293.SZ</stp>
        <stp>61</stp>
        <stp>12/31/2014</stp>
        <stp>1</stp>
        <tr r="L764" s="2"/>
      </tp>
      <tp>
        <v>1042297082.8</v>
        <stp/>
        <stp>EM_S_STM07_IS</stp>
        <stp>4</stp>
        <stp>002294.SZ</stp>
        <stp>61</stp>
        <stp>12/31/2014</stp>
        <stp>1</stp>
        <tr r="L765" s="2"/>
      </tp>
      <tp>
        <v>-56003141.240000002</v>
        <stp/>
        <stp>EM_S_STM07_IS</stp>
        <stp>4</stp>
        <stp>002295.SZ</stp>
        <stp>61</stp>
        <stp>12/31/2014</stp>
        <stp>1</stp>
        <tr r="L766" s="2"/>
      </tp>
      <tp>
        <v>99007810.670000002</v>
        <stp/>
        <stp>EM_S_STM07_IS</stp>
        <stp>4</stp>
        <stp>002296.SZ</stp>
        <stp>61</stp>
        <stp>12/31/2014</stp>
        <stp>1</stp>
        <tr r="L767" s="2"/>
      </tp>
      <tp>
        <v>5212824.34</v>
        <stp/>
        <stp>EM_S_STM07_IS</stp>
        <stp>4</stp>
        <stp>002297.SZ</stp>
        <stp>61</stp>
        <stp>12/31/2014</stp>
        <stp>1</stp>
        <tr r="L768" s="2"/>
      </tp>
      <tp>
        <v>14998539.050000001</v>
        <stp/>
        <stp>EM_S_STM07_IS</stp>
        <stp>4</stp>
        <stp>002298.SZ</stp>
        <stp>61</stp>
        <stp>12/31/2014</stp>
        <stp>1</stp>
        <tr r="L769" s="2"/>
      </tp>
      <tp>
        <v>76178414.859999999</v>
        <stp/>
        <stp>EM_S_STM07_IS</stp>
        <stp>4</stp>
        <stp>002299.SZ</stp>
        <stp>61</stp>
        <stp>12/31/2014</stp>
        <stp>1</stp>
        <tr r="L770" s="2"/>
      </tp>
      <tp>
        <v>134917313.31999999</v>
        <stp/>
        <stp>EM_S_STM07_IS</stp>
        <stp>4</stp>
        <stp>002220.SZ</stp>
        <stp>61</stp>
        <stp>12/31/2014</stp>
        <stp>1</stp>
        <tr r="L692" s="2"/>
      </tp>
      <tp>
        <v>137470186.37</v>
        <stp/>
        <stp>EM_S_STM07_IS</stp>
        <stp>4</stp>
        <stp>002221.SZ</stp>
        <stp>61</stp>
        <stp>12/31/2014</stp>
        <stp>1</stp>
        <tr r="L693" s="2"/>
      </tp>
      <tp>
        <v>-15354984.029999999</v>
        <stp/>
        <stp>EM_S_STM07_IS</stp>
        <stp>4</stp>
        <stp>002222.SZ</stp>
        <stp>61</stp>
        <stp>12/31/2014</stp>
        <stp>1</stp>
        <tr r="L694" s="2"/>
      </tp>
      <tp>
        <v>297004572.82999998</v>
        <stp/>
        <stp>EM_S_STM07_IS</stp>
        <stp>4</stp>
        <stp>002223.SZ</stp>
        <stp>61</stp>
        <stp>12/31/2014</stp>
        <stp>1</stp>
        <tr r="L695" s="2"/>
      </tp>
      <tp>
        <v>197446765.47999999</v>
        <stp/>
        <stp>EM_S_STM07_IS</stp>
        <stp>4</stp>
        <stp>002224.SZ</stp>
        <stp>61</stp>
        <stp>12/31/2014</stp>
        <stp>1</stp>
        <tr r="L696" s="2"/>
      </tp>
      <tp>
        <v>162122124.91999999</v>
        <stp/>
        <stp>EM_S_STM07_IS</stp>
        <stp>4</stp>
        <stp>002225.SZ</stp>
        <stp>61</stp>
        <stp>12/31/2014</stp>
        <stp>1</stp>
        <tr r="L697" s="2"/>
      </tp>
      <tp>
        <v>161925922.63</v>
        <stp/>
        <stp>EM_S_STM07_IS</stp>
        <stp>4</stp>
        <stp>002226.SZ</stp>
        <stp>61</stp>
        <stp>12/31/2014</stp>
        <stp>1</stp>
        <tr r="L698" s="2"/>
      </tp>
      <tp>
        <v>81687808.079999998</v>
        <stp/>
        <stp>EM_S_STM07_IS</stp>
        <stp>4</stp>
        <stp>002227.SZ</stp>
        <stp>61</stp>
        <stp>12/31/2014</stp>
        <stp>1</stp>
        <tr r="L699" s="2"/>
      </tp>
      <tp>
        <v>125559001.11</v>
        <stp/>
        <stp>EM_S_STM07_IS</stp>
        <stp>4</stp>
        <stp>002228.SZ</stp>
        <stp>61</stp>
        <stp>12/31/2014</stp>
        <stp>1</stp>
        <tr r="L700" s="2"/>
      </tp>
      <tp>
        <v>27673025.399999999</v>
        <stp/>
        <stp>EM_S_STM07_IS</stp>
        <stp>4</stp>
        <stp>002229.SZ</stp>
        <stp>61</stp>
        <stp>12/31/2014</stp>
        <stp>1</stp>
        <tr r="L701" s="2"/>
      </tp>
      <tp>
        <v>379429886.55000001</v>
        <stp/>
        <stp>EM_S_STM07_IS</stp>
        <stp>4</stp>
        <stp>002230.SZ</stp>
        <stp>61</stp>
        <stp>12/31/2014</stp>
        <stp>1</stp>
        <tr r="L702" s="2"/>
      </tp>
      <tp>
        <v>7818073.8099999996</v>
        <stp/>
        <stp>EM_S_STM07_IS</stp>
        <stp>4</stp>
        <stp>002231.SZ</stp>
        <stp>61</stp>
        <stp>12/31/2014</stp>
        <stp>1</stp>
        <tr r="L703" s="2"/>
      </tp>
      <tp>
        <v>7687939.29</v>
        <stp/>
        <stp>EM_S_STM07_IS</stp>
        <stp>4</stp>
        <stp>002232.SZ</stp>
        <stp>61</stp>
        <stp>12/31/2014</stp>
        <stp>1</stp>
        <tr r="L704" s="2"/>
      </tp>
      <tp>
        <v>608224546.5</v>
        <stp/>
        <stp>EM_S_STM07_IS</stp>
        <stp>4</stp>
        <stp>002233.SZ</stp>
        <stp>61</stp>
        <stp>12/31/2014</stp>
        <stp>1</stp>
        <tr r="L705" s="2"/>
      </tp>
      <tp>
        <v>62688055.100000001</v>
        <stp/>
        <stp>EM_S_STM07_IS</stp>
        <stp>4</stp>
        <stp>002234.SZ</stp>
        <stp>61</stp>
        <stp>12/31/2014</stp>
        <stp>1</stp>
        <tr r="L706" s="2"/>
      </tp>
      <tp>
        <v>-92045672.239999995</v>
        <stp/>
        <stp>EM_S_STM07_IS</stp>
        <stp>4</stp>
        <stp>002235.SZ</stp>
        <stp>61</stp>
        <stp>12/31/2014</stp>
        <stp>1</stp>
        <tr r="L707" s="2"/>
      </tp>
      <tp>
        <v>1142678484.6099999</v>
        <stp/>
        <stp>EM_S_STM07_IS</stp>
        <stp>4</stp>
        <stp>002236.SZ</stp>
        <stp>61</stp>
        <stp>12/31/2014</stp>
        <stp>1</stp>
        <tr r="L708" s="2"/>
      </tp>
      <tp>
        <v>250403149.84999999</v>
        <stp/>
        <stp>EM_S_STM07_IS</stp>
        <stp>4</stp>
        <stp>002237.SZ</stp>
        <stp>61</stp>
        <stp>12/31/2014</stp>
        <stp>1</stp>
        <tr r="L709" s="2"/>
      </tp>
      <tp>
        <v>214877127.91</v>
        <stp/>
        <stp>EM_S_STM07_IS</stp>
        <stp>4</stp>
        <stp>002238.SZ</stp>
        <stp>61</stp>
        <stp>12/31/2014</stp>
        <stp>1</stp>
        <tr r="L710" s="2"/>
      </tp>
      <tp>
        <v>11462029.73</v>
        <stp/>
        <stp>EM_S_STM07_IS</stp>
        <stp>4</stp>
        <stp>002239.SZ</stp>
        <stp>61</stp>
        <stp>12/31/2014</stp>
        <stp>1</stp>
        <tr r="L711" s="2"/>
      </tp>
      <tp>
        <v>4605549.63</v>
        <stp/>
        <stp>EM_S_STM07_IS</stp>
        <stp>4</stp>
        <stp>002200.SZ</stp>
        <stp>61</stp>
        <stp>12/31/2014</stp>
        <stp>1</stp>
        <tr r="L672" s="2"/>
      </tp>
      <tp>
        <v>10554821.220000001</v>
        <stp/>
        <stp>EM_S_STM07_IS</stp>
        <stp>4</stp>
        <stp>002201.SZ</stp>
        <stp>61</stp>
        <stp>12/31/2014</stp>
        <stp>1</stp>
        <tr r="L673" s="2"/>
      </tp>
      <tp>
        <v>1829682290.4200001</v>
        <stp/>
        <stp>EM_S_STM07_IS</stp>
        <stp>4</stp>
        <stp>002202.SZ</stp>
        <stp>61</stp>
        <stp>12/31/2014</stp>
        <stp>1</stp>
        <tr r="L674" s="2"/>
      </tp>
      <tp>
        <v>451865018.63</v>
        <stp/>
        <stp>EM_S_STM07_IS</stp>
        <stp>4</stp>
        <stp>002203.SZ</stp>
        <stp>61</stp>
        <stp>12/31/2014</stp>
        <stp>1</stp>
        <tr r="L675" s="2"/>
      </tp>
      <tp>
        <v>21980609.829999998</v>
        <stp/>
        <stp>EM_S_STM07_IS</stp>
        <stp>4</stp>
        <stp>002204.SZ</stp>
        <stp>61</stp>
        <stp>12/31/2014</stp>
        <stp>1</stp>
        <tr r="L676" s="2"/>
      </tp>
      <tp>
        <v>67264431.700000003</v>
        <stp/>
        <stp>EM_S_STM07_IS</stp>
        <stp>4</stp>
        <stp>002205.SZ</stp>
        <stp>61</stp>
        <stp>12/31/2014</stp>
        <stp>1</stp>
        <tr r="L677" s="2"/>
      </tp>
      <tp>
        <v>143616640.31999999</v>
        <stp/>
        <stp>EM_S_STM07_IS</stp>
        <stp>4</stp>
        <stp>002206.SZ</stp>
        <stp>61</stp>
        <stp>12/31/2014</stp>
        <stp>1</stp>
        <tr r="L678" s="2"/>
      </tp>
      <tp>
        <v>9898031.7599999998</v>
        <stp/>
        <stp>EM_S_STM07_IS</stp>
        <stp>4</stp>
        <stp>002207.SZ</stp>
        <stp>61</stp>
        <stp>12/31/2014</stp>
        <stp>1</stp>
        <tr r="L679" s="2"/>
      </tp>
      <tp>
        <v>172629880.21000001</v>
        <stp/>
        <stp>EM_S_STM07_IS</stp>
        <stp>4</stp>
        <stp>002208.SZ</stp>
        <stp>61</stp>
        <stp>12/31/2014</stp>
        <stp>1</stp>
        <tr r="L680" s="2"/>
      </tp>
      <tp>
        <v>13235739.630000001</v>
        <stp/>
        <stp>EM_S_STM07_IS</stp>
        <stp>4</stp>
        <stp>002209.SZ</stp>
        <stp>61</stp>
        <stp>12/31/2014</stp>
        <stp>1</stp>
        <tr r="L681" s="2"/>
      </tp>
      <tp>
        <v>147790604.34999999</v>
        <stp/>
        <stp>EM_S_STM07_IS</stp>
        <stp>4</stp>
        <stp>002210.SZ</stp>
        <stp>61</stp>
        <stp>12/31/2014</stp>
        <stp>1</stp>
        <tr r="L682" s="2"/>
      </tp>
      <tp>
        <v>12440591.09</v>
        <stp/>
        <stp>EM_S_STM07_IS</stp>
        <stp>4</stp>
        <stp>002211.SZ</stp>
        <stp>61</stp>
        <stp>12/31/2014</stp>
        <stp>1</stp>
        <tr r="L683" s="2"/>
      </tp>
      <tp>
        <v>51790534.240000002</v>
        <stp/>
        <stp>EM_S_STM07_IS</stp>
        <stp>4</stp>
        <stp>002212.SZ</stp>
        <stp>61</stp>
        <stp>12/31/2014</stp>
        <stp>1</stp>
        <tr r="L684" s="2"/>
      </tp>
      <tp>
        <v>14210035.199999999</v>
        <stp/>
        <stp>EM_S_STM07_IS</stp>
        <stp>4</stp>
        <stp>002213.SZ</stp>
        <stp>61</stp>
        <stp>12/31/2014</stp>
        <stp>1</stp>
        <tr r="L685" s="2"/>
      </tp>
      <tp>
        <v>50788058.659999996</v>
        <stp/>
        <stp>EM_S_STM07_IS</stp>
        <stp>4</stp>
        <stp>002214.SZ</stp>
        <stp>61</stp>
        <stp>12/31/2014</stp>
        <stp>1</stp>
        <tr r="L686" s="2"/>
      </tp>
      <tp>
        <v>194479946.75</v>
        <stp/>
        <stp>EM_S_STM07_IS</stp>
        <stp>4</stp>
        <stp>002215.SZ</stp>
        <stp>61</stp>
        <stp>12/31/2014</stp>
        <stp>1</stp>
        <tr r="L687" s="2"/>
      </tp>
      <tp>
        <v>80856947.060000002</v>
        <stp/>
        <stp>EM_S_STM07_IS</stp>
        <stp>4</stp>
        <stp>002216.SZ</stp>
        <stp>61</stp>
        <stp>12/31/2014</stp>
        <stp>1</stp>
        <tr r="L688" s="2"/>
      </tp>
      <tp>
        <v>147224065.38999999</v>
        <stp/>
        <stp>EM_S_STM07_IS</stp>
        <stp>4</stp>
        <stp>002217.SZ</stp>
        <stp>61</stp>
        <stp>12/31/2014</stp>
        <stp>1</stp>
        <tr r="L689" s="2"/>
      </tp>
      <tp>
        <v>-5377433.6399999997</v>
        <stp/>
        <stp>EM_S_STM07_IS</stp>
        <stp>4</stp>
        <stp>002218.SZ</stp>
        <stp>61</stp>
        <stp>12/31/2014</stp>
        <stp>1</stp>
        <tr r="L690" s="2"/>
      </tp>
      <tp>
        <v>257332861.5</v>
        <stp/>
        <stp>EM_S_STM07_IS</stp>
        <stp>4</stp>
        <stp>002219.SZ</stp>
        <stp>61</stp>
        <stp>12/31/2014</stp>
        <stp>1</stp>
        <tr r="L691" s="2"/>
      </tp>
      <tp>
        <v>33128076</v>
        <stp/>
        <stp>EM_S_STM07_IS</stp>
        <stp>4</stp>
        <stp>002260.SZ</stp>
        <stp>61</stp>
        <stp>12/31/2014</stp>
        <stp>1</stp>
        <tr r="L731" s="2"/>
      </tp>
      <tp>
        <v>56301688.579999998</v>
        <stp/>
        <stp>EM_S_STM07_IS</stp>
        <stp>4</stp>
        <stp>002261.SZ</stp>
        <stp>61</stp>
        <stp>12/31/2014</stp>
        <stp>1</stp>
        <tr r="L732" s="2"/>
      </tp>
      <tp>
        <v>223271123.74000001</v>
        <stp/>
        <stp>EM_S_STM07_IS</stp>
        <stp>4</stp>
        <stp>002262.SZ</stp>
        <stp>61</stp>
        <stp>12/31/2014</stp>
        <stp>1</stp>
        <tr r="L733" s="2"/>
      </tp>
      <tp>
        <v>11575814.279999999</v>
        <stp/>
        <stp>EM_S_STM07_IS</stp>
        <stp>4</stp>
        <stp>002263.SZ</stp>
        <stp>61</stp>
        <stp>12/31/2014</stp>
        <stp>1</stp>
        <tr r="L734" s="2"/>
      </tp>
      <tp>
        <v>36693527.469999999</v>
        <stp/>
        <stp>EM_S_STM07_IS</stp>
        <stp>4</stp>
        <stp>002264.SZ</stp>
        <stp>61</stp>
        <stp>12/31/2014</stp>
        <stp>1</stp>
        <tr r="L735" s="2"/>
      </tp>
      <tp>
        <v>8271387.3399999999</v>
        <stp/>
        <stp>EM_S_STM07_IS</stp>
        <stp>4</stp>
        <stp>002265.SZ</stp>
        <stp>61</stp>
        <stp>12/31/2014</stp>
        <stp>1</stp>
        <tr r="L736" s="2"/>
      </tp>
      <tp>
        <v>101209401.28</v>
        <stp/>
        <stp>EM_S_STM07_IS</stp>
        <stp>4</stp>
        <stp>002266.SZ</stp>
        <stp>61</stp>
        <stp>12/31/2014</stp>
        <stp>1</stp>
        <tr r="L737" s="2"/>
      </tp>
      <tp>
        <v>512330157.93000001</v>
        <stp/>
        <stp>EM_S_STM07_IS</stp>
        <stp>4</stp>
        <stp>002267.SZ</stp>
        <stp>61</stp>
        <stp>12/31/2014</stp>
        <stp>1</stp>
        <tr r="L738" s="2"/>
      </tp>
      <tp>
        <v>119435881.98999999</v>
        <stp/>
        <stp>EM_S_STM07_IS</stp>
        <stp>4</stp>
        <stp>002268.SZ</stp>
        <stp>61</stp>
        <stp>12/31/2014</stp>
        <stp>1</stp>
        <tr r="L739" s="2"/>
      </tp>
      <tp>
        <v>145640513</v>
        <stp/>
        <stp>EM_S_STM07_IS</stp>
        <stp>4</stp>
        <stp>002269.SZ</stp>
        <stp>61</stp>
        <stp>12/31/2014</stp>
        <stp>1</stp>
        <tr r="L740" s="2"/>
      </tp>
      <tp>
        <v>18375032.52</v>
        <stp/>
        <stp>EM_S_STM07_IS</stp>
        <stp>4</stp>
        <stp>002270.SZ</stp>
        <stp>61</stp>
        <stp>12/31/2014</stp>
        <stp>1</stp>
        <tr r="L741" s="2"/>
      </tp>
      <tp>
        <v>576550564.08000004</v>
        <stp/>
        <stp>EM_S_STM07_IS</stp>
        <stp>4</stp>
        <stp>002271.SZ</stp>
        <stp>61</stp>
        <stp>12/31/2014</stp>
        <stp>1</stp>
        <tr r="L742" s="2"/>
      </tp>
      <tp>
        <v>10607301.470000001</v>
        <stp/>
        <stp>EM_S_STM07_IS</stp>
        <stp>4</stp>
        <stp>002272.SZ</stp>
        <stp>61</stp>
        <stp>12/31/2014</stp>
        <stp>1</stp>
        <tr r="L743" s="2"/>
      </tp>
      <tp>
        <v>153016707.58000001</v>
        <stp/>
        <stp>EM_S_STM07_IS</stp>
        <stp>4</stp>
        <stp>002273.SZ</stp>
        <stp>61</stp>
        <stp>12/31/2014</stp>
        <stp>1</stp>
        <tr r="L744" s="2"/>
      </tp>
      <tp>
        <v>-123866166.06999999</v>
        <stp/>
        <stp>EM_S_STM07_IS</stp>
        <stp>4</stp>
        <stp>002274.SZ</stp>
        <stp>61</stp>
        <stp>12/31/2014</stp>
        <stp>1</stp>
        <tr r="L745" s="2"/>
      </tp>
      <tp>
        <v>444866401.16000003</v>
        <stp/>
        <stp>EM_S_STM07_IS</stp>
        <stp>4</stp>
        <stp>002275.SZ</stp>
        <stp>61</stp>
        <stp>12/31/2014</stp>
        <stp>1</stp>
        <tr r="L746" s="2"/>
      </tp>
      <tp>
        <v>235406336.63</v>
        <stp/>
        <stp>EM_S_STM07_IS</stp>
        <stp>4</stp>
        <stp>002276.SZ</stp>
        <stp>61</stp>
        <stp>12/31/2014</stp>
        <stp>1</stp>
        <tr r="L747" s="2"/>
      </tp>
      <tp>
        <v>352392097.63999999</v>
        <stp/>
        <stp>EM_S_STM07_IS</stp>
        <stp>4</stp>
        <stp>002277.SZ</stp>
        <stp>61</stp>
        <stp>12/31/2014</stp>
        <stp>1</stp>
        <tr r="L748" s="2"/>
      </tp>
      <tp>
        <v>60840861.969999999</v>
        <stp/>
        <stp>EM_S_STM07_IS</stp>
        <stp>4</stp>
        <stp>002278.SZ</stp>
        <stp>61</stp>
        <stp>12/31/2014</stp>
        <stp>1</stp>
        <tr r="L749" s="2"/>
      </tp>
      <tp>
        <v>72679211.459999993</v>
        <stp/>
        <stp>EM_S_STM07_IS</stp>
        <stp>4</stp>
        <stp>002279.SZ</stp>
        <stp>61</stp>
        <stp>12/31/2014</stp>
        <stp>1</stp>
        <tr r="L750" s="2"/>
      </tp>
      <tp>
        <v>11410039.59</v>
        <stp/>
        <stp>EM_S_STM07_IS</stp>
        <stp>4</stp>
        <stp>002240.SZ</stp>
        <stp>61</stp>
        <stp>12/31/2014</stp>
        <stp>1</stp>
        <tr r="L712" s="2"/>
      </tp>
      <tp>
        <v>1657388259.0999999</v>
        <stp/>
        <stp>EM_S_STM07_IS</stp>
        <stp>4</stp>
        <stp>002241.SZ</stp>
        <stp>61</stp>
        <stp>12/31/2014</stp>
        <stp>1</stp>
        <tr r="L713" s="2"/>
      </tp>
      <tp>
        <v>531657356.97000003</v>
        <stp/>
        <stp>EM_S_STM07_IS</stp>
        <stp>4</stp>
        <stp>002242.SZ</stp>
        <stp>61</stp>
        <stp>12/31/2014</stp>
        <stp>1</stp>
        <tr r="L714" s="2"/>
      </tp>
      <tp>
        <v>-36359780.82</v>
        <stp/>
        <stp>EM_S_STM07_IS</stp>
        <stp>4</stp>
        <stp>002243.SZ</stp>
        <stp>61</stp>
        <stp>12/31/2014</stp>
        <stp>1</stp>
        <tr r="L715" s="2"/>
      </tp>
      <tp>
        <v>829044722</v>
        <stp/>
        <stp>EM_S_STM07_IS</stp>
        <stp>4</stp>
        <stp>002244.SZ</stp>
        <stp>61</stp>
        <stp>12/31/2014</stp>
        <stp>1</stp>
        <tr r="L716" s="2"/>
      </tp>
      <tp>
        <v>170746741.44999999</v>
        <stp/>
        <stp>EM_S_STM07_IS</stp>
        <stp>4</stp>
        <stp>002245.SZ</stp>
        <stp>61</stp>
        <stp>12/31/2014</stp>
        <stp>1</stp>
        <tr r="L717" s="2"/>
      </tp>
      <tp>
        <v>72889698.290000007</v>
        <stp/>
        <stp>EM_S_STM07_IS</stp>
        <stp>4</stp>
        <stp>002246.SZ</stp>
        <stp>61</stp>
        <stp>12/31/2014</stp>
        <stp>1</stp>
        <tr r="L718" s="2"/>
      </tp>
      <tp>
        <v>99048485.620000005</v>
        <stp/>
        <stp>EM_S_STM07_IS</stp>
        <stp>4</stp>
        <stp>002247.SZ</stp>
        <stp>61</stp>
        <stp>12/31/2014</stp>
        <stp>1</stp>
        <tr r="L719" s="2"/>
      </tp>
      <tp>
        <v>3890251.77</v>
        <stp/>
        <stp>EM_S_STM07_IS</stp>
        <stp>4</stp>
        <stp>002248.SZ</stp>
        <stp>61</stp>
        <stp>12/31/2014</stp>
        <stp>1</stp>
        <tr r="L720" s="2"/>
      </tp>
      <tp>
        <v>296877364.16000003</v>
        <stp/>
        <stp>EM_S_STM07_IS</stp>
        <stp>4</stp>
        <stp>002249.SZ</stp>
        <stp>61</stp>
        <stp>12/31/2014</stp>
        <stp>1</stp>
        <tr r="L721" s="2"/>
      </tp>
      <tp>
        <v>551050422.21000004</v>
        <stp/>
        <stp>EM_S_STM07_IS</stp>
        <stp>4</stp>
        <stp>002250.SZ</stp>
        <stp>61</stp>
        <stp>12/31/2014</stp>
        <stp>1</stp>
        <tr r="L722" s="2"/>
      </tp>
      <tp>
        <v>345295364.18000001</v>
        <stp/>
        <stp>EM_S_STM07_IS</stp>
        <stp>4</stp>
        <stp>002251.SZ</stp>
        <stp>61</stp>
        <stp>12/31/2014</stp>
        <stp>1</stp>
        <tr r="L723" s="2"/>
      </tp>
      <tp>
        <v>510854940.88999999</v>
        <stp/>
        <stp>EM_S_STM07_IS</stp>
        <stp>4</stp>
        <stp>002252.SZ</stp>
        <stp>61</stp>
        <stp>12/31/2014</stp>
        <stp>1</stp>
        <tr r="L724" s="2"/>
      </tp>
      <tp>
        <v>10975751.310000001</v>
        <stp/>
        <stp>EM_S_STM07_IS</stp>
        <stp>4</stp>
        <stp>002253.SZ</stp>
        <stp>61</stp>
        <stp>12/31/2014</stp>
        <stp>1</stp>
        <tr r="L725" s="2"/>
      </tp>
      <tp>
        <v>151218174.22</v>
        <stp/>
        <stp>EM_S_STM07_IS</stp>
        <stp>4</stp>
        <stp>002254.SZ</stp>
        <stp>61</stp>
        <stp>12/31/2014</stp>
        <stp>1</stp>
        <tr r="L726" s="2"/>
      </tp>
      <tp>
        <v>63503347.880000003</v>
        <stp/>
        <stp>EM_S_STM07_IS</stp>
        <stp>4</stp>
        <stp>002255.SZ</stp>
        <stp>61</stp>
        <stp>12/31/2014</stp>
        <stp>1</stp>
        <tr r="L727" s="2"/>
      </tp>
      <tp>
        <v>42195057.109999999</v>
        <stp/>
        <stp>EM_S_STM07_IS</stp>
        <stp>4</stp>
        <stp>002256.SZ</stp>
        <stp>61</stp>
        <stp>12/31/2014</stp>
        <stp>1</stp>
        <tr r="L728" s="2"/>
      </tp>
      <tp>
        <v>92412057.319999993</v>
        <stp/>
        <stp>EM_S_STM07_IS</stp>
        <stp>4</stp>
        <stp>002258.SZ</stp>
        <stp>61</stp>
        <stp>12/31/2014</stp>
        <stp>1</stp>
        <tr r="L729" s="2"/>
      </tp>
      <tp>
        <v>15367055.1</v>
        <stp/>
        <stp>EM_S_STM07_IS</stp>
        <stp>4</stp>
        <stp>002259.SZ</stp>
        <stp>61</stp>
        <stp>12/31/2014</stp>
        <stp>1</stp>
        <tr r="L730" s="2"/>
      </tp>
      <tp>
        <v>2509632367.3299999</v>
        <stp/>
        <stp>EM_S_STM07_IS</stp>
        <stp>4</stp>
        <stp>603288.SH</stp>
        <stp>61</stp>
        <stp>12/31/2015</stp>
        <stp>1</stp>
        <tr r="N2920" s="2"/>
      </tp>
      <tp>
        <v>357424843.00999999</v>
        <stp/>
        <stp>EM_S_STM07_IS</stp>
        <stp>4</stp>
        <stp>603298.SH</stp>
        <stp>61</stp>
        <stp>12/31/2015</stp>
        <stp>1</stp>
        <tr r="N2921" s="2"/>
      </tp>
      <tp>
        <v>61824175.25</v>
        <stp/>
        <stp>EM_S_STM07_IS</stp>
        <stp>4</stp>
        <stp>603299.SH</stp>
        <stp>61</stp>
        <stp>12/31/2015</stp>
        <stp>1</stp>
        <tr r="N2922" s="2"/>
      </tp>
      <tp>
        <v>67236497.930000007</v>
        <stp/>
        <stp>EM_S_STM07_IS</stp>
        <stp>4</stp>
        <stp>603266.SH</stp>
        <stp>61</stp>
        <stp>12/31/2015</stp>
        <stp>1</stp>
        <tr r="N2918" s="2"/>
      </tp>
      <tp>
        <v>36886523.549999997</v>
        <stp/>
        <stp>EM_S_STM07_IS</stp>
        <stp>4</stp>
        <stp>603268.SH</stp>
        <stp>61</stp>
        <stp>12/31/2015</stp>
        <stp>1</stp>
        <tr r="N2919" s="2"/>
      </tp>
      <tp>
        <v>217498698.88999999</v>
        <stp/>
        <stp>EM_S_STM07_IS</stp>
        <stp>4</stp>
        <stp>603258.SH</stp>
        <stp>61</stp>
        <stp>12/31/2015</stp>
        <stp>1</stp>
        <tr r="N2917" s="2"/>
      </tp>
      <tp>
        <v>51747103.43</v>
        <stp/>
        <stp>EM_S_STM07_IS</stp>
        <stp>4</stp>
        <stp>603222.SH</stp>
        <stp>61</stp>
        <stp>12/31/2015</stp>
        <stp>1</stp>
        <tr r="N2912" s="2"/>
      </tp>
      <tp>
        <v>43686229.579999998</v>
        <stp/>
        <stp>EM_S_STM07_IS</stp>
        <stp>4</stp>
        <stp>603223.SH</stp>
        <stp>61</stp>
        <stp>12/31/2015</stp>
        <stp>1</stp>
        <tr r="N2913" s="2"/>
      </tp>
      <tp>
        <v>94728505.790000007</v>
        <stp/>
        <stp>EM_S_STM07_IS</stp>
        <stp>4</stp>
        <stp>603227.SH</stp>
        <stp>61</stp>
        <stp>12/31/2015</stp>
        <stp>1</stp>
        <tr r="N2914" s="2"/>
      </tp>
      <tp>
        <v>422453388.75999999</v>
        <stp/>
        <stp>EM_S_STM07_IS</stp>
        <stp>4</stp>
        <stp>603228.SH</stp>
        <stp>61</stp>
        <stp>12/31/2015</stp>
        <stp>1</stp>
        <tr r="N2915" s="2"/>
      </tp>
      <tp>
        <v>87729015.140000001</v>
        <stp/>
        <stp>EM_S_STM07_IS</stp>
        <stp>4</stp>
        <stp>603239.SH</stp>
        <stp>61</stp>
        <stp>12/31/2015</stp>
        <stp>1</stp>
        <tr r="N2916" s="2"/>
      </tp>
      <tp>
        <v>81624046.819999993</v>
        <stp/>
        <stp>EM_S_STM07_IS</stp>
        <stp>4</stp>
        <stp>603203.SH</stp>
        <stp>61</stp>
        <stp>12/31/2015</stp>
        <stp>1</stp>
        <tr r="N2910" s="2"/>
      </tp>
      <tp>
        <v>423569018.18000001</v>
        <stp/>
        <stp>EM_S_STM07_IS</stp>
        <stp>4</stp>
        <stp>603218.SH</stp>
        <stp>61</stp>
        <stp>12/31/2015</stp>
        <stp>1</stp>
        <tr r="N2911" s="2"/>
      </tp>
      <tp>
        <v>19394777.359999999</v>
        <stp/>
        <stp>EM_S_STM07_IS</stp>
        <stp>4</stp>
        <stp>002580.SZ</stp>
        <stp>61</stp>
        <stp>12/31/2014</stp>
        <stp>1</stp>
        <tr r="L1050" s="2"/>
      </tp>
      <tp>
        <v>81478735.569999993</v>
        <stp/>
        <stp>EM_S_STM07_IS</stp>
        <stp>4</stp>
        <stp>002581.SZ</stp>
        <stp>61</stp>
        <stp>12/31/2014</stp>
        <stp>1</stp>
        <tr r="L1051" s="2"/>
      </tp>
      <tp>
        <v>53700787.670000002</v>
        <stp/>
        <stp>EM_S_STM07_IS</stp>
        <stp>4</stp>
        <stp>002582.SZ</stp>
        <stp>61</stp>
        <stp>12/31/2014</stp>
        <stp>1</stp>
        <tr r="L1052" s="2"/>
      </tp>
      <tp>
        <v>43265565.469999999</v>
        <stp/>
        <stp>EM_S_STM07_IS</stp>
        <stp>4</stp>
        <stp>002583.SZ</stp>
        <stp>61</stp>
        <stp>12/31/2014</stp>
        <stp>1</stp>
        <tr r="L1053" s="2"/>
      </tp>
      <tp>
        <v>77528168.400000006</v>
        <stp/>
        <stp>EM_S_STM07_IS</stp>
        <stp>4</stp>
        <stp>002584.SZ</stp>
        <stp>61</stp>
        <stp>12/31/2014</stp>
        <stp>1</stp>
        <tr r="L1054" s="2"/>
      </tp>
      <tp>
        <v>100384837.64</v>
        <stp/>
        <stp>EM_S_STM07_IS</stp>
        <stp>4</stp>
        <stp>002585.SZ</stp>
        <stp>61</stp>
        <stp>12/31/2014</stp>
        <stp>1</stp>
        <tr r="L1055" s="2"/>
      </tp>
      <tp>
        <v>102019178.75</v>
        <stp/>
        <stp>EM_S_STM07_IS</stp>
        <stp>4</stp>
        <stp>002586.SZ</stp>
        <stp>61</stp>
        <stp>12/31/2014</stp>
        <stp>1</stp>
        <tr r="L1056" s="2"/>
      </tp>
      <tp>
        <v>67312438.109999999</v>
        <stp/>
        <stp>EM_S_STM07_IS</stp>
        <stp>4</stp>
        <stp>002587.SZ</stp>
        <stp>61</stp>
        <stp>12/31/2014</stp>
        <stp>1</stp>
        <tr r="L1057" s="2"/>
      </tp>
      <tp>
        <v>495218857.07999998</v>
        <stp/>
        <stp>EM_S_STM07_IS</stp>
        <stp>4</stp>
        <stp>002588.SZ</stp>
        <stp>61</stp>
        <stp>12/31/2014</stp>
        <stp>1</stp>
        <tr r="L1058" s="2"/>
      </tp>
      <tp>
        <v>180986792.66999999</v>
        <stp/>
        <stp>EM_S_STM07_IS</stp>
        <stp>4</stp>
        <stp>002589.SZ</stp>
        <stp>61</stp>
        <stp>12/31/2014</stp>
        <stp>1</stp>
        <tr r="L1059" s="2"/>
      </tp>
      <tp>
        <v>74833964.709999993</v>
        <stp/>
        <stp>EM_S_STM07_IS</stp>
        <stp>4</stp>
        <stp>002590.SZ</stp>
        <stp>61</stp>
        <stp>12/31/2014</stp>
        <stp>1</stp>
        <tr r="L1060" s="2"/>
      </tp>
      <tp>
        <v>5910333.7599999998</v>
        <stp/>
        <stp>EM_S_STM07_IS</stp>
        <stp>4</stp>
        <stp>002591.SZ</stp>
        <stp>61</stp>
        <stp>12/31/2014</stp>
        <stp>1</stp>
        <tr r="L1061" s="2"/>
      </tp>
      <tp>
        <v>94603119.170000002</v>
        <stp/>
        <stp>EM_S_STM07_IS</stp>
        <stp>4</stp>
        <stp>002592.SZ</stp>
        <stp>61</stp>
        <stp>12/31/2014</stp>
        <stp>1</stp>
        <tr r="L1062" s="2"/>
      </tp>
      <tp>
        <v>39518210.609999999</v>
        <stp/>
        <stp>EM_S_STM07_IS</stp>
        <stp>4</stp>
        <stp>002593.SZ</stp>
        <stp>61</stp>
        <stp>12/31/2014</stp>
        <stp>1</stp>
        <tr r="L1063" s="2"/>
      </tp>
      <tp>
        <v>433525000</v>
        <stp/>
        <stp>EM_S_STM07_IS</stp>
        <stp>4</stp>
        <stp>002594.SZ</stp>
        <stp>61</stp>
        <stp>12/31/2014</stp>
        <stp>1</stp>
        <tr r="L1064" s="2"/>
      </tp>
      <tp>
        <v>502236167.00999999</v>
        <stp/>
        <stp>EM_S_STM07_IS</stp>
        <stp>4</stp>
        <stp>002595.SZ</stp>
        <stp>61</stp>
        <stp>12/31/2014</stp>
        <stp>1</stp>
        <tr r="L1065" s="2"/>
      </tp>
      <tp>
        <v>17765074.260000002</v>
        <stp/>
        <stp>EM_S_STM07_IS</stp>
        <stp>4</stp>
        <stp>002596.SZ</stp>
        <stp>61</stp>
        <stp>12/31/2014</stp>
        <stp>1</stp>
        <tr r="L1066" s="2"/>
      </tp>
      <tp>
        <v>166403976.13999999</v>
        <stp/>
        <stp>EM_S_STM07_IS</stp>
        <stp>4</stp>
        <stp>002597.SZ</stp>
        <stp>61</stp>
        <stp>12/31/2014</stp>
        <stp>1</stp>
        <tr r="L1067" s="2"/>
      </tp>
      <tp>
        <v>76047388.579999998</v>
        <stp/>
        <stp>EM_S_STM07_IS</stp>
        <stp>4</stp>
        <stp>002598.SZ</stp>
        <stp>61</stp>
        <stp>12/31/2014</stp>
        <stp>1</stp>
        <tr r="L1068" s="2"/>
      </tp>
      <tp>
        <v>11401630.68</v>
        <stp/>
        <stp>EM_S_STM07_IS</stp>
        <stp>4</stp>
        <stp>002599.SZ</stp>
        <stp>61</stp>
        <stp>12/31/2014</stp>
        <stp>1</stp>
        <tr r="L1069" s="2"/>
      </tp>
      <tp>
        <v>48558015.18</v>
        <stp/>
        <stp>EM_S_STM07_IS</stp>
        <stp>4</stp>
        <stp>002520.SZ</stp>
        <stp>61</stp>
        <stp>12/31/2014</stp>
        <stp>1</stp>
        <tr r="L991" s="2"/>
      </tp>
      <tp>
        <v>272874348.81</v>
        <stp/>
        <stp>EM_S_STM07_IS</stp>
        <stp>4</stp>
        <stp>002521.SZ</stp>
        <stp>61</stp>
        <stp>12/31/2014</stp>
        <stp>1</stp>
        <tr r="L992" s="2"/>
      </tp>
      <tp>
        <v>60209202.899999999</v>
        <stp/>
        <stp>EM_S_STM07_IS</stp>
        <stp>4</stp>
        <stp>002522.SZ</stp>
        <stp>61</stp>
        <stp>12/31/2014</stp>
        <stp>1</stp>
        <tr r="L993" s="2"/>
      </tp>
      <tp>
        <v>13700835.76</v>
        <stp/>
        <stp>EM_S_STM07_IS</stp>
        <stp>4</stp>
        <stp>002523.SZ</stp>
        <stp>61</stp>
        <stp>12/31/2014</stp>
        <stp>1</stp>
        <tr r="L994" s="2"/>
      </tp>
      <tp>
        <v>-87657169.760000005</v>
        <stp/>
        <stp>EM_S_STM07_IS</stp>
        <stp>4</stp>
        <stp>002524.SZ</stp>
        <stp>61</stp>
        <stp>12/31/2014</stp>
        <stp>1</stp>
        <tr r="L995" s="2"/>
      </tp>
      <tp>
        <v>2624276.39</v>
        <stp/>
        <stp>EM_S_STM07_IS</stp>
        <stp>4</stp>
        <stp>002526.SZ</stp>
        <stp>61</stp>
        <stp>12/31/2014</stp>
        <stp>1</stp>
        <tr r="L996" s="2"/>
      </tp>
      <tp>
        <v>203275115.80000001</v>
        <stp/>
        <stp>EM_S_STM07_IS</stp>
        <stp>4</stp>
        <stp>002527.SZ</stp>
        <stp>61</stp>
        <stp>12/31/2014</stp>
        <stp>1</stp>
        <tr r="L997" s="2"/>
      </tp>
      <tp>
        <v>33590011.270000003</v>
        <stp/>
        <stp>EM_S_STM07_IS</stp>
        <stp>4</stp>
        <stp>002528.SZ</stp>
        <stp>61</stp>
        <stp>12/31/2014</stp>
        <stp>1</stp>
        <tr r="L998" s="2"/>
      </tp>
      <tp>
        <v>3234950.39</v>
        <stp/>
        <stp>EM_S_STM07_IS</stp>
        <stp>4</stp>
        <stp>002529.SZ</stp>
        <stp>61</stp>
        <stp>12/31/2014</stp>
        <stp>1</stp>
        <tr r="L999" s="2"/>
      </tp>
      <tp>
        <v>32733440.800000001</v>
        <stp/>
        <stp>EM_S_STM07_IS</stp>
        <stp>4</stp>
        <stp>002530.SZ</stp>
        <stp>61</stp>
        <stp>12/31/2014</stp>
        <stp>1</stp>
        <tr r="L1000" s="2"/>
      </tp>
      <tp>
        <v>174886336.80000001</v>
        <stp/>
        <stp>EM_S_STM07_IS</stp>
        <stp>4</stp>
        <stp>002531.SZ</stp>
        <stp>61</stp>
        <stp>12/31/2014</stp>
        <stp>1</stp>
        <tr r="L1001" s="2"/>
      </tp>
      <tp>
        <v>87702586.099999994</v>
        <stp/>
        <stp>EM_S_STM07_IS</stp>
        <stp>4</stp>
        <stp>002532.SZ</stp>
        <stp>61</stp>
        <stp>12/31/2014</stp>
        <stp>1</stp>
        <tr r="L1002" s="2"/>
      </tp>
      <tp>
        <v>127904685.08</v>
        <stp/>
        <stp>EM_S_STM07_IS</stp>
        <stp>4</stp>
        <stp>002533.SZ</stp>
        <stp>61</stp>
        <stp>12/31/2014</stp>
        <stp>1</stp>
        <tr r="L1003" s="2"/>
      </tp>
      <tp>
        <v>70641727.939999998</v>
        <stp/>
        <stp>EM_S_STM07_IS</stp>
        <stp>4</stp>
        <stp>002534.SZ</stp>
        <stp>61</stp>
        <stp>12/31/2014</stp>
        <stp>1</stp>
        <tr r="L1004" s="2"/>
      </tp>
      <tp>
        <v>50935177.57</v>
        <stp/>
        <stp>EM_S_STM07_IS</stp>
        <stp>4</stp>
        <stp>002535.SZ</stp>
        <stp>61</stp>
        <stp>12/31/2014</stp>
        <stp>1</stp>
        <tr r="L1005" s="2"/>
      </tp>
      <tp>
        <v>40422924.280000001</v>
        <stp/>
        <stp>EM_S_STM07_IS</stp>
        <stp>4</stp>
        <stp>002536.SZ</stp>
        <stp>61</stp>
        <stp>12/31/2014</stp>
        <stp>1</stp>
        <tr r="L1006" s="2"/>
      </tp>
      <tp>
        <v>30101633.32</v>
        <stp/>
        <stp>EM_S_STM07_IS</stp>
        <stp>4</stp>
        <stp>002537.SZ</stp>
        <stp>61</stp>
        <stp>12/31/2014</stp>
        <stp>1</stp>
        <tr r="L1007" s="2"/>
      </tp>
      <tp>
        <v>144068485.5</v>
        <stp/>
        <stp>EM_S_STM07_IS</stp>
        <stp>4</stp>
        <stp>002538.SZ</stp>
        <stp>61</stp>
        <stp>12/31/2014</stp>
        <stp>1</stp>
        <tr r="L1008" s="2"/>
      </tp>
      <tp>
        <v>113515638.41</v>
        <stp/>
        <stp>EM_S_STM07_IS</stp>
        <stp>4</stp>
        <stp>002539.SZ</stp>
        <stp>61</stp>
        <stp>12/31/2014</stp>
        <stp>1</stp>
        <tr r="L1009" s="2"/>
      </tp>
      <tp>
        <v>586294710</v>
        <stp/>
        <stp>EM_S_STM07_IS</stp>
        <stp>4</stp>
        <stp>002500.SZ</stp>
        <stp>61</stp>
        <stp>12/31/2014</stp>
        <stp>1</stp>
        <tr r="L971" s="2"/>
      </tp>
      <tp>
        <v>397834728.07999998</v>
        <stp/>
        <stp>EM_S_STM07_IS</stp>
        <stp>4</stp>
        <stp>002501.SZ</stp>
        <stp>61</stp>
        <stp>12/31/2014</stp>
        <stp>1</stp>
        <tr r="L972" s="2"/>
      </tp>
      <tp>
        <v>34354842.460000001</v>
        <stp/>
        <stp>EM_S_STM07_IS</stp>
        <stp>4</stp>
        <stp>002502.SZ</stp>
        <stp>61</stp>
        <stp>12/31/2014</stp>
        <stp>1</stp>
        <tr r="L973" s="2"/>
      </tp>
      <tp>
        <v>123178940.34999999</v>
        <stp/>
        <stp>EM_S_STM07_IS</stp>
        <stp>4</stp>
        <stp>002503.SZ</stp>
        <stp>61</stp>
        <stp>12/31/2014</stp>
        <stp>1</stp>
        <tr r="L974" s="2"/>
      </tp>
      <tp>
        <v>206137983.56</v>
        <stp/>
        <stp>EM_S_STM07_IS</stp>
        <stp>4</stp>
        <stp>002504.SZ</stp>
        <stp>61</stp>
        <stp>12/31/2014</stp>
        <stp>1</stp>
        <tr r="L975" s="2"/>
      </tp>
      <tp>
        <v>15682844.32</v>
        <stp/>
        <stp>EM_S_STM07_IS</stp>
        <stp>4</stp>
        <stp>002505.SZ</stp>
        <stp>61</stp>
        <stp>12/31/2014</stp>
        <stp>1</stp>
        <tr r="L976" s="2"/>
      </tp>
      <tp>
        <v>2694316249.9299998</v>
        <stp/>
        <stp>EM_S_STM07_IS</stp>
        <stp>4</stp>
        <stp>002506.SZ</stp>
        <stp>61</stp>
        <stp>12/31/2014</stp>
        <stp>1</stp>
        <tr r="L977" s="2"/>
      </tp>
      <tp>
        <v>131992980.45</v>
        <stp/>
        <stp>EM_S_STM07_IS</stp>
        <stp>4</stp>
        <stp>002507.SZ</stp>
        <stp>61</stp>
        <stp>12/31/2014</stp>
        <stp>1</stp>
        <tr r="L978" s="2"/>
      </tp>
      <tp>
        <v>574401853.65999997</v>
        <stp/>
        <stp>EM_S_STM07_IS</stp>
        <stp>4</stp>
        <stp>002508.SZ</stp>
        <stp>61</stp>
        <stp>12/31/2014</stp>
        <stp>1</stp>
        <tr r="L979" s="2"/>
      </tp>
      <tp>
        <v>120245984.09</v>
        <stp/>
        <stp>EM_S_STM07_IS</stp>
        <stp>4</stp>
        <stp>002509.SZ</stp>
        <stp>61</stp>
        <stp>12/31/2014</stp>
        <stp>1</stp>
        <tr r="L980" s="2"/>
      </tp>
      <tp>
        <v>166423622.78999999</v>
        <stp/>
        <stp>EM_S_STM07_IS</stp>
        <stp>4</stp>
        <stp>002510.SZ</stp>
        <stp>61</stp>
        <stp>12/31/2014</stp>
        <stp>1</stp>
        <tr r="L981" s="2"/>
      </tp>
      <tp>
        <v>67502192.420000002</v>
        <stp/>
        <stp>EM_S_STM07_IS</stp>
        <stp>4</stp>
        <stp>002511.SZ</stp>
        <stp>61</stp>
        <stp>12/31/2014</stp>
        <stp>1</stp>
        <tr r="L982" s="2"/>
      </tp>
      <tp>
        <v>101793980.51000001</v>
        <stp/>
        <stp>EM_S_STM07_IS</stp>
        <stp>4</stp>
        <stp>002512.SZ</stp>
        <stp>61</stp>
        <stp>12/31/2014</stp>
        <stp>1</stp>
        <tr r="L983" s="2"/>
      </tp>
      <tp>
        <v>-37464394.960000001</v>
        <stp/>
        <stp>EM_S_STM07_IS</stp>
        <stp>4</stp>
        <stp>002513.SZ</stp>
        <stp>61</stp>
        <stp>12/31/2014</stp>
        <stp>1</stp>
        <tr r="L984" s="2"/>
      </tp>
      <tp>
        <v>16898603.219999999</v>
        <stp/>
        <stp>EM_S_STM07_IS</stp>
        <stp>4</stp>
        <stp>002514.SZ</stp>
        <stp>61</stp>
        <stp>12/31/2014</stp>
        <stp>1</stp>
        <tr r="L985" s="2"/>
      </tp>
      <tp>
        <v>19695752.399999999</v>
        <stp/>
        <stp>EM_S_STM07_IS</stp>
        <stp>4</stp>
        <stp>002515.SZ</stp>
        <stp>61</stp>
        <stp>12/31/2014</stp>
        <stp>1</stp>
        <tr r="L986" s="2"/>
      </tp>
      <tp>
        <v>168517623.40000001</v>
        <stp/>
        <stp>EM_S_STM07_IS</stp>
        <stp>4</stp>
        <stp>002516.SZ</stp>
        <stp>61</stp>
        <stp>12/31/2014</stp>
        <stp>1</stp>
        <tr r="L987" s="2"/>
      </tp>
      <tp>
        <v>-52782484.840000004</v>
        <stp/>
        <stp>EM_S_STM07_IS</stp>
        <stp>4</stp>
        <stp>002517.SZ</stp>
        <stp>61</stp>
        <stp>12/31/2014</stp>
        <stp>1</stp>
        <tr r="L988" s="2"/>
      </tp>
      <tp>
        <v>152558460.09999999</v>
        <stp/>
        <stp>EM_S_STM07_IS</stp>
        <stp>4</stp>
        <stp>002518.SZ</stp>
        <stp>61</stp>
        <stp>12/31/2014</stp>
        <stp>1</stp>
        <tr r="L989" s="2"/>
      </tp>
      <tp>
        <v>120609894.19</v>
        <stp/>
        <stp>EM_S_STM07_IS</stp>
        <stp>4</stp>
        <stp>002519.SZ</stp>
        <stp>61</stp>
        <stp>12/31/2014</stp>
        <stp>1</stp>
        <tr r="L990" s="2"/>
      </tp>
      <tp>
        <v>46882714.729999997</v>
        <stp/>
        <stp>EM_S_STM07_IS</stp>
        <stp>4</stp>
        <stp>002560.SZ</stp>
        <stp>61</stp>
        <stp>12/31/2014</stp>
        <stp>1</stp>
        <tr r="L1030" s="2"/>
      </tp>
      <tp>
        <v>258014620.09999999</v>
        <stp/>
        <stp>EM_S_STM07_IS</stp>
        <stp>4</stp>
        <stp>002561.SZ</stp>
        <stp>61</stp>
        <stp>12/31/2014</stp>
        <stp>1</stp>
        <tr r="L1031" s="2"/>
      </tp>
      <tp>
        <v>40033667.159999996</v>
        <stp/>
        <stp>EM_S_STM07_IS</stp>
        <stp>4</stp>
        <stp>002562.SZ</stp>
        <stp>61</stp>
        <stp>12/31/2014</stp>
        <stp>1</stp>
        <tr r="L1032" s="2"/>
      </tp>
      <tp>
        <v>1092260134.05</v>
        <stp/>
        <stp>EM_S_STM07_IS</stp>
        <stp>4</stp>
        <stp>002563.SZ</stp>
        <stp>61</stp>
        <stp>12/31/2014</stp>
        <stp>1</stp>
        <tr r="L1033" s="2"/>
      </tp>
      <tp>
        <v>70166566.430000007</v>
        <stp/>
        <stp>EM_S_STM07_IS</stp>
        <stp>4</stp>
        <stp>002564.SZ</stp>
        <stp>61</stp>
        <stp>12/31/2014</stp>
        <stp>1</stp>
        <tr r="L1034" s="2"/>
      </tp>
      <tp>
        <v>-51054535.5</v>
        <stp/>
        <stp>EM_S_STM07_IS</stp>
        <stp>4</stp>
        <stp>002565.SZ</stp>
        <stp>61</stp>
        <stp>12/31/2014</stp>
        <stp>1</stp>
        <tr r="L1035" s="2"/>
      </tp>
      <tp>
        <v>96408830.790000007</v>
        <stp/>
        <stp>EM_S_STM07_IS</stp>
        <stp>4</stp>
        <stp>002566.SZ</stp>
        <stp>61</stp>
        <stp>12/31/2014</stp>
        <stp>1</stp>
        <tr r="L1036" s="2"/>
      </tp>
      <tp>
        <v>81274260.379999995</v>
        <stp/>
        <stp>EM_S_STM07_IS</stp>
        <stp>4</stp>
        <stp>002567.SZ</stp>
        <stp>61</stp>
        <stp>12/31/2014</stp>
        <stp>1</stp>
        <tr r="L1037" s="2"/>
      </tp>
      <tp>
        <v>57004609.799999997</v>
        <stp/>
        <stp>EM_S_STM07_IS</stp>
        <stp>4</stp>
        <stp>002568.SZ</stp>
        <stp>61</stp>
        <stp>12/31/2014</stp>
        <stp>1</stp>
        <tr r="L1038" s="2"/>
      </tp>
      <tp>
        <v>-102657960.56999999</v>
        <stp/>
        <stp>EM_S_STM07_IS</stp>
        <stp>4</stp>
        <stp>002569.SZ</stp>
        <stp>61</stp>
        <stp>12/31/2014</stp>
        <stp>1</stp>
        <tr r="L1039" s="2"/>
      </tp>
      <tp>
        <v>68886234.390000001</v>
        <stp/>
        <stp>EM_S_STM07_IS</stp>
        <stp>4</stp>
        <stp>002570.SZ</stp>
        <stp>61</stp>
        <stp>12/31/2014</stp>
        <stp>1</stp>
        <tr r="L1040" s="2"/>
      </tp>
      <tp>
        <v>9599764.1199999992</v>
        <stp/>
        <stp>EM_S_STM07_IS</stp>
        <stp>4</stp>
        <stp>002571.SZ</stp>
        <stp>61</stp>
        <stp>12/31/2014</stp>
        <stp>1</stp>
        <tr r="L1041" s="2"/>
      </tp>
      <tp>
        <v>326896486.67000002</v>
        <stp/>
        <stp>EM_S_STM07_IS</stp>
        <stp>4</stp>
        <stp>002572.SZ</stp>
        <stp>61</stp>
        <stp>12/31/2014</stp>
        <stp>1</stp>
        <tr r="L1042" s="2"/>
      </tp>
      <tp>
        <v>270577581.68000001</v>
        <stp/>
        <stp>EM_S_STM07_IS</stp>
        <stp>4</stp>
        <stp>002573.SZ</stp>
        <stp>61</stp>
        <stp>12/31/2014</stp>
        <stp>1</stp>
        <tr r="L1043" s="2"/>
      </tp>
      <tp>
        <v>199643811.36000001</v>
        <stp/>
        <stp>EM_S_STM07_IS</stp>
        <stp>4</stp>
        <stp>002574.SZ</stp>
        <stp>61</stp>
        <stp>12/31/2014</stp>
        <stp>1</stp>
        <tr r="L1044" s="2"/>
      </tp>
      <tp>
        <v>14865866.869999999</v>
        <stp/>
        <stp>EM_S_STM07_IS</stp>
        <stp>4</stp>
        <stp>002575.SZ</stp>
        <stp>61</stp>
        <stp>12/31/2014</stp>
        <stp>1</stp>
        <tr r="L1045" s="2"/>
      </tp>
      <tp>
        <v>-16594800.779999999</v>
        <stp/>
        <stp>EM_S_STM07_IS</stp>
        <stp>4</stp>
        <stp>002576.SZ</stp>
        <stp>61</stp>
        <stp>12/31/2014</stp>
        <stp>1</stp>
        <tr r="L1046" s="2"/>
      </tp>
      <tp>
        <v>36503754.189999998</v>
        <stp/>
        <stp>EM_S_STM07_IS</stp>
        <stp>4</stp>
        <stp>002577.SZ</stp>
        <stp>61</stp>
        <stp>12/31/2014</stp>
        <stp>1</stp>
        <tr r="L1047" s="2"/>
      </tp>
      <tp>
        <v>35278294.520000003</v>
        <stp/>
        <stp>EM_S_STM07_IS</stp>
        <stp>4</stp>
        <stp>002578.SZ</stp>
        <stp>61</stp>
        <stp>12/31/2014</stp>
        <stp>1</stp>
        <tr r="L1048" s="2"/>
      </tp>
      <tp>
        <v>19358473.899999999</v>
        <stp/>
        <stp>EM_S_STM07_IS</stp>
        <stp>4</stp>
        <stp>002579.SZ</stp>
        <stp>61</stp>
        <stp>12/31/2014</stp>
        <stp>1</stp>
        <tr r="L1049" s="2"/>
      </tp>
      <tp>
        <v>221844448.59</v>
        <stp/>
        <stp>EM_S_STM07_IS</stp>
        <stp>4</stp>
        <stp>002540.SZ</stp>
        <stp>61</stp>
        <stp>12/31/2014</stp>
        <stp>1</stp>
        <tr r="L1010" s="2"/>
      </tp>
      <tp>
        <v>137963252.24000001</v>
        <stp/>
        <stp>EM_S_STM07_IS</stp>
        <stp>4</stp>
        <stp>002541.SZ</stp>
        <stp>61</stp>
        <stp>12/31/2014</stp>
        <stp>1</stp>
        <tr r="L1011" s="2"/>
      </tp>
      <tp>
        <v>130279725.72</v>
        <stp/>
        <stp>EM_S_STM07_IS</stp>
        <stp>4</stp>
        <stp>002542.SZ</stp>
        <stp>61</stp>
        <stp>12/31/2014</stp>
        <stp>1</stp>
        <tr r="L1012" s="2"/>
      </tp>
      <tp>
        <v>266886355.22</v>
        <stp/>
        <stp>EM_S_STM07_IS</stp>
        <stp>4</stp>
        <stp>002543.SZ</stp>
        <stp>61</stp>
        <stp>12/31/2014</stp>
        <stp>1</stp>
        <tr r="L1013" s="2"/>
      </tp>
      <tp>
        <v>91469202.569999993</v>
        <stp/>
        <stp>EM_S_STM07_IS</stp>
        <stp>4</stp>
        <stp>002544.SZ</stp>
        <stp>61</stp>
        <stp>12/31/2014</stp>
        <stp>1</stp>
        <tr r="L1014" s="2"/>
      </tp>
      <tp>
        <v>53579669.899999999</v>
        <stp/>
        <stp>EM_S_STM07_IS</stp>
        <stp>4</stp>
        <stp>002545.SZ</stp>
        <stp>61</stp>
        <stp>12/31/2014</stp>
        <stp>1</stp>
        <tr r="L1015" s="2"/>
      </tp>
      <tp>
        <v>153439755.13999999</v>
        <stp/>
        <stp>EM_S_STM07_IS</stp>
        <stp>4</stp>
        <stp>002546.SZ</stp>
        <stp>61</stp>
        <stp>12/31/2014</stp>
        <stp>1</stp>
        <tr r="L1016" s="2"/>
      </tp>
      <tp>
        <v>104213908.26000001</v>
        <stp/>
        <stp>EM_S_STM07_IS</stp>
        <stp>4</stp>
        <stp>002547.SZ</stp>
        <stp>61</stp>
        <stp>12/31/2014</stp>
        <stp>1</stp>
        <tr r="L1017" s="2"/>
      </tp>
      <tp>
        <v>61018109.950000003</v>
        <stp/>
        <stp>EM_S_STM07_IS</stp>
        <stp>4</stp>
        <stp>002548.SZ</stp>
        <stp>61</stp>
        <stp>12/31/2014</stp>
        <stp>1</stp>
        <tr r="L1018" s="2"/>
      </tp>
      <tp>
        <v>31460012.449999999</v>
        <stp/>
        <stp>EM_S_STM07_IS</stp>
        <stp>4</stp>
        <stp>002549.SZ</stp>
        <stp>61</stp>
        <stp>12/31/2014</stp>
        <stp>1</stp>
        <tr r="L1019" s="2"/>
      </tp>
      <tp>
        <v>245036732.81</v>
        <stp/>
        <stp>EM_S_STM07_IS</stp>
        <stp>4</stp>
        <stp>002550.SZ</stp>
        <stp>61</stp>
        <stp>12/31/2014</stp>
        <stp>1</stp>
        <tr r="L1020" s="2"/>
      </tp>
      <tp>
        <v>102156755.84</v>
        <stp/>
        <stp>EM_S_STM07_IS</stp>
        <stp>4</stp>
        <stp>002551.SZ</stp>
        <stp>61</stp>
        <stp>12/31/2014</stp>
        <stp>1</stp>
        <tr r="L1021" s="2"/>
      </tp>
      <tp>
        <v>14253273.210000001</v>
        <stp/>
        <stp>EM_S_STM07_IS</stp>
        <stp>4</stp>
        <stp>002552.SZ</stp>
        <stp>61</stp>
        <stp>12/31/2014</stp>
        <stp>1</stp>
        <tr r="L1022" s="2"/>
      </tp>
      <tp>
        <v>65268188.310000002</v>
        <stp/>
        <stp>EM_S_STM07_IS</stp>
        <stp>4</stp>
        <stp>002553.SZ</stp>
        <stp>61</stp>
        <stp>12/31/2014</stp>
        <stp>1</stp>
        <tr r="L1023" s="2"/>
      </tp>
      <tp>
        <v>155717055.19999999</v>
        <stp/>
        <stp>EM_S_STM07_IS</stp>
        <stp>4</stp>
        <stp>002554.SZ</stp>
        <stp>61</stp>
        <stp>12/31/2014</stp>
        <stp>1</stp>
        <tr r="L1024" s="2"/>
      </tp>
      <tp>
        <v>38213446.640000001</v>
        <stp/>
        <stp>EM_S_STM07_IS</stp>
        <stp>4</stp>
        <stp>002555.SZ</stp>
        <stp>61</stp>
        <stp>12/31/2014</stp>
        <stp>1</stp>
        <tr r="L1025" s="2"/>
      </tp>
      <tp>
        <v>140320831.93000001</v>
        <stp/>
        <stp>EM_S_STM07_IS</stp>
        <stp>4</stp>
        <stp>002556.SZ</stp>
        <stp>61</stp>
        <stp>12/31/2014</stp>
        <stp>1</stp>
        <tr r="L1026" s="2"/>
      </tp>
      <tp>
        <v>293452510.81</v>
        <stp/>
        <stp>EM_S_STM07_IS</stp>
        <stp>4</stp>
        <stp>002557.SZ</stp>
        <stp>61</stp>
        <stp>12/31/2014</stp>
        <stp>1</stp>
        <tr r="L1027" s="2"/>
      </tp>
      <tp>
        <v>10581485.699999999</v>
        <stp/>
        <stp>EM_S_STM07_IS</stp>
        <stp>4</stp>
        <stp>002558.SZ</stp>
        <stp>61</stp>
        <stp>12/31/2014</stp>
        <stp>1</stp>
        <tr r="L1028" s="2"/>
      </tp>
      <tp>
        <v>84633357.75</v>
        <stp/>
        <stp>EM_S_STM07_IS</stp>
        <stp>4</stp>
        <stp>002559.SZ</stp>
        <stp>61</stp>
        <stp>12/31/2014</stp>
        <stp>1</stp>
        <tr r="L1029" s="2"/>
      </tp>
      <tp>
        <v>118097531.72</v>
        <stp/>
        <stp>EM_S_STM07_IS</stp>
        <stp>4</stp>
        <stp>603585.SH</stp>
        <stp>61</stp>
        <stp>12/31/2015</stp>
        <stp>1</stp>
        <tr r="N2968" s="2"/>
      </tp>
      <tp>
        <v>106386203.68000001</v>
        <stp/>
        <stp>EM_S_STM07_IS</stp>
        <stp>4</stp>
        <stp>603588.SH</stp>
        <stp>61</stp>
        <stp>12/31/2015</stp>
        <stp>1</stp>
        <tr r="N2969" s="2"/>
      </tp>
      <tp>
        <v>605396944.88999999</v>
        <stp/>
        <stp>EM_S_STM07_IS</stp>
        <stp>4</stp>
        <stp>603589.SH</stp>
        <stp>61</stp>
        <stp>12/31/2015</stp>
        <stp>1</stp>
        <tr r="N2970" s="2"/>
      </tp>
      <tp>
        <v>27150261.039999999</v>
        <stp/>
        <stp>EM_S_STM07_IS</stp>
        <stp>4</stp>
        <stp>603598.SH</stp>
        <stp>61</stp>
        <stp>12/31/2015</stp>
        <stp>1</stp>
        <tr r="N2971" s="2"/>
      </tp>
      <tp>
        <v>130258216.13</v>
        <stp/>
        <stp>EM_S_STM07_IS</stp>
        <stp>4</stp>
        <stp>603599.SH</stp>
        <stp>61</stp>
        <stp>12/31/2015</stp>
        <stp>1</stp>
        <tr r="N2972" s="2"/>
      </tp>
      <tp>
        <v>141742152.53</v>
        <stp/>
        <stp>EM_S_STM07_IS</stp>
        <stp>4</stp>
        <stp>603566.SH</stp>
        <stp>61</stp>
        <stp>12/31/2015</stp>
        <stp>1</stp>
        <tr r="N2962" s="2"/>
      </tp>
      <tp>
        <v>585305007.62</v>
        <stp/>
        <stp>EM_S_STM07_IS</stp>
        <stp>4</stp>
        <stp>603567.SH</stp>
        <stp>61</stp>
        <stp>12/31/2015</stp>
        <stp>1</stp>
        <tr r="N2963" s="2"/>
      </tp>
      <tp>
        <v>291352594.92000002</v>
        <stp/>
        <stp>EM_S_STM07_IS</stp>
        <stp>4</stp>
        <stp>603568.SH</stp>
        <stp>61</stp>
        <stp>12/31/2015</stp>
        <stp>1</stp>
        <tr r="N2964" s="2"/>
      </tp>
      <tp>
        <v>306063434.19</v>
        <stp/>
        <stp>EM_S_STM07_IS</stp>
        <stp>4</stp>
        <stp>603569.SH</stp>
        <stp>61</stp>
        <stp>12/31/2015</stp>
        <stp>1</stp>
        <tr r="N2965" s="2"/>
      </tp>
      <tp>
        <v>56778268.560000002</v>
        <stp/>
        <stp>EM_S_STM07_IS</stp>
        <stp>4</stp>
        <stp>603577.SH</stp>
        <stp>61</stp>
        <stp>12/31/2015</stp>
        <stp>1</stp>
        <tr r="N2966" s="2"/>
      </tp>
      <tp>
        <v>142702372.58000001</v>
        <stp/>
        <stp>EM_S_STM07_IS</stp>
        <stp>4</stp>
        <stp>603579.SH</stp>
        <stp>61</stp>
        <stp>12/31/2015</stp>
        <stp>1</stp>
        <tr r="N2967" s="2"/>
      </tp>
      <tp>
        <v>331836966.49000001</v>
        <stp/>
        <stp>EM_S_STM07_IS</stp>
        <stp>4</stp>
        <stp>603555.SH</stp>
        <stp>61</stp>
        <stp>12/31/2015</stp>
        <stp>1</stp>
        <tr r="N2958" s="2"/>
      </tp>
      <tp>
        <v>433408646.44</v>
        <stp/>
        <stp>EM_S_STM07_IS</stp>
        <stp>4</stp>
        <stp>603556.SH</stp>
        <stp>61</stp>
        <stp>12/31/2015</stp>
        <stp>1</stp>
        <tr r="N2959" s="2"/>
      </tp>
      <tp>
        <v>101356344</v>
        <stp/>
        <stp>EM_S_STM07_IS</stp>
        <stp>4</stp>
        <stp>603558.SH</stp>
        <stp>61</stp>
        <stp>12/31/2015</stp>
        <stp>1</stp>
        <tr r="N2960" s="2"/>
      </tp>
      <tp>
        <v>40595081.520000003</v>
        <stp/>
        <stp>EM_S_STM07_IS</stp>
        <stp>4</stp>
        <stp>603559.SH</stp>
        <stp>61</stp>
        <stp>12/31/2015</stp>
        <stp>1</stp>
        <tr r="N2961" s="2"/>
      </tp>
      <tp>
        <v>68944118.120000005</v>
        <stp/>
        <stp>EM_S_STM07_IS</stp>
        <stp>4</stp>
        <stp>603520.SH</stp>
        <stp>61</stp>
        <stp>12/31/2015</stp>
        <stp>1</stp>
        <tr r="N2956" s="2"/>
      </tp>
      <tp>
        <v>304959921.42000002</v>
        <stp/>
        <stp>EM_S_STM07_IS</stp>
        <stp>4</stp>
        <stp>603528.SH</stp>
        <stp>61</stp>
        <stp>12/31/2015</stp>
        <stp>1</stp>
        <tr r="N2957" s="2"/>
      </tp>
      <tp>
        <v>270370698.24000001</v>
        <stp/>
        <stp>EM_S_STM07_IS</stp>
        <stp>4</stp>
        <stp>603508.SH</stp>
        <stp>61</stp>
        <stp>12/31/2015</stp>
        <stp>1</stp>
        <tr r="N2952" s="2"/>
      </tp>
      <tp>
        <v>435956331.13</v>
        <stp/>
        <stp>EM_S_STM07_IS</stp>
        <stp>4</stp>
        <stp>603515.SH</stp>
        <stp>61</stp>
        <stp>12/31/2015</stp>
        <stp>1</stp>
        <tr r="N2953" s="2"/>
      </tp>
      <tp>
        <v>112113103.33</v>
        <stp/>
        <stp>EM_S_STM07_IS</stp>
        <stp>4</stp>
        <stp>603518.SH</stp>
        <stp>61</stp>
        <stp>12/31/2015</stp>
        <stp>1</stp>
        <tr r="N2954" s="2"/>
      </tp>
      <tp>
        <v>63500333.719999999</v>
        <stp/>
        <stp>EM_S_STM07_IS</stp>
        <stp>4</stp>
        <stp>603519.SH</stp>
        <stp>61</stp>
        <stp>12/31/2015</stp>
        <stp>1</stp>
        <tr r="N2955" s="2"/>
      </tp>
      <tp>
        <v>11588953.15</v>
        <stp/>
        <stp>EM_S_STM07_IS</stp>
        <stp>4</stp>
        <stp>002480.SZ</stp>
        <stp>61</stp>
        <stp>12/31/2014</stp>
        <stp>1</stp>
        <tr r="L951" s="2"/>
      </tp>
      <tp>
        <v>148789907.80000001</v>
        <stp/>
        <stp>EM_S_STM07_IS</stp>
        <stp>4</stp>
        <stp>002481.SZ</stp>
        <stp>61</stp>
        <stp>12/31/2014</stp>
        <stp>1</stp>
        <tr r="L952" s="2"/>
      </tp>
      <tp>
        <v>536543757.01999998</v>
        <stp/>
        <stp>EM_S_STM07_IS</stp>
        <stp>4</stp>
        <stp>002482.SZ</stp>
        <stp>61</stp>
        <stp>12/31/2014</stp>
        <stp>1</stp>
        <tr r="L953" s="2"/>
      </tp>
      <tp>
        <v>103487160.98</v>
        <stp/>
        <stp>EM_S_STM07_IS</stp>
        <stp>4</stp>
        <stp>002483.SZ</stp>
        <stp>61</stp>
        <stp>12/31/2014</stp>
        <stp>1</stp>
        <tr r="L954" s="2"/>
      </tp>
      <tp>
        <v>153591317.06999999</v>
        <stp/>
        <stp>EM_S_STM07_IS</stp>
        <stp>4</stp>
        <stp>002484.SZ</stp>
        <stp>61</stp>
        <stp>12/31/2014</stp>
        <stp>1</stp>
        <tr r="L955" s="2"/>
      </tp>
      <tp>
        <v>-46590565.329999998</v>
        <stp/>
        <stp>EM_S_STM07_IS</stp>
        <stp>4</stp>
        <stp>002485.SZ</stp>
        <stp>61</stp>
        <stp>12/31/2014</stp>
        <stp>1</stp>
        <tr r="L956" s="2"/>
      </tp>
      <tp>
        <v>27629741.219999999</v>
        <stp/>
        <stp>EM_S_STM07_IS</stp>
        <stp>4</stp>
        <stp>002486.SZ</stp>
        <stp>61</stp>
        <stp>12/31/2014</stp>
        <stp>1</stp>
        <tr r="L957" s="2"/>
      </tp>
      <tp>
        <v>47262265.100000001</v>
        <stp/>
        <stp>EM_S_STM07_IS</stp>
        <stp>4</stp>
        <stp>002487.SZ</stp>
        <stp>61</stp>
        <stp>12/31/2014</stp>
        <stp>1</stp>
        <tr r="L958" s="2"/>
      </tp>
      <tp>
        <v>63569525.210000001</v>
        <stp/>
        <stp>EM_S_STM07_IS</stp>
        <stp>4</stp>
        <stp>002488.SZ</stp>
        <stp>61</stp>
        <stp>12/31/2014</stp>
        <stp>1</stp>
        <tr r="L959" s="2"/>
      </tp>
      <tp>
        <v>322626565.88999999</v>
        <stp/>
        <stp>EM_S_STM07_IS</stp>
        <stp>4</stp>
        <stp>002489.SZ</stp>
        <stp>61</stp>
        <stp>12/31/2014</stp>
        <stp>1</stp>
        <tr r="L960" s="2"/>
      </tp>
      <tp>
        <v>20233190.77</v>
        <stp/>
        <stp>EM_S_STM07_IS</stp>
        <stp>4</stp>
        <stp>002490.SZ</stp>
        <stp>61</stp>
        <stp>12/31/2014</stp>
        <stp>1</stp>
        <tr r="L961" s="2"/>
      </tp>
      <tp>
        <v>178720706.41</v>
        <stp/>
        <stp>EM_S_STM07_IS</stp>
        <stp>4</stp>
        <stp>002491.SZ</stp>
        <stp>61</stp>
        <stp>12/31/2014</stp>
        <stp>1</stp>
        <tr r="L962" s="2"/>
      </tp>
      <tp>
        <v>44338927.469999999</v>
        <stp/>
        <stp>EM_S_STM07_IS</stp>
        <stp>4</stp>
        <stp>002492.SZ</stp>
        <stp>61</stp>
        <stp>12/31/2014</stp>
        <stp>1</stp>
        <tr r="L963" s="2"/>
      </tp>
      <tp>
        <v>-347126866.37</v>
        <stp/>
        <stp>EM_S_STM07_IS</stp>
        <stp>4</stp>
        <stp>002493.SZ</stp>
        <stp>61</stp>
        <stp>12/31/2014</stp>
        <stp>1</stp>
        <tr r="L964" s="2"/>
      </tp>
      <tp>
        <v>94824397.709999993</v>
        <stp/>
        <stp>EM_S_STM07_IS</stp>
        <stp>4</stp>
        <stp>002494.SZ</stp>
        <stp>61</stp>
        <stp>12/31/2014</stp>
        <stp>1</stp>
        <tr r="L965" s="2"/>
      </tp>
      <tp>
        <v>36391936.109999999</v>
        <stp/>
        <stp>EM_S_STM07_IS</stp>
        <stp>4</stp>
        <stp>002495.SZ</stp>
        <stp>61</stp>
        <stp>12/31/2014</stp>
        <stp>1</stp>
        <tr r="L966" s="2"/>
      </tp>
      <tp>
        <v>201266848.75</v>
        <stp/>
        <stp>EM_S_STM07_IS</stp>
        <stp>4</stp>
        <stp>002496.SZ</stp>
        <stp>61</stp>
        <stp>12/31/2014</stp>
        <stp>1</stp>
        <tr r="L967" s="2"/>
      </tp>
      <tp>
        <v>227483219.52000001</v>
        <stp/>
        <stp>EM_S_STM07_IS</stp>
        <stp>4</stp>
        <stp>002497.SZ</stp>
        <stp>61</stp>
        <stp>12/31/2014</stp>
        <stp>1</stp>
        <tr r="L968" s="2"/>
      </tp>
      <tp>
        <v>237889972.84999999</v>
        <stp/>
        <stp>EM_S_STM07_IS</stp>
        <stp>4</stp>
        <stp>002498.SZ</stp>
        <stp>61</stp>
        <stp>12/31/2014</stp>
        <stp>1</stp>
        <tr r="L969" s="2"/>
      </tp>
      <tp>
        <v>10760740.09</v>
        <stp/>
        <stp>EM_S_STM07_IS</stp>
        <stp>4</stp>
        <stp>002499.SZ</stp>
        <stp>61</stp>
        <stp>12/31/2014</stp>
        <stp>1</stp>
        <tr r="L970" s="2"/>
      </tp>
      <tp>
        <v>42570279.840000004</v>
        <stp/>
        <stp>EM_S_STM07_IS</stp>
        <stp>4</stp>
        <stp>002420.SZ</stp>
        <stp>61</stp>
        <stp>12/31/2014</stp>
        <stp>1</stp>
        <tr r="L891" s="2"/>
      </tp>
      <tp>
        <v>112167858.11</v>
        <stp/>
        <stp>EM_S_STM07_IS</stp>
        <stp>4</stp>
        <stp>002421.SZ</stp>
        <stp>61</stp>
        <stp>12/31/2014</stp>
        <stp>1</stp>
        <tr r="L892" s="2"/>
      </tp>
      <tp>
        <v>1001902613</v>
        <stp/>
        <stp>EM_S_STM07_IS</stp>
        <stp>4</stp>
        <stp>002422.SZ</stp>
        <stp>61</stp>
        <stp>12/31/2014</stp>
        <stp>1</stp>
        <tr r="L893" s="2"/>
      </tp>
      <tp>
        <v>-46642245.020000003</v>
        <stp/>
        <stp>EM_S_STM07_IS</stp>
        <stp>4</stp>
        <stp>002423.SZ</stp>
        <stp>61</stp>
        <stp>12/31/2014</stp>
        <stp>1</stp>
        <tr r="L894" s="2"/>
      </tp>
      <tp>
        <v>310477902.81</v>
        <stp/>
        <stp>EM_S_STM07_IS</stp>
        <stp>4</stp>
        <stp>002424.SZ</stp>
        <stp>61</stp>
        <stp>12/31/2014</stp>
        <stp>1</stp>
        <tr r="L895" s="2"/>
      </tp>
      <tp>
        <v>6563968.21</v>
        <stp/>
        <stp>EM_S_STM07_IS</stp>
        <stp>4</stp>
        <stp>002425.SZ</stp>
        <stp>61</stp>
        <stp>12/31/2014</stp>
        <stp>1</stp>
        <tr r="L896" s="2"/>
      </tp>
      <tp>
        <v>140005834.56999999</v>
        <stp/>
        <stp>EM_S_STM07_IS</stp>
        <stp>4</stp>
        <stp>002426.SZ</stp>
        <stp>61</stp>
        <stp>12/31/2014</stp>
        <stp>1</stp>
        <tr r="L897" s="2"/>
      </tp>
      <tp>
        <v>94913543.739999995</v>
        <stp/>
        <stp>EM_S_STM07_IS</stp>
        <stp>4</stp>
        <stp>002427.SZ</stp>
        <stp>61</stp>
        <stp>12/31/2014</stp>
        <stp>1</stp>
        <tr r="L898" s="2"/>
      </tp>
      <tp>
        <v>125264152.90000001</v>
        <stp/>
        <stp>EM_S_STM07_IS</stp>
        <stp>4</stp>
        <stp>002428.SZ</stp>
        <stp>61</stp>
        <stp>12/31/2014</stp>
        <stp>1</stp>
        <tr r="L899" s="2"/>
      </tp>
      <tp>
        <v>665662378.32000005</v>
        <stp/>
        <stp>EM_S_STM07_IS</stp>
        <stp>4</stp>
        <stp>002429.SZ</stp>
        <stp>61</stp>
        <stp>12/31/2014</stp>
        <stp>1</stp>
        <tr r="L900" s="2"/>
      </tp>
      <tp>
        <v>135444947.91999999</v>
        <stp/>
        <stp>EM_S_STM07_IS</stp>
        <stp>4</stp>
        <stp>002430.SZ</stp>
        <stp>61</stp>
        <stp>12/31/2014</stp>
        <stp>1</stp>
        <tr r="L901" s="2"/>
      </tp>
      <tp>
        <v>428134264.01999998</v>
        <stp/>
        <stp>EM_S_STM07_IS</stp>
        <stp>4</stp>
        <stp>002431.SZ</stp>
        <stp>61</stp>
        <stp>12/31/2014</stp>
        <stp>1</stp>
        <tr r="L902" s="2"/>
      </tp>
      <tp>
        <v>10197500.529999999</v>
        <stp/>
        <stp>EM_S_STM07_IS</stp>
        <stp>4</stp>
        <stp>002432.SZ</stp>
        <stp>61</stp>
        <stp>12/31/2014</stp>
        <stp>1</stp>
        <tr r="L903" s="2"/>
      </tp>
      <tp>
        <v>186306922.84999999</v>
        <stp/>
        <stp>EM_S_STM07_IS</stp>
        <stp>4</stp>
        <stp>002433.SZ</stp>
        <stp>61</stp>
        <stp>12/31/2014</stp>
        <stp>1</stp>
        <tr r="L904" s="2"/>
      </tp>
      <tp>
        <v>191541840.69999999</v>
        <stp/>
        <stp>EM_S_STM07_IS</stp>
        <stp>4</stp>
        <stp>002434.SZ</stp>
        <stp>61</stp>
        <stp>12/31/2014</stp>
        <stp>1</stp>
        <tr r="L905" s="2"/>
      </tp>
      <tp>
        <v>48126963.390000001</v>
        <stp/>
        <stp>EM_S_STM07_IS</stp>
        <stp>4</stp>
        <stp>002435.SZ</stp>
        <stp>61</stp>
        <stp>12/31/2014</stp>
        <stp>1</stp>
        <tr r="L906" s="2"/>
      </tp>
      <tp>
        <v>125722065.39</v>
        <stp/>
        <stp>EM_S_STM07_IS</stp>
        <stp>4</stp>
        <stp>002436.SZ</stp>
        <stp>61</stp>
        <stp>12/31/2014</stp>
        <stp>1</stp>
        <tr r="L907" s="2"/>
      </tp>
      <tp>
        <v>443770001.20999998</v>
        <stp/>
        <stp>EM_S_STM07_IS</stp>
        <stp>4</stp>
        <stp>002437.SZ</stp>
        <stp>61</stp>
        <stp>12/31/2014</stp>
        <stp>1</stp>
        <tr r="L908" s="2"/>
      </tp>
      <tp>
        <v>53816510.82</v>
        <stp/>
        <stp>EM_S_STM07_IS</stp>
        <stp>4</stp>
        <stp>002438.SZ</stp>
        <stp>61</stp>
        <stp>12/31/2014</stp>
        <stp>1</stp>
        <tr r="L909" s="2"/>
      </tp>
      <tp>
        <v>170366658.53</v>
        <stp/>
        <stp>EM_S_STM07_IS</stp>
        <stp>4</stp>
        <stp>002439.SZ</stp>
        <stp>61</stp>
        <stp>12/31/2014</stp>
        <stp>1</stp>
        <tr r="L910" s="2"/>
      </tp>
      <tp>
        <v>425150507.93000001</v>
        <stp/>
        <stp>EM_S_STM07_IS</stp>
        <stp>4</stp>
        <stp>002400.SZ</stp>
        <stp>61</stp>
        <stp>12/31/2014</stp>
        <stp>1</stp>
        <tr r="L871" s="2"/>
      </tp>
      <tp>
        <v>51074435.109999999</v>
        <stp/>
        <stp>EM_S_STM07_IS</stp>
        <stp>4</stp>
        <stp>002401.SZ</stp>
        <stp>61</stp>
        <stp>12/31/2014</stp>
        <stp>1</stp>
        <tr r="L872" s="2"/>
      </tp>
      <tp>
        <v>45053892.479999997</v>
        <stp/>
        <stp>EM_S_STM07_IS</stp>
        <stp>4</stp>
        <stp>002402.SZ</stp>
        <stp>61</stp>
        <stp>12/31/2014</stp>
        <stp>1</stp>
        <tr r="L873" s="2"/>
      </tp>
      <tp>
        <v>81344022.599999994</v>
        <stp/>
        <stp>EM_S_STM07_IS</stp>
        <stp>4</stp>
        <stp>002403.SZ</stp>
        <stp>61</stp>
        <stp>12/31/2014</stp>
        <stp>1</stp>
        <tr r="L874" s="2"/>
      </tp>
      <tp>
        <v>77468644.780000001</v>
        <stp/>
        <stp>EM_S_STM07_IS</stp>
        <stp>4</stp>
        <stp>002404.SZ</stp>
        <stp>61</stp>
        <stp>12/31/2014</stp>
        <stp>1</stp>
        <tr r="L875" s="2"/>
      </tp>
      <tp>
        <v>117501997.72</v>
        <stp/>
        <stp>EM_S_STM07_IS</stp>
        <stp>4</stp>
        <stp>002405.SZ</stp>
        <stp>61</stp>
        <stp>12/31/2014</stp>
        <stp>1</stp>
        <tr r="L876" s="2"/>
      </tp>
      <tp>
        <v>129078071.41</v>
        <stp/>
        <stp>EM_S_STM07_IS</stp>
        <stp>4</stp>
        <stp>002406.SZ</stp>
        <stp>61</stp>
        <stp>12/31/2014</stp>
        <stp>1</stp>
        <tr r="L877" s="2"/>
      </tp>
      <tp>
        <v>4221969.4800000004</v>
        <stp/>
        <stp>EM_S_STM07_IS</stp>
        <stp>4</stp>
        <stp>002407.SZ</stp>
        <stp>61</stp>
        <stp>12/31/2014</stp>
        <stp>1</stp>
        <tr r="L878" s="2"/>
      </tp>
      <tp>
        <v>299402184.58999997</v>
        <stp/>
        <stp>EM_S_STM07_IS</stp>
        <stp>4</stp>
        <stp>002408.SZ</stp>
        <stp>61</stp>
        <stp>12/31/2014</stp>
        <stp>1</stp>
        <tr r="L879" s="2"/>
      </tp>
      <tp>
        <v>60275357.030000001</v>
        <stp/>
        <stp>EM_S_STM07_IS</stp>
        <stp>4</stp>
        <stp>002409.SZ</stp>
        <stp>61</stp>
        <stp>12/31/2014</stp>
        <stp>1</stp>
        <tr r="L880" s="2"/>
      </tp>
      <tp>
        <v>596096032.03999996</v>
        <stp/>
        <stp>EM_S_STM07_IS</stp>
        <stp>4</stp>
        <stp>002410.SZ</stp>
        <stp>61</stp>
        <stp>12/31/2014</stp>
        <stp>1</stp>
        <tr r="L881" s="2"/>
      </tp>
      <tp>
        <v>28397585.57</v>
        <stp/>
        <stp>EM_S_STM07_IS</stp>
        <stp>4</stp>
        <stp>002411.SZ</stp>
        <stp>61</stp>
        <stp>12/31/2014</stp>
        <stp>1</stp>
        <tr r="L882" s="2"/>
      </tp>
      <tp>
        <v>117587941.48</v>
        <stp/>
        <stp>EM_S_STM07_IS</stp>
        <stp>4</stp>
        <stp>002412.SZ</stp>
        <stp>61</stp>
        <stp>12/31/2014</stp>
        <stp>1</stp>
        <tr r="L883" s="2"/>
      </tp>
      <tp>
        <v>33397449.82</v>
        <stp/>
        <stp>EM_S_STM07_IS</stp>
        <stp>4</stp>
        <stp>002413.SZ</stp>
        <stp>61</stp>
        <stp>12/31/2014</stp>
        <stp>1</stp>
        <tr r="L884" s="2"/>
      </tp>
      <tp>
        <v>67959228.939999998</v>
        <stp/>
        <stp>EM_S_STM07_IS</stp>
        <stp>4</stp>
        <stp>002414.SZ</stp>
        <stp>61</stp>
        <stp>12/31/2014</stp>
        <stp>1</stp>
        <tr r="L885" s="2"/>
      </tp>
      <tp>
        <v>4665368689.9399996</v>
        <stp/>
        <stp>EM_S_STM07_IS</stp>
        <stp>4</stp>
        <stp>002415.SZ</stp>
        <stp>61</stp>
        <stp>12/31/2014</stp>
        <stp>1</stp>
        <tr r="L886" s="2"/>
      </tp>
      <tp>
        <v>29143960.41</v>
        <stp/>
        <stp>EM_S_STM07_IS</stp>
        <stp>4</stp>
        <stp>002416.SZ</stp>
        <stp>61</stp>
        <stp>12/31/2014</stp>
        <stp>1</stp>
        <tr r="L887" s="2"/>
      </tp>
      <tp>
        <v>-326480748.68000001</v>
        <stp/>
        <stp>EM_S_STM07_IS</stp>
        <stp>4</stp>
        <stp>002417.SZ</stp>
        <stp>61</stp>
        <stp>12/31/2014</stp>
        <stp>1</stp>
        <tr r="L888" s="2"/>
      </tp>
      <tp>
        <v>-30374553.059999999</v>
        <stp/>
        <stp>EM_S_STM07_IS</stp>
        <stp>4</stp>
        <stp>002418.SZ</stp>
        <stp>61</stp>
        <stp>12/31/2014</stp>
        <stp>1</stp>
        <tr r="L889" s="2"/>
      </tp>
      <tp>
        <v>538417036</v>
        <stp/>
        <stp>EM_S_STM07_IS</stp>
        <stp>4</stp>
        <stp>002419.SZ</stp>
        <stp>61</stp>
        <stp>12/31/2014</stp>
        <stp>1</stp>
        <tr r="L890" s="2"/>
      </tp>
      <tp>
        <v>85727369.950000003</v>
        <stp/>
        <stp>EM_S_STM07_IS</stp>
        <stp>4</stp>
        <stp>002460.SZ</stp>
        <stp>61</stp>
        <stp>12/31/2014</stp>
        <stp>1</stp>
        <tr r="L931" s="2"/>
      </tp>
      <tp>
        <v>60394478.009999998</v>
        <stp/>
        <stp>EM_S_STM07_IS</stp>
        <stp>4</stp>
        <stp>002461.SZ</stp>
        <stp>61</stp>
        <stp>12/31/2014</stp>
        <stp>1</stp>
        <tr r="L932" s="2"/>
      </tp>
      <tp>
        <v>228060085.91</v>
        <stp/>
        <stp>EM_S_STM07_IS</stp>
        <stp>4</stp>
        <stp>002462.SZ</stp>
        <stp>61</stp>
        <stp>12/31/2014</stp>
        <stp>1</stp>
        <tr r="L933" s="2"/>
      </tp>
      <tp>
        <v>-12109197</v>
        <stp/>
        <stp>EM_S_STM07_IS</stp>
        <stp>4</stp>
        <stp>002463.SZ</stp>
        <stp>61</stp>
        <stp>12/31/2014</stp>
        <stp>1</stp>
        <tr r="L934" s="2"/>
      </tp>
      <tp>
        <v>-129448884.78</v>
        <stp/>
        <stp>EM_S_STM07_IS</stp>
        <stp>4</stp>
        <stp>002464.SZ</stp>
        <stp>61</stp>
        <stp>12/31/2014</stp>
        <stp>1</stp>
        <tr r="L935" s="2"/>
      </tp>
      <tp>
        <v>442726581.35000002</v>
        <stp/>
        <stp>EM_S_STM07_IS</stp>
        <stp>4</stp>
        <stp>002465.SZ</stp>
        <stp>61</stp>
        <stp>12/31/2014</stp>
        <stp>1</stp>
        <tr r="L936" s="2"/>
      </tp>
      <tp>
        <v>130501471</v>
        <stp/>
        <stp>EM_S_STM07_IS</stp>
        <stp>4</stp>
        <stp>002466.SZ</stp>
        <stp>61</stp>
        <stp>12/31/2014</stp>
        <stp>1</stp>
        <tr r="L937" s="2"/>
      </tp>
      <tp>
        <v>147862351.00999999</v>
        <stp/>
        <stp>EM_S_STM07_IS</stp>
        <stp>4</stp>
        <stp>002467.SZ</stp>
        <stp>61</stp>
        <stp>12/31/2014</stp>
        <stp>1</stp>
        <tr r="L938" s="2"/>
      </tp>
      <tp>
        <v>8329998.2800000003</v>
        <stp/>
        <stp>EM_S_STM07_IS</stp>
        <stp>4</stp>
        <stp>002468.SZ</stp>
        <stp>61</stp>
        <stp>12/31/2014</stp>
        <stp>1</stp>
        <tr r="L939" s="2"/>
      </tp>
      <tp>
        <v>154581705.56</v>
        <stp/>
        <stp>EM_S_STM07_IS</stp>
        <stp>4</stp>
        <stp>002469.SZ</stp>
        <stp>61</stp>
        <stp>12/31/2014</stp>
        <stp>1</stp>
        <tr r="L940" s="2"/>
      </tp>
      <tp>
        <v>866391964.25999999</v>
        <stp/>
        <stp>EM_S_STM07_IS</stp>
        <stp>4</stp>
        <stp>002470.SZ</stp>
        <stp>61</stp>
        <stp>12/31/2014</stp>
        <stp>1</stp>
        <tr r="L941" s="2"/>
      </tp>
      <tp>
        <v>103829967.86</v>
        <stp/>
        <stp>EM_S_STM07_IS</stp>
        <stp>4</stp>
        <stp>002471.SZ</stp>
        <stp>61</stp>
        <stp>12/31/2014</stp>
        <stp>1</stp>
        <tr r="L942" s="2"/>
      </tp>
      <tp>
        <v>122297224.23999999</v>
        <stp/>
        <stp>EM_S_STM07_IS</stp>
        <stp>4</stp>
        <stp>002472.SZ</stp>
        <stp>61</stp>
        <stp>12/31/2014</stp>
        <stp>1</stp>
        <tr r="L943" s="2"/>
      </tp>
      <tp>
        <v>-9616259.6400000006</v>
        <stp/>
        <stp>EM_S_STM07_IS</stp>
        <stp>4</stp>
        <stp>002473.SZ</stp>
        <stp>61</stp>
        <stp>12/31/2014</stp>
        <stp>1</stp>
        <tr r="L944" s="2"/>
      </tp>
      <tp>
        <v>22250622.890000001</v>
        <stp/>
        <stp>EM_S_STM07_IS</stp>
        <stp>4</stp>
        <stp>002474.SZ</stp>
        <stp>61</stp>
        <stp>12/31/2014</stp>
        <stp>1</stp>
        <tr r="L945" s="2"/>
      </tp>
      <tp>
        <v>630046097.62</v>
        <stp/>
        <stp>EM_S_STM07_IS</stp>
        <stp>4</stp>
        <stp>002475.SZ</stp>
        <stp>61</stp>
        <stp>12/31/2014</stp>
        <stp>1</stp>
        <tr r="L946" s="2"/>
      </tp>
      <tp>
        <v>47909790.590000004</v>
        <stp/>
        <stp>EM_S_STM07_IS</stp>
        <stp>4</stp>
        <stp>002476.SZ</stp>
        <stp>61</stp>
        <stp>12/31/2014</stp>
        <stp>1</stp>
        <tr r="L947" s="2"/>
      </tp>
      <tp>
        <v>-189459863.49000001</v>
        <stp/>
        <stp>EM_S_STM07_IS</stp>
        <stp>4</stp>
        <stp>002477.SZ</stp>
        <stp>61</stp>
        <stp>12/31/2014</stp>
        <stp>1</stp>
        <tr r="L948" s="2"/>
      </tp>
      <tp>
        <v>245902250.65000001</v>
        <stp/>
        <stp>EM_S_STM07_IS</stp>
        <stp>4</stp>
        <stp>002478.SZ</stp>
        <stp>61</stp>
        <stp>12/31/2014</stp>
        <stp>1</stp>
        <tr r="L949" s="2"/>
      </tp>
      <tp>
        <v>172761205.49000001</v>
        <stp/>
        <stp>EM_S_STM07_IS</stp>
        <stp>4</stp>
        <stp>002479.SZ</stp>
        <stp>61</stp>
        <stp>12/31/2014</stp>
        <stp>1</stp>
        <tr r="L950" s="2"/>
      </tp>
      <tp>
        <v>1286611278.3099999</v>
        <stp/>
        <stp>EM_S_STM07_IS</stp>
        <stp>4</stp>
        <stp>002440.SZ</stp>
        <stp>61</stp>
        <stp>12/31/2014</stp>
        <stp>1</stp>
        <tr r="L911" s="2"/>
      </tp>
      <tp>
        <v>211686702.62</v>
        <stp/>
        <stp>EM_S_STM07_IS</stp>
        <stp>4</stp>
        <stp>002441.SZ</stp>
        <stp>61</stp>
        <stp>12/31/2014</stp>
        <stp>1</stp>
        <tr r="L912" s="2"/>
      </tp>
      <tp>
        <v>15002939.439999999</v>
        <stp/>
        <stp>EM_S_STM07_IS</stp>
        <stp>4</stp>
        <stp>002442.SZ</stp>
        <stp>61</stp>
        <stp>12/31/2014</stp>
        <stp>1</stp>
        <tr r="L913" s="2"/>
      </tp>
      <tp>
        <v>78436320.900000006</v>
        <stp/>
        <stp>EM_S_STM07_IS</stp>
        <stp>4</stp>
        <stp>002443.SZ</stp>
        <stp>61</stp>
        <stp>12/31/2014</stp>
        <stp>1</stp>
        <tr r="L914" s="2"/>
      </tp>
      <tp>
        <v>507926966.81999999</v>
        <stp/>
        <stp>EM_S_STM07_IS</stp>
        <stp>4</stp>
        <stp>002444.SZ</stp>
        <stp>61</stp>
        <stp>12/31/2014</stp>
        <stp>1</stp>
        <tr r="L915" s="2"/>
      </tp>
      <tp>
        <v>65605452.420000002</v>
        <stp/>
        <stp>EM_S_STM07_IS</stp>
        <stp>4</stp>
        <stp>002445.SZ</stp>
        <stp>61</stp>
        <stp>12/31/2014</stp>
        <stp>1</stp>
        <tr r="L916" s="2"/>
      </tp>
      <tp>
        <v>48214589.479999997</v>
        <stp/>
        <stp>EM_S_STM07_IS</stp>
        <stp>4</stp>
        <stp>002446.SZ</stp>
        <stp>61</stp>
        <stp>12/31/2014</stp>
        <stp>1</stp>
        <tr r="L917" s="2"/>
      </tp>
      <tp>
        <v>228731187.40000001</v>
        <stp/>
        <stp>EM_S_STM07_IS</stp>
        <stp>4</stp>
        <stp>002447.SZ</stp>
        <stp>61</stp>
        <stp>12/31/2014</stp>
        <stp>1</stp>
        <tr r="L918" s="2"/>
      </tp>
      <tp>
        <v>181199620.06</v>
        <stp/>
        <stp>EM_S_STM07_IS</stp>
        <stp>4</stp>
        <stp>002448.SZ</stp>
        <stp>61</stp>
        <stp>12/31/2014</stp>
        <stp>1</stp>
        <tr r="L919" s="2"/>
      </tp>
      <tp>
        <v>144759557.03</v>
        <stp/>
        <stp>EM_S_STM07_IS</stp>
        <stp>4</stp>
        <stp>002449.SZ</stp>
        <stp>61</stp>
        <stp>12/31/2014</stp>
        <stp>1</stp>
        <tr r="L920" s="2"/>
      </tp>
      <tp>
        <v>1002781183.88</v>
        <stp/>
        <stp>EM_S_STM07_IS</stp>
        <stp>4</stp>
        <stp>002450.SZ</stp>
        <stp>61</stp>
        <stp>12/31/2014</stp>
        <stp>1</stp>
        <tr r="L921" s="2"/>
      </tp>
      <tp>
        <v>26418165.640000001</v>
        <stp/>
        <stp>EM_S_STM07_IS</stp>
        <stp>4</stp>
        <stp>002451.SZ</stp>
        <stp>61</stp>
        <stp>12/31/2014</stp>
        <stp>1</stp>
        <tr r="L922" s="2"/>
      </tp>
      <tp>
        <v>90412467.870000005</v>
        <stp/>
        <stp>EM_S_STM07_IS</stp>
        <stp>4</stp>
        <stp>002452.SZ</stp>
        <stp>61</stp>
        <stp>12/31/2014</stp>
        <stp>1</stp>
        <tr r="L923" s="2"/>
      </tp>
      <tp>
        <v>36228495.759999998</v>
        <stp/>
        <stp>EM_S_STM07_IS</stp>
        <stp>4</stp>
        <stp>002453.SZ</stp>
        <stp>61</stp>
        <stp>12/31/2014</stp>
        <stp>1</stp>
        <tr r="L924" s="2"/>
      </tp>
      <tp>
        <v>276352737.19</v>
        <stp/>
        <stp>EM_S_STM07_IS</stp>
        <stp>4</stp>
        <stp>002454.SZ</stp>
        <stp>61</stp>
        <stp>12/31/2014</stp>
        <stp>1</stp>
        <tr r="L925" s="2"/>
      </tp>
      <tp>
        <v>54822776.109999999</v>
        <stp/>
        <stp>EM_S_STM07_IS</stp>
        <stp>4</stp>
        <stp>002455.SZ</stp>
        <stp>61</stp>
        <stp>12/31/2014</stp>
        <stp>1</stp>
        <tr r="L926" s="2"/>
      </tp>
      <tp>
        <v>681546528.79999995</v>
        <stp/>
        <stp>EM_S_STM07_IS</stp>
        <stp>4</stp>
        <stp>002456.SZ</stp>
        <stp>61</stp>
        <stp>12/31/2014</stp>
        <stp>1</stp>
        <tr r="L927" s="2"/>
      </tp>
      <tp>
        <v>57715971.530000001</v>
        <stp/>
        <stp>EM_S_STM07_IS</stp>
        <stp>4</stp>
        <stp>002457.SZ</stp>
        <stp>61</stp>
        <stp>12/31/2014</stp>
        <stp>1</stp>
        <tr r="L928" s="2"/>
      </tp>
      <tp>
        <v>23510039.579999998</v>
        <stp/>
        <stp>EM_S_STM07_IS</stp>
        <stp>4</stp>
        <stp>002458.SZ</stp>
        <stp>61</stp>
        <stp>12/31/2014</stp>
        <stp>1</stp>
        <tr r="L929" s="2"/>
      </tp>
      <tp>
        <v>26299646.350000001</v>
        <stp/>
        <stp>EM_S_STM07_IS</stp>
        <stp>4</stp>
        <stp>002459.SZ</stp>
        <stp>61</stp>
        <stp>12/31/2014</stp>
        <stp>1</stp>
        <tr r="L930" s="2"/>
      </tp>
      <tp>
        <v>174977726.30000001</v>
        <stp/>
        <stp>EM_S_STM07_IS</stp>
        <stp>4</stp>
        <stp>603444.SH</stp>
        <stp>61</stp>
        <stp>12/31/2015</stp>
        <stp>1</stp>
        <tr r="N2950" s="2"/>
      </tp>
      <tp>
        <v>200079304.52000001</v>
        <stp/>
        <stp>EM_S_STM07_IS</stp>
        <stp>4</stp>
        <stp>603456.SH</stp>
        <stp>61</stp>
        <stp>12/31/2015</stp>
        <stp>1</stp>
        <tr r="N2951" s="2"/>
      </tp>
      <tp>
        <v>270453333.41000003</v>
        <stp/>
        <stp>EM_S_STM07_IS</stp>
        <stp>4</stp>
        <stp>603421.SH</stp>
        <stp>61</stp>
        <stp>12/31/2015</stp>
        <stp>1</stp>
        <tr r="N2949" s="2"/>
      </tp>
      <tp>
        <v>81286228.790000007</v>
        <stp/>
        <stp>EM_S_STM07_IS</stp>
        <stp>4</stp>
        <stp>603416.SH</stp>
        <stp>61</stp>
        <stp>12/31/2015</stp>
        <stp>1</stp>
        <tr r="N2948" s="2"/>
      </tp>
      <tp>
        <v>27851001.23</v>
        <stp/>
        <stp>EM_S_STM07_IS</stp>
        <stp>4</stp>
        <stp>002780.SZ</stp>
        <stp>61</stp>
        <stp>12/31/2014</stp>
        <stp>1</stp>
        <tr r="L1243" s="2"/>
      </tp>
      <tp>
        <v>148946520.44</v>
        <stp/>
        <stp>EM_S_STM07_IS</stp>
        <stp>4</stp>
        <stp>002781.SZ</stp>
        <stp>61</stp>
        <stp>12/31/2014</stp>
        <stp>1</stp>
        <tr r="L1244" s="2"/>
      </tp>
      <tp>
        <v>58553244.659999996</v>
        <stp/>
        <stp>EM_S_STM07_IS</stp>
        <stp>4</stp>
        <stp>002782.SZ</stp>
        <stp>61</stp>
        <stp>12/31/2014</stp>
        <stp>1</stp>
        <tr r="L1245" s="2"/>
      </tp>
      <tp>
        <v>107152992.53</v>
        <stp/>
        <stp>EM_S_STM07_IS</stp>
        <stp>4</stp>
        <stp>002783.SZ</stp>
        <stp>61</stp>
        <stp>12/31/2014</stp>
        <stp>1</stp>
        <tr r="L1246" s="2"/>
      </tp>
      <tp>
        <v>20297830.350000001</v>
        <stp/>
        <stp>EM_S_STM07_IS</stp>
        <stp>4</stp>
        <stp>002785.SZ</stp>
        <stp>61</stp>
        <stp>12/31/2014</stp>
        <stp>1</stp>
        <tr r="L1247" s="2"/>
      </tp>
      <tp>
        <v>61143761.530000001</v>
        <stp/>
        <stp>EM_S_STM07_IS</stp>
        <stp>4</stp>
        <stp>002786.SZ</stp>
        <stp>61</stp>
        <stp>12/31/2014</stp>
        <stp>1</stp>
        <tr r="L1248" s="2"/>
      </tp>
      <tp>
        <v>72722686.090000004</v>
        <stp/>
        <stp>EM_S_STM07_IS</stp>
        <stp>4</stp>
        <stp>002787.SZ</stp>
        <stp>61</stp>
        <stp>12/31/2014</stp>
        <stp>1</stp>
        <tr r="L1249" s="2"/>
      </tp>
      <tp>
        <v>109327452.7</v>
        <stp/>
        <stp>EM_S_STM07_IS</stp>
        <stp>4</stp>
        <stp>002788.SZ</stp>
        <stp>61</stp>
        <stp>12/31/2014</stp>
        <stp>1</stp>
        <tr r="L1250" s="2"/>
      </tp>
      <tp>
        <v>87393116.849999994</v>
        <stp/>
        <stp>EM_S_STM07_IS</stp>
        <stp>4</stp>
        <stp>002789.SZ</stp>
        <stp>61</stp>
        <stp>12/31/2014</stp>
        <stp>1</stp>
        <tr r="L1251" s="2"/>
      </tp>
      <tp>
        <v>139547266.15000001</v>
        <stp/>
        <stp>EM_S_STM07_IS</stp>
        <stp>4</stp>
        <stp>002790.SZ</stp>
        <stp>61</stp>
        <stp>12/31/2014</stp>
        <stp>1</stp>
        <tr r="L1252" s="2"/>
      </tp>
      <tp>
        <v>215287093.15000001</v>
        <stp/>
        <stp>EM_S_STM07_IS</stp>
        <stp>4</stp>
        <stp>002791.SZ</stp>
        <stp>61</stp>
        <stp>12/31/2014</stp>
        <stp>1</stp>
        <tr r="L1253" s="2"/>
      </tp>
      <tp>
        <v>354119793.04000002</v>
        <stp/>
        <stp>EM_S_STM07_IS</stp>
        <stp>4</stp>
        <stp>002792.SZ</stp>
        <stp>61</stp>
        <stp>12/31/2014</stp>
        <stp>1</stp>
        <tr r="L1254" s="2"/>
      </tp>
      <tp>
        <v>63959352.740000002</v>
        <stp/>
        <stp>EM_S_STM07_IS</stp>
        <stp>4</stp>
        <stp>002793.SZ</stp>
        <stp>61</stp>
        <stp>12/31/2014</stp>
        <stp>1</stp>
        <tr r="L1255" s="2"/>
      </tp>
      <tp>
        <v>65017914.310000002</v>
        <stp/>
        <stp>EM_S_STM07_IS</stp>
        <stp>4</stp>
        <stp>002795.SZ</stp>
        <stp>61</stp>
        <stp>12/31/2014</stp>
        <stp>1</stp>
        <tr r="L1256" s="2"/>
      </tp>
      <tp>
        <v>57085077.869999997</v>
        <stp/>
        <stp>EM_S_STM07_IS</stp>
        <stp>4</stp>
        <stp>002796.SZ</stp>
        <stp>61</stp>
        <stp>12/31/2014</stp>
        <stp>1</stp>
        <tr r="L1257" s="2"/>
      </tp>
      <tp>
        <v>508166224.38</v>
        <stp/>
        <stp>EM_S_STM07_IS</stp>
        <stp>4</stp>
        <stp>002797.SZ</stp>
        <stp>61</stp>
        <stp>12/31/2014</stp>
        <stp>1</stp>
        <tr r="L1258" s="2"/>
      </tp>
      <tp>
        <v>44555112.700000003</v>
        <stp/>
        <stp>EM_S_STM07_IS</stp>
        <stp>4</stp>
        <stp>002798.SZ</stp>
        <stp>61</stp>
        <stp>12/31/2014</stp>
        <stp>1</stp>
        <tr r="L1259" s="2"/>
      </tp>
      <tp>
        <v>38142263.850000001</v>
        <stp/>
        <stp>EM_S_STM07_IS</stp>
        <stp>4</stp>
        <stp>002799.SZ</stp>
        <stp>61</stp>
        <stp>12/31/2014</stp>
        <stp>1</stp>
        <tr r="L1260" s="2"/>
      </tp>
      <tp>
        <v>68889410.299999997</v>
        <stp/>
        <stp>EM_S_STM07_IS</stp>
        <stp>4</stp>
        <stp>002721.SZ</stp>
        <stp>61</stp>
        <stp>12/31/2014</stp>
        <stp>1</stp>
        <tr r="L1188" s="2"/>
      </tp>
      <tp>
        <v>33941148.829999998</v>
        <stp/>
        <stp>EM_S_STM07_IS</stp>
        <stp>4</stp>
        <stp>002722.SZ</stp>
        <stp>61</stp>
        <stp>12/31/2014</stp>
        <stp>1</stp>
        <tr r="L1189" s="2"/>
      </tp>
      <tp>
        <v>40874966.219999999</v>
        <stp/>
        <stp>EM_S_STM07_IS</stp>
        <stp>4</stp>
        <stp>002723.SZ</stp>
        <stp>61</stp>
        <stp>12/31/2014</stp>
        <stp>1</stp>
        <tr r="L1190" s="2"/>
      </tp>
      <tp>
        <v>171628819.27000001</v>
        <stp/>
        <stp>EM_S_STM07_IS</stp>
        <stp>4</stp>
        <stp>002724.SZ</stp>
        <stp>61</stp>
        <stp>12/31/2014</stp>
        <stp>1</stp>
        <tr r="L1191" s="2"/>
      </tp>
      <tp>
        <v>93933718.390000001</v>
        <stp/>
        <stp>EM_S_STM07_IS</stp>
        <stp>4</stp>
        <stp>002725.SZ</stp>
        <stp>61</stp>
        <stp>12/31/2014</stp>
        <stp>1</stp>
        <tr r="L1192" s="2"/>
      </tp>
      <tp>
        <v>102361765.72</v>
        <stp/>
        <stp>EM_S_STM07_IS</stp>
        <stp>4</stp>
        <stp>002726.SZ</stp>
        <stp>61</stp>
        <stp>12/31/2014</stp>
        <stp>1</stp>
        <tr r="L1193" s="2"/>
      </tp>
      <tp>
        <v>297309133.91000003</v>
        <stp/>
        <stp>EM_S_STM07_IS</stp>
        <stp>4</stp>
        <stp>002727.SZ</stp>
        <stp>61</stp>
        <stp>12/31/2014</stp>
        <stp>1</stp>
        <tr r="L1194" s="2"/>
      </tp>
      <tp>
        <v>80193673.980000004</v>
        <stp/>
        <stp>EM_S_STM07_IS</stp>
        <stp>4</stp>
        <stp>002728.SZ</stp>
        <stp>61</stp>
        <stp>12/31/2014</stp>
        <stp>1</stp>
        <tr r="L1195" s="2"/>
      </tp>
      <tp>
        <v>34847824.109999999</v>
        <stp/>
        <stp>EM_S_STM07_IS</stp>
        <stp>4</stp>
        <stp>002729.SZ</stp>
        <stp>61</stp>
        <stp>12/31/2014</stp>
        <stp>1</stp>
        <tr r="L1196" s="2"/>
      </tp>
      <tp>
        <v>53239805.780000001</v>
        <stp/>
        <stp>EM_S_STM07_IS</stp>
        <stp>4</stp>
        <stp>002730.SZ</stp>
        <stp>61</stp>
        <stp>12/31/2014</stp>
        <stp>1</stp>
        <tr r="L1197" s="2"/>
      </tp>
      <tp>
        <v>98372076.650000006</v>
        <stp/>
        <stp>EM_S_STM07_IS</stp>
        <stp>4</stp>
        <stp>002731.SZ</stp>
        <stp>61</stp>
        <stp>12/31/2014</stp>
        <stp>1</stp>
        <tr r="L1198" s="2"/>
      </tp>
      <tp>
        <v>79059501.049999997</v>
        <stp/>
        <stp>EM_S_STM07_IS</stp>
        <stp>4</stp>
        <stp>002732.SZ</stp>
        <stp>61</stp>
        <stp>12/31/2014</stp>
        <stp>1</stp>
        <tr r="L1199" s="2"/>
      </tp>
      <tp>
        <v>98328094.489999995</v>
        <stp/>
        <stp>EM_S_STM07_IS</stp>
        <stp>4</stp>
        <stp>002733.SZ</stp>
        <stp>61</stp>
        <stp>12/31/2014</stp>
        <stp>1</stp>
        <tr r="L1200" s="2"/>
      </tp>
      <tp>
        <v>48366766.850000001</v>
        <stp/>
        <stp>EM_S_STM07_IS</stp>
        <stp>4</stp>
        <stp>002734.SZ</stp>
        <stp>61</stp>
        <stp>12/31/2014</stp>
        <stp>1</stp>
        <tr r="L1201" s="2"/>
      </tp>
      <tp>
        <v>32484421.059999999</v>
        <stp/>
        <stp>EM_S_STM07_IS</stp>
        <stp>4</stp>
        <stp>002735.SZ</stp>
        <stp>61</stp>
        <stp>12/31/2014</stp>
        <stp>1</stp>
        <tr r="L1202" s="2"/>
      </tp>
      <tp>
        <v>4927564849.4200001</v>
        <stp/>
        <stp>EM_S_STM07_IS</stp>
        <stp>4</stp>
        <stp>002736.SZ</stp>
        <stp>61</stp>
        <stp>12/31/2014</stp>
        <stp>1</stp>
        <tr r="L1203" s="2"/>
      </tp>
      <tp>
        <v>301127653.86000001</v>
        <stp/>
        <stp>EM_S_STM07_IS</stp>
        <stp>4</stp>
        <stp>002737.SZ</stp>
        <stp>61</stp>
        <stp>12/31/2014</stp>
        <stp>1</stp>
        <tr r="L1204" s="2"/>
      </tp>
      <tp>
        <v>44859798.340000004</v>
        <stp/>
        <stp>EM_S_STM07_IS</stp>
        <stp>4</stp>
        <stp>002738.SZ</stp>
        <stp>61</stp>
        <stp>12/31/2014</stp>
        <stp>1</stp>
        <tr r="L1205" s="2"/>
      </tp>
      <tp>
        <v>800950507.74000001</v>
        <stp/>
        <stp>EM_S_STM07_IS</stp>
        <stp>4</stp>
        <stp>002739.SZ</stp>
        <stp>61</stp>
        <stp>12/31/2014</stp>
        <stp>1</stp>
        <tr r="L1206" s="2"/>
      </tp>
      <tp>
        <v>104931812.59999999</v>
        <stp/>
        <stp>EM_S_STM07_IS</stp>
        <stp>4</stp>
        <stp>002700.SZ</stp>
        <stp>61</stp>
        <stp>12/31/2014</stp>
        <stp>1</stp>
        <tr r="L1170" s="2"/>
      </tp>
      <tp>
        <v>808991726</v>
        <stp/>
        <stp>EM_S_STM07_IS</stp>
        <stp>4</stp>
        <stp>002701.SZ</stp>
        <stp>61</stp>
        <stp>12/31/2014</stp>
        <stp>1</stp>
        <tr r="L1171" s="2"/>
      </tp>
      <tp>
        <v>18393285.859999999</v>
        <stp/>
        <stp>EM_S_STM07_IS</stp>
        <stp>4</stp>
        <stp>002702.SZ</stp>
        <stp>61</stp>
        <stp>12/31/2014</stp>
        <stp>1</stp>
        <tr r="L1172" s="2"/>
      </tp>
      <tp>
        <v>43374711.659999996</v>
        <stp/>
        <stp>EM_S_STM07_IS</stp>
        <stp>4</stp>
        <stp>002703.SZ</stp>
        <stp>61</stp>
        <stp>12/31/2014</stp>
        <stp>1</stp>
        <tr r="L1173" s="2"/>
      </tp>
      <tp>
        <v>213349316.08000001</v>
        <stp/>
        <stp>EM_S_STM07_IS</stp>
        <stp>4</stp>
        <stp>002705.SZ</stp>
        <stp>61</stp>
        <stp>12/31/2014</stp>
        <stp>1</stp>
        <tr r="L1174" s="2"/>
      </tp>
      <tp>
        <v>100274817.12</v>
        <stp/>
        <stp>EM_S_STM07_IS</stp>
        <stp>4</stp>
        <stp>002706.SZ</stp>
        <stp>61</stp>
        <stp>12/31/2014</stp>
        <stp>1</stp>
        <tr r="L1175" s="2"/>
      </tp>
      <tp>
        <v>108742724.89</v>
        <stp/>
        <stp>EM_S_STM07_IS</stp>
        <stp>4</stp>
        <stp>002707.SZ</stp>
        <stp>61</stp>
        <stp>12/31/2014</stp>
        <stp>1</stp>
        <tr r="L1176" s="2"/>
      </tp>
      <tp>
        <v>62981704.880000003</v>
        <stp/>
        <stp>EM_S_STM07_IS</stp>
        <stp>4</stp>
        <stp>002708.SZ</stp>
        <stp>61</stp>
        <stp>12/31/2014</stp>
        <stp>1</stp>
        <tr r="L1177" s="2"/>
      </tp>
      <tp>
        <v>61533270.82</v>
        <stp/>
        <stp>EM_S_STM07_IS</stp>
        <stp>4</stp>
        <stp>002709.SZ</stp>
        <stp>61</stp>
        <stp>12/31/2014</stp>
        <stp>1</stp>
        <tr r="L1178" s="2"/>
      </tp>
      <tp>
        <v>126389096.91</v>
        <stp/>
        <stp>EM_S_STM07_IS</stp>
        <stp>4</stp>
        <stp>002711.SZ</stp>
        <stp>61</stp>
        <stp>12/31/2014</stp>
        <stp>1</stp>
        <tr r="L1179" s="2"/>
      </tp>
      <tp>
        <v>70819286.340000004</v>
        <stp/>
        <stp>EM_S_STM07_IS</stp>
        <stp>4</stp>
        <stp>002712.SZ</stp>
        <stp>61</stp>
        <stp>12/31/2014</stp>
        <stp>1</stp>
        <tr r="L1180" s="2"/>
      </tp>
      <tp>
        <v>116304815.95</v>
        <stp/>
        <stp>EM_S_STM07_IS</stp>
        <stp>4</stp>
        <stp>002713.SZ</stp>
        <stp>61</stp>
        <stp>12/31/2014</stp>
        <stp>1</stp>
        <tr r="L1181" s="2"/>
      </tp>
      <tp>
        <v>80198054.819999993</v>
        <stp/>
        <stp>EM_S_STM07_IS</stp>
        <stp>4</stp>
        <stp>002714.SZ</stp>
        <stp>61</stp>
        <stp>12/31/2014</stp>
        <stp>1</stp>
        <tr r="L1182" s="2"/>
      </tp>
      <tp>
        <v>18624487.309999999</v>
        <stp/>
        <stp>EM_S_STM07_IS</stp>
        <stp>4</stp>
        <stp>002715.SZ</stp>
        <stp>61</stp>
        <stp>12/31/2014</stp>
        <stp>1</stp>
        <tr r="L1183" s="2"/>
      </tp>
      <tp>
        <v>117285162.37</v>
        <stp/>
        <stp>EM_S_STM07_IS</stp>
        <stp>4</stp>
        <stp>002716.SZ</stp>
        <stp>61</stp>
        <stp>12/31/2014</stp>
        <stp>1</stp>
        <tr r="L1184" s="2"/>
      </tp>
      <tp>
        <v>117011557.59999999</v>
        <stp/>
        <stp>EM_S_STM07_IS</stp>
        <stp>4</stp>
        <stp>002717.SZ</stp>
        <stp>61</stp>
        <stp>12/31/2014</stp>
        <stp>1</stp>
        <tr r="L1185" s="2"/>
      </tp>
      <tp>
        <v>104681526.41</v>
        <stp/>
        <stp>EM_S_STM07_IS</stp>
        <stp>4</stp>
        <stp>002718.SZ</stp>
        <stp>61</stp>
        <stp>12/31/2014</stp>
        <stp>1</stp>
        <tr r="L1186" s="2"/>
      </tp>
      <tp>
        <v>41434045.710000001</v>
        <stp/>
        <stp>EM_S_STM07_IS</stp>
        <stp>4</stp>
        <stp>002719.SZ</stp>
        <stp>61</stp>
        <stp>12/31/2014</stp>
        <stp>1</stp>
        <tr r="L1187" s="2"/>
      </tp>
      <tp>
        <v>37158876.609999999</v>
        <stp/>
        <stp>EM_S_STM07_IS</stp>
        <stp>4</stp>
        <stp>002760.SZ</stp>
        <stp>61</stp>
        <stp>12/31/2014</stp>
        <stp>1</stp>
        <tr r="L1225" s="2"/>
      </tp>
      <tp>
        <v>45204885.020000003</v>
        <stp/>
        <stp>EM_S_STM07_IS</stp>
        <stp>4</stp>
        <stp>002761.SZ</stp>
        <stp>61</stp>
        <stp>12/31/2014</stp>
        <stp>1</stp>
        <tr r="L1226" s="2"/>
      </tp>
      <tp>
        <v>94316704.650000006</v>
        <stp/>
        <stp>EM_S_STM07_IS</stp>
        <stp>4</stp>
        <stp>002762.SZ</stp>
        <stp>61</stp>
        <stp>12/31/2014</stp>
        <stp>1</stp>
        <tr r="L1227" s="2"/>
      </tp>
      <tp>
        <v>132797618.34</v>
        <stp/>
        <stp>EM_S_STM07_IS</stp>
        <stp>4</stp>
        <stp>002763.SZ</stp>
        <stp>61</stp>
        <stp>12/31/2014</stp>
        <stp>1</stp>
        <tr r="L1228" s="2"/>
      </tp>
      <tp>
        <v>81428310.719999999</v>
        <stp/>
        <stp>EM_S_STM07_IS</stp>
        <stp>4</stp>
        <stp>002765.SZ</stp>
        <stp>61</stp>
        <stp>12/31/2014</stp>
        <stp>1</stp>
        <tr r="L1229" s="2"/>
      </tp>
      <tp>
        <v>64506129.090000004</v>
        <stp/>
        <stp>EM_S_STM07_IS</stp>
        <stp>4</stp>
        <stp>002766.SZ</stp>
        <stp>61</stp>
        <stp>12/31/2014</stp>
        <stp>1</stp>
        <tr r="L1230" s="2"/>
      </tp>
      <tp>
        <v>66624294.25</v>
        <stp/>
        <stp>EM_S_STM07_IS</stp>
        <stp>4</stp>
        <stp>002767.SZ</stp>
        <stp>61</stp>
        <stp>12/31/2014</stp>
        <stp>1</stp>
        <tr r="L1231" s="2"/>
      </tp>
      <tp>
        <v>62807194.420000002</v>
        <stp/>
        <stp>EM_S_STM07_IS</stp>
        <stp>4</stp>
        <stp>002768.SZ</stp>
        <stp>61</stp>
        <stp>12/31/2014</stp>
        <stp>1</stp>
        <tr r="L1232" s="2"/>
      </tp>
      <tp>
        <v>107743342.20999999</v>
        <stp/>
        <stp>EM_S_STM07_IS</stp>
        <stp>4</stp>
        <stp>002769.SZ</stp>
        <stp>61</stp>
        <stp>12/31/2014</stp>
        <stp>1</stp>
        <tr r="L1233" s="2"/>
      </tp>
      <tp>
        <v>94463065.930000007</v>
        <stp/>
        <stp>EM_S_STM07_IS</stp>
        <stp>4</stp>
        <stp>002770.SZ</stp>
        <stp>61</stp>
        <stp>12/31/2014</stp>
        <stp>1</stp>
        <tr r="L1234" s="2"/>
      </tp>
      <tp>
        <v>46720243.950000003</v>
        <stp/>
        <stp>EM_S_STM07_IS</stp>
        <stp>4</stp>
        <stp>002771.SZ</stp>
        <stp>61</stp>
        <stp>12/31/2014</stp>
        <stp>1</stp>
        <tr r="L1235" s="2"/>
      </tp>
      <tp>
        <v>90880528.129999995</v>
        <stp/>
        <stp>EM_S_STM07_IS</stp>
        <stp>4</stp>
        <stp>002772.SZ</stp>
        <stp>61</stp>
        <stp>12/31/2014</stp>
        <stp>1</stp>
        <tr r="L1236" s="2"/>
      </tp>
      <tp>
        <v>273481710.77999997</v>
        <stp/>
        <stp>EM_S_STM07_IS</stp>
        <stp>4</stp>
        <stp>002773.SZ</stp>
        <stp>61</stp>
        <stp>12/31/2014</stp>
        <stp>1</stp>
        <tr r="L1237" s="2"/>
      </tp>
      <tp>
        <v>90153893.049999997</v>
        <stp/>
        <stp>EM_S_STM07_IS</stp>
        <stp>4</stp>
        <stp>002775.SZ</stp>
        <stp>61</stp>
        <stp>12/31/2014</stp>
        <stp>1</stp>
        <tr r="L1238" s="2"/>
      </tp>
      <tp>
        <v>107380664.06</v>
        <stp/>
        <stp>EM_S_STM07_IS</stp>
        <stp>4</stp>
        <stp>002776.SZ</stp>
        <stp>61</stp>
        <stp>12/31/2014</stp>
        <stp>1</stp>
        <tr r="L1239" s="2"/>
      </tp>
      <tp>
        <v>55768580.549999997</v>
        <stp/>
        <stp>EM_S_STM07_IS</stp>
        <stp>4</stp>
        <stp>002777.SZ</stp>
        <stp>61</stp>
        <stp>12/31/2014</stp>
        <stp>1</stp>
        <tr r="L1240" s="2"/>
      </tp>
      <tp>
        <v>35030815.619999997</v>
        <stp/>
        <stp>EM_S_STM07_IS</stp>
        <stp>4</stp>
        <stp>002778.SZ</stp>
        <stp>61</stp>
        <stp>12/31/2014</stp>
        <stp>1</stp>
        <tr r="L1241" s="2"/>
      </tp>
      <tp>
        <v>57033911.030000001</v>
        <stp/>
        <stp>EM_S_STM07_IS</stp>
        <stp>4</stp>
        <stp>002779.SZ</stp>
        <stp>61</stp>
        <stp>12/31/2014</stp>
        <stp>1</stp>
        <tr r="L1242" s="2"/>
      </tp>
      <tp>
        <v>87373694.769999996</v>
        <stp/>
        <stp>EM_S_STM07_IS</stp>
        <stp>4</stp>
        <stp>002740.SZ</stp>
        <stp>61</stp>
        <stp>12/31/2014</stp>
        <stp>1</stp>
        <tr r="L1207" s="2"/>
      </tp>
      <tp>
        <v>67838342.530000001</v>
        <stp/>
        <stp>EM_S_STM07_IS</stp>
        <stp>4</stp>
        <stp>002741.SZ</stp>
        <stp>61</stp>
        <stp>12/31/2014</stp>
        <stp>1</stp>
        <tr r="L1208" s="2"/>
      </tp>
      <tp>
        <v>101063981.7</v>
        <stp/>
        <stp>EM_S_STM07_IS</stp>
        <stp>4</stp>
        <stp>002742.SZ</stp>
        <stp>61</stp>
        <stp>12/31/2014</stp>
        <stp>1</stp>
        <tr r="L1209" s="2"/>
      </tp>
      <tp>
        <v>38908392.759999998</v>
        <stp/>
        <stp>EM_S_STM07_IS</stp>
        <stp>4</stp>
        <stp>002743.SZ</stp>
        <stp>61</stp>
        <stp>12/31/2014</stp>
        <stp>1</stp>
        <tr r="L1210" s="2"/>
      </tp>
      <tp>
        <v>433762332.68000001</v>
        <stp/>
        <stp>EM_S_STM07_IS</stp>
        <stp>4</stp>
        <stp>002745.SZ</stp>
        <stp>61</stp>
        <stp>12/31/2014</stp>
        <stp>1</stp>
        <tr r="L1211" s="2"/>
      </tp>
      <tp>
        <v>44340870.390000001</v>
        <stp/>
        <stp>EM_S_STM07_IS</stp>
        <stp>4</stp>
        <stp>002746.SZ</stp>
        <stp>61</stp>
        <stp>12/31/2014</stp>
        <stp>1</stp>
        <tr r="L1212" s="2"/>
      </tp>
      <tp>
        <v>43965784.630000003</v>
        <stp/>
        <stp>EM_S_STM07_IS</stp>
        <stp>4</stp>
        <stp>002747.SZ</stp>
        <stp>61</stp>
        <stp>12/31/2014</stp>
        <stp>1</stp>
        <tr r="L1213" s="2"/>
      </tp>
      <tp>
        <v>82071969.030000001</v>
        <stp/>
        <stp>EM_S_STM07_IS</stp>
        <stp>4</stp>
        <stp>002748.SZ</stp>
        <stp>61</stp>
        <stp>12/31/2014</stp>
        <stp>1</stp>
        <tr r="L1214" s="2"/>
      </tp>
      <tp>
        <v>123586806.61</v>
        <stp/>
        <stp>EM_S_STM07_IS</stp>
        <stp>4</stp>
        <stp>002749.SZ</stp>
        <stp>61</stp>
        <stp>12/31/2014</stp>
        <stp>1</stp>
        <tr r="L1215" s="2"/>
      </tp>
      <tp>
        <v>63572967.43</v>
        <stp/>
        <stp>EM_S_STM07_IS</stp>
        <stp>4</stp>
        <stp>002750.SZ</stp>
        <stp>61</stp>
        <stp>12/31/2014</stp>
        <stp>1</stp>
        <tr r="L1216" s="2"/>
      </tp>
      <tp>
        <v>35243519.850000001</v>
        <stp/>
        <stp>EM_S_STM07_IS</stp>
        <stp>4</stp>
        <stp>002751.SZ</stp>
        <stp>61</stp>
        <stp>12/31/2014</stp>
        <stp>1</stp>
        <tr r="L1217" s="2"/>
      </tp>
      <tp>
        <v>111067245.58</v>
        <stp/>
        <stp>EM_S_STM07_IS</stp>
        <stp>4</stp>
        <stp>002752.SZ</stp>
        <stp>61</stp>
        <stp>12/31/2014</stp>
        <stp>1</stp>
        <tr r="L1218" s="2"/>
      </tp>
      <tp>
        <v>59611232.130000003</v>
        <stp/>
        <stp>EM_S_STM07_IS</stp>
        <stp>4</stp>
        <stp>002753.SZ</stp>
        <stp>61</stp>
        <stp>12/31/2014</stp>
        <stp>1</stp>
        <tr r="L1219" s="2"/>
      </tp>
      <tp>
        <v>37504227.280000001</v>
        <stp/>
        <stp>EM_S_STM07_IS</stp>
        <stp>4</stp>
        <stp>002755.SZ</stp>
        <stp>61</stp>
        <stp>12/31/2014</stp>
        <stp>1</stp>
        <tr r="L1220" s="2"/>
      </tp>
      <tp>
        <v>264135464.87</v>
        <stp/>
        <stp>EM_S_STM07_IS</stp>
        <stp>4</stp>
        <stp>002756.SZ</stp>
        <stp>61</stp>
        <stp>12/31/2014</stp>
        <stp>1</stp>
        <tr r="L1221" s="2"/>
      </tp>
      <tp>
        <v>63414595.590000004</v>
        <stp/>
        <stp>EM_S_STM07_IS</stp>
        <stp>4</stp>
        <stp>002757.SZ</stp>
        <stp>61</stp>
        <stp>12/31/2014</stp>
        <stp>1</stp>
        <tr r="L1222" s="2"/>
      </tp>
      <tp>
        <v>45904831.93</v>
        <stp/>
        <stp>EM_S_STM07_IS</stp>
        <stp>4</stp>
        <stp>002758.SZ</stp>
        <stp>61</stp>
        <stp>12/31/2014</stp>
        <stp>1</stp>
        <tr r="L1223" s="2"/>
      </tp>
      <tp>
        <v>57971417.759999998</v>
        <stp/>
        <stp>EM_S_STM07_IS</stp>
        <stp>4</stp>
        <stp>002759.SZ</stp>
        <stp>61</stp>
        <stp>12/31/2014</stp>
        <stp>1</stp>
        <tr r="L1224" s="2"/>
      </tp>
      <tp>
        <v>112395588.66</v>
        <stp/>
        <stp>EM_S_STM07_IS</stp>
        <stp>4</stp>
        <stp>603788.SH</stp>
        <stp>61</stp>
        <stp>12/31/2015</stp>
        <stp>1</stp>
        <tr r="N3012" s="2"/>
      </tp>
      <tp>
        <v>79432579.730000004</v>
        <stp/>
        <stp>EM_S_STM07_IS</stp>
        <stp>4</stp>
        <stp>603789.SH</stp>
        <stp>61</stp>
        <stp>12/31/2015</stp>
        <stp>1</stp>
        <tr r="N3013" s="2"/>
      </tp>
      <tp>
        <v>83467558.590000004</v>
        <stp/>
        <stp>EM_S_STM07_IS</stp>
        <stp>4</stp>
        <stp>603798.SH</stp>
        <stp>61</stp>
        <stp>12/31/2015</stp>
        <stp>1</stp>
        <tr r="N3014" s="2"/>
      </tp>
      <tp>
        <v>-246003057.38</v>
        <stp/>
        <stp>EM_S_STM07_IS</stp>
        <stp>4</stp>
        <stp>603799.SH</stp>
        <stp>61</stp>
        <stp>12/31/2015</stp>
        <stp>1</stp>
        <tr r="N3015" s="2"/>
      </tp>
      <tp>
        <v>770258903.53999996</v>
        <stp/>
        <stp>EM_S_STM07_IS</stp>
        <stp>4</stp>
        <stp>603766.SH</stp>
        <stp>61</stp>
        <stp>12/31/2015</stp>
        <stp>1</stp>
        <tr r="N3008" s="2"/>
      </tp>
      <tp>
        <v>131588503.42</v>
        <stp/>
        <stp>EM_S_STM07_IS</stp>
        <stp>4</stp>
        <stp>603777.SH</stp>
        <stp>61</stp>
        <stp>12/31/2015</stp>
        <stp>1</stp>
        <tr r="N3009" s="2"/>
      </tp>
      <tp>
        <v>93325073.090000004</v>
        <stp/>
        <stp>EM_S_STM07_IS</stp>
        <stp>4</stp>
        <stp>603778.SH</stp>
        <stp>61</stp>
        <stp>12/31/2015</stp>
        <stp>1</stp>
        <tr r="N3010" s="2"/>
      </tp>
      <tp>
        <v>41808345.840000004</v>
        <stp/>
        <stp>EM_S_STM07_IS</stp>
        <stp>4</stp>
        <stp>603779.SH</stp>
        <stp>61</stp>
        <stp>12/31/2015</stp>
        <stp>1</stp>
        <tr r="N3011" s="2"/>
      </tp>
      <tp>
        <v>61392893.630000003</v>
        <stp/>
        <stp>EM_S_STM07_IS</stp>
        <stp>4</stp>
        <stp>603726.SH</stp>
        <stp>61</stp>
        <stp>12/31/2015</stp>
        <stp>1</stp>
        <tr r="N3003" s="2"/>
      </tp>
      <tp>
        <v>219211639.24000001</v>
        <stp/>
        <stp>EM_S_STM07_IS</stp>
        <stp>4</stp>
        <stp>603727.SH</stp>
        <stp>61</stp>
        <stp>12/31/2015</stp>
        <stp>1</stp>
        <tr r="N3004" s="2"/>
      </tp>
      <tp>
        <v>40660516.310000002</v>
        <stp/>
        <stp>EM_S_STM07_IS</stp>
        <stp>4</stp>
        <stp>603729.SH</stp>
        <stp>61</stp>
        <stp>12/31/2015</stp>
        <stp>1</stp>
        <tr r="N3005" s="2"/>
      </tp>
      <tp>
        <v>115509399.25</v>
        <stp/>
        <stp>EM_S_STM07_IS</stp>
        <stp>4</stp>
        <stp>603737.SH</stp>
        <stp>61</stp>
        <stp>12/31/2015</stp>
        <stp>1</stp>
        <tr r="N3006" s="2"/>
      </tp>
      <tp>
        <v>50178160.43</v>
        <stp/>
        <stp>EM_S_STM07_IS</stp>
        <stp>4</stp>
        <stp>603738.SH</stp>
        <stp>61</stp>
        <stp>12/31/2015</stp>
        <stp>1</stp>
        <tr r="N3007" s="2"/>
      </tp>
      <tp>
        <v>54661158.390000001</v>
        <stp/>
        <stp>EM_S_STM07_IS</stp>
        <stp>4</stp>
        <stp>603701.SH</stp>
        <stp>61</stp>
        <stp>12/31/2015</stp>
        <stp>1</stp>
        <tr r="N2998" s="2"/>
      </tp>
      <tp>
        <v>35013253.18</v>
        <stp/>
        <stp>EM_S_STM07_IS</stp>
        <stp>4</stp>
        <stp>603703.SH</stp>
        <stp>61</stp>
        <stp>12/31/2015</stp>
        <stp>1</stp>
        <tr r="N2999" s="2"/>
      </tp>
      <tp>
        <v>247255246.59</v>
        <stp/>
        <stp>EM_S_STM07_IS</stp>
        <stp>4</stp>
        <stp>603708.SH</stp>
        <stp>61</stp>
        <stp>12/31/2015</stp>
        <stp>1</stp>
        <tr r="N3000" s="2"/>
      </tp>
      <tp>
        <v>61459327.049999997</v>
        <stp/>
        <stp>EM_S_STM07_IS</stp>
        <stp>4</stp>
        <stp>603716.SH</stp>
        <stp>61</stp>
        <stp>12/31/2015</stp>
        <stp>1</stp>
        <tr r="N3001" s="2"/>
      </tp>
      <tp>
        <v>95402615.700000003</v>
        <stp/>
        <stp>EM_S_STM07_IS</stp>
        <stp>4</stp>
        <stp>603718.SH</stp>
        <stp>61</stp>
        <stp>12/31/2015</stp>
        <stp>1</stp>
        <tr r="N3002" s="2"/>
      </tp>
      <tp>
        <v>14182935.630000001</v>
        <stp/>
        <stp>EM_S_STM07_IS</stp>
        <stp>4</stp>
        <stp>002680.SZ</stp>
        <stp>61</stp>
        <stp>12/31/2014</stp>
        <stp>1</stp>
        <tr r="L1150" s="2"/>
      </tp>
      <tp>
        <v>145424510.55000001</v>
        <stp/>
        <stp>EM_S_STM07_IS</stp>
        <stp>4</stp>
        <stp>002681.SZ</stp>
        <stp>61</stp>
        <stp>12/31/2014</stp>
        <stp>1</stp>
        <tr r="L1151" s="2"/>
      </tp>
      <tp>
        <v>20595814.140000001</v>
        <stp/>
        <stp>EM_S_STM07_IS</stp>
        <stp>4</stp>
        <stp>002682.SZ</stp>
        <stp>61</stp>
        <stp>12/31/2014</stp>
        <stp>1</stp>
        <tr r="L1152" s="2"/>
      </tp>
      <tp>
        <v>165703503.56999999</v>
        <stp/>
        <stp>EM_S_STM07_IS</stp>
        <stp>4</stp>
        <stp>002683.SZ</stp>
        <stp>61</stp>
        <stp>12/31/2014</stp>
        <stp>1</stp>
        <tr r="L1153" s="2"/>
      </tp>
      <tp>
        <v>10725919.369999999</v>
        <stp/>
        <stp>EM_S_STM07_IS</stp>
        <stp>4</stp>
        <stp>002684.SZ</stp>
        <stp>61</stp>
        <stp>12/31/2014</stp>
        <stp>1</stp>
        <tr r="L1154" s="2"/>
      </tp>
      <tp>
        <v>11768387.73</v>
        <stp/>
        <stp>EM_S_STM07_IS</stp>
        <stp>4</stp>
        <stp>002685.SZ</stp>
        <stp>61</stp>
        <stp>12/31/2014</stp>
        <stp>1</stp>
        <tr r="L1155" s="2"/>
      </tp>
      <tp>
        <v>82432938.670000002</v>
        <stp/>
        <stp>EM_S_STM07_IS</stp>
        <stp>4</stp>
        <stp>002686.SZ</stp>
        <stp>61</stp>
        <stp>12/31/2014</stp>
        <stp>1</stp>
        <tr r="L1156" s="2"/>
      </tp>
      <tp>
        <v>81676160.609999999</v>
        <stp/>
        <stp>EM_S_STM07_IS</stp>
        <stp>4</stp>
        <stp>002687.SZ</stp>
        <stp>61</stp>
        <stp>12/31/2014</stp>
        <stp>1</stp>
        <tr r="L1157" s="2"/>
      </tp>
      <tp>
        <v>77209555.219999999</v>
        <stp/>
        <stp>EM_S_STM07_IS</stp>
        <stp>4</stp>
        <stp>002688.SZ</stp>
        <stp>61</stp>
        <stp>12/31/2014</stp>
        <stp>1</stp>
        <tr r="L1158" s="2"/>
      </tp>
      <tp>
        <v>189686907.38999999</v>
        <stp/>
        <stp>EM_S_STM07_IS</stp>
        <stp>4</stp>
        <stp>002689.SZ</stp>
        <stp>61</stp>
        <stp>12/31/2014</stp>
        <stp>1</stp>
        <tr r="L1159" s="2"/>
      </tp>
      <tp>
        <v>250983720.03999999</v>
        <stp/>
        <stp>EM_S_STM07_IS</stp>
        <stp>4</stp>
        <stp>002690.SZ</stp>
        <stp>61</stp>
        <stp>12/31/2014</stp>
        <stp>1</stp>
        <tr r="L1160" s="2"/>
      </tp>
      <tp>
        <v>37496937.439999998</v>
        <stp/>
        <stp>EM_S_STM07_IS</stp>
        <stp>4</stp>
        <stp>002691.SZ</stp>
        <stp>61</stp>
        <stp>12/31/2014</stp>
        <stp>1</stp>
        <tr r="L1161" s="2"/>
      </tp>
      <tp>
        <v>98572130.25</v>
        <stp/>
        <stp>EM_S_STM07_IS</stp>
        <stp>4</stp>
        <stp>002692.SZ</stp>
        <stp>61</stp>
        <stp>12/31/2014</stp>
        <stp>1</stp>
        <tr r="L1162" s="2"/>
      </tp>
      <tp>
        <v>58932803.039999999</v>
        <stp/>
        <stp>EM_S_STM07_IS</stp>
        <stp>4</stp>
        <stp>002693.SZ</stp>
        <stp>61</stp>
        <stp>12/31/2014</stp>
        <stp>1</stp>
        <tr r="L1163" s="2"/>
      </tp>
      <tp>
        <v>28135201.210000001</v>
        <stp/>
        <stp>EM_S_STM07_IS</stp>
        <stp>4</stp>
        <stp>002694.SZ</stp>
        <stp>61</stp>
        <stp>12/31/2014</stp>
        <stp>1</stp>
        <tr r="L1164" s="2"/>
      </tp>
      <tp>
        <v>98629108.769999996</v>
        <stp/>
        <stp>EM_S_STM07_IS</stp>
        <stp>4</stp>
        <stp>002695.SZ</stp>
        <stp>61</stp>
        <stp>12/31/2014</stp>
        <stp>1</stp>
        <tr r="L1165" s="2"/>
      </tp>
      <tp>
        <v>56403398.530000001</v>
        <stp/>
        <stp>EM_S_STM07_IS</stp>
        <stp>4</stp>
        <stp>002696.SZ</stp>
        <stp>61</stp>
        <stp>12/31/2014</stp>
        <stp>1</stp>
        <tr r="L1166" s="2"/>
      </tp>
      <tp>
        <v>170268510.41</v>
        <stp/>
        <stp>EM_S_STM07_IS</stp>
        <stp>4</stp>
        <stp>002697.SZ</stp>
        <stp>61</stp>
        <stp>12/31/2014</stp>
        <stp>1</stp>
        <tr r="L1167" s="2"/>
      </tp>
      <tp>
        <v>187323818.97</v>
        <stp/>
        <stp>EM_S_STM07_IS</stp>
        <stp>4</stp>
        <stp>002698.SZ</stp>
        <stp>61</stp>
        <stp>12/31/2014</stp>
        <stp>1</stp>
        <tr r="L1168" s="2"/>
      </tp>
      <tp>
        <v>97125358.480000004</v>
        <stp/>
        <stp>EM_S_STM07_IS</stp>
        <stp>4</stp>
        <stp>002699.SZ</stp>
        <stp>61</stp>
        <stp>12/31/2014</stp>
        <stp>1</stp>
        <tr r="L1169" s="2"/>
      </tp>
      <tp>
        <v>54793323.009999998</v>
        <stp/>
        <stp>EM_S_STM07_IS</stp>
        <stp>4</stp>
        <stp>002620.SZ</stp>
        <stp>61</stp>
        <stp>12/31/2014</stp>
        <stp>1</stp>
        <tr r="L1090" s="2"/>
      </tp>
      <tp>
        <v>60167319.600000001</v>
        <stp/>
        <stp>EM_S_STM07_IS</stp>
        <stp>4</stp>
        <stp>002621.SZ</stp>
        <stp>61</stp>
        <stp>12/31/2014</stp>
        <stp>1</stp>
        <tr r="L1091" s="2"/>
      </tp>
      <tp>
        <v>47253534.670000002</v>
        <stp/>
        <stp>EM_S_STM07_IS</stp>
        <stp>4</stp>
        <stp>002622.SZ</stp>
        <stp>61</stp>
        <stp>12/31/2014</stp>
        <stp>1</stp>
        <tr r="L1092" s="2"/>
      </tp>
      <tp>
        <v>37823936.530000001</v>
        <stp/>
        <stp>EM_S_STM07_IS</stp>
        <stp>4</stp>
        <stp>002623.SZ</stp>
        <stp>61</stp>
        <stp>12/31/2014</stp>
        <stp>1</stp>
        <tr r="L1093" s="2"/>
      </tp>
      <tp>
        <v>190190830.06</v>
        <stp/>
        <stp>EM_S_STM07_IS</stp>
        <stp>4</stp>
        <stp>002624.SZ</stp>
        <stp>61</stp>
        <stp>12/31/2014</stp>
        <stp>1</stp>
        <tr r="L1094" s="2"/>
      </tp>
      <tp>
        <v>39137603.289999999</v>
        <stp/>
        <stp>EM_S_STM07_IS</stp>
        <stp>4</stp>
        <stp>002625.SZ</stp>
        <stp>61</stp>
        <stp>12/31/2014</stp>
        <stp>1</stp>
        <tr r="L1095" s="2"/>
      </tp>
      <tp>
        <v>194536175.50999999</v>
        <stp/>
        <stp>EM_S_STM07_IS</stp>
        <stp>4</stp>
        <stp>002626.SZ</stp>
        <stp>61</stp>
        <stp>12/31/2014</stp>
        <stp>1</stp>
        <tr r="L1096" s="2"/>
      </tp>
      <tp>
        <v>63332758.560000002</v>
        <stp/>
        <stp>EM_S_STM07_IS</stp>
        <stp>4</stp>
        <stp>002627.SZ</stp>
        <stp>61</stp>
        <stp>12/31/2014</stp>
        <stp>1</stp>
        <tr r="L1097" s="2"/>
      </tp>
      <tp>
        <v>137900525.15000001</v>
        <stp/>
        <stp>EM_S_STM07_IS</stp>
        <stp>4</stp>
        <stp>002628.SZ</stp>
        <stp>61</stp>
        <stp>12/31/2014</stp>
        <stp>1</stp>
        <tr r="L1098" s="2"/>
      </tp>
      <tp>
        <v>5398124.04</v>
        <stp/>
        <stp>EM_S_STM07_IS</stp>
        <stp>4</stp>
        <stp>002629.SZ</stp>
        <stp>61</stp>
        <stp>12/31/2014</stp>
        <stp>1</stp>
        <tr r="L1099" s="2"/>
      </tp>
      <tp>
        <v>149122301.05000001</v>
        <stp/>
        <stp>EM_S_STM07_IS</stp>
        <stp>4</stp>
        <stp>002630.SZ</stp>
        <stp>61</stp>
        <stp>12/31/2014</stp>
        <stp>1</stp>
        <tr r="L1100" s="2"/>
      </tp>
      <tp>
        <v>128970493.36</v>
        <stp/>
        <stp>EM_S_STM07_IS</stp>
        <stp>4</stp>
        <stp>002631.SZ</stp>
        <stp>61</stp>
        <stp>12/31/2014</stp>
        <stp>1</stp>
        <tr r="L1101" s="2"/>
      </tp>
      <tp>
        <v>27611022.350000001</v>
        <stp/>
        <stp>EM_S_STM07_IS</stp>
        <stp>4</stp>
        <stp>002632.SZ</stp>
        <stp>61</stp>
        <stp>12/31/2014</stp>
        <stp>1</stp>
        <tr r="L1102" s="2"/>
      </tp>
      <tp>
        <v>-37999954.090000004</v>
        <stp/>
        <stp>EM_S_STM07_IS</stp>
        <stp>4</stp>
        <stp>002633.SZ</stp>
        <stp>61</stp>
        <stp>12/31/2014</stp>
        <stp>1</stp>
        <tr r="L1103" s="2"/>
      </tp>
      <tp>
        <v>33739382.049999997</v>
        <stp/>
        <stp>EM_S_STM07_IS</stp>
        <stp>4</stp>
        <stp>002634.SZ</stp>
        <stp>61</stp>
        <stp>12/31/2014</stp>
        <stp>1</stp>
        <tr r="L1104" s="2"/>
      </tp>
      <tp>
        <v>126180764.08</v>
        <stp/>
        <stp>EM_S_STM07_IS</stp>
        <stp>4</stp>
        <stp>002635.SZ</stp>
        <stp>61</stp>
        <stp>12/31/2014</stp>
        <stp>1</stp>
        <tr r="L1105" s="2"/>
      </tp>
      <tp>
        <v>42617151.890000001</v>
        <stp/>
        <stp>EM_S_STM07_IS</stp>
        <stp>4</stp>
        <stp>002636.SZ</stp>
        <stp>61</stp>
        <stp>12/31/2014</stp>
        <stp>1</stp>
        <tr r="L1106" s="2"/>
      </tp>
      <tp>
        <v>54567979.810000002</v>
        <stp/>
        <stp>EM_S_STM07_IS</stp>
        <stp>4</stp>
        <stp>002637.SZ</stp>
        <stp>61</stp>
        <stp>12/31/2014</stp>
        <stp>1</stp>
        <tr r="L1107" s="2"/>
      </tp>
      <tp>
        <v>12287786.689999999</v>
        <stp/>
        <stp>EM_S_STM07_IS</stp>
        <stp>4</stp>
        <stp>002638.SZ</stp>
        <stp>61</stp>
        <stp>12/31/2014</stp>
        <stp>1</stp>
        <tr r="L1108" s="2"/>
      </tp>
      <tp>
        <v>-8156152.0700000003</v>
        <stp/>
        <stp>EM_S_STM07_IS</stp>
        <stp>4</stp>
        <stp>002639.SZ</stp>
        <stp>61</stp>
        <stp>12/31/2014</stp>
        <stp>1</stp>
        <tr r="L1109" s="2"/>
      </tp>
      <tp>
        <v>3555296.31</v>
        <stp/>
        <stp>EM_S_STM07_IS</stp>
        <stp>4</stp>
        <stp>002600.SZ</stp>
        <stp>61</stp>
        <stp>12/31/2014</stp>
        <stp>1</stp>
        <tr r="L1070" s="2"/>
      </tp>
      <tp>
        <v>63140783.539999999</v>
        <stp/>
        <stp>EM_S_STM07_IS</stp>
        <stp>4</stp>
        <stp>002601.SZ</stp>
        <stp>61</stp>
        <stp>12/31/2014</stp>
        <stp>1</stp>
        <tr r="L1071" s="2"/>
      </tp>
      <tp>
        <v>209168105.56</v>
        <stp/>
        <stp>EM_S_STM07_IS</stp>
        <stp>4</stp>
        <stp>002602.SZ</stp>
        <stp>61</stp>
        <stp>12/31/2014</stp>
        <stp>1</stp>
        <tr r="L1072" s="2"/>
      </tp>
      <tp>
        <v>354495205.54000002</v>
        <stp/>
        <stp>EM_S_STM07_IS</stp>
        <stp>4</stp>
        <stp>002603.SZ</stp>
        <stp>61</stp>
        <stp>12/31/2014</stp>
        <stp>1</stp>
        <tr r="L1073" s="2"/>
      </tp>
      <tp>
        <v>85897807.090000004</v>
        <stp/>
        <stp>EM_S_STM07_IS</stp>
        <stp>4</stp>
        <stp>002604.SZ</stp>
        <stp>61</stp>
        <stp>12/31/2014</stp>
        <stp>1</stp>
        <tr r="L1074" s="2"/>
      </tp>
      <tp>
        <v>122307390.68000001</v>
        <stp/>
        <stp>EM_S_STM07_IS</stp>
        <stp>4</stp>
        <stp>002605.SZ</stp>
        <stp>61</stp>
        <stp>12/31/2014</stp>
        <stp>1</stp>
        <tr r="L1075" s="2"/>
      </tp>
      <tp>
        <v>25746484.16</v>
        <stp/>
        <stp>EM_S_STM07_IS</stp>
        <stp>4</stp>
        <stp>002606.SZ</stp>
        <stp>61</stp>
        <stp>12/31/2014</stp>
        <stp>1</stp>
        <tr r="L1076" s="2"/>
      </tp>
      <tp>
        <v>-56362382.509999998</v>
        <stp/>
        <stp>EM_S_STM07_IS</stp>
        <stp>4</stp>
        <stp>002607.SZ</stp>
        <stp>61</stp>
        <stp>12/31/2014</stp>
        <stp>1</stp>
        <tr r="L1077" s="2"/>
      </tp>
      <tp>
        <v>-1807900483.02</v>
        <stp/>
        <stp>EM_S_STM07_IS</stp>
        <stp>4</stp>
        <stp>002608.SZ</stp>
        <stp>61</stp>
        <stp>12/31/2014</stp>
        <stp>1</stp>
        <tr r="L1078" s="2"/>
      </tp>
      <tp>
        <v>99634831.189999998</v>
        <stp/>
        <stp>EM_S_STM07_IS</stp>
        <stp>4</stp>
        <stp>002609.SZ</stp>
        <stp>61</stp>
        <stp>12/31/2014</stp>
        <stp>1</stp>
        <tr r="L1079" s="2"/>
      </tp>
      <tp>
        <v>92016774.950000003</v>
        <stp/>
        <stp>EM_S_STM07_IS</stp>
        <stp>4</stp>
        <stp>002610.SZ</stp>
        <stp>61</stp>
        <stp>12/31/2014</stp>
        <stp>1</stp>
        <tr r="L1080" s="2"/>
      </tp>
      <tp>
        <v>84106447.120000005</v>
        <stp/>
        <stp>EM_S_STM07_IS</stp>
        <stp>4</stp>
        <stp>002611.SZ</stp>
        <stp>61</stp>
        <stp>12/31/2014</stp>
        <stp>1</stp>
        <tr r="L1081" s="2"/>
      </tp>
      <tp>
        <v>121224940.47</v>
        <stp/>
        <stp>EM_S_STM07_IS</stp>
        <stp>4</stp>
        <stp>002612.SZ</stp>
        <stp>61</stp>
        <stp>12/31/2014</stp>
        <stp>1</stp>
        <tr r="L1082" s="2"/>
      </tp>
      <tp>
        <v>18559927.550000001</v>
        <stp/>
        <stp>EM_S_STM07_IS</stp>
        <stp>4</stp>
        <stp>002613.SZ</stp>
        <stp>61</stp>
        <stp>12/31/2014</stp>
        <stp>1</stp>
        <tr r="L1083" s="2"/>
      </tp>
      <tp>
        <v>140218107.13999999</v>
        <stp/>
        <stp>EM_S_STM07_IS</stp>
        <stp>4</stp>
        <stp>002614.SZ</stp>
        <stp>61</stp>
        <stp>12/31/2014</stp>
        <stp>1</stp>
        <tr r="L1084" s="2"/>
      </tp>
      <tp>
        <v>70315799.159999996</v>
        <stp/>
        <stp>EM_S_STM07_IS</stp>
        <stp>4</stp>
        <stp>002615.SZ</stp>
        <stp>61</stp>
        <stp>12/31/2014</stp>
        <stp>1</stp>
        <tr r="L1085" s="2"/>
      </tp>
      <tp>
        <v>62786991.869999997</v>
        <stp/>
        <stp>EM_S_STM07_IS</stp>
        <stp>4</stp>
        <stp>002616.SZ</stp>
        <stp>61</stp>
        <stp>12/31/2014</stp>
        <stp>1</stp>
        <tr r="L1086" s="2"/>
      </tp>
      <tp>
        <v>-39138219.579999998</v>
        <stp/>
        <stp>EM_S_STM07_IS</stp>
        <stp>4</stp>
        <stp>002617.SZ</stp>
        <stp>61</stp>
        <stp>12/31/2014</stp>
        <stp>1</stp>
        <tr r="L1087" s="2"/>
      </tp>
      <tp>
        <v>90933697.379999995</v>
        <stp/>
        <stp>EM_S_STM07_IS</stp>
        <stp>4</stp>
        <stp>002618.SZ</stp>
        <stp>61</stp>
        <stp>12/31/2014</stp>
        <stp>1</stp>
        <tr r="L1088" s="2"/>
      </tp>
      <tp>
        <v>6965669.0700000003</v>
        <stp/>
        <stp>EM_S_STM07_IS</stp>
        <stp>4</stp>
        <stp>002619.SZ</stp>
        <stp>61</stp>
        <stp>12/31/2014</stp>
        <stp>1</stp>
        <tr r="L1089" s="2"/>
      </tp>
      <tp>
        <v>-47859425.18</v>
        <stp/>
        <stp>EM_S_STM07_IS</stp>
        <stp>4</stp>
        <stp>002660.SZ</stp>
        <stp>61</stp>
        <stp>12/31/2014</stp>
        <stp>1</stp>
        <tr r="L1130" s="2"/>
      </tp>
      <tp>
        <v>65799710.090000004</v>
        <stp/>
        <stp>EM_S_STM07_IS</stp>
        <stp>4</stp>
        <stp>002661.SZ</stp>
        <stp>61</stp>
        <stp>12/31/2014</stp>
        <stp>1</stp>
        <tr r="L1131" s="2"/>
      </tp>
      <tp>
        <v>430407911.72000003</v>
        <stp/>
        <stp>EM_S_STM07_IS</stp>
        <stp>4</stp>
        <stp>002662.SZ</stp>
        <stp>61</stp>
        <stp>12/31/2014</stp>
        <stp>1</stp>
        <tr r="L1132" s="2"/>
      </tp>
      <tp>
        <v>397902340.24000001</v>
        <stp/>
        <stp>EM_S_STM07_IS</stp>
        <stp>4</stp>
        <stp>002663.SZ</stp>
        <stp>61</stp>
        <stp>12/31/2014</stp>
        <stp>1</stp>
        <tr r="L1133" s="2"/>
      </tp>
      <tp>
        <v>185890711.99000001</v>
        <stp/>
        <stp>EM_S_STM07_IS</stp>
        <stp>4</stp>
        <stp>002664.SZ</stp>
        <stp>61</stp>
        <stp>12/31/2014</stp>
        <stp>1</stp>
        <tr r="L1134" s="2"/>
      </tp>
      <tp>
        <v>212752534.52000001</v>
        <stp/>
        <stp>EM_S_STM07_IS</stp>
        <stp>4</stp>
        <stp>002665.SZ</stp>
        <stp>61</stp>
        <stp>12/31/2014</stp>
        <stp>1</stp>
        <tr r="L1135" s="2"/>
      </tp>
      <tp>
        <v>161509469.77000001</v>
        <stp/>
        <stp>EM_S_STM07_IS</stp>
        <stp>4</stp>
        <stp>002666.SZ</stp>
        <stp>61</stp>
        <stp>12/31/2014</stp>
        <stp>1</stp>
        <tr r="L1136" s="2"/>
      </tp>
      <tp>
        <v>46825550.439999998</v>
        <stp/>
        <stp>EM_S_STM07_IS</stp>
        <stp>4</stp>
        <stp>002667.SZ</stp>
        <stp>61</stp>
        <stp>12/31/2014</stp>
        <stp>1</stp>
        <tr r="L1137" s="2"/>
      </tp>
      <tp>
        <v>203148039.71000001</v>
        <stp/>
        <stp>EM_S_STM07_IS</stp>
        <stp>4</stp>
        <stp>002668.SZ</stp>
        <stp>61</stp>
        <stp>12/31/2014</stp>
        <stp>1</stp>
        <tr r="L1138" s="2"/>
      </tp>
      <tp>
        <v>69908258.629999995</v>
        <stp/>
        <stp>EM_S_STM07_IS</stp>
        <stp>4</stp>
        <stp>002669.SZ</stp>
        <stp>61</stp>
        <stp>12/31/2014</stp>
        <stp>1</stp>
        <tr r="L1139" s="2"/>
      </tp>
      <tp>
        <v>93359166.049999997</v>
        <stp/>
        <stp>EM_S_STM07_IS</stp>
        <stp>4</stp>
        <stp>002670.SZ</stp>
        <stp>61</stp>
        <stp>12/31/2014</stp>
        <stp>1</stp>
        <tr r="L1140" s="2"/>
      </tp>
      <tp>
        <v>165349002.34</v>
        <stp/>
        <stp>EM_S_STM07_IS</stp>
        <stp>4</stp>
        <stp>002671.SZ</stp>
        <stp>61</stp>
        <stp>12/31/2014</stp>
        <stp>1</stp>
        <tr r="L1141" s="2"/>
      </tp>
      <tp>
        <v>251610695.08000001</v>
        <stp/>
        <stp>EM_S_STM07_IS</stp>
        <stp>4</stp>
        <stp>002672.SZ</stp>
        <stp>61</stp>
        <stp>12/31/2014</stp>
        <stp>1</stp>
        <tr r="L1142" s="2"/>
      </tp>
      <tp>
        <v>663854622.41999996</v>
        <stp/>
        <stp>EM_S_STM07_IS</stp>
        <stp>4</stp>
        <stp>002673.SZ</stp>
        <stp>61</stp>
        <stp>12/31/2014</stp>
        <stp>1</stp>
        <tr r="L1143" s="2"/>
      </tp>
      <tp>
        <v>119952386.98</v>
        <stp/>
        <stp>EM_S_STM07_IS</stp>
        <stp>4</stp>
        <stp>002674.SZ</stp>
        <stp>61</stp>
        <stp>12/31/2014</stp>
        <stp>1</stp>
        <tr r="L1144" s="2"/>
      </tp>
      <tp>
        <v>103957977.04000001</v>
        <stp/>
        <stp>EM_S_STM07_IS</stp>
        <stp>4</stp>
        <stp>002675.SZ</stp>
        <stp>61</stp>
        <stp>12/31/2014</stp>
        <stp>1</stp>
        <tr r="L1145" s="2"/>
      </tp>
      <tp>
        <v>48266951.93</v>
        <stp/>
        <stp>EM_S_STM07_IS</stp>
        <stp>4</stp>
        <stp>002676.SZ</stp>
        <stp>61</stp>
        <stp>12/31/2014</stp>
        <stp>1</stp>
        <tr r="L1146" s="2"/>
      </tp>
      <tp>
        <v>137733705</v>
        <stp/>
        <stp>EM_S_STM07_IS</stp>
        <stp>4</stp>
        <stp>002677.SZ</stp>
        <stp>61</stp>
        <stp>12/31/2014</stp>
        <stp>1</stp>
        <tr r="L1147" s="2"/>
      </tp>
      <tp>
        <v>141130426.31999999</v>
        <stp/>
        <stp>EM_S_STM07_IS</stp>
        <stp>4</stp>
        <stp>002678.SZ</stp>
        <stp>61</stp>
        <stp>12/31/2014</stp>
        <stp>1</stp>
        <tr r="L1148" s="2"/>
      </tp>
      <tp>
        <v>46985313.450000003</v>
        <stp/>
        <stp>EM_S_STM07_IS</stp>
        <stp>4</stp>
        <stp>002679.SZ</stp>
        <stp>61</stp>
        <stp>12/31/2014</stp>
        <stp>1</stp>
        <tr r="L1149" s="2"/>
      </tp>
      <tp>
        <v>33450804.050000001</v>
        <stp/>
        <stp>EM_S_STM07_IS</stp>
        <stp>4</stp>
        <stp>002640.SZ</stp>
        <stp>61</stp>
        <stp>12/31/2014</stp>
        <stp>1</stp>
        <tr r="L1110" s="2"/>
      </tp>
      <tp>
        <v>225039931.75</v>
        <stp/>
        <stp>EM_S_STM07_IS</stp>
        <stp>4</stp>
        <stp>002641.SZ</stp>
        <stp>61</stp>
        <stp>12/31/2014</stp>
        <stp>1</stp>
        <tr r="L1111" s="2"/>
      </tp>
      <tp>
        <v>165675604.00999999</v>
        <stp/>
        <stp>EM_S_STM07_IS</stp>
        <stp>4</stp>
        <stp>002642.SZ</stp>
        <stp>61</stp>
        <stp>12/31/2014</stp>
        <stp>1</stp>
        <tr r="L1112" s="2"/>
      </tp>
      <tp>
        <v>96532241.219999999</v>
        <stp/>
        <stp>EM_S_STM07_IS</stp>
        <stp>4</stp>
        <stp>002643.SZ</stp>
        <stp>61</stp>
        <stp>12/31/2014</stp>
        <stp>1</stp>
        <tr r="L1113" s="2"/>
      </tp>
      <tp>
        <v>34652864.060000002</v>
        <stp/>
        <stp>EM_S_STM07_IS</stp>
        <stp>4</stp>
        <stp>002644.SZ</stp>
        <stp>61</stp>
        <stp>12/31/2014</stp>
        <stp>1</stp>
        <tr r="L1114" s="2"/>
      </tp>
      <tp>
        <v>10141509.18</v>
        <stp/>
        <stp>EM_S_STM07_IS</stp>
        <stp>4</stp>
        <stp>002645.SZ</stp>
        <stp>61</stp>
        <stp>12/31/2014</stp>
        <stp>1</stp>
        <tr r="L1115" s="2"/>
      </tp>
      <tp>
        <v>317259987.99000001</v>
        <stp/>
        <stp>EM_S_STM07_IS</stp>
        <stp>4</stp>
        <stp>002646.SZ</stp>
        <stp>61</stp>
        <stp>12/31/2014</stp>
        <stp>1</stp>
        <tr r="L1116" s="2"/>
      </tp>
      <tp>
        <v>-47749752.939999998</v>
        <stp/>
        <stp>EM_S_STM07_IS</stp>
        <stp>4</stp>
        <stp>002647.SZ</stp>
        <stp>61</stp>
        <stp>12/31/2014</stp>
        <stp>1</stp>
        <tr r="L1117" s="2"/>
      </tp>
      <tp>
        <v>32555111.59</v>
        <stp/>
        <stp>EM_S_STM07_IS</stp>
        <stp>4</stp>
        <stp>002648.SZ</stp>
        <stp>61</stp>
        <stp>12/31/2014</stp>
        <stp>1</stp>
        <tr r="L1118" s="2"/>
      </tp>
      <tp>
        <v>170448824</v>
        <stp/>
        <stp>EM_S_STM07_IS</stp>
        <stp>4</stp>
        <stp>002649.SZ</stp>
        <stp>61</stp>
        <stp>12/31/2014</stp>
        <stp>1</stp>
        <tr r="L1119" s="2"/>
      </tp>
      <tp>
        <v>132890243.89</v>
        <stp/>
        <stp>EM_S_STM07_IS</stp>
        <stp>4</stp>
        <stp>002650.SZ</stp>
        <stp>61</stp>
        <stp>12/31/2014</stp>
        <stp>1</stp>
        <tr r="L1120" s="2"/>
      </tp>
      <tp>
        <v>260780407.78</v>
        <stp/>
        <stp>EM_S_STM07_IS</stp>
        <stp>4</stp>
        <stp>002651.SZ</stp>
        <stp>61</stp>
        <stp>12/31/2014</stp>
        <stp>1</stp>
        <tr r="L1121" s="2"/>
      </tp>
      <tp>
        <v>36852570.68</v>
        <stp/>
        <stp>EM_S_STM07_IS</stp>
        <stp>4</stp>
        <stp>002652.SZ</stp>
        <stp>61</stp>
        <stp>12/31/2014</stp>
        <stp>1</stp>
        <tr r="L1122" s="2"/>
      </tp>
      <tp>
        <v>450541060.66000003</v>
        <stp/>
        <stp>EM_S_STM07_IS</stp>
        <stp>4</stp>
        <stp>002653.SZ</stp>
        <stp>61</stp>
        <stp>12/31/2014</stp>
        <stp>1</stp>
        <tr r="L1123" s="2"/>
      </tp>
      <tp>
        <v>40404898.469999999</v>
        <stp/>
        <stp>EM_S_STM07_IS</stp>
        <stp>4</stp>
        <stp>002654.SZ</stp>
        <stp>61</stp>
        <stp>12/31/2014</stp>
        <stp>1</stp>
        <tr r="L1124" s="2"/>
      </tp>
      <tp>
        <v>24046699.149999999</v>
        <stp/>
        <stp>EM_S_STM07_IS</stp>
        <stp>4</stp>
        <stp>002655.SZ</stp>
        <stp>61</stp>
        <stp>12/31/2014</stp>
        <stp>1</stp>
        <tr r="L1125" s="2"/>
      </tp>
      <tp>
        <v>14924619.640000001</v>
        <stp/>
        <stp>EM_S_STM07_IS</stp>
        <stp>4</stp>
        <stp>002656.SZ</stp>
        <stp>61</stp>
        <stp>12/31/2014</stp>
        <stp>1</stp>
        <tr r="L1126" s="2"/>
      </tp>
      <tp>
        <v>77702908.859999999</v>
        <stp/>
        <stp>EM_S_STM07_IS</stp>
        <stp>4</stp>
        <stp>002657.SZ</stp>
        <stp>61</stp>
        <stp>12/31/2014</stp>
        <stp>1</stp>
        <tr r="L1127" s="2"/>
      </tp>
      <tp>
        <v>198841128.69999999</v>
        <stp/>
        <stp>EM_S_STM07_IS</stp>
        <stp>4</stp>
        <stp>002658.SZ</stp>
        <stp>61</stp>
        <stp>12/31/2014</stp>
        <stp>1</stp>
        <tr r="L1128" s="2"/>
      </tp>
      <tp>
        <v>12945833.59</v>
        <stp/>
        <stp>EM_S_STM07_IS</stp>
        <stp>4</stp>
        <stp>002659.SZ</stp>
        <stp>61</stp>
        <stp>12/31/2014</stp>
        <stp>1</stp>
        <tr r="L1129" s="2"/>
      </tp>
      <tp>
        <v>150776041.47999999</v>
        <stp/>
        <stp>EM_S_STM07_IS</stp>
        <stp>4</stp>
        <stp>603686.SH</stp>
        <stp>61</stp>
        <stp>12/31/2015</stp>
        <stp>1</stp>
        <tr r="N2991" s="2"/>
      </tp>
      <tp>
        <v>72248878.489999995</v>
        <stp/>
        <stp>EM_S_STM07_IS</stp>
        <stp>4</stp>
        <stp>603688.SH</stp>
        <stp>61</stp>
        <stp>12/31/2015</stp>
        <stp>1</stp>
        <tr r="N2992" s="2"/>
      </tp>
      <tp>
        <v>115887447.55</v>
        <stp/>
        <stp>EM_S_STM07_IS</stp>
        <stp>4</stp>
        <stp>603689.SH</stp>
        <stp>61</stp>
        <stp>12/31/2015</stp>
        <stp>1</stp>
        <tr r="N2993" s="2"/>
      </tp>
      <tp>
        <v>17698694.059999999</v>
        <stp/>
        <stp>EM_S_STM07_IS</stp>
        <stp>4</stp>
        <stp>603690.SH</stp>
        <stp>61</stp>
        <stp>12/31/2015</stp>
        <stp>1</stp>
        <tr r="N2994" s="2"/>
      </tp>
      <tp>
        <v>53163545.670000002</v>
        <stp/>
        <stp>EM_S_STM07_IS</stp>
        <stp>4</stp>
        <stp>603696.SH</stp>
        <stp>61</stp>
        <stp>12/31/2015</stp>
        <stp>1</stp>
        <tr r="N2995" s="2"/>
      </tp>
      <tp>
        <v>295964407.38999999</v>
        <stp/>
        <stp>EM_S_STM07_IS</stp>
        <stp>4</stp>
        <stp>603698.SH</stp>
        <stp>61</stp>
        <stp>12/31/2015</stp>
        <stp>1</stp>
        <tr r="N2996" s="2"/>
      </tp>
      <tp>
        <v>342143811.79000002</v>
        <stp/>
        <stp>EM_S_STM07_IS</stp>
        <stp>4</stp>
        <stp>603699.SH</stp>
        <stp>61</stp>
        <stp>12/31/2015</stp>
        <stp>1</stp>
        <tr r="N2997" s="2"/>
      </tp>
      <tp>
        <v>120278404.25</v>
        <stp/>
        <stp>EM_S_STM07_IS</stp>
        <stp>4</stp>
        <stp>603660.SH</stp>
        <stp>61</stp>
        <stp>12/31/2015</stp>
        <stp>1</stp>
        <tr r="N2986" s="2"/>
      </tp>
      <tp>
        <v>33096372.210000001</v>
        <stp/>
        <stp>EM_S_STM07_IS</stp>
        <stp>4</stp>
        <stp>603663.SH</stp>
        <stp>61</stp>
        <stp>12/31/2015</stp>
        <stp>1</stp>
        <tr r="N2987" s="2"/>
      </tp>
      <tp>
        <v>85104628.209999993</v>
        <stp/>
        <stp>EM_S_STM07_IS</stp>
        <stp>4</stp>
        <stp>603667.SH</stp>
        <stp>61</stp>
        <stp>12/31/2015</stp>
        <stp>1</stp>
        <tr r="N2988" s="2"/>
      </tp>
      <tp>
        <v>149694259.99000001</v>
        <stp/>
        <stp>EM_S_STM07_IS</stp>
        <stp>4</stp>
        <stp>603669.SH</stp>
        <stp>61</stp>
        <stp>12/31/2015</stp>
        <stp>1</stp>
        <tr r="N2989" s="2"/>
      </tp>
      <tp>
        <v>153521803.47</v>
        <stp/>
        <stp>EM_S_STM07_IS</stp>
        <stp>4</stp>
        <stp>603678.SH</stp>
        <stp>61</stp>
        <stp>12/31/2015</stp>
        <stp>1</stp>
        <tr r="N2990" s="2"/>
      </tp>
      <tp>
        <v>278026789.52999997</v>
        <stp/>
        <stp>EM_S_STM07_IS</stp>
        <stp>4</stp>
        <stp>603658.SH</stp>
        <stp>61</stp>
        <stp>12/31/2015</stp>
        <stp>1</stp>
        <tr r="N2985" s="2"/>
      </tp>
      <tp>
        <v>66328466.18</v>
        <stp/>
        <stp>EM_S_STM07_IS</stp>
        <stp>4</stp>
        <stp>603628.SH</stp>
        <stp>61</stp>
        <stp>12/31/2015</stp>
        <stp>1</stp>
        <tr r="N2981" s="2"/>
      </tp>
      <tp>
        <v>39101775.43</v>
        <stp/>
        <stp>EM_S_STM07_IS</stp>
        <stp>4</stp>
        <stp>603633.SH</stp>
        <stp>61</stp>
        <stp>12/31/2015</stp>
        <stp>1</stp>
        <tr r="N2982" s="2"/>
      </tp>
      <tp>
        <v>63140346.920000002</v>
        <stp/>
        <stp>EM_S_STM07_IS</stp>
        <stp>4</stp>
        <stp>603636.SH</stp>
        <stp>61</stp>
        <stp>12/31/2015</stp>
        <stp>1</stp>
        <tr r="N2983" s="2"/>
      </tp>
      <tp>
        <v>130461490.48999999</v>
        <stp/>
        <stp>EM_S_STM07_IS</stp>
        <stp>4</stp>
        <stp>603639.SH</stp>
        <stp>61</stp>
        <stp>12/31/2015</stp>
        <stp>1</stp>
        <tr r="N2984" s="2"/>
      </tp>
      <tp>
        <v>91199446.719999999</v>
        <stp/>
        <stp>EM_S_STM07_IS</stp>
        <stp>4</stp>
        <stp>603600.SH</stp>
        <stp>61</stp>
        <stp>12/31/2015</stp>
        <stp>1</stp>
        <tr r="N2973" s="2"/>
      </tp>
      <tp>
        <v>51093066.68</v>
        <stp/>
        <stp>EM_S_STM07_IS</stp>
        <stp>4</stp>
        <stp>603601.SH</stp>
        <stp>61</stp>
        <stp>12/31/2015</stp>
        <stp>1</stp>
        <tr r="N2974" s="2"/>
      </tp>
      <tp>
        <v>50384033.310000002</v>
        <stp/>
        <stp>EM_S_STM07_IS</stp>
        <stp>4</stp>
        <stp>603606.SH</stp>
        <stp>61</stp>
        <stp>12/31/2015</stp>
        <stp>1</stp>
        <tr r="N2975" s="2"/>
      </tp>
      <tp>
        <v>104279540</v>
        <stp/>
        <stp>EM_S_STM07_IS</stp>
        <stp>4</stp>
        <stp>603608.SH</stp>
        <stp>61</stp>
        <stp>12/31/2015</stp>
        <stp>1</stp>
        <tr r="N2976" s="2"/>
      </tp>
      <tp>
        <v>314180763.52999997</v>
        <stp/>
        <stp>EM_S_STM07_IS</stp>
        <stp>4</stp>
        <stp>603609.SH</stp>
        <stp>61</stp>
        <stp>12/31/2015</stp>
        <stp>1</stp>
        <tr r="N2977" s="2"/>
      </tp>
      <tp>
        <v>107196979.48</v>
        <stp/>
        <stp>EM_S_STM07_IS</stp>
        <stp>4</stp>
        <stp>603611.SH</stp>
        <stp>61</stp>
        <stp>12/31/2015</stp>
        <stp>1</stp>
        <tr r="N2978" s="2"/>
      </tp>
      <tp>
        <v>20903246.760000002</v>
        <stp/>
        <stp>EM_S_STM07_IS</stp>
        <stp>4</stp>
        <stp>603616.SH</stp>
        <stp>61</stp>
        <stp>12/31/2015</stp>
        <stp>1</stp>
        <tr r="N2979" s="2"/>
      </tp>
      <tp>
        <v>134968462.08000001</v>
        <stp/>
        <stp>EM_S_STM07_IS</stp>
        <stp>4</stp>
        <stp>603618.SH</stp>
        <stp>61</stp>
        <stp>12/31/2015</stp>
        <stp>1</stp>
        <tr r="N2980" s="2"/>
      </tp>
      <tp>
        <v>60329417.710000001</v>
        <stp/>
        <stp>EM_S_STM07_IS</stp>
        <stp>4</stp>
        <stp>000980.SZ</stp>
        <stp>61</stp>
        <stp>12/31/2015</stp>
        <stp>1</stp>
        <tr r="N455" s="2"/>
      </tp>
      <tp>
        <v>527117066.56</v>
        <stp/>
        <stp>EM_S_STM07_IS</stp>
        <stp>4</stp>
        <stp>000981.SZ</stp>
        <stp>61</stp>
        <stp>12/31/2015</stp>
        <stp>1</stp>
        <tr r="N456" s="2"/>
      </tp>
      <tp>
        <v>-874357184.97000003</v>
        <stp/>
        <stp>EM_S_STM07_IS</stp>
        <stp>4</stp>
        <stp>000982.SZ</stp>
        <stp>61</stp>
        <stp>12/31/2015</stp>
        <stp>1</stp>
        <tr r="N457" s="2"/>
      </tp>
      <tp>
        <v>141047720.88</v>
        <stp/>
        <stp>EM_S_STM07_IS</stp>
        <stp>4</stp>
        <stp>000983.SZ</stp>
        <stp>61</stp>
        <stp>12/31/2015</stp>
        <stp>1</stp>
        <tr r="N458" s="2"/>
      </tp>
      <tp>
        <v>-16630942.460000001</v>
        <stp/>
        <stp>EM_S_STM07_IS</stp>
        <stp>4</stp>
        <stp>000985.SZ</stp>
        <stp>61</stp>
        <stp>12/31/2015</stp>
        <stp>1</stp>
        <tr r="N459" s="2"/>
      </tp>
      <tp>
        <v>229064872.41</v>
        <stp/>
        <stp>EM_S_STM07_IS</stp>
        <stp>4</stp>
        <stp>000987.SZ</stp>
        <stp>61</stp>
        <stp>12/31/2015</stp>
        <stp>1</stp>
        <tr r="N460" s="2"/>
      </tp>
      <tp>
        <v>150830368.09999999</v>
        <stp/>
        <stp>EM_S_STM07_IS</stp>
        <stp>4</stp>
        <stp>000988.SZ</stp>
        <stp>61</stp>
        <stp>12/31/2015</stp>
        <stp>1</stp>
        <tr r="N461" s="2"/>
      </tp>
      <tp>
        <v>471031522.79000002</v>
        <stp/>
        <stp>EM_S_STM07_IS</stp>
        <stp>4</stp>
        <stp>000989.SZ</stp>
        <stp>61</stp>
        <stp>12/31/2015</stp>
        <stp>1</stp>
        <tr r="N462" s="2"/>
      </tp>
      <tp>
        <v>121078547.67</v>
        <stp/>
        <stp>EM_S_STM07_IS</stp>
        <stp>4</stp>
        <stp>000990.SZ</stp>
        <stp>61</stp>
        <stp>12/31/2015</stp>
        <stp>1</stp>
        <tr r="N463" s="2"/>
      </tp>
      <tp>
        <v>22905181.5</v>
        <stp/>
        <stp>EM_S_STM07_IS</stp>
        <stp>4</stp>
        <stp>000993.SZ</stp>
        <stp>61</stp>
        <stp>12/31/2015</stp>
        <stp>1</stp>
        <tr r="N464" s="2"/>
      </tp>
      <tp>
        <v>6344144.4699999997</v>
        <stp/>
        <stp>EM_S_STM07_IS</stp>
        <stp>4</stp>
        <stp>000995.SZ</stp>
        <stp>61</stp>
        <stp>12/31/2015</stp>
        <stp>1</stp>
        <tr r="N465" s="2"/>
      </tp>
      <tp>
        <v>9849228.5500000007</v>
        <stp/>
        <stp>EM_S_STM07_IS</stp>
        <stp>4</stp>
        <stp>000996.SZ</stp>
        <stp>61</stp>
        <stp>12/31/2015</stp>
        <stp>1</stp>
        <tr r="N466" s="2"/>
      </tp>
      <tp>
        <v>335924855.43000001</v>
        <stp/>
        <stp>EM_S_STM07_IS</stp>
        <stp>4</stp>
        <stp>000997.SZ</stp>
        <stp>61</stp>
        <stp>12/31/2015</stp>
        <stp>1</stp>
        <tr r="N467" s="2"/>
      </tp>
      <tp>
        <v>491066970.95999998</v>
        <stp/>
        <stp>EM_S_STM07_IS</stp>
        <stp>4</stp>
        <stp>000998.SZ</stp>
        <stp>61</stp>
        <stp>12/31/2015</stp>
        <stp>1</stp>
        <tr r="N468" s="2"/>
      </tp>
      <tp>
        <v>1249226535.6500001</v>
        <stp/>
        <stp>EM_S_STM07_IS</stp>
        <stp>4</stp>
        <stp>000999.SZ</stp>
        <stp>61</stp>
        <stp>12/31/2015</stp>
        <stp>1</stp>
        <tr r="N469" s="2"/>
      </tp>
      <tp>
        <v>84106180.040000007</v>
        <stp/>
        <stp>EM_S_STM07_IS</stp>
        <stp>4</stp>
        <stp>000920.SZ</stp>
        <stp>61</stp>
        <stp>12/31/2015</stp>
        <stp>1</stp>
        <tr r="N409" s="2"/>
      </tp>
      <tp>
        <v>580335074.17999995</v>
        <stp/>
        <stp>EM_S_STM07_IS</stp>
        <stp>4</stp>
        <stp>000921.SZ</stp>
        <stp>61</stp>
        <stp>12/31/2015</stp>
        <stp>1</stp>
        <tr r="N410" s="2"/>
      </tp>
      <tp>
        <v>-446970006.19999999</v>
        <stp/>
        <stp>EM_S_STM07_IS</stp>
        <stp>4</stp>
        <stp>000922.SZ</stp>
        <stp>61</stp>
        <stp>12/31/2015</stp>
        <stp>1</stp>
        <tr r="N411" s="2"/>
      </tp>
      <tp>
        <v>697627.82</v>
        <stp/>
        <stp>EM_S_STM07_IS</stp>
        <stp>4</stp>
        <stp>000923.SZ</stp>
        <stp>61</stp>
        <stp>12/31/2015</stp>
        <stp>1</stp>
        <tr r="N412" s="2"/>
      </tp>
      <tp>
        <v>34162405.359999999</v>
        <stp/>
        <stp>EM_S_STM07_IS</stp>
        <stp>4</stp>
        <stp>000925.SZ</stp>
        <stp>61</stp>
        <stp>12/31/2015</stp>
        <stp>1</stp>
        <tr r="N413" s="2"/>
      </tp>
      <tp>
        <v>468870301.25</v>
        <stp/>
        <stp>EM_S_STM07_IS</stp>
        <stp>4</stp>
        <stp>000926.SZ</stp>
        <stp>61</stp>
        <stp>12/31/2015</stp>
        <stp>1</stp>
        <tr r="N414" s="2"/>
      </tp>
      <tp>
        <v>18051860.600000001</v>
        <stp/>
        <stp>EM_S_STM07_IS</stp>
        <stp>4</stp>
        <stp>000927.SZ</stp>
        <stp>61</stp>
        <stp>12/31/2015</stp>
        <stp>1</stp>
        <tr r="N415" s="2"/>
      </tp>
      <tp>
        <v>470184207.94999999</v>
        <stp/>
        <stp>EM_S_STM07_IS</stp>
        <stp>4</stp>
        <stp>000928.SZ</stp>
        <stp>61</stp>
        <stp>12/31/2015</stp>
        <stp>1</stp>
        <tr r="N416" s="2"/>
      </tp>
      <tp>
        <v>68821573.879999995</v>
        <stp/>
        <stp>EM_S_STM07_IS</stp>
        <stp>4</stp>
        <stp>000929.SZ</stp>
        <stp>61</stp>
        <stp>12/31/2015</stp>
        <stp>1</stp>
        <tr r="N417" s="2"/>
      </tp>
      <tp>
        <v>-1418036825.77</v>
        <stp/>
        <stp>EM_S_STM07_IS</stp>
        <stp>4</stp>
        <stp>000930.SZ</stp>
        <stp>61</stp>
        <stp>12/31/2015</stp>
        <stp>1</stp>
        <tr r="N418" s="2"/>
      </tp>
      <tp>
        <v>152389929.50999999</v>
        <stp/>
        <stp>EM_S_STM07_IS</stp>
        <stp>4</stp>
        <stp>000931.SZ</stp>
        <stp>61</stp>
        <stp>12/31/2015</stp>
        <stp>1</stp>
        <tr r="N419" s="2"/>
      </tp>
      <tp>
        <v>-2958953781.7800002</v>
        <stp/>
        <stp>EM_S_STM07_IS</stp>
        <stp>4</stp>
        <stp>000932.SZ</stp>
        <stp>61</stp>
        <stp>12/31/2015</stp>
        <stp>1</stp>
        <tr r="N420" s="2"/>
      </tp>
      <tp>
        <v>-1672688634.99</v>
        <stp/>
        <stp>EM_S_STM07_IS</stp>
        <stp>4</stp>
        <stp>000933.SZ</stp>
        <stp>61</stp>
        <stp>12/31/2015</stp>
        <stp>1</stp>
        <tr r="N421" s="2"/>
      </tp>
      <tp>
        <v>-113724978.28</v>
        <stp/>
        <stp>EM_S_STM07_IS</stp>
        <stp>4</stp>
        <stp>000935.SZ</stp>
        <stp>61</stp>
        <stp>12/31/2015</stp>
        <stp>1</stp>
        <tr r="N422" s="2"/>
      </tp>
      <tp>
        <v>85803297.569999993</v>
        <stp/>
        <stp>EM_S_STM07_IS</stp>
        <stp>4</stp>
        <stp>000936.SZ</stp>
        <stp>61</stp>
        <stp>12/31/2015</stp>
        <stp>1</stp>
        <tr r="N423" s="2"/>
      </tp>
      <tp>
        <v>351812985.69999999</v>
        <stp/>
        <stp>EM_S_STM07_IS</stp>
        <stp>4</stp>
        <stp>000937.SZ</stp>
        <stp>61</stp>
        <stp>12/31/2015</stp>
        <stp>1</stp>
        <tr r="N424" s="2"/>
      </tp>
      <tp>
        <v>152155608.99000001</v>
        <stp/>
        <stp>EM_S_STM07_IS</stp>
        <stp>4</stp>
        <stp>000938.SZ</stp>
        <stp>61</stp>
        <stp>12/31/2015</stp>
        <stp>1</stp>
        <tr r="N425" s="2"/>
      </tp>
      <tp>
        <v>388579219.25999999</v>
        <stp/>
        <stp>EM_S_STM07_IS</stp>
        <stp>4</stp>
        <stp>000939.SZ</stp>
        <stp>61</stp>
        <stp>12/31/2015</stp>
        <stp>1</stp>
        <tr r="N426" s="2"/>
      </tp>
      <tp>
        <v>566854624.46000004</v>
        <stp/>
        <stp>EM_S_STM07_IS</stp>
        <stp>4</stp>
        <stp>000900.SZ</stp>
        <stp>61</stp>
        <stp>12/31/2015</stp>
        <stp>1</stp>
        <tr r="N392" s="2"/>
      </tp>
      <tp>
        <v>50809032.219999999</v>
        <stp/>
        <stp>EM_S_STM07_IS</stp>
        <stp>4</stp>
        <stp>000901.SZ</stp>
        <stp>61</stp>
        <stp>12/31/2015</stp>
        <stp>1</stp>
        <tr r="N393" s="2"/>
      </tp>
      <tp>
        <v>747628736</v>
        <stp/>
        <stp>EM_S_STM07_IS</stp>
        <stp>4</stp>
        <stp>000902.SZ</stp>
        <stp>61</stp>
        <stp>12/31/2015</stp>
        <stp>1</stp>
        <tr r="N394" s="2"/>
      </tp>
      <tp>
        <v>175515053.63</v>
        <stp/>
        <stp>EM_S_STM07_IS</stp>
        <stp>4</stp>
        <stp>000903.SZ</stp>
        <stp>61</stp>
        <stp>12/31/2015</stp>
        <stp>1</stp>
        <tr r="N395" s="2"/>
      </tp>
      <tp>
        <v>258089658.52000001</v>
        <stp/>
        <stp>EM_S_STM07_IS</stp>
        <stp>4</stp>
        <stp>000905.SZ</stp>
        <stp>61</stp>
        <stp>12/31/2015</stp>
        <stp>1</stp>
        <tr r="N396" s="2"/>
      </tp>
      <tp>
        <v>86149959.090000004</v>
        <stp/>
        <stp>EM_S_STM07_IS</stp>
        <stp>4</stp>
        <stp>000906.SZ</stp>
        <stp>61</stp>
        <stp>12/31/2015</stp>
        <stp>1</stp>
        <tr r="N397" s="2"/>
      </tp>
      <tp>
        <v>324101704.88</v>
        <stp/>
        <stp>EM_S_STM07_IS</stp>
        <stp>4</stp>
        <stp>000908.SZ</stp>
        <stp>61</stp>
        <stp>12/31/2015</stp>
        <stp>1</stp>
        <tr r="N398" s="2"/>
      </tp>
      <tp>
        <v>28180309.489999998</v>
        <stp/>
        <stp>EM_S_STM07_IS</stp>
        <stp>4</stp>
        <stp>000909.SZ</stp>
        <stp>61</stp>
        <stp>12/31/2015</stp>
        <stp>1</stp>
        <tr r="N399" s="2"/>
      </tp>
      <tp>
        <v>317897318.80000001</v>
        <stp/>
        <stp>EM_S_STM07_IS</stp>
        <stp>4</stp>
        <stp>000910.SZ</stp>
        <stp>61</stp>
        <stp>12/31/2015</stp>
        <stp>1</stp>
        <tr r="N400" s="2"/>
      </tp>
      <tp>
        <v>59853379.009999998</v>
        <stp/>
        <stp>EM_S_STM07_IS</stp>
        <stp>4</stp>
        <stp>000911.SZ</stp>
        <stp>61</stp>
        <stp>12/31/2015</stp>
        <stp>1</stp>
        <tr r="N401" s="2"/>
      </tp>
      <tp>
        <v>18271411.670000002</v>
        <stp/>
        <stp>EM_S_STM07_IS</stp>
        <stp>4</stp>
        <stp>000912.SZ</stp>
        <stp>61</stp>
        <stp>12/31/2015</stp>
        <stp>1</stp>
        <tr r="N402" s="2"/>
      </tp>
      <tp>
        <v>-130246436.97</v>
        <stp/>
        <stp>EM_S_STM07_IS</stp>
        <stp>4</stp>
        <stp>000913.SZ</stp>
        <stp>61</stp>
        <stp>12/31/2015</stp>
        <stp>1</stp>
        <tr r="N403" s="2"/>
      </tp>
      <tp>
        <v>152456087.77000001</v>
        <stp/>
        <stp>EM_S_STM07_IS</stp>
        <stp>4</stp>
        <stp>000915.SZ</stp>
        <stp>61</stp>
        <stp>12/31/2015</stp>
        <stp>1</stp>
        <tr r="N404" s="2"/>
      </tp>
      <tp>
        <v>135802898.44999999</v>
        <stp/>
        <stp>EM_S_STM07_IS</stp>
        <stp>4</stp>
        <stp>000916.SZ</stp>
        <stp>61</stp>
        <stp>12/31/2015</stp>
        <stp>1</stp>
        <tr r="N405" s="2"/>
      </tp>
      <tp>
        <v>381353233.76999998</v>
        <stp/>
        <stp>EM_S_STM07_IS</stp>
        <stp>4</stp>
        <stp>000917.SZ</stp>
        <stp>61</stp>
        <stp>12/31/2015</stp>
        <stp>1</stp>
        <tr r="N406" s="2"/>
      </tp>
      <tp>
        <v>-2343442826.9400001</v>
        <stp/>
        <stp>EM_S_STM07_IS</stp>
        <stp>4</stp>
        <stp>000918.SZ</stp>
        <stp>61</stp>
        <stp>12/31/2015</stp>
        <stp>1</stp>
        <tr r="N407" s="2"/>
      </tp>
      <tp>
        <v>208109272.30000001</v>
        <stp/>
        <stp>EM_S_STM07_IS</stp>
        <stp>4</stp>
        <stp>000919.SZ</stp>
        <stp>61</stp>
        <stp>12/31/2015</stp>
        <stp>1</stp>
        <tr r="N408" s="2"/>
      </tp>
      <tp>
        <v>-1968627346.8499999</v>
        <stp/>
        <stp>EM_S_STM07_IS</stp>
        <stp>4</stp>
        <stp>000960.SZ</stp>
        <stp>61</stp>
        <stp>12/31/2015</stp>
        <stp>1</stp>
        <tr r="N437" s="2"/>
      </tp>
      <tp>
        <v>351339698</v>
        <stp/>
        <stp>EM_S_STM07_IS</stp>
        <stp>4</stp>
        <stp>000961.SZ</stp>
        <stp>61</stp>
        <stp>12/31/2015</stp>
        <stp>1</stp>
        <tr r="N438" s="2"/>
      </tp>
      <tp>
        <v>-637134311.94000006</v>
        <stp/>
        <stp>EM_S_STM07_IS</stp>
        <stp>4</stp>
        <stp>000962.SZ</stp>
        <stp>61</stp>
        <stp>12/31/2015</stp>
        <stp>1</stp>
        <tr r="N439" s="2"/>
      </tp>
      <tp>
        <v>1096912432.0599999</v>
        <stp/>
        <stp>EM_S_STM07_IS</stp>
        <stp>4</stp>
        <stp>000963.SZ</stp>
        <stp>61</stp>
        <stp>12/31/2015</stp>
        <stp>1</stp>
        <tr r="N440" s="2"/>
      </tp>
      <tp>
        <v>186876400.00999999</v>
        <stp/>
        <stp>EM_S_STM07_IS</stp>
        <stp>4</stp>
        <stp>000965.SZ</stp>
        <stp>61</stp>
        <stp>12/31/2015</stp>
        <stp>1</stp>
        <tr r="N441" s="2"/>
      </tp>
      <tp>
        <v>952238801.63999999</v>
        <stp/>
        <stp>EM_S_STM07_IS</stp>
        <stp>4</stp>
        <stp>000966.SZ</stp>
        <stp>61</stp>
        <stp>12/31/2015</stp>
        <stp>1</stp>
        <tr r="N442" s="2"/>
      </tp>
      <tp>
        <v>112101485.48</v>
        <stp/>
        <stp>EM_S_STM07_IS</stp>
        <stp>4</stp>
        <stp>000967.SZ</stp>
        <stp>61</stp>
        <stp>12/31/2015</stp>
        <stp>1</stp>
        <tr r="N443" s="2"/>
      </tp>
      <tp>
        <v>-1565991153.22</v>
        <stp/>
        <stp>EM_S_STM07_IS</stp>
        <stp>4</stp>
        <stp>000968.SZ</stp>
        <stp>61</stp>
        <stp>12/31/2015</stp>
        <stp>1</stp>
        <tr r="N444" s="2"/>
      </tp>
      <tp>
        <v>87588021.209999993</v>
        <stp/>
        <stp>EM_S_STM07_IS</stp>
        <stp>4</stp>
        <stp>000969.SZ</stp>
        <stp>61</stp>
        <stp>12/31/2015</stp>
        <stp>1</stp>
        <tr r="N445" s="2"/>
      </tp>
      <tp>
        <v>274763529.25</v>
        <stp/>
        <stp>EM_S_STM07_IS</stp>
        <stp>4</stp>
        <stp>000970.SZ</stp>
        <stp>61</stp>
        <stp>12/31/2015</stp>
        <stp>1</stp>
        <tr r="N446" s="2"/>
      </tp>
      <tp>
        <v>2601929.41</v>
        <stp/>
        <stp>EM_S_STM07_IS</stp>
        <stp>4</stp>
        <stp>000971.SZ</stp>
        <stp>61</stp>
        <stp>12/31/2015</stp>
        <stp>1</stp>
        <tr r="N447" s="2"/>
      </tp>
      <tp>
        <v>-48308582.780000001</v>
        <stp/>
        <stp>EM_S_STM07_IS</stp>
        <stp>4</stp>
        <stp>000972.SZ</stp>
        <stp>61</stp>
        <stp>12/31/2015</stp>
        <stp>1</stp>
        <tr r="N448" s="2"/>
      </tp>
      <tp>
        <v>82701837.180000007</v>
        <stp/>
        <stp>EM_S_STM07_IS</stp>
        <stp>4</stp>
        <stp>000973.SZ</stp>
        <stp>61</stp>
        <stp>12/31/2015</stp>
        <stp>1</stp>
        <tr r="N449" s="2"/>
      </tp>
      <tp>
        <v>247913387.52000001</v>
        <stp/>
        <stp>EM_S_STM07_IS</stp>
        <stp>4</stp>
        <stp>000975.SZ</stp>
        <stp>61</stp>
        <stp>12/31/2015</stp>
        <stp>1</stp>
        <tr r="N450" s="2"/>
      </tp>
      <tp>
        <v>15533691.289999999</v>
        <stp/>
        <stp>EM_S_STM07_IS</stp>
        <stp>4</stp>
        <stp>000976.SZ</stp>
        <stp>61</stp>
        <stp>12/31/2015</stp>
        <stp>1</stp>
        <tr r="N451" s="2"/>
      </tp>
      <tp>
        <v>449201357.18000001</v>
        <stp/>
        <stp>EM_S_STM07_IS</stp>
        <stp>4</stp>
        <stp>000977.SZ</stp>
        <stp>61</stp>
        <stp>12/31/2015</stp>
        <stp>1</stp>
        <tr r="N452" s="2"/>
      </tp>
      <tp>
        <v>29887983.129999999</v>
        <stp/>
        <stp>EM_S_STM07_IS</stp>
        <stp>4</stp>
        <stp>000978.SZ</stp>
        <stp>61</stp>
        <stp>12/31/2015</stp>
        <stp>1</stp>
        <tr r="N453" s="2"/>
      </tp>
      <tp>
        <v>286986303.82999998</v>
        <stp/>
        <stp>EM_S_STM07_IS</stp>
        <stp>4</stp>
        <stp>000979.SZ</stp>
        <stp>61</stp>
        <stp>12/31/2015</stp>
        <stp>1</stp>
        <tr r="N454" s="2"/>
      </tp>
      <tp>
        <v>5255812014.0100002</v>
        <stp/>
        <stp>EM_S_STM07_IS</stp>
        <stp>4</stp>
        <stp>001979.SZ</stp>
        <stp>61</stp>
        <stp>12/31/2014</stp>
        <stp>1</stp>
        <tr r="L472" s="2"/>
      </tp>
      <tp>
        <v>18561982.18</v>
        <stp/>
        <stp>EM_S_STM07_IS</stp>
        <stp>4</stp>
        <stp>000948.SZ</stp>
        <stp>61</stp>
        <stp>12/31/2015</stp>
        <stp>1</stp>
        <tr r="N427" s="2"/>
      </tp>
      <tp>
        <v>138308430.69</v>
        <stp/>
        <stp>EM_S_STM07_IS</stp>
        <stp>4</stp>
        <stp>000949.SZ</stp>
        <stp>61</stp>
        <stp>12/31/2015</stp>
        <stp>1</stp>
        <tr r="N428" s="2"/>
      </tp>
      <tp>
        <v>-367224861.85000002</v>
        <stp/>
        <stp>EM_S_STM07_IS</stp>
        <stp>4</stp>
        <stp>000950.SZ</stp>
        <stp>61</stp>
        <stp>12/31/2015</stp>
        <stp>1</stp>
        <tr r="N429" s="2"/>
      </tp>
      <tp>
        <v>278519921.27999997</v>
        <stp/>
        <stp>EM_S_STM07_IS</stp>
        <stp>4</stp>
        <stp>000951.SZ</stp>
        <stp>61</stp>
        <stp>12/31/2015</stp>
        <stp>1</stp>
        <tr r="N430" s="2"/>
      </tp>
      <tp>
        <v>20921468.640000001</v>
        <stp/>
        <stp>EM_S_STM07_IS</stp>
        <stp>4</stp>
        <stp>000952.SZ</stp>
        <stp>61</stp>
        <stp>12/31/2015</stp>
        <stp>1</stp>
        <tr r="N431" s="2"/>
      </tp>
      <tp>
        <v>-107013484.34999999</v>
        <stp/>
        <stp>EM_S_STM07_IS</stp>
        <stp>4</stp>
        <stp>000953.SZ</stp>
        <stp>61</stp>
        <stp>12/31/2015</stp>
        <stp>1</stp>
        <tr r="N432" s="2"/>
      </tp>
      <tp>
        <v>-76858051.420000002</v>
        <stp/>
        <stp>EM_S_STM07_IS</stp>
        <stp>4</stp>
        <stp>000955.SZ</stp>
        <stp>61</stp>
        <stp>12/31/2015</stp>
        <stp>1</stp>
        <tr r="N433" s="2"/>
      </tp>
      <tp>
        <v>399269973.37</v>
        <stp/>
        <stp>EM_S_STM07_IS</stp>
        <stp>4</stp>
        <stp>000957.SZ</stp>
        <stp>61</stp>
        <stp>12/31/2015</stp>
        <stp>1</stp>
        <tr r="N434" s="2"/>
      </tp>
      <tp>
        <v>445345078.07999998</v>
        <stp/>
        <stp>EM_S_STM07_IS</stp>
        <stp>4</stp>
        <stp>000958.SZ</stp>
        <stp>61</stp>
        <stp>12/31/2015</stp>
        <stp>1</stp>
        <tr r="N435" s="2"/>
      </tp>
      <tp>
        <v>-1136621053.8800001</v>
        <stp/>
        <stp>EM_S_STM07_IS</stp>
        <stp>4</stp>
        <stp>000959.SZ</stp>
        <stp>61</stp>
        <stp>12/31/2015</stp>
        <stp>1</stp>
        <tr r="N436" s="2"/>
      </tp>
      <tp>
        <v>37749153.920000002</v>
        <stp/>
        <stp>EM_S_STM07_IS</stp>
        <stp>4</stp>
        <stp>600980.SH</stp>
        <stp>61</stp>
        <stp>12/31/2015</stp>
        <stp>1</stp>
        <tr r="N2669" s="2"/>
      </tp>
      <tp>
        <v>762577891.47000003</v>
        <stp/>
        <stp>EM_S_STM07_IS</stp>
        <stp>4</stp>
        <stp>600981.SH</stp>
        <stp>61</stp>
        <stp>12/31/2015</stp>
        <stp>1</stp>
        <tr r="N2670" s="2"/>
      </tp>
      <tp>
        <v>92021544.849999994</v>
        <stp/>
        <stp>EM_S_STM07_IS</stp>
        <stp>4</stp>
        <stp>600982.SH</stp>
        <stp>61</stp>
        <stp>12/31/2015</stp>
        <stp>1</stp>
        <tr r="N2671" s="2"/>
      </tp>
      <tp>
        <v>366726440.05000001</v>
        <stp/>
        <stp>EM_S_STM07_IS</stp>
        <stp>4</stp>
        <stp>600983.SH</stp>
        <stp>61</stp>
        <stp>12/31/2015</stp>
        <stp>1</stp>
        <tr r="N2672" s="2"/>
      </tp>
      <tp>
        <v>6086223.2800000003</v>
        <stp/>
        <stp>EM_S_STM07_IS</stp>
        <stp>4</stp>
        <stp>600984.SH</stp>
        <stp>61</stp>
        <stp>12/31/2015</stp>
        <stp>1</stp>
        <tr r="N2673" s="2"/>
      </tp>
      <tp>
        <v>116221367.62</v>
        <stp/>
        <stp>EM_S_STM07_IS</stp>
        <stp>4</stp>
        <stp>600985.SH</stp>
        <stp>61</stp>
        <stp>12/31/2015</stp>
        <stp>1</stp>
        <tr r="N2674" s="2"/>
      </tp>
      <tp>
        <v>2471741965.73</v>
        <stp/>
        <stp>EM_S_STM07_IS</stp>
        <stp>4</stp>
        <stp>601985.SH</stp>
        <stp>61</stp>
        <stp>12/31/2014</stp>
        <stp>1</stp>
        <tr r="L2833" s="2"/>
      </tp>
      <tp>
        <v>117148526.90000001</v>
        <stp/>
        <stp>EM_S_STM07_IS</stp>
        <stp>4</stp>
        <stp>600986.SH</stp>
        <stp>61</stp>
        <stp>12/31/2015</stp>
        <stp>1</stp>
        <tr r="N2675" s="2"/>
      </tp>
      <tp>
        <v>484333231.56999999</v>
        <stp/>
        <stp>EM_S_STM07_IS</stp>
        <stp>4</stp>
        <stp>600987.SH</stp>
        <stp>61</stp>
        <stp>12/31/2015</stp>
        <stp>1</stp>
        <tr r="N2676" s="2"/>
      </tp>
      <tp>
        <v>231245266.31999999</v>
        <stp/>
        <stp>EM_S_STM07_IS</stp>
        <stp>4</stp>
        <stp>600988.SH</stp>
        <stp>61</stp>
        <stp>12/31/2015</stp>
        <stp>1</stp>
        <tr r="N2677" s="2"/>
      </tp>
      <tp>
        <v>169595000000</v>
        <stp/>
        <stp>EM_S_STM07_IS</stp>
        <stp>4</stp>
        <stp>601988.SH</stp>
        <stp>61</stp>
        <stp>12/31/2014</stp>
        <stp>1</stp>
        <tr r="L2834" s="2"/>
      </tp>
      <tp>
        <v>2276172151.1500001</v>
        <stp/>
        <stp>EM_S_STM07_IS</stp>
        <stp>4</stp>
        <stp>601989.SH</stp>
        <stp>61</stp>
        <stp>12/31/2014</stp>
        <stp>1</stp>
        <tr r="L2835" s="2"/>
      </tp>
      <tp>
        <v>115300693.53</v>
        <stp/>
        <stp>EM_S_STM07_IS</stp>
        <stp>4</stp>
        <stp>600990.SH</stp>
        <stp>61</stp>
        <stp>12/31/2015</stp>
        <stp>1</stp>
        <tr r="N2678" s="2"/>
      </tp>
      <tp>
        <v>1798358000</v>
        <stp/>
        <stp>EM_S_STM07_IS</stp>
        <stp>4</stp>
        <stp>601991.SH</stp>
        <stp>61</stp>
        <stp>12/31/2014</stp>
        <stp>1</stp>
        <tr r="L2836" s="2"/>
      </tp>
      <tp>
        <v>18357731.539999999</v>
        <stp/>
        <stp>EM_S_STM07_IS</stp>
        <stp>4</stp>
        <stp>600992.SH</stp>
        <stp>61</stp>
        <stp>12/31/2015</stp>
        <stp>1</stp>
        <tr r="N2679" s="2"/>
      </tp>
      <tp>
        <v>2422721815.8299999</v>
        <stp/>
        <stp>EM_S_STM07_IS</stp>
        <stp>4</stp>
        <stp>601992.SH</stp>
        <stp>61</stp>
        <stp>12/31/2014</stp>
        <stp>1</stp>
        <tr r="L2837" s="2"/>
      </tp>
      <tp>
        <v>223256086.63</v>
        <stp/>
        <stp>EM_S_STM07_IS</stp>
        <stp>4</stp>
        <stp>600993.SH</stp>
        <stp>61</stp>
        <stp>12/31/2015</stp>
        <stp>1</stp>
        <tr r="N2680" s="2"/>
      </tp>
      <tp>
        <v>103159647.63</v>
        <stp/>
        <stp>EM_S_STM07_IS</stp>
        <stp>4</stp>
        <stp>600995.SH</stp>
        <stp>61</stp>
        <stp>12/31/2015</stp>
        <stp>1</stp>
        <tr r="N2681" s="2"/>
      </tp>
      <tp>
        <v>415407801.58999997</v>
        <stp/>
        <stp>EM_S_STM07_IS</stp>
        <stp>4</stp>
        <stp>600996.SH</stp>
        <stp>61</stp>
        <stp>12/31/2015</stp>
        <stp>1</stp>
        <tr r="N2682" s="2"/>
      </tp>
      <tp>
        <v>83443911.569999993</v>
        <stp/>
        <stp>EM_S_STM07_IS</stp>
        <stp>4</stp>
        <stp>601996.SH</stp>
        <stp>61</stp>
        <stp>12/31/2014</stp>
        <stp>1</stp>
        <tr r="L2838" s="2"/>
      </tp>
      <tp>
        <v>-416909917.64999998</v>
        <stp/>
        <stp>EM_S_STM07_IS</stp>
        <stp>4</stp>
        <stp>600997.SH</stp>
        <stp>61</stp>
        <stp>12/31/2015</stp>
        <stp>1</stp>
        <tr r="N2683" s="2"/>
      </tp>
      <tp>
        <v>2435736000</v>
        <stp/>
        <stp>EM_S_STM07_IS</stp>
        <stp>4</stp>
        <stp>601997.SH</stp>
        <stp>61</stp>
        <stp>12/31/2014</stp>
        <stp>1</stp>
        <tr r="L2839" s="2"/>
      </tp>
      <tp>
        <v>694534909.12</v>
        <stp/>
        <stp>EM_S_STM07_IS</stp>
        <stp>4</stp>
        <stp>600998.SH</stp>
        <stp>61</stp>
        <stp>12/31/2015</stp>
        <stp>1</stp>
        <tr r="N2684" s="2"/>
      </tp>
      <tp>
        <v>40692000000</v>
        <stp/>
        <stp>EM_S_STM07_IS</stp>
        <stp>4</stp>
        <stp>601998.SH</stp>
        <stp>61</stp>
        <stp>12/31/2014</stp>
        <stp>1</stp>
        <tr r="L2840" s="2"/>
      </tp>
      <tp>
        <v>10908748759.120001</v>
        <stp/>
        <stp>EM_S_STM07_IS</stp>
        <stp>4</stp>
        <stp>600999.SH</stp>
        <stp>61</stp>
        <stp>12/31/2015</stp>
        <stp>1</stp>
        <tr r="N2685" s="2"/>
      </tp>
      <tp>
        <v>75009247.640000001</v>
        <stp/>
        <stp>EM_S_STM07_IS</stp>
        <stp>4</stp>
        <stp>601999.SH</stp>
        <stp>61</stp>
        <stp>12/31/2014</stp>
        <stp>1</stp>
        <tr r="L2841" s="2"/>
      </tp>
      <tp>
        <v>22326106.219999999</v>
        <stp/>
        <stp>EM_S_STM07_IS</stp>
        <stp>4</stp>
        <stp>600960.SH</stp>
        <stp>61</stp>
        <stp>12/31/2015</stp>
        <stp>1</stp>
        <tr r="N2653" s="2"/>
      </tp>
      <tp>
        <v>-604625420.97000003</v>
        <stp/>
        <stp>EM_S_STM07_IS</stp>
        <stp>4</stp>
        <stp>600961.SH</stp>
        <stp>61</stp>
        <stp>12/31/2015</stp>
        <stp>1</stp>
        <tr r="N2654" s="2"/>
      </tp>
      <tp>
        <v>31973004.100000001</v>
        <stp/>
        <stp>EM_S_STM07_IS</stp>
        <stp>4</stp>
        <stp>600962.SH</stp>
        <stp>61</stp>
        <stp>12/31/2015</stp>
        <stp>1</stp>
        <tr r="N2655" s="2"/>
      </tp>
      <tp>
        <v>-389976738.82999998</v>
        <stp/>
        <stp>EM_S_STM07_IS</stp>
        <stp>4</stp>
        <stp>600963.SH</stp>
        <stp>61</stp>
        <stp>12/31/2015</stp>
        <stp>1</stp>
        <tr r="N2656" s="2"/>
      </tp>
      <tp>
        <v>166380400.38</v>
        <stp/>
        <stp>EM_S_STM07_IS</stp>
        <stp>4</stp>
        <stp>600965.SH</stp>
        <stp>61</stp>
        <stp>12/31/2015</stp>
        <stp>1</stp>
        <tr r="N2657" s="2"/>
      </tp>
      <tp>
        <v>413404059.25</v>
        <stp/>
        <stp>EM_S_STM07_IS</stp>
        <stp>4</stp>
        <stp>601965.SH</stp>
        <stp>61</stp>
        <stp>12/31/2014</stp>
        <stp>1</stp>
        <tr r="L2829" s="2"/>
      </tp>
      <tp>
        <v>38548056.289999999</v>
        <stp/>
        <stp>EM_S_STM07_IS</stp>
        <stp>4</stp>
        <stp>600966.SH</stp>
        <stp>61</stp>
        <stp>12/31/2015</stp>
        <stp>1</stp>
        <tr r="N2658" s="2"/>
      </tp>
      <tp>
        <v>834170744</v>
        <stp/>
        <stp>EM_S_STM07_IS</stp>
        <stp>4</stp>
        <stp>601966.SH</stp>
        <stp>61</stp>
        <stp>12/31/2014</stp>
        <stp>1</stp>
        <tr r="L2830" s="2"/>
      </tp>
      <tp>
        <v>-56656759.289999999</v>
        <stp/>
        <stp>EM_S_STM07_IS</stp>
        <stp>4</stp>
        <stp>600967.SH</stp>
        <stp>61</stp>
        <stp>12/31/2015</stp>
        <stp>1</stp>
        <tr r="N2659" s="2"/>
      </tp>
      <tp>
        <v>128623259.73999999</v>
        <stp/>
        <stp>EM_S_STM07_IS</stp>
        <stp>4</stp>
        <stp>601968.SH</stp>
        <stp>61</stp>
        <stp>12/31/2014</stp>
        <stp>1</stp>
        <tr r="L2831" s="2"/>
      </tp>
      <tp>
        <v>106334948.36</v>
        <stp/>
        <stp>EM_S_STM07_IS</stp>
        <stp>4</stp>
        <stp>600969.SH</stp>
        <stp>61</stp>
        <stp>12/31/2015</stp>
        <stp>1</stp>
        <tr r="N2660" s="2"/>
      </tp>
      <tp>
        <v>424050028.68000001</v>
        <stp/>
        <stp>EM_S_STM07_IS</stp>
        <stp>4</stp>
        <stp>601969.SH</stp>
        <stp>61</stp>
        <stp>12/31/2014</stp>
        <stp>1</stp>
        <tr r="L2832" s="2"/>
      </tp>
      <tp>
        <v>664275054.33000004</v>
        <stp/>
        <stp>EM_S_STM07_IS</stp>
        <stp>4</stp>
        <stp>600970.SH</stp>
        <stp>61</stp>
        <stp>12/31/2015</stp>
        <stp>1</stp>
        <tr r="N2661" s="2"/>
      </tp>
      <tp>
        <v>-1383291468.6300001</v>
        <stp/>
        <stp>EM_S_STM07_IS</stp>
        <stp>4</stp>
        <stp>600971.SH</stp>
        <stp>61</stp>
        <stp>12/31/2015</stp>
        <stp>1</stp>
        <tr r="N2662" s="2"/>
      </tp>
      <tp>
        <v>160501087.38</v>
        <stp/>
        <stp>EM_S_STM07_IS</stp>
        <stp>4</stp>
        <stp>600973.SH</stp>
        <stp>61</stp>
        <stp>12/31/2015</stp>
        <stp>1</stp>
        <tr r="N2663" s="2"/>
      </tp>
      <tp>
        <v>36962714.340000004</v>
        <stp/>
        <stp>EM_S_STM07_IS</stp>
        <stp>4</stp>
        <stp>600975.SH</stp>
        <stp>61</stp>
        <stp>12/31/2015</stp>
        <stp>1</stp>
        <tr r="N2664" s="2"/>
      </tp>
      <tp>
        <v>85500170.670000002</v>
        <stp/>
        <stp>EM_S_STM07_IS</stp>
        <stp>4</stp>
        <stp>600976.SH</stp>
        <stp>61</stp>
        <stp>12/31/2015</stp>
        <stp>1</stp>
        <tr r="N2665" s="2"/>
      </tp>
      <tp>
        <v>868317815.77999997</v>
        <stp/>
        <stp>EM_S_STM07_IS</stp>
        <stp>4</stp>
        <stp>600977.SH</stp>
        <stp>61</stp>
        <stp>12/31/2015</stp>
        <stp>1</stp>
        <tr r="N2666" s="2"/>
      </tp>
      <tp>
        <v>615933974.67999995</v>
        <stp/>
        <stp>EM_S_STM07_IS</stp>
        <stp>4</stp>
        <stp>600978.SH</stp>
        <stp>61</stp>
        <stp>12/31/2015</stp>
        <stp>1</stp>
        <tr r="N2667" s="2"/>
      </tp>
      <tp>
        <v>155353171.06999999</v>
        <stp/>
        <stp>EM_S_STM07_IS</stp>
        <stp>4</stp>
        <stp>600979.SH</stp>
        <stp>61</stp>
        <stp>12/31/2015</stp>
        <stp>1</stp>
        <tr r="N2668" s="2"/>
      </tp>
      <tp>
        <v>7325224517.5299997</v>
        <stp/>
        <stp>EM_S_STM07_IS</stp>
        <stp>4</stp>
        <stp>600958.SH</stp>
        <stp>61</stp>
        <stp>12/31/2015</stp>
        <stp>1</stp>
        <tr r="N2651" s="2"/>
      </tp>
      <tp>
        <v>192221920.38999999</v>
        <stp/>
        <stp>EM_S_STM07_IS</stp>
        <stp>4</stp>
        <stp>601958.SH</stp>
        <stp>61</stp>
        <stp>12/31/2014</stp>
        <stp>1</stp>
        <tr r="L2828" s="2"/>
      </tp>
      <tp>
        <v>774223833.48000002</v>
        <stp/>
        <stp>EM_S_STM07_IS</stp>
        <stp>4</stp>
        <stp>600959.SH</stp>
        <stp>61</stp>
        <stp>12/31/2015</stp>
        <stp>1</stp>
        <tr r="N2652" s="2"/>
      </tp>
      <tp>
        <v>3704479000</v>
        <stp/>
        <stp>EM_S_STM07_IS</stp>
        <stp>4</stp>
        <stp>600926.SH</stp>
        <stp>61</stp>
        <stp>12/31/2015</stp>
        <stp>1</stp>
        <tr r="N2649" s="2"/>
      </tp>
      <tp>
        <v>1205427437.3699999</v>
        <stp/>
        <stp>EM_S_STM07_IS</stp>
        <stp>4</stp>
        <stp>601928.SH</stp>
        <stp>61</stp>
        <stp>12/31/2014</stp>
        <stp>1</stp>
        <tr r="L2824" s="2"/>
      </tp>
      <tp>
        <v>409789183.36000001</v>
        <stp/>
        <stp>EM_S_STM07_IS</stp>
        <stp>4</stp>
        <stp>601929.SH</stp>
        <stp>61</stp>
        <stp>12/31/2014</stp>
        <stp>1</stp>
        <tr r="L2825" s="2"/>
      </tp>
      <tp>
        <v>851560411.19000006</v>
        <stp/>
        <stp>EM_S_STM07_IS</stp>
        <stp>4</stp>
        <stp>601933.SH</stp>
        <stp>61</stp>
        <stp>12/31/2014</stp>
        <stp>1</stp>
        <tr r="L2826" s="2"/>
      </tp>
      <tp>
        <v>380385095.98000002</v>
        <stp/>
        <stp>EM_S_STM07_IS</stp>
        <stp>4</stp>
        <stp>600936.SH</stp>
        <stp>61</stp>
        <stp>12/31/2015</stp>
        <stp>1</stp>
        <tr r="N2650" s="2"/>
      </tp>
      <tp>
        <v>227830000000</v>
        <stp/>
        <stp>EM_S_STM07_IS</stp>
        <stp>4</stp>
        <stp>601939.SH</stp>
        <stp>61</stp>
        <stp>12/31/2014</stp>
        <stp>1</stp>
        <tr r="L2827" s="2"/>
      </tp>
      <tp>
        <v>11519976416.610001</v>
        <stp/>
        <stp>EM_S_STM07_IS</stp>
        <stp>4</stp>
        <stp>600900.SH</stp>
        <stp>61</stp>
        <stp>12/31/2015</stp>
        <stp>1</stp>
        <tr r="N2644" s="2"/>
      </tp>
      <tp>
        <v>308763751.54000002</v>
        <stp/>
        <stp>EM_S_STM07_IS</stp>
        <stp>4</stp>
        <stp>601900.SH</stp>
        <stp>61</stp>
        <stp>12/31/2014</stp>
        <stp>1</stp>
        <tr r="L2819" s="2"/>
      </tp>
      <tp>
        <v>1796097769.6199999</v>
        <stp/>
        <stp>EM_S_STM07_IS</stp>
        <stp>4</stp>
        <stp>601901.SH</stp>
        <stp>61</stp>
        <stp>12/31/2014</stp>
        <stp>1</stp>
        <tr r="L2820" s="2"/>
      </tp>
      <tp>
        <v>833336413.27999997</v>
        <stp/>
        <stp>EM_S_STM07_IS</stp>
        <stp>4</stp>
        <stp>600908.SH</stp>
        <stp>61</stp>
        <stp>12/31/2015</stp>
        <stp>1</stp>
        <tr r="N2645" s="2"/>
      </tp>
      <tp>
        <v>114979295.37</v>
        <stp/>
        <stp>EM_S_STM07_IS</stp>
        <stp>4</stp>
        <stp>601908.SH</stp>
        <stp>61</stp>
        <stp>12/31/2014</stp>
        <stp>1</stp>
        <tr r="L2821" s="2"/>
      </tp>
      <tp>
        <v>1865072011.2</v>
        <stp/>
        <stp>EM_S_STM07_IS</stp>
        <stp>4</stp>
        <stp>600909.SH</stp>
        <stp>61</stp>
        <stp>12/31/2015</stp>
        <stp>1</stp>
        <tr r="N2646" s="2"/>
      </tp>
      <tp>
        <v>374901414.67000002</v>
        <stp/>
        <stp>EM_S_STM07_IS</stp>
        <stp>4</stp>
        <stp>600917.SH</stp>
        <stp>61</stp>
        <stp>12/31/2015</stp>
        <stp>1</stp>
        <tr r="N2647" s="2"/>
      </tp>
      <tp>
        <v>-1969256690.8900001</v>
        <stp/>
        <stp>EM_S_STM07_IS</stp>
        <stp>4</stp>
        <stp>601918.SH</stp>
        <stp>61</stp>
        <stp>12/31/2014</stp>
        <stp>1</stp>
        <tr r="L2822" s="2"/>
      </tp>
      <tp>
        <v>9497433000</v>
        <stp/>
        <stp>EM_S_STM07_IS</stp>
        <stp>4</stp>
        <stp>600919.SH</stp>
        <stp>61</stp>
        <stp>12/31/2015</stp>
        <stp>1</stp>
        <tr r="N2648" s="2"/>
      </tp>
      <tp>
        <v>362528625.88999999</v>
        <stp/>
        <stp>EM_S_STM07_IS</stp>
        <stp>4</stp>
        <stp>601919.SH</stp>
        <stp>61</stp>
        <stp>12/31/2014</stp>
        <stp>1</stp>
        <tr r="L2823" s="2"/>
      </tp>
      <tp>
        <v>29927610.329999998</v>
        <stp/>
        <stp>EM_S_STM07_IS</stp>
        <stp>4</stp>
        <stp>000880.SZ</stp>
        <stp>61</stp>
        <stp>12/31/2015</stp>
        <stp>1</stp>
        <tr r="N376" s="2"/>
      </tp>
      <tp>
        <v>-818591533.53999996</v>
        <stp/>
        <stp>EM_S_STM07_IS</stp>
        <stp>4</stp>
        <stp>000881.SZ</stp>
        <stp>61</stp>
        <stp>12/31/2015</stp>
        <stp>1</stp>
        <tr r="N377" s="2"/>
      </tp>
      <tp>
        <v>220892346.84999999</v>
        <stp/>
        <stp>EM_S_STM07_IS</stp>
        <stp>4</stp>
        <stp>000882.SZ</stp>
        <stp>61</stp>
        <stp>12/31/2015</stp>
        <stp>1</stp>
        <tr r="N378" s="2"/>
      </tp>
      <tp>
        <v>1577816764.75</v>
        <stp/>
        <stp>EM_S_STM07_IS</stp>
        <stp>4</stp>
        <stp>000883.SZ</stp>
        <stp>61</stp>
        <stp>12/31/2015</stp>
        <stp>1</stp>
        <tr r="N379" s="2"/>
      </tp>
      <tp>
        <v>36089312.039999999</v>
        <stp/>
        <stp>EM_S_STM07_IS</stp>
        <stp>4</stp>
        <stp>000885.SZ</stp>
        <stp>61</stp>
        <stp>12/31/2015</stp>
        <stp>1</stp>
        <tr r="N380" s="2"/>
      </tp>
      <tp>
        <v>-226783503.91</v>
        <stp/>
        <stp>EM_S_STM07_IS</stp>
        <stp>4</stp>
        <stp>000886.SZ</stp>
        <stp>61</stp>
        <stp>12/31/2015</stp>
        <stp>1</stp>
        <tr r="N381" s="2"/>
      </tp>
      <tp>
        <v>713705925.79999995</v>
        <stp/>
        <stp>EM_S_STM07_IS</stp>
        <stp>4</stp>
        <stp>000887.SZ</stp>
        <stp>61</stp>
        <stp>12/31/2015</stp>
        <stp>1</stp>
        <tr r="N382" s="2"/>
      </tp>
      <tp>
        <v>196248208.16</v>
        <stp/>
        <stp>EM_S_STM07_IS</stp>
        <stp>4</stp>
        <stp>000888.SZ</stp>
        <stp>61</stp>
        <stp>12/31/2015</stp>
        <stp>1</stp>
        <tr r="N383" s="2"/>
      </tp>
      <tp>
        <v>153603203.00999999</v>
        <stp/>
        <stp>EM_S_STM07_IS</stp>
        <stp>4</stp>
        <stp>000889.SZ</stp>
        <stp>61</stp>
        <stp>12/31/2015</stp>
        <stp>1</stp>
        <tr r="N384" s="2"/>
      </tp>
      <tp>
        <v>5528182.5700000003</v>
        <stp/>
        <stp>EM_S_STM07_IS</stp>
        <stp>4</stp>
        <stp>000890.SZ</stp>
        <stp>61</stp>
        <stp>12/31/2015</stp>
        <stp>1</stp>
        <tr r="N385" s="2"/>
      </tp>
      <tp>
        <v>1300260.75</v>
        <stp/>
        <stp>EM_S_STM07_IS</stp>
        <stp>4</stp>
        <stp>000892.SZ</stp>
        <stp>61</stp>
        <stp>12/31/2015</stp>
        <stp>1</stp>
        <tr r="N386" s="2"/>
      </tp>
      <tp>
        <v>42658582.93</v>
        <stp/>
        <stp>EM_S_STM07_IS</stp>
        <stp>4</stp>
        <stp>000893.SZ</stp>
        <stp>61</stp>
        <stp>12/31/2015</stp>
        <stp>1</stp>
        <tr r="N387" s="2"/>
      </tp>
      <tp>
        <v>4255541752.8400002</v>
        <stp/>
        <stp>EM_S_STM07_IS</stp>
        <stp>4</stp>
        <stp>000895.SZ</stp>
        <stp>61</stp>
        <stp>12/31/2015</stp>
        <stp>1</stp>
        <tr r="N388" s="2"/>
      </tp>
      <tp>
        <v>370360063.5</v>
        <stp/>
        <stp>EM_S_STM07_IS</stp>
        <stp>4</stp>
        <stp>001896.SZ</stp>
        <stp>61</stp>
        <stp>12/31/2014</stp>
        <stp>1</stp>
        <tr r="L471" s="2"/>
      </tp>
      <tp>
        <v>-187078904.94999999</v>
        <stp/>
        <stp>EM_S_STM07_IS</stp>
        <stp>4</stp>
        <stp>000897.SZ</stp>
        <stp>61</stp>
        <stp>12/31/2015</stp>
        <stp>1</stp>
        <tr r="N389" s="2"/>
      </tp>
      <tp>
        <v>-4593000000</v>
        <stp/>
        <stp>EM_S_STM07_IS</stp>
        <stp>4</stp>
        <stp>000898.SZ</stp>
        <stp>61</stp>
        <stp>12/31/2015</stp>
        <stp>1</stp>
        <tr r="N390" s="2"/>
      </tp>
      <tp>
        <v>574559004.76999998</v>
        <stp/>
        <stp>EM_S_STM07_IS</stp>
        <stp>4</stp>
        <stp>000899.SZ</stp>
        <stp>61</stp>
        <stp>12/31/2015</stp>
        <stp>1</stp>
        <tr r="N391" s="2"/>
      </tp>
      <tp>
        <v>11455169.58</v>
        <stp/>
        <stp>EM_S_STM07_IS</stp>
        <stp>4</stp>
        <stp>000820.SZ</stp>
        <stp>61</stp>
        <stp>12/31/2015</stp>
        <stp>1</stp>
        <tr r="N343" s="2"/>
      </tp>
      <tp>
        <v>50588314.799999997</v>
        <stp/>
        <stp>EM_S_STM07_IS</stp>
        <stp>4</stp>
        <stp>000821.SZ</stp>
        <stp>61</stp>
        <stp>12/31/2015</stp>
        <stp>1</stp>
        <tr r="N344" s="2"/>
      </tp>
      <tp>
        <v>122645951.61</v>
        <stp/>
        <stp>EM_S_STM07_IS</stp>
        <stp>4</stp>
        <stp>000822.SZ</stp>
        <stp>61</stp>
        <stp>12/31/2015</stp>
        <stp>1</stp>
        <tr r="N345" s="2"/>
      </tp>
      <tp>
        <v>91391794.680000007</v>
        <stp/>
        <stp>EM_S_STM07_IS</stp>
        <stp>4</stp>
        <stp>000823.SZ</stp>
        <stp>61</stp>
        <stp>12/31/2015</stp>
        <stp>1</stp>
        <tr r="N346" s="2"/>
      </tp>
      <tp>
        <v>-3711397609.0300002</v>
        <stp/>
        <stp>EM_S_STM07_IS</stp>
        <stp>4</stp>
        <stp>000825.SZ</stp>
        <stp>61</stp>
        <stp>12/31/2015</stp>
        <stp>1</stp>
        <tr r="N347" s="2"/>
      </tp>
      <tp>
        <v>930739577.21000004</v>
        <stp/>
        <stp>EM_S_STM07_IS</stp>
        <stp>4</stp>
        <stp>000826.SZ</stp>
        <stp>61</stp>
        <stp>12/31/2015</stp>
        <stp>1</stp>
        <tr r="N348" s="2"/>
      </tp>
      <tp>
        <v>816514176.34000003</v>
        <stp/>
        <stp>EM_S_STM07_IS</stp>
        <stp>4</stp>
        <stp>000828.SZ</stp>
        <stp>61</stp>
        <stp>12/31/2015</stp>
        <stp>1</stp>
        <tr r="N349" s="2"/>
      </tp>
      <tp>
        <v>-227493599.94999999</v>
        <stp/>
        <stp>EM_S_STM07_IS</stp>
        <stp>4</stp>
        <stp>000829.SZ</stp>
        <stp>61</stp>
        <stp>12/31/2015</stp>
        <stp>1</stp>
        <tr r="N350" s="2"/>
      </tp>
      <tp>
        <v>289313758.75999999</v>
        <stp/>
        <stp>EM_S_STM07_IS</stp>
        <stp>4</stp>
        <stp>000830.SZ</stp>
        <stp>61</stp>
        <stp>12/31/2015</stp>
        <stp>1</stp>
        <tr r="N351" s="2"/>
      </tp>
      <tp>
        <v>-397819988.20999998</v>
        <stp/>
        <stp>EM_S_STM07_IS</stp>
        <stp>4</stp>
        <stp>000831.SZ</stp>
        <stp>61</stp>
        <stp>12/31/2015</stp>
        <stp>1</stp>
        <tr r="N352" s="2"/>
      </tp>
      <tp>
        <v>134509172.34999999</v>
        <stp/>
        <stp>EM_S_STM07_IS</stp>
        <stp>4</stp>
        <stp>000833.SZ</stp>
        <stp>61</stp>
        <stp>12/31/2015</stp>
        <stp>1</stp>
        <tr r="N353" s="2"/>
      </tp>
      <tp>
        <v>18386520.100000001</v>
        <stp/>
        <stp>EM_S_STM07_IS</stp>
        <stp>4</stp>
        <stp>000835.SZ</stp>
        <stp>61</stp>
        <stp>12/31/2015</stp>
        <stp>1</stp>
        <tr r="N354" s="2"/>
      </tp>
      <tp>
        <v>137817404.05000001</v>
        <stp/>
        <stp>EM_S_STM07_IS</stp>
        <stp>4</stp>
        <stp>000836.SZ</stp>
        <stp>61</stp>
        <stp>12/31/2015</stp>
        <stp>1</stp>
        <tr r="N355" s="2"/>
      </tp>
      <tp>
        <v>-236241493.15000001</v>
        <stp/>
        <stp>EM_S_STM07_IS</stp>
        <stp>4</stp>
        <stp>000837.SZ</stp>
        <stp>61</stp>
        <stp>12/31/2015</stp>
        <stp>1</stp>
        <tr r="N356" s="2"/>
      </tp>
      <tp>
        <v>83877292.519999996</v>
        <stp/>
        <stp>EM_S_STM07_IS</stp>
        <stp>4</stp>
        <stp>000838.SZ</stp>
        <stp>61</stp>
        <stp>12/31/2015</stp>
        <stp>1</stp>
        <tr r="N357" s="2"/>
      </tp>
      <tp>
        <v>351469542.60000002</v>
        <stp/>
        <stp>EM_S_STM07_IS</stp>
        <stp>4</stp>
        <stp>000839.SZ</stp>
        <stp>61</stp>
        <stp>12/31/2015</stp>
        <stp>1</stp>
        <tr r="N358" s="2"/>
      </tp>
      <tp>
        <v>52948133.729999997</v>
        <stp/>
        <stp>EM_S_STM07_IS</stp>
        <stp>4</stp>
        <stp>000800.SZ</stp>
        <stp>61</stp>
        <stp>12/31/2015</stp>
        <stp>1</stp>
        <tr r="N328" s="2"/>
      </tp>
      <tp>
        <v>216602163.75999999</v>
        <stp/>
        <stp>EM_S_STM07_IS</stp>
        <stp>4</stp>
        <stp>000801.SZ</stp>
        <stp>61</stp>
        <stp>12/31/2015</stp>
        <stp>1</stp>
        <tr r="N329" s="2"/>
      </tp>
      <tp>
        <v>21224567.34</v>
        <stp/>
        <stp>EM_S_STM07_IS</stp>
        <stp>4</stp>
        <stp>000802.SZ</stp>
        <stp>61</stp>
        <stp>12/31/2015</stp>
        <stp>1</stp>
        <tr r="N330" s="2"/>
      </tp>
      <tp>
        <v>-33277876.789999999</v>
        <stp/>
        <stp>EM_S_STM07_IS</stp>
        <stp>4</stp>
        <stp>000803.SZ</stp>
        <stp>61</stp>
        <stp>12/31/2015</stp>
        <stp>1</stp>
        <tr r="N331" s="2"/>
      </tp>
      <tp>
        <v>102514788.16</v>
        <stp/>
        <stp>EM_S_STM07_IS</stp>
        <stp>4</stp>
        <stp>000806.SZ</stp>
        <stp>61</stp>
        <stp>12/31/2015</stp>
        <stp>1</stp>
        <tr r="N332" s="2"/>
      </tp>
      <tp>
        <v>29393534.949999999</v>
        <stp/>
        <stp>EM_S_STM07_IS</stp>
        <stp>4</stp>
        <stp>000807.SZ</stp>
        <stp>61</stp>
        <stp>12/31/2015</stp>
        <stp>1</stp>
        <tr r="N333" s="2"/>
      </tp>
      <tp>
        <v>-179339704.80000001</v>
        <stp/>
        <stp>EM_S_STM07_IS</stp>
        <stp>4</stp>
        <stp>000809.SZ</stp>
        <stp>61</stp>
        <stp>12/31/2015</stp>
        <stp>1</stp>
        <tr r="N334" s="2"/>
      </tp>
      <tp>
        <v>415495839.95999998</v>
        <stp/>
        <stp>EM_S_STM07_IS</stp>
        <stp>4</stp>
        <stp>000810.SZ</stp>
        <stp>61</stp>
        <stp>12/31/2015</stp>
        <stp>1</stp>
        <tr r="N335" s="2"/>
      </tp>
      <tp>
        <v>307564282.55000001</v>
        <stp/>
        <stp>EM_S_STM07_IS</stp>
        <stp>4</stp>
        <stp>000811.SZ</stp>
        <stp>61</stp>
        <stp>12/31/2015</stp>
        <stp>1</stp>
        <tr r="N336" s="2"/>
      </tp>
      <tp>
        <v>19799591.289999999</v>
        <stp/>
        <stp>EM_S_STM07_IS</stp>
        <stp>4</stp>
        <stp>000812.SZ</stp>
        <stp>61</stp>
        <stp>12/31/2015</stp>
        <stp>1</stp>
        <tr r="N337" s="2"/>
      </tp>
      <tp>
        <v>6159630.04</v>
        <stp/>
        <stp>EM_S_STM07_IS</stp>
        <stp>4</stp>
        <stp>000813.SZ</stp>
        <stp>61</stp>
        <stp>12/31/2015</stp>
        <stp>1</stp>
        <tr r="N338" s="2"/>
      </tp>
      <tp>
        <v>148079318.28999999</v>
        <stp/>
        <stp>EM_S_STM07_IS</stp>
        <stp>4</stp>
        <stp>000815.SZ</stp>
        <stp>61</stp>
        <stp>12/31/2015</stp>
        <stp>1</stp>
        <tr r="N339" s="2"/>
      </tp>
      <tp>
        <v>27411562</v>
        <stp/>
        <stp>EM_S_STM07_IS</stp>
        <stp>4</stp>
        <stp>000816.SZ</stp>
        <stp>61</stp>
        <stp>12/31/2015</stp>
        <stp>1</stp>
        <tr r="N340" s="2"/>
      </tp>
      <tp>
        <v>121486702.47</v>
        <stp/>
        <stp>EM_S_STM07_IS</stp>
        <stp>4</stp>
        <stp>000818.SZ</stp>
        <stp>61</stp>
        <stp>12/31/2015</stp>
        <stp>1</stp>
        <tr r="N341" s="2"/>
      </tp>
      <tp>
        <v>48604106.469999999</v>
        <stp/>
        <stp>EM_S_STM07_IS</stp>
        <stp>4</stp>
        <stp>000819.SZ</stp>
        <stp>61</stp>
        <stp>12/31/2015</stp>
        <stp>1</stp>
        <tr r="N342" s="2"/>
      </tp>
      <tp>
        <v>376270975.83999997</v>
        <stp/>
        <stp>EM_S_STM07_IS</stp>
        <stp>4</stp>
        <stp>000860.SZ</stp>
        <stp>61</stp>
        <stp>12/31/2015</stp>
        <stp>1</stp>
        <tr r="N366" s="2"/>
      </tp>
      <tp>
        <v>195924245.58000001</v>
        <stp/>
        <stp>EM_S_STM07_IS</stp>
        <stp>4</stp>
        <stp>000861.SZ</stp>
        <stp>61</stp>
        <stp>12/31/2015</stp>
        <stp>1</stp>
        <tr r="N367" s="2"/>
      </tp>
      <tp>
        <v>-117031598.56</v>
        <stp/>
        <stp>EM_S_STM07_IS</stp>
        <stp>4</stp>
        <stp>000862.SZ</stp>
        <stp>61</stp>
        <stp>12/31/2015</stp>
        <stp>1</stp>
        <tr r="N368" s="2"/>
      </tp>
      <tp>
        <v>104636629.84999999</v>
        <stp/>
        <stp>EM_S_STM07_IS</stp>
        <stp>4</stp>
        <stp>000863.SZ</stp>
        <stp>61</stp>
        <stp>12/31/2015</stp>
        <stp>1</stp>
        <tr r="N369" s="2"/>
      </tp>
      <tp>
        <v>40236605.729999997</v>
        <stp/>
        <stp>EM_S_STM07_IS</stp>
        <stp>4</stp>
        <stp>000868.SZ</stp>
        <stp>61</stp>
        <stp>12/31/2015</stp>
        <stp>1</stp>
        <tr r="N370" s="2"/>
      </tp>
      <tp>
        <v>1030073860</v>
        <stp/>
        <stp>EM_S_STM07_IS</stp>
        <stp>4</stp>
        <stp>000869.SZ</stp>
        <stp>61</stp>
        <stp>12/31/2015</stp>
        <stp>1</stp>
        <tr r="N371" s="2"/>
      </tp>
      <tp>
        <v>117754467.69</v>
        <stp/>
        <stp>EM_S_STM07_IS</stp>
        <stp>4</stp>
        <stp>000875.SZ</stp>
        <stp>61</stp>
        <stp>12/31/2015</stp>
        <stp>1</stp>
        <tr r="N372" s="2"/>
      </tp>
      <tp>
        <v>2211047661.6999998</v>
        <stp/>
        <stp>EM_S_STM07_IS</stp>
        <stp>4</stp>
        <stp>000876.SZ</stp>
        <stp>61</stp>
        <stp>12/31/2015</stp>
        <stp>1</stp>
        <tr r="N373" s="2"/>
      </tp>
      <tp>
        <v>-525050689.20999998</v>
        <stp/>
        <stp>EM_S_STM07_IS</stp>
        <stp>4</stp>
        <stp>000877.SZ</stp>
        <stp>61</stp>
        <stp>12/31/2015</stp>
        <stp>1</stp>
        <tr r="N374" s="2"/>
      </tp>
      <tp>
        <v>25954307.48</v>
        <stp/>
        <stp>EM_S_STM07_IS</stp>
        <stp>4</stp>
        <stp>000878.SZ</stp>
        <stp>61</stp>
        <stp>12/31/2015</stp>
        <stp>1</stp>
        <tr r="N375" s="2"/>
      </tp>
      <tp>
        <v>463234690.63999999</v>
        <stp/>
        <stp>EM_S_STM07_IS</stp>
        <stp>4</stp>
        <stp>000848.SZ</stp>
        <stp>61</stp>
        <stp>12/31/2015</stp>
        <stp>1</stp>
        <tr r="N359" s="2"/>
      </tp>
      <tp>
        <v>80989561.790000007</v>
        <stp/>
        <stp>EM_S_STM07_IS</stp>
        <stp>4</stp>
        <stp>000850.SZ</stp>
        <stp>61</stp>
        <stp>12/31/2015</stp>
        <stp>1</stp>
        <tr r="N360" s="2"/>
      </tp>
      <tp>
        <v>85388001.609999999</v>
        <stp/>
        <stp>EM_S_STM07_IS</stp>
        <stp>4</stp>
        <stp>000851.SZ</stp>
        <stp>61</stp>
        <stp>12/31/2015</stp>
        <stp>1</stp>
        <tr r="N361" s="2"/>
      </tp>
      <tp>
        <v>5837230.21</v>
        <stp/>
        <stp>EM_S_STM07_IS</stp>
        <stp>4</stp>
        <stp>000852.SZ</stp>
        <stp>61</stp>
        <stp>12/31/2015</stp>
        <stp>1</stp>
        <tr r="N362" s="2"/>
      </tp>
      <tp>
        <v>-203109864.05000001</v>
        <stp/>
        <stp>EM_S_STM07_IS</stp>
        <stp>4</stp>
        <stp>000856.SZ</stp>
        <stp>61</stp>
        <stp>12/31/2015</stp>
        <stp>1</stp>
        <tr r="N363" s="2"/>
      </tp>
      <tp>
        <v>6176119256.1800003</v>
        <stp/>
        <stp>EM_S_STM07_IS</stp>
        <stp>4</stp>
        <stp>000858.SZ</stp>
        <stp>61</stp>
        <stp>12/31/2015</stp>
        <stp>1</stp>
        <tr r="N364" s="2"/>
      </tp>
      <tp>
        <v>9531057.9499999993</v>
        <stp/>
        <stp>EM_S_STM07_IS</stp>
        <stp>4</stp>
        <stp>000859.SZ</stp>
        <stp>61</stp>
        <stp>12/31/2015</stp>
        <stp>1</stp>
        <tr r="N365" s="2"/>
      </tp>
      <tp>
        <v>74662171.590000004</v>
        <stp/>
        <stp>EM_S_STM07_IS</stp>
        <stp>4</stp>
        <stp>600880.SH</stp>
        <stp>61</stp>
        <stp>12/31/2015</stp>
        <stp>1</stp>
        <tr r="N2625" s="2"/>
      </tp>
      <tp>
        <v>520669972.55000001</v>
        <stp/>
        <stp>EM_S_STM07_IS</stp>
        <stp>4</stp>
        <stp>601880.SH</stp>
        <stp>61</stp>
        <stp>12/31/2014</stp>
        <stp>1</stp>
        <tr r="L2812" s="2"/>
      </tp>
      <tp>
        <v>-189591066.22999999</v>
        <stp/>
        <stp>EM_S_STM07_IS</stp>
        <stp>4</stp>
        <stp>600881.SH</stp>
        <stp>61</stp>
        <stp>12/31/2015</stp>
        <stp>1</stp>
        <tr r="N2626" s="2"/>
      </tp>
      <tp>
        <v>-274910635.75</v>
        <stp/>
        <stp>EM_S_STM07_IS</stp>
        <stp>4</stp>
        <stp>600882.SH</stp>
        <stp>61</stp>
        <stp>12/31/2015</stp>
        <stp>1</stp>
        <tr r="N2627" s="2"/>
      </tp>
      <tp>
        <v>81573895.629999995</v>
        <stp/>
        <stp>EM_S_STM07_IS</stp>
        <stp>4</stp>
        <stp>601882.SH</stp>
        <stp>61</stp>
        <stp>12/31/2014</stp>
        <stp>1</stp>
        <tr r="L2813" s="2"/>
      </tp>
      <tp>
        <v>73753625.849999994</v>
        <stp/>
        <stp>EM_S_STM07_IS</stp>
        <stp>4</stp>
        <stp>600883.SH</stp>
        <stp>61</stp>
        <stp>12/31/2015</stp>
        <stp>1</stp>
        <tr r="N2628" s="2"/>
      </tp>
      <tp>
        <v>664813788.54999995</v>
        <stp/>
        <stp>EM_S_STM07_IS</stp>
        <stp>4</stp>
        <stp>600884.SH</stp>
        <stp>61</stp>
        <stp>12/31/2015</stp>
        <stp>1</stp>
        <tr r="N2629" s="2"/>
      </tp>
      <tp>
        <v>472302442.70999998</v>
        <stp/>
        <stp>EM_S_STM07_IS</stp>
        <stp>4</stp>
        <stp>600885.SH</stp>
        <stp>61</stp>
        <stp>12/31/2015</stp>
        <stp>1</stp>
        <tr r="N2630" s="2"/>
      </tp>
      <tp>
        <v>5427522203.8400002</v>
        <stp/>
        <stp>EM_S_STM07_IS</stp>
        <stp>4</stp>
        <stp>600886.SH</stp>
        <stp>61</stp>
        <stp>12/31/2015</stp>
        <stp>1</stp>
        <tr r="N2631" s="2"/>
      </tp>
      <tp>
        <v>276900851.19999999</v>
        <stp/>
        <stp>EM_S_STM07_IS</stp>
        <stp>4</stp>
        <stp>601886.SH</stp>
        <stp>61</stp>
        <stp>12/31/2014</stp>
        <stp>1</stp>
        <tr r="L2814" s="2"/>
      </tp>
      <tp>
        <v>4631791823.0500002</v>
        <stp/>
        <stp>EM_S_STM07_IS</stp>
        <stp>4</stp>
        <stp>600887.SH</stp>
        <stp>61</stp>
        <stp>12/31/2015</stp>
        <stp>1</stp>
        <tr r="N2632" s="2"/>
      </tp>
      <tp>
        <v>24669706.829999998</v>
        <stp/>
        <stp>EM_S_STM07_IS</stp>
        <stp>4</stp>
        <stp>600888.SH</stp>
        <stp>61</stp>
        <stp>12/31/2015</stp>
        <stp>1</stp>
        <tr r="N2633" s="2"/>
      </tp>
      <tp>
        <v>1470282260.4100001</v>
        <stp/>
        <stp>EM_S_STM07_IS</stp>
        <stp>4</stp>
        <stp>601888.SH</stp>
        <stp>61</stp>
        <stp>12/31/2014</stp>
        <stp>1</stp>
        <tr r="L2815" s="2"/>
      </tp>
      <tp>
        <v>457506436.22000003</v>
        <stp/>
        <stp>EM_S_STM07_IS</stp>
        <stp>4</stp>
        <stp>600889.SH</stp>
        <stp>61</stp>
        <stp>12/31/2015</stp>
        <stp>1</stp>
        <tr r="N2634" s="2"/>
      </tp>
      <tp>
        <v>12133533.810000001</v>
        <stp/>
        <stp>EM_S_STM07_IS</stp>
        <stp>4</stp>
        <stp>600890.SH</stp>
        <stp>61</stp>
        <stp>12/31/2015</stp>
        <stp>1</stp>
        <tr r="N2635" s="2"/>
      </tp>
      <tp>
        <v>29884057.100000001</v>
        <stp/>
        <stp>EM_S_STM07_IS</stp>
        <stp>4</stp>
        <stp>601890.SH</stp>
        <stp>61</stp>
        <stp>12/31/2014</stp>
        <stp>1</stp>
        <tr r="L2816" s="2"/>
      </tp>
      <tp>
        <v>233541677.25</v>
        <stp/>
        <stp>EM_S_STM07_IS</stp>
        <stp>4</stp>
        <stp>600891.SH</stp>
        <stp>61</stp>
        <stp>12/31/2015</stp>
        <stp>1</stp>
        <tr r="N2636" s="2"/>
      </tp>
      <tp>
        <v>-980283.42</v>
        <stp/>
        <stp>EM_S_STM07_IS</stp>
        <stp>4</stp>
        <stp>600892.SH</stp>
        <stp>61</stp>
        <stp>12/31/2015</stp>
        <stp>1</stp>
        <tr r="N2637" s="2"/>
      </tp>
      <tp>
        <v>1033337928.03</v>
        <stp/>
        <stp>EM_S_STM07_IS</stp>
        <stp>4</stp>
        <stp>600893.SH</stp>
        <stp>61</stp>
        <stp>12/31/2015</stp>
        <stp>1</stp>
        <tr r="N2638" s="2"/>
      </tp>
      <tp>
        <v>2144723039.95</v>
        <stp/>
        <stp>EM_S_STM07_IS</stp>
        <stp>4</stp>
        <stp>600894.SH</stp>
        <stp>61</stp>
        <stp>12/31/2015</stp>
        <stp>1</stp>
        <tr r="N2639" s="2"/>
      </tp>
      <tp>
        <v>481608305.83999997</v>
        <stp/>
        <stp>EM_S_STM07_IS</stp>
        <stp>4</stp>
        <stp>600895.SH</stp>
        <stp>61</stp>
        <stp>12/31/2015</stp>
        <stp>1</stp>
        <tr r="N2640" s="2"/>
      </tp>
      <tp>
        <v>24140348.719999999</v>
        <stp/>
        <stp>EM_S_STM07_IS</stp>
        <stp>4</stp>
        <stp>600896.SH</stp>
        <stp>61</stp>
        <stp>12/31/2015</stp>
        <stp>1</stp>
        <tr r="N2641" s="2"/>
      </tp>
      <tp>
        <v>369523241.35000002</v>
        <stp/>
        <stp>EM_S_STM07_IS</stp>
        <stp>4</stp>
        <stp>600897.SH</stp>
        <stp>61</stp>
        <stp>12/31/2015</stp>
        <stp>1</stp>
        <tr r="N2642" s="2"/>
      </tp>
      <tp>
        <v>23408784.149999999</v>
        <stp/>
        <stp>EM_S_STM07_IS</stp>
        <stp>4</stp>
        <stp>600898.SH</stp>
        <stp>61</stp>
        <stp>12/31/2015</stp>
        <stp>1</stp>
        <tr r="N2643" s="2"/>
      </tp>
      <tp>
        <v>766681000</v>
        <stp/>
        <stp>EM_S_STM07_IS</stp>
        <stp>4</stp>
        <stp>601898.SH</stp>
        <stp>61</stp>
        <stp>12/31/2014</stp>
        <stp>1</stp>
        <tr r="L2817" s="2"/>
      </tp>
      <tp>
        <v>2345062669</v>
        <stp/>
        <stp>EM_S_STM07_IS</stp>
        <stp>4</stp>
        <stp>601899.SH</stp>
        <stp>61</stp>
        <stp>12/31/2014</stp>
        <stp>1</stp>
        <tr r="L2818" s="2"/>
      </tp>
      <tp>
        <v>-207817373.56</v>
        <stp/>
        <stp>EM_S_STM07_IS</stp>
        <stp>4</stp>
        <stp>600860.SH</stp>
        <stp>61</stp>
        <stp>12/31/2015</stp>
        <stp>1</stp>
        <tr r="N2606" s="2"/>
      </tp>
      <tp>
        <v>108074382.73</v>
        <stp/>
        <stp>EM_S_STM07_IS</stp>
        <stp>4</stp>
        <stp>600861.SH</stp>
        <stp>61</stp>
        <stp>12/31/2015</stp>
        <stp>1</stp>
        <tr r="N2607" s="2"/>
      </tp>
      <tp>
        <v>144605857.34</v>
        <stp/>
        <stp>EM_S_STM07_IS</stp>
        <stp>4</stp>
        <stp>600862.SH</stp>
        <stp>61</stp>
        <stp>12/31/2015</stp>
        <stp>1</stp>
        <tr r="N2608" s="2"/>
      </tp>
      <tp>
        <v>699146530.38999999</v>
        <stp/>
        <stp>EM_S_STM07_IS</stp>
        <stp>4</stp>
        <stp>600863.SH</stp>
        <stp>61</stp>
        <stp>12/31/2015</stp>
        <stp>1</stp>
        <tr r="N2609" s="2"/>
      </tp>
      <tp>
        <v>108266601.34999999</v>
        <stp/>
        <stp>EM_S_STM07_IS</stp>
        <stp>4</stp>
        <stp>600864.SH</stp>
        <stp>61</stp>
        <stp>12/31/2015</stp>
        <stp>1</stp>
        <tr r="N2610" s="2"/>
      </tp>
      <tp>
        <v>140631392.81999999</v>
        <stp/>
        <stp>EM_S_STM07_IS</stp>
        <stp>4</stp>
        <stp>600865.SH</stp>
        <stp>61</stp>
        <stp>12/31/2015</stp>
        <stp>1</stp>
        <tr r="N2611" s="2"/>
      </tp>
      <tp>
        <v>-422354419.31999999</v>
        <stp/>
        <stp>EM_S_STM07_IS</stp>
        <stp>4</stp>
        <stp>600866.SH</stp>
        <stp>61</stp>
        <stp>12/31/2015</stp>
        <stp>1</stp>
        <tr r="N2612" s="2"/>
      </tp>
      <tp>
        <v>1061282024.72</v>
        <stp/>
        <stp>EM_S_STM07_IS</stp>
        <stp>4</stp>
        <stp>601866.SH</stp>
        <stp>61</stp>
        <stp>12/31/2014</stp>
        <stp>1</stp>
        <tr r="L2809" s="2"/>
      </tp>
      <tp>
        <v>492958977.12</v>
        <stp/>
        <stp>EM_S_STM07_IS</stp>
        <stp>4</stp>
        <stp>600867.SH</stp>
        <stp>61</stp>
        <stp>12/31/2015</stp>
        <stp>1</stp>
        <tr r="N2613" s="2"/>
      </tp>
      <tp>
        <v>19768336.75</v>
        <stp/>
        <stp>EM_S_STM07_IS</stp>
        <stp>4</stp>
        <stp>600868.SH</stp>
        <stp>61</stp>
        <stp>12/31/2015</stp>
        <stp>1</stp>
        <tr r="N2614" s="2"/>
      </tp>
      <tp>
        <v>422276884.64999998</v>
        <stp/>
        <stp>EM_S_STM07_IS</stp>
        <stp>4</stp>
        <stp>600869.SH</stp>
        <stp>61</stp>
        <stp>12/31/2015</stp>
        <stp>1</stp>
        <tr r="N2615" s="2"/>
      </tp>
      <tp>
        <v>13990274.449999999</v>
        <stp/>
        <stp>EM_S_STM07_IS</stp>
        <stp>4</stp>
        <stp>600870.SH</stp>
        <stp>61</stp>
        <stp>12/31/2015</stp>
        <stp>1</stp>
        <tr r="N2616" s="2"/>
      </tp>
      <tp>
        <v>24478000</v>
        <stp/>
        <stp>EM_S_STM07_IS</stp>
        <stp>4</stp>
        <stp>600871.SH</stp>
        <stp>61</stp>
        <stp>12/31/2015</stp>
        <stp>1</stp>
        <tr r="N2617" s="2"/>
      </tp>
      <tp>
        <v>247270302.94</v>
        <stp/>
        <stp>EM_S_STM07_IS</stp>
        <stp>4</stp>
        <stp>600872.SH</stp>
        <stp>61</stp>
        <stp>12/31/2015</stp>
        <stp>1</stp>
        <tr r="N2618" s="2"/>
      </tp>
      <tp>
        <v>200264205.25999999</v>
        <stp/>
        <stp>EM_S_STM07_IS</stp>
        <stp>4</stp>
        <stp>601872.SH</stp>
        <stp>61</stp>
        <stp>12/31/2014</stp>
        <stp>1</stp>
        <tr r="L2810" s="2"/>
      </tp>
      <tp>
        <v>425456765.94</v>
        <stp/>
        <stp>EM_S_STM07_IS</stp>
        <stp>4</stp>
        <stp>600873.SH</stp>
        <stp>61</stp>
        <stp>12/31/2015</stp>
        <stp>1</stp>
        <tr r="N2619" s="2"/>
      </tp>
      <tp>
        <v>330537000</v>
        <stp/>
        <stp>EM_S_STM07_IS</stp>
        <stp>4</stp>
        <stp>600874.SH</stp>
        <stp>61</stp>
        <stp>12/31/2015</stp>
        <stp>1</stp>
        <tr r="N2620" s="2"/>
      </tp>
      <tp>
        <v>439072644.81999999</v>
        <stp/>
        <stp>EM_S_STM07_IS</stp>
        <stp>4</stp>
        <stp>600875.SH</stp>
        <stp>61</stp>
        <stp>12/31/2015</stp>
        <stp>1</stp>
        <tr r="N2621" s="2"/>
      </tp>
      <tp>
        <v>-184755120.74000001</v>
        <stp/>
        <stp>EM_S_STM07_IS</stp>
        <stp>4</stp>
        <stp>600876.SH</stp>
        <stp>61</stp>
        <stp>12/31/2015</stp>
        <stp>1</stp>
        <tr r="N2622" s="2"/>
      </tp>
      <tp>
        <v>-159886387.22999999</v>
        <stp/>
        <stp>EM_S_STM07_IS</stp>
        <stp>4</stp>
        <stp>600877.SH</stp>
        <stp>61</stp>
        <stp>12/31/2015</stp>
        <stp>1</stp>
        <tr r="N2623" s="2"/>
      </tp>
      <tp>
        <v>1832778107.4400001</v>
        <stp/>
        <stp>EM_S_STM07_IS</stp>
        <stp>4</stp>
        <stp>601877.SH</stp>
        <stp>61</stp>
        <stp>12/31/2014</stp>
        <stp>1</stp>
        <tr r="L2811" s="2"/>
      </tp>
      <tp>
        <v>265370482.11000001</v>
        <stp/>
        <stp>EM_S_STM07_IS</stp>
        <stp>4</stp>
        <stp>600879.SH</stp>
        <stp>61</stp>
        <stp>12/31/2015</stp>
        <stp>1</stp>
        <tr r="N2624" s="2"/>
      </tp>
      <tp>
        <v>92932886.540000007</v>
        <stp/>
        <stp>EM_S_STM07_IS</stp>
        <stp>4</stp>
        <stp>600841.SH</stp>
        <stp>61</stp>
        <stp>12/31/2015</stp>
        <stp>1</stp>
        <tr r="N2590" s="2"/>
      </tp>
      <tp>
        <v>157417087.47999999</v>
        <stp/>
        <stp>EM_S_STM07_IS</stp>
        <stp>4</stp>
        <stp>600843.SH</stp>
        <stp>61</stp>
        <stp>12/31/2015</stp>
        <stp>1</stp>
        <tr r="N2591" s="2"/>
      </tp>
      <tp>
        <v>-30667760.800000001</v>
        <stp/>
        <stp>EM_S_STM07_IS</stp>
        <stp>4</stp>
        <stp>600844.SH</stp>
        <stp>61</stp>
        <stp>12/31/2015</stp>
        <stp>1</stp>
        <tr r="N2592" s="2"/>
      </tp>
      <tp>
        <v>312382171.30000001</v>
        <stp/>
        <stp>EM_S_STM07_IS</stp>
        <stp>4</stp>
        <stp>600845.SH</stp>
        <stp>61</stp>
        <stp>12/31/2015</stp>
        <stp>1</stp>
        <tr r="N2593" s="2"/>
      </tp>
      <tp>
        <v>160253316.97</v>
        <stp/>
        <stp>EM_S_STM07_IS</stp>
        <stp>4</stp>
        <stp>600846.SH</stp>
        <stp>61</stp>
        <stp>12/31/2015</stp>
        <stp>1</stp>
        <tr r="N2594" s="2"/>
      </tp>
      <tp>
        <v>-19812531.920000002</v>
        <stp/>
        <stp>EM_S_STM07_IS</stp>
        <stp>4</stp>
        <stp>600847.SH</stp>
        <stp>61</stp>
        <stp>12/31/2015</stp>
        <stp>1</stp>
        <tr r="N2595" s="2"/>
      </tp>
      <tp>
        <v>239355613.63999999</v>
        <stp/>
        <stp>EM_S_STM07_IS</stp>
        <stp>4</stp>
        <stp>600848.SH</stp>
        <stp>61</stp>
        <stp>12/31/2015</stp>
        <stp>1</stp>
        <tr r="N2596" s="2"/>
      </tp>
      <tp>
        <v>306203912.05000001</v>
        <stp/>
        <stp>EM_S_STM07_IS</stp>
        <stp>4</stp>
        <stp>600850.SH</stp>
        <stp>61</stp>
        <stp>12/31/2015</stp>
        <stp>1</stp>
        <tr r="N2597" s="2"/>
      </tp>
      <tp>
        <v>157430118.58000001</v>
        <stp/>
        <stp>EM_S_STM07_IS</stp>
        <stp>4</stp>
        <stp>600851.SH</stp>
        <stp>61</stp>
        <stp>12/31/2015</stp>
        <stp>1</stp>
        <tr r="N2598" s="2"/>
      </tp>
      <tp>
        <v>19914699.079999998</v>
        <stp/>
        <stp>EM_S_STM07_IS</stp>
        <stp>4</stp>
        <stp>600853.SH</stp>
        <stp>61</stp>
        <stp>12/31/2015</stp>
        <stp>1</stp>
        <tr r="N2599" s="2"/>
      </tp>
      <tp>
        <v>11191282.52</v>
        <stp/>
        <stp>EM_S_STM07_IS</stp>
        <stp>4</stp>
        <stp>600854.SH</stp>
        <stp>61</stp>
        <stp>12/31/2015</stp>
        <stp>1</stp>
        <tr r="N2600" s="2"/>
      </tp>
      <tp>
        <v>29268906.149999999</v>
        <stp/>
        <stp>EM_S_STM07_IS</stp>
        <stp>4</stp>
        <stp>600855.SH</stp>
        <stp>61</stp>
        <stp>12/31/2015</stp>
        <stp>1</stp>
        <tr r="N2601" s="2"/>
      </tp>
      <tp>
        <v>284148849.93000001</v>
        <stp/>
        <stp>EM_S_STM07_IS</stp>
        <stp>4</stp>
        <stp>600856.SH</stp>
        <stp>61</stp>
        <stp>12/31/2015</stp>
        <stp>1</stp>
        <tr r="N2602" s="2"/>
      </tp>
      <tp>
        <v>43092612.880000003</v>
        <stp/>
        <stp>EM_S_STM07_IS</stp>
        <stp>4</stp>
        <stp>600857.SH</stp>
        <stp>61</stp>
        <stp>12/31/2015</stp>
        <stp>1</stp>
        <tr r="N2603" s="2"/>
      </tp>
      <tp>
        <v>107173000000</v>
        <stp/>
        <stp>EM_S_STM07_IS</stp>
        <stp>4</stp>
        <stp>601857.SH</stp>
        <stp>61</stp>
        <stp>12/31/2014</stp>
        <stp>1</stp>
        <tr r="L2808" s="2"/>
      </tp>
      <tp>
        <v>103719038.29000001</v>
        <stp/>
        <stp>EM_S_STM07_IS</stp>
        <stp>4</stp>
        <stp>600858.SH</stp>
        <stp>61</stp>
        <stp>12/31/2015</stp>
        <stp>1</stp>
        <tr r="N2604" s="2"/>
      </tp>
      <tp>
        <v>661245328.11000001</v>
        <stp/>
        <stp>EM_S_STM07_IS</stp>
        <stp>4</stp>
        <stp>600859.SH</stp>
        <stp>61</stp>
        <stp>12/31/2015</stp>
        <stp>1</stp>
        <tr r="N2605" s="2"/>
      </tp>
      <tp>
        <v>1480636569.3199999</v>
        <stp/>
        <stp>EM_S_STM07_IS</stp>
        <stp>4</stp>
        <stp>600820.SH</stp>
        <stp>61</stp>
        <stp>12/31/2015</stp>
        <stp>1</stp>
        <tr r="N2571" s="2"/>
      </tp>
      <tp>
        <v>5094964.07</v>
        <stp/>
        <stp>EM_S_STM07_IS</stp>
        <stp>4</stp>
        <stp>600821.SH</stp>
        <stp>61</stp>
        <stp>12/31/2015</stp>
        <stp>1</stp>
        <tr r="N2572" s="2"/>
      </tp>
      <tp>
        <v>-1584404718.4000001</v>
        <stp/>
        <stp>EM_S_STM07_IS</stp>
        <stp>4</stp>
        <stp>600822.SH</stp>
        <stp>61</stp>
        <stp>12/31/2015</stp>
        <stp>1</stp>
        <tr r="N2573" s="2"/>
      </tp>
      <tp>
        <v>2045633988.21</v>
        <stp/>
        <stp>EM_S_STM07_IS</stp>
        <stp>4</stp>
        <stp>600823.SH</stp>
        <stp>61</stp>
        <stp>12/31/2015</stp>
        <stp>1</stp>
        <tr r="N2574" s="2"/>
      </tp>
      <tp>
        <v>193019956.56999999</v>
        <stp/>
        <stp>EM_S_STM07_IS</stp>
        <stp>4</stp>
        <stp>600824.SH</stp>
        <stp>61</stp>
        <stp>12/31/2015</stp>
        <stp>1</stp>
        <tr r="N2575" s="2"/>
      </tp>
      <tp>
        <v>57794772.07</v>
        <stp/>
        <stp>EM_S_STM07_IS</stp>
        <stp>4</stp>
        <stp>600825.SH</stp>
        <stp>61</stp>
        <stp>12/31/2015</stp>
        <stp>1</stp>
        <tr r="N2576" s="2"/>
      </tp>
      <tp>
        <v>510927003.70999998</v>
        <stp/>
        <stp>EM_S_STM07_IS</stp>
        <stp>4</stp>
        <stp>600826.SH</stp>
        <stp>61</stp>
        <stp>12/31/2015</stp>
        <stp>1</stp>
        <tr r="N2577" s="2"/>
      </tp>
      <tp>
        <v>1275461576.3299999</v>
        <stp/>
        <stp>EM_S_STM07_IS</stp>
        <stp>4</stp>
        <stp>600827.SH</stp>
        <stp>61</stp>
        <stp>12/31/2015</stp>
        <stp>1</stp>
        <tr r="N2578" s="2"/>
      </tp>
      <tp>
        <v>76962143.090000004</v>
        <stp/>
        <stp>EM_S_STM07_IS</stp>
        <stp>4</stp>
        <stp>600828.SH</stp>
        <stp>61</stp>
        <stp>12/31/2015</stp>
        <stp>1</stp>
        <tr r="N2579" s="2"/>
      </tp>
      <tp>
        <v>138916248.94999999</v>
        <stp/>
        <stp>EM_S_STM07_IS</stp>
        <stp>4</stp>
        <stp>600829.SH</stp>
        <stp>61</stp>
        <stp>12/31/2015</stp>
        <stp>1</stp>
        <tr r="N2580" s="2"/>
      </tp>
      <tp>
        <v>141707550.24000001</v>
        <stp/>
        <stp>EM_S_STM07_IS</stp>
        <stp>4</stp>
        <stp>600830.SH</stp>
        <stp>61</stp>
        <stp>12/31/2015</stp>
        <stp>1</stp>
        <tr r="N2581" s="2"/>
      </tp>
      <tp>
        <v>133228408.29000001</v>
        <stp/>
        <stp>EM_S_STM07_IS</stp>
        <stp>4</stp>
        <stp>600831.SH</stp>
        <stp>61</stp>
        <stp>12/31/2015</stp>
        <stp>1</stp>
        <tr r="N2582" s="2"/>
      </tp>
      <tp>
        <v>41168494.780000001</v>
        <stp/>
        <stp>EM_S_STM07_IS</stp>
        <stp>4</stp>
        <stp>600833.SH</stp>
        <stp>61</stp>
        <stp>12/31/2015</stp>
        <stp>1</stp>
        <tr r="N2583" s="2"/>
      </tp>
      <tp>
        <v>68965233.430000007</v>
        <stp/>
        <stp>EM_S_STM07_IS</stp>
        <stp>4</stp>
        <stp>600834.SH</stp>
        <stp>61</stp>
        <stp>12/31/2015</stp>
        <stp>1</stp>
        <tr r="N2584" s="2"/>
      </tp>
      <tp>
        <v>1834572111.9300001</v>
        <stp/>
        <stp>EM_S_STM07_IS</stp>
        <stp>4</stp>
        <stp>600835.SH</stp>
        <stp>61</stp>
        <stp>12/31/2015</stp>
        <stp>1</stp>
        <tr r="N2585" s="2"/>
      </tp>
      <tp>
        <v>18253365.129999999</v>
        <stp/>
        <stp>EM_S_STM07_IS</stp>
        <stp>4</stp>
        <stp>600836.SH</stp>
        <stp>61</stp>
        <stp>12/31/2015</stp>
        <stp>1</stp>
        <tr r="N2586" s="2"/>
      </tp>
      <tp>
        <v>15838850897.610001</v>
        <stp/>
        <stp>EM_S_STM07_IS</stp>
        <stp>4</stp>
        <stp>600837.SH</stp>
        <stp>61</stp>
        <stp>12/31/2015</stp>
        <stp>1</stp>
        <tr r="N2587" s="2"/>
      </tp>
      <tp>
        <v>92303883.450000003</v>
        <stp/>
        <stp>EM_S_STM07_IS</stp>
        <stp>4</stp>
        <stp>600838.SH</stp>
        <stp>61</stp>
        <stp>12/31/2015</stp>
        <stp>1</stp>
        <tr r="N2588" s="2"/>
      </tp>
      <tp>
        <v>-1975865687.1099999</v>
        <stp/>
        <stp>EM_S_STM07_IS</stp>
        <stp>4</stp>
        <stp>600839.SH</stp>
        <stp>61</stp>
        <stp>12/31/2015</stp>
        <stp>1</stp>
        <tr r="N2589" s="2"/>
      </tp>
      <tp>
        <v>-21840403.899999999</v>
        <stp/>
        <stp>EM_S_STM07_IS</stp>
        <stp>4</stp>
        <stp>600800.SH</stp>
        <stp>61</stp>
        <stp>12/31/2015</stp>
        <stp>1</stp>
        <tr r="N2552" s="2"/>
      </tp>
      <tp>
        <v>13887498903</v>
        <stp/>
        <stp>EM_S_STM07_IS</stp>
        <stp>4</stp>
        <stp>601800.SH</stp>
        <stp>61</stp>
        <stp>12/31/2014</stp>
        <stp>1</stp>
        <tr r="L2803" s="2"/>
      </tp>
      <tp>
        <v>102756044</v>
        <stp/>
        <stp>EM_S_STM07_IS</stp>
        <stp>4</stp>
        <stp>600801.SH</stp>
        <stp>61</stp>
        <stp>12/31/2015</stp>
        <stp>1</stp>
        <tr r="N2553" s="2"/>
      </tp>
      <tp>
        <v>694234276.59000003</v>
        <stp/>
        <stp>EM_S_STM07_IS</stp>
        <stp>4</stp>
        <stp>601801.SH</stp>
        <stp>61</stp>
        <stp>12/31/2014</stp>
        <stp>1</stp>
        <tr r="L2804" s="2"/>
      </tp>
      <tp>
        <v>-390426509.19999999</v>
        <stp/>
        <stp>EM_S_STM07_IS</stp>
        <stp>4</stp>
        <stp>600802.SH</stp>
        <stp>61</stp>
        <stp>12/31/2015</stp>
        <stp>1</stp>
        <tr r="N2554" s="2"/>
      </tp>
      <tp>
        <v>805650096.73000002</v>
        <stp/>
        <stp>EM_S_STM07_IS</stp>
        <stp>4</stp>
        <stp>600803.SH</stp>
        <stp>61</stp>
        <stp>12/31/2015</stp>
        <stp>1</stp>
        <tr r="N2555" s="2"/>
      </tp>
      <tp>
        <v>716574660.49000001</v>
        <stp/>
        <stp>EM_S_STM07_IS</stp>
        <stp>4</stp>
        <stp>600804.SH</stp>
        <stp>61</stp>
        <stp>12/31/2015</stp>
        <stp>1</stp>
        <tr r="N2556" s="2"/>
      </tp>
      <tp>
        <v>129822707.92</v>
        <stp/>
        <stp>EM_S_STM07_IS</stp>
        <stp>4</stp>
        <stp>600805.SH</stp>
        <stp>61</stp>
        <stp>12/31/2015</stp>
        <stp>1</stp>
        <tr r="N2557" s="2"/>
      </tp>
      <tp>
        <v>-196385215.66</v>
        <stp/>
        <stp>EM_S_STM07_IS</stp>
        <stp>4</stp>
        <stp>600806.SH</stp>
        <stp>61</stp>
        <stp>12/31/2015</stp>
        <stp>1</stp>
        <tr r="N2558" s="2"/>
      </tp>
      <tp>
        <v>112137070.84</v>
        <stp/>
        <stp>EM_S_STM07_IS</stp>
        <stp>4</stp>
        <stp>600807.SH</stp>
        <stp>61</stp>
        <stp>12/31/2015</stp>
        <stp>1</stp>
        <tr r="N2559" s="2"/>
      </tp>
      <tp>
        <v>-4804299674</v>
        <stp/>
        <stp>EM_S_STM07_IS</stp>
        <stp>4</stp>
        <stp>600808.SH</stp>
        <stp>61</stp>
        <stp>12/31/2015</stp>
        <stp>1</stp>
        <tr r="N2560" s="2"/>
      </tp>
      <tp>
        <v>7492057527</v>
        <stp/>
        <stp>EM_S_STM07_IS</stp>
        <stp>4</stp>
        <stp>601808.SH</stp>
        <stp>61</stp>
        <stp>12/31/2014</stp>
        <stp>1</stp>
        <tr r="L2805" s="2"/>
      </tp>
      <tp>
        <v>520602935.56</v>
        <stp/>
        <stp>EM_S_STM07_IS</stp>
        <stp>4</stp>
        <stp>600809.SH</stp>
        <stp>61</stp>
        <stp>12/31/2015</stp>
        <stp>1</stp>
        <tr r="N2561" s="2"/>
      </tp>
      <tp>
        <v>63129603.969999999</v>
        <stp/>
        <stp>EM_S_STM07_IS</stp>
        <stp>4</stp>
        <stp>600810.SH</stp>
        <stp>61</stp>
        <stp>12/31/2015</stp>
        <stp>1</stp>
        <tr r="N2562" s="2"/>
      </tp>
      <tp>
        <v>642407388.32000005</v>
        <stp/>
        <stp>EM_S_STM07_IS</stp>
        <stp>4</stp>
        <stp>600811.SH</stp>
        <stp>61</stp>
        <stp>12/31/2015</stp>
        <stp>1</stp>
        <tr r="N2563" s="2"/>
      </tp>
      <tp>
        <v>632787369.13</v>
        <stp/>
        <stp>EM_S_STM07_IS</stp>
        <stp>4</stp>
        <stp>601811.SH</stp>
        <stp>61</stp>
        <stp>12/31/2014</stp>
        <stp>1</stp>
        <tr r="L2806" s="2"/>
      </tp>
      <tp>
        <v>62848317.649999999</v>
        <stp/>
        <stp>EM_S_STM07_IS</stp>
        <stp>4</stp>
        <stp>600812.SH</stp>
        <stp>61</stp>
        <stp>12/31/2015</stp>
        <stp>1</stp>
        <tr r="N2564" s="2"/>
      </tp>
      <tp>
        <v>226207545.91</v>
        <stp/>
        <stp>EM_S_STM07_IS</stp>
        <stp>4</stp>
        <stp>600814.SH</stp>
        <stp>61</stp>
        <stp>12/31/2015</stp>
        <stp>1</stp>
        <tr r="N2565" s="2"/>
      </tp>
      <tp>
        <v>-999781892.17999995</v>
        <stp/>
        <stp>EM_S_STM07_IS</stp>
        <stp>4</stp>
        <stp>600815.SH</stp>
        <stp>61</stp>
        <stp>12/31/2015</stp>
        <stp>1</stp>
        <tr r="N2566" s="2"/>
      </tp>
      <tp>
        <v>1722148466.8099999</v>
        <stp/>
        <stp>EM_S_STM07_IS</stp>
        <stp>4</stp>
        <stp>600816.SH</stp>
        <stp>61</stp>
        <stp>12/31/2015</stp>
        <stp>1</stp>
        <tr r="N2567" s="2"/>
      </tp>
      <tp>
        <v>-13417971.970000001</v>
        <stp/>
        <stp>EM_S_STM07_IS</stp>
        <stp>4</stp>
        <stp>600817.SH</stp>
        <stp>61</stp>
        <stp>12/31/2015</stp>
        <stp>1</stp>
        <tr r="N2568" s="2"/>
      </tp>
      <tp>
        <v>51927140</v>
        <stp/>
        <stp>EM_S_STM07_IS</stp>
        <stp>4</stp>
        <stp>600818.SH</stp>
        <stp>61</stp>
        <stp>12/31/2015</stp>
        <stp>1</stp>
        <tr r="N2569" s="2"/>
      </tp>
      <tp>
        <v>28883000000</v>
        <stp/>
        <stp>EM_S_STM07_IS</stp>
        <stp>4</stp>
        <stp>601818.SH</stp>
        <stp>61</stp>
        <stp>12/31/2014</stp>
        <stp>1</stp>
        <tr r="L2807" s="2"/>
      </tp>
      <tp>
        <v>-364267244.38999999</v>
        <stp/>
        <stp>EM_S_STM07_IS</stp>
        <stp>4</stp>
        <stp>600819.SH</stp>
        <stp>61</stp>
        <stp>12/31/2015</stp>
        <stp>1</stp>
        <tr r="N2570" s="2"/>
      </tp>
      <tp>
        <v>120559675.81</v>
        <stp/>
        <stp>EM_S_STM07_IS</stp>
        <stp>4</stp>
        <stp>300190.SZ</stp>
        <stp>61</stp>
        <stp>12/31/2015</stp>
        <stp>1</stp>
        <tr r="N1485" s="2"/>
      </tp>
      <tp>
        <v>-47701442.869999997</v>
        <stp/>
        <stp>EM_S_STM07_IS</stp>
        <stp>4</stp>
        <stp>300191.SZ</stp>
        <stp>61</stp>
        <stp>12/31/2015</stp>
        <stp>1</stp>
        <tr r="N1486" s="2"/>
      </tp>
      <tp>
        <v>34722104.859999999</v>
        <stp/>
        <stp>EM_S_STM07_IS</stp>
        <stp>4</stp>
        <stp>300192.SZ</stp>
        <stp>61</stp>
        <stp>12/31/2015</stp>
        <stp>1</stp>
        <tr r="N1487" s="2"/>
      </tp>
      <tp>
        <v>77293126.129999995</v>
        <stp/>
        <stp>EM_S_STM07_IS</stp>
        <stp>4</stp>
        <stp>300193.SZ</stp>
        <stp>61</stp>
        <stp>12/31/2015</stp>
        <stp>1</stp>
        <tr r="N1488" s="2"/>
      </tp>
      <tp>
        <v>64899360.390000001</v>
        <stp/>
        <stp>EM_S_STM07_IS</stp>
        <stp>4</stp>
        <stp>300194.SZ</stp>
        <stp>61</stp>
        <stp>12/31/2015</stp>
        <stp>1</stp>
        <tr r="N1489" s="2"/>
      </tp>
      <tp>
        <v>164770874.53999999</v>
        <stp/>
        <stp>EM_S_STM07_IS</stp>
        <stp>4</stp>
        <stp>300195.SZ</stp>
        <stp>61</stp>
        <stp>12/31/2015</stp>
        <stp>1</stp>
        <tr r="N1490" s="2"/>
      </tp>
      <tp>
        <v>213544204.87</v>
        <stp/>
        <stp>EM_S_STM07_IS</stp>
        <stp>4</stp>
        <stp>300196.SZ</stp>
        <stp>61</stp>
        <stp>12/31/2015</stp>
        <stp>1</stp>
        <tr r="N1491" s="2"/>
      </tp>
      <tp>
        <v>306042838.29000002</v>
        <stp/>
        <stp>EM_S_STM07_IS</stp>
        <stp>4</stp>
        <stp>300197.SZ</stp>
        <stp>61</stp>
        <stp>12/31/2015</stp>
        <stp>1</stp>
        <tr r="N1492" s="2"/>
      </tp>
      <tp>
        <v>26760368.719999999</v>
        <stp/>
        <stp>EM_S_STM07_IS</stp>
        <stp>4</stp>
        <stp>300198.SZ</stp>
        <stp>61</stp>
        <stp>12/31/2015</stp>
        <stp>1</stp>
        <tr r="N1493" s="2"/>
      </tp>
      <tp>
        <v>305342048.44</v>
        <stp/>
        <stp>EM_S_STM07_IS</stp>
        <stp>4</stp>
        <stp>300199.SZ</stp>
        <stp>61</stp>
        <stp>12/31/2015</stp>
        <stp>1</stp>
        <tr r="N1494" s="2"/>
      </tp>
      <tp>
        <v>118936497.53</v>
        <stp/>
        <stp>EM_S_STM07_IS</stp>
        <stp>4</stp>
        <stp>300180.SZ</stp>
        <stp>61</stp>
        <stp>12/31/2015</stp>
        <stp>1</stp>
        <tr r="N1476" s="2"/>
      </tp>
      <tp>
        <v>84772991.200000003</v>
        <stp/>
        <stp>EM_S_STM07_IS</stp>
        <stp>4</stp>
        <stp>300181.SZ</stp>
        <stp>61</stp>
        <stp>12/31/2015</stp>
        <stp>1</stp>
        <tr r="N1477" s="2"/>
      </tp>
      <tp>
        <v>533006549.97000003</v>
        <stp/>
        <stp>EM_S_STM07_IS</stp>
        <stp>4</stp>
        <stp>300182.SZ</stp>
        <stp>61</stp>
        <stp>12/31/2015</stp>
        <stp>1</stp>
        <tr r="N1478" s="2"/>
      </tp>
      <tp>
        <v>275992146.87</v>
        <stp/>
        <stp>EM_S_STM07_IS</stp>
        <stp>4</stp>
        <stp>300183.SZ</stp>
        <stp>61</stp>
        <stp>12/31/2015</stp>
        <stp>1</stp>
        <tr r="N1479" s="2"/>
      </tp>
      <tp>
        <v>37022206.240000002</v>
        <stp/>
        <stp>EM_S_STM07_IS</stp>
        <stp>4</stp>
        <stp>300184.SZ</stp>
        <stp>61</stp>
        <stp>12/31/2015</stp>
        <stp>1</stp>
        <tr r="N1480" s="2"/>
      </tp>
      <tp>
        <v>120625882.94</v>
        <stp/>
        <stp>EM_S_STM07_IS</stp>
        <stp>4</stp>
        <stp>300185.SZ</stp>
        <stp>61</stp>
        <stp>12/31/2015</stp>
        <stp>1</stp>
        <tr r="N1481" s="2"/>
      </tp>
      <tp>
        <v>112896435.51000001</v>
        <stp/>
        <stp>EM_S_STM07_IS</stp>
        <stp>4</stp>
        <stp>300187.SZ</stp>
        <stp>61</stp>
        <stp>12/31/2015</stp>
        <stp>1</stp>
        <tr r="N1482" s="2"/>
      </tp>
      <tp>
        <v>133165026.62</v>
        <stp/>
        <stp>EM_S_STM07_IS</stp>
        <stp>4</stp>
        <stp>300188.SZ</stp>
        <stp>61</stp>
        <stp>12/31/2015</stp>
        <stp>1</stp>
        <tr r="N1483" s="2"/>
      </tp>
      <tp>
        <v>7477464.6399999997</v>
        <stp/>
        <stp>EM_S_STM07_IS</stp>
        <stp>4</stp>
        <stp>300189.SZ</stp>
        <stp>61</stp>
        <stp>12/31/2015</stp>
        <stp>1</stp>
        <tr r="N1484" s="2"/>
      </tp>
      <tp>
        <v>22936498.879999999</v>
        <stp/>
        <stp>EM_S_STM07_IS</stp>
        <stp>4</stp>
        <stp>300110.SZ</stp>
        <stp>61</stp>
        <stp>12/31/2015</stp>
        <stp>1</stp>
        <tr r="N1406" s="2"/>
      </tp>
      <tp>
        <v>87634182.680000007</v>
        <stp/>
        <stp>EM_S_STM07_IS</stp>
        <stp>4</stp>
        <stp>300111.SZ</stp>
        <stp>61</stp>
        <stp>12/31/2015</stp>
        <stp>1</stp>
        <tr r="N1407" s="2"/>
      </tp>
      <tp>
        <v>12718476.300000001</v>
        <stp/>
        <stp>EM_S_STM07_IS</stp>
        <stp>4</stp>
        <stp>300112.SZ</stp>
        <stp>61</stp>
        <stp>12/31/2015</stp>
        <stp>1</stp>
        <tr r="N1408" s="2"/>
      </tp>
      <tp>
        <v>285599666.88</v>
        <stp/>
        <stp>EM_S_STM07_IS</stp>
        <stp>4</stp>
        <stp>300113.SZ</stp>
        <stp>61</stp>
        <stp>12/31/2015</stp>
        <stp>1</stp>
        <tr r="N1409" s="2"/>
      </tp>
      <tp>
        <v>100323076.70999999</v>
        <stp/>
        <stp>EM_S_STM07_IS</stp>
        <stp>4</stp>
        <stp>300114.SZ</stp>
        <stp>61</stp>
        <stp>12/31/2015</stp>
        <stp>1</stp>
        <tr r="N1410" s="2"/>
      </tp>
      <tp>
        <v>449770205.82999998</v>
        <stp/>
        <stp>EM_S_STM07_IS</stp>
        <stp>4</stp>
        <stp>300115.SZ</stp>
        <stp>61</stp>
        <stp>12/31/2015</stp>
        <stp>1</stp>
        <tr r="N1411" s="2"/>
      </tp>
      <tp>
        <v>35367000.609999999</v>
        <stp/>
        <stp>EM_S_STM07_IS</stp>
        <stp>4</stp>
        <stp>300116.SZ</stp>
        <stp>61</stp>
        <stp>12/31/2015</stp>
        <stp>1</stp>
        <tr r="N1412" s="2"/>
      </tp>
      <tp>
        <v>67883880.150000006</v>
        <stp/>
        <stp>EM_S_STM07_IS</stp>
        <stp>4</stp>
        <stp>300117.SZ</stp>
        <stp>61</stp>
        <stp>12/31/2015</stp>
        <stp>1</stp>
        <tr r="N1413" s="2"/>
      </tp>
      <tp>
        <v>322387873.91000003</v>
        <stp/>
        <stp>EM_S_STM07_IS</stp>
        <stp>4</stp>
        <stp>300118.SZ</stp>
        <stp>61</stp>
        <stp>12/31/2015</stp>
        <stp>1</stp>
        <tr r="N1414" s="2"/>
      </tp>
      <tp>
        <v>110310755.61</v>
        <stp/>
        <stp>EM_S_STM07_IS</stp>
        <stp>4</stp>
        <stp>300119.SZ</stp>
        <stp>61</stp>
        <stp>12/31/2015</stp>
        <stp>1</stp>
        <tr r="N1415" s="2"/>
      </tp>
      <tp>
        <v>243347385.99000001</v>
        <stp/>
        <stp>EM_S_STM07_IS</stp>
        <stp>4</stp>
        <stp>300100.SZ</stp>
        <stp>61</stp>
        <stp>12/31/2015</stp>
        <stp>1</stp>
        <tr r="N1396" s="2"/>
      </tp>
      <tp>
        <v>78271817.140000001</v>
        <stp/>
        <stp>EM_S_STM07_IS</stp>
        <stp>4</stp>
        <stp>300101.SZ</stp>
        <stp>61</stp>
        <stp>12/31/2015</stp>
        <stp>1</stp>
        <tr r="N1397" s="2"/>
      </tp>
      <tp>
        <v>-90211299.049999997</v>
        <stp/>
        <stp>EM_S_STM07_IS</stp>
        <stp>4</stp>
        <stp>300102.SZ</stp>
        <stp>61</stp>
        <stp>12/31/2015</stp>
        <stp>1</stp>
        <tr r="N1398" s="2"/>
      </tp>
      <tp>
        <v>37652142.859999999</v>
        <stp/>
        <stp>EM_S_STM07_IS</stp>
        <stp>4</stp>
        <stp>300103.SZ</stp>
        <stp>61</stp>
        <stp>12/31/2015</stp>
        <stp>1</stp>
        <tr r="N1399" s="2"/>
      </tp>
      <tp>
        <v>573027173.33000004</v>
        <stp/>
        <stp>EM_S_STM07_IS</stp>
        <stp>4</stp>
        <stp>300104.SZ</stp>
        <stp>61</stp>
        <stp>12/31/2015</stp>
        <stp>1</stp>
        <tr r="N1400" s="2"/>
      </tp>
      <tp>
        <v>-47822654.530000001</v>
        <stp/>
        <stp>EM_S_STM07_IS</stp>
        <stp>4</stp>
        <stp>300105.SZ</stp>
        <stp>61</stp>
        <stp>12/31/2015</stp>
        <stp>1</stp>
        <tr r="N1401" s="2"/>
      </tp>
      <tp>
        <v>23112793.829999998</v>
        <stp/>
        <stp>EM_S_STM07_IS</stp>
        <stp>4</stp>
        <stp>300106.SZ</stp>
        <stp>61</stp>
        <stp>12/31/2015</stp>
        <stp>1</stp>
        <tr r="N1402" s="2"/>
      </tp>
      <tp>
        <v>23150722.559999999</v>
        <stp/>
        <stp>EM_S_STM07_IS</stp>
        <stp>4</stp>
        <stp>300107.SZ</stp>
        <stp>61</stp>
        <stp>12/31/2015</stp>
        <stp>1</stp>
        <tr r="N1403" s="2"/>
      </tp>
      <tp>
        <v>135641226.86000001</v>
        <stp/>
        <stp>EM_S_STM07_IS</stp>
        <stp>4</stp>
        <stp>300108.SZ</stp>
        <stp>61</stp>
        <stp>12/31/2015</stp>
        <stp>1</stp>
        <tr r="N1404" s="2"/>
      </tp>
      <tp>
        <v>56985659.479999997</v>
        <stp/>
        <stp>EM_S_STM07_IS</stp>
        <stp>4</stp>
        <stp>300109.SZ</stp>
        <stp>61</stp>
        <stp>12/31/2015</stp>
        <stp>1</stp>
        <tr r="N1405" s="2"/>
      </tp>
      <tp>
        <v>2567001000</v>
        <stp/>
        <stp>EM_S_STM07_IS</stp>
        <stp>4</stp>
        <stp>000100.SZ</stp>
        <stp>61</stp>
        <stp>12/31/2015</stp>
        <stp>1</stp>
        <tr r="N68" s="2"/>
      </tp>
      <tp>
        <v>85495853.969999999</v>
        <stp/>
        <stp>EM_S_STM07_IS</stp>
        <stp>4</stp>
        <stp>300130.SZ</stp>
        <stp>61</stp>
        <stp>12/31/2015</stp>
        <stp>1</stp>
        <tr r="N1426" s="2"/>
      </tp>
      <tp>
        <v>37615641.950000003</v>
        <stp/>
        <stp>EM_S_STM07_IS</stp>
        <stp>4</stp>
        <stp>300131.SZ</stp>
        <stp>61</stp>
        <stp>12/31/2015</stp>
        <stp>1</stp>
        <tr r="N1427" s="2"/>
      </tp>
      <tp>
        <v>10900388.779999999</v>
        <stp/>
        <stp>EM_S_STM07_IS</stp>
        <stp>4</stp>
        <stp>300132.SZ</stp>
        <stp>61</stp>
        <stp>12/31/2015</stp>
        <stp>1</stp>
        <tr r="N1428" s="2"/>
      </tp>
      <tp>
        <v>475481411.18000001</v>
        <stp/>
        <stp>EM_S_STM07_IS</stp>
        <stp>4</stp>
        <stp>300133.SZ</stp>
        <stp>61</stp>
        <stp>12/31/2015</stp>
        <stp>1</stp>
        <tr r="N1429" s="2"/>
      </tp>
      <tp>
        <v>96035192.680000007</v>
        <stp/>
        <stp>EM_S_STM07_IS</stp>
        <stp>4</stp>
        <stp>300134.SZ</stp>
        <stp>61</stp>
        <stp>12/31/2015</stp>
        <stp>1</stp>
        <tr r="N1430" s="2"/>
      </tp>
      <tp>
        <v>26830599.710000001</v>
        <stp/>
        <stp>EM_S_STM07_IS</stp>
        <stp>4</stp>
        <stp>300135.SZ</stp>
        <stp>61</stp>
        <stp>12/31/2015</stp>
        <stp>1</stp>
        <tr r="N1431" s="2"/>
      </tp>
      <tp>
        <v>221368786.81999999</v>
        <stp/>
        <stp>EM_S_STM07_IS</stp>
        <stp>4</stp>
        <stp>300136.SZ</stp>
        <stp>61</stp>
        <stp>12/31/2015</stp>
        <stp>1</stp>
        <tr r="N1432" s="2"/>
      </tp>
      <tp>
        <v>86731399.540000007</v>
        <stp/>
        <stp>EM_S_STM07_IS</stp>
        <stp>4</stp>
        <stp>300137.SZ</stp>
        <stp>61</stp>
        <stp>12/31/2015</stp>
        <stp>1</stp>
        <tr r="N1433" s="2"/>
      </tp>
      <tp>
        <v>68862534.010000005</v>
        <stp/>
        <stp>EM_S_STM07_IS</stp>
        <stp>4</stp>
        <stp>300138.SZ</stp>
        <stp>61</stp>
        <stp>12/31/2015</stp>
        <stp>1</stp>
        <tr r="N1434" s="2"/>
      </tp>
      <tp>
        <v>34976510.719999999</v>
        <stp/>
        <stp>EM_S_STM07_IS</stp>
        <stp>4</stp>
        <stp>300139.SZ</stp>
        <stp>61</stp>
        <stp>12/31/2015</stp>
        <stp>1</stp>
        <tr r="N1435" s="2"/>
      </tp>
      <tp>
        <v>6692436.6699999999</v>
        <stp/>
        <stp>EM_S_STM07_IS</stp>
        <stp>4</stp>
        <stp>300120.SZ</stp>
        <stp>61</stp>
        <stp>12/31/2015</stp>
        <stp>1</stp>
        <tr r="N1416" s="2"/>
      </tp>
      <tp>
        <v>39312943.240000002</v>
        <stp/>
        <stp>EM_S_STM07_IS</stp>
        <stp>4</stp>
        <stp>300121.SZ</stp>
        <stp>61</stp>
        <stp>12/31/2015</stp>
        <stp>1</stp>
        <tr r="N1417" s="2"/>
      </tp>
      <tp>
        <v>197401922.59</v>
        <stp/>
        <stp>EM_S_STM07_IS</stp>
        <stp>4</stp>
        <stp>300122.SZ</stp>
        <stp>61</stp>
        <stp>12/31/2015</stp>
        <stp>1</stp>
        <tr r="N1418" s="2"/>
      </tp>
      <tp>
        <v>13483867.5</v>
        <stp/>
        <stp>EM_S_STM07_IS</stp>
        <stp>4</stp>
        <stp>300123.SZ</stp>
        <stp>61</stp>
        <stp>12/31/2015</stp>
        <stp>1</stp>
        <tr r="N1419" s="2"/>
      </tp>
      <tp>
        <v>809281375.88</v>
        <stp/>
        <stp>EM_S_STM07_IS</stp>
        <stp>4</stp>
        <stp>300124.SZ</stp>
        <stp>61</stp>
        <stp>12/31/2015</stp>
        <stp>1</stp>
        <tr r="N1420" s="2"/>
      </tp>
      <tp>
        <v>8029023.7300000004</v>
        <stp/>
        <stp>EM_S_STM07_IS</stp>
        <stp>4</stp>
        <stp>300125.SZ</stp>
        <stp>61</stp>
        <stp>12/31/2015</stp>
        <stp>1</stp>
        <tr r="N1421" s="2"/>
      </tp>
      <tp>
        <v>7678884.5599999996</v>
        <stp/>
        <stp>EM_S_STM07_IS</stp>
        <stp>4</stp>
        <stp>300126.SZ</stp>
        <stp>61</stp>
        <stp>12/31/2015</stp>
        <stp>1</stp>
        <tr r="N1422" s="2"/>
      </tp>
      <tp>
        <v>92923921.329999998</v>
        <stp/>
        <stp>EM_S_STM07_IS</stp>
        <stp>4</stp>
        <stp>300127.SZ</stp>
        <stp>61</stp>
        <stp>12/31/2015</stp>
        <stp>1</stp>
        <tr r="N1423" s="2"/>
      </tp>
      <tp>
        <v>21582475.280000001</v>
        <stp/>
        <stp>EM_S_STM07_IS</stp>
        <stp>4</stp>
        <stp>300128.SZ</stp>
        <stp>61</stp>
        <stp>12/31/2015</stp>
        <stp>1</stp>
        <tr r="N1424" s="2"/>
      </tp>
      <tp>
        <v>169405196.13</v>
        <stp/>
        <stp>EM_S_STM07_IS</stp>
        <stp>4</stp>
        <stp>300129.SZ</stp>
        <stp>61</stp>
        <stp>12/31/2015</stp>
        <stp>1</stp>
        <tr r="N1425" s="2"/>
      </tp>
      <tp>
        <v>113782600.59</v>
        <stp/>
        <stp>EM_S_STM07_IS</stp>
        <stp>4</stp>
        <stp>300150.SZ</stp>
        <stp>61</stp>
        <stp>12/31/2015</stp>
        <stp>1</stp>
        <tr r="N1446" s="2"/>
      </tp>
      <tp>
        <v>29658791.460000001</v>
        <stp/>
        <stp>EM_S_STM07_IS</stp>
        <stp>4</stp>
        <stp>300151.SZ</stp>
        <stp>61</stp>
        <stp>12/31/2015</stp>
        <stp>1</stp>
        <tr r="N1447" s="2"/>
      </tp>
      <tp>
        <v>25923747.420000002</v>
        <stp/>
        <stp>EM_S_STM07_IS</stp>
        <stp>4</stp>
        <stp>300152.SZ</stp>
        <stp>61</stp>
        <stp>12/31/2015</stp>
        <stp>1</stp>
        <tr r="N1448" s="2"/>
      </tp>
      <tp>
        <v>41214903.490000002</v>
        <stp/>
        <stp>EM_S_STM07_IS</stp>
        <stp>4</stp>
        <stp>300153.SZ</stp>
        <stp>61</stp>
        <stp>12/31/2015</stp>
        <stp>1</stp>
        <tr r="N1449" s="2"/>
      </tp>
      <tp>
        <v>81440135.25</v>
        <stp/>
        <stp>EM_S_STM07_IS</stp>
        <stp>4</stp>
        <stp>300154.SZ</stp>
        <stp>61</stp>
        <stp>12/31/2015</stp>
        <stp>1</stp>
        <tr r="N1450" s="2"/>
      </tp>
      <tp>
        <v>35162669.82</v>
        <stp/>
        <stp>EM_S_STM07_IS</stp>
        <stp>4</stp>
        <stp>300155.SZ</stp>
        <stp>61</stp>
        <stp>12/31/2015</stp>
        <stp>1</stp>
        <tr r="N1451" s="2"/>
      </tp>
      <tp>
        <v>12154187940.610001</v>
        <stp/>
        <stp>EM_S_STM07_IS</stp>
        <stp>4</stp>
        <stp>000166.SZ</stp>
        <stp>61</stp>
        <stp>12/31/2015</stp>
        <stp>1</stp>
        <tr r="N77" s="2"/>
      </tp>
      <tp>
        <v>181211700.12</v>
        <stp/>
        <stp>EM_S_STM07_IS</stp>
        <stp>4</stp>
        <stp>300156.SZ</stp>
        <stp>61</stp>
        <stp>12/31/2015</stp>
        <stp>1</stp>
        <tr r="N1452" s="2"/>
      </tp>
      <tp>
        <v>75051661.180000007</v>
        <stp/>
        <stp>EM_S_STM07_IS</stp>
        <stp>4</stp>
        <stp>300157.SZ</stp>
        <stp>61</stp>
        <stp>12/31/2015</stp>
        <stp>1</stp>
        <tr r="N1453" s="2"/>
      </tp>
      <tp>
        <v>64646180.07</v>
        <stp/>
        <stp>EM_S_STM07_IS</stp>
        <stp>4</stp>
        <stp>300158.SZ</stp>
        <stp>61</stp>
        <stp>12/31/2015</stp>
        <stp>1</stp>
        <tr r="N1454" s="2"/>
      </tp>
      <tp>
        <v>300754807.68000001</v>
        <stp/>
        <stp>EM_S_STM07_IS</stp>
        <stp>4</stp>
        <stp>300159.SZ</stp>
        <stp>61</stp>
        <stp>12/31/2015</stp>
        <stp>1</stp>
        <tr r="N1455" s="2"/>
      </tp>
      <tp>
        <v>6687873.2300000004</v>
        <stp/>
        <stp>EM_S_STM07_IS</stp>
        <stp>4</stp>
        <stp>300140.SZ</stp>
        <stp>61</stp>
        <stp>12/31/2015</stp>
        <stp>1</stp>
        <tr r="N1436" s="2"/>
      </tp>
      <tp>
        <v>22597901.600000001</v>
        <stp/>
        <stp>EM_S_STM07_IS</stp>
        <stp>4</stp>
        <stp>300141.SZ</stp>
        <stp>61</stp>
        <stp>12/31/2015</stp>
        <stp>1</stp>
        <tr r="N1437" s="2"/>
      </tp>
      <tp>
        <v>-840895299.33000004</v>
        <stp/>
        <stp>EM_S_STM07_IS</stp>
        <stp>4</stp>
        <stp>300142.SZ</stp>
        <stp>61</stp>
        <stp>12/31/2015</stp>
        <stp>1</stp>
        <tr r="N1438" s="2"/>
      </tp>
      <tp>
        <v>10576605.27</v>
        <stp/>
        <stp>EM_S_STM07_IS</stp>
        <stp>4</stp>
        <stp>300143.SZ</stp>
        <stp>61</stp>
        <stp>12/31/2015</stp>
        <stp>1</stp>
        <tr r="N1439" s="2"/>
      </tp>
      <tp>
        <v>630560934.01999998</v>
        <stp/>
        <stp>EM_S_STM07_IS</stp>
        <stp>4</stp>
        <stp>300144.SZ</stp>
        <stp>61</stp>
        <stp>12/31/2015</stp>
        <stp>1</stp>
        <tr r="N1440" s="2"/>
      </tp>
      <tp>
        <v>283834065.06</v>
        <stp/>
        <stp>EM_S_STM07_IS</stp>
        <stp>4</stp>
        <stp>300145.SZ</stp>
        <stp>61</stp>
        <stp>12/31/2015</stp>
        <stp>1</stp>
        <tr r="N1441" s="2"/>
      </tp>
      <tp>
        <v>635496096.73000002</v>
        <stp/>
        <stp>EM_S_STM07_IS</stp>
        <stp>4</stp>
        <stp>300146.SZ</stp>
        <stp>61</stp>
        <stp>12/31/2015</stp>
        <stp>1</stp>
        <tr r="N1442" s="2"/>
      </tp>
      <tp>
        <v>177297884.62</v>
        <stp/>
        <stp>EM_S_STM07_IS</stp>
        <stp>4</stp>
        <stp>300147.SZ</stp>
        <stp>61</stp>
        <stp>12/31/2015</stp>
        <stp>1</stp>
        <tr r="N1443" s="2"/>
      </tp>
      <tp>
        <v>176217902.06</v>
        <stp/>
        <stp>EM_S_STM07_IS</stp>
        <stp>4</stp>
        <stp>300148.SZ</stp>
        <stp>61</stp>
        <stp>12/31/2015</stp>
        <stp>1</stp>
        <tr r="N1444" s="2"/>
      </tp>
      <tp>
        <v>59469455.109999999</v>
        <stp/>
        <stp>EM_S_STM07_IS</stp>
        <stp>4</stp>
        <stp>300149.SZ</stp>
        <stp>61</stp>
        <stp>12/31/2015</stp>
        <stp>1</stp>
        <tr r="N1445" s="2"/>
      </tp>
      <tp>
        <v>214240021.65000001</v>
        <stp/>
        <stp>EM_S_STM07_IS</stp>
        <stp>4</stp>
        <stp>300170.SZ</stp>
        <stp>61</stp>
        <stp>12/31/2015</stp>
        <stp>1</stp>
        <tr r="N1466" s="2"/>
      </tp>
      <tp>
        <v>386685252.56</v>
        <stp/>
        <stp>EM_S_STM07_IS</stp>
        <stp>4</stp>
        <stp>300171.SZ</stp>
        <stp>61</stp>
        <stp>12/31/2015</stp>
        <stp>1</stp>
        <tr r="N1467" s="2"/>
      </tp>
      <tp>
        <v>100890849.43000001</v>
        <stp/>
        <stp>EM_S_STM07_IS</stp>
        <stp>4</stp>
        <stp>300172.SZ</stp>
        <stp>61</stp>
        <stp>12/31/2015</stp>
        <stp>1</stp>
        <tr r="N1468" s="2"/>
      </tp>
      <tp>
        <v>73596815.939999998</v>
        <stp/>
        <stp>EM_S_STM07_IS</stp>
        <stp>4</stp>
        <stp>300173.SZ</stp>
        <stp>61</stp>
        <stp>12/31/2015</stp>
        <stp>1</stp>
        <tr r="N1469" s="2"/>
      </tp>
      <tp>
        <v>30878217.550000001</v>
        <stp/>
        <stp>EM_S_STM07_IS</stp>
        <stp>4</stp>
        <stp>300174.SZ</stp>
        <stp>61</stp>
        <stp>12/31/2015</stp>
        <stp>1</stp>
        <tr r="N1470" s="2"/>
      </tp>
      <tp>
        <v>35565372.329999998</v>
        <stp/>
        <stp>EM_S_STM07_IS</stp>
        <stp>4</stp>
        <stp>300175.SZ</stp>
        <stp>61</stp>
        <stp>12/31/2015</stp>
        <stp>1</stp>
        <tr r="N1471" s="2"/>
      </tp>
      <tp>
        <v>38265054</v>
        <stp/>
        <stp>EM_S_STM07_IS</stp>
        <stp>4</stp>
        <stp>300176.SZ</stp>
        <stp>61</stp>
        <stp>12/31/2015</stp>
        <stp>1</stp>
        <tr r="N1472" s="2"/>
      </tp>
      <tp>
        <v>1552554.97</v>
        <stp/>
        <stp>EM_S_STM07_IS</stp>
        <stp>4</stp>
        <stp>300177.SZ</stp>
        <stp>61</stp>
        <stp>12/31/2015</stp>
        <stp>1</stp>
        <tr r="N1473" s="2"/>
      </tp>
      <tp>
        <v>145514439.78999999</v>
        <stp/>
        <stp>EM_S_STM07_IS</stp>
        <stp>4</stp>
        <stp>300178.SZ</stp>
        <stp>61</stp>
        <stp>12/31/2015</stp>
        <stp>1</stp>
        <tr r="N1474" s="2"/>
      </tp>
      <tp>
        <v>46127011.130000003</v>
        <stp/>
        <stp>EM_S_STM07_IS</stp>
        <stp>4</stp>
        <stp>300179.SZ</stp>
        <stp>61</stp>
        <stp>12/31/2015</stp>
        <stp>1</stp>
        <tr r="N1475" s="2"/>
      </tp>
      <tp>
        <v>51612681.25</v>
        <stp/>
        <stp>EM_S_STM07_IS</stp>
        <stp>4</stp>
        <stp>000150.SZ</stp>
        <stp>61</stp>
        <stp>12/31/2015</stp>
        <stp>1</stp>
        <tr r="N69" s="2"/>
      </tp>
      <tp>
        <v>60450211.079999998</v>
        <stp/>
        <stp>EM_S_STM07_IS</stp>
        <stp>4</stp>
        <stp>300160.SZ</stp>
        <stp>61</stp>
        <stp>12/31/2015</stp>
        <stp>1</stp>
        <tr r="N1456" s="2"/>
      </tp>
      <tp>
        <v>134586529.25</v>
        <stp/>
        <stp>EM_S_STM07_IS</stp>
        <stp>4</stp>
        <stp>000151.SZ</stp>
        <stp>61</stp>
        <stp>12/31/2015</stp>
        <stp>1</stp>
        <tr r="N70" s="2"/>
      </tp>
      <tp>
        <v>-41358974.020000003</v>
        <stp/>
        <stp>EM_S_STM07_IS</stp>
        <stp>4</stp>
        <stp>300161.SZ</stp>
        <stp>61</stp>
        <stp>12/31/2015</stp>
        <stp>1</stp>
        <tr r="N1457" s="2"/>
      </tp>
      <tp>
        <v>20194617.43</v>
        <stp/>
        <stp>EM_S_STM07_IS</stp>
        <stp>4</stp>
        <stp>300162.SZ</stp>
        <stp>61</stp>
        <stp>12/31/2015</stp>
        <stp>1</stp>
        <tr r="N1458" s="2"/>
      </tp>
      <tp>
        <v>32389557.210000001</v>
        <stp/>
        <stp>EM_S_STM07_IS</stp>
        <stp>4</stp>
        <stp>000153.SZ</stp>
        <stp>61</stp>
        <stp>12/31/2015</stp>
        <stp>1</stp>
        <tr r="N71" s="2"/>
      </tp>
      <tp>
        <v>31751857.98</v>
        <stp/>
        <stp>EM_S_STM07_IS</stp>
        <stp>4</stp>
        <stp>300163.SZ</stp>
        <stp>61</stp>
        <stp>12/31/2015</stp>
        <stp>1</stp>
        <tr r="N1459" s="2"/>
      </tp>
      <tp>
        <v>-46438132.140000001</v>
        <stp/>
        <stp>EM_S_STM07_IS</stp>
        <stp>4</stp>
        <stp>300164.SZ</stp>
        <stp>61</stp>
        <stp>12/31/2015</stp>
        <stp>1</stp>
        <tr r="N1460" s="2"/>
      </tp>
      <tp>
        <v>-565351415.24000001</v>
        <stp/>
        <stp>EM_S_STM07_IS</stp>
        <stp>4</stp>
        <stp>000155.SZ</stp>
        <stp>61</stp>
        <stp>12/31/2015</stp>
        <stp>1</stp>
        <tr r="N72" s="2"/>
      </tp>
      <tp>
        <v>45437285.509999998</v>
        <stp/>
        <stp>EM_S_STM07_IS</stp>
        <stp>4</stp>
        <stp>300165.SZ</stp>
        <stp>61</stp>
        <stp>12/31/2015</stp>
        <stp>1</stp>
        <tr r="N1461" s="2"/>
      </tp>
      <tp>
        <v>533552127.44999999</v>
        <stp/>
        <stp>EM_S_STM07_IS</stp>
        <stp>4</stp>
        <stp>000156.SZ</stp>
        <stp>61</stp>
        <stp>12/31/2015</stp>
        <stp>1</stp>
        <tr r="N73" s="2"/>
      </tp>
      <tp>
        <v>228515533.05000001</v>
        <stp/>
        <stp>EM_S_STM07_IS</stp>
        <stp>4</stp>
        <stp>300166.SZ</stp>
        <stp>61</stp>
        <stp>12/31/2015</stp>
        <stp>1</stp>
        <tr r="N1462" s="2"/>
      </tp>
      <tp>
        <v>83467424.870000005</v>
        <stp/>
        <stp>EM_S_STM07_IS</stp>
        <stp>4</stp>
        <stp>000157.SZ</stp>
        <stp>61</stp>
        <stp>12/31/2015</stp>
        <stp>1</stp>
        <tr r="N74" s="2"/>
      </tp>
      <tp>
        <v>10013398.859999999</v>
        <stp/>
        <stp>EM_S_STM07_IS</stp>
        <stp>4</stp>
        <stp>300167.SZ</stp>
        <stp>61</stp>
        <stp>12/31/2015</stp>
        <stp>1</stp>
        <tr r="N1463" s="2"/>
      </tp>
      <tp>
        <v>249373393.47</v>
        <stp/>
        <stp>EM_S_STM07_IS</stp>
        <stp>4</stp>
        <stp>000158.SZ</stp>
        <stp>61</stp>
        <stp>12/31/2015</stp>
        <stp>1</stp>
        <tr r="N75" s="2"/>
      </tp>
      <tp>
        <v>230820458.65000001</v>
        <stp/>
        <stp>EM_S_STM07_IS</stp>
        <stp>4</stp>
        <stp>300168.SZ</stp>
        <stp>61</stp>
        <stp>12/31/2015</stp>
        <stp>1</stp>
        <tr r="N1464" s="2"/>
      </tp>
      <tp>
        <v>56021535.25</v>
        <stp/>
        <stp>EM_S_STM07_IS</stp>
        <stp>4</stp>
        <stp>000159.SZ</stp>
        <stp>61</stp>
        <stp>12/31/2015</stp>
        <stp>1</stp>
        <tr r="N76" s="2"/>
      </tp>
      <tp>
        <v>23448695.98</v>
        <stp/>
        <stp>EM_S_STM07_IS</stp>
        <stp>4</stp>
        <stp>300169.SZ</stp>
        <stp>61</stp>
        <stp>12/31/2015</stp>
        <stp>1</stp>
        <tr r="N1465" s="2"/>
      </tp>
      <tp>
        <v>427573202.57999998</v>
        <stp/>
        <stp>EM_S_STM07_IS</stp>
        <stp>4</stp>
        <stp>600180.SH</stp>
        <stp>61</stp>
        <stp>12/31/2015</stp>
        <stp>1</stp>
        <tr r="N2027" s="2"/>
      </tp>
      <tp>
        <v>202304649</v>
        <stp/>
        <stp>EM_S_STM07_IS</stp>
        <stp>4</stp>
        <stp>600182.SH</stp>
        <stp>61</stp>
        <stp>12/31/2015</stp>
        <stp>1</stp>
        <tr r="N2028" s="2"/>
      </tp>
      <tp>
        <v>544227556.38999999</v>
        <stp/>
        <stp>EM_S_STM07_IS</stp>
        <stp>4</stp>
        <stp>600183.SH</stp>
        <stp>61</stp>
        <stp>12/31/2015</stp>
        <stp>1</stp>
        <tr r="N2029" s="2"/>
      </tp>
      <tp>
        <v>47242506.119999997</v>
        <stp/>
        <stp>EM_S_STM07_IS</stp>
        <stp>4</stp>
        <stp>600184.SH</stp>
        <stp>61</stp>
        <stp>12/31/2015</stp>
        <stp>1</stp>
        <tr r="N2030" s="2"/>
      </tp>
      <tp>
        <v>1370765032.99</v>
        <stp/>
        <stp>EM_S_STM07_IS</stp>
        <stp>4</stp>
        <stp>600185.SH</stp>
        <stp>61</stp>
        <stp>12/31/2015</stp>
        <stp>1</stp>
        <tr r="N2031" s="2"/>
      </tp>
      <tp>
        <v>-508487024.61000001</v>
        <stp/>
        <stp>EM_S_STM07_IS</stp>
        <stp>4</stp>
        <stp>600186.SH</stp>
        <stp>61</stp>
        <stp>12/31/2015</stp>
        <stp>1</stp>
        <tr r="N2032" s="2"/>
      </tp>
      <tp>
        <v>11343265000</v>
        <stp/>
        <stp>EM_S_STM07_IS</stp>
        <stp>4</stp>
        <stp>601186.SH</stp>
        <stp>61</stp>
        <stp>12/31/2014</stp>
        <stp>1</stp>
        <tr r="L2732" s="2"/>
      </tp>
      <tp>
        <v>-117874328.06</v>
        <stp/>
        <stp>EM_S_STM07_IS</stp>
        <stp>4</stp>
        <stp>600187.SH</stp>
        <stp>61</stp>
        <stp>12/31/2015</stp>
        <stp>1</stp>
        <tr r="N2033" s="2"/>
      </tp>
      <tp>
        <v>859514000</v>
        <stp/>
        <stp>EM_S_STM07_IS</stp>
        <stp>4</stp>
        <stp>600188.SH</stp>
        <stp>61</stp>
        <stp>12/31/2015</stp>
        <stp>1</stp>
        <tr r="N2034" s="2"/>
      </tp>
      <tp>
        <v>302536873.08999997</v>
        <stp/>
        <stp>EM_S_STM07_IS</stp>
        <stp>4</stp>
        <stp>601188.SH</stp>
        <stp>61</stp>
        <stp>12/31/2014</stp>
        <stp>1</stp>
        <tr r="L2733" s="2"/>
      </tp>
      <tp>
        <v>44706447.810000002</v>
        <stp/>
        <stp>EM_S_STM07_IS</stp>
        <stp>4</stp>
        <stp>600189.SH</stp>
        <stp>61</stp>
        <stp>12/31/2015</stp>
        <stp>1</stp>
        <tr r="N2035" s="2"/>
      </tp>
      <tp>
        <v>129065845.77</v>
        <stp/>
        <stp>EM_S_STM07_IS</stp>
        <stp>4</stp>
        <stp>600190.SH</stp>
        <stp>61</stp>
        <stp>12/31/2015</stp>
        <stp>1</stp>
        <tr r="N2036" s="2"/>
      </tp>
      <tp>
        <v>147625080.09</v>
        <stp/>
        <stp>EM_S_STM07_IS</stp>
        <stp>4</stp>
        <stp>600191.SH</stp>
        <stp>61</stp>
        <stp>12/31/2015</stp>
        <stp>1</stp>
        <tr r="N2037" s="2"/>
      </tp>
      <tp>
        <v>40470302.979999997</v>
        <stp/>
        <stp>EM_S_STM07_IS</stp>
        <stp>4</stp>
        <stp>600192.SH</stp>
        <stp>61</stp>
        <stp>12/31/2015</stp>
        <stp>1</stp>
        <tr r="N2038" s="2"/>
      </tp>
      <tp>
        <v>64364934.810000002</v>
        <stp/>
        <stp>EM_S_STM07_IS</stp>
        <stp>4</stp>
        <stp>600193.SH</stp>
        <stp>61</stp>
        <stp>12/31/2015</stp>
        <stp>1</stp>
        <tr r="N2039" s="2"/>
      </tp>
      <tp>
        <v>275666868.56999999</v>
        <stp/>
        <stp>EM_S_STM07_IS</stp>
        <stp>4</stp>
        <stp>600195.SH</stp>
        <stp>61</stp>
        <stp>12/31/2015</stp>
        <stp>1</stp>
        <tr r="N2040" s="2"/>
      </tp>
      <tp>
        <v>2460093583.5799999</v>
        <stp/>
        <stp>EM_S_STM07_IS</stp>
        <stp>4</stp>
        <stp>600196.SH</stp>
        <stp>61</stp>
        <stp>12/31/2015</stp>
        <stp>1</stp>
        <tr r="N2041" s="2"/>
      </tp>
      <tp>
        <v>281927822.19999999</v>
        <stp/>
        <stp>EM_S_STM07_IS</stp>
        <stp>4</stp>
        <stp>600197.SH</stp>
        <stp>61</stp>
        <stp>12/31/2015</stp>
        <stp>1</stp>
        <tr r="N2042" s="2"/>
      </tp>
      <tp>
        <v>28443877.59</v>
        <stp/>
        <stp>EM_S_STM07_IS</stp>
        <stp>4</stp>
        <stp>600198.SH</stp>
        <stp>61</stp>
        <stp>12/31/2015</stp>
        <stp>1</stp>
        <tr r="N2043" s="2"/>
      </tp>
      <tp>
        <v>1040597699.34</v>
        <stp/>
        <stp>EM_S_STM07_IS</stp>
        <stp>4</stp>
        <stp>601198.SH</stp>
        <stp>61</stp>
        <stp>12/31/2014</stp>
        <stp>1</stp>
        <tr r="L2734" s="2"/>
      </tp>
      <tp>
        <v>52082291.049999997</v>
        <stp/>
        <stp>EM_S_STM07_IS</stp>
        <stp>4</stp>
        <stp>600199.SH</stp>
        <stp>61</stp>
        <stp>12/31/2015</stp>
        <stp>1</stp>
        <tr r="N2044" s="2"/>
      </tp>
      <tp>
        <v>177289947.41999999</v>
        <stp/>
        <stp>EM_S_STM07_IS</stp>
        <stp>4</stp>
        <stp>601199.SH</stp>
        <stp>61</stp>
        <stp>12/31/2014</stp>
        <stp>1</stp>
        <tr r="L2735" s="2"/>
      </tp>
      <tp>
        <v>161777868.34999999</v>
        <stp/>
        <stp>EM_S_STM07_IS</stp>
        <stp>4</stp>
        <stp>600160.SH</stp>
        <stp>61</stp>
        <stp>12/31/2015</stp>
        <stp>1</stp>
        <tr r="N2009" s="2"/>
      </tp>
      <tp>
        <v>9977207.4399999995</v>
        <stp/>
        <stp>EM_S_STM07_IS</stp>
        <stp>4</stp>
        <stp>600161.SH</stp>
        <stp>61</stp>
        <stp>12/31/2015</stp>
        <stp>1</stp>
        <tr r="N2010" s="2"/>
      </tp>
      <tp>
        <v>389717521.48000002</v>
        <stp/>
        <stp>EM_S_STM07_IS</stp>
        <stp>4</stp>
        <stp>600162.SH</stp>
        <stp>61</stp>
        <stp>12/31/2015</stp>
        <stp>1</stp>
        <tr r="N2011" s="2"/>
      </tp>
      <tp>
        <v>5784748.6399999997</v>
        <stp/>
        <stp>EM_S_STM07_IS</stp>
        <stp>4</stp>
        <stp>600163.SH</stp>
        <stp>61</stp>
        <stp>12/31/2015</stp>
        <stp>1</stp>
        <tr r="N2012" s="2"/>
      </tp>
      <tp>
        <v>1013126679.73</v>
        <stp/>
        <stp>EM_S_STM07_IS</stp>
        <stp>4</stp>
        <stp>601163.SH</stp>
        <stp>61</stp>
        <stp>12/31/2014</stp>
        <stp>1</stp>
        <tr r="L2726" s="2"/>
      </tp>
      <tp>
        <v>46088660.780000001</v>
        <stp/>
        <stp>EM_S_STM07_IS</stp>
        <stp>4</stp>
        <stp>600165.SH</stp>
        <stp>61</stp>
        <stp>12/31/2015</stp>
        <stp>1</stp>
        <tr r="N2013" s="2"/>
      </tp>
      <tp>
        <v>406414030.22000003</v>
        <stp/>
        <stp>EM_S_STM07_IS</stp>
        <stp>4</stp>
        <stp>600166.SH</stp>
        <stp>61</stp>
        <stp>12/31/2015</stp>
        <stp>1</stp>
        <tr r="N2014" s="2"/>
      </tp>
      <tp>
        <v>47138000000</v>
        <stp/>
        <stp>EM_S_STM07_IS</stp>
        <stp>4</stp>
        <stp>601166.SH</stp>
        <stp>61</stp>
        <stp>12/31/2014</stp>
        <stp>1</stp>
        <tr r="L2727" s="2"/>
      </tp>
      <tp>
        <v>176602940.52000001</v>
        <stp/>
        <stp>EM_S_STM07_IS</stp>
        <stp>4</stp>
        <stp>600167.SH</stp>
        <stp>61</stp>
        <stp>12/31/2015</stp>
        <stp>1</stp>
        <tr r="N2015" s="2"/>
      </tp>
      <tp>
        <v>336177179.39999998</v>
        <stp/>
        <stp>EM_S_STM07_IS</stp>
        <stp>4</stp>
        <stp>600168.SH</stp>
        <stp>61</stp>
        <stp>12/31/2015</stp>
        <stp>1</stp>
        <tr r="N2016" s="2"/>
      </tp>
      <tp>
        <v>290110997</v>
        <stp/>
        <stp>EM_S_STM07_IS</stp>
        <stp>4</stp>
        <stp>601168.SH</stp>
        <stp>61</stp>
        <stp>12/31/2014</stp>
        <stp>1</stp>
        <tr r="L2728" s="2"/>
      </tp>
      <tp>
        <v>22112021.449999999</v>
        <stp/>
        <stp>EM_S_STM07_IS</stp>
        <stp>4</stp>
        <stp>600169.SH</stp>
        <stp>61</stp>
        <stp>12/31/2015</stp>
        <stp>1</stp>
        <tr r="N2017" s="2"/>
      </tp>
      <tp>
        <v>15623000000</v>
        <stp/>
        <stp>EM_S_STM07_IS</stp>
        <stp>4</stp>
        <stp>601169.SH</stp>
        <stp>61</stp>
        <stp>12/31/2014</stp>
        <stp>1</stp>
        <tr r="L2729" s="2"/>
      </tp>
      <tp>
        <v>1870536392.52</v>
        <stp/>
        <stp>EM_S_STM07_IS</stp>
        <stp>4</stp>
        <stp>600170.SH</stp>
        <stp>61</stp>
        <stp>12/31/2015</stp>
        <stp>1</stp>
        <tr r="N2018" s="2"/>
      </tp>
      <tp>
        <v>51143312.409999996</v>
        <stp/>
        <stp>EM_S_STM07_IS</stp>
        <stp>4</stp>
        <stp>600171.SH</stp>
        <stp>61</stp>
        <stp>12/31/2015</stp>
        <stp>1</stp>
        <tr r="N2019" s="2"/>
      </tp>
      <tp>
        <v>274870323.10000002</v>
        <stp/>
        <stp>EM_S_STM07_IS</stp>
        <stp>4</stp>
        <stp>600172.SH</stp>
        <stp>61</stp>
        <stp>12/31/2015</stp>
        <stp>1</stp>
        <tr r="N2020" s="2"/>
      </tp>
      <tp>
        <v>60405167.700000003</v>
        <stp/>
        <stp>EM_S_STM07_IS</stp>
        <stp>4</stp>
        <stp>600173.SH</stp>
        <stp>61</stp>
        <stp>12/31/2015</stp>
        <stp>1</stp>
        <tr r="N2021" s="2"/>
      </tp>
      <tp>
        <v>49927406.740000002</v>
        <stp/>
        <stp>EM_S_STM07_IS</stp>
        <stp>4</stp>
        <stp>600175.SH</stp>
        <stp>61</stp>
        <stp>12/31/2015</stp>
        <stp>1</stp>
        <tr r="N2022" s="2"/>
      </tp>
      <tp>
        <v>983047101.64999998</v>
        <stp/>
        <stp>EM_S_STM07_IS</stp>
        <stp>4</stp>
        <stp>600176.SH</stp>
        <stp>61</stp>
        <stp>12/31/2015</stp>
        <stp>1</stp>
        <tr r="N2023" s="2"/>
      </tp>
      <tp>
        <v>4371497355.1999998</v>
        <stp/>
        <stp>EM_S_STM07_IS</stp>
        <stp>4</stp>
        <stp>600177.SH</stp>
        <stp>61</stp>
        <stp>12/31/2015</stp>
        <stp>1</stp>
        <tr r="N2024" s="2"/>
      </tp>
      <tp>
        <v>20252430.16</v>
        <stp/>
        <stp>EM_S_STM07_IS</stp>
        <stp>4</stp>
        <stp>601177.SH</stp>
        <stp>61</stp>
        <stp>12/31/2014</stp>
        <stp>1</stp>
        <tr r="L2730" s="2"/>
      </tp>
      <tp>
        <v>23435894.870000001</v>
        <stp/>
        <stp>EM_S_STM07_IS</stp>
        <stp>4</stp>
        <stp>600178.SH</stp>
        <stp>61</stp>
        <stp>12/31/2015</stp>
        <stp>1</stp>
        <tr r="N2025" s="2"/>
      </tp>
      <tp>
        <v>-267786704.55000001</v>
        <stp/>
        <stp>EM_S_STM07_IS</stp>
        <stp>4</stp>
        <stp>600179.SH</stp>
        <stp>61</stp>
        <stp>12/31/2015</stp>
        <stp>1</stp>
        <tr r="N2026" s="2"/>
      </tp>
      <tp>
        <v>684129128.35000002</v>
        <stp/>
        <stp>EM_S_STM07_IS</stp>
        <stp>4</stp>
        <stp>601179.SH</stp>
        <stp>61</stp>
        <stp>12/31/2014</stp>
        <stp>1</stp>
        <tr r="L2731" s="2"/>
      </tp>
      <tp>
        <v>77273667.200000003</v>
        <stp/>
        <stp>EM_S_STM07_IS</stp>
        <stp>4</stp>
        <stp>600141.SH</stp>
        <stp>61</stp>
        <stp>12/31/2015</stp>
        <stp>1</stp>
        <tr r="N1994" s="2"/>
      </tp>
      <tp>
        <v>711715334.21000004</v>
        <stp/>
        <stp>EM_S_STM07_IS</stp>
        <stp>4</stp>
        <stp>600143.SH</stp>
        <stp>61</stp>
        <stp>12/31/2015</stp>
        <stp>1</stp>
        <tr r="N1995" s="2"/>
      </tp>
      <tp>
        <v>61776353.200000003</v>
        <stp/>
        <stp>EM_S_STM07_IS</stp>
        <stp>4</stp>
        <stp>600145.SH</stp>
        <stp>61</stp>
        <stp>12/31/2015</stp>
        <stp>1</stp>
        <tr r="N1996" s="2"/>
      </tp>
      <tp>
        <v>-61072887.799999997</v>
        <stp/>
        <stp>EM_S_STM07_IS</stp>
        <stp>4</stp>
        <stp>600146.SH</stp>
        <stp>61</stp>
        <stp>12/31/2015</stp>
        <stp>1</stp>
        <tr r="N1997" s="2"/>
      </tp>
      <tp>
        <v>1117748.8899999999</v>
        <stp/>
        <stp>EM_S_STM07_IS</stp>
        <stp>4</stp>
        <stp>600148.SH</stp>
        <stp>61</stp>
        <stp>12/31/2015</stp>
        <stp>1</stp>
        <tr r="N1998" s="2"/>
      </tp>
      <tp>
        <v>-64151326.840000004</v>
        <stp/>
        <stp>EM_S_STM07_IS</stp>
        <stp>4</stp>
        <stp>600149.SH</stp>
        <stp>61</stp>
        <stp>12/31/2015</stp>
        <stp>1</stp>
        <tr r="N1999" s="2"/>
      </tp>
      <tp>
        <v>61849497.969999999</v>
        <stp/>
        <stp>EM_S_STM07_IS</stp>
        <stp>4</stp>
        <stp>600150.SH</stp>
        <stp>61</stp>
        <stp>12/31/2015</stp>
        <stp>1</stp>
        <tr r="N2000" s="2"/>
      </tp>
      <tp>
        <v>172615475.77000001</v>
        <stp/>
        <stp>EM_S_STM07_IS</stp>
        <stp>4</stp>
        <stp>600151.SH</stp>
        <stp>61</stp>
        <stp>12/31/2015</stp>
        <stp>1</stp>
        <tr r="N2001" s="2"/>
      </tp>
      <tp>
        <v>44232710.859999999</v>
        <stp/>
        <stp>EM_S_STM07_IS</stp>
        <stp>4</stp>
        <stp>600152.SH</stp>
        <stp>61</stp>
        <stp>12/31/2015</stp>
        <stp>1</stp>
        <tr r="N2002" s="2"/>
      </tp>
      <tp>
        <v>2641350412.2600002</v>
        <stp/>
        <stp>EM_S_STM07_IS</stp>
        <stp>4</stp>
        <stp>600153.SH</stp>
        <stp>61</stp>
        <stp>12/31/2015</stp>
        <stp>1</stp>
        <tr r="N2003" s="2"/>
      </tp>
      <tp>
        <v>225716806.50999999</v>
        <stp/>
        <stp>EM_S_STM07_IS</stp>
        <stp>4</stp>
        <stp>600155.SH</stp>
        <stp>61</stp>
        <stp>12/31/2015</stp>
        <stp>1</stp>
        <tr r="N2004" s="2"/>
      </tp>
      <tp>
        <v>1167206742</v>
        <stp/>
        <stp>EM_S_STM07_IS</stp>
        <stp>4</stp>
        <stp>601155.SH</stp>
        <stp>61</stp>
        <stp>12/31/2014</stp>
        <stp>1</stp>
        <tr r="L2724" s="2"/>
      </tp>
      <tp>
        <v>9361908.7300000004</v>
        <stp/>
        <stp>EM_S_STM07_IS</stp>
        <stp>4</stp>
        <stp>600156.SH</stp>
        <stp>61</stp>
        <stp>12/31/2015</stp>
        <stp>1</stp>
        <tr r="N2005" s="2"/>
      </tp>
      <tp>
        <v>603015698.88</v>
        <stp/>
        <stp>EM_S_STM07_IS</stp>
        <stp>4</stp>
        <stp>600157.SH</stp>
        <stp>61</stp>
        <stp>12/31/2015</stp>
        <stp>1</stp>
        <tr r="N2006" s="2"/>
      </tp>
      <tp>
        <v>77592111.680000007</v>
        <stp/>
        <stp>EM_S_STM07_IS</stp>
        <stp>4</stp>
        <stp>600158.SH</stp>
        <stp>61</stp>
        <stp>12/31/2015</stp>
        <stp>1</stp>
        <tr r="N2007" s="2"/>
      </tp>
      <tp>
        <v>1450004306.75</v>
        <stp/>
        <stp>EM_S_STM07_IS</stp>
        <stp>4</stp>
        <stp>601158.SH</stp>
        <stp>61</stp>
        <stp>12/31/2014</stp>
        <stp>1</stp>
        <tr r="L2725" s="2"/>
      </tp>
      <tp>
        <v>59633523.82</v>
        <stp/>
        <stp>EM_S_STM07_IS</stp>
        <stp>4</stp>
        <stp>600159.SH</stp>
        <stp>61</stp>
        <stp>12/31/2015</stp>
        <stp>1</stp>
        <tr r="N2008" s="2"/>
      </tp>
      <tp>
        <v>588865043.39999998</v>
        <stp/>
        <stp>EM_S_STM07_IS</stp>
        <stp>4</stp>
        <stp>600120.SH</stp>
        <stp>61</stp>
        <stp>12/31/2015</stp>
        <stp>1</stp>
        <tr r="N1976" s="2"/>
      </tp>
      <tp>
        <v>-544250806.33000004</v>
        <stp/>
        <stp>EM_S_STM07_IS</stp>
        <stp>4</stp>
        <stp>600121.SH</stp>
        <stp>61</stp>
        <stp>12/31/2015</stp>
        <stp>1</stp>
        <tr r="N1977" s="2"/>
      </tp>
      <tp>
        <v>421656584.52999997</v>
        <stp/>
        <stp>EM_S_STM07_IS</stp>
        <stp>4</stp>
        <stp>600122.SH</stp>
        <stp>61</stp>
        <stp>12/31/2015</stp>
        <stp>1</stp>
        <tr r="N1978" s="2"/>
      </tp>
      <tp>
        <v>13725476.99</v>
        <stp/>
        <stp>EM_S_STM07_IS</stp>
        <stp>4</stp>
        <stp>600123.SH</stp>
        <stp>61</stp>
        <stp>12/31/2015</stp>
        <stp>1</stp>
        <tr r="N1979" s="2"/>
      </tp>
      <tp>
        <v>281121967.30000001</v>
        <stp/>
        <stp>EM_S_STM07_IS</stp>
        <stp>4</stp>
        <stp>600125.SH</stp>
        <stp>61</stp>
        <stp>12/31/2015</stp>
        <stp>1</stp>
        <tr r="N1980" s="2"/>
      </tp>
      <tp>
        <v>-1088908867.8499999</v>
        <stp/>
        <stp>EM_S_STM07_IS</stp>
        <stp>4</stp>
        <stp>600126.SH</stp>
        <stp>61</stp>
        <stp>12/31/2015</stp>
        <stp>1</stp>
        <tr r="N1981" s="2"/>
      </tp>
      <tp>
        <v>340779138.19999999</v>
        <stp/>
        <stp>EM_S_STM07_IS</stp>
        <stp>4</stp>
        <stp>601126.SH</stp>
        <stp>61</stp>
        <stp>12/31/2014</stp>
        <stp>1</stp>
        <tr r="L2719" s="2"/>
      </tp>
      <tp>
        <v>-172662868.25</v>
        <stp/>
        <stp>EM_S_STM07_IS</stp>
        <stp>4</stp>
        <stp>600127.SH</stp>
        <stp>61</stp>
        <stp>12/31/2015</stp>
        <stp>1</stp>
        <tr r="N1982" s="2"/>
      </tp>
      <tp>
        <v>300465460.57999998</v>
        <stp/>
        <stp>EM_S_STM07_IS</stp>
        <stp>4</stp>
        <stp>601127.SH</stp>
        <stp>61</stp>
        <stp>12/31/2014</stp>
        <stp>1</stp>
        <tr r="L2720" s="2"/>
      </tp>
      <tp>
        <v>66216404.920000002</v>
        <stp/>
        <stp>EM_S_STM07_IS</stp>
        <stp>4</stp>
        <stp>600128.SH</stp>
        <stp>61</stp>
        <stp>12/31/2015</stp>
        <stp>1</stp>
        <tr r="N1983" s="2"/>
      </tp>
      <tp>
        <v>998775941.59000003</v>
        <stp/>
        <stp>EM_S_STM07_IS</stp>
        <stp>4</stp>
        <stp>601128.SH</stp>
        <stp>61</stp>
        <stp>12/31/2014</stp>
        <stp>1</stp>
        <tr r="L2721" s="2"/>
      </tp>
      <tp>
        <v>231980898.03999999</v>
        <stp/>
        <stp>EM_S_STM07_IS</stp>
        <stp>4</stp>
        <stp>600129.SH</stp>
        <stp>61</stp>
        <stp>12/31/2015</stp>
        <stp>1</stp>
        <tr r="N1984" s="2"/>
      </tp>
      <tp>
        <v>60982353.619999997</v>
        <stp/>
        <stp>EM_S_STM07_IS</stp>
        <stp>4</stp>
        <stp>600130.SH</stp>
        <stp>61</stp>
        <stp>12/31/2015</stp>
        <stp>1</stp>
        <tr r="N1985" s="2"/>
      </tp>
      <tp>
        <v>126651326.56999999</v>
        <stp/>
        <stp>EM_S_STM07_IS</stp>
        <stp>4</stp>
        <stp>600131.SH</stp>
        <stp>61</stp>
        <stp>12/31/2015</stp>
        <stp>1</stp>
        <tr r="N1986" s="2"/>
      </tp>
      <tp>
        <v>-65678423.460000001</v>
        <stp/>
        <stp>EM_S_STM07_IS</stp>
        <stp>4</stp>
        <stp>600132.SH</stp>
        <stp>61</stp>
        <stp>12/31/2015</stp>
        <stp>1</stp>
        <tr r="N1987" s="2"/>
      </tp>
      <tp>
        <v>142009189.84</v>
        <stp/>
        <stp>EM_S_STM07_IS</stp>
        <stp>4</stp>
        <stp>600133.SH</stp>
        <stp>61</stp>
        <stp>12/31/2015</stp>
        <stp>1</stp>
        <tr r="N1988" s="2"/>
      </tp>
      <tp>
        <v>36650686</v>
        <stp/>
        <stp>EM_S_STM07_IS</stp>
        <stp>4</stp>
        <stp>600135.SH</stp>
        <stp>61</stp>
        <stp>12/31/2015</stp>
        <stp>1</stp>
        <tr r="N1989" s="2"/>
      </tp>
      <tp>
        <v>53470919.009999998</v>
        <stp/>
        <stp>EM_S_STM07_IS</stp>
        <stp>4</stp>
        <stp>600136.SH</stp>
        <stp>61</stp>
        <stp>12/31/2015</stp>
        <stp>1</stp>
        <tr r="N1990" s="2"/>
      </tp>
      <tp>
        <v>-20683148.98</v>
        <stp/>
        <stp>EM_S_STM07_IS</stp>
        <stp>4</stp>
        <stp>600137.SH</stp>
        <stp>61</stp>
        <stp>12/31/2015</stp>
        <stp>1</stp>
        <tr r="N1991" s="2"/>
      </tp>
      <tp>
        <v>69346077.900000006</v>
        <stp/>
        <stp>EM_S_STM07_IS</stp>
        <stp>4</stp>
        <stp>601137.SH</stp>
        <stp>61</stp>
        <stp>12/31/2014</stp>
        <stp>1</stp>
        <tr r="L2722" s="2"/>
      </tp>
      <tp>
        <v>295133922.04000002</v>
        <stp/>
        <stp>EM_S_STM07_IS</stp>
        <stp>4</stp>
        <stp>600138.SH</stp>
        <stp>61</stp>
        <stp>12/31/2015</stp>
        <stp>1</stp>
        <tr r="N1992" s="2"/>
      </tp>
      <tp>
        <v>-269610392.56</v>
        <stp/>
        <stp>EM_S_STM07_IS</stp>
        <stp>4</stp>
        <stp>600139.SH</stp>
        <stp>61</stp>
        <stp>12/31/2015</stp>
        <stp>1</stp>
        <tr r="N1993" s="2"/>
      </tp>
      <tp>
        <v>721129885.11000001</v>
        <stp/>
        <stp>EM_S_STM07_IS</stp>
        <stp>4</stp>
        <stp>601139.SH</stp>
        <stp>61</stp>
        <stp>12/31/2014</stp>
        <stp>1</stp>
        <tr r="L2723" s="2"/>
      </tp>
      <tp>
        <v>1261593370.02</v>
        <stp/>
        <stp>EM_S_STM07_IS</stp>
        <stp>4</stp>
        <stp>600100.SH</stp>
        <stp>61</stp>
        <stp>12/31/2015</stp>
        <stp>1</stp>
        <tr r="N1957" s="2"/>
      </tp>
      <tp>
        <v>91907176.790000007</v>
        <stp/>
        <stp>EM_S_STM07_IS</stp>
        <stp>4</stp>
        <stp>601100.SH</stp>
        <stp>61</stp>
        <stp>12/31/2014</stp>
        <stp>1</stp>
        <tr r="L2710" s="2"/>
      </tp>
      <tp>
        <v>89085163.640000001</v>
        <stp/>
        <stp>EM_S_STM07_IS</stp>
        <stp>4</stp>
        <stp>600101.SH</stp>
        <stp>61</stp>
        <stp>12/31/2015</stp>
        <stp>1</stp>
        <tr r="N1958" s="2"/>
      </tp>
      <tp>
        <v>182826791.09</v>
        <stp/>
        <stp>EM_S_STM07_IS</stp>
        <stp>4</stp>
        <stp>601101.SH</stp>
        <stp>61</stp>
        <stp>12/31/2014</stp>
        <stp>1</stp>
        <tr r="L2711" s="2"/>
      </tp>
      <tp>
        <v>-146515756.34</v>
        <stp/>
        <stp>EM_S_STM07_IS</stp>
        <stp>4</stp>
        <stp>600103.SH</stp>
        <stp>61</stp>
        <stp>12/31/2015</stp>
        <stp>1</stp>
        <tr r="N1959" s="2"/>
      </tp>
      <tp>
        <v>29793790723.650002</v>
        <stp/>
        <stp>EM_S_STM07_IS</stp>
        <stp>4</stp>
        <stp>600104.SH</stp>
        <stp>61</stp>
        <stp>12/31/2015</stp>
        <stp>1</stp>
        <tr r="N1960" s="2"/>
      </tp>
      <tp>
        <v>180735133.71000001</v>
        <stp/>
        <stp>EM_S_STM07_IS</stp>
        <stp>4</stp>
        <stp>600105.SH</stp>
        <stp>61</stp>
        <stp>12/31/2015</stp>
        <stp>1</stp>
        <tr r="N1961" s="2"/>
      </tp>
      <tp>
        <v>224749854.22</v>
        <stp/>
        <stp>EM_S_STM07_IS</stp>
        <stp>4</stp>
        <stp>600106.SH</stp>
        <stp>61</stp>
        <stp>12/31/2015</stp>
        <stp>1</stp>
        <tr r="N1962" s="2"/>
      </tp>
      <tp>
        <v>25679259.890000001</v>
        <stp/>
        <stp>EM_S_STM07_IS</stp>
        <stp>4</stp>
        <stp>601106.SH</stp>
        <stp>61</stp>
        <stp>12/31/2014</stp>
        <stp>1</stp>
        <tr r="L2712" s="2"/>
      </tp>
      <tp>
        <v>3438851.94</v>
        <stp/>
        <stp>EM_S_STM07_IS</stp>
        <stp>4</stp>
        <stp>600107.SH</stp>
        <stp>61</stp>
        <stp>12/31/2015</stp>
        <stp>1</stp>
        <tr r="N1963" s="2"/>
      </tp>
      <tp>
        <v>969214081.46000004</v>
        <stp/>
        <stp>EM_S_STM07_IS</stp>
        <stp>4</stp>
        <stp>601107.SH</stp>
        <stp>61</stp>
        <stp>12/31/2014</stp>
        <stp>1</stp>
        <tr r="L2713" s="2"/>
      </tp>
      <tp>
        <v>123086770.66</v>
        <stp/>
        <stp>EM_S_STM07_IS</stp>
        <stp>4</stp>
        <stp>600108.SH</stp>
        <stp>61</stp>
        <stp>12/31/2015</stp>
        <stp>1</stp>
        <tr r="N1964" s="2"/>
      </tp>
      <tp>
        <v>2359776226.1300001</v>
        <stp/>
        <stp>EM_S_STM07_IS</stp>
        <stp>4</stp>
        <stp>600109.SH</stp>
        <stp>61</stp>
        <stp>12/31/2015</stp>
        <stp>1</stp>
        <tr r="N1965" s="2"/>
      </tp>
      <tp>
        <v>144540477.06</v>
        <stp/>
        <stp>EM_S_STM07_IS</stp>
        <stp>4</stp>
        <stp>600110.SH</stp>
        <stp>61</stp>
        <stp>12/31/2015</stp>
        <stp>1</stp>
        <tr r="N1966" s="2"/>
      </tp>
      <tp>
        <v>325715421.38999999</v>
        <stp/>
        <stp>EM_S_STM07_IS</stp>
        <stp>4</stp>
        <stp>600111.SH</stp>
        <stp>61</stp>
        <stp>12/31/2015</stp>
        <stp>1</stp>
        <tr r="N1967" s="2"/>
      </tp>
      <tp>
        <v>3782388000</v>
        <stp/>
        <stp>EM_S_STM07_IS</stp>
        <stp>4</stp>
        <stp>601111.SH</stp>
        <stp>61</stp>
        <stp>12/31/2014</stp>
        <stp>1</stp>
        <tr r="L2714" s="2"/>
      </tp>
      <tp>
        <v>-176590955.25</v>
        <stp/>
        <stp>EM_S_STM07_IS</stp>
        <stp>4</stp>
        <stp>600112.SH</stp>
        <stp>61</stp>
        <stp>12/31/2015</stp>
        <stp>1</stp>
        <tr r="N1968" s="2"/>
      </tp>
      <tp>
        <v>92460104.219999999</v>
        <stp/>
        <stp>EM_S_STM07_IS</stp>
        <stp>4</stp>
        <stp>600113.SH</stp>
        <stp>61</stp>
        <stp>12/31/2015</stp>
        <stp>1</stp>
        <tr r="N1969" s="2"/>
      </tp>
      <tp>
        <v>-73992254.930000007</v>
        <stp/>
        <stp>EM_S_STM07_IS</stp>
        <stp>4</stp>
        <stp>601113.SH</stp>
        <stp>61</stp>
        <stp>12/31/2014</stp>
        <stp>1</stp>
        <tr r="L2715" s="2"/>
      </tp>
      <tp>
        <v>160386061.31</v>
        <stp/>
        <stp>EM_S_STM07_IS</stp>
        <stp>4</stp>
        <stp>600114.SH</stp>
        <stp>61</stp>
        <stp>12/31/2015</stp>
        <stp>1</stp>
        <tr r="N1970" s="2"/>
      </tp>
      <tp>
        <v>4541000000</v>
        <stp/>
        <stp>EM_S_STM07_IS</stp>
        <stp>4</stp>
        <stp>600115.SH</stp>
        <stp>61</stp>
        <stp>12/31/2015</stp>
        <stp>1</stp>
        <tr r="N1971" s="2"/>
      </tp>
      <tp>
        <v>207183529.37</v>
        <stp/>
        <stp>EM_S_STM07_IS</stp>
        <stp>4</stp>
        <stp>600116.SH</stp>
        <stp>61</stp>
        <stp>12/31/2015</stp>
        <stp>1</stp>
        <tr r="N1972" s="2"/>
      </tp>
      <tp>
        <v>109806310.98999999</v>
        <stp/>
        <stp>EM_S_STM07_IS</stp>
        <stp>4</stp>
        <stp>601116.SH</stp>
        <stp>61</stp>
        <stp>12/31/2014</stp>
        <stp>1</stp>
        <tr r="L2716" s="2"/>
      </tp>
      <tp>
        <v>-1618941004.72</v>
        <stp/>
        <stp>EM_S_STM07_IS</stp>
        <stp>4</stp>
        <stp>600117.SH</stp>
        <stp>61</stp>
        <stp>12/31/2015</stp>
        <stp>1</stp>
        <tr r="N1973" s="2"/>
      </tp>
      <tp>
        <v>3166047962.9400001</v>
        <stp/>
        <stp>EM_S_STM07_IS</stp>
        <stp>4</stp>
        <stp>601117.SH</stp>
        <stp>61</stp>
        <stp>12/31/2014</stp>
        <stp>1</stp>
        <tr r="L2717" s="2"/>
      </tp>
      <tp>
        <v>383497724.45999998</v>
        <stp/>
        <stp>EM_S_STM07_IS</stp>
        <stp>4</stp>
        <stp>600118.SH</stp>
        <stp>61</stp>
        <stp>12/31/2015</stp>
        <stp>1</stp>
        <tr r="N1974" s="2"/>
      </tp>
      <tp>
        <v>22380970.739999998</v>
        <stp/>
        <stp>EM_S_STM07_IS</stp>
        <stp>4</stp>
        <stp>601118.SH</stp>
        <stp>61</stp>
        <stp>12/31/2014</stp>
        <stp>1</stp>
        <tr r="L2718" s="2"/>
      </tp>
      <tp>
        <v>85020919.260000005</v>
        <stp/>
        <stp>EM_S_STM07_IS</stp>
        <stp>4</stp>
        <stp>600119.SH</stp>
        <stp>61</stp>
        <stp>12/31/2015</stp>
        <stp>1</stp>
        <tr r="N1975" s="2"/>
      </tp>
      <tp>
        <v>739657695.57000005</v>
        <stp/>
        <stp>EM_S_STM07_IS</stp>
        <stp>4</stp>
        <stp>300090.SZ</stp>
        <stp>61</stp>
        <stp>12/31/2015</stp>
        <stp>1</stp>
        <tr r="N1386" s="2"/>
      </tp>
      <tp>
        <v>33273964.129999999</v>
        <stp/>
        <stp>EM_S_STM07_IS</stp>
        <stp>4</stp>
        <stp>300091.SZ</stp>
        <stp>61</stp>
        <stp>12/31/2015</stp>
        <stp>1</stp>
        <tr r="N1387" s="2"/>
      </tp>
      <tp>
        <v>-40988622.460000001</v>
        <stp/>
        <stp>EM_S_STM07_IS</stp>
        <stp>4</stp>
        <stp>300092.SZ</stp>
        <stp>61</stp>
        <stp>12/31/2015</stp>
        <stp>1</stp>
        <tr r="N1388" s="2"/>
      </tp>
      <tp>
        <v>4621281.0599999996</v>
        <stp/>
        <stp>EM_S_STM07_IS</stp>
        <stp>4</stp>
        <stp>300093.SZ</stp>
        <stp>61</stp>
        <stp>12/31/2015</stp>
        <stp>1</stp>
        <tr r="N1389" s="2"/>
      </tp>
      <tp>
        <v>22765728.300000001</v>
        <stp/>
        <stp>EM_S_STM07_IS</stp>
        <stp>4</stp>
        <stp>300094.SZ</stp>
        <stp>61</stp>
        <stp>12/31/2015</stp>
        <stp>1</stp>
        <tr r="N1390" s="2"/>
      </tp>
      <tp>
        <v>52100327.729999997</v>
        <stp/>
        <stp>EM_S_STM07_IS</stp>
        <stp>4</stp>
        <stp>300095.SZ</stp>
        <stp>61</stp>
        <stp>12/31/2015</stp>
        <stp>1</stp>
        <tr r="N1391" s="2"/>
      </tp>
      <tp>
        <v>23427972.609999999</v>
        <stp/>
        <stp>EM_S_STM07_IS</stp>
        <stp>4</stp>
        <stp>300096.SZ</stp>
        <stp>61</stp>
        <stp>12/31/2015</stp>
        <stp>1</stp>
        <tr r="N1392" s="2"/>
      </tp>
      <tp>
        <v>53690195.909999996</v>
        <stp/>
        <stp>EM_S_STM07_IS</stp>
        <stp>4</stp>
        <stp>300097.SZ</stp>
        <stp>61</stp>
        <stp>12/31/2015</stp>
        <stp>1</stp>
        <tr r="N1393" s="2"/>
      </tp>
      <tp>
        <v>140138392.08000001</v>
        <stp/>
        <stp>EM_S_STM07_IS</stp>
        <stp>4</stp>
        <stp>300098.SZ</stp>
        <stp>61</stp>
        <stp>12/31/2015</stp>
        <stp>1</stp>
        <tr r="N1394" s="2"/>
      </tp>
      <tp>
        <v>23393455.210000001</v>
        <stp/>
        <stp>EM_S_STM07_IS</stp>
        <stp>4</stp>
        <stp>300099.SZ</stp>
        <stp>61</stp>
        <stp>12/31/2015</stp>
        <stp>1</stp>
        <tr r="N1395" s="2"/>
      </tp>
      <tp>
        <v>6401195.9699999997</v>
        <stp/>
        <stp>EM_S_STM07_IS</stp>
        <stp>4</stp>
        <stp>300080.SZ</stp>
        <stp>61</stp>
        <stp>12/31/2015</stp>
        <stp>1</stp>
        <tr r="N1376" s="2"/>
      </tp>
      <tp>
        <v>10588462.91</v>
        <stp/>
        <stp>EM_S_STM07_IS</stp>
        <stp>4</stp>
        <stp>300081.SZ</stp>
        <stp>61</stp>
        <stp>12/31/2015</stp>
        <stp>1</stp>
        <tr r="N1377" s="2"/>
      </tp>
      <tp>
        <v>-210169473.91</v>
        <stp/>
        <stp>EM_S_STM07_IS</stp>
        <stp>4</stp>
        <stp>300082.SZ</stp>
        <stp>61</stp>
        <stp>12/31/2015</stp>
        <stp>1</stp>
        <tr r="N1378" s="2"/>
      </tp>
      <tp>
        <v>-470501953.20999998</v>
        <stp/>
        <stp>EM_S_STM07_IS</stp>
        <stp>4</stp>
        <stp>300083.SZ</stp>
        <stp>61</stp>
        <stp>12/31/2015</stp>
        <stp>1</stp>
        <tr r="N1379" s="2"/>
      </tp>
      <tp>
        <v>10407949.210000001</v>
        <stp/>
        <stp>EM_S_STM07_IS</stp>
        <stp>4</stp>
        <stp>300084.SZ</stp>
        <stp>61</stp>
        <stp>12/31/2015</stp>
        <stp>1</stp>
        <tr r="N1380" s="2"/>
      </tp>
      <tp>
        <v>72960653.409999996</v>
        <stp/>
        <stp>EM_S_STM07_IS</stp>
        <stp>4</stp>
        <stp>300085.SZ</stp>
        <stp>61</stp>
        <stp>12/31/2015</stp>
        <stp>1</stp>
        <tr r="N1381" s="2"/>
      </tp>
      <tp>
        <v>68311105.829999998</v>
        <stp/>
        <stp>EM_S_STM07_IS</stp>
        <stp>4</stp>
        <stp>300086.SZ</stp>
        <stp>61</stp>
        <stp>12/31/2015</stp>
        <stp>1</stp>
        <tr r="N1382" s="2"/>
      </tp>
      <tp>
        <v>22136404.039999999</v>
        <stp/>
        <stp>EM_S_STM07_IS</stp>
        <stp>4</stp>
        <stp>300087.SZ</stp>
        <stp>61</stp>
        <stp>12/31/2015</stp>
        <stp>1</stp>
        <tr r="N1383" s="2"/>
      </tp>
      <tp>
        <v>237714531.06</v>
        <stp/>
        <stp>EM_S_STM07_IS</stp>
        <stp>4</stp>
        <stp>300088.SZ</stp>
        <stp>61</stp>
        <stp>12/31/2015</stp>
        <stp>1</stp>
        <tr r="N1384" s="2"/>
      </tp>
      <tp>
        <v>12390096.67</v>
        <stp/>
        <stp>EM_S_STM07_IS</stp>
        <stp>4</stp>
        <stp>300089.SZ</stp>
        <stp>61</stp>
        <stp>12/31/2015</stp>
        <stp>1</stp>
        <tr r="N1385" s="2"/>
      </tp>
      <tp>
        <v>435588240.13</v>
        <stp/>
        <stp>EM_S_STM07_IS</stp>
        <stp>4</stp>
        <stp>000088.SZ</stp>
        <stp>61</stp>
        <stp>12/31/2015</stp>
        <stp>1</stp>
        <tr r="N63" s="2"/>
      </tp>
      <tp>
        <v>521784194.18000001</v>
        <stp/>
        <stp>EM_S_STM07_IS</stp>
        <stp>4</stp>
        <stp>000089.SZ</stp>
        <stp>61</stp>
        <stp>12/31/2015</stp>
        <stp>1</stp>
        <tr r="N64" s="2"/>
      </tp>
      <tp>
        <v>392732659.08999997</v>
        <stp/>
        <stp>EM_S_STM07_IS</stp>
        <stp>4</stp>
        <stp>000090.SZ</stp>
        <stp>61</stp>
        <stp>12/31/2015</stp>
        <stp>1</stp>
        <tr r="N65" s="2"/>
      </tp>
      <tp>
        <v>147252926.03</v>
        <stp/>
        <stp>EM_S_STM07_IS</stp>
        <stp>4</stp>
        <stp>000096.SZ</stp>
        <stp>61</stp>
        <stp>12/31/2015</stp>
        <stp>1</stp>
        <tr r="N66" s="2"/>
      </tp>
      <tp>
        <v>169411629.16999999</v>
        <stp/>
        <stp>EM_S_STM07_IS</stp>
        <stp>4</stp>
        <stp>000099.SZ</stp>
        <stp>61</stp>
        <stp>12/31/2015</stp>
        <stp>1</stp>
        <tr r="N67" s="2"/>
      </tp>
      <tp>
        <v>-6731513.1100000003</v>
        <stp/>
        <stp>EM_S_STM07_IS</stp>
        <stp>4</stp>
        <stp>000020.SZ</stp>
        <stp>61</stp>
        <stp>12/31/2015</stp>
        <stp>1</stp>
        <tr r="N22" s="2"/>
      </tp>
      <tp>
        <v>130148791.79000001</v>
        <stp/>
        <stp>EM_S_STM07_IS</stp>
        <stp>4</stp>
        <stp>300010.SZ</stp>
        <stp>61</stp>
        <stp>12/31/2015</stp>
        <stp>1</stp>
        <tr r="N1307" s="2"/>
      </tp>
      <tp>
        <v>180660277.50999999</v>
        <stp/>
        <stp>EM_S_STM07_IS</stp>
        <stp>4</stp>
        <stp>000021.SZ</stp>
        <stp>61</stp>
        <stp>12/31/2015</stp>
        <stp>1</stp>
        <tr r="N23" s="2"/>
      </tp>
      <tp>
        <v>262851339.13999999</v>
        <stp/>
        <stp>EM_S_STM07_IS</stp>
        <stp>4</stp>
        <stp>300011.SZ</stp>
        <stp>61</stp>
        <stp>12/31/2015</stp>
        <stp>1</stp>
        <tr r="N1308" s="2"/>
      </tp>
      <tp>
        <v>527751492.42000002</v>
        <stp/>
        <stp>EM_S_STM07_IS</stp>
        <stp>4</stp>
        <stp>000022.SZ</stp>
        <stp>61</stp>
        <stp>12/31/2015</stp>
        <stp>1</stp>
        <tr r="N24" s="2"/>
      </tp>
      <tp>
        <v>180574725.06999999</v>
        <stp/>
        <stp>EM_S_STM07_IS</stp>
        <stp>4</stp>
        <stp>300012.SZ</stp>
        <stp>61</stp>
        <stp>12/31/2015</stp>
        <stp>1</stp>
        <tr r="N1309" s="2"/>
      </tp>
      <tp>
        <v>26730737.510000002</v>
        <stp/>
        <stp>EM_S_STM07_IS</stp>
        <stp>4</stp>
        <stp>000023.SZ</stp>
        <stp>61</stp>
        <stp>12/31/2015</stp>
        <stp>1</stp>
        <tr r="N25" s="2"/>
      </tp>
      <tp>
        <v>-109745682.87</v>
        <stp/>
        <stp>EM_S_STM07_IS</stp>
        <stp>4</stp>
        <stp>300013.SZ</stp>
        <stp>61</stp>
        <stp>12/31/2015</stp>
        <stp>1</stp>
        <tr r="N1310" s="2"/>
      </tp>
      <tp>
        <v>151302560.81</v>
        <stp/>
        <stp>EM_S_STM07_IS</stp>
        <stp>4</stp>
        <stp>300014.SZ</stp>
        <stp>61</stp>
        <stp>12/31/2015</stp>
        <stp>1</stp>
        <tr r="N1311" s="2"/>
      </tp>
      <tp>
        <v>42768789.520000003</v>
        <stp/>
        <stp>EM_S_STM07_IS</stp>
        <stp>4</stp>
        <stp>000025.SZ</stp>
        <stp>61</stp>
        <stp>12/31/2015</stp>
        <stp>1</stp>
        <tr r="N26" s="2"/>
      </tp>
      <tp>
        <v>428043981.61000001</v>
        <stp/>
        <stp>EM_S_STM07_IS</stp>
        <stp>4</stp>
        <stp>300015.SZ</stp>
        <stp>61</stp>
        <stp>12/31/2015</stp>
        <stp>1</stp>
        <tr r="N1312" s="2"/>
      </tp>
      <tp>
        <v>121702057.44</v>
        <stp/>
        <stp>EM_S_STM07_IS</stp>
        <stp>4</stp>
        <stp>000026.SZ</stp>
        <stp>61</stp>
        <stp>12/31/2015</stp>
        <stp>1</stp>
        <tr r="N27" s="2"/>
      </tp>
      <tp>
        <v>32579244.190000001</v>
        <stp/>
        <stp>EM_S_STM07_IS</stp>
        <stp>4</stp>
        <stp>300016.SZ</stp>
        <stp>61</stp>
        <stp>12/31/2015</stp>
        <stp>1</stp>
        <tr r="N1313" s="2"/>
      </tp>
      <tp>
        <v>1790384596.1700001</v>
        <stp/>
        <stp>EM_S_STM07_IS</stp>
        <stp>4</stp>
        <stp>000027.SZ</stp>
        <stp>61</stp>
        <stp>12/31/2015</stp>
        <stp>1</stp>
        <tr r="N28" s="2"/>
      </tp>
      <tp>
        <v>831348099.65999997</v>
        <stp/>
        <stp>EM_S_STM07_IS</stp>
        <stp>4</stp>
        <stp>300017.SZ</stp>
        <stp>61</stp>
        <stp>12/31/2015</stp>
        <stp>1</stp>
        <tr r="N1314" s="2"/>
      </tp>
      <tp>
        <v>761312261.05999994</v>
        <stp/>
        <stp>EM_S_STM07_IS</stp>
        <stp>4</stp>
        <stp>000028.SZ</stp>
        <stp>61</stp>
        <stp>12/31/2015</stp>
        <stp>1</stp>
        <tr r="N29" s="2"/>
      </tp>
      <tp>
        <v>75153078.609999999</v>
        <stp/>
        <stp>EM_S_STM07_IS</stp>
        <stp>4</stp>
        <stp>300018.SZ</stp>
        <stp>61</stp>
        <stp>12/31/2015</stp>
        <stp>1</stp>
        <tr r="N1315" s="2"/>
      </tp>
      <tp>
        <v>301129840.83999997</v>
        <stp/>
        <stp>EM_S_STM07_IS</stp>
        <stp>4</stp>
        <stp>000029.SZ</stp>
        <stp>61</stp>
        <stp>12/31/2015</stp>
        <stp>1</stp>
        <tr r="N30" s="2"/>
      </tp>
      <tp>
        <v>89299191.390000001</v>
        <stp/>
        <stp>EM_S_STM07_IS</stp>
        <stp>4</stp>
        <stp>300019.SZ</stp>
        <stp>61</stp>
        <stp>12/31/2015</stp>
        <stp>1</stp>
        <tr r="N1316" s="2"/>
      </tp>
      <tp>
        <v>503221359.52999997</v>
        <stp/>
        <stp>EM_S_STM07_IS</stp>
        <stp>4</stp>
        <stp>000030.SZ</stp>
        <stp>61</stp>
        <stp>12/31/2015</stp>
        <stp>1</stp>
        <tr r="N31" s="2"/>
      </tp>
      <tp>
        <v>721812207.59000003</v>
        <stp/>
        <stp>EM_S_STM07_IS</stp>
        <stp>4</stp>
        <stp>000031.SZ</stp>
        <stp>61</stp>
        <stp>12/31/2015</stp>
        <stp>1</stp>
        <tr r="N32" s="2"/>
      </tp>
      <tp>
        <v>145609756.44</v>
        <stp/>
        <stp>EM_S_STM07_IS</stp>
        <stp>4</stp>
        <stp>300001.SZ</stp>
        <stp>61</stp>
        <stp>12/31/2015</stp>
        <stp>1</stp>
        <tr r="N1298" s="2"/>
      </tp>
      <tp>
        <v>54591453.759999998</v>
        <stp/>
        <stp>EM_S_STM07_IS</stp>
        <stp>4</stp>
        <stp>000032.SZ</stp>
        <stp>61</stp>
        <stp>12/31/2015</stp>
        <stp>1</stp>
        <tr r="N33" s="2"/>
      </tp>
      <tp>
        <v>351341166.79000002</v>
        <stp/>
        <stp>EM_S_STM07_IS</stp>
        <stp>4</stp>
        <stp>300002.SZ</stp>
        <stp>61</stp>
        <stp>12/31/2015</stp>
        <stp>1</stp>
        <tr r="N1299" s="2"/>
      </tp>
      <tp>
        <v>69712636.989999995</v>
        <stp/>
        <stp>EM_S_STM07_IS</stp>
        <stp>4</stp>
        <stp>000033.SZ</stp>
        <stp>61</stp>
        <stp>12/31/2015</stp>
        <stp>1</stp>
        <tr r="N34" s="2"/>
      </tp>
      <tp>
        <v>520890606.56999999</v>
        <stp/>
        <stp>EM_S_STM07_IS</stp>
        <stp>4</stp>
        <stp>300003.SZ</stp>
        <stp>61</stp>
        <stp>12/31/2015</stp>
        <stp>1</stp>
        <tr r="N1300" s="2"/>
      </tp>
      <tp>
        <v>21363244.02</v>
        <stp/>
        <stp>EM_S_STM07_IS</stp>
        <stp>4</stp>
        <stp>000034.SZ</stp>
        <stp>61</stp>
        <stp>12/31/2015</stp>
        <stp>1</stp>
        <tr r="N35" s="2"/>
      </tp>
      <tp>
        <v>44444185.75</v>
        <stp/>
        <stp>EM_S_STM07_IS</stp>
        <stp>4</stp>
        <stp>300004.SZ</stp>
        <stp>61</stp>
        <stp>12/31/2015</stp>
        <stp>1</stp>
        <tr r="N1301" s="2"/>
      </tp>
      <tp>
        <v>228195230.21000001</v>
        <stp/>
        <stp>EM_S_STM07_IS</stp>
        <stp>4</stp>
        <stp>000035.SZ</stp>
        <stp>61</stp>
        <stp>12/31/2015</stp>
        <stp>1</stp>
        <tr r="N36" s="2"/>
      </tp>
      <tp>
        <v>263396208.91</v>
        <stp/>
        <stp>EM_S_STM07_IS</stp>
        <stp>4</stp>
        <stp>300005.SZ</stp>
        <stp>61</stp>
        <stp>12/31/2015</stp>
        <stp>1</stp>
        <tr r="N1302" s="2"/>
      </tp>
      <tp>
        <v>69305919.060000002</v>
        <stp/>
        <stp>EM_S_STM07_IS</stp>
        <stp>4</stp>
        <stp>000036.SZ</stp>
        <stp>61</stp>
        <stp>12/31/2015</stp>
        <stp>1</stp>
        <tr r="N37" s="2"/>
      </tp>
      <tp>
        <v>20612389.399999999</v>
        <stp/>
        <stp>EM_S_STM07_IS</stp>
        <stp>4</stp>
        <stp>300006.SZ</stp>
        <stp>61</stp>
        <stp>12/31/2015</stp>
        <stp>1</stp>
        <tr r="N1303" s="2"/>
      </tp>
      <tp>
        <v>-634623667.05999994</v>
        <stp/>
        <stp>EM_S_STM07_IS</stp>
        <stp>4</stp>
        <stp>000037.SZ</stp>
        <stp>61</stp>
        <stp>12/31/2015</stp>
        <stp>1</stp>
        <tr r="N38" s="2"/>
      </tp>
      <tp>
        <v>78646513.400000006</v>
        <stp/>
        <stp>EM_S_STM07_IS</stp>
        <stp>4</stp>
        <stp>300007.SZ</stp>
        <stp>61</stp>
        <stp>12/31/2015</stp>
        <stp>1</stp>
        <tr r="N1304" s="2"/>
      </tp>
      <tp>
        <v>5933910.6500000004</v>
        <stp/>
        <stp>EM_S_STM07_IS</stp>
        <stp>4</stp>
        <stp>000038.SZ</stp>
        <stp>61</stp>
        <stp>12/31/2015</stp>
        <stp>1</stp>
        <tr r="N39" s="2"/>
      </tp>
      <tp>
        <v>55535541.68</v>
        <stp/>
        <stp>EM_S_STM07_IS</stp>
        <stp>4</stp>
        <stp>300008.SZ</stp>
        <stp>61</stp>
        <stp>12/31/2015</stp>
        <stp>1</stp>
        <tr r="N1305" s="2"/>
      </tp>
      <tp>
        <v>1974005000</v>
        <stp/>
        <stp>EM_S_STM07_IS</stp>
        <stp>4</stp>
        <stp>000039.SZ</stp>
        <stp>61</stp>
        <stp>12/31/2015</stp>
        <stp>1</stp>
        <tr r="N40" s="2"/>
      </tp>
      <tp>
        <v>136254700.53999999</v>
        <stp/>
        <stp>EM_S_STM07_IS</stp>
        <stp>4</stp>
        <stp>300009.SZ</stp>
        <stp>61</stp>
        <stp>12/31/2015</stp>
        <stp>1</stp>
        <tr r="N1306" s="2"/>
      </tp>
      <tp>
        <v>39835209.119999997</v>
        <stp/>
        <stp>EM_S_STM07_IS</stp>
        <stp>4</stp>
        <stp>300030.SZ</stp>
        <stp>61</stp>
        <stp>12/31/2015</stp>
        <stp>1</stp>
        <tr r="N1327" s="2"/>
      </tp>
      <tp>
        <v>21865000000</v>
        <stp/>
        <stp>EM_S_STM07_IS</stp>
        <stp>4</stp>
        <stp>000001.SZ</stp>
        <stp>61</stp>
        <stp>12/31/2015</stp>
        <stp>1</stp>
        <tr r="N6" s="2"/>
      </tp>
      <tp>
        <v>68298235.680000007</v>
        <stp/>
        <stp>EM_S_STM07_IS</stp>
        <stp>4</stp>
        <stp>300031.SZ</stp>
        <stp>61</stp>
        <stp>12/31/2015</stp>
        <stp>1</stp>
        <tr r="N1328" s="2"/>
      </tp>
      <tp>
        <v>18119406249.27</v>
        <stp/>
        <stp>EM_S_STM07_IS</stp>
        <stp>4</stp>
        <stp>000002.SZ</stp>
        <stp>61</stp>
        <stp>12/31/2015</stp>
        <stp>1</stp>
        <tr r="N7" s="2"/>
      </tp>
      <tp>
        <v>327036862.83999997</v>
        <stp/>
        <stp>EM_S_STM07_IS</stp>
        <stp>4</stp>
        <stp>300032.SZ</stp>
        <stp>61</stp>
        <stp>12/31/2015</stp>
        <stp>1</stp>
        <tr r="N1329" s="2"/>
      </tp>
      <tp>
        <v>957222809.96000004</v>
        <stp/>
        <stp>EM_S_STM07_IS</stp>
        <stp>4</stp>
        <stp>300033.SZ</stp>
        <stp>61</stp>
        <stp>12/31/2015</stp>
        <stp>1</stp>
        <tr r="N1330" s="2"/>
      </tp>
      <tp>
        <v>1247118.29</v>
        <stp/>
        <stp>EM_S_STM07_IS</stp>
        <stp>4</stp>
        <stp>000004.SZ</stp>
        <stp>61</stp>
        <stp>12/31/2015</stp>
        <stp>1</stp>
        <tr r="N8" s="2"/>
      </tp>
      <tp>
        <v>124287968.72</v>
        <stp/>
        <stp>EM_S_STM07_IS</stp>
        <stp>4</stp>
        <stp>300034.SZ</stp>
        <stp>61</stp>
        <stp>12/31/2015</stp>
        <stp>1</stp>
        <tr r="N1331" s="2"/>
      </tp>
      <tp>
        <v>-55239327.369999997</v>
        <stp/>
        <stp>EM_S_STM07_IS</stp>
        <stp>4</stp>
        <stp>000005.SZ</stp>
        <stp>61</stp>
        <stp>12/31/2015</stp>
        <stp>1</stp>
        <tr r="N9" s="2"/>
      </tp>
      <tp>
        <v>15326421.98</v>
        <stp/>
        <stp>EM_S_STM07_IS</stp>
        <stp>4</stp>
        <stp>300035.SZ</stp>
        <stp>61</stp>
        <stp>12/31/2015</stp>
        <stp>1</stp>
        <tr r="N1332" s="2"/>
      </tp>
      <tp>
        <v>416752839.51999998</v>
        <stp/>
        <stp>EM_S_STM07_IS</stp>
        <stp>4</stp>
        <stp>000006.SZ</stp>
        <stp>61</stp>
        <stp>12/31/2015</stp>
        <stp>1</stp>
        <tr r="N10" s="2"/>
      </tp>
      <tp>
        <v>58778892.5</v>
        <stp/>
        <stp>EM_S_STM07_IS</stp>
        <stp>4</stp>
        <stp>300036.SZ</stp>
        <stp>61</stp>
        <stp>12/31/2015</stp>
        <stp>1</stp>
        <tr r="N1333" s="2"/>
      </tp>
      <tp>
        <v>13996195.460000001</v>
        <stp/>
        <stp>EM_S_STM07_IS</stp>
        <stp>4</stp>
        <stp>000007.SZ</stp>
        <stp>61</stp>
        <stp>12/31/2015</stp>
        <stp>1</stp>
        <tr r="N11" s="2"/>
      </tp>
      <tp>
        <v>127671879.48</v>
        <stp/>
        <stp>EM_S_STM07_IS</stp>
        <stp>4</stp>
        <stp>300037.SZ</stp>
        <stp>61</stp>
        <stp>12/31/2015</stp>
        <stp>1</stp>
        <tr r="N1334" s="2"/>
      </tp>
      <tp>
        <v>185671528.19</v>
        <stp/>
        <stp>EM_S_STM07_IS</stp>
        <stp>4</stp>
        <stp>000008.SZ</stp>
        <stp>61</stp>
        <stp>12/31/2015</stp>
        <stp>1</stp>
        <tr r="N12" s="2"/>
      </tp>
      <tp>
        <v>56496383.859999999</v>
        <stp/>
        <stp>EM_S_STM07_IS</stp>
        <stp>4</stp>
        <stp>300038.SZ</stp>
        <stp>61</stp>
        <stp>12/31/2015</stp>
        <stp>1</stp>
        <tr r="N1335" s="2"/>
      </tp>
      <tp>
        <v>789010592.16999996</v>
        <stp/>
        <stp>EM_S_STM07_IS</stp>
        <stp>4</stp>
        <stp>000009.SZ</stp>
        <stp>61</stp>
        <stp>12/31/2015</stp>
        <stp>1</stp>
        <tr r="N13" s="2"/>
      </tp>
      <tp>
        <v>281648520.79000002</v>
        <stp/>
        <stp>EM_S_STM07_IS</stp>
        <stp>4</stp>
        <stp>300039.SZ</stp>
        <stp>61</stp>
        <stp>12/31/2015</stp>
        <stp>1</stp>
        <tr r="N1336" s="2"/>
      </tp>
      <tp>
        <v>33443593.489999998</v>
        <stp/>
        <stp>EM_S_STM07_IS</stp>
        <stp>4</stp>
        <stp>000010.SZ</stp>
        <stp>61</stp>
        <stp>12/31/2015</stp>
        <stp>1</stp>
        <tr r="N14" s="2"/>
      </tp>
      <tp>
        <v>111209966.75</v>
        <stp/>
        <stp>EM_S_STM07_IS</stp>
        <stp>4</stp>
        <stp>300020.SZ</stp>
        <stp>61</stp>
        <stp>12/31/2015</stp>
        <stp>1</stp>
        <tr r="N1317" s="2"/>
      </tp>
      <tp>
        <v>156819966.71000001</v>
        <stp/>
        <stp>EM_S_STM07_IS</stp>
        <stp>4</stp>
        <stp>000011.SZ</stp>
        <stp>61</stp>
        <stp>12/31/2015</stp>
        <stp>1</stp>
        <tr r="N15" s="2"/>
      </tp>
      <tp>
        <v>61387864.539999999</v>
        <stp/>
        <stp>EM_S_STM07_IS</stp>
        <stp>4</stp>
        <stp>300021.SZ</stp>
        <stp>61</stp>
        <stp>12/31/2015</stp>
        <stp>1</stp>
        <tr r="N1318" s="2"/>
      </tp>
      <tp>
        <v>624753110</v>
        <stp/>
        <stp>EM_S_STM07_IS</stp>
        <stp>4</stp>
        <stp>000012.SZ</stp>
        <stp>61</stp>
        <stp>12/31/2015</stp>
        <stp>1</stp>
        <tr r="N16" s="2"/>
      </tp>
      <tp>
        <v>12691398.15</v>
        <stp/>
        <stp>EM_S_STM07_IS</stp>
        <stp>4</stp>
        <stp>300022.SZ</stp>
        <stp>61</stp>
        <stp>12/31/2015</stp>
        <stp>1</stp>
        <tr r="N1319" s="2"/>
      </tp>
      <tp>
        <v>53604741.729999997</v>
        <stp/>
        <stp>EM_S_STM07_IS</stp>
        <stp>4</stp>
        <stp>300023.SZ</stp>
        <stp>61</stp>
        <stp>12/31/2015</stp>
        <stp>1</stp>
        <tr r="N1320" s="2"/>
      </tp>
      <tp>
        <v>52963507.189999998</v>
        <stp/>
        <stp>EM_S_STM07_IS</stp>
        <stp>4</stp>
        <stp>000014.SZ</stp>
        <stp>61</stp>
        <stp>12/31/2015</stp>
        <stp>1</stp>
        <tr r="N17" s="2"/>
      </tp>
      <tp>
        <v>394823483.47000003</v>
        <stp/>
        <stp>EM_S_STM07_IS</stp>
        <stp>4</stp>
        <stp>300024.SZ</stp>
        <stp>61</stp>
        <stp>12/31/2015</stp>
        <stp>1</stp>
        <tr r="N1321" s="2"/>
      </tp>
      <tp>
        <v>108493890.5</v>
        <stp/>
        <stp>EM_S_STM07_IS</stp>
        <stp>4</stp>
        <stp>300025.SZ</stp>
        <stp>61</stp>
        <stp>12/31/2015</stp>
        <stp>1</stp>
        <tr r="N1322" s="2"/>
      </tp>
      <tp>
        <v>-1256819314.51</v>
        <stp/>
        <stp>EM_S_STM07_IS</stp>
        <stp>4</stp>
        <stp>000016.SZ</stp>
        <stp>61</stp>
        <stp>12/31/2015</stp>
        <stp>1</stp>
        <tr r="N18" s="2"/>
      </tp>
      <tp>
        <v>534903487.91000003</v>
        <stp/>
        <stp>EM_S_STM07_IS</stp>
        <stp>4</stp>
        <stp>300026.SZ</stp>
        <stp>61</stp>
        <stp>12/31/2015</stp>
        <stp>1</stp>
        <tr r="N1323" s="2"/>
      </tp>
      <tp>
        <v>-138355.57999999999</v>
        <stp/>
        <stp>EM_S_STM07_IS</stp>
        <stp>4</stp>
        <stp>000017.SZ</stp>
        <stp>61</stp>
        <stp>12/31/2015</stp>
        <stp>1</stp>
        <tr r="N19" s="2"/>
      </tp>
      <tp>
        <v>976143690.79999995</v>
        <stp/>
        <stp>EM_S_STM07_IS</stp>
        <stp>4</stp>
        <stp>300027.SZ</stp>
        <stp>61</stp>
        <stp>12/31/2015</stp>
        <stp>1</stp>
        <tr r="N1324" s="2"/>
      </tp>
      <tp>
        <v>346648651.48000002</v>
        <stp/>
        <stp>EM_S_STM07_IS</stp>
        <stp>4</stp>
        <stp>000018.SZ</stp>
        <stp>61</stp>
        <stp>12/31/2015</stp>
        <stp>1</stp>
        <tr r="N20" s="2"/>
      </tp>
      <tp>
        <v>12807486.310000001</v>
        <stp/>
        <stp>EM_S_STM07_IS</stp>
        <stp>4</stp>
        <stp>300028.SZ</stp>
        <stp>61</stp>
        <stp>12/31/2015</stp>
        <stp>1</stp>
        <tr r="N1325" s="2"/>
      </tp>
      <tp>
        <v>-35256169.100000001</v>
        <stp/>
        <stp>EM_S_STM07_IS</stp>
        <stp>4</stp>
        <stp>000019.SZ</stp>
        <stp>61</stp>
        <stp>12/31/2015</stp>
        <stp>1</stp>
        <tr r="N21" s="2"/>
      </tp>
      <tp>
        <v>-358496412.66000003</v>
        <stp/>
        <stp>EM_S_STM07_IS</stp>
        <stp>4</stp>
        <stp>300029.SZ</stp>
        <stp>61</stp>
        <stp>12/31/2015</stp>
        <stp>1</stp>
        <tr r="N1326" s="2"/>
      </tp>
      <tp>
        <v>200946689.36000001</v>
        <stp/>
        <stp>EM_S_STM07_IS</stp>
        <stp>4</stp>
        <stp>000060.SZ</stp>
        <stp>61</stp>
        <stp>12/31/2015</stp>
        <stp>1</stp>
        <tr r="N53" s="2"/>
      </tp>
      <tp>
        <v>114433558.12</v>
        <stp/>
        <stp>EM_S_STM07_IS</stp>
        <stp>4</stp>
        <stp>300050.SZ</stp>
        <stp>61</stp>
        <stp>12/31/2015</stp>
        <stp>1</stp>
        <tr r="N1347" s="2"/>
      </tp>
      <tp>
        <v>20555123.719999999</v>
        <stp/>
        <stp>EM_S_STM07_IS</stp>
        <stp>4</stp>
        <stp>000061.SZ</stp>
        <stp>61</stp>
        <stp>12/31/2015</stp>
        <stp>1</stp>
        <tr r="N54" s="2"/>
      </tp>
      <tp>
        <v>-79745174.150000006</v>
        <stp/>
        <stp>EM_S_STM07_IS</stp>
        <stp>4</stp>
        <stp>300051.SZ</stp>
        <stp>61</stp>
        <stp>12/31/2015</stp>
        <stp>1</stp>
        <tr r="N1348" s="2"/>
      </tp>
      <tp>
        <v>375580098.56999999</v>
        <stp/>
        <stp>EM_S_STM07_IS</stp>
        <stp>4</stp>
        <stp>000062.SZ</stp>
        <stp>61</stp>
        <stp>12/31/2015</stp>
        <stp>1</stp>
        <tr r="N55" s="2"/>
      </tp>
      <tp>
        <v>65202765.479999997</v>
        <stp/>
        <stp>EM_S_STM07_IS</stp>
        <stp>4</stp>
        <stp>300052.SZ</stp>
        <stp>61</stp>
        <stp>12/31/2015</stp>
        <stp>1</stp>
        <tr r="N1349" s="2"/>
      </tp>
      <tp>
        <v>3207885000</v>
        <stp/>
        <stp>EM_S_STM07_IS</stp>
        <stp>4</stp>
        <stp>000063.SZ</stp>
        <stp>61</stp>
        <stp>12/31/2015</stp>
        <stp>1</stp>
        <tr r="N56" s="2"/>
      </tp>
      <tp>
        <v>57833661.609999999</v>
        <stp/>
        <stp>EM_S_STM07_IS</stp>
        <stp>4</stp>
        <stp>300053.SZ</stp>
        <stp>61</stp>
        <stp>12/31/2015</stp>
        <stp>1</stp>
        <tr r="N1350" s="2"/>
      </tp>
      <tp>
        <v>158835694.09</v>
        <stp/>
        <stp>EM_S_STM07_IS</stp>
        <stp>4</stp>
        <stp>300054.SZ</stp>
        <stp>61</stp>
        <stp>12/31/2015</stp>
        <stp>1</stp>
        <tr r="N1351" s="2"/>
      </tp>
      <tp>
        <v>218852205</v>
        <stp/>
        <stp>EM_S_STM07_IS</stp>
        <stp>4</stp>
        <stp>000065.SZ</stp>
        <stp>61</stp>
        <stp>12/31/2015</stp>
        <stp>1</stp>
        <tr r="N57" s="2"/>
      </tp>
      <tp>
        <v>290016924.10000002</v>
        <stp/>
        <stp>EM_S_STM07_IS</stp>
        <stp>4</stp>
        <stp>300055.SZ</stp>
        <stp>61</stp>
        <stp>12/31/2015</stp>
        <stp>1</stp>
        <tr r="N1352" s="2"/>
      </tp>
      <tp>
        <v>-35666709.390000001</v>
        <stp/>
        <stp>EM_S_STM07_IS</stp>
        <stp>4</stp>
        <stp>000066.SZ</stp>
        <stp>61</stp>
        <stp>12/31/2015</stp>
        <stp>1</stp>
        <tr r="N58" s="2"/>
      </tp>
      <tp>
        <v>68873239.969999999</v>
        <stp/>
        <stp>EM_S_STM07_IS</stp>
        <stp>4</stp>
        <stp>300056.SZ</stp>
        <stp>61</stp>
        <stp>12/31/2015</stp>
        <stp>1</stp>
        <tr r="N1353" s="2"/>
      </tp>
      <tp>
        <v>64595946.350000001</v>
        <stp/>
        <stp>EM_S_STM07_IS</stp>
        <stp>4</stp>
        <stp>300057.SZ</stp>
        <stp>61</stp>
        <stp>12/31/2015</stp>
        <stp>1</stp>
        <tr r="N1354" s="2"/>
      </tp>
      <tp>
        <v>7005520.5199999996</v>
        <stp/>
        <stp>EM_S_STM07_IS</stp>
        <stp>4</stp>
        <stp>000068.SZ</stp>
        <stp>61</stp>
        <stp>12/31/2015</stp>
        <stp>1</stp>
        <tr r="N59" s="2"/>
      </tp>
      <tp>
        <v>67702211.390000001</v>
        <stp/>
        <stp>EM_S_STM07_IS</stp>
        <stp>4</stp>
        <stp>300058.SZ</stp>
        <stp>61</stp>
        <stp>12/31/2015</stp>
        <stp>1</stp>
        <tr r="N1355" s="2"/>
      </tp>
      <tp>
        <v>4640665057.21</v>
        <stp/>
        <stp>EM_S_STM07_IS</stp>
        <stp>4</stp>
        <stp>000069.SZ</stp>
        <stp>61</stp>
        <stp>12/31/2015</stp>
        <stp>1</stp>
        <tr r="N60" s="2"/>
      </tp>
      <tp>
        <v>1848571186.4200001</v>
        <stp/>
        <stp>EM_S_STM07_IS</stp>
        <stp>4</stp>
        <stp>300059.SZ</stp>
        <stp>61</stp>
        <stp>12/31/2015</stp>
        <stp>1</stp>
        <tr r="N1356" s="2"/>
      </tp>
      <tp>
        <v>91941947.819999993</v>
        <stp/>
        <stp>EM_S_STM07_IS</stp>
        <stp>4</stp>
        <stp>000070.SZ</stp>
        <stp>61</stp>
        <stp>12/31/2015</stp>
        <stp>1</stp>
        <tr r="N61" s="2"/>
      </tp>
      <tp>
        <v>20098885.600000001</v>
        <stp/>
        <stp>EM_S_STM07_IS</stp>
        <stp>4</stp>
        <stp>300040.SZ</stp>
        <stp>61</stp>
        <stp>12/31/2015</stp>
        <stp>1</stp>
        <tr r="N1337" s="2"/>
      </tp>
      <tp>
        <v>83852088.969999999</v>
        <stp/>
        <stp>EM_S_STM07_IS</stp>
        <stp>4</stp>
        <stp>300041.SZ</stp>
        <stp>61</stp>
        <stp>12/31/2015</stp>
        <stp>1</stp>
        <tr r="N1338" s="2"/>
      </tp>
      <tp>
        <v>24287211.190000001</v>
        <stp/>
        <stp>EM_S_STM07_IS</stp>
        <stp>4</stp>
        <stp>300042.SZ</stp>
        <stp>61</stp>
        <stp>12/31/2015</stp>
        <stp>1</stp>
        <tr r="N1339" s="2"/>
      </tp>
      <tp>
        <v>351933633.93000001</v>
        <stp/>
        <stp>EM_S_STM07_IS</stp>
        <stp>4</stp>
        <stp>300043.SZ</stp>
        <stp>61</stp>
        <stp>12/31/2015</stp>
        <stp>1</stp>
        <tr r="N1340" s="2"/>
      </tp>
      <tp>
        <v>77457224.549999997</v>
        <stp/>
        <stp>EM_S_STM07_IS</stp>
        <stp>4</stp>
        <stp>300044.SZ</stp>
        <stp>61</stp>
        <stp>12/31/2015</stp>
        <stp>1</stp>
        <tr r="N1341" s="2"/>
      </tp>
      <tp>
        <v>31311981.809999999</v>
        <stp/>
        <stp>EM_S_STM07_IS</stp>
        <stp>4</stp>
        <stp>300045.SZ</stp>
        <stp>61</stp>
        <stp>12/31/2015</stp>
        <stp>1</stp>
        <tr r="N1342" s="2"/>
      </tp>
      <tp>
        <v>28735996.199999999</v>
        <stp/>
        <stp>EM_S_STM07_IS</stp>
        <stp>4</stp>
        <stp>300046.SZ</stp>
        <stp>61</stp>
        <stp>12/31/2015</stp>
        <stp>1</stp>
        <tr r="N1343" s="2"/>
      </tp>
      <tp>
        <v>63050115.109999999</v>
        <stp/>
        <stp>EM_S_STM07_IS</stp>
        <stp>4</stp>
        <stp>300047.SZ</stp>
        <stp>61</stp>
        <stp>12/31/2015</stp>
        <stp>1</stp>
        <tr r="N1344" s="2"/>
      </tp>
      <tp>
        <v>474732125.77999997</v>
        <stp/>
        <stp>EM_S_STM07_IS</stp>
        <stp>4</stp>
        <stp>000078.SZ</stp>
        <stp>61</stp>
        <stp>12/31/2015</stp>
        <stp>1</stp>
        <tr r="N62" s="2"/>
      </tp>
      <tp>
        <v>51924296.219999999</v>
        <stp/>
        <stp>EM_S_STM07_IS</stp>
        <stp>4</stp>
        <stp>300048.SZ</stp>
        <stp>61</stp>
        <stp>12/31/2015</stp>
        <stp>1</stp>
        <tr r="N1345" s="2"/>
      </tp>
      <tp>
        <v>91685239.430000007</v>
        <stp/>
        <stp>EM_S_STM07_IS</stp>
        <stp>4</stp>
        <stp>300049.SZ</stp>
        <stp>61</stp>
        <stp>12/31/2015</stp>
        <stp>1</stp>
        <tr r="N1346" s="2"/>
      </tp>
      <tp>
        <v>62049579.759999998</v>
        <stp/>
        <stp>EM_S_STM07_IS</stp>
        <stp>4</stp>
        <stp>000040.SZ</stp>
        <stp>61</stp>
        <stp>12/31/2015</stp>
        <stp>1</stp>
        <tr r="N41" s="2"/>
      </tp>
      <tp>
        <v>1361697953.99</v>
        <stp/>
        <stp>EM_S_STM07_IS</stp>
        <stp>4</stp>
        <stp>300070.SZ</stp>
        <stp>61</stp>
        <stp>12/31/2015</stp>
        <stp>1</stp>
        <tr r="N1366" s="2"/>
      </tp>
      <tp>
        <v>127662468.33</v>
        <stp/>
        <stp>EM_S_STM07_IS</stp>
        <stp>4</stp>
        <stp>300071.SZ</stp>
        <stp>61</stp>
        <stp>12/31/2015</stp>
        <stp>1</stp>
        <tr r="N1367" s="2"/>
      </tp>
      <tp>
        <v>401177291.16000003</v>
        <stp/>
        <stp>EM_S_STM07_IS</stp>
        <stp>4</stp>
        <stp>000042.SZ</stp>
        <stp>61</stp>
        <stp>12/31/2015</stp>
        <stp>1</stp>
        <tr r="N42" s="2"/>
      </tp>
      <tp>
        <v>820564804.01999998</v>
        <stp/>
        <stp>EM_S_STM07_IS</stp>
        <stp>4</stp>
        <stp>300072.SZ</stp>
        <stp>61</stp>
        <stp>12/31/2015</stp>
        <stp>1</stp>
        <tr r="N1368" s="2"/>
      </tp>
      <tp>
        <v>401218869.17000002</v>
        <stp/>
        <stp>EM_S_STM07_IS</stp>
        <stp>4</stp>
        <stp>000043.SZ</stp>
        <stp>61</stp>
        <stp>12/31/2015</stp>
        <stp>1</stp>
        <tr r="N43" s="2"/>
      </tp>
      <tp>
        <v>13281560.550000001</v>
        <stp/>
        <stp>EM_S_STM07_IS</stp>
        <stp>4</stp>
        <stp>300073.SZ</stp>
        <stp>61</stp>
        <stp>12/31/2015</stp>
        <stp>1</stp>
        <tr r="N1369" s="2"/>
      </tp>
      <tp>
        <v>33505012.789999999</v>
        <stp/>
        <stp>EM_S_STM07_IS</stp>
        <stp>4</stp>
        <stp>300074.SZ</stp>
        <stp>61</stp>
        <stp>12/31/2015</stp>
        <stp>1</stp>
        <tr r="N1370" s="2"/>
      </tp>
      <tp>
        <v>8497227.4000000004</v>
        <stp/>
        <stp>EM_S_STM07_IS</stp>
        <stp>4</stp>
        <stp>000045.SZ</stp>
        <stp>61</stp>
        <stp>12/31/2015</stp>
        <stp>1</stp>
        <tr r="N44" s="2"/>
      </tp>
      <tp>
        <v>121333706.22</v>
        <stp/>
        <stp>EM_S_STM07_IS</stp>
        <stp>4</stp>
        <stp>300075.SZ</stp>
        <stp>61</stp>
        <stp>12/31/2015</stp>
        <stp>1</stp>
        <tr r="N1371" s="2"/>
      </tp>
      <tp>
        <v>2020171828.48</v>
        <stp/>
        <stp>EM_S_STM07_IS</stp>
        <stp>4</stp>
        <stp>000046.SZ</stp>
        <stp>61</stp>
        <stp>12/31/2015</stp>
        <stp>1</stp>
        <tr r="N45" s="2"/>
      </tp>
      <tp>
        <v>4899557.4000000004</v>
        <stp/>
        <stp>EM_S_STM07_IS</stp>
        <stp>4</stp>
        <stp>300076.SZ</stp>
        <stp>61</stp>
        <stp>12/31/2015</stp>
        <stp>1</stp>
        <tr r="N1372" s="2"/>
      </tp>
      <tp>
        <v>86006337.150000006</v>
        <stp/>
        <stp>EM_S_STM07_IS</stp>
        <stp>4</stp>
        <stp>300077.SZ</stp>
        <stp>61</stp>
        <stp>12/31/2015</stp>
        <stp>1</stp>
        <tr r="N1373" s="2"/>
      </tp>
      <tp>
        <v>203984396.41</v>
        <stp/>
        <stp>EM_S_STM07_IS</stp>
        <stp>4</stp>
        <stp>000048.SZ</stp>
        <stp>61</stp>
        <stp>12/31/2015</stp>
        <stp>1</stp>
        <tr r="N46" s="2"/>
      </tp>
      <tp>
        <v>140968241.50999999</v>
        <stp/>
        <stp>EM_S_STM07_IS</stp>
        <stp>4</stp>
        <stp>300078.SZ</stp>
        <stp>61</stp>
        <stp>12/31/2015</stp>
        <stp>1</stp>
        <tr r="N1374" s="2"/>
      </tp>
      <tp>
        <v>230223375.37</v>
        <stp/>
        <stp>EM_S_STM07_IS</stp>
        <stp>4</stp>
        <stp>000049.SZ</stp>
        <stp>61</stp>
        <stp>12/31/2015</stp>
        <stp>1</stp>
        <tr r="N47" s="2"/>
      </tp>
      <tp>
        <v>218866280.31999999</v>
        <stp/>
        <stp>EM_S_STM07_IS</stp>
        <stp>4</stp>
        <stp>300079.SZ</stp>
        <stp>61</stp>
        <stp>12/31/2015</stp>
        <stp>1</stp>
        <tr r="N1375" s="2"/>
      </tp>
      <tp>
        <v>554675491</v>
        <stp/>
        <stp>EM_S_STM07_IS</stp>
        <stp>4</stp>
        <stp>000050.SZ</stp>
        <stp>61</stp>
        <stp>12/31/2015</stp>
        <stp>1</stp>
        <tr r="N48" s="2"/>
      </tp>
      <tp>
        <v>51213292.380000003</v>
        <stp/>
        <stp>EM_S_STM07_IS</stp>
        <stp>4</stp>
        <stp>300061.SZ</stp>
        <stp>61</stp>
        <stp>12/31/2015</stp>
        <stp>1</stp>
        <tr r="N1357" s="2"/>
      </tp>
      <tp>
        <v>20356231.579999998</v>
        <stp/>
        <stp>EM_S_STM07_IS</stp>
        <stp>4</stp>
        <stp>300062.SZ</stp>
        <stp>61</stp>
        <stp>12/31/2015</stp>
        <stp>1</stp>
        <tr r="N1358" s="2"/>
      </tp>
      <tp>
        <v>46556733.43</v>
        <stp/>
        <stp>EM_S_STM07_IS</stp>
        <stp>4</stp>
        <stp>300063.SZ</stp>
        <stp>61</stp>
        <stp>12/31/2015</stp>
        <stp>1</stp>
        <tr r="N1359" s="2"/>
      </tp>
      <tp>
        <v>100210116.62</v>
        <stp/>
        <stp>EM_S_STM07_IS</stp>
        <stp>4</stp>
        <stp>300064.SZ</stp>
        <stp>61</stp>
        <stp>12/31/2015</stp>
        <stp>1</stp>
        <tr r="N1360" s="2"/>
      </tp>
      <tp>
        <v>107272369.77</v>
        <stp/>
        <stp>EM_S_STM07_IS</stp>
        <stp>4</stp>
        <stp>000055.SZ</stp>
        <stp>61</stp>
        <stp>12/31/2015</stp>
        <stp>1</stp>
        <tr r="N49" s="2"/>
      </tp>
      <tp>
        <v>35429529.710000001</v>
        <stp/>
        <stp>EM_S_STM07_IS</stp>
        <stp>4</stp>
        <stp>300065.SZ</stp>
        <stp>61</stp>
        <stp>12/31/2015</stp>
        <stp>1</stp>
        <tr r="N1361" s="2"/>
      </tp>
      <tp>
        <v>38345035.200000003</v>
        <stp/>
        <stp>EM_S_STM07_IS</stp>
        <stp>4</stp>
        <stp>000056.SZ</stp>
        <stp>61</stp>
        <stp>12/31/2015</stp>
        <stp>1</stp>
        <tr r="N50" s="2"/>
      </tp>
      <tp>
        <v>139207716.09</v>
        <stp/>
        <stp>EM_S_STM07_IS</stp>
        <stp>4</stp>
        <stp>300066.SZ</stp>
        <stp>61</stp>
        <stp>12/31/2015</stp>
        <stp>1</stp>
        <tr r="N1362" s="2"/>
      </tp>
      <tp>
        <v>61956703.109999999</v>
        <stp/>
        <stp>EM_S_STM07_IS</stp>
        <stp>4</stp>
        <stp>300067.SZ</stp>
        <stp>61</stp>
        <stp>12/31/2015</stp>
        <stp>1</stp>
        <tr r="N1363" s="2"/>
      </tp>
      <tp>
        <v>74242090.489999995</v>
        <stp/>
        <stp>EM_S_STM07_IS</stp>
        <stp>4</stp>
        <stp>000058.SZ</stp>
        <stp>61</stp>
        <stp>12/31/2015</stp>
        <stp>1</stp>
        <tr r="N51" s="2"/>
      </tp>
      <tp>
        <v>203302908.28999999</v>
        <stp/>
        <stp>EM_S_STM07_IS</stp>
        <stp>4</stp>
        <stp>300068.SZ</stp>
        <stp>61</stp>
        <stp>12/31/2015</stp>
        <stp>1</stp>
        <tr r="N1364" s="2"/>
      </tp>
      <tp>
        <v>328685540.04000002</v>
        <stp/>
        <stp>EM_S_STM07_IS</stp>
        <stp>4</stp>
        <stp>000059.SZ</stp>
        <stp>61</stp>
        <stp>12/31/2015</stp>
        <stp>1</stp>
        <tr r="N52" s="2"/>
      </tp>
      <tp>
        <v>10547389.08</v>
        <stp/>
        <stp>EM_S_STM07_IS</stp>
        <stp>4</stp>
        <stp>300069.SZ</stp>
        <stp>61</stp>
        <stp>12/31/2015</stp>
        <stp>1</stp>
        <tr r="N1365" s="2"/>
      </tp>
      <tp>
        <v>25384136.050000001</v>
        <stp/>
        <stp>EM_S_STM07_IS</stp>
        <stp>4</stp>
        <stp>600080.SH</stp>
        <stp>61</stp>
        <stp>12/31/2015</stp>
        <stp>1</stp>
        <tr r="N1939" s="2"/>
      </tp>
      <tp>
        <v>153154405.84</v>
        <stp/>
        <stp>EM_S_STM07_IS</stp>
        <stp>4</stp>
        <stp>600081.SH</stp>
        <stp>61</stp>
        <stp>12/31/2015</stp>
        <stp>1</stp>
        <tr r="N1940" s="2"/>
      </tp>
      <tp>
        <v>10383485.59</v>
        <stp/>
        <stp>EM_S_STM07_IS</stp>
        <stp>4</stp>
        <stp>600082.SH</stp>
        <stp>61</stp>
        <stp>12/31/2015</stp>
        <stp>1</stp>
        <tr r="N1941" s="2"/>
      </tp>
      <tp>
        <v>11357751.98</v>
        <stp/>
        <stp>EM_S_STM07_IS</stp>
        <stp>4</stp>
        <stp>600083.SH</stp>
        <stp>61</stp>
        <stp>12/31/2015</stp>
        <stp>1</stp>
        <tr r="N1942" s="2"/>
      </tp>
      <tp>
        <v>15510274.869999999</v>
        <stp/>
        <stp>EM_S_STM07_IS</stp>
        <stp>4</stp>
        <stp>600084.SH</stp>
        <stp>61</stp>
        <stp>12/31/2015</stp>
        <stp>1</stp>
        <tr r="N1943" s="2"/>
      </tp>
      <tp>
        <v>875179501.87</v>
        <stp/>
        <stp>EM_S_STM07_IS</stp>
        <stp>4</stp>
        <stp>600085.SH</stp>
        <stp>61</stp>
        <stp>12/31/2015</stp>
        <stp>1</stp>
        <tr r="N1944" s="2"/>
      </tp>
      <tp>
        <v>300286987.44999999</v>
        <stp/>
        <stp>EM_S_STM07_IS</stp>
        <stp>4</stp>
        <stp>600086.SH</stp>
        <stp>61</stp>
        <stp>12/31/2015</stp>
        <stp>1</stp>
        <tr r="N1945" s="2"/>
      </tp>
      <tp>
        <v>26380094.309999999</v>
        <stp/>
        <stp>EM_S_STM07_IS</stp>
        <stp>4</stp>
        <stp>600088.SH</stp>
        <stp>61</stp>
        <stp>12/31/2015</stp>
        <stp>1</stp>
        <tr r="N1946" s="2"/>
      </tp>
      <tp>
        <v>36807000000</v>
        <stp/>
        <stp>EM_S_STM07_IS</stp>
        <stp>4</stp>
        <stp>601088.SH</stp>
        <stp>61</stp>
        <stp>12/31/2014</stp>
        <stp>1</stp>
        <tr r="L2707" s="2"/>
      </tp>
      <tp>
        <v>1887546657.25</v>
        <stp/>
        <stp>EM_S_STM07_IS</stp>
        <stp>4</stp>
        <stp>600089.SH</stp>
        <stp>61</stp>
        <stp>12/31/2015</stp>
        <stp>1</stp>
        <tr r="N1947" s="2"/>
      </tp>
      <tp>
        <v>12815297.779999999</v>
        <stp/>
        <stp>EM_S_STM07_IS</stp>
        <stp>4</stp>
        <stp>600090.SH</stp>
        <stp>61</stp>
        <stp>12/31/2015</stp>
        <stp>1</stp>
        <tr r="N1948" s="2"/>
      </tp>
      <tp>
        <v>33842128.270000003</v>
        <stp/>
        <stp>EM_S_STM07_IS</stp>
        <stp>4</stp>
        <stp>600091.SH</stp>
        <stp>61</stp>
        <stp>12/31/2015</stp>
        <stp>1</stp>
        <tr r="N1949" s="2"/>
      </tp>
      <tp>
        <v>334572306.93000001</v>
        <stp/>
        <stp>EM_S_STM07_IS</stp>
        <stp>4</stp>
        <stp>600093.SH</stp>
        <stp>61</stp>
        <stp>12/31/2015</stp>
        <stp>1</stp>
        <tr r="N1950" s="2"/>
      </tp>
      <tp>
        <v>457241571.49000001</v>
        <stp/>
        <stp>EM_S_STM07_IS</stp>
        <stp>4</stp>
        <stp>600094.SH</stp>
        <stp>61</stp>
        <stp>12/31/2015</stp>
        <stp>1</stp>
        <tr r="N1951" s="2"/>
      </tp>
      <tp>
        <v>14577217.42</v>
        <stp/>
        <stp>EM_S_STM07_IS</stp>
        <stp>4</stp>
        <stp>600095.SH</stp>
        <stp>61</stp>
        <stp>12/31/2015</stp>
        <stp>1</stp>
        <tr r="N1952" s="2"/>
      </tp>
      <tp>
        <v>101191532.06</v>
        <stp/>
        <stp>EM_S_STM07_IS</stp>
        <stp>4</stp>
        <stp>600096.SH</stp>
        <stp>61</stp>
        <stp>12/31/2015</stp>
        <stp>1</stp>
        <tr r="N1953" s="2"/>
      </tp>
      <tp>
        <v>-110809811.5</v>
        <stp/>
        <stp>EM_S_STM07_IS</stp>
        <stp>4</stp>
        <stp>600097.SH</stp>
        <stp>61</stp>
        <stp>12/31/2015</stp>
        <stp>1</stp>
        <tr r="N1954" s="2"/>
      </tp>
      <tp>
        <v>1302614913.21</v>
        <stp/>
        <stp>EM_S_STM07_IS</stp>
        <stp>4</stp>
        <stp>600098.SH</stp>
        <stp>61</stp>
        <stp>12/31/2015</stp>
        <stp>1</stp>
        <tr r="N1955" s="2"/>
      </tp>
      <tp>
        <v>1468756576.54</v>
        <stp/>
        <stp>EM_S_STM07_IS</stp>
        <stp>4</stp>
        <stp>601098.SH</stp>
        <stp>61</stp>
        <stp>12/31/2014</stp>
        <stp>1</stp>
        <tr r="L2708" s="2"/>
      </tp>
      <tp>
        <v>2360275.27</v>
        <stp/>
        <stp>EM_S_STM07_IS</stp>
        <stp>4</stp>
        <stp>600099.SH</stp>
        <stp>61</stp>
        <stp>12/31/2015</stp>
        <stp>1</stp>
        <tr r="N1956" s="2"/>
      </tp>
      <tp>
        <v>543319759.02999997</v>
        <stp/>
        <stp>EM_S_STM07_IS</stp>
        <stp>4</stp>
        <stp>601099.SH</stp>
        <stp>61</stp>
        <stp>12/31/2014</stp>
        <stp>1</stp>
        <tr r="L2709" s="2"/>
      </tp>
      <tp>
        <v>1488782382.6700001</v>
        <stp/>
        <stp>EM_S_STM07_IS</stp>
        <stp>4</stp>
        <stp>600060.SH</stp>
        <stp>61</stp>
        <stp>12/31/2015</stp>
        <stp>1</stp>
        <tr r="N1920" s="2"/>
      </tp>
      <tp>
        <v>4522592742.7299995</v>
        <stp/>
        <stp>EM_S_STM07_IS</stp>
        <stp>4</stp>
        <stp>600061.SH</stp>
        <stp>61</stp>
        <stp>12/31/2015</stp>
        <stp>1</stp>
        <tr r="N1921" s="2"/>
      </tp>
      <tp>
        <v>661063516.94000006</v>
        <stp/>
        <stp>EM_S_STM07_IS</stp>
        <stp>4</stp>
        <stp>600062.SH</stp>
        <stp>61</stp>
        <stp>12/31/2015</stp>
        <stp>1</stp>
        <tr r="N1922" s="2"/>
      </tp>
      <tp>
        <v>109231224.98999999</v>
        <stp/>
        <stp>EM_S_STM07_IS</stp>
        <stp>4</stp>
        <stp>600063.SH</stp>
        <stp>61</stp>
        <stp>12/31/2015</stp>
        <stp>1</stp>
        <tr r="N1923" s="2"/>
      </tp>
      <tp>
        <v>848201705.11000001</v>
        <stp/>
        <stp>EM_S_STM07_IS</stp>
        <stp>4</stp>
        <stp>600064.SH</stp>
        <stp>61</stp>
        <stp>12/31/2015</stp>
        <stp>1</stp>
        <tr r="N1924" s="2"/>
      </tp>
      <tp>
        <v>3535215876.0100002</v>
        <stp/>
        <stp>EM_S_STM07_IS</stp>
        <stp>4</stp>
        <stp>600066.SH</stp>
        <stp>61</stp>
        <stp>12/31/2015</stp>
        <stp>1</stp>
        <tr r="N1925" s="2"/>
      </tp>
      <tp>
        <v>212450534.53</v>
        <stp/>
        <stp>EM_S_STM07_IS</stp>
        <stp>4</stp>
        <stp>600067.SH</stp>
        <stp>61</stp>
        <stp>12/31/2015</stp>
        <stp>1</stp>
        <tr r="N1926" s="2"/>
      </tp>
      <tp>
        <v>2683050048.9299998</v>
        <stp/>
        <stp>EM_S_STM07_IS</stp>
        <stp>4</stp>
        <stp>600068.SH</stp>
        <stp>61</stp>
        <stp>12/31/2015</stp>
        <stp>1</stp>
        <tr r="N1927" s="2"/>
      </tp>
      <tp>
        <v>46776411.149999999</v>
        <stp/>
        <stp>EM_S_STM07_IS</stp>
        <stp>4</stp>
        <stp>600069.SH</stp>
        <stp>61</stp>
        <stp>12/31/2015</stp>
        <stp>1</stp>
        <tr r="N1928" s="2"/>
      </tp>
      <tp>
        <v>78417225.120000005</v>
        <stp/>
        <stp>EM_S_STM07_IS</stp>
        <stp>4</stp>
        <stp>601069.SH</stp>
        <stp>61</stp>
        <stp>12/31/2014</stp>
        <stp>1</stp>
        <tr r="L2706" s="2"/>
      </tp>
      <tp>
        <v>23878898.34</v>
        <stp/>
        <stp>EM_S_STM07_IS</stp>
        <stp>4</stp>
        <stp>600070.SH</stp>
        <stp>61</stp>
        <stp>12/31/2015</stp>
        <stp>1</stp>
        <tr r="N1929" s="2"/>
      </tp>
      <tp>
        <v>19838537.280000001</v>
        <stp/>
        <stp>EM_S_STM07_IS</stp>
        <stp>4</stp>
        <stp>600071.SH</stp>
        <stp>61</stp>
        <stp>12/31/2015</stp>
        <stp>1</stp>
        <tr r="N1930" s="2"/>
      </tp>
      <tp>
        <v>22457170.879999999</v>
        <stp/>
        <stp>EM_S_STM07_IS</stp>
        <stp>4</stp>
        <stp>600072.SH</stp>
        <stp>61</stp>
        <stp>12/31/2015</stp>
        <stp>1</stp>
        <tr r="N1931" s="2"/>
      </tp>
      <tp>
        <v>163498388.74000001</v>
        <stp/>
        <stp>EM_S_STM07_IS</stp>
        <stp>4</stp>
        <stp>600073.SH</stp>
        <stp>61</stp>
        <stp>12/31/2015</stp>
        <stp>1</stp>
        <tr r="N1932" s="2"/>
      </tp>
      <tp>
        <v>373475409.26999998</v>
        <stp/>
        <stp>EM_S_STM07_IS</stp>
        <stp>4</stp>
        <stp>600074.SH</stp>
        <stp>61</stp>
        <stp>12/31/2015</stp>
        <stp>1</stp>
        <tr r="N1933" s="2"/>
      </tp>
      <tp>
        <v>41118886.630000003</v>
        <stp/>
        <stp>EM_S_STM07_IS</stp>
        <stp>4</stp>
        <stp>600075.SH</stp>
        <stp>61</stp>
        <stp>12/31/2015</stp>
        <stp>1</stp>
        <tr r="N1934" s="2"/>
      </tp>
      <tp>
        <v>269411164.76999998</v>
        <stp/>
        <stp>EM_S_STM07_IS</stp>
        <stp>4</stp>
        <stp>600076.SH</stp>
        <stp>61</stp>
        <stp>12/31/2015</stp>
        <stp>1</stp>
        <tr r="N1935" s="2"/>
      </tp>
      <tp>
        <v>77542312.689999998</v>
        <stp/>
        <stp>EM_S_STM07_IS</stp>
        <stp>4</stp>
        <stp>600077.SH</stp>
        <stp>61</stp>
        <stp>12/31/2015</stp>
        <stp>1</stp>
        <tr r="N1936" s="2"/>
      </tp>
      <tp>
        <v>17930566.109999999</v>
        <stp/>
        <stp>EM_S_STM07_IS</stp>
        <stp>4</stp>
        <stp>600078.SH</stp>
        <stp>61</stp>
        <stp>12/31/2015</stp>
        <stp>1</stp>
        <tr r="N1937" s="2"/>
      </tp>
      <tp>
        <v>653823533.16999996</v>
        <stp/>
        <stp>EM_S_STM07_IS</stp>
        <stp>4</stp>
        <stp>600079.SH</stp>
        <stp>61</stp>
        <stp>12/31/2015</stp>
        <stp>1</stp>
        <tr r="N1938" s="2"/>
      </tp>
      <tp>
        <v>12347579022.33</v>
        <stp/>
        <stp>EM_S_STM07_IS</stp>
        <stp>4</stp>
        <stp>600048.SH</stp>
        <stp>61</stp>
        <stp>12/31/2015</stp>
        <stp>1</stp>
        <tr r="N1909" s="2"/>
      </tp>
      <tp>
        <v>3471590902</v>
        <stp/>
        <stp>EM_S_STM07_IS</stp>
        <stp>4</stp>
        <stp>600050.SH</stp>
        <stp>61</stp>
        <stp>12/31/2015</stp>
        <stp>1</stp>
        <tr r="N1910" s="2"/>
      </tp>
      <tp>
        <v>127217784.89</v>
        <stp/>
        <stp>EM_S_STM07_IS</stp>
        <stp>4</stp>
        <stp>600051.SH</stp>
        <stp>61</stp>
        <stp>12/31/2015</stp>
        <stp>1</stp>
        <tr r="N1911" s="2"/>
      </tp>
      <tp>
        <v>-656112599.80999994</v>
        <stp/>
        <stp>EM_S_STM07_IS</stp>
        <stp>4</stp>
        <stp>600052.SH</stp>
        <stp>61</stp>
        <stp>12/31/2015</stp>
        <stp>1</stp>
        <tr r="N1912" s="2"/>
      </tp>
      <tp>
        <v>286535708.62</v>
        <stp/>
        <stp>EM_S_STM07_IS</stp>
        <stp>4</stp>
        <stp>600053.SH</stp>
        <stp>61</stp>
        <stp>12/31/2015</stp>
        <stp>1</stp>
        <tr r="N1913" s="2"/>
      </tp>
      <tp>
        <v>295790789.33999997</v>
        <stp/>
        <stp>EM_S_STM07_IS</stp>
        <stp>4</stp>
        <stp>600054.SH</stp>
        <stp>61</stp>
        <stp>12/31/2015</stp>
        <stp>1</stp>
        <tr r="N1914" s="2"/>
      </tp>
      <tp>
        <v>40298124.020000003</v>
        <stp/>
        <stp>EM_S_STM07_IS</stp>
        <stp>4</stp>
        <stp>600055.SH</stp>
        <stp>61</stp>
        <stp>12/31/2015</stp>
        <stp>1</stp>
        <tr r="N1915" s="2"/>
      </tp>
      <tp>
        <v>614453640.44000006</v>
        <stp/>
        <stp>EM_S_STM07_IS</stp>
        <stp>4</stp>
        <stp>600056.SH</stp>
        <stp>61</stp>
        <stp>12/31/2015</stp>
        <stp>1</stp>
        <tr r="N1916" s="2"/>
      </tp>
      <tp>
        <v>288854825.97000003</v>
        <stp/>
        <stp>EM_S_STM07_IS</stp>
        <stp>4</stp>
        <stp>600057.SH</stp>
        <stp>61</stp>
        <stp>12/31/2015</stp>
        <stp>1</stp>
        <tr r="N1917" s="2"/>
      </tp>
      <tp>
        <v>-3953004015.3899999</v>
        <stp/>
        <stp>EM_S_STM07_IS</stp>
        <stp>4</stp>
        <stp>600058.SH</stp>
        <stp>61</stp>
        <stp>12/31/2015</stp>
        <stp>1</stp>
        <tr r="N1918" s="2"/>
      </tp>
      <tp>
        <v>333318482.61000001</v>
        <stp/>
        <stp>EM_S_STM07_IS</stp>
        <stp>4</stp>
        <stp>601058.SH</stp>
        <stp>61</stp>
        <stp>12/31/2014</stp>
        <stp>1</stp>
        <tr r="L2705" s="2"/>
      </tp>
      <tp>
        <v>133293030.33</v>
        <stp/>
        <stp>EM_S_STM07_IS</stp>
        <stp>4</stp>
        <stp>600059.SH</stp>
        <stp>61</stp>
        <stp>12/31/2015</stp>
        <stp>1</stp>
        <tr r="N1919" s="2"/>
      </tp>
      <tp>
        <v>1144538404.98</v>
        <stp/>
        <stp>EM_S_STM07_IS</stp>
        <stp>4</stp>
        <stp>600020.SH</stp>
        <stp>61</stp>
        <stp>12/31/2015</stp>
        <stp>1</stp>
        <tr r="N1893" s="2"/>
      </tp>
      <tp>
        <v>204101630.24000001</v>
        <stp/>
        <stp>EM_S_STM07_IS</stp>
        <stp>4</stp>
        <stp>601020.SH</stp>
        <stp>61</stp>
        <stp>12/31/2014</stp>
        <stp>1</stp>
        <tr r="L2701" s="2"/>
      </tp>
      <tp>
        <v>1332442623.4400001</v>
        <stp/>
        <stp>EM_S_STM07_IS</stp>
        <stp>4</stp>
        <stp>600021.SH</stp>
        <stp>61</stp>
        <stp>12/31/2015</stp>
        <stp>1</stp>
        <tr r="N1894" s="2"/>
      </tp>
      <tp>
        <v>884181886</v>
        <stp/>
        <stp>EM_S_STM07_IS</stp>
        <stp>4</stp>
        <stp>601021.SH</stp>
        <stp>61</stp>
        <stp>12/31/2014</stp>
        <stp>1</stp>
        <tr r="L2702" s="2"/>
      </tp>
      <tp>
        <v>75929902.140000001</v>
        <stp/>
        <stp>EM_S_STM07_IS</stp>
        <stp>4</stp>
        <stp>600022.SH</stp>
        <stp>61</stp>
        <stp>12/31/2015</stp>
        <stp>1</stp>
        <tr r="N1895" s="2"/>
      </tp>
      <tp>
        <v>6976475852.8999996</v>
        <stp/>
        <stp>EM_S_STM07_IS</stp>
        <stp>4</stp>
        <stp>600023.SH</stp>
        <stp>61</stp>
        <stp>12/31/2015</stp>
        <stp>1</stp>
        <tr r="N1896" s="2"/>
      </tp>
      <tp>
        <v>389685678.19999999</v>
        <stp/>
        <stp>EM_S_STM07_IS</stp>
        <stp>4</stp>
        <stp>600026.SH</stp>
        <stp>61</stp>
        <stp>12/31/2015</stp>
        <stp>1</stp>
        <tr r="N1897" s="2"/>
      </tp>
      <tp>
        <v>7693880000</v>
        <stp/>
        <stp>EM_S_STM07_IS</stp>
        <stp>4</stp>
        <stp>600027.SH</stp>
        <stp>61</stp>
        <stp>12/31/2015</stp>
        <stp>1</stp>
        <tr r="N1898" s="2"/>
      </tp>
      <tp>
        <v>32207000000</v>
        <stp/>
        <stp>EM_S_STM07_IS</stp>
        <stp>4</stp>
        <stp>600028.SH</stp>
        <stp>61</stp>
        <stp>12/31/2015</stp>
        <stp>1</stp>
        <tr r="N1899" s="2"/>
      </tp>
      <tp>
        <v>116266338.73999999</v>
        <stp/>
        <stp>EM_S_STM07_IS</stp>
        <stp>4</stp>
        <stp>601028.SH</stp>
        <stp>61</stp>
        <stp>12/31/2014</stp>
        <stp>1</stp>
        <tr r="L2703" s="2"/>
      </tp>
      <tp>
        <v>3851000000</v>
        <stp/>
        <stp>EM_S_STM07_IS</stp>
        <stp>4</stp>
        <stp>600029.SH</stp>
        <stp>61</stp>
        <stp>12/31/2015</stp>
        <stp>1</stp>
        <tr r="N1900" s="2"/>
      </tp>
      <tp>
        <v>19799793374.330002</v>
        <stp/>
        <stp>EM_S_STM07_IS</stp>
        <stp>4</stp>
        <stp>600030.SH</stp>
        <stp>61</stp>
        <stp>12/31/2015</stp>
        <stp>1</stp>
        <tr r="N1901" s="2"/>
      </tp>
      <tp>
        <v>138586000</v>
        <stp/>
        <stp>EM_S_STM07_IS</stp>
        <stp>4</stp>
        <stp>600031.SH</stp>
        <stp>61</stp>
        <stp>12/31/2015</stp>
        <stp>1</stp>
        <tr r="N1902" s="2"/>
      </tp>
      <tp>
        <v>550785168.20000005</v>
        <stp/>
        <stp>EM_S_STM07_IS</stp>
        <stp>4</stp>
        <stp>600033.SH</stp>
        <stp>61</stp>
        <stp>12/31/2015</stp>
        <stp>1</stp>
        <tr r="N1903" s="2"/>
      </tp>
      <tp>
        <v>429651790</v>
        <stp/>
        <stp>EM_S_STM07_IS</stp>
        <stp>4</stp>
        <stp>600035.SH</stp>
        <stp>61</stp>
        <stp>12/31/2015</stp>
        <stp>1</stp>
        <tr r="N1904" s="2"/>
      </tp>
      <tp>
        <v>57696000000</v>
        <stp/>
        <stp>EM_S_STM07_IS</stp>
        <stp>4</stp>
        <stp>600036.SH</stp>
        <stp>61</stp>
        <stp>12/31/2015</stp>
        <stp>1</stp>
        <tr r="N1905" s="2"/>
      </tp>
      <tp>
        <v>672760782.13999999</v>
        <stp/>
        <stp>EM_S_STM07_IS</stp>
        <stp>4</stp>
        <stp>600037.SH</stp>
        <stp>61</stp>
        <stp>12/31/2015</stp>
        <stp>1</stp>
        <tr r="N1906" s="2"/>
      </tp>
      <tp>
        <v>437050786.64999998</v>
        <stp/>
        <stp>EM_S_STM07_IS</stp>
        <stp>4</stp>
        <stp>600038.SH</stp>
        <stp>61</stp>
        <stp>12/31/2015</stp>
        <stp>1</stp>
        <tr r="N1907" s="2"/>
      </tp>
      <tp>
        <v>167698247.34999999</v>
        <stp/>
        <stp>EM_S_STM07_IS</stp>
        <stp>4</stp>
        <stp>601038.SH</stp>
        <stp>61</stp>
        <stp>12/31/2014</stp>
        <stp>1</stp>
        <tr r="L2704" s="2"/>
      </tp>
      <tp>
        <v>1025096868.77</v>
        <stp/>
        <stp>EM_S_STM07_IS</stp>
        <stp>4</stp>
        <stp>600039.SH</stp>
        <stp>61</stp>
        <stp>12/31/2015</stp>
        <stp>1</stp>
        <tr r="N1908" s="2"/>
      </tp>
      <tp>
        <v>50604000000</v>
        <stp/>
        <stp>EM_S_STM07_IS</stp>
        <stp>4</stp>
        <stp>600000.SH</stp>
        <stp>61</stp>
        <stp>12/31/2015</stp>
        <stp>1</stp>
        <tr r="N1878" s="2"/>
      </tp>
      <tp>
        <v>1088987910.6700001</v>
        <stp/>
        <stp>EM_S_STM07_IS</stp>
        <stp>4</stp>
        <stp>601000.SH</stp>
        <stp>61</stp>
        <stp>12/31/2014</stp>
        <stp>1</stp>
        <tr r="L2686" s="2"/>
      </tp>
      <tp>
        <v>148993873.37</v>
        <stp/>
        <stp>EM_S_STM07_IS</stp>
        <stp>4</stp>
        <stp>601001.SH</stp>
        <stp>61</stp>
        <stp>12/31/2014</stp>
        <stp>1</stp>
        <tr r="L2687" s="2"/>
      </tp>
      <tp>
        <v>137245905.34</v>
        <stp/>
        <stp>EM_S_STM07_IS</stp>
        <stp>4</stp>
        <stp>601002.SH</stp>
        <stp>61</stp>
        <stp>12/31/2014</stp>
        <stp>1</stp>
        <tr r="L2688" s="2"/>
      </tp>
      <tp>
        <v>168725791.16999999</v>
        <stp/>
        <stp>EM_S_STM07_IS</stp>
        <stp>4</stp>
        <stp>601003.SH</stp>
        <stp>61</stp>
        <stp>12/31/2014</stp>
        <stp>1</stp>
        <tr r="L2689" s="2"/>
      </tp>
      <tp>
        <v>1253091059.71</v>
        <stp/>
        <stp>EM_S_STM07_IS</stp>
        <stp>4</stp>
        <stp>600004.SH</stp>
        <stp>61</stp>
        <stp>12/31/2015</stp>
        <stp>1</stp>
        <tr r="N1879" s="2"/>
      </tp>
      <tp>
        <v>-7514801773.8800001</v>
        <stp/>
        <stp>EM_S_STM07_IS</stp>
        <stp>4</stp>
        <stp>600005.SH</stp>
        <stp>61</stp>
        <stp>12/31/2015</stp>
        <stp>1</stp>
        <tr r="N1880" s="2"/>
      </tp>
      <tp>
        <v>51431000</v>
        <stp/>
        <stp>EM_S_STM07_IS</stp>
        <stp>4</stp>
        <stp>601005.SH</stp>
        <stp>61</stp>
        <stp>12/31/2014</stp>
        <stp>1</stp>
        <tr r="L2690" s="2"/>
      </tp>
      <tp>
        <v>344379885.07999998</v>
        <stp/>
        <stp>EM_S_STM07_IS</stp>
        <stp>4</stp>
        <stp>600006.SH</stp>
        <stp>61</stp>
        <stp>12/31/2015</stp>
        <stp>1</stp>
        <tr r="N1881" s="2"/>
      </tp>
      <tp>
        <v>14184736024</v>
        <stp/>
        <stp>EM_S_STM07_IS</stp>
        <stp>4</stp>
        <stp>601006.SH</stp>
        <stp>61</stp>
        <stp>12/31/2014</stp>
        <stp>1</stp>
        <tr r="L2691" s="2"/>
      </tp>
      <tp>
        <v>627598722</v>
        <stp/>
        <stp>EM_S_STM07_IS</stp>
        <stp>4</stp>
        <stp>600007.SH</stp>
        <stp>61</stp>
        <stp>12/31/2015</stp>
        <stp>1</stp>
        <tr r="N1882" s="2"/>
      </tp>
      <tp>
        <v>39852369.619999997</v>
        <stp/>
        <stp>EM_S_STM07_IS</stp>
        <stp>4</stp>
        <stp>601007.SH</stp>
        <stp>61</stp>
        <stp>12/31/2014</stp>
        <stp>1</stp>
        <tr r="L2692" s="2"/>
      </tp>
      <tp>
        <v>536253358.92000002</v>
        <stp/>
        <stp>EM_S_STM07_IS</stp>
        <stp>4</stp>
        <stp>600008.SH</stp>
        <stp>61</stp>
        <stp>12/31/2015</stp>
        <stp>1</stp>
        <tr r="N1883" s="2"/>
      </tp>
      <tp>
        <v>103710360.40000001</v>
        <stp/>
        <stp>EM_S_STM07_IS</stp>
        <stp>4</stp>
        <stp>601008.SH</stp>
        <stp>61</stp>
        <stp>12/31/2014</stp>
        <stp>1</stp>
        <tr r="L2693" s="2"/>
      </tp>
      <tp>
        <v>2531433048.6999998</v>
        <stp/>
        <stp>EM_S_STM07_IS</stp>
        <stp>4</stp>
        <stp>600009.SH</stp>
        <stp>61</stp>
        <stp>12/31/2015</stp>
        <stp>1</stp>
        <tr r="N1884" s="2"/>
      </tp>
      <tp>
        <v>5608621000</v>
        <stp/>
        <stp>EM_S_STM07_IS</stp>
        <stp>4</stp>
        <stp>601009.SH</stp>
        <stp>61</stp>
        <stp>12/31/2014</stp>
        <stp>1</stp>
        <tr r="L2694" s="2"/>
      </tp>
      <tp>
        <v>-3306329115.3499999</v>
        <stp/>
        <stp>EM_S_STM07_IS</stp>
        <stp>4</stp>
        <stp>600010.SH</stp>
        <stp>61</stp>
        <stp>12/31/2015</stp>
        <stp>1</stp>
        <tr r="N1885" s="2"/>
      </tp>
      <tp>
        <v>443695029.56999999</v>
        <stp/>
        <stp>EM_S_STM07_IS</stp>
        <stp>4</stp>
        <stp>601010.SH</stp>
        <stp>61</stp>
        <stp>12/31/2014</stp>
        <stp>1</stp>
        <tr r="L2695" s="2"/>
      </tp>
      <tp>
        <v>13786050131</v>
        <stp/>
        <stp>EM_S_STM07_IS</stp>
        <stp>4</stp>
        <stp>600011.SH</stp>
        <stp>61</stp>
        <stp>12/31/2015</stp>
        <stp>1</stp>
        <tr r="N1886" s="2"/>
      </tp>
      <tp>
        <v>70443923.980000004</v>
        <stp/>
        <stp>EM_S_STM07_IS</stp>
        <stp>4</stp>
        <stp>601011.SH</stp>
        <stp>61</stp>
        <stp>12/31/2014</stp>
        <stp>1</stp>
        <tr r="L2696" s="2"/>
      </tp>
      <tp>
        <v>937866859.94000006</v>
        <stp/>
        <stp>EM_S_STM07_IS</stp>
        <stp>4</stp>
        <stp>600012.SH</stp>
        <stp>61</stp>
        <stp>12/31/2015</stp>
        <stp>1</stp>
        <tr r="N1887" s="2"/>
      </tp>
      <tp>
        <v>293553941.30000001</v>
        <stp/>
        <stp>EM_S_STM07_IS</stp>
        <stp>4</stp>
        <stp>601012.SH</stp>
        <stp>61</stp>
        <stp>12/31/2014</stp>
        <stp>1</stp>
        <tr r="L2697" s="2"/>
      </tp>
      <tp>
        <v>18883000000</v>
        <stp/>
        <stp>EM_S_STM07_IS</stp>
        <stp>4</stp>
        <stp>600015.SH</stp>
        <stp>61</stp>
        <stp>12/31/2015</stp>
        <stp>1</stp>
        <tr r="N1888" s="2"/>
      </tp>
      <tp>
        <v>191322139.53</v>
        <stp/>
        <stp>EM_S_STM07_IS</stp>
        <stp>4</stp>
        <stp>601015.SH</stp>
        <stp>61</stp>
        <stp>12/31/2014</stp>
        <stp>1</stp>
        <tr r="L2698" s="2"/>
      </tp>
      <tp>
        <v>46111000000</v>
        <stp/>
        <stp>EM_S_STM07_IS</stp>
        <stp>4</stp>
        <stp>600016.SH</stp>
        <stp>61</stp>
        <stp>12/31/2015</stp>
        <stp>1</stp>
        <tr r="N1889" s="2"/>
      </tp>
      <tp>
        <v>182042215.69</v>
        <stp/>
        <stp>EM_S_STM07_IS</stp>
        <stp>4</stp>
        <stp>601016.SH</stp>
        <stp>61</stp>
        <stp>12/31/2014</stp>
        <stp>1</stp>
        <tr r="L2699" s="2"/>
      </tp>
      <tp>
        <v>308158527.08999997</v>
        <stp/>
        <stp>EM_S_STM07_IS</stp>
        <stp>4</stp>
        <stp>600017.SH</stp>
        <stp>61</stp>
        <stp>12/31/2015</stp>
        <stp>1</stp>
        <tr r="N1890" s="2"/>
      </tp>
      <tp>
        <v>6562453504.5100002</v>
        <stp/>
        <stp>EM_S_STM07_IS</stp>
        <stp>4</stp>
        <stp>600018.SH</stp>
        <stp>61</stp>
        <stp>12/31/2015</stp>
        <stp>1</stp>
        <tr r="N1891" s="2"/>
      </tp>
      <tp>
        <v>2818632000</v>
        <stp/>
        <stp>EM_S_STM07_IS</stp>
        <stp>4</stp>
        <stp>601018.SH</stp>
        <stp>61</stp>
        <stp>12/31/2014</stp>
        <stp>1</stp>
        <tr r="L2700" s="2"/>
      </tp>
      <tp>
        <v>1012871715.2</v>
        <stp/>
        <stp>EM_S_STM07_IS</stp>
        <stp>4</stp>
        <stp>600019.SH</stp>
        <stp>61</stp>
        <stp>12/31/2015</stp>
        <stp>1</stp>
        <tr r="N1892" s="2"/>
      </tp>
      <tp>
        <v>47071472.100000001</v>
        <stp/>
        <stp>EM_S_STM07_IS</stp>
        <stp>4</stp>
        <stp>300390.SZ</stp>
        <stp>61</stp>
        <stp>12/31/2015</stp>
        <stp>1</stp>
        <tr r="N1684" s="2"/>
      </tp>
      <tp>
        <v>5027997.87</v>
        <stp/>
        <stp>EM_S_STM07_IS</stp>
        <stp>4</stp>
        <stp>300391.SZ</stp>
        <stp>61</stp>
        <stp>12/31/2015</stp>
        <stp>1</stp>
        <tr r="N1685" s="2"/>
      </tp>
      <tp>
        <v>147190942.03</v>
        <stp/>
        <stp>EM_S_STM07_IS</stp>
        <stp>4</stp>
        <stp>300392.SZ</stp>
        <stp>61</stp>
        <stp>12/31/2015</stp>
        <stp>1</stp>
        <tr r="N1686" s="2"/>
      </tp>
      <tp>
        <v>107689907.69</v>
        <stp/>
        <stp>EM_S_STM07_IS</stp>
        <stp>4</stp>
        <stp>300393.SZ</stp>
        <stp>61</stp>
        <stp>12/31/2015</stp>
        <stp>1</stp>
        <tr r="N1687" s="2"/>
      </tp>
      <tp>
        <v>103265623.65000001</v>
        <stp/>
        <stp>EM_S_STM07_IS</stp>
        <stp>4</stp>
        <stp>300394.SZ</stp>
        <stp>61</stp>
        <stp>12/31/2015</stp>
        <stp>1</stp>
        <tr r="N1688" s="2"/>
      </tp>
      <tp>
        <v>84177980.120000005</v>
        <stp/>
        <stp>EM_S_STM07_IS</stp>
        <stp>4</stp>
        <stp>300395.SZ</stp>
        <stp>61</stp>
        <stp>12/31/2015</stp>
        <stp>1</stp>
        <tr r="N1689" s="2"/>
      </tp>
      <tp>
        <v>108278048.69</v>
        <stp/>
        <stp>EM_S_STM07_IS</stp>
        <stp>4</stp>
        <stp>300396.SZ</stp>
        <stp>61</stp>
        <stp>12/31/2015</stp>
        <stp>1</stp>
        <tr r="N1690" s="2"/>
      </tp>
      <tp>
        <v>-55327063.100000001</v>
        <stp/>
        <stp>EM_S_STM07_IS</stp>
        <stp>4</stp>
        <stp>300397.SZ</stp>
        <stp>61</stp>
        <stp>12/31/2015</stp>
        <stp>1</stp>
        <tr r="N1691" s="2"/>
      </tp>
      <tp>
        <v>105213360.14</v>
        <stp/>
        <stp>EM_S_STM07_IS</stp>
        <stp>4</stp>
        <stp>300398.SZ</stp>
        <stp>61</stp>
        <stp>12/31/2015</stp>
        <stp>1</stp>
        <tr r="N1692" s="2"/>
      </tp>
      <tp>
        <v>34002279.509999998</v>
        <stp/>
        <stp>EM_S_STM07_IS</stp>
        <stp>4</stp>
        <stp>300399.SZ</stp>
        <stp>61</stp>
        <stp>12/31/2015</stp>
        <stp>1</stp>
        <tr r="N1693" s="2"/>
      </tp>
      <tp>
        <v>21389707.469999999</v>
        <stp/>
        <stp>EM_S_STM07_IS</stp>
        <stp>4</stp>
        <stp>300380.SZ</stp>
        <stp>61</stp>
        <stp>12/31/2015</stp>
        <stp>1</stp>
        <tr r="N1674" s="2"/>
      </tp>
      <tp>
        <v>71829414.099999994</v>
        <stp/>
        <stp>EM_S_STM07_IS</stp>
        <stp>4</stp>
        <stp>300381.SZ</stp>
        <stp>61</stp>
        <stp>12/31/2015</stp>
        <stp>1</stp>
        <tr r="N1675" s="2"/>
      </tp>
      <tp>
        <v>97838505.090000004</v>
        <stp/>
        <stp>EM_S_STM07_IS</stp>
        <stp>4</stp>
        <stp>300382.SZ</stp>
        <stp>61</stp>
        <stp>12/31/2015</stp>
        <stp>1</stp>
        <tr r="N1676" s="2"/>
      </tp>
      <tp>
        <v>113588409.62</v>
        <stp/>
        <stp>EM_S_STM07_IS</stp>
        <stp>4</stp>
        <stp>300383.SZ</stp>
        <stp>61</stp>
        <stp>12/31/2015</stp>
        <stp>1</stp>
        <tr r="N1677" s="2"/>
      </tp>
      <tp>
        <v>115083839.2</v>
        <stp/>
        <stp>EM_S_STM07_IS</stp>
        <stp>4</stp>
        <stp>300384.SZ</stp>
        <stp>61</stp>
        <stp>12/31/2015</stp>
        <stp>1</stp>
        <tr r="N1678" s="2"/>
      </tp>
      <tp>
        <v>56559343.039999999</v>
        <stp/>
        <stp>EM_S_STM07_IS</stp>
        <stp>4</stp>
        <stp>300385.SZ</stp>
        <stp>61</stp>
        <stp>12/31/2015</stp>
        <stp>1</stp>
        <tr r="N1679" s="2"/>
      </tp>
      <tp>
        <v>183582704.27000001</v>
        <stp/>
        <stp>EM_S_STM07_IS</stp>
        <stp>4</stp>
        <stp>300386.SZ</stp>
        <stp>61</stp>
        <stp>12/31/2015</stp>
        <stp>1</stp>
        <tr r="N1680" s="2"/>
      </tp>
      <tp>
        <v>63585882.590000004</v>
        <stp/>
        <stp>EM_S_STM07_IS</stp>
        <stp>4</stp>
        <stp>300387.SZ</stp>
        <stp>61</stp>
        <stp>12/31/2015</stp>
        <stp>1</stp>
        <tr r="N1681" s="2"/>
      </tp>
      <tp>
        <v>74967882.439999998</v>
        <stp/>
        <stp>EM_S_STM07_IS</stp>
        <stp>4</stp>
        <stp>300388.SZ</stp>
        <stp>61</stp>
        <stp>12/31/2015</stp>
        <stp>1</stp>
        <tr r="N1682" s="2"/>
      </tp>
      <tp>
        <v>125534849.97</v>
        <stp/>
        <stp>EM_S_STM07_IS</stp>
        <stp>4</stp>
        <stp>300389.SZ</stp>
        <stp>61</stp>
        <stp>12/31/2015</stp>
        <stp>1</stp>
        <tr r="N1683" s="2"/>
      </tp>
      <tp>
        <v>62585818.009999998</v>
        <stp/>
        <stp>EM_S_STM07_IS</stp>
        <stp>4</stp>
        <stp>300310.SZ</stp>
        <stp>61</stp>
        <stp>12/31/2015</stp>
        <stp>1</stp>
        <tr r="N1605" s="2"/>
      </tp>
      <tp>
        <v>65371071.240000002</v>
        <stp/>
        <stp>EM_S_STM07_IS</stp>
        <stp>4</stp>
        <stp>300311.SZ</stp>
        <stp>61</stp>
        <stp>12/31/2015</stp>
        <stp>1</stp>
        <tr r="N1606" s="2"/>
      </tp>
      <tp>
        <v>9124369.9600000009</v>
        <stp/>
        <stp>EM_S_STM07_IS</stp>
        <stp>4</stp>
        <stp>300312.SZ</stp>
        <stp>61</stp>
        <stp>12/31/2015</stp>
        <stp>1</stp>
        <tr r="N1607" s="2"/>
      </tp>
      <tp>
        <v>-35659960.100000001</v>
        <stp/>
        <stp>EM_S_STM07_IS</stp>
        <stp>4</stp>
        <stp>300313.SZ</stp>
        <stp>61</stp>
        <stp>12/31/2015</stp>
        <stp>1</stp>
        <tr r="N1608" s="2"/>
      </tp>
      <tp>
        <v>44934202.43</v>
        <stp/>
        <stp>EM_S_STM07_IS</stp>
        <stp>4</stp>
        <stp>300314.SZ</stp>
        <stp>61</stp>
        <stp>12/31/2015</stp>
        <stp>1</stp>
        <tr r="N1609" s="2"/>
      </tp>
      <tp>
        <v>470408837.56999999</v>
        <stp/>
        <stp>EM_S_STM07_IS</stp>
        <stp>4</stp>
        <stp>300315.SZ</stp>
        <stp>61</stp>
        <stp>12/31/2015</stp>
        <stp>1</stp>
        <tr r="N1610" s="2"/>
      </tp>
      <tp>
        <v>104614895.90000001</v>
        <stp/>
        <stp>EM_S_STM07_IS</stp>
        <stp>4</stp>
        <stp>300316.SZ</stp>
        <stp>61</stp>
        <stp>12/31/2015</stp>
        <stp>1</stp>
        <tr r="N1611" s="2"/>
      </tp>
      <tp>
        <v>136915960.52000001</v>
        <stp/>
        <stp>EM_S_STM07_IS</stp>
        <stp>4</stp>
        <stp>300317.SZ</stp>
        <stp>61</stp>
        <stp>12/31/2015</stp>
        <stp>1</stp>
        <tr r="N1612" s="2"/>
      </tp>
      <tp>
        <v>11882008.300000001</v>
        <stp/>
        <stp>EM_S_STM07_IS</stp>
        <stp>4</stp>
        <stp>300318.SZ</stp>
        <stp>61</stp>
        <stp>12/31/2015</stp>
        <stp>1</stp>
        <tr r="N1613" s="2"/>
      </tp>
      <tp>
        <v>76936260.090000004</v>
        <stp/>
        <stp>EM_S_STM07_IS</stp>
        <stp>4</stp>
        <stp>300319.SZ</stp>
        <stp>61</stp>
        <stp>12/31/2015</stp>
        <stp>1</stp>
        <tr r="N1614" s="2"/>
      </tp>
      <tp>
        <v>78693807.280000001</v>
        <stp/>
        <stp>EM_S_STM07_IS</stp>
        <stp>4</stp>
        <stp>300300.SZ</stp>
        <stp>61</stp>
        <stp>12/31/2015</stp>
        <stp>1</stp>
        <tr r="N1595" s="2"/>
      </tp>
      <tp>
        <v>100865663.75</v>
        <stp/>
        <stp>EM_S_STM07_IS</stp>
        <stp>4</stp>
        <stp>300301.SZ</stp>
        <stp>61</stp>
        <stp>12/31/2015</stp>
        <stp>1</stp>
        <tr r="N1596" s="2"/>
      </tp>
      <tp>
        <v>65896902.530000001</v>
        <stp/>
        <stp>EM_S_STM07_IS</stp>
        <stp>4</stp>
        <stp>300302.SZ</stp>
        <stp>61</stp>
        <stp>12/31/2015</stp>
        <stp>1</stp>
        <tr r="N1597" s="2"/>
      </tp>
      <tp>
        <v>12706725000</v>
        <stp/>
        <stp>EM_S_STM07_IS</stp>
        <stp>4</stp>
        <stp>000333.SZ</stp>
        <stp>61</stp>
        <stp>12/31/2015</stp>
        <stp>1</stp>
        <tr r="N79" s="2"/>
      </tp>
      <tp>
        <v>102368179.27</v>
        <stp/>
        <stp>EM_S_STM07_IS</stp>
        <stp>4</stp>
        <stp>300303.SZ</stp>
        <stp>61</stp>
        <stp>12/31/2015</stp>
        <stp>1</stp>
        <tr r="N1598" s="2"/>
      </tp>
      <tp>
        <v>70676478.219999999</v>
        <stp/>
        <stp>EM_S_STM07_IS</stp>
        <stp>4</stp>
        <stp>300304.SZ</stp>
        <stp>61</stp>
        <stp>12/31/2015</stp>
        <stp>1</stp>
        <tr r="N1599" s="2"/>
      </tp>
      <tp>
        <v>82043655.900000006</v>
        <stp/>
        <stp>EM_S_STM07_IS</stp>
        <stp>4</stp>
        <stp>300305.SZ</stp>
        <stp>61</stp>
        <stp>12/31/2015</stp>
        <stp>1</stp>
        <tr r="N1600" s="2"/>
      </tp>
      <tp>
        <v>55740588.799999997</v>
        <stp/>
        <stp>EM_S_STM07_IS</stp>
        <stp>4</stp>
        <stp>300306.SZ</stp>
        <stp>61</stp>
        <stp>12/31/2015</stp>
        <stp>1</stp>
        <tr r="N1601" s="2"/>
      </tp>
      <tp>
        <v>102681294.84999999</v>
        <stp/>
        <stp>EM_S_STM07_IS</stp>
        <stp>4</stp>
        <stp>300307.SZ</stp>
        <stp>61</stp>
        <stp>12/31/2015</stp>
        <stp>1</stp>
        <tr r="N1602" s="2"/>
      </tp>
      <tp>
        <v>1390576941.23</v>
        <stp/>
        <stp>EM_S_STM07_IS</stp>
        <stp>4</stp>
        <stp>000338.SZ</stp>
        <stp>61</stp>
        <stp>12/31/2015</stp>
        <stp>1</stp>
        <tr r="N80" s="2"/>
      </tp>
      <tp>
        <v>5593969</v>
        <stp/>
        <stp>EM_S_STM07_IS</stp>
        <stp>4</stp>
        <stp>300308.SZ</stp>
        <stp>61</stp>
        <stp>12/31/2015</stp>
        <stp>1</stp>
        <tr r="N1603" s="2"/>
      </tp>
      <tp>
        <v>74393538.459999993</v>
        <stp/>
        <stp>EM_S_STM07_IS</stp>
        <stp>4</stp>
        <stp>300309.SZ</stp>
        <stp>61</stp>
        <stp>12/31/2015</stp>
        <stp>1</stp>
        <tr r="N1604" s="2"/>
      </tp>
      <tp>
        <v>-13614806.460000001</v>
        <stp/>
        <stp>EM_S_STM07_IS</stp>
        <stp>4</stp>
        <stp>300330.SZ</stp>
        <stp>61</stp>
        <stp>12/31/2015</stp>
        <stp>1</stp>
        <tr r="N1625" s="2"/>
      </tp>
      <tp>
        <v>167078436.77000001</v>
        <stp/>
        <stp>EM_S_STM07_IS</stp>
        <stp>4</stp>
        <stp>000301.SZ</stp>
        <stp>61</stp>
        <stp>12/31/2015</stp>
        <stp>1</stp>
        <tr r="N78" s="2"/>
      </tp>
      <tp>
        <v>9580668.1199999992</v>
        <stp/>
        <stp>EM_S_STM07_IS</stp>
        <stp>4</stp>
        <stp>300331.SZ</stp>
        <stp>61</stp>
        <stp>12/31/2015</stp>
        <stp>1</stp>
        <tr r="N1626" s="2"/>
      </tp>
      <tp>
        <v>140445459.65000001</v>
        <stp/>
        <stp>EM_S_STM07_IS</stp>
        <stp>4</stp>
        <stp>300332.SZ</stp>
        <stp>61</stp>
        <stp>12/31/2015</stp>
        <stp>1</stp>
        <tr r="N1627" s="2"/>
      </tp>
      <tp>
        <v>41630491.670000002</v>
        <stp/>
        <stp>EM_S_STM07_IS</stp>
        <stp>4</stp>
        <stp>300333.SZ</stp>
        <stp>61</stp>
        <stp>12/31/2015</stp>
        <stp>1</stp>
        <tr r="N1628" s="2"/>
      </tp>
      <tp>
        <v>52890539.880000003</v>
        <stp/>
        <stp>EM_S_STM07_IS</stp>
        <stp>4</stp>
        <stp>300334.SZ</stp>
        <stp>61</stp>
        <stp>12/31/2015</stp>
        <stp>1</stp>
        <tr r="N1629" s="2"/>
      </tp>
      <tp>
        <v>43320285.520000003</v>
        <stp/>
        <stp>EM_S_STM07_IS</stp>
        <stp>4</stp>
        <stp>300335.SZ</stp>
        <stp>61</stp>
        <stp>12/31/2015</stp>
        <stp>1</stp>
        <tr r="N1630" s="2"/>
      </tp>
      <tp>
        <v>248170703.09999999</v>
        <stp/>
        <stp>EM_S_STM07_IS</stp>
        <stp>4</stp>
        <stp>300336.SZ</stp>
        <stp>61</stp>
        <stp>12/31/2015</stp>
        <stp>1</stp>
        <tr r="N1631" s="2"/>
      </tp>
      <tp>
        <v>-186790317.71000001</v>
        <stp/>
        <stp>EM_S_STM07_IS</stp>
        <stp>4</stp>
        <stp>300337.SZ</stp>
        <stp>61</stp>
        <stp>12/31/2015</stp>
        <stp>1</stp>
        <tr r="N1632" s="2"/>
      </tp>
      <tp>
        <v>3793549.06</v>
        <stp/>
        <stp>EM_S_STM07_IS</stp>
        <stp>4</stp>
        <stp>300338.SZ</stp>
        <stp>61</stp>
        <stp>12/31/2015</stp>
        <stp>1</stp>
        <tr r="N1633" s="2"/>
      </tp>
      <tp>
        <v>194690096.58000001</v>
        <stp/>
        <stp>EM_S_STM07_IS</stp>
        <stp>4</stp>
        <stp>300339.SZ</stp>
        <stp>61</stp>
        <stp>12/31/2015</stp>
        <stp>1</stp>
        <tr r="N1634" s="2"/>
      </tp>
      <tp>
        <v>65762884.939999998</v>
        <stp/>
        <stp>EM_S_STM07_IS</stp>
        <stp>4</stp>
        <stp>300320.SZ</stp>
        <stp>61</stp>
        <stp>12/31/2015</stp>
        <stp>1</stp>
        <tr r="N1615" s="2"/>
      </tp>
      <tp>
        <v>34593358.590000004</v>
        <stp/>
        <stp>EM_S_STM07_IS</stp>
        <stp>4</stp>
        <stp>300321.SZ</stp>
        <stp>61</stp>
        <stp>12/31/2015</stp>
        <stp>1</stp>
        <tr r="N1616" s="2"/>
      </tp>
      <tp>
        <v>-103705652.09</v>
        <stp/>
        <stp>EM_S_STM07_IS</stp>
        <stp>4</stp>
        <stp>300322.SZ</stp>
        <stp>61</stp>
        <stp>12/31/2015</stp>
        <stp>1</stp>
        <tr r="N1617" s="2"/>
      </tp>
      <tp>
        <v>-95963887.709999993</v>
        <stp/>
        <stp>EM_S_STM07_IS</stp>
        <stp>4</stp>
        <stp>300323.SZ</stp>
        <stp>61</stp>
        <stp>12/31/2015</stp>
        <stp>1</stp>
        <tr r="N1618" s="2"/>
      </tp>
      <tp>
        <v>103181045.86</v>
        <stp/>
        <stp>EM_S_STM07_IS</stp>
        <stp>4</stp>
        <stp>300324.SZ</stp>
        <stp>61</stp>
        <stp>12/31/2015</stp>
        <stp>1</stp>
        <tr r="N1619" s="2"/>
      </tp>
      <tp>
        <v>63235746.310000002</v>
        <stp/>
        <stp>EM_S_STM07_IS</stp>
        <stp>4</stp>
        <stp>300325.SZ</stp>
        <stp>61</stp>
        <stp>12/31/2015</stp>
        <stp>1</stp>
        <tr r="N1620" s="2"/>
      </tp>
      <tp>
        <v>120648081.01000001</v>
        <stp/>
        <stp>EM_S_STM07_IS</stp>
        <stp>4</stp>
        <stp>300326.SZ</stp>
        <stp>61</stp>
        <stp>12/31/2015</stp>
        <stp>1</stp>
        <tr r="N1621" s="2"/>
      </tp>
      <tp>
        <v>49783179.5</v>
        <stp/>
        <stp>EM_S_STM07_IS</stp>
        <stp>4</stp>
        <stp>300327.SZ</stp>
        <stp>61</stp>
        <stp>12/31/2015</stp>
        <stp>1</stp>
        <tr r="N1622" s="2"/>
      </tp>
      <tp>
        <v>53769603.549999997</v>
        <stp/>
        <stp>EM_S_STM07_IS</stp>
        <stp>4</stp>
        <stp>300328.SZ</stp>
        <stp>61</stp>
        <stp>12/31/2015</stp>
        <stp>1</stp>
        <tr r="N1623" s="2"/>
      </tp>
      <tp>
        <v>30993823.550000001</v>
        <stp/>
        <stp>EM_S_STM07_IS</stp>
        <stp>4</stp>
        <stp>300329.SZ</stp>
        <stp>61</stp>
        <stp>12/31/2015</stp>
        <stp>1</stp>
        <tr r="N1624" s="2"/>
      </tp>
      <tp>
        <v>85326446.620000005</v>
        <stp/>
        <stp>EM_S_STM07_IS</stp>
        <stp>4</stp>
        <stp>300350.SZ</stp>
        <stp>61</stp>
        <stp>12/31/2015</stp>
        <stp>1</stp>
        <tr r="N1645" s="2"/>
      </tp>
      <tp>
        <v>114783273.83</v>
        <stp/>
        <stp>EM_S_STM07_IS</stp>
        <stp>4</stp>
        <stp>300351.SZ</stp>
        <stp>61</stp>
        <stp>12/31/2015</stp>
        <stp>1</stp>
        <tr r="N1646" s="2"/>
      </tp>
      <tp>
        <v>70719566.590000004</v>
        <stp/>
        <stp>EM_S_STM07_IS</stp>
        <stp>4</stp>
        <stp>300352.SZ</stp>
        <stp>61</stp>
        <stp>12/31/2015</stp>
        <stp>1</stp>
        <tr r="N1647" s="2"/>
      </tp>
      <tp>
        <v>60240856.789999999</v>
        <stp/>
        <stp>EM_S_STM07_IS</stp>
        <stp>4</stp>
        <stp>300353.SZ</stp>
        <stp>61</stp>
        <stp>12/31/2015</stp>
        <stp>1</stp>
        <tr r="N1648" s="2"/>
      </tp>
      <tp>
        <v>8165374.6799999997</v>
        <stp/>
        <stp>EM_S_STM07_IS</stp>
        <stp>4</stp>
        <stp>300354.SZ</stp>
        <stp>61</stp>
        <stp>12/31/2015</stp>
        <stp>1</stp>
        <tr r="N1649" s="2"/>
      </tp>
      <tp>
        <v>159206210.77000001</v>
        <stp/>
        <stp>EM_S_STM07_IS</stp>
        <stp>4</stp>
        <stp>300355.SZ</stp>
        <stp>61</stp>
        <stp>12/31/2015</stp>
        <stp>1</stp>
        <tr r="N1650" s="2"/>
      </tp>
      <tp>
        <v>39557927.159999996</v>
        <stp/>
        <stp>EM_S_STM07_IS</stp>
        <stp>4</stp>
        <stp>300356.SZ</stp>
        <stp>61</stp>
        <stp>12/31/2015</stp>
        <stp>1</stp>
        <tr r="N1651" s="2"/>
      </tp>
      <tp>
        <v>117820024.51000001</v>
        <stp/>
        <stp>EM_S_STM07_IS</stp>
        <stp>4</stp>
        <stp>300357.SZ</stp>
        <stp>61</stp>
        <stp>12/31/2015</stp>
        <stp>1</stp>
        <tr r="N1652" s="2"/>
      </tp>
      <tp>
        <v>153389016.72999999</v>
        <stp/>
        <stp>EM_S_STM07_IS</stp>
        <stp>4</stp>
        <stp>300358.SZ</stp>
        <stp>61</stp>
        <stp>12/31/2015</stp>
        <stp>1</stp>
        <tr r="N1653" s="2"/>
      </tp>
      <tp>
        <v>93595640.650000006</v>
        <stp/>
        <stp>EM_S_STM07_IS</stp>
        <stp>4</stp>
        <stp>300359.SZ</stp>
        <stp>61</stp>
        <stp>12/31/2015</stp>
        <stp>1</stp>
        <tr r="N1654" s="2"/>
      </tp>
      <tp>
        <v>-74326183.879999995</v>
        <stp/>
        <stp>EM_S_STM07_IS</stp>
        <stp>4</stp>
        <stp>300340.SZ</stp>
        <stp>61</stp>
        <stp>12/31/2015</stp>
        <stp>1</stp>
        <tr r="N1635" s="2"/>
      </tp>
      <tp>
        <v>94755157.810000002</v>
        <stp/>
        <stp>EM_S_STM07_IS</stp>
        <stp>4</stp>
        <stp>300341.SZ</stp>
        <stp>61</stp>
        <stp>12/31/2015</stp>
        <stp>1</stp>
        <tr r="N1636" s="2"/>
      </tp>
      <tp>
        <v>109602870.48999999</v>
        <stp/>
        <stp>EM_S_STM07_IS</stp>
        <stp>4</stp>
        <stp>300342.SZ</stp>
        <stp>61</stp>
        <stp>12/31/2015</stp>
        <stp>1</stp>
        <tr r="N1637" s="2"/>
      </tp>
      <tp>
        <v>30814621.600000001</v>
        <stp/>
        <stp>EM_S_STM07_IS</stp>
        <stp>4</stp>
        <stp>300343.SZ</stp>
        <stp>61</stp>
        <stp>12/31/2015</stp>
        <stp>1</stp>
        <tr r="N1638" s="2"/>
      </tp>
      <tp>
        <v>-65349758.119999997</v>
        <stp/>
        <stp>EM_S_STM07_IS</stp>
        <stp>4</stp>
        <stp>300344.SZ</stp>
        <stp>61</stp>
        <stp>12/31/2015</stp>
        <stp>1</stp>
        <tr r="N1639" s="2"/>
      </tp>
      <tp>
        <v>30218447.75</v>
        <stp/>
        <stp>EM_S_STM07_IS</stp>
        <stp>4</stp>
        <stp>300345.SZ</stp>
        <stp>61</stp>
        <stp>12/31/2015</stp>
        <stp>1</stp>
        <tr r="N1640" s="2"/>
      </tp>
      <tp>
        <v>44470006.68</v>
        <stp/>
        <stp>EM_S_STM07_IS</stp>
        <stp>4</stp>
        <stp>300346.SZ</stp>
        <stp>61</stp>
        <stp>12/31/2015</stp>
        <stp>1</stp>
        <tr r="N1641" s="2"/>
      </tp>
      <tp>
        <v>156277965.91</v>
        <stp/>
        <stp>EM_S_STM07_IS</stp>
        <stp>4</stp>
        <stp>300347.SZ</stp>
        <stp>61</stp>
        <stp>12/31/2015</stp>
        <stp>1</stp>
        <tr r="N1642" s="2"/>
      </tp>
      <tp>
        <v>36955194.119999997</v>
        <stp/>
        <stp>EM_S_STM07_IS</stp>
        <stp>4</stp>
        <stp>300348.SZ</stp>
        <stp>61</stp>
        <stp>12/31/2015</stp>
        <stp>1</stp>
        <tr r="N1643" s="2"/>
      </tp>
      <tp>
        <v>82269255.079999998</v>
        <stp/>
        <stp>EM_S_STM07_IS</stp>
        <stp>4</stp>
        <stp>300349.SZ</stp>
        <stp>61</stp>
        <stp>12/31/2015</stp>
        <stp>1</stp>
        <tr r="N1644" s="2"/>
      </tp>
      <tp>
        <v>80162555.319999993</v>
        <stp/>
        <stp>EM_S_STM07_IS</stp>
        <stp>4</stp>
        <stp>300370.SZ</stp>
        <stp>61</stp>
        <stp>12/31/2015</stp>
        <stp>1</stp>
        <tr r="N1664" s="2"/>
      </tp>
      <tp>
        <v>67157891.760000005</v>
        <stp/>
        <stp>EM_S_STM07_IS</stp>
        <stp>4</stp>
        <stp>300371.SZ</stp>
        <stp>61</stp>
        <stp>12/31/2015</stp>
        <stp>1</stp>
        <tr r="N1665" s="2"/>
      </tp>
      <tp>
        <v>5862418.4800000004</v>
        <stp/>
        <stp>EM_S_STM07_IS</stp>
        <stp>4</stp>
        <stp>300372.SZ</stp>
        <stp>61</stp>
        <stp>12/31/2015</stp>
        <stp>1</stp>
        <tr r="N1666" s="2"/>
      </tp>
      <tp>
        <v>137802662.30000001</v>
        <stp/>
        <stp>EM_S_STM07_IS</stp>
        <stp>4</stp>
        <stp>300373.SZ</stp>
        <stp>61</stp>
        <stp>12/31/2015</stp>
        <stp>1</stp>
        <tr r="N1667" s="2"/>
      </tp>
      <tp>
        <v>43482891.130000003</v>
        <stp/>
        <stp>EM_S_STM07_IS</stp>
        <stp>4</stp>
        <stp>300374.SZ</stp>
        <stp>61</stp>
        <stp>12/31/2015</stp>
        <stp>1</stp>
        <tr r="N1668" s="2"/>
      </tp>
      <tp>
        <v>124754490.65000001</v>
        <stp/>
        <stp>EM_S_STM07_IS</stp>
        <stp>4</stp>
        <stp>300375.SZ</stp>
        <stp>61</stp>
        <stp>12/31/2015</stp>
        <stp>1</stp>
        <tr r="N1669" s="2"/>
      </tp>
      <tp>
        <v>279083010.29000002</v>
        <stp/>
        <stp>EM_S_STM07_IS</stp>
        <stp>4</stp>
        <stp>300376.SZ</stp>
        <stp>61</stp>
        <stp>12/31/2015</stp>
        <stp>1</stp>
        <tr r="N1670" s="2"/>
      </tp>
      <tp>
        <v>58418012.530000001</v>
        <stp/>
        <stp>EM_S_STM07_IS</stp>
        <stp>4</stp>
        <stp>300377.SZ</stp>
        <stp>61</stp>
        <stp>12/31/2015</stp>
        <stp>1</stp>
        <tr r="N1671" s="2"/>
      </tp>
      <tp>
        <v>11663484.640000001</v>
        <stp/>
        <stp>EM_S_STM07_IS</stp>
        <stp>4</stp>
        <stp>300378.SZ</stp>
        <stp>61</stp>
        <stp>12/31/2015</stp>
        <stp>1</stp>
        <tr r="N1672" s="2"/>
      </tp>
      <tp>
        <v>70686419.859999999</v>
        <stp/>
        <stp>EM_S_STM07_IS</stp>
        <stp>4</stp>
        <stp>300379.SZ</stp>
        <stp>61</stp>
        <stp>12/31/2015</stp>
        <stp>1</stp>
        <tr r="N1673" s="2"/>
      </tp>
      <tp>
        <v>236132955.72</v>
        <stp/>
        <stp>EM_S_STM07_IS</stp>
        <stp>4</stp>
        <stp>300360.SZ</stp>
        <stp>61</stp>
        <stp>12/31/2015</stp>
        <stp>1</stp>
        <tr r="N1655" s="2"/>
      </tp>
      <tp>
        <v>47399165.409999996</v>
        <stp/>
        <stp>EM_S_STM07_IS</stp>
        <stp>4</stp>
        <stp>300362.SZ</stp>
        <stp>61</stp>
        <stp>12/31/2015</stp>
        <stp>1</stp>
        <tr r="N1656" s="2"/>
      </tp>
      <tp>
        <v>110394837.59999999</v>
        <stp/>
        <stp>EM_S_STM07_IS</stp>
        <stp>4</stp>
        <stp>300363.SZ</stp>
        <stp>61</stp>
        <stp>12/31/2015</stp>
        <stp>1</stp>
        <tr r="N1657" s="2"/>
      </tp>
      <tp>
        <v>31254698.390000001</v>
        <stp/>
        <stp>EM_S_STM07_IS</stp>
        <stp>4</stp>
        <stp>300364.SZ</stp>
        <stp>61</stp>
        <stp>12/31/2015</stp>
        <stp>1</stp>
        <tr r="N1658" s="2"/>
      </tp>
      <tp>
        <v>80666582.760000005</v>
        <stp/>
        <stp>EM_S_STM07_IS</stp>
        <stp>4</stp>
        <stp>300365.SZ</stp>
        <stp>61</stp>
        <stp>12/31/2015</stp>
        <stp>1</stp>
        <tr r="N1659" s="2"/>
      </tp>
      <tp>
        <v>98058470.739999995</v>
        <stp/>
        <stp>EM_S_STM07_IS</stp>
        <stp>4</stp>
        <stp>300366.SZ</stp>
        <stp>61</stp>
        <stp>12/31/2015</stp>
        <stp>1</stp>
        <tr r="N1660" s="2"/>
      </tp>
      <tp>
        <v>248501773.31</v>
        <stp/>
        <stp>EM_S_STM07_IS</stp>
        <stp>4</stp>
        <stp>300367.SZ</stp>
        <stp>61</stp>
        <stp>12/31/2015</stp>
        <stp>1</stp>
        <tr r="N1661" s="2"/>
      </tp>
      <tp>
        <v>53362089.460000001</v>
        <stp/>
        <stp>EM_S_STM07_IS</stp>
        <stp>4</stp>
        <stp>300368.SZ</stp>
        <stp>61</stp>
        <stp>12/31/2015</stp>
        <stp>1</stp>
        <tr r="N1662" s="2"/>
      </tp>
      <tp>
        <v>194323894.16999999</v>
        <stp/>
        <stp>EM_S_STM07_IS</stp>
        <stp>4</stp>
        <stp>300369.SZ</stp>
        <stp>61</stp>
        <stp>12/31/2015</stp>
        <stp>1</stp>
        <tr r="N1663" s="2"/>
      </tp>
      <tp>
        <v>412469700.07999998</v>
        <stp/>
        <stp>EM_S_STM07_IS</stp>
        <stp>4</stp>
        <stp>600380.SH</stp>
        <stp>61</stp>
        <stp>12/31/2015</stp>
        <stp>1</stp>
        <tr r="N2199" s="2"/>
      </tp>
      <tp>
        <v>357575992.44999999</v>
        <stp/>
        <stp>EM_S_STM07_IS</stp>
        <stp>4</stp>
        <stp>600381.SH</stp>
        <stp>61</stp>
        <stp>12/31/2015</stp>
        <stp>1</stp>
        <tr r="N2200" s="2"/>
      </tp>
      <tp>
        <v>157172576.56999999</v>
        <stp/>
        <stp>EM_S_STM07_IS</stp>
        <stp>4</stp>
        <stp>600382.SH</stp>
        <stp>61</stp>
        <stp>12/31/2015</stp>
        <stp>1</stp>
        <tr r="N2201" s="2"/>
      </tp>
      <tp>
        <v>3200350433.5100002</v>
        <stp/>
        <stp>EM_S_STM07_IS</stp>
        <stp>4</stp>
        <stp>600383.SH</stp>
        <stp>61</stp>
        <stp>12/31/2015</stp>
        <stp>1</stp>
        <tr r="N2202" s="2"/>
      </tp>
      <tp>
        <v>5662049.6500000004</v>
        <stp/>
        <stp>EM_S_STM07_IS</stp>
        <stp>4</stp>
        <stp>600385.SH</stp>
        <stp>61</stp>
        <stp>12/31/2015</stp>
        <stp>1</stp>
        <tr r="N2203" s="2"/>
      </tp>
      <tp>
        <v>146129433.88999999</v>
        <stp/>
        <stp>EM_S_STM07_IS</stp>
        <stp>4</stp>
        <stp>600386.SH</stp>
        <stp>61</stp>
        <stp>12/31/2015</stp>
        <stp>1</stp>
        <tr r="N2204" s="2"/>
      </tp>
      <tp>
        <v>22997449.780000001</v>
        <stp/>
        <stp>EM_S_STM07_IS</stp>
        <stp>4</stp>
        <stp>600387.SH</stp>
        <stp>61</stp>
        <stp>12/31/2015</stp>
        <stp>1</stp>
        <tr r="N2205" s="2"/>
      </tp>
      <tp>
        <v>560148716.63999999</v>
        <stp/>
        <stp>EM_S_STM07_IS</stp>
        <stp>4</stp>
        <stp>600388.SH</stp>
        <stp>61</stp>
        <stp>12/31/2015</stp>
        <stp>1</stp>
        <tr r="N2206" s="2"/>
      </tp>
      <tp>
        <v>30090245.73</v>
        <stp/>
        <stp>EM_S_STM07_IS</stp>
        <stp>4</stp>
        <stp>601388.SH</stp>
        <stp>61</stp>
        <stp>12/31/2014</stp>
        <stp>1</stp>
        <tr r="L2760" s="2"/>
      </tp>
      <tp>
        <v>10570758.9</v>
        <stp/>
        <stp>EM_S_STM07_IS</stp>
        <stp>4</stp>
        <stp>600389.SH</stp>
        <stp>61</stp>
        <stp>12/31/2015</stp>
        <stp>1</stp>
        <tr r="N2207" s="2"/>
      </tp>
      <tp>
        <v>-370387270.02999997</v>
        <stp/>
        <stp>EM_S_STM07_IS</stp>
        <stp>4</stp>
        <stp>600390.SH</stp>
        <stp>61</stp>
        <stp>12/31/2015</stp>
        <stp>1</stp>
        <tr r="N2208" s="2"/>
      </tp>
      <tp>
        <v>10359972000</v>
        <stp/>
        <stp>EM_S_STM07_IS</stp>
        <stp>4</stp>
        <stp>601390.SH</stp>
        <stp>61</stp>
        <stp>12/31/2014</stp>
        <stp>1</stp>
        <tr r="L2761" s="2"/>
      </tp>
      <tp>
        <v>31625473.420000002</v>
        <stp/>
        <stp>EM_S_STM07_IS</stp>
        <stp>4</stp>
        <stp>600391.SH</stp>
        <stp>61</stp>
        <stp>12/31/2015</stp>
        <stp>1</stp>
        <tr r="N2209" s="2"/>
      </tp>
      <tp>
        <v>19328553.190000001</v>
        <stp/>
        <stp>EM_S_STM07_IS</stp>
        <stp>4</stp>
        <stp>600392.SH</stp>
        <stp>61</stp>
        <stp>12/31/2015</stp>
        <stp>1</stp>
        <tr r="N2210" s="2"/>
      </tp>
      <tp>
        <v>64509465.969999999</v>
        <stp/>
        <stp>EM_S_STM07_IS</stp>
        <stp>4</stp>
        <stp>600393.SH</stp>
        <stp>61</stp>
        <stp>12/31/2015</stp>
        <stp>1</stp>
        <tr r="N2211" s="2"/>
      </tp>
      <tp>
        <v>23205000</v>
        <stp/>
        <stp>EM_S_STM07_IS</stp>
        <stp>4</stp>
        <stp>600395.SH</stp>
        <stp>61</stp>
        <stp>12/31/2015</stp>
        <stp>1</stp>
        <tr r="N2212" s="2"/>
      </tp>
      <tp>
        <v>258622715.66999999</v>
        <stp/>
        <stp>EM_S_STM07_IS</stp>
        <stp>4</stp>
        <stp>600396.SH</stp>
        <stp>61</stp>
        <stp>12/31/2015</stp>
        <stp>1</stp>
        <tr r="N2213" s="2"/>
      </tp>
      <tp>
        <v>27866101.120000001</v>
        <stp/>
        <stp>EM_S_STM07_IS</stp>
        <stp>4</stp>
        <stp>600397.SH</stp>
        <stp>61</stp>
        <stp>12/31/2015</stp>
        <stp>1</stp>
        <tr r="N2214" s="2"/>
      </tp>
      <tp>
        <v>2953131679.3000002</v>
        <stp/>
        <stp>EM_S_STM07_IS</stp>
        <stp>4</stp>
        <stp>600398.SH</stp>
        <stp>61</stp>
        <stp>12/31/2015</stp>
        <stp>1</stp>
        <tr r="N2215" s="2"/>
      </tp>
      <tp>
        <v>275811000000</v>
        <stp/>
        <stp>EM_S_STM07_IS</stp>
        <stp>4</stp>
        <stp>601398.SH</stp>
        <stp>61</stp>
        <stp>12/31/2014</stp>
        <stp>1</stp>
        <tr r="L2762" s="2"/>
      </tp>
      <tp>
        <v>196732775.08000001</v>
        <stp/>
        <stp>EM_S_STM07_IS</stp>
        <stp>4</stp>
        <stp>600399.SH</stp>
        <stp>61</stp>
        <stp>12/31/2015</stp>
        <stp>1</stp>
        <tr r="N2216" s="2"/>
      </tp>
      <tp>
        <v>43007734.350000001</v>
        <stp/>
        <stp>EM_S_STM07_IS</stp>
        <stp>4</stp>
        <stp>600360.SH</stp>
        <stp>61</stp>
        <stp>12/31/2015</stp>
        <stp>1</stp>
        <tr r="N2181" s="2"/>
      </tp>
      <tp>
        <v>53129734.649999999</v>
        <stp/>
        <stp>EM_S_STM07_IS</stp>
        <stp>4</stp>
        <stp>600361.SH</stp>
        <stp>61</stp>
        <stp>12/31/2015</stp>
        <stp>1</stp>
        <tr r="N2182" s="2"/>
      </tp>
      <tp>
        <v>637218130</v>
        <stp/>
        <stp>EM_S_STM07_IS</stp>
        <stp>4</stp>
        <stp>600362.SH</stp>
        <stp>61</stp>
        <stp>12/31/2015</stp>
        <stp>1</stp>
        <tr r="N2183" s="2"/>
      </tp>
      <tp>
        <v>142478743.37</v>
        <stp/>
        <stp>EM_S_STM07_IS</stp>
        <stp>4</stp>
        <stp>600363.SH</stp>
        <stp>61</stp>
        <stp>12/31/2015</stp>
        <stp>1</stp>
        <tr r="N2184" s="2"/>
      </tp>
      <tp>
        <v>476251.91</v>
        <stp/>
        <stp>EM_S_STM07_IS</stp>
        <stp>4</stp>
        <stp>600365.SH</stp>
        <stp>61</stp>
        <stp>12/31/2015</stp>
        <stp>1</stp>
        <tr r="N2185" s="2"/>
      </tp>
      <tp>
        <v>340620596.12</v>
        <stp/>
        <stp>EM_S_STM07_IS</stp>
        <stp>4</stp>
        <stp>600366.SH</stp>
        <stp>61</stp>
        <stp>12/31/2015</stp>
        <stp>1</stp>
        <tr r="N2186" s="2"/>
      </tp>
      <tp>
        <v>-190391010.34999999</v>
        <stp/>
        <stp>EM_S_STM07_IS</stp>
        <stp>4</stp>
        <stp>600367.SH</stp>
        <stp>61</stp>
        <stp>12/31/2015</stp>
        <stp>1</stp>
        <tr r="N2187" s="2"/>
      </tp>
      <tp>
        <v>-95648328.299999997</v>
        <stp/>
        <stp>EM_S_STM07_IS</stp>
        <stp>4</stp>
        <stp>600368.SH</stp>
        <stp>61</stp>
        <stp>12/31/2015</stp>
        <stp>1</stp>
        <tr r="N2188" s="2"/>
      </tp>
      <tp>
        <v>235043616</v>
        <stp/>
        <stp>EM_S_STM07_IS</stp>
        <stp>4</stp>
        <stp>601368.SH</stp>
        <stp>61</stp>
        <stp>12/31/2014</stp>
        <stp>1</stp>
        <tr r="L2756" s="2"/>
      </tp>
      <tp>
        <v>3554650541.8899999</v>
        <stp/>
        <stp>EM_S_STM07_IS</stp>
        <stp>4</stp>
        <stp>600369.SH</stp>
        <stp>61</stp>
        <stp>12/31/2015</stp>
        <stp>1</stp>
        <tr r="N2189" s="2"/>
      </tp>
      <tp>
        <v>523700628.75</v>
        <stp/>
        <stp>EM_S_STM07_IS</stp>
        <stp>4</stp>
        <stp>601369.SH</stp>
        <stp>61</stp>
        <stp>12/31/2014</stp>
        <stp>1</stp>
        <tr r="L2757" s="2"/>
      </tp>
      <tp>
        <v>18558057.489999998</v>
        <stp/>
        <stp>EM_S_STM07_IS</stp>
        <stp>4</stp>
        <stp>600370.SH</stp>
        <stp>61</stp>
        <stp>12/31/2015</stp>
        <stp>1</stp>
        <tr r="N2190" s="2"/>
      </tp>
      <tp>
        <v>5678124.4199999999</v>
        <stp/>
        <stp>EM_S_STM07_IS</stp>
        <stp>4</stp>
        <stp>600371.SH</stp>
        <stp>61</stp>
        <stp>12/31/2015</stp>
        <stp>1</stp>
        <tr r="N2191" s="2"/>
      </tp>
      <tp>
        <v>477011170.74000001</v>
        <stp/>
        <stp>EM_S_STM07_IS</stp>
        <stp>4</stp>
        <stp>600372.SH</stp>
        <stp>61</stp>
        <stp>12/31/2015</stp>
        <stp>1</stp>
        <tr r="N2192" s="2"/>
      </tp>
      <tp>
        <v>1057955229.8</v>
        <stp/>
        <stp>EM_S_STM07_IS</stp>
        <stp>4</stp>
        <stp>600373.SH</stp>
        <stp>61</stp>
        <stp>12/31/2015</stp>
        <stp>1</stp>
        <tr r="N2193" s="2"/>
      </tp>
      <tp>
        <v>-942996397.61000001</v>
        <stp/>
        <stp>EM_S_STM07_IS</stp>
        <stp>4</stp>
        <stp>600375.SH</stp>
        <stp>61</stp>
        <stp>12/31/2015</stp>
        <stp>1</stp>
        <tr r="N2194" s="2"/>
      </tp>
      <tp>
        <v>562290151.77999997</v>
        <stp/>
        <stp>EM_S_STM07_IS</stp>
        <stp>4</stp>
        <stp>601375.SH</stp>
        <stp>61</stp>
        <stp>12/31/2014</stp>
        <stp>1</stp>
        <tr r="L2758" s="2"/>
      </tp>
      <tp>
        <v>2083492751.1900001</v>
        <stp/>
        <stp>EM_S_STM07_IS</stp>
        <stp>4</stp>
        <stp>600376.SH</stp>
        <stp>61</stp>
        <stp>12/31/2015</stp>
        <stp>1</stp>
        <tr r="N2195" s="2"/>
      </tp>
      <tp>
        <v>2506629408</v>
        <stp/>
        <stp>EM_S_STM07_IS</stp>
        <stp>4</stp>
        <stp>600377.SH</stp>
        <stp>61</stp>
        <stp>12/31/2015</stp>
        <stp>1</stp>
        <tr r="N2196" s="2"/>
      </tp>
      <tp>
        <v>1781589789.1400001</v>
        <stp/>
        <stp>EM_S_STM07_IS</stp>
        <stp>4</stp>
        <stp>601377.SH</stp>
        <stp>61</stp>
        <stp>12/31/2014</stp>
        <stp>1</stp>
        <tr r="L2759" s="2"/>
      </tp>
      <tp>
        <v>43213075.539999999</v>
        <stp/>
        <stp>EM_S_STM07_IS</stp>
        <stp>4</stp>
        <stp>600378.SH</stp>
        <stp>61</stp>
        <stp>12/31/2015</stp>
        <stp>1</stp>
        <tr r="N2197" s="2"/>
      </tp>
      <tp>
        <v>27457042.440000001</v>
        <stp/>
        <stp>EM_S_STM07_IS</stp>
        <stp>4</stp>
        <stp>600379.SH</stp>
        <stp>61</stp>
        <stp>12/31/2015</stp>
        <stp>1</stp>
        <tr r="N2198" s="2"/>
      </tp>
      <tp>
        <v>4800773031.3900003</v>
        <stp/>
        <stp>EM_S_STM07_IS</stp>
        <stp>4</stp>
        <stp>600340.SH</stp>
        <stp>61</stp>
        <stp>12/31/2015</stp>
        <stp>1</stp>
        <tr r="N2167" s="2"/>
      </tp>
      <tp>
        <v>49884032.479999997</v>
        <stp/>
        <stp>EM_S_STM07_IS</stp>
        <stp>4</stp>
        <stp>600343.SH</stp>
        <stp>61</stp>
        <stp>12/31/2015</stp>
        <stp>1</stp>
        <tr r="N2168" s="2"/>
      </tp>
      <tp>
        <v>73356300.439999998</v>
        <stp/>
        <stp>EM_S_STM07_IS</stp>
        <stp>4</stp>
        <stp>600345.SH</stp>
        <stp>61</stp>
        <stp>12/31/2015</stp>
        <stp>1</stp>
        <tr r="N2169" s="2"/>
      </tp>
      <tp>
        <v>-243101662.66</v>
        <stp/>
        <stp>EM_S_STM07_IS</stp>
        <stp>4</stp>
        <stp>600346.SH</stp>
        <stp>61</stp>
        <stp>12/31/2015</stp>
        <stp>1</stp>
        <tr r="N2170" s="2"/>
      </tp>
      <tp>
        <v>83392235.680000007</v>
        <stp/>
        <stp>EM_S_STM07_IS</stp>
        <stp>4</stp>
        <stp>600348.SH</stp>
        <stp>61</stp>
        <stp>12/31/2015</stp>
        <stp>1</stp>
        <tr r="N2171" s="2"/>
      </tp>
      <tp>
        <v>2757874509</v>
        <stp/>
        <stp>EM_S_STM07_IS</stp>
        <stp>4</stp>
        <stp>600350.SH</stp>
        <stp>61</stp>
        <stp>12/31/2015</stp>
        <stp>1</stp>
        <tr r="N2172" s="2"/>
      </tp>
      <tp>
        <v>222090410.66999999</v>
        <stp/>
        <stp>EM_S_STM07_IS</stp>
        <stp>4</stp>
        <stp>600351.SH</stp>
        <stp>61</stp>
        <stp>12/31/2015</stp>
        <stp>1</stp>
        <tr r="N2173" s="2"/>
      </tp>
      <tp>
        <v>2541332983.4499998</v>
        <stp/>
        <stp>EM_S_STM07_IS</stp>
        <stp>4</stp>
        <stp>600352.SH</stp>
        <stp>61</stp>
        <stp>12/31/2015</stp>
        <stp>1</stp>
        <tr r="N2174" s="2"/>
      </tp>
      <tp>
        <v>48554933.799999997</v>
        <stp/>
        <stp>EM_S_STM07_IS</stp>
        <stp>4</stp>
        <stp>600353.SH</stp>
        <stp>61</stp>
        <stp>12/31/2015</stp>
        <stp>1</stp>
        <tr r="N2175" s="2"/>
      </tp>
      <tp>
        <v>22345246.140000001</v>
        <stp/>
        <stp>EM_S_STM07_IS</stp>
        <stp>4</stp>
        <stp>600354.SH</stp>
        <stp>61</stp>
        <stp>12/31/2015</stp>
        <stp>1</stp>
        <tr r="N2176" s="2"/>
      </tp>
      <tp>
        <v>-89875310.120000005</v>
        <stp/>
        <stp>EM_S_STM07_IS</stp>
        <stp>4</stp>
        <stp>600355.SH</stp>
        <stp>61</stp>
        <stp>12/31/2015</stp>
        <stp>1</stp>
        <tr r="N2177" s="2"/>
      </tp>
      <tp>
        <v>87968052.930000007</v>
        <stp/>
        <stp>EM_S_STM07_IS</stp>
        <stp>4</stp>
        <stp>600356.SH</stp>
        <stp>61</stp>
        <stp>12/31/2015</stp>
        <stp>1</stp>
        <tr r="N2178" s="2"/>
      </tp>
      <tp>
        <v>12731772.26</v>
        <stp/>
        <stp>EM_S_STM07_IS</stp>
        <stp>4</stp>
        <stp>600358.SH</stp>
        <stp>61</stp>
        <stp>12/31/2015</stp>
        <stp>1</stp>
        <tr r="N2179" s="2"/>
      </tp>
      <tp>
        <v>13429486.810000001</v>
        <stp/>
        <stp>EM_S_STM07_IS</stp>
        <stp>4</stp>
        <stp>600359.SH</stp>
        <stp>61</stp>
        <stp>12/31/2015</stp>
        <stp>1</stp>
        <tr r="N2180" s="2"/>
      </tp>
      <tp>
        <v>212411967</v>
        <stp/>
        <stp>EM_S_STM07_IS</stp>
        <stp>4</stp>
        <stp>600320.SH</stp>
        <stp>61</stp>
        <stp>12/31/2015</stp>
        <stp>1</stp>
        <tr r="N2149" s="2"/>
      </tp>
      <tp>
        <v>-57109858.140000001</v>
        <stp/>
        <stp>EM_S_STM07_IS</stp>
        <stp>4</stp>
        <stp>600321.SH</stp>
        <stp>61</stp>
        <stp>12/31/2015</stp>
        <stp>1</stp>
        <tr r="N2150" s="2"/>
      </tp>
      <tp>
        <v>4494808.0999999996</v>
        <stp/>
        <stp>EM_S_STM07_IS</stp>
        <stp>4</stp>
        <stp>600322.SH</stp>
        <stp>61</stp>
        <stp>12/31/2015</stp>
        <stp>1</stp>
        <tr r="N2151" s="2"/>
      </tp>
      <tp>
        <v>402901796.75999999</v>
        <stp/>
        <stp>EM_S_STM07_IS</stp>
        <stp>4</stp>
        <stp>600323.SH</stp>
        <stp>61</stp>
        <stp>12/31/2015</stp>
        <stp>1</stp>
        <tr r="N2152" s="2"/>
      </tp>
      <tp>
        <v>708014186.77999997</v>
        <stp/>
        <stp>EM_S_STM07_IS</stp>
        <stp>4</stp>
        <stp>600325.SH</stp>
        <stp>61</stp>
        <stp>12/31/2015</stp>
        <stp>1</stp>
        <tr r="N2153" s="2"/>
      </tp>
      <tp>
        <v>146267456.37</v>
        <stp/>
        <stp>EM_S_STM07_IS</stp>
        <stp>4</stp>
        <stp>600326.SH</stp>
        <stp>61</stp>
        <stp>12/31/2015</stp>
        <stp>1</stp>
        <tr r="N2154" s="2"/>
      </tp>
      <tp>
        <v>177225458.93000001</v>
        <stp/>
        <stp>EM_S_STM07_IS</stp>
        <stp>4</stp>
        <stp>600327.SH</stp>
        <stp>61</stp>
        <stp>12/31/2015</stp>
        <stp>1</stp>
        <tr r="N2155" s="2"/>
      </tp>
      <tp>
        <v>-33116444.640000001</v>
        <stp/>
        <stp>EM_S_STM07_IS</stp>
        <stp>4</stp>
        <stp>600328.SH</stp>
        <stp>61</stp>
        <stp>12/31/2015</stp>
        <stp>1</stp>
        <tr r="N2156" s="2"/>
      </tp>
      <tp>
        <v>65850000000</v>
        <stp/>
        <stp>EM_S_STM07_IS</stp>
        <stp>4</stp>
        <stp>601328.SH</stp>
        <stp>61</stp>
        <stp>12/31/2014</stp>
        <stp>1</stp>
        <tr r="L2752" s="2"/>
      </tp>
      <tp>
        <v>451442939.01999998</v>
        <stp/>
        <stp>EM_S_STM07_IS</stp>
        <stp>4</stp>
        <stp>600329.SH</stp>
        <stp>61</stp>
        <stp>12/31/2015</stp>
        <stp>1</stp>
        <tr r="N2157" s="2"/>
      </tp>
      <tp>
        <v>73182379.700000003</v>
        <stp/>
        <stp>EM_S_STM07_IS</stp>
        <stp>4</stp>
        <stp>600330.SH</stp>
        <stp>61</stp>
        <stp>12/31/2015</stp>
        <stp>1</stp>
        <tr r="N2158" s="2"/>
      </tp>
      <tp>
        <v>39469843.25</v>
        <stp/>
        <stp>EM_S_STM07_IS</stp>
        <stp>4</stp>
        <stp>600331.SH</stp>
        <stp>61</stp>
        <stp>12/31/2015</stp>
        <stp>1</stp>
        <tr r="N2159" s="2"/>
      </tp>
      <tp>
        <v>1300351292.5899999</v>
        <stp/>
        <stp>EM_S_STM07_IS</stp>
        <stp>4</stp>
        <stp>600332.SH</stp>
        <stp>61</stp>
        <stp>12/31/2015</stp>
        <stp>1</stp>
        <tr r="N2160" s="2"/>
      </tp>
      <tp>
        <v>-326987472.56</v>
        <stp/>
        <stp>EM_S_STM07_IS</stp>
        <stp>4</stp>
        <stp>600333.SH</stp>
        <stp>61</stp>
        <stp>12/31/2015</stp>
        <stp>1</stp>
        <tr r="N2161" s="2"/>
      </tp>
      <tp>
        <v>662020979</v>
        <stp/>
        <stp>EM_S_STM07_IS</stp>
        <stp>4</stp>
        <stp>601333.SH</stp>
        <stp>61</stp>
        <stp>12/31/2014</stp>
        <stp>1</stp>
        <tr r="L2753" s="2"/>
      </tp>
      <tp>
        <v>480637028.24000001</v>
        <stp/>
        <stp>EM_S_STM07_IS</stp>
        <stp>4</stp>
        <stp>600335.SH</stp>
        <stp>61</stp>
        <stp>12/31/2015</stp>
        <stp>1</stp>
        <tr r="N2162" s="2"/>
      </tp>
      <tp>
        <v>19220024.600000001</v>
        <stp/>
        <stp>EM_S_STM07_IS</stp>
        <stp>4</stp>
        <stp>600336.SH</stp>
        <stp>61</stp>
        <stp>12/31/2015</stp>
        <stp>1</stp>
        <tr r="N2163" s="2"/>
      </tp>
      <tp>
        <v>6406000000</v>
        <stp/>
        <stp>EM_S_STM07_IS</stp>
        <stp>4</stp>
        <stp>601336.SH</stp>
        <stp>61</stp>
        <stp>12/31/2014</stp>
        <stp>1</stp>
        <tr r="L2754" s="2"/>
      </tp>
      <tp>
        <v>300615202.88999999</v>
        <stp/>
        <stp>EM_S_STM07_IS</stp>
        <stp>4</stp>
        <stp>600337.SH</stp>
        <stp>61</stp>
        <stp>12/31/2015</stp>
        <stp>1</stp>
        <tr r="N2164" s="2"/>
      </tp>
      <tp>
        <v>160038790.56</v>
        <stp/>
        <stp>EM_S_STM07_IS</stp>
        <stp>4</stp>
        <stp>600338.SH</stp>
        <stp>61</stp>
        <stp>12/31/2015</stp>
        <stp>1</stp>
        <tr r="N2165" s="2"/>
      </tp>
      <tp>
        <v>-947615177.49000001</v>
        <stp/>
        <stp>EM_S_STM07_IS</stp>
        <stp>4</stp>
        <stp>600339.SH</stp>
        <stp>61</stp>
        <stp>12/31/2015</stp>
        <stp>1</stp>
        <tr r="N2166" s="2"/>
      </tp>
      <tp>
        <v>473514469.88</v>
        <stp/>
        <stp>EM_S_STM07_IS</stp>
        <stp>4</stp>
        <stp>601339.SH</stp>
        <stp>61</stp>
        <stp>12/31/2014</stp>
        <stp>1</stp>
        <tr r="L2755" s="2"/>
      </tp>
      <tp>
        <v>101504767.62</v>
        <stp/>
        <stp>EM_S_STM07_IS</stp>
        <stp>4</stp>
        <stp>600300.SH</stp>
        <stp>61</stp>
        <stp>12/31/2015</stp>
        <stp>1</stp>
        <tr r="N2131" s="2"/>
      </tp>
      <tp>
        <v>-41835182.390000001</v>
        <stp/>
        <stp>EM_S_STM07_IS</stp>
        <stp>4</stp>
        <stp>600301.SH</stp>
        <stp>61</stp>
        <stp>12/31/2015</stp>
        <stp>1</stp>
        <tr r="N2132" s="2"/>
      </tp>
      <tp>
        <v>47344131.579999998</v>
        <stp/>
        <stp>EM_S_STM07_IS</stp>
        <stp>4</stp>
        <stp>600302.SH</stp>
        <stp>61</stp>
        <stp>12/31/2015</stp>
        <stp>1</stp>
        <tr r="N2133" s="2"/>
      </tp>
      <tp>
        <v>103414970.33</v>
        <stp/>
        <stp>EM_S_STM07_IS</stp>
        <stp>4</stp>
        <stp>600303.SH</stp>
        <stp>61</stp>
        <stp>12/31/2015</stp>
        <stp>1</stp>
        <tr r="N2134" s="2"/>
      </tp>
      <tp>
        <v>239645400.88</v>
        <stp/>
        <stp>EM_S_STM07_IS</stp>
        <stp>4</stp>
        <stp>600305.SH</stp>
        <stp>61</stp>
        <stp>12/31/2015</stp>
        <stp>1</stp>
        <tr r="N2135" s="2"/>
      </tp>
      <tp>
        <v>-163268849.56999999</v>
        <stp/>
        <stp>EM_S_STM07_IS</stp>
        <stp>4</stp>
        <stp>600306.SH</stp>
        <stp>61</stp>
        <stp>12/31/2015</stp>
        <stp>1</stp>
        <tr r="N2136" s="2"/>
      </tp>
      <tp>
        <v>-7363873554.6000004</v>
        <stp/>
        <stp>EM_S_STM07_IS</stp>
        <stp>4</stp>
        <stp>600307.SH</stp>
        <stp>61</stp>
        <stp>12/31/2015</stp>
        <stp>1</stp>
        <tr r="N2137" s="2"/>
      </tp>
      <tp>
        <v>64574917.200000003</v>
        <stp/>
        <stp>EM_S_STM07_IS</stp>
        <stp>4</stp>
        <stp>600308.SH</stp>
        <stp>61</stp>
        <stp>12/31/2015</stp>
        <stp>1</stp>
        <tr r="N2138" s="2"/>
      </tp>
      <tp>
        <v>1609743609.5899999</v>
        <stp/>
        <stp>EM_S_STM07_IS</stp>
        <stp>4</stp>
        <stp>600309.SH</stp>
        <stp>61</stp>
        <stp>12/31/2015</stp>
        <stp>1</stp>
        <tr r="N2139" s="2"/>
      </tp>
      <tp>
        <v>375913541.76999998</v>
        <stp/>
        <stp>EM_S_STM07_IS</stp>
        <stp>4</stp>
        <stp>600310.SH</stp>
        <stp>61</stp>
        <stp>12/31/2015</stp>
        <stp>1</stp>
        <tr r="N2140" s="2"/>
      </tp>
      <tp>
        <v>4300919.71</v>
        <stp/>
        <stp>EM_S_STM07_IS</stp>
        <stp>4</stp>
        <stp>600311.SH</stp>
        <stp>61</stp>
        <stp>12/31/2015</stp>
        <stp>1</stp>
        <tr r="N2141" s="2"/>
      </tp>
      <tp>
        <v>671240747</v>
        <stp/>
        <stp>EM_S_STM07_IS</stp>
        <stp>4</stp>
        <stp>601311.SH</stp>
        <stp>61</stp>
        <stp>12/31/2014</stp>
        <stp>1</stp>
        <tr r="L2749" s="2"/>
      </tp>
      <tp>
        <v>826756273.59000003</v>
        <stp/>
        <stp>EM_S_STM07_IS</stp>
        <stp>4</stp>
        <stp>600312.SH</stp>
        <stp>61</stp>
        <stp>12/31/2015</stp>
        <stp>1</stp>
        <tr r="N2142" s="2"/>
      </tp>
      <tp>
        <v>84516259.730000004</v>
        <stp/>
        <stp>EM_S_STM07_IS</stp>
        <stp>4</stp>
        <stp>600313.SH</stp>
        <stp>61</stp>
        <stp>12/31/2015</stp>
        <stp>1</stp>
        <tr r="N2143" s="2"/>
      </tp>
      <tp>
        <v>233554219.19</v>
        <stp/>
        <stp>EM_S_STM07_IS</stp>
        <stp>4</stp>
        <stp>601313.SH</stp>
        <stp>61</stp>
        <stp>12/31/2014</stp>
        <stp>1</stp>
        <tr r="L2750" s="2"/>
      </tp>
      <tp>
        <v>2209961017.27</v>
        <stp/>
        <stp>EM_S_STM07_IS</stp>
        <stp>4</stp>
        <stp>600315.SH</stp>
        <stp>61</stp>
        <stp>12/31/2015</stp>
        <stp>1</stp>
        <tr r="N2144" s="2"/>
      </tp>
      <tp>
        <v>78165196.439999998</v>
        <stp/>
        <stp>EM_S_STM07_IS</stp>
        <stp>4</stp>
        <stp>600316.SH</stp>
        <stp>61</stp>
        <stp>12/31/2015</stp>
        <stp>1</stp>
        <tr r="N2145" s="2"/>
      </tp>
      <tp>
        <v>500107431.38</v>
        <stp/>
        <stp>EM_S_STM07_IS</stp>
        <stp>4</stp>
        <stp>600317.SH</stp>
        <stp>61</stp>
        <stp>12/31/2015</stp>
        <stp>1</stp>
        <tr r="N2146" s="2"/>
      </tp>
      <tp>
        <v>76000030.959999993</v>
        <stp/>
        <stp>EM_S_STM07_IS</stp>
        <stp>4</stp>
        <stp>600318.SH</stp>
        <stp>61</stp>
        <stp>12/31/2015</stp>
        <stp>1</stp>
        <tr r="N2147" s="2"/>
      </tp>
      <tp>
        <v>39279000000</v>
        <stp/>
        <stp>EM_S_STM07_IS</stp>
        <stp>4</stp>
        <stp>601318.SH</stp>
        <stp>61</stp>
        <stp>12/31/2014</stp>
        <stp>1</stp>
        <tr r="L2751" s="2"/>
      </tp>
      <tp>
        <v>-331753096.73000002</v>
        <stp/>
        <stp>EM_S_STM07_IS</stp>
        <stp>4</stp>
        <stp>600319.SH</stp>
        <stp>61</stp>
        <stp>12/31/2015</stp>
        <stp>1</stp>
        <tr r="N2148" s="2"/>
      </tp>
      <tp>
        <v>50635453.880000003</v>
        <stp/>
        <stp>EM_S_STM07_IS</stp>
        <stp>4</stp>
        <stp>300290.SZ</stp>
        <stp>61</stp>
        <stp>12/31/2015</stp>
        <stp>1</stp>
        <tr r="N1585" s="2"/>
      </tp>
      <tp>
        <v>266902260.36000001</v>
        <stp/>
        <stp>EM_S_STM07_IS</stp>
        <stp>4</stp>
        <stp>300291.SZ</stp>
        <stp>61</stp>
        <stp>12/31/2015</stp>
        <stp>1</stp>
        <tr r="N1586" s="2"/>
      </tp>
      <tp>
        <v>167425245.00999999</v>
        <stp/>
        <stp>EM_S_STM07_IS</stp>
        <stp>4</stp>
        <stp>300292.SZ</stp>
        <stp>61</stp>
        <stp>12/31/2015</stp>
        <stp>1</stp>
        <tr r="N1587" s="2"/>
      </tp>
      <tp>
        <v>10859531.449999999</v>
        <stp/>
        <stp>EM_S_STM07_IS</stp>
        <stp>4</stp>
        <stp>300293.SZ</stp>
        <stp>61</stp>
        <stp>12/31/2015</stp>
        <stp>1</stp>
        <tr r="N1588" s="2"/>
      </tp>
      <tp>
        <v>151798745.00999999</v>
        <stp/>
        <stp>EM_S_STM07_IS</stp>
        <stp>4</stp>
        <stp>300294.SZ</stp>
        <stp>61</stp>
        <stp>12/31/2015</stp>
        <stp>1</stp>
        <tr r="N1589" s="2"/>
      </tp>
      <tp>
        <v>126343677.78</v>
        <stp/>
        <stp>EM_S_STM07_IS</stp>
        <stp>4</stp>
        <stp>300295.SZ</stp>
        <stp>61</stp>
        <stp>12/31/2015</stp>
        <stp>1</stp>
        <tr r="N1590" s="2"/>
      </tp>
      <tp>
        <v>330789116.80000001</v>
        <stp/>
        <stp>EM_S_STM07_IS</stp>
        <stp>4</stp>
        <stp>300296.SZ</stp>
        <stp>61</stp>
        <stp>12/31/2015</stp>
        <stp>1</stp>
        <tr r="N1591" s="2"/>
      </tp>
      <tp>
        <v>119452531.65000001</v>
        <stp/>
        <stp>EM_S_STM07_IS</stp>
        <stp>4</stp>
        <stp>300297.SZ</stp>
        <stp>61</stp>
        <stp>12/31/2015</stp>
        <stp>1</stp>
        <tr r="N1592" s="2"/>
      </tp>
      <tp>
        <v>143662991.43000001</v>
        <stp/>
        <stp>EM_S_STM07_IS</stp>
        <stp>4</stp>
        <stp>300298.SZ</stp>
        <stp>61</stp>
        <stp>12/31/2015</stp>
        <stp>1</stp>
        <tr r="N1593" s="2"/>
      </tp>
      <tp>
        <v>69950870.920000002</v>
        <stp/>
        <stp>EM_S_STM07_IS</stp>
        <stp>4</stp>
        <stp>300299.SZ</stp>
        <stp>61</stp>
        <stp>12/31/2015</stp>
        <stp>1</stp>
        <tr r="N1594" s="2"/>
      </tp>
      <tp>
        <v>6281059.4400000004</v>
        <stp/>
        <stp>EM_S_STM07_IS</stp>
        <stp>4</stp>
        <stp>300280.SZ</stp>
        <stp>61</stp>
        <stp>12/31/2015</stp>
        <stp>1</stp>
        <tr r="N1575" s="2"/>
      </tp>
      <tp>
        <v>29303345.710000001</v>
        <stp/>
        <stp>EM_S_STM07_IS</stp>
        <stp>4</stp>
        <stp>300281.SZ</stp>
        <stp>61</stp>
        <stp>12/31/2015</stp>
        <stp>1</stp>
        <tr r="N1576" s="2"/>
      </tp>
      <tp>
        <v>-111463747.5</v>
        <stp/>
        <stp>EM_S_STM07_IS</stp>
        <stp>4</stp>
        <stp>300282.SZ</stp>
        <stp>61</stp>
        <stp>12/31/2015</stp>
        <stp>1</stp>
        <tr r="N1577" s="2"/>
      </tp>
      <tp>
        <v>5717519.1600000001</v>
        <stp/>
        <stp>EM_S_STM07_IS</stp>
        <stp>4</stp>
        <stp>300283.SZ</stp>
        <stp>61</stp>
        <stp>12/31/2015</stp>
        <stp>1</stp>
        <tr r="N1578" s="2"/>
      </tp>
      <tp>
        <v>310633480.19</v>
        <stp/>
        <stp>EM_S_STM07_IS</stp>
        <stp>4</stp>
        <stp>300284.SZ</stp>
        <stp>61</stp>
        <stp>12/31/2015</stp>
        <stp>1</stp>
        <tr r="N1579" s="2"/>
      </tp>
      <tp>
        <v>85922268.989999995</v>
        <stp/>
        <stp>EM_S_STM07_IS</stp>
        <stp>4</stp>
        <stp>300285.SZ</stp>
        <stp>61</stp>
        <stp>12/31/2015</stp>
        <stp>1</stp>
        <tr r="N1580" s="2"/>
      </tp>
      <tp>
        <v>64124142.259999998</v>
        <stp/>
        <stp>EM_S_STM07_IS</stp>
        <stp>4</stp>
        <stp>300286.SZ</stp>
        <stp>61</stp>
        <stp>12/31/2015</stp>
        <stp>1</stp>
        <tr r="N1581" s="2"/>
      </tp>
      <tp>
        <v>180632166.09</v>
        <stp/>
        <stp>EM_S_STM07_IS</stp>
        <stp>4</stp>
        <stp>300287.SZ</stp>
        <stp>61</stp>
        <stp>12/31/2015</stp>
        <stp>1</stp>
        <tr r="N1582" s="2"/>
      </tp>
      <tp>
        <v>98398622.260000005</v>
        <stp/>
        <stp>EM_S_STM07_IS</stp>
        <stp>4</stp>
        <stp>300288.SZ</stp>
        <stp>61</stp>
        <stp>12/31/2015</stp>
        <stp>1</stp>
        <tr r="N1583" s="2"/>
      </tp>
      <tp>
        <v>157219571.78999999</v>
        <stp/>
        <stp>EM_S_STM07_IS</stp>
        <stp>4</stp>
        <stp>300289.SZ</stp>
        <stp>61</stp>
        <stp>12/31/2015</stp>
        <stp>1</stp>
        <tr r="N1584" s="2"/>
      </tp>
      <tp>
        <v>89712660.430000007</v>
        <stp/>
        <stp>EM_S_STM07_IS</stp>
        <stp>4</stp>
        <stp>300210.SZ</stp>
        <stp>61</stp>
        <stp>12/31/2015</stp>
        <stp>1</stp>
        <tr r="N1505" s="2"/>
      </tp>
      <tp>
        <v>11733075.25</v>
        <stp/>
        <stp>EM_S_STM07_IS</stp>
        <stp>4</stp>
        <stp>300211.SZ</stp>
        <stp>61</stp>
        <stp>12/31/2015</stp>
        <stp>1</stp>
        <tr r="N1506" s="2"/>
      </tp>
      <tp>
        <v>124922201.26000001</v>
        <stp/>
        <stp>EM_S_STM07_IS</stp>
        <stp>4</stp>
        <stp>300212.SZ</stp>
        <stp>61</stp>
        <stp>12/31/2015</stp>
        <stp>1</stp>
        <tr r="N1507" s="2"/>
      </tp>
      <tp>
        <v>82928840.489999995</v>
        <stp/>
        <stp>EM_S_STM07_IS</stp>
        <stp>4</stp>
        <stp>300213.SZ</stp>
        <stp>61</stp>
        <stp>12/31/2015</stp>
        <stp>1</stp>
        <tr r="N1508" s="2"/>
      </tp>
      <tp>
        <v>107218366.65000001</v>
        <stp/>
        <stp>EM_S_STM07_IS</stp>
        <stp>4</stp>
        <stp>300214.SZ</stp>
        <stp>61</stp>
        <stp>12/31/2015</stp>
        <stp>1</stp>
        <tr r="N1509" s="2"/>
      </tp>
      <tp>
        <v>26205273.48</v>
        <stp/>
        <stp>EM_S_STM07_IS</stp>
        <stp>4</stp>
        <stp>300215.SZ</stp>
        <stp>61</stp>
        <stp>12/31/2015</stp>
        <stp>1</stp>
        <tr r="N1510" s="2"/>
      </tp>
      <tp>
        <v>59767009.670000002</v>
        <stp/>
        <stp>EM_S_STM07_IS</stp>
        <stp>4</stp>
        <stp>300216.SZ</stp>
        <stp>61</stp>
        <stp>12/31/2015</stp>
        <stp>1</stp>
        <tr r="N1511" s="2"/>
      </tp>
      <tp>
        <v>75308398.480000004</v>
        <stp/>
        <stp>EM_S_STM07_IS</stp>
        <stp>4</stp>
        <stp>300217.SZ</stp>
        <stp>61</stp>
        <stp>12/31/2015</stp>
        <stp>1</stp>
        <tr r="N1512" s="2"/>
      </tp>
      <tp>
        <v>55302306.630000003</v>
        <stp/>
        <stp>EM_S_STM07_IS</stp>
        <stp>4</stp>
        <stp>300218.SZ</stp>
        <stp>61</stp>
        <stp>12/31/2015</stp>
        <stp>1</stp>
        <tr r="N1513" s="2"/>
      </tp>
      <tp>
        <v>152186180.41999999</v>
        <stp/>
        <stp>EM_S_STM07_IS</stp>
        <stp>4</stp>
        <stp>300219.SZ</stp>
        <stp>61</stp>
        <stp>12/31/2015</stp>
        <stp>1</stp>
        <tr r="N1514" s="2"/>
      </tp>
      <tp>
        <v>53534739.340000004</v>
        <stp/>
        <stp>EM_S_STM07_IS</stp>
        <stp>4</stp>
        <stp>300200.SZ</stp>
        <stp>61</stp>
        <stp>12/31/2015</stp>
        <stp>1</stp>
        <tr r="N1495" s="2"/>
      </tp>
      <tp>
        <v>25568153.98</v>
        <stp/>
        <stp>EM_S_STM07_IS</stp>
        <stp>4</stp>
        <stp>300201.SZ</stp>
        <stp>61</stp>
        <stp>12/31/2015</stp>
        <stp>1</stp>
        <tr r="N1496" s="2"/>
      </tp>
      <tp>
        <v>259528176.63999999</v>
        <stp/>
        <stp>EM_S_STM07_IS</stp>
        <stp>4</stp>
        <stp>300202.SZ</stp>
        <stp>61</stp>
        <stp>12/31/2015</stp>
        <stp>1</stp>
        <tr r="N1497" s="2"/>
      </tp>
      <tp>
        <v>247041019.72999999</v>
        <stp/>
        <stp>EM_S_STM07_IS</stp>
        <stp>4</stp>
        <stp>300203.SZ</stp>
        <stp>61</stp>
        <stp>12/31/2015</stp>
        <stp>1</stp>
        <tr r="N1498" s="2"/>
      </tp>
      <tp>
        <v>211077190.87</v>
        <stp/>
        <stp>EM_S_STM07_IS</stp>
        <stp>4</stp>
        <stp>300204.SZ</stp>
        <stp>61</stp>
        <stp>12/31/2015</stp>
        <stp>1</stp>
        <tr r="N1499" s="2"/>
      </tp>
      <tp>
        <v>6994961.0700000003</v>
        <stp/>
        <stp>EM_S_STM07_IS</stp>
        <stp>4</stp>
        <stp>300205.SZ</stp>
        <stp>61</stp>
        <stp>12/31/2015</stp>
        <stp>1</stp>
        <tr r="N1500" s="2"/>
      </tp>
      <tp>
        <v>103209227.70999999</v>
        <stp/>
        <stp>EM_S_STM07_IS</stp>
        <stp>4</stp>
        <stp>300206.SZ</stp>
        <stp>61</stp>
        <stp>12/31/2015</stp>
        <stp>1</stp>
        <tr r="N1501" s="2"/>
      </tp>
      <tp>
        <v>325010944.82999998</v>
        <stp/>
        <stp>EM_S_STM07_IS</stp>
        <stp>4</stp>
        <stp>300207.SZ</stp>
        <stp>61</stp>
        <stp>12/31/2015</stp>
        <stp>1</stp>
        <tr r="N1502" s="2"/>
      </tp>
      <tp>
        <v>338648755.97000003</v>
        <stp/>
        <stp>EM_S_STM07_IS</stp>
        <stp>4</stp>
        <stp>300208.SZ</stp>
        <stp>61</stp>
        <stp>12/31/2015</stp>
        <stp>1</stp>
        <tr r="N1503" s="2"/>
      </tp>
      <tp>
        <v>1758628.96</v>
        <stp/>
        <stp>EM_S_STM07_IS</stp>
        <stp>4</stp>
        <stp>300209.SZ</stp>
        <stp>61</stp>
        <stp>12/31/2015</stp>
        <stp>1</stp>
        <tr r="N1504" s="2"/>
      </tp>
      <tp>
        <v>93922573.939999998</v>
        <stp/>
        <stp>EM_S_STM07_IS</stp>
        <stp>4</stp>
        <stp>300230.SZ</stp>
        <stp>61</stp>
        <stp>12/31/2015</stp>
        <stp>1</stp>
        <tr r="N1525" s="2"/>
      </tp>
      <tp>
        <v>83309436.230000004</v>
        <stp/>
        <stp>EM_S_STM07_IS</stp>
        <stp>4</stp>
        <stp>300231.SZ</stp>
        <stp>61</stp>
        <stp>12/31/2015</stp>
        <stp>1</stp>
        <tr r="N1526" s="2"/>
      </tp>
      <tp>
        <v>113568129.98999999</v>
        <stp/>
        <stp>EM_S_STM07_IS</stp>
        <stp>4</stp>
        <stp>300232.SZ</stp>
        <stp>61</stp>
        <stp>12/31/2015</stp>
        <stp>1</stp>
        <tr r="N1527" s="2"/>
      </tp>
      <tp>
        <v>170977251.00999999</v>
        <stp/>
        <stp>EM_S_STM07_IS</stp>
        <stp>4</stp>
        <stp>300233.SZ</stp>
        <stp>61</stp>
        <stp>12/31/2015</stp>
        <stp>1</stp>
        <tr r="N1528" s="2"/>
      </tp>
      <tp>
        <v>66175131.43</v>
        <stp/>
        <stp>EM_S_STM07_IS</stp>
        <stp>4</stp>
        <stp>300234.SZ</stp>
        <stp>61</stp>
        <stp>12/31/2015</stp>
        <stp>1</stp>
        <tr r="N1529" s="2"/>
      </tp>
      <tp>
        <v>22228072.579999998</v>
        <stp/>
        <stp>EM_S_STM07_IS</stp>
        <stp>4</stp>
        <stp>300235.SZ</stp>
        <stp>61</stp>
        <stp>12/31/2015</stp>
        <stp>1</stp>
        <tr r="N1530" s="2"/>
      </tp>
      <tp>
        <v>42326336.960000001</v>
        <stp/>
        <stp>EM_S_STM07_IS</stp>
        <stp>4</stp>
        <stp>300236.SZ</stp>
        <stp>61</stp>
        <stp>12/31/2015</stp>
        <stp>1</stp>
        <tr r="N1531" s="2"/>
      </tp>
      <tp>
        <v>209111146.16999999</v>
        <stp/>
        <stp>EM_S_STM07_IS</stp>
        <stp>4</stp>
        <stp>300237.SZ</stp>
        <stp>61</stp>
        <stp>12/31/2015</stp>
        <stp>1</stp>
        <tr r="N1532" s="2"/>
      </tp>
      <tp>
        <v>63366042.789999999</v>
        <stp/>
        <stp>EM_S_STM07_IS</stp>
        <stp>4</stp>
        <stp>300238.SZ</stp>
        <stp>61</stp>
        <stp>12/31/2015</stp>
        <stp>1</stp>
        <tr r="N1533" s="2"/>
      </tp>
      <tp>
        <v>5889584.5300000003</v>
        <stp/>
        <stp>EM_S_STM07_IS</stp>
        <stp>4</stp>
        <stp>300239.SZ</stp>
        <stp>61</stp>
        <stp>12/31/2015</stp>
        <stp>1</stp>
        <tr r="N1534" s="2"/>
      </tp>
      <tp>
        <v>-14868001.4</v>
        <stp/>
        <stp>EM_S_STM07_IS</stp>
        <stp>4</stp>
        <stp>300220.SZ</stp>
        <stp>61</stp>
        <stp>12/31/2015</stp>
        <stp>1</stp>
        <tr r="N1515" s="2"/>
      </tp>
      <tp>
        <v>40191874.549999997</v>
        <stp/>
        <stp>EM_S_STM07_IS</stp>
        <stp>4</stp>
        <stp>300221.SZ</stp>
        <stp>61</stp>
        <stp>12/31/2015</stp>
        <stp>1</stp>
        <tr r="N1516" s="2"/>
      </tp>
      <tp>
        <v>136688696.55000001</v>
        <stp/>
        <stp>EM_S_STM07_IS</stp>
        <stp>4</stp>
        <stp>300222.SZ</stp>
        <stp>61</stp>
        <stp>12/31/2015</stp>
        <stp>1</stp>
        <tr r="N1517" s="2"/>
      </tp>
      <tp>
        <v>32048918.719999999</v>
        <stp/>
        <stp>EM_S_STM07_IS</stp>
        <stp>4</stp>
        <stp>300223.SZ</stp>
        <stp>61</stp>
        <stp>12/31/2015</stp>
        <stp>1</stp>
        <tr r="N1518" s="2"/>
      </tp>
      <tp>
        <v>157679507.53</v>
        <stp/>
        <stp>EM_S_STM07_IS</stp>
        <stp>4</stp>
        <stp>300224.SZ</stp>
        <stp>61</stp>
        <stp>12/31/2015</stp>
        <stp>1</stp>
        <tr r="N1519" s="2"/>
      </tp>
      <tp>
        <v>69240175.180000007</v>
        <stp/>
        <stp>EM_S_STM07_IS</stp>
        <stp>4</stp>
        <stp>300225.SZ</stp>
        <stp>61</stp>
        <stp>12/31/2015</stp>
        <stp>1</stp>
        <tr r="N1520" s="2"/>
      </tp>
      <tp>
        <v>-250385277.59</v>
        <stp/>
        <stp>EM_S_STM07_IS</stp>
        <stp>4</stp>
        <stp>300226.SZ</stp>
        <stp>61</stp>
        <stp>12/31/2015</stp>
        <stp>1</stp>
        <tr r="N1521" s="2"/>
      </tp>
      <tp>
        <v>26154796.93</v>
        <stp/>
        <stp>EM_S_STM07_IS</stp>
        <stp>4</stp>
        <stp>300227.SZ</stp>
        <stp>61</stp>
        <stp>12/31/2015</stp>
        <stp>1</stp>
        <tr r="N1522" s="2"/>
      </tp>
      <tp>
        <v>16375029.27</v>
        <stp/>
        <stp>EM_S_STM07_IS</stp>
        <stp>4</stp>
        <stp>300228.SZ</stp>
        <stp>61</stp>
        <stp>12/31/2015</stp>
        <stp>1</stp>
        <tr r="N1523" s="2"/>
      </tp>
      <tp>
        <v>121016868.27</v>
        <stp/>
        <stp>EM_S_STM07_IS</stp>
        <stp>4</stp>
        <stp>300229.SZ</stp>
        <stp>61</stp>
        <stp>12/31/2015</stp>
        <stp>1</stp>
        <tr r="N1524" s="2"/>
      </tp>
      <tp>
        <v>71613308.969999999</v>
        <stp/>
        <stp>EM_S_STM07_IS</stp>
        <stp>4</stp>
        <stp>300250.SZ</stp>
        <stp>61</stp>
        <stp>12/31/2015</stp>
        <stp>1</stp>
        <tr r="N1545" s="2"/>
      </tp>
      <tp>
        <v>402085893.55000001</v>
        <stp/>
        <stp>EM_S_STM07_IS</stp>
        <stp>4</stp>
        <stp>300251.SZ</stp>
        <stp>61</stp>
        <stp>12/31/2015</stp>
        <stp>1</stp>
        <tr r="N1546" s="2"/>
      </tp>
      <tp>
        <v>138536607.47</v>
        <stp/>
        <stp>EM_S_STM07_IS</stp>
        <stp>4</stp>
        <stp>300252.SZ</stp>
        <stp>61</stp>
        <stp>12/31/2015</stp>
        <stp>1</stp>
        <tr r="N1547" s="2"/>
      </tp>
      <tp>
        <v>152503714.77000001</v>
        <stp/>
        <stp>EM_S_STM07_IS</stp>
        <stp>4</stp>
        <stp>300253.SZ</stp>
        <stp>61</stp>
        <stp>12/31/2015</stp>
        <stp>1</stp>
        <tr r="N1548" s="2"/>
      </tp>
      <tp>
        <v>22900029.859999999</v>
        <stp/>
        <stp>EM_S_STM07_IS</stp>
        <stp>4</stp>
        <stp>300254.SZ</stp>
        <stp>61</stp>
        <stp>12/31/2015</stp>
        <stp>1</stp>
        <tr r="N1549" s="2"/>
      </tp>
      <tp>
        <v>156297275.36000001</v>
        <stp/>
        <stp>EM_S_STM07_IS</stp>
        <stp>4</stp>
        <stp>300255.SZ</stp>
        <stp>61</stp>
        <stp>12/31/2015</stp>
        <stp>1</stp>
        <tr r="N1550" s="2"/>
      </tp>
      <tp>
        <v>65078414.950000003</v>
        <stp/>
        <stp>EM_S_STM07_IS</stp>
        <stp>4</stp>
        <stp>300256.SZ</stp>
        <stp>61</stp>
        <stp>12/31/2015</stp>
        <stp>1</stp>
        <tr r="N1551" s="2"/>
      </tp>
      <tp>
        <v>175962281.13999999</v>
        <stp/>
        <stp>EM_S_STM07_IS</stp>
        <stp>4</stp>
        <stp>300257.SZ</stp>
        <stp>61</stp>
        <stp>12/31/2015</stp>
        <stp>1</stp>
        <tr r="N1552" s="2"/>
      </tp>
      <tp>
        <v>139923382.47999999</v>
        <stp/>
        <stp>EM_S_STM07_IS</stp>
        <stp>4</stp>
        <stp>300258.SZ</stp>
        <stp>61</stp>
        <stp>12/31/2015</stp>
        <stp>1</stp>
        <tr r="N1553" s="2"/>
      </tp>
      <tp>
        <v>79502701.840000004</v>
        <stp/>
        <stp>EM_S_STM07_IS</stp>
        <stp>4</stp>
        <stp>300259.SZ</stp>
        <stp>61</stp>
        <stp>12/31/2015</stp>
        <stp>1</stp>
        <tr r="N1554" s="2"/>
      </tp>
      <tp>
        <v>43102039.509999998</v>
        <stp/>
        <stp>EM_S_STM07_IS</stp>
        <stp>4</stp>
        <stp>300240.SZ</stp>
        <stp>61</stp>
        <stp>12/31/2015</stp>
        <stp>1</stp>
        <tr r="N1535" s="2"/>
      </tp>
      <tp>
        <v>33198655.609999999</v>
        <stp/>
        <stp>EM_S_STM07_IS</stp>
        <stp>4</stp>
        <stp>300241.SZ</stp>
        <stp>61</stp>
        <stp>12/31/2015</stp>
        <stp>1</stp>
        <tr r="N1536" s="2"/>
      </tp>
      <tp>
        <v>55337575.68</v>
        <stp/>
        <stp>EM_S_STM07_IS</stp>
        <stp>4</stp>
        <stp>300242.SZ</stp>
        <stp>61</stp>
        <stp>12/31/2015</stp>
        <stp>1</stp>
        <tr r="N1537" s="2"/>
      </tp>
      <tp>
        <v>47309546.57</v>
        <stp/>
        <stp>EM_S_STM07_IS</stp>
        <stp>4</stp>
        <stp>300243.SZ</stp>
        <stp>61</stp>
        <stp>12/31/2015</stp>
        <stp>1</stp>
        <tr r="N1538" s="2"/>
      </tp>
      <tp>
        <v>174794712.56999999</v>
        <stp/>
        <stp>EM_S_STM07_IS</stp>
        <stp>4</stp>
        <stp>300244.SZ</stp>
        <stp>61</stp>
        <stp>12/31/2015</stp>
        <stp>1</stp>
        <tr r="N1539" s="2"/>
      </tp>
      <tp>
        <v>45302096.369999997</v>
        <stp/>
        <stp>EM_S_STM07_IS</stp>
        <stp>4</stp>
        <stp>300245.SZ</stp>
        <stp>61</stp>
        <stp>12/31/2015</stp>
        <stp>1</stp>
        <tr r="N1540" s="2"/>
      </tp>
      <tp>
        <v>23918992.789999999</v>
        <stp/>
        <stp>EM_S_STM07_IS</stp>
        <stp>4</stp>
        <stp>300246.SZ</stp>
        <stp>61</stp>
        <stp>12/31/2015</stp>
        <stp>1</stp>
        <tr r="N1541" s="2"/>
      </tp>
      <tp>
        <v>40837123.039999999</v>
        <stp/>
        <stp>EM_S_STM07_IS</stp>
        <stp>4</stp>
        <stp>300247.SZ</stp>
        <stp>61</stp>
        <stp>12/31/2015</stp>
        <stp>1</stp>
        <tr r="N1542" s="2"/>
      </tp>
      <tp>
        <v>60401993.079999998</v>
        <stp/>
        <stp>EM_S_STM07_IS</stp>
        <stp>4</stp>
        <stp>300248.SZ</stp>
        <stp>61</stp>
        <stp>12/31/2015</stp>
        <stp>1</stp>
        <tr r="N1543" s="2"/>
      </tp>
      <tp>
        <v>14655249.300000001</v>
        <stp/>
        <stp>EM_S_STM07_IS</stp>
        <stp>4</stp>
        <stp>300249.SZ</stp>
        <stp>61</stp>
        <stp>12/31/2015</stp>
        <stp>1</stp>
        <tr r="N1544" s="2"/>
      </tp>
      <tp>
        <v>42570687.649999999</v>
        <stp/>
        <stp>EM_S_STM07_IS</stp>
        <stp>4</stp>
        <stp>300270.SZ</stp>
        <stp>61</stp>
        <stp>12/31/2015</stp>
        <stp>1</stp>
        <tr r="N1565" s="2"/>
      </tp>
      <tp>
        <v>208457095.28999999</v>
        <stp/>
        <stp>EM_S_STM07_IS</stp>
        <stp>4</stp>
        <stp>300271.SZ</stp>
        <stp>61</stp>
        <stp>12/31/2015</stp>
        <stp>1</stp>
        <tr r="N1566" s="2"/>
      </tp>
      <tp>
        <v>76012570.019999996</v>
        <stp/>
        <stp>EM_S_STM07_IS</stp>
        <stp>4</stp>
        <stp>300272.SZ</stp>
        <stp>61</stp>
        <stp>12/31/2015</stp>
        <stp>1</stp>
        <tr r="N1567" s="2"/>
      </tp>
      <tp>
        <v>105818948.56999999</v>
        <stp/>
        <stp>EM_S_STM07_IS</stp>
        <stp>4</stp>
        <stp>300273.SZ</stp>
        <stp>61</stp>
        <stp>12/31/2015</stp>
        <stp>1</stp>
        <tr r="N1568" s="2"/>
      </tp>
      <tp>
        <v>425402044.47000003</v>
        <stp/>
        <stp>EM_S_STM07_IS</stp>
        <stp>4</stp>
        <stp>300274.SZ</stp>
        <stp>61</stp>
        <stp>12/31/2015</stp>
        <stp>1</stp>
        <tr r="N1569" s="2"/>
      </tp>
      <tp>
        <v>-66431927.600000001</v>
        <stp/>
        <stp>EM_S_STM07_IS</stp>
        <stp>4</stp>
        <stp>300275.SZ</stp>
        <stp>61</stp>
        <stp>12/31/2015</stp>
        <stp>1</stp>
        <tr r="N1570" s="2"/>
      </tp>
      <tp>
        <v>23040582.239999998</v>
        <stp/>
        <stp>EM_S_STM07_IS</stp>
        <stp>4</stp>
        <stp>300276.SZ</stp>
        <stp>61</stp>
        <stp>12/31/2015</stp>
        <stp>1</stp>
        <tr r="N1571" s="2"/>
      </tp>
      <tp>
        <v>7681561.8899999997</v>
        <stp/>
        <stp>EM_S_STM07_IS</stp>
        <stp>4</stp>
        <stp>300277.SZ</stp>
        <stp>61</stp>
        <stp>12/31/2015</stp>
        <stp>1</stp>
        <tr r="N1572" s="2"/>
      </tp>
      <tp>
        <v>100660655.23</v>
        <stp/>
        <stp>EM_S_STM07_IS</stp>
        <stp>4</stp>
        <stp>300278.SZ</stp>
        <stp>61</stp>
        <stp>12/31/2015</stp>
        <stp>1</stp>
        <tr r="N1573" s="2"/>
      </tp>
      <tp>
        <v>24029002.23</v>
        <stp/>
        <stp>EM_S_STM07_IS</stp>
        <stp>4</stp>
        <stp>300279.SZ</stp>
        <stp>61</stp>
        <stp>12/31/2015</stp>
        <stp>1</stp>
        <tr r="N1574" s="2"/>
      </tp>
      <tp>
        <v>2085632.87</v>
        <stp/>
        <stp>EM_S_STM07_IS</stp>
        <stp>4</stp>
        <stp>300260.SZ</stp>
        <stp>61</stp>
        <stp>12/31/2015</stp>
        <stp>1</stp>
        <tr r="N1555" s="2"/>
      </tp>
      <tp>
        <v>61230970.079999998</v>
        <stp/>
        <stp>EM_S_STM07_IS</stp>
        <stp>4</stp>
        <stp>300261.SZ</stp>
        <stp>61</stp>
        <stp>12/31/2015</stp>
        <stp>1</stp>
        <tr r="N1556" s="2"/>
      </tp>
      <tp>
        <v>77102596.489999995</v>
        <stp/>
        <stp>EM_S_STM07_IS</stp>
        <stp>4</stp>
        <stp>300262.SZ</stp>
        <stp>61</stp>
        <stp>12/31/2015</stp>
        <stp>1</stp>
        <tr r="N1557" s="2"/>
      </tp>
      <tp>
        <v>178650719.72999999</v>
        <stp/>
        <stp>EM_S_STM07_IS</stp>
        <stp>4</stp>
        <stp>300263.SZ</stp>
        <stp>61</stp>
        <stp>12/31/2015</stp>
        <stp>1</stp>
        <tr r="N1558" s="2"/>
      </tp>
      <tp>
        <v>7166899.0199999996</v>
        <stp/>
        <stp>EM_S_STM07_IS</stp>
        <stp>4</stp>
        <stp>300264.SZ</stp>
        <stp>61</stp>
        <stp>12/31/2015</stp>
        <stp>1</stp>
        <tr r="N1559" s="2"/>
      </tp>
      <tp>
        <v>90480093.769999996</v>
        <stp/>
        <stp>EM_S_STM07_IS</stp>
        <stp>4</stp>
        <stp>300265.SZ</stp>
        <stp>61</stp>
        <stp>12/31/2015</stp>
        <stp>1</stp>
        <tr r="N1560" s="2"/>
      </tp>
      <tp>
        <v>101864963.45999999</v>
        <stp/>
        <stp>EM_S_STM07_IS</stp>
        <stp>4</stp>
        <stp>300266.SZ</stp>
        <stp>61</stp>
        <stp>12/31/2015</stp>
        <stp>1</stp>
        <tr r="N1561" s="2"/>
      </tp>
      <tp>
        <v>604578672.01999998</v>
        <stp/>
        <stp>EM_S_STM07_IS</stp>
        <stp>4</stp>
        <stp>300267.SZ</stp>
        <stp>61</stp>
        <stp>12/31/2015</stp>
        <stp>1</stp>
        <tr r="N1562" s="2"/>
      </tp>
      <tp>
        <v>-99443173.159999996</v>
        <stp/>
        <stp>EM_S_STM07_IS</stp>
        <stp>4</stp>
        <stp>300268.SZ</stp>
        <stp>61</stp>
        <stp>12/31/2015</stp>
        <stp>1</stp>
        <tr r="N1563" s="2"/>
      </tp>
      <tp>
        <v>223671959.47999999</v>
        <stp/>
        <stp>EM_S_STM07_IS</stp>
        <stp>4</stp>
        <stp>300269.SZ</stp>
        <stp>61</stp>
        <stp>12/31/2015</stp>
        <stp>1</stp>
        <tr r="N1564" s="2"/>
      </tp>
      <tp>
        <v>112835755.36</v>
        <stp/>
        <stp>EM_S_STM07_IS</stp>
        <stp>4</stp>
        <stp>600280.SH</stp>
        <stp>61</stp>
        <stp>12/31/2015</stp>
        <stp>1</stp>
        <tr r="N2114" s="2"/>
      </tp>
      <tp>
        <v>-177235010.52000001</v>
        <stp/>
        <stp>EM_S_STM07_IS</stp>
        <stp>4</stp>
        <stp>600281.SH</stp>
        <stp>61</stp>
        <stp>12/31/2015</stp>
        <stp>1</stp>
        <tr r="N2115" s="2"/>
      </tp>
      <tp>
        <v>-2432425938.9099998</v>
        <stp/>
        <stp>EM_S_STM07_IS</stp>
        <stp>4</stp>
        <stp>600282.SH</stp>
        <stp>61</stp>
        <stp>12/31/2015</stp>
        <stp>1</stp>
        <tr r="N2116" s="2"/>
      </tp>
      <tp>
        <v>41247319.869999997</v>
        <stp/>
        <stp>EM_S_STM07_IS</stp>
        <stp>4</stp>
        <stp>600283.SH</stp>
        <stp>61</stp>
        <stp>12/31/2015</stp>
        <stp>1</stp>
        <tr r="N2117" s="2"/>
      </tp>
      <tp>
        <v>379157801.94999999</v>
        <stp/>
        <stp>EM_S_STM07_IS</stp>
        <stp>4</stp>
        <stp>600284.SH</stp>
        <stp>61</stp>
        <stp>12/31/2015</stp>
        <stp>1</stp>
        <tr r="N2118" s="2"/>
      </tp>
      <tp>
        <v>132477475.43000001</v>
        <stp/>
        <stp>EM_S_STM07_IS</stp>
        <stp>4</stp>
        <stp>600285.SH</stp>
        <stp>61</stp>
        <stp>12/31/2015</stp>
        <stp>1</stp>
        <tr r="N2119" s="2"/>
      </tp>
      <tp>
        <v>76214193</v>
        <stp/>
        <stp>EM_S_STM07_IS</stp>
        <stp>4</stp>
        <stp>600287.SH</stp>
        <stp>61</stp>
        <stp>12/31/2015</stp>
        <stp>1</stp>
        <tr r="N2120" s="2"/>
      </tp>
      <tp>
        <v>27591125.780000001</v>
        <stp/>
        <stp>EM_S_STM07_IS</stp>
        <stp>4</stp>
        <stp>600288.SH</stp>
        <stp>61</stp>
        <stp>12/31/2015</stp>
        <stp>1</stp>
        <tr r="N2121" s="2"/>
      </tp>
      <tp>
        <v>179461000000</v>
        <stp/>
        <stp>EM_S_STM07_IS</stp>
        <stp>4</stp>
        <stp>601288.SH</stp>
        <stp>61</stp>
        <stp>12/31/2014</stp>
        <stp>1</stp>
        <tr r="L2748" s="2"/>
      </tp>
      <tp>
        <v>105551116.44</v>
        <stp/>
        <stp>EM_S_STM07_IS</stp>
        <stp>4</stp>
        <stp>600289.SH</stp>
        <stp>61</stp>
        <stp>12/31/2015</stp>
        <stp>1</stp>
        <tr r="N2122" s="2"/>
      </tp>
      <tp>
        <v>60126191</v>
        <stp/>
        <stp>EM_S_STM07_IS</stp>
        <stp>4</stp>
        <stp>600290.SH</stp>
        <stp>61</stp>
        <stp>12/31/2015</stp>
        <stp>1</stp>
        <tr r="N2123" s="2"/>
      </tp>
      <tp>
        <v>177814116.43000001</v>
        <stp/>
        <stp>EM_S_STM07_IS</stp>
        <stp>4</stp>
        <stp>600291.SH</stp>
        <stp>61</stp>
        <stp>12/31/2015</stp>
        <stp>1</stp>
        <tr r="N2124" s="2"/>
      </tp>
      <tp>
        <v>286640854.00999999</v>
        <stp/>
        <stp>EM_S_STM07_IS</stp>
        <stp>4</stp>
        <stp>600292.SH</stp>
        <stp>61</stp>
        <stp>12/31/2015</stp>
        <stp>1</stp>
        <tr r="N2125" s="2"/>
      </tp>
      <tp>
        <v>-66269514.909999996</v>
        <stp/>
        <stp>EM_S_STM07_IS</stp>
        <stp>4</stp>
        <stp>600293.SH</stp>
        <stp>61</stp>
        <stp>12/31/2015</stp>
        <stp>1</stp>
        <tr r="N2126" s="2"/>
      </tp>
      <tp>
        <v>240936690.16</v>
        <stp/>
        <stp>EM_S_STM07_IS</stp>
        <stp>4</stp>
        <stp>600295.SH</stp>
        <stp>61</stp>
        <stp>12/31/2015</stp>
        <stp>1</stp>
        <tr r="N2127" s="2"/>
      </tp>
      <tp>
        <v>1988341217.3199999</v>
        <stp/>
        <stp>EM_S_STM07_IS</stp>
        <stp>4</stp>
        <stp>600297.SH</stp>
        <stp>61</stp>
        <stp>12/31/2015</stp>
        <stp>1</stp>
        <tr r="N2128" s="2"/>
      </tp>
      <tp>
        <v>280094645.08999997</v>
        <stp/>
        <stp>EM_S_STM07_IS</stp>
        <stp>4</stp>
        <stp>600298.SH</stp>
        <stp>61</stp>
        <stp>12/31/2015</stp>
        <stp>1</stp>
        <tr r="N2129" s="2"/>
      </tp>
      <tp>
        <v>1528651062</v>
        <stp/>
        <stp>EM_S_STM07_IS</stp>
        <stp>4</stp>
        <stp>600299.SH</stp>
        <stp>61</stp>
        <stp>12/31/2015</stp>
        <stp>1</stp>
        <tr r="N2130" s="2"/>
      </tp>
      <tp>
        <v>119612655.51000001</v>
        <stp/>
        <stp>EM_S_STM07_IS</stp>
        <stp>4</stp>
        <stp>600260.SH</stp>
        <stp>61</stp>
        <stp>12/31/2015</stp>
        <stp>1</stp>
        <tr r="N2097" s="2"/>
      </tp>
      <tp>
        <v>371649412.07999998</v>
        <stp/>
        <stp>EM_S_STM07_IS</stp>
        <stp>4</stp>
        <stp>600261.SH</stp>
        <stp>61</stp>
        <stp>12/31/2015</stp>
        <stp>1</stp>
        <tr r="N2098" s="2"/>
      </tp>
      <tp>
        <v>-162000529.78999999</v>
        <stp/>
        <stp>EM_S_STM07_IS</stp>
        <stp>4</stp>
        <stp>600262.SH</stp>
        <stp>61</stp>
        <stp>12/31/2015</stp>
        <stp>1</stp>
        <tr r="N2099" s="2"/>
      </tp>
      <tp>
        <v>-91048817.640000001</v>
        <stp/>
        <stp>EM_S_STM07_IS</stp>
        <stp>4</stp>
        <stp>600265.SH</stp>
        <stp>61</stp>
        <stp>12/31/2015</stp>
        <stp>1</stp>
        <tr r="N2100" s="2"/>
      </tp>
      <tp>
        <v>1429031990.9000001</v>
        <stp/>
        <stp>EM_S_STM07_IS</stp>
        <stp>4</stp>
        <stp>600266.SH</stp>
        <stp>61</stp>
        <stp>12/31/2015</stp>
        <stp>1</stp>
        <tr r="N2101" s="2"/>
      </tp>
      <tp>
        <v>13566704.029999999</v>
        <stp/>
        <stp>EM_S_STM07_IS</stp>
        <stp>4</stp>
        <stp>600267.SH</stp>
        <stp>61</stp>
        <stp>12/31/2015</stp>
        <stp>1</stp>
        <tr r="N2102" s="2"/>
      </tp>
      <tp>
        <v>30447365.370000001</v>
        <stp/>
        <stp>EM_S_STM07_IS</stp>
        <stp>4</stp>
        <stp>600268.SH</stp>
        <stp>61</stp>
        <stp>12/31/2015</stp>
        <stp>1</stp>
        <tr r="N2103" s="2"/>
      </tp>
      <tp>
        <v>712105005.61000001</v>
        <stp/>
        <stp>EM_S_STM07_IS</stp>
        <stp>4</stp>
        <stp>600269.SH</stp>
        <stp>61</stp>
        <stp>12/31/2015</stp>
        <stp>1</stp>
        <tr r="N2104" s="2"/>
      </tp>
      <tp>
        <v>1010290321.14</v>
        <stp/>
        <stp>EM_S_STM07_IS</stp>
        <stp>4</stp>
        <stp>600270.SH</stp>
        <stp>61</stp>
        <stp>12/31/2015</stp>
        <stp>1</stp>
        <tr r="N2105" s="2"/>
      </tp>
      <tp>
        <v>1554688196.8</v>
        <stp/>
        <stp>EM_S_STM07_IS</stp>
        <stp>4</stp>
        <stp>600271.SH</stp>
        <stp>61</stp>
        <stp>12/31/2015</stp>
        <stp>1</stp>
        <tr r="N2106" s="2"/>
      </tp>
      <tp>
        <v>19847014.460000001</v>
        <stp/>
        <stp>EM_S_STM07_IS</stp>
        <stp>4</stp>
        <stp>600272.SH</stp>
        <stp>61</stp>
        <stp>12/31/2015</stp>
        <stp>1</stp>
        <tr r="N2107" s="2"/>
      </tp>
      <tp>
        <v>672366598.87</v>
        <stp/>
        <stp>EM_S_STM07_IS</stp>
        <stp>4</stp>
        <stp>600273.SH</stp>
        <stp>61</stp>
        <stp>12/31/2015</stp>
        <stp>1</stp>
        <tr r="N2108" s="2"/>
      </tp>
      <tp>
        <v>-35848923.189999998</v>
        <stp/>
        <stp>EM_S_STM07_IS</stp>
        <stp>4</stp>
        <stp>600275.SH</stp>
        <stp>61</stp>
        <stp>12/31/2015</stp>
        <stp>1</stp>
        <tr r="N2109" s="2"/>
      </tp>
      <tp>
        <v>2171571545.04</v>
        <stp/>
        <stp>EM_S_STM07_IS</stp>
        <stp>4</stp>
        <stp>600276.SH</stp>
        <stp>61</stp>
        <stp>12/31/2015</stp>
        <stp>1</stp>
        <tr r="N2110" s="2"/>
      </tp>
      <tp>
        <v>130704689.09</v>
        <stp/>
        <stp>EM_S_STM07_IS</stp>
        <stp>4</stp>
        <stp>600277.SH</stp>
        <stp>61</stp>
        <stp>12/31/2015</stp>
        <stp>1</stp>
        <tr r="N2111" s="2"/>
      </tp>
      <tp>
        <v>147352175.88999999</v>
        <stp/>
        <stp>EM_S_STM07_IS</stp>
        <stp>4</stp>
        <stp>600278.SH</stp>
        <stp>61</stp>
        <stp>12/31/2015</stp>
        <stp>1</stp>
        <tr r="N2112" s="2"/>
      </tp>
      <tp>
        <v>77798012.870000005</v>
        <stp/>
        <stp>EM_S_STM07_IS</stp>
        <stp>4</stp>
        <stp>600279.SH</stp>
        <stp>61</stp>
        <stp>12/31/2015</stp>
        <stp>1</stp>
        <tr r="N2113" s="2"/>
      </tp>
      <tp>
        <v>882616633.80999994</v>
        <stp/>
        <stp>EM_S_STM07_IS</stp>
        <stp>4</stp>
        <stp>600240.SH</stp>
        <stp>61</stp>
        <stp>12/31/2015</stp>
        <stp>1</stp>
        <tr r="N2081" s="2"/>
      </tp>
      <tp>
        <v>16647158.84</v>
        <stp/>
        <stp>EM_S_STM07_IS</stp>
        <stp>4</stp>
        <stp>600241.SH</stp>
        <stp>61</stp>
        <stp>12/31/2015</stp>
        <stp>1</stp>
        <tr r="N2082" s="2"/>
      </tp>
      <tp>
        <v>17961831.09</v>
        <stp/>
        <stp>EM_S_STM07_IS</stp>
        <stp>4</stp>
        <stp>600242.SH</stp>
        <stp>61</stp>
        <stp>12/31/2015</stp>
        <stp>1</stp>
        <tr r="N2083" s="2"/>
      </tp>
      <tp>
        <v>8328721.6399999997</v>
        <stp/>
        <stp>EM_S_STM07_IS</stp>
        <stp>4</stp>
        <stp>600243.SH</stp>
        <stp>61</stp>
        <stp>12/31/2015</stp>
        <stp>1</stp>
        <tr r="N2084" s="2"/>
      </tp>
      <tp>
        <v>-612220333</v>
        <stp/>
        <stp>EM_S_STM07_IS</stp>
        <stp>4</stp>
        <stp>600246.SH</stp>
        <stp>61</stp>
        <stp>12/31/2015</stp>
        <stp>1</stp>
        <tr r="N2085" s="2"/>
      </tp>
      <tp>
        <v>29413713.940000001</v>
        <stp/>
        <stp>EM_S_STM07_IS</stp>
        <stp>4</stp>
        <stp>600247.SH</stp>
        <stp>61</stp>
        <stp>12/31/2015</stp>
        <stp>1</stp>
        <tr r="N2086" s="2"/>
      </tp>
      <tp>
        <v>121135640.54000001</v>
        <stp/>
        <stp>EM_S_STM07_IS</stp>
        <stp>4</stp>
        <stp>600248.SH</stp>
        <stp>61</stp>
        <stp>12/31/2015</stp>
        <stp>1</stp>
        <tr r="N2087" s="2"/>
      </tp>
      <tp>
        <v>-173258005.36000001</v>
        <stp/>
        <stp>EM_S_STM07_IS</stp>
        <stp>4</stp>
        <stp>600249.SH</stp>
        <stp>61</stp>
        <stp>12/31/2015</stp>
        <stp>1</stp>
        <tr r="N2088" s="2"/>
      </tp>
      <tp>
        <v>-43592002.579999998</v>
        <stp/>
        <stp>EM_S_STM07_IS</stp>
        <stp>4</stp>
        <stp>600250.SH</stp>
        <stp>61</stp>
        <stp>12/31/2015</stp>
        <stp>1</stp>
        <tr r="N2089" s="2"/>
      </tp>
      <tp>
        <v>131140751.20999999</v>
        <stp/>
        <stp>EM_S_STM07_IS</stp>
        <stp>4</stp>
        <stp>600251.SH</stp>
        <stp>61</stp>
        <stp>12/31/2015</stp>
        <stp>1</stp>
        <tr r="N2090" s="2"/>
      </tp>
      <tp>
        <v>520158884.62</v>
        <stp/>
        <stp>EM_S_STM07_IS</stp>
        <stp>4</stp>
        <stp>600252.SH</stp>
        <stp>61</stp>
        <stp>12/31/2015</stp>
        <stp>1</stp>
        <tr r="N2091" s="2"/>
      </tp>
      <tp>
        <v>32978628.329999998</v>
        <stp/>
        <stp>EM_S_STM07_IS</stp>
        <stp>4</stp>
        <stp>600255.SH</stp>
        <stp>61</stp>
        <stp>12/31/2015</stp>
        <stp>1</stp>
        <tr r="N2092" s="2"/>
      </tp>
      <tp>
        <v>248387955.94</v>
        <stp/>
        <stp>EM_S_STM07_IS</stp>
        <stp>4</stp>
        <stp>600256.SH</stp>
        <stp>61</stp>
        <stp>12/31/2015</stp>
        <stp>1</stp>
        <tr r="N2093" s="2"/>
      </tp>
      <tp>
        <v>2626808.2400000002</v>
        <stp/>
        <stp>EM_S_STM07_IS</stp>
        <stp>4</stp>
        <stp>600257.SH</stp>
        <stp>61</stp>
        <stp>12/31/2015</stp>
        <stp>1</stp>
        <tr r="N2094" s="2"/>
      </tp>
      <tp>
        <v>100130266.47</v>
        <stp/>
        <stp>EM_S_STM07_IS</stp>
        <stp>4</stp>
        <stp>600258.SH</stp>
        <stp>61</stp>
        <stp>12/31/2015</stp>
        <stp>1</stp>
        <tr r="N2095" s="2"/>
      </tp>
      <tp>
        <v>141510281</v>
        <stp/>
        <stp>EM_S_STM07_IS</stp>
        <stp>4</stp>
        <stp>601258.SH</stp>
        <stp>61</stp>
        <stp>12/31/2014</stp>
        <stp>1</stp>
        <tr r="L2747" s="2"/>
      </tp>
      <tp>
        <v>-274448826.19999999</v>
        <stp/>
        <stp>EM_S_STM07_IS</stp>
        <stp>4</stp>
        <stp>600259.SH</stp>
        <stp>61</stp>
        <stp>12/31/2015</stp>
        <stp>1</stp>
        <tr r="N2096" s="2"/>
      </tp>
      <tp>
        <v>111254159.40000001</v>
        <stp/>
        <stp>EM_S_STM07_IS</stp>
        <stp>4</stp>
        <stp>600220.SH</stp>
        <stp>61</stp>
        <stp>12/31/2015</stp>
        <stp>1</stp>
        <tr r="N2062" s="2"/>
      </tp>
      <tp>
        <v>3002694000</v>
        <stp/>
        <stp>EM_S_STM07_IS</stp>
        <stp>4</stp>
        <stp>600221.SH</stp>
        <stp>61</stp>
        <stp>12/31/2015</stp>
        <stp>1</stp>
        <tr r="N2063" s="2"/>
      </tp>
      <tp>
        <v>5556998.6200000001</v>
        <stp/>
        <stp>EM_S_STM07_IS</stp>
        <stp>4</stp>
        <stp>600222.SH</stp>
        <stp>61</stp>
        <stp>12/31/2015</stp>
        <stp>1</stp>
        <tr r="N2064" s="2"/>
      </tp>
      <tp>
        <v>409920975.35000002</v>
        <stp/>
        <stp>EM_S_STM07_IS</stp>
        <stp>4</stp>
        <stp>601222.SH</stp>
        <stp>61</stp>
        <stp>12/31/2014</stp>
        <stp>1</stp>
        <tr r="L2740" s="2"/>
      </tp>
      <tp>
        <v>112491753.95</v>
        <stp/>
        <stp>EM_S_STM07_IS</stp>
        <stp>4</stp>
        <stp>600223.SH</stp>
        <stp>61</stp>
        <stp>12/31/2015</stp>
        <stp>1</stp>
        <tr r="N2065" s="2"/>
      </tp>
      <tp>
        <v>-679527402.21000004</v>
        <stp/>
        <stp>EM_S_STM07_IS</stp>
        <stp>4</stp>
        <stp>600225.SH</stp>
        <stp>61</stp>
        <stp>12/31/2015</stp>
        <stp>1</stp>
        <tr r="N2066" s="2"/>
      </tp>
      <tp>
        <v>951496956.39999998</v>
        <stp/>
        <stp>EM_S_STM07_IS</stp>
        <stp>4</stp>
        <stp>601225.SH</stp>
        <stp>61</stp>
        <stp>12/31/2014</stp>
        <stp>1</stp>
        <tr r="L2741" s="2"/>
      </tp>
      <tp>
        <v>139884537.46000001</v>
        <stp/>
        <stp>EM_S_STM07_IS</stp>
        <stp>4</stp>
        <stp>600226.SH</stp>
        <stp>61</stp>
        <stp>12/31/2015</stp>
        <stp>1</stp>
        <tr r="N2067" s="2"/>
      </tp>
      <tp>
        <v>363623065</v>
        <stp/>
        <stp>EM_S_STM07_IS</stp>
        <stp>4</stp>
        <stp>601226.SH</stp>
        <stp>61</stp>
        <stp>12/31/2014</stp>
        <stp>1</stp>
        <tr r="L2742" s="2"/>
      </tp>
      <tp>
        <v>20248315.260000002</v>
        <stp/>
        <stp>EM_S_STM07_IS</stp>
        <stp>4</stp>
        <stp>600227.SH</stp>
        <stp>61</stp>
        <stp>12/31/2015</stp>
        <stp>1</stp>
        <tr r="N2068" s="2"/>
      </tp>
      <tp>
        <v>-24596514.949999999</v>
        <stp/>
        <stp>EM_S_STM07_IS</stp>
        <stp>4</stp>
        <stp>600228.SH</stp>
        <stp>61</stp>
        <stp>12/31/2015</stp>
        <stp>1</stp>
        <tr r="N2069" s="2"/>
      </tp>
      <tp>
        <v>233311878.84</v>
        <stp/>
        <stp>EM_S_STM07_IS</stp>
        <stp>4</stp>
        <stp>600229.SH</stp>
        <stp>61</stp>
        <stp>12/31/2015</stp>
        <stp>1</stp>
        <tr r="N2070" s="2"/>
      </tp>
      <tp>
        <v>11376458000</v>
        <stp/>
        <stp>EM_S_STM07_IS</stp>
        <stp>4</stp>
        <stp>601229.SH</stp>
        <stp>61</stp>
        <stp>12/31/2014</stp>
        <stp>1</stp>
        <tr r="L2743" s="2"/>
      </tp>
      <tp>
        <v>-609979066.96000004</v>
        <stp/>
        <stp>EM_S_STM07_IS</stp>
        <stp>4</stp>
        <stp>600230.SH</stp>
        <stp>61</stp>
        <stp>12/31/2015</stp>
        <stp>1</stp>
        <tr r="N2071" s="2"/>
      </tp>
      <tp>
        <v>47622308.009999998</v>
        <stp/>
        <stp>EM_S_STM07_IS</stp>
        <stp>4</stp>
        <stp>600231.SH</stp>
        <stp>61</stp>
        <stp>12/31/2015</stp>
        <stp>1</stp>
        <tr r="N2072" s="2"/>
      </tp>
      <tp>
        <v>701393987.25999999</v>
        <stp/>
        <stp>EM_S_STM07_IS</stp>
        <stp>4</stp>
        <stp>601231.SH</stp>
        <stp>61</stp>
        <stp>12/31/2014</stp>
        <stp>1</stp>
        <tr r="L2744" s="2"/>
      </tp>
      <tp>
        <v>29844753.550000001</v>
        <stp/>
        <stp>EM_S_STM07_IS</stp>
        <stp>4</stp>
        <stp>600232.SH</stp>
        <stp>61</stp>
        <stp>12/31/2015</stp>
        <stp>1</stp>
        <tr r="N2073" s="2"/>
      </tp>
      <tp>
        <v>45144966.799999997</v>
        <stp/>
        <stp>EM_S_STM07_IS</stp>
        <stp>4</stp>
        <stp>600233.SH</stp>
        <stp>61</stp>
        <stp>12/31/2015</stp>
        <stp>1</stp>
        <tr r="N2074" s="2"/>
      </tp>
      <tp>
        <v>111848505.48</v>
        <stp/>
        <stp>EM_S_STM07_IS</stp>
        <stp>4</stp>
        <stp>601233.SH</stp>
        <stp>61</stp>
        <stp>12/31/2014</stp>
        <stp>1</stp>
        <tr r="L2745" s="2"/>
      </tp>
      <tp>
        <v>-16108904.92</v>
        <stp/>
        <stp>EM_S_STM07_IS</stp>
        <stp>4</stp>
        <stp>600234.SH</stp>
        <stp>61</stp>
        <stp>12/31/2015</stp>
        <stp>1</stp>
        <tr r="N2075" s="2"/>
      </tp>
      <tp>
        <v>-155189060.93000001</v>
        <stp/>
        <stp>EM_S_STM07_IS</stp>
        <stp>4</stp>
        <stp>600235.SH</stp>
        <stp>61</stp>
        <stp>12/31/2015</stp>
        <stp>1</stp>
        <tr r="N2076" s="2"/>
      </tp>
      <tp>
        <v>2569186493.7399998</v>
        <stp/>
        <stp>EM_S_STM07_IS</stp>
        <stp>4</stp>
        <stp>600236.SH</stp>
        <stp>61</stp>
        <stp>12/31/2015</stp>
        <stp>1</stp>
        <tr r="N2077" s="2"/>
      </tp>
      <tp>
        <v>14008123.890000001</v>
        <stp/>
        <stp>EM_S_STM07_IS</stp>
        <stp>4</stp>
        <stp>600237.SH</stp>
        <stp>61</stp>
        <stp>12/31/2015</stp>
        <stp>1</stp>
        <tr r="N2078" s="2"/>
      </tp>
      <tp>
        <v>13118468.779999999</v>
        <stp/>
        <stp>EM_S_STM07_IS</stp>
        <stp>4</stp>
        <stp>600238.SH</stp>
        <stp>61</stp>
        <stp>12/31/2015</stp>
        <stp>1</stp>
        <tr r="N2079" s="2"/>
      </tp>
      <tp>
        <v>3185890686</v>
        <stp/>
        <stp>EM_S_STM07_IS</stp>
        <stp>4</stp>
        <stp>601238.SH</stp>
        <stp>61</stp>
        <stp>12/31/2014</stp>
        <stp>1</stp>
        <tr r="L2746" s="2"/>
      </tp>
      <tp>
        <v>278648620.58999997</v>
        <stp/>
        <stp>EM_S_STM07_IS</stp>
        <stp>4</stp>
        <stp>600239.SH</stp>
        <stp>61</stp>
        <stp>12/31/2015</stp>
        <stp>1</stp>
        <tr r="N2080" s="2"/>
      </tp>
      <tp>
        <v>49112996.850000001</v>
        <stp/>
        <stp>EM_S_STM07_IS</stp>
        <stp>4</stp>
        <stp>600200.SH</stp>
        <stp>61</stp>
        <stp>12/31/2015</stp>
        <stp>1</stp>
        <tr r="N2045" s="2"/>
      </tp>
      <tp>
        <v>479727738.99000001</v>
        <stp/>
        <stp>EM_S_STM07_IS</stp>
        <stp>4</stp>
        <stp>600201.SH</stp>
        <stp>61</stp>
        <stp>12/31/2015</stp>
        <stp>1</stp>
        <tr r="N2046" s="2"/>
      </tp>
      <tp>
        <v>13948741.43</v>
        <stp/>
        <stp>EM_S_STM07_IS</stp>
        <stp>4</stp>
        <stp>600202.SH</stp>
        <stp>61</stp>
        <stp>12/31/2015</stp>
        <stp>1</stp>
        <tr r="N2047" s="2"/>
      </tp>
      <tp>
        <v>117273759.67</v>
        <stp/>
        <stp>EM_S_STM07_IS</stp>
        <stp>4</stp>
        <stp>600203.SH</stp>
        <stp>61</stp>
        <stp>12/31/2015</stp>
        <stp>1</stp>
        <tr r="N2048" s="2"/>
      </tp>
      <tp>
        <v>30339044.16</v>
        <stp/>
        <stp>EM_S_STM07_IS</stp>
        <stp>4</stp>
        <stp>600206.SH</stp>
        <stp>61</stp>
        <stp>12/31/2015</stp>
        <stp>1</stp>
        <tr r="N2049" s="2"/>
      </tp>
      <tp>
        <v>18599893.199999999</v>
        <stp/>
        <stp>EM_S_STM07_IS</stp>
        <stp>4</stp>
        <stp>600207.SH</stp>
        <stp>61</stp>
        <stp>12/31/2015</stp>
        <stp>1</stp>
        <tr r="N2050" s="2"/>
      </tp>
      <tp>
        <v>1160723279.77</v>
        <stp/>
        <stp>EM_S_STM07_IS</stp>
        <stp>4</stp>
        <stp>600208.SH</stp>
        <stp>61</stp>
        <stp>12/31/2015</stp>
        <stp>1</stp>
        <tr r="N2051" s="2"/>
      </tp>
      <tp>
        <v>165453491.61000001</v>
        <stp/>
        <stp>EM_S_STM07_IS</stp>
        <stp>4</stp>
        <stp>601208.SH</stp>
        <stp>61</stp>
        <stp>12/31/2014</stp>
        <stp>1</stp>
        <tr r="L2736" s="2"/>
      </tp>
      <tp>
        <v>2516484.6800000002</v>
        <stp/>
        <stp>EM_S_STM07_IS</stp>
        <stp>4</stp>
        <stp>600209.SH</stp>
        <stp>61</stp>
        <stp>12/31/2015</stp>
        <stp>1</stp>
        <tr r="N2052" s="2"/>
      </tp>
      <tp>
        <v>107151916.41</v>
        <stp/>
        <stp>EM_S_STM07_IS</stp>
        <stp>4</stp>
        <stp>600210.SH</stp>
        <stp>61</stp>
        <stp>12/31/2015</stp>
        <stp>1</stp>
        <tr r="N2053" s="2"/>
      </tp>
      <tp>
        <v>91635772.390000001</v>
        <stp/>
        <stp>EM_S_STM07_IS</stp>
        <stp>4</stp>
        <stp>600211.SH</stp>
        <stp>61</stp>
        <stp>12/31/2015</stp>
        <stp>1</stp>
        <tr r="N2054" s="2"/>
      </tp>
      <tp>
        <v>6757912467</v>
        <stp/>
        <stp>EM_S_STM07_IS</stp>
        <stp>4</stp>
        <stp>601211.SH</stp>
        <stp>61</stp>
        <stp>12/31/2014</stp>
        <stp>1</stp>
        <tr r="L2737" s="2"/>
      </tp>
      <tp>
        <v>-340492521.10000002</v>
        <stp/>
        <stp>EM_S_STM07_IS</stp>
        <stp>4</stp>
        <stp>600212.SH</stp>
        <stp>61</stp>
        <stp>12/31/2015</stp>
        <stp>1</stp>
        <tr r="N2055" s="2"/>
      </tp>
      <tp>
        <v>20196318.059999999</v>
        <stp/>
        <stp>EM_S_STM07_IS</stp>
        <stp>4</stp>
        <stp>600213.SH</stp>
        <stp>61</stp>
        <stp>12/31/2015</stp>
        <stp>1</stp>
        <tr r="N2056" s="2"/>
      </tp>
      <tp>
        <v>4679634.9800000004</v>
        <stp/>
        <stp>EM_S_STM07_IS</stp>
        <stp>4</stp>
        <stp>600215.SH</stp>
        <stp>61</stp>
        <stp>12/31/2015</stp>
        <stp>1</stp>
        <tr r="N2057" s="2"/>
      </tp>
      <tp>
        <v>161801304.22</v>
        <stp/>
        <stp>EM_S_STM07_IS</stp>
        <stp>4</stp>
        <stp>600216.SH</stp>
        <stp>61</stp>
        <stp>12/31/2015</stp>
        <stp>1</stp>
        <tr r="N2058" s="2"/>
      </tp>
      <tp>
        <v>765022416.14999998</v>
        <stp/>
        <stp>EM_S_STM07_IS</stp>
        <stp>4</stp>
        <stp>601216.SH</stp>
        <stp>61</stp>
        <stp>12/31/2014</stp>
        <stp>1</stp>
        <tr r="L2738" s="2"/>
      </tp>
      <tp>
        <v>175148368.56</v>
        <stp/>
        <stp>EM_S_STM07_IS</stp>
        <stp>4</stp>
        <stp>600217.SH</stp>
        <stp>61</stp>
        <stp>12/31/2015</stp>
        <stp>1</stp>
        <tr r="N2059" s="2"/>
      </tp>
      <tp>
        <v>77030225.799999997</v>
        <stp/>
        <stp>EM_S_STM07_IS</stp>
        <stp>4</stp>
        <stp>600218.SH</stp>
        <stp>61</stp>
        <stp>12/31/2015</stp>
        <stp>1</stp>
        <tr r="N2060" s="2"/>
      </tp>
      <tp>
        <v>92857421.980000004</v>
        <stp/>
        <stp>EM_S_STM07_IS</stp>
        <stp>4</stp>
        <stp>601218.SH</stp>
        <stp>61</stp>
        <stp>12/31/2014</stp>
        <stp>1</stp>
        <tr r="L2739" s="2"/>
      </tp>
      <tp>
        <v>560283913.84000003</v>
        <stp/>
        <stp>EM_S_STM07_IS</stp>
        <stp>4</stp>
        <stp>600219.SH</stp>
        <stp>61</stp>
        <stp>12/31/2015</stp>
        <stp>1</stp>
        <tr r="N2061" s="2"/>
      </tp>
      <tp>
        <v>101521700</v>
        <stp/>
        <stp>EM_S_STM07_IS</stp>
        <stp>4</stp>
        <stp>300590.SZ</stp>
        <stp>61</stp>
        <stp>12/31/2015</stp>
        <stp>1</stp>
        <tr r="N1875" s="2"/>
      </tp>
      <tp>
        <v>32068780.890000001</v>
        <stp/>
        <stp>EM_S_STM07_IS</stp>
        <stp>4</stp>
        <stp>300591.SZ</stp>
        <stp>61</stp>
        <stp>12/31/2015</stp>
        <stp>1</stp>
        <tr r="N1876" s="2"/>
      </tp>
      <tp>
        <v>33767006.909999996</v>
        <stp/>
        <stp>EM_S_STM07_IS</stp>
        <stp>4</stp>
        <stp>300593.SZ</stp>
        <stp>61</stp>
        <stp>12/31/2015</stp>
        <stp>1</stp>
        <tr r="N1877" s="2"/>
      </tp>
      <tp>
        <v>94090690.599999994</v>
        <stp/>
        <stp>EM_S_STM07_IS</stp>
        <stp>4</stp>
        <stp>300580.SZ</stp>
        <stp>61</stp>
        <stp>12/31/2015</stp>
        <stp>1</stp>
        <tr r="N1865" s="2"/>
      </tp>
      <tp>
        <v>50372682.659999996</v>
        <stp/>
        <stp>EM_S_STM07_IS</stp>
        <stp>4</stp>
        <stp>300581.SZ</stp>
        <stp>61</stp>
        <stp>12/31/2015</stp>
        <stp>1</stp>
        <tr r="N1866" s="2"/>
      </tp>
      <tp>
        <v>93114082.049999997</v>
        <stp/>
        <stp>EM_S_STM07_IS</stp>
        <stp>4</stp>
        <stp>300582.SZ</stp>
        <stp>61</stp>
        <stp>12/31/2015</stp>
        <stp>1</stp>
        <tr r="N1867" s="2"/>
      </tp>
      <tp>
        <v>187044570.41</v>
        <stp/>
        <stp>EM_S_STM07_IS</stp>
        <stp>4</stp>
        <stp>300583.SZ</stp>
        <stp>61</stp>
        <stp>12/31/2015</stp>
        <stp>1</stp>
        <tr r="N1868" s="2"/>
      </tp>
      <tp>
        <v>40328960.189999998</v>
        <stp/>
        <stp>EM_S_STM07_IS</stp>
        <stp>4</stp>
        <stp>300584.SZ</stp>
        <stp>61</stp>
        <stp>12/31/2015</stp>
        <stp>1</stp>
        <tr r="N1869" s="2"/>
      </tp>
      <tp>
        <v>39536656.310000002</v>
        <stp/>
        <stp>EM_S_STM07_IS</stp>
        <stp>4</stp>
        <stp>300585.SZ</stp>
        <stp>61</stp>
        <stp>12/31/2015</stp>
        <stp>1</stp>
        <tr r="N1870" s="2"/>
      </tp>
      <tp>
        <v>41168296.009999998</v>
        <stp/>
        <stp>EM_S_STM07_IS</stp>
        <stp>4</stp>
        <stp>300586.SZ</stp>
        <stp>61</stp>
        <stp>12/31/2015</stp>
        <stp>1</stp>
        <tr r="N1871" s="2"/>
      </tp>
      <tp>
        <v>66670292.990000002</v>
        <stp/>
        <stp>EM_S_STM07_IS</stp>
        <stp>4</stp>
        <stp>300587.SZ</stp>
        <stp>61</stp>
        <stp>12/31/2015</stp>
        <stp>1</stp>
        <tr r="N1872" s="2"/>
      </tp>
      <tp>
        <v>28420697.079999998</v>
        <stp/>
        <stp>EM_S_STM07_IS</stp>
        <stp>4</stp>
        <stp>300588.SZ</stp>
        <stp>61</stp>
        <stp>12/31/2015</stp>
        <stp>1</stp>
        <tr r="N1873" s="2"/>
      </tp>
      <tp>
        <v>32461382.16</v>
        <stp/>
        <stp>EM_S_STM07_IS</stp>
        <stp>4</stp>
        <stp>300589.SZ</stp>
        <stp>61</stp>
        <stp>12/31/2015</stp>
        <stp>1</stp>
        <tr r="N1874" s="2"/>
      </tp>
      <tp>
        <v>1515388285.71</v>
        <stp/>
        <stp>EM_S_STM07_IS</stp>
        <stp>4</stp>
        <stp>000581.SZ</stp>
        <stp>61</stp>
        <stp>12/31/2015</stp>
        <stp>1</stp>
        <tr r="N171" s="2"/>
      </tp>
      <tp>
        <v>394315793.75</v>
        <stp/>
        <stp>EM_S_STM07_IS</stp>
        <stp>4</stp>
        <stp>000582.SZ</stp>
        <stp>61</stp>
        <stp>12/31/2015</stp>
        <stp>1</stp>
        <tr r="N172" s="2"/>
      </tp>
      <tp>
        <v>26254790.550000001</v>
        <stp/>
        <stp>EM_S_STM07_IS</stp>
        <stp>4</stp>
        <stp>000584.SZ</stp>
        <stp>61</stp>
        <stp>12/31/2015</stp>
        <stp>1</stp>
        <tr r="N173" s="2"/>
      </tp>
      <tp>
        <v>4933337.5</v>
        <stp/>
        <stp>EM_S_STM07_IS</stp>
        <stp>4</stp>
        <stp>000585.SZ</stp>
        <stp>61</stp>
        <stp>12/31/2015</stp>
        <stp>1</stp>
        <tr r="N174" s="2"/>
      </tp>
      <tp>
        <v>16984090.57</v>
        <stp/>
        <stp>EM_S_STM07_IS</stp>
        <stp>4</stp>
        <stp>000586.SZ</stp>
        <stp>61</stp>
        <stp>12/31/2015</stp>
        <stp>1</stp>
        <tr r="N175" s="2"/>
      </tp>
      <tp>
        <v>297631128.60000002</v>
        <stp/>
        <stp>EM_S_STM07_IS</stp>
        <stp>4</stp>
        <stp>000587.SZ</stp>
        <stp>61</stp>
        <stp>12/31/2015</stp>
        <stp>1</stp>
        <tr r="N176" s="2"/>
      </tp>
      <tp>
        <v>-258982141.25</v>
        <stp/>
        <stp>EM_S_STM07_IS</stp>
        <stp>4</stp>
        <stp>000589.SZ</stp>
        <stp>61</stp>
        <stp>12/31/2015</stp>
        <stp>1</stp>
        <tr r="N177" s="2"/>
      </tp>
      <tp>
        <v>22372282.32</v>
        <stp/>
        <stp>EM_S_STM07_IS</stp>
        <stp>4</stp>
        <stp>000590.SZ</stp>
        <stp>61</stp>
        <stp>12/31/2015</stp>
        <stp>1</stp>
        <tr r="N178" s="2"/>
      </tp>
      <tp>
        <v>472754937.51999998</v>
        <stp/>
        <stp>EM_S_STM07_IS</stp>
        <stp>4</stp>
        <stp>000591.SZ</stp>
        <stp>61</stp>
        <stp>12/31/2015</stp>
        <stp>1</stp>
        <tr r="N179" s="2"/>
      </tp>
      <tp>
        <v>37711472.090000004</v>
        <stp/>
        <stp>EM_S_STM07_IS</stp>
        <stp>4</stp>
        <stp>000592.SZ</stp>
        <stp>61</stp>
        <stp>12/31/2015</stp>
        <stp>1</stp>
        <tr r="N180" s="2"/>
      </tp>
      <tp>
        <v>14094561.970000001</v>
        <stp/>
        <stp>EM_S_STM07_IS</stp>
        <stp>4</stp>
        <stp>000593.SZ</stp>
        <stp>61</stp>
        <stp>12/31/2015</stp>
        <stp>1</stp>
        <tr r="N181" s="2"/>
      </tp>
      <tp>
        <v>-137239782.34999999</v>
        <stp/>
        <stp>EM_S_STM07_IS</stp>
        <stp>4</stp>
        <stp>000595.SZ</stp>
        <stp>61</stp>
        <stp>12/31/2015</stp>
        <stp>1</stp>
        <tr r="N182" s="2"/>
      </tp>
      <tp>
        <v>715578369.67999995</v>
        <stp/>
        <stp>EM_S_STM07_IS</stp>
        <stp>4</stp>
        <stp>000596.SZ</stp>
        <stp>61</stp>
        <stp>12/31/2015</stp>
        <stp>1</stp>
        <tr r="N183" s="2"/>
      </tp>
      <tp>
        <v>-384357789.29000002</v>
        <stp/>
        <stp>EM_S_STM07_IS</stp>
        <stp>4</stp>
        <stp>000597.SZ</stp>
        <stp>61</stp>
        <stp>12/31/2015</stp>
        <stp>1</stp>
        <tr r="N184" s="2"/>
      </tp>
      <tp>
        <v>824734485.11000001</v>
        <stp/>
        <stp>EM_S_STM07_IS</stp>
        <stp>4</stp>
        <stp>000598.SZ</stp>
        <stp>61</stp>
        <stp>12/31/2015</stp>
        <stp>1</stp>
        <tr r="N185" s="2"/>
      </tp>
      <tp>
        <v>61264733.869999997</v>
        <stp/>
        <stp>EM_S_STM07_IS</stp>
        <stp>4</stp>
        <stp>000599.SZ</stp>
        <stp>61</stp>
        <stp>12/31/2015</stp>
        <stp>1</stp>
        <tr r="N186" s="2"/>
      </tp>
      <tp>
        <v>122594719.55</v>
        <stp/>
        <stp>EM_S_STM07_IS</stp>
        <stp>4</stp>
        <stp>000520.SZ</stp>
        <stp>61</stp>
        <stp>12/31/2015</stp>
        <stp>1</stp>
        <tr r="N124" s="2"/>
      </tp>
      <tp>
        <v>50047636.07</v>
        <stp/>
        <stp>EM_S_STM07_IS</stp>
        <stp>4</stp>
        <stp>300510.SZ</stp>
        <stp>61</stp>
        <stp>12/31/2015</stp>
        <stp>1</stp>
        <tr r="N1802" s="2"/>
      </tp>
      <tp>
        <v>26496345.34</v>
        <stp/>
        <stp>EM_S_STM07_IS</stp>
        <stp>4</stp>
        <stp>000521.SZ</stp>
        <stp>61</stp>
        <stp>12/31/2015</stp>
        <stp>1</stp>
        <tr r="N125" s="2"/>
      </tp>
      <tp>
        <v>123348713.95999999</v>
        <stp/>
        <stp>EM_S_STM07_IS</stp>
        <stp>4</stp>
        <stp>300511.SZ</stp>
        <stp>61</stp>
        <stp>12/31/2015</stp>
        <stp>1</stp>
        <tr r="N1803" s="2"/>
      </tp>
      <tp>
        <v>133681705.43000001</v>
        <stp/>
        <stp>EM_S_STM07_IS</stp>
        <stp>4</stp>
        <stp>300512.SZ</stp>
        <stp>61</stp>
        <stp>12/31/2015</stp>
        <stp>1</stp>
        <tr r="N1804" s="2"/>
      </tp>
      <tp>
        <v>31840711.32</v>
        <stp/>
        <stp>EM_S_STM07_IS</stp>
        <stp>4</stp>
        <stp>000523.SZ</stp>
        <stp>61</stp>
        <stp>12/31/2015</stp>
        <stp>1</stp>
        <tr r="N126" s="2"/>
      </tp>
      <tp>
        <v>38937321.799999997</v>
        <stp/>
        <stp>EM_S_STM07_IS</stp>
        <stp>4</stp>
        <stp>300513.SZ</stp>
        <stp>61</stp>
        <stp>12/31/2015</stp>
        <stp>1</stp>
        <tr r="N1805" s="2"/>
      </tp>
      <tp>
        <v>39231704.18</v>
        <stp/>
        <stp>EM_S_STM07_IS</stp>
        <stp>4</stp>
        <stp>000524.SZ</stp>
        <stp>61</stp>
        <stp>12/31/2015</stp>
        <stp>1</stp>
        <tr r="N127" s="2"/>
      </tp>
      <tp>
        <v>181947835.81999999</v>
        <stp/>
        <stp>EM_S_STM07_IS</stp>
        <stp>4</stp>
        <stp>000525.SZ</stp>
        <stp>61</stp>
        <stp>12/31/2015</stp>
        <stp>1</stp>
        <tr r="N128" s="2"/>
      </tp>
      <tp>
        <v>42171882.32</v>
        <stp/>
        <stp>EM_S_STM07_IS</stp>
        <stp>4</stp>
        <stp>300515.SZ</stp>
        <stp>61</stp>
        <stp>12/31/2015</stp>
        <stp>1</stp>
        <tr r="N1806" s="2"/>
      </tp>
      <tp>
        <v>-13562518.58</v>
        <stp/>
        <stp>EM_S_STM07_IS</stp>
        <stp>4</stp>
        <stp>000526.SZ</stp>
        <stp>61</stp>
        <stp>12/31/2015</stp>
        <stp>1</stp>
        <tr r="N129" s="2"/>
      </tp>
      <tp>
        <v>119810248.58</v>
        <stp/>
        <stp>EM_S_STM07_IS</stp>
        <stp>4</stp>
        <stp>300516.SZ</stp>
        <stp>61</stp>
        <stp>12/31/2015</stp>
        <stp>1</stp>
        <tr r="N1807" s="2"/>
      </tp>
      <tp>
        <v>45289005.979999997</v>
        <stp/>
        <stp>EM_S_STM07_IS</stp>
        <stp>4</stp>
        <stp>300517.SZ</stp>
        <stp>61</stp>
        <stp>12/31/2015</stp>
        <stp>1</stp>
        <tr r="N1808" s="2"/>
      </tp>
      <tp>
        <v>21312750.690000001</v>
        <stp/>
        <stp>EM_S_STM07_IS</stp>
        <stp>4</stp>
        <stp>000528.SZ</stp>
        <stp>61</stp>
        <stp>12/31/2015</stp>
        <stp>1</stp>
        <tr r="N130" s="2"/>
      </tp>
      <tp>
        <v>92136444.670000002</v>
        <stp/>
        <stp>EM_S_STM07_IS</stp>
        <stp>4</stp>
        <stp>300518.SZ</stp>
        <stp>61</stp>
        <stp>12/31/2015</stp>
        <stp>1</stp>
        <tr r="N1809" s="2"/>
      </tp>
      <tp>
        <v>74939487.319999993</v>
        <stp/>
        <stp>EM_S_STM07_IS</stp>
        <stp>4</stp>
        <stp>000529.SZ</stp>
        <stp>61</stp>
        <stp>12/31/2015</stp>
        <stp>1</stp>
        <tr r="N131" s="2"/>
      </tp>
      <tp>
        <v>118784212.59999999</v>
        <stp/>
        <stp>EM_S_STM07_IS</stp>
        <stp>4</stp>
        <stp>300519.SZ</stp>
        <stp>61</stp>
        <stp>12/31/2015</stp>
        <stp>1</stp>
        <tr r="N1810" s="2"/>
      </tp>
      <tp>
        <v>129947307.39</v>
        <stp/>
        <stp>EM_S_STM07_IS</stp>
        <stp>4</stp>
        <stp>000530.SZ</stp>
        <stp>61</stp>
        <stp>12/31/2015</stp>
        <stp>1</stp>
        <tr r="N132" s="2"/>
      </tp>
      <tp>
        <v>51106090.109999999</v>
        <stp/>
        <stp>EM_S_STM07_IS</stp>
        <stp>4</stp>
        <stp>300500.SZ</stp>
        <stp>61</stp>
        <stp>12/31/2015</stp>
        <stp>1</stp>
        <tr r="N1793" s="2"/>
      </tp>
      <tp>
        <v>450076709.42000002</v>
        <stp/>
        <stp>EM_S_STM07_IS</stp>
        <stp>4</stp>
        <stp>000531.SZ</stp>
        <stp>61</stp>
        <stp>12/31/2015</stp>
        <stp>1</stp>
        <tr r="N133" s="2"/>
      </tp>
      <tp>
        <v>58767414.609999999</v>
        <stp/>
        <stp>EM_S_STM07_IS</stp>
        <stp>4</stp>
        <stp>300501.SZ</stp>
        <stp>61</stp>
        <stp>12/31/2015</stp>
        <stp>1</stp>
        <tr r="N1794" s="2"/>
      </tp>
      <tp>
        <v>37802677.579999998</v>
        <stp/>
        <stp>EM_S_STM07_IS</stp>
        <stp>4</stp>
        <stp>000532.SZ</stp>
        <stp>61</stp>
        <stp>12/31/2015</stp>
        <stp>1</stp>
        <tr r="N134" s="2"/>
      </tp>
      <tp>
        <v>94450328.090000004</v>
        <stp/>
        <stp>EM_S_STM07_IS</stp>
        <stp>4</stp>
        <stp>300502.SZ</stp>
        <stp>61</stp>
        <stp>12/31/2015</stp>
        <stp>1</stp>
        <tr r="N1795" s="2"/>
      </tp>
      <tp>
        <v>123795073.26000001</v>
        <stp/>
        <stp>EM_S_STM07_IS</stp>
        <stp>4</stp>
        <stp>000533.SZ</stp>
        <stp>61</stp>
        <stp>12/31/2015</stp>
        <stp>1</stp>
        <tr r="N135" s="2"/>
      </tp>
      <tp>
        <v>43445668.780000001</v>
        <stp/>
        <stp>EM_S_STM07_IS</stp>
        <stp>4</stp>
        <stp>300503.SZ</stp>
        <stp>61</stp>
        <stp>12/31/2015</stp>
        <stp>1</stp>
        <tr r="N1796" s="2"/>
      </tp>
      <tp>
        <v>46427997.859999999</v>
        <stp/>
        <stp>EM_S_STM07_IS</stp>
        <stp>4</stp>
        <stp>000534.SZ</stp>
        <stp>61</stp>
        <stp>12/31/2015</stp>
        <stp>1</stp>
        <tr r="N136" s="2"/>
      </tp>
      <tp>
        <v>42197837.969999999</v>
        <stp/>
        <stp>EM_S_STM07_IS</stp>
        <stp>4</stp>
        <stp>300505.SZ</stp>
        <stp>61</stp>
        <stp>12/31/2015</stp>
        <stp>1</stp>
        <tr r="N1797" s="2"/>
      </tp>
      <tp>
        <v>151962504.49000001</v>
        <stp/>
        <stp>EM_S_STM07_IS</stp>
        <stp>4</stp>
        <stp>000536.SZ</stp>
        <stp>61</stp>
        <stp>12/31/2015</stp>
        <stp>1</stp>
        <tr r="N137" s="2"/>
      </tp>
      <tp>
        <v>49707738.789999999</v>
        <stp/>
        <stp>EM_S_STM07_IS</stp>
        <stp>4</stp>
        <stp>300506.SZ</stp>
        <stp>61</stp>
        <stp>12/31/2015</stp>
        <stp>1</stp>
        <tr r="N1798" s="2"/>
      </tp>
      <tp>
        <v>142365935.22</v>
        <stp/>
        <stp>EM_S_STM07_IS</stp>
        <stp>4</stp>
        <stp>000537.SZ</stp>
        <stp>61</stp>
        <stp>12/31/2015</stp>
        <stp>1</stp>
        <tr r="N138" s="2"/>
      </tp>
      <tp>
        <v>77932587.310000002</v>
        <stp/>
        <stp>EM_S_STM07_IS</stp>
        <stp>4</stp>
        <stp>300507.SZ</stp>
        <stp>61</stp>
        <stp>12/31/2015</stp>
        <stp>1</stp>
        <tr r="N1799" s="2"/>
      </tp>
      <tp>
        <v>2770841401.0700002</v>
        <stp/>
        <stp>EM_S_STM07_IS</stp>
        <stp>4</stp>
        <stp>000538.SZ</stp>
        <stp>61</stp>
        <stp>12/31/2015</stp>
        <stp>1</stp>
        <tr r="N139" s="2"/>
      </tp>
      <tp>
        <v>51689692.630000003</v>
        <stp/>
        <stp>EM_S_STM07_IS</stp>
        <stp>4</stp>
        <stp>300508.SZ</stp>
        <stp>61</stp>
        <stp>12/31/2015</stp>
        <stp>1</stp>
        <tr r="N1800" s="2"/>
      </tp>
      <tp>
        <v>3237733312</v>
        <stp/>
        <stp>EM_S_STM07_IS</stp>
        <stp>4</stp>
        <stp>000539.SZ</stp>
        <stp>61</stp>
        <stp>12/31/2015</stp>
        <stp>1</stp>
        <tr r="N140" s="2"/>
      </tp>
      <tp>
        <v>49508161.689999998</v>
        <stp/>
        <stp>EM_S_STM07_IS</stp>
        <stp>4</stp>
        <stp>300509.SZ</stp>
        <stp>61</stp>
        <stp>12/31/2015</stp>
        <stp>1</stp>
        <tr r="N1801" s="2"/>
      </tp>
      <tp>
        <v>37989817.590000004</v>
        <stp/>
        <stp>EM_S_STM07_IS</stp>
        <stp>4</stp>
        <stp>300530.SZ</stp>
        <stp>61</stp>
        <stp>12/31/2015</stp>
        <stp>1</stp>
        <tr r="N1820" s="2"/>
      </tp>
      <tp>
        <v>799307066.05999994</v>
        <stp/>
        <stp>EM_S_STM07_IS</stp>
        <stp>4</stp>
        <stp>000501.SZ</stp>
        <stp>61</stp>
        <stp>12/31/2015</stp>
        <stp>1</stp>
        <tr r="N108" s="2"/>
      </tp>
      <tp>
        <v>59494650.649999999</v>
        <stp/>
        <stp>EM_S_STM07_IS</stp>
        <stp>4</stp>
        <stp>300531.SZ</stp>
        <stp>61</stp>
        <stp>12/31/2015</stp>
        <stp>1</stp>
        <tr r="N1821" s="2"/>
      </tp>
      <tp>
        <v>-23677901.670000002</v>
        <stp/>
        <stp>EM_S_STM07_IS</stp>
        <stp>4</stp>
        <stp>000502.SZ</stp>
        <stp>61</stp>
        <stp>12/31/2015</stp>
        <stp>1</stp>
        <tr r="N109" s="2"/>
      </tp>
      <tp>
        <v>62302752.07</v>
        <stp/>
        <stp>EM_S_STM07_IS</stp>
        <stp>4</stp>
        <stp>300532.SZ</stp>
        <stp>61</stp>
        <stp>12/31/2015</stp>
        <stp>1</stp>
        <tr r="N1822" s="2"/>
      </tp>
      <tp>
        <v>23063388.899999999</v>
        <stp/>
        <stp>EM_S_STM07_IS</stp>
        <stp>4</stp>
        <stp>000503.SZ</stp>
        <stp>61</stp>
        <stp>12/31/2015</stp>
        <stp>1</stp>
        <tr r="N110" s="2"/>
      </tp>
      <tp>
        <v>171549157.96000001</v>
        <stp/>
        <stp>EM_S_STM07_IS</stp>
        <stp>4</stp>
        <stp>300533.SZ</stp>
        <stp>61</stp>
        <stp>12/31/2015</stp>
        <stp>1</stp>
        <tr r="N1823" s="2"/>
      </tp>
      <tp>
        <v>-21217954.280000001</v>
        <stp/>
        <stp>EM_S_STM07_IS</stp>
        <stp>4</stp>
        <stp>000504.SZ</stp>
        <stp>61</stp>
        <stp>12/31/2015</stp>
        <stp>1</stp>
        <tr r="N111" s="2"/>
      </tp>
      <tp>
        <v>60677164.920000002</v>
        <stp/>
        <stp>EM_S_STM07_IS</stp>
        <stp>4</stp>
        <stp>300534.SZ</stp>
        <stp>61</stp>
        <stp>12/31/2015</stp>
        <stp>1</stp>
        <tr r="N1824" s="2"/>
      </tp>
      <tp>
        <v>-107573743.92</v>
        <stp/>
        <stp>EM_S_STM07_IS</stp>
        <stp>4</stp>
        <stp>000505.SZ</stp>
        <stp>61</stp>
        <stp>12/31/2015</stp>
        <stp>1</stp>
        <tr r="N112" s="2"/>
      </tp>
      <tp>
        <v>48091850.799999997</v>
        <stp/>
        <stp>EM_S_STM07_IS</stp>
        <stp>4</stp>
        <stp>300535.SZ</stp>
        <stp>61</stp>
        <stp>12/31/2015</stp>
        <stp>1</stp>
        <tr r="N1825" s="2"/>
      </tp>
      <tp>
        <v>21734437.329999998</v>
        <stp/>
        <stp>EM_S_STM07_IS</stp>
        <stp>4</stp>
        <stp>000506.SZ</stp>
        <stp>61</stp>
        <stp>12/31/2015</stp>
        <stp>1</stp>
        <tr r="N113" s="2"/>
      </tp>
      <tp>
        <v>47504135.240000002</v>
        <stp/>
        <stp>EM_S_STM07_IS</stp>
        <stp>4</stp>
        <stp>300536.SZ</stp>
        <stp>61</stp>
        <stp>12/31/2015</stp>
        <stp>1</stp>
        <tr r="N1826" s="2"/>
      </tp>
      <tp>
        <v>78624206.450000003</v>
        <stp/>
        <stp>EM_S_STM07_IS</stp>
        <stp>4</stp>
        <stp>000507.SZ</stp>
        <stp>61</stp>
        <stp>12/31/2015</stp>
        <stp>1</stp>
        <tr r="N114" s="2"/>
      </tp>
      <tp>
        <v>41585797.469999999</v>
        <stp/>
        <stp>EM_S_STM07_IS</stp>
        <stp>4</stp>
        <stp>300537.SZ</stp>
        <stp>61</stp>
        <stp>12/31/2015</stp>
        <stp>1</stp>
        <tr r="N1827" s="2"/>
      </tp>
      <tp>
        <v>42241928.259999998</v>
        <stp/>
        <stp>EM_S_STM07_IS</stp>
        <stp>4</stp>
        <stp>300538.SZ</stp>
        <stp>61</stp>
        <stp>12/31/2015</stp>
        <stp>1</stp>
        <tr r="N1828" s="2"/>
      </tp>
      <tp>
        <v>16312181.439999999</v>
        <stp/>
        <stp>EM_S_STM07_IS</stp>
        <stp>4</stp>
        <stp>000509.SZ</stp>
        <stp>61</stp>
        <stp>12/31/2015</stp>
        <stp>1</stp>
        <tr r="N115" s="2"/>
      </tp>
      <tp>
        <v>26551418.18</v>
        <stp/>
        <stp>EM_S_STM07_IS</stp>
        <stp>4</stp>
        <stp>300539.SZ</stp>
        <stp>61</stp>
        <stp>12/31/2015</stp>
        <stp>1</stp>
        <tr r="N1829" s="2"/>
      </tp>
      <tp>
        <v>14058114.939999999</v>
        <stp/>
        <stp>EM_S_STM07_IS</stp>
        <stp>4</stp>
        <stp>000510.SZ</stp>
        <stp>61</stp>
        <stp>12/31/2015</stp>
        <stp>1</stp>
        <tr r="N116" s="2"/>
      </tp>
      <tp>
        <v>44448491.740000002</v>
        <stp/>
        <stp>EM_S_STM07_IS</stp>
        <stp>4</stp>
        <stp>300520.SZ</stp>
        <stp>61</stp>
        <stp>12/31/2015</stp>
        <stp>1</stp>
        <tr r="N1811" s="2"/>
      </tp>
      <tp>
        <v>-17409872.199999999</v>
        <stp/>
        <stp>EM_S_STM07_IS</stp>
        <stp>4</stp>
        <stp>000511.SZ</stp>
        <stp>61</stp>
        <stp>12/31/2015</stp>
        <stp>1</stp>
        <tr r="N117" s="2"/>
      </tp>
      <tp>
        <v>42803186.560000002</v>
        <stp/>
        <stp>EM_S_STM07_IS</stp>
        <stp>4</stp>
        <stp>300521.SZ</stp>
        <stp>61</stp>
        <stp>12/31/2015</stp>
        <stp>1</stp>
        <tr r="N1812" s="2"/>
      </tp>
      <tp>
        <v>55288115.280000001</v>
        <stp/>
        <stp>EM_S_STM07_IS</stp>
        <stp>4</stp>
        <stp>300522.SZ</stp>
        <stp>61</stp>
        <stp>12/31/2015</stp>
        <stp>1</stp>
        <tr r="N1813" s="2"/>
      </tp>
      <tp>
        <v>622641033.05999994</v>
        <stp/>
        <stp>EM_S_STM07_IS</stp>
        <stp>4</stp>
        <stp>000513.SZ</stp>
        <stp>61</stp>
        <stp>12/31/2015</stp>
        <stp>1</stp>
        <tr r="N118" s="2"/>
      </tp>
      <tp>
        <v>77797712.629999995</v>
        <stp/>
        <stp>EM_S_STM07_IS</stp>
        <stp>4</stp>
        <stp>300523.SZ</stp>
        <stp>61</stp>
        <stp>12/31/2015</stp>
        <stp>1</stp>
        <tr r="N1814" s="2"/>
      </tp>
      <tp>
        <v>7370833.1900000004</v>
        <stp/>
        <stp>EM_S_STM07_IS</stp>
        <stp>4</stp>
        <stp>000514.SZ</stp>
        <stp>61</stp>
        <stp>12/31/2015</stp>
        <stp>1</stp>
        <tr r="N119" s="2"/>
      </tp>
      <tp>
        <v>36731975.960000001</v>
        <stp/>
        <stp>EM_S_STM07_IS</stp>
        <stp>4</stp>
        <stp>300525.SZ</stp>
        <stp>61</stp>
        <stp>12/31/2015</stp>
        <stp>1</stp>
        <tr r="N1815" s="2"/>
      </tp>
      <tp>
        <v>241024866.06999999</v>
        <stp/>
        <stp>EM_S_STM07_IS</stp>
        <stp>4</stp>
        <stp>000516.SZ</stp>
        <stp>61</stp>
        <stp>12/31/2015</stp>
        <stp>1</stp>
        <tr r="N120" s="2"/>
      </tp>
      <tp>
        <v>42248315.380000003</v>
        <stp/>
        <stp>EM_S_STM07_IS</stp>
        <stp>4</stp>
        <stp>300526.SZ</stp>
        <stp>61</stp>
        <stp>12/31/2015</stp>
        <stp>1</stp>
        <tr r="N1816" s="2"/>
      </tp>
      <tp>
        <v>103265173.26000001</v>
        <stp/>
        <stp>EM_S_STM07_IS</stp>
        <stp>4</stp>
        <stp>000517.SZ</stp>
        <stp>61</stp>
        <stp>12/31/2015</stp>
        <stp>1</stp>
        <tr r="N121" s="2"/>
      </tp>
      <tp>
        <v>135892060.30000001</v>
        <stp/>
        <stp>EM_S_STM07_IS</stp>
        <stp>4</stp>
        <stp>300527.SZ</stp>
        <stp>61</stp>
        <stp>12/31/2015</stp>
        <stp>1</stp>
        <tr r="N1817" s="2"/>
      </tp>
      <tp>
        <v>-74445499.519999996</v>
        <stp/>
        <stp>EM_S_STM07_IS</stp>
        <stp>4</stp>
        <stp>000518.SZ</stp>
        <stp>61</stp>
        <stp>12/31/2015</stp>
        <stp>1</stp>
        <tr r="N122" s="2"/>
      </tp>
      <tp>
        <v>107071042.29000001</v>
        <stp/>
        <stp>EM_S_STM07_IS</stp>
        <stp>4</stp>
        <stp>300528.SZ</stp>
        <stp>61</stp>
        <stp>12/31/2015</stp>
        <stp>1</stp>
        <tr r="N1818" s="2"/>
      </tp>
      <tp>
        <v>248550088.30000001</v>
        <stp/>
        <stp>EM_S_STM07_IS</stp>
        <stp>4</stp>
        <stp>000519.SZ</stp>
        <stp>61</stp>
        <stp>12/31/2015</stp>
        <stp>1</stp>
        <tr r="N123" s="2"/>
      </tp>
      <tp>
        <v>200441034.06</v>
        <stp/>
        <stp>EM_S_STM07_IS</stp>
        <stp>4</stp>
        <stp>300529.SZ</stp>
        <stp>61</stp>
        <stp>12/31/2015</stp>
        <stp>1</stp>
        <tr r="N1819" s="2"/>
      </tp>
      <tp>
        <v>30827450.600000001</v>
        <stp/>
        <stp>EM_S_STM07_IS</stp>
        <stp>4</stp>
        <stp>000560.SZ</stp>
        <stp>61</stp>
        <stp>12/31/2015</stp>
        <stp>1</stp>
        <tr r="N158" s="2"/>
      </tp>
      <tp>
        <v>51728004.130000003</v>
        <stp/>
        <stp>EM_S_STM07_IS</stp>
        <stp>4</stp>
        <stp>300550.SZ</stp>
        <stp>61</stp>
        <stp>12/31/2015</stp>
        <stp>1</stp>
        <tr r="N1839" s="2"/>
      </tp>
      <tp>
        <v>76462740.180000007</v>
        <stp/>
        <stp>EM_S_STM07_IS</stp>
        <stp>4</stp>
        <stp>000561.SZ</stp>
        <stp>61</stp>
        <stp>12/31/2015</stp>
        <stp>1</stp>
        <tr r="N159" s="2"/>
      </tp>
      <tp>
        <v>50702957.829999998</v>
        <stp/>
        <stp>EM_S_STM07_IS</stp>
        <stp>4</stp>
        <stp>300551.SZ</stp>
        <stp>61</stp>
        <stp>12/31/2015</stp>
        <stp>1</stp>
        <tr r="N1840" s="2"/>
      </tp>
      <tp>
        <v>63940605.299999997</v>
        <stp/>
        <stp>EM_S_STM07_IS</stp>
        <stp>4</stp>
        <stp>300552.SZ</stp>
        <stp>61</stp>
        <stp>12/31/2015</stp>
        <stp>1</stp>
        <tr r="N1841" s="2"/>
      </tp>
      <tp>
        <v>453951218.69</v>
        <stp/>
        <stp>EM_S_STM07_IS</stp>
        <stp>4</stp>
        <stp>000563.SZ</stp>
        <stp>61</stp>
        <stp>12/31/2015</stp>
        <stp>1</stp>
        <tr r="N160" s="2"/>
      </tp>
      <tp>
        <v>30024517.420000002</v>
        <stp/>
        <stp>EM_S_STM07_IS</stp>
        <stp>4</stp>
        <stp>300553.SZ</stp>
        <stp>61</stp>
        <stp>12/31/2015</stp>
        <stp>1</stp>
        <tr r="N1842" s="2"/>
      </tp>
      <tp>
        <v>42460572.82</v>
        <stp/>
        <stp>EM_S_STM07_IS</stp>
        <stp>4</stp>
        <stp>000564.SZ</stp>
        <stp>61</stp>
        <stp>12/31/2015</stp>
        <stp>1</stp>
        <tr r="N161" s="2"/>
      </tp>
      <tp>
        <v>144573659.62</v>
        <stp/>
        <stp>EM_S_STM07_IS</stp>
        <stp>4</stp>
        <stp>000565.SZ</stp>
        <stp>61</stp>
        <stp>12/31/2015</stp>
        <stp>1</stp>
        <tr r="N162" s="2"/>
      </tp>
      <tp>
        <v>59501307.310000002</v>
        <stp/>
        <stp>EM_S_STM07_IS</stp>
        <stp>4</stp>
        <stp>300555.SZ</stp>
        <stp>61</stp>
        <stp>12/31/2015</stp>
        <stp>1</stp>
        <tr r="N1843" s="2"/>
      </tp>
      <tp>
        <v>195271278.15000001</v>
        <stp/>
        <stp>EM_S_STM07_IS</stp>
        <stp>4</stp>
        <stp>000566.SZ</stp>
        <stp>61</stp>
        <stp>12/31/2015</stp>
        <stp>1</stp>
        <tr r="N163" s="2"/>
      </tp>
      <tp>
        <v>31318045.789999999</v>
        <stp/>
        <stp>EM_S_STM07_IS</stp>
        <stp>4</stp>
        <stp>300556.SZ</stp>
        <stp>61</stp>
        <stp>12/31/2015</stp>
        <stp>1</stp>
        <tr r="N1844" s="2"/>
      </tp>
      <tp>
        <v>23242943.579999998</v>
        <stp/>
        <stp>EM_S_STM07_IS</stp>
        <stp>4</stp>
        <stp>000567.SZ</stp>
        <stp>61</stp>
        <stp>12/31/2015</stp>
        <stp>1</stp>
        <tr r="N164" s="2"/>
      </tp>
      <tp>
        <v>38103680.659999996</v>
        <stp/>
        <stp>EM_S_STM07_IS</stp>
        <stp>4</stp>
        <stp>300557.SZ</stp>
        <stp>61</stp>
        <stp>12/31/2015</stp>
        <stp>1</stp>
        <tr r="N1845" s="2"/>
      </tp>
      <tp>
        <v>1472978108.5999999</v>
        <stp/>
        <stp>EM_S_STM07_IS</stp>
        <stp>4</stp>
        <stp>000568.SZ</stp>
        <stp>61</stp>
        <stp>12/31/2015</stp>
        <stp>1</stp>
        <tr r="N165" s="2"/>
      </tp>
      <tp>
        <v>345298066.85000002</v>
        <stp/>
        <stp>EM_S_STM07_IS</stp>
        <stp>4</stp>
        <stp>300558.SZ</stp>
        <stp>61</stp>
        <stp>12/31/2015</stp>
        <stp>1</stp>
        <tr r="N1846" s="2"/>
      </tp>
      <tp>
        <v>57580942.43</v>
        <stp/>
        <stp>EM_S_STM07_IS</stp>
        <stp>4</stp>
        <stp>300559.SZ</stp>
        <stp>61</stp>
        <stp>12/31/2015</stp>
        <stp>1</stp>
        <tr r="N1847" s="2"/>
      </tp>
      <tp>
        <v>71102792.489999995</v>
        <stp/>
        <stp>EM_S_STM07_IS</stp>
        <stp>4</stp>
        <stp>000570.SZ</stp>
        <stp>61</stp>
        <stp>12/31/2015</stp>
        <stp>1</stp>
        <tr r="N166" s="2"/>
      </tp>
      <tp>
        <v>60729821.659999996</v>
        <stp/>
        <stp>EM_S_STM07_IS</stp>
        <stp>4</stp>
        <stp>300540.SZ</stp>
        <stp>61</stp>
        <stp>12/31/2015</stp>
        <stp>1</stp>
        <tr r="N1830" s="2"/>
      </tp>
      <tp>
        <v>56795267.170000002</v>
        <stp/>
        <stp>EM_S_STM07_IS</stp>
        <stp>4</stp>
        <stp>000571.SZ</stp>
        <stp>61</stp>
        <stp>12/31/2015</stp>
        <stp>1</stp>
        <tr r="N167" s="2"/>
      </tp>
      <tp>
        <v>60959021.439999998</v>
        <stp/>
        <stp>EM_S_STM07_IS</stp>
        <stp>4</stp>
        <stp>300541.SZ</stp>
        <stp>61</stp>
        <stp>12/31/2015</stp>
        <stp>1</stp>
        <tr r="N1831" s="2"/>
      </tp>
      <tp>
        <v>162460839.63</v>
        <stp/>
        <stp>EM_S_STM07_IS</stp>
        <stp>4</stp>
        <stp>000572.SZ</stp>
        <stp>61</stp>
        <stp>12/31/2015</stp>
        <stp>1</stp>
        <tr r="N168" s="2"/>
      </tp>
      <tp>
        <v>35158093.729999997</v>
        <stp/>
        <stp>EM_S_STM07_IS</stp>
        <stp>4</stp>
        <stp>300542.SZ</stp>
        <stp>61</stp>
        <stp>12/31/2015</stp>
        <stp>1</stp>
        <tr r="N1832" s="2"/>
      </tp>
      <tp>
        <v>-92062660.730000004</v>
        <stp/>
        <stp>EM_S_STM07_IS</stp>
        <stp>4</stp>
        <stp>000573.SZ</stp>
        <stp>61</stp>
        <stp>12/31/2015</stp>
        <stp>1</stp>
        <tr r="N169" s="2"/>
      </tp>
      <tp>
        <v>62720488.039999999</v>
        <stp/>
        <stp>EM_S_STM07_IS</stp>
        <stp>4</stp>
        <stp>300543.SZ</stp>
        <stp>61</stp>
        <stp>12/31/2015</stp>
        <stp>1</stp>
        <tr r="N1833" s="2"/>
      </tp>
      <tp>
        <v>51318962.350000001</v>
        <stp/>
        <stp>EM_S_STM07_IS</stp>
        <stp>4</stp>
        <stp>300545.SZ</stp>
        <stp>61</stp>
        <stp>12/31/2015</stp>
        <stp>1</stp>
        <tr r="N1834" s="2"/>
      </tp>
      <tp>
        <v>177320687.28</v>
        <stp/>
        <stp>EM_S_STM07_IS</stp>
        <stp>4</stp>
        <stp>000576.SZ</stp>
        <stp>61</stp>
        <stp>12/31/2015</stp>
        <stp>1</stp>
        <tr r="N170" s="2"/>
      </tp>
      <tp>
        <v>53468320.799999997</v>
        <stp/>
        <stp>EM_S_STM07_IS</stp>
        <stp>4</stp>
        <stp>300546.SZ</stp>
        <stp>61</stp>
        <stp>12/31/2015</stp>
        <stp>1</stp>
        <tr r="N1835" s="2"/>
      </tp>
      <tp>
        <v>65169780.119999997</v>
        <stp/>
        <stp>EM_S_STM07_IS</stp>
        <stp>4</stp>
        <stp>300547.SZ</stp>
        <stp>61</stp>
        <stp>12/31/2015</stp>
        <stp>1</stp>
        <tr r="N1836" s="2"/>
      </tp>
      <tp>
        <v>43935332.420000002</v>
        <stp/>
        <stp>EM_S_STM07_IS</stp>
        <stp>4</stp>
        <stp>300548.SZ</stp>
        <stp>61</stp>
        <stp>12/31/2015</stp>
        <stp>1</stp>
        <tr r="N1837" s="2"/>
      </tp>
      <tp>
        <v>44009854.640000001</v>
        <stp/>
        <stp>EM_S_STM07_IS</stp>
        <stp>4</stp>
        <stp>300549.SZ</stp>
        <stp>61</stp>
        <stp>12/31/2015</stp>
        <stp>1</stp>
        <tr r="N1838" s="2"/>
      </tp>
      <tp>
        <v>2606776304.48</v>
        <stp/>
        <stp>EM_S_STM07_IS</stp>
        <stp>4</stp>
        <stp>000540.SZ</stp>
        <stp>61</stp>
        <stp>12/31/2015</stp>
        <stp>1</stp>
        <tr r="N141" s="2"/>
      </tp>
      <tp>
        <v>116444322.14</v>
        <stp/>
        <stp>EM_S_STM07_IS</stp>
        <stp>4</stp>
        <stp>300570.SZ</stp>
        <stp>61</stp>
        <stp>12/31/2015</stp>
        <stp>1</stp>
        <tr r="N1857" s="2"/>
      </tp>
      <tp>
        <v>53405593.119999997</v>
        <stp/>
        <stp>EM_S_STM07_IS</stp>
        <stp>4</stp>
        <stp>000541.SZ</stp>
        <stp>61</stp>
        <stp>12/31/2015</stp>
        <stp>1</stp>
        <tr r="N142" s="2"/>
      </tp>
      <tp>
        <v>25775622.579999998</v>
        <stp/>
        <stp>EM_S_STM07_IS</stp>
        <stp>4</stp>
        <stp>300571.SZ</stp>
        <stp>61</stp>
        <stp>12/31/2015</stp>
        <stp>1</stp>
        <tr r="N1858" s="2"/>
      </tp>
      <tp>
        <v>42220226.340000004</v>
        <stp/>
        <stp>EM_S_STM07_IS</stp>
        <stp>4</stp>
        <stp>300572.SZ</stp>
        <stp>61</stp>
        <stp>12/31/2015</stp>
        <stp>1</stp>
        <tr r="N1859" s="2"/>
      </tp>
      <tp>
        <v>1154820766.97</v>
        <stp/>
        <stp>EM_S_STM07_IS</stp>
        <stp>4</stp>
        <stp>000543.SZ</stp>
        <stp>61</stp>
        <stp>12/31/2015</stp>
        <stp>1</stp>
        <tr r="N143" s="2"/>
      </tp>
      <tp>
        <v>21979622.579999998</v>
        <stp/>
        <stp>EM_S_STM07_IS</stp>
        <stp>4</stp>
        <stp>300573.SZ</stp>
        <stp>61</stp>
        <stp>12/31/2015</stp>
        <stp>1</stp>
        <tr r="N1860" s="2"/>
      </tp>
      <tp>
        <v>102266644.86</v>
        <stp/>
        <stp>EM_S_STM07_IS</stp>
        <stp>4</stp>
        <stp>000544.SZ</stp>
        <stp>61</stp>
        <stp>12/31/2015</stp>
        <stp>1</stp>
        <tr r="N144" s="2"/>
      </tp>
      <tp>
        <v>131182214.16</v>
        <stp/>
        <stp>EM_S_STM07_IS</stp>
        <stp>4</stp>
        <stp>000545.SZ</stp>
        <stp>61</stp>
        <stp>12/31/2015</stp>
        <stp>1</stp>
        <tr r="N145" s="2"/>
      </tp>
      <tp>
        <v>94807906.599999994</v>
        <stp/>
        <stp>EM_S_STM07_IS</stp>
        <stp>4</stp>
        <stp>300575.SZ</stp>
        <stp>61</stp>
        <stp>12/31/2015</stp>
        <stp>1</stp>
        <tr r="N1861" s="2"/>
      </tp>
      <tp>
        <v>264385295.37</v>
        <stp/>
        <stp>EM_S_STM07_IS</stp>
        <stp>4</stp>
        <stp>000546.SZ</stp>
        <stp>61</stp>
        <stp>12/31/2015</stp>
        <stp>1</stp>
        <tr r="N146" s="2"/>
      </tp>
      <tp>
        <v>33302828.629999999</v>
        <stp/>
        <stp>EM_S_STM07_IS</stp>
        <stp>4</stp>
        <stp>300576.SZ</stp>
        <stp>61</stp>
        <stp>12/31/2015</stp>
        <stp>1</stp>
        <tr r="N1862" s="2"/>
      </tp>
      <tp>
        <v>207483643.03999999</v>
        <stp/>
        <stp>EM_S_STM07_IS</stp>
        <stp>4</stp>
        <stp>000547.SZ</stp>
        <stp>61</stp>
        <stp>12/31/2015</stp>
        <stp>1</stp>
        <tr r="N147" s="2"/>
      </tp>
      <tp>
        <v>66243327.020000003</v>
        <stp/>
        <stp>EM_S_STM07_IS</stp>
        <stp>4</stp>
        <stp>300577.SZ</stp>
        <stp>61</stp>
        <stp>12/31/2015</stp>
        <stp>1</stp>
        <tr r="N1863" s="2"/>
      </tp>
      <tp>
        <v>18871930.300000001</v>
        <stp/>
        <stp>EM_S_STM07_IS</stp>
        <stp>4</stp>
        <stp>000548.SZ</stp>
        <stp>61</stp>
        <stp>12/31/2015</stp>
        <stp>1</stp>
        <tr r="N148" s="2"/>
      </tp>
      <tp>
        <v>47769033.369999997</v>
        <stp/>
        <stp>EM_S_STM07_IS</stp>
        <stp>4</stp>
        <stp>300579.SZ</stp>
        <stp>61</stp>
        <stp>12/31/2015</stp>
        <stp>1</stp>
        <tr r="N1864" s="2"/>
      </tp>
      <tp>
        <v>2222061095</v>
        <stp/>
        <stp>EM_S_STM07_IS</stp>
        <stp>4</stp>
        <stp>000550.SZ</stp>
        <stp>61</stp>
        <stp>12/31/2015</stp>
        <stp>1</stp>
        <tr r="N149" s="2"/>
      </tp>
      <tp>
        <v>34712152.109999999</v>
        <stp/>
        <stp>EM_S_STM07_IS</stp>
        <stp>4</stp>
        <stp>300560.SZ</stp>
        <stp>61</stp>
        <stp>12/31/2015</stp>
        <stp>1</stp>
        <tr r="N1848" s="2"/>
      </tp>
      <tp>
        <v>24111271.149999999</v>
        <stp/>
        <stp>EM_S_STM07_IS</stp>
        <stp>4</stp>
        <stp>000551.SZ</stp>
        <stp>61</stp>
        <stp>12/31/2015</stp>
        <stp>1</stp>
        <tr r="N150" s="2"/>
      </tp>
      <tp>
        <v>70973005.930000007</v>
        <stp/>
        <stp>EM_S_STM07_IS</stp>
        <stp>4</stp>
        <stp>300561.SZ</stp>
        <stp>61</stp>
        <stp>12/31/2015</stp>
        <stp>1</stp>
        <tr r="N1849" s="2"/>
      </tp>
      <tp>
        <v>179826315.62</v>
        <stp/>
        <stp>EM_S_STM07_IS</stp>
        <stp>4</stp>
        <stp>000552.SZ</stp>
        <stp>61</stp>
        <stp>12/31/2015</stp>
        <stp>1</stp>
        <tr r="N151" s="2"/>
      </tp>
      <tp>
        <v>50188819.659999996</v>
        <stp/>
        <stp>EM_S_STM07_IS</stp>
        <stp>4</stp>
        <stp>300562.SZ</stp>
        <stp>61</stp>
        <stp>12/31/2015</stp>
        <stp>1</stp>
        <tr r="N1850" s="2"/>
      </tp>
      <tp>
        <v>141840462.97</v>
        <stp/>
        <stp>EM_S_STM07_IS</stp>
        <stp>4</stp>
        <stp>000553.SZ</stp>
        <stp>61</stp>
        <stp>12/31/2015</stp>
        <stp>1</stp>
        <tr r="N152" s="2"/>
      </tp>
      <tp>
        <v>32486155.359999999</v>
        <stp/>
        <stp>EM_S_STM07_IS</stp>
        <stp>4</stp>
        <stp>300563.SZ</stp>
        <stp>61</stp>
        <stp>12/31/2015</stp>
        <stp>1</stp>
        <tr r="N1851" s="2"/>
      </tp>
      <tp>
        <v>3739169.7</v>
        <stp/>
        <stp>EM_S_STM07_IS</stp>
        <stp>4</stp>
        <stp>000554.SZ</stp>
        <stp>61</stp>
        <stp>12/31/2015</stp>
        <stp>1</stp>
        <tr r="N153" s="2"/>
      </tp>
      <tp>
        <v>350620327.31</v>
        <stp/>
        <stp>EM_S_STM07_IS</stp>
        <stp>4</stp>
        <stp>000555.SZ</stp>
        <stp>61</stp>
        <stp>12/31/2015</stp>
        <stp>1</stp>
        <tr r="N154" s="2"/>
      </tp>
      <tp>
        <v>62838235.659999996</v>
        <stp/>
        <stp>EM_S_STM07_IS</stp>
        <stp>4</stp>
        <stp>300565.SZ</stp>
        <stp>61</stp>
        <stp>12/31/2015</stp>
        <stp>1</stp>
        <tr r="N1852" s="2"/>
      </tp>
      <tp>
        <v>57322577.020000003</v>
        <stp/>
        <stp>EM_S_STM07_IS</stp>
        <stp>4</stp>
        <stp>300566.SZ</stp>
        <stp>61</stp>
        <stp>12/31/2015</stp>
        <stp>1</stp>
        <tr r="N1853" s="2"/>
      </tp>
      <tp>
        <v>-17438461.629999999</v>
        <stp/>
        <stp>EM_S_STM07_IS</stp>
        <stp>4</stp>
        <stp>000557.SZ</stp>
        <stp>61</stp>
        <stp>12/31/2015</stp>
        <stp>1</stp>
        <tr r="N155" s="2"/>
      </tp>
      <tp>
        <v>76750397.5</v>
        <stp/>
        <stp>EM_S_STM07_IS</stp>
        <stp>4</stp>
        <stp>300567.SZ</stp>
        <stp>61</stp>
        <stp>12/31/2015</stp>
        <stp>1</stp>
        <tr r="N1854" s="2"/>
      </tp>
      <tp>
        <v>-358385593.51999998</v>
        <stp/>
        <stp>EM_S_STM07_IS</stp>
        <stp>4</stp>
        <stp>000558.SZ</stp>
        <stp>61</stp>
        <stp>12/31/2015</stp>
        <stp>1</stp>
        <tr r="N156" s="2"/>
      </tp>
      <tp>
        <v>118341755.14</v>
        <stp/>
        <stp>EM_S_STM07_IS</stp>
        <stp>4</stp>
        <stp>300568.SZ</stp>
        <stp>61</stp>
        <stp>12/31/2015</stp>
        <stp>1</stp>
        <tr r="N1855" s="2"/>
      </tp>
      <tp>
        <v>779555943.45000005</v>
        <stp/>
        <stp>EM_S_STM07_IS</stp>
        <stp>4</stp>
        <stp>000559.SZ</stp>
        <stp>61</stp>
        <stp>12/31/2015</stp>
        <stp>1</stp>
        <tr r="N157" s="2"/>
      </tp>
      <tp>
        <v>172610400.00999999</v>
        <stp/>
        <stp>EM_S_STM07_IS</stp>
        <stp>4</stp>
        <stp>300569.SZ</stp>
        <stp>61</stp>
        <stp>12/31/2015</stp>
        <stp>1</stp>
        <tr r="N1856" s="2"/>
      </tp>
      <tp>
        <v>360263362.74000001</v>
        <stp/>
        <stp>EM_S_STM07_IS</stp>
        <stp>4</stp>
        <stp>600580.SH</stp>
        <stp>61</stp>
        <stp>12/31/2015</stp>
        <stp>1</stp>
        <tr r="N2352" s="2"/>
      </tp>
      <tp>
        <v>-2508625002.2399998</v>
        <stp/>
        <stp>EM_S_STM07_IS</stp>
        <stp>4</stp>
        <stp>600581.SH</stp>
        <stp>61</stp>
        <stp>12/31/2015</stp>
        <stp>1</stp>
        <tr r="N2353" s="2"/>
      </tp>
      <tp>
        <v>1227392704.95</v>
        <stp/>
        <stp>EM_S_STM07_IS</stp>
        <stp>4</stp>
        <stp>600582.SH</stp>
        <stp>61</stp>
        <stp>12/31/2015</stp>
        <stp>1</stp>
        <tr r="N2354" s="2"/>
      </tp>
      <tp>
        <v>3409945599.8099999</v>
        <stp/>
        <stp>EM_S_STM07_IS</stp>
        <stp>4</stp>
        <stp>600583.SH</stp>
        <stp>61</stp>
        <stp>12/31/2015</stp>
        <stp>1</stp>
        <tr r="N2355" s="2"/>
      </tp>
      <tp>
        <v>51997451.039999999</v>
        <stp/>
        <stp>EM_S_STM07_IS</stp>
        <stp>4</stp>
        <stp>600584.SH</stp>
        <stp>61</stp>
        <stp>12/31/2015</stp>
        <stp>1</stp>
        <tr r="N2356" s="2"/>
      </tp>
      <tp>
        <v>7516385018</v>
        <stp/>
        <stp>EM_S_STM07_IS</stp>
        <stp>4</stp>
        <stp>600585.SH</stp>
        <stp>61</stp>
        <stp>12/31/2015</stp>
        <stp>1</stp>
        <tr r="N2357" s="2"/>
      </tp>
      <tp>
        <v>27931843.260000002</v>
        <stp/>
        <stp>EM_S_STM07_IS</stp>
        <stp>4</stp>
        <stp>600586.SH</stp>
        <stp>61</stp>
        <stp>12/31/2015</stp>
        <stp>1</stp>
        <tr r="N2358" s="2"/>
      </tp>
      <tp>
        <v>280833881.67000002</v>
        <stp/>
        <stp>EM_S_STM07_IS</stp>
        <stp>4</stp>
        <stp>600587.SH</stp>
        <stp>61</stp>
        <stp>12/31/2015</stp>
        <stp>1</stp>
        <tr r="N2359" s="2"/>
      </tp>
      <tp>
        <v>323745309</v>
        <stp/>
        <stp>EM_S_STM07_IS</stp>
        <stp>4</stp>
        <stp>600588.SH</stp>
        <stp>61</stp>
        <stp>12/31/2015</stp>
        <stp>1</stp>
        <tr r="N2360" s="2"/>
      </tp>
      <tp>
        <v>530825009</v>
        <stp/>
        <stp>EM_S_STM07_IS</stp>
        <stp>4</stp>
        <stp>601588.SH</stp>
        <stp>61</stp>
        <stp>12/31/2014</stp>
        <stp>1</stp>
        <tr r="L2772" s="2"/>
      </tp>
      <tp>
        <v>20779995.48</v>
        <stp/>
        <stp>EM_S_STM07_IS</stp>
        <stp>4</stp>
        <stp>600589.SH</stp>
        <stp>61</stp>
        <stp>12/31/2015</stp>
        <stp>1</stp>
        <tr r="N2361" s="2"/>
      </tp>
      <tp>
        <v>86000978.609999999</v>
        <stp/>
        <stp>EM_S_STM07_IS</stp>
        <stp>4</stp>
        <stp>600590.SH</stp>
        <stp>61</stp>
        <stp>12/31/2015</stp>
        <stp>1</stp>
        <tr r="N2362" s="2"/>
      </tp>
      <tp>
        <v>52356259.899999999</v>
        <stp/>
        <stp>EM_S_STM07_IS</stp>
        <stp>4</stp>
        <stp>600592.SH</stp>
        <stp>61</stp>
        <stp>12/31/2015</stp>
        <stp>1</stp>
        <tr r="N2363" s="2"/>
      </tp>
      <tp>
        <v>42987222.600000001</v>
        <stp/>
        <stp>EM_S_STM07_IS</stp>
        <stp>4</stp>
        <stp>600593.SH</stp>
        <stp>61</stp>
        <stp>12/31/2015</stp>
        <stp>1</stp>
        <tr r="N2364" s="2"/>
      </tp>
      <tp>
        <v>189381173.38</v>
        <stp/>
        <stp>EM_S_STM07_IS</stp>
        <stp>4</stp>
        <stp>600594.SH</stp>
        <stp>61</stp>
        <stp>12/31/2015</stp>
        <stp>1</stp>
        <tr r="N2365" s="2"/>
      </tp>
      <tp>
        <v>-435672499.30000001</v>
        <stp/>
        <stp>EM_S_STM07_IS</stp>
        <stp>4</stp>
        <stp>600595.SH</stp>
        <stp>61</stp>
        <stp>12/31/2015</stp>
        <stp>1</stp>
        <tr r="N2366" s="2"/>
      </tp>
      <tp>
        <v>161400553.63</v>
        <stp/>
        <stp>EM_S_STM07_IS</stp>
        <stp>4</stp>
        <stp>601595.SH</stp>
        <stp>61</stp>
        <stp>12/31/2014</stp>
        <stp>1</stp>
        <tr r="L2773" s="2"/>
      </tp>
      <tp>
        <v>-266816875.25</v>
        <stp/>
        <stp>EM_S_STM07_IS</stp>
        <stp>4</stp>
        <stp>600596.SH</stp>
        <stp>61</stp>
        <stp>12/31/2015</stp>
        <stp>1</stp>
        <tr r="N2367" s="2"/>
      </tp>
      <tp>
        <v>418329950</v>
        <stp/>
        <stp>EM_S_STM07_IS</stp>
        <stp>4</stp>
        <stp>600597.SH</stp>
        <stp>61</stp>
        <stp>12/31/2015</stp>
        <stp>1</stp>
        <tr r="N2368" s="2"/>
      </tp>
      <tp>
        <v>658742276.21000004</v>
        <stp/>
        <stp>EM_S_STM07_IS</stp>
        <stp>4</stp>
        <stp>600598.SH</stp>
        <stp>61</stp>
        <stp>12/31/2015</stp>
        <stp>1</stp>
        <tr r="N2369" s="2"/>
      </tp>
      <tp>
        <v>19923569.809999999</v>
        <stp/>
        <stp>EM_S_STM07_IS</stp>
        <stp>4</stp>
        <stp>600599.SH</stp>
        <stp>61</stp>
        <stp>12/31/2015</stp>
        <stp>1</stp>
        <tr r="N2370" s="2"/>
      </tp>
      <tp>
        <v>59397523.710000001</v>
        <stp/>
        <stp>EM_S_STM07_IS</stp>
        <stp>4</stp>
        <stp>601599.SH</stp>
        <stp>61</stp>
        <stp>12/31/2014</stp>
        <stp>1</stp>
        <tr r="L2774" s="2"/>
      </tp>
      <tp>
        <v>18195330.260000002</v>
        <stp/>
        <stp>EM_S_STM07_IS</stp>
        <stp>4</stp>
        <stp>600560.SH</stp>
        <stp>61</stp>
        <stp>12/31/2015</stp>
        <stp>1</stp>
        <tr r="N2334" s="2"/>
      </tp>
      <tp>
        <v>77137029.290000007</v>
        <stp/>
        <stp>EM_S_STM07_IS</stp>
        <stp>4</stp>
        <stp>600561.SH</stp>
        <stp>61</stp>
        <stp>12/31/2015</stp>
        <stp>1</stp>
        <tr r="N2335" s="2"/>
      </tp>
      <tp>
        <v>186785694.5</v>
        <stp/>
        <stp>EM_S_STM07_IS</stp>
        <stp>4</stp>
        <stp>600562.SH</stp>
        <stp>61</stp>
        <stp>12/31/2015</stp>
        <stp>1</stp>
        <tr r="N2336" s="2"/>
      </tp>
      <tp>
        <v>327965429.73000002</v>
        <stp/>
        <stp>EM_S_STM07_IS</stp>
        <stp>4</stp>
        <stp>600563.SH</stp>
        <stp>61</stp>
        <stp>12/31/2015</stp>
        <stp>1</stp>
        <tr r="N2337" s="2"/>
      </tp>
      <tp>
        <v>468504132.06999999</v>
        <stp/>
        <stp>EM_S_STM07_IS</stp>
        <stp>4</stp>
        <stp>600565.SH</stp>
        <stp>61</stp>
        <stp>12/31/2015</stp>
        <stp>1</stp>
        <tr r="N2338" s="2"/>
      </tp>
      <tp>
        <v>686571187.72000003</v>
        <stp/>
        <stp>EM_S_STM07_IS</stp>
        <stp>4</stp>
        <stp>600566.SH</stp>
        <stp>61</stp>
        <stp>12/31/2015</stp>
        <stp>1</stp>
        <tr r="N2339" s="2"/>
      </tp>
      <tp>
        <v>350520727.13</v>
        <stp/>
        <stp>EM_S_STM07_IS</stp>
        <stp>4</stp>
        <stp>601566.SH</stp>
        <stp>61</stp>
        <stp>12/31/2014</stp>
        <stp>1</stp>
        <tr r="L2769" s="2"/>
      </tp>
      <tp>
        <v>209061869.63999999</v>
        <stp/>
        <stp>EM_S_STM07_IS</stp>
        <stp>4</stp>
        <stp>600567.SH</stp>
        <stp>61</stp>
        <stp>12/31/2015</stp>
        <stp>1</stp>
        <tr r="N2340" s="2"/>
      </tp>
      <tp>
        <v>372373004.64999998</v>
        <stp/>
        <stp>EM_S_STM07_IS</stp>
        <stp>4</stp>
        <stp>601567.SH</stp>
        <stp>61</stp>
        <stp>12/31/2014</stp>
        <stp>1</stp>
        <tr r="L2770" s="2"/>
      </tp>
      <tp>
        <v>73411041.629999995</v>
        <stp/>
        <stp>EM_S_STM07_IS</stp>
        <stp>4</stp>
        <stp>600568.SH</stp>
        <stp>61</stp>
        <stp>12/31/2015</stp>
        <stp>1</stp>
        <tr r="N2341" s="2"/>
      </tp>
      <tp>
        <v>-2550622560.0599999</v>
        <stp/>
        <stp>EM_S_STM07_IS</stp>
        <stp>4</stp>
        <stp>600569.SH</stp>
        <stp>61</stp>
        <stp>12/31/2015</stp>
        <stp>1</stp>
        <tr r="N2342" s="2"/>
      </tp>
      <tp>
        <v>453733512.62</v>
        <stp/>
        <stp>EM_S_STM07_IS</stp>
        <stp>4</stp>
        <stp>600570.SH</stp>
        <stp>61</stp>
        <stp>12/31/2015</stp>
        <stp>1</stp>
        <tr r="N2343" s="2"/>
      </tp>
      <tp>
        <v>121038534.31999999</v>
        <stp/>
        <stp>EM_S_STM07_IS</stp>
        <stp>4</stp>
        <stp>600571.SH</stp>
        <stp>61</stp>
        <stp>12/31/2015</stp>
        <stp>1</stp>
        <tr r="N2344" s="2"/>
      </tp>
      <tp>
        <v>440371501.93000001</v>
        <stp/>
        <stp>EM_S_STM07_IS</stp>
        <stp>4</stp>
        <stp>600572.SH</stp>
        <stp>61</stp>
        <stp>12/31/2015</stp>
        <stp>1</stp>
        <tr r="N2345" s="2"/>
      </tp>
      <tp>
        <v>23015531.050000001</v>
        <stp/>
        <stp>EM_S_STM07_IS</stp>
        <stp>4</stp>
        <stp>600573.SH</stp>
        <stp>61</stp>
        <stp>12/31/2015</stp>
        <stp>1</stp>
        <tr r="N2346" s="2"/>
      </tp>
      <tp>
        <v>196496970.09999999</v>
        <stp/>
        <stp>EM_S_STM07_IS</stp>
        <stp>4</stp>
        <stp>600575.SH</stp>
        <stp>61</stp>
        <stp>12/31/2015</stp>
        <stp>1</stp>
        <tr r="N2347" s="2"/>
      </tp>
      <tp>
        <v>27609754.23</v>
        <stp/>
        <stp>EM_S_STM07_IS</stp>
        <stp>4</stp>
        <stp>600576.SH</stp>
        <stp>61</stp>
        <stp>12/31/2015</stp>
        <stp>1</stp>
        <tr r="N2348" s="2"/>
      </tp>
      <tp>
        <v>129846877.64</v>
        <stp/>
        <stp>EM_S_STM07_IS</stp>
        <stp>4</stp>
        <stp>600577.SH</stp>
        <stp>61</stp>
        <stp>12/31/2015</stp>
        <stp>1</stp>
        <tr r="N2349" s="2"/>
      </tp>
      <tp>
        <v>2614964169.2399998</v>
        <stp/>
        <stp>EM_S_STM07_IS</stp>
        <stp>4</stp>
        <stp>600578.SH</stp>
        <stp>61</stp>
        <stp>12/31/2015</stp>
        <stp>1</stp>
        <tr r="N2350" s="2"/>
      </tp>
      <tp>
        <v>36282784.759999998</v>
        <stp/>
        <stp>EM_S_STM07_IS</stp>
        <stp>4</stp>
        <stp>600579.SH</stp>
        <stp>61</stp>
        <stp>12/31/2015</stp>
        <stp>1</stp>
        <tr r="N2351" s="2"/>
      </tp>
      <tp>
        <v>109935123.34</v>
        <stp/>
        <stp>EM_S_STM07_IS</stp>
        <stp>4</stp>
        <stp>601579.SH</stp>
        <stp>61</stp>
        <stp>12/31/2014</stp>
        <stp>1</stp>
        <tr r="L2771" s="2"/>
      </tp>
      <tp>
        <v>-109737881.93000001</v>
        <stp/>
        <stp>EM_S_STM07_IS</stp>
        <stp>4</stp>
        <stp>600540.SH</stp>
        <stp>61</stp>
        <stp>12/31/2015</stp>
        <stp>1</stp>
        <tr r="N2319" s="2"/>
      </tp>
      <tp>
        <v>19234540.289999999</v>
        <stp/>
        <stp>EM_S_STM07_IS</stp>
        <stp>4</stp>
        <stp>600543.SH</stp>
        <stp>61</stp>
        <stp>12/31/2015</stp>
        <stp>1</stp>
        <tr r="N2320" s="2"/>
      </tp>
      <tp>
        <v>31190743.260000002</v>
        <stp/>
        <stp>EM_S_STM07_IS</stp>
        <stp>4</stp>
        <stp>600545.SH</stp>
        <stp>61</stp>
        <stp>12/31/2015</stp>
        <stp>1</stp>
        <tr r="N2321" s="2"/>
      </tp>
      <tp>
        <v>-2380214078.5100002</v>
        <stp/>
        <stp>EM_S_STM07_IS</stp>
        <stp>4</stp>
        <stp>600546.SH</stp>
        <stp>61</stp>
        <stp>12/31/2015</stp>
        <stp>1</stp>
        <tr r="N2322" s="2"/>
      </tp>
      <tp>
        <v>587026727.29999995</v>
        <stp/>
        <stp>EM_S_STM07_IS</stp>
        <stp>4</stp>
        <stp>600547.SH</stp>
        <stp>61</stp>
        <stp>12/31/2015</stp>
        <stp>1</stp>
        <tr r="N2323" s="2"/>
      </tp>
      <tp>
        <v>1552656397.24</v>
        <stp/>
        <stp>EM_S_STM07_IS</stp>
        <stp>4</stp>
        <stp>600548.SH</stp>
        <stp>61</stp>
        <stp>12/31/2015</stp>
        <stp>1</stp>
        <tr r="N2324" s="2"/>
      </tp>
      <tp>
        <v>-662482707.63999999</v>
        <stp/>
        <stp>EM_S_STM07_IS</stp>
        <stp>4</stp>
        <stp>600549.SH</stp>
        <stp>61</stp>
        <stp>12/31/2015</stp>
        <stp>1</stp>
        <tr r="N2325" s="2"/>
      </tp>
      <tp>
        <v>90651145.769999996</v>
        <stp/>
        <stp>EM_S_STM07_IS</stp>
        <stp>4</stp>
        <stp>600550.SH</stp>
        <stp>61</stp>
        <stp>12/31/2015</stp>
        <stp>1</stp>
        <tr r="N2326" s="2"/>
      </tp>
      <tp>
        <v>393018303.69999999</v>
        <stp/>
        <stp>EM_S_STM07_IS</stp>
        <stp>4</stp>
        <stp>600551.SH</stp>
        <stp>61</stp>
        <stp>12/31/2015</stp>
        <stp>1</stp>
        <tr r="N2327" s="2"/>
      </tp>
      <tp>
        <v>111233953.34</v>
        <stp/>
        <stp>EM_S_STM07_IS</stp>
        <stp>4</stp>
        <stp>600552.SH</stp>
        <stp>61</stp>
        <stp>12/31/2015</stp>
        <stp>1</stp>
        <tr r="N2328" s="2"/>
      </tp>
      <tp>
        <v>27991657.789999999</v>
        <stp/>
        <stp>EM_S_STM07_IS</stp>
        <stp>4</stp>
        <stp>600555.SH</stp>
        <stp>61</stp>
        <stp>12/31/2015</stp>
        <stp>1</stp>
        <tr r="N2329" s="2"/>
      </tp>
      <tp>
        <v>1115452050.8800001</v>
        <stp/>
        <stp>EM_S_STM07_IS</stp>
        <stp>4</stp>
        <stp>601555.SH</stp>
        <stp>61</stp>
        <stp>12/31/2014</stp>
        <stp>1</stp>
        <tr r="L2767" s="2"/>
      </tp>
      <tp>
        <v>5131893</v>
        <stp/>
        <stp>EM_S_STM07_IS</stp>
        <stp>4</stp>
        <stp>600556.SH</stp>
        <stp>61</stp>
        <stp>12/31/2015</stp>
        <stp>1</stp>
        <tr r="N2330" s="2"/>
      </tp>
      <tp>
        <v>362336257.61000001</v>
        <stp/>
        <stp>EM_S_STM07_IS</stp>
        <stp>4</stp>
        <stp>600557.SH</stp>
        <stp>61</stp>
        <stp>12/31/2015</stp>
        <stp>1</stp>
        <tr r="N2331" s="2"/>
      </tp>
      <tp>
        <v>66159288.32</v>
        <stp/>
        <stp>EM_S_STM07_IS</stp>
        <stp>4</stp>
        <stp>600558.SH</stp>
        <stp>61</stp>
        <stp>12/31/2015</stp>
        <stp>1</stp>
        <tr r="N2332" s="2"/>
      </tp>
      <tp>
        <v>80732834.439999998</v>
        <stp/>
        <stp>EM_S_STM07_IS</stp>
        <stp>4</stp>
        <stp>601558.SH</stp>
        <stp>61</stp>
        <stp>12/31/2014</stp>
        <stp>1</stp>
        <tr r="L2768" s="2"/>
      </tp>
      <tp>
        <v>75041933.890000001</v>
        <stp/>
        <stp>EM_S_STM07_IS</stp>
        <stp>4</stp>
        <stp>600559.SH</stp>
        <stp>61</stp>
        <stp>12/31/2015</stp>
        <stp>1</stp>
        <tr r="N2333" s="2"/>
      </tp>
      <tp>
        <v>-56984153.450000003</v>
        <stp/>
        <stp>EM_S_STM07_IS</stp>
        <stp>4</stp>
        <stp>600520.SH</stp>
        <stp>61</stp>
        <stp>12/31/2015</stp>
        <stp>1</stp>
        <tr r="N2301" s="2"/>
      </tp>
      <tp>
        <v>442472433.44999999</v>
        <stp/>
        <stp>EM_S_STM07_IS</stp>
        <stp>4</stp>
        <stp>600521.SH</stp>
        <stp>61</stp>
        <stp>12/31/2015</stp>
        <stp>1</stp>
        <tr r="N2302" s="2"/>
      </tp>
      <tp>
        <v>987728515.20000005</v>
        <stp/>
        <stp>EM_S_STM07_IS</stp>
        <stp>4</stp>
        <stp>600522.SH</stp>
        <stp>61</stp>
        <stp>12/31/2015</stp>
        <stp>1</stp>
        <tr r="N2303" s="2"/>
      </tp>
      <tp>
        <v>165563997.09999999</v>
        <stp/>
        <stp>EM_S_STM07_IS</stp>
        <stp>4</stp>
        <stp>600523.SH</stp>
        <stp>61</stp>
        <stp>12/31/2015</stp>
        <stp>1</stp>
        <tr r="N2304" s="2"/>
      </tp>
      <tp>
        <v>482938994.23000002</v>
        <stp/>
        <stp>EM_S_STM07_IS</stp>
        <stp>4</stp>
        <stp>600525.SH</stp>
        <stp>61</stp>
        <stp>12/31/2015</stp>
        <stp>1</stp>
        <tr r="N2305" s="2"/>
      </tp>
      <tp>
        <v>83962231.700000003</v>
        <stp/>
        <stp>EM_S_STM07_IS</stp>
        <stp>4</stp>
        <stp>600526.SH</stp>
        <stp>61</stp>
        <stp>12/31/2015</stp>
        <stp>1</stp>
        <tr r="N2306" s="2"/>
      </tp>
      <tp>
        <v>-18697148.079999998</v>
        <stp/>
        <stp>EM_S_STM07_IS</stp>
        <stp>4</stp>
        <stp>600527.SH</stp>
        <stp>61</stp>
        <stp>12/31/2015</stp>
        <stp>1</stp>
        <tr r="N2307" s="2"/>
      </tp>
      <tp>
        <v>167882461.63</v>
        <stp/>
        <stp>EM_S_STM07_IS</stp>
        <stp>4</stp>
        <stp>600528.SH</stp>
        <stp>61</stp>
        <stp>12/31/2015</stp>
        <stp>1</stp>
        <tr r="N2308" s="2"/>
      </tp>
      <tp>
        <v>145407381.83000001</v>
        <stp/>
        <stp>EM_S_STM07_IS</stp>
        <stp>4</stp>
        <stp>600529.SH</stp>
        <stp>61</stp>
        <stp>12/31/2015</stp>
        <stp>1</stp>
        <tr r="N2309" s="2"/>
      </tp>
      <tp>
        <v>99296736.049999997</v>
        <stp/>
        <stp>EM_S_STM07_IS</stp>
        <stp>4</stp>
        <stp>600530.SH</stp>
        <stp>61</stp>
        <stp>12/31/2015</stp>
        <stp>1</stp>
        <tr r="N2310" s="2"/>
      </tp>
      <tp>
        <v>12505363.939999999</v>
        <stp/>
        <stp>EM_S_STM07_IS</stp>
        <stp>4</stp>
        <stp>600531.SH</stp>
        <stp>61</stp>
        <stp>12/31/2015</stp>
        <stp>1</stp>
        <tr r="N2311" s="2"/>
      </tp>
      <tp>
        <v>-354532352.48000002</v>
        <stp/>
        <stp>EM_S_STM07_IS</stp>
        <stp>4</stp>
        <stp>600532.SH</stp>
        <stp>61</stp>
        <stp>12/31/2015</stp>
        <stp>1</stp>
        <tr r="N2312" s="2"/>
      </tp>
      <tp>
        <v>185728083.75</v>
        <stp/>
        <stp>EM_S_STM07_IS</stp>
        <stp>4</stp>
        <stp>600533.SH</stp>
        <stp>61</stp>
        <stp>12/31/2015</stp>
        <stp>1</stp>
        <tr r="N2313" s="2"/>
      </tp>
      <tp>
        <v>1478548986.2</v>
        <stp/>
        <stp>EM_S_STM07_IS</stp>
        <stp>4</stp>
        <stp>600535.SH</stp>
        <stp>61</stp>
        <stp>12/31/2015</stp>
        <stp>1</stp>
        <tr r="N2314" s="2"/>
      </tp>
      <tp>
        <v>59086506.740000002</v>
        <stp/>
        <stp>EM_S_STM07_IS</stp>
        <stp>4</stp>
        <stp>600536.SH</stp>
        <stp>61</stp>
        <stp>12/31/2015</stp>
        <stp>1</stp>
        <tr r="N2315" s="2"/>
      </tp>
      <tp>
        <v>233462594.86000001</v>
        <stp/>
        <stp>EM_S_STM07_IS</stp>
        <stp>4</stp>
        <stp>600537.SH</stp>
        <stp>61</stp>
        <stp>12/31/2015</stp>
        <stp>1</stp>
        <tr r="N2316" s="2"/>
      </tp>
      <tp>
        <v>4053060.49</v>
        <stp/>
        <stp>EM_S_STM07_IS</stp>
        <stp>4</stp>
        <stp>600538.SH</stp>
        <stp>61</stp>
        <stp>12/31/2015</stp>
        <stp>1</stp>
        <tr r="N2317" s="2"/>
      </tp>
      <tp>
        <v>13939469.710000001</v>
        <stp/>
        <stp>EM_S_STM07_IS</stp>
        <stp>4</stp>
        <stp>600539.SH</stp>
        <stp>61</stp>
        <stp>12/31/2015</stp>
        <stp>1</stp>
        <tr r="N2318" s="2"/>
      </tp>
      <tp>
        <v>480499759.81999999</v>
        <stp/>
        <stp>EM_S_STM07_IS</stp>
        <stp>4</stp>
        <stp>600500.SH</stp>
        <stp>61</stp>
        <stp>12/31/2015</stp>
        <stp>1</stp>
        <tr r="N2283" s="2"/>
      </tp>
      <tp>
        <v>202645014.47</v>
        <stp/>
        <stp>EM_S_STM07_IS</stp>
        <stp>4</stp>
        <stp>601500.SH</stp>
        <stp>61</stp>
        <stp>12/31/2014</stp>
        <stp>1</stp>
        <tr r="L2763" s="2"/>
      </tp>
      <tp>
        <v>18829650.73</v>
        <stp/>
        <stp>EM_S_STM07_IS</stp>
        <stp>4</stp>
        <stp>600501.SH</stp>
        <stp>61</stp>
        <stp>12/31/2015</stp>
        <stp>1</stp>
        <tr r="N2284" s="2"/>
      </tp>
      <tp>
        <v>255884121.63999999</v>
        <stp/>
        <stp>EM_S_STM07_IS</stp>
        <stp>4</stp>
        <stp>600502.SH</stp>
        <stp>61</stp>
        <stp>12/31/2015</stp>
        <stp>1</stp>
        <tr r="N2285" s="2"/>
      </tp>
      <tp>
        <v>21256240.07</v>
        <stp/>
        <stp>EM_S_STM07_IS</stp>
        <stp>4</stp>
        <stp>600503.SH</stp>
        <stp>61</stp>
        <stp>12/31/2015</stp>
        <stp>1</stp>
        <tr r="N2286" s="2"/>
      </tp>
      <tp>
        <v>65215545.380000003</v>
        <stp/>
        <stp>EM_S_STM07_IS</stp>
        <stp>4</stp>
        <stp>600505.SH</stp>
        <stp>61</stp>
        <stp>12/31/2015</stp>
        <stp>1</stp>
        <tr r="N2287" s="2"/>
      </tp>
      <tp>
        <v>2375677.9</v>
        <stp/>
        <stp>EM_S_STM07_IS</stp>
        <stp>4</stp>
        <stp>600506.SH</stp>
        <stp>61</stp>
        <stp>12/31/2015</stp>
        <stp>1</stp>
        <tr r="N2288" s="2"/>
      </tp>
      <tp>
        <v>105923278.43000001</v>
        <stp/>
        <stp>EM_S_STM07_IS</stp>
        <stp>4</stp>
        <stp>600507.SH</stp>
        <stp>61</stp>
        <stp>12/31/2015</stp>
        <stp>1</stp>
        <tr r="N2289" s="2"/>
      </tp>
      <tp>
        <v>11406853.82</v>
        <stp/>
        <stp>EM_S_STM07_IS</stp>
        <stp>4</stp>
        <stp>600508.SH</stp>
        <stp>61</stp>
        <stp>12/31/2015</stp>
        <stp>1</stp>
        <tr r="N2290" s="2"/>
      </tp>
      <tp>
        <v>312468807.75</v>
        <stp/>
        <stp>EM_S_STM07_IS</stp>
        <stp>4</stp>
        <stp>600509.SH</stp>
        <stp>61</stp>
        <stp>12/31/2015</stp>
        <stp>1</stp>
        <tr r="N2291" s="2"/>
      </tp>
      <tp>
        <v>270898789.39999998</v>
        <stp/>
        <stp>EM_S_STM07_IS</stp>
        <stp>4</stp>
        <stp>600510.SH</stp>
        <stp>61</stp>
        <stp>12/31/2015</stp>
        <stp>1</stp>
        <tr r="N2292" s="2"/>
      </tp>
      <tp>
        <v>512845021.31999999</v>
        <stp/>
        <stp>EM_S_STM07_IS</stp>
        <stp>4</stp>
        <stp>600511.SH</stp>
        <stp>61</stp>
        <stp>12/31/2015</stp>
        <stp>1</stp>
        <tr r="N2293" s="2"/>
      </tp>
      <tp>
        <v>-28696922.34</v>
        <stp/>
        <stp>EM_S_STM07_IS</stp>
        <stp>4</stp>
        <stp>600512.SH</stp>
        <stp>61</stp>
        <stp>12/31/2015</stp>
        <stp>1</stp>
        <tr r="N2294" s="2"/>
      </tp>
      <tp>
        <v>50114968.32</v>
        <stp/>
        <stp>EM_S_STM07_IS</stp>
        <stp>4</stp>
        <stp>600513.SH</stp>
        <stp>61</stp>
        <stp>12/31/2015</stp>
        <stp>1</stp>
        <tr r="N2295" s="2"/>
      </tp>
      <tp>
        <v>63937671.619999997</v>
        <stp/>
        <stp>EM_S_STM07_IS</stp>
        <stp>4</stp>
        <stp>600515.SH</stp>
        <stp>61</stp>
        <stp>12/31/2015</stp>
        <stp>1</stp>
        <tr r="N2296" s="2"/>
      </tp>
      <tp>
        <v>736705332.52999997</v>
        <stp/>
        <stp>EM_S_STM07_IS</stp>
        <stp>4</stp>
        <stp>601515.SH</stp>
        <stp>61</stp>
        <stp>12/31/2014</stp>
        <stp>1</stp>
        <tr r="L2764" s="2"/>
      </tp>
      <tp>
        <v>31013732.239999998</v>
        <stp/>
        <stp>EM_S_STM07_IS</stp>
        <stp>4</stp>
        <stp>600516.SH</stp>
        <stp>61</stp>
        <stp>12/31/2015</stp>
        <stp>1</stp>
        <tr r="N2297" s="2"/>
      </tp>
      <tp>
        <v>443576061.51999998</v>
        <stp/>
        <stp>EM_S_STM07_IS</stp>
        <stp>4</stp>
        <stp>600517.SH</stp>
        <stp>61</stp>
        <stp>12/31/2015</stp>
        <stp>1</stp>
        <tr r="N2298" s="2"/>
      </tp>
      <tp>
        <v>2756734598.2600002</v>
        <stp/>
        <stp>EM_S_STM07_IS</stp>
        <stp>4</stp>
        <stp>600518.SH</stp>
        <stp>61</stp>
        <stp>12/31/2015</stp>
        <stp>1</stp>
        <tr r="N2299" s="2"/>
      </tp>
      <tp>
        <v>254466153.97999999</v>
        <stp/>
        <stp>EM_S_STM07_IS</stp>
        <stp>4</stp>
        <stp>601518.SH</stp>
        <stp>61</stp>
        <stp>12/31/2014</stp>
        <stp>1</stp>
        <tr r="L2765" s="2"/>
      </tp>
      <tp>
        <v>15503090276.379999</v>
        <stp/>
        <stp>EM_S_STM07_IS</stp>
        <stp>4</stp>
        <stp>600519.SH</stp>
        <stp>61</stp>
        <stp>12/31/2015</stp>
        <stp>1</stp>
        <tr r="N2300" s="2"/>
      </tp>
      <tp>
        <v>106924126.06999999</v>
        <stp/>
        <stp>EM_S_STM07_IS</stp>
        <stp>4</stp>
        <stp>601519.SH</stp>
        <stp>61</stp>
        <stp>12/31/2014</stp>
        <stp>1</stp>
        <tr r="L2766" s="2"/>
      </tp>
      <tp>
        <v>45217035.740000002</v>
        <stp/>
        <stp>EM_S_STM07_IS</stp>
        <stp>4</stp>
        <stp>300490.SZ</stp>
        <stp>61</stp>
        <stp>12/31/2015</stp>
        <stp>1</stp>
        <tr r="N1783" s="2"/>
      </tp>
      <tp>
        <v>42736984.359999999</v>
        <stp/>
        <stp>EM_S_STM07_IS</stp>
        <stp>4</stp>
        <stp>300491.SZ</stp>
        <stp>61</stp>
        <stp>12/31/2015</stp>
        <stp>1</stp>
        <tr r="N1784" s="2"/>
      </tp>
      <tp>
        <v>26801163.82</v>
        <stp/>
        <stp>EM_S_STM07_IS</stp>
        <stp>4</stp>
        <stp>300492.SZ</stp>
        <stp>61</stp>
        <stp>12/31/2015</stp>
        <stp>1</stp>
        <tr r="N1785" s="2"/>
      </tp>
      <tp>
        <v>41201922.539999999</v>
        <stp/>
        <stp>EM_S_STM07_IS</stp>
        <stp>4</stp>
        <stp>300493.SZ</stp>
        <stp>61</stp>
        <stp>12/31/2015</stp>
        <stp>1</stp>
        <tr r="N1786" s="2"/>
      </tp>
      <tp>
        <v>76509922.040000007</v>
        <stp/>
        <stp>EM_S_STM07_IS</stp>
        <stp>4</stp>
        <stp>300494.SZ</stp>
        <stp>61</stp>
        <stp>12/31/2015</stp>
        <stp>1</stp>
        <tr r="N1787" s="2"/>
      </tp>
      <tp>
        <v>110402777.34</v>
        <stp/>
        <stp>EM_S_STM07_IS</stp>
        <stp>4</stp>
        <stp>300495.SZ</stp>
        <stp>61</stp>
        <stp>12/31/2015</stp>
        <stp>1</stp>
        <tr r="N1788" s="2"/>
      </tp>
      <tp>
        <v>116609383.31</v>
        <stp/>
        <stp>EM_S_STM07_IS</stp>
        <stp>4</stp>
        <stp>300496.SZ</stp>
        <stp>61</stp>
        <stp>12/31/2015</stp>
        <stp>1</stp>
        <tr r="N1789" s="2"/>
      </tp>
      <tp>
        <v>93601767.590000004</v>
        <stp/>
        <stp>EM_S_STM07_IS</stp>
        <stp>4</stp>
        <stp>300497.SZ</stp>
        <stp>61</stp>
        <stp>12/31/2015</stp>
        <stp>1</stp>
        <tr r="N1790" s="2"/>
      </tp>
      <tp>
        <v>6205366551.21</v>
        <stp/>
        <stp>EM_S_STM07_IS</stp>
        <stp>4</stp>
        <stp>300498.SZ</stp>
        <stp>61</stp>
        <stp>12/31/2015</stp>
        <stp>1</stp>
        <tr r="N1791" s="2"/>
      </tp>
      <tp>
        <v>50934159.880000003</v>
        <stp/>
        <stp>EM_S_STM07_IS</stp>
        <stp>4</stp>
        <stp>300499.SZ</stp>
        <stp>61</stp>
        <stp>12/31/2015</stp>
        <stp>1</stp>
        <tr r="N1792" s="2"/>
      </tp>
      <tp>
        <v>24387072.91</v>
        <stp/>
        <stp>EM_S_STM07_IS</stp>
        <stp>4</stp>
        <stp>300480.SZ</stp>
        <stp>61</stp>
        <stp>12/31/2015</stp>
        <stp>1</stp>
        <tr r="N1773" s="2"/>
      </tp>
      <tp>
        <v>57489603.799999997</v>
        <stp/>
        <stp>EM_S_STM07_IS</stp>
        <stp>4</stp>
        <stp>300481.SZ</stp>
        <stp>61</stp>
        <stp>12/31/2015</stp>
        <stp>1</stp>
        <tr r="N1774" s="2"/>
      </tp>
      <tp>
        <v>125351543.48</v>
        <stp/>
        <stp>EM_S_STM07_IS</stp>
        <stp>4</stp>
        <stp>300482.SZ</stp>
        <stp>61</stp>
        <stp>12/31/2015</stp>
        <stp>1</stp>
        <tr r="N1775" s="2"/>
      </tp>
      <tp>
        <v>23191178.75</v>
        <stp/>
        <stp>EM_S_STM07_IS</stp>
        <stp>4</stp>
        <stp>300483.SZ</stp>
        <stp>61</stp>
        <stp>12/31/2015</stp>
        <stp>1</stp>
        <tr r="N1776" s="2"/>
      </tp>
      <tp>
        <v>70939101.840000004</v>
        <stp/>
        <stp>EM_S_STM07_IS</stp>
        <stp>4</stp>
        <stp>300484.SZ</stp>
        <stp>61</stp>
        <stp>12/31/2015</stp>
        <stp>1</stp>
        <tr r="N1777" s="2"/>
      </tp>
      <tp>
        <v>209273984.37</v>
        <stp/>
        <stp>EM_S_STM07_IS</stp>
        <stp>4</stp>
        <stp>300485.SZ</stp>
        <stp>61</stp>
        <stp>12/31/2015</stp>
        <stp>1</stp>
        <tr r="N1778" s="2"/>
      </tp>
      <tp>
        <v>36328786.259999998</v>
        <stp/>
        <stp>EM_S_STM07_IS</stp>
        <stp>4</stp>
        <stp>300486.SZ</stp>
        <stp>61</stp>
        <stp>12/31/2015</stp>
        <stp>1</stp>
        <tr r="N1779" s="2"/>
      </tp>
      <tp>
        <v>50853605.5</v>
        <stp/>
        <stp>EM_S_STM07_IS</stp>
        <stp>4</stp>
        <stp>300487.SZ</stp>
        <stp>61</stp>
        <stp>12/31/2015</stp>
        <stp>1</stp>
        <tr r="N1780" s="2"/>
      </tp>
      <tp>
        <v>68019047.659999996</v>
        <stp/>
        <stp>EM_S_STM07_IS</stp>
        <stp>4</stp>
        <stp>300488.SZ</stp>
        <stp>61</stp>
        <stp>12/31/2015</stp>
        <stp>1</stp>
        <tr r="N1781" s="2"/>
      </tp>
      <tp>
        <v>29062967.57</v>
        <stp/>
        <stp>EM_S_STM07_IS</stp>
        <stp>4</stp>
        <stp>300489.SZ</stp>
        <stp>61</stp>
        <stp>12/31/2015</stp>
        <stp>1</stp>
        <tr r="N1782" s="2"/>
      </tp>
      <tp>
        <v>1021224678.04</v>
        <stp/>
        <stp>EM_S_STM07_IS</stp>
        <stp>4</stp>
        <stp>000488.SZ</stp>
        <stp>61</stp>
        <stp>12/31/2015</stp>
        <stp>1</stp>
        <tr r="N106" s="2"/>
      </tp>
      <tp>
        <v>377005711.61000001</v>
        <stp/>
        <stp>EM_S_STM07_IS</stp>
        <stp>4</stp>
        <stp>000498.SZ</stp>
        <stp>61</stp>
        <stp>12/31/2015</stp>
        <stp>1</stp>
        <tr r="N107" s="2"/>
      </tp>
      <tp>
        <v>14381645.869999999</v>
        <stp/>
        <stp>EM_S_STM07_IS</stp>
        <stp>4</stp>
        <stp>000420.SZ</stp>
        <stp>61</stp>
        <stp>12/31/2015</stp>
        <stp>1</stp>
        <tr r="N97" s="2"/>
      </tp>
      <tp>
        <v>39340437.32</v>
        <stp/>
        <stp>EM_S_STM07_IS</stp>
        <stp>4</stp>
        <stp>300410.SZ</stp>
        <stp>61</stp>
        <stp>12/31/2015</stp>
        <stp>1</stp>
        <tr r="N1704" s="2"/>
      </tp>
      <tp>
        <v>228162795.66999999</v>
        <stp/>
        <stp>EM_S_STM07_IS</stp>
        <stp>4</stp>
        <stp>000421.SZ</stp>
        <stp>61</stp>
        <stp>12/31/2015</stp>
        <stp>1</stp>
        <tr r="N98" s="2"/>
      </tp>
      <tp>
        <v>42909462.780000001</v>
        <stp/>
        <stp>EM_S_STM07_IS</stp>
        <stp>4</stp>
        <stp>300411.SZ</stp>
        <stp>61</stp>
        <stp>12/31/2015</stp>
        <stp>1</stp>
        <tr r="N1705" s="2"/>
      </tp>
      <tp>
        <v>35395961.390000001</v>
        <stp/>
        <stp>EM_S_STM07_IS</stp>
        <stp>4</stp>
        <stp>000422.SZ</stp>
        <stp>61</stp>
        <stp>12/31/2015</stp>
        <stp>1</stp>
        <tr r="N99" s="2"/>
      </tp>
      <tp>
        <v>51454252.079999998</v>
        <stp/>
        <stp>EM_S_STM07_IS</stp>
        <stp>4</stp>
        <stp>300412.SZ</stp>
        <stp>61</stp>
        <stp>12/31/2015</stp>
        <stp>1</stp>
        <tr r="N1706" s="2"/>
      </tp>
      <tp>
        <v>1625027031.96</v>
        <stp/>
        <stp>EM_S_STM07_IS</stp>
        <stp>4</stp>
        <stp>000423.SZ</stp>
        <stp>61</stp>
        <stp>12/31/2015</stp>
        <stp>1</stp>
        <tr r="N100" s="2"/>
      </tp>
      <tp>
        <v>95095881.790000007</v>
        <stp/>
        <stp>EM_S_STM07_IS</stp>
        <stp>4</stp>
        <stp>300413.SZ</stp>
        <stp>61</stp>
        <stp>12/31/2015</stp>
        <stp>1</stp>
        <tr r="N1707" s="2"/>
      </tp>
      <tp>
        <v>80579071.670000002</v>
        <stp/>
        <stp>EM_S_STM07_IS</stp>
        <stp>4</stp>
        <stp>300414.SZ</stp>
        <stp>61</stp>
        <stp>12/31/2015</stp>
        <stp>1</stp>
        <tr r="N1708" s="2"/>
      </tp>
      <tp>
        <v>50598167.68</v>
        <stp/>
        <stp>EM_S_STM07_IS</stp>
        <stp>4</stp>
        <stp>000425.SZ</stp>
        <stp>61</stp>
        <stp>12/31/2015</stp>
        <stp>1</stp>
        <tr r="N101" s="2"/>
      </tp>
      <tp>
        <v>72323170.299999997</v>
        <stp/>
        <stp>EM_S_STM07_IS</stp>
        <stp>4</stp>
        <stp>300415.SZ</stp>
        <stp>61</stp>
        <stp>12/31/2015</stp>
        <stp>1</stp>
        <tr r="N1709" s="2"/>
      </tp>
      <tp>
        <v>-24844335.399999999</v>
        <stp/>
        <stp>EM_S_STM07_IS</stp>
        <stp>4</stp>
        <stp>000426.SZ</stp>
        <stp>61</stp>
        <stp>12/31/2015</stp>
        <stp>1</stp>
        <tr r="N102" s="2"/>
      </tp>
      <tp>
        <v>48419343.75</v>
        <stp/>
        <stp>EM_S_STM07_IS</stp>
        <stp>4</stp>
        <stp>300416.SZ</stp>
        <stp>61</stp>
        <stp>12/31/2015</stp>
        <stp>1</stp>
        <tr r="N1710" s="2"/>
      </tp>
      <tp>
        <v>32276236.879999999</v>
        <stp/>
        <stp>EM_S_STM07_IS</stp>
        <stp>4</stp>
        <stp>300417.SZ</stp>
        <stp>61</stp>
        <stp>12/31/2015</stp>
        <stp>1</stp>
        <tr r="N1711" s="2"/>
      </tp>
      <tp>
        <v>12826060.550000001</v>
        <stp/>
        <stp>EM_S_STM07_IS</stp>
        <stp>4</stp>
        <stp>000428.SZ</stp>
        <stp>61</stp>
        <stp>12/31/2015</stp>
        <stp>1</stp>
        <tr r="N103" s="2"/>
      </tp>
      <tp>
        <v>405288398.76999998</v>
        <stp/>
        <stp>EM_S_STM07_IS</stp>
        <stp>4</stp>
        <stp>300418.SZ</stp>
        <stp>61</stp>
        <stp>12/31/2015</stp>
        <stp>1</stp>
        <tr r="N1712" s="2"/>
      </tp>
      <tp>
        <v>469386906.79000002</v>
        <stp/>
        <stp>EM_S_STM07_IS</stp>
        <stp>4</stp>
        <stp>000429.SZ</stp>
        <stp>61</stp>
        <stp>12/31/2015</stp>
        <stp>1</stp>
        <tr r="N104" s="2"/>
      </tp>
      <tp>
        <v>57220413.460000001</v>
        <stp/>
        <stp>EM_S_STM07_IS</stp>
        <stp>4</stp>
        <stp>300419.SZ</stp>
        <stp>61</stp>
        <stp>12/31/2015</stp>
        <stp>1</stp>
        <tr r="N1713" s="2"/>
      </tp>
      <tp>
        <v>114396010.54000001</v>
        <stp/>
        <stp>EM_S_STM07_IS</stp>
        <stp>4</stp>
        <stp>000430.SZ</stp>
        <stp>61</stp>
        <stp>12/31/2015</stp>
        <stp>1</stp>
        <tr r="N105" s="2"/>
      </tp>
      <tp>
        <v>32038866.300000001</v>
        <stp/>
        <stp>EM_S_STM07_IS</stp>
        <stp>4</stp>
        <stp>300400.SZ</stp>
        <stp>61</stp>
        <stp>12/31/2015</stp>
        <stp>1</stp>
        <tr r="N1694" s="2"/>
      </tp>
      <tp>
        <v>12074699.33</v>
        <stp/>
        <stp>EM_S_STM07_IS</stp>
        <stp>4</stp>
        <stp>300401.SZ</stp>
        <stp>61</stp>
        <stp>12/31/2015</stp>
        <stp>1</stp>
        <tr r="N1695" s="2"/>
      </tp>
      <tp>
        <v>4170173.06</v>
        <stp/>
        <stp>EM_S_STM07_IS</stp>
        <stp>4</stp>
        <stp>300402.SZ</stp>
        <stp>61</stp>
        <stp>12/31/2015</stp>
        <stp>1</stp>
        <tr r="N1696" s="2"/>
      </tp>
      <tp>
        <v>147805059.56</v>
        <stp/>
        <stp>EM_S_STM07_IS</stp>
        <stp>4</stp>
        <stp>300403.SZ</stp>
        <stp>61</stp>
        <stp>12/31/2015</stp>
        <stp>1</stp>
        <tr r="N1697" s="2"/>
      </tp>
      <tp>
        <v>25663774.739999998</v>
        <stp/>
        <stp>EM_S_STM07_IS</stp>
        <stp>4</stp>
        <stp>300404.SZ</stp>
        <stp>61</stp>
        <stp>12/31/2015</stp>
        <stp>1</stp>
        <tr r="N1698" s="2"/>
      </tp>
      <tp>
        <v>-28691887.93</v>
        <stp/>
        <stp>EM_S_STM07_IS</stp>
        <stp>4</stp>
        <stp>300405.SZ</stp>
        <stp>61</stp>
        <stp>12/31/2015</stp>
        <stp>1</stp>
        <tr r="N1699" s="2"/>
      </tp>
      <tp>
        <v>245043364.68000001</v>
        <stp/>
        <stp>EM_S_STM07_IS</stp>
        <stp>4</stp>
        <stp>300406.SZ</stp>
        <stp>61</stp>
        <stp>12/31/2015</stp>
        <stp>1</stp>
        <tr r="N1700" s="2"/>
      </tp>
      <tp>
        <v>69669403.400000006</v>
        <stp/>
        <stp>EM_S_STM07_IS</stp>
        <stp>4</stp>
        <stp>300407.SZ</stp>
        <stp>61</stp>
        <stp>12/31/2015</stp>
        <stp>1</stp>
        <tr r="N1701" s="2"/>
      </tp>
      <tp>
        <v>873640588.12</v>
        <stp/>
        <stp>EM_S_STM07_IS</stp>
        <stp>4</stp>
        <stp>300408.SZ</stp>
        <stp>61</stp>
        <stp>12/31/2015</stp>
        <stp>1</stp>
        <tr r="N1702" s="2"/>
      </tp>
      <tp>
        <v>50911981.560000002</v>
        <stp/>
        <stp>EM_S_STM07_IS</stp>
        <stp>4</stp>
        <stp>300409.SZ</stp>
        <stp>61</stp>
        <stp>12/31/2015</stp>
        <stp>1</stp>
        <tr r="N1703" s="2"/>
      </tp>
      <tp>
        <v>720636725.29999995</v>
        <stp/>
        <stp>EM_S_STM07_IS</stp>
        <stp>4</stp>
        <stp>000400.SZ</stp>
        <stp>61</stp>
        <stp>12/31/2015</stp>
        <stp>1</stp>
        <tr r="N81" s="2"/>
      </tp>
      <tp>
        <v>53592474.049999997</v>
        <stp/>
        <stp>EM_S_STM07_IS</stp>
        <stp>4</stp>
        <stp>300430.SZ</stp>
        <stp>61</stp>
        <stp>12/31/2015</stp>
        <stp>1</stp>
        <tr r="N1724" s="2"/>
      </tp>
      <tp>
        <v>-1715219377.1199999</v>
        <stp/>
        <stp>EM_S_STM07_IS</stp>
        <stp>4</stp>
        <stp>000401.SZ</stp>
        <stp>61</stp>
        <stp>12/31/2015</stp>
        <stp>1</stp>
        <tr r="N82" s="2"/>
      </tp>
      <tp>
        <v>173313702.21000001</v>
        <stp/>
        <stp>EM_S_STM07_IS</stp>
        <stp>4</stp>
        <stp>300431.SZ</stp>
        <stp>61</stp>
        <stp>12/31/2015</stp>
        <stp>1</stp>
        <tr r="N1725" s="2"/>
      </tp>
      <tp>
        <v>2253185469.54</v>
        <stp/>
        <stp>EM_S_STM07_IS</stp>
        <stp>4</stp>
        <stp>000402.SZ</stp>
        <stp>61</stp>
        <stp>12/31/2015</stp>
        <stp>1</stp>
        <tr r="N83" s="2"/>
      </tp>
      <tp>
        <v>173705956.13999999</v>
        <stp/>
        <stp>EM_S_STM07_IS</stp>
        <stp>4</stp>
        <stp>300432.SZ</stp>
        <stp>61</stp>
        <stp>12/31/2015</stp>
        <stp>1</stp>
        <tr r="N1726" s="2"/>
      </tp>
      <tp>
        <v>77563037.430000007</v>
        <stp/>
        <stp>EM_S_STM07_IS</stp>
        <stp>4</stp>
        <stp>000403.SZ</stp>
        <stp>61</stp>
        <stp>12/31/2015</stp>
        <stp>1</stp>
        <tr r="N84" s="2"/>
      </tp>
      <tp>
        <v>1542754214.3900001</v>
        <stp/>
        <stp>EM_S_STM07_IS</stp>
        <stp>4</stp>
        <stp>300433.SZ</stp>
        <stp>61</stp>
        <stp>12/31/2015</stp>
        <stp>1</stp>
        <tr r="N1727" s="2"/>
      </tp>
      <tp>
        <v>217894895.46000001</v>
        <stp/>
        <stp>EM_S_STM07_IS</stp>
        <stp>4</stp>
        <stp>000404.SZ</stp>
        <stp>61</stp>
        <stp>12/31/2015</stp>
        <stp>1</stp>
        <tr r="N85" s="2"/>
      </tp>
      <tp>
        <v>23380632.920000002</v>
        <stp/>
        <stp>EM_S_STM07_IS</stp>
        <stp>4</stp>
        <stp>300434.SZ</stp>
        <stp>61</stp>
        <stp>12/31/2015</stp>
        <stp>1</stp>
        <tr r="N1728" s="2"/>
      </tp>
      <tp>
        <v>92373295.900000006</v>
        <stp/>
        <stp>EM_S_STM07_IS</stp>
        <stp>4</stp>
        <stp>300435.SZ</stp>
        <stp>61</stp>
        <stp>12/31/2015</stp>
        <stp>1</stp>
        <tr r="N1729" s="2"/>
      </tp>
      <tp>
        <v>103494573.48999999</v>
        <stp/>
        <stp>EM_S_STM07_IS</stp>
        <stp>4</stp>
        <stp>300436.SZ</stp>
        <stp>61</stp>
        <stp>12/31/2015</stp>
        <stp>1</stp>
        <tr r="N1730" s="2"/>
      </tp>
      <tp>
        <v>28739381.399999999</v>
        <stp/>
        <stp>EM_S_STM07_IS</stp>
        <stp>4</stp>
        <stp>000407.SZ</stp>
        <stp>61</stp>
        <stp>12/31/2015</stp>
        <stp>1</stp>
        <tr r="N86" s="2"/>
      </tp>
      <tp>
        <v>39121553.859999999</v>
        <stp/>
        <stp>EM_S_STM07_IS</stp>
        <stp>4</stp>
        <stp>300437.SZ</stp>
        <stp>61</stp>
        <stp>12/31/2015</stp>
        <stp>1</stp>
        <tr r="N1731" s="2"/>
      </tp>
      <tp>
        <v>-59522788.979999997</v>
        <stp/>
        <stp>EM_S_STM07_IS</stp>
        <stp>4</stp>
        <stp>000408.SZ</stp>
        <stp>61</stp>
        <stp>12/31/2015</stp>
        <stp>1</stp>
        <tr r="N87" s="2"/>
      </tp>
      <tp>
        <v>87288318.269999996</v>
        <stp/>
        <stp>EM_S_STM07_IS</stp>
        <stp>4</stp>
        <stp>300438.SZ</stp>
        <stp>61</stp>
        <stp>12/31/2015</stp>
        <stp>1</stp>
        <tr r="N1732" s="2"/>
      </tp>
      <tp>
        <v>97366152.579999998</v>
        <stp/>
        <stp>EM_S_STM07_IS</stp>
        <stp>4</stp>
        <stp>000409.SZ</stp>
        <stp>61</stp>
        <stp>12/31/2015</stp>
        <stp>1</stp>
        <tr r="N88" s="2"/>
      </tp>
      <tp>
        <v>161267521.77000001</v>
        <stp/>
        <stp>EM_S_STM07_IS</stp>
        <stp>4</stp>
        <stp>300439.SZ</stp>
        <stp>61</stp>
        <stp>12/31/2015</stp>
        <stp>1</stp>
        <tr r="N1733" s="2"/>
      </tp>
      <tp>
        <v>-638033996.15999997</v>
        <stp/>
        <stp>EM_S_STM07_IS</stp>
        <stp>4</stp>
        <stp>000410.SZ</stp>
        <stp>61</stp>
        <stp>12/31/2015</stp>
        <stp>1</stp>
        <tr r="N89" s="2"/>
      </tp>
      <tp>
        <v>21697152.149999999</v>
        <stp/>
        <stp>EM_S_STM07_IS</stp>
        <stp>4</stp>
        <stp>300420.SZ</stp>
        <stp>61</stp>
        <stp>12/31/2015</stp>
        <stp>1</stp>
        <tr r="N1714" s="2"/>
      </tp>
      <tp>
        <v>68758646.510000005</v>
        <stp/>
        <stp>EM_S_STM07_IS</stp>
        <stp>4</stp>
        <stp>000411.SZ</stp>
        <stp>61</stp>
        <stp>12/31/2015</stp>
        <stp>1</stp>
        <tr r="N90" s="2"/>
      </tp>
      <tp>
        <v>54162557.32</v>
        <stp/>
        <stp>EM_S_STM07_IS</stp>
        <stp>4</stp>
        <stp>300421.SZ</stp>
        <stp>61</stp>
        <stp>12/31/2015</stp>
        <stp>1</stp>
        <tr r="N1715" s="2"/>
      </tp>
      <tp>
        <v>42991961.200000003</v>
        <stp/>
        <stp>EM_S_STM07_IS</stp>
        <stp>4</stp>
        <stp>300422.SZ</stp>
        <stp>61</stp>
        <stp>12/31/2015</stp>
        <stp>1</stp>
        <tr r="N1716" s="2"/>
      </tp>
      <tp>
        <v>1326233674.3699999</v>
        <stp/>
        <stp>EM_S_STM07_IS</stp>
        <stp>4</stp>
        <stp>000413.SZ</stp>
        <stp>61</stp>
        <stp>12/31/2015</stp>
        <stp>1</stp>
        <tr r="N91" s="2"/>
      </tp>
      <tp>
        <v>44007457.25</v>
        <stp/>
        <stp>EM_S_STM07_IS</stp>
        <stp>4</stp>
        <stp>300423.SZ</stp>
        <stp>61</stp>
        <stp>12/31/2015</stp>
        <stp>1</stp>
        <tr r="N1717" s="2"/>
      </tp>
      <tp>
        <v>72203407.760000005</v>
        <stp/>
        <stp>EM_S_STM07_IS</stp>
        <stp>4</stp>
        <stp>300424.SZ</stp>
        <stp>61</stp>
        <stp>12/31/2015</stp>
        <stp>1</stp>
        <tr r="N1718" s="2"/>
      </tp>
      <tp>
        <v>1304468000</v>
        <stp/>
        <stp>EM_S_STM07_IS</stp>
        <stp>4</stp>
        <stp>000415.SZ</stp>
        <stp>61</stp>
        <stp>12/31/2015</stp>
        <stp>1</stp>
        <tr r="N92" s="2"/>
      </tp>
      <tp>
        <v>52185685.229999997</v>
        <stp/>
        <stp>EM_S_STM07_IS</stp>
        <stp>4</stp>
        <stp>300425.SZ</stp>
        <stp>61</stp>
        <stp>12/31/2015</stp>
        <stp>1</stp>
        <tr r="N1719" s="2"/>
      </tp>
      <tp>
        <v>21337140.52</v>
        <stp/>
        <stp>EM_S_STM07_IS</stp>
        <stp>4</stp>
        <stp>000416.SZ</stp>
        <stp>61</stp>
        <stp>12/31/2015</stp>
        <stp>1</stp>
        <tr r="N93" s="2"/>
      </tp>
      <tp>
        <v>112350107.27</v>
        <stp/>
        <stp>EM_S_STM07_IS</stp>
        <stp>4</stp>
        <stp>300426.SZ</stp>
        <stp>61</stp>
        <stp>12/31/2015</stp>
        <stp>1</stp>
        <tr r="N1720" s="2"/>
      </tp>
      <tp>
        <v>262344310.46000001</v>
        <stp/>
        <stp>EM_S_STM07_IS</stp>
        <stp>4</stp>
        <stp>000417.SZ</stp>
        <stp>61</stp>
        <stp>12/31/2015</stp>
        <stp>1</stp>
        <tr r="N94" s="2"/>
      </tp>
      <tp>
        <v>70937874.329999998</v>
        <stp/>
        <stp>EM_S_STM07_IS</stp>
        <stp>4</stp>
        <stp>300427.SZ</stp>
        <stp>61</stp>
        <stp>12/31/2015</stp>
        <stp>1</stp>
        <tr r="N1721" s="2"/>
      </tp>
      <tp>
        <v>919181968.58000004</v>
        <stp/>
        <stp>EM_S_STM07_IS</stp>
        <stp>4</stp>
        <stp>000418.SZ</stp>
        <stp>61</stp>
        <stp>12/31/2015</stp>
        <stp>1</stp>
        <tr r="N95" s="2"/>
      </tp>
      <tp>
        <v>62126563.539999999</v>
        <stp/>
        <stp>EM_S_STM07_IS</stp>
        <stp>4</stp>
        <stp>300428.SZ</stp>
        <stp>61</stp>
        <stp>12/31/2015</stp>
        <stp>1</stp>
        <tr r="N1722" s="2"/>
      </tp>
      <tp>
        <v>102410735</v>
        <stp/>
        <stp>EM_S_STM07_IS</stp>
        <stp>4</stp>
        <stp>000419.SZ</stp>
        <stp>61</stp>
        <stp>12/31/2015</stp>
        <stp>1</stp>
        <tr r="N96" s="2"/>
      </tp>
      <tp>
        <v>86513791.75</v>
        <stp/>
        <stp>EM_S_STM07_IS</stp>
        <stp>4</stp>
        <stp>300429.SZ</stp>
        <stp>61</stp>
        <stp>12/31/2015</stp>
        <stp>1</stp>
        <tr r="N1723" s="2"/>
      </tp>
      <tp>
        <v>145560757.38</v>
        <stp/>
        <stp>EM_S_STM07_IS</stp>
        <stp>4</stp>
        <stp>300450.SZ</stp>
        <stp>61</stp>
        <stp>12/31/2015</stp>
        <stp>1</stp>
        <tr r="N1744" s="2"/>
      </tp>
      <tp>
        <v>49681720.729999997</v>
        <stp/>
        <stp>EM_S_STM07_IS</stp>
        <stp>4</stp>
        <stp>300451.SZ</stp>
        <stp>61</stp>
        <stp>12/31/2015</stp>
        <stp>1</stp>
        <tr r="N1745" s="2"/>
      </tp>
      <tp>
        <v>44272969.649999999</v>
        <stp/>
        <stp>EM_S_STM07_IS</stp>
        <stp>4</stp>
        <stp>300452.SZ</stp>
        <stp>61</stp>
        <stp>12/31/2015</stp>
        <stp>1</stp>
        <tr r="N1746" s="2"/>
      </tp>
      <tp>
        <v>51876399.020000003</v>
        <stp/>
        <stp>EM_S_STM07_IS</stp>
        <stp>4</stp>
        <stp>300453.SZ</stp>
        <stp>61</stp>
        <stp>12/31/2015</stp>
        <stp>1</stp>
        <tr r="N1747" s="2"/>
      </tp>
      <tp>
        <v>61296343.460000001</v>
        <stp/>
        <stp>EM_S_STM07_IS</stp>
        <stp>4</stp>
        <stp>300455.SZ</stp>
        <stp>61</stp>
        <stp>12/31/2015</stp>
        <stp>1</stp>
        <tr r="N1748" s="2"/>
      </tp>
      <tp>
        <v>47630400.439999998</v>
        <stp/>
        <stp>EM_S_STM07_IS</stp>
        <stp>4</stp>
        <stp>300456.SZ</stp>
        <stp>61</stp>
        <stp>12/31/2015</stp>
        <stp>1</stp>
        <tr r="N1749" s="2"/>
      </tp>
      <tp>
        <v>60226367.68</v>
        <stp/>
        <stp>EM_S_STM07_IS</stp>
        <stp>4</stp>
        <stp>300457.SZ</stp>
        <stp>61</stp>
        <stp>12/31/2015</stp>
        <stp>1</stp>
        <tr r="N1750" s="2"/>
      </tp>
      <tp>
        <v>127975383.67</v>
        <stp/>
        <stp>EM_S_STM07_IS</stp>
        <stp>4</stp>
        <stp>300458.SZ</stp>
        <stp>61</stp>
        <stp>12/31/2015</stp>
        <stp>1</stp>
        <tr r="N1751" s="2"/>
      </tp>
      <tp>
        <v>48477706.109999999</v>
        <stp/>
        <stp>EM_S_STM07_IS</stp>
        <stp>4</stp>
        <stp>300459.SZ</stp>
        <stp>61</stp>
        <stp>12/31/2015</stp>
        <stp>1</stp>
        <tr r="N1752" s="2"/>
      </tp>
      <tp>
        <v>128357833.08</v>
        <stp/>
        <stp>EM_S_STM07_IS</stp>
        <stp>4</stp>
        <stp>300440.SZ</stp>
        <stp>61</stp>
        <stp>12/31/2015</stp>
        <stp>1</stp>
        <tr r="N1734" s="2"/>
      </tp>
      <tp>
        <v>31262485.73</v>
        <stp/>
        <stp>EM_S_STM07_IS</stp>
        <stp>4</stp>
        <stp>300441.SZ</stp>
        <stp>61</stp>
        <stp>12/31/2015</stp>
        <stp>1</stp>
        <tr r="N1735" s="2"/>
      </tp>
      <tp>
        <v>50065260.270000003</v>
        <stp/>
        <stp>EM_S_STM07_IS</stp>
        <stp>4</stp>
        <stp>300442.SZ</stp>
        <stp>61</stp>
        <stp>12/31/2015</stp>
        <stp>1</stp>
        <tr r="N1736" s="2"/>
      </tp>
      <tp>
        <v>145267746.87</v>
        <stp/>
        <stp>EM_S_STM07_IS</stp>
        <stp>4</stp>
        <stp>300443.SZ</stp>
        <stp>61</stp>
        <stp>12/31/2015</stp>
        <stp>1</stp>
        <tr r="N1737" s="2"/>
      </tp>
      <tp>
        <v>90153262.670000002</v>
        <stp/>
        <stp>EM_S_STM07_IS</stp>
        <stp>4</stp>
        <stp>300444.SZ</stp>
        <stp>61</stp>
        <stp>12/31/2015</stp>
        <stp>1</stp>
        <tr r="N1738" s="2"/>
      </tp>
      <tp>
        <v>42665962.310000002</v>
        <stp/>
        <stp>EM_S_STM07_IS</stp>
        <stp>4</stp>
        <stp>300445.SZ</stp>
        <stp>61</stp>
        <stp>12/31/2015</stp>
        <stp>1</stp>
        <tr r="N1739" s="2"/>
      </tp>
      <tp>
        <v>98719033.879999995</v>
        <stp/>
        <stp>EM_S_STM07_IS</stp>
        <stp>4</stp>
        <stp>300446.SZ</stp>
        <stp>61</stp>
        <stp>12/31/2015</stp>
        <stp>1</stp>
        <tr r="N1740" s="2"/>
      </tp>
      <tp>
        <v>71771904.680000007</v>
        <stp/>
        <stp>EM_S_STM07_IS</stp>
        <stp>4</stp>
        <stp>300447.SZ</stp>
        <stp>61</stp>
        <stp>12/31/2015</stp>
        <stp>1</stp>
        <tr r="N1741" s="2"/>
      </tp>
      <tp>
        <v>65883942.020000003</v>
        <stp/>
        <stp>EM_S_STM07_IS</stp>
        <stp>4</stp>
        <stp>300448.SZ</stp>
        <stp>61</stp>
        <stp>12/31/2015</stp>
        <stp>1</stp>
        <tr r="N1742" s="2"/>
      </tp>
      <tp>
        <v>45451739.119999997</v>
        <stp/>
        <stp>EM_S_STM07_IS</stp>
        <stp>4</stp>
        <stp>300449.SZ</stp>
        <stp>61</stp>
        <stp>12/31/2015</stp>
        <stp>1</stp>
        <tr r="N1743" s="2"/>
      </tp>
      <tp>
        <v>82089405.659999996</v>
        <stp/>
        <stp>EM_S_STM07_IS</stp>
        <stp>4</stp>
        <stp>300470.SZ</stp>
        <stp>61</stp>
        <stp>12/31/2015</stp>
        <stp>1</stp>
        <tr r="N1763" s="2"/>
      </tp>
      <tp>
        <v>176565571.94999999</v>
        <stp/>
        <stp>EM_S_STM07_IS</stp>
        <stp>4</stp>
        <stp>300471.SZ</stp>
        <stp>61</stp>
        <stp>12/31/2015</stp>
        <stp>1</stp>
        <tr r="N1764" s="2"/>
      </tp>
      <tp>
        <v>25228234.559999999</v>
        <stp/>
        <stp>EM_S_STM07_IS</stp>
        <stp>4</stp>
        <stp>300472.SZ</stp>
        <stp>61</stp>
        <stp>12/31/2015</stp>
        <stp>1</stp>
        <tr r="N1765" s="2"/>
      </tp>
      <tp>
        <v>138214149.19</v>
        <stp/>
        <stp>EM_S_STM07_IS</stp>
        <stp>4</stp>
        <stp>300473.SZ</stp>
        <stp>61</stp>
        <stp>12/31/2015</stp>
        <stp>1</stp>
        <tr r="N1766" s="2"/>
      </tp>
      <tp>
        <v>88954788.769999996</v>
        <stp/>
        <stp>EM_S_STM07_IS</stp>
        <stp>4</stp>
        <stp>300474.SZ</stp>
        <stp>61</stp>
        <stp>12/31/2015</stp>
        <stp>1</stp>
        <tr r="N1767" s="2"/>
      </tp>
      <tp>
        <v>105348466.13</v>
        <stp/>
        <stp>EM_S_STM07_IS</stp>
        <stp>4</stp>
        <stp>300475.SZ</stp>
        <stp>61</stp>
        <stp>12/31/2015</stp>
        <stp>1</stp>
        <tr r="N1768" s="2"/>
      </tp>
      <tp>
        <v>126539722.29000001</v>
        <stp/>
        <stp>EM_S_STM07_IS</stp>
        <stp>4</stp>
        <stp>300476.SZ</stp>
        <stp>61</stp>
        <stp>12/31/2015</stp>
        <stp>1</stp>
        <tr r="N1769" s="2"/>
      </tp>
      <tp>
        <v>87495468.099999994</v>
        <stp/>
        <stp>EM_S_STM07_IS</stp>
        <stp>4</stp>
        <stp>300477.SZ</stp>
        <stp>61</stp>
        <stp>12/31/2015</stp>
        <stp>1</stp>
        <tr r="N1770" s="2"/>
      </tp>
      <tp>
        <v>41114297.43</v>
        <stp/>
        <stp>EM_S_STM07_IS</stp>
        <stp>4</stp>
        <stp>300478.SZ</stp>
        <stp>61</stp>
        <stp>12/31/2015</stp>
        <stp>1</stp>
        <tr r="N1771" s="2"/>
      </tp>
      <tp>
        <v>49424916.170000002</v>
        <stp/>
        <stp>EM_S_STM07_IS</stp>
        <stp>4</stp>
        <stp>300479.SZ</stp>
        <stp>61</stp>
        <stp>12/31/2015</stp>
        <stp>1</stp>
        <tr r="N1772" s="2"/>
      </tp>
      <tp>
        <v>41367679.729999997</v>
        <stp/>
        <stp>EM_S_STM07_IS</stp>
        <stp>4</stp>
        <stp>300460.SZ</stp>
        <stp>61</stp>
        <stp>12/31/2015</stp>
        <stp>1</stp>
        <tr r="N1753" s="2"/>
      </tp>
      <tp>
        <v>22012402.420000002</v>
        <stp/>
        <stp>EM_S_STM07_IS</stp>
        <stp>4</stp>
        <stp>300461.SZ</stp>
        <stp>61</stp>
        <stp>12/31/2015</stp>
        <stp>1</stp>
        <tr r="N1754" s="2"/>
      </tp>
      <tp>
        <v>42349493.049999997</v>
        <stp/>
        <stp>EM_S_STM07_IS</stp>
        <stp>4</stp>
        <stp>300462.SZ</stp>
        <stp>61</stp>
        <stp>12/31/2015</stp>
        <stp>1</stp>
        <tr r="N1755" s="2"/>
      </tp>
      <tp>
        <v>251043594.61000001</v>
        <stp/>
        <stp>EM_S_STM07_IS</stp>
        <stp>4</stp>
        <stp>300463.SZ</stp>
        <stp>61</stp>
        <stp>12/31/2015</stp>
        <stp>1</stp>
        <tr r="N1756" s="2"/>
      </tp>
      <tp>
        <v>36015409.020000003</v>
        <stp/>
        <stp>EM_S_STM07_IS</stp>
        <stp>4</stp>
        <stp>300464.SZ</stp>
        <stp>61</stp>
        <stp>12/31/2015</stp>
        <stp>1</stp>
        <tr r="N1757" s="2"/>
      </tp>
      <tp>
        <v>41228939.460000001</v>
        <stp/>
        <stp>EM_S_STM07_IS</stp>
        <stp>4</stp>
        <stp>300465.SZ</stp>
        <stp>61</stp>
        <stp>12/31/2015</stp>
        <stp>1</stp>
        <tr r="N1758" s="2"/>
      </tp>
      <tp>
        <v>33138863.190000001</v>
        <stp/>
        <stp>EM_S_STM07_IS</stp>
        <stp>4</stp>
        <stp>300466.SZ</stp>
        <stp>61</stp>
        <stp>12/31/2015</stp>
        <stp>1</stp>
        <tr r="N1759" s="2"/>
      </tp>
      <tp>
        <v>59364803.640000001</v>
        <stp/>
        <stp>EM_S_STM07_IS</stp>
        <stp>4</stp>
        <stp>300467.SZ</stp>
        <stp>61</stp>
        <stp>12/31/2015</stp>
        <stp>1</stp>
        <tr r="N1760" s="2"/>
      </tp>
      <tp>
        <v>50638183.259999998</v>
        <stp/>
        <stp>EM_S_STM07_IS</stp>
        <stp>4</stp>
        <stp>300468.SZ</stp>
        <stp>61</stp>
        <stp>12/31/2015</stp>
        <stp>1</stp>
        <tr r="N1761" s="2"/>
      </tp>
      <tp>
        <v>38242426.340000004</v>
        <stp/>
        <stp>EM_S_STM07_IS</stp>
        <stp>4</stp>
        <stp>300469.SZ</stp>
        <stp>61</stp>
        <stp>12/31/2015</stp>
        <stp>1</stp>
        <tr r="N1762" s="2"/>
      </tp>
      <tp>
        <v>137476136.83000001</v>
        <stp/>
        <stp>EM_S_STM07_IS</stp>
        <stp>4</stp>
        <stp>600480.SH</stp>
        <stp>61</stp>
        <stp>12/31/2015</stp>
        <stp>1</stp>
        <tr r="N2266" s="2"/>
      </tp>
      <tp>
        <v>348545452</v>
        <stp/>
        <stp>EM_S_STM07_IS</stp>
        <stp>4</stp>
        <stp>600481.SH</stp>
        <stp>61</stp>
        <stp>12/31/2015</stp>
        <stp>1</stp>
        <tr r="N2267" s="2"/>
      </tp>
      <tp>
        <v>175078727.59999999</v>
        <stp/>
        <stp>EM_S_STM07_IS</stp>
        <stp>4</stp>
        <stp>600482.SH</stp>
        <stp>61</stp>
        <stp>12/31/2015</stp>
        <stp>1</stp>
        <tr r="N2268" s="2"/>
      </tp>
      <tp>
        <v>1063337786.9</v>
        <stp/>
        <stp>EM_S_STM07_IS</stp>
        <stp>4</stp>
        <stp>600483.SH</stp>
        <stp>61</stp>
        <stp>12/31/2015</stp>
        <stp>1</stp>
        <tr r="N2269" s="2"/>
      </tp>
      <tp>
        <v>1901258240.1400001</v>
        <stp/>
        <stp>EM_S_STM07_IS</stp>
        <stp>4</stp>
        <stp>600485.SH</stp>
        <stp>61</stp>
        <stp>12/31/2015</stp>
        <stp>1</stp>
        <tr r="N2270" s="2"/>
      </tp>
      <tp>
        <v>455085747.81</v>
        <stp/>
        <stp>EM_S_STM07_IS</stp>
        <stp>4</stp>
        <stp>600486.SH</stp>
        <stp>61</stp>
        <stp>12/31/2015</stp>
        <stp>1</stp>
        <tr r="N2271" s="2"/>
      </tp>
      <tp>
        <v>572815848.15999997</v>
        <stp/>
        <stp>EM_S_STM07_IS</stp>
        <stp>4</stp>
        <stp>600487.SH</stp>
        <stp>61</stp>
        <stp>12/31/2015</stp>
        <stp>1</stp>
        <tr r="N2272" s="2"/>
      </tp>
      <tp>
        <v>78723912.400000006</v>
        <stp/>
        <stp>EM_S_STM07_IS</stp>
        <stp>4</stp>
        <stp>600488.SH</stp>
        <stp>61</stp>
        <stp>12/31/2015</stp>
        <stp>1</stp>
        <tr r="N2273" s="2"/>
      </tp>
      <tp>
        <v>86378212.640000001</v>
        <stp/>
        <stp>EM_S_STM07_IS</stp>
        <stp>4</stp>
        <stp>600489.SH</stp>
        <stp>61</stp>
        <stp>12/31/2015</stp>
        <stp>1</stp>
        <tr r="N2274" s="2"/>
      </tp>
      <tp>
        <v>19620386.510000002</v>
        <stp/>
        <stp>EM_S_STM07_IS</stp>
        <stp>4</stp>
        <stp>600490.SH</stp>
        <stp>61</stp>
        <stp>12/31/2015</stp>
        <stp>1</stp>
        <tr r="N2275" s="2"/>
      </tp>
      <tp>
        <v>205006458.78</v>
        <stp/>
        <stp>EM_S_STM07_IS</stp>
        <stp>4</stp>
        <stp>600491.SH</stp>
        <stp>61</stp>
        <stp>12/31/2015</stp>
        <stp>1</stp>
        <tr r="N2276" s="2"/>
      </tp>
      <tp>
        <v>12998039.66</v>
        <stp/>
        <stp>EM_S_STM07_IS</stp>
        <stp>4</stp>
        <stp>600493.SH</stp>
        <stp>61</stp>
        <stp>12/31/2015</stp>
        <stp>1</stp>
        <tr r="N2277" s="2"/>
      </tp>
      <tp>
        <v>100809488.51000001</v>
        <stp/>
        <stp>EM_S_STM07_IS</stp>
        <stp>4</stp>
        <stp>600495.SH</stp>
        <stp>61</stp>
        <stp>12/31/2015</stp>
        <stp>1</stp>
        <tr r="N2278" s="2"/>
      </tp>
      <tp>
        <v>191590597.97</v>
        <stp/>
        <stp>EM_S_STM07_IS</stp>
        <stp>4</stp>
        <stp>600496.SH</stp>
        <stp>61</stp>
        <stp>12/31/2015</stp>
        <stp>1</stp>
        <tr r="N2279" s="2"/>
      </tp>
      <tp>
        <v>49525606.32</v>
        <stp/>
        <stp>EM_S_STM07_IS</stp>
        <stp>4</stp>
        <stp>600497.SH</stp>
        <stp>61</stp>
        <stp>12/31/2015</stp>
        <stp>1</stp>
        <tr r="N2280" s="2"/>
      </tp>
      <tp>
        <v>657377767.15999997</v>
        <stp/>
        <stp>EM_S_STM07_IS</stp>
        <stp>4</stp>
        <stp>600498.SH</stp>
        <stp>61</stp>
        <stp>12/31/2015</stp>
        <stp>1</stp>
        <tr r="N2281" s="2"/>
      </tp>
      <tp>
        <v>541317578.25999999</v>
        <stp/>
        <stp>EM_S_STM07_IS</stp>
        <stp>4</stp>
        <stp>600499.SH</stp>
        <stp>61</stp>
        <stp>12/31/2015</stp>
        <stp>1</stp>
        <tr r="N2282" s="2"/>
      </tp>
      <tp>
        <v>39876203.520000003</v>
        <stp/>
        <stp>EM_S_STM07_IS</stp>
        <stp>4</stp>
        <stp>600460.SH</stp>
        <stp>61</stp>
        <stp>12/31/2015</stp>
        <stp>1</stp>
        <tr r="N2252" s="2"/>
      </tp>
      <tp>
        <v>189542371.94</v>
        <stp/>
        <stp>EM_S_STM07_IS</stp>
        <stp>4</stp>
        <stp>600461.SH</stp>
        <stp>61</stp>
        <stp>12/31/2015</stp>
        <stp>1</stp>
        <tr r="N2253" s="2"/>
      </tp>
      <tp>
        <v>-35797740.950000003</v>
        <stp/>
        <stp>EM_S_STM07_IS</stp>
        <stp>4</stp>
        <stp>600462.SH</stp>
        <stp>61</stp>
        <stp>12/31/2015</stp>
        <stp>1</stp>
        <tr r="N2254" s="2"/>
      </tp>
      <tp>
        <v>22725789.510000002</v>
        <stp/>
        <stp>EM_S_STM07_IS</stp>
        <stp>4</stp>
        <stp>600463.SH</stp>
        <stp>61</stp>
        <stp>12/31/2015</stp>
        <stp>1</stp>
        <tr r="N2255" s="2"/>
      </tp>
      <tp>
        <v>805003276.29999995</v>
        <stp/>
        <stp>EM_S_STM07_IS</stp>
        <stp>4</stp>
        <stp>600466.SH</stp>
        <stp>61</stp>
        <stp>12/31/2015</stp>
        <stp>1</stp>
        <tr r="N2256" s="2"/>
      </tp>
      <tp>
        <v>35193899.539999999</v>
        <stp/>
        <stp>EM_S_STM07_IS</stp>
        <stp>4</stp>
        <stp>600467.SH</stp>
        <stp>61</stp>
        <stp>12/31/2015</stp>
        <stp>1</stp>
        <tr r="N2257" s="2"/>
      </tp>
      <tp>
        <v>16740226.939999999</v>
        <stp/>
        <stp>EM_S_STM07_IS</stp>
        <stp>4</stp>
        <stp>600468.SH</stp>
        <stp>61</stp>
        <stp>12/31/2015</stp>
        <stp>1</stp>
        <tr r="N2258" s="2"/>
      </tp>
      <tp>
        <v>247234053.84999999</v>
        <stp/>
        <stp>EM_S_STM07_IS</stp>
        <stp>4</stp>
        <stp>600469.SH</stp>
        <stp>61</stp>
        <stp>12/31/2015</stp>
        <stp>1</stp>
        <tr r="N2259" s="2"/>
      </tp>
      <tp>
        <v>148793174.08000001</v>
        <stp/>
        <stp>EM_S_STM07_IS</stp>
        <stp>4</stp>
        <stp>600470.SH</stp>
        <stp>61</stp>
        <stp>12/31/2015</stp>
        <stp>1</stp>
        <tr r="N2260" s="2"/>
      </tp>
      <tp>
        <v>111455597.42</v>
        <stp/>
        <stp>EM_S_STM07_IS</stp>
        <stp>4</stp>
        <stp>600475.SH</stp>
        <stp>61</stp>
        <stp>12/31/2015</stp>
        <stp>1</stp>
        <tr r="N2261" s="2"/>
      </tp>
      <tp>
        <v>-39529770.109999999</v>
        <stp/>
        <stp>EM_S_STM07_IS</stp>
        <stp>4</stp>
        <stp>600476.SH</stp>
        <stp>61</stp>
        <stp>12/31/2015</stp>
        <stp>1</stp>
        <tr r="N2262" s="2"/>
      </tp>
      <tp>
        <v>120510414.13</v>
        <stp/>
        <stp>EM_S_STM07_IS</stp>
        <stp>4</stp>
        <stp>600477.SH</stp>
        <stp>61</stp>
        <stp>12/31/2015</stp>
        <stp>1</stp>
        <tr r="N2263" s="2"/>
      </tp>
      <tp>
        <v>7463832.5199999996</v>
        <stp/>
        <stp>EM_S_STM07_IS</stp>
        <stp>4</stp>
        <stp>600478.SH</stp>
        <stp>61</stp>
        <stp>12/31/2015</stp>
        <stp>1</stp>
        <tr r="N2264" s="2"/>
      </tp>
      <tp>
        <v>92959634</v>
        <stp/>
        <stp>EM_S_STM07_IS</stp>
        <stp>4</stp>
        <stp>600479.SH</stp>
        <stp>61</stp>
        <stp>12/31/2015</stp>
        <stp>1</stp>
        <tr r="N2265" s="2"/>
      </tp>
      <tp>
        <v>30197322.780000001</v>
        <stp/>
        <stp>EM_S_STM07_IS</stp>
        <stp>4</stp>
        <stp>600444.SH</stp>
        <stp>61</stp>
        <stp>12/31/2015</stp>
        <stp>1</stp>
        <tr r="N2243" s="2"/>
      </tp>
      <tp>
        <v>254749363.52000001</v>
        <stp/>
        <stp>EM_S_STM07_IS</stp>
        <stp>4</stp>
        <stp>600446.SH</stp>
        <stp>61</stp>
        <stp>12/31/2015</stp>
        <stp>1</stp>
        <tr r="N2244" s="2"/>
      </tp>
      <tp>
        <v>12530622.99</v>
        <stp/>
        <stp>EM_S_STM07_IS</stp>
        <stp>4</stp>
        <stp>600448.SH</stp>
        <stp>61</stp>
        <stp>12/31/2015</stp>
        <stp>1</stp>
        <tr r="N2245" s="2"/>
      </tp>
      <tp>
        <v>19895554.809999999</v>
        <stp/>
        <stp>EM_S_STM07_IS</stp>
        <stp>4</stp>
        <stp>600449.SH</stp>
        <stp>61</stp>
        <stp>12/31/2015</stp>
        <stp>1</stp>
        <tr r="N2246" s="2"/>
      </tp>
      <tp>
        <v>186103573.96000001</v>
        <stp/>
        <stp>EM_S_STM07_IS</stp>
        <stp>4</stp>
        <stp>600452.SH</stp>
        <stp>61</stp>
        <stp>12/31/2015</stp>
        <stp>1</stp>
        <tr r="N2247" s="2"/>
      </tp>
      <tp>
        <v>3178677.57</v>
        <stp/>
        <stp>EM_S_STM07_IS</stp>
        <stp>4</stp>
        <stp>600455.SH</stp>
        <stp>61</stp>
        <stp>12/31/2015</stp>
        <stp>1</stp>
        <tr r="N2248" s="2"/>
      </tp>
      <tp>
        <v>-186775749.09</v>
        <stp/>
        <stp>EM_S_STM07_IS</stp>
        <stp>4</stp>
        <stp>600456.SH</stp>
        <stp>61</stp>
        <stp>12/31/2015</stp>
        <stp>1</stp>
        <tr r="N2249" s="2"/>
      </tp>
      <tp>
        <v>255574282.43000001</v>
        <stp/>
        <stp>EM_S_STM07_IS</stp>
        <stp>4</stp>
        <stp>600458.SH</stp>
        <stp>61</stp>
        <stp>12/31/2015</stp>
        <stp>1</stp>
        <tr r="N2250" s="2"/>
      </tp>
      <tp>
        <v>63950322.399999999</v>
        <stp/>
        <stp>EM_S_STM07_IS</stp>
        <stp>4</stp>
        <stp>600459.SH</stp>
        <stp>61</stp>
        <stp>12/31/2015</stp>
        <stp>1</stp>
        <tr r="N2251" s="2"/>
      </tp>
      <tp>
        <v>221052732.56999999</v>
        <stp/>
        <stp>EM_S_STM07_IS</stp>
        <stp>4</stp>
        <stp>600420.SH</stp>
        <stp>61</stp>
        <stp>12/31/2015</stp>
        <stp>1</stp>
        <tr r="N2229" s="2"/>
      </tp>
      <tp>
        <v>186924.53</v>
        <stp/>
        <stp>EM_S_STM07_IS</stp>
        <stp>4</stp>
        <stp>600421.SH</stp>
        <stp>61</stp>
        <stp>12/31/2015</stp>
        <stp>1</stp>
        <tr r="N2230" s="2"/>
      </tp>
      <tp>
        <v>420850831.95999998</v>
        <stp/>
        <stp>EM_S_STM07_IS</stp>
        <stp>4</stp>
        <stp>600422.SH</stp>
        <stp>61</stp>
        <stp>12/31/2015</stp>
        <stp>1</stp>
        <tr r="N2231" s="2"/>
      </tp>
      <tp>
        <v>-485552403.42000002</v>
        <stp/>
        <stp>EM_S_STM07_IS</stp>
        <stp>4</stp>
        <stp>600423.SH</stp>
        <stp>61</stp>
        <stp>12/31/2015</stp>
        <stp>1</stp>
        <tr r="N2232" s="2"/>
      </tp>
      <tp>
        <v>-680798575.09000003</v>
        <stp/>
        <stp>EM_S_STM07_IS</stp>
        <stp>4</stp>
        <stp>600425.SH</stp>
        <stp>61</stp>
        <stp>12/31/2015</stp>
        <stp>1</stp>
        <tr r="N2233" s="2"/>
      </tp>
      <tp>
        <v>904649382.86000001</v>
        <stp/>
        <stp>EM_S_STM07_IS</stp>
        <stp>4</stp>
        <stp>600426.SH</stp>
        <stp>61</stp>
        <stp>12/31/2015</stp>
        <stp>1</stp>
        <tr r="N2234" s="2"/>
      </tp>
      <tp>
        <v>145581381.88</v>
        <stp/>
        <stp>EM_S_STM07_IS</stp>
        <stp>4</stp>
        <stp>600428.SH</stp>
        <stp>61</stp>
        <stp>12/31/2015</stp>
        <stp>1</stp>
        <tr r="N2235" s="2"/>
      </tp>
      <tp>
        <v>78733999.900000006</v>
        <stp/>
        <stp>EM_S_STM07_IS</stp>
        <stp>4</stp>
        <stp>600429.SH</stp>
        <stp>61</stp>
        <stp>12/31/2015</stp>
        <stp>1</stp>
        <tr r="N2236" s="2"/>
      </tp>
      <tp>
        <v>-2869519985.9899998</v>
        <stp/>
        <stp>EM_S_STM07_IS</stp>
        <stp>4</stp>
        <stp>600432.SH</stp>
        <stp>61</stp>
        <stp>12/31/2015</stp>
        <stp>1</stp>
        <tr r="N2237" s="2"/>
      </tp>
      <tp>
        <v>36761452.539999999</v>
        <stp/>
        <stp>EM_S_STM07_IS</stp>
        <stp>4</stp>
        <stp>600433.SH</stp>
        <stp>61</stp>
        <stp>12/31/2015</stp>
        <stp>1</stp>
        <tr r="N2238" s="2"/>
      </tp>
      <tp>
        <v>38581201.590000004</v>
        <stp/>
        <stp>EM_S_STM07_IS</stp>
        <stp>4</stp>
        <stp>600435.SH</stp>
        <stp>61</stp>
        <stp>12/31/2015</stp>
        <stp>1</stp>
        <tr r="N2239" s="2"/>
      </tp>
      <tp>
        <v>466676722.67000002</v>
        <stp/>
        <stp>EM_S_STM07_IS</stp>
        <stp>4</stp>
        <stp>600436.SH</stp>
        <stp>61</stp>
        <stp>12/31/2015</stp>
        <stp>1</stp>
        <tr r="N2240" s="2"/>
      </tp>
      <tp>
        <v>331138148.91000003</v>
        <stp/>
        <stp>EM_S_STM07_IS</stp>
        <stp>4</stp>
        <stp>600438.SH</stp>
        <stp>61</stp>
        <stp>12/31/2015</stp>
        <stp>1</stp>
        <tr r="N2241" s="2"/>
      </tp>
      <tp>
        <v>141388157.56</v>
        <stp/>
        <stp>EM_S_STM07_IS</stp>
        <stp>4</stp>
        <stp>600439.SH</stp>
        <stp>61</stp>
        <stp>12/31/2015</stp>
        <stp>1</stp>
        <tr r="N2242" s="2"/>
      </tp>
      <tp>
        <v>86095570.709999993</v>
        <stp/>
        <stp>EM_S_STM07_IS</stp>
        <stp>4</stp>
        <stp>600400.SH</stp>
        <stp>61</stp>
        <stp>12/31/2015</stp>
        <stp>1</stp>
        <tr r="N2217" s="2"/>
      </tp>
      <tp>
        <v>96080868.959999993</v>
        <stp/>
        <stp>EM_S_STM07_IS</stp>
        <stp>4</stp>
        <stp>600401.SH</stp>
        <stp>61</stp>
        <stp>12/31/2015</stp>
        <stp>1</stp>
        <tr r="N2218" s="2"/>
      </tp>
      <tp>
        <v>-1288326036.8099999</v>
        <stp/>
        <stp>EM_S_STM07_IS</stp>
        <stp>4</stp>
        <stp>600403.SH</stp>
        <stp>61</stp>
        <stp>12/31/2015</stp>
        <stp>1</stp>
        <tr r="N2219" s="2"/>
      </tp>
      <tp>
        <v>49905408.799999997</v>
        <stp/>
        <stp>EM_S_STM07_IS</stp>
        <stp>4</stp>
        <stp>600405.SH</stp>
        <stp>61</stp>
        <stp>12/31/2015</stp>
        <stp>1</stp>
        <tr r="N2220" s="2"/>
      </tp>
      <tp>
        <v>1299216559.6400001</v>
        <stp/>
        <stp>EM_S_STM07_IS</stp>
        <stp>4</stp>
        <stp>600406.SH</stp>
        <stp>61</stp>
        <stp>12/31/2015</stp>
        <stp>1</stp>
        <tr r="N2221" s="2"/>
      </tp>
      <tp>
        <v>37899162.530000001</v>
        <stp/>
        <stp>EM_S_STM07_IS</stp>
        <stp>4</stp>
        <stp>600408.SH</stp>
        <stp>61</stp>
        <stp>12/31/2015</stp>
        <stp>1</stp>
        <tr r="N2222" s="2"/>
      </tp>
      <tp>
        <v>412607215.36000001</v>
        <stp/>
        <stp>EM_S_STM07_IS</stp>
        <stp>4</stp>
        <stp>600409.SH</stp>
        <stp>61</stp>
        <stp>12/31/2015</stp>
        <stp>1</stp>
        <tr r="N2223" s="2"/>
      </tp>
      <tp>
        <v>51770171.119999997</v>
        <stp/>
        <stp>EM_S_STM07_IS</stp>
        <stp>4</stp>
        <stp>600410.SH</stp>
        <stp>61</stp>
        <stp>12/31/2015</stp>
        <stp>1</stp>
        <tr r="N2224" s="2"/>
      </tp>
      <tp>
        <v>688401928.74000001</v>
        <stp/>
        <stp>EM_S_STM07_IS</stp>
        <stp>4</stp>
        <stp>600415.SH</stp>
        <stp>61</stp>
        <stp>12/31/2015</stp>
        <stp>1</stp>
        <tr r="N2225" s="2"/>
      </tp>
      <tp>
        <v>63482830.049999997</v>
        <stp/>
        <stp>EM_S_STM07_IS</stp>
        <stp>4</stp>
        <stp>600416.SH</stp>
        <stp>61</stp>
        <stp>12/31/2015</stp>
        <stp>1</stp>
        <tr r="N2226" s="2"/>
      </tp>
      <tp>
        <v>857581782.33000004</v>
        <stp/>
        <stp>EM_S_STM07_IS</stp>
        <stp>4</stp>
        <stp>600418.SH</stp>
        <stp>61</stp>
        <stp>12/31/2015</stp>
        <stp>1</stp>
        <tr r="N2227" s="2"/>
      </tp>
      <tp>
        <v>50860785.280000001</v>
        <stp/>
        <stp>EM_S_STM07_IS</stp>
        <stp>4</stp>
        <stp>600419.SH</stp>
        <stp>61</stp>
        <stp>12/31/2015</stp>
        <stp>1</stp>
        <tr r="N2228" s="2"/>
      </tp>
      <tp>
        <v>-390611090.41000003</v>
        <stp/>
        <stp>EM_S_STM07_IS</stp>
        <stp>4</stp>
        <stp>000780.SZ</stp>
        <stp>61</stp>
        <stp>12/31/2015</stp>
        <stp>1</stp>
        <tr r="N312" s="2"/>
      </tp>
      <tp>
        <v>48807496.530000001</v>
        <stp/>
        <stp>EM_S_STM07_IS</stp>
        <stp>4</stp>
        <stp>000782.SZ</stp>
        <stp>61</stp>
        <stp>12/31/2015</stp>
        <stp>1</stp>
        <tr r="N313" s="2"/>
      </tp>
      <tp>
        <v>3493365230.21</v>
        <stp/>
        <stp>EM_S_STM07_IS</stp>
        <stp>4</stp>
        <stp>000783.SZ</stp>
        <stp>61</stp>
        <stp>12/31/2015</stp>
        <stp>1</stp>
        <tr r="N314" s="2"/>
      </tp>
      <tp>
        <v>-47985319.039999999</v>
        <stp/>
        <stp>EM_S_STM07_IS</stp>
        <stp>4</stp>
        <stp>000785.SZ</stp>
        <stp>61</stp>
        <stp>12/31/2015</stp>
        <stp>1</stp>
        <tr r="N315" s="2"/>
      </tp>
      <tp>
        <v>896876216.48000002</v>
        <stp/>
        <stp>EM_S_STM07_IS</stp>
        <stp>4</stp>
        <stp>000786.SZ</stp>
        <stp>61</stp>
        <stp>12/31/2015</stp>
        <stp>1</stp>
        <tr r="N316" s="2"/>
      </tp>
      <tp>
        <v>25028598.43</v>
        <stp/>
        <stp>EM_S_STM07_IS</stp>
        <stp>4</stp>
        <stp>000788.SZ</stp>
        <stp>61</stp>
        <stp>12/31/2015</stp>
        <stp>1</stp>
        <tr r="N317" s="2"/>
      </tp>
      <tp>
        <v>248608733.08000001</v>
        <stp/>
        <stp>EM_S_STM07_IS</stp>
        <stp>4</stp>
        <stp>000789.SZ</stp>
        <stp>61</stp>
        <stp>12/31/2015</stp>
        <stp>1</stp>
        <tr r="N318" s="2"/>
      </tp>
      <tp>
        <v>-37407972.75</v>
        <stp/>
        <stp>EM_S_STM07_IS</stp>
        <stp>4</stp>
        <stp>000790.SZ</stp>
        <stp>61</stp>
        <stp>12/31/2015</stp>
        <stp>1</stp>
        <tr r="N319" s="2"/>
      </tp>
      <tp>
        <v>32443274.059999999</v>
        <stp/>
        <stp>EM_S_STM07_IS</stp>
        <stp>4</stp>
        <stp>000791.SZ</stp>
        <stp>61</stp>
        <stp>12/31/2015</stp>
        <stp>1</stp>
        <tr r="N320" s="2"/>
      </tp>
      <tp>
        <v>558966247.05999994</v>
        <stp/>
        <stp>EM_S_STM07_IS</stp>
        <stp>4</stp>
        <stp>000792.SZ</stp>
        <stp>61</stp>
        <stp>12/31/2015</stp>
        <stp>1</stp>
        <tr r="N321" s="2"/>
      </tp>
      <tp>
        <v>837851745.13999999</v>
        <stp/>
        <stp>EM_S_STM07_IS</stp>
        <stp>4</stp>
        <stp>000793.SZ</stp>
        <stp>61</stp>
        <stp>12/31/2015</stp>
        <stp>1</stp>
        <tr r="N322" s="2"/>
      </tp>
      <tp>
        <v>-57954343.329999998</v>
        <stp/>
        <stp>EM_S_STM07_IS</stp>
        <stp>4</stp>
        <stp>000795.SZ</stp>
        <stp>61</stp>
        <stp>12/31/2015</stp>
        <stp>1</stp>
        <tr r="N323" s="2"/>
      </tp>
      <tp>
        <v>205797145.34999999</v>
        <stp/>
        <stp>EM_S_STM07_IS</stp>
        <stp>4</stp>
        <stp>000796.SZ</stp>
        <stp>61</stp>
        <stp>12/31/2015</stp>
        <stp>1</stp>
        <tr r="N324" s="2"/>
      </tp>
      <tp>
        <v>127633376.61</v>
        <stp/>
        <stp>EM_S_STM07_IS</stp>
        <stp>4</stp>
        <stp>000797.SZ</stp>
        <stp>61</stp>
        <stp>12/31/2015</stp>
        <stp>1</stp>
        <tr r="N325" s="2"/>
      </tp>
      <tp>
        <v>-240869695.28999999</v>
        <stp/>
        <stp>EM_S_STM07_IS</stp>
        <stp>4</stp>
        <stp>000798.SZ</stp>
        <stp>61</stp>
        <stp>12/31/2015</stp>
        <stp>1</stp>
        <tr r="N326" s="2"/>
      </tp>
      <tp>
        <v>88569586.090000004</v>
        <stp/>
        <stp>EM_S_STM07_IS</stp>
        <stp>4</stp>
        <stp>000799.SZ</stp>
        <stp>61</stp>
        <stp>12/31/2015</stp>
        <stp>1</stp>
        <tr r="N327" s="2"/>
      </tp>
      <tp>
        <v>80724132.760000005</v>
        <stp/>
        <stp>EM_S_STM07_IS</stp>
        <stp>4</stp>
        <stp>000720.SZ</stp>
        <stp>61</stp>
        <stp>12/31/2015</stp>
        <stp>1</stp>
        <tr r="N275" s="2"/>
      </tp>
      <tp>
        <v>-31647585.760000002</v>
        <stp/>
        <stp>EM_S_STM07_IS</stp>
        <stp>4</stp>
        <stp>000721.SZ</stp>
        <stp>61</stp>
        <stp>12/31/2015</stp>
        <stp>1</stp>
        <tr r="N276" s="2"/>
      </tp>
      <tp>
        <v>128642874.55</v>
        <stp/>
        <stp>EM_S_STM07_IS</stp>
        <stp>4</stp>
        <stp>000722.SZ</stp>
        <stp>61</stp>
        <stp>12/31/2015</stp>
        <stp>1</stp>
        <tr r="N277" s="2"/>
      </tp>
      <tp>
        <v>-364274210.70999998</v>
        <stp/>
        <stp>EM_S_STM07_IS</stp>
        <stp>4</stp>
        <stp>000723.SZ</stp>
        <stp>61</stp>
        <stp>12/31/2015</stp>
        <stp>1</stp>
        <tr r="N278" s="2"/>
      </tp>
      <tp>
        <v>1636270488</v>
        <stp/>
        <stp>EM_S_STM07_IS</stp>
        <stp>4</stp>
        <stp>000725.SZ</stp>
        <stp>61</stp>
        <stp>12/31/2015</stp>
        <stp>1</stp>
        <tr r="N279" s="2"/>
      </tp>
      <tp>
        <v>712193243.19000006</v>
        <stp/>
        <stp>EM_S_STM07_IS</stp>
        <stp>4</stp>
        <stp>000726.SZ</stp>
        <stp>61</stp>
        <stp>12/31/2015</stp>
        <stp>1</stp>
        <tr r="N280" s="2"/>
      </tp>
      <tp>
        <v>10536077.880000001</v>
        <stp/>
        <stp>EM_S_STM07_IS</stp>
        <stp>4</stp>
        <stp>000727.SZ</stp>
        <stp>61</stp>
        <stp>12/31/2015</stp>
        <stp>1</stp>
        <tr r="N281" s="2"/>
      </tp>
      <tp>
        <v>2784229089.2399998</v>
        <stp/>
        <stp>EM_S_STM07_IS</stp>
        <stp>4</stp>
        <stp>000728.SZ</stp>
        <stp>61</stp>
        <stp>12/31/2015</stp>
        <stp>1</stp>
        <tr r="N282" s="2"/>
      </tp>
      <tp>
        <v>587678536.67999995</v>
        <stp/>
        <stp>EM_S_STM07_IS</stp>
        <stp>4</stp>
        <stp>000729.SZ</stp>
        <stp>61</stp>
        <stp>12/31/2015</stp>
        <stp>1</stp>
        <tr r="N283" s="2"/>
      </tp>
      <tp>
        <v>55443024.880000003</v>
        <stp/>
        <stp>EM_S_STM07_IS</stp>
        <stp>4</stp>
        <stp>000731.SZ</stp>
        <stp>61</stp>
        <stp>12/31/2015</stp>
        <stp>1</stp>
        <tr r="N284" s="2"/>
      </tp>
      <tp>
        <v>1325155637.5</v>
        <stp/>
        <stp>EM_S_STM07_IS</stp>
        <stp>4</stp>
        <stp>000732.SZ</stp>
        <stp>61</stp>
        <stp>12/31/2015</stp>
        <stp>1</stp>
        <tr r="N285" s="2"/>
      </tp>
      <tp>
        <v>176510069.88</v>
        <stp/>
        <stp>EM_S_STM07_IS</stp>
        <stp>4</stp>
        <stp>000733.SZ</stp>
        <stp>61</stp>
        <stp>12/31/2015</stp>
        <stp>1</stp>
        <tr r="N286" s="2"/>
      </tp>
      <tp>
        <v>60829607.840000004</v>
        <stp/>
        <stp>EM_S_STM07_IS</stp>
        <stp>4</stp>
        <stp>000735.SZ</stp>
        <stp>61</stp>
        <stp>12/31/2015</stp>
        <stp>1</stp>
        <tr r="N287" s="2"/>
      </tp>
      <tp>
        <v>28424001.41</v>
        <stp/>
        <stp>EM_S_STM07_IS</stp>
        <stp>4</stp>
        <stp>000736.SZ</stp>
        <stp>61</stp>
        <stp>12/31/2015</stp>
        <stp>1</stp>
        <tr r="N288" s="2"/>
      </tp>
      <tp>
        <v>-211440844.19</v>
        <stp/>
        <stp>EM_S_STM07_IS</stp>
        <stp>4</stp>
        <stp>000737.SZ</stp>
        <stp>61</stp>
        <stp>12/31/2015</stp>
        <stp>1</stp>
        <tr r="N289" s="2"/>
      </tp>
      <tp>
        <v>196245833.75999999</v>
        <stp/>
        <stp>EM_S_STM07_IS</stp>
        <stp>4</stp>
        <stp>000738.SZ</stp>
        <stp>61</stp>
        <stp>12/31/2015</stp>
        <stp>1</stp>
        <tr r="N290" s="2"/>
      </tp>
      <tp>
        <v>208230302.31</v>
        <stp/>
        <stp>EM_S_STM07_IS</stp>
        <stp>4</stp>
        <stp>000739.SZ</stp>
        <stp>61</stp>
        <stp>12/31/2015</stp>
        <stp>1</stp>
        <tr r="N291" s="2"/>
      </tp>
      <tp>
        <v>296408182.39999998</v>
        <stp/>
        <stp>EM_S_STM07_IS</stp>
        <stp>4</stp>
        <stp>000700.SZ</stp>
        <stp>61</stp>
        <stp>12/31/2015</stp>
        <stp>1</stp>
        <tr r="N258" s="2"/>
      </tp>
      <tp>
        <v>109247284.06</v>
        <stp/>
        <stp>EM_S_STM07_IS</stp>
        <stp>4</stp>
        <stp>000701.SZ</stp>
        <stp>61</stp>
        <stp>12/31/2015</stp>
        <stp>1</stp>
        <tr r="N259" s="2"/>
      </tp>
      <tp>
        <v>4883278.4000000004</v>
        <stp/>
        <stp>EM_S_STM07_IS</stp>
        <stp>4</stp>
        <stp>000702.SZ</stp>
        <stp>61</stp>
        <stp>12/31/2015</stp>
        <stp>1</stp>
        <tr r="N260" s="2"/>
      </tp>
      <tp>
        <v>184605841.36000001</v>
        <stp/>
        <stp>EM_S_STM07_IS</stp>
        <stp>4</stp>
        <stp>000703.SZ</stp>
        <stp>61</stp>
        <stp>12/31/2015</stp>
        <stp>1</stp>
        <tr r="N261" s="2"/>
      </tp>
      <tp>
        <v>36225616.950000003</v>
        <stp/>
        <stp>EM_S_STM07_IS</stp>
        <stp>4</stp>
        <stp>000705.SZ</stp>
        <stp>61</stp>
        <stp>12/31/2015</stp>
        <stp>1</stp>
        <tr r="N262" s="2"/>
      </tp>
      <tp>
        <v>11818423.08</v>
        <stp/>
        <stp>EM_S_STM07_IS</stp>
        <stp>4</stp>
        <stp>000707.SZ</stp>
        <stp>61</stp>
        <stp>12/31/2015</stp>
        <stp>1</stp>
        <tr r="N263" s="2"/>
      </tp>
      <tp>
        <v>270392922.26999998</v>
        <stp/>
        <stp>EM_S_STM07_IS</stp>
        <stp>4</stp>
        <stp>000708.SZ</stp>
        <stp>61</stp>
        <stp>12/31/2015</stp>
        <stp>1</stp>
        <tr r="N264" s="2"/>
      </tp>
      <tp>
        <v>573452575.16999996</v>
        <stp/>
        <stp>EM_S_STM07_IS</stp>
        <stp>4</stp>
        <stp>000709.SZ</stp>
        <stp>61</stp>
        <stp>12/31/2015</stp>
        <stp>1</stp>
        <tr r="N265" s="2"/>
      </tp>
      <tp>
        <v>-13008739.609999999</v>
        <stp/>
        <stp>EM_S_STM07_IS</stp>
        <stp>4</stp>
        <stp>000710.SZ</stp>
        <stp>61</stp>
        <stp>12/31/2015</stp>
        <stp>1</stp>
        <tr r="N266" s="2"/>
      </tp>
      <tp>
        <v>37626057.579999998</v>
        <stp/>
        <stp>EM_S_STM07_IS</stp>
        <stp>4</stp>
        <stp>000711.SZ</stp>
        <stp>61</stp>
        <stp>12/31/2015</stp>
        <stp>1</stp>
        <tr r="N267" s="2"/>
      </tp>
      <tp>
        <v>913220600.49000001</v>
        <stp/>
        <stp>EM_S_STM07_IS</stp>
        <stp>4</stp>
        <stp>000712.SZ</stp>
        <stp>61</stp>
        <stp>12/31/2015</stp>
        <stp>1</stp>
        <tr r="N268" s="2"/>
      </tp>
      <tp>
        <v>30434443.23</v>
        <stp/>
        <stp>EM_S_STM07_IS</stp>
        <stp>4</stp>
        <stp>000713.SZ</stp>
        <stp>61</stp>
        <stp>12/31/2015</stp>
        <stp>1</stp>
        <tr r="N269" s="2"/>
      </tp>
      <tp>
        <v>69869014.260000005</v>
        <stp/>
        <stp>EM_S_STM07_IS</stp>
        <stp>4</stp>
        <stp>000715.SZ</stp>
        <stp>61</stp>
        <stp>12/31/2015</stp>
        <stp>1</stp>
        <tr r="N270" s="2"/>
      </tp>
      <tp>
        <v>149138182.61000001</v>
        <stp/>
        <stp>EM_S_STM07_IS</stp>
        <stp>4</stp>
        <stp>000716.SZ</stp>
        <stp>61</stp>
        <stp>12/31/2015</stp>
        <stp>1</stp>
        <tr r="N271" s="2"/>
      </tp>
      <tp>
        <v>-2595500516.9899998</v>
        <stp/>
        <stp>EM_S_STM07_IS</stp>
        <stp>4</stp>
        <stp>000717.SZ</stp>
        <stp>61</stp>
        <stp>12/31/2015</stp>
        <stp>1</stp>
        <tr r="N272" s="2"/>
      </tp>
      <tp>
        <v>900161982.25999999</v>
        <stp/>
        <stp>EM_S_STM07_IS</stp>
        <stp>4</stp>
        <stp>000718.SZ</stp>
        <stp>61</stp>
        <stp>12/31/2015</stp>
        <stp>1</stp>
        <tr r="N273" s="2"/>
      </tp>
      <tp>
        <v>703169774.53999996</v>
        <stp/>
        <stp>EM_S_STM07_IS</stp>
        <stp>4</stp>
        <stp>000719.SZ</stp>
        <stp>61</stp>
        <stp>12/31/2015</stp>
        <stp>1</stp>
        <tr r="N274" s="2"/>
      </tp>
      <tp>
        <v>-193381156.94999999</v>
        <stp/>
        <stp>EM_S_STM07_IS</stp>
        <stp>4</stp>
        <stp>000760.SZ</stp>
        <stp>61</stp>
        <stp>12/31/2015</stp>
        <stp>1</stp>
        <tr r="N302" s="2"/>
      </tp>
      <tp>
        <v>-3293624545.1700001</v>
        <stp/>
        <stp>EM_S_STM07_IS</stp>
        <stp>4</stp>
        <stp>000761.SZ</stp>
        <stp>61</stp>
        <stp>12/31/2015</stp>
        <stp>1</stp>
        <tr r="N303" s="2"/>
      </tp>
      <tp>
        <v>31018237.73</v>
        <stp/>
        <stp>EM_S_STM07_IS</stp>
        <stp>4</stp>
        <stp>000762.SZ</stp>
        <stp>61</stp>
        <stp>12/31/2015</stp>
        <stp>1</stp>
        <tr r="N304" s="2"/>
      </tp>
      <tp>
        <v>6863116.0499999998</v>
        <stp/>
        <stp>EM_S_STM07_IS</stp>
        <stp>4</stp>
        <stp>000766.SZ</stp>
        <stp>61</stp>
        <stp>12/31/2015</stp>
        <stp>1</stp>
        <tr r="N305" s="2"/>
      </tp>
      <tp>
        <v>411882460.08999997</v>
        <stp/>
        <stp>EM_S_STM07_IS</stp>
        <stp>4</stp>
        <stp>000767.SZ</stp>
        <stp>61</stp>
        <stp>12/31/2015</stp>
        <stp>1</stp>
        <tr r="N306" s="2"/>
      </tp>
      <tp>
        <v>400052436.42000002</v>
        <stp/>
        <stp>EM_S_STM07_IS</stp>
        <stp>4</stp>
        <stp>000768.SZ</stp>
        <stp>61</stp>
        <stp>12/31/2015</stp>
        <stp>1</stp>
        <tr r="N307" s="2"/>
      </tp>
      <tp>
        <v>13201014064.719999</v>
        <stp/>
        <stp>EM_S_STM07_IS</stp>
        <stp>4</stp>
        <stp>000776.SZ</stp>
        <stp>61</stp>
        <stp>12/31/2015</stp>
        <stp>1</stp>
        <tr r="N308" s="2"/>
      </tp>
      <tp>
        <v>86647497.909999996</v>
        <stp/>
        <stp>EM_S_STM07_IS</stp>
        <stp>4</stp>
        <stp>000777.SZ</stp>
        <stp>61</stp>
        <stp>12/31/2015</stp>
        <stp>1</stp>
        <tr r="N309" s="2"/>
      </tp>
      <tp>
        <v>599622820.75999999</v>
        <stp/>
        <stp>EM_S_STM07_IS</stp>
        <stp>4</stp>
        <stp>000778.SZ</stp>
        <stp>61</stp>
        <stp>12/31/2015</stp>
        <stp>1</stp>
        <tr r="N310" s="2"/>
      </tp>
      <tp>
        <v>-79062776.920000002</v>
        <stp/>
        <stp>EM_S_STM07_IS</stp>
        <stp>4</stp>
        <stp>000779.SZ</stp>
        <stp>61</stp>
        <stp>12/31/2015</stp>
        <stp>1</stp>
        <tr r="N311" s="2"/>
      </tp>
      <tp>
        <v>133888565.95</v>
        <stp/>
        <stp>EM_S_STM07_IS</stp>
        <stp>4</stp>
        <stp>000748.SZ</stp>
        <stp>61</stp>
        <stp>12/31/2015</stp>
        <stp>1</stp>
        <tr r="N292" s="2"/>
      </tp>
      <tp>
        <v>1792923492.8599999</v>
        <stp/>
        <stp>EM_S_STM07_IS</stp>
        <stp>4</stp>
        <stp>000750.SZ</stp>
        <stp>61</stp>
        <stp>12/31/2015</stp>
        <stp>1</stp>
        <tr r="N293" s="2"/>
      </tp>
      <tp>
        <v>90764050.799999997</v>
        <stp/>
        <stp>EM_S_STM07_IS</stp>
        <stp>4</stp>
        <stp>000751.SZ</stp>
        <stp>61</stp>
        <stp>12/31/2015</stp>
        <stp>1</stp>
        <tr r="N294" s="2"/>
      </tp>
      <tp>
        <v>16455522.050000001</v>
        <stp/>
        <stp>EM_S_STM07_IS</stp>
        <stp>4</stp>
        <stp>000752.SZ</stp>
        <stp>61</stp>
        <stp>12/31/2015</stp>
        <stp>1</stp>
        <tr r="N295" s="2"/>
      </tp>
      <tp>
        <v>-83996133.939999998</v>
        <stp/>
        <stp>EM_S_STM07_IS</stp>
        <stp>4</stp>
        <stp>000753.SZ</stp>
        <stp>61</stp>
        <stp>12/31/2015</stp>
        <stp>1</stp>
        <tr r="N296" s="2"/>
      </tp>
      <tp>
        <v>-505223270.25</v>
        <stp/>
        <stp>EM_S_STM07_IS</stp>
        <stp>4</stp>
        <stp>000755.SZ</stp>
        <stp>61</stp>
        <stp>12/31/2015</stp>
        <stp>1</stp>
        <tr r="N297" s="2"/>
      </tp>
      <tp>
        <v>83062257.170000002</v>
        <stp/>
        <stp>EM_S_STM07_IS</stp>
        <stp>4</stp>
        <stp>000756.SZ</stp>
        <stp>61</stp>
        <stp>12/31/2015</stp>
        <stp>1</stp>
        <tr r="N298" s="2"/>
      </tp>
      <tp>
        <v>15033461.960000001</v>
        <stp/>
        <stp>EM_S_STM07_IS</stp>
        <stp>4</stp>
        <stp>000757.SZ</stp>
        <stp>61</stp>
        <stp>12/31/2015</stp>
        <stp>1</stp>
        <tr r="N299" s="2"/>
      </tp>
      <tp>
        <v>375145949.11000001</v>
        <stp/>
        <stp>EM_S_STM07_IS</stp>
        <stp>4</stp>
        <stp>000758.SZ</stp>
        <stp>61</stp>
        <stp>12/31/2015</stp>
        <stp>1</stp>
        <tr r="N300" s="2"/>
      </tp>
      <tp>
        <v>5610530.7300000004</v>
        <stp/>
        <stp>EM_S_STM07_IS</stp>
        <stp>4</stp>
        <stp>000759.SZ</stp>
        <stp>61</stp>
        <stp>12/31/2015</stp>
        <stp>1</stp>
        <tr r="N301" s="2"/>
      </tp>
      <tp>
        <v>369905610.5</v>
        <stp/>
        <stp>EM_S_STM07_IS</stp>
        <stp>4</stp>
        <stp>600780.SH</stp>
        <stp>61</stp>
        <stp>12/31/2015</stp>
        <stp>1</stp>
        <tr r="N2535" s="2"/>
      </tp>
      <tp>
        <v>27774627.75</v>
        <stp/>
        <stp>EM_S_STM07_IS</stp>
        <stp>4</stp>
        <stp>600781.SH</stp>
        <stp>61</stp>
        <stp>12/31/2015</stp>
        <stp>1</stp>
        <tr r="N2536" s="2"/>
      </tp>
      <tp>
        <v>60559579.729999997</v>
        <stp/>
        <stp>EM_S_STM07_IS</stp>
        <stp>4</stp>
        <stp>600782.SH</stp>
        <stp>61</stp>
        <stp>12/31/2015</stp>
        <stp>1</stp>
        <tr r="N2537" s="2"/>
      </tp>
      <tp>
        <v>224081397.63999999</v>
        <stp/>
        <stp>EM_S_STM07_IS</stp>
        <stp>4</stp>
        <stp>600783.SH</stp>
        <stp>61</stp>
        <stp>12/31/2015</stp>
        <stp>1</stp>
        <tr r="N2538" s="2"/>
      </tp>
      <tp>
        <v>-64849798.899999999</v>
        <stp/>
        <stp>EM_S_STM07_IS</stp>
        <stp>4</stp>
        <stp>600784.SH</stp>
        <stp>61</stp>
        <stp>12/31/2015</stp>
        <stp>1</stp>
        <tr r="N2539" s="2"/>
      </tp>
      <tp>
        <v>136727811.18000001</v>
        <stp/>
        <stp>EM_S_STM07_IS</stp>
        <stp>4</stp>
        <stp>600785.SH</stp>
        <stp>61</stp>
        <stp>12/31/2015</stp>
        <stp>1</stp>
        <tr r="N2540" s="2"/>
      </tp>
      <tp>
        <v>666256673.10000002</v>
        <stp/>
        <stp>EM_S_STM07_IS</stp>
        <stp>4</stp>
        <stp>600787.SH</stp>
        <stp>61</stp>
        <stp>12/31/2015</stp>
        <stp>1</stp>
        <tr r="N2541" s="2"/>
      </tp>
      <tp>
        <v>2068307502.0799999</v>
        <stp/>
        <stp>EM_S_STM07_IS</stp>
        <stp>4</stp>
        <stp>601788.SH</stp>
        <stp>61</stp>
        <stp>12/31/2014</stp>
        <stp>1</stp>
        <tr r="L2799" s="2"/>
      </tp>
      <tp>
        <v>7897231.8600000003</v>
        <stp/>
        <stp>EM_S_STM07_IS</stp>
        <stp>4</stp>
        <stp>600789.SH</stp>
        <stp>61</stp>
        <stp>12/31/2015</stp>
        <stp>1</stp>
        <tr r="N2542" s="2"/>
      </tp>
      <tp>
        <v>183907431.53999999</v>
        <stp/>
        <stp>EM_S_STM07_IS</stp>
        <stp>4</stp>
        <stp>601789.SH</stp>
        <stp>61</stp>
        <stp>12/31/2014</stp>
        <stp>1</stp>
        <tr r="L2800" s="2"/>
      </tp>
      <tp>
        <v>295498862.87</v>
        <stp/>
        <stp>EM_S_STM07_IS</stp>
        <stp>4</stp>
        <stp>600790.SH</stp>
        <stp>61</stp>
        <stp>12/31/2015</stp>
        <stp>1</stp>
        <tr r="N2543" s="2"/>
      </tp>
      <tp>
        <v>78553970.480000004</v>
        <stp/>
        <stp>EM_S_STM07_IS</stp>
        <stp>4</stp>
        <stp>600791.SH</stp>
        <stp>61</stp>
        <stp>12/31/2015</stp>
        <stp>1</stp>
        <tr r="N2544" s="2"/>
      </tp>
      <tp>
        <v>-696847749.79999995</v>
        <stp/>
        <stp>EM_S_STM07_IS</stp>
        <stp>4</stp>
        <stp>600792.SH</stp>
        <stp>61</stp>
        <stp>12/31/2015</stp>
        <stp>1</stp>
        <tr r="N2545" s="2"/>
      </tp>
      <tp>
        <v>8876604.9499999993</v>
        <stp/>
        <stp>EM_S_STM07_IS</stp>
        <stp>4</stp>
        <stp>600793.SH</stp>
        <stp>61</stp>
        <stp>12/31/2015</stp>
        <stp>1</stp>
        <tr r="N2546" s="2"/>
      </tp>
      <tp>
        <v>24561684.940000001</v>
        <stp/>
        <stp>EM_S_STM07_IS</stp>
        <stp>4</stp>
        <stp>600794.SH</stp>
        <stp>61</stp>
        <stp>12/31/2015</stp>
        <stp>1</stp>
        <tr r="N2547" s="2"/>
      </tp>
      <tp>
        <v>4363509194.3699999</v>
        <stp/>
        <stp>EM_S_STM07_IS</stp>
        <stp>4</stp>
        <stp>600795.SH</stp>
        <stp>61</stp>
        <stp>12/31/2015</stp>
        <stp>1</stp>
        <tr r="N2548" s="2"/>
      </tp>
      <tp>
        <v>26543623.789999999</v>
        <stp/>
        <stp>EM_S_STM07_IS</stp>
        <stp>4</stp>
        <stp>600796.SH</stp>
        <stp>61</stp>
        <stp>12/31/2015</stp>
        <stp>1</stp>
        <tr r="N2549" s="2"/>
      </tp>
      <tp>
        <v>212923037.21000001</v>
        <stp/>
        <stp>EM_S_STM07_IS</stp>
        <stp>4</stp>
        <stp>600797.SH</stp>
        <stp>61</stp>
        <stp>12/31/2015</stp>
        <stp>1</stp>
        <tr r="N2550" s="2"/>
      </tp>
      <tp>
        <v>16047114.68</v>
        <stp/>
        <stp>EM_S_STM07_IS</stp>
        <stp>4</stp>
        <stp>600798.SH</stp>
        <stp>61</stp>
        <stp>12/31/2015</stp>
        <stp>1</stp>
        <tr r="N2551" s="2"/>
      </tp>
      <tp>
        <v>55365585.439999998</v>
        <stp/>
        <stp>EM_S_STM07_IS</stp>
        <stp>4</stp>
        <stp>601798.SH</stp>
        <stp>61</stp>
        <stp>12/31/2014</stp>
        <stp>1</stp>
        <tr r="L2801" s="2"/>
      </tp>
      <tp>
        <v>272703747.13</v>
        <stp/>
        <stp>EM_S_STM07_IS</stp>
        <stp>4</stp>
        <stp>601799.SH</stp>
        <stp>61</stp>
        <stp>12/31/2014</stp>
        <stp>1</stp>
        <tr r="L2802" s="2"/>
      </tp>
      <tp>
        <v>-220795912.44999999</v>
        <stp/>
        <stp>EM_S_STM07_IS</stp>
        <stp>4</stp>
        <stp>600760.SH</stp>
        <stp>61</stp>
        <stp>12/31/2015</stp>
        <stp>1</stp>
        <tr r="N2517" s="2"/>
      </tp>
      <tp>
        <v>397465408.64999998</v>
        <stp/>
        <stp>EM_S_STM07_IS</stp>
        <stp>4</stp>
        <stp>600761.SH</stp>
        <stp>61</stp>
        <stp>12/31/2015</stp>
        <stp>1</stp>
        <tr r="N2518" s="2"/>
      </tp>
      <tp>
        <v>192481831.87</v>
        <stp/>
        <stp>EM_S_STM07_IS</stp>
        <stp>4</stp>
        <stp>600763.SH</stp>
        <stp>61</stp>
        <stp>12/31/2015</stp>
        <stp>1</stp>
        <tr r="N2519" s="2"/>
      </tp>
      <tp>
        <v>-124993305.93000001</v>
        <stp/>
        <stp>EM_S_STM07_IS</stp>
        <stp>4</stp>
        <stp>600764.SH</stp>
        <stp>61</stp>
        <stp>12/31/2015</stp>
        <stp>1</stp>
        <tr r="N2520" s="2"/>
      </tp>
      <tp>
        <v>-300082652.14999998</v>
        <stp/>
        <stp>EM_S_STM07_IS</stp>
        <stp>4</stp>
        <stp>600765.SH</stp>
        <stp>61</stp>
        <stp>12/31/2015</stp>
        <stp>1</stp>
        <tr r="N2521" s="2"/>
      </tp>
      <tp>
        <v>14713081.59</v>
        <stp/>
        <stp>EM_S_STM07_IS</stp>
        <stp>4</stp>
        <stp>600766.SH</stp>
        <stp>61</stp>
        <stp>12/31/2015</stp>
        <stp>1</stp>
        <tr r="N2522" s="2"/>
      </tp>
      <tp>
        <v>5314967500</v>
        <stp/>
        <stp>EM_S_STM07_IS</stp>
        <stp>4</stp>
        <stp>601766.SH</stp>
        <stp>61</stp>
        <stp>12/31/2014</stp>
        <stp>1</stp>
        <tr r="L2797" s="2"/>
      </tp>
      <tp>
        <v>-70243806.280000001</v>
        <stp/>
        <stp>EM_S_STM07_IS</stp>
        <stp>4</stp>
        <stp>600767.SH</stp>
        <stp>61</stp>
        <stp>12/31/2015</stp>
        <stp>1</stp>
        <tr r="N2523" s="2"/>
      </tp>
      <tp>
        <v>-52769195.689999998</v>
        <stp/>
        <stp>EM_S_STM07_IS</stp>
        <stp>4</stp>
        <stp>600768.SH</stp>
        <stp>61</stp>
        <stp>12/31/2015</stp>
        <stp>1</stp>
        <tr r="N2524" s="2"/>
      </tp>
      <tp>
        <v>6312081.6399999997</v>
        <stp/>
        <stp>EM_S_STM07_IS</stp>
        <stp>4</stp>
        <stp>600769.SH</stp>
        <stp>61</stp>
        <stp>12/31/2015</stp>
        <stp>1</stp>
        <tr r="N2525" s="2"/>
      </tp>
      <tp>
        <v>-246314655.47999999</v>
        <stp/>
        <stp>EM_S_STM07_IS</stp>
        <stp>4</stp>
        <stp>600770.SH</stp>
        <stp>61</stp>
        <stp>12/31/2015</stp>
        <stp>1</stp>
        <tr r="N2526" s="2"/>
      </tp>
      <tp>
        <v>2030309.27</v>
        <stp/>
        <stp>EM_S_STM07_IS</stp>
        <stp>4</stp>
        <stp>600771.SH</stp>
        <stp>61</stp>
        <stp>12/31/2015</stp>
        <stp>1</stp>
        <tr r="N2527" s="2"/>
      </tp>
      <tp>
        <v>62428510.450000003</v>
        <stp/>
        <stp>EM_S_STM07_IS</stp>
        <stp>4</stp>
        <stp>600773.SH</stp>
        <stp>61</stp>
        <stp>12/31/2015</stp>
        <stp>1</stp>
        <tr r="N2528" s="2"/>
      </tp>
      <tp>
        <v>10185145.189999999</v>
        <stp/>
        <stp>EM_S_STM07_IS</stp>
        <stp>4</stp>
        <stp>600774.SH</stp>
        <stp>61</stp>
        <stp>12/31/2015</stp>
        <stp>1</stp>
        <tr r="N2529" s="2"/>
      </tp>
      <tp>
        <v>143836663.38999999</v>
        <stp/>
        <stp>EM_S_STM07_IS</stp>
        <stp>4</stp>
        <stp>600775.SH</stp>
        <stp>61</stp>
        <stp>12/31/2015</stp>
        <stp>1</stp>
        <tr r="N2530" s="2"/>
      </tp>
      <tp>
        <v>169799041.36000001</v>
        <stp/>
        <stp>EM_S_STM07_IS</stp>
        <stp>4</stp>
        <stp>600776.SH</stp>
        <stp>61</stp>
        <stp>12/31/2015</stp>
        <stp>1</stp>
        <tr r="N2531" s="2"/>
      </tp>
      <tp>
        <v>30406750.010000002</v>
        <stp/>
        <stp>EM_S_STM07_IS</stp>
        <stp>4</stp>
        <stp>600777.SH</stp>
        <stp>61</stp>
        <stp>12/31/2015</stp>
        <stp>1</stp>
        <tr r="N2532" s="2"/>
      </tp>
      <tp>
        <v>386073924.60000002</v>
        <stp/>
        <stp>EM_S_STM07_IS</stp>
        <stp>4</stp>
        <stp>601777.SH</stp>
        <stp>61</stp>
        <stp>12/31/2014</stp>
        <stp>1</stp>
        <tr r="L2798" s="2"/>
      </tp>
      <tp>
        <v>15298253.630000001</v>
        <stp/>
        <stp>EM_S_STM07_IS</stp>
        <stp>4</stp>
        <stp>600778.SH</stp>
        <stp>61</stp>
        <stp>12/31/2015</stp>
        <stp>1</stp>
        <tr r="N2533" s="2"/>
      </tp>
      <tp>
        <v>87973615.680000007</v>
        <stp/>
        <stp>EM_S_STM07_IS</stp>
        <stp>4</stp>
        <stp>600779.SH</stp>
        <stp>61</stp>
        <stp>12/31/2015</stp>
        <stp>1</stp>
        <tr r="N2534" s="2"/>
      </tp>
      <tp>
        <v>-830206780.21000004</v>
        <stp/>
        <stp>EM_S_STM07_IS</stp>
        <stp>4</stp>
        <stp>600740.SH</stp>
        <stp>61</stp>
        <stp>12/31/2015</stp>
        <stp>1</stp>
        <tr r="N2498" s="2"/>
      </tp>
      <tp>
        <v>4783382327.4899998</v>
        <stp/>
        <stp>EM_S_STM07_IS</stp>
        <stp>4</stp>
        <stp>600741.SH</stp>
        <stp>61</stp>
        <stp>12/31/2015</stp>
        <stp>1</stp>
        <tr r="N2499" s="2"/>
      </tp>
      <tp>
        <v>425080245.11000001</v>
        <stp/>
        <stp>EM_S_STM07_IS</stp>
        <stp>4</stp>
        <stp>600742.SH</stp>
        <stp>61</stp>
        <stp>12/31/2015</stp>
        <stp>1</stp>
        <tr r="N2500" s="2"/>
      </tp>
      <tp>
        <v>730497145.44000006</v>
        <stp/>
        <stp>EM_S_STM07_IS</stp>
        <stp>4</stp>
        <stp>600743.SH</stp>
        <stp>61</stp>
        <stp>12/31/2015</stp>
        <stp>1</stp>
        <tr r="N2501" s="2"/>
      </tp>
      <tp>
        <v>381108413.74000001</v>
        <stp/>
        <stp>EM_S_STM07_IS</stp>
        <stp>4</stp>
        <stp>600744.SH</stp>
        <stp>61</stp>
        <stp>12/31/2015</stp>
        <stp>1</stp>
        <tr r="N2502" s="2"/>
      </tp>
      <tp>
        <v>-146460194.75999999</v>
        <stp/>
        <stp>EM_S_STM07_IS</stp>
        <stp>4</stp>
        <stp>600745.SH</stp>
        <stp>61</stp>
        <stp>12/31/2015</stp>
        <stp>1</stp>
        <tr r="N2503" s="2"/>
      </tp>
      <tp>
        <v>-20305085.899999999</v>
        <stp/>
        <stp>EM_S_STM07_IS</stp>
        <stp>4</stp>
        <stp>600746.SH</stp>
        <stp>61</stp>
        <stp>12/31/2015</stp>
        <stp>1</stp>
        <tr r="N2504" s="2"/>
      </tp>
      <tp>
        <v>-82067238.519999996</v>
        <stp/>
        <stp>EM_S_STM07_IS</stp>
        <stp>4</stp>
        <stp>600747.SH</stp>
        <stp>61</stp>
        <stp>12/31/2015</stp>
        <stp>1</stp>
        <tr r="N2505" s="2"/>
      </tp>
      <tp>
        <v>519654725.22000003</v>
        <stp/>
        <stp>EM_S_STM07_IS</stp>
        <stp>4</stp>
        <stp>600748.SH</stp>
        <stp>61</stp>
        <stp>12/31/2015</stp>
        <stp>1</stp>
        <tr r="N2506" s="2"/>
      </tp>
      <tp>
        <v>5355251.62</v>
        <stp/>
        <stp>EM_S_STM07_IS</stp>
        <stp>4</stp>
        <stp>600749.SH</stp>
        <stp>61</stp>
        <stp>12/31/2015</stp>
        <stp>1</stp>
        <tr r="N2507" s="2"/>
      </tp>
      <tp>
        <v>367012144.74000001</v>
        <stp/>
        <stp>EM_S_STM07_IS</stp>
        <stp>4</stp>
        <stp>600750.SH</stp>
        <stp>61</stp>
        <stp>12/31/2015</stp>
        <stp>1</stp>
        <tr r="N2508" s="2"/>
      </tp>
      <tp>
        <v>246710381.63</v>
        <stp/>
        <stp>EM_S_STM07_IS</stp>
        <stp>4</stp>
        <stp>600751.SH</stp>
        <stp>61</stp>
        <stp>12/31/2015</stp>
        <stp>1</stp>
        <tr r="N2509" s="2"/>
      </tp>
      <tp>
        <v>38613414.149999999</v>
        <stp/>
        <stp>EM_S_STM07_IS</stp>
        <stp>4</stp>
        <stp>600753.SH</stp>
        <stp>61</stp>
        <stp>12/31/2015</stp>
        <stp>1</stp>
        <tr r="N2510" s="2"/>
      </tp>
      <tp>
        <v>637609532.99000001</v>
        <stp/>
        <stp>EM_S_STM07_IS</stp>
        <stp>4</stp>
        <stp>600754.SH</stp>
        <stp>61</stp>
        <stp>12/31/2015</stp>
        <stp>1</stp>
        <tr r="N2511" s="2"/>
      </tp>
      <tp>
        <v>650498859.98000002</v>
        <stp/>
        <stp>EM_S_STM07_IS</stp>
        <stp>4</stp>
        <stp>600755.SH</stp>
        <stp>61</stp>
        <stp>12/31/2015</stp>
        <stp>1</stp>
        <tr r="N2512" s="2"/>
      </tp>
      <tp>
        <v>107815712.92</v>
        <stp/>
        <stp>EM_S_STM07_IS</stp>
        <stp>4</stp>
        <stp>600756.SH</stp>
        <stp>61</stp>
        <stp>12/31/2015</stp>
        <stp>1</stp>
        <tr r="N2513" s="2"/>
      </tp>
      <tp>
        <v>324545788.37</v>
        <stp/>
        <stp>EM_S_STM07_IS</stp>
        <stp>4</stp>
        <stp>600757.SH</stp>
        <stp>61</stp>
        <stp>12/31/2015</stp>
        <stp>1</stp>
        <tr r="N2514" s="2"/>
      </tp>
      <tp>
        <v>-465366695.55000001</v>
        <stp/>
        <stp>EM_S_STM07_IS</stp>
        <stp>4</stp>
        <stp>600758.SH</stp>
        <stp>61</stp>
        <stp>12/31/2015</stp>
        <stp>1</stp>
        <tr r="N2515" s="2"/>
      </tp>
      <tp>
        <v>64805375.130000003</v>
        <stp/>
        <stp>EM_S_STM07_IS</stp>
        <stp>4</stp>
        <stp>600759.SH</stp>
        <stp>61</stp>
        <stp>12/31/2015</stp>
        <stp>1</stp>
        <tr r="N2516" s="2"/>
      </tp>
      <tp>
        <v>179223871.08000001</v>
        <stp/>
        <stp>EM_S_STM07_IS</stp>
        <stp>4</stp>
        <stp>600720.SH</stp>
        <stp>61</stp>
        <stp>12/31/2015</stp>
        <stp>1</stp>
        <tr r="N2478" s="2"/>
      </tp>
      <tp>
        <v>-405982726.13999999</v>
        <stp/>
        <stp>EM_S_STM07_IS</stp>
        <stp>4</stp>
        <stp>600721.SH</stp>
        <stp>61</stp>
        <stp>12/31/2015</stp>
        <stp>1</stp>
        <tr r="N2479" s="2"/>
      </tp>
      <tp>
        <v>244449588.22</v>
        <stp/>
        <stp>EM_S_STM07_IS</stp>
        <stp>4</stp>
        <stp>600722.SH</stp>
        <stp>61</stp>
        <stp>12/31/2015</stp>
        <stp>1</stp>
        <tr r="N2480" s="2"/>
      </tp>
      <tp>
        <v>344307856.60000002</v>
        <stp/>
        <stp>EM_S_STM07_IS</stp>
        <stp>4</stp>
        <stp>600723.SH</stp>
        <stp>61</stp>
        <stp>12/31/2015</stp>
        <stp>1</stp>
        <tr r="N2481" s="2"/>
      </tp>
      <tp>
        <v>-1158430154.4300001</v>
        <stp/>
        <stp>EM_S_STM07_IS</stp>
        <stp>4</stp>
        <stp>600724.SH</stp>
        <stp>61</stp>
        <stp>12/31/2015</stp>
        <stp>1</stp>
        <tr r="N2482" s="2"/>
      </tp>
      <tp>
        <v>-2600331810.1300001</v>
        <stp/>
        <stp>EM_S_STM07_IS</stp>
        <stp>4</stp>
        <stp>600725.SH</stp>
        <stp>61</stp>
        <stp>12/31/2015</stp>
        <stp>1</stp>
        <tr r="N2483" s="2"/>
      </tp>
      <tp>
        <v>23395857.670000002</v>
        <stp/>
        <stp>EM_S_STM07_IS</stp>
        <stp>4</stp>
        <stp>600726.SH</stp>
        <stp>61</stp>
        <stp>12/31/2015</stp>
        <stp>1</stp>
        <tr r="N2484" s="2"/>
      </tp>
      <tp>
        <v>27718525.890000001</v>
        <stp/>
        <stp>EM_S_STM07_IS</stp>
        <stp>4</stp>
        <stp>600727.SH</stp>
        <stp>61</stp>
        <stp>12/31/2015</stp>
        <stp>1</stp>
        <tr r="N2485" s="2"/>
      </tp>
      <tp>
        <v>2554487000</v>
        <stp/>
        <stp>EM_S_STM07_IS</stp>
        <stp>4</stp>
        <stp>601727.SH</stp>
        <stp>61</stp>
        <stp>12/31/2014</stp>
        <stp>1</stp>
        <tr r="L2796" s="2"/>
      </tp>
      <tp>
        <v>170344647.62</v>
        <stp/>
        <stp>EM_S_STM07_IS</stp>
        <stp>4</stp>
        <stp>600728.SH</stp>
        <stp>61</stp>
        <stp>12/31/2015</stp>
        <stp>1</stp>
        <tr r="N2486" s="2"/>
      </tp>
      <tp>
        <v>367365167.00999999</v>
        <stp/>
        <stp>EM_S_STM07_IS</stp>
        <stp>4</stp>
        <stp>600729.SH</stp>
        <stp>61</stp>
        <stp>12/31/2015</stp>
        <stp>1</stp>
        <tr r="N2487" s="2"/>
      </tp>
      <tp>
        <v>69596586.620000005</v>
        <stp/>
        <stp>EM_S_STM07_IS</stp>
        <stp>4</stp>
        <stp>600730.SH</stp>
        <stp>61</stp>
        <stp>12/31/2015</stp>
        <stp>1</stp>
        <tr r="N2488" s="2"/>
      </tp>
      <tp>
        <v>13761516.99</v>
        <stp/>
        <stp>EM_S_STM07_IS</stp>
        <stp>4</stp>
        <stp>600731.SH</stp>
        <stp>61</stp>
        <stp>12/31/2015</stp>
        <stp>1</stp>
        <tr r="N2489" s="2"/>
      </tp>
      <tp>
        <v>-112409242.2</v>
        <stp/>
        <stp>EM_S_STM07_IS</stp>
        <stp>4</stp>
        <stp>600732.SH</stp>
        <stp>61</stp>
        <stp>12/31/2015</stp>
        <stp>1</stp>
        <tr r="N2490" s="2"/>
      </tp>
      <tp>
        <v>-30290092.199999999</v>
        <stp/>
        <stp>EM_S_STM07_IS</stp>
        <stp>4</stp>
        <stp>600733.SH</stp>
        <stp>61</stp>
        <stp>12/31/2015</stp>
        <stp>1</stp>
        <tr r="N2491" s="2"/>
      </tp>
      <tp>
        <v>154819126.72</v>
        <stp/>
        <stp>EM_S_STM07_IS</stp>
        <stp>4</stp>
        <stp>600734.SH</stp>
        <stp>61</stp>
        <stp>12/31/2015</stp>
        <stp>1</stp>
        <tr r="N2492" s="2"/>
      </tp>
      <tp>
        <v>39152748.979999997</v>
        <stp/>
        <stp>EM_S_STM07_IS</stp>
        <stp>4</stp>
        <stp>600735.SH</stp>
        <stp>61</stp>
        <stp>12/31/2015</stp>
        <stp>1</stp>
        <tr r="N2493" s="2"/>
      </tp>
      <tp>
        <v>191416296.59</v>
        <stp/>
        <stp>EM_S_STM07_IS</stp>
        <stp>4</stp>
        <stp>600736.SH</stp>
        <stp>61</stp>
        <stp>12/31/2015</stp>
        <stp>1</stp>
        <tr r="N2494" s="2"/>
      </tp>
      <tp>
        <v>76084698.730000004</v>
        <stp/>
        <stp>EM_S_STM07_IS</stp>
        <stp>4</stp>
        <stp>600737.SH</stp>
        <stp>61</stp>
        <stp>12/31/2015</stp>
        <stp>1</stp>
        <tr r="N2495" s="2"/>
      </tp>
      <tp>
        <v>84484949.959999993</v>
        <stp/>
        <stp>EM_S_STM07_IS</stp>
        <stp>4</stp>
        <stp>600738.SH</stp>
        <stp>61</stp>
        <stp>12/31/2015</stp>
        <stp>1</stp>
        <tr r="N2496" s="2"/>
      </tp>
      <tp>
        <v>514500225.67000002</v>
        <stp/>
        <stp>EM_S_STM07_IS</stp>
        <stp>4</stp>
        <stp>600739.SH</stp>
        <stp>61</stp>
        <stp>12/31/2015</stp>
        <stp>1</stp>
        <tr r="N2497" s="2"/>
      </tp>
      <tp>
        <v>197727965.86000001</v>
        <stp/>
        <stp>EM_S_STM07_IS</stp>
        <stp>4</stp>
        <stp>601700.SH</stp>
        <stp>61</stp>
        <stp>12/31/2014</stp>
        <stp>1</stp>
        <tr r="L2793" s="2"/>
      </tp>
      <tp>
        <v>-18362731.059999999</v>
        <stp/>
        <stp>EM_S_STM07_IS</stp>
        <stp>4</stp>
        <stp>600701.SH</stp>
        <stp>61</stp>
        <stp>12/31/2015</stp>
        <stp>1</stp>
        <tr r="N2460" s="2"/>
      </tp>
      <tp>
        <v>7128122.6699999999</v>
        <stp/>
        <stp>EM_S_STM07_IS</stp>
        <stp>4</stp>
        <stp>600702.SH</stp>
        <stp>61</stp>
        <stp>12/31/2015</stp>
        <stp>1</stp>
        <tr r="N2461" s="2"/>
      </tp>
      <tp>
        <v>1694554662.9200001</v>
        <stp/>
        <stp>EM_S_STM07_IS</stp>
        <stp>4</stp>
        <stp>600703.SH</stp>
        <stp>61</stp>
        <stp>12/31/2015</stp>
        <stp>1</stp>
        <tr r="N2462" s="2"/>
      </tp>
      <tp>
        <v>1384537995.55</v>
        <stp/>
        <stp>EM_S_STM07_IS</stp>
        <stp>4</stp>
        <stp>600704.SH</stp>
        <stp>61</stp>
        <stp>12/31/2015</stp>
        <stp>1</stp>
        <tr r="N2463" s="2"/>
      </tp>
      <tp>
        <v>2312270412.5700002</v>
        <stp/>
        <stp>EM_S_STM07_IS</stp>
        <stp>4</stp>
        <stp>600705.SH</stp>
        <stp>61</stp>
        <stp>12/31/2015</stp>
        <stp>1</stp>
        <tr r="N2464" s="2"/>
      </tp>
      <tp>
        <v>47921644.090000004</v>
        <stp/>
        <stp>EM_S_STM07_IS</stp>
        <stp>4</stp>
        <stp>600706.SH</stp>
        <stp>61</stp>
        <stp>12/31/2015</stp>
        <stp>1</stp>
        <tr r="N2465" s="2"/>
      </tp>
      <tp>
        <v>50215832.469999999</v>
        <stp/>
        <stp>EM_S_STM07_IS</stp>
        <stp>4</stp>
        <stp>600707.SH</stp>
        <stp>61</stp>
        <stp>12/31/2015</stp>
        <stp>1</stp>
        <tr r="N2466" s="2"/>
      </tp>
      <tp>
        <v>510271580.67000002</v>
        <stp/>
        <stp>EM_S_STM07_IS</stp>
        <stp>4</stp>
        <stp>600708.SH</stp>
        <stp>61</stp>
        <stp>12/31/2015</stp>
        <stp>1</stp>
        <tr r="N2467" s="2"/>
      </tp>
      <tp>
        <v>-527030459.75</v>
        <stp/>
        <stp>EM_S_STM07_IS</stp>
        <stp>4</stp>
        <stp>600710.SH</stp>
        <stp>61</stp>
        <stp>12/31/2015</stp>
        <stp>1</stp>
        <tr r="N2468" s="2"/>
      </tp>
      <tp>
        <v>138454522.78999999</v>
        <stp/>
        <stp>EM_S_STM07_IS</stp>
        <stp>4</stp>
        <stp>600711.SH</stp>
        <stp>61</stp>
        <stp>12/31/2015</stp>
        <stp>1</stp>
        <tr r="N2469" s="2"/>
      </tp>
      <tp>
        <v>27678544.079999998</v>
        <stp/>
        <stp>EM_S_STM07_IS</stp>
        <stp>4</stp>
        <stp>600712.SH</stp>
        <stp>61</stp>
        <stp>12/31/2015</stp>
        <stp>1</stp>
        <tr r="N2470" s="2"/>
      </tp>
      <tp>
        <v>156724461.80000001</v>
        <stp/>
        <stp>EM_S_STM07_IS</stp>
        <stp>4</stp>
        <stp>600713.SH</stp>
        <stp>61</stp>
        <stp>12/31/2015</stp>
        <stp>1</stp>
        <tr r="N2471" s="2"/>
      </tp>
      <tp>
        <v>-36258051.619999997</v>
        <stp/>
        <stp>EM_S_STM07_IS</stp>
        <stp>4</stp>
        <stp>600714.SH</stp>
        <stp>61</stp>
        <stp>12/31/2015</stp>
        <stp>1</stp>
        <tr r="N2472" s="2"/>
      </tp>
      <tp>
        <v>137816063.80000001</v>
        <stp/>
        <stp>EM_S_STM07_IS</stp>
        <stp>4</stp>
        <stp>600715.SH</stp>
        <stp>61</stp>
        <stp>12/31/2015</stp>
        <stp>1</stp>
        <tr r="N2473" s="2"/>
      </tp>
      <tp>
        <v>-74782975.969999999</v>
        <stp/>
        <stp>EM_S_STM07_IS</stp>
        <stp>4</stp>
        <stp>600716.SH</stp>
        <stp>61</stp>
        <stp>12/31/2015</stp>
        <stp>1</stp>
        <tr r="N2474" s="2"/>
      </tp>
      <tp>
        <v>1225387416.0699999</v>
        <stp/>
        <stp>EM_S_STM07_IS</stp>
        <stp>4</stp>
        <stp>600717.SH</stp>
        <stp>61</stp>
        <stp>12/31/2015</stp>
        <stp>1</stp>
        <tr r="N2475" s="2"/>
      </tp>
      <tp>
        <v>205193086.38</v>
        <stp/>
        <stp>EM_S_STM07_IS</stp>
        <stp>4</stp>
        <stp>601717.SH</stp>
        <stp>61</stp>
        <stp>12/31/2014</stp>
        <stp>1</stp>
        <tr r="L2794" s="2"/>
      </tp>
      <tp>
        <v>386357188</v>
        <stp/>
        <stp>EM_S_STM07_IS</stp>
        <stp>4</stp>
        <stp>600718.SH</stp>
        <stp>61</stp>
        <stp>12/31/2015</stp>
        <stp>1</stp>
        <tr r="N2476" s="2"/>
      </tp>
      <tp>
        <v>1173238254.3499999</v>
        <stp/>
        <stp>EM_S_STM07_IS</stp>
        <stp>4</stp>
        <stp>601718.SH</stp>
        <stp>61</stp>
        <stp>12/31/2014</stp>
        <stp>1</stp>
        <tr r="L2795" s="2"/>
      </tp>
      <tp>
        <v>10641392.550000001</v>
        <stp/>
        <stp>EM_S_STM07_IS</stp>
        <stp>4</stp>
        <stp>600719.SH</stp>
        <stp>61</stp>
        <stp>12/31/2015</stp>
        <stp>1</stp>
        <tr r="N2477" s="2"/>
      </tp>
      <tp>
        <v>-875521757.55999994</v>
        <stp/>
        <stp>EM_S_STM07_IS</stp>
        <stp>4</stp>
        <stp>000680.SZ</stp>
        <stp>61</stp>
        <stp>12/31/2015</stp>
        <stp>1</stp>
        <tr r="N243" s="2"/>
      </tp>
      <tp>
        <v>157557775.58000001</v>
        <stp/>
        <stp>EM_S_STM07_IS</stp>
        <stp>4</stp>
        <stp>000681.SZ</stp>
        <stp>61</stp>
        <stp>12/31/2015</stp>
        <stp>1</stp>
        <tr r="N244" s="2"/>
      </tp>
      <tp>
        <v>50209638.600000001</v>
        <stp/>
        <stp>EM_S_STM07_IS</stp>
        <stp>4</stp>
        <stp>000682.SZ</stp>
        <stp>61</stp>
        <stp>12/31/2015</stp>
        <stp>1</stp>
        <tr r="N245" s="2"/>
      </tp>
      <tp>
        <v>56803633.18</v>
        <stp/>
        <stp>EM_S_STM07_IS</stp>
        <stp>4</stp>
        <stp>000683.SZ</stp>
        <stp>61</stp>
        <stp>12/31/2015</stp>
        <stp>1</stp>
        <tr r="N246" s="2"/>
      </tp>
      <tp>
        <v>1484429654.74</v>
        <stp/>
        <stp>EM_S_STM07_IS</stp>
        <stp>4</stp>
        <stp>000685.SZ</stp>
        <stp>61</stp>
        <stp>12/31/2015</stp>
        <stp>1</stp>
        <tr r="N247" s="2"/>
      </tp>
      <tp>
        <v>2630058890.0700002</v>
        <stp/>
        <stp>EM_S_STM07_IS</stp>
        <stp>4</stp>
        <stp>000686.SZ</stp>
        <stp>61</stp>
        <stp>12/31/2015</stp>
        <stp>1</stp>
        <tr r="N248" s="2"/>
      </tp>
      <tp>
        <v>-273176455.50999999</v>
        <stp/>
        <stp>EM_S_STM07_IS</stp>
        <stp>4</stp>
        <stp>000687.SZ</stp>
        <stp>61</stp>
        <stp>12/31/2015</stp>
        <stp>1</stp>
        <tr r="N249" s="2"/>
      </tp>
      <tp>
        <v>288392098.18000001</v>
        <stp/>
        <stp>EM_S_STM07_IS</stp>
        <stp>4</stp>
        <stp>000688.SZ</stp>
        <stp>61</stp>
        <stp>12/31/2015</stp>
        <stp>1</stp>
        <tr r="N250" s="2"/>
      </tp>
      <tp>
        <v>644315400.15999997</v>
        <stp/>
        <stp>EM_S_STM07_IS</stp>
        <stp>4</stp>
        <stp>000690.SZ</stp>
        <stp>61</stp>
        <stp>12/31/2015</stp>
        <stp>1</stp>
        <tr r="N251" s="2"/>
      </tp>
      <tp>
        <v>11593772.130000001</v>
        <stp/>
        <stp>EM_S_STM07_IS</stp>
        <stp>4</stp>
        <stp>000691.SZ</stp>
        <stp>61</stp>
        <stp>12/31/2015</stp>
        <stp>1</stp>
        <tr r="N252" s="2"/>
      </tp>
      <tp>
        <v>74565611.879999995</v>
        <stp/>
        <stp>EM_S_STM07_IS</stp>
        <stp>4</stp>
        <stp>000692.SZ</stp>
        <stp>61</stp>
        <stp>12/31/2015</stp>
        <stp>1</stp>
        <tr r="N253" s="2"/>
      </tp>
      <tp>
        <v>-155416362.24000001</v>
        <stp/>
        <stp>EM_S_STM07_IS</stp>
        <stp>4</stp>
        <stp>000693.SZ</stp>
        <stp>61</stp>
        <stp>12/31/2015</stp>
        <stp>1</stp>
        <tr r="N254" s="2"/>
      </tp>
      <tp>
        <v>3427107.31</v>
        <stp/>
        <stp>EM_S_STM07_IS</stp>
        <stp>4</stp>
        <stp>000695.SZ</stp>
        <stp>61</stp>
        <stp>12/31/2015</stp>
        <stp>1</stp>
        <tr r="N255" s="2"/>
      </tp>
      <tp>
        <v>375230520.5</v>
        <stp/>
        <stp>EM_S_STM07_IS</stp>
        <stp>4</stp>
        <stp>001696.SZ</stp>
        <stp>61</stp>
        <stp>12/31/2014</stp>
        <stp>1</stp>
        <tr r="L470" s="2"/>
      </tp>
      <tp>
        <v>59780813.420000002</v>
        <stp/>
        <stp>EM_S_STM07_IS</stp>
        <stp>4</stp>
        <stp>000697.SZ</stp>
        <stp>61</stp>
        <stp>12/31/2015</stp>
        <stp>1</stp>
        <tr r="N256" s="2"/>
      </tp>
      <tp>
        <v>187859567.30000001</v>
        <stp/>
        <stp>EM_S_STM07_IS</stp>
        <stp>4</stp>
        <stp>000698.SZ</stp>
        <stp>61</stp>
        <stp>12/31/2015</stp>
        <stp>1</stp>
        <tr r="N257" s="2"/>
      </tp>
      <tp>
        <v>306745766.14999998</v>
        <stp/>
        <stp>EM_S_STM07_IS</stp>
        <stp>4</stp>
        <stp>000620.SZ</stp>
        <stp>61</stp>
        <stp>12/31/2015</stp>
        <stp>1</stp>
        <tr r="N203" s="2"/>
      </tp>
      <tp>
        <v>-46815739.259999998</v>
        <stp/>
        <stp>EM_S_STM07_IS</stp>
        <stp>4</stp>
        <stp>000622.SZ</stp>
        <stp>61</stp>
        <stp>12/31/2015</stp>
        <stp>1</stp>
        <tr r="N204" s="2"/>
      </tp>
      <tp>
        <v>2593589316.6700001</v>
        <stp/>
        <stp>EM_S_STM07_IS</stp>
        <stp>4</stp>
        <stp>000623.SZ</stp>
        <stp>61</stp>
        <stp>12/31/2015</stp>
        <stp>1</stp>
        <tr r="N205" s="2"/>
      </tp>
      <tp>
        <v>9952714168.0900002</v>
        <stp/>
        <stp>EM_S_STM07_IS</stp>
        <stp>4</stp>
        <stp>000625.SZ</stp>
        <stp>61</stp>
        <stp>12/31/2015</stp>
        <stp>1</stp>
        <tr r="N206" s="2"/>
      </tp>
      <tp>
        <v>308081525.31999999</v>
        <stp/>
        <stp>EM_S_STM07_IS</stp>
        <stp>4</stp>
        <stp>000626.SZ</stp>
        <stp>61</stp>
        <stp>12/31/2015</stp>
        <stp>1</stp>
        <tr r="N207" s="2"/>
      </tp>
      <tp>
        <v>247266665.78999999</v>
        <stp/>
        <stp>EM_S_STM07_IS</stp>
        <stp>4</stp>
        <stp>000627.SZ</stp>
        <stp>61</stp>
        <stp>12/31/2015</stp>
        <stp>1</stp>
        <tr r="N208" s="2"/>
      </tp>
      <tp>
        <v>46668701.810000002</v>
        <stp/>
        <stp>EM_S_STM07_IS</stp>
        <stp>4</stp>
        <stp>000628.SZ</stp>
        <stp>61</stp>
        <stp>12/31/2015</stp>
        <stp>1</stp>
        <tr r="N209" s="2"/>
      </tp>
      <tp>
        <v>-2207361974.5700002</v>
        <stp/>
        <stp>EM_S_STM07_IS</stp>
        <stp>4</stp>
        <stp>000629.SZ</stp>
        <stp>61</stp>
        <stp>12/31/2015</stp>
        <stp>1</stp>
        <tr r="N210" s="2"/>
      </tp>
      <tp>
        <v>-666432733.77999997</v>
        <stp/>
        <stp>EM_S_STM07_IS</stp>
        <stp>4</stp>
        <stp>000630.SZ</stp>
        <stp>61</stp>
        <stp>12/31/2015</stp>
        <stp>1</stp>
        <tr r="N211" s="2"/>
      </tp>
      <tp>
        <v>326884372.60000002</v>
        <stp/>
        <stp>EM_S_STM07_IS</stp>
        <stp>4</stp>
        <stp>000631.SZ</stp>
        <stp>61</stp>
        <stp>12/31/2015</stp>
        <stp>1</stp>
        <tr r="N212" s="2"/>
      </tp>
      <tp>
        <v>12162099</v>
        <stp/>
        <stp>EM_S_STM07_IS</stp>
        <stp>4</stp>
        <stp>000632.SZ</stp>
        <stp>61</stp>
        <stp>12/31/2015</stp>
        <stp>1</stp>
        <tr r="N213" s="2"/>
      </tp>
      <tp>
        <v>-42223953.579999998</v>
        <stp/>
        <stp>EM_S_STM07_IS</stp>
        <stp>4</stp>
        <stp>000633.SZ</stp>
        <stp>61</stp>
        <stp>12/31/2015</stp>
        <stp>1</stp>
        <tr r="N214" s="2"/>
      </tp>
      <tp>
        <v>29709183.850000001</v>
        <stp/>
        <stp>EM_S_STM07_IS</stp>
        <stp>4</stp>
        <stp>000635.SZ</stp>
        <stp>61</stp>
        <stp>12/31/2015</stp>
        <stp>1</stp>
        <tr r="N215" s="2"/>
      </tp>
      <tp>
        <v>61728428.509999998</v>
        <stp/>
        <stp>EM_S_STM07_IS</stp>
        <stp>4</stp>
        <stp>000636.SZ</stp>
        <stp>61</stp>
        <stp>12/31/2015</stp>
        <stp>1</stp>
        <tr r="N216" s="2"/>
      </tp>
      <tp>
        <v>89409376.790000007</v>
        <stp/>
        <stp>EM_S_STM07_IS</stp>
        <stp>4</stp>
        <stp>000637.SZ</stp>
        <stp>61</stp>
        <stp>12/31/2015</stp>
        <stp>1</stp>
        <tr r="N217" s="2"/>
      </tp>
      <tp>
        <v>-35393779.689999998</v>
        <stp/>
        <stp>EM_S_STM07_IS</stp>
        <stp>4</stp>
        <stp>000638.SZ</stp>
        <stp>61</stp>
        <stp>12/31/2015</stp>
        <stp>1</stp>
        <tr r="N218" s="2"/>
      </tp>
      <tp>
        <v>146279847.47999999</v>
        <stp/>
        <stp>EM_S_STM07_IS</stp>
        <stp>4</stp>
        <stp>000639.SZ</stp>
        <stp>61</stp>
        <stp>12/31/2015</stp>
        <stp>1</stp>
        <tr r="N219" s="2"/>
      </tp>
      <tp>
        <v>2044419252.1099999</v>
        <stp/>
        <stp>EM_S_STM07_IS</stp>
        <stp>4</stp>
        <stp>000600.SZ</stp>
        <stp>61</stp>
        <stp>12/31/2015</stp>
        <stp>1</stp>
        <tr r="N187" s="2"/>
      </tp>
      <tp>
        <v>281174718.55000001</v>
        <stp/>
        <stp>EM_S_STM07_IS</stp>
        <stp>4</stp>
        <stp>000601.SZ</stp>
        <stp>61</stp>
        <stp>12/31/2015</stp>
        <stp>1</stp>
        <tr r="N188" s="2"/>
      </tp>
      <tp>
        <v>259266744.86000001</v>
        <stp/>
        <stp>EM_S_STM07_IS</stp>
        <stp>4</stp>
        <stp>000603.SZ</stp>
        <stp>61</stp>
        <stp>12/31/2015</stp>
        <stp>1</stp>
        <tr r="N189" s="2"/>
      </tp>
      <tp>
        <v>45355812.469999999</v>
        <stp/>
        <stp>EM_S_STM07_IS</stp>
        <stp>4</stp>
        <stp>000605.SZ</stp>
        <stp>61</stp>
        <stp>12/31/2015</stp>
        <stp>1</stp>
        <tr r="N190" s="2"/>
      </tp>
      <tp>
        <v>-159115937.41999999</v>
        <stp/>
        <stp>EM_S_STM07_IS</stp>
        <stp>4</stp>
        <stp>000606.SZ</stp>
        <stp>61</stp>
        <stp>12/31/2015</stp>
        <stp>1</stp>
        <tr r="N191" s="2"/>
      </tp>
      <tp>
        <v>283509623.50999999</v>
        <stp/>
        <stp>EM_S_STM07_IS</stp>
        <stp>4</stp>
        <stp>000607.SZ</stp>
        <stp>61</stp>
        <stp>12/31/2015</stp>
        <stp>1</stp>
        <tr r="N192" s="2"/>
      </tp>
      <tp>
        <v>20180000</v>
        <stp/>
        <stp>EM_S_STM07_IS</stp>
        <stp>4</stp>
        <stp>000608.SZ</stp>
        <stp>61</stp>
        <stp>12/31/2015</stp>
        <stp>1</stp>
        <tr r="N193" s="2"/>
      </tp>
      <tp>
        <v>22801981.68</v>
        <stp/>
        <stp>EM_S_STM07_IS</stp>
        <stp>4</stp>
        <stp>000609.SZ</stp>
        <stp>61</stp>
        <stp>12/31/2015</stp>
        <stp>1</stp>
        <tr r="N194" s="2"/>
      </tp>
      <tp>
        <v>10824906.050000001</v>
        <stp/>
        <stp>EM_S_STM07_IS</stp>
        <stp>4</stp>
        <stp>000610.SZ</stp>
        <stp>61</stp>
        <stp>12/31/2015</stp>
        <stp>1</stp>
        <tr r="N195" s="2"/>
      </tp>
      <tp>
        <v>-356061156.20999998</v>
        <stp/>
        <stp>EM_S_STM07_IS</stp>
        <stp>4</stp>
        <stp>000611.SZ</stp>
        <stp>61</stp>
        <stp>12/31/2015</stp>
        <stp>1</stp>
        <tr r="N196" s="2"/>
      </tp>
      <tp>
        <v>-62522960.530000001</v>
        <stp/>
        <stp>EM_S_STM07_IS</stp>
        <stp>4</stp>
        <stp>000612.SZ</stp>
        <stp>61</stp>
        <stp>12/31/2015</stp>
        <stp>1</stp>
        <tr r="N197" s="2"/>
      </tp>
      <tp>
        <v>-7477866.4000000004</v>
        <stp/>
        <stp>EM_S_STM07_IS</stp>
        <stp>4</stp>
        <stp>000613.SZ</stp>
        <stp>61</stp>
        <stp>12/31/2015</stp>
        <stp>1</stp>
        <tr r="N198" s="2"/>
      </tp>
      <tp>
        <v>237683901.90000001</v>
        <stp/>
        <stp>EM_S_STM07_IS</stp>
        <stp>4</stp>
        <stp>000615.SZ</stp>
        <stp>61</stp>
        <stp>12/31/2015</stp>
        <stp>1</stp>
        <tr r="N199" s="2"/>
      </tp>
      <tp>
        <v>221871902.21000001</v>
        <stp/>
        <stp>EM_S_STM07_IS</stp>
        <stp>4</stp>
        <stp>000616.SZ</stp>
        <stp>61</stp>
        <stp>12/31/2015</stp>
        <stp>1</stp>
        <tr r="N200" s="2"/>
      </tp>
      <tp>
        <v>-76181117.939999998</v>
        <stp/>
        <stp>EM_S_STM07_IS</stp>
        <stp>4</stp>
        <stp>000617.SZ</stp>
        <stp>61</stp>
        <stp>12/31/2015</stp>
        <stp>1</stp>
        <tr r="N201" s="2"/>
      </tp>
      <tp>
        <v>94553319.099999994</v>
        <stp/>
        <stp>EM_S_STM07_IS</stp>
        <stp>4</stp>
        <stp>000619.SZ</stp>
        <stp>61</stp>
        <stp>12/31/2015</stp>
        <stp>1</stp>
        <tr r="N202" s="2"/>
      </tp>
      <tp>
        <v>384479499.19999999</v>
        <stp/>
        <stp>EM_S_STM07_IS</stp>
        <stp>4</stp>
        <stp>000661.SZ</stp>
        <stp>61</stp>
        <stp>12/31/2015</stp>
        <stp>1</stp>
        <tr r="N227" s="2"/>
      </tp>
      <tp>
        <v>-2539004.63</v>
        <stp/>
        <stp>EM_S_STM07_IS</stp>
        <stp>4</stp>
        <stp>000662.SZ</stp>
        <stp>61</stp>
        <stp>12/31/2015</stp>
        <stp>1</stp>
        <tr r="N228" s="2"/>
      </tp>
      <tp>
        <v>44885830.359999999</v>
        <stp/>
        <stp>EM_S_STM07_IS</stp>
        <stp>4</stp>
        <stp>000663.SZ</stp>
        <stp>61</stp>
        <stp>12/31/2015</stp>
        <stp>1</stp>
        <tr r="N229" s="2"/>
      </tp>
      <tp>
        <v>372163377</v>
        <stp/>
        <stp>EM_S_STM07_IS</stp>
        <stp>4</stp>
        <stp>000665.SZ</stp>
        <stp>61</stp>
        <stp>12/31/2015</stp>
        <stp>1</stp>
        <tr r="N230" s="2"/>
      </tp>
      <tp>
        <v>457952245.06</v>
        <stp/>
        <stp>EM_S_STM07_IS</stp>
        <stp>4</stp>
        <stp>000666.SZ</stp>
        <stp>61</stp>
        <stp>12/31/2015</stp>
        <stp>1</stp>
        <tr r="N231" s="2"/>
      </tp>
      <tp>
        <v>428181075.20999998</v>
        <stp/>
        <stp>EM_S_STM07_IS</stp>
        <stp>4</stp>
        <stp>000667.SZ</stp>
        <stp>61</stp>
        <stp>12/31/2015</stp>
        <stp>1</stp>
        <tr r="N232" s="2"/>
      </tp>
      <tp>
        <v>25491939.579999998</v>
        <stp/>
        <stp>EM_S_STM07_IS</stp>
        <stp>4</stp>
        <stp>000668.SZ</stp>
        <stp>61</stp>
        <stp>12/31/2015</stp>
        <stp>1</stp>
        <tr r="N233" s="2"/>
      </tp>
      <tp>
        <v>247447739.53999999</v>
        <stp/>
        <stp>EM_S_STM07_IS</stp>
        <stp>4</stp>
        <stp>000669.SZ</stp>
        <stp>61</stp>
        <stp>12/31/2015</stp>
        <stp>1</stp>
        <tr r="N234" s="2"/>
      </tp>
      <tp>
        <v>21008962.48</v>
        <stp/>
        <stp>EM_S_STM07_IS</stp>
        <stp>4</stp>
        <stp>000670.SZ</stp>
        <stp>61</stp>
        <stp>12/31/2015</stp>
        <stp>1</stp>
        <tr r="N235" s="2"/>
      </tp>
      <tp>
        <v>1418204903.0699999</v>
        <stp/>
        <stp>EM_S_STM07_IS</stp>
        <stp>4</stp>
        <stp>000671.SZ</stp>
        <stp>61</stp>
        <stp>12/31/2015</stp>
        <stp>1</stp>
        <tr r="N236" s="2"/>
      </tp>
      <tp>
        <v>61180369.310000002</v>
        <stp/>
        <stp>EM_S_STM07_IS</stp>
        <stp>4</stp>
        <stp>000672.SZ</stp>
        <stp>61</stp>
        <stp>12/31/2015</stp>
        <stp>1</stp>
        <tr r="N237" s="2"/>
      </tp>
      <tp>
        <v>110748694.91</v>
        <stp/>
        <stp>EM_S_STM07_IS</stp>
        <stp>4</stp>
        <stp>000673.SZ</stp>
        <stp>61</stp>
        <stp>12/31/2015</stp>
        <stp>1</stp>
        <tr r="N238" s="2"/>
      </tp>
      <tp>
        <v>3503549.39</v>
        <stp/>
        <stp>EM_S_STM07_IS</stp>
        <stp>4</stp>
        <stp>000676.SZ</stp>
        <stp>61</stp>
        <stp>12/31/2015</stp>
        <stp>1</stp>
        <tr r="N239" s="2"/>
      </tp>
      <tp>
        <v>54765164.609999999</v>
        <stp/>
        <stp>EM_S_STM07_IS</stp>
        <stp>4</stp>
        <stp>000677.SZ</stp>
        <stp>61</stp>
        <stp>12/31/2015</stp>
        <stp>1</stp>
        <tr r="N240" s="2"/>
      </tp>
      <tp>
        <v>-78884730.049999997</v>
        <stp/>
        <stp>EM_S_STM07_IS</stp>
        <stp>4</stp>
        <stp>000678.SZ</stp>
        <stp>61</stp>
        <stp>12/31/2015</stp>
        <stp>1</stp>
        <tr r="N241" s="2"/>
      </tp>
      <tp>
        <v>-187049278.19</v>
        <stp/>
        <stp>EM_S_STM07_IS</stp>
        <stp>4</stp>
        <stp>000679.SZ</stp>
        <stp>61</stp>
        <stp>12/31/2015</stp>
        <stp>1</stp>
        <tr r="N242" s="2"/>
      </tp>
      <tp>
        <v>391303600.52999997</v>
        <stp/>
        <stp>EM_S_STM07_IS</stp>
        <stp>4</stp>
        <stp>000650.SZ</stp>
        <stp>61</stp>
        <stp>12/31/2015</stp>
        <stp>1</stp>
        <tr r="N220" s="2"/>
      </tp>
      <tp>
        <v>12532442817.66</v>
        <stp/>
        <stp>EM_S_STM07_IS</stp>
        <stp>4</stp>
        <stp>000651.SZ</stp>
        <stp>61</stp>
        <stp>12/31/2015</stp>
        <stp>1</stp>
        <tr r="N221" s="2"/>
      </tp>
      <tp>
        <v>254747164.38999999</v>
        <stp/>
        <stp>EM_S_STM07_IS</stp>
        <stp>4</stp>
        <stp>000652.SZ</stp>
        <stp>61</stp>
        <stp>12/31/2015</stp>
        <stp>1</stp>
        <tr r="N222" s="2"/>
      </tp>
      <tp>
        <v>10447902.33</v>
        <stp/>
        <stp>EM_S_STM07_IS</stp>
        <stp>4</stp>
        <stp>000655.SZ</stp>
        <stp>61</stp>
        <stp>12/31/2015</stp>
        <stp>1</stp>
        <tr r="N223" s="2"/>
      </tp>
      <tp>
        <v>1266959610.26</v>
        <stp/>
        <stp>EM_S_STM07_IS</stp>
        <stp>4</stp>
        <stp>000656.SZ</stp>
        <stp>61</stp>
        <stp>12/31/2015</stp>
        <stp>1</stp>
        <tr r="N224" s="2"/>
      </tp>
      <tp>
        <v>-515907486.50999999</v>
        <stp/>
        <stp>EM_S_STM07_IS</stp>
        <stp>4</stp>
        <stp>000657.SZ</stp>
        <stp>61</stp>
        <stp>12/31/2015</stp>
        <stp>1</stp>
        <tr r="N225" s="2"/>
      </tp>
      <tp>
        <v>-66362146.969999999</v>
        <stp/>
        <stp>EM_S_STM07_IS</stp>
        <stp>4</stp>
        <stp>000659.SZ</stp>
        <stp>61</stp>
        <stp>12/31/2015</stp>
        <stp>1</stp>
        <tr r="N226" s="2"/>
      </tp>
      <tp>
        <v>-95128521.019999996</v>
        <stp/>
        <stp>EM_S_STM07_IS</stp>
        <stp>4</stp>
        <stp>600680.SH</stp>
        <stp>61</stp>
        <stp>12/31/2015</stp>
        <stp>1</stp>
        <tr r="N2440" s="2"/>
      </tp>
      <tp>
        <v>-4043826.4</v>
        <stp/>
        <stp>EM_S_STM07_IS</stp>
        <stp>4</stp>
        <stp>600681.SH</stp>
        <stp>61</stp>
        <stp>12/31/2015</stp>
        <stp>1</stp>
        <tr r="N2441" s="2"/>
      </tp>
      <tp>
        <v>366504058.47000003</v>
        <stp/>
        <stp>EM_S_STM07_IS</stp>
        <stp>4</stp>
        <stp>600682.SH</stp>
        <stp>61</stp>
        <stp>12/31/2015</stp>
        <stp>1</stp>
        <tr r="N2442" s="2"/>
      </tp>
      <tp>
        <v>115387113.86</v>
        <stp/>
        <stp>EM_S_STM07_IS</stp>
        <stp>4</stp>
        <stp>600683.SH</stp>
        <stp>61</stp>
        <stp>12/31/2015</stp>
        <stp>1</stp>
        <tr r="N2443" s="2"/>
      </tp>
      <tp>
        <v>286790703.44</v>
        <stp/>
        <stp>EM_S_STM07_IS</stp>
        <stp>4</stp>
        <stp>600684.SH</stp>
        <stp>61</stp>
        <stp>12/31/2015</stp>
        <stp>1</stp>
        <tr r="N2444" s="2"/>
      </tp>
      <tp>
        <v>98320709.379999995</v>
        <stp/>
        <stp>EM_S_STM07_IS</stp>
        <stp>4</stp>
        <stp>600685.SH</stp>
        <stp>61</stp>
        <stp>12/31/2015</stp>
        <stp>1</stp>
        <tr r="N2445" s="2"/>
      </tp>
      <tp>
        <v>535200505.06</v>
        <stp/>
        <stp>EM_S_STM07_IS</stp>
        <stp>4</stp>
        <stp>600686.SH</stp>
        <stp>61</stp>
        <stp>12/31/2015</stp>
        <stp>1</stp>
        <tr r="N2446" s="2"/>
      </tp>
      <tp>
        <v>347551480.16000003</v>
        <stp/>
        <stp>EM_S_STM07_IS</stp>
        <stp>4</stp>
        <stp>600687.SH</stp>
        <stp>61</stp>
        <stp>12/31/2015</stp>
        <stp>1</stp>
        <tr r="N2447" s="2"/>
      </tp>
      <tp>
        <v>3245849000</v>
        <stp/>
        <stp>EM_S_STM07_IS</stp>
        <stp>4</stp>
        <stp>600688.SH</stp>
        <stp>61</stp>
        <stp>12/31/2015</stp>
        <stp>1</stp>
        <tr r="N2448" s="2"/>
      </tp>
      <tp>
        <v>4486276132.0799999</v>
        <stp/>
        <stp>EM_S_STM07_IS</stp>
        <stp>4</stp>
        <stp>601688.SH</stp>
        <stp>61</stp>
        <stp>12/31/2014</stp>
        <stp>1</stp>
        <tr r="L2790" s="2"/>
      </tp>
      <tp>
        <v>-38768776.039999999</v>
        <stp/>
        <stp>EM_S_STM07_IS</stp>
        <stp>4</stp>
        <stp>600689.SH</stp>
        <stp>61</stp>
        <stp>12/31/2015</stp>
        <stp>1</stp>
        <tr r="N2449" s="2"/>
      </tp>
      <tp>
        <v>398989397.00999999</v>
        <stp/>
        <stp>EM_S_STM07_IS</stp>
        <stp>4</stp>
        <stp>601689.SH</stp>
        <stp>61</stp>
        <stp>12/31/2014</stp>
        <stp>1</stp>
        <tr r="L2791" s="2"/>
      </tp>
      <tp>
        <v>4300760542.8199997</v>
        <stp/>
        <stp>EM_S_STM07_IS</stp>
        <stp>4</stp>
        <stp>600690.SH</stp>
        <stp>61</stp>
        <stp>12/31/2015</stp>
        <stp>1</stp>
        <tr r="N2450" s="2"/>
      </tp>
      <tp>
        <v>43328208.869999997</v>
        <stp/>
        <stp>EM_S_STM07_IS</stp>
        <stp>4</stp>
        <stp>600691.SH</stp>
        <stp>61</stp>
        <stp>12/31/2015</stp>
        <stp>1</stp>
        <tr r="N2451" s="2"/>
      </tp>
      <tp>
        <v>41224215.200000003</v>
        <stp/>
        <stp>EM_S_STM07_IS</stp>
        <stp>4</stp>
        <stp>600692.SH</stp>
        <stp>61</stp>
        <stp>12/31/2015</stp>
        <stp>1</stp>
        <tr r="N2452" s="2"/>
      </tp>
      <tp>
        <v>49372990.490000002</v>
        <stp/>
        <stp>EM_S_STM07_IS</stp>
        <stp>4</stp>
        <stp>600693.SH</stp>
        <stp>61</stp>
        <stp>12/31/2015</stp>
        <stp>1</stp>
        <tr r="N2453" s="2"/>
      </tp>
      <tp>
        <v>662111706.5</v>
        <stp/>
        <stp>EM_S_STM07_IS</stp>
        <stp>4</stp>
        <stp>600694.SH</stp>
        <stp>61</stp>
        <stp>12/31/2015</stp>
        <stp>1</stp>
        <tr r="N2454" s="2"/>
      </tp>
      <tp>
        <v>48262436.560000002</v>
        <stp/>
        <stp>EM_S_STM07_IS</stp>
        <stp>4</stp>
        <stp>600695.SH</stp>
        <stp>61</stp>
        <stp>12/31/2015</stp>
        <stp>1</stp>
        <tr r="N2455" s="2"/>
      </tp>
      <tp>
        <v>-102424915.40000001</v>
        <stp/>
        <stp>EM_S_STM07_IS</stp>
        <stp>4</stp>
        <stp>600696.SH</stp>
        <stp>61</stp>
        <stp>12/31/2015</stp>
        <stp>1</stp>
        <tr r="N2456" s="2"/>
      </tp>
      <tp>
        <v>324363552.92000002</v>
        <stp/>
        <stp>EM_S_STM07_IS</stp>
        <stp>4</stp>
        <stp>600697.SH</stp>
        <stp>61</stp>
        <stp>12/31/2015</stp>
        <stp>1</stp>
        <tr r="N2457" s="2"/>
      </tp>
      <tp>
        <v>-46914702.759999998</v>
        <stp/>
        <stp>EM_S_STM07_IS</stp>
        <stp>4</stp>
        <stp>600698.SH</stp>
        <stp>61</stp>
        <stp>12/31/2015</stp>
        <stp>1</stp>
        <tr r="N2458" s="2"/>
      </tp>
      <tp>
        <v>399857884.87</v>
        <stp/>
        <stp>EM_S_STM07_IS</stp>
        <stp>4</stp>
        <stp>600699.SH</stp>
        <stp>61</stp>
        <stp>12/31/2015</stp>
        <stp>1</stp>
        <tr r="N2459" s="2"/>
      </tp>
      <tp>
        <v>981993012.27999997</v>
        <stp/>
        <stp>EM_S_STM07_IS</stp>
        <stp>4</stp>
        <stp>601699.SH</stp>
        <stp>61</stp>
        <stp>12/31/2014</stp>
        <stp>1</stp>
        <tr r="L2792" s="2"/>
      </tp>
      <tp>
        <v>2605379627</v>
        <stp/>
        <stp>EM_S_STM07_IS</stp>
        <stp>4</stp>
        <stp>600660.SH</stp>
        <stp>61</stp>
        <stp>12/31/2015</stp>
        <stp>1</stp>
        <tr r="N2423" s="2"/>
      </tp>
      <tp>
        <v>60101195.670000002</v>
        <stp/>
        <stp>EM_S_STM07_IS</stp>
        <stp>4</stp>
        <stp>600661.SH</stp>
        <stp>61</stp>
        <stp>12/31/2015</stp>
        <stp>1</stp>
        <tr r="N2424" s="2"/>
      </tp>
      <tp>
        <v>180158781.94</v>
        <stp/>
        <stp>EM_S_STM07_IS</stp>
        <stp>4</stp>
        <stp>600662.SH</stp>
        <stp>61</stp>
        <stp>12/31/2015</stp>
        <stp>1</stp>
        <tr r="N2425" s="2"/>
      </tp>
      <tp>
        <v>1900023511.04</v>
        <stp/>
        <stp>EM_S_STM07_IS</stp>
        <stp>4</stp>
        <stp>600663.SH</stp>
        <stp>61</stp>
        <stp>12/31/2015</stp>
        <stp>1</stp>
        <tr r="N2426" s="2"/>
      </tp>
      <tp>
        <v>580132712.52999997</v>
        <stp/>
        <stp>EM_S_STM07_IS</stp>
        <stp>4</stp>
        <stp>600664.SH</stp>
        <stp>61</stp>
        <stp>12/31/2015</stp>
        <stp>1</stp>
        <tr r="N2427" s="2"/>
      </tp>
      <tp>
        <v>206918168.28999999</v>
        <stp/>
        <stp>EM_S_STM07_IS</stp>
        <stp>4</stp>
        <stp>600665.SH</stp>
        <stp>61</stp>
        <stp>12/31/2015</stp>
        <stp>1</stp>
        <tr r="N2428" s="2"/>
      </tp>
      <tp>
        <v>300612304.36000001</v>
        <stp/>
        <stp>EM_S_STM07_IS</stp>
        <stp>4</stp>
        <stp>600666.SH</stp>
        <stp>61</stp>
        <stp>12/31/2015</stp>
        <stp>1</stp>
        <tr r="N2429" s="2"/>
      </tp>
      <tp>
        <v>198617713.80000001</v>
        <stp/>
        <stp>EM_S_STM07_IS</stp>
        <stp>4</stp>
        <stp>601666.SH</stp>
        <stp>61</stp>
        <stp>12/31/2014</stp>
        <stp>1</stp>
        <tr r="L2785" s="2"/>
      </tp>
      <tp>
        <v>23572314.859999999</v>
        <stp/>
        <stp>EM_S_STM07_IS</stp>
        <stp>4</stp>
        <stp>600667.SH</stp>
        <stp>61</stp>
        <stp>12/31/2015</stp>
        <stp>1</stp>
        <tr r="N2430" s="2"/>
      </tp>
      <tp>
        <v>200899362.77000001</v>
        <stp/>
        <stp>EM_S_STM07_IS</stp>
        <stp>4</stp>
        <stp>600668.SH</stp>
        <stp>61</stp>
        <stp>12/31/2015</stp>
        <stp>1</stp>
        <tr r="N2431" s="2"/>
      </tp>
      <tp>
        <v>22569967000</v>
        <stp/>
        <stp>EM_S_STM07_IS</stp>
        <stp>4</stp>
        <stp>601668.SH</stp>
        <stp>61</stp>
        <stp>12/31/2014</stp>
        <stp>1</stp>
        <tr r="L2786" s="2"/>
      </tp>
      <tp>
        <v>4786334385.3100004</v>
        <stp/>
        <stp>EM_S_STM07_IS</stp>
        <stp>4</stp>
        <stp>601669.SH</stp>
        <stp>61</stp>
        <stp>12/31/2014</stp>
        <stp>1</stp>
        <tr r="L2787" s="2"/>
      </tp>
      <tp>
        <v>-21543685.670000002</v>
        <stp/>
        <stp>EM_S_STM07_IS</stp>
        <stp>4</stp>
        <stp>600671.SH</stp>
        <stp>61</stp>
        <stp>12/31/2015</stp>
        <stp>1</stp>
        <tr r="N2432" s="2"/>
      </tp>
      <tp>
        <v>99449820.359999999</v>
        <stp/>
        <stp>EM_S_STM07_IS</stp>
        <stp>4</stp>
        <stp>600673.SH</stp>
        <stp>61</stp>
        <stp>12/31/2015</stp>
        <stp>1</stp>
        <tr r="N2433" s="2"/>
      </tp>
      <tp>
        <v>3872915978.8099999</v>
        <stp/>
        <stp>EM_S_STM07_IS</stp>
        <stp>4</stp>
        <stp>600674.SH</stp>
        <stp>61</stp>
        <stp>12/31/2015</stp>
        <stp>1</stp>
        <tr r="N2434" s="2"/>
      </tp>
      <tp>
        <v>-2487072739.29</v>
        <stp/>
        <stp>EM_S_STM07_IS</stp>
        <stp>4</stp>
        <stp>600675.SH</stp>
        <stp>61</stp>
        <stp>12/31/2015</stp>
        <stp>1</stp>
        <tr r="N2435" s="2"/>
      </tp>
      <tp>
        <v>341851211.27999997</v>
        <stp/>
        <stp>EM_S_STM07_IS</stp>
        <stp>4</stp>
        <stp>600676.SH</stp>
        <stp>61</stp>
        <stp>12/31/2015</stp>
        <stp>1</stp>
        <tr r="N2436" s="2"/>
      </tp>
      <tp>
        <v>10822456.859999999</v>
        <stp/>
        <stp>EM_S_STM07_IS</stp>
        <stp>4</stp>
        <stp>600677.SH</stp>
        <stp>61</stp>
        <stp>12/31/2015</stp>
        <stp>1</stp>
        <tr r="N2437" s="2"/>
      </tp>
      <tp>
        <v>177478399.03</v>
        <stp/>
        <stp>EM_S_STM07_IS</stp>
        <stp>4</stp>
        <stp>601677.SH</stp>
        <stp>61</stp>
        <stp>12/31/2014</stp>
        <stp>1</stp>
        <tr r="L2788" s="2"/>
      </tp>
      <tp>
        <v>4195772.7699999996</v>
        <stp/>
        <stp>EM_S_STM07_IS</stp>
        <stp>4</stp>
        <stp>600678.SH</stp>
        <stp>61</stp>
        <stp>12/31/2015</stp>
        <stp>1</stp>
        <tr r="N2438" s="2"/>
      </tp>
      <tp>
        <v>361669581.43000001</v>
        <stp/>
        <stp>EM_S_STM07_IS</stp>
        <stp>4</stp>
        <stp>601678.SH</stp>
        <stp>61</stp>
        <stp>12/31/2014</stp>
        <stp>1</stp>
        <tr r="L2789" s="2"/>
      </tp>
      <tp>
        <v>3656005.03</v>
        <stp/>
        <stp>EM_S_STM07_IS</stp>
        <stp>4</stp>
        <stp>600679.SH</stp>
        <stp>61</stp>
        <stp>12/31/2015</stp>
        <stp>1</stp>
        <tr r="N2439" s="2"/>
      </tp>
      <tp>
        <v>46252466.700000003</v>
        <stp/>
        <stp>EM_S_STM07_IS</stp>
        <stp>4</stp>
        <stp>600640.SH</stp>
        <stp>61</stp>
        <stp>12/31/2015</stp>
        <stp>1</stp>
        <tr r="N2406" s="2"/>
      </tp>
      <tp>
        <v>211472493.80000001</v>
        <stp/>
        <stp>EM_S_STM07_IS</stp>
        <stp>4</stp>
        <stp>600641.SH</stp>
        <stp>61</stp>
        <stp>12/31/2015</stp>
        <stp>1</stp>
        <tr r="N2407" s="2"/>
      </tp>
      <tp>
        <v>2131480616.9100001</v>
        <stp/>
        <stp>EM_S_STM07_IS</stp>
        <stp>4</stp>
        <stp>600642.SH</stp>
        <stp>61</stp>
        <stp>12/31/2015</stp>
        <stp>1</stp>
        <tr r="N2408" s="2"/>
      </tp>
      <tp>
        <v>554680764.53999996</v>
        <stp/>
        <stp>EM_S_STM07_IS</stp>
        <stp>4</stp>
        <stp>600643.SH</stp>
        <stp>61</stp>
        <stp>12/31/2015</stp>
        <stp>1</stp>
        <tr r="N2409" s="2"/>
      </tp>
      <tp>
        <v>115516687.73</v>
        <stp/>
        <stp>EM_S_STM07_IS</stp>
        <stp>4</stp>
        <stp>600644.SH</stp>
        <stp>61</stp>
        <stp>12/31/2015</stp>
        <stp>1</stp>
        <tr r="N2410" s="2"/>
      </tp>
      <tp>
        <v>208353113.61000001</v>
        <stp/>
        <stp>EM_S_STM07_IS</stp>
        <stp>4</stp>
        <stp>600645.SH</stp>
        <stp>61</stp>
        <stp>12/31/2015</stp>
        <stp>1</stp>
        <tr r="N2411" s="2"/>
      </tp>
      <tp>
        <v>68137607.060000002</v>
        <stp/>
        <stp>EM_S_STM07_IS</stp>
        <stp>4</stp>
        <stp>600647.SH</stp>
        <stp>61</stp>
        <stp>12/31/2015</stp>
        <stp>1</stp>
        <tr r="N2412" s="2"/>
      </tp>
      <tp>
        <v>539417079.74000001</v>
        <stp/>
        <stp>EM_S_STM07_IS</stp>
        <stp>4</stp>
        <stp>600648.SH</stp>
        <stp>61</stp>
        <stp>12/31/2015</stp>
        <stp>1</stp>
        <tr r="N2413" s="2"/>
      </tp>
      <tp>
        <v>3611951450.3899999</v>
        <stp/>
        <stp>EM_S_STM07_IS</stp>
        <stp>4</stp>
        <stp>600649.SH</stp>
        <stp>61</stp>
        <stp>12/31/2015</stp>
        <stp>1</stp>
        <tr r="N2414" s="2"/>
      </tp>
      <tp>
        <v>221603076.40000001</v>
        <stp/>
        <stp>EM_S_STM07_IS</stp>
        <stp>4</stp>
        <stp>600650.SH</stp>
        <stp>61</stp>
        <stp>12/31/2015</stp>
        <stp>1</stp>
        <tr r="N2415" s="2"/>
      </tp>
      <tp>
        <v>376138128.42000002</v>
        <stp/>
        <stp>EM_S_STM07_IS</stp>
        <stp>4</stp>
        <stp>600651.SH</stp>
        <stp>61</stp>
        <stp>12/31/2015</stp>
        <stp>1</stp>
        <tr r="N2416" s="2"/>
      </tp>
      <tp>
        <v>74616735.700000003</v>
        <stp/>
        <stp>EM_S_STM07_IS</stp>
        <stp>4</stp>
        <stp>600652.SH</stp>
        <stp>61</stp>
        <stp>12/31/2015</stp>
        <stp>1</stp>
        <tr r="N2417" s="2"/>
      </tp>
      <tp>
        <v>52984516.719999999</v>
        <stp/>
        <stp>EM_S_STM07_IS</stp>
        <stp>4</stp>
        <stp>600653.SH</stp>
        <stp>61</stp>
        <stp>12/31/2015</stp>
        <stp>1</stp>
        <tr r="N2418" s="2"/>
      </tp>
      <tp>
        <v>280115770.60000002</v>
        <stp/>
        <stp>EM_S_STM07_IS</stp>
        <stp>4</stp>
        <stp>600654.SH</stp>
        <stp>61</stp>
        <stp>12/31/2015</stp>
        <stp>1</stp>
        <tr r="N2419" s="2"/>
      </tp>
      <tp>
        <v>807204190.38</v>
        <stp/>
        <stp>EM_S_STM07_IS</stp>
        <stp>4</stp>
        <stp>600655.SH</stp>
        <stp>61</stp>
        <stp>12/31/2015</stp>
        <stp>1</stp>
        <tr r="N2420" s="2"/>
      </tp>
      <tp>
        <v>860166044.10000002</v>
        <stp/>
        <stp>EM_S_STM07_IS</stp>
        <stp>4</stp>
        <stp>600657.SH</stp>
        <stp>61</stp>
        <stp>12/31/2015</stp>
        <stp>1</stp>
        <tr r="N2421" s="2"/>
      </tp>
      <tp>
        <v>519516720.02999997</v>
        <stp/>
        <stp>EM_S_STM07_IS</stp>
        <stp>4</stp>
        <stp>600658.SH</stp>
        <stp>61</stp>
        <stp>12/31/2015</stp>
        <stp>1</stp>
        <tr r="N2422" s="2"/>
      </tp>
      <tp>
        <v>49689481.450000003</v>
        <stp/>
        <stp>EM_S_STM07_IS</stp>
        <stp>4</stp>
        <stp>600620.SH</stp>
        <stp>61</stp>
        <stp>12/31/2015</stp>
        <stp>1</stp>
        <tr r="N2390" s="2"/>
      </tp>
      <tp>
        <v>130387303.66</v>
        <stp/>
        <stp>EM_S_STM07_IS</stp>
        <stp>4</stp>
        <stp>600621.SH</stp>
        <stp>61</stp>
        <stp>12/31/2015</stp>
        <stp>1</stp>
        <tr r="N2391" s="2"/>
      </tp>
      <tp>
        <v>274637474.51999998</v>
        <stp/>
        <stp>EM_S_STM07_IS</stp>
        <stp>4</stp>
        <stp>600622.SH</stp>
        <stp>61</stp>
        <stp>12/31/2015</stp>
        <stp>1</stp>
        <tr r="N2392" s="2"/>
      </tp>
      <tp>
        <v>704073301.90999997</v>
        <stp/>
        <stp>EM_S_STM07_IS</stp>
        <stp>4</stp>
        <stp>600623.SH</stp>
        <stp>61</stp>
        <stp>12/31/2015</stp>
        <stp>1</stp>
        <tr r="N2393" s="2"/>
      </tp>
      <tp>
        <v>52248704.729999997</v>
        <stp/>
        <stp>EM_S_STM07_IS</stp>
        <stp>4</stp>
        <stp>600624.SH</stp>
        <stp>61</stp>
        <stp>12/31/2015</stp>
        <stp>1</stp>
        <tr r="N2394" s="2"/>
      </tp>
      <tp>
        <v>169955601.27000001</v>
        <stp/>
        <stp>EM_S_STM07_IS</stp>
        <stp>4</stp>
        <stp>600626.SH</stp>
        <stp>61</stp>
        <stp>12/31/2015</stp>
        <stp>1</stp>
        <tr r="N2395" s="2"/>
      </tp>
      <tp>
        <v>52207500.939999998</v>
        <stp/>
        <stp>EM_S_STM07_IS</stp>
        <stp>4</stp>
        <stp>600628.SH</stp>
        <stp>61</stp>
        <stp>12/31/2015</stp>
        <stp>1</stp>
        <tr r="N2396" s="2"/>
      </tp>
      <tp>
        <v>32211000000</v>
        <stp/>
        <stp>EM_S_STM07_IS</stp>
        <stp>4</stp>
        <stp>601628.SH</stp>
        <stp>61</stp>
        <stp>12/31/2014</stp>
        <stp>1</stp>
        <tr r="L2782" s="2"/>
      </tp>
      <tp>
        <v>146642925.55000001</v>
        <stp/>
        <stp>EM_S_STM07_IS</stp>
        <stp>4</stp>
        <stp>600629.SH</stp>
        <stp>61</stp>
        <stp>12/31/2015</stp>
        <stp>1</stp>
        <tr r="N2397" s="2"/>
      </tp>
      <tp>
        <v>80921163.209999993</v>
        <stp/>
        <stp>EM_S_STM07_IS</stp>
        <stp>4</stp>
        <stp>600630.SH</stp>
        <stp>61</stp>
        <stp>12/31/2015</stp>
        <stp>1</stp>
        <tr r="N2398" s="2"/>
      </tp>
      <tp>
        <v>610296853.84000003</v>
        <stp/>
        <stp>EM_S_STM07_IS</stp>
        <stp>4</stp>
        <stp>600633.SH</stp>
        <stp>61</stp>
        <stp>12/31/2015</stp>
        <stp>1</stp>
        <tr r="N2399" s="2"/>
      </tp>
      <tp>
        <v>8041535517.6000004</v>
        <stp/>
        <stp>EM_S_STM07_IS</stp>
        <stp>4</stp>
        <stp>601633.SH</stp>
        <stp>61</stp>
        <stp>12/31/2014</stp>
        <stp>1</stp>
        <tr r="L2783" s="2"/>
      </tp>
      <tp>
        <v>122487521.84</v>
        <stp/>
        <stp>EM_S_STM07_IS</stp>
        <stp>4</stp>
        <stp>600634.SH</stp>
        <stp>61</stp>
        <stp>12/31/2015</stp>
        <stp>1</stp>
        <tr r="N2400" s="2"/>
      </tp>
      <tp>
        <v>461134611.97000003</v>
        <stp/>
        <stp>EM_S_STM07_IS</stp>
        <stp>4</stp>
        <stp>600635.SH</stp>
        <stp>61</stp>
        <stp>12/31/2015</stp>
        <stp>1</stp>
        <tr r="N2401" s="2"/>
      </tp>
      <tp>
        <v>-311013572.94</v>
        <stp/>
        <stp>EM_S_STM07_IS</stp>
        <stp>4</stp>
        <stp>600636.SH</stp>
        <stp>61</stp>
        <stp>12/31/2015</stp>
        <stp>1</stp>
        <tr r="N2402" s="2"/>
      </tp>
      <tp>
        <v>221058649.02000001</v>
        <stp/>
        <stp>EM_S_STM07_IS</stp>
        <stp>4</stp>
        <stp>601636.SH</stp>
        <stp>61</stp>
        <stp>12/31/2014</stp>
        <stp>1</stp>
        <tr r="L2784" s="2"/>
      </tp>
      <tp>
        <v>2906717293.77</v>
        <stp/>
        <stp>EM_S_STM07_IS</stp>
        <stp>4</stp>
        <stp>600637.SH</stp>
        <stp>61</stp>
        <stp>12/31/2015</stp>
        <stp>1</stp>
        <tr r="N2403" s="2"/>
      </tp>
      <tp>
        <v>226762219.87</v>
        <stp/>
        <stp>EM_S_STM07_IS</stp>
        <stp>4</stp>
        <stp>600638.SH</stp>
        <stp>61</stp>
        <stp>12/31/2015</stp>
        <stp>1</stp>
        <tr r="N2404" s="2"/>
      </tp>
      <tp>
        <v>471519471.63999999</v>
        <stp/>
        <stp>EM_S_STM07_IS</stp>
        <stp>4</stp>
        <stp>600639.SH</stp>
        <stp>61</stp>
        <stp>12/31/2015</stp>
        <stp>1</stp>
        <tr r="N2405" s="2"/>
      </tp>
      <tp>
        <v>1713128882</v>
        <stp/>
        <stp>EM_S_STM07_IS</stp>
        <stp>4</stp>
        <stp>600600.SH</stp>
        <stp>61</stp>
        <stp>12/31/2015</stp>
        <stp>1</stp>
        <tr r="N2371" s="2"/>
      </tp>
      <tp>
        <v>-16216880000</v>
        <stp/>
        <stp>EM_S_STM07_IS</stp>
        <stp>4</stp>
        <stp>601600.SH</stp>
        <stp>61</stp>
        <stp>12/31/2014</stp>
        <stp>1</stp>
        <tr r="L2775" s="2"/>
      </tp>
      <tp>
        <v>109988091.83</v>
        <stp/>
        <stp>EM_S_STM07_IS</stp>
        <stp>4</stp>
        <stp>600601.SH</stp>
        <stp>61</stp>
        <stp>12/31/2015</stp>
        <stp>1</stp>
        <tr r="N2372" s="2"/>
      </tp>
      <tp>
        <v>11049000000</v>
        <stp/>
        <stp>EM_S_STM07_IS</stp>
        <stp>4</stp>
        <stp>601601.SH</stp>
        <stp>61</stp>
        <stp>12/31/2014</stp>
        <stp>1</stp>
        <tr r="L2776" s="2"/>
      </tp>
      <tp>
        <v>161877705.16</v>
        <stp/>
        <stp>EM_S_STM07_IS</stp>
        <stp>4</stp>
        <stp>600602.SH</stp>
        <stp>61</stp>
        <stp>12/31/2015</stp>
        <stp>1</stp>
        <tr r="N2373" s="2"/>
      </tp>
      <tp>
        <v>-194715903.16</v>
        <stp/>
        <stp>EM_S_STM07_IS</stp>
        <stp>4</stp>
        <stp>600603.SH</stp>
        <stp>61</stp>
        <stp>12/31/2015</stp>
        <stp>1</stp>
        <tr r="N2374" s="2"/>
      </tp>
      <tp>
        <v>131660652.76000001</v>
        <stp/>
        <stp>EM_S_STM07_IS</stp>
        <stp>4</stp>
        <stp>600604.SH</stp>
        <stp>61</stp>
        <stp>12/31/2015</stp>
        <stp>1</stp>
        <tr r="N2375" s="2"/>
      </tp>
      <tp>
        <v>10275127.41</v>
        <stp/>
        <stp>EM_S_STM07_IS</stp>
        <stp>4</stp>
        <stp>600605.SH</stp>
        <stp>61</stp>
        <stp>12/31/2015</stp>
        <stp>1</stp>
        <tr r="N2376" s="2"/>
      </tp>
      <tp>
        <v>6886426698.71</v>
        <stp/>
        <stp>EM_S_STM07_IS</stp>
        <stp>4</stp>
        <stp>600606.SH</stp>
        <stp>61</stp>
        <stp>12/31/2015</stp>
        <stp>1</stp>
        <tr r="N2377" s="2"/>
      </tp>
      <tp>
        <v>2591129073.77</v>
        <stp/>
        <stp>EM_S_STM07_IS</stp>
        <stp>4</stp>
        <stp>601607.SH</stp>
        <stp>61</stp>
        <stp>12/31/2014</stp>
        <stp>1</stp>
        <tr r="L2777" s="2"/>
      </tp>
      <tp>
        <v>34991576.549999997</v>
        <stp/>
        <stp>EM_S_STM07_IS</stp>
        <stp>4</stp>
        <stp>600608.SH</stp>
        <stp>61</stp>
        <stp>12/31/2015</stp>
        <stp>1</stp>
        <tr r="N2378" s="2"/>
      </tp>
      <tp>
        <v>407474631.51999998</v>
        <stp/>
        <stp>EM_S_STM07_IS</stp>
        <stp>4</stp>
        <stp>601608.SH</stp>
        <stp>61</stp>
        <stp>12/31/2014</stp>
        <stp>1</stp>
        <tr r="L2778" s="2"/>
      </tp>
      <tp>
        <v>35746759.380000003</v>
        <stp/>
        <stp>EM_S_STM07_IS</stp>
        <stp>4</stp>
        <stp>600609.SH</stp>
        <stp>61</stp>
        <stp>12/31/2015</stp>
        <stp>1</stp>
        <tr r="N2379" s="2"/>
      </tp>
      <tp>
        <v>-6546315.9199999999</v>
        <stp/>
        <stp>EM_S_STM07_IS</stp>
        <stp>4</stp>
        <stp>600610.SH</stp>
        <stp>61</stp>
        <stp>12/31/2015</stp>
        <stp>1</stp>
        <tr r="N2380" s="2"/>
      </tp>
      <tp>
        <v>511960908.87</v>
        <stp/>
        <stp>EM_S_STM07_IS</stp>
        <stp>4</stp>
        <stp>600611.SH</stp>
        <stp>61</stp>
        <stp>12/31/2015</stp>
        <stp>1</stp>
        <tr r="N2381" s="2"/>
      </tp>
      <tp>
        <v>666285146.19000006</v>
        <stp/>
        <stp>EM_S_STM07_IS</stp>
        <stp>4</stp>
        <stp>601611.SH</stp>
        <stp>61</stp>
        <stp>12/31/2014</stp>
        <stp>1</stp>
        <tr r="L2779" s="2"/>
      </tp>
      <tp>
        <v>1117351693.3800001</v>
        <stp/>
        <stp>EM_S_STM07_IS</stp>
        <stp>4</stp>
        <stp>600612.SH</stp>
        <stp>61</stp>
        <stp>12/31/2015</stp>
        <stp>1</stp>
        <tr r="N2382" s="2"/>
      </tp>
      <tp>
        <v>216730448.68000001</v>
        <stp/>
        <stp>EM_S_STM07_IS</stp>
        <stp>4</stp>
        <stp>600613.SH</stp>
        <stp>61</stp>
        <stp>12/31/2015</stp>
        <stp>1</stp>
        <tr r="N2383" s="2"/>
      </tp>
      <tp>
        <v>47079211.18</v>
        <stp/>
        <stp>EM_S_STM07_IS</stp>
        <stp>4</stp>
        <stp>600614.SH</stp>
        <stp>61</stp>
        <stp>12/31/2015</stp>
        <stp>1</stp>
        <tr r="N2384" s="2"/>
      </tp>
      <tp>
        <v>3563267.22</v>
        <stp/>
        <stp>EM_S_STM07_IS</stp>
        <stp>4</stp>
        <stp>600615.SH</stp>
        <stp>61</stp>
        <stp>12/31/2015</stp>
        <stp>1</stp>
        <tr r="N2385" s="2"/>
      </tp>
      <tp>
        <v>77574008.840000004</v>
        <stp/>
        <stp>EM_S_STM07_IS</stp>
        <stp>4</stp>
        <stp>600616.SH</stp>
        <stp>61</stp>
        <stp>12/31/2015</stp>
        <stp>1</stp>
        <tr r="N2386" s="2"/>
      </tp>
      <tp>
        <v>38765570.25</v>
        <stp/>
        <stp>EM_S_STM07_IS</stp>
        <stp>4</stp>
        <stp>601616.SH</stp>
        <stp>61</stp>
        <stp>12/31/2014</stp>
        <stp>1</stp>
        <tr r="L2780" s="2"/>
      </tp>
      <tp>
        <v>542174396.79999995</v>
        <stp/>
        <stp>EM_S_STM07_IS</stp>
        <stp>4</stp>
        <stp>600617.SH</stp>
        <stp>61</stp>
        <stp>12/31/2015</stp>
        <stp>1</stp>
        <tr r="N2387" s="2"/>
      </tp>
      <tp>
        <v>95615030.340000004</v>
        <stp/>
        <stp>EM_S_STM07_IS</stp>
        <stp>4</stp>
        <stp>600618.SH</stp>
        <stp>61</stp>
        <stp>12/31/2015</stp>
        <stp>1</stp>
        <tr r="N2388" s="2"/>
      </tp>
      <tp>
        <v>3964938000</v>
        <stp/>
        <stp>EM_S_STM07_IS</stp>
        <stp>4</stp>
        <stp>601618.SH</stp>
        <stp>61</stp>
        <stp>12/31/2014</stp>
        <stp>1</stp>
        <tr r="L2781" s="2"/>
      </tp>
      <tp>
        <v>68443103.549999997</v>
        <stp/>
        <stp>EM_S_STM07_IS</stp>
        <stp>4</stp>
        <stp>600619.SH</stp>
        <stp>61</stp>
        <stp>12/31/2015</stp>
        <stp>1</stp>
        <tr r="N2389" s="2"/>
      </tp>
      <tp>
        <v>41968609.43</v>
        <stp/>
        <stp>EM_S_STM07_IS</stp>
        <stp>4</stp>
        <stp>000980.SZ</stp>
        <stp>61</stp>
        <stp>12/31/2014</stp>
        <stp>1</stp>
        <tr r="L455" s="2"/>
      </tp>
      <tp>
        <v>611755223.85000002</v>
        <stp/>
        <stp>EM_S_STM07_IS</stp>
        <stp>4</stp>
        <stp>000981.SZ</stp>
        <stp>61</stp>
        <stp>12/31/2014</stp>
        <stp>1</stp>
        <tr r="L456" s="2"/>
      </tp>
      <tp>
        <v>87132170.129999995</v>
        <stp/>
        <stp>EM_S_STM07_IS</stp>
        <stp>4</stp>
        <stp>000982.SZ</stp>
        <stp>61</stp>
        <stp>12/31/2014</stp>
        <stp>1</stp>
        <tr r="L457" s="2"/>
      </tp>
      <tp>
        <v>273199088.77999997</v>
        <stp/>
        <stp>EM_S_STM07_IS</stp>
        <stp>4</stp>
        <stp>000983.SZ</stp>
        <stp>61</stp>
        <stp>12/31/2014</stp>
        <stp>1</stp>
        <tr r="L458" s="2"/>
      </tp>
      <tp>
        <v>13917606.34</v>
        <stp/>
        <stp>EM_S_STM07_IS</stp>
        <stp>4</stp>
        <stp>000985.SZ</stp>
        <stp>61</stp>
        <stp>12/31/2014</stp>
        <stp>1</stp>
        <tr r="L459" s="2"/>
      </tp>
      <tp>
        <v>262687141.31</v>
        <stp/>
        <stp>EM_S_STM07_IS</stp>
        <stp>4</stp>
        <stp>000987.SZ</stp>
        <stp>61</stp>
        <stp>12/31/2014</stp>
        <stp>1</stp>
        <tr r="L460" s="2"/>
      </tp>
      <tp>
        <v>168351348.21000001</v>
        <stp/>
        <stp>EM_S_STM07_IS</stp>
        <stp>4</stp>
        <stp>000988.SZ</stp>
        <stp>61</stp>
        <stp>12/31/2014</stp>
        <stp>1</stp>
        <tr r="L461" s="2"/>
      </tp>
      <tp>
        <v>245740572</v>
        <stp/>
        <stp>EM_S_STM07_IS</stp>
        <stp>4</stp>
        <stp>000989.SZ</stp>
        <stp>61</stp>
        <stp>12/31/2014</stp>
        <stp>1</stp>
        <tr r="L462" s="2"/>
      </tp>
      <tp>
        <v>73224116.5</v>
        <stp/>
        <stp>EM_S_STM07_IS</stp>
        <stp>4</stp>
        <stp>000990.SZ</stp>
        <stp>61</stp>
        <stp>12/31/2014</stp>
        <stp>1</stp>
        <tr r="L463" s="2"/>
      </tp>
      <tp>
        <v>26003149.449999999</v>
        <stp/>
        <stp>EM_S_STM07_IS</stp>
        <stp>4</stp>
        <stp>000993.SZ</stp>
        <stp>61</stp>
        <stp>12/31/2014</stp>
        <stp>1</stp>
        <tr r="L464" s="2"/>
      </tp>
      <tp>
        <v>-39288539.32</v>
        <stp/>
        <stp>EM_S_STM07_IS</stp>
        <stp>4</stp>
        <stp>000995.SZ</stp>
        <stp>61</stp>
        <stp>12/31/2014</stp>
        <stp>1</stp>
        <tr r="L465" s="2"/>
      </tp>
      <tp>
        <v>9504363</v>
        <stp/>
        <stp>EM_S_STM07_IS</stp>
        <stp>4</stp>
        <stp>000996.SZ</stp>
        <stp>61</stp>
        <stp>12/31/2014</stp>
        <stp>1</stp>
        <tr r="L466" s="2"/>
      </tp>
      <tp>
        <v>275762892.49000001</v>
        <stp/>
        <stp>EM_S_STM07_IS</stp>
        <stp>4</stp>
        <stp>000997.SZ</stp>
        <stp>61</stp>
        <stp>12/31/2014</stp>
        <stp>1</stp>
        <tr r="L467" s="2"/>
      </tp>
      <tp>
        <v>362021052.47000003</v>
        <stp/>
        <stp>EM_S_STM07_IS</stp>
        <stp>4</stp>
        <stp>000998.SZ</stp>
        <stp>61</stp>
        <stp>12/31/2014</stp>
        <stp>1</stp>
        <tr r="L468" s="2"/>
      </tp>
      <tp>
        <v>1035889014.46</v>
        <stp/>
        <stp>EM_S_STM07_IS</stp>
        <stp>4</stp>
        <stp>000999.SZ</stp>
        <stp>61</stp>
        <stp>12/31/2014</stp>
        <stp>1</stp>
        <tr r="L469" s="2"/>
      </tp>
      <tp>
        <v>182447522.84</v>
        <stp/>
        <stp>EM_S_STM07_IS</stp>
        <stp>4</stp>
        <stp>000920.SZ</stp>
        <stp>61</stp>
        <stp>12/31/2014</stp>
        <stp>1</stp>
        <tr r="L409" s="2"/>
      </tp>
      <tp>
        <v>672478632.35000002</v>
        <stp/>
        <stp>EM_S_STM07_IS</stp>
        <stp>4</stp>
        <stp>000921.SZ</stp>
        <stp>61</stp>
        <stp>12/31/2014</stp>
        <stp>1</stp>
        <tr r="L410" s="2"/>
      </tp>
      <tp>
        <v>5650721.1200000001</v>
        <stp/>
        <stp>EM_S_STM07_IS</stp>
        <stp>4</stp>
        <stp>000922.SZ</stp>
        <stp>61</stp>
        <stp>12/31/2014</stp>
        <stp>1</stp>
        <tr r="L411" s="2"/>
      </tp>
      <tp>
        <v>-72063908.590000004</v>
        <stp/>
        <stp>EM_S_STM07_IS</stp>
        <stp>4</stp>
        <stp>000923.SZ</stp>
        <stp>61</stp>
        <stp>12/31/2014</stp>
        <stp>1</stp>
        <tr r="L412" s="2"/>
      </tp>
      <tp>
        <v>12139049.67</v>
        <stp/>
        <stp>EM_S_STM07_IS</stp>
        <stp>4</stp>
        <stp>000925.SZ</stp>
        <stp>61</stp>
        <stp>12/31/2014</stp>
        <stp>1</stp>
        <tr r="L413" s="2"/>
      </tp>
      <tp>
        <v>704869572.02999997</v>
        <stp/>
        <stp>EM_S_STM07_IS</stp>
        <stp>4</stp>
        <stp>000926.SZ</stp>
        <stp>61</stp>
        <stp>12/31/2014</stp>
        <stp>1</stp>
        <tr r="L414" s="2"/>
      </tp>
      <tp>
        <v>-1659130507.8800001</v>
        <stp/>
        <stp>EM_S_STM07_IS</stp>
        <stp>4</stp>
        <stp>000927.SZ</stp>
        <stp>61</stp>
        <stp>12/31/2014</stp>
        <stp>1</stp>
        <tr r="L415" s="2"/>
      </tp>
      <tp>
        <v>182475491.53999999</v>
        <stp/>
        <stp>EM_S_STM07_IS</stp>
        <stp>4</stp>
        <stp>000928.SZ</stp>
        <stp>61</stp>
        <stp>12/31/2014</stp>
        <stp>1</stp>
        <tr r="L416" s="2"/>
      </tp>
      <tp>
        <v>77902258.010000005</v>
        <stp/>
        <stp>EM_S_STM07_IS</stp>
        <stp>4</stp>
        <stp>000929.SZ</stp>
        <stp>61</stp>
        <stp>12/31/2014</stp>
        <stp>1</stp>
        <tr r="L417" s="2"/>
      </tp>
      <tp>
        <v>35231783.649999999</v>
        <stp/>
        <stp>EM_S_STM07_IS</stp>
        <stp>4</stp>
        <stp>000930.SZ</stp>
        <stp>61</stp>
        <stp>12/31/2014</stp>
        <stp>1</stp>
        <tr r="L418" s="2"/>
      </tp>
      <tp>
        <v>13750904.01</v>
        <stp/>
        <stp>EM_S_STM07_IS</stp>
        <stp>4</stp>
        <stp>000931.SZ</stp>
        <stp>61</stp>
        <stp>12/31/2014</stp>
        <stp>1</stp>
        <tr r="L419" s="2"/>
      </tp>
      <tp>
        <v>74634321.829999998</v>
        <stp/>
        <stp>EM_S_STM07_IS</stp>
        <stp>4</stp>
        <stp>000932.SZ</stp>
        <stp>61</stp>
        <stp>12/31/2014</stp>
        <stp>1</stp>
        <tr r="L420" s="2"/>
      </tp>
      <tp>
        <v>-366528936.43000001</v>
        <stp/>
        <stp>EM_S_STM07_IS</stp>
        <stp>4</stp>
        <stp>000933.SZ</stp>
        <stp>61</stp>
        <stp>12/31/2014</stp>
        <stp>1</stp>
        <tr r="L421" s="2"/>
      </tp>
      <tp>
        <v>32943289.280000001</v>
        <stp/>
        <stp>EM_S_STM07_IS</stp>
        <stp>4</stp>
        <stp>000935.SZ</stp>
        <stp>61</stp>
        <stp>12/31/2014</stp>
        <stp>1</stp>
        <tr r="L422" s="2"/>
      </tp>
      <tp>
        <v>56308791.520000003</v>
        <stp/>
        <stp>EM_S_STM07_IS</stp>
        <stp>4</stp>
        <stp>000936.SZ</stp>
        <stp>61</stp>
        <stp>12/31/2014</stp>
        <stp>1</stp>
        <tr r="L423" s="2"/>
      </tp>
      <tp>
        <v>24373979.18</v>
        <stp/>
        <stp>EM_S_STM07_IS</stp>
        <stp>4</stp>
        <stp>000937.SZ</stp>
        <stp>61</stp>
        <stp>12/31/2014</stp>
        <stp>1</stp>
        <tr r="L424" s="2"/>
      </tp>
      <tp>
        <v>125820136.42</v>
        <stp/>
        <stp>EM_S_STM07_IS</stp>
        <stp>4</stp>
        <stp>000938.SZ</stp>
        <stp>61</stp>
        <stp>12/31/2014</stp>
        <stp>1</stp>
        <tr r="L425" s="2"/>
      </tp>
      <tp>
        <v>205287884.63999999</v>
        <stp/>
        <stp>EM_S_STM07_IS</stp>
        <stp>4</stp>
        <stp>000939.SZ</stp>
        <stp>61</stp>
        <stp>12/31/2014</stp>
        <stp>1</stp>
        <tr r="L426" s="2"/>
      </tp>
      <tp>
        <v>409914821.98000002</v>
        <stp/>
        <stp>EM_S_STM07_IS</stp>
        <stp>4</stp>
        <stp>000900.SZ</stp>
        <stp>61</stp>
        <stp>12/31/2014</stp>
        <stp>1</stp>
        <tr r="L392" s="2"/>
      </tp>
      <tp>
        <v>31547501.18</v>
        <stp/>
        <stp>EM_S_STM07_IS</stp>
        <stp>4</stp>
        <stp>000901.SZ</stp>
        <stp>61</stp>
        <stp>12/31/2014</stp>
        <stp>1</stp>
        <tr r="L393" s="2"/>
      </tp>
      <tp>
        <v>571091075.65999997</v>
        <stp/>
        <stp>EM_S_STM07_IS</stp>
        <stp>4</stp>
        <stp>000902.SZ</stp>
        <stp>61</stp>
        <stp>12/31/2014</stp>
        <stp>1</stp>
        <tr r="L394" s="2"/>
      </tp>
      <tp>
        <v>161296758.68000001</v>
        <stp/>
        <stp>EM_S_STM07_IS</stp>
        <stp>4</stp>
        <stp>000903.SZ</stp>
        <stp>61</stp>
        <stp>12/31/2014</stp>
        <stp>1</stp>
        <tr r="L395" s="2"/>
      </tp>
      <tp>
        <v>286657679.94999999</v>
        <stp/>
        <stp>EM_S_STM07_IS</stp>
        <stp>4</stp>
        <stp>000905.SZ</stp>
        <stp>61</stp>
        <stp>12/31/2014</stp>
        <stp>1</stp>
        <tr r="L396" s="2"/>
      </tp>
      <tp>
        <v>73899286.739999995</v>
        <stp/>
        <stp>EM_S_STM07_IS</stp>
        <stp>4</stp>
        <stp>000906.SZ</stp>
        <stp>61</stp>
        <stp>12/31/2014</stp>
        <stp>1</stp>
        <tr r="L397" s="2"/>
      </tp>
      <tp>
        <v>251029269.97999999</v>
        <stp/>
        <stp>EM_S_STM07_IS</stp>
        <stp>4</stp>
        <stp>000908.SZ</stp>
        <stp>61</stp>
        <stp>12/31/2014</stp>
        <stp>1</stp>
        <tr r="L398" s="2"/>
      </tp>
      <tp>
        <v>35120092.479999997</v>
        <stp/>
        <stp>EM_S_STM07_IS</stp>
        <stp>4</stp>
        <stp>000909.SZ</stp>
        <stp>61</stp>
        <stp>12/31/2014</stp>
        <stp>1</stp>
        <tr r="L399" s="2"/>
      </tp>
      <tp>
        <v>163554192.99000001</v>
        <stp/>
        <stp>EM_S_STM07_IS</stp>
        <stp>4</stp>
        <stp>000910.SZ</stp>
        <stp>61</stp>
        <stp>12/31/2014</stp>
        <stp>1</stp>
        <tr r="L400" s="2"/>
      </tp>
      <tp>
        <v>-286667055.69999999</v>
        <stp/>
        <stp>EM_S_STM07_IS</stp>
        <stp>4</stp>
        <stp>000911.SZ</stp>
        <stp>61</stp>
        <stp>12/31/2014</stp>
        <stp>1</stp>
        <tr r="L401" s="2"/>
      </tp>
      <tp>
        <v>-1140808694.5799999</v>
        <stp/>
        <stp>EM_S_STM07_IS</stp>
        <stp>4</stp>
        <stp>000912.SZ</stp>
        <stp>61</stp>
        <stp>12/31/2014</stp>
        <stp>1</stp>
        <tr r="L402" s="2"/>
      </tp>
      <tp>
        <v>-195651776.77000001</v>
        <stp/>
        <stp>EM_S_STM07_IS</stp>
        <stp>4</stp>
        <stp>000913.SZ</stp>
        <stp>61</stp>
        <stp>12/31/2014</stp>
        <stp>1</stp>
        <tr r="L403" s="2"/>
      </tp>
      <tp>
        <v>217378360.24000001</v>
        <stp/>
        <stp>EM_S_STM07_IS</stp>
        <stp>4</stp>
        <stp>000915.SZ</stp>
        <stp>61</stp>
        <stp>12/31/2014</stp>
        <stp>1</stp>
        <tr r="L404" s="2"/>
      </tp>
      <tp>
        <v>227524881.91999999</v>
        <stp/>
        <stp>EM_S_STM07_IS</stp>
        <stp>4</stp>
        <stp>000916.SZ</stp>
        <stp>61</stp>
        <stp>12/31/2014</stp>
        <stp>1</stp>
        <tr r="L405" s="2"/>
      </tp>
      <tp>
        <v>332540333.30000001</v>
        <stp/>
        <stp>EM_S_STM07_IS</stp>
        <stp>4</stp>
        <stp>000917.SZ</stp>
        <stp>61</stp>
        <stp>12/31/2014</stp>
        <stp>1</stp>
        <tr r="L406" s="2"/>
      </tp>
      <tp>
        <v>38090871.380000003</v>
        <stp/>
        <stp>EM_S_STM07_IS</stp>
        <stp>4</stp>
        <stp>000918.SZ</stp>
        <stp>61</stp>
        <stp>12/31/2014</stp>
        <stp>1</stp>
        <tr r="L407" s="2"/>
      </tp>
      <tp>
        <v>197184453.90000001</v>
        <stp/>
        <stp>EM_S_STM07_IS</stp>
        <stp>4</stp>
        <stp>000919.SZ</stp>
        <stp>61</stp>
        <stp>12/31/2014</stp>
        <stp>1</stp>
        <tr r="L408" s="2"/>
      </tp>
      <tp>
        <v>34479029.850000001</v>
        <stp/>
        <stp>EM_S_STM07_IS</stp>
        <stp>4</stp>
        <stp>000960.SZ</stp>
        <stp>61</stp>
        <stp>12/31/2014</stp>
        <stp>1</stp>
        <tr r="L437" s="2"/>
      </tp>
      <tp>
        <v>959187133.28999996</v>
        <stp/>
        <stp>EM_S_STM07_IS</stp>
        <stp>4</stp>
        <stp>000961.SZ</stp>
        <stp>61</stp>
        <stp>12/31/2014</stp>
        <stp>1</stp>
        <tr r="L438" s="2"/>
      </tp>
      <tp>
        <v>-336668054.93000001</v>
        <stp/>
        <stp>EM_S_STM07_IS</stp>
        <stp>4</stp>
        <stp>000962.SZ</stp>
        <stp>61</stp>
        <stp>12/31/2014</stp>
        <stp>1</stp>
        <tr r="L439" s="2"/>
      </tp>
      <tp>
        <v>756669419.64999998</v>
        <stp/>
        <stp>EM_S_STM07_IS</stp>
        <stp>4</stp>
        <stp>000963.SZ</stp>
        <stp>61</stp>
        <stp>12/31/2014</stp>
        <stp>1</stp>
        <tr r="L440" s="2"/>
      </tp>
      <tp>
        <v>265162075.31</v>
        <stp/>
        <stp>EM_S_STM07_IS</stp>
        <stp>4</stp>
        <stp>000965.SZ</stp>
        <stp>61</stp>
        <stp>12/31/2014</stp>
        <stp>1</stp>
        <tr r="L441" s="2"/>
      </tp>
      <tp>
        <v>690252022.90999997</v>
        <stp/>
        <stp>EM_S_STM07_IS</stp>
        <stp>4</stp>
        <stp>000966.SZ</stp>
        <stp>61</stp>
        <stp>12/31/2014</stp>
        <stp>1</stp>
        <tr r="L442" s="2"/>
      </tp>
      <tp>
        <v>60517263.399999999</v>
        <stp/>
        <stp>EM_S_STM07_IS</stp>
        <stp>4</stp>
        <stp>000967.SZ</stp>
        <stp>61</stp>
        <stp>12/31/2014</stp>
        <stp>1</stp>
        <tr r="L443" s="2"/>
      </tp>
      <tp>
        <v>-994924044.87</v>
        <stp/>
        <stp>EM_S_STM07_IS</stp>
        <stp>4</stp>
        <stp>000968.SZ</stp>
        <stp>61</stp>
        <stp>12/31/2014</stp>
        <stp>1</stp>
        <tr r="L444" s="2"/>
      </tp>
      <tp>
        <v>-189892714.34</v>
        <stp/>
        <stp>EM_S_STM07_IS</stp>
        <stp>4</stp>
        <stp>000969.SZ</stp>
        <stp>61</stp>
        <stp>12/31/2014</stp>
        <stp>1</stp>
        <tr r="L445" s="2"/>
      </tp>
      <tp>
        <v>296069814.63</v>
        <stp/>
        <stp>EM_S_STM07_IS</stp>
        <stp>4</stp>
        <stp>000970.SZ</stp>
        <stp>61</stp>
        <stp>12/31/2014</stp>
        <stp>1</stp>
        <tr r="L446" s="2"/>
      </tp>
      <tp>
        <v>4101576.57</v>
        <stp/>
        <stp>EM_S_STM07_IS</stp>
        <stp>4</stp>
        <stp>000971.SZ</stp>
        <stp>61</stp>
        <stp>12/31/2014</stp>
        <stp>1</stp>
        <tr r="L447" s="2"/>
      </tp>
      <tp>
        <v>11269942.199999999</v>
        <stp/>
        <stp>EM_S_STM07_IS</stp>
        <stp>4</stp>
        <stp>000972.SZ</stp>
        <stp>61</stp>
        <stp>12/31/2014</stp>
        <stp>1</stp>
        <tr r="L448" s="2"/>
      </tp>
      <tp>
        <v>80147520.459999993</v>
        <stp/>
        <stp>EM_S_STM07_IS</stp>
        <stp>4</stp>
        <stp>000973.SZ</stp>
        <stp>61</stp>
        <stp>12/31/2014</stp>
        <stp>1</stp>
        <tr r="L449" s="2"/>
      </tp>
      <tp>
        <v>270499800.79000002</v>
        <stp/>
        <stp>EM_S_STM07_IS</stp>
        <stp>4</stp>
        <stp>000975.SZ</stp>
        <stp>61</stp>
        <stp>12/31/2014</stp>
        <stp>1</stp>
        <tr r="L450" s="2"/>
      </tp>
      <tp>
        <v>-211661614.72</v>
        <stp/>
        <stp>EM_S_STM07_IS</stp>
        <stp>4</stp>
        <stp>000976.SZ</stp>
        <stp>61</stp>
        <stp>12/31/2014</stp>
        <stp>1</stp>
        <tr r="L451" s="2"/>
      </tp>
      <tp>
        <v>338798121.13</v>
        <stp/>
        <stp>EM_S_STM07_IS</stp>
        <stp>4</stp>
        <stp>000977.SZ</stp>
        <stp>61</stp>
        <stp>12/31/2014</stp>
        <stp>1</stp>
        <tr r="L452" s="2"/>
      </tp>
      <tp>
        <v>41212182.329999998</v>
        <stp/>
        <stp>EM_S_STM07_IS</stp>
        <stp>4</stp>
        <stp>000978.SZ</stp>
        <stp>61</stp>
        <stp>12/31/2014</stp>
        <stp>1</stp>
        <tr r="L453" s="2"/>
      </tp>
      <tp>
        <v>291384949.70999998</v>
        <stp/>
        <stp>EM_S_STM07_IS</stp>
        <stp>4</stp>
        <stp>000979.SZ</stp>
        <stp>61</stp>
        <stp>12/31/2014</stp>
        <stp>1</stp>
        <tr r="L454" s="2"/>
      </tp>
      <tp>
        <v>4850331780.6899996</v>
        <stp/>
        <stp>EM_S_STM07_IS</stp>
        <stp>4</stp>
        <stp>001979.SZ</stp>
        <stp>61</stp>
        <stp>12/31/2015</stp>
        <stp>1</stp>
        <tr r="N472" s="2"/>
      </tp>
      <tp>
        <v>11845160.65</v>
        <stp/>
        <stp>EM_S_STM07_IS</stp>
        <stp>4</stp>
        <stp>000948.SZ</stp>
        <stp>61</stp>
        <stp>12/31/2014</stp>
        <stp>1</stp>
        <tr r="L427" s="2"/>
      </tp>
      <tp>
        <v>90565778.459999993</v>
        <stp/>
        <stp>EM_S_STM07_IS</stp>
        <stp>4</stp>
        <stp>000949.SZ</stp>
        <stp>61</stp>
        <stp>12/31/2014</stp>
        <stp>1</stp>
        <tr r="L428" s="2"/>
      </tp>
      <tp>
        <v>-361474423.68000001</v>
        <stp/>
        <stp>EM_S_STM07_IS</stp>
        <stp>4</stp>
        <stp>000950.SZ</stp>
        <stp>61</stp>
        <stp>12/31/2014</stp>
        <stp>1</stp>
        <tr r="L429" s="2"/>
      </tp>
      <tp>
        <v>431301518.89999998</v>
        <stp/>
        <stp>EM_S_STM07_IS</stp>
        <stp>4</stp>
        <stp>000951.SZ</stp>
        <stp>61</stp>
        <stp>12/31/2014</stp>
        <stp>1</stp>
        <tr r="L430" s="2"/>
      </tp>
      <tp>
        <v>-218730743.24000001</v>
        <stp/>
        <stp>EM_S_STM07_IS</stp>
        <stp>4</stp>
        <stp>000952.SZ</stp>
        <stp>61</stp>
        <stp>12/31/2014</stp>
        <stp>1</stp>
        <tr r="L431" s="2"/>
      </tp>
      <tp>
        <v>17834293.300000001</v>
        <stp/>
        <stp>EM_S_STM07_IS</stp>
        <stp>4</stp>
        <stp>000953.SZ</stp>
        <stp>61</stp>
        <stp>12/31/2014</stp>
        <stp>1</stp>
        <tr r="L432" s="2"/>
      </tp>
      <tp>
        <v>4873532.9400000004</v>
        <stp/>
        <stp>EM_S_STM07_IS</stp>
        <stp>4</stp>
        <stp>000955.SZ</stp>
        <stp>61</stp>
        <stp>12/31/2014</stp>
        <stp>1</stp>
        <tr r="L433" s="2"/>
      </tp>
      <tp>
        <v>279598922.47000003</v>
        <stp/>
        <stp>EM_S_STM07_IS</stp>
        <stp>4</stp>
        <stp>000957.SZ</stp>
        <stp>61</stp>
        <stp>12/31/2014</stp>
        <stp>1</stp>
        <tr r="L434" s="2"/>
      </tp>
      <tp>
        <v>194144624.11000001</v>
        <stp/>
        <stp>EM_S_STM07_IS</stp>
        <stp>4</stp>
        <stp>000958.SZ</stp>
        <stp>61</stp>
        <stp>12/31/2014</stp>
        <stp>1</stp>
        <tr r="L435" s="2"/>
      </tp>
      <tp>
        <v>62643797.43</v>
        <stp/>
        <stp>EM_S_STM07_IS</stp>
        <stp>4</stp>
        <stp>000959.SZ</stp>
        <stp>61</stp>
        <stp>12/31/2014</stp>
        <stp>1</stp>
        <tr r="L436" s="2"/>
      </tp>
      <tp>
        <v>-28335544.84</v>
        <stp/>
        <stp>EM_S_STM07_IS</stp>
        <stp>4</stp>
        <stp>600980.SH</stp>
        <stp>61</stp>
        <stp>12/31/2014</stp>
        <stp>1</stp>
        <tr r="L2669" s="2"/>
      </tp>
      <tp>
        <v>17125744.640000001</v>
        <stp/>
        <stp>EM_S_STM07_IS</stp>
        <stp>4</stp>
        <stp>600981.SH</stp>
        <stp>61</stp>
        <stp>12/31/2014</stp>
        <stp>1</stp>
        <tr r="L2670" s="2"/>
      </tp>
      <tp>
        <v>152466314.56999999</v>
        <stp/>
        <stp>EM_S_STM07_IS</stp>
        <stp>4</stp>
        <stp>600982.SH</stp>
        <stp>61</stp>
        <stp>12/31/2014</stp>
        <stp>1</stp>
        <tr r="L2671" s="2"/>
      </tp>
      <tp>
        <v>293624134.63</v>
        <stp/>
        <stp>EM_S_STM07_IS</stp>
        <stp>4</stp>
        <stp>600983.SH</stp>
        <stp>61</stp>
        <stp>12/31/2014</stp>
        <stp>1</stp>
        <tr r="L2672" s="2"/>
      </tp>
      <tp>
        <v>-127843502.42</v>
        <stp/>
        <stp>EM_S_STM07_IS</stp>
        <stp>4</stp>
        <stp>600984.SH</stp>
        <stp>61</stp>
        <stp>12/31/2014</stp>
        <stp>1</stp>
        <tr r="L2673" s="2"/>
      </tp>
      <tp>
        <v>97970670.269999996</v>
        <stp/>
        <stp>EM_S_STM07_IS</stp>
        <stp>4</stp>
        <stp>600985.SH</stp>
        <stp>61</stp>
        <stp>12/31/2014</stp>
        <stp>1</stp>
        <tr r="L2674" s="2"/>
      </tp>
      <tp>
        <v>3781151703.98</v>
        <stp/>
        <stp>EM_S_STM07_IS</stp>
        <stp>4</stp>
        <stp>601985.SH</stp>
        <stp>61</stp>
        <stp>12/31/2015</stp>
        <stp>1</stp>
        <tr r="N2833" s="2"/>
      </tp>
      <tp>
        <v>53542851.07</v>
        <stp/>
        <stp>EM_S_STM07_IS</stp>
        <stp>4</stp>
        <stp>600986.SH</stp>
        <stp>61</stp>
        <stp>12/31/2014</stp>
        <stp>1</stp>
        <tr r="L2675" s="2"/>
      </tp>
      <tp>
        <v>444872754.88</v>
        <stp/>
        <stp>EM_S_STM07_IS</stp>
        <stp>4</stp>
        <stp>600987.SH</stp>
        <stp>61</stp>
        <stp>12/31/2014</stp>
        <stp>1</stp>
        <tr r="L2676" s="2"/>
      </tp>
      <tp>
        <v>228872165.81</v>
        <stp/>
        <stp>EM_S_STM07_IS</stp>
        <stp>4</stp>
        <stp>600988.SH</stp>
        <stp>61</stp>
        <stp>12/31/2014</stp>
        <stp>1</stp>
        <tr r="L2677" s="2"/>
      </tp>
      <tp>
        <v>170845000000</v>
        <stp/>
        <stp>EM_S_STM07_IS</stp>
        <stp>4</stp>
        <stp>601988.SH</stp>
        <stp>61</stp>
        <stp>12/31/2015</stp>
        <stp>1</stp>
        <tr r="N2834" s="2"/>
      </tp>
      <tp>
        <v>-2621484487.75</v>
        <stp/>
        <stp>EM_S_STM07_IS</stp>
        <stp>4</stp>
        <stp>601989.SH</stp>
        <stp>61</stp>
        <stp>12/31/2015</stp>
        <stp>1</stp>
        <tr r="N2835" s="2"/>
      </tp>
      <tp>
        <v>80165889.760000005</v>
        <stp/>
        <stp>EM_S_STM07_IS</stp>
        <stp>4</stp>
        <stp>600990.SH</stp>
        <stp>61</stp>
        <stp>12/31/2014</stp>
        <stp>1</stp>
        <tr r="L2678" s="2"/>
      </tp>
      <tp>
        <v>2809033000</v>
        <stp/>
        <stp>EM_S_STM07_IS</stp>
        <stp>4</stp>
        <stp>601991.SH</stp>
        <stp>61</stp>
        <stp>12/31/2015</stp>
        <stp>1</stp>
        <tr r="N2836" s="2"/>
      </tp>
      <tp>
        <v>20298818.699999999</v>
        <stp/>
        <stp>EM_S_STM07_IS</stp>
        <stp>4</stp>
        <stp>600992.SH</stp>
        <stp>61</stp>
        <stp>12/31/2014</stp>
        <stp>1</stp>
        <tr r="L2679" s="2"/>
      </tp>
      <tp>
        <v>2017453761.3900001</v>
        <stp/>
        <stp>EM_S_STM07_IS</stp>
        <stp>4</stp>
        <stp>601992.SH</stp>
        <stp>61</stp>
        <stp>12/31/2015</stp>
        <stp>1</stp>
        <tr r="N2837" s="2"/>
      </tp>
      <tp>
        <v>201477739.25999999</v>
        <stp/>
        <stp>EM_S_STM07_IS</stp>
        <stp>4</stp>
        <stp>600993.SH</stp>
        <stp>61</stp>
        <stp>12/31/2014</stp>
        <stp>1</stp>
        <tr r="L2680" s="2"/>
      </tp>
      <tp>
        <v>103797210.3</v>
        <stp/>
        <stp>EM_S_STM07_IS</stp>
        <stp>4</stp>
        <stp>600995.SH</stp>
        <stp>61</stp>
        <stp>12/31/2014</stp>
        <stp>1</stp>
        <tr r="L2681" s="2"/>
      </tp>
      <tp>
        <v>350825831.25</v>
        <stp/>
        <stp>EM_S_STM07_IS</stp>
        <stp>4</stp>
        <stp>600996.SH</stp>
        <stp>61</stp>
        <stp>12/31/2014</stp>
        <stp>1</stp>
        <tr r="L2682" s="2"/>
      </tp>
      <tp>
        <v>53949997.759999998</v>
        <stp/>
        <stp>EM_S_STM07_IS</stp>
        <stp>4</stp>
        <stp>601996.SH</stp>
        <stp>61</stp>
        <stp>12/31/2015</stp>
        <stp>1</stp>
        <tr r="N2838" s="2"/>
      </tp>
      <tp>
        <v>98874399.620000005</v>
        <stp/>
        <stp>EM_S_STM07_IS</stp>
        <stp>4</stp>
        <stp>600997.SH</stp>
        <stp>61</stp>
        <stp>12/31/2014</stp>
        <stp>1</stp>
        <tr r="L2683" s="2"/>
      </tp>
      <tp>
        <v>3221807000</v>
        <stp/>
        <stp>EM_S_STM07_IS</stp>
        <stp>4</stp>
        <stp>601997.SH</stp>
        <stp>61</stp>
        <stp>12/31/2015</stp>
        <stp>1</stp>
        <tr r="N2839" s="2"/>
      </tp>
      <tp>
        <v>560706759.90999997</v>
        <stp/>
        <stp>EM_S_STM07_IS</stp>
        <stp>4</stp>
        <stp>600998.SH</stp>
        <stp>61</stp>
        <stp>12/31/2014</stp>
        <stp>1</stp>
        <tr r="L2684" s="2"/>
      </tp>
      <tp>
        <v>41158000000</v>
        <stp/>
        <stp>EM_S_STM07_IS</stp>
        <stp>4</stp>
        <stp>601998.SH</stp>
        <stp>61</stp>
        <stp>12/31/2015</stp>
        <stp>1</stp>
        <tr r="N2840" s="2"/>
      </tp>
      <tp>
        <v>3850672721.4099998</v>
        <stp/>
        <stp>EM_S_STM07_IS</stp>
        <stp>4</stp>
        <stp>600999.SH</stp>
        <stp>61</stp>
        <stp>12/31/2014</stp>
        <stp>1</stp>
        <tr r="L2685" s="2"/>
      </tp>
      <tp>
        <v>80189714.609999999</v>
        <stp/>
        <stp>EM_S_STM07_IS</stp>
        <stp>4</stp>
        <stp>601999.SH</stp>
        <stp>61</stp>
        <stp>12/31/2015</stp>
        <stp>1</stp>
        <tr r="N2841" s="2"/>
      </tp>
      <tp>
        <v>97547056.060000002</v>
        <stp/>
        <stp>EM_S_STM07_IS</stp>
        <stp>4</stp>
        <stp>600960.SH</stp>
        <stp>61</stp>
        <stp>12/31/2014</stp>
        <stp>1</stp>
        <tr r="L2653" s="2"/>
      </tp>
      <tp>
        <v>39812450.600000001</v>
        <stp/>
        <stp>EM_S_STM07_IS</stp>
        <stp>4</stp>
        <stp>600961.SH</stp>
        <stp>61</stp>
        <stp>12/31/2014</stp>
        <stp>1</stp>
        <tr r="L2654" s="2"/>
      </tp>
      <tp>
        <v>-111149541.54000001</v>
        <stp/>
        <stp>EM_S_STM07_IS</stp>
        <stp>4</stp>
        <stp>600962.SH</stp>
        <stp>61</stp>
        <stp>12/31/2014</stp>
        <stp>1</stp>
        <tr r="L2655" s="2"/>
      </tp>
      <tp>
        <v>13286388.25</v>
        <stp/>
        <stp>EM_S_STM07_IS</stp>
        <stp>4</stp>
        <stp>600963.SH</stp>
        <stp>61</stp>
        <stp>12/31/2014</stp>
        <stp>1</stp>
        <tr r="L2656" s="2"/>
      </tp>
      <tp>
        <v>71427615.670000002</v>
        <stp/>
        <stp>EM_S_STM07_IS</stp>
        <stp>4</stp>
        <stp>600965.SH</stp>
        <stp>61</stp>
        <stp>12/31/2014</stp>
        <stp>1</stp>
        <tr r="L2657" s="2"/>
      </tp>
      <tp>
        <v>310879369.91000003</v>
        <stp/>
        <stp>EM_S_STM07_IS</stp>
        <stp>4</stp>
        <stp>601965.SH</stp>
        <stp>61</stp>
        <stp>12/31/2015</stp>
        <stp>1</stp>
        <tr r="N2829" s="2"/>
      </tp>
      <tp>
        <v>44878372.149999999</v>
        <stp/>
        <stp>EM_S_STM07_IS</stp>
        <stp>4</stp>
        <stp>600966.SH</stp>
        <stp>61</stp>
        <stp>12/31/2014</stp>
        <stp>1</stp>
        <tr r="L2658" s="2"/>
      </tp>
      <tp>
        <v>677610902</v>
        <stp/>
        <stp>EM_S_STM07_IS</stp>
        <stp>4</stp>
        <stp>601966.SH</stp>
        <stp>61</stp>
        <stp>12/31/2015</stp>
        <stp>1</stp>
        <tr r="N2830" s="2"/>
      </tp>
      <tp>
        <v>201162168.09</v>
        <stp/>
        <stp>EM_S_STM07_IS</stp>
        <stp>4</stp>
        <stp>600967.SH</stp>
        <stp>61</stp>
        <stp>12/31/2014</stp>
        <stp>1</stp>
        <tr r="L2659" s="2"/>
      </tp>
      <tp>
        <v>87348094.989999995</v>
        <stp/>
        <stp>EM_S_STM07_IS</stp>
        <stp>4</stp>
        <stp>601968.SH</stp>
        <stp>61</stp>
        <stp>12/31/2015</stp>
        <stp>1</stp>
        <tr r="N2831" s="2"/>
      </tp>
      <tp>
        <v>171117980.13</v>
        <stp/>
        <stp>EM_S_STM07_IS</stp>
        <stp>4</stp>
        <stp>600969.SH</stp>
        <stp>61</stp>
        <stp>12/31/2014</stp>
        <stp>1</stp>
        <tr r="L2660" s="2"/>
      </tp>
      <tp>
        <v>10191442.1</v>
        <stp/>
        <stp>EM_S_STM07_IS</stp>
        <stp>4</stp>
        <stp>601969.SH</stp>
        <stp>61</stp>
        <stp>12/31/2015</stp>
        <stp>1</stp>
        <tr r="N2832" s="2"/>
      </tp>
      <tp>
        <v>148336235.13</v>
        <stp/>
        <stp>EM_S_STM07_IS</stp>
        <stp>4</stp>
        <stp>600970.SH</stp>
        <stp>61</stp>
        <stp>12/31/2014</stp>
        <stp>1</stp>
        <tr r="L2661" s="2"/>
      </tp>
      <tp>
        <v>15572819.52</v>
        <stp/>
        <stp>EM_S_STM07_IS</stp>
        <stp>4</stp>
        <stp>600971.SH</stp>
        <stp>61</stp>
        <stp>12/31/2014</stp>
        <stp>1</stp>
        <tr r="L2662" s="2"/>
      </tp>
      <tp>
        <v>128674351.66</v>
        <stp/>
        <stp>EM_S_STM07_IS</stp>
        <stp>4</stp>
        <stp>600973.SH</stp>
        <stp>61</stp>
        <stp>12/31/2014</stp>
        <stp>1</stp>
        <tr r="L2663" s="2"/>
      </tp>
      <tp>
        <v>-48963311.380000003</v>
        <stp/>
        <stp>EM_S_STM07_IS</stp>
        <stp>4</stp>
        <stp>600975.SH</stp>
        <stp>61</stp>
        <stp>12/31/2014</stp>
        <stp>1</stp>
        <tr r="L2664" s="2"/>
      </tp>
      <tp>
        <v>115970442.09999999</v>
        <stp/>
        <stp>EM_S_STM07_IS</stp>
        <stp>4</stp>
        <stp>600976.SH</stp>
        <stp>61</stp>
        <stp>12/31/2014</stp>
        <stp>1</stp>
        <tr r="L2665" s="2"/>
      </tp>
      <tp>
        <v>493708177.47000003</v>
        <stp/>
        <stp>EM_S_STM07_IS</stp>
        <stp>4</stp>
        <stp>600977.SH</stp>
        <stp>61</stp>
        <stp>12/31/2014</stp>
        <stp>1</stp>
        <tr r="L2666" s="2"/>
      </tp>
      <tp>
        <v>529770273.36000001</v>
        <stp/>
        <stp>EM_S_STM07_IS</stp>
        <stp>4</stp>
        <stp>600978.SH</stp>
        <stp>61</stp>
        <stp>12/31/2014</stp>
        <stp>1</stp>
        <tr r="L2667" s="2"/>
      </tp>
      <tp>
        <v>-121573873.15000001</v>
        <stp/>
        <stp>EM_S_STM07_IS</stp>
        <stp>4</stp>
        <stp>600979.SH</stp>
        <stp>61</stp>
        <stp>12/31/2014</stp>
        <stp>1</stp>
        <tr r="L2668" s="2"/>
      </tp>
      <tp>
        <v>2341671183.75</v>
        <stp/>
        <stp>EM_S_STM07_IS</stp>
        <stp>4</stp>
        <stp>600958.SH</stp>
        <stp>61</stp>
        <stp>12/31/2014</stp>
        <stp>1</stp>
        <tr r="L2651" s="2"/>
      </tp>
      <tp>
        <v>33991916.539999999</v>
        <stp/>
        <stp>EM_S_STM07_IS</stp>
        <stp>4</stp>
        <stp>601958.SH</stp>
        <stp>61</stp>
        <stp>12/31/2015</stp>
        <stp>1</stp>
        <tr r="N2828" s="2"/>
      </tp>
      <tp>
        <v>777893865.94000006</v>
        <stp/>
        <stp>EM_S_STM07_IS</stp>
        <stp>4</stp>
        <stp>600959.SH</stp>
        <stp>61</stp>
        <stp>12/31/2014</stp>
        <stp>1</stp>
        <tr r="L2652" s="2"/>
      </tp>
      <tp>
        <v>3506392000</v>
        <stp/>
        <stp>EM_S_STM07_IS</stp>
        <stp>4</stp>
        <stp>600926.SH</stp>
        <stp>61</stp>
        <stp>12/31/2014</stp>
        <stp>1</stp>
        <tr r="L2649" s="2"/>
      </tp>
      <tp>
        <v>1124095662.4200001</v>
        <stp/>
        <stp>EM_S_STM07_IS</stp>
        <stp>4</stp>
        <stp>601928.SH</stp>
        <stp>61</stp>
        <stp>12/31/2015</stp>
        <stp>1</stp>
        <tr r="N2824" s="2"/>
      </tp>
      <tp>
        <v>411345068.60000002</v>
        <stp/>
        <stp>EM_S_STM07_IS</stp>
        <stp>4</stp>
        <stp>601929.SH</stp>
        <stp>61</stp>
        <stp>12/31/2015</stp>
        <stp>1</stp>
        <tr r="N2825" s="2"/>
      </tp>
      <tp>
        <v>605328259.89999998</v>
        <stp/>
        <stp>EM_S_STM07_IS</stp>
        <stp>4</stp>
        <stp>601933.SH</stp>
        <stp>61</stp>
        <stp>12/31/2015</stp>
        <stp>1</stp>
        <tr r="N2826" s="2"/>
      </tp>
      <tp>
        <v>359479127.80000001</v>
        <stp/>
        <stp>EM_S_STM07_IS</stp>
        <stp>4</stp>
        <stp>600936.SH</stp>
        <stp>61</stp>
        <stp>12/31/2014</stp>
        <stp>1</stp>
        <tr r="L2650" s="2"/>
      </tp>
      <tp>
        <v>228145000000</v>
        <stp/>
        <stp>EM_S_STM07_IS</stp>
        <stp>4</stp>
        <stp>601939.SH</stp>
        <stp>61</stp>
        <stp>12/31/2015</stp>
        <stp>1</stp>
        <tr r="N2827" s="2"/>
      </tp>
      <tp>
        <v>11829985736.309999</v>
        <stp/>
        <stp>EM_S_STM07_IS</stp>
        <stp>4</stp>
        <stp>600900.SH</stp>
        <stp>61</stp>
        <stp>12/31/2014</stp>
        <stp>1</stp>
        <tr r="L2644" s="2"/>
      </tp>
      <tp>
        <v>376982379.16000003</v>
        <stp/>
        <stp>EM_S_STM07_IS</stp>
        <stp>4</stp>
        <stp>601900.SH</stp>
        <stp>61</stp>
        <stp>12/31/2015</stp>
        <stp>1</stp>
        <tr r="N2819" s="2"/>
      </tp>
      <tp>
        <v>4064211991.6399999</v>
        <stp/>
        <stp>EM_S_STM07_IS</stp>
        <stp>4</stp>
        <stp>601901.SH</stp>
        <stp>61</stp>
        <stp>12/31/2015</stp>
        <stp>1</stp>
        <tr r="N2820" s="2"/>
      </tp>
      <tp>
        <v>925617000</v>
        <stp/>
        <stp>EM_S_STM07_IS</stp>
        <stp>4</stp>
        <stp>600908.SH</stp>
        <stp>61</stp>
        <stp>12/31/2014</stp>
        <stp>1</stp>
        <tr r="L2645" s="2"/>
      </tp>
      <tp>
        <v>224542993.71000001</v>
        <stp/>
        <stp>EM_S_STM07_IS</stp>
        <stp>4</stp>
        <stp>601908.SH</stp>
        <stp>61</stp>
        <stp>12/31/2015</stp>
        <stp>1</stp>
        <tr r="N2821" s="2"/>
      </tp>
      <tp>
        <v>686113287.10000002</v>
        <stp/>
        <stp>EM_S_STM07_IS</stp>
        <stp>4</stp>
        <stp>600909.SH</stp>
        <stp>61</stp>
        <stp>12/31/2014</stp>
        <stp>1</stp>
        <tr r="L2646" s="2"/>
      </tp>
      <tp>
        <v>359581392.44</v>
        <stp/>
        <stp>EM_S_STM07_IS</stp>
        <stp>4</stp>
        <stp>600917.SH</stp>
        <stp>61</stp>
        <stp>12/31/2014</stp>
        <stp>1</stp>
        <tr r="L2647" s="2"/>
      </tp>
      <tp>
        <v>-2561164037.4200001</v>
        <stp/>
        <stp>EM_S_STM07_IS</stp>
        <stp>4</stp>
        <stp>601918.SH</stp>
        <stp>61</stp>
        <stp>12/31/2015</stp>
        <stp>1</stp>
        <tr r="N2822" s="2"/>
      </tp>
      <tp>
        <v>8684947000</v>
        <stp/>
        <stp>EM_S_STM07_IS</stp>
        <stp>4</stp>
        <stp>600919.SH</stp>
        <stp>61</stp>
        <stp>12/31/2014</stp>
        <stp>1</stp>
        <tr r="L2648" s="2"/>
      </tp>
      <tp>
        <v>283391104.75999999</v>
        <stp/>
        <stp>EM_S_STM07_IS</stp>
        <stp>4</stp>
        <stp>601919.SH</stp>
        <stp>61</stp>
        <stp>12/31/2015</stp>
        <stp>1</stp>
        <tr r="N2823" s="2"/>
      </tp>
      <tp>
        <v>46316200.539999999</v>
        <stp/>
        <stp>EM_S_STM07_IS</stp>
        <stp>4</stp>
        <stp>000880.SZ</stp>
        <stp>61</stp>
        <stp>12/31/2014</stp>
        <stp>1</stp>
        <tr r="L376" s="2"/>
      </tp>
      <tp>
        <v>75022090.959999993</v>
        <stp/>
        <stp>EM_S_STM07_IS</stp>
        <stp>4</stp>
        <stp>000881.SZ</stp>
        <stp>61</stp>
        <stp>12/31/2014</stp>
        <stp>1</stp>
        <tr r="L377" s="2"/>
      </tp>
      <tp>
        <v>74318827.219999999</v>
        <stp/>
        <stp>EM_S_STM07_IS</stp>
        <stp>4</stp>
        <stp>000882.SZ</stp>
        <stp>61</stp>
        <stp>12/31/2014</stp>
        <stp>1</stp>
        <tr r="L378" s="2"/>
      </tp>
      <tp>
        <v>1143510161.1900001</v>
        <stp/>
        <stp>EM_S_STM07_IS</stp>
        <stp>4</stp>
        <stp>000883.SZ</stp>
        <stp>61</stp>
        <stp>12/31/2014</stp>
        <stp>1</stp>
        <tr r="L379" s="2"/>
      </tp>
      <tp>
        <v>168248987.15000001</v>
        <stp/>
        <stp>EM_S_STM07_IS</stp>
        <stp>4</stp>
        <stp>000885.SZ</stp>
        <stp>61</stp>
        <stp>12/31/2014</stp>
        <stp>1</stp>
        <tr r="L380" s="2"/>
      </tp>
      <tp>
        <v>50441030.630000003</v>
        <stp/>
        <stp>EM_S_STM07_IS</stp>
        <stp>4</stp>
        <stp>000886.SZ</stp>
        <stp>61</stp>
        <stp>12/31/2014</stp>
        <stp>1</stp>
        <tr r="L381" s="2"/>
      </tp>
      <tp>
        <v>566589442.5</v>
        <stp/>
        <stp>EM_S_STM07_IS</stp>
        <stp>4</stp>
        <stp>000887.SZ</stp>
        <stp>61</stp>
        <stp>12/31/2014</stp>
        <stp>1</stp>
        <tr r="L382" s="2"/>
      </tp>
      <tp>
        <v>189503997.44999999</v>
        <stp/>
        <stp>EM_S_STM07_IS</stp>
        <stp>4</stp>
        <stp>000888.SZ</stp>
        <stp>61</stp>
        <stp>12/31/2014</stp>
        <stp>1</stp>
        <tr r="L383" s="2"/>
      </tp>
      <tp>
        <v>98755198.430000007</v>
        <stp/>
        <stp>EM_S_STM07_IS</stp>
        <stp>4</stp>
        <stp>000889.SZ</stp>
        <stp>61</stp>
        <stp>12/31/2014</stp>
        <stp>1</stp>
        <tr r="L384" s="2"/>
      </tp>
      <tp>
        <v>5213268.24</v>
        <stp/>
        <stp>EM_S_STM07_IS</stp>
        <stp>4</stp>
        <stp>000890.SZ</stp>
        <stp>61</stp>
        <stp>12/31/2014</stp>
        <stp>1</stp>
        <tr r="L385" s="2"/>
      </tp>
      <tp>
        <v>-2391006.61</v>
        <stp/>
        <stp>EM_S_STM07_IS</stp>
        <stp>4</stp>
        <stp>000892.SZ</stp>
        <stp>61</stp>
        <stp>12/31/2014</stp>
        <stp>1</stp>
        <tr r="L386" s="2"/>
      </tp>
      <tp>
        <v>-471408672.85000002</v>
        <stp/>
        <stp>EM_S_STM07_IS</stp>
        <stp>4</stp>
        <stp>000893.SZ</stp>
        <stp>61</stp>
        <stp>12/31/2014</stp>
        <stp>1</stp>
        <tr r="L387" s="2"/>
      </tp>
      <tp>
        <v>4039863758.0100002</v>
        <stp/>
        <stp>EM_S_STM07_IS</stp>
        <stp>4</stp>
        <stp>000895.SZ</stp>
        <stp>61</stp>
        <stp>12/31/2014</stp>
        <stp>1</stp>
        <tr r="L388" s="2"/>
      </tp>
      <tp>
        <v>559908266.22000003</v>
        <stp/>
        <stp>EM_S_STM07_IS</stp>
        <stp>4</stp>
        <stp>001896.SZ</stp>
        <stp>61</stp>
        <stp>12/31/2015</stp>
        <stp>1</stp>
        <tr r="N471" s="2"/>
      </tp>
      <tp>
        <v>10185359.5</v>
        <stp/>
        <stp>EM_S_STM07_IS</stp>
        <stp>4</stp>
        <stp>000897.SZ</stp>
        <stp>61</stp>
        <stp>12/31/2014</stp>
        <stp>1</stp>
        <tr r="L389" s="2"/>
      </tp>
      <tp>
        <v>928000000</v>
        <stp/>
        <stp>EM_S_STM07_IS</stp>
        <stp>4</stp>
        <stp>000898.SZ</stp>
        <stp>61</stp>
        <stp>12/31/2014</stp>
        <stp>1</stp>
        <tr r="L390" s="2"/>
      </tp>
      <tp>
        <v>387818820.13999999</v>
        <stp/>
        <stp>EM_S_STM07_IS</stp>
        <stp>4</stp>
        <stp>000899.SZ</stp>
        <stp>61</stp>
        <stp>12/31/2014</stp>
        <stp>1</stp>
        <tr r="L391" s="2"/>
      </tp>
      <tp>
        <v>2236082.59</v>
        <stp/>
        <stp>EM_S_STM07_IS</stp>
        <stp>4</stp>
        <stp>000820.SZ</stp>
        <stp>61</stp>
        <stp>12/31/2014</stp>
        <stp>1</stp>
        <tr r="L343" s="2"/>
      </tp>
      <tp>
        <v>10588221.800000001</v>
        <stp/>
        <stp>EM_S_STM07_IS</stp>
        <stp>4</stp>
        <stp>000821.SZ</stp>
        <stp>61</stp>
        <stp>12/31/2014</stp>
        <stp>1</stp>
        <tr r="L344" s="2"/>
      </tp>
      <tp>
        <v>165263479.75</v>
        <stp/>
        <stp>EM_S_STM07_IS</stp>
        <stp>4</stp>
        <stp>000822.SZ</stp>
        <stp>61</stp>
        <stp>12/31/2014</stp>
        <stp>1</stp>
        <tr r="L345" s="2"/>
      </tp>
      <tp>
        <v>159973896.24000001</v>
        <stp/>
        <stp>EM_S_STM07_IS</stp>
        <stp>4</stp>
        <stp>000823.SZ</stp>
        <stp>61</stp>
        <stp>12/31/2014</stp>
        <stp>1</stp>
        <tr r="L346" s="2"/>
      </tp>
      <tp>
        <v>441957391.93000001</v>
        <stp/>
        <stp>EM_S_STM07_IS</stp>
        <stp>4</stp>
        <stp>000825.SZ</stp>
        <stp>61</stp>
        <stp>12/31/2014</stp>
        <stp>1</stp>
        <tr r="L347" s="2"/>
      </tp>
      <tp>
        <v>803953286.32000005</v>
        <stp/>
        <stp>EM_S_STM07_IS</stp>
        <stp>4</stp>
        <stp>000826.SZ</stp>
        <stp>61</stp>
        <stp>12/31/2014</stp>
        <stp>1</stp>
        <tr r="L348" s="2"/>
      </tp>
      <tp>
        <v>590333332.77999997</v>
        <stp/>
        <stp>EM_S_STM07_IS</stp>
        <stp>4</stp>
        <stp>000828.SZ</stp>
        <stp>61</stp>
        <stp>12/31/2014</stp>
        <stp>1</stp>
        <tr r="L349" s="2"/>
      </tp>
      <tp>
        <v>18327902.960000001</v>
        <stp/>
        <stp>EM_S_STM07_IS</stp>
        <stp>4</stp>
        <stp>000829.SZ</stp>
        <stp>61</stp>
        <stp>12/31/2014</stp>
        <stp>1</stp>
        <tr r="L350" s="2"/>
      </tp>
      <tp>
        <v>361066572.43000001</v>
        <stp/>
        <stp>EM_S_STM07_IS</stp>
        <stp>4</stp>
        <stp>000830.SZ</stp>
        <stp>61</stp>
        <stp>12/31/2014</stp>
        <stp>1</stp>
        <tr r="L351" s="2"/>
      </tp>
      <tp>
        <v>-55798695.140000001</v>
        <stp/>
        <stp>EM_S_STM07_IS</stp>
        <stp>4</stp>
        <stp>000831.SZ</stp>
        <stp>61</stp>
        <stp>12/31/2014</stp>
        <stp>1</stp>
        <tr r="L352" s="2"/>
      </tp>
      <tp>
        <v>28145880.609999999</v>
        <stp/>
        <stp>EM_S_STM07_IS</stp>
        <stp>4</stp>
        <stp>000833.SZ</stp>
        <stp>61</stp>
        <stp>12/31/2014</stp>
        <stp>1</stp>
        <tr r="L353" s="2"/>
      </tp>
      <tp>
        <v>5939901.6399999997</v>
        <stp/>
        <stp>EM_S_STM07_IS</stp>
        <stp>4</stp>
        <stp>000835.SZ</stp>
        <stp>61</stp>
        <stp>12/31/2014</stp>
        <stp>1</stp>
        <tr r="L354" s="2"/>
      </tp>
      <tp>
        <v>-143624291.00999999</v>
        <stp/>
        <stp>EM_S_STM07_IS</stp>
        <stp>4</stp>
        <stp>000836.SZ</stp>
        <stp>61</stp>
        <stp>12/31/2014</stp>
        <stp>1</stp>
        <tr r="L355" s="2"/>
      </tp>
      <tp>
        <v>19271377.809999999</v>
        <stp/>
        <stp>EM_S_STM07_IS</stp>
        <stp>4</stp>
        <stp>000837.SZ</stp>
        <stp>61</stp>
        <stp>12/31/2014</stp>
        <stp>1</stp>
        <tr r="L356" s="2"/>
      </tp>
      <tp>
        <v>74550622.879999995</v>
        <stp/>
        <stp>EM_S_STM07_IS</stp>
        <stp>4</stp>
        <stp>000838.SZ</stp>
        <stp>61</stp>
        <stp>12/31/2014</stp>
        <stp>1</stp>
        <tr r="L357" s="2"/>
      </tp>
      <tp>
        <v>189216265.88999999</v>
        <stp/>
        <stp>EM_S_STM07_IS</stp>
        <stp>4</stp>
        <stp>000839.SZ</stp>
        <stp>61</stp>
        <stp>12/31/2014</stp>
        <stp>1</stp>
        <tr r="L358" s="2"/>
      </tp>
      <tp>
        <v>161262861.38</v>
        <stp/>
        <stp>EM_S_STM07_IS</stp>
        <stp>4</stp>
        <stp>000800.SZ</stp>
        <stp>61</stp>
        <stp>12/31/2014</stp>
        <stp>1</stp>
        <tr r="L328" s="2"/>
      </tp>
      <tp>
        <v>86152907.719999999</v>
        <stp/>
        <stp>EM_S_STM07_IS</stp>
        <stp>4</stp>
        <stp>000801.SZ</stp>
        <stp>61</stp>
        <stp>12/31/2014</stp>
        <stp>1</stp>
        <tr r="L329" s="2"/>
      </tp>
      <tp>
        <v>79843675.090000004</v>
        <stp/>
        <stp>EM_S_STM07_IS</stp>
        <stp>4</stp>
        <stp>000802.SZ</stp>
        <stp>61</stp>
        <stp>12/31/2014</stp>
        <stp>1</stp>
        <tr r="L330" s="2"/>
      </tp>
      <tp>
        <v>3759330.54</v>
        <stp/>
        <stp>EM_S_STM07_IS</stp>
        <stp>4</stp>
        <stp>000803.SZ</stp>
        <stp>61</stp>
        <stp>12/31/2014</stp>
        <stp>1</stp>
        <tr r="L331" s="2"/>
      </tp>
      <tp>
        <v>26086193.170000002</v>
        <stp/>
        <stp>EM_S_STM07_IS</stp>
        <stp>4</stp>
        <stp>000806.SZ</stp>
        <stp>61</stp>
        <stp>12/31/2014</stp>
        <stp>1</stp>
        <tr r="L332" s="2"/>
      </tp>
      <tp>
        <v>-467036782.23000002</v>
        <stp/>
        <stp>EM_S_STM07_IS</stp>
        <stp>4</stp>
        <stp>000807.SZ</stp>
        <stp>61</stp>
        <stp>12/31/2014</stp>
        <stp>1</stp>
        <tr r="L333" s="2"/>
      </tp>
      <tp>
        <v>28771794.989999998</v>
        <stp/>
        <stp>EM_S_STM07_IS</stp>
        <stp>4</stp>
        <stp>000809.SZ</stp>
        <stp>61</stp>
        <stp>12/31/2014</stp>
        <stp>1</stp>
        <tr r="L334" s="2"/>
      </tp>
      <tp>
        <v>386862597.43000001</v>
        <stp/>
        <stp>EM_S_STM07_IS</stp>
        <stp>4</stp>
        <stp>000810.SZ</stp>
        <stp>61</stp>
        <stp>12/31/2014</stp>
        <stp>1</stp>
        <tr r="L335" s="2"/>
      </tp>
      <tp>
        <v>207867819.08000001</v>
        <stp/>
        <stp>EM_S_STM07_IS</stp>
        <stp>4</stp>
        <stp>000811.SZ</stp>
        <stp>61</stp>
        <stp>12/31/2014</stp>
        <stp>1</stp>
        <tr r="L336" s="2"/>
      </tp>
      <tp>
        <v>71591324.040000007</v>
        <stp/>
        <stp>EM_S_STM07_IS</stp>
        <stp>4</stp>
        <stp>000812.SZ</stp>
        <stp>61</stp>
        <stp>12/31/2014</stp>
        <stp>1</stp>
        <tr r="L337" s="2"/>
      </tp>
      <tp>
        <v>21503636.620000001</v>
        <stp/>
        <stp>EM_S_STM07_IS</stp>
        <stp>4</stp>
        <stp>000813.SZ</stp>
        <stp>61</stp>
        <stp>12/31/2014</stp>
        <stp>1</stp>
        <tr r="L338" s="2"/>
      </tp>
      <tp>
        <v>-649097283.17999995</v>
        <stp/>
        <stp>EM_S_STM07_IS</stp>
        <stp>4</stp>
        <stp>000815.SZ</stp>
        <stp>61</stp>
        <stp>12/31/2014</stp>
        <stp>1</stp>
        <tr r="L339" s="2"/>
      </tp>
      <tp>
        <v>56346677.700000003</v>
        <stp/>
        <stp>EM_S_STM07_IS</stp>
        <stp>4</stp>
        <stp>000816.SZ</stp>
        <stp>61</stp>
        <stp>12/31/2014</stp>
        <stp>1</stp>
        <tr r="L340" s="2"/>
      </tp>
      <tp>
        <v>85040466.870000005</v>
        <stp/>
        <stp>EM_S_STM07_IS</stp>
        <stp>4</stp>
        <stp>000818.SZ</stp>
        <stp>61</stp>
        <stp>12/31/2014</stp>
        <stp>1</stp>
        <tr r="L341" s="2"/>
      </tp>
      <tp>
        <v>40572739.630000003</v>
        <stp/>
        <stp>EM_S_STM07_IS</stp>
        <stp>4</stp>
        <stp>000819.SZ</stp>
        <stp>61</stp>
        <stp>12/31/2014</stp>
        <stp>1</stp>
        <tr r="L342" s="2"/>
      </tp>
      <tp>
        <v>359434009.94</v>
        <stp/>
        <stp>EM_S_STM07_IS</stp>
        <stp>4</stp>
        <stp>000860.SZ</stp>
        <stp>61</stp>
        <stp>12/31/2014</stp>
        <stp>1</stp>
        <tr r="L366" s="2"/>
      </tp>
      <tp>
        <v>282268043.86000001</v>
        <stp/>
        <stp>EM_S_STM07_IS</stp>
        <stp>4</stp>
        <stp>000861.SZ</stp>
        <stp>61</stp>
        <stp>12/31/2014</stp>
        <stp>1</stp>
        <tr r="L367" s="2"/>
      </tp>
      <tp>
        <v>19360919.010000002</v>
        <stp/>
        <stp>EM_S_STM07_IS</stp>
        <stp>4</stp>
        <stp>000862.SZ</stp>
        <stp>61</stp>
        <stp>12/31/2014</stp>
        <stp>1</stp>
        <tr r="L368" s="2"/>
      </tp>
      <tp>
        <v>146152694.18000001</v>
        <stp/>
        <stp>EM_S_STM07_IS</stp>
        <stp>4</stp>
        <stp>000863.SZ</stp>
        <stp>61</stp>
        <stp>12/31/2014</stp>
        <stp>1</stp>
        <tr r="L369" s="2"/>
      </tp>
      <tp>
        <v>23537516</v>
        <stp/>
        <stp>EM_S_STM07_IS</stp>
        <stp>4</stp>
        <stp>000868.SZ</stp>
        <stp>61</stp>
        <stp>12/31/2014</stp>
        <stp>1</stp>
        <tr r="L370" s="2"/>
      </tp>
      <tp>
        <v>977707711</v>
        <stp/>
        <stp>EM_S_STM07_IS</stp>
        <stp>4</stp>
        <stp>000869.SZ</stp>
        <stp>61</stp>
        <stp>12/31/2014</stp>
        <stp>1</stp>
        <tr r="L371" s="2"/>
      </tp>
      <tp>
        <v>74734319.829999998</v>
        <stp/>
        <stp>EM_S_STM07_IS</stp>
        <stp>4</stp>
        <stp>000875.SZ</stp>
        <stp>61</stp>
        <stp>12/31/2014</stp>
        <stp>1</stp>
        <tr r="L372" s="2"/>
      </tp>
      <tp>
        <v>2019767749.6099999</v>
        <stp/>
        <stp>EM_S_STM07_IS</stp>
        <stp>4</stp>
        <stp>000876.SZ</stp>
        <stp>61</stp>
        <stp>12/31/2014</stp>
        <stp>1</stp>
        <tr r="L373" s="2"/>
      </tp>
      <tp>
        <v>252483903.56999999</v>
        <stp/>
        <stp>EM_S_STM07_IS</stp>
        <stp>4</stp>
        <stp>000877.SZ</stp>
        <stp>61</stp>
        <stp>12/31/2014</stp>
        <stp>1</stp>
        <tr r="L374" s="2"/>
      </tp>
      <tp>
        <v>73266776.319999993</v>
        <stp/>
        <stp>EM_S_STM07_IS</stp>
        <stp>4</stp>
        <stp>000878.SZ</stp>
        <stp>61</stp>
        <stp>12/31/2014</stp>
        <stp>1</stp>
        <tr r="L375" s="2"/>
      </tp>
      <tp>
        <v>443189943.38999999</v>
        <stp/>
        <stp>EM_S_STM07_IS</stp>
        <stp>4</stp>
        <stp>000848.SZ</stp>
        <stp>61</stp>
        <stp>12/31/2014</stp>
        <stp>1</stp>
        <tr r="L359" s="2"/>
      </tp>
      <tp>
        <v>377947656.43000001</v>
        <stp/>
        <stp>EM_S_STM07_IS</stp>
        <stp>4</stp>
        <stp>000850.SZ</stp>
        <stp>61</stp>
        <stp>12/31/2014</stp>
        <stp>1</stp>
        <tr r="L360" s="2"/>
      </tp>
      <tp>
        <v>56405678.710000001</v>
        <stp/>
        <stp>EM_S_STM07_IS</stp>
        <stp>4</stp>
        <stp>000851.SZ</stp>
        <stp>61</stp>
        <stp>12/31/2014</stp>
        <stp>1</stp>
        <tr r="L361" s="2"/>
      </tp>
      <tp>
        <v>71857345.069999993</v>
        <stp/>
        <stp>EM_S_STM07_IS</stp>
        <stp>4</stp>
        <stp>000852.SZ</stp>
        <stp>61</stp>
        <stp>12/31/2014</stp>
        <stp>1</stp>
        <tr r="L362" s="2"/>
      </tp>
      <tp>
        <v>-86474209.629999995</v>
        <stp/>
        <stp>EM_S_STM07_IS</stp>
        <stp>4</stp>
        <stp>000856.SZ</stp>
        <stp>61</stp>
        <stp>12/31/2014</stp>
        <stp>1</stp>
        <tr r="L363" s="2"/>
      </tp>
      <tp>
        <v>5834915278.9399996</v>
        <stp/>
        <stp>EM_S_STM07_IS</stp>
        <stp>4</stp>
        <stp>000858.SZ</stp>
        <stp>61</stp>
        <stp>12/31/2014</stp>
        <stp>1</stp>
        <tr r="L364" s="2"/>
      </tp>
      <tp>
        <v>6245437.2400000002</v>
        <stp/>
        <stp>EM_S_STM07_IS</stp>
        <stp>4</stp>
        <stp>000859.SZ</stp>
        <stp>61</stp>
        <stp>12/31/2014</stp>
        <stp>1</stp>
        <tr r="L365" s="2"/>
      </tp>
      <tp>
        <v>280946549.48000002</v>
        <stp/>
        <stp>EM_S_STM07_IS</stp>
        <stp>4</stp>
        <stp>600880.SH</stp>
        <stp>61</stp>
        <stp>12/31/2014</stp>
        <stp>1</stp>
        <tr r="L2625" s="2"/>
      </tp>
      <tp>
        <v>484333281.47000003</v>
        <stp/>
        <stp>EM_S_STM07_IS</stp>
        <stp>4</stp>
        <stp>601880.SH</stp>
        <stp>61</stp>
        <stp>12/31/2015</stp>
        <stp>1</stp>
        <tr r="N2812" s="2"/>
      </tp>
      <tp>
        <v>183591729.97</v>
        <stp/>
        <stp>EM_S_STM07_IS</stp>
        <stp>4</stp>
        <stp>600881.SH</stp>
        <stp>61</stp>
        <stp>12/31/2014</stp>
        <stp>1</stp>
        <tr r="L2626" s="2"/>
      </tp>
      <tp>
        <v>113845685.23999999</v>
        <stp/>
        <stp>EM_S_STM07_IS</stp>
        <stp>4</stp>
        <stp>600882.SH</stp>
        <stp>61</stp>
        <stp>12/31/2014</stp>
        <stp>1</stp>
        <tr r="L2627" s="2"/>
      </tp>
      <tp>
        <v>58418153.909999996</v>
        <stp/>
        <stp>EM_S_STM07_IS</stp>
        <stp>4</stp>
        <stp>601882.SH</stp>
        <stp>61</stp>
        <stp>12/31/2015</stp>
        <stp>1</stp>
        <tr r="N2813" s="2"/>
      </tp>
      <tp>
        <v>-47806674.439999998</v>
        <stp/>
        <stp>EM_S_STM07_IS</stp>
        <stp>4</stp>
        <stp>600883.SH</stp>
        <stp>61</stp>
        <stp>12/31/2014</stp>
        <stp>1</stp>
        <tr r="L2628" s="2"/>
      </tp>
      <tp>
        <v>348420726.41000003</v>
        <stp/>
        <stp>EM_S_STM07_IS</stp>
        <stp>4</stp>
        <stp>600884.SH</stp>
        <stp>61</stp>
        <stp>12/31/2014</stp>
        <stp>1</stp>
        <tr r="L2629" s="2"/>
      </tp>
      <tp>
        <v>429869391.80000001</v>
        <stp/>
        <stp>EM_S_STM07_IS</stp>
        <stp>4</stp>
        <stp>600885.SH</stp>
        <stp>61</stp>
        <stp>12/31/2014</stp>
        <stp>1</stp>
        <tr r="L2630" s="2"/>
      </tp>
      <tp>
        <v>5596633222.7299995</v>
        <stp/>
        <stp>EM_S_STM07_IS</stp>
        <stp>4</stp>
        <stp>600886.SH</stp>
        <stp>61</stp>
        <stp>12/31/2014</stp>
        <stp>1</stp>
        <tr r="L2631" s="2"/>
      </tp>
      <tp>
        <v>312528053.75</v>
        <stp/>
        <stp>EM_S_STM07_IS</stp>
        <stp>4</stp>
        <stp>601886.SH</stp>
        <stp>61</stp>
        <stp>12/31/2015</stp>
        <stp>1</stp>
        <tr r="N2814" s="2"/>
      </tp>
      <tp>
        <v>4144280536.1100001</v>
        <stp/>
        <stp>EM_S_STM07_IS</stp>
        <stp>4</stp>
        <stp>600887.SH</stp>
        <stp>61</stp>
        <stp>12/31/2014</stp>
        <stp>1</stp>
        <tr r="L2632" s="2"/>
      </tp>
      <tp>
        <v>-530850240.88</v>
        <stp/>
        <stp>EM_S_STM07_IS</stp>
        <stp>4</stp>
        <stp>600888.SH</stp>
        <stp>61</stp>
        <stp>12/31/2014</stp>
        <stp>1</stp>
        <tr r="L2633" s="2"/>
      </tp>
      <tp>
        <v>1505894866.77</v>
        <stp/>
        <stp>EM_S_STM07_IS</stp>
        <stp>4</stp>
        <stp>601888.SH</stp>
        <stp>61</stp>
        <stp>12/31/2015</stp>
        <stp>1</stp>
        <tr r="N2815" s="2"/>
      </tp>
      <tp>
        <v>5465008.4900000002</v>
        <stp/>
        <stp>EM_S_STM07_IS</stp>
        <stp>4</stp>
        <stp>600889.SH</stp>
        <stp>61</stp>
        <stp>12/31/2014</stp>
        <stp>1</stp>
        <tr r="L2634" s="2"/>
      </tp>
      <tp>
        <v>-13425453.710000001</v>
        <stp/>
        <stp>EM_S_STM07_IS</stp>
        <stp>4</stp>
        <stp>600890.SH</stp>
        <stp>61</stp>
        <stp>12/31/2014</stp>
        <stp>1</stp>
        <tr r="L2635" s="2"/>
      </tp>
      <tp>
        <v>177180890.99000001</v>
        <stp/>
        <stp>EM_S_STM07_IS</stp>
        <stp>4</stp>
        <stp>601890.SH</stp>
        <stp>61</stp>
        <stp>12/31/2015</stp>
        <stp>1</stp>
        <tr r="N2816" s="2"/>
      </tp>
      <tp>
        <v>45189835.960000001</v>
        <stp/>
        <stp>EM_S_STM07_IS</stp>
        <stp>4</stp>
        <stp>600891.SH</stp>
        <stp>61</stp>
        <stp>12/31/2014</stp>
        <stp>1</stp>
        <tr r="L2636" s="2"/>
      </tp>
      <tp>
        <v>1229716.49</v>
        <stp/>
        <stp>EM_S_STM07_IS</stp>
        <stp>4</stp>
        <stp>600892.SH</stp>
        <stp>61</stp>
        <stp>12/31/2014</stp>
        <stp>1</stp>
        <tr r="L2637" s="2"/>
      </tp>
      <tp>
        <v>936486453.05999994</v>
        <stp/>
        <stp>EM_S_STM07_IS</stp>
        <stp>4</stp>
        <stp>600893.SH</stp>
        <stp>61</stp>
        <stp>12/31/2014</stp>
        <stp>1</stp>
        <tr r="L2638" s="2"/>
      </tp>
      <tp>
        <v>674681374.38999999</v>
        <stp/>
        <stp>EM_S_STM07_IS</stp>
        <stp>4</stp>
        <stp>600894.SH</stp>
        <stp>61</stp>
        <stp>12/31/2014</stp>
        <stp>1</stp>
        <tr r="L2639" s="2"/>
      </tp>
      <tp>
        <v>435976655.41000003</v>
        <stp/>
        <stp>EM_S_STM07_IS</stp>
        <stp>4</stp>
        <stp>600895.SH</stp>
        <stp>61</stp>
        <stp>12/31/2014</stp>
        <stp>1</stp>
        <tr r="L2640" s="2"/>
      </tp>
      <tp>
        <v>-194126649.38999999</v>
        <stp/>
        <stp>EM_S_STM07_IS</stp>
        <stp>4</stp>
        <stp>600896.SH</stp>
        <stp>61</stp>
        <stp>12/31/2014</stp>
        <stp>1</stp>
        <tr r="L2641" s="2"/>
      </tp>
      <tp>
        <v>458245717.54000002</v>
        <stp/>
        <stp>EM_S_STM07_IS</stp>
        <stp>4</stp>
        <stp>600897.SH</stp>
        <stp>61</stp>
        <stp>12/31/2014</stp>
        <stp>1</stp>
        <tr r="L2642" s="2"/>
      </tp>
      <tp>
        <v>31854918.109999999</v>
        <stp/>
        <stp>EM_S_STM07_IS</stp>
        <stp>4</stp>
        <stp>600898.SH</stp>
        <stp>61</stp>
        <stp>12/31/2014</stp>
        <stp>1</stp>
        <tr r="L2643" s="2"/>
      </tp>
      <tp>
        <v>-2520089000</v>
        <stp/>
        <stp>EM_S_STM07_IS</stp>
        <stp>4</stp>
        <stp>601898.SH</stp>
        <stp>61</stp>
        <stp>12/31/2015</stp>
        <stp>1</stp>
        <tr r="N2817" s="2"/>
      </tp>
      <tp>
        <v>1655671617</v>
        <stp/>
        <stp>EM_S_STM07_IS</stp>
        <stp>4</stp>
        <stp>601899.SH</stp>
        <stp>61</stp>
        <stp>12/31/2015</stp>
        <stp>1</stp>
        <tr r="N2818" s="2"/>
      </tp>
      <tp>
        <v>21416206.699999999</v>
        <stp/>
        <stp>EM_S_STM07_IS</stp>
        <stp>4</stp>
        <stp>600860.SH</stp>
        <stp>61</stp>
        <stp>12/31/2014</stp>
        <stp>1</stp>
        <tr r="L2606" s="2"/>
      </tp>
      <tp>
        <v>102204676.65000001</v>
        <stp/>
        <stp>EM_S_STM07_IS</stp>
        <stp>4</stp>
        <stp>600861.SH</stp>
        <stp>61</stp>
        <stp>12/31/2014</stp>
        <stp>1</stp>
        <tr r="L2607" s="2"/>
      </tp>
      <tp>
        <v>-203469223.78</v>
        <stp/>
        <stp>EM_S_STM07_IS</stp>
        <stp>4</stp>
        <stp>600862.SH</stp>
        <stp>61</stp>
        <stp>12/31/2014</stp>
        <stp>1</stp>
        <tr r="L2608" s="2"/>
      </tp>
      <tp>
        <v>1362501284.1800001</v>
        <stp/>
        <stp>EM_S_STM07_IS</stp>
        <stp>4</stp>
        <stp>600863.SH</stp>
        <stp>61</stp>
        <stp>12/31/2014</stp>
        <stp>1</stp>
        <tr r="L2609" s="2"/>
      </tp>
      <tp>
        <v>291427773</v>
        <stp/>
        <stp>EM_S_STM07_IS</stp>
        <stp>4</stp>
        <stp>600864.SH</stp>
        <stp>61</stp>
        <stp>12/31/2014</stp>
        <stp>1</stp>
        <tr r="L2610" s="2"/>
      </tp>
      <tp>
        <v>155596510.34</v>
        <stp/>
        <stp>EM_S_STM07_IS</stp>
        <stp>4</stp>
        <stp>600865.SH</stp>
        <stp>61</stp>
        <stp>12/31/2014</stp>
        <stp>1</stp>
        <tr r="L2611" s="2"/>
      </tp>
      <tp>
        <v>-360800573.31999999</v>
        <stp/>
        <stp>EM_S_STM07_IS</stp>
        <stp>4</stp>
        <stp>600866.SH</stp>
        <stp>61</stp>
        <stp>12/31/2014</stp>
        <stp>1</stp>
        <tr r="L2612" s="2"/>
      </tp>
      <tp>
        <v>-2949113975.4099998</v>
        <stp/>
        <stp>EM_S_STM07_IS</stp>
        <stp>4</stp>
        <stp>601866.SH</stp>
        <stp>61</stp>
        <stp>12/31/2015</stp>
        <stp>1</stp>
        <tr r="N2809" s="2"/>
      </tp>
      <tp>
        <v>279780914.88999999</v>
        <stp/>
        <stp>EM_S_STM07_IS</stp>
        <stp>4</stp>
        <stp>600867.SH</stp>
        <stp>61</stp>
        <stp>12/31/2014</stp>
        <stp>1</stp>
        <tr r="L2613" s="2"/>
      </tp>
      <tp>
        <v>-54528247.369999997</v>
        <stp/>
        <stp>EM_S_STM07_IS</stp>
        <stp>4</stp>
        <stp>600868.SH</stp>
        <stp>61</stp>
        <stp>12/31/2014</stp>
        <stp>1</stp>
        <tr r="L2614" s="2"/>
      </tp>
      <tp>
        <v>182714079.88999999</v>
        <stp/>
        <stp>EM_S_STM07_IS</stp>
        <stp>4</stp>
        <stp>600869.SH</stp>
        <stp>61</stp>
        <stp>12/31/2014</stp>
        <stp>1</stp>
        <tr r="L2615" s="2"/>
      </tp>
      <tp>
        <v>-230691957</v>
        <stp/>
        <stp>EM_S_STM07_IS</stp>
        <stp>4</stp>
        <stp>600870.SH</stp>
        <stp>61</stp>
        <stp>12/31/2014</stp>
        <stp>1</stp>
        <tr r="L2616" s="2"/>
      </tp>
      <tp>
        <v>1229753000</v>
        <stp/>
        <stp>EM_S_STM07_IS</stp>
        <stp>4</stp>
        <stp>600871.SH</stp>
        <stp>61</stp>
        <stp>12/31/2014</stp>
        <stp>1</stp>
        <tr r="L2617" s="2"/>
      </tp>
      <tp>
        <v>286785282.33999997</v>
        <stp/>
        <stp>EM_S_STM07_IS</stp>
        <stp>4</stp>
        <stp>600872.SH</stp>
        <stp>61</stp>
        <stp>12/31/2014</stp>
        <stp>1</stp>
        <tr r="L2618" s="2"/>
      </tp>
      <tp>
        <v>1153680092.22</v>
        <stp/>
        <stp>EM_S_STM07_IS</stp>
        <stp>4</stp>
        <stp>601872.SH</stp>
        <stp>61</stp>
        <stp>12/31/2015</stp>
        <stp>1</stp>
        <tr r="N2810" s="2"/>
      </tp>
      <tp>
        <v>500265738.94</v>
        <stp/>
        <stp>EM_S_STM07_IS</stp>
        <stp>4</stp>
        <stp>600873.SH</stp>
        <stp>61</stp>
        <stp>12/31/2014</stp>
        <stp>1</stp>
        <tr r="L2619" s="2"/>
      </tp>
      <tp>
        <v>308168000</v>
        <stp/>
        <stp>EM_S_STM07_IS</stp>
        <stp>4</stp>
        <stp>600874.SH</stp>
        <stp>61</stp>
        <stp>12/31/2014</stp>
        <stp>1</stp>
        <tr r="L2620" s="2"/>
      </tp>
      <tp>
        <v>1278258405.6199999</v>
        <stp/>
        <stp>EM_S_STM07_IS</stp>
        <stp>4</stp>
        <stp>600875.SH</stp>
        <stp>61</stp>
        <stp>12/31/2014</stp>
        <stp>1</stp>
        <tr r="L2621" s="2"/>
      </tp>
      <tp>
        <v>16004696.49</v>
        <stp/>
        <stp>EM_S_STM07_IS</stp>
        <stp>4</stp>
        <stp>600876.SH</stp>
        <stp>61</stp>
        <stp>12/31/2014</stp>
        <stp>1</stp>
        <tr r="L2622" s="2"/>
      </tp>
      <tp>
        <v>11500239.42</v>
        <stp/>
        <stp>EM_S_STM07_IS</stp>
        <stp>4</stp>
        <stp>600877.SH</stp>
        <stp>61</stp>
        <stp>12/31/2014</stp>
        <stp>1</stp>
        <tr r="L2623" s="2"/>
      </tp>
      <tp>
        <v>1743304838.1300001</v>
        <stp/>
        <stp>EM_S_STM07_IS</stp>
        <stp>4</stp>
        <stp>601877.SH</stp>
        <stp>61</stp>
        <stp>12/31/2015</stp>
        <stp>1</stp>
        <tr r="N2811" s="2"/>
      </tp>
      <tp>
        <v>246433928.27000001</v>
        <stp/>
        <stp>EM_S_STM07_IS</stp>
        <stp>4</stp>
        <stp>600879.SH</stp>
        <stp>61</stp>
        <stp>12/31/2014</stp>
        <stp>1</stp>
        <tr r="L2624" s="2"/>
      </tp>
      <tp>
        <v>150170703.18000001</v>
        <stp/>
        <stp>EM_S_STM07_IS</stp>
        <stp>4</stp>
        <stp>600841.SH</stp>
        <stp>61</stp>
        <stp>12/31/2014</stp>
        <stp>1</stp>
        <tr r="L2590" s="2"/>
      </tp>
      <tp>
        <v>197616061.21000001</v>
        <stp/>
        <stp>EM_S_STM07_IS</stp>
        <stp>4</stp>
        <stp>600843.SH</stp>
        <stp>61</stp>
        <stp>12/31/2014</stp>
        <stp>1</stp>
        <tr r="L2591" s="2"/>
      </tp>
      <tp>
        <v>17430398.620000001</v>
        <stp/>
        <stp>EM_S_STM07_IS</stp>
        <stp>4</stp>
        <stp>600844.SH</stp>
        <stp>61</stp>
        <stp>12/31/2014</stp>
        <stp>1</stp>
        <tr r="L2592" s="2"/>
      </tp>
      <tp>
        <v>321700810.88</v>
        <stp/>
        <stp>EM_S_STM07_IS</stp>
        <stp>4</stp>
        <stp>600845.SH</stp>
        <stp>61</stp>
        <stp>12/31/2014</stp>
        <stp>1</stp>
        <tr r="L2593" s="2"/>
      </tp>
      <tp>
        <v>182084531.59999999</v>
        <stp/>
        <stp>EM_S_STM07_IS</stp>
        <stp>4</stp>
        <stp>600846.SH</stp>
        <stp>61</stp>
        <stp>12/31/2014</stp>
        <stp>1</stp>
        <tr r="L2594" s="2"/>
      </tp>
      <tp>
        <v>2213383</v>
        <stp/>
        <stp>EM_S_STM07_IS</stp>
        <stp>4</stp>
        <stp>600847.SH</stp>
        <stp>61</stp>
        <stp>12/31/2014</stp>
        <stp>1</stp>
        <tr r="L2595" s="2"/>
      </tp>
      <tp>
        <v>-59882932.640000001</v>
        <stp/>
        <stp>EM_S_STM07_IS</stp>
        <stp>4</stp>
        <stp>600848.SH</stp>
        <stp>61</stp>
        <stp>12/31/2014</stp>
        <stp>1</stp>
        <tr r="L2596" s="2"/>
      </tp>
      <tp>
        <v>249674465.83000001</v>
        <stp/>
        <stp>EM_S_STM07_IS</stp>
        <stp>4</stp>
        <stp>600850.SH</stp>
        <stp>61</stp>
        <stp>12/31/2014</stp>
        <stp>1</stp>
        <tr r="L2597" s="2"/>
      </tp>
      <tp>
        <v>290932918.63999999</v>
        <stp/>
        <stp>EM_S_STM07_IS</stp>
        <stp>4</stp>
        <stp>600851.SH</stp>
        <stp>61</stp>
        <stp>12/31/2014</stp>
        <stp>1</stp>
        <tr r="L2598" s="2"/>
      </tp>
      <tp>
        <v>18013318.120000001</v>
        <stp/>
        <stp>EM_S_STM07_IS</stp>
        <stp>4</stp>
        <stp>600853.SH</stp>
        <stp>61</stp>
        <stp>12/31/2014</stp>
        <stp>1</stp>
        <tr r="L2599" s="2"/>
      </tp>
      <tp>
        <v>11081791.460000001</v>
        <stp/>
        <stp>EM_S_STM07_IS</stp>
        <stp>4</stp>
        <stp>600854.SH</stp>
        <stp>61</stp>
        <stp>12/31/2014</stp>
        <stp>1</stp>
        <tr r="L2600" s="2"/>
      </tp>
      <tp>
        <v>23078012.170000002</v>
        <stp/>
        <stp>EM_S_STM07_IS</stp>
        <stp>4</stp>
        <stp>600855.SH</stp>
        <stp>61</stp>
        <stp>12/31/2014</stp>
        <stp>1</stp>
        <tr r="L2601" s="2"/>
      </tp>
      <tp>
        <v>287418.76</v>
        <stp/>
        <stp>EM_S_STM07_IS</stp>
        <stp>4</stp>
        <stp>600856.SH</stp>
        <stp>61</stp>
        <stp>12/31/2014</stp>
        <stp>1</stp>
        <tr r="L2602" s="2"/>
      </tp>
      <tp>
        <v>41379336.549999997</v>
        <stp/>
        <stp>EM_S_STM07_IS</stp>
        <stp>4</stp>
        <stp>600857.SH</stp>
        <stp>61</stp>
        <stp>12/31/2014</stp>
        <stp>1</stp>
        <tr r="L2603" s="2"/>
      </tp>
      <tp>
        <v>35653000000</v>
        <stp/>
        <stp>EM_S_STM07_IS</stp>
        <stp>4</stp>
        <stp>601857.SH</stp>
        <stp>61</stp>
        <stp>12/31/2015</stp>
        <stp>1</stp>
        <tr r="N2808" s="2"/>
      </tp>
      <tp>
        <v>180687170.06</v>
        <stp/>
        <stp>EM_S_STM07_IS</stp>
        <stp>4</stp>
        <stp>600858.SH</stp>
        <stp>61</stp>
        <stp>12/31/2014</stp>
        <stp>1</stp>
        <tr r="L2604" s="2"/>
      </tp>
      <tp>
        <v>636078541.63</v>
        <stp/>
        <stp>EM_S_STM07_IS</stp>
        <stp>4</stp>
        <stp>600859.SH</stp>
        <stp>61</stp>
        <stp>12/31/2014</stp>
        <stp>1</stp>
        <tr r="L2605" s="2"/>
      </tp>
      <tp>
        <v>1393668007.99</v>
        <stp/>
        <stp>EM_S_STM07_IS</stp>
        <stp>4</stp>
        <stp>600820.SH</stp>
        <stp>61</stp>
        <stp>12/31/2014</stp>
        <stp>1</stp>
        <tr r="L2571" s="2"/>
      </tp>
      <tp>
        <v>10572234.51</v>
        <stp/>
        <stp>EM_S_STM07_IS</stp>
        <stp>4</stp>
        <stp>600821.SH</stp>
        <stp>61</stp>
        <stp>12/31/2014</stp>
        <stp>1</stp>
        <tr r="L2572" s="2"/>
      </tp>
      <tp>
        <v>14340009.460000001</v>
        <stp/>
        <stp>EM_S_STM07_IS</stp>
        <stp>4</stp>
        <stp>600822.SH</stp>
        <stp>61</stp>
        <stp>12/31/2014</stp>
        <stp>1</stp>
        <tr r="L2573" s="2"/>
      </tp>
      <tp>
        <v>1892146372.4100001</v>
        <stp/>
        <stp>EM_S_STM07_IS</stp>
        <stp>4</stp>
        <stp>600823.SH</stp>
        <stp>61</stp>
        <stp>12/31/2014</stp>
        <stp>1</stp>
        <tr r="L2574" s="2"/>
      </tp>
      <tp>
        <v>181647990.50999999</v>
        <stp/>
        <stp>EM_S_STM07_IS</stp>
        <stp>4</stp>
        <stp>600824.SH</stp>
        <stp>61</stp>
        <stp>12/31/2014</stp>
        <stp>1</stp>
        <tr r="L2575" s="2"/>
      </tp>
      <tp>
        <v>50421603.159999996</v>
        <stp/>
        <stp>EM_S_STM07_IS</stp>
        <stp>4</stp>
        <stp>600825.SH</stp>
        <stp>61</stp>
        <stp>12/31/2014</stp>
        <stp>1</stp>
        <tr r="L2576" s="2"/>
      </tp>
      <tp>
        <v>527948367.23000002</v>
        <stp/>
        <stp>EM_S_STM07_IS</stp>
        <stp>4</stp>
        <stp>600826.SH</stp>
        <stp>61</stp>
        <stp>12/31/2014</stp>
        <stp>1</stp>
        <tr r="L2577" s="2"/>
      </tp>
      <tp>
        <v>1046382071.5700001</v>
        <stp/>
        <stp>EM_S_STM07_IS</stp>
        <stp>4</stp>
        <stp>600827.SH</stp>
        <stp>61</stp>
        <stp>12/31/2014</stp>
        <stp>1</stp>
        <tr r="L2578" s="2"/>
      </tp>
      <tp>
        <v>194161224.02000001</v>
        <stp/>
        <stp>EM_S_STM07_IS</stp>
        <stp>4</stp>
        <stp>600828.SH</stp>
        <stp>61</stp>
        <stp>12/31/2014</stp>
        <stp>1</stp>
        <tr r="L2579" s="2"/>
      </tp>
      <tp>
        <v>39851013.07</v>
        <stp/>
        <stp>EM_S_STM07_IS</stp>
        <stp>4</stp>
        <stp>600829.SH</stp>
        <stp>61</stp>
        <stp>12/31/2014</stp>
        <stp>1</stp>
        <tr r="L2580" s="2"/>
      </tp>
      <tp>
        <v>99920873.810000002</v>
        <stp/>
        <stp>EM_S_STM07_IS</stp>
        <stp>4</stp>
        <stp>600830.SH</stp>
        <stp>61</stp>
        <stp>12/31/2014</stp>
        <stp>1</stp>
        <tr r="L2581" s="2"/>
      </tp>
      <tp>
        <v>116903625.13</v>
        <stp/>
        <stp>EM_S_STM07_IS</stp>
        <stp>4</stp>
        <stp>600831.SH</stp>
        <stp>61</stp>
        <stp>12/31/2014</stp>
        <stp>1</stp>
        <tr r="L2582" s="2"/>
      </tp>
      <tp>
        <v>37024839.490000002</v>
        <stp/>
        <stp>EM_S_STM07_IS</stp>
        <stp>4</stp>
        <stp>600833.SH</stp>
        <stp>61</stp>
        <stp>12/31/2014</stp>
        <stp>1</stp>
        <tr r="L2583" s="2"/>
      </tp>
      <tp>
        <v>105174739.65000001</v>
        <stp/>
        <stp>EM_S_STM07_IS</stp>
        <stp>4</stp>
        <stp>600834.SH</stp>
        <stp>61</stp>
        <stp>12/31/2014</stp>
        <stp>1</stp>
        <tr r="L2584" s="2"/>
      </tp>
      <tp>
        <v>857882099.57000005</v>
        <stp/>
        <stp>EM_S_STM07_IS</stp>
        <stp>4</stp>
        <stp>600835.SH</stp>
        <stp>61</stp>
        <stp>12/31/2014</stp>
        <stp>1</stp>
        <tr r="L2585" s="2"/>
      </tp>
      <tp>
        <v>14708597.289999999</v>
        <stp/>
        <stp>EM_S_STM07_IS</stp>
        <stp>4</stp>
        <stp>600836.SH</stp>
        <stp>61</stp>
        <stp>12/31/2014</stp>
        <stp>1</stp>
        <tr r="L2586" s="2"/>
      </tp>
      <tp>
        <v>7710623597.6000004</v>
        <stp/>
        <stp>EM_S_STM07_IS</stp>
        <stp>4</stp>
        <stp>600837.SH</stp>
        <stp>61</stp>
        <stp>12/31/2014</stp>
        <stp>1</stp>
        <tr r="L2587" s="2"/>
      </tp>
      <tp>
        <v>43976302.829999998</v>
        <stp/>
        <stp>EM_S_STM07_IS</stp>
        <stp>4</stp>
        <stp>600838.SH</stp>
        <stp>61</stp>
        <stp>12/31/2014</stp>
        <stp>1</stp>
        <tr r="L2588" s="2"/>
      </tp>
      <tp>
        <v>58857812.399999999</v>
        <stp/>
        <stp>EM_S_STM07_IS</stp>
        <stp>4</stp>
        <stp>600839.SH</stp>
        <stp>61</stp>
        <stp>12/31/2014</stp>
        <stp>1</stp>
        <tr r="L2589" s="2"/>
      </tp>
      <tp>
        <v>22165365.190000001</v>
        <stp/>
        <stp>EM_S_STM07_IS</stp>
        <stp>4</stp>
        <stp>600800.SH</stp>
        <stp>61</stp>
        <stp>12/31/2014</stp>
        <stp>1</stp>
        <tr r="L2552" s="2"/>
      </tp>
      <tp>
        <v>15696284590</v>
        <stp/>
        <stp>EM_S_STM07_IS</stp>
        <stp>4</stp>
        <stp>601800.SH</stp>
        <stp>61</stp>
        <stp>12/31/2015</stp>
        <stp>1</stp>
        <tr r="N2803" s="2"/>
      </tp>
      <tp>
        <v>1221558778</v>
        <stp/>
        <stp>EM_S_STM07_IS</stp>
        <stp>4</stp>
        <stp>600801.SH</stp>
        <stp>61</stp>
        <stp>12/31/2014</stp>
        <stp>1</stp>
        <tr r="L2553" s="2"/>
      </tp>
      <tp>
        <v>772766161.32000005</v>
        <stp/>
        <stp>EM_S_STM07_IS</stp>
        <stp>4</stp>
        <stp>601801.SH</stp>
        <stp>61</stp>
        <stp>12/31/2015</stp>
        <stp>1</stp>
        <tr r="N2804" s="2"/>
      </tp>
      <tp>
        <v>49577273.149999999</v>
        <stp/>
        <stp>EM_S_STM07_IS</stp>
        <stp>4</stp>
        <stp>600802.SH</stp>
        <stp>61</stp>
        <stp>12/31/2014</stp>
        <stp>1</stp>
        <tr r="L2554" s="2"/>
      </tp>
      <tp>
        <v>809426455.02999997</v>
        <stp/>
        <stp>EM_S_STM07_IS</stp>
        <stp>4</stp>
        <stp>600803.SH</stp>
        <stp>61</stp>
        <stp>12/31/2014</stp>
        <stp>1</stp>
        <tr r="L2555" s="2"/>
      </tp>
      <tp>
        <v>534209466.57999998</v>
        <stp/>
        <stp>EM_S_STM07_IS</stp>
        <stp>4</stp>
        <stp>600804.SH</stp>
        <stp>61</stp>
        <stp>12/31/2014</stp>
        <stp>1</stp>
        <tr r="L2556" s="2"/>
      </tp>
      <tp>
        <v>1065515991.22</v>
        <stp/>
        <stp>EM_S_STM07_IS</stp>
        <stp>4</stp>
        <stp>600805.SH</stp>
        <stp>61</stp>
        <stp>12/31/2014</stp>
        <stp>1</stp>
        <tr r="L2557" s="2"/>
      </tp>
      <tp>
        <v>-204091306.53</v>
        <stp/>
        <stp>EM_S_STM07_IS</stp>
        <stp>4</stp>
        <stp>600806.SH</stp>
        <stp>61</stp>
        <stp>12/31/2014</stp>
        <stp>1</stp>
        <tr r="L2558" s="2"/>
      </tp>
      <tp>
        <v>71521328.459999993</v>
        <stp/>
        <stp>EM_S_STM07_IS</stp>
        <stp>4</stp>
        <stp>600807.SH</stp>
        <stp>61</stp>
        <stp>12/31/2014</stp>
        <stp>1</stp>
        <tr r="L2559" s="2"/>
      </tp>
      <tp>
        <v>220616025</v>
        <stp/>
        <stp>EM_S_STM07_IS</stp>
        <stp>4</stp>
        <stp>600808.SH</stp>
        <stp>61</stp>
        <stp>12/31/2014</stp>
        <stp>1</stp>
        <tr r="L2560" s="2"/>
      </tp>
      <tp>
        <v>1073907130</v>
        <stp/>
        <stp>EM_S_STM07_IS</stp>
        <stp>4</stp>
        <stp>601808.SH</stp>
        <stp>61</stp>
        <stp>12/31/2015</stp>
        <stp>1</stp>
        <tr r="N2805" s="2"/>
      </tp>
      <tp>
        <v>355758196.69999999</v>
        <stp/>
        <stp>EM_S_STM07_IS</stp>
        <stp>4</stp>
        <stp>600809.SH</stp>
        <stp>61</stp>
        <stp>12/31/2014</stp>
        <stp>1</stp>
        <tr r="L2561" s="2"/>
      </tp>
      <tp>
        <v>60530695.310000002</v>
        <stp/>
        <stp>EM_S_STM07_IS</stp>
        <stp>4</stp>
        <stp>600810.SH</stp>
        <stp>61</stp>
        <stp>12/31/2014</stp>
        <stp>1</stp>
        <tr r="L2562" s="2"/>
      </tp>
      <tp>
        <v>1042122398.41</v>
        <stp/>
        <stp>EM_S_STM07_IS</stp>
        <stp>4</stp>
        <stp>600811.SH</stp>
        <stp>61</stp>
        <stp>12/31/2014</stp>
        <stp>1</stp>
        <tr r="L2563" s="2"/>
      </tp>
      <tp>
        <v>647269508.49000001</v>
        <stp/>
        <stp>EM_S_STM07_IS</stp>
        <stp>4</stp>
        <stp>601811.SH</stp>
        <stp>61</stp>
        <stp>12/31/2015</stp>
        <stp>1</stp>
        <tr r="N2806" s="2"/>
      </tp>
      <tp>
        <v>41618167.850000001</v>
        <stp/>
        <stp>EM_S_STM07_IS</stp>
        <stp>4</stp>
        <stp>600812.SH</stp>
        <stp>61</stp>
        <stp>12/31/2014</stp>
        <stp>1</stp>
        <tr r="L2564" s="2"/>
      </tp>
      <tp>
        <v>240476363.31999999</v>
        <stp/>
        <stp>EM_S_STM07_IS</stp>
        <stp>4</stp>
        <stp>600814.SH</stp>
        <stp>61</stp>
        <stp>12/31/2014</stp>
        <stp>1</stp>
        <tr r="L2565" s="2"/>
      </tp>
      <tp>
        <v>10301839.01</v>
        <stp/>
        <stp>EM_S_STM07_IS</stp>
        <stp>4</stp>
        <stp>600815.SH</stp>
        <stp>61</stp>
        <stp>12/31/2014</stp>
        <stp>1</stp>
        <tr r="L2566" s="2"/>
      </tp>
      <tp>
        <v>1023527923.64</v>
        <stp/>
        <stp>EM_S_STM07_IS</stp>
        <stp>4</stp>
        <stp>600816.SH</stp>
        <stp>61</stp>
        <stp>12/31/2014</stp>
        <stp>1</stp>
        <tr r="L2567" s="2"/>
      </tp>
      <tp>
        <v>-16372191.77</v>
        <stp/>
        <stp>EM_S_STM07_IS</stp>
        <stp>4</stp>
        <stp>600817.SH</stp>
        <stp>61</stp>
        <stp>12/31/2014</stp>
        <stp>1</stp>
        <tr r="L2568" s="2"/>
      </tp>
      <tp>
        <v>14175199.060000001</v>
        <stp/>
        <stp>EM_S_STM07_IS</stp>
        <stp>4</stp>
        <stp>600818.SH</stp>
        <stp>61</stp>
        <stp>12/31/2014</stp>
        <stp>1</stp>
        <tr r="L2569" s="2"/>
      </tp>
      <tp>
        <v>29528000000</v>
        <stp/>
        <stp>EM_S_STM07_IS</stp>
        <stp>4</stp>
        <stp>601818.SH</stp>
        <stp>61</stp>
        <stp>12/31/2015</stp>
        <stp>1</stp>
        <tr r="N2807" s="2"/>
      </tp>
      <tp>
        <v>53354016.899999999</v>
        <stp/>
        <stp>EM_S_STM07_IS</stp>
        <stp>4</stp>
        <stp>600819.SH</stp>
        <stp>61</stp>
        <stp>12/31/2014</stp>
        <stp>1</stp>
        <tr r="L2570" s="2"/>
      </tp>
      <tp>
        <v>96069481.920000002</v>
        <stp/>
        <stp>EM_S_STM07_IS</stp>
        <stp>4</stp>
        <stp>300190.SZ</stp>
        <stp>61</stp>
        <stp>12/31/2014</stp>
        <stp>1</stp>
        <tr r="L1485" s="2"/>
      </tp>
      <tp>
        <v>24574160.699999999</v>
        <stp/>
        <stp>EM_S_STM07_IS</stp>
        <stp>4</stp>
        <stp>300191.SZ</stp>
        <stp>61</stp>
        <stp>12/31/2014</stp>
        <stp>1</stp>
        <tr r="L1486" s="2"/>
      </tp>
      <tp>
        <v>39524698.590000004</v>
        <stp/>
        <stp>EM_S_STM07_IS</stp>
        <stp>4</stp>
        <stp>300192.SZ</stp>
        <stp>61</stp>
        <stp>12/31/2014</stp>
        <stp>1</stp>
        <tr r="L1487" s="2"/>
      </tp>
      <tp>
        <v>52433985.93</v>
        <stp/>
        <stp>EM_S_STM07_IS</stp>
        <stp>4</stp>
        <stp>300193.SZ</stp>
        <stp>61</stp>
        <stp>12/31/2014</stp>
        <stp>1</stp>
        <tr r="L1488" s="2"/>
      </tp>
      <tp>
        <v>45707273.729999997</v>
        <stp/>
        <stp>EM_S_STM07_IS</stp>
        <stp>4</stp>
        <stp>300194.SZ</stp>
        <stp>61</stp>
        <stp>12/31/2014</stp>
        <stp>1</stp>
        <tr r="L1489" s="2"/>
      </tp>
      <tp>
        <v>175341184.59</v>
        <stp/>
        <stp>EM_S_STM07_IS</stp>
        <stp>4</stp>
        <stp>300195.SZ</stp>
        <stp>61</stp>
        <stp>12/31/2014</stp>
        <stp>1</stp>
        <tr r="L1490" s="2"/>
      </tp>
      <tp>
        <v>146880133.28999999</v>
        <stp/>
        <stp>EM_S_STM07_IS</stp>
        <stp>4</stp>
        <stp>300196.SZ</stp>
        <stp>61</stp>
        <stp>12/31/2014</stp>
        <stp>1</stp>
        <tr r="L1491" s="2"/>
      </tp>
      <tp>
        <v>244394723.88999999</v>
        <stp/>
        <stp>EM_S_STM07_IS</stp>
        <stp>4</stp>
        <stp>300197.SZ</stp>
        <stp>61</stp>
        <stp>12/31/2014</stp>
        <stp>1</stp>
        <tr r="L1492" s="2"/>
      </tp>
      <tp>
        <v>49404105.32</v>
        <stp/>
        <stp>EM_S_STM07_IS</stp>
        <stp>4</stp>
        <stp>300198.SZ</stp>
        <stp>61</stp>
        <stp>12/31/2014</stp>
        <stp>1</stp>
        <tr r="L1493" s="2"/>
      </tp>
      <tp>
        <v>171561684.61000001</v>
        <stp/>
        <stp>EM_S_STM07_IS</stp>
        <stp>4</stp>
        <stp>300199.SZ</stp>
        <stp>61</stp>
        <stp>12/31/2014</stp>
        <stp>1</stp>
        <tr r="L1494" s="2"/>
      </tp>
      <tp>
        <v>115493664.06999999</v>
        <stp/>
        <stp>EM_S_STM07_IS</stp>
        <stp>4</stp>
        <stp>300180.SZ</stp>
        <stp>61</stp>
        <stp>12/31/2014</stp>
        <stp>1</stp>
        <tr r="L1476" s="2"/>
      </tp>
      <tp>
        <v>103184203.22</v>
        <stp/>
        <stp>EM_S_STM07_IS</stp>
        <stp>4</stp>
        <stp>300181.SZ</stp>
        <stp>61</stp>
        <stp>12/31/2014</stp>
        <stp>1</stp>
        <tr r="L1477" s="2"/>
      </tp>
      <tp>
        <v>262873629.08000001</v>
        <stp/>
        <stp>EM_S_STM07_IS</stp>
        <stp>4</stp>
        <stp>300182.SZ</stp>
        <stp>61</stp>
        <stp>12/31/2014</stp>
        <stp>1</stp>
        <tr r="L1478" s="2"/>
      </tp>
      <tp>
        <v>245277369.62</v>
        <stp/>
        <stp>EM_S_STM07_IS</stp>
        <stp>4</stp>
        <stp>300183.SZ</stp>
        <stp>61</stp>
        <stp>12/31/2014</stp>
        <stp>1</stp>
        <tr r="L1479" s="2"/>
      </tp>
      <tp>
        <v>20309869.140000001</v>
        <stp/>
        <stp>EM_S_STM07_IS</stp>
        <stp>4</stp>
        <stp>300184.SZ</stp>
        <stp>61</stp>
        <stp>12/31/2014</stp>
        <stp>1</stp>
        <tr r="L1480" s="2"/>
      </tp>
      <tp>
        <v>80665540.25</v>
        <stp/>
        <stp>EM_S_STM07_IS</stp>
        <stp>4</stp>
        <stp>300185.SZ</stp>
        <stp>61</stp>
        <stp>12/31/2014</stp>
        <stp>1</stp>
        <tr r="L1481" s="2"/>
      </tp>
      <tp>
        <v>54612359.219999999</v>
        <stp/>
        <stp>EM_S_STM07_IS</stp>
        <stp>4</stp>
        <stp>300187.SZ</stp>
        <stp>61</stp>
        <stp>12/31/2014</stp>
        <stp>1</stp>
        <tr r="L1482" s="2"/>
      </tp>
      <tp>
        <v>114602055.27</v>
        <stp/>
        <stp>EM_S_STM07_IS</stp>
        <stp>4</stp>
        <stp>300188.SZ</stp>
        <stp>61</stp>
        <stp>12/31/2014</stp>
        <stp>1</stp>
        <tr r="L1483" s="2"/>
      </tp>
      <tp>
        <v>-88477077.599999994</v>
        <stp/>
        <stp>EM_S_STM07_IS</stp>
        <stp>4</stp>
        <stp>300189.SZ</stp>
        <stp>61</stp>
        <stp>12/31/2014</stp>
        <stp>1</stp>
        <tr r="L1484" s="2"/>
      </tp>
      <tp>
        <v>56153985.270000003</v>
        <stp/>
        <stp>EM_S_STM07_IS</stp>
        <stp>4</stp>
        <stp>300110.SZ</stp>
        <stp>61</stp>
        <stp>12/31/2014</stp>
        <stp>1</stp>
        <tr r="L1406" s="2"/>
      </tp>
      <tp>
        <v>37465384.979999997</v>
        <stp/>
        <stp>EM_S_STM07_IS</stp>
        <stp>4</stp>
        <stp>300111.SZ</stp>
        <stp>61</stp>
        <stp>12/31/2014</stp>
        <stp>1</stp>
        <tr r="L1407" s="2"/>
      </tp>
      <tp>
        <v>22852577.02</v>
        <stp/>
        <stp>EM_S_STM07_IS</stp>
        <stp>4</stp>
        <stp>300112.SZ</stp>
        <stp>61</stp>
        <stp>12/31/2014</stp>
        <stp>1</stp>
        <tr r="L1408" s="2"/>
      </tp>
      <tp>
        <v>156835502.58000001</v>
        <stp/>
        <stp>EM_S_STM07_IS</stp>
        <stp>4</stp>
        <stp>300113.SZ</stp>
        <stp>61</stp>
        <stp>12/31/2014</stp>
        <stp>1</stp>
        <tr r="L1409" s="2"/>
      </tp>
      <tp>
        <v>87125077.5</v>
        <stp/>
        <stp>EM_S_STM07_IS</stp>
        <stp>4</stp>
        <stp>300114.SZ</stp>
        <stp>61</stp>
        <stp>12/31/2014</stp>
        <stp>1</stp>
        <tr r="L1410" s="2"/>
      </tp>
      <tp>
        <v>290175475.31999999</v>
        <stp/>
        <stp>EM_S_STM07_IS</stp>
        <stp>4</stp>
        <stp>300115.SZ</stp>
        <stp>61</stp>
        <stp>12/31/2014</stp>
        <stp>1</stp>
        <tr r="L1411" s="2"/>
      </tp>
      <tp>
        <v>8552357.1400000006</v>
        <stp/>
        <stp>EM_S_STM07_IS</stp>
        <stp>4</stp>
        <stp>300116.SZ</stp>
        <stp>61</stp>
        <stp>12/31/2014</stp>
        <stp>1</stp>
        <tr r="L1412" s="2"/>
      </tp>
      <tp>
        <v>47487094.439999998</v>
        <stp/>
        <stp>EM_S_STM07_IS</stp>
        <stp>4</stp>
        <stp>300117.SZ</stp>
        <stp>61</stp>
        <stp>12/31/2014</stp>
        <stp>1</stp>
        <tr r="L1413" s="2"/>
      </tp>
      <tp>
        <v>66947216.299999997</v>
        <stp/>
        <stp>EM_S_STM07_IS</stp>
        <stp>4</stp>
        <stp>300118.SZ</stp>
        <stp>61</stp>
        <stp>12/31/2014</stp>
        <stp>1</stp>
        <tr r="L1414" s="2"/>
      </tp>
      <tp>
        <v>27128623.43</v>
        <stp/>
        <stp>EM_S_STM07_IS</stp>
        <stp>4</stp>
        <stp>300119.SZ</stp>
        <stp>61</stp>
        <stp>12/31/2014</stp>
        <stp>1</stp>
        <tr r="L1415" s="2"/>
      </tp>
      <tp>
        <v>132957341.69</v>
        <stp/>
        <stp>EM_S_STM07_IS</stp>
        <stp>4</stp>
        <stp>300100.SZ</stp>
        <stp>61</stp>
        <stp>12/31/2014</stp>
        <stp>1</stp>
        <tr r="L1396" s="2"/>
      </tp>
      <tp>
        <v>51519255.469999999</v>
        <stp/>
        <stp>EM_S_STM07_IS</stp>
        <stp>4</stp>
        <stp>300101.SZ</stp>
        <stp>61</stp>
        <stp>12/31/2014</stp>
        <stp>1</stp>
        <tr r="L1397" s="2"/>
      </tp>
      <tp>
        <v>55901503.460000001</v>
        <stp/>
        <stp>EM_S_STM07_IS</stp>
        <stp>4</stp>
        <stp>300102.SZ</stp>
        <stp>61</stp>
        <stp>12/31/2014</stp>
        <stp>1</stp>
        <tr r="L1398" s="2"/>
      </tp>
      <tp>
        <v>50414058.549999997</v>
        <stp/>
        <stp>EM_S_STM07_IS</stp>
        <stp>4</stp>
        <stp>300103.SZ</stp>
        <stp>61</stp>
        <stp>12/31/2014</stp>
        <stp>1</stp>
        <tr r="L1399" s="2"/>
      </tp>
      <tp>
        <v>364029509.12</v>
        <stp/>
        <stp>EM_S_STM07_IS</stp>
        <stp>4</stp>
        <stp>300104.SZ</stp>
        <stp>61</stp>
        <stp>12/31/2014</stp>
        <stp>1</stp>
        <tr r="L1400" s="2"/>
      </tp>
      <tp>
        <v>169375777.99000001</v>
        <stp/>
        <stp>EM_S_STM07_IS</stp>
        <stp>4</stp>
        <stp>300105.SZ</stp>
        <stp>61</stp>
        <stp>12/31/2014</stp>
        <stp>1</stp>
        <tr r="L1401" s="2"/>
      </tp>
      <tp>
        <v>22489359.829999998</v>
        <stp/>
        <stp>EM_S_STM07_IS</stp>
        <stp>4</stp>
        <stp>300106.SZ</stp>
        <stp>61</stp>
        <stp>12/31/2014</stp>
        <stp>1</stp>
        <tr r="L1402" s="2"/>
      </tp>
      <tp>
        <v>40579161.630000003</v>
        <stp/>
        <stp>EM_S_STM07_IS</stp>
        <stp>4</stp>
        <stp>300107.SZ</stp>
        <stp>61</stp>
        <stp>12/31/2014</stp>
        <stp>1</stp>
        <tr r="L1403" s="2"/>
      </tp>
      <tp>
        <v>56701861.710000001</v>
        <stp/>
        <stp>EM_S_STM07_IS</stp>
        <stp>4</stp>
        <stp>300108.SZ</stp>
        <stp>61</stp>
        <stp>12/31/2014</stp>
        <stp>1</stp>
        <tr r="L1404" s="2"/>
      </tp>
      <tp>
        <v>30117862.949999999</v>
        <stp/>
        <stp>EM_S_STM07_IS</stp>
        <stp>4</stp>
        <stp>300109.SZ</stp>
        <stp>61</stp>
        <stp>12/31/2014</stp>
        <stp>1</stp>
        <tr r="L1405" s="2"/>
      </tp>
      <tp>
        <v>3183206000</v>
        <stp/>
        <stp>EM_S_STM07_IS</stp>
        <stp>4</stp>
        <stp>000100.SZ</stp>
        <stp>61</stp>
        <stp>12/31/2014</stp>
        <stp>1</stp>
        <tr r="L68" s="2"/>
      </tp>
      <tp>
        <v>79581385.939999998</v>
        <stp/>
        <stp>EM_S_STM07_IS</stp>
        <stp>4</stp>
        <stp>300130.SZ</stp>
        <stp>61</stp>
        <stp>12/31/2014</stp>
        <stp>1</stp>
        <tr r="L1426" s="2"/>
      </tp>
      <tp>
        <v>21524833.530000001</v>
        <stp/>
        <stp>EM_S_STM07_IS</stp>
        <stp>4</stp>
        <stp>300131.SZ</stp>
        <stp>61</stp>
        <stp>12/31/2014</stp>
        <stp>1</stp>
        <tr r="L1427" s="2"/>
      </tp>
      <tp>
        <v>52210436.380000003</v>
        <stp/>
        <stp>EM_S_STM07_IS</stp>
        <stp>4</stp>
        <stp>300132.SZ</stp>
        <stp>61</stp>
        <stp>12/31/2014</stp>
        <stp>1</stp>
        <tr r="L1428" s="2"/>
      </tp>
      <tp>
        <v>390060294.75</v>
        <stp/>
        <stp>EM_S_STM07_IS</stp>
        <stp>4</stp>
        <stp>300133.SZ</stp>
        <stp>61</stp>
        <stp>12/31/2014</stp>
        <stp>1</stp>
        <tr r="L1429" s="2"/>
      </tp>
      <tp>
        <v>535502587.58999997</v>
        <stp/>
        <stp>EM_S_STM07_IS</stp>
        <stp>4</stp>
        <stp>300134.SZ</stp>
        <stp>61</stp>
        <stp>12/31/2014</stp>
        <stp>1</stp>
        <tr r="L1430" s="2"/>
      </tp>
      <tp>
        <v>63435189.469999999</v>
        <stp/>
        <stp>EM_S_STM07_IS</stp>
        <stp>4</stp>
        <stp>300135.SZ</stp>
        <stp>61</stp>
        <stp>12/31/2014</stp>
        <stp>1</stp>
        <tr r="L1431" s="2"/>
      </tp>
      <tp>
        <v>63085706.939999998</v>
        <stp/>
        <stp>EM_S_STM07_IS</stp>
        <stp>4</stp>
        <stp>300136.SZ</stp>
        <stp>61</stp>
        <stp>12/31/2014</stp>
        <stp>1</stp>
        <tr r="L1432" s="2"/>
      </tp>
      <tp>
        <v>71694196.140000001</v>
        <stp/>
        <stp>EM_S_STM07_IS</stp>
        <stp>4</stp>
        <stp>300137.SZ</stp>
        <stp>61</stp>
        <stp>12/31/2014</stp>
        <stp>1</stp>
        <tr r="L1433" s="2"/>
      </tp>
      <tp>
        <v>22381383.469999999</v>
        <stp/>
        <stp>EM_S_STM07_IS</stp>
        <stp>4</stp>
        <stp>300138.SZ</stp>
        <stp>61</stp>
        <stp>12/31/2014</stp>
        <stp>1</stp>
        <tr r="L1434" s="2"/>
      </tp>
      <tp>
        <v>59693070.039999999</v>
        <stp/>
        <stp>EM_S_STM07_IS</stp>
        <stp>4</stp>
        <stp>300139.SZ</stp>
        <stp>61</stp>
        <stp>12/31/2014</stp>
        <stp>1</stp>
        <tr r="L1435" s="2"/>
      </tp>
      <tp>
        <v>4949927.37</v>
        <stp/>
        <stp>EM_S_STM07_IS</stp>
        <stp>4</stp>
        <stp>300120.SZ</stp>
        <stp>61</stp>
        <stp>12/31/2014</stp>
        <stp>1</stp>
        <tr r="L1416" s="2"/>
      </tp>
      <tp>
        <v>26964465.77</v>
        <stp/>
        <stp>EM_S_STM07_IS</stp>
        <stp>4</stp>
        <stp>300121.SZ</stp>
        <stp>61</stp>
        <stp>12/31/2014</stp>
        <stp>1</stp>
        <tr r="L1417" s="2"/>
      </tp>
      <tp>
        <v>148003991.53999999</v>
        <stp/>
        <stp>EM_S_STM07_IS</stp>
        <stp>4</stp>
        <stp>300122.SZ</stp>
        <stp>61</stp>
        <stp>12/31/2014</stp>
        <stp>1</stp>
        <tr r="L1418" s="2"/>
      </tp>
      <tp>
        <v>22127270.609999999</v>
        <stp/>
        <stp>EM_S_STM07_IS</stp>
        <stp>4</stp>
        <stp>300123.SZ</stp>
        <stp>61</stp>
        <stp>12/31/2014</stp>
        <stp>1</stp>
        <tr r="L1419" s="2"/>
      </tp>
      <tp>
        <v>666316532.79999995</v>
        <stp/>
        <stp>EM_S_STM07_IS</stp>
        <stp>4</stp>
        <stp>300124.SZ</stp>
        <stp>61</stp>
        <stp>12/31/2014</stp>
        <stp>1</stp>
        <tr r="L1420" s="2"/>
      </tp>
      <tp>
        <v>14696001.199999999</v>
        <stp/>
        <stp>EM_S_STM07_IS</stp>
        <stp>4</stp>
        <stp>300125.SZ</stp>
        <stp>61</stp>
        <stp>12/31/2014</stp>
        <stp>1</stp>
        <tr r="L1421" s="2"/>
      </tp>
      <tp>
        <v>62084214.060000002</v>
        <stp/>
        <stp>EM_S_STM07_IS</stp>
        <stp>4</stp>
        <stp>300126.SZ</stp>
        <stp>61</stp>
        <stp>12/31/2014</stp>
        <stp>1</stp>
        <tr r="L1422" s="2"/>
      </tp>
      <tp>
        <v>72090471.939999998</v>
        <stp/>
        <stp>EM_S_STM07_IS</stp>
        <stp>4</stp>
        <stp>300127.SZ</stp>
        <stp>61</stp>
        <stp>12/31/2014</stp>
        <stp>1</stp>
        <tr r="L1423" s="2"/>
      </tp>
      <tp>
        <v>70989042.909999996</v>
        <stp/>
        <stp>EM_S_STM07_IS</stp>
        <stp>4</stp>
        <stp>300128.SZ</stp>
        <stp>61</stp>
        <stp>12/31/2014</stp>
        <stp>1</stp>
        <tr r="L1424" s="2"/>
      </tp>
      <tp>
        <v>97065836.340000004</v>
        <stp/>
        <stp>EM_S_STM07_IS</stp>
        <stp>4</stp>
        <stp>300129.SZ</stp>
        <stp>61</stp>
        <stp>12/31/2014</stp>
        <stp>1</stp>
        <tr r="L1425" s="2"/>
      </tp>
      <tp>
        <v>125073335.29000001</v>
        <stp/>
        <stp>EM_S_STM07_IS</stp>
        <stp>4</stp>
        <stp>300150.SZ</stp>
        <stp>61</stp>
        <stp>12/31/2014</stp>
        <stp>1</stp>
        <tr r="L1446" s="2"/>
      </tp>
      <tp>
        <v>51719617.039999999</v>
        <stp/>
        <stp>EM_S_STM07_IS</stp>
        <stp>4</stp>
        <stp>300151.SZ</stp>
        <stp>61</stp>
        <stp>12/31/2014</stp>
        <stp>1</stp>
        <tr r="L1447" s="2"/>
      </tp>
      <tp>
        <v>42244511.07</v>
        <stp/>
        <stp>EM_S_STM07_IS</stp>
        <stp>4</stp>
        <stp>300152.SZ</stp>
        <stp>61</stp>
        <stp>12/31/2014</stp>
        <stp>1</stp>
        <tr r="L1448" s="2"/>
      </tp>
      <tp>
        <v>31327232.52</v>
        <stp/>
        <stp>EM_S_STM07_IS</stp>
        <stp>4</stp>
        <stp>300153.SZ</stp>
        <stp>61</stp>
        <stp>12/31/2014</stp>
        <stp>1</stp>
        <tr r="L1449" s="2"/>
      </tp>
      <tp>
        <v>112264696.51000001</v>
        <stp/>
        <stp>EM_S_STM07_IS</stp>
        <stp>4</stp>
        <stp>300154.SZ</stp>
        <stp>61</stp>
        <stp>12/31/2014</stp>
        <stp>1</stp>
        <tr r="L1450" s="2"/>
      </tp>
      <tp>
        <v>82752681.349999994</v>
        <stp/>
        <stp>EM_S_STM07_IS</stp>
        <stp>4</stp>
        <stp>300155.SZ</stp>
        <stp>61</stp>
        <stp>12/31/2014</stp>
        <stp>1</stp>
        <tr r="L1451" s="2"/>
      </tp>
      <tp>
        <v>3427677529.1300001</v>
        <stp/>
        <stp>EM_S_STM07_IS</stp>
        <stp>4</stp>
        <stp>000166.SZ</stp>
        <stp>61</stp>
        <stp>12/31/2014</stp>
        <stp>1</stp>
        <tr r="L77" s="2"/>
      </tp>
      <tp>
        <v>30346077.690000001</v>
        <stp/>
        <stp>EM_S_STM07_IS</stp>
        <stp>4</stp>
        <stp>300156.SZ</stp>
        <stp>61</stp>
        <stp>12/31/2014</stp>
        <stp>1</stp>
        <tr r="L1452" s="2"/>
      </tp>
      <tp>
        <v>81341642.870000005</v>
        <stp/>
        <stp>EM_S_STM07_IS</stp>
        <stp>4</stp>
        <stp>300157.SZ</stp>
        <stp>61</stp>
        <stp>12/31/2014</stp>
        <stp>1</stp>
        <tr r="L1453" s="2"/>
      </tp>
      <tp>
        <v>41958240.990000002</v>
        <stp/>
        <stp>EM_S_STM07_IS</stp>
        <stp>4</stp>
        <stp>300158.SZ</stp>
        <stp>61</stp>
        <stp>12/31/2014</stp>
        <stp>1</stp>
        <tr r="L1454" s="2"/>
      </tp>
      <tp>
        <v>112170193.01000001</v>
        <stp/>
        <stp>EM_S_STM07_IS</stp>
        <stp>4</stp>
        <stp>300159.SZ</stp>
        <stp>61</stp>
        <stp>12/31/2014</stp>
        <stp>1</stp>
        <tr r="L1455" s="2"/>
      </tp>
      <tp>
        <v>8499247.3100000005</v>
        <stp/>
        <stp>EM_S_STM07_IS</stp>
        <stp>4</stp>
        <stp>300140.SZ</stp>
        <stp>61</stp>
        <stp>12/31/2014</stp>
        <stp>1</stp>
        <tr r="L1436" s="2"/>
      </tp>
      <tp>
        <v>51953714.460000001</v>
        <stp/>
        <stp>EM_S_STM07_IS</stp>
        <stp>4</stp>
        <stp>300141.SZ</stp>
        <stp>61</stp>
        <stp>12/31/2014</stp>
        <stp>1</stp>
        <tr r="L1437" s="2"/>
      </tp>
      <tp>
        <v>143424674.03</v>
        <stp/>
        <stp>EM_S_STM07_IS</stp>
        <stp>4</stp>
        <stp>300142.SZ</stp>
        <stp>61</stp>
        <stp>12/31/2014</stp>
        <stp>1</stp>
        <tr r="L1438" s="2"/>
      </tp>
      <tp>
        <v>-293274296.94</v>
        <stp/>
        <stp>EM_S_STM07_IS</stp>
        <stp>4</stp>
        <stp>300143.SZ</stp>
        <stp>61</stp>
        <stp>12/31/2014</stp>
        <stp>1</stp>
        <tr r="L1439" s="2"/>
      </tp>
      <tp>
        <v>361183249.79000002</v>
        <stp/>
        <stp>EM_S_STM07_IS</stp>
        <stp>4</stp>
        <stp>300144.SZ</stp>
        <stp>61</stp>
        <stp>12/31/2014</stp>
        <stp>1</stp>
        <tr r="L1440" s="2"/>
      </tp>
      <tp>
        <v>196740015.88999999</v>
        <stp/>
        <stp>EM_S_STM07_IS</stp>
        <stp>4</stp>
        <stp>300145.SZ</stp>
        <stp>61</stp>
        <stp>12/31/2014</stp>
        <stp>1</stp>
        <tr r="L1441" s="2"/>
      </tp>
      <tp>
        <v>502594966.94</v>
        <stp/>
        <stp>EM_S_STM07_IS</stp>
        <stp>4</stp>
        <stp>300146.SZ</stp>
        <stp>61</stp>
        <stp>12/31/2014</stp>
        <stp>1</stp>
        <tr r="L1442" s="2"/>
      </tp>
      <tp>
        <v>196796127.27000001</v>
        <stp/>
        <stp>EM_S_STM07_IS</stp>
        <stp>4</stp>
        <stp>300147.SZ</stp>
        <stp>61</stp>
        <stp>12/31/2014</stp>
        <stp>1</stp>
        <tr r="L1443" s="2"/>
      </tp>
      <tp>
        <v>118257749.77</v>
        <stp/>
        <stp>EM_S_STM07_IS</stp>
        <stp>4</stp>
        <stp>300148.SZ</stp>
        <stp>61</stp>
        <stp>12/31/2014</stp>
        <stp>1</stp>
        <tr r="L1444" s="2"/>
      </tp>
      <tp>
        <v>40696956.850000001</v>
        <stp/>
        <stp>EM_S_STM07_IS</stp>
        <stp>4</stp>
        <stp>300149.SZ</stp>
        <stp>61</stp>
        <stp>12/31/2014</stp>
        <stp>1</stp>
        <tr r="L1445" s="2"/>
      </tp>
      <tp>
        <v>177302356.33000001</v>
        <stp/>
        <stp>EM_S_STM07_IS</stp>
        <stp>4</stp>
        <stp>300170.SZ</stp>
        <stp>61</stp>
        <stp>12/31/2014</stp>
        <stp>1</stp>
        <tr r="L1466" s="2"/>
      </tp>
      <tp>
        <v>335411145.48000002</v>
        <stp/>
        <stp>EM_S_STM07_IS</stp>
        <stp>4</stp>
        <stp>300171.SZ</stp>
        <stp>61</stp>
        <stp>12/31/2014</stp>
        <stp>1</stp>
        <tr r="L1467" s="2"/>
      </tp>
      <tp>
        <v>83399852.319999993</v>
        <stp/>
        <stp>EM_S_STM07_IS</stp>
        <stp>4</stp>
        <stp>300172.SZ</stp>
        <stp>61</stp>
        <stp>12/31/2014</stp>
        <stp>1</stp>
        <tr r="L1468" s="2"/>
      </tp>
      <tp>
        <v>7817112.0999999996</v>
        <stp/>
        <stp>EM_S_STM07_IS</stp>
        <stp>4</stp>
        <stp>300173.SZ</stp>
        <stp>61</stp>
        <stp>12/31/2014</stp>
        <stp>1</stp>
        <tr r="L1469" s="2"/>
      </tp>
      <tp>
        <v>8108394.79</v>
        <stp/>
        <stp>EM_S_STM07_IS</stp>
        <stp>4</stp>
        <stp>300174.SZ</stp>
        <stp>61</stp>
        <stp>12/31/2014</stp>
        <stp>1</stp>
        <tr r="L1470" s="2"/>
      </tp>
      <tp>
        <v>87701002.790000007</v>
        <stp/>
        <stp>EM_S_STM07_IS</stp>
        <stp>4</stp>
        <stp>300175.SZ</stp>
        <stp>61</stp>
        <stp>12/31/2014</stp>
        <stp>1</stp>
        <tr r="L1471" s="2"/>
      </tp>
      <tp>
        <v>15963862.65</v>
        <stp/>
        <stp>EM_S_STM07_IS</stp>
        <stp>4</stp>
        <stp>300176.SZ</stp>
        <stp>61</stp>
        <stp>12/31/2014</stp>
        <stp>1</stp>
        <tr r="L1472" s="2"/>
      </tp>
      <tp>
        <v>99590454.810000002</v>
        <stp/>
        <stp>EM_S_STM07_IS</stp>
        <stp>4</stp>
        <stp>300177.SZ</stp>
        <stp>61</stp>
        <stp>12/31/2014</stp>
        <stp>1</stp>
        <tr r="L1473" s="2"/>
      </tp>
      <tp>
        <v>129859812.52</v>
        <stp/>
        <stp>EM_S_STM07_IS</stp>
        <stp>4</stp>
        <stp>300178.SZ</stp>
        <stp>61</stp>
        <stp>12/31/2014</stp>
        <stp>1</stp>
        <tr r="L1474" s="2"/>
      </tp>
      <tp>
        <v>37818733.960000001</v>
        <stp/>
        <stp>EM_S_STM07_IS</stp>
        <stp>4</stp>
        <stp>300179.SZ</stp>
        <stp>61</stp>
        <stp>12/31/2014</stp>
        <stp>1</stp>
        <tr r="L1475" s="2"/>
      </tp>
      <tp>
        <v>29822564.68</v>
        <stp/>
        <stp>EM_S_STM07_IS</stp>
        <stp>4</stp>
        <stp>000150.SZ</stp>
        <stp>61</stp>
        <stp>12/31/2014</stp>
        <stp>1</stp>
        <tr r="L69" s="2"/>
      </tp>
      <tp>
        <v>36481954.75</v>
        <stp/>
        <stp>EM_S_STM07_IS</stp>
        <stp>4</stp>
        <stp>300160.SZ</stp>
        <stp>61</stp>
        <stp>12/31/2014</stp>
        <stp>1</stp>
        <tr r="L1456" s="2"/>
      </tp>
      <tp>
        <v>113376783.47</v>
        <stp/>
        <stp>EM_S_STM07_IS</stp>
        <stp>4</stp>
        <stp>000151.SZ</stp>
        <stp>61</stp>
        <stp>12/31/2014</stp>
        <stp>1</stp>
        <tr r="L70" s="2"/>
      </tp>
      <tp>
        <v>10714560.02</v>
        <stp/>
        <stp>EM_S_STM07_IS</stp>
        <stp>4</stp>
        <stp>300161.SZ</stp>
        <stp>61</stp>
        <stp>12/31/2014</stp>
        <stp>1</stp>
        <tr r="L1457" s="2"/>
      </tp>
      <tp>
        <v>25771284.739999998</v>
        <stp/>
        <stp>EM_S_STM07_IS</stp>
        <stp>4</stp>
        <stp>300162.SZ</stp>
        <stp>61</stp>
        <stp>12/31/2014</stp>
        <stp>1</stp>
        <tr r="L1458" s="2"/>
      </tp>
      <tp>
        <v>40990920.280000001</v>
        <stp/>
        <stp>EM_S_STM07_IS</stp>
        <stp>4</stp>
        <stp>000153.SZ</stp>
        <stp>61</stp>
        <stp>12/31/2014</stp>
        <stp>1</stp>
        <tr r="L71" s="2"/>
      </tp>
      <tp>
        <v>30962598.449999999</v>
        <stp/>
        <stp>EM_S_STM07_IS</stp>
        <stp>4</stp>
        <stp>300163.SZ</stp>
        <stp>61</stp>
        <stp>12/31/2014</stp>
        <stp>1</stp>
        <tr r="L1459" s="2"/>
      </tp>
      <tp>
        <v>11900161.27</v>
        <stp/>
        <stp>EM_S_STM07_IS</stp>
        <stp>4</stp>
        <stp>300164.SZ</stp>
        <stp>61</stp>
        <stp>12/31/2014</stp>
        <stp>1</stp>
        <tr r="L1460" s="2"/>
      </tp>
      <tp>
        <v>-1566819796.96</v>
        <stp/>
        <stp>EM_S_STM07_IS</stp>
        <stp>4</stp>
        <stp>000155.SZ</stp>
        <stp>61</stp>
        <stp>12/31/2014</stp>
        <stp>1</stp>
        <tr r="L72" s="2"/>
      </tp>
      <tp>
        <v>50013355.009999998</v>
        <stp/>
        <stp>EM_S_STM07_IS</stp>
        <stp>4</stp>
        <stp>300165.SZ</stp>
        <stp>61</stp>
        <stp>12/31/2014</stp>
        <stp>1</stp>
        <tr r="L1461" s="2"/>
      </tp>
      <tp>
        <v>383768698.37</v>
        <stp/>
        <stp>EM_S_STM07_IS</stp>
        <stp>4</stp>
        <stp>000156.SZ</stp>
        <stp>61</stp>
        <stp>12/31/2014</stp>
        <stp>1</stp>
        <tr r="L73" s="2"/>
      </tp>
      <tp>
        <v>135628693.06999999</v>
        <stp/>
        <stp>EM_S_STM07_IS</stp>
        <stp>4</stp>
        <stp>300166.SZ</stp>
        <stp>61</stp>
        <stp>12/31/2014</stp>
        <stp>1</stp>
        <tr r="L1462" s="2"/>
      </tp>
      <tp>
        <v>594068242.20000005</v>
        <stp/>
        <stp>EM_S_STM07_IS</stp>
        <stp>4</stp>
        <stp>000157.SZ</stp>
        <stp>61</stp>
        <stp>12/31/2014</stp>
        <stp>1</stp>
        <tr r="L74" s="2"/>
      </tp>
      <tp>
        <v>-9357955.2899999991</v>
        <stp/>
        <stp>EM_S_STM07_IS</stp>
        <stp>4</stp>
        <stp>300167.SZ</stp>
        <stp>61</stp>
        <stp>12/31/2014</stp>
        <stp>1</stp>
        <tr r="L1463" s="2"/>
      </tp>
      <tp>
        <v>24284736.359999999</v>
        <stp/>
        <stp>EM_S_STM07_IS</stp>
        <stp>4</stp>
        <stp>000158.SZ</stp>
        <stp>61</stp>
        <stp>12/31/2014</stp>
        <stp>1</stp>
        <tr r="L75" s="2"/>
      </tp>
      <tp>
        <v>189928919.36000001</v>
        <stp/>
        <stp>EM_S_STM07_IS</stp>
        <stp>4</stp>
        <stp>300168.SZ</stp>
        <stp>61</stp>
        <stp>12/31/2014</stp>
        <stp>1</stp>
        <tr r="L1464" s="2"/>
      </tp>
      <tp>
        <v>129027226.7</v>
        <stp/>
        <stp>EM_S_STM07_IS</stp>
        <stp>4</stp>
        <stp>000159.SZ</stp>
        <stp>61</stp>
        <stp>12/31/2014</stp>
        <stp>1</stp>
        <tr r="L76" s="2"/>
      </tp>
      <tp>
        <v>25314186.039999999</v>
        <stp/>
        <stp>EM_S_STM07_IS</stp>
        <stp>4</stp>
        <stp>300169.SZ</stp>
        <stp>61</stp>
        <stp>12/31/2014</stp>
        <stp>1</stp>
        <tr r="L1465" s="2"/>
      </tp>
      <tp>
        <v>502625775.30000001</v>
        <stp/>
        <stp>EM_S_STM07_IS</stp>
        <stp>4</stp>
        <stp>600180.SH</stp>
        <stp>61</stp>
        <stp>12/31/2014</stp>
        <stp>1</stp>
        <tr r="L2027" s="2"/>
      </tp>
      <tp>
        <v>209133572.72</v>
        <stp/>
        <stp>EM_S_STM07_IS</stp>
        <stp>4</stp>
        <stp>600182.SH</stp>
        <stp>61</stp>
        <stp>12/31/2014</stp>
        <stp>1</stp>
        <tr r="L2028" s="2"/>
      </tp>
      <tp>
        <v>515421671.88</v>
        <stp/>
        <stp>EM_S_STM07_IS</stp>
        <stp>4</stp>
        <stp>600183.SH</stp>
        <stp>61</stp>
        <stp>12/31/2014</stp>
        <stp>1</stp>
        <tr r="L2029" s="2"/>
      </tp>
      <tp>
        <v>61845417.009999998</v>
        <stp/>
        <stp>EM_S_STM07_IS</stp>
        <stp>4</stp>
        <stp>600184.SH</stp>
        <stp>61</stp>
        <stp>12/31/2014</stp>
        <stp>1</stp>
        <tr r="L2030" s="2"/>
      </tp>
      <tp>
        <v>313162163.73000002</v>
        <stp/>
        <stp>EM_S_STM07_IS</stp>
        <stp>4</stp>
        <stp>600185.SH</stp>
        <stp>61</stp>
        <stp>12/31/2014</stp>
        <stp>1</stp>
        <tr r="L2031" s="2"/>
      </tp>
      <tp>
        <v>23869487.899999999</v>
        <stp/>
        <stp>EM_S_STM07_IS</stp>
        <stp>4</stp>
        <stp>600186.SH</stp>
        <stp>61</stp>
        <stp>12/31/2014</stp>
        <stp>1</stp>
        <tr r="L2032" s="2"/>
      </tp>
      <tp>
        <v>12645478000</v>
        <stp/>
        <stp>EM_S_STM07_IS</stp>
        <stp>4</stp>
        <stp>601186.SH</stp>
        <stp>61</stp>
        <stp>12/31/2015</stp>
        <stp>1</stp>
        <tr r="N2732" s="2"/>
      </tp>
      <tp>
        <v>150179974.56</v>
        <stp/>
        <stp>EM_S_STM07_IS</stp>
        <stp>4</stp>
        <stp>600187.SH</stp>
        <stp>61</stp>
        <stp>12/31/2014</stp>
        <stp>1</stp>
        <tr r="L2033" s="2"/>
      </tp>
      <tp>
        <v>2284167000</v>
        <stp/>
        <stp>EM_S_STM07_IS</stp>
        <stp>4</stp>
        <stp>600188.SH</stp>
        <stp>61</stp>
        <stp>12/31/2014</stp>
        <stp>1</stp>
        <tr r="L2034" s="2"/>
      </tp>
      <tp>
        <v>276057325.80000001</v>
        <stp/>
        <stp>EM_S_STM07_IS</stp>
        <stp>4</stp>
        <stp>601188.SH</stp>
        <stp>61</stp>
        <stp>12/31/2015</stp>
        <stp>1</stp>
        <tr r="N2733" s="2"/>
      </tp>
      <tp>
        <v>10606792.48</v>
        <stp/>
        <stp>EM_S_STM07_IS</stp>
        <stp>4</stp>
        <stp>600189.SH</stp>
        <stp>61</stp>
        <stp>12/31/2014</stp>
        <stp>1</stp>
        <tr r="L2035" s="2"/>
      </tp>
      <tp>
        <v>220825148.69</v>
        <stp/>
        <stp>EM_S_STM07_IS</stp>
        <stp>4</stp>
        <stp>600190.SH</stp>
        <stp>61</stp>
        <stp>12/31/2014</stp>
        <stp>1</stp>
        <tr r="L2036" s="2"/>
      </tp>
      <tp>
        <v>12920329.029999999</v>
        <stp/>
        <stp>EM_S_STM07_IS</stp>
        <stp>4</stp>
        <stp>600191.SH</stp>
        <stp>61</stp>
        <stp>12/31/2014</stp>
        <stp>1</stp>
        <tr r="L2037" s="2"/>
      </tp>
      <tp>
        <v>77711002.930000007</v>
        <stp/>
        <stp>EM_S_STM07_IS</stp>
        <stp>4</stp>
        <stp>600192.SH</stp>
        <stp>61</stp>
        <stp>12/31/2014</stp>
        <stp>1</stp>
        <tr r="L2038" s="2"/>
      </tp>
      <tp>
        <v>-398202453.22000003</v>
        <stp/>
        <stp>EM_S_STM07_IS</stp>
        <stp>4</stp>
        <stp>600193.SH</stp>
        <stp>61</stp>
        <stp>12/31/2014</stp>
        <stp>1</stp>
        <tr r="L2039" s="2"/>
      </tp>
      <tp>
        <v>290377215</v>
        <stp/>
        <stp>EM_S_STM07_IS</stp>
        <stp>4</stp>
        <stp>600195.SH</stp>
        <stp>61</stp>
        <stp>12/31/2014</stp>
        <stp>1</stp>
        <tr r="L2040" s="2"/>
      </tp>
      <tp>
        <v>2112869467.3199999</v>
        <stp/>
        <stp>EM_S_STM07_IS</stp>
        <stp>4</stp>
        <stp>600196.SH</stp>
        <stp>61</stp>
        <stp>12/31/2014</stp>
        <stp>1</stp>
        <tr r="L2041" s="2"/>
      </tp>
      <tp>
        <v>268072499.02000001</v>
        <stp/>
        <stp>EM_S_STM07_IS</stp>
        <stp>4</stp>
        <stp>600197.SH</stp>
        <stp>61</stp>
        <stp>12/31/2014</stp>
        <stp>1</stp>
        <tr r="L2042" s="2"/>
      </tp>
      <tp>
        <v>217042207.05000001</v>
        <stp/>
        <stp>EM_S_STM07_IS</stp>
        <stp>4</stp>
        <stp>600198.SH</stp>
        <stp>61</stp>
        <stp>12/31/2014</stp>
        <stp>1</stp>
        <tr r="L2043" s="2"/>
      </tp>
      <tp>
        <v>2043932918.4000001</v>
        <stp/>
        <stp>EM_S_STM07_IS</stp>
        <stp>4</stp>
        <stp>601198.SH</stp>
        <stp>61</stp>
        <stp>12/31/2015</stp>
        <stp>1</stp>
        <tr r="N2734" s="2"/>
      </tp>
      <tp>
        <v>88561655.239999995</v>
        <stp/>
        <stp>EM_S_STM07_IS</stp>
        <stp>4</stp>
        <stp>600199.SH</stp>
        <stp>61</stp>
        <stp>12/31/2014</stp>
        <stp>1</stp>
        <tr r="L2044" s="2"/>
      </tp>
      <tp>
        <v>269506022.50999999</v>
        <stp/>
        <stp>EM_S_STM07_IS</stp>
        <stp>4</stp>
        <stp>601199.SH</stp>
        <stp>61</stp>
        <stp>12/31/2015</stp>
        <stp>1</stp>
        <tr r="N2735" s="2"/>
      </tp>
      <tp>
        <v>162516000</v>
        <stp/>
        <stp>EM_S_STM07_IS</stp>
        <stp>4</stp>
        <stp>600160.SH</stp>
        <stp>61</stp>
        <stp>12/31/2014</stp>
        <stp>1</stp>
        <tr r="L2009" s="2"/>
      </tp>
      <tp>
        <v>128391673.34</v>
        <stp/>
        <stp>EM_S_STM07_IS</stp>
        <stp>4</stp>
        <stp>600161.SH</stp>
        <stp>61</stp>
        <stp>12/31/2014</stp>
        <stp>1</stp>
        <tr r="L2010" s="2"/>
      </tp>
      <tp>
        <v>256183335.41999999</v>
        <stp/>
        <stp>EM_S_STM07_IS</stp>
        <stp>4</stp>
        <stp>600162.SH</stp>
        <stp>61</stp>
        <stp>12/31/2014</stp>
        <stp>1</stp>
        <tr r="L2011" s="2"/>
      </tp>
      <tp>
        <v>-561125045.12</v>
        <stp/>
        <stp>EM_S_STM07_IS</stp>
        <stp>4</stp>
        <stp>600163.SH</stp>
        <stp>61</stp>
        <stp>12/31/2014</stp>
        <stp>1</stp>
        <tr r="L2012" s="2"/>
      </tp>
      <tp>
        <v>805583718.76999998</v>
        <stp/>
        <stp>EM_S_STM07_IS</stp>
        <stp>4</stp>
        <stp>601163.SH</stp>
        <stp>61</stp>
        <stp>12/31/2015</stp>
        <stp>1</stp>
        <tr r="N2726" s="2"/>
      </tp>
      <tp>
        <v>-107963614.23999999</v>
        <stp/>
        <stp>EM_S_STM07_IS</stp>
        <stp>4</stp>
        <stp>600165.SH</stp>
        <stp>61</stp>
        <stp>12/31/2014</stp>
        <stp>1</stp>
        <tr r="L2013" s="2"/>
      </tp>
      <tp>
        <v>477101654.76999998</v>
        <stp/>
        <stp>EM_S_STM07_IS</stp>
        <stp>4</stp>
        <stp>600166.SH</stp>
        <stp>61</stp>
        <stp>12/31/2014</stp>
        <stp>1</stp>
        <tr r="L2014" s="2"/>
      </tp>
      <tp>
        <v>50207000000</v>
        <stp/>
        <stp>EM_S_STM07_IS</stp>
        <stp>4</stp>
        <stp>601166.SH</stp>
        <stp>61</stp>
        <stp>12/31/2015</stp>
        <stp>1</stp>
        <tr r="N2727" s="2"/>
      </tp>
      <tp>
        <v>162792099.22</v>
        <stp/>
        <stp>EM_S_STM07_IS</stp>
        <stp>4</stp>
        <stp>600167.SH</stp>
        <stp>61</stp>
        <stp>12/31/2014</stp>
        <stp>1</stp>
        <tr r="L2015" s="2"/>
      </tp>
      <tp>
        <v>324869163.63999999</v>
        <stp/>
        <stp>EM_S_STM07_IS</stp>
        <stp>4</stp>
        <stp>600168.SH</stp>
        <stp>61</stp>
        <stp>12/31/2014</stp>
        <stp>1</stp>
        <tr r="L2016" s="2"/>
      </tp>
      <tp>
        <v>30371119</v>
        <stp/>
        <stp>EM_S_STM07_IS</stp>
        <stp>4</stp>
        <stp>601168.SH</stp>
        <stp>61</stp>
        <stp>12/31/2015</stp>
        <stp>1</stp>
        <tr r="N2728" s="2"/>
      </tp>
      <tp>
        <v>32134979.940000001</v>
        <stp/>
        <stp>EM_S_STM07_IS</stp>
        <stp>4</stp>
        <stp>600169.SH</stp>
        <stp>61</stp>
        <stp>12/31/2014</stp>
        <stp>1</stp>
        <tr r="L2017" s="2"/>
      </tp>
      <tp>
        <v>16839000000</v>
        <stp/>
        <stp>EM_S_STM07_IS</stp>
        <stp>4</stp>
        <stp>601169.SH</stp>
        <stp>61</stp>
        <stp>12/31/2015</stp>
        <stp>1</stp>
        <tr r="N2729" s="2"/>
      </tp>
      <tp>
        <v>1771801635.3099999</v>
        <stp/>
        <stp>EM_S_STM07_IS</stp>
        <stp>4</stp>
        <stp>600170.SH</stp>
        <stp>61</stp>
        <stp>12/31/2014</stp>
        <stp>1</stp>
        <tr r="L2018" s="2"/>
      </tp>
      <tp>
        <v>38692986.82</v>
        <stp/>
        <stp>EM_S_STM07_IS</stp>
        <stp>4</stp>
        <stp>600171.SH</stp>
        <stp>61</stp>
        <stp>12/31/2014</stp>
        <stp>1</stp>
        <tr r="L2019" s="2"/>
      </tp>
      <tp>
        <v>223599382.19</v>
        <stp/>
        <stp>EM_S_STM07_IS</stp>
        <stp>4</stp>
        <stp>600172.SH</stp>
        <stp>61</stp>
        <stp>12/31/2014</stp>
        <stp>1</stp>
        <tr r="L2020" s="2"/>
      </tp>
      <tp>
        <v>259998293.97999999</v>
        <stp/>
        <stp>EM_S_STM07_IS</stp>
        <stp>4</stp>
        <stp>600173.SH</stp>
        <stp>61</stp>
        <stp>12/31/2014</stp>
        <stp>1</stp>
        <tr r="L2021" s="2"/>
      </tp>
      <tp>
        <v>189142633.46000001</v>
        <stp/>
        <stp>EM_S_STM07_IS</stp>
        <stp>4</stp>
        <stp>600175.SH</stp>
        <stp>61</stp>
        <stp>12/31/2014</stp>
        <stp>1</stp>
        <tr r="L2022" s="2"/>
      </tp>
      <tp>
        <v>474536988.11000001</v>
        <stp/>
        <stp>EM_S_STM07_IS</stp>
        <stp>4</stp>
        <stp>600176.SH</stp>
        <stp>61</stp>
        <stp>12/31/2014</stp>
        <stp>1</stp>
        <tr r="L2023" s="2"/>
      </tp>
      <tp>
        <v>3162418735.0100002</v>
        <stp/>
        <stp>EM_S_STM07_IS</stp>
        <stp>4</stp>
        <stp>600177.SH</stp>
        <stp>61</stp>
        <stp>12/31/2014</stp>
        <stp>1</stp>
        <tr r="L2024" s="2"/>
      </tp>
      <tp>
        <v>-119922516.76000001</v>
        <stp/>
        <stp>EM_S_STM07_IS</stp>
        <stp>4</stp>
        <stp>601177.SH</stp>
        <stp>61</stp>
        <stp>12/31/2015</stp>
        <stp>1</stp>
        <tr r="N2730" s="2"/>
      </tp>
      <tp>
        <v>32430345.27</v>
        <stp/>
        <stp>EM_S_STM07_IS</stp>
        <stp>4</stp>
        <stp>600178.SH</stp>
        <stp>61</stp>
        <stp>12/31/2014</stp>
        <stp>1</stp>
        <tr r="L2025" s="2"/>
      </tp>
      <tp>
        <v>-305801242.42000002</v>
        <stp/>
        <stp>EM_S_STM07_IS</stp>
        <stp>4</stp>
        <stp>600179.SH</stp>
        <stp>61</stp>
        <stp>12/31/2014</stp>
        <stp>1</stp>
        <tr r="L2026" s="2"/>
      </tp>
      <tp>
        <v>903974175.74000001</v>
        <stp/>
        <stp>EM_S_STM07_IS</stp>
        <stp>4</stp>
        <stp>601179.SH</stp>
        <stp>61</stp>
        <stp>12/31/2015</stp>
        <stp>1</stp>
        <tr r="N2731" s="2"/>
      </tp>
      <tp>
        <v>494310956.55000001</v>
        <stp/>
        <stp>EM_S_STM07_IS</stp>
        <stp>4</stp>
        <stp>600141.SH</stp>
        <stp>61</stp>
        <stp>12/31/2014</stp>
        <stp>1</stp>
        <tr r="L1994" s="2"/>
      </tp>
      <tp>
        <v>498355080.5</v>
        <stp/>
        <stp>EM_S_STM07_IS</stp>
        <stp>4</stp>
        <stp>600143.SH</stp>
        <stp>61</stp>
        <stp>12/31/2014</stp>
        <stp>1</stp>
        <tr r="L1995" s="2"/>
      </tp>
      <tp>
        <v>-1537431711.28</v>
        <stp/>
        <stp>EM_S_STM07_IS</stp>
        <stp>4</stp>
        <stp>600145.SH</stp>
        <stp>61</stp>
        <stp>12/31/2014</stp>
        <stp>1</stp>
        <tr r="L1996" s="2"/>
      </tp>
      <tp>
        <v>13200992.34</v>
        <stp/>
        <stp>EM_S_STM07_IS</stp>
        <stp>4</stp>
        <stp>600146.SH</stp>
        <stp>61</stp>
        <stp>12/31/2014</stp>
        <stp>1</stp>
        <tr r="L1997" s="2"/>
      </tp>
      <tp>
        <v>38513488.969999999</v>
        <stp/>
        <stp>EM_S_STM07_IS</stp>
        <stp>4</stp>
        <stp>600148.SH</stp>
        <stp>61</stp>
        <stp>12/31/2014</stp>
        <stp>1</stp>
        <tr r="L1998" s="2"/>
      </tp>
      <tp>
        <v>6074927.8799999999</v>
        <stp/>
        <stp>EM_S_STM07_IS</stp>
        <stp>4</stp>
        <stp>600149.SH</stp>
        <stp>61</stp>
        <stp>12/31/2014</stp>
        <stp>1</stp>
        <tr r="L1999" s="2"/>
      </tp>
      <tp>
        <v>44189149.359999999</v>
        <stp/>
        <stp>EM_S_STM07_IS</stp>
        <stp>4</stp>
        <stp>600150.SH</stp>
        <stp>61</stp>
        <stp>12/31/2014</stp>
        <stp>1</stp>
        <tr r="L2000" s="2"/>
      </tp>
      <tp>
        <v>22393156.890000001</v>
        <stp/>
        <stp>EM_S_STM07_IS</stp>
        <stp>4</stp>
        <stp>600151.SH</stp>
        <stp>61</stp>
        <stp>12/31/2014</stp>
        <stp>1</stp>
        <tr r="L2001" s="2"/>
      </tp>
      <tp>
        <v>-220752697.75999999</v>
        <stp/>
        <stp>EM_S_STM07_IS</stp>
        <stp>4</stp>
        <stp>600152.SH</stp>
        <stp>61</stp>
        <stp>12/31/2014</stp>
        <stp>1</stp>
        <tr r="L2002" s="2"/>
      </tp>
      <tp>
        <v>2507192830.4400001</v>
        <stp/>
        <stp>EM_S_STM07_IS</stp>
        <stp>4</stp>
        <stp>600153.SH</stp>
        <stp>61</stp>
        <stp>12/31/2014</stp>
        <stp>1</stp>
        <tr r="L2003" s="2"/>
      </tp>
      <tp>
        <v>-147301561.08000001</v>
        <stp/>
        <stp>EM_S_STM07_IS</stp>
        <stp>4</stp>
        <stp>600155.SH</stp>
        <stp>61</stp>
        <stp>12/31/2014</stp>
        <stp>1</stp>
        <tr r="L2004" s="2"/>
      </tp>
      <tp>
        <v>1836274417</v>
        <stp/>
        <stp>EM_S_STM07_IS</stp>
        <stp>4</stp>
        <stp>601155.SH</stp>
        <stp>61</stp>
        <stp>12/31/2015</stp>
        <stp>1</stp>
        <tr r="N2724" s="2"/>
      </tp>
      <tp>
        <v>-31684906.77</v>
        <stp/>
        <stp>EM_S_STM07_IS</stp>
        <stp>4</stp>
        <stp>600156.SH</stp>
        <stp>61</stp>
        <stp>12/31/2014</stp>
        <stp>1</stp>
        <tr r="L2005" s="2"/>
      </tp>
      <tp>
        <v>405248227.72000003</v>
        <stp/>
        <stp>EM_S_STM07_IS</stp>
        <stp>4</stp>
        <stp>600157.SH</stp>
        <stp>61</stp>
        <stp>12/31/2014</stp>
        <stp>1</stp>
        <tr r="L2006" s="2"/>
      </tp>
      <tp>
        <v>103120977.52</v>
        <stp/>
        <stp>EM_S_STM07_IS</stp>
        <stp>4</stp>
        <stp>600158.SH</stp>
        <stp>61</stp>
        <stp>12/31/2014</stp>
        <stp>1</stp>
        <tr r="L2007" s="2"/>
      </tp>
      <tp>
        <v>1551564577.8099999</v>
        <stp/>
        <stp>EM_S_STM07_IS</stp>
        <stp>4</stp>
        <stp>601158.SH</stp>
        <stp>61</stp>
        <stp>12/31/2015</stp>
        <stp>1</stp>
        <tr r="N2725" s="2"/>
      </tp>
      <tp>
        <v>131176245.73</v>
        <stp/>
        <stp>EM_S_STM07_IS</stp>
        <stp>4</stp>
        <stp>600159.SH</stp>
        <stp>61</stp>
        <stp>12/31/2014</stp>
        <stp>1</stp>
        <tr r="L2008" s="2"/>
      </tp>
      <tp>
        <v>616744428.63</v>
        <stp/>
        <stp>EM_S_STM07_IS</stp>
        <stp>4</stp>
        <stp>600120.SH</stp>
        <stp>61</stp>
        <stp>12/31/2014</stp>
        <stp>1</stp>
        <tr r="L1976" s="2"/>
      </tp>
      <tp>
        <v>62293601.450000003</v>
        <stp/>
        <stp>EM_S_STM07_IS</stp>
        <stp>4</stp>
        <stp>600121.SH</stp>
        <stp>61</stp>
        <stp>12/31/2014</stp>
        <stp>1</stp>
        <tr r="L1977" s="2"/>
      </tp>
      <tp>
        <v>366796858.81</v>
        <stp/>
        <stp>EM_S_STM07_IS</stp>
        <stp>4</stp>
        <stp>600122.SH</stp>
        <stp>61</stp>
        <stp>12/31/2014</stp>
        <stp>1</stp>
        <tr r="L1978" s="2"/>
      </tp>
      <tp>
        <v>66776805.789999999</v>
        <stp/>
        <stp>EM_S_STM07_IS</stp>
        <stp>4</stp>
        <stp>600123.SH</stp>
        <stp>61</stp>
        <stp>12/31/2014</stp>
        <stp>1</stp>
        <tr r="L1979" s="2"/>
      </tp>
      <tp>
        <v>341648876.00999999</v>
        <stp/>
        <stp>EM_S_STM07_IS</stp>
        <stp>4</stp>
        <stp>600125.SH</stp>
        <stp>61</stp>
        <stp>12/31/2014</stp>
        <stp>1</stp>
        <tr r="L1980" s="2"/>
      </tp>
      <tp>
        <v>10733613.960000001</v>
        <stp/>
        <stp>EM_S_STM07_IS</stp>
        <stp>4</stp>
        <stp>600126.SH</stp>
        <stp>61</stp>
        <stp>12/31/2014</stp>
        <stp>1</stp>
        <tr r="L1981" s="2"/>
      </tp>
      <tp>
        <v>344116049.76999998</v>
        <stp/>
        <stp>EM_S_STM07_IS</stp>
        <stp>4</stp>
        <stp>601126.SH</stp>
        <stp>61</stp>
        <stp>12/31/2015</stp>
        <stp>1</stp>
        <tr r="N2719" s="2"/>
      </tp>
      <tp>
        <v>12282216.210000001</v>
        <stp/>
        <stp>EM_S_STM07_IS</stp>
        <stp>4</stp>
        <stp>600127.SH</stp>
        <stp>61</stp>
        <stp>12/31/2014</stp>
        <stp>1</stp>
        <tr r="L1982" s="2"/>
      </tp>
      <tp>
        <v>372369710.85000002</v>
        <stp/>
        <stp>EM_S_STM07_IS</stp>
        <stp>4</stp>
        <stp>601127.SH</stp>
        <stp>61</stp>
        <stp>12/31/2015</stp>
        <stp>1</stp>
        <tr r="N2720" s="2"/>
      </tp>
      <tp>
        <v>70557200.599999994</v>
        <stp/>
        <stp>EM_S_STM07_IS</stp>
        <stp>4</stp>
        <stp>600128.SH</stp>
        <stp>61</stp>
        <stp>12/31/2014</stp>
        <stp>1</stp>
        <tr r="L1983" s="2"/>
      </tp>
      <tp>
        <v>966003511.86000001</v>
        <stp/>
        <stp>EM_S_STM07_IS</stp>
        <stp>4</stp>
        <stp>601128.SH</stp>
        <stp>61</stp>
        <stp>12/31/2015</stp>
        <stp>1</stp>
        <tr r="N2721" s="2"/>
      </tp>
      <tp>
        <v>-276635699.56</v>
        <stp/>
        <stp>EM_S_STM07_IS</stp>
        <stp>4</stp>
        <stp>600129.SH</stp>
        <stp>61</stp>
        <stp>12/31/2014</stp>
        <stp>1</stp>
        <tr r="L1984" s="2"/>
      </tp>
      <tp>
        <v>74352240.989999995</v>
        <stp/>
        <stp>EM_S_STM07_IS</stp>
        <stp>4</stp>
        <stp>600130.SH</stp>
        <stp>61</stp>
        <stp>12/31/2014</stp>
        <stp>1</stp>
        <tr r="L1985" s="2"/>
      </tp>
      <tp>
        <v>156132801.53999999</v>
        <stp/>
        <stp>EM_S_STM07_IS</stp>
        <stp>4</stp>
        <stp>600131.SH</stp>
        <stp>61</stp>
        <stp>12/31/2014</stp>
        <stp>1</stp>
        <tr r="L1986" s="2"/>
      </tp>
      <tp>
        <v>73435233.329999998</v>
        <stp/>
        <stp>EM_S_STM07_IS</stp>
        <stp>4</stp>
        <stp>600132.SH</stp>
        <stp>61</stp>
        <stp>12/31/2014</stp>
        <stp>1</stp>
        <tr r="L1987" s="2"/>
      </tp>
      <tp>
        <v>295647723.89999998</v>
        <stp/>
        <stp>EM_S_STM07_IS</stp>
        <stp>4</stp>
        <stp>600133.SH</stp>
        <stp>61</stp>
        <stp>12/31/2014</stp>
        <stp>1</stp>
        <tr r="L1988" s="2"/>
      </tp>
      <tp>
        <v>27554763.84</v>
        <stp/>
        <stp>EM_S_STM07_IS</stp>
        <stp>4</stp>
        <stp>600135.SH</stp>
        <stp>61</stp>
        <stp>12/31/2014</stp>
        <stp>1</stp>
        <tr r="L1989" s="2"/>
      </tp>
      <tp>
        <v>954141.69</v>
        <stp/>
        <stp>EM_S_STM07_IS</stp>
        <stp>4</stp>
        <stp>600136.SH</stp>
        <stp>61</stp>
        <stp>12/31/2014</stp>
        <stp>1</stp>
        <tr r="L1990" s="2"/>
      </tp>
      <tp>
        <v>1958679.83</v>
        <stp/>
        <stp>EM_S_STM07_IS</stp>
        <stp>4</stp>
        <stp>600137.SH</stp>
        <stp>61</stp>
        <stp>12/31/2014</stp>
        <stp>1</stp>
        <tr r="L1991" s="2"/>
      </tp>
      <tp>
        <v>70502344.799999997</v>
        <stp/>
        <stp>EM_S_STM07_IS</stp>
        <stp>4</stp>
        <stp>601137.SH</stp>
        <stp>61</stp>
        <stp>12/31/2015</stp>
        <stp>1</stp>
        <tr r="N2722" s="2"/>
      </tp>
      <tp>
        <v>363715151.91000003</v>
        <stp/>
        <stp>EM_S_STM07_IS</stp>
        <stp>4</stp>
        <stp>600138.SH</stp>
        <stp>61</stp>
        <stp>12/31/2014</stp>
        <stp>1</stp>
        <tr r="L1992" s="2"/>
      </tp>
      <tp>
        <v>16026315.27</v>
        <stp/>
        <stp>EM_S_STM07_IS</stp>
        <stp>4</stp>
        <stp>600139.SH</stp>
        <stp>61</stp>
        <stp>12/31/2014</stp>
        <stp>1</stp>
        <tr r="L1993" s="2"/>
      </tp>
      <tp>
        <v>659661697.65999997</v>
        <stp/>
        <stp>EM_S_STM07_IS</stp>
        <stp>4</stp>
        <stp>601139.SH</stp>
        <stp>61</stp>
        <stp>12/31/2015</stp>
        <stp>1</stp>
        <tr r="N2723" s="2"/>
      </tp>
      <tp>
        <v>755641901.57000005</v>
        <stp/>
        <stp>EM_S_STM07_IS</stp>
        <stp>4</stp>
        <stp>600100.SH</stp>
        <stp>61</stp>
        <stp>12/31/2014</stp>
        <stp>1</stp>
        <tr r="L1957" s="2"/>
      </tp>
      <tp>
        <v>63513867.979999997</v>
        <stp/>
        <stp>EM_S_STM07_IS</stp>
        <stp>4</stp>
        <stp>601100.SH</stp>
        <stp>61</stp>
        <stp>12/31/2015</stp>
        <stp>1</stp>
        <tr r="N2710" s="2"/>
      </tp>
      <tp>
        <v>97487872.129999995</v>
        <stp/>
        <stp>EM_S_STM07_IS</stp>
        <stp>4</stp>
        <stp>600101.SH</stp>
        <stp>61</stp>
        <stp>12/31/2014</stp>
        <stp>1</stp>
        <tr r="L1958" s="2"/>
      </tp>
      <tp>
        <v>57600434.280000001</v>
        <stp/>
        <stp>EM_S_STM07_IS</stp>
        <stp>4</stp>
        <stp>601101.SH</stp>
        <stp>61</stp>
        <stp>12/31/2015</stp>
        <stp>1</stp>
        <tr r="N2711" s="2"/>
      </tp>
      <tp>
        <v>27349823.16</v>
        <stp/>
        <stp>EM_S_STM07_IS</stp>
        <stp>4</stp>
        <stp>600103.SH</stp>
        <stp>61</stp>
        <stp>12/31/2014</stp>
        <stp>1</stp>
        <tr r="L1959" s="2"/>
      </tp>
      <tp>
        <v>27973441274.41</v>
        <stp/>
        <stp>EM_S_STM07_IS</stp>
        <stp>4</stp>
        <stp>600104.SH</stp>
        <stp>61</stp>
        <stp>12/31/2014</stp>
        <stp>1</stp>
        <tr r="L1960" s="2"/>
      </tp>
      <tp>
        <v>143439939.33000001</v>
        <stp/>
        <stp>EM_S_STM07_IS</stp>
        <stp>4</stp>
        <stp>600105.SH</stp>
        <stp>61</stp>
        <stp>12/31/2014</stp>
        <stp>1</stp>
        <tr r="L1961" s="2"/>
      </tp>
      <tp>
        <v>246919362.02000001</v>
        <stp/>
        <stp>EM_S_STM07_IS</stp>
        <stp>4</stp>
        <stp>600106.SH</stp>
        <stp>61</stp>
        <stp>12/31/2014</stp>
        <stp>1</stp>
        <tr r="L1962" s="2"/>
      </tp>
      <tp>
        <v>-1795058009.5799999</v>
        <stp/>
        <stp>EM_S_STM07_IS</stp>
        <stp>4</stp>
        <stp>601106.SH</stp>
        <stp>61</stp>
        <stp>12/31/2015</stp>
        <stp>1</stp>
        <tr r="N2712" s="2"/>
      </tp>
      <tp>
        <v>-7464659</v>
        <stp/>
        <stp>EM_S_STM07_IS</stp>
        <stp>4</stp>
        <stp>600107.SH</stp>
        <stp>61</stp>
        <stp>12/31/2014</stp>
        <stp>1</stp>
        <tr r="L1963" s="2"/>
      </tp>
      <tp>
        <v>995680423.16999996</v>
        <stp/>
        <stp>EM_S_STM07_IS</stp>
        <stp>4</stp>
        <stp>601107.SH</stp>
        <stp>61</stp>
        <stp>12/31/2015</stp>
        <stp>1</stp>
        <tr r="N2713" s="2"/>
      </tp>
      <tp>
        <v>206128571.87</v>
        <stp/>
        <stp>EM_S_STM07_IS</stp>
        <stp>4</stp>
        <stp>600108.SH</stp>
        <stp>61</stp>
        <stp>12/31/2014</stp>
        <stp>1</stp>
        <tr r="L1964" s="2"/>
      </tp>
      <tp>
        <v>836489632.37</v>
        <stp/>
        <stp>EM_S_STM07_IS</stp>
        <stp>4</stp>
        <stp>600109.SH</stp>
        <stp>61</stp>
        <stp>12/31/2014</stp>
        <stp>1</stp>
        <tr r="L1965" s="2"/>
      </tp>
      <tp>
        <v>-262102671.06</v>
        <stp/>
        <stp>EM_S_STM07_IS</stp>
        <stp>4</stp>
        <stp>600110.SH</stp>
        <stp>61</stp>
        <stp>12/31/2014</stp>
        <stp>1</stp>
        <tr r="L1966" s="2"/>
      </tp>
      <tp>
        <v>643027413.91999996</v>
        <stp/>
        <stp>EM_S_STM07_IS</stp>
        <stp>4</stp>
        <stp>600111.SH</stp>
        <stp>61</stp>
        <stp>12/31/2014</stp>
        <stp>1</stp>
        <tr r="L1967" s="2"/>
      </tp>
      <tp>
        <v>6774008000</v>
        <stp/>
        <stp>EM_S_STM07_IS</stp>
        <stp>4</stp>
        <stp>601111.SH</stp>
        <stp>61</stp>
        <stp>12/31/2015</stp>
        <stp>1</stp>
        <tr r="N2714" s="2"/>
      </tp>
      <tp>
        <v>15911194.890000001</v>
        <stp/>
        <stp>EM_S_STM07_IS</stp>
        <stp>4</stp>
        <stp>600112.SH</stp>
        <stp>61</stp>
        <stp>12/31/2014</stp>
        <stp>1</stp>
        <tr r="L1968" s="2"/>
      </tp>
      <tp>
        <v>16768925.73</v>
        <stp/>
        <stp>EM_S_STM07_IS</stp>
        <stp>4</stp>
        <stp>600113.SH</stp>
        <stp>61</stp>
        <stp>12/31/2014</stp>
        <stp>1</stp>
        <tr r="L1969" s="2"/>
      </tp>
      <tp>
        <v>100236491.89</v>
        <stp/>
        <stp>EM_S_STM07_IS</stp>
        <stp>4</stp>
        <stp>601113.SH</stp>
        <stp>61</stp>
        <stp>12/31/2015</stp>
        <stp>1</stp>
        <tr r="N2715" s="2"/>
      </tp>
      <tp>
        <v>123371247.44</v>
        <stp/>
        <stp>EM_S_STM07_IS</stp>
        <stp>4</stp>
        <stp>600114.SH</stp>
        <stp>61</stp>
        <stp>12/31/2014</stp>
        <stp>1</stp>
        <tr r="L1970" s="2"/>
      </tp>
      <tp>
        <v>3417000000</v>
        <stp/>
        <stp>EM_S_STM07_IS</stp>
        <stp>4</stp>
        <stp>600115.SH</stp>
        <stp>61</stp>
        <stp>12/31/2014</stp>
        <stp>1</stp>
        <tr r="L1971" s="2"/>
      </tp>
      <tp>
        <v>142038790.78</v>
        <stp/>
        <stp>EM_S_STM07_IS</stp>
        <stp>4</stp>
        <stp>600116.SH</stp>
        <stp>61</stp>
        <stp>12/31/2014</stp>
        <stp>1</stp>
        <tr r="L1972" s="2"/>
      </tp>
      <tp>
        <v>67100250.799999997</v>
        <stp/>
        <stp>EM_S_STM07_IS</stp>
        <stp>4</stp>
        <stp>601116.SH</stp>
        <stp>61</stp>
        <stp>12/31/2015</stp>
        <stp>1</stp>
        <tr r="N2716" s="2"/>
      </tp>
      <tp>
        <v>41581451.079999998</v>
        <stp/>
        <stp>EM_S_STM07_IS</stp>
        <stp>4</stp>
        <stp>600117.SH</stp>
        <stp>61</stp>
        <stp>12/31/2014</stp>
        <stp>1</stp>
        <tr r="L1973" s="2"/>
      </tp>
      <tp>
        <v>2841788885.7800002</v>
        <stp/>
        <stp>EM_S_STM07_IS</stp>
        <stp>4</stp>
        <stp>601117.SH</stp>
        <stp>61</stp>
        <stp>12/31/2015</stp>
        <stp>1</stp>
        <tr r="N2717" s="2"/>
      </tp>
      <tp>
        <v>356350411.44999999</v>
        <stp/>
        <stp>EM_S_STM07_IS</stp>
        <stp>4</stp>
        <stp>600118.SH</stp>
        <stp>61</stp>
        <stp>12/31/2014</stp>
        <stp>1</stp>
        <tr r="L1974" s="2"/>
      </tp>
      <tp>
        <v>-989713207.75</v>
        <stp/>
        <stp>EM_S_STM07_IS</stp>
        <stp>4</stp>
        <stp>601118.SH</stp>
        <stp>61</stp>
        <stp>12/31/2015</stp>
        <stp>1</stp>
        <tr r="N2718" s="2"/>
      </tp>
      <tp>
        <v>40755092.799999997</v>
        <stp/>
        <stp>EM_S_STM07_IS</stp>
        <stp>4</stp>
        <stp>600119.SH</stp>
        <stp>61</stp>
        <stp>12/31/2014</stp>
        <stp>1</stp>
        <tr r="L1975" s="2"/>
      </tp>
      <tp>
        <v>233859174.09999999</v>
        <stp/>
        <stp>EM_S_STM07_IS</stp>
        <stp>4</stp>
        <stp>300090.SZ</stp>
        <stp>61</stp>
        <stp>12/31/2014</stp>
        <stp>1</stp>
        <tr r="L1386" s="2"/>
      </tp>
      <tp>
        <v>13974059.060000001</v>
        <stp/>
        <stp>EM_S_STM07_IS</stp>
        <stp>4</stp>
        <stp>300091.SZ</stp>
        <stp>61</stp>
        <stp>12/31/2014</stp>
        <stp>1</stp>
        <tr r="L1387" s="2"/>
      </tp>
      <tp>
        <v>10790220.32</v>
        <stp/>
        <stp>EM_S_STM07_IS</stp>
        <stp>4</stp>
        <stp>300092.SZ</stp>
        <stp>61</stp>
        <stp>12/31/2014</stp>
        <stp>1</stp>
        <tr r="L1388" s="2"/>
      </tp>
      <tp>
        <v>19319726.109999999</v>
        <stp/>
        <stp>EM_S_STM07_IS</stp>
        <stp>4</stp>
        <stp>300093.SZ</stp>
        <stp>61</stp>
        <stp>12/31/2014</stp>
        <stp>1</stp>
        <tr r="L1389" s="2"/>
      </tp>
      <tp>
        <v>225010196.03</v>
        <stp/>
        <stp>EM_S_STM07_IS</stp>
        <stp>4</stp>
        <stp>300094.SZ</stp>
        <stp>61</stp>
        <stp>12/31/2014</stp>
        <stp>1</stp>
        <tr r="L1390" s="2"/>
      </tp>
      <tp>
        <v>41084708.619999997</v>
        <stp/>
        <stp>EM_S_STM07_IS</stp>
        <stp>4</stp>
        <stp>300095.SZ</stp>
        <stp>61</stp>
        <stp>12/31/2014</stp>
        <stp>1</stp>
        <tr r="L1391" s="2"/>
      </tp>
      <tp>
        <v>46904070.649999999</v>
        <stp/>
        <stp>EM_S_STM07_IS</stp>
        <stp>4</stp>
        <stp>300096.SZ</stp>
        <stp>61</stp>
        <stp>12/31/2014</stp>
        <stp>1</stp>
        <tr r="L1392" s="2"/>
      </tp>
      <tp>
        <v>22490099.899999999</v>
        <stp/>
        <stp>EM_S_STM07_IS</stp>
        <stp>4</stp>
        <stp>300097.SZ</stp>
        <stp>61</stp>
        <stp>12/31/2014</stp>
        <stp>1</stp>
        <tr r="L1393" s="2"/>
      </tp>
      <tp>
        <v>128958652.78</v>
        <stp/>
        <stp>EM_S_STM07_IS</stp>
        <stp>4</stp>
        <stp>300098.SZ</stp>
        <stp>61</stp>
        <stp>12/31/2014</stp>
        <stp>1</stp>
        <tr r="L1394" s="2"/>
      </tp>
      <tp>
        <v>4952185.68</v>
        <stp/>
        <stp>EM_S_STM07_IS</stp>
        <stp>4</stp>
        <stp>300099.SZ</stp>
        <stp>61</stp>
        <stp>12/31/2014</stp>
        <stp>1</stp>
        <tr r="L1395" s="2"/>
      </tp>
      <tp>
        <v>45854208.619999997</v>
        <stp/>
        <stp>EM_S_STM07_IS</stp>
        <stp>4</stp>
        <stp>300080.SZ</stp>
        <stp>61</stp>
        <stp>12/31/2014</stp>
        <stp>1</stp>
        <tr r="L1376" s="2"/>
      </tp>
      <tp>
        <v>10539483.58</v>
        <stp/>
        <stp>EM_S_STM07_IS</stp>
        <stp>4</stp>
        <stp>300081.SZ</stp>
        <stp>61</stp>
        <stp>12/31/2014</stp>
        <stp>1</stp>
        <tr r="L1377" s="2"/>
      </tp>
      <tp>
        <v>91866189.939999998</v>
        <stp/>
        <stp>EM_S_STM07_IS</stp>
        <stp>4</stp>
        <stp>300082.SZ</stp>
        <stp>61</stp>
        <stp>12/31/2014</stp>
        <stp>1</stp>
        <tr r="L1378" s="2"/>
      </tp>
      <tp>
        <v>74346810.510000005</v>
        <stp/>
        <stp>EM_S_STM07_IS</stp>
        <stp>4</stp>
        <stp>300083.SZ</stp>
        <stp>61</stp>
        <stp>12/31/2014</stp>
        <stp>1</stp>
        <tr r="L1379" s="2"/>
      </tp>
      <tp>
        <v>40100922.289999999</v>
        <stp/>
        <stp>EM_S_STM07_IS</stp>
        <stp>4</stp>
        <stp>300084.SZ</stp>
        <stp>61</stp>
        <stp>12/31/2014</stp>
        <stp>1</stp>
        <tr r="L1380" s="2"/>
      </tp>
      <tp>
        <v>27686672.109999999</v>
        <stp/>
        <stp>EM_S_STM07_IS</stp>
        <stp>4</stp>
        <stp>300085.SZ</stp>
        <stp>61</stp>
        <stp>12/31/2014</stp>
        <stp>1</stp>
        <tr r="L1381" s="2"/>
      </tp>
      <tp>
        <v>59081710.270000003</v>
        <stp/>
        <stp>EM_S_STM07_IS</stp>
        <stp>4</stp>
        <stp>300086.SZ</stp>
        <stp>61</stp>
        <stp>12/31/2014</stp>
        <stp>1</stp>
        <tr r="L1382" s="2"/>
      </tp>
      <tp>
        <v>5229652.18</v>
        <stp/>
        <stp>EM_S_STM07_IS</stp>
        <stp>4</stp>
        <stp>300087.SZ</stp>
        <stp>61</stp>
        <stp>12/31/2014</stp>
        <stp>1</stp>
        <tr r="L1383" s="2"/>
      </tp>
      <tp>
        <v>165692295.84999999</v>
        <stp/>
        <stp>EM_S_STM07_IS</stp>
        <stp>4</stp>
        <stp>300088.SZ</stp>
        <stp>61</stp>
        <stp>12/31/2014</stp>
        <stp>1</stp>
        <tr r="L1384" s="2"/>
      </tp>
      <tp>
        <v>8402619.4499999993</v>
        <stp/>
        <stp>EM_S_STM07_IS</stp>
        <stp>4</stp>
        <stp>300089.SZ</stp>
        <stp>61</stp>
        <stp>12/31/2014</stp>
        <stp>1</stp>
        <tr r="L1385" s="2"/>
      </tp>
      <tp>
        <v>439988052.43000001</v>
        <stp/>
        <stp>EM_S_STM07_IS</stp>
        <stp>4</stp>
        <stp>000088.SZ</stp>
        <stp>61</stp>
        <stp>12/31/2014</stp>
        <stp>1</stp>
        <tr r="L63" s="2"/>
      </tp>
      <tp>
        <v>267996010.22999999</v>
        <stp/>
        <stp>EM_S_STM07_IS</stp>
        <stp>4</stp>
        <stp>000089.SZ</stp>
        <stp>61</stp>
        <stp>12/31/2014</stp>
        <stp>1</stp>
        <tr r="L64" s="2"/>
      </tp>
      <tp>
        <v>421477001.93000001</v>
        <stp/>
        <stp>EM_S_STM07_IS</stp>
        <stp>4</stp>
        <stp>000090.SZ</stp>
        <stp>61</stp>
        <stp>12/31/2014</stp>
        <stp>1</stp>
        <tr r="L65" s="2"/>
      </tp>
      <tp>
        <v>42008759.710000001</v>
        <stp/>
        <stp>EM_S_STM07_IS</stp>
        <stp>4</stp>
        <stp>000096.SZ</stp>
        <stp>61</stp>
        <stp>12/31/2014</stp>
        <stp>1</stp>
        <tr r="L66" s="2"/>
      </tp>
      <tp>
        <v>202323449.62</v>
        <stp/>
        <stp>EM_S_STM07_IS</stp>
        <stp>4</stp>
        <stp>000099.SZ</stp>
        <stp>61</stp>
        <stp>12/31/2014</stp>
        <stp>1</stp>
        <tr r="L67" s="2"/>
      </tp>
      <tp>
        <v>7687620.2699999996</v>
        <stp/>
        <stp>EM_S_STM07_IS</stp>
        <stp>4</stp>
        <stp>000020.SZ</stp>
        <stp>61</stp>
        <stp>12/31/2014</stp>
        <stp>1</stp>
        <tr r="L22" s="2"/>
      </tp>
      <tp>
        <v>100372946.69</v>
        <stp/>
        <stp>EM_S_STM07_IS</stp>
        <stp>4</stp>
        <stp>300010.SZ</stp>
        <stp>61</stp>
        <stp>12/31/2014</stp>
        <stp>1</stp>
        <tr r="L1307" s="2"/>
      </tp>
      <tp>
        <v>175676362.69999999</v>
        <stp/>
        <stp>EM_S_STM07_IS</stp>
        <stp>4</stp>
        <stp>000021.SZ</stp>
        <stp>61</stp>
        <stp>12/31/2014</stp>
        <stp>1</stp>
        <tr r="L23" s="2"/>
      </tp>
      <tp>
        <v>174723812.13999999</v>
        <stp/>
        <stp>EM_S_STM07_IS</stp>
        <stp>4</stp>
        <stp>300011.SZ</stp>
        <stp>61</stp>
        <stp>12/31/2014</stp>
        <stp>1</stp>
        <tr r="L1308" s="2"/>
      </tp>
      <tp>
        <v>417594271.32999998</v>
        <stp/>
        <stp>EM_S_STM07_IS</stp>
        <stp>4</stp>
        <stp>000022.SZ</stp>
        <stp>61</stp>
        <stp>12/31/2014</stp>
        <stp>1</stp>
        <tr r="L24" s="2"/>
      </tp>
      <tp>
        <v>146124643.03999999</v>
        <stp/>
        <stp>EM_S_STM07_IS</stp>
        <stp>4</stp>
        <stp>300012.SZ</stp>
        <stp>61</stp>
        <stp>12/31/2014</stp>
        <stp>1</stp>
        <tr r="L1309" s="2"/>
      </tp>
      <tp>
        <v>17246760.350000001</v>
        <stp/>
        <stp>EM_S_STM07_IS</stp>
        <stp>4</stp>
        <stp>000023.SZ</stp>
        <stp>61</stp>
        <stp>12/31/2014</stp>
        <stp>1</stp>
        <tr r="L25" s="2"/>
      </tp>
      <tp>
        <v>6437946.6900000004</v>
        <stp/>
        <stp>EM_S_STM07_IS</stp>
        <stp>4</stp>
        <stp>300013.SZ</stp>
        <stp>61</stp>
        <stp>12/31/2014</stp>
        <stp>1</stp>
        <tr r="L1310" s="2"/>
      </tp>
      <tp>
        <v>84235940.590000004</v>
        <stp/>
        <stp>EM_S_STM07_IS</stp>
        <stp>4</stp>
        <stp>300014.SZ</stp>
        <stp>61</stp>
        <stp>12/31/2014</stp>
        <stp>1</stp>
        <tr r="L1311" s="2"/>
      </tp>
      <tp>
        <v>10345217.67</v>
        <stp/>
        <stp>EM_S_STM07_IS</stp>
        <stp>4</stp>
        <stp>000025.SZ</stp>
        <stp>61</stp>
        <stp>12/31/2014</stp>
        <stp>1</stp>
        <tr r="L26" s="2"/>
      </tp>
      <tp>
        <v>309186277.77999997</v>
        <stp/>
        <stp>EM_S_STM07_IS</stp>
        <stp>4</stp>
        <stp>300015.SZ</stp>
        <stp>61</stp>
        <stp>12/31/2014</stp>
        <stp>1</stp>
        <tr r="L1312" s="2"/>
      </tp>
      <tp>
        <v>145591136.38999999</v>
        <stp/>
        <stp>EM_S_STM07_IS</stp>
        <stp>4</stp>
        <stp>000026.SZ</stp>
        <stp>61</stp>
        <stp>12/31/2014</stp>
        <stp>1</stp>
        <tr r="L27" s="2"/>
      </tp>
      <tp>
        <v>86768938.230000004</v>
        <stp/>
        <stp>EM_S_STM07_IS</stp>
        <stp>4</stp>
        <stp>300016.SZ</stp>
        <stp>61</stp>
        <stp>12/31/2014</stp>
        <stp>1</stp>
        <tr r="L1313" s="2"/>
      </tp>
      <tp>
        <v>2034053498.8900001</v>
        <stp/>
        <stp>EM_S_STM07_IS</stp>
        <stp>4</stp>
        <stp>000027.SZ</stp>
        <stp>61</stp>
        <stp>12/31/2014</stp>
        <stp>1</stp>
        <tr r="L28" s="2"/>
      </tp>
      <tp>
        <v>483700151.88999999</v>
        <stp/>
        <stp>EM_S_STM07_IS</stp>
        <stp>4</stp>
        <stp>300017.SZ</stp>
        <stp>61</stp>
        <stp>12/31/2014</stp>
        <stp>1</stp>
        <tr r="L1314" s="2"/>
      </tp>
      <tp>
        <v>652497176.02999997</v>
        <stp/>
        <stp>EM_S_STM07_IS</stp>
        <stp>4</stp>
        <stp>000028.SZ</stp>
        <stp>61</stp>
        <stp>12/31/2014</stp>
        <stp>1</stp>
        <tr r="L29" s="2"/>
      </tp>
      <tp>
        <v>49859351.780000001</v>
        <stp/>
        <stp>EM_S_STM07_IS</stp>
        <stp>4</stp>
        <stp>300018.SZ</stp>
        <stp>61</stp>
        <stp>12/31/2014</stp>
        <stp>1</stp>
        <tr r="L1315" s="2"/>
      </tp>
      <tp>
        <v>298033316.49000001</v>
        <stp/>
        <stp>EM_S_STM07_IS</stp>
        <stp>4</stp>
        <stp>000029.SZ</stp>
        <stp>61</stp>
        <stp>12/31/2014</stp>
        <stp>1</stp>
        <tr r="L30" s="2"/>
      </tp>
      <tp>
        <v>80065531.060000002</v>
        <stp/>
        <stp>EM_S_STM07_IS</stp>
        <stp>4</stp>
        <stp>300019.SZ</stp>
        <stp>61</stp>
        <stp>12/31/2014</stp>
        <stp>1</stp>
        <tr r="L1316" s="2"/>
      </tp>
      <tp>
        <v>626375268.87</v>
        <stp/>
        <stp>EM_S_STM07_IS</stp>
        <stp>4</stp>
        <stp>000030.SZ</stp>
        <stp>61</stp>
        <stp>12/31/2014</stp>
        <stp>1</stp>
        <tr r="L31" s="2"/>
      </tp>
      <tp>
        <v>598526380.97000003</v>
        <stp/>
        <stp>EM_S_STM07_IS</stp>
        <stp>4</stp>
        <stp>000031.SZ</stp>
        <stp>61</stp>
        <stp>12/31/2014</stp>
        <stp>1</stp>
        <tr r="L32" s="2"/>
      </tp>
      <tp>
        <v>159088189.11000001</v>
        <stp/>
        <stp>EM_S_STM07_IS</stp>
        <stp>4</stp>
        <stp>300001.SZ</stp>
        <stp>61</stp>
        <stp>12/31/2014</stp>
        <stp>1</stp>
        <tr r="L1298" s="2"/>
      </tp>
      <tp>
        <v>21841239.07</v>
        <stp/>
        <stp>EM_S_STM07_IS</stp>
        <stp>4</stp>
        <stp>000032.SZ</stp>
        <stp>61</stp>
        <stp>12/31/2014</stp>
        <stp>1</stp>
        <tr r="L33" s="2"/>
      </tp>
      <tp>
        <v>624405597.26999998</v>
        <stp/>
        <stp>EM_S_STM07_IS</stp>
        <stp>4</stp>
        <stp>300002.SZ</stp>
        <stp>61</stp>
        <stp>12/31/2014</stp>
        <stp>1</stp>
        <tr r="L1299" s="2"/>
      </tp>
      <tp>
        <v>-449532898.69999999</v>
        <stp/>
        <stp>EM_S_STM07_IS</stp>
        <stp>4</stp>
        <stp>000033.SZ</stp>
        <stp>61</stp>
        <stp>12/31/2014</stp>
        <stp>1</stp>
        <tr r="L34" s="2"/>
      </tp>
      <tp>
        <v>423192551.24000001</v>
        <stp/>
        <stp>EM_S_STM07_IS</stp>
        <stp>4</stp>
        <stp>300003.SZ</stp>
        <stp>61</stp>
        <stp>12/31/2014</stp>
        <stp>1</stp>
        <tr r="L1300" s="2"/>
      </tp>
      <tp>
        <v>61471205.740000002</v>
        <stp/>
        <stp>EM_S_STM07_IS</stp>
        <stp>4</stp>
        <stp>000034.SZ</stp>
        <stp>61</stp>
        <stp>12/31/2014</stp>
        <stp>1</stp>
        <tr r="L35" s="2"/>
      </tp>
      <tp>
        <v>108729378.65000001</v>
        <stp/>
        <stp>EM_S_STM07_IS</stp>
        <stp>4</stp>
        <stp>300004.SZ</stp>
        <stp>61</stp>
        <stp>12/31/2014</stp>
        <stp>1</stp>
        <tr r="L1301" s="2"/>
      </tp>
      <tp>
        <v>175015909.53999999</v>
        <stp/>
        <stp>EM_S_STM07_IS</stp>
        <stp>4</stp>
        <stp>000035.SZ</stp>
        <stp>61</stp>
        <stp>12/31/2014</stp>
        <stp>1</stp>
        <tr r="L36" s="2"/>
      </tp>
      <tp>
        <v>294289340.18000001</v>
        <stp/>
        <stp>EM_S_STM07_IS</stp>
        <stp>4</stp>
        <stp>300005.SZ</stp>
        <stp>61</stp>
        <stp>12/31/2014</stp>
        <stp>1</stp>
        <tr r="L1302" s="2"/>
      </tp>
      <tp>
        <v>34376124.770000003</v>
        <stp/>
        <stp>EM_S_STM07_IS</stp>
        <stp>4</stp>
        <stp>000036.SZ</stp>
        <stp>61</stp>
        <stp>12/31/2014</stp>
        <stp>1</stp>
        <tr r="L37" s="2"/>
      </tp>
      <tp>
        <v>9278654.1199999992</v>
        <stp/>
        <stp>EM_S_STM07_IS</stp>
        <stp>4</stp>
        <stp>300006.SZ</stp>
        <stp>61</stp>
        <stp>12/31/2014</stp>
        <stp>1</stp>
        <tr r="L1303" s="2"/>
      </tp>
      <tp>
        <v>-330513284.99000001</v>
        <stp/>
        <stp>EM_S_STM07_IS</stp>
        <stp>4</stp>
        <stp>000037.SZ</stp>
        <stp>61</stp>
        <stp>12/31/2014</stp>
        <stp>1</stp>
        <tr r="L38" s="2"/>
      </tp>
      <tp>
        <v>57341790.340000004</v>
        <stp/>
        <stp>EM_S_STM07_IS</stp>
        <stp>4</stp>
        <stp>300007.SZ</stp>
        <stp>61</stp>
        <stp>12/31/2014</stp>
        <stp>1</stp>
        <tr r="L1304" s="2"/>
      </tp>
      <tp>
        <v>-49336423.82</v>
        <stp/>
        <stp>EM_S_STM07_IS</stp>
        <stp>4</stp>
        <stp>000038.SZ</stp>
        <stp>61</stp>
        <stp>12/31/2014</stp>
        <stp>1</stp>
        <tr r="L39" s="2"/>
      </tp>
      <tp>
        <v>45914981.079999998</v>
        <stp/>
        <stp>EM_S_STM07_IS</stp>
        <stp>4</stp>
        <stp>300008.SZ</stp>
        <stp>61</stp>
        <stp>12/31/2014</stp>
        <stp>1</stp>
        <tr r="L1305" s="2"/>
      </tp>
      <tp>
        <v>2477802000</v>
        <stp/>
        <stp>EM_S_STM07_IS</stp>
        <stp>4</stp>
        <stp>000039.SZ</stp>
        <stp>61</stp>
        <stp>12/31/2014</stp>
        <stp>1</stp>
        <tr r="L40" s="2"/>
      </tp>
      <tp>
        <v>109851477.36</v>
        <stp/>
        <stp>EM_S_STM07_IS</stp>
        <stp>4</stp>
        <stp>300009.SZ</stp>
        <stp>61</stp>
        <stp>12/31/2014</stp>
        <stp>1</stp>
        <tr r="L1306" s="2"/>
      </tp>
      <tp>
        <v>53057208.140000001</v>
        <stp/>
        <stp>EM_S_STM07_IS</stp>
        <stp>4</stp>
        <stp>300030.SZ</stp>
        <stp>61</stp>
        <stp>12/31/2014</stp>
        <stp>1</stp>
        <tr r="L1327" s="2"/>
      </tp>
      <tp>
        <v>19802000000</v>
        <stp/>
        <stp>EM_S_STM07_IS</stp>
        <stp>4</stp>
        <stp>000001.SZ</stp>
        <stp>61</stp>
        <stp>12/31/2014</stp>
        <stp>1</stp>
        <tr r="L6" s="2"/>
      </tp>
      <tp>
        <v>73581194.349999994</v>
        <stp/>
        <stp>EM_S_STM07_IS</stp>
        <stp>4</stp>
        <stp>300031.SZ</stp>
        <stp>61</stp>
        <stp>12/31/2014</stp>
        <stp>1</stp>
        <tr r="L1328" s="2"/>
      </tp>
      <tp>
        <v>15745454144.700001</v>
        <stp/>
        <stp>EM_S_STM07_IS</stp>
        <stp>4</stp>
        <stp>000002.SZ</stp>
        <stp>61</stp>
        <stp>12/31/2014</stp>
        <stp>1</stp>
        <tr r="L7" s="2"/>
      </tp>
      <tp>
        <v>116564563.66</v>
        <stp/>
        <stp>EM_S_STM07_IS</stp>
        <stp>4</stp>
        <stp>300032.SZ</stp>
        <stp>61</stp>
        <stp>12/31/2014</stp>
        <stp>1</stp>
        <tr r="L1329" s="2"/>
      </tp>
      <tp>
        <v>60455517.409999996</v>
        <stp/>
        <stp>EM_S_STM07_IS</stp>
        <stp>4</stp>
        <stp>300033.SZ</stp>
        <stp>61</stp>
        <stp>12/31/2014</stp>
        <stp>1</stp>
        <tr r="L1330" s="2"/>
      </tp>
      <tp>
        <v>3801373.74</v>
        <stp/>
        <stp>EM_S_STM07_IS</stp>
        <stp>4</stp>
        <stp>000004.SZ</stp>
        <stp>61</stp>
        <stp>12/31/2014</stp>
        <stp>1</stp>
        <tr r="L8" s="2"/>
      </tp>
      <tp>
        <v>110188737.37</v>
        <stp/>
        <stp>EM_S_STM07_IS</stp>
        <stp>4</stp>
        <stp>300034.SZ</stp>
        <stp>61</stp>
        <stp>12/31/2014</stp>
        <stp>1</stp>
        <tr r="L1331" s="2"/>
      </tp>
      <tp>
        <v>43163944.159999996</v>
        <stp/>
        <stp>EM_S_STM07_IS</stp>
        <stp>4</stp>
        <stp>000005.SZ</stp>
        <stp>61</stp>
        <stp>12/31/2014</stp>
        <stp>1</stp>
        <tr r="L9" s="2"/>
      </tp>
      <tp>
        <v>53290263.630000003</v>
        <stp/>
        <stp>EM_S_STM07_IS</stp>
        <stp>4</stp>
        <stp>300035.SZ</stp>
        <stp>61</stp>
        <stp>12/31/2014</stp>
        <stp>1</stp>
        <tr r="L1332" s="2"/>
      </tp>
      <tp>
        <v>508030702.22000003</v>
        <stp/>
        <stp>EM_S_STM07_IS</stp>
        <stp>4</stp>
        <stp>000006.SZ</stp>
        <stp>61</stp>
        <stp>12/31/2014</stp>
        <stp>1</stp>
        <tr r="L10" s="2"/>
      </tp>
      <tp>
        <v>45894440.609999999</v>
        <stp/>
        <stp>EM_S_STM07_IS</stp>
        <stp>4</stp>
        <stp>300036.SZ</stp>
        <stp>61</stp>
        <stp>12/31/2014</stp>
        <stp>1</stp>
        <tr r="L1333" s="2"/>
      </tp>
      <tp>
        <v>-30193896.420000002</v>
        <stp/>
        <stp>EM_S_STM07_IS</stp>
        <stp>4</stp>
        <stp>000007.SZ</stp>
        <stp>61</stp>
        <stp>12/31/2014</stp>
        <stp>1</stp>
        <tr r="L11" s="2"/>
      </tp>
      <tp>
        <v>132759520.84</v>
        <stp/>
        <stp>EM_S_STM07_IS</stp>
        <stp>4</stp>
        <stp>300037.SZ</stp>
        <stp>61</stp>
        <stp>12/31/2014</stp>
        <stp>1</stp>
        <tr r="L1334" s="2"/>
      </tp>
      <tp>
        <v>7767773.9000000004</v>
        <stp/>
        <stp>EM_S_STM07_IS</stp>
        <stp>4</stp>
        <stp>000008.SZ</stp>
        <stp>61</stp>
        <stp>12/31/2014</stp>
        <stp>1</stp>
        <tr r="L12" s="2"/>
      </tp>
      <tp>
        <v>53376523.969999999</v>
        <stp/>
        <stp>EM_S_STM07_IS</stp>
        <stp>4</stp>
        <stp>300038.SZ</stp>
        <stp>61</stp>
        <stp>12/31/2014</stp>
        <stp>1</stp>
        <tr r="L1335" s="2"/>
      </tp>
      <tp>
        <v>303325021.75</v>
        <stp/>
        <stp>EM_S_STM07_IS</stp>
        <stp>4</stp>
        <stp>000009.SZ</stp>
        <stp>61</stp>
        <stp>12/31/2014</stp>
        <stp>1</stp>
        <tr r="L13" s="2"/>
      </tp>
      <tp>
        <v>349351705.87</v>
        <stp/>
        <stp>EM_S_STM07_IS</stp>
        <stp>4</stp>
        <stp>300039.SZ</stp>
        <stp>61</stp>
        <stp>12/31/2014</stp>
        <stp>1</stp>
        <tr r="L1336" s="2"/>
      </tp>
      <tp>
        <v>-74553205.010000005</v>
        <stp/>
        <stp>EM_S_STM07_IS</stp>
        <stp>4</stp>
        <stp>000010.SZ</stp>
        <stp>61</stp>
        <stp>12/31/2014</stp>
        <stp>1</stp>
        <tr r="L14" s="2"/>
      </tp>
      <tp>
        <v>183684978.78999999</v>
        <stp/>
        <stp>EM_S_STM07_IS</stp>
        <stp>4</stp>
        <stp>300020.SZ</stp>
        <stp>61</stp>
        <stp>12/31/2014</stp>
        <stp>1</stp>
        <tr r="L1317" s="2"/>
      </tp>
      <tp>
        <v>417498679.91000003</v>
        <stp/>
        <stp>EM_S_STM07_IS</stp>
        <stp>4</stp>
        <stp>000011.SZ</stp>
        <stp>61</stp>
        <stp>12/31/2014</stp>
        <stp>1</stp>
        <tr r="L15" s="2"/>
      </tp>
      <tp>
        <v>20788530.949999999</v>
        <stp/>
        <stp>EM_S_STM07_IS</stp>
        <stp>4</stp>
        <stp>300021.SZ</stp>
        <stp>61</stp>
        <stp>12/31/2014</stp>
        <stp>1</stp>
        <tr r="L1318" s="2"/>
      </tp>
      <tp>
        <v>873653030</v>
        <stp/>
        <stp>EM_S_STM07_IS</stp>
        <stp>4</stp>
        <stp>000012.SZ</stp>
        <stp>61</stp>
        <stp>12/31/2014</stp>
        <stp>1</stp>
        <tr r="L16" s="2"/>
      </tp>
      <tp>
        <v>-387084090.30000001</v>
        <stp/>
        <stp>EM_S_STM07_IS</stp>
        <stp>4</stp>
        <stp>300022.SZ</stp>
        <stp>61</stp>
        <stp>12/31/2014</stp>
        <stp>1</stp>
        <tr r="L1319" s="2"/>
      </tp>
      <tp>
        <v>15714758.68</v>
        <stp/>
        <stp>EM_S_STM07_IS</stp>
        <stp>4</stp>
        <stp>300023.SZ</stp>
        <stp>61</stp>
        <stp>12/31/2014</stp>
        <stp>1</stp>
        <tr r="L1320" s="2"/>
      </tp>
      <tp>
        <v>60783578.719999999</v>
        <stp/>
        <stp>EM_S_STM07_IS</stp>
        <stp>4</stp>
        <stp>000014.SZ</stp>
        <stp>61</stp>
        <stp>12/31/2014</stp>
        <stp>1</stp>
        <tr r="L17" s="2"/>
      </tp>
      <tp>
        <v>325669994.33999997</v>
        <stp/>
        <stp>EM_S_STM07_IS</stp>
        <stp>4</stp>
        <stp>300024.SZ</stp>
        <stp>61</stp>
        <stp>12/31/2014</stp>
        <stp>1</stp>
        <tr r="L1321" s="2"/>
      </tp>
      <tp>
        <v>89004081.049999997</v>
        <stp/>
        <stp>EM_S_STM07_IS</stp>
        <stp>4</stp>
        <stp>300025.SZ</stp>
        <stp>61</stp>
        <stp>12/31/2014</stp>
        <stp>1</stp>
        <tr r="L1322" s="2"/>
      </tp>
      <tp>
        <v>52623527.859999999</v>
        <stp/>
        <stp>EM_S_STM07_IS</stp>
        <stp>4</stp>
        <stp>000016.SZ</stp>
        <stp>61</stp>
        <stp>12/31/2014</stp>
        <stp>1</stp>
        <tr r="L18" s="2"/>
      </tp>
      <tp>
        <v>447012601.13</v>
        <stp/>
        <stp>EM_S_STM07_IS</stp>
        <stp>4</stp>
        <stp>300026.SZ</stp>
        <stp>61</stp>
        <stp>12/31/2014</stp>
        <stp>1</stp>
        <tr r="L1323" s="2"/>
      </tp>
      <tp>
        <v>4885678.5599999996</v>
        <stp/>
        <stp>EM_S_STM07_IS</stp>
        <stp>4</stp>
        <stp>000017.SZ</stp>
        <stp>61</stp>
        <stp>12/31/2014</stp>
        <stp>1</stp>
        <tr r="L19" s="2"/>
      </tp>
      <tp>
        <v>896662321.62</v>
        <stp/>
        <stp>EM_S_STM07_IS</stp>
        <stp>4</stp>
        <stp>300027.SZ</stp>
        <stp>61</stp>
        <stp>12/31/2014</stp>
        <stp>1</stp>
        <tr r="L1324" s="2"/>
      </tp>
      <tp>
        <v>4290905</v>
        <stp/>
        <stp>EM_S_STM07_IS</stp>
        <stp>4</stp>
        <stp>000018.SZ</stp>
        <stp>61</stp>
        <stp>12/31/2014</stp>
        <stp>1</stp>
        <tr r="L20" s="2"/>
      </tp>
      <tp>
        <v>6461638.2000000002</v>
        <stp/>
        <stp>EM_S_STM07_IS</stp>
        <stp>4</stp>
        <stp>300028.SZ</stp>
        <stp>61</stp>
        <stp>12/31/2014</stp>
        <stp>1</stp>
        <tr r="L1325" s="2"/>
      </tp>
      <tp>
        <v>13323820.43</v>
        <stp/>
        <stp>EM_S_STM07_IS</stp>
        <stp>4</stp>
        <stp>000019.SZ</stp>
        <stp>61</stp>
        <stp>12/31/2014</stp>
        <stp>1</stp>
        <tr r="L21" s="2"/>
      </tp>
      <tp>
        <v>29473229.199999999</v>
        <stp/>
        <stp>EM_S_STM07_IS</stp>
        <stp>4</stp>
        <stp>300029.SZ</stp>
        <stp>61</stp>
        <stp>12/31/2014</stp>
        <stp>1</stp>
        <tr r="L1326" s="2"/>
      </tp>
      <tp>
        <v>470134648.81999999</v>
        <stp/>
        <stp>EM_S_STM07_IS</stp>
        <stp>4</stp>
        <stp>000060.SZ</stp>
        <stp>61</stp>
        <stp>12/31/2014</stp>
        <stp>1</stp>
        <tr r="L53" s="2"/>
      </tp>
      <tp>
        <v>43858205.450000003</v>
        <stp/>
        <stp>EM_S_STM07_IS</stp>
        <stp>4</stp>
        <stp>300050.SZ</stp>
        <stp>61</stp>
        <stp>12/31/2014</stp>
        <stp>1</stp>
        <tr r="L1347" s="2"/>
      </tp>
      <tp>
        <v>84377040.900000006</v>
        <stp/>
        <stp>EM_S_STM07_IS</stp>
        <stp>4</stp>
        <stp>000061.SZ</stp>
        <stp>61</stp>
        <stp>12/31/2014</stp>
        <stp>1</stp>
        <tr r="L54" s="2"/>
      </tp>
      <tp>
        <v>5560513.2000000002</v>
        <stp/>
        <stp>EM_S_STM07_IS</stp>
        <stp>4</stp>
        <stp>300051.SZ</stp>
        <stp>61</stp>
        <stp>12/31/2014</stp>
        <stp>1</stp>
        <tr r="L1348" s="2"/>
      </tp>
      <tp>
        <v>477555314.19999999</v>
        <stp/>
        <stp>EM_S_STM07_IS</stp>
        <stp>4</stp>
        <stp>000062.SZ</stp>
        <stp>61</stp>
        <stp>12/31/2014</stp>
        <stp>1</stp>
        <tr r="L55" s="2"/>
      </tp>
      <tp>
        <v>-22035893.48</v>
        <stp/>
        <stp>EM_S_STM07_IS</stp>
        <stp>4</stp>
        <stp>300052.SZ</stp>
        <stp>61</stp>
        <stp>12/31/2014</stp>
        <stp>1</stp>
        <tr r="L1349" s="2"/>
      </tp>
      <tp>
        <v>2633571000</v>
        <stp/>
        <stp>EM_S_STM07_IS</stp>
        <stp>4</stp>
        <stp>000063.SZ</stp>
        <stp>61</stp>
        <stp>12/31/2014</stp>
        <stp>1</stp>
        <tr r="L56" s="2"/>
      </tp>
      <tp>
        <v>25064610.280000001</v>
        <stp/>
        <stp>EM_S_STM07_IS</stp>
        <stp>4</stp>
        <stp>300053.SZ</stp>
        <stp>61</stp>
        <stp>12/31/2014</stp>
        <stp>1</stp>
        <tr r="L1350" s="2"/>
      </tp>
      <tp>
        <v>134385557.63</v>
        <stp/>
        <stp>EM_S_STM07_IS</stp>
        <stp>4</stp>
        <stp>300054.SZ</stp>
        <stp>61</stp>
        <stp>12/31/2014</stp>
        <stp>1</stp>
        <tr r="L1351" s="2"/>
      </tp>
      <tp>
        <v>184594289.22</v>
        <stp/>
        <stp>EM_S_STM07_IS</stp>
        <stp>4</stp>
        <stp>000065.SZ</stp>
        <stp>61</stp>
        <stp>12/31/2014</stp>
        <stp>1</stp>
        <tr r="L57" s="2"/>
      </tp>
      <tp>
        <v>191857765.83000001</v>
        <stp/>
        <stp>EM_S_STM07_IS</stp>
        <stp>4</stp>
        <stp>300055.SZ</stp>
        <stp>61</stp>
        <stp>12/31/2014</stp>
        <stp>1</stp>
        <tr r="L1352" s="2"/>
      </tp>
      <tp>
        <v>57723671.210000001</v>
        <stp/>
        <stp>EM_S_STM07_IS</stp>
        <stp>4</stp>
        <stp>000066.SZ</stp>
        <stp>61</stp>
        <stp>12/31/2014</stp>
        <stp>1</stp>
        <tr r="L58" s="2"/>
      </tp>
      <tp>
        <v>58652541.280000001</v>
        <stp/>
        <stp>EM_S_STM07_IS</stp>
        <stp>4</stp>
        <stp>300056.SZ</stp>
        <stp>61</stp>
        <stp>12/31/2014</stp>
        <stp>1</stp>
        <tr r="L1353" s="2"/>
      </tp>
      <tp>
        <v>179553369.86000001</v>
        <stp/>
        <stp>EM_S_STM07_IS</stp>
        <stp>4</stp>
        <stp>300057.SZ</stp>
        <stp>61</stp>
        <stp>12/31/2014</stp>
        <stp>1</stp>
        <tr r="L1354" s="2"/>
      </tp>
      <tp>
        <v>-108351444.15000001</v>
        <stp/>
        <stp>EM_S_STM07_IS</stp>
        <stp>4</stp>
        <stp>000068.SZ</stp>
        <stp>61</stp>
        <stp>12/31/2014</stp>
        <stp>1</stp>
        <tr r="L59" s="2"/>
      </tp>
      <tp>
        <v>711883881.49000001</v>
        <stp/>
        <stp>EM_S_STM07_IS</stp>
        <stp>4</stp>
        <stp>300058.SZ</stp>
        <stp>61</stp>
        <stp>12/31/2014</stp>
        <stp>1</stp>
        <tr r="L1355" s="2"/>
      </tp>
      <tp>
        <v>4774465095.8599997</v>
        <stp/>
        <stp>EM_S_STM07_IS</stp>
        <stp>4</stp>
        <stp>000069.SZ</stp>
        <stp>61</stp>
        <stp>12/31/2014</stp>
        <stp>1</stp>
        <tr r="L60" s="2"/>
      </tp>
      <tp>
        <v>165723821.56999999</v>
        <stp/>
        <stp>EM_S_STM07_IS</stp>
        <stp>4</stp>
        <stp>300059.SZ</stp>
        <stp>61</stp>
        <stp>12/31/2014</stp>
        <stp>1</stp>
        <tr r="L1356" s="2"/>
      </tp>
      <tp>
        <v>55588453.43</v>
        <stp/>
        <stp>EM_S_STM07_IS</stp>
        <stp>4</stp>
        <stp>000070.SZ</stp>
        <stp>61</stp>
        <stp>12/31/2014</stp>
        <stp>1</stp>
        <tr r="L61" s="2"/>
      </tp>
      <tp>
        <v>-55723243.670000002</v>
        <stp/>
        <stp>EM_S_STM07_IS</stp>
        <stp>4</stp>
        <stp>300040.SZ</stp>
        <stp>61</stp>
        <stp>12/31/2014</stp>
        <stp>1</stp>
        <tr r="L1337" s="2"/>
      </tp>
      <tp>
        <v>109549816.95999999</v>
        <stp/>
        <stp>EM_S_STM07_IS</stp>
        <stp>4</stp>
        <stp>300041.SZ</stp>
        <stp>61</stp>
        <stp>12/31/2014</stp>
        <stp>1</stp>
        <tr r="L1338" s="2"/>
      </tp>
      <tp>
        <v>20068462.850000001</v>
        <stp/>
        <stp>EM_S_STM07_IS</stp>
        <stp>4</stp>
        <stp>300042.SZ</stp>
        <stp>61</stp>
        <stp>12/31/2014</stp>
        <stp>1</stp>
        <tr r="L1339" s="2"/>
      </tp>
      <tp>
        <v>257079567.52000001</v>
        <stp/>
        <stp>EM_S_STM07_IS</stp>
        <stp>4</stp>
        <stp>300043.SZ</stp>
        <stp>61</stp>
        <stp>12/31/2014</stp>
        <stp>1</stp>
        <tr r="L1340" s="2"/>
      </tp>
      <tp>
        <v>52454361.399999999</v>
        <stp/>
        <stp>EM_S_STM07_IS</stp>
        <stp>4</stp>
        <stp>300044.SZ</stp>
        <stp>61</stp>
        <stp>12/31/2014</stp>
        <stp>1</stp>
        <tr r="L1341" s="2"/>
      </tp>
      <tp>
        <v>47021126.450000003</v>
        <stp/>
        <stp>EM_S_STM07_IS</stp>
        <stp>4</stp>
        <stp>300045.SZ</stp>
        <stp>61</stp>
        <stp>12/31/2014</stp>
        <stp>1</stp>
        <tr r="L1342" s="2"/>
      </tp>
      <tp>
        <v>43902563.780000001</v>
        <stp/>
        <stp>EM_S_STM07_IS</stp>
        <stp>4</stp>
        <stp>300046.SZ</stp>
        <stp>61</stp>
        <stp>12/31/2014</stp>
        <stp>1</stp>
        <tr r="L1343" s="2"/>
      </tp>
      <tp>
        <v>61202490.990000002</v>
        <stp/>
        <stp>EM_S_STM07_IS</stp>
        <stp>4</stp>
        <stp>300047.SZ</stp>
        <stp>61</stp>
        <stp>12/31/2014</stp>
        <stp>1</stp>
        <tr r="L1344" s="2"/>
      </tp>
      <tp>
        <v>23791540.23</v>
        <stp/>
        <stp>EM_S_STM07_IS</stp>
        <stp>4</stp>
        <stp>000078.SZ</stp>
        <stp>61</stp>
        <stp>12/31/2014</stp>
        <stp>1</stp>
        <tr r="L62" s="2"/>
      </tp>
      <tp>
        <v>43709322.079999998</v>
        <stp/>
        <stp>EM_S_STM07_IS</stp>
        <stp>4</stp>
        <stp>300048.SZ</stp>
        <stp>61</stp>
        <stp>12/31/2014</stp>
        <stp>1</stp>
        <tr r="L1345" s="2"/>
      </tp>
      <tp>
        <v>87235295.209999993</v>
        <stp/>
        <stp>EM_S_STM07_IS</stp>
        <stp>4</stp>
        <stp>300049.SZ</stp>
        <stp>61</stp>
        <stp>12/31/2014</stp>
        <stp>1</stp>
        <tr r="L1346" s="2"/>
      </tp>
      <tp>
        <v>53168620.57</v>
        <stp/>
        <stp>EM_S_STM07_IS</stp>
        <stp>4</stp>
        <stp>000040.SZ</stp>
        <stp>61</stp>
        <stp>12/31/2014</stp>
        <stp>1</stp>
        <tr r="L41" s="2"/>
      </tp>
      <tp>
        <v>940812206.74000001</v>
        <stp/>
        <stp>EM_S_STM07_IS</stp>
        <stp>4</stp>
        <stp>300070.SZ</stp>
        <stp>61</stp>
        <stp>12/31/2014</stp>
        <stp>1</stp>
        <tr r="L1366" s="2"/>
      </tp>
      <tp>
        <v>70503883.090000004</v>
        <stp/>
        <stp>EM_S_STM07_IS</stp>
        <stp>4</stp>
        <stp>300071.SZ</stp>
        <stp>61</stp>
        <stp>12/31/2014</stp>
        <stp>1</stp>
        <tr r="L1367" s="2"/>
      </tp>
      <tp>
        <v>305618650.68000001</v>
        <stp/>
        <stp>EM_S_STM07_IS</stp>
        <stp>4</stp>
        <stp>000042.SZ</stp>
        <stp>61</stp>
        <stp>12/31/2014</stp>
        <stp>1</stp>
        <tr r="L42" s="2"/>
      </tp>
      <tp>
        <v>401979026.33999997</v>
        <stp/>
        <stp>EM_S_STM07_IS</stp>
        <stp>4</stp>
        <stp>300072.SZ</stp>
        <stp>61</stp>
        <stp>12/31/2014</stp>
        <stp>1</stp>
        <tr r="L1368" s="2"/>
      </tp>
      <tp>
        <v>492499999.87</v>
        <stp/>
        <stp>EM_S_STM07_IS</stp>
        <stp>4</stp>
        <stp>000043.SZ</stp>
        <stp>61</stp>
        <stp>12/31/2014</stp>
        <stp>1</stp>
        <tr r="L43" s="2"/>
      </tp>
      <tp>
        <v>-25592704.43</v>
        <stp/>
        <stp>EM_S_STM07_IS</stp>
        <stp>4</stp>
        <stp>300073.SZ</stp>
        <stp>61</stp>
        <stp>12/31/2014</stp>
        <stp>1</stp>
        <tr r="L1369" s="2"/>
      </tp>
      <tp>
        <v>31008779.100000001</v>
        <stp/>
        <stp>EM_S_STM07_IS</stp>
        <stp>4</stp>
        <stp>300074.SZ</stp>
        <stp>61</stp>
        <stp>12/31/2014</stp>
        <stp>1</stp>
        <tr r="L1370" s="2"/>
      </tp>
      <tp>
        <v>-113591328.26000001</v>
        <stp/>
        <stp>EM_S_STM07_IS</stp>
        <stp>4</stp>
        <stp>000045.SZ</stp>
        <stp>61</stp>
        <stp>12/31/2014</stp>
        <stp>1</stp>
        <tr r="L44" s="2"/>
      </tp>
      <tp>
        <v>119057772.04000001</v>
        <stp/>
        <stp>EM_S_STM07_IS</stp>
        <stp>4</stp>
        <stp>300075.SZ</stp>
        <stp>61</stp>
        <stp>12/31/2014</stp>
        <stp>1</stp>
        <tr r="L1371" s="2"/>
      </tp>
      <tp>
        <v>1558688940.46</v>
        <stp/>
        <stp>EM_S_STM07_IS</stp>
        <stp>4</stp>
        <stp>000046.SZ</stp>
        <stp>61</stp>
        <stp>12/31/2014</stp>
        <stp>1</stp>
        <tr r="L45" s="2"/>
      </tp>
      <tp>
        <v>19564610.670000002</v>
        <stp/>
        <stp>EM_S_STM07_IS</stp>
        <stp>4</stp>
        <stp>300076.SZ</stp>
        <stp>61</stp>
        <stp>12/31/2014</stp>
        <stp>1</stp>
        <tr r="L1372" s="2"/>
      </tp>
      <tp>
        <v>10149592.48</v>
        <stp/>
        <stp>EM_S_STM07_IS</stp>
        <stp>4</stp>
        <stp>300077.SZ</stp>
        <stp>61</stp>
        <stp>12/31/2014</stp>
        <stp>1</stp>
        <tr r="L1373" s="2"/>
      </tp>
      <tp>
        <v>113799799.5</v>
        <stp/>
        <stp>EM_S_STM07_IS</stp>
        <stp>4</stp>
        <stp>000048.SZ</stp>
        <stp>61</stp>
        <stp>12/31/2014</stp>
        <stp>1</stp>
        <tr r="L46" s="2"/>
      </tp>
      <tp>
        <v>77968136.510000005</v>
        <stp/>
        <stp>EM_S_STM07_IS</stp>
        <stp>4</stp>
        <stp>300078.SZ</stp>
        <stp>61</stp>
        <stp>12/31/2014</stp>
        <stp>1</stp>
        <tr r="L1374" s="2"/>
      </tp>
      <tp>
        <v>234542884.00999999</v>
        <stp/>
        <stp>EM_S_STM07_IS</stp>
        <stp>4</stp>
        <stp>000049.SZ</stp>
        <stp>61</stp>
        <stp>12/31/2014</stp>
        <stp>1</stp>
        <tr r="L47" s="2"/>
      </tp>
      <tp>
        <v>181440304.16999999</v>
        <stp/>
        <stp>EM_S_STM07_IS</stp>
        <stp>4</stp>
        <stp>300079.SZ</stp>
        <stp>61</stp>
        <stp>12/31/2014</stp>
        <stp>1</stp>
        <tr r="L1375" s="2"/>
      </tp>
      <tp>
        <v>612655983</v>
        <stp/>
        <stp>EM_S_STM07_IS</stp>
        <stp>4</stp>
        <stp>000050.SZ</stp>
        <stp>61</stp>
        <stp>12/31/2014</stp>
        <stp>1</stp>
        <tr r="L48" s="2"/>
      </tp>
      <tp>
        <v>36726425.079999998</v>
        <stp/>
        <stp>EM_S_STM07_IS</stp>
        <stp>4</stp>
        <stp>300061.SZ</stp>
        <stp>61</stp>
        <stp>12/31/2014</stp>
        <stp>1</stp>
        <tr r="L1357" s="2"/>
      </tp>
      <tp>
        <v>30360222.93</v>
        <stp/>
        <stp>EM_S_STM07_IS</stp>
        <stp>4</stp>
        <stp>300062.SZ</stp>
        <stp>61</stp>
        <stp>12/31/2014</stp>
        <stp>1</stp>
        <tr r="L1358" s="2"/>
      </tp>
      <tp>
        <v>1552628.02</v>
        <stp/>
        <stp>EM_S_STM07_IS</stp>
        <stp>4</stp>
        <stp>300063.SZ</stp>
        <stp>61</stp>
        <stp>12/31/2014</stp>
        <stp>1</stp>
        <tr r="L1359" s="2"/>
      </tp>
      <tp>
        <v>61324735.359999999</v>
        <stp/>
        <stp>EM_S_STM07_IS</stp>
        <stp>4</stp>
        <stp>300064.SZ</stp>
        <stp>61</stp>
        <stp>12/31/2014</stp>
        <stp>1</stp>
        <tr r="L1360" s="2"/>
      </tp>
      <tp>
        <v>96998429.760000005</v>
        <stp/>
        <stp>EM_S_STM07_IS</stp>
        <stp>4</stp>
        <stp>000055.SZ</stp>
        <stp>61</stp>
        <stp>12/31/2014</stp>
        <stp>1</stp>
        <tr r="L49" s="2"/>
      </tp>
      <tp>
        <v>18070987.949999999</v>
        <stp/>
        <stp>EM_S_STM07_IS</stp>
        <stp>4</stp>
        <stp>300065.SZ</stp>
        <stp>61</stp>
        <stp>12/31/2014</stp>
        <stp>1</stp>
        <tr r="L1361" s="2"/>
      </tp>
      <tp>
        <v>-335060535.44999999</v>
        <stp/>
        <stp>EM_S_STM07_IS</stp>
        <stp>4</stp>
        <stp>000056.SZ</stp>
        <stp>61</stp>
        <stp>12/31/2014</stp>
        <stp>1</stp>
        <tr r="L50" s="2"/>
      </tp>
      <tp>
        <v>125426251.64</v>
        <stp/>
        <stp>EM_S_STM07_IS</stp>
        <stp>4</stp>
        <stp>300066.SZ</stp>
        <stp>61</stp>
        <stp>12/31/2014</stp>
        <stp>1</stp>
        <tr r="L1362" s="2"/>
      </tp>
      <tp>
        <v>100871442.70999999</v>
        <stp/>
        <stp>EM_S_STM07_IS</stp>
        <stp>4</stp>
        <stp>300067.SZ</stp>
        <stp>61</stp>
        <stp>12/31/2014</stp>
        <stp>1</stp>
        <tr r="L1363" s="2"/>
      </tp>
      <tp>
        <v>48380294.049999997</v>
        <stp/>
        <stp>EM_S_STM07_IS</stp>
        <stp>4</stp>
        <stp>000058.SZ</stp>
        <stp>61</stp>
        <stp>12/31/2014</stp>
        <stp>1</stp>
        <tr r="L51" s="2"/>
      </tp>
      <tp>
        <v>105601798.68000001</v>
        <stp/>
        <stp>EM_S_STM07_IS</stp>
        <stp>4</stp>
        <stp>300068.SZ</stp>
        <stp>61</stp>
        <stp>12/31/2014</stp>
        <stp>1</stp>
        <tr r="L1364" s="2"/>
      </tp>
      <tp>
        <v>-1587998041.49</v>
        <stp/>
        <stp>EM_S_STM07_IS</stp>
        <stp>4</stp>
        <stp>000059.SZ</stp>
        <stp>61</stp>
        <stp>12/31/2014</stp>
        <stp>1</stp>
        <tr r="L52" s="2"/>
      </tp>
      <tp>
        <v>15698207.189999999</v>
        <stp/>
        <stp>EM_S_STM07_IS</stp>
        <stp>4</stp>
        <stp>300069.SZ</stp>
        <stp>61</stp>
        <stp>12/31/2014</stp>
        <stp>1</stp>
        <tr r="L1365" s="2"/>
      </tp>
      <tp>
        <v>30950766.420000002</v>
        <stp/>
        <stp>EM_S_STM07_IS</stp>
        <stp>4</stp>
        <stp>600080.SH</stp>
        <stp>61</stp>
        <stp>12/31/2014</stp>
        <stp>1</stp>
        <tr r="L1939" s="2"/>
      </tp>
      <tp>
        <v>202936664.36000001</v>
        <stp/>
        <stp>EM_S_STM07_IS</stp>
        <stp>4</stp>
        <stp>600081.SH</stp>
        <stp>61</stp>
        <stp>12/31/2014</stp>
        <stp>1</stp>
        <tr r="L1940" s="2"/>
      </tp>
      <tp>
        <v>40750717.869999997</v>
        <stp/>
        <stp>EM_S_STM07_IS</stp>
        <stp>4</stp>
        <stp>600082.SH</stp>
        <stp>61</stp>
        <stp>12/31/2014</stp>
        <stp>1</stp>
        <tr r="L1941" s="2"/>
      </tp>
      <tp>
        <v>5824956.5999999996</v>
        <stp/>
        <stp>EM_S_STM07_IS</stp>
        <stp>4</stp>
        <stp>600083.SH</stp>
        <stp>61</stp>
        <stp>12/31/2014</stp>
        <stp>1</stp>
        <tr r="L1942" s="2"/>
      </tp>
      <tp>
        <v>10479624.59</v>
        <stp/>
        <stp>EM_S_STM07_IS</stp>
        <stp>4</stp>
        <stp>600084.SH</stp>
        <stp>61</stp>
        <stp>12/31/2014</stp>
        <stp>1</stp>
        <tr r="L1943" s="2"/>
      </tp>
      <tp>
        <v>763669171.30999994</v>
        <stp/>
        <stp>EM_S_STM07_IS</stp>
        <stp>4</stp>
        <stp>600085.SH</stp>
        <stp>61</stp>
        <stp>12/31/2014</stp>
        <stp>1</stp>
        <tr r="L1944" s="2"/>
      </tp>
      <tp>
        <v>98697081.569999993</v>
        <stp/>
        <stp>EM_S_STM07_IS</stp>
        <stp>4</stp>
        <stp>600086.SH</stp>
        <stp>61</stp>
        <stp>12/31/2014</stp>
        <stp>1</stp>
        <tr r="L1945" s="2"/>
      </tp>
      <tp>
        <v>52704065.869999997</v>
        <stp/>
        <stp>EM_S_STM07_IS</stp>
        <stp>4</stp>
        <stp>600088.SH</stp>
        <stp>61</stp>
        <stp>12/31/2014</stp>
        <stp>1</stp>
        <tr r="L1946" s="2"/>
      </tp>
      <tp>
        <v>16144000000</v>
        <stp/>
        <stp>EM_S_STM07_IS</stp>
        <stp>4</stp>
        <stp>601088.SH</stp>
        <stp>61</stp>
        <stp>12/31/2015</stp>
        <stp>1</stp>
        <tr r="N2707" s="2"/>
      </tp>
      <tp>
        <v>1648600579.8099999</v>
        <stp/>
        <stp>EM_S_STM07_IS</stp>
        <stp>4</stp>
        <stp>600089.SH</stp>
        <stp>61</stp>
        <stp>12/31/2014</stp>
        <stp>1</stp>
        <tr r="L1947" s="2"/>
      </tp>
      <tp>
        <v>37759185.789999999</v>
        <stp/>
        <stp>EM_S_STM07_IS</stp>
        <stp>4</stp>
        <stp>600090.SH</stp>
        <stp>61</stp>
        <stp>12/31/2014</stp>
        <stp>1</stp>
        <tr r="L1948" s="2"/>
      </tp>
      <tp>
        <v>-161459176.30000001</v>
        <stp/>
        <stp>EM_S_STM07_IS</stp>
        <stp>4</stp>
        <stp>600091.SH</stp>
        <stp>61</stp>
        <stp>12/31/2014</stp>
        <stp>1</stp>
        <tr r="L1949" s="2"/>
      </tp>
      <tp>
        <v>35432942.82</v>
        <stp/>
        <stp>EM_S_STM07_IS</stp>
        <stp>4</stp>
        <stp>600093.SH</stp>
        <stp>61</stp>
        <stp>12/31/2014</stp>
        <stp>1</stp>
        <tr r="L1950" s="2"/>
      </tp>
      <tp>
        <v>345433272.88</v>
        <stp/>
        <stp>EM_S_STM07_IS</stp>
        <stp>4</stp>
        <stp>600094.SH</stp>
        <stp>61</stp>
        <stp>12/31/2014</stp>
        <stp>1</stp>
        <tr r="L1951" s="2"/>
      </tp>
      <tp>
        <v>11578258.949999999</v>
        <stp/>
        <stp>EM_S_STM07_IS</stp>
        <stp>4</stp>
        <stp>600095.SH</stp>
        <stp>61</stp>
        <stp>12/31/2014</stp>
        <stp>1</stp>
        <tr r="L1952" s="2"/>
      </tp>
      <tp>
        <v>-2583471719.4400001</v>
        <stp/>
        <stp>EM_S_STM07_IS</stp>
        <stp>4</stp>
        <stp>600096.SH</stp>
        <stp>61</stp>
        <stp>12/31/2014</stp>
        <stp>1</stp>
        <tr r="L1953" s="2"/>
      </tp>
      <tp>
        <v>106159505.37</v>
        <stp/>
        <stp>EM_S_STM07_IS</stp>
        <stp>4</stp>
        <stp>600097.SH</stp>
        <stp>61</stp>
        <stp>12/31/2014</stp>
        <stp>1</stp>
        <tr r="L1954" s="2"/>
      </tp>
      <tp>
        <v>1224124444.6099999</v>
        <stp/>
        <stp>EM_S_STM07_IS</stp>
        <stp>4</stp>
        <stp>600098.SH</stp>
        <stp>61</stp>
        <stp>12/31/2014</stp>
        <stp>1</stp>
        <tr r="L1955" s="2"/>
      </tp>
      <tp>
        <v>1695085112.1800001</v>
        <stp/>
        <stp>EM_S_STM07_IS</stp>
        <stp>4</stp>
        <stp>601098.SH</stp>
        <stp>61</stp>
        <stp>12/31/2015</stp>
        <stp>1</stp>
        <tr r="N2708" s="2"/>
      </tp>
      <tp>
        <v>2929147.08</v>
        <stp/>
        <stp>EM_S_STM07_IS</stp>
        <stp>4</stp>
        <stp>600099.SH</stp>
        <stp>61</stp>
        <stp>12/31/2014</stp>
        <stp>1</stp>
        <tr r="L1956" s="2"/>
      </tp>
      <tp>
        <v>1133055229.1700001</v>
        <stp/>
        <stp>EM_S_STM07_IS</stp>
        <stp>4</stp>
        <stp>601099.SH</stp>
        <stp>61</stp>
        <stp>12/31/2015</stp>
        <stp>1</stp>
        <tr r="N2709" s="2"/>
      </tp>
      <tp>
        <v>1400041987.4200001</v>
        <stp/>
        <stp>EM_S_STM07_IS</stp>
        <stp>4</stp>
        <stp>600060.SH</stp>
        <stp>61</stp>
        <stp>12/31/2014</stp>
        <stp>1</stp>
        <tr r="L1920" s="2"/>
      </tp>
      <tp>
        <v>6201326.8200000003</v>
        <stp/>
        <stp>EM_S_STM07_IS</stp>
        <stp>4</stp>
        <stp>600061.SH</stp>
        <stp>61</stp>
        <stp>12/31/2014</stp>
        <stp>1</stp>
        <tr r="L1921" s="2"/>
      </tp>
      <tp>
        <v>541907853.92999995</v>
        <stp/>
        <stp>EM_S_STM07_IS</stp>
        <stp>4</stp>
        <stp>600062.SH</stp>
        <stp>61</stp>
        <stp>12/31/2014</stp>
        <stp>1</stp>
        <tr r="L1922" s="2"/>
      </tp>
      <tp>
        <v>179817302.84</v>
        <stp/>
        <stp>EM_S_STM07_IS</stp>
        <stp>4</stp>
        <stp>600063.SH</stp>
        <stp>61</stp>
        <stp>12/31/2014</stp>
        <stp>1</stp>
        <tr r="L1923" s="2"/>
      </tp>
      <tp>
        <v>609779804.04999995</v>
        <stp/>
        <stp>EM_S_STM07_IS</stp>
        <stp>4</stp>
        <stp>600064.SH</stp>
        <stp>61</stp>
        <stp>12/31/2014</stp>
        <stp>1</stp>
        <tr r="L1924" s="2"/>
      </tp>
      <tp>
        <v>2612621946.77</v>
        <stp/>
        <stp>EM_S_STM07_IS</stp>
        <stp>4</stp>
        <stp>600066.SH</stp>
        <stp>61</stp>
        <stp>12/31/2014</stp>
        <stp>1</stp>
        <tr r="L1925" s="2"/>
      </tp>
      <tp>
        <v>751069734.63999999</v>
        <stp/>
        <stp>EM_S_STM07_IS</stp>
        <stp>4</stp>
        <stp>600067.SH</stp>
        <stp>61</stp>
        <stp>12/31/2014</stp>
        <stp>1</stp>
        <tr r="L1926" s="2"/>
      </tp>
      <tp>
        <v>2286992115.8899999</v>
        <stp/>
        <stp>EM_S_STM07_IS</stp>
        <stp>4</stp>
        <stp>600068.SH</stp>
        <stp>61</stp>
        <stp>12/31/2014</stp>
        <stp>1</stp>
        <tr r="L1927" s="2"/>
      </tp>
      <tp>
        <v>-696492936.84000003</v>
        <stp/>
        <stp>EM_S_STM07_IS</stp>
        <stp>4</stp>
        <stp>600069.SH</stp>
        <stp>61</stp>
        <stp>12/31/2014</stp>
        <stp>1</stp>
        <tr r="L1928" s="2"/>
      </tp>
      <tp>
        <v>64431525.240000002</v>
        <stp/>
        <stp>EM_S_STM07_IS</stp>
        <stp>4</stp>
        <stp>601069.SH</stp>
        <stp>61</stp>
        <stp>12/31/2015</stp>
        <stp>1</stp>
        <tr r="N2706" s="2"/>
      </tp>
      <tp>
        <v>-65641089.280000001</v>
        <stp/>
        <stp>EM_S_STM07_IS</stp>
        <stp>4</stp>
        <stp>600070.SH</stp>
        <stp>61</stp>
        <stp>12/31/2014</stp>
        <stp>1</stp>
        <tr r="L1929" s="2"/>
      </tp>
      <tp>
        <v>-100809919.40000001</v>
        <stp/>
        <stp>EM_S_STM07_IS</stp>
        <stp>4</stp>
        <stp>600071.SH</stp>
        <stp>61</stp>
        <stp>12/31/2014</stp>
        <stp>1</stp>
        <tr r="L1930" s="2"/>
      </tp>
      <tp>
        <v>10329451.82</v>
        <stp/>
        <stp>EM_S_STM07_IS</stp>
        <stp>4</stp>
        <stp>600072.SH</stp>
        <stp>61</stp>
        <stp>12/31/2014</stp>
        <stp>1</stp>
        <tr r="L1931" s="2"/>
      </tp>
      <tp>
        <v>132746374.76000001</v>
        <stp/>
        <stp>EM_S_STM07_IS</stp>
        <stp>4</stp>
        <stp>600073.SH</stp>
        <stp>61</stp>
        <stp>12/31/2014</stp>
        <stp>1</stp>
        <tr r="L1932" s="2"/>
      </tp>
      <tp>
        <v>26420227.760000002</v>
        <stp/>
        <stp>EM_S_STM07_IS</stp>
        <stp>4</stp>
        <stp>600074.SH</stp>
        <stp>61</stp>
        <stp>12/31/2014</stp>
        <stp>1</stp>
        <tr r="L1933" s="2"/>
      </tp>
      <tp>
        <v>38971189.350000001</v>
        <stp/>
        <stp>EM_S_STM07_IS</stp>
        <stp>4</stp>
        <stp>600075.SH</stp>
        <stp>61</stp>
        <stp>12/31/2014</stp>
        <stp>1</stp>
        <tr r="L1934" s="2"/>
      </tp>
      <tp>
        <v>-11145386.449999999</v>
        <stp/>
        <stp>EM_S_STM07_IS</stp>
        <stp>4</stp>
        <stp>600076.SH</stp>
        <stp>61</stp>
        <stp>12/31/2014</stp>
        <stp>1</stp>
        <tr r="L1935" s="2"/>
      </tp>
      <tp>
        <v>37089740.390000001</v>
        <stp/>
        <stp>EM_S_STM07_IS</stp>
        <stp>4</stp>
        <stp>600077.SH</stp>
        <stp>61</stp>
        <stp>12/31/2014</stp>
        <stp>1</stp>
        <tr r="L1936" s="2"/>
      </tp>
      <tp>
        <v>22248518.879999999</v>
        <stp/>
        <stp>EM_S_STM07_IS</stp>
        <stp>4</stp>
        <stp>600078.SH</stp>
        <stp>61</stp>
        <stp>12/31/2014</stp>
        <stp>1</stp>
        <tr r="L1937" s="2"/>
      </tp>
      <tp>
        <v>451770962.70999998</v>
        <stp/>
        <stp>EM_S_STM07_IS</stp>
        <stp>4</stp>
        <stp>600079.SH</stp>
        <stp>61</stp>
        <stp>12/31/2014</stp>
        <stp>1</stp>
        <tr r="L1938" s="2"/>
      </tp>
      <tp>
        <v>12200315103.959999</v>
        <stp/>
        <stp>EM_S_STM07_IS</stp>
        <stp>4</stp>
        <stp>600048.SH</stp>
        <stp>61</stp>
        <stp>12/31/2014</stp>
        <stp>1</stp>
        <tr r="L1909" s="2"/>
      </tp>
      <tp>
        <v>3981738536</v>
        <stp/>
        <stp>EM_S_STM07_IS</stp>
        <stp>4</stp>
        <stp>600050.SH</stp>
        <stp>61</stp>
        <stp>12/31/2014</stp>
        <stp>1</stp>
        <tr r="L1910" s="2"/>
      </tp>
      <tp>
        <v>114296972.34</v>
        <stp/>
        <stp>EM_S_STM07_IS</stp>
        <stp>4</stp>
        <stp>600051.SH</stp>
        <stp>61</stp>
        <stp>12/31/2014</stp>
        <stp>1</stp>
        <tr r="L1911" s="2"/>
      </tp>
      <tp>
        <v>212020503.08000001</v>
        <stp/>
        <stp>EM_S_STM07_IS</stp>
        <stp>4</stp>
        <stp>600052.SH</stp>
        <stp>61</stp>
        <stp>12/31/2014</stp>
        <stp>1</stp>
        <tr r="L1912" s="2"/>
      </tp>
      <tp>
        <v>75547710.159999996</v>
        <stp/>
        <stp>EM_S_STM07_IS</stp>
        <stp>4</stp>
        <stp>600053.SH</stp>
        <stp>61</stp>
        <stp>12/31/2014</stp>
        <stp>1</stp>
        <tr r="L1913" s="2"/>
      </tp>
      <tp>
        <v>209242056.27000001</v>
        <stp/>
        <stp>EM_S_STM07_IS</stp>
        <stp>4</stp>
        <stp>600054.SH</stp>
        <stp>61</stp>
        <stp>12/31/2014</stp>
        <stp>1</stp>
        <tr r="L1914" s="2"/>
      </tp>
      <tp>
        <v>25692567.66</v>
        <stp/>
        <stp>EM_S_STM07_IS</stp>
        <stp>4</stp>
        <stp>600055.SH</stp>
        <stp>61</stp>
        <stp>12/31/2014</stp>
        <stp>1</stp>
        <tr r="L1915" s="2"/>
      </tp>
      <tp>
        <v>550177822.19000006</v>
        <stp/>
        <stp>EM_S_STM07_IS</stp>
        <stp>4</stp>
        <stp>600056.SH</stp>
        <stp>61</stp>
        <stp>12/31/2014</stp>
        <stp>1</stp>
        <tr r="L1916" s="2"/>
      </tp>
      <tp>
        <v>283500244.94</v>
        <stp/>
        <stp>EM_S_STM07_IS</stp>
        <stp>4</stp>
        <stp>600057.SH</stp>
        <stp>61</stp>
        <stp>12/31/2014</stp>
        <stp>1</stp>
        <tr r="L1917" s="2"/>
      </tp>
      <tp>
        <v>210045926.56999999</v>
        <stp/>
        <stp>EM_S_STM07_IS</stp>
        <stp>4</stp>
        <stp>600058.SH</stp>
        <stp>61</stp>
        <stp>12/31/2014</stp>
        <stp>1</stp>
        <tr r="L1918" s="2"/>
      </tp>
      <tp>
        <v>193198205.75</v>
        <stp/>
        <stp>EM_S_STM07_IS</stp>
        <stp>4</stp>
        <stp>601058.SH</stp>
        <stp>61</stp>
        <stp>12/31/2015</stp>
        <stp>1</stp>
        <tr r="N2705" s="2"/>
      </tp>
      <tp>
        <v>184848762.83000001</v>
        <stp/>
        <stp>EM_S_STM07_IS</stp>
        <stp>4</stp>
        <stp>600059.SH</stp>
        <stp>61</stp>
        <stp>12/31/2014</stp>
        <stp>1</stp>
        <tr r="L1919" s="2"/>
      </tp>
      <tp>
        <v>890340661.75</v>
        <stp/>
        <stp>EM_S_STM07_IS</stp>
        <stp>4</stp>
        <stp>600020.SH</stp>
        <stp>61</stp>
        <stp>12/31/2014</stp>
        <stp>1</stp>
        <tr r="L1893" s="2"/>
      </tp>
      <tp>
        <v>162533710.56</v>
        <stp/>
        <stp>EM_S_STM07_IS</stp>
        <stp>4</stp>
        <stp>601020.SH</stp>
        <stp>61</stp>
        <stp>12/31/2015</stp>
        <stp>1</stp>
        <tr r="N2701" s="2"/>
      </tp>
      <tp>
        <v>1325640614.9400001</v>
        <stp/>
        <stp>EM_S_STM07_IS</stp>
        <stp>4</stp>
        <stp>600021.SH</stp>
        <stp>61</stp>
        <stp>12/31/2014</stp>
        <stp>1</stp>
        <tr r="L1894" s="2"/>
      </tp>
      <tp>
        <v>1327858772</v>
        <stp/>
        <stp>EM_S_STM07_IS</stp>
        <stp>4</stp>
        <stp>601021.SH</stp>
        <stp>61</stp>
        <stp>12/31/2015</stp>
        <stp>1</stp>
        <tr r="N2702" s="2"/>
      </tp>
      <tp>
        <v>-1398414314.77</v>
        <stp/>
        <stp>EM_S_STM07_IS</stp>
        <stp>4</stp>
        <stp>600022.SH</stp>
        <stp>61</stp>
        <stp>12/31/2014</stp>
        <stp>1</stp>
        <tr r="L1895" s="2"/>
      </tp>
      <tp>
        <v>5964358783.4200001</v>
        <stp/>
        <stp>EM_S_STM07_IS</stp>
        <stp>4</stp>
        <stp>600023.SH</stp>
        <stp>61</stp>
        <stp>12/31/2014</stp>
        <stp>1</stp>
        <tr r="L1896" s="2"/>
      </tp>
      <tp>
        <v>310965556.33999997</v>
        <stp/>
        <stp>EM_S_STM07_IS</stp>
        <stp>4</stp>
        <stp>600026.SH</stp>
        <stp>61</stp>
        <stp>12/31/2014</stp>
        <stp>1</stp>
        <tr r="L1897" s="2"/>
      </tp>
      <tp>
        <v>5901814000</v>
        <stp/>
        <stp>EM_S_STM07_IS</stp>
        <stp>4</stp>
        <stp>600027.SH</stp>
        <stp>61</stp>
        <stp>12/31/2014</stp>
        <stp>1</stp>
        <tr r="L1898" s="2"/>
      </tp>
      <tp>
        <v>47430000000</v>
        <stp/>
        <stp>EM_S_STM07_IS</stp>
        <stp>4</stp>
        <stp>600028.SH</stp>
        <stp>61</stp>
        <stp>12/31/2014</stp>
        <stp>1</stp>
        <tr r="L1899" s="2"/>
      </tp>
      <tp>
        <v>130228970.31</v>
        <stp/>
        <stp>EM_S_STM07_IS</stp>
        <stp>4</stp>
        <stp>601028.SH</stp>
        <stp>61</stp>
        <stp>12/31/2015</stp>
        <stp>1</stp>
        <tr r="N2703" s="2"/>
      </tp>
      <tp>
        <v>1773000000</v>
        <stp/>
        <stp>EM_S_STM07_IS</stp>
        <stp>4</stp>
        <stp>600029.SH</stp>
        <stp>61</stp>
        <stp>12/31/2014</stp>
        <stp>1</stp>
        <tr r="L1900" s="2"/>
      </tp>
      <tp>
        <v>11337193825.459999</v>
        <stp/>
        <stp>EM_S_STM07_IS</stp>
        <stp>4</stp>
        <stp>600030.SH</stp>
        <stp>61</stp>
        <stp>12/31/2014</stp>
        <stp>1</stp>
        <tr r="L1901" s="2"/>
      </tp>
      <tp>
        <v>709206000</v>
        <stp/>
        <stp>EM_S_STM07_IS</stp>
        <stp>4</stp>
        <stp>600031.SH</stp>
        <stp>61</stp>
        <stp>12/31/2014</stp>
        <stp>1</stp>
        <tr r="L1902" s="2"/>
      </tp>
      <tp>
        <v>600760407.96000004</v>
        <stp/>
        <stp>EM_S_STM07_IS</stp>
        <stp>4</stp>
        <stp>600033.SH</stp>
        <stp>61</stp>
        <stp>12/31/2014</stp>
        <stp>1</stp>
        <tr r="L1903" s="2"/>
      </tp>
      <tp>
        <v>283851392.31</v>
        <stp/>
        <stp>EM_S_STM07_IS</stp>
        <stp>4</stp>
        <stp>600035.SH</stp>
        <stp>61</stp>
        <stp>12/31/2014</stp>
        <stp>1</stp>
        <tr r="L1904" s="2"/>
      </tp>
      <tp>
        <v>55911000000</v>
        <stp/>
        <stp>EM_S_STM07_IS</stp>
        <stp>4</stp>
        <stp>600036.SH</stp>
        <stp>61</stp>
        <stp>12/31/2014</stp>
        <stp>1</stp>
        <tr r="L1905" s="2"/>
      </tp>
      <tp>
        <v>568746905.48000002</v>
        <stp/>
        <stp>EM_S_STM07_IS</stp>
        <stp>4</stp>
        <stp>600037.SH</stp>
        <stp>61</stp>
        <stp>12/31/2014</stp>
        <stp>1</stp>
        <tr r="L1906" s="2"/>
      </tp>
      <tp>
        <v>331840293.13999999</v>
        <stp/>
        <stp>EM_S_STM07_IS</stp>
        <stp>4</stp>
        <stp>600038.SH</stp>
        <stp>61</stp>
        <stp>12/31/2014</stp>
        <stp>1</stp>
        <tr r="L1907" s="2"/>
      </tp>
      <tp>
        <v>135322811.53</v>
        <stp/>
        <stp>EM_S_STM07_IS</stp>
        <stp>4</stp>
        <stp>601038.SH</stp>
        <stp>61</stp>
        <stp>12/31/2015</stp>
        <stp>1</stp>
        <tr r="N2704" s="2"/>
      </tp>
      <tp>
        <v>893278395.26999998</v>
        <stp/>
        <stp>EM_S_STM07_IS</stp>
        <stp>4</stp>
        <stp>600039.SH</stp>
        <stp>61</stp>
        <stp>12/31/2014</stp>
        <stp>1</stp>
        <tr r="L1908" s="2"/>
      </tp>
      <tp>
        <v>47026000000</v>
        <stp/>
        <stp>EM_S_STM07_IS</stp>
        <stp>4</stp>
        <stp>600000.SH</stp>
        <stp>61</stp>
        <stp>12/31/2014</stp>
        <stp>1</stp>
        <tr r="L1878" s="2"/>
      </tp>
      <tp>
        <v>1199790316.23</v>
        <stp/>
        <stp>EM_S_STM07_IS</stp>
        <stp>4</stp>
        <stp>601000.SH</stp>
        <stp>61</stp>
        <stp>12/31/2015</stp>
        <stp>1</stp>
        <tr r="N2686" s="2"/>
      </tp>
      <tp>
        <v>-1801020894.72</v>
        <stp/>
        <stp>EM_S_STM07_IS</stp>
        <stp>4</stp>
        <stp>601001.SH</stp>
        <stp>61</stp>
        <stp>12/31/2015</stp>
        <stp>1</stp>
        <tr r="N2687" s="2"/>
      </tp>
      <tp>
        <v>-13563265.789999999</v>
        <stp/>
        <stp>EM_S_STM07_IS</stp>
        <stp>4</stp>
        <stp>601002.SH</stp>
        <stp>61</stp>
        <stp>12/31/2015</stp>
        <stp>1</stp>
        <tr r="N2688" s="2"/>
      </tp>
      <tp>
        <v>-1189439416.79</v>
        <stp/>
        <stp>EM_S_STM07_IS</stp>
        <stp>4</stp>
        <stp>601003.SH</stp>
        <stp>61</stp>
        <stp>12/31/2015</stp>
        <stp>1</stp>
        <tr r="N2689" s="2"/>
      </tp>
      <tp>
        <v>1087642575.52</v>
        <stp/>
        <stp>EM_S_STM07_IS</stp>
        <stp>4</stp>
        <stp>600004.SH</stp>
        <stp>61</stp>
        <stp>12/31/2014</stp>
        <stp>1</stp>
        <tr r="L1879" s="2"/>
      </tp>
      <tp>
        <v>1257435863.8800001</v>
        <stp/>
        <stp>EM_S_STM07_IS</stp>
        <stp>4</stp>
        <stp>600005.SH</stp>
        <stp>61</stp>
        <stp>12/31/2014</stp>
        <stp>1</stp>
        <tr r="L1880" s="2"/>
      </tp>
      <tp>
        <v>-5987248000</v>
        <stp/>
        <stp>EM_S_STM07_IS</stp>
        <stp>4</stp>
        <stp>601005.SH</stp>
        <stp>61</stp>
        <stp>12/31/2015</stp>
        <stp>1</stp>
        <tr r="N2690" s="2"/>
      </tp>
      <tp>
        <v>140583706.18000001</v>
        <stp/>
        <stp>EM_S_STM07_IS</stp>
        <stp>4</stp>
        <stp>600006.SH</stp>
        <stp>61</stp>
        <stp>12/31/2014</stp>
        <stp>1</stp>
        <tr r="L1881" s="2"/>
      </tp>
      <tp>
        <v>12647733566</v>
        <stp/>
        <stp>EM_S_STM07_IS</stp>
        <stp>4</stp>
        <stp>601006.SH</stp>
        <stp>61</stp>
        <stp>12/31/2015</stp>
        <stp>1</stp>
        <tr r="N2691" s="2"/>
      </tp>
      <tp>
        <v>536507160</v>
        <stp/>
        <stp>EM_S_STM07_IS</stp>
        <stp>4</stp>
        <stp>600007.SH</stp>
        <stp>61</stp>
        <stp>12/31/2014</stp>
        <stp>1</stp>
        <tr r="L1882" s="2"/>
      </tp>
      <tp>
        <v>49852946.560000002</v>
        <stp/>
        <stp>EM_S_STM07_IS</stp>
        <stp>4</stp>
        <stp>601007.SH</stp>
        <stp>61</stp>
        <stp>12/31/2015</stp>
        <stp>1</stp>
        <tr r="N2692" s="2"/>
      </tp>
      <tp>
        <v>610232359.70000005</v>
        <stp/>
        <stp>EM_S_STM07_IS</stp>
        <stp>4</stp>
        <stp>600008.SH</stp>
        <stp>61</stp>
        <stp>12/31/2014</stp>
        <stp>1</stp>
        <tr r="L1883" s="2"/>
      </tp>
      <tp>
        <v>53355687.030000001</v>
        <stp/>
        <stp>EM_S_STM07_IS</stp>
        <stp>4</stp>
        <stp>601008.SH</stp>
        <stp>61</stp>
        <stp>12/31/2015</stp>
        <stp>1</stp>
        <tr r="N2693" s="2"/>
      </tp>
      <tp>
        <v>2095535174.8099999</v>
        <stp/>
        <stp>EM_S_STM07_IS</stp>
        <stp>4</stp>
        <stp>600009.SH</stp>
        <stp>61</stp>
        <stp>12/31/2014</stp>
        <stp>1</stp>
        <tr r="L1884" s="2"/>
      </tp>
      <tp>
        <v>7000576000</v>
        <stp/>
        <stp>EM_S_STM07_IS</stp>
        <stp>4</stp>
        <stp>601009.SH</stp>
        <stp>61</stp>
        <stp>12/31/2015</stp>
        <stp>1</stp>
        <tr r="N2694" s="2"/>
      </tp>
      <tp>
        <v>200327524.34999999</v>
        <stp/>
        <stp>EM_S_STM07_IS</stp>
        <stp>4</stp>
        <stp>600010.SH</stp>
        <stp>61</stp>
        <stp>12/31/2014</stp>
        <stp>1</stp>
        <tr r="L1885" s="2"/>
      </tp>
      <tp>
        <v>257215067.02000001</v>
        <stp/>
        <stp>EM_S_STM07_IS</stp>
        <stp>4</stp>
        <stp>601010.SH</stp>
        <stp>61</stp>
        <stp>12/31/2015</stp>
        <stp>1</stp>
        <tr r="N2695" s="2"/>
      </tp>
      <tp>
        <v>10545750526</v>
        <stp/>
        <stp>EM_S_STM07_IS</stp>
        <stp>4</stp>
        <stp>600011.SH</stp>
        <stp>61</stp>
        <stp>12/31/2014</stp>
        <stp>1</stp>
        <tr r="L1886" s="2"/>
      </tp>
      <tp>
        <v>91176183.400000006</v>
        <stp/>
        <stp>EM_S_STM07_IS</stp>
        <stp>4</stp>
        <stp>601011.SH</stp>
        <stp>61</stp>
        <stp>12/31/2015</stp>
        <stp>1</stp>
        <tr r="N2696" s="2"/>
      </tp>
      <tp>
        <v>860865567.66999996</v>
        <stp/>
        <stp>EM_S_STM07_IS</stp>
        <stp>4</stp>
        <stp>600012.SH</stp>
        <stp>61</stp>
        <stp>12/31/2014</stp>
        <stp>1</stp>
        <tr r="L1887" s="2"/>
      </tp>
      <tp>
        <v>520325796.41000003</v>
        <stp/>
        <stp>EM_S_STM07_IS</stp>
        <stp>4</stp>
        <stp>601012.SH</stp>
        <stp>61</stp>
        <stp>12/31/2015</stp>
        <stp>1</stp>
        <tr r="N2697" s="2"/>
      </tp>
      <tp>
        <v>17981000000</v>
        <stp/>
        <stp>EM_S_STM07_IS</stp>
        <stp>4</stp>
        <stp>600015.SH</stp>
        <stp>61</stp>
        <stp>12/31/2014</stp>
        <stp>1</stp>
        <tr r="L1888" s="2"/>
      </tp>
      <tp>
        <v>-280928227.64999998</v>
        <stp/>
        <stp>EM_S_STM07_IS</stp>
        <stp>4</stp>
        <stp>601015.SH</stp>
        <stp>61</stp>
        <stp>12/31/2015</stp>
        <stp>1</stp>
        <tr r="N2698" s="2"/>
      </tp>
      <tp>
        <v>44546000000</v>
        <stp/>
        <stp>EM_S_STM07_IS</stp>
        <stp>4</stp>
        <stp>600016.SH</stp>
        <stp>61</stp>
        <stp>12/31/2014</stp>
        <stp>1</stp>
        <tr r="L1889" s="2"/>
      </tp>
      <tp>
        <v>203361221.06</v>
        <stp/>
        <stp>EM_S_STM07_IS</stp>
        <stp>4</stp>
        <stp>601016.SH</stp>
        <stp>61</stp>
        <stp>12/31/2015</stp>
        <stp>1</stp>
        <tr r="N2699" s="2"/>
      </tp>
      <tp>
        <v>572513854.89999998</v>
        <stp/>
        <stp>EM_S_STM07_IS</stp>
        <stp>4</stp>
        <stp>600017.SH</stp>
        <stp>61</stp>
        <stp>12/31/2014</stp>
        <stp>1</stp>
        <tr r="L1890" s="2"/>
      </tp>
      <tp>
        <v>6766548224.75</v>
        <stp/>
        <stp>EM_S_STM07_IS</stp>
        <stp>4</stp>
        <stp>600018.SH</stp>
        <stp>61</stp>
        <stp>12/31/2014</stp>
        <stp>1</stp>
        <tr r="L1891" s="2"/>
      </tp>
      <tp>
        <v>2553998000</v>
        <stp/>
        <stp>EM_S_STM07_IS</stp>
        <stp>4</stp>
        <stp>601018.SH</stp>
        <stp>61</stp>
        <stp>12/31/2015</stp>
        <stp>1</stp>
        <tr r="N2700" s="2"/>
      </tp>
      <tp>
        <v>5792349060.8999996</v>
        <stp/>
        <stp>EM_S_STM07_IS</stp>
        <stp>4</stp>
        <stp>600019.SH</stp>
        <stp>61</stp>
        <stp>12/31/2014</stp>
        <stp>1</stp>
        <tr r="L1892" s="2"/>
      </tp>
      <tp>
        <v>41639954.799999997</v>
        <stp/>
        <stp>EM_S_STM07_IS</stp>
        <stp>4</stp>
        <stp>300390.SZ</stp>
        <stp>61</stp>
        <stp>12/31/2014</stp>
        <stp>1</stp>
        <tr r="L1684" s="2"/>
      </tp>
      <tp>
        <v>28718706.93</v>
        <stp/>
        <stp>EM_S_STM07_IS</stp>
        <stp>4</stp>
        <stp>300391.SZ</stp>
        <stp>61</stp>
        <stp>12/31/2014</stp>
        <stp>1</stp>
        <tr r="L1685" s="2"/>
      </tp>
      <tp>
        <v>89544792.480000004</v>
        <stp/>
        <stp>EM_S_STM07_IS</stp>
        <stp>4</stp>
        <stp>300392.SZ</stp>
        <stp>61</stp>
        <stp>12/31/2014</stp>
        <stp>1</stp>
        <tr r="L1686" s="2"/>
      </tp>
      <tp>
        <v>117473380.67</v>
        <stp/>
        <stp>EM_S_STM07_IS</stp>
        <stp>4</stp>
        <stp>300393.SZ</stp>
        <stp>61</stp>
        <stp>12/31/2014</stp>
        <stp>1</stp>
        <tr r="L1687" s="2"/>
      </tp>
      <tp>
        <v>88675340.989999995</v>
        <stp/>
        <stp>EM_S_STM07_IS</stp>
        <stp>4</stp>
        <stp>300394.SZ</stp>
        <stp>61</stp>
        <stp>12/31/2014</stp>
        <stp>1</stp>
        <tr r="L1688" s="2"/>
      </tp>
      <tp>
        <v>69629628.230000004</v>
        <stp/>
        <stp>EM_S_STM07_IS</stp>
        <stp>4</stp>
        <stp>300395.SZ</stp>
        <stp>61</stp>
        <stp>12/31/2014</stp>
        <stp>1</stp>
        <tr r="L1689" s="2"/>
      </tp>
      <tp>
        <v>101358862.36</v>
        <stp/>
        <stp>EM_S_STM07_IS</stp>
        <stp>4</stp>
        <stp>300396.SZ</stp>
        <stp>61</stp>
        <stp>12/31/2014</stp>
        <stp>1</stp>
        <tr r="L1690" s="2"/>
      </tp>
      <tp>
        <v>75284006.480000004</v>
        <stp/>
        <stp>EM_S_STM07_IS</stp>
        <stp>4</stp>
        <stp>300397.SZ</stp>
        <stp>61</stp>
        <stp>12/31/2014</stp>
        <stp>1</stp>
        <tr r="L1691" s="2"/>
      </tp>
      <tp>
        <v>90080983.989999995</v>
        <stp/>
        <stp>EM_S_STM07_IS</stp>
        <stp>4</stp>
        <stp>300398.SZ</stp>
        <stp>61</stp>
        <stp>12/31/2014</stp>
        <stp>1</stp>
        <tr r="L1692" s="2"/>
      </tp>
      <tp>
        <v>37331024.450000003</v>
        <stp/>
        <stp>EM_S_STM07_IS</stp>
        <stp>4</stp>
        <stp>300399.SZ</stp>
        <stp>61</stp>
        <stp>12/31/2014</stp>
        <stp>1</stp>
        <tr r="L1693" s="2"/>
      </tp>
      <tp>
        <v>38612567.780000001</v>
        <stp/>
        <stp>EM_S_STM07_IS</stp>
        <stp>4</stp>
        <stp>300380.SZ</stp>
        <stp>61</stp>
        <stp>12/31/2014</stp>
        <stp>1</stp>
        <tr r="L1674" s="2"/>
      </tp>
      <tp>
        <v>55122791.340000004</v>
        <stp/>
        <stp>EM_S_STM07_IS</stp>
        <stp>4</stp>
        <stp>300381.SZ</stp>
        <stp>61</stp>
        <stp>12/31/2014</stp>
        <stp>1</stp>
        <tr r="L1675" s="2"/>
      </tp>
      <tp>
        <v>85748829.900000006</v>
        <stp/>
        <stp>EM_S_STM07_IS</stp>
        <stp>4</stp>
        <stp>300382.SZ</stp>
        <stp>61</stp>
        <stp>12/31/2014</stp>
        <stp>1</stp>
        <tr r="L1676" s="2"/>
      </tp>
      <tp>
        <v>95184364.670000002</v>
        <stp/>
        <stp>EM_S_STM07_IS</stp>
        <stp>4</stp>
        <stp>300383.SZ</stp>
        <stp>61</stp>
        <stp>12/31/2014</stp>
        <stp>1</stp>
        <tr r="L1677" s="2"/>
      </tp>
      <tp>
        <v>108811808.18000001</v>
        <stp/>
        <stp>EM_S_STM07_IS</stp>
        <stp>4</stp>
        <stp>300384.SZ</stp>
        <stp>61</stp>
        <stp>12/31/2014</stp>
        <stp>1</stp>
        <tr r="L1678" s="2"/>
      </tp>
      <tp>
        <v>46016663.899999999</v>
        <stp/>
        <stp>EM_S_STM07_IS</stp>
        <stp>4</stp>
        <stp>300385.SZ</stp>
        <stp>61</stp>
        <stp>12/31/2014</stp>
        <stp>1</stp>
        <tr r="L1679" s="2"/>
      </tp>
      <tp>
        <v>264367795.46000001</v>
        <stp/>
        <stp>EM_S_STM07_IS</stp>
        <stp>4</stp>
        <stp>300386.SZ</stp>
        <stp>61</stp>
        <stp>12/31/2014</stp>
        <stp>1</stp>
        <tr r="L1680" s="2"/>
      </tp>
      <tp>
        <v>46055181.289999999</v>
        <stp/>
        <stp>EM_S_STM07_IS</stp>
        <stp>4</stp>
        <stp>300387.SZ</stp>
        <stp>61</stp>
        <stp>12/31/2014</stp>
        <stp>1</stp>
        <tr r="L1681" s="2"/>
      </tp>
      <tp>
        <v>52001213.43</v>
        <stp/>
        <stp>EM_S_STM07_IS</stp>
        <stp>4</stp>
        <stp>300388.SZ</stp>
        <stp>61</stp>
        <stp>12/31/2014</stp>
        <stp>1</stp>
        <tr r="L1682" s="2"/>
      </tp>
      <tp>
        <v>158843869.58000001</v>
        <stp/>
        <stp>EM_S_STM07_IS</stp>
        <stp>4</stp>
        <stp>300389.SZ</stp>
        <stp>61</stp>
        <stp>12/31/2014</stp>
        <stp>1</stp>
        <tr r="L1683" s="2"/>
      </tp>
      <tp>
        <v>47518877.770000003</v>
        <stp/>
        <stp>EM_S_STM07_IS</stp>
        <stp>4</stp>
        <stp>300310.SZ</stp>
        <stp>61</stp>
        <stp>12/31/2014</stp>
        <stp>1</stp>
        <tr r="L1605" s="2"/>
      </tp>
      <tp>
        <v>41356224.359999999</v>
        <stp/>
        <stp>EM_S_STM07_IS</stp>
        <stp>4</stp>
        <stp>300311.SZ</stp>
        <stp>61</stp>
        <stp>12/31/2014</stp>
        <stp>1</stp>
        <tr r="L1606" s="2"/>
      </tp>
      <tp>
        <v>9134180.4000000004</v>
        <stp/>
        <stp>EM_S_STM07_IS</stp>
        <stp>4</stp>
        <stp>300312.SZ</stp>
        <stp>61</stp>
        <stp>12/31/2014</stp>
        <stp>1</stp>
        <tr r="L1607" s="2"/>
      </tp>
      <tp>
        <v>1791099.71</v>
        <stp/>
        <stp>EM_S_STM07_IS</stp>
        <stp>4</stp>
        <stp>300313.SZ</stp>
        <stp>61</stp>
        <stp>12/31/2014</stp>
        <stp>1</stp>
        <tr r="L1608" s="2"/>
      </tp>
      <tp>
        <v>53606575</v>
        <stp/>
        <stp>EM_S_STM07_IS</stp>
        <stp>4</stp>
        <stp>300314.SZ</stp>
        <stp>61</stp>
        <stp>12/31/2014</stp>
        <stp>1</stp>
        <tr r="L1609" s="2"/>
      </tp>
      <tp>
        <v>330591859.68000001</v>
        <stp/>
        <stp>EM_S_STM07_IS</stp>
        <stp>4</stp>
        <stp>300315.SZ</stp>
        <stp>61</stp>
        <stp>12/31/2014</stp>
        <stp>1</stp>
        <tr r="L1610" s="2"/>
      </tp>
      <tp>
        <v>65810597.149999999</v>
        <stp/>
        <stp>EM_S_STM07_IS</stp>
        <stp>4</stp>
        <stp>300316.SZ</stp>
        <stp>61</stp>
        <stp>12/31/2014</stp>
        <stp>1</stp>
        <tr r="L1611" s="2"/>
      </tp>
      <tp>
        <v>8175280.8499999996</v>
        <stp/>
        <stp>EM_S_STM07_IS</stp>
        <stp>4</stp>
        <stp>300317.SZ</stp>
        <stp>61</stp>
        <stp>12/31/2014</stp>
        <stp>1</stp>
        <tr r="L1612" s="2"/>
      </tp>
      <tp>
        <v>38138794.329999998</v>
        <stp/>
        <stp>EM_S_STM07_IS</stp>
        <stp>4</stp>
        <stp>300318.SZ</stp>
        <stp>61</stp>
        <stp>12/31/2014</stp>
        <stp>1</stp>
        <tr r="L1613" s="2"/>
      </tp>
      <tp>
        <v>29482820.850000001</v>
        <stp/>
        <stp>EM_S_STM07_IS</stp>
        <stp>4</stp>
        <stp>300319.SZ</stp>
        <stp>61</stp>
        <stp>12/31/2014</stp>
        <stp>1</stp>
        <tr r="L1614" s="2"/>
      </tp>
      <tp>
        <v>85311942.099999994</v>
        <stp/>
        <stp>EM_S_STM07_IS</stp>
        <stp>4</stp>
        <stp>300300.SZ</stp>
        <stp>61</stp>
        <stp>12/31/2014</stp>
        <stp>1</stp>
        <tr r="L1595" s="2"/>
      </tp>
      <tp>
        <v>50673117.43</v>
        <stp/>
        <stp>EM_S_STM07_IS</stp>
        <stp>4</stp>
        <stp>300301.SZ</stp>
        <stp>61</stp>
        <stp>12/31/2014</stp>
        <stp>1</stp>
        <tr r="L1596" s="2"/>
      </tp>
      <tp>
        <v>25931637.109999999</v>
        <stp/>
        <stp>EM_S_STM07_IS</stp>
        <stp>4</stp>
        <stp>300302.SZ</stp>
        <stp>61</stp>
        <stp>12/31/2014</stp>
        <stp>1</stp>
        <tr r="L1597" s="2"/>
      </tp>
      <tp>
        <v>10502220260</v>
        <stp/>
        <stp>EM_S_STM07_IS</stp>
        <stp>4</stp>
        <stp>000333.SZ</stp>
        <stp>61</stp>
        <stp>12/31/2014</stp>
        <stp>1</stp>
        <tr r="L79" s="2"/>
      </tp>
      <tp>
        <v>178907091.49000001</v>
        <stp/>
        <stp>EM_S_STM07_IS</stp>
        <stp>4</stp>
        <stp>300303.SZ</stp>
        <stp>61</stp>
        <stp>12/31/2014</stp>
        <stp>1</stp>
        <tr r="L1598" s="2"/>
      </tp>
      <tp>
        <v>82216671.900000006</v>
        <stp/>
        <stp>EM_S_STM07_IS</stp>
        <stp>4</stp>
        <stp>300304.SZ</stp>
        <stp>61</stp>
        <stp>12/31/2014</stp>
        <stp>1</stp>
        <tr r="L1599" s="2"/>
      </tp>
      <tp>
        <v>66895264.32</v>
        <stp/>
        <stp>EM_S_STM07_IS</stp>
        <stp>4</stp>
        <stp>300305.SZ</stp>
        <stp>61</stp>
        <stp>12/31/2014</stp>
        <stp>1</stp>
        <tr r="L1600" s="2"/>
      </tp>
      <tp>
        <v>90351711.670000002</v>
        <stp/>
        <stp>EM_S_STM07_IS</stp>
        <stp>4</stp>
        <stp>300306.SZ</stp>
        <stp>61</stp>
        <stp>12/31/2014</stp>
        <stp>1</stp>
        <tr r="L1601" s="2"/>
      </tp>
      <tp>
        <v>-348132703.74000001</v>
        <stp/>
        <stp>EM_S_STM07_IS</stp>
        <stp>4</stp>
        <stp>300307.SZ</stp>
        <stp>61</stp>
        <stp>12/31/2014</stp>
        <stp>1</stp>
        <tr r="L1602" s="2"/>
      </tp>
      <tp>
        <v>5024502354.0699997</v>
        <stp/>
        <stp>EM_S_STM07_IS</stp>
        <stp>4</stp>
        <stp>000338.SZ</stp>
        <stp>61</stp>
        <stp>12/31/2014</stp>
        <stp>1</stp>
        <tr r="L80" s="2"/>
      </tp>
      <tp>
        <v>8165506.5300000003</v>
        <stp/>
        <stp>EM_S_STM07_IS</stp>
        <stp>4</stp>
        <stp>300308.SZ</stp>
        <stp>61</stp>
        <stp>12/31/2014</stp>
        <stp>1</stp>
        <tr r="L1603" s="2"/>
      </tp>
      <tp>
        <v>85690796.530000001</v>
        <stp/>
        <stp>EM_S_STM07_IS</stp>
        <stp>4</stp>
        <stp>300309.SZ</stp>
        <stp>61</stp>
        <stp>12/31/2014</stp>
        <stp>1</stp>
        <tr r="L1604" s="2"/>
      </tp>
      <tp>
        <v>13296677.51</v>
        <stp/>
        <stp>EM_S_STM07_IS</stp>
        <stp>4</stp>
        <stp>300330.SZ</stp>
        <stp>61</stp>
        <stp>12/31/2014</stp>
        <stp>1</stp>
        <tr r="L1625" s="2"/>
      </tp>
      <tp>
        <v>225158193.40000001</v>
        <stp/>
        <stp>EM_S_STM07_IS</stp>
        <stp>4</stp>
        <stp>000301.SZ</stp>
        <stp>61</stp>
        <stp>12/31/2014</stp>
        <stp>1</stp>
        <tr r="L78" s="2"/>
      </tp>
      <tp>
        <v>7906964.3499999996</v>
        <stp/>
        <stp>EM_S_STM07_IS</stp>
        <stp>4</stp>
        <stp>300331.SZ</stp>
        <stp>61</stp>
        <stp>12/31/2014</stp>
        <stp>1</stp>
        <tr r="L1626" s="2"/>
      </tp>
      <tp>
        <v>140075541.59999999</v>
        <stp/>
        <stp>EM_S_STM07_IS</stp>
        <stp>4</stp>
        <stp>300332.SZ</stp>
        <stp>61</stp>
        <stp>12/31/2014</stp>
        <stp>1</stp>
        <tr r="L1627" s="2"/>
      </tp>
      <tp>
        <v>37026780.299999997</v>
        <stp/>
        <stp>EM_S_STM07_IS</stp>
        <stp>4</stp>
        <stp>300333.SZ</stp>
        <stp>61</stp>
        <stp>12/31/2014</stp>
        <stp>1</stp>
        <tr r="L1628" s="2"/>
      </tp>
      <tp>
        <v>85431469.849999994</v>
        <stp/>
        <stp>EM_S_STM07_IS</stp>
        <stp>4</stp>
        <stp>300334.SZ</stp>
        <stp>61</stp>
        <stp>12/31/2014</stp>
        <stp>1</stp>
        <tr r="L1629" s="2"/>
      </tp>
      <tp>
        <v>63248693.240000002</v>
        <stp/>
        <stp>EM_S_STM07_IS</stp>
        <stp>4</stp>
        <stp>300335.SZ</stp>
        <stp>61</stp>
        <stp>12/31/2014</stp>
        <stp>1</stp>
        <tr r="L1630" s="2"/>
      </tp>
      <tp>
        <v>121342482.76000001</v>
        <stp/>
        <stp>EM_S_STM07_IS</stp>
        <stp>4</stp>
        <stp>300336.SZ</stp>
        <stp>61</stp>
        <stp>12/31/2014</stp>
        <stp>1</stp>
        <tr r="L1631" s="2"/>
      </tp>
      <tp>
        <v>55622008.509999998</v>
        <stp/>
        <stp>EM_S_STM07_IS</stp>
        <stp>4</stp>
        <stp>300337.SZ</stp>
        <stp>61</stp>
        <stp>12/31/2014</stp>
        <stp>1</stp>
        <tr r="L1632" s="2"/>
      </tp>
      <tp>
        <v>48937863.909999996</v>
        <stp/>
        <stp>EM_S_STM07_IS</stp>
        <stp>4</stp>
        <stp>300338.SZ</stp>
        <stp>61</stp>
        <stp>12/31/2014</stp>
        <stp>1</stp>
        <tr r="L1633" s="2"/>
      </tp>
      <tp>
        <v>110029056.95999999</v>
        <stp/>
        <stp>EM_S_STM07_IS</stp>
        <stp>4</stp>
        <stp>300339.SZ</stp>
        <stp>61</stp>
        <stp>12/31/2014</stp>
        <stp>1</stp>
        <tr r="L1634" s="2"/>
      </tp>
      <tp>
        <v>81969219.209999993</v>
        <stp/>
        <stp>EM_S_STM07_IS</stp>
        <stp>4</stp>
        <stp>300320.SZ</stp>
        <stp>61</stp>
        <stp>12/31/2014</stp>
        <stp>1</stp>
        <tr r="L1615" s="2"/>
      </tp>
      <tp>
        <v>29117419.34</v>
        <stp/>
        <stp>EM_S_STM07_IS</stp>
        <stp>4</stp>
        <stp>300321.SZ</stp>
        <stp>61</stp>
        <stp>12/31/2014</stp>
        <stp>1</stp>
        <tr r="L1616" s="2"/>
      </tp>
      <tp>
        <v>54531868.710000001</v>
        <stp/>
        <stp>EM_S_STM07_IS</stp>
        <stp>4</stp>
        <stp>300322.SZ</stp>
        <stp>61</stp>
        <stp>12/31/2014</stp>
        <stp>1</stp>
        <tr r="L1617" s="2"/>
      </tp>
      <tp>
        <v>90906180.840000004</v>
        <stp/>
        <stp>EM_S_STM07_IS</stp>
        <stp>4</stp>
        <stp>300323.SZ</stp>
        <stp>61</stp>
        <stp>12/31/2014</stp>
        <stp>1</stp>
        <tr r="L1618" s="2"/>
      </tp>
      <tp>
        <v>69373529.930000007</v>
        <stp/>
        <stp>EM_S_STM07_IS</stp>
        <stp>4</stp>
        <stp>300324.SZ</stp>
        <stp>61</stp>
        <stp>12/31/2014</stp>
        <stp>1</stp>
        <tr r="L1619" s="2"/>
      </tp>
      <tp>
        <v>58778932.18</v>
        <stp/>
        <stp>EM_S_STM07_IS</stp>
        <stp>4</stp>
        <stp>300325.SZ</stp>
        <stp>61</stp>
        <stp>12/31/2014</stp>
        <stp>1</stp>
        <tr r="L1620" s="2"/>
      </tp>
      <tp>
        <v>62230255.560000002</v>
        <stp/>
        <stp>EM_S_STM07_IS</stp>
        <stp>4</stp>
        <stp>300326.SZ</stp>
        <stp>61</stp>
        <stp>12/31/2014</stp>
        <stp>1</stp>
        <tr r="L1621" s="2"/>
      </tp>
      <tp>
        <v>31204155.309999999</v>
        <stp/>
        <stp>EM_S_STM07_IS</stp>
        <stp>4</stp>
        <stp>300327.SZ</stp>
        <stp>61</stp>
        <stp>12/31/2014</stp>
        <stp>1</stp>
        <tr r="L1622" s="2"/>
      </tp>
      <tp>
        <v>48918474.530000001</v>
        <stp/>
        <stp>EM_S_STM07_IS</stp>
        <stp>4</stp>
        <stp>300328.SZ</stp>
        <stp>61</stp>
        <stp>12/31/2014</stp>
        <stp>1</stp>
        <tr r="L1623" s="2"/>
      </tp>
      <tp>
        <v>25686859.5</v>
        <stp/>
        <stp>EM_S_STM07_IS</stp>
        <stp>4</stp>
        <stp>300329.SZ</stp>
        <stp>61</stp>
        <stp>12/31/2014</stp>
        <stp>1</stp>
        <tr r="L1624" s="2"/>
      </tp>
      <tp>
        <v>30821345.25</v>
        <stp/>
        <stp>EM_S_STM07_IS</stp>
        <stp>4</stp>
        <stp>300350.SZ</stp>
        <stp>61</stp>
        <stp>12/31/2014</stp>
        <stp>1</stp>
        <tr r="L1645" s="2"/>
      </tp>
      <tp>
        <v>114154675.91</v>
        <stp/>
        <stp>EM_S_STM07_IS</stp>
        <stp>4</stp>
        <stp>300351.SZ</stp>
        <stp>61</stp>
        <stp>12/31/2014</stp>
        <stp>1</stp>
        <tr r="L1646" s="2"/>
      </tp>
      <tp>
        <v>67993885.540000007</v>
        <stp/>
        <stp>EM_S_STM07_IS</stp>
        <stp>4</stp>
        <stp>300352.SZ</stp>
        <stp>61</stp>
        <stp>12/31/2014</stp>
        <stp>1</stp>
        <tr r="L1647" s="2"/>
      </tp>
      <tp>
        <v>20325784.559999999</v>
        <stp/>
        <stp>EM_S_STM07_IS</stp>
        <stp>4</stp>
        <stp>300353.SZ</stp>
        <stp>61</stp>
        <stp>12/31/2014</stp>
        <stp>1</stp>
        <tr r="L1648" s="2"/>
      </tp>
      <tp>
        <v>7424640.79</v>
        <stp/>
        <stp>EM_S_STM07_IS</stp>
        <stp>4</stp>
        <stp>300354.SZ</stp>
        <stp>61</stp>
        <stp>12/31/2014</stp>
        <stp>1</stp>
        <tr r="L1649" s="2"/>
      </tp>
      <tp>
        <v>166766175.05000001</v>
        <stp/>
        <stp>EM_S_STM07_IS</stp>
        <stp>4</stp>
        <stp>300355.SZ</stp>
        <stp>61</stp>
        <stp>12/31/2014</stp>
        <stp>1</stp>
        <tr r="L1650" s="2"/>
      </tp>
      <tp>
        <v>35930952.539999999</v>
        <stp/>
        <stp>EM_S_STM07_IS</stp>
        <stp>4</stp>
        <stp>300356.SZ</stp>
        <stp>61</stp>
        <stp>12/31/2014</stp>
        <stp>1</stp>
        <tr r="L1651" s="2"/>
      </tp>
      <tp>
        <v>99554760.209999993</v>
        <stp/>
        <stp>EM_S_STM07_IS</stp>
        <stp>4</stp>
        <stp>300357.SZ</stp>
        <stp>61</stp>
        <stp>12/31/2014</stp>
        <stp>1</stp>
        <tr r="L1652" s="2"/>
      </tp>
      <tp>
        <v>156906209.90000001</v>
        <stp/>
        <stp>EM_S_STM07_IS</stp>
        <stp>4</stp>
        <stp>300358.SZ</stp>
        <stp>61</stp>
        <stp>12/31/2014</stp>
        <stp>1</stp>
        <tr r="L1653" s="2"/>
      </tp>
      <tp>
        <v>44877375.810000002</v>
        <stp/>
        <stp>EM_S_STM07_IS</stp>
        <stp>4</stp>
        <stp>300359.SZ</stp>
        <stp>61</stp>
        <stp>12/31/2014</stp>
        <stp>1</stp>
        <tr r="L1654" s="2"/>
      </tp>
      <tp>
        <v>-48185456.140000001</v>
        <stp/>
        <stp>EM_S_STM07_IS</stp>
        <stp>4</stp>
        <stp>300340.SZ</stp>
        <stp>61</stp>
        <stp>12/31/2014</stp>
        <stp>1</stp>
        <tr r="L1635" s="2"/>
      </tp>
      <tp>
        <v>37605067.659999996</v>
        <stp/>
        <stp>EM_S_STM07_IS</stp>
        <stp>4</stp>
        <stp>300341.SZ</stp>
        <stp>61</stp>
        <stp>12/31/2014</stp>
        <stp>1</stp>
        <tr r="L1636" s="2"/>
      </tp>
      <tp>
        <v>91011186.549999997</v>
        <stp/>
        <stp>EM_S_STM07_IS</stp>
        <stp>4</stp>
        <stp>300342.SZ</stp>
        <stp>61</stp>
        <stp>12/31/2014</stp>
        <stp>1</stp>
        <tr r="L1637" s="2"/>
      </tp>
      <tp>
        <v>6380284.1299999999</v>
        <stp/>
        <stp>EM_S_STM07_IS</stp>
        <stp>4</stp>
        <stp>300343.SZ</stp>
        <stp>61</stp>
        <stp>12/31/2014</stp>
        <stp>1</stp>
        <tr r="L1638" s="2"/>
      </tp>
      <tp>
        <v>-20126442.359999999</v>
        <stp/>
        <stp>EM_S_STM07_IS</stp>
        <stp>4</stp>
        <stp>300344.SZ</stp>
        <stp>61</stp>
        <stp>12/31/2014</stp>
        <stp>1</stp>
        <tr r="L1639" s="2"/>
      </tp>
      <tp>
        <v>11308949.859999999</v>
        <stp/>
        <stp>EM_S_STM07_IS</stp>
        <stp>4</stp>
        <stp>300345.SZ</stp>
        <stp>61</stp>
        <stp>12/31/2014</stp>
        <stp>1</stp>
        <tr r="L1640" s="2"/>
      </tp>
      <tp>
        <v>50941298.920000002</v>
        <stp/>
        <stp>EM_S_STM07_IS</stp>
        <stp>4</stp>
        <stp>300346.SZ</stp>
        <stp>61</stp>
        <stp>12/31/2014</stp>
        <stp>1</stp>
        <tr r="L1641" s="2"/>
      </tp>
      <tp>
        <v>125496309.66</v>
        <stp/>
        <stp>EM_S_STM07_IS</stp>
        <stp>4</stp>
        <stp>300347.SZ</stp>
        <stp>61</stp>
        <stp>12/31/2014</stp>
        <stp>1</stp>
        <tr r="L1642" s="2"/>
      </tp>
      <tp>
        <v>37497656.039999999</v>
        <stp/>
        <stp>EM_S_STM07_IS</stp>
        <stp>4</stp>
        <stp>300348.SZ</stp>
        <stp>61</stp>
        <stp>12/31/2014</stp>
        <stp>1</stp>
        <tr r="L1643" s="2"/>
      </tp>
      <tp>
        <v>136076998.62</v>
        <stp/>
        <stp>EM_S_STM07_IS</stp>
        <stp>4</stp>
        <stp>300349.SZ</stp>
        <stp>61</stp>
        <stp>12/31/2014</stp>
        <stp>1</stp>
        <tr r="L1644" s="2"/>
      </tp>
      <tp>
        <v>55749866.869999997</v>
        <stp/>
        <stp>EM_S_STM07_IS</stp>
        <stp>4</stp>
        <stp>300370.SZ</stp>
        <stp>61</stp>
        <stp>12/31/2014</stp>
        <stp>1</stp>
        <tr r="L1664" s="2"/>
      </tp>
      <tp>
        <v>74356894.959999993</v>
        <stp/>
        <stp>EM_S_STM07_IS</stp>
        <stp>4</stp>
        <stp>300371.SZ</stp>
        <stp>61</stp>
        <stp>12/31/2014</stp>
        <stp>1</stp>
        <tr r="L1665" s="2"/>
      </tp>
      <tp>
        <v>44099834</v>
        <stp/>
        <stp>EM_S_STM07_IS</stp>
        <stp>4</stp>
        <stp>300372.SZ</stp>
        <stp>61</stp>
        <stp>12/31/2014</stp>
        <stp>1</stp>
        <tr r="L1666" s="2"/>
      </tp>
      <tp>
        <v>112230689.34</v>
        <stp/>
        <stp>EM_S_STM07_IS</stp>
        <stp>4</stp>
        <stp>300373.SZ</stp>
        <stp>61</stp>
        <stp>12/31/2014</stp>
        <stp>1</stp>
        <tr r="L1667" s="2"/>
      </tp>
      <tp>
        <v>62324116.009999998</v>
        <stp/>
        <stp>EM_S_STM07_IS</stp>
        <stp>4</stp>
        <stp>300374.SZ</stp>
        <stp>61</stp>
        <stp>12/31/2014</stp>
        <stp>1</stp>
        <tr r="L1668" s="2"/>
      </tp>
      <tp>
        <v>125414732.34999999</v>
        <stp/>
        <stp>EM_S_STM07_IS</stp>
        <stp>4</stp>
        <stp>300375.SZ</stp>
        <stp>61</stp>
        <stp>12/31/2014</stp>
        <stp>1</stp>
        <tr r="L1669" s="2"/>
      </tp>
      <tp>
        <v>173536286.81</v>
        <stp/>
        <stp>EM_S_STM07_IS</stp>
        <stp>4</stp>
        <stp>300376.SZ</stp>
        <stp>61</stp>
        <stp>12/31/2014</stp>
        <stp>1</stp>
        <tr r="L1670" s="2"/>
      </tp>
      <tp>
        <v>46391308.32</v>
        <stp/>
        <stp>EM_S_STM07_IS</stp>
        <stp>4</stp>
        <stp>300377.SZ</stp>
        <stp>61</stp>
        <stp>12/31/2014</stp>
        <stp>1</stp>
        <tr r="L1671" s="2"/>
      </tp>
      <tp>
        <v>63245075.93</v>
        <stp/>
        <stp>EM_S_STM07_IS</stp>
        <stp>4</stp>
        <stp>300378.SZ</stp>
        <stp>61</stp>
        <stp>12/31/2014</stp>
        <stp>1</stp>
        <tr r="L1672" s="2"/>
      </tp>
      <tp>
        <v>57116020.859999999</v>
        <stp/>
        <stp>EM_S_STM07_IS</stp>
        <stp>4</stp>
        <stp>300379.SZ</stp>
        <stp>61</stp>
        <stp>12/31/2014</stp>
        <stp>1</stp>
        <tr r="L1673" s="2"/>
      </tp>
      <tp>
        <v>213887706.36000001</v>
        <stp/>
        <stp>EM_S_STM07_IS</stp>
        <stp>4</stp>
        <stp>300360.SZ</stp>
        <stp>61</stp>
        <stp>12/31/2014</stp>
        <stp>1</stp>
        <tr r="L1655" s="2"/>
      </tp>
      <tp>
        <v>33271264.390000001</v>
        <stp/>
        <stp>EM_S_STM07_IS</stp>
        <stp>4</stp>
        <stp>300362.SZ</stp>
        <stp>61</stp>
        <stp>12/31/2014</stp>
        <stp>1</stp>
        <tr r="L1656" s="2"/>
      </tp>
      <tp>
        <v>125486041.39</v>
        <stp/>
        <stp>EM_S_STM07_IS</stp>
        <stp>4</stp>
        <stp>300363.SZ</stp>
        <stp>61</stp>
        <stp>12/31/2014</stp>
        <stp>1</stp>
        <tr r="L1657" s="2"/>
      </tp>
      <tp>
        <v>46169543.670000002</v>
        <stp/>
        <stp>EM_S_STM07_IS</stp>
        <stp>4</stp>
        <stp>300364.SZ</stp>
        <stp>61</stp>
        <stp>12/31/2014</stp>
        <stp>1</stp>
        <tr r="L1658" s="2"/>
      </tp>
      <tp>
        <v>60616958.630000003</v>
        <stp/>
        <stp>EM_S_STM07_IS</stp>
        <stp>4</stp>
        <stp>300365.SZ</stp>
        <stp>61</stp>
        <stp>12/31/2014</stp>
        <stp>1</stp>
        <tr r="L1659" s="2"/>
      </tp>
      <tp>
        <v>40598392.710000001</v>
        <stp/>
        <stp>EM_S_STM07_IS</stp>
        <stp>4</stp>
        <stp>300366.SZ</stp>
        <stp>61</stp>
        <stp>12/31/2014</stp>
        <stp>1</stp>
        <tr r="L1660" s="2"/>
      </tp>
      <tp>
        <v>135792495.47999999</v>
        <stp/>
        <stp>EM_S_STM07_IS</stp>
        <stp>4</stp>
        <stp>300367.SZ</stp>
        <stp>61</stp>
        <stp>12/31/2014</stp>
        <stp>1</stp>
        <tr r="L1661" s="2"/>
      </tp>
      <tp>
        <v>45309980.640000001</v>
        <stp/>
        <stp>EM_S_STM07_IS</stp>
        <stp>4</stp>
        <stp>300368.SZ</stp>
        <stp>61</stp>
        <stp>12/31/2014</stp>
        <stp>1</stp>
        <tr r="L1662" s="2"/>
      </tp>
      <tp>
        <v>144503492.28999999</v>
        <stp/>
        <stp>EM_S_STM07_IS</stp>
        <stp>4</stp>
        <stp>300369.SZ</stp>
        <stp>61</stp>
        <stp>12/31/2014</stp>
        <stp>1</stp>
        <tr r="L1663" s="2"/>
      </tp>
      <tp>
        <v>354238756.60000002</v>
        <stp/>
        <stp>EM_S_STM07_IS</stp>
        <stp>4</stp>
        <stp>600380.SH</stp>
        <stp>61</stp>
        <stp>12/31/2014</stp>
        <stp>1</stp>
        <tr r="L2199" s="2"/>
      </tp>
      <tp>
        <v>79356632.859999999</v>
        <stp/>
        <stp>EM_S_STM07_IS</stp>
        <stp>4</stp>
        <stp>600381.SH</stp>
        <stp>61</stp>
        <stp>12/31/2014</stp>
        <stp>1</stp>
        <tr r="L2200" s="2"/>
      </tp>
      <tp>
        <v>843917744.34000003</v>
        <stp/>
        <stp>EM_S_STM07_IS</stp>
        <stp>4</stp>
        <stp>600382.SH</stp>
        <stp>61</stp>
        <stp>12/31/2014</stp>
        <stp>1</stp>
        <tr r="L2201" s="2"/>
      </tp>
      <tp>
        <v>3997451139.0500002</v>
        <stp/>
        <stp>EM_S_STM07_IS</stp>
        <stp>4</stp>
        <stp>600383.SH</stp>
        <stp>61</stp>
        <stp>12/31/2014</stp>
        <stp>1</stp>
        <tr r="L2202" s="2"/>
      </tp>
      <tp>
        <v>36289547.560000002</v>
        <stp/>
        <stp>EM_S_STM07_IS</stp>
        <stp>4</stp>
        <stp>600385.SH</stp>
        <stp>61</stp>
        <stp>12/31/2014</stp>
        <stp>1</stp>
        <tr r="L2203" s="2"/>
      </tp>
      <tp>
        <v>188580435.33000001</v>
        <stp/>
        <stp>EM_S_STM07_IS</stp>
        <stp>4</stp>
        <stp>600386.SH</stp>
        <stp>61</stp>
        <stp>12/31/2014</stp>
        <stp>1</stp>
        <tr r="L2204" s="2"/>
      </tp>
      <tp>
        <v>111232328.48</v>
        <stp/>
        <stp>EM_S_STM07_IS</stp>
        <stp>4</stp>
        <stp>600387.SH</stp>
        <stp>61</stp>
        <stp>12/31/2014</stp>
        <stp>1</stp>
        <tr r="L2205" s="2"/>
      </tp>
      <tp>
        <v>463414694.98000002</v>
        <stp/>
        <stp>EM_S_STM07_IS</stp>
        <stp>4</stp>
        <stp>600388.SH</stp>
        <stp>61</stp>
        <stp>12/31/2014</stp>
        <stp>1</stp>
        <tr r="L2206" s="2"/>
      </tp>
      <tp>
        <v>9750346.8000000007</v>
        <stp/>
        <stp>EM_S_STM07_IS</stp>
        <stp>4</stp>
        <stp>601388.SH</stp>
        <stp>61</stp>
        <stp>12/31/2015</stp>
        <stp>1</stp>
        <tr r="N2760" s="2"/>
      </tp>
      <tp>
        <v>201759257.27000001</v>
        <stp/>
        <stp>EM_S_STM07_IS</stp>
        <stp>4</stp>
        <stp>600389.SH</stp>
        <stp>61</stp>
        <stp>12/31/2014</stp>
        <stp>1</stp>
        <tr r="L2207" s="2"/>
      </tp>
      <tp>
        <v>-28041140.809999999</v>
        <stp/>
        <stp>EM_S_STM07_IS</stp>
        <stp>4</stp>
        <stp>600390.SH</stp>
        <stp>61</stp>
        <stp>12/31/2014</stp>
        <stp>1</stp>
        <tr r="L2208" s="2"/>
      </tp>
      <tp>
        <v>12257674000</v>
        <stp/>
        <stp>EM_S_STM07_IS</stp>
        <stp>4</stp>
        <stp>601390.SH</stp>
        <stp>61</stp>
        <stp>12/31/2015</stp>
        <stp>1</stp>
        <tr r="N2761" s="2"/>
      </tp>
      <tp>
        <v>29574332.649999999</v>
        <stp/>
        <stp>EM_S_STM07_IS</stp>
        <stp>4</stp>
        <stp>600391.SH</stp>
        <stp>61</stp>
        <stp>12/31/2014</stp>
        <stp>1</stp>
        <tr r="L2209" s="2"/>
      </tp>
      <tp>
        <v>192271188.94999999</v>
        <stp/>
        <stp>EM_S_STM07_IS</stp>
        <stp>4</stp>
        <stp>600392.SH</stp>
        <stp>61</stp>
        <stp>12/31/2014</stp>
        <stp>1</stp>
        <tr r="L2210" s="2"/>
      </tp>
      <tp>
        <v>61543900.140000001</v>
        <stp/>
        <stp>EM_S_STM07_IS</stp>
        <stp>4</stp>
        <stp>600393.SH</stp>
        <stp>61</stp>
        <stp>12/31/2014</stp>
        <stp>1</stp>
        <tr r="L2211" s="2"/>
      </tp>
      <tp>
        <v>307212509.88999999</v>
        <stp/>
        <stp>EM_S_STM07_IS</stp>
        <stp>4</stp>
        <stp>600395.SH</stp>
        <stp>61</stp>
        <stp>12/31/2014</stp>
        <stp>1</stp>
        <tr r="L2212" s="2"/>
      </tp>
      <tp>
        <v>276960342.06999999</v>
        <stp/>
        <stp>EM_S_STM07_IS</stp>
        <stp>4</stp>
        <stp>600396.SH</stp>
        <stp>61</stp>
        <stp>12/31/2014</stp>
        <stp>1</stp>
        <tr r="L2213" s="2"/>
      </tp>
      <tp>
        <v>95423169.819999993</v>
        <stp/>
        <stp>EM_S_STM07_IS</stp>
        <stp>4</stp>
        <stp>600397.SH</stp>
        <stp>61</stp>
        <stp>12/31/2014</stp>
        <stp>1</stp>
        <tr r="L2214" s="2"/>
      </tp>
      <tp>
        <v>2374772139.5900002</v>
        <stp/>
        <stp>EM_S_STM07_IS</stp>
        <stp>4</stp>
        <stp>600398.SH</stp>
        <stp>61</stp>
        <stp>12/31/2014</stp>
        <stp>1</stp>
        <tr r="L2215" s="2"/>
      </tp>
      <tp>
        <v>277131000000</v>
        <stp/>
        <stp>EM_S_STM07_IS</stp>
        <stp>4</stp>
        <stp>601398.SH</stp>
        <stp>61</stp>
        <stp>12/31/2015</stp>
        <stp>1</stp>
        <tr r="N2762" s="2"/>
      </tp>
      <tp>
        <v>46960183.240000002</v>
        <stp/>
        <stp>EM_S_STM07_IS</stp>
        <stp>4</stp>
        <stp>600399.SH</stp>
        <stp>61</stp>
        <stp>12/31/2014</stp>
        <stp>1</stp>
        <tr r="L2216" s="2"/>
      </tp>
      <tp>
        <v>35665286.159999996</v>
        <stp/>
        <stp>EM_S_STM07_IS</stp>
        <stp>4</stp>
        <stp>600360.SH</stp>
        <stp>61</stp>
        <stp>12/31/2014</stp>
        <stp>1</stp>
        <tr r="L2181" s="2"/>
      </tp>
      <tp>
        <v>102463333.04000001</v>
        <stp/>
        <stp>EM_S_STM07_IS</stp>
        <stp>4</stp>
        <stp>600361.SH</stp>
        <stp>61</stp>
        <stp>12/31/2014</stp>
        <stp>1</stp>
        <tr r="L2182" s="2"/>
      </tp>
      <tp>
        <v>2850649245</v>
        <stp/>
        <stp>EM_S_STM07_IS</stp>
        <stp>4</stp>
        <stp>600362.SH</stp>
        <stp>61</stp>
        <stp>12/31/2014</stp>
        <stp>1</stp>
        <tr r="L2183" s="2"/>
      </tp>
      <tp>
        <v>133344250.37</v>
        <stp/>
        <stp>EM_S_STM07_IS</stp>
        <stp>4</stp>
        <stp>600363.SH</stp>
        <stp>61</stp>
        <stp>12/31/2014</stp>
        <stp>1</stp>
        <tr r="L2184" s="2"/>
      </tp>
      <tp>
        <v>2248290.86</v>
        <stp/>
        <stp>EM_S_STM07_IS</stp>
        <stp>4</stp>
        <stp>600365.SH</stp>
        <stp>61</stp>
        <stp>12/31/2014</stp>
        <stp>1</stp>
        <tr r="L2185" s="2"/>
      </tp>
      <tp>
        <v>198037049.68000001</v>
        <stp/>
        <stp>EM_S_STM07_IS</stp>
        <stp>4</stp>
        <stp>600366.SH</stp>
        <stp>61</stp>
        <stp>12/31/2014</stp>
        <stp>1</stp>
        <tr r="L2186" s="2"/>
      </tp>
      <tp>
        <v>25164088.52</v>
        <stp/>
        <stp>EM_S_STM07_IS</stp>
        <stp>4</stp>
        <stp>600367.SH</stp>
        <stp>61</stp>
        <stp>12/31/2014</stp>
        <stp>1</stp>
        <tr r="L2187" s="2"/>
      </tp>
      <tp>
        <v>73434924.269999996</v>
        <stp/>
        <stp>EM_S_STM07_IS</stp>
        <stp>4</stp>
        <stp>600368.SH</stp>
        <stp>61</stp>
        <stp>12/31/2014</stp>
        <stp>1</stp>
        <tr r="L2188" s="2"/>
      </tp>
      <tp>
        <v>236903344</v>
        <stp/>
        <stp>EM_S_STM07_IS</stp>
        <stp>4</stp>
        <stp>601368.SH</stp>
        <stp>61</stp>
        <stp>12/31/2015</stp>
        <stp>1</stp>
        <tr r="N2756" s="2"/>
      </tp>
      <tp>
        <v>1339048940.4100001</v>
        <stp/>
        <stp>EM_S_STM07_IS</stp>
        <stp>4</stp>
        <stp>600369.SH</stp>
        <stp>61</stp>
        <stp>12/31/2014</stp>
        <stp>1</stp>
        <tr r="L2189" s="2"/>
      </tp>
      <tp>
        <v>358570103.00999999</v>
        <stp/>
        <stp>EM_S_STM07_IS</stp>
        <stp>4</stp>
        <stp>601369.SH</stp>
        <stp>61</stp>
        <stp>12/31/2015</stp>
        <stp>1</stp>
        <tr r="N2757" s="2"/>
      </tp>
      <tp>
        <v>15051565.199999999</v>
        <stp/>
        <stp>EM_S_STM07_IS</stp>
        <stp>4</stp>
        <stp>600370.SH</stp>
        <stp>61</stp>
        <stp>12/31/2014</stp>
        <stp>1</stp>
        <tr r="L2190" s="2"/>
      </tp>
      <tp>
        <v>4433012.22</v>
        <stp/>
        <stp>EM_S_STM07_IS</stp>
        <stp>4</stp>
        <stp>600371.SH</stp>
        <stp>61</stp>
        <stp>12/31/2014</stp>
        <stp>1</stp>
        <tr r="L2191" s="2"/>
      </tp>
      <tp>
        <v>600595472.05999994</v>
        <stp/>
        <stp>EM_S_STM07_IS</stp>
        <stp>4</stp>
        <stp>600372.SH</stp>
        <stp>61</stp>
        <stp>12/31/2014</stp>
        <stp>1</stp>
        <tr r="L2192" s="2"/>
      </tp>
      <tp>
        <v>809166778.67999995</v>
        <stp/>
        <stp>EM_S_STM07_IS</stp>
        <stp>4</stp>
        <stp>600373.SH</stp>
        <stp>61</stp>
        <stp>12/31/2014</stp>
        <stp>1</stp>
        <tr r="L2193" s="2"/>
      </tp>
      <tp>
        <v>-376365931.19999999</v>
        <stp/>
        <stp>EM_S_STM07_IS</stp>
        <stp>4</stp>
        <stp>600375.SH</stp>
        <stp>61</stp>
        <stp>12/31/2014</stp>
        <stp>1</stp>
        <tr r="L2194" s="2"/>
      </tp>
      <tp>
        <v>1405500406.97</v>
        <stp/>
        <stp>EM_S_STM07_IS</stp>
        <stp>4</stp>
        <stp>601375.SH</stp>
        <stp>61</stp>
        <stp>12/31/2015</stp>
        <stp>1</stp>
        <tr r="N2758" s="2"/>
      </tp>
      <tp>
        <v>1647765531.3699999</v>
        <stp/>
        <stp>EM_S_STM07_IS</stp>
        <stp>4</stp>
        <stp>600376.SH</stp>
        <stp>61</stp>
        <stp>12/31/2014</stp>
        <stp>1</stp>
        <tr r="L2195" s="2"/>
      </tp>
      <tp>
        <v>2574754312</v>
        <stp/>
        <stp>EM_S_STM07_IS</stp>
        <stp>4</stp>
        <stp>600377.SH</stp>
        <stp>61</stp>
        <stp>12/31/2014</stp>
        <stp>1</stp>
        <tr r="L2196" s="2"/>
      </tp>
      <tp>
        <v>4167150649.3499999</v>
        <stp/>
        <stp>EM_S_STM07_IS</stp>
        <stp>4</stp>
        <stp>601377.SH</stp>
        <stp>61</stp>
        <stp>12/31/2015</stp>
        <stp>1</stp>
        <tr r="N2759" s="2"/>
      </tp>
      <tp>
        <v>76600666.950000003</v>
        <stp/>
        <stp>EM_S_STM07_IS</stp>
        <stp>4</stp>
        <stp>600378.SH</stp>
        <stp>61</stp>
        <stp>12/31/2014</stp>
        <stp>1</stp>
        <tr r="L2197" s="2"/>
      </tp>
      <tp>
        <v>20302308.789999999</v>
        <stp/>
        <stp>EM_S_STM07_IS</stp>
        <stp>4</stp>
        <stp>600379.SH</stp>
        <stp>61</stp>
        <stp>12/31/2014</stp>
        <stp>1</stp>
        <tr r="L2198" s="2"/>
      </tp>
      <tp>
        <v>3537537462.2800002</v>
        <stp/>
        <stp>EM_S_STM07_IS</stp>
        <stp>4</stp>
        <stp>600340.SH</stp>
        <stp>61</stp>
        <stp>12/31/2014</stp>
        <stp>1</stp>
        <tr r="L2167" s="2"/>
      </tp>
      <tp>
        <v>61189132.109999999</v>
        <stp/>
        <stp>EM_S_STM07_IS</stp>
        <stp>4</stp>
        <stp>600343.SH</stp>
        <stp>61</stp>
        <stp>12/31/2014</stp>
        <stp>1</stp>
        <tr r="L2168" s="2"/>
      </tp>
      <tp>
        <v>44074684.960000001</v>
        <stp/>
        <stp>EM_S_STM07_IS</stp>
        <stp>4</stp>
        <stp>600345.SH</stp>
        <stp>61</stp>
        <stp>12/31/2014</stp>
        <stp>1</stp>
        <tr r="L2169" s="2"/>
      </tp>
      <tp>
        <v>-191204247.02000001</v>
        <stp/>
        <stp>EM_S_STM07_IS</stp>
        <stp>4</stp>
        <stp>600346.SH</stp>
        <stp>61</stp>
        <stp>12/31/2014</stp>
        <stp>1</stp>
        <tr r="L2170" s="2"/>
      </tp>
      <tp>
        <v>791659291.95000005</v>
        <stp/>
        <stp>EM_S_STM07_IS</stp>
        <stp>4</stp>
        <stp>600348.SH</stp>
        <stp>61</stp>
        <stp>12/31/2014</stp>
        <stp>1</stp>
        <tr r="L2171" s="2"/>
      </tp>
      <tp>
        <v>2574237884</v>
        <stp/>
        <stp>EM_S_STM07_IS</stp>
        <stp>4</stp>
        <stp>600350.SH</stp>
        <stp>61</stp>
        <stp>12/31/2014</stp>
        <stp>1</stp>
        <tr r="L2172" s="2"/>
      </tp>
      <tp>
        <v>170121894.88999999</v>
        <stp/>
        <stp>EM_S_STM07_IS</stp>
        <stp>4</stp>
        <stp>600351.SH</stp>
        <stp>61</stp>
        <stp>12/31/2014</stp>
        <stp>1</stp>
        <tr r="L2173" s="2"/>
      </tp>
      <tp>
        <v>2533285751.2399998</v>
        <stp/>
        <stp>EM_S_STM07_IS</stp>
        <stp>4</stp>
        <stp>600352.SH</stp>
        <stp>61</stp>
        <stp>12/31/2014</stp>
        <stp>1</stp>
        <tr r="L2174" s="2"/>
      </tp>
      <tp>
        <v>63204153.969999999</v>
        <stp/>
        <stp>EM_S_STM07_IS</stp>
        <stp>4</stp>
        <stp>600353.SH</stp>
        <stp>61</stp>
        <stp>12/31/2014</stp>
        <stp>1</stp>
        <tr r="L2175" s="2"/>
      </tp>
      <tp>
        <v>-324057597.63</v>
        <stp/>
        <stp>EM_S_STM07_IS</stp>
        <stp>4</stp>
        <stp>600354.SH</stp>
        <stp>61</stp>
        <stp>12/31/2014</stp>
        <stp>1</stp>
        <tr r="L2176" s="2"/>
      </tp>
      <tp>
        <v>6076801.2400000002</v>
        <stp/>
        <stp>EM_S_STM07_IS</stp>
        <stp>4</stp>
        <stp>600355.SH</stp>
        <stp>61</stp>
        <stp>12/31/2014</stp>
        <stp>1</stp>
        <tr r="L2177" s="2"/>
      </tp>
      <tp>
        <v>79574362.640000001</v>
        <stp/>
        <stp>EM_S_STM07_IS</stp>
        <stp>4</stp>
        <stp>600356.SH</stp>
        <stp>61</stp>
        <stp>12/31/2014</stp>
        <stp>1</stp>
        <tr r="L2178" s="2"/>
      </tp>
      <tp>
        <v>-165896270.72999999</v>
        <stp/>
        <stp>EM_S_STM07_IS</stp>
        <stp>4</stp>
        <stp>600358.SH</stp>
        <stp>61</stp>
        <stp>12/31/2014</stp>
        <stp>1</stp>
        <tr r="L2179" s="2"/>
      </tp>
      <tp>
        <v>20329116.280000001</v>
        <stp/>
        <stp>EM_S_STM07_IS</stp>
        <stp>4</stp>
        <stp>600359.SH</stp>
        <stp>61</stp>
        <stp>12/31/2014</stp>
        <stp>1</stp>
        <tr r="L2180" s="2"/>
      </tp>
      <tp>
        <v>199386986</v>
        <stp/>
        <stp>EM_S_STM07_IS</stp>
        <stp>4</stp>
        <stp>600320.SH</stp>
        <stp>61</stp>
        <stp>12/31/2014</stp>
        <stp>1</stp>
        <tr r="L2149" s="2"/>
      </tp>
      <tp>
        <v>6037634.3600000003</v>
        <stp/>
        <stp>EM_S_STM07_IS</stp>
        <stp>4</stp>
        <stp>600321.SH</stp>
        <stp>61</stp>
        <stp>12/31/2014</stp>
        <stp>1</stp>
        <tr r="L2150" s="2"/>
      </tp>
      <tp>
        <v>168363178.81</v>
        <stp/>
        <stp>EM_S_STM07_IS</stp>
        <stp>4</stp>
        <stp>600322.SH</stp>
        <stp>61</stp>
        <stp>12/31/2014</stp>
        <stp>1</stp>
        <tr r="L2151" s="2"/>
      </tp>
      <tp>
        <v>308712042.64999998</v>
        <stp/>
        <stp>EM_S_STM07_IS</stp>
        <stp>4</stp>
        <stp>600323.SH</stp>
        <stp>61</stp>
        <stp>12/31/2014</stp>
        <stp>1</stp>
        <tr r="L2152" s="2"/>
      </tp>
      <tp>
        <v>646702088.05999994</v>
        <stp/>
        <stp>EM_S_STM07_IS</stp>
        <stp>4</stp>
        <stp>600325.SH</stp>
        <stp>61</stp>
        <stp>12/31/2014</stp>
        <stp>1</stp>
        <tr r="L2153" s="2"/>
      </tp>
      <tp>
        <v>63705168.899999999</v>
        <stp/>
        <stp>EM_S_STM07_IS</stp>
        <stp>4</stp>
        <stp>600326.SH</stp>
        <stp>61</stp>
        <stp>12/31/2014</stp>
        <stp>1</stp>
        <tr r="L2154" s="2"/>
      </tp>
      <tp>
        <v>147061245.61000001</v>
        <stp/>
        <stp>EM_S_STM07_IS</stp>
        <stp>4</stp>
        <stp>600327.SH</stp>
        <stp>61</stp>
        <stp>12/31/2014</stp>
        <stp>1</stp>
        <tr r="L2155" s="2"/>
      </tp>
      <tp>
        <v>14497401.310000001</v>
        <stp/>
        <stp>EM_S_STM07_IS</stp>
        <stp>4</stp>
        <stp>600328.SH</stp>
        <stp>61</stp>
        <stp>12/31/2014</stp>
        <stp>1</stp>
        <tr r="L2156" s="2"/>
      </tp>
      <tp>
        <v>66528000000</v>
        <stp/>
        <stp>EM_S_STM07_IS</stp>
        <stp>4</stp>
        <stp>601328.SH</stp>
        <stp>61</stp>
        <stp>12/31/2015</stp>
        <stp>1</stp>
        <tr r="N2752" s="2"/>
      </tp>
      <tp>
        <v>357800340.94</v>
        <stp/>
        <stp>EM_S_STM07_IS</stp>
        <stp>4</stp>
        <stp>600329.SH</stp>
        <stp>61</stp>
        <stp>12/31/2014</stp>
        <stp>1</stp>
        <tr r="L2157" s="2"/>
      </tp>
      <tp>
        <v>13566562.65</v>
        <stp/>
        <stp>EM_S_STM07_IS</stp>
        <stp>4</stp>
        <stp>600330.SH</stp>
        <stp>61</stp>
        <stp>12/31/2014</stp>
        <stp>1</stp>
        <tr r="L2158" s="2"/>
      </tp>
      <tp>
        <v>-338117756.88999999</v>
        <stp/>
        <stp>EM_S_STM07_IS</stp>
        <stp>4</stp>
        <stp>600331.SH</stp>
        <stp>61</stp>
        <stp>12/31/2014</stp>
        <stp>1</stp>
        <tr r="L2159" s="2"/>
      </tp>
      <tp>
        <v>1192471636.1099999</v>
        <stp/>
        <stp>EM_S_STM07_IS</stp>
        <stp>4</stp>
        <stp>600332.SH</stp>
        <stp>61</stp>
        <stp>12/31/2014</stp>
        <stp>1</stp>
        <tr r="L2160" s="2"/>
      </tp>
      <tp>
        <v>24313489.780000001</v>
        <stp/>
        <stp>EM_S_STM07_IS</stp>
        <stp>4</stp>
        <stp>600333.SH</stp>
        <stp>61</stp>
        <stp>12/31/2014</stp>
        <stp>1</stp>
        <tr r="L2161" s="2"/>
      </tp>
      <tp>
        <v>1070822950</v>
        <stp/>
        <stp>EM_S_STM07_IS</stp>
        <stp>4</stp>
        <stp>601333.SH</stp>
        <stp>61</stp>
        <stp>12/31/2015</stp>
        <stp>1</stp>
        <tr r="N2753" s="2"/>
      </tp>
      <tp>
        <v>855102961.54999995</v>
        <stp/>
        <stp>EM_S_STM07_IS</stp>
        <stp>4</stp>
        <stp>600335.SH</stp>
        <stp>61</stp>
        <stp>12/31/2014</stp>
        <stp>1</stp>
        <tr r="L2162" s="2"/>
      </tp>
      <tp>
        <v>71472109.900000006</v>
        <stp/>
        <stp>EM_S_STM07_IS</stp>
        <stp>4</stp>
        <stp>600336.SH</stp>
        <stp>61</stp>
        <stp>12/31/2014</stp>
        <stp>1</stp>
        <tr r="L2163" s="2"/>
      </tp>
      <tp>
        <v>8601000000</v>
        <stp/>
        <stp>EM_S_STM07_IS</stp>
        <stp>4</stp>
        <stp>601336.SH</stp>
        <stp>61</stp>
        <stp>12/31/2015</stp>
        <stp>1</stp>
        <tr r="N2754" s="2"/>
      </tp>
      <tp>
        <v>233565748.91999999</v>
        <stp/>
        <stp>EM_S_STM07_IS</stp>
        <stp>4</stp>
        <stp>600337.SH</stp>
        <stp>61</stp>
        <stp>12/31/2014</stp>
        <stp>1</stp>
        <tr r="L2164" s="2"/>
      </tp>
      <tp>
        <v>8549001.3000000007</v>
        <stp/>
        <stp>EM_S_STM07_IS</stp>
        <stp>4</stp>
        <stp>600338.SH</stp>
        <stp>61</stp>
        <stp>12/31/2014</stp>
        <stp>1</stp>
        <tr r="L2165" s="2"/>
      </tp>
      <tp>
        <v>-169317670.65000001</v>
        <stp/>
        <stp>EM_S_STM07_IS</stp>
        <stp>4</stp>
        <stp>600339.SH</stp>
        <stp>61</stp>
        <stp>12/31/2014</stp>
        <stp>1</stp>
        <tr r="L2166" s="2"/>
      </tp>
      <tp>
        <v>324045488.66000003</v>
        <stp/>
        <stp>EM_S_STM07_IS</stp>
        <stp>4</stp>
        <stp>601339.SH</stp>
        <stp>61</stp>
        <stp>12/31/2015</stp>
        <stp>1</stp>
        <tr r="N2755" s="2"/>
      </tp>
      <tp>
        <v>200642562.91999999</v>
        <stp/>
        <stp>EM_S_STM07_IS</stp>
        <stp>4</stp>
        <stp>600300.SH</stp>
        <stp>61</stp>
        <stp>12/31/2014</stp>
        <stp>1</stp>
        <tr r="L2131" s="2"/>
      </tp>
      <tp>
        <v>-241811859.27000001</v>
        <stp/>
        <stp>EM_S_STM07_IS</stp>
        <stp>4</stp>
        <stp>600301.SH</stp>
        <stp>61</stp>
        <stp>12/31/2014</stp>
        <stp>1</stp>
        <tr r="L2132" s="2"/>
      </tp>
      <tp>
        <v>-97776320.400000006</v>
        <stp/>
        <stp>EM_S_STM07_IS</stp>
        <stp>4</stp>
        <stp>600302.SH</stp>
        <stp>61</stp>
        <stp>12/31/2014</stp>
        <stp>1</stp>
        <tr r="L2133" s="2"/>
      </tp>
      <tp>
        <v>10196038.470000001</v>
        <stp/>
        <stp>EM_S_STM07_IS</stp>
        <stp>4</stp>
        <stp>600303.SH</stp>
        <stp>61</stp>
        <stp>12/31/2014</stp>
        <stp>1</stp>
        <tr r="L2134" s="2"/>
      </tp>
      <tp>
        <v>74793537.269999996</v>
        <stp/>
        <stp>EM_S_STM07_IS</stp>
        <stp>4</stp>
        <stp>600305.SH</stp>
        <stp>61</stp>
        <stp>12/31/2014</stp>
        <stp>1</stp>
        <tr r="L2135" s="2"/>
      </tp>
      <tp>
        <v>32259705.460000001</v>
        <stp/>
        <stp>EM_S_STM07_IS</stp>
        <stp>4</stp>
        <stp>600306.SH</stp>
        <stp>61</stp>
        <stp>12/31/2014</stp>
        <stp>1</stp>
        <tr r="L2136" s="2"/>
      </tp>
      <tp>
        <v>39133715.399999999</v>
        <stp/>
        <stp>EM_S_STM07_IS</stp>
        <stp>4</stp>
        <stp>600307.SH</stp>
        <stp>61</stp>
        <stp>12/31/2014</stp>
        <stp>1</stp>
        <tr r="L2137" s="2"/>
      </tp>
      <tp>
        <v>60119575.109999999</v>
        <stp/>
        <stp>EM_S_STM07_IS</stp>
        <stp>4</stp>
        <stp>600308.SH</stp>
        <stp>61</stp>
        <stp>12/31/2014</stp>
        <stp>1</stp>
        <tr r="L2138" s="2"/>
      </tp>
      <tp>
        <v>2419366386.5500002</v>
        <stp/>
        <stp>EM_S_STM07_IS</stp>
        <stp>4</stp>
        <stp>600309.SH</stp>
        <stp>61</stp>
        <stp>12/31/2014</stp>
        <stp>1</stp>
        <tr r="L2139" s="2"/>
      </tp>
      <tp>
        <v>-8106399.9900000002</v>
        <stp/>
        <stp>EM_S_STM07_IS</stp>
        <stp>4</stp>
        <stp>600310.SH</stp>
        <stp>61</stp>
        <stp>12/31/2014</stp>
        <stp>1</stp>
        <tr r="L2140" s="2"/>
      </tp>
      <tp>
        <v>-25057592.890000001</v>
        <stp/>
        <stp>EM_S_STM07_IS</stp>
        <stp>4</stp>
        <stp>600311.SH</stp>
        <stp>61</stp>
        <stp>12/31/2014</stp>
        <stp>1</stp>
        <tr r="L2141" s="2"/>
      </tp>
      <tp>
        <v>609489700.16999996</v>
        <stp/>
        <stp>EM_S_STM07_IS</stp>
        <stp>4</stp>
        <stp>601311.SH</stp>
        <stp>61</stp>
        <stp>12/31/2015</stp>
        <stp>1</stp>
        <tr r="N2749" s="2"/>
      </tp>
      <tp>
        <v>693224962.39999998</v>
        <stp/>
        <stp>EM_S_STM07_IS</stp>
        <stp>4</stp>
        <stp>600312.SH</stp>
        <stp>61</stp>
        <stp>12/31/2014</stp>
        <stp>1</stp>
        <tr r="L2142" s="2"/>
      </tp>
      <tp>
        <v>110547603.06</v>
        <stp/>
        <stp>EM_S_STM07_IS</stp>
        <stp>4</stp>
        <stp>600313.SH</stp>
        <stp>61</stp>
        <stp>12/31/2014</stp>
        <stp>1</stp>
        <tr r="L2143" s="2"/>
      </tp>
      <tp>
        <v>225483057.31999999</v>
        <stp/>
        <stp>EM_S_STM07_IS</stp>
        <stp>4</stp>
        <stp>601313.SH</stp>
        <stp>61</stp>
        <stp>12/31/2015</stp>
        <stp>1</stp>
        <tr r="N2750" s="2"/>
      </tp>
      <tp>
        <v>897920847.30999994</v>
        <stp/>
        <stp>EM_S_STM07_IS</stp>
        <stp>4</stp>
        <stp>600315.SH</stp>
        <stp>61</stp>
        <stp>12/31/2014</stp>
        <stp>1</stp>
        <tr r="L2144" s="2"/>
      </tp>
      <tp>
        <v>98710173.400000006</v>
        <stp/>
        <stp>EM_S_STM07_IS</stp>
        <stp>4</stp>
        <stp>600316.SH</stp>
        <stp>61</stp>
        <stp>12/31/2014</stp>
        <stp>1</stp>
        <tr r="L2145" s="2"/>
      </tp>
      <tp>
        <v>539666590.09000003</v>
        <stp/>
        <stp>EM_S_STM07_IS</stp>
        <stp>4</stp>
        <stp>600317.SH</stp>
        <stp>61</stp>
        <stp>12/31/2014</stp>
        <stp>1</stp>
        <tr r="L2146" s="2"/>
      </tp>
      <tp>
        <v>105325892.28</v>
        <stp/>
        <stp>EM_S_STM07_IS</stp>
        <stp>4</stp>
        <stp>600318.SH</stp>
        <stp>61</stp>
        <stp>12/31/2014</stp>
        <stp>1</stp>
        <tr r="L2147" s="2"/>
      </tp>
      <tp>
        <v>54203000000</v>
        <stp/>
        <stp>EM_S_STM07_IS</stp>
        <stp>4</stp>
        <stp>601318.SH</stp>
        <stp>61</stp>
        <stp>12/31/2015</stp>
        <stp>1</stp>
        <tr r="N2751" s="2"/>
      </tp>
      <tp>
        <v>-179178344.44</v>
        <stp/>
        <stp>EM_S_STM07_IS</stp>
        <stp>4</stp>
        <stp>600319.SH</stp>
        <stp>61</stp>
        <stp>12/31/2014</stp>
        <stp>1</stp>
        <tr r="L2148" s="2"/>
      </tp>
      <tp>
        <v>56946829.109999999</v>
        <stp/>
        <stp>EM_S_STM07_IS</stp>
        <stp>4</stp>
        <stp>300290.SZ</stp>
        <stp>61</stp>
        <stp>12/31/2014</stp>
        <stp>1</stp>
        <tr r="L1585" s="2"/>
      </tp>
      <tp>
        <v>149401882.16</v>
        <stp/>
        <stp>EM_S_STM07_IS</stp>
        <stp>4</stp>
        <stp>300291.SZ</stp>
        <stp>61</stp>
        <stp>12/31/2014</stp>
        <stp>1</stp>
        <tr r="L1586" s="2"/>
      </tp>
      <tp>
        <v>55712362.18</v>
        <stp/>
        <stp>EM_S_STM07_IS</stp>
        <stp>4</stp>
        <stp>300292.SZ</stp>
        <stp>61</stp>
        <stp>12/31/2014</stp>
        <stp>1</stp>
        <tr r="L1587" s="2"/>
      </tp>
      <tp>
        <v>73875998.120000005</v>
        <stp/>
        <stp>EM_S_STM07_IS</stp>
        <stp>4</stp>
        <stp>300293.SZ</stp>
        <stp>61</stp>
        <stp>12/31/2014</stp>
        <stp>1</stp>
        <tr r="L1588" s="2"/>
      </tp>
      <tp>
        <v>104179698.59</v>
        <stp/>
        <stp>EM_S_STM07_IS</stp>
        <stp>4</stp>
        <stp>300294.SZ</stp>
        <stp>61</stp>
        <stp>12/31/2014</stp>
        <stp>1</stp>
        <tr r="L1589" s="2"/>
      </tp>
      <tp>
        <v>150503704.56</v>
        <stp/>
        <stp>EM_S_STM07_IS</stp>
        <stp>4</stp>
        <stp>300295.SZ</stp>
        <stp>61</stp>
        <stp>12/31/2014</stp>
        <stp>1</stp>
        <tr r="L1590" s="2"/>
      </tp>
      <tp>
        <v>161320659.59</v>
        <stp/>
        <stp>EM_S_STM07_IS</stp>
        <stp>4</stp>
        <stp>300296.SZ</stp>
        <stp>61</stp>
        <stp>12/31/2014</stp>
        <stp>1</stp>
        <tr r="L1591" s="2"/>
      </tp>
      <tp>
        <v>35302789.859999999</v>
        <stp/>
        <stp>EM_S_STM07_IS</stp>
        <stp>4</stp>
        <stp>300297.SZ</stp>
        <stp>61</stp>
        <stp>12/31/2014</stp>
        <stp>1</stp>
        <tr r="L1592" s="2"/>
      </tp>
      <tp>
        <v>197339208.47999999</v>
        <stp/>
        <stp>EM_S_STM07_IS</stp>
        <stp>4</stp>
        <stp>300298.SZ</stp>
        <stp>61</stp>
        <stp>12/31/2014</stp>
        <stp>1</stp>
        <tr r="L1593" s="2"/>
      </tp>
      <tp>
        <v>14686116.550000001</v>
        <stp/>
        <stp>EM_S_STM07_IS</stp>
        <stp>4</stp>
        <stp>300299.SZ</stp>
        <stp>61</stp>
        <stp>12/31/2014</stp>
        <stp>1</stp>
        <tr r="L1594" s="2"/>
      </tp>
      <tp>
        <v>3028016.53</v>
        <stp/>
        <stp>EM_S_STM07_IS</stp>
        <stp>4</stp>
        <stp>300280.SZ</stp>
        <stp>61</stp>
        <stp>12/31/2014</stp>
        <stp>1</stp>
        <tr r="L1575" s="2"/>
      </tp>
      <tp>
        <v>60162242.57</v>
        <stp/>
        <stp>EM_S_STM07_IS</stp>
        <stp>4</stp>
        <stp>300281.SZ</stp>
        <stp>61</stp>
        <stp>12/31/2014</stp>
        <stp>1</stp>
        <tr r="L1576" s="2"/>
      </tp>
      <tp>
        <v>11159695.529999999</v>
        <stp/>
        <stp>EM_S_STM07_IS</stp>
        <stp>4</stp>
        <stp>300282.SZ</stp>
        <stp>61</stp>
        <stp>12/31/2014</stp>
        <stp>1</stp>
        <tr r="L1577" s="2"/>
      </tp>
      <tp>
        <v>23263461.190000001</v>
        <stp/>
        <stp>EM_S_STM07_IS</stp>
        <stp>4</stp>
        <stp>300283.SZ</stp>
        <stp>61</stp>
        <stp>12/31/2014</stp>
        <stp>1</stp>
        <tr r="L1578" s="2"/>
      </tp>
      <tp>
        <v>252534203.24000001</v>
        <stp/>
        <stp>EM_S_STM07_IS</stp>
        <stp>4</stp>
        <stp>300284.SZ</stp>
        <stp>61</stp>
        <stp>12/31/2014</stp>
        <stp>1</stp>
        <tr r="L1579" s="2"/>
      </tp>
      <tp>
        <v>63302897.960000001</v>
        <stp/>
        <stp>EM_S_STM07_IS</stp>
        <stp>4</stp>
        <stp>300285.SZ</stp>
        <stp>61</stp>
        <stp>12/31/2014</stp>
        <stp>1</stp>
        <tr r="L1580" s="2"/>
      </tp>
      <tp>
        <v>71379324.430000007</v>
        <stp/>
        <stp>EM_S_STM07_IS</stp>
        <stp>4</stp>
        <stp>300286.SZ</stp>
        <stp>61</stp>
        <stp>12/31/2014</stp>
        <stp>1</stp>
        <tr r="L1581" s="2"/>
      </tp>
      <tp>
        <v>92584621.670000002</v>
        <stp/>
        <stp>EM_S_STM07_IS</stp>
        <stp>4</stp>
        <stp>300287.SZ</stp>
        <stp>61</stp>
        <stp>12/31/2014</stp>
        <stp>1</stp>
        <tr r="L1582" s="2"/>
      </tp>
      <tp>
        <v>34749802.359999999</v>
        <stp/>
        <stp>EM_S_STM07_IS</stp>
        <stp>4</stp>
        <stp>300288.SZ</stp>
        <stp>61</stp>
        <stp>12/31/2014</stp>
        <stp>1</stp>
        <tr r="L1583" s="2"/>
      </tp>
      <tp>
        <v>128281332.73999999</v>
        <stp/>
        <stp>EM_S_STM07_IS</stp>
        <stp>4</stp>
        <stp>300289.SZ</stp>
        <stp>61</stp>
        <stp>12/31/2014</stp>
        <stp>1</stp>
        <tr r="L1584" s="2"/>
      </tp>
      <tp>
        <v>109172247.48</v>
        <stp/>
        <stp>EM_S_STM07_IS</stp>
        <stp>4</stp>
        <stp>300210.SZ</stp>
        <stp>61</stp>
        <stp>12/31/2014</stp>
        <stp>1</stp>
        <tr r="L1505" s="2"/>
      </tp>
      <tp>
        <v>10498314.380000001</v>
        <stp/>
        <stp>EM_S_STM07_IS</stp>
        <stp>4</stp>
        <stp>300211.SZ</stp>
        <stp>61</stp>
        <stp>12/31/2014</stp>
        <stp>1</stp>
        <tr r="L1506" s="2"/>
      </tp>
      <tp>
        <v>143671438.66999999</v>
        <stp/>
        <stp>EM_S_STM07_IS</stp>
        <stp>4</stp>
        <stp>300212.SZ</stp>
        <stp>61</stp>
        <stp>12/31/2014</stp>
        <stp>1</stp>
        <tr r="L1507" s="2"/>
      </tp>
      <tp>
        <v>69587409.829999998</v>
        <stp/>
        <stp>EM_S_STM07_IS</stp>
        <stp>4</stp>
        <stp>300213.SZ</stp>
        <stp>61</stp>
        <stp>12/31/2014</stp>
        <stp>1</stp>
        <tr r="L1508" s="2"/>
      </tp>
      <tp>
        <v>53248749.219999999</v>
        <stp/>
        <stp>EM_S_STM07_IS</stp>
        <stp>4</stp>
        <stp>300214.SZ</stp>
        <stp>61</stp>
        <stp>12/31/2014</stp>
        <stp>1</stp>
        <tr r="L1509" s="2"/>
      </tp>
      <tp>
        <v>77605052.579999998</v>
        <stp/>
        <stp>EM_S_STM07_IS</stp>
        <stp>4</stp>
        <stp>300215.SZ</stp>
        <stp>61</stp>
        <stp>12/31/2014</stp>
        <stp>1</stp>
        <tr r="L1510" s="2"/>
      </tp>
      <tp>
        <v>134524167.65000001</v>
        <stp/>
        <stp>EM_S_STM07_IS</stp>
        <stp>4</stp>
        <stp>300216.SZ</stp>
        <stp>61</stp>
        <stp>12/31/2014</stp>
        <stp>1</stp>
        <tr r="L1511" s="2"/>
      </tp>
      <tp>
        <v>102671090.75</v>
        <stp/>
        <stp>EM_S_STM07_IS</stp>
        <stp>4</stp>
        <stp>300217.SZ</stp>
        <stp>61</stp>
        <stp>12/31/2014</stp>
        <stp>1</stp>
        <tr r="L1512" s="2"/>
      </tp>
      <tp>
        <v>53241576.299999997</v>
        <stp/>
        <stp>EM_S_STM07_IS</stp>
        <stp>4</stp>
        <stp>300218.SZ</stp>
        <stp>61</stp>
        <stp>12/31/2014</stp>
        <stp>1</stp>
        <tr r="L1513" s="2"/>
      </tp>
      <tp>
        <v>90909794.790000007</v>
        <stp/>
        <stp>EM_S_STM07_IS</stp>
        <stp>4</stp>
        <stp>300219.SZ</stp>
        <stp>61</stp>
        <stp>12/31/2014</stp>
        <stp>1</stp>
        <tr r="L1514" s="2"/>
      </tp>
      <tp>
        <v>48904959.340000004</v>
        <stp/>
        <stp>EM_S_STM07_IS</stp>
        <stp>4</stp>
        <stp>300200.SZ</stp>
        <stp>61</stp>
        <stp>12/31/2014</stp>
        <stp>1</stp>
        <tr r="L1495" s="2"/>
      </tp>
      <tp>
        <v>16477146.41</v>
        <stp/>
        <stp>EM_S_STM07_IS</stp>
        <stp>4</stp>
        <stp>300201.SZ</stp>
        <stp>61</stp>
        <stp>12/31/2014</stp>
        <stp>1</stp>
        <tr r="L1496" s="2"/>
      </tp>
      <tp>
        <v>369598797.76999998</v>
        <stp/>
        <stp>EM_S_STM07_IS</stp>
        <stp>4</stp>
        <stp>300202.SZ</stp>
        <stp>61</stp>
        <stp>12/31/2014</stp>
        <stp>1</stp>
        <tr r="L1497" s="2"/>
      </tp>
      <tp>
        <v>192599084.56</v>
        <stp/>
        <stp>EM_S_STM07_IS</stp>
        <stp>4</stp>
        <stp>300203.SZ</stp>
        <stp>61</stp>
        <stp>12/31/2014</stp>
        <stp>1</stp>
        <tr r="L1498" s="2"/>
      </tp>
      <tp>
        <v>195279230.87</v>
        <stp/>
        <stp>EM_S_STM07_IS</stp>
        <stp>4</stp>
        <stp>300204.SZ</stp>
        <stp>61</stp>
        <stp>12/31/2014</stp>
        <stp>1</stp>
        <tr r="L1499" s="2"/>
      </tp>
      <tp>
        <v>58620962.310000002</v>
        <stp/>
        <stp>EM_S_STM07_IS</stp>
        <stp>4</stp>
        <stp>300205.SZ</stp>
        <stp>61</stp>
        <stp>12/31/2014</stp>
        <stp>1</stp>
        <tr r="L1500" s="2"/>
      </tp>
      <tp>
        <v>13432780</v>
        <stp/>
        <stp>EM_S_STM07_IS</stp>
        <stp>4</stp>
        <stp>300206.SZ</stp>
        <stp>61</stp>
        <stp>12/31/2014</stp>
        <stp>1</stp>
        <tr r="L1501" s="2"/>
      </tp>
      <tp>
        <v>167970357.28999999</v>
        <stp/>
        <stp>EM_S_STM07_IS</stp>
        <stp>4</stp>
        <stp>300207.SZ</stp>
        <stp>61</stp>
        <stp>12/31/2014</stp>
        <stp>1</stp>
        <tr r="L1502" s="2"/>
      </tp>
      <tp>
        <v>109530694.55</v>
        <stp/>
        <stp>EM_S_STM07_IS</stp>
        <stp>4</stp>
        <stp>300208.SZ</stp>
        <stp>61</stp>
        <stp>12/31/2014</stp>
        <stp>1</stp>
        <tr r="L1503" s="2"/>
      </tp>
      <tp>
        <v>10313225.34</v>
        <stp/>
        <stp>EM_S_STM07_IS</stp>
        <stp>4</stp>
        <stp>300209.SZ</stp>
        <stp>61</stp>
        <stp>12/31/2014</stp>
        <stp>1</stp>
        <tr r="L1504" s="2"/>
      </tp>
      <tp>
        <v>56567676.710000001</v>
        <stp/>
        <stp>EM_S_STM07_IS</stp>
        <stp>4</stp>
        <stp>300230.SZ</stp>
        <stp>61</stp>
        <stp>12/31/2014</stp>
        <stp>1</stp>
        <tr r="L1525" s="2"/>
      </tp>
      <tp>
        <v>57730088.399999999</v>
        <stp/>
        <stp>EM_S_STM07_IS</stp>
        <stp>4</stp>
        <stp>300231.SZ</stp>
        <stp>61</stp>
        <stp>12/31/2014</stp>
        <stp>1</stp>
        <tr r="L1526" s="2"/>
      </tp>
      <tp>
        <v>60858915.450000003</v>
        <stp/>
        <stp>EM_S_STM07_IS</stp>
        <stp>4</stp>
        <stp>300232.SZ</stp>
        <stp>61</stp>
        <stp>12/31/2014</stp>
        <stp>1</stp>
        <tr r="L1527" s="2"/>
      </tp>
      <tp>
        <v>108700716.78</v>
        <stp/>
        <stp>EM_S_STM07_IS</stp>
        <stp>4</stp>
        <stp>300233.SZ</stp>
        <stp>61</stp>
        <stp>12/31/2014</stp>
        <stp>1</stp>
        <tr r="L1528" s="2"/>
      </tp>
      <tp>
        <v>105018176.18000001</v>
        <stp/>
        <stp>EM_S_STM07_IS</stp>
        <stp>4</stp>
        <stp>300234.SZ</stp>
        <stp>61</stp>
        <stp>12/31/2014</stp>
        <stp>1</stp>
        <tr r="L1529" s="2"/>
      </tp>
      <tp>
        <v>22523905.350000001</v>
        <stp/>
        <stp>EM_S_STM07_IS</stp>
        <stp>4</stp>
        <stp>300235.SZ</stp>
        <stp>61</stp>
        <stp>12/31/2014</stp>
        <stp>1</stp>
        <tr r="L1530" s="2"/>
      </tp>
      <tp>
        <v>68214105.989999995</v>
        <stp/>
        <stp>EM_S_STM07_IS</stp>
        <stp>4</stp>
        <stp>300236.SZ</stp>
        <stp>61</stp>
        <stp>12/31/2014</stp>
        <stp>1</stp>
        <tr r="L1531" s="2"/>
      </tp>
      <tp>
        <v>103279975.70999999</v>
        <stp/>
        <stp>EM_S_STM07_IS</stp>
        <stp>4</stp>
        <stp>300237.SZ</stp>
        <stp>61</stp>
        <stp>12/31/2014</stp>
        <stp>1</stp>
        <tr r="L1532" s="2"/>
      </tp>
      <tp>
        <v>50103147.100000001</v>
        <stp/>
        <stp>EM_S_STM07_IS</stp>
        <stp>4</stp>
        <stp>300238.SZ</stp>
        <stp>61</stp>
        <stp>12/31/2014</stp>
        <stp>1</stp>
        <tr r="L1533" s="2"/>
      </tp>
      <tp>
        <v>4888090.74</v>
        <stp/>
        <stp>EM_S_STM07_IS</stp>
        <stp>4</stp>
        <stp>300239.SZ</stp>
        <stp>61</stp>
        <stp>12/31/2014</stp>
        <stp>1</stp>
        <tr r="L1534" s="2"/>
      </tp>
      <tp>
        <v>6789771.29</v>
        <stp/>
        <stp>EM_S_STM07_IS</stp>
        <stp>4</stp>
        <stp>300220.SZ</stp>
        <stp>61</stp>
        <stp>12/31/2014</stp>
        <stp>1</stp>
        <tr r="L1515" s="2"/>
      </tp>
      <tp>
        <v>23758661.440000001</v>
        <stp/>
        <stp>EM_S_STM07_IS</stp>
        <stp>4</stp>
        <stp>300221.SZ</stp>
        <stp>61</stp>
        <stp>12/31/2014</stp>
        <stp>1</stp>
        <tr r="L1516" s="2"/>
      </tp>
      <tp>
        <v>76887353.950000003</v>
        <stp/>
        <stp>EM_S_STM07_IS</stp>
        <stp>4</stp>
        <stp>300222.SZ</stp>
        <stp>61</stp>
        <stp>12/31/2014</stp>
        <stp>1</stp>
        <tr r="L1517" s="2"/>
      </tp>
      <tp>
        <v>-10029719.23</v>
        <stp/>
        <stp>EM_S_STM07_IS</stp>
        <stp>4</stp>
        <stp>300223.SZ</stp>
        <stp>61</stp>
        <stp>12/31/2014</stp>
        <stp>1</stp>
        <tr r="L1518" s="2"/>
      </tp>
      <tp>
        <v>113071824.16</v>
        <stp/>
        <stp>EM_S_STM07_IS</stp>
        <stp>4</stp>
        <stp>300224.SZ</stp>
        <stp>61</stp>
        <stp>12/31/2014</stp>
        <stp>1</stp>
        <tr r="L1519" s="2"/>
      </tp>
      <tp>
        <v>87766352.480000004</v>
        <stp/>
        <stp>EM_S_STM07_IS</stp>
        <stp>4</stp>
        <stp>300225.SZ</stp>
        <stp>61</stp>
        <stp>12/31/2014</stp>
        <stp>1</stp>
        <tr r="L1520" s="2"/>
      </tp>
      <tp>
        <v>18775724.649999999</v>
        <stp/>
        <stp>EM_S_STM07_IS</stp>
        <stp>4</stp>
        <stp>300226.SZ</stp>
        <stp>61</stp>
        <stp>12/31/2014</stp>
        <stp>1</stp>
        <tr r="L1521" s="2"/>
      </tp>
      <tp>
        <v>27449587.300000001</v>
        <stp/>
        <stp>EM_S_STM07_IS</stp>
        <stp>4</stp>
        <stp>300227.SZ</stp>
        <stp>61</stp>
        <stp>12/31/2014</stp>
        <stp>1</stp>
        <tr r="L1522" s="2"/>
      </tp>
      <tp>
        <v>217901241.66999999</v>
        <stp/>
        <stp>EM_S_STM07_IS</stp>
        <stp>4</stp>
        <stp>300228.SZ</stp>
        <stp>61</stp>
        <stp>12/31/2014</stp>
        <stp>1</stp>
        <tr r="L1523" s="2"/>
      </tp>
      <tp>
        <v>95939894.010000005</v>
        <stp/>
        <stp>EM_S_STM07_IS</stp>
        <stp>4</stp>
        <stp>300229.SZ</stp>
        <stp>61</stp>
        <stp>12/31/2014</stp>
        <stp>1</stp>
        <tr r="L1524" s="2"/>
      </tp>
      <tp>
        <v>31900412.059999999</v>
        <stp/>
        <stp>EM_S_STM07_IS</stp>
        <stp>4</stp>
        <stp>300250.SZ</stp>
        <stp>61</stp>
        <stp>12/31/2014</stp>
        <stp>1</stp>
        <tr r="L1545" s="2"/>
      </tp>
      <tp>
        <v>329325048.63</v>
        <stp/>
        <stp>EM_S_STM07_IS</stp>
        <stp>4</stp>
        <stp>300251.SZ</stp>
        <stp>61</stp>
        <stp>12/31/2014</stp>
        <stp>1</stp>
        <tr r="L1546" s="2"/>
      </tp>
      <tp>
        <v>83387857.310000002</v>
        <stp/>
        <stp>EM_S_STM07_IS</stp>
        <stp>4</stp>
        <stp>300252.SZ</stp>
        <stp>61</stp>
        <stp>12/31/2014</stp>
        <stp>1</stp>
        <tr r="L1547" s="2"/>
      </tp>
      <tp>
        <v>120971589.45999999</v>
        <stp/>
        <stp>EM_S_STM07_IS</stp>
        <stp>4</stp>
        <stp>300253.SZ</stp>
        <stp>61</stp>
        <stp>12/31/2014</stp>
        <stp>1</stp>
        <tr r="L1548" s="2"/>
      </tp>
      <tp>
        <v>40997497.109999999</v>
        <stp/>
        <stp>EM_S_STM07_IS</stp>
        <stp>4</stp>
        <stp>300254.SZ</stp>
        <stp>61</stp>
        <stp>12/31/2014</stp>
        <stp>1</stp>
        <tr r="L1549" s="2"/>
      </tp>
      <tp>
        <v>133732534.5</v>
        <stp/>
        <stp>EM_S_STM07_IS</stp>
        <stp>4</stp>
        <stp>300255.SZ</stp>
        <stp>61</stp>
        <stp>12/31/2014</stp>
        <stp>1</stp>
        <tr r="L1550" s="2"/>
      </tp>
      <tp>
        <v>26897152.079999998</v>
        <stp/>
        <stp>EM_S_STM07_IS</stp>
        <stp>4</stp>
        <stp>300256.SZ</stp>
        <stp>61</stp>
        <stp>12/31/2014</stp>
        <stp>1</stp>
        <tr r="L1551" s="2"/>
      </tp>
      <tp>
        <v>328014528.55000001</v>
        <stp/>
        <stp>EM_S_STM07_IS</stp>
        <stp>4</stp>
        <stp>300257.SZ</stp>
        <stp>61</stp>
        <stp>12/31/2014</stp>
        <stp>1</stp>
        <tr r="L1552" s="2"/>
      </tp>
      <tp>
        <v>125573088.33</v>
        <stp/>
        <stp>EM_S_STM07_IS</stp>
        <stp>4</stp>
        <stp>300258.SZ</stp>
        <stp>61</stp>
        <stp>12/31/2014</stp>
        <stp>1</stp>
        <tr r="L1553" s="2"/>
      </tp>
      <tp>
        <v>104093587.88</v>
        <stp/>
        <stp>EM_S_STM07_IS</stp>
        <stp>4</stp>
        <stp>300259.SZ</stp>
        <stp>61</stp>
        <stp>12/31/2014</stp>
        <stp>1</stp>
        <tr r="L1554" s="2"/>
      </tp>
      <tp>
        <v>33614818.270000003</v>
        <stp/>
        <stp>EM_S_STM07_IS</stp>
        <stp>4</stp>
        <stp>300240.SZ</stp>
        <stp>61</stp>
        <stp>12/31/2014</stp>
        <stp>1</stp>
        <tr r="L1535" s="2"/>
      </tp>
      <tp>
        <v>23833768.989999998</v>
        <stp/>
        <stp>EM_S_STM07_IS</stp>
        <stp>4</stp>
        <stp>300241.SZ</stp>
        <stp>61</stp>
        <stp>12/31/2014</stp>
        <stp>1</stp>
        <tr r="L1536" s="2"/>
      </tp>
      <tp>
        <v>4098620.75</v>
        <stp/>
        <stp>EM_S_STM07_IS</stp>
        <stp>4</stp>
        <stp>300242.SZ</stp>
        <stp>61</stp>
        <stp>12/31/2014</stp>
        <stp>1</stp>
        <tr r="L1537" s="2"/>
      </tp>
      <tp>
        <v>34933102.219999999</v>
        <stp/>
        <stp>EM_S_STM07_IS</stp>
        <stp>4</stp>
        <stp>300243.SZ</stp>
        <stp>61</stp>
        <stp>12/31/2014</stp>
        <stp>1</stp>
        <tr r="L1538" s="2"/>
      </tp>
      <tp>
        <v>124584445.28</v>
        <stp/>
        <stp>EM_S_STM07_IS</stp>
        <stp>4</stp>
        <stp>300244.SZ</stp>
        <stp>61</stp>
        <stp>12/31/2014</stp>
        <stp>1</stp>
        <tr r="L1539" s="2"/>
      </tp>
      <tp>
        <v>72347373.040000007</v>
        <stp/>
        <stp>EM_S_STM07_IS</stp>
        <stp>4</stp>
        <stp>300245.SZ</stp>
        <stp>61</stp>
        <stp>12/31/2014</stp>
        <stp>1</stp>
        <tr r="L1540" s="2"/>
      </tp>
      <tp>
        <v>33801502.799999997</v>
        <stp/>
        <stp>EM_S_STM07_IS</stp>
        <stp>4</stp>
        <stp>300246.SZ</stp>
        <stp>61</stp>
        <stp>12/31/2014</stp>
        <stp>1</stp>
        <tr r="L1541" s="2"/>
      </tp>
      <tp>
        <v>19431944.449999999</v>
        <stp/>
        <stp>EM_S_STM07_IS</stp>
        <stp>4</stp>
        <stp>300247.SZ</stp>
        <stp>61</stp>
        <stp>12/31/2014</stp>
        <stp>1</stp>
        <tr r="L1542" s="2"/>
      </tp>
      <tp>
        <v>37756702.329999998</v>
        <stp/>
        <stp>EM_S_STM07_IS</stp>
        <stp>4</stp>
        <stp>300248.SZ</stp>
        <stp>61</stp>
        <stp>12/31/2014</stp>
        <stp>1</stp>
        <tr r="L1543" s="2"/>
      </tp>
      <tp>
        <v>11146687.460000001</v>
        <stp/>
        <stp>EM_S_STM07_IS</stp>
        <stp>4</stp>
        <stp>300249.SZ</stp>
        <stp>61</stp>
        <stp>12/31/2014</stp>
        <stp>1</stp>
        <tr r="L1544" s="2"/>
      </tp>
      <tp>
        <v>41929153.799999997</v>
        <stp/>
        <stp>EM_S_STM07_IS</stp>
        <stp>4</stp>
        <stp>300270.SZ</stp>
        <stp>61</stp>
        <stp>12/31/2014</stp>
        <stp>1</stp>
        <tr r="L1565" s="2"/>
      </tp>
      <tp>
        <v>147380514.38999999</v>
        <stp/>
        <stp>EM_S_STM07_IS</stp>
        <stp>4</stp>
        <stp>300271.SZ</stp>
        <stp>61</stp>
        <stp>12/31/2014</stp>
        <stp>1</stp>
        <tr r="L1566" s="2"/>
      </tp>
      <tp>
        <v>64236558.340000004</v>
        <stp/>
        <stp>EM_S_STM07_IS</stp>
        <stp>4</stp>
        <stp>300272.SZ</stp>
        <stp>61</stp>
        <stp>12/31/2014</stp>
        <stp>1</stp>
        <tr r="L1567" s="2"/>
      </tp>
      <tp>
        <v>223085611.66999999</v>
        <stp/>
        <stp>EM_S_STM07_IS</stp>
        <stp>4</stp>
        <stp>300273.SZ</stp>
        <stp>61</stp>
        <stp>12/31/2014</stp>
        <stp>1</stp>
        <tr r="L1568" s="2"/>
      </tp>
      <tp>
        <v>283286368.62</v>
        <stp/>
        <stp>EM_S_STM07_IS</stp>
        <stp>4</stp>
        <stp>300274.SZ</stp>
        <stp>61</stp>
        <stp>12/31/2014</stp>
        <stp>1</stp>
        <tr r="L1569" s="2"/>
      </tp>
      <tp>
        <v>29897048.960000001</v>
        <stp/>
        <stp>EM_S_STM07_IS</stp>
        <stp>4</stp>
        <stp>300275.SZ</stp>
        <stp>61</stp>
        <stp>12/31/2014</stp>
        <stp>1</stp>
        <tr r="L1570" s="2"/>
      </tp>
      <tp>
        <v>30098613.48</v>
        <stp/>
        <stp>EM_S_STM07_IS</stp>
        <stp>4</stp>
        <stp>300276.SZ</stp>
        <stp>61</stp>
        <stp>12/31/2014</stp>
        <stp>1</stp>
        <tr r="L1571" s="2"/>
      </tp>
      <tp>
        <v>-50421495.270000003</v>
        <stp/>
        <stp>EM_S_STM07_IS</stp>
        <stp>4</stp>
        <stp>300277.SZ</stp>
        <stp>61</stp>
        <stp>12/31/2014</stp>
        <stp>1</stp>
        <tr r="L1572" s="2"/>
      </tp>
      <tp>
        <v>49130078.219999999</v>
        <stp/>
        <stp>EM_S_STM07_IS</stp>
        <stp>4</stp>
        <stp>300278.SZ</stp>
        <stp>61</stp>
        <stp>12/31/2014</stp>
        <stp>1</stp>
        <tr r="L1573" s="2"/>
      </tp>
      <tp>
        <v>23677522.850000001</v>
        <stp/>
        <stp>EM_S_STM07_IS</stp>
        <stp>4</stp>
        <stp>300279.SZ</stp>
        <stp>61</stp>
        <stp>12/31/2014</stp>
        <stp>1</stp>
        <tr r="L1574" s="2"/>
      </tp>
      <tp>
        <v>8706644.5299999993</v>
        <stp/>
        <stp>EM_S_STM07_IS</stp>
        <stp>4</stp>
        <stp>300260.SZ</stp>
        <stp>61</stp>
        <stp>12/31/2014</stp>
        <stp>1</stp>
        <tr r="L1555" s="2"/>
      </tp>
      <tp>
        <v>50519583.450000003</v>
        <stp/>
        <stp>EM_S_STM07_IS</stp>
        <stp>4</stp>
        <stp>300261.SZ</stp>
        <stp>61</stp>
        <stp>12/31/2014</stp>
        <stp>1</stp>
        <tr r="L1556" s="2"/>
      </tp>
      <tp>
        <v>75282787.560000002</v>
        <stp/>
        <stp>EM_S_STM07_IS</stp>
        <stp>4</stp>
        <stp>300262.SZ</stp>
        <stp>61</stp>
        <stp>12/31/2014</stp>
        <stp>1</stp>
        <tr r="L1557" s="2"/>
      </tp>
      <tp>
        <v>145720144.93000001</v>
        <stp/>
        <stp>EM_S_STM07_IS</stp>
        <stp>4</stp>
        <stp>300263.SZ</stp>
        <stp>61</stp>
        <stp>12/31/2014</stp>
        <stp>1</stp>
        <tr r="L1558" s="2"/>
      </tp>
      <tp>
        <v>18878031.710000001</v>
        <stp/>
        <stp>EM_S_STM07_IS</stp>
        <stp>4</stp>
        <stp>300264.SZ</stp>
        <stp>61</stp>
        <stp>12/31/2014</stp>
        <stp>1</stp>
        <tr r="L1559" s="2"/>
      </tp>
      <tp>
        <v>32240064.239999998</v>
        <stp/>
        <stp>EM_S_STM07_IS</stp>
        <stp>4</stp>
        <stp>300265.SZ</stp>
        <stp>61</stp>
        <stp>12/31/2014</stp>
        <stp>1</stp>
        <tr r="L1560" s="2"/>
      </tp>
      <tp>
        <v>63542498.710000001</v>
        <stp/>
        <stp>EM_S_STM07_IS</stp>
        <stp>4</stp>
        <stp>300266.SZ</stp>
        <stp>61</stp>
        <stp>12/31/2014</stp>
        <stp>1</stp>
        <tr r="L1561" s="2"/>
      </tp>
      <tp>
        <v>288288645.94</v>
        <stp/>
        <stp>EM_S_STM07_IS</stp>
        <stp>4</stp>
        <stp>300267.SZ</stp>
        <stp>61</stp>
        <stp>12/31/2014</stp>
        <stp>1</stp>
        <tr r="L1562" s="2"/>
      </tp>
      <tp>
        <v>5107638.8499999996</v>
        <stp/>
        <stp>EM_S_STM07_IS</stp>
        <stp>4</stp>
        <stp>300268.SZ</stp>
        <stp>61</stp>
        <stp>12/31/2014</stp>
        <stp>1</stp>
        <tr r="L1563" s="2"/>
      </tp>
      <tp>
        <v>133973522.17</v>
        <stp/>
        <stp>EM_S_STM07_IS</stp>
        <stp>4</stp>
        <stp>300269.SZ</stp>
        <stp>61</stp>
        <stp>12/31/2014</stp>
        <stp>1</stp>
        <tr r="L1564" s="2"/>
      </tp>
      <tp>
        <v>407581325.63</v>
        <stp/>
        <stp>EM_S_STM07_IS</stp>
        <stp>4</stp>
        <stp>600280.SH</stp>
        <stp>61</stp>
        <stp>12/31/2014</stp>
        <stp>1</stp>
        <tr r="L2114" s="2"/>
      </tp>
      <tp>
        <v>19105913.219999999</v>
        <stp/>
        <stp>EM_S_STM07_IS</stp>
        <stp>4</stp>
        <stp>600281.SH</stp>
        <stp>61</stp>
        <stp>12/31/2014</stp>
        <stp>1</stp>
        <tr r="L2115" s="2"/>
      </tp>
      <tp>
        <v>291927177.52999997</v>
        <stp/>
        <stp>EM_S_STM07_IS</stp>
        <stp>4</stp>
        <stp>600282.SH</stp>
        <stp>61</stp>
        <stp>12/31/2014</stp>
        <stp>1</stp>
        <tr r="L2116" s="2"/>
      </tp>
      <tp>
        <v>17704440.52</v>
        <stp/>
        <stp>EM_S_STM07_IS</stp>
        <stp>4</stp>
        <stp>600283.SH</stp>
        <stp>61</stp>
        <stp>12/31/2014</stp>
        <stp>1</stp>
        <tr r="L2117" s="2"/>
      </tp>
      <tp>
        <v>352710863.14999998</v>
        <stp/>
        <stp>EM_S_STM07_IS</stp>
        <stp>4</stp>
        <stp>600284.SH</stp>
        <stp>61</stp>
        <stp>12/31/2014</stp>
        <stp>1</stp>
        <tr r="L2118" s="2"/>
      </tp>
      <tp>
        <v>76170879.760000005</v>
        <stp/>
        <stp>EM_S_STM07_IS</stp>
        <stp>4</stp>
        <stp>600285.SH</stp>
        <stp>61</stp>
        <stp>12/31/2014</stp>
        <stp>1</stp>
        <tr r="L2119" s="2"/>
      </tp>
      <tp>
        <v>52315408.619999997</v>
        <stp/>
        <stp>EM_S_STM07_IS</stp>
        <stp>4</stp>
        <stp>600287.SH</stp>
        <stp>61</stp>
        <stp>12/31/2014</stp>
        <stp>1</stp>
        <tr r="L2120" s="2"/>
      </tp>
      <tp>
        <v>26547415.52</v>
        <stp/>
        <stp>EM_S_STM07_IS</stp>
        <stp>4</stp>
        <stp>600288.SH</stp>
        <stp>61</stp>
        <stp>12/31/2014</stp>
        <stp>1</stp>
        <tr r="L2121" s="2"/>
      </tp>
      <tp>
        <v>180582000000</v>
        <stp/>
        <stp>EM_S_STM07_IS</stp>
        <stp>4</stp>
        <stp>601288.SH</stp>
        <stp>61</stp>
        <stp>12/31/2015</stp>
        <stp>1</stp>
        <tr r="N2748" s="2"/>
      </tp>
      <tp>
        <v>97866259.799999997</v>
        <stp/>
        <stp>EM_S_STM07_IS</stp>
        <stp>4</stp>
        <stp>600289.SH</stp>
        <stp>61</stp>
        <stp>12/31/2014</stp>
        <stp>1</stp>
        <tr r="L2122" s="2"/>
      </tp>
      <tp>
        <v>90723698.329999998</v>
        <stp/>
        <stp>EM_S_STM07_IS</stp>
        <stp>4</stp>
        <stp>600290.SH</stp>
        <stp>61</stp>
        <stp>12/31/2014</stp>
        <stp>1</stp>
        <tr r="L2123" s="2"/>
      </tp>
      <tp>
        <v>85221934.659999996</v>
        <stp/>
        <stp>EM_S_STM07_IS</stp>
        <stp>4</stp>
        <stp>600291.SH</stp>
        <stp>61</stp>
        <stp>12/31/2014</stp>
        <stp>1</stp>
        <tr r="L2124" s="2"/>
      </tp>
      <tp>
        <v>232363271.36000001</v>
        <stp/>
        <stp>EM_S_STM07_IS</stp>
        <stp>4</stp>
        <stp>600292.SH</stp>
        <stp>61</stp>
        <stp>12/31/2014</stp>
        <stp>1</stp>
        <tr r="L2125" s="2"/>
      </tp>
      <tp>
        <v>11376631.619999999</v>
        <stp/>
        <stp>EM_S_STM07_IS</stp>
        <stp>4</stp>
        <stp>600293.SH</stp>
        <stp>61</stp>
        <stp>12/31/2014</stp>
        <stp>1</stp>
        <tr r="L2126" s="2"/>
      </tp>
      <tp>
        <v>421529323.77999997</v>
        <stp/>
        <stp>EM_S_STM07_IS</stp>
        <stp>4</stp>
        <stp>600295.SH</stp>
        <stp>61</stp>
        <stp>12/31/2014</stp>
        <stp>1</stp>
        <tr r="L2127" s="2"/>
      </tp>
      <tp>
        <v>33835490.439999998</v>
        <stp/>
        <stp>EM_S_STM07_IS</stp>
        <stp>4</stp>
        <stp>600297.SH</stp>
        <stp>61</stp>
        <stp>12/31/2014</stp>
        <stp>1</stp>
        <tr r="L2128" s="2"/>
      </tp>
      <tp>
        <v>147191223.94</v>
        <stp/>
        <stp>EM_S_STM07_IS</stp>
        <stp>4</stp>
        <stp>600298.SH</stp>
        <stp>61</stp>
        <stp>12/31/2014</stp>
        <stp>1</stp>
        <tr r="L2129" s="2"/>
      </tp>
      <tp>
        <v>243494511.22</v>
        <stp/>
        <stp>EM_S_STM07_IS</stp>
        <stp>4</stp>
        <stp>600299.SH</stp>
        <stp>61</stp>
        <stp>12/31/2014</stp>
        <stp>1</stp>
        <tr r="L2130" s="2"/>
      </tp>
      <tp>
        <v>47516541.950000003</v>
        <stp/>
        <stp>EM_S_STM07_IS</stp>
        <stp>4</stp>
        <stp>600260.SH</stp>
        <stp>61</stp>
        <stp>12/31/2014</stp>
        <stp>1</stp>
        <tr r="L2097" s="2"/>
      </tp>
      <tp>
        <v>288092640.36000001</v>
        <stp/>
        <stp>EM_S_STM07_IS</stp>
        <stp>4</stp>
        <stp>600261.SH</stp>
        <stp>61</stp>
        <stp>12/31/2014</stp>
        <stp>1</stp>
        <tr r="L2098" s="2"/>
      </tp>
      <tp>
        <v>124654503.48</v>
        <stp/>
        <stp>EM_S_STM07_IS</stp>
        <stp>4</stp>
        <stp>600262.SH</stp>
        <stp>61</stp>
        <stp>12/31/2014</stp>
        <stp>1</stp>
        <tr r="L2099" s="2"/>
      </tp>
      <tp>
        <v>-45727576.329999998</v>
        <stp/>
        <stp>EM_S_STM07_IS</stp>
        <stp>4</stp>
        <stp>600265.SH</stp>
        <stp>61</stp>
        <stp>12/31/2014</stp>
        <stp>1</stp>
        <tr r="L2100" s="2"/>
      </tp>
      <tp>
        <v>1372788811.4400001</v>
        <stp/>
        <stp>EM_S_STM07_IS</stp>
        <stp>4</stp>
        <stp>600266.SH</stp>
        <stp>61</stp>
        <stp>12/31/2014</stp>
        <stp>1</stp>
        <tr r="L2101" s="2"/>
      </tp>
      <tp>
        <v>307896706.19</v>
        <stp/>
        <stp>EM_S_STM07_IS</stp>
        <stp>4</stp>
        <stp>600267.SH</stp>
        <stp>61</stp>
        <stp>12/31/2014</stp>
        <stp>1</stp>
        <tr r="L2102" s="2"/>
      </tp>
      <tp>
        <v>-340961085.88999999</v>
        <stp/>
        <stp>EM_S_STM07_IS</stp>
        <stp>4</stp>
        <stp>600268.SH</stp>
        <stp>61</stp>
        <stp>12/31/2014</stp>
        <stp>1</stp>
        <tr r="L2103" s="2"/>
      </tp>
      <tp>
        <v>695482109.89999998</v>
        <stp/>
        <stp>EM_S_STM07_IS</stp>
        <stp>4</stp>
        <stp>600269.SH</stp>
        <stp>61</stp>
        <stp>12/31/2014</stp>
        <stp>1</stp>
        <tr r="L2104" s="2"/>
      </tp>
      <tp>
        <v>617438867.63</v>
        <stp/>
        <stp>EM_S_STM07_IS</stp>
        <stp>4</stp>
        <stp>600270.SH</stp>
        <stp>61</stp>
        <stp>12/31/2014</stp>
        <stp>1</stp>
        <tr r="L2105" s="2"/>
      </tp>
      <tp>
        <v>1147639358.8800001</v>
        <stp/>
        <stp>EM_S_STM07_IS</stp>
        <stp>4</stp>
        <stp>600271.SH</stp>
        <stp>61</stp>
        <stp>12/31/2014</stp>
        <stp>1</stp>
        <tr r="L2106" s="2"/>
      </tp>
      <tp>
        <v>36345310.380000003</v>
        <stp/>
        <stp>EM_S_STM07_IS</stp>
        <stp>4</stp>
        <stp>600272.SH</stp>
        <stp>61</stp>
        <stp>12/31/2014</stp>
        <stp>1</stp>
        <tr r="L2107" s="2"/>
      </tp>
      <tp>
        <v>579080945.62</v>
        <stp/>
        <stp>EM_S_STM07_IS</stp>
        <stp>4</stp>
        <stp>600273.SH</stp>
        <stp>61</stp>
        <stp>12/31/2014</stp>
        <stp>1</stp>
        <tr r="L2108" s="2"/>
      </tp>
      <tp>
        <v>5762378.0499999998</v>
        <stp/>
        <stp>EM_S_STM07_IS</stp>
        <stp>4</stp>
        <stp>600275.SH</stp>
        <stp>61</stp>
        <stp>12/31/2014</stp>
        <stp>1</stp>
        <tr r="L2109" s="2"/>
      </tp>
      <tp>
        <v>1515568863.48</v>
        <stp/>
        <stp>EM_S_STM07_IS</stp>
        <stp>4</stp>
        <stp>600276.SH</stp>
        <stp>61</stp>
        <stp>12/31/2014</stp>
        <stp>1</stp>
        <tr r="L2110" s="2"/>
      </tp>
      <tp>
        <v>257751776.59999999</v>
        <stp/>
        <stp>EM_S_STM07_IS</stp>
        <stp>4</stp>
        <stp>600277.SH</stp>
        <stp>61</stp>
        <stp>12/31/2014</stp>
        <stp>1</stp>
        <tr r="L2111" s="2"/>
      </tp>
      <tp>
        <v>134957779.25999999</v>
        <stp/>
        <stp>EM_S_STM07_IS</stp>
        <stp>4</stp>
        <stp>600278.SH</stp>
        <stp>61</stp>
        <stp>12/31/2014</stp>
        <stp>1</stp>
        <tr r="L2112" s="2"/>
      </tp>
      <tp>
        <v>95579320.939999998</v>
        <stp/>
        <stp>EM_S_STM07_IS</stp>
        <stp>4</stp>
        <stp>600279.SH</stp>
        <stp>61</stp>
        <stp>12/31/2014</stp>
        <stp>1</stp>
        <tr r="L2113" s="2"/>
      </tp>
      <tp>
        <v>414644717.25999999</v>
        <stp/>
        <stp>EM_S_STM07_IS</stp>
        <stp>4</stp>
        <stp>600240.SH</stp>
        <stp>61</stp>
        <stp>12/31/2014</stp>
        <stp>1</stp>
        <tr r="L2081" s="2"/>
      </tp>
      <tp>
        <v>-87232247.439999998</v>
        <stp/>
        <stp>EM_S_STM07_IS</stp>
        <stp>4</stp>
        <stp>600241.SH</stp>
        <stp>61</stp>
        <stp>12/31/2014</stp>
        <stp>1</stp>
        <tr r="L2082" s="2"/>
      </tp>
      <tp>
        <v>-329899871.85000002</v>
        <stp/>
        <stp>EM_S_STM07_IS</stp>
        <stp>4</stp>
        <stp>600242.SH</stp>
        <stp>61</stp>
        <stp>12/31/2014</stp>
        <stp>1</stp>
        <tr r="L2083" s="2"/>
      </tp>
      <tp>
        <v>-5387137.5</v>
        <stp/>
        <stp>EM_S_STM07_IS</stp>
        <stp>4</stp>
        <stp>600243.SH</stp>
        <stp>61</stp>
        <stp>12/31/2014</stp>
        <stp>1</stp>
        <tr r="L2084" s="2"/>
      </tp>
      <tp>
        <v>45089851</v>
        <stp/>
        <stp>EM_S_STM07_IS</stp>
        <stp>4</stp>
        <stp>600246.SH</stp>
        <stp>61</stp>
        <stp>12/31/2014</stp>
        <stp>1</stp>
        <tr r="L2085" s="2"/>
      </tp>
      <tp>
        <v>-346355667.37</v>
        <stp/>
        <stp>EM_S_STM07_IS</stp>
        <stp>4</stp>
        <stp>600247.SH</stp>
        <stp>61</stp>
        <stp>12/31/2014</stp>
        <stp>1</stp>
        <tr r="L2086" s="2"/>
      </tp>
      <tp>
        <v>197980537.96000001</v>
        <stp/>
        <stp>EM_S_STM07_IS</stp>
        <stp>4</stp>
        <stp>600248.SH</stp>
        <stp>61</stp>
        <stp>12/31/2014</stp>
        <stp>1</stp>
        <tr r="L2087" s="2"/>
      </tp>
      <tp>
        <v>21909138.579999998</v>
        <stp/>
        <stp>EM_S_STM07_IS</stp>
        <stp>4</stp>
        <stp>600249.SH</stp>
        <stp>61</stp>
        <stp>12/31/2014</stp>
        <stp>1</stp>
        <tr r="L2088" s="2"/>
      </tp>
      <tp>
        <v>15913014.82</v>
        <stp/>
        <stp>EM_S_STM07_IS</stp>
        <stp>4</stp>
        <stp>600250.SH</stp>
        <stp>61</stp>
        <stp>12/31/2014</stp>
        <stp>1</stp>
        <tr r="L2089" s="2"/>
      </tp>
      <tp>
        <v>161838971.58000001</v>
        <stp/>
        <stp>EM_S_STM07_IS</stp>
        <stp>4</stp>
        <stp>600251.SH</stp>
        <stp>61</stp>
        <stp>12/31/2014</stp>
        <stp>1</stp>
        <tr r="L2090" s="2"/>
      </tp>
      <tp>
        <v>1594536436.9100001</v>
        <stp/>
        <stp>EM_S_STM07_IS</stp>
        <stp>4</stp>
        <stp>600252.SH</stp>
        <stp>61</stp>
        <stp>12/31/2014</stp>
        <stp>1</stp>
        <tr r="L2091" s="2"/>
      </tp>
      <tp>
        <v>26138583.940000001</v>
        <stp/>
        <stp>EM_S_STM07_IS</stp>
        <stp>4</stp>
        <stp>600255.SH</stp>
        <stp>61</stp>
        <stp>12/31/2014</stp>
        <stp>1</stp>
        <tr r="L2092" s="2"/>
      </tp>
      <tp>
        <v>1638038642</v>
        <stp/>
        <stp>EM_S_STM07_IS</stp>
        <stp>4</stp>
        <stp>600256.SH</stp>
        <stp>61</stp>
        <stp>12/31/2014</stp>
        <stp>1</stp>
        <tr r="L2093" s="2"/>
      </tp>
      <tp>
        <v>1601555.68</v>
        <stp/>
        <stp>EM_S_STM07_IS</stp>
        <stp>4</stp>
        <stp>600257.SH</stp>
        <stp>61</stp>
        <stp>12/31/2014</stp>
        <stp>1</stp>
        <tr r="L2094" s="2"/>
      </tp>
      <tp>
        <v>112473056.88</v>
        <stp/>
        <stp>EM_S_STM07_IS</stp>
        <stp>4</stp>
        <stp>600258.SH</stp>
        <stp>61</stp>
        <stp>12/31/2014</stp>
        <stp>1</stp>
        <tr r="L2095" s="2"/>
      </tp>
      <tp>
        <v>235758159</v>
        <stp/>
        <stp>EM_S_STM07_IS</stp>
        <stp>4</stp>
        <stp>601258.SH</stp>
        <stp>61</stp>
        <stp>12/31/2015</stp>
        <stp>1</stp>
        <tr r="N2747" s="2"/>
      </tp>
      <tp>
        <v>18695795.969999999</v>
        <stp/>
        <stp>EM_S_STM07_IS</stp>
        <stp>4</stp>
        <stp>600259.SH</stp>
        <stp>61</stp>
        <stp>12/31/2014</stp>
        <stp>1</stp>
        <tr r="L2096" s="2"/>
      </tp>
      <tp>
        <v>78920295.200000003</v>
        <stp/>
        <stp>EM_S_STM07_IS</stp>
        <stp>4</stp>
        <stp>600220.SH</stp>
        <stp>61</stp>
        <stp>12/31/2014</stp>
        <stp>1</stp>
        <tr r="L2062" s="2"/>
      </tp>
      <tp>
        <v>2591173000</v>
        <stp/>
        <stp>EM_S_STM07_IS</stp>
        <stp>4</stp>
        <stp>600221.SH</stp>
        <stp>61</stp>
        <stp>12/31/2014</stp>
        <stp>1</stp>
        <tr r="L2063" s="2"/>
      </tp>
      <tp>
        <v>32034805.18</v>
        <stp/>
        <stp>EM_S_STM07_IS</stp>
        <stp>4</stp>
        <stp>600222.SH</stp>
        <stp>61</stp>
        <stp>12/31/2014</stp>
        <stp>1</stp>
        <tr r="L2064" s="2"/>
      </tp>
      <tp>
        <v>495158650.56</v>
        <stp/>
        <stp>EM_S_STM07_IS</stp>
        <stp>4</stp>
        <stp>601222.SH</stp>
        <stp>61</stp>
        <stp>12/31/2015</stp>
        <stp>1</stp>
        <tr r="N2740" s="2"/>
      </tp>
      <tp>
        <v>206420706.11000001</v>
        <stp/>
        <stp>EM_S_STM07_IS</stp>
        <stp>4</stp>
        <stp>600223.SH</stp>
        <stp>61</stp>
        <stp>12/31/2014</stp>
        <stp>1</stp>
        <tr r="L2065" s="2"/>
      </tp>
      <tp>
        <v>13324377.470000001</v>
        <stp/>
        <stp>EM_S_STM07_IS</stp>
        <stp>4</stp>
        <stp>600225.SH</stp>
        <stp>61</stp>
        <stp>12/31/2014</stp>
        <stp>1</stp>
        <tr r="L2066" s="2"/>
      </tp>
      <tp>
        <v>-2988541603.7600002</v>
        <stp/>
        <stp>EM_S_STM07_IS</stp>
        <stp>4</stp>
        <stp>601225.SH</stp>
        <stp>61</stp>
        <stp>12/31/2015</stp>
        <stp>1</stp>
        <tr r="N2741" s="2"/>
      </tp>
      <tp>
        <v>82905273.25</v>
        <stp/>
        <stp>EM_S_STM07_IS</stp>
        <stp>4</stp>
        <stp>600226.SH</stp>
        <stp>61</stp>
        <stp>12/31/2014</stp>
        <stp>1</stp>
        <tr r="L2067" s="2"/>
      </tp>
      <tp>
        <v>260678406.34</v>
        <stp/>
        <stp>EM_S_STM07_IS</stp>
        <stp>4</stp>
        <stp>601226.SH</stp>
        <stp>61</stp>
        <stp>12/31/2015</stp>
        <stp>1</stp>
        <tr r="N2742" s="2"/>
      </tp>
      <tp>
        <v>-574699894.28999996</v>
        <stp/>
        <stp>EM_S_STM07_IS</stp>
        <stp>4</stp>
        <stp>600227.SH</stp>
        <stp>61</stp>
        <stp>12/31/2014</stp>
        <stp>1</stp>
        <tr r="L2068" s="2"/>
      </tp>
      <tp>
        <v>34988394.25</v>
        <stp/>
        <stp>EM_S_STM07_IS</stp>
        <stp>4</stp>
        <stp>600228.SH</stp>
        <stp>61</stp>
        <stp>12/31/2014</stp>
        <stp>1</stp>
        <tr r="L2069" s="2"/>
      </tp>
      <tp>
        <v>76793989.010000005</v>
        <stp/>
        <stp>EM_S_STM07_IS</stp>
        <stp>4</stp>
        <stp>600229.SH</stp>
        <stp>61</stp>
        <stp>12/31/2014</stp>
        <stp>1</stp>
        <tr r="L2070" s="2"/>
      </tp>
      <tp>
        <v>13002367000</v>
        <stp/>
        <stp>EM_S_STM07_IS</stp>
        <stp>4</stp>
        <stp>601229.SH</stp>
        <stp>61</stp>
        <stp>12/31/2015</stp>
        <stp>1</stp>
        <tr r="N2743" s="2"/>
      </tp>
      <tp>
        <v>-192380785.44999999</v>
        <stp/>
        <stp>EM_S_STM07_IS</stp>
        <stp>4</stp>
        <stp>600230.SH</stp>
        <stp>61</stp>
        <stp>12/31/2014</stp>
        <stp>1</stp>
        <tr r="L2071" s="2"/>
      </tp>
      <tp>
        <v>-712582690.08000004</v>
        <stp/>
        <stp>EM_S_STM07_IS</stp>
        <stp>4</stp>
        <stp>600231.SH</stp>
        <stp>61</stp>
        <stp>12/31/2014</stp>
        <stp>1</stp>
        <tr r="L2072" s="2"/>
      </tp>
      <tp>
        <v>690516504.36000001</v>
        <stp/>
        <stp>EM_S_STM07_IS</stp>
        <stp>4</stp>
        <stp>601231.SH</stp>
        <stp>61</stp>
        <stp>12/31/2015</stp>
        <stp>1</stp>
        <tr r="N2744" s="2"/>
      </tp>
      <tp>
        <v>25698436.609999999</v>
        <stp/>
        <stp>EM_S_STM07_IS</stp>
        <stp>4</stp>
        <stp>600232.SH</stp>
        <stp>61</stp>
        <stp>12/31/2014</stp>
        <stp>1</stp>
        <tr r="L2073" s="2"/>
      </tp>
      <tp>
        <v>48230584.219999999</v>
        <stp/>
        <stp>EM_S_STM07_IS</stp>
        <stp>4</stp>
        <stp>600233.SH</stp>
        <stp>61</stp>
        <stp>12/31/2014</stp>
        <stp>1</stp>
        <tr r="L2074" s="2"/>
      </tp>
      <tp>
        <v>115204646.62</v>
        <stp/>
        <stp>EM_S_STM07_IS</stp>
        <stp>4</stp>
        <stp>601233.SH</stp>
        <stp>61</stp>
        <stp>12/31/2015</stp>
        <stp>1</stp>
        <tr r="N2745" s="2"/>
      </tp>
      <tp>
        <v>-10913965.51</v>
        <stp/>
        <stp>EM_S_STM07_IS</stp>
        <stp>4</stp>
        <stp>600234.SH</stp>
        <stp>61</stp>
        <stp>12/31/2014</stp>
        <stp>1</stp>
        <tr r="L2075" s="2"/>
      </tp>
      <tp>
        <v>4251958.09</v>
        <stp/>
        <stp>EM_S_STM07_IS</stp>
        <stp>4</stp>
        <stp>600235.SH</stp>
        <stp>61</stp>
        <stp>12/31/2014</stp>
        <stp>1</stp>
        <tr r="L2076" s="2"/>
      </tp>
      <tp>
        <v>592811394.47000003</v>
        <stp/>
        <stp>EM_S_STM07_IS</stp>
        <stp>4</stp>
        <stp>600236.SH</stp>
        <stp>61</stp>
        <stp>12/31/2014</stp>
        <stp>1</stp>
        <tr r="L2077" s="2"/>
      </tp>
      <tp>
        <v>-83446059.879999995</v>
        <stp/>
        <stp>EM_S_STM07_IS</stp>
        <stp>4</stp>
        <stp>600237.SH</stp>
        <stp>61</stp>
        <stp>12/31/2014</stp>
        <stp>1</stp>
        <tr r="L2078" s="2"/>
      </tp>
      <tp>
        <v>41888157.640000001</v>
        <stp/>
        <stp>EM_S_STM07_IS</stp>
        <stp>4</stp>
        <stp>600238.SH</stp>
        <stp>61</stp>
        <stp>12/31/2014</stp>
        <stp>1</stp>
        <tr r="L2079" s="2"/>
      </tp>
      <tp>
        <v>4232351906</v>
        <stp/>
        <stp>EM_S_STM07_IS</stp>
        <stp>4</stp>
        <stp>601238.SH</stp>
        <stp>61</stp>
        <stp>12/31/2015</stp>
        <stp>1</stp>
        <tr r="N2746" s="2"/>
      </tp>
      <tp>
        <v>440736573.70999998</v>
        <stp/>
        <stp>EM_S_STM07_IS</stp>
        <stp>4</stp>
        <stp>600239.SH</stp>
        <stp>61</stp>
        <stp>12/31/2014</stp>
        <stp>1</stp>
        <tr r="L2080" s="2"/>
      </tp>
      <tp>
        <v>40849694.329999998</v>
        <stp/>
        <stp>EM_S_STM07_IS</stp>
        <stp>4</stp>
        <stp>600200.SH</stp>
        <stp>61</stp>
        <stp>12/31/2014</stp>
        <stp>1</stp>
        <tr r="L2045" s="2"/>
      </tp>
      <tp>
        <v>404321363.18000001</v>
        <stp/>
        <stp>EM_S_STM07_IS</stp>
        <stp>4</stp>
        <stp>600201.SH</stp>
        <stp>61</stp>
        <stp>12/31/2014</stp>
        <stp>1</stp>
        <tr r="L2046" s="2"/>
      </tp>
      <tp>
        <v>22554471.460000001</v>
        <stp/>
        <stp>EM_S_STM07_IS</stp>
        <stp>4</stp>
        <stp>600202.SH</stp>
        <stp>61</stp>
        <stp>12/31/2014</stp>
        <stp>1</stp>
        <tr r="L2047" s="2"/>
      </tp>
      <tp>
        <v>78571326.980000004</v>
        <stp/>
        <stp>EM_S_STM07_IS</stp>
        <stp>4</stp>
        <stp>600203.SH</stp>
        <stp>61</stp>
        <stp>12/31/2014</stp>
        <stp>1</stp>
        <tr r="L2048" s="2"/>
      </tp>
      <tp>
        <v>60231651.43</v>
        <stp/>
        <stp>EM_S_STM07_IS</stp>
        <stp>4</stp>
        <stp>600206.SH</stp>
        <stp>61</stp>
        <stp>12/31/2014</stp>
        <stp>1</stp>
        <tr r="L2049" s="2"/>
      </tp>
      <tp>
        <v>-269953160.13</v>
        <stp/>
        <stp>EM_S_STM07_IS</stp>
        <stp>4</stp>
        <stp>600207.SH</stp>
        <stp>61</stp>
        <stp>12/31/2014</stp>
        <stp>1</stp>
        <tr r="L2050" s="2"/>
      </tp>
      <tp>
        <v>1081922249.9200001</v>
        <stp/>
        <stp>EM_S_STM07_IS</stp>
        <stp>4</stp>
        <stp>600208.SH</stp>
        <stp>61</stp>
        <stp>12/31/2014</stp>
        <stp>1</stp>
        <tr r="L2051" s="2"/>
      </tp>
      <tp>
        <v>61105609.109999999</v>
        <stp/>
        <stp>EM_S_STM07_IS</stp>
        <stp>4</stp>
        <stp>601208.SH</stp>
        <stp>61</stp>
        <stp>12/31/2015</stp>
        <stp>1</stp>
        <tr r="N2736" s="2"/>
      </tp>
      <tp>
        <v>9264588.4399999995</v>
        <stp/>
        <stp>EM_S_STM07_IS</stp>
        <stp>4</stp>
        <stp>600209.SH</stp>
        <stp>61</stp>
        <stp>12/31/2014</stp>
        <stp>1</stp>
        <tr r="L2052" s="2"/>
      </tp>
      <tp>
        <v>161926180.77000001</v>
        <stp/>
        <stp>EM_S_STM07_IS</stp>
        <stp>4</stp>
        <stp>600210.SH</stp>
        <stp>61</stp>
        <stp>12/31/2014</stp>
        <stp>1</stp>
        <tr r="L2053" s="2"/>
      </tp>
      <tp>
        <v>20979870.780000001</v>
        <stp/>
        <stp>EM_S_STM07_IS</stp>
        <stp>4</stp>
        <stp>600211.SH</stp>
        <stp>61</stp>
        <stp>12/31/2014</stp>
        <stp>1</stp>
        <tr r="L2054" s="2"/>
      </tp>
      <tp>
        <v>15700291010</v>
        <stp/>
        <stp>EM_S_STM07_IS</stp>
        <stp>4</stp>
        <stp>601211.SH</stp>
        <stp>61</stp>
        <stp>12/31/2015</stp>
        <stp>1</stp>
        <tr r="N2737" s="2"/>
      </tp>
      <tp>
        <v>-16896186.609999999</v>
        <stp/>
        <stp>EM_S_STM07_IS</stp>
        <stp>4</stp>
        <stp>600212.SH</stp>
        <stp>61</stp>
        <stp>12/31/2014</stp>
        <stp>1</stp>
        <tr r="L2055" s="2"/>
      </tp>
      <tp>
        <v>-144937044.97</v>
        <stp/>
        <stp>EM_S_STM07_IS</stp>
        <stp>4</stp>
        <stp>600213.SH</stp>
        <stp>61</stp>
        <stp>12/31/2014</stp>
        <stp>1</stp>
        <tr r="L2056" s="2"/>
      </tp>
      <tp>
        <v>9238280.5999999996</v>
        <stp/>
        <stp>EM_S_STM07_IS</stp>
        <stp>4</stp>
        <stp>600215.SH</stp>
        <stp>61</stp>
        <stp>12/31/2014</stp>
        <stp>1</stp>
        <tr r="L2057" s="2"/>
      </tp>
      <tp>
        <v>169739354.5</v>
        <stp/>
        <stp>EM_S_STM07_IS</stp>
        <stp>4</stp>
        <stp>600216.SH</stp>
        <stp>61</stp>
        <stp>12/31/2014</stp>
        <stp>1</stp>
        <tr r="L2058" s="2"/>
      </tp>
      <tp>
        <v>839863019.75999999</v>
        <stp/>
        <stp>EM_S_STM07_IS</stp>
        <stp>4</stp>
        <stp>601216.SH</stp>
        <stp>61</stp>
        <stp>12/31/2015</stp>
        <stp>1</stp>
        <tr r="N2738" s="2"/>
      </tp>
      <tp>
        <v>-250299605.99000001</v>
        <stp/>
        <stp>EM_S_STM07_IS</stp>
        <stp>4</stp>
        <stp>600217.SH</stp>
        <stp>61</stp>
        <stp>12/31/2014</stp>
        <stp>1</stp>
        <tr r="L2059" s="2"/>
      </tp>
      <tp>
        <v>35679067.659999996</v>
        <stp/>
        <stp>EM_S_STM07_IS</stp>
        <stp>4</stp>
        <stp>600218.SH</stp>
        <stp>61</stp>
        <stp>12/31/2014</stp>
        <stp>1</stp>
        <tr r="L2060" s="2"/>
      </tp>
      <tp>
        <v>128625111.95999999</v>
        <stp/>
        <stp>EM_S_STM07_IS</stp>
        <stp>4</stp>
        <stp>601218.SH</stp>
        <stp>61</stp>
        <stp>12/31/2015</stp>
        <stp>1</stp>
        <tr r="N2739" s="2"/>
      </tp>
      <tp>
        <v>912966029.40999997</v>
        <stp/>
        <stp>EM_S_STM07_IS</stp>
        <stp>4</stp>
        <stp>600219.SH</stp>
        <stp>61</stp>
        <stp>12/31/2014</stp>
        <stp>1</stp>
        <tr r="L2061" s="2"/>
      </tp>
      <tp>
        <v>76694900</v>
        <stp/>
        <stp>EM_S_STM07_IS</stp>
        <stp>4</stp>
        <stp>300590.SZ</stp>
        <stp>61</stp>
        <stp>12/31/2014</stp>
        <stp>1</stp>
        <tr r="L1875" s="2"/>
      </tp>
      <tp>
        <v>26287096.030000001</v>
        <stp/>
        <stp>EM_S_STM07_IS</stp>
        <stp>4</stp>
        <stp>300591.SZ</stp>
        <stp>61</stp>
        <stp>12/31/2014</stp>
        <stp>1</stp>
        <tr r="L1876" s="2"/>
      </tp>
      <tp>
        <v>26295702.530000001</v>
        <stp/>
        <stp>EM_S_STM07_IS</stp>
        <stp>4</stp>
        <stp>300593.SZ</stp>
        <stp>61</stp>
        <stp>12/31/2014</stp>
        <stp>1</stp>
        <tr r="L1877" s="2"/>
      </tp>
      <tp>
        <v>75858414.989999995</v>
        <stp/>
        <stp>EM_S_STM07_IS</stp>
        <stp>4</stp>
        <stp>300580.SZ</stp>
        <stp>61</stp>
        <stp>12/31/2014</stp>
        <stp>1</stp>
        <tr r="L1865" s="2"/>
      </tp>
      <tp>
        <v>46351047.450000003</v>
        <stp/>
        <stp>EM_S_STM07_IS</stp>
        <stp>4</stp>
        <stp>300581.SZ</stp>
        <stp>61</stp>
        <stp>12/31/2014</stp>
        <stp>1</stp>
        <tr r="L1866" s="2"/>
      </tp>
      <tp>
        <v>65769445.939999998</v>
        <stp/>
        <stp>EM_S_STM07_IS</stp>
        <stp>4</stp>
        <stp>300582.SZ</stp>
        <stp>61</stp>
        <stp>12/31/2014</stp>
        <stp>1</stp>
        <tr r="L1867" s="2"/>
      </tp>
      <tp>
        <v>165754384.78</v>
        <stp/>
        <stp>EM_S_STM07_IS</stp>
        <stp>4</stp>
        <stp>300583.SZ</stp>
        <stp>61</stp>
        <stp>12/31/2014</stp>
        <stp>1</stp>
        <tr r="L1868" s="2"/>
      </tp>
      <tp>
        <v>34214073.090000004</v>
        <stp/>
        <stp>EM_S_STM07_IS</stp>
        <stp>4</stp>
        <stp>300584.SZ</stp>
        <stp>61</stp>
        <stp>12/31/2014</stp>
        <stp>1</stp>
        <tr r="L1869" s="2"/>
      </tp>
      <tp>
        <v>31881070.09</v>
        <stp/>
        <stp>EM_S_STM07_IS</stp>
        <stp>4</stp>
        <stp>300585.SZ</stp>
        <stp>61</stp>
        <stp>12/31/2014</stp>
        <stp>1</stp>
        <tr r="L1870" s="2"/>
      </tp>
      <tp>
        <v>38085896.350000001</v>
        <stp/>
        <stp>EM_S_STM07_IS</stp>
        <stp>4</stp>
        <stp>300586.SZ</stp>
        <stp>61</stp>
        <stp>12/31/2014</stp>
        <stp>1</stp>
        <tr r="L1871" s="2"/>
      </tp>
      <tp>
        <v>47120669.329999998</v>
        <stp/>
        <stp>EM_S_STM07_IS</stp>
        <stp>4</stp>
        <stp>300587.SZ</stp>
        <stp>61</stp>
        <stp>12/31/2014</stp>
        <stp>1</stp>
        <tr r="L1872" s="2"/>
      </tp>
      <tp>
        <v>24537059.039999999</v>
        <stp/>
        <stp>EM_S_STM07_IS</stp>
        <stp>4</stp>
        <stp>300588.SZ</stp>
        <stp>61</stp>
        <stp>12/31/2014</stp>
        <stp>1</stp>
        <tr r="L1873" s="2"/>
      </tp>
      <tp>
        <v>29226879.59</v>
        <stp/>
        <stp>EM_S_STM07_IS</stp>
        <stp>4</stp>
        <stp>300589.SZ</stp>
        <stp>61</stp>
        <stp>12/31/2014</stp>
        <stp>1</stp>
        <tr r="L1874" s="2"/>
      </tp>
      <tp>
        <v>1539439686.8099999</v>
        <stp/>
        <stp>EM_S_STM07_IS</stp>
        <stp>4</stp>
        <stp>000581.SZ</stp>
        <stp>61</stp>
        <stp>12/31/2014</stp>
        <stp>1</stp>
        <tr r="L171" s="2"/>
      </tp>
      <tp>
        <v>596588549.82000005</v>
        <stp/>
        <stp>EM_S_STM07_IS</stp>
        <stp>4</stp>
        <stp>000582.SZ</stp>
        <stp>61</stp>
        <stp>12/31/2014</stp>
        <stp>1</stp>
        <tr r="L172" s="2"/>
      </tp>
      <tp>
        <v>163278192.94999999</v>
        <stp/>
        <stp>EM_S_STM07_IS</stp>
        <stp>4</stp>
        <stp>000584.SZ</stp>
        <stp>61</stp>
        <stp>12/31/2014</stp>
        <stp>1</stp>
        <tr r="L173" s="2"/>
      </tp>
      <tp>
        <v>6169105.1399999997</v>
        <stp/>
        <stp>EM_S_STM07_IS</stp>
        <stp>4</stp>
        <stp>000585.SZ</stp>
        <stp>61</stp>
        <stp>12/31/2014</stp>
        <stp>1</stp>
        <tr r="L174" s="2"/>
      </tp>
      <tp>
        <v>6864552.71</v>
        <stp/>
        <stp>EM_S_STM07_IS</stp>
        <stp>4</stp>
        <stp>000586.SZ</stp>
        <stp>61</stp>
        <stp>12/31/2014</stp>
        <stp>1</stp>
        <tr r="L175" s="2"/>
      </tp>
      <tp>
        <v>142423596.55000001</v>
        <stp/>
        <stp>EM_S_STM07_IS</stp>
        <stp>4</stp>
        <stp>000587.SZ</stp>
        <stp>61</stp>
        <stp>12/31/2014</stp>
        <stp>1</stp>
        <tr r="L176" s="2"/>
      </tp>
      <tp>
        <v>166136870.15000001</v>
        <stp/>
        <stp>EM_S_STM07_IS</stp>
        <stp>4</stp>
        <stp>000589.SZ</stp>
        <stp>61</stp>
        <stp>12/31/2014</stp>
        <stp>1</stp>
        <tr r="L177" s="2"/>
      </tp>
      <tp>
        <v>-85770537.739999995</v>
        <stp/>
        <stp>EM_S_STM07_IS</stp>
        <stp>4</stp>
        <stp>000590.SZ</stp>
        <stp>61</stp>
        <stp>12/31/2014</stp>
        <stp>1</stp>
        <tr r="L178" s="2"/>
      </tp>
      <tp>
        <v>3880851.61</v>
        <stp/>
        <stp>EM_S_STM07_IS</stp>
        <stp>4</stp>
        <stp>000591.SZ</stp>
        <stp>61</stp>
        <stp>12/31/2014</stp>
        <stp>1</stp>
        <tr r="L179" s="2"/>
      </tp>
      <tp>
        <v>70412208.959999993</v>
        <stp/>
        <stp>EM_S_STM07_IS</stp>
        <stp>4</stp>
        <stp>000592.SZ</stp>
        <stp>61</stp>
        <stp>12/31/2014</stp>
        <stp>1</stp>
        <tr r="L180" s="2"/>
      </tp>
      <tp>
        <v>17169150.579999998</v>
        <stp/>
        <stp>EM_S_STM07_IS</stp>
        <stp>4</stp>
        <stp>000593.SZ</stp>
        <stp>61</stp>
        <stp>12/31/2014</stp>
        <stp>1</stp>
        <tr r="L181" s="2"/>
      </tp>
      <tp>
        <v>20586471</v>
        <stp/>
        <stp>EM_S_STM07_IS</stp>
        <stp>4</stp>
        <stp>000595.SZ</stp>
        <stp>61</stp>
        <stp>12/31/2014</stp>
        <stp>1</stp>
        <tr r="L182" s="2"/>
      </tp>
      <tp>
        <v>597041887.34000003</v>
        <stp/>
        <stp>EM_S_STM07_IS</stp>
        <stp>4</stp>
        <stp>000596.SZ</stp>
        <stp>61</stp>
        <stp>12/31/2014</stp>
        <stp>1</stp>
        <tr r="L183" s="2"/>
      </tp>
      <tp>
        <v>87075016.25</v>
        <stp/>
        <stp>EM_S_STM07_IS</stp>
        <stp>4</stp>
        <stp>000597.SZ</stp>
        <stp>61</stp>
        <stp>12/31/2014</stp>
        <stp>1</stp>
        <tr r="L184" s="2"/>
      </tp>
      <tp>
        <v>752033394.89999998</v>
        <stp/>
        <stp>EM_S_STM07_IS</stp>
        <stp>4</stp>
        <stp>000598.SZ</stp>
        <stp>61</stp>
        <stp>12/31/2014</stp>
        <stp>1</stp>
        <tr r="L185" s="2"/>
      </tp>
      <tp>
        <v>58175658.93</v>
        <stp/>
        <stp>EM_S_STM07_IS</stp>
        <stp>4</stp>
        <stp>000599.SZ</stp>
        <stp>61</stp>
        <stp>12/31/2014</stp>
        <stp>1</stp>
        <tr r="L186" s="2"/>
      </tp>
      <tp>
        <v>4307337010.6999998</v>
        <stp/>
        <stp>EM_S_STM07_IS</stp>
        <stp>4</stp>
        <stp>000520.SZ</stp>
        <stp>61</stp>
        <stp>12/31/2014</stp>
        <stp>1</stp>
        <tr r="L124" s="2"/>
      </tp>
      <tp>
        <v>45305830.579999998</v>
        <stp/>
        <stp>EM_S_STM07_IS</stp>
        <stp>4</stp>
        <stp>300510.SZ</stp>
        <stp>61</stp>
        <stp>12/31/2014</stp>
        <stp>1</stp>
        <tr r="L1802" s="2"/>
      </tp>
      <tp>
        <v>294508518.37</v>
        <stp/>
        <stp>EM_S_STM07_IS</stp>
        <stp>4</stp>
        <stp>000521.SZ</stp>
        <stp>61</stp>
        <stp>12/31/2014</stp>
        <stp>1</stp>
        <tr r="L125" s="2"/>
      </tp>
      <tp>
        <v>95451635.040000007</v>
        <stp/>
        <stp>EM_S_STM07_IS</stp>
        <stp>4</stp>
        <stp>300511.SZ</stp>
        <stp>61</stp>
        <stp>12/31/2014</stp>
        <stp>1</stp>
        <tr r="L1803" s="2"/>
      </tp>
      <tp>
        <v>125070700.18000001</v>
        <stp/>
        <stp>EM_S_STM07_IS</stp>
        <stp>4</stp>
        <stp>300512.SZ</stp>
        <stp>61</stp>
        <stp>12/31/2014</stp>
        <stp>1</stp>
        <tr r="L1804" s="2"/>
      </tp>
      <tp>
        <v>43924656.07</v>
        <stp/>
        <stp>EM_S_STM07_IS</stp>
        <stp>4</stp>
        <stp>000523.SZ</stp>
        <stp>61</stp>
        <stp>12/31/2014</stp>
        <stp>1</stp>
        <tr r="L126" s="2"/>
      </tp>
      <tp>
        <v>34487249.609999999</v>
        <stp/>
        <stp>EM_S_STM07_IS</stp>
        <stp>4</stp>
        <stp>300513.SZ</stp>
        <stp>61</stp>
        <stp>12/31/2014</stp>
        <stp>1</stp>
        <tr r="L1805" s="2"/>
      </tp>
      <tp>
        <v>36367314.590000004</v>
        <stp/>
        <stp>EM_S_STM07_IS</stp>
        <stp>4</stp>
        <stp>000524.SZ</stp>
        <stp>61</stp>
        <stp>12/31/2014</stp>
        <stp>1</stp>
        <tr r="L127" s="2"/>
      </tp>
      <tp>
        <v>427082977.24000001</v>
        <stp/>
        <stp>EM_S_STM07_IS</stp>
        <stp>4</stp>
        <stp>000525.SZ</stp>
        <stp>61</stp>
        <stp>12/31/2014</stp>
        <stp>1</stp>
        <tr r="L128" s="2"/>
      </tp>
      <tp>
        <v>47030884.490000002</v>
        <stp/>
        <stp>EM_S_STM07_IS</stp>
        <stp>4</stp>
        <stp>300515.SZ</stp>
        <stp>61</stp>
        <stp>12/31/2014</stp>
        <stp>1</stp>
        <tr r="L1806" s="2"/>
      </tp>
      <tp>
        <v>1966548.91</v>
        <stp/>
        <stp>EM_S_STM07_IS</stp>
        <stp>4</stp>
        <stp>000526.SZ</stp>
        <stp>61</stp>
        <stp>12/31/2014</stp>
        <stp>1</stp>
        <tr r="L129" s="2"/>
      </tp>
      <tp>
        <v>93103863.790000007</v>
        <stp/>
        <stp>EM_S_STM07_IS</stp>
        <stp>4</stp>
        <stp>300516.SZ</stp>
        <stp>61</stp>
        <stp>12/31/2014</stp>
        <stp>1</stp>
        <tr r="L1807" s="2"/>
      </tp>
      <tp>
        <v>38300574.130000003</v>
        <stp/>
        <stp>EM_S_STM07_IS</stp>
        <stp>4</stp>
        <stp>300517.SZ</stp>
        <stp>61</stp>
        <stp>12/31/2014</stp>
        <stp>1</stp>
        <tr r="L1808" s="2"/>
      </tp>
      <tp>
        <v>198520018.97</v>
        <stp/>
        <stp>EM_S_STM07_IS</stp>
        <stp>4</stp>
        <stp>000528.SZ</stp>
        <stp>61</stp>
        <stp>12/31/2014</stp>
        <stp>1</stp>
        <tr r="L130" s="2"/>
      </tp>
      <tp>
        <v>87740919.450000003</v>
        <stp/>
        <stp>EM_S_STM07_IS</stp>
        <stp>4</stp>
        <stp>300518.SZ</stp>
        <stp>61</stp>
        <stp>12/31/2014</stp>
        <stp>1</stp>
        <tr r="L1809" s="2"/>
      </tp>
      <tp>
        <v>153144210.16999999</v>
        <stp/>
        <stp>EM_S_STM07_IS</stp>
        <stp>4</stp>
        <stp>000529.SZ</stp>
        <stp>61</stp>
        <stp>12/31/2014</stp>
        <stp>1</stp>
        <tr r="L131" s="2"/>
      </tp>
      <tp>
        <v>105651545.06</v>
        <stp/>
        <stp>EM_S_STM07_IS</stp>
        <stp>4</stp>
        <stp>300519.SZ</stp>
        <stp>61</stp>
        <stp>12/31/2014</stp>
        <stp>1</stp>
        <tr r="L1810" s="2"/>
      </tp>
      <tp>
        <v>115439722.39</v>
        <stp/>
        <stp>EM_S_STM07_IS</stp>
        <stp>4</stp>
        <stp>000530.SZ</stp>
        <stp>61</stp>
        <stp>12/31/2014</stp>
        <stp>1</stp>
        <tr r="L132" s="2"/>
      </tp>
      <tp>
        <v>56552187.049999997</v>
        <stp/>
        <stp>EM_S_STM07_IS</stp>
        <stp>4</stp>
        <stp>300500.SZ</stp>
        <stp>61</stp>
        <stp>12/31/2014</stp>
        <stp>1</stp>
        <tr r="L1793" s="2"/>
      </tp>
      <tp>
        <v>645449443.28999996</v>
        <stp/>
        <stp>EM_S_STM07_IS</stp>
        <stp>4</stp>
        <stp>000531.SZ</stp>
        <stp>61</stp>
        <stp>12/31/2014</stp>
        <stp>1</stp>
        <tr r="L133" s="2"/>
      </tp>
      <tp>
        <v>54224089.920000002</v>
        <stp/>
        <stp>EM_S_STM07_IS</stp>
        <stp>4</stp>
        <stp>300501.SZ</stp>
        <stp>61</stp>
        <stp>12/31/2014</stp>
        <stp>1</stp>
        <tr r="L1794" s="2"/>
      </tp>
      <tp>
        <v>31567135.789999999</v>
        <stp/>
        <stp>EM_S_STM07_IS</stp>
        <stp>4</stp>
        <stp>000532.SZ</stp>
        <stp>61</stp>
        <stp>12/31/2014</stp>
        <stp>1</stp>
        <tr r="L134" s="2"/>
      </tp>
      <tp>
        <v>92398534.719999999</v>
        <stp/>
        <stp>EM_S_STM07_IS</stp>
        <stp>4</stp>
        <stp>300502.SZ</stp>
        <stp>61</stp>
        <stp>12/31/2014</stp>
        <stp>1</stp>
        <tr r="L1795" s="2"/>
      </tp>
      <tp>
        <v>127153169.01000001</v>
        <stp/>
        <stp>EM_S_STM07_IS</stp>
        <stp>4</stp>
        <stp>000533.SZ</stp>
        <stp>61</stp>
        <stp>12/31/2014</stp>
        <stp>1</stp>
        <tr r="L135" s="2"/>
      </tp>
      <tp>
        <v>40109474.259999998</v>
        <stp/>
        <stp>EM_S_STM07_IS</stp>
        <stp>4</stp>
        <stp>300503.SZ</stp>
        <stp>61</stp>
        <stp>12/31/2014</stp>
        <stp>1</stp>
        <tr r="L1796" s="2"/>
      </tp>
      <tp>
        <v>51234352.57</v>
        <stp/>
        <stp>EM_S_STM07_IS</stp>
        <stp>4</stp>
        <stp>000534.SZ</stp>
        <stp>61</stp>
        <stp>12/31/2014</stp>
        <stp>1</stp>
        <tr r="L136" s="2"/>
      </tp>
      <tp>
        <v>40773876.020000003</v>
        <stp/>
        <stp>EM_S_STM07_IS</stp>
        <stp>4</stp>
        <stp>300505.SZ</stp>
        <stp>61</stp>
        <stp>12/31/2014</stp>
        <stp>1</stp>
        <tr r="L1797" s="2"/>
      </tp>
      <tp>
        <v>249723457.05000001</v>
        <stp/>
        <stp>EM_S_STM07_IS</stp>
        <stp>4</stp>
        <stp>000536.SZ</stp>
        <stp>61</stp>
        <stp>12/31/2014</stp>
        <stp>1</stp>
        <tr r="L137" s="2"/>
      </tp>
      <tp>
        <v>47660202.079999998</v>
        <stp/>
        <stp>EM_S_STM07_IS</stp>
        <stp>4</stp>
        <stp>300506.SZ</stp>
        <stp>61</stp>
        <stp>12/31/2014</stp>
        <stp>1</stp>
        <tr r="L1798" s="2"/>
      </tp>
      <tp>
        <v>280642651.94999999</v>
        <stp/>
        <stp>EM_S_STM07_IS</stp>
        <stp>4</stp>
        <stp>000537.SZ</stp>
        <stp>61</stp>
        <stp>12/31/2014</stp>
        <stp>1</stp>
        <tr r="L138" s="2"/>
      </tp>
      <tp>
        <v>68991077.859999999</v>
        <stp/>
        <stp>EM_S_STM07_IS</stp>
        <stp>4</stp>
        <stp>300507.SZ</stp>
        <stp>61</stp>
        <stp>12/31/2014</stp>
        <stp>1</stp>
        <tr r="L1799" s="2"/>
      </tp>
      <tp>
        <v>2506076501.8600001</v>
        <stp/>
        <stp>EM_S_STM07_IS</stp>
        <stp>4</stp>
        <stp>000538.SZ</stp>
        <stp>61</stp>
        <stp>12/31/2014</stp>
        <stp>1</stp>
        <tr r="L139" s="2"/>
      </tp>
      <tp>
        <v>61460171.560000002</v>
        <stp/>
        <stp>EM_S_STM07_IS</stp>
        <stp>4</stp>
        <stp>300508.SZ</stp>
        <stp>61</stp>
        <stp>12/31/2014</stp>
        <stp>1</stp>
        <tr r="L1800" s="2"/>
      </tp>
      <tp>
        <v>3003977134</v>
        <stp/>
        <stp>EM_S_STM07_IS</stp>
        <stp>4</stp>
        <stp>000539.SZ</stp>
        <stp>61</stp>
        <stp>12/31/2014</stp>
        <stp>1</stp>
        <tr r="L140" s="2"/>
      </tp>
      <tp>
        <v>44210499.939999998</v>
        <stp/>
        <stp>EM_S_STM07_IS</stp>
        <stp>4</stp>
        <stp>300509.SZ</stp>
        <stp>61</stp>
        <stp>12/31/2014</stp>
        <stp>1</stp>
        <tr r="L1801" s="2"/>
      </tp>
      <tp>
        <v>37742650.460000001</v>
        <stp/>
        <stp>EM_S_STM07_IS</stp>
        <stp>4</stp>
        <stp>300530.SZ</stp>
        <stp>61</stp>
        <stp>12/31/2014</stp>
        <stp>1</stp>
        <tr r="L1820" s="2"/>
      </tp>
      <tp>
        <v>659694793.03999996</v>
        <stp/>
        <stp>EM_S_STM07_IS</stp>
        <stp>4</stp>
        <stp>000501.SZ</stp>
        <stp>61</stp>
        <stp>12/31/2014</stp>
        <stp>1</stp>
        <tr r="L108" s="2"/>
      </tp>
      <tp>
        <v>47229070.409999996</v>
        <stp/>
        <stp>EM_S_STM07_IS</stp>
        <stp>4</stp>
        <stp>300531.SZ</stp>
        <stp>61</stp>
        <stp>12/31/2014</stp>
        <stp>1</stp>
        <tr r="L1821" s="2"/>
      </tp>
      <tp>
        <v>3262819.52</v>
        <stp/>
        <stp>EM_S_STM07_IS</stp>
        <stp>4</stp>
        <stp>000502.SZ</stp>
        <stp>61</stp>
        <stp>12/31/2014</stp>
        <stp>1</stp>
        <tr r="L109" s="2"/>
      </tp>
      <tp>
        <v>73826039.989999995</v>
        <stp/>
        <stp>EM_S_STM07_IS</stp>
        <stp>4</stp>
        <stp>300532.SZ</stp>
        <stp>61</stp>
        <stp>12/31/2014</stp>
        <stp>1</stp>
        <tr r="L1822" s="2"/>
      </tp>
      <tp>
        <v>24977289.73</v>
        <stp/>
        <stp>EM_S_STM07_IS</stp>
        <stp>4</stp>
        <stp>000503.SZ</stp>
        <stp>61</stp>
        <stp>12/31/2014</stp>
        <stp>1</stp>
        <tr r="L110" s="2"/>
      </tp>
      <tp>
        <v>157605079.58000001</v>
        <stp/>
        <stp>EM_S_STM07_IS</stp>
        <stp>4</stp>
        <stp>300533.SZ</stp>
        <stp>61</stp>
        <stp>12/31/2014</stp>
        <stp>1</stp>
        <tr r="L1823" s="2"/>
      </tp>
      <tp>
        <v>-26151229.170000002</v>
        <stp/>
        <stp>EM_S_STM07_IS</stp>
        <stp>4</stp>
        <stp>000504.SZ</stp>
        <stp>61</stp>
        <stp>12/31/2014</stp>
        <stp>1</stp>
        <tr r="L111" s="2"/>
      </tp>
      <tp>
        <v>60424350.090000004</v>
        <stp/>
        <stp>EM_S_STM07_IS</stp>
        <stp>4</stp>
        <stp>300534.SZ</stp>
        <stp>61</stp>
        <stp>12/31/2014</stp>
        <stp>1</stp>
        <tr r="L1824" s="2"/>
      </tp>
      <tp>
        <v>-173422925.66</v>
        <stp/>
        <stp>EM_S_STM07_IS</stp>
        <stp>4</stp>
        <stp>000505.SZ</stp>
        <stp>61</stp>
        <stp>12/31/2014</stp>
        <stp>1</stp>
        <tr r="L112" s="2"/>
      </tp>
      <tp>
        <v>40174533.579999998</v>
        <stp/>
        <stp>EM_S_STM07_IS</stp>
        <stp>4</stp>
        <stp>300535.SZ</stp>
        <stp>61</stp>
        <stp>12/31/2014</stp>
        <stp>1</stp>
        <tr r="L1825" s="2"/>
      </tp>
      <tp>
        <v>-216567179.78</v>
        <stp/>
        <stp>EM_S_STM07_IS</stp>
        <stp>4</stp>
        <stp>000506.SZ</stp>
        <stp>61</stp>
        <stp>12/31/2014</stp>
        <stp>1</stp>
        <tr r="L113" s="2"/>
      </tp>
      <tp>
        <v>42683695.140000001</v>
        <stp/>
        <stp>EM_S_STM07_IS</stp>
        <stp>4</stp>
        <stp>300536.SZ</stp>
        <stp>61</stp>
        <stp>12/31/2014</stp>
        <stp>1</stp>
        <tr r="L1826" s="2"/>
      </tp>
      <tp>
        <v>17143819</v>
        <stp/>
        <stp>EM_S_STM07_IS</stp>
        <stp>4</stp>
        <stp>000507.SZ</stp>
        <stp>61</stp>
        <stp>12/31/2014</stp>
        <stp>1</stp>
        <tr r="L114" s="2"/>
      </tp>
      <tp>
        <v>40164838.240000002</v>
        <stp/>
        <stp>EM_S_STM07_IS</stp>
        <stp>4</stp>
        <stp>300537.SZ</stp>
        <stp>61</stp>
        <stp>12/31/2014</stp>
        <stp>1</stp>
        <tr r="L1827" s="2"/>
      </tp>
      <tp>
        <v>40715356.899999999</v>
        <stp/>
        <stp>EM_S_STM07_IS</stp>
        <stp>4</stp>
        <stp>300538.SZ</stp>
        <stp>61</stp>
        <stp>12/31/2014</stp>
        <stp>1</stp>
        <tr r="L1828" s="2"/>
      </tp>
      <tp>
        <v>-50915827.229999997</v>
        <stp/>
        <stp>EM_S_STM07_IS</stp>
        <stp>4</stp>
        <stp>000509.SZ</stp>
        <stp>61</stp>
        <stp>12/31/2014</stp>
        <stp>1</stp>
        <tr r="L115" s="2"/>
      </tp>
      <tp>
        <v>21993123.420000002</v>
        <stp/>
        <stp>EM_S_STM07_IS</stp>
        <stp>4</stp>
        <stp>300539.SZ</stp>
        <stp>61</stp>
        <stp>12/31/2014</stp>
        <stp>1</stp>
        <tr r="L1829" s="2"/>
      </tp>
      <tp>
        <v>-147274367.66999999</v>
        <stp/>
        <stp>EM_S_STM07_IS</stp>
        <stp>4</stp>
        <stp>000510.SZ</stp>
        <stp>61</stp>
        <stp>12/31/2014</stp>
        <stp>1</stp>
        <tr r="L116" s="2"/>
      </tp>
      <tp>
        <v>33469296.969999999</v>
        <stp/>
        <stp>EM_S_STM07_IS</stp>
        <stp>4</stp>
        <stp>300520.SZ</stp>
        <stp>61</stp>
        <stp>12/31/2014</stp>
        <stp>1</stp>
        <tr r="L1811" s="2"/>
      </tp>
      <tp>
        <v>-271357933.23000002</v>
        <stp/>
        <stp>EM_S_STM07_IS</stp>
        <stp>4</stp>
        <stp>000511.SZ</stp>
        <stp>61</stp>
        <stp>12/31/2014</stp>
        <stp>1</stp>
        <tr r="L117" s="2"/>
      </tp>
      <tp>
        <v>37458834.530000001</v>
        <stp/>
        <stp>EM_S_STM07_IS</stp>
        <stp>4</stp>
        <stp>300521.SZ</stp>
        <stp>61</stp>
        <stp>12/31/2014</stp>
        <stp>1</stp>
        <tr r="L1812" s="2"/>
      </tp>
      <tp>
        <v>44648043.350000001</v>
        <stp/>
        <stp>EM_S_STM07_IS</stp>
        <stp>4</stp>
        <stp>300522.SZ</stp>
        <stp>61</stp>
        <stp>12/31/2014</stp>
        <stp>1</stp>
        <tr r="L1813" s="2"/>
      </tp>
      <tp>
        <v>515978431.81999999</v>
        <stp/>
        <stp>EM_S_STM07_IS</stp>
        <stp>4</stp>
        <stp>000513.SZ</stp>
        <stp>61</stp>
        <stp>12/31/2014</stp>
        <stp>1</stp>
        <tr r="L118" s="2"/>
      </tp>
      <tp>
        <v>35683453.009999998</v>
        <stp/>
        <stp>EM_S_STM07_IS</stp>
        <stp>4</stp>
        <stp>300523.SZ</stp>
        <stp>61</stp>
        <stp>12/31/2014</stp>
        <stp>1</stp>
        <tr r="L1814" s="2"/>
      </tp>
      <tp>
        <v>122388491.56</v>
        <stp/>
        <stp>EM_S_STM07_IS</stp>
        <stp>4</stp>
        <stp>000514.SZ</stp>
        <stp>61</stp>
        <stp>12/31/2014</stp>
        <stp>1</stp>
        <tr r="L119" s="2"/>
      </tp>
      <tp>
        <v>31185311.690000001</v>
        <stp/>
        <stp>EM_S_STM07_IS</stp>
        <stp>4</stp>
        <stp>300525.SZ</stp>
        <stp>61</stp>
        <stp>12/31/2014</stp>
        <stp>1</stp>
        <tr r="L1815" s="2"/>
      </tp>
      <tp>
        <v>350282600.02999997</v>
        <stp/>
        <stp>EM_S_STM07_IS</stp>
        <stp>4</stp>
        <stp>000516.SZ</stp>
        <stp>61</stp>
        <stp>12/31/2014</stp>
        <stp>1</stp>
        <tr r="L120" s="2"/>
      </tp>
      <tp>
        <v>32154123.120000001</v>
        <stp/>
        <stp>EM_S_STM07_IS</stp>
        <stp>4</stp>
        <stp>300526.SZ</stp>
        <stp>61</stp>
        <stp>12/31/2014</stp>
        <stp>1</stp>
        <tr r="L1816" s="2"/>
      </tp>
      <tp>
        <v>300128422.11000001</v>
        <stp/>
        <stp>EM_S_STM07_IS</stp>
        <stp>4</stp>
        <stp>000517.SZ</stp>
        <stp>61</stp>
        <stp>12/31/2014</stp>
        <stp>1</stp>
        <tr r="L121" s="2"/>
      </tp>
      <tp>
        <v>105354386.22</v>
        <stp/>
        <stp>EM_S_STM07_IS</stp>
        <stp>4</stp>
        <stp>300527.SZ</stp>
        <stp>61</stp>
        <stp>12/31/2014</stp>
        <stp>1</stp>
        <tr r="L1817" s="2"/>
      </tp>
      <tp>
        <v>5956603.04</v>
        <stp/>
        <stp>EM_S_STM07_IS</stp>
        <stp>4</stp>
        <stp>000518.SZ</stp>
        <stp>61</stp>
        <stp>12/31/2014</stp>
        <stp>1</stp>
        <tr r="L122" s="2"/>
      </tp>
      <tp>
        <v>82103300</v>
        <stp/>
        <stp>EM_S_STM07_IS</stp>
        <stp>4</stp>
        <stp>300528.SZ</stp>
        <stp>61</stp>
        <stp>12/31/2014</stp>
        <stp>1</stp>
        <tr r="L1818" s="2"/>
      </tp>
      <tp>
        <v>396696557</v>
        <stp/>
        <stp>EM_S_STM07_IS</stp>
        <stp>4</stp>
        <stp>000519.SZ</stp>
        <stp>61</stp>
        <stp>12/31/2014</stp>
        <stp>1</stp>
        <tr r="L123" s="2"/>
      </tp>
      <tp>
        <v>160048195.13999999</v>
        <stp/>
        <stp>EM_S_STM07_IS</stp>
        <stp>4</stp>
        <stp>300529.SZ</stp>
        <stp>61</stp>
        <stp>12/31/2014</stp>
        <stp>1</stp>
        <tr r="L1819" s="2"/>
      </tp>
      <tp>
        <v>71062651.640000001</v>
        <stp/>
        <stp>EM_S_STM07_IS</stp>
        <stp>4</stp>
        <stp>000560.SZ</stp>
        <stp>61</stp>
        <stp>12/31/2014</stp>
        <stp>1</stp>
        <tr r="L158" s="2"/>
      </tp>
      <tp>
        <v>46439184.780000001</v>
        <stp/>
        <stp>EM_S_STM07_IS</stp>
        <stp>4</stp>
        <stp>300550.SZ</stp>
        <stp>61</stp>
        <stp>12/31/2014</stp>
        <stp>1</stp>
        <tr r="L1839" s="2"/>
      </tp>
      <tp>
        <v>37517971.25</v>
        <stp/>
        <stp>EM_S_STM07_IS</stp>
        <stp>4</stp>
        <stp>000561.SZ</stp>
        <stp>61</stp>
        <stp>12/31/2014</stp>
        <stp>1</stp>
        <tr r="L159" s="2"/>
      </tp>
      <tp>
        <v>55891536.719999999</v>
        <stp/>
        <stp>EM_S_STM07_IS</stp>
        <stp>4</stp>
        <stp>300551.SZ</stp>
        <stp>61</stp>
        <stp>12/31/2014</stp>
        <stp>1</stp>
        <tr r="L1840" s="2"/>
      </tp>
      <tp>
        <v>14327069.130000001</v>
        <stp/>
        <stp>EM_S_STM07_IS</stp>
        <stp>4</stp>
        <stp>300552.SZ</stp>
        <stp>61</stp>
        <stp>12/31/2014</stp>
        <stp>1</stp>
        <tr r="L1841" s="2"/>
      </tp>
      <tp>
        <v>350631760.5</v>
        <stp/>
        <stp>EM_S_STM07_IS</stp>
        <stp>4</stp>
        <stp>000563.SZ</stp>
        <stp>61</stp>
        <stp>12/31/2014</stp>
        <stp>1</stp>
        <tr r="L160" s="2"/>
      </tp>
      <tp>
        <v>34220826.359999999</v>
        <stp/>
        <stp>EM_S_STM07_IS</stp>
        <stp>4</stp>
        <stp>300553.SZ</stp>
        <stp>61</stp>
        <stp>12/31/2014</stp>
        <stp>1</stp>
        <tr r="L1842" s="2"/>
      </tp>
      <tp>
        <v>60464305.960000001</v>
        <stp/>
        <stp>EM_S_STM07_IS</stp>
        <stp>4</stp>
        <stp>000564.SZ</stp>
        <stp>61</stp>
        <stp>12/31/2014</stp>
        <stp>1</stp>
        <tr r="L161" s="2"/>
      </tp>
      <tp>
        <v>42334295.909999996</v>
        <stp/>
        <stp>EM_S_STM07_IS</stp>
        <stp>4</stp>
        <stp>000565.SZ</stp>
        <stp>61</stp>
        <stp>12/31/2014</stp>
        <stp>1</stp>
        <tr r="L162" s="2"/>
      </tp>
      <tp>
        <v>65861739.090000004</v>
        <stp/>
        <stp>EM_S_STM07_IS</stp>
        <stp>4</stp>
        <stp>300555.SZ</stp>
        <stp>61</stp>
        <stp>12/31/2014</stp>
        <stp>1</stp>
        <tr r="L1843" s="2"/>
      </tp>
      <tp>
        <v>162784442.74000001</v>
        <stp/>
        <stp>EM_S_STM07_IS</stp>
        <stp>4</stp>
        <stp>000566.SZ</stp>
        <stp>61</stp>
        <stp>12/31/2014</stp>
        <stp>1</stp>
        <tr r="L163" s="2"/>
      </tp>
      <tp>
        <v>29991258.739999998</v>
        <stp/>
        <stp>EM_S_STM07_IS</stp>
        <stp>4</stp>
        <stp>300556.SZ</stp>
        <stp>61</stp>
        <stp>12/31/2014</stp>
        <stp>1</stp>
        <tr r="L1844" s="2"/>
      </tp>
      <tp>
        <v>6192365.5700000003</v>
        <stp/>
        <stp>EM_S_STM07_IS</stp>
        <stp>4</stp>
        <stp>000567.SZ</stp>
        <stp>61</stp>
        <stp>12/31/2014</stp>
        <stp>1</stp>
        <tr r="L164" s="2"/>
      </tp>
      <tp>
        <v>35020959.340000004</v>
        <stp/>
        <stp>EM_S_STM07_IS</stp>
        <stp>4</stp>
        <stp>300557.SZ</stp>
        <stp>61</stp>
        <stp>12/31/2014</stp>
        <stp>1</stp>
        <tr r="L1845" s="2"/>
      </tp>
      <tp>
        <v>879794569.19000006</v>
        <stp/>
        <stp>EM_S_STM07_IS</stp>
        <stp>4</stp>
        <stp>000568.SZ</stp>
        <stp>61</stp>
        <stp>12/31/2014</stp>
        <stp>1</stp>
        <tr r="L165" s="2"/>
      </tp>
      <tp>
        <v>269286149.82999998</v>
        <stp/>
        <stp>EM_S_STM07_IS</stp>
        <stp>4</stp>
        <stp>300558.SZ</stp>
        <stp>61</stp>
        <stp>12/31/2014</stp>
        <stp>1</stp>
        <tr r="L1846" s="2"/>
      </tp>
      <tp>
        <v>72037191.540000007</v>
        <stp/>
        <stp>EM_S_STM07_IS</stp>
        <stp>4</stp>
        <stp>300559.SZ</stp>
        <stp>61</stp>
        <stp>12/31/2014</stp>
        <stp>1</stp>
        <tr r="L1847" s="2"/>
      </tp>
      <tp>
        <v>64202144.289999999</v>
        <stp/>
        <stp>EM_S_STM07_IS</stp>
        <stp>4</stp>
        <stp>000570.SZ</stp>
        <stp>61</stp>
        <stp>12/31/2014</stp>
        <stp>1</stp>
        <tr r="L166" s="2"/>
      </tp>
      <tp>
        <v>70593700</v>
        <stp/>
        <stp>EM_S_STM07_IS</stp>
        <stp>4</stp>
        <stp>300540.SZ</stp>
        <stp>61</stp>
        <stp>12/31/2014</stp>
        <stp>1</stp>
        <tr r="L1830" s="2"/>
      </tp>
      <tp>
        <v>76291984.209999993</v>
        <stp/>
        <stp>EM_S_STM07_IS</stp>
        <stp>4</stp>
        <stp>000571.SZ</stp>
        <stp>61</stp>
        <stp>12/31/2014</stp>
        <stp>1</stp>
        <tr r="L167" s="2"/>
      </tp>
      <tp>
        <v>54007751.700000003</v>
        <stp/>
        <stp>EM_S_STM07_IS</stp>
        <stp>4</stp>
        <stp>300541.SZ</stp>
        <stp>61</stp>
        <stp>12/31/2014</stp>
        <stp>1</stp>
        <tr r="L1831" s="2"/>
      </tp>
      <tp>
        <v>213145154.97999999</v>
        <stp/>
        <stp>EM_S_STM07_IS</stp>
        <stp>4</stp>
        <stp>000572.SZ</stp>
        <stp>61</stp>
        <stp>12/31/2014</stp>
        <stp>1</stp>
        <tr r="L168" s="2"/>
      </tp>
      <tp>
        <v>35145608.780000001</v>
        <stp/>
        <stp>EM_S_STM07_IS</stp>
        <stp>4</stp>
        <stp>300542.SZ</stp>
        <stp>61</stp>
        <stp>12/31/2014</stp>
        <stp>1</stp>
        <tr r="L1832" s="2"/>
      </tp>
      <tp>
        <v>14014509.810000001</v>
        <stp/>
        <stp>EM_S_STM07_IS</stp>
        <stp>4</stp>
        <stp>000573.SZ</stp>
        <stp>61</stp>
        <stp>12/31/2014</stp>
        <stp>1</stp>
        <tr r="L169" s="2"/>
      </tp>
      <tp>
        <v>53273300</v>
        <stp/>
        <stp>EM_S_STM07_IS</stp>
        <stp>4</stp>
        <stp>300543.SZ</stp>
        <stp>61</stp>
        <stp>12/31/2014</stp>
        <stp>1</stp>
        <tr r="L1833" s="2"/>
      </tp>
      <tp>
        <v>47979288.189999998</v>
        <stp/>
        <stp>EM_S_STM07_IS</stp>
        <stp>4</stp>
        <stp>300545.SZ</stp>
        <stp>61</stp>
        <stp>12/31/2014</stp>
        <stp>1</stp>
        <tr r="L1834" s="2"/>
      </tp>
      <tp>
        <v>10259553.49</v>
        <stp/>
        <stp>EM_S_STM07_IS</stp>
        <stp>4</stp>
        <stp>000576.SZ</stp>
        <stp>61</stp>
        <stp>12/31/2014</stp>
        <stp>1</stp>
        <tr r="L170" s="2"/>
      </tp>
      <tp>
        <v>43540689.030000001</v>
        <stp/>
        <stp>EM_S_STM07_IS</stp>
        <stp>4</stp>
        <stp>300546.SZ</stp>
        <stp>61</stp>
        <stp>12/31/2014</stp>
        <stp>1</stp>
        <tr r="L1835" s="2"/>
      </tp>
      <tp>
        <v>59672023.950000003</v>
        <stp/>
        <stp>EM_S_STM07_IS</stp>
        <stp>4</stp>
        <stp>300547.SZ</stp>
        <stp>61</stp>
        <stp>12/31/2014</stp>
        <stp>1</stp>
        <tr r="L1836" s="2"/>
      </tp>
      <tp>
        <v>24984394.02</v>
        <stp/>
        <stp>EM_S_STM07_IS</stp>
        <stp>4</stp>
        <stp>300548.SZ</stp>
        <stp>61</stp>
        <stp>12/31/2014</stp>
        <stp>1</stp>
        <tr r="L1837" s="2"/>
      </tp>
      <tp>
        <v>48671761.619999997</v>
        <stp/>
        <stp>EM_S_STM07_IS</stp>
        <stp>4</stp>
        <stp>300549.SZ</stp>
        <stp>61</stp>
        <stp>12/31/2014</stp>
        <stp>1</stp>
        <tr r="L1838" s="2"/>
      </tp>
      <tp>
        <v>1603579642.4100001</v>
        <stp/>
        <stp>EM_S_STM07_IS</stp>
        <stp>4</stp>
        <stp>000540.SZ</stp>
        <stp>61</stp>
        <stp>12/31/2014</stp>
        <stp>1</stp>
        <tr r="L141" s="2"/>
      </tp>
      <tp>
        <v>84255842.629999995</v>
        <stp/>
        <stp>EM_S_STM07_IS</stp>
        <stp>4</stp>
        <stp>300570.SZ</stp>
        <stp>61</stp>
        <stp>12/31/2014</stp>
        <stp>1</stp>
        <tr r="L1857" s="2"/>
      </tp>
      <tp>
        <v>266125048.97</v>
        <stp/>
        <stp>EM_S_STM07_IS</stp>
        <stp>4</stp>
        <stp>000541.SZ</stp>
        <stp>61</stp>
        <stp>12/31/2014</stp>
        <stp>1</stp>
        <tr r="L142" s="2"/>
      </tp>
      <tp>
        <v>20331567.539999999</v>
        <stp/>
        <stp>EM_S_STM07_IS</stp>
        <stp>4</stp>
        <stp>300571.SZ</stp>
        <stp>61</stp>
        <stp>12/31/2014</stp>
        <stp>1</stp>
        <tr r="L1858" s="2"/>
      </tp>
      <tp>
        <v>36508068.590000004</v>
        <stp/>
        <stp>EM_S_STM07_IS</stp>
        <stp>4</stp>
        <stp>300572.SZ</stp>
        <stp>61</stp>
        <stp>12/31/2014</stp>
        <stp>1</stp>
        <tr r="L1859" s="2"/>
      </tp>
      <tp>
        <v>927926832.72000003</v>
        <stp/>
        <stp>EM_S_STM07_IS</stp>
        <stp>4</stp>
        <stp>000543.SZ</stp>
        <stp>61</stp>
        <stp>12/31/2014</stp>
        <stp>1</stp>
        <tr r="L143" s="2"/>
      </tp>
      <tp>
        <v>31010182.920000002</v>
        <stp/>
        <stp>EM_S_STM07_IS</stp>
        <stp>4</stp>
        <stp>300573.SZ</stp>
        <stp>61</stp>
        <stp>12/31/2014</stp>
        <stp>1</stp>
        <tr r="L1860" s="2"/>
      </tp>
      <tp>
        <v>66169974.329999998</v>
        <stp/>
        <stp>EM_S_STM07_IS</stp>
        <stp>4</stp>
        <stp>000544.SZ</stp>
        <stp>61</stp>
        <stp>12/31/2014</stp>
        <stp>1</stp>
        <tr r="L144" s="2"/>
      </tp>
      <tp>
        <v>41697527.079999998</v>
        <stp/>
        <stp>EM_S_STM07_IS</stp>
        <stp>4</stp>
        <stp>000545.SZ</stp>
        <stp>61</stp>
        <stp>12/31/2014</stp>
        <stp>1</stp>
        <tr r="L145" s="2"/>
      </tp>
      <tp>
        <v>79850655.170000002</v>
        <stp/>
        <stp>EM_S_STM07_IS</stp>
        <stp>4</stp>
        <stp>300575.SZ</stp>
        <stp>61</stp>
        <stp>12/31/2014</stp>
        <stp>1</stp>
        <tr r="L1861" s="2"/>
      </tp>
      <tp>
        <v>129662065.72</v>
        <stp/>
        <stp>EM_S_STM07_IS</stp>
        <stp>4</stp>
        <stp>000546.SZ</stp>
        <stp>61</stp>
        <stp>12/31/2014</stp>
        <stp>1</stp>
        <tr r="L146" s="2"/>
      </tp>
      <tp>
        <v>24408879.370000001</v>
        <stp/>
        <stp>EM_S_STM07_IS</stp>
        <stp>4</stp>
        <stp>300576.SZ</stp>
        <stp>61</stp>
        <stp>12/31/2014</stp>
        <stp>1</stp>
        <tr r="L1862" s="2"/>
      </tp>
      <tp>
        <v>206876481.75</v>
        <stp/>
        <stp>EM_S_STM07_IS</stp>
        <stp>4</stp>
        <stp>000547.SZ</stp>
        <stp>61</stp>
        <stp>12/31/2014</stp>
        <stp>1</stp>
        <tr r="L147" s="2"/>
      </tp>
      <tp>
        <v>42012947.700000003</v>
        <stp/>
        <stp>EM_S_STM07_IS</stp>
        <stp>4</stp>
        <stp>300577.SZ</stp>
        <stp>61</stp>
        <stp>12/31/2014</stp>
        <stp>1</stp>
        <tr r="L1863" s="2"/>
      </tp>
      <tp>
        <v>17867204.02</v>
        <stp/>
        <stp>EM_S_STM07_IS</stp>
        <stp>4</stp>
        <stp>000548.SZ</stp>
        <stp>61</stp>
        <stp>12/31/2014</stp>
        <stp>1</stp>
        <tr r="L148" s="2"/>
      </tp>
      <tp>
        <v>44288526.710000001</v>
        <stp/>
        <stp>EM_S_STM07_IS</stp>
        <stp>4</stp>
        <stp>300579.SZ</stp>
        <stp>61</stp>
        <stp>12/31/2014</stp>
        <stp>1</stp>
        <tr r="L1864" s="2"/>
      </tp>
      <tp>
        <v>2107852075</v>
        <stp/>
        <stp>EM_S_STM07_IS</stp>
        <stp>4</stp>
        <stp>000550.SZ</stp>
        <stp>61</stp>
        <stp>12/31/2014</stp>
        <stp>1</stp>
        <tr r="L149" s="2"/>
      </tp>
      <tp>
        <v>33377996.140000001</v>
        <stp/>
        <stp>EM_S_STM07_IS</stp>
        <stp>4</stp>
        <stp>300560.SZ</stp>
        <stp>61</stp>
        <stp>12/31/2014</stp>
        <stp>1</stp>
        <tr r="L1848" s="2"/>
      </tp>
      <tp>
        <v>31050806</v>
        <stp/>
        <stp>EM_S_STM07_IS</stp>
        <stp>4</stp>
        <stp>000551.SZ</stp>
        <stp>61</stp>
        <stp>12/31/2014</stp>
        <stp>1</stp>
        <tr r="L150" s="2"/>
      </tp>
      <tp>
        <v>60926716.799999997</v>
        <stp/>
        <stp>EM_S_STM07_IS</stp>
        <stp>4</stp>
        <stp>300561.SZ</stp>
        <stp>61</stp>
        <stp>12/31/2014</stp>
        <stp>1</stp>
        <tr r="L1849" s="2"/>
      </tp>
      <tp>
        <v>331988780.27999997</v>
        <stp/>
        <stp>EM_S_STM07_IS</stp>
        <stp>4</stp>
        <stp>000552.SZ</stp>
        <stp>61</stp>
        <stp>12/31/2014</stp>
        <stp>1</stp>
        <tr r="L151" s="2"/>
      </tp>
      <tp>
        <v>45339976.07</v>
        <stp/>
        <stp>EM_S_STM07_IS</stp>
        <stp>4</stp>
        <stp>300562.SZ</stp>
        <stp>61</stp>
        <stp>12/31/2014</stp>
        <stp>1</stp>
        <tr r="L1850" s="2"/>
      </tp>
      <tp>
        <v>491771929.22000003</v>
        <stp/>
        <stp>EM_S_STM07_IS</stp>
        <stp>4</stp>
        <stp>000553.SZ</stp>
        <stp>61</stp>
        <stp>12/31/2014</stp>
        <stp>1</stp>
        <tr r="L152" s="2"/>
      </tp>
      <tp>
        <v>25849068.859999999</v>
        <stp/>
        <stp>EM_S_STM07_IS</stp>
        <stp>4</stp>
        <stp>300563.SZ</stp>
        <stp>61</stp>
        <stp>12/31/2014</stp>
        <stp>1</stp>
        <tr r="L1851" s="2"/>
      </tp>
      <tp>
        <v>6789106.1200000001</v>
        <stp/>
        <stp>EM_S_STM07_IS</stp>
        <stp>4</stp>
        <stp>000554.SZ</stp>
        <stp>61</stp>
        <stp>12/31/2014</stp>
        <stp>1</stp>
        <tr r="L153" s="2"/>
      </tp>
      <tp>
        <v>279531140.00999999</v>
        <stp/>
        <stp>EM_S_STM07_IS</stp>
        <stp>4</stp>
        <stp>000555.SZ</stp>
        <stp>61</stp>
        <stp>12/31/2014</stp>
        <stp>1</stp>
        <tr r="L154" s="2"/>
      </tp>
      <tp>
        <v>57572936.579999998</v>
        <stp/>
        <stp>EM_S_STM07_IS</stp>
        <stp>4</stp>
        <stp>300565.SZ</stp>
        <stp>61</stp>
        <stp>12/31/2014</stp>
        <stp>1</stp>
        <tr r="L1852" s="2"/>
      </tp>
      <tp>
        <v>50629233.189999998</v>
        <stp/>
        <stp>EM_S_STM07_IS</stp>
        <stp>4</stp>
        <stp>300566.SZ</stp>
        <stp>61</stp>
        <stp>12/31/2014</stp>
        <stp>1</stp>
        <tr r="L1853" s="2"/>
      </tp>
      <tp>
        <v>1172802.8600000001</v>
        <stp/>
        <stp>EM_S_STM07_IS</stp>
        <stp>4</stp>
        <stp>000557.SZ</stp>
        <stp>61</stp>
        <stp>12/31/2014</stp>
        <stp>1</stp>
        <tr r="L155" s="2"/>
      </tp>
      <tp>
        <v>50219890.57</v>
        <stp/>
        <stp>EM_S_STM07_IS</stp>
        <stp>4</stp>
        <stp>300567.SZ</stp>
        <stp>61</stp>
        <stp>12/31/2014</stp>
        <stp>1</stp>
        <tr r="L1854" s="2"/>
      </tp>
      <tp>
        <v>43001624.149999999</v>
        <stp/>
        <stp>EM_S_STM07_IS</stp>
        <stp>4</stp>
        <stp>000558.SZ</stp>
        <stp>61</stp>
        <stp>12/31/2014</stp>
        <stp>1</stp>
        <tr r="L156" s="2"/>
      </tp>
      <tp>
        <v>68379316.370000005</v>
        <stp/>
        <stp>EM_S_STM07_IS</stp>
        <stp>4</stp>
        <stp>300568.SZ</stp>
        <stp>61</stp>
        <stp>12/31/2014</stp>
        <stp>1</stp>
        <tr r="L1855" s="2"/>
      </tp>
      <tp>
        <v>706809538.88</v>
        <stp/>
        <stp>EM_S_STM07_IS</stp>
        <stp>4</stp>
        <stp>000559.SZ</stp>
        <stp>61</stp>
        <stp>12/31/2014</stp>
        <stp>1</stp>
        <tr r="L157" s="2"/>
      </tp>
      <tp>
        <v>73586962.859999999</v>
        <stp/>
        <stp>EM_S_STM07_IS</stp>
        <stp>4</stp>
        <stp>300569.SZ</stp>
        <stp>61</stp>
        <stp>12/31/2014</stp>
        <stp>1</stp>
        <tr r="L1856" s="2"/>
      </tp>
      <tp>
        <v>445783391.62</v>
        <stp/>
        <stp>EM_S_STM07_IS</stp>
        <stp>4</stp>
        <stp>600580.SH</stp>
        <stp>61</stp>
        <stp>12/31/2014</stp>
        <stp>1</stp>
        <tr r="L2352" s="2"/>
      </tp>
      <tp>
        <v>-2034662677.8299999</v>
        <stp/>
        <stp>EM_S_STM07_IS</stp>
        <stp>4</stp>
        <stp>600581.SH</stp>
        <stp>61</stp>
        <stp>12/31/2014</stp>
        <stp>1</stp>
        <tr r="L2353" s="2"/>
      </tp>
      <tp>
        <v>1601050571.02</v>
        <stp/>
        <stp>EM_S_STM07_IS</stp>
        <stp>4</stp>
        <stp>600582.SH</stp>
        <stp>61</stp>
        <stp>12/31/2014</stp>
        <stp>1</stp>
        <tr r="L2354" s="2"/>
      </tp>
      <tp>
        <v>4266871108.0799999</v>
        <stp/>
        <stp>EM_S_STM07_IS</stp>
        <stp>4</stp>
        <stp>600583.SH</stp>
        <stp>61</stp>
        <stp>12/31/2014</stp>
        <stp>1</stp>
        <tr r="L2355" s="2"/>
      </tp>
      <tp>
        <v>156666468.22999999</v>
        <stp/>
        <stp>EM_S_STM07_IS</stp>
        <stp>4</stp>
        <stp>600584.SH</stp>
        <stp>61</stp>
        <stp>12/31/2014</stp>
        <stp>1</stp>
        <tr r="L2356" s="2"/>
      </tp>
      <tp>
        <v>10993022264</v>
        <stp/>
        <stp>EM_S_STM07_IS</stp>
        <stp>4</stp>
        <stp>600585.SH</stp>
        <stp>61</stp>
        <stp>12/31/2014</stp>
        <stp>1</stp>
        <tr r="L2357" s="2"/>
      </tp>
      <tp>
        <v>-200024913.18000001</v>
        <stp/>
        <stp>EM_S_STM07_IS</stp>
        <stp>4</stp>
        <stp>600586.SH</stp>
        <stp>61</stp>
        <stp>12/31/2014</stp>
        <stp>1</stp>
        <tr r="L2358" s="2"/>
      </tp>
      <tp>
        <v>326441336.54000002</v>
        <stp/>
        <stp>EM_S_STM07_IS</stp>
        <stp>4</stp>
        <stp>600587.SH</stp>
        <stp>61</stp>
        <stp>12/31/2014</stp>
        <stp>1</stp>
        <tr r="L2359" s="2"/>
      </tp>
      <tp>
        <v>550250599</v>
        <stp/>
        <stp>EM_S_STM07_IS</stp>
        <stp>4</stp>
        <stp>600588.SH</stp>
        <stp>61</stp>
        <stp>12/31/2014</stp>
        <stp>1</stp>
        <tr r="L2360" s="2"/>
      </tp>
      <tp>
        <v>611971850</v>
        <stp/>
        <stp>EM_S_STM07_IS</stp>
        <stp>4</stp>
        <stp>601588.SH</stp>
        <stp>61</stp>
        <stp>12/31/2015</stp>
        <stp>1</stp>
        <tr r="N2772" s="2"/>
      </tp>
      <tp>
        <v>30939511.550000001</v>
        <stp/>
        <stp>EM_S_STM07_IS</stp>
        <stp>4</stp>
        <stp>600589.SH</stp>
        <stp>61</stp>
        <stp>12/31/2014</stp>
        <stp>1</stp>
        <tr r="L2361" s="2"/>
      </tp>
      <tp>
        <v>58595890.609999999</v>
        <stp/>
        <stp>EM_S_STM07_IS</stp>
        <stp>4</stp>
        <stp>600590.SH</stp>
        <stp>61</stp>
        <stp>12/31/2014</stp>
        <stp>1</stp>
        <tr r="L2362" s="2"/>
      </tp>
      <tp>
        <v>48563001.850000001</v>
        <stp/>
        <stp>EM_S_STM07_IS</stp>
        <stp>4</stp>
        <stp>600592.SH</stp>
        <stp>61</stp>
        <stp>12/31/2014</stp>
        <stp>1</stp>
        <tr r="L2363" s="2"/>
      </tp>
      <tp>
        <v>38511198.219999999</v>
        <stp/>
        <stp>EM_S_STM07_IS</stp>
        <stp>4</stp>
        <stp>600593.SH</stp>
        <stp>61</stp>
        <stp>12/31/2014</stp>
        <stp>1</stp>
        <tr r="L2364" s="2"/>
      </tp>
      <tp>
        <v>478439222.25999999</v>
        <stp/>
        <stp>EM_S_STM07_IS</stp>
        <stp>4</stp>
        <stp>600594.SH</stp>
        <stp>61</stp>
        <stp>12/31/2014</stp>
        <stp>1</stp>
        <tr r="L2365" s="2"/>
      </tp>
      <tp>
        <v>42666051.609999999</v>
        <stp/>
        <stp>EM_S_STM07_IS</stp>
        <stp>4</stp>
        <stp>600595.SH</stp>
        <stp>61</stp>
        <stp>12/31/2014</stp>
        <stp>1</stp>
        <tr r="L2366" s="2"/>
      </tp>
      <tp>
        <v>192769623.84</v>
        <stp/>
        <stp>EM_S_STM07_IS</stp>
        <stp>4</stp>
        <stp>601595.SH</stp>
        <stp>61</stp>
        <stp>12/31/2015</stp>
        <stp>1</stp>
        <tr r="N2773" s="2"/>
      </tp>
      <tp>
        <v>49714809.600000001</v>
        <stp/>
        <stp>EM_S_STM07_IS</stp>
        <stp>4</stp>
        <stp>600596.SH</stp>
        <stp>61</stp>
        <stp>12/31/2014</stp>
        <stp>1</stp>
        <tr r="L2367" s="2"/>
      </tp>
      <tp>
        <v>567919811</v>
        <stp/>
        <stp>EM_S_STM07_IS</stp>
        <stp>4</stp>
        <stp>600597.SH</stp>
        <stp>61</stp>
        <stp>12/31/2014</stp>
        <stp>1</stp>
        <tr r="L2368" s="2"/>
      </tp>
      <tp>
        <v>799807532.35000002</v>
        <stp/>
        <stp>EM_S_STM07_IS</stp>
        <stp>4</stp>
        <stp>600598.SH</stp>
        <stp>61</stp>
        <stp>12/31/2014</stp>
        <stp>1</stp>
        <tr r="L2369" s="2"/>
      </tp>
      <tp>
        <v>12508026.51</v>
        <stp/>
        <stp>EM_S_STM07_IS</stp>
        <stp>4</stp>
        <stp>600599.SH</stp>
        <stp>61</stp>
        <stp>12/31/2014</stp>
        <stp>1</stp>
        <tr r="L2370" s="2"/>
      </tp>
      <tp>
        <v>118665447.83</v>
        <stp/>
        <stp>EM_S_STM07_IS</stp>
        <stp>4</stp>
        <stp>601599.SH</stp>
        <stp>61</stp>
        <stp>12/31/2015</stp>
        <stp>1</stp>
        <tr r="N2774" s="2"/>
      </tp>
      <tp>
        <v>17591460.809999999</v>
        <stp/>
        <stp>EM_S_STM07_IS</stp>
        <stp>4</stp>
        <stp>600560.SH</stp>
        <stp>61</stp>
        <stp>12/31/2014</stp>
        <stp>1</stp>
        <tr r="L2334" s="2"/>
      </tp>
      <tp>
        <v>148828863.94999999</v>
        <stp/>
        <stp>EM_S_STM07_IS</stp>
        <stp>4</stp>
        <stp>600561.SH</stp>
        <stp>61</stp>
        <stp>12/31/2014</stp>
        <stp>1</stp>
        <tr r="L2335" s="2"/>
      </tp>
      <tp>
        <v>145874446.08000001</v>
        <stp/>
        <stp>EM_S_STM07_IS</stp>
        <stp>4</stp>
        <stp>600562.SH</stp>
        <stp>61</stp>
        <stp>12/31/2014</stp>
        <stp>1</stp>
        <tr r="L2336" s="2"/>
      </tp>
      <tp>
        <v>306198846.25</v>
        <stp/>
        <stp>EM_S_STM07_IS</stp>
        <stp>4</stp>
        <stp>600563.SH</stp>
        <stp>61</stp>
        <stp>12/31/2014</stp>
        <stp>1</stp>
        <tr r="L2337" s="2"/>
      </tp>
      <tp>
        <v>562300334</v>
        <stp/>
        <stp>EM_S_STM07_IS</stp>
        <stp>4</stp>
        <stp>600565.SH</stp>
        <stp>61</stp>
        <stp>12/31/2014</stp>
        <stp>1</stp>
        <tr r="L2338" s="2"/>
      </tp>
      <tp>
        <v>519392597.91000003</v>
        <stp/>
        <stp>EM_S_STM07_IS</stp>
        <stp>4</stp>
        <stp>600566.SH</stp>
        <stp>61</stp>
        <stp>12/31/2014</stp>
        <stp>1</stp>
        <tr r="L2339" s="2"/>
      </tp>
      <tp>
        <v>404250788.25</v>
        <stp/>
        <stp>EM_S_STM07_IS</stp>
        <stp>4</stp>
        <stp>601566.SH</stp>
        <stp>61</stp>
        <stp>12/31/2015</stp>
        <stp>1</stp>
        <tr r="N2769" s="2"/>
      </tp>
      <tp>
        <v>109948396.06</v>
        <stp/>
        <stp>EM_S_STM07_IS</stp>
        <stp>4</stp>
        <stp>600567.SH</stp>
        <stp>61</stp>
        <stp>12/31/2014</stp>
        <stp>1</stp>
        <tr r="L2340" s="2"/>
      </tp>
      <tp>
        <v>563954720.88999999</v>
        <stp/>
        <stp>EM_S_STM07_IS</stp>
        <stp>4</stp>
        <stp>601567.SH</stp>
        <stp>61</stp>
        <stp>12/31/2015</stp>
        <stp>1</stp>
        <tr r="N2770" s="2"/>
      </tp>
      <tp>
        <v>32406403.879999999</v>
        <stp/>
        <stp>EM_S_STM07_IS</stp>
        <stp>4</stp>
        <stp>600568.SH</stp>
        <stp>61</stp>
        <stp>12/31/2014</stp>
        <stp>1</stp>
        <tr r="L2341" s="2"/>
      </tp>
      <tp>
        <v>28529657.07</v>
        <stp/>
        <stp>EM_S_STM07_IS</stp>
        <stp>4</stp>
        <stp>600569.SH</stp>
        <stp>61</stp>
        <stp>12/31/2014</stp>
        <stp>1</stp>
        <tr r="L2342" s="2"/>
      </tp>
      <tp>
        <v>360520485.08999997</v>
        <stp/>
        <stp>EM_S_STM07_IS</stp>
        <stp>4</stp>
        <stp>600570.SH</stp>
        <stp>61</stp>
        <stp>12/31/2014</stp>
        <stp>1</stp>
        <tr r="L2343" s="2"/>
      </tp>
      <tp>
        <v>110905332.44</v>
        <stp/>
        <stp>EM_S_STM07_IS</stp>
        <stp>4</stp>
        <stp>600571.SH</stp>
        <stp>61</stp>
        <stp>12/31/2014</stp>
        <stp>1</stp>
        <tr r="L2344" s="2"/>
      </tp>
      <tp>
        <v>552347425.87</v>
        <stp/>
        <stp>EM_S_STM07_IS</stp>
        <stp>4</stp>
        <stp>600572.SH</stp>
        <stp>61</stp>
        <stp>12/31/2014</stp>
        <stp>1</stp>
        <tr r="L2345" s="2"/>
      </tp>
      <tp>
        <v>32451534.289999999</v>
        <stp/>
        <stp>EM_S_STM07_IS</stp>
        <stp>4</stp>
        <stp>600573.SH</stp>
        <stp>61</stp>
        <stp>12/31/2014</stp>
        <stp>1</stp>
        <tr r="L2346" s="2"/>
      </tp>
      <tp>
        <v>-2253841181.8200002</v>
        <stp/>
        <stp>EM_S_STM07_IS</stp>
        <stp>4</stp>
        <stp>600575.SH</stp>
        <stp>61</stp>
        <stp>12/31/2014</stp>
        <stp>1</stp>
        <tr r="L2347" s="2"/>
      </tp>
      <tp>
        <v>-14167300.890000001</v>
        <stp/>
        <stp>EM_S_STM07_IS</stp>
        <stp>4</stp>
        <stp>600576.SH</stp>
        <stp>61</stp>
        <stp>12/31/2014</stp>
        <stp>1</stp>
        <tr r="L2348" s="2"/>
      </tp>
      <tp>
        <v>134884699.71000001</v>
        <stp/>
        <stp>EM_S_STM07_IS</stp>
        <stp>4</stp>
        <stp>600577.SH</stp>
        <stp>61</stp>
        <stp>12/31/2014</stp>
        <stp>1</stp>
        <tr r="L2349" s="2"/>
      </tp>
      <tp>
        <v>2550901432.9899998</v>
        <stp/>
        <stp>EM_S_STM07_IS</stp>
        <stp>4</stp>
        <stp>600578.SH</stp>
        <stp>61</stp>
        <stp>12/31/2014</stp>
        <stp>1</stp>
        <tr r="L2350" s="2"/>
      </tp>
      <tp>
        <v>63022634.939999998</v>
        <stp/>
        <stp>EM_S_STM07_IS</stp>
        <stp>4</stp>
        <stp>600579.SH</stp>
        <stp>61</stp>
        <stp>12/31/2014</stp>
        <stp>1</stp>
        <tr r="L2351" s="2"/>
      </tp>
      <tp>
        <v>113688452.78</v>
        <stp/>
        <stp>EM_S_STM07_IS</stp>
        <stp>4</stp>
        <stp>601579.SH</stp>
        <stp>61</stp>
        <stp>12/31/2015</stp>
        <stp>1</stp>
        <tr r="N2771" s="2"/>
      </tp>
      <tp>
        <v>14354147.58</v>
        <stp/>
        <stp>EM_S_STM07_IS</stp>
        <stp>4</stp>
        <stp>600540.SH</stp>
        <stp>61</stp>
        <stp>12/31/2014</stp>
        <stp>1</stp>
        <tr r="L2319" s="2"/>
      </tp>
      <tp>
        <v>17103416.66</v>
        <stp/>
        <stp>EM_S_STM07_IS</stp>
        <stp>4</stp>
        <stp>600543.SH</stp>
        <stp>61</stp>
        <stp>12/31/2014</stp>
        <stp>1</stp>
        <tr r="L2320" s="2"/>
      </tp>
      <tp>
        <v>96607758.909999996</v>
        <stp/>
        <stp>EM_S_STM07_IS</stp>
        <stp>4</stp>
        <stp>600545.SH</stp>
        <stp>61</stp>
        <stp>12/31/2014</stp>
        <stp>1</stp>
        <tr r="L2321" s="2"/>
      </tp>
      <tp>
        <v>-1724339373.1800001</v>
        <stp/>
        <stp>EM_S_STM07_IS</stp>
        <stp>4</stp>
        <stp>600546.SH</stp>
        <stp>61</stp>
        <stp>12/31/2014</stp>
        <stp>1</stp>
        <tr r="L2322" s="2"/>
      </tp>
      <tp>
        <v>831791417.19000006</v>
        <stp/>
        <stp>EM_S_STM07_IS</stp>
        <stp>4</stp>
        <stp>600547.SH</stp>
        <stp>61</stp>
        <stp>12/31/2014</stp>
        <stp>1</stp>
        <tr r="L2323" s="2"/>
      </tp>
      <tp>
        <v>2186883365.4899998</v>
        <stp/>
        <stp>EM_S_STM07_IS</stp>
        <stp>4</stp>
        <stp>600548.SH</stp>
        <stp>61</stp>
        <stp>12/31/2014</stp>
        <stp>1</stp>
        <tr r="L2324" s="2"/>
      </tp>
      <tp>
        <v>441117247.23000002</v>
        <stp/>
        <stp>EM_S_STM07_IS</stp>
        <stp>4</stp>
        <stp>600549.SH</stp>
        <stp>61</stp>
        <stp>12/31/2014</stp>
        <stp>1</stp>
        <tr r="L2325" s="2"/>
      </tp>
      <tp>
        <v>67707840.840000004</v>
        <stp/>
        <stp>EM_S_STM07_IS</stp>
        <stp>4</stp>
        <stp>600550.SH</stp>
        <stp>61</stp>
        <stp>12/31/2014</stp>
        <stp>1</stp>
        <tr r="L2326" s="2"/>
      </tp>
      <tp>
        <v>389904514.95999998</v>
        <stp/>
        <stp>EM_S_STM07_IS</stp>
        <stp>4</stp>
        <stp>600551.SH</stp>
        <stp>61</stp>
        <stp>12/31/2014</stp>
        <stp>1</stp>
        <tr r="L2327" s="2"/>
      </tp>
      <tp>
        <v>109616216.03</v>
        <stp/>
        <stp>EM_S_STM07_IS</stp>
        <stp>4</stp>
        <stp>600552.SH</stp>
        <stp>61</stp>
        <stp>12/31/2014</stp>
        <stp>1</stp>
        <tr r="L2328" s="2"/>
      </tp>
      <tp>
        <v>44338791.789999999</v>
        <stp/>
        <stp>EM_S_STM07_IS</stp>
        <stp>4</stp>
        <stp>600555.SH</stp>
        <stp>61</stp>
        <stp>12/31/2014</stp>
        <stp>1</stp>
        <tr r="L2329" s="2"/>
      </tp>
      <tp>
        <v>2708494901.8800001</v>
        <stp/>
        <stp>EM_S_STM07_IS</stp>
        <stp>4</stp>
        <stp>601555.SH</stp>
        <stp>61</stp>
        <stp>12/31/2015</stp>
        <stp>1</stp>
        <tr r="N2767" s="2"/>
      </tp>
      <tp>
        <v>606772.02</v>
        <stp/>
        <stp>EM_S_STM07_IS</stp>
        <stp>4</stp>
        <stp>600556.SH</stp>
        <stp>61</stp>
        <stp>12/31/2014</stp>
        <stp>1</stp>
        <tr r="L2330" s="2"/>
      </tp>
      <tp>
        <v>319614208.38999999</v>
        <stp/>
        <stp>EM_S_STM07_IS</stp>
        <stp>4</stp>
        <stp>600557.SH</stp>
        <stp>61</stp>
        <stp>12/31/2014</stp>
        <stp>1</stp>
        <tr r="L2331" s="2"/>
      </tp>
      <tp>
        <v>59294681.600000001</v>
        <stp/>
        <stp>EM_S_STM07_IS</stp>
        <stp>4</stp>
        <stp>600558.SH</stp>
        <stp>61</stp>
        <stp>12/31/2014</stp>
        <stp>1</stp>
        <tr r="L2332" s="2"/>
      </tp>
      <tp>
        <v>-4452269814.7299995</v>
        <stp/>
        <stp>EM_S_STM07_IS</stp>
        <stp>4</stp>
        <stp>601558.SH</stp>
        <stp>61</stp>
        <stp>12/31/2015</stp>
        <stp>1</stp>
        <tr r="N2768" s="2"/>
      </tp>
      <tp>
        <v>59137573.82</v>
        <stp/>
        <stp>EM_S_STM07_IS</stp>
        <stp>4</stp>
        <stp>600559.SH</stp>
        <stp>61</stp>
        <stp>12/31/2014</stp>
        <stp>1</stp>
        <tr r="L2333" s="2"/>
      </tp>
      <tp>
        <v>-66712723.240000002</v>
        <stp/>
        <stp>EM_S_STM07_IS</stp>
        <stp>4</stp>
        <stp>600520.SH</stp>
        <stp>61</stp>
        <stp>12/31/2014</stp>
        <stp>1</stp>
        <tr r="L2301" s="2"/>
      </tp>
      <tp>
        <v>265500660.81</v>
        <stp/>
        <stp>EM_S_STM07_IS</stp>
        <stp>4</stp>
        <stp>600521.SH</stp>
        <stp>61</stp>
        <stp>12/31/2014</stp>
        <stp>1</stp>
        <tr r="L2302" s="2"/>
      </tp>
      <tp>
        <v>565527350.11000001</v>
        <stp/>
        <stp>EM_S_STM07_IS</stp>
        <stp>4</stp>
        <stp>600522.SH</stp>
        <stp>61</stp>
        <stp>12/31/2014</stp>
        <stp>1</stp>
        <tr r="L2303" s="2"/>
      </tp>
      <tp>
        <v>133153094.83</v>
        <stp/>
        <stp>EM_S_STM07_IS</stp>
        <stp>4</stp>
        <stp>600523.SH</stp>
        <stp>61</stp>
        <stp>12/31/2014</stp>
        <stp>1</stp>
        <tr r="L2304" s="2"/>
      </tp>
      <tp>
        <v>365824254.13</v>
        <stp/>
        <stp>EM_S_STM07_IS</stp>
        <stp>4</stp>
        <stp>600525.SH</stp>
        <stp>61</stp>
        <stp>12/31/2014</stp>
        <stp>1</stp>
        <tr r="L2305" s="2"/>
      </tp>
      <tp>
        <v>55777224.490000002</v>
        <stp/>
        <stp>EM_S_STM07_IS</stp>
        <stp>4</stp>
        <stp>600526.SH</stp>
        <stp>61</stp>
        <stp>12/31/2014</stp>
        <stp>1</stp>
        <tr r="L2306" s="2"/>
      </tp>
      <tp>
        <v>30168751.949999999</v>
        <stp/>
        <stp>EM_S_STM07_IS</stp>
        <stp>4</stp>
        <stp>600527.SH</stp>
        <stp>61</stp>
        <stp>12/31/2014</stp>
        <stp>1</stp>
        <tr r="L2307" s="2"/>
      </tp>
      <tp>
        <v>282856959.42000002</v>
        <stp/>
        <stp>EM_S_STM07_IS</stp>
        <stp>4</stp>
        <stp>600528.SH</stp>
        <stp>61</stp>
        <stp>12/31/2014</stp>
        <stp>1</stp>
        <tr r="L2308" s="2"/>
      </tp>
      <tp>
        <v>124702667.08</v>
        <stp/>
        <stp>EM_S_STM07_IS</stp>
        <stp>4</stp>
        <stp>600529.SH</stp>
        <stp>61</stp>
        <stp>12/31/2014</stp>
        <stp>1</stp>
        <tr r="L2309" s="2"/>
      </tp>
      <tp>
        <v>84871375.560000002</v>
        <stp/>
        <stp>EM_S_STM07_IS</stp>
        <stp>4</stp>
        <stp>600530.SH</stp>
        <stp>61</stp>
        <stp>12/31/2014</stp>
        <stp>1</stp>
        <tr r="L2310" s="2"/>
      </tp>
      <tp>
        <v>23444782.07</v>
        <stp/>
        <stp>EM_S_STM07_IS</stp>
        <stp>4</stp>
        <stp>600531.SH</stp>
        <stp>61</stp>
        <stp>12/31/2014</stp>
        <stp>1</stp>
        <tr r="L2311" s="2"/>
      </tp>
      <tp>
        <v>175962986.25</v>
        <stp/>
        <stp>EM_S_STM07_IS</stp>
        <stp>4</stp>
        <stp>600532.SH</stp>
        <stp>61</stp>
        <stp>12/31/2014</stp>
        <stp>1</stp>
        <tr r="L2312" s="2"/>
      </tp>
      <tp>
        <v>12914564.800000001</v>
        <stp/>
        <stp>EM_S_STM07_IS</stp>
        <stp>4</stp>
        <stp>600533.SH</stp>
        <stp>61</stp>
        <stp>12/31/2014</stp>
        <stp>1</stp>
        <tr r="L2313" s="2"/>
      </tp>
      <tp>
        <v>1368270769.27</v>
        <stp/>
        <stp>EM_S_STM07_IS</stp>
        <stp>4</stp>
        <stp>600535.SH</stp>
        <stp>61</stp>
        <stp>12/31/2014</stp>
        <stp>1</stp>
        <tr r="L2314" s="2"/>
      </tp>
      <tp>
        <v>33541548.969999999</v>
        <stp/>
        <stp>EM_S_STM07_IS</stp>
        <stp>4</stp>
        <stp>600536.SH</stp>
        <stp>61</stp>
        <stp>12/31/2014</stp>
        <stp>1</stp>
        <tr r="L2315" s="2"/>
      </tp>
      <tp>
        <v>119856427.93000001</v>
        <stp/>
        <stp>EM_S_STM07_IS</stp>
        <stp>4</stp>
        <stp>600537.SH</stp>
        <stp>61</stp>
        <stp>12/31/2014</stp>
        <stp>1</stp>
        <tr r="L2316" s="2"/>
      </tp>
      <tp>
        <v>-49195976.640000001</v>
        <stp/>
        <stp>EM_S_STM07_IS</stp>
        <stp>4</stp>
        <stp>600538.SH</stp>
        <stp>61</stp>
        <stp>12/31/2014</stp>
        <stp>1</stp>
        <tr r="L2317" s="2"/>
      </tp>
      <tp>
        <v>-41632930.840000004</v>
        <stp/>
        <stp>EM_S_STM07_IS</stp>
        <stp>4</stp>
        <stp>600539.SH</stp>
        <stp>61</stp>
        <stp>12/31/2014</stp>
        <stp>1</stp>
        <tr r="L2318" s="2"/>
      </tp>
      <tp>
        <v>846290204.78999996</v>
        <stp/>
        <stp>EM_S_STM07_IS</stp>
        <stp>4</stp>
        <stp>600500.SH</stp>
        <stp>61</stp>
        <stp>12/31/2014</stp>
        <stp>1</stp>
        <tr r="L2283" s="2"/>
      </tp>
      <tp>
        <v>159975600.96000001</v>
        <stp/>
        <stp>EM_S_STM07_IS</stp>
        <stp>4</stp>
        <stp>601500.SH</stp>
        <stp>61</stp>
        <stp>12/31/2015</stp>
        <stp>1</stp>
        <tr r="N2763" s="2"/>
      </tp>
      <tp>
        <v>85305064.590000004</v>
        <stp/>
        <stp>EM_S_STM07_IS</stp>
        <stp>4</stp>
        <stp>600501.SH</stp>
        <stp>61</stp>
        <stp>12/31/2014</stp>
        <stp>1</stp>
        <tr r="L2284" s="2"/>
      </tp>
      <tp>
        <v>230625965.21000001</v>
        <stp/>
        <stp>EM_S_STM07_IS</stp>
        <stp>4</stp>
        <stp>600502.SH</stp>
        <stp>61</stp>
        <stp>12/31/2014</stp>
        <stp>1</stp>
        <tr r="L2285" s="2"/>
      </tp>
      <tp>
        <v>19815377.59</v>
        <stp/>
        <stp>EM_S_STM07_IS</stp>
        <stp>4</stp>
        <stp>600503.SH</stp>
        <stp>61</stp>
        <stp>12/31/2014</stp>
        <stp>1</stp>
        <tr r="L2286" s="2"/>
      </tp>
      <tp>
        <v>61804133.350000001</v>
        <stp/>
        <stp>EM_S_STM07_IS</stp>
        <stp>4</stp>
        <stp>600505.SH</stp>
        <stp>61</stp>
        <stp>12/31/2014</stp>
        <stp>1</stp>
        <tr r="L2287" s="2"/>
      </tp>
      <tp>
        <v>-15079347.84</v>
        <stp/>
        <stp>EM_S_STM07_IS</stp>
        <stp>4</stp>
        <stp>600506.SH</stp>
        <stp>61</stp>
        <stp>12/31/2014</stp>
        <stp>1</stp>
        <tr r="L2288" s="2"/>
      </tp>
      <tp>
        <v>569291170.83000004</v>
        <stp/>
        <stp>EM_S_STM07_IS</stp>
        <stp>4</stp>
        <stp>600507.SH</stp>
        <stp>61</stp>
        <stp>12/31/2014</stp>
        <stp>1</stp>
        <tr r="L2289" s="2"/>
      </tp>
      <tp>
        <v>48442730.18</v>
        <stp/>
        <stp>EM_S_STM07_IS</stp>
        <stp>4</stp>
        <stp>600508.SH</stp>
        <stp>61</stp>
        <stp>12/31/2014</stp>
        <stp>1</stp>
        <tr r="L2290" s="2"/>
      </tp>
      <tp>
        <v>347222501.18000001</v>
        <stp/>
        <stp>EM_S_STM07_IS</stp>
        <stp>4</stp>
        <stp>600509.SH</stp>
        <stp>61</stp>
        <stp>12/31/2014</stp>
        <stp>1</stp>
        <tr r="L2291" s="2"/>
      </tp>
      <tp>
        <v>240660711.44</v>
        <stp/>
        <stp>EM_S_STM07_IS</stp>
        <stp>4</stp>
        <stp>600510.SH</stp>
        <stp>61</stp>
        <stp>12/31/2014</stp>
        <stp>1</stp>
        <tr r="L2292" s="2"/>
      </tp>
      <tp>
        <v>482653724.92000002</v>
        <stp/>
        <stp>EM_S_STM07_IS</stp>
        <stp>4</stp>
        <stp>600511.SH</stp>
        <stp>61</stp>
        <stp>12/31/2014</stp>
        <stp>1</stp>
        <tr r="L2293" s="2"/>
      </tp>
      <tp>
        <v>24021244.379999999</v>
        <stp/>
        <stp>EM_S_STM07_IS</stp>
        <stp>4</stp>
        <stp>600512.SH</stp>
        <stp>61</stp>
        <stp>12/31/2014</stp>
        <stp>1</stp>
        <tr r="L2294" s="2"/>
      </tp>
      <tp>
        <v>43995340.18</v>
        <stp/>
        <stp>EM_S_STM07_IS</stp>
        <stp>4</stp>
        <stp>600513.SH</stp>
        <stp>61</stp>
        <stp>12/31/2014</stp>
        <stp>1</stp>
        <tr r="L2295" s="2"/>
      </tp>
      <tp>
        <v>37367370.490000002</v>
        <stp/>
        <stp>EM_S_STM07_IS</stp>
        <stp>4</stp>
        <stp>600515.SH</stp>
        <stp>61</stp>
        <stp>12/31/2014</stp>
        <stp>1</stp>
        <tr r="L2296" s="2"/>
      </tp>
      <tp>
        <v>741197151.69000006</v>
        <stp/>
        <stp>EM_S_STM07_IS</stp>
        <stp>4</stp>
        <stp>601515.SH</stp>
        <stp>61</stp>
        <stp>12/31/2015</stp>
        <stp>1</stp>
        <tr r="N2764" s="2"/>
      </tp>
      <tp>
        <v>279165528.13</v>
        <stp/>
        <stp>EM_S_STM07_IS</stp>
        <stp>4</stp>
        <stp>600516.SH</stp>
        <stp>61</stp>
        <stp>12/31/2014</stp>
        <stp>1</stp>
        <tr r="L2297" s="2"/>
      </tp>
      <tp>
        <v>285570637.25999999</v>
        <stp/>
        <stp>EM_S_STM07_IS</stp>
        <stp>4</stp>
        <stp>600517.SH</stp>
        <stp>61</stp>
        <stp>12/31/2014</stp>
        <stp>1</stp>
        <tr r="L2298" s="2"/>
      </tp>
      <tp>
        <v>2285879121.4899998</v>
        <stp/>
        <stp>EM_S_STM07_IS</stp>
        <stp>4</stp>
        <stp>600518.SH</stp>
        <stp>61</stp>
        <stp>12/31/2014</stp>
        <stp>1</stp>
        <tr r="L2299" s="2"/>
      </tp>
      <tp>
        <v>139222006.28999999</v>
        <stp/>
        <stp>EM_S_STM07_IS</stp>
        <stp>4</stp>
        <stp>601518.SH</stp>
        <stp>61</stp>
        <stp>12/31/2015</stp>
        <stp>1</stp>
        <tr r="N2765" s="2"/>
      </tp>
      <tp>
        <v>15349804322.27</v>
        <stp/>
        <stp>EM_S_STM07_IS</stp>
        <stp>4</stp>
        <stp>600519.SH</stp>
        <stp>61</stp>
        <stp>12/31/2014</stp>
        <stp>1</stp>
        <tr r="L2300" s="2"/>
      </tp>
      <tp>
        <v>-456016604.74000001</v>
        <stp/>
        <stp>EM_S_STM07_IS</stp>
        <stp>4</stp>
        <stp>601519.SH</stp>
        <stp>61</stp>
        <stp>12/31/2015</stp>
        <stp>1</stp>
        <tr r="N2766" s="2"/>
      </tp>
      <tp>
        <v>44085049.700000003</v>
        <stp/>
        <stp>EM_S_STM07_IS</stp>
        <stp>4</stp>
        <stp>300490.SZ</stp>
        <stp>61</stp>
        <stp>12/31/2014</stp>
        <stp>1</stp>
        <tr r="L1783" s="2"/>
      </tp>
      <tp>
        <v>37250978.43</v>
        <stp/>
        <stp>EM_S_STM07_IS</stp>
        <stp>4</stp>
        <stp>300491.SZ</stp>
        <stp>61</stp>
        <stp>12/31/2014</stp>
        <stp>1</stp>
        <tr r="L1784" s="2"/>
      </tp>
      <tp>
        <v>25613648.93</v>
        <stp/>
        <stp>EM_S_STM07_IS</stp>
        <stp>4</stp>
        <stp>300492.SZ</stp>
        <stp>61</stp>
        <stp>12/31/2014</stp>
        <stp>1</stp>
        <tr r="L1785" s="2"/>
      </tp>
      <tp>
        <v>38312261.880000003</v>
        <stp/>
        <stp>EM_S_STM07_IS</stp>
        <stp>4</stp>
        <stp>300493.SZ</stp>
        <stp>61</stp>
        <stp>12/31/2014</stp>
        <stp>1</stp>
        <tr r="L1786" s="2"/>
      </tp>
      <tp>
        <v>105620294.90000001</v>
        <stp/>
        <stp>EM_S_STM07_IS</stp>
        <stp>4</stp>
        <stp>300494.SZ</stp>
        <stp>61</stp>
        <stp>12/31/2014</stp>
        <stp>1</stp>
        <tr r="L1787" s="2"/>
      </tp>
      <tp>
        <v>107563147.09999999</v>
        <stp/>
        <stp>EM_S_STM07_IS</stp>
        <stp>4</stp>
        <stp>300495.SZ</stp>
        <stp>61</stp>
        <stp>12/31/2014</stp>
        <stp>1</stp>
        <tr r="L1788" s="2"/>
      </tp>
      <tp>
        <v>112311779</v>
        <stp/>
        <stp>EM_S_STM07_IS</stp>
        <stp>4</stp>
        <stp>300496.SZ</stp>
        <stp>61</stp>
        <stp>12/31/2014</stp>
        <stp>1</stp>
        <tr r="L1789" s="2"/>
      </tp>
      <tp>
        <v>53441241.960000001</v>
        <stp/>
        <stp>EM_S_STM07_IS</stp>
        <stp>4</stp>
        <stp>300497.SZ</stp>
        <stp>61</stp>
        <stp>12/31/2014</stp>
        <stp>1</stp>
        <tr r="L1790" s="2"/>
      </tp>
      <tp>
        <v>2663978461.54</v>
        <stp/>
        <stp>EM_S_STM07_IS</stp>
        <stp>4</stp>
        <stp>300498.SZ</stp>
        <stp>61</stp>
        <stp>12/31/2014</stp>
        <stp>1</stp>
        <tr r="L1791" s="2"/>
      </tp>
      <tp>
        <v>47649305.229999997</v>
        <stp/>
        <stp>EM_S_STM07_IS</stp>
        <stp>4</stp>
        <stp>300499.SZ</stp>
        <stp>61</stp>
        <stp>12/31/2014</stp>
        <stp>1</stp>
        <tr r="L1792" s="2"/>
      </tp>
      <tp>
        <v>34112503.159999996</v>
        <stp/>
        <stp>EM_S_STM07_IS</stp>
        <stp>4</stp>
        <stp>300480.SZ</stp>
        <stp>61</stp>
        <stp>12/31/2014</stp>
        <stp>1</stp>
        <tr r="L1773" s="2"/>
      </tp>
      <tp>
        <v>31821221.390000001</v>
        <stp/>
        <stp>EM_S_STM07_IS</stp>
        <stp>4</stp>
        <stp>300481.SZ</stp>
        <stp>61</stp>
        <stp>12/31/2014</stp>
        <stp>1</stp>
        <tr r="L1774" s="2"/>
      </tp>
      <tp>
        <v>98364048.890000001</v>
        <stp/>
        <stp>EM_S_STM07_IS</stp>
        <stp>4</stp>
        <stp>300482.SZ</stp>
        <stp>61</stp>
        <stp>12/31/2014</stp>
        <stp>1</stp>
        <tr r="L1775" s="2"/>
      </tp>
      <tp>
        <v>33209805</v>
        <stp/>
        <stp>EM_S_STM07_IS</stp>
        <stp>4</stp>
        <stp>300483.SZ</stp>
        <stp>61</stp>
        <stp>12/31/2014</stp>
        <stp>1</stp>
        <tr r="L1776" s="2"/>
      </tp>
      <tp>
        <v>50688285.899999999</v>
        <stp/>
        <stp>EM_S_STM07_IS</stp>
        <stp>4</stp>
        <stp>300484.SZ</stp>
        <stp>61</stp>
        <stp>12/31/2014</stp>
        <stp>1</stp>
        <tr r="L1777" s="2"/>
      </tp>
      <tp>
        <v>202571532.22</v>
        <stp/>
        <stp>EM_S_STM07_IS</stp>
        <stp>4</stp>
        <stp>300485.SZ</stp>
        <stp>61</stp>
        <stp>12/31/2014</stp>
        <stp>1</stp>
        <tr r="L1778" s="2"/>
      </tp>
      <tp>
        <v>54105022.100000001</v>
        <stp/>
        <stp>EM_S_STM07_IS</stp>
        <stp>4</stp>
        <stp>300486.SZ</stp>
        <stp>61</stp>
        <stp>12/31/2014</stp>
        <stp>1</stp>
        <tr r="L1779" s="2"/>
      </tp>
      <tp>
        <v>59703510.890000001</v>
        <stp/>
        <stp>EM_S_STM07_IS</stp>
        <stp>4</stp>
        <stp>300487.SZ</stp>
        <stp>61</stp>
        <stp>12/31/2014</stp>
        <stp>1</stp>
        <tr r="L1780" s="2"/>
      </tp>
      <tp>
        <v>68031238.969999999</v>
        <stp/>
        <stp>EM_S_STM07_IS</stp>
        <stp>4</stp>
        <stp>300488.SZ</stp>
        <stp>61</stp>
        <stp>12/31/2014</stp>
        <stp>1</stp>
        <tr r="L1781" s="2"/>
      </tp>
      <tp>
        <v>36011583.25</v>
        <stp/>
        <stp>EM_S_STM07_IS</stp>
        <stp>4</stp>
        <stp>300489.SZ</stp>
        <stp>61</stp>
        <stp>12/31/2014</stp>
        <stp>1</stp>
        <tr r="L1782" s="2"/>
      </tp>
      <tp>
        <v>505204384.73000002</v>
        <stp/>
        <stp>EM_S_STM07_IS</stp>
        <stp>4</stp>
        <stp>000488.SZ</stp>
        <stp>61</stp>
        <stp>12/31/2014</stp>
        <stp>1</stp>
        <tr r="L106" s="2"/>
      </tp>
      <tp>
        <v>311247728.31999999</v>
        <stp/>
        <stp>EM_S_STM07_IS</stp>
        <stp>4</stp>
        <stp>000498.SZ</stp>
        <stp>61</stp>
        <stp>12/31/2014</stp>
        <stp>1</stp>
        <tr r="L107" s="2"/>
      </tp>
      <tp>
        <v>20378185.75</v>
        <stp/>
        <stp>EM_S_STM07_IS</stp>
        <stp>4</stp>
        <stp>000420.SZ</stp>
        <stp>61</stp>
        <stp>12/31/2014</stp>
        <stp>1</stp>
        <tr r="L97" s="2"/>
      </tp>
      <tp>
        <v>29133286.82</v>
        <stp/>
        <stp>EM_S_STM07_IS</stp>
        <stp>4</stp>
        <stp>300410.SZ</stp>
        <stp>61</stp>
        <stp>12/31/2014</stp>
        <stp>1</stp>
        <tr r="L1704" s="2"/>
      </tp>
      <tp>
        <v>164331965.49000001</v>
        <stp/>
        <stp>EM_S_STM07_IS</stp>
        <stp>4</stp>
        <stp>000421.SZ</stp>
        <stp>61</stp>
        <stp>12/31/2014</stp>
        <stp>1</stp>
        <tr r="L98" s="2"/>
      </tp>
      <tp>
        <v>40312034.439999998</v>
        <stp/>
        <stp>EM_S_STM07_IS</stp>
        <stp>4</stp>
        <stp>300411.SZ</stp>
        <stp>61</stp>
        <stp>12/31/2014</stp>
        <stp>1</stp>
        <tr r="L1705" s="2"/>
      </tp>
      <tp>
        <v>31026267.350000001</v>
        <stp/>
        <stp>EM_S_STM07_IS</stp>
        <stp>4</stp>
        <stp>000422.SZ</stp>
        <stp>61</stp>
        <stp>12/31/2014</stp>
        <stp>1</stp>
        <tr r="L99" s="2"/>
      </tp>
      <tp>
        <v>42762135.009999998</v>
        <stp/>
        <stp>EM_S_STM07_IS</stp>
        <stp>4</stp>
        <stp>300412.SZ</stp>
        <stp>61</stp>
        <stp>12/31/2014</stp>
        <stp>1</stp>
        <tr r="L1706" s="2"/>
      </tp>
      <tp>
        <v>1365547790.1500001</v>
        <stp/>
        <stp>EM_S_STM07_IS</stp>
        <stp>4</stp>
        <stp>000423.SZ</stp>
        <stp>61</stp>
        <stp>12/31/2014</stp>
        <stp>1</stp>
        <tr r="L100" s="2"/>
      </tp>
      <tp>
        <v>154111442.69999999</v>
        <stp/>
        <stp>EM_S_STM07_IS</stp>
        <stp>4</stp>
        <stp>300413.SZ</stp>
        <stp>61</stp>
        <stp>12/31/2014</stp>
        <stp>1</stp>
        <tr r="L1707" s="2"/>
      </tp>
      <tp>
        <v>97594408.900000006</v>
        <stp/>
        <stp>EM_S_STM07_IS</stp>
        <stp>4</stp>
        <stp>300414.SZ</stp>
        <stp>61</stp>
        <stp>12/31/2014</stp>
        <stp>1</stp>
        <tr r="L1708" s="2"/>
      </tp>
      <tp>
        <v>413301876.06999999</v>
        <stp/>
        <stp>EM_S_STM07_IS</stp>
        <stp>4</stp>
        <stp>000425.SZ</stp>
        <stp>61</stp>
        <stp>12/31/2014</stp>
        <stp>1</stp>
        <tr r="L101" s="2"/>
      </tp>
      <tp>
        <v>76045580.280000001</v>
        <stp/>
        <stp>EM_S_STM07_IS</stp>
        <stp>4</stp>
        <stp>300415.SZ</stp>
        <stp>61</stp>
        <stp>12/31/2014</stp>
        <stp>1</stp>
        <tr r="L1709" s="2"/>
      </tp>
      <tp>
        <v>161807438.00999999</v>
        <stp/>
        <stp>EM_S_STM07_IS</stp>
        <stp>4</stp>
        <stp>000426.SZ</stp>
        <stp>61</stp>
        <stp>12/31/2014</stp>
        <stp>1</stp>
        <tr r="L102" s="2"/>
      </tp>
      <tp>
        <v>39791283.299999997</v>
        <stp/>
        <stp>EM_S_STM07_IS</stp>
        <stp>4</stp>
        <stp>300416.SZ</stp>
        <stp>61</stp>
        <stp>12/31/2014</stp>
        <stp>1</stp>
        <tr r="L1710" s="2"/>
      </tp>
      <tp>
        <v>30064223.91</v>
        <stp/>
        <stp>EM_S_STM07_IS</stp>
        <stp>4</stp>
        <stp>300417.SZ</stp>
        <stp>61</stp>
        <stp>12/31/2014</stp>
        <stp>1</stp>
        <tr r="L1711" s="2"/>
      </tp>
      <tp>
        <v>-98841500.439999998</v>
        <stp/>
        <stp>EM_S_STM07_IS</stp>
        <stp>4</stp>
        <stp>000428.SZ</stp>
        <stp>61</stp>
        <stp>12/31/2014</stp>
        <stp>1</stp>
        <tr r="L103" s="2"/>
      </tp>
      <tp>
        <v>326382276.81999999</v>
        <stp/>
        <stp>EM_S_STM07_IS</stp>
        <stp>4</stp>
        <stp>300418.SZ</stp>
        <stp>61</stp>
        <stp>12/31/2014</stp>
        <stp>1</stp>
        <tr r="L1712" s="2"/>
      </tp>
      <tp>
        <v>318754807.85000002</v>
        <stp/>
        <stp>EM_S_STM07_IS</stp>
        <stp>4</stp>
        <stp>000429.SZ</stp>
        <stp>61</stp>
        <stp>12/31/2014</stp>
        <stp>1</stp>
        <tr r="L104" s="2"/>
      </tp>
      <tp>
        <v>53710618.979999997</v>
        <stp/>
        <stp>EM_S_STM07_IS</stp>
        <stp>4</stp>
        <stp>300419.SZ</stp>
        <stp>61</stp>
        <stp>12/31/2014</stp>
        <stp>1</stp>
        <tr r="L1713" s="2"/>
      </tp>
      <tp>
        <v>60509581.780000001</v>
        <stp/>
        <stp>EM_S_STM07_IS</stp>
        <stp>4</stp>
        <stp>000430.SZ</stp>
        <stp>61</stp>
        <stp>12/31/2014</stp>
        <stp>1</stp>
        <tr r="L105" s="2"/>
      </tp>
      <tp>
        <v>32089477.359999999</v>
        <stp/>
        <stp>EM_S_STM07_IS</stp>
        <stp>4</stp>
        <stp>300400.SZ</stp>
        <stp>61</stp>
        <stp>12/31/2014</stp>
        <stp>1</stp>
        <tr r="L1694" s="2"/>
      </tp>
      <tp>
        <v>37287179.030000001</v>
        <stp/>
        <stp>EM_S_STM07_IS</stp>
        <stp>4</stp>
        <stp>300401.SZ</stp>
        <stp>61</stp>
        <stp>12/31/2014</stp>
        <stp>1</stp>
        <tr r="L1695" s="2"/>
      </tp>
      <tp>
        <v>46199474.859999999</v>
        <stp/>
        <stp>EM_S_STM07_IS</stp>
        <stp>4</stp>
        <stp>300402.SZ</stp>
        <stp>61</stp>
        <stp>12/31/2014</stp>
        <stp>1</stp>
        <tr r="L1696" s="2"/>
      </tp>
      <tp>
        <v>131211083.40000001</v>
        <stp/>
        <stp>EM_S_STM07_IS</stp>
        <stp>4</stp>
        <stp>300403.SZ</stp>
        <stp>61</stp>
        <stp>12/31/2014</stp>
        <stp>1</stp>
        <tr r="L1697" s="2"/>
      </tp>
      <tp>
        <v>37963575.57</v>
        <stp/>
        <stp>EM_S_STM07_IS</stp>
        <stp>4</stp>
        <stp>300404.SZ</stp>
        <stp>61</stp>
        <stp>12/31/2014</stp>
        <stp>1</stp>
        <tr r="L1698" s="2"/>
      </tp>
      <tp>
        <v>38199898.469999999</v>
        <stp/>
        <stp>EM_S_STM07_IS</stp>
        <stp>4</stp>
        <stp>300405.SZ</stp>
        <stp>61</stp>
        <stp>12/31/2014</stp>
        <stp>1</stp>
        <tr r="L1699" s="2"/>
      </tp>
      <tp>
        <v>210640919.00999999</v>
        <stp/>
        <stp>EM_S_STM07_IS</stp>
        <stp>4</stp>
        <stp>300406.SZ</stp>
        <stp>61</stp>
        <stp>12/31/2014</stp>
        <stp>1</stp>
        <tr r="L1700" s="2"/>
      </tp>
      <tp>
        <v>73393258.680000007</v>
        <stp/>
        <stp>EM_S_STM07_IS</stp>
        <stp>4</stp>
        <stp>300407.SZ</stp>
        <stp>61</stp>
        <stp>12/31/2014</stp>
        <stp>1</stp>
        <tr r="L1701" s="2"/>
      </tp>
      <tp>
        <v>648266986.50999999</v>
        <stp/>
        <stp>EM_S_STM07_IS</stp>
        <stp>4</stp>
        <stp>300408.SZ</stp>
        <stp>61</stp>
        <stp>12/31/2014</stp>
        <stp>1</stp>
        <tr r="L1702" s="2"/>
      </tp>
      <tp>
        <v>72281107.310000002</v>
        <stp/>
        <stp>EM_S_STM07_IS</stp>
        <stp>4</stp>
        <stp>300409.SZ</stp>
        <stp>61</stp>
        <stp>12/31/2014</stp>
        <stp>1</stp>
        <tr r="L1703" s="2"/>
      </tp>
      <tp>
        <v>1062277611.6799999</v>
        <stp/>
        <stp>EM_S_STM07_IS</stp>
        <stp>4</stp>
        <stp>000400.SZ</stp>
        <stp>61</stp>
        <stp>12/31/2014</stp>
        <stp>1</stp>
        <tr r="L81" s="2"/>
      </tp>
      <tp>
        <v>52077964.210000001</v>
        <stp/>
        <stp>EM_S_STM07_IS</stp>
        <stp>4</stp>
        <stp>300430.SZ</stp>
        <stp>61</stp>
        <stp>12/31/2014</stp>
        <stp>1</stp>
        <tr r="L1724" s="2"/>
      </tp>
      <tp>
        <v>34707565.280000001</v>
        <stp/>
        <stp>EM_S_STM07_IS</stp>
        <stp>4</stp>
        <stp>000401.SZ</stp>
        <stp>61</stp>
        <stp>12/31/2014</stp>
        <stp>1</stp>
        <tr r="L82" s="2"/>
      </tp>
      <tp>
        <v>41941533.590000004</v>
        <stp/>
        <stp>EM_S_STM07_IS</stp>
        <stp>4</stp>
        <stp>300431.SZ</stp>
        <stp>61</stp>
        <stp>12/31/2014</stp>
        <stp>1</stp>
        <tr r="L1725" s="2"/>
      </tp>
      <tp>
        <v>2927455188.8400002</v>
        <stp/>
        <stp>EM_S_STM07_IS</stp>
        <stp>4</stp>
        <stp>000402.SZ</stp>
        <stp>61</stp>
        <stp>12/31/2014</stp>
        <stp>1</stp>
        <tr r="L83" s="2"/>
      </tp>
      <tp>
        <v>136776477.71000001</v>
        <stp/>
        <stp>EM_S_STM07_IS</stp>
        <stp>4</stp>
        <stp>300432.SZ</stp>
        <stp>61</stp>
        <stp>12/31/2014</stp>
        <stp>1</stp>
        <tr r="L1726" s="2"/>
      </tp>
      <tp>
        <v>122516595.48</v>
        <stp/>
        <stp>EM_S_STM07_IS</stp>
        <stp>4</stp>
        <stp>000403.SZ</stp>
        <stp>61</stp>
        <stp>12/31/2014</stp>
        <stp>1</stp>
        <tr r="L84" s="2"/>
      </tp>
      <tp>
        <v>1176857277.48</v>
        <stp/>
        <stp>EM_S_STM07_IS</stp>
        <stp>4</stp>
        <stp>300433.SZ</stp>
        <stp>61</stp>
        <stp>12/31/2014</stp>
        <stp>1</stp>
        <tr r="L1727" s="2"/>
      </tp>
      <tp>
        <v>187184740.40000001</v>
        <stp/>
        <stp>EM_S_STM07_IS</stp>
        <stp>4</stp>
        <stp>000404.SZ</stp>
        <stp>61</stp>
        <stp>12/31/2014</stp>
        <stp>1</stp>
        <tr r="L85" s="2"/>
      </tp>
      <tp>
        <v>32105976.829999998</v>
        <stp/>
        <stp>EM_S_STM07_IS</stp>
        <stp>4</stp>
        <stp>300434.SZ</stp>
        <stp>61</stp>
        <stp>12/31/2014</stp>
        <stp>1</stp>
        <tr r="L1728" s="2"/>
      </tp>
      <tp>
        <v>79932612.349999994</v>
        <stp/>
        <stp>EM_S_STM07_IS</stp>
        <stp>4</stp>
        <stp>300435.SZ</stp>
        <stp>61</stp>
        <stp>12/31/2014</stp>
        <stp>1</stp>
        <tr r="L1729" s="2"/>
      </tp>
      <tp>
        <v>83767849.819999993</v>
        <stp/>
        <stp>EM_S_STM07_IS</stp>
        <stp>4</stp>
        <stp>300436.SZ</stp>
        <stp>61</stp>
        <stp>12/31/2014</stp>
        <stp>1</stp>
        <tr r="L1730" s="2"/>
      </tp>
      <tp>
        <v>36702777.479999997</v>
        <stp/>
        <stp>EM_S_STM07_IS</stp>
        <stp>4</stp>
        <stp>000407.SZ</stp>
        <stp>61</stp>
        <stp>12/31/2014</stp>
        <stp>1</stp>
        <tr r="L86" s="2"/>
      </tp>
      <tp>
        <v>36953913.399999999</v>
        <stp/>
        <stp>EM_S_STM07_IS</stp>
        <stp>4</stp>
        <stp>300437.SZ</stp>
        <stp>61</stp>
        <stp>12/31/2014</stp>
        <stp>1</stp>
        <tr r="L1731" s="2"/>
      </tp>
      <tp>
        <v>-55246847.780000001</v>
        <stp/>
        <stp>EM_S_STM07_IS</stp>
        <stp>4</stp>
        <stp>000408.SZ</stp>
        <stp>61</stp>
        <stp>12/31/2014</stp>
        <stp>1</stp>
        <tr r="L87" s="2"/>
      </tp>
      <tp>
        <v>60243949.109999999</v>
        <stp/>
        <stp>EM_S_STM07_IS</stp>
        <stp>4</stp>
        <stp>300438.SZ</stp>
        <stp>61</stp>
        <stp>12/31/2014</stp>
        <stp>1</stp>
        <tr r="L1732" s="2"/>
      </tp>
      <tp>
        <v>-31274187.82</v>
        <stp/>
        <stp>EM_S_STM07_IS</stp>
        <stp>4</stp>
        <stp>000409.SZ</stp>
        <stp>61</stp>
        <stp>12/31/2014</stp>
        <stp>1</stp>
        <tr r="L88" s="2"/>
      </tp>
      <tp>
        <v>137684356.61000001</v>
        <stp/>
        <stp>EM_S_STM07_IS</stp>
        <stp>4</stp>
        <stp>300439.SZ</stp>
        <stp>61</stp>
        <stp>12/31/2014</stp>
        <stp>1</stp>
        <tr r="L1733" s="2"/>
      </tp>
      <tp>
        <v>25578595.120000001</v>
        <stp/>
        <stp>EM_S_STM07_IS</stp>
        <stp>4</stp>
        <stp>000410.SZ</stp>
        <stp>61</stp>
        <stp>12/31/2014</stp>
        <stp>1</stp>
        <tr r="L89" s="2"/>
      </tp>
      <tp>
        <v>30977719.969999999</v>
        <stp/>
        <stp>EM_S_STM07_IS</stp>
        <stp>4</stp>
        <stp>300420.SZ</stp>
        <stp>61</stp>
        <stp>12/31/2014</stp>
        <stp>1</stp>
        <tr r="L1714" s="2"/>
      </tp>
      <tp>
        <v>65447137.920000002</v>
        <stp/>
        <stp>EM_S_STM07_IS</stp>
        <stp>4</stp>
        <stp>000411.SZ</stp>
        <stp>61</stp>
        <stp>12/31/2014</stp>
        <stp>1</stp>
        <tr r="L90" s="2"/>
      </tp>
      <tp>
        <v>52381030.219999999</v>
        <stp/>
        <stp>EM_S_STM07_IS</stp>
        <stp>4</stp>
        <stp>300421.SZ</stp>
        <stp>61</stp>
        <stp>12/31/2014</stp>
        <stp>1</stp>
        <tr r="L1715" s="2"/>
      </tp>
      <tp>
        <v>31262281.280000001</v>
        <stp/>
        <stp>EM_S_STM07_IS</stp>
        <stp>4</stp>
        <stp>300422.SZ</stp>
        <stp>61</stp>
        <stp>12/31/2014</stp>
        <stp>1</stp>
        <tr r="L1716" s="2"/>
      </tp>
      <tp>
        <v>880625183.52999997</v>
        <stp/>
        <stp>EM_S_STM07_IS</stp>
        <stp>4</stp>
        <stp>000413.SZ</stp>
        <stp>61</stp>
        <stp>12/31/2014</stp>
        <stp>1</stp>
        <tr r="L91" s="2"/>
      </tp>
      <tp>
        <v>42818929.990000002</v>
        <stp/>
        <stp>EM_S_STM07_IS</stp>
        <stp>4</stp>
        <stp>300423.SZ</stp>
        <stp>61</stp>
        <stp>12/31/2014</stp>
        <stp>1</stp>
        <tr r="L1717" s="2"/>
      </tp>
      <tp>
        <v>80888677.349999994</v>
        <stp/>
        <stp>EM_S_STM07_IS</stp>
        <stp>4</stp>
        <stp>300424.SZ</stp>
        <stp>61</stp>
        <stp>12/31/2014</stp>
        <stp>1</stp>
        <tr r="L1718" s="2"/>
      </tp>
      <tp>
        <v>913196000</v>
        <stp/>
        <stp>EM_S_STM07_IS</stp>
        <stp>4</stp>
        <stp>000415.SZ</stp>
        <stp>61</stp>
        <stp>12/31/2014</stp>
        <stp>1</stp>
        <tr r="L92" s="2"/>
      </tp>
      <tp>
        <v>53979241.060000002</v>
        <stp/>
        <stp>EM_S_STM07_IS</stp>
        <stp>4</stp>
        <stp>300425.SZ</stp>
        <stp>61</stp>
        <stp>12/31/2014</stp>
        <stp>1</stp>
        <tr r="L1719" s="2"/>
      </tp>
      <tp>
        <v>87926911.090000004</v>
        <stp/>
        <stp>EM_S_STM07_IS</stp>
        <stp>4</stp>
        <stp>000416.SZ</stp>
        <stp>61</stp>
        <stp>12/31/2014</stp>
        <stp>1</stp>
        <tr r="L93" s="2"/>
      </tp>
      <tp>
        <v>85777743.640000001</v>
        <stp/>
        <stp>EM_S_STM07_IS</stp>
        <stp>4</stp>
        <stp>300426.SZ</stp>
        <stp>61</stp>
        <stp>12/31/2014</stp>
        <stp>1</stp>
        <tr r="L1720" s="2"/>
      </tp>
      <tp>
        <v>366018398.69</v>
        <stp/>
        <stp>EM_S_STM07_IS</stp>
        <stp>4</stp>
        <stp>000417.SZ</stp>
        <stp>61</stp>
        <stp>12/31/2014</stp>
        <stp>1</stp>
        <tr r="L94" s="2"/>
      </tp>
      <tp>
        <v>56305338.140000001</v>
        <stp/>
        <stp>EM_S_STM07_IS</stp>
        <stp>4</stp>
        <stp>300427.SZ</stp>
        <stp>61</stp>
        <stp>12/31/2014</stp>
        <stp>1</stp>
        <tr r="L1721" s="2"/>
      </tp>
      <tp>
        <v>698195731.48000002</v>
        <stp/>
        <stp>EM_S_STM07_IS</stp>
        <stp>4</stp>
        <stp>000418.SZ</stp>
        <stp>61</stp>
        <stp>12/31/2014</stp>
        <stp>1</stp>
        <tr r="L95" s="2"/>
      </tp>
      <tp>
        <v>58301565.719999999</v>
        <stp/>
        <stp>EM_S_STM07_IS</stp>
        <stp>4</stp>
        <stp>300428.SZ</stp>
        <stp>61</stp>
        <stp>12/31/2014</stp>
        <stp>1</stp>
        <tr r="L1722" s="2"/>
      </tp>
      <tp>
        <v>143153197.21000001</v>
        <stp/>
        <stp>EM_S_STM07_IS</stp>
        <stp>4</stp>
        <stp>000419.SZ</stp>
        <stp>61</stp>
        <stp>12/31/2014</stp>
        <stp>1</stp>
        <tr r="L96" s="2"/>
      </tp>
      <tp>
        <v>67988628.060000002</v>
        <stp/>
        <stp>EM_S_STM07_IS</stp>
        <stp>4</stp>
        <stp>300429.SZ</stp>
        <stp>61</stp>
        <stp>12/31/2014</stp>
        <stp>1</stp>
        <tr r="L1723" s="2"/>
      </tp>
      <tp>
        <v>65514489.340000004</v>
        <stp/>
        <stp>EM_S_STM07_IS</stp>
        <stp>4</stp>
        <stp>300450.SZ</stp>
        <stp>61</stp>
        <stp>12/31/2014</stp>
        <stp>1</stp>
        <tr r="L1744" s="2"/>
      </tp>
      <tp>
        <v>47576147.030000001</v>
        <stp/>
        <stp>EM_S_STM07_IS</stp>
        <stp>4</stp>
        <stp>300451.SZ</stp>
        <stp>61</stp>
        <stp>12/31/2014</stp>
        <stp>1</stp>
        <tr r="L1745" s="2"/>
      </tp>
      <tp>
        <v>34932453.369999997</v>
        <stp/>
        <stp>EM_S_STM07_IS</stp>
        <stp>4</stp>
        <stp>300452.SZ</stp>
        <stp>61</stp>
        <stp>12/31/2014</stp>
        <stp>1</stp>
        <tr r="L1746" s="2"/>
      </tp>
      <tp>
        <v>50157753.359999999</v>
        <stp/>
        <stp>EM_S_STM07_IS</stp>
        <stp>4</stp>
        <stp>300453.SZ</stp>
        <stp>61</stp>
        <stp>12/31/2014</stp>
        <stp>1</stp>
        <tr r="L1747" s="2"/>
      </tp>
      <tp>
        <v>54319461.18</v>
        <stp/>
        <stp>EM_S_STM07_IS</stp>
        <stp>4</stp>
        <stp>300455.SZ</stp>
        <stp>61</stp>
        <stp>12/31/2014</stp>
        <stp>1</stp>
        <tr r="L1748" s="2"/>
      </tp>
      <tp>
        <v>53943279.780000001</v>
        <stp/>
        <stp>EM_S_STM07_IS</stp>
        <stp>4</stp>
        <stp>300456.SZ</stp>
        <stp>61</stp>
        <stp>12/31/2014</stp>
        <stp>1</stp>
        <tr r="L1749" s="2"/>
      </tp>
      <tp>
        <v>50521302.25</v>
        <stp/>
        <stp>EM_S_STM07_IS</stp>
        <stp>4</stp>
        <stp>300457.SZ</stp>
        <stp>61</stp>
        <stp>12/31/2014</stp>
        <stp>1</stp>
        <tr r="L1750" s="2"/>
      </tp>
      <tp>
        <v>110337619.86</v>
        <stp/>
        <stp>EM_S_STM07_IS</stp>
        <stp>4</stp>
        <stp>300458.SZ</stp>
        <stp>61</stp>
        <stp>12/31/2014</stp>
        <stp>1</stp>
        <tr r="L1751" s="2"/>
      </tp>
      <tp>
        <v>36179269.270000003</v>
        <stp/>
        <stp>EM_S_STM07_IS</stp>
        <stp>4</stp>
        <stp>300459.SZ</stp>
        <stp>61</stp>
        <stp>12/31/2014</stp>
        <stp>1</stp>
        <tr r="L1752" s="2"/>
      </tp>
      <tp>
        <v>108939278.34999999</v>
        <stp/>
        <stp>EM_S_STM07_IS</stp>
        <stp>4</stp>
        <stp>300440.SZ</stp>
        <stp>61</stp>
        <stp>12/31/2014</stp>
        <stp>1</stp>
        <tr r="L1734" s="2"/>
      </tp>
      <tp>
        <v>40554449.530000001</v>
        <stp/>
        <stp>EM_S_STM07_IS</stp>
        <stp>4</stp>
        <stp>300441.SZ</stp>
        <stp>61</stp>
        <stp>12/31/2014</stp>
        <stp>1</stp>
        <tr r="L1735" s="2"/>
      </tp>
      <tp>
        <v>90836427.810000002</v>
        <stp/>
        <stp>EM_S_STM07_IS</stp>
        <stp>4</stp>
        <stp>300442.SZ</stp>
        <stp>61</stp>
        <stp>12/31/2014</stp>
        <stp>1</stp>
        <tr r="L1736" s="2"/>
      </tp>
      <tp>
        <v>91483611.319999993</v>
        <stp/>
        <stp>EM_S_STM07_IS</stp>
        <stp>4</stp>
        <stp>300443.SZ</stp>
        <stp>61</stp>
        <stp>12/31/2014</stp>
        <stp>1</stp>
        <tr r="L1737" s="2"/>
      </tp>
      <tp>
        <v>74245580.120000005</v>
        <stp/>
        <stp>EM_S_STM07_IS</stp>
        <stp>4</stp>
        <stp>300444.SZ</stp>
        <stp>61</stp>
        <stp>12/31/2014</stp>
        <stp>1</stp>
        <tr r="L1738" s="2"/>
      </tp>
      <tp>
        <v>34839592.990000002</v>
        <stp/>
        <stp>EM_S_STM07_IS</stp>
        <stp>4</stp>
        <stp>300445.SZ</stp>
        <stp>61</stp>
        <stp>12/31/2014</stp>
        <stp>1</stp>
        <tr r="L1739" s="2"/>
      </tp>
      <tp>
        <v>76893019.030000001</v>
        <stp/>
        <stp>EM_S_STM07_IS</stp>
        <stp>4</stp>
        <stp>300446.SZ</stp>
        <stp>61</stp>
        <stp>12/31/2014</stp>
        <stp>1</stp>
        <tr r="L1740" s="2"/>
      </tp>
      <tp>
        <v>49251687.75</v>
        <stp/>
        <stp>EM_S_STM07_IS</stp>
        <stp>4</stp>
        <stp>300447.SZ</stp>
        <stp>61</stp>
        <stp>12/31/2014</stp>
        <stp>1</stp>
        <tr r="L1741" s="2"/>
      </tp>
      <tp>
        <v>57054537.020000003</v>
        <stp/>
        <stp>EM_S_STM07_IS</stp>
        <stp>4</stp>
        <stp>300448.SZ</stp>
        <stp>61</stp>
        <stp>12/31/2014</stp>
        <stp>1</stp>
        <tr r="L1742" s="2"/>
      </tp>
      <tp>
        <v>56714360.960000001</v>
        <stp/>
        <stp>EM_S_STM07_IS</stp>
        <stp>4</stp>
        <stp>300449.SZ</stp>
        <stp>61</stp>
        <stp>12/31/2014</stp>
        <stp>1</stp>
        <tr r="L1743" s="2"/>
      </tp>
      <tp>
        <v>88908458.819999993</v>
        <stp/>
        <stp>EM_S_STM07_IS</stp>
        <stp>4</stp>
        <stp>300470.SZ</stp>
        <stp>61</stp>
        <stp>12/31/2014</stp>
        <stp>1</stp>
        <tr r="L1763" s="2"/>
      </tp>
      <tp>
        <v>179594526.44</v>
        <stp/>
        <stp>EM_S_STM07_IS</stp>
        <stp>4</stp>
        <stp>300471.SZ</stp>
        <stp>61</stp>
        <stp>12/31/2014</stp>
        <stp>1</stp>
        <tr r="L1764" s="2"/>
      </tp>
      <tp>
        <v>34535460.140000001</v>
        <stp/>
        <stp>EM_S_STM07_IS</stp>
        <stp>4</stp>
        <stp>300472.SZ</stp>
        <stp>61</stp>
        <stp>12/31/2014</stp>
        <stp>1</stp>
        <tr r="L1765" s="2"/>
      </tp>
      <tp>
        <v>134694819.40000001</v>
        <stp/>
        <stp>EM_S_STM07_IS</stp>
        <stp>4</stp>
        <stp>300473.SZ</stp>
        <stp>61</stp>
        <stp>12/31/2014</stp>
        <stp>1</stp>
        <tr r="L1766" s="2"/>
      </tp>
      <tp>
        <v>82184899.920000002</v>
        <stp/>
        <stp>EM_S_STM07_IS</stp>
        <stp>4</stp>
        <stp>300474.SZ</stp>
        <stp>61</stp>
        <stp>12/31/2014</stp>
        <stp>1</stp>
        <tr r="L1767" s="2"/>
      </tp>
      <tp>
        <v>158065046.63</v>
        <stp/>
        <stp>EM_S_STM07_IS</stp>
        <stp>4</stp>
        <stp>300475.SZ</stp>
        <stp>61</stp>
        <stp>12/31/2014</stp>
        <stp>1</stp>
        <tr r="L1768" s="2"/>
      </tp>
      <tp>
        <v>103157786.44</v>
        <stp/>
        <stp>EM_S_STM07_IS</stp>
        <stp>4</stp>
        <stp>300476.SZ</stp>
        <stp>61</stp>
        <stp>12/31/2014</stp>
        <stp>1</stp>
        <tr r="L1769" s="2"/>
      </tp>
      <tp>
        <v>75285176.629999995</v>
        <stp/>
        <stp>EM_S_STM07_IS</stp>
        <stp>4</stp>
        <stp>300477.SZ</stp>
        <stp>61</stp>
        <stp>12/31/2014</stp>
        <stp>1</stp>
        <tr r="L1770" s="2"/>
      </tp>
      <tp>
        <v>46151132.25</v>
        <stp/>
        <stp>EM_S_STM07_IS</stp>
        <stp>4</stp>
        <stp>300478.SZ</stp>
        <stp>61</stp>
        <stp>12/31/2014</stp>
        <stp>1</stp>
        <tr r="L1771" s="2"/>
      </tp>
      <tp>
        <v>42252515.359999999</v>
        <stp/>
        <stp>EM_S_STM07_IS</stp>
        <stp>4</stp>
        <stp>300479.SZ</stp>
        <stp>61</stp>
        <stp>12/31/2014</stp>
        <stp>1</stp>
        <tr r="L1772" s="2"/>
      </tp>
      <tp>
        <v>50975757.579999998</v>
        <stp/>
        <stp>EM_S_STM07_IS</stp>
        <stp>4</stp>
        <stp>300460.SZ</stp>
        <stp>61</stp>
        <stp>12/31/2014</stp>
        <stp>1</stp>
        <tr r="L1753" s="2"/>
      </tp>
      <tp>
        <v>25720441.469999999</v>
        <stp/>
        <stp>EM_S_STM07_IS</stp>
        <stp>4</stp>
        <stp>300461.SZ</stp>
        <stp>61</stp>
        <stp>12/31/2014</stp>
        <stp>1</stp>
        <tr r="L1754" s="2"/>
      </tp>
      <tp>
        <v>51823336.420000002</v>
        <stp/>
        <stp>EM_S_STM07_IS</stp>
        <stp>4</stp>
        <stp>300462.SZ</stp>
        <stp>61</stp>
        <stp>12/31/2014</stp>
        <stp>1</stp>
        <tr r="L1755" s="2"/>
      </tp>
      <tp>
        <v>226210932.78</v>
        <stp/>
        <stp>EM_S_STM07_IS</stp>
        <stp>4</stp>
        <stp>300463.SZ</stp>
        <stp>61</stp>
        <stp>12/31/2014</stp>
        <stp>1</stp>
        <tr r="L1756" s="2"/>
      </tp>
      <tp>
        <v>40487984.030000001</v>
        <stp/>
        <stp>EM_S_STM07_IS</stp>
        <stp>4</stp>
        <stp>300464.SZ</stp>
        <stp>61</stp>
        <stp>12/31/2014</stp>
        <stp>1</stp>
        <tr r="L1757" s="2"/>
      </tp>
      <tp>
        <v>66080887.670000002</v>
        <stp/>
        <stp>EM_S_STM07_IS</stp>
        <stp>4</stp>
        <stp>300465.SZ</stp>
        <stp>61</stp>
        <stp>12/31/2014</stp>
        <stp>1</stp>
        <tr r="L1758" s="2"/>
      </tp>
      <tp>
        <v>36210720.390000001</v>
        <stp/>
        <stp>EM_S_STM07_IS</stp>
        <stp>4</stp>
        <stp>300466.SZ</stp>
        <stp>61</stp>
        <stp>12/31/2014</stp>
        <stp>1</stp>
        <tr r="L1759" s="2"/>
      </tp>
      <tp>
        <v>60175150.460000001</v>
        <stp/>
        <stp>EM_S_STM07_IS</stp>
        <stp>4</stp>
        <stp>300467.SZ</stp>
        <stp>61</stp>
        <stp>12/31/2014</stp>
        <stp>1</stp>
        <tr r="L1760" s="2"/>
      </tp>
      <tp>
        <v>84283816.060000002</v>
        <stp/>
        <stp>EM_S_STM07_IS</stp>
        <stp>4</stp>
        <stp>300468.SZ</stp>
        <stp>61</stp>
        <stp>12/31/2014</stp>
        <stp>1</stp>
        <tr r="L1761" s="2"/>
      </tp>
      <tp>
        <v>35339310.969999999</v>
        <stp/>
        <stp>EM_S_STM07_IS</stp>
        <stp>4</stp>
        <stp>300469.SZ</stp>
        <stp>61</stp>
        <stp>12/31/2014</stp>
        <stp>1</stp>
        <tr r="L1762" s="2"/>
      </tp>
      <tp>
        <v>137122842.21000001</v>
        <stp/>
        <stp>EM_S_STM07_IS</stp>
        <stp>4</stp>
        <stp>600480.SH</stp>
        <stp>61</stp>
        <stp>12/31/2014</stp>
        <stp>1</stp>
        <tr r="L2266" s="2"/>
      </tp>
      <tp>
        <v>292669211.44</v>
        <stp/>
        <stp>EM_S_STM07_IS</stp>
        <stp>4</stp>
        <stp>600481.SH</stp>
        <stp>61</stp>
        <stp>12/31/2014</stp>
        <stp>1</stp>
        <tr r="L2267" s="2"/>
      </tp>
      <tp>
        <v>144351898.97</v>
        <stp/>
        <stp>EM_S_STM07_IS</stp>
        <stp>4</stp>
        <stp>600482.SH</stp>
        <stp>61</stp>
        <stp>12/31/2014</stp>
        <stp>1</stp>
        <tr r="L2268" s="2"/>
      </tp>
      <tp>
        <v>795399245.01999998</v>
        <stp/>
        <stp>EM_S_STM07_IS</stp>
        <stp>4</stp>
        <stp>600483.SH</stp>
        <stp>61</stp>
        <stp>12/31/2014</stp>
        <stp>1</stp>
        <tr r="L2269" s="2"/>
      </tp>
      <tp>
        <v>1812386547.05</v>
        <stp/>
        <stp>EM_S_STM07_IS</stp>
        <stp>4</stp>
        <stp>600485.SH</stp>
        <stp>61</stp>
        <stp>12/31/2014</stp>
        <stp>1</stp>
        <tr r="L2270" s="2"/>
      </tp>
      <tp>
        <v>454681282.97000003</v>
        <stp/>
        <stp>EM_S_STM07_IS</stp>
        <stp>4</stp>
        <stp>600486.SH</stp>
        <stp>61</stp>
        <stp>12/31/2014</stp>
        <stp>1</stp>
        <tr r="L2271" s="2"/>
      </tp>
      <tp>
        <v>344156362.00999999</v>
        <stp/>
        <stp>EM_S_STM07_IS</stp>
        <stp>4</stp>
        <stp>600487.SH</stp>
        <stp>61</stp>
        <stp>12/31/2014</stp>
        <stp>1</stp>
        <tr r="L2272" s="2"/>
      </tp>
      <tp>
        <v>86583922.079999998</v>
        <stp/>
        <stp>EM_S_STM07_IS</stp>
        <stp>4</stp>
        <stp>600488.SH</stp>
        <stp>61</stp>
        <stp>12/31/2014</stp>
        <stp>1</stp>
        <tr r="L2273" s="2"/>
      </tp>
      <tp>
        <v>84342332.099999994</v>
        <stp/>
        <stp>EM_S_STM07_IS</stp>
        <stp>4</stp>
        <stp>600489.SH</stp>
        <stp>61</stp>
        <stp>12/31/2014</stp>
        <stp>1</stp>
        <tr r="L2274" s="2"/>
      </tp>
      <tp>
        <v>62130267.380000003</v>
        <stp/>
        <stp>EM_S_STM07_IS</stp>
        <stp>4</stp>
        <stp>600490.SH</stp>
        <stp>61</stp>
        <stp>12/31/2014</stp>
        <stp>1</stp>
        <tr r="L2275" s="2"/>
      </tp>
      <tp>
        <v>241797440.38</v>
        <stp/>
        <stp>EM_S_STM07_IS</stp>
        <stp>4</stp>
        <stp>600491.SH</stp>
        <stp>61</stp>
        <stp>12/31/2014</stp>
        <stp>1</stp>
        <tr r="L2276" s="2"/>
      </tp>
      <tp>
        <v>10015333.9</v>
        <stp/>
        <stp>EM_S_STM07_IS</stp>
        <stp>4</stp>
        <stp>600493.SH</stp>
        <stp>61</stp>
        <stp>12/31/2014</stp>
        <stp>1</stp>
        <tr r="L2277" s="2"/>
      </tp>
      <tp>
        <v>140370599.31999999</v>
        <stp/>
        <stp>EM_S_STM07_IS</stp>
        <stp>4</stp>
        <stp>600495.SH</stp>
        <stp>61</stp>
        <stp>12/31/2014</stp>
        <stp>1</stp>
        <tr r="L2278" s="2"/>
      </tp>
      <tp>
        <v>266510908.25</v>
        <stp/>
        <stp>EM_S_STM07_IS</stp>
        <stp>4</stp>
        <stp>600496.SH</stp>
        <stp>61</stp>
        <stp>12/31/2014</stp>
        <stp>1</stp>
        <tr r="L2279" s="2"/>
      </tp>
      <tp>
        <v>161165148.80000001</v>
        <stp/>
        <stp>EM_S_STM07_IS</stp>
        <stp>4</stp>
        <stp>600497.SH</stp>
        <stp>61</stp>
        <stp>12/31/2014</stp>
        <stp>1</stp>
        <tr r="L2280" s="2"/>
      </tp>
      <tp>
        <v>540173871.05999994</v>
        <stp/>
        <stp>EM_S_STM07_IS</stp>
        <stp>4</stp>
        <stp>600498.SH</stp>
        <stp>61</stp>
        <stp>12/31/2014</stp>
        <stp>1</stp>
        <tr r="L2281" s="2"/>
      </tp>
      <tp>
        <v>446104686.58999997</v>
        <stp/>
        <stp>EM_S_STM07_IS</stp>
        <stp>4</stp>
        <stp>600499.SH</stp>
        <stp>61</stp>
        <stp>12/31/2014</stp>
        <stp>1</stp>
        <tr r="L2282" s="2"/>
      </tp>
      <tp>
        <v>164344173.75999999</v>
        <stp/>
        <stp>EM_S_STM07_IS</stp>
        <stp>4</stp>
        <stp>600460.SH</stp>
        <stp>61</stp>
        <stp>12/31/2014</stp>
        <stp>1</stp>
        <tr r="L2252" s="2"/>
      </tp>
      <tp>
        <v>148323334.56</v>
        <stp/>
        <stp>EM_S_STM07_IS</stp>
        <stp>4</stp>
        <stp>600461.SH</stp>
        <stp>61</stp>
        <stp>12/31/2014</stp>
        <stp>1</stp>
        <tr r="L2253" s="2"/>
      </tp>
      <tp>
        <v>2200975.92</v>
        <stp/>
        <stp>EM_S_STM07_IS</stp>
        <stp>4</stp>
        <stp>600462.SH</stp>
        <stp>61</stp>
        <stp>12/31/2014</stp>
        <stp>1</stp>
        <tr r="L2254" s="2"/>
      </tp>
      <tp>
        <v>42543352.329999998</v>
        <stp/>
        <stp>EM_S_STM07_IS</stp>
        <stp>4</stp>
        <stp>600463.SH</stp>
        <stp>61</stp>
        <stp>12/31/2014</stp>
        <stp>1</stp>
        <tr r="L2255" s="2"/>
      </tp>
      <tp>
        <v>12581186.24</v>
        <stp/>
        <stp>EM_S_STM07_IS</stp>
        <stp>4</stp>
        <stp>600466.SH</stp>
        <stp>61</stp>
        <stp>12/31/2014</stp>
        <stp>1</stp>
        <tr r="L2256" s="2"/>
      </tp>
      <tp>
        <v>20577184.899999999</v>
        <stp/>
        <stp>EM_S_STM07_IS</stp>
        <stp>4</stp>
        <stp>600467.SH</stp>
        <stp>61</stp>
        <stp>12/31/2014</stp>
        <stp>1</stp>
        <tr r="L2257" s="2"/>
      </tp>
      <tp>
        <v>48585228.310000002</v>
        <stp/>
        <stp>EM_S_STM07_IS</stp>
        <stp>4</stp>
        <stp>600468.SH</stp>
        <stp>61</stp>
        <stp>12/31/2014</stp>
        <stp>1</stp>
        <tr r="L2258" s="2"/>
      </tp>
      <tp>
        <v>331797675.06999999</v>
        <stp/>
        <stp>EM_S_STM07_IS</stp>
        <stp>4</stp>
        <stp>600469.SH</stp>
        <stp>61</stp>
        <stp>12/31/2014</stp>
        <stp>1</stp>
        <tr r="L2259" s="2"/>
      </tp>
      <tp>
        <v>-206420539.94</v>
        <stp/>
        <stp>EM_S_STM07_IS</stp>
        <stp>4</stp>
        <stp>600470.SH</stp>
        <stp>61</stp>
        <stp>12/31/2014</stp>
        <stp>1</stp>
        <tr r="L2260" s="2"/>
      </tp>
      <tp>
        <v>83227280.950000003</v>
        <stp/>
        <stp>EM_S_STM07_IS</stp>
        <stp>4</stp>
        <stp>600475.SH</stp>
        <stp>61</stp>
        <stp>12/31/2014</stp>
        <stp>1</stp>
        <tr r="L2261" s="2"/>
      </tp>
      <tp>
        <v>7216217.8899999997</v>
        <stp/>
        <stp>EM_S_STM07_IS</stp>
        <stp>4</stp>
        <stp>600476.SH</stp>
        <stp>61</stp>
        <stp>12/31/2014</stp>
        <stp>1</stp>
        <tr r="L2262" s="2"/>
      </tp>
      <tp>
        <v>59258127.93</v>
        <stp/>
        <stp>EM_S_STM07_IS</stp>
        <stp>4</stp>
        <stp>600477.SH</stp>
        <stp>61</stp>
        <stp>12/31/2014</stp>
        <stp>1</stp>
        <tr r="L2263" s="2"/>
      </tp>
      <tp>
        <v>-45938879.219999999</v>
        <stp/>
        <stp>EM_S_STM07_IS</stp>
        <stp>4</stp>
        <stp>600478.SH</stp>
        <stp>61</stp>
        <stp>12/31/2014</stp>
        <stp>1</stp>
        <tr r="L2264" s="2"/>
      </tp>
      <tp>
        <v>105092910.33</v>
        <stp/>
        <stp>EM_S_STM07_IS</stp>
        <stp>4</stp>
        <stp>600479.SH</stp>
        <stp>61</stp>
        <stp>12/31/2014</stp>
        <stp>1</stp>
        <tr r="L2265" s="2"/>
      </tp>
      <tp>
        <v>-28570135.010000002</v>
        <stp/>
        <stp>EM_S_STM07_IS</stp>
        <stp>4</stp>
        <stp>600444.SH</stp>
        <stp>61</stp>
        <stp>12/31/2014</stp>
        <stp>1</stp>
        <tr r="L2243" s="2"/>
      </tp>
      <tp>
        <v>153352976.41999999</v>
        <stp/>
        <stp>EM_S_STM07_IS</stp>
        <stp>4</stp>
        <stp>600446.SH</stp>
        <stp>61</stp>
        <stp>12/31/2014</stp>
        <stp>1</stp>
        <tr r="L2244" s="2"/>
      </tp>
      <tp>
        <v>24316100.32</v>
        <stp/>
        <stp>EM_S_STM07_IS</stp>
        <stp>4</stp>
        <stp>600448.SH</stp>
        <stp>61</stp>
        <stp>12/31/2014</stp>
        <stp>1</stp>
        <tr r="L2245" s="2"/>
      </tp>
      <tp>
        <v>271512984.39999998</v>
        <stp/>
        <stp>EM_S_STM07_IS</stp>
        <stp>4</stp>
        <stp>600449.SH</stp>
        <stp>61</stp>
        <stp>12/31/2014</stp>
        <stp>1</stp>
        <tr r="L2246" s="2"/>
      </tp>
      <tp>
        <v>71960836.049999997</v>
        <stp/>
        <stp>EM_S_STM07_IS</stp>
        <stp>4</stp>
        <stp>600452.SH</stp>
        <stp>61</stp>
        <stp>12/31/2014</stp>
        <stp>1</stp>
        <tr r="L2247" s="2"/>
      </tp>
      <tp>
        <v>6001157.25</v>
        <stp/>
        <stp>EM_S_STM07_IS</stp>
        <stp>4</stp>
        <stp>600455.SH</stp>
        <stp>61</stp>
        <stp>12/31/2014</stp>
        <stp>1</stp>
        <tr r="L2248" s="2"/>
      </tp>
      <tp>
        <v>11929101.810000001</v>
        <stp/>
        <stp>EM_S_STM07_IS</stp>
        <stp>4</stp>
        <stp>600456.SH</stp>
        <stp>61</stp>
        <stp>12/31/2014</stp>
        <stp>1</stp>
        <tr r="L2249" s="2"/>
      </tp>
      <tp>
        <v>45269340.770000003</v>
        <stp/>
        <stp>EM_S_STM07_IS</stp>
        <stp>4</stp>
        <stp>600458.SH</stp>
        <stp>61</stp>
        <stp>12/31/2014</stp>
        <stp>1</stp>
        <tr r="L2250" s="2"/>
      </tp>
      <tp>
        <v>85429880.280000001</v>
        <stp/>
        <stp>EM_S_STM07_IS</stp>
        <stp>4</stp>
        <stp>600459.SH</stp>
        <stp>61</stp>
        <stp>12/31/2014</stp>
        <stp>1</stp>
        <tr r="L2251" s="2"/>
      </tp>
      <tp>
        <v>189991042.56999999</v>
        <stp/>
        <stp>EM_S_STM07_IS</stp>
        <stp>4</stp>
        <stp>600420.SH</stp>
        <stp>61</stp>
        <stp>12/31/2014</stp>
        <stp>1</stp>
        <tr r="L2229" s="2"/>
      </tp>
      <tp>
        <v>2169673.81</v>
        <stp/>
        <stp>EM_S_STM07_IS</stp>
        <stp>4</stp>
        <stp>600421.SH</stp>
        <stp>61</stp>
        <stp>12/31/2014</stp>
        <stp>1</stp>
        <tr r="L2230" s="2"/>
      </tp>
      <tp>
        <v>292237273.75</v>
        <stp/>
        <stp>EM_S_STM07_IS</stp>
        <stp>4</stp>
        <stp>600422.SH</stp>
        <stp>61</stp>
        <stp>12/31/2014</stp>
        <stp>1</stp>
        <tr r="L2231" s="2"/>
      </tp>
      <tp>
        <v>8791689.9900000002</v>
        <stp/>
        <stp>EM_S_STM07_IS</stp>
        <stp>4</stp>
        <stp>600423.SH</stp>
        <stp>61</stp>
        <stp>12/31/2014</stp>
        <stp>1</stp>
        <tr r="L2232" s="2"/>
      </tp>
      <tp>
        <v>6442377.0999999996</v>
        <stp/>
        <stp>EM_S_STM07_IS</stp>
        <stp>4</stp>
        <stp>600425.SH</stp>
        <stp>61</stp>
        <stp>12/31/2014</stp>
        <stp>1</stp>
        <tr r="L2233" s="2"/>
      </tp>
      <tp>
        <v>804427991.86000001</v>
        <stp/>
        <stp>EM_S_STM07_IS</stp>
        <stp>4</stp>
        <stp>600426.SH</stp>
        <stp>61</stp>
        <stp>12/31/2014</stp>
        <stp>1</stp>
        <tr r="L2234" s="2"/>
      </tp>
      <tp>
        <v>197825595.05000001</v>
        <stp/>
        <stp>EM_S_STM07_IS</stp>
        <stp>4</stp>
        <stp>600428.SH</stp>
        <stp>61</stp>
        <stp>12/31/2014</stp>
        <stp>1</stp>
        <tr r="L2235" s="2"/>
      </tp>
      <tp>
        <v>53279708.590000004</v>
        <stp/>
        <stp>EM_S_STM07_IS</stp>
        <stp>4</stp>
        <stp>600429.SH</stp>
        <stp>61</stp>
        <stp>12/31/2014</stp>
        <stp>1</stp>
        <tr r="L2236" s="2"/>
      </tp>
      <tp>
        <v>-538426068.89999998</v>
        <stp/>
        <stp>EM_S_STM07_IS</stp>
        <stp>4</stp>
        <stp>600432.SH</stp>
        <stp>61</stp>
        <stp>12/31/2014</stp>
        <stp>1</stp>
        <tr r="L2237" s="2"/>
      </tp>
      <tp>
        <v>125940611.76000001</v>
        <stp/>
        <stp>EM_S_STM07_IS</stp>
        <stp>4</stp>
        <stp>600433.SH</stp>
        <stp>61</stp>
        <stp>12/31/2014</stp>
        <stp>1</stp>
        <tr r="L2238" s="2"/>
      </tp>
      <tp>
        <v>32506870.57</v>
        <stp/>
        <stp>EM_S_STM07_IS</stp>
        <stp>4</stp>
        <stp>600435.SH</stp>
        <stp>61</stp>
        <stp>12/31/2014</stp>
        <stp>1</stp>
        <tr r="L2239" s="2"/>
      </tp>
      <tp>
        <v>438828802.74000001</v>
        <stp/>
        <stp>EM_S_STM07_IS</stp>
        <stp>4</stp>
        <stp>600436.SH</stp>
        <stp>61</stp>
        <stp>12/31/2014</stp>
        <stp>1</stp>
        <tr r="L2240" s="2"/>
      </tp>
      <tp>
        <v>329294934.05000001</v>
        <stp/>
        <stp>EM_S_STM07_IS</stp>
        <stp>4</stp>
        <stp>600438.SH</stp>
        <stp>61</stp>
        <stp>12/31/2014</stp>
        <stp>1</stp>
        <tr r="L2241" s="2"/>
      </tp>
      <tp>
        <v>156325561.22</v>
        <stp/>
        <stp>EM_S_STM07_IS</stp>
        <stp>4</stp>
        <stp>600439.SH</stp>
        <stp>61</stp>
        <stp>12/31/2014</stp>
        <stp>1</stp>
        <tr r="L2242" s="2"/>
      </tp>
      <tp>
        <v>65534012.899999999</v>
        <stp/>
        <stp>EM_S_STM07_IS</stp>
        <stp>4</stp>
        <stp>600400.SH</stp>
        <stp>61</stp>
        <stp>12/31/2014</stp>
        <stp>1</stp>
        <tr r="L2217" s="2"/>
      </tp>
      <tp>
        <v>-947595474.66999996</v>
        <stp/>
        <stp>EM_S_STM07_IS</stp>
        <stp>4</stp>
        <stp>600401.SH</stp>
        <stp>61</stp>
        <stp>12/31/2014</stp>
        <stp>1</stp>
        <tr r="L2218" s="2"/>
      </tp>
      <tp>
        <v>110566855.67</v>
        <stp/>
        <stp>EM_S_STM07_IS</stp>
        <stp>4</stp>
        <stp>600403.SH</stp>
        <stp>61</stp>
        <stp>12/31/2014</stp>
        <stp>1</stp>
        <tr r="L2219" s="2"/>
      </tp>
      <tp>
        <v>45687803.409999996</v>
        <stp/>
        <stp>EM_S_STM07_IS</stp>
        <stp>4</stp>
        <stp>600405.SH</stp>
        <stp>61</stp>
        <stp>12/31/2014</stp>
        <stp>1</stp>
        <tr r="L2220" s="2"/>
      </tp>
      <tp>
        <v>1283059366.6800001</v>
        <stp/>
        <stp>EM_S_STM07_IS</stp>
        <stp>4</stp>
        <stp>600406.SH</stp>
        <stp>61</stp>
        <stp>12/31/2014</stp>
        <stp>1</stp>
        <tr r="L2221" s="2"/>
      </tp>
      <tp>
        <v>-680314834.52999997</v>
        <stp/>
        <stp>EM_S_STM07_IS</stp>
        <stp>4</stp>
        <stp>600408.SH</stp>
        <stp>61</stp>
        <stp>12/31/2014</stp>
        <stp>1</stp>
        <tr r="L2222" s="2"/>
      </tp>
      <tp>
        <v>477151032.55000001</v>
        <stp/>
        <stp>EM_S_STM07_IS</stp>
        <stp>4</stp>
        <stp>600409.SH</stp>
        <stp>61</stp>
        <stp>12/31/2014</stp>
        <stp>1</stp>
        <tr r="L2223" s="2"/>
      </tp>
      <tp>
        <v>95133561.090000004</v>
        <stp/>
        <stp>EM_S_STM07_IS</stp>
        <stp>4</stp>
        <stp>600410.SH</stp>
        <stp>61</stp>
        <stp>12/31/2014</stp>
        <stp>1</stp>
        <tr r="L2224" s="2"/>
      </tp>
      <tp>
        <v>408959070.43000001</v>
        <stp/>
        <stp>EM_S_STM07_IS</stp>
        <stp>4</stp>
        <stp>600415.SH</stp>
        <stp>61</stp>
        <stp>12/31/2014</stp>
        <stp>1</stp>
        <tr r="L2225" s="2"/>
      </tp>
      <tp>
        <v>54400377.170000002</v>
        <stp/>
        <stp>EM_S_STM07_IS</stp>
        <stp>4</stp>
        <stp>600416.SH</stp>
        <stp>61</stp>
        <stp>12/31/2014</stp>
        <stp>1</stp>
        <tr r="L2226" s="2"/>
      </tp>
      <tp>
        <v>528700048.87</v>
        <stp/>
        <stp>EM_S_STM07_IS</stp>
        <stp>4</stp>
        <stp>600418.SH</stp>
        <stp>61</stp>
        <stp>12/31/2014</stp>
        <stp>1</stp>
        <tr r="L2227" s="2"/>
      </tp>
      <tp>
        <v>12560162.279999999</v>
        <stp/>
        <stp>EM_S_STM07_IS</stp>
        <stp>4</stp>
        <stp>600419.SH</stp>
        <stp>61</stp>
        <stp>12/31/2014</stp>
        <stp>1</stp>
        <tr r="L2228" s="2"/>
      </tp>
      <tp>
        <v>27382457.809999999</v>
        <stp/>
        <stp>EM_S_STM07_IS</stp>
        <stp>4</stp>
        <stp>000780.SZ</stp>
        <stp>61</stp>
        <stp>12/31/2014</stp>
        <stp>1</stp>
        <tr r="L312" s="2"/>
      </tp>
      <tp>
        <v>-228279158.41999999</v>
        <stp/>
        <stp>EM_S_STM07_IS</stp>
        <stp>4</stp>
        <stp>000782.SZ</stp>
        <stp>61</stp>
        <stp>12/31/2014</stp>
        <stp>1</stp>
        <tr r="L313" s="2"/>
      </tp>
      <tp>
        <v>1705439086.9400001</v>
        <stp/>
        <stp>EM_S_STM07_IS</stp>
        <stp>4</stp>
        <stp>000783.SZ</stp>
        <stp>61</stp>
        <stp>12/31/2014</stp>
        <stp>1</stp>
        <tr r="L314" s="2"/>
      </tp>
      <tp>
        <v>26105671.559999999</v>
        <stp/>
        <stp>EM_S_STM07_IS</stp>
        <stp>4</stp>
        <stp>000785.SZ</stp>
        <stp>61</stp>
        <stp>12/31/2014</stp>
        <stp>1</stp>
        <tr r="L315" s="2"/>
      </tp>
      <tp>
        <v>1105451605.1500001</v>
        <stp/>
        <stp>EM_S_STM07_IS</stp>
        <stp>4</stp>
        <stp>000786.SZ</stp>
        <stp>61</stp>
        <stp>12/31/2014</stp>
        <stp>1</stp>
        <tr r="L316" s="2"/>
      </tp>
      <tp>
        <v>-27104331.199999999</v>
        <stp/>
        <stp>EM_S_STM07_IS</stp>
        <stp>4</stp>
        <stp>000788.SZ</stp>
        <stp>61</stp>
        <stp>12/31/2014</stp>
        <stp>1</stp>
        <tr r="L317" s="2"/>
      </tp>
      <tp>
        <v>549932284.69000006</v>
        <stp/>
        <stp>EM_S_STM07_IS</stp>
        <stp>4</stp>
        <stp>000789.SZ</stp>
        <stp>61</stp>
        <stp>12/31/2014</stp>
        <stp>1</stp>
        <tr r="L318" s="2"/>
      </tp>
      <tp>
        <v>66093057</v>
        <stp/>
        <stp>EM_S_STM07_IS</stp>
        <stp>4</stp>
        <stp>000790.SZ</stp>
        <stp>61</stp>
        <stp>12/31/2014</stp>
        <stp>1</stp>
        <tr r="L319" s="2"/>
      </tp>
      <tp>
        <v>198306511.71000001</v>
        <stp/>
        <stp>EM_S_STM07_IS</stp>
        <stp>4</stp>
        <stp>000791.SZ</stp>
        <stp>61</stp>
        <stp>12/31/2014</stp>
        <stp>1</stp>
        <tr r="L320" s="2"/>
      </tp>
      <tp>
        <v>1302259360.5</v>
        <stp/>
        <stp>EM_S_STM07_IS</stp>
        <stp>4</stp>
        <stp>000792.SZ</stp>
        <stp>61</stp>
        <stp>12/31/2014</stp>
        <stp>1</stp>
        <tr r="L321" s="2"/>
      </tp>
      <tp>
        <v>983541318.63</v>
        <stp/>
        <stp>EM_S_STM07_IS</stp>
        <stp>4</stp>
        <stp>000793.SZ</stp>
        <stp>61</stp>
        <stp>12/31/2014</stp>
        <stp>1</stp>
        <tr r="L322" s="2"/>
      </tp>
      <tp>
        <v>12241118.75</v>
        <stp/>
        <stp>EM_S_STM07_IS</stp>
        <stp>4</stp>
        <stp>000795.SZ</stp>
        <stp>61</stp>
        <stp>12/31/2014</stp>
        <stp>1</stp>
        <tr r="L323" s="2"/>
      </tp>
      <tp>
        <v>35759170.020000003</v>
        <stp/>
        <stp>EM_S_STM07_IS</stp>
        <stp>4</stp>
        <stp>000796.SZ</stp>
        <stp>61</stp>
        <stp>12/31/2014</stp>
        <stp>1</stp>
        <tr r="L324" s="2"/>
      </tp>
      <tp>
        <v>113554326.58</v>
        <stp/>
        <stp>EM_S_STM07_IS</stp>
        <stp>4</stp>
        <stp>000797.SZ</stp>
        <stp>61</stp>
        <stp>12/31/2014</stp>
        <stp>1</stp>
        <tr r="L325" s="2"/>
      </tp>
      <tp>
        <v>21048280.82</v>
        <stp/>
        <stp>EM_S_STM07_IS</stp>
        <stp>4</stp>
        <stp>000798.SZ</stp>
        <stp>61</stp>
        <stp>12/31/2014</stp>
        <stp>1</stp>
        <tr r="L326" s="2"/>
      </tp>
      <tp>
        <v>-97475299.349999994</v>
        <stp/>
        <stp>EM_S_STM07_IS</stp>
        <stp>4</stp>
        <stp>000799.SZ</stp>
        <stp>61</stp>
        <stp>12/31/2014</stp>
        <stp>1</stp>
        <tr r="L327" s="2"/>
      </tp>
      <tp>
        <v>79436542.030000001</v>
        <stp/>
        <stp>EM_S_STM07_IS</stp>
        <stp>4</stp>
        <stp>000720.SZ</stp>
        <stp>61</stp>
        <stp>12/31/2014</stp>
        <stp>1</stp>
        <tr r="L275" s="2"/>
      </tp>
      <tp>
        <v>11060576.060000001</v>
        <stp/>
        <stp>EM_S_STM07_IS</stp>
        <stp>4</stp>
        <stp>000721.SZ</stp>
        <stp>61</stp>
        <stp>12/31/2014</stp>
        <stp>1</stp>
        <tr r="L276" s="2"/>
      </tp>
      <tp>
        <v>193871400.55000001</v>
        <stp/>
        <stp>EM_S_STM07_IS</stp>
        <stp>4</stp>
        <stp>000722.SZ</stp>
        <stp>61</stp>
        <stp>12/31/2014</stp>
        <stp>1</stp>
        <tr r="L277" s="2"/>
      </tp>
      <tp>
        <v>9485623.3000000007</v>
        <stp/>
        <stp>EM_S_STM07_IS</stp>
        <stp>4</stp>
        <stp>000723.SZ</stp>
        <stp>61</stp>
        <stp>12/31/2014</stp>
        <stp>1</stp>
        <tr r="L278" s="2"/>
      </tp>
      <tp>
        <v>2562128829</v>
        <stp/>
        <stp>EM_S_STM07_IS</stp>
        <stp>4</stp>
        <stp>000725.SZ</stp>
        <stp>61</stp>
        <stp>12/31/2014</stp>
        <stp>1</stp>
        <tr r="L279" s="2"/>
      </tp>
      <tp>
        <v>958725402.84000003</v>
        <stp/>
        <stp>EM_S_STM07_IS</stp>
        <stp>4</stp>
        <stp>000726.SZ</stp>
        <stp>61</stp>
        <stp>12/31/2014</stp>
        <stp>1</stp>
        <tr r="L280" s="2"/>
      </tp>
      <tp>
        <v>10408928.51</v>
        <stp/>
        <stp>EM_S_STM07_IS</stp>
        <stp>4</stp>
        <stp>000727.SZ</stp>
        <stp>61</stp>
        <stp>12/31/2014</stp>
        <stp>1</stp>
        <tr r="L281" s="2"/>
      </tp>
      <tp>
        <v>1371744662.4200001</v>
        <stp/>
        <stp>EM_S_STM07_IS</stp>
        <stp>4</stp>
        <stp>000728.SZ</stp>
        <stp>61</stp>
        <stp>12/31/2014</stp>
        <stp>1</stp>
        <tr r="L282" s="2"/>
      </tp>
      <tp>
        <v>726139217.5</v>
        <stp/>
        <stp>EM_S_STM07_IS</stp>
        <stp>4</stp>
        <stp>000729.SZ</stp>
        <stp>61</stp>
        <stp>12/31/2014</stp>
        <stp>1</stp>
        <tr r="L283" s="2"/>
      </tp>
      <tp>
        <v>-244501354.83000001</v>
        <stp/>
        <stp>EM_S_STM07_IS</stp>
        <stp>4</stp>
        <stp>000731.SZ</stp>
        <stp>61</stp>
        <stp>12/31/2014</stp>
        <stp>1</stp>
        <tr r="L284" s="2"/>
      </tp>
      <tp>
        <v>783762082.29999995</v>
        <stp/>
        <stp>EM_S_STM07_IS</stp>
        <stp>4</stp>
        <stp>000732.SZ</stp>
        <stp>61</stp>
        <stp>12/31/2014</stp>
        <stp>1</stp>
        <tr r="L285" s="2"/>
      </tp>
      <tp>
        <v>128902447.05</v>
        <stp/>
        <stp>EM_S_STM07_IS</stp>
        <stp>4</stp>
        <stp>000733.SZ</stp>
        <stp>61</stp>
        <stp>12/31/2014</stp>
        <stp>1</stp>
        <tr r="L286" s="2"/>
      </tp>
      <tp>
        <v>50987083.159999996</v>
        <stp/>
        <stp>EM_S_STM07_IS</stp>
        <stp>4</stp>
        <stp>000735.SZ</stp>
        <stp>61</stp>
        <stp>12/31/2014</stp>
        <stp>1</stp>
        <tr r="L287" s="2"/>
      </tp>
      <tp>
        <v>75653885.629999995</v>
        <stp/>
        <stp>EM_S_STM07_IS</stp>
        <stp>4</stp>
        <stp>000736.SZ</stp>
        <stp>61</stp>
        <stp>12/31/2014</stp>
        <stp>1</stp>
        <tr r="L288" s="2"/>
      </tp>
      <tp>
        <v>32192613.870000001</v>
        <stp/>
        <stp>EM_S_STM07_IS</stp>
        <stp>4</stp>
        <stp>000737.SZ</stp>
        <stp>61</stp>
        <stp>12/31/2014</stp>
        <stp>1</stp>
        <tr r="L289" s="2"/>
      </tp>
      <tp>
        <v>184974970.06</v>
        <stp/>
        <stp>EM_S_STM07_IS</stp>
        <stp>4</stp>
        <stp>000738.SZ</stp>
        <stp>61</stp>
        <stp>12/31/2014</stp>
        <stp>1</stp>
        <tr r="L290" s="2"/>
      </tp>
      <tp>
        <v>322164386.52999997</v>
        <stp/>
        <stp>EM_S_STM07_IS</stp>
        <stp>4</stp>
        <stp>000739.SZ</stp>
        <stp>61</stp>
        <stp>12/31/2014</stp>
        <stp>1</stp>
        <tr r="L291" s="2"/>
      </tp>
      <tp>
        <v>245912129</v>
        <stp/>
        <stp>EM_S_STM07_IS</stp>
        <stp>4</stp>
        <stp>000700.SZ</stp>
        <stp>61</stp>
        <stp>12/31/2014</stp>
        <stp>1</stp>
        <tr r="L258" s="2"/>
      </tp>
      <tp>
        <v>161230188.24000001</v>
        <stp/>
        <stp>EM_S_STM07_IS</stp>
        <stp>4</stp>
        <stp>000701.SZ</stp>
        <stp>61</stp>
        <stp>12/31/2014</stp>
        <stp>1</stp>
        <tr r="L259" s="2"/>
      </tp>
      <tp>
        <v>26026759.27</v>
        <stp/>
        <stp>EM_S_STM07_IS</stp>
        <stp>4</stp>
        <stp>000702.SZ</stp>
        <stp>61</stp>
        <stp>12/31/2014</stp>
        <stp>1</stp>
        <tr r="L260" s="2"/>
      </tp>
      <tp>
        <v>-352682419.33999997</v>
        <stp/>
        <stp>EM_S_STM07_IS</stp>
        <stp>4</stp>
        <stp>000703.SZ</stp>
        <stp>61</stp>
        <stp>12/31/2014</stp>
        <stp>1</stp>
        <tr r="L261" s="2"/>
      </tp>
      <tp>
        <v>39078858.140000001</v>
        <stp/>
        <stp>EM_S_STM07_IS</stp>
        <stp>4</stp>
        <stp>000705.SZ</stp>
        <stp>61</stp>
        <stp>12/31/2014</stp>
        <stp>1</stp>
        <tr r="L262" s="2"/>
      </tp>
      <tp>
        <v>7685354.9299999997</v>
        <stp/>
        <stp>EM_S_STM07_IS</stp>
        <stp>4</stp>
        <stp>000707.SZ</stp>
        <stp>61</stp>
        <stp>12/31/2014</stp>
        <stp>1</stp>
        <tr r="L263" s="2"/>
      </tp>
      <tp>
        <v>268057028.65000001</v>
        <stp/>
        <stp>EM_S_STM07_IS</stp>
        <stp>4</stp>
        <stp>000708.SZ</stp>
        <stp>61</stp>
        <stp>12/31/2014</stp>
        <stp>1</stp>
        <tr r="L264" s="2"/>
      </tp>
      <tp>
        <v>697171309.65999997</v>
        <stp/>
        <stp>EM_S_STM07_IS</stp>
        <stp>4</stp>
        <stp>000709.SZ</stp>
        <stp>61</stp>
        <stp>12/31/2014</stp>
        <stp>1</stp>
        <tr r="L265" s="2"/>
      </tp>
      <tp>
        <v>6878248.2300000004</v>
        <stp/>
        <stp>EM_S_STM07_IS</stp>
        <stp>4</stp>
        <stp>000710.SZ</stp>
        <stp>61</stp>
        <stp>12/31/2014</stp>
        <stp>1</stp>
        <tr r="L266" s="2"/>
      </tp>
      <tp>
        <v>-72031131.189999998</v>
        <stp/>
        <stp>EM_S_STM07_IS</stp>
        <stp>4</stp>
        <stp>000711.SZ</stp>
        <stp>61</stp>
        <stp>12/31/2014</stp>
        <stp>1</stp>
        <tr r="L267" s="2"/>
      </tp>
      <tp>
        <v>386755296.70999998</v>
        <stp/>
        <stp>EM_S_STM07_IS</stp>
        <stp>4</stp>
        <stp>000712.SZ</stp>
        <stp>61</stp>
        <stp>12/31/2014</stp>
        <stp>1</stp>
        <tr r="L268" s="2"/>
      </tp>
      <tp>
        <v>60968414.119999997</v>
        <stp/>
        <stp>EM_S_STM07_IS</stp>
        <stp>4</stp>
        <stp>000713.SZ</stp>
        <stp>61</stp>
        <stp>12/31/2014</stp>
        <stp>1</stp>
        <tr r="L269" s="2"/>
      </tp>
      <tp>
        <v>83690595.640000001</v>
        <stp/>
        <stp>EM_S_STM07_IS</stp>
        <stp>4</stp>
        <stp>000715.SZ</stp>
        <stp>61</stp>
        <stp>12/31/2014</stp>
        <stp>1</stp>
        <tr r="L270" s="2"/>
      </tp>
      <tp>
        <v>62238263.630000003</v>
        <stp/>
        <stp>EM_S_STM07_IS</stp>
        <stp>4</stp>
        <stp>000716.SZ</stp>
        <stp>61</stp>
        <stp>12/31/2014</stp>
        <stp>1</stp>
        <tr r="L271" s="2"/>
      </tp>
      <tp>
        <v>-1388271755.6800001</v>
        <stp/>
        <stp>EM_S_STM07_IS</stp>
        <stp>4</stp>
        <stp>000717.SZ</stp>
        <stp>61</stp>
        <stp>12/31/2014</stp>
        <stp>1</stp>
        <tr r="L272" s="2"/>
      </tp>
      <tp>
        <v>762510748.03999996</v>
        <stp/>
        <stp>EM_S_STM07_IS</stp>
        <stp>4</stp>
        <stp>000718.SZ</stp>
        <stp>61</stp>
        <stp>12/31/2014</stp>
        <stp>1</stp>
        <tr r="L273" s="2"/>
      </tp>
      <tp>
        <v>641722991.69000006</v>
        <stp/>
        <stp>EM_S_STM07_IS</stp>
        <stp>4</stp>
        <stp>000719.SZ</stp>
        <stp>61</stp>
        <stp>12/31/2014</stp>
        <stp>1</stp>
        <tr r="L274" s="2"/>
      </tp>
      <tp>
        <v>9846926.5500000007</v>
        <stp/>
        <stp>EM_S_STM07_IS</stp>
        <stp>4</stp>
        <stp>000760.SZ</stp>
        <stp>61</stp>
        <stp>12/31/2014</stp>
        <stp>1</stp>
        <tr r="L302" s="2"/>
      </tp>
      <tp>
        <v>232804820.19</v>
        <stp/>
        <stp>EM_S_STM07_IS</stp>
        <stp>4</stp>
        <stp>000761.SZ</stp>
        <stp>61</stp>
        <stp>12/31/2014</stp>
        <stp>1</stp>
        <tr r="L303" s="2"/>
      </tp>
      <tp>
        <v>-88333504.140000001</v>
        <stp/>
        <stp>EM_S_STM07_IS</stp>
        <stp>4</stp>
        <stp>000762.SZ</stp>
        <stp>61</stp>
        <stp>12/31/2014</stp>
        <stp>1</stp>
        <tr r="L304" s="2"/>
      </tp>
      <tp>
        <v>5165646.75</v>
        <stp/>
        <stp>EM_S_STM07_IS</stp>
        <stp>4</stp>
        <stp>000766.SZ</stp>
        <stp>61</stp>
        <stp>12/31/2014</stp>
        <stp>1</stp>
        <tr r="L305" s="2"/>
      </tp>
      <tp>
        <v>550546960.41999996</v>
        <stp/>
        <stp>EM_S_STM07_IS</stp>
        <stp>4</stp>
        <stp>000767.SZ</stp>
        <stp>61</stp>
        <stp>12/31/2014</stp>
        <stp>1</stp>
        <tr r="L306" s="2"/>
      </tp>
      <tp>
        <v>351922667.49000001</v>
        <stp/>
        <stp>EM_S_STM07_IS</stp>
        <stp>4</stp>
        <stp>000768.SZ</stp>
        <stp>61</stp>
        <stp>12/31/2014</stp>
        <stp>1</stp>
        <tr r="L307" s="2"/>
      </tp>
      <tp>
        <v>5022567778.3900003</v>
        <stp/>
        <stp>EM_S_STM07_IS</stp>
        <stp>4</stp>
        <stp>000776.SZ</stp>
        <stp>61</stp>
        <stp>12/31/2014</stp>
        <stp>1</stp>
        <tr r="L308" s="2"/>
      </tp>
      <tp>
        <v>71937235.620000005</v>
        <stp/>
        <stp>EM_S_STM07_IS</stp>
        <stp>4</stp>
        <stp>000777.SZ</stp>
        <stp>61</stp>
        <stp>12/31/2014</stp>
        <stp>1</stp>
        <tr r="L309" s="2"/>
      </tp>
      <tp>
        <v>835199224.79999995</v>
        <stp/>
        <stp>EM_S_STM07_IS</stp>
        <stp>4</stp>
        <stp>000778.SZ</stp>
        <stp>61</stp>
        <stp>12/31/2014</stp>
        <stp>1</stp>
        <tr r="L310" s="2"/>
      </tp>
      <tp>
        <v>10050925.279999999</v>
        <stp/>
        <stp>EM_S_STM07_IS</stp>
        <stp>4</stp>
        <stp>000779.SZ</stp>
        <stp>61</stp>
        <stp>12/31/2014</stp>
        <stp>1</stp>
        <tr r="L311" s="2"/>
      </tp>
      <tp>
        <v>90823975.060000002</v>
        <stp/>
        <stp>EM_S_STM07_IS</stp>
        <stp>4</stp>
        <stp>000748.SZ</stp>
        <stp>61</stp>
        <stp>12/31/2014</stp>
        <stp>1</stp>
        <tr r="L292" s="2"/>
      </tp>
      <tp>
        <v>690035776.55999994</v>
        <stp/>
        <stp>EM_S_STM07_IS</stp>
        <stp>4</stp>
        <stp>000750.SZ</stp>
        <stp>61</stp>
        <stp>12/31/2014</stp>
        <stp>1</stp>
        <tr r="L293" s="2"/>
      </tp>
      <tp>
        <v>88086981.680000007</v>
        <stp/>
        <stp>EM_S_STM07_IS</stp>
        <stp>4</stp>
        <stp>000751.SZ</stp>
        <stp>61</stp>
        <stp>12/31/2014</stp>
        <stp>1</stp>
        <tr r="L294" s="2"/>
      </tp>
      <tp>
        <v>25709930.059999999</v>
        <stp/>
        <stp>EM_S_STM07_IS</stp>
        <stp>4</stp>
        <stp>000752.SZ</stp>
        <stp>61</stp>
        <stp>12/31/2014</stp>
        <stp>1</stp>
        <tr r="L295" s="2"/>
      </tp>
      <tp>
        <v>70453484.260000005</v>
        <stp/>
        <stp>EM_S_STM07_IS</stp>
        <stp>4</stp>
        <stp>000753.SZ</stp>
        <stp>61</stp>
        <stp>12/31/2014</stp>
        <stp>1</stp>
        <tr r="L296" s="2"/>
      </tp>
      <tp>
        <v>58593133.020000003</v>
        <stp/>
        <stp>EM_S_STM07_IS</stp>
        <stp>4</stp>
        <stp>000755.SZ</stp>
        <stp>61</stp>
        <stp>12/31/2014</stp>
        <stp>1</stp>
        <tr r="L297" s="2"/>
      </tp>
      <tp>
        <v>50725311.049999997</v>
        <stp/>
        <stp>EM_S_STM07_IS</stp>
        <stp>4</stp>
        <stp>000756.SZ</stp>
        <stp>61</stp>
        <stp>12/31/2014</stp>
        <stp>1</stp>
        <tr r="L298" s="2"/>
      </tp>
      <tp>
        <v>18178358.73</v>
        <stp/>
        <stp>EM_S_STM07_IS</stp>
        <stp>4</stp>
        <stp>000757.SZ</stp>
        <stp>61</stp>
        <stp>12/31/2014</stp>
        <stp>1</stp>
        <tr r="L299" s="2"/>
      </tp>
      <tp>
        <v>265623525.56</v>
        <stp/>
        <stp>EM_S_STM07_IS</stp>
        <stp>4</stp>
        <stp>000758.SZ</stp>
        <stp>61</stp>
        <stp>12/31/2014</stp>
        <stp>1</stp>
        <tr r="L300" s="2"/>
      </tp>
      <tp>
        <v>186246521.75999999</v>
        <stp/>
        <stp>EM_S_STM07_IS</stp>
        <stp>4</stp>
        <stp>000759.SZ</stp>
        <stp>61</stp>
        <stp>12/31/2014</stp>
        <stp>1</stp>
        <tr r="L301" s="2"/>
      </tp>
      <tp>
        <v>564783936.92999995</v>
        <stp/>
        <stp>EM_S_STM07_IS</stp>
        <stp>4</stp>
        <stp>600780.SH</stp>
        <stp>61</stp>
        <stp>12/31/2014</stp>
        <stp>1</stp>
        <tr r="L2535" s="2"/>
      </tp>
      <tp>
        <v>12123833</v>
        <stp/>
        <stp>EM_S_STM07_IS</stp>
        <stp>4</stp>
        <stp>600781.SH</stp>
        <stp>61</stp>
        <stp>12/31/2014</stp>
        <stp>1</stp>
        <tr r="L2536" s="2"/>
      </tp>
      <tp>
        <v>406429378.77999997</v>
        <stp/>
        <stp>EM_S_STM07_IS</stp>
        <stp>4</stp>
        <stp>600782.SH</stp>
        <stp>61</stp>
        <stp>12/31/2014</stp>
        <stp>1</stp>
        <tr r="L2537" s="2"/>
      </tp>
      <tp>
        <v>301633826.29000002</v>
        <stp/>
        <stp>EM_S_STM07_IS</stp>
        <stp>4</stp>
        <stp>600783.SH</stp>
        <stp>61</stp>
        <stp>12/31/2014</stp>
        <stp>1</stp>
        <tr r="L2538" s="2"/>
      </tp>
      <tp>
        <v>36029516.600000001</v>
        <stp/>
        <stp>EM_S_STM07_IS</stp>
        <stp>4</stp>
        <stp>600784.SH</stp>
        <stp>61</stp>
        <stp>12/31/2014</stp>
        <stp>1</stp>
        <tr r="L2539" s="2"/>
      </tp>
      <tp>
        <v>193920860.08000001</v>
        <stp/>
        <stp>EM_S_STM07_IS</stp>
        <stp>4</stp>
        <stp>600785.SH</stp>
        <stp>61</stp>
        <stp>12/31/2014</stp>
        <stp>1</stp>
        <tr r="L2540" s="2"/>
      </tp>
      <tp>
        <v>546379465.79999995</v>
        <stp/>
        <stp>EM_S_STM07_IS</stp>
        <stp>4</stp>
        <stp>600787.SH</stp>
        <stp>61</stp>
        <stp>12/31/2014</stp>
        <stp>1</stp>
        <tr r="L2541" s="2"/>
      </tp>
      <tp>
        <v>7646516077.1300001</v>
        <stp/>
        <stp>EM_S_STM07_IS</stp>
        <stp>4</stp>
        <stp>601788.SH</stp>
        <stp>61</stp>
        <stp>12/31/2015</stp>
        <stp>1</stp>
        <tr r="N2799" s="2"/>
      </tp>
      <tp>
        <v>-125214530.48999999</v>
        <stp/>
        <stp>EM_S_STM07_IS</stp>
        <stp>4</stp>
        <stp>600789.SH</stp>
        <stp>61</stp>
        <stp>12/31/2014</stp>
        <stp>1</stp>
        <tr r="L2542" s="2"/>
      </tp>
      <tp>
        <v>191004899.58000001</v>
        <stp/>
        <stp>EM_S_STM07_IS</stp>
        <stp>4</stp>
        <stp>601789.SH</stp>
        <stp>61</stp>
        <stp>12/31/2015</stp>
        <stp>1</stp>
        <tr r="N2800" s="2"/>
      </tp>
      <tp>
        <v>329934506.77999997</v>
        <stp/>
        <stp>EM_S_STM07_IS</stp>
        <stp>4</stp>
        <stp>600790.SH</stp>
        <stp>61</stp>
        <stp>12/31/2014</stp>
        <stp>1</stp>
        <tr r="L2543" s="2"/>
      </tp>
      <tp>
        <v>79651637.409999996</v>
        <stp/>
        <stp>EM_S_STM07_IS</stp>
        <stp>4</stp>
        <stp>600791.SH</stp>
        <stp>61</stp>
        <stp>12/31/2014</stp>
        <stp>1</stp>
        <tr r="L2544" s="2"/>
      </tp>
      <tp>
        <v>37893048.850000001</v>
        <stp/>
        <stp>EM_S_STM07_IS</stp>
        <stp>4</stp>
        <stp>600792.SH</stp>
        <stp>61</stp>
        <stp>12/31/2014</stp>
        <stp>1</stp>
        <tr r="L2545" s="2"/>
      </tp>
      <tp>
        <v>8348678.6200000001</v>
        <stp/>
        <stp>EM_S_STM07_IS</stp>
        <stp>4</stp>
        <stp>600793.SH</stp>
        <stp>61</stp>
        <stp>12/31/2014</stp>
        <stp>1</stp>
        <tr r="L2546" s="2"/>
      </tp>
      <tp>
        <v>120004236.81999999</v>
        <stp/>
        <stp>EM_S_STM07_IS</stp>
        <stp>4</stp>
        <stp>600794.SH</stp>
        <stp>61</stp>
        <stp>12/31/2014</stp>
        <stp>1</stp>
        <tr r="L2547" s="2"/>
      </tp>
      <tp>
        <v>6074547847.9899998</v>
        <stp/>
        <stp>EM_S_STM07_IS</stp>
        <stp>4</stp>
        <stp>600795.SH</stp>
        <stp>61</stp>
        <stp>12/31/2014</stp>
        <stp>1</stp>
        <tr r="L2548" s="2"/>
      </tp>
      <tp>
        <v>22390101.789999999</v>
        <stp/>
        <stp>EM_S_STM07_IS</stp>
        <stp>4</stp>
        <stp>600796.SH</stp>
        <stp>61</stp>
        <stp>12/31/2014</stp>
        <stp>1</stp>
        <tr r="L2549" s="2"/>
      </tp>
      <tp>
        <v>-157012775.13</v>
        <stp/>
        <stp>EM_S_STM07_IS</stp>
        <stp>4</stp>
        <stp>600797.SH</stp>
        <stp>61</stp>
        <stp>12/31/2014</stp>
        <stp>1</stp>
        <tr r="L2550" s="2"/>
      </tp>
      <tp>
        <v>7405692.6399999997</v>
        <stp/>
        <stp>EM_S_STM07_IS</stp>
        <stp>4</stp>
        <stp>600798.SH</stp>
        <stp>61</stp>
        <stp>12/31/2014</stp>
        <stp>1</stp>
        <tr r="L2551" s="2"/>
      </tp>
      <tp>
        <v>44686833.409999996</v>
        <stp/>
        <stp>EM_S_STM07_IS</stp>
        <stp>4</stp>
        <stp>601798.SH</stp>
        <stp>61</stp>
        <stp>12/31/2015</stp>
        <stp>1</stp>
        <tr r="N2801" s="2"/>
      </tp>
      <tp>
        <v>293484635.16000003</v>
        <stp/>
        <stp>EM_S_STM07_IS</stp>
        <stp>4</stp>
        <stp>601799.SH</stp>
        <stp>61</stp>
        <stp>12/31/2015</stp>
        <stp>1</stp>
        <tr r="N2802" s="2"/>
      </tp>
      <tp>
        <v>-141761501.56</v>
        <stp/>
        <stp>EM_S_STM07_IS</stp>
        <stp>4</stp>
        <stp>600760.SH</stp>
        <stp>61</stp>
        <stp>12/31/2014</stp>
        <stp>1</stp>
        <tr r="L2517" s="2"/>
      </tp>
      <tp>
        <v>569018545.72000003</v>
        <stp/>
        <stp>EM_S_STM07_IS</stp>
        <stp>4</stp>
        <stp>600761.SH</stp>
        <stp>61</stp>
        <stp>12/31/2014</stp>
        <stp>1</stp>
        <tr r="L2518" s="2"/>
      </tp>
      <tp>
        <v>110122349.94</v>
        <stp/>
        <stp>EM_S_STM07_IS</stp>
        <stp>4</stp>
        <stp>600763.SH</stp>
        <stp>61</stp>
        <stp>12/31/2014</stp>
        <stp>1</stp>
        <tr r="L2519" s="2"/>
      </tp>
      <tp>
        <v>5219200.84</v>
        <stp/>
        <stp>EM_S_STM07_IS</stp>
        <stp>4</stp>
        <stp>600764.SH</stp>
        <stp>61</stp>
        <stp>12/31/2014</stp>
        <stp>1</stp>
        <tr r="L2520" s="2"/>
      </tp>
      <tp>
        <v>156478104.06999999</v>
        <stp/>
        <stp>EM_S_STM07_IS</stp>
        <stp>4</stp>
        <stp>600765.SH</stp>
        <stp>61</stp>
        <stp>12/31/2014</stp>
        <stp>1</stp>
        <tr r="L2521" s="2"/>
      </tp>
      <tp>
        <v>13932623.33</v>
        <stp/>
        <stp>EM_S_STM07_IS</stp>
        <stp>4</stp>
        <stp>600766.SH</stp>
        <stp>61</stp>
        <stp>12/31/2014</stp>
        <stp>1</stp>
        <tr r="L2522" s="2"/>
      </tp>
      <tp>
        <v>11818398000</v>
        <stp/>
        <stp>EM_S_STM07_IS</stp>
        <stp>4</stp>
        <stp>601766.SH</stp>
        <stp>61</stp>
        <stp>12/31/2015</stp>
        <stp>1</stp>
        <tr r="N2797" s="2"/>
      </tp>
      <tp>
        <v>25983746.460000001</v>
        <stp/>
        <stp>EM_S_STM07_IS</stp>
        <stp>4</stp>
        <stp>600767.SH</stp>
        <stp>61</stp>
        <stp>12/31/2014</stp>
        <stp>1</stp>
        <tr r="L2523" s="2"/>
      </tp>
      <tp>
        <v>2600637.73</v>
        <stp/>
        <stp>EM_S_STM07_IS</stp>
        <stp>4</stp>
        <stp>600768.SH</stp>
        <stp>61</stp>
        <stp>12/31/2014</stp>
        <stp>1</stp>
        <tr r="L2524" s="2"/>
      </tp>
      <tp>
        <v>1302862.5900000001</v>
        <stp/>
        <stp>EM_S_STM07_IS</stp>
        <stp>4</stp>
        <stp>600769.SH</stp>
        <stp>61</stp>
        <stp>12/31/2014</stp>
        <stp>1</stp>
        <tr r="L2525" s="2"/>
      </tp>
      <tp>
        <v>41530195.229999997</v>
        <stp/>
        <stp>EM_S_STM07_IS</stp>
        <stp>4</stp>
        <stp>600770.SH</stp>
        <stp>61</stp>
        <stp>12/31/2014</stp>
        <stp>1</stp>
        <tr r="L2526" s="2"/>
      </tp>
      <tp>
        <v>36646383.079999998</v>
        <stp/>
        <stp>EM_S_STM07_IS</stp>
        <stp>4</stp>
        <stp>600771.SH</stp>
        <stp>61</stp>
        <stp>12/31/2014</stp>
        <stp>1</stp>
        <tr r="L2527" s="2"/>
      </tp>
      <tp>
        <v>76954987.909999996</v>
        <stp/>
        <stp>EM_S_STM07_IS</stp>
        <stp>4</stp>
        <stp>600773.SH</stp>
        <stp>61</stp>
        <stp>12/31/2014</stp>
        <stp>1</stp>
        <tr r="L2528" s="2"/>
      </tp>
      <tp>
        <v>19567089.18</v>
        <stp/>
        <stp>EM_S_STM07_IS</stp>
        <stp>4</stp>
        <stp>600774.SH</stp>
        <stp>61</stp>
        <stp>12/31/2014</stp>
        <stp>1</stp>
        <tr r="L2529" s="2"/>
      </tp>
      <tp>
        <v>153230139.40000001</v>
        <stp/>
        <stp>EM_S_STM07_IS</stp>
        <stp>4</stp>
        <stp>600775.SH</stp>
        <stp>61</stp>
        <stp>12/31/2014</stp>
        <stp>1</stp>
        <tr r="L2530" s="2"/>
      </tp>
      <tp>
        <v>179447632.47999999</v>
        <stp/>
        <stp>EM_S_STM07_IS</stp>
        <stp>4</stp>
        <stp>600776.SH</stp>
        <stp>61</stp>
        <stp>12/31/2014</stp>
        <stp>1</stp>
        <tr r="L2531" s="2"/>
      </tp>
      <tp>
        <v>-38577542.649999999</v>
        <stp/>
        <stp>EM_S_STM07_IS</stp>
        <stp>4</stp>
        <stp>600777.SH</stp>
        <stp>61</stp>
        <stp>12/31/2014</stp>
        <stp>1</stp>
        <tr r="L2532" s="2"/>
      </tp>
      <tp>
        <v>353915619.80000001</v>
        <stp/>
        <stp>EM_S_STM07_IS</stp>
        <stp>4</stp>
        <stp>601777.SH</stp>
        <stp>61</stp>
        <stp>12/31/2015</stp>
        <stp>1</stp>
        <tr r="N2798" s="2"/>
      </tp>
      <tp>
        <v>91888446.859999999</v>
        <stp/>
        <stp>EM_S_STM07_IS</stp>
        <stp>4</stp>
        <stp>600778.SH</stp>
        <stp>61</stp>
        <stp>12/31/2014</stp>
        <stp>1</stp>
        <tr r="L2533" s="2"/>
      </tp>
      <tp>
        <v>-418473775.91000003</v>
        <stp/>
        <stp>EM_S_STM07_IS</stp>
        <stp>4</stp>
        <stp>600779.SH</stp>
        <stp>61</stp>
        <stp>12/31/2014</stp>
        <stp>1</stp>
        <tr r="L2534" s="2"/>
      </tp>
      <tp>
        <v>19767350.66</v>
        <stp/>
        <stp>EM_S_STM07_IS</stp>
        <stp>4</stp>
        <stp>600740.SH</stp>
        <stp>61</stp>
        <stp>12/31/2014</stp>
        <stp>1</stp>
        <tr r="L2498" s="2"/>
      </tp>
      <tp>
        <v>4455720981.5799999</v>
        <stp/>
        <stp>EM_S_STM07_IS</stp>
        <stp>4</stp>
        <stp>600741.SH</stp>
        <stp>61</stp>
        <stp>12/31/2014</stp>
        <stp>1</stp>
        <tr r="L2499" s="2"/>
      </tp>
      <tp>
        <v>552741085.63999999</v>
        <stp/>
        <stp>EM_S_STM07_IS</stp>
        <stp>4</stp>
        <stp>600742.SH</stp>
        <stp>61</stp>
        <stp>12/31/2014</stp>
        <stp>1</stp>
        <tr r="L2500" s="2"/>
      </tp>
      <tp>
        <v>661622824.72000003</v>
        <stp/>
        <stp>EM_S_STM07_IS</stp>
        <stp>4</stp>
        <stp>600743.SH</stp>
        <stp>61</stp>
        <stp>12/31/2014</stp>
        <stp>1</stp>
        <tr r="L2501" s="2"/>
      </tp>
      <tp>
        <v>-174675729.94</v>
        <stp/>
        <stp>EM_S_STM07_IS</stp>
        <stp>4</stp>
        <stp>600744.SH</stp>
        <stp>61</stp>
        <stp>12/31/2014</stp>
        <stp>1</stp>
        <tr r="L2502" s="2"/>
      </tp>
      <tp>
        <v>16892332.559999999</v>
        <stp/>
        <stp>EM_S_STM07_IS</stp>
        <stp>4</stp>
        <stp>600745.SH</stp>
        <stp>61</stp>
        <stp>12/31/2014</stp>
        <stp>1</stp>
        <tr r="L2503" s="2"/>
      </tp>
      <tp>
        <v>10466574.24</v>
        <stp/>
        <stp>EM_S_STM07_IS</stp>
        <stp>4</stp>
        <stp>600746.SH</stp>
        <stp>61</stp>
        <stp>12/31/2014</stp>
        <stp>1</stp>
        <tr r="L2504" s="2"/>
      </tp>
      <tp>
        <v>13757588.109999999</v>
        <stp/>
        <stp>EM_S_STM07_IS</stp>
        <stp>4</stp>
        <stp>600747.SH</stp>
        <stp>61</stp>
        <stp>12/31/2014</stp>
        <stp>1</stp>
        <tr r="L2505" s="2"/>
      </tp>
      <tp>
        <v>885315591.51999998</v>
        <stp/>
        <stp>EM_S_STM07_IS</stp>
        <stp>4</stp>
        <stp>600748.SH</stp>
        <stp>61</stp>
        <stp>12/31/2014</stp>
        <stp>1</stp>
        <tr r="L2506" s="2"/>
      </tp>
      <tp>
        <v>-33456180.010000002</v>
        <stp/>
        <stp>EM_S_STM07_IS</stp>
        <stp>4</stp>
        <stp>600749.SH</stp>
        <stp>61</stp>
        <stp>12/31/2014</stp>
        <stp>1</stp>
        <tr r="L2507" s="2"/>
      </tp>
      <tp>
        <v>264847938.22</v>
        <stp/>
        <stp>EM_S_STM07_IS</stp>
        <stp>4</stp>
        <stp>600750.SH</stp>
        <stp>61</stp>
        <stp>12/31/2014</stp>
        <stp>1</stp>
        <tr r="L2508" s="2"/>
      </tp>
      <tp>
        <v>78939766.129999995</v>
        <stp/>
        <stp>EM_S_STM07_IS</stp>
        <stp>4</stp>
        <stp>600751.SH</stp>
        <stp>61</stp>
        <stp>12/31/2014</stp>
        <stp>1</stp>
        <tr r="L2509" s="2"/>
      </tp>
      <tp>
        <v>357059.81</v>
        <stp/>
        <stp>EM_S_STM07_IS</stp>
        <stp>4</stp>
        <stp>600753.SH</stp>
        <stp>61</stp>
        <stp>12/31/2014</stp>
        <stp>1</stp>
        <tr r="L2510" s="2"/>
      </tp>
      <tp>
        <v>487168241.61000001</v>
        <stp/>
        <stp>EM_S_STM07_IS</stp>
        <stp>4</stp>
        <stp>600754.SH</stp>
        <stp>61</stp>
        <stp>12/31/2014</stp>
        <stp>1</stp>
        <tr r="L2511" s="2"/>
      </tp>
      <tp>
        <v>849033416.21000004</v>
        <stp/>
        <stp>EM_S_STM07_IS</stp>
        <stp>4</stp>
        <stp>600755.SH</stp>
        <stp>61</stp>
        <stp>12/31/2014</stp>
        <stp>1</stp>
        <tr r="L2512" s="2"/>
      </tp>
      <tp>
        <v>78275957.609999999</v>
        <stp/>
        <stp>EM_S_STM07_IS</stp>
        <stp>4</stp>
        <stp>600756.SH</stp>
        <stp>61</stp>
        <stp>12/31/2014</stp>
        <stp>1</stp>
        <tr r="L2513" s="2"/>
      </tp>
      <tp>
        <v>211031438.28</v>
        <stp/>
        <stp>EM_S_STM07_IS</stp>
        <stp>4</stp>
        <stp>600757.SH</stp>
        <stp>61</stp>
        <stp>12/31/2014</stp>
        <stp>1</stp>
        <tr r="L2514" s="2"/>
      </tp>
      <tp>
        <v>12917263.140000001</v>
        <stp/>
        <stp>EM_S_STM07_IS</stp>
        <stp>4</stp>
        <stp>600758.SH</stp>
        <stp>61</stp>
        <stp>12/31/2014</stp>
        <stp>1</stp>
        <tr r="L2515" s="2"/>
      </tp>
      <tp>
        <v>84895910.209999993</v>
        <stp/>
        <stp>EM_S_STM07_IS</stp>
        <stp>4</stp>
        <stp>600759.SH</stp>
        <stp>61</stp>
        <stp>12/31/2014</stp>
        <stp>1</stp>
        <tr r="L2516" s="2"/>
      </tp>
      <tp>
        <v>561903861.29999995</v>
        <stp/>
        <stp>EM_S_STM07_IS</stp>
        <stp>4</stp>
        <stp>600720.SH</stp>
        <stp>61</stp>
        <stp>12/31/2014</stp>
        <stp>1</stp>
        <tr r="L2478" s="2"/>
      </tp>
      <tp>
        <v>-233625371.65000001</v>
        <stp/>
        <stp>EM_S_STM07_IS</stp>
        <stp>4</stp>
        <stp>600721.SH</stp>
        <stp>61</stp>
        <stp>12/31/2014</stp>
        <stp>1</stp>
        <tr r="L2479" s="2"/>
      </tp>
      <tp>
        <v>-311968323.39999998</v>
        <stp/>
        <stp>EM_S_STM07_IS</stp>
        <stp>4</stp>
        <stp>600722.SH</stp>
        <stp>61</stp>
        <stp>12/31/2014</stp>
        <stp>1</stp>
        <tr r="L2480" s="2"/>
      </tp>
      <tp>
        <v>334760059.62</v>
        <stp/>
        <stp>EM_S_STM07_IS</stp>
        <stp>4</stp>
        <stp>600723.SH</stp>
        <stp>61</stp>
        <stp>12/31/2014</stp>
        <stp>1</stp>
        <tr r="L2481" s="2"/>
      </tp>
      <tp>
        <v>111847922.66</v>
        <stp/>
        <stp>EM_S_STM07_IS</stp>
        <stp>4</stp>
        <stp>600724.SH</stp>
        <stp>61</stp>
        <stp>12/31/2014</stp>
        <stp>1</stp>
        <tr r="L2482" s="2"/>
      </tp>
      <tp>
        <v>-1047825259.95</v>
        <stp/>
        <stp>EM_S_STM07_IS</stp>
        <stp>4</stp>
        <stp>600725.SH</stp>
        <stp>61</stp>
        <stp>12/31/2014</stp>
        <stp>1</stp>
        <tr r="L2483" s="2"/>
      </tp>
      <tp>
        <v>147103017.41</v>
        <stp/>
        <stp>EM_S_STM07_IS</stp>
        <stp>4</stp>
        <stp>600726.SH</stp>
        <stp>61</stp>
        <stp>12/31/2014</stp>
        <stp>1</stp>
        <tr r="L2484" s="2"/>
      </tp>
      <tp>
        <v>7552257.8899999997</v>
        <stp/>
        <stp>EM_S_STM07_IS</stp>
        <stp>4</stp>
        <stp>600727.SH</stp>
        <stp>61</stp>
        <stp>12/31/2014</stp>
        <stp>1</stp>
        <tr r="L2485" s="2"/>
      </tp>
      <tp>
        <v>2128574000</v>
        <stp/>
        <stp>EM_S_STM07_IS</stp>
        <stp>4</stp>
        <stp>601727.SH</stp>
        <stp>61</stp>
        <stp>12/31/2015</stp>
        <stp>1</stp>
        <tr r="N2796" s="2"/>
      </tp>
      <tp>
        <v>114821440.88</v>
        <stp/>
        <stp>EM_S_STM07_IS</stp>
        <stp>4</stp>
        <stp>600728.SH</stp>
        <stp>61</stp>
        <stp>12/31/2014</stp>
        <stp>1</stp>
        <tr r="L2486" s="2"/>
      </tp>
      <tp>
        <v>491663681.75</v>
        <stp/>
        <stp>EM_S_STM07_IS</stp>
        <stp>4</stp>
        <stp>600729.SH</stp>
        <stp>61</stp>
        <stp>12/31/2014</stp>
        <stp>1</stp>
        <tr r="L2487" s="2"/>
      </tp>
      <tp>
        <v>155824963.93000001</v>
        <stp/>
        <stp>EM_S_STM07_IS</stp>
        <stp>4</stp>
        <stp>600730.SH</stp>
        <stp>61</stp>
        <stp>12/31/2014</stp>
        <stp>1</stp>
        <tr r="L2488" s="2"/>
      </tp>
      <tp>
        <v>11168433.26</v>
        <stp/>
        <stp>EM_S_STM07_IS</stp>
        <stp>4</stp>
        <stp>600731.SH</stp>
        <stp>61</stp>
        <stp>12/31/2014</stp>
        <stp>1</stp>
        <tr r="L2489" s="2"/>
      </tp>
      <tp>
        <v>-34514232.68</v>
        <stp/>
        <stp>EM_S_STM07_IS</stp>
        <stp>4</stp>
        <stp>600732.SH</stp>
        <stp>61</stp>
        <stp>12/31/2014</stp>
        <stp>1</stp>
        <tr r="L2490" s="2"/>
      </tp>
      <tp>
        <v>13021984.640000001</v>
        <stp/>
        <stp>EM_S_STM07_IS</stp>
        <stp>4</stp>
        <stp>600733.SH</stp>
        <stp>61</stp>
        <stp>12/31/2014</stp>
        <stp>1</stp>
        <tr r="L2491" s="2"/>
      </tp>
      <tp>
        <v>-39571521.159999996</v>
        <stp/>
        <stp>EM_S_STM07_IS</stp>
        <stp>4</stp>
        <stp>600734.SH</stp>
        <stp>61</stp>
        <stp>12/31/2014</stp>
        <stp>1</stp>
        <tr r="L2492" s="2"/>
      </tp>
      <tp>
        <v>57710500.450000003</v>
        <stp/>
        <stp>EM_S_STM07_IS</stp>
        <stp>4</stp>
        <stp>600735.SH</stp>
        <stp>61</stp>
        <stp>12/31/2014</stp>
        <stp>1</stp>
        <tr r="L2493" s="2"/>
      </tp>
      <tp>
        <v>169944883.84999999</v>
        <stp/>
        <stp>EM_S_STM07_IS</stp>
        <stp>4</stp>
        <stp>600736.SH</stp>
        <stp>61</stp>
        <stp>12/31/2014</stp>
        <stp>1</stp>
        <tr r="L2494" s="2"/>
      </tp>
      <tp>
        <v>32371818.23</v>
        <stp/>
        <stp>EM_S_STM07_IS</stp>
        <stp>4</stp>
        <stp>600737.SH</stp>
        <stp>61</stp>
        <stp>12/31/2014</stp>
        <stp>1</stp>
        <tr r="L2495" s="2"/>
      </tp>
      <tp>
        <v>103916778.45999999</v>
        <stp/>
        <stp>EM_S_STM07_IS</stp>
        <stp>4</stp>
        <stp>600738.SH</stp>
        <stp>61</stp>
        <stp>12/31/2014</stp>
        <stp>1</stp>
        <tr r="L2496" s="2"/>
      </tp>
      <tp>
        <v>812969727.52999997</v>
        <stp/>
        <stp>EM_S_STM07_IS</stp>
        <stp>4</stp>
        <stp>600739.SH</stp>
        <stp>61</stp>
        <stp>12/31/2014</stp>
        <stp>1</stp>
        <tr r="L2497" s="2"/>
      </tp>
      <tp>
        <v>202725955.75999999</v>
        <stp/>
        <stp>EM_S_STM07_IS</stp>
        <stp>4</stp>
        <stp>601700.SH</stp>
        <stp>61</stp>
        <stp>12/31/2015</stp>
        <stp>1</stp>
        <tr r="N2793" s="2"/>
      </tp>
      <tp>
        <v>-14677638.75</v>
        <stp/>
        <stp>EM_S_STM07_IS</stp>
        <stp>4</stp>
        <stp>600701.SH</stp>
        <stp>61</stp>
        <stp>12/31/2014</stp>
        <stp>1</stp>
        <tr r="L2460" s="2"/>
      </tp>
      <tp>
        <v>13389353.109999999</v>
        <stp/>
        <stp>EM_S_STM07_IS</stp>
        <stp>4</stp>
        <stp>600702.SH</stp>
        <stp>61</stp>
        <stp>12/31/2014</stp>
        <stp>1</stp>
        <tr r="L2461" s="2"/>
      </tp>
      <tp>
        <v>1462327646.6900001</v>
        <stp/>
        <stp>EM_S_STM07_IS</stp>
        <stp>4</stp>
        <stp>600703.SH</stp>
        <stp>61</stp>
        <stp>12/31/2014</stp>
        <stp>1</stp>
        <tr r="L2462" s="2"/>
      </tp>
      <tp>
        <v>359484239.76999998</v>
        <stp/>
        <stp>EM_S_STM07_IS</stp>
        <stp>4</stp>
        <stp>600704.SH</stp>
        <stp>61</stp>
        <stp>12/31/2014</stp>
        <stp>1</stp>
        <tr r="L2463" s="2"/>
      </tp>
      <tp>
        <v>1810356465.6500001</v>
        <stp/>
        <stp>EM_S_STM07_IS</stp>
        <stp>4</stp>
        <stp>600705.SH</stp>
        <stp>61</stp>
        <stp>12/31/2014</stp>
        <stp>1</stp>
        <tr r="L2464" s="2"/>
      </tp>
      <tp>
        <v>29077754.920000002</v>
        <stp/>
        <stp>EM_S_STM07_IS</stp>
        <stp>4</stp>
        <stp>600706.SH</stp>
        <stp>61</stp>
        <stp>12/31/2014</stp>
        <stp>1</stp>
        <tr r="L2465" s="2"/>
      </tp>
      <tp>
        <v>-1024332779.38</v>
        <stp/>
        <stp>EM_S_STM07_IS</stp>
        <stp>4</stp>
        <stp>600707.SH</stp>
        <stp>61</stp>
        <stp>12/31/2014</stp>
        <stp>1</stp>
        <tr r="L2466" s="2"/>
      </tp>
      <tp>
        <v>164421046.65000001</v>
        <stp/>
        <stp>EM_S_STM07_IS</stp>
        <stp>4</stp>
        <stp>600708.SH</stp>
        <stp>61</stp>
        <stp>12/31/2014</stp>
        <stp>1</stp>
        <tr r="L2467" s="2"/>
      </tp>
      <tp>
        <v>-180215934.69999999</v>
        <stp/>
        <stp>EM_S_STM07_IS</stp>
        <stp>4</stp>
        <stp>600710.SH</stp>
        <stp>61</stp>
        <stp>12/31/2014</stp>
        <stp>1</stp>
        <tr r="L2468" s="2"/>
      </tp>
      <tp>
        <v>150193645.05000001</v>
        <stp/>
        <stp>EM_S_STM07_IS</stp>
        <stp>4</stp>
        <stp>600711.SH</stp>
        <stp>61</stp>
        <stp>12/31/2014</stp>
        <stp>1</stp>
        <tr r="L2469" s="2"/>
      </tp>
      <tp>
        <v>16258210.4</v>
        <stp/>
        <stp>EM_S_STM07_IS</stp>
        <stp>4</stp>
        <stp>600712.SH</stp>
        <stp>61</stp>
        <stp>12/31/2014</stp>
        <stp>1</stp>
        <tr r="L2470" s="2"/>
      </tp>
      <tp>
        <v>128880146.09</v>
        <stp/>
        <stp>EM_S_STM07_IS</stp>
        <stp>4</stp>
        <stp>600713.SH</stp>
        <stp>61</stp>
        <stp>12/31/2014</stp>
        <stp>1</stp>
        <tr r="L2471" s="2"/>
      </tp>
      <tp>
        <v>7429644.6500000004</v>
        <stp/>
        <stp>EM_S_STM07_IS</stp>
        <stp>4</stp>
        <stp>600714.SH</stp>
        <stp>61</stp>
        <stp>12/31/2014</stp>
        <stp>1</stp>
        <tr r="L2472" s="2"/>
      </tp>
      <tp>
        <v>-47805249.710000001</v>
        <stp/>
        <stp>EM_S_STM07_IS</stp>
        <stp>4</stp>
        <stp>600715.SH</stp>
        <stp>61</stp>
        <stp>12/31/2014</stp>
        <stp>1</stp>
        <tr r="L2473" s="2"/>
      </tp>
      <tp>
        <v>151354637.34999999</v>
        <stp/>
        <stp>EM_S_STM07_IS</stp>
        <stp>4</stp>
        <stp>600716.SH</stp>
        <stp>61</stp>
        <stp>12/31/2014</stp>
        <stp>1</stp>
        <tr r="L2474" s="2"/>
      </tp>
      <tp>
        <v>1151912509.8</v>
        <stp/>
        <stp>EM_S_STM07_IS</stp>
        <stp>4</stp>
        <stp>600717.SH</stp>
        <stp>61</stp>
        <stp>12/31/2014</stp>
        <stp>1</stp>
        <tr r="L2475" s="2"/>
      </tp>
      <tp>
        <v>42198585.090000004</v>
        <stp/>
        <stp>EM_S_STM07_IS</stp>
        <stp>4</stp>
        <stp>601717.SH</stp>
        <stp>61</stp>
        <stp>12/31/2015</stp>
        <stp>1</stp>
        <tr r="N2794" s="2"/>
      </tp>
      <tp>
        <v>255692006</v>
        <stp/>
        <stp>EM_S_STM07_IS</stp>
        <stp>4</stp>
        <stp>600718.SH</stp>
        <stp>61</stp>
        <stp>12/31/2014</stp>
        <stp>1</stp>
        <tr r="L2476" s="2"/>
      </tp>
      <tp>
        <v>1152648433.8199999</v>
        <stp/>
        <stp>EM_S_STM07_IS</stp>
        <stp>4</stp>
        <stp>601718.SH</stp>
        <stp>61</stp>
        <stp>12/31/2015</stp>
        <stp>1</stp>
        <tr r="N2795" s="2"/>
      </tp>
      <tp>
        <v>9675964.5099999998</v>
        <stp/>
        <stp>EM_S_STM07_IS</stp>
        <stp>4</stp>
        <stp>600719.SH</stp>
        <stp>61</stp>
        <stp>12/31/2014</stp>
        <stp>1</stp>
        <tr r="L2477" s="2"/>
      </tp>
      <tp>
        <v>46431346.75</v>
        <stp/>
        <stp>EM_S_STM07_IS</stp>
        <stp>4</stp>
        <stp>000680.SZ</stp>
        <stp>61</stp>
        <stp>12/31/2014</stp>
        <stp>1</stp>
        <tr r="L243" s="2"/>
      </tp>
      <tp>
        <v>141768490.75</v>
        <stp/>
        <stp>EM_S_STM07_IS</stp>
        <stp>4</stp>
        <stp>000681.SZ</stp>
        <stp>61</stp>
        <stp>12/31/2014</stp>
        <stp>1</stp>
        <tr r="L244" s="2"/>
      </tp>
      <tp>
        <v>44165215.939999998</v>
        <stp/>
        <stp>EM_S_STM07_IS</stp>
        <stp>4</stp>
        <stp>000682.SZ</stp>
        <stp>61</stp>
        <stp>12/31/2014</stp>
        <stp>1</stp>
        <tr r="L245" s="2"/>
      </tp>
      <tp>
        <v>208056400.00999999</v>
        <stp/>
        <stp>EM_S_STM07_IS</stp>
        <stp>4</stp>
        <stp>000683.SZ</stp>
        <stp>61</stp>
        <stp>12/31/2014</stp>
        <stp>1</stp>
        <tr r="L246" s="2"/>
      </tp>
      <tp>
        <v>747986342.13999999</v>
        <stp/>
        <stp>EM_S_STM07_IS</stp>
        <stp>4</stp>
        <stp>000685.SZ</stp>
        <stp>61</stp>
        <stp>12/31/2014</stp>
        <stp>1</stp>
        <tr r="L247" s="2"/>
      </tp>
      <tp>
        <v>1060025355.59</v>
        <stp/>
        <stp>EM_S_STM07_IS</stp>
        <stp>4</stp>
        <stp>000686.SZ</stp>
        <stp>61</stp>
        <stp>12/31/2014</stp>
        <stp>1</stp>
        <tr r="L248" s="2"/>
      </tp>
      <tp>
        <v>14392268.789999999</v>
        <stp/>
        <stp>EM_S_STM07_IS</stp>
        <stp>4</stp>
        <stp>000687.SZ</stp>
        <stp>61</stp>
        <stp>12/31/2014</stp>
        <stp>1</stp>
        <tr r="L249" s="2"/>
      </tp>
      <tp>
        <v>322605939.41000003</v>
        <stp/>
        <stp>EM_S_STM07_IS</stp>
        <stp>4</stp>
        <stp>000688.SZ</stp>
        <stp>61</stp>
        <stp>12/31/2014</stp>
        <stp>1</stp>
        <tr r="L250" s="2"/>
      </tp>
      <tp>
        <v>1021474204.98</v>
        <stp/>
        <stp>EM_S_STM07_IS</stp>
        <stp>4</stp>
        <stp>000690.SZ</stp>
        <stp>61</stp>
        <stp>12/31/2014</stp>
        <stp>1</stp>
        <tr r="L251" s="2"/>
      </tp>
      <tp>
        <v>-20945477.949999999</v>
        <stp/>
        <stp>EM_S_STM07_IS</stp>
        <stp>4</stp>
        <stp>000691.SZ</stp>
        <stp>61</stp>
        <stp>12/31/2014</stp>
        <stp>1</stp>
        <tr r="L252" s="2"/>
      </tp>
      <tp>
        <v>41557944.049999997</v>
        <stp/>
        <stp>EM_S_STM07_IS</stp>
        <stp>4</stp>
        <stp>000692.SZ</stp>
        <stp>61</stp>
        <stp>12/31/2014</stp>
        <stp>1</stp>
        <tr r="L253" s="2"/>
      </tp>
      <tp>
        <v>212254433.19</v>
        <stp/>
        <stp>EM_S_STM07_IS</stp>
        <stp>4</stp>
        <stp>000693.SZ</stp>
        <stp>61</stp>
        <stp>12/31/2014</stp>
        <stp>1</stp>
        <tr r="L254" s="2"/>
      </tp>
      <tp>
        <v>3366674.89</v>
        <stp/>
        <stp>EM_S_STM07_IS</stp>
        <stp>4</stp>
        <stp>000695.SZ</stp>
        <stp>61</stp>
        <stp>12/31/2014</stp>
        <stp>1</stp>
        <tr r="L255" s="2"/>
      </tp>
      <tp>
        <v>381227526.58999997</v>
        <stp/>
        <stp>EM_S_STM07_IS</stp>
        <stp>4</stp>
        <stp>001696.SZ</stp>
        <stp>61</stp>
        <stp>12/31/2015</stp>
        <stp>1</stp>
        <tr r="N470" s="2"/>
      </tp>
      <tp>
        <v>82459550.310000002</v>
        <stp/>
        <stp>EM_S_STM07_IS</stp>
        <stp>4</stp>
        <stp>000697.SZ</stp>
        <stp>61</stp>
        <stp>12/31/2014</stp>
        <stp>1</stp>
        <tr r="L256" s="2"/>
      </tp>
      <tp>
        <v>18780741.399999999</v>
        <stp/>
        <stp>EM_S_STM07_IS</stp>
        <stp>4</stp>
        <stp>000698.SZ</stp>
        <stp>61</stp>
        <stp>12/31/2014</stp>
        <stp>1</stp>
        <tr r="L257" s="2"/>
      </tp>
      <tp>
        <v>421456860.88</v>
        <stp/>
        <stp>EM_S_STM07_IS</stp>
        <stp>4</stp>
        <stp>000620.SZ</stp>
        <stp>61</stp>
        <stp>12/31/2014</stp>
        <stp>1</stp>
        <tr r="L203" s="2"/>
      </tp>
      <tp>
        <v>-36552900.659999996</v>
        <stp/>
        <stp>EM_S_STM07_IS</stp>
        <stp>4</stp>
        <stp>000622.SZ</stp>
        <stp>61</stp>
        <stp>12/31/2014</stp>
        <stp>1</stp>
        <tr r="L204" s="2"/>
      </tp>
      <tp>
        <v>1410692545.8</v>
        <stp/>
        <stp>EM_S_STM07_IS</stp>
        <stp>4</stp>
        <stp>000623.SZ</stp>
        <stp>61</stp>
        <stp>12/31/2014</stp>
        <stp>1</stp>
        <tr r="L205" s="2"/>
      </tp>
      <tp>
        <v>7561081585.8100004</v>
        <stp/>
        <stp>EM_S_STM07_IS</stp>
        <stp>4</stp>
        <stp>000625.SZ</stp>
        <stp>61</stp>
        <stp>12/31/2014</stp>
        <stp>1</stp>
        <tr r="L206" s="2"/>
      </tp>
      <tp>
        <v>232592534.05000001</v>
        <stp/>
        <stp>EM_S_STM07_IS</stp>
        <stp>4</stp>
        <stp>000626.SZ</stp>
        <stp>61</stp>
        <stp>12/31/2014</stp>
        <stp>1</stp>
        <tr r="L207" s="2"/>
      </tp>
      <tp>
        <v>83822760.819999993</v>
        <stp/>
        <stp>EM_S_STM07_IS</stp>
        <stp>4</stp>
        <stp>000627.SZ</stp>
        <stp>61</stp>
        <stp>12/31/2014</stp>
        <stp>1</stp>
        <tr r="L208" s="2"/>
      </tp>
      <tp>
        <v>-41806711.649999999</v>
        <stp/>
        <stp>EM_S_STM07_IS</stp>
        <stp>4</stp>
        <stp>000628.SZ</stp>
        <stp>61</stp>
        <stp>12/31/2014</stp>
        <stp>1</stp>
        <tr r="L209" s="2"/>
      </tp>
      <tp>
        <v>-3775427436.4000001</v>
        <stp/>
        <stp>EM_S_STM07_IS</stp>
        <stp>4</stp>
        <stp>000629.SZ</stp>
        <stp>61</stp>
        <stp>12/31/2014</stp>
        <stp>1</stp>
        <tr r="L210" s="2"/>
      </tp>
      <tp>
        <v>300660836.87</v>
        <stp/>
        <stp>EM_S_STM07_IS</stp>
        <stp>4</stp>
        <stp>000630.SZ</stp>
        <stp>61</stp>
        <stp>12/31/2014</stp>
        <stp>1</stp>
        <tr r="L211" s="2"/>
      </tp>
      <tp>
        <v>584508539.27999997</v>
        <stp/>
        <stp>EM_S_STM07_IS</stp>
        <stp>4</stp>
        <stp>000631.SZ</stp>
        <stp>61</stp>
        <stp>12/31/2014</stp>
        <stp>1</stp>
        <tr r="L212" s="2"/>
      </tp>
      <tp>
        <v>12081429.449999999</v>
        <stp/>
        <stp>EM_S_STM07_IS</stp>
        <stp>4</stp>
        <stp>000632.SZ</stp>
        <stp>61</stp>
        <stp>12/31/2014</stp>
        <stp>1</stp>
        <tr r="L213" s="2"/>
      </tp>
      <tp>
        <v>-28900316.59</v>
        <stp/>
        <stp>EM_S_STM07_IS</stp>
        <stp>4</stp>
        <stp>000633.SZ</stp>
        <stp>61</stp>
        <stp>12/31/2014</stp>
        <stp>1</stp>
        <tr r="L214" s="2"/>
      </tp>
      <tp>
        <v>52294512.399999999</v>
        <stp/>
        <stp>EM_S_STM07_IS</stp>
        <stp>4</stp>
        <stp>000635.SZ</stp>
        <stp>61</stp>
        <stp>12/31/2014</stp>
        <stp>1</stp>
        <tr r="L215" s="2"/>
      </tp>
      <tp>
        <v>94145906.310000002</v>
        <stp/>
        <stp>EM_S_STM07_IS</stp>
        <stp>4</stp>
        <stp>000636.SZ</stp>
        <stp>61</stp>
        <stp>12/31/2014</stp>
        <stp>1</stp>
        <tr r="L216" s="2"/>
      </tp>
      <tp>
        <v>72387028.510000005</v>
        <stp/>
        <stp>EM_S_STM07_IS</stp>
        <stp>4</stp>
        <stp>000637.SZ</stp>
        <stp>61</stp>
        <stp>12/31/2014</stp>
        <stp>1</stp>
        <tr r="L217" s="2"/>
      </tp>
      <tp>
        <v>3025354.45</v>
        <stp/>
        <stp>EM_S_STM07_IS</stp>
        <stp>4</stp>
        <stp>000638.SZ</stp>
        <stp>61</stp>
        <stp>12/31/2014</stp>
        <stp>1</stp>
        <tr r="L218" s="2"/>
      </tp>
      <tp>
        <v>117493988.53</v>
        <stp/>
        <stp>EM_S_STM07_IS</stp>
        <stp>4</stp>
        <stp>000639.SZ</stp>
        <stp>61</stp>
        <stp>12/31/2014</stp>
        <stp>1</stp>
        <tr r="L219" s="2"/>
      </tp>
      <tp>
        <v>2043192820.8800001</v>
        <stp/>
        <stp>EM_S_STM07_IS</stp>
        <stp>4</stp>
        <stp>000600.SZ</stp>
        <stp>61</stp>
        <stp>12/31/2014</stp>
        <stp>1</stp>
        <tr r="L187" s="2"/>
      </tp>
      <tp>
        <v>261736746.71000001</v>
        <stp/>
        <stp>EM_S_STM07_IS</stp>
        <stp>4</stp>
        <stp>000601.SZ</stp>
        <stp>61</stp>
        <stp>12/31/2014</stp>
        <stp>1</stp>
        <tr r="L188" s="2"/>
      </tp>
      <tp>
        <v>236238767.25999999</v>
        <stp/>
        <stp>EM_S_STM07_IS</stp>
        <stp>4</stp>
        <stp>000603.SZ</stp>
        <stp>61</stp>
        <stp>12/31/2014</stp>
        <stp>1</stp>
        <tr r="L189" s="2"/>
      </tp>
      <tp>
        <v>42153716.729999997</v>
        <stp/>
        <stp>EM_S_STM07_IS</stp>
        <stp>4</stp>
        <stp>000605.SZ</stp>
        <stp>61</stp>
        <stp>12/31/2014</stp>
        <stp>1</stp>
        <tr r="L190" s="2"/>
      </tp>
      <tp>
        <v>-115589101.5</v>
        <stp/>
        <stp>EM_S_STM07_IS</stp>
        <stp>4</stp>
        <stp>000606.SZ</stp>
        <stp>61</stp>
        <stp>12/31/2014</stp>
        <stp>1</stp>
        <tr r="L191" s="2"/>
      </tp>
      <tp>
        <v>188665289.66</v>
        <stp/>
        <stp>EM_S_STM07_IS</stp>
        <stp>4</stp>
        <stp>000607.SZ</stp>
        <stp>61</stp>
        <stp>12/31/2014</stp>
        <stp>1</stp>
        <tr r="L192" s="2"/>
      </tp>
      <tp>
        <v>-585172000</v>
        <stp/>
        <stp>EM_S_STM07_IS</stp>
        <stp>4</stp>
        <stp>000608.SZ</stp>
        <stp>61</stp>
        <stp>12/31/2014</stp>
        <stp>1</stp>
        <tr r="L193" s="2"/>
      </tp>
      <tp>
        <v>120414278.23</v>
        <stp/>
        <stp>EM_S_STM07_IS</stp>
        <stp>4</stp>
        <stp>000609.SZ</stp>
        <stp>61</stp>
        <stp>12/31/2014</stp>
        <stp>1</stp>
        <tr r="L194" s="2"/>
      </tp>
      <tp>
        <v>-20861817.539999999</v>
        <stp/>
        <stp>EM_S_STM07_IS</stp>
        <stp>4</stp>
        <stp>000610.SZ</stp>
        <stp>61</stp>
        <stp>12/31/2014</stp>
        <stp>1</stp>
        <tr r="L195" s="2"/>
      </tp>
      <tp>
        <v>-52238467.740000002</v>
        <stp/>
        <stp>EM_S_STM07_IS</stp>
        <stp>4</stp>
        <stp>000611.SZ</stp>
        <stp>61</stp>
        <stp>12/31/2014</stp>
        <stp>1</stp>
        <tr r="L196" s="2"/>
      </tp>
      <tp>
        <v>356449994.81</v>
        <stp/>
        <stp>EM_S_STM07_IS</stp>
        <stp>4</stp>
        <stp>000612.SZ</stp>
        <stp>61</stp>
        <stp>12/31/2014</stp>
        <stp>1</stp>
        <tr r="L197" s="2"/>
      </tp>
      <tp>
        <v>2503486.4700000002</v>
        <stp/>
        <stp>EM_S_STM07_IS</stp>
        <stp>4</stp>
        <stp>000613.SZ</stp>
        <stp>61</stp>
        <stp>12/31/2014</stp>
        <stp>1</stp>
        <tr r="L198" s="2"/>
      </tp>
      <tp>
        <v>15749146.33</v>
        <stp/>
        <stp>EM_S_STM07_IS</stp>
        <stp>4</stp>
        <stp>000615.SZ</stp>
        <stp>61</stp>
        <stp>12/31/2014</stp>
        <stp>1</stp>
        <tr r="L199" s="2"/>
      </tp>
      <tp>
        <v>191727095.69</v>
        <stp/>
        <stp>EM_S_STM07_IS</stp>
        <stp>4</stp>
        <stp>000616.SZ</stp>
        <stp>61</stp>
        <stp>12/31/2014</stp>
        <stp>1</stp>
        <tr r="L200" s="2"/>
      </tp>
      <tp>
        <v>-115180623.91</v>
        <stp/>
        <stp>EM_S_STM07_IS</stp>
        <stp>4</stp>
        <stp>000617.SZ</stp>
        <stp>61</stp>
        <stp>12/31/2014</stp>
        <stp>1</stp>
        <tr r="L201" s="2"/>
      </tp>
      <tp>
        <v>108584520.89</v>
        <stp/>
        <stp>EM_S_STM07_IS</stp>
        <stp>4</stp>
        <stp>000619.SZ</stp>
        <stp>61</stp>
        <stp>12/31/2014</stp>
        <stp>1</stp>
        <tr r="L202" s="2"/>
      </tp>
      <tp>
        <v>318171323.17000002</v>
        <stp/>
        <stp>EM_S_STM07_IS</stp>
        <stp>4</stp>
        <stp>000661.SZ</stp>
        <stp>61</stp>
        <stp>12/31/2014</stp>
        <stp>1</stp>
        <tr r="L227" s="2"/>
      </tp>
      <tp>
        <v>9618786.9299999997</v>
        <stp/>
        <stp>EM_S_STM07_IS</stp>
        <stp>4</stp>
        <stp>000662.SZ</stp>
        <stp>61</stp>
        <stp>12/31/2014</stp>
        <stp>1</stp>
        <tr r="L228" s="2"/>
      </tp>
      <tp>
        <v>-20665871.510000002</v>
        <stp/>
        <stp>EM_S_STM07_IS</stp>
        <stp>4</stp>
        <stp>000663.SZ</stp>
        <stp>61</stp>
        <stp>12/31/2014</stp>
        <stp>1</stp>
        <tr r="L229" s="2"/>
      </tp>
      <tp>
        <v>245036907.16999999</v>
        <stp/>
        <stp>EM_S_STM07_IS</stp>
        <stp>4</stp>
        <stp>000665.SZ</stp>
        <stp>61</stp>
        <stp>12/31/2014</stp>
        <stp>1</stp>
        <tr r="L230" s="2"/>
      </tp>
      <tp>
        <v>541838563.07000005</v>
        <stp/>
        <stp>EM_S_STM07_IS</stp>
        <stp>4</stp>
        <stp>000666.SZ</stp>
        <stp>61</stp>
        <stp>12/31/2014</stp>
        <stp>1</stp>
        <tr r="L231" s="2"/>
      </tp>
      <tp>
        <v>75317847.420000002</v>
        <stp/>
        <stp>EM_S_STM07_IS</stp>
        <stp>4</stp>
        <stp>000667.SZ</stp>
        <stp>61</stp>
        <stp>12/31/2014</stp>
        <stp>1</stp>
        <tr r="L232" s="2"/>
      </tp>
      <tp>
        <v>-46085282.799999997</v>
        <stp/>
        <stp>EM_S_STM07_IS</stp>
        <stp>4</stp>
        <stp>000668.SZ</stp>
        <stp>61</stp>
        <stp>12/31/2014</stp>
        <stp>1</stp>
        <tr r="L233" s="2"/>
      </tp>
      <tp>
        <v>315626726.22000003</v>
        <stp/>
        <stp>EM_S_STM07_IS</stp>
        <stp>4</stp>
        <stp>000669.SZ</stp>
        <stp>61</stp>
        <stp>12/31/2014</stp>
        <stp>1</stp>
        <tr r="L234" s="2"/>
      </tp>
      <tp>
        <v>5187361.13</v>
        <stp/>
        <stp>EM_S_STM07_IS</stp>
        <stp>4</stp>
        <stp>000670.SZ</stp>
        <stp>61</stp>
        <stp>12/31/2014</stp>
        <stp>1</stp>
        <tr r="L235" s="2"/>
      </tp>
      <tp>
        <v>1323712448.5899999</v>
        <stp/>
        <stp>EM_S_STM07_IS</stp>
        <stp>4</stp>
        <stp>000671.SZ</stp>
        <stp>61</stp>
        <stp>12/31/2014</stp>
        <stp>1</stp>
        <tr r="L236" s="2"/>
      </tp>
      <tp>
        <v>370501556.13</v>
        <stp/>
        <stp>EM_S_STM07_IS</stp>
        <stp>4</stp>
        <stp>000672.SZ</stp>
        <stp>61</stp>
        <stp>12/31/2014</stp>
        <stp>1</stp>
        <tr r="L237" s="2"/>
      </tp>
      <tp>
        <v>-556162.36</v>
        <stp/>
        <stp>EM_S_STM07_IS</stp>
        <stp>4</stp>
        <stp>000673.SZ</stp>
        <stp>61</stp>
        <stp>12/31/2014</stp>
        <stp>1</stp>
        <tr r="L238" s="2"/>
      </tp>
      <tp>
        <v>-68589798.290000007</v>
        <stp/>
        <stp>EM_S_STM07_IS</stp>
        <stp>4</stp>
        <stp>000676.SZ</stp>
        <stp>61</stp>
        <stp>12/31/2014</stp>
        <stp>1</stp>
        <tr r="L239" s="2"/>
      </tp>
      <tp>
        <v>-429613164.51999998</v>
        <stp/>
        <stp>EM_S_STM07_IS</stp>
        <stp>4</stp>
        <stp>000677.SZ</stp>
        <stp>61</stp>
        <stp>12/31/2014</stp>
        <stp>1</stp>
        <tr r="L240" s="2"/>
      </tp>
      <tp>
        <v>6324674.5599999996</v>
        <stp/>
        <stp>EM_S_STM07_IS</stp>
        <stp>4</stp>
        <stp>000678.SZ</stp>
        <stp>61</stp>
        <stp>12/31/2014</stp>
        <stp>1</stp>
        <tr r="L241" s="2"/>
      </tp>
      <tp>
        <v>56456912.409999996</v>
        <stp/>
        <stp>EM_S_STM07_IS</stp>
        <stp>4</stp>
        <stp>000679.SZ</stp>
        <stp>61</stp>
        <stp>12/31/2014</stp>
        <stp>1</stp>
        <tr r="L242" s="2"/>
      </tp>
      <tp>
        <v>300907595.14999998</v>
        <stp/>
        <stp>EM_S_STM07_IS</stp>
        <stp>4</stp>
        <stp>000650.SZ</stp>
        <stp>61</stp>
        <stp>12/31/2014</stp>
        <stp>1</stp>
        <tr r="L220" s="2"/>
      </tp>
      <tp>
        <v>14155167229.360001</v>
        <stp/>
        <stp>EM_S_STM07_IS</stp>
        <stp>4</stp>
        <stp>000651.SZ</stp>
        <stp>61</stp>
        <stp>12/31/2014</stp>
        <stp>1</stp>
        <tr r="L221" s="2"/>
      </tp>
      <tp>
        <v>247963532.90000001</v>
        <stp/>
        <stp>EM_S_STM07_IS</stp>
        <stp>4</stp>
        <stp>000652.SZ</stp>
        <stp>61</stp>
        <stp>12/31/2014</stp>
        <stp>1</stp>
        <tr r="L222" s="2"/>
      </tp>
      <tp>
        <v>209146678.59999999</v>
        <stp/>
        <stp>EM_S_STM07_IS</stp>
        <stp>4</stp>
        <stp>000655.SZ</stp>
        <stp>61</stp>
        <stp>12/31/2014</stp>
        <stp>1</stp>
        <tr r="L223" s="2"/>
      </tp>
      <tp>
        <v>907884138.78999996</v>
        <stp/>
        <stp>EM_S_STM07_IS</stp>
        <stp>4</stp>
        <stp>000656.SZ</stp>
        <stp>61</stp>
        <stp>12/31/2014</stp>
        <stp>1</stp>
        <tr r="L224" s="2"/>
      </tp>
      <tp>
        <v>22010204.59</v>
        <stp/>
        <stp>EM_S_STM07_IS</stp>
        <stp>4</stp>
        <stp>000657.SZ</stp>
        <stp>61</stp>
        <stp>12/31/2014</stp>
        <stp>1</stp>
        <tr r="L225" s="2"/>
      </tp>
      <tp>
        <v>41822130.07</v>
        <stp/>
        <stp>EM_S_STM07_IS</stp>
        <stp>4</stp>
        <stp>000659.SZ</stp>
        <stp>61</stp>
        <stp>12/31/2014</stp>
        <stp>1</stp>
        <tr r="L226" s="2"/>
      </tp>
      <tp>
        <v>9122981.2799999993</v>
        <stp/>
        <stp>EM_S_STM07_IS</stp>
        <stp>4</stp>
        <stp>600680.SH</stp>
        <stp>61</stp>
        <stp>12/31/2014</stp>
        <stp>1</stp>
        <tr r="L2440" s="2"/>
      </tp>
      <tp>
        <v>2096897.1</v>
        <stp/>
        <stp>EM_S_STM07_IS</stp>
        <stp>4</stp>
        <stp>600681.SH</stp>
        <stp>61</stp>
        <stp>12/31/2014</stp>
        <stp>1</stp>
        <tr r="L2441" s="2"/>
      </tp>
      <tp>
        <v>400389498.29000002</v>
        <stp/>
        <stp>EM_S_STM07_IS</stp>
        <stp>4</stp>
        <stp>600682.SH</stp>
        <stp>61</stp>
        <stp>12/31/2014</stp>
        <stp>1</stp>
        <tr r="L2442" s="2"/>
      </tp>
      <tp>
        <v>25144974.48</v>
        <stp/>
        <stp>EM_S_STM07_IS</stp>
        <stp>4</stp>
        <stp>600683.SH</stp>
        <stp>61</stp>
        <stp>12/31/2014</stp>
        <stp>1</stp>
        <tr r="L2443" s="2"/>
      </tp>
      <tp>
        <v>269209759.70999998</v>
        <stp/>
        <stp>EM_S_STM07_IS</stp>
        <stp>4</stp>
        <stp>600684.SH</stp>
        <stp>61</stp>
        <stp>12/31/2014</stp>
        <stp>1</stp>
        <tr r="L2444" s="2"/>
      </tp>
      <tp>
        <v>151496768.77000001</v>
        <stp/>
        <stp>EM_S_STM07_IS</stp>
        <stp>4</stp>
        <stp>600685.SH</stp>
        <stp>61</stp>
        <stp>12/31/2014</stp>
        <stp>1</stp>
        <tr r="L2445" s="2"/>
      </tp>
      <tp>
        <v>248543544.62</v>
        <stp/>
        <stp>EM_S_STM07_IS</stp>
        <stp>4</stp>
        <stp>600686.SH</stp>
        <stp>61</stp>
        <stp>12/31/2014</stp>
        <stp>1</stp>
        <tr r="L2446" s="2"/>
      </tp>
      <tp>
        <v>251174570.43000001</v>
        <stp/>
        <stp>EM_S_STM07_IS</stp>
        <stp>4</stp>
        <stp>600687.SH</stp>
        <stp>61</stp>
        <stp>12/31/2014</stp>
        <stp>1</stp>
        <tr r="L2447" s="2"/>
      </tp>
      <tp>
        <v>-716427000</v>
        <stp/>
        <stp>EM_S_STM07_IS</stp>
        <stp>4</stp>
        <stp>600688.SH</stp>
        <stp>61</stp>
        <stp>12/31/2014</stp>
        <stp>1</stp>
        <tr r="L2448" s="2"/>
      </tp>
      <tp>
        <v>10696870875.92</v>
        <stp/>
        <stp>EM_S_STM07_IS</stp>
        <stp>4</stp>
        <stp>601688.SH</stp>
        <stp>61</stp>
        <stp>12/31/2015</stp>
        <stp>1</stp>
        <tr r="N2790" s="2"/>
      </tp>
      <tp>
        <v>60007420.969999999</v>
        <stp/>
        <stp>EM_S_STM07_IS</stp>
        <stp>4</stp>
        <stp>600689.SH</stp>
        <stp>61</stp>
        <stp>12/31/2014</stp>
        <stp>1</stp>
        <tr r="L2449" s="2"/>
      </tp>
      <tp>
        <v>408544881.79000002</v>
        <stp/>
        <stp>EM_S_STM07_IS</stp>
        <stp>4</stp>
        <stp>601689.SH</stp>
        <stp>61</stp>
        <stp>12/31/2015</stp>
        <stp>1</stp>
        <tr r="N2791" s="2"/>
      </tp>
      <tp>
        <v>4991557360.8699999</v>
        <stp/>
        <stp>EM_S_STM07_IS</stp>
        <stp>4</stp>
        <stp>600690.SH</stp>
        <stp>61</stp>
        <stp>12/31/2014</stp>
        <stp>1</stp>
        <tr r="L2450" s="2"/>
      </tp>
      <tp>
        <v>-30360014.690000001</v>
        <stp/>
        <stp>EM_S_STM07_IS</stp>
        <stp>4</stp>
        <stp>600691.SH</stp>
        <stp>61</stp>
        <stp>12/31/2014</stp>
        <stp>1</stp>
        <tr r="L2451" s="2"/>
      </tp>
      <tp>
        <v>38294634.039999999</v>
        <stp/>
        <stp>EM_S_STM07_IS</stp>
        <stp>4</stp>
        <stp>600692.SH</stp>
        <stp>61</stp>
        <stp>12/31/2014</stp>
        <stp>1</stp>
        <tr r="L2452" s="2"/>
      </tp>
      <tp>
        <v>146238407.77000001</v>
        <stp/>
        <stp>EM_S_STM07_IS</stp>
        <stp>4</stp>
        <stp>600693.SH</stp>
        <stp>61</stp>
        <stp>12/31/2014</stp>
        <stp>1</stp>
        <tr r="L2453" s="2"/>
      </tp>
      <tp>
        <v>1227808894.29</v>
        <stp/>
        <stp>EM_S_STM07_IS</stp>
        <stp>4</stp>
        <stp>600694.SH</stp>
        <stp>61</stp>
        <stp>12/31/2014</stp>
        <stp>1</stp>
        <tr r="L2454" s="2"/>
      </tp>
      <tp>
        <v>-49560610.310000002</v>
        <stp/>
        <stp>EM_S_STM07_IS</stp>
        <stp>4</stp>
        <stp>600695.SH</stp>
        <stp>61</stp>
        <stp>12/31/2014</stp>
        <stp>1</stp>
        <tr r="L2455" s="2"/>
      </tp>
      <tp>
        <v>71076300.659999996</v>
        <stp/>
        <stp>EM_S_STM07_IS</stp>
        <stp>4</stp>
        <stp>600696.SH</stp>
        <stp>61</stp>
        <stp>12/31/2014</stp>
        <stp>1</stp>
        <tr r="L2456" s="2"/>
      </tp>
      <tp>
        <v>298754058.19999999</v>
        <stp/>
        <stp>EM_S_STM07_IS</stp>
        <stp>4</stp>
        <stp>600697.SH</stp>
        <stp>61</stp>
        <stp>12/31/2014</stp>
        <stp>1</stp>
        <tr r="L2457" s="2"/>
      </tp>
      <tp>
        <v>14362819.220000001</v>
        <stp/>
        <stp>EM_S_STM07_IS</stp>
        <stp>4</stp>
        <stp>600698.SH</stp>
        <stp>61</stp>
        <stp>12/31/2014</stp>
        <stp>1</stp>
        <tr r="L2458" s="2"/>
      </tp>
      <tp>
        <v>346883505.61000001</v>
        <stp/>
        <stp>EM_S_STM07_IS</stp>
        <stp>4</stp>
        <stp>600699.SH</stp>
        <stp>61</stp>
        <stp>12/31/2014</stp>
        <stp>1</stp>
        <tr r="L2459" s="2"/>
      </tp>
      <tp>
        <v>103019497.45</v>
        <stp/>
        <stp>EM_S_STM07_IS</stp>
        <stp>4</stp>
        <stp>601699.SH</stp>
        <stp>61</stp>
        <stp>12/31/2015</stp>
        <stp>1</stp>
        <tr r="N2792" s="2"/>
      </tp>
      <tp>
        <v>2219748934</v>
        <stp/>
        <stp>EM_S_STM07_IS</stp>
        <stp>4</stp>
        <stp>600660.SH</stp>
        <stp>61</stp>
        <stp>12/31/2014</stp>
        <stp>1</stp>
        <tr r="L2423" s="2"/>
      </tp>
      <tp>
        <v>63081240.25</v>
        <stp/>
        <stp>EM_S_STM07_IS</stp>
        <stp>4</stp>
        <stp>600661.SH</stp>
        <stp>61</stp>
        <stp>12/31/2014</stp>
        <stp>1</stp>
        <tr r="L2424" s="2"/>
      </tp>
      <tp>
        <v>187113461.13999999</v>
        <stp/>
        <stp>EM_S_STM07_IS</stp>
        <stp>4</stp>
        <stp>600662.SH</stp>
        <stp>61</stp>
        <stp>12/31/2014</stp>
        <stp>1</stp>
        <tr r="L2425" s="2"/>
      </tp>
      <tp>
        <v>1601500375.22</v>
        <stp/>
        <stp>EM_S_STM07_IS</stp>
        <stp>4</stp>
        <stp>600663.SH</stp>
        <stp>61</stp>
        <stp>12/31/2014</stp>
        <stp>1</stp>
        <tr r="L2426" s="2"/>
      </tp>
      <tp>
        <v>247105656.16999999</v>
        <stp/>
        <stp>EM_S_STM07_IS</stp>
        <stp>4</stp>
        <stp>600664.SH</stp>
        <stp>61</stp>
        <stp>12/31/2014</stp>
        <stp>1</stp>
        <tr r="L2427" s="2"/>
      </tp>
      <tp>
        <v>294684808.55000001</v>
        <stp/>
        <stp>EM_S_STM07_IS</stp>
        <stp>4</stp>
        <stp>600665.SH</stp>
        <stp>61</stp>
        <stp>12/31/2014</stp>
        <stp>1</stp>
        <tr r="L2428" s="2"/>
      </tp>
      <tp>
        <v>28862168.960000001</v>
        <stp/>
        <stp>EM_S_STM07_IS</stp>
        <stp>4</stp>
        <stp>600666.SH</stp>
        <stp>61</stp>
        <stp>12/31/2014</stp>
        <stp>1</stp>
        <tr r="L2429" s="2"/>
      </tp>
      <tp>
        <v>-2137553004.51</v>
        <stp/>
        <stp>EM_S_STM07_IS</stp>
        <stp>4</stp>
        <stp>601666.SH</stp>
        <stp>61</stp>
        <stp>12/31/2015</stp>
        <stp>1</stp>
        <tr r="N2785" s="2"/>
      </tp>
      <tp>
        <v>14193821.140000001</v>
        <stp/>
        <stp>EM_S_STM07_IS</stp>
        <stp>4</stp>
        <stp>600667.SH</stp>
        <stp>61</stp>
        <stp>12/31/2014</stp>
        <stp>1</stp>
        <tr r="L2430" s="2"/>
      </tp>
      <tp>
        <v>283020568.25999999</v>
        <stp/>
        <stp>EM_S_STM07_IS</stp>
        <stp>4</stp>
        <stp>600668.SH</stp>
        <stp>61</stp>
        <stp>12/31/2014</stp>
        <stp>1</stp>
        <tr r="L2431" s="2"/>
      </tp>
      <tp>
        <v>26061898000</v>
        <stp/>
        <stp>EM_S_STM07_IS</stp>
        <stp>4</stp>
        <stp>601668.SH</stp>
        <stp>61</stp>
        <stp>12/31/2015</stp>
        <stp>1</stp>
        <tr r="N2786" s="2"/>
      </tp>
      <tp>
        <v>5236477973.3100004</v>
        <stp/>
        <stp>EM_S_STM07_IS</stp>
        <stp>4</stp>
        <stp>601669.SH</stp>
        <stp>61</stp>
        <stp>12/31/2015</stp>
        <stp>1</stp>
        <tr r="N2787" s="2"/>
      </tp>
      <tp>
        <v>2713428.12</v>
        <stp/>
        <stp>EM_S_STM07_IS</stp>
        <stp>4</stp>
        <stp>600671.SH</stp>
        <stp>61</stp>
        <stp>12/31/2014</stp>
        <stp>1</stp>
        <tr r="L2432" s="2"/>
      </tp>
      <tp>
        <v>156276217.63</v>
        <stp/>
        <stp>EM_S_STM07_IS</stp>
        <stp>4</stp>
        <stp>600673.SH</stp>
        <stp>61</stp>
        <stp>12/31/2014</stp>
        <stp>1</stp>
        <tr r="L2433" s="2"/>
      </tp>
      <tp>
        <v>3477001845.5100002</v>
        <stp/>
        <stp>EM_S_STM07_IS</stp>
        <stp>4</stp>
        <stp>600674.SH</stp>
        <stp>61</stp>
        <stp>12/31/2014</stp>
        <stp>1</stp>
        <tr r="L2434" s="2"/>
      </tp>
      <tp>
        <v>-488555063.75999999</v>
        <stp/>
        <stp>EM_S_STM07_IS</stp>
        <stp>4</stp>
        <stp>600675.SH</stp>
        <stp>61</stp>
        <stp>12/31/2014</stp>
        <stp>1</stp>
        <tr r="L2435" s="2"/>
      </tp>
      <tp>
        <v>320706431.79000002</v>
        <stp/>
        <stp>EM_S_STM07_IS</stp>
        <stp>4</stp>
        <stp>600676.SH</stp>
        <stp>61</stp>
        <stp>12/31/2014</stp>
        <stp>1</stp>
        <tr r="L2436" s="2"/>
      </tp>
      <tp>
        <v>-246585054.96000001</v>
        <stp/>
        <stp>EM_S_STM07_IS</stp>
        <stp>4</stp>
        <stp>600677.SH</stp>
        <stp>61</stp>
        <stp>12/31/2014</stp>
        <stp>1</stp>
        <tr r="L2437" s="2"/>
      </tp>
      <tp>
        <v>172966136</v>
        <stp/>
        <stp>EM_S_STM07_IS</stp>
        <stp>4</stp>
        <stp>601677.SH</stp>
        <stp>61</stp>
        <stp>12/31/2015</stp>
        <stp>1</stp>
        <tr r="N2788" s="2"/>
      </tp>
      <tp>
        <v>-37016802.960000001</v>
        <stp/>
        <stp>EM_S_STM07_IS</stp>
        <stp>4</stp>
        <stp>600678.SH</stp>
        <stp>61</stp>
        <stp>12/31/2014</stp>
        <stp>1</stp>
        <tr r="L2438" s="2"/>
      </tp>
      <tp>
        <v>431001317.64999998</v>
        <stp/>
        <stp>EM_S_STM07_IS</stp>
        <stp>4</stp>
        <stp>601678.SH</stp>
        <stp>61</stp>
        <stp>12/31/2015</stp>
        <stp>1</stp>
        <tr r="N2789" s="2"/>
      </tp>
      <tp>
        <v>38593906.469999999</v>
        <stp/>
        <stp>EM_S_STM07_IS</stp>
        <stp>4</stp>
        <stp>600679.SH</stp>
        <stp>61</stp>
        <stp>12/31/2014</stp>
        <stp>1</stp>
        <tr r="L2439" s="2"/>
      </tp>
      <tp>
        <v>87706453.640000001</v>
        <stp/>
        <stp>EM_S_STM07_IS</stp>
        <stp>4</stp>
        <stp>600640.SH</stp>
        <stp>61</stp>
        <stp>12/31/2014</stp>
        <stp>1</stp>
        <tr r="L2406" s="2"/>
      </tp>
      <tp>
        <v>400494296.23000002</v>
        <stp/>
        <stp>EM_S_STM07_IS</stp>
        <stp>4</stp>
        <stp>600641.SH</stp>
        <stp>61</stp>
        <stp>12/31/2014</stp>
        <stp>1</stp>
        <tr r="L2407" s="2"/>
      </tp>
      <tp>
        <v>2061354220.4200001</v>
        <stp/>
        <stp>EM_S_STM07_IS</stp>
        <stp>4</stp>
        <stp>600642.SH</stp>
        <stp>61</stp>
        <stp>12/31/2014</stp>
        <stp>1</stp>
        <tr r="L2408" s="2"/>
      </tp>
      <tp>
        <v>512457912.48000002</v>
        <stp/>
        <stp>EM_S_STM07_IS</stp>
        <stp>4</stp>
        <stp>600643.SH</stp>
        <stp>61</stp>
        <stp>12/31/2014</stp>
        <stp>1</stp>
        <tr r="L2409" s="2"/>
      </tp>
      <tp>
        <v>-1139314897.75</v>
        <stp/>
        <stp>EM_S_STM07_IS</stp>
        <stp>4</stp>
        <stp>600644.SH</stp>
        <stp>61</stp>
        <stp>12/31/2014</stp>
        <stp>1</stp>
        <tr r="L2410" s="2"/>
      </tp>
      <tp>
        <v>35464991.490000002</v>
        <stp/>
        <stp>EM_S_STM07_IS</stp>
        <stp>4</stp>
        <stp>600645.SH</stp>
        <stp>61</stp>
        <stp>12/31/2014</stp>
        <stp>1</stp>
        <tr r="L2411" s="2"/>
      </tp>
      <tp>
        <v>-3364817.13</v>
        <stp/>
        <stp>EM_S_STM07_IS</stp>
        <stp>4</stp>
        <stp>600647.SH</stp>
        <stp>61</stp>
        <stp>12/31/2014</stp>
        <stp>1</stp>
        <tr r="L2412" s="2"/>
      </tp>
      <tp>
        <v>697980981.53999996</v>
        <stp/>
        <stp>EM_S_STM07_IS</stp>
        <stp>4</stp>
        <stp>600648.SH</stp>
        <stp>61</stp>
        <stp>12/31/2014</stp>
        <stp>1</stp>
        <tr r="L2413" s="2"/>
      </tp>
      <tp>
        <v>1968420447.3499999</v>
        <stp/>
        <stp>EM_S_STM07_IS</stp>
        <stp>4</stp>
        <stp>600649.SH</stp>
        <stp>61</stp>
        <stp>12/31/2014</stp>
        <stp>1</stp>
        <tr r="L2414" s="2"/>
      </tp>
      <tp>
        <v>214211899.16</v>
        <stp/>
        <stp>EM_S_STM07_IS</stp>
        <stp>4</stp>
        <stp>600650.SH</stp>
        <stp>61</stp>
        <stp>12/31/2014</stp>
        <stp>1</stp>
        <tr r="L2415" s="2"/>
      </tp>
      <tp>
        <v>64627836.659999996</v>
        <stp/>
        <stp>EM_S_STM07_IS</stp>
        <stp>4</stp>
        <stp>600651.SH</stp>
        <stp>61</stp>
        <stp>12/31/2014</stp>
        <stp>1</stp>
        <tr r="L2416" s="2"/>
      </tp>
      <tp>
        <v>-137290077.90000001</v>
        <stp/>
        <stp>EM_S_STM07_IS</stp>
        <stp>4</stp>
        <stp>600652.SH</stp>
        <stp>61</stp>
        <stp>12/31/2014</stp>
        <stp>1</stp>
        <tr r="L2417" s="2"/>
      </tp>
      <tp>
        <v>-198949923.81</v>
        <stp/>
        <stp>EM_S_STM07_IS</stp>
        <stp>4</stp>
        <stp>600653.SH</stp>
        <stp>61</stp>
        <stp>12/31/2014</stp>
        <stp>1</stp>
        <tr r="L2418" s="2"/>
      </tp>
      <tp>
        <v>190983314.38</v>
        <stp/>
        <stp>EM_S_STM07_IS</stp>
        <stp>4</stp>
        <stp>600654.SH</stp>
        <stp>61</stp>
        <stp>12/31/2014</stp>
        <stp>1</stp>
        <tr r="L2419" s="2"/>
      </tp>
      <tp>
        <v>1002964085.0599999</v>
        <stp/>
        <stp>EM_S_STM07_IS</stp>
        <stp>4</stp>
        <stp>600655.SH</stp>
        <stp>61</stp>
        <stp>12/31/2014</stp>
        <stp>1</stp>
        <tr r="L2420" s="2"/>
      </tp>
      <tp>
        <v>767678480.25</v>
        <stp/>
        <stp>EM_S_STM07_IS</stp>
        <stp>4</stp>
        <stp>600657.SH</stp>
        <stp>61</stp>
        <stp>12/31/2014</stp>
        <stp>1</stp>
        <tr r="L2421" s="2"/>
      </tp>
      <tp>
        <v>496911859.24000001</v>
        <stp/>
        <stp>EM_S_STM07_IS</stp>
        <stp>4</stp>
        <stp>600658.SH</stp>
        <stp>61</stp>
        <stp>12/31/2014</stp>
        <stp>1</stp>
        <tr r="L2422" s="2"/>
      </tp>
      <tp>
        <v>80187845.189999998</v>
        <stp/>
        <stp>EM_S_STM07_IS</stp>
        <stp>4</stp>
        <stp>600620.SH</stp>
        <stp>61</stp>
        <stp>12/31/2014</stp>
        <stp>1</stp>
        <tr r="L2390" s="2"/>
      </tp>
      <tp>
        <v>154744885.52000001</v>
        <stp/>
        <stp>EM_S_STM07_IS</stp>
        <stp>4</stp>
        <stp>600621.SH</stp>
        <stp>61</stp>
        <stp>12/31/2014</stp>
        <stp>1</stp>
        <tr r="L2391" s="2"/>
      </tp>
      <tp>
        <v>358646268.52999997</v>
        <stp/>
        <stp>EM_S_STM07_IS</stp>
        <stp>4</stp>
        <stp>600622.SH</stp>
        <stp>61</stp>
        <stp>12/31/2014</stp>
        <stp>1</stp>
        <tr r="L2392" s="2"/>
      </tp>
      <tp>
        <v>342317754.27999997</v>
        <stp/>
        <stp>EM_S_STM07_IS</stp>
        <stp>4</stp>
        <stp>600623.SH</stp>
        <stp>61</stp>
        <stp>12/31/2014</stp>
        <stp>1</stp>
        <tr r="L2393" s="2"/>
      </tp>
      <tp>
        <v>40520918.75</v>
        <stp/>
        <stp>EM_S_STM07_IS</stp>
        <stp>4</stp>
        <stp>600624.SH</stp>
        <stp>61</stp>
        <stp>12/31/2014</stp>
        <stp>1</stp>
        <tr r="L2394" s="2"/>
      </tp>
      <tp>
        <v>147622297.61000001</v>
        <stp/>
        <stp>EM_S_STM07_IS</stp>
        <stp>4</stp>
        <stp>600626.SH</stp>
        <stp>61</stp>
        <stp>12/31/2014</stp>
        <stp>1</stp>
        <tr r="L2395" s="2"/>
      </tp>
      <tp>
        <v>239651165.90000001</v>
        <stp/>
        <stp>EM_S_STM07_IS</stp>
        <stp>4</stp>
        <stp>600628.SH</stp>
        <stp>61</stp>
        <stp>12/31/2014</stp>
        <stp>1</stp>
        <tr r="L2396" s="2"/>
      </tp>
      <tp>
        <v>34699000000</v>
        <stp/>
        <stp>EM_S_STM07_IS</stp>
        <stp>4</stp>
        <stp>601628.SH</stp>
        <stp>61</stp>
        <stp>12/31/2015</stp>
        <stp>1</stp>
        <tr r="N2782" s="2"/>
      </tp>
      <tp>
        <v>4402113.6900000004</v>
        <stp/>
        <stp>EM_S_STM07_IS</stp>
        <stp>4</stp>
        <stp>600629.SH</stp>
        <stp>61</stp>
        <stp>12/31/2014</stp>
        <stp>1</stp>
        <tr r="L2397" s="2"/>
      </tp>
      <tp>
        <v>63462927.079999998</v>
        <stp/>
        <stp>EM_S_STM07_IS</stp>
        <stp>4</stp>
        <stp>600630.SH</stp>
        <stp>61</stp>
        <stp>12/31/2014</stp>
        <stp>1</stp>
        <tr r="L2398" s="2"/>
      </tp>
      <tp>
        <v>517301122.49000001</v>
        <stp/>
        <stp>EM_S_STM07_IS</stp>
        <stp>4</stp>
        <stp>600633.SH</stp>
        <stp>61</stp>
        <stp>12/31/2014</stp>
        <stp>1</stp>
        <tr r="L2399" s="2"/>
      </tp>
      <tp>
        <v>8059332452.6400003</v>
        <stp/>
        <stp>EM_S_STM07_IS</stp>
        <stp>4</stp>
        <stp>601633.SH</stp>
        <stp>61</stp>
        <stp>12/31/2015</stp>
        <stp>1</stp>
        <tr r="N2783" s="2"/>
      </tp>
      <tp>
        <v>134798505.33000001</v>
        <stp/>
        <stp>EM_S_STM07_IS</stp>
        <stp>4</stp>
        <stp>600634.SH</stp>
        <stp>61</stp>
        <stp>12/31/2014</stp>
        <stp>1</stp>
        <tr r="L2400" s="2"/>
      </tp>
      <tp>
        <v>340470519.24000001</v>
        <stp/>
        <stp>EM_S_STM07_IS</stp>
        <stp>4</stp>
        <stp>600635.SH</stp>
        <stp>61</stp>
        <stp>12/31/2014</stp>
        <stp>1</stp>
        <tr r="L2401" s="2"/>
      </tp>
      <tp>
        <v>6466825.2800000003</v>
        <stp/>
        <stp>EM_S_STM07_IS</stp>
        <stp>4</stp>
        <stp>600636.SH</stp>
        <stp>61</stp>
        <stp>12/31/2014</stp>
        <stp>1</stp>
        <tr r="L2402" s="2"/>
      </tp>
      <tp>
        <v>171332577.56</v>
        <stp/>
        <stp>EM_S_STM07_IS</stp>
        <stp>4</stp>
        <stp>601636.SH</stp>
        <stp>61</stp>
        <stp>12/31/2015</stp>
        <stp>1</stp>
        <tr r="N2784" s="2"/>
      </tp>
      <tp>
        <v>785468830.92999995</v>
        <stp/>
        <stp>EM_S_STM07_IS</stp>
        <stp>4</stp>
        <stp>600637.SH</stp>
        <stp>61</stp>
        <stp>12/31/2014</stp>
        <stp>1</stp>
        <tr r="L2403" s="2"/>
      </tp>
      <tp>
        <v>169709363.25999999</v>
        <stp/>
        <stp>EM_S_STM07_IS</stp>
        <stp>4</stp>
        <stp>600638.SH</stp>
        <stp>61</stp>
        <stp>12/31/2014</stp>
        <stp>1</stp>
        <tr r="L2404" s="2"/>
      </tp>
      <tp>
        <v>429733758.66000003</v>
        <stp/>
        <stp>EM_S_STM07_IS</stp>
        <stp>4</stp>
        <stp>600639.SH</stp>
        <stp>61</stp>
        <stp>12/31/2014</stp>
        <stp>1</stp>
        <tr r="L2405" s="2"/>
      </tp>
      <tp>
        <v>1990098044</v>
        <stp/>
        <stp>EM_S_STM07_IS</stp>
        <stp>4</stp>
        <stp>600600.SH</stp>
        <stp>61</stp>
        <stp>12/31/2014</stp>
        <stp>1</stp>
        <tr r="L2371" s="2"/>
      </tp>
      <tp>
        <v>206319000</v>
        <stp/>
        <stp>EM_S_STM07_IS</stp>
        <stp>4</stp>
        <stp>601600.SH</stp>
        <stp>61</stp>
        <stp>12/31/2015</stp>
        <stp>1</stp>
        <tr r="N2775" s="2"/>
      </tp>
      <tp>
        <v>261702266.38</v>
        <stp/>
        <stp>EM_S_STM07_IS</stp>
        <stp>4</stp>
        <stp>600601.SH</stp>
        <stp>61</stp>
        <stp>12/31/2014</stp>
        <stp>1</stp>
        <tr r="L2372" s="2"/>
      </tp>
      <tp>
        <v>17728000000</v>
        <stp/>
        <stp>EM_S_STM07_IS</stp>
        <stp>4</stp>
        <stp>601601.SH</stp>
        <stp>61</stp>
        <stp>12/31/2015</stp>
        <stp>1</stp>
        <tr r="N2776" s="2"/>
      </tp>
      <tp>
        <v>108794153.48999999</v>
        <stp/>
        <stp>EM_S_STM07_IS</stp>
        <stp>4</stp>
        <stp>600602.SH</stp>
        <stp>61</stp>
        <stp>12/31/2014</stp>
        <stp>1</stp>
        <tr r="L2373" s="2"/>
      </tp>
      <tp>
        <v>-23600842.530000001</v>
        <stp/>
        <stp>EM_S_STM07_IS</stp>
        <stp>4</stp>
        <stp>600603.SH</stp>
        <stp>61</stp>
        <stp>12/31/2014</stp>
        <stp>1</stp>
        <tr r="L2374" s="2"/>
      </tp>
      <tp>
        <v>14691311.42</v>
        <stp/>
        <stp>EM_S_STM07_IS</stp>
        <stp>4</stp>
        <stp>600604.SH</stp>
        <stp>61</stp>
        <stp>12/31/2014</stp>
        <stp>1</stp>
        <tr r="L2375" s="2"/>
      </tp>
      <tp>
        <v>7958237.1299999999</v>
        <stp/>
        <stp>EM_S_STM07_IS</stp>
        <stp>4</stp>
        <stp>600605.SH</stp>
        <stp>61</stp>
        <stp>12/31/2014</stp>
        <stp>1</stp>
        <tr r="L2376" s="2"/>
      </tp>
      <tp>
        <v>-364595863.44</v>
        <stp/>
        <stp>EM_S_STM07_IS</stp>
        <stp>4</stp>
        <stp>600606.SH</stp>
        <stp>61</stp>
        <stp>12/31/2014</stp>
        <stp>1</stp>
        <tr r="L2377" s="2"/>
      </tp>
      <tp>
        <v>2876989142.2199998</v>
        <stp/>
        <stp>EM_S_STM07_IS</stp>
        <stp>4</stp>
        <stp>601607.SH</stp>
        <stp>61</stp>
        <stp>12/31/2015</stp>
        <stp>1</stp>
        <tr r="N2777" s="2"/>
      </tp>
      <tp>
        <v>-12565081.25</v>
        <stp/>
        <stp>EM_S_STM07_IS</stp>
        <stp>4</stp>
        <stp>600608.SH</stp>
        <stp>61</stp>
        <stp>12/31/2014</stp>
        <stp>1</stp>
        <tr r="L2378" s="2"/>
      </tp>
      <tp>
        <v>61967680.640000001</v>
        <stp/>
        <stp>EM_S_STM07_IS</stp>
        <stp>4</stp>
        <stp>601608.SH</stp>
        <stp>61</stp>
        <stp>12/31/2015</stp>
        <stp>1</stp>
        <tr r="N2778" s="2"/>
      </tp>
      <tp>
        <v>-143005360.34</v>
        <stp/>
        <stp>EM_S_STM07_IS</stp>
        <stp>4</stp>
        <stp>600609.SH</stp>
        <stp>61</stp>
        <stp>12/31/2014</stp>
        <stp>1</stp>
        <tr r="L2379" s="2"/>
      </tp>
      <tp>
        <v>99953563.340000004</v>
        <stp/>
        <stp>EM_S_STM07_IS</stp>
        <stp>4</stp>
        <stp>600610.SH</stp>
        <stp>61</stp>
        <stp>12/31/2014</stp>
        <stp>1</stp>
        <tr r="L2380" s="2"/>
      </tp>
      <tp>
        <v>423293139.38</v>
        <stp/>
        <stp>EM_S_STM07_IS</stp>
        <stp>4</stp>
        <stp>600611.SH</stp>
        <stp>61</stp>
        <stp>12/31/2014</stp>
        <stp>1</stp>
        <tr r="L2381" s="2"/>
      </tp>
      <tp>
        <v>797531559.92999995</v>
        <stp/>
        <stp>EM_S_STM07_IS</stp>
        <stp>4</stp>
        <stp>601611.SH</stp>
        <stp>61</stp>
        <stp>12/31/2015</stp>
        <stp>1</stp>
        <tr r="N2779" s="2"/>
      </tp>
      <tp>
        <v>939899401.65999997</v>
        <stp/>
        <stp>EM_S_STM07_IS</stp>
        <stp>4</stp>
        <stp>600612.SH</stp>
        <stp>61</stp>
        <stp>12/31/2014</stp>
        <stp>1</stp>
        <tr r="L2382" s="2"/>
      </tp>
      <tp>
        <v>180170055.66999999</v>
        <stp/>
        <stp>EM_S_STM07_IS</stp>
        <stp>4</stp>
        <stp>600613.SH</stp>
        <stp>61</stp>
        <stp>12/31/2014</stp>
        <stp>1</stp>
        <tr r="L2383" s="2"/>
      </tp>
      <tp>
        <v>76883737.840000004</v>
        <stp/>
        <stp>EM_S_STM07_IS</stp>
        <stp>4</stp>
        <stp>600614.SH</stp>
        <stp>61</stp>
        <stp>12/31/2014</stp>
        <stp>1</stp>
        <tr r="L2384" s="2"/>
      </tp>
      <tp>
        <v>13156183.83</v>
        <stp/>
        <stp>EM_S_STM07_IS</stp>
        <stp>4</stp>
        <stp>600615.SH</stp>
        <stp>61</stp>
        <stp>12/31/2014</stp>
        <stp>1</stp>
        <tr r="L2385" s="2"/>
      </tp>
      <tp>
        <v>71351980.579999998</v>
        <stp/>
        <stp>EM_S_STM07_IS</stp>
        <stp>4</stp>
        <stp>600616.SH</stp>
        <stp>61</stp>
        <stp>12/31/2014</stp>
        <stp>1</stp>
        <tr r="L2386" s="2"/>
      </tp>
      <tp>
        <v>7949761.1399999997</v>
        <stp/>
        <stp>EM_S_STM07_IS</stp>
        <stp>4</stp>
        <stp>601616.SH</stp>
        <stp>61</stp>
        <stp>12/31/2015</stp>
        <stp>1</stp>
        <tr r="N2780" s="2"/>
      </tp>
      <tp>
        <v>435065371.39999998</v>
        <stp/>
        <stp>EM_S_STM07_IS</stp>
        <stp>4</stp>
        <stp>600617.SH</stp>
        <stp>61</stp>
        <stp>12/31/2014</stp>
        <stp>1</stp>
        <tr r="L2387" s="2"/>
      </tp>
      <tp>
        <v>-592502499.95000005</v>
        <stp/>
        <stp>EM_S_STM07_IS</stp>
        <stp>4</stp>
        <stp>600618.SH</stp>
        <stp>61</stp>
        <stp>12/31/2014</stp>
        <stp>1</stp>
        <tr r="L2388" s="2"/>
      </tp>
      <tp>
        <v>4801562000</v>
        <stp/>
        <stp>EM_S_STM07_IS</stp>
        <stp>4</stp>
        <stp>601618.SH</stp>
        <stp>61</stp>
        <stp>12/31/2015</stp>
        <stp>1</stp>
        <tr r="N2781" s="2"/>
      </tp>
      <tp>
        <v>93518544.319999993</v>
        <stp/>
        <stp>EM_S_STM07_IS</stp>
        <stp>4</stp>
        <stp>600619.SH</stp>
        <stp>61</stp>
        <stp>12/31/2014</stp>
        <stp>1</stp>
        <tr r="L2389" s="2"/>
      </tp>
      <tp>
        <v>10185772282.540001</v>
        <stp/>
        <stp>EM_S_VAL_MV</stp>
        <stp>2</stp>
        <stp>300170.SZ</stp>
        <stp>2016-12-31</stp>
        <tr r="F10" s="6"/>
      </tp>
      <tp t="s">
        <v/>
        <stp/>
        <stp>EM_S_PROFITNOTICE_FORECASTL</stp>
        <stp>2</stp>
        <stp>603508.SH</stp>
        <stp>12/31/2016</stp>
        <tr r="W78" s="5"/>
      </tp>
      <tp t="s">
        <v/>
        <stp/>
        <stp>EM_S_PROFITNOTICE_FORECASTT</stp>
        <stp>2</stp>
        <stp>603508.SH</stp>
        <stp>12/31/2016</stp>
        <tr r="V78" s="5"/>
      </tp>
      <tp t="s">
        <v/>
        <stp/>
        <stp>EM_S_PROFITNOTICE_FORECASTL</stp>
        <stp>2</stp>
        <stp>603168.SH</stp>
        <stp>12/31/2016</stp>
        <tr r="W76" s="5"/>
      </tp>
      <tp t="s">
        <v/>
        <stp/>
        <stp>EM_S_PROFITNOTICE_FORECASTT</stp>
        <stp>2</stp>
        <stp>603168.SH</stp>
        <stp>12/31/2016</stp>
        <tr r="V76" s="5"/>
      </tp>
      <tp t="s">
        <v/>
        <stp/>
        <stp>EM_S_PROFITNOTICE_FORECASTL</stp>
        <stp>2</stp>
        <stp>603288.SH</stp>
        <stp>12/31/2016</stp>
        <tr r="W77" s="5"/>
      </tp>
      <tp t="s">
        <v/>
        <stp/>
        <stp>EM_S_PROFITNOTICE_FORECASTT</stp>
        <stp>2</stp>
        <stp>603288.SH</stp>
        <stp>12/31/2016</stp>
        <tr r="V77" s="5"/>
      </tp>
      <tp>
        <v>1245740000</v>
        <stp/>
        <stp>EM_S_PROFITNOTICE_FORECASTT</stp>
        <stp>2</stp>
        <stp>002508.SZ</stp>
        <stp>12/31/2016</stp>
        <tr r="V22" s="5"/>
      </tp>
      <tp>
        <v>1162690000</v>
        <stp/>
        <stp>EM_S_PROFITNOTICE_FORECASTL</stp>
        <stp>2</stp>
        <stp>002508.SZ</stp>
        <stp>12/31/2016</stp>
        <tr r="W22" s="5"/>
      </tp>
      <tp t="s">
        <v/>
        <stp/>
        <stp>EM_S_PROFITNOTICE_FORECASTL</stp>
        <stp>2</stp>
        <stp>601668.SH</stp>
        <stp>12/31/2016</stp>
        <tr r="W74" s="5"/>
      </tp>
      <tp t="s">
        <v/>
        <stp/>
        <stp>EM_S_PROFITNOTICE_FORECASTT</stp>
        <stp>2</stp>
        <stp>601668.SH</stp>
        <stp>12/31/2016</stp>
        <tr r="V74" s="5"/>
      </tp>
      <tp t="s">
        <v/>
        <stp/>
        <stp>EM_S_PROFITNOTICE_FORECASTL</stp>
        <stp>2</stp>
        <stp>601098.SH</stp>
        <stp>12/31/2016</stp>
        <tr r="W73" s="5"/>
      </tp>
      <tp t="s">
        <v/>
        <stp/>
        <stp>EM_S_PROFITNOTICE_FORECASTT</stp>
        <stp>2</stp>
        <stp>601098.SH</stp>
        <stp>12/31/2016</stp>
        <tr r="V73" s="5"/>
      </tp>
      <tp t="s">
        <v/>
        <stp/>
        <stp>EM_S_PROFITNOTICE_FORECASTL</stp>
        <stp>2</stp>
        <stp>600518.SH</stp>
        <stp>12/31/2016</stp>
        <tr r="W70" s="5"/>
      </tp>
      <tp t="s">
        <v/>
        <stp/>
        <stp>EM_S_PROFITNOTICE_FORECASTT</stp>
        <stp>2</stp>
        <stp>600518.SH</stp>
        <stp>12/31/2016</stp>
        <tr r="V70" s="5"/>
      </tp>
      <tp t="s">
        <v/>
        <stp/>
        <stp>EM_S_PROFITNOTICE_FORECASTT</stp>
        <stp>2</stp>
        <stp>300168.SZ</stp>
        <stp>12/31/2016</stp>
        <tr r="V45" s="5"/>
      </tp>
      <tp t="s">
        <v/>
        <stp/>
        <stp>EM_S_PROFITNOTICE_FORECASTL</stp>
        <stp>2</stp>
        <stp>300168.SZ</stp>
        <stp>12/31/2016</stp>
        <tr r="W45" s="5"/>
      </tp>
      <tp t="s">
        <v/>
        <stp/>
        <stp>EM_S_PROFITNOTICE_FORECASTT</stp>
        <stp>2</stp>
        <stp>000938.SZ</stp>
        <stp>12/31/2016</stp>
        <tr r="V8" s="5"/>
      </tp>
      <tp t="s">
        <v/>
        <stp/>
        <stp>EM_S_PROFITNOTICE_FORECASTL</stp>
        <stp>2</stp>
        <stp>000938.SZ</stp>
        <stp>12/31/2016</stp>
        <tr r="W8" s="5"/>
      </tp>
      <tp>
        <v>613440100</v>
        <stp/>
        <stp>EM_S_PROFITNOTICE_FORECASTT</stp>
        <stp>2</stp>
        <stp>002589.SZ</stp>
        <stp>12/31/2016</stp>
        <tr r="V25" s="5"/>
      </tp>
      <tp>
        <v>495470900</v>
        <stp/>
        <stp>EM_S_PROFITNOTICE_FORECASTL</stp>
        <stp>2</stp>
        <stp>002589.SZ</stp>
        <stp>12/31/2016</stp>
        <tr r="W25" s="5"/>
      </tp>
      <tp t="s">
        <v/>
        <stp/>
        <stp>EM_S_PROFITNOTICE_FORECASTL</stp>
        <stp>2</stp>
        <stp>601009.SH</stp>
        <stp>12/31/2016</stp>
        <tr r="W72" s="5"/>
      </tp>
      <tp t="s">
        <v/>
        <stp/>
        <stp>EM_S_PROFITNOTICE_FORECASTT</stp>
        <stp>2</stp>
        <stp>601009.SH</stp>
        <stp>12/31/2016</stp>
        <tr r="V72" s="5"/>
      </tp>
      <tp t="s">
        <v/>
        <stp/>
        <stp>EM_S_PROFITNOTICE_FORECASTL</stp>
        <stp>2</stp>
        <stp>600699.SH</stp>
        <stp>12/31/2016</stp>
        <tr r="W71" s="5"/>
      </tp>
      <tp t="s">
        <v/>
        <stp/>
        <stp>EM_S_PROFITNOTICE_FORECASTT</stp>
        <stp>2</stp>
        <stp>600699.SH</stp>
        <stp>12/31/2016</stp>
        <tr r="V71" s="5"/>
      </tp>
      <tp t="s">
        <v/>
        <stp/>
        <stp>EM_S_PROFITNOTICE_FORECASTT</stp>
        <stp>2</stp>
        <stp>300009.SZ</stp>
        <stp>12/31/2016</stp>
        <tr r="V30" s="5"/>
      </tp>
      <tp t="s">
        <v/>
        <stp/>
        <stp>EM_S_PROFITNOTICE_FORECASTL</stp>
        <stp>2</stp>
        <stp>300009.SZ</stp>
        <stp>12/31/2016</stp>
        <tr r="W30" s="5"/>
      </tp>
      <tp t="s">
        <v/>
        <stp/>
        <stp>EM_S_PROFITNOTICE_FORECASTT</stp>
        <stp>2</stp>
        <stp>300199.SZ</stp>
        <stp>12/31/2016</stp>
        <tr r="V49" s="5"/>
      </tp>
      <tp t="s">
        <v/>
        <stp/>
        <stp>EM_S_PROFITNOTICE_FORECASTL</stp>
        <stp>2</stp>
        <stp>300199.SZ</stp>
        <stp>12/31/2016</stp>
        <tr r="W49" s="5"/>
      </tp>
      <tp t="s">
        <v/>
        <stp/>
        <stp>EM_S_PROFITNOTICE_FORECASTT</stp>
        <stp>2</stp>
        <stp>300339.SZ</stp>
        <stp>12/31/2016</stp>
        <tr r="V57" s="5"/>
      </tp>
      <tp t="s">
        <v/>
        <stp/>
        <stp>EM_S_PROFITNOTICE_FORECASTL</stp>
        <stp>2</stp>
        <stp>300339.SZ</stp>
        <stp>12/31/2016</stp>
        <tr r="W57" s="5"/>
      </tp>
      <tp>
        <v>14580000000</v>
        <stp/>
        <stp>EM_S_VAL_MV</stp>
        <stp>2</stp>
        <stp>002542.SZ</stp>
        <stp>2016-12-31</stp>
        <tr r="F7" s="6"/>
      </tp>
      <tp>
        <v>13181982833.799999</v>
        <stp/>
        <stp>EM_S_VAL_MV</stp>
        <stp>2</stp>
        <stp>002262.SZ</stp>
        <stp>2016-12-31</stp>
        <tr r="F6" s="6"/>
      </tp>
      <tp>
        <v>6800908800</v>
        <stp/>
        <stp>EM_S_VAL_MV</stp>
        <stp>2</stp>
        <stp>300444.SZ</stp>
        <stp>2016-12-31</stp>
        <tr r="F11" s="6"/>
      </tp>
      <tp>
        <v>33357923011.459999</v>
        <stp/>
        <stp>EM_S_VAL_MV</stp>
        <stp>2</stp>
        <stp>300024.SZ</stp>
        <stp>2016-12-31</stp>
        <tr r="F9" s="6"/>
      </tp>
      <tp>
        <v>11036720000</v>
        <stp/>
        <stp>EM_S_VAL_MV</stp>
        <stp>2</stp>
        <stp>002727.SZ</stp>
        <stp>2016-12-31</stp>
        <tr r="F8" s="6"/>
      </tp>
      <tp>
        <v>59817778467.18</v>
        <stp/>
        <stp>EM_S_VAL_MV</stp>
        <stp>2</stp>
        <stp>000938.SZ</stp>
        <stp>2016-12-31</stp>
        <tr r="F5" s="6"/>
      </tp>
      <tp>
        <v>265800000000</v>
        <stp/>
        <stp>EM_S_VAL_MV</stp>
        <stp>2</stp>
        <stp>601668.SH</stp>
        <stp>2016-12-31</stp>
        <tr r="F12" s="6"/>
      </tp>
      <tp>
        <v>711936600</v>
        <stp/>
        <stp>EM_S_PROFITNOTICE_FORECASTT</stp>
        <stp>2</stp>
        <stp>002400.SZ</stp>
        <stp>12/31/2016</stp>
        <tr r="V18" s="5"/>
      </tp>
      <tp>
        <v>2085910000</v>
        <stp/>
        <stp>EM_S_PROFITNOTICE_FORECASTT</stp>
        <stp>2</stp>
        <stp>002450.SZ</stp>
        <stp>12/31/2016</stp>
        <tr r="V20" s="5"/>
      </tp>
      <tp>
        <v>1223252100</v>
        <stp/>
        <stp>EM_S_PROFITNOTICE_FORECASTT</stp>
        <stp>2</stp>
        <stp>002470.SZ</stp>
        <stp>12/31/2016</stp>
        <tr r="V21" s="5"/>
      </tp>
      <tp>
        <v>602407900</v>
        <stp/>
        <stp>EM_S_PROFITNOTICE_FORECASTL</stp>
        <stp>2</stp>
        <stp>002400.SZ</stp>
        <stp>12/31/2016</stp>
        <tr r="W18" s="5"/>
      </tp>
      <tp>
        <v>1942060000</v>
        <stp/>
        <stp>EM_S_PROFITNOTICE_FORECASTL</stp>
        <stp>2</stp>
        <stp>002450.SZ</stp>
        <stp>12/31/2016</stp>
        <tr r="W20" s="5"/>
      </tp>
      <tp>
        <v>1000842700</v>
        <stp/>
        <stp>EM_S_PROFITNOTICE_FORECASTL</stp>
        <stp>2</stp>
        <stp>002470.SZ</stp>
        <stp>12/31/2016</stp>
        <tr r="W21" s="5"/>
      </tp>
      <tp>
        <v>637941800</v>
        <stp/>
        <stp>EM_S_PROFITNOTICE_FORECASTT</stp>
        <stp>2</stp>
        <stp>002230.SZ</stp>
        <stp>12/31/2016</stp>
        <tr r="V14" s="5"/>
      </tp>
      <tp>
        <v>425294500</v>
        <stp/>
        <stp>EM_S_PROFITNOTICE_FORECASTL</stp>
        <stp>2</stp>
        <stp>002230.SZ</stp>
        <stp>12/31/2016</stp>
        <tr r="W14" s="5"/>
      </tp>
      <tp t="s">
        <v/>
        <stp/>
        <stp>EM_S_PROFITNOTICE_FORECASTT</stp>
        <stp>2</stp>
        <stp>300070.SZ</stp>
        <stp>12/31/2016</stp>
        <tr r="V35" s="5"/>
      </tp>
      <tp t="s">
        <v/>
        <stp/>
        <stp>EM_S_PROFITNOTICE_FORECASTL</stp>
        <stp>2</stp>
        <stp>300070.SZ</stp>
        <stp>12/31/2016</stp>
        <tr r="W35" s="5"/>
      </tp>
      <tp>
        <v>249000000</v>
        <stp/>
        <stp>EM_S_PROFITNOTICE_FORECASTT</stp>
        <stp>2</stp>
        <stp>300170.SZ</stp>
        <stp>12/31/2016</stp>
        <tr r="V46" s="5"/>
      </tp>
      <tp>
        <v>235000000</v>
        <stp/>
        <stp>EM_S_PROFITNOTICE_FORECASTL</stp>
        <stp>2</stp>
        <stp>300170.SZ</stp>
        <stp>12/31/2016</stp>
        <tr r="W46" s="5"/>
      </tp>
      <tp t="s">
        <v/>
        <stp/>
        <stp>EM_S_PROFITNOTICE_FORECASTL</stp>
        <stp>2</stp>
        <stp>600340.SH</stp>
        <stp>12/31/2016</stp>
        <tr r="W68" s="5"/>
      </tp>
      <tp t="s">
        <v/>
        <stp/>
        <stp>EM_S_PROFITNOTICE_FORECASTT</stp>
        <stp>2</stp>
        <stp>600340.SH</stp>
        <stp>12/31/2016</stp>
        <tr r="V68" s="5"/>
      </tp>
      <tp>
        <v>1220372200</v>
        <stp/>
        <stp>EM_S_PROFITNOTICE_FORECASTT</stp>
        <stp>2</stp>
        <stp>002701.SZ</stp>
        <stp>12/31/2016</stp>
        <tr r="V26" s="5"/>
      </tp>
      <tp>
        <v>1067825600</v>
        <stp/>
        <stp>EM_S_PROFITNOTICE_FORECASTL</stp>
        <stp>2</stp>
        <stp>002701.SZ</stp>
        <stp>12/31/2016</stp>
        <tr r="W26" s="5"/>
      </tp>
      <tp t="s">
        <v/>
        <stp/>
        <stp>EM_S_PROFITNOTICE_FORECASTT</stp>
        <stp>2</stp>
        <stp>000001.SZ</stp>
        <stp>12/31/2016</stp>
        <tr r="V5" s="5"/>
      </tp>
      <tp t="s">
        <v/>
        <stp/>
        <stp>EM_S_PROFITNOTICE_FORECASTL</stp>
        <stp>2</stp>
        <stp>000001.SZ</stp>
        <stp>12/31/2016</stp>
        <tr r="W5" s="5"/>
      </tp>
      <tp t="s">
        <v/>
        <stp/>
        <stp>EM_S_PROFITNOTICE_FORECASTT</stp>
        <stp>2</stp>
        <stp>300231.SZ</stp>
        <stp>12/31/2016</stp>
        <tr r="V50" s="5"/>
      </tp>
      <tp t="s">
        <v/>
        <stp/>
        <stp>EM_S_PROFITNOTICE_FORECASTT</stp>
        <stp>2</stp>
        <stp>300271.SZ</stp>
        <stp>12/31/2016</stp>
        <tr r="V54" s="5"/>
      </tp>
      <tp t="s">
        <v/>
        <stp/>
        <stp>EM_S_PROFITNOTICE_FORECASTL</stp>
        <stp>2</stp>
        <stp>300231.SZ</stp>
        <stp>12/31/2016</stp>
        <tr r="W50" s="5"/>
      </tp>
      <tp t="s">
        <v/>
        <stp/>
        <stp>EM_S_PROFITNOTICE_FORECASTL</stp>
        <stp>2</stp>
        <stp>300271.SZ</stp>
        <stp>12/31/2016</stp>
        <tr r="W54" s="5"/>
      </tp>
      <tp>
        <v>295178200</v>
        <stp/>
        <stp>EM_S_PROFITNOTICE_FORECASTT</stp>
        <stp>2</stp>
        <stp>002542.SZ</stp>
        <stp>12/31/2016</stp>
        <tr r="V23" s="5"/>
      </tp>
      <tp>
        <v>688522800</v>
        <stp/>
        <stp>EM_S_PROFITNOTICE_FORECASTT</stp>
        <stp>2</stp>
        <stp>002572.SZ</stp>
        <stp>12/31/2016</stp>
        <tr r="V24" s="5"/>
      </tp>
      <tp>
        <v>249766200</v>
        <stp/>
        <stp>EM_S_PROFITNOTICE_FORECASTL</stp>
        <stp>2</stp>
        <stp>002542.SZ</stp>
        <stp>12/31/2016</stp>
        <tr r="W23" s="5"/>
      </tp>
      <tp>
        <v>596719800</v>
        <stp/>
        <stp>EM_S_PROFITNOTICE_FORECASTL</stp>
        <stp>2</stp>
        <stp>002572.SZ</stp>
        <stp>12/31/2016</stp>
        <tr r="W24" s="5"/>
      </tp>
      <tp>
        <v>7853200000</v>
        <stp/>
        <stp>EM_S_PROFITNOTICE_FORECASTT</stp>
        <stp>2</stp>
        <stp>002142.SZ</stp>
        <stp>12/31/2016</stp>
        <tr r="V13" s="5"/>
      </tp>
      <tp>
        <v>7198766000</v>
        <stp/>
        <stp>EM_S_PROFITNOTICE_FORECASTL</stp>
        <stp>2</stp>
        <stp>002142.SZ</stp>
        <stp>12/31/2016</stp>
        <tr r="W13" s="5"/>
      </tp>
      <tp>
        <v>335850000</v>
        <stp/>
        <stp>EM_S_PROFITNOTICE_FORECASTT</stp>
        <stp>2</stp>
        <stp>002262.SZ</stp>
        <stp>12/31/2016</stp>
        <tr r="V15" s="5"/>
      </tp>
      <tp>
        <v>297100000</v>
        <stp/>
        <stp>EM_S_PROFITNOTICE_FORECASTL</stp>
        <stp>2</stp>
        <stp>002262.SZ</stp>
        <stp>12/31/2016</stp>
        <tr r="W15" s="5"/>
      </tp>
      <tp t="s">
        <v/>
        <stp/>
        <stp>EM_S_PROFITNOTICE_FORECASTL</stp>
        <stp>2</stp>
        <stp>600422.SH</stp>
        <stp>12/31/2016</stp>
        <tr r="W69" s="5"/>
      </tp>
      <tp t="s">
        <v/>
        <stp/>
        <stp>EM_S_PROFITNOTICE_FORECASTT</stp>
        <stp>2</stp>
        <stp>600422.SH</stp>
        <stp>12/31/2016</stp>
        <tr r="V69" s="5"/>
      </tp>
      <tp>
        <v>1640000000</v>
        <stp/>
        <stp>EM_S_PROFITNOTICE_FORECASTT</stp>
        <stp>2</stp>
        <stp>300072.SZ</stp>
        <stp>12/31/2016</stp>
        <tr r="V36" s="5"/>
      </tp>
      <tp>
        <v>1560000000</v>
        <stp/>
        <stp>EM_S_PROFITNOTICE_FORECASTL</stp>
        <stp>2</stp>
        <stp>300072.SZ</stp>
        <stp>12/31/2016</stp>
        <tr r="W36" s="5"/>
      </tp>
      <tp>
        <v>1012712400</v>
        <stp/>
        <stp>EM_S_PROFITNOTICE_FORECASTT</stp>
        <stp>2</stp>
        <stp>300182.SZ</stp>
        <stp>12/31/2016</stp>
        <tr r="V47" s="5"/>
      </tp>
      <tp>
        <v>906111100</v>
        <stp/>
        <stp>EM_S_PROFITNOTICE_FORECASTL</stp>
        <stp>2</stp>
        <stp>300182.SZ</stp>
        <stp>12/31/2016</stp>
        <tr r="W47" s="5"/>
      </tp>
      <tp t="s">
        <v/>
        <stp/>
        <stp>EM_S_PROFITNOTICE_FORECASTL</stp>
        <stp>2</stp>
        <stp>600312.SH</stp>
        <stp>12/31/2016</stp>
        <tr r="W67" s="5"/>
      </tp>
      <tp t="s">
        <v/>
        <stp/>
        <stp>EM_S_PROFITNOTICE_FORECASTT</stp>
        <stp>2</stp>
        <stp>600312.SH</stp>
        <stp>12/31/2016</stp>
        <tr r="V67" s="5"/>
      </tp>
      <tp t="s">
        <v/>
        <stp/>
        <stp>EM_S_PROFITNOTICE_FORECASTT</stp>
        <stp>2</stp>
        <stp>000413.SZ</stp>
        <stp>12/31/2016</stp>
        <tr r="V6" s="5"/>
      </tp>
      <tp t="s">
        <v/>
        <stp/>
        <stp>EM_S_PROFITNOTICE_FORECASTL</stp>
        <stp>2</stp>
        <stp>000413.SZ</stp>
        <stp>12/31/2016</stp>
        <tr r="W6" s="5"/>
      </tp>
      <tp t="s">
        <v/>
        <stp/>
        <stp>EM_S_PROFITNOTICE_FORECASTT</stp>
        <stp>2</stp>
        <stp>300133.SZ</stp>
        <stp>12/31/2016</stp>
        <tr r="V40" s="5"/>
      </tp>
      <tp t="s">
        <v/>
        <stp/>
        <stp>EM_S_PROFITNOTICE_FORECASTT</stp>
        <stp>2</stp>
        <stp>300113.SZ</stp>
        <stp>12/31/2016</stp>
        <tr r="V38" s="5"/>
      </tp>
      <tp t="s">
        <v/>
        <stp/>
        <stp>EM_S_PROFITNOTICE_FORECASTL</stp>
        <stp>2</stp>
        <stp>300133.SZ</stp>
        <stp>12/31/2016</stp>
        <tr r="W40" s="5"/>
      </tp>
      <tp t="s">
        <v/>
        <stp/>
        <stp>EM_S_PROFITNOTICE_FORECASTL</stp>
        <stp>2</stp>
        <stp>300113.SZ</stp>
        <stp>12/31/2016</stp>
        <tr r="W38" s="5"/>
      </tp>
      <tp t="s">
        <v/>
        <stp/>
        <stp>EM_S_PROFITNOTICE_FORECASTT</stp>
        <stp>2</stp>
        <stp>300253.SZ</stp>
        <stp>12/31/2016</stp>
        <tr r="V52" s="5"/>
      </tp>
      <tp t="s">
        <v/>
        <stp/>
        <stp>EM_S_PROFITNOTICE_FORECASTL</stp>
        <stp>2</stp>
        <stp>300253.SZ</stp>
        <stp>12/31/2016</stp>
        <tr r="W52" s="5"/>
      </tp>
      <tp>
        <v>350000000</v>
        <stp/>
        <stp>EM_S_PROFITNOTICE_FORECASTT</stp>
        <stp>2</stp>
        <stp>300383.SZ</stp>
        <stp>12/31/2016</stp>
        <tr r="V61" s="5"/>
      </tp>
      <tp>
        <v>320000000</v>
        <stp/>
        <stp>EM_S_PROFITNOTICE_FORECASTL</stp>
        <stp>2</stp>
        <stp>300383.SZ</stp>
        <stp>12/31/2016</stp>
        <tr r="W61" s="5"/>
      </tp>
      <tp t="s">
        <v/>
        <stp/>
        <stp>EM_S_PROFITNOTICE_FORECASTT</stp>
        <stp>2</stp>
        <stp>000963.SZ</stp>
        <stp>12/31/2016</stp>
        <tr r="V10" s="5"/>
      </tp>
      <tp t="s">
        <v/>
        <stp/>
        <stp>EM_S_PROFITNOTICE_FORECASTL</stp>
        <stp>2</stp>
        <stp>000963.SZ</stp>
        <stp>12/31/2016</stp>
        <tr r="W10" s="5"/>
      </tp>
      <tp>
        <v>296747400</v>
        <stp/>
        <stp>EM_S_PROFITNOTICE_FORECASTT</stp>
        <stp>2</stp>
        <stp>002104.SZ</stp>
        <stp>12/31/2016</stp>
        <tr r="V12" s="5"/>
      </tp>
      <tp>
        <v>185467100</v>
        <stp/>
        <stp>EM_S_PROFITNOTICE_FORECASTL</stp>
        <stp>2</stp>
        <stp>002104.SZ</stp>
        <stp>12/31/2016</stp>
        <tr r="W12" s="5"/>
      </tp>
      <tp>
        <v>1455808000</v>
        <stp/>
        <stp>EM_S_PROFITNOTICE_FORECASTT</stp>
        <stp>2</stp>
        <stp>002294.SZ</stp>
        <stp>12/31/2016</stp>
        <tr r="V16" s="5"/>
      </tp>
      <tp>
        <v>1329216000</v>
        <stp/>
        <stp>EM_S_PROFITNOTICE_FORECASTL</stp>
        <stp>2</stp>
        <stp>002294.SZ</stp>
        <stp>12/31/2016</stp>
        <tr r="W16" s="5"/>
      </tp>
      <tp t="s">
        <v/>
        <stp/>
        <stp>EM_S_PROFITNOTICE_FORECASTT</stp>
        <stp>2</stp>
        <stp>300444.SZ</stp>
        <stp>12/31/2016</stp>
        <tr r="V62" s="5"/>
      </tp>
      <tp t="s">
        <v/>
        <stp/>
        <stp>EM_S_PROFITNOTICE_FORECASTL</stp>
        <stp>2</stp>
        <stp>300444.SZ</stp>
        <stp>12/31/2016</stp>
        <tr r="W62" s="5"/>
      </tp>
      <tp t="s">
        <v/>
        <stp/>
        <stp>EM_S_PROFITNOTICE_FORECASTT</stp>
        <stp>2</stp>
        <stp>300024.SZ</stp>
        <stp>12/31/2016</stp>
        <tr r="V32" s="5"/>
      </tp>
      <tp t="s">
        <v/>
        <stp/>
        <stp>EM_S_PROFITNOTICE_FORECASTL</stp>
        <stp>2</stp>
        <stp>300024.SZ</stp>
        <stp>12/31/2016</stp>
        <tr r="W32" s="5"/>
      </tp>
      <tp t="s">
        <v/>
        <stp/>
        <stp>EM_S_PROFITNOTICE_FORECASTT</stp>
        <stp>2</stp>
        <stp>300104.SZ</stp>
        <stp>12/31/2016</stp>
        <tr r="V37" s="5"/>
      </tp>
      <tp t="s">
        <v/>
        <stp/>
        <stp>EM_S_PROFITNOTICE_FORECASTT</stp>
        <stp>2</stp>
        <stp>300144.SZ</stp>
        <stp>12/31/2016</stp>
        <tr r="V41" s="5"/>
      </tp>
      <tp t="s">
        <v/>
        <stp/>
        <stp>EM_S_PROFITNOTICE_FORECASTL</stp>
        <stp>2</stp>
        <stp>300104.SZ</stp>
        <stp>12/31/2016</stp>
        <tr r="W37" s="5"/>
      </tp>
      <tp t="s">
        <v/>
        <stp/>
        <stp>EM_S_PROFITNOTICE_FORECASTL</stp>
        <stp>2</stp>
        <stp>300144.SZ</stp>
        <stp>12/31/2016</stp>
        <tr r="W41" s="5"/>
      </tp>
      <tp t="s">
        <v/>
        <stp/>
        <stp>EM_S_PROFITNOTICE_FORECASTT</stp>
        <stp>2</stp>
        <stp>300244.SZ</stp>
        <stp>12/31/2016</stp>
        <tr r="V51" s="5"/>
      </tp>
      <tp t="s">
        <v/>
        <stp/>
        <stp>EM_S_PROFITNOTICE_FORECASTL</stp>
        <stp>2</stp>
        <stp>300244.SZ</stp>
        <stp>12/31/2016</stp>
        <tr r="W51" s="5"/>
      </tp>
      <tp>
        <v>7923217000</v>
        <stp/>
        <stp>EM_S_PROFITNOTICE_FORECASTT</stp>
        <stp>2</stp>
        <stp>002415.SZ</stp>
        <stp>12/31/2016</stp>
        <tr r="V19" s="5"/>
      </tp>
      <tp>
        <v>6749407100</v>
        <stp/>
        <stp>EM_S_PROFITNOTICE_FORECASTL</stp>
        <stp>2</stp>
        <stp>002415.SZ</stp>
        <stp>12/31/2016</stp>
        <tr r="W19" s="5"/>
      </tp>
      <tp>
        <v>279980000</v>
        <stp/>
        <stp>EM_S_PROFITNOTICE_FORECASTT</stp>
        <stp>2</stp>
        <stp>002025.SZ</stp>
        <stp>12/31/2016</stp>
        <tr r="V11" s="5"/>
      </tp>
      <tp>
        <v>244980000</v>
        <stp/>
        <stp>EM_S_PROFITNOTICE_FORECASTL</stp>
        <stp>2</stp>
        <stp>002025.SZ</stp>
        <stp>12/31/2016</stp>
        <tr r="W11" s="5"/>
      </tp>
      <tp t="s">
        <v/>
        <stp/>
        <stp>EM_S_PROFITNOTICE_FORECASTL</stp>
        <stp>2</stp>
        <stp>600085.SH</stp>
        <stp>12/31/2016</stp>
        <tr r="W65" s="5"/>
      </tp>
      <tp t="s">
        <v/>
        <stp/>
        <stp>EM_S_PROFITNOTICE_FORECASTT</stp>
        <stp>2</stp>
        <stp>300055.SZ</stp>
        <stp>12/31/2016</stp>
        <tr r="V34" s="5"/>
      </tp>
      <tp t="s">
        <v/>
        <stp/>
        <stp>EM_S_PROFITNOTICE_FORECASTT</stp>
        <stp>2</stp>
        <stp>600085.SH</stp>
        <stp>12/31/2016</stp>
        <tr r="V65" s="5"/>
      </tp>
      <tp t="s">
        <v/>
        <stp/>
        <stp>EM_S_PROFITNOTICE_FORECASTL</stp>
        <stp>2</stp>
        <stp>300055.SZ</stp>
        <stp>12/31/2016</stp>
        <tr r="W34" s="5"/>
      </tp>
      <tp>
        <v>719632300</v>
        <stp/>
        <stp>EM_S_PROFITNOTICE_FORECASTT</stp>
        <stp>2</stp>
        <stp>300115.SZ</stp>
        <stp>12/31/2016</stp>
        <tr r="V39" s="5"/>
      </tp>
      <tp>
        <v>530000000</v>
        <stp/>
        <stp>EM_S_PROFITNOTICE_FORECASTT</stp>
        <stp>2</stp>
        <stp>300145.SZ</stp>
        <stp>12/31/2016</stp>
        <tr r="V42" s="5"/>
      </tp>
      <tp>
        <v>629678300</v>
        <stp/>
        <stp>EM_S_PROFITNOTICE_FORECASTL</stp>
        <stp>2</stp>
        <stp>300115.SZ</stp>
        <stp>12/31/2016</stp>
        <tr r="W39" s="5"/>
      </tp>
      <tp>
        <v>460000000</v>
        <stp/>
        <stp>EM_S_PROFITNOTICE_FORECASTL</stp>
        <stp>2</stp>
        <stp>300145.SZ</stp>
        <stp>12/31/2016</stp>
        <tr r="W42" s="5"/>
      </tp>
      <tp t="s">
        <v/>
        <stp/>
        <stp>EM_S_PROFITNOTICE_FORECASTT</stp>
        <stp>2</stp>
        <stp>300315.SZ</stp>
        <stp>12/31/2016</stp>
        <tr r="V56" s="5"/>
      </tp>
      <tp t="s">
        <v/>
        <stp/>
        <stp>EM_S_PROFITNOTICE_FORECASTL</stp>
        <stp>2</stp>
        <stp>300315.SZ</stp>
        <stp>12/31/2016</stp>
        <tr r="W56" s="5"/>
      </tp>
      <tp t="s">
        <v/>
        <stp/>
        <stp>EM_S_PROFITNOTICE_FORECASTL</stp>
        <stp>2</stp>
        <stp>600056.SH</stp>
        <stp>12/31/2016</stp>
        <tr r="W63" s="5"/>
      </tp>
      <tp t="s">
        <v/>
        <stp/>
        <stp>EM_S_PROFITNOTICE_FORECASTL</stp>
        <stp>2</stp>
        <stp>600066.SH</stp>
        <stp>12/31/2016</stp>
        <tr r="W64" s="5"/>
      </tp>
      <tp t="s">
        <v/>
        <stp/>
        <stp>EM_S_PROFITNOTICE_FORECASTT</stp>
        <stp>2</stp>
        <stp>300026.SZ</stp>
        <stp>12/31/2016</stp>
        <tr r="V33" s="5"/>
      </tp>
      <tp t="s">
        <v/>
        <stp/>
        <stp>EM_S_PROFITNOTICE_FORECASTL</stp>
        <stp>2</stp>
        <stp>300026.SZ</stp>
        <stp>12/31/2016</stp>
        <tr r="W33" s="5"/>
      </tp>
      <tp t="s">
        <v/>
        <stp/>
        <stp>EM_S_PROFITNOTICE_FORECASTT</stp>
        <stp>2</stp>
        <stp>600056.SH</stp>
        <stp>12/31/2016</stp>
        <tr r="V63" s="5"/>
      </tp>
      <tp t="s">
        <v/>
        <stp/>
        <stp>EM_S_PROFITNOTICE_FORECASTT</stp>
        <stp>2</stp>
        <stp>600066.SH</stp>
        <stp>12/31/2016</stp>
        <tr r="V64" s="5"/>
      </tp>
      <tp>
        <v>300000000</v>
        <stp/>
        <stp>EM_S_PROFITNOTICE_FORECASTT</stp>
        <stp>2</stp>
        <stp>300196.SZ</stp>
        <stp>12/31/2016</stp>
        <tr r="V48" s="5"/>
      </tp>
      <tp>
        <v>354199100</v>
        <stp/>
        <stp>EM_S_PROFITNOTICE_FORECASTT</stp>
        <stp>2</stp>
        <stp>300166.SZ</stp>
        <stp>12/31/2016</stp>
        <tr r="V44" s="5"/>
      </tp>
      <tp>
        <v>635496100</v>
        <stp/>
        <stp>EM_S_PROFITNOTICE_FORECASTT</stp>
        <stp>2</stp>
        <stp>300146.SZ</stp>
        <stp>12/31/2016</stp>
        <tr r="V43" s="5"/>
      </tp>
      <tp>
        <v>308496000</v>
        <stp/>
        <stp>EM_S_PROFITNOTICE_FORECASTL</stp>
        <stp>2</stp>
        <stp>300166.SZ</stp>
        <stp>12/31/2016</stp>
        <tr r="W44" s="5"/>
      </tp>
      <tp>
        <v>508396900</v>
        <stp/>
        <stp>EM_S_PROFITNOTICE_FORECASTL</stp>
        <stp>2</stp>
        <stp>300146.SZ</stp>
        <stp>12/31/2016</stp>
        <tr r="W43" s="5"/>
      </tp>
      <tp>
        <v>250000000</v>
        <stp/>
        <stp>EM_S_PROFITNOTICE_FORECASTL</stp>
        <stp>2</stp>
        <stp>300196.SZ</stp>
        <stp>12/31/2016</stp>
        <tr r="W48" s="5"/>
      </tp>
      <tp t="s">
        <v/>
        <stp/>
        <stp>EM_S_PROFITNOTICE_FORECASTL</stp>
        <stp>2</stp>
        <stp>600276.SH</stp>
        <stp>12/31/2016</stp>
        <tr r="W66" s="5"/>
      </tp>
      <tp t="s">
        <v/>
        <stp/>
        <stp>EM_S_PROFITNOTICE_FORECASTT</stp>
        <stp>2</stp>
        <stp>600276.SH</stp>
        <stp>12/31/2016</stp>
        <tr r="V66" s="5"/>
      </tp>
      <tp t="s">
        <v/>
        <stp/>
        <stp>EM_S_PROFITNOTICE_FORECASTT</stp>
        <stp>2</stp>
        <stp>000826.SZ</stp>
        <stp>12/31/2016</stp>
        <tr r="V7" s="5"/>
      </tp>
      <tp t="s">
        <v/>
        <stp/>
        <stp>EM_S_PROFITNOTICE_FORECASTL</stp>
        <stp>2</stp>
        <stp>000826.SZ</stp>
        <stp>12/31/2016</stp>
        <tr r="W7" s="5"/>
      </tp>
      <tp>
        <v>242716100</v>
        <stp/>
        <stp>EM_S_PROFITNOTICE_FORECASTT</stp>
        <stp>2</stp>
        <stp>002707.SZ</stp>
        <stp>12/31/2016</stp>
        <tr r="V27" s="5"/>
      </tp>
      <tp>
        <v>251926700</v>
        <stp/>
        <stp>EM_S_PROFITNOTICE_FORECASTT</stp>
        <stp>2</stp>
        <stp>002717.SZ</stp>
        <stp>12/31/2016</stp>
        <tr r="V28" s="5"/>
      </tp>
      <tp>
        <v>450370200</v>
        <stp/>
        <stp>EM_S_PROFITNOTICE_FORECASTT</stp>
        <stp>2</stp>
        <stp>002727.SZ</stp>
        <stp>12/31/2016</stp>
        <tr r="V29" s="5"/>
      </tp>
      <tp>
        <v>186704700</v>
        <stp/>
        <stp>EM_S_PROFITNOTICE_FORECASTL</stp>
        <stp>2</stp>
        <stp>002707.SZ</stp>
        <stp>12/31/2016</stp>
        <tr r="W27" s="5"/>
      </tp>
      <tp>
        <v>218336400</v>
        <stp/>
        <stp>EM_S_PROFITNOTICE_FORECASTL</stp>
        <stp>2</stp>
        <stp>002717.SZ</stp>
        <stp>12/31/2016</stp>
        <tr r="W28" s="5"/>
      </tp>
      <tp>
        <v>346438600</v>
        <stp/>
        <stp>EM_S_PROFITNOTICE_FORECASTL</stp>
        <stp>2</stp>
        <stp>002727.SZ</stp>
        <stp>12/31/2016</stp>
        <tr r="W29" s="5"/>
      </tp>
      <tp>
        <v>562068600</v>
        <stp/>
        <stp>EM_S_PROFITNOTICE_FORECASTT</stp>
        <stp>2</stp>
        <stp>002367.SZ</stp>
        <stp>12/31/2016</stp>
        <tr r="V17" s="5"/>
      </tp>
      <tp>
        <v>415442000</v>
        <stp/>
        <stp>EM_S_PROFITNOTICE_FORECASTL</stp>
        <stp>2</stp>
        <stp>002367.SZ</stp>
        <stp>12/31/2016</stp>
        <tr r="W17" s="5"/>
      </tp>
      <tp t="s">
        <v/>
        <stp/>
        <stp>EM_S_PROFITNOTICE_FORECASTL</stp>
        <stp>2</stp>
        <stp>601997.SH</stp>
        <stp>12/31/2016</stp>
        <tr r="W75" s="5"/>
      </tp>
      <tp t="s">
        <v/>
        <stp/>
        <stp>EM_S_PROFITNOTICE_FORECASTT</stp>
        <stp>2</stp>
        <stp>601997.SH</stp>
        <stp>12/31/2016</stp>
        <tr r="V75" s="5"/>
      </tp>
      <tp>
        <v>1330157000</v>
        <stp/>
        <stp>EM_S_PROFITNOTICE_FORECASTT</stp>
        <stp>2</stp>
        <stp>300017.SZ</stp>
        <stp>12/31/2016</stp>
        <tr r="V31" s="5"/>
      </tp>
      <tp>
        <v>1163887300</v>
        <stp/>
        <stp>EM_S_PROFITNOTICE_FORECASTL</stp>
        <stp>2</stp>
        <stp>300017.SZ</stp>
        <stp>12/31/2016</stp>
        <tr r="W31" s="5"/>
      </tp>
      <tp t="s">
        <v/>
        <stp/>
        <stp>EM_S_PROFITNOTICE_FORECASTT</stp>
        <stp>2</stp>
        <stp>300287.SZ</stp>
        <stp>12/31/2016</stp>
        <tr r="V55" s="5"/>
      </tp>
      <tp t="s">
        <v/>
        <stp/>
        <stp>EM_S_PROFITNOTICE_FORECASTT</stp>
        <stp>2</stp>
        <stp>300267.SZ</stp>
        <stp>12/31/2016</stp>
        <tr r="V53" s="5"/>
      </tp>
      <tp t="s">
        <v/>
        <stp/>
        <stp>EM_S_PROFITNOTICE_FORECASTL</stp>
        <stp>2</stp>
        <stp>300267.SZ</stp>
        <stp>12/31/2016</stp>
        <tr r="W53" s="5"/>
      </tp>
      <tp t="s">
        <v/>
        <stp/>
        <stp>EM_S_PROFITNOTICE_FORECASTL</stp>
        <stp>2</stp>
        <stp>300287.SZ</stp>
        <stp>12/31/2016</stp>
        <tr r="W55" s="5"/>
      </tp>
      <tp t="s">
        <v/>
        <stp/>
        <stp>EM_S_PROFITNOTICE_FORECASTT</stp>
        <stp>2</stp>
        <stp>300367.SZ</stp>
        <stp>12/31/2016</stp>
        <tr r="V60" s="5"/>
      </tp>
      <tp t="s">
        <v/>
        <stp/>
        <stp>EM_S_PROFITNOTICE_FORECASTT</stp>
        <stp>2</stp>
        <stp>300357.SZ</stp>
        <stp>12/31/2016</stp>
        <tr r="V59" s="5"/>
      </tp>
      <tp t="s">
        <v/>
        <stp/>
        <stp>EM_S_PROFITNOTICE_FORECASTT</stp>
        <stp>2</stp>
        <stp>300347.SZ</stp>
        <stp>12/31/2016</stp>
        <tr r="V58" s="5"/>
      </tp>
      <tp t="s">
        <v/>
        <stp/>
        <stp>EM_S_PROFITNOTICE_FORECASTL</stp>
        <stp>2</stp>
        <stp>300367.SZ</stp>
        <stp>12/31/2016</stp>
        <tr r="W60" s="5"/>
      </tp>
      <tp t="s">
        <v/>
        <stp/>
        <stp>EM_S_PROFITNOTICE_FORECASTL</stp>
        <stp>2</stp>
        <stp>300357.SZ</stp>
        <stp>12/31/2016</stp>
        <tr r="W59" s="5"/>
      </tp>
      <tp t="s">
        <v/>
        <stp/>
        <stp>EM_S_PROFITNOTICE_FORECASTL</stp>
        <stp>2</stp>
        <stp>300347.SZ</stp>
        <stp>12/31/2016</stp>
        <tr r="W58" s="5"/>
      </tp>
      <tp t="s">
        <v/>
        <stp/>
        <stp>EM_S_PROFITNOTICE_FORECASTT</stp>
        <stp>2</stp>
        <stp>000957.SZ</stp>
        <stp>12/31/2016</stp>
        <tr r="V9" s="5"/>
      </tp>
      <tp t="s">
        <v/>
        <stp/>
        <stp>EM_S_PROFITNOTICE_FORECASTL</stp>
        <stp>2</stp>
        <stp>000957.SZ</stp>
        <stp>12/31/2016</stp>
        <tr r="W9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PERFORMANCEEXPRESS_QNETPROFIT"/>
      <definedName name="EM_S_PROFITNOTICE_FORECASTL"/>
      <definedName name="EM_S_PROFITNOTICE_FORECASTT"/>
      <definedName name="EM_S_QSTM07_IS"/>
      <definedName name="EM_S_STM07_IS"/>
      <definedName name="EM_S_VAL_MV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6"/>
  <sheetViews>
    <sheetView tabSelected="1" workbookViewId="0">
      <selection activeCell="C21" sqref="C21"/>
    </sheetView>
  </sheetViews>
  <sheetFormatPr defaultRowHeight="15" x14ac:dyDescent="0.25"/>
  <cols>
    <col min="3" max="3" width="93.140625" bestFit="1" customWidth="1"/>
    <col min="4" max="4" width="23.85546875" bestFit="1" customWidth="1"/>
  </cols>
  <sheetData>
    <row r="2" spans="2:3" x14ac:dyDescent="0.25">
      <c r="B2" s="32">
        <v>1</v>
      </c>
      <c r="C2" s="32" t="s">
        <v>6146</v>
      </c>
    </row>
    <row r="3" spans="2:3" x14ac:dyDescent="0.25">
      <c r="B3" s="32">
        <v>2</v>
      </c>
      <c r="C3" s="32" t="s">
        <v>6147</v>
      </c>
    </row>
    <row r="4" spans="2:3" x14ac:dyDescent="0.25">
      <c r="B4" s="32">
        <v>3</v>
      </c>
      <c r="C4" s="32" t="s">
        <v>6148</v>
      </c>
    </row>
    <row r="5" spans="2:3" x14ac:dyDescent="0.25">
      <c r="C5" s="33" t="s">
        <v>6149</v>
      </c>
    </row>
    <row r="6" spans="2:3" x14ac:dyDescent="0.25">
      <c r="B6" s="32">
        <v>4</v>
      </c>
      <c r="C6" s="32" t="s">
        <v>6150</v>
      </c>
    </row>
    <row r="7" spans="2:3" x14ac:dyDescent="0.25">
      <c r="C7" t="s">
        <v>6152</v>
      </c>
    </row>
    <row r="8" spans="2:3" x14ac:dyDescent="0.25">
      <c r="C8" s="33" t="s">
        <v>6151</v>
      </c>
    </row>
    <row r="9" spans="2:3" x14ac:dyDescent="0.25">
      <c r="B9">
        <v>5</v>
      </c>
      <c r="C9" t="s">
        <v>6153</v>
      </c>
    </row>
    <row r="10" spans="2:3" x14ac:dyDescent="0.25">
      <c r="C10" s="33" t="s">
        <v>6154</v>
      </c>
    </row>
    <row r="11" spans="2:3" x14ac:dyDescent="0.25">
      <c r="B11">
        <v>6</v>
      </c>
      <c r="C11" t="s">
        <v>6155</v>
      </c>
    </row>
    <row r="12" spans="2:3" x14ac:dyDescent="0.25">
      <c r="C12" s="33" t="s">
        <v>6154</v>
      </c>
    </row>
    <row r="13" spans="2:3" x14ac:dyDescent="0.25">
      <c r="B13">
        <v>7</v>
      </c>
      <c r="C13" t="s">
        <v>6156</v>
      </c>
    </row>
    <row r="14" spans="2:3" x14ac:dyDescent="0.25">
      <c r="C14" s="34" t="s">
        <v>6157</v>
      </c>
    </row>
    <row r="15" spans="2:3" x14ac:dyDescent="0.25">
      <c r="B15">
        <v>8</v>
      </c>
      <c r="C15" t="s">
        <v>6158</v>
      </c>
    </row>
    <row r="16" spans="2:3" x14ac:dyDescent="0.25">
      <c r="C16" s="34" t="s">
        <v>6157</v>
      </c>
    </row>
    <row r="17" spans="2:7" ht="15.75" thickBot="1" x14ac:dyDescent="0.3">
      <c r="B17">
        <v>9</v>
      </c>
      <c r="C17" t="s">
        <v>6159</v>
      </c>
    </row>
    <row r="18" spans="2:7" x14ac:dyDescent="0.25">
      <c r="D18" s="43" t="s">
        <v>6161</v>
      </c>
      <c r="E18" s="35" t="s">
        <v>6130</v>
      </c>
      <c r="F18" s="35" t="s">
        <v>6131</v>
      </c>
      <c r="G18" s="36" t="s">
        <v>6160</v>
      </c>
    </row>
    <row r="19" spans="2:7" x14ac:dyDescent="0.25">
      <c r="D19" s="37">
        <v>1</v>
      </c>
      <c r="E19" s="38" t="str">
        <f>VLOOKUP($D19,PE及PEG列表!$A$5:$J$12,4,)</f>
        <v>601668.SH</v>
      </c>
      <c r="F19" s="38" t="str">
        <f>VLOOKUP($D19,PE及PEG列表!$A$5:$J$12,5,)</f>
        <v>中国建筑</v>
      </c>
      <c r="G19" s="39">
        <f>VLOOKUP($D19,PE及PEG列表!$A$5:$J$12,9,)</f>
        <v>0.36275974472194117</v>
      </c>
    </row>
    <row r="20" spans="2:7" x14ac:dyDescent="0.25">
      <c r="D20" s="37">
        <v>2</v>
      </c>
      <c r="E20" s="38" t="str">
        <f>VLOOKUP($D20,PE及PEG列表!$A$5:$J$12,4,)</f>
        <v>002727.SZ</v>
      </c>
      <c r="F20" s="38" t="str">
        <f>VLOOKUP($D20,PE及PEG列表!$A$5:$J$12,5,)</f>
        <v>一心堂</v>
      </c>
      <c r="G20" s="39">
        <f>VLOOKUP($D20,PE及PEG列表!$A$5:$J$12,9,)</f>
        <v>1.0084989320664881</v>
      </c>
    </row>
    <row r="21" spans="2:7" x14ac:dyDescent="0.25">
      <c r="D21" s="37">
        <v>3</v>
      </c>
      <c r="E21" s="38" t="str">
        <f>VLOOKUP($D21,PE及PEG列表!$A$5:$J$12,4,)</f>
        <v>002542.SZ</v>
      </c>
      <c r="F21" s="38" t="str">
        <f>VLOOKUP($D21,PE及PEG列表!$A$5:$J$12,5,)</f>
        <v>中化岩土</v>
      </c>
      <c r="G21" s="39">
        <f>VLOOKUP($D21,PE及PEG列表!$A$5:$J$12,9,)</f>
        <v>1.3727797263374475</v>
      </c>
    </row>
    <row r="22" spans="2:7" x14ac:dyDescent="0.25">
      <c r="D22" s="37">
        <v>4</v>
      </c>
      <c r="E22" s="38" t="str">
        <f>VLOOKUP($D22,PE及PEG列表!$A$5:$J$12,4,)</f>
        <v>002262.SZ</v>
      </c>
      <c r="F22" s="38" t="str">
        <f>VLOOKUP($D22,PE及PEG列表!$A$5:$J$12,5,)</f>
        <v>恩华药业</v>
      </c>
      <c r="G22" s="39">
        <f>VLOOKUP($D22,PE及PEG列表!$A$5:$J$12,9,)</f>
        <v>1.5102553869095456</v>
      </c>
    </row>
    <row r="23" spans="2:7" x14ac:dyDescent="0.25">
      <c r="D23" s="37">
        <v>5</v>
      </c>
      <c r="E23" s="38" t="str">
        <f>VLOOKUP($D23,PE及PEG列表!$A$5:$J$12,4,)</f>
        <v>300170.SZ</v>
      </c>
      <c r="F23" s="38" t="str">
        <f>VLOOKUP($D23,PE及PEG列表!$A$5:$J$12,5,)</f>
        <v>汉得信息</v>
      </c>
      <c r="G23" s="39">
        <f>VLOOKUP($D23,PE及PEG列表!$A$5:$J$12,9,)</f>
        <v>1.523740063079323</v>
      </c>
    </row>
    <row r="24" spans="2:7" x14ac:dyDescent="0.25">
      <c r="D24" s="37">
        <v>6</v>
      </c>
      <c r="E24" s="38" t="str">
        <f>VLOOKUP($D24,PE及PEG列表!$A$5:$J$12,4,)</f>
        <v>300444.SZ</v>
      </c>
      <c r="F24" s="38" t="str">
        <f>VLOOKUP($D24,PE及PEG列表!$A$5:$J$12,5,)</f>
        <v>双杰电气</v>
      </c>
      <c r="G24" s="39">
        <f>VLOOKUP($D24,PE及PEG列表!$A$5:$J$12,9,)</f>
        <v>2.6512503795723643</v>
      </c>
    </row>
    <row r="25" spans="2:7" x14ac:dyDescent="0.25">
      <c r="D25" s="37">
        <v>7</v>
      </c>
      <c r="E25" s="38" t="str">
        <f>VLOOKUP($D25,PE及PEG列表!$A$5:$J$12,4,)</f>
        <v>300024.SZ</v>
      </c>
      <c r="F25" s="38" t="str">
        <f>VLOOKUP($D25,PE及PEG列表!$A$5:$J$12,5,)</f>
        <v>机器人</v>
      </c>
      <c r="G25" s="39">
        <f>VLOOKUP($D25,PE及PEG列表!$A$5:$J$12,9,)</f>
        <v>2.7368487192272362</v>
      </c>
    </row>
    <row r="26" spans="2:7" ht="15.75" thickBot="1" x14ac:dyDescent="0.3">
      <c r="D26" s="40">
        <v>8</v>
      </c>
      <c r="E26" s="41" t="str">
        <f>VLOOKUP($D26,PE及PEG列表!$A$5:$J$12,4,)</f>
        <v>000938.SZ</v>
      </c>
      <c r="F26" s="41" t="str">
        <f>VLOOKUP($D26,PE及PEG列表!$A$5:$J$12,5,)</f>
        <v>紫光股份</v>
      </c>
      <c r="G26" s="42">
        <f>VLOOKUP($D26,PE及PEG列表!$A$5:$J$12,9,)</f>
        <v>3.0265740734850484</v>
      </c>
    </row>
    <row r="27" spans="2:7" ht="15.75" thickBot="1" x14ac:dyDescent="0.3"/>
    <row r="28" spans="2:7" x14ac:dyDescent="0.25">
      <c r="D28" s="43" t="s">
        <v>6162</v>
      </c>
      <c r="E28" s="35" t="s">
        <v>6130</v>
      </c>
      <c r="F28" s="35" t="s">
        <v>6131</v>
      </c>
      <c r="G28" s="36" t="s">
        <v>6160</v>
      </c>
    </row>
    <row r="29" spans="2:7" x14ac:dyDescent="0.25">
      <c r="D29" s="37">
        <v>1</v>
      </c>
      <c r="E29" s="38" t="str">
        <f>VLOOKUP($D29,PE及PEG列表!$B$5:$J$12,3,)</f>
        <v>601668.SH</v>
      </c>
      <c r="F29" s="38" t="str">
        <f>VLOOKUP($D29,PE及PEG列表!$B$5:$J$12,4,)</f>
        <v>中国建筑</v>
      </c>
      <c r="G29" s="39">
        <f>VLOOKUP($D29,PE及PEG列表!$B$5:$J$12,9,)</f>
        <v>0.50555835064508003</v>
      </c>
    </row>
    <row r="30" spans="2:7" x14ac:dyDescent="0.25">
      <c r="D30" s="37">
        <v>2</v>
      </c>
      <c r="E30" s="38" t="str">
        <f>VLOOKUP($D30,PE及PEG列表!$B$5:$J$12,3,)</f>
        <v>000938.SZ</v>
      </c>
      <c r="F30" s="38" t="str">
        <f>VLOOKUP($D30,PE及PEG列表!$B$5:$J$12,4,)</f>
        <v>紫光股份</v>
      </c>
      <c r="G30" s="39">
        <f>VLOOKUP($D30,PE及PEG列表!$B$5:$J$12,9,)</f>
        <v>0.70240674728221197</v>
      </c>
    </row>
    <row r="31" spans="2:7" x14ac:dyDescent="0.25">
      <c r="D31" s="37">
        <v>3</v>
      </c>
      <c r="E31" s="38" t="str">
        <f>VLOOKUP($D31,PE及PEG列表!$B$5:$J$12,3,)</f>
        <v>300444.SZ</v>
      </c>
      <c r="F31" s="38" t="str">
        <f>VLOOKUP($D31,PE及PEG列表!$B$5:$J$12,4,)</f>
        <v>双杰电气</v>
      </c>
      <c r="G31" s="39">
        <f>VLOOKUP($D31,PE及PEG列表!$B$5:$J$12,9,)</f>
        <v>0.90866372527670169</v>
      </c>
    </row>
    <row r="32" spans="2:7" x14ac:dyDescent="0.25">
      <c r="D32" s="37">
        <v>4</v>
      </c>
      <c r="E32" s="38" t="str">
        <f>VLOOKUP($D32,PE及PEG列表!$B$5:$J$12,3,)</f>
        <v>002262.SZ</v>
      </c>
      <c r="F32" s="38" t="str">
        <f>VLOOKUP($D32,PE及PEG列表!$B$5:$J$12,4,)</f>
        <v>恩华药业</v>
      </c>
      <c r="G32" s="39">
        <f>VLOOKUP($D32,PE及PEG列表!$B$5:$J$12,9,)</f>
        <v>1.9708934126665585</v>
      </c>
    </row>
    <row r="33" spans="4:7" x14ac:dyDescent="0.25">
      <c r="D33" s="37">
        <v>5</v>
      </c>
      <c r="E33" s="38" t="str">
        <f>VLOOKUP($D33,PE及PEG列表!$B$5:$J$12,3,)</f>
        <v>002727.SZ</v>
      </c>
      <c r="F33" s="38" t="str">
        <f>VLOOKUP($D33,PE及PEG列表!$B$5:$J$12,4,)</f>
        <v>一心堂</v>
      </c>
      <c r="G33" s="39">
        <f>VLOOKUP($D33,PE及PEG列表!$B$5:$J$12,9,)</f>
        <v>2.841813553559831</v>
      </c>
    </row>
    <row r="34" spans="4:7" x14ac:dyDescent="0.25">
      <c r="D34" s="37">
        <v>6</v>
      </c>
      <c r="E34" s="38" t="str">
        <f>VLOOKUP($D34,PE及PEG列表!$B$5:$J$12,3,)</f>
        <v>002542.SZ</v>
      </c>
      <c r="F34" s="38" t="str">
        <f>VLOOKUP($D34,PE及PEG列表!$B$5:$J$12,4,)</f>
        <v>中化岩土</v>
      </c>
      <c r="G34" s="39">
        <f>VLOOKUP($D34,PE及PEG列表!$B$5:$J$12,9,)</f>
        <v>3.3904656335715968</v>
      </c>
    </row>
    <row r="35" spans="4:7" x14ac:dyDescent="0.25">
      <c r="D35" s="37">
        <v>7</v>
      </c>
      <c r="E35" s="38" t="str">
        <f>VLOOKUP($D35,PE及PEG列表!$B$5:$J$12,3,)</f>
        <v>300024.SZ</v>
      </c>
      <c r="F35" s="38" t="str">
        <f>VLOOKUP($D35,PE及PEG列表!$B$5:$J$12,4,)</f>
        <v>机器人</v>
      </c>
      <c r="G35" s="39">
        <f>VLOOKUP($D35,PE及PEG列表!$B$5:$J$12,9,)</f>
        <v>3.4240779124544765</v>
      </c>
    </row>
    <row r="36" spans="4:7" ht="15.75" thickBot="1" x14ac:dyDescent="0.3">
      <c r="D36" s="40">
        <v>8</v>
      </c>
      <c r="E36" s="41" t="str">
        <f>VLOOKUP($D36,PE及PEG列表!$B$5:$J$12,3,)</f>
        <v>300170.SZ</v>
      </c>
      <c r="F36" s="41" t="str">
        <f>VLOOKUP($D36,PE及PEG列表!$B$5:$J$12,4,)</f>
        <v>汉得信息</v>
      </c>
      <c r="G36" s="42">
        <f>VLOOKUP($D36,PE及PEG列表!$B$5:$J$12,9,)</f>
        <v>6.3691958226198349</v>
      </c>
    </row>
  </sheetData>
  <hyperlinks>
    <hyperlink ref="C5" location="'A股收入利润复合增长-带东财公式'!A1" display="'A股收入利润复合增长-带东财公式'!A1"/>
    <hyperlink ref="C8" location="'排除5年复合增长小于20%的列表'!A1" display="'排除5年复合增长小于20%的列表'!A1"/>
    <hyperlink ref="C10" location="'排除年增长小于10%的列表'!A1" display="'排除年增长小于10%的列表'!A1"/>
    <hyperlink ref="C12" location="'排除年增长小于10%的列表'!A1" display="'排除年增长小于10%的列表'!A1"/>
    <hyperlink ref="C14" location="PE及PEG列表!A1" display="PE及PEG列表!A1"/>
    <hyperlink ref="C16" location="PE及PEG列表!A1" display="PE及PEG列表!A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3067"/>
  <sheetViews>
    <sheetView workbookViewId="0">
      <selection activeCell="O6" sqref="O6"/>
    </sheetView>
  </sheetViews>
  <sheetFormatPr defaultRowHeight="15" x14ac:dyDescent="0.25"/>
  <cols>
    <col min="1" max="1" width="9.85546875" bestFit="1" customWidth="1"/>
    <col min="2" max="2" width="9.5703125" bestFit="1" customWidth="1"/>
    <col min="3" max="8" width="10.7109375" bestFit="1" customWidth="1"/>
    <col min="15" max="16" width="16.140625" bestFit="1" customWidth="1"/>
  </cols>
  <sheetData>
    <row r="3" spans="1:16" x14ac:dyDescent="0.25">
      <c r="C3" s="1"/>
      <c r="D3" s="1"/>
      <c r="E3" s="1"/>
      <c r="F3" s="1"/>
      <c r="G3" s="1"/>
      <c r="H3" s="1"/>
    </row>
    <row r="4" spans="1:16" x14ac:dyDescent="0.25">
      <c r="A4" s="3"/>
      <c r="B4" s="3"/>
      <c r="C4" s="2">
        <v>2010</v>
      </c>
      <c r="D4" s="2">
        <v>2010</v>
      </c>
      <c r="E4" s="4">
        <f>C4+1</f>
        <v>2011</v>
      </c>
      <c r="F4" s="4">
        <f>D4+1</f>
        <v>2011</v>
      </c>
      <c r="G4" s="4">
        <f t="shared" ref="G4:H4" si="0">E4+1</f>
        <v>2012</v>
      </c>
      <c r="H4" s="4">
        <f t="shared" si="0"/>
        <v>2012</v>
      </c>
      <c r="I4" s="4">
        <f t="shared" ref="I4:J4" si="1">G4+1</f>
        <v>2013</v>
      </c>
      <c r="J4" s="4">
        <f t="shared" si="1"/>
        <v>2013</v>
      </c>
      <c r="K4" s="4">
        <f>I4+1</f>
        <v>2014</v>
      </c>
      <c r="L4" s="4">
        <f>J4+1</f>
        <v>2014</v>
      </c>
      <c r="M4" s="4">
        <f>K4+1</f>
        <v>2015</v>
      </c>
      <c r="N4" s="4">
        <f>L4+1</f>
        <v>2015</v>
      </c>
    </row>
    <row r="5" spans="1:16" x14ac:dyDescent="0.25">
      <c r="A5" s="3"/>
      <c r="B5" s="3"/>
      <c r="C5" s="3" t="s">
        <v>6124</v>
      </c>
      <c r="D5" s="3" t="s">
        <v>6125</v>
      </c>
      <c r="E5" s="3" t="s">
        <v>6124</v>
      </c>
      <c r="F5" s="3" t="s">
        <v>6125</v>
      </c>
      <c r="G5" s="3" t="s">
        <v>6124</v>
      </c>
      <c r="H5" s="3" t="s">
        <v>6125</v>
      </c>
      <c r="I5" s="3" t="s">
        <v>6124</v>
      </c>
      <c r="J5" s="3" t="s">
        <v>6125</v>
      </c>
      <c r="K5" s="3" t="s">
        <v>6124</v>
      </c>
      <c r="L5" s="3" t="s">
        <v>6125</v>
      </c>
      <c r="M5" s="3" t="s">
        <v>6124</v>
      </c>
      <c r="N5" s="3" t="s">
        <v>6125</v>
      </c>
      <c r="O5" s="3" t="s">
        <v>6126</v>
      </c>
      <c r="P5" s="3" t="s">
        <v>6127</v>
      </c>
    </row>
    <row r="6" spans="1:16" x14ac:dyDescent="0.25">
      <c r="A6" s="5" t="s">
        <v>0</v>
      </c>
      <c r="B6" s="5" t="s">
        <v>3062</v>
      </c>
      <c r="C6" s="3">
        <f>[1]!EM_S_STM07_IS($A6,"9",DATE(C$4,12,31),"1")/1000000</f>
        <v>18022.277999999998</v>
      </c>
      <c r="D6" s="3">
        <f>[1]!EM_S_STM07_IS($A6,"61",DATE(C$4,12,31),"1")/1000000</f>
        <v>6283.8159999999998</v>
      </c>
      <c r="E6" s="3">
        <f>[1]!EM_S_STM07_IS($A6,"9",DATE(E$4,12,31),"1")/1000000</f>
        <v>29643.061000000002</v>
      </c>
      <c r="F6" s="3">
        <f>[1]!EM_S_STM07_IS($A6,"61",DATE(E$4,12,31),"1")/1000000</f>
        <v>10278.630999999999</v>
      </c>
      <c r="G6" s="3">
        <f>[1]!EM_S_STM07_IS($A6,"9",DATE(G$4,12,31),"1")/1000000</f>
        <v>39748.648000000001</v>
      </c>
      <c r="H6" s="3">
        <f>[1]!EM_S_STM07_IS($A6,"61",DATE(G$4,12,31),"1")/1000000</f>
        <v>13402.700999999999</v>
      </c>
      <c r="I6" s="3">
        <f>[1]!EM_S_STM07_IS($A6,"9",DATE(I$4,12,31),"1")/1000000</f>
        <v>52189</v>
      </c>
      <c r="J6" s="3">
        <f>[1]!EM_S_STM07_IS($A6,"61",DATE(I$4,12,31),"1")/1000000</f>
        <v>15231</v>
      </c>
      <c r="K6" s="3">
        <f>[1]!EM_S_STM07_IS($A6,"9",DATE(K$4,12,31),"1")/1000000</f>
        <v>73407</v>
      </c>
      <c r="L6" s="3">
        <f>[1]!EM_S_STM07_IS($A6,"61",DATE(K$4,12,31),"1")/1000000</f>
        <v>19802</v>
      </c>
      <c r="M6" s="3">
        <f>[1]!EM_S_STM07_IS($A6,"9",DATE(M$4,12,31),"1")/1000000</f>
        <v>96163</v>
      </c>
      <c r="N6" s="3">
        <f>[1]!EM_S_STM07_IS($A6,"61",DATE(M$4,12,31),"1")/1000000</f>
        <v>21865</v>
      </c>
      <c r="O6" s="6">
        <f>IFERROR(IF(OR(C6&lt;0,C6=""),"",POWER(M6/C6,1/5)-1),"")</f>
        <v>0.39778270896151802</v>
      </c>
      <c r="P6" s="6">
        <f>IFERROR(IF(OR(D6&lt;0,D6=""),"",POWER(N6/D6,1/5)-1),"")</f>
        <v>0.28323206884230445</v>
      </c>
    </row>
    <row r="7" spans="1:16" x14ac:dyDescent="0.25">
      <c r="A7" s="5" t="s">
        <v>1</v>
      </c>
      <c r="B7" s="5" t="s">
        <v>3063</v>
      </c>
      <c r="C7" s="3">
        <f>[1]!EM_S_STM07_IS($A7,"9",DATE(C$4,12,31),"1")/1000000</f>
        <v>50713.851442629995</v>
      </c>
      <c r="D7" s="3">
        <f>[1]!EM_S_STM07_IS($A7,"61",DATE(C$4,12,31),"1")/1000000</f>
        <v>7283.1270391499993</v>
      </c>
      <c r="E7" s="3">
        <f>[1]!EM_S_STM07_IS($A7,"9",DATE(E$4,12,31),"1")/1000000</f>
        <v>71782.749800679987</v>
      </c>
      <c r="F7" s="3">
        <f>[1]!EM_S_STM07_IS($A7,"61",DATE(E$4,12,31),"1")/1000000</f>
        <v>9624.8752682300001</v>
      </c>
      <c r="G7" s="3">
        <f>[1]!EM_S_STM07_IS($A7,"9",DATE(G$4,12,31),"1")/1000000</f>
        <v>103116.24513642</v>
      </c>
      <c r="H7" s="3">
        <f>[1]!EM_S_STM07_IS($A7,"61",DATE(G$4,12,31),"1")/1000000</f>
        <v>12551.182392229999</v>
      </c>
      <c r="I7" s="3">
        <f>[1]!EM_S_STM07_IS($A7,"9",DATE(I$4,12,31),"1")/1000000</f>
        <v>135418.79108035</v>
      </c>
      <c r="J7" s="3">
        <f>[1]!EM_S_STM07_IS($A7,"61",DATE(I$4,12,31),"1")/1000000</f>
        <v>15118.549405780001</v>
      </c>
      <c r="K7" s="3">
        <f>[1]!EM_S_STM07_IS($A7,"9",DATE(K$4,12,31),"1")/1000000</f>
        <v>146388.00449844002</v>
      </c>
      <c r="L7" s="3">
        <f>[1]!EM_S_STM07_IS($A7,"61",DATE(K$4,12,31),"1")/1000000</f>
        <v>15745.454144700001</v>
      </c>
      <c r="M7" s="3">
        <f>[1]!EM_S_STM07_IS($A7,"9",DATE(M$4,12,31),"1")/1000000</f>
        <v>195549.13002089999</v>
      </c>
      <c r="N7" s="3">
        <f>[1]!EM_S_STM07_IS($A7,"61",DATE(M$4,12,31),"1")/1000000</f>
        <v>18119.40624927</v>
      </c>
      <c r="O7" s="6">
        <f t="shared" ref="O7:O70" si="2">IFERROR(IF(OR(C7&lt;0,C7=""),"",POWER(M7/C7,1/5)-1),"")</f>
        <v>0.30986295207750869</v>
      </c>
      <c r="P7" s="6">
        <f t="shared" ref="P7:P70" si="3">IFERROR(IF(OR(D7&lt;0,D7=""),"",POWER(N7/D7,1/5)-1),"")</f>
        <v>0.19995570643660687</v>
      </c>
    </row>
    <row r="8" spans="1:16" x14ac:dyDescent="0.25">
      <c r="A8" s="5" t="s">
        <v>2</v>
      </c>
      <c r="B8" s="5" t="s">
        <v>3064</v>
      </c>
      <c r="C8" s="3">
        <f>[1]!EM_S_STM07_IS($A8,"9",DATE(C$4,12,31),"1")/1000000</f>
        <v>131.33149469</v>
      </c>
      <c r="D8" s="3">
        <f>[1]!EM_S_STM07_IS($A8,"61",DATE(C$4,12,31),"1")/1000000</f>
        <v>11.624092320000001</v>
      </c>
      <c r="E8" s="3">
        <f>[1]!EM_S_STM07_IS($A8,"9",DATE(E$4,12,31),"1")/1000000</f>
        <v>74.50371853</v>
      </c>
      <c r="F8" s="3">
        <f>[1]!EM_S_STM07_IS($A8,"61",DATE(E$4,12,31),"1")/1000000</f>
        <v>2.9898910499999998</v>
      </c>
      <c r="G8" s="3">
        <f>[1]!EM_S_STM07_IS($A8,"9",DATE(G$4,12,31),"1")/1000000</f>
        <v>97.363301609999994</v>
      </c>
      <c r="H8" s="3">
        <f>[1]!EM_S_STM07_IS($A8,"61",DATE(G$4,12,31),"1")/1000000</f>
        <v>2.0052549599999998</v>
      </c>
      <c r="I8" s="3">
        <f>[1]!EM_S_STM07_IS($A8,"9",DATE(I$4,12,31),"1")/1000000</f>
        <v>72.784567159999995</v>
      </c>
      <c r="J8" s="3">
        <f>[1]!EM_S_STM07_IS($A8,"61",DATE(I$4,12,31),"1")/1000000</f>
        <v>-1.03337696</v>
      </c>
      <c r="K8" s="3">
        <f>[1]!EM_S_STM07_IS($A8,"9",DATE(K$4,12,31),"1")/1000000</f>
        <v>80.608819999999994</v>
      </c>
      <c r="L8" s="3">
        <f>[1]!EM_S_STM07_IS($A8,"61",DATE(K$4,12,31),"1")/1000000</f>
        <v>3.8013737400000003</v>
      </c>
      <c r="M8" s="3">
        <f>[1]!EM_S_STM07_IS($A8,"9",DATE(M$4,12,31),"1")/1000000</f>
        <v>120.45442248000001</v>
      </c>
      <c r="N8" s="3">
        <f>[1]!EM_S_STM07_IS($A8,"61",DATE(M$4,12,31),"1")/1000000</f>
        <v>1.24711829</v>
      </c>
      <c r="O8" s="6">
        <f t="shared" si="2"/>
        <v>-1.7142010009764785E-2</v>
      </c>
      <c r="P8" s="6">
        <f t="shared" si="3"/>
        <v>-0.36010352230439679</v>
      </c>
    </row>
    <row r="9" spans="1:16" x14ac:dyDescent="0.25">
      <c r="A9" s="5" t="s">
        <v>3</v>
      </c>
      <c r="B9" s="5" t="s">
        <v>3065</v>
      </c>
      <c r="C9" s="3">
        <f>[1]!EM_S_STM07_IS($A9,"9",DATE(C$4,12,31),"1")/1000000</f>
        <v>137.23423284999998</v>
      </c>
      <c r="D9" s="3">
        <f>[1]!EM_S_STM07_IS($A9,"61",DATE(C$4,12,31),"1")/1000000</f>
        <v>4.8885668600000001</v>
      </c>
      <c r="E9" s="3">
        <f>[1]!EM_S_STM07_IS($A9,"9",DATE(E$4,12,31),"1")/1000000</f>
        <v>63.534839009999999</v>
      </c>
      <c r="F9" s="3">
        <f>[1]!EM_S_STM07_IS($A9,"61",DATE(E$4,12,31),"1")/1000000</f>
        <v>11.41465125</v>
      </c>
      <c r="G9" s="3">
        <f>[1]!EM_S_STM07_IS($A9,"9",DATE(G$4,12,31),"1")/1000000</f>
        <v>99.42122775</v>
      </c>
      <c r="H9" s="3">
        <f>[1]!EM_S_STM07_IS($A9,"61",DATE(G$4,12,31),"1")/1000000</f>
        <v>22.021617890000002</v>
      </c>
      <c r="I9" s="3">
        <f>[1]!EM_S_STM07_IS($A9,"9",DATE(I$4,12,31),"1")/1000000</f>
        <v>52.061702689999997</v>
      </c>
      <c r="J9" s="3">
        <f>[1]!EM_S_STM07_IS($A9,"61",DATE(I$4,12,31),"1")/1000000</f>
        <v>-42.344755219999996</v>
      </c>
      <c r="K9" s="3">
        <f>[1]!EM_S_STM07_IS($A9,"9",DATE(K$4,12,31),"1")/1000000</f>
        <v>52.776994289999998</v>
      </c>
      <c r="L9" s="3">
        <f>[1]!EM_S_STM07_IS($A9,"61",DATE(K$4,12,31),"1")/1000000</f>
        <v>43.16394416</v>
      </c>
      <c r="M9" s="3">
        <f>[1]!EM_S_STM07_IS($A9,"9",DATE(M$4,12,31),"1")/1000000</f>
        <v>84.125970690000003</v>
      </c>
      <c r="N9" s="3">
        <f>[1]!EM_S_STM07_IS($A9,"61",DATE(M$4,12,31),"1")/1000000</f>
        <v>-55.239327369999998</v>
      </c>
      <c r="O9" s="6">
        <f t="shared" si="2"/>
        <v>-9.323755279066781E-2</v>
      </c>
      <c r="P9" s="6">
        <f t="shared" si="3"/>
        <v>-2.6241022367462405</v>
      </c>
    </row>
    <row r="10" spans="1:16" x14ac:dyDescent="0.25">
      <c r="A10" s="5" t="s">
        <v>4</v>
      </c>
      <c r="B10" s="5" t="s">
        <v>3066</v>
      </c>
      <c r="C10" s="3">
        <f>[1]!EM_S_STM07_IS($A10,"9",DATE(C$4,12,31),"1")/1000000</f>
        <v>2338.73454068</v>
      </c>
      <c r="D10" s="3">
        <f>[1]!EM_S_STM07_IS($A10,"61",DATE(C$4,12,31),"1")/1000000</f>
        <v>481.55249642000001</v>
      </c>
      <c r="E10" s="3">
        <f>[1]!EM_S_STM07_IS($A10,"9",DATE(E$4,12,31),"1")/1000000</f>
        <v>2589.2752750300001</v>
      </c>
      <c r="F10" s="3">
        <f>[1]!EM_S_STM07_IS($A10,"61",DATE(E$4,12,31),"1")/1000000</f>
        <v>433.96786861999999</v>
      </c>
      <c r="G10" s="3">
        <f>[1]!EM_S_STM07_IS($A10,"9",DATE(G$4,12,31),"1")/1000000</f>
        <v>3076.2450829499999</v>
      </c>
      <c r="H10" s="3">
        <f>[1]!EM_S_STM07_IS($A10,"61",DATE(G$4,12,31),"1")/1000000</f>
        <v>617.15075400000001</v>
      </c>
      <c r="I10" s="3">
        <f>[1]!EM_S_STM07_IS($A10,"9",DATE(I$4,12,31),"1")/1000000</f>
        <v>4610.8550242000001</v>
      </c>
      <c r="J10" s="3">
        <f>[1]!EM_S_STM07_IS($A10,"61",DATE(I$4,12,31),"1")/1000000</f>
        <v>696.08575222000002</v>
      </c>
      <c r="K10" s="3">
        <f>[1]!EM_S_STM07_IS($A10,"9",DATE(K$4,12,31),"1")/1000000</f>
        <v>2328.7295927199998</v>
      </c>
      <c r="L10" s="3">
        <f>[1]!EM_S_STM07_IS($A10,"61",DATE(K$4,12,31),"1")/1000000</f>
        <v>508.03070222000002</v>
      </c>
      <c r="M10" s="3">
        <f>[1]!EM_S_STM07_IS($A10,"9",DATE(M$4,12,31),"1")/1000000</f>
        <v>3654.30949723</v>
      </c>
      <c r="N10" s="3">
        <f>[1]!EM_S_STM07_IS($A10,"61",DATE(M$4,12,31),"1")/1000000</f>
        <v>416.75283952000001</v>
      </c>
      <c r="O10" s="6">
        <f t="shared" si="2"/>
        <v>9.3364274702481209E-2</v>
      </c>
      <c r="P10" s="6">
        <f t="shared" si="3"/>
        <v>-2.8490647559935023E-2</v>
      </c>
    </row>
    <row r="11" spans="1:16" x14ac:dyDescent="0.25">
      <c r="A11" s="5" t="s">
        <v>5</v>
      </c>
      <c r="B11" s="5" t="s">
        <v>3067</v>
      </c>
      <c r="C11" s="3">
        <f>[1]!EM_S_STM07_IS($A11,"9",DATE(C$4,12,31),"1")/1000000</f>
        <v>143.29209147</v>
      </c>
      <c r="D11" s="3">
        <f>[1]!EM_S_STM07_IS($A11,"61",DATE(C$4,12,31),"1")/1000000</f>
        <v>11.85645894</v>
      </c>
      <c r="E11" s="3">
        <f>[1]!EM_S_STM07_IS($A11,"9",DATE(E$4,12,31),"1")/1000000</f>
        <v>165.33952328999999</v>
      </c>
      <c r="F11" s="3">
        <f>[1]!EM_S_STM07_IS($A11,"61",DATE(E$4,12,31),"1")/1000000</f>
        <v>5.7017188899999995</v>
      </c>
      <c r="G11" s="3">
        <f>[1]!EM_S_STM07_IS($A11,"9",DATE(G$4,12,31),"1")/1000000</f>
        <v>312.66491205</v>
      </c>
      <c r="H11" s="3">
        <f>[1]!EM_S_STM07_IS($A11,"61",DATE(G$4,12,31),"1")/1000000</f>
        <v>8.7343833599999989</v>
      </c>
      <c r="I11" s="3">
        <f>[1]!EM_S_STM07_IS($A11,"9",DATE(I$4,12,31),"1")/1000000</f>
        <v>214.34853846000001</v>
      </c>
      <c r="J11" s="3">
        <f>[1]!EM_S_STM07_IS($A11,"61",DATE(I$4,12,31),"1")/1000000</f>
        <v>23.26753995</v>
      </c>
      <c r="K11" s="3">
        <f>[1]!EM_S_STM07_IS($A11,"9",DATE(K$4,12,31),"1")/1000000</f>
        <v>198.09786171000002</v>
      </c>
      <c r="L11" s="3">
        <f>[1]!EM_S_STM07_IS($A11,"61",DATE(K$4,12,31),"1")/1000000</f>
        <v>-30.193896420000002</v>
      </c>
      <c r="M11" s="3">
        <f>[1]!EM_S_STM07_IS($A11,"9",DATE(M$4,12,31),"1")/1000000</f>
        <v>98.961463989999999</v>
      </c>
      <c r="N11" s="3">
        <f>[1]!EM_S_STM07_IS($A11,"61",DATE(M$4,12,31),"1")/1000000</f>
        <v>13.996195460000001</v>
      </c>
      <c r="O11" s="6">
        <f t="shared" si="2"/>
        <v>-7.1357024507160749E-2</v>
      </c>
      <c r="P11" s="6">
        <f t="shared" si="3"/>
        <v>3.3739233700554205E-2</v>
      </c>
    </row>
    <row r="12" spans="1:16" x14ac:dyDescent="0.25">
      <c r="A12" s="5" t="s">
        <v>6</v>
      </c>
      <c r="B12" s="5" t="s">
        <v>3068</v>
      </c>
      <c r="C12" s="3">
        <f>[1]!EM_S_STM07_IS($A12,"9",DATE(C$4,12,31),"1")/1000000</f>
        <v>10.436780039999999</v>
      </c>
      <c r="D12" s="3">
        <f>[1]!EM_S_STM07_IS($A12,"61",DATE(C$4,12,31),"1")/1000000</f>
        <v>0.88894826000000005</v>
      </c>
      <c r="E12" s="3">
        <f>[1]!EM_S_STM07_IS($A12,"9",DATE(E$4,12,31),"1")/1000000</f>
        <v>13.980842189999999</v>
      </c>
      <c r="F12" s="3">
        <f>[1]!EM_S_STM07_IS($A12,"61",DATE(E$4,12,31),"1")/1000000</f>
        <v>-0.53945181999999992</v>
      </c>
      <c r="G12" s="3">
        <f>[1]!EM_S_STM07_IS($A12,"9",DATE(G$4,12,31),"1")/1000000</f>
        <v>331.48079025999999</v>
      </c>
      <c r="H12" s="3">
        <f>[1]!EM_S_STM07_IS($A12,"61",DATE(G$4,12,31),"1")/1000000</f>
        <v>39.129030590000006</v>
      </c>
      <c r="I12" s="3">
        <f>[1]!EM_S_STM07_IS($A12,"9",DATE(I$4,12,31),"1")/1000000</f>
        <v>304.44821067999999</v>
      </c>
      <c r="J12" s="3">
        <f>[1]!EM_S_STM07_IS($A12,"61",DATE(I$4,12,31),"1")/1000000</f>
        <v>22.75795394</v>
      </c>
      <c r="K12" s="3">
        <f>[1]!EM_S_STM07_IS($A12,"9",DATE(K$4,12,31),"1")/1000000</f>
        <v>307.18130674999998</v>
      </c>
      <c r="L12" s="3">
        <f>[1]!EM_S_STM07_IS($A12,"61",DATE(K$4,12,31),"1")/1000000</f>
        <v>7.7677739000000008</v>
      </c>
      <c r="M12" s="3">
        <f>[1]!EM_S_STM07_IS($A12,"9",DATE(M$4,12,31),"1")/1000000</f>
        <v>1295.0760962100001</v>
      </c>
      <c r="N12" s="3">
        <f>[1]!EM_S_STM07_IS($A12,"61",DATE(M$4,12,31),"1")/1000000</f>
        <v>185.67152819</v>
      </c>
      <c r="O12" s="6">
        <f t="shared" si="2"/>
        <v>1.6226826991145491</v>
      </c>
      <c r="P12" s="6">
        <f t="shared" si="3"/>
        <v>1.9105412955160355</v>
      </c>
    </row>
    <row r="13" spans="1:16" x14ac:dyDescent="0.25">
      <c r="A13" s="5" t="s">
        <v>7</v>
      </c>
      <c r="B13" s="5" t="s">
        <v>3069</v>
      </c>
      <c r="C13" s="3">
        <f>[1]!EM_S_STM07_IS($A13,"9",DATE(C$4,12,31),"1")/1000000</f>
        <v>3216.7771669200001</v>
      </c>
      <c r="D13" s="3">
        <f>[1]!EM_S_STM07_IS($A13,"61",DATE(C$4,12,31),"1")/1000000</f>
        <v>325.47608337999998</v>
      </c>
      <c r="E13" s="3">
        <f>[1]!EM_S_STM07_IS($A13,"9",DATE(E$4,12,31),"1")/1000000</f>
        <v>4065.2556604299998</v>
      </c>
      <c r="F13" s="3">
        <f>[1]!EM_S_STM07_IS($A13,"61",DATE(E$4,12,31),"1")/1000000</f>
        <v>269.92329361999998</v>
      </c>
      <c r="G13" s="3">
        <f>[1]!EM_S_STM07_IS($A13,"9",DATE(G$4,12,31),"1")/1000000</f>
        <v>4024.59040658</v>
      </c>
      <c r="H13" s="3">
        <f>[1]!EM_S_STM07_IS($A13,"61",DATE(G$4,12,31),"1")/1000000</f>
        <v>160.46065396</v>
      </c>
      <c r="I13" s="3">
        <f>[1]!EM_S_STM07_IS($A13,"9",DATE(I$4,12,31),"1")/1000000</f>
        <v>4155.0240137999999</v>
      </c>
      <c r="J13" s="3">
        <f>[1]!EM_S_STM07_IS($A13,"61",DATE(I$4,12,31),"1")/1000000</f>
        <v>292.39999679000005</v>
      </c>
      <c r="K13" s="3">
        <f>[1]!EM_S_STM07_IS($A13,"9",DATE(K$4,12,31),"1")/1000000</f>
        <v>4311.4769034999999</v>
      </c>
      <c r="L13" s="3">
        <f>[1]!EM_S_STM07_IS($A13,"61",DATE(K$4,12,31),"1")/1000000</f>
        <v>303.32502175000002</v>
      </c>
      <c r="M13" s="3">
        <f>[1]!EM_S_STM07_IS($A13,"9",DATE(M$4,12,31),"1")/1000000</f>
        <v>4865.3514117700006</v>
      </c>
      <c r="N13" s="3">
        <f>[1]!EM_S_STM07_IS($A13,"61",DATE(M$4,12,31),"1")/1000000</f>
        <v>789.01059217</v>
      </c>
      <c r="O13" s="6">
        <f t="shared" si="2"/>
        <v>8.6272155201493117E-2</v>
      </c>
      <c r="P13" s="6">
        <f t="shared" si="3"/>
        <v>0.19374825691267428</v>
      </c>
    </row>
    <row r="14" spans="1:16" x14ac:dyDescent="0.25">
      <c r="A14" s="5" t="s">
        <v>8</v>
      </c>
      <c r="B14" s="5" t="s">
        <v>3070</v>
      </c>
      <c r="C14" s="3">
        <f>[1]!EM_S_STM07_IS($A14,"9",DATE(C$4,12,31),"1")/1000000</f>
        <v>151.86780629</v>
      </c>
      <c r="D14" s="3">
        <f>[1]!EM_S_STM07_IS($A14,"61",DATE(C$4,12,31),"1")/1000000</f>
        <v>-1.04305439</v>
      </c>
      <c r="E14" s="3">
        <f>[1]!EM_S_STM07_IS($A14,"9",DATE(E$4,12,31),"1")/1000000</f>
        <v>184.05844112</v>
      </c>
      <c r="F14" s="3">
        <f>[1]!EM_S_STM07_IS($A14,"61",DATE(E$4,12,31),"1")/1000000</f>
        <v>5.0148475799999996</v>
      </c>
      <c r="G14" s="3">
        <f>[1]!EM_S_STM07_IS($A14,"9",DATE(G$4,12,31),"1")/1000000</f>
        <v>188.16827225</v>
      </c>
      <c r="H14" s="3">
        <f>[1]!EM_S_STM07_IS($A14,"61",DATE(G$4,12,31),"1")/1000000</f>
        <v>0.72588162000000001</v>
      </c>
      <c r="I14" s="3">
        <f>[1]!EM_S_STM07_IS($A14,"9",DATE(I$4,12,31),"1")/1000000</f>
        <v>362.38442176999996</v>
      </c>
      <c r="J14" s="3">
        <f>[1]!EM_S_STM07_IS($A14,"61",DATE(I$4,12,31),"1")/1000000</f>
        <v>3.14010546</v>
      </c>
      <c r="K14" s="3">
        <f>[1]!EM_S_STM07_IS($A14,"9",DATE(K$4,12,31),"1")/1000000</f>
        <v>230.29967535</v>
      </c>
      <c r="L14" s="3">
        <f>[1]!EM_S_STM07_IS($A14,"61",DATE(K$4,12,31),"1")/1000000</f>
        <v>-74.553205009999999</v>
      </c>
      <c r="M14" s="3">
        <f>[1]!EM_S_STM07_IS($A14,"9",DATE(M$4,12,31),"1")/1000000</f>
        <v>957.37930071000005</v>
      </c>
      <c r="N14" s="3">
        <f>[1]!EM_S_STM07_IS($A14,"61",DATE(M$4,12,31),"1")/1000000</f>
        <v>33.443593489999998</v>
      </c>
      <c r="O14" s="6">
        <f t="shared" si="2"/>
        <v>0.44518572379852883</v>
      </c>
      <c r="P14" s="6" t="str">
        <f t="shared" si="3"/>
        <v/>
      </c>
    </row>
    <row r="15" spans="1:16" x14ac:dyDescent="0.25">
      <c r="A15" s="5" t="s">
        <v>9</v>
      </c>
      <c r="B15" s="5" t="s">
        <v>3071</v>
      </c>
      <c r="C15" s="3">
        <f>[1]!EM_S_STM07_IS($A15,"9",DATE(C$4,12,31),"1")/1000000</f>
        <v>993.17535037999994</v>
      </c>
      <c r="D15" s="3">
        <f>[1]!EM_S_STM07_IS($A15,"61",DATE(C$4,12,31),"1")/1000000</f>
        <v>174.99853478999998</v>
      </c>
      <c r="E15" s="3">
        <f>[1]!EM_S_STM07_IS($A15,"9",DATE(E$4,12,31),"1")/1000000</f>
        <v>1408.5653073199999</v>
      </c>
      <c r="F15" s="3">
        <f>[1]!EM_S_STM07_IS($A15,"61",DATE(E$4,12,31),"1")/1000000</f>
        <v>257.46107754000002</v>
      </c>
      <c r="G15" s="3">
        <f>[1]!EM_S_STM07_IS($A15,"9",DATE(G$4,12,31),"1")/1000000</f>
        <v>1861.2988309899999</v>
      </c>
      <c r="H15" s="3">
        <f>[1]!EM_S_STM07_IS($A15,"61",DATE(G$4,12,31),"1")/1000000</f>
        <v>375.42212963999998</v>
      </c>
      <c r="I15" s="3">
        <f>[1]!EM_S_STM07_IS($A15,"9",DATE(I$4,12,31),"1")/1000000</f>
        <v>1619.2272275999999</v>
      </c>
      <c r="J15" s="3">
        <f>[1]!EM_S_STM07_IS($A15,"61",DATE(I$4,12,31),"1")/1000000</f>
        <v>300.84056380999999</v>
      </c>
      <c r="K15" s="3">
        <f>[1]!EM_S_STM07_IS($A15,"9",DATE(K$4,12,31),"1")/1000000</f>
        <v>1268.4514518599999</v>
      </c>
      <c r="L15" s="3">
        <f>[1]!EM_S_STM07_IS($A15,"61",DATE(K$4,12,31),"1")/1000000</f>
        <v>417.49867991000002</v>
      </c>
      <c r="M15" s="3">
        <f>[1]!EM_S_STM07_IS($A15,"9",DATE(M$4,12,31),"1")/1000000</f>
        <v>1077.4185009300002</v>
      </c>
      <c r="N15" s="3">
        <f>[1]!EM_S_STM07_IS($A15,"61",DATE(M$4,12,31),"1")/1000000</f>
        <v>156.81996671000002</v>
      </c>
      <c r="O15" s="6">
        <f t="shared" si="2"/>
        <v>1.6416483025157858E-2</v>
      </c>
      <c r="P15" s="6">
        <f t="shared" si="3"/>
        <v>-2.1696991751238848E-2</v>
      </c>
    </row>
    <row r="16" spans="1:16" x14ac:dyDescent="0.25">
      <c r="A16" s="5" t="s">
        <v>10</v>
      </c>
      <c r="B16" s="5" t="s">
        <v>3072</v>
      </c>
      <c r="C16" s="3">
        <f>[1]!EM_S_STM07_IS($A16,"9",DATE(C$4,12,31),"1")/1000000</f>
        <v>7743.9416940000001</v>
      </c>
      <c r="D16" s="3">
        <f>[1]!EM_S_STM07_IS($A16,"61",DATE(C$4,12,31),"1")/1000000</f>
        <v>1455.209218</v>
      </c>
      <c r="E16" s="3">
        <f>[1]!EM_S_STM07_IS($A16,"9",DATE(E$4,12,31),"1")/1000000</f>
        <v>8270.7317299999995</v>
      </c>
      <c r="F16" s="3">
        <f>[1]!EM_S_STM07_IS($A16,"61",DATE(E$4,12,31),"1")/1000000</f>
        <v>1178.2291970000001</v>
      </c>
      <c r="G16" s="3">
        <f>[1]!EM_S_STM07_IS($A16,"9",DATE(G$4,12,31),"1")/1000000</f>
        <v>6994.358029</v>
      </c>
      <c r="H16" s="3">
        <f>[1]!EM_S_STM07_IS($A16,"61",DATE(G$4,12,31),"1")/1000000</f>
        <v>274.746219</v>
      </c>
      <c r="I16" s="3">
        <f>[1]!EM_S_STM07_IS($A16,"9",DATE(I$4,12,31),"1")/1000000</f>
        <v>7733.7961139999998</v>
      </c>
      <c r="J16" s="3">
        <f>[1]!EM_S_STM07_IS($A16,"61",DATE(I$4,12,31),"1")/1000000</f>
        <v>1535.9297389999999</v>
      </c>
      <c r="K16" s="3">
        <f>[1]!EM_S_STM07_IS($A16,"9",DATE(K$4,12,31),"1")/1000000</f>
        <v>7044.5026449999996</v>
      </c>
      <c r="L16" s="3">
        <f>[1]!EM_S_STM07_IS($A16,"61",DATE(K$4,12,31),"1")/1000000</f>
        <v>873.65302999999994</v>
      </c>
      <c r="M16" s="3">
        <f>[1]!EM_S_STM07_IS($A16,"9",DATE(M$4,12,31),"1")/1000000</f>
        <v>7430.8891110000004</v>
      </c>
      <c r="N16" s="3">
        <f>[1]!EM_S_STM07_IS($A16,"61",DATE(M$4,12,31),"1")/1000000</f>
        <v>624.75310999999999</v>
      </c>
      <c r="O16" s="6">
        <f t="shared" si="2"/>
        <v>-8.2190978275489268E-3</v>
      </c>
      <c r="P16" s="6">
        <f t="shared" si="3"/>
        <v>-0.15558371963788453</v>
      </c>
    </row>
    <row r="17" spans="1:16" x14ac:dyDescent="0.25">
      <c r="A17" s="5" t="s">
        <v>11</v>
      </c>
      <c r="B17" s="5" t="s">
        <v>3073</v>
      </c>
      <c r="C17" s="3">
        <f>[1]!EM_S_STM07_IS($A17,"9",DATE(C$4,12,31),"1")/1000000</f>
        <v>735.19575146</v>
      </c>
      <c r="D17" s="3">
        <f>[1]!EM_S_STM07_IS($A17,"61",DATE(C$4,12,31),"1")/1000000</f>
        <v>70.599580419999995</v>
      </c>
      <c r="E17" s="3">
        <f>[1]!EM_S_STM07_IS($A17,"9",DATE(E$4,12,31),"1")/1000000</f>
        <v>399.83768939999999</v>
      </c>
      <c r="F17" s="3">
        <f>[1]!EM_S_STM07_IS($A17,"61",DATE(E$4,12,31),"1")/1000000</f>
        <v>54.299409140000002</v>
      </c>
      <c r="G17" s="3">
        <f>[1]!EM_S_STM07_IS($A17,"9",DATE(G$4,12,31),"1")/1000000</f>
        <v>421.30953392999999</v>
      </c>
      <c r="H17" s="3">
        <f>[1]!EM_S_STM07_IS($A17,"61",DATE(G$4,12,31),"1")/1000000</f>
        <v>27.962237309999999</v>
      </c>
      <c r="I17" s="3">
        <f>[1]!EM_S_STM07_IS($A17,"9",DATE(I$4,12,31),"1")/1000000</f>
        <v>563.95031571000004</v>
      </c>
      <c r="J17" s="3">
        <f>[1]!EM_S_STM07_IS($A17,"61",DATE(I$4,12,31),"1")/1000000</f>
        <v>28.75442382</v>
      </c>
      <c r="K17" s="3">
        <f>[1]!EM_S_STM07_IS($A17,"9",DATE(K$4,12,31),"1")/1000000</f>
        <v>511.81532139999996</v>
      </c>
      <c r="L17" s="3">
        <f>[1]!EM_S_STM07_IS($A17,"61",DATE(K$4,12,31),"1")/1000000</f>
        <v>60.783578720000001</v>
      </c>
      <c r="M17" s="3">
        <f>[1]!EM_S_STM07_IS($A17,"9",DATE(M$4,12,31),"1")/1000000</f>
        <v>413.21372092000001</v>
      </c>
      <c r="N17" s="3">
        <f>[1]!EM_S_STM07_IS($A17,"61",DATE(M$4,12,31),"1")/1000000</f>
        <v>52.963507189999994</v>
      </c>
      <c r="O17" s="6">
        <f t="shared" si="2"/>
        <v>-0.10884274093508284</v>
      </c>
      <c r="P17" s="6">
        <f t="shared" si="3"/>
        <v>-5.5863205325277221E-2</v>
      </c>
    </row>
    <row r="18" spans="1:16" x14ac:dyDescent="0.25">
      <c r="A18" s="5" t="s">
        <v>12</v>
      </c>
      <c r="B18" s="5" t="s">
        <v>3074</v>
      </c>
      <c r="C18" s="3">
        <f>[1]!EM_S_STM07_IS($A18,"9",DATE(C$4,12,31),"1")/1000000</f>
        <v>17111.45406634</v>
      </c>
      <c r="D18" s="3">
        <f>[1]!EM_S_STM07_IS($A18,"61",DATE(C$4,12,31),"1")/1000000</f>
        <v>83.947861319999987</v>
      </c>
      <c r="E18" s="3">
        <f>[1]!EM_S_STM07_IS($A18,"9",DATE(E$4,12,31),"1")/1000000</f>
        <v>16217.61988323</v>
      </c>
      <c r="F18" s="3">
        <f>[1]!EM_S_STM07_IS($A18,"61",DATE(E$4,12,31),"1")/1000000</f>
        <v>24.972838120000002</v>
      </c>
      <c r="G18" s="3">
        <f>[1]!EM_S_STM07_IS($A18,"9",DATE(G$4,12,31),"1")/1000000</f>
        <v>18337.861657289999</v>
      </c>
      <c r="H18" s="3">
        <f>[1]!EM_S_STM07_IS($A18,"61",DATE(G$4,12,31),"1")/1000000</f>
        <v>45.829234020000001</v>
      </c>
      <c r="I18" s="3">
        <f>[1]!EM_S_STM07_IS($A18,"9",DATE(I$4,12,31),"1")/1000000</f>
        <v>20006.73687882</v>
      </c>
      <c r="J18" s="3">
        <f>[1]!EM_S_STM07_IS($A18,"61",DATE(I$4,12,31),"1")/1000000</f>
        <v>45.163004100000002</v>
      </c>
      <c r="K18" s="3">
        <f>[1]!EM_S_STM07_IS($A18,"9",DATE(K$4,12,31),"1")/1000000</f>
        <v>19423.488994070001</v>
      </c>
      <c r="L18" s="3">
        <f>[1]!EM_S_STM07_IS($A18,"61",DATE(K$4,12,31),"1")/1000000</f>
        <v>52.623527860000003</v>
      </c>
      <c r="M18" s="3">
        <f>[1]!EM_S_STM07_IS($A18,"9",DATE(M$4,12,31),"1")/1000000</f>
        <v>18395.177035979999</v>
      </c>
      <c r="N18" s="3">
        <f>[1]!EM_S_STM07_IS($A18,"61",DATE(M$4,12,31),"1")/1000000</f>
        <v>-1256.8193145099999</v>
      </c>
      <c r="O18" s="6">
        <f t="shared" si="2"/>
        <v>1.4573258373714815E-2</v>
      </c>
      <c r="P18" s="6">
        <f t="shared" si="3"/>
        <v>-2.7181166319213368</v>
      </c>
    </row>
    <row r="19" spans="1:16" x14ac:dyDescent="0.25">
      <c r="A19" s="5" t="s">
        <v>13</v>
      </c>
      <c r="B19" s="5" t="s">
        <v>3075</v>
      </c>
      <c r="C19" s="3">
        <f>[1]!EM_S_STM07_IS($A19,"9",DATE(C$4,12,31),"1")/1000000</f>
        <v>299.02727943000002</v>
      </c>
      <c r="D19" s="3">
        <f>[1]!EM_S_STM07_IS($A19,"61",DATE(C$4,12,31),"1")/1000000</f>
        <v>64.477414440000004</v>
      </c>
      <c r="E19" s="3">
        <f>[1]!EM_S_STM07_IS($A19,"9",DATE(E$4,12,31),"1")/1000000</f>
        <v>321.04357033999997</v>
      </c>
      <c r="F19" s="3">
        <f>[1]!EM_S_STM07_IS($A19,"61",DATE(E$4,12,31),"1")/1000000</f>
        <v>39.72090146</v>
      </c>
      <c r="G19" s="3">
        <f>[1]!EM_S_STM07_IS($A19,"9",DATE(G$4,12,31),"1")/1000000</f>
        <v>292.82702655000003</v>
      </c>
      <c r="H19" s="3">
        <f>[1]!EM_S_STM07_IS($A19,"61",DATE(G$4,12,31),"1")/1000000</f>
        <v>-52.443234289999999</v>
      </c>
      <c r="I19" s="3">
        <f>[1]!EM_S_STM07_IS($A19,"9",DATE(I$4,12,31),"1")/1000000</f>
        <v>271.11173607000001</v>
      </c>
      <c r="J19" s="3">
        <f>[1]!EM_S_STM07_IS($A19,"61",DATE(I$4,12,31),"1")/1000000</f>
        <v>1575.2238948900001</v>
      </c>
      <c r="K19" s="3">
        <f>[1]!EM_S_STM07_IS($A19,"9",DATE(K$4,12,31),"1")/1000000</f>
        <v>212.07058577000001</v>
      </c>
      <c r="L19" s="3">
        <f>[1]!EM_S_STM07_IS($A19,"61",DATE(K$4,12,31),"1")/1000000</f>
        <v>4.8856785599999997</v>
      </c>
      <c r="M19" s="3">
        <f>[1]!EM_S_STM07_IS($A19,"9",DATE(M$4,12,31),"1")/1000000</f>
        <v>170.99003009999998</v>
      </c>
      <c r="N19" s="3">
        <f>[1]!EM_S_STM07_IS($A19,"61",DATE(M$4,12,31),"1")/1000000</f>
        <v>-0.13835557999999998</v>
      </c>
      <c r="O19" s="6">
        <f t="shared" si="2"/>
        <v>-0.10576431669762021</v>
      </c>
      <c r="P19" s="6">
        <f t="shared" si="3"/>
        <v>-1.2926293031421747</v>
      </c>
    </row>
    <row r="20" spans="1:16" x14ac:dyDescent="0.25">
      <c r="A20" s="5" t="s">
        <v>14</v>
      </c>
      <c r="B20" s="5" t="s">
        <v>3076</v>
      </c>
      <c r="C20" s="3">
        <f>[1]!EM_S_STM07_IS($A20,"9",DATE(C$4,12,31),"1")/1000000</f>
        <v>9.3511100000000003</v>
      </c>
      <c r="D20" s="3">
        <f>[1]!EM_S_STM07_IS($A20,"61",DATE(C$4,12,31),"1")/1000000</f>
        <v>4.1029239999999998</v>
      </c>
      <c r="E20" s="3">
        <f>[1]!EM_S_STM07_IS($A20,"9",DATE(E$4,12,31),"1")/1000000</f>
        <v>9.8504839999999998</v>
      </c>
      <c r="F20" s="3">
        <f>[1]!EM_S_STM07_IS($A20,"61",DATE(E$4,12,31),"1")/1000000</f>
        <v>-17.361592999999999</v>
      </c>
      <c r="G20" s="3">
        <f>[1]!EM_S_STM07_IS($A20,"9",DATE(G$4,12,31),"1")/1000000</f>
        <v>11.095668999999999</v>
      </c>
      <c r="H20" s="3">
        <f>[1]!EM_S_STM07_IS($A20,"61",DATE(G$4,12,31),"1")/1000000</f>
        <v>-0.247331</v>
      </c>
      <c r="I20" s="3">
        <f>[1]!EM_S_STM07_IS($A20,"9",DATE(I$4,12,31),"1")/1000000</f>
        <v>26.998989999999999</v>
      </c>
      <c r="J20" s="3">
        <f>[1]!EM_S_STM07_IS($A20,"61",DATE(I$4,12,31),"1")/1000000</f>
        <v>8.2148099999999999</v>
      </c>
      <c r="K20" s="3">
        <f>[1]!EM_S_STM07_IS($A20,"9",DATE(K$4,12,31),"1")/1000000</f>
        <v>11.015402999999999</v>
      </c>
      <c r="L20" s="3">
        <f>[1]!EM_S_STM07_IS($A20,"61",DATE(K$4,12,31),"1")/1000000</f>
        <v>4.2909050000000004</v>
      </c>
      <c r="M20" s="3">
        <f>[1]!EM_S_STM07_IS($A20,"9",DATE(M$4,12,31),"1")/1000000</f>
        <v>4010.3589995799998</v>
      </c>
      <c r="N20" s="3">
        <f>[1]!EM_S_STM07_IS($A20,"61",DATE(M$4,12,31),"1")/1000000</f>
        <v>346.64865148000001</v>
      </c>
      <c r="O20" s="6">
        <f t="shared" si="2"/>
        <v>2.360965211024602</v>
      </c>
      <c r="P20" s="6">
        <f t="shared" si="3"/>
        <v>1.4286179944324791</v>
      </c>
    </row>
    <row r="21" spans="1:16" x14ac:dyDescent="0.25">
      <c r="A21" s="5" t="s">
        <v>15</v>
      </c>
      <c r="B21" s="5" t="s">
        <v>3077</v>
      </c>
      <c r="C21" s="3">
        <f>[1]!EM_S_STM07_IS($A21,"9",DATE(C$4,12,31),"1")/1000000</f>
        <v>229.79739816999998</v>
      </c>
      <c r="D21" s="3">
        <f>[1]!EM_S_STM07_IS($A21,"61",DATE(C$4,12,31),"1")/1000000</f>
        <v>5.6876447900000002</v>
      </c>
      <c r="E21" s="3">
        <f>[1]!EM_S_STM07_IS($A21,"9",DATE(E$4,12,31),"1")/1000000</f>
        <v>318.23024366999999</v>
      </c>
      <c r="F21" s="3">
        <f>[1]!EM_S_STM07_IS($A21,"61",DATE(E$4,12,31),"1")/1000000</f>
        <v>6.9802335700000002</v>
      </c>
      <c r="G21" s="3">
        <f>[1]!EM_S_STM07_IS($A21,"9",DATE(G$4,12,31),"1")/1000000</f>
        <v>310.79032469999999</v>
      </c>
      <c r="H21" s="3">
        <f>[1]!EM_S_STM07_IS($A21,"61",DATE(G$4,12,31),"1")/1000000</f>
        <v>74.529471279999996</v>
      </c>
      <c r="I21" s="3">
        <f>[1]!EM_S_STM07_IS($A21,"9",DATE(I$4,12,31),"1")/1000000</f>
        <v>438.31866224999999</v>
      </c>
      <c r="J21" s="3">
        <f>[1]!EM_S_STM07_IS($A21,"61",DATE(I$4,12,31),"1")/1000000</f>
        <v>43.662208270000001</v>
      </c>
      <c r="K21" s="3">
        <f>[1]!EM_S_STM07_IS($A21,"9",DATE(K$4,12,31),"1")/1000000</f>
        <v>368.12139983999998</v>
      </c>
      <c r="L21" s="3">
        <f>[1]!EM_S_STM07_IS($A21,"61",DATE(K$4,12,31),"1")/1000000</f>
        <v>13.32382043</v>
      </c>
      <c r="M21" s="3">
        <f>[1]!EM_S_STM07_IS($A21,"9",DATE(M$4,12,31),"1")/1000000</f>
        <v>338.22451231000002</v>
      </c>
      <c r="N21" s="3">
        <f>[1]!EM_S_STM07_IS($A21,"61",DATE(M$4,12,31),"1")/1000000</f>
        <v>-35.256169100000001</v>
      </c>
      <c r="O21" s="6">
        <f t="shared" si="2"/>
        <v>8.0368702280031901E-2</v>
      </c>
      <c r="P21" s="6">
        <f t="shared" si="3"/>
        <v>-2.4403251064410258</v>
      </c>
    </row>
    <row r="22" spans="1:16" x14ac:dyDescent="0.25">
      <c r="A22" s="5" t="s">
        <v>16</v>
      </c>
      <c r="B22" s="5" t="s">
        <v>3078</v>
      </c>
      <c r="C22" s="3">
        <f>[1]!EM_S_STM07_IS($A22,"9",DATE(C$4,12,31),"1")/1000000</f>
        <v>745.58012338000003</v>
      </c>
      <c r="D22" s="3">
        <f>[1]!EM_S_STM07_IS($A22,"61",DATE(C$4,12,31),"1")/1000000</f>
        <v>9.1772628100000002</v>
      </c>
      <c r="E22" s="3">
        <f>[1]!EM_S_STM07_IS($A22,"9",DATE(E$4,12,31),"1")/1000000</f>
        <v>875.77827509000008</v>
      </c>
      <c r="F22" s="3">
        <f>[1]!EM_S_STM07_IS($A22,"61",DATE(E$4,12,31),"1")/1000000</f>
        <v>10.374521199999998</v>
      </c>
      <c r="G22" s="3">
        <f>[1]!EM_S_STM07_IS($A22,"9",DATE(G$4,12,31),"1")/1000000</f>
        <v>723.89149653999993</v>
      </c>
      <c r="H22" s="3">
        <f>[1]!EM_S_STM07_IS($A22,"61",DATE(G$4,12,31),"1")/1000000</f>
        <v>3.2418977</v>
      </c>
      <c r="I22" s="3">
        <f>[1]!EM_S_STM07_IS($A22,"9",DATE(I$4,12,31),"1")/1000000</f>
        <v>626.82104463999997</v>
      </c>
      <c r="J22" s="3">
        <f>[1]!EM_S_STM07_IS($A22,"61",DATE(I$4,12,31),"1")/1000000</f>
        <v>-6.5174014400000004</v>
      </c>
      <c r="K22" s="3">
        <f>[1]!EM_S_STM07_IS($A22,"9",DATE(K$4,12,31),"1")/1000000</f>
        <v>694.83976010000003</v>
      </c>
      <c r="L22" s="3">
        <f>[1]!EM_S_STM07_IS($A22,"61",DATE(K$4,12,31),"1")/1000000</f>
        <v>7.6876202699999991</v>
      </c>
      <c r="M22" s="3">
        <f>[1]!EM_S_STM07_IS($A22,"9",DATE(M$4,12,31),"1")/1000000</f>
        <v>499.45578111000003</v>
      </c>
      <c r="N22" s="3">
        <f>[1]!EM_S_STM07_IS($A22,"61",DATE(M$4,12,31),"1")/1000000</f>
        <v>-6.7315131100000007</v>
      </c>
      <c r="O22" s="6">
        <f t="shared" si="2"/>
        <v>-7.7002457797886503E-2</v>
      </c>
      <c r="P22" s="6">
        <f t="shared" si="3"/>
        <v>-1.9398962252655516</v>
      </c>
    </row>
    <row r="23" spans="1:16" x14ac:dyDescent="0.25">
      <c r="A23" s="5" t="s">
        <v>17</v>
      </c>
      <c r="B23" s="5" t="s">
        <v>3079</v>
      </c>
      <c r="C23" s="3">
        <f>[1]!EM_S_STM07_IS($A23,"9",DATE(C$4,12,31),"1")/1000000</f>
        <v>20771.541038169999</v>
      </c>
      <c r="D23" s="3">
        <f>[1]!EM_S_STM07_IS($A23,"61",DATE(C$4,12,31),"1")/1000000</f>
        <v>384.25787866000002</v>
      </c>
      <c r="E23" s="3">
        <f>[1]!EM_S_STM07_IS($A23,"9",DATE(E$4,12,31),"1")/1000000</f>
        <v>18630.380585040002</v>
      </c>
      <c r="F23" s="3">
        <f>[1]!EM_S_STM07_IS($A23,"61",DATE(E$4,12,31),"1")/1000000</f>
        <v>251.50899733</v>
      </c>
      <c r="G23" s="3">
        <f>[1]!EM_S_STM07_IS($A23,"9",DATE(G$4,12,31),"1")/1000000</f>
        <v>16399.516862920002</v>
      </c>
      <c r="H23" s="3">
        <f>[1]!EM_S_STM07_IS($A23,"61",DATE(G$4,12,31),"1")/1000000</f>
        <v>93.561007079999996</v>
      </c>
      <c r="I23" s="3">
        <f>[1]!EM_S_STM07_IS($A23,"9",DATE(I$4,12,31),"1")/1000000</f>
        <v>15039.53196251</v>
      </c>
      <c r="J23" s="3">
        <f>[1]!EM_S_STM07_IS($A23,"61",DATE(I$4,12,31),"1")/1000000</f>
        <v>229.93123045999999</v>
      </c>
      <c r="K23" s="3">
        <f>[1]!EM_S_STM07_IS($A23,"9",DATE(K$4,12,31),"1")/1000000</f>
        <v>16444.164971329999</v>
      </c>
      <c r="L23" s="3">
        <f>[1]!EM_S_STM07_IS($A23,"61",DATE(K$4,12,31),"1")/1000000</f>
        <v>175.6763627</v>
      </c>
      <c r="M23" s="3">
        <f>[1]!EM_S_STM07_IS($A23,"9",DATE(M$4,12,31),"1")/1000000</f>
        <v>15361.81475544</v>
      </c>
      <c r="N23" s="3">
        <f>[1]!EM_S_STM07_IS($A23,"61",DATE(M$4,12,31),"1")/1000000</f>
        <v>180.66027750999999</v>
      </c>
      <c r="O23" s="6">
        <f t="shared" si="2"/>
        <v>-5.8555416417803041E-2</v>
      </c>
      <c r="P23" s="6">
        <f t="shared" si="3"/>
        <v>-0.14009994162421691</v>
      </c>
    </row>
    <row r="24" spans="1:16" x14ac:dyDescent="0.25">
      <c r="A24" s="5" t="s">
        <v>18</v>
      </c>
      <c r="B24" s="5" t="s">
        <v>3080</v>
      </c>
      <c r="C24" s="3">
        <f>[1]!EM_S_STM07_IS($A24,"9",DATE(C$4,12,31),"1")/1000000</f>
        <v>1740.417668</v>
      </c>
      <c r="D24" s="3">
        <f>[1]!EM_S_STM07_IS($A24,"61",DATE(C$4,12,31),"1")/1000000</f>
        <v>596.68015600000001</v>
      </c>
      <c r="E24" s="3">
        <f>[1]!EM_S_STM07_IS($A24,"9",DATE(E$4,12,31),"1")/1000000</f>
        <v>1708.1368990000001</v>
      </c>
      <c r="F24" s="3">
        <f>[1]!EM_S_STM07_IS($A24,"61",DATE(E$4,12,31),"1")/1000000</f>
        <v>505.64513699999998</v>
      </c>
      <c r="G24" s="3">
        <f>[1]!EM_S_STM07_IS($A24,"9",DATE(G$4,12,31),"1")/1000000</f>
        <v>1783.846135</v>
      </c>
      <c r="H24" s="3">
        <f>[1]!EM_S_STM07_IS($A24,"61",DATE(G$4,12,31),"1")/1000000</f>
        <v>467.10327000000001</v>
      </c>
      <c r="I24" s="3">
        <f>[1]!EM_S_STM07_IS($A24,"9",DATE(I$4,12,31),"1")/1000000</f>
        <v>1780.7748363000001</v>
      </c>
      <c r="J24" s="3">
        <f>[1]!EM_S_STM07_IS($A24,"61",DATE(I$4,12,31),"1")/1000000</f>
        <v>502.89454779000005</v>
      </c>
      <c r="K24" s="3">
        <f>[1]!EM_S_STM07_IS($A24,"9",DATE(K$4,12,31),"1")/1000000</f>
        <v>1804.76617631</v>
      </c>
      <c r="L24" s="3">
        <f>[1]!EM_S_STM07_IS($A24,"61",DATE(K$4,12,31),"1")/1000000</f>
        <v>417.59427132999997</v>
      </c>
      <c r="M24" s="3">
        <f>[1]!EM_S_STM07_IS($A24,"9",DATE(M$4,12,31),"1")/1000000</f>
        <v>1872.6085961600002</v>
      </c>
      <c r="N24" s="3">
        <f>[1]!EM_S_STM07_IS($A24,"61",DATE(M$4,12,31),"1")/1000000</f>
        <v>527.75149241999998</v>
      </c>
      <c r="O24" s="6">
        <f t="shared" si="2"/>
        <v>1.4749172536684396E-2</v>
      </c>
      <c r="P24" s="6">
        <f t="shared" si="3"/>
        <v>-2.4252212707498666E-2</v>
      </c>
    </row>
    <row r="25" spans="1:16" x14ac:dyDescent="0.25">
      <c r="A25" s="5" t="s">
        <v>19</v>
      </c>
      <c r="B25" s="5" t="s">
        <v>3081</v>
      </c>
      <c r="C25" s="3">
        <f>[1]!EM_S_STM07_IS($A25,"9",DATE(C$4,12,31),"1")/1000000</f>
        <v>919.61436507000008</v>
      </c>
      <c r="D25" s="3">
        <f>[1]!EM_S_STM07_IS($A25,"61",DATE(C$4,12,31),"1")/1000000</f>
        <v>13.148293070000001</v>
      </c>
      <c r="E25" s="3">
        <f>[1]!EM_S_STM07_IS($A25,"9",DATE(E$4,12,31),"1")/1000000</f>
        <v>800.14829651000002</v>
      </c>
      <c r="F25" s="3">
        <f>[1]!EM_S_STM07_IS($A25,"61",DATE(E$4,12,31),"1")/1000000</f>
        <v>9.2757934300000002</v>
      </c>
      <c r="G25" s="3">
        <f>[1]!EM_S_STM07_IS($A25,"9",DATE(G$4,12,31),"1")/1000000</f>
        <v>877.94894547000001</v>
      </c>
      <c r="H25" s="3">
        <f>[1]!EM_S_STM07_IS($A25,"61",DATE(G$4,12,31),"1")/1000000</f>
        <v>5.1713457599999995</v>
      </c>
      <c r="I25" s="3">
        <f>[1]!EM_S_STM07_IS($A25,"9",DATE(I$4,12,31),"1")/1000000</f>
        <v>1069.53838703</v>
      </c>
      <c r="J25" s="3">
        <f>[1]!EM_S_STM07_IS($A25,"61",DATE(I$4,12,31),"1")/1000000</f>
        <v>15.03145408</v>
      </c>
      <c r="K25" s="3">
        <f>[1]!EM_S_STM07_IS($A25,"9",DATE(K$4,12,31),"1")/1000000</f>
        <v>1092.3551419300002</v>
      </c>
      <c r="L25" s="3">
        <f>[1]!EM_S_STM07_IS($A25,"61",DATE(K$4,12,31),"1")/1000000</f>
        <v>17.246760350000002</v>
      </c>
      <c r="M25" s="3">
        <f>[1]!EM_S_STM07_IS($A25,"9",DATE(M$4,12,31),"1")/1000000</f>
        <v>1037.8041100599999</v>
      </c>
      <c r="N25" s="3">
        <f>[1]!EM_S_STM07_IS($A25,"61",DATE(M$4,12,31),"1")/1000000</f>
        <v>26.730737510000001</v>
      </c>
      <c r="O25" s="6">
        <f t="shared" si="2"/>
        <v>2.4476328183628437E-2</v>
      </c>
      <c r="P25" s="6">
        <f t="shared" si="3"/>
        <v>0.15246650786563443</v>
      </c>
    </row>
    <row r="26" spans="1:16" x14ac:dyDescent="0.25">
      <c r="A26" s="5" t="s">
        <v>20</v>
      </c>
      <c r="B26" s="5" t="s">
        <v>3082</v>
      </c>
      <c r="C26" s="3">
        <f>[1]!EM_S_STM07_IS($A26,"9",DATE(C$4,12,31),"1")/1000000</f>
        <v>386.34837926999995</v>
      </c>
      <c r="D26" s="3">
        <f>[1]!EM_S_STM07_IS($A26,"61",DATE(C$4,12,31),"1")/1000000</f>
        <v>3.5844457799999998</v>
      </c>
      <c r="E26" s="3">
        <f>[1]!EM_S_STM07_IS($A26,"9",DATE(E$4,12,31),"1")/1000000</f>
        <v>403.28209880000003</v>
      </c>
      <c r="F26" s="3">
        <f>[1]!EM_S_STM07_IS($A26,"61",DATE(E$4,12,31),"1")/1000000</f>
        <v>2.1576751199999999</v>
      </c>
      <c r="G26" s="3">
        <f>[1]!EM_S_STM07_IS($A26,"9",DATE(G$4,12,31),"1")/1000000</f>
        <v>419.64266130999999</v>
      </c>
      <c r="H26" s="3">
        <f>[1]!EM_S_STM07_IS($A26,"61",DATE(G$4,12,31),"1")/1000000</f>
        <v>7.1462593499999993</v>
      </c>
      <c r="I26" s="3">
        <f>[1]!EM_S_STM07_IS($A26,"9",DATE(I$4,12,31),"1")/1000000</f>
        <v>486.72930818000003</v>
      </c>
      <c r="J26" s="3">
        <f>[1]!EM_S_STM07_IS($A26,"61",DATE(I$4,12,31),"1")/1000000</f>
        <v>6.9007190400000002</v>
      </c>
      <c r="K26" s="3">
        <f>[1]!EM_S_STM07_IS($A26,"9",DATE(K$4,12,31),"1")/1000000</f>
        <v>464.98752780000001</v>
      </c>
      <c r="L26" s="3">
        <f>[1]!EM_S_STM07_IS($A26,"61",DATE(K$4,12,31),"1")/1000000</f>
        <v>10.34521767</v>
      </c>
      <c r="M26" s="3">
        <f>[1]!EM_S_STM07_IS($A26,"9",DATE(M$4,12,31),"1")/1000000</f>
        <v>303.72679056999999</v>
      </c>
      <c r="N26" s="3">
        <f>[1]!EM_S_STM07_IS($A26,"61",DATE(M$4,12,31),"1")/1000000</f>
        <v>42.768789520000006</v>
      </c>
      <c r="O26" s="6">
        <f t="shared" si="2"/>
        <v>-4.6982662992704594E-2</v>
      </c>
      <c r="P26" s="6">
        <f t="shared" si="3"/>
        <v>0.64187839688219994</v>
      </c>
    </row>
    <row r="27" spans="1:16" x14ac:dyDescent="0.25">
      <c r="A27" s="5" t="s">
        <v>21</v>
      </c>
      <c r="B27" s="5" t="s">
        <v>3083</v>
      </c>
      <c r="C27" s="3">
        <f>[1]!EM_S_STM07_IS($A27,"9",DATE(C$4,12,31),"1")/1000000</f>
        <v>1780.7544309500001</v>
      </c>
      <c r="D27" s="3">
        <f>[1]!EM_S_STM07_IS($A27,"61",DATE(C$4,12,31),"1")/1000000</f>
        <v>93.990182930000003</v>
      </c>
      <c r="E27" s="3">
        <f>[1]!EM_S_STM07_IS($A27,"9",DATE(E$4,12,31),"1")/1000000</f>
        <v>2561.0546024</v>
      </c>
      <c r="F27" s="3">
        <f>[1]!EM_S_STM07_IS($A27,"61",DATE(E$4,12,31),"1")/1000000</f>
        <v>159.45779999999999</v>
      </c>
      <c r="G27" s="3">
        <f>[1]!EM_S_STM07_IS($A27,"9",DATE(G$4,12,31),"1")/1000000</f>
        <v>3023.9625272500002</v>
      </c>
      <c r="H27" s="3">
        <f>[1]!EM_S_STM07_IS($A27,"61",DATE(G$4,12,31),"1")/1000000</f>
        <v>116.00374603</v>
      </c>
      <c r="I27" s="3">
        <f>[1]!EM_S_STM07_IS($A27,"9",DATE(I$4,12,31),"1")/1000000</f>
        <v>3103.4969622199997</v>
      </c>
      <c r="J27" s="3">
        <f>[1]!EM_S_STM07_IS($A27,"61",DATE(I$4,12,31),"1")/1000000</f>
        <v>130.12512448000001</v>
      </c>
      <c r="K27" s="3">
        <f>[1]!EM_S_STM07_IS($A27,"9",DATE(K$4,12,31),"1")/1000000</f>
        <v>3278.1427858699999</v>
      </c>
      <c r="L27" s="3">
        <f>[1]!EM_S_STM07_IS($A27,"61",DATE(K$4,12,31),"1")/1000000</f>
        <v>145.59113638999997</v>
      </c>
      <c r="M27" s="3">
        <f>[1]!EM_S_STM07_IS($A27,"9",DATE(M$4,12,31),"1")/1000000</f>
        <v>3162.1962129000003</v>
      </c>
      <c r="N27" s="3">
        <f>[1]!EM_S_STM07_IS($A27,"61",DATE(M$4,12,31),"1")/1000000</f>
        <v>121.70205744</v>
      </c>
      <c r="O27" s="6">
        <f t="shared" si="2"/>
        <v>0.12170061016230549</v>
      </c>
      <c r="P27" s="6">
        <f t="shared" si="3"/>
        <v>5.3035676249450825E-2</v>
      </c>
    </row>
    <row r="28" spans="1:16" x14ac:dyDescent="0.25">
      <c r="A28" s="5" t="s">
        <v>22</v>
      </c>
      <c r="B28" s="5" t="s">
        <v>3084</v>
      </c>
      <c r="C28" s="3">
        <f>[1]!EM_S_STM07_IS($A28,"9",DATE(C$4,12,31),"1")/1000000</f>
        <v>12464.71108965</v>
      </c>
      <c r="D28" s="3">
        <f>[1]!EM_S_STM07_IS($A28,"61",DATE(C$4,12,31),"1")/1000000</f>
        <v>1403.74036918</v>
      </c>
      <c r="E28" s="3">
        <f>[1]!EM_S_STM07_IS($A28,"9",DATE(E$4,12,31),"1")/1000000</f>
        <v>14387.018543149999</v>
      </c>
      <c r="F28" s="3">
        <f>[1]!EM_S_STM07_IS($A28,"61",DATE(E$4,12,31),"1")/1000000</f>
        <v>1124.61094553</v>
      </c>
      <c r="G28" s="3">
        <f>[1]!EM_S_STM07_IS($A28,"9",DATE(G$4,12,31),"1")/1000000</f>
        <v>12828.482289790001</v>
      </c>
      <c r="H28" s="3">
        <f>[1]!EM_S_STM07_IS($A28,"61",DATE(G$4,12,31),"1")/1000000</f>
        <v>964.83877512000004</v>
      </c>
      <c r="I28" s="3">
        <f>[1]!EM_S_STM07_IS($A28,"9",DATE(I$4,12,31),"1")/1000000</f>
        <v>12350.782449</v>
      </c>
      <c r="J28" s="3">
        <f>[1]!EM_S_STM07_IS($A28,"61",DATE(I$4,12,31),"1")/1000000</f>
        <v>1452.9868926400002</v>
      </c>
      <c r="K28" s="3">
        <f>[1]!EM_S_STM07_IS($A28,"9",DATE(K$4,12,31),"1")/1000000</f>
        <v>12506.042318049998</v>
      </c>
      <c r="L28" s="3">
        <f>[1]!EM_S_STM07_IS($A28,"61",DATE(K$4,12,31),"1")/1000000</f>
        <v>2034.0534988900001</v>
      </c>
      <c r="M28" s="3">
        <f>[1]!EM_S_STM07_IS($A28,"9",DATE(M$4,12,31),"1")/1000000</f>
        <v>11129.98296474</v>
      </c>
      <c r="N28" s="3">
        <f>[1]!EM_S_STM07_IS($A28,"61",DATE(M$4,12,31),"1")/1000000</f>
        <v>1790.3845961700001</v>
      </c>
      <c r="O28" s="6">
        <f t="shared" si="2"/>
        <v>-2.2397155461879148E-2</v>
      </c>
      <c r="P28" s="6">
        <f t="shared" si="3"/>
        <v>4.9861255417134487E-2</v>
      </c>
    </row>
    <row r="29" spans="1:16" x14ac:dyDescent="0.25">
      <c r="A29" s="5" t="s">
        <v>23</v>
      </c>
      <c r="B29" s="5" t="s">
        <v>3085</v>
      </c>
      <c r="C29" s="3">
        <f>[1]!EM_S_STM07_IS($A29,"9",DATE(C$4,12,31),"1")/1000000</f>
        <v>13064.42814869</v>
      </c>
      <c r="D29" s="3">
        <f>[1]!EM_S_STM07_IS($A29,"61",DATE(C$4,12,31),"1")/1000000</f>
        <v>261.11665669999996</v>
      </c>
      <c r="E29" s="3">
        <f>[1]!EM_S_STM07_IS($A29,"9",DATE(E$4,12,31),"1")/1000000</f>
        <v>15130.338571639999</v>
      </c>
      <c r="F29" s="3">
        <f>[1]!EM_S_STM07_IS($A29,"61",DATE(E$4,12,31),"1")/1000000</f>
        <v>330.30748982</v>
      </c>
      <c r="G29" s="3">
        <f>[1]!EM_S_STM07_IS($A29,"9",DATE(G$4,12,31),"1")/1000000</f>
        <v>18011.759178259999</v>
      </c>
      <c r="H29" s="3">
        <f>[1]!EM_S_STM07_IS($A29,"61",DATE(G$4,12,31),"1")/1000000</f>
        <v>475.79249112000002</v>
      </c>
      <c r="I29" s="3">
        <f>[1]!EM_S_STM07_IS($A29,"9",DATE(I$4,12,31),"1")/1000000</f>
        <v>21199.46639921</v>
      </c>
      <c r="J29" s="3">
        <f>[1]!EM_S_STM07_IS($A29,"61",DATE(I$4,12,31),"1")/1000000</f>
        <v>520.48819879999996</v>
      </c>
      <c r="K29" s="3">
        <f>[1]!EM_S_STM07_IS($A29,"9",DATE(K$4,12,31),"1")/1000000</f>
        <v>23954.331028050001</v>
      </c>
      <c r="L29" s="3">
        <f>[1]!EM_S_STM07_IS($A29,"61",DATE(K$4,12,31),"1")/1000000</f>
        <v>652.49717602999999</v>
      </c>
      <c r="M29" s="3">
        <f>[1]!EM_S_STM07_IS($A29,"9",DATE(M$4,12,31),"1")/1000000</f>
        <v>25993.13927784</v>
      </c>
      <c r="N29" s="3">
        <f>[1]!EM_S_STM07_IS($A29,"61",DATE(M$4,12,31),"1")/1000000</f>
        <v>761.31226105999997</v>
      </c>
      <c r="O29" s="6">
        <f t="shared" si="2"/>
        <v>0.14750256723753186</v>
      </c>
      <c r="P29" s="6">
        <f t="shared" si="3"/>
        <v>0.23864156513985391</v>
      </c>
    </row>
    <row r="30" spans="1:16" x14ac:dyDescent="0.25">
      <c r="A30" s="5" t="s">
        <v>24</v>
      </c>
      <c r="B30" s="5" t="s">
        <v>3086</v>
      </c>
      <c r="C30" s="3">
        <f>[1]!EM_S_STM07_IS($A30,"9",DATE(C$4,12,31),"1")/1000000</f>
        <v>1021.05569961</v>
      </c>
      <c r="D30" s="3">
        <f>[1]!EM_S_STM07_IS($A30,"61",DATE(C$4,12,31),"1")/1000000</f>
        <v>84.760162750000006</v>
      </c>
      <c r="E30" s="3">
        <f>[1]!EM_S_STM07_IS($A30,"9",DATE(E$4,12,31),"1")/1000000</f>
        <v>1026.39610451</v>
      </c>
      <c r="F30" s="3">
        <f>[1]!EM_S_STM07_IS($A30,"61",DATE(E$4,12,31),"1")/1000000</f>
        <v>101.20006065000001</v>
      </c>
      <c r="G30" s="3">
        <f>[1]!EM_S_STM07_IS($A30,"9",DATE(G$4,12,31),"1")/1000000</f>
        <v>1030.14872947</v>
      </c>
      <c r="H30" s="3">
        <f>[1]!EM_S_STM07_IS($A30,"61",DATE(G$4,12,31),"1")/1000000</f>
        <v>106.81454352999999</v>
      </c>
      <c r="I30" s="3">
        <f>[1]!EM_S_STM07_IS($A30,"9",DATE(I$4,12,31),"1")/1000000</f>
        <v>2116.4826849300002</v>
      </c>
      <c r="J30" s="3">
        <f>[1]!EM_S_STM07_IS($A30,"61",DATE(I$4,12,31),"1")/1000000</f>
        <v>228.26827122999998</v>
      </c>
      <c r="K30" s="3">
        <f>[1]!EM_S_STM07_IS($A30,"9",DATE(K$4,12,31),"1")/1000000</f>
        <v>2132.31122293</v>
      </c>
      <c r="L30" s="3">
        <f>[1]!EM_S_STM07_IS($A30,"61",DATE(K$4,12,31),"1")/1000000</f>
        <v>298.03331649</v>
      </c>
      <c r="M30" s="3">
        <f>[1]!EM_S_STM07_IS($A30,"9",DATE(M$4,12,31),"1")/1000000</f>
        <v>2163.36557533</v>
      </c>
      <c r="N30" s="3">
        <f>[1]!EM_S_STM07_IS($A30,"61",DATE(M$4,12,31),"1")/1000000</f>
        <v>301.12984083999999</v>
      </c>
      <c r="O30" s="6">
        <f t="shared" si="2"/>
        <v>0.1620266709873881</v>
      </c>
      <c r="P30" s="6">
        <f t="shared" si="3"/>
        <v>0.28858301495086791</v>
      </c>
    </row>
    <row r="31" spans="1:16" x14ac:dyDescent="0.25">
      <c r="A31" s="5" t="s">
        <v>25</v>
      </c>
      <c r="B31" s="5" t="s">
        <v>3087</v>
      </c>
      <c r="C31" s="3">
        <f>[1]!EM_S_STM07_IS($A31,"9",DATE(C$4,12,31),"1")/1000000</f>
        <v>1.48035831</v>
      </c>
      <c r="D31" s="3">
        <f>[1]!EM_S_STM07_IS($A31,"61",DATE(C$4,12,31),"1")/1000000</f>
        <v>-391.65848</v>
      </c>
      <c r="E31" s="3">
        <f>[1]!EM_S_STM07_IS($A31,"9",DATE(E$4,12,31),"1")/1000000</f>
        <v>0.1090068</v>
      </c>
      <c r="F31" s="3">
        <f>[1]!EM_S_STM07_IS($A31,"61",DATE(E$4,12,31),"1")/1000000</f>
        <v>1456.0642134100001</v>
      </c>
      <c r="G31" s="3" t="e">
        <f>[1]!EM_S_STM07_IS($A31,"9",DATE(G$4,12,31),"1")/1000000</f>
        <v>#VALUE!</v>
      </c>
      <c r="H31" s="3">
        <f>[1]!EM_S_STM07_IS($A31,"61",DATE(G$4,12,31),"1")/1000000</f>
        <v>-3.6890156099999998</v>
      </c>
      <c r="I31" s="3">
        <f>[1]!EM_S_STM07_IS($A31,"9",DATE(I$4,12,31),"1")/1000000</f>
        <v>5227.8023904199999</v>
      </c>
      <c r="J31" s="3">
        <f>[1]!EM_S_STM07_IS($A31,"61",DATE(I$4,12,31),"1")/1000000</f>
        <v>543.00637699000004</v>
      </c>
      <c r="K31" s="3">
        <f>[1]!EM_S_STM07_IS($A31,"9",DATE(K$4,12,31),"1")/1000000</f>
        <v>5010.0123258699996</v>
      </c>
      <c r="L31" s="3">
        <f>[1]!EM_S_STM07_IS($A31,"61",DATE(K$4,12,31),"1")/1000000</f>
        <v>626.37526887000001</v>
      </c>
      <c r="M31" s="3">
        <f>[1]!EM_S_STM07_IS($A31,"9",DATE(M$4,12,31),"1")/1000000</f>
        <v>4331.51354249</v>
      </c>
      <c r="N31" s="3">
        <f>[1]!EM_S_STM07_IS($A31,"61",DATE(M$4,12,31),"1")/1000000</f>
        <v>503.22135952999997</v>
      </c>
      <c r="O31" s="6">
        <f t="shared" si="2"/>
        <v>3.9346296752940235</v>
      </c>
      <c r="P31" s="6" t="str">
        <f t="shared" si="3"/>
        <v/>
      </c>
    </row>
    <row r="32" spans="1:16" x14ac:dyDescent="0.25">
      <c r="A32" s="5" t="s">
        <v>26</v>
      </c>
      <c r="B32" s="5" t="s">
        <v>3088</v>
      </c>
      <c r="C32" s="3">
        <f>[1]!EM_S_STM07_IS($A32,"9",DATE(C$4,12,31),"1")/1000000</f>
        <v>2113.5725403800002</v>
      </c>
      <c r="D32" s="3">
        <f>[1]!EM_S_STM07_IS($A32,"61",DATE(C$4,12,31),"1")/1000000</f>
        <v>463.97528756000003</v>
      </c>
      <c r="E32" s="3">
        <f>[1]!EM_S_STM07_IS($A32,"9",DATE(E$4,12,31),"1")/1000000</f>
        <v>5541.0734836599995</v>
      </c>
      <c r="F32" s="3">
        <f>[1]!EM_S_STM07_IS($A32,"61",DATE(E$4,12,31),"1")/1000000</f>
        <v>421.99572417000002</v>
      </c>
      <c r="G32" s="3">
        <f>[1]!EM_S_STM07_IS($A32,"9",DATE(G$4,12,31),"1")/1000000</f>
        <v>7944.8896403599992</v>
      </c>
      <c r="H32" s="3">
        <f>[1]!EM_S_STM07_IS($A32,"61",DATE(G$4,12,31),"1")/1000000</f>
        <v>514.93315814999994</v>
      </c>
      <c r="I32" s="3">
        <f>[1]!EM_S_STM07_IS($A32,"9",DATE(I$4,12,31),"1")/1000000</f>
        <v>10178.64014051</v>
      </c>
      <c r="J32" s="3">
        <f>[1]!EM_S_STM07_IS($A32,"61",DATE(I$4,12,31),"1")/1000000</f>
        <v>534.57009214000004</v>
      </c>
      <c r="K32" s="3">
        <f>[1]!EM_S_STM07_IS($A32,"9",DATE(K$4,12,31),"1")/1000000</f>
        <v>9040.8332288399997</v>
      </c>
      <c r="L32" s="3">
        <f>[1]!EM_S_STM07_IS($A32,"61",DATE(K$4,12,31),"1")/1000000</f>
        <v>598.52638096999999</v>
      </c>
      <c r="M32" s="3">
        <f>[1]!EM_S_STM07_IS($A32,"9",DATE(M$4,12,31),"1")/1000000</f>
        <v>13499.542724129999</v>
      </c>
      <c r="N32" s="3">
        <f>[1]!EM_S_STM07_IS($A32,"61",DATE(M$4,12,31),"1")/1000000</f>
        <v>721.81220759000007</v>
      </c>
      <c r="O32" s="6">
        <f t="shared" si="2"/>
        <v>0.44897329026739041</v>
      </c>
      <c r="P32" s="6">
        <f t="shared" si="3"/>
        <v>9.2410522144481755E-2</v>
      </c>
    </row>
    <row r="33" spans="1:16" x14ac:dyDescent="0.25">
      <c r="A33" s="5" t="s">
        <v>27</v>
      </c>
      <c r="B33" s="5" t="s">
        <v>3089</v>
      </c>
      <c r="C33" s="3">
        <f>[1]!EM_S_STM07_IS($A33,"9",DATE(C$4,12,31),"1")/1000000</f>
        <v>1494.8509098499999</v>
      </c>
      <c r="D33" s="3">
        <f>[1]!EM_S_STM07_IS($A33,"61",DATE(C$4,12,31),"1")/1000000</f>
        <v>28.65220506</v>
      </c>
      <c r="E33" s="3">
        <f>[1]!EM_S_STM07_IS($A33,"9",DATE(E$4,12,31),"1")/1000000</f>
        <v>1722.03288544</v>
      </c>
      <c r="F33" s="3">
        <f>[1]!EM_S_STM07_IS($A33,"61",DATE(E$4,12,31),"1")/1000000</f>
        <v>27.218645370000001</v>
      </c>
      <c r="G33" s="3">
        <f>[1]!EM_S_STM07_IS($A33,"9",DATE(G$4,12,31),"1")/1000000</f>
        <v>1516.8745728900001</v>
      </c>
      <c r="H33" s="3">
        <f>[1]!EM_S_STM07_IS($A33,"61",DATE(G$4,12,31),"1")/1000000</f>
        <v>179.58267071</v>
      </c>
      <c r="I33" s="3">
        <f>[1]!EM_S_STM07_IS($A33,"9",DATE(I$4,12,31),"1")/1000000</f>
        <v>1625.44093716</v>
      </c>
      <c r="J33" s="3">
        <f>[1]!EM_S_STM07_IS($A33,"61",DATE(I$4,12,31),"1")/1000000</f>
        <v>8.4868320299999986</v>
      </c>
      <c r="K33" s="3">
        <f>[1]!EM_S_STM07_IS($A33,"9",DATE(K$4,12,31),"1")/1000000</f>
        <v>1440.90915004</v>
      </c>
      <c r="L33" s="3">
        <f>[1]!EM_S_STM07_IS($A33,"61",DATE(K$4,12,31),"1")/1000000</f>
        <v>21.84123907</v>
      </c>
      <c r="M33" s="3">
        <f>[1]!EM_S_STM07_IS($A33,"9",DATE(M$4,12,31),"1")/1000000</f>
        <v>1970.0575058299999</v>
      </c>
      <c r="N33" s="3">
        <f>[1]!EM_S_STM07_IS($A33,"61",DATE(M$4,12,31),"1")/1000000</f>
        <v>54.59145376</v>
      </c>
      <c r="O33" s="6">
        <f t="shared" si="2"/>
        <v>5.6759606907160087E-2</v>
      </c>
      <c r="P33" s="6">
        <f t="shared" si="3"/>
        <v>0.13760979249821581</v>
      </c>
    </row>
    <row r="34" spans="1:16" x14ac:dyDescent="0.25">
      <c r="A34" s="5" t="s">
        <v>28</v>
      </c>
      <c r="B34" s="5" t="s">
        <v>3090</v>
      </c>
      <c r="C34" s="3">
        <f>[1]!EM_S_STM07_IS($A34,"9",DATE(C$4,12,31),"1")/1000000</f>
        <v>71.499913269999993</v>
      </c>
      <c r="D34" s="3">
        <f>[1]!EM_S_STM07_IS($A34,"61",DATE(C$4,12,31),"1")/1000000</f>
        <v>4.1699408</v>
      </c>
      <c r="E34" s="3">
        <f>[1]!EM_S_STM07_IS($A34,"9",DATE(E$4,12,31),"1")/1000000</f>
        <v>72.479993680000007</v>
      </c>
      <c r="F34" s="3">
        <f>[1]!EM_S_STM07_IS($A34,"61",DATE(E$4,12,31),"1")/1000000</f>
        <v>2.8157236499999998</v>
      </c>
      <c r="G34" s="3">
        <f>[1]!EM_S_STM07_IS($A34,"9",DATE(G$4,12,31),"1")/1000000</f>
        <v>67.009730070000003</v>
      </c>
      <c r="H34" s="3">
        <f>[1]!EM_S_STM07_IS($A34,"61",DATE(G$4,12,31),"1")/1000000</f>
        <v>-25.474075190000001</v>
      </c>
      <c r="I34" s="3">
        <f>[1]!EM_S_STM07_IS($A34,"9",DATE(I$4,12,31),"1")/1000000</f>
        <v>80.283349189999996</v>
      </c>
      <c r="J34" s="3">
        <f>[1]!EM_S_STM07_IS($A34,"61",DATE(I$4,12,31),"1")/1000000</f>
        <v>3.4862066400000002</v>
      </c>
      <c r="K34" s="3">
        <f>[1]!EM_S_STM07_IS($A34,"9",DATE(K$4,12,31),"1")/1000000</f>
        <v>64.379717459999995</v>
      </c>
      <c r="L34" s="3">
        <f>[1]!EM_S_STM07_IS($A34,"61",DATE(K$4,12,31),"1")/1000000</f>
        <v>-449.53289869999998</v>
      </c>
      <c r="M34" s="3">
        <f>[1]!EM_S_STM07_IS($A34,"9",DATE(M$4,12,31),"1")/1000000</f>
        <v>117.17053063</v>
      </c>
      <c r="N34" s="3">
        <f>[1]!EM_S_STM07_IS($A34,"61",DATE(M$4,12,31),"1")/1000000</f>
        <v>69.712636989999993</v>
      </c>
      <c r="O34" s="6">
        <f t="shared" si="2"/>
        <v>0.10383097385293993</v>
      </c>
      <c r="P34" s="6">
        <f t="shared" si="3"/>
        <v>0.75645215503146779</v>
      </c>
    </row>
    <row r="35" spans="1:16" x14ac:dyDescent="0.25">
      <c r="A35" s="5" t="s">
        <v>29</v>
      </c>
      <c r="B35" s="5" t="s">
        <v>3091</v>
      </c>
      <c r="C35" s="3">
        <f>[1]!EM_S_STM07_IS($A35,"9",DATE(C$4,12,31),"1")/1000000</f>
        <v>402.16276986999998</v>
      </c>
      <c r="D35" s="3">
        <f>[1]!EM_S_STM07_IS($A35,"61",DATE(C$4,12,31),"1")/1000000</f>
        <v>498.14224173000002</v>
      </c>
      <c r="E35" s="3">
        <f>[1]!EM_S_STM07_IS($A35,"9",DATE(E$4,12,31),"1")/1000000</f>
        <v>433.68698899000003</v>
      </c>
      <c r="F35" s="3">
        <f>[1]!EM_S_STM07_IS($A35,"61",DATE(E$4,12,31),"1")/1000000</f>
        <v>16.60219893</v>
      </c>
      <c r="G35" s="3">
        <f>[1]!EM_S_STM07_IS($A35,"9",DATE(G$4,12,31),"1")/1000000</f>
        <v>457.28856848999999</v>
      </c>
      <c r="H35" s="3">
        <f>[1]!EM_S_STM07_IS($A35,"61",DATE(G$4,12,31),"1")/1000000</f>
        <v>4.0147895299999998</v>
      </c>
      <c r="I35" s="3">
        <f>[1]!EM_S_STM07_IS($A35,"9",DATE(I$4,12,31),"1")/1000000</f>
        <v>533.05858793000004</v>
      </c>
      <c r="J35" s="3">
        <f>[1]!EM_S_STM07_IS($A35,"61",DATE(I$4,12,31),"1")/1000000</f>
        <v>16.766914580000002</v>
      </c>
      <c r="K35" s="3">
        <f>[1]!EM_S_STM07_IS($A35,"9",DATE(K$4,12,31),"1")/1000000</f>
        <v>509.05570263999999</v>
      </c>
      <c r="L35" s="3">
        <f>[1]!EM_S_STM07_IS($A35,"61",DATE(K$4,12,31),"1")/1000000</f>
        <v>61.471205740000002</v>
      </c>
      <c r="M35" s="3">
        <f>[1]!EM_S_STM07_IS($A35,"9",DATE(M$4,12,31),"1")/1000000</f>
        <v>458.06335360000003</v>
      </c>
      <c r="N35" s="3">
        <f>[1]!EM_S_STM07_IS($A35,"61",DATE(M$4,12,31),"1")/1000000</f>
        <v>21.36324402</v>
      </c>
      <c r="O35" s="6">
        <f t="shared" si="2"/>
        <v>2.6371861166988975E-2</v>
      </c>
      <c r="P35" s="6">
        <f t="shared" si="3"/>
        <v>-0.46732444618771762</v>
      </c>
    </row>
    <row r="36" spans="1:16" x14ac:dyDescent="0.25">
      <c r="A36" s="5" t="s">
        <v>30</v>
      </c>
      <c r="B36" s="5" t="s">
        <v>3092</v>
      </c>
      <c r="C36" s="3">
        <f>[1]!EM_S_STM07_IS($A36,"9",DATE(C$4,12,31),"1")/1000000</f>
        <v>5.2847470000000003</v>
      </c>
      <c r="D36" s="3">
        <f>[1]!EM_S_STM07_IS($A36,"61",DATE(C$4,12,31),"1")/1000000</f>
        <v>46.782097669999999</v>
      </c>
      <c r="E36" s="3">
        <f>[1]!EM_S_STM07_IS($A36,"9",DATE(E$4,12,31),"1")/1000000</f>
        <v>5.5293919599999999</v>
      </c>
      <c r="F36" s="3">
        <f>[1]!EM_S_STM07_IS($A36,"61",DATE(E$4,12,31),"1")/1000000</f>
        <v>-21.818341109999999</v>
      </c>
      <c r="G36" s="3">
        <f>[1]!EM_S_STM07_IS($A36,"9",DATE(G$4,12,31),"1")/1000000</f>
        <v>95.894669090000008</v>
      </c>
      <c r="H36" s="3">
        <f>[1]!EM_S_STM07_IS($A36,"61",DATE(G$4,12,31),"1")/1000000</f>
        <v>-636.05236394000008</v>
      </c>
      <c r="I36" s="3">
        <f>[1]!EM_S_STM07_IS($A36,"9",DATE(I$4,12,31),"1")/1000000</f>
        <v>40.922834899999998</v>
      </c>
      <c r="J36" s="3">
        <f>[1]!EM_S_STM07_IS($A36,"61",DATE(I$4,12,31),"1")/1000000</f>
        <v>1131.5469953299998</v>
      </c>
      <c r="K36" s="3">
        <f>[1]!EM_S_STM07_IS($A36,"9",DATE(K$4,12,31),"1")/1000000</f>
        <v>550.90043328000002</v>
      </c>
      <c r="L36" s="3">
        <f>[1]!EM_S_STM07_IS($A36,"61",DATE(K$4,12,31),"1")/1000000</f>
        <v>175.01590954</v>
      </c>
      <c r="M36" s="3">
        <f>[1]!EM_S_STM07_IS($A36,"9",DATE(M$4,12,31),"1")/1000000</f>
        <v>825.3990994400001</v>
      </c>
      <c r="N36" s="3">
        <f>[1]!EM_S_STM07_IS($A36,"61",DATE(M$4,12,31),"1")/1000000</f>
        <v>228.19523021000001</v>
      </c>
      <c r="O36" s="6">
        <f t="shared" si="2"/>
        <v>1.7461734113593872</v>
      </c>
      <c r="P36" s="6">
        <f t="shared" si="3"/>
        <v>0.37292045072892543</v>
      </c>
    </row>
    <row r="37" spans="1:16" x14ac:dyDescent="0.25">
      <c r="A37" s="5" t="s">
        <v>31</v>
      </c>
      <c r="B37" s="5" t="s">
        <v>3093</v>
      </c>
      <c r="C37" s="3">
        <f>[1]!EM_S_STM07_IS($A37,"9",DATE(C$4,12,31),"1")/1000000</f>
        <v>1115.38729969</v>
      </c>
      <c r="D37" s="3">
        <f>[1]!EM_S_STM07_IS($A37,"61",DATE(C$4,12,31),"1")/1000000</f>
        <v>230.77498890999999</v>
      </c>
      <c r="E37" s="3">
        <f>[1]!EM_S_STM07_IS($A37,"9",DATE(E$4,12,31),"1")/1000000</f>
        <v>506.72864277999997</v>
      </c>
      <c r="F37" s="3">
        <f>[1]!EM_S_STM07_IS($A37,"61",DATE(E$4,12,31),"1")/1000000</f>
        <v>69.408577219999998</v>
      </c>
      <c r="G37" s="3">
        <f>[1]!EM_S_STM07_IS($A37,"9",DATE(G$4,12,31),"1")/1000000</f>
        <v>348.11974156999997</v>
      </c>
      <c r="H37" s="3">
        <f>[1]!EM_S_STM07_IS($A37,"61",DATE(G$4,12,31),"1")/1000000</f>
        <v>59.012399850000001</v>
      </c>
      <c r="I37" s="3">
        <f>[1]!EM_S_STM07_IS($A37,"9",DATE(I$4,12,31),"1")/1000000</f>
        <v>192.60797463</v>
      </c>
      <c r="J37" s="3">
        <f>[1]!EM_S_STM07_IS($A37,"61",DATE(I$4,12,31),"1")/1000000</f>
        <v>79.814380989999989</v>
      </c>
      <c r="K37" s="3">
        <f>[1]!EM_S_STM07_IS($A37,"9",DATE(K$4,12,31),"1")/1000000</f>
        <v>205.26920399000002</v>
      </c>
      <c r="L37" s="3">
        <f>[1]!EM_S_STM07_IS($A37,"61",DATE(K$4,12,31),"1")/1000000</f>
        <v>34.376124770000004</v>
      </c>
      <c r="M37" s="3">
        <f>[1]!EM_S_STM07_IS($A37,"9",DATE(M$4,12,31),"1")/1000000</f>
        <v>409.02785452000001</v>
      </c>
      <c r="N37" s="3">
        <f>[1]!EM_S_STM07_IS($A37,"61",DATE(M$4,12,31),"1")/1000000</f>
        <v>69.305919060000008</v>
      </c>
      <c r="O37" s="6">
        <f t="shared" si="2"/>
        <v>-0.18178876643681208</v>
      </c>
      <c r="P37" s="6">
        <f t="shared" si="3"/>
        <v>-0.2138302708184886</v>
      </c>
    </row>
    <row r="38" spans="1:16" x14ac:dyDescent="0.25">
      <c r="A38" s="5" t="s">
        <v>32</v>
      </c>
      <c r="B38" s="5" t="s">
        <v>3094</v>
      </c>
      <c r="C38" s="3">
        <f>[1]!EM_S_STM07_IS($A38,"9",DATE(C$4,12,31),"1")/1000000</f>
        <v>1601.7304652999999</v>
      </c>
      <c r="D38" s="3">
        <f>[1]!EM_S_STM07_IS($A38,"61",DATE(C$4,12,31),"1")/1000000</f>
        <v>-114.6386782</v>
      </c>
      <c r="E38" s="3">
        <f>[1]!EM_S_STM07_IS($A38,"9",DATE(E$4,12,31),"1")/1000000</f>
        <v>2415.8177303499997</v>
      </c>
      <c r="F38" s="3">
        <f>[1]!EM_S_STM07_IS($A38,"61",DATE(E$4,12,31),"1")/1000000</f>
        <v>17.529063369999999</v>
      </c>
      <c r="G38" s="3">
        <f>[1]!EM_S_STM07_IS($A38,"9",DATE(G$4,12,31),"1")/1000000</f>
        <v>1265.4457682899999</v>
      </c>
      <c r="H38" s="3">
        <f>[1]!EM_S_STM07_IS($A38,"61",DATE(G$4,12,31),"1")/1000000</f>
        <v>-204.45564336000001</v>
      </c>
      <c r="I38" s="3">
        <f>[1]!EM_S_STM07_IS($A38,"9",DATE(I$4,12,31),"1")/1000000</f>
        <v>1110.4277501400002</v>
      </c>
      <c r="J38" s="3">
        <f>[1]!EM_S_STM07_IS($A38,"61",DATE(I$4,12,31),"1")/1000000</f>
        <v>53.099116450000004</v>
      </c>
      <c r="K38" s="3">
        <f>[1]!EM_S_STM07_IS($A38,"9",DATE(K$4,12,31),"1")/1000000</f>
        <v>1234.10154784</v>
      </c>
      <c r="L38" s="3">
        <f>[1]!EM_S_STM07_IS($A38,"61",DATE(K$4,12,31),"1")/1000000</f>
        <v>-330.51328498999999</v>
      </c>
      <c r="M38" s="3">
        <f>[1]!EM_S_STM07_IS($A38,"9",DATE(M$4,12,31),"1")/1000000</f>
        <v>1345.0182107099999</v>
      </c>
      <c r="N38" s="3">
        <f>[1]!EM_S_STM07_IS($A38,"61",DATE(M$4,12,31),"1")/1000000</f>
        <v>-634.62366705999989</v>
      </c>
      <c r="O38" s="6">
        <f t="shared" si="2"/>
        <v>-3.433221000864084E-2</v>
      </c>
      <c r="P38" s="6" t="str">
        <f t="shared" si="3"/>
        <v/>
      </c>
    </row>
    <row r="39" spans="1:16" x14ac:dyDescent="0.25">
      <c r="A39" s="5" t="s">
        <v>33</v>
      </c>
      <c r="B39" s="5" t="s">
        <v>3095</v>
      </c>
      <c r="C39" s="3">
        <f>[1]!EM_S_STM07_IS($A39,"9",DATE(C$4,12,31),"1")/1000000</f>
        <v>301.29413649000003</v>
      </c>
      <c r="D39" s="3">
        <f>[1]!EM_S_STM07_IS($A39,"61",DATE(C$4,12,31),"1")/1000000</f>
        <v>26.716195170000002</v>
      </c>
      <c r="E39" s="3">
        <f>[1]!EM_S_STM07_IS($A39,"9",DATE(E$4,12,31),"1")/1000000</f>
        <v>99.039893860000006</v>
      </c>
      <c r="F39" s="3">
        <f>[1]!EM_S_STM07_IS($A39,"61",DATE(E$4,12,31),"1")/1000000</f>
        <v>2.0911827000000001</v>
      </c>
      <c r="G39" s="3">
        <f>[1]!EM_S_STM07_IS($A39,"9",DATE(G$4,12,31),"1")/1000000</f>
        <v>206.23680933</v>
      </c>
      <c r="H39" s="3">
        <f>[1]!EM_S_STM07_IS($A39,"61",DATE(G$4,12,31),"1")/1000000</f>
        <v>2.0780423699999999</v>
      </c>
      <c r="I39" s="3">
        <f>[1]!EM_S_STM07_IS($A39,"9",DATE(I$4,12,31),"1")/1000000</f>
        <v>168.43559126</v>
      </c>
      <c r="J39" s="3">
        <f>[1]!EM_S_STM07_IS($A39,"61",DATE(I$4,12,31),"1")/1000000</f>
        <v>1.98997592</v>
      </c>
      <c r="K39" s="3">
        <f>[1]!EM_S_STM07_IS($A39,"9",DATE(K$4,12,31),"1")/1000000</f>
        <v>213.19328199</v>
      </c>
      <c r="L39" s="3">
        <f>[1]!EM_S_STM07_IS($A39,"61",DATE(K$4,12,31),"1")/1000000</f>
        <v>-49.33642382</v>
      </c>
      <c r="M39" s="3">
        <f>[1]!EM_S_STM07_IS($A39,"9",DATE(M$4,12,31),"1")/1000000</f>
        <v>305.43085391000005</v>
      </c>
      <c r="N39" s="3">
        <f>[1]!EM_S_STM07_IS($A39,"61",DATE(M$4,12,31),"1")/1000000</f>
        <v>5.9339106500000005</v>
      </c>
      <c r="O39" s="6">
        <f t="shared" si="2"/>
        <v>2.7310084885769914E-3</v>
      </c>
      <c r="P39" s="6">
        <f t="shared" si="3"/>
        <v>-0.25986101699528563</v>
      </c>
    </row>
    <row r="40" spans="1:16" x14ac:dyDescent="0.25">
      <c r="A40" s="5" t="s">
        <v>34</v>
      </c>
      <c r="B40" s="5" t="s">
        <v>3096</v>
      </c>
      <c r="C40" s="3">
        <f>[1]!EM_S_STM07_IS($A40,"9",DATE(C$4,12,31),"1")/1000000</f>
        <v>51768.315999999999</v>
      </c>
      <c r="D40" s="3">
        <f>[1]!EM_S_STM07_IS($A40,"61",DATE(C$4,12,31),"1")/1000000</f>
        <v>3001.8510000000001</v>
      </c>
      <c r="E40" s="3">
        <f>[1]!EM_S_STM07_IS($A40,"9",DATE(E$4,12,31),"1")/1000000</f>
        <v>64125.053</v>
      </c>
      <c r="F40" s="3">
        <f>[1]!EM_S_STM07_IS($A40,"61",DATE(E$4,12,31),"1")/1000000</f>
        <v>3690.9259999999999</v>
      </c>
      <c r="G40" s="3">
        <f>[1]!EM_S_STM07_IS($A40,"9",DATE(G$4,12,31),"1")/1000000</f>
        <v>54334.057000000001</v>
      </c>
      <c r="H40" s="3">
        <f>[1]!EM_S_STM07_IS($A40,"61",DATE(G$4,12,31),"1")/1000000</f>
        <v>1939.0809999999999</v>
      </c>
      <c r="I40" s="3">
        <f>[1]!EM_S_STM07_IS($A40,"9",DATE(I$4,12,31),"1")/1000000</f>
        <v>57874.411</v>
      </c>
      <c r="J40" s="3">
        <f>[1]!EM_S_STM07_IS($A40,"61",DATE(I$4,12,31),"1")/1000000</f>
        <v>2180.3209999999999</v>
      </c>
      <c r="K40" s="3">
        <f>[1]!EM_S_STM07_IS($A40,"9",DATE(K$4,12,31),"1")/1000000</f>
        <v>70070.854999999996</v>
      </c>
      <c r="L40" s="3">
        <f>[1]!EM_S_STM07_IS($A40,"61",DATE(K$4,12,31),"1")/1000000</f>
        <v>2477.8020000000001</v>
      </c>
      <c r="M40" s="3">
        <f>[1]!EM_S_STM07_IS($A40,"9",DATE(M$4,12,31),"1")/1000000</f>
        <v>58685.803999999996</v>
      </c>
      <c r="N40" s="3">
        <f>[1]!EM_S_STM07_IS($A40,"61",DATE(M$4,12,31),"1")/1000000</f>
        <v>1974.0050000000001</v>
      </c>
      <c r="O40" s="6">
        <f t="shared" si="2"/>
        <v>2.5401159521273975E-2</v>
      </c>
      <c r="P40" s="6">
        <f t="shared" si="3"/>
        <v>-8.041511699625814E-2</v>
      </c>
    </row>
    <row r="41" spans="1:16" x14ac:dyDescent="0.25">
      <c r="A41" s="5" t="s">
        <v>35</v>
      </c>
      <c r="B41" s="5" t="s">
        <v>3097</v>
      </c>
      <c r="C41" s="3">
        <f>[1]!EM_S_STM07_IS($A41,"9",DATE(C$4,12,31),"1")/1000000</f>
        <v>777.21170595000001</v>
      </c>
      <c r="D41" s="3">
        <f>[1]!EM_S_STM07_IS($A41,"61",DATE(C$4,12,31),"1")/1000000</f>
        <v>96.276320089999999</v>
      </c>
      <c r="E41" s="3">
        <f>[1]!EM_S_STM07_IS($A41,"9",DATE(E$4,12,31),"1")/1000000</f>
        <v>817.36960145</v>
      </c>
      <c r="F41" s="3">
        <f>[1]!EM_S_STM07_IS($A41,"61",DATE(E$4,12,31),"1")/1000000</f>
        <v>140.08065463</v>
      </c>
      <c r="G41" s="3">
        <f>[1]!EM_S_STM07_IS($A41,"9",DATE(G$4,12,31),"1")/1000000</f>
        <v>860.88674614000001</v>
      </c>
      <c r="H41" s="3">
        <f>[1]!EM_S_STM07_IS($A41,"61",DATE(G$4,12,31),"1")/1000000</f>
        <v>193.93220355000003</v>
      </c>
      <c r="I41" s="3">
        <f>[1]!EM_S_STM07_IS($A41,"9",DATE(I$4,12,31),"1")/1000000</f>
        <v>815.11076602999992</v>
      </c>
      <c r="J41" s="3">
        <f>[1]!EM_S_STM07_IS($A41,"61",DATE(I$4,12,31),"1")/1000000</f>
        <v>103.03190290000001</v>
      </c>
      <c r="K41" s="3">
        <f>[1]!EM_S_STM07_IS($A41,"9",DATE(K$4,12,31),"1")/1000000</f>
        <v>1036.5342297</v>
      </c>
      <c r="L41" s="3">
        <f>[1]!EM_S_STM07_IS($A41,"61",DATE(K$4,12,31),"1")/1000000</f>
        <v>53.168620570000002</v>
      </c>
      <c r="M41" s="3">
        <f>[1]!EM_S_STM07_IS($A41,"9",DATE(M$4,12,31),"1")/1000000</f>
        <v>1665.72917607</v>
      </c>
      <c r="N41" s="3">
        <f>[1]!EM_S_STM07_IS($A41,"61",DATE(M$4,12,31),"1")/1000000</f>
        <v>62.04957976</v>
      </c>
      <c r="O41" s="6">
        <f t="shared" si="2"/>
        <v>0.16469714774934818</v>
      </c>
      <c r="P41" s="6">
        <f t="shared" si="3"/>
        <v>-8.410882911902251E-2</v>
      </c>
    </row>
    <row r="42" spans="1:16" x14ac:dyDescent="0.25">
      <c r="A42" s="5" t="s">
        <v>36</v>
      </c>
      <c r="B42" s="5" t="s">
        <v>3098</v>
      </c>
      <c r="C42" s="3">
        <f>[1]!EM_S_STM07_IS($A42,"9",DATE(C$4,12,31),"1")/1000000</f>
        <v>1447.3426042399999</v>
      </c>
      <c r="D42" s="3">
        <f>[1]!EM_S_STM07_IS($A42,"61",DATE(C$4,12,31),"1")/1000000</f>
        <v>361.93316004000002</v>
      </c>
      <c r="E42" s="3">
        <f>[1]!EM_S_STM07_IS($A42,"9",DATE(E$4,12,31),"1")/1000000</f>
        <v>1916.8030201199999</v>
      </c>
      <c r="F42" s="3">
        <f>[1]!EM_S_STM07_IS($A42,"61",DATE(E$4,12,31),"1")/1000000</f>
        <v>319.09393345999996</v>
      </c>
      <c r="G42" s="3">
        <f>[1]!EM_S_STM07_IS($A42,"9",DATE(G$4,12,31),"1")/1000000</f>
        <v>2698.2631357499999</v>
      </c>
      <c r="H42" s="3">
        <f>[1]!EM_S_STM07_IS($A42,"61",DATE(G$4,12,31),"1")/1000000</f>
        <v>411.88026443000001</v>
      </c>
      <c r="I42" s="3">
        <f>[1]!EM_S_STM07_IS($A42,"9",DATE(I$4,12,31),"1")/1000000</f>
        <v>2212.9838403400004</v>
      </c>
      <c r="J42" s="3">
        <f>[1]!EM_S_STM07_IS($A42,"61",DATE(I$4,12,31),"1")/1000000</f>
        <v>405.50222414999996</v>
      </c>
      <c r="K42" s="3">
        <f>[1]!EM_S_STM07_IS($A42,"9",DATE(K$4,12,31),"1")/1000000</f>
        <v>3032.8027157600004</v>
      </c>
      <c r="L42" s="3">
        <f>[1]!EM_S_STM07_IS($A42,"61",DATE(K$4,12,31),"1")/1000000</f>
        <v>305.61865068000003</v>
      </c>
      <c r="M42" s="3">
        <f>[1]!EM_S_STM07_IS($A42,"9",DATE(M$4,12,31),"1")/1000000</f>
        <v>5047.8239634300007</v>
      </c>
      <c r="N42" s="3">
        <f>[1]!EM_S_STM07_IS($A42,"61",DATE(M$4,12,31),"1")/1000000</f>
        <v>401.17729116000004</v>
      </c>
      <c r="O42" s="6">
        <f t="shared" si="2"/>
        <v>0.28382719485372632</v>
      </c>
      <c r="P42" s="6">
        <f t="shared" si="3"/>
        <v>2.080219066909339E-2</v>
      </c>
    </row>
    <row r="43" spans="1:16" x14ac:dyDescent="0.25">
      <c r="A43" s="5" t="s">
        <v>37</v>
      </c>
      <c r="B43" s="5" t="s">
        <v>3099</v>
      </c>
      <c r="C43" s="3">
        <f>[1]!EM_S_STM07_IS($A43,"9",DATE(C$4,12,31),"1")/1000000</f>
        <v>3919.3462174299998</v>
      </c>
      <c r="D43" s="3">
        <f>[1]!EM_S_STM07_IS($A43,"61",DATE(C$4,12,31),"1")/1000000</f>
        <v>269.28181472000006</v>
      </c>
      <c r="E43" s="3">
        <f>[1]!EM_S_STM07_IS($A43,"9",DATE(E$4,12,31),"1")/1000000</f>
        <v>3705.9248622099999</v>
      </c>
      <c r="F43" s="3">
        <f>[1]!EM_S_STM07_IS($A43,"61",DATE(E$4,12,31),"1")/1000000</f>
        <v>517.33489288999999</v>
      </c>
      <c r="G43" s="3">
        <f>[1]!EM_S_STM07_IS($A43,"9",DATE(G$4,12,31),"1")/1000000</f>
        <v>4185.3243587400002</v>
      </c>
      <c r="H43" s="3">
        <f>[1]!EM_S_STM07_IS($A43,"61",DATE(G$4,12,31),"1")/1000000</f>
        <v>414.42856383999998</v>
      </c>
      <c r="I43" s="3">
        <f>[1]!EM_S_STM07_IS($A43,"9",DATE(I$4,12,31),"1")/1000000</f>
        <v>6224.5736536499999</v>
      </c>
      <c r="J43" s="3">
        <f>[1]!EM_S_STM07_IS($A43,"61",DATE(I$4,12,31),"1")/1000000</f>
        <v>467.05916643</v>
      </c>
      <c r="K43" s="3">
        <f>[1]!EM_S_STM07_IS($A43,"9",DATE(K$4,12,31),"1")/1000000</f>
        <v>6226.2418181099993</v>
      </c>
      <c r="L43" s="3">
        <f>[1]!EM_S_STM07_IS($A43,"61",DATE(K$4,12,31),"1")/1000000</f>
        <v>492.49999987000001</v>
      </c>
      <c r="M43" s="3">
        <f>[1]!EM_S_STM07_IS($A43,"9",DATE(M$4,12,31),"1")/1000000</f>
        <v>5518.7589798999998</v>
      </c>
      <c r="N43" s="3">
        <f>[1]!EM_S_STM07_IS($A43,"61",DATE(M$4,12,31),"1")/1000000</f>
        <v>401.21886917</v>
      </c>
      <c r="O43" s="6">
        <f t="shared" si="2"/>
        <v>7.0842402503311197E-2</v>
      </c>
      <c r="P43" s="6">
        <f t="shared" si="3"/>
        <v>8.3015980246639254E-2</v>
      </c>
    </row>
    <row r="44" spans="1:16" x14ac:dyDescent="0.25">
      <c r="A44" s="5" t="s">
        <v>38</v>
      </c>
      <c r="B44" s="5" t="s">
        <v>3100</v>
      </c>
      <c r="C44" s="3">
        <f>[1]!EM_S_STM07_IS($A44,"9",DATE(C$4,12,31),"1")/1000000</f>
        <v>637.80156539999996</v>
      </c>
      <c r="D44" s="3">
        <f>[1]!EM_S_STM07_IS($A44,"61",DATE(C$4,12,31),"1")/1000000</f>
        <v>40.709271219999998</v>
      </c>
      <c r="E44" s="3">
        <f>[1]!EM_S_STM07_IS($A44,"9",DATE(E$4,12,31),"1")/1000000</f>
        <v>712.89355725999997</v>
      </c>
      <c r="F44" s="3">
        <f>[1]!EM_S_STM07_IS($A44,"61",DATE(E$4,12,31),"1")/1000000</f>
        <v>48.915594470000002</v>
      </c>
      <c r="G44" s="3">
        <f>[1]!EM_S_STM07_IS($A44,"9",DATE(G$4,12,31),"1")/1000000</f>
        <v>845.11448338000002</v>
      </c>
      <c r="H44" s="3">
        <f>[1]!EM_S_STM07_IS($A44,"61",DATE(G$4,12,31),"1")/1000000</f>
        <v>-80.988887590000004</v>
      </c>
      <c r="I44" s="3">
        <f>[1]!EM_S_STM07_IS($A44,"9",DATE(I$4,12,31),"1")/1000000</f>
        <v>1131.0985803699998</v>
      </c>
      <c r="J44" s="3">
        <f>[1]!EM_S_STM07_IS($A44,"61",DATE(I$4,12,31),"1")/1000000</f>
        <v>47.222590969999999</v>
      </c>
      <c r="K44" s="3">
        <f>[1]!EM_S_STM07_IS($A44,"9",DATE(K$4,12,31),"1")/1000000</f>
        <v>1210.9525485699999</v>
      </c>
      <c r="L44" s="3">
        <f>[1]!EM_S_STM07_IS($A44,"61",DATE(K$4,12,31),"1")/1000000</f>
        <v>-113.59132826000001</v>
      </c>
      <c r="M44" s="3">
        <f>[1]!EM_S_STM07_IS($A44,"9",DATE(M$4,12,31),"1")/1000000</f>
        <v>1226.7467916199998</v>
      </c>
      <c r="N44" s="3">
        <f>[1]!EM_S_STM07_IS($A44,"61",DATE(M$4,12,31),"1")/1000000</f>
        <v>8.4972273999999999</v>
      </c>
      <c r="O44" s="6">
        <f t="shared" si="2"/>
        <v>0.13976120382324897</v>
      </c>
      <c r="P44" s="6">
        <f t="shared" si="3"/>
        <v>-0.26900100035801866</v>
      </c>
    </row>
    <row r="45" spans="1:16" x14ac:dyDescent="0.25">
      <c r="A45" s="5" t="s">
        <v>39</v>
      </c>
      <c r="B45" s="5" t="s">
        <v>3101</v>
      </c>
      <c r="C45" s="3">
        <f>[1]!EM_S_STM07_IS($A45,"9",DATE(C$4,12,31),"1")/1000000</f>
        <v>1625.13699092</v>
      </c>
      <c r="D45" s="3">
        <f>[1]!EM_S_STM07_IS($A45,"61",DATE(C$4,12,31),"1")/1000000</f>
        <v>122.84426055</v>
      </c>
      <c r="E45" s="3">
        <f>[1]!EM_S_STM07_IS($A45,"9",DATE(E$4,12,31),"1")/1000000</f>
        <v>2002.6918264600001</v>
      </c>
      <c r="F45" s="3">
        <f>[1]!EM_S_STM07_IS($A45,"61",DATE(E$4,12,31),"1")/1000000</f>
        <v>257.78715205000003</v>
      </c>
      <c r="G45" s="3">
        <f>[1]!EM_S_STM07_IS($A45,"9",DATE(G$4,12,31),"1")/1000000</f>
        <v>4445.4010439599997</v>
      </c>
      <c r="H45" s="3">
        <f>[1]!EM_S_STM07_IS($A45,"61",DATE(G$4,12,31),"1")/1000000</f>
        <v>782.07701065999993</v>
      </c>
      <c r="I45" s="3">
        <f>[1]!EM_S_STM07_IS($A45,"9",DATE(I$4,12,31),"1")/1000000</f>
        <v>5937.5068589900002</v>
      </c>
      <c r="J45" s="3">
        <f>[1]!EM_S_STM07_IS($A45,"61",DATE(I$4,12,31),"1")/1000000</f>
        <v>1181.2080751999999</v>
      </c>
      <c r="K45" s="3">
        <f>[1]!EM_S_STM07_IS($A45,"9",DATE(K$4,12,31),"1")/1000000</f>
        <v>6062.4692859999996</v>
      </c>
      <c r="L45" s="3">
        <f>[1]!EM_S_STM07_IS($A45,"61",DATE(K$4,12,31),"1")/1000000</f>
        <v>1558.6889404600001</v>
      </c>
      <c r="M45" s="3">
        <f>[1]!EM_S_STM07_IS($A45,"9",DATE(M$4,12,31),"1")/1000000</f>
        <v>9440.4935369300001</v>
      </c>
      <c r="N45" s="3">
        <f>[1]!EM_S_STM07_IS($A45,"61",DATE(M$4,12,31),"1")/1000000</f>
        <v>2020.1718284799999</v>
      </c>
      <c r="O45" s="6">
        <f t="shared" si="2"/>
        <v>0.42174249599153502</v>
      </c>
      <c r="P45" s="6">
        <f t="shared" si="3"/>
        <v>0.75067966815061093</v>
      </c>
    </row>
    <row r="46" spans="1:16" x14ac:dyDescent="0.25">
      <c r="A46" s="5" t="s">
        <v>40</v>
      </c>
      <c r="B46" s="5" t="s">
        <v>3102</v>
      </c>
      <c r="C46" s="3">
        <f>[1]!EM_S_STM07_IS($A46,"9",DATE(C$4,12,31),"1")/1000000</f>
        <v>1162.2080562599999</v>
      </c>
      <c r="D46" s="3">
        <f>[1]!EM_S_STM07_IS($A46,"61",DATE(C$4,12,31),"1")/1000000</f>
        <v>-47.184512420000004</v>
      </c>
      <c r="E46" s="3">
        <f>[1]!EM_S_STM07_IS($A46,"9",DATE(E$4,12,31),"1")/1000000</f>
        <v>1329.78875926</v>
      </c>
      <c r="F46" s="3">
        <f>[1]!EM_S_STM07_IS($A46,"61",DATE(E$4,12,31),"1")/1000000</f>
        <v>483.04810193999998</v>
      </c>
      <c r="G46" s="3">
        <f>[1]!EM_S_STM07_IS($A46,"9",DATE(G$4,12,31),"1")/1000000</f>
        <v>1453.3530169000001</v>
      </c>
      <c r="H46" s="3">
        <f>[1]!EM_S_STM07_IS($A46,"61",DATE(G$4,12,31),"1")/1000000</f>
        <v>27.709075139999999</v>
      </c>
      <c r="I46" s="3">
        <f>[1]!EM_S_STM07_IS($A46,"9",DATE(I$4,12,31),"1")/1000000</f>
        <v>1565.3061634100002</v>
      </c>
      <c r="J46" s="3">
        <f>[1]!EM_S_STM07_IS($A46,"61",DATE(I$4,12,31),"1")/1000000</f>
        <v>-9.0202555800000006</v>
      </c>
      <c r="K46" s="3">
        <f>[1]!EM_S_STM07_IS($A46,"9",DATE(K$4,12,31),"1")/1000000</f>
        <v>2144.4126172599999</v>
      </c>
      <c r="L46" s="3">
        <f>[1]!EM_S_STM07_IS($A46,"61",DATE(K$4,12,31),"1")/1000000</f>
        <v>113.79979950000001</v>
      </c>
      <c r="M46" s="3">
        <f>[1]!EM_S_STM07_IS($A46,"9",DATE(M$4,12,31),"1")/1000000</f>
        <v>2302.0176203800002</v>
      </c>
      <c r="N46" s="3">
        <f>[1]!EM_S_STM07_IS($A46,"61",DATE(M$4,12,31),"1")/1000000</f>
        <v>203.98439640999999</v>
      </c>
      <c r="O46" s="6">
        <f t="shared" si="2"/>
        <v>0.14647595941513636</v>
      </c>
      <c r="P46" s="6" t="str">
        <f t="shared" si="3"/>
        <v/>
      </c>
    </row>
    <row r="47" spans="1:16" x14ac:dyDescent="0.25">
      <c r="A47" s="5" t="s">
        <v>41</v>
      </c>
      <c r="B47" s="5" t="s">
        <v>3103</v>
      </c>
      <c r="C47" s="3">
        <f>[1]!EM_S_STM07_IS($A47,"9",DATE(C$4,12,31),"1")/1000000</f>
        <v>1316.01848434</v>
      </c>
      <c r="D47" s="3">
        <f>[1]!EM_S_STM07_IS($A47,"61",DATE(C$4,12,31),"1")/1000000</f>
        <v>71.37566240999999</v>
      </c>
      <c r="E47" s="3">
        <f>[1]!EM_S_STM07_IS($A47,"9",DATE(E$4,12,31),"1")/1000000</f>
        <v>2246.3201516199997</v>
      </c>
      <c r="F47" s="3">
        <f>[1]!EM_S_STM07_IS($A47,"61",DATE(E$4,12,31),"1")/1000000</f>
        <v>119.32035701000001</v>
      </c>
      <c r="G47" s="3">
        <f>[1]!EM_S_STM07_IS($A47,"9",DATE(G$4,12,31),"1")/1000000</f>
        <v>3195.23091858</v>
      </c>
      <c r="H47" s="3">
        <f>[1]!EM_S_STM07_IS($A47,"61",DATE(G$4,12,31),"1")/1000000</f>
        <v>143.63647653000001</v>
      </c>
      <c r="I47" s="3">
        <f>[1]!EM_S_STM07_IS($A47,"9",DATE(I$4,12,31),"1")/1000000</f>
        <v>4402.4988443299999</v>
      </c>
      <c r="J47" s="3">
        <f>[1]!EM_S_STM07_IS($A47,"61",DATE(I$4,12,31),"1")/1000000</f>
        <v>206.02602490999999</v>
      </c>
      <c r="K47" s="3">
        <f>[1]!EM_S_STM07_IS($A47,"9",DATE(K$4,12,31),"1")/1000000</f>
        <v>6389.5980397799995</v>
      </c>
      <c r="L47" s="3">
        <f>[1]!EM_S_STM07_IS($A47,"61",DATE(K$4,12,31),"1")/1000000</f>
        <v>234.54288400999999</v>
      </c>
      <c r="M47" s="3">
        <f>[1]!EM_S_STM07_IS($A47,"9",DATE(M$4,12,31),"1")/1000000</f>
        <v>8434.1851803999998</v>
      </c>
      <c r="N47" s="3">
        <f>[1]!EM_S_STM07_IS($A47,"61",DATE(M$4,12,31),"1")/1000000</f>
        <v>230.22337537000001</v>
      </c>
      <c r="O47" s="6">
        <f t="shared" si="2"/>
        <v>0.44996069122999538</v>
      </c>
      <c r="P47" s="6">
        <f t="shared" si="3"/>
        <v>0.26392077688919757</v>
      </c>
    </row>
    <row r="48" spans="1:16" x14ac:dyDescent="0.25">
      <c r="A48" s="5" t="s">
        <v>42</v>
      </c>
      <c r="B48" s="5" t="s">
        <v>3104</v>
      </c>
      <c r="C48" s="3">
        <f>[1]!EM_S_STM07_IS($A48,"9",DATE(C$4,12,31),"1")/1000000</f>
        <v>3454.2115079999999</v>
      </c>
      <c r="D48" s="3">
        <f>[1]!EM_S_STM07_IS($A48,"61",DATE(C$4,12,31),"1")/1000000</f>
        <v>70.381821000000002</v>
      </c>
      <c r="E48" s="3">
        <f>[1]!EM_S_STM07_IS($A48,"9",DATE(E$4,12,31),"1")/1000000</f>
        <v>4614.9672190000001</v>
      </c>
      <c r="F48" s="3">
        <f>[1]!EM_S_STM07_IS($A48,"61",DATE(E$4,12,31),"1")/1000000</f>
        <v>101.133343</v>
      </c>
      <c r="G48" s="3">
        <f>[1]!EM_S_STM07_IS($A48,"9",DATE(G$4,12,31),"1")/1000000</f>
        <v>4333.5443670000004</v>
      </c>
      <c r="H48" s="3">
        <f>[1]!EM_S_STM07_IS($A48,"61",DATE(G$4,12,31),"1")/1000000</f>
        <v>54.416787999999997</v>
      </c>
      <c r="I48" s="3">
        <f>[1]!EM_S_STM07_IS($A48,"9",DATE(I$4,12,31),"1")/1000000</f>
        <v>4519.3776809999999</v>
      </c>
      <c r="J48" s="3">
        <f>[1]!EM_S_STM07_IS($A48,"61",DATE(I$4,12,31),"1")/1000000</f>
        <v>143.54522600000001</v>
      </c>
      <c r="K48" s="3">
        <f>[1]!EM_S_STM07_IS($A48,"9",DATE(K$4,12,31),"1")/1000000</f>
        <v>9322.3633389999995</v>
      </c>
      <c r="L48" s="3">
        <f>[1]!EM_S_STM07_IS($A48,"61",DATE(K$4,12,31),"1")/1000000</f>
        <v>612.65598299999999</v>
      </c>
      <c r="M48" s="3">
        <f>[1]!EM_S_STM07_IS($A48,"9",DATE(M$4,12,31),"1")/1000000</f>
        <v>10530.002724</v>
      </c>
      <c r="N48" s="3">
        <f>[1]!EM_S_STM07_IS($A48,"61",DATE(M$4,12,31),"1")/1000000</f>
        <v>554.67549099999997</v>
      </c>
      <c r="O48" s="6">
        <f t="shared" si="2"/>
        <v>0.24972918302742375</v>
      </c>
      <c r="P48" s="6">
        <f t="shared" si="3"/>
        <v>0.51117825411811535</v>
      </c>
    </row>
    <row r="49" spans="1:16" x14ac:dyDescent="0.25">
      <c r="A49" s="5" t="s">
        <v>43</v>
      </c>
      <c r="B49" s="5" t="s">
        <v>3105</v>
      </c>
      <c r="C49" s="3">
        <f>[1]!EM_S_STM07_IS($A49,"9",DATE(C$4,12,31),"1")/1000000</f>
        <v>1161.9333564799999</v>
      </c>
      <c r="D49" s="3">
        <f>[1]!EM_S_STM07_IS($A49,"61",DATE(C$4,12,31),"1")/1000000</f>
        <v>55.063374250000003</v>
      </c>
      <c r="E49" s="3">
        <f>[1]!EM_S_STM07_IS($A49,"9",DATE(E$4,12,31),"1")/1000000</f>
        <v>1348.7763665299999</v>
      </c>
      <c r="F49" s="3">
        <f>[1]!EM_S_STM07_IS($A49,"61",DATE(E$4,12,31),"1")/1000000</f>
        <v>65.503925580000001</v>
      </c>
      <c r="G49" s="3">
        <f>[1]!EM_S_STM07_IS($A49,"9",DATE(G$4,12,31),"1")/1000000</f>
        <v>1397.9014245899998</v>
      </c>
      <c r="H49" s="3">
        <f>[1]!EM_S_STM07_IS($A49,"61",DATE(G$4,12,31),"1")/1000000</f>
        <v>24.948377199999999</v>
      </c>
      <c r="I49" s="3">
        <f>[1]!EM_S_STM07_IS($A49,"9",DATE(I$4,12,31),"1")/1000000</f>
        <v>1747.62084574</v>
      </c>
      <c r="J49" s="3">
        <f>[1]!EM_S_STM07_IS($A49,"61",DATE(I$4,12,31),"1")/1000000</f>
        <v>85.676863780000005</v>
      </c>
      <c r="K49" s="3">
        <f>[1]!EM_S_STM07_IS($A49,"9",DATE(K$4,12,31),"1")/1000000</f>
        <v>1938.3244355100001</v>
      </c>
      <c r="L49" s="3">
        <f>[1]!EM_S_STM07_IS($A49,"61",DATE(K$4,12,31),"1")/1000000</f>
        <v>96.998429760000008</v>
      </c>
      <c r="M49" s="3">
        <f>[1]!EM_S_STM07_IS($A49,"9",DATE(M$4,12,31),"1")/1000000</f>
        <v>2550.4674947800004</v>
      </c>
      <c r="N49" s="3">
        <f>[1]!EM_S_STM07_IS($A49,"61",DATE(M$4,12,31),"1")/1000000</f>
        <v>107.27236977</v>
      </c>
      <c r="O49" s="6">
        <f t="shared" si="2"/>
        <v>0.1702744264864835</v>
      </c>
      <c r="P49" s="6">
        <f t="shared" si="3"/>
        <v>0.14268101195030369</v>
      </c>
    </row>
    <row r="50" spans="1:16" x14ac:dyDescent="0.25">
      <c r="A50" s="5" t="s">
        <v>44</v>
      </c>
      <c r="B50" s="5" t="s">
        <v>3106</v>
      </c>
      <c r="C50" s="3">
        <f>[1]!EM_S_STM07_IS($A50,"9",DATE(C$4,12,31),"1")/1000000</f>
        <v>18.312004920000003</v>
      </c>
      <c r="D50" s="3">
        <f>[1]!EM_S_STM07_IS($A50,"61",DATE(C$4,12,31),"1")/1000000</f>
        <v>-167.70971271000002</v>
      </c>
      <c r="E50" s="3">
        <f>[1]!EM_S_STM07_IS($A50,"9",DATE(E$4,12,31),"1")/1000000</f>
        <v>19.463770789999998</v>
      </c>
      <c r="F50" s="3">
        <f>[1]!EM_S_STM07_IS($A50,"61",DATE(E$4,12,31),"1")/1000000</f>
        <v>-123.77461223</v>
      </c>
      <c r="G50" s="3">
        <f>[1]!EM_S_STM07_IS($A50,"9",DATE(G$4,12,31),"1")/1000000</f>
        <v>80.622456239999991</v>
      </c>
      <c r="H50" s="3">
        <f>[1]!EM_S_STM07_IS($A50,"61",DATE(G$4,12,31),"1")/1000000</f>
        <v>18.186252870000001</v>
      </c>
      <c r="I50" s="3">
        <f>[1]!EM_S_STM07_IS($A50,"9",DATE(I$4,12,31),"1")/1000000</f>
        <v>35.29284629</v>
      </c>
      <c r="J50" s="3">
        <f>[1]!EM_S_STM07_IS($A50,"61",DATE(I$4,12,31),"1")/1000000</f>
        <v>2320.6969502500001</v>
      </c>
      <c r="K50" s="3">
        <f>[1]!EM_S_STM07_IS($A50,"9",DATE(K$4,12,31),"1")/1000000</f>
        <v>98.938697550000001</v>
      </c>
      <c r="L50" s="3">
        <f>[1]!EM_S_STM07_IS($A50,"61",DATE(K$4,12,31),"1")/1000000</f>
        <v>-335.06053544999997</v>
      </c>
      <c r="M50" s="3">
        <f>[1]!EM_S_STM07_IS($A50,"9",DATE(M$4,12,31),"1")/1000000</f>
        <v>268.28804758000001</v>
      </c>
      <c r="N50" s="3">
        <f>[1]!EM_S_STM07_IS($A50,"61",DATE(M$4,12,31),"1")/1000000</f>
        <v>38.345035200000005</v>
      </c>
      <c r="O50" s="6">
        <f t="shared" si="2"/>
        <v>0.71069696830633111</v>
      </c>
      <c r="P50" s="6" t="str">
        <f t="shared" si="3"/>
        <v/>
      </c>
    </row>
    <row r="51" spans="1:16" x14ac:dyDescent="0.25">
      <c r="A51" s="5" t="s">
        <v>45</v>
      </c>
      <c r="B51" s="5" t="s">
        <v>3107</v>
      </c>
      <c r="C51" s="3">
        <f>[1]!EM_S_STM07_IS($A51,"9",DATE(C$4,12,31),"1")/1000000</f>
        <v>392.38590887999999</v>
      </c>
      <c r="D51" s="3">
        <f>[1]!EM_S_STM07_IS($A51,"61",DATE(C$4,12,31),"1")/1000000</f>
        <v>59.217701049999995</v>
      </c>
      <c r="E51" s="3">
        <f>[1]!EM_S_STM07_IS($A51,"9",DATE(E$4,12,31),"1")/1000000</f>
        <v>436.84424435</v>
      </c>
      <c r="F51" s="3">
        <f>[1]!EM_S_STM07_IS($A51,"61",DATE(E$4,12,31),"1")/1000000</f>
        <v>68.995713249999994</v>
      </c>
      <c r="G51" s="3">
        <f>[1]!EM_S_STM07_IS($A51,"9",DATE(G$4,12,31),"1")/1000000</f>
        <v>463.80750076999999</v>
      </c>
      <c r="H51" s="3">
        <f>[1]!EM_S_STM07_IS($A51,"61",DATE(G$4,12,31),"1")/1000000</f>
        <v>45.587138060000001</v>
      </c>
      <c r="I51" s="3">
        <f>[1]!EM_S_STM07_IS($A51,"9",DATE(I$4,12,31),"1")/1000000</f>
        <v>597.35825782000006</v>
      </c>
      <c r="J51" s="3">
        <f>[1]!EM_S_STM07_IS($A51,"61",DATE(I$4,12,31),"1")/1000000</f>
        <v>54.33873535</v>
      </c>
      <c r="K51" s="3">
        <f>[1]!EM_S_STM07_IS($A51,"9",DATE(K$4,12,31),"1")/1000000</f>
        <v>681.34392099000002</v>
      </c>
      <c r="L51" s="3">
        <f>[1]!EM_S_STM07_IS($A51,"61",DATE(K$4,12,31),"1")/1000000</f>
        <v>48.380294049999996</v>
      </c>
      <c r="M51" s="3">
        <f>[1]!EM_S_STM07_IS($A51,"9",DATE(M$4,12,31),"1")/1000000</f>
        <v>741.53367692999996</v>
      </c>
      <c r="N51" s="3">
        <f>[1]!EM_S_STM07_IS($A51,"61",DATE(M$4,12,31),"1")/1000000</f>
        <v>74.242090489999995</v>
      </c>
      <c r="O51" s="6">
        <f t="shared" si="2"/>
        <v>0.13575196089856734</v>
      </c>
      <c r="P51" s="6">
        <f t="shared" si="3"/>
        <v>4.6260259806630843E-2</v>
      </c>
    </row>
    <row r="52" spans="1:16" x14ac:dyDescent="0.25">
      <c r="A52" s="5" t="s">
        <v>46</v>
      </c>
      <c r="B52" s="5" t="s">
        <v>3108</v>
      </c>
      <c r="C52" s="3">
        <f>[1]!EM_S_STM07_IS($A52,"9",DATE(C$4,12,31),"1")/1000000</f>
        <v>23927.330309230001</v>
      </c>
      <c r="D52" s="3">
        <f>[1]!EM_S_STM07_IS($A52,"61",DATE(C$4,12,31),"1")/1000000</f>
        <v>412.65723257000002</v>
      </c>
      <c r="E52" s="3">
        <f>[1]!EM_S_STM07_IS($A52,"9",DATE(E$4,12,31),"1")/1000000</f>
        <v>37557.03413185</v>
      </c>
      <c r="F52" s="3">
        <f>[1]!EM_S_STM07_IS($A52,"61",DATE(E$4,12,31),"1")/1000000</f>
        <v>842.00213220000001</v>
      </c>
      <c r="G52" s="3">
        <f>[1]!EM_S_STM07_IS($A52,"9",DATE(G$4,12,31),"1")/1000000</f>
        <v>36008.701061160005</v>
      </c>
      <c r="H52" s="3">
        <f>[1]!EM_S_STM07_IS($A52,"61",DATE(G$4,12,31),"1")/1000000</f>
        <v>19.626470569999999</v>
      </c>
      <c r="I52" s="3">
        <f>[1]!EM_S_STM07_IS($A52,"9",DATE(I$4,12,31),"1")/1000000</f>
        <v>41557.911422059995</v>
      </c>
      <c r="J52" s="3">
        <f>[1]!EM_S_STM07_IS($A52,"61",DATE(I$4,12,31),"1")/1000000</f>
        <v>-155.17829709999998</v>
      </c>
      <c r="K52" s="3">
        <f>[1]!EM_S_STM07_IS($A52,"9",DATE(K$4,12,31),"1")/1000000</f>
        <v>36082.035587689999</v>
      </c>
      <c r="L52" s="3">
        <f>[1]!EM_S_STM07_IS($A52,"61",DATE(K$4,12,31),"1")/1000000</f>
        <v>-1587.9980414900001</v>
      </c>
      <c r="M52" s="3">
        <f>[1]!EM_S_STM07_IS($A52,"9",DATE(M$4,12,31),"1")/1000000</f>
        <v>30909.319882880001</v>
      </c>
      <c r="N52" s="3">
        <f>[1]!EM_S_STM07_IS($A52,"61",DATE(M$4,12,31),"1")/1000000</f>
        <v>328.68554004000003</v>
      </c>
      <c r="O52" s="6">
        <f t="shared" si="2"/>
        <v>5.2541045500102079E-2</v>
      </c>
      <c r="P52" s="6">
        <f t="shared" si="3"/>
        <v>-4.4483419669086977E-2</v>
      </c>
    </row>
    <row r="53" spans="1:16" x14ac:dyDescent="0.25">
      <c r="A53" s="5" t="s">
        <v>47</v>
      </c>
      <c r="B53" s="5" t="s">
        <v>3109</v>
      </c>
      <c r="C53" s="3">
        <f>[1]!EM_S_STM07_IS($A53,"9",DATE(C$4,12,31),"1")/1000000</f>
        <v>9620.6880828100002</v>
      </c>
      <c r="D53" s="3">
        <f>[1]!EM_S_STM07_IS($A53,"61",DATE(C$4,12,31),"1")/1000000</f>
        <v>707.00769213000001</v>
      </c>
      <c r="E53" s="3">
        <f>[1]!EM_S_STM07_IS($A53,"9",DATE(E$4,12,31),"1")/1000000</f>
        <v>18634.032297779999</v>
      </c>
      <c r="F53" s="3">
        <f>[1]!EM_S_STM07_IS($A53,"61",DATE(E$4,12,31),"1")/1000000</f>
        <v>950.74896017999993</v>
      </c>
      <c r="G53" s="3">
        <f>[1]!EM_S_STM07_IS($A53,"9",DATE(G$4,12,31),"1")/1000000</f>
        <v>18399.547351019999</v>
      </c>
      <c r="H53" s="3">
        <f>[1]!EM_S_STM07_IS($A53,"61",DATE(G$4,12,31),"1")/1000000</f>
        <v>432.78874106000001</v>
      </c>
      <c r="I53" s="3">
        <f>[1]!EM_S_STM07_IS($A53,"9",DATE(I$4,12,31),"1")/1000000</f>
        <v>21117.720747040003</v>
      </c>
      <c r="J53" s="3">
        <f>[1]!EM_S_STM07_IS($A53,"61",DATE(I$4,12,31),"1")/1000000</f>
        <v>413.12243054000004</v>
      </c>
      <c r="K53" s="3">
        <f>[1]!EM_S_STM07_IS($A53,"9",DATE(K$4,12,31),"1")/1000000</f>
        <v>24574.11712382</v>
      </c>
      <c r="L53" s="3">
        <f>[1]!EM_S_STM07_IS($A53,"61",DATE(K$4,12,31),"1")/1000000</f>
        <v>470.13464882</v>
      </c>
      <c r="M53" s="3">
        <f>[1]!EM_S_STM07_IS($A53,"9",DATE(M$4,12,31),"1")/1000000</f>
        <v>16937.923669610002</v>
      </c>
      <c r="N53" s="3">
        <f>[1]!EM_S_STM07_IS($A53,"61",DATE(M$4,12,31),"1")/1000000</f>
        <v>200.94668936000002</v>
      </c>
      <c r="O53" s="6">
        <f t="shared" si="2"/>
        <v>0.11977510353231824</v>
      </c>
      <c r="P53" s="6">
        <f t="shared" si="3"/>
        <v>-0.22244459731587274</v>
      </c>
    </row>
    <row r="54" spans="1:16" x14ac:dyDescent="0.25">
      <c r="A54" s="5" t="s">
        <v>48</v>
      </c>
      <c r="B54" s="5" t="s">
        <v>3110</v>
      </c>
      <c r="C54" s="3">
        <f>[1]!EM_S_STM07_IS($A54,"9",DATE(C$4,12,31),"1")/1000000</f>
        <v>1370.82036324</v>
      </c>
      <c r="D54" s="3">
        <f>[1]!EM_S_STM07_IS($A54,"61",DATE(C$4,12,31),"1")/1000000</f>
        <v>276.94801961000002</v>
      </c>
      <c r="E54" s="3">
        <f>[1]!EM_S_STM07_IS($A54,"9",DATE(E$4,12,31),"1")/1000000</f>
        <v>1795.68088928</v>
      </c>
      <c r="F54" s="3">
        <f>[1]!EM_S_STM07_IS($A54,"61",DATE(E$4,12,31),"1")/1000000</f>
        <v>206.81921388999999</v>
      </c>
      <c r="G54" s="3">
        <f>[1]!EM_S_STM07_IS($A54,"9",DATE(G$4,12,31),"1")/1000000</f>
        <v>1681.97690751</v>
      </c>
      <c r="H54" s="3">
        <f>[1]!EM_S_STM07_IS($A54,"61",DATE(G$4,12,31),"1")/1000000</f>
        <v>47.825253150000002</v>
      </c>
      <c r="I54" s="3">
        <f>[1]!EM_S_STM07_IS($A54,"9",DATE(I$4,12,31),"1")/1000000</f>
        <v>2168.6337552800001</v>
      </c>
      <c r="J54" s="3">
        <f>[1]!EM_S_STM07_IS($A54,"61",DATE(I$4,12,31),"1")/1000000</f>
        <v>111.28827134000001</v>
      </c>
      <c r="K54" s="3">
        <f>[1]!EM_S_STM07_IS($A54,"9",DATE(K$4,12,31),"1")/1000000</f>
        <v>1648.24657106</v>
      </c>
      <c r="L54" s="3">
        <f>[1]!EM_S_STM07_IS($A54,"61",DATE(K$4,12,31),"1")/1000000</f>
        <v>84.377040900000011</v>
      </c>
      <c r="M54" s="3">
        <f>[1]!EM_S_STM07_IS($A54,"9",DATE(M$4,12,31),"1")/1000000</f>
        <v>1736.65072328</v>
      </c>
      <c r="N54" s="3">
        <f>[1]!EM_S_STM07_IS($A54,"61",DATE(M$4,12,31),"1")/1000000</f>
        <v>20.555123719999997</v>
      </c>
      <c r="O54" s="6">
        <f t="shared" si="2"/>
        <v>4.8446771918970732E-2</v>
      </c>
      <c r="P54" s="6">
        <f t="shared" si="3"/>
        <v>-0.40556500860864142</v>
      </c>
    </row>
    <row r="55" spans="1:16" x14ac:dyDescent="0.25">
      <c r="A55" s="5" t="s">
        <v>49</v>
      </c>
      <c r="B55" s="5" t="s">
        <v>3111</v>
      </c>
      <c r="C55" s="3">
        <f>[1]!EM_S_STM07_IS($A55,"9",DATE(C$4,12,31),"1")/1000000</f>
        <v>446.79015276999996</v>
      </c>
      <c r="D55" s="3">
        <f>[1]!EM_S_STM07_IS($A55,"61",DATE(C$4,12,31),"1")/1000000</f>
        <v>192.44807918000001</v>
      </c>
      <c r="E55" s="3">
        <f>[1]!EM_S_STM07_IS($A55,"9",DATE(E$4,12,31),"1")/1000000</f>
        <v>683.33718455999997</v>
      </c>
      <c r="F55" s="3">
        <f>[1]!EM_S_STM07_IS($A55,"61",DATE(E$4,12,31),"1")/1000000</f>
        <v>49.414718579999999</v>
      </c>
      <c r="G55" s="3">
        <f>[1]!EM_S_STM07_IS($A55,"9",DATE(G$4,12,31),"1")/1000000</f>
        <v>1558.9652733099999</v>
      </c>
      <c r="H55" s="3">
        <f>[1]!EM_S_STM07_IS($A55,"61",DATE(G$4,12,31),"1")/1000000</f>
        <v>281.21986276000001</v>
      </c>
      <c r="I55" s="3">
        <f>[1]!EM_S_STM07_IS($A55,"9",DATE(I$4,12,31),"1")/1000000</f>
        <v>2075.8351241300002</v>
      </c>
      <c r="J55" s="3">
        <f>[1]!EM_S_STM07_IS($A55,"61",DATE(I$4,12,31),"1")/1000000</f>
        <v>412.01420120999995</v>
      </c>
      <c r="K55" s="3">
        <f>[1]!EM_S_STM07_IS($A55,"9",DATE(K$4,12,31),"1")/1000000</f>
        <v>2668.2923180300004</v>
      </c>
      <c r="L55" s="3">
        <f>[1]!EM_S_STM07_IS($A55,"61",DATE(K$4,12,31),"1")/1000000</f>
        <v>477.5553142</v>
      </c>
      <c r="M55" s="3">
        <f>[1]!EM_S_STM07_IS($A55,"9",DATE(M$4,12,31),"1")/1000000</f>
        <v>2033.65065104</v>
      </c>
      <c r="N55" s="3">
        <f>[1]!EM_S_STM07_IS($A55,"61",DATE(M$4,12,31),"1")/1000000</f>
        <v>375.58009857000002</v>
      </c>
      <c r="O55" s="6">
        <f t="shared" si="2"/>
        <v>0.35404953219247881</v>
      </c>
      <c r="P55" s="6">
        <f t="shared" si="3"/>
        <v>0.14308308480059195</v>
      </c>
    </row>
    <row r="56" spans="1:16" x14ac:dyDescent="0.25">
      <c r="A56" s="5" t="s">
        <v>50</v>
      </c>
      <c r="B56" s="5" t="s">
        <v>3112</v>
      </c>
      <c r="C56" s="3">
        <f>[1]!EM_S_STM07_IS($A56,"9",DATE(C$4,12,31),"1")/1000000</f>
        <v>70263.873999999996</v>
      </c>
      <c r="D56" s="3">
        <f>[1]!EM_S_STM07_IS($A56,"61",DATE(C$4,12,31),"1")/1000000</f>
        <v>3250.2469999999998</v>
      </c>
      <c r="E56" s="3">
        <f>[1]!EM_S_STM07_IS($A56,"9",DATE(E$4,12,31),"1")/1000000</f>
        <v>86254.456000000006</v>
      </c>
      <c r="F56" s="3">
        <f>[1]!EM_S_STM07_IS($A56,"61",DATE(E$4,12,31),"1")/1000000</f>
        <v>2060.1660000000002</v>
      </c>
      <c r="G56" s="3">
        <f>[1]!EM_S_STM07_IS($A56,"9",DATE(G$4,12,31),"1")/1000000</f>
        <v>84219.357999999993</v>
      </c>
      <c r="H56" s="3">
        <f>[1]!EM_S_STM07_IS($A56,"61",DATE(G$4,12,31),"1")/1000000</f>
        <v>-2840.962</v>
      </c>
      <c r="I56" s="3">
        <f>[1]!EM_S_STM07_IS($A56,"9",DATE(I$4,12,31),"1")/1000000</f>
        <v>75233.724000000002</v>
      </c>
      <c r="J56" s="3">
        <f>[1]!EM_S_STM07_IS($A56,"61",DATE(I$4,12,31),"1")/1000000</f>
        <v>1357.6569999999999</v>
      </c>
      <c r="K56" s="3">
        <f>[1]!EM_S_STM07_IS($A56,"9",DATE(K$4,12,31),"1")/1000000</f>
        <v>81471.274999999994</v>
      </c>
      <c r="L56" s="3">
        <f>[1]!EM_S_STM07_IS($A56,"61",DATE(K$4,12,31),"1")/1000000</f>
        <v>2633.5709999999999</v>
      </c>
      <c r="M56" s="3">
        <f>[1]!EM_S_STM07_IS($A56,"9",DATE(M$4,12,31),"1")/1000000</f>
        <v>100186.389</v>
      </c>
      <c r="N56" s="3">
        <f>[1]!EM_S_STM07_IS($A56,"61",DATE(M$4,12,31),"1")/1000000</f>
        <v>3207.8850000000002</v>
      </c>
      <c r="O56" s="6">
        <f t="shared" si="2"/>
        <v>7.3532820840672919E-2</v>
      </c>
      <c r="P56" s="6">
        <f t="shared" si="3"/>
        <v>-2.6203911601521135E-3</v>
      </c>
    </row>
    <row r="57" spans="1:16" x14ac:dyDescent="0.25">
      <c r="A57" s="5" t="s">
        <v>51</v>
      </c>
      <c r="B57" s="5" t="s">
        <v>3113</v>
      </c>
      <c r="C57" s="3">
        <f>[1]!EM_S_STM07_IS($A57,"9",DATE(C$4,12,31),"1")/1000000</f>
        <v>1829.1562894599999</v>
      </c>
      <c r="D57" s="3">
        <f>[1]!EM_S_STM07_IS($A57,"61",DATE(C$4,12,31),"1")/1000000</f>
        <v>43.860084069999999</v>
      </c>
      <c r="E57" s="3">
        <f>[1]!EM_S_STM07_IS($A57,"9",DATE(E$4,12,31),"1")/1000000</f>
        <v>2632.3566646999998</v>
      </c>
      <c r="F57" s="3">
        <f>[1]!EM_S_STM07_IS($A57,"61",DATE(E$4,12,31),"1")/1000000</f>
        <v>73.335931349999996</v>
      </c>
      <c r="G57" s="3">
        <f>[1]!EM_S_STM07_IS($A57,"9",DATE(G$4,12,31),"1")/1000000</f>
        <v>1660.3570380199999</v>
      </c>
      <c r="H57" s="3">
        <f>[1]!EM_S_STM07_IS($A57,"61",DATE(G$4,12,31),"1")/1000000</f>
        <v>119.71489608</v>
      </c>
      <c r="I57" s="3">
        <f>[1]!EM_S_STM07_IS($A57,"9",DATE(I$4,12,31),"1")/1000000</f>
        <v>2958.2569409799999</v>
      </c>
      <c r="J57" s="3">
        <f>[1]!EM_S_STM07_IS($A57,"61",DATE(I$4,12,31),"1")/1000000</f>
        <v>156.10807936</v>
      </c>
      <c r="K57" s="3">
        <f>[1]!EM_S_STM07_IS($A57,"9",DATE(K$4,12,31),"1")/1000000</f>
        <v>3024.1007502399998</v>
      </c>
      <c r="L57" s="3">
        <f>[1]!EM_S_STM07_IS($A57,"61",DATE(K$4,12,31),"1")/1000000</f>
        <v>184.59428922000001</v>
      </c>
      <c r="M57" s="3">
        <f>[1]!EM_S_STM07_IS($A57,"9",DATE(M$4,12,31),"1")/1000000</f>
        <v>4285.5739507899998</v>
      </c>
      <c r="N57" s="3">
        <f>[1]!EM_S_STM07_IS($A57,"61",DATE(M$4,12,31),"1")/1000000</f>
        <v>218.852205</v>
      </c>
      <c r="O57" s="6">
        <f t="shared" si="2"/>
        <v>0.18563670506718011</v>
      </c>
      <c r="P57" s="6">
        <f t="shared" si="3"/>
        <v>0.37916521000162229</v>
      </c>
    </row>
    <row r="58" spans="1:16" x14ac:dyDescent="0.25">
      <c r="A58" s="5" t="s">
        <v>52</v>
      </c>
      <c r="B58" s="5" t="s">
        <v>3114</v>
      </c>
      <c r="C58" s="3">
        <f>[1]!EM_S_STM07_IS($A58,"9",DATE(C$4,12,31),"1")/1000000</f>
        <v>83444.429081599999</v>
      </c>
      <c r="D58" s="3">
        <f>[1]!EM_S_STM07_IS($A58,"61",DATE(C$4,12,31),"1")/1000000</f>
        <v>198.41684180000001</v>
      </c>
      <c r="E58" s="3">
        <f>[1]!EM_S_STM07_IS($A58,"9",DATE(E$4,12,31),"1")/1000000</f>
        <v>76467.965366000004</v>
      </c>
      <c r="F58" s="3">
        <f>[1]!EM_S_STM07_IS($A58,"61",DATE(E$4,12,31),"1")/1000000</f>
        <v>101.25002008</v>
      </c>
      <c r="G58" s="3">
        <f>[1]!EM_S_STM07_IS($A58,"9",DATE(G$4,12,31),"1")/1000000</f>
        <v>79751.624597770002</v>
      </c>
      <c r="H58" s="3">
        <f>[1]!EM_S_STM07_IS($A58,"61",DATE(G$4,12,31),"1")/1000000</f>
        <v>-239.52764705999999</v>
      </c>
      <c r="I58" s="3">
        <f>[1]!EM_S_STM07_IS($A58,"9",DATE(I$4,12,31),"1")/1000000</f>
        <v>77858.636643279999</v>
      </c>
      <c r="J58" s="3">
        <f>[1]!EM_S_STM07_IS($A58,"61",DATE(I$4,12,31),"1")/1000000</f>
        <v>29.486339570000002</v>
      </c>
      <c r="K58" s="3">
        <f>[1]!EM_S_STM07_IS($A58,"9",DATE(K$4,12,31),"1")/1000000</f>
        <v>75801.744903210012</v>
      </c>
      <c r="L58" s="3">
        <f>[1]!EM_S_STM07_IS($A58,"61",DATE(K$4,12,31),"1")/1000000</f>
        <v>57.723671209999999</v>
      </c>
      <c r="M58" s="3">
        <f>[1]!EM_S_STM07_IS($A58,"9",DATE(M$4,12,31),"1")/1000000</f>
        <v>72935.85165045</v>
      </c>
      <c r="N58" s="3">
        <f>[1]!EM_S_STM07_IS($A58,"61",DATE(M$4,12,31),"1")/1000000</f>
        <v>-35.666709390000001</v>
      </c>
      <c r="O58" s="6">
        <f t="shared" si="2"/>
        <v>-2.6560999381899264E-2</v>
      </c>
      <c r="P58" s="6">
        <f t="shared" si="3"/>
        <v>-1.7094746821146454</v>
      </c>
    </row>
    <row r="59" spans="1:16" x14ac:dyDescent="0.25">
      <c r="A59" s="5" t="s">
        <v>53</v>
      </c>
      <c r="B59" s="5" t="s">
        <v>3115</v>
      </c>
      <c r="C59" s="3">
        <f>[1]!EM_S_STM07_IS($A59,"9",DATE(C$4,12,31),"1")/1000000</f>
        <v>68.485933610000004</v>
      </c>
      <c r="D59" s="3">
        <f>[1]!EM_S_STM07_IS($A59,"61",DATE(C$4,12,31),"1")/1000000</f>
        <v>35.390335999999998</v>
      </c>
      <c r="E59" s="3">
        <f>[1]!EM_S_STM07_IS($A59,"9",DATE(E$4,12,31),"1")/1000000</f>
        <v>4.8138197400000005</v>
      </c>
      <c r="F59" s="3">
        <f>[1]!EM_S_STM07_IS($A59,"61",DATE(E$4,12,31),"1")/1000000</f>
        <v>-40.864297780000001</v>
      </c>
      <c r="G59" s="3">
        <f>[1]!EM_S_STM07_IS($A59,"9",DATE(G$4,12,31),"1")/1000000</f>
        <v>104.95427106999999</v>
      </c>
      <c r="H59" s="3">
        <f>[1]!EM_S_STM07_IS($A59,"61",DATE(G$4,12,31),"1")/1000000</f>
        <v>3.1660510799999999</v>
      </c>
      <c r="I59" s="3">
        <f>[1]!EM_S_STM07_IS($A59,"9",DATE(I$4,12,31),"1")/1000000</f>
        <v>721.75733453999999</v>
      </c>
      <c r="J59" s="3">
        <f>[1]!EM_S_STM07_IS($A59,"61",DATE(I$4,12,31),"1")/1000000</f>
        <v>-37.201394289999996</v>
      </c>
      <c r="K59" s="3">
        <f>[1]!EM_S_STM07_IS($A59,"9",DATE(K$4,12,31),"1")/1000000</f>
        <v>67.194613969999992</v>
      </c>
      <c r="L59" s="3">
        <f>[1]!EM_S_STM07_IS($A59,"61",DATE(K$4,12,31),"1")/1000000</f>
        <v>-108.35144415000001</v>
      </c>
      <c r="M59" s="3">
        <f>[1]!EM_S_STM07_IS($A59,"9",DATE(M$4,12,31),"1")/1000000</f>
        <v>170.61887075999999</v>
      </c>
      <c r="N59" s="3">
        <f>[1]!EM_S_STM07_IS($A59,"61",DATE(M$4,12,31),"1")/1000000</f>
        <v>7.0055205199999993</v>
      </c>
      <c r="O59" s="6">
        <f t="shared" si="2"/>
        <v>0.20028709440545933</v>
      </c>
      <c r="P59" s="6">
        <f t="shared" si="3"/>
        <v>-0.27671219168772943</v>
      </c>
    </row>
    <row r="60" spans="1:16" x14ac:dyDescent="0.25">
      <c r="A60" s="5" t="s">
        <v>54</v>
      </c>
      <c r="B60" s="5" t="s">
        <v>3116</v>
      </c>
      <c r="C60" s="3">
        <f>[1]!EM_S_STM07_IS($A60,"9",DATE(C$4,12,31),"1")/1000000</f>
        <v>17317.67161523</v>
      </c>
      <c r="D60" s="3">
        <f>[1]!EM_S_STM07_IS($A60,"61",DATE(C$4,12,31),"1")/1000000</f>
        <v>3039.4563907100001</v>
      </c>
      <c r="E60" s="3">
        <f>[1]!EM_S_STM07_IS($A60,"9",DATE(E$4,12,31),"1")/1000000</f>
        <v>17324.174032819999</v>
      </c>
      <c r="F60" s="3">
        <f>[1]!EM_S_STM07_IS($A60,"61",DATE(E$4,12,31),"1")/1000000</f>
        <v>3177.16276896</v>
      </c>
      <c r="G60" s="3">
        <f>[1]!EM_S_STM07_IS($A60,"9",DATE(G$4,12,31),"1")/1000000</f>
        <v>22284.42621577</v>
      </c>
      <c r="H60" s="3">
        <f>[1]!EM_S_STM07_IS($A60,"61",DATE(G$4,12,31),"1")/1000000</f>
        <v>3849.7664553600002</v>
      </c>
      <c r="I60" s="3">
        <f>[1]!EM_S_STM07_IS($A60,"9",DATE(I$4,12,31),"1")/1000000</f>
        <v>28156.382086849997</v>
      </c>
      <c r="J60" s="3">
        <f>[1]!EM_S_STM07_IS($A60,"61",DATE(I$4,12,31),"1")/1000000</f>
        <v>4408.2879141000003</v>
      </c>
      <c r="K60" s="3">
        <f>[1]!EM_S_STM07_IS($A60,"9",DATE(K$4,12,31),"1")/1000000</f>
        <v>30718.199315090002</v>
      </c>
      <c r="L60" s="3">
        <f>[1]!EM_S_STM07_IS($A60,"61",DATE(K$4,12,31),"1")/1000000</f>
        <v>4774.4650958599996</v>
      </c>
      <c r="M60" s="3">
        <f>[1]!EM_S_STM07_IS($A60,"9",DATE(M$4,12,31),"1")/1000000</f>
        <v>32236.329531209998</v>
      </c>
      <c r="N60" s="3">
        <f>[1]!EM_S_STM07_IS($A60,"61",DATE(M$4,12,31),"1")/1000000</f>
        <v>4640.6650572099998</v>
      </c>
      <c r="O60" s="6">
        <f t="shared" si="2"/>
        <v>0.13232531633334688</v>
      </c>
      <c r="P60" s="6">
        <f t="shared" si="3"/>
        <v>8.832062959248943E-2</v>
      </c>
    </row>
    <row r="61" spans="1:16" x14ac:dyDescent="0.25">
      <c r="A61" s="5" t="s">
        <v>55</v>
      </c>
      <c r="B61" s="5" t="s">
        <v>3117</v>
      </c>
      <c r="C61" s="3">
        <f>[1]!EM_S_STM07_IS($A61,"9",DATE(C$4,12,31),"1")/1000000</f>
        <v>1063.7184311399999</v>
      </c>
      <c r="D61" s="3">
        <f>[1]!EM_S_STM07_IS($A61,"61",DATE(C$4,12,31),"1")/1000000</f>
        <v>62.75755032</v>
      </c>
      <c r="E61" s="3">
        <f>[1]!EM_S_STM07_IS($A61,"9",DATE(E$4,12,31),"1")/1000000</f>
        <v>1246.8629779100002</v>
      </c>
      <c r="F61" s="3">
        <f>[1]!EM_S_STM07_IS($A61,"61",DATE(E$4,12,31),"1")/1000000</f>
        <v>36.76877279</v>
      </c>
      <c r="G61" s="3">
        <f>[1]!EM_S_STM07_IS($A61,"9",DATE(G$4,12,31),"1")/1000000</f>
        <v>1610.08750345</v>
      </c>
      <c r="H61" s="3">
        <f>[1]!EM_S_STM07_IS($A61,"61",DATE(G$4,12,31),"1")/1000000</f>
        <v>47.112843729999994</v>
      </c>
      <c r="I61" s="3">
        <f>[1]!EM_S_STM07_IS($A61,"9",DATE(I$4,12,31),"1")/1000000</f>
        <v>1571.95027688</v>
      </c>
      <c r="J61" s="3">
        <f>[1]!EM_S_STM07_IS($A61,"61",DATE(I$4,12,31),"1")/1000000</f>
        <v>61.465513270000002</v>
      </c>
      <c r="K61" s="3">
        <f>[1]!EM_S_STM07_IS($A61,"9",DATE(K$4,12,31),"1")/1000000</f>
        <v>1913.2549309799999</v>
      </c>
      <c r="L61" s="3">
        <f>[1]!EM_S_STM07_IS($A61,"61",DATE(K$4,12,31),"1")/1000000</f>
        <v>55.588453430000001</v>
      </c>
      <c r="M61" s="3">
        <f>[1]!EM_S_STM07_IS($A61,"9",DATE(M$4,12,31),"1")/1000000</f>
        <v>2449.7974140199999</v>
      </c>
      <c r="N61" s="3">
        <f>[1]!EM_S_STM07_IS($A61,"61",DATE(M$4,12,31),"1")/1000000</f>
        <v>91.941947819999996</v>
      </c>
      <c r="O61" s="6">
        <f t="shared" si="2"/>
        <v>0.18157337844935206</v>
      </c>
      <c r="P61" s="6">
        <f t="shared" si="3"/>
        <v>7.9368012523346243E-2</v>
      </c>
    </row>
    <row r="62" spans="1:16" x14ac:dyDescent="0.25">
      <c r="A62" s="5" t="s">
        <v>56</v>
      </c>
      <c r="B62" s="5" t="s">
        <v>3118</v>
      </c>
      <c r="C62" s="3">
        <f>[1]!EM_S_STM07_IS($A62,"9",DATE(C$4,12,31),"1")/1000000</f>
        <v>3999.0523534399999</v>
      </c>
      <c r="D62" s="3">
        <f>[1]!EM_S_STM07_IS($A62,"61",DATE(C$4,12,31),"1")/1000000</f>
        <v>46.668563749999997</v>
      </c>
      <c r="E62" s="3">
        <f>[1]!EM_S_STM07_IS($A62,"9",DATE(E$4,12,31),"1")/1000000</f>
        <v>5305.0289485200001</v>
      </c>
      <c r="F62" s="3">
        <f>[1]!EM_S_STM07_IS($A62,"61",DATE(E$4,12,31),"1")/1000000</f>
        <v>52.52835924</v>
      </c>
      <c r="G62" s="3">
        <f>[1]!EM_S_STM07_IS($A62,"9",DATE(G$4,12,31),"1")/1000000</f>
        <v>6418.0217062399997</v>
      </c>
      <c r="H62" s="3">
        <f>[1]!EM_S_STM07_IS($A62,"61",DATE(G$4,12,31),"1")/1000000</f>
        <v>59.066952200000003</v>
      </c>
      <c r="I62" s="3">
        <f>[1]!EM_S_STM07_IS($A62,"9",DATE(I$4,12,31),"1")/1000000</f>
        <v>7993.4339716499999</v>
      </c>
      <c r="J62" s="3">
        <f>[1]!EM_S_STM07_IS($A62,"61",DATE(I$4,12,31),"1")/1000000</f>
        <v>117.04796345999999</v>
      </c>
      <c r="K62" s="3">
        <f>[1]!EM_S_STM07_IS($A62,"9",DATE(K$4,12,31),"1")/1000000</f>
        <v>9802.3508317699998</v>
      </c>
      <c r="L62" s="3">
        <f>[1]!EM_S_STM07_IS($A62,"61",DATE(K$4,12,31),"1")/1000000</f>
        <v>23.791540229999999</v>
      </c>
      <c r="M62" s="3">
        <f>[1]!EM_S_STM07_IS($A62,"9",DATE(M$4,12,31),"1")/1000000</f>
        <v>11117.734985589999</v>
      </c>
      <c r="N62" s="3">
        <f>[1]!EM_S_STM07_IS($A62,"61",DATE(M$4,12,31),"1")/1000000</f>
        <v>474.73212577999999</v>
      </c>
      <c r="O62" s="6">
        <f t="shared" si="2"/>
        <v>0.22690756858345384</v>
      </c>
      <c r="P62" s="6">
        <f t="shared" si="3"/>
        <v>0.59032115937863638</v>
      </c>
    </row>
    <row r="63" spans="1:16" x14ac:dyDescent="0.25">
      <c r="A63" s="5" t="s">
        <v>57</v>
      </c>
      <c r="B63" s="5" t="s">
        <v>3119</v>
      </c>
      <c r="C63" s="3">
        <f>[1]!EM_S_STM07_IS($A63,"9",DATE(C$4,12,31),"1")/1000000</f>
        <v>416.93705060000002</v>
      </c>
      <c r="D63" s="3">
        <f>[1]!EM_S_STM07_IS($A63,"61",DATE(C$4,12,31),"1")/1000000</f>
        <v>410.22703868999997</v>
      </c>
      <c r="E63" s="3">
        <f>[1]!EM_S_STM07_IS($A63,"9",DATE(E$4,12,31),"1")/1000000</f>
        <v>360.75752802</v>
      </c>
      <c r="F63" s="3">
        <f>[1]!EM_S_STM07_IS($A63,"61",DATE(E$4,12,31),"1")/1000000</f>
        <v>426.36320045999997</v>
      </c>
      <c r="G63" s="3">
        <f>[1]!EM_S_STM07_IS($A63,"9",DATE(G$4,12,31),"1")/1000000</f>
        <v>316.46512564</v>
      </c>
      <c r="H63" s="3">
        <f>[1]!EM_S_STM07_IS($A63,"61",DATE(G$4,12,31),"1")/1000000</f>
        <v>410.02835870000001</v>
      </c>
      <c r="I63" s="3">
        <f>[1]!EM_S_STM07_IS($A63,"9",DATE(I$4,12,31),"1")/1000000</f>
        <v>307.69549576999998</v>
      </c>
      <c r="J63" s="3">
        <f>[1]!EM_S_STM07_IS($A63,"61",DATE(I$4,12,31),"1")/1000000</f>
        <v>388.46452492000003</v>
      </c>
      <c r="K63" s="3">
        <f>[1]!EM_S_STM07_IS($A63,"9",DATE(K$4,12,31),"1")/1000000</f>
        <v>300.85082947000001</v>
      </c>
      <c r="L63" s="3">
        <f>[1]!EM_S_STM07_IS($A63,"61",DATE(K$4,12,31),"1")/1000000</f>
        <v>439.98805242999998</v>
      </c>
      <c r="M63" s="3">
        <f>[1]!EM_S_STM07_IS($A63,"9",DATE(M$4,12,31),"1")/1000000</f>
        <v>248.91242408000002</v>
      </c>
      <c r="N63" s="3">
        <f>[1]!EM_S_STM07_IS($A63,"61",DATE(M$4,12,31),"1")/1000000</f>
        <v>435.58824012999997</v>
      </c>
      <c r="O63" s="6">
        <f t="shared" si="2"/>
        <v>-9.8023511935293017E-2</v>
      </c>
      <c r="P63" s="6">
        <f t="shared" si="3"/>
        <v>1.2069583481326251E-2</v>
      </c>
    </row>
    <row r="64" spans="1:16" x14ac:dyDescent="0.25">
      <c r="A64" s="5" t="s">
        <v>58</v>
      </c>
      <c r="B64" s="5" t="s">
        <v>3120</v>
      </c>
      <c r="C64" s="3">
        <f>[1]!EM_S_STM07_IS($A64,"9",DATE(C$4,12,31),"1")/1000000</f>
        <v>1899.4661940000001</v>
      </c>
      <c r="D64" s="3">
        <f>[1]!EM_S_STM07_IS($A64,"61",DATE(C$4,12,31),"1")/1000000</f>
        <v>714.15016735000006</v>
      </c>
      <c r="E64" s="3">
        <f>[1]!EM_S_STM07_IS($A64,"9",DATE(E$4,12,31),"1")/1000000</f>
        <v>2023.34037476</v>
      </c>
      <c r="F64" s="3">
        <f>[1]!EM_S_STM07_IS($A64,"61",DATE(E$4,12,31),"1")/1000000</f>
        <v>657.30952235999996</v>
      </c>
      <c r="G64" s="3">
        <f>[1]!EM_S_STM07_IS($A64,"9",DATE(G$4,12,31),"1")/1000000</f>
        <v>2473.30058947</v>
      </c>
      <c r="H64" s="3">
        <f>[1]!EM_S_STM07_IS($A64,"61",DATE(G$4,12,31),"1")/1000000</f>
        <v>579.39800075000005</v>
      </c>
      <c r="I64" s="3">
        <f>[1]!EM_S_STM07_IS($A64,"9",DATE(I$4,12,31),"1")/1000000</f>
        <v>2546.4321538000004</v>
      </c>
      <c r="J64" s="3">
        <f>[1]!EM_S_STM07_IS($A64,"61",DATE(I$4,12,31),"1")/1000000</f>
        <v>502.29606601</v>
      </c>
      <c r="K64" s="3">
        <f>[1]!EM_S_STM07_IS($A64,"9",DATE(K$4,12,31),"1")/1000000</f>
        <v>2973.30417588</v>
      </c>
      <c r="L64" s="3">
        <f>[1]!EM_S_STM07_IS($A64,"61",DATE(K$4,12,31),"1")/1000000</f>
        <v>267.99601022999997</v>
      </c>
      <c r="M64" s="3">
        <f>[1]!EM_S_STM07_IS($A64,"9",DATE(M$4,12,31),"1")/1000000</f>
        <v>2952.55101909</v>
      </c>
      <c r="N64" s="3">
        <f>[1]!EM_S_STM07_IS($A64,"61",DATE(M$4,12,31),"1")/1000000</f>
        <v>521.78419417999999</v>
      </c>
      <c r="O64" s="6">
        <f t="shared" si="2"/>
        <v>9.2227654646839019E-2</v>
      </c>
      <c r="P64" s="6">
        <f t="shared" si="3"/>
        <v>-6.0838511634633052E-2</v>
      </c>
    </row>
    <row r="65" spans="1:16" x14ac:dyDescent="0.25">
      <c r="A65" s="5" t="s">
        <v>59</v>
      </c>
      <c r="B65" s="5" t="s">
        <v>3121</v>
      </c>
      <c r="C65" s="3">
        <f>[1]!EM_S_STM07_IS($A65,"9",DATE(C$4,12,31),"1")/1000000</f>
        <v>3546.44778752</v>
      </c>
      <c r="D65" s="3">
        <f>[1]!EM_S_STM07_IS($A65,"61",DATE(C$4,12,31),"1")/1000000</f>
        <v>110.77138856000001</v>
      </c>
      <c r="E65" s="3">
        <f>[1]!EM_S_STM07_IS($A65,"9",DATE(E$4,12,31),"1")/1000000</f>
        <v>3547.2129727299998</v>
      </c>
      <c r="F65" s="3">
        <f>[1]!EM_S_STM07_IS($A65,"61",DATE(E$4,12,31),"1")/1000000</f>
        <v>203.21954328999999</v>
      </c>
      <c r="G65" s="3">
        <f>[1]!EM_S_STM07_IS($A65,"9",DATE(G$4,12,31),"1")/1000000</f>
        <v>3080.5785083600003</v>
      </c>
      <c r="H65" s="3">
        <f>[1]!EM_S_STM07_IS($A65,"61",DATE(G$4,12,31),"1")/1000000</f>
        <v>250.14400724000001</v>
      </c>
      <c r="I65" s="3">
        <f>[1]!EM_S_STM07_IS($A65,"9",DATE(I$4,12,31),"1")/1000000</f>
        <v>4513.9144397700002</v>
      </c>
      <c r="J65" s="3">
        <f>[1]!EM_S_STM07_IS($A65,"61",DATE(I$4,12,31),"1")/1000000</f>
        <v>378.43488350999996</v>
      </c>
      <c r="K65" s="3">
        <f>[1]!EM_S_STM07_IS($A65,"9",DATE(K$4,12,31),"1")/1000000</f>
        <v>5298.7233753199998</v>
      </c>
      <c r="L65" s="3">
        <f>[1]!EM_S_STM07_IS($A65,"61",DATE(K$4,12,31),"1")/1000000</f>
        <v>421.47700193000003</v>
      </c>
      <c r="M65" s="3">
        <f>[1]!EM_S_STM07_IS($A65,"9",DATE(M$4,12,31),"1")/1000000</f>
        <v>6317.7771104799995</v>
      </c>
      <c r="N65" s="3">
        <f>[1]!EM_S_STM07_IS($A65,"61",DATE(M$4,12,31),"1")/1000000</f>
        <v>392.73265908999997</v>
      </c>
      <c r="O65" s="6">
        <f t="shared" si="2"/>
        <v>0.12241676764491483</v>
      </c>
      <c r="P65" s="6">
        <f t="shared" si="3"/>
        <v>0.28805344544163369</v>
      </c>
    </row>
    <row r="66" spans="1:16" x14ac:dyDescent="0.25">
      <c r="A66" s="5" t="s">
        <v>60</v>
      </c>
      <c r="B66" s="5" t="s">
        <v>3122</v>
      </c>
      <c r="C66" s="3">
        <f>[1]!EM_S_STM07_IS($A66,"9",DATE(C$4,12,31),"1")/1000000</f>
        <v>1380.32231602</v>
      </c>
      <c r="D66" s="3">
        <f>[1]!EM_S_STM07_IS($A66,"61",DATE(C$4,12,31),"1")/1000000</f>
        <v>86.18207104999999</v>
      </c>
      <c r="E66" s="3">
        <f>[1]!EM_S_STM07_IS($A66,"9",DATE(E$4,12,31),"1")/1000000</f>
        <v>1461.5875975599999</v>
      </c>
      <c r="F66" s="3">
        <f>[1]!EM_S_STM07_IS($A66,"61",DATE(E$4,12,31),"1")/1000000</f>
        <v>93.518241189999998</v>
      </c>
      <c r="G66" s="3">
        <f>[1]!EM_S_STM07_IS($A66,"9",DATE(G$4,12,31),"1")/1000000</f>
        <v>965.16918719</v>
      </c>
      <c r="H66" s="3">
        <f>[1]!EM_S_STM07_IS($A66,"61",DATE(G$4,12,31),"1")/1000000</f>
        <v>20.18301374</v>
      </c>
      <c r="I66" s="3">
        <f>[1]!EM_S_STM07_IS($A66,"9",DATE(I$4,12,31),"1")/1000000</f>
        <v>868.2840582</v>
      </c>
      <c r="J66" s="3">
        <f>[1]!EM_S_STM07_IS($A66,"61",DATE(I$4,12,31),"1")/1000000</f>
        <v>67.281325569999993</v>
      </c>
      <c r="K66" s="3">
        <f>[1]!EM_S_STM07_IS($A66,"9",DATE(K$4,12,31),"1")/1000000</f>
        <v>1007.8820387999999</v>
      </c>
      <c r="L66" s="3">
        <f>[1]!EM_S_STM07_IS($A66,"61",DATE(K$4,12,31),"1")/1000000</f>
        <v>42.00875971</v>
      </c>
      <c r="M66" s="3">
        <f>[1]!EM_S_STM07_IS($A66,"9",DATE(M$4,12,31),"1")/1000000</f>
        <v>997.83738009000001</v>
      </c>
      <c r="N66" s="3">
        <f>[1]!EM_S_STM07_IS($A66,"61",DATE(M$4,12,31),"1")/1000000</f>
        <v>147.25292603</v>
      </c>
      <c r="O66" s="6">
        <f t="shared" si="2"/>
        <v>-6.2835450651057334E-2</v>
      </c>
      <c r="P66" s="6">
        <f t="shared" si="3"/>
        <v>0.11308774535821575</v>
      </c>
    </row>
    <row r="67" spans="1:16" x14ac:dyDescent="0.25">
      <c r="A67" s="5" t="s">
        <v>61</v>
      </c>
      <c r="B67" s="5" t="s">
        <v>3123</v>
      </c>
      <c r="C67" s="3">
        <f>[1]!EM_S_STM07_IS($A67,"9",DATE(C$4,12,31),"1")/1000000</f>
        <v>879.12733514000001</v>
      </c>
      <c r="D67" s="3">
        <f>[1]!EM_S_STM07_IS($A67,"61",DATE(C$4,12,31),"1")/1000000</f>
        <v>123.07293138999999</v>
      </c>
      <c r="E67" s="3">
        <f>[1]!EM_S_STM07_IS($A67,"9",DATE(E$4,12,31),"1")/1000000</f>
        <v>986.65408502000002</v>
      </c>
      <c r="F67" s="3">
        <f>[1]!EM_S_STM07_IS($A67,"61",DATE(E$4,12,31),"1")/1000000</f>
        <v>138.93352922</v>
      </c>
      <c r="G67" s="3">
        <f>[1]!EM_S_STM07_IS($A67,"9",DATE(G$4,12,31),"1")/1000000</f>
        <v>1091.4000743699999</v>
      </c>
      <c r="H67" s="3">
        <f>[1]!EM_S_STM07_IS($A67,"61",DATE(G$4,12,31),"1")/1000000</f>
        <v>142.8407919</v>
      </c>
      <c r="I67" s="3">
        <f>[1]!EM_S_STM07_IS($A67,"9",DATE(I$4,12,31),"1")/1000000</f>
        <v>1187.1933881500001</v>
      </c>
      <c r="J67" s="3">
        <f>[1]!EM_S_STM07_IS($A67,"61",DATE(I$4,12,31),"1")/1000000</f>
        <v>192.1897299</v>
      </c>
      <c r="K67" s="3">
        <f>[1]!EM_S_STM07_IS($A67,"9",DATE(K$4,12,31),"1")/1000000</f>
        <v>1339.1075327999999</v>
      </c>
      <c r="L67" s="3">
        <f>[1]!EM_S_STM07_IS($A67,"61",DATE(K$4,12,31),"1")/1000000</f>
        <v>202.32344961999999</v>
      </c>
      <c r="M67" s="3">
        <f>[1]!EM_S_STM07_IS($A67,"9",DATE(M$4,12,31),"1")/1000000</f>
        <v>1289.4005516500001</v>
      </c>
      <c r="N67" s="3">
        <f>[1]!EM_S_STM07_IS($A67,"61",DATE(M$4,12,31),"1")/1000000</f>
        <v>169.41162917</v>
      </c>
      <c r="O67" s="6">
        <f t="shared" si="2"/>
        <v>7.9610782897532983E-2</v>
      </c>
      <c r="P67" s="6">
        <f t="shared" si="3"/>
        <v>6.5997373919239211E-2</v>
      </c>
    </row>
    <row r="68" spans="1:16" x14ac:dyDescent="0.25">
      <c r="A68" s="5" t="s">
        <v>62</v>
      </c>
      <c r="B68" s="5" t="s">
        <v>3124</v>
      </c>
      <c r="C68" s="3">
        <f>[1]!EM_S_STM07_IS($A68,"9",DATE(C$4,12,31),"1")/1000000</f>
        <v>51833.565796000003</v>
      </c>
      <c r="D68" s="3">
        <f>[1]!EM_S_STM07_IS($A68,"61",DATE(C$4,12,31),"1")/1000000</f>
        <v>432.53847000000002</v>
      </c>
      <c r="E68" s="3">
        <f>[1]!EM_S_STM07_IS($A68,"9",DATE(E$4,12,31),"1")/1000000</f>
        <v>60751.55</v>
      </c>
      <c r="F68" s="3">
        <f>[1]!EM_S_STM07_IS($A68,"61",DATE(E$4,12,31),"1")/1000000</f>
        <v>1013.171</v>
      </c>
      <c r="G68" s="3">
        <f>[1]!EM_S_STM07_IS($A68,"9",DATE(G$4,12,31),"1")/1000000</f>
        <v>69448.350999999995</v>
      </c>
      <c r="H68" s="3">
        <f>[1]!EM_S_STM07_IS($A68,"61",DATE(G$4,12,31),"1")/1000000</f>
        <v>796.08600000000001</v>
      </c>
      <c r="I68" s="3">
        <f>[1]!EM_S_STM07_IS($A68,"9",DATE(I$4,12,31),"1")/1000000</f>
        <v>85324.085999999996</v>
      </c>
      <c r="J68" s="3">
        <f>[1]!EM_S_STM07_IS($A68,"61",DATE(I$4,12,31),"1")/1000000</f>
        <v>2109.067</v>
      </c>
      <c r="K68" s="3">
        <f>[1]!EM_S_STM07_IS($A68,"9",DATE(K$4,12,31),"1")/1000000</f>
        <v>101028.675</v>
      </c>
      <c r="L68" s="3">
        <f>[1]!EM_S_STM07_IS($A68,"61",DATE(K$4,12,31),"1")/1000000</f>
        <v>3183.2060000000001</v>
      </c>
      <c r="M68" s="3">
        <f>[1]!EM_S_STM07_IS($A68,"9",DATE(M$4,12,31),"1")/1000000</f>
        <v>104579.482</v>
      </c>
      <c r="N68" s="3">
        <f>[1]!EM_S_STM07_IS($A68,"61",DATE(M$4,12,31),"1")/1000000</f>
        <v>2567.0010000000002</v>
      </c>
      <c r="O68" s="6">
        <f t="shared" si="2"/>
        <v>0.1507131603121834</v>
      </c>
      <c r="P68" s="6">
        <f t="shared" si="3"/>
        <v>0.42784235191936881</v>
      </c>
    </row>
    <row r="69" spans="1:16" x14ac:dyDescent="0.25">
      <c r="A69" s="5" t="s">
        <v>63</v>
      </c>
      <c r="B69" s="5" t="s">
        <v>3125</v>
      </c>
      <c r="C69" s="3">
        <f>[1]!EM_S_STM07_IS($A69,"9",DATE(C$4,12,31),"1")/1000000</f>
        <v>78.917601349999998</v>
      </c>
      <c r="D69" s="3">
        <f>[1]!EM_S_STM07_IS($A69,"61",DATE(C$4,12,31),"1")/1000000</f>
        <v>9.9774149000000012</v>
      </c>
      <c r="E69" s="3">
        <f>[1]!EM_S_STM07_IS($A69,"9",DATE(E$4,12,31),"1")/1000000</f>
        <v>105.114953</v>
      </c>
      <c r="F69" s="3">
        <f>[1]!EM_S_STM07_IS($A69,"61",DATE(E$4,12,31),"1")/1000000</f>
        <v>7.8797747300000003</v>
      </c>
      <c r="G69" s="3">
        <f>[1]!EM_S_STM07_IS($A69,"9",DATE(G$4,12,31),"1")/1000000</f>
        <v>84.904481269999991</v>
      </c>
      <c r="H69" s="3">
        <f>[1]!EM_S_STM07_IS($A69,"61",DATE(G$4,12,31),"1")/1000000</f>
        <v>2.3307670200000001</v>
      </c>
      <c r="I69" s="3">
        <f>[1]!EM_S_STM07_IS($A69,"9",DATE(I$4,12,31),"1")/1000000</f>
        <v>729.26013510000007</v>
      </c>
      <c r="J69" s="3">
        <f>[1]!EM_S_STM07_IS($A69,"61",DATE(I$4,12,31),"1")/1000000</f>
        <v>91.901534010000006</v>
      </c>
      <c r="K69" s="3">
        <f>[1]!EM_S_STM07_IS($A69,"9",DATE(K$4,12,31),"1")/1000000</f>
        <v>157.67293555000001</v>
      </c>
      <c r="L69" s="3">
        <f>[1]!EM_S_STM07_IS($A69,"61",DATE(K$4,12,31),"1")/1000000</f>
        <v>29.822564679999999</v>
      </c>
      <c r="M69" s="3">
        <f>[1]!EM_S_STM07_IS($A69,"9",DATE(M$4,12,31),"1")/1000000</f>
        <v>1031.2263244199999</v>
      </c>
      <c r="N69" s="3">
        <f>[1]!EM_S_STM07_IS($A69,"61",DATE(M$4,12,31),"1")/1000000</f>
        <v>51.612681250000001</v>
      </c>
      <c r="O69" s="6">
        <f t="shared" si="2"/>
        <v>0.67199903648636261</v>
      </c>
      <c r="P69" s="6">
        <f t="shared" si="3"/>
        <v>0.38914531238437799</v>
      </c>
    </row>
    <row r="70" spans="1:16" x14ac:dyDescent="0.25">
      <c r="A70" s="5" t="s">
        <v>64</v>
      </c>
      <c r="B70" s="5" t="s">
        <v>3126</v>
      </c>
      <c r="C70" s="3">
        <f>[1]!EM_S_STM07_IS($A70,"9",DATE(C$4,12,31),"1")/1000000</f>
        <v>935.86813587999995</v>
      </c>
      <c r="D70" s="3">
        <f>[1]!EM_S_STM07_IS($A70,"61",DATE(C$4,12,31),"1")/1000000</f>
        <v>7.9219019400000006</v>
      </c>
      <c r="E70" s="3">
        <f>[1]!EM_S_STM07_IS($A70,"9",DATE(E$4,12,31),"1")/1000000</f>
        <v>1038.3932016000001</v>
      </c>
      <c r="F70" s="3">
        <f>[1]!EM_S_STM07_IS($A70,"61",DATE(E$4,12,31),"1")/1000000</f>
        <v>-11.003685050000001</v>
      </c>
      <c r="G70" s="3">
        <f>[1]!EM_S_STM07_IS($A70,"9",DATE(G$4,12,31),"1")/1000000</f>
        <v>1674.26488144</v>
      </c>
      <c r="H70" s="3">
        <f>[1]!EM_S_STM07_IS($A70,"61",DATE(G$4,12,31),"1")/1000000</f>
        <v>43.742106399999997</v>
      </c>
      <c r="I70" s="3">
        <f>[1]!EM_S_STM07_IS($A70,"9",DATE(I$4,12,31),"1")/1000000</f>
        <v>1555.11733611</v>
      </c>
      <c r="J70" s="3">
        <f>[1]!EM_S_STM07_IS($A70,"61",DATE(I$4,12,31),"1")/1000000</f>
        <v>93.112964959999999</v>
      </c>
      <c r="K70" s="3">
        <f>[1]!EM_S_STM07_IS($A70,"9",DATE(K$4,12,31),"1")/1000000</f>
        <v>2537.9592904800002</v>
      </c>
      <c r="L70" s="3">
        <f>[1]!EM_S_STM07_IS($A70,"61",DATE(K$4,12,31),"1")/1000000</f>
        <v>113.37678346999999</v>
      </c>
      <c r="M70" s="3">
        <f>[1]!EM_S_STM07_IS($A70,"9",DATE(M$4,12,31),"1")/1000000</f>
        <v>1212.4348483699998</v>
      </c>
      <c r="N70" s="3">
        <f>[1]!EM_S_STM07_IS($A70,"61",DATE(M$4,12,31),"1")/1000000</f>
        <v>134.58652925000001</v>
      </c>
      <c r="O70" s="6">
        <f t="shared" si="2"/>
        <v>5.3146405865476698E-2</v>
      </c>
      <c r="P70" s="6">
        <f t="shared" si="3"/>
        <v>0.76211572273778994</v>
      </c>
    </row>
    <row r="71" spans="1:16" x14ac:dyDescent="0.25">
      <c r="A71" s="5" t="s">
        <v>65</v>
      </c>
      <c r="B71" s="5" t="s">
        <v>3127</v>
      </c>
      <c r="C71" s="3">
        <f>[1]!EM_S_STM07_IS($A71,"9",DATE(C$4,12,31),"1")/1000000</f>
        <v>1074.18177756</v>
      </c>
      <c r="D71" s="3">
        <f>[1]!EM_S_STM07_IS($A71,"61",DATE(C$4,12,31),"1")/1000000</f>
        <v>41.625519159999996</v>
      </c>
      <c r="E71" s="3">
        <f>[1]!EM_S_STM07_IS($A71,"9",DATE(E$4,12,31),"1")/1000000</f>
        <v>1516.4877434100001</v>
      </c>
      <c r="F71" s="3">
        <f>[1]!EM_S_STM07_IS($A71,"61",DATE(E$4,12,31),"1")/1000000</f>
        <v>9.913123689999999</v>
      </c>
      <c r="G71" s="3">
        <f>[1]!EM_S_STM07_IS($A71,"9",DATE(G$4,12,31),"1")/1000000</f>
        <v>1657.7645121199998</v>
      </c>
      <c r="H71" s="3">
        <f>[1]!EM_S_STM07_IS($A71,"61",DATE(G$4,12,31),"1")/1000000</f>
        <v>19.018893629999997</v>
      </c>
      <c r="I71" s="3">
        <f>[1]!EM_S_STM07_IS($A71,"9",DATE(I$4,12,31),"1")/1000000</f>
        <v>1529.8981150699999</v>
      </c>
      <c r="J71" s="3">
        <f>[1]!EM_S_STM07_IS($A71,"61",DATE(I$4,12,31),"1")/1000000</f>
        <v>27.346624309999999</v>
      </c>
      <c r="K71" s="3">
        <f>[1]!EM_S_STM07_IS($A71,"9",DATE(K$4,12,31),"1")/1000000</f>
        <v>1698.94542017</v>
      </c>
      <c r="L71" s="3">
        <f>[1]!EM_S_STM07_IS($A71,"61",DATE(K$4,12,31),"1")/1000000</f>
        <v>40.990920280000005</v>
      </c>
      <c r="M71" s="3">
        <f>[1]!EM_S_STM07_IS($A71,"9",DATE(M$4,12,31),"1")/1000000</f>
        <v>1554.2945389400002</v>
      </c>
      <c r="N71" s="3">
        <f>[1]!EM_S_STM07_IS($A71,"61",DATE(M$4,12,31),"1")/1000000</f>
        <v>32.38955721</v>
      </c>
      <c r="O71" s="6">
        <f t="shared" ref="O71:O134" si="4">IFERROR(IF(OR(C71&lt;0,C71=""),"",POWER(M71/C71,1/5)-1),"")</f>
        <v>7.6691062602631144E-2</v>
      </c>
      <c r="P71" s="6">
        <f t="shared" ref="P71:P134" si="5">IFERROR(IF(OR(D71&lt;0,D71=""),"",POWER(N71/D71,1/5)-1),"")</f>
        <v>-4.893747460923048E-2</v>
      </c>
    </row>
    <row r="72" spans="1:16" x14ac:dyDescent="0.25">
      <c r="A72" s="5" t="s">
        <v>66</v>
      </c>
      <c r="B72" s="5" t="s">
        <v>3128</v>
      </c>
      <c r="C72" s="3">
        <f>[1]!EM_S_STM07_IS($A72,"9",DATE(C$4,12,31),"1")/1000000</f>
        <v>2005.7738147999999</v>
      </c>
      <c r="D72" s="3">
        <f>[1]!EM_S_STM07_IS($A72,"61",DATE(C$4,12,31),"1")/1000000</f>
        <v>-209.66306428000001</v>
      </c>
      <c r="E72" s="3">
        <f>[1]!EM_S_STM07_IS($A72,"9",DATE(E$4,12,31),"1")/1000000</f>
        <v>1987.01837372</v>
      </c>
      <c r="F72" s="3">
        <f>[1]!EM_S_STM07_IS($A72,"61",DATE(E$4,12,31),"1")/1000000</f>
        <v>-207.43449287999999</v>
      </c>
      <c r="G72" s="3">
        <f>[1]!EM_S_STM07_IS($A72,"9",DATE(G$4,12,31),"1")/1000000</f>
        <v>2119.8207603400001</v>
      </c>
      <c r="H72" s="3">
        <f>[1]!EM_S_STM07_IS($A72,"61",DATE(G$4,12,31),"1")/1000000</f>
        <v>11.445999070000001</v>
      </c>
      <c r="I72" s="3">
        <f>[1]!EM_S_STM07_IS($A72,"9",DATE(I$4,12,31),"1")/1000000</f>
        <v>1810.91988195</v>
      </c>
      <c r="J72" s="3">
        <f>[1]!EM_S_STM07_IS($A72,"61",DATE(I$4,12,31),"1")/1000000</f>
        <v>-633.31609809000008</v>
      </c>
      <c r="K72" s="3">
        <f>[1]!EM_S_STM07_IS($A72,"9",DATE(K$4,12,31),"1")/1000000</f>
        <v>842.14708042999996</v>
      </c>
      <c r="L72" s="3">
        <f>[1]!EM_S_STM07_IS($A72,"61",DATE(K$4,12,31),"1")/1000000</f>
        <v>-1566.8197969600001</v>
      </c>
      <c r="M72" s="3">
        <f>[1]!EM_S_STM07_IS($A72,"9",DATE(M$4,12,31),"1")/1000000</f>
        <v>319.62940593000002</v>
      </c>
      <c r="N72" s="3">
        <f>[1]!EM_S_STM07_IS($A72,"61",DATE(M$4,12,31),"1")/1000000</f>
        <v>-565.35141524000005</v>
      </c>
      <c r="O72" s="6">
        <f t="shared" si="4"/>
        <v>-0.30741520303438108</v>
      </c>
      <c r="P72" s="6" t="str">
        <f t="shared" si="5"/>
        <v/>
      </c>
    </row>
    <row r="73" spans="1:16" x14ac:dyDescent="0.25">
      <c r="A73" s="5" t="s">
        <v>67</v>
      </c>
      <c r="B73" s="5" t="s">
        <v>3129</v>
      </c>
      <c r="C73" s="3">
        <f>[1]!EM_S_STM07_IS($A73,"9",DATE(C$4,12,31),"1")/1000000</f>
        <v>873.44896186999995</v>
      </c>
      <c r="D73" s="3">
        <f>[1]!EM_S_STM07_IS($A73,"61",DATE(C$4,12,31),"1")/1000000</f>
        <v>184.37497833</v>
      </c>
      <c r="E73" s="3">
        <f>[1]!EM_S_STM07_IS($A73,"9",DATE(E$4,12,31),"1")/1000000</f>
        <v>1037.6715364300001</v>
      </c>
      <c r="F73" s="3">
        <f>[1]!EM_S_STM07_IS($A73,"61",DATE(E$4,12,31),"1")/1000000</f>
        <v>104.49098538</v>
      </c>
      <c r="G73" s="3">
        <f>[1]!EM_S_STM07_IS($A73,"9",DATE(G$4,12,31),"1")/1000000</f>
        <v>1508.6058168</v>
      </c>
      <c r="H73" s="3">
        <f>[1]!EM_S_STM07_IS($A73,"61",DATE(G$4,12,31),"1")/1000000</f>
        <v>174.5580698</v>
      </c>
      <c r="I73" s="3">
        <f>[1]!EM_S_STM07_IS($A73,"9",DATE(I$4,12,31),"1")/1000000</f>
        <v>1801.18478091</v>
      </c>
      <c r="J73" s="3">
        <f>[1]!EM_S_STM07_IS($A73,"61",DATE(I$4,12,31),"1")/1000000</f>
        <v>253.91695611</v>
      </c>
      <c r="K73" s="3">
        <f>[1]!EM_S_STM07_IS($A73,"9",DATE(K$4,12,31),"1")/1000000</f>
        <v>2411.6160858600001</v>
      </c>
      <c r="L73" s="3">
        <f>[1]!EM_S_STM07_IS($A73,"61",DATE(K$4,12,31),"1")/1000000</f>
        <v>383.76869836999998</v>
      </c>
      <c r="M73" s="3">
        <f>[1]!EM_S_STM07_IS($A73,"9",DATE(M$4,12,31),"1")/1000000</f>
        <v>2858.5720851900001</v>
      </c>
      <c r="N73" s="3">
        <f>[1]!EM_S_STM07_IS($A73,"61",DATE(M$4,12,31),"1")/1000000</f>
        <v>533.55212744999994</v>
      </c>
      <c r="O73" s="6">
        <f t="shared" si="4"/>
        <v>0.26760027016110999</v>
      </c>
      <c r="P73" s="6">
        <f t="shared" si="5"/>
        <v>0.23678717954273365</v>
      </c>
    </row>
    <row r="74" spans="1:16" x14ac:dyDescent="0.25">
      <c r="A74" s="5" t="s">
        <v>68</v>
      </c>
      <c r="B74" s="5" t="s">
        <v>3130</v>
      </c>
      <c r="C74" s="3">
        <f>[1]!EM_S_STM07_IS($A74,"9",DATE(C$4,12,31),"1")/1000000</f>
        <v>32192.673210380002</v>
      </c>
      <c r="D74" s="3">
        <f>[1]!EM_S_STM07_IS($A74,"61",DATE(C$4,12,31),"1")/1000000</f>
        <v>4665.5896777399994</v>
      </c>
      <c r="E74" s="3">
        <f>[1]!EM_S_STM07_IS($A74,"9",DATE(E$4,12,31),"1")/1000000</f>
        <v>46322.580713199997</v>
      </c>
      <c r="F74" s="3">
        <f>[1]!EM_S_STM07_IS($A74,"61",DATE(E$4,12,31),"1")/1000000</f>
        <v>8065.6405961400005</v>
      </c>
      <c r="G74" s="3">
        <f>[1]!EM_S_STM07_IS($A74,"9",DATE(G$4,12,31),"1")/1000000</f>
        <v>48071.17</v>
      </c>
      <c r="H74" s="3">
        <f>[1]!EM_S_STM07_IS($A74,"61",DATE(G$4,12,31),"1")/1000000</f>
        <v>7330.05</v>
      </c>
      <c r="I74" s="3">
        <f>[1]!EM_S_STM07_IS($A74,"9",DATE(I$4,12,31),"1")/1000000</f>
        <v>38541.77525436</v>
      </c>
      <c r="J74" s="3">
        <f>[1]!EM_S_STM07_IS($A74,"61",DATE(I$4,12,31),"1")/1000000</f>
        <v>3838.9727971500001</v>
      </c>
      <c r="K74" s="3">
        <f>[1]!EM_S_STM07_IS($A74,"9",DATE(K$4,12,31),"1")/1000000</f>
        <v>25851.19513557</v>
      </c>
      <c r="L74" s="3">
        <f>[1]!EM_S_STM07_IS($A74,"61",DATE(K$4,12,31),"1")/1000000</f>
        <v>594.0682422000001</v>
      </c>
      <c r="M74" s="3">
        <f>[1]!EM_S_STM07_IS($A74,"9",DATE(M$4,12,31),"1")/1000000</f>
        <v>20753.346644019999</v>
      </c>
      <c r="N74" s="3">
        <f>[1]!EM_S_STM07_IS($A74,"61",DATE(M$4,12,31),"1")/1000000</f>
        <v>83.467424870000002</v>
      </c>
      <c r="O74" s="6">
        <f t="shared" si="4"/>
        <v>-8.4061699196092743E-2</v>
      </c>
      <c r="P74" s="6">
        <f t="shared" si="5"/>
        <v>-0.55277909647339007</v>
      </c>
    </row>
    <row r="75" spans="1:16" x14ac:dyDescent="0.25">
      <c r="A75" s="5" t="s">
        <v>69</v>
      </c>
      <c r="B75" s="5" t="s">
        <v>3131</v>
      </c>
      <c r="C75" s="3">
        <f>[1]!EM_S_STM07_IS($A75,"9",DATE(C$4,12,31),"1")/1000000</f>
        <v>3700.8064408299997</v>
      </c>
      <c r="D75" s="3">
        <f>[1]!EM_S_STM07_IS($A75,"61",DATE(C$4,12,31),"1")/1000000</f>
        <v>54.614304400000002</v>
      </c>
      <c r="E75" s="3">
        <f>[1]!EM_S_STM07_IS($A75,"9",DATE(E$4,12,31),"1")/1000000</f>
        <v>4704.8836476999995</v>
      </c>
      <c r="F75" s="3">
        <f>[1]!EM_S_STM07_IS($A75,"61",DATE(E$4,12,31),"1")/1000000</f>
        <v>57.284042200000002</v>
      </c>
      <c r="G75" s="3">
        <f>[1]!EM_S_STM07_IS($A75,"9",DATE(G$4,12,31),"1")/1000000</f>
        <v>5022.5142285800002</v>
      </c>
      <c r="H75" s="3">
        <f>[1]!EM_S_STM07_IS($A75,"61",DATE(G$4,12,31),"1")/1000000</f>
        <v>11.76314283</v>
      </c>
      <c r="I75" s="3">
        <f>[1]!EM_S_STM07_IS($A75,"9",DATE(I$4,12,31),"1")/1000000</f>
        <v>5857.3953140000003</v>
      </c>
      <c r="J75" s="3">
        <f>[1]!EM_S_STM07_IS($A75,"61",DATE(I$4,12,31),"1")/1000000</f>
        <v>17.565895350000002</v>
      </c>
      <c r="K75" s="3">
        <f>[1]!EM_S_STM07_IS($A75,"9",DATE(K$4,12,31),"1")/1000000</f>
        <v>6568.5193602899999</v>
      </c>
      <c r="L75" s="3">
        <f>[1]!EM_S_STM07_IS($A75,"61",DATE(K$4,12,31),"1")/1000000</f>
        <v>24.28473636</v>
      </c>
      <c r="M75" s="3">
        <f>[1]!EM_S_STM07_IS($A75,"9",DATE(M$4,12,31),"1")/1000000</f>
        <v>8901.9359877900006</v>
      </c>
      <c r="N75" s="3">
        <f>[1]!EM_S_STM07_IS($A75,"61",DATE(M$4,12,31),"1")/1000000</f>
        <v>249.37339347</v>
      </c>
      <c r="O75" s="6">
        <f t="shared" si="4"/>
        <v>0.1918939605115999</v>
      </c>
      <c r="P75" s="6">
        <f t="shared" si="5"/>
        <v>0.3549046763803565</v>
      </c>
    </row>
    <row r="76" spans="1:16" x14ac:dyDescent="0.25">
      <c r="A76" s="5" t="s">
        <v>70</v>
      </c>
      <c r="B76" s="5" t="s">
        <v>3132</v>
      </c>
      <c r="C76" s="3">
        <f>[1]!EM_S_STM07_IS($A76,"9",DATE(C$4,12,31),"1")/1000000</f>
        <v>746.93452603999992</v>
      </c>
      <c r="D76" s="3">
        <f>[1]!EM_S_STM07_IS($A76,"61",DATE(C$4,12,31),"1")/1000000</f>
        <v>649.98927148999996</v>
      </c>
      <c r="E76" s="3">
        <f>[1]!EM_S_STM07_IS($A76,"9",DATE(E$4,12,31),"1")/1000000</f>
        <v>1237.79462459</v>
      </c>
      <c r="F76" s="3">
        <f>[1]!EM_S_STM07_IS($A76,"61",DATE(E$4,12,31),"1")/1000000</f>
        <v>328.09141289999997</v>
      </c>
      <c r="G76" s="3">
        <f>[1]!EM_S_STM07_IS($A76,"9",DATE(G$4,12,31),"1")/1000000</f>
        <v>1400.30913369</v>
      </c>
      <c r="H76" s="3">
        <f>[1]!EM_S_STM07_IS($A76,"61",DATE(G$4,12,31),"1")/1000000</f>
        <v>100.04855740000001</v>
      </c>
      <c r="I76" s="3">
        <f>[1]!EM_S_STM07_IS($A76,"9",DATE(I$4,12,31),"1")/1000000</f>
        <v>1068.4786023500001</v>
      </c>
      <c r="J76" s="3">
        <f>[1]!EM_S_STM07_IS($A76,"61",DATE(I$4,12,31),"1")/1000000</f>
        <v>35.532901350000003</v>
      </c>
      <c r="K76" s="3">
        <f>[1]!EM_S_STM07_IS($A76,"9",DATE(K$4,12,31),"1")/1000000</f>
        <v>1176.60279941</v>
      </c>
      <c r="L76" s="3">
        <f>[1]!EM_S_STM07_IS($A76,"61",DATE(K$4,12,31),"1")/1000000</f>
        <v>129.0272267</v>
      </c>
      <c r="M76" s="3">
        <f>[1]!EM_S_STM07_IS($A76,"9",DATE(M$4,12,31),"1")/1000000</f>
        <v>679.73833088999993</v>
      </c>
      <c r="N76" s="3">
        <f>[1]!EM_S_STM07_IS($A76,"61",DATE(M$4,12,31),"1")/1000000</f>
        <v>56.021535249999999</v>
      </c>
      <c r="O76" s="6">
        <f t="shared" si="4"/>
        <v>-1.8677299645376233E-2</v>
      </c>
      <c r="P76" s="6">
        <f t="shared" si="5"/>
        <v>-0.38752302952904571</v>
      </c>
    </row>
    <row r="77" spans="1:16" x14ac:dyDescent="0.25">
      <c r="A77" s="5" t="s">
        <v>71</v>
      </c>
      <c r="B77" s="5" t="s">
        <v>3133</v>
      </c>
      <c r="C77" s="3">
        <f>[1]!EM_S_STM07_IS($A77,"9",DATE(C$4,12,31),"1")/1000000</f>
        <v>7040.4091136999996</v>
      </c>
      <c r="D77" s="3">
        <f>[1]!EM_S_STM07_IS($A77,"61",DATE(C$4,12,31),"1")/1000000</f>
        <v>2926.5812903400001</v>
      </c>
      <c r="E77" s="3">
        <f>[1]!EM_S_STM07_IS($A77,"9",DATE(E$4,12,31),"1")/1000000</f>
        <v>4930.3465966399999</v>
      </c>
      <c r="F77" s="3">
        <f>[1]!EM_S_STM07_IS($A77,"61",DATE(E$4,12,31),"1")/1000000</f>
        <v>1671.4866324000002</v>
      </c>
      <c r="G77" s="3">
        <f>[1]!EM_S_STM07_IS($A77,"9",DATE(G$4,12,31),"1")/1000000</f>
        <v>4825.4384316899996</v>
      </c>
      <c r="H77" s="3">
        <f>[1]!EM_S_STM07_IS($A77,"61",DATE(G$4,12,31),"1")/1000000</f>
        <v>1407.8292304500001</v>
      </c>
      <c r="I77" s="3">
        <f>[1]!EM_S_STM07_IS($A77,"9",DATE(I$4,12,31),"1")/1000000</f>
        <v>5973.3414231199995</v>
      </c>
      <c r="J77" s="3">
        <f>[1]!EM_S_STM07_IS($A77,"61",DATE(I$4,12,31),"1")/1000000</f>
        <v>1870.24158777</v>
      </c>
      <c r="K77" s="3">
        <f>[1]!EM_S_STM07_IS($A77,"9",DATE(K$4,12,31),"1")/1000000</f>
        <v>8656.7968739599983</v>
      </c>
      <c r="L77" s="3">
        <f>[1]!EM_S_STM07_IS($A77,"61",DATE(K$4,12,31),"1")/1000000</f>
        <v>3427.67752913</v>
      </c>
      <c r="M77" s="3">
        <f>[1]!EM_S_STM07_IS($A77,"9",DATE(M$4,12,31),"1")/1000000</f>
        <v>30462.603134290002</v>
      </c>
      <c r="N77" s="3">
        <f>[1]!EM_S_STM07_IS($A77,"61",DATE(M$4,12,31),"1")/1000000</f>
        <v>12154.18794061</v>
      </c>
      <c r="O77" s="6">
        <f t="shared" si="4"/>
        <v>0.34039816068623985</v>
      </c>
      <c r="P77" s="6">
        <f t="shared" si="5"/>
        <v>0.32945325338777698</v>
      </c>
    </row>
    <row r="78" spans="1:16" x14ac:dyDescent="0.25">
      <c r="A78" s="5" t="s">
        <v>72</v>
      </c>
      <c r="B78" s="5" t="s">
        <v>3134</v>
      </c>
      <c r="C78" s="3">
        <f>[1]!EM_S_STM07_IS($A78,"9",DATE(C$4,12,31),"1")/1000000</f>
        <v>916.60586112999999</v>
      </c>
      <c r="D78" s="3">
        <f>[1]!EM_S_STM07_IS($A78,"61",DATE(C$4,12,31),"1")/1000000</f>
        <v>76.551437100000001</v>
      </c>
      <c r="E78" s="3">
        <f>[1]!EM_S_STM07_IS($A78,"9",DATE(E$4,12,31),"1")/1000000</f>
        <v>1072.6217006499999</v>
      </c>
      <c r="F78" s="3">
        <f>[1]!EM_S_STM07_IS($A78,"61",DATE(E$4,12,31),"1")/1000000</f>
        <v>113.42462193999999</v>
      </c>
      <c r="G78" s="3">
        <f>[1]!EM_S_STM07_IS($A78,"9",DATE(G$4,12,31),"1")/1000000</f>
        <v>875.32471171999998</v>
      </c>
      <c r="H78" s="3">
        <f>[1]!EM_S_STM07_IS($A78,"61",DATE(G$4,12,31),"1")/1000000</f>
        <v>159.31347066000001</v>
      </c>
      <c r="I78" s="3">
        <f>[1]!EM_S_STM07_IS($A78,"9",DATE(I$4,12,31),"1")/1000000</f>
        <v>1027.0010338699999</v>
      </c>
      <c r="J78" s="3">
        <f>[1]!EM_S_STM07_IS($A78,"61",DATE(I$4,12,31),"1")/1000000</f>
        <v>330.07893469999999</v>
      </c>
      <c r="K78" s="3">
        <f>[1]!EM_S_STM07_IS($A78,"9",DATE(K$4,12,31),"1")/1000000</f>
        <v>785.48059637000006</v>
      </c>
      <c r="L78" s="3">
        <f>[1]!EM_S_STM07_IS($A78,"61",DATE(K$4,12,31),"1")/1000000</f>
        <v>225.15819340000002</v>
      </c>
      <c r="M78" s="3">
        <f>[1]!EM_S_STM07_IS($A78,"9",DATE(M$4,12,31),"1")/1000000</f>
        <v>694.06592115000001</v>
      </c>
      <c r="N78" s="3">
        <f>[1]!EM_S_STM07_IS($A78,"61",DATE(M$4,12,31),"1")/1000000</f>
        <v>167.07843677000002</v>
      </c>
      <c r="O78" s="6">
        <f t="shared" si="4"/>
        <v>-5.4103500659873238E-2</v>
      </c>
      <c r="P78" s="6">
        <f t="shared" si="5"/>
        <v>0.16894320567381715</v>
      </c>
    </row>
    <row r="79" spans="1:16" x14ac:dyDescent="0.25">
      <c r="A79" s="5" t="s">
        <v>73</v>
      </c>
      <c r="B79" s="5" t="s">
        <v>3135</v>
      </c>
      <c r="C79" s="3">
        <f>[1]!EM_S_STM07_IS($A79,"9",DATE(C$4,12,31),"1")/1000000</f>
        <v>110262.01166</v>
      </c>
      <c r="D79" s="3">
        <f>[1]!EM_S_STM07_IS($A79,"61",DATE(C$4,12,31),"1")/1000000</f>
        <v>3705.96898474</v>
      </c>
      <c r="E79" s="3">
        <f>[1]!EM_S_STM07_IS($A79,"9",DATE(E$4,12,31),"1")/1000000</f>
        <v>134045.64926999999</v>
      </c>
      <c r="F79" s="3">
        <f>[1]!EM_S_STM07_IS($A79,"61",DATE(E$4,12,31),"1")/1000000</f>
        <v>3449.1004200000002</v>
      </c>
      <c r="G79" s="3">
        <f>[1]!EM_S_STM07_IS($A79,"9",DATE(G$4,12,31),"1")/1000000</f>
        <v>102598.11049000001</v>
      </c>
      <c r="H79" s="3">
        <f>[1]!EM_S_STM07_IS($A79,"61",DATE(G$4,12,31),"1")/1000000</f>
        <v>3259.2909500000001</v>
      </c>
      <c r="I79" s="3">
        <f>[1]!EM_S_STM07_IS($A79,"9",DATE(I$4,12,31),"1")/1000000</f>
        <v>120975.00314</v>
      </c>
      <c r="J79" s="3">
        <f>[1]!EM_S_STM07_IS($A79,"61",DATE(I$4,12,31),"1")/1000000</f>
        <v>5317.4580599999999</v>
      </c>
      <c r="K79" s="3">
        <f>[1]!EM_S_STM07_IS($A79,"9",DATE(K$4,12,31),"1")/1000000</f>
        <v>141668.17516000001</v>
      </c>
      <c r="L79" s="3">
        <f>[1]!EM_S_STM07_IS($A79,"61",DATE(K$4,12,31),"1")/1000000</f>
        <v>10502.22026</v>
      </c>
      <c r="M79" s="3">
        <f>[1]!EM_S_STM07_IS($A79,"9",DATE(M$4,12,31),"1")/1000000</f>
        <v>138441.226</v>
      </c>
      <c r="N79" s="3">
        <f>[1]!EM_S_STM07_IS($A79,"61",DATE(M$4,12,31),"1")/1000000</f>
        <v>12706.725</v>
      </c>
      <c r="O79" s="6">
        <f t="shared" si="4"/>
        <v>4.6569092700690762E-2</v>
      </c>
      <c r="P79" s="6">
        <f t="shared" si="5"/>
        <v>0.27945898983871142</v>
      </c>
    </row>
    <row r="80" spans="1:16" x14ac:dyDescent="0.25">
      <c r="A80" s="5" t="s">
        <v>74</v>
      </c>
      <c r="B80" s="5" t="s">
        <v>3136</v>
      </c>
      <c r="C80" s="3">
        <f>[1]!EM_S_STM07_IS($A80,"9",DATE(C$4,12,31),"1")/1000000</f>
        <v>63279.564389910003</v>
      </c>
      <c r="D80" s="3">
        <f>[1]!EM_S_STM07_IS($A80,"61",DATE(C$4,12,31),"1")/1000000</f>
        <v>6782.1454396300005</v>
      </c>
      <c r="E80" s="3">
        <f>[1]!EM_S_STM07_IS($A80,"9",DATE(E$4,12,31),"1")/1000000</f>
        <v>60019.265103580001</v>
      </c>
      <c r="F80" s="3">
        <f>[1]!EM_S_STM07_IS($A80,"61",DATE(E$4,12,31),"1")/1000000</f>
        <v>5596.9271668800002</v>
      </c>
      <c r="G80" s="3">
        <f>[1]!EM_S_STM07_IS($A80,"9",DATE(G$4,12,31),"1")/1000000</f>
        <v>48165.39484963</v>
      </c>
      <c r="H80" s="3">
        <f>[1]!EM_S_STM07_IS($A80,"61",DATE(G$4,12,31),"1")/1000000</f>
        <v>2990.9969349099997</v>
      </c>
      <c r="I80" s="3">
        <f>[1]!EM_S_STM07_IS($A80,"9",DATE(I$4,12,31),"1")/1000000</f>
        <v>58311.713430309996</v>
      </c>
      <c r="J80" s="3">
        <f>[1]!EM_S_STM07_IS($A80,"61",DATE(I$4,12,31),"1")/1000000</f>
        <v>3570.7913846199999</v>
      </c>
      <c r="K80" s="3">
        <f>[1]!EM_S_STM07_IS($A80,"9",DATE(K$4,12,31),"1")/1000000</f>
        <v>79637.161537129999</v>
      </c>
      <c r="L80" s="3">
        <f>[1]!EM_S_STM07_IS($A80,"61",DATE(K$4,12,31),"1")/1000000</f>
        <v>5024.5023540699995</v>
      </c>
      <c r="M80" s="3">
        <f>[1]!EM_S_STM07_IS($A80,"9",DATE(M$4,12,31),"1")/1000000</f>
        <v>73719.915760010001</v>
      </c>
      <c r="N80" s="3">
        <f>[1]!EM_S_STM07_IS($A80,"61",DATE(M$4,12,31),"1")/1000000</f>
        <v>1390.5769412300001</v>
      </c>
      <c r="O80" s="6">
        <f t="shared" si="4"/>
        <v>3.1013305210991104E-2</v>
      </c>
      <c r="P80" s="6">
        <f t="shared" si="5"/>
        <v>-0.27160729942258233</v>
      </c>
    </row>
    <row r="81" spans="1:16" x14ac:dyDescent="0.25">
      <c r="A81" s="5" t="s">
        <v>75</v>
      </c>
      <c r="B81" s="5" t="s">
        <v>3137</v>
      </c>
      <c r="C81" s="3">
        <f>[1]!EM_S_STM07_IS($A81,"9",DATE(C$4,12,31),"1")/1000000</f>
        <v>3855.5260702199998</v>
      </c>
      <c r="D81" s="3">
        <f>[1]!EM_S_STM07_IS($A81,"61",DATE(C$4,12,31),"1")/1000000</f>
        <v>146.67178873</v>
      </c>
      <c r="E81" s="3">
        <f>[1]!EM_S_STM07_IS($A81,"9",DATE(E$4,12,31),"1")/1000000</f>
        <v>4362.3050572799993</v>
      </c>
      <c r="F81" s="3">
        <f>[1]!EM_S_STM07_IS($A81,"61",DATE(E$4,12,31),"1")/1000000</f>
        <v>156.50289047000001</v>
      </c>
      <c r="G81" s="3">
        <f>[1]!EM_S_STM07_IS($A81,"9",DATE(G$4,12,31),"1")/1000000</f>
        <v>6611.8063042900003</v>
      </c>
      <c r="H81" s="3">
        <f>[1]!EM_S_STM07_IS($A81,"61",DATE(G$4,12,31),"1")/1000000</f>
        <v>332.01630549000004</v>
      </c>
      <c r="I81" s="3">
        <f>[1]!EM_S_STM07_IS($A81,"9",DATE(I$4,12,31),"1")/1000000</f>
        <v>7154.6255341800006</v>
      </c>
      <c r="J81" s="3">
        <f>[1]!EM_S_STM07_IS($A81,"61",DATE(I$4,12,31),"1")/1000000</f>
        <v>522.91174267999997</v>
      </c>
      <c r="K81" s="3">
        <f>[1]!EM_S_STM07_IS($A81,"9",DATE(K$4,12,31),"1")/1000000</f>
        <v>8359.1936478799998</v>
      </c>
      <c r="L81" s="3">
        <f>[1]!EM_S_STM07_IS($A81,"61",DATE(K$4,12,31),"1")/1000000</f>
        <v>1062.2776116799998</v>
      </c>
      <c r="M81" s="3">
        <f>[1]!EM_S_STM07_IS($A81,"9",DATE(M$4,12,31),"1")/1000000</f>
        <v>7346.3004384899996</v>
      </c>
      <c r="N81" s="3">
        <f>[1]!EM_S_STM07_IS($A81,"61",DATE(M$4,12,31),"1")/1000000</f>
        <v>720.63672529999997</v>
      </c>
      <c r="O81" s="6">
        <f t="shared" si="4"/>
        <v>0.13761944911634472</v>
      </c>
      <c r="P81" s="6">
        <f t="shared" si="5"/>
        <v>0.37490901802808452</v>
      </c>
    </row>
    <row r="82" spans="1:16" x14ac:dyDescent="0.25">
      <c r="A82" s="5" t="s">
        <v>76</v>
      </c>
      <c r="B82" s="5" t="s">
        <v>3138</v>
      </c>
      <c r="C82" s="3">
        <f>[1]!EM_S_STM07_IS($A82,"9",DATE(C$4,12,31),"1")/1000000</f>
        <v>11064.097724700001</v>
      </c>
      <c r="D82" s="3">
        <f>[1]!EM_S_STM07_IS($A82,"61",DATE(C$4,12,31),"1")/1000000</f>
        <v>1398.17502552</v>
      </c>
      <c r="E82" s="3">
        <f>[1]!EM_S_STM07_IS($A82,"9",DATE(E$4,12,31),"1")/1000000</f>
        <v>15728.16547161</v>
      </c>
      <c r="F82" s="3">
        <f>[1]!EM_S_STM07_IS($A82,"61",DATE(E$4,12,31),"1")/1000000</f>
        <v>1525.41039026</v>
      </c>
      <c r="G82" s="3">
        <f>[1]!EM_S_STM07_IS($A82,"9",DATE(G$4,12,31),"1")/1000000</f>
        <v>14613.3395667</v>
      </c>
      <c r="H82" s="3">
        <f>[1]!EM_S_STM07_IS($A82,"61",DATE(G$4,12,31),"1")/1000000</f>
        <v>180.19266243000001</v>
      </c>
      <c r="I82" s="3">
        <f>[1]!EM_S_STM07_IS($A82,"9",DATE(I$4,12,31),"1")/1000000</f>
        <v>15710.734473479999</v>
      </c>
      <c r="J82" s="3">
        <f>[1]!EM_S_STM07_IS($A82,"61",DATE(I$4,12,31),"1")/1000000</f>
        <v>344.44996406999996</v>
      </c>
      <c r="K82" s="3">
        <f>[1]!EM_S_STM07_IS($A82,"9",DATE(K$4,12,31),"1")/1000000</f>
        <v>15664.735351249999</v>
      </c>
      <c r="L82" s="3">
        <f>[1]!EM_S_STM07_IS($A82,"61",DATE(K$4,12,31),"1")/1000000</f>
        <v>34.707565280000004</v>
      </c>
      <c r="M82" s="3">
        <f>[1]!EM_S_STM07_IS($A82,"9",DATE(M$4,12,31),"1")/1000000</f>
        <v>11108.24782117</v>
      </c>
      <c r="N82" s="3">
        <f>[1]!EM_S_STM07_IS($A82,"61",DATE(M$4,12,31),"1")/1000000</f>
        <v>-1715.21937712</v>
      </c>
      <c r="O82" s="6">
        <f t="shared" si="4"/>
        <v>7.9680775293500261E-4</v>
      </c>
      <c r="P82" s="6">
        <f t="shared" si="5"/>
        <v>-2.0417214979987595</v>
      </c>
    </row>
    <row r="83" spans="1:16" x14ac:dyDescent="0.25">
      <c r="A83" s="5" t="s">
        <v>77</v>
      </c>
      <c r="B83" s="5" t="s">
        <v>3139</v>
      </c>
      <c r="C83" s="3">
        <f>[1]!EM_S_STM07_IS($A83,"9",DATE(C$4,12,31),"1")/1000000</f>
        <v>8110.2939159799998</v>
      </c>
      <c r="D83" s="3">
        <f>[1]!EM_S_STM07_IS($A83,"61",DATE(C$4,12,31),"1")/1000000</f>
        <v>1782.4427992599999</v>
      </c>
      <c r="E83" s="3">
        <f>[1]!EM_S_STM07_IS($A83,"9",DATE(E$4,12,31),"1")/1000000</f>
        <v>9637.2825338700004</v>
      </c>
      <c r="F83" s="3">
        <f>[1]!EM_S_STM07_IS($A83,"61",DATE(E$4,12,31),"1")/1000000</f>
        <v>2017.5123215799999</v>
      </c>
      <c r="G83" s="3">
        <f>[1]!EM_S_STM07_IS($A83,"9",DATE(G$4,12,31),"1")/1000000</f>
        <v>17233.86806131</v>
      </c>
      <c r="H83" s="3">
        <f>[1]!EM_S_STM07_IS($A83,"61",DATE(G$4,12,31),"1")/1000000</f>
        <v>2269.1978192500001</v>
      </c>
      <c r="I83" s="3">
        <f>[1]!EM_S_STM07_IS($A83,"9",DATE(I$4,12,31),"1")/1000000</f>
        <v>19882.57199312</v>
      </c>
      <c r="J83" s="3">
        <f>[1]!EM_S_STM07_IS($A83,"61",DATE(I$4,12,31),"1")/1000000</f>
        <v>2891.51725652</v>
      </c>
      <c r="K83" s="3">
        <f>[1]!EM_S_STM07_IS($A83,"9",DATE(K$4,12,31),"1")/1000000</f>
        <v>22035.88573898</v>
      </c>
      <c r="L83" s="3">
        <f>[1]!EM_S_STM07_IS($A83,"61",DATE(K$4,12,31),"1")/1000000</f>
        <v>2927.4551888400001</v>
      </c>
      <c r="M83" s="3">
        <f>[1]!EM_S_STM07_IS($A83,"9",DATE(M$4,12,31),"1")/1000000</f>
        <v>15564.750045629999</v>
      </c>
      <c r="N83" s="3">
        <f>[1]!EM_S_STM07_IS($A83,"61",DATE(M$4,12,31),"1")/1000000</f>
        <v>2253.1854695399998</v>
      </c>
      <c r="O83" s="6">
        <f t="shared" si="4"/>
        <v>0.13925544119818167</v>
      </c>
      <c r="P83" s="6">
        <f t="shared" si="5"/>
        <v>4.7987899253623123E-2</v>
      </c>
    </row>
    <row r="84" spans="1:16" x14ac:dyDescent="0.25">
      <c r="A84" s="5" t="s">
        <v>78</v>
      </c>
      <c r="B84" s="5" t="s">
        <v>3140</v>
      </c>
      <c r="C84" s="3">
        <f>[1]!EM_S_STM07_IS($A84,"9",DATE(C$4,12,31),"1")/1000000</f>
        <v>545.67309691999992</v>
      </c>
      <c r="D84" s="3">
        <f>[1]!EM_S_STM07_IS($A84,"61",DATE(C$4,12,31),"1")/1000000</f>
        <v>29.22674061</v>
      </c>
      <c r="E84" s="3">
        <f>[1]!EM_S_STM07_IS($A84,"9",DATE(E$4,12,31),"1")/1000000</f>
        <v>461.06844025999999</v>
      </c>
      <c r="F84" s="3">
        <f>[1]!EM_S_STM07_IS($A84,"61",DATE(E$4,12,31),"1")/1000000</f>
        <v>40.706459509999995</v>
      </c>
      <c r="G84" s="3">
        <f>[1]!EM_S_STM07_IS($A84,"9",DATE(G$4,12,31),"1")/1000000</f>
        <v>469.82419966000003</v>
      </c>
      <c r="H84" s="3">
        <f>[1]!EM_S_STM07_IS($A84,"61",DATE(G$4,12,31),"1")/1000000</f>
        <v>32.573522510000004</v>
      </c>
      <c r="I84" s="3">
        <f>[1]!EM_S_STM07_IS($A84,"9",DATE(I$4,12,31),"1")/1000000</f>
        <v>477.71580926999997</v>
      </c>
      <c r="J84" s="3">
        <f>[1]!EM_S_STM07_IS($A84,"61",DATE(I$4,12,31),"1")/1000000</f>
        <v>70.280260989999988</v>
      </c>
      <c r="K84" s="3">
        <f>[1]!EM_S_STM07_IS($A84,"9",DATE(K$4,12,31),"1")/1000000</f>
        <v>489.4957076</v>
      </c>
      <c r="L84" s="3">
        <f>[1]!EM_S_STM07_IS($A84,"61",DATE(K$4,12,31),"1")/1000000</f>
        <v>122.51659548000001</v>
      </c>
      <c r="M84" s="3">
        <f>[1]!EM_S_STM07_IS($A84,"9",DATE(M$4,12,31),"1")/1000000</f>
        <v>500.26928313000002</v>
      </c>
      <c r="N84" s="3">
        <f>[1]!EM_S_STM07_IS($A84,"61",DATE(M$4,12,31),"1")/1000000</f>
        <v>77.563037430000008</v>
      </c>
      <c r="O84" s="6">
        <f t="shared" si="4"/>
        <v>-1.7224640740781116E-2</v>
      </c>
      <c r="P84" s="6">
        <f t="shared" si="5"/>
        <v>0.21555575712425945</v>
      </c>
    </row>
    <row r="85" spans="1:16" x14ac:dyDescent="0.25">
      <c r="A85" s="5" t="s">
        <v>79</v>
      </c>
      <c r="B85" s="5" t="s">
        <v>3141</v>
      </c>
      <c r="C85" s="3">
        <f>[1]!EM_S_STM07_IS($A85,"9",DATE(C$4,12,31),"1")/1000000</f>
        <v>4617.0188229799996</v>
      </c>
      <c r="D85" s="3">
        <f>[1]!EM_S_STM07_IS($A85,"61",DATE(C$4,12,31),"1")/1000000</f>
        <v>19.07692716</v>
      </c>
      <c r="E85" s="3">
        <f>[1]!EM_S_STM07_IS($A85,"9",DATE(E$4,12,31),"1")/1000000</f>
        <v>5367.9527062299994</v>
      </c>
      <c r="F85" s="3">
        <f>[1]!EM_S_STM07_IS($A85,"61",DATE(E$4,12,31),"1")/1000000</f>
        <v>30.603981190000002</v>
      </c>
      <c r="G85" s="3">
        <f>[1]!EM_S_STM07_IS($A85,"9",DATE(G$4,12,31),"1")/1000000</f>
        <v>5601.4324548900004</v>
      </c>
      <c r="H85" s="3">
        <f>[1]!EM_S_STM07_IS($A85,"61",DATE(G$4,12,31),"1")/1000000</f>
        <v>102.96039298999999</v>
      </c>
      <c r="I85" s="3">
        <f>[1]!EM_S_STM07_IS($A85,"9",DATE(I$4,12,31),"1")/1000000</f>
        <v>6710.0004038900006</v>
      </c>
      <c r="J85" s="3">
        <f>[1]!EM_S_STM07_IS($A85,"61",DATE(I$4,12,31),"1")/1000000</f>
        <v>161.222634</v>
      </c>
      <c r="K85" s="3">
        <f>[1]!EM_S_STM07_IS($A85,"9",DATE(K$4,12,31),"1")/1000000</f>
        <v>7002.9052217600001</v>
      </c>
      <c r="L85" s="3">
        <f>[1]!EM_S_STM07_IS($A85,"61",DATE(K$4,12,31),"1")/1000000</f>
        <v>187.18474040000001</v>
      </c>
      <c r="M85" s="3">
        <f>[1]!EM_S_STM07_IS($A85,"9",DATE(M$4,12,31),"1")/1000000</f>
        <v>6856.1567862900001</v>
      </c>
      <c r="N85" s="3">
        <f>[1]!EM_S_STM07_IS($A85,"61",DATE(M$4,12,31),"1")/1000000</f>
        <v>217.89489546000001</v>
      </c>
      <c r="O85" s="6">
        <f t="shared" si="4"/>
        <v>8.2290431972589229E-2</v>
      </c>
      <c r="P85" s="6">
        <f t="shared" si="5"/>
        <v>0.62760017159673986</v>
      </c>
    </row>
    <row r="86" spans="1:16" x14ac:dyDescent="0.25">
      <c r="A86" s="5" t="s">
        <v>80</v>
      </c>
      <c r="B86" s="5" t="s">
        <v>3142</v>
      </c>
      <c r="C86" s="3">
        <f>[1]!EM_S_STM07_IS($A86,"9",DATE(C$4,12,31),"1")/1000000</f>
        <v>2152.5170823099998</v>
      </c>
      <c r="D86" s="3">
        <f>[1]!EM_S_STM07_IS($A86,"61",DATE(C$4,12,31),"1")/1000000</f>
        <v>250.65677312</v>
      </c>
      <c r="E86" s="3">
        <f>[1]!EM_S_STM07_IS($A86,"9",DATE(E$4,12,31),"1")/1000000</f>
        <v>2288.7332663800003</v>
      </c>
      <c r="F86" s="3">
        <f>[1]!EM_S_STM07_IS($A86,"61",DATE(E$4,12,31),"1")/1000000</f>
        <v>7.2733782800000002</v>
      </c>
      <c r="G86" s="3">
        <f>[1]!EM_S_STM07_IS($A86,"9",DATE(G$4,12,31),"1")/1000000</f>
        <v>2186.6596834100001</v>
      </c>
      <c r="H86" s="3">
        <f>[1]!EM_S_STM07_IS($A86,"61",DATE(G$4,12,31),"1")/1000000</f>
        <v>-140.10412915000001</v>
      </c>
      <c r="I86" s="3">
        <f>[1]!EM_S_STM07_IS($A86,"9",DATE(I$4,12,31),"1")/1000000</f>
        <v>2232.8159280300001</v>
      </c>
      <c r="J86" s="3">
        <f>[1]!EM_S_STM07_IS($A86,"61",DATE(I$4,12,31),"1")/1000000</f>
        <v>20.580045260000002</v>
      </c>
      <c r="K86" s="3">
        <f>[1]!EM_S_STM07_IS($A86,"9",DATE(K$4,12,31),"1")/1000000</f>
        <v>2872.3101584400001</v>
      </c>
      <c r="L86" s="3">
        <f>[1]!EM_S_STM07_IS($A86,"61",DATE(K$4,12,31),"1")/1000000</f>
        <v>36.702777479999995</v>
      </c>
      <c r="M86" s="3">
        <f>[1]!EM_S_STM07_IS($A86,"9",DATE(M$4,12,31),"1")/1000000</f>
        <v>2509.3967361100003</v>
      </c>
      <c r="N86" s="3">
        <f>[1]!EM_S_STM07_IS($A86,"61",DATE(M$4,12,31),"1")/1000000</f>
        <v>28.739381399999999</v>
      </c>
      <c r="O86" s="6">
        <f t="shared" si="4"/>
        <v>3.1156406640797885E-2</v>
      </c>
      <c r="P86" s="6">
        <f t="shared" si="5"/>
        <v>-0.35154537175640277</v>
      </c>
    </row>
    <row r="87" spans="1:16" x14ac:dyDescent="0.25">
      <c r="A87" s="5" t="s">
        <v>81</v>
      </c>
      <c r="B87" s="5" t="s">
        <v>3143</v>
      </c>
      <c r="C87" s="3">
        <f>[1]!EM_S_STM07_IS($A87,"9",DATE(C$4,12,31),"1")/1000000</f>
        <v>223.11639384999998</v>
      </c>
      <c r="D87" s="3">
        <f>[1]!EM_S_STM07_IS($A87,"61",DATE(C$4,12,31),"1")/1000000</f>
        <v>34.757448409999995</v>
      </c>
      <c r="E87" s="3">
        <f>[1]!EM_S_STM07_IS($A87,"9",DATE(E$4,12,31),"1")/1000000</f>
        <v>218.93202313</v>
      </c>
      <c r="F87" s="3">
        <f>[1]!EM_S_STM07_IS($A87,"61",DATE(E$4,12,31),"1")/1000000</f>
        <v>7.3485351100000003</v>
      </c>
      <c r="G87" s="3">
        <f>[1]!EM_S_STM07_IS($A87,"9",DATE(G$4,12,31),"1")/1000000</f>
        <v>33.253312610000002</v>
      </c>
      <c r="H87" s="3">
        <f>[1]!EM_S_STM07_IS($A87,"61",DATE(G$4,12,31),"1")/1000000</f>
        <v>4.6120604299999997</v>
      </c>
      <c r="I87" s="3">
        <f>[1]!EM_S_STM07_IS($A87,"9",DATE(I$4,12,31),"1")/1000000</f>
        <v>192.60854845</v>
      </c>
      <c r="J87" s="3">
        <f>[1]!EM_S_STM07_IS($A87,"61",DATE(I$4,12,31),"1")/1000000</f>
        <v>17.836937600000002</v>
      </c>
      <c r="K87" s="3">
        <f>[1]!EM_S_STM07_IS($A87,"9",DATE(K$4,12,31),"1")/1000000</f>
        <v>56.64561904</v>
      </c>
      <c r="L87" s="3">
        <f>[1]!EM_S_STM07_IS($A87,"61",DATE(K$4,12,31),"1")/1000000</f>
        <v>-55.246847780000003</v>
      </c>
      <c r="M87" s="3">
        <f>[1]!EM_S_STM07_IS($A87,"9",DATE(M$4,12,31),"1")/1000000</f>
        <v>119.90386384</v>
      </c>
      <c r="N87" s="3">
        <f>[1]!EM_S_STM07_IS($A87,"61",DATE(M$4,12,31),"1")/1000000</f>
        <v>-59.522788979999994</v>
      </c>
      <c r="O87" s="6">
        <f t="shared" si="4"/>
        <v>-0.11679739923317323</v>
      </c>
      <c r="P87" s="6">
        <f t="shared" si="5"/>
        <v>-2.1135944993915885</v>
      </c>
    </row>
    <row r="88" spans="1:16" x14ac:dyDescent="0.25">
      <c r="A88" s="5" t="s">
        <v>82</v>
      </c>
      <c r="B88" s="5" t="s">
        <v>3144</v>
      </c>
      <c r="C88" s="3">
        <f>[1]!EM_S_STM07_IS($A88,"9",DATE(C$4,12,31),"1")/1000000</f>
        <v>18.96</v>
      </c>
      <c r="D88" s="3">
        <f>[1]!EM_S_STM07_IS($A88,"61",DATE(C$4,12,31),"1")/1000000</f>
        <v>-5.6547602000000001</v>
      </c>
      <c r="E88" s="3">
        <f>[1]!EM_S_STM07_IS($A88,"9",DATE(E$4,12,31),"1")/1000000</f>
        <v>86.99528484999999</v>
      </c>
      <c r="F88" s="3">
        <f>[1]!EM_S_STM07_IS($A88,"61",DATE(E$4,12,31),"1")/1000000</f>
        <v>5.6058077500000003</v>
      </c>
      <c r="G88" s="3">
        <f>[1]!EM_S_STM07_IS($A88,"9",DATE(G$4,12,31),"1")/1000000</f>
        <v>299.04961299000001</v>
      </c>
      <c r="H88" s="3">
        <f>[1]!EM_S_STM07_IS($A88,"61",DATE(G$4,12,31),"1")/1000000</f>
        <v>80.584201219999997</v>
      </c>
      <c r="I88" s="3">
        <f>[1]!EM_S_STM07_IS($A88,"9",DATE(I$4,12,31),"1")/1000000</f>
        <v>409.03565280000004</v>
      </c>
      <c r="J88" s="3">
        <f>[1]!EM_S_STM07_IS($A88,"61",DATE(I$4,12,31),"1")/1000000</f>
        <v>126.77490865</v>
      </c>
      <c r="K88" s="3">
        <f>[1]!EM_S_STM07_IS($A88,"9",DATE(K$4,12,31),"1")/1000000</f>
        <v>317.64555519999999</v>
      </c>
      <c r="L88" s="3">
        <f>[1]!EM_S_STM07_IS($A88,"61",DATE(K$4,12,31),"1")/1000000</f>
        <v>-31.274187820000002</v>
      </c>
      <c r="M88" s="3">
        <f>[1]!EM_S_STM07_IS($A88,"9",DATE(M$4,12,31),"1")/1000000</f>
        <v>2219.5877086300002</v>
      </c>
      <c r="N88" s="3">
        <f>[1]!EM_S_STM07_IS($A88,"61",DATE(M$4,12,31),"1")/1000000</f>
        <v>97.366152580000005</v>
      </c>
      <c r="O88" s="6">
        <f t="shared" si="4"/>
        <v>1.5923091670588478</v>
      </c>
      <c r="P88" s="6" t="str">
        <f t="shared" si="5"/>
        <v/>
      </c>
    </row>
    <row r="89" spans="1:16" x14ac:dyDescent="0.25">
      <c r="A89" s="5" t="s">
        <v>83</v>
      </c>
      <c r="B89" s="5" t="s">
        <v>3145</v>
      </c>
      <c r="C89" s="3">
        <f>[1]!EM_S_STM07_IS($A89,"9",DATE(C$4,12,31),"1")/1000000</f>
        <v>8046.9770900399999</v>
      </c>
      <c r="D89" s="3">
        <f>[1]!EM_S_STM07_IS($A89,"61",DATE(C$4,12,31),"1")/1000000</f>
        <v>141.64941783</v>
      </c>
      <c r="E89" s="3">
        <f>[1]!EM_S_STM07_IS($A89,"9",DATE(E$4,12,31),"1")/1000000</f>
        <v>9610.8428934799995</v>
      </c>
      <c r="F89" s="3">
        <f>[1]!EM_S_STM07_IS($A89,"61",DATE(E$4,12,31),"1")/1000000</f>
        <v>104.77171546</v>
      </c>
      <c r="G89" s="3">
        <f>[1]!EM_S_STM07_IS($A89,"9",DATE(G$4,12,31),"1")/1000000</f>
        <v>7786.8812026800006</v>
      </c>
      <c r="H89" s="3">
        <f>[1]!EM_S_STM07_IS($A89,"61",DATE(G$4,12,31),"1")/1000000</f>
        <v>23.294099629999998</v>
      </c>
      <c r="I89" s="3">
        <f>[1]!EM_S_STM07_IS($A89,"9",DATE(I$4,12,31),"1")/1000000</f>
        <v>7379.0628912499997</v>
      </c>
      <c r="J89" s="3">
        <f>[1]!EM_S_STM07_IS($A89,"61",DATE(I$4,12,31),"1")/1000000</f>
        <v>19.09162414</v>
      </c>
      <c r="K89" s="3">
        <f>[1]!EM_S_STM07_IS($A89,"9",DATE(K$4,12,31),"1")/1000000</f>
        <v>7814.9440294300002</v>
      </c>
      <c r="L89" s="3">
        <f>[1]!EM_S_STM07_IS($A89,"61",DATE(K$4,12,31),"1")/1000000</f>
        <v>25.578595120000003</v>
      </c>
      <c r="M89" s="3">
        <f>[1]!EM_S_STM07_IS($A89,"9",DATE(M$4,12,31),"1")/1000000</f>
        <v>6383.9007600100003</v>
      </c>
      <c r="N89" s="3">
        <f>[1]!EM_S_STM07_IS($A89,"61",DATE(M$4,12,31),"1")/1000000</f>
        <v>-638.03399616000002</v>
      </c>
      <c r="O89" s="6">
        <f t="shared" si="4"/>
        <v>-4.5247789721242104E-2</v>
      </c>
      <c r="P89" s="6">
        <f t="shared" si="5"/>
        <v>-2.3512191921854351</v>
      </c>
    </row>
    <row r="90" spans="1:16" x14ac:dyDescent="0.25">
      <c r="A90" s="5" t="s">
        <v>84</v>
      </c>
      <c r="B90" s="5" t="s">
        <v>3146</v>
      </c>
      <c r="C90" s="3">
        <f>[1]!EM_S_STM07_IS($A90,"9",DATE(C$4,12,31),"1")/1000000</f>
        <v>6638.2513366800003</v>
      </c>
      <c r="D90" s="3">
        <f>[1]!EM_S_STM07_IS($A90,"61",DATE(C$4,12,31),"1")/1000000</f>
        <v>42.402087020000003</v>
      </c>
      <c r="E90" s="3">
        <f>[1]!EM_S_STM07_IS($A90,"9",DATE(E$4,12,31),"1")/1000000</f>
        <v>8526.3535838799999</v>
      </c>
      <c r="F90" s="3">
        <f>[1]!EM_S_STM07_IS($A90,"61",DATE(E$4,12,31),"1")/1000000</f>
        <v>187.27254411000001</v>
      </c>
      <c r="G90" s="3">
        <f>[1]!EM_S_STM07_IS($A90,"9",DATE(G$4,12,31),"1")/1000000</f>
        <v>10589.95454465</v>
      </c>
      <c r="H90" s="3">
        <f>[1]!EM_S_STM07_IS($A90,"61",DATE(G$4,12,31),"1")/1000000</f>
        <v>67.680717279999996</v>
      </c>
      <c r="I90" s="3">
        <f>[1]!EM_S_STM07_IS($A90,"9",DATE(I$4,12,31),"1")/1000000</f>
        <v>12369.304351360001</v>
      </c>
      <c r="J90" s="3">
        <f>[1]!EM_S_STM07_IS($A90,"61",DATE(I$4,12,31),"1")/1000000</f>
        <v>74.090259379999992</v>
      </c>
      <c r="K90" s="3">
        <f>[1]!EM_S_STM07_IS($A90,"9",DATE(K$4,12,31),"1")/1000000</f>
        <v>14073.81113561</v>
      </c>
      <c r="L90" s="3">
        <f>[1]!EM_S_STM07_IS($A90,"61",DATE(K$4,12,31),"1")/1000000</f>
        <v>65.447137920000003</v>
      </c>
      <c r="M90" s="3">
        <f>[1]!EM_S_STM07_IS($A90,"9",DATE(M$4,12,31),"1")/1000000</f>
        <v>15466.436916069999</v>
      </c>
      <c r="N90" s="3">
        <f>[1]!EM_S_STM07_IS($A90,"61",DATE(M$4,12,31),"1")/1000000</f>
        <v>68.758646510000005</v>
      </c>
      <c r="O90" s="6">
        <f t="shared" si="4"/>
        <v>0.18431523641773739</v>
      </c>
      <c r="P90" s="6">
        <f t="shared" si="5"/>
        <v>0.10150891702207332</v>
      </c>
    </row>
    <row r="91" spans="1:16" x14ac:dyDescent="0.25">
      <c r="A91" s="5" t="s">
        <v>85</v>
      </c>
      <c r="B91" s="5" t="s">
        <v>3147</v>
      </c>
      <c r="C91" s="3">
        <f>[1]!EM_S_STM07_IS($A91,"9",DATE(C$4,12,31),"1")/1000000</f>
        <v>78.353207420000004</v>
      </c>
      <c r="D91" s="3">
        <f>[1]!EM_S_STM07_IS($A91,"61",DATE(C$4,12,31),"1")/1000000</f>
        <v>1.5192551299999999</v>
      </c>
      <c r="E91" s="3">
        <f>[1]!EM_S_STM07_IS($A91,"9",DATE(E$4,12,31),"1")/1000000</f>
        <v>104.42545995</v>
      </c>
      <c r="F91" s="3">
        <f>[1]!EM_S_STM07_IS($A91,"61",DATE(E$4,12,31),"1")/1000000</f>
        <v>11.85035265</v>
      </c>
      <c r="G91" s="3">
        <f>[1]!EM_S_STM07_IS($A91,"9",DATE(G$4,12,31),"1")/1000000</f>
        <v>778.93516983000006</v>
      </c>
      <c r="H91" s="3">
        <f>[1]!EM_S_STM07_IS($A91,"61",DATE(G$4,12,31),"1")/1000000</f>
        <v>142.66455832</v>
      </c>
      <c r="I91" s="3">
        <f>[1]!EM_S_STM07_IS($A91,"9",DATE(I$4,12,31),"1")/1000000</f>
        <v>931.90068299000006</v>
      </c>
      <c r="J91" s="3">
        <f>[1]!EM_S_STM07_IS($A91,"61",DATE(I$4,12,31),"1")/1000000</f>
        <v>369.29730874000001</v>
      </c>
      <c r="K91" s="3">
        <f>[1]!EM_S_STM07_IS($A91,"9",DATE(K$4,12,31),"1")/1000000</f>
        <v>2143.3980183900003</v>
      </c>
      <c r="L91" s="3">
        <f>[1]!EM_S_STM07_IS($A91,"61",DATE(K$4,12,31),"1")/1000000</f>
        <v>880.62518352999996</v>
      </c>
      <c r="M91" s="3">
        <f>[1]!EM_S_STM07_IS($A91,"9",DATE(M$4,12,31),"1")/1000000</f>
        <v>4650.2084481000002</v>
      </c>
      <c r="N91" s="3">
        <f>[1]!EM_S_STM07_IS($A91,"61",DATE(M$4,12,31),"1")/1000000</f>
        <v>1326.2336743699998</v>
      </c>
      <c r="O91" s="6">
        <f t="shared" si="4"/>
        <v>1.2629925714099639</v>
      </c>
      <c r="P91" s="6">
        <f t="shared" si="5"/>
        <v>2.8743412265780419</v>
      </c>
    </row>
    <row r="92" spans="1:16" x14ac:dyDescent="0.25">
      <c r="A92" s="5" t="s">
        <v>86</v>
      </c>
      <c r="B92" s="5" t="s">
        <v>3148</v>
      </c>
      <c r="C92" s="3">
        <f>[1]!EM_S_STM07_IS($A92,"9",DATE(C$4,12,31),"1")/1000000</f>
        <v>319.65621599999997</v>
      </c>
      <c r="D92" s="3">
        <f>[1]!EM_S_STM07_IS($A92,"61",DATE(C$4,12,31),"1")/1000000</f>
        <v>3.02170703</v>
      </c>
      <c r="E92" s="3">
        <f>[1]!EM_S_STM07_IS($A92,"9",DATE(E$4,12,31),"1")/1000000</f>
        <v>1068.64913892</v>
      </c>
      <c r="F92" s="3">
        <f>[1]!EM_S_STM07_IS($A92,"61",DATE(E$4,12,31),"1")/1000000</f>
        <v>366.93084008999995</v>
      </c>
      <c r="G92" s="3">
        <f>[1]!EM_S_STM07_IS($A92,"9",DATE(G$4,12,31),"1")/1000000</f>
        <v>2491.8387957600003</v>
      </c>
      <c r="H92" s="3">
        <f>[1]!EM_S_STM07_IS($A92,"61",DATE(G$4,12,31),"1")/1000000</f>
        <v>491.94994150000002</v>
      </c>
      <c r="I92" s="3">
        <f>[1]!EM_S_STM07_IS($A92,"9",DATE(I$4,12,31),"1")/1000000</f>
        <v>6376.4920000000002</v>
      </c>
      <c r="J92" s="3">
        <f>[1]!EM_S_STM07_IS($A92,"61",DATE(I$4,12,31),"1")/1000000</f>
        <v>1052.521</v>
      </c>
      <c r="K92" s="3">
        <f>[1]!EM_S_STM07_IS($A92,"9",DATE(K$4,12,31),"1")/1000000</f>
        <v>6851.9549999999999</v>
      </c>
      <c r="L92" s="3">
        <f>[1]!EM_S_STM07_IS($A92,"61",DATE(K$4,12,31),"1")/1000000</f>
        <v>913.19600000000003</v>
      </c>
      <c r="M92" s="3">
        <f>[1]!EM_S_STM07_IS($A92,"9",DATE(M$4,12,31),"1")/1000000</f>
        <v>9659.0229999999992</v>
      </c>
      <c r="N92" s="3">
        <f>[1]!EM_S_STM07_IS($A92,"61",DATE(M$4,12,31),"1")/1000000</f>
        <v>1304.4680000000001</v>
      </c>
      <c r="O92" s="6">
        <f t="shared" si="4"/>
        <v>0.97719730224253643</v>
      </c>
      <c r="P92" s="6">
        <f t="shared" si="5"/>
        <v>2.3653963159549822</v>
      </c>
    </row>
    <row r="93" spans="1:16" x14ac:dyDescent="0.25">
      <c r="A93" s="5" t="s">
        <v>87</v>
      </c>
      <c r="B93" s="5" t="s">
        <v>3149</v>
      </c>
      <c r="C93" s="3">
        <f>[1]!EM_S_STM07_IS($A93,"9",DATE(C$4,12,31),"1")/1000000</f>
        <v>707.99100249000003</v>
      </c>
      <c r="D93" s="3">
        <f>[1]!EM_S_STM07_IS($A93,"61",DATE(C$4,12,31),"1")/1000000</f>
        <v>14.333735689999999</v>
      </c>
      <c r="E93" s="3">
        <f>[1]!EM_S_STM07_IS($A93,"9",DATE(E$4,12,31),"1")/1000000</f>
        <v>686.30671063</v>
      </c>
      <c r="F93" s="3">
        <f>[1]!EM_S_STM07_IS($A93,"61",DATE(E$4,12,31),"1")/1000000</f>
        <v>31.89798644</v>
      </c>
      <c r="G93" s="3">
        <f>[1]!EM_S_STM07_IS($A93,"9",DATE(G$4,12,31),"1")/1000000</f>
        <v>485.74129400999999</v>
      </c>
      <c r="H93" s="3">
        <f>[1]!EM_S_STM07_IS($A93,"61",DATE(G$4,12,31),"1")/1000000</f>
        <v>58.707094789999999</v>
      </c>
      <c r="I93" s="3">
        <f>[1]!EM_S_STM07_IS($A93,"9",DATE(I$4,12,31),"1")/1000000</f>
        <v>482.25845042000003</v>
      </c>
      <c r="J93" s="3">
        <f>[1]!EM_S_STM07_IS($A93,"61",DATE(I$4,12,31),"1")/1000000</f>
        <v>4.4631753200000004</v>
      </c>
      <c r="K93" s="3">
        <f>[1]!EM_S_STM07_IS($A93,"9",DATE(K$4,12,31),"1")/1000000</f>
        <v>430.04249656999997</v>
      </c>
      <c r="L93" s="3">
        <f>[1]!EM_S_STM07_IS($A93,"61",DATE(K$4,12,31),"1")/1000000</f>
        <v>87.926911090000004</v>
      </c>
      <c r="M93" s="3">
        <f>[1]!EM_S_STM07_IS($A93,"9",DATE(M$4,12,31),"1")/1000000</f>
        <v>185.47112969999998</v>
      </c>
      <c r="N93" s="3">
        <f>[1]!EM_S_STM07_IS($A93,"61",DATE(M$4,12,31),"1")/1000000</f>
        <v>21.337140519999998</v>
      </c>
      <c r="O93" s="6">
        <f t="shared" si="4"/>
        <v>-0.23502064318417526</v>
      </c>
      <c r="P93" s="6">
        <f t="shared" si="5"/>
        <v>8.2817746983470553E-2</v>
      </c>
    </row>
    <row r="94" spans="1:16" x14ac:dyDescent="0.25">
      <c r="A94" s="5" t="s">
        <v>88</v>
      </c>
      <c r="B94" s="5" t="s">
        <v>3150</v>
      </c>
      <c r="C94" s="3">
        <f>[1]!EM_S_STM07_IS($A94,"9",DATE(C$4,12,31),"1")/1000000</f>
        <v>7061.6994417899996</v>
      </c>
      <c r="D94" s="3">
        <f>[1]!EM_S_STM07_IS($A94,"61",DATE(C$4,12,31),"1")/1000000</f>
        <v>285.74235907000002</v>
      </c>
      <c r="E94" s="3">
        <f>[1]!EM_S_STM07_IS($A94,"9",DATE(E$4,12,31),"1")/1000000</f>
        <v>8551.4761381400003</v>
      </c>
      <c r="F94" s="3">
        <f>[1]!EM_S_STM07_IS($A94,"61",DATE(E$4,12,31),"1")/1000000</f>
        <v>504.65154311999999</v>
      </c>
      <c r="G94" s="3">
        <f>[1]!EM_S_STM07_IS($A94,"9",DATE(G$4,12,31),"1")/1000000</f>
        <v>9105.4996449500013</v>
      </c>
      <c r="H94" s="3">
        <f>[1]!EM_S_STM07_IS($A94,"61",DATE(G$4,12,31),"1")/1000000</f>
        <v>408.90182970999996</v>
      </c>
      <c r="I94" s="3">
        <f>[1]!EM_S_STM07_IS($A94,"9",DATE(I$4,12,31),"1")/1000000</f>
        <v>9910.0070694300011</v>
      </c>
      <c r="J94" s="3">
        <f>[1]!EM_S_STM07_IS($A94,"61",DATE(I$4,12,31),"1")/1000000</f>
        <v>437.7152385</v>
      </c>
      <c r="K94" s="3">
        <f>[1]!EM_S_STM07_IS($A94,"9",DATE(K$4,12,31),"1")/1000000</f>
        <v>9972.1745104799993</v>
      </c>
      <c r="L94" s="3">
        <f>[1]!EM_S_STM07_IS($A94,"61",DATE(K$4,12,31),"1")/1000000</f>
        <v>366.01839868999997</v>
      </c>
      <c r="M94" s="3">
        <f>[1]!EM_S_STM07_IS($A94,"9",DATE(M$4,12,31),"1")/1000000</f>
        <v>9764.7720456100014</v>
      </c>
      <c r="N94" s="3">
        <f>[1]!EM_S_STM07_IS($A94,"61",DATE(M$4,12,31),"1")/1000000</f>
        <v>262.34431046000003</v>
      </c>
      <c r="O94" s="6">
        <f t="shared" si="4"/>
        <v>6.6965989226032807E-2</v>
      </c>
      <c r="P94" s="6">
        <f t="shared" si="5"/>
        <v>-1.6941404604726151E-2</v>
      </c>
    </row>
    <row r="95" spans="1:16" x14ac:dyDescent="0.25">
      <c r="A95" s="5" t="s">
        <v>89</v>
      </c>
      <c r="B95" s="5" t="s">
        <v>3151</v>
      </c>
      <c r="C95" s="3">
        <f>[1]!EM_S_STM07_IS($A95,"9",DATE(C$4,12,31),"1")/1000000</f>
        <v>11202.366806139999</v>
      </c>
      <c r="D95" s="3">
        <f>[1]!EM_S_STM07_IS($A95,"61",DATE(C$4,12,31),"1")/1000000</f>
        <v>506.91707812999999</v>
      </c>
      <c r="E95" s="3">
        <f>[1]!EM_S_STM07_IS($A95,"9",DATE(E$4,12,31),"1")/1000000</f>
        <v>10975.621704520001</v>
      </c>
      <c r="F95" s="3">
        <f>[1]!EM_S_STM07_IS($A95,"61",DATE(E$4,12,31),"1")/1000000</f>
        <v>453.32796381000003</v>
      </c>
      <c r="G95" s="3">
        <f>[1]!EM_S_STM07_IS($A95,"9",DATE(G$4,12,31),"1")/1000000</f>
        <v>6899.8639268100005</v>
      </c>
      <c r="H95" s="3">
        <f>[1]!EM_S_STM07_IS($A95,"61",DATE(G$4,12,31),"1")/1000000</f>
        <v>338.38768099000004</v>
      </c>
      <c r="I95" s="3">
        <f>[1]!EM_S_STM07_IS($A95,"9",DATE(I$4,12,31),"1")/1000000</f>
        <v>8727.9560443700011</v>
      </c>
      <c r="J95" s="3">
        <f>[1]!EM_S_STM07_IS($A95,"61",DATE(I$4,12,31),"1")/1000000</f>
        <v>413.35007954000002</v>
      </c>
      <c r="K95" s="3">
        <f>[1]!EM_S_STM07_IS($A95,"9",DATE(K$4,12,31),"1")/1000000</f>
        <v>10804.217288600001</v>
      </c>
      <c r="L95" s="3">
        <f>[1]!EM_S_STM07_IS($A95,"61",DATE(K$4,12,31),"1")/1000000</f>
        <v>698.19573148000006</v>
      </c>
      <c r="M95" s="3">
        <f>[1]!EM_S_STM07_IS($A95,"9",DATE(M$4,12,31),"1")/1000000</f>
        <v>13131.62693244</v>
      </c>
      <c r="N95" s="3">
        <f>[1]!EM_S_STM07_IS($A95,"61",DATE(M$4,12,31),"1")/1000000</f>
        <v>919.18196857999999</v>
      </c>
      <c r="O95" s="6">
        <f t="shared" si="4"/>
        <v>3.2290069278971378E-2</v>
      </c>
      <c r="P95" s="6">
        <f t="shared" si="5"/>
        <v>0.12640070773447665</v>
      </c>
    </row>
    <row r="96" spans="1:16" x14ac:dyDescent="0.25">
      <c r="A96" s="5" t="s">
        <v>90</v>
      </c>
      <c r="B96" s="5" t="s">
        <v>3152</v>
      </c>
      <c r="C96" s="3">
        <f>[1]!EM_S_STM07_IS($A96,"9",DATE(C$4,12,31),"1")/1000000</f>
        <v>3255.7439671500001</v>
      </c>
      <c r="D96" s="3">
        <f>[1]!EM_S_STM07_IS($A96,"61",DATE(C$4,12,31),"1")/1000000</f>
        <v>105.3589798</v>
      </c>
      <c r="E96" s="3">
        <f>[1]!EM_S_STM07_IS($A96,"9",DATE(E$4,12,31),"1")/1000000</f>
        <v>3727.8678347800001</v>
      </c>
      <c r="F96" s="3">
        <f>[1]!EM_S_STM07_IS($A96,"61",DATE(E$4,12,31),"1")/1000000</f>
        <v>216.29820133999999</v>
      </c>
      <c r="G96" s="3">
        <f>[1]!EM_S_STM07_IS($A96,"9",DATE(G$4,12,31),"1")/1000000</f>
        <v>3870.1947839099998</v>
      </c>
      <c r="H96" s="3">
        <f>[1]!EM_S_STM07_IS($A96,"61",DATE(G$4,12,31),"1")/1000000</f>
        <v>155.34091409999999</v>
      </c>
      <c r="I96" s="3">
        <f>[1]!EM_S_STM07_IS($A96,"9",DATE(I$4,12,31),"1")/1000000</f>
        <v>4263.9402130400003</v>
      </c>
      <c r="J96" s="3">
        <f>[1]!EM_S_STM07_IS($A96,"61",DATE(I$4,12,31),"1")/1000000</f>
        <v>151.73497760000001</v>
      </c>
      <c r="K96" s="3">
        <f>[1]!EM_S_STM07_IS($A96,"9",DATE(K$4,12,31),"1")/1000000</f>
        <v>4295.3227792200005</v>
      </c>
      <c r="L96" s="3">
        <f>[1]!EM_S_STM07_IS($A96,"61",DATE(K$4,12,31),"1")/1000000</f>
        <v>143.15319721</v>
      </c>
      <c r="M96" s="3">
        <f>[1]!EM_S_STM07_IS($A96,"9",DATE(M$4,12,31),"1")/1000000</f>
        <v>4164.7062282699999</v>
      </c>
      <c r="N96" s="3">
        <f>[1]!EM_S_STM07_IS($A96,"61",DATE(M$4,12,31),"1")/1000000</f>
        <v>102.410735</v>
      </c>
      <c r="O96" s="6">
        <f t="shared" si="4"/>
        <v>5.0477671294062665E-2</v>
      </c>
      <c r="P96" s="6">
        <f t="shared" si="5"/>
        <v>-5.6602865310083628E-3</v>
      </c>
    </row>
    <row r="97" spans="1:16" x14ac:dyDescent="0.25">
      <c r="A97" s="5" t="s">
        <v>91</v>
      </c>
      <c r="B97" s="5" t="s">
        <v>3153</v>
      </c>
      <c r="C97" s="3">
        <f>[1]!EM_S_STM07_IS($A97,"9",DATE(C$4,12,31),"1")/1000000</f>
        <v>2333.96528734</v>
      </c>
      <c r="D97" s="3">
        <f>[1]!EM_S_STM07_IS($A97,"61",DATE(C$4,12,31),"1")/1000000</f>
        <v>-78.98418126</v>
      </c>
      <c r="E97" s="3">
        <f>[1]!EM_S_STM07_IS($A97,"9",DATE(E$4,12,31),"1")/1000000</f>
        <v>2317.13915757</v>
      </c>
      <c r="F97" s="3">
        <f>[1]!EM_S_STM07_IS($A97,"61",DATE(E$4,12,31),"1")/1000000</f>
        <v>-293.97461723999999</v>
      </c>
      <c r="G97" s="3">
        <f>[1]!EM_S_STM07_IS($A97,"9",DATE(G$4,12,31),"1")/1000000</f>
        <v>1549.58816385</v>
      </c>
      <c r="H97" s="3">
        <f>[1]!EM_S_STM07_IS($A97,"61",DATE(G$4,12,31),"1")/1000000</f>
        <v>9.9226737200000006</v>
      </c>
      <c r="I97" s="3">
        <f>[1]!EM_S_STM07_IS($A97,"9",DATE(I$4,12,31),"1")/1000000</f>
        <v>1394.98270385</v>
      </c>
      <c r="J97" s="3">
        <f>[1]!EM_S_STM07_IS($A97,"61",DATE(I$4,12,31),"1")/1000000</f>
        <v>-393.53672588000001</v>
      </c>
      <c r="K97" s="3">
        <f>[1]!EM_S_STM07_IS($A97,"9",DATE(K$4,12,31),"1")/1000000</f>
        <v>1037.0111097399999</v>
      </c>
      <c r="L97" s="3">
        <f>[1]!EM_S_STM07_IS($A97,"61",DATE(K$4,12,31),"1")/1000000</f>
        <v>20.37818575</v>
      </c>
      <c r="M97" s="3">
        <f>[1]!EM_S_STM07_IS($A97,"9",DATE(M$4,12,31),"1")/1000000</f>
        <v>1036.2296799800001</v>
      </c>
      <c r="N97" s="3">
        <f>[1]!EM_S_STM07_IS($A97,"61",DATE(M$4,12,31),"1")/1000000</f>
        <v>14.38164587</v>
      </c>
      <c r="O97" s="6">
        <f t="shared" si="4"/>
        <v>-0.14989547682120441</v>
      </c>
      <c r="P97" s="6" t="str">
        <f t="shared" si="5"/>
        <v/>
      </c>
    </row>
    <row r="98" spans="1:16" x14ac:dyDescent="0.25">
      <c r="A98" s="5" t="s">
        <v>92</v>
      </c>
      <c r="B98" s="5" t="s">
        <v>3154</v>
      </c>
      <c r="C98" s="3">
        <f>[1]!EM_S_STM07_IS($A98,"9",DATE(C$4,12,31),"1")/1000000</f>
        <v>1742.90678589</v>
      </c>
      <c r="D98" s="3">
        <f>[1]!EM_S_STM07_IS($A98,"61",DATE(C$4,12,31),"1")/1000000</f>
        <v>58.44766233</v>
      </c>
      <c r="E98" s="3">
        <f>[1]!EM_S_STM07_IS($A98,"9",DATE(E$4,12,31),"1")/1000000</f>
        <v>1535.23405052</v>
      </c>
      <c r="F98" s="3">
        <f>[1]!EM_S_STM07_IS($A98,"61",DATE(E$4,12,31),"1")/1000000</f>
        <v>88.641953650000005</v>
      </c>
      <c r="G98" s="3">
        <f>[1]!EM_S_STM07_IS($A98,"9",DATE(G$4,12,31),"1")/1000000</f>
        <v>1759.32724005</v>
      </c>
      <c r="H98" s="3">
        <f>[1]!EM_S_STM07_IS($A98,"61",DATE(G$4,12,31),"1")/1000000</f>
        <v>93.597604200000006</v>
      </c>
      <c r="I98" s="3">
        <f>[1]!EM_S_STM07_IS($A98,"9",DATE(I$4,12,31),"1")/1000000</f>
        <v>1665.7098106300002</v>
      </c>
      <c r="J98" s="3">
        <f>[1]!EM_S_STM07_IS($A98,"61",DATE(I$4,12,31),"1")/1000000</f>
        <v>66.490667389999999</v>
      </c>
      <c r="K98" s="3">
        <f>[1]!EM_S_STM07_IS($A98,"9",DATE(K$4,12,31),"1")/1000000</f>
        <v>1571.58205544</v>
      </c>
      <c r="L98" s="3">
        <f>[1]!EM_S_STM07_IS($A98,"61",DATE(K$4,12,31),"1")/1000000</f>
        <v>164.33196549000002</v>
      </c>
      <c r="M98" s="3">
        <f>[1]!EM_S_STM07_IS($A98,"9",DATE(M$4,12,31),"1")/1000000</f>
        <v>3984.06202798</v>
      </c>
      <c r="N98" s="3">
        <f>[1]!EM_S_STM07_IS($A98,"61",DATE(M$4,12,31),"1")/1000000</f>
        <v>228.16279566999998</v>
      </c>
      <c r="O98" s="6">
        <f t="shared" si="4"/>
        <v>0.17980541764305014</v>
      </c>
      <c r="P98" s="6">
        <f t="shared" si="5"/>
        <v>0.31309315301139473</v>
      </c>
    </row>
    <row r="99" spans="1:16" x14ac:dyDescent="0.25">
      <c r="A99" s="5" t="s">
        <v>93</v>
      </c>
      <c r="B99" s="5" t="s">
        <v>3155</v>
      </c>
      <c r="C99" s="3">
        <f>[1]!EM_S_STM07_IS($A99,"9",DATE(C$4,12,31),"1")/1000000</f>
        <v>11544.950317209999</v>
      </c>
      <c r="D99" s="3">
        <f>[1]!EM_S_STM07_IS($A99,"61",DATE(C$4,12,31),"1")/1000000</f>
        <v>572.53133707000006</v>
      </c>
      <c r="E99" s="3">
        <f>[1]!EM_S_STM07_IS($A99,"9",DATE(E$4,12,31),"1")/1000000</f>
        <v>17764.855169660001</v>
      </c>
      <c r="F99" s="3">
        <f>[1]!EM_S_STM07_IS($A99,"61",DATE(E$4,12,31),"1")/1000000</f>
        <v>817.71733694000011</v>
      </c>
      <c r="G99" s="3">
        <f>[1]!EM_S_STM07_IS($A99,"9",DATE(G$4,12,31),"1")/1000000</f>
        <v>19317.607373259998</v>
      </c>
      <c r="H99" s="3">
        <f>[1]!EM_S_STM07_IS($A99,"61",DATE(G$4,12,31),"1")/1000000</f>
        <v>866.18654869000011</v>
      </c>
      <c r="I99" s="3">
        <f>[1]!EM_S_STM07_IS($A99,"9",DATE(I$4,12,31),"1")/1000000</f>
        <v>19279.979584180001</v>
      </c>
      <c r="J99" s="3">
        <f>[1]!EM_S_STM07_IS($A99,"61",DATE(I$4,12,31),"1")/1000000</f>
        <v>67.940203940000004</v>
      </c>
      <c r="K99" s="3">
        <f>[1]!EM_S_STM07_IS($A99,"9",DATE(K$4,12,31),"1")/1000000</f>
        <v>18181.91308943</v>
      </c>
      <c r="L99" s="3">
        <f>[1]!EM_S_STM07_IS($A99,"61",DATE(K$4,12,31),"1")/1000000</f>
        <v>31.026267350000001</v>
      </c>
      <c r="M99" s="3">
        <f>[1]!EM_S_STM07_IS($A99,"9",DATE(M$4,12,31),"1")/1000000</f>
        <v>18337.360261220001</v>
      </c>
      <c r="N99" s="3">
        <f>[1]!EM_S_STM07_IS($A99,"61",DATE(M$4,12,31),"1")/1000000</f>
        <v>35.395961390000004</v>
      </c>
      <c r="O99" s="6">
        <f t="shared" si="4"/>
        <v>9.6955348005850039E-2</v>
      </c>
      <c r="P99" s="6">
        <f t="shared" si="5"/>
        <v>-0.42689936448275667</v>
      </c>
    </row>
    <row r="100" spans="1:16" x14ac:dyDescent="0.25">
      <c r="A100" s="5" t="s">
        <v>94</v>
      </c>
      <c r="B100" s="5" t="s">
        <v>3156</v>
      </c>
      <c r="C100" s="3">
        <f>[1]!EM_S_STM07_IS($A100,"9",DATE(C$4,12,31),"1")/1000000</f>
        <v>2463.7842688800001</v>
      </c>
      <c r="D100" s="3">
        <f>[1]!EM_S_STM07_IS($A100,"61",DATE(C$4,12,31),"1")/1000000</f>
        <v>582.22429932</v>
      </c>
      <c r="E100" s="3">
        <f>[1]!EM_S_STM07_IS($A100,"9",DATE(E$4,12,31),"1")/1000000</f>
        <v>2758.8482537700002</v>
      </c>
      <c r="F100" s="3">
        <f>[1]!EM_S_STM07_IS($A100,"61",DATE(E$4,12,31),"1")/1000000</f>
        <v>856.16616999999997</v>
      </c>
      <c r="G100" s="3">
        <f>[1]!EM_S_STM07_IS($A100,"9",DATE(G$4,12,31),"1")/1000000</f>
        <v>3056.07426394</v>
      </c>
      <c r="H100" s="3">
        <f>[1]!EM_S_STM07_IS($A100,"61",DATE(G$4,12,31),"1")/1000000</f>
        <v>1040.2181410800001</v>
      </c>
      <c r="I100" s="3">
        <f>[1]!EM_S_STM07_IS($A100,"9",DATE(I$4,12,31),"1")/1000000</f>
        <v>4016.3044153000001</v>
      </c>
      <c r="J100" s="3">
        <f>[1]!EM_S_STM07_IS($A100,"61",DATE(I$4,12,31),"1")/1000000</f>
        <v>1202.87822482</v>
      </c>
      <c r="K100" s="3">
        <f>[1]!EM_S_STM07_IS($A100,"9",DATE(K$4,12,31),"1")/1000000</f>
        <v>4009.01046821</v>
      </c>
      <c r="L100" s="3">
        <f>[1]!EM_S_STM07_IS($A100,"61",DATE(K$4,12,31),"1")/1000000</f>
        <v>1365.5477901500001</v>
      </c>
      <c r="M100" s="3">
        <f>[1]!EM_S_STM07_IS($A100,"9",DATE(M$4,12,31),"1")/1000000</f>
        <v>5449.6631577700009</v>
      </c>
      <c r="N100" s="3">
        <f>[1]!EM_S_STM07_IS($A100,"61",DATE(M$4,12,31),"1")/1000000</f>
        <v>1625.0270319599999</v>
      </c>
      <c r="O100" s="6">
        <f t="shared" si="4"/>
        <v>0.17206958521830162</v>
      </c>
      <c r="P100" s="6">
        <f t="shared" si="5"/>
        <v>0.22787470459945092</v>
      </c>
    </row>
    <row r="101" spans="1:16" x14ac:dyDescent="0.25">
      <c r="A101" s="5" t="s">
        <v>95</v>
      </c>
      <c r="B101" s="5" t="s">
        <v>3157</v>
      </c>
      <c r="C101" s="3">
        <f>[1]!EM_S_STM07_IS($A101,"9",DATE(C$4,12,31),"1")/1000000</f>
        <v>25213.901114490003</v>
      </c>
      <c r="D101" s="3">
        <f>[1]!EM_S_STM07_IS($A101,"61",DATE(C$4,12,31),"1")/1000000</f>
        <v>2926.0920141399997</v>
      </c>
      <c r="E101" s="3">
        <f>[1]!EM_S_STM07_IS($A101,"9",DATE(E$4,12,31),"1")/1000000</f>
        <v>32971.069794820003</v>
      </c>
      <c r="F101" s="3">
        <f>[1]!EM_S_STM07_IS($A101,"61",DATE(E$4,12,31),"1")/1000000</f>
        <v>3378.62848351</v>
      </c>
      <c r="G101" s="3">
        <f>[1]!EM_S_STM07_IS($A101,"9",DATE(G$4,12,31),"1")/1000000</f>
        <v>32132.446475860001</v>
      </c>
      <c r="H101" s="3">
        <f>[1]!EM_S_STM07_IS($A101,"61",DATE(G$4,12,31),"1")/1000000</f>
        <v>2466.3052701399997</v>
      </c>
      <c r="I101" s="3">
        <f>[1]!EM_S_STM07_IS($A101,"9",DATE(I$4,12,31),"1")/1000000</f>
        <v>26994.743024790001</v>
      </c>
      <c r="J101" s="3">
        <f>[1]!EM_S_STM07_IS($A101,"61",DATE(I$4,12,31),"1")/1000000</f>
        <v>1508.51727394</v>
      </c>
      <c r="K101" s="3">
        <f>[1]!EM_S_STM07_IS($A101,"9",DATE(K$4,12,31),"1")/1000000</f>
        <v>23306.280782040001</v>
      </c>
      <c r="L101" s="3">
        <f>[1]!EM_S_STM07_IS($A101,"61",DATE(K$4,12,31),"1")/1000000</f>
        <v>413.30187606999999</v>
      </c>
      <c r="M101" s="3">
        <f>[1]!EM_S_STM07_IS($A101,"9",DATE(M$4,12,31),"1")/1000000</f>
        <v>16657.829344689999</v>
      </c>
      <c r="N101" s="3">
        <f>[1]!EM_S_STM07_IS($A101,"61",DATE(M$4,12,31),"1")/1000000</f>
        <v>50.598167680000003</v>
      </c>
      <c r="O101" s="6">
        <f t="shared" si="4"/>
        <v>-7.9559599633980183E-2</v>
      </c>
      <c r="P101" s="6">
        <f t="shared" si="5"/>
        <v>-0.55580940155084413</v>
      </c>
    </row>
    <row r="102" spans="1:16" x14ac:dyDescent="0.25">
      <c r="A102" s="5" t="s">
        <v>96</v>
      </c>
      <c r="B102" s="5" t="s">
        <v>3158</v>
      </c>
      <c r="C102" s="3">
        <f>[1]!EM_S_STM07_IS($A102,"9",DATE(C$4,12,31),"1")/1000000</f>
        <v>397.80515013999997</v>
      </c>
      <c r="D102" s="3">
        <f>[1]!EM_S_STM07_IS($A102,"61",DATE(C$4,12,31),"1")/1000000</f>
        <v>-50.7418902</v>
      </c>
      <c r="E102" s="3">
        <f>[1]!EM_S_STM07_IS($A102,"9",DATE(E$4,12,31),"1")/1000000</f>
        <v>381.95723667999999</v>
      </c>
      <c r="F102" s="3">
        <f>[1]!EM_S_STM07_IS($A102,"61",DATE(E$4,12,31),"1")/1000000</f>
        <v>187.39849118000001</v>
      </c>
      <c r="G102" s="3">
        <f>[1]!EM_S_STM07_IS($A102,"9",DATE(G$4,12,31),"1")/1000000</f>
        <v>884.50306774000001</v>
      </c>
      <c r="H102" s="3">
        <f>[1]!EM_S_STM07_IS($A102,"61",DATE(G$4,12,31),"1")/1000000</f>
        <v>129.64511625</v>
      </c>
      <c r="I102" s="3">
        <f>[1]!EM_S_STM07_IS($A102,"9",DATE(I$4,12,31),"1")/1000000</f>
        <v>826.90450011999997</v>
      </c>
      <c r="J102" s="3">
        <f>[1]!EM_S_STM07_IS($A102,"61",DATE(I$4,12,31),"1")/1000000</f>
        <v>69.406334670000007</v>
      </c>
      <c r="K102" s="3">
        <f>[1]!EM_S_STM07_IS($A102,"9",DATE(K$4,12,31),"1")/1000000</f>
        <v>1159.3873262899999</v>
      </c>
      <c r="L102" s="3">
        <f>[1]!EM_S_STM07_IS($A102,"61",DATE(K$4,12,31),"1")/1000000</f>
        <v>161.80743801</v>
      </c>
      <c r="M102" s="3">
        <f>[1]!EM_S_STM07_IS($A102,"9",DATE(M$4,12,31),"1")/1000000</f>
        <v>829.71341253000003</v>
      </c>
      <c r="N102" s="3">
        <f>[1]!EM_S_STM07_IS($A102,"61",DATE(M$4,12,31),"1")/1000000</f>
        <v>-24.844335399999999</v>
      </c>
      <c r="O102" s="6">
        <f t="shared" si="4"/>
        <v>0.15838131027461921</v>
      </c>
      <c r="P102" s="6" t="str">
        <f t="shared" si="5"/>
        <v/>
      </c>
    </row>
    <row r="103" spans="1:16" x14ac:dyDescent="0.25">
      <c r="A103" s="5" t="s">
        <v>97</v>
      </c>
      <c r="B103" s="5" t="s">
        <v>3159</v>
      </c>
      <c r="C103" s="3">
        <f>[1]!EM_S_STM07_IS($A103,"9",DATE(C$4,12,31),"1")/1000000</f>
        <v>1373.6636425699999</v>
      </c>
      <c r="D103" s="3">
        <f>[1]!EM_S_STM07_IS($A103,"61",DATE(C$4,12,31),"1")/1000000</f>
        <v>136.01791596000001</v>
      </c>
      <c r="E103" s="3">
        <f>[1]!EM_S_STM07_IS($A103,"9",DATE(E$4,12,31),"1")/1000000</f>
        <v>1565.02427758</v>
      </c>
      <c r="F103" s="3">
        <f>[1]!EM_S_STM07_IS($A103,"61",DATE(E$4,12,31),"1")/1000000</f>
        <v>117.86165217</v>
      </c>
      <c r="G103" s="3">
        <f>[1]!EM_S_STM07_IS($A103,"9",DATE(G$4,12,31),"1")/1000000</f>
        <v>1645.12691359</v>
      </c>
      <c r="H103" s="3">
        <f>[1]!EM_S_STM07_IS($A103,"61",DATE(G$4,12,31),"1")/1000000</f>
        <v>102.09123468000001</v>
      </c>
      <c r="I103" s="3">
        <f>[1]!EM_S_STM07_IS($A103,"9",DATE(I$4,12,31),"1")/1000000</f>
        <v>1780.99143026</v>
      </c>
      <c r="J103" s="3">
        <f>[1]!EM_S_STM07_IS($A103,"61",DATE(I$4,12,31),"1")/1000000</f>
        <v>119.25763062999999</v>
      </c>
      <c r="K103" s="3">
        <f>[1]!EM_S_STM07_IS($A103,"9",DATE(K$4,12,31),"1")/1000000</f>
        <v>1514.3745034400001</v>
      </c>
      <c r="L103" s="3">
        <f>[1]!EM_S_STM07_IS($A103,"61",DATE(K$4,12,31),"1")/1000000</f>
        <v>-98.841500440000004</v>
      </c>
      <c r="M103" s="3">
        <f>[1]!EM_S_STM07_IS($A103,"9",DATE(M$4,12,31),"1")/1000000</f>
        <v>1194.5947446199998</v>
      </c>
      <c r="N103" s="3">
        <f>[1]!EM_S_STM07_IS($A103,"61",DATE(M$4,12,31),"1")/1000000</f>
        <v>12.826060550000001</v>
      </c>
      <c r="O103" s="6">
        <f t="shared" si="4"/>
        <v>-2.7548301462294145E-2</v>
      </c>
      <c r="P103" s="6">
        <f t="shared" si="5"/>
        <v>-0.3764095811004079</v>
      </c>
    </row>
    <row r="104" spans="1:16" x14ac:dyDescent="0.25">
      <c r="A104" s="5" t="s">
        <v>98</v>
      </c>
      <c r="B104" s="5" t="s">
        <v>3160</v>
      </c>
      <c r="C104" s="3">
        <f>[1]!EM_S_STM07_IS($A104,"9",DATE(C$4,12,31),"1")/1000000</f>
        <v>1002.2195002000001</v>
      </c>
      <c r="D104" s="3">
        <f>[1]!EM_S_STM07_IS($A104,"61",DATE(C$4,12,31),"1")/1000000</f>
        <v>388.47801627999996</v>
      </c>
      <c r="E104" s="3">
        <f>[1]!EM_S_STM07_IS($A104,"9",DATE(E$4,12,31),"1")/1000000</f>
        <v>1078.0427129300001</v>
      </c>
      <c r="F104" s="3">
        <f>[1]!EM_S_STM07_IS($A104,"61",DATE(E$4,12,31),"1")/1000000</f>
        <v>216.7862059</v>
      </c>
      <c r="G104" s="3">
        <f>[1]!EM_S_STM07_IS($A104,"9",DATE(G$4,12,31),"1")/1000000</f>
        <v>1105.7168152899999</v>
      </c>
      <c r="H104" s="3">
        <f>[1]!EM_S_STM07_IS($A104,"61",DATE(G$4,12,31),"1")/1000000</f>
        <v>175.78974581999998</v>
      </c>
      <c r="I104" s="3">
        <f>[1]!EM_S_STM07_IS($A104,"9",DATE(I$4,12,31),"1")/1000000</f>
        <v>1327.5061197800001</v>
      </c>
      <c r="J104" s="3">
        <f>[1]!EM_S_STM07_IS($A104,"61",DATE(I$4,12,31),"1")/1000000</f>
        <v>127.77772175</v>
      </c>
      <c r="K104" s="3">
        <f>[1]!EM_S_STM07_IS($A104,"9",DATE(K$4,12,31),"1")/1000000</f>
        <v>1455.0549837000001</v>
      </c>
      <c r="L104" s="3">
        <f>[1]!EM_S_STM07_IS($A104,"61",DATE(K$4,12,31),"1")/1000000</f>
        <v>318.75480785000002</v>
      </c>
      <c r="M104" s="3">
        <f>[1]!EM_S_STM07_IS($A104,"9",DATE(M$4,12,31),"1")/1000000</f>
        <v>1545.4985891099998</v>
      </c>
      <c r="N104" s="3">
        <f>[1]!EM_S_STM07_IS($A104,"61",DATE(M$4,12,31),"1")/1000000</f>
        <v>469.38690679000001</v>
      </c>
      <c r="O104" s="6">
        <f t="shared" si="4"/>
        <v>9.0488657908500247E-2</v>
      </c>
      <c r="P104" s="6">
        <f t="shared" si="5"/>
        <v>3.8563139770128707E-2</v>
      </c>
    </row>
    <row r="105" spans="1:16" x14ac:dyDescent="0.25">
      <c r="A105" s="5" t="s">
        <v>99</v>
      </c>
      <c r="B105" s="5" t="s">
        <v>3161</v>
      </c>
      <c r="C105" s="3">
        <f>[1]!EM_S_STM07_IS($A105,"9",DATE(C$4,12,31),"1")/1000000</f>
        <v>95.159578620000005</v>
      </c>
      <c r="D105" s="3">
        <f>[1]!EM_S_STM07_IS($A105,"61",DATE(C$4,12,31),"1")/1000000</f>
        <v>20.127518890000001</v>
      </c>
      <c r="E105" s="3">
        <f>[1]!EM_S_STM07_IS($A105,"9",DATE(E$4,12,31),"1")/1000000</f>
        <v>557.04984927999999</v>
      </c>
      <c r="F105" s="3">
        <f>[1]!EM_S_STM07_IS($A105,"61",DATE(E$4,12,31),"1")/1000000</f>
        <v>89.647968280000001</v>
      </c>
      <c r="G105" s="3">
        <f>[1]!EM_S_STM07_IS($A105,"9",DATE(G$4,12,31),"1")/1000000</f>
        <v>682.49973564000004</v>
      </c>
      <c r="H105" s="3">
        <f>[1]!EM_S_STM07_IS($A105,"61",DATE(G$4,12,31),"1")/1000000</f>
        <v>101.19781792000001</v>
      </c>
      <c r="I105" s="3">
        <f>[1]!EM_S_STM07_IS($A105,"9",DATE(I$4,12,31),"1")/1000000</f>
        <v>500.31989951999998</v>
      </c>
      <c r="J105" s="3">
        <f>[1]!EM_S_STM07_IS($A105,"61",DATE(I$4,12,31),"1")/1000000</f>
        <v>52.206066790000001</v>
      </c>
      <c r="K105" s="3">
        <f>[1]!EM_S_STM07_IS($A105,"9",DATE(K$4,12,31),"1")/1000000</f>
        <v>484.00942787000002</v>
      </c>
      <c r="L105" s="3">
        <f>[1]!EM_S_STM07_IS($A105,"61",DATE(K$4,12,31),"1")/1000000</f>
        <v>60.509581779999998</v>
      </c>
      <c r="M105" s="3">
        <f>[1]!EM_S_STM07_IS($A105,"9",DATE(M$4,12,31),"1")/1000000</f>
        <v>674.88001798000005</v>
      </c>
      <c r="N105" s="3">
        <f>[1]!EM_S_STM07_IS($A105,"61",DATE(M$4,12,31),"1")/1000000</f>
        <v>114.39601054000001</v>
      </c>
      <c r="O105" s="6">
        <f t="shared" si="4"/>
        <v>0.47963573624786981</v>
      </c>
      <c r="P105" s="6">
        <f t="shared" si="5"/>
        <v>0.41554645743780294</v>
      </c>
    </row>
    <row r="106" spans="1:16" x14ac:dyDescent="0.25">
      <c r="A106" s="5" t="s">
        <v>100</v>
      </c>
      <c r="B106" s="5" t="s">
        <v>3162</v>
      </c>
      <c r="C106" s="3">
        <f>[1]!EM_S_STM07_IS($A106,"9",DATE(C$4,12,31),"1")/1000000</f>
        <v>17203.123029490001</v>
      </c>
      <c r="D106" s="3">
        <f>[1]!EM_S_STM07_IS($A106,"61",DATE(C$4,12,31),"1")/1000000</f>
        <v>1163.34106621</v>
      </c>
      <c r="E106" s="3">
        <f>[1]!EM_S_STM07_IS($A106,"9",DATE(E$4,12,31),"1")/1000000</f>
        <v>17747.489900869998</v>
      </c>
      <c r="F106" s="3">
        <f>[1]!EM_S_STM07_IS($A106,"61",DATE(E$4,12,31),"1")/1000000</f>
        <v>608.27125629</v>
      </c>
      <c r="G106" s="3">
        <f>[1]!EM_S_STM07_IS($A106,"9",DATE(G$4,12,31),"1")/1000000</f>
        <v>19761.679230049998</v>
      </c>
      <c r="H106" s="3">
        <f>[1]!EM_S_STM07_IS($A106,"61",DATE(G$4,12,31),"1")/1000000</f>
        <v>221.03482253999999</v>
      </c>
      <c r="I106" s="3">
        <f>[1]!EM_S_STM07_IS($A106,"9",DATE(I$4,12,31),"1")/1000000</f>
        <v>20388.89006741</v>
      </c>
      <c r="J106" s="3">
        <f>[1]!EM_S_STM07_IS($A106,"61",DATE(I$4,12,31),"1")/1000000</f>
        <v>710.65533172000005</v>
      </c>
      <c r="K106" s="3">
        <f>[1]!EM_S_STM07_IS($A106,"9",DATE(K$4,12,31),"1")/1000000</f>
        <v>19101.677077689998</v>
      </c>
      <c r="L106" s="3">
        <f>[1]!EM_S_STM07_IS($A106,"61",DATE(K$4,12,31),"1")/1000000</f>
        <v>505.20438473000002</v>
      </c>
      <c r="M106" s="3">
        <f>[1]!EM_S_STM07_IS($A106,"9",DATE(M$4,12,31),"1")/1000000</f>
        <v>20241.906131810003</v>
      </c>
      <c r="N106" s="3">
        <f>[1]!EM_S_STM07_IS($A106,"61",DATE(M$4,12,31),"1")/1000000</f>
        <v>1021.22467804</v>
      </c>
      <c r="O106" s="6">
        <f t="shared" si="4"/>
        <v>3.30677932525274E-2</v>
      </c>
      <c r="P106" s="6">
        <f t="shared" si="5"/>
        <v>-2.5722106639980535E-2</v>
      </c>
    </row>
    <row r="107" spans="1:16" x14ac:dyDescent="0.25">
      <c r="A107" s="5" t="s">
        <v>101</v>
      </c>
      <c r="B107" s="5" t="s">
        <v>3163</v>
      </c>
      <c r="C107" s="3" t="e">
        <f>[1]!EM_S_STM07_IS($A107,"9",DATE(C$4,12,31),"1")/1000000</f>
        <v>#VALUE!</v>
      </c>
      <c r="D107" s="3">
        <f>[1]!EM_S_STM07_IS($A107,"61",DATE(C$4,12,31),"1")/1000000</f>
        <v>0.59792871999999997</v>
      </c>
      <c r="E107" s="3" t="e">
        <f>[1]!EM_S_STM07_IS($A107,"9",DATE(E$4,12,31),"1")/1000000</f>
        <v>#VALUE!</v>
      </c>
      <c r="F107" s="3">
        <f>[1]!EM_S_STM07_IS($A107,"61",DATE(E$4,12,31),"1")/1000000</f>
        <v>0.46718262999999999</v>
      </c>
      <c r="G107" s="3">
        <f>[1]!EM_S_STM07_IS($A107,"9",DATE(G$4,12,31),"1")/1000000</f>
        <v>6554.41347322</v>
      </c>
      <c r="H107" s="3">
        <f>[1]!EM_S_STM07_IS($A107,"61",DATE(G$4,12,31),"1")/1000000</f>
        <v>231.60571779</v>
      </c>
      <c r="I107" s="3">
        <f>[1]!EM_S_STM07_IS($A107,"9",DATE(I$4,12,31),"1")/1000000</f>
        <v>7161.3390753399999</v>
      </c>
      <c r="J107" s="3">
        <f>[1]!EM_S_STM07_IS($A107,"61",DATE(I$4,12,31),"1")/1000000</f>
        <v>261.24383246999997</v>
      </c>
      <c r="K107" s="3">
        <f>[1]!EM_S_STM07_IS($A107,"9",DATE(K$4,12,31),"1")/1000000</f>
        <v>6842.2455258500004</v>
      </c>
      <c r="L107" s="3">
        <f>[1]!EM_S_STM07_IS($A107,"61",DATE(K$4,12,31),"1")/1000000</f>
        <v>311.24772831999996</v>
      </c>
      <c r="M107" s="3">
        <f>[1]!EM_S_STM07_IS($A107,"9",DATE(M$4,12,31),"1")/1000000</f>
        <v>7418.6900597200001</v>
      </c>
      <c r="N107" s="3">
        <f>[1]!EM_S_STM07_IS($A107,"61",DATE(M$4,12,31),"1")/1000000</f>
        <v>377.00571160999999</v>
      </c>
      <c r="O107" s="6" t="str">
        <f t="shared" si="4"/>
        <v/>
      </c>
      <c r="P107" s="6">
        <f t="shared" si="5"/>
        <v>2.6302764898924673</v>
      </c>
    </row>
    <row r="108" spans="1:16" x14ac:dyDescent="0.25">
      <c r="A108" s="5" t="s">
        <v>102</v>
      </c>
      <c r="B108" s="5" t="s">
        <v>3164</v>
      </c>
      <c r="C108" s="3">
        <f>[1]!EM_S_STM07_IS($A108,"9",DATE(C$4,12,31),"1")/1000000</f>
        <v>10537.035503360001</v>
      </c>
      <c r="D108" s="3">
        <f>[1]!EM_S_STM07_IS($A108,"61",DATE(C$4,12,31),"1")/1000000</f>
        <v>293.51499755999998</v>
      </c>
      <c r="E108" s="3">
        <f>[1]!EM_S_STM07_IS($A108,"9",DATE(E$4,12,31),"1")/1000000</f>
        <v>12733.84991967</v>
      </c>
      <c r="F108" s="3">
        <f>[1]!EM_S_STM07_IS($A108,"61",DATE(E$4,12,31),"1")/1000000</f>
        <v>331.29042807000002</v>
      </c>
      <c r="G108" s="3">
        <f>[1]!EM_S_STM07_IS($A108,"9",DATE(G$4,12,31),"1")/1000000</f>
        <v>14901.506304750001</v>
      </c>
      <c r="H108" s="3">
        <f>[1]!EM_S_STM07_IS($A108,"61",DATE(G$4,12,31),"1")/1000000</f>
        <v>402.41355867999999</v>
      </c>
      <c r="I108" s="3">
        <f>[1]!EM_S_STM07_IS($A108,"9",DATE(I$4,12,31),"1")/1000000</f>
        <v>16842.055893389999</v>
      </c>
      <c r="J108" s="3">
        <f>[1]!EM_S_STM07_IS($A108,"61",DATE(I$4,12,31),"1")/1000000</f>
        <v>465.11831433999998</v>
      </c>
      <c r="K108" s="3">
        <f>[1]!EM_S_STM07_IS($A108,"9",DATE(K$4,12,31),"1")/1000000</f>
        <v>17160.842231999999</v>
      </c>
      <c r="L108" s="3">
        <f>[1]!EM_S_STM07_IS($A108,"61",DATE(K$4,12,31),"1")/1000000</f>
        <v>659.69479303999992</v>
      </c>
      <c r="M108" s="3">
        <f>[1]!EM_S_STM07_IS($A108,"9",DATE(M$4,12,31),"1")/1000000</f>
        <v>17523.657754779997</v>
      </c>
      <c r="N108" s="3">
        <f>[1]!EM_S_STM07_IS($A108,"61",DATE(M$4,12,31),"1")/1000000</f>
        <v>799.3070660599999</v>
      </c>
      <c r="O108" s="6">
        <f t="shared" si="4"/>
        <v>0.10708575796926767</v>
      </c>
      <c r="P108" s="6">
        <f t="shared" si="5"/>
        <v>0.22184656167189587</v>
      </c>
    </row>
    <row r="109" spans="1:16" x14ac:dyDescent="0.25">
      <c r="A109" s="5" t="s">
        <v>103</v>
      </c>
      <c r="B109" s="5" t="s">
        <v>3165</v>
      </c>
      <c r="C109" s="3">
        <f>[1]!EM_S_STM07_IS($A109,"9",DATE(C$4,12,31),"1")/1000000</f>
        <v>71.198100030000006</v>
      </c>
      <c r="D109" s="3">
        <f>[1]!EM_S_STM07_IS($A109,"61",DATE(C$4,12,31),"1")/1000000</f>
        <v>-49.432411860000002</v>
      </c>
      <c r="E109" s="3">
        <f>[1]!EM_S_STM07_IS($A109,"9",DATE(E$4,12,31),"1")/1000000</f>
        <v>625.15709138</v>
      </c>
      <c r="F109" s="3">
        <f>[1]!EM_S_STM07_IS($A109,"61",DATE(E$4,12,31),"1")/1000000</f>
        <v>25.562198420000001</v>
      </c>
      <c r="G109" s="3">
        <f>[1]!EM_S_STM07_IS($A109,"9",DATE(G$4,12,31),"1")/1000000</f>
        <v>33.389274350000001</v>
      </c>
      <c r="H109" s="3">
        <f>[1]!EM_S_STM07_IS($A109,"61",DATE(G$4,12,31),"1")/1000000</f>
        <v>-11.429304910000001</v>
      </c>
      <c r="I109" s="3">
        <f>[1]!EM_S_STM07_IS($A109,"9",DATE(I$4,12,31),"1")/1000000</f>
        <v>29.018205050000002</v>
      </c>
      <c r="J109" s="3">
        <f>[1]!EM_S_STM07_IS($A109,"61",DATE(I$4,12,31),"1")/1000000</f>
        <v>6.9687653300000001</v>
      </c>
      <c r="K109" s="3">
        <f>[1]!EM_S_STM07_IS($A109,"9",DATE(K$4,12,31),"1")/1000000</f>
        <v>61.162317939999994</v>
      </c>
      <c r="L109" s="3">
        <f>[1]!EM_S_STM07_IS($A109,"61",DATE(K$4,12,31),"1")/1000000</f>
        <v>3.2628195199999999</v>
      </c>
      <c r="M109" s="3">
        <f>[1]!EM_S_STM07_IS($A109,"9",DATE(M$4,12,31),"1")/1000000</f>
        <v>19.764545399999999</v>
      </c>
      <c r="N109" s="3">
        <f>[1]!EM_S_STM07_IS($A109,"61",DATE(M$4,12,31),"1")/1000000</f>
        <v>-23.677901670000001</v>
      </c>
      <c r="O109" s="6">
        <f t="shared" si="4"/>
        <v>-0.2261020699212779</v>
      </c>
      <c r="P109" s="6" t="str">
        <f t="shared" si="5"/>
        <v/>
      </c>
    </row>
    <row r="110" spans="1:16" x14ac:dyDescent="0.25">
      <c r="A110" s="5" t="s">
        <v>104</v>
      </c>
      <c r="B110" s="5" t="s">
        <v>3166</v>
      </c>
      <c r="C110" s="3">
        <f>[1]!EM_S_STM07_IS($A110,"9",DATE(C$4,12,31),"1")/1000000</f>
        <v>197.76677390999998</v>
      </c>
      <c r="D110" s="3">
        <f>[1]!EM_S_STM07_IS($A110,"61",DATE(C$4,12,31),"1")/1000000</f>
        <v>12.164235339999999</v>
      </c>
      <c r="E110" s="3">
        <f>[1]!EM_S_STM07_IS($A110,"9",DATE(E$4,12,31),"1")/1000000</f>
        <v>162.85041794</v>
      </c>
      <c r="F110" s="3">
        <f>[1]!EM_S_STM07_IS($A110,"61",DATE(E$4,12,31),"1")/1000000</f>
        <v>18.000706010000002</v>
      </c>
      <c r="G110" s="3">
        <f>[1]!EM_S_STM07_IS($A110,"9",DATE(G$4,12,31),"1")/1000000</f>
        <v>192.93683480999999</v>
      </c>
      <c r="H110" s="3">
        <f>[1]!EM_S_STM07_IS($A110,"61",DATE(G$4,12,31),"1")/1000000</f>
        <v>24.0945675</v>
      </c>
      <c r="I110" s="3">
        <f>[1]!EM_S_STM07_IS($A110,"9",DATE(I$4,12,31),"1")/1000000</f>
        <v>205.90659852000002</v>
      </c>
      <c r="J110" s="3">
        <f>[1]!EM_S_STM07_IS($A110,"61",DATE(I$4,12,31),"1")/1000000</f>
        <v>12.978229820000001</v>
      </c>
      <c r="K110" s="3">
        <f>[1]!EM_S_STM07_IS($A110,"9",DATE(K$4,12,31),"1")/1000000</f>
        <v>195.07136933000001</v>
      </c>
      <c r="L110" s="3">
        <f>[1]!EM_S_STM07_IS($A110,"61",DATE(K$4,12,31),"1")/1000000</f>
        <v>24.977289729999999</v>
      </c>
      <c r="M110" s="3">
        <f>[1]!EM_S_STM07_IS($A110,"9",DATE(M$4,12,31),"1")/1000000</f>
        <v>193.82732293000001</v>
      </c>
      <c r="N110" s="3">
        <f>[1]!EM_S_STM07_IS($A110,"61",DATE(M$4,12,31),"1")/1000000</f>
        <v>23.0633889</v>
      </c>
      <c r="O110" s="6">
        <f t="shared" si="4"/>
        <v>-4.0160643884272762E-3</v>
      </c>
      <c r="P110" s="6">
        <f t="shared" si="5"/>
        <v>0.13649534620408232</v>
      </c>
    </row>
    <row r="111" spans="1:16" x14ac:dyDescent="0.25">
      <c r="A111" s="5" t="s">
        <v>105</v>
      </c>
      <c r="B111" s="5" t="s">
        <v>3167</v>
      </c>
      <c r="C111" s="3">
        <f>[1]!EM_S_STM07_IS($A111,"9",DATE(C$4,12,31),"1")/1000000</f>
        <v>151.99036975000001</v>
      </c>
      <c r="D111" s="3">
        <f>[1]!EM_S_STM07_IS($A111,"61",DATE(C$4,12,31),"1")/1000000</f>
        <v>6.4613351900000007</v>
      </c>
      <c r="E111" s="3">
        <f>[1]!EM_S_STM07_IS($A111,"9",DATE(E$4,12,31),"1")/1000000</f>
        <v>90.893027250000003</v>
      </c>
      <c r="F111" s="3">
        <f>[1]!EM_S_STM07_IS($A111,"61",DATE(E$4,12,31),"1")/1000000</f>
        <v>-29.903147399999998</v>
      </c>
      <c r="G111" s="3">
        <f>[1]!EM_S_STM07_IS($A111,"9",DATE(G$4,12,31),"1")/1000000</f>
        <v>76.816619299999999</v>
      </c>
      <c r="H111" s="3">
        <f>[1]!EM_S_STM07_IS($A111,"61",DATE(G$4,12,31),"1")/1000000</f>
        <v>-149.23123787</v>
      </c>
      <c r="I111" s="3">
        <f>[1]!EM_S_STM07_IS($A111,"9",DATE(I$4,12,31),"1")/1000000</f>
        <v>26.280915010000001</v>
      </c>
      <c r="J111" s="3">
        <f>[1]!EM_S_STM07_IS($A111,"61",DATE(I$4,12,31),"1")/1000000</f>
        <v>13.801492099999999</v>
      </c>
      <c r="K111" s="3">
        <f>[1]!EM_S_STM07_IS($A111,"9",DATE(K$4,12,31),"1")/1000000</f>
        <v>18.37282897</v>
      </c>
      <c r="L111" s="3">
        <f>[1]!EM_S_STM07_IS($A111,"61",DATE(K$4,12,31),"1")/1000000</f>
        <v>-26.151229170000001</v>
      </c>
      <c r="M111" s="3">
        <f>[1]!EM_S_STM07_IS($A111,"9",DATE(M$4,12,31),"1")/1000000</f>
        <v>13.37422274</v>
      </c>
      <c r="N111" s="3">
        <f>[1]!EM_S_STM07_IS($A111,"61",DATE(M$4,12,31),"1")/1000000</f>
        <v>-21.217954280000001</v>
      </c>
      <c r="O111" s="6">
        <f t="shared" si="4"/>
        <v>-0.38497821974073299</v>
      </c>
      <c r="P111" s="6">
        <f t="shared" si="5"/>
        <v>-2.2684584549657325</v>
      </c>
    </row>
    <row r="112" spans="1:16" x14ac:dyDescent="0.25">
      <c r="A112" s="5" t="s">
        <v>106</v>
      </c>
      <c r="B112" s="5" t="s">
        <v>3168</v>
      </c>
      <c r="C112" s="3">
        <f>[1]!EM_S_STM07_IS($A112,"9",DATE(C$4,12,31),"1")/1000000</f>
        <v>686.06592445000001</v>
      </c>
      <c r="D112" s="3">
        <f>[1]!EM_S_STM07_IS($A112,"61",DATE(C$4,12,31),"1")/1000000</f>
        <v>27.730981170000003</v>
      </c>
      <c r="E112" s="3">
        <f>[1]!EM_S_STM07_IS($A112,"9",DATE(E$4,12,31),"1")/1000000</f>
        <v>233.1455789</v>
      </c>
      <c r="F112" s="3">
        <f>[1]!EM_S_STM07_IS($A112,"61",DATE(E$4,12,31),"1")/1000000</f>
        <v>-49.478157240000002</v>
      </c>
      <c r="G112" s="3">
        <f>[1]!EM_S_STM07_IS($A112,"9",DATE(G$4,12,31),"1")/1000000</f>
        <v>204.01507778999999</v>
      </c>
      <c r="H112" s="3">
        <f>[1]!EM_S_STM07_IS($A112,"61",DATE(G$4,12,31),"1")/1000000</f>
        <v>-126.87361496</v>
      </c>
      <c r="I112" s="3">
        <f>[1]!EM_S_STM07_IS($A112,"9",DATE(I$4,12,31),"1")/1000000</f>
        <v>225.30823899999999</v>
      </c>
      <c r="J112" s="3">
        <f>[1]!EM_S_STM07_IS($A112,"61",DATE(I$4,12,31),"1")/1000000</f>
        <v>13.48948571</v>
      </c>
      <c r="K112" s="3">
        <f>[1]!EM_S_STM07_IS($A112,"9",DATE(K$4,12,31),"1")/1000000</f>
        <v>238.90416109</v>
      </c>
      <c r="L112" s="3">
        <f>[1]!EM_S_STM07_IS($A112,"61",DATE(K$4,12,31),"1")/1000000</f>
        <v>-173.42292566</v>
      </c>
      <c r="M112" s="3">
        <f>[1]!EM_S_STM07_IS($A112,"9",DATE(M$4,12,31),"1")/1000000</f>
        <v>267.06875087999998</v>
      </c>
      <c r="N112" s="3">
        <f>[1]!EM_S_STM07_IS($A112,"61",DATE(M$4,12,31),"1")/1000000</f>
        <v>-107.57374392</v>
      </c>
      <c r="O112" s="6">
        <f t="shared" si="4"/>
        <v>-0.17195975502897609</v>
      </c>
      <c r="P112" s="6">
        <f t="shared" si="5"/>
        <v>-2.3114393468182923</v>
      </c>
    </row>
    <row r="113" spans="1:16" x14ac:dyDescent="0.25">
      <c r="A113" s="5" t="s">
        <v>107</v>
      </c>
      <c r="B113" s="5" t="s">
        <v>3169</v>
      </c>
      <c r="C113" s="3">
        <f>[1]!EM_S_STM07_IS($A113,"9",DATE(C$4,12,31),"1")/1000000</f>
        <v>1196.6136851400001</v>
      </c>
      <c r="D113" s="3">
        <f>[1]!EM_S_STM07_IS($A113,"61",DATE(C$4,12,31),"1")/1000000</f>
        <v>283.02730957</v>
      </c>
      <c r="E113" s="3">
        <f>[1]!EM_S_STM07_IS($A113,"9",DATE(E$4,12,31),"1")/1000000</f>
        <v>1327.0755299699999</v>
      </c>
      <c r="F113" s="3">
        <f>[1]!EM_S_STM07_IS($A113,"61",DATE(E$4,12,31),"1")/1000000</f>
        <v>223.211139</v>
      </c>
      <c r="G113" s="3">
        <f>[1]!EM_S_STM07_IS($A113,"9",DATE(G$4,12,31),"1")/1000000</f>
        <v>1070.61494842</v>
      </c>
      <c r="H113" s="3">
        <f>[1]!EM_S_STM07_IS($A113,"61",DATE(G$4,12,31),"1")/1000000</f>
        <v>318.26492617000002</v>
      </c>
      <c r="I113" s="3">
        <f>[1]!EM_S_STM07_IS($A113,"9",DATE(I$4,12,31),"1")/1000000</f>
        <v>907.19442049999998</v>
      </c>
      <c r="J113" s="3">
        <f>[1]!EM_S_STM07_IS($A113,"61",DATE(I$4,12,31),"1")/1000000</f>
        <v>193.60406628000001</v>
      </c>
      <c r="K113" s="3">
        <f>[1]!EM_S_STM07_IS($A113,"9",DATE(K$4,12,31),"1")/1000000</f>
        <v>357.15526725000001</v>
      </c>
      <c r="L113" s="3">
        <f>[1]!EM_S_STM07_IS($A113,"61",DATE(K$4,12,31),"1")/1000000</f>
        <v>-216.56717978</v>
      </c>
      <c r="M113" s="3">
        <f>[1]!EM_S_STM07_IS($A113,"9",DATE(M$4,12,31),"1")/1000000</f>
        <v>1387.8284768599999</v>
      </c>
      <c r="N113" s="3">
        <f>[1]!EM_S_STM07_IS($A113,"61",DATE(M$4,12,31),"1")/1000000</f>
        <v>21.734437329999999</v>
      </c>
      <c r="O113" s="6">
        <f t="shared" si="4"/>
        <v>3.0092833735833047E-2</v>
      </c>
      <c r="P113" s="6">
        <f t="shared" si="5"/>
        <v>-0.40150019713954743</v>
      </c>
    </row>
    <row r="114" spans="1:16" x14ac:dyDescent="0.25">
      <c r="A114" s="5" t="s">
        <v>108</v>
      </c>
      <c r="B114" s="5" t="s">
        <v>3170</v>
      </c>
      <c r="C114" s="3">
        <f>[1]!EM_S_STM07_IS($A114,"9",DATE(C$4,12,31),"1")/1000000</f>
        <v>371.24828694999997</v>
      </c>
      <c r="D114" s="3">
        <f>[1]!EM_S_STM07_IS($A114,"61",DATE(C$4,12,31),"1")/1000000</f>
        <v>208.23689868</v>
      </c>
      <c r="E114" s="3">
        <f>[1]!EM_S_STM07_IS($A114,"9",DATE(E$4,12,31),"1")/1000000</f>
        <v>454.10586949000003</v>
      </c>
      <c r="F114" s="3">
        <f>[1]!EM_S_STM07_IS($A114,"61",DATE(E$4,12,31),"1")/1000000</f>
        <v>291.99417136</v>
      </c>
      <c r="G114" s="3">
        <f>[1]!EM_S_STM07_IS($A114,"9",DATE(G$4,12,31),"1")/1000000</f>
        <v>654.37553789999993</v>
      </c>
      <c r="H114" s="3">
        <f>[1]!EM_S_STM07_IS($A114,"61",DATE(G$4,12,31),"1")/1000000</f>
        <v>155.25027241999999</v>
      </c>
      <c r="I114" s="3">
        <f>[1]!EM_S_STM07_IS($A114,"9",DATE(I$4,12,31),"1")/1000000</f>
        <v>1291.10207031</v>
      </c>
      <c r="J114" s="3">
        <f>[1]!EM_S_STM07_IS($A114,"61",DATE(I$4,12,31),"1")/1000000</f>
        <v>92.09988512999999</v>
      </c>
      <c r="K114" s="3">
        <f>[1]!EM_S_STM07_IS($A114,"9",DATE(K$4,12,31),"1")/1000000</f>
        <v>2139.0379775900001</v>
      </c>
      <c r="L114" s="3">
        <f>[1]!EM_S_STM07_IS($A114,"61",DATE(K$4,12,31),"1")/1000000</f>
        <v>17.143819000000001</v>
      </c>
      <c r="M114" s="3">
        <f>[1]!EM_S_STM07_IS($A114,"9",DATE(M$4,12,31),"1")/1000000</f>
        <v>2022.66044569</v>
      </c>
      <c r="N114" s="3">
        <f>[1]!EM_S_STM07_IS($A114,"61",DATE(M$4,12,31),"1")/1000000</f>
        <v>78.624206450000003</v>
      </c>
      <c r="O114" s="6">
        <f t="shared" si="4"/>
        <v>0.40362697091024402</v>
      </c>
      <c r="P114" s="6">
        <f t="shared" si="5"/>
        <v>-0.17700022285489236</v>
      </c>
    </row>
    <row r="115" spans="1:16" x14ac:dyDescent="0.25">
      <c r="A115" s="5" t="s">
        <v>109</v>
      </c>
      <c r="B115" s="5" t="s">
        <v>3171</v>
      </c>
      <c r="C115" s="3">
        <f>[1]!EM_S_STM07_IS($A115,"9",DATE(C$4,12,31),"1")/1000000</f>
        <v>407.34189058999999</v>
      </c>
      <c r="D115" s="3">
        <f>[1]!EM_S_STM07_IS($A115,"61",DATE(C$4,12,31),"1")/1000000</f>
        <v>10.16017441</v>
      </c>
      <c r="E115" s="3">
        <f>[1]!EM_S_STM07_IS($A115,"9",DATE(E$4,12,31),"1")/1000000</f>
        <v>367.48015091000002</v>
      </c>
      <c r="F115" s="3">
        <f>[1]!EM_S_STM07_IS($A115,"61",DATE(E$4,12,31),"1")/1000000</f>
        <v>-112.87054017</v>
      </c>
      <c r="G115" s="3">
        <f>[1]!EM_S_STM07_IS($A115,"9",DATE(G$4,12,31),"1")/1000000</f>
        <v>304.05891737000002</v>
      </c>
      <c r="H115" s="3">
        <f>[1]!EM_S_STM07_IS($A115,"61",DATE(G$4,12,31),"1")/1000000</f>
        <v>-85.955741709999998</v>
      </c>
      <c r="I115" s="3">
        <f>[1]!EM_S_STM07_IS($A115,"9",DATE(I$4,12,31),"1")/1000000</f>
        <v>272.04641442000002</v>
      </c>
      <c r="J115" s="3">
        <f>[1]!EM_S_STM07_IS($A115,"61",DATE(I$4,12,31),"1")/1000000</f>
        <v>20.993155100000003</v>
      </c>
      <c r="K115" s="3">
        <f>[1]!EM_S_STM07_IS($A115,"9",DATE(K$4,12,31),"1")/1000000</f>
        <v>226.57594034000002</v>
      </c>
      <c r="L115" s="3">
        <f>[1]!EM_S_STM07_IS($A115,"61",DATE(K$4,12,31),"1")/1000000</f>
        <v>-50.915827229999998</v>
      </c>
      <c r="M115" s="3">
        <f>[1]!EM_S_STM07_IS($A115,"9",DATE(M$4,12,31),"1")/1000000</f>
        <v>176.83670413999999</v>
      </c>
      <c r="N115" s="3">
        <f>[1]!EM_S_STM07_IS($A115,"61",DATE(M$4,12,31),"1")/1000000</f>
        <v>16.31218144</v>
      </c>
      <c r="O115" s="6">
        <f t="shared" si="4"/>
        <v>-0.15370326096509623</v>
      </c>
      <c r="P115" s="6">
        <f t="shared" si="5"/>
        <v>9.9315056105981014E-2</v>
      </c>
    </row>
    <row r="116" spans="1:16" x14ac:dyDescent="0.25">
      <c r="A116" s="5" t="s">
        <v>110</v>
      </c>
      <c r="B116" s="5" t="s">
        <v>3172</v>
      </c>
      <c r="C116" s="3">
        <f>[1]!EM_S_STM07_IS($A116,"9",DATE(C$4,12,31),"1")/1000000</f>
        <v>2702.5597699899999</v>
      </c>
      <c r="D116" s="3">
        <f>[1]!EM_S_STM07_IS($A116,"61",DATE(C$4,12,31),"1")/1000000</f>
        <v>81.37197762000001</v>
      </c>
      <c r="E116" s="3">
        <f>[1]!EM_S_STM07_IS($A116,"9",DATE(E$4,12,31),"1")/1000000</f>
        <v>2587.1481067600002</v>
      </c>
      <c r="F116" s="3">
        <f>[1]!EM_S_STM07_IS($A116,"61",DATE(E$4,12,31),"1")/1000000</f>
        <v>-115.87848556</v>
      </c>
      <c r="G116" s="3">
        <f>[1]!EM_S_STM07_IS($A116,"9",DATE(G$4,12,31),"1")/1000000</f>
        <v>2172.6650587700001</v>
      </c>
      <c r="H116" s="3">
        <f>[1]!EM_S_STM07_IS($A116,"61",DATE(G$4,12,31),"1")/1000000</f>
        <v>15.99429711</v>
      </c>
      <c r="I116" s="3">
        <f>[1]!EM_S_STM07_IS($A116,"9",DATE(I$4,12,31),"1")/1000000</f>
        <v>2005.5379578499999</v>
      </c>
      <c r="J116" s="3">
        <f>[1]!EM_S_STM07_IS($A116,"61",DATE(I$4,12,31),"1")/1000000</f>
        <v>-173.71723993000001</v>
      </c>
      <c r="K116" s="3">
        <f>[1]!EM_S_STM07_IS($A116,"9",DATE(K$4,12,31),"1")/1000000</f>
        <v>2052.1865123100001</v>
      </c>
      <c r="L116" s="3">
        <f>[1]!EM_S_STM07_IS($A116,"61",DATE(K$4,12,31),"1")/1000000</f>
        <v>-147.27436766999998</v>
      </c>
      <c r="M116" s="3">
        <f>[1]!EM_S_STM07_IS($A116,"9",DATE(M$4,12,31),"1")/1000000</f>
        <v>1620.08924809</v>
      </c>
      <c r="N116" s="3">
        <f>[1]!EM_S_STM07_IS($A116,"61",DATE(M$4,12,31),"1")/1000000</f>
        <v>14.058114939999999</v>
      </c>
      <c r="O116" s="6">
        <f t="shared" si="4"/>
        <v>-9.7280702651477369E-2</v>
      </c>
      <c r="P116" s="6">
        <f t="shared" si="5"/>
        <v>-0.29613326014594887</v>
      </c>
    </row>
    <row r="117" spans="1:16" x14ac:dyDescent="0.25">
      <c r="A117" s="5" t="s">
        <v>111</v>
      </c>
      <c r="B117" s="5" t="s">
        <v>3173</v>
      </c>
      <c r="C117" s="3">
        <f>[1]!EM_S_STM07_IS($A117,"9",DATE(C$4,12,31),"1")/1000000</f>
        <v>427.89508425000002</v>
      </c>
      <c r="D117" s="3">
        <f>[1]!EM_S_STM07_IS($A117,"61",DATE(C$4,12,31),"1")/1000000</f>
        <v>30.847243809999998</v>
      </c>
      <c r="E117" s="3">
        <f>[1]!EM_S_STM07_IS($A117,"9",DATE(E$4,12,31),"1")/1000000</f>
        <v>470.17732864999999</v>
      </c>
      <c r="F117" s="3">
        <f>[1]!EM_S_STM07_IS($A117,"61",DATE(E$4,12,31),"1")/1000000</f>
        <v>32.962037789999997</v>
      </c>
      <c r="G117" s="3">
        <f>[1]!EM_S_STM07_IS($A117,"9",DATE(G$4,12,31),"1")/1000000</f>
        <v>666.65898965999997</v>
      </c>
      <c r="H117" s="3">
        <f>[1]!EM_S_STM07_IS($A117,"61",DATE(G$4,12,31),"1")/1000000</f>
        <v>42.458336189999997</v>
      </c>
      <c r="I117" s="3">
        <f>[1]!EM_S_STM07_IS($A117,"9",DATE(I$4,12,31),"1")/1000000</f>
        <v>636.82977217999996</v>
      </c>
      <c r="J117" s="3">
        <f>[1]!EM_S_STM07_IS($A117,"61",DATE(I$4,12,31),"1")/1000000</f>
        <v>66.230083989999997</v>
      </c>
      <c r="K117" s="3">
        <f>[1]!EM_S_STM07_IS($A117,"9",DATE(K$4,12,31),"1")/1000000</f>
        <v>1650.2718206300001</v>
      </c>
      <c r="L117" s="3">
        <f>[1]!EM_S_STM07_IS($A117,"61",DATE(K$4,12,31),"1")/1000000</f>
        <v>-271.35793323000001</v>
      </c>
      <c r="M117" s="3">
        <f>[1]!EM_S_STM07_IS($A117,"9",DATE(M$4,12,31),"1")/1000000</f>
        <v>1116.1496301099999</v>
      </c>
      <c r="N117" s="3">
        <f>[1]!EM_S_STM07_IS($A117,"61",DATE(M$4,12,31),"1")/1000000</f>
        <v>-17.409872199999999</v>
      </c>
      <c r="O117" s="6">
        <f t="shared" si="4"/>
        <v>0.21137058708396328</v>
      </c>
      <c r="P117" s="6">
        <f t="shared" si="5"/>
        <v>-1.8918993417757513</v>
      </c>
    </row>
    <row r="118" spans="1:16" x14ac:dyDescent="0.25">
      <c r="A118" s="5" t="s">
        <v>112</v>
      </c>
      <c r="B118" s="5" t="s">
        <v>3174</v>
      </c>
      <c r="C118" s="3">
        <f>[1]!EM_S_STM07_IS($A118,"9",DATE(C$4,12,31),"1")/1000000</f>
        <v>2726.7188956100003</v>
      </c>
      <c r="D118" s="3">
        <f>[1]!EM_S_STM07_IS($A118,"61",DATE(C$4,12,31),"1")/1000000</f>
        <v>418.18083106</v>
      </c>
      <c r="E118" s="3">
        <f>[1]!EM_S_STM07_IS($A118,"9",DATE(E$4,12,31),"1")/1000000</f>
        <v>3162.9152945000001</v>
      </c>
      <c r="F118" s="3">
        <f>[1]!EM_S_STM07_IS($A118,"61",DATE(E$4,12,31),"1")/1000000</f>
        <v>359.36988093999997</v>
      </c>
      <c r="G118" s="3">
        <f>[1]!EM_S_STM07_IS($A118,"9",DATE(G$4,12,31),"1")/1000000</f>
        <v>3943.5253051999998</v>
      </c>
      <c r="H118" s="3">
        <f>[1]!EM_S_STM07_IS($A118,"61",DATE(G$4,12,31),"1")/1000000</f>
        <v>441.67151969000003</v>
      </c>
      <c r="I118" s="3">
        <f>[1]!EM_S_STM07_IS($A118,"9",DATE(I$4,12,31),"1")/1000000</f>
        <v>4618.6800408599993</v>
      </c>
      <c r="J118" s="3">
        <f>[1]!EM_S_STM07_IS($A118,"61",DATE(I$4,12,31),"1")/1000000</f>
        <v>487.50235179999999</v>
      </c>
      <c r="K118" s="3">
        <f>[1]!EM_S_STM07_IS($A118,"9",DATE(K$4,12,31),"1")/1000000</f>
        <v>5544.2337778599995</v>
      </c>
      <c r="L118" s="3">
        <f>[1]!EM_S_STM07_IS($A118,"61",DATE(K$4,12,31),"1")/1000000</f>
        <v>515.97843181999997</v>
      </c>
      <c r="M118" s="3">
        <f>[1]!EM_S_STM07_IS($A118,"9",DATE(M$4,12,31),"1")/1000000</f>
        <v>6620.5165367299996</v>
      </c>
      <c r="N118" s="3">
        <f>[1]!EM_S_STM07_IS($A118,"61",DATE(M$4,12,31),"1")/1000000</f>
        <v>622.64103305999993</v>
      </c>
      <c r="O118" s="6">
        <f t="shared" si="4"/>
        <v>0.19412640403602066</v>
      </c>
      <c r="P118" s="6">
        <f t="shared" si="5"/>
        <v>8.2866013583083653E-2</v>
      </c>
    </row>
    <row r="119" spans="1:16" x14ac:dyDescent="0.25">
      <c r="A119" s="5" t="s">
        <v>113</v>
      </c>
      <c r="B119" s="5" t="s">
        <v>3175</v>
      </c>
      <c r="C119" s="3">
        <f>[1]!EM_S_STM07_IS($A119,"9",DATE(C$4,12,31),"1")/1000000</f>
        <v>782.14211320000004</v>
      </c>
      <c r="D119" s="3">
        <f>[1]!EM_S_STM07_IS($A119,"61",DATE(C$4,12,31),"1")/1000000</f>
        <v>134.97209287999999</v>
      </c>
      <c r="E119" s="3">
        <f>[1]!EM_S_STM07_IS($A119,"9",DATE(E$4,12,31),"1")/1000000</f>
        <v>900.45184186999995</v>
      </c>
      <c r="F119" s="3">
        <f>[1]!EM_S_STM07_IS($A119,"61",DATE(E$4,12,31),"1")/1000000</f>
        <v>160.16828903999999</v>
      </c>
      <c r="G119" s="3">
        <f>[1]!EM_S_STM07_IS($A119,"9",DATE(G$4,12,31),"1")/1000000</f>
        <v>608.25299738000001</v>
      </c>
      <c r="H119" s="3">
        <f>[1]!EM_S_STM07_IS($A119,"61",DATE(G$4,12,31),"1")/1000000</f>
        <v>59.064388369999996</v>
      </c>
      <c r="I119" s="3">
        <f>[1]!EM_S_STM07_IS($A119,"9",DATE(I$4,12,31),"1")/1000000</f>
        <v>923.68660657999999</v>
      </c>
      <c r="J119" s="3">
        <f>[1]!EM_S_STM07_IS($A119,"61",DATE(I$4,12,31),"1")/1000000</f>
        <v>126.48291445999999</v>
      </c>
      <c r="K119" s="3">
        <f>[1]!EM_S_STM07_IS($A119,"9",DATE(K$4,12,31),"1")/1000000</f>
        <v>1947.00890256</v>
      </c>
      <c r="L119" s="3">
        <f>[1]!EM_S_STM07_IS($A119,"61",DATE(K$4,12,31),"1")/1000000</f>
        <v>122.38849156000001</v>
      </c>
      <c r="M119" s="3">
        <f>[1]!EM_S_STM07_IS($A119,"9",DATE(M$4,12,31),"1")/1000000</f>
        <v>1155.04001468</v>
      </c>
      <c r="N119" s="3">
        <f>[1]!EM_S_STM07_IS($A119,"61",DATE(M$4,12,31),"1")/1000000</f>
        <v>7.3708331900000008</v>
      </c>
      <c r="O119" s="6">
        <f t="shared" si="4"/>
        <v>8.1091049836812923E-2</v>
      </c>
      <c r="P119" s="6">
        <f t="shared" si="5"/>
        <v>-0.4409450204463542</v>
      </c>
    </row>
    <row r="120" spans="1:16" x14ac:dyDescent="0.25">
      <c r="A120" s="5" t="s">
        <v>114</v>
      </c>
      <c r="B120" s="5" t="s">
        <v>3176</v>
      </c>
      <c r="C120" s="3">
        <f>[1]!EM_S_STM07_IS($A120,"9",DATE(C$4,12,31),"1")/1000000</f>
        <v>2524.7184286500001</v>
      </c>
      <c r="D120" s="3">
        <f>[1]!EM_S_STM07_IS($A120,"61",DATE(C$4,12,31),"1")/1000000</f>
        <v>152.20970659</v>
      </c>
      <c r="E120" s="3">
        <f>[1]!EM_S_STM07_IS($A120,"9",DATE(E$4,12,31),"1")/1000000</f>
        <v>3378.1295810300003</v>
      </c>
      <c r="F120" s="3">
        <f>[1]!EM_S_STM07_IS($A120,"61",DATE(E$4,12,31),"1")/1000000</f>
        <v>127.25329583</v>
      </c>
      <c r="G120" s="3">
        <f>[1]!EM_S_STM07_IS($A120,"9",DATE(G$4,12,31),"1")/1000000</f>
        <v>3402.6431660999997</v>
      </c>
      <c r="H120" s="3">
        <f>[1]!EM_S_STM07_IS($A120,"61",DATE(G$4,12,31),"1")/1000000</f>
        <v>111.04568873000001</v>
      </c>
      <c r="I120" s="3">
        <f>[1]!EM_S_STM07_IS($A120,"9",DATE(I$4,12,31),"1")/1000000</f>
        <v>3565.6735762199996</v>
      </c>
      <c r="J120" s="3">
        <f>[1]!EM_S_STM07_IS($A120,"61",DATE(I$4,12,31),"1")/1000000</f>
        <v>121.53579614</v>
      </c>
      <c r="K120" s="3">
        <f>[1]!EM_S_STM07_IS($A120,"9",DATE(K$4,12,31),"1")/1000000</f>
        <v>3883.34706095</v>
      </c>
      <c r="L120" s="3">
        <f>[1]!EM_S_STM07_IS($A120,"61",DATE(K$4,12,31),"1")/1000000</f>
        <v>350.28260002999997</v>
      </c>
      <c r="M120" s="3">
        <f>[1]!EM_S_STM07_IS($A120,"9",DATE(M$4,12,31),"1")/1000000</f>
        <v>3900.3694591999997</v>
      </c>
      <c r="N120" s="3">
        <f>[1]!EM_S_STM07_IS($A120,"61",DATE(M$4,12,31),"1")/1000000</f>
        <v>241.02486607</v>
      </c>
      <c r="O120" s="6">
        <f t="shared" si="4"/>
        <v>9.0883968374831925E-2</v>
      </c>
      <c r="P120" s="6">
        <f t="shared" si="5"/>
        <v>9.6286081412251479E-2</v>
      </c>
    </row>
    <row r="121" spans="1:16" x14ac:dyDescent="0.25">
      <c r="A121" s="5" t="s">
        <v>115</v>
      </c>
      <c r="B121" s="5" t="s">
        <v>3177</v>
      </c>
      <c r="C121" s="3">
        <f>[1]!EM_S_STM07_IS($A121,"9",DATE(C$4,12,31),"1")/1000000</f>
        <v>1249.9386548800001</v>
      </c>
      <c r="D121" s="3">
        <f>[1]!EM_S_STM07_IS($A121,"61",DATE(C$4,12,31),"1")/1000000</f>
        <v>246.56635537</v>
      </c>
      <c r="E121" s="3">
        <f>[1]!EM_S_STM07_IS($A121,"9",DATE(E$4,12,31),"1")/1000000</f>
        <v>1627.40709335</v>
      </c>
      <c r="F121" s="3">
        <f>[1]!EM_S_STM07_IS($A121,"61",DATE(E$4,12,31),"1")/1000000</f>
        <v>404.75049711000003</v>
      </c>
      <c r="G121" s="3">
        <f>[1]!EM_S_STM07_IS($A121,"9",DATE(G$4,12,31),"1")/1000000</f>
        <v>2056.0544592900001</v>
      </c>
      <c r="H121" s="3">
        <f>[1]!EM_S_STM07_IS($A121,"61",DATE(G$4,12,31),"1")/1000000</f>
        <v>424.27152060000003</v>
      </c>
      <c r="I121" s="3">
        <f>[1]!EM_S_STM07_IS($A121,"9",DATE(I$4,12,31),"1")/1000000</f>
        <v>4641.8476936499992</v>
      </c>
      <c r="J121" s="3">
        <f>[1]!EM_S_STM07_IS($A121,"61",DATE(I$4,12,31),"1")/1000000</f>
        <v>454.51283325999998</v>
      </c>
      <c r="K121" s="3">
        <f>[1]!EM_S_STM07_IS($A121,"9",DATE(K$4,12,31),"1")/1000000</f>
        <v>3433.7316819000002</v>
      </c>
      <c r="L121" s="3">
        <f>[1]!EM_S_STM07_IS($A121,"61",DATE(K$4,12,31),"1")/1000000</f>
        <v>300.12842211000003</v>
      </c>
      <c r="M121" s="3">
        <f>[1]!EM_S_STM07_IS($A121,"9",DATE(M$4,12,31),"1")/1000000</f>
        <v>1124.4609905699999</v>
      </c>
      <c r="N121" s="3">
        <f>[1]!EM_S_STM07_IS($A121,"61",DATE(M$4,12,31),"1")/1000000</f>
        <v>103.26517326000001</v>
      </c>
      <c r="O121" s="6">
        <f t="shared" si="4"/>
        <v>-2.0935871521478466E-2</v>
      </c>
      <c r="P121" s="6">
        <f t="shared" si="5"/>
        <v>-0.15975872308698613</v>
      </c>
    </row>
    <row r="122" spans="1:16" x14ac:dyDescent="0.25">
      <c r="A122" s="5" t="s">
        <v>116</v>
      </c>
      <c r="B122" s="5" t="s">
        <v>3178</v>
      </c>
      <c r="C122" s="3">
        <f>[1]!EM_S_STM07_IS($A122,"9",DATE(C$4,12,31),"1")/1000000</f>
        <v>208.36843625</v>
      </c>
      <c r="D122" s="3">
        <f>[1]!EM_S_STM07_IS($A122,"61",DATE(C$4,12,31),"1")/1000000</f>
        <v>7.6536697300000007</v>
      </c>
      <c r="E122" s="3">
        <f>[1]!EM_S_STM07_IS($A122,"9",DATE(E$4,12,31),"1")/1000000</f>
        <v>244.14202180999999</v>
      </c>
      <c r="F122" s="3">
        <f>[1]!EM_S_STM07_IS($A122,"61",DATE(E$4,12,31),"1")/1000000</f>
        <v>-5.9625639400000008</v>
      </c>
      <c r="G122" s="3">
        <f>[1]!EM_S_STM07_IS($A122,"9",DATE(G$4,12,31),"1")/1000000</f>
        <v>262.46696899</v>
      </c>
      <c r="H122" s="3">
        <f>[1]!EM_S_STM07_IS($A122,"61",DATE(G$4,12,31),"1")/1000000</f>
        <v>10.066675960000001</v>
      </c>
      <c r="I122" s="3">
        <f>[1]!EM_S_STM07_IS($A122,"9",DATE(I$4,12,31),"1")/1000000</f>
        <v>208.74514393000001</v>
      </c>
      <c r="J122" s="3">
        <f>[1]!EM_S_STM07_IS($A122,"61",DATE(I$4,12,31),"1")/1000000</f>
        <v>-70.71302759999999</v>
      </c>
      <c r="K122" s="3">
        <f>[1]!EM_S_STM07_IS($A122,"9",DATE(K$4,12,31),"1")/1000000</f>
        <v>241.23072474</v>
      </c>
      <c r="L122" s="3">
        <f>[1]!EM_S_STM07_IS($A122,"61",DATE(K$4,12,31),"1")/1000000</f>
        <v>5.9566030400000001</v>
      </c>
      <c r="M122" s="3">
        <f>[1]!EM_S_STM07_IS($A122,"9",DATE(M$4,12,31),"1")/1000000</f>
        <v>237.84381019999998</v>
      </c>
      <c r="N122" s="3">
        <f>[1]!EM_S_STM07_IS($A122,"61",DATE(M$4,12,31),"1")/1000000</f>
        <v>-74.445499519999998</v>
      </c>
      <c r="O122" s="6">
        <f t="shared" si="4"/>
        <v>2.681447954815952E-2</v>
      </c>
      <c r="P122" s="6">
        <f t="shared" si="5"/>
        <v>-2.576136208325972</v>
      </c>
    </row>
    <row r="123" spans="1:16" x14ac:dyDescent="0.25">
      <c r="A123" s="5" t="s">
        <v>117</v>
      </c>
      <c r="B123" s="5" t="s">
        <v>3179</v>
      </c>
      <c r="C123" s="3">
        <f>[1]!EM_S_STM07_IS($A123,"9",DATE(C$4,12,31),"1")/1000000</f>
        <v>347.84641986000003</v>
      </c>
      <c r="D123" s="3">
        <f>[1]!EM_S_STM07_IS($A123,"61",DATE(C$4,12,31),"1")/1000000</f>
        <v>11.47379943</v>
      </c>
      <c r="E123" s="3">
        <f>[1]!EM_S_STM07_IS($A123,"9",DATE(E$4,12,31),"1")/1000000</f>
        <v>348.09563710000003</v>
      </c>
      <c r="F123" s="3">
        <f>[1]!EM_S_STM07_IS($A123,"61",DATE(E$4,12,31),"1")/1000000</f>
        <v>-11.06527977</v>
      </c>
      <c r="G123" s="3">
        <f>[1]!EM_S_STM07_IS($A123,"9",DATE(G$4,12,31),"1")/1000000</f>
        <v>302.04658293</v>
      </c>
      <c r="H123" s="3">
        <f>[1]!EM_S_STM07_IS($A123,"61",DATE(G$4,12,31),"1")/1000000</f>
        <v>5.6995781900000004</v>
      </c>
      <c r="I123" s="3">
        <f>[1]!EM_S_STM07_IS($A123,"9",DATE(I$4,12,31),"1")/1000000</f>
        <v>2080.2890587299999</v>
      </c>
      <c r="J123" s="3">
        <f>[1]!EM_S_STM07_IS($A123,"61",DATE(I$4,12,31),"1")/1000000</f>
        <v>380.89933400000001</v>
      </c>
      <c r="K123" s="3">
        <f>[1]!EM_S_STM07_IS($A123,"9",DATE(K$4,12,31),"1")/1000000</f>
        <v>2035.7332414500002</v>
      </c>
      <c r="L123" s="3">
        <f>[1]!EM_S_STM07_IS($A123,"61",DATE(K$4,12,31),"1")/1000000</f>
        <v>396.69655699999998</v>
      </c>
      <c r="M123" s="3">
        <f>[1]!EM_S_STM07_IS($A123,"9",DATE(M$4,12,31),"1")/1000000</f>
        <v>1548.1646686300001</v>
      </c>
      <c r="N123" s="3">
        <f>[1]!EM_S_STM07_IS($A123,"61",DATE(M$4,12,31),"1")/1000000</f>
        <v>248.5500883</v>
      </c>
      <c r="O123" s="6">
        <f t="shared" si="4"/>
        <v>0.34798767960694743</v>
      </c>
      <c r="P123" s="6">
        <f t="shared" si="5"/>
        <v>0.8498705292146671</v>
      </c>
    </row>
    <row r="124" spans="1:16" x14ac:dyDescent="0.25">
      <c r="A124" s="5" t="s">
        <v>118</v>
      </c>
      <c r="B124" s="5" t="s">
        <v>3180</v>
      </c>
      <c r="C124" s="3">
        <f>[1]!EM_S_STM07_IS($A124,"9",DATE(C$4,12,31),"1")/1000000</f>
        <v>2273.0749868000003</v>
      </c>
      <c r="D124" s="3">
        <f>[1]!EM_S_STM07_IS($A124,"61",DATE(C$4,12,31),"1")/1000000</f>
        <v>11.0651622</v>
      </c>
      <c r="E124" s="3">
        <f>[1]!EM_S_STM07_IS($A124,"9",DATE(E$4,12,31),"1")/1000000</f>
        <v>2560.2867567800004</v>
      </c>
      <c r="F124" s="3">
        <f>[1]!EM_S_STM07_IS($A124,"61",DATE(E$4,12,31),"1")/1000000</f>
        <v>-882.84955492999995</v>
      </c>
      <c r="G124" s="3">
        <f>[1]!EM_S_STM07_IS($A124,"9",DATE(G$4,12,31),"1")/1000000</f>
        <v>2108.0903932400001</v>
      </c>
      <c r="H124" s="3">
        <f>[1]!EM_S_STM07_IS($A124,"61",DATE(G$4,12,31),"1")/1000000</f>
        <v>-1879.68563466</v>
      </c>
      <c r="I124" s="3">
        <f>[1]!EM_S_STM07_IS($A124,"9",DATE(I$4,12,31),"1")/1000000</f>
        <v>1354.1992094000002</v>
      </c>
      <c r="J124" s="3">
        <f>[1]!EM_S_STM07_IS($A124,"61",DATE(I$4,12,31),"1")/1000000</f>
        <v>-4514.58472532</v>
      </c>
      <c r="K124" s="3">
        <f>[1]!EM_S_STM07_IS($A124,"9",DATE(K$4,12,31),"1")/1000000</f>
        <v>981.87496116</v>
      </c>
      <c r="L124" s="3">
        <f>[1]!EM_S_STM07_IS($A124,"61",DATE(K$4,12,31),"1")/1000000</f>
        <v>4307.3370107000001</v>
      </c>
      <c r="M124" s="3">
        <f>[1]!EM_S_STM07_IS($A124,"9",DATE(M$4,12,31),"1")/1000000</f>
        <v>769.98973546000002</v>
      </c>
      <c r="N124" s="3">
        <f>[1]!EM_S_STM07_IS($A124,"61",DATE(M$4,12,31),"1")/1000000</f>
        <v>122.59471954999999</v>
      </c>
      <c r="O124" s="6">
        <f t="shared" si="4"/>
        <v>-0.19466933817459375</v>
      </c>
      <c r="P124" s="6">
        <f t="shared" si="5"/>
        <v>0.61771791872237358</v>
      </c>
    </row>
    <row r="125" spans="1:16" x14ac:dyDescent="0.25">
      <c r="A125" s="5" t="s">
        <v>119</v>
      </c>
      <c r="B125" s="5" t="s">
        <v>3181</v>
      </c>
      <c r="C125" s="3">
        <f>[1]!EM_S_STM07_IS($A125,"9",DATE(C$4,12,31),"1")/1000000</f>
        <v>8227.076774520001</v>
      </c>
      <c r="D125" s="3">
        <f>[1]!EM_S_STM07_IS($A125,"61",DATE(C$4,12,31),"1")/1000000</f>
        <v>325.85053955000001</v>
      </c>
      <c r="E125" s="3">
        <f>[1]!EM_S_STM07_IS($A125,"9",DATE(E$4,12,31),"1")/1000000</f>
        <v>9004.0026934899997</v>
      </c>
      <c r="F125" s="3">
        <f>[1]!EM_S_STM07_IS($A125,"61",DATE(E$4,12,31),"1")/1000000</f>
        <v>106.61473384</v>
      </c>
      <c r="G125" s="3">
        <f>[1]!EM_S_STM07_IS($A125,"9",DATE(G$4,12,31),"1")/1000000</f>
        <v>9306.8781640699999</v>
      </c>
      <c r="H125" s="3">
        <f>[1]!EM_S_STM07_IS($A125,"61",DATE(G$4,12,31),"1")/1000000</f>
        <v>192.19788793000001</v>
      </c>
      <c r="I125" s="3">
        <f>[1]!EM_S_STM07_IS($A125,"9",DATE(I$4,12,31),"1")/1000000</f>
        <v>10538.933941290001</v>
      </c>
      <c r="J125" s="3">
        <f>[1]!EM_S_STM07_IS($A125,"61",DATE(I$4,12,31),"1")/1000000</f>
        <v>274.06819560000002</v>
      </c>
      <c r="K125" s="3">
        <f>[1]!EM_S_STM07_IS($A125,"9",DATE(K$4,12,31),"1")/1000000</f>
        <v>10764.808258999999</v>
      </c>
      <c r="L125" s="3">
        <f>[1]!EM_S_STM07_IS($A125,"61",DATE(K$4,12,31),"1")/1000000</f>
        <v>294.50851836999999</v>
      </c>
      <c r="M125" s="3">
        <f>[1]!EM_S_STM07_IS($A125,"9",DATE(M$4,12,31),"1")/1000000</f>
        <v>10415.82922648</v>
      </c>
      <c r="N125" s="3">
        <f>[1]!EM_S_STM07_IS($A125,"61",DATE(M$4,12,31),"1")/1000000</f>
        <v>26.496345340000001</v>
      </c>
      <c r="O125" s="6">
        <f t="shared" si="4"/>
        <v>4.8309834668478269E-2</v>
      </c>
      <c r="P125" s="6">
        <f t="shared" si="5"/>
        <v>-0.39461242084552661</v>
      </c>
    </row>
    <row r="126" spans="1:16" x14ac:dyDescent="0.25">
      <c r="A126" s="5" t="s">
        <v>120</v>
      </c>
      <c r="B126" s="5" t="s">
        <v>3182</v>
      </c>
      <c r="C126" s="3">
        <f>[1]!EM_S_STM07_IS($A126,"9",DATE(C$4,12,31),"1")/1000000</f>
        <v>1288.43999942</v>
      </c>
      <c r="D126" s="3">
        <f>[1]!EM_S_STM07_IS($A126,"61",DATE(C$4,12,31),"1")/1000000</f>
        <v>15.03662222</v>
      </c>
      <c r="E126" s="3">
        <f>[1]!EM_S_STM07_IS($A126,"9",DATE(E$4,12,31),"1")/1000000</f>
        <v>2045.8554784200001</v>
      </c>
      <c r="F126" s="3">
        <f>[1]!EM_S_STM07_IS($A126,"61",DATE(E$4,12,31),"1")/1000000</f>
        <v>22.710962149999997</v>
      </c>
      <c r="G126" s="3">
        <f>[1]!EM_S_STM07_IS($A126,"9",DATE(G$4,12,31),"1")/1000000</f>
        <v>3222.5015523500001</v>
      </c>
      <c r="H126" s="3">
        <f>[1]!EM_S_STM07_IS($A126,"61",DATE(G$4,12,31),"1")/1000000</f>
        <v>23.400742820000001</v>
      </c>
      <c r="I126" s="3">
        <f>[1]!EM_S_STM07_IS($A126,"9",DATE(I$4,12,31),"1")/1000000</f>
        <v>4086.9994272800004</v>
      </c>
      <c r="J126" s="3">
        <f>[1]!EM_S_STM07_IS($A126,"61",DATE(I$4,12,31),"1")/1000000</f>
        <v>31.952414899999997</v>
      </c>
      <c r="K126" s="3">
        <f>[1]!EM_S_STM07_IS($A126,"9",DATE(K$4,12,31),"1")/1000000</f>
        <v>5408.8262442899995</v>
      </c>
      <c r="L126" s="3">
        <f>[1]!EM_S_STM07_IS($A126,"61",DATE(K$4,12,31),"1")/1000000</f>
        <v>43.924656069999997</v>
      </c>
      <c r="M126" s="3">
        <f>[1]!EM_S_STM07_IS($A126,"9",DATE(M$4,12,31),"1")/1000000</f>
        <v>7570.4241034799998</v>
      </c>
      <c r="N126" s="3">
        <f>[1]!EM_S_STM07_IS($A126,"61",DATE(M$4,12,31),"1")/1000000</f>
        <v>31.84071132</v>
      </c>
      <c r="O126" s="6">
        <f t="shared" si="4"/>
        <v>0.42498798379887348</v>
      </c>
      <c r="P126" s="6">
        <f t="shared" si="5"/>
        <v>0.16189396122246391</v>
      </c>
    </row>
    <row r="127" spans="1:16" x14ac:dyDescent="0.25">
      <c r="A127" s="5" t="s">
        <v>121</v>
      </c>
      <c r="B127" s="5" t="s">
        <v>3183</v>
      </c>
      <c r="C127" s="3">
        <f>[1]!EM_S_STM07_IS($A127,"9",DATE(C$4,12,31),"1")/1000000</f>
        <v>267.91901551000001</v>
      </c>
      <c r="D127" s="3">
        <f>[1]!EM_S_STM07_IS($A127,"61",DATE(C$4,12,31),"1")/1000000</f>
        <v>6.7734650700000003</v>
      </c>
      <c r="E127" s="3">
        <f>[1]!EM_S_STM07_IS($A127,"9",DATE(E$4,12,31),"1")/1000000</f>
        <v>310.46840013999997</v>
      </c>
      <c r="F127" s="3">
        <f>[1]!EM_S_STM07_IS($A127,"61",DATE(E$4,12,31),"1")/1000000</f>
        <v>20.476288190000002</v>
      </c>
      <c r="G127" s="3">
        <f>[1]!EM_S_STM07_IS($A127,"9",DATE(G$4,12,31),"1")/1000000</f>
        <v>328.78582067000002</v>
      </c>
      <c r="H127" s="3">
        <f>[1]!EM_S_STM07_IS($A127,"61",DATE(G$4,12,31),"1")/1000000</f>
        <v>30.972030520000001</v>
      </c>
      <c r="I127" s="3">
        <f>[1]!EM_S_STM07_IS($A127,"9",DATE(I$4,12,31),"1")/1000000</f>
        <v>316.67588380000001</v>
      </c>
      <c r="J127" s="3">
        <f>[1]!EM_S_STM07_IS($A127,"61",DATE(I$4,12,31),"1")/1000000</f>
        <v>34.421161579999996</v>
      </c>
      <c r="K127" s="3">
        <f>[1]!EM_S_STM07_IS($A127,"9",DATE(K$4,12,31),"1")/1000000</f>
        <v>301.80543919999997</v>
      </c>
      <c r="L127" s="3">
        <f>[1]!EM_S_STM07_IS($A127,"61",DATE(K$4,12,31),"1")/1000000</f>
        <v>36.367314590000007</v>
      </c>
      <c r="M127" s="3">
        <f>[1]!EM_S_STM07_IS($A127,"9",DATE(M$4,12,31),"1")/1000000</f>
        <v>305.81961885000004</v>
      </c>
      <c r="N127" s="3">
        <f>[1]!EM_S_STM07_IS($A127,"61",DATE(M$4,12,31),"1")/1000000</f>
        <v>39.231704180000001</v>
      </c>
      <c r="O127" s="6">
        <f t="shared" si="4"/>
        <v>2.6815369929260147E-2</v>
      </c>
      <c r="P127" s="6">
        <f t="shared" si="5"/>
        <v>0.42090569740510753</v>
      </c>
    </row>
    <row r="128" spans="1:16" x14ac:dyDescent="0.25">
      <c r="A128" s="5" t="s">
        <v>122</v>
      </c>
      <c r="B128" s="5" t="s">
        <v>3184</v>
      </c>
      <c r="C128" s="3">
        <f>[1]!EM_S_STM07_IS($A128,"9",DATE(C$4,12,31),"1")/1000000</f>
        <v>3808.8487904799999</v>
      </c>
      <c r="D128" s="3">
        <f>[1]!EM_S_STM07_IS($A128,"61",DATE(C$4,12,31),"1")/1000000</f>
        <v>-11.64723691</v>
      </c>
      <c r="E128" s="3">
        <f>[1]!EM_S_STM07_IS($A128,"9",DATE(E$4,12,31),"1")/1000000</f>
        <v>5789.3560238100008</v>
      </c>
      <c r="F128" s="3">
        <f>[1]!EM_S_STM07_IS($A128,"61",DATE(E$4,12,31),"1")/1000000</f>
        <v>68.693533810000005</v>
      </c>
      <c r="G128" s="3">
        <f>[1]!EM_S_STM07_IS($A128,"9",DATE(G$4,12,31),"1")/1000000</f>
        <v>7175.3660085600004</v>
      </c>
      <c r="H128" s="3">
        <f>[1]!EM_S_STM07_IS($A128,"61",DATE(G$4,12,31),"1")/1000000</f>
        <v>290.31766518000001</v>
      </c>
      <c r="I128" s="3">
        <f>[1]!EM_S_STM07_IS($A128,"9",DATE(I$4,12,31),"1")/1000000</f>
        <v>7241.3247648100005</v>
      </c>
      <c r="J128" s="3">
        <f>[1]!EM_S_STM07_IS($A128,"61",DATE(I$4,12,31),"1")/1000000</f>
        <v>371.99260480000004</v>
      </c>
      <c r="K128" s="3">
        <f>[1]!EM_S_STM07_IS($A128,"9",DATE(K$4,12,31),"1")/1000000</f>
        <v>6812.4995386499995</v>
      </c>
      <c r="L128" s="3">
        <f>[1]!EM_S_STM07_IS($A128,"61",DATE(K$4,12,31),"1")/1000000</f>
        <v>427.08297723999999</v>
      </c>
      <c r="M128" s="3">
        <f>[1]!EM_S_STM07_IS($A128,"9",DATE(M$4,12,31),"1")/1000000</f>
        <v>4556.5680214799995</v>
      </c>
      <c r="N128" s="3">
        <f>[1]!EM_S_STM07_IS($A128,"61",DATE(M$4,12,31),"1")/1000000</f>
        <v>181.94783581999999</v>
      </c>
      <c r="O128" s="6">
        <f t="shared" si="4"/>
        <v>3.6498851573683044E-2</v>
      </c>
      <c r="P128" s="6" t="str">
        <f t="shared" si="5"/>
        <v/>
      </c>
    </row>
    <row r="129" spans="1:16" x14ac:dyDescent="0.25">
      <c r="A129" s="5" t="s">
        <v>123</v>
      </c>
      <c r="B129" s="5" t="s">
        <v>3185</v>
      </c>
      <c r="C129" s="3">
        <f>[1]!EM_S_STM07_IS($A129,"9",DATE(C$4,12,31),"1")/1000000</f>
        <v>44.414458459999999</v>
      </c>
      <c r="D129" s="3">
        <f>[1]!EM_S_STM07_IS($A129,"61",DATE(C$4,12,31),"1")/1000000</f>
        <v>7.0320346699999998</v>
      </c>
      <c r="E129" s="3">
        <f>[1]!EM_S_STM07_IS($A129,"9",DATE(E$4,12,31),"1")/1000000</f>
        <v>8.9804622200000015</v>
      </c>
      <c r="F129" s="3">
        <f>[1]!EM_S_STM07_IS($A129,"61",DATE(E$4,12,31),"1")/1000000</f>
        <v>4.4512859300000001</v>
      </c>
      <c r="G129" s="3">
        <f>[1]!EM_S_STM07_IS($A129,"9",DATE(G$4,12,31),"1")/1000000</f>
        <v>65.206408039999999</v>
      </c>
      <c r="H129" s="3">
        <f>[1]!EM_S_STM07_IS($A129,"61",DATE(G$4,12,31),"1")/1000000</f>
        <v>3.6886243599999999</v>
      </c>
      <c r="I129" s="3">
        <f>[1]!EM_S_STM07_IS($A129,"9",DATE(I$4,12,31),"1")/1000000</f>
        <v>10.16820422</v>
      </c>
      <c r="J129" s="3">
        <f>[1]!EM_S_STM07_IS($A129,"61",DATE(I$4,12,31),"1")/1000000</f>
        <v>-6.6735528799999999</v>
      </c>
      <c r="K129" s="3">
        <f>[1]!EM_S_STM07_IS($A129,"9",DATE(K$4,12,31),"1")/1000000</f>
        <v>18.805622870000001</v>
      </c>
      <c r="L129" s="3">
        <f>[1]!EM_S_STM07_IS($A129,"61",DATE(K$4,12,31),"1")/1000000</f>
        <v>1.96654891</v>
      </c>
      <c r="M129" s="3">
        <f>[1]!EM_S_STM07_IS($A129,"9",DATE(M$4,12,31),"1")/1000000</f>
        <v>25.065353440000003</v>
      </c>
      <c r="N129" s="3">
        <f>[1]!EM_S_STM07_IS($A129,"61",DATE(M$4,12,31),"1")/1000000</f>
        <v>-13.562518580000001</v>
      </c>
      <c r="O129" s="6">
        <f t="shared" si="4"/>
        <v>-0.10811287971291961</v>
      </c>
      <c r="P129" s="6">
        <f t="shared" si="5"/>
        <v>-2.1403859777922394</v>
      </c>
    </row>
    <row r="130" spans="1:16" x14ac:dyDescent="0.25">
      <c r="A130" s="5" t="s">
        <v>124</v>
      </c>
      <c r="B130" s="5" t="s">
        <v>3186</v>
      </c>
      <c r="C130" s="3">
        <f>[1]!EM_S_STM07_IS($A130,"9",DATE(C$4,12,31),"1")/1000000</f>
        <v>15366.129881250001</v>
      </c>
      <c r="D130" s="3">
        <f>[1]!EM_S_STM07_IS($A130,"61",DATE(C$4,12,31),"1")/1000000</f>
        <v>1543.8213470999999</v>
      </c>
      <c r="E130" s="3">
        <f>[1]!EM_S_STM07_IS($A130,"9",DATE(E$4,12,31),"1")/1000000</f>
        <v>17878.280085860002</v>
      </c>
      <c r="F130" s="3">
        <f>[1]!EM_S_STM07_IS($A130,"61",DATE(E$4,12,31),"1")/1000000</f>
        <v>1321.42807036</v>
      </c>
      <c r="G130" s="3">
        <f>[1]!EM_S_STM07_IS($A130,"9",DATE(G$4,12,31),"1")/1000000</f>
        <v>12629.666551759999</v>
      </c>
      <c r="H130" s="3">
        <f>[1]!EM_S_STM07_IS($A130,"61",DATE(G$4,12,31),"1")/1000000</f>
        <v>278.35545138999998</v>
      </c>
      <c r="I130" s="3">
        <f>[1]!EM_S_STM07_IS($A130,"9",DATE(I$4,12,31),"1")/1000000</f>
        <v>12584.687456760001</v>
      </c>
      <c r="J130" s="3">
        <f>[1]!EM_S_STM07_IS($A130,"61",DATE(I$4,12,31),"1")/1000000</f>
        <v>335.16852825000001</v>
      </c>
      <c r="K130" s="3">
        <f>[1]!EM_S_STM07_IS($A130,"9",DATE(K$4,12,31),"1")/1000000</f>
        <v>10293.40607277</v>
      </c>
      <c r="L130" s="3">
        <f>[1]!EM_S_STM07_IS($A130,"61",DATE(K$4,12,31),"1")/1000000</f>
        <v>198.52001897</v>
      </c>
      <c r="M130" s="3">
        <f>[1]!EM_S_STM07_IS($A130,"9",DATE(M$4,12,31),"1")/1000000</f>
        <v>6655.8155812799996</v>
      </c>
      <c r="N130" s="3">
        <f>[1]!EM_S_STM07_IS($A130,"61",DATE(M$4,12,31),"1")/1000000</f>
        <v>21.312750690000001</v>
      </c>
      <c r="O130" s="6">
        <f t="shared" si="4"/>
        <v>-0.15408377287056174</v>
      </c>
      <c r="P130" s="6">
        <f t="shared" si="5"/>
        <v>-0.57537213258186415</v>
      </c>
    </row>
    <row r="131" spans="1:16" x14ac:dyDescent="0.25">
      <c r="A131" s="5" t="s">
        <v>125</v>
      </c>
      <c r="B131" s="5" t="s">
        <v>3187</v>
      </c>
      <c r="C131" s="3">
        <f>[1]!EM_S_STM07_IS($A131,"9",DATE(C$4,12,31),"1")/1000000</f>
        <v>1236.56304116</v>
      </c>
      <c r="D131" s="3">
        <f>[1]!EM_S_STM07_IS($A131,"61",DATE(C$4,12,31),"1")/1000000</f>
        <v>57.896290549999996</v>
      </c>
      <c r="E131" s="3">
        <f>[1]!EM_S_STM07_IS($A131,"9",DATE(E$4,12,31),"1")/1000000</f>
        <v>1387.7519497200001</v>
      </c>
      <c r="F131" s="3">
        <f>[1]!EM_S_STM07_IS($A131,"61",DATE(E$4,12,31),"1")/1000000</f>
        <v>67.56156356999999</v>
      </c>
      <c r="G131" s="3">
        <f>[1]!EM_S_STM07_IS($A131,"9",DATE(G$4,12,31),"1")/1000000</f>
        <v>1569.3260082899999</v>
      </c>
      <c r="H131" s="3">
        <f>[1]!EM_S_STM07_IS($A131,"61",DATE(G$4,12,31),"1")/1000000</f>
        <v>61.326050729999999</v>
      </c>
      <c r="I131" s="3">
        <f>[1]!EM_S_STM07_IS($A131,"9",DATE(I$4,12,31),"1")/1000000</f>
        <v>1845.7646777499999</v>
      </c>
      <c r="J131" s="3">
        <f>[1]!EM_S_STM07_IS($A131,"61",DATE(I$4,12,31),"1")/1000000</f>
        <v>80.468839310000007</v>
      </c>
      <c r="K131" s="3">
        <f>[1]!EM_S_STM07_IS($A131,"9",DATE(K$4,12,31),"1")/1000000</f>
        <v>1876.1760872300001</v>
      </c>
      <c r="L131" s="3">
        <f>[1]!EM_S_STM07_IS($A131,"61",DATE(K$4,12,31),"1")/1000000</f>
        <v>153.14421016999998</v>
      </c>
      <c r="M131" s="3">
        <f>[1]!EM_S_STM07_IS($A131,"9",DATE(M$4,12,31),"1")/1000000</f>
        <v>1927.1586493900002</v>
      </c>
      <c r="N131" s="3">
        <f>[1]!EM_S_STM07_IS($A131,"61",DATE(M$4,12,31),"1")/1000000</f>
        <v>74.939487319999998</v>
      </c>
      <c r="O131" s="6">
        <f t="shared" si="4"/>
        <v>9.2798880180322341E-2</v>
      </c>
      <c r="P131" s="6">
        <f t="shared" si="5"/>
        <v>5.2960296402981832E-2</v>
      </c>
    </row>
    <row r="132" spans="1:16" x14ac:dyDescent="0.25">
      <c r="A132" s="5" t="s">
        <v>126</v>
      </c>
      <c r="B132" s="5" t="s">
        <v>3188</v>
      </c>
      <c r="C132" s="3">
        <f>[1]!EM_S_STM07_IS($A132,"9",DATE(C$4,12,31),"1")/1000000</f>
        <v>1495.52737422</v>
      </c>
      <c r="D132" s="3">
        <f>[1]!EM_S_STM07_IS($A132,"61",DATE(C$4,12,31),"1")/1000000</f>
        <v>99.80635276999999</v>
      </c>
      <c r="E132" s="3">
        <f>[1]!EM_S_STM07_IS($A132,"9",DATE(E$4,12,31),"1")/1000000</f>
        <v>1863.2535494700001</v>
      </c>
      <c r="F132" s="3">
        <f>[1]!EM_S_STM07_IS($A132,"61",DATE(E$4,12,31),"1")/1000000</f>
        <v>81.621060329999992</v>
      </c>
      <c r="G132" s="3">
        <f>[1]!EM_S_STM07_IS($A132,"9",DATE(G$4,12,31),"1")/1000000</f>
        <v>1521.9792661500001</v>
      </c>
      <c r="H132" s="3">
        <f>[1]!EM_S_STM07_IS($A132,"61",DATE(G$4,12,31),"1")/1000000</f>
        <v>117.14206615000001</v>
      </c>
      <c r="I132" s="3">
        <f>[1]!EM_S_STM07_IS($A132,"9",DATE(I$4,12,31),"1")/1000000</f>
        <v>1535.7069112500001</v>
      </c>
      <c r="J132" s="3">
        <f>[1]!EM_S_STM07_IS($A132,"61",DATE(I$4,12,31),"1")/1000000</f>
        <v>153.00605712999999</v>
      </c>
      <c r="K132" s="3">
        <f>[1]!EM_S_STM07_IS($A132,"9",DATE(K$4,12,31),"1")/1000000</f>
        <v>1425.7155969600001</v>
      </c>
      <c r="L132" s="3">
        <f>[1]!EM_S_STM07_IS($A132,"61",DATE(K$4,12,31),"1")/1000000</f>
        <v>115.43972239</v>
      </c>
      <c r="M132" s="3">
        <f>[1]!EM_S_STM07_IS($A132,"9",DATE(M$4,12,31),"1")/1000000</f>
        <v>1607.5184396099999</v>
      </c>
      <c r="N132" s="3">
        <f>[1]!EM_S_STM07_IS($A132,"61",DATE(M$4,12,31),"1")/1000000</f>
        <v>129.94730738999999</v>
      </c>
      <c r="O132" s="6">
        <f t="shared" si="4"/>
        <v>1.4547346463943844E-2</v>
      </c>
      <c r="P132" s="6">
        <f t="shared" si="5"/>
        <v>5.4197106651385107E-2</v>
      </c>
    </row>
    <row r="133" spans="1:16" x14ac:dyDescent="0.25">
      <c r="A133" s="5" t="s">
        <v>127</v>
      </c>
      <c r="B133" s="5" t="s">
        <v>3189</v>
      </c>
      <c r="C133" s="3">
        <f>[1]!EM_S_STM07_IS($A133,"9",DATE(C$4,12,31),"1")/1000000</f>
        <v>3015.0871403200003</v>
      </c>
      <c r="D133" s="3">
        <f>[1]!EM_S_STM07_IS($A133,"61",DATE(C$4,12,31),"1")/1000000</f>
        <v>135.29691</v>
      </c>
      <c r="E133" s="3">
        <f>[1]!EM_S_STM07_IS($A133,"9",DATE(E$4,12,31),"1")/1000000</f>
        <v>3334.6723486300002</v>
      </c>
      <c r="F133" s="3">
        <f>[1]!EM_S_STM07_IS($A133,"61",DATE(E$4,12,31),"1")/1000000</f>
        <v>70.588475849999995</v>
      </c>
      <c r="G133" s="3">
        <f>[1]!EM_S_STM07_IS($A133,"9",DATE(G$4,12,31),"1")/1000000</f>
        <v>3143.9553682800001</v>
      </c>
      <c r="H133" s="3">
        <f>[1]!EM_S_STM07_IS($A133,"61",DATE(G$4,12,31),"1")/1000000</f>
        <v>293.49400508999997</v>
      </c>
      <c r="I133" s="3">
        <f>[1]!EM_S_STM07_IS($A133,"9",DATE(I$4,12,31),"1")/1000000</f>
        <v>3280.6405073999999</v>
      </c>
      <c r="J133" s="3">
        <f>[1]!EM_S_STM07_IS($A133,"61",DATE(I$4,12,31),"1")/1000000</f>
        <v>347.91172448000003</v>
      </c>
      <c r="K133" s="3">
        <f>[1]!EM_S_STM07_IS($A133,"9",DATE(K$4,12,31),"1")/1000000</f>
        <v>4394.4707655000002</v>
      </c>
      <c r="L133" s="3">
        <f>[1]!EM_S_STM07_IS($A133,"61",DATE(K$4,12,31),"1")/1000000</f>
        <v>645.44944328999998</v>
      </c>
      <c r="M133" s="3">
        <f>[1]!EM_S_STM07_IS($A133,"9",DATE(M$4,12,31),"1")/1000000</f>
        <v>2225.9444498299999</v>
      </c>
      <c r="N133" s="3">
        <f>[1]!EM_S_STM07_IS($A133,"61",DATE(M$4,12,31),"1")/1000000</f>
        <v>450.07670942000004</v>
      </c>
      <c r="O133" s="6">
        <f t="shared" si="4"/>
        <v>-5.8884576947506595E-2</v>
      </c>
      <c r="P133" s="6">
        <f t="shared" si="5"/>
        <v>0.27174410245933789</v>
      </c>
    </row>
    <row r="134" spans="1:16" x14ac:dyDescent="0.25">
      <c r="A134" s="5" t="s">
        <v>128</v>
      </c>
      <c r="B134" s="5" t="s">
        <v>3190</v>
      </c>
      <c r="C134" s="3">
        <f>[1]!EM_S_STM07_IS($A134,"9",DATE(C$4,12,31),"1")/1000000</f>
        <v>255.90263977000001</v>
      </c>
      <c r="D134" s="3">
        <f>[1]!EM_S_STM07_IS($A134,"61",DATE(C$4,12,31),"1")/1000000</f>
        <v>23.85036234</v>
      </c>
      <c r="E134" s="3">
        <f>[1]!EM_S_STM07_IS($A134,"9",DATE(E$4,12,31),"1")/1000000</f>
        <v>213.94406943999999</v>
      </c>
      <c r="F134" s="3">
        <f>[1]!EM_S_STM07_IS($A134,"61",DATE(E$4,12,31),"1")/1000000</f>
        <v>27.512373800000002</v>
      </c>
      <c r="G134" s="3">
        <f>[1]!EM_S_STM07_IS($A134,"9",DATE(G$4,12,31),"1")/1000000</f>
        <v>202.95241877999999</v>
      </c>
      <c r="H134" s="3">
        <f>[1]!EM_S_STM07_IS($A134,"61",DATE(G$4,12,31),"1")/1000000</f>
        <v>42.513489369999995</v>
      </c>
      <c r="I134" s="3">
        <f>[1]!EM_S_STM07_IS($A134,"9",DATE(I$4,12,31),"1")/1000000</f>
        <v>218.76760664</v>
      </c>
      <c r="J134" s="3">
        <f>[1]!EM_S_STM07_IS($A134,"61",DATE(I$4,12,31),"1")/1000000</f>
        <v>52.800451939999995</v>
      </c>
      <c r="K134" s="3">
        <f>[1]!EM_S_STM07_IS($A134,"9",DATE(K$4,12,31),"1")/1000000</f>
        <v>172.72036499000001</v>
      </c>
      <c r="L134" s="3">
        <f>[1]!EM_S_STM07_IS($A134,"61",DATE(K$4,12,31),"1")/1000000</f>
        <v>31.567135789999998</v>
      </c>
      <c r="M134" s="3">
        <f>[1]!EM_S_STM07_IS($A134,"9",DATE(M$4,12,31),"1")/1000000</f>
        <v>212.26780994999999</v>
      </c>
      <c r="N134" s="3">
        <f>[1]!EM_S_STM07_IS($A134,"61",DATE(M$4,12,31),"1")/1000000</f>
        <v>37.802677580000001</v>
      </c>
      <c r="O134" s="6">
        <f t="shared" si="4"/>
        <v>-3.6699302711634352E-2</v>
      </c>
      <c r="P134" s="6">
        <f t="shared" si="5"/>
        <v>9.6492123104698901E-2</v>
      </c>
    </row>
    <row r="135" spans="1:16" x14ac:dyDescent="0.25">
      <c r="A135" s="5" t="s">
        <v>129</v>
      </c>
      <c r="B135" s="5" t="s">
        <v>3191</v>
      </c>
      <c r="C135" s="3">
        <f>[1]!EM_S_STM07_IS($A135,"9",DATE(C$4,12,31),"1")/1000000</f>
        <v>2831.9138748</v>
      </c>
      <c r="D135" s="3">
        <f>[1]!EM_S_STM07_IS($A135,"61",DATE(C$4,12,31),"1")/1000000</f>
        <v>130.02672174</v>
      </c>
      <c r="E135" s="3">
        <f>[1]!EM_S_STM07_IS($A135,"9",DATE(E$4,12,31),"1")/1000000</f>
        <v>2022.52231067</v>
      </c>
      <c r="F135" s="3">
        <f>[1]!EM_S_STM07_IS($A135,"61",DATE(E$4,12,31),"1")/1000000</f>
        <v>70.251003519999998</v>
      </c>
      <c r="G135" s="3">
        <f>[1]!EM_S_STM07_IS($A135,"9",DATE(G$4,12,31),"1")/1000000</f>
        <v>1973.9577910200001</v>
      </c>
      <c r="H135" s="3">
        <f>[1]!EM_S_STM07_IS($A135,"61",DATE(G$4,12,31),"1")/1000000</f>
        <v>73.978657650000002</v>
      </c>
      <c r="I135" s="3">
        <f>[1]!EM_S_STM07_IS($A135,"9",DATE(I$4,12,31),"1")/1000000</f>
        <v>2310.8511845399998</v>
      </c>
      <c r="J135" s="3">
        <f>[1]!EM_S_STM07_IS($A135,"61",DATE(I$4,12,31),"1")/1000000</f>
        <v>182.56650697000001</v>
      </c>
      <c r="K135" s="3">
        <f>[1]!EM_S_STM07_IS($A135,"9",DATE(K$4,12,31),"1")/1000000</f>
        <v>3896.4585702300001</v>
      </c>
      <c r="L135" s="3">
        <f>[1]!EM_S_STM07_IS($A135,"61",DATE(K$4,12,31),"1")/1000000</f>
        <v>127.15316901</v>
      </c>
      <c r="M135" s="3">
        <f>[1]!EM_S_STM07_IS($A135,"9",DATE(M$4,12,31),"1")/1000000</f>
        <v>4130.3642360000003</v>
      </c>
      <c r="N135" s="3">
        <f>[1]!EM_S_STM07_IS($A135,"61",DATE(M$4,12,31),"1")/1000000</f>
        <v>123.79507326000001</v>
      </c>
      <c r="O135" s="6">
        <f t="shared" ref="O135:O198" si="6">IFERROR(IF(OR(C135&lt;0,C135=""),"",POWER(M135/C135,1/5)-1),"")</f>
        <v>7.8404427059437731E-2</v>
      </c>
      <c r="P135" s="6">
        <f t="shared" ref="P135:P198" si="7">IFERROR(IF(OR(D135&lt;0,D135=""),"",POWER(N135/D135,1/5)-1),"")</f>
        <v>-9.774400505255354E-3</v>
      </c>
    </row>
    <row r="136" spans="1:16" x14ac:dyDescent="0.25">
      <c r="A136" s="5" t="s">
        <v>130</v>
      </c>
      <c r="B136" s="5" t="s">
        <v>3192</v>
      </c>
      <c r="C136" s="3">
        <f>[1]!EM_S_STM07_IS($A136,"9",DATE(C$4,12,31),"1")/1000000</f>
        <v>310.94251875999998</v>
      </c>
      <c r="D136" s="3">
        <f>[1]!EM_S_STM07_IS($A136,"61",DATE(C$4,12,31),"1")/1000000</f>
        <v>12.54407939</v>
      </c>
      <c r="E136" s="3">
        <f>[1]!EM_S_STM07_IS($A136,"9",DATE(E$4,12,31),"1")/1000000</f>
        <v>199.20913922</v>
      </c>
      <c r="F136" s="3">
        <f>[1]!EM_S_STM07_IS($A136,"61",DATE(E$4,12,31),"1")/1000000</f>
        <v>12.1844953</v>
      </c>
      <c r="G136" s="3">
        <f>[1]!EM_S_STM07_IS($A136,"9",DATE(G$4,12,31),"1")/1000000</f>
        <v>636.59048683000003</v>
      </c>
      <c r="H136" s="3">
        <f>[1]!EM_S_STM07_IS($A136,"61",DATE(G$4,12,31),"1")/1000000</f>
        <v>131.37475237000001</v>
      </c>
      <c r="I136" s="3">
        <f>[1]!EM_S_STM07_IS($A136,"9",DATE(I$4,12,31),"1")/1000000</f>
        <v>1122.3496379000001</v>
      </c>
      <c r="J136" s="3">
        <f>[1]!EM_S_STM07_IS($A136,"61",DATE(I$4,12,31),"1")/1000000</f>
        <v>151.50714811</v>
      </c>
      <c r="K136" s="3">
        <f>[1]!EM_S_STM07_IS($A136,"9",DATE(K$4,12,31),"1")/1000000</f>
        <v>526.64033892999998</v>
      </c>
      <c r="L136" s="3">
        <f>[1]!EM_S_STM07_IS($A136,"61",DATE(K$4,12,31),"1")/1000000</f>
        <v>51.234352569999999</v>
      </c>
      <c r="M136" s="3">
        <f>[1]!EM_S_STM07_IS($A136,"9",DATE(M$4,12,31),"1")/1000000</f>
        <v>491.81083238000002</v>
      </c>
      <c r="N136" s="3">
        <f>[1]!EM_S_STM07_IS($A136,"61",DATE(M$4,12,31),"1")/1000000</f>
        <v>46.427997859999998</v>
      </c>
      <c r="O136" s="6">
        <f t="shared" si="6"/>
        <v>9.6032912264622405E-2</v>
      </c>
      <c r="P136" s="6">
        <f t="shared" si="7"/>
        <v>0.29917672758087011</v>
      </c>
    </row>
    <row r="137" spans="1:16" x14ac:dyDescent="0.25">
      <c r="A137" s="5" t="s">
        <v>131</v>
      </c>
      <c r="B137" s="5" t="s">
        <v>3193</v>
      </c>
      <c r="C137" s="3">
        <f>[1]!EM_S_STM07_IS($A137,"9",DATE(C$4,12,31),"1")/1000000</f>
        <v>3024.0967920799999</v>
      </c>
      <c r="D137" s="3">
        <f>[1]!EM_S_STM07_IS($A137,"61",DATE(C$4,12,31),"1")/1000000</f>
        <v>349.38274982999997</v>
      </c>
      <c r="E137" s="3">
        <f>[1]!EM_S_STM07_IS($A137,"9",DATE(E$4,12,31),"1")/1000000</f>
        <v>2182.53788308</v>
      </c>
      <c r="F137" s="3">
        <f>[1]!EM_S_STM07_IS($A137,"61",DATE(E$4,12,31),"1")/1000000</f>
        <v>346.72915879000004</v>
      </c>
      <c r="G137" s="3">
        <f>[1]!EM_S_STM07_IS($A137,"9",DATE(G$4,12,31),"1")/1000000</f>
        <v>1822.3899373699999</v>
      </c>
      <c r="H137" s="3">
        <f>[1]!EM_S_STM07_IS($A137,"61",DATE(G$4,12,31),"1")/1000000</f>
        <v>276.06228026999997</v>
      </c>
      <c r="I137" s="3">
        <f>[1]!EM_S_STM07_IS($A137,"9",DATE(I$4,12,31),"1")/1000000</f>
        <v>5543.8538689799998</v>
      </c>
      <c r="J137" s="3">
        <f>[1]!EM_S_STM07_IS($A137,"61",DATE(I$4,12,31),"1")/1000000</f>
        <v>310.72481843000003</v>
      </c>
      <c r="K137" s="3">
        <f>[1]!EM_S_STM07_IS($A137,"9",DATE(K$4,12,31),"1")/1000000</f>
        <v>7018.18660774</v>
      </c>
      <c r="L137" s="3">
        <f>[1]!EM_S_STM07_IS($A137,"61",DATE(K$4,12,31),"1")/1000000</f>
        <v>249.72345705000001</v>
      </c>
      <c r="M137" s="3">
        <f>[1]!EM_S_STM07_IS($A137,"9",DATE(M$4,12,31),"1")/1000000</f>
        <v>5433.5667026499996</v>
      </c>
      <c r="N137" s="3">
        <f>[1]!EM_S_STM07_IS($A137,"61",DATE(M$4,12,31),"1")/1000000</f>
        <v>151.96250449000001</v>
      </c>
      <c r="O137" s="6">
        <f t="shared" si="6"/>
        <v>0.12434052162523535</v>
      </c>
      <c r="P137" s="6">
        <f t="shared" si="7"/>
        <v>-0.15338297669070422</v>
      </c>
    </row>
    <row r="138" spans="1:16" x14ac:dyDescent="0.25">
      <c r="A138" s="5" t="s">
        <v>132</v>
      </c>
      <c r="B138" s="5" t="s">
        <v>3194</v>
      </c>
      <c r="C138" s="3">
        <f>[1]!EM_S_STM07_IS($A138,"9",DATE(C$4,12,31),"1")/1000000</f>
        <v>1530.0101092499999</v>
      </c>
      <c r="D138" s="3">
        <f>[1]!EM_S_STM07_IS($A138,"61",DATE(C$4,12,31),"1")/1000000</f>
        <v>106.68261665999999</v>
      </c>
      <c r="E138" s="3">
        <f>[1]!EM_S_STM07_IS($A138,"9",DATE(E$4,12,31),"1")/1000000</f>
        <v>1485.6226383199999</v>
      </c>
      <c r="F138" s="3">
        <f>[1]!EM_S_STM07_IS($A138,"61",DATE(E$4,12,31),"1")/1000000</f>
        <v>280.40829672000001</v>
      </c>
      <c r="G138" s="3">
        <f>[1]!EM_S_STM07_IS($A138,"9",DATE(G$4,12,31),"1")/1000000</f>
        <v>1780.545083</v>
      </c>
      <c r="H138" s="3">
        <f>[1]!EM_S_STM07_IS($A138,"61",DATE(G$4,12,31),"1")/1000000</f>
        <v>280.15549738999999</v>
      </c>
      <c r="I138" s="3">
        <f>[1]!EM_S_STM07_IS($A138,"9",DATE(I$4,12,31),"1")/1000000</f>
        <v>1487.4640578699998</v>
      </c>
      <c r="J138" s="3">
        <f>[1]!EM_S_STM07_IS($A138,"61",DATE(I$4,12,31),"1")/1000000</f>
        <v>360.80271156999999</v>
      </c>
      <c r="K138" s="3">
        <f>[1]!EM_S_STM07_IS($A138,"9",DATE(K$4,12,31),"1")/1000000</f>
        <v>1283.1865159200001</v>
      </c>
      <c r="L138" s="3">
        <f>[1]!EM_S_STM07_IS($A138,"61",DATE(K$4,12,31),"1")/1000000</f>
        <v>280.64265195000002</v>
      </c>
      <c r="M138" s="3">
        <f>[1]!EM_S_STM07_IS($A138,"9",DATE(M$4,12,31),"1")/1000000</f>
        <v>1443.6436337</v>
      </c>
      <c r="N138" s="3">
        <f>[1]!EM_S_STM07_IS($A138,"61",DATE(M$4,12,31),"1")/1000000</f>
        <v>142.36593522000001</v>
      </c>
      <c r="O138" s="6">
        <f t="shared" si="6"/>
        <v>-1.1553563768657127E-2</v>
      </c>
      <c r="P138" s="6">
        <f t="shared" si="7"/>
        <v>5.9406138949207321E-2</v>
      </c>
    </row>
    <row r="139" spans="1:16" x14ac:dyDescent="0.25">
      <c r="A139" s="5" t="s">
        <v>133</v>
      </c>
      <c r="B139" s="5" t="s">
        <v>3195</v>
      </c>
      <c r="C139" s="3">
        <f>[1]!EM_S_STM07_IS($A139,"9",DATE(C$4,12,31),"1")/1000000</f>
        <v>10075.437834259999</v>
      </c>
      <c r="D139" s="3">
        <f>[1]!EM_S_STM07_IS($A139,"61",DATE(C$4,12,31),"1")/1000000</f>
        <v>926.16858035999996</v>
      </c>
      <c r="E139" s="3">
        <f>[1]!EM_S_STM07_IS($A139,"9",DATE(E$4,12,31),"1")/1000000</f>
        <v>11312.322432030001</v>
      </c>
      <c r="F139" s="3">
        <f>[1]!EM_S_STM07_IS($A139,"61",DATE(E$4,12,31),"1")/1000000</f>
        <v>1210.9086664599999</v>
      </c>
      <c r="G139" s="3">
        <f>[1]!EM_S_STM07_IS($A139,"9",DATE(G$4,12,31),"1")/1000000</f>
        <v>13686.82452557</v>
      </c>
      <c r="H139" s="3">
        <f>[1]!EM_S_STM07_IS($A139,"61",DATE(G$4,12,31),"1")/1000000</f>
        <v>1582.5158434100001</v>
      </c>
      <c r="I139" s="3">
        <f>[1]!EM_S_STM07_IS($A139,"9",DATE(I$4,12,31),"1")/1000000</f>
        <v>15814.79088081</v>
      </c>
      <c r="J139" s="3">
        <f>[1]!EM_S_STM07_IS($A139,"61",DATE(I$4,12,31),"1")/1000000</f>
        <v>2321.4537871699999</v>
      </c>
      <c r="K139" s="3">
        <f>[1]!EM_S_STM07_IS($A139,"9",DATE(K$4,12,31),"1")/1000000</f>
        <v>18814.366372740002</v>
      </c>
      <c r="L139" s="3">
        <f>[1]!EM_S_STM07_IS($A139,"61",DATE(K$4,12,31),"1")/1000000</f>
        <v>2506.07650186</v>
      </c>
      <c r="M139" s="3">
        <f>[1]!EM_S_STM07_IS($A139,"9",DATE(M$4,12,31),"1")/1000000</f>
        <v>20738.126205080003</v>
      </c>
      <c r="N139" s="3">
        <f>[1]!EM_S_STM07_IS($A139,"61",DATE(M$4,12,31),"1")/1000000</f>
        <v>2770.8414010700003</v>
      </c>
      <c r="O139" s="6">
        <f t="shared" si="6"/>
        <v>0.15531687556541196</v>
      </c>
      <c r="P139" s="6">
        <f t="shared" si="7"/>
        <v>0.24504292536977168</v>
      </c>
    </row>
    <row r="140" spans="1:16" x14ac:dyDescent="0.25">
      <c r="A140" s="5" t="s">
        <v>134</v>
      </c>
      <c r="B140" s="5" t="s">
        <v>3196</v>
      </c>
      <c r="C140" s="3">
        <f>[1]!EM_S_STM07_IS($A140,"9",DATE(C$4,12,31),"1")/1000000</f>
        <v>12642.208069</v>
      </c>
      <c r="D140" s="3">
        <f>[1]!EM_S_STM07_IS($A140,"61",DATE(C$4,12,31),"1")/1000000</f>
        <v>765.80646100000001</v>
      </c>
      <c r="E140" s="3">
        <f>[1]!EM_S_STM07_IS($A140,"9",DATE(E$4,12,31),"1")/1000000</f>
        <v>14620.140721</v>
      </c>
      <c r="F140" s="3">
        <f>[1]!EM_S_STM07_IS($A140,"61",DATE(E$4,12,31),"1")/1000000</f>
        <v>356.32187900000002</v>
      </c>
      <c r="G140" s="3">
        <f>[1]!EM_S_STM07_IS($A140,"9",DATE(G$4,12,31),"1")/1000000</f>
        <v>29489.273619</v>
      </c>
      <c r="H140" s="3">
        <f>[1]!EM_S_STM07_IS($A140,"61",DATE(G$4,12,31),"1")/1000000</f>
        <v>1698.7289659999999</v>
      </c>
      <c r="I140" s="3">
        <f>[1]!EM_S_STM07_IS($A140,"9",DATE(I$4,12,31),"1")/1000000</f>
        <v>30830.757336999999</v>
      </c>
      <c r="J140" s="3">
        <f>[1]!EM_S_STM07_IS($A140,"61",DATE(I$4,12,31),"1")/1000000</f>
        <v>3086.4286179999999</v>
      </c>
      <c r="K140" s="3">
        <f>[1]!EM_S_STM07_IS($A140,"9",DATE(K$4,12,31),"1")/1000000</f>
        <v>29046.568684999998</v>
      </c>
      <c r="L140" s="3">
        <f>[1]!EM_S_STM07_IS($A140,"61",DATE(K$4,12,31),"1")/1000000</f>
        <v>3003.9771340000002</v>
      </c>
      <c r="M140" s="3">
        <f>[1]!EM_S_STM07_IS($A140,"9",DATE(M$4,12,31),"1")/1000000</f>
        <v>25723.810816000001</v>
      </c>
      <c r="N140" s="3">
        <f>[1]!EM_S_STM07_IS($A140,"61",DATE(M$4,12,31),"1")/1000000</f>
        <v>3237.7333119999998</v>
      </c>
      <c r="O140" s="6">
        <f t="shared" si="6"/>
        <v>0.15266332357805679</v>
      </c>
      <c r="P140" s="6">
        <f t="shared" si="7"/>
        <v>0.33421067003795901</v>
      </c>
    </row>
    <row r="141" spans="1:16" x14ac:dyDescent="0.25">
      <c r="A141" s="5" t="s">
        <v>135</v>
      </c>
      <c r="B141" s="5" t="s">
        <v>3197</v>
      </c>
      <c r="C141" s="3">
        <f>[1]!EM_S_STM07_IS($A141,"9",DATE(C$4,12,31),"1")/1000000</f>
        <v>3327.8337988400003</v>
      </c>
      <c r="D141" s="3">
        <f>[1]!EM_S_STM07_IS($A141,"61",DATE(C$4,12,31),"1")/1000000</f>
        <v>554.76522676000002</v>
      </c>
      <c r="E141" s="3">
        <f>[1]!EM_S_STM07_IS($A141,"9",DATE(E$4,12,31),"1")/1000000</f>
        <v>3330.4444575500002</v>
      </c>
      <c r="F141" s="3">
        <f>[1]!EM_S_STM07_IS($A141,"61",DATE(E$4,12,31),"1")/1000000</f>
        <v>525.09386312000004</v>
      </c>
      <c r="G141" s="3">
        <f>[1]!EM_S_STM07_IS($A141,"9",DATE(G$4,12,31),"1")/1000000</f>
        <v>3554.2516200700002</v>
      </c>
      <c r="H141" s="3">
        <f>[1]!EM_S_STM07_IS($A141,"61",DATE(G$4,12,31),"1")/1000000</f>
        <v>438.47051524</v>
      </c>
      <c r="I141" s="3">
        <f>[1]!EM_S_STM07_IS($A141,"9",DATE(I$4,12,31),"1")/1000000</f>
        <v>7576.2604799799992</v>
      </c>
      <c r="J141" s="3">
        <f>[1]!EM_S_STM07_IS($A141,"61",DATE(I$4,12,31),"1")/1000000</f>
        <v>1081.2527962500001</v>
      </c>
      <c r="K141" s="3">
        <f>[1]!EM_S_STM07_IS($A141,"9",DATE(K$4,12,31),"1")/1000000</f>
        <v>11390.908365339999</v>
      </c>
      <c r="L141" s="3">
        <f>[1]!EM_S_STM07_IS($A141,"61",DATE(K$4,12,31),"1")/1000000</f>
        <v>1603.5796424100001</v>
      </c>
      <c r="M141" s="3">
        <f>[1]!EM_S_STM07_IS($A141,"9",DATE(M$4,12,31),"1")/1000000</f>
        <v>15386.09471652</v>
      </c>
      <c r="N141" s="3">
        <f>[1]!EM_S_STM07_IS($A141,"61",DATE(M$4,12,31),"1")/1000000</f>
        <v>2606.7763044799999</v>
      </c>
      <c r="O141" s="6">
        <f t="shared" si="6"/>
        <v>0.35829266257735126</v>
      </c>
      <c r="P141" s="6">
        <f t="shared" si="7"/>
        <v>0.36269576644030499</v>
      </c>
    </row>
    <row r="142" spans="1:16" x14ac:dyDescent="0.25">
      <c r="A142" s="5" t="s">
        <v>136</v>
      </c>
      <c r="B142" s="5" t="s">
        <v>3198</v>
      </c>
      <c r="C142" s="3">
        <f>[1]!EM_S_STM07_IS($A142,"9",DATE(C$4,12,31),"1")/1000000</f>
        <v>1956.06862879</v>
      </c>
      <c r="D142" s="3">
        <f>[1]!EM_S_STM07_IS($A142,"61",DATE(C$4,12,31),"1")/1000000</f>
        <v>263.77624298000001</v>
      </c>
      <c r="E142" s="3">
        <f>[1]!EM_S_STM07_IS($A142,"9",DATE(E$4,12,31),"1")/1000000</f>
        <v>2260.9298735500001</v>
      </c>
      <c r="F142" s="3">
        <f>[1]!EM_S_STM07_IS($A142,"61",DATE(E$4,12,31),"1")/1000000</f>
        <v>291.66009373000003</v>
      </c>
      <c r="G142" s="3">
        <f>[1]!EM_S_STM07_IS($A142,"9",DATE(G$4,12,31),"1")/1000000</f>
        <v>2201.9107318900001</v>
      </c>
      <c r="H142" s="3">
        <f>[1]!EM_S_STM07_IS($A142,"61",DATE(G$4,12,31),"1")/1000000</f>
        <v>400.46674511000003</v>
      </c>
      <c r="I142" s="3">
        <f>[1]!EM_S_STM07_IS($A142,"9",DATE(I$4,12,31),"1")/1000000</f>
        <v>2526.6798105300004</v>
      </c>
      <c r="J142" s="3">
        <f>[1]!EM_S_STM07_IS($A142,"61",DATE(I$4,12,31),"1")/1000000</f>
        <v>251.83135637999999</v>
      </c>
      <c r="K142" s="3">
        <f>[1]!EM_S_STM07_IS($A142,"9",DATE(K$4,12,31),"1")/1000000</f>
        <v>3068.64120017</v>
      </c>
      <c r="L142" s="3">
        <f>[1]!EM_S_STM07_IS($A142,"61",DATE(K$4,12,31),"1")/1000000</f>
        <v>266.12504897000002</v>
      </c>
      <c r="M142" s="3">
        <f>[1]!EM_S_STM07_IS($A142,"9",DATE(M$4,12,31),"1")/1000000</f>
        <v>2876.65910063</v>
      </c>
      <c r="N142" s="3">
        <f>[1]!EM_S_STM07_IS($A142,"61",DATE(M$4,12,31),"1")/1000000</f>
        <v>53.405593119999999</v>
      </c>
      <c r="O142" s="6">
        <f t="shared" si="6"/>
        <v>8.0191765258412095E-2</v>
      </c>
      <c r="P142" s="6">
        <f t="shared" si="7"/>
        <v>-0.27344212744769747</v>
      </c>
    </row>
    <row r="143" spans="1:16" x14ac:dyDescent="0.25">
      <c r="A143" s="5" t="s">
        <v>137</v>
      </c>
      <c r="B143" s="5" t="s">
        <v>3199</v>
      </c>
      <c r="C143" s="3">
        <f>[1]!EM_S_STM07_IS($A143,"9",DATE(C$4,12,31),"1")/1000000</f>
        <v>3784.2850794400001</v>
      </c>
      <c r="D143" s="3">
        <f>[1]!EM_S_STM07_IS($A143,"61",DATE(C$4,12,31),"1")/1000000</f>
        <v>218.76376213</v>
      </c>
      <c r="E143" s="3">
        <f>[1]!EM_S_STM07_IS($A143,"9",DATE(E$4,12,31),"1")/1000000</f>
        <v>5150.37269818</v>
      </c>
      <c r="F143" s="3">
        <f>[1]!EM_S_STM07_IS($A143,"61",DATE(E$4,12,31),"1")/1000000</f>
        <v>19.26760329</v>
      </c>
      <c r="G143" s="3">
        <f>[1]!EM_S_STM07_IS($A143,"9",DATE(G$4,12,31),"1")/1000000</f>
        <v>7644.9487560299995</v>
      </c>
      <c r="H143" s="3">
        <f>[1]!EM_S_STM07_IS($A143,"61",DATE(G$4,12,31),"1")/1000000</f>
        <v>284.07885627999997</v>
      </c>
      <c r="I143" s="3">
        <f>[1]!EM_S_STM07_IS($A143,"9",DATE(I$4,12,31),"1")/1000000</f>
        <v>12567.77385584</v>
      </c>
      <c r="J143" s="3">
        <f>[1]!EM_S_STM07_IS($A143,"61",DATE(I$4,12,31),"1")/1000000</f>
        <v>1095.95152082</v>
      </c>
      <c r="K143" s="3">
        <f>[1]!EM_S_STM07_IS($A143,"9",DATE(K$4,12,31),"1")/1000000</f>
        <v>12866.2663025</v>
      </c>
      <c r="L143" s="3">
        <f>[1]!EM_S_STM07_IS($A143,"61",DATE(K$4,12,31),"1")/1000000</f>
        <v>927.92683271999999</v>
      </c>
      <c r="M143" s="3">
        <f>[1]!EM_S_STM07_IS($A143,"9",DATE(M$4,12,31),"1")/1000000</f>
        <v>11297.726954059999</v>
      </c>
      <c r="N143" s="3">
        <f>[1]!EM_S_STM07_IS($A143,"61",DATE(M$4,12,31),"1")/1000000</f>
        <v>1154.82076697</v>
      </c>
      <c r="O143" s="6">
        <f t="shared" si="6"/>
        <v>0.24451875485046437</v>
      </c>
      <c r="P143" s="6">
        <f t="shared" si="7"/>
        <v>0.39478683757211575</v>
      </c>
    </row>
    <row r="144" spans="1:16" x14ac:dyDescent="0.25">
      <c r="A144" s="5" t="s">
        <v>138</v>
      </c>
      <c r="B144" s="5" t="s">
        <v>3200</v>
      </c>
      <c r="C144" s="3">
        <f>[1]!EM_S_STM07_IS($A144,"9",DATE(C$4,12,31),"1")/1000000</f>
        <v>320.38509400999999</v>
      </c>
      <c r="D144" s="3">
        <f>[1]!EM_S_STM07_IS($A144,"61",DATE(C$4,12,31),"1")/1000000</f>
        <v>73.738567119999999</v>
      </c>
      <c r="E144" s="3">
        <f>[1]!EM_S_STM07_IS($A144,"9",DATE(E$4,12,31),"1")/1000000</f>
        <v>392.88670217000004</v>
      </c>
      <c r="F144" s="3">
        <f>[1]!EM_S_STM07_IS($A144,"61",DATE(E$4,12,31),"1")/1000000</f>
        <v>81.696197299999994</v>
      </c>
      <c r="G144" s="3">
        <f>[1]!EM_S_STM07_IS($A144,"9",DATE(G$4,12,31),"1")/1000000</f>
        <v>420.14853700999998</v>
      </c>
      <c r="H144" s="3">
        <f>[1]!EM_S_STM07_IS($A144,"61",DATE(G$4,12,31),"1")/1000000</f>
        <v>101.24551457999999</v>
      </c>
      <c r="I144" s="3">
        <f>[1]!EM_S_STM07_IS($A144,"9",DATE(I$4,12,31),"1")/1000000</f>
        <v>490.37054075999998</v>
      </c>
      <c r="J144" s="3">
        <f>[1]!EM_S_STM07_IS($A144,"61",DATE(I$4,12,31),"1")/1000000</f>
        <v>59.747031189999994</v>
      </c>
      <c r="K144" s="3">
        <f>[1]!EM_S_STM07_IS($A144,"9",DATE(K$4,12,31),"1")/1000000</f>
        <v>578.2778227</v>
      </c>
      <c r="L144" s="3">
        <f>[1]!EM_S_STM07_IS($A144,"61",DATE(K$4,12,31),"1")/1000000</f>
        <v>66.169974330000002</v>
      </c>
      <c r="M144" s="3">
        <f>[1]!EM_S_STM07_IS($A144,"9",DATE(M$4,12,31),"1")/1000000</f>
        <v>518.27688837000005</v>
      </c>
      <c r="N144" s="3">
        <f>[1]!EM_S_STM07_IS($A144,"61",DATE(M$4,12,31),"1")/1000000</f>
        <v>102.26664486</v>
      </c>
      <c r="O144" s="6">
        <f t="shared" si="6"/>
        <v>0.10097614229981988</v>
      </c>
      <c r="P144" s="6">
        <f t="shared" si="7"/>
        <v>6.759827342516056E-2</v>
      </c>
    </row>
    <row r="145" spans="1:16" x14ac:dyDescent="0.25">
      <c r="A145" s="5" t="s">
        <v>139</v>
      </c>
      <c r="B145" s="5" t="s">
        <v>3201</v>
      </c>
      <c r="C145" s="3">
        <f>[1]!EM_S_STM07_IS($A145,"9",DATE(C$4,12,31),"1")/1000000</f>
        <v>93.543035500000002</v>
      </c>
      <c r="D145" s="3">
        <f>[1]!EM_S_STM07_IS($A145,"61",DATE(C$4,12,31),"1")/1000000</f>
        <v>-47.3390688</v>
      </c>
      <c r="E145" s="3">
        <f>[1]!EM_S_STM07_IS($A145,"9",DATE(E$4,12,31),"1")/1000000</f>
        <v>94.723587109999997</v>
      </c>
      <c r="F145" s="3">
        <f>[1]!EM_S_STM07_IS($A145,"61",DATE(E$4,12,31),"1")/1000000</f>
        <v>-5.5603283499999998</v>
      </c>
      <c r="G145" s="3">
        <f>[1]!EM_S_STM07_IS($A145,"9",DATE(G$4,12,31),"1")/1000000</f>
        <v>98.656398359999997</v>
      </c>
      <c r="H145" s="3">
        <f>[1]!EM_S_STM07_IS($A145,"61",DATE(G$4,12,31),"1")/1000000</f>
        <v>3.1672986499999998</v>
      </c>
      <c r="I145" s="3">
        <f>[1]!EM_S_STM07_IS($A145,"9",DATE(I$4,12,31),"1")/1000000</f>
        <v>842.14210599</v>
      </c>
      <c r="J145" s="3">
        <f>[1]!EM_S_STM07_IS($A145,"61",DATE(I$4,12,31),"1")/1000000</f>
        <v>94.924960769999998</v>
      </c>
      <c r="K145" s="3">
        <f>[1]!EM_S_STM07_IS($A145,"9",DATE(K$4,12,31),"1")/1000000</f>
        <v>734.94378145000007</v>
      </c>
      <c r="L145" s="3">
        <f>[1]!EM_S_STM07_IS($A145,"61",DATE(K$4,12,31),"1")/1000000</f>
        <v>41.69752708</v>
      </c>
      <c r="M145" s="3">
        <f>[1]!EM_S_STM07_IS($A145,"9",DATE(M$4,12,31),"1")/1000000</f>
        <v>709.87229482999999</v>
      </c>
      <c r="N145" s="3">
        <f>[1]!EM_S_STM07_IS($A145,"61",DATE(M$4,12,31),"1")/1000000</f>
        <v>131.18221416</v>
      </c>
      <c r="O145" s="6">
        <f t="shared" si="6"/>
        <v>0.49980139627430331</v>
      </c>
      <c r="P145" s="6" t="str">
        <f t="shared" si="7"/>
        <v/>
      </c>
    </row>
    <row r="146" spans="1:16" x14ac:dyDescent="0.25">
      <c r="A146" s="5" t="s">
        <v>140</v>
      </c>
      <c r="B146" s="5" t="s">
        <v>3202</v>
      </c>
      <c r="C146" s="3">
        <f>[1]!EM_S_STM07_IS($A146,"9",DATE(C$4,12,31),"1")/1000000</f>
        <v>79.462723890000007</v>
      </c>
      <c r="D146" s="3">
        <f>[1]!EM_S_STM07_IS($A146,"61",DATE(C$4,12,31),"1")/1000000</f>
        <v>2.2378074700000004</v>
      </c>
      <c r="E146" s="3">
        <f>[1]!EM_S_STM07_IS($A146,"9",DATE(E$4,12,31),"1")/1000000</f>
        <v>175.64970500000001</v>
      </c>
      <c r="F146" s="3">
        <f>[1]!EM_S_STM07_IS($A146,"61",DATE(E$4,12,31),"1")/1000000</f>
        <v>19.650308879999997</v>
      </c>
      <c r="G146" s="3">
        <f>[1]!EM_S_STM07_IS($A146,"9",DATE(G$4,12,31),"1")/1000000</f>
        <v>118.78104906</v>
      </c>
      <c r="H146" s="3">
        <f>[1]!EM_S_STM07_IS($A146,"61",DATE(G$4,12,31),"1")/1000000</f>
        <v>4.9945118800000001</v>
      </c>
      <c r="I146" s="3">
        <f>[1]!EM_S_STM07_IS($A146,"9",DATE(I$4,12,31),"1")/1000000</f>
        <v>89.460309959999989</v>
      </c>
      <c r="J146" s="3">
        <f>[1]!EM_S_STM07_IS($A146,"61",DATE(I$4,12,31),"1")/1000000</f>
        <v>20.61179155</v>
      </c>
      <c r="K146" s="3">
        <f>[1]!EM_S_STM07_IS($A146,"9",DATE(K$4,12,31),"1")/1000000</f>
        <v>1373.46980022</v>
      </c>
      <c r="L146" s="3">
        <f>[1]!EM_S_STM07_IS($A146,"61",DATE(K$4,12,31),"1")/1000000</f>
        <v>129.66206571999999</v>
      </c>
      <c r="M146" s="3">
        <f>[1]!EM_S_STM07_IS($A146,"9",DATE(M$4,12,31),"1")/1000000</f>
        <v>1865.23650058</v>
      </c>
      <c r="N146" s="3">
        <f>[1]!EM_S_STM07_IS($A146,"61",DATE(M$4,12,31),"1")/1000000</f>
        <v>264.38529536999999</v>
      </c>
      <c r="O146" s="6">
        <f t="shared" si="6"/>
        <v>0.87981058825384095</v>
      </c>
      <c r="P146" s="6">
        <f t="shared" si="7"/>
        <v>1.597065574792877</v>
      </c>
    </row>
    <row r="147" spans="1:16" x14ac:dyDescent="0.25">
      <c r="A147" s="5" t="s">
        <v>141</v>
      </c>
      <c r="B147" s="5" t="s">
        <v>3203</v>
      </c>
      <c r="C147" s="3">
        <f>[1]!EM_S_STM07_IS($A147,"9",DATE(C$4,12,31),"1")/1000000</f>
        <v>447.04920027999998</v>
      </c>
      <c r="D147" s="3">
        <f>[1]!EM_S_STM07_IS($A147,"61",DATE(C$4,12,31),"1")/1000000</f>
        <v>24.56698098</v>
      </c>
      <c r="E147" s="3">
        <f>[1]!EM_S_STM07_IS($A147,"9",DATE(E$4,12,31),"1")/1000000</f>
        <v>408.75358669999997</v>
      </c>
      <c r="F147" s="3">
        <f>[1]!EM_S_STM07_IS($A147,"61",DATE(E$4,12,31),"1")/1000000</f>
        <v>107.13703502</v>
      </c>
      <c r="G147" s="3">
        <f>[1]!EM_S_STM07_IS($A147,"9",DATE(G$4,12,31),"1")/1000000</f>
        <v>423.55701445</v>
      </c>
      <c r="H147" s="3">
        <f>[1]!EM_S_STM07_IS($A147,"61",DATE(G$4,12,31),"1")/1000000</f>
        <v>120.37076404999999</v>
      </c>
      <c r="I147" s="3">
        <f>[1]!EM_S_STM07_IS($A147,"9",DATE(I$4,12,31),"1")/1000000</f>
        <v>536.15020217999995</v>
      </c>
      <c r="J147" s="3">
        <f>[1]!EM_S_STM07_IS($A147,"61",DATE(I$4,12,31),"1")/1000000</f>
        <v>138.43922741</v>
      </c>
      <c r="K147" s="3">
        <f>[1]!EM_S_STM07_IS($A147,"9",DATE(K$4,12,31),"1")/1000000</f>
        <v>855.98125100000004</v>
      </c>
      <c r="L147" s="3">
        <f>[1]!EM_S_STM07_IS($A147,"61",DATE(K$4,12,31),"1")/1000000</f>
        <v>206.87648175000001</v>
      </c>
      <c r="M147" s="3">
        <f>[1]!EM_S_STM07_IS($A147,"9",DATE(M$4,12,31),"1")/1000000</f>
        <v>1122.72554457</v>
      </c>
      <c r="N147" s="3">
        <f>[1]!EM_S_STM07_IS($A147,"61",DATE(M$4,12,31),"1")/1000000</f>
        <v>207.48364304</v>
      </c>
      <c r="O147" s="6">
        <f t="shared" si="6"/>
        <v>0.202219191014956</v>
      </c>
      <c r="P147" s="6">
        <f t="shared" si="7"/>
        <v>0.53223865715550867</v>
      </c>
    </row>
    <row r="148" spans="1:16" x14ac:dyDescent="0.25">
      <c r="A148" s="5" t="s">
        <v>142</v>
      </c>
      <c r="B148" s="5" t="s">
        <v>3204</v>
      </c>
      <c r="C148" s="3">
        <f>[1]!EM_S_STM07_IS($A148,"9",DATE(C$4,12,31),"1")/1000000</f>
        <v>333.59261922000002</v>
      </c>
      <c r="D148" s="3">
        <f>[1]!EM_S_STM07_IS($A148,"61",DATE(C$4,12,31),"1")/1000000</f>
        <v>87.087147329999993</v>
      </c>
      <c r="E148" s="3">
        <f>[1]!EM_S_STM07_IS($A148,"9",DATE(E$4,12,31),"1")/1000000</f>
        <v>270.05725648000004</v>
      </c>
      <c r="F148" s="3">
        <f>[1]!EM_S_STM07_IS($A148,"61",DATE(E$4,12,31),"1")/1000000</f>
        <v>52.467648130000001</v>
      </c>
      <c r="G148" s="3">
        <f>[1]!EM_S_STM07_IS($A148,"9",DATE(G$4,12,31),"1")/1000000</f>
        <v>231.62201363</v>
      </c>
      <c r="H148" s="3">
        <f>[1]!EM_S_STM07_IS($A148,"61",DATE(G$4,12,31),"1")/1000000</f>
        <v>30.553652760000002</v>
      </c>
      <c r="I148" s="3">
        <f>[1]!EM_S_STM07_IS($A148,"9",DATE(I$4,12,31),"1")/1000000</f>
        <v>221.42351081999999</v>
      </c>
      <c r="J148" s="3">
        <f>[1]!EM_S_STM07_IS($A148,"61",DATE(I$4,12,31),"1")/1000000</f>
        <v>10.67143723</v>
      </c>
      <c r="K148" s="3">
        <f>[1]!EM_S_STM07_IS($A148,"9",DATE(K$4,12,31),"1")/1000000</f>
        <v>205.68351896000001</v>
      </c>
      <c r="L148" s="3">
        <f>[1]!EM_S_STM07_IS($A148,"61",DATE(K$4,12,31),"1")/1000000</f>
        <v>17.867204019999999</v>
      </c>
      <c r="M148" s="3">
        <f>[1]!EM_S_STM07_IS($A148,"9",DATE(M$4,12,31),"1")/1000000</f>
        <v>182.88002924</v>
      </c>
      <c r="N148" s="3">
        <f>[1]!EM_S_STM07_IS($A148,"61",DATE(M$4,12,31),"1")/1000000</f>
        <v>18.871930300000002</v>
      </c>
      <c r="O148" s="6">
        <f t="shared" si="6"/>
        <v>-0.11327292379173093</v>
      </c>
      <c r="P148" s="6">
        <f t="shared" si="7"/>
        <v>-0.26350050767652045</v>
      </c>
    </row>
    <row r="149" spans="1:16" x14ac:dyDescent="0.25">
      <c r="A149" s="5" t="s">
        <v>143</v>
      </c>
      <c r="B149" s="5" t="s">
        <v>3205</v>
      </c>
      <c r="C149" s="3">
        <f>[1]!EM_S_STM07_IS($A149,"9",DATE(C$4,12,31),"1")/1000000</f>
        <v>15767.896708</v>
      </c>
      <c r="D149" s="3">
        <f>[1]!EM_S_STM07_IS($A149,"61",DATE(C$4,12,31),"1")/1000000</f>
        <v>1711.614409</v>
      </c>
      <c r="E149" s="3">
        <f>[1]!EM_S_STM07_IS($A149,"9",DATE(E$4,12,31),"1")/1000000</f>
        <v>17456.998864000001</v>
      </c>
      <c r="F149" s="3">
        <f>[1]!EM_S_STM07_IS($A149,"61",DATE(E$4,12,31),"1")/1000000</f>
        <v>1870.918343</v>
      </c>
      <c r="G149" s="3">
        <f>[1]!EM_S_STM07_IS($A149,"9",DATE(G$4,12,31),"1")/1000000</f>
        <v>17474.707096999999</v>
      </c>
      <c r="H149" s="3">
        <f>[1]!EM_S_STM07_IS($A149,"61",DATE(G$4,12,31),"1")/1000000</f>
        <v>1516.903746</v>
      </c>
      <c r="I149" s="3">
        <f>[1]!EM_S_STM07_IS($A149,"9",DATE(I$4,12,31),"1")/1000000</f>
        <v>20889.705715</v>
      </c>
      <c r="J149" s="3">
        <f>[1]!EM_S_STM07_IS($A149,"61",DATE(I$4,12,31),"1")/1000000</f>
        <v>1698.232352</v>
      </c>
      <c r="K149" s="3">
        <f>[1]!EM_S_STM07_IS($A149,"9",DATE(K$4,12,31),"1")/1000000</f>
        <v>25537.28961</v>
      </c>
      <c r="L149" s="3">
        <f>[1]!EM_S_STM07_IS($A149,"61",DATE(K$4,12,31),"1")/1000000</f>
        <v>2107.8520749999998</v>
      </c>
      <c r="M149" s="3">
        <f>[1]!EM_S_STM07_IS($A149,"9",DATE(M$4,12,31),"1")/1000000</f>
        <v>24527.892839</v>
      </c>
      <c r="N149" s="3">
        <f>[1]!EM_S_STM07_IS($A149,"61",DATE(M$4,12,31),"1")/1000000</f>
        <v>2222.061095</v>
      </c>
      <c r="O149" s="6">
        <f t="shared" si="6"/>
        <v>9.2388940819972731E-2</v>
      </c>
      <c r="P149" s="6">
        <f t="shared" si="7"/>
        <v>5.3586051511505639E-2</v>
      </c>
    </row>
    <row r="150" spans="1:16" x14ac:dyDescent="0.25">
      <c r="A150" s="5" t="s">
        <v>144</v>
      </c>
      <c r="B150" s="5" t="s">
        <v>3206</v>
      </c>
      <c r="C150" s="3">
        <f>[1]!EM_S_STM07_IS($A150,"9",DATE(C$4,12,31),"1")/1000000</f>
        <v>2253.1370749299999</v>
      </c>
      <c r="D150" s="3">
        <f>[1]!EM_S_STM07_IS($A150,"61",DATE(C$4,12,31),"1")/1000000</f>
        <v>63.348103539999997</v>
      </c>
      <c r="E150" s="3">
        <f>[1]!EM_S_STM07_IS($A150,"9",DATE(E$4,12,31),"1")/1000000</f>
        <v>2486.79858896</v>
      </c>
      <c r="F150" s="3">
        <f>[1]!EM_S_STM07_IS($A150,"61",DATE(E$4,12,31),"1")/1000000</f>
        <v>37.259763749999998</v>
      </c>
      <c r="G150" s="3">
        <f>[1]!EM_S_STM07_IS($A150,"9",DATE(G$4,12,31),"1")/1000000</f>
        <v>2015.6596783099999</v>
      </c>
      <c r="H150" s="3">
        <f>[1]!EM_S_STM07_IS($A150,"61",DATE(G$4,12,31),"1")/1000000</f>
        <v>4.9804190000000004</v>
      </c>
      <c r="I150" s="3">
        <f>[1]!EM_S_STM07_IS($A150,"9",DATE(I$4,12,31),"1")/1000000</f>
        <v>2233.7348809800001</v>
      </c>
      <c r="J150" s="3">
        <f>[1]!EM_S_STM07_IS($A150,"61",DATE(I$4,12,31),"1")/1000000</f>
        <v>41.069577580000001</v>
      </c>
      <c r="K150" s="3">
        <f>[1]!EM_S_STM07_IS($A150,"9",DATE(K$4,12,31),"1")/1000000</f>
        <v>2273.2914676599999</v>
      </c>
      <c r="L150" s="3">
        <f>[1]!EM_S_STM07_IS($A150,"61",DATE(K$4,12,31),"1")/1000000</f>
        <v>31.050806000000001</v>
      </c>
      <c r="M150" s="3">
        <f>[1]!EM_S_STM07_IS($A150,"9",DATE(M$4,12,31),"1")/1000000</f>
        <v>2150.1222911999998</v>
      </c>
      <c r="N150" s="3">
        <f>[1]!EM_S_STM07_IS($A150,"61",DATE(M$4,12,31),"1")/1000000</f>
        <v>24.111271149999997</v>
      </c>
      <c r="O150" s="6">
        <f t="shared" si="6"/>
        <v>-9.3160899277829889E-3</v>
      </c>
      <c r="P150" s="6">
        <f t="shared" si="7"/>
        <v>-0.17567722725004153</v>
      </c>
    </row>
    <row r="151" spans="1:16" x14ac:dyDescent="0.25">
      <c r="A151" s="5" t="s">
        <v>145</v>
      </c>
      <c r="B151" s="5" t="s">
        <v>3207</v>
      </c>
      <c r="C151" s="3">
        <f>[1]!EM_S_STM07_IS($A151,"9",DATE(C$4,12,31),"1")/1000000</f>
        <v>775.88363405999996</v>
      </c>
      <c r="D151" s="3">
        <f>[1]!EM_S_STM07_IS($A151,"61",DATE(C$4,12,31),"1")/1000000</f>
        <v>56.546206040000001</v>
      </c>
      <c r="E151" s="3">
        <f>[1]!EM_S_STM07_IS($A151,"9",DATE(E$4,12,31),"1")/1000000</f>
        <v>1029.5244005</v>
      </c>
      <c r="F151" s="3">
        <f>[1]!EM_S_STM07_IS($A151,"61",DATE(E$4,12,31),"1")/1000000</f>
        <v>70.813359510000012</v>
      </c>
      <c r="G151" s="3">
        <f>[1]!EM_S_STM07_IS($A151,"9",DATE(G$4,12,31),"1")/1000000</f>
        <v>4055.6196145999997</v>
      </c>
      <c r="H151" s="3">
        <f>[1]!EM_S_STM07_IS($A151,"61",DATE(G$4,12,31),"1")/1000000</f>
        <v>447.35066081999997</v>
      </c>
      <c r="I151" s="3">
        <f>[1]!EM_S_STM07_IS($A151,"9",DATE(I$4,12,31),"1")/1000000</f>
        <v>3724.2954535100002</v>
      </c>
      <c r="J151" s="3">
        <f>[1]!EM_S_STM07_IS($A151,"61",DATE(I$4,12,31),"1")/1000000</f>
        <v>428.44225468000002</v>
      </c>
      <c r="K151" s="3">
        <f>[1]!EM_S_STM07_IS($A151,"9",DATE(K$4,12,31),"1")/1000000</f>
        <v>3303.4860289399999</v>
      </c>
      <c r="L151" s="3">
        <f>[1]!EM_S_STM07_IS($A151,"61",DATE(K$4,12,31),"1")/1000000</f>
        <v>331.98878027999996</v>
      </c>
      <c r="M151" s="3">
        <f>[1]!EM_S_STM07_IS($A151,"9",DATE(M$4,12,31),"1")/1000000</f>
        <v>2646.8767162300001</v>
      </c>
      <c r="N151" s="3">
        <f>[1]!EM_S_STM07_IS($A151,"61",DATE(M$4,12,31),"1")/1000000</f>
        <v>179.82631562</v>
      </c>
      <c r="O151" s="6">
        <f t="shared" si="6"/>
        <v>0.27816648149484724</v>
      </c>
      <c r="P151" s="6">
        <f t="shared" si="7"/>
        <v>0.2603464864138425</v>
      </c>
    </row>
    <row r="152" spans="1:16" x14ac:dyDescent="0.25">
      <c r="A152" s="5" t="s">
        <v>146</v>
      </c>
      <c r="B152" s="5" t="s">
        <v>3208</v>
      </c>
      <c r="C152" s="3">
        <f>[1]!EM_S_STM07_IS($A152,"9",DATE(C$4,12,31),"1")/1000000</f>
        <v>1570.1141756</v>
      </c>
      <c r="D152" s="3">
        <f>[1]!EM_S_STM07_IS($A152,"61",DATE(C$4,12,31),"1")/1000000</f>
        <v>23.807551480000001</v>
      </c>
      <c r="E152" s="3">
        <f>[1]!EM_S_STM07_IS($A152,"9",DATE(E$4,12,31),"1")/1000000</f>
        <v>1901.0757915699999</v>
      </c>
      <c r="F152" s="3">
        <f>[1]!EM_S_STM07_IS($A152,"61",DATE(E$4,12,31),"1")/1000000</f>
        <v>52.863980460000001</v>
      </c>
      <c r="G152" s="3">
        <f>[1]!EM_S_STM07_IS($A152,"9",DATE(G$4,12,31),"1")/1000000</f>
        <v>2345.14652897</v>
      </c>
      <c r="H152" s="3">
        <f>[1]!EM_S_STM07_IS($A152,"61",DATE(G$4,12,31),"1")/1000000</f>
        <v>103.76896934999999</v>
      </c>
      <c r="I152" s="3">
        <f>[1]!EM_S_STM07_IS($A152,"9",DATE(I$4,12,31),"1")/1000000</f>
        <v>3078.4673105300003</v>
      </c>
      <c r="J152" s="3">
        <f>[1]!EM_S_STM07_IS($A152,"61",DATE(I$4,12,31),"1")/1000000</f>
        <v>320.81195867000002</v>
      </c>
      <c r="K152" s="3">
        <f>[1]!EM_S_STM07_IS($A152,"9",DATE(K$4,12,31),"1")/1000000</f>
        <v>3131.1863000500002</v>
      </c>
      <c r="L152" s="3">
        <f>[1]!EM_S_STM07_IS($A152,"61",DATE(K$4,12,31),"1")/1000000</f>
        <v>491.77192922</v>
      </c>
      <c r="M152" s="3">
        <f>[1]!EM_S_STM07_IS($A152,"9",DATE(M$4,12,31),"1")/1000000</f>
        <v>2169.93663707</v>
      </c>
      <c r="N152" s="3">
        <f>[1]!EM_S_STM07_IS($A152,"61",DATE(M$4,12,31),"1")/1000000</f>
        <v>141.84046297</v>
      </c>
      <c r="O152" s="6">
        <f t="shared" si="6"/>
        <v>6.6849513675953043E-2</v>
      </c>
      <c r="P152" s="6">
        <f t="shared" si="7"/>
        <v>0.4289501606713817</v>
      </c>
    </row>
    <row r="153" spans="1:16" x14ac:dyDescent="0.25">
      <c r="A153" s="5" t="s">
        <v>147</v>
      </c>
      <c r="B153" s="5" t="s">
        <v>3209</v>
      </c>
      <c r="C153" s="3">
        <f>[1]!EM_S_STM07_IS($A153,"9",DATE(C$4,12,31),"1")/1000000</f>
        <v>3123.6699668900001</v>
      </c>
      <c r="D153" s="3">
        <f>[1]!EM_S_STM07_IS($A153,"61",DATE(C$4,12,31),"1")/1000000</f>
        <v>7.2019525899999994</v>
      </c>
      <c r="E153" s="3">
        <f>[1]!EM_S_STM07_IS($A153,"9",DATE(E$4,12,31),"1")/1000000</f>
        <v>3870.4290267399997</v>
      </c>
      <c r="F153" s="3">
        <f>[1]!EM_S_STM07_IS($A153,"61",DATE(E$4,12,31),"1")/1000000</f>
        <v>9.2072837300000003</v>
      </c>
      <c r="G153" s="3">
        <f>[1]!EM_S_STM07_IS($A153,"9",DATE(G$4,12,31),"1")/1000000</f>
        <v>3838.2137731299999</v>
      </c>
      <c r="H153" s="3">
        <f>[1]!EM_S_STM07_IS($A153,"61",DATE(G$4,12,31),"1")/1000000</f>
        <v>23.672017</v>
      </c>
      <c r="I153" s="3">
        <f>[1]!EM_S_STM07_IS($A153,"9",DATE(I$4,12,31),"1")/1000000</f>
        <v>3824.8181241399998</v>
      </c>
      <c r="J153" s="3">
        <f>[1]!EM_S_STM07_IS($A153,"61",DATE(I$4,12,31),"1")/1000000</f>
        <v>12.178558089999999</v>
      </c>
      <c r="K153" s="3">
        <f>[1]!EM_S_STM07_IS($A153,"9",DATE(K$4,12,31),"1")/1000000</f>
        <v>3911.8103349399998</v>
      </c>
      <c r="L153" s="3">
        <f>[1]!EM_S_STM07_IS($A153,"61",DATE(K$4,12,31),"1")/1000000</f>
        <v>6.7891061200000005</v>
      </c>
      <c r="M153" s="3">
        <f>[1]!EM_S_STM07_IS($A153,"9",DATE(M$4,12,31),"1")/1000000</f>
        <v>2940.0883179699999</v>
      </c>
      <c r="N153" s="3">
        <f>[1]!EM_S_STM07_IS($A153,"61",DATE(M$4,12,31),"1")/1000000</f>
        <v>3.7391697000000002</v>
      </c>
      <c r="O153" s="6">
        <f t="shared" si="6"/>
        <v>-1.2040715589248574E-2</v>
      </c>
      <c r="P153" s="6">
        <f t="shared" si="7"/>
        <v>-0.12286794329590667</v>
      </c>
    </row>
    <row r="154" spans="1:16" x14ac:dyDescent="0.25">
      <c r="A154" s="5" t="s">
        <v>148</v>
      </c>
      <c r="B154" s="5" t="s">
        <v>3210</v>
      </c>
      <c r="C154" s="3">
        <f>[1]!EM_S_STM07_IS($A154,"9",DATE(C$4,12,31),"1")/1000000</f>
        <v>85.555767000000003</v>
      </c>
      <c r="D154" s="3">
        <f>[1]!EM_S_STM07_IS($A154,"61",DATE(C$4,12,31),"1")/1000000</f>
        <v>3.66674027</v>
      </c>
      <c r="E154" s="3">
        <f>[1]!EM_S_STM07_IS($A154,"9",DATE(E$4,12,31),"1")/1000000</f>
        <v>99.867062200000007</v>
      </c>
      <c r="F154" s="3">
        <f>[1]!EM_S_STM07_IS($A154,"61",DATE(E$4,12,31),"1")/1000000</f>
        <v>0.61839016000000002</v>
      </c>
      <c r="G154" s="3">
        <f>[1]!EM_S_STM07_IS($A154,"9",DATE(G$4,12,31),"1")/1000000</f>
        <v>45.737530999999997</v>
      </c>
      <c r="H154" s="3">
        <f>[1]!EM_S_STM07_IS($A154,"61",DATE(G$4,12,31),"1")/1000000</f>
        <v>-8.2961223700000009</v>
      </c>
      <c r="I154" s="3">
        <f>[1]!EM_S_STM07_IS($A154,"9",DATE(I$4,12,31),"1")/1000000</f>
        <v>7713.4381405699996</v>
      </c>
      <c r="J154" s="3">
        <f>[1]!EM_S_STM07_IS($A154,"61",DATE(I$4,12,31),"1")/1000000</f>
        <v>254.71877719</v>
      </c>
      <c r="K154" s="3">
        <f>[1]!EM_S_STM07_IS($A154,"9",DATE(K$4,12,31),"1")/1000000</f>
        <v>6559.0079180000002</v>
      </c>
      <c r="L154" s="3">
        <f>[1]!EM_S_STM07_IS($A154,"61",DATE(K$4,12,31),"1")/1000000</f>
        <v>279.53114001</v>
      </c>
      <c r="M154" s="3">
        <f>[1]!EM_S_STM07_IS($A154,"9",DATE(M$4,12,31),"1")/1000000</f>
        <v>6712.8557731999999</v>
      </c>
      <c r="N154" s="3">
        <f>[1]!EM_S_STM07_IS($A154,"61",DATE(M$4,12,31),"1")/1000000</f>
        <v>350.62032730999999</v>
      </c>
      <c r="O154" s="6">
        <f t="shared" si="6"/>
        <v>1.3929388765914648</v>
      </c>
      <c r="P154" s="6">
        <f t="shared" si="7"/>
        <v>1.4894957461339455</v>
      </c>
    </row>
    <row r="155" spans="1:16" x14ac:dyDescent="0.25">
      <c r="A155" s="5" t="s">
        <v>149</v>
      </c>
      <c r="B155" s="5" t="s">
        <v>3211</v>
      </c>
      <c r="C155" s="3" t="e">
        <f>[1]!EM_S_STM07_IS($A155,"9",DATE(C$4,12,31),"1")/1000000</f>
        <v>#VALUE!</v>
      </c>
      <c r="D155" s="3">
        <f>[1]!EM_S_STM07_IS($A155,"61",DATE(C$4,12,31),"1")/1000000</f>
        <v>-91.541389099999989</v>
      </c>
      <c r="E155" s="3" t="e">
        <f>[1]!EM_S_STM07_IS($A155,"9",DATE(E$4,12,31),"1")/1000000</f>
        <v>#VALUE!</v>
      </c>
      <c r="F155" s="3">
        <f>[1]!EM_S_STM07_IS($A155,"61",DATE(E$4,12,31),"1")/1000000</f>
        <v>-230.63629888999998</v>
      </c>
      <c r="G155" s="3">
        <f>[1]!EM_S_STM07_IS($A155,"9",DATE(G$4,12,31),"1")/1000000</f>
        <v>3.7649429700000003</v>
      </c>
      <c r="H155" s="3">
        <f>[1]!EM_S_STM07_IS($A155,"61",DATE(G$4,12,31),"1")/1000000</f>
        <v>365.40372394999997</v>
      </c>
      <c r="I155" s="3">
        <f>[1]!EM_S_STM07_IS($A155,"9",DATE(I$4,12,31),"1")/1000000</f>
        <v>10.694395249999999</v>
      </c>
      <c r="J155" s="3">
        <f>[1]!EM_S_STM07_IS($A155,"61",DATE(I$4,12,31),"1")/1000000</f>
        <v>3.5819899999999998</v>
      </c>
      <c r="K155" s="3">
        <f>[1]!EM_S_STM07_IS($A155,"9",DATE(K$4,12,31),"1")/1000000</f>
        <v>8.3860455300000005</v>
      </c>
      <c r="L155" s="3">
        <f>[1]!EM_S_STM07_IS($A155,"61",DATE(K$4,12,31),"1")/1000000</f>
        <v>1.17280286</v>
      </c>
      <c r="M155" s="3">
        <f>[1]!EM_S_STM07_IS($A155,"9",DATE(M$4,12,31),"1")/1000000</f>
        <v>18.280895059999999</v>
      </c>
      <c r="N155" s="3">
        <f>[1]!EM_S_STM07_IS($A155,"61",DATE(M$4,12,31),"1")/1000000</f>
        <v>-17.438461629999999</v>
      </c>
      <c r="O155" s="6" t="str">
        <f t="shared" si="6"/>
        <v/>
      </c>
      <c r="P155" s="6" t="str">
        <f t="shared" si="7"/>
        <v/>
      </c>
    </row>
    <row r="156" spans="1:16" x14ac:dyDescent="0.25">
      <c r="A156" s="5" t="s">
        <v>150</v>
      </c>
      <c r="B156" s="5" t="s">
        <v>3212</v>
      </c>
      <c r="C156" s="3">
        <f>[1]!EM_S_STM07_IS($A156,"9",DATE(C$4,12,31),"1")/1000000</f>
        <v>1823.7873138</v>
      </c>
      <c r="D156" s="3">
        <f>[1]!EM_S_STM07_IS($A156,"61",DATE(C$4,12,31),"1")/1000000</f>
        <v>169.10259434</v>
      </c>
      <c r="E156" s="3">
        <f>[1]!EM_S_STM07_IS($A156,"9",DATE(E$4,12,31),"1")/1000000</f>
        <v>993.31206278999991</v>
      </c>
      <c r="F156" s="3">
        <f>[1]!EM_S_STM07_IS($A156,"61",DATE(E$4,12,31),"1")/1000000</f>
        <v>61.624202079999996</v>
      </c>
      <c r="G156" s="3">
        <f>[1]!EM_S_STM07_IS($A156,"9",DATE(G$4,12,31),"1")/1000000</f>
        <v>1175.66021406</v>
      </c>
      <c r="H156" s="3">
        <f>[1]!EM_S_STM07_IS($A156,"61",DATE(G$4,12,31),"1")/1000000</f>
        <v>62.895594709999997</v>
      </c>
      <c r="I156" s="3">
        <f>[1]!EM_S_STM07_IS($A156,"9",DATE(I$4,12,31),"1")/1000000</f>
        <v>2095.2334555000002</v>
      </c>
      <c r="J156" s="3">
        <f>[1]!EM_S_STM07_IS($A156,"61",DATE(I$4,12,31),"1")/1000000</f>
        <v>67.507643049999999</v>
      </c>
      <c r="K156" s="3">
        <f>[1]!EM_S_STM07_IS($A156,"9",DATE(K$4,12,31),"1")/1000000</f>
        <v>3717.3610411499999</v>
      </c>
      <c r="L156" s="3">
        <f>[1]!EM_S_STM07_IS($A156,"61",DATE(K$4,12,31),"1")/1000000</f>
        <v>43.001624149999998</v>
      </c>
      <c r="M156" s="3">
        <f>[1]!EM_S_STM07_IS($A156,"9",DATE(M$4,12,31),"1")/1000000</f>
        <v>2528.1399401899998</v>
      </c>
      <c r="N156" s="3">
        <f>[1]!EM_S_STM07_IS($A156,"61",DATE(M$4,12,31),"1")/1000000</f>
        <v>-358.38559351999999</v>
      </c>
      <c r="O156" s="6">
        <f t="shared" si="6"/>
        <v>6.7493855415116988E-2</v>
      </c>
      <c r="P156" s="6">
        <f t="shared" si="7"/>
        <v>-2.1620907775121365</v>
      </c>
    </row>
    <row r="157" spans="1:16" x14ac:dyDescent="0.25">
      <c r="A157" s="5" t="s">
        <v>151</v>
      </c>
      <c r="B157" s="5" t="s">
        <v>3213</v>
      </c>
      <c r="C157" s="3">
        <f>[1]!EM_S_STM07_IS($A157,"9",DATE(C$4,12,31),"1")/1000000</f>
        <v>7819.6751751700003</v>
      </c>
      <c r="D157" s="3">
        <f>[1]!EM_S_STM07_IS($A157,"61",DATE(C$4,12,31),"1")/1000000</f>
        <v>425.80864097000006</v>
      </c>
      <c r="E157" s="3">
        <f>[1]!EM_S_STM07_IS($A157,"9",DATE(E$4,12,31),"1")/1000000</f>
        <v>8173.4494142299991</v>
      </c>
      <c r="F157" s="3">
        <f>[1]!EM_S_STM07_IS($A157,"61",DATE(E$4,12,31),"1")/1000000</f>
        <v>465.39358919</v>
      </c>
      <c r="G157" s="3">
        <f>[1]!EM_S_STM07_IS($A157,"9",DATE(G$4,12,31),"1")/1000000</f>
        <v>8339.8052687299987</v>
      </c>
      <c r="H157" s="3">
        <f>[1]!EM_S_STM07_IS($A157,"61",DATE(G$4,12,31),"1")/1000000</f>
        <v>331.89009869</v>
      </c>
      <c r="I157" s="3">
        <f>[1]!EM_S_STM07_IS($A157,"9",DATE(I$4,12,31),"1")/1000000</f>
        <v>9262.1580888099998</v>
      </c>
      <c r="J157" s="3">
        <f>[1]!EM_S_STM07_IS($A157,"61",DATE(I$4,12,31),"1")/1000000</f>
        <v>530.62314648999995</v>
      </c>
      <c r="K157" s="3">
        <f>[1]!EM_S_STM07_IS($A157,"9",DATE(K$4,12,31),"1")/1000000</f>
        <v>9828.875656780001</v>
      </c>
      <c r="L157" s="3">
        <f>[1]!EM_S_STM07_IS($A157,"61",DATE(K$4,12,31),"1")/1000000</f>
        <v>706.80953887999999</v>
      </c>
      <c r="M157" s="3">
        <f>[1]!EM_S_STM07_IS($A157,"9",DATE(M$4,12,31),"1")/1000000</f>
        <v>10241.4340981</v>
      </c>
      <c r="N157" s="3">
        <f>[1]!EM_S_STM07_IS($A157,"61",DATE(M$4,12,31),"1")/1000000</f>
        <v>779.55594345000009</v>
      </c>
      <c r="O157" s="6">
        <f t="shared" si="6"/>
        <v>5.5442097053426398E-2</v>
      </c>
      <c r="P157" s="6">
        <f t="shared" si="7"/>
        <v>0.12856496333454093</v>
      </c>
    </row>
    <row r="158" spans="1:16" x14ac:dyDescent="0.25">
      <c r="A158" s="5" t="s">
        <v>152</v>
      </c>
      <c r="B158" s="5" t="s">
        <v>3214</v>
      </c>
      <c r="C158" s="3">
        <f>[1]!EM_S_STM07_IS($A158,"9",DATE(C$4,12,31),"1")/1000000</f>
        <v>1376.7987124799999</v>
      </c>
      <c r="D158" s="3">
        <f>[1]!EM_S_STM07_IS($A158,"61",DATE(C$4,12,31),"1")/1000000</f>
        <v>28.463779370000001</v>
      </c>
      <c r="E158" s="3">
        <f>[1]!EM_S_STM07_IS($A158,"9",DATE(E$4,12,31),"1")/1000000</f>
        <v>1556.03020616</v>
      </c>
      <c r="F158" s="3">
        <f>[1]!EM_S_STM07_IS($A158,"61",DATE(E$4,12,31),"1")/1000000</f>
        <v>82.937425700000006</v>
      </c>
      <c r="G158" s="3">
        <f>[1]!EM_S_STM07_IS($A158,"9",DATE(G$4,12,31),"1")/1000000</f>
        <v>2768.7373803800001</v>
      </c>
      <c r="H158" s="3">
        <f>[1]!EM_S_STM07_IS($A158,"61",DATE(G$4,12,31),"1")/1000000</f>
        <v>103.41134826000001</v>
      </c>
      <c r="I158" s="3">
        <f>[1]!EM_S_STM07_IS($A158,"9",DATE(I$4,12,31),"1")/1000000</f>
        <v>1791.13847661</v>
      </c>
      <c r="J158" s="3">
        <f>[1]!EM_S_STM07_IS($A158,"61",DATE(I$4,12,31),"1")/1000000</f>
        <v>74.998058939999993</v>
      </c>
      <c r="K158" s="3">
        <f>[1]!EM_S_STM07_IS($A158,"9",DATE(K$4,12,31),"1")/1000000</f>
        <v>1640.1962118900001</v>
      </c>
      <c r="L158" s="3">
        <f>[1]!EM_S_STM07_IS($A158,"61",DATE(K$4,12,31),"1")/1000000</f>
        <v>71.062651639999999</v>
      </c>
      <c r="M158" s="3">
        <f>[1]!EM_S_STM07_IS($A158,"9",DATE(M$4,12,31),"1")/1000000</f>
        <v>1338.4842483</v>
      </c>
      <c r="N158" s="3">
        <f>[1]!EM_S_STM07_IS($A158,"61",DATE(M$4,12,31),"1")/1000000</f>
        <v>30.827450600000002</v>
      </c>
      <c r="O158" s="6">
        <f t="shared" si="6"/>
        <v>-5.6287419403678873E-3</v>
      </c>
      <c r="P158" s="6">
        <f t="shared" si="7"/>
        <v>1.6082588066222092E-2</v>
      </c>
    </row>
    <row r="159" spans="1:16" x14ac:dyDescent="0.25">
      <c r="A159" s="5" t="s">
        <v>153</v>
      </c>
      <c r="B159" s="5" t="s">
        <v>3215</v>
      </c>
      <c r="C159" s="3">
        <f>[1]!EM_S_STM07_IS($A159,"9",DATE(C$4,12,31),"1")/1000000</f>
        <v>828.96679547000008</v>
      </c>
      <c r="D159" s="3">
        <f>[1]!EM_S_STM07_IS($A159,"61",DATE(C$4,12,31),"1")/1000000</f>
        <v>83.410319000000001</v>
      </c>
      <c r="E159" s="3">
        <f>[1]!EM_S_STM07_IS($A159,"9",DATE(E$4,12,31),"1")/1000000</f>
        <v>945.63711283999999</v>
      </c>
      <c r="F159" s="3">
        <f>[1]!EM_S_STM07_IS($A159,"61",DATE(E$4,12,31),"1")/1000000</f>
        <v>110.52108840999999</v>
      </c>
      <c r="G159" s="3">
        <f>[1]!EM_S_STM07_IS($A159,"9",DATE(G$4,12,31),"1")/1000000</f>
        <v>905.06488901</v>
      </c>
      <c r="H159" s="3">
        <f>[1]!EM_S_STM07_IS($A159,"61",DATE(G$4,12,31),"1")/1000000</f>
        <v>33.15257888</v>
      </c>
      <c r="I159" s="3">
        <f>[1]!EM_S_STM07_IS($A159,"9",DATE(I$4,12,31),"1")/1000000</f>
        <v>791.38920265999991</v>
      </c>
      <c r="J159" s="3">
        <f>[1]!EM_S_STM07_IS($A159,"61",DATE(I$4,12,31),"1")/1000000</f>
        <v>30.53027127</v>
      </c>
      <c r="K159" s="3">
        <f>[1]!EM_S_STM07_IS($A159,"9",DATE(K$4,12,31),"1")/1000000</f>
        <v>926.01430266</v>
      </c>
      <c r="L159" s="3">
        <f>[1]!EM_S_STM07_IS($A159,"61",DATE(K$4,12,31),"1")/1000000</f>
        <v>37.517971250000002</v>
      </c>
      <c r="M159" s="3">
        <f>[1]!EM_S_STM07_IS($A159,"9",DATE(M$4,12,31),"1")/1000000</f>
        <v>1077.0695745200001</v>
      </c>
      <c r="N159" s="3">
        <f>[1]!EM_S_STM07_IS($A159,"61",DATE(M$4,12,31),"1")/1000000</f>
        <v>76.462740180000011</v>
      </c>
      <c r="O159" s="6">
        <f t="shared" si="6"/>
        <v>5.3759067153026141E-2</v>
      </c>
      <c r="P159" s="6">
        <f t="shared" si="7"/>
        <v>-1.7243295974155526E-2</v>
      </c>
    </row>
    <row r="160" spans="1:16" x14ac:dyDescent="0.25">
      <c r="A160" s="5" t="s">
        <v>154</v>
      </c>
      <c r="B160" s="5" t="s">
        <v>3216</v>
      </c>
      <c r="C160" s="3">
        <f>[1]!EM_S_STM07_IS($A160,"9",DATE(C$4,12,31),"1")/1000000</f>
        <v>220.16909666999999</v>
      </c>
      <c r="D160" s="3">
        <f>[1]!EM_S_STM07_IS($A160,"61",DATE(C$4,12,31),"1")/1000000</f>
        <v>81.51700366</v>
      </c>
      <c r="E160" s="3">
        <f>[1]!EM_S_STM07_IS($A160,"9",DATE(E$4,12,31),"1")/1000000</f>
        <v>304.42202304</v>
      </c>
      <c r="F160" s="3">
        <f>[1]!EM_S_STM07_IS($A160,"61",DATE(E$4,12,31),"1")/1000000</f>
        <v>154.35427622999998</v>
      </c>
      <c r="G160" s="3">
        <f>[1]!EM_S_STM07_IS($A160,"9",DATE(G$4,12,31),"1")/1000000</f>
        <v>576.30878941999993</v>
      </c>
      <c r="H160" s="3">
        <f>[1]!EM_S_STM07_IS($A160,"61",DATE(G$4,12,31),"1")/1000000</f>
        <v>260.62998653</v>
      </c>
      <c r="I160" s="3">
        <f>[1]!EM_S_STM07_IS($A160,"9",DATE(I$4,12,31),"1")/1000000</f>
        <v>832.77508952999995</v>
      </c>
      <c r="J160" s="3">
        <f>[1]!EM_S_STM07_IS($A160,"61",DATE(I$4,12,31),"1")/1000000</f>
        <v>313.07613549000001</v>
      </c>
      <c r="K160" s="3">
        <f>[1]!EM_S_STM07_IS($A160,"9",DATE(K$4,12,31),"1")/1000000</f>
        <v>835.47899249</v>
      </c>
      <c r="L160" s="3">
        <f>[1]!EM_S_STM07_IS($A160,"61",DATE(K$4,12,31),"1")/1000000</f>
        <v>350.63176049999998</v>
      </c>
      <c r="M160" s="3">
        <f>[1]!EM_S_STM07_IS($A160,"9",DATE(M$4,12,31),"1")/1000000</f>
        <v>1150.97238644</v>
      </c>
      <c r="N160" s="3">
        <f>[1]!EM_S_STM07_IS($A160,"61",DATE(M$4,12,31),"1")/1000000</f>
        <v>453.95121869000002</v>
      </c>
      <c r="O160" s="6">
        <f t="shared" si="6"/>
        <v>0.39207203385527412</v>
      </c>
      <c r="P160" s="6">
        <f t="shared" si="7"/>
        <v>0.4097827611584095</v>
      </c>
    </row>
    <row r="161" spans="1:16" x14ac:dyDescent="0.25">
      <c r="A161" s="5" t="s">
        <v>155</v>
      </c>
      <c r="B161" s="5" t="s">
        <v>3217</v>
      </c>
      <c r="C161" s="3">
        <f>[1]!EM_S_STM07_IS($A161,"9",DATE(C$4,12,31),"1")/1000000</f>
        <v>2342.98557243</v>
      </c>
      <c r="D161" s="3">
        <f>[1]!EM_S_STM07_IS($A161,"61",DATE(C$4,12,31),"1")/1000000</f>
        <v>59.388695069999997</v>
      </c>
      <c r="E161" s="3">
        <f>[1]!EM_S_STM07_IS($A161,"9",DATE(E$4,12,31),"1")/1000000</f>
        <v>2849.5134140999999</v>
      </c>
      <c r="F161" s="3">
        <f>[1]!EM_S_STM07_IS($A161,"61",DATE(E$4,12,31),"1")/1000000</f>
        <v>61.449613909999997</v>
      </c>
      <c r="G161" s="3">
        <f>[1]!EM_S_STM07_IS($A161,"9",DATE(G$4,12,31),"1")/1000000</f>
        <v>3365.1096634999999</v>
      </c>
      <c r="H161" s="3">
        <f>[1]!EM_S_STM07_IS($A161,"61",DATE(G$4,12,31),"1")/1000000</f>
        <v>67.316536709999994</v>
      </c>
      <c r="I161" s="3">
        <f>[1]!EM_S_STM07_IS($A161,"9",DATE(I$4,12,31),"1")/1000000</f>
        <v>3899.0385139499999</v>
      </c>
      <c r="J161" s="3">
        <f>[1]!EM_S_STM07_IS($A161,"61",DATE(I$4,12,31),"1")/1000000</f>
        <v>63.659815780000002</v>
      </c>
      <c r="K161" s="3">
        <f>[1]!EM_S_STM07_IS($A161,"9",DATE(K$4,12,31),"1")/1000000</f>
        <v>4006.5493651199999</v>
      </c>
      <c r="L161" s="3">
        <f>[1]!EM_S_STM07_IS($A161,"61",DATE(K$4,12,31),"1")/1000000</f>
        <v>60.464305960000004</v>
      </c>
      <c r="M161" s="3">
        <f>[1]!EM_S_STM07_IS($A161,"9",DATE(M$4,12,31),"1")/1000000</f>
        <v>5847.5799589199996</v>
      </c>
      <c r="N161" s="3">
        <f>[1]!EM_S_STM07_IS($A161,"61",DATE(M$4,12,31),"1")/1000000</f>
        <v>42.460572820000003</v>
      </c>
      <c r="O161" s="6">
        <f t="shared" si="6"/>
        <v>0.20071880103728312</v>
      </c>
      <c r="P161" s="6">
        <f t="shared" si="7"/>
        <v>-6.4903539321770509E-2</v>
      </c>
    </row>
    <row r="162" spans="1:16" x14ac:dyDescent="0.25">
      <c r="A162" s="5" t="s">
        <v>156</v>
      </c>
      <c r="B162" s="5" t="s">
        <v>3218</v>
      </c>
      <c r="C162" s="3">
        <f>[1]!EM_S_STM07_IS($A162,"9",DATE(C$4,12,31),"1")/1000000</f>
        <v>436.39662657999997</v>
      </c>
      <c r="D162" s="3">
        <f>[1]!EM_S_STM07_IS($A162,"61",DATE(C$4,12,31),"1")/1000000</f>
        <v>35.281183090000006</v>
      </c>
      <c r="E162" s="3">
        <f>[1]!EM_S_STM07_IS($A162,"9",DATE(E$4,12,31),"1")/1000000</f>
        <v>498.93484799000004</v>
      </c>
      <c r="F162" s="3">
        <f>[1]!EM_S_STM07_IS($A162,"61",DATE(E$4,12,31),"1")/1000000</f>
        <v>-159.14954803000001</v>
      </c>
      <c r="G162" s="3">
        <f>[1]!EM_S_STM07_IS($A162,"9",DATE(G$4,12,31),"1")/1000000</f>
        <v>509.33221480999998</v>
      </c>
      <c r="H162" s="3">
        <f>[1]!EM_S_STM07_IS($A162,"61",DATE(G$4,12,31),"1")/1000000</f>
        <v>57.803776290000002</v>
      </c>
      <c r="I162" s="3">
        <f>[1]!EM_S_STM07_IS($A162,"9",DATE(I$4,12,31),"1")/1000000</f>
        <v>544.96271230999992</v>
      </c>
      <c r="J162" s="3">
        <f>[1]!EM_S_STM07_IS($A162,"61",DATE(I$4,12,31),"1")/1000000</f>
        <v>36.060383539999997</v>
      </c>
      <c r="K162" s="3">
        <f>[1]!EM_S_STM07_IS($A162,"9",DATE(K$4,12,31),"1")/1000000</f>
        <v>540.71040916999993</v>
      </c>
      <c r="L162" s="3">
        <f>[1]!EM_S_STM07_IS($A162,"61",DATE(K$4,12,31),"1")/1000000</f>
        <v>42.334295909999994</v>
      </c>
      <c r="M162" s="3">
        <f>[1]!EM_S_STM07_IS($A162,"9",DATE(M$4,12,31),"1")/1000000</f>
        <v>648.34177138999996</v>
      </c>
      <c r="N162" s="3">
        <f>[1]!EM_S_STM07_IS($A162,"61",DATE(M$4,12,31),"1")/1000000</f>
        <v>144.57365962</v>
      </c>
      <c r="O162" s="6">
        <f t="shared" si="6"/>
        <v>8.2391875342541887E-2</v>
      </c>
      <c r="P162" s="6">
        <f t="shared" si="7"/>
        <v>0.32589522604229626</v>
      </c>
    </row>
    <row r="163" spans="1:16" x14ac:dyDescent="0.25">
      <c r="A163" s="5" t="s">
        <v>157</v>
      </c>
      <c r="B163" s="5" t="s">
        <v>3219</v>
      </c>
      <c r="C163" s="3">
        <f>[1]!EM_S_STM07_IS($A163,"9",DATE(C$4,12,31),"1")/1000000</f>
        <v>613.18962597000007</v>
      </c>
      <c r="D163" s="3">
        <f>[1]!EM_S_STM07_IS($A163,"61",DATE(C$4,12,31),"1")/1000000</f>
        <v>33.523828610000002</v>
      </c>
      <c r="E163" s="3">
        <f>[1]!EM_S_STM07_IS($A163,"9",DATE(E$4,12,31),"1")/1000000</f>
        <v>721.84749341999998</v>
      </c>
      <c r="F163" s="3">
        <f>[1]!EM_S_STM07_IS($A163,"61",DATE(E$4,12,31),"1")/1000000</f>
        <v>98.261837730000011</v>
      </c>
      <c r="G163" s="3">
        <f>[1]!EM_S_STM07_IS($A163,"9",DATE(G$4,12,31),"1")/1000000</f>
        <v>949.88765507000005</v>
      </c>
      <c r="H163" s="3">
        <f>[1]!EM_S_STM07_IS($A163,"61",DATE(G$4,12,31),"1")/1000000</f>
        <v>77.252790450000006</v>
      </c>
      <c r="I163" s="3">
        <f>[1]!EM_S_STM07_IS($A163,"9",DATE(I$4,12,31),"1")/1000000</f>
        <v>1018.48361889</v>
      </c>
      <c r="J163" s="3">
        <f>[1]!EM_S_STM07_IS($A163,"61",DATE(I$4,12,31),"1")/1000000</f>
        <v>93.844973480000007</v>
      </c>
      <c r="K163" s="3">
        <f>[1]!EM_S_STM07_IS($A163,"9",DATE(K$4,12,31),"1")/1000000</f>
        <v>1343.21611134</v>
      </c>
      <c r="L163" s="3">
        <f>[1]!EM_S_STM07_IS($A163,"61",DATE(K$4,12,31),"1")/1000000</f>
        <v>162.78444274</v>
      </c>
      <c r="M163" s="3">
        <f>[1]!EM_S_STM07_IS($A163,"9",DATE(M$4,12,31),"1")/1000000</f>
        <v>1643.8226417200001</v>
      </c>
      <c r="N163" s="3">
        <f>[1]!EM_S_STM07_IS($A163,"61",DATE(M$4,12,31),"1")/1000000</f>
        <v>195.27127815</v>
      </c>
      <c r="O163" s="6">
        <f t="shared" si="6"/>
        <v>0.21801330360336602</v>
      </c>
      <c r="P163" s="6">
        <f t="shared" si="7"/>
        <v>0.42251531725654567</v>
      </c>
    </row>
    <row r="164" spans="1:16" x14ac:dyDescent="0.25">
      <c r="A164" s="5" t="s">
        <v>158</v>
      </c>
      <c r="B164" s="5" t="s">
        <v>3220</v>
      </c>
      <c r="C164" s="3">
        <f>[1]!EM_S_STM07_IS($A164,"9",DATE(C$4,12,31),"1")/1000000</f>
        <v>84.284039000000007</v>
      </c>
      <c r="D164" s="3">
        <f>[1]!EM_S_STM07_IS($A164,"61",DATE(C$4,12,31),"1")/1000000</f>
        <v>25.909441210000001</v>
      </c>
      <c r="E164" s="3">
        <f>[1]!EM_S_STM07_IS($A164,"9",DATE(E$4,12,31),"1")/1000000</f>
        <v>13.311294</v>
      </c>
      <c r="F164" s="3">
        <f>[1]!EM_S_STM07_IS($A164,"61",DATE(E$4,12,31),"1")/1000000</f>
        <v>1.3299484099999999</v>
      </c>
      <c r="G164" s="3">
        <f>[1]!EM_S_STM07_IS($A164,"9",DATE(G$4,12,31),"1")/1000000</f>
        <v>11.284146</v>
      </c>
      <c r="H164" s="3">
        <f>[1]!EM_S_STM07_IS($A164,"61",DATE(G$4,12,31),"1")/1000000</f>
        <v>-13.710067179999999</v>
      </c>
      <c r="I164" s="3">
        <f>[1]!EM_S_STM07_IS($A164,"9",DATE(I$4,12,31),"1")/1000000</f>
        <v>12.722137999999999</v>
      </c>
      <c r="J164" s="3">
        <f>[1]!EM_S_STM07_IS($A164,"61",DATE(I$4,12,31),"1")/1000000</f>
        <v>2.7280216500000001</v>
      </c>
      <c r="K164" s="3">
        <f>[1]!EM_S_STM07_IS($A164,"9",DATE(K$4,12,31),"1")/1000000</f>
        <v>14.724901859999999</v>
      </c>
      <c r="L164" s="3">
        <f>[1]!EM_S_STM07_IS($A164,"61",DATE(K$4,12,31),"1")/1000000</f>
        <v>6.1923655700000007</v>
      </c>
      <c r="M164" s="3">
        <f>[1]!EM_S_STM07_IS($A164,"9",DATE(M$4,12,31),"1")/1000000</f>
        <v>15.594157750000001</v>
      </c>
      <c r="N164" s="3">
        <f>[1]!EM_S_STM07_IS($A164,"61",DATE(M$4,12,31),"1")/1000000</f>
        <v>23.242943579999999</v>
      </c>
      <c r="O164" s="6">
        <f t="shared" si="6"/>
        <v>-0.28641893610773761</v>
      </c>
      <c r="P164" s="6">
        <f t="shared" si="7"/>
        <v>-2.1486962966831946E-2</v>
      </c>
    </row>
    <row r="165" spans="1:16" x14ac:dyDescent="0.25">
      <c r="A165" s="5" t="s">
        <v>159</v>
      </c>
      <c r="B165" s="5" t="s">
        <v>3221</v>
      </c>
      <c r="C165" s="3">
        <f>[1]!EM_S_STM07_IS($A165,"9",DATE(C$4,12,31),"1")/1000000</f>
        <v>5370.8717716599995</v>
      </c>
      <c r="D165" s="3">
        <f>[1]!EM_S_STM07_IS($A165,"61",DATE(C$4,12,31),"1")/1000000</f>
        <v>2205.2439662100001</v>
      </c>
      <c r="E165" s="3">
        <f>[1]!EM_S_STM07_IS($A165,"9",DATE(E$4,12,31),"1")/1000000</f>
        <v>8427.9100044499992</v>
      </c>
      <c r="F165" s="3">
        <f>[1]!EM_S_STM07_IS($A165,"61",DATE(E$4,12,31),"1")/1000000</f>
        <v>2905.0271840300002</v>
      </c>
      <c r="G165" s="3">
        <f>[1]!EM_S_STM07_IS($A165,"9",DATE(G$4,12,31),"1")/1000000</f>
        <v>11556.35385089</v>
      </c>
      <c r="H165" s="3">
        <f>[1]!EM_S_STM07_IS($A165,"61",DATE(G$4,12,31),"1")/1000000</f>
        <v>4390.2571852999999</v>
      </c>
      <c r="I165" s="3">
        <f>[1]!EM_S_STM07_IS($A165,"9",DATE(I$4,12,31),"1")/1000000</f>
        <v>10431.12474082</v>
      </c>
      <c r="J165" s="3">
        <f>[1]!EM_S_STM07_IS($A165,"61",DATE(I$4,12,31),"1")/1000000</f>
        <v>3437.8228980599997</v>
      </c>
      <c r="K165" s="3">
        <f>[1]!EM_S_STM07_IS($A165,"9",DATE(K$4,12,31),"1")/1000000</f>
        <v>5353.44216134</v>
      </c>
      <c r="L165" s="3">
        <f>[1]!EM_S_STM07_IS($A165,"61",DATE(K$4,12,31),"1")/1000000</f>
        <v>879.79456919000006</v>
      </c>
      <c r="M165" s="3">
        <f>[1]!EM_S_STM07_IS($A165,"9",DATE(M$4,12,31),"1")/1000000</f>
        <v>6900.1569266300003</v>
      </c>
      <c r="N165" s="3">
        <f>[1]!EM_S_STM07_IS($A165,"61",DATE(M$4,12,31),"1")/1000000</f>
        <v>1472.9781085999998</v>
      </c>
      <c r="O165" s="6">
        <f t="shared" si="6"/>
        <v>5.1387566402641749E-2</v>
      </c>
      <c r="P165" s="6">
        <f t="shared" si="7"/>
        <v>-7.7539178503506889E-2</v>
      </c>
    </row>
    <row r="166" spans="1:16" x14ac:dyDescent="0.25">
      <c r="A166" s="5" t="s">
        <v>160</v>
      </c>
      <c r="B166" s="5" t="s">
        <v>3222</v>
      </c>
      <c r="C166" s="3">
        <f>[1]!EM_S_STM07_IS($A166,"9",DATE(C$4,12,31),"1")/1000000</f>
        <v>2845.9836754399998</v>
      </c>
      <c r="D166" s="3">
        <f>[1]!EM_S_STM07_IS($A166,"61",DATE(C$4,12,31),"1")/1000000</f>
        <v>120.5419564</v>
      </c>
      <c r="E166" s="3">
        <f>[1]!EM_S_STM07_IS($A166,"9",DATE(E$4,12,31),"1")/1000000</f>
        <v>3137.50406535</v>
      </c>
      <c r="F166" s="3">
        <f>[1]!EM_S_STM07_IS($A166,"61",DATE(E$4,12,31),"1")/1000000</f>
        <v>52.856879069999998</v>
      </c>
      <c r="G166" s="3">
        <f>[1]!EM_S_STM07_IS($A166,"9",DATE(G$4,12,31),"1")/1000000</f>
        <v>2955.5360891300002</v>
      </c>
      <c r="H166" s="3">
        <f>[1]!EM_S_STM07_IS($A166,"61",DATE(G$4,12,31),"1")/1000000</f>
        <v>55.434031990000001</v>
      </c>
      <c r="I166" s="3">
        <f>[1]!EM_S_STM07_IS($A166,"9",DATE(I$4,12,31),"1")/1000000</f>
        <v>2927.5930527800001</v>
      </c>
      <c r="J166" s="3">
        <f>[1]!EM_S_STM07_IS($A166,"61",DATE(I$4,12,31),"1")/1000000</f>
        <v>75.712361040000005</v>
      </c>
      <c r="K166" s="3">
        <f>[1]!EM_S_STM07_IS($A166,"9",DATE(K$4,12,31),"1")/1000000</f>
        <v>2489.79206333</v>
      </c>
      <c r="L166" s="3">
        <f>[1]!EM_S_STM07_IS($A166,"61",DATE(K$4,12,31),"1")/1000000</f>
        <v>64.202144289999993</v>
      </c>
      <c r="M166" s="3">
        <f>[1]!EM_S_STM07_IS($A166,"9",DATE(M$4,12,31),"1")/1000000</f>
        <v>2519.7995472899997</v>
      </c>
      <c r="N166" s="3">
        <f>[1]!EM_S_STM07_IS($A166,"61",DATE(M$4,12,31),"1")/1000000</f>
        <v>71.102792489999999</v>
      </c>
      <c r="O166" s="6">
        <f t="shared" si="6"/>
        <v>-2.4051911514110014E-2</v>
      </c>
      <c r="P166" s="6">
        <f t="shared" si="7"/>
        <v>-0.10019234334958294</v>
      </c>
    </row>
    <row r="167" spans="1:16" x14ac:dyDescent="0.25">
      <c r="A167" s="5" t="s">
        <v>161</v>
      </c>
      <c r="B167" s="5" t="s">
        <v>3223</v>
      </c>
      <c r="C167" s="3">
        <f>[1]!EM_S_STM07_IS($A167,"9",DATE(C$4,12,31),"1")/1000000</f>
        <v>820.09414150999999</v>
      </c>
      <c r="D167" s="3">
        <f>[1]!EM_S_STM07_IS($A167,"61",DATE(C$4,12,31),"1")/1000000</f>
        <v>135.78092149</v>
      </c>
      <c r="E167" s="3">
        <f>[1]!EM_S_STM07_IS($A167,"9",DATE(E$4,12,31),"1")/1000000</f>
        <v>1085.1636144900001</v>
      </c>
      <c r="F167" s="3">
        <f>[1]!EM_S_STM07_IS($A167,"61",DATE(E$4,12,31),"1")/1000000</f>
        <v>149.28579058000003</v>
      </c>
      <c r="G167" s="3">
        <f>[1]!EM_S_STM07_IS($A167,"9",DATE(G$4,12,31),"1")/1000000</f>
        <v>1056.84610587</v>
      </c>
      <c r="H167" s="3">
        <f>[1]!EM_S_STM07_IS($A167,"61",DATE(G$4,12,31),"1")/1000000</f>
        <v>85.957548419999995</v>
      </c>
      <c r="I167" s="3">
        <f>[1]!EM_S_STM07_IS($A167,"9",DATE(I$4,12,31),"1")/1000000</f>
        <v>1030.1127467700001</v>
      </c>
      <c r="J167" s="3">
        <f>[1]!EM_S_STM07_IS($A167,"61",DATE(I$4,12,31),"1")/1000000</f>
        <v>104.61307524999999</v>
      </c>
      <c r="K167" s="3">
        <f>[1]!EM_S_STM07_IS($A167,"9",DATE(K$4,12,31),"1")/1000000</f>
        <v>951.95475372999999</v>
      </c>
      <c r="L167" s="3">
        <f>[1]!EM_S_STM07_IS($A167,"61",DATE(K$4,12,31),"1")/1000000</f>
        <v>76.291984209999995</v>
      </c>
      <c r="M167" s="3">
        <f>[1]!EM_S_STM07_IS($A167,"9",DATE(M$4,12,31),"1")/1000000</f>
        <v>916.97285059000001</v>
      </c>
      <c r="N167" s="3">
        <f>[1]!EM_S_STM07_IS($A167,"61",DATE(M$4,12,31),"1")/1000000</f>
        <v>56.795267170000002</v>
      </c>
      <c r="O167" s="6">
        <f t="shared" si="6"/>
        <v>2.2582964922397197E-2</v>
      </c>
      <c r="P167" s="6">
        <f t="shared" si="7"/>
        <v>-0.15997022684553641</v>
      </c>
    </row>
    <row r="168" spans="1:16" x14ac:dyDescent="0.25">
      <c r="A168" s="5" t="s">
        <v>162</v>
      </c>
      <c r="B168" s="5" t="s">
        <v>3224</v>
      </c>
      <c r="C168" s="3">
        <f>[1]!EM_S_STM07_IS($A168,"9",DATE(C$4,12,31),"1")/1000000</f>
        <v>10184.640037450001</v>
      </c>
      <c r="D168" s="3">
        <f>[1]!EM_S_STM07_IS($A168,"61",DATE(C$4,12,31),"1")/1000000</f>
        <v>373.66843120999999</v>
      </c>
      <c r="E168" s="3">
        <f>[1]!EM_S_STM07_IS($A168,"9",DATE(E$4,12,31),"1")/1000000</f>
        <v>11214.29791644</v>
      </c>
      <c r="F168" s="3">
        <f>[1]!EM_S_STM07_IS($A168,"61",DATE(E$4,12,31),"1")/1000000</f>
        <v>335.30877736000002</v>
      </c>
      <c r="G168" s="3">
        <f>[1]!EM_S_STM07_IS($A168,"9",DATE(G$4,12,31),"1")/1000000</f>
        <v>8461.3023819999999</v>
      </c>
      <c r="H168" s="3">
        <f>[1]!EM_S_STM07_IS($A168,"61",DATE(G$4,12,31),"1")/1000000</f>
        <v>164.47804027000001</v>
      </c>
      <c r="I168" s="3">
        <f>[1]!EM_S_STM07_IS($A168,"9",DATE(I$4,12,31),"1")/1000000</f>
        <v>10235.229798819999</v>
      </c>
      <c r="J168" s="3">
        <f>[1]!EM_S_STM07_IS($A168,"61",DATE(I$4,12,31),"1")/1000000</f>
        <v>298.41860151999998</v>
      </c>
      <c r="K168" s="3">
        <f>[1]!EM_S_STM07_IS($A168,"9",DATE(K$4,12,31),"1")/1000000</f>
        <v>12351.981928450001</v>
      </c>
      <c r="L168" s="3">
        <f>[1]!EM_S_STM07_IS($A168,"61",DATE(K$4,12,31),"1")/1000000</f>
        <v>213.14515498</v>
      </c>
      <c r="M168" s="3">
        <f>[1]!EM_S_STM07_IS($A168,"9",DATE(M$4,12,31),"1")/1000000</f>
        <v>12180.9575012</v>
      </c>
      <c r="N168" s="3">
        <f>[1]!EM_S_STM07_IS($A168,"61",DATE(M$4,12,31),"1")/1000000</f>
        <v>162.46083962999998</v>
      </c>
      <c r="O168" s="6">
        <f t="shared" si="6"/>
        <v>3.6447119257362104E-2</v>
      </c>
      <c r="P168" s="6">
        <f t="shared" si="7"/>
        <v>-0.15345030624059475</v>
      </c>
    </row>
    <row r="169" spans="1:16" x14ac:dyDescent="0.25">
      <c r="A169" s="5" t="s">
        <v>163</v>
      </c>
      <c r="B169" s="5" t="s">
        <v>3225</v>
      </c>
      <c r="C169" s="3">
        <f>[1]!EM_S_STM07_IS($A169,"9",DATE(C$4,12,31),"1")/1000000</f>
        <v>528.65781343000003</v>
      </c>
      <c r="D169" s="3">
        <f>[1]!EM_S_STM07_IS($A169,"61",DATE(C$4,12,31),"1")/1000000</f>
        <v>39.795791229999999</v>
      </c>
      <c r="E169" s="3">
        <f>[1]!EM_S_STM07_IS($A169,"9",DATE(E$4,12,31),"1")/1000000</f>
        <v>827.64014686999997</v>
      </c>
      <c r="F169" s="3">
        <f>[1]!EM_S_STM07_IS($A169,"61",DATE(E$4,12,31),"1")/1000000</f>
        <v>56.954086969999999</v>
      </c>
      <c r="G169" s="3">
        <f>[1]!EM_S_STM07_IS($A169,"9",DATE(G$4,12,31),"1")/1000000</f>
        <v>797.46145049999996</v>
      </c>
      <c r="H169" s="3">
        <f>[1]!EM_S_STM07_IS($A169,"61",DATE(G$4,12,31),"1")/1000000</f>
        <v>63.508694850000005</v>
      </c>
      <c r="I169" s="3">
        <f>[1]!EM_S_STM07_IS($A169,"9",DATE(I$4,12,31),"1")/1000000</f>
        <v>1026.7991443799999</v>
      </c>
      <c r="J169" s="3">
        <f>[1]!EM_S_STM07_IS($A169,"61",DATE(I$4,12,31),"1")/1000000</f>
        <v>117.18041928</v>
      </c>
      <c r="K169" s="3">
        <f>[1]!EM_S_STM07_IS($A169,"9",DATE(K$4,12,31),"1")/1000000</f>
        <v>870.34786244000009</v>
      </c>
      <c r="L169" s="3">
        <f>[1]!EM_S_STM07_IS($A169,"61",DATE(K$4,12,31),"1")/1000000</f>
        <v>14.01450981</v>
      </c>
      <c r="M169" s="3">
        <f>[1]!EM_S_STM07_IS($A169,"9",DATE(M$4,12,31),"1")/1000000</f>
        <v>309.56740026</v>
      </c>
      <c r="N169" s="3">
        <f>[1]!EM_S_STM07_IS($A169,"61",DATE(M$4,12,31),"1")/1000000</f>
        <v>-92.062660730000005</v>
      </c>
      <c r="O169" s="6">
        <f t="shared" si="6"/>
        <v>-0.10150407260210459</v>
      </c>
      <c r="P169" s="6">
        <f t="shared" si="7"/>
        <v>-2.1826310458734111</v>
      </c>
    </row>
    <row r="170" spans="1:16" x14ac:dyDescent="0.25">
      <c r="A170" s="5" t="s">
        <v>164</v>
      </c>
      <c r="B170" s="5" t="s">
        <v>3226</v>
      </c>
      <c r="C170" s="3">
        <f>[1]!EM_S_STM07_IS($A170,"9",DATE(C$4,12,31),"1")/1000000</f>
        <v>393.42875885000001</v>
      </c>
      <c r="D170" s="3">
        <f>[1]!EM_S_STM07_IS($A170,"61",DATE(C$4,12,31),"1")/1000000</f>
        <v>-77.212010559999996</v>
      </c>
      <c r="E170" s="3">
        <f>[1]!EM_S_STM07_IS($A170,"9",DATE(E$4,12,31),"1")/1000000</f>
        <v>387.38273207999998</v>
      </c>
      <c r="F170" s="3">
        <f>[1]!EM_S_STM07_IS($A170,"61",DATE(E$4,12,31),"1")/1000000</f>
        <v>-195.68727923</v>
      </c>
      <c r="G170" s="3">
        <f>[1]!EM_S_STM07_IS($A170,"9",DATE(G$4,12,31),"1")/1000000</f>
        <v>469.04603689999999</v>
      </c>
      <c r="H170" s="3">
        <f>[1]!EM_S_STM07_IS($A170,"61",DATE(G$4,12,31),"1")/1000000</f>
        <v>47.148756110000001</v>
      </c>
      <c r="I170" s="3">
        <f>[1]!EM_S_STM07_IS($A170,"9",DATE(I$4,12,31),"1")/1000000</f>
        <v>451.11733730999998</v>
      </c>
      <c r="J170" s="3">
        <f>[1]!EM_S_STM07_IS($A170,"61",DATE(I$4,12,31),"1")/1000000</f>
        <v>35.878493079999998</v>
      </c>
      <c r="K170" s="3">
        <f>[1]!EM_S_STM07_IS($A170,"9",DATE(K$4,12,31),"1")/1000000</f>
        <v>476.1058127</v>
      </c>
      <c r="L170" s="3">
        <f>[1]!EM_S_STM07_IS($A170,"61",DATE(K$4,12,31),"1")/1000000</f>
        <v>10.25955349</v>
      </c>
      <c r="M170" s="3">
        <f>[1]!EM_S_STM07_IS($A170,"9",DATE(M$4,12,31),"1")/1000000</f>
        <v>398.14233424000003</v>
      </c>
      <c r="N170" s="3">
        <f>[1]!EM_S_STM07_IS($A170,"61",DATE(M$4,12,31),"1")/1000000</f>
        <v>177.32068727999999</v>
      </c>
      <c r="O170" s="6">
        <f t="shared" si="6"/>
        <v>2.3847506968777132E-3</v>
      </c>
      <c r="P170" s="6" t="str">
        <f t="shared" si="7"/>
        <v/>
      </c>
    </row>
    <row r="171" spans="1:16" x14ac:dyDescent="0.25">
      <c r="A171" s="5" t="s">
        <v>165</v>
      </c>
      <c r="B171" s="5" t="s">
        <v>3227</v>
      </c>
      <c r="C171" s="3">
        <f>[1]!EM_S_STM07_IS($A171,"9",DATE(C$4,12,31),"1")/1000000</f>
        <v>5371.2131964499995</v>
      </c>
      <c r="D171" s="3">
        <f>[1]!EM_S_STM07_IS($A171,"61",DATE(C$4,12,31),"1")/1000000</f>
        <v>1340.29111579</v>
      </c>
      <c r="E171" s="3">
        <f>[1]!EM_S_STM07_IS($A171,"9",DATE(E$4,12,31),"1")/1000000</f>
        <v>5898.1130894899998</v>
      </c>
      <c r="F171" s="3">
        <f>[1]!EM_S_STM07_IS($A171,"61",DATE(E$4,12,31),"1")/1000000</f>
        <v>1204.6170755599999</v>
      </c>
      <c r="G171" s="3">
        <f>[1]!EM_S_STM07_IS($A171,"9",DATE(G$4,12,31),"1")/1000000</f>
        <v>5015.2834187099998</v>
      </c>
      <c r="H171" s="3">
        <f>[1]!EM_S_STM07_IS($A171,"61",DATE(G$4,12,31),"1")/1000000</f>
        <v>889.32693946000006</v>
      </c>
      <c r="I171" s="3">
        <f>[1]!EM_S_STM07_IS($A171,"9",DATE(I$4,12,31),"1")/1000000</f>
        <v>5589.3076895499998</v>
      </c>
      <c r="J171" s="3">
        <f>[1]!EM_S_STM07_IS($A171,"61",DATE(I$4,12,31),"1")/1000000</f>
        <v>1108.2214508299999</v>
      </c>
      <c r="K171" s="3">
        <f>[1]!EM_S_STM07_IS($A171,"9",DATE(K$4,12,31),"1")/1000000</f>
        <v>6354.4800203800005</v>
      </c>
      <c r="L171" s="3">
        <f>[1]!EM_S_STM07_IS($A171,"61",DATE(K$4,12,31),"1")/1000000</f>
        <v>1539.43968681</v>
      </c>
      <c r="M171" s="3">
        <f>[1]!EM_S_STM07_IS($A171,"9",DATE(M$4,12,31),"1")/1000000</f>
        <v>5741.6437464199998</v>
      </c>
      <c r="N171" s="3">
        <f>[1]!EM_S_STM07_IS($A171,"61",DATE(M$4,12,31),"1")/1000000</f>
        <v>1515.38828571</v>
      </c>
      <c r="O171" s="6">
        <f t="shared" si="6"/>
        <v>1.3427699008168981E-2</v>
      </c>
      <c r="P171" s="6">
        <f t="shared" si="7"/>
        <v>2.4860977693393682E-2</v>
      </c>
    </row>
    <row r="172" spans="1:16" x14ac:dyDescent="0.25">
      <c r="A172" s="5" t="s">
        <v>166</v>
      </c>
      <c r="B172" s="5" t="s">
        <v>3228</v>
      </c>
      <c r="C172" s="3">
        <f>[1]!EM_S_STM07_IS($A172,"9",DATE(C$4,12,31),"1")/1000000</f>
        <v>405.01210493999997</v>
      </c>
      <c r="D172" s="3">
        <f>[1]!EM_S_STM07_IS($A172,"61",DATE(C$4,12,31),"1")/1000000</f>
        <v>39.89286525</v>
      </c>
      <c r="E172" s="3">
        <f>[1]!EM_S_STM07_IS($A172,"9",DATE(E$4,12,31),"1")/1000000</f>
        <v>1019.47144479</v>
      </c>
      <c r="F172" s="3">
        <f>[1]!EM_S_STM07_IS($A172,"61",DATE(E$4,12,31),"1")/1000000</f>
        <v>39.250559729999999</v>
      </c>
      <c r="G172" s="3">
        <f>[1]!EM_S_STM07_IS($A172,"9",DATE(G$4,12,31),"1")/1000000</f>
        <v>2096.2197771000001</v>
      </c>
      <c r="H172" s="3">
        <f>[1]!EM_S_STM07_IS($A172,"61",DATE(G$4,12,31),"1")/1000000</f>
        <v>41.381356850000003</v>
      </c>
      <c r="I172" s="3">
        <f>[1]!EM_S_STM07_IS($A172,"9",DATE(I$4,12,31),"1")/1000000</f>
        <v>3721.5427153099999</v>
      </c>
      <c r="J172" s="3">
        <f>[1]!EM_S_STM07_IS($A172,"61",DATE(I$4,12,31),"1")/1000000</f>
        <v>580.45836226999995</v>
      </c>
      <c r="K172" s="3">
        <f>[1]!EM_S_STM07_IS($A172,"9",DATE(K$4,12,31),"1")/1000000</f>
        <v>4237.7276910600003</v>
      </c>
      <c r="L172" s="3">
        <f>[1]!EM_S_STM07_IS($A172,"61",DATE(K$4,12,31),"1")/1000000</f>
        <v>596.58854982000003</v>
      </c>
      <c r="M172" s="3">
        <f>[1]!EM_S_STM07_IS($A172,"9",DATE(M$4,12,31),"1")/1000000</f>
        <v>3054.7299688200001</v>
      </c>
      <c r="N172" s="3">
        <f>[1]!EM_S_STM07_IS($A172,"61",DATE(M$4,12,31),"1")/1000000</f>
        <v>394.31579375000001</v>
      </c>
      <c r="O172" s="6">
        <f t="shared" si="6"/>
        <v>0.49796257950214029</v>
      </c>
      <c r="P172" s="6">
        <f t="shared" si="7"/>
        <v>0.58121086001096667</v>
      </c>
    </row>
    <row r="173" spans="1:16" x14ac:dyDescent="0.25">
      <c r="A173" s="5" t="s">
        <v>167</v>
      </c>
      <c r="B173" s="5" t="s">
        <v>3229</v>
      </c>
      <c r="C173" s="3">
        <f>[1]!EM_S_STM07_IS($A173,"9",DATE(C$4,12,31),"1")/1000000</f>
        <v>1396.0063874100001</v>
      </c>
      <c r="D173" s="3">
        <f>[1]!EM_S_STM07_IS($A173,"61",DATE(C$4,12,31),"1")/1000000</f>
        <v>126.43033482999999</v>
      </c>
      <c r="E173" s="3">
        <f>[1]!EM_S_STM07_IS($A173,"9",DATE(E$4,12,31),"1")/1000000</f>
        <v>1153.0943983499999</v>
      </c>
      <c r="F173" s="3">
        <f>[1]!EM_S_STM07_IS($A173,"61",DATE(E$4,12,31),"1")/1000000</f>
        <v>10.516489140000001</v>
      </c>
      <c r="G173" s="3">
        <f>[1]!EM_S_STM07_IS($A173,"9",DATE(G$4,12,31),"1")/1000000</f>
        <v>1553.4953940299999</v>
      </c>
      <c r="H173" s="3">
        <f>[1]!EM_S_STM07_IS($A173,"61",DATE(G$4,12,31),"1")/1000000</f>
        <v>44.488322920000002</v>
      </c>
      <c r="I173" s="3">
        <f>[1]!EM_S_STM07_IS($A173,"9",DATE(I$4,12,31),"1")/1000000</f>
        <v>2765.79753132</v>
      </c>
      <c r="J173" s="3">
        <f>[1]!EM_S_STM07_IS($A173,"61",DATE(I$4,12,31),"1")/1000000</f>
        <v>396.31695472000001</v>
      </c>
      <c r="K173" s="3">
        <f>[1]!EM_S_STM07_IS($A173,"9",DATE(K$4,12,31),"1")/1000000</f>
        <v>2013.79185467</v>
      </c>
      <c r="L173" s="3">
        <f>[1]!EM_S_STM07_IS($A173,"61",DATE(K$4,12,31),"1")/1000000</f>
        <v>163.27819294999998</v>
      </c>
      <c r="M173" s="3">
        <f>[1]!EM_S_STM07_IS($A173,"9",DATE(M$4,12,31),"1")/1000000</f>
        <v>1075.1676842100001</v>
      </c>
      <c r="N173" s="3">
        <f>[1]!EM_S_STM07_IS($A173,"61",DATE(M$4,12,31),"1")/1000000</f>
        <v>26.254790549999999</v>
      </c>
      <c r="O173" s="6">
        <f t="shared" si="6"/>
        <v>-5.0887355224087938E-2</v>
      </c>
      <c r="P173" s="6">
        <f t="shared" si="7"/>
        <v>-0.26975018775629289</v>
      </c>
    </row>
    <row r="174" spans="1:16" x14ac:dyDescent="0.25">
      <c r="A174" s="5" t="s">
        <v>168</v>
      </c>
      <c r="B174" s="5" t="s">
        <v>3230</v>
      </c>
      <c r="C174" s="3">
        <f>[1]!EM_S_STM07_IS($A174,"9",DATE(C$4,12,31),"1")/1000000</f>
        <v>348.44949227999996</v>
      </c>
      <c r="D174" s="3">
        <f>[1]!EM_S_STM07_IS($A174,"61",DATE(C$4,12,31),"1")/1000000</f>
        <v>-8.5598792400000008</v>
      </c>
      <c r="E174" s="3">
        <f>[1]!EM_S_STM07_IS($A174,"9",DATE(E$4,12,31),"1")/1000000</f>
        <v>248.67981293</v>
      </c>
      <c r="F174" s="3">
        <f>[1]!EM_S_STM07_IS($A174,"61",DATE(E$4,12,31),"1")/1000000</f>
        <v>-32.19717137</v>
      </c>
      <c r="G174" s="3">
        <f>[1]!EM_S_STM07_IS($A174,"9",DATE(G$4,12,31),"1")/1000000</f>
        <v>217.22084181</v>
      </c>
      <c r="H174" s="3">
        <f>[1]!EM_S_STM07_IS($A174,"61",DATE(G$4,12,31),"1")/1000000</f>
        <v>11.14099481</v>
      </c>
      <c r="I174" s="3">
        <f>[1]!EM_S_STM07_IS($A174,"9",DATE(I$4,12,31),"1")/1000000</f>
        <v>195.97412581999998</v>
      </c>
      <c r="J174" s="3">
        <f>[1]!EM_S_STM07_IS($A174,"61",DATE(I$4,12,31),"1")/1000000</f>
        <v>9.8868027499999993</v>
      </c>
      <c r="K174" s="3">
        <f>[1]!EM_S_STM07_IS($A174,"9",DATE(K$4,12,31),"1")/1000000</f>
        <v>197.51350368000001</v>
      </c>
      <c r="L174" s="3">
        <f>[1]!EM_S_STM07_IS($A174,"61",DATE(K$4,12,31),"1")/1000000</f>
        <v>6.1691051400000001</v>
      </c>
      <c r="M174" s="3">
        <f>[1]!EM_S_STM07_IS($A174,"9",DATE(M$4,12,31),"1")/1000000</f>
        <v>151.74048482000001</v>
      </c>
      <c r="N174" s="3">
        <f>[1]!EM_S_STM07_IS($A174,"61",DATE(M$4,12,31),"1")/1000000</f>
        <v>4.9333375000000004</v>
      </c>
      <c r="O174" s="6">
        <f t="shared" si="6"/>
        <v>-0.1531776216966273</v>
      </c>
      <c r="P174" s="6" t="str">
        <f t="shared" si="7"/>
        <v/>
      </c>
    </row>
    <row r="175" spans="1:16" x14ac:dyDescent="0.25">
      <c r="A175" s="5" t="s">
        <v>169</v>
      </c>
      <c r="B175" s="5" t="s">
        <v>3231</v>
      </c>
      <c r="C175" s="3">
        <f>[1]!EM_S_STM07_IS($A175,"9",DATE(C$4,12,31),"1")/1000000</f>
        <v>391.60634026999998</v>
      </c>
      <c r="D175" s="3">
        <f>[1]!EM_S_STM07_IS($A175,"61",DATE(C$4,12,31),"1")/1000000</f>
        <v>55.465263619999995</v>
      </c>
      <c r="E175" s="3">
        <f>[1]!EM_S_STM07_IS($A175,"9",DATE(E$4,12,31),"1")/1000000</f>
        <v>480.69786472999999</v>
      </c>
      <c r="F175" s="3">
        <f>[1]!EM_S_STM07_IS($A175,"61",DATE(E$4,12,31),"1")/1000000</f>
        <v>18.586608730000002</v>
      </c>
      <c r="G175" s="3">
        <f>[1]!EM_S_STM07_IS($A175,"9",DATE(G$4,12,31),"1")/1000000</f>
        <v>438.74874876000001</v>
      </c>
      <c r="H175" s="3">
        <f>[1]!EM_S_STM07_IS($A175,"61",DATE(G$4,12,31),"1")/1000000</f>
        <v>5.1185137200000002</v>
      </c>
      <c r="I175" s="3">
        <f>[1]!EM_S_STM07_IS($A175,"9",DATE(I$4,12,31),"1")/1000000</f>
        <v>412.42403229000001</v>
      </c>
      <c r="J175" s="3">
        <f>[1]!EM_S_STM07_IS($A175,"61",DATE(I$4,12,31),"1")/1000000</f>
        <v>14.614135989999999</v>
      </c>
      <c r="K175" s="3">
        <f>[1]!EM_S_STM07_IS($A175,"9",DATE(K$4,12,31),"1")/1000000</f>
        <v>474.88835669999997</v>
      </c>
      <c r="L175" s="3">
        <f>[1]!EM_S_STM07_IS($A175,"61",DATE(K$4,12,31),"1")/1000000</f>
        <v>6.8645527099999999</v>
      </c>
      <c r="M175" s="3">
        <f>[1]!EM_S_STM07_IS($A175,"9",DATE(M$4,12,31),"1")/1000000</f>
        <v>434.95376849000002</v>
      </c>
      <c r="N175" s="3">
        <f>[1]!EM_S_STM07_IS($A175,"61",DATE(M$4,12,31),"1")/1000000</f>
        <v>16.984090569999999</v>
      </c>
      <c r="O175" s="6">
        <f t="shared" si="6"/>
        <v>2.12185069620765E-2</v>
      </c>
      <c r="P175" s="6">
        <f t="shared" si="7"/>
        <v>-0.21076880433813794</v>
      </c>
    </row>
    <row r="176" spans="1:16" x14ac:dyDescent="0.25">
      <c r="A176" s="5" t="s">
        <v>170</v>
      </c>
      <c r="B176" s="5" t="s">
        <v>3232</v>
      </c>
      <c r="C176" s="3">
        <f>[1]!EM_S_STM07_IS($A176,"9",DATE(C$4,12,31),"1")/1000000</f>
        <v>126.53655054000001</v>
      </c>
      <c r="D176" s="3">
        <f>[1]!EM_S_STM07_IS($A176,"61",DATE(C$4,12,31),"1")/1000000</f>
        <v>-157.01583303999999</v>
      </c>
      <c r="E176" s="3">
        <f>[1]!EM_S_STM07_IS($A176,"9",DATE(E$4,12,31),"1")/1000000</f>
        <v>2518.5481279999999</v>
      </c>
      <c r="F176" s="3">
        <f>[1]!EM_S_STM07_IS($A176,"61",DATE(E$4,12,31),"1")/1000000</f>
        <v>546.41815252999993</v>
      </c>
      <c r="G176" s="3">
        <f>[1]!EM_S_STM07_IS($A176,"9",DATE(G$4,12,31),"1")/1000000</f>
        <v>6426.8222474599997</v>
      </c>
      <c r="H176" s="3">
        <f>[1]!EM_S_STM07_IS($A176,"61",DATE(G$4,12,31),"1")/1000000</f>
        <v>177.41911922999998</v>
      </c>
      <c r="I176" s="3">
        <f>[1]!EM_S_STM07_IS($A176,"9",DATE(I$4,12,31),"1")/1000000</f>
        <v>8831.3832333999999</v>
      </c>
      <c r="J176" s="3">
        <f>[1]!EM_S_STM07_IS($A176,"61",DATE(I$4,12,31),"1")/1000000</f>
        <v>146.68664533</v>
      </c>
      <c r="K176" s="3">
        <f>[1]!EM_S_STM07_IS($A176,"9",DATE(K$4,12,31),"1")/1000000</f>
        <v>10332.52773953</v>
      </c>
      <c r="L176" s="3">
        <f>[1]!EM_S_STM07_IS($A176,"61",DATE(K$4,12,31),"1")/1000000</f>
        <v>142.42359655000001</v>
      </c>
      <c r="M176" s="3">
        <f>[1]!EM_S_STM07_IS($A176,"9",DATE(M$4,12,31),"1")/1000000</f>
        <v>9923.15625215</v>
      </c>
      <c r="N176" s="3">
        <f>[1]!EM_S_STM07_IS($A176,"61",DATE(M$4,12,31),"1")/1000000</f>
        <v>297.63112860000001</v>
      </c>
      <c r="O176" s="6">
        <f t="shared" si="6"/>
        <v>1.3926918359574669</v>
      </c>
      <c r="P176" s="6" t="str">
        <f t="shared" si="7"/>
        <v/>
      </c>
    </row>
    <row r="177" spans="1:16" x14ac:dyDescent="0.25">
      <c r="A177" s="5" t="s">
        <v>171</v>
      </c>
      <c r="B177" s="5" t="s">
        <v>3233</v>
      </c>
      <c r="C177" s="3">
        <f>[1]!EM_S_STM07_IS($A177,"9",DATE(C$4,12,31),"1")/1000000</f>
        <v>6226.7505870799996</v>
      </c>
      <c r="D177" s="3">
        <f>[1]!EM_S_STM07_IS($A177,"61",DATE(C$4,12,31),"1")/1000000</f>
        <v>124.7562645</v>
      </c>
      <c r="E177" s="3">
        <f>[1]!EM_S_STM07_IS($A177,"9",DATE(E$4,12,31),"1")/1000000</f>
        <v>7536.2243620600002</v>
      </c>
      <c r="F177" s="3">
        <f>[1]!EM_S_STM07_IS($A177,"61",DATE(E$4,12,31),"1")/1000000</f>
        <v>95.384005470000005</v>
      </c>
      <c r="G177" s="3">
        <f>[1]!EM_S_STM07_IS($A177,"9",DATE(G$4,12,31),"1")/1000000</f>
        <v>6596.5994093899999</v>
      </c>
      <c r="H177" s="3">
        <f>[1]!EM_S_STM07_IS($A177,"61",DATE(G$4,12,31),"1")/1000000</f>
        <v>128.20287493000001</v>
      </c>
      <c r="I177" s="3">
        <f>[1]!EM_S_STM07_IS($A177,"9",DATE(I$4,12,31),"1")/1000000</f>
        <v>6477.6666517600006</v>
      </c>
      <c r="J177" s="3">
        <f>[1]!EM_S_STM07_IS($A177,"61",DATE(I$4,12,31),"1")/1000000</f>
        <v>173.64476027000001</v>
      </c>
      <c r="K177" s="3">
        <f>[1]!EM_S_STM07_IS($A177,"9",DATE(K$4,12,31),"1")/1000000</f>
        <v>5563.4820236599999</v>
      </c>
      <c r="L177" s="3">
        <f>[1]!EM_S_STM07_IS($A177,"61",DATE(K$4,12,31),"1")/1000000</f>
        <v>166.13687014999999</v>
      </c>
      <c r="M177" s="3">
        <f>[1]!EM_S_STM07_IS($A177,"9",DATE(M$4,12,31),"1")/1000000</f>
        <v>4733.4675232600002</v>
      </c>
      <c r="N177" s="3">
        <f>[1]!EM_S_STM07_IS($A177,"61",DATE(M$4,12,31),"1")/1000000</f>
        <v>-258.98214124999998</v>
      </c>
      <c r="O177" s="6">
        <f t="shared" si="6"/>
        <v>-5.3362757856168397E-2</v>
      </c>
      <c r="P177" s="6">
        <f t="shared" si="7"/>
        <v>-2.1572881093721259</v>
      </c>
    </row>
    <row r="178" spans="1:16" x14ac:dyDescent="0.25">
      <c r="A178" s="5" t="s">
        <v>172</v>
      </c>
      <c r="B178" s="5" t="s">
        <v>3234</v>
      </c>
      <c r="C178" s="3">
        <f>[1]!EM_S_STM07_IS($A178,"9",DATE(C$4,12,31),"1")/1000000</f>
        <v>311.62491331000001</v>
      </c>
      <c r="D178" s="3">
        <f>[1]!EM_S_STM07_IS($A178,"61",DATE(C$4,12,31),"1")/1000000</f>
        <v>47.153713609999997</v>
      </c>
      <c r="E178" s="3">
        <f>[1]!EM_S_STM07_IS($A178,"9",DATE(E$4,12,31),"1")/1000000</f>
        <v>343.50851761000001</v>
      </c>
      <c r="F178" s="3">
        <f>[1]!EM_S_STM07_IS($A178,"61",DATE(E$4,12,31),"1")/1000000</f>
        <v>72.134381360000006</v>
      </c>
      <c r="G178" s="3">
        <f>[1]!EM_S_STM07_IS($A178,"9",DATE(G$4,12,31),"1")/1000000</f>
        <v>363.42044476999996</v>
      </c>
      <c r="H178" s="3">
        <f>[1]!EM_S_STM07_IS($A178,"61",DATE(G$4,12,31),"1")/1000000</f>
        <v>137.60633500999998</v>
      </c>
      <c r="I178" s="3">
        <f>[1]!EM_S_STM07_IS($A178,"9",DATE(I$4,12,31),"1")/1000000</f>
        <v>256.00067925000002</v>
      </c>
      <c r="J178" s="3">
        <f>[1]!EM_S_STM07_IS($A178,"61",DATE(I$4,12,31),"1")/1000000</f>
        <v>-164.45053422999999</v>
      </c>
      <c r="K178" s="3">
        <f>[1]!EM_S_STM07_IS($A178,"9",DATE(K$4,12,31),"1")/1000000</f>
        <v>203.12200005000003</v>
      </c>
      <c r="L178" s="3">
        <f>[1]!EM_S_STM07_IS($A178,"61",DATE(K$4,12,31),"1")/1000000</f>
        <v>-85.770537739999995</v>
      </c>
      <c r="M178" s="3">
        <f>[1]!EM_S_STM07_IS($A178,"9",DATE(M$4,12,31),"1")/1000000</f>
        <v>294.71955510000004</v>
      </c>
      <c r="N178" s="3">
        <f>[1]!EM_S_STM07_IS($A178,"61",DATE(M$4,12,31),"1")/1000000</f>
        <v>22.37228232</v>
      </c>
      <c r="O178" s="6">
        <f t="shared" si="6"/>
        <v>-1.1093215455892036E-2</v>
      </c>
      <c r="P178" s="6">
        <f t="shared" si="7"/>
        <v>-0.13853253932487808</v>
      </c>
    </row>
    <row r="179" spans="1:16" x14ac:dyDescent="0.25">
      <c r="A179" s="5" t="s">
        <v>173</v>
      </c>
      <c r="B179" s="5" t="s">
        <v>3235</v>
      </c>
      <c r="C179" s="3">
        <f>[1]!EM_S_STM07_IS($A179,"9",DATE(C$4,12,31),"1")/1000000</f>
        <v>4343.62801511</v>
      </c>
      <c r="D179" s="3">
        <f>[1]!EM_S_STM07_IS($A179,"61",DATE(C$4,12,31),"1")/1000000</f>
        <v>17.414413420000002</v>
      </c>
      <c r="E179" s="3">
        <f>[1]!EM_S_STM07_IS($A179,"9",DATE(E$4,12,31),"1")/1000000</f>
        <v>4782.5020060299994</v>
      </c>
      <c r="F179" s="3">
        <f>[1]!EM_S_STM07_IS($A179,"61",DATE(E$4,12,31),"1")/1000000</f>
        <v>10.477853830000001</v>
      </c>
      <c r="G179" s="3">
        <f>[1]!EM_S_STM07_IS($A179,"9",DATE(G$4,12,31),"1")/1000000</f>
        <v>4708.2847790200003</v>
      </c>
      <c r="H179" s="3">
        <f>[1]!EM_S_STM07_IS($A179,"61",DATE(G$4,12,31),"1")/1000000</f>
        <v>30.413997629999997</v>
      </c>
      <c r="I179" s="3">
        <f>[1]!EM_S_STM07_IS($A179,"9",DATE(I$4,12,31),"1")/1000000</f>
        <v>4635.3082247000002</v>
      </c>
      <c r="J179" s="3">
        <f>[1]!EM_S_STM07_IS($A179,"61",DATE(I$4,12,31),"1")/1000000</f>
        <v>33.135213920000005</v>
      </c>
      <c r="K179" s="3">
        <f>[1]!EM_S_STM07_IS($A179,"9",DATE(K$4,12,31),"1")/1000000</f>
        <v>4748.7783005200008</v>
      </c>
      <c r="L179" s="3">
        <f>[1]!EM_S_STM07_IS($A179,"61",DATE(K$4,12,31),"1")/1000000</f>
        <v>3.8808516099999997</v>
      </c>
      <c r="M179" s="3">
        <f>[1]!EM_S_STM07_IS($A179,"9",DATE(M$4,12,31),"1")/1000000</f>
        <v>3630.2806481299999</v>
      </c>
      <c r="N179" s="3">
        <f>[1]!EM_S_STM07_IS($A179,"61",DATE(M$4,12,31),"1")/1000000</f>
        <v>472.75493752</v>
      </c>
      <c r="O179" s="6">
        <f t="shared" si="6"/>
        <v>-3.5243940471033186E-2</v>
      </c>
      <c r="P179" s="6">
        <f t="shared" si="7"/>
        <v>0.93528729085767814</v>
      </c>
    </row>
    <row r="180" spans="1:16" x14ac:dyDescent="0.25">
      <c r="A180" s="5" t="s">
        <v>174</v>
      </c>
      <c r="B180" s="5" t="s">
        <v>3236</v>
      </c>
      <c r="C180" s="3">
        <f>[1]!EM_S_STM07_IS($A180,"9",DATE(C$4,12,31),"1")/1000000</f>
        <v>498.97054223999999</v>
      </c>
      <c r="D180" s="3">
        <f>[1]!EM_S_STM07_IS($A180,"61",DATE(C$4,12,31),"1")/1000000</f>
        <v>69.477943819999993</v>
      </c>
      <c r="E180" s="3">
        <f>[1]!EM_S_STM07_IS($A180,"9",DATE(E$4,12,31),"1")/1000000</f>
        <v>688.60963044000005</v>
      </c>
      <c r="F180" s="3">
        <f>[1]!EM_S_STM07_IS($A180,"61",DATE(E$4,12,31),"1")/1000000</f>
        <v>10.09327972</v>
      </c>
      <c r="G180" s="3">
        <f>[1]!EM_S_STM07_IS($A180,"9",DATE(G$4,12,31),"1")/1000000</f>
        <v>727.28512595000007</v>
      </c>
      <c r="H180" s="3">
        <f>[1]!EM_S_STM07_IS($A180,"61",DATE(G$4,12,31),"1")/1000000</f>
        <v>12.00961236</v>
      </c>
      <c r="I180" s="3">
        <f>[1]!EM_S_STM07_IS($A180,"9",DATE(I$4,12,31),"1")/1000000</f>
        <v>857.86050532000002</v>
      </c>
      <c r="J180" s="3">
        <f>[1]!EM_S_STM07_IS($A180,"61",DATE(I$4,12,31),"1")/1000000</f>
        <v>43.478579759999995</v>
      </c>
      <c r="K180" s="3">
        <f>[1]!EM_S_STM07_IS($A180,"9",DATE(K$4,12,31),"1")/1000000</f>
        <v>864.75409328000001</v>
      </c>
      <c r="L180" s="3">
        <f>[1]!EM_S_STM07_IS($A180,"61",DATE(K$4,12,31),"1")/1000000</f>
        <v>70.412208959999987</v>
      </c>
      <c r="M180" s="3">
        <f>[1]!EM_S_STM07_IS($A180,"9",DATE(M$4,12,31),"1")/1000000</f>
        <v>963.18172014999993</v>
      </c>
      <c r="N180" s="3">
        <f>[1]!EM_S_STM07_IS($A180,"61",DATE(M$4,12,31),"1")/1000000</f>
        <v>37.711472090000001</v>
      </c>
      <c r="O180" s="6">
        <f t="shared" si="6"/>
        <v>0.14058239771262571</v>
      </c>
      <c r="P180" s="6">
        <f t="shared" si="7"/>
        <v>-0.11503660808030347</v>
      </c>
    </row>
    <row r="181" spans="1:16" x14ac:dyDescent="0.25">
      <c r="A181" s="5" t="s">
        <v>175</v>
      </c>
      <c r="B181" s="5" t="s">
        <v>3237</v>
      </c>
      <c r="C181" s="3">
        <f>[1]!EM_S_STM07_IS($A181,"9",DATE(C$4,12,31),"1")/1000000</f>
        <v>283.89108952999999</v>
      </c>
      <c r="D181" s="3">
        <f>[1]!EM_S_STM07_IS($A181,"61",DATE(C$4,12,31),"1")/1000000</f>
        <v>5.9728771100000007</v>
      </c>
      <c r="E181" s="3">
        <f>[1]!EM_S_STM07_IS($A181,"9",DATE(E$4,12,31),"1")/1000000</f>
        <v>556.82309854999994</v>
      </c>
      <c r="F181" s="3">
        <f>[1]!EM_S_STM07_IS($A181,"61",DATE(E$4,12,31),"1")/1000000</f>
        <v>51.222728830000001</v>
      </c>
      <c r="G181" s="3">
        <f>[1]!EM_S_STM07_IS($A181,"9",DATE(G$4,12,31),"1")/1000000</f>
        <v>450.42662675000003</v>
      </c>
      <c r="H181" s="3">
        <f>[1]!EM_S_STM07_IS($A181,"61",DATE(G$4,12,31),"1")/1000000</f>
        <v>16.333841279999998</v>
      </c>
      <c r="I181" s="3">
        <f>[1]!EM_S_STM07_IS($A181,"9",DATE(I$4,12,31),"1")/1000000</f>
        <v>459.96822856</v>
      </c>
      <c r="J181" s="3">
        <f>[1]!EM_S_STM07_IS($A181,"61",DATE(I$4,12,31),"1")/1000000</f>
        <v>39.098889030000002</v>
      </c>
      <c r="K181" s="3">
        <f>[1]!EM_S_STM07_IS($A181,"9",DATE(K$4,12,31),"1")/1000000</f>
        <v>442.89018129999999</v>
      </c>
      <c r="L181" s="3">
        <f>[1]!EM_S_STM07_IS($A181,"61",DATE(K$4,12,31),"1")/1000000</f>
        <v>17.169150579999997</v>
      </c>
      <c r="M181" s="3">
        <f>[1]!EM_S_STM07_IS($A181,"9",DATE(M$4,12,31),"1")/1000000</f>
        <v>421.36938512</v>
      </c>
      <c r="N181" s="3">
        <f>[1]!EM_S_STM07_IS($A181,"61",DATE(M$4,12,31),"1")/1000000</f>
        <v>14.094561970000001</v>
      </c>
      <c r="O181" s="6">
        <f t="shared" si="6"/>
        <v>8.2186827575184251E-2</v>
      </c>
      <c r="P181" s="6">
        <f t="shared" si="7"/>
        <v>0.18733590434521119</v>
      </c>
    </row>
    <row r="182" spans="1:16" x14ac:dyDescent="0.25">
      <c r="A182" s="5" t="s">
        <v>176</v>
      </c>
      <c r="B182" s="5" t="s">
        <v>3238</v>
      </c>
      <c r="C182" s="3">
        <f>[1]!EM_S_STM07_IS($A182,"9",DATE(C$4,12,31),"1")/1000000</f>
        <v>381.60598913000001</v>
      </c>
      <c r="D182" s="3">
        <f>[1]!EM_S_STM07_IS($A182,"61",DATE(C$4,12,31),"1")/1000000</f>
        <v>-155.76319000999999</v>
      </c>
      <c r="E182" s="3">
        <f>[1]!EM_S_STM07_IS($A182,"9",DATE(E$4,12,31),"1")/1000000</f>
        <v>476.22255624000002</v>
      </c>
      <c r="F182" s="3">
        <f>[1]!EM_S_STM07_IS($A182,"61",DATE(E$4,12,31),"1")/1000000</f>
        <v>7.1663673099999992</v>
      </c>
      <c r="G182" s="3">
        <f>[1]!EM_S_STM07_IS($A182,"9",DATE(G$4,12,31),"1")/1000000</f>
        <v>373.67747863</v>
      </c>
      <c r="H182" s="3">
        <f>[1]!EM_S_STM07_IS($A182,"61",DATE(G$4,12,31),"1")/1000000</f>
        <v>8.1117055800000006</v>
      </c>
      <c r="I182" s="3">
        <f>[1]!EM_S_STM07_IS($A182,"9",DATE(I$4,12,31),"1")/1000000</f>
        <v>324.87362887</v>
      </c>
      <c r="J182" s="3">
        <f>[1]!EM_S_STM07_IS($A182,"61",DATE(I$4,12,31),"1")/1000000</f>
        <v>-119.61590128</v>
      </c>
      <c r="K182" s="3">
        <f>[1]!EM_S_STM07_IS($A182,"9",DATE(K$4,12,31),"1")/1000000</f>
        <v>444.99582333999996</v>
      </c>
      <c r="L182" s="3">
        <f>[1]!EM_S_STM07_IS($A182,"61",DATE(K$4,12,31),"1")/1000000</f>
        <v>20.586471</v>
      </c>
      <c r="M182" s="3">
        <f>[1]!EM_S_STM07_IS($A182,"9",DATE(M$4,12,31),"1")/1000000</f>
        <v>261.57180771999998</v>
      </c>
      <c r="N182" s="3">
        <f>[1]!EM_S_STM07_IS($A182,"61",DATE(M$4,12,31),"1")/1000000</f>
        <v>-137.23978234999998</v>
      </c>
      <c r="O182" s="6">
        <f t="shared" si="6"/>
        <v>-7.2753611826948061E-2</v>
      </c>
      <c r="P182" s="6" t="str">
        <f t="shared" si="7"/>
        <v/>
      </c>
    </row>
    <row r="183" spans="1:16" x14ac:dyDescent="0.25">
      <c r="A183" s="5" t="s">
        <v>177</v>
      </c>
      <c r="B183" s="5" t="s">
        <v>3239</v>
      </c>
      <c r="C183" s="3">
        <f>[1]!EM_S_STM07_IS($A183,"9",DATE(C$4,12,31),"1")/1000000</f>
        <v>1879.15548031</v>
      </c>
      <c r="D183" s="3">
        <f>[1]!EM_S_STM07_IS($A183,"61",DATE(C$4,12,31),"1")/1000000</f>
        <v>313.75755693000002</v>
      </c>
      <c r="E183" s="3">
        <f>[1]!EM_S_STM07_IS($A183,"9",DATE(E$4,12,31),"1")/1000000</f>
        <v>3307.9792360000001</v>
      </c>
      <c r="F183" s="3">
        <f>[1]!EM_S_STM07_IS($A183,"61",DATE(E$4,12,31),"1")/1000000</f>
        <v>566.39028636</v>
      </c>
      <c r="G183" s="3">
        <f>[1]!EM_S_STM07_IS($A183,"9",DATE(G$4,12,31),"1")/1000000</f>
        <v>4197.05731526</v>
      </c>
      <c r="H183" s="3">
        <f>[1]!EM_S_STM07_IS($A183,"61",DATE(G$4,12,31),"1")/1000000</f>
        <v>725.58928630999992</v>
      </c>
      <c r="I183" s="3">
        <f>[1]!EM_S_STM07_IS($A183,"9",DATE(I$4,12,31),"1")/1000000</f>
        <v>4580.57565471</v>
      </c>
      <c r="J183" s="3">
        <f>[1]!EM_S_STM07_IS($A183,"61",DATE(I$4,12,31),"1")/1000000</f>
        <v>622.00491578999993</v>
      </c>
      <c r="K183" s="3">
        <f>[1]!EM_S_STM07_IS($A183,"9",DATE(K$4,12,31),"1")/1000000</f>
        <v>4650.8558817200001</v>
      </c>
      <c r="L183" s="3">
        <f>[1]!EM_S_STM07_IS($A183,"61",DATE(K$4,12,31),"1")/1000000</f>
        <v>597.04188734000002</v>
      </c>
      <c r="M183" s="3">
        <f>[1]!EM_S_STM07_IS($A183,"9",DATE(M$4,12,31),"1")/1000000</f>
        <v>5253.4114793999997</v>
      </c>
      <c r="N183" s="3">
        <f>[1]!EM_S_STM07_IS($A183,"61",DATE(M$4,12,31),"1")/1000000</f>
        <v>715.57836967999992</v>
      </c>
      <c r="O183" s="6">
        <f t="shared" si="6"/>
        <v>0.2282753630160379</v>
      </c>
      <c r="P183" s="6">
        <f t="shared" si="7"/>
        <v>0.17926823899874633</v>
      </c>
    </row>
    <row r="184" spans="1:16" x14ac:dyDescent="0.25">
      <c r="A184" s="5" t="s">
        <v>178</v>
      </c>
      <c r="B184" s="5" t="s">
        <v>3240</v>
      </c>
      <c r="C184" s="3">
        <f>[1]!EM_S_STM07_IS($A184,"9",DATE(C$4,12,31),"1")/1000000</f>
        <v>4828.3330322900001</v>
      </c>
      <c r="D184" s="3">
        <f>[1]!EM_S_STM07_IS($A184,"61",DATE(C$4,12,31),"1")/1000000</f>
        <v>53.444014590000002</v>
      </c>
      <c r="E184" s="3">
        <f>[1]!EM_S_STM07_IS($A184,"9",DATE(E$4,12,31),"1")/1000000</f>
        <v>3882.77653336</v>
      </c>
      <c r="F184" s="3">
        <f>[1]!EM_S_STM07_IS($A184,"61",DATE(E$4,12,31),"1")/1000000</f>
        <v>-391.72328191000003</v>
      </c>
      <c r="G184" s="3">
        <f>[1]!EM_S_STM07_IS($A184,"9",DATE(G$4,12,31),"1")/1000000</f>
        <v>3864.9130996599997</v>
      </c>
      <c r="H184" s="3">
        <f>[1]!EM_S_STM07_IS($A184,"61",DATE(G$4,12,31),"1")/1000000</f>
        <v>14.8838037</v>
      </c>
      <c r="I184" s="3">
        <f>[1]!EM_S_STM07_IS($A184,"9",DATE(I$4,12,31),"1")/1000000</f>
        <v>3870.59122763</v>
      </c>
      <c r="J184" s="3">
        <f>[1]!EM_S_STM07_IS($A184,"61",DATE(I$4,12,31),"1")/1000000</f>
        <v>-166.9626677</v>
      </c>
      <c r="K184" s="3">
        <f>[1]!EM_S_STM07_IS($A184,"9",DATE(K$4,12,31),"1")/1000000</f>
        <v>4333.3216435300001</v>
      </c>
      <c r="L184" s="3">
        <f>[1]!EM_S_STM07_IS($A184,"61",DATE(K$4,12,31),"1")/1000000</f>
        <v>87.075016250000004</v>
      </c>
      <c r="M184" s="3">
        <f>[1]!EM_S_STM07_IS($A184,"9",DATE(M$4,12,31),"1")/1000000</f>
        <v>3834.4320306700001</v>
      </c>
      <c r="N184" s="3">
        <f>[1]!EM_S_STM07_IS($A184,"61",DATE(M$4,12,31),"1")/1000000</f>
        <v>-384.35778929000003</v>
      </c>
      <c r="O184" s="6">
        <f t="shared" si="6"/>
        <v>-4.5049709391120629E-2</v>
      </c>
      <c r="P184" s="6">
        <f t="shared" si="7"/>
        <v>-2.4837725167584606</v>
      </c>
    </row>
    <row r="185" spans="1:16" x14ac:dyDescent="0.25">
      <c r="A185" s="5" t="s">
        <v>179</v>
      </c>
      <c r="B185" s="5" t="s">
        <v>3241</v>
      </c>
      <c r="C185" s="3">
        <f>[1]!EM_S_STM07_IS($A185,"9",DATE(C$4,12,31),"1")/1000000</f>
        <v>611.57202259000007</v>
      </c>
      <c r="D185" s="3">
        <f>[1]!EM_S_STM07_IS($A185,"61",DATE(C$4,12,31),"1")/1000000</f>
        <v>235.94855031999998</v>
      </c>
      <c r="E185" s="3">
        <f>[1]!EM_S_STM07_IS($A185,"9",DATE(E$4,12,31),"1")/1000000</f>
        <v>1917.6436231</v>
      </c>
      <c r="F185" s="3">
        <f>[1]!EM_S_STM07_IS($A185,"61",DATE(E$4,12,31),"1")/1000000</f>
        <v>587.74948934000008</v>
      </c>
      <c r="G185" s="3">
        <f>[1]!EM_S_STM07_IS($A185,"9",DATE(G$4,12,31),"1")/1000000</f>
        <v>2151.8457624000002</v>
      </c>
      <c r="H185" s="3">
        <f>[1]!EM_S_STM07_IS($A185,"61",DATE(G$4,12,31),"1")/1000000</f>
        <v>725.86241759000006</v>
      </c>
      <c r="I185" s="3">
        <f>[1]!EM_S_STM07_IS($A185,"9",DATE(I$4,12,31),"1")/1000000</f>
        <v>2416.65003101</v>
      </c>
      <c r="J185" s="3">
        <f>[1]!EM_S_STM07_IS($A185,"61",DATE(I$4,12,31),"1")/1000000</f>
        <v>745.51850674000002</v>
      </c>
      <c r="K185" s="3">
        <f>[1]!EM_S_STM07_IS($A185,"9",DATE(K$4,12,31),"1")/1000000</f>
        <v>2724.25644091</v>
      </c>
      <c r="L185" s="3">
        <f>[1]!EM_S_STM07_IS($A185,"61",DATE(K$4,12,31),"1")/1000000</f>
        <v>752.03339489999996</v>
      </c>
      <c r="M185" s="3">
        <f>[1]!EM_S_STM07_IS($A185,"9",DATE(M$4,12,31),"1")/1000000</f>
        <v>3062.4871159600002</v>
      </c>
      <c r="N185" s="3">
        <f>[1]!EM_S_STM07_IS($A185,"61",DATE(M$4,12,31),"1")/1000000</f>
        <v>824.73448511000004</v>
      </c>
      <c r="O185" s="6">
        <f t="shared" si="6"/>
        <v>0.38014695673148391</v>
      </c>
      <c r="P185" s="6">
        <f t="shared" si="7"/>
        <v>0.28439725344144118</v>
      </c>
    </row>
    <row r="186" spans="1:16" x14ac:dyDescent="0.25">
      <c r="A186" s="5" t="s">
        <v>180</v>
      </c>
      <c r="B186" s="5" t="s">
        <v>3242</v>
      </c>
      <c r="C186" s="3">
        <f>[1]!EM_S_STM07_IS($A186,"9",DATE(C$4,12,31),"1")/1000000</f>
        <v>5777.8052247700007</v>
      </c>
      <c r="D186" s="3">
        <f>[1]!EM_S_STM07_IS($A186,"61",DATE(C$4,12,31),"1")/1000000</f>
        <v>36.43223502</v>
      </c>
      <c r="E186" s="3">
        <f>[1]!EM_S_STM07_IS($A186,"9",DATE(E$4,12,31),"1")/1000000</f>
        <v>6315.4945173100004</v>
      </c>
      <c r="F186" s="3">
        <f>[1]!EM_S_STM07_IS($A186,"61",DATE(E$4,12,31),"1")/1000000</f>
        <v>36.106902789999999</v>
      </c>
      <c r="G186" s="3">
        <f>[1]!EM_S_STM07_IS($A186,"9",DATE(G$4,12,31),"1")/1000000</f>
        <v>5908.51069947</v>
      </c>
      <c r="H186" s="3">
        <f>[1]!EM_S_STM07_IS($A186,"61",DATE(G$4,12,31),"1")/1000000</f>
        <v>21.012119250000001</v>
      </c>
      <c r="I186" s="3">
        <f>[1]!EM_S_STM07_IS($A186,"9",DATE(I$4,12,31),"1")/1000000</f>
        <v>5271.7729603600001</v>
      </c>
      <c r="J186" s="3">
        <f>[1]!EM_S_STM07_IS($A186,"61",DATE(I$4,12,31),"1")/1000000</f>
        <v>27.672937129999998</v>
      </c>
      <c r="K186" s="3">
        <f>[1]!EM_S_STM07_IS($A186,"9",DATE(K$4,12,31),"1")/1000000</f>
        <v>3977.9906791200001</v>
      </c>
      <c r="L186" s="3">
        <f>[1]!EM_S_STM07_IS($A186,"61",DATE(K$4,12,31),"1")/1000000</f>
        <v>58.175658929999997</v>
      </c>
      <c r="M186" s="3">
        <f>[1]!EM_S_STM07_IS($A186,"9",DATE(M$4,12,31),"1")/1000000</f>
        <v>2993.7052651899999</v>
      </c>
      <c r="N186" s="3">
        <f>[1]!EM_S_STM07_IS($A186,"61",DATE(M$4,12,31),"1")/1000000</f>
        <v>61.264733870000001</v>
      </c>
      <c r="O186" s="6">
        <f t="shared" si="6"/>
        <v>-0.12322283830865055</v>
      </c>
      <c r="P186" s="6">
        <f t="shared" si="7"/>
        <v>0.10954506798445518</v>
      </c>
    </row>
    <row r="187" spans="1:16" x14ac:dyDescent="0.25">
      <c r="A187" s="5" t="s">
        <v>181</v>
      </c>
      <c r="B187" s="5" t="s">
        <v>3243</v>
      </c>
      <c r="C187" s="3">
        <f>[1]!EM_S_STM07_IS($A187,"9",DATE(C$4,12,31),"1")/1000000</f>
        <v>5410.4590934600001</v>
      </c>
      <c r="D187" s="3">
        <f>[1]!EM_S_STM07_IS($A187,"61",DATE(C$4,12,31),"1")/1000000</f>
        <v>10.376641619999999</v>
      </c>
      <c r="E187" s="3">
        <f>[1]!EM_S_STM07_IS($A187,"9",DATE(E$4,12,31),"1")/1000000</f>
        <v>6032.1563251499992</v>
      </c>
      <c r="F187" s="3">
        <f>[1]!EM_S_STM07_IS($A187,"61",DATE(E$4,12,31),"1")/1000000</f>
        <v>14.39656147</v>
      </c>
      <c r="G187" s="3">
        <f>[1]!EM_S_STM07_IS($A187,"9",DATE(G$4,12,31),"1")/1000000</f>
        <v>6420.0965539099998</v>
      </c>
      <c r="H187" s="3">
        <f>[1]!EM_S_STM07_IS($A187,"61",DATE(G$4,12,31),"1")/1000000</f>
        <v>99.614800069999987</v>
      </c>
      <c r="I187" s="3">
        <f>[1]!EM_S_STM07_IS($A187,"9",DATE(I$4,12,31),"1")/1000000</f>
        <v>8701.7506874500014</v>
      </c>
      <c r="J187" s="3">
        <f>[1]!EM_S_STM07_IS($A187,"61",DATE(I$4,12,31),"1")/1000000</f>
        <v>715.28256483000007</v>
      </c>
      <c r="K187" s="3">
        <f>[1]!EM_S_STM07_IS($A187,"9",DATE(K$4,12,31),"1")/1000000</f>
        <v>10891.135520760001</v>
      </c>
      <c r="L187" s="3">
        <f>[1]!EM_S_STM07_IS($A187,"61",DATE(K$4,12,31),"1")/1000000</f>
        <v>2043.1928208800002</v>
      </c>
      <c r="M187" s="3">
        <f>[1]!EM_S_STM07_IS($A187,"9",DATE(M$4,12,31),"1")/1000000</f>
        <v>9625.9069804299997</v>
      </c>
      <c r="N187" s="3">
        <f>[1]!EM_S_STM07_IS($A187,"61",DATE(M$4,12,31),"1")/1000000</f>
        <v>2044.4192521099999</v>
      </c>
      <c r="O187" s="6">
        <f t="shared" si="6"/>
        <v>0.12212569854026389</v>
      </c>
      <c r="P187" s="6">
        <f t="shared" si="7"/>
        <v>1.8767533590141197</v>
      </c>
    </row>
    <row r="188" spans="1:16" x14ac:dyDescent="0.25">
      <c r="A188" s="5" t="s">
        <v>182</v>
      </c>
      <c r="B188" s="5" t="s">
        <v>3244</v>
      </c>
      <c r="C188" s="3">
        <f>[1]!EM_S_STM07_IS($A188,"9",DATE(C$4,12,31),"1")/1000000</f>
        <v>2121.3736729299999</v>
      </c>
      <c r="D188" s="3">
        <f>[1]!EM_S_STM07_IS($A188,"61",DATE(C$4,12,31),"1")/1000000</f>
        <v>74.267494280000008</v>
      </c>
      <c r="E188" s="3">
        <f>[1]!EM_S_STM07_IS($A188,"9",DATE(E$4,12,31),"1")/1000000</f>
        <v>2109.60668085</v>
      </c>
      <c r="F188" s="3">
        <f>[1]!EM_S_STM07_IS($A188,"61",DATE(E$4,12,31),"1")/1000000</f>
        <v>85.961940549999994</v>
      </c>
      <c r="G188" s="3">
        <f>[1]!EM_S_STM07_IS($A188,"9",DATE(G$4,12,31),"1")/1000000</f>
        <v>2148.90736655</v>
      </c>
      <c r="H188" s="3">
        <f>[1]!EM_S_STM07_IS($A188,"61",DATE(G$4,12,31),"1")/1000000</f>
        <v>136.98271216999999</v>
      </c>
      <c r="I188" s="3">
        <f>[1]!EM_S_STM07_IS($A188,"9",DATE(I$4,12,31),"1")/1000000</f>
        <v>2339.6644575300002</v>
      </c>
      <c r="J188" s="3">
        <f>[1]!EM_S_STM07_IS($A188,"61",DATE(I$4,12,31),"1")/1000000</f>
        <v>206.95777235</v>
      </c>
      <c r="K188" s="3">
        <f>[1]!EM_S_STM07_IS($A188,"9",DATE(K$4,12,31),"1")/1000000</f>
        <v>3009.5208190100002</v>
      </c>
      <c r="L188" s="3">
        <f>[1]!EM_S_STM07_IS($A188,"61",DATE(K$4,12,31),"1")/1000000</f>
        <v>261.73674671000003</v>
      </c>
      <c r="M188" s="3">
        <f>[1]!EM_S_STM07_IS($A188,"9",DATE(M$4,12,31),"1")/1000000</f>
        <v>3007.2217796</v>
      </c>
      <c r="N188" s="3">
        <f>[1]!EM_S_STM07_IS($A188,"61",DATE(M$4,12,31),"1")/1000000</f>
        <v>281.17471855000002</v>
      </c>
      <c r="O188" s="6">
        <f t="shared" si="6"/>
        <v>7.2283582510984656E-2</v>
      </c>
      <c r="P188" s="6">
        <f t="shared" si="7"/>
        <v>0.30507508750383061</v>
      </c>
    </row>
    <row r="189" spans="1:16" x14ac:dyDescent="0.25">
      <c r="A189" s="5" t="s">
        <v>183</v>
      </c>
      <c r="B189" s="5" t="s">
        <v>3245</v>
      </c>
      <c r="C189" s="3">
        <f>[1]!EM_S_STM07_IS($A189,"9",DATE(C$4,12,31),"1")/1000000</f>
        <v>18.359687949999998</v>
      </c>
      <c r="D189" s="3">
        <f>[1]!EM_S_STM07_IS($A189,"61",DATE(C$4,12,31),"1")/1000000</f>
        <v>3.2326448399999999</v>
      </c>
      <c r="E189" s="3">
        <f>[1]!EM_S_STM07_IS($A189,"9",DATE(E$4,12,31),"1")/1000000</f>
        <v>941.82946809999999</v>
      </c>
      <c r="F189" s="3">
        <f>[1]!EM_S_STM07_IS($A189,"61",DATE(E$4,12,31),"1")/1000000</f>
        <v>351.21615039</v>
      </c>
      <c r="G189" s="3">
        <f>[1]!EM_S_STM07_IS($A189,"9",DATE(G$4,12,31),"1")/1000000</f>
        <v>922.84649337999997</v>
      </c>
      <c r="H189" s="3">
        <f>[1]!EM_S_STM07_IS($A189,"61",DATE(G$4,12,31),"1")/1000000</f>
        <v>344.23360212</v>
      </c>
      <c r="I189" s="3">
        <f>[1]!EM_S_STM07_IS($A189,"9",DATE(I$4,12,31),"1")/1000000</f>
        <v>842.99931237999999</v>
      </c>
      <c r="J189" s="3">
        <f>[1]!EM_S_STM07_IS($A189,"61",DATE(I$4,12,31),"1")/1000000</f>
        <v>289.84305644</v>
      </c>
      <c r="K189" s="3">
        <f>[1]!EM_S_STM07_IS($A189,"9",DATE(K$4,12,31),"1")/1000000</f>
        <v>741.21624987999996</v>
      </c>
      <c r="L189" s="3">
        <f>[1]!EM_S_STM07_IS($A189,"61",DATE(K$4,12,31),"1")/1000000</f>
        <v>236.23876726</v>
      </c>
      <c r="M189" s="3">
        <f>[1]!EM_S_STM07_IS($A189,"9",DATE(M$4,12,31),"1")/1000000</f>
        <v>824.33951296000009</v>
      </c>
      <c r="N189" s="3">
        <f>[1]!EM_S_STM07_IS($A189,"61",DATE(M$4,12,31),"1")/1000000</f>
        <v>259.26674486000002</v>
      </c>
      <c r="O189" s="6">
        <f t="shared" si="6"/>
        <v>1.1401694695906865</v>
      </c>
      <c r="P189" s="6">
        <f t="shared" si="7"/>
        <v>1.4034647912920235</v>
      </c>
    </row>
    <row r="190" spans="1:16" x14ac:dyDescent="0.25">
      <c r="A190" s="5" t="s">
        <v>184</v>
      </c>
      <c r="B190" s="5" t="s">
        <v>3246</v>
      </c>
      <c r="C190" s="3">
        <f>[1]!EM_S_STM07_IS($A190,"9",DATE(C$4,12,31),"1")/1000000</f>
        <v>33.74575712</v>
      </c>
      <c r="D190" s="3">
        <f>[1]!EM_S_STM07_IS($A190,"61",DATE(C$4,12,31),"1")/1000000</f>
        <v>-6.5398476199999998</v>
      </c>
      <c r="E190" s="3">
        <f>[1]!EM_S_STM07_IS($A190,"9",DATE(E$4,12,31),"1")/1000000</f>
        <v>38.648254299999998</v>
      </c>
      <c r="F190" s="3">
        <f>[1]!EM_S_STM07_IS($A190,"61",DATE(E$4,12,31),"1")/1000000</f>
        <v>-1.8335802999999999</v>
      </c>
      <c r="G190" s="3">
        <f>[1]!EM_S_STM07_IS($A190,"9",DATE(G$4,12,31),"1")/1000000</f>
        <v>58.239753780000001</v>
      </c>
      <c r="H190" s="3">
        <f>[1]!EM_S_STM07_IS($A190,"61",DATE(G$4,12,31),"1")/1000000</f>
        <v>5.2192127199999998</v>
      </c>
      <c r="I190" s="3">
        <f>[1]!EM_S_STM07_IS($A190,"9",DATE(I$4,12,31),"1")/1000000</f>
        <v>71.449168569999998</v>
      </c>
      <c r="J190" s="3">
        <f>[1]!EM_S_STM07_IS($A190,"61",DATE(I$4,12,31),"1")/1000000</f>
        <v>-12.153458259999999</v>
      </c>
      <c r="K190" s="3">
        <f>[1]!EM_S_STM07_IS($A190,"9",DATE(K$4,12,31),"1")/1000000</f>
        <v>728.24927332000004</v>
      </c>
      <c r="L190" s="3">
        <f>[1]!EM_S_STM07_IS($A190,"61",DATE(K$4,12,31),"1")/1000000</f>
        <v>42.153716729999999</v>
      </c>
      <c r="M190" s="3">
        <f>[1]!EM_S_STM07_IS($A190,"9",DATE(M$4,12,31),"1")/1000000</f>
        <v>761.24071488999994</v>
      </c>
      <c r="N190" s="3">
        <f>[1]!EM_S_STM07_IS($A190,"61",DATE(M$4,12,31),"1")/1000000</f>
        <v>45.355812469999996</v>
      </c>
      <c r="O190" s="6">
        <f t="shared" si="6"/>
        <v>0.86492154551250233</v>
      </c>
      <c r="P190" s="6" t="str">
        <f t="shared" si="7"/>
        <v/>
      </c>
    </row>
    <row r="191" spans="1:16" x14ac:dyDescent="0.25">
      <c r="A191" s="5" t="s">
        <v>185</v>
      </c>
      <c r="B191" s="5" t="s">
        <v>3247</v>
      </c>
      <c r="C191" s="3">
        <f>[1]!EM_S_STM07_IS($A191,"9",DATE(C$4,12,31),"1")/1000000</f>
        <v>875.82054496000001</v>
      </c>
      <c r="D191" s="3">
        <f>[1]!EM_S_STM07_IS($A191,"61",DATE(C$4,12,31),"1")/1000000</f>
        <v>0.55422811999999999</v>
      </c>
      <c r="E191" s="3">
        <f>[1]!EM_S_STM07_IS($A191,"9",DATE(E$4,12,31),"1")/1000000</f>
        <v>585.57031982000001</v>
      </c>
      <c r="F191" s="3">
        <f>[1]!EM_S_STM07_IS($A191,"61",DATE(E$4,12,31),"1")/1000000</f>
        <v>-15.224092619999999</v>
      </c>
      <c r="G191" s="3">
        <f>[1]!EM_S_STM07_IS($A191,"9",DATE(G$4,12,31),"1")/1000000</f>
        <v>315.06845661</v>
      </c>
      <c r="H191" s="3">
        <f>[1]!EM_S_STM07_IS($A191,"61",DATE(G$4,12,31),"1")/1000000</f>
        <v>3.07928413</v>
      </c>
      <c r="I191" s="3">
        <f>[1]!EM_S_STM07_IS($A191,"9",DATE(I$4,12,31),"1")/1000000</f>
        <v>376.40002833999995</v>
      </c>
      <c r="J191" s="3">
        <f>[1]!EM_S_STM07_IS($A191,"61",DATE(I$4,12,31),"1")/1000000</f>
        <v>26.628751300000001</v>
      </c>
      <c r="K191" s="3">
        <f>[1]!EM_S_STM07_IS($A191,"9",DATE(K$4,12,31),"1")/1000000</f>
        <v>358.77127014999996</v>
      </c>
      <c r="L191" s="3">
        <f>[1]!EM_S_STM07_IS($A191,"61",DATE(K$4,12,31),"1")/1000000</f>
        <v>-115.5891015</v>
      </c>
      <c r="M191" s="3">
        <f>[1]!EM_S_STM07_IS($A191,"9",DATE(M$4,12,31),"1")/1000000</f>
        <v>268.90277866000002</v>
      </c>
      <c r="N191" s="3">
        <f>[1]!EM_S_STM07_IS($A191,"61",DATE(M$4,12,31),"1")/1000000</f>
        <v>-159.11593741999999</v>
      </c>
      <c r="O191" s="6">
        <f t="shared" si="6"/>
        <v>-0.21034746800127657</v>
      </c>
      <c r="P191" s="6">
        <f t="shared" si="7"/>
        <v>-4.1017373876912817</v>
      </c>
    </row>
    <row r="192" spans="1:16" x14ac:dyDescent="0.25">
      <c r="A192" s="5" t="s">
        <v>186</v>
      </c>
      <c r="B192" s="5" t="s">
        <v>3248</v>
      </c>
      <c r="C192" s="3">
        <f>[1]!EM_S_STM07_IS($A192,"9",DATE(C$4,12,31),"1")/1000000</f>
        <v>1194.86044599</v>
      </c>
      <c r="D192" s="3">
        <f>[1]!EM_S_STM07_IS($A192,"61",DATE(C$4,12,31),"1")/1000000</f>
        <v>-166.30832816</v>
      </c>
      <c r="E192" s="3">
        <f>[1]!EM_S_STM07_IS($A192,"9",DATE(E$4,12,31),"1")/1000000</f>
        <v>1691.1703207200001</v>
      </c>
      <c r="F192" s="3">
        <f>[1]!EM_S_STM07_IS($A192,"61",DATE(E$4,12,31),"1")/1000000</f>
        <v>24.547725960000001</v>
      </c>
      <c r="G192" s="3">
        <f>[1]!EM_S_STM07_IS($A192,"9",DATE(G$4,12,31),"1")/1000000</f>
        <v>1767.8885810499999</v>
      </c>
      <c r="H192" s="3">
        <f>[1]!EM_S_STM07_IS($A192,"61",DATE(G$4,12,31),"1")/1000000</f>
        <v>23.420537270000001</v>
      </c>
      <c r="I192" s="3">
        <f>[1]!EM_S_STM07_IS($A192,"9",DATE(I$4,12,31),"1")/1000000</f>
        <v>2250.9579990900002</v>
      </c>
      <c r="J192" s="3">
        <f>[1]!EM_S_STM07_IS($A192,"61",DATE(I$4,12,31),"1")/1000000</f>
        <v>12.40490099</v>
      </c>
      <c r="K192" s="3">
        <f>[1]!EM_S_STM07_IS($A192,"9",DATE(K$4,12,31),"1")/1000000</f>
        <v>1485.2402173099999</v>
      </c>
      <c r="L192" s="3">
        <f>[1]!EM_S_STM07_IS($A192,"61",DATE(K$4,12,31),"1")/1000000</f>
        <v>188.66528965999998</v>
      </c>
      <c r="M192" s="3">
        <f>[1]!EM_S_STM07_IS($A192,"9",DATE(M$4,12,31),"1")/1000000</f>
        <v>1554.0307213499998</v>
      </c>
      <c r="N192" s="3">
        <f>[1]!EM_S_STM07_IS($A192,"61",DATE(M$4,12,31),"1")/1000000</f>
        <v>283.50962350999998</v>
      </c>
      <c r="O192" s="6">
        <f t="shared" si="6"/>
        <v>5.3970567123059698E-2</v>
      </c>
      <c r="P192" s="6" t="str">
        <f t="shared" si="7"/>
        <v/>
      </c>
    </row>
    <row r="193" spans="1:16" x14ac:dyDescent="0.25">
      <c r="A193" s="5" t="s">
        <v>187</v>
      </c>
      <c r="B193" s="5" t="s">
        <v>3249</v>
      </c>
      <c r="C193" s="3">
        <f>[1]!EM_S_STM07_IS($A193,"9",DATE(C$4,12,31),"1")/1000000</f>
        <v>3042.3470000000002</v>
      </c>
      <c r="D193" s="3">
        <f>[1]!EM_S_STM07_IS($A193,"61",DATE(C$4,12,31),"1")/1000000</f>
        <v>435.392</v>
      </c>
      <c r="E193" s="3">
        <f>[1]!EM_S_STM07_IS($A193,"9",DATE(E$4,12,31),"1")/1000000</f>
        <v>806.49199999999996</v>
      </c>
      <c r="F193" s="3">
        <f>[1]!EM_S_STM07_IS($A193,"61",DATE(E$4,12,31),"1")/1000000</f>
        <v>173.05199999999999</v>
      </c>
      <c r="G193" s="3">
        <f>[1]!EM_S_STM07_IS($A193,"9",DATE(G$4,12,31),"1")/1000000</f>
        <v>545.97799999999995</v>
      </c>
      <c r="H193" s="3">
        <f>[1]!EM_S_STM07_IS($A193,"61",DATE(G$4,12,31),"1")/1000000</f>
        <v>265.48</v>
      </c>
      <c r="I193" s="3">
        <f>[1]!EM_S_STM07_IS($A193,"9",DATE(I$4,12,31),"1")/1000000</f>
        <v>689.851</v>
      </c>
      <c r="J193" s="3">
        <f>[1]!EM_S_STM07_IS($A193,"61",DATE(I$4,12,31),"1")/1000000</f>
        <v>191.274</v>
      </c>
      <c r="K193" s="3">
        <f>[1]!EM_S_STM07_IS($A193,"9",DATE(K$4,12,31),"1")/1000000</f>
        <v>1358.598</v>
      </c>
      <c r="L193" s="3">
        <f>[1]!EM_S_STM07_IS($A193,"61",DATE(K$4,12,31),"1")/1000000</f>
        <v>-585.17200000000003</v>
      </c>
      <c r="M193" s="3">
        <f>[1]!EM_S_STM07_IS($A193,"9",DATE(M$4,12,31),"1")/1000000</f>
        <v>647.6</v>
      </c>
      <c r="N193" s="3">
        <f>[1]!EM_S_STM07_IS($A193,"61",DATE(M$4,12,31),"1")/1000000</f>
        <v>20.18</v>
      </c>
      <c r="O193" s="6">
        <f t="shared" si="6"/>
        <v>-0.26612918178578016</v>
      </c>
      <c r="P193" s="6">
        <f t="shared" si="7"/>
        <v>-0.45898644876694394</v>
      </c>
    </row>
    <row r="194" spans="1:16" x14ac:dyDescent="0.25">
      <c r="A194" s="5" t="s">
        <v>188</v>
      </c>
      <c r="B194" s="5" t="s">
        <v>3250</v>
      </c>
      <c r="C194" s="3">
        <f>[1]!EM_S_STM07_IS($A194,"9",DATE(C$4,12,31),"1")/1000000</f>
        <v>94.924416569999991</v>
      </c>
      <c r="D194" s="3">
        <f>[1]!EM_S_STM07_IS($A194,"61",DATE(C$4,12,31),"1")/1000000</f>
        <v>35.030537989999999</v>
      </c>
      <c r="E194" s="3">
        <f>[1]!EM_S_STM07_IS($A194,"9",DATE(E$4,12,31),"1")/1000000</f>
        <v>7.9076108400000003</v>
      </c>
      <c r="F194" s="3">
        <f>[1]!EM_S_STM07_IS($A194,"61",DATE(E$4,12,31),"1")/1000000</f>
        <v>165.21294082</v>
      </c>
      <c r="G194" s="3">
        <f>[1]!EM_S_STM07_IS($A194,"9",DATE(G$4,12,31),"1")/1000000</f>
        <v>166.95752424</v>
      </c>
      <c r="H194" s="3">
        <f>[1]!EM_S_STM07_IS($A194,"61",DATE(G$4,12,31),"1")/1000000</f>
        <v>84.567844059999999</v>
      </c>
      <c r="I194" s="3">
        <f>[1]!EM_S_STM07_IS($A194,"9",DATE(I$4,12,31),"1")/1000000</f>
        <v>313.95302289</v>
      </c>
      <c r="J194" s="3">
        <f>[1]!EM_S_STM07_IS($A194,"61",DATE(I$4,12,31),"1")/1000000</f>
        <v>104.03554269</v>
      </c>
      <c r="K194" s="3">
        <f>[1]!EM_S_STM07_IS($A194,"9",DATE(K$4,12,31),"1")/1000000</f>
        <v>618.67427825000004</v>
      </c>
      <c r="L194" s="3">
        <f>[1]!EM_S_STM07_IS($A194,"61",DATE(K$4,12,31),"1")/1000000</f>
        <v>120.41427823000001</v>
      </c>
      <c r="M194" s="3">
        <f>[1]!EM_S_STM07_IS($A194,"9",DATE(M$4,12,31),"1")/1000000</f>
        <v>454.67614617000004</v>
      </c>
      <c r="N194" s="3">
        <f>[1]!EM_S_STM07_IS($A194,"61",DATE(M$4,12,31),"1")/1000000</f>
        <v>22.801981680000001</v>
      </c>
      <c r="O194" s="6">
        <f t="shared" si="6"/>
        <v>0.36793306347846499</v>
      </c>
      <c r="P194" s="6">
        <f t="shared" si="7"/>
        <v>-8.2290648830084412E-2</v>
      </c>
    </row>
    <row r="195" spans="1:16" x14ac:dyDescent="0.25">
      <c r="A195" s="5" t="s">
        <v>189</v>
      </c>
      <c r="B195" s="5" t="s">
        <v>3251</v>
      </c>
      <c r="C195" s="3">
        <f>[1]!EM_S_STM07_IS($A195,"9",DATE(C$4,12,31),"1")/1000000</f>
        <v>592.92142867999996</v>
      </c>
      <c r="D195" s="3">
        <f>[1]!EM_S_STM07_IS($A195,"61",DATE(C$4,12,31),"1")/1000000</f>
        <v>26.95549729</v>
      </c>
      <c r="E195" s="3">
        <f>[1]!EM_S_STM07_IS($A195,"9",DATE(E$4,12,31),"1")/1000000</f>
        <v>774.73186707000002</v>
      </c>
      <c r="F195" s="3">
        <f>[1]!EM_S_STM07_IS($A195,"61",DATE(E$4,12,31),"1")/1000000</f>
        <v>27.535771620000002</v>
      </c>
      <c r="G195" s="3">
        <f>[1]!EM_S_STM07_IS($A195,"9",DATE(G$4,12,31),"1")/1000000</f>
        <v>851.72986312</v>
      </c>
      <c r="H195" s="3">
        <f>[1]!EM_S_STM07_IS($A195,"61",DATE(G$4,12,31),"1")/1000000</f>
        <v>21.1224077</v>
      </c>
      <c r="I195" s="3">
        <f>[1]!EM_S_STM07_IS($A195,"9",DATE(I$4,12,31),"1")/1000000</f>
        <v>671.02957476999995</v>
      </c>
      <c r="J195" s="3">
        <f>[1]!EM_S_STM07_IS($A195,"61",DATE(I$4,12,31),"1")/1000000</f>
        <v>8.5701566499999995</v>
      </c>
      <c r="K195" s="3">
        <f>[1]!EM_S_STM07_IS($A195,"9",DATE(K$4,12,31),"1")/1000000</f>
        <v>698.86013816999991</v>
      </c>
      <c r="L195" s="3">
        <f>[1]!EM_S_STM07_IS($A195,"61",DATE(K$4,12,31),"1")/1000000</f>
        <v>-20.861817540000001</v>
      </c>
      <c r="M195" s="3">
        <f>[1]!EM_S_STM07_IS($A195,"9",DATE(M$4,12,31),"1")/1000000</f>
        <v>760.40274238999996</v>
      </c>
      <c r="N195" s="3">
        <f>[1]!EM_S_STM07_IS($A195,"61",DATE(M$4,12,31),"1")/1000000</f>
        <v>10.824906050000001</v>
      </c>
      <c r="O195" s="6">
        <f t="shared" si="6"/>
        <v>5.101594703530643E-2</v>
      </c>
      <c r="P195" s="6">
        <f t="shared" si="7"/>
        <v>-0.1667883042538697</v>
      </c>
    </row>
    <row r="196" spans="1:16" x14ac:dyDescent="0.25">
      <c r="A196" s="5" t="s">
        <v>190</v>
      </c>
      <c r="B196" s="5" t="s">
        <v>3252</v>
      </c>
      <c r="C196" s="3">
        <f>[1]!EM_S_STM07_IS($A196,"9",DATE(C$4,12,31),"1")/1000000</f>
        <v>347.62331508</v>
      </c>
      <c r="D196" s="3">
        <f>[1]!EM_S_STM07_IS($A196,"61",DATE(C$4,12,31),"1")/1000000</f>
        <v>22.580805809999998</v>
      </c>
      <c r="E196" s="3">
        <f>[1]!EM_S_STM07_IS($A196,"9",DATE(E$4,12,31),"1")/1000000</f>
        <v>163.30974594</v>
      </c>
      <c r="F196" s="3">
        <f>[1]!EM_S_STM07_IS($A196,"61",DATE(E$4,12,31),"1")/1000000</f>
        <v>5.8487417900000001</v>
      </c>
      <c r="G196" s="3">
        <f>[1]!EM_S_STM07_IS($A196,"9",DATE(G$4,12,31),"1")/1000000</f>
        <v>183.10131934999998</v>
      </c>
      <c r="H196" s="3">
        <f>[1]!EM_S_STM07_IS($A196,"61",DATE(G$4,12,31),"1")/1000000</f>
        <v>-46.122297580000001</v>
      </c>
      <c r="I196" s="3">
        <f>[1]!EM_S_STM07_IS($A196,"9",DATE(I$4,12,31),"1")/1000000</f>
        <v>1153.6893952600001</v>
      </c>
      <c r="J196" s="3">
        <f>[1]!EM_S_STM07_IS($A196,"61",DATE(I$4,12,31),"1")/1000000</f>
        <v>11.39870034</v>
      </c>
      <c r="K196" s="3">
        <f>[1]!EM_S_STM07_IS($A196,"9",DATE(K$4,12,31),"1")/1000000</f>
        <v>67.177064549999997</v>
      </c>
      <c r="L196" s="3">
        <f>[1]!EM_S_STM07_IS($A196,"61",DATE(K$4,12,31),"1")/1000000</f>
        <v>-52.238467740000004</v>
      </c>
      <c r="M196" s="3">
        <f>[1]!EM_S_STM07_IS($A196,"9",DATE(M$4,12,31),"1")/1000000</f>
        <v>33.914247170000003</v>
      </c>
      <c r="N196" s="3">
        <f>[1]!EM_S_STM07_IS($A196,"61",DATE(M$4,12,31),"1")/1000000</f>
        <v>-356.06115620999998</v>
      </c>
      <c r="O196" s="6">
        <f t="shared" si="6"/>
        <v>-0.37215179517885855</v>
      </c>
      <c r="P196" s="6">
        <f t="shared" si="7"/>
        <v>-2.7360292265137716</v>
      </c>
    </row>
    <row r="197" spans="1:16" x14ac:dyDescent="0.25">
      <c r="A197" s="5" t="s">
        <v>191</v>
      </c>
      <c r="B197" s="5" t="s">
        <v>3253</v>
      </c>
      <c r="C197" s="3">
        <f>[1]!EM_S_STM07_IS($A197,"9",DATE(C$4,12,31),"1")/1000000</f>
        <v>5593.9701129700006</v>
      </c>
      <c r="D197" s="3">
        <f>[1]!EM_S_STM07_IS($A197,"61",DATE(C$4,12,31),"1")/1000000</f>
        <v>115.77310967</v>
      </c>
      <c r="E197" s="3">
        <f>[1]!EM_S_STM07_IS($A197,"9",DATE(E$4,12,31),"1")/1000000</f>
        <v>5969.5130868799997</v>
      </c>
      <c r="F197" s="3">
        <f>[1]!EM_S_STM07_IS($A197,"61",DATE(E$4,12,31),"1")/1000000</f>
        <v>381.28380339</v>
      </c>
      <c r="G197" s="3">
        <f>[1]!EM_S_STM07_IS($A197,"9",DATE(G$4,12,31),"1")/1000000</f>
        <v>6123.8027146499999</v>
      </c>
      <c r="H197" s="3">
        <f>[1]!EM_S_STM07_IS($A197,"61",DATE(G$4,12,31),"1")/1000000</f>
        <v>-15.3585504</v>
      </c>
      <c r="I197" s="3">
        <f>[1]!EM_S_STM07_IS($A197,"9",DATE(I$4,12,31),"1")/1000000</f>
        <v>5615.6612944799999</v>
      </c>
      <c r="J197" s="3">
        <f>[1]!EM_S_STM07_IS($A197,"61",DATE(I$4,12,31),"1")/1000000</f>
        <v>262.94115293999999</v>
      </c>
      <c r="K197" s="3">
        <f>[1]!EM_S_STM07_IS($A197,"9",DATE(K$4,12,31),"1")/1000000</f>
        <v>5249.6485896899994</v>
      </c>
      <c r="L197" s="3">
        <f>[1]!EM_S_STM07_IS($A197,"61",DATE(K$4,12,31),"1")/1000000</f>
        <v>356.44999481000002</v>
      </c>
      <c r="M197" s="3">
        <f>[1]!EM_S_STM07_IS($A197,"9",DATE(M$4,12,31),"1")/1000000</f>
        <v>4658.3427036800003</v>
      </c>
      <c r="N197" s="3">
        <f>[1]!EM_S_STM07_IS($A197,"61",DATE(M$4,12,31),"1")/1000000</f>
        <v>-62.522960529999999</v>
      </c>
      <c r="O197" s="6">
        <f t="shared" si="6"/>
        <v>-3.5944007001839196E-2</v>
      </c>
      <c r="P197" s="6">
        <f t="shared" si="7"/>
        <v>-1.8840694170337335</v>
      </c>
    </row>
    <row r="198" spans="1:16" x14ac:dyDescent="0.25">
      <c r="A198" s="5" t="s">
        <v>192</v>
      </c>
      <c r="B198" s="5" t="s">
        <v>3254</v>
      </c>
      <c r="C198" s="3">
        <f>[1]!EM_S_STM07_IS($A198,"9",DATE(C$4,12,31),"1")/1000000</f>
        <v>35.20521823</v>
      </c>
      <c r="D198" s="3">
        <f>[1]!EM_S_STM07_IS($A198,"61",DATE(C$4,12,31),"1")/1000000</f>
        <v>0.68095565000000002</v>
      </c>
      <c r="E198" s="3">
        <f>[1]!EM_S_STM07_IS($A198,"9",DATE(E$4,12,31),"1")/1000000</f>
        <v>32.990680699999999</v>
      </c>
      <c r="F198" s="3">
        <f>[1]!EM_S_STM07_IS($A198,"61",DATE(E$4,12,31),"1")/1000000</f>
        <v>-5.2812285000000001</v>
      </c>
      <c r="G198" s="3">
        <f>[1]!EM_S_STM07_IS($A198,"9",DATE(G$4,12,31),"1")/1000000</f>
        <v>32.184700499999998</v>
      </c>
      <c r="H198" s="3">
        <f>[1]!EM_S_STM07_IS($A198,"61",DATE(G$4,12,31),"1")/1000000</f>
        <v>2.126042</v>
      </c>
      <c r="I198" s="3">
        <f>[1]!EM_S_STM07_IS($A198,"9",DATE(I$4,12,31),"1")/1000000</f>
        <v>23.6607798</v>
      </c>
      <c r="J198" s="3">
        <f>[1]!EM_S_STM07_IS($A198,"61",DATE(I$4,12,31),"1")/1000000</f>
        <v>-2.19931996</v>
      </c>
      <c r="K198" s="3">
        <f>[1]!EM_S_STM07_IS($A198,"9",DATE(K$4,12,31),"1")/1000000</f>
        <v>20.202134100000002</v>
      </c>
      <c r="L198" s="3">
        <f>[1]!EM_S_STM07_IS($A198,"61",DATE(K$4,12,31),"1")/1000000</f>
        <v>2.5034864700000004</v>
      </c>
      <c r="M198" s="3">
        <f>[1]!EM_S_STM07_IS($A198,"9",DATE(M$4,12,31),"1")/1000000</f>
        <v>15.885922900000001</v>
      </c>
      <c r="N198" s="3">
        <f>[1]!EM_S_STM07_IS($A198,"61",DATE(M$4,12,31),"1")/1000000</f>
        <v>-7.4778664000000008</v>
      </c>
      <c r="O198" s="6">
        <f t="shared" si="6"/>
        <v>-0.14713344899595215</v>
      </c>
      <c r="P198" s="6">
        <f t="shared" si="7"/>
        <v>-2.6148484642477197</v>
      </c>
    </row>
    <row r="199" spans="1:16" x14ac:dyDescent="0.25">
      <c r="A199" s="5" t="s">
        <v>193</v>
      </c>
      <c r="B199" s="5" t="s">
        <v>3255</v>
      </c>
      <c r="C199" s="3">
        <f>[1]!EM_S_STM07_IS($A199,"9",DATE(C$4,12,31),"1")/1000000</f>
        <v>686.40923232</v>
      </c>
      <c r="D199" s="3">
        <f>[1]!EM_S_STM07_IS($A199,"61",DATE(C$4,12,31),"1")/1000000</f>
        <v>3.3658293100000001</v>
      </c>
      <c r="E199" s="3">
        <f>[1]!EM_S_STM07_IS($A199,"9",DATE(E$4,12,31),"1")/1000000</f>
        <v>763.66011737999997</v>
      </c>
      <c r="F199" s="3">
        <f>[1]!EM_S_STM07_IS($A199,"61",DATE(E$4,12,31),"1")/1000000</f>
        <v>-73.063207129999995</v>
      </c>
      <c r="G199" s="3">
        <f>[1]!EM_S_STM07_IS($A199,"9",DATE(G$4,12,31),"1")/1000000</f>
        <v>730.14863561000004</v>
      </c>
      <c r="H199" s="3">
        <f>[1]!EM_S_STM07_IS($A199,"61",DATE(G$4,12,31),"1")/1000000</f>
        <v>4.3316876100000004</v>
      </c>
      <c r="I199" s="3">
        <f>[1]!EM_S_STM07_IS($A199,"9",DATE(I$4,12,31),"1")/1000000</f>
        <v>643.91920309</v>
      </c>
      <c r="J199" s="3">
        <f>[1]!EM_S_STM07_IS($A199,"61",DATE(I$4,12,31),"1")/1000000</f>
        <v>-36.642072909999996</v>
      </c>
      <c r="K199" s="3">
        <f>[1]!EM_S_STM07_IS($A199,"9",DATE(K$4,12,31),"1")/1000000</f>
        <v>694.88582859999997</v>
      </c>
      <c r="L199" s="3">
        <f>[1]!EM_S_STM07_IS($A199,"61",DATE(K$4,12,31),"1")/1000000</f>
        <v>15.74914633</v>
      </c>
      <c r="M199" s="3">
        <f>[1]!EM_S_STM07_IS($A199,"9",DATE(M$4,12,31),"1")/1000000</f>
        <v>2413.28131867</v>
      </c>
      <c r="N199" s="3">
        <f>[1]!EM_S_STM07_IS($A199,"61",DATE(M$4,12,31),"1")/1000000</f>
        <v>237.6839019</v>
      </c>
      <c r="O199" s="6">
        <f t="shared" ref="O199:O262" si="8">IFERROR(IF(OR(C199&lt;0,C199=""),"",POWER(M199/C199,1/5)-1),"")</f>
        <v>0.28589339911620915</v>
      </c>
      <c r="P199" s="6">
        <f t="shared" ref="P199:P262" si="9">IFERROR(IF(OR(D199&lt;0,D199=""),"",POWER(N199/D199,1/5)-1),"")</f>
        <v>1.34304989029288</v>
      </c>
    </row>
    <row r="200" spans="1:16" x14ac:dyDescent="0.25">
      <c r="A200" s="5" t="s">
        <v>194</v>
      </c>
      <c r="B200" s="5" t="s">
        <v>3256</v>
      </c>
      <c r="C200" s="3">
        <f>[1]!EM_S_STM07_IS($A200,"9",DATE(C$4,12,31),"1")/1000000</f>
        <v>3074.4357946999999</v>
      </c>
      <c r="D200" s="3">
        <f>[1]!EM_S_STM07_IS($A200,"61",DATE(C$4,12,31),"1")/1000000</f>
        <v>546.58894710000004</v>
      </c>
      <c r="E200" s="3">
        <f>[1]!EM_S_STM07_IS($A200,"9",DATE(E$4,12,31),"1")/1000000</f>
        <v>2156.26988979</v>
      </c>
      <c r="F200" s="3">
        <f>[1]!EM_S_STM07_IS($A200,"61",DATE(E$4,12,31),"1")/1000000</f>
        <v>362.41243116000004</v>
      </c>
      <c r="G200" s="3">
        <f>[1]!EM_S_STM07_IS($A200,"9",DATE(G$4,12,31),"1")/1000000</f>
        <v>2555.9632917899999</v>
      </c>
      <c r="H200" s="3">
        <f>[1]!EM_S_STM07_IS($A200,"61",DATE(G$4,12,31),"1")/1000000</f>
        <v>321.88907169999999</v>
      </c>
      <c r="I200" s="3">
        <f>[1]!EM_S_STM07_IS($A200,"9",DATE(I$4,12,31),"1")/1000000</f>
        <v>2591.9511760100004</v>
      </c>
      <c r="J200" s="3">
        <f>[1]!EM_S_STM07_IS($A200,"61",DATE(I$4,12,31),"1")/1000000</f>
        <v>213.53921575000001</v>
      </c>
      <c r="K200" s="3">
        <f>[1]!EM_S_STM07_IS($A200,"9",DATE(K$4,12,31),"1")/1000000</f>
        <v>2000.63377603</v>
      </c>
      <c r="L200" s="3">
        <f>[1]!EM_S_STM07_IS($A200,"61",DATE(K$4,12,31),"1")/1000000</f>
        <v>191.72709569</v>
      </c>
      <c r="M200" s="3">
        <f>[1]!EM_S_STM07_IS($A200,"9",DATE(M$4,12,31),"1")/1000000</f>
        <v>1231.3462975499999</v>
      </c>
      <c r="N200" s="3">
        <f>[1]!EM_S_STM07_IS($A200,"61",DATE(M$4,12,31),"1")/1000000</f>
        <v>221.87190221</v>
      </c>
      <c r="O200" s="6">
        <f t="shared" si="8"/>
        <v>-0.16723405632060273</v>
      </c>
      <c r="P200" s="6">
        <f t="shared" si="9"/>
        <v>-0.16499650688472356</v>
      </c>
    </row>
    <row r="201" spans="1:16" x14ac:dyDescent="0.25">
      <c r="A201" s="5" t="s">
        <v>195</v>
      </c>
      <c r="B201" s="5" t="s">
        <v>3257</v>
      </c>
      <c r="C201" s="3">
        <f>[1]!EM_S_STM07_IS($A201,"9",DATE(C$4,12,31),"1")/1000000</f>
        <v>1418.51799768</v>
      </c>
      <c r="D201" s="3">
        <f>[1]!EM_S_STM07_IS($A201,"61",DATE(C$4,12,31),"1")/1000000</f>
        <v>16.828341690000002</v>
      </c>
      <c r="E201" s="3">
        <f>[1]!EM_S_STM07_IS($A201,"9",DATE(E$4,12,31),"1")/1000000</f>
        <v>1686.3455185400001</v>
      </c>
      <c r="F201" s="3">
        <f>[1]!EM_S_STM07_IS($A201,"61",DATE(E$4,12,31),"1")/1000000</f>
        <v>-96.564934550000004</v>
      </c>
      <c r="G201" s="3">
        <f>[1]!EM_S_STM07_IS($A201,"9",DATE(G$4,12,31),"1")/1000000</f>
        <v>1550.63540588</v>
      </c>
      <c r="H201" s="3">
        <f>[1]!EM_S_STM07_IS($A201,"61",DATE(G$4,12,31),"1")/1000000</f>
        <v>-28.342658050000001</v>
      </c>
      <c r="I201" s="3">
        <f>[1]!EM_S_STM07_IS($A201,"9",DATE(I$4,12,31),"1")/1000000</f>
        <v>1624.7272099200002</v>
      </c>
      <c r="J201" s="3">
        <f>[1]!EM_S_STM07_IS($A201,"61",DATE(I$4,12,31),"1")/1000000</f>
        <v>9.8446019000000007</v>
      </c>
      <c r="K201" s="3">
        <f>[1]!EM_S_STM07_IS($A201,"9",DATE(K$4,12,31),"1")/1000000</f>
        <v>929.51874398999996</v>
      </c>
      <c r="L201" s="3">
        <f>[1]!EM_S_STM07_IS($A201,"61",DATE(K$4,12,31),"1")/1000000</f>
        <v>-115.18062390999999</v>
      </c>
      <c r="M201" s="3">
        <f>[1]!EM_S_STM07_IS($A201,"9",DATE(M$4,12,31),"1")/1000000</f>
        <v>901.78776047000008</v>
      </c>
      <c r="N201" s="3">
        <f>[1]!EM_S_STM07_IS($A201,"61",DATE(M$4,12,31),"1")/1000000</f>
        <v>-76.181117939999993</v>
      </c>
      <c r="O201" s="6">
        <f t="shared" si="8"/>
        <v>-8.6614953564704833E-2</v>
      </c>
      <c r="P201" s="6">
        <f t="shared" si="9"/>
        <v>-2.3525745266587093</v>
      </c>
    </row>
    <row r="202" spans="1:16" x14ac:dyDescent="0.25">
      <c r="A202" s="5" t="s">
        <v>196</v>
      </c>
      <c r="B202" s="5" t="s">
        <v>3258</v>
      </c>
      <c r="C202" s="3">
        <f>[1]!EM_S_STM07_IS($A202,"9",DATE(C$4,12,31),"1")/1000000</f>
        <v>3962.6507248200001</v>
      </c>
      <c r="D202" s="3">
        <f>[1]!EM_S_STM07_IS($A202,"61",DATE(C$4,12,31),"1")/1000000</f>
        <v>162.58620281999998</v>
      </c>
      <c r="E202" s="3">
        <f>[1]!EM_S_STM07_IS($A202,"9",DATE(E$4,12,31),"1")/1000000</f>
        <v>4073.0446468699997</v>
      </c>
      <c r="F202" s="3">
        <f>[1]!EM_S_STM07_IS($A202,"61",DATE(E$4,12,31),"1")/1000000</f>
        <v>89.330733840000008</v>
      </c>
      <c r="G202" s="3">
        <f>[1]!EM_S_STM07_IS($A202,"9",DATE(G$4,12,31),"1")/1000000</f>
        <v>4196.4390868499995</v>
      </c>
      <c r="H202" s="3">
        <f>[1]!EM_S_STM07_IS($A202,"61",DATE(G$4,12,31),"1")/1000000</f>
        <v>201.66518832</v>
      </c>
      <c r="I202" s="3">
        <f>[1]!EM_S_STM07_IS($A202,"9",DATE(I$4,12,31),"1")/1000000</f>
        <v>4052.6546561599998</v>
      </c>
      <c r="J202" s="3">
        <f>[1]!EM_S_STM07_IS($A202,"61",DATE(I$4,12,31),"1")/1000000</f>
        <v>139.54024713999999</v>
      </c>
      <c r="K202" s="3">
        <f>[1]!EM_S_STM07_IS($A202,"9",DATE(K$4,12,31),"1")/1000000</f>
        <v>3903.9651197199996</v>
      </c>
      <c r="L202" s="3">
        <f>[1]!EM_S_STM07_IS($A202,"61",DATE(K$4,12,31),"1")/1000000</f>
        <v>108.58452089000001</v>
      </c>
      <c r="M202" s="3">
        <f>[1]!EM_S_STM07_IS($A202,"9",DATE(M$4,12,31),"1")/1000000</f>
        <v>3429.0964152900001</v>
      </c>
      <c r="N202" s="3">
        <f>[1]!EM_S_STM07_IS($A202,"61",DATE(M$4,12,31),"1")/1000000</f>
        <v>94.553319099999996</v>
      </c>
      <c r="O202" s="6">
        <f t="shared" si="8"/>
        <v>-2.8509002803939865E-2</v>
      </c>
      <c r="P202" s="6">
        <f t="shared" si="9"/>
        <v>-0.10273935793633926</v>
      </c>
    </row>
    <row r="203" spans="1:16" x14ac:dyDescent="0.25">
      <c r="A203" s="5" t="s">
        <v>197</v>
      </c>
      <c r="B203" s="5" t="s">
        <v>3259</v>
      </c>
      <c r="C203" s="3" t="e">
        <f>[1]!EM_S_STM07_IS($A203,"9",DATE(C$4,12,31),"1")/1000000</f>
        <v>#VALUE!</v>
      </c>
      <c r="D203" s="3">
        <f>[1]!EM_S_STM07_IS($A203,"61",DATE(C$4,12,31),"1")/1000000</f>
        <v>0.59502372999999997</v>
      </c>
      <c r="E203" s="3">
        <f>[1]!EM_S_STM07_IS($A203,"9",DATE(E$4,12,31),"1")/1000000</f>
        <v>2335.6469789899998</v>
      </c>
      <c r="F203" s="3">
        <f>[1]!EM_S_STM07_IS($A203,"61",DATE(E$4,12,31),"1")/1000000</f>
        <v>606.70341990999998</v>
      </c>
      <c r="G203" s="3">
        <f>[1]!EM_S_STM07_IS($A203,"9",DATE(G$4,12,31),"1")/1000000</f>
        <v>2462.5628955000002</v>
      </c>
      <c r="H203" s="3">
        <f>[1]!EM_S_STM07_IS($A203,"61",DATE(G$4,12,31),"1")/1000000</f>
        <v>504.63327306999997</v>
      </c>
      <c r="I203" s="3">
        <f>[1]!EM_S_STM07_IS($A203,"9",DATE(I$4,12,31),"1")/1000000</f>
        <v>2601.17691509</v>
      </c>
      <c r="J203" s="3">
        <f>[1]!EM_S_STM07_IS($A203,"61",DATE(I$4,12,31),"1")/1000000</f>
        <v>508.51476424999998</v>
      </c>
      <c r="K203" s="3">
        <f>[1]!EM_S_STM07_IS($A203,"9",DATE(K$4,12,31),"1")/1000000</f>
        <v>3501.0242086599997</v>
      </c>
      <c r="L203" s="3">
        <f>[1]!EM_S_STM07_IS($A203,"61",DATE(K$4,12,31),"1")/1000000</f>
        <v>421.45686088000002</v>
      </c>
      <c r="M203" s="3">
        <f>[1]!EM_S_STM07_IS($A203,"9",DATE(M$4,12,31),"1")/1000000</f>
        <v>4646.6834516499994</v>
      </c>
      <c r="N203" s="3">
        <f>[1]!EM_S_STM07_IS($A203,"61",DATE(M$4,12,31),"1")/1000000</f>
        <v>306.74576614999995</v>
      </c>
      <c r="O203" s="6" t="str">
        <f t="shared" si="8"/>
        <v/>
      </c>
      <c r="P203" s="6">
        <f t="shared" si="9"/>
        <v>2.4869751967957279</v>
      </c>
    </row>
    <row r="204" spans="1:16" x14ac:dyDescent="0.25">
      <c r="A204" s="5" t="s">
        <v>198</v>
      </c>
      <c r="B204" s="5" t="s">
        <v>3260</v>
      </c>
      <c r="C204" s="3">
        <f>[1]!EM_S_STM07_IS($A204,"9",DATE(C$4,12,31),"1")/1000000</f>
        <v>122.53560158000001</v>
      </c>
      <c r="D204" s="3">
        <f>[1]!EM_S_STM07_IS($A204,"61",DATE(C$4,12,31),"1")/1000000</f>
        <v>-29.632266920000003</v>
      </c>
      <c r="E204" s="3">
        <f>[1]!EM_S_STM07_IS($A204,"9",DATE(E$4,12,31),"1")/1000000</f>
        <v>120.76832757</v>
      </c>
      <c r="F204" s="3">
        <f>[1]!EM_S_STM07_IS($A204,"61",DATE(E$4,12,31),"1")/1000000</f>
        <v>-34.350560999999999</v>
      </c>
      <c r="G204" s="3">
        <f>[1]!EM_S_STM07_IS($A204,"9",DATE(G$4,12,31),"1")/1000000</f>
        <v>128.85819229000001</v>
      </c>
      <c r="H204" s="3">
        <f>[1]!EM_S_STM07_IS($A204,"61",DATE(G$4,12,31),"1")/1000000</f>
        <v>5.1668253499999999</v>
      </c>
      <c r="I204" s="3">
        <f>[1]!EM_S_STM07_IS($A204,"9",DATE(I$4,12,31),"1")/1000000</f>
        <v>183.08085169</v>
      </c>
      <c r="J204" s="3">
        <f>[1]!EM_S_STM07_IS($A204,"61",DATE(I$4,12,31),"1")/1000000</f>
        <v>10.12873432</v>
      </c>
      <c r="K204" s="3">
        <f>[1]!EM_S_STM07_IS($A204,"9",DATE(K$4,12,31),"1")/1000000</f>
        <v>54.731651899999996</v>
      </c>
      <c r="L204" s="3">
        <f>[1]!EM_S_STM07_IS($A204,"61",DATE(K$4,12,31),"1")/1000000</f>
        <v>-36.552900659999999</v>
      </c>
      <c r="M204" s="3">
        <f>[1]!EM_S_STM07_IS($A204,"9",DATE(M$4,12,31),"1")/1000000</f>
        <v>47.042013310000002</v>
      </c>
      <c r="N204" s="3">
        <f>[1]!EM_S_STM07_IS($A204,"61",DATE(M$4,12,31),"1")/1000000</f>
        <v>-46.815739260000001</v>
      </c>
      <c r="O204" s="6">
        <f t="shared" si="8"/>
        <v>-0.17425733869106641</v>
      </c>
      <c r="P204" s="6" t="str">
        <f t="shared" si="9"/>
        <v/>
      </c>
    </row>
    <row r="205" spans="1:16" x14ac:dyDescent="0.25">
      <c r="A205" s="5" t="s">
        <v>199</v>
      </c>
      <c r="B205" s="5" t="s">
        <v>3261</v>
      </c>
      <c r="C205" s="3">
        <f>[1]!EM_S_STM07_IS($A205,"9",DATE(C$4,12,31),"1")/1000000</f>
        <v>1113.3277673499999</v>
      </c>
      <c r="D205" s="3">
        <f>[1]!EM_S_STM07_IS($A205,"61",DATE(C$4,12,31),"1")/1000000</f>
        <v>1237.65646588</v>
      </c>
      <c r="E205" s="3">
        <f>[1]!EM_S_STM07_IS($A205,"9",DATE(E$4,12,31),"1")/1000000</f>
        <v>1145.23066795</v>
      </c>
      <c r="F205" s="3">
        <f>[1]!EM_S_STM07_IS($A205,"61",DATE(E$4,12,31),"1")/1000000</f>
        <v>1982.0492037399999</v>
      </c>
      <c r="G205" s="3">
        <f>[1]!EM_S_STM07_IS($A205,"9",DATE(G$4,12,31),"1")/1000000</f>
        <v>1445.4631700799998</v>
      </c>
      <c r="H205" s="3">
        <f>[1]!EM_S_STM07_IS($A205,"61",DATE(G$4,12,31),"1")/1000000</f>
        <v>646.41720685000007</v>
      </c>
      <c r="I205" s="3">
        <f>[1]!EM_S_STM07_IS($A205,"9",DATE(I$4,12,31),"1")/1000000</f>
        <v>1956.8611710499999</v>
      </c>
      <c r="J205" s="3">
        <f>[1]!EM_S_STM07_IS($A205,"61",DATE(I$4,12,31),"1")/1000000</f>
        <v>1058.78940283</v>
      </c>
      <c r="K205" s="3">
        <f>[1]!EM_S_STM07_IS($A205,"9",DATE(K$4,12,31),"1")/1000000</f>
        <v>2240.0993441700002</v>
      </c>
      <c r="L205" s="3">
        <f>[1]!EM_S_STM07_IS($A205,"61",DATE(K$4,12,31),"1")/1000000</f>
        <v>1410.6925458000001</v>
      </c>
      <c r="M205" s="3">
        <f>[1]!EM_S_STM07_IS($A205,"9",DATE(M$4,12,31),"1")/1000000</f>
        <v>2334.7608371300003</v>
      </c>
      <c r="N205" s="3">
        <f>[1]!EM_S_STM07_IS($A205,"61",DATE(M$4,12,31),"1")/1000000</f>
        <v>2593.5893166700002</v>
      </c>
      <c r="O205" s="6">
        <f t="shared" si="8"/>
        <v>0.15964182785440761</v>
      </c>
      <c r="P205" s="6">
        <f t="shared" si="9"/>
        <v>0.15947187545533081</v>
      </c>
    </row>
    <row r="206" spans="1:16" x14ac:dyDescent="0.25">
      <c r="A206" s="5" t="s">
        <v>200</v>
      </c>
      <c r="B206" s="5" t="s">
        <v>3262</v>
      </c>
      <c r="C206" s="3">
        <f>[1]!EM_S_STM07_IS($A206,"9",DATE(C$4,12,31),"1")/1000000</f>
        <v>33072.12421129</v>
      </c>
      <c r="D206" s="3">
        <f>[1]!EM_S_STM07_IS($A206,"61",DATE(C$4,12,31),"1")/1000000</f>
        <v>2026.9864700200001</v>
      </c>
      <c r="E206" s="3">
        <f>[1]!EM_S_STM07_IS($A206,"9",DATE(E$4,12,31),"1")/1000000</f>
        <v>26551.846548169997</v>
      </c>
      <c r="F206" s="3">
        <f>[1]!EM_S_STM07_IS($A206,"61",DATE(E$4,12,31),"1")/1000000</f>
        <v>967.94063948000007</v>
      </c>
      <c r="G206" s="3">
        <f>[1]!EM_S_STM07_IS($A206,"9",DATE(G$4,12,31),"1")/1000000</f>
        <v>29462.588753560001</v>
      </c>
      <c r="H206" s="3">
        <f>[1]!EM_S_STM07_IS($A206,"61",DATE(G$4,12,31),"1")/1000000</f>
        <v>1446.4095912799999</v>
      </c>
      <c r="I206" s="3">
        <f>[1]!EM_S_STM07_IS($A206,"9",DATE(I$4,12,31),"1")/1000000</f>
        <v>38481.862261900002</v>
      </c>
      <c r="J206" s="3">
        <f>[1]!EM_S_STM07_IS($A206,"61",DATE(I$4,12,31),"1")/1000000</f>
        <v>3505.64052004</v>
      </c>
      <c r="K206" s="3">
        <f>[1]!EM_S_STM07_IS($A206,"9",DATE(K$4,12,31),"1")/1000000</f>
        <v>52913.332100830004</v>
      </c>
      <c r="L206" s="3">
        <f>[1]!EM_S_STM07_IS($A206,"61",DATE(K$4,12,31),"1")/1000000</f>
        <v>7561.0815858100004</v>
      </c>
      <c r="M206" s="3">
        <f>[1]!EM_S_STM07_IS($A206,"9",DATE(M$4,12,31),"1")/1000000</f>
        <v>66771.58052766</v>
      </c>
      <c r="N206" s="3">
        <f>[1]!EM_S_STM07_IS($A206,"61",DATE(M$4,12,31),"1")/1000000</f>
        <v>9952.7141680900004</v>
      </c>
      <c r="O206" s="6">
        <f t="shared" si="8"/>
        <v>0.15086905619903868</v>
      </c>
      <c r="P206" s="6">
        <f t="shared" si="9"/>
        <v>0.37473229885709536</v>
      </c>
    </row>
    <row r="207" spans="1:16" x14ac:dyDescent="0.25">
      <c r="A207" s="5" t="s">
        <v>201</v>
      </c>
      <c r="B207" s="5" t="s">
        <v>3263</v>
      </c>
      <c r="C207" s="3">
        <f>[1]!EM_S_STM07_IS($A207,"9",DATE(C$4,12,31),"1")/1000000</f>
        <v>21187.18622521</v>
      </c>
      <c r="D207" s="3">
        <f>[1]!EM_S_STM07_IS($A207,"61",DATE(C$4,12,31),"1")/1000000</f>
        <v>58.772755740000001</v>
      </c>
      <c r="E207" s="3">
        <f>[1]!EM_S_STM07_IS($A207,"9",DATE(E$4,12,31),"1")/1000000</f>
        <v>31318.077508869999</v>
      </c>
      <c r="F207" s="3">
        <f>[1]!EM_S_STM07_IS($A207,"61",DATE(E$4,12,31),"1")/1000000</f>
        <v>30.348079079999998</v>
      </c>
      <c r="G207" s="3">
        <f>[1]!EM_S_STM07_IS($A207,"9",DATE(G$4,12,31),"1")/1000000</f>
        <v>36307.699656480007</v>
      </c>
      <c r="H207" s="3">
        <f>[1]!EM_S_STM07_IS($A207,"61",DATE(G$4,12,31),"1")/1000000</f>
        <v>15.772816929999999</v>
      </c>
      <c r="I207" s="3">
        <f>[1]!EM_S_STM07_IS($A207,"9",DATE(I$4,12,31),"1")/1000000</f>
        <v>45194.824224160002</v>
      </c>
      <c r="J207" s="3">
        <f>[1]!EM_S_STM07_IS($A207,"61",DATE(I$4,12,31),"1")/1000000</f>
        <v>36.617249039999997</v>
      </c>
      <c r="K207" s="3">
        <f>[1]!EM_S_STM07_IS($A207,"9",DATE(K$4,12,31),"1")/1000000</f>
        <v>45638.531783190003</v>
      </c>
      <c r="L207" s="3">
        <f>[1]!EM_S_STM07_IS($A207,"61",DATE(K$4,12,31),"1")/1000000</f>
        <v>232.59253405000001</v>
      </c>
      <c r="M207" s="3">
        <f>[1]!EM_S_STM07_IS($A207,"9",DATE(M$4,12,31),"1")/1000000</f>
        <v>55366.237955370001</v>
      </c>
      <c r="N207" s="3">
        <f>[1]!EM_S_STM07_IS($A207,"61",DATE(M$4,12,31),"1")/1000000</f>
        <v>308.08152531999997</v>
      </c>
      <c r="O207" s="6">
        <f t="shared" si="8"/>
        <v>0.21180948153498891</v>
      </c>
      <c r="P207" s="6">
        <f t="shared" si="9"/>
        <v>0.39282938376905285</v>
      </c>
    </row>
    <row r="208" spans="1:16" x14ac:dyDescent="0.25">
      <c r="A208" s="5" t="s">
        <v>202</v>
      </c>
      <c r="B208" s="5" t="s">
        <v>3264</v>
      </c>
      <c r="C208" s="3">
        <f>[1]!EM_S_STM07_IS($A208,"9",DATE(C$4,12,31),"1")/1000000</f>
        <v>1261.1589692299999</v>
      </c>
      <c r="D208" s="3">
        <f>[1]!EM_S_STM07_IS($A208,"61",DATE(C$4,12,31),"1")/1000000</f>
        <v>28.322248510000001</v>
      </c>
      <c r="E208" s="3">
        <f>[1]!EM_S_STM07_IS($A208,"9",DATE(E$4,12,31),"1")/1000000</f>
        <v>1133.76340271</v>
      </c>
      <c r="F208" s="3">
        <f>[1]!EM_S_STM07_IS($A208,"61",DATE(E$4,12,31),"1")/1000000</f>
        <v>-101.68390181000001</v>
      </c>
      <c r="G208" s="3">
        <f>[1]!EM_S_STM07_IS($A208,"9",DATE(G$4,12,31),"1")/1000000</f>
        <v>779.73617025999999</v>
      </c>
      <c r="H208" s="3">
        <f>[1]!EM_S_STM07_IS($A208,"61",DATE(G$4,12,31),"1")/1000000</f>
        <v>11.82492641</v>
      </c>
      <c r="I208" s="3">
        <f>[1]!EM_S_STM07_IS($A208,"9",DATE(I$4,12,31),"1")/1000000</f>
        <v>967.95065746</v>
      </c>
      <c r="J208" s="3">
        <f>[1]!EM_S_STM07_IS($A208,"61",DATE(I$4,12,31),"1")/1000000</f>
        <v>-101.01098018</v>
      </c>
      <c r="K208" s="3">
        <f>[1]!EM_S_STM07_IS($A208,"9",DATE(K$4,12,31),"1")/1000000</f>
        <v>806.44268237000006</v>
      </c>
      <c r="L208" s="3">
        <f>[1]!EM_S_STM07_IS($A208,"61",DATE(K$4,12,31),"1")/1000000</f>
        <v>83.822760819999999</v>
      </c>
      <c r="M208" s="3">
        <f>[1]!EM_S_STM07_IS($A208,"9",DATE(M$4,12,31),"1")/1000000</f>
        <v>541.10713694000003</v>
      </c>
      <c r="N208" s="3">
        <f>[1]!EM_S_STM07_IS($A208,"61",DATE(M$4,12,31),"1")/1000000</f>
        <v>247.26666578999999</v>
      </c>
      <c r="O208" s="6">
        <f t="shared" si="8"/>
        <v>-0.15568853656382542</v>
      </c>
      <c r="P208" s="6">
        <f t="shared" si="9"/>
        <v>0.54243747653612395</v>
      </c>
    </row>
    <row r="209" spans="1:16" x14ac:dyDescent="0.25">
      <c r="A209" s="5" t="s">
        <v>203</v>
      </c>
      <c r="B209" s="5" t="s">
        <v>3265</v>
      </c>
      <c r="C209" s="3">
        <f>[1]!EM_S_STM07_IS($A209,"9",DATE(C$4,12,31),"1")/1000000</f>
        <v>1214.5297240099999</v>
      </c>
      <c r="D209" s="3">
        <f>[1]!EM_S_STM07_IS($A209,"61",DATE(C$4,12,31),"1")/1000000</f>
        <v>15.26759152</v>
      </c>
      <c r="E209" s="3">
        <f>[1]!EM_S_STM07_IS($A209,"9",DATE(E$4,12,31),"1")/1000000</f>
        <v>1445.36894274</v>
      </c>
      <c r="F209" s="3">
        <f>[1]!EM_S_STM07_IS($A209,"61",DATE(E$4,12,31),"1")/1000000</f>
        <v>6.0272002599999999</v>
      </c>
      <c r="G209" s="3">
        <f>[1]!EM_S_STM07_IS($A209,"9",DATE(G$4,12,31),"1")/1000000</f>
        <v>1406.71028847</v>
      </c>
      <c r="H209" s="3">
        <f>[1]!EM_S_STM07_IS($A209,"61",DATE(G$4,12,31),"1")/1000000</f>
        <v>8.2165680099999996</v>
      </c>
      <c r="I209" s="3">
        <f>[1]!EM_S_STM07_IS($A209,"9",DATE(I$4,12,31),"1")/1000000</f>
        <v>2078.4071487900001</v>
      </c>
      <c r="J209" s="3">
        <f>[1]!EM_S_STM07_IS($A209,"61",DATE(I$4,12,31),"1")/1000000</f>
        <v>13.996882080000001</v>
      </c>
      <c r="K209" s="3">
        <f>[1]!EM_S_STM07_IS($A209,"9",DATE(K$4,12,31),"1")/1000000</f>
        <v>1952.80755544</v>
      </c>
      <c r="L209" s="3">
        <f>[1]!EM_S_STM07_IS($A209,"61",DATE(K$4,12,31),"1")/1000000</f>
        <v>-41.806711649999997</v>
      </c>
      <c r="M209" s="3">
        <f>[1]!EM_S_STM07_IS($A209,"9",DATE(M$4,12,31),"1")/1000000</f>
        <v>1770.7582629600001</v>
      </c>
      <c r="N209" s="3">
        <f>[1]!EM_S_STM07_IS($A209,"61",DATE(M$4,12,31),"1")/1000000</f>
        <v>46.668701810000002</v>
      </c>
      <c r="O209" s="6">
        <f t="shared" si="8"/>
        <v>7.8326369940799001E-2</v>
      </c>
      <c r="P209" s="6">
        <f t="shared" si="9"/>
        <v>0.25040596743548571</v>
      </c>
    </row>
    <row r="210" spans="1:16" x14ac:dyDescent="0.25">
      <c r="A210" s="5" t="s">
        <v>204</v>
      </c>
      <c r="B210" s="5" t="s">
        <v>3266</v>
      </c>
      <c r="C210" s="3">
        <f>[1]!EM_S_STM07_IS($A210,"9",DATE(C$4,12,31),"1")/1000000</f>
        <v>43246.531914230007</v>
      </c>
      <c r="D210" s="3">
        <f>[1]!EM_S_STM07_IS($A210,"61",DATE(C$4,12,31),"1")/1000000</f>
        <v>1060.6235900499998</v>
      </c>
      <c r="E210" s="3">
        <f>[1]!EM_S_STM07_IS($A210,"9",DATE(E$4,12,31),"1")/1000000</f>
        <v>52540.887651609999</v>
      </c>
      <c r="F210" s="3">
        <f>[1]!EM_S_STM07_IS($A210,"61",DATE(E$4,12,31),"1")/1000000</f>
        <v>1.6860347900000001</v>
      </c>
      <c r="G210" s="3">
        <f>[1]!EM_S_STM07_IS($A210,"9",DATE(G$4,12,31),"1")/1000000</f>
        <v>15602.599735950002</v>
      </c>
      <c r="H210" s="3">
        <f>[1]!EM_S_STM07_IS($A210,"61",DATE(G$4,12,31),"1")/1000000</f>
        <v>592.50201458000004</v>
      </c>
      <c r="I210" s="3">
        <f>[1]!EM_S_STM07_IS($A210,"9",DATE(I$4,12,31),"1")/1000000</f>
        <v>15601.882599770001</v>
      </c>
      <c r="J210" s="3">
        <f>[1]!EM_S_STM07_IS($A210,"61",DATE(I$4,12,31),"1")/1000000</f>
        <v>549.06315563999999</v>
      </c>
      <c r="K210" s="3">
        <f>[1]!EM_S_STM07_IS($A210,"9",DATE(K$4,12,31),"1")/1000000</f>
        <v>16779.307964579999</v>
      </c>
      <c r="L210" s="3">
        <f>[1]!EM_S_STM07_IS($A210,"61",DATE(K$4,12,31),"1")/1000000</f>
        <v>-3775.4274364000003</v>
      </c>
      <c r="M210" s="3">
        <f>[1]!EM_S_STM07_IS($A210,"9",DATE(M$4,12,31),"1")/1000000</f>
        <v>11417.447171209998</v>
      </c>
      <c r="N210" s="3">
        <f>[1]!EM_S_STM07_IS($A210,"61",DATE(M$4,12,31),"1")/1000000</f>
        <v>-2207.3619745700003</v>
      </c>
      <c r="O210" s="6">
        <f t="shared" si="8"/>
        <v>-0.23383281879461648</v>
      </c>
      <c r="P210" s="6">
        <f t="shared" si="9"/>
        <v>-2.1578770738154995</v>
      </c>
    </row>
    <row r="211" spans="1:16" x14ac:dyDescent="0.25">
      <c r="A211" s="5" t="s">
        <v>205</v>
      </c>
      <c r="B211" s="5" t="s">
        <v>3267</v>
      </c>
      <c r="C211" s="3">
        <f>[1]!EM_S_STM07_IS($A211,"9",DATE(C$4,12,31),"1")/1000000</f>
        <v>51303.77851982</v>
      </c>
      <c r="D211" s="3">
        <f>[1]!EM_S_STM07_IS($A211,"61",DATE(C$4,12,31),"1")/1000000</f>
        <v>899.21070448</v>
      </c>
      <c r="E211" s="3">
        <f>[1]!EM_S_STM07_IS($A211,"9",DATE(E$4,12,31),"1")/1000000</f>
        <v>70740.641187810004</v>
      </c>
      <c r="F211" s="3">
        <f>[1]!EM_S_STM07_IS($A211,"61",DATE(E$4,12,31),"1")/1000000</f>
        <v>1432.0840968599998</v>
      </c>
      <c r="G211" s="3">
        <f>[1]!EM_S_STM07_IS($A211,"9",DATE(G$4,12,31),"1")/1000000</f>
        <v>77258.770498979997</v>
      </c>
      <c r="H211" s="3">
        <f>[1]!EM_S_STM07_IS($A211,"61",DATE(G$4,12,31),"1")/1000000</f>
        <v>923.87039314999993</v>
      </c>
      <c r="I211" s="3">
        <f>[1]!EM_S_STM07_IS($A211,"9",DATE(I$4,12,31),"1")/1000000</f>
        <v>76164.73429374001</v>
      </c>
      <c r="J211" s="3">
        <f>[1]!EM_S_STM07_IS($A211,"61",DATE(I$4,12,31),"1")/1000000</f>
        <v>572.56205154999998</v>
      </c>
      <c r="K211" s="3">
        <f>[1]!EM_S_STM07_IS($A211,"9",DATE(K$4,12,31),"1")/1000000</f>
        <v>88818.485807639998</v>
      </c>
      <c r="L211" s="3">
        <f>[1]!EM_S_STM07_IS($A211,"61",DATE(K$4,12,31),"1")/1000000</f>
        <v>300.66083687000003</v>
      </c>
      <c r="M211" s="3">
        <f>[1]!EM_S_STM07_IS($A211,"9",DATE(M$4,12,31),"1")/1000000</f>
        <v>86896.604108219995</v>
      </c>
      <c r="N211" s="3">
        <f>[1]!EM_S_STM07_IS($A211,"61",DATE(M$4,12,31),"1")/1000000</f>
        <v>-666.43273377999992</v>
      </c>
      <c r="O211" s="6">
        <f t="shared" si="8"/>
        <v>0.11114488278899448</v>
      </c>
      <c r="P211" s="6">
        <f t="shared" si="9"/>
        <v>-1.9418439891733517</v>
      </c>
    </row>
    <row r="212" spans="1:16" x14ac:dyDescent="0.25">
      <c r="A212" s="5" t="s">
        <v>206</v>
      </c>
      <c r="B212" s="5" t="s">
        <v>3268</v>
      </c>
      <c r="C212" s="3">
        <f>[1]!EM_S_STM07_IS($A212,"9",DATE(C$4,12,31),"1")/1000000</f>
        <v>1885.3397486199999</v>
      </c>
      <c r="D212" s="3">
        <f>[1]!EM_S_STM07_IS($A212,"61",DATE(C$4,12,31),"1")/1000000</f>
        <v>423.89109474999998</v>
      </c>
      <c r="E212" s="3">
        <f>[1]!EM_S_STM07_IS($A212,"9",DATE(E$4,12,31),"1")/1000000</f>
        <v>2156.83808176</v>
      </c>
      <c r="F212" s="3">
        <f>[1]!EM_S_STM07_IS($A212,"61",DATE(E$4,12,31),"1")/1000000</f>
        <v>522.37315000000001</v>
      </c>
      <c r="G212" s="3">
        <f>[1]!EM_S_STM07_IS($A212,"9",DATE(G$4,12,31),"1")/1000000</f>
        <v>2766.1199991500002</v>
      </c>
      <c r="H212" s="3">
        <f>[1]!EM_S_STM07_IS($A212,"61",DATE(G$4,12,31),"1")/1000000</f>
        <v>584.17973946000006</v>
      </c>
      <c r="I212" s="3">
        <f>[1]!EM_S_STM07_IS($A212,"9",DATE(I$4,12,31),"1")/1000000</f>
        <v>2808.0564158000002</v>
      </c>
      <c r="J212" s="3">
        <f>[1]!EM_S_STM07_IS($A212,"61",DATE(I$4,12,31),"1")/1000000</f>
        <v>609.83746786999995</v>
      </c>
      <c r="K212" s="3">
        <f>[1]!EM_S_STM07_IS($A212,"9",DATE(K$4,12,31),"1")/1000000</f>
        <v>4906.8728372899996</v>
      </c>
      <c r="L212" s="3">
        <f>[1]!EM_S_STM07_IS($A212,"61",DATE(K$4,12,31),"1")/1000000</f>
        <v>584.50853927999992</v>
      </c>
      <c r="M212" s="3">
        <f>[1]!EM_S_STM07_IS($A212,"9",DATE(M$4,12,31),"1")/1000000</f>
        <v>3474.1151888099998</v>
      </c>
      <c r="N212" s="3">
        <f>[1]!EM_S_STM07_IS($A212,"61",DATE(M$4,12,31),"1")/1000000</f>
        <v>326.88437260000001</v>
      </c>
      <c r="O212" s="6">
        <f t="shared" si="8"/>
        <v>0.13003245822340737</v>
      </c>
      <c r="P212" s="6">
        <f t="shared" si="9"/>
        <v>-5.0646462148993154E-2</v>
      </c>
    </row>
    <row r="213" spans="1:16" x14ac:dyDescent="0.25">
      <c r="A213" s="5" t="s">
        <v>207</v>
      </c>
      <c r="B213" s="5" t="s">
        <v>3269</v>
      </c>
      <c r="C213" s="3">
        <f>[1]!EM_S_STM07_IS($A213,"9",DATE(C$4,12,31),"1")/1000000</f>
        <v>3720.8465817800002</v>
      </c>
      <c r="D213" s="3">
        <f>[1]!EM_S_STM07_IS($A213,"61",DATE(C$4,12,31),"1")/1000000</f>
        <v>15.749388880000001</v>
      </c>
      <c r="E213" s="3">
        <f>[1]!EM_S_STM07_IS($A213,"9",DATE(E$4,12,31),"1")/1000000</f>
        <v>4453.5786473900007</v>
      </c>
      <c r="F213" s="3">
        <f>[1]!EM_S_STM07_IS($A213,"61",DATE(E$4,12,31),"1")/1000000</f>
        <v>11.379378689999999</v>
      </c>
      <c r="G213" s="3">
        <f>[1]!EM_S_STM07_IS($A213,"9",DATE(G$4,12,31),"1")/1000000</f>
        <v>4671.89927756</v>
      </c>
      <c r="H213" s="3">
        <f>[1]!EM_S_STM07_IS($A213,"61",DATE(G$4,12,31),"1")/1000000</f>
        <v>13.87032153</v>
      </c>
      <c r="I213" s="3">
        <f>[1]!EM_S_STM07_IS($A213,"9",DATE(I$4,12,31),"1")/1000000</f>
        <v>5227.7124865600008</v>
      </c>
      <c r="J213" s="3">
        <f>[1]!EM_S_STM07_IS($A213,"61",DATE(I$4,12,31),"1")/1000000</f>
        <v>14.062555869999999</v>
      </c>
      <c r="K213" s="3">
        <f>[1]!EM_S_STM07_IS($A213,"9",DATE(K$4,12,31),"1")/1000000</f>
        <v>4358.6597011399999</v>
      </c>
      <c r="L213" s="3">
        <f>[1]!EM_S_STM07_IS($A213,"61",DATE(K$4,12,31),"1")/1000000</f>
        <v>12.08142945</v>
      </c>
      <c r="M213" s="3">
        <f>[1]!EM_S_STM07_IS($A213,"9",DATE(M$4,12,31),"1")/1000000</f>
        <v>4623.0863217599999</v>
      </c>
      <c r="N213" s="3">
        <f>[1]!EM_S_STM07_IS($A213,"61",DATE(M$4,12,31),"1")/1000000</f>
        <v>12.162099</v>
      </c>
      <c r="O213" s="6">
        <f t="shared" si="8"/>
        <v>4.4378800924514294E-2</v>
      </c>
      <c r="P213" s="6">
        <f t="shared" si="9"/>
        <v>-5.038193996365703E-2</v>
      </c>
    </row>
    <row r="214" spans="1:16" x14ac:dyDescent="0.25">
      <c r="A214" s="5" t="s">
        <v>208</v>
      </c>
      <c r="B214" s="5" t="s">
        <v>3270</v>
      </c>
      <c r="C214" s="3">
        <f>[1]!EM_S_STM07_IS($A214,"9",DATE(C$4,12,31),"1")/1000000</f>
        <v>84.102061200000009</v>
      </c>
      <c r="D214" s="3">
        <f>[1]!EM_S_STM07_IS($A214,"61",DATE(C$4,12,31),"1")/1000000</f>
        <v>3.1808810800000002</v>
      </c>
      <c r="E214" s="3">
        <f>[1]!EM_S_STM07_IS($A214,"9",DATE(E$4,12,31),"1")/1000000</f>
        <v>139.46031223</v>
      </c>
      <c r="F214" s="3">
        <f>[1]!EM_S_STM07_IS($A214,"61",DATE(E$4,12,31),"1")/1000000</f>
        <v>6.8719096399999993</v>
      </c>
      <c r="G214" s="3">
        <f>[1]!EM_S_STM07_IS($A214,"9",DATE(G$4,12,31),"1")/1000000</f>
        <v>161.49614265</v>
      </c>
      <c r="H214" s="3">
        <f>[1]!EM_S_STM07_IS($A214,"61",DATE(G$4,12,31),"1")/1000000</f>
        <v>2.37996791</v>
      </c>
      <c r="I214" s="3">
        <f>[1]!EM_S_STM07_IS($A214,"9",DATE(I$4,12,31),"1")/1000000</f>
        <v>130.59413846999999</v>
      </c>
      <c r="J214" s="3">
        <f>[1]!EM_S_STM07_IS($A214,"61",DATE(I$4,12,31),"1")/1000000</f>
        <v>5.8243136099999999</v>
      </c>
      <c r="K214" s="3">
        <f>[1]!EM_S_STM07_IS($A214,"9",DATE(K$4,12,31),"1")/1000000</f>
        <v>87.496948099999997</v>
      </c>
      <c r="L214" s="3">
        <f>[1]!EM_S_STM07_IS($A214,"61",DATE(K$4,12,31),"1")/1000000</f>
        <v>-28.900316589999999</v>
      </c>
      <c r="M214" s="3">
        <f>[1]!EM_S_STM07_IS($A214,"9",DATE(M$4,12,31),"1")/1000000</f>
        <v>44.816199750000003</v>
      </c>
      <c r="N214" s="3">
        <f>[1]!EM_S_STM07_IS($A214,"61",DATE(M$4,12,31),"1")/1000000</f>
        <v>-42.22395358</v>
      </c>
      <c r="O214" s="6">
        <f t="shared" si="8"/>
        <v>-0.11829018054577356</v>
      </c>
      <c r="P214" s="6">
        <f t="shared" si="9"/>
        <v>-2.6772673480486233</v>
      </c>
    </row>
    <row r="215" spans="1:16" x14ac:dyDescent="0.25">
      <c r="A215" s="5" t="s">
        <v>209</v>
      </c>
      <c r="B215" s="5" t="s">
        <v>3271</v>
      </c>
      <c r="C215" s="3">
        <f>[1]!EM_S_STM07_IS($A215,"9",DATE(C$4,12,31),"1")/1000000</f>
        <v>2467.6254938699999</v>
      </c>
      <c r="D215" s="3">
        <f>[1]!EM_S_STM07_IS($A215,"61",DATE(C$4,12,31),"1")/1000000</f>
        <v>127.79689576999999</v>
      </c>
      <c r="E215" s="3">
        <f>[1]!EM_S_STM07_IS($A215,"9",DATE(E$4,12,31),"1")/1000000</f>
        <v>2800.4759367600004</v>
      </c>
      <c r="F215" s="3">
        <f>[1]!EM_S_STM07_IS($A215,"61",DATE(E$4,12,31),"1")/1000000</f>
        <v>104.41800336</v>
      </c>
      <c r="G215" s="3">
        <f>[1]!EM_S_STM07_IS($A215,"9",DATE(G$4,12,31),"1")/1000000</f>
        <v>2720.6849064399998</v>
      </c>
      <c r="H215" s="3">
        <f>[1]!EM_S_STM07_IS($A215,"61",DATE(G$4,12,31),"1")/1000000</f>
        <v>30.365616960000001</v>
      </c>
      <c r="I215" s="3">
        <f>[1]!EM_S_STM07_IS($A215,"9",DATE(I$4,12,31),"1")/1000000</f>
        <v>2739.9493062199999</v>
      </c>
      <c r="J215" s="3">
        <f>[1]!EM_S_STM07_IS($A215,"61",DATE(I$4,12,31),"1")/1000000</f>
        <v>77.011964739999996</v>
      </c>
      <c r="K215" s="3">
        <f>[1]!EM_S_STM07_IS($A215,"9",DATE(K$4,12,31),"1")/1000000</f>
        <v>1932.6453550899998</v>
      </c>
      <c r="L215" s="3">
        <f>[1]!EM_S_STM07_IS($A215,"61",DATE(K$4,12,31),"1")/1000000</f>
        <v>52.294512399999995</v>
      </c>
      <c r="M215" s="3">
        <f>[1]!EM_S_STM07_IS($A215,"9",DATE(M$4,12,31),"1")/1000000</f>
        <v>1695.81670229</v>
      </c>
      <c r="N215" s="3">
        <f>[1]!EM_S_STM07_IS($A215,"61",DATE(M$4,12,31),"1")/1000000</f>
        <v>29.709183850000002</v>
      </c>
      <c r="O215" s="6">
        <f t="shared" si="8"/>
        <v>-7.2273564455592409E-2</v>
      </c>
      <c r="P215" s="6">
        <f t="shared" si="9"/>
        <v>-0.25308000899201721</v>
      </c>
    </row>
    <row r="216" spans="1:16" x14ac:dyDescent="0.25">
      <c r="A216" s="5" t="s">
        <v>210</v>
      </c>
      <c r="B216" s="5" t="s">
        <v>3272</v>
      </c>
      <c r="C216" s="3">
        <f>[1]!EM_S_STM07_IS($A216,"9",DATE(C$4,12,31),"1")/1000000</f>
        <v>2033.9427328800002</v>
      </c>
      <c r="D216" s="3">
        <f>[1]!EM_S_STM07_IS($A216,"61",DATE(C$4,12,31),"1")/1000000</f>
        <v>221.34805825000001</v>
      </c>
      <c r="E216" s="3">
        <f>[1]!EM_S_STM07_IS($A216,"9",DATE(E$4,12,31),"1")/1000000</f>
        <v>2081.8937007599998</v>
      </c>
      <c r="F216" s="3">
        <f>[1]!EM_S_STM07_IS($A216,"61",DATE(E$4,12,31),"1")/1000000</f>
        <v>164.56929929</v>
      </c>
      <c r="G216" s="3">
        <f>[1]!EM_S_STM07_IS($A216,"9",DATE(G$4,12,31),"1")/1000000</f>
        <v>2084.5680034699999</v>
      </c>
      <c r="H216" s="3">
        <f>[1]!EM_S_STM07_IS($A216,"61",DATE(G$4,12,31),"1")/1000000</f>
        <v>73.23155890000001</v>
      </c>
      <c r="I216" s="3">
        <f>[1]!EM_S_STM07_IS($A216,"9",DATE(I$4,12,31),"1")/1000000</f>
        <v>2230.7014638999999</v>
      </c>
      <c r="J216" s="3">
        <f>[1]!EM_S_STM07_IS($A216,"61",DATE(I$4,12,31),"1")/1000000</f>
        <v>87.845807129999997</v>
      </c>
      <c r="K216" s="3">
        <f>[1]!EM_S_STM07_IS($A216,"9",DATE(K$4,12,31),"1")/1000000</f>
        <v>2247.9195360799999</v>
      </c>
      <c r="L216" s="3">
        <f>[1]!EM_S_STM07_IS($A216,"61",DATE(K$4,12,31),"1")/1000000</f>
        <v>94.145906310000001</v>
      </c>
      <c r="M216" s="3">
        <f>[1]!EM_S_STM07_IS($A216,"9",DATE(M$4,12,31),"1")/1000000</f>
        <v>1939.5724987200001</v>
      </c>
      <c r="N216" s="3">
        <f>[1]!EM_S_STM07_IS($A216,"61",DATE(M$4,12,31),"1")/1000000</f>
        <v>61.728428510000001</v>
      </c>
      <c r="O216" s="6">
        <f t="shared" si="8"/>
        <v>-9.4567123773648953E-3</v>
      </c>
      <c r="P216" s="6">
        <f t="shared" si="9"/>
        <v>-0.22539213757184506</v>
      </c>
    </row>
    <row r="217" spans="1:16" x14ac:dyDescent="0.25">
      <c r="A217" s="5" t="s">
        <v>211</v>
      </c>
      <c r="B217" s="5" t="s">
        <v>3273</v>
      </c>
      <c r="C217" s="3">
        <f>[1]!EM_S_STM07_IS($A217,"9",DATE(C$4,12,31),"1")/1000000</f>
        <v>3589.4656276400001</v>
      </c>
      <c r="D217" s="3">
        <f>[1]!EM_S_STM07_IS($A217,"61",DATE(C$4,12,31),"1")/1000000</f>
        <v>89.197971240000001</v>
      </c>
      <c r="E217" s="3">
        <f>[1]!EM_S_STM07_IS($A217,"9",DATE(E$4,12,31),"1")/1000000</f>
        <v>4139.2869530999997</v>
      </c>
      <c r="F217" s="3">
        <f>[1]!EM_S_STM07_IS($A217,"61",DATE(E$4,12,31),"1")/1000000</f>
        <v>7.3913067699999999</v>
      </c>
      <c r="G217" s="3">
        <f>[1]!EM_S_STM07_IS($A217,"9",DATE(G$4,12,31),"1")/1000000</f>
        <v>3538.1624134399999</v>
      </c>
      <c r="H217" s="3">
        <f>[1]!EM_S_STM07_IS($A217,"61",DATE(G$4,12,31),"1")/1000000</f>
        <v>34.436562350000003</v>
      </c>
      <c r="I217" s="3">
        <f>[1]!EM_S_STM07_IS($A217,"9",DATE(I$4,12,31),"1")/1000000</f>
        <v>3244.5027417900001</v>
      </c>
      <c r="J217" s="3">
        <f>[1]!EM_S_STM07_IS($A217,"61",DATE(I$4,12,31),"1")/1000000</f>
        <v>48.274176079999997</v>
      </c>
      <c r="K217" s="3">
        <f>[1]!EM_S_STM07_IS($A217,"9",DATE(K$4,12,31),"1")/1000000</f>
        <v>4014.6923543600001</v>
      </c>
      <c r="L217" s="3">
        <f>[1]!EM_S_STM07_IS($A217,"61",DATE(K$4,12,31),"1")/1000000</f>
        <v>72.387028510000007</v>
      </c>
      <c r="M217" s="3">
        <f>[1]!EM_S_STM07_IS($A217,"9",DATE(M$4,12,31),"1")/1000000</f>
        <v>3066.9738502</v>
      </c>
      <c r="N217" s="3">
        <f>[1]!EM_S_STM07_IS($A217,"61",DATE(M$4,12,31),"1")/1000000</f>
        <v>89.40937679000001</v>
      </c>
      <c r="O217" s="6">
        <f t="shared" si="8"/>
        <v>-3.0972605364674499E-2</v>
      </c>
      <c r="P217" s="6">
        <f t="shared" si="9"/>
        <v>4.7356551523858315E-4</v>
      </c>
    </row>
    <row r="218" spans="1:16" x14ac:dyDescent="0.25">
      <c r="A218" s="5" t="s">
        <v>212</v>
      </c>
      <c r="B218" s="5" t="s">
        <v>3274</v>
      </c>
      <c r="C218" s="3">
        <f>[1]!EM_S_STM07_IS($A218,"9",DATE(C$4,12,31),"1")/1000000</f>
        <v>294.93840270999999</v>
      </c>
      <c r="D218" s="3">
        <f>[1]!EM_S_STM07_IS($A218,"61",DATE(C$4,12,31),"1")/1000000</f>
        <v>48.920271990000003</v>
      </c>
      <c r="E218" s="3">
        <f>[1]!EM_S_STM07_IS($A218,"9",DATE(E$4,12,31),"1")/1000000</f>
        <v>394.43416352999998</v>
      </c>
      <c r="F218" s="3">
        <f>[1]!EM_S_STM07_IS($A218,"61",DATE(E$4,12,31),"1")/1000000</f>
        <v>4.7199408800000002</v>
      </c>
      <c r="G218" s="3">
        <f>[1]!EM_S_STM07_IS($A218,"9",DATE(G$4,12,31),"1")/1000000</f>
        <v>48.556618110000002</v>
      </c>
      <c r="H218" s="3">
        <f>[1]!EM_S_STM07_IS($A218,"61",DATE(G$4,12,31),"1")/1000000</f>
        <v>5.0018881799999999</v>
      </c>
      <c r="I218" s="3">
        <f>[1]!EM_S_STM07_IS($A218,"9",DATE(I$4,12,31),"1")/1000000</f>
        <v>99.509506760000008</v>
      </c>
      <c r="J218" s="3">
        <f>[1]!EM_S_STM07_IS($A218,"61",DATE(I$4,12,31),"1")/1000000</f>
        <v>-12.030923359999999</v>
      </c>
      <c r="K218" s="3">
        <f>[1]!EM_S_STM07_IS($A218,"9",DATE(K$4,12,31),"1")/1000000</f>
        <v>193.15041611000001</v>
      </c>
      <c r="L218" s="3">
        <f>[1]!EM_S_STM07_IS($A218,"61",DATE(K$4,12,31),"1")/1000000</f>
        <v>3.02535445</v>
      </c>
      <c r="M218" s="3">
        <f>[1]!EM_S_STM07_IS($A218,"9",DATE(M$4,12,31),"1")/1000000</f>
        <v>239.48420238</v>
      </c>
      <c r="N218" s="3">
        <f>[1]!EM_S_STM07_IS($A218,"61",DATE(M$4,12,31),"1")/1000000</f>
        <v>-35.393779689999995</v>
      </c>
      <c r="O218" s="6">
        <f t="shared" si="8"/>
        <v>-4.0800134284100453E-2</v>
      </c>
      <c r="P218" s="6">
        <f t="shared" si="9"/>
        <v>-1.9373194220281815</v>
      </c>
    </row>
    <row r="219" spans="1:16" x14ac:dyDescent="0.25">
      <c r="A219" s="5" t="s">
        <v>213</v>
      </c>
      <c r="B219" s="5" t="s">
        <v>3275</v>
      </c>
      <c r="C219" s="3">
        <f>[1]!EM_S_STM07_IS($A219,"9",DATE(C$4,12,31),"1")/1000000</f>
        <v>1202.8956189</v>
      </c>
      <c r="D219" s="3">
        <f>[1]!EM_S_STM07_IS($A219,"61",DATE(C$4,12,31),"1")/1000000</f>
        <v>83.734975800000001</v>
      </c>
      <c r="E219" s="3">
        <f>[1]!EM_S_STM07_IS($A219,"9",DATE(E$4,12,31),"1")/1000000</f>
        <v>1840.5490561900001</v>
      </c>
      <c r="F219" s="3">
        <f>[1]!EM_S_STM07_IS($A219,"61",DATE(E$4,12,31),"1")/1000000</f>
        <v>114.0963835</v>
      </c>
      <c r="G219" s="3">
        <f>[1]!EM_S_STM07_IS($A219,"9",DATE(G$4,12,31),"1")/1000000</f>
        <v>2480.45965755</v>
      </c>
      <c r="H219" s="3">
        <f>[1]!EM_S_STM07_IS($A219,"61",DATE(G$4,12,31),"1")/1000000</f>
        <v>143.06627302999999</v>
      </c>
      <c r="I219" s="3">
        <f>[1]!EM_S_STM07_IS($A219,"9",DATE(I$4,12,31),"1")/1000000</f>
        <v>2427.32977914</v>
      </c>
      <c r="J219" s="3">
        <f>[1]!EM_S_STM07_IS($A219,"61",DATE(I$4,12,31),"1")/1000000</f>
        <v>180.94863859999998</v>
      </c>
      <c r="K219" s="3">
        <f>[1]!EM_S_STM07_IS($A219,"9",DATE(K$4,12,31),"1")/1000000</f>
        <v>1870.32275048</v>
      </c>
      <c r="L219" s="3">
        <f>[1]!EM_S_STM07_IS($A219,"61",DATE(K$4,12,31),"1")/1000000</f>
        <v>117.49398853</v>
      </c>
      <c r="M219" s="3">
        <f>[1]!EM_S_STM07_IS($A219,"9",DATE(M$4,12,31),"1")/1000000</f>
        <v>2243.7809797899999</v>
      </c>
      <c r="N219" s="3">
        <f>[1]!EM_S_STM07_IS($A219,"61",DATE(M$4,12,31),"1")/1000000</f>
        <v>146.27984748</v>
      </c>
      <c r="O219" s="6">
        <f t="shared" si="8"/>
        <v>0.13279286216471009</v>
      </c>
      <c r="P219" s="6">
        <f t="shared" si="9"/>
        <v>0.11803531052573901</v>
      </c>
    </row>
    <row r="220" spans="1:16" x14ac:dyDescent="0.25">
      <c r="A220" s="5" t="s">
        <v>214</v>
      </c>
      <c r="B220" s="5" t="s">
        <v>3276</v>
      </c>
      <c r="C220" s="3">
        <f>[1]!EM_S_STM07_IS($A220,"9",DATE(C$4,12,31),"1")/1000000</f>
        <v>1366.78129691</v>
      </c>
      <c r="D220" s="3">
        <f>[1]!EM_S_STM07_IS($A220,"61",DATE(C$4,12,31),"1")/1000000</f>
        <v>219.53095291</v>
      </c>
      <c r="E220" s="3">
        <f>[1]!EM_S_STM07_IS($A220,"9",DATE(E$4,12,31),"1")/1000000</f>
        <v>2207.70853906</v>
      </c>
      <c r="F220" s="3">
        <f>[1]!EM_S_STM07_IS($A220,"61",DATE(E$4,12,31),"1")/1000000</f>
        <v>300.35337277999997</v>
      </c>
      <c r="G220" s="3">
        <f>[1]!EM_S_STM07_IS($A220,"9",DATE(G$4,12,31),"1")/1000000</f>
        <v>2087.5191618399999</v>
      </c>
      <c r="H220" s="3">
        <f>[1]!EM_S_STM07_IS($A220,"61",DATE(G$4,12,31),"1")/1000000</f>
        <v>255.46105962999999</v>
      </c>
      <c r="I220" s="3">
        <f>[1]!EM_S_STM07_IS($A220,"9",DATE(I$4,12,31),"1")/1000000</f>
        <v>1799.37583647</v>
      </c>
      <c r="J220" s="3">
        <f>[1]!EM_S_STM07_IS($A220,"61",DATE(I$4,12,31),"1")/1000000</f>
        <v>194.18283596000001</v>
      </c>
      <c r="K220" s="3">
        <f>[1]!EM_S_STM07_IS($A220,"9",DATE(K$4,12,31),"1")/1000000</f>
        <v>2253.21243555</v>
      </c>
      <c r="L220" s="3">
        <f>[1]!EM_S_STM07_IS($A220,"61",DATE(K$4,12,31),"1")/1000000</f>
        <v>300.90759514999996</v>
      </c>
      <c r="M220" s="3">
        <f>[1]!EM_S_STM07_IS($A220,"9",DATE(M$4,12,31),"1")/1000000</f>
        <v>2523.8426638200003</v>
      </c>
      <c r="N220" s="3">
        <f>[1]!EM_S_STM07_IS($A220,"61",DATE(M$4,12,31),"1")/1000000</f>
        <v>391.30360052999998</v>
      </c>
      <c r="O220" s="6">
        <f t="shared" si="8"/>
        <v>0.13050542317932989</v>
      </c>
      <c r="P220" s="6">
        <f t="shared" si="9"/>
        <v>0.12254462909637764</v>
      </c>
    </row>
    <row r="221" spans="1:16" x14ac:dyDescent="0.25">
      <c r="A221" s="5" t="s">
        <v>215</v>
      </c>
      <c r="B221" s="5" t="s">
        <v>3277</v>
      </c>
      <c r="C221" s="3">
        <f>[1]!EM_S_STM07_IS($A221,"9",DATE(C$4,12,31),"1")/1000000</f>
        <v>60431.62605046</v>
      </c>
      <c r="D221" s="3">
        <f>[1]!EM_S_STM07_IS($A221,"61",DATE(C$4,12,31),"1")/1000000</f>
        <v>4275.7216242699997</v>
      </c>
      <c r="E221" s="3">
        <f>[1]!EM_S_STM07_IS($A221,"9",DATE(E$4,12,31),"1")/1000000</f>
        <v>83155.474504589991</v>
      </c>
      <c r="F221" s="3">
        <f>[1]!EM_S_STM07_IS($A221,"61",DATE(E$4,12,31),"1")/1000000</f>
        <v>5236.9386084300004</v>
      </c>
      <c r="G221" s="3">
        <f>[1]!EM_S_STM07_IS($A221,"9",DATE(G$4,12,31),"1")/1000000</f>
        <v>99316.196265189996</v>
      </c>
      <c r="H221" s="3">
        <f>[1]!EM_S_STM07_IS($A221,"61",DATE(G$4,12,31),"1")/1000000</f>
        <v>7379.6663450900005</v>
      </c>
      <c r="I221" s="3">
        <f>[1]!EM_S_STM07_IS($A221,"9",DATE(I$4,12,31),"1")/1000000</f>
        <v>118627.94820858999</v>
      </c>
      <c r="J221" s="3">
        <f>[1]!EM_S_STM07_IS($A221,"61",DATE(I$4,12,31),"1")/1000000</f>
        <v>10870.67284247</v>
      </c>
      <c r="K221" s="3">
        <f>[1]!EM_S_STM07_IS($A221,"9",DATE(K$4,12,31),"1")/1000000</f>
        <v>137750.35839570002</v>
      </c>
      <c r="L221" s="3">
        <f>[1]!EM_S_STM07_IS($A221,"61",DATE(K$4,12,31),"1")/1000000</f>
        <v>14155.16722936</v>
      </c>
      <c r="M221" s="3">
        <f>[1]!EM_S_STM07_IS($A221,"9",DATE(M$4,12,31),"1")/1000000</f>
        <v>97745.137194160008</v>
      </c>
      <c r="N221" s="3">
        <f>[1]!EM_S_STM07_IS($A221,"61",DATE(M$4,12,31),"1")/1000000</f>
        <v>12532.442817659999</v>
      </c>
      <c r="O221" s="6">
        <f t="shared" si="8"/>
        <v>0.10094640100003316</v>
      </c>
      <c r="P221" s="6">
        <f t="shared" si="9"/>
        <v>0.23995310909472978</v>
      </c>
    </row>
    <row r="222" spans="1:16" x14ac:dyDescent="0.25">
      <c r="A222" s="5" t="s">
        <v>216</v>
      </c>
      <c r="B222" s="5" t="s">
        <v>3278</v>
      </c>
      <c r="C222" s="3">
        <f>[1]!EM_S_STM07_IS($A222,"9",DATE(C$4,12,31),"1")/1000000</f>
        <v>6954.7754069900002</v>
      </c>
      <c r="D222" s="3">
        <f>[1]!EM_S_STM07_IS($A222,"61",DATE(C$4,12,31),"1")/1000000</f>
        <v>286.43032825</v>
      </c>
      <c r="E222" s="3">
        <f>[1]!EM_S_STM07_IS($A222,"9",DATE(E$4,12,31),"1")/1000000</f>
        <v>5129.6764030100003</v>
      </c>
      <c r="F222" s="3">
        <f>[1]!EM_S_STM07_IS($A222,"61",DATE(E$4,12,31),"1")/1000000</f>
        <v>3.56162658</v>
      </c>
      <c r="G222" s="3">
        <f>[1]!EM_S_STM07_IS($A222,"9",DATE(G$4,12,31),"1")/1000000</f>
        <v>5952.5370753799998</v>
      </c>
      <c r="H222" s="3">
        <f>[1]!EM_S_STM07_IS($A222,"61",DATE(G$4,12,31),"1")/1000000</f>
        <v>-195.76936307</v>
      </c>
      <c r="I222" s="3">
        <f>[1]!EM_S_STM07_IS($A222,"9",DATE(I$4,12,31),"1")/1000000</f>
        <v>10143.88373182</v>
      </c>
      <c r="J222" s="3">
        <f>[1]!EM_S_STM07_IS($A222,"61",DATE(I$4,12,31),"1")/1000000</f>
        <v>116.31437351999999</v>
      </c>
      <c r="K222" s="3">
        <f>[1]!EM_S_STM07_IS($A222,"9",DATE(K$4,12,31),"1")/1000000</f>
        <v>6443.7103251999997</v>
      </c>
      <c r="L222" s="3">
        <f>[1]!EM_S_STM07_IS($A222,"61",DATE(K$4,12,31),"1")/1000000</f>
        <v>247.96353290000002</v>
      </c>
      <c r="M222" s="3">
        <f>[1]!EM_S_STM07_IS($A222,"9",DATE(M$4,12,31),"1")/1000000</f>
        <v>9655.5646779100007</v>
      </c>
      <c r="N222" s="3">
        <f>[1]!EM_S_STM07_IS($A222,"61",DATE(M$4,12,31),"1")/1000000</f>
        <v>254.74716438999999</v>
      </c>
      <c r="O222" s="6">
        <f t="shared" si="8"/>
        <v>6.782212114720676E-2</v>
      </c>
      <c r="P222" s="6">
        <f t="shared" si="9"/>
        <v>-2.3172063548455135E-2</v>
      </c>
    </row>
    <row r="223" spans="1:16" x14ac:dyDescent="0.25">
      <c r="A223" s="5" t="s">
        <v>217</v>
      </c>
      <c r="B223" s="5" t="s">
        <v>3279</v>
      </c>
      <c r="C223" s="3">
        <f>[1]!EM_S_STM07_IS($A223,"9",DATE(C$4,12,31),"1")/1000000</f>
        <v>1540.40245916</v>
      </c>
      <c r="D223" s="3">
        <f>[1]!EM_S_STM07_IS($A223,"61",DATE(C$4,12,31),"1")/1000000</f>
        <v>491.49123412</v>
      </c>
      <c r="E223" s="3">
        <f>[1]!EM_S_STM07_IS($A223,"9",DATE(E$4,12,31),"1")/1000000</f>
        <v>1784.01371651</v>
      </c>
      <c r="F223" s="3">
        <f>[1]!EM_S_STM07_IS($A223,"61",DATE(E$4,12,31),"1")/1000000</f>
        <v>497.80557319999997</v>
      </c>
      <c r="G223" s="3">
        <f>[1]!EM_S_STM07_IS($A223,"9",DATE(G$4,12,31),"1")/1000000</f>
        <v>1317.51752218</v>
      </c>
      <c r="H223" s="3">
        <f>[1]!EM_S_STM07_IS($A223,"61",DATE(G$4,12,31),"1")/1000000</f>
        <v>211.501384</v>
      </c>
      <c r="I223" s="3">
        <f>[1]!EM_S_STM07_IS($A223,"9",DATE(I$4,12,31),"1")/1000000</f>
        <v>1637.2275343800002</v>
      </c>
      <c r="J223" s="3">
        <f>[1]!EM_S_STM07_IS($A223,"61",DATE(I$4,12,31),"1")/1000000</f>
        <v>261.67153230000002</v>
      </c>
      <c r="K223" s="3">
        <f>[1]!EM_S_STM07_IS($A223,"9",DATE(K$4,12,31),"1")/1000000</f>
        <v>1539.7925561400002</v>
      </c>
      <c r="L223" s="3">
        <f>[1]!EM_S_STM07_IS($A223,"61",DATE(K$4,12,31),"1")/1000000</f>
        <v>209.1466786</v>
      </c>
      <c r="M223" s="3">
        <f>[1]!EM_S_STM07_IS($A223,"9",DATE(M$4,12,31),"1")/1000000</f>
        <v>786.41693170000008</v>
      </c>
      <c r="N223" s="3">
        <f>[1]!EM_S_STM07_IS($A223,"61",DATE(M$4,12,31),"1")/1000000</f>
        <v>10.44790233</v>
      </c>
      <c r="O223" s="6">
        <f t="shared" si="8"/>
        <v>-0.12581423472226971</v>
      </c>
      <c r="P223" s="6">
        <f t="shared" si="9"/>
        <v>-0.5370834950488127</v>
      </c>
    </row>
    <row r="224" spans="1:16" x14ac:dyDescent="0.25">
      <c r="A224" s="5" t="s">
        <v>218</v>
      </c>
      <c r="B224" s="5" t="s">
        <v>3280</v>
      </c>
      <c r="C224" s="3">
        <f>[1]!EM_S_STM07_IS($A224,"9",DATE(C$4,12,31),"1")/1000000</f>
        <v>0.66284264000000004</v>
      </c>
      <c r="D224" s="3">
        <f>[1]!EM_S_STM07_IS($A224,"61",DATE(C$4,12,31),"1")/1000000</f>
        <v>23.848478929999999</v>
      </c>
      <c r="E224" s="3">
        <f>[1]!EM_S_STM07_IS($A224,"9",DATE(E$4,12,31),"1")/1000000</f>
        <v>9865.7892687500007</v>
      </c>
      <c r="F224" s="3">
        <f>[1]!EM_S_STM07_IS($A224,"61",DATE(E$4,12,31),"1")/1000000</f>
        <v>1069.0793655700002</v>
      </c>
      <c r="G224" s="3">
        <f>[1]!EM_S_STM07_IS($A224,"9",DATE(G$4,12,31),"1")/1000000</f>
        <v>10348.65574464</v>
      </c>
      <c r="H224" s="3">
        <f>[1]!EM_S_STM07_IS($A224,"61",DATE(G$4,12,31),"1")/1000000</f>
        <v>1279.3752161700002</v>
      </c>
      <c r="I224" s="3">
        <f>[1]!EM_S_STM07_IS($A224,"9",DATE(I$4,12,31),"1")/1000000</f>
        <v>16069.61517882</v>
      </c>
      <c r="J224" s="3">
        <f>[1]!EM_S_STM07_IS($A224,"61",DATE(I$4,12,31),"1")/1000000</f>
        <v>984.07153024000002</v>
      </c>
      <c r="K224" s="3">
        <f>[1]!EM_S_STM07_IS($A224,"9",DATE(K$4,12,31),"1")/1000000</f>
        <v>17323.50726617</v>
      </c>
      <c r="L224" s="3">
        <f>[1]!EM_S_STM07_IS($A224,"61",DATE(K$4,12,31),"1")/1000000</f>
        <v>907.88413878999995</v>
      </c>
      <c r="M224" s="3">
        <f>[1]!EM_S_STM07_IS($A224,"9",DATE(M$4,12,31),"1")/1000000</f>
        <v>19398.573320900003</v>
      </c>
      <c r="N224" s="3">
        <f>[1]!EM_S_STM07_IS($A224,"61",DATE(M$4,12,31),"1")/1000000</f>
        <v>1266.9596102600001</v>
      </c>
      <c r="O224" s="6">
        <f t="shared" si="8"/>
        <v>6.8211726058325119</v>
      </c>
      <c r="P224" s="6">
        <f t="shared" si="9"/>
        <v>1.2134026067412291</v>
      </c>
    </row>
    <row r="225" spans="1:16" x14ac:dyDescent="0.25">
      <c r="A225" s="5" t="s">
        <v>219</v>
      </c>
      <c r="B225" s="5" t="s">
        <v>3281</v>
      </c>
      <c r="C225" s="3">
        <f>[1]!EM_S_STM07_IS($A225,"9",DATE(C$4,12,31),"1")/1000000</f>
        <v>1157.69691519</v>
      </c>
      <c r="D225" s="3">
        <f>[1]!EM_S_STM07_IS($A225,"61",DATE(C$4,12,31),"1")/1000000</f>
        <v>7.6565337300000005</v>
      </c>
      <c r="E225" s="3">
        <f>[1]!EM_S_STM07_IS($A225,"9",DATE(E$4,12,31),"1")/1000000</f>
        <v>1448.8022907500001</v>
      </c>
      <c r="F225" s="3">
        <f>[1]!EM_S_STM07_IS($A225,"61",DATE(E$4,12,31),"1")/1000000</f>
        <v>4.6221505800000005</v>
      </c>
      <c r="G225" s="3">
        <f>[1]!EM_S_STM07_IS($A225,"9",DATE(G$4,12,31),"1")/1000000</f>
        <v>1595.6302815399999</v>
      </c>
      <c r="H225" s="3">
        <f>[1]!EM_S_STM07_IS($A225,"61",DATE(G$4,12,31),"1")/1000000</f>
        <v>-51.144511630000004</v>
      </c>
      <c r="I225" s="3">
        <f>[1]!EM_S_STM07_IS($A225,"9",DATE(I$4,12,31),"1")/1000000</f>
        <v>11237.296706749999</v>
      </c>
      <c r="J225" s="3">
        <f>[1]!EM_S_STM07_IS($A225,"61",DATE(I$4,12,31),"1")/1000000</f>
        <v>158.46957255000001</v>
      </c>
      <c r="K225" s="3">
        <f>[1]!EM_S_STM07_IS($A225,"9",DATE(K$4,12,31),"1")/1000000</f>
        <v>8379.7887276399997</v>
      </c>
      <c r="L225" s="3">
        <f>[1]!EM_S_STM07_IS($A225,"61",DATE(K$4,12,31),"1")/1000000</f>
        <v>22.010204590000001</v>
      </c>
      <c r="M225" s="3">
        <f>[1]!EM_S_STM07_IS($A225,"9",DATE(M$4,12,31),"1")/1000000</f>
        <v>5857.3965425200004</v>
      </c>
      <c r="N225" s="3">
        <f>[1]!EM_S_STM07_IS($A225,"61",DATE(M$4,12,31),"1")/1000000</f>
        <v>-515.90748651000001</v>
      </c>
      <c r="O225" s="6">
        <f t="shared" si="8"/>
        <v>0.38299926751132096</v>
      </c>
      <c r="P225" s="6">
        <f t="shared" si="9"/>
        <v>-3.3211752224158855</v>
      </c>
    </row>
    <row r="226" spans="1:16" x14ac:dyDescent="0.25">
      <c r="A226" s="5" t="s">
        <v>220</v>
      </c>
      <c r="B226" s="5" t="s">
        <v>3282</v>
      </c>
      <c r="C226" s="3">
        <f>[1]!EM_S_STM07_IS($A226,"9",DATE(C$4,12,31),"1")/1000000</f>
        <v>3347.68926569</v>
      </c>
      <c r="D226" s="3">
        <f>[1]!EM_S_STM07_IS($A226,"61",DATE(C$4,12,31),"1")/1000000</f>
        <v>144.85399299000002</v>
      </c>
      <c r="E226" s="3">
        <f>[1]!EM_S_STM07_IS($A226,"9",DATE(E$4,12,31),"1")/1000000</f>
        <v>3611.1137315000001</v>
      </c>
      <c r="F226" s="3">
        <f>[1]!EM_S_STM07_IS($A226,"61",DATE(E$4,12,31),"1")/1000000</f>
        <v>45.405253439999996</v>
      </c>
      <c r="G226" s="3">
        <f>[1]!EM_S_STM07_IS($A226,"9",DATE(G$4,12,31),"1")/1000000</f>
        <v>3113.5890354000003</v>
      </c>
      <c r="H226" s="3">
        <f>[1]!EM_S_STM07_IS($A226,"61",DATE(G$4,12,31),"1")/1000000</f>
        <v>-181.42552838</v>
      </c>
      <c r="I226" s="3">
        <f>[1]!EM_S_STM07_IS($A226,"9",DATE(I$4,12,31),"1")/1000000</f>
        <v>2795.62332216</v>
      </c>
      <c r="J226" s="3">
        <f>[1]!EM_S_STM07_IS($A226,"61",DATE(I$4,12,31),"1")/1000000</f>
        <v>-1110.4818252999999</v>
      </c>
      <c r="K226" s="3">
        <f>[1]!EM_S_STM07_IS($A226,"9",DATE(K$4,12,31),"1")/1000000</f>
        <v>2370.8088550000002</v>
      </c>
      <c r="L226" s="3">
        <f>[1]!EM_S_STM07_IS($A226,"61",DATE(K$4,12,31),"1")/1000000</f>
        <v>41.82213007</v>
      </c>
      <c r="M226" s="3">
        <f>[1]!EM_S_STM07_IS($A226,"9",DATE(M$4,12,31),"1")/1000000</f>
        <v>1874.9814271099999</v>
      </c>
      <c r="N226" s="3">
        <f>[1]!EM_S_STM07_IS($A226,"61",DATE(M$4,12,31),"1")/1000000</f>
        <v>-66.362146969999998</v>
      </c>
      <c r="O226" s="6">
        <f t="shared" si="8"/>
        <v>-0.10946628526426283</v>
      </c>
      <c r="P226" s="6">
        <f t="shared" si="9"/>
        <v>-1.8554566197573217</v>
      </c>
    </row>
    <row r="227" spans="1:16" x14ac:dyDescent="0.25">
      <c r="A227" s="5" t="s">
        <v>221</v>
      </c>
      <c r="B227" s="5" t="s">
        <v>3283</v>
      </c>
      <c r="C227" s="3">
        <f>[1]!EM_S_STM07_IS($A227,"9",DATE(C$4,12,31),"1")/1000000</f>
        <v>1165.96241089</v>
      </c>
      <c r="D227" s="3">
        <f>[1]!EM_S_STM07_IS($A227,"61",DATE(C$4,12,31),"1")/1000000</f>
        <v>86.461380439999999</v>
      </c>
      <c r="E227" s="3">
        <f>[1]!EM_S_STM07_IS($A227,"9",DATE(E$4,12,31),"1")/1000000</f>
        <v>1294.5892947699999</v>
      </c>
      <c r="F227" s="3">
        <f>[1]!EM_S_STM07_IS($A227,"61",DATE(E$4,12,31),"1")/1000000</f>
        <v>109.54864681000001</v>
      </c>
      <c r="G227" s="3">
        <f>[1]!EM_S_STM07_IS($A227,"9",DATE(G$4,12,31),"1")/1000000</f>
        <v>1761.1872183199998</v>
      </c>
      <c r="H227" s="3">
        <f>[1]!EM_S_STM07_IS($A227,"61",DATE(G$4,12,31),"1")/1000000</f>
        <v>299.79750738999996</v>
      </c>
      <c r="I227" s="3">
        <f>[1]!EM_S_STM07_IS($A227,"9",DATE(I$4,12,31),"1")/1000000</f>
        <v>2048.6922812000003</v>
      </c>
      <c r="J227" s="3">
        <f>[1]!EM_S_STM07_IS($A227,"61",DATE(I$4,12,31),"1")/1000000</f>
        <v>283.89821906999998</v>
      </c>
      <c r="K227" s="3">
        <f>[1]!EM_S_STM07_IS($A227,"9",DATE(K$4,12,31),"1")/1000000</f>
        <v>2262.30444898</v>
      </c>
      <c r="L227" s="3">
        <f>[1]!EM_S_STM07_IS($A227,"61",DATE(K$4,12,31),"1")/1000000</f>
        <v>318.17132316999999</v>
      </c>
      <c r="M227" s="3">
        <f>[1]!EM_S_STM07_IS($A227,"9",DATE(M$4,12,31),"1")/1000000</f>
        <v>2402.0896413099999</v>
      </c>
      <c r="N227" s="3">
        <f>[1]!EM_S_STM07_IS($A227,"61",DATE(M$4,12,31),"1")/1000000</f>
        <v>384.47949919999996</v>
      </c>
      <c r="O227" s="6">
        <f t="shared" si="8"/>
        <v>0.15552922042149131</v>
      </c>
      <c r="P227" s="6">
        <f t="shared" si="9"/>
        <v>0.34775268131393999</v>
      </c>
    </row>
    <row r="228" spans="1:16" x14ac:dyDescent="0.25">
      <c r="A228" s="5" t="s">
        <v>222</v>
      </c>
      <c r="B228" s="5" t="s">
        <v>3284</v>
      </c>
      <c r="C228" s="3">
        <f>[1]!EM_S_STM07_IS($A228,"9",DATE(C$4,12,31),"1")/1000000</f>
        <v>460.49728177999998</v>
      </c>
      <c r="D228" s="3">
        <f>[1]!EM_S_STM07_IS($A228,"61",DATE(C$4,12,31),"1")/1000000</f>
        <v>-86.12758629999999</v>
      </c>
      <c r="E228" s="3">
        <f>[1]!EM_S_STM07_IS($A228,"9",DATE(E$4,12,31),"1")/1000000</f>
        <v>514.69431415999998</v>
      </c>
      <c r="F228" s="3">
        <f>[1]!EM_S_STM07_IS($A228,"61",DATE(E$4,12,31),"1")/1000000</f>
        <v>-193.18496490999999</v>
      </c>
      <c r="G228" s="3">
        <f>[1]!EM_S_STM07_IS($A228,"9",DATE(G$4,12,31),"1")/1000000</f>
        <v>576.81510652999998</v>
      </c>
      <c r="H228" s="3">
        <f>[1]!EM_S_STM07_IS($A228,"61",DATE(G$4,12,31),"1")/1000000</f>
        <v>14.811654050000001</v>
      </c>
      <c r="I228" s="3">
        <f>[1]!EM_S_STM07_IS($A228,"9",DATE(I$4,12,31),"1")/1000000</f>
        <v>506.52810929000003</v>
      </c>
      <c r="J228" s="3">
        <f>[1]!EM_S_STM07_IS($A228,"61",DATE(I$4,12,31),"1")/1000000</f>
        <v>-62.57772507</v>
      </c>
      <c r="K228" s="3">
        <f>[1]!EM_S_STM07_IS($A228,"9",DATE(K$4,12,31),"1")/1000000</f>
        <v>499.43200067000004</v>
      </c>
      <c r="L228" s="3">
        <f>[1]!EM_S_STM07_IS($A228,"61",DATE(K$4,12,31),"1")/1000000</f>
        <v>9.6187869299999988</v>
      </c>
      <c r="M228" s="3">
        <f>[1]!EM_S_STM07_IS($A228,"9",DATE(M$4,12,31),"1")/1000000</f>
        <v>445.99032582000001</v>
      </c>
      <c r="N228" s="3">
        <f>[1]!EM_S_STM07_IS($A228,"61",DATE(M$4,12,31),"1")/1000000</f>
        <v>-2.53900463</v>
      </c>
      <c r="O228" s="6">
        <f t="shared" si="8"/>
        <v>-6.3814896770435503E-3</v>
      </c>
      <c r="P228" s="6" t="str">
        <f t="shared" si="9"/>
        <v/>
      </c>
    </row>
    <row r="229" spans="1:16" x14ac:dyDescent="0.25">
      <c r="A229" s="5" t="s">
        <v>223</v>
      </c>
      <c r="B229" s="5" t="s">
        <v>3285</v>
      </c>
      <c r="C229" s="3">
        <f>[1]!EM_S_STM07_IS($A229,"9",DATE(C$4,12,31),"1")/1000000</f>
        <v>296.92979043000003</v>
      </c>
      <c r="D229" s="3">
        <f>[1]!EM_S_STM07_IS($A229,"61",DATE(C$4,12,31),"1")/1000000</f>
        <v>8.3019800400000001</v>
      </c>
      <c r="E229" s="3">
        <f>[1]!EM_S_STM07_IS($A229,"9",DATE(E$4,12,31),"1")/1000000</f>
        <v>382.74407079000002</v>
      </c>
      <c r="F229" s="3">
        <f>[1]!EM_S_STM07_IS($A229,"61",DATE(E$4,12,31),"1")/1000000</f>
        <v>-47.173689490000001</v>
      </c>
      <c r="G229" s="3">
        <f>[1]!EM_S_STM07_IS($A229,"9",DATE(G$4,12,31),"1")/1000000</f>
        <v>456.89832468000003</v>
      </c>
      <c r="H229" s="3">
        <f>[1]!EM_S_STM07_IS($A229,"61",DATE(G$4,12,31),"1")/1000000</f>
        <v>10.805771699999999</v>
      </c>
      <c r="I229" s="3">
        <f>[1]!EM_S_STM07_IS($A229,"9",DATE(I$4,12,31),"1")/1000000</f>
        <v>458.93192845999999</v>
      </c>
      <c r="J229" s="3">
        <f>[1]!EM_S_STM07_IS($A229,"61",DATE(I$4,12,31),"1")/1000000</f>
        <v>11.122430420000001</v>
      </c>
      <c r="K229" s="3">
        <f>[1]!EM_S_STM07_IS($A229,"9",DATE(K$4,12,31),"1")/1000000</f>
        <v>460.00622023</v>
      </c>
      <c r="L229" s="3">
        <f>[1]!EM_S_STM07_IS($A229,"61",DATE(K$4,12,31),"1")/1000000</f>
        <v>-20.665871510000002</v>
      </c>
      <c r="M229" s="3">
        <f>[1]!EM_S_STM07_IS($A229,"9",DATE(M$4,12,31),"1")/1000000</f>
        <v>891.66131321</v>
      </c>
      <c r="N229" s="3">
        <f>[1]!EM_S_STM07_IS($A229,"61",DATE(M$4,12,31),"1")/1000000</f>
        <v>44.88583036</v>
      </c>
      <c r="O229" s="6">
        <f t="shared" si="8"/>
        <v>0.24597471890222922</v>
      </c>
      <c r="P229" s="6">
        <f t="shared" si="9"/>
        <v>0.40147551860370023</v>
      </c>
    </row>
    <row r="230" spans="1:16" x14ac:dyDescent="0.25">
      <c r="A230" s="5" t="s">
        <v>224</v>
      </c>
      <c r="B230" s="5" t="s">
        <v>3286</v>
      </c>
      <c r="C230" s="3">
        <f>[1]!EM_S_STM07_IS($A230,"9",DATE(C$4,12,31),"1")/1000000</f>
        <v>936.91646008999999</v>
      </c>
      <c r="D230" s="3">
        <f>[1]!EM_S_STM07_IS($A230,"61",DATE(C$4,12,31),"1")/1000000</f>
        <v>10.17753813</v>
      </c>
      <c r="E230" s="3">
        <f>[1]!EM_S_STM07_IS($A230,"9",DATE(E$4,12,31),"1")/1000000</f>
        <v>1022.5752382999999</v>
      </c>
      <c r="F230" s="3">
        <f>[1]!EM_S_STM07_IS($A230,"61",DATE(E$4,12,31),"1")/1000000</f>
        <v>17.095743769999999</v>
      </c>
      <c r="G230" s="3">
        <f>[1]!EM_S_STM07_IS($A230,"9",DATE(G$4,12,31),"1")/1000000</f>
        <v>1061.34614044</v>
      </c>
      <c r="H230" s="3">
        <f>[1]!EM_S_STM07_IS($A230,"61",DATE(G$4,12,31),"1")/1000000</f>
        <v>179.96939027000002</v>
      </c>
      <c r="I230" s="3">
        <f>[1]!EM_S_STM07_IS($A230,"9",DATE(I$4,12,31),"1")/1000000</f>
        <v>1153.6292571700001</v>
      </c>
      <c r="J230" s="3">
        <f>[1]!EM_S_STM07_IS($A230,"61",DATE(I$4,12,31),"1")/1000000</f>
        <v>183.90381002999999</v>
      </c>
      <c r="K230" s="3">
        <f>[1]!EM_S_STM07_IS($A230,"9",DATE(K$4,12,31),"1")/1000000</f>
        <v>1781.4318749000001</v>
      </c>
      <c r="L230" s="3">
        <f>[1]!EM_S_STM07_IS($A230,"61",DATE(K$4,12,31),"1")/1000000</f>
        <v>245.03690716999998</v>
      </c>
      <c r="M230" s="3">
        <f>[1]!EM_S_STM07_IS($A230,"9",DATE(M$4,12,31),"1")/1000000</f>
        <v>2408.1486134100001</v>
      </c>
      <c r="N230" s="3">
        <f>[1]!EM_S_STM07_IS($A230,"61",DATE(M$4,12,31),"1")/1000000</f>
        <v>372.16337700000003</v>
      </c>
      <c r="O230" s="6">
        <f t="shared" si="8"/>
        <v>0.20780405462094831</v>
      </c>
      <c r="P230" s="6">
        <f t="shared" si="9"/>
        <v>1.05408390265272</v>
      </c>
    </row>
    <row r="231" spans="1:16" x14ac:dyDescent="0.25">
      <c r="A231" s="5" t="s">
        <v>225</v>
      </c>
      <c r="B231" s="5" t="s">
        <v>3287</v>
      </c>
      <c r="C231" s="3">
        <f>[1]!EM_S_STM07_IS($A231,"9",DATE(C$4,12,31),"1")/1000000</f>
        <v>6346.5805017000002</v>
      </c>
      <c r="D231" s="3">
        <f>[1]!EM_S_STM07_IS($A231,"61",DATE(C$4,12,31),"1")/1000000</f>
        <v>244.71685009000001</v>
      </c>
      <c r="E231" s="3">
        <f>[1]!EM_S_STM07_IS($A231,"9",DATE(E$4,12,31),"1")/1000000</f>
        <v>7272.3697767499998</v>
      </c>
      <c r="F231" s="3">
        <f>[1]!EM_S_STM07_IS($A231,"61",DATE(E$4,12,31),"1")/1000000</f>
        <v>490.79339300999999</v>
      </c>
      <c r="G231" s="3">
        <f>[1]!EM_S_STM07_IS($A231,"9",DATE(G$4,12,31),"1")/1000000</f>
        <v>5061.9304434399992</v>
      </c>
      <c r="H231" s="3">
        <f>[1]!EM_S_STM07_IS($A231,"61",DATE(G$4,12,31),"1")/1000000</f>
        <v>430.24276054000001</v>
      </c>
      <c r="I231" s="3">
        <f>[1]!EM_S_STM07_IS($A231,"9",DATE(I$4,12,31),"1")/1000000</f>
        <v>5675.4840434799999</v>
      </c>
      <c r="J231" s="3">
        <f>[1]!EM_S_STM07_IS($A231,"61",DATE(I$4,12,31),"1")/1000000</f>
        <v>591.77832435000005</v>
      </c>
      <c r="K231" s="3">
        <f>[1]!EM_S_STM07_IS($A231,"9",DATE(K$4,12,31),"1")/1000000</f>
        <v>5117.6529938200001</v>
      </c>
      <c r="L231" s="3">
        <f>[1]!EM_S_STM07_IS($A231,"61",DATE(K$4,12,31),"1")/1000000</f>
        <v>541.83856307000008</v>
      </c>
      <c r="M231" s="3">
        <f>[1]!EM_S_STM07_IS($A231,"9",DATE(M$4,12,31),"1")/1000000</f>
        <v>5653.6745043299998</v>
      </c>
      <c r="N231" s="3">
        <f>[1]!EM_S_STM07_IS($A231,"61",DATE(M$4,12,31),"1")/1000000</f>
        <v>457.95224506</v>
      </c>
      <c r="O231" s="6">
        <f t="shared" si="8"/>
        <v>-2.2856827937207891E-2</v>
      </c>
      <c r="P231" s="6">
        <f t="shared" si="9"/>
        <v>0.13352541950961827</v>
      </c>
    </row>
    <row r="232" spans="1:16" x14ac:dyDescent="0.25">
      <c r="A232" s="5" t="s">
        <v>226</v>
      </c>
      <c r="B232" s="5" t="s">
        <v>3288</v>
      </c>
      <c r="C232" s="3">
        <f>[1]!EM_S_STM07_IS($A232,"9",DATE(C$4,12,31),"1")/1000000</f>
        <v>1955.1137019300002</v>
      </c>
      <c r="D232" s="3">
        <f>[1]!EM_S_STM07_IS($A232,"61",DATE(C$4,12,31),"1")/1000000</f>
        <v>200.52191084</v>
      </c>
      <c r="E232" s="3">
        <f>[1]!EM_S_STM07_IS($A232,"9",DATE(E$4,12,31),"1")/1000000</f>
        <v>1813.2769385899999</v>
      </c>
      <c r="F232" s="3">
        <f>[1]!EM_S_STM07_IS($A232,"61",DATE(E$4,12,31),"1")/1000000</f>
        <v>166.47206436000002</v>
      </c>
      <c r="G232" s="3">
        <f>[1]!EM_S_STM07_IS($A232,"9",DATE(G$4,12,31),"1")/1000000</f>
        <v>1772.3717054599999</v>
      </c>
      <c r="H232" s="3">
        <f>[1]!EM_S_STM07_IS($A232,"61",DATE(G$4,12,31),"1")/1000000</f>
        <v>164.95650444</v>
      </c>
      <c r="I232" s="3">
        <f>[1]!EM_S_STM07_IS($A232,"9",DATE(I$4,12,31),"1")/1000000</f>
        <v>3465.2576037899998</v>
      </c>
      <c r="J232" s="3">
        <f>[1]!EM_S_STM07_IS($A232,"61",DATE(I$4,12,31),"1")/1000000</f>
        <v>51.691415560000003</v>
      </c>
      <c r="K232" s="3">
        <f>[1]!EM_S_STM07_IS($A232,"9",DATE(K$4,12,31),"1")/1000000</f>
        <v>2105.3639293800002</v>
      </c>
      <c r="L232" s="3">
        <f>[1]!EM_S_STM07_IS($A232,"61",DATE(K$4,12,31),"1")/1000000</f>
        <v>75.317847420000007</v>
      </c>
      <c r="M232" s="3">
        <f>[1]!EM_S_STM07_IS($A232,"9",DATE(M$4,12,31),"1")/1000000</f>
        <v>4678.8058672500001</v>
      </c>
      <c r="N232" s="3">
        <f>[1]!EM_S_STM07_IS($A232,"61",DATE(M$4,12,31),"1")/1000000</f>
        <v>428.18107520999996</v>
      </c>
      <c r="O232" s="6">
        <f t="shared" si="8"/>
        <v>0.19067326244704974</v>
      </c>
      <c r="P232" s="6">
        <f t="shared" si="9"/>
        <v>0.16383959106775858</v>
      </c>
    </row>
    <row r="233" spans="1:16" x14ac:dyDescent="0.25">
      <c r="A233" s="5" t="s">
        <v>227</v>
      </c>
      <c r="B233" s="5" t="s">
        <v>3289</v>
      </c>
      <c r="C233" s="3">
        <f>[1]!EM_S_STM07_IS($A233,"9",DATE(C$4,12,31),"1")/1000000</f>
        <v>167.92807872</v>
      </c>
      <c r="D233" s="3">
        <f>[1]!EM_S_STM07_IS($A233,"61",DATE(C$4,12,31),"1")/1000000</f>
        <v>57.934877280000002</v>
      </c>
      <c r="E233" s="3">
        <f>[1]!EM_S_STM07_IS($A233,"9",DATE(E$4,12,31),"1")/1000000</f>
        <v>96.027596349999996</v>
      </c>
      <c r="F233" s="3">
        <f>[1]!EM_S_STM07_IS($A233,"61",DATE(E$4,12,31),"1")/1000000</f>
        <v>3.3470939900000003</v>
      </c>
      <c r="G233" s="3">
        <f>[1]!EM_S_STM07_IS($A233,"9",DATE(G$4,12,31),"1")/1000000</f>
        <v>70.101842500000004</v>
      </c>
      <c r="H233" s="3">
        <f>[1]!EM_S_STM07_IS($A233,"61",DATE(G$4,12,31),"1")/1000000</f>
        <v>1.76971024</v>
      </c>
      <c r="I233" s="3">
        <f>[1]!EM_S_STM07_IS($A233,"9",DATE(I$4,12,31),"1")/1000000</f>
        <v>118.35187494</v>
      </c>
      <c r="J233" s="3">
        <f>[1]!EM_S_STM07_IS($A233,"61",DATE(I$4,12,31),"1")/1000000</f>
        <v>1.7681869800000001</v>
      </c>
      <c r="K233" s="3">
        <f>[1]!EM_S_STM07_IS($A233,"9",DATE(K$4,12,31),"1")/1000000</f>
        <v>10.82326859</v>
      </c>
      <c r="L233" s="3">
        <f>[1]!EM_S_STM07_IS($A233,"61",DATE(K$4,12,31),"1")/1000000</f>
        <v>-46.085282799999995</v>
      </c>
      <c r="M233" s="3">
        <f>[1]!EM_S_STM07_IS($A233,"9",DATE(M$4,12,31),"1")/1000000</f>
        <v>106.62070116</v>
      </c>
      <c r="N233" s="3">
        <f>[1]!EM_S_STM07_IS($A233,"61",DATE(M$4,12,31),"1")/1000000</f>
        <v>25.491939579999997</v>
      </c>
      <c r="O233" s="6">
        <f t="shared" si="8"/>
        <v>-8.684680498088726E-2</v>
      </c>
      <c r="P233" s="6">
        <f t="shared" si="9"/>
        <v>-0.15142045709743324</v>
      </c>
    </row>
    <row r="234" spans="1:16" x14ac:dyDescent="0.25">
      <c r="A234" s="5" t="s">
        <v>228</v>
      </c>
      <c r="B234" s="5" t="s">
        <v>3290</v>
      </c>
      <c r="C234" s="3">
        <f>[1]!EM_S_STM07_IS($A234,"9",DATE(C$4,12,31),"1")/1000000</f>
        <v>37.44484886</v>
      </c>
      <c r="D234" s="3">
        <f>[1]!EM_S_STM07_IS($A234,"61",DATE(C$4,12,31),"1")/1000000</f>
        <v>-37.274792670000004</v>
      </c>
      <c r="E234" s="3">
        <f>[1]!EM_S_STM07_IS($A234,"9",DATE(E$4,12,31),"1")/1000000</f>
        <v>15.84631025</v>
      </c>
      <c r="F234" s="3">
        <f>[1]!EM_S_STM07_IS($A234,"61",DATE(E$4,12,31),"1")/1000000</f>
        <v>-1.0405724599999999</v>
      </c>
      <c r="G234" s="3">
        <f>[1]!EM_S_STM07_IS($A234,"9",DATE(G$4,12,31),"1")/1000000</f>
        <v>1313.5722127899999</v>
      </c>
      <c r="H234" s="3">
        <f>[1]!EM_S_STM07_IS($A234,"61",DATE(G$4,12,31),"1")/1000000</f>
        <v>272.37419298000003</v>
      </c>
      <c r="I234" s="3">
        <f>[1]!EM_S_STM07_IS($A234,"9",DATE(I$4,12,31),"1")/1000000</f>
        <v>1677.0073231400002</v>
      </c>
      <c r="J234" s="3">
        <f>[1]!EM_S_STM07_IS($A234,"61",DATE(I$4,12,31),"1")/1000000</f>
        <v>299.85888906999998</v>
      </c>
      <c r="K234" s="3">
        <f>[1]!EM_S_STM07_IS($A234,"9",DATE(K$4,12,31),"1")/1000000</f>
        <v>2710.9686244099998</v>
      </c>
      <c r="L234" s="3">
        <f>[1]!EM_S_STM07_IS($A234,"61",DATE(K$4,12,31),"1")/1000000</f>
        <v>315.62672622000002</v>
      </c>
      <c r="M234" s="3">
        <f>[1]!EM_S_STM07_IS($A234,"9",DATE(M$4,12,31),"1")/1000000</f>
        <v>2573.0318953800002</v>
      </c>
      <c r="N234" s="3">
        <f>[1]!EM_S_STM07_IS($A234,"61",DATE(M$4,12,31),"1")/1000000</f>
        <v>247.44773953999999</v>
      </c>
      <c r="O234" s="6">
        <f t="shared" si="8"/>
        <v>1.3302934666609207</v>
      </c>
      <c r="P234" s="6" t="str">
        <f t="shared" si="9"/>
        <v/>
      </c>
    </row>
    <row r="235" spans="1:16" x14ac:dyDescent="0.25">
      <c r="A235" s="5" t="s">
        <v>229</v>
      </c>
      <c r="B235" s="5" t="s">
        <v>3291</v>
      </c>
      <c r="C235" s="3">
        <f>[1]!EM_S_STM07_IS($A235,"9",DATE(C$4,12,31),"1")/1000000</f>
        <v>103.67642815000001</v>
      </c>
      <c r="D235" s="3">
        <f>[1]!EM_S_STM07_IS($A235,"61",DATE(C$4,12,31),"1")/1000000</f>
        <v>10.55068217</v>
      </c>
      <c r="E235" s="3">
        <f>[1]!EM_S_STM07_IS($A235,"9",DATE(E$4,12,31),"1")/1000000</f>
        <v>55.68300859</v>
      </c>
      <c r="F235" s="3">
        <f>[1]!EM_S_STM07_IS($A235,"61",DATE(E$4,12,31),"1")/1000000</f>
        <v>2.1480491800000001</v>
      </c>
      <c r="G235" s="3">
        <f>[1]!EM_S_STM07_IS($A235,"9",DATE(G$4,12,31),"1")/1000000</f>
        <v>117.77810513</v>
      </c>
      <c r="H235" s="3">
        <f>[1]!EM_S_STM07_IS($A235,"61",DATE(G$4,12,31),"1")/1000000</f>
        <v>2.4473312200000001</v>
      </c>
      <c r="I235" s="3">
        <f>[1]!EM_S_STM07_IS($A235,"9",DATE(I$4,12,31),"1")/1000000</f>
        <v>107.14744899999999</v>
      </c>
      <c r="J235" s="3">
        <f>[1]!EM_S_STM07_IS($A235,"61",DATE(I$4,12,31),"1")/1000000</f>
        <v>5.7565495599999998</v>
      </c>
      <c r="K235" s="3">
        <f>[1]!EM_S_STM07_IS($A235,"9",DATE(K$4,12,31),"1")/1000000</f>
        <v>174.91566931</v>
      </c>
      <c r="L235" s="3">
        <f>[1]!EM_S_STM07_IS($A235,"61",DATE(K$4,12,31),"1")/1000000</f>
        <v>5.1873611300000002</v>
      </c>
      <c r="M235" s="3">
        <f>[1]!EM_S_STM07_IS($A235,"9",DATE(M$4,12,31),"1")/1000000</f>
        <v>375.72097875999998</v>
      </c>
      <c r="N235" s="3">
        <f>[1]!EM_S_STM07_IS($A235,"61",DATE(M$4,12,31),"1")/1000000</f>
        <v>21.008962480000001</v>
      </c>
      <c r="O235" s="6">
        <f t="shared" si="8"/>
        <v>0.29371044256668966</v>
      </c>
      <c r="P235" s="6">
        <f t="shared" si="9"/>
        <v>0.14769056925494661</v>
      </c>
    </row>
    <row r="236" spans="1:16" x14ac:dyDescent="0.25">
      <c r="A236" s="5" t="s">
        <v>230</v>
      </c>
      <c r="B236" s="5" t="s">
        <v>3292</v>
      </c>
      <c r="C236" s="3">
        <f>[1]!EM_S_STM07_IS($A236,"9",DATE(C$4,12,31),"1")/1000000</f>
        <v>3201.6758545799999</v>
      </c>
      <c r="D236" s="3">
        <f>[1]!EM_S_STM07_IS($A236,"61",DATE(C$4,12,31),"1")/1000000</f>
        <v>560.82927563999999</v>
      </c>
      <c r="E236" s="3">
        <f>[1]!EM_S_STM07_IS($A236,"9",DATE(E$4,12,31),"1")/1000000</f>
        <v>3228.5920498299997</v>
      </c>
      <c r="F236" s="3">
        <f>[1]!EM_S_STM07_IS($A236,"61",DATE(E$4,12,31),"1")/1000000</f>
        <v>312.32458524000003</v>
      </c>
      <c r="G236" s="3">
        <f>[1]!EM_S_STM07_IS($A236,"9",DATE(G$4,12,31),"1")/1000000</f>
        <v>5452.3462747100002</v>
      </c>
      <c r="H236" s="3">
        <f>[1]!EM_S_STM07_IS($A236,"61",DATE(G$4,12,31),"1")/1000000</f>
        <v>558.60671286000002</v>
      </c>
      <c r="I236" s="3">
        <f>[1]!EM_S_STM07_IS($A236,"9",DATE(I$4,12,31),"1")/1000000</f>
        <v>7444.1850007499997</v>
      </c>
      <c r="J236" s="3">
        <f>[1]!EM_S_STM07_IS($A236,"61",DATE(I$4,12,31),"1")/1000000</f>
        <v>651.68505919000006</v>
      </c>
      <c r="K236" s="3">
        <f>[1]!EM_S_STM07_IS($A236,"9",DATE(K$4,12,31),"1")/1000000</f>
        <v>13894.12570153</v>
      </c>
      <c r="L236" s="3">
        <f>[1]!EM_S_STM07_IS($A236,"61",DATE(K$4,12,31),"1")/1000000</f>
        <v>1323.7124485899999</v>
      </c>
      <c r="M236" s="3">
        <f>[1]!EM_S_STM07_IS($A236,"9",DATE(M$4,12,31),"1")/1000000</f>
        <v>22379.969159299999</v>
      </c>
      <c r="N236" s="3">
        <f>[1]!EM_S_STM07_IS($A236,"61",DATE(M$4,12,31),"1")/1000000</f>
        <v>1418.20490307</v>
      </c>
      <c r="O236" s="6">
        <f t="shared" si="8"/>
        <v>0.47535463221203167</v>
      </c>
      <c r="P236" s="6">
        <f t="shared" si="9"/>
        <v>0.20387573578645002</v>
      </c>
    </row>
    <row r="237" spans="1:16" x14ac:dyDescent="0.25">
      <c r="A237" s="5" t="s">
        <v>231</v>
      </c>
      <c r="B237" s="5" t="s">
        <v>3293</v>
      </c>
      <c r="C237" s="3">
        <f>[1]!EM_S_STM07_IS($A237,"9",DATE(C$4,12,31),"1")/1000000</f>
        <v>20.54716122</v>
      </c>
      <c r="D237" s="3">
        <f>[1]!EM_S_STM07_IS($A237,"61",DATE(C$4,12,31),"1")/1000000</f>
        <v>4.63607076</v>
      </c>
      <c r="E237" s="3">
        <f>[1]!EM_S_STM07_IS($A237,"9",DATE(E$4,12,31),"1")/1000000</f>
        <v>20.27810977</v>
      </c>
      <c r="F237" s="3">
        <f>[1]!EM_S_STM07_IS($A237,"61",DATE(E$4,12,31),"1")/1000000</f>
        <v>3.1211520799999999</v>
      </c>
      <c r="G237" s="3">
        <f>[1]!EM_S_STM07_IS($A237,"9",DATE(G$4,12,31),"1")/1000000</f>
        <v>74.011130359999996</v>
      </c>
      <c r="H237" s="3">
        <f>[1]!EM_S_STM07_IS($A237,"61",DATE(G$4,12,31),"1")/1000000</f>
        <v>0.91356413999999997</v>
      </c>
      <c r="I237" s="3">
        <f>[1]!EM_S_STM07_IS($A237,"9",DATE(I$4,12,31),"1")/1000000</f>
        <v>2543.7275671299999</v>
      </c>
      <c r="J237" s="3">
        <f>[1]!EM_S_STM07_IS($A237,"61",DATE(I$4,12,31),"1")/1000000</f>
        <v>260.78756406000002</v>
      </c>
      <c r="K237" s="3">
        <f>[1]!EM_S_STM07_IS($A237,"9",DATE(K$4,12,31),"1")/1000000</f>
        <v>2736.6412487299999</v>
      </c>
      <c r="L237" s="3">
        <f>[1]!EM_S_STM07_IS($A237,"61",DATE(K$4,12,31),"1")/1000000</f>
        <v>370.50155612999998</v>
      </c>
      <c r="M237" s="3">
        <f>[1]!EM_S_STM07_IS($A237,"9",DATE(M$4,12,31),"1")/1000000</f>
        <v>2025.5446664799999</v>
      </c>
      <c r="N237" s="3">
        <f>[1]!EM_S_STM07_IS($A237,"61",DATE(M$4,12,31),"1")/1000000</f>
        <v>61.180369310000003</v>
      </c>
      <c r="O237" s="6">
        <f t="shared" si="8"/>
        <v>1.5047131691420672</v>
      </c>
      <c r="P237" s="6">
        <f t="shared" si="9"/>
        <v>0.67529930242153968</v>
      </c>
    </row>
    <row r="238" spans="1:16" x14ac:dyDescent="0.25">
      <c r="A238" s="5" t="s">
        <v>232</v>
      </c>
      <c r="B238" s="5" t="s">
        <v>3294</v>
      </c>
      <c r="C238" s="3">
        <f>[1]!EM_S_STM07_IS($A238,"9",DATE(C$4,12,31),"1")/1000000</f>
        <v>1.6429951599999999</v>
      </c>
      <c r="D238" s="3">
        <f>[1]!EM_S_STM07_IS($A238,"61",DATE(C$4,12,31),"1")/1000000</f>
        <v>5.7623817500000003</v>
      </c>
      <c r="E238" s="3">
        <f>[1]!EM_S_STM07_IS($A238,"9",DATE(E$4,12,31),"1")/1000000</f>
        <v>2.9594189200000001</v>
      </c>
      <c r="F238" s="3">
        <f>[1]!EM_S_STM07_IS($A238,"61",DATE(E$4,12,31),"1")/1000000</f>
        <v>-23.9701281</v>
      </c>
      <c r="G238" s="3">
        <f>[1]!EM_S_STM07_IS($A238,"9",DATE(G$4,12,31),"1")/1000000</f>
        <v>16.17102534</v>
      </c>
      <c r="H238" s="3">
        <f>[1]!EM_S_STM07_IS($A238,"61",DATE(G$4,12,31),"1")/1000000</f>
        <v>3.1512809100000001</v>
      </c>
      <c r="I238" s="3">
        <f>[1]!EM_S_STM07_IS($A238,"9",DATE(I$4,12,31),"1")/1000000</f>
        <v>16.79218693</v>
      </c>
      <c r="J238" s="3">
        <f>[1]!EM_S_STM07_IS($A238,"61",DATE(I$4,12,31),"1")/1000000</f>
        <v>2.2639221200000001</v>
      </c>
      <c r="K238" s="3">
        <f>[1]!EM_S_STM07_IS($A238,"9",DATE(K$4,12,31),"1")/1000000</f>
        <v>22.400850379999998</v>
      </c>
      <c r="L238" s="3">
        <f>[1]!EM_S_STM07_IS($A238,"61",DATE(K$4,12,31),"1")/1000000</f>
        <v>-0.55616235999999997</v>
      </c>
      <c r="M238" s="3">
        <f>[1]!EM_S_STM07_IS($A238,"9",DATE(M$4,12,31),"1")/1000000</f>
        <v>492.9844665</v>
      </c>
      <c r="N238" s="3">
        <f>[1]!EM_S_STM07_IS($A238,"61",DATE(M$4,12,31),"1")/1000000</f>
        <v>110.74869491</v>
      </c>
      <c r="O238" s="6">
        <f t="shared" si="8"/>
        <v>2.129243726537668</v>
      </c>
      <c r="P238" s="6">
        <f t="shared" si="9"/>
        <v>0.80612297915836528</v>
      </c>
    </row>
    <row r="239" spans="1:16" x14ac:dyDescent="0.25">
      <c r="A239" s="5" t="s">
        <v>233</v>
      </c>
      <c r="B239" s="5" t="s">
        <v>3295</v>
      </c>
      <c r="C239" s="3">
        <f>[1]!EM_S_STM07_IS($A239,"9",DATE(C$4,12,31),"1")/1000000</f>
        <v>784.05056494000007</v>
      </c>
      <c r="D239" s="3">
        <f>[1]!EM_S_STM07_IS($A239,"61",DATE(C$4,12,31),"1")/1000000</f>
        <v>11.85364165</v>
      </c>
      <c r="E239" s="3">
        <f>[1]!EM_S_STM07_IS($A239,"9",DATE(E$4,12,31),"1")/1000000</f>
        <v>720.36598629999992</v>
      </c>
      <c r="F239" s="3">
        <f>[1]!EM_S_STM07_IS($A239,"61",DATE(E$4,12,31),"1")/1000000</f>
        <v>-79.412942479999998</v>
      </c>
      <c r="G239" s="3">
        <f>[1]!EM_S_STM07_IS($A239,"9",DATE(G$4,12,31),"1")/1000000</f>
        <v>482.81607167999999</v>
      </c>
      <c r="H239" s="3">
        <f>[1]!EM_S_STM07_IS($A239,"61",DATE(G$4,12,31),"1")/1000000</f>
        <v>-137.57695838999999</v>
      </c>
      <c r="I239" s="3">
        <f>[1]!EM_S_STM07_IS($A239,"9",DATE(I$4,12,31),"1")/1000000</f>
        <v>440.41134169999998</v>
      </c>
      <c r="J239" s="3">
        <f>[1]!EM_S_STM07_IS($A239,"61",DATE(I$4,12,31),"1")/1000000</f>
        <v>21.04302787</v>
      </c>
      <c r="K239" s="3">
        <f>[1]!EM_S_STM07_IS($A239,"9",DATE(K$4,12,31),"1")/1000000</f>
        <v>373.07563500999998</v>
      </c>
      <c r="L239" s="3">
        <f>[1]!EM_S_STM07_IS($A239,"61",DATE(K$4,12,31),"1")/1000000</f>
        <v>-68.589798290000004</v>
      </c>
      <c r="M239" s="3">
        <f>[1]!EM_S_STM07_IS($A239,"9",DATE(M$4,12,31),"1")/1000000</f>
        <v>317.58318673000002</v>
      </c>
      <c r="N239" s="3">
        <f>[1]!EM_S_STM07_IS($A239,"61",DATE(M$4,12,31),"1")/1000000</f>
        <v>3.5035493900000003</v>
      </c>
      <c r="O239" s="6">
        <f t="shared" si="8"/>
        <v>-0.16535328959951745</v>
      </c>
      <c r="P239" s="6">
        <f t="shared" si="9"/>
        <v>-0.21633348552067722</v>
      </c>
    </row>
    <row r="240" spans="1:16" x14ac:dyDescent="0.25">
      <c r="A240" s="5" t="s">
        <v>234</v>
      </c>
      <c r="B240" s="5" t="s">
        <v>3296</v>
      </c>
      <c r="C240" s="3">
        <f>[1]!EM_S_STM07_IS($A240,"9",DATE(C$4,12,31),"1")/1000000</f>
        <v>4720.4067507200007</v>
      </c>
      <c r="D240" s="3">
        <f>[1]!EM_S_STM07_IS($A240,"61",DATE(C$4,12,31),"1")/1000000</f>
        <v>-407.68343677999997</v>
      </c>
      <c r="E240" s="3">
        <f>[1]!EM_S_STM07_IS($A240,"9",DATE(E$4,12,31),"1")/1000000</f>
        <v>3813.48947636</v>
      </c>
      <c r="F240" s="3">
        <f>[1]!EM_S_STM07_IS($A240,"61",DATE(E$4,12,31),"1")/1000000</f>
        <v>-1012.55840319</v>
      </c>
      <c r="G240" s="3">
        <f>[1]!EM_S_STM07_IS($A240,"9",DATE(G$4,12,31),"1")/1000000</f>
        <v>1060.0589870599999</v>
      </c>
      <c r="H240" s="3">
        <f>[1]!EM_S_STM07_IS($A240,"61",DATE(G$4,12,31),"1")/1000000</f>
        <v>1109.6416427700001</v>
      </c>
      <c r="I240" s="3">
        <f>[1]!EM_S_STM07_IS($A240,"9",DATE(I$4,12,31),"1")/1000000</f>
        <v>2359.2478127600002</v>
      </c>
      <c r="J240" s="3">
        <f>[1]!EM_S_STM07_IS($A240,"61",DATE(I$4,12,31),"1")/1000000</f>
        <v>-261.00104184000003</v>
      </c>
      <c r="K240" s="3">
        <f>[1]!EM_S_STM07_IS($A240,"9",DATE(K$4,12,31),"1")/1000000</f>
        <v>1803.42858527</v>
      </c>
      <c r="L240" s="3">
        <f>[1]!EM_S_STM07_IS($A240,"61",DATE(K$4,12,31),"1")/1000000</f>
        <v>-429.61316452</v>
      </c>
      <c r="M240" s="3">
        <f>[1]!EM_S_STM07_IS($A240,"9",DATE(M$4,12,31),"1")/1000000</f>
        <v>2070.5275886300001</v>
      </c>
      <c r="N240" s="3">
        <f>[1]!EM_S_STM07_IS($A240,"61",DATE(M$4,12,31),"1")/1000000</f>
        <v>54.765164609999999</v>
      </c>
      <c r="O240" s="6">
        <f t="shared" si="8"/>
        <v>-0.15195222358864491</v>
      </c>
      <c r="P240" s="6" t="str">
        <f t="shared" si="9"/>
        <v/>
      </c>
    </row>
    <row r="241" spans="1:16" x14ac:dyDescent="0.25">
      <c r="A241" s="5" t="s">
        <v>235</v>
      </c>
      <c r="B241" s="5" t="s">
        <v>3297</v>
      </c>
      <c r="C241" s="3">
        <f>[1]!EM_S_STM07_IS($A241,"9",DATE(C$4,12,31),"1")/1000000</f>
        <v>787.60558445000004</v>
      </c>
      <c r="D241" s="3">
        <f>[1]!EM_S_STM07_IS($A241,"61",DATE(C$4,12,31),"1")/1000000</f>
        <v>25.161334480000001</v>
      </c>
      <c r="E241" s="3">
        <f>[1]!EM_S_STM07_IS($A241,"9",DATE(E$4,12,31),"1")/1000000</f>
        <v>873.14921938999998</v>
      </c>
      <c r="F241" s="3">
        <f>[1]!EM_S_STM07_IS($A241,"61",DATE(E$4,12,31),"1")/1000000</f>
        <v>25.625634789999999</v>
      </c>
      <c r="G241" s="3">
        <f>[1]!EM_S_STM07_IS($A241,"9",DATE(G$4,12,31),"1")/1000000</f>
        <v>761.35585590999995</v>
      </c>
      <c r="H241" s="3">
        <f>[1]!EM_S_STM07_IS($A241,"61",DATE(G$4,12,31),"1")/1000000</f>
        <v>4.8594544800000001</v>
      </c>
      <c r="I241" s="3">
        <f>[1]!EM_S_STM07_IS($A241,"9",DATE(I$4,12,31),"1")/1000000</f>
        <v>919.03776445000005</v>
      </c>
      <c r="J241" s="3">
        <f>[1]!EM_S_STM07_IS($A241,"61",DATE(I$4,12,31),"1")/1000000</f>
        <v>1.35734132</v>
      </c>
      <c r="K241" s="3">
        <f>[1]!EM_S_STM07_IS($A241,"9",DATE(K$4,12,31),"1")/1000000</f>
        <v>1266.7491286700001</v>
      </c>
      <c r="L241" s="3">
        <f>[1]!EM_S_STM07_IS($A241,"61",DATE(K$4,12,31),"1")/1000000</f>
        <v>6.3246745599999992</v>
      </c>
      <c r="M241" s="3">
        <f>[1]!EM_S_STM07_IS($A241,"9",DATE(M$4,12,31),"1")/1000000</f>
        <v>1252.5233659999999</v>
      </c>
      <c r="N241" s="3">
        <f>[1]!EM_S_STM07_IS($A241,"61",DATE(M$4,12,31),"1")/1000000</f>
        <v>-78.884730050000002</v>
      </c>
      <c r="O241" s="6">
        <f t="shared" si="8"/>
        <v>9.7224281450150052E-2</v>
      </c>
      <c r="P241" s="6">
        <f t="shared" si="9"/>
        <v>-2.2567585674219934</v>
      </c>
    </row>
    <row r="242" spans="1:16" x14ac:dyDescent="0.25">
      <c r="A242" s="5" t="s">
        <v>236</v>
      </c>
      <c r="B242" s="5" t="s">
        <v>3298</v>
      </c>
      <c r="C242" s="3">
        <f>[1]!EM_S_STM07_IS($A242,"9",DATE(C$4,12,31),"1")/1000000</f>
        <v>3625.8770412399999</v>
      </c>
      <c r="D242" s="3">
        <f>[1]!EM_S_STM07_IS($A242,"61",DATE(C$4,12,31),"1")/1000000</f>
        <v>248.83170222999999</v>
      </c>
      <c r="E242" s="3">
        <f>[1]!EM_S_STM07_IS($A242,"9",DATE(E$4,12,31),"1")/1000000</f>
        <v>3194.2218370800001</v>
      </c>
      <c r="F242" s="3">
        <f>[1]!EM_S_STM07_IS($A242,"61",DATE(E$4,12,31),"1")/1000000</f>
        <v>175.5167381</v>
      </c>
      <c r="G242" s="3">
        <f>[1]!EM_S_STM07_IS($A242,"9",DATE(G$4,12,31),"1")/1000000</f>
        <v>3377.3274326399996</v>
      </c>
      <c r="H242" s="3">
        <f>[1]!EM_S_STM07_IS($A242,"61",DATE(G$4,12,31),"1")/1000000</f>
        <v>151.85097031999999</v>
      </c>
      <c r="I242" s="3">
        <f>[1]!EM_S_STM07_IS($A242,"9",DATE(I$4,12,31),"1")/1000000</f>
        <v>3631.9976815500004</v>
      </c>
      <c r="J242" s="3">
        <f>[1]!EM_S_STM07_IS($A242,"61",DATE(I$4,12,31),"1")/1000000</f>
        <v>160.18700222000001</v>
      </c>
      <c r="K242" s="3">
        <f>[1]!EM_S_STM07_IS($A242,"9",DATE(K$4,12,31),"1")/1000000</f>
        <v>3596.9617780399999</v>
      </c>
      <c r="L242" s="3">
        <f>[1]!EM_S_STM07_IS($A242,"61",DATE(K$4,12,31),"1")/1000000</f>
        <v>56.456912409999994</v>
      </c>
      <c r="M242" s="3">
        <f>[1]!EM_S_STM07_IS($A242,"9",DATE(M$4,12,31),"1")/1000000</f>
        <v>2793.8411579200001</v>
      </c>
      <c r="N242" s="3">
        <f>[1]!EM_S_STM07_IS($A242,"61",DATE(M$4,12,31),"1")/1000000</f>
        <v>-187.04927819</v>
      </c>
      <c r="O242" s="6">
        <f t="shared" si="8"/>
        <v>-5.080000403811602E-2</v>
      </c>
      <c r="P242" s="6">
        <f t="shared" si="9"/>
        <v>-1.9445176224165526</v>
      </c>
    </row>
    <row r="243" spans="1:16" x14ac:dyDescent="0.25">
      <c r="A243" s="5" t="s">
        <v>237</v>
      </c>
      <c r="B243" s="5" t="s">
        <v>3299</v>
      </c>
      <c r="C243" s="3">
        <f>[1]!EM_S_STM07_IS($A243,"9",DATE(C$4,12,31),"1")/1000000</f>
        <v>13399.07212501</v>
      </c>
      <c r="D243" s="3">
        <f>[1]!EM_S_STM07_IS($A243,"61",DATE(C$4,12,31),"1")/1000000</f>
        <v>839.64497982</v>
      </c>
      <c r="E243" s="3">
        <f>[1]!EM_S_STM07_IS($A243,"9",DATE(E$4,12,31),"1")/1000000</f>
        <v>14702.048927299998</v>
      </c>
      <c r="F243" s="3">
        <f>[1]!EM_S_STM07_IS($A243,"61",DATE(E$4,12,31),"1")/1000000</f>
        <v>479.33960064999997</v>
      </c>
      <c r="G243" s="3">
        <f>[1]!EM_S_STM07_IS($A243,"9",DATE(G$4,12,31),"1")/1000000</f>
        <v>10484.74698625</v>
      </c>
      <c r="H243" s="3">
        <f>[1]!EM_S_STM07_IS($A243,"61",DATE(G$4,12,31),"1")/1000000</f>
        <v>30.61696405</v>
      </c>
      <c r="I243" s="3">
        <f>[1]!EM_S_STM07_IS($A243,"9",DATE(I$4,12,31),"1")/1000000</f>
        <v>10135.371014819999</v>
      </c>
      <c r="J243" s="3">
        <f>[1]!EM_S_STM07_IS($A243,"61",DATE(I$4,12,31),"1")/1000000</f>
        <v>-410.04367530000002</v>
      </c>
      <c r="K243" s="3">
        <f>[1]!EM_S_STM07_IS($A243,"9",DATE(K$4,12,31),"1")/1000000</f>
        <v>7269.45345146</v>
      </c>
      <c r="L243" s="3">
        <f>[1]!EM_S_STM07_IS($A243,"61",DATE(K$4,12,31),"1")/1000000</f>
        <v>46.431346750000003</v>
      </c>
      <c r="M243" s="3">
        <f>[1]!EM_S_STM07_IS($A243,"9",DATE(M$4,12,31),"1")/1000000</f>
        <v>3770.7405485200002</v>
      </c>
      <c r="N243" s="3">
        <f>[1]!EM_S_STM07_IS($A243,"61",DATE(M$4,12,31),"1")/1000000</f>
        <v>-875.52175755999997</v>
      </c>
      <c r="O243" s="6">
        <f t="shared" si="8"/>
        <v>-0.22398451895980986</v>
      </c>
      <c r="P243" s="6">
        <f t="shared" si="9"/>
        <v>-2.0084032797080988</v>
      </c>
    </row>
    <row r="244" spans="1:16" x14ac:dyDescent="0.25">
      <c r="A244" s="5" t="s">
        <v>238</v>
      </c>
      <c r="B244" s="5" t="s">
        <v>3300</v>
      </c>
      <c r="C244" s="3">
        <f>[1]!EM_S_STM07_IS($A244,"9",DATE(C$4,12,31),"1")/1000000</f>
        <v>0.141675</v>
      </c>
      <c r="D244" s="3">
        <f>[1]!EM_S_STM07_IS($A244,"61",DATE(C$4,12,31),"1")/1000000</f>
        <v>0.63136000999999997</v>
      </c>
      <c r="E244" s="3">
        <f>[1]!EM_S_STM07_IS($A244,"9",DATE(E$4,12,31),"1")/1000000</f>
        <v>18.849467000000001</v>
      </c>
      <c r="F244" s="3">
        <f>[1]!EM_S_STM07_IS($A244,"61",DATE(E$4,12,31),"1")/1000000</f>
        <v>5.6292854600000002</v>
      </c>
      <c r="G244" s="3">
        <f>[1]!EM_S_STM07_IS($A244,"9",DATE(G$4,12,31),"1")/1000000</f>
        <v>36.083823450000004</v>
      </c>
      <c r="H244" s="3">
        <f>[1]!EM_S_STM07_IS($A244,"61",DATE(G$4,12,31),"1")/1000000</f>
        <v>6.48923308</v>
      </c>
      <c r="I244" s="3">
        <f>[1]!EM_S_STM07_IS($A244,"9",DATE(I$4,12,31),"1")/1000000</f>
        <v>105.48591191</v>
      </c>
      <c r="J244" s="3">
        <f>[1]!EM_S_STM07_IS($A244,"61",DATE(I$4,12,31),"1")/1000000</f>
        <v>4.4587167900000004</v>
      </c>
      <c r="K244" s="3">
        <f>[1]!EM_S_STM07_IS($A244,"9",DATE(K$4,12,31),"1")/1000000</f>
        <v>391.09204523</v>
      </c>
      <c r="L244" s="3">
        <f>[1]!EM_S_STM07_IS($A244,"61",DATE(K$4,12,31),"1")/1000000</f>
        <v>141.76849075000001</v>
      </c>
      <c r="M244" s="3">
        <f>[1]!EM_S_STM07_IS($A244,"9",DATE(M$4,12,31),"1")/1000000</f>
        <v>542.90252607000002</v>
      </c>
      <c r="N244" s="3">
        <f>[1]!EM_S_STM07_IS($A244,"61",DATE(M$4,12,31),"1")/1000000</f>
        <v>157.55777558000003</v>
      </c>
      <c r="O244" s="6">
        <f t="shared" si="8"/>
        <v>4.2081769148225669</v>
      </c>
      <c r="P244" s="6">
        <f t="shared" si="9"/>
        <v>2.0160084506388896</v>
      </c>
    </row>
    <row r="245" spans="1:16" x14ac:dyDescent="0.25">
      <c r="A245" s="5" t="s">
        <v>239</v>
      </c>
      <c r="B245" s="5" t="s">
        <v>3301</v>
      </c>
      <c r="C245" s="3">
        <f>[1]!EM_S_STM07_IS($A245,"9",DATE(C$4,12,31),"1")/1000000</f>
        <v>1027.1792085499999</v>
      </c>
      <c r="D245" s="3">
        <f>[1]!EM_S_STM07_IS($A245,"61",DATE(C$4,12,31),"1")/1000000</f>
        <v>20.112930609999999</v>
      </c>
      <c r="E245" s="3">
        <f>[1]!EM_S_STM07_IS($A245,"9",DATE(E$4,12,31),"1")/1000000</f>
        <v>1182.5564803499999</v>
      </c>
      <c r="F245" s="3">
        <f>[1]!EM_S_STM07_IS($A245,"61",DATE(E$4,12,31),"1")/1000000</f>
        <v>21.756901750000001</v>
      </c>
      <c r="G245" s="3">
        <f>[1]!EM_S_STM07_IS($A245,"9",DATE(G$4,12,31),"1")/1000000</f>
        <v>1437.7264234300001</v>
      </c>
      <c r="H245" s="3">
        <f>[1]!EM_S_STM07_IS($A245,"61",DATE(G$4,12,31),"1")/1000000</f>
        <v>24.549836199999998</v>
      </c>
      <c r="I245" s="3">
        <f>[1]!EM_S_STM07_IS($A245,"9",DATE(I$4,12,31),"1")/1000000</f>
        <v>1665.29396782</v>
      </c>
      <c r="J245" s="3">
        <f>[1]!EM_S_STM07_IS($A245,"61",DATE(I$4,12,31),"1")/1000000</f>
        <v>36.484904049999997</v>
      </c>
      <c r="K245" s="3">
        <f>[1]!EM_S_STM07_IS($A245,"9",DATE(K$4,12,31),"1")/1000000</f>
        <v>1840.5951926099999</v>
      </c>
      <c r="L245" s="3">
        <f>[1]!EM_S_STM07_IS($A245,"61",DATE(K$4,12,31),"1")/1000000</f>
        <v>44.165215939999996</v>
      </c>
      <c r="M245" s="3">
        <f>[1]!EM_S_STM07_IS($A245,"9",DATE(M$4,12,31),"1")/1000000</f>
        <v>2083.2575692400001</v>
      </c>
      <c r="N245" s="3">
        <f>[1]!EM_S_STM07_IS($A245,"61",DATE(M$4,12,31),"1")/1000000</f>
        <v>50.209638599999998</v>
      </c>
      <c r="O245" s="6">
        <f t="shared" si="8"/>
        <v>0.15191212497504858</v>
      </c>
      <c r="P245" s="6">
        <f t="shared" si="9"/>
        <v>0.20077696489223262</v>
      </c>
    </row>
    <row r="246" spans="1:16" x14ac:dyDescent="0.25">
      <c r="A246" s="5" t="s">
        <v>240</v>
      </c>
      <c r="B246" s="5" t="s">
        <v>3302</v>
      </c>
      <c r="C246" s="3">
        <f>[1]!EM_S_STM07_IS($A246,"9",DATE(C$4,12,31),"1")/1000000</f>
        <v>2333.3617006499999</v>
      </c>
      <c r="D246" s="3">
        <f>[1]!EM_S_STM07_IS($A246,"61",DATE(C$4,12,31),"1")/1000000</f>
        <v>111.08147762</v>
      </c>
      <c r="E246" s="3">
        <f>[1]!EM_S_STM07_IS($A246,"9",DATE(E$4,12,31),"1")/1000000</f>
        <v>3135.1516980599999</v>
      </c>
      <c r="F246" s="3">
        <f>[1]!EM_S_STM07_IS($A246,"61",DATE(E$4,12,31),"1")/1000000</f>
        <v>172.76783199000002</v>
      </c>
      <c r="G246" s="3">
        <f>[1]!EM_S_STM07_IS($A246,"9",DATE(G$4,12,31),"1")/1000000</f>
        <v>3662.3026472199999</v>
      </c>
      <c r="H246" s="3">
        <f>[1]!EM_S_STM07_IS($A246,"61",DATE(G$4,12,31),"1")/1000000</f>
        <v>103.14006646999999</v>
      </c>
      <c r="I246" s="3">
        <f>[1]!EM_S_STM07_IS($A246,"9",DATE(I$4,12,31),"1")/1000000</f>
        <v>3399.34524973</v>
      </c>
      <c r="J246" s="3">
        <f>[1]!EM_S_STM07_IS($A246,"61",DATE(I$4,12,31),"1")/1000000</f>
        <v>26.900953680000001</v>
      </c>
      <c r="K246" s="3">
        <f>[1]!EM_S_STM07_IS($A246,"9",DATE(K$4,12,31),"1")/1000000</f>
        <v>7199.72548646</v>
      </c>
      <c r="L246" s="3">
        <f>[1]!EM_S_STM07_IS($A246,"61",DATE(K$4,12,31),"1")/1000000</f>
        <v>208.05640001</v>
      </c>
      <c r="M246" s="3">
        <f>[1]!EM_S_STM07_IS($A246,"9",DATE(M$4,12,31),"1")/1000000</f>
        <v>7318.0913056499994</v>
      </c>
      <c r="N246" s="3">
        <f>[1]!EM_S_STM07_IS($A246,"61",DATE(M$4,12,31),"1")/1000000</f>
        <v>56.803633179999999</v>
      </c>
      <c r="O246" s="6">
        <f t="shared" si="8"/>
        <v>0.25684913828295586</v>
      </c>
      <c r="P246" s="6">
        <f t="shared" si="9"/>
        <v>-0.12552601667347196</v>
      </c>
    </row>
    <row r="247" spans="1:16" x14ac:dyDescent="0.25">
      <c r="A247" s="5" t="s">
        <v>241</v>
      </c>
      <c r="B247" s="5" t="s">
        <v>3303</v>
      </c>
      <c r="C247" s="3">
        <f>[1]!EM_S_STM07_IS($A247,"9",DATE(C$4,12,31),"1")/1000000</f>
        <v>853.93693569000004</v>
      </c>
      <c r="D247" s="3">
        <f>[1]!EM_S_STM07_IS($A247,"61",DATE(C$4,12,31),"1")/1000000</f>
        <v>666.78775888999996</v>
      </c>
      <c r="E247" s="3">
        <f>[1]!EM_S_STM07_IS($A247,"9",DATE(E$4,12,31),"1")/1000000</f>
        <v>794.75525379999999</v>
      </c>
      <c r="F247" s="3">
        <f>[1]!EM_S_STM07_IS($A247,"61",DATE(E$4,12,31),"1")/1000000</f>
        <v>1094.1391232400001</v>
      </c>
      <c r="G247" s="3">
        <f>[1]!EM_S_STM07_IS($A247,"9",DATE(G$4,12,31),"1")/1000000</f>
        <v>817.70637435000003</v>
      </c>
      <c r="H247" s="3">
        <f>[1]!EM_S_STM07_IS($A247,"61",DATE(G$4,12,31),"1")/1000000</f>
        <v>366.83945672000004</v>
      </c>
      <c r="I247" s="3">
        <f>[1]!EM_S_STM07_IS($A247,"9",DATE(I$4,12,31),"1")/1000000</f>
        <v>867.46759525000004</v>
      </c>
      <c r="J247" s="3">
        <f>[1]!EM_S_STM07_IS($A247,"61",DATE(I$4,12,31),"1")/1000000</f>
        <v>608.44157995</v>
      </c>
      <c r="K247" s="3">
        <f>[1]!EM_S_STM07_IS($A247,"9",DATE(K$4,12,31),"1")/1000000</f>
        <v>1154.87493019</v>
      </c>
      <c r="L247" s="3">
        <f>[1]!EM_S_STM07_IS($A247,"61",DATE(K$4,12,31),"1")/1000000</f>
        <v>747.98634214000003</v>
      </c>
      <c r="M247" s="3">
        <f>[1]!EM_S_STM07_IS($A247,"9",DATE(M$4,12,31),"1")/1000000</f>
        <v>1230.2723413199999</v>
      </c>
      <c r="N247" s="3">
        <f>[1]!EM_S_STM07_IS($A247,"61",DATE(M$4,12,31),"1")/1000000</f>
        <v>1484.4296547399999</v>
      </c>
      <c r="O247" s="6">
        <f t="shared" si="8"/>
        <v>7.5759258076977698E-2</v>
      </c>
      <c r="P247" s="6">
        <f t="shared" si="9"/>
        <v>0.17358459651485747</v>
      </c>
    </row>
    <row r="248" spans="1:16" x14ac:dyDescent="0.25">
      <c r="A248" s="5" t="s">
        <v>242</v>
      </c>
      <c r="B248" s="5" t="s">
        <v>3304</v>
      </c>
      <c r="C248" s="3">
        <f>[1]!EM_S_STM07_IS($A248,"9",DATE(C$4,12,31),"1")/1000000</f>
        <v>1699.9402553800001</v>
      </c>
      <c r="D248" s="3">
        <f>[1]!EM_S_STM07_IS($A248,"61",DATE(C$4,12,31),"1")/1000000</f>
        <v>527.13315588</v>
      </c>
      <c r="E248" s="3">
        <f>[1]!EM_S_STM07_IS($A248,"9",DATE(E$4,12,31),"1")/1000000</f>
        <v>809.64389626000002</v>
      </c>
      <c r="F248" s="3">
        <f>[1]!EM_S_STM07_IS($A248,"61",DATE(E$4,12,31),"1")/1000000</f>
        <v>-151.55396449</v>
      </c>
      <c r="G248" s="3">
        <f>[1]!EM_S_STM07_IS($A248,"9",DATE(G$4,12,31),"1")/1000000</f>
        <v>1200.2727113399999</v>
      </c>
      <c r="H248" s="3">
        <f>[1]!EM_S_STM07_IS($A248,"61",DATE(G$4,12,31),"1")/1000000</f>
        <v>150.59513737999998</v>
      </c>
      <c r="I248" s="3">
        <f>[1]!EM_S_STM07_IS($A248,"9",DATE(I$4,12,31),"1")/1000000</f>
        <v>1767.0401607000001</v>
      </c>
      <c r="J248" s="3">
        <f>[1]!EM_S_STM07_IS($A248,"61",DATE(I$4,12,31),"1")/1000000</f>
        <v>480.05737794999999</v>
      </c>
      <c r="K248" s="3">
        <f>[1]!EM_S_STM07_IS($A248,"9",DATE(K$4,12,31),"1")/1000000</f>
        <v>3090.9842624099997</v>
      </c>
      <c r="L248" s="3">
        <f>[1]!EM_S_STM07_IS($A248,"61",DATE(K$4,12,31),"1")/1000000</f>
        <v>1060.0253555900001</v>
      </c>
      <c r="M248" s="3">
        <f>[1]!EM_S_STM07_IS($A248,"9",DATE(M$4,12,31),"1")/1000000</f>
        <v>6745.7602249700003</v>
      </c>
      <c r="N248" s="3">
        <f>[1]!EM_S_STM07_IS($A248,"61",DATE(M$4,12,31),"1")/1000000</f>
        <v>2630.05889007</v>
      </c>
      <c r="O248" s="6">
        <f t="shared" si="8"/>
        <v>0.31740542771121039</v>
      </c>
      <c r="P248" s="6">
        <f t="shared" si="9"/>
        <v>0.37914213759940507</v>
      </c>
    </row>
    <row r="249" spans="1:16" x14ac:dyDescent="0.25">
      <c r="A249" s="5" t="s">
        <v>243</v>
      </c>
      <c r="B249" s="5" t="s">
        <v>3305</v>
      </c>
      <c r="C249" s="3">
        <f>[1]!EM_S_STM07_IS($A249,"9",DATE(C$4,12,31),"1")/1000000</f>
        <v>848.82411949000004</v>
      </c>
      <c r="D249" s="3">
        <f>[1]!EM_S_STM07_IS($A249,"61",DATE(C$4,12,31),"1")/1000000</f>
        <v>56.25817369</v>
      </c>
      <c r="E249" s="3">
        <f>[1]!EM_S_STM07_IS($A249,"9",DATE(E$4,12,31),"1")/1000000</f>
        <v>966.29804521000005</v>
      </c>
      <c r="F249" s="3">
        <f>[1]!EM_S_STM07_IS($A249,"61",DATE(E$4,12,31),"1")/1000000</f>
        <v>73.633577939999995</v>
      </c>
      <c r="G249" s="3">
        <f>[1]!EM_S_STM07_IS($A249,"9",DATE(G$4,12,31),"1")/1000000</f>
        <v>866.58902826999997</v>
      </c>
      <c r="H249" s="3">
        <f>[1]!EM_S_STM07_IS($A249,"61",DATE(G$4,12,31),"1")/1000000</f>
        <v>7.8072457499999999</v>
      </c>
      <c r="I249" s="3">
        <f>[1]!EM_S_STM07_IS($A249,"9",DATE(I$4,12,31),"1")/1000000</f>
        <v>784.87307317999989</v>
      </c>
      <c r="J249" s="3">
        <f>[1]!EM_S_STM07_IS($A249,"61",DATE(I$4,12,31),"1")/1000000</f>
        <v>-158.75464224999999</v>
      </c>
      <c r="K249" s="3">
        <f>[1]!EM_S_STM07_IS($A249,"9",DATE(K$4,12,31),"1")/1000000</f>
        <v>722.56667977999996</v>
      </c>
      <c r="L249" s="3">
        <f>[1]!EM_S_STM07_IS($A249,"61",DATE(K$4,12,31),"1")/1000000</f>
        <v>14.392268789999999</v>
      </c>
      <c r="M249" s="3">
        <f>[1]!EM_S_STM07_IS($A249,"9",DATE(M$4,12,31),"1")/1000000</f>
        <v>877.86774778999995</v>
      </c>
      <c r="N249" s="3">
        <f>[1]!EM_S_STM07_IS($A249,"61",DATE(M$4,12,31),"1")/1000000</f>
        <v>-273.17645550999998</v>
      </c>
      <c r="O249" s="6">
        <f t="shared" si="8"/>
        <v>6.7514792627980658E-3</v>
      </c>
      <c r="P249" s="6">
        <f t="shared" si="9"/>
        <v>-2.3716759599286945</v>
      </c>
    </row>
    <row r="250" spans="1:16" x14ac:dyDescent="0.25">
      <c r="A250" s="5" t="s">
        <v>244</v>
      </c>
      <c r="B250" s="5" t="s">
        <v>3306</v>
      </c>
      <c r="C250" s="3" t="e">
        <f>[1]!EM_S_STM07_IS($A250,"9",DATE(C$4,12,31),"1")/1000000</f>
        <v>#VALUE!</v>
      </c>
      <c r="D250" s="3">
        <f>[1]!EM_S_STM07_IS($A250,"61",DATE(C$4,12,31),"1")/1000000</f>
        <v>-21.73071195</v>
      </c>
      <c r="E250" s="3">
        <f>[1]!EM_S_STM07_IS($A250,"9",DATE(E$4,12,31),"1")/1000000</f>
        <v>14.057842390000001</v>
      </c>
      <c r="F250" s="3">
        <f>[1]!EM_S_STM07_IS($A250,"61",DATE(E$4,12,31),"1")/1000000</f>
        <v>1.8855838700000001</v>
      </c>
      <c r="G250" s="3">
        <f>[1]!EM_S_STM07_IS($A250,"9",DATE(G$4,12,31),"1")/1000000</f>
        <v>17.908633719999997</v>
      </c>
      <c r="H250" s="3">
        <f>[1]!EM_S_STM07_IS($A250,"61",DATE(G$4,12,31),"1")/1000000</f>
        <v>-18.89024818</v>
      </c>
      <c r="I250" s="3">
        <f>[1]!EM_S_STM07_IS($A250,"9",DATE(I$4,12,31),"1")/1000000</f>
        <v>669.68920412</v>
      </c>
      <c r="J250" s="3">
        <f>[1]!EM_S_STM07_IS($A250,"61",DATE(I$4,12,31),"1")/1000000</f>
        <v>282.25099986999999</v>
      </c>
      <c r="K250" s="3">
        <f>[1]!EM_S_STM07_IS($A250,"9",DATE(K$4,12,31),"1")/1000000</f>
        <v>986.92189002999999</v>
      </c>
      <c r="L250" s="3">
        <f>[1]!EM_S_STM07_IS($A250,"61",DATE(K$4,12,31),"1")/1000000</f>
        <v>322.60593941000002</v>
      </c>
      <c r="M250" s="3">
        <f>[1]!EM_S_STM07_IS($A250,"9",DATE(M$4,12,31),"1")/1000000</f>
        <v>1090.6521069999999</v>
      </c>
      <c r="N250" s="3">
        <f>[1]!EM_S_STM07_IS($A250,"61",DATE(M$4,12,31),"1")/1000000</f>
        <v>288.39209818</v>
      </c>
      <c r="O250" s="6" t="str">
        <f t="shared" si="8"/>
        <v/>
      </c>
      <c r="P250" s="6" t="str">
        <f t="shared" si="9"/>
        <v/>
      </c>
    </row>
    <row r="251" spans="1:16" x14ac:dyDescent="0.25">
      <c r="A251" s="5" t="s">
        <v>245</v>
      </c>
      <c r="B251" s="5" t="s">
        <v>3307</v>
      </c>
      <c r="C251" s="3">
        <f>[1]!EM_S_STM07_IS($A251,"9",DATE(C$4,12,31),"1")/1000000</f>
        <v>3078.5386296500001</v>
      </c>
      <c r="D251" s="3">
        <f>[1]!EM_S_STM07_IS($A251,"61",DATE(C$4,12,31),"1")/1000000</f>
        <v>330.57278936</v>
      </c>
      <c r="E251" s="3">
        <f>[1]!EM_S_STM07_IS($A251,"9",DATE(E$4,12,31),"1")/1000000</f>
        <v>3515.1579535800001</v>
      </c>
      <c r="F251" s="3">
        <f>[1]!EM_S_STM07_IS($A251,"61",DATE(E$4,12,31),"1")/1000000</f>
        <v>170.02252716999999</v>
      </c>
      <c r="G251" s="3">
        <f>[1]!EM_S_STM07_IS($A251,"9",DATE(G$4,12,31),"1")/1000000</f>
        <v>3950.7597215300002</v>
      </c>
      <c r="H251" s="3">
        <f>[1]!EM_S_STM07_IS($A251,"61",DATE(G$4,12,31),"1")/1000000</f>
        <v>451.31979597000003</v>
      </c>
      <c r="I251" s="3">
        <f>[1]!EM_S_STM07_IS($A251,"9",DATE(I$4,12,31),"1")/1000000</f>
        <v>5655.5727086899997</v>
      </c>
      <c r="J251" s="3">
        <f>[1]!EM_S_STM07_IS($A251,"61",DATE(I$4,12,31),"1")/1000000</f>
        <v>1107.3362994399999</v>
      </c>
      <c r="K251" s="3">
        <f>[1]!EM_S_STM07_IS($A251,"9",DATE(K$4,12,31),"1")/1000000</f>
        <v>4697.1066929099998</v>
      </c>
      <c r="L251" s="3">
        <f>[1]!EM_S_STM07_IS($A251,"61",DATE(K$4,12,31),"1")/1000000</f>
        <v>1021.47420498</v>
      </c>
      <c r="M251" s="3">
        <f>[1]!EM_S_STM07_IS($A251,"9",DATE(M$4,12,31),"1")/1000000</f>
        <v>3574.1143973499998</v>
      </c>
      <c r="N251" s="3">
        <f>[1]!EM_S_STM07_IS($A251,"61",DATE(M$4,12,31),"1")/1000000</f>
        <v>644.31540015999997</v>
      </c>
      <c r="O251" s="6">
        <f t="shared" si="8"/>
        <v>3.030253476715572E-2</v>
      </c>
      <c r="P251" s="6">
        <f t="shared" si="9"/>
        <v>0.14278960650535399</v>
      </c>
    </row>
    <row r="252" spans="1:16" x14ac:dyDescent="0.25">
      <c r="A252" s="5" t="s">
        <v>246</v>
      </c>
      <c r="B252" s="5" t="s">
        <v>3308</v>
      </c>
      <c r="C252" s="3">
        <f>[1]!EM_S_STM07_IS($A252,"9",DATE(C$4,12,31),"1")/1000000</f>
        <v>9.7145820000000001</v>
      </c>
      <c r="D252" s="3">
        <f>[1]!EM_S_STM07_IS($A252,"61",DATE(C$4,12,31),"1")/1000000</f>
        <v>9.8436381999999991</v>
      </c>
      <c r="E252" s="3">
        <f>[1]!EM_S_STM07_IS($A252,"9",DATE(E$4,12,31),"1")/1000000</f>
        <v>41.226982999999997</v>
      </c>
      <c r="F252" s="3">
        <f>[1]!EM_S_STM07_IS($A252,"61",DATE(E$4,12,31),"1")/1000000</f>
        <v>4.1666287100000003</v>
      </c>
      <c r="G252" s="3">
        <f>[1]!EM_S_STM07_IS($A252,"9",DATE(G$4,12,31),"1")/1000000</f>
        <v>48.489286</v>
      </c>
      <c r="H252" s="3">
        <f>[1]!EM_S_STM07_IS($A252,"61",DATE(G$4,12,31),"1")/1000000</f>
        <v>1.12997674</v>
      </c>
      <c r="I252" s="3">
        <f>[1]!EM_S_STM07_IS($A252,"9",DATE(I$4,12,31),"1")/1000000</f>
        <v>22.494467</v>
      </c>
      <c r="J252" s="3">
        <f>[1]!EM_S_STM07_IS($A252,"61",DATE(I$4,12,31),"1")/1000000</f>
        <v>2.6262526099999999</v>
      </c>
      <c r="K252" s="3">
        <f>[1]!EM_S_STM07_IS($A252,"9",DATE(K$4,12,31),"1")/1000000</f>
        <v>34.325016299999994</v>
      </c>
      <c r="L252" s="3">
        <f>[1]!EM_S_STM07_IS($A252,"61",DATE(K$4,12,31),"1")/1000000</f>
        <v>-20.945477950000001</v>
      </c>
      <c r="M252" s="3">
        <f>[1]!EM_S_STM07_IS($A252,"9",DATE(M$4,12,31),"1")/1000000</f>
        <v>104.71607594</v>
      </c>
      <c r="N252" s="3">
        <f>[1]!EM_S_STM07_IS($A252,"61",DATE(M$4,12,31),"1")/1000000</f>
        <v>11.593772130000001</v>
      </c>
      <c r="O252" s="6">
        <f t="shared" si="8"/>
        <v>0.60885849572418094</v>
      </c>
      <c r="P252" s="6">
        <f t="shared" si="9"/>
        <v>3.3270007642364208E-2</v>
      </c>
    </row>
    <row r="253" spans="1:16" x14ac:dyDescent="0.25">
      <c r="A253" s="5" t="s">
        <v>247</v>
      </c>
      <c r="B253" s="5" t="s">
        <v>3309</v>
      </c>
      <c r="C253" s="3">
        <f>[1]!EM_S_STM07_IS($A253,"9",DATE(C$4,12,31),"1")/1000000</f>
        <v>1291.3455055100001</v>
      </c>
      <c r="D253" s="3">
        <f>[1]!EM_S_STM07_IS($A253,"61",DATE(C$4,12,31),"1")/1000000</f>
        <v>31.066529760000002</v>
      </c>
      <c r="E253" s="3">
        <f>[1]!EM_S_STM07_IS($A253,"9",DATE(E$4,12,31),"1")/1000000</f>
        <v>1345.945211</v>
      </c>
      <c r="F253" s="3">
        <f>[1]!EM_S_STM07_IS($A253,"61",DATE(E$4,12,31),"1")/1000000</f>
        <v>44.183172060000004</v>
      </c>
      <c r="G253" s="3">
        <f>[1]!EM_S_STM07_IS($A253,"9",DATE(G$4,12,31),"1")/1000000</f>
        <v>1507.5281748699999</v>
      </c>
      <c r="H253" s="3">
        <f>[1]!EM_S_STM07_IS($A253,"61",DATE(G$4,12,31),"1")/1000000</f>
        <v>28.49911955</v>
      </c>
      <c r="I253" s="3">
        <f>[1]!EM_S_STM07_IS($A253,"9",DATE(I$4,12,31),"1")/1000000</f>
        <v>1558.19697051</v>
      </c>
      <c r="J253" s="3">
        <f>[1]!EM_S_STM07_IS($A253,"61",DATE(I$4,12,31),"1")/1000000</f>
        <v>20.844999089999998</v>
      </c>
      <c r="K253" s="3">
        <f>[1]!EM_S_STM07_IS($A253,"9",DATE(K$4,12,31),"1")/1000000</f>
        <v>1573.20166045</v>
      </c>
      <c r="L253" s="3">
        <f>[1]!EM_S_STM07_IS($A253,"61",DATE(K$4,12,31),"1")/1000000</f>
        <v>41.557944049999996</v>
      </c>
      <c r="M253" s="3">
        <f>[1]!EM_S_STM07_IS($A253,"9",DATE(M$4,12,31),"1")/1000000</f>
        <v>1568.9922132000002</v>
      </c>
      <c r="N253" s="3">
        <f>[1]!EM_S_STM07_IS($A253,"61",DATE(M$4,12,31),"1")/1000000</f>
        <v>74.565611879999992</v>
      </c>
      <c r="O253" s="6">
        <f t="shared" si="8"/>
        <v>3.9718248662198086E-2</v>
      </c>
      <c r="P253" s="6">
        <f t="shared" si="9"/>
        <v>0.19137688157595734</v>
      </c>
    </row>
    <row r="254" spans="1:16" x14ac:dyDescent="0.25">
      <c r="A254" s="5" t="s">
        <v>248</v>
      </c>
      <c r="B254" s="5" t="s">
        <v>3310</v>
      </c>
      <c r="C254" s="3">
        <f>[1]!EM_S_STM07_IS($A254,"9",DATE(C$4,12,31),"1")/1000000</f>
        <v>51.513353450000004</v>
      </c>
      <c r="D254" s="3">
        <f>[1]!EM_S_STM07_IS($A254,"61",DATE(C$4,12,31),"1")/1000000</f>
        <v>6.6442240099999994</v>
      </c>
      <c r="E254" s="3">
        <f>[1]!EM_S_STM07_IS($A254,"9",DATE(E$4,12,31),"1")/1000000</f>
        <v>36.809986610000003</v>
      </c>
      <c r="F254" s="3">
        <f>[1]!EM_S_STM07_IS($A254,"61",DATE(E$4,12,31),"1")/1000000</f>
        <v>-60.658460179999999</v>
      </c>
      <c r="G254" s="3">
        <f>[1]!EM_S_STM07_IS($A254,"9",DATE(G$4,12,31),"1")/1000000</f>
        <v>25.058492699999999</v>
      </c>
      <c r="H254" s="3">
        <f>[1]!EM_S_STM07_IS($A254,"61",DATE(G$4,12,31),"1")/1000000</f>
        <v>-51.485010350000003</v>
      </c>
      <c r="I254" s="3">
        <f>[1]!EM_S_STM07_IS($A254,"9",DATE(I$4,12,31),"1")/1000000</f>
        <v>4407.7719270799998</v>
      </c>
      <c r="J254" s="3">
        <f>[1]!EM_S_STM07_IS($A254,"61",DATE(I$4,12,31),"1")/1000000</f>
        <v>111.78470653000001</v>
      </c>
      <c r="K254" s="3">
        <f>[1]!EM_S_STM07_IS($A254,"9",DATE(K$4,12,31),"1")/1000000</f>
        <v>8049.1695017100001</v>
      </c>
      <c r="L254" s="3">
        <f>[1]!EM_S_STM07_IS($A254,"61",DATE(K$4,12,31),"1")/1000000</f>
        <v>212.25443318999999</v>
      </c>
      <c r="M254" s="3">
        <f>[1]!EM_S_STM07_IS($A254,"9",DATE(M$4,12,31),"1")/1000000</f>
        <v>8508.1370893000003</v>
      </c>
      <c r="N254" s="3">
        <f>[1]!EM_S_STM07_IS($A254,"61",DATE(M$4,12,31),"1")/1000000</f>
        <v>-155.41636224000001</v>
      </c>
      <c r="O254" s="6">
        <f t="shared" si="8"/>
        <v>1.7770450895174101</v>
      </c>
      <c r="P254" s="6">
        <f t="shared" si="9"/>
        <v>-2.8784969515852796</v>
      </c>
    </row>
    <row r="255" spans="1:16" x14ac:dyDescent="0.25">
      <c r="A255" s="5" t="s">
        <v>249</v>
      </c>
      <c r="B255" s="5" t="s">
        <v>3311</v>
      </c>
      <c r="C255" s="3">
        <f>[1]!EM_S_STM07_IS($A255,"9",DATE(C$4,12,31),"1")/1000000</f>
        <v>673.44380505999993</v>
      </c>
      <c r="D255" s="3">
        <f>[1]!EM_S_STM07_IS($A255,"61",DATE(C$4,12,31),"1")/1000000</f>
        <v>5.3820388899999996</v>
      </c>
      <c r="E255" s="3">
        <f>[1]!EM_S_STM07_IS($A255,"9",DATE(E$4,12,31),"1")/1000000</f>
        <v>733.96433759000001</v>
      </c>
      <c r="F255" s="3">
        <f>[1]!EM_S_STM07_IS($A255,"61",DATE(E$4,12,31),"1")/1000000</f>
        <v>4.9054521700000002</v>
      </c>
      <c r="G255" s="3">
        <f>[1]!EM_S_STM07_IS($A255,"9",DATE(G$4,12,31),"1")/1000000</f>
        <v>782.87769276999995</v>
      </c>
      <c r="H255" s="3">
        <f>[1]!EM_S_STM07_IS($A255,"61",DATE(G$4,12,31),"1")/1000000</f>
        <v>3.0708499100000002</v>
      </c>
      <c r="I255" s="3">
        <f>[1]!EM_S_STM07_IS($A255,"9",DATE(I$4,12,31),"1")/1000000</f>
        <v>728.58235767999997</v>
      </c>
      <c r="J255" s="3">
        <f>[1]!EM_S_STM07_IS($A255,"61",DATE(I$4,12,31),"1")/1000000</f>
        <v>3.2580724500000002</v>
      </c>
      <c r="K255" s="3">
        <f>[1]!EM_S_STM07_IS($A255,"9",DATE(K$4,12,31),"1")/1000000</f>
        <v>657.62978623000004</v>
      </c>
      <c r="L255" s="3">
        <f>[1]!EM_S_STM07_IS($A255,"61",DATE(K$4,12,31),"1")/1000000</f>
        <v>3.3666748900000001</v>
      </c>
      <c r="M255" s="3">
        <f>[1]!EM_S_STM07_IS($A255,"9",DATE(M$4,12,31),"1")/1000000</f>
        <v>607.39338278999992</v>
      </c>
      <c r="N255" s="3">
        <f>[1]!EM_S_STM07_IS($A255,"61",DATE(M$4,12,31),"1")/1000000</f>
        <v>3.4271073100000002</v>
      </c>
      <c r="O255" s="6">
        <f t="shared" si="8"/>
        <v>-2.0433918540339047E-2</v>
      </c>
      <c r="P255" s="6">
        <f t="shared" si="9"/>
        <v>-8.6315674905292239E-2</v>
      </c>
    </row>
    <row r="256" spans="1:16" x14ac:dyDescent="0.25">
      <c r="A256" s="5" t="s">
        <v>250</v>
      </c>
      <c r="B256" s="5" t="s">
        <v>3312</v>
      </c>
      <c r="C256" s="3">
        <f>[1]!EM_S_STM07_IS($A256,"9",DATE(C$4,12,31),"1")/1000000</f>
        <v>767.22420912999996</v>
      </c>
      <c r="D256" s="3">
        <f>[1]!EM_S_STM07_IS($A256,"61",DATE(C$4,12,31),"1")/1000000</f>
        <v>-73.732891040000013</v>
      </c>
      <c r="E256" s="3">
        <f>[1]!EM_S_STM07_IS($A256,"9",DATE(E$4,12,31),"1")/1000000</f>
        <v>731.40479591999997</v>
      </c>
      <c r="F256" s="3">
        <f>[1]!EM_S_STM07_IS($A256,"61",DATE(E$4,12,31),"1")/1000000</f>
        <v>-47.47496993</v>
      </c>
      <c r="G256" s="3">
        <f>[1]!EM_S_STM07_IS($A256,"9",DATE(G$4,12,31),"1")/1000000</f>
        <v>212.03240656</v>
      </c>
      <c r="H256" s="3">
        <f>[1]!EM_S_STM07_IS($A256,"61",DATE(G$4,12,31),"1")/1000000</f>
        <v>44.479560970000001</v>
      </c>
      <c r="I256" s="3">
        <f>[1]!EM_S_STM07_IS($A256,"9",DATE(I$4,12,31),"1")/1000000</f>
        <v>226.20100006000001</v>
      </c>
      <c r="J256" s="3">
        <f>[1]!EM_S_STM07_IS($A256,"61",DATE(I$4,12,31),"1")/1000000</f>
        <v>63.85862161</v>
      </c>
      <c r="K256" s="3">
        <f>[1]!EM_S_STM07_IS($A256,"9",DATE(K$4,12,31),"1")/1000000</f>
        <v>243.74019127</v>
      </c>
      <c r="L256" s="3">
        <f>[1]!EM_S_STM07_IS($A256,"61",DATE(K$4,12,31),"1")/1000000</f>
        <v>82.459550309999997</v>
      </c>
      <c r="M256" s="3">
        <f>[1]!EM_S_STM07_IS($A256,"9",DATE(M$4,12,31),"1")/1000000</f>
        <v>154.95955886000002</v>
      </c>
      <c r="N256" s="3">
        <f>[1]!EM_S_STM07_IS($A256,"61",DATE(M$4,12,31),"1")/1000000</f>
        <v>59.780813420000001</v>
      </c>
      <c r="O256" s="6">
        <f t="shared" si="8"/>
        <v>-0.27379503363789071</v>
      </c>
      <c r="P256" s="6" t="str">
        <f t="shared" si="9"/>
        <v/>
      </c>
    </row>
    <row r="257" spans="1:16" x14ac:dyDescent="0.25">
      <c r="A257" s="5" t="s">
        <v>251</v>
      </c>
      <c r="B257" s="5" t="s">
        <v>3313</v>
      </c>
      <c r="C257" s="3">
        <f>[1]!EM_S_STM07_IS($A257,"9",DATE(C$4,12,31),"1")/1000000</f>
        <v>7484.0801873700002</v>
      </c>
      <c r="D257" s="3">
        <f>[1]!EM_S_STM07_IS($A257,"61",DATE(C$4,12,31),"1")/1000000</f>
        <v>214.83853453</v>
      </c>
      <c r="E257" s="3">
        <f>[1]!EM_S_STM07_IS($A257,"9",DATE(E$4,12,31),"1")/1000000</f>
        <v>10092.19362118</v>
      </c>
      <c r="F257" s="3">
        <f>[1]!EM_S_STM07_IS($A257,"61",DATE(E$4,12,31),"1")/1000000</f>
        <v>209.65296906999998</v>
      </c>
      <c r="G257" s="3">
        <f>[1]!EM_S_STM07_IS($A257,"9",DATE(G$4,12,31),"1")/1000000</f>
        <v>10260.651928180001</v>
      </c>
      <c r="H257" s="3">
        <f>[1]!EM_S_STM07_IS($A257,"61",DATE(G$4,12,31),"1")/1000000</f>
        <v>-161.02516768999999</v>
      </c>
      <c r="I257" s="3">
        <f>[1]!EM_S_STM07_IS($A257,"9",DATE(I$4,12,31),"1")/1000000</f>
        <v>10531.13076919</v>
      </c>
      <c r="J257" s="3">
        <f>[1]!EM_S_STM07_IS($A257,"61",DATE(I$4,12,31),"1")/1000000</f>
        <v>36.970040650000001</v>
      </c>
      <c r="K257" s="3">
        <f>[1]!EM_S_STM07_IS($A257,"9",DATE(K$4,12,31),"1")/1000000</f>
        <v>10534.39338852</v>
      </c>
      <c r="L257" s="3">
        <f>[1]!EM_S_STM07_IS($A257,"61",DATE(K$4,12,31),"1")/1000000</f>
        <v>18.7807414</v>
      </c>
      <c r="M257" s="3">
        <f>[1]!EM_S_STM07_IS($A257,"9",DATE(M$4,12,31),"1")/1000000</f>
        <v>9663.9005390700004</v>
      </c>
      <c r="N257" s="3">
        <f>[1]!EM_S_STM07_IS($A257,"61",DATE(M$4,12,31),"1")/1000000</f>
        <v>187.85956730000001</v>
      </c>
      <c r="O257" s="6">
        <f t="shared" si="8"/>
        <v>5.2453226572196643E-2</v>
      </c>
      <c r="P257" s="6">
        <f t="shared" si="9"/>
        <v>-2.6481458872657848E-2</v>
      </c>
    </row>
    <row r="258" spans="1:16" x14ac:dyDescent="0.25">
      <c r="A258" s="5" t="s">
        <v>252</v>
      </c>
      <c r="B258" s="5" t="s">
        <v>3314</v>
      </c>
      <c r="C258" s="3">
        <f>[1]!EM_S_STM07_IS($A258,"9",DATE(C$4,12,31),"1")/1000000</f>
        <v>1970.8513410599999</v>
      </c>
      <c r="D258" s="3">
        <f>[1]!EM_S_STM07_IS($A258,"61",DATE(C$4,12,31),"1")/1000000</f>
        <v>33.180728999999999</v>
      </c>
      <c r="E258" s="3">
        <f>[1]!EM_S_STM07_IS($A258,"9",DATE(E$4,12,31),"1")/1000000</f>
        <v>1964.2528472399999</v>
      </c>
      <c r="F258" s="3">
        <f>[1]!EM_S_STM07_IS($A258,"61",DATE(E$4,12,31),"1")/1000000</f>
        <v>75.872340579999999</v>
      </c>
      <c r="G258" s="3">
        <f>[1]!EM_S_STM07_IS($A258,"9",DATE(G$4,12,31),"1")/1000000</f>
        <v>2464.3877978400001</v>
      </c>
      <c r="H258" s="3">
        <f>[1]!EM_S_STM07_IS($A258,"61",DATE(G$4,12,31),"1")/1000000</f>
        <v>182.78020287999999</v>
      </c>
      <c r="I258" s="3">
        <f>[1]!EM_S_STM07_IS($A258,"9",DATE(I$4,12,31),"1")/1000000</f>
        <v>2901.1360420700003</v>
      </c>
      <c r="J258" s="3">
        <f>[1]!EM_S_STM07_IS($A258,"61",DATE(I$4,12,31),"1")/1000000</f>
        <v>217.09949775000001</v>
      </c>
      <c r="K258" s="3">
        <f>[1]!EM_S_STM07_IS($A258,"9",DATE(K$4,12,31),"1")/1000000</f>
        <v>3395.3997492499998</v>
      </c>
      <c r="L258" s="3">
        <f>[1]!EM_S_STM07_IS($A258,"61",DATE(K$4,12,31),"1")/1000000</f>
        <v>245.91212899999999</v>
      </c>
      <c r="M258" s="3">
        <f>[1]!EM_S_STM07_IS($A258,"9",DATE(M$4,12,31),"1")/1000000</f>
        <v>3136.3541205900001</v>
      </c>
      <c r="N258" s="3">
        <f>[1]!EM_S_STM07_IS($A258,"61",DATE(M$4,12,31),"1")/1000000</f>
        <v>296.40818239999999</v>
      </c>
      <c r="O258" s="6">
        <f t="shared" si="8"/>
        <v>9.737293554926385E-2</v>
      </c>
      <c r="P258" s="6">
        <f t="shared" si="9"/>
        <v>0.54953308284836799</v>
      </c>
    </row>
    <row r="259" spans="1:16" x14ac:dyDescent="0.25">
      <c r="A259" s="5" t="s">
        <v>253</v>
      </c>
      <c r="B259" s="5" t="s">
        <v>3315</v>
      </c>
      <c r="C259" s="3">
        <f>[1]!EM_S_STM07_IS($A259,"9",DATE(C$4,12,31),"1")/1000000</f>
        <v>10958.93925942</v>
      </c>
      <c r="D259" s="3">
        <f>[1]!EM_S_STM07_IS($A259,"61",DATE(C$4,12,31),"1")/1000000</f>
        <v>57.180302099999999</v>
      </c>
      <c r="E259" s="3">
        <f>[1]!EM_S_STM07_IS($A259,"9",DATE(E$4,12,31),"1")/1000000</f>
        <v>14773.101598990001</v>
      </c>
      <c r="F259" s="3">
        <f>[1]!EM_S_STM07_IS($A259,"61",DATE(E$4,12,31),"1")/1000000</f>
        <v>70.630241260000005</v>
      </c>
      <c r="G259" s="3">
        <f>[1]!EM_S_STM07_IS($A259,"9",DATE(G$4,12,31),"1")/1000000</f>
        <v>17524.635519359999</v>
      </c>
      <c r="H259" s="3">
        <f>[1]!EM_S_STM07_IS($A259,"61",DATE(G$4,12,31),"1")/1000000</f>
        <v>77.959684559999999</v>
      </c>
      <c r="I259" s="3">
        <f>[1]!EM_S_STM07_IS($A259,"9",DATE(I$4,12,31),"1")/1000000</f>
        <v>25649.469131289999</v>
      </c>
      <c r="J259" s="3">
        <f>[1]!EM_S_STM07_IS($A259,"61",DATE(I$4,12,31),"1")/1000000</f>
        <v>241.73187243999999</v>
      </c>
      <c r="K259" s="3">
        <f>[1]!EM_S_STM07_IS($A259,"9",DATE(K$4,12,31),"1")/1000000</f>
        <v>26358.552570580003</v>
      </c>
      <c r="L259" s="3">
        <f>[1]!EM_S_STM07_IS($A259,"61",DATE(K$4,12,31),"1")/1000000</f>
        <v>161.23018824000002</v>
      </c>
      <c r="M259" s="3">
        <f>[1]!EM_S_STM07_IS($A259,"9",DATE(M$4,12,31),"1")/1000000</f>
        <v>29305.081933540001</v>
      </c>
      <c r="N259" s="3">
        <f>[1]!EM_S_STM07_IS($A259,"61",DATE(M$4,12,31),"1")/1000000</f>
        <v>109.24728406</v>
      </c>
      <c r="O259" s="6">
        <f t="shared" si="8"/>
        <v>0.21740444753287069</v>
      </c>
      <c r="P259" s="6">
        <f t="shared" si="9"/>
        <v>0.13823737174271566</v>
      </c>
    </row>
    <row r="260" spans="1:16" x14ac:dyDescent="0.25">
      <c r="A260" s="5" t="s">
        <v>254</v>
      </c>
      <c r="B260" s="5" t="s">
        <v>3316</v>
      </c>
      <c r="C260" s="3">
        <f>[1]!EM_S_STM07_IS($A260,"9",DATE(C$4,12,31),"1")/1000000</f>
        <v>1705.62397031</v>
      </c>
      <c r="D260" s="3">
        <f>[1]!EM_S_STM07_IS($A260,"61",DATE(C$4,12,31),"1")/1000000</f>
        <v>7.0194656799999997</v>
      </c>
      <c r="E260" s="3">
        <f>[1]!EM_S_STM07_IS($A260,"9",DATE(E$4,12,31),"1")/1000000</f>
        <v>1911.92685916</v>
      </c>
      <c r="F260" s="3">
        <f>[1]!EM_S_STM07_IS($A260,"61",DATE(E$4,12,31),"1")/1000000</f>
        <v>5.0250242500000004</v>
      </c>
      <c r="G260" s="3">
        <f>[1]!EM_S_STM07_IS($A260,"9",DATE(G$4,12,31),"1")/1000000</f>
        <v>1966.03259329</v>
      </c>
      <c r="H260" s="3">
        <f>[1]!EM_S_STM07_IS($A260,"61",DATE(G$4,12,31),"1")/1000000</f>
        <v>3.7982151399999999</v>
      </c>
      <c r="I260" s="3">
        <f>[1]!EM_S_STM07_IS($A260,"9",DATE(I$4,12,31),"1")/1000000</f>
        <v>2024.09838446</v>
      </c>
      <c r="J260" s="3">
        <f>[1]!EM_S_STM07_IS($A260,"61",DATE(I$4,12,31),"1")/1000000</f>
        <v>-26.239811170000003</v>
      </c>
      <c r="K260" s="3">
        <f>[1]!EM_S_STM07_IS($A260,"9",DATE(K$4,12,31),"1")/1000000</f>
        <v>1801.3169705099999</v>
      </c>
      <c r="L260" s="3">
        <f>[1]!EM_S_STM07_IS($A260,"61",DATE(K$4,12,31),"1")/1000000</f>
        <v>26.026759269999999</v>
      </c>
      <c r="M260" s="3">
        <f>[1]!EM_S_STM07_IS($A260,"9",DATE(M$4,12,31),"1")/1000000</f>
        <v>1316.88009188</v>
      </c>
      <c r="N260" s="3">
        <f>[1]!EM_S_STM07_IS($A260,"61",DATE(M$4,12,31),"1")/1000000</f>
        <v>4.8832784</v>
      </c>
      <c r="O260" s="6">
        <f t="shared" si="8"/>
        <v>-5.0417749403452339E-2</v>
      </c>
      <c r="P260" s="6">
        <f t="shared" si="9"/>
        <v>-7.0003132127157697E-2</v>
      </c>
    </row>
    <row r="261" spans="1:16" x14ac:dyDescent="0.25">
      <c r="A261" s="5" t="s">
        <v>255</v>
      </c>
      <c r="B261" s="5" t="s">
        <v>3317</v>
      </c>
      <c r="C261" s="3">
        <f>[1]!EM_S_STM07_IS($A261,"9",DATE(C$4,12,31),"1")/1000000</f>
        <v>223.11448078999999</v>
      </c>
      <c r="D261" s="3">
        <f>[1]!EM_S_STM07_IS($A261,"61",DATE(C$4,12,31),"1")/1000000</f>
        <v>2.4162545099999999</v>
      </c>
      <c r="E261" s="3">
        <f>[1]!EM_S_STM07_IS($A261,"9",DATE(E$4,12,31),"1")/1000000</f>
        <v>31513.003170839998</v>
      </c>
      <c r="F261" s="3">
        <f>[1]!EM_S_STM07_IS($A261,"61",DATE(E$4,12,31),"1")/1000000</f>
        <v>1919.55519353</v>
      </c>
      <c r="G261" s="3">
        <f>[1]!EM_S_STM07_IS($A261,"9",DATE(G$4,12,31),"1")/1000000</f>
        <v>32671.62852224</v>
      </c>
      <c r="H261" s="3">
        <f>[1]!EM_S_STM07_IS($A261,"61",DATE(G$4,12,31),"1")/1000000</f>
        <v>313.71538142999998</v>
      </c>
      <c r="I261" s="3">
        <f>[1]!EM_S_STM07_IS($A261,"9",DATE(I$4,12,31),"1")/1000000</f>
        <v>30750.609390470003</v>
      </c>
      <c r="J261" s="3">
        <f>[1]!EM_S_STM07_IS($A261,"61",DATE(I$4,12,31),"1")/1000000</f>
        <v>426.93320117000002</v>
      </c>
      <c r="K261" s="3">
        <f>[1]!EM_S_STM07_IS($A261,"9",DATE(K$4,12,31),"1")/1000000</f>
        <v>28062.542927070001</v>
      </c>
      <c r="L261" s="3">
        <f>[1]!EM_S_STM07_IS($A261,"61",DATE(K$4,12,31),"1")/1000000</f>
        <v>-352.68241933999997</v>
      </c>
      <c r="M261" s="3">
        <f>[1]!EM_S_STM07_IS($A261,"9",DATE(M$4,12,31),"1")/1000000</f>
        <v>30317.706675169997</v>
      </c>
      <c r="N261" s="3">
        <f>[1]!EM_S_STM07_IS($A261,"61",DATE(M$4,12,31),"1")/1000000</f>
        <v>184.60584136000003</v>
      </c>
      <c r="O261" s="6">
        <f t="shared" si="8"/>
        <v>1.6707529558863077</v>
      </c>
      <c r="P261" s="6">
        <f t="shared" si="9"/>
        <v>1.3802389203997003</v>
      </c>
    </row>
    <row r="262" spans="1:16" x14ac:dyDescent="0.25">
      <c r="A262" s="5" t="s">
        <v>256</v>
      </c>
      <c r="B262" s="5" t="s">
        <v>3318</v>
      </c>
      <c r="C262" s="3">
        <f>[1]!EM_S_STM07_IS($A262,"9",DATE(C$4,12,31),"1")/1000000</f>
        <v>1503.2787156300001</v>
      </c>
      <c r="D262" s="3">
        <f>[1]!EM_S_STM07_IS($A262,"61",DATE(C$4,12,31),"1")/1000000</f>
        <v>21.072405420000003</v>
      </c>
      <c r="E262" s="3">
        <f>[1]!EM_S_STM07_IS($A262,"9",DATE(E$4,12,31),"1")/1000000</f>
        <v>1719.49724455</v>
      </c>
      <c r="F262" s="3">
        <f>[1]!EM_S_STM07_IS($A262,"61",DATE(E$4,12,31),"1")/1000000</f>
        <v>31.536133940000003</v>
      </c>
      <c r="G262" s="3">
        <f>[1]!EM_S_STM07_IS($A262,"9",DATE(G$4,12,31),"1")/1000000</f>
        <v>1812.2111151199999</v>
      </c>
      <c r="H262" s="3">
        <f>[1]!EM_S_STM07_IS($A262,"61",DATE(G$4,12,31),"1")/1000000</f>
        <v>47.672702749999999</v>
      </c>
      <c r="I262" s="3">
        <f>[1]!EM_S_STM07_IS($A262,"9",DATE(I$4,12,31),"1")/1000000</f>
        <v>2018.14764528</v>
      </c>
      <c r="J262" s="3">
        <f>[1]!EM_S_STM07_IS($A262,"61",DATE(I$4,12,31),"1")/1000000</f>
        <v>64.438124149999993</v>
      </c>
      <c r="K262" s="3">
        <f>[1]!EM_S_STM07_IS($A262,"9",DATE(K$4,12,31),"1")/1000000</f>
        <v>2081.2331409000003</v>
      </c>
      <c r="L262" s="3">
        <f>[1]!EM_S_STM07_IS($A262,"61",DATE(K$4,12,31),"1")/1000000</f>
        <v>39.078858140000001</v>
      </c>
      <c r="M262" s="3">
        <f>[1]!EM_S_STM07_IS($A262,"9",DATE(M$4,12,31),"1")/1000000</f>
        <v>2163.5055488200001</v>
      </c>
      <c r="N262" s="3">
        <f>[1]!EM_S_STM07_IS($A262,"61",DATE(M$4,12,31),"1")/1000000</f>
        <v>36.225616950000003</v>
      </c>
      <c r="O262" s="6">
        <f t="shared" si="8"/>
        <v>7.5532902989489559E-2</v>
      </c>
      <c r="P262" s="6">
        <f t="shared" si="9"/>
        <v>0.11444935054375782</v>
      </c>
    </row>
    <row r="263" spans="1:16" x14ac:dyDescent="0.25">
      <c r="A263" s="5" t="s">
        <v>257</v>
      </c>
      <c r="B263" s="5" t="s">
        <v>3319</v>
      </c>
      <c r="C263" s="3">
        <f>[1]!EM_S_STM07_IS($A263,"9",DATE(C$4,12,31),"1")/1000000</f>
        <v>3767.8894546199999</v>
      </c>
      <c r="D263" s="3">
        <f>[1]!EM_S_STM07_IS($A263,"61",DATE(C$4,12,31),"1")/1000000</f>
        <v>63.614966389999999</v>
      </c>
      <c r="E263" s="3">
        <f>[1]!EM_S_STM07_IS($A263,"9",DATE(E$4,12,31),"1")/1000000</f>
        <v>5231.8680798900004</v>
      </c>
      <c r="F263" s="3">
        <f>[1]!EM_S_STM07_IS($A263,"61",DATE(E$4,12,31),"1")/1000000</f>
        <v>353.85253889999996</v>
      </c>
      <c r="G263" s="3">
        <f>[1]!EM_S_STM07_IS($A263,"9",DATE(G$4,12,31),"1")/1000000</f>
        <v>4597.2499800600008</v>
      </c>
      <c r="H263" s="3">
        <f>[1]!EM_S_STM07_IS($A263,"61",DATE(G$4,12,31),"1")/1000000</f>
        <v>9.1236013299999996</v>
      </c>
      <c r="I263" s="3">
        <f>[1]!EM_S_STM07_IS($A263,"9",DATE(I$4,12,31),"1")/1000000</f>
        <v>3722.0697013700001</v>
      </c>
      <c r="J263" s="3">
        <f>[1]!EM_S_STM07_IS($A263,"61",DATE(I$4,12,31),"1")/1000000</f>
        <v>-663.77707278999992</v>
      </c>
      <c r="K263" s="3">
        <f>[1]!EM_S_STM07_IS($A263,"9",DATE(K$4,12,31),"1")/1000000</f>
        <v>4000.61041965</v>
      </c>
      <c r="L263" s="3">
        <f>[1]!EM_S_STM07_IS($A263,"61",DATE(K$4,12,31),"1")/1000000</f>
        <v>7.6853549299999999</v>
      </c>
      <c r="M263" s="3">
        <f>[1]!EM_S_STM07_IS($A263,"9",DATE(M$4,12,31),"1")/1000000</f>
        <v>3882.7859965300004</v>
      </c>
      <c r="N263" s="3">
        <f>[1]!EM_S_STM07_IS($A263,"61",DATE(M$4,12,31),"1")/1000000</f>
        <v>11.818423080000001</v>
      </c>
      <c r="O263" s="6">
        <f t="shared" ref="O263:O326" si="10">IFERROR(IF(OR(C263&lt;0,C263=""),"",POWER(M263/C263,1/5)-1),"")</f>
        <v>6.0256653158274887E-3</v>
      </c>
      <c r="P263" s="6">
        <f t="shared" ref="P263:P326" si="11">IFERROR(IF(OR(D263&lt;0,D263=""),"",POWER(N263/D263,1/5)-1),"")</f>
        <v>-0.28583255995584289</v>
      </c>
    </row>
    <row r="264" spans="1:16" x14ac:dyDescent="0.25">
      <c r="A264" s="5" t="s">
        <v>258</v>
      </c>
      <c r="B264" s="5" t="s">
        <v>3320</v>
      </c>
      <c r="C264" s="3">
        <f>[1]!EM_S_STM07_IS($A264,"9",DATE(C$4,12,31),"1")/1000000</f>
        <v>7893.023475</v>
      </c>
      <c r="D264" s="3">
        <f>[1]!EM_S_STM07_IS($A264,"61",DATE(C$4,12,31),"1")/1000000</f>
        <v>561.88330299999996</v>
      </c>
      <c r="E264" s="3">
        <f>[1]!EM_S_STM07_IS($A264,"9",DATE(E$4,12,31),"1")/1000000</f>
        <v>9261.8282479999998</v>
      </c>
      <c r="F264" s="3">
        <f>[1]!EM_S_STM07_IS($A264,"61",DATE(E$4,12,31),"1")/1000000</f>
        <v>584.93144199999995</v>
      </c>
      <c r="G264" s="3">
        <f>[1]!EM_S_STM07_IS($A264,"9",DATE(G$4,12,31),"1")/1000000</f>
        <v>8122.7344640000001</v>
      </c>
      <c r="H264" s="3">
        <f>[1]!EM_S_STM07_IS($A264,"61",DATE(G$4,12,31),"1")/1000000</f>
        <v>218.22088500000001</v>
      </c>
      <c r="I264" s="3">
        <f>[1]!EM_S_STM07_IS($A264,"9",DATE(I$4,12,31),"1")/1000000</f>
        <v>7437.7103180000004</v>
      </c>
      <c r="J264" s="3">
        <f>[1]!EM_S_STM07_IS($A264,"61",DATE(I$4,12,31),"1")/1000000</f>
        <v>201.66148999999999</v>
      </c>
      <c r="K264" s="3">
        <f>[1]!EM_S_STM07_IS($A264,"9",DATE(K$4,12,31),"1")/1000000</f>
        <v>7352.5436002200004</v>
      </c>
      <c r="L264" s="3">
        <f>[1]!EM_S_STM07_IS($A264,"61",DATE(K$4,12,31),"1")/1000000</f>
        <v>268.05702865000001</v>
      </c>
      <c r="M264" s="3">
        <f>[1]!EM_S_STM07_IS($A264,"9",DATE(M$4,12,31),"1")/1000000</f>
        <v>6197.1820858500005</v>
      </c>
      <c r="N264" s="3">
        <f>[1]!EM_S_STM07_IS($A264,"61",DATE(M$4,12,31),"1")/1000000</f>
        <v>270.39292226999999</v>
      </c>
      <c r="O264" s="6">
        <f t="shared" si="10"/>
        <v>-4.7225396301540212E-2</v>
      </c>
      <c r="P264" s="6">
        <f t="shared" si="11"/>
        <v>-0.13608733954760055</v>
      </c>
    </row>
    <row r="265" spans="1:16" x14ac:dyDescent="0.25">
      <c r="A265" s="5" t="s">
        <v>259</v>
      </c>
      <c r="B265" s="5" t="s">
        <v>3321</v>
      </c>
      <c r="C265" s="3">
        <f>[1]!EM_S_STM07_IS($A265,"9",DATE(C$4,12,31),"1")/1000000</f>
        <v>116919.01978212</v>
      </c>
      <c r="D265" s="3">
        <f>[1]!EM_S_STM07_IS($A265,"61",DATE(C$4,12,31),"1")/1000000</f>
        <v>1410.8310322</v>
      </c>
      <c r="E265" s="3">
        <f>[1]!EM_S_STM07_IS($A265,"9",DATE(E$4,12,31),"1")/1000000</f>
        <v>133343.72710264998</v>
      </c>
      <c r="F265" s="3">
        <f>[1]!EM_S_STM07_IS($A265,"61",DATE(E$4,12,31),"1")/1000000</f>
        <v>1383.0165333699999</v>
      </c>
      <c r="G265" s="3">
        <f>[1]!EM_S_STM07_IS($A265,"9",DATE(G$4,12,31),"1")/1000000</f>
        <v>111629.79572003</v>
      </c>
      <c r="H265" s="3">
        <f>[1]!EM_S_STM07_IS($A265,"61",DATE(G$4,12,31),"1")/1000000</f>
        <v>109.42651456</v>
      </c>
      <c r="I265" s="3">
        <f>[1]!EM_S_STM07_IS($A265,"9",DATE(I$4,12,31),"1")/1000000</f>
        <v>110254.99216550001</v>
      </c>
      <c r="J265" s="3">
        <f>[1]!EM_S_STM07_IS($A265,"61",DATE(I$4,12,31),"1")/1000000</f>
        <v>116.17593809</v>
      </c>
      <c r="K265" s="3">
        <f>[1]!EM_S_STM07_IS($A265,"9",DATE(K$4,12,31),"1")/1000000</f>
        <v>98257.447070350012</v>
      </c>
      <c r="L265" s="3">
        <f>[1]!EM_S_STM07_IS($A265,"61",DATE(K$4,12,31),"1")/1000000</f>
        <v>697.17130966000002</v>
      </c>
      <c r="M265" s="3">
        <f>[1]!EM_S_STM07_IS($A265,"9",DATE(M$4,12,31),"1")/1000000</f>
        <v>73103.434380220002</v>
      </c>
      <c r="N265" s="3">
        <f>[1]!EM_S_STM07_IS($A265,"61",DATE(M$4,12,31),"1")/1000000</f>
        <v>573.45257516999993</v>
      </c>
      <c r="O265" s="6">
        <f t="shared" si="10"/>
        <v>-8.9645542694527625E-2</v>
      </c>
      <c r="P265" s="6">
        <f t="shared" si="11"/>
        <v>-0.16477304691966588</v>
      </c>
    </row>
    <row r="266" spans="1:16" x14ac:dyDescent="0.25">
      <c r="A266" s="5" t="s">
        <v>260</v>
      </c>
      <c r="B266" s="5" t="s">
        <v>3322</v>
      </c>
      <c r="C266" s="3">
        <f>[1]!EM_S_STM07_IS($A266,"9",DATE(C$4,12,31),"1")/1000000</f>
        <v>464.16124131999999</v>
      </c>
      <c r="D266" s="3">
        <f>[1]!EM_S_STM07_IS($A266,"61",DATE(C$4,12,31),"1")/1000000</f>
        <v>8.0764882799999995</v>
      </c>
      <c r="E266" s="3">
        <f>[1]!EM_S_STM07_IS($A266,"9",DATE(E$4,12,31),"1")/1000000</f>
        <v>409.66168604000001</v>
      </c>
      <c r="F266" s="3">
        <f>[1]!EM_S_STM07_IS($A266,"61",DATE(E$4,12,31),"1")/1000000</f>
        <v>0.50076165000000006</v>
      </c>
      <c r="G266" s="3">
        <f>[1]!EM_S_STM07_IS($A266,"9",DATE(G$4,12,31),"1")/1000000</f>
        <v>331.07762832999998</v>
      </c>
      <c r="H266" s="3">
        <f>[1]!EM_S_STM07_IS($A266,"61",DATE(G$4,12,31),"1")/1000000</f>
        <v>0.39298452</v>
      </c>
      <c r="I266" s="3">
        <f>[1]!EM_S_STM07_IS($A266,"9",DATE(I$4,12,31),"1")/1000000</f>
        <v>262.23482468999998</v>
      </c>
      <c r="J266" s="3">
        <f>[1]!EM_S_STM07_IS($A266,"61",DATE(I$4,12,31),"1")/1000000</f>
        <v>-6.1568547699999998</v>
      </c>
      <c r="K266" s="3">
        <f>[1]!EM_S_STM07_IS($A266,"9",DATE(K$4,12,31),"1")/1000000</f>
        <v>273.64328935000003</v>
      </c>
      <c r="L266" s="3">
        <f>[1]!EM_S_STM07_IS($A266,"61",DATE(K$4,12,31),"1")/1000000</f>
        <v>6.8782482300000005</v>
      </c>
      <c r="M266" s="3">
        <f>[1]!EM_S_STM07_IS($A266,"9",DATE(M$4,12,31),"1")/1000000</f>
        <v>230.05680946000001</v>
      </c>
      <c r="N266" s="3">
        <f>[1]!EM_S_STM07_IS($A266,"61",DATE(M$4,12,31),"1")/1000000</f>
        <v>-13.008739609999999</v>
      </c>
      <c r="O266" s="6">
        <f t="shared" si="10"/>
        <v>-0.13097305190012465</v>
      </c>
      <c r="P266" s="6">
        <f t="shared" si="11"/>
        <v>-2.100024937504386</v>
      </c>
    </row>
    <row r="267" spans="1:16" x14ac:dyDescent="0.25">
      <c r="A267" s="5" t="s">
        <v>261</v>
      </c>
      <c r="B267" s="5" t="s">
        <v>3323</v>
      </c>
      <c r="C267" s="3">
        <f>[1]!EM_S_STM07_IS($A267,"9",DATE(C$4,12,31),"1")/1000000</f>
        <v>64.082839120000003</v>
      </c>
      <c r="D267" s="3">
        <f>[1]!EM_S_STM07_IS($A267,"61",DATE(C$4,12,31),"1")/1000000</f>
        <v>9.4753882100000002</v>
      </c>
      <c r="E267" s="3">
        <f>[1]!EM_S_STM07_IS($A267,"9",DATE(E$4,12,31),"1")/1000000</f>
        <v>59.263610020000002</v>
      </c>
      <c r="F267" s="3">
        <f>[1]!EM_S_STM07_IS($A267,"61",DATE(E$4,12,31),"1")/1000000</f>
        <v>18.632180089999999</v>
      </c>
      <c r="G267" s="3">
        <f>[1]!EM_S_STM07_IS($A267,"9",DATE(G$4,12,31),"1")/1000000</f>
        <v>61.2646497</v>
      </c>
      <c r="H267" s="3">
        <f>[1]!EM_S_STM07_IS($A267,"61",DATE(G$4,12,31),"1")/1000000</f>
        <v>2.1986831600000003</v>
      </c>
      <c r="I267" s="3">
        <f>[1]!EM_S_STM07_IS($A267,"9",DATE(I$4,12,31),"1")/1000000</f>
        <v>63.207343569999999</v>
      </c>
      <c r="J267" s="3">
        <f>[1]!EM_S_STM07_IS($A267,"61",DATE(I$4,12,31),"1")/1000000</f>
        <v>-27.43721992</v>
      </c>
      <c r="K267" s="3">
        <f>[1]!EM_S_STM07_IS($A267,"9",DATE(K$4,12,31),"1")/1000000</f>
        <v>68.749309269999998</v>
      </c>
      <c r="L267" s="3">
        <f>[1]!EM_S_STM07_IS($A267,"61",DATE(K$4,12,31),"1")/1000000</f>
        <v>-72.031131189999996</v>
      </c>
      <c r="M267" s="3">
        <f>[1]!EM_S_STM07_IS($A267,"9",DATE(M$4,12,31),"1")/1000000</f>
        <v>72.088308760000004</v>
      </c>
      <c r="N267" s="3">
        <f>[1]!EM_S_STM07_IS($A267,"61",DATE(M$4,12,31),"1")/1000000</f>
        <v>37.626057580000001</v>
      </c>
      <c r="O267" s="6">
        <f t="shared" si="10"/>
        <v>2.3822379523396053E-2</v>
      </c>
      <c r="P267" s="6">
        <f t="shared" si="11"/>
        <v>0.31758408600347088</v>
      </c>
    </row>
    <row r="268" spans="1:16" x14ac:dyDescent="0.25">
      <c r="A268" s="5" t="s">
        <v>262</v>
      </c>
      <c r="B268" s="5" t="s">
        <v>3324</v>
      </c>
      <c r="C268" s="3">
        <f>[1]!EM_S_STM07_IS($A268,"9",DATE(C$4,12,31),"1")/1000000</f>
        <v>88.265663050000001</v>
      </c>
      <c r="D268" s="3">
        <f>[1]!EM_S_STM07_IS($A268,"61",DATE(C$4,12,31),"1")/1000000</f>
        <v>154.66406499999999</v>
      </c>
      <c r="E268" s="3">
        <f>[1]!EM_S_STM07_IS($A268,"9",DATE(E$4,12,31),"1")/1000000</f>
        <v>95.595774709999986</v>
      </c>
      <c r="F268" s="3">
        <f>[1]!EM_S_STM07_IS($A268,"61",DATE(E$4,12,31),"1")/1000000</f>
        <v>21.832527510000002</v>
      </c>
      <c r="G268" s="3">
        <f>[1]!EM_S_STM07_IS($A268,"9",DATE(G$4,12,31),"1")/1000000</f>
        <v>94.794465989999992</v>
      </c>
      <c r="H268" s="3">
        <f>[1]!EM_S_STM07_IS($A268,"61",DATE(G$4,12,31),"1")/1000000</f>
        <v>23.593370620000002</v>
      </c>
      <c r="I268" s="3">
        <f>[1]!EM_S_STM07_IS($A268,"9",DATE(I$4,12,31),"1")/1000000</f>
        <v>129.05403822</v>
      </c>
      <c r="J268" s="3">
        <f>[1]!EM_S_STM07_IS($A268,"61",DATE(I$4,12,31),"1")/1000000</f>
        <v>52.876440850000002</v>
      </c>
      <c r="K268" s="3">
        <f>[1]!EM_S_STM07_IS($A268,"9",DATE(K$4,12,31),"1")/1000000</f>
        <v>40.195108399999995</v>
      </c>
      <c r="L268" s="3">
        <f>[1]!EM_S_STM07_IS($A268,"61",DATE(K$4,12,31),"1")/1000000</f>
        <v>386.75529670999998</v>
      </c>
      <c r="M268" s="3">
        <f>[1]!EM_S_STM07_IS($A268,"9",DATE(M$4,12,31),"1")/1000000</f>
        <v>2931.4735330600001</v>
      </c>
      <c r="N268" s="3">
        <f>[1]!EM_S_STM07_IS($A268,"61",DATE(M$4,12,31),"1")/1000000</f>
        <v>913.22060049000004</v>
      </c>
      <c r="O268" s="6">
        <f t="shared" si="10"/>
        <v>1.0149247797841512</v>
      </c>
      <c r="P268" s="6">
        <f t="shared" si="11"/>
        <v>0.42638661838973291</v>
      </c>
    </row>
    <row r="269" spans="1:16" x14ac:dyDescent="0.25">
      <c r="A269" s="5" t="s">
        <v>263</v>
      </c>
      <c r="B269" s="5" t="s">
        <v>3325</v>
      </c>
      <c r="C269" s="3">
        <f>[1]!EM_S_STM07_IS($A269,"9",DATE(C$4,12,31),"1")/1000000</f>
        <v>1504.4481624500002</v>
      </c>
      <c r="D269" s="3">
        <f>[1]!EM_S_STM07_IS($A269,"61",DATE(C$4,12,31),"1")/1000000</f>
        <v>96.315488900000005</v>
      </c>
      <c r="E269" s="3">
        <f>[1]!EM_S_STM07_IS($A269,"9",DATE(E$4,12,31),"1")/1000000</f>
        <v>1619.7450789500001</v>
      </c>
      <c r="F269" s="3">
        <f>[1]!EM_S_STM07_IS($A269,"61",DATE(E$4,12,31),"1")/1000000</f>
        <v>54.761293619999996</v>
      </c>
      <c r="G269" s="3">
        <f>[1]!EM_S_STM07_IS($A269,"9",DATE(G$4,12,31),"1")/1000000</f>
        <v>1843.20303244</v>
      </c>
      <c r="H269" s="3">
        <f>[1]!EM_S_STM07_IS($A269,"61",DATE(G$4,12,31),"1")/1000000</f>
        <v>68.403211060000004</v>
      </c>
      <c r="I269" s="3">
        <f>[1]!EM_S_STM07_IS($A269,"9",DATE(I$4,12,31),"1")/1000000</f>
        <v>1693.9348762899999</v>
      </c>
      <c r="J269" s="3">
        <f>[1]!EM_S_STM07_IS($A269,"61",DATE(I$4,12,31),"1")/1000000</f>
        <v>55.768436479999998</v>
      </c>
      <c r="K269" s="3">
        <f>[1]!EM_S_STM07_IS($A269,"9",DATE(K$4,12,31),"1")/1000000</f>
        <v>1378.80004818</v>
      </c>
      <c r="L269" s="3">
        <f>[1]!EM_S_STM07_IS($A269,"61",DATE(K$4,12,31),"1")/1000000</f>
        <v>60.968414119999998</v>
      </c>
      <c r="M269" s="3">
        <f>[1]!EM_S_STM07_IS($A269,"9",DATE(M$4,12,31),"1")/1000000</f>
        <v>1112.6556087899999</v>
      </c>
      <c r="N269" s="3">
        <f>[1]!EM_S_STM07_IS($A269,"61",DATE(M$4,12,31),"1")/1000000</f>
        <v>30.434443229999999</v>
      </c>
      <c r="O269" s="6">
        <f t="shared" si="10"/>
        <v>-5.855119902009398E-2</v>
      </c>
      <c r="P269" s="6">
        <f t="shared" si="11"/>
        <v>-0.20579275312877543</v>
      </c>
    </row>
    <row r="270" spans="1:16" x14ac:dyDescent="0.25">
      <c r="A270" s="5" t="s">
        <v>264</v>
      </c>
      <c r="B270" s="5" t="s">
        <v>3326</v>
      </c>
      <c r="C270" s="3">
        <f>[1]!EM_S_STM07_IS($A270,"9",DATE(C$4,12,31),"1")/1000000</f>
        <v>2443.7413404200001</v>
      </c>
      <c r="D270" s="3">
        <f>[1]!EM_S_STM07_IS($A270,"61",DATE(C$4,12,31),"1")/1000000</f>
        <v>66.40677574</v>
      </c>
      <c r="E270" s="3">
        <f>[1]!EM_S_STM07_IS($A270,"9",DATE(E$4,12,31),"1")/1000000</f>
        <v>3524.2780456300002</v>
      </c>
      <c r="F270" s="3">
        <f>[1]!EM_S_STM07_IS($A270,"61",DATE(E$4,12,31),"1")/1000000</f>
        <v>124.22034979</v>
      </c>
      <c r="G270" s="3">
        <f>[1]!EM_S_STM07_IS($A270,"9",DATE(G$4,12,31),"1")/1000000</f>
        <v>3364.76104416</v>
      </c>
      <c r="H270" s="3">
        <f>[1]!EM_S_STM07_IS($A270,"61",DATE(G$4,12,31),"1")/1000000</f>
        <v>100.30846081999999</v>
      </c>
      <c r="I270" s="3">
        <f>[1]!EM_S_STM07_IS($A270,"9",DATE(I$4,12,31),"1")/1000000</f>
        <v>3479.5059214899998</v>
      </c>
      <c r="J270" s="3">
        <f>[1]!EM_S_STM07_IS($A270,"61",DATE(I$4,12,31),"1")/1000000</f>
        <v>106.64488789000001</v>
      </c>
      <c r="K270" s="3">
        <f>[1]!EM_S_STM07_IS($A270,"9",DATE(K$4,12,31),"1")/1000000</f>
        <v>3134.3522954999999</v>
      </c>
      <c r="L270" s="3">
        <f>[1]!EM_S_STM07_IS($A270,"61",DATE(K$4,12,31),"1")/1000000</f>
        <v>83.690595639999998</v>
      </c>
      <c r="M270" s="3">
        <f>[1]!EM_S_STM07_IS($A270,"9",DATE(M$4,12,31),"1")/1000000</f>
        <v>2769.6406789299999</v>
      </c>
      <c r="N270" s="3">
        <f>[1]!EM_S_STM07_IS($A270,"61",DATE(M$4,12,31),"1")/1000000</f>
        <v>69.86901426</v>
      </c>
      <c r="O270" s="6">
        <f t="shared" si="10"/>
        <v>2.5353548374569934E-2</v>
      </c>
      <c r="P270" s="6">
        <f t="shared" si="11"/>
        <v>1.0216469111982818E-2</v>
      </c>
    </row>
    <row r="271" spans="1:16" x14ac:dyDescent="0.25">
      <c r="A271" s="5" t="s">
        <v>265</v>
      </c>
      <c r="B271" s="5" t="s">
        <v>3327</v>
      </c>
      <c r="C271" s="3">
        <f>[1]!EM_S_STM07_IS($A271,"9",DATE(C$4,12,31),"1")/1000000</f>
        <v>421.70232924999999</v>
      </c>
      <c r="D271" s="3">
        <f>[1]!EM_S_STM07_IS($A271,"61",DATE(C$4,12,31),"1")/1000000</f>
        <v>161.98850766999999</v>
      </c>
      <c r="E271" s="3">
        <f>[1]!EM_S_STM07_IS($A271,"9",DATE(E$4,12,31),"1")/1000000</f>
        <v>581.52212747999999</v>
      </c>
      <c r="F271" s="3">
        <f>[1]!EM_S_STM07_IS($A271,"61",DATE(E$4,12,31),"1")/1000000</f>
        <v>12.321564609999999</v>
      </c>
      <c r="G271" s="3">
        <f>[1]!EM_S_STM07_IS($A271,"9",DATE(G$4,12,31),"1")/1000000</f>
        <v>641.46588413999996</v>
      </c>
      <c r="H271" s="3">
        <f>[1]!EM_S_STM07_IS($A271,"61",DATE(G$4,12,31),"1")/1000000</f>
        <v>18.57878006</v>
      </c>
      <c r="I271" s="3">
        <f>[1]!EM_S_STM07_IS($A271,"9",DATE(I$4,12,31),"1")/1000000</f>
        <v>1305.5312798099999</v>
      </c>
      <c r="J271" s="3">
        <f>[1]!EM_S_STM07_IS($A271,"61",DATE(I$4,12,31),"1")/1000000</f>
        <v>41.142114509999999</v>
      </c>
      <c r="K271" s="3">
        <f>[1]!EM_S_STM07_IS($A271,"9",DATE(K$4,12,31),"1")/1000000</f>
        <v>1497.5279598599998</v>
      </c>
      <c r="L271" s="3">
        <f>[1]!EM_S_STM07_IS($A271,"61",DATE(K$4,12,31),"1")/1000000</f>
        <v>62.238263630000006</v>
      </c>
      <c r="M271" s="3">
        <f>[1]!EM_S_STM07_IS($A271,"9",DATE(M$4,12,31),"1")/1000000</f>
        <v>1887.6058932999999</v>
      </c>
      <c r="N271" s="3">
        <f>[1]!EM_S_STM07_IS($A271,"61",DATE(M$4,12,31),"1")/1000000</f>
        <v>149.13818261</v>
      </c>
      <c r="O271" s="6">
        <f t="shared" si="10"/>
        <v>0.34952540602515114</v>
      </c>
      <c r="P271" s="6">
        <f t="shared" si="11"/>
        <v>-1.6394545522362081E-2</v>
      </c>
    </row>
    <row r="272" spans="1:16" x14ac:dyDescent="0.25">
      <c r="A272" s="5" t="s">
        <v>266</v>
      </c>
      <c r="B272" s="5" t="s">
        <v>3328</v>
      </c>
      <c r="C272" s="3">
        <f>[1]!EM_S_STM07_IS($A272,"9",DATE(C$4,12,31),"1")/1000000</f>
        <v>18835.95607321</v>
      </c>
      <c r="D272" s="3">
        <f>[1]!EM_S_STM07_IS($A272,"61",DATE(C$4,12,31),"1")/1000000</f>
        <v>20.944952069999999</v>
      </c>
      <c r="E272" s="3">
        <f>[1]!EM_S_STM07_IS($A272,"9",DATE(E$4,12,31),"1")/1000000</f>
        <v>22874.329367240003</v>
      </c>
      <c r="F272" s="3">
        <f>[1]!EM_S_STM07_IS($A272,"61",DATE(E$4,12,31),"1")/1000000</f>
        <v>-1138.21562182</v>
      </c>
      <c r="G272" s="3">
        <f>[1]!EM_S_STM07_IS($A272,"9",DATE(G$4,12,31),"1")/1000000</f>
        <v>19259.8445631</v>
      </c>
      <c r="H272" s="3">
        <f>[1]!EM_S_STM07_IS($A272,"61",DATE(G$4,12,31),"1")/1000000</f>
        <v>-1951.5946138800002</v>
      </c>
      <c r="I272" s="3">
        <f>[1]!EM_S_STM07_IS($A272,"9",DATE(I$4,12,31),"1")/1000000</f>
        <v>19171.033997409999</v>
      </c>
      <c r="J272" s="3">
        <f>[1]!EM_S_STM07_IS($A272,"61",DATE(I$4,12,31),"1")/1000000</f>
        <v>101.47031206999999</v>
      </c>
      <c r="K272" s="3">
        <f>[1]!EM_S_STM07_IS($A272,"9",DATE(K$4,12,31),"1")/1000000</f>
        <v>19496.61682195</v>
      </c>
      <c r="L272" s="3">
        <f>[1]!EM_S_STM07_IS($A272,"61",DATE(K$4,12,31),"1")/1000000</f>
        <v>-1388.2717556800001</v>
      </c>
      <c r="M272" s="3">
        <f>[1]!EM_S_STM07_IS($A272,"9",DATE(M$4,12,31),"1")/1000000</f>
        <v>11144.587539</v>
      </c>
      <c r="N272" s="3">
        <f>[1]!EM_S_STM07_IS($A272,"61",DATE(M$4,12,31),"1")/1000000</f>
        <v>-2595.5005169899996</v>
      </c>
      <c r="O272" s="6">
        <f t="shared" si="10"/>
        <v>-9.9641920392200212E-2</v>
      </c>
      <c r="P272" s="6">
        <f t="shared" si="11"/>
        <v>-3.6219738124992147</v>
      </c>
    </row>
    <row r="273" spans="1:16" x14ac:dyDescent="0.25">
      <c r="A273" s="5" t="s">
        <v>267</v>
      </c>
      <c r="B273" s="5" t="s">
        <v>3329</v>
      </c>
      <c r="C273" s="3">
        <f>[1]!EM_S_STM07_IS($A273,"9",DATE(C$4,12,31),"1")/1000000</f>
        <v>3473.4920792100002</v>
      </c>
      <c r="D273" s="3">
        <f>[1]!EM_S_STM07_IS($A273,"61",DATE(C$4,12,31),"1")/1000000</f>
        <v>771.60725553999998</v>
      </c>
      <c r="E273" s="3">
        <f>[1]!EM_S_STM07_IS($A273,"9",DATE(E$4,12,31),"1")/1000000</f>
        <v>3664.5246821399996</v>
      </c>
      <c r="F273" s="3">
        <f>[1]!EM_S_STM07_IS($A273,"61",DATE(E$4,12,31),"1")/1000000</f>
        <v>787.00301149999996</v>
      </c>
      <c r="G273" s="3">
        <f>[1]!EM_S_STM07_IS($A273,"9",DATE(G$4,12,31),"1")/1000000</f>
        <v>4406.1340072700004</v>
      </c>
      <c r="H273" s="3">
        <f>[1]!EM_S_STM07_IS($A273,"61",DATE(G$4,12,31),"1")/1000000</f>
        <v>863.10422028999994</v>
      </c>
      <c r="I273" s="3">
        <f>[1]!EM_S_STM07_IS($A273,"9",DATE(I$4,12,31),"1")/1000000</f>
        <v>6720.5644953700003</v>
      </c>
      <c r="J273" s="3">
        <f>[1]!EM_S_STM07_IS($A273,"61",DATE(I$4,12,31),"1")/1000000</f>
        <v>487.22275831000002</v>
      </c>
      <c r="K273" s="3">
        <f>[1]!EM_S_STM07_IS($A273,"9",DATE(K$4,12,31),"1")/1000000</f>
        <v>5456.6018098900004</v>
      </c>
      <c r="L273" s="3">
        <f>[1]!EM_S_STM07_IS($A273,"61",DATE(K$4,12,31),"1")/1000000</f>
        <v>762.51074803999995</v>
      </c>
      <c r="M273" s="3">
        <f>[1]!EM_S_STM07_IS($A273,"9",DATE(M$4,12,31),"1")/1000000</f>
        <v>7375.18384393</v>
      </c>
      <c r="N273" s="3">
        <f>[1]!EM_S_STM07_IS($A273,"61",DATE(M$4,12,31),"1")/1000000</f>
        <v>900.16198225999995</v>
      </c>
      <c r="O273" s="6">
        <f t="shared" si="10"/>
        <v>0.16252234037449775</v>
      </c>
      <c r="P273" s="6">
        <f t="shared" si="11"/>
        <v>3.1299655853571418E-2</v>
      </c>
    </row>
    <row r="274" spans="1:16" x14ac:dyDescent="0.25">
      <c r="A274" s="5" t="s">
        <v>268</v>
      </c>
      <c r="B274" s="5" t="s">
        <v>3330</v>
      </c>
      <c r="C274" s="3" t="e">
        <f>[1]!EM_S_STM07_IS($A274,"9",DATE(C$4,12,31),"1")/1000000</f>
        <v>#VALUE!</v>
      </c>
      <c r="D274" s="3">
        <f>[1]!EM_S_STM07_IS($A274,"61",DATE(C$4,12,31),"1")/1000000</f>
        <v>0.37733105</v>
      </c>
      <c r="E274" s="3">
        <f>[1]!EM_S_STM07_IS($A274,"9",DATE(E$4,12,31),"1")/1000000</f>
        <v>1791.8448179899999</v>
      </c>
      <c r="F274" s="3">
        <f>[1]!EM_S_STM07_IS($A274,"61",DATE(E$4,12,31),"1")/1000000</f>
        <v>143.60427974999999</v>
      </c>
      <c r="G274" s="3">
        <f>[1]!EM_S_STM07_IS($A274,"9",DATE(G$4,12,31),"1")/1000000</f>
        <v>2271.5183825599997</v>
      </c>
      <c r="H274" s="3">
        <f>[1]!EM_S_STM07_IS($A274,"61",DATE(G$4,12,31),"1")/1000000</f>
        <v>197.18302217999999</v>
      </c>
      <c r="I274" s="3">
        <f>[1]!EM_S_STM07_IS($A274,"9",DATE(I$4,12,31),"1")/1000000</f>
        <v>2885.3211081899999</v>
      </c>
      <c r="J274" s="3">
        <f>[1]!EM_S_STM07_IS($A274,"61",DATE(I$4,12,31),"1")/1000000</f>
        <v>285.41058506999997</v>
      </c>
      <c r="K274" s="3">
        <f>[1]!EM_S_STM07_IS($A274,"9",DATE(K$4,12,31),"1")/1000000</f>
        <v>7102.5474579700003</v>
      </c>
      <c r="L274" s="3">
        <f>[1]!EM_S_STM07_IS($A274,"61",DATE(K$4,12,31),"1")/1000000</f>
        <v>641.72299169000007</v>
      </c>
      <c r="M274" s="3">
        <f>[1]!EM_S_STM07_IS($A274,"9",DATE(M$4,12,31),"1")/1000000</f>
        <v>7138.6106097600004</v>
      </c>
      <c r="N274" s="3">
        <f>[1]!EM_S_STM07_IS($A274,"61",DATE(M$4,12,31),"1")/1000000</f>
        <v>703.16977453999993</v>
      </c>
      <c r="O274" s="6" t="str">
        <f t="shared" si="10"/>
        <v/>
      </c>
      <c r="P274" s="6">
        <f t="shared" si="11"/>
        <v>3.5088680917283792</v>
      </c>
    </row>
    <row r="275" spans="1:16" x14ac:dyDescent="0.25">
      <c r="A275" s="5" t="s">
        <v>269</v>
      </c>
      <c r="B275" s="5" t="s">
        <v>3331</v>
      </c>
      <c r="C275" s="3">
        <f>[1]!EM_S_STM07_IS($A275,"9",DATE(C$4,12,31),"1")/1000000</f>
        <v>2756.0915077600002</v>
      </c>
      <c r="D275" s="3">
        <f>[1]!EM_S_STM07_IS($A275,"61",DATE(C$4,12,31),"1")/1000000</f>
        <v>-8.6894755299999993</v>
      </c>
      <c r="E275" s="3">
        <f>[1]!EM_S_STM07_IS($A275,"9",DATE(E$4,12,31),"1")/1000000</f>
        <v>2815.1219753800001</v>
      </c>
      <c r="F275" s="3">
        <f>[1]!EM_S_STM07_IS($A275,"61",DATE(E$4,12,31),"1")/1000000</f>
        <v>-176.93434236000002</v>
      </c>
      <c r="G275" s="3">
        <f>[1]!EM_S_STM07_IS($A275,"9",DATE(G$4,12,31),"1")/1000000</f>
        <v>3045.5728232299998</v>
      </c>
      <c r="H275" s="3">
        <f>[1]!EM_S_STM07_IS($A275,"61",DATE(G$4,12,31),"1")/1000000</f>
        <v>34.202229920000001</v>
      </c>
      <c r="I275" s="3">
        <f>[1]!EM_S_STM07_IS($A275,"9",DATE(I$4,12,31),"1")/1000000</f>
        <v>2901.8859535700003</v>
      </c>
      <c r="J275" s="3">
        <f>[1]!EM_S_STM07_IS($A275,"61",DATE(I$4,12,31),"1")/1000000</f>
        <v>33.683952340000005</v>
      </c>
      <c r="K275" s="3">
        <f>[1]!EM_S_STM07_IS($A275,"9",DATE(K$4,12,31),"1")/1000000</f>
        <v>3145.6452554799998</v>
      </c>
      <c r="L275" s="3">
        <f>[1]!EM_S_STM07_IS($A275,"61",DATE(K$4,12,31),"1")/1000000</f>
        <v>79.436542029999998</v>
      </c>
      <c r="M275" s="3">
        <f>[1]!EM_S_STM07_IS($A275,"9",DATE(M$4,12,31),"1")/1000000</f>
        <v>3293.1689751500003</v>
      </c>
      <c r="N275" s="3">
        <f>[1]!EM_S_STM07_IS($A275,"61",DATE(M$4,12,31),"1")/1000000</f>
        <v>80.724132760000003</v>
      </c>
      <c r="O275" s="6">
        <f t="shared" si="10"/>
        <v>3.6248885507992323E-2</v>
      </c>
      <c r="P275" s="6" t="str">
        <f t="shared" si="11"/>
        <v/>
      </c>
    </row>
    <row r="276" spans="1:16" x14ac:dyDescent="0.25">
      <c r="A276" s="5" t="s">
        <v>270</v>
      </c>
      <c r="B276" s="5" t="s">
        <v>3332</v>
      </c>
      <c r="C276" s="3">
        <f>[1]!EM_S_STM07_IS($A276,"9",DATE(C$4,12,31),"1")/1000000</f>
        <v>592.15142242999991</v>
      </c>
      <c r="D276" s="3">
        <f>[1]!EM_S_STM07_IS($A276,"61",DATE(C$4,12,31),"1")/1000000</f>
        <v>34.397421770000001</v>
      </c>
      <c r="E276" s="3">
        <f>[1]!EM_S_STM07_IS($A276,"9",DATE(E$4,12,31),"1")/1000000</f>
        <v>671.97498433999999</v>
      </c>
      <c r="F276" s="3">
        <f>[1]!EM_S_STM07_IS($A276,"61",DATE(E$4,12,31),"1")/1000000</f>
        <v>35.762069959999998</v>
      </c>
      <c r="G276" s="3">
        <f>[1]!EM_S_STM07_IS($A276,"9",DATE(G$4,12,31),"1")/1000000</f>
        <v>658.59737860000007</v>
      </c>
      <c r="H276" s="3">
        <f>[1]!EM_S_STM07_IS($A276,"61",DATE(G$4,12,31),"1")/1000000</f>
        <v>13.947859279999999</v>
      </c>
      <c r="I276" s="3">
        <f>[1]!EM_S_STM07_IS($A276,"9",DATE(I$4,12,31),"1")/1000000</f>
        <v>586.16748200999996</v>
      </c>
      <c r="J276" s="3">
        <f>[1]!EM_S_STM07_IS($A276,"61",DATE(I$4,12,31),"1")/1000000</f>
        <v>14.79452098</v>
      </c>
      <c r="K276" s="3">
        <f>[1]!EM_S_STM07_IS($A276,"9",DATE(K$4,12,31),"1")/1000000</f>
        <v>545.7760644</v>
      </c>
      <c r="L276" s="3">
        <f>[1]!EM_S_STM07_IS($A276,"61",DATE(K$4,12,31),"1")/1000000</f>
        <v>11.060576060000001</v>
      </c>
      <c r="M276" s="3">
        <f>[1]!EM_S_STM07_IS($A276,"9",DATE(M$4,12,31),"1")/1000000</f>
        <v>499.00156685000002</v>
      </c>
      <c r="N276" s="3">
        <f>[1]!EM_S_STM07_IS($A276,"61",DATE(M$4,12,31),"1")/1000000</f>
        <v>-31.647585760000002</v>
      </c>
      <c r="O276" s="6">
        <f t="shared" si="10"/>
        <v>-3.3651389577347479E-2</v>
      </c>
      <c r="P276" s="6">
        <f t="shared" si="11"/>
        <v>-1.9834741262486477</v>
      </c>
    </row>
    <row r="277" spans="1:16" x14ac:dyDescent="0.25">
      <c r="A277" s="5" t="s">
        <v>271</v>
      </c>
      <c r="B277" s="5" t="s">
        <v>3333</v>
      </c>
      <c r="C277" s="3">
        <f>[1]!EM_S_STM07_IS($A277,"9",DATE(C$4,12,31),"1")/1000000</f>
        <v>587.15997744000003</v>
      </c>
      <c r="D277" s="3">
        <f>[1]!EM_S_STM07_IS($A277,"61",DATE(C$4,12,31),"1")/1000000</f>
        <v>25.1405186</v>
      </c>
      <c r="E277" s="3">
        <f>[1]!EM_S_STM07_IS($A277,"9",DATE(E$4,12,31),"1")/1000000</f>
        <v>188.10456291</v>
      </c>
      <c r="F277" s="3">
        <f>[1]!EM_S_STM07_IS($A277,"61",DATE(E$4,12,31),"1")/1000000</f>
        <v>82.895788780000004</v>
      </c>
      <c r="G277" s="3">
        <f>[1]!EM_S_STM07_IS($A277,"9",DATE(G$4,12,31),"1")/1000000</f>
        <v>257.60456808999999</v>
      </c>
      <c r="H277" s="3">
        <f>[1]!EM_S_STM07_IS($A277,"61",DATE(G$4,12,31),"1")/1000000</f>
        <v>156.39123274000002</v>
      </c>
      <c r="I277" s="3">
        <f>[1]!EM_S_STM07_IS($A277,"9",DATE(I$4,12,31),"1")/1000000</f>
        <v>240.18509947000001</v>
      </c>
      <c r="J277" s="3">
        <f>[1]!EM_S_STM07_IS($A277,"61",DATE(I$4,12,31),"1")/1000000</f>
        <v>158.10586053</v>
      </c>
      <c r="K277" s="3">
        <f>[1]!EM_S_STM07_IS($A277,"9",DATE(K$4,12,31),"1")/1000000</f>
        <v>271.23111831</v>
      </c>
      <c r="L277" s="3">
        <f>[1]!EM_S_STM07_IS($A277,"61",DATE(K$4,12,31),"1")/1000000</f>
        <v>193.87140055</v>
      </c>
      <c r="M277" s="3">
        <f>[1]!EM_S_STM07_IS($A277,"9",DATE(M$4,12,31),"1")/1000000</f>
        <v>276.09585663000001</v>
      </c>
      <c r="N277" s="3">
        <f>[1]!EM_S_STM07_IS($A277,"61",DATE(M$4,12,31),"1")/1000000</f>
        <v>128.64287454999999</v>
      </c>
      <c r="O277" s="6">
        <f t="shared" si="10"/>
        <v>-0.14007477477131947</v>
      </c>
      <c r="P277" s="6">
        <f t="shared" si="11"/>
        <v>0.38612469449485176</v>
      </c>
    </row>
    <row r="278" spans="1:16" x14ac:dyDescent="0.25">
      <c r="A278" s="5" t="s">
        <v>272</v>
      </c>
      <c r="B278" s="5" t="s">
        <v>3334</v>
      </c>
      <c r="C278" s="3">
        <f>[1]!EM_S_STM07_IS($A278,"9",DATE(C$4,12,31),"1")/1000000</f>
        <v>1367.8520595799998</v>
      </c>
      <c r="D278" s="3">
        <f>[1]!EM_S_STM07_IS($A278,"61",DATE(C$4,12,31),"1")/1000000</f>
        <v>8.5173887300000004</v>
      </c>
      <c r="E278" s="3">
        <f>[1]!EM_S_STM07_IS($A278,"9",DATE(E$4,12,31),"1")/1000000</f>
        <v>1531.1518155000001</v>
      </c>
      <c r="F278" s="3">
        <f>[1]!EM_S_STM07_IS($A278,"61",DATE(E$4,12,31),"1")/1000000</f>
        <v>18.972313739999997</v>
      </c>
      <c r="G278" s="3">
        <f>[1]!EM_S_STM07_IS($A278,"9",DATE(G$4,12,31),"1")/1000000</f>
        <v>1193.16257077</v>
      </c>
      <c r="H278" s="3">
        <f>[1]!EM_S_STM07_IS($A278,"61",DATE(G$4,12,31),"1")/1000000</f>
        <v>-30.225608010000002</v>
      </c>
      <c r="I278" s="3">
        <f>[1]!EM_S_STM07_IS($A278,"9",DATE(I$4,12,31),"1")/1000000</f>
        <v>1263.3665268499999</v>
      </c>
      <c r="J278" s="3">
        <f>[1]!EM_S_STM07_IS($A278,"61",DATE(I$4,12,31),"1")/1000000</f>
        <v>36.867602189999999</v>
      </c>
      <c r="K278" s="3">
        <f>[1]!EM_S_STM07_IS($A278,"9",DATE(K$4,12,31),"1")/1000000</f>
        <v>998.1070081900001</v>
      </c>
      <c r="L278" s="3">
        <f>[1]!EM_S_STM07_IS($A278,"61",DATE(K$4,12,31),"1")/1000000</f>
        <v>9.4856233000000003</v>
      </c>
      <c r="M278" s="3">
        <f>[1]!EM_S_STM07_IS($A278,"9",DATE(M$4,12,31),"1")/1000000</f>
        <v>5701.6817636000005</v>
      </c>
      <c r="N278" s="3">
        <f>[1]!EM_S_STM07_IS($A278,"61",DATE(M$4,12,31),"1")/1000000</f>
        <v>-364.27421070999998</v>
      </c>
      <c r="O278" s="6">
        <f t="shared" si="10"/>
        <v>0.33043226613414522</v>
      </c>
      <c r="P278" s="6">
        <f t="shared" si="11"/>
        <v>-3.1194559336484735</v>
      </c>
    </row>
    <row r="279" spans="1:16" x14ac:dyDescent="0.25">
      <c r="A279" s="5" t="s">
        <v>273</v>
      </c>
      <c r="B279" s="5" t="s">
        <v>3335</v>
      </c>
      <c r="C279" s="3">
        <f>[1]!EM_S_STM07_IS($A279,"9",DATE(C$4,12,31),"1")/1000000</f>
        <v>8025.2908479999996</v>
      </c>
      <c r="D279" s="3">
        <f>[1]!EM_S_STM07_IS($A279,"61",DATE(C$4,12,31),"1")/1000000</f>
        <v>-2003.813083</v>
      </c>
      <c r="E279" s="3">
        <f>[1]!EM_S_STM07_IS($A279,"9",DATE(E$4,12,31),"1")/1000000</f>
        <v>12741.413562</v>
      </c>
      <c r="F279" s="3">
        <f>[1]!EM_S_STM07_IS($A279,"61",DATE(E$4,12,31),"1")/1000000</f>
        <v>560.86647700000003</v>
      </c>
      <c r="G279" s="3">
        <f>[1]!EM_S_STM07_IS($A279,"9",DATE(G$4,12,31),"1")/1000000</f>
        <v>25771.583385999998</v>
      </c>
      <c r="H279" s="3">
        <f>[1]!EM_S_STM07_IS($A279,"61",DATE(G$4,12,31),"1")/1000000</f>
        <v>258.13339100000002</v>
      </c>
      <c r="I279" s="3">
        <f>[1]!EM_S_STM07_IS($A279,"9",DATE(I$4,12,31),"1")/1000000</f>
        <v>33774.285620000002</v>
      </c>
      <c r="J279" s="3">
        <f>[1]!EM_S_STM07_IS($A279,"61",DATE(I$4,12,31),"1")/1000000</f>
        <v>2353.3656940000001</v>
      </c>
      <c r="K279" s="3">
        <f>[1]!EM_S_STM07_IS($A279,"9",DATE(K$4,12,31),"1")/1000000</f>
        <v>36816.316676000002</v>
      </c>
      <c r="L279" s="3">
        <f>[1]!EM_S_STM07_IS($A279,"61",DATE(K$4,12,31),"1")/1000000</f>
        <v>2562.1288290000002</v>
      </c>
      <c r="M279" s="3">
        <f>[1]!EM_S_STM07_IS($A279,"9",DATE(M$4,12,31),"1")/1000000</f>
        <v>48623.732312</v>
      </c>
      <c r="N279" s="3">
        <f>[1]!EM_S_STM07_IS($A279,"61",DATE(M$4,12,31),"1")/1000000</f>
        <v>1636.2704879999999</v>
      </c>
      <c r="O279" s="6">
        <f t="shared" si="10"/>
        <v>0.43376344074847983</v>
      </c>
      <c r="P279" s="6" t="str">
        <f t="shared" si="11"/>
        <v/>
      </c>
    </row>
    <row r="280" spans="1:16" x14ac:dyDescent="0.25">
      <c r="A280" s="5" t="s">
        <v>274</v>
      </c>
      <c r="B280" s="5" t="s">
        <v>3336</v>
      </c>
      <c r="C280" s="3">
        <f>[1]!EM_S_STM07_IS($A280,"9",DATE(C$4,12,31),"1")/1000000</f>
        <v>5025.6241263000002</v>
      </c>
      <c r="D280" s="3">
        <f>[1]!EM_S_STM07_IS($A280,"61",DATE(C$4,12,31),"1")/1000000</f>
        <v>739.09162349999997</v>
      </c>
      <c r="E280" s="3">
        <f>[1]!EM_S_STM07_IS($A280,"9",DATE(E$4,12,31),"1")/1000000</f>
        <v>6078.65940675</v>
      </c>
      <c r="F280" s="3">
        <f>[1]!EM_S_STM07_IS($A280,"61",DATE(E$4,12,31),"1")/1000000</f>
        <v>848.52806519000001</v>
      </c>
      <c r="G280" s="3">
        <f>[1]!EM_S_STM07_IS($A280,"9",DATE(G$4,12,31),"1")/1000000</f>
        <v>5901.0498940200005</v>
      </c>
      <c r="H280" s="3">
        <f>[1]!EM_S_STM07_IS($A280,"61",DATE(G$4,12,31),"1")/1000000</f>
        <v>707.85754413999996</v>
      </c>
      <c r="I280" s="3">
        <f>[1]!EM_S_STM07_IS($A280,"9",DATE(I$4,12,31),"1")/1000000</f>
        <v>6478.2450291599998</v>
      </c>
      <c r="J280" s="3">
        <f>[1]!EM_S_STM07_IS($A280,"61",DATE(I$4,12,31),"1")/1000000</f>
        <v>999.25673065000001</v>
      </c>
      <c r="K280" s="3">
        <f>[1]!EM_S_STM07_IS($A280,"9",DATE(K$4,12,31),"1")/1000000</f>
        <v>6169.6887925299998</v>
      </c>
      <c r="L280" s="3">
        <f>[1]!EM_S_STM07_IS($A280,"61",DATE(K$4,12,31),"1")/1000000</f>
        <v>958.72540284000002</v>
      </c>
      <c r="M280" s="3">
        <f>[1]!EM_S_STM07_IS($A280,"9",DATE(M$4,12,31),"1")/1000000</f>
        <v>6173.3227786099997</v>
      </c>
      <c r="N280" s="3">
        <f>[1]!EM_S_STM07_IS($A280,"61",DATE(M$4,12,31),"1")/1000000</f>
        <v>712.19324319000009</v>
      </c>
      <c r="O280" s="6">
        <f t="shared" si="10"/>
        <v>4.1995386803822088E-2</v>
      </c>
      <c r="P280" s="6">
        <f t="shared" si="11"/>
        <v>-7.3871027948730905E-3</v>
      </c>
    </row>
    <row r="281" spans="1:16" x14ac:dyDescent="0.25">
      <c r="A281" s="5" t="s">
        <v>275</v>
      </c>
      <c r="B281" s="5" t="s">
        <v>3337</v>
      </c>
      <c r="C281" s="3">
        <f>[1]!EM_S_STM07_IS($A281,"9",DATE(C$4,12,31),"1")/1000000</f>
        <v>662.37670000000003</v>
      </c>
      <c r="D281" s="3">
        <f>[1]!EM_S_STM07_IS($A281,"61",DATE(C$4,12,31),"1")/1000000</f>
        <v>-10.66544727</v>
      </c>
      <c r="E281" s="3">
        <f>[1]!EM_S_STM07_IS($A281,"9",DATE(E$4,12,31),"1")/1000000</f>
        <v>693.6877017999999</v>
      </c>
      <c r="F281" s="3">
        <f>[1]!EM_S_STM07_IS($A281,"61",DATE(E$4,12,31),"1")/1000000</f>
        <v>9.2525810499999999</v>
      </c>
      <c r="G281" s="3">
        <f>[1]!EM_S_STM07_IS($A281,"9",DATE(G$4,12,31),"1")/1000000</f>
        <v>808.65439908000008</v>
      </c>
      <c r="H281" s="3">
        <f>[1]!EM_S_STM07_IS($A281,"61",DATE(G$4,12,31),"1")/1000000</f>
        <v>-48.214425299999995</v>
      </c>
      <c r="I281" s="3">
        <f>[1]!EM_S_STM07_IS($A281,"9",DATE(I$4,12,31),"1")/1000000</f>
        <v>819.77428079999993</v>
      </c>
      <c r="J281" s="3">
        <f>[1]!EM_S_STM07_IS($A281,"61",DATE(I$4,12,31),"1")/1000000</f>
        <v>10.34958497</v>
      </c>
      <c r="K281" s="3">
        <f>[1]!EM_S_STM07_IS($A281,"9",DATE(K$4,12,31),"1")/1000000</f>
        <v>988.54543762000003</v>
      </c>
      <c r="L281" s="3">
        <f>[1]!EM_S_STM07_IS($A281,"61",DATE(K$4,12,31),"1")/1000000</f>
        <v>10.408928509999999</v>
      </c>
      <c r="M281" s="3">
        <f>[1]!EM_S_STM07_IS($A281,"9",DATE(M$4,12,31),"1")/1000000</f>
        <v>1156.3336037899999</v>
      </c>
      <c r="N281" s="3">
        <f>[1]!EM_S_STM07_IS($A281,"61",DATE(M$4,12,31),"1")/1000000</f>
        <v>10.536077880000001</v>
      </c>
      <c r="O281" s="6">
        <f t="shared" si="10"/>
        <v>0.11788111623293118</v>
      </c>
      <c r="P281" s="6" t="str">
        <f t="shared" si="11"/>
        <v/>
      </c>
    </row>
    <row r="282" spans="1:16" x14ac:dyDescent="0.25">
      <c r="A282" s="5" t="s">
        <v>276</v>
      </c>
      <c r="B282" s="5" t="s">
        <v>3338</v>
      </c>
      <c r="C282" s="3">
        <f>[1]!EM_S_STM07_IS($A282,"9",DATE(C$4,12,31),"1")/1000000</f>
        <v>2242.0415547299999</v>
      </c>
      <c r="D282" s="3">
        <f>[1]!EM_S_STM07_IS($A282,"61",DATE(C$4,12,31),"1")/1000000</f>
        <v>924.98111361999997</v>
      </c>
      <c r="E282" s="3">
        <f>[1]!EM_S_STM07_IS($A282,"9",DATE(E$4,12,31),"1")/1000000</f>
        <v>1775.1197655399999</v>
      </c>
      <c r="F282" s="3">
        <f>[1]!EM_S_STM07_IS($A282,"61",DATE(E$4,12,31),"1")/1000000</f>
        <v>562.71382603999996</v>
      </c>
      <c r="G282" s="3">
        <f>[1]!EM_S_STM07_IS($A282,"9",DATE(G$4,12,31),"1")/1000000</f>
        <v>1531.1646944300001</v>
      </c>
      <c r="H282" s="3">
        <f>[1]!EM_S_STM07_IS($A282,"61",DATE(G$4,12,31),"1")/1000000</f>
        <v>406.70698444999999</v>
      </c>
      <c r="I282" s="3">
        <f>[1]!EM_S_STM07_IS($A282,"9",DATE(I$4,12,31),"1")/1000000</f>
        <v>1984.9276222200001</v>
      </c>
      <c r="J282" s="3">
        <f>[1]!EM_S_STM07_IS($A282,"61",DATE(I$4,12,31),"1")/1000000</f>
        <v>664.13187091999998</v>
      </c>
      <c r="K282" s="3">
        <f>[1]!EM_S_STM07_IS($A282,"9",DATE(K$4,12,31),"1")/1000000</f>
        <v>3486.0361456000001</v>
      </c>
      <c r="L282" s="3">
        <f>[1]!EM_S_STM07_IS($A282,"61",DATE(K$4,12,31),"1")/1000000</f>
        <v>1371.7446624200002</v>
      </c>
      <c r="M282" s="3">
        <f>[1]!EM_S_STM07_IS($A282,"9",DATE(M$4,12,31),"1")/1000000</f>
        <v>5773.3820714700005</v>
      </c>
      <c r="N282" s="3">
        <f>[1]!EM_S_STM07_IS($A282,"61",DATE(M$4,12,31),"1")/1000000</f>
        <v>2784.2290892399997</v>
      </c>
      <c r="O282" s="6">
        <f t="shared" si="10"/>
        <v>0.20825145920625587</v>
      </c>
      <c r="P282" s="6">
        <f t="shared" si="11"/>
        <v>0.24656353980477719</v>
      </c>
    </row>
    <row r="283" spans="1:16" x14ac:dyDescent="0.25">
      <c r="A283" s="5" t="s">
        <v>277</v>
      </c>
      <c r="B283" s="5" t="s">
        <v>3339</v>
      </c>
      <c r="C283" s="3">
        <f>[1]!EM_S_STM07_IS($A283,"9",DATE(C$4,12,31),"1")/1000000</f>
        <v>10298.391447399999</v>
      </c>
      <c r="D283" s="3">
        <f>[1]!EM_S_STM07_IS($A283,"61",DATE(C$4,12,31),"1")/1000000</f>
        <v>769.87325754999995</v>
      </c>
      <c r="E283" s="3">
        <f>[1]!EM_S_STM07_IS($A283,"9",DATE(E$4,12,31),"1")/1000000</f>
        <v>12136.836613270001</v>
      </c>
      <c r="F283" s="3">
        <f>[1]!EM_S_STM07_IS($A283,"61",DATE(E$4,12,31),"1")/1000000</f>
        <v>817.21729147000008</v>
      </c>
      <c r="G283" s="3">
        <f>[1]!EM_S_STM07_IS($A283,"9",DATE(G$4,12,31),"1")/1000000</f>
        <v>13033.34650265</v>
      </c>
      <c r="H283" s="3">
        <f>[1]!EM_S_STM07_IS($A283,"61",DATE(G$4,12,31),"1")/1000000</f>
        <v>616.19867925000005</v>
      </c>
      <c r="I283" s="3">
        <f>[1]!EM_S_STM07_IS($A283,"9",DATE(I$4,12,31),"1")/1000000</f>
        <v>13748.38387783</v>
      </c>
      <c r="J283" s="3">
        <f>[1]!EM_S_STM07_IS($A283,"61",DATE(I$4,12,31),"1")/1000000</f>
        <v>680.64110224000001</v>
      </c>
      <c r="K283" s="3">
        <f>[1]!EM_S_STM07_IS($A283,"9",DATE(K$4,12,31),"1")/1000000</f>
        <v>13503.754125920001</v>
      </c>
      <c r="L283" s="3">
        <f>[1]!EM_S_STM07_IS($A283,"61",DATE(K$4,12,31),"1")/1000000</f>
        <v>726.13921749999997</v>
      </c>
      <c r="M283" s="3">
        <f>[1]!EM_S_STM07_IS($A283,"9",DATE(M$4,12,31),"1")/1000000</f>
        <v>12538.26700652</v>
      </c>
      <c r="N283" s="3">
        <f>[1]!EM_S_STM07_IS($A283,"61",DATE(M$4,12,31),"1")/1000000</f>
        <v>587.67853667999998</v>
      </c>
      <c r="O283" s="6">
        <f t="shared" si="10"/>
        <v>4.014437236930557E-2</v>
      </c>
      <c r="P283" s="6">
        <f t="shared" si="11"/>
        <v>-5.2576573573972163E-2</v>
      </c>
    </row>
    <row r="284" spans="1:16" x14ac:dyDescent="0.25">
      <c r="A284" s="5" t="s">
        <v>278</v>
      </c>
      <c r="B284" s="5" t="s">
        <v>3340</v>
      </c>
      <c r="C284" s="3">
        <f>[1]!EM_S_STM07_IS($A284,"9",DATE(C$4,12,31),"1")/1000000</f>
        <v>3365.5571873000004</v>
      </c>
      <c r="D284" s="3">
        <f>[1]!EM_S_STM07_IS($A284,"61",DATE(C$4,12,31),"1")/1000000</f>
        <v>100.59803389</v>
      </c>
      <c r="E284" s="3">
        <f>[1]!EM_S_STM07_IS($A284,"9",DATE(E$4,12,31),"1")/1000000</f>
        <v>5246.66164527</v>
      </c>
      <c r="F284" s="3">
        <f>[1]!EM_S_STM07_IS($A284,"61",DATE(E$4,12,31),"1")/1000000</f>
        <v>284.1325023</v>
      </c>
      <c r="G284" s="3">
        <f>[1]!EM_S_STM07_IS($A284,"9",DATE(G$4,12,31),"1")/1000000</f>
        <v>6506.5856585699994</v>
      </c>
      <c r="H284" s="3">
        <f>[1]!EM_S_STM07_IS($A284,"61",DATE(G$4,12,31),"1")/1000000</f>
        <v>301.71271730000001</v>
      </c>
      <c r="I284" s="3">
        <f>[1]!EM_S_STM07_IS($A284,"9",DATE(I$4,12,31),"1")/1000000</f>
        <v>5767.9014000100005</v>
      </c>
      <c r="J284" s="3">
        <f>[1]!EM_S_STM07_IS($A284,"61",DATE(I$4,12,31),"1")/1000000</f>
        <v>170.25454702000002</v>
      </c>
      <c r="K284" s="3">
        <f>[1]!EM_S_STM07_IS($A284,"9",DATE(K$4,12,31),"1")/1000000</f>
        <v>4769.0106079300003</v>
      </c>
      <c r="L284" s="3">
        <f>[1]!EM_S_STM07_IS($A284,"61",DATE(K$4,12,31),"1")/1000000</f>
        <v>-244.50135483000003</v>
      </c>
      <c r="M284" s="3">
        <f>[1]!EM_S_STM07_IS($A284,"9",DATE(M$4,12,31),"1")/1000000</f>
        <v>3928.27423542</v>
      </c>
      <c r="N284" s="3">
        <f>[1]!EM_S_STM07_IS($A284,"61",DATE(M$4,12,31),"1")/1000000</f>
        <v>55.443024880000003</v>
      </c>
      <c r="O284" s="6">
        <f t="shared" si="10"/>
        <v>3.1404364456071976E-2</v>
      </c>
      <c r="P284" s="6">
        <f t="shared" si="11"/>
        <v>-0.11233011815185268</v>
      </c>
    </row>
    <row r="285" spans="1:16" x14ac:dyDescent="0.25">
      <c r="A285" s="5" t="s">
        <v>279</v>
      </c>
      <c r="B285" s="5" t="s">
        <v>3341</v>
      </c>
      <c r="C285" s="3">
        <f>[1]!EM_S_STM07_IS($A285,"9",DATE(C$4,12,31),"1")/1000000</f>
        <v>2712.2512296899999</v>
      </c>
      <c r="D285" s="3">
        <f>[1]!EM_S_STM07_IS($A285,"61",DATE(C$4,12,31),"1")/1000000</f>
        <v>335.62343136000004</v>
      </c>
      <c r="E285" s="3">
        <f>[1]!EM_S_STM07_IS($A285,"9",DATE(E$4,12,31),"1")/1000000</f>
        <v>2641.3385950900001</v>
      </c>
      <c r="F285" s="3">
        <f>[1]!EM_S_STM07_IS($A285,"61",DATE(E$4,12,31),"1")/1000000</f>
        <v>366.90029972000002</v>
      </c>
      <c r="G285" s="3">
        <f>[1]!EM_S_STM07_IS($A285,"9",DATE(G$4,12,31),"1")/1000000</f>
        <v>2602.8128742800004</v>
      </c>
      <c r="H285" s="3">
        <f>[1]!EM_S_STM07_IS($A285,"61",DATE(G$4,12,31),"1")/1000000</f>
        <v>344.31249895999997</v>
      </c>
      <c r="I285" s="3">
        <f>[1]!EM_S_STM07_IS($A285,"9",DATE(I$4,12,31),"1")/1000000</f>
        <v>6128.4995638100008</v>
      </c>
      <c r="J285" s="3">
        <f>[1]!EM_S_STM07_IS($A285,"61",DATE(I$4,12,31),"1")/1000000</f>
        <v>728.35839264000003</v>
      </c>
      <c r="K285" s="3">
        <f>[1]!EM_S_STM07_IS($A285,"9",DATE(K$4,12,31),"1")/1000000</f>
        <v>8372.3258121899999</v>
      </c>
      <c r="L285" s="3">
        <f>[1]!EM_S_STM07_IS($A285,"61",DATE(K$4,12,31),"1")/1000000</f>
        <v>783.76208229999997</v>
      </c>
      <c r="M285" s="3">
        <f>[1]!EM_S_STM07_IS($A285,"9",DATE(M$4,12,31),"1")/1000000</f>
        <v>14813.25842898</v>
      </c>
      <c r="N285" s="3">
        <f>[1]!EM_S_STM07_IS($A285,"61",DATE(M$4,12,31),"1")/1000000</f>
        <v>1325.1556375</v>
      </c>
      <c r="O285" s="6">
        <f t="shared" si="10"/>
        <v>0.40431371375215108</v>
      </c>
      <c r="P285" s="6">
        <f t="shared" si="11"/>
        <v>0.31608192034023541</v>
      </c>
    </row>
    <row r="286" spans="1:16" x14ac:dyDescent="0.25">
      <c r="A286" s="5" t="s">
        <v>280</v>
      </c>
      <c r="B286" s="5" t="s">
        <v>3342</v>
      </c>
      <c r="C286" s="3">
        <f>[1]!EM_S_STM07_IS($A286,"9",DATE(C$4,12,31),"1")/1000000</f>
        <v>2909.08229536</v>
      </c>
      <c r="D286" s="3">
        <f>[1]!EM_S_STM07_IS($A286,"61",DATE(C$4,12,31),"1")/1000000</f>
        <v>37.319015039999996</v>
      </c>
      <c r="E286" s="3">
        <f>[1]!EM_S_STM07_IS($A286,"9",DATE(E$4,12,31),"1")/1000000</f>
        <v>3339.3973109200001</v>
      </c>
      <c r="F286" s="3">
        <f>[1]!EM_S_STM07_IS($A286,"61",DATE(E$4,12,31),"1")/1000000</f>
        <v>42.250210889999998</v>
      </c>
      <c r="G286" s="3">
        <f>[1]!EM_S_STM07_IS($A286,"9",DATE(G$4,12,31),"1")/1000000</f>
        <v>2973.8937619899998</v>
      </c>
      <c r="H286" s="3">
        <f>[1]!EM_S_STM07_IS($A286,"61",DATE(G$4,12,31),"1")/1000000</f>
        <v>85.027396260000003</v>
      </c>
      <c r="I286" s="3">
        <f>[1]!EM_S_STM07_IS($A286,"9",DATE(I$4,12,31),"1")/1000000</f>
        <v>2972.7422407600002</v>
      </c>
      <c r="J286" s="3">
        <f>[1]!EM_S_STM07_IS($A286,"61",DATE(I$4,12,31),"1")/1000000</f>
        <v>99.496101879999998</v>
      </c>
      <c r="K286" s="3">
        <f>[1]!EM_S_STM07_IS($A286,"9",DATE(K$4,12,31),"1")/1000000</f>
        <v>4170.0151603499999</v>
      </c>
      <c r="L286" s="3">
        <f>[1]!EM_S_STM07_IS($A286,"61",DATE(K$4,12,31),"1")/1000000</f>
        <v>128.90244705000001</v>
      </c>
      <c r="M286" s="3">
        <f>[1]!EM_S_STM07_IS($A286,"9",DATE(M$4,12,31),"1")/1000000</f>
        <v>5063.5717072500001</v>
      </c>
      <c r="N286" s="3">
        <f>[1]!EM_S_STM07_IS($A286,"61",DATE(M$4,12,31),"1")/1000000</f>
        <v>176.51006988</v>
      </c>
      <c r="O286" s="6">
        <f t="shared" si="10"/>
        <v>0.1172238325469801</v>
      </c>
      <c r="P286" s="6">
        <f t="shared" si="11"/>
        <v>0.364482163020865</v>
      </c>
    </row>
    <row r="287" spans="1:16" x14ac:dyDescent="0.25">
      <c r="A287" s="5" t="s">
        <v>281</v>
      </c>
      <c r="B287" s="5" t="s">
        <v>3343</v>
      </c>
      <c r="C287" s="3">
        <f>[1]!EM_S_STM07_IS($A287,"9",DATE(C$4,12,31),"1")/1000000</f>
        <v>882.40476422000006</v>
      </c>
      <c r="D287" s="3">
        <f>[1]!EM_S_STM07_IS($A287,"61",DATE(C$4,12,31),"1")/1000000</f>
        <v>29.17748113</v>
      </c>
      <c r="E287" s="3">
        <f>[1]!EM_S_STM07_IS($A287,"9",DATE(E$4,12,31),"1")/1000000</f>
        <v>1104.1046898</v>
      </c>
      <c r="F287" s="3">
        <f>[1]!EM_S_STM07_IS($A287,"61",DATE(E$4,12,31),"1")/1000000</f>
        <v>59.955765469999996</v>
      </c>
      <c r="G287" s="3">
        <f>[1]!EM_S_STM07_IS($A287,"9",DATE(G$4,12,31),"1")/1000000</f>
        <v>851.29580076000002</v>
      </c>
      <c r="H287" s="3">
        <f>[1]!EM_S_STM07_IS($A287,"61",DATE(G$4,12,31),"1")/1000000</f>
        <v>14.55205542</v>
      </c>
      <c r="I287" s="3">
        <f>[1]!EM_S_STM07_IS($A287,"9",DATE(I$4,12,31),"1")/1000000</f>
        <v>1719.53192081</v>
      </c>
      <c r="J287" s="3">
        <f>[1]!EM_S_STM07_IS($A287,"61",DATE(I$4,12,31),"1")/1000000</f>
        <v>28.349942309999999</v>
      </c>
      <c r="K287" s="3">
        <f>[1]!EM_S_STM07_IS($A287,"9",DATE(K$4,12,31),"1")/1000000</f>
        <v>1005.8172435700001</v>
      </c>
      <c r="L287" s="3">
        <f>[1]!EM_S_STM07_IS($A287,"61",DATE(K$4,12,31),"1")/1000000</f>
        <v>50.987083159999997</v>
      </c>
      <c r="M287" s="3">
        <f>[1]!EM_S_STM07_IS($A287,"9",DATE(M$4,12,31),"1")/1000000</f>
        <v>729.99890971000002</v>
      </c>
      <c r="N287" s="3">
        <f>[1]!EM_S_STM07_IS($A287,"61",DATE(M$4,12,31),"1")/1000000</f>
        <v>60.829607840000001</v>
      </c>
      <c r="O287" s="6">
        <f t="shared" si="10"/>
        <v>-3.7211546045310073E-2</v>
      </c>
      <c r="P287" s="6">
        <f t="shared" si="11"/>
        <v>0.1582796972960907</v>
      </c>
    </row>
    <row r="288" spans="1:16" x14ac:dyDescent="0.25">
      <c r="A288" s="5" t="s">
        <v>282</v>
      </c>
      <c r="B288" s="5" t="s">
        <v>3344</v>
      </c>
      <c r="C288" s="3">
        <f>[1]!EM_S_STM07_IS($A288,"9",DATE(C$4,12,31),"1")/1000000</f>
        <v>431.5911739</v>
      </c>
      <c r="D288" s="3">
        <f>[1]!EM_S_STM07_IS($A288,"61",DATE(C$4,12,31),"1")/1000000</f>
        <v>128.63427268999999</v>
      </c>
      <c r="E288" s="3">
        <f>[1]!EM_S_STM07_IS($A288,"9",DATE(E$4,12,31),"1")/1000000</f>
        <v>505.15035433999998</v>
      </c>
      <c r="F288" s="3">
        <f>[1]!EM_S_STM07_IS($A288,"61",DATE(E$4,12,31),"1")/1000000</f>
        <v>72.292270610000003</v>
      </c>
      <c r="G288" s="3">
        <f>[1]!EM_S_STM07_IS($A288,"9",DATE(G$4,12,31),"1")/1000000</f>
        <v>640.29673349000007</v>
      </c>
      <c r="H288" s="3">
        <f>[1]!EM_S_STM07_IS($A288,"61",DATE(G$4,12,31),"1")/1000000</f>
        <v>125.03184964</v>
      </c>
      <c r="I288" s="3">
        <f>[1]!EM_S_STM07_IS($A288,"9",DATE(I$4,12,31),"1")/1000000</f>
        <v>854.65616505999992</v>
      </c>
      <c r="J288" s="3">
        <f>[1]!EM_S_STM07_IS($A288,"61",DATE(I$4,12,31),"1")/1000000</f>
        <v>60.267414630000005</v>
      </c>
      <c r="K288" s="3">
        <f>[1]!EM_S_STM07_IS($A288,"9",DATE(K$4,12,31),"1")/1000000</f>
        <v>708.45824200000004</v>
      </c>
      <c r="L288" s="3">
        <f>[1]!EM_S_STM07_IS($A288,"61",DATE(K$4,12,31),"1")/1000000</f>
        <v>75.653885629999991</v>
      </c>
      <c r="M288" s="3">
        <f>[1]!EM_S_STM07_IS($A288,"9",DATE(M$4,12,31),"1")/1000000</f>
        <v>1112.2692462299999</v>
      </c>
      <c r="N288" s="3">
        <f>[1]!EM_S_STM07_IS($A288,"61",DATE(M$4,12,31),"1")/1000000</f>
        <v>28.424001409999999</v>
      </c>
      <c r="O288" s="6">
        <f t="shared" si="10"/>
        <v>0.20844662998684615</v>
      </c>
      <c r="P288" s="6">
        <f t="shared" si="11"/>
        <v>-0.26062339597861917</v>
      </c>
    </row>
    <row r="289" spans="1:16" x14ac:dyDescent="0.25">
      <c r="A289" s="5" t="s">
        <v>283</v>
      </c>
      <c r="B289" s="5" t="s">
        <v>3345</v>
      </c>
      <c r="C289" s="3">
        <f>[1]!EM_S_STM07_IS($A289,"9",DATE(C$4,12,31),"1")/1000000</f>
        <v>2769.17436451</v>
      </c>
      <c r="D289" s="3">
        <f>[1]!EM_S_STM07_IS($A289,"61",DATE(C$4,12,31),"1")/1000000</f>
        <v>-511.28491534</v>
      </c>
      <c r="E289" s="3">
        <f>[1]!EM_S_STM07_IS($A289,"9",DATE(E$4,12,31),"1")/1000000</f>
        <v>2978.8668515200002</v>
      </c>
      <c r="F289" s="3">
        <f>[1]!EM_S_STM07_IS($A289,"61",DATE(E$4,12,31),"1")/1000000</f>
        <v>53.425530689999995</v>
      </c>
      <c r="G289" s="3">
        <f>[1]!EM_S_STM07_IS($A289,"9",DATE(G$4,12,31),"1")/1000000</f>
        <v>2572.18939065</v>
      </c>
      <c r="H289" s="3">
        <f>[1]!EM_S_STM07_IS($A289,"61",DATE(G$4,12,31),"1")/1000000</f>
        <v>140.12257690000001</v>
      </c>
      <c r="I289" s="3">
        <f>[1]!EM_S_STM07_IS($A289,"9",DATE(I$4,12,31),"1")/1000000</f>
        <v>2746.0432456599997</v>
      </c>
      <c r="J289" s="3">
        <f>[1]!EM_S_STM07_IS($A289,"61",DATE(I$4,12,31),"1")/1000000</f>
        <v>-131.0966359</v>
      </c>
      <c r="K289" s="3">
        <f>[1]!EM_S_STM07_IS($A289,"9",DATE(K$4,12,31),"1")/1000000</f>
        <v>2518.9147710000002</v>
      </c>
      <c r="L289" s="3">
        <f>[1]!EM_S_STM07_IS($A289,"61",DATE(K$4,12,31),"1")/1000000</f>
        <v>32.192613870000002</v>
      </c>
      <c r="M289" s="3">
        <f>[1]!EM_S_STM07_IS($A289,"9",DATE(M$4,12,31),"1")/1000000</f>
        <v>2145.1677479999998</v>
      </c>
      <c r="N289" s="3">
        <f>[1]!EM_S_STM07_IS($A289,"61",DATE(M$4,12,31),"1")/1000000</f>
        <v>-211.44084419000001</v>
      </c>
      <c r="O289" s="6">
        <f t="shared" si="10"/>
        <v>-4.9784323043709944E-2</v>
      </c>
      <c r="P289" s="6" t="str">
        <f t="shared" si="11"/>
        <v/>
      </c>
    </row>
    <row r="290" spans="1:16" x14ac:dyDescent="0.25">
      <c r="A290" s="5" t="s">
        <v>284</v>
      </c>
      <c r="B290" s="5" t="s">
        <v>3346</v>
      </c>
      <c r="C290" s="3">
        <f>[1]!EM_S_STM07_IS($A290,"9",DATE(C$4,12,31),"1")/1000000</f>
        <v>1514.3585725799999</v>
      </c>
      <c r="D290" s="3">
        <f>[1]!EM_S_STM07_IS($A290,"61",DATE(C$4,12,31),"1")/1000000</f>
        <v>169.05772356</v>
      </c>
      <c r="E290" s="3">
        <f>[1]!EM_S_STM07_IS($A290,"9",DATE(E$4,12,31),"1")/1000000</f>
        <v>1940.6734891199999</v>
      </c>
      <c r="F290" s="3">
        <f>[1]!EM_S_STM07_IS($A290,"61",DATE(E$4,12,31),"1")/1000000</f>
        <v>181.22442333000001</v>
      </c>
      <c r="G290" s="3">
        <f>[1]!EM_S_STM07_IS($A290,"9",DATE(G$4,12,31),"1")/1000000</f>
        <v>2221.3852553400002</v>
      </c>
      <c r="H290" s="3">
        <f>[1]!EM_S_STM07_IS($A290,"61",DATE(G$4,12,31),"1")/1000000</f>
        <v>196.7119016</v>
      </c>
      <c r="I290" s="3">
        <f>[1]!EM_S_STM07_IS($A290,"9",DATE(I$4,12,31),"1")/1000000</f>
        <v>2612.1251550300003</v>
      </c>
      <c r="J290" s="3">
        <f>[1]!EM_S_STM07_IS($A290,"61",DATE(I$4,12,31),"1")/1000000</f>
        <v>203.33031209000001</v>
      </c>
      <c r="K290" s="3">
        <f>[1]!EM_S_STM07_IS($A290,"9",DATE(K$4,12,31),"1")/1000000</f>
        <v>2575.8823449400002</v>
      </c>
      <c r="L290" s="3">
        <f>[1]!EM_S_STM07_IS($A290,"61",DATE(K$4,12,31),"1")/1000000</f>
        <v>184.97497006</v>
      </c>
      <c r="M290" s="3">
        <f>[1]!EM_S_STM07_IS($A290,"9",DATE(M$4,12,31),"1")/1000000</f>
        <v>2598.4330292700001</v>
      </c>
      <c r="N290" s="3">
        <f>[1]!EM_S_STM07_IS($A290,"61",DATE(M$4,12,31),"1")/1000000</f>
        <v>196.24583375999998</v>
      </c>
      <c r="O290" s="6">
        <f t="shared" si="10"/>
        <v>0.11402916710610889</v>
      </c>
      <c r="P290" s="6">
        <f t="shared" si="11"/>
        <v>3.0274820025610216E-2</v>
      </c>
    </row>
    <row r="291" spans="1:16" x14ac:dyDescent="0.25">
      <c r="A291" s="5" t="s">
        <v>285</v>
      </c>
      <c r="B291" s="5" t="s">
        <v>3347</v>
      </c>
      <c r="C291" s="3">
        <f>[1]!EM_S_STM07_IS($A291,"9",DATE(C$4,12,31),"1")/1000000</f>
        <v>1520.98525204</v>
      </c>
      <c r="D291" s="3">
        <f>[1]!EM_S_STM07_IS($A291,"61",DATE(C$4,12,31),"1")/1000000</f>
        <v>23.789279699999998</v>
      </c>
      <c r="E291" s="3">
        <f>[1]!EM_S_STM07_IS($A291,"9",DATE(E$4,12,31),"1")/1000000</f>
        <v>1534.4757273</v>
      </c>
      <c r="F291" s="3">
        <f>[1]!EM_S_STM07_IS($A291,"61",DATE(E$4,12,31),"1")/1000000</f>
        <v>8.2494147400000006</v>
      </c>
      <c r="G291" s="3">
        <f>[1]!EM_S_STM07_IS($A291,"9",DATE(G$4,12,31),"1")/1000000</f>
        <v>3480.0882179499999</v>
      </c>
      <c r="H291" s="3">
        <f>[1]!EM_S_STM07_IS($A291,"61",DATE(G$4,12,31),"1")/1000000</f>
        <v>137.13317756000001</v>
      </c>
      <c r="I291" s="3">
        <f>[1]!EM_S_STM07_IS($A291,"9",DATE(I$4,12,31),"1")/1000000</f>
        <v>3855.2900484400002</v>
      </c>
      <c r="J291" s="3">
        <f>[1]!EM_S_STM07_IS($A291,"61",DATE(I$4,12,31),"1")/1000000</f>
        <v>167.35882637</v>
      </c>
      <c r="K291" s="3">
        <f>[1]!EM_S_STM07_IS($A291,"9",DATE(K$4,12,31),"1")/1000000</f>
        <v>4232.7601434600001</v>
      </c>
      <c r="L291" s="3">
        <f>[1]!EM_S_STM07_IS($A291,"61",DATE(K$4,12,31),"1")/1000000</f>
        <v>322.16438652999994</v>
      </c>
      <c r="M291" s="3">
        <f>[1]!EM_S_STM07_IS($A291,"9",DATE(M$4,12,31),"1")/1000000</f>
        <v>4337.9411877299999</v>
      </c>
      <c r="N291" s="3">
        <f>[1]!EM_S_STM07_IS($A291,"61",DATE(M$4,12,31),"1")/1000000</f>
        <v>208.23030231000001</v>
      </c>
      <c r="O291" s="6">
        <f t="shared" si="10"/>
        <v>0.23319493222373522</v>
      </c>
      <c r="P291" s="6">
        <f t="shared" si="11"/>
        <v>0.54323664537053906</v>
      </c>
    </row>
    <row r="292" spans="1:16" x14ac:dyDescent="0.25">
      <c r="A292" s="5" t="s">
        <v>286</v>
      </c>
      <c r="B292" s="5" t="s">
        <v>3348</v>
      </c>
      <c r="C292" s="3">
        <f>[1]!EM_S_STM07_IS($A292,"9",DATE(C$4,12,31),"1")/1000000</f>
        <v>1032.8731957699999</v>
      </c>
      <c r="D292" s="3">
        <f>[1]!EM_S_STM07_IS($A292,"61",DATE(C$4,12,31),"1")/1000000</f>
        <v>34.840055319999998</v>
      </c>
      <c r="E292" s="3">
        <f>[1]!EM_S_STM07_IS($A292,"9",DATE(E$4,12,31),"1")/1000000</f>
        <v>1177.250421</v>
      </c>
      <c r="F292" s="3">
        <f>[1]!EM_S_STM07_IS($A292,"61",DATE(E$4,12,31),"1")/1000000</f>
        <v>43.327754299999995</v>
      </c>
      <c r="G292" s="3">
        <f>[1]!EM_S_STM07_IS($A292,"9",DATE(G$4,12,31),"1")/1000000</f>
        <v>1502.39853969</v>
      </c>
      <c r="H292" s="3">
        <f>[1]!EM_S_STM07_IS($A292,"61",DATE(G$4,12,31),"1")/1000000</f>
        <v>67.237537549999999</v>
      </c>
      <c r="I292" s="3">
        <f>[1]!EM_S_STM07_IS($A292,"9",DATE(I$4,12,31),"1")/1000000</f>
        <v>1657.4123400799999</v>
      </c>
      <c r="J292" s="3">
        <f>[1]!EM_S_STM07_IS($A292,"61",DATE(I$4,12,31),"1")/1000000</f>
        <v>95.057621650000002</v>
      </c>
      <c r="K292" s="3">
        <f>[1]!EM_S_STM07_IS($A292,"9",DATE(K$4,12,31),"1")/1000000</f>
        <v>1709.8258048</v>
      </c>
      <c r="L292" s="3">
        <f>[1]!EM_S_STM07_IS($A292,"61",DATE(K$4,12,31),"1")/1000000</f>
        <v>90.823975060000009</v>
      </c>
      <c r="M292" s="3">
        <f>[1]!EM_S_STM07_IS($A292,"9",DATE(M$4,12,31),"1")/1000000</f>
        <v>2123.9318495399998</v>
      </c>
      <c r="N292" s="3">
        <f>[1]!EM_S_STM07_IS($A292,"61",DATE(M$4,12,31),"1")/1000000</f>
        <v>133.88856595000001</v>
      </c>
      <c r="O292" s="6">
        <f t="shared" si="10"/>
        <v>0.15509768660606826</v>
      </c>
      <c r="P292" s="6">
        <f t="shared" si="11"/>
        <v>0.30897975834127767</v>
      </c>
    </row>
    <row r="293" spans="1:16" x14ac:dyDescent="0.25">
      <c r="A293" s="5" t="s">
        <v>287</v>
      </c>
      <c r="B293" s="5" t="s">
        <v>3349</v>
      </c>
      <c r="C293" s="3">
        <f>[1]!EM_S_STM07_IS($A293,"9",DATE(C$4,12,31),"1")/1000000</f>
        <v>1894.99160327</v>
      </c>
      <c r="D293" s="3">
        <f>[1]!EM_S_STM07_IS($A293,"61",DATE(C$4,12,31),"1")/1000000</f>
        <v>-18.494311809999999</v>
      </c>
      <c r="E293" s="3">
        <f>[1]!EM_S_STM07_IS($A293,"9",DATE(E$4,12,31),"1")/1000000</f>
        <v>1270.5444023</v>
      </c>
      <c r="F293" s="3">
        <f>[1]!EM_S_STM07_IS($A293,"61",DATE(E$4,12,31),"1")/1000000</f>
        <v>75.528733670000008</v>
      </c>
      <c r="G293" s="3">
        <f>[1]!EM_S_STM07_IS($A293,"9",DATE(G$4,12,31),"1")/1000000</f>
        <v>1459.7234183199998</v>
      </c>
      <c r="H293" s="3">
        <f>[1]!EM_S_STM07_IS($A293,"61",DATE(G$4,12,31),"1")/1000000</f>
        <v>133.35865472</v>
      </c>
      <c r="I293" s="3">
        <f>[1]!EM_S_STM07_IS($A293,"9",DATE(I$4,12,31),"1")/1000000</f>
        <v>1818.76081232</v>
      </c>
      <c r="J293" s="3">
        <f>[1]!EM_S_STM07_IS($A293,"61",DATE(I$4,12,31),"1")/1000000</f>
        <v>308.74585457000001</v>
      </c>
      <c r="K293" s="3">
        <f>[1]!EM_S_STM07_IS($A293,"9",DATE(K$4,12,31),"1")/1000000</f>
        <v>2544.9819283400002</v>
      </c>
      <c r="L293" s="3">
        <f>[1]!EM_S_STM07_IS($A293,"61",DATE(K$4,12,31),"1")/1000000</f>
        <v>690.03577655999993</v>
      </c>
      <c r="M293" s="3">
        <f>[1]!EM_S_STM07_IS($A293,"9",DATE(M$4,12,31),"1")/1000000</f>
        <v>4959.1571991700002</v>
      </c>
      <c r="N293" s="3">
        <f>[1]!EM_S_STM07_IS($A293,"61",DATE(M$4,12,31),"1")/1000000</f>
        <v>1792.9234928599999</v>
      </c>
      <c r="O293" s="6">
        <f t="shared" si="10"/>
        <v>0.21216046997073645</v>
      </c>
      <c r="P293" s="6" t="str">
        <f t="shared" si="11"/>
        <v/>
      </c>
    </row>
    <row r="294" spans="1:16" x14ac:dyDescent="0.25">
      <c r="A294" s="5" t="s">
        <v>288</v>
      </c>
      <c r="B294" s="5" t="s">
        <v>3350</v>
      </c>
      <c r="C294" s="3">
        <f>[1]!EM_S_STM07_IS($A294,"9",DATE(C$4,12,31),"1")/1000000</f>
        <v>7828.1013646499996</v>
      </c>
      <c r="D294" s="3">
        <f>[1]!EM_S_STM07_IS($A294,"61",DATE(C$4,12,31),"1")/1000000</f>
        <v>-583.16784086999996</v>
      </c>
      <c r="E294" s="3">
        <f>[1]!EM_S_STM07_IS($A294,"9",DATE(E$4,12,31),"1")/1000000</f>
        <v>6899.1807782200003</v>
      </c>
      <c r="F294" s="3">
        <f>[1]!EM_S_STM07_IS($A294,"61",DATE(E$4,12,31),"1")/1000000</f>
        <v>-1085.15360048</v>
      </c>
      <c r="G294" s="3">
        <f>[1]!EM_S_STM07_IS($A294,"9",DATE(G$4,12,31),"1")/1000000</f>
        <v>4442.4321709899996</v>
      </c>
      <c r="H294" s="3">
        <f>[1]!EM_S_STM07_IS($A294,"61",DATE(G$4,12,31),"1")/1000000</f>
        <v>-3482.7717186599998</v>
      </c>
      <c r="I294" s="3">
        <f>[1]!EM_S_STM07_IS($A294,"9",DATE(I$4,12,31),"1")/1000000</f>
        <v>4186.8082807800001</v>
      </c>
      <c r="J294" s="3">
        <f>[1]!EM_S_STM07_IS($A294,"61",DATE(I$4,12,31),"1")/1000000</f>
        <v>4174.5317838400006</v>
      </c>
      <c r="K294" s="3">
        <f>[1]!EM_S_STM07_IS($A294,"9",DATE(K$4,12,31),"1")/1000000</f>
        <v>4358.8922736899995</v>
      </c>
      <c r="L294" s="3">
        <f>[1]!EM_S_STM07_IS($A294,"61",DATE(K$4,12,31),"1")/1000000</f>
        <v>88.086981680000008</v>
      </c>
      <c r="M294" s="3">
        <f>[1]!EM_S_STM07_IS($A294,"9",DATE(M$4,12,31),"1")/1000000</f>
        <v>4127.0835367700001</v>
      </c>
      <c r="N294" s="3">
        <f>[1]!EM_S_STM07_IS($A294,"61",DATE(M$4,12,31),"1")/1000000</f>
        <v>90.764050799999993</v>
      </c>
      <c r="O294" s="6">
        <f t="shared" si="10"/>
        <v>-0.12017284121183569</v>
      </c>
      <c r="P294" s="6" t="str">
        <f t="shared" si="11"/>
        <v/>
      </c>
    </row>
    <row r="295" spans="1:16" x14ac:dyDescent="0.25">
      <c r="A295" s="5" t="s">
        <v>289</v>
      </c>
      <c r="B295" s="5" t="s">
        <v>3351</v>
      </c>
      <c r="C295" s="3">
        <f>[1]!EM_S_STM07_IS($A295,"9",DATE(C$4,12,31),"1")/1000000</f>
        <v>415.50958594000002</v>
      </c>
      <c r="D295" s="3">
        <f>[1]!EM_S_STM07_IS($A295,"61",DATE(C$4,12,31),"1")/1000000</f>
        <v>15.10449594</v>
      </c>
      <c r="E295" s="3">
        <f>[1]!EM_S_STM07_IS($A295,"9",DATE(E$4,12,31),"1")/1000000</f>
        <v>441.00493395000001</v>
      </c>
      <c r="F295" s="3">
        <f>[1]!EM_S_STM07_IS($A295,"61",DATE(E$4,12,31),"1")/1000000</f>
        <v>37.379402380000002</v>
      </c>
      <c r="G295" s="3">
        <f>[1]!EM_S_STM07_IS($A295,"9",DATE(G$4,12,31),"1")/1000000</f>
        <v>475.19355972000005</v>
      </c>
      <c r="H295" s="3">
        <f>[1]!EM_S_STM07_IS($A295,"61",DATE(G$4,12,31),"1")/1000000</f>
        <v>22.3572077</v>
      </c>
      <c r="I295" s="3">
        <f>[1]!EM_S_STM07_IS($A295,"9",DATE(I$4,12,31),"1")/1000000</f>
        <v>450.17003599999998</v>
      </c>
      <c r="J295" s="3">
        <f>[1]!EM_S_STM07_IS($A295,"61",DATE(I$4,12,31),"1")/1000000</f>
        <v>129.67812820999998</v>
      </c>
      <c r="K295" s="3">
        <f>[1]!EM_S_STM07_IS($A295,"9",DATE(K$4,12,31),"1")/1000000</f>
        <v>398.97712323000002</v>
      </c>
      <c r="L295" s="3">
        <f>[1]!EM_S_STM07_IS($A295,"61",DATE(K$4,12,31),"1")/1000000</f>
        <v>25.709930059999998</v>
      </c>
      <c r="M295" s="3">
        <f>[1]!EM_S_STM07_IS($A295,"9",DATE(M$4,12,31),"1")/1000000</f>
        <v>390.82697861000003</v>
      </c>
      <c r="N295" s="3">
        <f>[1]!EM_S_STM07_IS($A295,"61",DATE(M$4,12,31),"1")/1000000</f>
        <v>16.455522049999999</v>
      </c>
      <c r="O295" s="6">
        <f t="shared" si="10"/>
        <v>-1.217344331283432E-2</v>
      </c>
      <c r="P295" s="6">
        <f t="shared" si="11"/>
        <v>1.7281357100244588E-2</v>
      </c>
    </row>
    <row r="296" spans="1:16" x14ac:dyDescent="0.25">
      <c r="A296" s="5" t="s">
        <v>290</v>
      </c>
      <c r="B296" s="5" t="s">
        <v>3352</v>
      </c>
      <c r="C296" s="3">
        <f>[1]!EM_S_STM07_IS($A296,"9",DATE(C$4,12,31),"1")/1000000</f>
        <v>1656.8734830599999</v>
      </c>
      <c r="D296" s="3">
        <f>[1]!EM_S_STM07_IS($A296,"61",DATE(C$4,12,31),"1")/1000000</f>
        <v>62.977431090000003</v>
      </c>
      <c r="E296" s="3">
        <f>[1]!EM_S_STM07_IS($A296,"9",DATE(E$4,12,31),"1")/1000000</f>
        <v>2209.1574205500001</v>
      </c>
      <c r="F296" s="3">
        <f>[1]!EM_S_STM07_IS($A296,"61",DATE(E$4,12,31),"1")/1000000</f>
        <v>76.792655690000004</v>
      </c>
      <c r="G296" s="3">
        <f>[1]!EM_S_STM07_IS($A296,"9",DATE(G$4,12,31),"1")/1000000</f>
        <v>2724.48190234</v>
      </c>
      <c r="H296" s="3">
        <f>[1]!EM_S_STM07_IS($A296,"61",DATE(G$4,12,31),"1")/1000000</f>
        <v>83.700305529999994</v>
      </c>
      <c r="I296" s="3">
        <f>[1]!EM_S_STM07_IS($A296,"9",DATE(I$4,12,31),"1")/1000000</f>
        <v>3060.35774352</v>
      </c>
      <c r="J296" s="3">
        <f>[1]!EM_S_STM07_IS($A296,"61",DATE(I$4,12,31),"1")/1000000</f>
        <v>112.22750573</v>
      </c>
      <c r="K296" s="3">
        <f>[1]!EM_S_STM07_IS($A296,"9",DATE(K$4,12,31),"1")/1000000</f>
        <v>3388.3687193200003</v>
      </c>
      <c r="L296" s="3">
        <f>[1]!EM_S_STM07_IS($A296,"61",DATE(K$4,12,31),"1")/1000000</f>
        <v>70.45348426000001</v>
      </c>
      <c r="M296" s="3">
        <f>[1]!EM_S_STM07_IS($A296,"9",DATE(M$4,12,31),"1")/1000000</f>
        <v>3122.57403862</v>
      </c>
      <c r="N296" s="3">
        <f>[1]!EM_S_STM07_IS($A296,"61",DATE(M$4,12,31),"1")/1000000</f>
        <v>-83.996133939999993</v>
      </c>
      <c r="O296" s="6">
        <f t="shared" si="10"/>
        <v>0.13512758954244664</v>
      </c>
      <c r="P296" s="6">
        <f t="shared" si="11"/>
        <v>-2.0592899969959744</v>
      </c>
    </row>
    <row r="297" spans="1:16" x14ac:dyDescent="0.25">
      <c r="A297" s="5" t="s">
        <v>291</v>
      </c>
      <c r="B297" s="5" t="s">
        <v>3353</v>
      </c>
      <c r="C297" s="3">
        <f>[1]!EM_S_STM07_IS($A297,"9",DATE(C$4,12,31),"1")/1000000</f>
        <v>2784.5263578099998</v>
      </c>
      <c r="D297" s="3">
        <f>[1]!EM_S_STM07_IS($A297,"61",DATE(C$4,12,31),"1")/1000000</f>
        <v>33.383434319999999</v>
      </c>
      <c r="E297" s="3">
        <f>[1]!EM_S_STM07_IS($A297,"9",DATE(E$4,12,31),"1")/1000000</f>
        <v>5439.2455047100002</v>
      </c>
      <c r="F297" s="3">
        <f>[1]!EM_S_STM07_IS($A297,"61",DATE(E$4,12,31),"1")/1000000</f>
        <v>32.119863079999995</v>
      </c>
      <c r="G297" s="3">
        <f>[1]!EM_S_STM07_IS($A297,"9",DATE(G$4,12,31),"1")/1000000</f>
        <v>7160.6113250600001</v>
      </c>
      <c r="H297" s="3">
        <f>[1]!EM_S_STM07_IS($A297,"61",DATE(G$4,12,31),"1")/1000000</f>
        <v>-290.01160052999995</v>
      </c>
      <c r="I297" s="3">
        <f>[1]!EM_S_STM07_IS($A297,"9",DATE(I$4,12,31),"1")/1000000</f>
        <v>5607.05801634</v>
      </c>
      <c r="J297" s="3">
        <f>[1]!EM_S_STM07_IS($A297,"61",DATE(I$4,12,31),"1")/1000000</f>
        <v>-379.58390083</v>
      </c>
      <c r="K297" s="3">
        <f>[1]!EM_S_STM07_IS($A297,"9",DATE(K$4,12,31),"1")/1000000</f>
        <v>5926.5663273299997</v>
      </c>
      <c r="L297" s="3">
        <f>[1]!EM_S_STM07_IS($A297,"61",DATE(K$4,12,31),"1")/1000000</f>
        <v>58.593133020000003</v>
      </c>
      <c r="M297" s="3">
        <f>[1]!EM_S_STM07_IS($A297,"9",DATE(M$4,12,31),"1")/1000000</f>
        <v>7577.3880445000004</v>
      </c>
      <c r="N297" s="3">
        <f>[1]!EM_S_STM07_IS($A297,"61",DATE(M$4,12,31),"1")/1000000</f>
        <v>-505.22327024999998</v>
      </c>
      <c r="O297" s="6">
        <f t="shared" si="10"/>
        <v>0.22166923995223375</v>
      </c>
      <c r="P297" s="6">
        <f t="shared" si="11"/>
        <v>-2.721830777851677</v>
      </c>
    </row>
    <row r="298" spans="1:16" x14ac:dyDescent="0.25">
      <c r="A298" s="5" t="s">
        <v>292</v>
      </c>
      <c r="B298" s="5" t="s">
        <v>3354</v>
      </c>
      <c r="C298" s="3">
        <f>[1]!EM_S_STM07_IS($A298,"9",DATE(C$4,12,31),"1")/1000000</f>
        <v>2614.23363462</v>
      </c>
      <c r="D298" s="3">
        <f>[1]!EM_S_STM07_IS($A298,"61",DATE(C$4,12,31),"1")/1000000</f>
        <v>97.256602749999999</v>
      </c>
      <c r="E298" s="3">
        <f>[1]!EM_S_STM07_IS($A298,"9",DATE(E$4,12,31),"1")/1000000</f>
        <v>2937.5280553299999</v>
      </c>
      <c r="F298" s="3">
        <f>[1]!EM_S_STM07_IS($A298,"61",DATE(E$4,12,31),"1")/1000000</f>
        <v>76.023665569999991</v>
      </c>
      <c r="G298" s="3">
        <f>[1]!EM_S_STM07_IS($A298,"9",DATE(G$4,12,31),"1")/1000000</f>
        <v>2971.5196199000002</v>
      </c>
      <c r="H298" s="3">
        <f>[1]!EM_S_STM07_IS($A298,"61",DATE(G$4,12,31),"1")/1000000</f>
        <v>23.663577960000001</v>
      </c>
      <c r="I298" s="3">
        <f>[1]!EM_S_STM07_IS($A298,"9",DATE(I$4,12,31),"1")/1000000</f>
        <v>3169.6531506900001</v>
      </c>
      <c r="J298" s="3">
        <f>[1]!EM_S_STM07_IS($A298,"61",DATE(I$4,12,31),"1")/1000000</f>
        <v>36.74541438</v>
      </c>
      <c r="K298" s="3">
        <f>[1]!EM_S_STM07_IS($A298,"9",DATE(K$4,12,31),"1")/1000000</f>
        <v>3589.7497709299996</v>
      </c>
      <c r="L298" s="3">
        <f>[1]!EM_S_STM07_IS($A298,"61",DATE(K$4,12,31),"1")/1000000</f>
        <v>50.725311049999995</v>
      </c>
      <c r="M298" s="3">
        <f>[1]!EM_S_STM07_IS($A298,"9",DATE(M$4,12,31),"1")/1000000</f>
        <v>3597.03320979</v>
      </c>
      <c r="N298" s="3">
        <f>[1]!EM_S_STM07_IS($A298,"61",DATE(M$4,12,31),"1")/1000000</f>
        <v>83.062257169999995</v>
      </c>
      <c r="O298" s="6">
        <f t="shared" si="10"/>
        <v>6.5908707230174501E-2</v>
      </c>
      <c r="P298" s="6">
        <f t="shared" si="11"/>
        <v>-3.1059906830967154E-2</v>
      </c>
    </row>
    <row r="299" spans="1:16" x14ac:dyDescent="0.25">
      <c r="A299" s="5" t="s">
        <v>293</v>
      </c>
      <c r="B299" s="5" t="s">
        <v>3355</v>
      </c>
      <c r="C299" s="3">
        <f>[1]!EM_S_STM07_IS($A299,"9",DATE(C$4,12,31),"1")/1000000</f>
        <v>673.23830422000003</v>
      </c>
      <c r="D299" s="3">
        <f>[1]!EM_S_STM07_IS($A299,"61",DATE(C$4,12,31),"1")/1000000</f>
        <v>-123.6418055</v>
      </c>
      <c r="E299" s="3">
        <f>[1]!EM_S_STM07_IS($A299,"9",DATE(E$4,12,31),"1")/1000000</f>
        <v>645.32432084000004</v>
      </c>
      <c r="F299" s="3">
        <f>[1]!EM_S_STM07_IS($A299,"61",DATE(E$4,12,31),"1")/1000000</f>
        <v>409.08859351000001</v>
      </c>
      <c r="G299" s="3">
        <f>[1]!EM_S_STM07_IS($A299,"9",DATE(G$4,12,31),"1")/1000000</f>
        <v>479.58913304999999</v>
      </c>
      <c r="H299" s="3">
        <f>[1]!EM_S_STM07_IS($A299,"61",DATE(G$4,12,31),"1")/1000000</f>
        <v>36.885041740000005</v>
      </c>
      <c r="I299" s="3">
        <f>[1]!EM_S_STM07_IS($A299,"9",DATE(I$4,12,31),"1")/1000000</f>
        <v>442.78212350999996</v>
      </c>
      <c r="J299" s="3">
        <f>[1]!EM_S_STM07_IS($A299,"61",DATE(I$4,12,31),"1")/1000000</f>
        <v>55.066633930000002</v>
      </c>
      <c r="K299" s="3">
        <f>[1]!EM_S_STM07_IS($A299,"9",DATE(K$4,12,31),"1")/1000000</f>
        <v>405.28737669999998</v>
      </c>
      <c r="L299" s="3">
        <f>[1]!EM_S_STM07_IS($A299,"61",DATE(K$4,12,31),"1")/1000000</f>
        <v>18.178358729999999</v>
      </c>
      <c r="M299" s="3">
        <f>[1]!EM_S_STM07_IS($A299,"9",DATE(M$4,12,31),"1")/1000000</f>
        <v>472.70890610999999</v>
      </c>
      <c r="N299" s="3">
        <f>[1]!EM_S_STM07_IS($A299,"61",DATE(M$4,12,31),"1")/1000000</f>
        <v>15.03346196</v>
      </c>
      <c r="O299" s="6">
        <f t="shared" si="10"/>
        <v>-6.8280910805948891E-2</v>
      </c>
      <c r="P299" s="6" t="str">
        <f t="shared" si="11"/>
        <v/>
      </c>
    </row>
    <row r="300" spans="1:16" x14ac:dyDescent="0.25">
      <c r="A300" s="5" t="s">
        <v>294</v>
      </c>
      <c r="B300" s="5" t="s">
        <v>3356</v>
      </c>
      <c r="C300" s="3">
        <f>[1]!EM_S_STM07_IS($A300,"9",DATE(C$4,12,31),"1")/1000000</f>
        <v>5954.3320588900006</v>
      </c>
      <c r="D300" s="3">
        <f>[1]!EM_S_STM07_IS($A300,"61",DATE(C$4,12,31),"1")/1000000</f>
        <v>49.231119820000004</v>
      </c>
      <c r="E300" s="3">
        <f>[1]!EM_S_STM07_IS($A300,"9",DATE(E$4,12,31),"1")/1000000</f>
        <v>10016.757208620002</v>
      </c>
      <c r="F300" s="3">
        <f>[1]!EM_S_STM07_IS($A300,"61",DATE(E$4,12,31),"1")/1000000</f>
        <v>383.64068851999997</v>
      </c>
      <c r="G300" s="3">
        <f>[1]!EM_S_STM07_IS($A300,"9",DATE(G$4,12,31),"1")/1000000</f>
        <v>14505.999729620002</v>
      </c>
      <c r="H300" s="3">
        <f>[1]!EM_S_STM07_IS($A300,"61",DATE(G$4,12,31),"1")/1000000</f>
        <v>202.59225683000003</v>
      </c>
      <c r="I300" s="3">
        <f>[1]!EM_S_STM07_IS($A300,"9",DATE(I$4,12,31),"1")/1000000</f>
        <v>17865.86581856</v>
      </c>
      <c r="J300" s="3">
        <f>[1]!EM_S_STM07_IS($A300,"61",DATE(I$4,12,31),"1")/1000000</f>
        <v>81.858363060000002</v>
      </c>
      <c r="K300" s="3">
        <f>[1]!EM_S_STM07_IS($A300,"9",DATE(K$4,12,31),"1")/1000000</f>
        <v>18223.800494720002</v>
      </c>
      <c r="L300" s="3">
        <f>[1]!EM_S_STM07_IS($A300,"61",DATE(K$4,12,31),"1")/1000000</f>
        <v>265.62352556000002</v>
      </c>
      <c r="M300" s="3">
        <f>[1]!EM_S_STM07_IS($A300,"9",DATE(M$4,12,31),"1")/1000000</f>
        <v>19606.88010971</v>
      </c>
      <c r="N300" s="3">
        <f>[1]!EM_S_STM07_IS($A300,"61",DATE(M$4,12,31),"1")/1000000</f>
        <v>375.14594911</v>
      </c>
      <c r="O300" s="6">
        <f t="shared" si="10"/>
        <v>0.26915623753275342</v>
      </c>
      <c r="P300" s="6">
        <f t="shared" si="11"/>
        <v>0.50103946013120004</v>
      </c>
    </row>
    <row r="301" spans="1:16" x14ac:dyDescent="0.25">
      <c r="A301" s="5" t="s">
        <v>295</v>
      </c>
      <c r="B301" s="5" t="s">
        <v>3357</v>
      </c>
      <c r="C301" s="3">
        <f>[1]!EM_S_STM07_IS($A301,"9",DATE(C$4,12,31),"1")/1000000</f>
        <v>11872.449801780002</v>
      </c>
      <c r="D301" s="3">
        <f>[1]!EM_S_STM07_IS($A301,"61",DATE(C$4,12,31),"1")/1000000</f>
        <v>250.92855955000002</v>
      </c>
      <c r="E301" s="3">
        <f>[1]!EM_S_STM07_IS($A301,"9",DATE(E$4,12,31),"1")/1000000</f>
        <v>13864.367578950001</v>
      </c>
      <c r="F301" s="3">
        <f>[1]!EM_S_STM07_IS($A301,"61",DATE(E$4,12,31),"1")/1000000</f>
        <v>266.78238069999998</v>
      </c>
      <c r="G301" s="3">
        <f>[1]!EM_S_STM07_IS($A301,"9",DATE(G$4,12,31),"1")/1000000</f>
        <v>15704.114842540001</v>
      </c>
      <c r="H301" s="3">
        <f>[1]!EM_S_STM07_IS($A301,"61",DATE(G$4,12,31),"1")/1000000</f>
        <v>205.11411000999999</v>
      </c>
      <c r="I301" s="3">
        <f>[1]!EM_S_STM07_IS($A301,"9",DATE(I$4,12,31),"1")/1000000</f>
        <v>16478.453977190002</v>
      </c>
      <c r="J301" s="3">
        <f>[1]!EM_S_STM07_IS($A301,"61",DATE(I$4,12,31),"1")/1000000</f>
        <v>170.81458945</v>
      </c>
      <c r="K301" s="3">
        <f>[1]!EM_S_STM07_IS($A301,"9",DATE(K$4,12,31),"1")/1000000</f>
        <v>16909.016582659999</v>
      </c>
      <c r="L301" s="3">
        <f>[1]!EM_S_STM07_IS($A301,"61",DATE(K$4,12,31),"1")/1000000</f>
        <v>186.24652175999998</v>
      </c>
      <c r="M301" s="3">
        <f>[1]!EM_S_STM07_IS($A301,"9",DATE(M$4,12,31),"1")/1000000</f>
        <v>16401.384797360002</v>
      </c>
      <c r="N301" s="3">
        <f>[1]!EM_S_STM07_IS($A301,"61",DATE(M$4,12,31),"1")/1000000</f>
        <v>5.6105307300000007</v>
      </c>
      <c r="O301" s="6">
        <f t="shared" si="10"/>
        <v>6.676322380840416E-2</v>
      </c>
      <c r="P301" s="6">
        <f t="shared" si="11"/>
        <v>-0.53238248422258527</v>
      </c>
    </row>
    <row r="302" spans="1:16" x14ac:dyDescent="0.25">
      <c r="A302" s="5" t="s">
        <v>296</v>
      </c>
      <c r="B302" s="5" t="s">
        <v>3358</v>
      </c>
      <c r="C302" s="3">
        <f>[1]!EM_S_STM07_IS($A302,"9",DATE(C$4,12,31),"1")/1000000</f>
        <v>550.63146904999996</v>
      </c>
      <c r="D302" s="3">
        <f>[1]!EM_S_STM07_IS($A302,"61",DATE(C$4,12,31),"1")/1000000</f>
        <v>4.2471569800000006</v>
      </c>
      <c r="E302" s="3">
        <f>[1]!EM_S_STM07_IS($A302,"9",DATE(E$4,12,31),"1")/1000000</f>
        <v>447.09279750000002</v>
      </c>
      <c r="F302" s="3">
        <f>[1]!EM_S_STM07_IS($A302,"61",DATE(E$4,12,31),"1")/1000000</f>
        <v>3.6963806899999998</v>
      </c>
      <c r="G302" s="3">
        <f>[1]!EM_S_STM07_IS($A302,"9",DATE(G$4,12,31),"1")/1000000</f>
        <v>617.01555545000008</v>
      </c>
      <c r="H302" s="3">
        <f>[1]!EM_S_STM07_IS($A302,"61",DATE(G$4,12,31),"1")/1000000</f>
        <v>4.6175552599999996</v>
      </c>
      <c r="I302" s="3">
        <f>[1]!EM_S_STM07_IS($A302,"9",DATE(I$4,12,31),"1")/1000000</f>
        <v>632.04416564999997</v>
      </c>
      <c r="J302" s="3">
        <f>[1]!EM_S_STM07_IS($A302,"61",DATE(I$4,12,31),"1")/1000000</f>
        <v>3.4107503500000003</v>
      </c>
      <c r="K302" s="3">
        <f>[1]!EM_S_STM07_IS($A302,"9",DATE(K$4,12,31),"1")/1000000</f>
        <v>740.73200577</v>
      </c>
      <c r="L302" s="3">
        <f>[1]!EM_S_STM07_IS($A302,"61",DATE(K$4,12,31),"1")/1000000</f>
        <v>9.8469265500000009</v>
      </c>
      <c r="M302" s="3">
        <f>[1]!EM_S_STM07_IS($A302,"9",DATE(M$4,12,31),"1")/1000000</f>
        <v>346.57522602</v>
      </c>
      <c r="N302" s="3">
        <f>[1]!EM_S_STM07_IS($A302,"61",DATE(M$4,12,31),"1")/1000000</f>
        <v>-193.38115694999999</v>
      </c>
      <c r="O302" s="6">
        <f t="shared" si="10"/>
        <v>-8.8435722998688404E-2</v>
      </c>
      <c r="P302" s="6">
        <f t="shared" si="11"/>
        <v>-3.1461652971078951</v>
      </c>
    </row>
    <row r="303" spans="1:16" x14ac:dyDescent="0.25">
      <c r="A303" s="5" t="s">
        <v>297</v>
      </c>
      <c r="B303" s="5" t="s">
        <v>3359</v>
      </c>
      <c r="C303" s="3">
        <f>[1]!EM_S_STM07_IS($A303,"9",DATE(C$4,12,31),"1")/1000000</f>
        <v>45687.750464690005</v>
      </c>
      <c r="D303" s="3">
        <f>[1]!EM_S_STM07_IS($A303,"61",DATE(C$4,12,31),"1")/1000000</f>
        <v>925.36675973000001</v>
      </c>
      <c r="E303" s="3">
        <f>[1]!EM_S_STM07_IS($A303,"9",DATE(E$4,12,31),"1")/1000000</f>
        <v>50431.850122459997</v>
      </c>
      <c r="F303" s="3">
        <f>[1]!EM_S_STM07_IS($A303,"61",DATE(E$4,12,31),"1")/1000000</f>
        <v>795.82518921000008</v>
      </c>
      <c r="G303" s="3">
        <f>[1]!EM_S_STM07_IS($A303,"9",DATE(G$4,12,31),"1")/1000000</f>
        <v>44591.731305949994</v>
      </c>
      <c r="H303" s="3">
        <f>[1]!EM_S_STM07_IS($A303,"61",DATE(G$4,12,31),"1")/1000000</f>
        <v>69.37978846</v>
      </c>
      <c r="I303" s="3">
        <f>[1]!EM_S_STM07_IS($A303,"9",DATE(I$4,12,31),"1")/1000000</f>
        <v>40329.344514290002</v>
      </c>
      <c r="J303" s="3">
        <f>[1]!EM_S_STM07_IS($A303,"61",DATE(I$4,12,31),"1")/1000000</f>
        <v>275.59299974999999</v>
      </c>
      <c r="K303" s="3">
        <f>[1]!EM_S_STM07_IS($A303,"9",DATE(K$4,12,31),"1")/1000000</f>
        <v>41422.088025699995</v>
      </c>
      <c r="L303" s="3">
        <f>[1]!EM_S_STM07_IS($A303,"61",DATE(K$4,12,31),"1")/1000000</f>
        <v>232.80482018999999</v>
      </c>
      <c r="M303" s="3">
        <f>[1]!EM_S_STM07_IS($A303,"9",DATE(M$4,12,31),"1")/1000000</f>
        <v>29253.638605799999</v>
      </c>
      <c r="N303" s="3">
        <f>[1]!EM_S_STM07_IS($A303,"61",DATE(M$4,12,31),"1")/1000000</f>
        <v>-3293.6245451700001</v>
      </c>
      <c r="O303" s="6">
        <f t="shared" si="10"/>
        <v>-8.5305593428726678E-2</v>
      </c>
      <c r="P303" s="6">
        <f t="shared" si="11"/>
        <v>-2.2890567551698653</v>
      </c>
    </row>
    <row r="304" spans="1:16" x14ac:dyDescent="0.25">
      <c r="A304" s="5" t="s">
        <v>298</v>
      </c>
      <c r="B304" s="5" t="s">
        <v>3360</v>
      </c>
      <c r="C304" s="3">
        <f>[1]!EM_S_STM07_IS($A304,"9",DATE(C$4,12,31),"1")/1000000</f>
        <v>468.84500151999998</v>
      </c>
      <c r="D304" s="3">
        <f>[1]!EM_S_STM07_IS($A304,"61",DATE(C$4,12,31),"1")/1000000</f>
        <v>32.602031350000004</v>
      </c>
      <c r="E304" s="3">
        <f>[1]!EM_S_STM07_IS($A304,"9",DATE(E$4,12,31),"1")/1000000</f>
        <v>556.64846835000003</v>
      </c>
      <c r="F304" s="3">
        <f>[1]!EM_S_STM07_IS($A304,"61",DATE(E$4,12,31),"1")/1000000</f>
        <v>34.330763090000005</v>
      </c>
      <c r="G304" s="3">
        <f>[1]!EM_S_STM07_IS($A304,"9",DATE(G$4,12,31),"1")/1000000</f>
        <v>510.50990007000001</v>
      </c>
      <c r="H304" s="3">
        <f>[1]!EM_S_STM07_IS($A304,"61",DATE(G$4,12,31),"1")/1000000</f>
        <v>-127.45424819</v>
      </c>
      <c r="I304" s="3">
        <f>[1]!EM_S_STM07_IS($A304,"9",DATE(I$4,12,31),"1")/1000000</f>
        <v>718.81570566999994</v>
      </c>
      <c r="J304" s="3">
        <f>[1]!EM_S_STM07_IS($A304,"61",DATE(I$4,12,31),"1")/1000000</f>
        <v>20.130329809999999</v>
      </c>
      <c r="K304" s="3">
        <f>[1]!EM_S_STM07_IS($A304,"9",DATE(K$4,12,31),"1")/1000000</f>
        <v>514.68384974000003</v>
      </c>
      <c r="L304" s="3">
        <f>[1]!EM_S_STM07_IS($A304,"61",DATE(K$4,12,31),"1")/1000000</f>
        <v>-88.333504140000002</v>
      </c>
      <c r="M304" s="3">
        <f>[1]!EM_S_STM07_IS($A304,"9",DATE(M$4,12,31),"1")/1000000</f>
        <v>910.89270524000005</v>
      </c>
      <c r="N304" s="3">
        <f>[1]!EM_S_STM07_IS($A304,"61",DATE(M$4,12,31),"1")/1000000</f>
        <v>31.018237729999999</v>
      </c>
      <c r="O304" s="6">
        <f t="shared" si="10"/>
        <v>0.14205649170417156</v>
      </c>
      <c r="P304" s="6">
        <f t="shared" si="11"/>
        <v>-9.9104154299668457E-3</v>
      </c>
    </row>
    <row r="305" spans="1:16" x14ac:dyDescent="0.25">
      <c r="A305" s="5" t="s">
        <v>299</v>
      </c>
      <c r="B305" s="5" t="s">
        <v>3361</v>
      </c>
      <c r="C305" s="3">
        <f>[1]!EM_S_STM07_IS($A305,"9",DATE(C$4,12,31),"1")/1000000</f>
        <v>169.58705402000001</v>
      </c>
      <c r="D305" s="3">
        <f>[1]!EM_S_STM07_IS($A305,"61",DATE(C$4,12,31),"1")/1000000</f>
        <v>12.018506199999999</v>
      </c>
      <c r="E305" s="3">
        <f>[1]!EM_S_STM07_IS($A305,"9",DATE(E$4,12,31),"1")/1000000</f>
        <v>181.47111178999998</v>
      </c>
      <c r="F305" s="3">
        <f>[1]!EM_S_STM07_IS($A305,"61",DATE(E$4,12,31),"1")/1000000</f>
        <v>11.241426789999998</v>
      </c>
      <c r="G305" s="3">
        <f>[1]!EM_S_STM07_IS($A305,"9",DATE(G$4,12,31),"1")/1000000</f>
        <v>127.64761113</v>
      </c>
      <c r="H305" s="3">
        <f>[1]!EM_S_STM07_IS($A305,"61",DATE(G$4,12,31),"1")/1000000</f>
        <v>3.8566349600000001</v>
      </c>
      <c r="I305" s="3">
        <f>[1]!EM_S_STM07_IS($A305,"9",DATE(I$4,12,31),"1")/1000000</f>
        <v>147.78183693</v>
      </c>
      <c r="J305" s="3">
        <f>[1]!EM_S_STM07_IS($A305,"61",DATE(I$4,12,31),"1")/1000000</f>
        <v>4.0921332399999999</v>
      </c>
      <c r="K305" s="3">
        <f>[1]!EM_S_STM07_IS($A305,"9",DATE(K$4,12,31),"1")/1000000</f>
        <v>208.41473757</v>
      </c>
      <c r="L305" s="3">
        <f>[1]!EM_S_STM07_IS($A305,"61",DATE(K$4,12,31),"1")/1000000</f>
        <v>5.1656467499999996</v>
      </c>
      <c r="M305" s="3">
        <f>[1]!EM_S_STM07_IS($A305,"9",DATE(M$4,12,31),"1")/1000000</f>
        <v>197.55872128000001</v>
      </c>
      <c r="N305" s="3">
        <f>[1]!EM_S_STM07_IS($A305,"61",DATE(M$4,12,31),"1")/1000000</f>
        <v>6.8631160499999995</v>
      </c>
      <c r="O305" s="6">
        <f t="shared" si="10"/>
        <v>3.1004835380095574E-2</v>
      </c>
      <c r="P305" s="6">
        <f t="shared" si="11"/>
        <v>-0.10600689322056822</v>
      </c>
    </row>
    <row r="306" spans="1:16" x14ac:dyDescent="0.25">
      <c r="A306" s="5" t="s">
        <v>300</v>
      </c>
      <c r="B306" s="5" t="s">
        <v>3362</v>
      </c>
      <c r="C306" s="3">
        <f>[1]!EM_S_STM07_IS($A306,"9",DATE(C$4,12,31),"1")/1000000</f>
        <v>4248.2784794999998</v>
      </c>
      <c r="D306" s="3">
        <f>[1]!EM_S_STM07_IS($A306,"61",DATE(C$4,12,31),"1")/1000000</f>
        <v>-749.21647525000003</v>
      </c>
      <c r="E306" s="3">
        <f>[1]!EM_S_STM07_IS($A306,"9",DATE(E$4,12,31),"1")/1000000</f>
        <v>4103.1348859899999</v>
      </c>
      <c r="F306" s="3">
        <f>[1]!EM_S_STM07_IS($A306,"61",DATE(E$4,12,31),"1")/1000000</f>
        <v>-780.87991349000004</v>
      </c>
      <c r="G306" s="3">
        <f>[1]!EM_S_STM07_IS($A306,"9",DATE(G$4,12,31),"1")/1000000</f>
        <v>4937.77397337</v>
      </c>
      <c r="H306" s="3">
        <f>[1]!EM_S_STM07_IS($A306,"61",DATE(G$4,12,31),"1")/1000000</f>
        <v>61.67721478</v>
      </c>
      <c r="I306" s="3">
        <f>[1]!EM_S_STM07_IS($A306,"9",DATE(I$4,12,31),"1")/1000000</f>
        <v>9151.1140694300011</v>
      </c>
      <c r="J306" s="3">
        <f>[1]!EM_S_STM07_IS($A306,"61",DATE(I$4,12,31),"1")/1000000</f>
        <v>455.45431805999999</v>
      </c>
      <c r="K306" s="3">
        <f>[1]!EM_S_STM07_IS($A306,"9",DATE(K$4,12,31),"1")/1000000</f>
        <v>10922.83740368</v>
      </c>
      <c r="L306" s="3">
        <f>[1]!EM_S_STM07_IS($A306,"61",DATE(K$4,12,31),"1")/1000000</f>
        <v>550.54696042</v>
      </c>
      <c r="M306" s="3">
        <f>[1]!EM_S_STM07_IS($A306,"9",DATE(M$4,12,31),"1")/1000000</f>
        <v>9097.4949359000002</v>
      </c>
      <c r="N306" s="3">
        <f>[1]!EM_S_STM07_IS($A306,"61",DATE(M$4,12,31),"1")/1000000</f>
        <v>411.88246009</v>
      </c>
      <c r="O306" s="6">
        <f t="shared" si="10"/>
        <v>0.16450610314103953</v>
      </c>
      <c r="P306" s="6" t="str">
        <f t="shared" si="11"/>
        <v/>
      </c>
    </row>
    <row r="307" spans="1:16" x14ac:dyDescent="0.25">
      <c r="A307" s="5" t="s">
        <v>301</v>
      </c>
      <c r="B307" s="5" t="s">
        <v>3363</v>
      </c>
      <c r="C307" s="3">
        <f>[1]!EM_S_STM07_IS($A307,"9",DATE(C$4,12,31),"1")/1000000</f>
        <v>10534.451671139999</v>
      </c>
      <c r="D307" s="3">
        <f>[1]!EM_S_STM07_IS($A307,"61",DATE(C$4,12,31),"1")/1000000</f>
        <v>345.55984201000001</v>
      </c>
      <c r="E307" s="3">
        <f>[1]!EM_S_STM07_IS($A307,"9",DATE(E$4,12,31),"1")/1000000</f>
        <v>8865.0836954799997</v>
      </c>
      <c r="F307" s="3">
        <f>[1]!EM_S_STM07_IS($A307,"61",DATE(E$4,12,31),"1")/1000000</f>
        <v>107.87759739000001</v>
      </c>
      <c r="G307" s="3">
        <f>[1]!EM_S_STM07_IS($A307,"9",DATE(G$4,12,31),"1")/1000000</f>
        <v>15587.78877057</v>
      </c>
      <c r="H307" s="3">
        <f>[1]!EM_S_STM07_IS($A307,"61",DATE(G$4,12,31),"1")/1000000</f>
        <v>251.82037129</v>
      </c>
      <c r="I307" s="3">
        <f>[1]!EM_S_STM07_IS($A307,"9",DATE(I$4,12,31),"1")/1000000</f>
        <v>17285.653178060002</v>
      </c>
      <c r="J307" s="3">
        <f>[1]!EM_S_STM07_IS($A307,"61",DATE(I$4,12,31),"1")/1000000</f>
        <v>350.88592677999998</v>
      </c>
      <c r="K307" s="3">
        <f>[1]!EM_S_STM07_IS($A307,"9",DATE(K$4,12,31),"1")/1000000</f>
        <v>21198.084487</v>
      </c>
      <c r="L307" s="3">
        <f>[1]!EM_S_STM07_IS($A307,"61",DATE(K$4,12,31),"1")/1000000</f>
        <v>351.92266749000004</v>
      </c>
      <c r="M307" s="3">
        <f>[1]!EM_S_STM07_IS($A307,"9",DATE(M$4,12,31),"1")/1000000</f>
        <v>24115.766248240001</v>
      </c>
      <c r="N307" s="3">
        <f>[1]!EM_S_STM07_IS($A307,"61",DATE(M$4,12,31),"1")/1000000</f>
        <v>400.05243641999999</v>
      </c>
      <c r="O307" s="6">
        <f t="shared" si="10"/>
        <v>0.18015167226396156</v>
      </c>
      <c r="P307" s="6">
        <f t="shared" si="11"/>
        <v>2.9719010264743329E-2</v>
      </c>
    </row>
    <row r="308" spans="1:16" x14ac:dyDescent="0.25">
      <c r="A308" s="5" t="s">
        <v>302</v>
      </c>
      <c r="B308" s="5" t="s">
        <v>3364</v>
      </c>
      <c r="C308" s="3">
        <f>[1]!EM_S_STM07_IS($A308,"9",DATE(C$4,12,31),"1")/1000000</f>
        <v>10218.61451297</v>
      </c>
      <c r="D308" s="3">
        <f>[1]!EM_S_STM07_IS($A308,"61",DATE(C$4,12,31),"1")/1000000</f>
        <v>4026.9995253500001</v>
      </c>
      <c r="E308" s="3">
        <f>[1]!EM_S_STM07_IS($A308,"9",DATE(E$4,12,31),"1")/1000000</f>
        <v>5945.6706045699993</v>
      </c>
      <c r="F308" s="3">
        <f>[1]!EM_S_STM07_IS($A308,"61",DATE(E$4,12,31),"1")/1000000</f>
        <v>2063.6784700899998</v>
      </c>
      <c r="G308" s="3">
        <f>[1]!EM_S_STM07_IS($A308,"9",DATE(G$4,12,31),"1")/1000000</f>
        <v>6971.3803290699998</v>
      </c>
      <c r="H308" s="3">
        <f>[1]!EM_S_STM07_IS($A308,"61",DATE(G$4,12,31),"1")/1000000</f>
        <v>2191.4570895300003</v>
      </c>
      <c r="I308" s="3">
        <f>[1]!EM_S_STM07_IS($A308,"9",DATE(I$4,12,31),"1")/1000000</f>
        <v>8207.5407039799993</v>
      </c>
      <c r="J308" s="3">
        <f>[1]!EM_S_STM07_IS($A308,"61",DATE(I$4,12,31),"1")/1000000</f>
        <v>2812.5010343200001</v>
      </c>
      <c r="K308" s="3">
        <f>[1]!EM_S_STM07_IS($A308,"9",DATE(K$4,12,31),"1")/1000000</f>
        <v>13394.972903670001</v>
      </c>
      <c r="L308" s="3">
        <f>[1]!EM_S_STM07_IS($A308,"61",DATE(K$4,12,31),"1")/1000000</f>
        <v>5022.5677783900001</v>
      </c>
      <c r="M308" s="3">
        <f>[1]!EM_S_STM07_IS($A308,"9",DATE(M$4,12,31),"1")/1000000</f>
        <v>33446.639919410001</v>
      </c>
      <c r="N308" s="3">
        <f>[1]!EM_S_STM07_IS($A308,"61",DATE(M$4,12,31),"1")/1000000</f>
        <v>13201.014064719999</v>
      </c>
      <c r="O308" s="6">
        <f t="shared" si="10"/>
        <v>0.26762879441264209</v>
      </c>
      <c r="P308" s="6">
        <f t="shared" si="11"/>
        <v>0.26801719562914395</v>
      </c>
    </row>
    <row r="309" spans="1:16" x14ac:dyDescent="0.25">
      <c r="A309" s="5" t="s">
        <v>303</v>
      </c>
      <c r="B309" s="5" t="s">
        <v>3365</v>
      </c>
      <c r="C309" s="3">
        <f>[1]!EM_S_STM07_IS($A309,"9",DATE(C$4,12,31),"1")/1000000</f>
        <v>594.15388224000003</v>
      </c>
      <c r="D309" s="3">
        <f>[1]!EM_S_STM07_IS($A309,"61",DATE(C$4,12,31),"1")/1000000</f>
        <v>52.310641920000002</v>
      </c>
      <c r="E309" s="3">
        <f>[1]!EM_S_STM07_IS($A309,"9",DATE(E$4,12,31),"1")/1000000</f>
        <v>727.90959470000007</v>
      </c>
      <c r="F309" s="3">
        <f>[1]!EM_S_STM07_IS($A309,"61",DATE(E$4,12,31),"1")/1000000</f>
        <v>57.816080419999999</v>
      </c>
      <c r="G309" s="3">
        <f>[1]!EM_S_STM07_IS($A309,"9",DATE(G$4,12,31),"1")/1000000</f>
        <v>812.13035815000001</v>
      </c>
      <c r="H309" s="3">
        <f>[1]!EM_S_STM07_IS($A309,"61",DATE(G$4,12,31),"1")/1000000</f>
        <v>60.487327490000006</v>
      </c>
      <c r="I309" s="3">
        <f>[1]!EM_S_STM07_IS($A309,"9",DATE(I$4,12,31),"1")/1000000</f>
        <v>941.61525025000003</v>
      </c>
      <c r="J309" s="3">
        <f>[1]!EM_S_STM07_IS($A309,"61",DATE(I$4,12,31),"1")/1000000</f>
        <v>64.282469109999994</v>
      </c>
      <c r="K309" s="3">
        <f>[1]!EM_S_STM07_IS($A309,"9",DATE(K$4,12,31),"1")/1000000</f>
        <v>1040.66638771</v>
      </c>
      <c r="L309" s="3">
        <f>[1]!EM_S_STM07_IS($A309,"61",DATE(K$4,12,31),"1")/1000000</f>
        <v>71.93723562000001</v>
      </c>
      <c r="M309" s="3">
        <f>[1]!EM_S_STM07_IS($A309,"9",DATE(M$4,12,31),"1")/1000000</f>
        <v>1034.9002871799999</v>
      </c>
      <c r="N309" s="3">
        <f>[1]!EM_S_STM07_IS($A309,"61",DATE(M$4,12,31),"1")/1000000</f>
        <v>86.647497909999998</v>
      </c>
      <c r="O309" s="6">
        <f t="shared" si="10"/>
        <v>0.11737747861266135</v>
      </c>
      <c r="P309" s="6">
        <f t="shared" si="11"/>
        <v>0.10619883146942999</v>
      </c>
    </row>
    <row r="310" spans="1:16" x14ac:dyDescent="0.25">
      <c r="A310" s="5" t="s">
        <v>304</v>
      </c>
      <c r="B310" s="5" t="s">
        <v>3366</v>
      </c>
      <c r="C310" s="3">
        <f>[1]!EM_S_STM07_IS($A310,"9",DATE(C$4,12,31),"1")/1000000</f>
        <v>37620.744901239996</v>
      </c>
      <c r="D310" s="3">
        <f>[1]!EM_S_STM07_IS($A310,"61",DATE(C$4,12,31),"1")/1000000</f>
        <v>1350.68071981</v>
      </c>
      <c r="E310" s="3">
        <f>[1]!EM_S_STM07_IS($A310,"9",DATE(E$4,12,31),"1")/1000000</f>
        <v>52527.663185509999</v>
      </c>
      <c r="F310" s="3">
        <f>[1]!EM_S_STM07_IS($A310,"61",DATE(E$4,12,31),"1")/1000000</f>
        <v>1464.9487351600001</v>
      </c>
      <c r="G310" s="3">
        <f>[1]!EM_S_STM07_IS($A310,"9",DATE(G$4,12,31),"1")/1000000</f>
        <v>58816.324853519996</v>
      </c>
      <c r="H310" s="3">
        <f>[1]!EM_S_STM07_IS($A310,"61",DATE(G$4,12,31),"1")/1000000</f>
        <v>1265.8666145999998</v>
      </c>
      <c r="I310" s="3">
        <f>[1]!EM_S_STM07_IS($A310,"9",DATE(I$4,12,31),"1")/1000000</f>
        <v>63014.443991259999</v>
      </c>
      <c r="J310" s="3">
        <f>[1]!EM_S_STM07_IS($A310,"61",DATE(I$4,12,31),"1")/1000000</f>
        <v>1031.29778992</v>
      </c>
      <c r="K310" s="3">
        <f>[1]!EM_S_STM07_IS($A310,"9",DATE(K$4,12,31),"1")/1000000</f>
        <v>60793.273381550003</v>
      </c>
      <c r="L310" s="3">
        <f>[1]!EM_S_STM07_IS($A310,"61",DATE(K$4,12,31),"1")/1000000</f>
        <v>835.19922479999991</v>
      </c>
      <c r="M310" s="3">
        <f>[1]!EM_S_STM07_IS($A310,"9",DATE(M$4,12,31),"1")/1000000</f>
        <v>50030.63975147</v>
      </c>
      <c r="N310" s="3">
        <f>[1]!EM_S_STM07_IS($A310,"61",DATE(M$4,12,31),"1")/1000000</f>
        <v>599.62282075999997</v>
      </c>
      <c r="O310" s="6">
        <f t="shared" si="10"/>
        <v>5.8672746573691592E-2</v>
      </c>
      <c r="P310" s="6">
        <f t="shared" si="11"/>
        <v>-0.14990964160481957</v>
      </c>
    </row>
    <row r="311" spans="1:16" x14ac:dyDescent="0.25">
      <c r="A311" s="5" t="s">
        <v>305</v>
      </c>
      <c r="B311" s="5" t="s">
        <v>3367</v>
      </c>
      <c r="C311" s="3">
        <f>[1]!EM_S_STM07_IS($A311,"9",DATE(C$4,12,31),"1")/1000000</f>
        <v>216.61673727000002</v>
      </c>
      <c r="D311" s="3">
        <f>[1]!EM_S_STM07_IS($A311,"61",DATE(C$4,12,31),"1")/1000000</f>
        <v>6.1398446900000003</v>
      </c>
      <c r="E311" s="3">
        <f>[1]!EM_S_STM07_IS($A311,"9",DATE(E$4,12,31),"1")/1000000</f>
        <v>258.05778624999999</v>
      </c>
      <c r="F311" s="3">
        <f>[1]!EM_S_STM07_IS($A311,"61",DATE(E$4,12,31),"1")/1000000</f>
        <v>7.4978143200000007</v>
      </c>
      <c r="G311" s="3">
        <f>[1]!EM_S_STM07_IS($A311,"9",DATE(G$4,12,31),"1")/1000000</f>
        <v>262.64669105000002</v>
      </c>
      <c r="H311" s="3">
        <f>[1]!EM_S_STM07_IS($A311,"61",DATE(G$4,12,31),"1")/1000000</f>
        <v>-12.85893939</v>
      </c>
      <c r="I311" s="3">
        <f>[1]!EM_S_STM07_IS($A311,"9",DATE(I$4,12,31),"1")/1000000</f>
        <v>229.15762753999999</v>
      </c>
      <c r="J311" s="3">
        <f>[1]!EM_S_STM07_IS($A311,"61",DATE(I$4,12,31),"1")/1000000</f>
        <v>-33.248506169999999</v>
      </c>
      <c r="K311" s="3">
        <f>[1]!EM_S_STM07_IS($A311,"9",DATE(K$4,12,31),"1")/1000000</f>
        <v>276.36234680000001</v>
      </c>
      <c r="L311" s="3">
        <f>[1]!EM_S_STM07_IS($A311,"61",DATE(K$4,12,31),"1")/1000000</f>
        <v>10.05092528</v>
      </c>
      <c r="M311" s="3">
        <f>[1]!EM_S_STM07_IS($A311,"9",DATE(M$4,12,31),"1")/1000000</f>
        <v>206.92270709000002</v>
      </c>
      <c r="N311" s="3">
        <f>[1]!EM_S_STM07_IS($A311,"61",DATE(M$4,12,31),"1")/1000000</f>
        <v>-79.062776920000005</v>
      </c>
      <c r="O311" s="6">
        <f t="shared" si="10"/>
        <v>-9.1150589643437252E-3</v>
      </c>
      <c r="P311" s="6">
        <f t="shared" si="11"/>
        <v>-2.6671049294723028</v>
      </c>
    </row>
    <row r="312" spans="1:16" x14ac:dyDescent="0.25">
      <c r="A312" s="5" t="s">
        <v>306</v>
      </c>
      <c r="B312" s="5" t="s">
        <v>3368</v>
      </c>
      <c r="C312" s="3">
        <f>[1]!EM_S_STM07_IS($A312,"9",DATE(C$4,12,31),"1")/1000000</f>
        <v>3226.2438124099999</v>
      </c>
      <c r="D312" s="3">
        <f>[1]!EM_S_STM07_IS($A312,"61",DATE(C$4,12,31),"1")/1000000</f>
        <v>647.75411680999991</v>
      </c>
      <c r="E312" s="3">
        <f>[1]!EM_S_STM07_IS($A312,"9",DATE(E$4,12,31),"1")/1000000</f>
        <v>3943.61119254</v>
      </c>
      <c r="F312" s="3">
        <f>[1]!EM_S_STM07_IS($A312,"61",DATE(E$4,12,31),"1")/1000000</f>
        <v>902.35750074999999</v>
      </c>
      <c r="G312" s="3">
        <f>[1]!EM_S_STM07_IS($A312,"9",DATE(G$4,12,31),"1")/1000000</f>
        <v>3590.31227515</v>
      </c>
      <c r="H312" s="3">
        <f>[1]!EM_S_STM07_IS($A312,"61",DATE(G$4,12,31),"1")/1000000</f>
        <v>410.62388873000003</v>
      </c>
      <c r="I312" s="3">
        <f>[1]!EM_S_STM07_IS($A312,"9",DATE(I$4,12,31),"1")/1000000</f>
        <v>2997.8528471599998</v>
      </c>
      <c r="J312" s="3">
        <f>[1]!EM_S_STM07_IS($A312,"61",DATE(I$4,12,31),"1")/1000000</f>
        <v>37.043859220000002</v>
      </c>
      <c r="K312" s="3">
        <f>[1]!EM_S_STM07_IS($A312,"9",DATE(K$4,12,31),"1")/1000000</f>
        <v>2554.4923674299998</v>
      </c>
      <c r="L312" s="3">
        <f>[1]!EM_S_STM07_IS($A312,"61",DATE(K$4,12,31),"1")/1000000</f>
        <v>27.382457809999998</v>
      </c>
      <c r="M312" s="3">
        <f>[1]!EM_S_STM07_IS($A312,"9",DATE(M$4,12,31),"1")/1000000</f>
        <v>2043.8781814400002</v>
      </c>
      <c r="N312" s="3">
        <f>[1]!EM_S_STM07_IS($A312,"61",DATE(M$4,12,31),"1")/1000000</f>
        <v>-390.61109041000003</v>
      </c>
      <c r="O312" s="6">
        <f t="shared" si="10"/>
        <v>-8.7250582240048113E-2</v>
      </c>
      <c r="P312" s="6">
        <f t="shared" si="11"/>
        <v>-1.9037886386465748</v>
      </c>
    </row>
    <row r="313" spans="1:16" x14ac:dyDescent="0.25">
      <c r="A313" s="5" t="s">
        <v>307</v>
      </c>
      <c r="B313" s="5" t="s">
        <v>3369</v>
      </c>
      <c r="C313" s="3">
        <f>[1]!EM_S_STM07_IS($A313,"9",DATE(C$4,12,31),"1")/1000000</f>
        <v>3890.1214651099999</v>
      </c>
      <c r="D313" s="3">
        <f>[1]!EM_S_STM07_IS($A313,"61",DATE(C$4,12,31),"1")/1000000</f>
        <v>96.359501850000001</v>
      </c>
      <c r="E313" s="3">
        <f>[1]!EM_S_STM07_IS($A313,"9",DATE(E$4,12,31),"1")/1000000</f>
        <v>4585.6118164</v>
      </c>
      <c r="F313" s="3">
        <f>[1]!EM_S_STM07_IS($A313,"61",DATE(E$4,12,31),"1")/1000000</f>
        <v>130.11342482000001</v>
      </c>
      <c r="G313" s="3">
        <f>[1]!EM_S_STM07_IS($A313,"9",DATE(G$4,12,31),"1")/1000000</f>
        <v>3811.2904991799996</v>
      </c>
      <c r="H313" s="3">
        <f>[1]!EM_S_STM07_IS($A313,"61",DATE(G$4,12,31),"1")/1000000</f>
        <v>35.463916850000004</v>
      </c>
      <c r="I313" s="3">
        <f>[1]!EM_S_STM07_IS($A313,"9",DATE(I$4,12,31),"1")/1000000</f>
        <v>3700.0806561199997</v>
      </c>
      <c r="J313" s="3">
        <f>[1]!EM_S_STM07_IS($A313,"61",DATE(I$4,12,31),"1")/1000000</f>
        <v>10.446224539999999</v>
      </c>
      <c r="K313" s="3">
        <f>[1]!EM_S_STM07_IS($A313,"9",DATE(K$4,12,31),"1")/1000000</f>
        <v>3363.6098915100001</v>
      </c>
      <c r="L313" s="3">
        <f>[1]!EM_S_STM07_IS($A313,"61",DATE(K$4,12,31),"1")/1000000</f>
        <v>-228.27915841999999</v>
      </c>
      <c r="M313" s="3">
        <f>[1]!EM_S_STM07_IS($A313,"9",DATE(M$4,12,31),"1")/1000000</f>
        <v>2847.1031487</v>
      </c>
      <c r="N313" s="3">
        <f>[1]!EM_S_STM07_IS($A313,"61",DATE(M$4,12,31),"1")/1000000</f>
        <v>48.807496530000002</v>
      </c>
      <c r="O313" s="6">
        <f t="shared" si="10"/>
        <v>-6.051898581799009E-2</v>
      </c>
      <c r="P313" s="6">
        <f t="shared" si="11"/>
        <v>-0.12719264527818475</v>
      </c>
    </row>
    <row r="314" spans="1:16" x14ac:dyDescent="0.25">
      <c r="A314" s="5" t="s">
        <v>308</v>
      </c>
      <c r="B314" s="5" t="s">
        <v>3370</v>
      </c>
      <c r="C314" s="3">
        <f>[1]!EM_S_STM07_IS($A314,"9",DATE(C$4,12,31),"1")/1000000</f>
        <v>3199.2162509600003</v>
      </c>
      <c r="D314" s="3">
        <f>[1]!EM_S_STM07_IS($A314,"61",DATE(C$4,12,31),"1")/1000000</f>
        <v>1282.99263819</v>
      </c>
      <c r="E314" s="3">
        <f>[1]!EM_S_STM07_IS($A314,"9",DATE(E$4,12,31),"1")/1000000</f>
        <v>1863.5187701900002</v>
      </c>
      <c r="F314" s="3">
        <f>[1]!EM_S_STM07_IS($A314,"61",DATE(E$4,12,31),"1")/1000000</f>
        <v>434.98278088999996</v>
      </c>
      <c r="G314" s="3">
        <f>[1]!EM_S_STM07_IS($A314,"9",DATE(G$4,12,31),"1")/1000000</f>
        <v>2286.0815021799999</v>
      </c>
      <c r="H314" s="3">
        <f>[1]!EM_S_STM07_IS($A314,"61",DATE(G$4,12,31),"1")/1000000</f>
        <v>683.01410761</v>
      </c>
      <c r="I314" s="3">
        <f>[1]!EM_S_STM07_IS($A314,"9",DATE(I$4,12,31),"1")/1000000</f>
        <v>3047.93986305</v>
      </c>
      <c r="J314" s="3">
        <f>[1]!EM_S_STM07_IS($A314,"61",DATE(I$4,12,31),"1")/1000000</f>
        <v>1005.8584274</v>
      </c>
      <c r="K314" s="3">
        <f>[1]!EM_S_STM07_IS($A314,"9",DATE(K$4,12,31),"1")/1000000</f>
        <v>4548.2086538399999</v>
      </c>
      <c r="L314" s="3">
        <f>[1]!EM_S_STM07_IS($A314,"61",DATE(K$4,12,31),"1")/1000000</f>
        <v>1705.4390869400002</v>
      </c>
      <c r="M314" s="3">
        <f>[1]!EM_S_STM07_IS($A314,"9",DATE(M$4,12,31),"1")/1000000</f>
        <v>8499.6437804899997</v>
      </c>
      <c r="N314" s="3">
        <f>[1]!EM_S_STM07_IS($A314,"61",DATE(M$4,12,31),"1")/1000000</f>
        <v>3493.3652302099999</v>
      </c>
      <c r="O314" s="6">
        <f t="shared" si="10"/>
        <v>0.21582599761884302</v>
      </c>
      <c r="P314" s="6">
        <f t="shared" si="11"/>
        <v>0.22181081716851847</v>
      </c>
    </row>
    <row r="315" spans="1:16" x14ac:dyDescent="0.25">
      <c r="A315" s="5" t="s">
        <v>309</v>
      </c>
      <c r="B315" s="5" t="s">
        <v>3371</v>
      </c>
      <c r="C315" s="3">
        <f>[1]!EM_S_STM07_IS($A315,"9",DATE(C$4,12,31),"1")/1000000</f>
        <v>3703.7987987299998</v>
      </c>
      <c r="D315" s="3">
        <f>[1]!EM_S_STM07_IS($A315,"61",DATE(C$4,12,31),"1")/1000000</f>
        <v>67.688114819999996</v>
      </c>
      <c r="E315" s="3">
        <f>[1]!EM_S_STM07_IS($A315,"9",DATE(E$4,12,31),"1")/1000000</f>
        <v>4103.6614909999998</v>
      </c>
      <c r="F315" s="3">
        <f>[1]!EM_S_STM07_IS($A315,"61",DATE(E$4,12,31),"1")/1000000</f>
        <v>81.464516169999996</v>
      </c>
      <c r="G315" s="3">
        <f>[1]!EM_S_STM07_IS($A315,"9",DATE(G$4,12,31),"1")/1000000</f>
        <v>4199.6678652500004</v>
      </c>
      <c r="H315" s="3">
        <f>[1]!EM_S_STM07_IS($A315,"61",DATE(G$4,12,31),"1")/1000000</f>
        <v>57.545635820000001</v>
      </c>
      <c r="I315" s="3">
        <f>[1]!EM_S_STM07_IS($A315,"9",DATE(I$4,12,31),"1")/1000000</f>
        <v>4310.0866231600003</v>
      </c>
      <c r="J315" s="3">
        <f>[1]!EM_S_STM07_IS($A315,"61",DATE(I$4,12,31),"1")/1000000</f>
        <v>42.468078329999997</v>
      </c>
      <c r="K315" s="3">
        <f>[1]!EM_S_STM07_IS($A315,"9",DATE(K$4,12,31),"1")/1000000</f>
        <v>4455.8301912200004</v>
      </c>
      <c r="L315" s="3">
        <f>[1]!EM_S_STM07_IS($A315,"61",DATE(K$4,12,31),"1")/1000000</f>
        <v>26.105671559999998</v>
      </c>
      <c r="M315" s="3">
        <f>[1]!EM_S_STM07_IS($A315,"9",DATE(M$4,12,31),"1")/1000000</f>
        <v>4407.5854958999998</v>
      </c>
      <c r="N315" s="3">
        <f>[1]!EM_S_STM07_IS($A315,"61",DATE(M$4,12,31),"1")/1000000</f>
        <v>-47.98531904</v>
      </c>
      <c r="O315" s="6">
        <f t="shared" si="10"/>
        <v>3.5405986738227035E-2</v>
      </c>
      <c r="P315" s="6">
        <f t="shared" si="11"/>
        <v>-1.9335104707287654</v>
      </c>
    </row>
    <row r="316" spans="1:16" x14ac:dyDescent="0.25">
      <c r="A316" s="5" t="s">
        <v>310</v>
      </c>
      <c r="B316" s="5" t="s">
        <v>3372</v>
      </c>
      <c r="C316" s="3">
        <f>[1]!EM_S_STM07_IS($A316,"9",DATE(C$4,12,31),"1")/1000000</f>
        <v>4369.0768088900004</v>
      </c>
      <c r="D316" s="3">
        <f>[1]!EM_S_STM07_IS($A316,"61",DATE(C$4,12,31),"1")/1000000</f>
        <v>416.69413968000003</v>
      </c>
      <c r="E316" s="3">
        <f>[1]!EM_S_STM07_IS($A316,"9",DATE(E$4,12,31),"1")/1000000</f>
        <v>5969.12410886</v>
      </c>
      <c r="F316" s="3">
        <f>[1]!EM_S_STM07_IS($A316,"61",DATE(E$4,12,31),"1")/1000000</f>
        <v>522.66481925000005</v>
      </c>
      <c r="G316" s="3">
        <f>[1]!EM_S_STM07_IS($A316,"9",DATE(G$4,12,31),"1")/1000000</f>
        <v>6685.1579868700001</v>
      </c>
      <c r="H316" s="3">
        <f>[1]!EM_S_STM07_IS($A316,"61",DATE(G$4,12,31),"1")/1000000</f>
        <v>676.77224072000001</v>
      </c>
      <c r="I316" s="3">
        <f>[1]!EM_S_STM07_IS($A316,"9",DATE(I$4,12,31),"1")/1000000</f>
        <v>7490.0827798299997</v>
      </c>
      <c r="J316" s="3">
        <f>[1]!EM_S_STM07_IS($A316,"61",DATE(I$4,12,31),"1")/1000000</f>
        <v>905.50980609999999</v>
      </c>
      <c r="K316" s="3">
        <f>[1]!EM_S_STM07_IS($A316,"9",DATE(K$4,12,31),"1")/1000000</f>
        <v>8295.0322175799993</v>
      </c>
      <c r="L316" s="3">
        <f>[1]!EM_S_STM07_IS($A316,"61",DATE(K$4,12,31),"1")/1000000</f>
        <v>1105.4516051500002</v>
      </c>
      <c r="M316" s="3">
        <f>[1]!EM_S_STM07_IS($A316,"9",DATE(M$4,12,31),"1")/1000000</f>
        <v>7551.1788311099999</v>
      </c>
      <c r="N316" s="3">
        <f>[1]!EM_S_STM07_IS($A316,"61",DATE(M$4,12,31),"1")/1000000</f>
        <v>896.87621648000004</v>
      </c>
      <c r="O316" s="6">
        <f t="shared" si="10"/>
        <v>0.11564241001545383</v>
      </c>
      <c r="P316" s="6">
        <f t="shared" si="11"/>
        <v>0.16568987148564718</v>
      </c>
    </row>
    <row r="317" spans="1:16" x14ac:dyDescent="0.25">
      <c r="A317" s="5" t="s">
        <v>311</v>
      </c>
      <c r="B317" s="5" t="s">
        <v>3373</v>
      </c>
      <c r="C317" s="3">
        <f>[1]!EM_S_STM07_IS($A317,"9",DATE(C$4,12,31),"1")/1000000</f>
        <v>1299.09987389</v>
      </c>
      <c r="D317" s="3">
        <f>[1]!EM_S_STM07_IS($A317,"61",DATE(C$4,12,31),"1")/1000000</f>
        <v>270.04168569000001</v>
      </c>
      <c r="E317" s="3">
        <f>[1]!EM_S_STM07_IS($A317,"9",DATE(E$4,12,31),"1")/1000000</f>
        <v>1955.6892964000001</v>
      </c>
      <c r="F317" s="3">
        <f>[1]!EM_S_STM07_IS($A317,"61",DATE(E$4,12,31),"1")/1000000</f>
        <v>115.19806163</v>
      </c>
      <c r="G317" s="3">
        <f>[1]!EM_S_STM07_IS($A317,"9",DATE(G$4,12,31),"1")/1000000</f>
        <v>1947.94118914</v>
      </c>
      <c r="H317" s="3">
        <f>[1]!EM_S_STM07_IS($A317,"61",DATE(G$4,12,31),"1")/1000000</f>
        <v>76.172435239999999</v>
      </c>
      <c r="I317" s="3">
        <f>[1]!EM_S_STM07_IS($A317,"9",DATE(I$4,12,31),"1")/1000000</f>
        <v>2316.4692699000002</v>
      </c>
      <c r="J317" s="3">
        <f>[1]!EM_S_STM07_IS($A317,"61",DATE(I$4,12,31),"1")/1000000</f>
        <v>78.020484940000003</v>
      </c>
      <c r="K317" s="3">
        <f>[1]!EM_S_STM07_IS($A317,"9",DATE(K$4,12,31),"1")/1000000</f>
        <v>2265.8175359000002</v>
      </c>
      <c r="L317" s="3">
        <f>[1]!EM_S_STM07_IS($A317,"61",DATE(K$4,12,31),"1")/1000000</f>
        <v>-27.104331200000001</v>
      </c>
      <c r="M317" s="3">
        <f>[1]!EM_S_STM07_IS($A317,"9",DATE(M$4,12,31),"1")/1000000</f>
        <v>2010.72635141</v>
      </c>
      <c r="N317" s="3">
        <f>[1]!EM_S_STM07_IS($A317,"61",DATE(M$4,12,31),"1")/1000000</f>
        <v>25.028598429999999</v>
      </c>
      <c r="O317" s="6">
        <f t="shared" si="10"/>
        <v>9.1294799973235863E-2</v>
      </c>
      <c r="P317" s="6">
        <f t="shared" si="11"/>
        <v>-0.37855722385464041</v>
      </c>
    </row>
    <row r="318" spans="1:16" x14ac:dyDescent="0.25">
      <c r="A318" s="5" t="s">
        <v>312</v>
      </c>
      <c r="B318" s="5" t="s">
        <v>3374</v>
      </c>
      <c r="C318" s="3">
        <f>[1]!EM_S_STM07_IS($A318,"9",DATE(C$4,12,31),"1")/1000000</f>
        <v>3847.1174556199999</v>
      </c>
      <c r="D318" s="3">
        <f>[1]!EM_S_STM07_IS($A318,"61",DATE(C$4,12,31),"1")/1000000</f>
        <v>153.26334883000001</v>
      </c>
      <c r="E318" s="3">
        <f>[1]!EM_S_STM07_IS($A318,"9",DATE(E$4,12,31),"1")/1000000</f>
        <v>5648.6329235399999</v>
      </c>
      <c r="F318" s="3">
        <f>[1]!EM_S_STM07_IS($A318,"61",DATE(E$4,12,31),"1")/1000000</f>
        <v>505.55502376999999</v>
      </c>
      <c r="G318" s="3">
        <f>[1]!EM_S_STM07_IS($A318,"9",DATE(G$4,12,31),"1")/1000000</f>
        <v>4658.4326475299995</v>
      </c>
      <c r="H318" s="3">
        <f>[1]!EM_S_STM07_IS($A318,"61",DATE(G$4,12,31),"1")/1000000</f>
        <v>190.48725508999999</v>
      </c>
      <c r="I318" s="3">
        <f>[1]!EM_S_STM07_IS($A318,"9",DATE(I$4,12,31),"1")/1000000</f>
        <v>6179.0022010100001</v>
      </c>
      <c r="J318" s="3">
        <f>[1]!EM_S_STM07_IS($A318,"61",DATE(I$4,12,31),"1")/1000000</f>
        <v>438.39409623</v>
      </c>
      <c r="K318" s="3">
        <f>[1]!EM_S_STM07_IS($A318,"9",DATE(K$4,12,31),"1")/1000000</f>
        <v>6682.7586525400002</v>
      </c>
      <c r="L318" s="3">
        <f>[1]!EM_S_STM07_IS($A318,"61",DATE(K$4,12,31),"1")/1000000</f>
        <v>549.93228469000007</v>
      </c>
      <c r="M318" s="3">
        <f>[1]!EM_S_STM07_IS($A318,"9",DATE(M$4,12,31),"1")/1000000</f>
        <v>5583.0280907700007</v>
      </c>
      <c r="N318" s="3">
        <f>[1]!EM_S_STM07_IS($A318,"61",DATE(M$4,12,31),"1")/1000000</f>
        <v>248.60873308000001</v>
      </c>
      <c r="O318" s="6">
        <f t="shared" si="10"/>
        <v>7.732533584293666E-2</v>
      </c>
      <c r="P318" s="6">
        <f t="shared" si="11"/>
        <v>0.10157891324049273</v>
      </c>
    </row>
    <row r="319" spans="1:16" x14ac:dyDescent="0.25">
      <c r="A319" s="5" t="s">
        <v>313</v>
      </c>
      <c r="B319" s="5" t="s">
        <v>3375</v>
      </c>
      <c r="C319" s="3">
        <f>[1]!EM_S_STM07_IS($A319,"9",DATE(C$4,12,31),"1")/1000000</f>
        <v>489.03344125000001</v>
      </c>
      <c r="D319" s="3">
        <f>[1]!EM_S_STM07_IS($A319,"61",DATE(C$4,12,31),"1")/1000000</f>
        <v>12.4796532</v>
      </c>
      <c r="E319" s="3">
        <f>[1]!EM_S_STM07_IS($A319,"9",DATE(E$4,12,31),"1")/1000000</f>
        <v>551.51166659</v>
      </c>
      <c r="F319" s="3">
        <f>[1]!EM_S_STM07_IS($A319,"61",DATE(E$4,12,31),"1")/1000000</f>
        <v>20.841543850000001</v>
      </c>
      <c r="G319" s="3">
        <f>[1]!EM_S_STM07_IS($A319,"9",DATE(G$4,12,31),"1")/1000000</f>
        <v>580.53091587999995</v>
      </c>
      <c r="H319" s="3">
        <f>[1]!EM_S_STM07_IS($A319,"61",DATE(G$4,12,31),"1")/1000000</f>
        <v>33.671318829999997</v>
      </c>
      <c r="I319" s="3">
        <f>[1]!EM_S_STM07_IS($A319,"9",DATE(I$4,12,31),"1")/1000000</f>
        <v>657.80985792000001</v>
      </c>
      <c r="J319" s="3">
        <f>[1]!EM_S_STM07_IS($A319,"61",DATE(I$4,12,31),"1")/1000000</f>
        <v>50.06229467</v>
      </c>
      <c r="K319" s="3">
        <f>[1]!EM_S_STM07_IS($A319,"9",DATE(K$4,12,31),"1")/1000000</f>
        <v>528.21654132000003</v>
      </c>
      <c r="L319" s="3">
        <f>[1]!EM_S_STM07_IS($A319,"61",DATE(K$4,12,31),"1")/1000000</f>
        <v>66.093057000000002</v>
      </c>
      <c r="M319" s="3">
        <f>[1]!EM_S_STM07_IS($A319,"9",DATE(M$4,12,31),"1")/1000000</f>
        <v>463.31185192999999</v>
      </c>
      <c r="N319" s="3">
        <f>[1]!EM_S_STM07_IS($A319,"61",DATE(M$4,12,31),"1")/1000000</f>
        <v>-37.407972749999999</v>
      </c>
      <c r="O319" s="6">
        <f t="shared" si="10"/>
        <v>-1.0747923943338233E-2</v>
      </c>
      <c r="P319" s="6">
        <f t="shared" si="11"/>
        <v>-2.2455246621758027</v>
      </c>
    </row>
    <row r="320" spans="1:16" x14ac:dyDescent="0.25">
      <c r="A320" s="5" t="s">
        <v>314</v>
      </c>
      <c r="B320" s="5" t="s">
        <v>3376</v>
      </c>
      <c r="C320" s="3">
        <f>[1]!EM_S_STM07_IS($A320,"9",DATE(C$4,12,31),"1")/1000000</f>
        <v>289.35900600000002</v>
      </c>
      <c r="D320" s="3">
        <f>[1]!EM_S_STM07_IS($A320,"61",DATE(C$4,12,31),"1")/1000000</f>
        <v>7.6412061799999993</v>
      </c>
      <c r="E320" s="3">
        <f>[1]!EM_S_STM07_IS($A320,"9",DATE(E$4,12,31),"1")/1000000</f>
        <v>330.15474347000003</v>
      </c>
      <c r="F320" s="3">
        <f>[1]!EM_S_STM07_IS($A320,"61",DATE(E$4,12,31),"1")/1000000</f>
        <v>-7.5281577999999998</v>
      </c>
      <c r="G320" s="3">
        <f>[1]!EM_S_STM07_IS($A320,"9",DATE(G$4,12,31),"1")/1000000</f>
        <v>1565.2494746700002</v>
      </c>
      <c r="H320" s="3">
        <f>[1]!EM_S_STM07_IS($A320,"61",DATE(G$4,12,31),"1")/1000000</f>
        <v>328.50162081000002</v>
      </c>
      <c r="I320" s="3">
        <f>[1]!EM_S_STM07_IS($A320,"9",DATE(I$4,12,31),"1")/1000000</f>
        <v>1600.6767358299999</v>
      </c>
      <c r="J320" s="3">
        <f>[1]!EM_S_STM07_IS($A320,"61",DATE(I$4,12,31),"1")/1000000</f>
        <v>327.92237911000001</v>
      </c>
      <c r="K320" s="3">
        <f>[1]!EM_S_STM07_IS($A320,"9",DATE(K$4,12,31),"1")/1000000</f>
        <v>1467.38159129</v>
      </c>
      <c r="L320" s="3">
        <f>[1]!EM_S_STM07_IS($A320,"61",DATE(K$4,12,31),"1")/1000000</f>
        <v>198.30651171</v>
      </c>
      <c r="M320" s="3">
        <f>[1]!EM_S_STM07_IS($A320,"9",DATE(M$4,12,31),"1")/1000000</f>
        <v>1325.6246001099998</v>
      </c>
      <c r="N320" s="3">
        <f>[1]!EM_S_STM07_IS($A320,"61",DATE(M$4,12,31),"1")/1000000</f>
        <v>32.44327406</v>
      </c>
      <c r="O320" s="6">
        <f t="shared" si="10"/>
        <v>0.3558033735364261</v>
      </c>
      <c r="P320" s="6">
        <f t="shared" si="11"/>
        <v>0.33534213059977436</v>
      </c>
    </row>
    <row r="321" spans="1:16" x14ac:dyDescent="0.25">
      <c r="A321" s="5" t="s">
        <v>315</v>
      </c>
      <c r="B321" s="5" t="s">
        <v>3377</v>
      </c>
      <c r="C321" s="3">
        <f>[1]!EM_S_STM07_IS($A321,"9",DATE(C$4,12,31),"1")/1000000</f>
        <v>4951.6274637700008</v>
      </c>
      <c r="D321" s="3">
        <f>[1]!EM_S_STM07_IS($A321,"61",DATE(C$4,12,31),"1")/1000000</f>
        <v>1107.9348310400001</v>
      </c>
      <c r="E321" s="3">
        <f>[1]!EM_S_STM07_IS($A321,"9",DATE(E$4,12,31),"1")/1000000</f>
        <v>6777.5631004999996</v>
      </c>
      <c r="F321" s="3">
        <f>[1]!EM_S_STM07_IS($A321,"61",DATE(E$4,12,31),"1")/1000000</f>
        <v>2481.1310543200002</v>
      </c>
      <c r="G321" s="3">
        <f>[1]!EM_S_STM07_IS($A321,"9",DATE(G$4,12,31),"1")/1000000</f>
        <v>8270.8073102100007</v>
      </c>
      <c r="H321" s="3">
        <f>[1]!EM_S_STM07_IS($A321,"61",DATE(G$4,12,31),"1")/1000000</f>
        <v>2524.2622608400002</v>
      </c>
      <c r="I321" s="3">
        <f>[1]!EM_S_STM07_IS($A321,"9",DATE(I$4,12,31),"1")/1000000</f>
        <v>8094.5726060200004</v>
      </c>
      <c r="J321" s="3">
        <f>[1]!EM_S_STM07_IS($A321,"61",DATE(I$4,12,31),"1")/1000000</f>
        <v>1052.2066353099999</v>
      </c>
      <c r="K321" s="3">
        <f>[1]!EM_S_STM07_IS($A321,"9",DATE(K$4,12,31),"1")/1000000</f>
        <v>10474.363158459999</v>
      </c>
      <c r="L321" s="3">
        <f>[1]!EM_S_STM07_IS($A321,"61",DATE(K$4,12,31),"1")/1000000</f>
        <v>1302.2593605</v>
      </c>
      <c r="M321" s="3">
        <f>[1]!EM_S_STM07_IS($A321,"9",DATE(M$4,12,31),"1")/1000000</f>
        <v>10882.22249633</v>
      </c>
      <c r="N321" s="3">
        <f>[1]!EM_S_STM07_IS($A321,"61",DATE(M$4,12,31),"1")/1000000</f>
        <v>558.96624705999989</v>
      </c>
      <c r="O321" s="6">
        <f t="shared" si="10"/>
        <v>0.17056066888656818</v>
      </c>
      <c r="P321" s="6">
        <f t="shared" si="11"/>
        <v>-0.1278839610053728</v>
      </c>
    </row>
    <row r="322" spans="1:16" x14ac:dyDescent="0.25">
      <c r="A322" s="5" t="s">
        <v>316</v>
      </c>
      <c r="B322" s="5" t="s">
        <v>3378</v>
      </c>
      <c r="C322" s="3">
        <f>[1]!EM_S_STM07_IS($A322,"9",DATE(C$4,12,31),"1")/1000000</f>
        <v>3478.4986443400003</v>
      </c>
      <c r="D322" s="3">
        <f>[1]!EM_S_STM07_IS($A322,"61",DATE(C$4,12,31),"1")/1000000</f>
        <v>231.85647927000002</v>
      </c>
      <c r="E322" s="3">
        <f>[1]!EM_S_STM07_IS($A322,"9",DATE(E$4,12,31),"1")/1000000</f>
        <v>3793.8916663499999</v>
      </c>
      <c r="F322" s="3">
        <f>[1]!EM_S_STM07_IS($A322,"61",DATE(E$4,12,31),"1")/1000000</f>
        <v>255.77543621000001</v>
      </c>
      <c r="G322" s="3">
        <f>[1]!EM_S_STM07_IS($A322,"9",DATE(G$4,12,31),"1")/1000000</f>
        <v>4095.4200226500002</v>
      </c>
      <c r="H322" s="3">
        <f>[1]!EM_S_STM07_IS($A322,"61",DATE(G$4,12,31),"1")/1000000</f>
        <v>269.44681185000002</v>
      </c>
      <c r="I322" s="3">
        <f>[1]!EM_S_STM07_IS($A322,"9",DATE(I$4,12,31),"1")/1000000</f>
        <v>3749.5580048299998</v>
      </c>
      <c r="J322" s="3">
        <f>[1]!EM_S_STM07_IS($A322,"61",DATE(I$4,12,31),"1")/1000000</f>
        <v>527.00738666999996</v>
      </c>
      <c r="K322" s="3">
        <f>[1]!EM_S_STM07_IS($A322,"9",DATE(K$4,12,31),"1")/1000000</f>
        <v>3952.8514717500002</v>
      </c>
      <c r="L322" s="3">
        <f>[1]!EM_S_STM07_IS($A322,"61",DATE(K$4,12,31),"1")/1000000</f>
        <v>983.54131862999998</v>
      </c>
      <c r="M322" s="3">
        <f>[1]!EM_S_STM07_IS($A322,"9",DATE(M$4,12,31),"1")/1000000</f>
        <v>4335.5485407200003</v>
      </c>
      <c r="N322" s="3">
        <f>[1]!EM_S_STM07_IS($A322,"61",DATE(M$4,12,31),"1")/1000000</f>
        <v>837.85174513999993</v>
      </c>
      <c r="O322" s="6">
        <f t="shared" si="10"/>
        <v>4.5034054207927943E-2</v>
      </c>
      <c r="P322" s="6">
        <f t="shared" si="11"/>
        <v>0.29297339405016443</v>
      </c>
    </row>
    <row r="323" spans="1:16" x14ac:dyDescent="0.25">
      <c r="A323" s="5" t="s">
        <v>317</v>
      </c>
      <c r="B323" s="5" t="s">
        <v>3379</v>
      </c>
      <c r="C323" s="3">
        <f>[1]!EM_S_STM07_IS($A323,"9",DATE(C$4,12,31),"1")/1000000</f>
        <v>740.95541714000001</v>
      </c>
      <c r="D323" s="3">
        <f>[1]!EM_S_STM07_IS($A323,"61",DATE(C$4,12,31),"1")/1000000</f>
        <v>10.078587929999999</v>
      </c>
      <c r="E323" s="3">
        <f>[1]!EM_S_STM07_IS($A323,"9",DATE(E$4,12,31),"1")/1000000</f>
        <v>1370.21785742</v>
      </c>
      <c r="F323" s="3">
        <f>[1]!EM_S_STM07_IS($A323,"61",DATE(E$4,12,31),"1")/1000000</f>
        <v>112.60006996999999</v>
      </c>
      <c r="G323" s="3">
        <f>[1]!EM_S_STM07_IS($A323,"9",DATE(G$4,12,31),"1")/1000000</f>
        <v>1409.60712074</v>
      </c>
      <c r="H323" s="3">
        <f>[1]!EM_S_STM07_IS($A323,"61",DATE(G$4,12,31),"1")/1000000</f>
        <v>14.585557359999999</v>
      </c>
      <c r="I323" s="3">
        <f>[1]!EM_S_STM07_IS($A323,"9",DATE(I$4,12,31),"1")/1000000</f>
        <v>888.84147045000009</v>
      </c>
      <c r="J323" s="3">
        <f>[1]!EM_S_STM07_IS($A323,"61",DATE(I$4,12,31),"1")/1000000</f>
        <v>-158.61270954</v>
      </c>
      <c r="K323" s="3">
        <f>[1]!EM_S_STM07_IS($A323,"9",DATE(K$4,12,31),"1")/1000000</f>
        <v>779.41538708000007</v>
      </c>
      <c r="L323" s="3">
        <f>[1]!EM_S_STM07_IS($A323,"61",DATE(K$4,12,31),"1")/1000000</f>
        <v>12.24111875</v>
      </c>
      <c r="M323" s="3">
        <f>[1]!EM_S_STM07_IS($A323,"9",DATE(M$4,12,31),"1")/1000000</f>
        <v>1126.8054028900001</v>
      </c>
      <c r="N323" s="3">
        <f>[1]!EM_S_STM07_IS($A323,"61",DATE(M$4,12,31),"1")/1000000</f>
        <v>-57.95434333</v>
      </c>
      <c r="O323" s="6">
        <f t="shared" si="10"/>
        <v>8.7455185766395882E-2</v>
      </c>
      <c r="P323" s="6">
        <f t="shared" si="11"/>
        <v>-2.4188525335980011</v>
      </c>
    </row>
    <row r="324" spans="1:16" x14ac:dyDescent="0.25">
      <c r="A324" s="5" t="s">
        <v>318</v>
      </c>
      <c r="B324" s="5" t="s">
        <v>3380</v>
      </c>
      <c r="C324" s="3">
        <f>[1]!EM_S_STM07_IS($A324,"9",DATE(C$4,12,31),"1")/1000000</f>
        <v>412.98208743999999</v>
      </c>
      <c r="D324" s="3">
        <f>[1]!EM_S_STM07_IS($A324,"61",DATE(C$4,12,31),"1")/1000000</f>
        <v>29.994735859999999</v>
      </c>
      <c r="E324" s="3">
        <f>[1]!EM_S_STM07_IS($A324,"9",DATE(E$4,12,31),"1")/1000000</f>
        <v>516.52651269</v>
      </c>
      <c r="F324" s="3">
        <f>[1]!EM_S_STM07_IS($A324,"61",DATE(E$4,12,31),"1")/1000000</f>
        <v>16.334701199999998</v>
      </c>
      <c r="G324" s="3">
        <f>[1]!EM_S_STM07_IS($A324,"9",DATE(G$4,12,31),"1")/1000000</f>
        <v>548.05123677999995</v>
      </c>
      <c r="H324" s="3">
        <f>[1]!EM_S_STM07_IS($A324,"61",DATE(G$4,12,31),"1")/1000000</f>
        <v>12.614652939999999</v>
      </c>
      <c r="I324" s="3">
        <f>[1]!EM_S_STM07_IS($A324,"9",DATE(I$4,12,31),"1")/1000000</f>
        <v>646.78825500000005</v>
      </c>
      <c r="J324" s="3">
        <f>[1]!EM_S_STM07_IS($A324,"61",DATE(I$4,12,31),"1")/1000000</f>
        <v>46.274580469999997</v>
      </c>
      <c r="K324" s="3">
        <f>[1]!EM_S_STM07_IS($A324,"9",DATE(K$4,12,31),"1")/1000000</f>
        <v>593.92143685999997</v>
      </c>
      <c r="L324" s="3">
        <f>[1]!EM_S_STM07_IS($A324,"61",DATE(K$4,12,31),"1")/1000000</f>
        <v>35.759170020000006</v>
      </c>
      <c r="M324" s="3">
        <f>[1]!EM_S_STM07_IS($A324,"9",DATE(M$4,12,31),"1")/1000000</f>
        <v>4934.5016724099996</v>
      </c>
      <c r="N324" s="3">
        <f>[1]!EM_S_STM07_IS($A324,"61",DATE(M$4,12,31),"1")/1000000</f>
        <v>205.79714534999999</v>
      </c>
      <c r="O324" s="6">
        <f t="shared" si="10"/>
        <v>0.64233752912618081</v>
      </c>
      <c r="P324" s="6">
        <f t="shared" si="11"/>
        <v>0.46986977947579711</v>
      </c>
    </row>
    <row r="325" spans="1:16" x14ac:dyDescent="0.25">
      <c r="A325" s="5" t="s">
        <v>319</v>
      </c>
      <c r="B325" s="5" t="s">
        <v>3381</v>
      </c>
      <c r="C325" s="3">
        <f>[1]!EM_S_STM07_IS($A325,"9",DATE(C$4,12,31),"1")/1000000</f>
        <v>1882.86668951</v>
      </c>
      <c r="D325" s="3">
        <f>[1]!EM_S_STM07_IS($A325,"61",DATE(C$4,12,31),"1")/1000000</f>
        <v>73.725338709999988</v>
      </c>
      <c r="E325" s="3">
        <f>[1]!EM_S_STM07_IS($A325,"9",DATE(E$4,12,31),"1")/1000000</f>
        <v>1424.39781277</v>
      </c>
      <c r="F325" s="3">
        <f>[1]!EM_S_STM07_IS($A325,"61",DATE(E$4,12,31),"1")/1000000</f>
        <v>77.60006439</v>
      </c>
      <c r="G325" s="3">
        <f>[1]!EM_S_STM07_IS($A325,"9",DATE(G$4,12,31),"1")/1000000</f>
        <v>2360.8654991200001</v>
      </c>
      <c r="H325" s="3">
        <f>[1]!EM_S_STM07_IS($A325,"61",DATE(G$4,12,31),"1")/1000000</f>
        <v>98.127258909999995</v>
      </c>
      <c r="I325" s="3">
        <f>[1]!EM_S_STM07_IS($A325,"9",DATE(I$4,12,31),"1")/1000000</f>
        <v>2385.93417967</v>
      </c>
      <c r="J325" s="3">
        <f>[1]!EM_S_STM07_IS($A325,"61",DATE(I$4,12,31),"1")/1000000</f>
        <v>104.11499725</v>
      </c>
      <c r="K325" s="3">
        <f>[1]!EM_S_STM07_IS($A325,"9",DATE(K$4,12,31),"1")/1000000</f>
        <v>2123.6855544099999</v>
      </c>
      <c r="L325" s="3">
        <f>[1]!EM_S_STM07_IS($A325,"61",DATE(K$4,12,31),"1")/1000000</f>
        <v>113.55432657999999</v>
      </c>
      <c r="M325" s="3">
        <f>[1]!EM_S_STM07_IS($A325,"9",DATE(M$4,12,31),"1")/1000000</f>
        <v>2409.0002992600002</v>
      </c>
      <c r="N325" s="3">
        <f>[1]!EM_S_STM07_IS($A325,"61",DATE(M$4,12,31),"1")/1000000</f>
        <v>127.63337661</v>
      </c>
      <c r="O325" s="6">
        <f t="shared" si="10"/>
        <v>5.0517898789260052E-2</v>
      </c>
      <c r="P325" s="6">
        <f t="shared" si="11"/>
        <v>0.11601362424768213</v>
      </c>
    </row>
    <row r="326" spans="1:16" x14ac:dyDescent="0.25">
      <c r="A326" s="5" t="s">
        <v>320</v>
      </c>
      <c r="B326" s="5" t="s">
        <v>3382</v>
      </c>
      <c r="C326" s="3">
        <f>[1]!EM_S_STM07_IS($A326,"9",DATE(C$4,12,31),"1")/1000000</f>
        <v>364.48074064999997</v>
      </c>
      <c r="D326" s="3">
        <f>[1]!EM_S_STM07_IS($A326,"61",DATE(C$4,12,31),"1")/1000000</f>
        <v>50.03321519</v>
      </c>
      <c r="E326" s="3">
        <f>[1]!EM_S_STM07_IS($A326,"9",DATE(E$4,12,31),"1")/1000000</f>
        <v>351.55865963000002</v>
      </c>
      <c r="F326" s="3">
        <f>[1]!EM_S_STM07_IS($A326,"61",DATE(E$4,12,31),"1")/1000000</f>
        <v>61.792470280000003</v>
      </c>
      <c r="G326" s="3">
        <f>[1]!EM_S_STM07_IS($A326,"9",DATE(G$4,12,31),"1")/1000000</f>
        <v>503.83648032000002</v>
      </c>
      <c r="H326" s="3">
        <f>[1]!EM_S_STM07_IS($A326,"61",DATE(G$4,12,31),"1")/1000000</f>
        <v>58.278553840000001</v>
      </c>
      <c r="I326" s="3">
        <f>[1]!EM_S_STM07_IS($A326,"9",DATE(I$4,12,31),"1")/1000000</f>
        <v>296.13102196</v>
      </c>
      <c r="J326" s="3">
        <f>[1]!EM_S_STM07_IS($A326,"61",DATE(I$4,12,31),"1")/1000000</f>
        <v>54.30678837</v>
      </c>
      <c r="K326" s="3">
        <f>[1]!EM_S_STM07_IS($A326,"9",DATE(K$4,12,31),"1")/1000000</f>
        <v>378.75639267000003</v>
      </c>
      <c r="L326" s="3">
        <f>[1]!EM_S_STM07_IS($A326,"61",DATE(K$4,12,31),"1")/1000000</f>
        <v>21.048280819999999</v>
      </c>
      <c r="M326" s="3">
        <f>[1]!EM_S_STM07_IS($A326,"9",DATE(M$4,12,31),"1")/1000000</f>
        <v>521.52330238000002</v>
      </c>
      <c r="N326" s="3">
        <f>[1]!EM_S_STM07_IS($A326,"61",DATE(M$4,12,31),"1")/1000000</f>
        <v>-240.86969528999998</v>
      </c>
      <c r="O326" s="6">
        <f t="shared" si="10"/>
        <v>7.4285778733280017E-2</v>
      </c>
      <c r="P326" s="6">
        <f t="shared" si="11"/>
        <v>-2.3693193657000022</v>
      </c>
    </row>
    <row r="327" spans="1:16" x14ac:dyDescent="0.25">
      <c r="A327" s="5" t="s">
        <v>321</v>
      </c>
      <c r="B327" s="5" t="s">
        <v>3383</v>
      </c>
      <c r="C327" s="3">
        <f>[1]!EM_S_STM07_IS($A327,"9",DATE(C$4,12,31),"1")/1000000</f>
        <v>560.48730847000002</v>
      </c>
      <c r="D327" s="3">
        <f>[1]!EM_S_STM07_IS($A327,"61",DATE(C$4,12,31),"1")/1000000</f>
        <v>79.417863620000006</v>
      </c>
      <c r="E327" s="3">
        <f>[1]!EM_S_STM07_IS($A327,"9",DATE(E$4,12,31),"1")/1000000</f>
        <v>961.82999401999996</v>
      </c>
      <c r="F327" s="3">
        <f>[1]!EM_S_STM07_IS($A327,"61",DATE(E$4,12,31),"1")/1000000</f>
        <v>192.6186648</v>
      </c>
      <c r="G327" s="3">
        <f>[1]!EM_S_STM07_IS($A327,"9",DATE(G$4,12,31),"1")/1000000</f>
        <v>1652.13097988</v>
      </c>
      <c r="H327" s="3">
        <f>[1]!EM_S_STM07_IS($A327,"61",DATE(G$4,12,31),"1")/1000000</f>
        <v>495.44957369999997</v>
      </c>
      <c r="I327" s="3">
        <f>[1]!EM_S_STM07_IS($A327,"9",DATE(I$4,12,31),"1")/1000000</f>
        <v>684.63160721000008</v>
      </c>
      <c r="J327" s="3">
        <f>[1]!EM_S_STM07_IS($A327,"61",DATE(I$4,12,31),"1")/1000000</f>
        <v>-36.683559860000003</v>
      </c>
      <c r="K327" s="3">
        <f>[1]!EM_S_STM07_IS($A327,"9",DATE(K$4,12,31),"1")/1000000</f>
        <v>388.48241332999999</v>
      </c>
      <c r="L327" s="3">
        <f>[1]!EM_S_STM07_IS($A327,"61",DATE(K$4,12,31),"1")/1000000</f>
        <v>-97.47529935</v>
      </c>
      <c r="M327" s="3">
        <f>[1]!EM_S_STM07_IS($A327,"9",DATE(M$4,12,31),"1")/1000000</f>
        <v>601.22452515999998</v>
      </c>
      <c r="N327" s="3">
        <f>[1]!EM_S_STM07_IS($A327,"61",DATE(M$4,12,31),"1")/1000000</f>
        <v>88.569586090000001</v>
      </c>
      <c r="O327" s="6">
        <f t="shared" ref="O327:O390" si="12">IFERROR(IF(OR(C327&lt;0,C327=""),"",POWER(M327/C327,1/5)-1),"")</f>
        <v>1.4131286181610747E-2</v>
      </c>
      <c r="P327" s="6">
        <f t="shared" ref="P327:P390" si="13">IFERROR(IF(OR(D327&lt;0,D327=""),"",POWER(N327/D327,1/5)-1),"")</f>
        <v>2.2052683839488774E-2</v>
      </c>
    </row>
    <row r="328" spans="1:16" x14ac:dyDescent="0.25">
      <c r="A328" s="5" t="s">
        <v>322</v>
      </c>
      <c r="B328" s="5" t="s">
        <v>3384</v>
      </c>
      <c r="C328" s="3">
        <f>[1]!EM_S_STM07_IS($A328,"9",DATE(C$4,12,31),"1")/1000000</f>
        <v>37360.377005189999</v>
      </c>
      <c r="D328" s="3">
        <f>[1]!EM_S_STM07_IS($A328,"61",DATE(C$4,12,31),"1")/1000000</f>
        <v>1844.3187829000001</v>
      </c>
      <c r="E328" s="3">
        <f>[1]!EM_S_STM07_IS($A328,"9",DATE(E$4,12,31),"1")/1000000</f>
        <v>32652.673333619998</v>
      </c>
      <c r="F328" s="3">
        <f>[1]!EM_S_STM07_IS($A328,"61",DATE(E$4,12,31),"1")/1000000</f>
        <v>216.83478251</v>
      </c>
      <c r="G328" s="3">
        <f>[1]!EM_S_STM07_IS($A328,"9",DATE(G$4,12,31),"1")/1000000</f>
        <v>23384.904674189998</v>
      </c>
      <c r="H328" s="3">
        <f>[1]!EM_S_STM07_IS($A328,"61",DATE(G$4,12,31),"1")/1000000</f>
        <v>-756.47256966999998</v>
      </c>
      <c r="I328" s="3">
        <f>[1]!EM_S_STM07_IS($A328,"9",DATE(I$4,12,31),"1")/1000000</f>
        <v>29675.131409360001</v>
      </c>
      <c r="J328" s="3">
        <f>[1]!EM_S_STM07_IS($A328,"61",DATE(I$4,12,31),"1")/1000000</f>
        <v>1007.09365284</v>
      </c>
      <c r="K328" s="3">
        <f>[1]!EM_S_STM07_IS($A328,"9",DATE(K$4,12,31),"1")/1000000</f>
        <v>33857.24155793</v>
      </c>
      <c r="L328" s="3">
        <f>[1]!EM_S_STM07_IS($A328,"61",DATE(K$4,12,31),"1")/1000000</f>
        <v>161.26286138</v>
      </c>
      <c r="M328" s="3">
        <f>[1]!EM_S_STM07_IS($A328,"9",DATE(M$4,12,31),"1")/1000000</f>
        <v>26663.841486560003</v>
      </c>
      <c r="N328" s="3">
        <f>[1]!EM_S_STM07_IS($A328,"61",DATE(M$4,12,31),"1")/1000000</f>
        <v>52.948133729999995</v>
      </c>
      <c r="O328" s="6">
        <f t="shared" si="12"/>
        <v>-6.5235321073868202E-2</v>
      </c>
      <c r="P328" s="6">
        <f t="shared" si="13"/>
        <v>-0.50841012026340071</v>
      </c>
    </row>
    <row r="329" spans="1:16" x14ac:dyDescent="0.25">
      <c r="A329" s="5" t="s">
        <v>323</v>
      </c>
      <c r="B329" s="5" t="s">
        <v>3385</v>
      </c>
      <c r="C329" s="3">
        <f>[1]!EM_S_STM07_IS($A329,"9",DATE(C$4,12,31),"1")/1000000</f>
        <v>3328.27635809</v>
      </c>
      <c r="D329" s="3">
        <f>[1]!EM_S_STM07_IS($A329,"61",DATE(C$4,12,31),"1")/1000000</f>
        <v>47.07405558</v>
      </c>
      <c r="E329" s="3">
        <f>[1]!EM_S_STM07_IS($A329,"9",DATE(E$4,12,31),"1")/1000000</f>
        <v>2234.7301224000003</v>
      </c>
      <c r="F329" s="3">
        <f>[1]!EM_S_STM07_IS($A329,"61",DATE(E$4,12,31),"1")/1000000</f>
        <v>54.301820670000005</v>
      </c>
      <c r="G329" s="3">
        <f>[1]!EM_S_STM07_IS($A329,"9",DATE(G$4,12,31),"1")/1000000</f>
        <v>2756.7331694200002</v>
      </c>
      <c r="H329" s="3">
        <f>[1]!EM_S_STM07_IS($A329,"61",DATE(G$4,12,31),"1")/1000000</f>
        <v>68.799326409999992</v>
      </c>
      <c r="I329" s="3">
        <f>[1]!EM_S_STM07_IS($A329,"9",DATE(I$4,12,31),"1")/1000000</f>
        <v>2470.7206123600004</v>
      </c>
      <c r="J329" s="3">
        <f>[1]!EM_S_STM07_IS($A329,"61",DATE(I$4,12,31),"1")/1000000</f>
        <v>71.726112629999989</v>
      </c>
      <c r="K329" s="3">
        <f>[1]!EM_S_STM07_IS($A329,"9",DATE(K$4,12,31),"1")/1000000</f>
        <v>2238.64562041</v>
      </c>
      <c r="L329" s="3">
        <f>[1]!EM_S_STM07_IS($A329,"61",DATE(K$4,12,31),"1")/1000000</f>
        <v>86.152907720000002</v>
      </c>
      <c r="M329" s="3">
        <f>[1]!EM_S_STM07_IS($A329,"9",DATE(M$4,12,31),"1")/1000000</f>
        <v>3335.03690082</v>
      </c>
      <c r="N329" s="3">
        <f>[1]!EM_S_STM07_IS($A329,"61",DATE(M$4,12,31),"1")/1000000</f>
        <v>216.60216376</v>
      </c>
      <c r="O329" s="6">
        <f t="shared" si="12"/>
        <v>4.0591920636190437E-4</v>
      </c>
      <c r="P329" s="6">
        <f t="shared" si="13"/>
        <v>0.35698871186915504</v>
      </c>
    </row>
    <row r="330" spans="1:16" x14ac:dyDescent="0.25">
      <c r="A330" s="5" t="s">
        <v>324</v>
      </c>
      <c r="B330" s="5" t="s">
        <v>3386</v>
      </c>
      <c r="C330" s="3">
        <f>[1]!EM_S_STM07_IS($A330,"9",DATE(C$4,12,31),"1")/1000000</f>
        <v>165.35230713999999</v>
      </c>
      <c r="D330" s="3">
        <f>[1]!EM_S_STM07_IS($A330,"61",DATE(C$4,12,31),"1")/1000000</f>
        <v>4.5672261600000006</v>
      </c>
      <c r="E330" s="3">
        <f>[1]!EM_S_STM07_IS($A330,"9",DATE(E$4,12,31),"1")/1000000</f>
        <v>176.30897150000001</v>
      </c>
      <c r="F330" s="3">
        <f>[1]!EM_S_STM07_IS($A330,"61",DATE(E$4,12,31),"1")/1000000</f>
        <v>8.7283304800000003</v>
      </c>
      <c r="G330" s="3">
        <f>[1]!EM_S_STM07_IS($A330,"9",DATE(G$4,12,31),"1")/1000000</f>
        <v>166.11321117</v>
      </c>
      <c r="H330" s="3">
        <f>[1]!EM_S_STM07_IS($A330,"61",DATE(G$4,12,31),"1")/1000000</f>
        <v>27.042047030000003</v>
      </c>
      <c r="I330" s="3">
        <f>[1]!EM_S_STM07_IS($A330,"9",DATE(I$4,12,31),"1")/1000000</f>
        <v>162.86121921</v>
      </c>
      <c r="J330" s="3">
        <f>[1]!EM_S_STM07_IS($A330,"61",DATE(I$4,12,31),"1")/1000000</f>
        <v>32.547754059999995</v>
      </c>
      <c r="K330" s="3">
        <f>[1]!EM_S_STM07_IS($A330,"9",DATE(K$4,12,31),"1")/1000000</f>
        <v>420.69484556999998</v>
      </c>
      <c r="L330" s="3">
        <f>[1]!EM_S_STM07_IS($A330,"61",DATE(K$4,12,31),"1")/1000000</f>
        <v>79.843675090000005</v>
      </c>
      <c r="M330" s="3">
        <f>[1]!EM_S_STM07_IS($A330,"9",DATE(M$4,12,31),"1")/1000000</f>
        <v>349.35261080000004</v>
      </c>
      <c r="N330" s="3">
        <f>[1]!EM_S_STM07_IS($A330,"61",DATE(M$4,12,31),"1")/1000000</f>
        <v>21.22456734</v>
      </c>
      <c r="O330" s="6">
        <f t="shared" si="12"/>
        <v>0.16137038377157431</v>
      </c>
      <c r="P330" s="6">
        <f t="shared" si="13"/>
        <v>0.35968174157880917</v>
      </c>
    </row>
    <row r="331" spans="1:16" x14ac:dyDescent="0.25">
      <c r="A331" s="5" t="s">
        <v>325</v>
      </c>
      <c r="B331" s="5" t="s">
        <v>3387</v>
      </c>
      <c r="C331" s="3">
        <f>[1]!EM_S_STM07_IS($A331,"9",DATE(C$4,12,31),"1")/1000000</f>
        <v>70.279946790000011</v>
      </c>
      <c r="D331" s="3">
        <f>[1]!EM_S_STM07_IS($A331,"61",DATE(C$4,12,31),"1")/1000000</f>
        <v>-17.873712980000001</v>
      </c>
      <c r="E331" s="3">
        <f>[1]!EM_S_STM07_IS($A331,"9",DATE(E$4,12,31),"1")/1000000</f>
        <v>88.960925639999999</v>
      </c>
      <c r="F331" s="3">
        <f>[1]!EM_S_STM07_IS($A331,"61",DATE(E$4,12,31),"1")/1000000</f>
        <v>3.3533475099999999</v>
      </c>
      <c r="G331" s="3">
        <f>[1]!EM_S_STM07_IS($A331,"9",DATE(G$4,12,31),"1")/1000000</f>
        <v>151.08217186000002</v>
      </c>
      <c r="H331" s="3">
        <f>[1]!EM_S_STM07_IS($A331,"61",DATE(G$4,12,31),"1")/1000000</f>
        <v>8.2419146899999998</v>
      </c>
      <c r="I331" s="3">
        <f>[1]!EM_S_STM07_IS($A331,"9",DATE(I$4,12,31),"1")/1000000</f>
        <v>177.03409425999999</v>
      </c>
      <c r="J331" s="3">
        <f>[1]!EM_S_STM07_IS($A331,"61",DATE(I$4,12,31),"1")/1000000</f>
        <v>4.2537995799999999</v>
      </c>
      <c r="K331" s="3">
        <f>[1]!EM_S_STM07_IS($A331,"9",DATE(K$4,12,31),"1")/1000000</f>
        <v>162.99162558</v>
      </c>
      <c r="L331" s="3">
        <f>[1]!EM_S_STM07_IS($A331,"61",DATE(K$4,12,31),"1")/1000000</f>
        <v>3.7593305400000001</v>
      </c>
      <c r="M331" s="3">
        <f>[1]!EM_S_STM07_IS($A331,"9",DATE(M$4,12,31),"1")/1000000</f>
        <v>102.29133587000001</v>
      </c>
      <c r="N331" s="3">
        <f>[1]!EM_S_STM07_IS($A331,"61",DATE(M$4,12,31),"1")/1000000</f>
        <v>-33.277876790000001</v>
      </c>
      <c r="O331" s="6">
        <f t="shared" si="12"/>
        <v>7.795711960394458E-2</v>
      </c>
      <c r="P331" s="6" t="str">
        <f t="shared" si="13"/>
        <v/>
      </c>
    </row>
    <row r="332" spans="1:16" x14ac:dyDescent="0.25">
      <c r="A332" s="5" t="s">
        <v>326</v>
      </c>
      <c r="B332" s="5" t="s">
        <v>3388</v>
      </c>
      <c r="C332" s="3">
        <f>[1]!EM_S_STM07_IS($A332,"9",DATE(C$4,12,31),"1")/1000000</f>
        <v>976.70422713999994</v>
      </c>
      <c r="D332" s="3">
        <f>[1]!EM_S_STM07_IS($A332,"61",DATE(C$4,12,31),"1")/1000000</f>
        <v>-60.590395860000001</v>
      </c>
      <c r="E332" s="3">
        <f>[1]!EM_S_STM07_IS($A332,"9",DATE(E$4,12,31),"1")/1000000</f>
        <v>957.57605558</v>
      </c>
      <c r="F332" s="3">
        <f>[1]!EM_S_STM07_IS($A332,"61",DATE(E$4,12,31),"1")/1000000</f>
        <v>-178.37504808</v>
      </c>
      <c r="G332" s="3">
        <f>[1]!EM_S_STM07_IS($A332,"9",DATE(G$4,12,31),"1")/1000000</f>
        <v>957.30571592999991</v>
      </c>
      <c r="H332" s="3">
        <f>[1]!EM_S_STM07_IS($A332,"61",DATE(G$4,12,31),"1")/1000000</f>
        <v>24.09375738</v>
      </c>
      <c r="I332" s="3">
        <f>[1]!EM_S_STM07_IS($A332,"9",DATE(I$4,12,31),"1")/1000000</f>
        <v>784.07671908999998</v>
      </c>
      <c r="J332" s="3">
        <f>[1]!EM_S_STM07_IS($A332,"61",DATE(I$4,12,31),"1")/1000000</f>
        <v>12.21266279</v>
      </c>
      <c r="K332" s="3">
        <f>[1]!EM_S_STM07_IS($A332,"9",DATE(K$4,12,31),"1")/1000000</f>
        <v>801.92366437999999</v>
      </c>
      <c r="L332" s="3">
        <f>[1]!EM_S_STM07_IS($A332,"61",DATE(K$4,12,31),"1")/1000000</f>
        <v>26.086193170000001</v>
      </c>
      <c r="M332" s="3">
        <f>[1]!EM_S_STM07_IS($A332,"9",DATE(M$4,12,31),"1")/1000000</f>
        <v>832.35595415</v>
      </c>
      <c r="N332" s="3">
        <f>[1]!EM_S_STM07_IS($A332,"61",DATE(M$4,12,31),"1")/1000000</f>
        <v>102.51478815999999</v>
      </c>
      <c r="O332" s="6">
        <f t="shared" si="12"/>
        <v>-3.1478636768650814E-2</v>
      </c>
      <c r="P332" s="6" t="str">
        <f t="shared" si="13"/>
        <v/>
      </c>
    </row>
    <row r="333" spans="1:16" x14ac:dyDescent="0.25">
      <c r="A333" s="5" t="s">
        <v>327</v>
      </c>
      <c r="B333" s="5" t="s">
        <v>3389</v>
      </c>
      <c r="C333" s="3">
        <f>[1]!EM_S_STM07_IS($A333,"9",DATE(C$4,12,31),"1")/1000000</f>
        <v>7325.7878196000001</v>
      </c>
      <c r="D333" s="3">
        <f>[1]!EM_S_STM07_IS($A333,"61",DATE(C$4,12,31),"1")/1000000</f>
        <v>30.47787821</v>
      </c>
      <c r="E333" s="3">
        <f>[1]!EM_S_STM07_IS($A333,"9",DATE(E$4,12,31),"1")/1000000</f>
        <v>8006.1253992499996</v>
      </c>
      <c r="F333" s="3">
        <f>[1]!EM_S_STM07_IS($A333,"61",DATE(E$4,12,31),"1")/1000000</f>
        <v>96.721876430000009</v>
      </c>
      <c r="G333" s="3">
        <f>[1]!EM_S_STM07_IS($A333,"9",DATE(G$4,12,31),"1")/1000000</f>
        <v>10692.727718690001</v>
      </c>
      <c r="H333" s="3">
        <f>[1]!EM_S_STM07_IS($A333,"61",DATE(G$4,12,31),"1")/1000000</f>
        <v>13.537557830000001</v>
      </c>
      <c r="I333" s="3">
        <f>[1]!EM_S_STM07_IS($A333,"9",DATE(I$4,12,31),"1")/1000000</f>
        <v>14927.919353120002</v>
      </c>
      <c r="J333" s="3">
        <f>[1]!EM_S_STM07_IS($A333,"61",DATE(I$4,12,31),"1")/1000000</f>
        <v>16.09265461</v>
      </c>
      <c r="K333" s="3">
        <f>[1]!EM_S_STM07_IS($A333,"9",DATE(K$4,12,31),"1")/1000000</f>
        <v>19092.800482679999</v>
      </c>
      <c r="L333" s="3">
        <f>[1]!EM_S_STM07_IS($A333,"61",DATE(K$4,12,31),"1")/1000000</f>
        <v>-467.03678223000003</v>
      </c>
      <c r="M333" s="3">
        <f>[1]!EM_S_STM07_IS($A333,"9",DATE(M$4,12,31),"1")/1000000</f>
        <v>15852.310919700001</v>
      </c>
      <c r="N333" s="3">
        <f>[1]!EM_S_STM07_IS($A333,"61",DATE(M$4,12,31),"1")/1000000</f>
        <v>29.393534949999999</v>
      </c>
      <c r="O333" s="6">
        <f t="shared" si="12"/>
        <v>0.16693764214350648</v>
      </c>
      <c r="P333" s="6">
        <f t="shared" si="13"/>
        <v>-7.219089355133268E-3</v>
      </c>
    </row>
    <row r="334" spans="1:16" x14ac:dyDescent="0.25">
      <c r="A334" s="5" t="s">
        <v>328</v>
      </c>
      <c r="B334" s="5" t="s">
        <v>3390</v>
      </c>
      <c r="C334" s="3">
        <f>[1]!EM_S_STM07_IS($A334,"9",DATE(C$4,12,31),"1")/1000000</f>
        <v>149.21319690000001</v>
      </c>
      <c r="D334" s="3">
        <f>[1]!EM_S_STM07_IS($A334,"61",DATE(C$4,12,31),"1")/1000000</f>
        <v>2.9180183999999998</v>
      </c>
      <c r="E334" s="3">
        <f>[1]!EM_S_STM07_IS($A334,"9",DATE(E$4,12,31),"1")/1000000</f>
        <v>1402.74522699</v>
      </c>
      <c r="F334" s="3">
        <f>[1]!EM_S_STM07_IS($A334,"61",DATE(E$4,12,31),"1")/1000000</f>
        <v>607.04698263</v>
      </c>
      <c r="G334" s="3">
        <f>[1]!EM_S_STM07_IS($A334,"9",DATE(G$4,12,31),"1")/1000000</f>
        <v>1396.4775889300001</v>
      </c>
      <c r="H334" s="3">
        <f>[1]!EM_S_STM07_IS($A334,"61",DATE(G$4,12,31),"1")/1000000</f>
        <v>632.63921828999992</v>
      </c>
      <c r="I334" s="3">
        <f>[1]!EM_S_STM07_IS($A334,"9",DATE(I$4,12,31),"1")/1000000</f>
        <v>1686.07004975</v>
      </c>
      <c r="J334" s="3">
        <f>[1]!EM_S_STM07_IS($A334,"61",DATE(I$4,12,31),"1")/1000000</f>
        <v>709.41655279999998</v>
      </c>
      <c r="K334" s="3">
        <f>[1]!EM_S_STM07_IS($A334,"9",DATE(K$4,12,31),"1")/1000000</f>
        <v>263.07736112999999</v>
      </c>
      <c r="L334" s="3">
        <f>[1]!EM_S_STM07_IS($A334,"61",DATE(K$4,12,31),"1")/1000000</f>
        <v>28.77179499</v>
      </c>
      <c r="M334" s="3">
        <f>[1]!EM_S_STM07_IS($A334,"9",DATE(M$4,12,31),"1")/1000000</f>
        <v>34.380991610000002</v>
      </c>
      <c r="N334" s="3">
        <f>[1]!EM_S_STM07_IS($A334,"61",DATE(M$4,12,31),"1")/1000000</f>
        <v>-179.33970480000002</v>
      </c>
      <c r="O334" s="6">
        <f t="shared" si="12"/>
        <v>-0.25440629502902301</v>
      </c>
      <c r="P334" s="6">
        <f t="shared" si="13"/>
        <v>-3.2788602069634343</v>
      </c>
    </row>
    <row r="335" spans="1:16" x14ac:dyDescent="0.25">
      <c r="A335" s="5" t="s">
        <v>329</v>
      </c>
      <c r="B335" s="5" t="s">
        <v>3391</v>
      </c>
      <c r="C335" s="3">
        <f>[1]!EM_S_STM07_IS($A335,"9",DATE(C$4,12,31),"1")/1000000</f>
        <v>1112.12468201</v>
      </c>
      <c r="D335" s="3">
        <f>[1]!EM_S_STM07_IS($A335,"61",DATE(C$4,12,31),"1")/1000000</f>
        <v>82.043416219999997</v>
      </c>
      <c r="E335" s="3">
        <f>[1]!EM_S_STM07_IS($A335,"9",DATE(E$4,12,31),"1")/1000000</f>
        <v>1243.99627126</v>
      </c>
      <c r="F335" s="3">
        <f>[1]!EM_S_STM07_IS($A335,"61",DATE(E$4,12,31),"1")/1000000</f>
        <v>55.833565060000005</v>
      </c>
      <c r="G335" s="3">
        <f>[1]!EM_S_STM07_IS($A335,"9",DATE(G$4,12,31),"1")/1000000</f>
        <v>1131.0220998499999</v>
      </c>
      <c r="H335" s="3">
        <f>[1]!EM_S_STM07_IS($A335,"61",DATE(G$4,12,31),"1")/1000000</f>
        <v>3.5263407599999996</v>
      </c>
      <c r="I335" s="3">
        <f>[1]!EM_S_STM07_IS($A335,"9",DATE(I$4,12,31),"1")/1000000</f>
        <v>1121.7550003399999</v>
      </c>
      <c r="J335" s="3">
        <f>[1]!EM_S_STM07_IS($A335,"61",DATE(I$4,12,31),"1")/1000000</f>
        <v>3.7208538399999997</v>
      </c>
      <c r="K335" s="3">
        <f>[1]!EM_S_STM07_IS($A335,"9",DATE(K$4,12,31),"1")/1000000</f>
        <v>3501.63473002</v>
      </c>
      <c r="L335" s="3">
        <f>[1]!EM_S_STM07_IS($A335,"61",DATE(K$4,12,31),"1")/1000000</f>
        <v>386.86259742999999</v>
      </c>
      <c r="M335" s="3">
        <f>[1]!EM_S_STM07_IS($A335,"9",DATE(M$4,12,31),"1")/1000000</f>
        <v>4107.8299399200005</v>
      </c>
      <c r="N335" s="3">
        <f>[1]!EM_S_STM07_IS($A335,"61",DATE(M$4,12,31),"1")/1000000</f>
        <v>415.49583995999996</v>
      </c>
      <c r="O335" s="6">
        <f t="shared" si="12"/>
        <v>0.29864902951723304</v>
      </c>
      <c r="P335" s="6">
        <f t="shared" si="13"/>
        <v>0.38326245342562948</v>
      </c>
    </row>
    <row r="336" spans="1:16" x14ac:dyDescent="0.25">
      <c r="A336" s="5" t="s">
        <v>330</v>
      </c>
      <c r="B336" s="5" t="s">
        <v>3392</v>
      </c>
      <c r="C336" s="3">
        <f>[1]!EM_S_STM07_IS($A336,"9",DATE(C$4,12,31),"1")/1000000</f>
        <v>1202.12758667</v>
      </c>
      <c r="D336" s="3">
        <f>[1]!EM_S_STM07_IS($A336,"61",DATE(C$4,12,31),"1")/1000000</f>
        <v>140.82990193000001</v>
      </c>
      <c r="E336" s="3">
        <f>[1]!EM_S_STM07_IS($A336,"9",DATE(E$4,12,31),"1")/1000000</f>
        <v>1702.5123560899999</v>
      </c>
      <c r="F336" s="3">
        <f>[1]!EM_S_STM07_IS($A336,"61",DATE(E$4,12,31),"1")/1000000</f>
        <v>157.66231341</v>
      </c>
      <c r="G336" s="3">
        <f>[1]!EM_S_STM07_IS($A336,"9",DATE(G$4,12,31),"1")/1000000</f>
        <v>1522.8617888800002</v>
      </c>
      <c r="H336" s="3">
        <f>[1]!EM_S_STM07_IS($A336,"61",DATE(G$4,12,31),"1")/1000000</f>
        <v>141.82586191999999</v>
      </c>
      <c r="I336" s="3">
        <f>[1]!EM_S_STM07_IS($A336,"9",DATE(I$4,12,31),"1")/1000000</f>
        <v>1527.7902884100001</v>
      </c>
      <c r="J336" s="3">
        <f>[1]!EM_S_STM07_IS($A336,"61",DATE(I$4,12,31),"1")/1000000</f>
        <v>253.46164637999999</v>
      </c>
      <c r="K336" s="3">
        <f>[1]!EM_S_STM07_IS($A336,"9",DATE(K$4,12,31),"1")/1000000</f>
        <v>1690.6884283299999</v>
      </c>
      <c r="L336" s="3">
        <f>[1]!EM_S_STM07_IS($A336,"61",DATE(K$4,12,31),"1")/1000000</f>
        <v>207.86781908</v>
      </c>
      <c r="M336" s="3">
        <f>[1]!EM_S_STM07_IS($A336,"9",DATE(M$4,12,31),"1")/1000000</f>
        <v>2869.0266954399999</v>
      </c>
      <c r="N336" s="3">
        <f>[1]!EM_S_STM07_IS($A336,"61",DATE(M$4,12,31),"1")/1000000</f>
        <v>307.56428255000003</v>
      </c>
      <c r="O336" s="6">
        <f t="shared" si="12"/>
        <v>0.19002697292463644</v>
      </c>
      <c r="P336" s="6">
        <f t="shared" si="13"/>
        <v>0.16909069665501186</v>
      </c>
    </row>
    <row r="337" spans="1:16" x14ac:dyDescent="0.25">
      <c r="A337" s="5" t="s">
        <v>331</v>
      </c>
      <c r="B337" s="5" t="s">
        <v>3393</v>
      </c>
      <c r="C337" s="3">
        <f>[1]!EM_S_STM07_IS($A337,"9",DATE(C$4,12,31),"1")/1000000</f>
        <v>463.71729893999998</v>
      </c>
      <c r="D337" s="3">
        <f>[1]!EM_S_STM07_IS($A337,"61",DATE(C$4,12,31),"1")/1000000</f>
        <v>47.330172090000005</v>
      </c>
      <c r="E337" s="3">
        <f>[1]!EM_S_STM07_IS($A337,"9",DATE(E$4,12,31),"1")/1000000</f>
        <v>541.04612914999996</v>
      </c>
      <c r="F337" s="3">
        <f>[1]!EM_S_STM07_IS($A337,"61",DATE(E$4,12,31),"1")/1000000</f>
        <v>67.455519680000009</v>
      </c>
      <c r="G337" s="3">
        <f>[1]!EM_S_STM07_IS($A337,"9",DATE(G$4,12,31),"1")/1000000</f>
        <v>572.85353027999997</v>
      </c>
      <c r="H337" s="3">
        <f>[1]!EM_S_STM07_IS($A337,"61",DATE(G$4,12,31),"1")/1000000</f>
        <v>82.868950380000001</v>
      </c>
      <c r="I337" s="3">
        <f>[1]!EM_S_STM07_IS($A337,"9",DATE(I$4,12,31),"1")/1000000</f>
        <v>637.18883591999997</v>
      </c>
      <c r="J337" s="3">
        <f>[1]!EM_S_STM07_IS($A337,"61",DATE(I$4,12,31),"1")/1000000</f>
        <v>72.476969069999996</v>
      </c>
      <c r="K337" s="3">
        <f>[1]!EM_S_STM07_IS($A337,"9",DATE(K$4,12,31),"1")/1000000</f>
        <v>589.39842672999998</v>
      </c>
      <c r="L337" s="3">
        <f>[1]!EM_S_STM07_IS($A337,"61",DATE(K$4,12,31),"1")/1000000</f>
        <v>71.591324040000003</v>
      </c>
      <c r="M337" s="3">
        <f>[1]!EM_S_STM07_IS($A337,"9",DATE(M$4,12,31),"1")/1000000</f>
        <v>528.27354543000001</v>
      </c>
      <c r="N337" s="3">
        <f>[1]!EM_S_STM07_IS($A337,"61",DATE(M$4,12,31),"1")/1000000</f>
        <v>19.799591289999999</v>
      </c>
      <c r="O337" s="6">
        <f t="shared" si="12"/>
        <v>2.6410563639810203E-2</v>
      </c>
      <c r="P337" s="6">
        <f t="shared" si="13"/>
        <v>-0.15995291644187626</v>
      </c>
    </row>
    <row r="338" spans="1:16" x14ac:dyDescent="0.25">
      <c r="A338" s="5" t="s">
        <v>332</v>
      </c>
      <c r="B338" s="5" t="s">
        <v>3394</v>
      </c>
      <c r="C338" s="3">
        <f>[1]!EM_S_STM07_IS($A338,"9",DATE(C$4,12,31),"1")/1000000</f>
        <v>296.63373039999999</v>
      </c>
      <c r="D338" s="3">
        <f>[1]!EM_S_STM07_IS($A338,"61",DATE(C$4,12,31),"1")/1000000</f>
        <v>6.3227832499999996</v>
      </c>
      <c r="E338" s="3">
        <f>[1]!EM_S_STM07_IS($A338,"9",DATE(E$4,12,31),"1")/1000000</f>
        <v>300.75714586999999</v>
      </c>
      <c r="F338" s="3">
        <f>[1]!EM_S_STM07_IS($A338,"61",DATE(E$4,12,31),"1")/1000000</f>
        <v>3.47182791</v>
      </c>
      <c r="G338" s="3">
        <f>[1]!EM_S_STM07_IS($A338,"9",DATE(G$4,12,31),"1")/1000000</f>
        <v>257.30495008000003</v>
      </c>
      <c r="H338" s="3">
        <f>[1]!EM_S_STM07_IS($A338,"61",DATE(G$4,12,31),"1")/1000000</f>
        <v>-13.55263708</v>
      </c>
      <c r="I338" s="3">
        <f>[1]!EM_S_STM07_IS($A338,"9",DATE(I$4,12,31),"1")/1000000</f>
        <v>569.17576899000005</v>
      </c>
      <c r="J338" s="3">
        <f>[1]!EM_S_STM07_IS($A338,"61",DATE(I$4,12,31),"1")/1000000</f>
        <v>26.25652311</v>
      </c>
      <c r="K338" s="3">
        <f>[1]!EM_S_STM07_IS($A338,"9",DATE(K$4,12,31),"1")/1000000</f>
        <v>559.3717974299999</v>
      </c>
      <c r="L338" s="3">
        <f>[1]!EM_S_STM07_IS($A338,"61",DATE(K$4,12,31),"1")/1000000</f>
        <v>21.503636620000002</v>
      </c>
      <c r="M338" s="3">
        <f>[1]!EM_S_STM07_IS($A338,"9",DATE(M$4,12,31),"1")/1000000</f>
        <v>510.77274997000001</v>
      </c>
      <c r="N338" s="3">
        <f>[1]!EM_S_STM07_IS($A338,"61",DATE(M$4,12,31),"1")/1000000</f>
        <v>6.1596300399999997</v>
      </c>
      <c r="O338" s="6">
        <f t="shared" si="12"/>
        <v>0.11481149255189238</v>
      </c>
      <c r="P338" s="6">
        <f t="shared" si="13"/>
        <v>-5.2149112060997371E-3</v>
      </c>
    </row>
    <row r="339" spans="1:16" x14ac:dyDescent="0.25">
      <c r="A339" s="5" t="s">
        <v>333</v>
      </c>
      <c r="B339" s="5" t="s">
        <v>3395</v>
      </c>
      <c r="C339" s="3">
        <f>[1]!EM_S_STM07_IS($A339,"9",DATE(C$4,12,31),"1")/1000000</f>
        <v>1165.49463676</v>
      </c>
      <c r="D339" s="3">
        <f>[1]!EM_S_STM07_IS($A339,"61",DATE(C$4,12,31),"1")/1000000</f>
        <v>-117.7908257</v>
      </c>
      <c r="E339" s="3">
        <f>[1]!EM_S_STM07_IS($A339,"9",DATE(E$4,12,31),"1")/1000000</f>
        <v>1141.4660553699998</v>
      </c>
      <c r="F339" s="3">
        <f>[1]!EM_S_STM07_IS($A339,"61",DATE(E$4,12,31),"1")/1000000</f>
        <v>-189.74429451</v>
      </c>
      <c r="G339" s="3">
        <f>[1]!EM_S_STM07_IS($A339,"9",DATE(G$4,12,31),"1")/1000000</f>
        <v>1362.7512635999999</v>
      </c>
      <c r="H339" s="3">
        <f>[1]!EM_S_STM07_IS($A339,"61",DATE(G$4,12,31),"1")/1000000</f>
        <v>24.783660260000001</v>
      </c>
      <c r="I339" s="3">
        <f>[1]!EM_S_STM07_IS($A339,"9",DATE(I$4,12,31),"1")/1000000</f>
        <v>553.18549034</v>
      </c>
      <c r="J339" s="3">
        <f>[1]!EM_S_STM07_IS($A339,"61",DATE(I$4,12,31),"1")/1000000</f>
        <v>-237.15052224000002</v>
      </c>
      <c r="K339" s="3">
        <f>[1]!EM_S_STM07_IS($A339,"9",DATE(K$4,12,31),"1")/1000000</f>
        <v>622.01344501999995</v>
      </c>
      <c r="L339" s="3">
        <f>[1]!EM_S_STM07_IS($A339,"61",DATE(K$4,12,31),"1")/1000000</f>
        <v>-649.09728317999998</v>
      </c>
      <c r="M339" s="3">
        <f>[1]!EM_S_STM07_IS($A339,"9",DATE(M$4,12,31),"1")/1000000</f>
        <v>556.71144127999992</v>
      </c>
      <c r="N339" s="3">
        <f>[1]!EM_S_STM07_IS($A339,"61",DATE(M$4,12,31),"1")/1000000</f>
        <v>148.07931829</v>
      </c>
      <c r="O339" s="6">
        <f t="shared" si="12"/>
        <v>-0.13737116038695896</v>
      </c>
      <c r="P339" s="6" t="str">
        <f t="shared" si="13"/>
        <v/>
      </c>
    </row>
    <row r="340" spans="1:16" x14ac:dyDescent="0.25">
      <c r="A340" s="5" t="s">
        <v>334</v>
      </c>
      <c r="B340" s="5" t="s">
        <v>3396</v>
      </c>
      <c r="C340" s="3">
        <f>[1]!EM_S_STM07_IS($A340,"9",DATE(C$4,12,31),"1")/1000000</f>
        <v>2310.0961369400002</v>
      </c>
      <c r="D340" s="3">
        <f>[1]!EM_S_STM07_IS($A340,"61",DATE(C$4,12,31),"1")/1000000</f>
        <v>137.944838</v>
      </c>
      <c r="E340" s="3">
        <f>[1]!EM_S_STM07_IS($A340,"9",DATE(E$4,12,31),"1")/1000000</f>
        <v>2527.0683594499997</v>
      </c>
      <c r="F340" s="3">
        <f>[1]!EM_S_STM07_IS($A340,"61",DATE(E$4,12,31),"1")/1000000</f>
        <v>60.100136399999997</v>
      </c>
      <c r="G340" s="3">
        <f>[1]!EM_S_STM07_IS($A340,"9",DATE(G$4,12,31),"1")/1000000</f>
        <v>2885.9622427300001</v>
      </c>
      <c r="H340" s="3">
        <f>[1]!EM_S_STM07_IS($A340,"61",DATE(G$4,12,31),"1")/1000000</f>
        <v>98.699532560000009</v>
      </c>
      <c r="I340" s="3">
        <f>[1]!EM_S_STM07_IS($A340,"9",DATE(I$4,12,31),"1")/1000000</f>
        <v>2773.53484041</v>
      </c>
      <c r="J340" s="3">
        <f>[1]!EM_S_STM07_IS($A340,"61",DATE(I$4,12,31),"1")/1000000</f>
        <v>91.423077309999996</v>
      </c>
      <c r="K340" s="3">
        <f>[1]!EM_S_STM07_IS($A340,"9",DATE(K$4,12,31),"1")/1000000</f>
        <v>2334.17241797</v>
      </c>
      <c r="L340" s="3">
        <f>[1]!EM_S_STM07_IS($A340,"61",DATE(K$4,12,31),"1")/1000000</f>
        <v>56.346677700000001</v>
      </c>
      <c r="M340" s="3">
        <f>[1]!EM_S_STM07_IS($A340,"9",DATE(M$4,12,31),"1")/1000000</f>
        <v>1877.19317527</v>
      </c>
      <c r="N340" s="3">
        <f>[1]!EM_S_STM07_IS($A340,"61",DATE(M$4,12,31),"1")/1000000</f>
        <v>27.411562</v>
      </c>
      <c r="O340" s="6">
        <f t="shared" si="12"/>
        <v>-4.0652865796591442E-2</v>
      </c>
      <c r="P340" s="6">
        <f t="shared" si="13"/>
        <v>-0.27615485462932787</v>
      </c>
    </row>
    <row r="341" spans="1:16" x14ac:dyDescent="0.25">
      <c r="A341" s="5" t="s">
        <v>335</v>
      </c>
      <c r="B341" s="5" t="s">
        <v>3397</v>
      </c>
      <c r="C341" s="3">
        <f>[1]!EM_S_STM07_IS($A341,"9",DATE(C$4,12,31),"1")/1000000</f>
        <v>1804.8332703399999</v>
      </c>
      <c r="D341" s="3">
        <f>[1]!EM_S_STM07_IS($A341,"61",DATE(C$4,12,31),"1")/1000000</f>
        <v>1159.97506703</v>
      </c>
      <c r="E341" s="3">
        <f>[1]!EM_S_STM07_IS($A341,"9",DATE(E$4,12,31),"1")/1000000</f>
        <v>2970.69272344</v>
      </c>
      <c r="F341" s="3">
        <f>[1]!EM_S_STM07_IS($A341,"61",DATE(E$4,12,31),"1")/1000000</f>
        <v>118.54302084</v>
      </c>
      <c r="G341" s="3">
        <f>[1]!EM_S_STM07_IS($A341,"9",DATE(G$4,12,31),"1")/1000000</f>
        <v>2683.51519955</v>
      </c>
      <c r="H341" s="3">
        <f>[1]!EM_S_STM07_IS($A341,"61",DATE(G$4,12,31),"1")/1000000</f>
        <v>17.92377853</v>
      </c>
      <c r="I341" s="3">
        <f>[1]!EM_S_STM07_IS($A341,"9",DATE(I$4,12,31),"1")/1000000</f>
        <v>2653.3996937600004</v>
      </c>
      <c r="J341" s="3">
        <f>[1]!EM_S_STM07_IS($A341,"61",DATE(I$4,12,31),"1")/1000000</f>
        <v>-86.251017200000007</v>
      </c>
      <c r="K341" s="3">
        <f>[1]!EM_S_STM07_IS($A341,"9",DATE(K$4,12,31),"1")/1000000</f>
        <v>2955.9606768400004</v>
      </c>
      <c r="L341" s="3">
        <f>[1]!EM_S_STM07_IS($A341,"61",DATE(K$4,12,31),"1")/1000000</f>
        <v>85.040466870000003</v>
      </c>
      <c r="M341" s="3">
        <f>[1]!EM_S_STM07_IS($A341,"9",DATE(M$4,12,31),"1")/1000000</f>
        <v>2582.3713040500002</v>
      </c>
      <c r="N341" s="3">
        <f>[1]!EM_S_STM07_IS($A341,"61",DATE(M$4,12,31),"1")/1000000</f>
        <v>121.48670247</v>
      </c>
      <c r="O341" s="6">
        <f t="shared" si="12"/>
        <v>7.4277104104907066E-2</v>
      </c>
      <c r="P341" s="6">
        <f t="shared" si="13"/>
        <v>-0.3631809919457375</v>
      </c>
    </row>
    <row r="342" spans="1:16" x14ac:dyDescent="0.25">
      <c r="A342" s="5" t="s">
        <v>336</v>
      </c>
      <c r="B342" s="5" t="s">
        <v>3398</v>
      </c>
      <c r="C342" s="3">
        <f>[1]!EM_S_STM07_IS($A342,"9",DATE(C$4,12,31),"1")/1000000</f>
        <v>1624.9542400400001</v>
      </c>
      <c r="D342" s="3">
        <f>[1]!EM_S_STM07_IS($A342,"61",DATE(C$4,12,31),"1")/1000000</f>
        <v>43.413191570000002</v>
      </c>
      <c r="E342" s="3">
        <f>[1]!EM_S_STM07_IS($A342,"9",DATE(E$4,12,31),"1")/1000000</f>
        <v>1554.0682026300001</v>
      </c>
      <c r="F342" s="3">
        <f>[1]!EM_S_STM07_IS($A342,"61",DATE(E$4,12,31),"1")/1000000</f>
        <v>38.270806829999998</v>
      </c>
      <c r="G342" s="3">
        <f>[1]!EM_S_STM07_IS($A342,"9",DATE(G$4,12,31),"1")/1000000</f>
        <v>2025.69639938</v>
      </c>
      <c r="H342" s="3">
        <f>[1]!EM_S_STM07_IS($A342,"61",DATE(G$4,12,31),"1")/1000000</f>
        <v>61.808772390000001</v>
      </c>
      <c r="I342" s="3">
        <f>[1]!EM_S_STM07_IS($A342,"9",DATE(I$4,12,31),"1")/1000000</f>
        <v>1924.5772817699999</v>
      </c>
      <c r="J342" s="3">
        <f>[1]!EM_S_STM07_IS($A342,"61",DATE(I$4,12,31),"1")/1000000</f>
        <v>62.453508619999994</v>
      </c>
      <c r="K342" s="3">
        <f>[1]!EM_S_STM07_IS($A342,"9",DATE(K$4,12,31),"1")/1000000</f>
        <v>1460.8683404200001</v>
      </c>
      <c r="L342" s="3">
        <f>[1]!EM_S_STM07_IS($A342,"61",DATE(K$4,12,31),"1")/1000000</f>
        <v>40.572739630000001</v>
      </c>
      <c r="M342" s="3">
        <f>[1]!EM_S_STM07_IS($A342,"9",DATE(M$4,12,31),"1")/1000000</f>
        <v>1482.3157274600001</v>
      </c>
      <c r="N342" s="3">
        <f>[1]!EM_S_STM07_IS($A342,"61",DATE(M$4,12,31),"1")/1000000</f>
        <v>48.604106469999998</v>
      </c>
      <c r="O342" s="6">
        <f t="shared" si="12"/>
        <v>-1.8207034172036729E-2</v>
      </c>
      <c r="P342" s="6">
        <f t="shared" si="13"/>
        <v>2.2845996817087766E-2</v>
      </c>
    </row>
    <row r="343" spans="1:16" x14ac:dyDescent="0.25">
      <c r="A343" s="5" t="s">
        <v>337</v>
      </c>
      <c r="B343" s="5" t="s">
        <v>3399</v>
      </c>
      <c r="C343" s="3">
        <f>[1]!EM_S_STM07_IS($A343,"9",DATE(C$4,12,31),"1")/1000000</f>
        <v>364.50684827999999</v>
      </c>
      <c r="D343" s="3">
        <f>[1]!EM_S_STM07_IS($A343,"61",DATE(C$4,12,31),"1")/1000000</f>
        <v>-714.98382047999996</v>
      </c>
      <c r="E343" s="3">
        <f>[1]!EM_S_STM07_IS($A343,"9",DATE(E$4,12,31),"1")/1000000</f>
        <v>224.47665387999999</v>
      </c>
      <c r="F343" s="3">
        <f>[1]!EM_S_STM07_IS($A343,"61",DATE(E$4,12,31),"1")/1000000</f>
        <v>32.503429859999997</v>
      </c>
      <c r="G343" s="3">
        <f>[1]!EM_S_STM07_IS($A343,"9",DATE(G$4,12,31),"1")/1000000</f>
        <v>188.47828621000002</v>
      </c>
      <c r="H343" s="3">
        <f>[1]!EM_S_STM07_IS($A343,"61",DATE(G$4,12,31),"1")/1000000</f>
        <v>604.80548905000001</v>
      </c>
      <c r="I343" s="3">
        <f>[1]!EM_S_STM07_IS($A343,"9",DATE(I$4,12,31),"1")/1000000</f>
        <v>242.24874700999999</v>
      </c>
      <c r="J343" s="3">
        <f>[1]!EM_S_STM07_IS($A343,"61",DATE(I$4,12,31),"1")/1000000</f>
        <v>15.921815779999999</v>
      </c>
      <c r="K343" s="3">
        <f>[1]!EM_S_STM07_IS($A343,"9",DATE(K$4,12,31),"1")/1000000</f>
        <v>305.04528181000001</v>
      </c>
      <c r="L343" s="3">
        <f>[1]!EM_S_STM07_IS($A343,"61",DATE(K$4,12,31),"1")/1000000</f>
        <v>2.2360825899999996</v>
      </c>
      <c r="M343" s="3">
        <f>[1]!EM_S_STM07_IS($A343,"9",DATE(M$4,12,31),"1")/1000000</f>
        <v>243.15181886000002</v>
      </c>
      <c r="N343" s="3">
        <f>[1]!EM_S_STM07_IS($A343,"61",DATE(M$4,12,31),"1")/1000000</f>
        <v>11.45516958</v>
      </c>
      <c r="O343" s="6">
        <f t="shared" si="12"/>
        <v>-7.7780361753613581E-2</v>
      </c>
      <c r="P343" s="6" t="str">
        <f t="shared" si="13"/>
        <v/>
      </c>
    </row>
    <row r="344" spans="1:16" x14ac:dyDescent="0.25">
      <c r="A344" s="5" t="s">
        <v>338</v>
      </c>
      <c r="B344" s="5" t="s">
        <v>3400</v>
      </c>
      <c r="C344" s="3">
        <f>[1]!EM_S_STM07_IS($A344,"9",DATE(C$4,12,31),"1")/1000000</f>
        <v>523.43588107999994</v>
      </c>
      <c r="D344" s="3">
        <f>[1]!EM_S_STM07_IS($A344,"61",DATE(C$4,12,31),"1")/1000000</f>
        <v>30.919962780000002</v>
      </c>
      <c r="E344" s="3">
        <f>[1]!EM_S_STM07_IS($A344,"9",DATE(E$4,12,31),"1")/1000000</f>
        <v>672.96055395000008</v>
      </c>
      <c r="F344" s="3">
        <f>[1]!EM_S_STM07_IS($A344,"61",DATE(E$4,12,31),"1")/1000000</f>
        <v>3.14036268</v>
      </c>
      <c r="G344" s="3">
        <f>[1]!EM_S_STM07_IS($A344,"9",DATE(G$4,12,31),"1")/1000000</f>
        <v>520.55922097999996</v>
      </c>
      <c r="H344" s="3">
        <f>[1]!EM_S_STM07_IS($A344,"61",DATE(G$4,12,31),"1")/1000000</f>
        <v>-83.26632004999999</v>
      </c>
      <c r="I344" s="3">
        <f>[1]!EM_S_STM07_IS($A344,"9",DATE(I$4,12,31),"1")/1000000</f>
        <v>724.04807007000011</v>
      </c>
      <c r="J344" s="3">
        <f>[1]!EM_S_STM07_IS($A344,"61",DATE(I$4,12,31),"1")/1000000</f>
        <v>10.18440822</v>
      </c>
      <c r="K344" s="3">
        <f>[1]!EM_S_STM07_IS($A344,"9",DATE(K$4,12,31),"1")/1000000</f>
        <v>923.08128202</v>
      </c>
      <c r="L344" s="3">
        <f>[1]!EM_S_STM07_IS($A344,"61",DATE(K$4,12,31),"1")/1000000</f>
        <v>10.588221800000001</v>
      </c>
      <c r="M344" s="3">
        <f>[1]!EM_S_STM07_IS($A344,"9",DATE(M$4,12,31),"1")/1000000</f>
        <v>1027.1257906799999</v>
      </c>
      <c r="N344" s="3">
        <f>[1]!EM_S_STM07_IS($A344,"61",DATE(M$4,12,31),"1")/1000000</f>
        <v>50.588314799999999</v>
      </c>
      <c r="O344" s="6">
        <f t="shared" si="12"/>
        <v>0.14433196366474466</v>
      </c>
      <c r="P344" s="6">
        <f t="shared" si="13"/>
        <v>0.10347436892309569</v>
      </c>
    </row>
    <row r="345" spans="1:16" x14ac:dyDescent="0.25">
      <c r="A345" s="5" t="s">
        <v>339</v>
      </c>
      <c r="B345" s="5" t="s">
        <v>3401</v>
      </c>
      <c r="C345" s="3">
        <f>[1]!EM_S_STM07_IS($A345,"9",DATE(C$4,12,31),"1")/1000000</f>
        <v>6923.2331928100002</v>
      </c>
      <c r="D345" s="3">
        <f>[1]!EM_S_STM07_IS($A345,"61",DATE(C$4,12,31),"1")/1000000</f>
        <v>43.542409140000004</v>
      </c>
      <c r="E345" s="3">
        <f>[1]!EM_S_STM07_IS($A345,"9",DATE(E$4,12,31),"1")/1000000</f>
        <v>7534.1076970600006</v>
      </c>
      <c r="F345" s="3">
        <f>[1]!EM_S_STM07_IS($A345,"61",DATE(E$4,12,31),"1")/1000000</f>
        <v>388.91429388</v>
      </c>
      <c r="G345" s="3">
        <f>[1]!EM_S_STM07_IS($A345,"9",DATE(G$4,12,31),"1")/1000000</f>
        <v>4943.0907791</v>
      </c>
      <c r="H345" s="3">
        <f>[1]!EM_S_STM07_IS($A345,"61",DATE(G$4,12,31),"1")/1000000</f>
        <v>-520.11726562000001</v>
      </c>
      <c r="I345" s="3">
        <f>[1]!EM_S_STM07_IS($A345,"9",DATE(I$4,12,31),"1")/1000000</f>
        <v>4315.3142389799996</v>
      </c>
      <c r="J345" s="3">
        <f>[1]!EM_S_STM07_IS($A345,"61",DATE(I$4,12,31),"1")/1000000</f>
        <v>-1128.9476534200001</v>
      </c>
      <c r="K345" s="3">
        <f>[1]!EM_S_STM07_IS($A345,"9",DATE(K$4,12,31),"1")/1000000</f>
        <v>4856.37386023</v>
      </c>
      <c r="L345" s="3">
        <f>[1]!EM_S_STM07_IS($A345,"61",DATE(K$4,12,31),"1")/1000000</f>
        <v>165.26347974999999</v>
      </c>
      <c r="M345" s="3">
        <f>[1]!EM_S_STM07_IS($A345,"9",DATE(M$4,12,31),"1")/1000000</f>
        <v>3522.89859935</v>
      </c>
      <c r="N345" s="3">
        <f>[1]!EM_S_STM07_IS($A345,"61",DATE(M$4,12,31),"1")/1000000</f>
        <v>122.64595161</v>
      </c>
      <c r="O345" s="6">
        <f t="shared" si="12"/>
        <v>-0.12638871274928487</v>
      </c>
      <c r="P345" s="6">
        <f t="shared" si="13"/>
        <v>0.23012190633444773</v>
      </c>
    </row>
    <row r="346" spans="1:16" x14ac:dyDescent="0.25">
      <c r="A346" s="5" t="s">
        <v>340</v>
      </c>
      <c r="B346" s="5" t="s">
        <v>3402</v>
      </c>
      <c r="C346" s="3">
        <f>[1]!EM_S_STM07_IS($A346,"9",DATE(C$4,12,31),"1")/1000000</f>
        <v>2983.3452982600002</v>
      </c>
      <c r="D346" s="3">
        <f>[1]!EM_S_STM07_IS($A346,"61",DATE(C$4,12,31),"1")/1000000</f>
        <v>159.55699913000001</v>
      </c>
      <c r="E346" s="3">
        <f>[1]!EM_S_STM07_IS($A346,"9",DATE(E$4,12,31),"1")/1000000</f>
        <v>3293.1129681299999</v>
      </c>
      <c r="F346" s="3">
        <f>[1]!EM_S_STM07_IS($A346,"61",DATE(E$4,12,31),"1")/1000000</f>
        <v>181.94088259999998</v>
      </c>
      <c r="G346" s="3">
        <f>[1]!EM_S_STM07_IS($A346,"9",DATE(G$4,12,31),"1")/1000000</f>
        <v>3640.8413004499998</v>
      </c>
      <c r="H346" s="3">
        <f>[1]!EM_S_STM07_IS($A346,"61",DATE(G$4,12,31),"1")/1000000</f>
        <v>187.20826934000002</v>
      </c>
      <c r="I346" s="3">
        <f>[1]!EM_S_STM07_IS($A346,"9",DATE(I$4,12,31),"1")/1000000</f>
        <v>3544.2495166500003</v>
      </c>
      <c r="J346" s="3">
        <f>[1]!EM_S_STM07_IS($A346,"61",DATE(I$4,12,31),"1")/1000000</f>
        <v>133.41580554999999</v>
      </c>
      <c r="K346" s="3">
        <f>[1]!EM_S_STM07_IS($A346,"9",DATE(K$4,12,31),"1")/1000000</f>
        <v>3981.2387133299999</v>
      </c>
      <c r="L346" s="3">
        <f>[1]!EM_S_STM07_IS($A346,"61",DATE(K$4,12,31),"1")/1000000</f>
        <v>159.97389624000002</v>
      </c>
      <c r="M346" s="3">
        <f>[1]!EM_S_STM07_IS($A346,"9",DATE(M$4,12,31),"1")/1000000</f>
        <v>3638.8943565999998</v>
      </c>
      <c r="N346" s="3">
        <f>[1]!EM_S_STM07_IS($A346,"61",DATE(M$4,12,31),"1")/1000000</f>
        <v>91.391794680000004</v>
      </c>
      <c r="O346" s="6">
        <f t="shared" si="12"/>
        <v>4.0526595283210121E-2</v>
      </c>
      <c r="P346" s="6">
        <f t="shared" si="13"/>
        <v>-0.10546308122804249</v>
      </c>
    </row>
    <row r="347" spans="1:16" x14ac:dyDescent="0.25">
      <c r="A347" s="5" t="s">
        <v>341</v>
      </c>
      <c r="B347" s="5" t="s">
        <v>3403</v>
      </c>
      <c r="C347" s="3">
        <f>[1]!EM_S_STM07_IS($A347,"9",DATE(C$4,12,31),"1")/1000000</f>
        <v>87197.799966949999</v>
      </c>
      <c r="D347" s="3">
        <f>[1]!EM_S_STM07_IS($A347,"61",DATE(C$4,12,31),"1")/1000000</f>
        <v>1372.3112254</v>
      </c>
      <c r="E347" s="3">
        <f>[1]!EM_S_STM07_IS($A347,"9",DATE(E$4,12,31),"1")/1000000</f>
        <v>96220.259550809991</v>
      </c>
      <c r="F347" s="3">
        <f>[1]!EM_S_STM07_IS($A347,"61",DATE(E$4,12,31),"1")/1000000</f>
        <v>1805.0924499600001</v>
      </c>
      <c r="G347" s="3">
        <f>[1]!EM_S_STM07_IS($A347,"9",DATE(G$4,12,31),"1")/1000000</f>
        <v>103515.28441285</v>
      </c>
      <c r="H347" s="3">
        <f>[1]!EM_S_STM07_IS($A347,"61",DATE(G$4,12,31),"1")/1000000</f>
        <v>1105.7180690999999</v>
      </c>
      <c r="I347" s="3">
        <f>[1]!EM_S_STM07_IS($A347,"9",DATE(I$4,12,31),"1")/1000000</f>
        <v>105020.32475353</v>
      </c>
      <c r="J347" s="3">
        <f>[1]!EM_S_STM07_IS($A347,"61",DATE(I$4,12,31),"1")/1000000</f>
        <v>629.73638249999999</v>
      </c>
      <c r="K347" s="3">
        <f>[1]!EM_S_STM07_IS($A347,"9",DATE(K$4,12,31),"1")/1000000</f>
        <v>86766.44150244999</v>
      </c>
      <c r="L347" s="3">
        <f>[1]!EM_S_STM07_IS($A347,"61",DATE(K$4,12,31),"1")/1000000</f>
        <v>441.95739193000003</v>
      </c>
      <c r="M347" s="3">
        <f>[1]!EM_S_STM07_IS($A347,"9",DATE(M$4,12,31),"1")/1000000</f>
        <v>67912.712565879992</v>
      </c>
      <c r="N347" s="3">
        <f>[1]!EM_S_STM07_IS($A347,"61",DATE(M$4,12,31),"1")/1000000</f>
        <v>-3711.3976090300002</v>
      </c>
      <c r="O347" s="6">
        <f t="shared" si="12"/>
        <v>-4.8762177816845331E-2</v>
      </c>
      <c r="P347" s="6">
        <f t="shared" si="13"/>
        <v>-2.2201605337028809</v>
      </c>
    </row>
    <row r="348" spans="1:16" x14ac:dyDescent="0.25">
      <c r="A348" s="5" t="s">
        <v>342</v>
      </c>
      <c r="B348" s="5" t="s">
        <v>3404</v>
      </c>
      <c r="C348" s="3">
        <f>[1]!EM_S_STM07_IS($A348,"9",DATE(C$4,12,31),"1")/1000000</f>
        <v>972.01180666999994</v>
      </c>
      <c r="D348" s="3">
        <f>[1]!EM_S_STM07_IS($A348,"61",DATE(C$4,12,31),"1")/1000000</f>
        <v>206.99272762999999</v>
      </c>
      <c r="E348" s="3">
        <f>[1]!EM_S_STM07_IS($A348,"9",DATE(E$4,12,31),"1")/1000000</f>
        <v>1608.4395590899999</v>
      </c>
      <c r="F348" s="3">
        <f>[1]!EM_S_STM07_IS($A348,"61",DATE(E$4,12,31),"1")/1000000</f>
        <v>300.91527212</v>
      </c>
      <c r="G348" s="3">
        <f>[1]!EM_S_STM07_IS($A348,"9",DATE(G$4,12,31),"1")/1000000</f>
        <v>2112.1378303399997</v>
      </c>
      <c r="H348" s="3">
        <f>[1]!EM_S_STM07_IS($A348,"61",DATE(G$4,12,31),"1")/1000000</f>
        <v>429.94261445999996</v>
      </c>
      <c r="I348" s="3">
        <f>[1]!EM_S_STM07_IS($A348,"9",DATE(I$4,12,31),"1")/1000000</f>
        <v>2683.8339439400002</v>
      </c>
      <c r="J348" s="3">
        <f>[1]!EM_S_STM07_IS($A348,"61",DATE(I$4,12,31),"1")/1000000</f>
        <v>585.60971301999996</v>
      </c>
      <c r="K348" s="3">
        <f>[1]!EM_S_STM07_IS($A348,"9",DATE(K$4,12,31),"1")/1000000</f>
        <v>4374.2968182100003</v>
      </c>
      <c r="L348" s="3">
        <f>[1]!EM_S_STM07_IS($A348,"61",DATE(K$4,12,31),"1")/1000000</f>
        <v>803.95328632000007</v>
      </c>
      <c r="M348" s="3">
        <f>[1]!EM_S_STM07_IS($A348,"9",DATE(M$4,12,31),"1")/1000000</f>
        <v>6340.5871895699993</v>
      </c>
      <c r="N348" s="3">
        <f>[1]!EM_S_STM07_IS($A348,"61",DATE(M$4,12,31),"1")/1000000</f>
        <v>930.73957720999999</v>
      </c>
      <c r="O348" s="6">
        <f t="shared" si="12"/>
        <v>0.45509580195730193</v>
      </c>
      <c r="P348" s="6">
        <f t="shared" si="13"/>
        <v>0.35074888840985619</v>
      </c>
    </row>
    <row r="349" spans="1:16" x14ac:dyDescent="0.25">
      <c r="A349" s="5" t="s">
        <v>343</v>
      </c>
      <c r="B349" s="5" t="s">
        <v>3405</v>
      </c>
      <c r="C349" s="3">
        <f>[1]!EM_S_STM07_IS($A349,"9",DATE(C$4,12,31),"1")/1000000</f>
        <v>634.66800392999994</v>
      </c>
      <c r="D349" s="3">
        <f>[1]!EM_S_STM07_IS($A349,"61",DATE(C$4,12,31),"1")/1000000</f>
        <v>352.07602887999997</v>
      </c>
      <c r="E349" s="3">
        <f>[1]!EM_S_STM07_IS($A349,"9",DATE(E$4,12,31),"1")/1000000</f>
        <v>719.13860548000002</v>
      </c>
      <c r="F349" s="3">
        <f>[1]!EM_S_STM07_IS($A349,"61",DATE(E$4,12,31),"1")/1000000</f>
        <v>354.89870323000002</v>
      </c>
      <c r="G349" s="3">
        <f>[1]!EM_S_STM07_IS($A349,"9",DATE(G$4,12,31),"1")/1000000</f>
        <v>737.62537799000006</v>
      </c>
      <c r="H349" s="3">
        <f>[1]!EM_S_STM07_IS($A349,"61",DATE(G$4,12,31),"1")/1000000</f>
        <v>355.15863472000001</v>
      </c>
      <c r="I349" s="3">
        <f>[1]!EM_S_STM07_IS($A349,"9",DATE(I$4,12,31),"1")/1000000</f>
        <v>764.77526498999998</v>
      </c>
      <c r="J349" s="3">
        <f>[1]!EM_S_STM07_IS($A349,"61",DATE(I$4,12,31),"1")/1000000</f>
        <v>400.19794683999999</v>
      </c>
      <c r="K349" s="3">
        <f>[1]!EM_S_STM07_IS($A349,"9",DATE(K$4,12,31),"1")/1000000</f>
        <v>935.85015910000004</v>
      </c>
      <c r="L349" s="3">
        <f>[1]!EM_S_STM07_IS($A349,"61",DATE(K$4,12,31),"1")/1000000</f>
        <v>590.33333277999998</v>
      </c>
      <c r="M349" s="3">
        <f>[1]!EM_S_STM07_IS($A349,"9",DATE(M$4,12,31),"1")/1000000</f>
        <v>1096.8747683900001</v>
      </c>
      <c r="N349" s="3">
        <f>[1]!EM_S_STM07_IS($A349,"61",DATE(M$4,12,31),"1")/1000000</f>
        <v>816.51417634000006</v>
      </c>
      <c r="O349" s="6">
        <f t="shared" si="12"/>
        <v>0.11563489158942519</v>
      </c>
      <c r="P349" s="6">
        <f t="shared" si="13"/>
        <v>0.18321987061533873</v>
      </c>
    </row>
    <row r="350" spans="1:16" x14ac:dyDescent="0.25">
      <c r="A350" s="5" t="s">
        <v>344</v>
      </c>
      <c r="B350" s="5" t="s">
        <v>3406</v>
      </c>
      <c r="C350" s="3">
        <f>[1]!EM_S_STM07_IS($A350,"9",DATE(C$4,12,31),"1")/1000000</f>
        <v>20877.01813126</v>
      </c>
      <c r="D350" s="3">
        <f>[1]!EM_S_STM07_IS($A350,"61",DATE(C$4,12,31),"1")/1000000</f>
        <v>310.71467494000001</v>
      </c>
      <c r="E350" s="3">
        <f>[1]!EM_S_STM07_IS($A350,"9",DATE(E$4,12,31),"1")/1000000</f>
        <v>24161.898422580001</v>
      </c>
      <c r="F350" s="3">
        <f>[1]!EM_S_STM07_IS($A350,"61",DATE(E$4,12,31),"1")/1000000</f>
        <v>50.664306100000005</v>
      </c>
      <c r="G350" s="3">
        <f>[1]!EM_S_STM07_IS($A350,"9",DATE(G$4,12,31),"1")/1000000</f>
        <v>32590.37973425</v>
      </c>
      <c r="H350" s="3">
        <f>[1]!EM_S_STM07_IS($A350,"61",DATE(G$4,12,31),"1")/1000000</f>
        <v>-22.612141449999999</v>
      </c>
      <c r="I350" s="3">
        <f>[1]!EM_S_STM07_IS($A350,"9",DATE(I$4,12,31),"1")/1000000</f>
        <v>29852.34223631</v>
      </c>
      <c r="J350" s="3">
        <f>[1]!EM_S_STM07_IS($A350,"61",DATE(I$4,12,31),"1")/1000000</f>
        <v>27.484910809999999</v>
      </c>
      <c r="K350" s="3">
        <f>[1]!EM_S_STM07_IS($A350,"9",DATE(K$4,12,31),"1")/1000000</f>
        <v>34596.856949749999</v>
      </c>
      <c r="L350" s="3">
        <f>[1]!EM_S_STM07_IS($A350,"61",DATE(K$4,12,31),"1")/1000000</f>
        <v>18.327902959999999</v>
      </c>
      <c r="M350" s="3">
        <f>[1]!EM_S_STM07_IS($A350,"9",DATE(M$4,12,31),"1")/1000000</f>
        <v>43030.139021839997</v>
      </c>
      <c r="N350" s="3">
        <f>[1]!EM_S_STM07_IS($A350,"61",DATE(M$4,12,31),"1")/1000000</f>
        <v>-227.49359994999998</v>
      </c>
      <c r="O350" s="6">
        <f t="shared" si="12"/>
        <v>0.15563545125406453</v>
      </c>
      <c r="P350" s="6">
        <f t="shared" si="13"/>
        <v>-1.9395534326512767</v>
      </c>
    </row>
    <row r="351" spans="1:16" x14ac:dyDescent="0.25">
      <c r="A351" s="5" t="s">
        <v>345</v>
      </c>
      <c r="B351" s="5" t="s">
        <v>3407</v>
      </c>
      <c r="C351" s="3">
        <f>[1]!EM_S_STM07_IS($A351,"9",DATE(C$4,12,31),"1")/1000000</f>
        <v>7685.7644671099997</v>
      </c>
      <c r="D351" s="3">
        <f>[1]!EM_S_STM07_IS($A351,"61",DATE(C$4,12,31),"1")/1000000</f>
        <v>212.02523474</v>
      </c>
      <c r="E351" s="3">
        <f>[1]!EM_S_STM07_IS($A351,"9",DATE(E$4,12,31),"1")/1000000</f>
        <v>9316.4481172000014</v>
      </c>
      <c r="F351" s="3">
        <f>[1]!EM_S_STM07_IS($A351,"61",DATE(E$4,12,31),"1")/1000000</f>
        <v>423.39448955</v>
      </c>
      <c r="G351" s="3">
        <f>[1]!EM_S_STM07_IS($A351,"9",DATE(G$4,12,31),"1")/1000000</f>
        <v>10240.815853690001</v>
      </c>
      <c r="H351" s="3">
        <f>[1]!EM_S_STM07_IS($A351,"61",DATE(G$4,12,31),"1")/1000000</f>
        <v>338.56039287999999</v>
      </c>
      <c r="I351" s="3">
        <f>[1]!EM_S_STM07_IS($A351,"9",DATE(I$4,12,31),"1")/1000000</f>
        <v>11056.406708</v>
      </c>
      <c r="J351" s="3">
        <f>[1]!EM_S_STM07_IS($A351,"61",DATE(I$4,12,31),"1")/1000000</f>
        <v>305.92152683</v>
      </c>
      <c r="K351" s="3">
        <f>[1]!EM_S_STM07_IS($A351,"9",DATE(K$4,12,31),"1")/1000000</f>
        <v>13029.37700287</v>
      </c>
      <c r="L351" s="3">
        <f>[1]!EM_S_STM07_IS($A351,"61",DATE(K$4,12,31),"1")/1000000</f>
        <v>361.06657243000001</v>
      </c>
      <c r="M351" s="3">
        <f>[1]!EM_S_STM07_IS($A351,"9",DATE(M$4,12,31),"1")/1000000</f>
        <v>12870.89682392</v>
      </c>
      <c r="N351" s="3">
        <f>[1]!EM_S_STM07_IS($A351,"61",DATE(M$4,12,31),"1")/1000000</f>
        <v>289.31375875999998</v>
      </c>
      <c r="O351" s="6">
        <f t="shared" si="12"/>
        <v>0.1086241821958307</v>
      </c>
      <c r="P351" s="6">
        <f t="shared" si="13"/>
        <v>6.4133969368043386E-2</v>
      </c>
    </row>
    <row r="352" spans="1:16" x14ac:dyDescent="0.25">
      <c r="A352" s="5" t="s">
        <v>346</v>
      </c>
      <c r="B352" s="5" t="s">
        <v>3408</v>
      </c>
      <c r="C352" s="3">
        <f>[1]!EM_S_STM07_IS($A352,"9",DATE(C$4,12,31),"1")/1000000</f>
        <v>2759.3223708099999</v>
      </c>
      <c r="D352" s="3">
        <f>[1]!EM_S_STM07_IS($A352,"61",DATE(C$4,12,31),"1")/1000000</f>
        <v>-223.00677708000001</v>
      </c>
      <c r="E352" s="3">
        <f>[1]!EM_S_STM07_IS($A352,"9",DATE(E$4,12,31),"1")/1000000</f>
        <v>4295.0901789799991</v>
      </c>
      <c r="F352" s="3">
        <f>[1]!EM_S_STM07_IS($A352,"61",DATE(E$4,12,31),"1")/1000000</f>
        <v>6.3266886399999995</v>
      </c>
      <c r="G352" s="3">
        <f>[1]!EM_S_STM07_IS($A352,"9",DATE(G$4,12,31),"1")/1000000</f>
        <v>4018.3926441900003</v>
      </c>
      <c r="H352" s="3">
        <f>[1]!EM_S_STM07_IS($A352,"61",DATE(G$4,12,31),"1")/1000000</f>
        <v>282.10882054000001</v>
      </c>
      <c r="I352" s="3">
        <f>[1]!EM_S_STM07_IS($A352,"9",DATE(I$4,12,31),"1")/1000000</f>
        <v>1705.4328412899999</v>
      </c>
      <c r="J352" s="3">
        <f>[1]!EM_S_STM07_IS($A352,"61",DATE(I$4,12,31),"1")/1000000</f>
        <v>224.19862921000001</v>
      </c>
      <c r="K352" s="3">
        <f>[1]!EM_S_STM07_IS($A352,"9",DATE(K$4,12,31),"1")/1000000</f>
        <v>701.90163173999997</v>
      </c>
      <c r="L352" s="3">
        <f>[1]!EM_S_STM07_IS($A352,"61",DATE(K$4,12,31),"1")/1000000</f>
        <v>-55.79869514</v>
      </c>
      <c r="M352" s="3">
        <f>[1]!EM_S_STM07_IS($A352,"9",DATE(M$4,12,31),"1")/1000000</f>
        <v>459.16172859</v>
      </c>
      <c r="N352" s="3">
        <f>[1]!EM_S_STM07_IS($A352,"61",DATE(M$4,12,31),"1")/1000000</f>
        <v>-397.81998820999996</v>
      </c>
      <c r="O352" s="6">
        <f t="shared" si="12"/>
        <v>-0.30139345825495101</v>
      </c>
      <c r="P352" s="6" t="str">
        <f t="shared" si="13"/>
        <v/>
      </c>
    </row>
    <row r="353" spans="1:16" x14ac:dyDescent="0.25">
      <c r="A353" s="5" t="s">
        <v>347</v>
      </c>
      <c r="B353" s="5" t="s">
        <v>3409</v>
      </c>
      <c r="C353" s="3">
        <f>[1]!EM_S_STM07_IS($A353,"9",DATE(C$4,12,31),"1")/1000000</f>
        <v>1349.7493861500002</v>
      </c>
      <c r="D353" s="3">
        <f>[1]!EM_S_STM07_IS($A353,"61",DATE(C$4,12,31),"1")/1000000</f>
        <v>91.629864409999996</v>
      </c>
      <c r="E353" s="3">
        <f>[1]!EM_S_STM07_IS($A353,"9",DATE(E$4,12,31),"1")/1000000</f>
        <v>1323.0246335499999</v>
      </c>
      <c r="F353" s="3">
        <f>[1]!EM_S_STM07_IS($A353,"61",DATE(E$4,12,31),"1")/1000000</f>
        <v>106.22020035</v>
      </c>
      <c r="G353" s="3">
        <f>[1]!EM_S_STM07_IS($A353,"9",DATE(G$4,12,31),"1")/1000000</f>
        <v>1095.1812473900002</v>
      </c>
      <c r="H353" s="3">
        <f>[1]!EM_S_STM07_IS($A353,"61",DATE(G$4,12,31),"1")/1000000</f>
        <v>14.01891247</v>
      </c>
      <c r="I353" s="3">
        <f>[1]!EM_S_STM07_IS($A353,"9",DATE(I$4,12,31),"1")/1000000</f>
        <v>1107.74674269</v>
      </c>
      <c r="J353" s="3">
        <f>[1]!EM_S_STM07_IS($A353,"61",DATE(I$4,12,31),"1")/1000000</f>
        <v>-106.12590056000001</v>
      </c>
      <c r="K353" s="3">
        <f>[1]!EM_S_STM07_IS($A353,"9",DATE(K$4,12,31),"1")/1000000</f>
        <v>1054.72059866</v>
      </c>
      <c r="L353" s="3">
        <f>[1]!EM_S_STM07_IS($A353,"61",DATE(K$4,12,31),"1")/1000000</f>
        <v>28.145880609999999</v>
      </c>
      <c r="M353" s="3">
        <f>[1]!EM_S_STM07_IS($A353,"9",DATE(M$4,12,31),"1")/1000000</f>
        <v>1735.40470695</v>
      </c>
      <c r="N353" s="3">
        <f>[1]!EM_S_STM07_IS($A353,"61",DATE(M$4,12,31),"1")/1000000</f>
        <v>134.50917235</v>
      </c>
      <c r="O353" s="6">
        <f t="shared" si="12"/>
        <v>5.1549028499010108E-2</v>
      </c>
      <c r="P353" s="6">
        <f t="shared" si="13"/>
        <v>7.9799125232066226E-2</v>
      </c>
    </row>
    <row r="354" spans="1:16" x14ac:dyDescent="0.25">
      <c r="A354" s="5" t="s">
        <v>348</v>
      </c>
      <c r="B354" s="5" t="s">
        <v>3410</v>
      </c>
      <c r="C354" s="3">
        <f>[1]!EM_S_STM07_IS($A354,"9",DATE(C$4,12,31),"1")/1000000</f>
        <v>1097.7375374100002</v>
      </c>
      <c r="D354" s="3">
        <f>[1]!EM_S_STM07_IS($A354,"61",DATE(C$4,12,31),"1")/1000000</f>
        <v>18.83218918</v>
      </c>
      <c r="E354" s="3">
        <f>[1]!EM_S_STM07_IS($A354,"9",DATE(E$4,12,31),"1")/1000000</f>
        <v>1364.03137128</v>
      </c>
      <c r="F354" s="3">
        <f>[1]!EM_S_STM07_IS($A354,"61",DATE(E$4,12,31),"1")/1000000</f>
        <v>3.42226988</v>
      </c>
      <c r="G354" s="3">
        <f>[1]!EM_S_STM07_IS($A354,"9",DATE(G$4,12,31),"1")/1000000</f>
        <v>1128.1437743900001</v>
      </c>
      <c r="H354" s="3">
        <f>[1]!EM_S_STM07_IS($A354,"61",DATE(G$4,12,31),"1")/1000000</f>
        <v>-34.745733340000001</v>
      </c>
      <c r="I354" s="3">
        <f>[1]!EM_S_STM07_IS($A354,"9",DATE(I$4,12,31),"1")/1000000</f>
        <v>982.47423878999996</v>
      </c>
      <c r="J354" s="3">
        <f>[1]!EM_S_STM07_IS($A354,"61",DATE(I$4,12,31),"1")/1000000</f>
        <v>5.9010552999999994</v>
      </c>
      <c r="K354" s="3">
        <f>[1]!EM_S_STM07_IS($A354,"9",DATE(K$4,12,31),"1")/1000000</f>
        <v>448.86356139999998</v>
      </c>
      <c r="L354" s="3">
        <f>[1]!EM_S_STM07_IS($A354,"61",DATE(K$4,12,31),"1")/1000000</f>
        <v>5.9399016399999995</v>
      </c>
      <c r="M354" s="3">
        <f>[1]!EM_S_STM07_IS($A354,"9",DATE(M$4,12,31),"1")/1000000</f>
        <v>357.40767926999996</v>
      </c>
      <c r="N354" s="3">
        <f>[1]!EM_S_STM07_IS($A354,"61",DATE(M$4,12,31),"1")/1000000</f>
        <v>18.386520100000002</v>
      </c>
      <c r="O354" s="6">
        <f t="shared" si="12"/>
        <v>-0.20102521627680126</v>
      </c>
      <c r="P354" s="6">
        <f t="shared" si="13"/>
        <v>-4.7785070861963153E-3</v>
      </c>
    </row>
    <row r="355" spans="1:16" x14ac:dyDescent="0.25">
      <c r="A355" s="5" t="s">
        <v>349</v>
      </c>
      <c r="B355" s="5" t="s">
        <v>3411</v>
      </c>
      <c r="C355" s="3">
        <f>[1]!EM_S_STM07_IS($A355,"9",DATE(C$4,12,31),"1")/1000000</f>
        <v>862.94195059000003</v>
      </c>
      <c r="D355" s="3">
        <f>[1]!EM_S_STM07_IS($A355,"61",DATE(C$4,12,31),"1")/1000000</f>
        <v>7.0079985000000002</v>
      </c>
      <c r="E355" s="3">
        <f>[1]!EM_S_STM07_IS($A355,"9",DATE(E$4,12,31),"1")/1000000</f>
        <v>1208.6209702599999</v>
      </c>
      <c r="F355" s="3">
        <f>[1]!EM_S_STM07_IS($A355,"61",DATE(E$4,12,31),"1")/1000000</f>
        <v>-65.002901950000009</v>
      </c>
      <c r="G355" s="3">
        <f>[1]!EM_S_STM07_IS($A355,"9",DATE(G$4,12,31),"1")/1000000</f>
        <v>1298.6337053499999</v>
      </c>
      <c r="H355" s="3">
        <f>[1]!EM_S_STM07_IS($A355,"61",DATE(G$4,12,31),"1")/1000000</f>
        <v>18.556934429999998</v>
      </c>
      <c r="I355" s="3">
        <f>[1]!EM_S_STM07_IS($A355,"9",DATE(I$4,12,31),"1")/1000000</f>
        <v>1104.7103026099999</v>
      </c>
      <c r="J355" s="3">
        <f>[1]!EM_S_STM07_IS($A355,"61",DATE(I$4,12,31),"1")/1000000</f>
        <v>13.765503390000001</v>
      </c>
      <c r="K355" s="3">
        <f>[1]!EM_S_STM07_IS($A355,"9",DATE(K$4,12,31),"1")/1000000</f>
        <v>1006.74618436</v>
      </c>
      <c r="L355" s="3">
        <f>[1]!EM_S_STM07_IS($A355,"61",DATE(K$4,12,31),"1")/1000000</f>
        <v>-143.62429100999998</v>
      </c>
      <c r="M355" s="3">
        <f>[1]!EM_S_STM07_IS($A355,"9",DATE(M$4,12,31),"1")/1000000</f>
        <v>1607.9731810399999</v>
      </c>
      <c r="N355" s="3">
        <f>[1]!EM_S_STM07_IS($A355,"61",DATE(M$4,12,31),"1")/1000000</f>
        <v>137.81740405000002</v>
      </c>
      <c r="O355" s="6">
        <f t="shared" si="12"/>
        <v>0.13255537043721999</v>
      </c>
      <c r="P355" s="6">
        <f t="shared" si="13"/>
        <v>0.81443749953648581</v>
      </c>
    </row>
    <row r="356" spans="1:16" x14ac:dyDescent="0.25">
      <c r="A356" s="5" t="s">
        <v>350</v>
      </c>
      <c r="B356" s="5" t="s">
        <v>3412</v>
      </c>
      <c r="C356" s="3">
        <f>[1]!EM_S_STM07_IS($A356,"9",DATE(C$4,12,31),"1")/1000000</f>
        <v>1432.33008571</v>
      </c>
      <c r="D356" s="3">
        <f>[1]!EM_S_STM07_IS($A356,"61",DATE(C$4,12,31),"1")/1000000</f>
        <v>106.54685797</v>
      </c>
      <c r="E356" s="3">
        <f>[1]!EM_S_STM07_IS($A356,"9",DATE(E$4,12,31),"1")/1000000</f>
        <v>1606.2803507000001</v>
      </c>
      <c r="F356" s="3">
        <f>[1]!EM_S_STM07_IS($A356,"61",DATE(E$4,12,31),"1")/1000000</f>
        <v>132.37783066</v>
      </c>
      <c r="G356" s="3">
        <f>[1]!EM_S_STM07_IS($A356,"9",DATE(G$4,12,31),"1")/1000000</f>
        <v>1191.1400563499999</v>
      </c>
      <c r="H356" s="3">
        <f>[1]!EM_S_STM07_IS($A356,"61",DATE(G$4,12,31),"1")/1000000</f>
        <v>11.864604369999999</v>
      </c>
      <c r="I356" s="3">
        <f>[1]!EM_S_STM07_IS($A356,"9",DATE(I$4,12,31),"1")/1000000</f>
        <v>1285.38267032</v>
      </c>
      <c r="J356" s="3">
        <f>[1]!EM_S_STM07_IS($A356,"61",DATE(I$4,12,31),"1")/1000000</f>
        <v>-29.299923760000002</v>
      </c>
      <c r="K356" s="3">
        <f>[1]!EM_S_STM07_IS($A356,"9",DATE(K$4,12,31),"1")/1000000</f>
        <v>3501.0266394099999</v>
      </c>
      <c r="L356" s="3">
        <f>[1]!EM_S_STM07_IS($A356,"61",DATE(K$4,12,31),"1")/1000000</f>
        <v>19.271377809999997</v>
      </c>
      <c r="M356" s="3">
        <f>[1]!EM_S_STM07_IS($A356,"9",DATE(M$4,12,31),"1")/1000000</f>
        <v>2548.2579660300003</v>
      </c>
      <c r="N356" s="3">
        <f>[1]!EM_S_STM07_IS($A356,"61",DATE(M$4,12,31),"1")/1000000</f>
        <v>-236.24149315</v>
      </c>
      <c r="O356" s="6">
        <f t="shared" si="12"/>
        <v>0.12212194353989592</v>
      </c>
      <c r="P356" s="6">
        <f t="shared" si="13"/>
        <v>-2.1726356853007838</v>
      </c>
    </row>
    <row r="357" spans="1:16" x14ac:dyDescent="0.25">
      <c r="A357" s="5" t="s">
        <v>351</v>
      </c>
      <c r="B357" s="5" t="s">
        <v>3413</v>
      </c>
      <c r="C357" s="3">
        <f>[1]!EM_S_STM07_IS($A357,"9",DATE(C$4,12,31),"1")/1000000</f>
        <v>1.1126339999999999</v>
      </c>
      <c r="D357" s="3">
        <f>[1]!EM_S_STM07_IS($A357,"61",DATE(C$4,12,31),"1")/1000000</f>
        <v>-24.16630893</v>
      </c>
      <c r="E357" s="3">
        <f>[1]!EM_S_STM07_IS($A357,"9",DATE(E$4,12,31),"1")/1000000</f>
        <v>0.75722240000000007</v>
      </c>
      <c r="F357" s="3">
        <f>[1]!EM_S_STM07_IS($A357,"61",DATE(E$4,12,31),"1")/1000000</f>
        <v>-27.56445377</v>
      </c>
      <c r="G357" s="3">
        <f>[1]!EM_S_STM07_IS($A357,"9",DATE(G$4,12,31),"1")/1000000</f>
        <v>279.06066299999998</v>
      </c>
      <c r="H357" s="3">
        <f>[1]!EM_S_STM07_IS($A357,"61",DATE(G$4,12,31),"1")/1000000</f>
        <v>31.244085640000002</v>
      </c>
      <c r="I357" s="3">
        <f>[1]!EM_S_STM07_IS($A357,"9",DATE(I$4,12,31),"1")/1000000</f>
        <v>443.59456299999999</v>
      </c>
      <c r="J357" s="3">
        <f>[1]!EM_S_STM07_IS($A357,"61",DATE(I$4,12,31),"1")/1000000</f>
        <v>59.726323719999996</v>
      </c>
      <c r="K357" s="3">
        <f>[1]!EM_S_STM07_IS($A357,"9",DATE(K$4,12,31),"1")/1000000</f>
        <v>595.76353800000004</v>
      </c>
      <c r="L357" s="3">
        <f>[1]!EM_S_STM07_IS($A357,"61",DATE(K$4,12,31),"1")/1000000</f>
        <v>74.550622879999992</v>
      </c>
      <c r="M357" s="3">
        <f>[1]!EM_S_STM07_IS($A357,"9",DATE(M$4,12,31),"1")/1000000</f>
        <v>667.87709329999996</v>
      </c>
      <c r="N357" s="3">
        <f>[1]!EM_S_STM07_IS($A357,"61",DATE(M$4,12,31),"1")/1000000</f>
        <v>83.877292519999997</v>
      </c>
      <c r="O357" s="6">
        <f t="shared" si="12"/>
        <v>2.5947512572069371</v>
      </c>
      <c r="P357" s="6" t="str">
        <f t="shared" si="13"/>
        <v/>
      </c>
    </row>
    <row r="358" spans="1:16" x14ac:dyDescent="0.25">
      <c r="A358" s="5" t="s">
        <v>352</v>
      </c>
      <c r="B358" s="5" t="s">
        <v>3414</v>
      </c>
      <c r="C358" s="3">
        <f>[1]!EM_S_STM07_IS($A358,"9",DATE(C$4,12,31),"1")/1000000</f>
        <v>2010.3919988399998</v>
      </c>
      <c r="D358" s="3">
        <f>[1]!EM_S_STM07_IS($A358,"61",DATE(C$4,12,31),"1")/1000000</f>
        <v>260.21936312999998</v>
      </c>
      <c r="E358" s="3">
        <f>[1]!EM_S_STM07_IS($A358,"9",DATE(E$4,12,31),"1")/1000000</f>
        <v>1771.7096462699999</v>
      </c>
      <c r="F358" s="3">
        <f>[1]!EM_S_STM07_IS($A358,"61",DATE(E$4,12,31),"1")/1000000</f>
        <v>146.25469399000002</v>
      </c>
      <c r="G358" s="3">
        <f>[1]!EM_S_STM07_IS($A358,"9",DATE(G$4,12,31),"1")/1000000</f>
        <v>2009.2268994200001</v>
      </c>
      <c r="H358" s="3">
        <f>[1]!EM_S_STM07_IS($A358,"61",DATE(G$4,12,31),"1")/1000000</f>
        <v>169.97275891000001</v>
      </c>
      <c r="I358" s="3">
        <f>[1]!EM_S_STM07_IS($A358,"9",DATE(I$4,12,31),"1")/1000000</f>
        <v>2130.08320142</v>
      </c>
      <c r="J358" s="3">
        <f>[1]!EM_S_STM07_IS($A358,"61",DATE(I$4,12,31),"1")/1000000</f>
        <v>130.50051059999998</v>
      </c>
      <c r="K358" s="3">
        <f>[1]!EM_S_STM07_IS($A358,"9",DATE(K$4,12,31),"1")/1000000</f>
        <v>2443.5869591300002</v>
      </c>
      <c r="L358" s="3">
        <f>[1]!EM_S_STM07_IS($A358,"61",DATE(K$4,12,31),"1")/1000000</f>
        <v>189.21626588999999</v>
      </c>
      <c r="M358" s="3">
        <f>[1]!EM_S_STM07_IS($A358,"9",DATE(M$4,12,31),"1")/1000000</f>
        <v>2809.4297166199999</v>
      </c>
      <c r="N358" s="3">
        <f>[1]!EM_S_STM07_IS($A358,"61",DATE(M$4,12,31),"1")/1000000</f>
        <v>351.46954260000001</v>
      </c>
      <c r="O358" s="6">
        <f t="shared" si="12"/>
        <v>6.9221012372717272E-2</v>
      </c>
      <c r="P358" s="6">
        <f t="shared" si="13"/>
        <v>6.1963566371734391E-2</v>
      </c>
    </row>
    <row r="359" spans="1:16" x14ac:dyDescent="0.25">
      <c r="A359" s="5" t="s">
        <v>353</v>
      </c>
      <c r="B359" s="5" t="s">
        <v>3415</v>
      </c>
      <c r="C359" s="3">
        <f>[1]!EM_S_STM07_IS($A359,"9",DATE(C$4,12,31),"1")/1000000</f>
        <v>1816.43851025</v>
      </c>
      <c r="D359" s="3">
        <f>[1]!EM_S_STM07_IS($A359,"61",DATE(C$4,12,31),"1")/1000000</f>
        <v>178.46199869</v>
      </c>
      <c r="E359" s="3">
        <f>[1]!EM_S_STM07_IS($A359,"9",DATE(E$4,12,31),"1")/1000000</f>
        <v>1937.3092615099999</v>
      </c>
      <c r="F359" s="3">
        <f>[1]!EM_S_STM07_IS($A359,"61",DATE(E$4,12,31),"1")/1000000</f>
        <v>193.41347677000002</v>
      </c>
      <c r="G359" s="3">
        <f>[1]!EM_S_STM07_IS($A359,"9",DATE(G$4,12,31),"1")/1000000</f>
        <v>2137.82508478</v>
      </c>
      <c r="H359" s="3">
        <f>[1]!EM_S_STM07_IS($A359,"61",DATE(G$4,12,31),"1")/1000000</f>
        <v>222.42834026</v>
      </c>
      <c r="I359" s="3">
        <f>[1]!EM_S_STM07_IS($A359,"9",DATE(I$4,12,31),"1")/1000000</f>
        <v>2632.5554064899998</v>
      </c>
      <c r="J359" s="3">
        <f>[1]!EM_S_STM07_IS($A359,"61",DATE(I$4,12,31),"1")/1000000</f>
        <v>333.94008173000003</v>
      </c>
      <c r="K359" s="3">
        <f>[1]!EM_S_STM07_IS($A359,"9",DATE(K$4,12,31),"1")/1000000</f>
        <v>2702.7916299699996</v>
      </c>
      <c r="L359" s="3">
        <f>[1]!EM_S_STM07_IS($A359,"61",DATE(K$4,12,31),"1")/1000000</f>
        <v>443.18994339</v>
      </c>
      <c r="M359" s="3">
        <f>[1]!EM_S_STM07_IS($A359,"9",DATE(M$4,12,31),"1")/1000000</f>
        <v>2706.2381222600002</v>
      </c>
      <c r="N359" s="3">
        <f>[1]!EM_S_STM07_IS($A359,"61",DATE(M$4,12,31),"1")/1000000</f>
        <v>463.23469064</v>
      </c>
      <c r="O359" s="6">
        <f t="shared" si="12"/>
        <v>8.3001508020009718E-2</v>
      </c>
      <c r="P359" s="6">
        <f t="shared" si="13"/>
        <v>0.21018304637832141</v>
      </c>
    </row>
    <row r="360" spans="1:16" x14ac:dyDescent="0.25">
      <c r="A360" s="5" t="s">
        <v>354</v>
      </c>
      <c r="B360" s="5" t="s">
        <v>3416</v>
      </c>
      <c r="C360" s="3">
        <f>[1]!EM_S_STM07_IS($A360,"9",DATE(C$4,12,31),"1")/1000000</f>
        <v>1955.78133142</v>
      </c>
      <c r="D360" s="3">
        <f>[1]!EM_S_STM07_IS($A360,"61",DATE(C$4,12,31),"1")/1000000</f>
        <v>360.03166257999999</v>
      </c>
      <c r="E360" s="3">
        <f>[1]!EM_S_STM07_IS($A360,"9",DATE(E$4,12,31),"1")/1000000</f>
        <v>2433.4915628600002</v>
      </c>
      <c r="F360" s="3">
        <f>[1]!EM_S_STM07_IS($A360,"61",DATE(E$4,12,31),"1")/1000000</f>
        <v>304.79733873999999</v>
      </c>
      <c r="G360" s="3">
        <f>[1]!EM_S_STM07_IS($A360,"9",DATE(G$4,12,31),"1")/1000000</f>
        <v>2059.28737004</v>
      </c>
      <c r="H360" s="3">
        <f>[1]!EM_S_STM07_IS($A360,"61",DATE(G$4,12,31),"1")/1000000</f>
        <v>350.81436312</v>
      </c>
      <c r="I360" s="3">
        <f>[1]!EM_S_STM07_IS($A360,"9",DATE(I$4,12,31),"1")/1000000</f>
        <v>2058.2987344500002</v>
      </c>
      <c r="J360" s="3">
        <f>[1]!EM_S_STM07_IS($A360,"61",DATE(I$4,12,31),"1")/1000000</f>
        <v>189.63908522</v>
      </c>
      <c r="K360" s="3">
        <f>[1]!EM_S_STM07_IS($A360,"9",DATE(K$4,12,31),"1")/1000000</f>
        <v>1981.8616770799999</v>
      </c>
      <c r="L360" s="3">
        <f>[1]!EM_S_STM07_IS($A360,"61",DATE(K$4,12,31),"1")/1000000</f>
        <v>377.94765642999999</v>
      </c>
      <c r="M360" s="3">
        <f>[1]!EM_S_STM07_IS($A360,"9",DATE(M$4,12,31),"1")/1000000</f>
        <v>1930.49132766</v>
      </c>
      <c r="N360" s="3">
        <f>[1]!EM_S_STM07_IS($A360,"61",DATE(M$4,12,31),"1")/1000000</f>
        <v>80.98956179000001</v>
      </c>
      <c r="O360" s="6">
        <f t="shared" si="12"/>
        <v>-2.5996604500045928E-3</v>
      </c>
      <c r="P360" s="6">
        <f t="shared" si="13"/>
        <v>-0.2579764812756653</v>
      </c>
    </row>
    <row r="361" spans="1:16" x14ac:dyDescent="0.25">
      <c r="A361" s="5" t="s">
        <v>355</v>
      </c>
      <c r="B361" s="5" t="s">
        <v>3417</v>
      </c>
      <c r="C361" s="3">
        <f>[1]!EM_S_STM07_IS($A361,"9",DATE(C$4,12,31),"1")/1000000</f>
        <v>2531.8526253</v>
      </c>
      <c r="D361" s="3">
        <f>[1]!EM_S_STM07_IS($A361,"61",DATE(C$4,12,31),"1")/1000000</f>
        <v>14.15445251</v>
      </c>
      <c r="E361" s="3">
        <f>[1]!EM_S_STM07_IS($A361,"9",DATE(E$4,12,31),"1")/1000000</f>
        <v>4082.3231184299998</v>
      </c>
      <c r="F361" s="3">
        <f>[1]!EM_S_STM07_IS($A361,"61",DATE(E$4,12,31),"1")/1000000</f>
        <v>23.473158659999999</v>
      </c>
      <c r="G361" s="3">
        <f>[1]!EM_S_STM07_IS($A361,"9",DATE(G$4,12,31),"1")/1000000</f>
        <v>4616.8597157600007</v>
      </c>
      <c r="H361" s="3">
        <f>[1]!EM_S_STM07_IS($A361,"61",DATE(G$4,12,31),"1")/1000000</f>
        <v>25.00571364</v>
      </c>
      <c r="I361" s="3">
        <f>[1]!EM_S_STM07_IS($A361,"9",DATE(I$4,12,31),"1")/1000000</f>
        <v>6198.3585978299998</v>
      </c>
      <c r="J361" s="3">
        <f>[1]!EM_S_STM07_IS($A361,"61",DATE(I$4,12,31),"1")/1000000</f>
        <v>52.176395939999999</v>
      </c>
      <c r="K361" s="3">
        <f>[1]!EM_S_STM07_IS($A361,"9",DATE(K$4,12,31),"1")/1000000</f>
        <v>7080.6298795000002</v>
      </c>
      <c r="L361" s="3">
        <f>[1]!EM_S_STM07_IS($A361,"61",DATE(K$4,12,31),"1")/1000000</f>
        <v>56.405678710000004</v>
      </c>
      <c r="M361" s="3">
        <f>[1]!EM_S_STM07_IS($A361,"9",DATE(M$4,12,31),"1")/1000000</f>
        <v>7424.91231565</v>
      </c>
      <c r="N361" s="3">
        <f>[1]!EM_S_STM07_IS($A361,"61",DATE(M$4,12,31),"1")/1000000</f>
        <v>85.388001610000003</v>
      </c>
      <c r="O361" s="6">
        <f t="shared" si="12"/>
        <v>0.24008250725191238</v>
      </c>
      <c r="P361" s="6">
        <f t="shared" si="13"/>
        <v>0.43252020037211625</v>
      </c>
    </row>
    <row r="362" spans="1:16" x14ac:dyDescent="0.25">
      <c r="A362" s="5" t="s">
        <v>356</v>
      </c>
      <c r="B362" s="5" t="s">
        <v>3418</v>
      </c>
      <c r="C362" s="3">
        <f>[1]!EM_S_STM07_IS($A362,"9",DATE(C$4,12,31),"1")/1000000</f>
        <v>1364.3373244300001</v>
      </c>
      <c r="D362" s="3">
        <f>[1]!EM_S_STM07_IS($A362,"61",DATE(C$4,12,31),"1")/1000000</f>
        <v>108.37289189000001</v>
      </c>
      <c r="E362" s="3">
        <f>[1]!EM_S_STM07_IS($A362,"9",DATE(E$4,12,31),"1")/1000000</f>
        <v>1584.60214574</v>
      </c>
      <c r="F362" s="3">
        <f>[1]!EM_S_STM07_IS($A362,"61",DATE(E$4,12,31),"1")/1000000</f>
        <v>104.42539620999999</v>
      </c>
      <c r="G362" s="3">
        <f>[1]!EM_S_STM07_IS($A362,"9",DATE(G$4,12,31),"1")/1000000</f>
        <v>1840.5360263900002</v>
      </c>
      <c r="H362" s="3">
        <f>[1]!EM_S_STM07_IS($A362,"61",DATE(G$4,12,31),"1")/1000000</f>
        <v>130.57475299999999</v>
      </c>
      <c r="I362" s="3">
        <f>[1]!EM_S_STM07_IS($A362,"9",DATE(I$4,12,31),"1")/1000000</f>
        <v>1868.0488276400001</v>
      </c>
      <c r="J362" s="3">
        <f>[1]!EM_S_STM07_IS($A362,"61",DATE(I$4,12,31),"1")/1000000</f>
        <v>103.78786372</v>
      </c>
      <c r="K362" s="3">
        <f>[1]!EM_S_STM07_IS($A362,"9",DATE(K$4,12,31),"1")/1000000</f>
        <v>1657.7463520399999</v>
      </c>
      <c r="L362" s="3">
        <f>[1]!EM_S_STM07_IS($A362,"61",DATE(K$4,12,31),"1")/1000000</f>
        <v>71.857345069999994</v>
      </c>
      <c r="M362" s="3">
        <f>[1]!EM_S_STM07_IS($A362,"9",DATE(M$4,12,31),"1")/1000000</f>
        <v>5095.5266584300007</v>
      </c>
      <c r="N362" s="3">
        <f>[1]!EM_S_STM07_IS($A362,"61",DATE(M$4,12,31),"1")/1000000</f>
        <v>5.8372302099999995</v>
      </c>
      <c r="O362" s="6">
        <f t="shared" si="12"/>
        <v>0.30152784397009702</v>
      </c>
      <c r="P362" s="6">
        <f t="shared" si="13"/>
        <v>-0.44248413326313407</v>
      </c>
    </row>
    <row r="363" spans="1:16" x14ac:dyDescent="0.25">
      <c r="A363" s="5" t="s">
        <v>357</v>
      </c>
      <c r="B363" s="5" t="s">
        <v>3419</v>
      </c>
      <c r="C363" s="3">
        <f>[1]!EM_S_STM07_IS($A363,"9",DATE(C$4,12,31),"1")/1000000</f>
        <v>279.82457022000006</v>
      </c>
      <c r="D363" s="3">
        <f>[1]!EM_S_STM07_IS($A363,"61",DATE(C$4,12,31),"1")/1000000</f>
        <v>-82.077987890000003</v>
      </c>
      <c r="E363" s="3">
        <f>[1]!EM_S_STM07_IS($A363,"9",DATE(E$4,12,31),"1")/1000000</f>
        <v>2211.06027662</v>
      </c>
      <c r="F363" s="3">
        <f>[1]!EM_S_STM07_IS($A363,"61",DATE(E$4,12,31),"1")/1000000</f>
        <v>69.736355560000007</v>
      </c>
      <c r="G363" s="3">
        <f>[1]!EM_S_STM07_IS($A363,"9",DATE(G$4,12,31),"1")/1000000</f>
        <v>1598.2419931500001</v>
      </c>
      <c r="H363" s="3">
        <f>[1]!EM_S_STM07_IS($A363,"61",DATE(G$4,12,31),"1")/1000000</f>
        <v>42.691081539999999</v>
      </c>
      <c r="I363" s="3">
        <f>[1]!EM_S_STM07_IS($A363,"9",DATE(I$4,12,31),"1")/1000000</f>
        <v>1392.3354067100001</v>
      </c>
      <c r="J363" s="3">
        <f>[1]!EM_S_STM07_IS($A363,"61",DATE(I$4,12,31),"1")/1000000</f>
        <v>8.5486349100000005</v>
      </c>
      <c r="K363" s="3">
        <f>[1]!EM_S_STM07_IS($A363,"9",DATE(K$4,12,31),"1")/1000000</f>
        <v>1559.2036181300002</v>
      </c>
      <c r="L363" s="3">
        <f>[1]!EM_S_STM07_IS($A363,"61",DATE(K$4,12,31),"1")/1000000</f>
        <v>-86.47420962999999</v>
      </c>
      <c r="M363" s="3">
        <f>[1]!EM_S_STM07_IS($A363,"9",DATE(M$4,12,31),"1")/1000000</f>
        <v>1415.7937690799999</v>
      </c>
      <c r="N363" s="3">
        <f>[1]!EM_S_STM07_IS($A363,"61",DATE(M$4,12,31),"1")/1000000</f>
        <v>-203.10986405</v>
      </c>
      <c r="O363" s="6">
        <f t="shared" si="12"/>
        <v>0.38300207036439038</v>
      </c>
      <c r="P363" s="6" t="str">
        <f t="shared" si="13"/>
        <v/>
      </c>
    </row>
    <row r="364" spans="1:16" x14ac:dyDescent="0.25">
      <c r="A364" s="5" t="s">
        <v>358</v>
      </c>
      <c r="B364" s="5" t="s">
        <v>3420</v>
      </c>
      <c r="C364" s="3">
        <f>[1]!EM_S_STM07_IS($A364,"9",DATE(C$4,12,31),"1")/1000000</f>
        <v>15541.30051085</v>
      </c>
      <c r="D364" s="3">
        <f>[1]!EM_S_STM07_IS($A364,"61",DATE(C$4,12,31),"1")/1000000</f>
        <v>4395.3555331699999</v>
      </c>
      <c r="E364" s="3">
        <f>[1]!EM_S_STM07_IS($A364,"9",DATE(E$4,12,31),"1")/1000000</f>
        <v>20350.594468709998</v>
      </c>
      <c r="F364" s="3">
        <f>[1]!EM_S_STM07_IS($A364,"61",DATE(E$4,12,31),"1")/1000000</f>
        <v>6157.46518741</v>
      </c>
      <c r="G364" s="3">
        <f>[1]!EM_S_STM07_IS($A364,"9",DATE(G$4,12,31),"1")/1000000</f>
        <v>27201.045951340002</v>
      </c>
      <c r="H364" s="3">
        <f>[1]!EM_S_STM07_IS($A364,"61",DATE(G$4,12,31),"1")/1000000</f>
        <v>9934.8728204300005</v>
      </c>
      <c r="I364" s="3">
        <f>[1]!EM_S_STM07_IS($A364,"9",DATE(I$4,12,31),"1")/1000000</f>
        <v>24718.588617990001</v>
      </c>
      <c r="J364" s="3">
        <f>[1]!EM_S_STM07_IS($A364,"61",DATE(I$4,12,31),"1")/1000000</f>
        <v>7972.8149832399995</v>
      </c>
      <c r="K364" s="3">
        <f>[1]!EM_S_STM07_IS($A364,"9",DATE(K$4,12,31),"1")/1000000</f>
        <v>21011.491536139998</v>
      </c>
      <c r="L364" s="3">
        <f>[1]!EM_S_STM07_IS($A364,"61",DATE(K$4,12,31),"1")/1000000</f>
        <v>5834.9152789399996</v>
      </c>
      <c r="M364" s="3">
        <f>[1]!EM_S_STM07_IS($A364,"9",DATE(M$4,12,31),"1")/1000000</f>
        <v>21659.28735966</v>
      </c>
      <c r="N364" s="3">
        <f>[1]!EM_S_STM07_IS($A364,"61",DATE(M$4,12,31),"1")/1000000</f>
        <v>6176.1192561799999</v>
      </c>
      <c r="O364" s="6">
        <f t="shared" si="12"/>
        <v>6.8639839799085056E-2</v>
      </c>
      <c r="P364" s="6">
        <f t="shared" si="13"/>
        <v>7.0395642925758395E-2</v>
      </c>
    </row>
    <row r="365" spans="1:16" x14ac:dyDescent="0.25">
      <c r="A365" s="5" t="s">
        <v>359</v>
      </c>
      <c r="B365" s="5" t="s">
        <v>3421</v>
      </c>
      <c r="C365" s="3">
        <f>[1]!EM_S_STM07_IS($A365,"9",DATE(C$4,12,31),"1")/1000000</f>
        <v>1452.74988654</v>
      </c>
      <c r="D365" s="3">
        <f>[1]!EM_S_STM07_IS($A365,"61",DATE(C$4,12,31),"1")/1000000</f>
        <v>42.305959469999998</v>
      </c>
      <c r="E365" s="3">
        <f>[1]!EM_S_STM07_IS($A365,"9",DATE(E$4,12,31),"1")/1000000</f>
        <v>1765.4454442900001</v>
      </c>
      <c r="F365" s="3">
        <f>[1]!EM_S_STM07_IS($A365,"61",DATE(E$4,12,31),"1")/1000000</f>
        <v>22.399592819999999</v>
      </c>
      <c r="G365" s="3">
        <f>[1]!EM_S_STM07_IS($A365,"9",DATE(G$4,12,31),"1")/1000000</f>
        <v>1429.1518015199999</v>
      </c>
      <c r="H365" s="3">
        <f>[1]!EM_S_STM07_IS($A365,"61",DATE(G$4,12,31),"1")/1000000</f>
        <v>4.7404857199999997</v>
      </c>
      <c r="I365" s="3">
        <f>[1]!EM_S_STM07_IS($A365,"9",DATE(I$4,12,31),"1")/1000000</f>
        <v>1360.6158808099999</v>
      </c>
      <c r="J365" s="3">
        <f>[1]!EM_S_STM07_IS($A365,"61",DATE(I$4,12,31),"1")/1000000</f>
        <v>-39.189111509999996</v>
      </c>
      <c r="K365" s="3">
        <f>[1]!EM_S_STM07_IS($A365,"9",DATE(K$4,12,31),"1")/1000000</f>
        <v>1311.77248968</v>
      </c>
      <c r="L365" s="3">
        <f>[1]!EM_S_STM07_IS($A365,"61",DATE(K$4,12,31),"1")/1000000</f>
        <v>6.2454372400000002</v>
      </c>
      <c r="M365" s="3">
        <f>[1]!EM_S_STM07_IS($A365,"9",DATE(M$4,12,31),"1")/1000000</f>
        <v>1090.2792985000001</v>
      </c>
      <c r="N365" s="3">
        <f>[1]!EM_S_STM07_IS($A365,"61",DATE(M$4,12,31),"1")/1000000</f>
        <v>9.5310579499999992</v>
      </c>
      <c r="O365" s="6">
        <f t="shared" si="12"/>
        <v>-5.5788287872143072E-2</v>
      </c>
      <c r="P365" s="6">
        <f t="shared" si="13"/>
        <v>-0.25775392072583281</v>
      </c>
    </row>
    <row r="366" spans="1:16" x14ac:dyDescent="0.25">
      <c r="A366" s="5" t="s">
        <v>360</v>
      </c>
      <c r="B366" s="5" t="s">
        <v>3422</v>
      </c>
      <c r="C366" s="3">
        <f>[1]!EM_S_STM07_IS($A366,"9",DATE(C$4,12,31),"1")/1000000</f>
        <v>6268.4010595500004</v>
      </c>
      <c r="D366" s="3">
        <f>[1]!EM_S_STM07_IS($A366,"61",DATE(C$4,12,31),"1")/1000000</f>
        <v>265.34736255000001</v>
      </c>
      <c r="E366" s="3">
        <f>[1]!EM_S_STM07_IS($A366,"9",DATE(E$4,12,31),"1")/1000000</f>
        <v>7580.2064651599994</v>
      </c>
      <c r="F366" s="3">
        <f>[1]!EM_S_STM07_IS($A366,"61",DATE(E$4,12,31),"1")/1000000</f>
        <v>306.83831897000005</v>
      </c>
      <c r="G366" s="3">
        <f>[1]!EM_S_STM07_IS($A366,"9",DATE(G$4,12,31),"1")/1000000</f>
        <v>8341.95474139</v>
      </c>
      <c r="H366" s="3">
        <f>[1]!EM_S_STM07_IS($A366,"61",DATE(G$4,12,31),"1")/1000000</f>
        <v>125.82126198</v>
      </c>
      <c r="I366" s="3">
        <f>[1]!EM_S_STM07_IS($A366,"9",DATE(I$4,12,31),"1")/1000000</f>
        <v>9072.3553822600006</v>
      </c>
      <c r="J366" s="3">
        <f>[1]!EM_S_STM07_IS($A366,"61",DATE(I$4,12,31),"1")/1000000</f>
        <v>197.65429025999998</v>
      </c>
      <c r="K366" s="3">
        <f>[1]!EM_S_STM07_IS($A366,"9",DATE(K$4,12,31),"1")/1000000</f>
        <v>9480.664077559999</v>
      </c>
      <c r="L366" s="3">
        <f>[1]!EM_S_STM07_IS($A366,"61",DATE(K$4,12,31),"1")/1000000</f>
        <v>359.43400994000001</v>
      </c>
      <c r="M366" s="3">
        <f>[1]!EM_S_STM07_IS($A366,"9",DATE(M$4,12,31),"1")/1000000</f>
        <v>9637.4233544400013</v>
      </c>
      <c r="N366" s="3">
        <f>[1]!EM_S_STM07_IS($A366,"61",DATE(M$4,12,31),"1")/1000000</f>
        <v>376.27097583999995</v>
      </c>
      <c r="O366" s="6">
        <f t="shared" si="12"/>
        <v>8.9835203828623866E-2</v>
      </c>
      <c r="P366" s="6">
        <f t="shared" si="13"/>
        <v>7.2351562424775029E-2</v>
      </c>
    </row>
    <row r="367" spans="1:16" x14ac:dyDescent="0.25">
      <c r="A367" s="5" t="s">
        <v>361</v>
      </c>
      <c r="B367" s="5" t="s">
        <v>3423</v>
      </c>
      <c r="C367" s="3">
        <f>[1]!EM_S_STM07_IS($A367,"9",DATE(C$4,12,31),"1")/1000000</f>
        <v>1319.2294060699999</v>
      </c>
      <c r="D367" s="3">
        <f>[1]!EM_S_STM07_IS($A367,"61",DATE(C$4,12,31),"1")/1000000</f>
        <v>257.88237872000002</v>
      </c>
      <c r="E367" s="3">
        <f>[1]!EM_S_STM07_IS($A367,"9",DATE(E$4,12,31),"1")/1000000</f>
        <v>1834.3726028900001</v>
      </c>
      <c r="F367" s="3">
        <f>[1]!EM_S_STM07_IS($A367,"61",DATE(E$4,12,31),"1")/1000000</f>
        <v>387.17273138999997</v>
      </c>
      <c r="G367" s="3">
        <f>[1]!EM_S_STM07_IS($A367,"9",DATE(G$4,12,31),"1")/1000000</f>
        <v>2092.7960100800001</v>
      </c>
      <c r="H367" s="3">
        <f>[1]!EM_S_STM07_IS($A367,"61",DATE(G$4,12,31),"1")/1000000</f>
        <v>430.66225747000004</v>
      </c>
      <c r="I367" s="3">
        <f>[1]!EM_S_STM07_IS($A367,"9",DATE(I$4,12,31),"1")/1000000</f>
        <v>2119.0746917800002</v>
      </c>
      <c r="J367" s="3">
        <f>[1]!EM_S_STM07_IS($A367,"61",DATE(I$4,12,31),"1")/1000000</f>
        <v>397.62338355999998</v>
      </c>
      <c r="K367" s="3">
        <f>[1]!EM_S_STM07_IS($A367,"9",DATE(K$4,12,31),"1")/1000000</f>
        <v>1918.6655971</v>
      </c>
      <c r="L367" s="3">
        <f>[1]!EM_S_STM07_IS($A367,"61",DATE(K$4,12,31),"1")/1000000</f>
        <v>282.26804386000003</v>
      </c>
      <c r="M367" s="3">
        <f>[1]!EM_S_STM07_IS($A367,"9",DATE(M$4,12,31),"1")/1000000</f>
        <v>1652.3871898900002</v>
      </c>
      <c r="N367" s="3">
        <f>[1]!EM_S_STM07_IS($A367,"61",DATE(M$4,12,31),"1")/1000000</f>
        <v>195.92424558000002</v>
      </c>
      <c r="O367" s="6">
        <f t="shared" si="12"/>
        <v>4.6064103567943882E-2</v>
      </c>
      <c r="P367" s="6">
        <f t="shared" si="13"/>
        <v>-5.3472354317946724E-2</v>
      </c>
    </row>
    <row r="368" spans="1:16" x14ac:dyDescent="0.25">
      <c r="A368" s="5" t="s">
        <v>362</v>
      </c>
      <c r="B368" s="5" t="s">
        <v>3424</v>
      </c>
      <c r="C368" s="3">
        <f>[1]!EM_S_STM07_IS($A368,"9",DATE(C$4,12,31),"1")/1000000</f>
        <v>1023.79936238</v>
      </c>
      <c r="D368" s="3">
        <f>[1]!EM_S_STM07_IS($A368,"61",DATE(C$4,12,31),"1")/1000000</f>
        <v>31.723520309999998</v>
      </c>
      <c r="E368" s="3">
        <f>[1]!EM_S_STM07_IS($A368,"9",DATE(E$4,12,31),"1")/1000000</f>
        <v>1583.9352798299999</v>
      </c>
      <c r="F368" s="3">
        <f>[1]!EM_S_STM07_IS($A368,"61",DATE(E$4,12,31),"1")/1000000</f>
        <v>49.041485270000003</v>
      </c>
      <c r="G368" s="3">
        <f>[1]!EM_S_STM07_IS($A368,"9",DATE(G$4,12,31),"1")/1000000</f>
        <v>942.25191675999997</v>
      </c>
      <c r="H368" s="3">
        <f>[1]!EM_S_STM07_IS($A368,"61",DATE(G$4,12,31),"1")/1000000</f>
        <v>5.6123547900000004</v>
      </c>
      <c r="I368" s="3">
        <f>[1]!EM_S_STM07_IS($A368,"9",DATE(I$4,12,31),"1")/1000000</f>
        <v>925.71561763</v>
      </c>
      <c r="J368" s="3">
        <f>[1]!EM_S_STM07_IS($A368,"61",DATE(I$4,12,31),"1")/1000000</f>
        <v>-148.0656065</v>
      </c>
      <c r="K368" s="3">
        <f>[1]!EM_S_STM07_IS($A368,"9",DATE(K$4,12,31),"1")/1000000</f>
        <v>1438.4713272199999</v>
      </c>
      <c r="L368" s="3">
        <f>[1]!EM_S_STM07_IS($A368,"61",DATE(K$4,12,31),"1")/1000000</f>
        <v>19.36091901</v>
      </c>
      <c r="M368" s="3">
        <f>[1]!EM_S_STM07_IS($A368,"9",DATE(M$4,12,31),"1")/1000000</f>
        <v>1205.17637003</v>
      </c>
      <c r="N368" s="3">
        <f>[1]!EM_S_STM07_IS($A368,"61",DATE(M$4,12,31),"1")/1000000</f>
        <v>-117.03159856000001</v>
      </c>
      <c r="O368" s="6">
        <f t="shared" si="12"/>
        <v>3.315896995495371E-2</v>
      </c>
      <c r="P368" s="6">
        <f t="shared" si="13"/>
        <v>-2.2983277886428457</v>
      </c>
    </row>
    <row r="369" spans="1:16" x14ac:dyDescent="0.25">
      <c r="A369" s="5" t="s">
        <v>363</v>
      </c>
      <c r="B369" s="5" t="s">
        <v>3425</v>
      </c>
      <c r="C369" s="3">
        <f>[1]!EM_S_STM07_IS($A369,"9",DATE(C$4,12,31),"1")/1000000</f>
        <v>1.9720051200000002</v>
      </c>
      <c r="D369" s="3">
        <f>[1]!EM_S_STM07_IS($A369,"61",DATE(C$4,12,31),"1")/1000000</f>
        <v>5.5606828899999998</v>
      </c>
      <c r="E369" s="3">
        <f>[1]!EM_S_STM07_IS($A369,"9",DATE(E$4,12,31),"1")/1000000</f>
        <v>911.11792950999995</v>
      </c>
      <c r="F369" s="3">
        <f>[1]!EM_S_STM07_IS($A369,"61",DATE(E$4,12,31),"1")/1000000</f>
        <v>234.69525801</v>
      </c>
      <c r="G369" s="3">
        <f>[1]!EM_S_STM07_IS($A369,"9",DATE(G$4,12,31),"1")/1000000</f>
        <v>1886.5094597899999</v>
      </c>
      <c r="H369" s="3">
        <f>[1]!EM_S_STM07_IS($A369,"61",DATE(G$4,12,31),"1")/1000000</f>
        <v>433.09040762000001</v>
      </c>
      <c r="I369" s="3">
        <f>[1]!EM_S_STM07_IS($A369,"9",DATE(I$4,12,31),"1")/1000000</f>
        <v>2776.9574602800003</v>
      </c>
      <c r="J369" s="3">
        <f>[1]!EM_S_STM07_IS($A369,"61",DATE(I$4,12,31),"1")/1000000</f>
        <v>480.12769212000001</v>
      </c>
      <c r="K369" s="3">
        <f>[1]!EM_S_STM07_IS($A369,"9",DATE(K$4,12,31),"1")/1000000</f>
        <v>1270.8102330499999</v>
      </c>
      <c r="L369" s="3">
        <f>[1]!EM_S_STM07_IS($A369,"61",DATE(K$4,12,31),"1")/1000000</f>
        <v>146.15269418</v>
      </c>
      <c r="M369" s="3">
        <f>[1]!EM_S_STM07_IS($A369,"9",DATE(M$4,12,31),"1")/1000000</f>
        <v>519.50288088000002</v>
      </c>
      <c r="N369" s="3">
        <f>[1]!EM_S_STM07_IS($A369,"61",DATE(M$4,12,31),"1")/1000000</f>
        <v>104.63662984999999</v>
      </c>
      <c r="O369" s="6">
        <f t="shared" si="12"/>
        <v>2.0488494827892314</v>
      </c>
      <c r="P369" s="6">
        <f t="shared" si="13"/>
        <v>0.79850281885190544</v>
      </c>
    </row>
    <row r="370" spans="1:16" x14ac:dyDescent="0.25">
      <c r="A370" s="5" t="s">
        <v>364</v>
      </c>
      <c r="B370" s="5" t="s">
        <v>3426</v>
      </c>
      <c r="C370" s="3">
        <f>[1]!EM_S_STM07_IS($A370,"9",DATE(C$4,12,31),"1")/1000000</f>
        <v>3152.6388401500003</v>
      </c>
      <c r="D370" s="3">
        <f>[1]!EM_S_STM07_IS($A370,"61",DATE(C$4,12,31),"1")/1000000</f>
        <v>73.335710540000008</v>
      </c>
      <c r="E370" s="3">
        <f>[1]!EM_S_STM07_IS($A370,"9",DATE(E$4,12,31),"1")/1000000</f>
        <v>3736.2704363899998</v>
      </c>
      <c r="F370" s="3">
        <f>[1]!EM_S_STM07_IS($A370,"61",DATE(E$4,12,31),"1")/1000000</f>
        <v>98.138870699999998</v>
      </c>
      <c r="G370" s="3">
        <f>[1]!EM_S_STM07_IS($A370,"9",DATE(G$4,12,31),"1")/1000000</f>
        <v>3841.3635384200002</v>
      </c>
      <c r="H370" s="3">
        <f>[1]!EM_S_STM07_IS($A370,"61",DATE(G$4,12,31),"1")/1000000</f>
        <v>95.155202379999992</v>
      </c>
      <c r="I370" s="3">
        <f>[1]!EM_S_STM07_IS($A370,"9",DATE(I$4,12,31),"1")/1000000</f>
        <v>3539.0468255700002</v>
      </c>
      <c r="J370" s="3">
        <f>[1]!EM_S_STM07_IS($A370,"61",DATE(I$4,12,31),"1")/1000000</f>
        <v>-34.727957140000001</v>
      </c>
      <c r="K370" s="3">
        <f>[1]!EM_S_STM07_IS($A370,"9",DATE(K$4,12,31),"1")/1000000</f>
        <v>4835.2946252399997</v>
      </c>
      <c r="L370" s="3">
        <f>[1]!EM_S_STM07_IS($A370,"61",DATE(K$4,12,31),"1")/1000000</f>
        <v>23.537516</v>
      </c>
      <c r="M370" s="3">
        <f>[1]!EM_S_STM07_IS($A370,"9",DATE(M$4,12,31),"1")/1000000</f>
        <v>4022.1124501100003</v>
      </c>
      <c r="N370" s="3">
        <f>[1]!EM_S_STM07_IS($A370,"61",DATE(M$4,12,31),"1")/1000000</f>
        <v>40.236605729999994</v>
      </c>
      <c r="O370" s="6">
        <f t="shared" si="12"/>
        <v>4.991948902277632E-2</v>
      </c>
      <c r="P370" s="6">
        <f t="shared" si="13"/>
        <v>-0.11312754473988507</v>
      </c>
    </row>
    <row r="371" spans="1:16" x14ac:dyDescent="0.25">
      <c r="A371" s="5" t="s">
        <v>365</v>
      </c>
      <c r="B371" s="5" t="s">
        <v>3427</v>
      </c>
      <c r="C371" s="3">
        <f>[1]!EM_S_STM07_IS($A371,"9",DATE(C$4,12,31),"1")/1000000</f>
        <v>4982.943397</v>
      </c>
      <c r="D371" s="3">
        <f>[1]!EM_S_STM07_IS($A371,"61",DATE(C$4,12,31),"1")/1000000</f>
        <v>1434.2183279999999</v>
      </c>
      <c r="E371" s="3">
        <f>[1]!EM_S_STM07_IS($A371,"9",DATE(E$4,12,31),"1")/1000000</f>
        <v>6027.5492119999999</v>
      </c>
      <c r="F371" s="3">
        <f>[1]!EM_S_STM07_IS($A371,"61",DATE(E$4,12,31),"1")/1000000</f>
        <v>1907.2087320000001</v>
      </c>
      <c r="G371" s="3">
        <f>[1]!EM_S_STM07_IS($A371,"9",DATE(G$4,12,31),"1")/1000000</f>
        <v>5643.5305529999996</v>
      </c>
      <c r="H371" s="3">
        <f>[1]!EM_S_STM07_IS($A371,"61",DATE(G$4,12,31),"1")/1000000</f>
        <v>1700.9281169999999</v>
      </c>
      <c r="I371" s="3">
        <f>[1]!EM_S_STM07_IS($A371,"9",DATE(I$4,12,31),"1")/1000000</f>
        <v>4320.9485720000002</v>
      </c>
      <c r="J371" s="3">
        <f>[1]!EM_S_STM07_IS($A371,"61",DATE(I$4,12,31),"1")/1000000</f>
        <v>1048.185927</v>
      </c>
      <c r="K371" s="3">
        <f>[1]!EM_S_STM07_IS($A371,"9",DATE(K$4,12,31),"1")/1000000</f>
        <v>4156.7275250000002</v>
      </c>
      <c r="L371" s="3">
        <f>[1]!EM_S_STM07_IS($A371,"61",DATE(K$4,12,31),"1")/1000000</f>
        <v>977.70771100000002</v>
      </c>
      <c r="M371" s="3">
        <f>[1]!EM_S_STM07_IS($A371,"9",DATE(M$4,12,31),"1")/1000000</f>
        <v>4649.7223679999997</v>
      </c>
      <c r="N371" s="3">
        <f>[1]!EM_S_STM07_IS($A371,"61",DATE(M$4,12,31),"1")/1000000</f>
        <v>1030.07386</v>
      </c>
      <c r="O371" s="6">
        <f t="shared" si="12"/>
        <v>-1.374728068660247E-2</v>
      </c>
      <c r="P371" s="6">
        <f t="shared" si="13"/>
        <v>-6.405437266432179E-2</v>
      </c>
    </row>
    <row r="372" spans="1:16" x14ac:dyDescent="0.25">
      <c r="A372" s="5" t="s">
        <v>366</v>
      </c>
      <c r="B372" s="5" t="s">
        <v>3428</v>
      </c>
      <c r="C372" s="3">
        <f>[1]!EM_S_STM07_IS($A372,"9",DATE(C$4,12,31),"1")/1000000</f>
        <v>2536.5871343000003</v>
      </c>
      <c r="D372" s="3">
        <f>[1]!EM_S_STM07_IS($A372,"61",DATE(C$4,12,31),"1")/1000000</f>
        <v>13.466397199999999</v>
      </c>
      <c r="E372" s="3">
        <f>[1]!EM_S_STM07_IS($A372,"9",DATE(E$4,12,31),"1")/1000000</f>
        <v>4557.3557723999993</v>
      </c>
      <c r="F372" s="3">
        <f>[1]!EM_S_STM07_IS($A372,"61",DATE(E$4,12,31),"1")/1000000</f>
        <v>13.52977134</v>
      </c>
      <c r="G372" s="3">
        <f>[1]!EM_S_STM07_IS($A372,"9",DATE(G$4,12,31),"1")/1000000</f>
        <v>4383.7193818199994</v>
      </c>
      <c r="H372" s="3">
        <f>[1]!EM_S_STM07_IS($A372,"61",DATE(G$4,12,31),"1")/1000000</f>
        <v>-448.39732356999997</v>
      </c>
      <c r="I372" s="3">
        <f>[1]!EM_S_STM07_IS($A372,"9",DATE(I$4,12,31),"1")/1000000</f>
        <v>4346.9823439199999</v>
      </c>
      <c r="J372" s="3">
        <f>[1]!EM_S_STM07_IS($A372,"61",DATE(I$4,12,31),"1")/1000000</f>
        <v>42.620933919999999</v>
      </c>
      <c r="K372" s="3">
        <f>[1]!EM_S_STM07_IS($A372,"9",DATE(K$4,12,31),"1")/1000000</f>
        <v>4752.9483871099992</v>
      </c>
      <c r="L372" s="3">
        <f>[1]!EM_S_STM07_IS($A372,"61",DATE(K$4,12,31),"1")/1000000</f>
        <v>74.734319830000004</v>
      </c>
      <c r="M372" s="3">
        <f>[1]!EM_S_STM07_IS($A372,"9",DATE(M$4,12,31),"1")/1000000</f>
        <v>4302.0219173900005</v>
      </c>
      <c r="N372" s="3">
        <f>[1]!EM_S_STM07_IS($A372,"61",DATE(M$4,12,31),"1")/1000000</f>
        <v>117.75446769</v>
      </c>
      <c r="O372" s="6">
        <f t="shared" si="12"/>
        <v>0.11143627370919917</v>
      </c>
      <c r="P372" s="6">
        <f t="shared" si="13"/>
        <v>0.54292634549247687</v>
      </c>
    </row>
    <row r="373" spans="1:16" x14ac:dyDescent="0.25">
      <c r="A373" s="5" t="s">
        <v>367</v>
      </c>
      <c r="B373" s="5" t="s">
        <v>3429</v>
      </c>
      <c r="C373" s="3">
        <f>[1]!EM_S_STM07_IS($A373,"9",DATE(C$4,12,31),"1")/1000000</f>
        <v>7785.16515196</v>
      </c>
      <c r="D373" s="3">
        <f>[1]!EM_S_STM07_IS($A373,"61",DATE(C$4,12,31),"1")/1000000</f>
        <v>579.47682154999995</v>
      </c>
      <c r="E373" s="3">
        <f>[1]!EM_S_STM07_IS($A373,"9",DATE(E$4,12,31),"1")/1000000</f>
        <v>71640.04718922</v>
      </c>
      <c r="F373" s="3">
        <f>[1]!EM_S_STM07_IS($A373,"61",DATE(E$4,12,31),"1")/1000000</f>
        <v>2642.8144879000001</v>
      </c>
      <c r="G373" s="3">
        <f>[1]!EM_S_STM07_IS($A373,"9",DATE(G$4,12,31),"1")/1000000</f>
        <v>73238.326400880003</v>
      </c>
      <c r="H373" s="3">
        <f>[1]!EM_S_STM07_IS($A373,"61",DATE(G$4,12,31),"1")/1000000</f>
        <v>1707.2864666199998</v>
      </c>
      <c r="I373" s="3">
        <f>[1]!EM_S_STM07_IS($A373,"9",DATE(I$4,12,31),"1")/1000000</f>
        <v>69395.247910830003</v>
      </c>
      <c r="J373" s="3">
        <f>[1]!EM_S_STM07_IS($A373,"61",DATE(I$4,12,31),"1")/1000000</f>
        <v>1898.5064889100001</v>
      </c>
      <c r="K373" s="3">
        <f>[1]!EM_S_STM07_IS($A373,"9",DATE(K$4,12,31),"1")/1000000</f>
        <v>70012.233316529993</v>
      </c>
      <c r="L373" s="3">
        <f>[1]!EM_S_STM07_IS($A373,"61",DATE(K$4,12,31),"1")/1000000</f>
        <v>2019.7677496099998</v>
      </c>
      <c r="M373" s="3">
        <f>[1]!EM_S_STM07_IS($A373,"9",DATE(M$4,12,31),"1")/1000000</f>
        <v>61519.649767249997</v>
      </c>
      <c r="N373" s="3">
        <f>[1]!EM_S_STM07_IS($A373,"61",DATE(M$4,12,31),"1")/1000000</f>
        <v>2211.0476616999999</v>
      </c>
      <c r="O373" s="6">
        <f t="shared" si="12"/>
        <v>0.51199099583059038</v>
      </c>
      <c r="P373" s="6">
        <f t="shared" si="13"/>
        <v>0.30711081199675583</v>
      </c>
    </row>
    <row r="374" spans="1:16" x14ac:dyDescent="0.25">
      <c r="A374" s="5" t="s">
        <v>368</v>
      </c>
      <c r="B374" s="5" t="s">
        <v>3430</v>
      </c>
      <c r="C374" s="3">
        <f>[1]!EM_S_STM07_IS($A374,"9",DATE(C$4,12,31),"1")/1000000</f>
        <v>5704.7813567799994</v>
      </c>
      <c r="D374" s="3">
        <f>[1]!EM_S_STM07_IS($A374,"61",DATE(C$4,12,31),"1")/1000000</f>
        <v>505.41526018999997</v>
      </c>
      <c r="E374" s="3">
        <f>[1]!EM_S_STM07_IS($A374,"9",DATE(E$4,12,31),"1")/1000000</f>
        <v>8277.7880507900009</v>
      </c>
      <c r="F374" s="3">
        <f>[1]!EM_S_STM07_IS($A374,"61",DATE(E$4,12,31),"1")/1000000</f>
        <v>1130.2221796099998</v>
      </c>
      <c r="G374" s="3">
        <f>[1]!EM_S_STM07_IS($A374,"9",DATE(G$4,12,31),"1")/1000000</f>
        <v>7699.1801308199992</v>
      </c>
      <c r="H374" s="3">
        <f>[1]!EM_S_STM07_IS($A374,"61",DATE(G$4,12,31),"1")/1000000</f>
        <v>318.70969241</v>
      </c>
      <c r="I374" s="3">
        <f>[1]!EM_S_STM07_IS($A374,"9",DATE(I$4,12,31),"1")/1000000</f>
        <v>7910.9413619999996</v>
      </c>
      <c r="J374" s="3">
        <f>[1]!EM_S_STM07_IS($A374,"61",DATE(I$4,12,31),"1")/1000000</f>
        <v>280.20348912000003</v>
      </c>
      <c r="K374" s="3">
        <f>[1]!EM_S_STM07_IS($A374,"9",DATE(K$4,12,31),"1")/1000000</f>
        <v>6543.5725537399994</v>
      </c>
      <c r="L374" s="3">
        <f>[1]!EM_S_STM07_IS($A374,"61",DATE(K$4,12,31),"1")/1000000</f>
        <v>252.48390357</v>
      </c>
      <c r="M374" s="3">
        <f>[1]!EM_S_STM07_IS($A374,"9",DATE(M$4,12,31),"1")/1000000</f>
        <v>5046.6504394899994</v>
      </c>
      <c r="N374" s="3">
        <f>[1]!EM_S_STM07_IS($A374,"61",DATE(M$4,12,31),"1")/1000000</f>
        <v>-525.05068920999997</v>
      </c>
      <c r="O374" s="6">
        <f t="shared" si="12"/>
        <v>-2.4217906902487374E-2</v>
      </c>
      <c r="P374" s="6">
        <f t="shared" si="13"/>
        <v>-2.0076520121521475</v>
      </c>
    </row>
    <row r="375" spans="1:16" x14ac:dyDescent="0.25">
      <c r="A375" s="5" t="s">
        <v>369</v>
      </c>
      <c r="B375" s="5" t="s">
        <v>3431</v>
      </c>
      <c r="C375" s="3">
        <f>[1]!EM_S_STM07_IS($A375,"9",DATE(C$4,12,31),"1")/1000000</f>
        <v>31712.717588979998</v>
      </c>
      <c r="D375" s="3">
        <f>[1]!EM_S_STM07_IS($A375,"61",DATE(C$4,12,31),"1")/1000000</f>
        <v>431.39496836000001</v>
      </c>
      <c r="E375" s="3">
        <f>[1]!EM_S_STM07_IS($A375,"9",DATE(E$4,12,31),"1")/1000000</f>
        <v>35243.298621820002</v>
      </c>
      <c r="F375" s="3">
        <f>[1]!EM_S_STM07_IS($A375,"61",DATE(E$4,12,31),"1")/1000000</f>
        <v>621.93866653999999</v>
      </c>
      <c r="G375" s="3">
        <f>[1]!EM_S_STM07_IS($A375,"9",DATE(G$4,12,31),"1")/1000000</f>
        <v>40825.859541140002</v>
      </c>
      <c r="H375" s="3">
        <f>[1]!EM_S_STM07_IS($A375,"61",DATE(G$4,12,31),"1")/1000000</f>
        <v>24.887034530000001</v>
      </c>
      <c r="I375" s="3">
        <f>[1]!EM_S_STM07_IS($A375,"9",DATE(I$4,12,31),"1")/1000000</f>
        <v>50100.298922440001</v>
      </c>
      <c r="J375" s="3">
        <f>[1]!EM_S_STM07_IS($A375,"61",DATE(I$4,12,31),"1")/1000000</f>
        <v>-1496.11635454</v>
      </c>
      <c r="K375" s="3">
        <f>[1]!EM_S_STM07_IS($A375,"9",DATE(K$4,12,31),"1")/1000000</f>
        <v>62404.460871800002</v>
      </c>
      <c r="L375" s="3">
        <f>[1]!EM_S_STM07_IS($A375,"61",DATE(K$4,12,31),"1")/1000000</f>
        <v>73.266776319999991</v>
      </c>
      <c r="M375" s="3">
        <f>[1]!EM_S_STM07_IS($A375,"9",DATE(M$4,12,31),"1")/1000000</f>
        <v>56655.550297820002</v>
      </c>
      <c r="N375" s="3">
        <f>[1]!EM_S_STM07_IS($A375,"61",DATE(M$4,12,31),"1")/1000000</f>
        <v>25.954307480000001</v>
      </c>
      <c r="O375" s="6">
        <f t="shared" si="12"/>
        <v>0.12305700334092884</v>
      </c>
      <c r="P375" s="6">
        <f t="shared" si="13"/>
        <v>-0.4300104756198041</v>
      </c>
    </row>
    <row r="376" spans="1:16" x14ac:dyDescent="0.25">
      <c r="A376" s="5" t="s">
        <v>370</v>
      </c>
      <c r="B376" s="5" t="s">
        <v>3432</v>
      </c>
      <c r="C376" s="3">
        <f>[1]!EM_S_STM07_IS($A376,"9",DATE(C$4,12,31),"1")/1000000</f>
        <v>2661.38988135</v>
      </c>
      <c r="D376" s="3">
        <f>[1]!EM_S_STM07_IS($A376,"61",DATE(C$4,12,31),"1")/1000000</f>
        <v>217.76406838</v>
      </c>
      <c r="E376" s="3">
        <f>[1]!EM_S_STM07_IS($A376,"9",DATE(E$4,12,31),"1")/1000000</f>
        <v>2381.9318363499997</v>
      </c>
      <c r="F376" s="3">
        <f>[1]!EM_S_STM07_IS($A376,"61",DATE(E$4,12,31),"1")/1000000</f>
        <v>189.79475111000002</v>
      </c>
      <c r="G376" s="3">
        <f>[1]!EM_S_STM07_IS($A376,"9",DATE(G$4,12,31),"1")/1000000</f>
        <v>2105.0141147499999</v>
      </c>
      <c r="H376" s="3">
        <f>[1]!EM_S_STM07_IS($A376,"61",DATE(G$4,12,31),"1")/1000000</f>
        <v>73.817940730000004</v>
      </c>
      <c r="I376" s="3">
        <f>[1]!EM_S_STM07_IS($A376,"9",DATE(I$4,12,31),"1")/1000000</f>
        <v>2323.7404749400002</v>
      </c>
      <c r="J376" s="3">
        <f>[1]!EM_S_STM07_IS($A376,"61",DATE(I$4,12,31),"1")/1000000</f>
        <v>39.248380020000006</v>
      </c>
      <c r="K376" s="3">
        <f>[1]!EM_S_STM07_IS($A376,"9",DATE(K$4,12,31),"1")/1000000</f>
        <v>3076.4712931500003</v>
      </c>
      <c r="L376" s="3">
        <f>[1]!EM_S_STM07_IS($A376,"61",DATE(K$4,12,31),"1")/1000000</f>
        <v>46.316200539999997</v>
      </c>
      <c r="M376" s="3">
        <f>[1]!EM_S_STM07_IS($A376,"9",DATE(M$4,12,31),"1")/1000000</f>
        <v>2435.2104792099999</v>
      </c>
      <c r="N376" s="3">
        <f>[1]!EM_S_STM07_IS($A376,"61",DATE(M$4,12,31),"1")/1000000</f>
        <v>29.927610329999997</v>
      </c>
      <c r="O376" s="6">
        <f t="shared" si="12"/>
        <v>-1.7606228056691875E-2</v>
      </c>
      <c r="P376" s="6">
        <f t="shared" si="13"/>
        <v>-0.32761631997732166</v>
      </c>
    </row>
    <row r="377" spans="1:16" x14ac:dyDescent="0.25">
      <c r="A377" s="5" t="s">
        <v>371</v>
      </c>
      <c r="B377" s="5" t="s">
        <v>3433</v>
      </c>
      <c r="C377" s="3">
        <f>[1]!EM_S_STM07_IS($A377,"9",DATE(C$4,12,31),"1")/1000000</f>
        <v>1741.5643797</v>
      </c>
      <c r="D377" s="3">
        <f>[1]!EM_S_STM07_IS($A377,"61",DATE(C$4,12,31),"1")/1000000</f>
        <v>203.31971442</v>
      </c>
      <c r="E377" s="3">
        <f>[1]!EM_S_STM07_IS($A377,"9",DATE(E$4,12,31),"1")/1000000</f>
        <v>1722.1754167399999</v>
      </c>
      <c r="F377" s="3">
        <f>[1]!EM_S_STM07_IS($A377,"61",DATE(E$4,12,31),"1")/1000000</f>
        <v>230.02605151</v>
      </c>
      <c r="G377" s="3">
        <f>[1]!EM_S_STM07_IS($A377,"9",DATE(G$4,12,31),"1")/1000000</f>
        <v>2665.0274290399998</v>
      </c>
      <c r="H377" s="3">
        <f>[1]!EM_S_STM07_IS($A377,"61",DATE(G$4,12,31),"1")/1000000</f>
        <v>200.92478563999998</v>
      </c>
      <c r="I377" s="3">
        <f>[1]!EM_S_STM07_IS($A377,"9",DATE(I$4,12,31),"1")/1000000</f>
        <v>1997.64539018</v>
      </c>
      <c r="J377" s="3">
        <f>[1]!EM_S_STM07_IS($A377,"61",DATE(I$4,12,31),"1")/1000000</f>
        <v>108.35452228</v>
      </c>
      <c r="K377" s="3">
        <f>[1]!EM_S_STM07_IS($A377,"9",DATE(K$4,12,31),"1")/1000000</f>
        <v>2029.6504407100001</v>
      </c>
      <c r="L377" s="3">
        <f>[1]!EM_S_STM07_IS($A377,"61",DATE(K$4,12,31),"1")/1000000</f>
        <v>75.02209096</v>
      </c>
      <c r="M377" s="3">
        <f>[1]!EM_S_STM07_IS($A377,"9",DATE(M$4,12,31),"1")/1000000</f>
        <v>2100.1072731099998</v>
      </c>
      <c r="N377" s="3">
        <f>[1]!EM_S_STM07_IS($A377,"61",DATE(M$4,12,31),"1")/1000000</f>
        <v>-818.59153354</v>
      </c>
      <c r="O377" s="6">
        <f t="shared" si="12"/>
        <v>3.8150671245073209E-2</v>
      </c>
      <c r="P377" s="6">
        <f t="shared" si="13"/>
        <v>-2.3212273387459286</v>
      </c>
    </row>
    <row r="378" spans="1:16" x14ac:dyDescent="0.25">
      <c r="A378" s="5" t="s">
        <v>372</v>
      </c>
      <c r="B378" s="5" t="s">
        <v>3434</v>
      </c>
      <c r="C378" s="3">
        <f>[1]!EM_S_STM07_IS($A378,"9",DATE(C$4,12,31),"1")/1000000</f>
        <v>584.01820299999997</v>
      </c>
      <c r="D378" s="3">
        <f>[1]!EM_S_STM07_IS($A378,"61",DATE(C$4,12,31),"1")/1000000</f>
        <v>49.301745400000001</v>
      </c>
      <c r="E378" s="3">
        <f>[1]!EM_S_STM07_IS($A378,"9",DATE(E$4,12,31),"1")/1000000</f>
        <v>622.80944352999995</v>
      </c>
      <c r="F378" s="3">
        <f>[1]!EM_S_STM07_IS($A378,"61",DATE(E$4,12,31),"1")/1000000</f>
        <v>65.471695109999999</v>
      </c>
      <c r="G378" s="3">
        <f>[1]!EM_S_STM07_IS($A378,"9",DATE(G$4,12,31),"1")/1000000</f>
        <v>848.42108015999997</v>
      </c>
      <c r="H378" s="3">
        <f>[1]!EM_S_STM07_IS($A378,"61",DATE(G$4,12,31),"1")/1000000</f>
        <v>52.923553890000001</v>
      </c>
      <c r="I378" s="3">
        <f>[1]!EM_S_STM07_IS($A378,"9",DATE(I$4,12,31),"1")/1000000</f>
        <v>1093.98023627</v>
      </c>
      <c r="J378" s="3">
        <f>[1]!EM_S_STM07_IS($A378,"61",DATE(I$4,12,31),"1")/1000000</f>
        <v>65.715267510000004</v>
      </c>
      <c r="K378" s="3">
        <f>[1]!EM_S_STM07_IS($A378,"9",DATE(K$4,12,31),"1")/1000000</f>
        <v>1499.7335253199999</v>
      </c>
      <c r="L378" s="3">
        <f>[1]!EM_S_STM07_IS($A378,"61",DATE(K$4,12,31),"1")/1000000</f>
        <v>74.318827220000003</v>
      </c>
      <c r="M378" s="3">
        <f>[1]!EM_S_STM07_IS($A378,"9",DATE(M$4,12,31),"1")/1000000</f>
        <v>1191.7483621199999</v>
      </c>
      <c r="N378" s="3">
        <f>[1]!EM_S_STM07_IS($A378,"61",DATE(M$4,12,31),"1")/1000000</f>
        <v>220.89234685</v>
      </c>
      <c r="O378" s="6">
        <f t="shared" si="12"/>
        <v>0.15332481389092623</v>
      </c>
      <c r="P378" s="6">
        <f t="shared" si="13"/>
        <v>0.3497821324923478</v>
      </c>
    </row>
    <row r="379" spans="1:16" x14ac:dyDescent="0.25">
      <c r="A379" s="5" t="s">
        <v>373</v>
      </c>
      <c r="B379" s="5" t="s">
        <v>3435</v>
      </c>
      <c r="C379" s="3">
        <f>[1]!EM_S_STM07_IS($A379,"9",DATE(C$4,12,31),"1")/1000000</f>
        <v>11326.593803530001</v>
      </c>
      <c r="D379" s="3">
        <f>[1]!EM_S_STM07_IS($A379,"61",DATE(C$4,12,31),"1")/1000000</f>
        <v>1037.3161792200001</v>
      </c>
      <c r="E379" s="3">
        <f>[1]!EM_S_STM07_IS($A379,"9",DATE(E$4,12,31),"1")/1000000</f>
        <v>9607.5453378900002</v>
      </c>
      <c r="F379" s="3">
        <f>[1]!EM_S_STM07_IS($A379,"61",DATE(E$4,12,31),"1")/1000000</f>
        <v>599.81377273999999</v>
      </c>
      <c r="G379" s="3">
        <f>[1]!EM_S_STM07_IS($A379,"9",DATE(G$4,12,31),"1")/1000000</f>
        <v>10296.36730566</v>
      </c>
      <c r="H379" s="3">
        <f>[1]!EM_S_STM07_IS($A379,"61",DATE(G$4,12,31),"1")/1000000</f>
        <v>669.49163321000003</v>
      </c>
      <c r="I379" s="3">
        <f>[1]!EM_S_STM07_IS($A379,"9",DATE(I$4,12,31),"1")/1000000</f>
        <v>11089.69911236</v>
      </c>
      <c r="J379" s="3">
        <f>[1]!EM_S_STM07_IS($A379,"61",DATE(I$4,12,31),"1")/1000000</f>
        <v>943.75526950000005</v>
      </c>
      <c r="K379" s="3">
        <f>[1]!EM_S_STM07_IS($A379,"9",DATE(K$4,12,31),"1")/1000000</f>
        <v>7270.1467956099996</v>
      </c>
      <c r="L379" s="3">
        <f>[1]!EM_S_STM07_IS($A379,"61",DATE(K$4,12,31),"1")/1000000</f>
        <v>1143.51016119</v>
      </c>
      <c r="M379" s="3">
        <f>[1]!EM_S_STM07_IS($A379,"9",DATE(M$4,12,31),"1")/1000000</f>
        <v>7085.1196797799994</v>
      </c>
      <c r="N379" s="3">
        <f>[1]!EM_S_STM07_IS($A379,"61",DATE(M$4,12,31),"1")/1000000</f>
        <v>1577.8167647499999</v>
      </c>
      <c r="O379" s="6">
        <f t="shared" si="12"/>
        <v>-8.9563683715736975E-2</v>
      </c>
      <c r="P379" s="6">
        <f t="shared" si="13"/>
        <v>8.749954245521141E-2</v>
      </c>
    </row>
    <row r="380" spans="1:16" x14ac:dyDescent="0.25">
      <c r="A380" s="5" t="s">
        <v>374</v>
      </c>
      <c r="B380" s="5" t="s">
        <v>3436</v>
      </c>
      <c r="C380" s="3">
        <f>[1]!EM_S_STM07_IS($A380,"9",DATE(C$4,12,31),"1")/1000000</f>
        <v>2783.13648509</v>
      </c>
      <c r="D380" s="3">
        <f>[1]!EM_S_STM07_IS($A380,"61",DATE(C$4,12,31),"1")/1000000</f>
        <v>128.49497929</v>
      </c>
      <c r="E380" s="3">
        <f>[1]!EM_S_STM07_IS($A380,"9",DATE(E$4,12,31),"1")/1000000</f>
        <v>4024.4377410799998</v>
      </c>
      <c r="F380" s="3">
        <f>[1]!EM_S_STM07_IS($A380,"61",DATE(E$4,12,31),"1")/1000000</f>
        <v>240.74039952000001</v>
      </c>
      <c r="G380" s="3">
        <f>[1]!EM_S_STM07_IS($A380,"9",DATE(G$4,12,31),"1")/1000000</f>
        <v>4120.3077907400002</v>
      </c>
      <c r="H380" s="3">
        <f>[1]!EM_S_STM07_IS($A380,"61",DATE(G$4,12,31),"1")/1000000</f>
        <v>164.21823040000001</v>
      </c>
      <c r="I380" s="3">
        <f>[1]!EM_S_STM07_IS($A380,"9",DATE(I$4,12,31),"1")/1000000</f>
        <v>4001.4269060400002</v>
      </c>
      <c r="J380" s="3">
        <f>[1]!EM_S_STM07_IS($A380,"61",DATE(I$4,12,31),"1")/1000000</f>
        <v>66.376879560000006</v>
      </c>
      <c r="K380" s="3">
        <f>[1]!EM_S_STM07_IS($A380,"9",DATE(K$4,12,31),"1")/1000000</f>
        <v>3937.8689833799999</v>
      </c>
      <c r="L380" s="3">
        <f>[1]!EM_S_STM07_IS($A380,"61",DATE(K$4,12,31),"1")/1000000</f>
        <v>168.24898715</v>
      </c>
      <c r="M380" s="3">
        <f>[1]!EM_S_STM07_IS($A380,"9",DATE(M$4,12,31),"1")/1000000</f>
        <v>3231.7778154499997</v>
      </c>
      <c r="N380" s="3">
        <f>[1]!EM_S_STM07_IS($A380,"61",DATE(M$4,12,31),"1")/1000000</f>
        <v>36.089312039999996</v>
      </c>
      <c r="O380" s="6">
        <f t="shared" si="12"/>
        <v>3.0341987529413084E-2</v>
      </c>
      <c r="P380" s="6">
        <f t="shared" si="13"/>
        <v>-0.22429160972641615</v>
      </c>
    </row>
    <row r="381" spans="1:16" x14ac:dyDescent="0.25">
      <c r="A381" s="5" t="s">
        <v>375</v>
      </c>
      <c r="B381" s="5" t="s">
        <v>3437</v>
      </c>
      <c r="C381" s="3">
        <f>[1]!EM_S_STM07_IS($A381,"9",DATE(C$4,12,31),"1")/1000000</f>
        <v>594.56239187999995</v>
      </c>
      <c r="D381" s="3">
        <f>[1]!EM_S_STM07_IS($A381,"61",DATE(C$4,12,31),"1")/1000000</f>
        <v>118.1429893</v>
      </c>
      <c r="E381" s="3">
        <f>[1]!EM_S_STM07_IS($A381,"9",DATE(E$4,12,31),"1")/1000000</f>
        <v>530.08486584000002</v>
      </c>
      <c r="F381" s="3">
        <f>[1]!EM_S_STM07_IS($A381,"61",DATE(E$4,12,31),"1")/1000000</f>
        <v>156.55647396000001</v>
      </c>
      <c r="G381" s="3">
        <f>[1]!EM_S_STM07_IS($A381,"9",DATE(G$4,12,31),"1")/1000000</f>
        <v>343.12251780000003</v>
      </c>
      <c r="H381" s="3">
        <f>[1]!EM_S_STM07_IS($A381,"61",DATE(G$4,12,31),"1")/1000000</f>
        <v>92.008168480000009</v>
      </c>
      <c r="I381" s="3">
        <f>[1]!EM_S_STM07_IS($A381,"9",DATE(I$4,12,31),"1")/1000000</f>
        <v>495.94276030000003</v>
      </c>
      <c r="J381" s="3">
        <f>[1]!EM_S_STM07_IS($A381,"61",DATE(I$4,12,31),"1")/1000000</f>
        <v>135.75414487999998</v>
      </c>
      <c r="K381" s="3">
        <f>[1]!EM_S_STM07_IS($A381,"9",DATE(K$4,12,31),"1")/1000000</f>
        <v>299.65273911000003</v>
      </c>
      <c r="L381" s="3">
        <f>[1]!EM_S_STM07_IS($A381,"61",DATE(K$4,12,31),"1")/1000000</f>
        <v>50.44103063</v>
      </c>
      <c r="M381" s="3">
        <f>[1]!EM_S_STM07_IS($A381,"9",DATE(M$4,12,31),"1")/1000000</f>
        <v>212.23985016</v>
      </c>
      <c r="N381" s="3">
        <f>[1]!EM_S_STM07_IS($A381,"61",DATE(M$4,12,31),"1")/1000000</f>
        <v>-226.78350391000001</v>
      </c>
      <c r="O381" s="6">
        <f t="shared" si="12"/>
        <v>-0.18618460897750433</v>
      </c>
      <c r="P381" s="6">
        <f t="shared" si="13"/>
        <v>-2.1393068305629512</v>
      </c>
    </row>
    <row r="382" spans="1:16" x14ac:dyDescent="0.25">
      <c r="A382" s="5" t="s">
        <v>376</v>
      </c>
      <c r="B382" s="5" t="s">
        <v>3438</v>
      </c>
      <c r="C382" s="3">
        <f>[1]!EM_S_STM07_IS($A382,"9",DATE(C$4,12,31),"1")/1000000</f>
        <v>2522.42974426</v>
      </c>
      <c r="D382" s="3">
        <f>[1]!EM_S_STM07_IS($A382,"61",DATE(C$4,12,31),"1")/1000000</f>
        <v>310.70642914000001</v>
      </c>
      <c r="E382" s="3">
        <f>[1]!EM_S_STM07_IS($A382,"9",DATE(E$4,12,31),"1")/1000000</f>
        <v>3053.1179877199997</v>
      </c>
      <c r="F382" s="3">
        <f>[1]!EM_S_STM07_IS($A382,"61",DATE(E$4,12,31),"1")/1000000</f>
        <v>295.94422667000003</v>
      </c>
      <c r="G382" s="3">
        <f>[1]!EM_S_STM07_IS($A382,"9",DATE(G$4,12,31),"1")/1000000</f>
        <v>3369.0206635999998</v>
      </c>
      <c r="H382" s="3">
        <f>[1]!EM_S_STM07_IS($A382,"61",DATE(G$4,12,31),"1")/1000000</f>
        <v>516.74170228000003</v>
      </c>
      <c r="I382" s="3">
        <f>[1]!EM_S_STM07_IS($A382,"9",DATE(I$4,12,31),"1")/1000000</f>
        <v>4161.6935615599996</v>
      </c>
      <c r="J382" s="3">
        <f>[1]!EM_S_STM07_IS($A382,"61",DATE(I$4,12,31),"1")/1000000</f>
        <v>388.41419944</v>
      </c>
      <c r="K382" s="3">
        <f>[1]!EM_S_STM07_IS($A382,"9",DATE(K$4,12,31),"1")/1000000</f>
        <v>5040.1909111800005</v>
      </c>
      <c r="L382" s="3">
        <f>[1]!EM_S_STM07_IS($A382,"61",DATE(K$4,12,31),"1")/1000000</f>
        <v>566.58944250000002</v>
      </c>
      <c r="M382" s="3">
        <f>[1]!EM_S_STM07_IS($A382,"9",DATE(M$4,12,31),"1")/1000000</f>
        <v>6543.0801549600001</v>
      </c>
      <c r="N382" s="3">
        <f>[1]!EM_S_STM07_IS($A382,"61",DATE(M$4,12,31),"1")/1000000</f>
        <v>713.70592579999993</v>
      </c>
      <c r="O382" s="6">
        <f t="shared" si="12"/>
        <v>0.21002023307126261</v>
      </c>
      <c r="P382" s="6">
        <f t="shared" si="13"/>
        <v>0.18095625991778475</v>
      </c>
    </row>
    <row r="383" spans="1:16" x14ac:dyDescent="0.25">
      <c r="A383" s="5" t="s">
        <v>377</v>
      </c>
      <c r="B383" s="5" t="s">
        <v>3439</v>
      </c>
      <c r="C383" s="3">
        <f>[1]!EM_S_STM07_IS($A383,"9",DATE(C$4,12,31),"1")/1000000</f>
        <v>735.73306239999999</v>
      </c>
      <c r="D383" s="3">
        <f>[1]!EM_S_STM07_IS($A383,"61",DATE(C$4,12,31),"1")/1000000</f>
        <v>110.28998168000001</v>
      </c>
      <c r="E383" s="3">
        <f>[1]!EM_S_STM07_IS($A383,"9",DATE(E$4,12,31),"1")/1000000</f>
        <v>907.65478797000003</v>
      </c>
      <c r="F383" s="3">
        <f>[1]!EM_S_STM07_IS($A383,"61",DATE(E$4,12,31),"1")/1000000</f>
        <v>145.09958564999999</v>
      </c>
      <c r="G383" s="3">
        <f>[1]!EM_S_STM07_IS($A383,"9",DATE(G$4,12,31),"1")/1000000</f>
        <v>951.10698810000008</v>
      </c>
      <c r="H383" s="3">
        <f>[1]!EM_S_STM07_IS($A383,"61",DATE(G$4,12,31),"1")/1000000</f>
        <v>188.83722087000001</v>
      </c>
      <c r="I383" s="3">
        <f>[1]!EM_S_STM07_IS($A383,"9",DATE(I$4,12,31),"1")/1000000</f>
        <v>825.96376810000004</v>
      </c>
      <c r="J383" s="3">
        <f>[1]!EM_S_STM07_IS($A383,"61",DATE(I$4,12,31),"1")/1000000</f>
        <v>114.20178659</v>
      </c>
      <c r="K383" s="3">
        <f>[1]!EM_S_STM07_IS($A383,"9",DATE(K$4,12,31),"1")/1000000</f>
        <v>993.66348734999997</v>
      </c>
      <c r="L383" s="3">
        <f>[1]!EM_S_STM07_IS($A383,"61",DATE(K$4,12,31),"1")/1000000</f>
        <v>189.50399744999999</v>
      </c>
      <c r="M383" s="3">
        <f>[1]!EM_S_STM07_IS($A383,"9",DATE(M$4,12,31),"1")/1000000</f>
        <v>1065.50033179</v>
      </c>
      <c r="N383" s="3">
        <f>[1]!EM_S_STM07_IS($A383,"61",DATE(M$4,12,31),"1")/1000000</f>
        <v>196.24820815999999</v>
      </c>
      <c r="O383" s="6">
        <f t="shared" si="12"/>
        <v>7.6878393334639972E-2</v>
      </c>
      <c r="P383" s="6">
        <f t="shared" si="13"/>
        <v>0.12215778595111026</v>
      </c>
    </row>
    <row r="384" spans="1:16" x14ac:dyDescent="0.25">
      <c r="A384" s="5" t="s">
        <v>378</v>
      </c>
      <c r="B384" s="5" t="s">
        <v>3440</v>
      </c>
      <c r="C384" s="3">
        <f>[1]!EM_S_STM07_IS($A384,"9",DATE(C$4,12,31),"1")/1000000</f>
        <v>1418.9060689200001</v>
      </c>
      <c r="D384" s="3">
        <f>[1]!EM_S_STM07_IS($A384,"61",DATE(C$4,12,31),"1")/1000000</f>
        <v>30.534088739999998</v>
      </c>
      <c r="E384" s="3">
        <f>[1]!EM_S_STM07_IS($A384,"9",DATE(E$4,12,31),"1")/1000000</f>
        <v>1690.31942527</v>
      </c>
      <c r="F384" s="3">
        <f>[1]!EM_S_STM07_IS($A384,"61",DATE(E$4,12,31),"1")/1000000</f>
        <v>70.206097370000009</v>
      </c>
      <c r="G384" s="3">
        <f>[1]!EM_S_STM07_IS($A384,"9",DATE(G$4,12,31),"1")/1000000</f>
        <v>1926.4915032500001</v>
      </c>
      <c r="H384" s="3">
        <f>[1]!EM_S_STM07_IS($A384,"61",DATE(G$4,12,31),"1")/1000000</f>
        <v>110.26802845</v>
      </c>
      <c r="I384" s="3">
        <f>[1]!EM_S_STM07_IS($A384,"9",DATE(I$4,12,31),"1")/1000000</f>
        <v>2106.3552424200002</v>
      </c>
      <c r="J384" s="3">
        <f>[1]!EM_S_STM07_IS($A384,"61",DATE(I$4,12,31),"1")/1000000</f>
        <v>92.903757450000001</v>
      </c>
      <c r="K384" s="3">
        <f>[1]!EM_S_STM07_IS($A384,"9",DATE(K$4,12,31),"1")/1000000</f>
        <v>1920.0048345499999</v>
      </c>
      <c r="L384" s="3">
        <f>[1]!EM_S_STM07_IS($A384,"61",DATE(K$4,12,31),"1")/1000000</f>
        <v>98.755198430000007</v>
      </c>
      <c r="M384" s="3">
        <f>[1]!EM_S_STM07_IS($A384,"9",DATE(M$4,12,31),"1")/1000000</f>
        <v>2215.8674334699999</v>
      </c>
      <c r="N384" s="3">
        <f>[1]!EM_S_STM07_IS($A384,"61",DATE(M$4,12,31),"1")/1000000</f>
        <v>153.60320300999999</v>
      </c>
      <c r="O384" s="6">
        <f t="shared" si="12"/>
        <v>9.3246323926198915E-2</v>
      </c>
      <c r="P384" s="6">
        <f t="shared" si="13"/>
        <v>0.38141148278692105</v>
      </c>
    </row>
    <row r="385" spans="1:16" x14ac:dyDescent="0.25">
      <c r="A385" s="5" t="s">
        <v>379</v>
      </c>
      <c r="B385" s="5" t="s">
        <v>3441</v>
      </c>
      <c r="C385" s="3">
        <f>[1]!EM_S_STM07_IS($A385,"9",DATE(C$4,12,31),"1")/1000000</f>
        <v>1683.2684795599998</v>
      </c>
      <c r="D385" s="3">
        <f>[1]!EM_S_STM07_IS($A385,"61",DATE(C$4,12,31),"1")/1000000</f>
        <v>12.871270990000001</v>
      </c>
      <c r="E385" s="3">
        <f>[1]!EM_S_STM07_IS($A385,"9",DATE(E$4,12,31),"1")/1000000</f>
        <v>1810.5294920899998</v>
      </c>
      <c r="F385" s="3">
        <f>[1]!EM_S_STM07_IS($A385,"61",DATE(E$4,12,31),"1")/1000000</f>
        <v>13.433511529999999</v>
      </c>
      <c r="G385" s="3">
        <f>[1]!EM_S_STM07_IS($A385,"9",DATE(G$4,12,31),"1")/1000000</f>
        <v>1758.41420105</v>
      </c>
      <c r="H385" s="3">
        <f>[1]!EM_S_STM07_IS($A385,"61",DATE(G$4,12,31),"1")/1000000</f>
        <v>10.41966723</v>
      </c>
      <c r="I385" s="3">
        <f>[1]!EM_S_STM07_IS($A385,"9",DATE(I$4,12,31),"1")/1000000</f>
        <v>1566.44492384</v>
      </c>
      <c r="J385" s="3">
        <f>[1]!EM_S_STM07_IS($A385,"61",DATE(I$4,12,31),"1")/1000000</f>
        <v>6.4003569499999999</v>
      </c>
      <c r="K385" s="3">
        <f>[1]!EM_S_STM07_IS($A385,"9",DATE(K$4,12,31),"1")/1000000</f>
        <v>1552.0947118800002</v>
      </c>
      <c r="L385" s="3">
        <f>[1]!EM_S_STM07_IS($A385,"61",DATE(K$4,12,31),"1")/1000000</f>
        <v>5.2132682400000006</v>
      </c>
      <c r="M385" s="3">
        <f>[1]!EM_S_STM07_IS($A385,"9",DATE(M$4,12,31),"1")/1000000</f>
        <v>1426.54211644</v>
      </c>
      <c r="N385" s="3">
        <f>[1]!EM_S_STM07_IS($A385,"61",DATE(M$4,12,31),"1")/1000000</f>
        <v>5.5281825700000002</v>
      </c>
      <c r="O385" s="6">
        <f t="shared" si="12"/>
        <v>-3.2555095802698553E-2</v>
      </c>
      <c r="P385" s="6">
        <f t="shared" si="13"/>
        <v>-0.15551451628153445</v>
      </c>
    </row>
    <row r="386" spans="1:16" x14ac:dyDescent="0.25">
      <c r="A386" s="5" t="s">
        <v>380</v>
      </c>
      <c r="B386" s="5" t="s">
        <v>3442</v>
      </c>
      <c r="C386" s="3">
        <f>[1]!EM_S_STM07_IS($A386,"9",DATE(C$4,12,31),"1")/1000000</f>
        <v>0.55201</v>
      </c>
      <c r="D386" s="3">
        <f>[1]!EM_S_STM07_IS($A386,"61",DATE(C$4,12,31),"1")/1000000</f>
        <v>-3.1016470699999998</v>
      </c>
      <c r="E386" s="3">
        <f>[1]!EM_S_STM07_IS($A386,"9",DATE(E$4,12,31),"1")/1000000</f>
        <v>17.8823498</v>
      </c>
      <c r="F386" s="3">
        <f>[1]!EM_S_STM07_IS($A386,"61",DATE(E$4,12,31),"1")/1000000</f>
        <v>0.63082493000000006</v>
      </c>
      <c r="G386" s="3">
        <f>[1]!EM_S_STM07_IS($A386,"9",DATE(G$4,12,31),"1")/1000000</f>
        <v>11.65538336</v>
      </c>
      <c r="H386" s="3">
        <f>[1]!EM_S_STM07_IS($A386,"61",DATE(G$4,12,31),"1")/1000000</f>
        <v>1.3620003500000002</v>
      </c>
      <c r="I386" s="3">
        <f>[1]!EM_S_STM07_IS($A386,"9",DATE(I$4,12,31),"1")/1000000</f>
        <v>10.965958039999999</v>
      </c>
      <c r="J386" s="3">
        <f>[1]!EM_S_STM07_IS($A386,"61",DATE(I$4,12,31),"1")/1000000</f>
        <v>-0.61775321999999999</v>
      </c>
      <c r="K386" s="3" t="e">
        <f>[1]!EM_S_STM07_IS($A386,"9",DATE(K$4,12,31),"1")/1000000</f>
        <v>#VALUE!</v>
      </c>
      <c r="L386" s="3">
        <f>[1]!EM_S_STM07_IS($A386,"61",DATE(K$4,12,31),"1")/1000000</f>
        <v>-2.3910066099999998</v>
      </c>
      <c r="M386" s="3">
        <f>[1]!EM_S_STM07_IS($A386,"9",DATE(M$4,12,31),"1")/1000000</f>
        <v>13.43581124</v>
      </c>
      <c r="N386" s="3">
        <f>[1]!EM_S_STM07_IS($A386,"61",DATE(M$4,12,31),"1")/1000000</f>
        <v>1.3002607500000001</v>
      </c>
      <c r="O386" s="6">
        <f t="shared" si="12"/>
        <v>0.89349162997437936</v>
      </c>
      <c r="P386" s="6" t="str">
        <f t="shared" si="13"/>
        <v/>
      </c>
    </row>
    <row r="387" spans="1:16" x14ac:dyDescent="0.25">
      <c r="A387" s="5" t="s">
        <v>381</v>
      </c>
      <c r="B387" s="5" t="s">
        <v>3443</v>
      </c>
      <c r="C387" s="3">
        <f>[1]!EM_S_STM07_IS($A387,"9",DATE(C$4,12,31),"1")/1000000</f>
        <v>5566.0624196400004</v>
      </c>
      <c r="D387" s="3">
        <f>[1]!EM_S_STM07_IS($A387,"61",DATE(C$4,12,31),"1")/1000000</f>
        <v>191.43754874000001</v>
      </c>
      <c r="E387" s="3">
        <f>[1]!EM_S_STM07_IS($A387,"9",DATE(E$4,12,31),"1")/1000000</f>
        <v>6723.4175670000004</v>
      </c>
      <c r="F387" s="3">
        <f>[1]!EM_S_STM07_IS($A387,"61",DATE(E$4,12,31),"1")/1000000</f>
        <v>-188.04812888999999</v>
      </c>
      <c r="G387" s="3">
        <f>[1]!EM_S_STM07_IS($A387,"9",DATE(G$4,12,31),"1")/1000000</f>
        <v>8316.8204785399994</v>
      </c>
      <c r="H387" s="3">
        <f>[1]!EM_S_STM07_IS($A387,"61",DATE(G$4,12,31),"1")/1000000</f>
        <v>36.491623390000001</v>
      </c>
      <c r="I387" s="3">
        <f>[1]!EM_S_STM07_IS($A387,"9",DATE(I$4,12,31),"1")/1000000</f>
        <v>10060.200293790002</v>
      </c>
      <c r="J387" s="3">
        <f>[1]!EM_S_STM07_IS($A387,"61",DATE(I$4,12,31),"1")/1000000</f>
        <v>145.54453253</v>
      </c>
      <c r="K387" s="3">
        <f>[1]!EM_S_STM07_IS($A387,"9",DATE(K$4,12,31),"1")/1000000</f>
        <v>12803.967052</v>
      </c>
      <c r="L387" s="3">
        <f>[1]!EM_S_STM07_IS($A387,"61",DATE(K$4,12,31),"1")/1000000</f>
        <v>-471.40867285000002</v>
      </c>
      <c r="M387" s="3">
        <f>[1]!EM_S_STM07_IS($A387,"9",DATE(M$4,12,31),"1")/1000000</f>
        <v>11154.055064669999</v>
      </c>
      <c r="N387" s="3">
        <f>[1]!EM_S_STM07_IS($A387,"61",DATE(M$4,12,31),"1")/1000000</f>
        <v>42.658582930000001</v>
      </c>
      <c r="O387" s="6">
        <f t="shared" si="12"/>
        <v>0.1491505846836938</v>
      </c>
      <c r="P387" s="6">
        <f t="shared" si="13"/>
        <v>-0.25937927653070791</v>
      </c>
    </row>
    <row r="388" spans="1:16" x14ac:dyDescent="0.25">
      <c r="A388" s="5" t="s">
        <v>382</v>
      </c>
      <c r="B388" s="5" t="s">
        <v>3444</v>
      </c>
      <c r="C388" s="3">
        <f>[1]!EM_S_STM07_IS($A388,"9",DATE(C$4,12,31),"1")/1000000</f>
        <v>36749.335176209999</v>
      </c>
      <c r="D388" s="3">
        <f>[1]!EM_S_STM07_IS($A388,"61",DATE(C$4,12,31),"1")/1000000</f>
        <v>1089.28149422</v>
      </c>
      <c r="E388" s="3">
        <f>[1]!EM_S_STM07_IS($A388,"9",DATE(E$4,12,31),"1")/1000000</f>
        <v>37615.471123879994</v>
      </c>
      <c r="F388" s="3">
        <f>[1]!EM_S_STM07_IS($A388,"61",DATE(E$4,12,31),"1")/1000000</f>
        <v>564.89304207000009</v>
      </c>
      <c r="G388" s="3">
        <f>[1]!EM_S_STM07_IS($A388,"9",DATE(G$4,12,31),"1")/1000000</f>
        <v>39704.548213410002</v>
      </c>
      <c r="H388" s="3">
        <f>[1]!EM_S_STM07_IS($A388,"61",DATE(G$4,12,31),"1")/1000000</f>
        <v>2885.23472838</v>
      </c>
      <c r="I388" s="3">
        <f>[1]!EM_S_STM07_IS($A388,"9",DATE(I$4,12,31),"1")/1000000</f>
        <v>44950.458306839995</v>
      </c>
      <c r="J388" s="3">
        <f>[1]!EM_S_STM07_IS($A388,"61",DATE(I$4,12,31),"1")/1000000</f>
        <v>3858.1970941899999</v>
      </c>
      <c r="K388" s="3">
        <f>[1]!EM_S_STM07_IS($A388,"9",DATE(K$4,12,31),"1")/1000000</f>
        <v>45695.728741719999</v>
      </c>
      <c r="L388" s="3">
        <f>[1]!EM_S_STM07_IS($A388,"61",DATE(K$4,12,31),"1")/1000000</f>
        <v>4039.8637580100003</v>
      </c>
      <c r="M388" s="3">
        <f>[1]!EM_S_STM07_IS($A388,"9",DATE(M$4,12,31),"1")/1000000</f>
        <v>44696.667615260005</v>
      </c>
      <c r="N388" s="3">
        <f>[1]!EM_S_STM07_IS($A388,"61",DATE(M$4,12,31),"1")/1000000</f>
        <v>4255.5417528400003</v>
      </c>
      <c r="O388" s="6">
        <f t="shared" si="12"/>
        <v>3.9932453783424027E-2</v>
      </c>
      <c r="P388" s="6">
        <f t="shared" si="13"/>
        <v>0.3132969815332145</v>
      </c>
    </row>
    <row r="389" spans="1:16" x14ac:dyDescent="0.25">
      <c r="A389" s="5" t="s">
        <v>383</v>
      </c>
      <c r="B389" s="5" t="s">
        <v>3445</v>
      </c>
      <c r="C389" s="3">
        <f>[1]!EM_S_STM07_IS($A389,"9",DATE(C$4,12,31),"1")/1000000</f>
        <v>3447.68265509</v>
      </c>
      <c r="D389" s="3">
        <f>[1]!EM_S_STM07_IS($A389,"61",DATE(C$4,12,31),"1")/1000000</f>
        <v>95.784614689999998</v>
      </c>
      <c r="E389" s="3">
        <f>[1]!EM_S_STM07_IS($A389,"9",DATE(E$4,12,31),"1")/1000000</f>
        <v>1474.2260126600002</v>
      </c>
      <c r="F389" s="3">
        <f>[1]!EM_S_STM07_IS($A389,"61",DATE(E$4,12,31),"1")/1000000</f>
        <v>-297.99757395999995</v>
      </c>
      <c r="G389" s="3">
        <f>[1]!EM_S_STM07_IS($A389,"9",DATE(G$4,12,31),"1")/1000000</f>
        <v>2502.64160111</v>
      </c>
      <c r="H389" s="3">
        <f>[1]!EM_S_STM07_IS($A389,"61",DATE(G$4,12,31),"1")/1000000</f>
        <v>69.073140940000002</v>
      </c>
      <c r="I389" s="3">
        <f>[1]!EM_S_STM07_IS($A389,"9",DATE(I$4,12,31),"1")/1000000</f>
        <v>2542.4745929400001</v>
      </c>
      <c r="J389" s="3">
        <f>[1]!EM_S_STM07_IS($A389,"61",DATE(I$4,12,31),"1")/1000000</f>
        <v>-537.90440603999991</v>
      </c>
      <c r="K389" s="3">
        <f>[1]!EM_S_STM07_IS($A389,"9",DATE(K$4,12,31),"1")/1000000</f>
        <v>1819.46510741</v>
      </c>
      <c r="L389" s="3">
        <f>[1]!EM_S_STM07_IS($A389,"61",DATE(K$4,12,31),"1")/1000000</f>
        <v>10.185359500000001</v>
      </c>
      <c r="M389" s="3">
        <f>[1]!EM_S_STM07_IS($A389,"9",DATE(M$4,12,31),"1")/1000000</f>
        <v>740.47124020000001</v>
      </c>
      <c r="N389" s="3">
        <f>[1]!EM_S_STM07_IS($A389,"61",DATE(M$4,12,31),"1")/1000000</f>
        <v>-187.07890494999998</v>
      </c>
      <c r="O389" s="6">
        <f t="shared" si="12"/>
        <v>-0.26481577073199369</v>
      </c>
      <c r="P389" s="6">
        <f t="shared" si="13"/>
        <v>-2.1432621157310967</v>
      </c>
    </row>
    <row r="390" spans="1:16" x14ac:dyDescent="0.25">
      <c r="A390" s="5" t="s">
        <v>384</v>
      </c>
      <c r="B390" s="5" t="s">
        <v>3446</v>
      </c>
      <c r="C390" s="3">
        <f>[1]!EM_S_STM07_IS($A390,"9",DATE(C$4,12,31),"1")/1000000</f>
        <v>92431</v>
      </c>
      <c r="D390" s="3">
        <f>[1]!EM_S_STM07_IS($A390,"61",DATE(C$4,12,31),"1")/1000000</f>
        <v>2039</v>
      </c>
      <c r="E390" s="3">
        <f>[1]!EM_S_STM07_IS($A390,"9",DATE(E$4,12,31),"1")/1000000</f>
        <v>90423</v>
      </c>
      <c r="F390" s="3">
        <f>[1]!EM_S_STM07_IS($A390,"61",DATE(E$4,12,31),"1")/1000000</f>
        <v>-2146</v>
      </c>
      <c r="G390" s="3">
        <f>[1]!EM_S_STM07_IS($A390,"9",DATE(G$4,12,31),"1")/1000000</f>
        <v>77748</v>
      </c>
      <c r="H390" s="3">
        <f>[1]!EM_S_STM07_IS($A390,"61",DATE(G$4,12,31),"1")/1000000</f>
        <v>-4157</v>
      </c>
      <c r="I390" s="3">
        <f>[1]!EM_S_STM07_IS($A390,"9",DATE(I$4,12,31),"1")/1000000</f>
        <v>75329</v>
      </c>
      <c r="J390" s="3">
        <f>[1]!EM_S_STM07_IS($A390,"61",DATE(I$4,12,31),"1")/1000000</f>
        <v>770</v>
      </c>
      <c r="K390" s="3">
        <f>[1]!EM_S_STM07_IS($A390,"9",DATE(K$4,12,31),"1")/1000000</f>
        <v>74046</v>
      </c>
      <c r="L390" s="3">
        <f>[1]!EM_S_STM07_IS($A390,"61",DATE(K$4,12,31),"1")/1000000</f>
        <v>928</v>
      </c>
      <c r="M390" s="3">
        <f>[1]!EM_S_STM07_IS($A390,"9",DATE(M$4,12,31),"1")/1000000</f>
        <v>52759</v>
      </c>
      <c r="N390" s="3">
        <f>[1]!EM_S_STM07_IS($A390,"61",DATE(M$4,12,31),"1")/1000000</f>
        <v>-4593</v>
      </c>
      <c r="O390" s="6">
        <f t="shared" si="12"/>
        <v>-0.10608591414499824</v>
      </c>
      <c r="P390" s="6">
        <f t="shared" si="13"/>
        <v>-2.1763480690300905</v>
      </c>
    </row>
    <row r="391" spans="1:16" x14ac:dyDescent="0.25">
      <c r="A391" s="5" t="s">
        <v>385</v>
      </c>
      <c r="B391" s="5" t="s">
        <v>3447</v>
      </c>
      <c r="C391" s="3">
        <f>[1]!EM_S_STM07_IS($A391,"9",DATE(C$4,12,31),"1")/1000000</f>
        <v>2056.9136415399998</v>
      </c>
      <c r="D391" s="3">
        <f>[1]!EM_S_STM07_IS($A391,"61",DATE(C$4,12,31),"1")/1000000</f>
        <v>-39.561086850000002</v>
      </c>
      <c r="E391" s="3">
        <f>[1]!EM_S_STM07_IS($A391,"9",DATE(E$4,12,31),"1")/1000000</f>
        <v>2589.6055022099999</v>
      </c>
      <c r="F391" s="3">
        <f>[1]!EM_S_STM07_IS($A391,"61",DATE(E$4,12,31),"1")/1000000</f>
        <v>-271.53966564999996</v>
      </c>
      <c r="G391" s="3">
        <f>[1]!EM_S_STM07_IS($A391,"9",DATE(G$4,12,31),"1")/1000000</f>
        <v>2570.0585334799998</v>
      </c>
      <c r="H391" s="3">
        <f>[1]!EM_S_STM07_IS($A391,"61",DATE(G$4,12,31),"1")/1000000</f>
        <v>164.91473288999998</v>
      </c>
      <c r="I391" s="3">
        <f>[1]!EM_S_STM07_IS($A391,"9",DATE(I$4,12,31),"1")/1000000</f>
        <v>2649.09005007</v>
      </c>
      <c r="J391" s="3">
        <f>[1]!EM_S_STM07_IS($A391,"61",DATE(I$4,12,31),"1")/1000000</f>
        <v>440.83263418000001</v>
      </c>
      <c r="K391" s="3">
        <f>[1]!EM_S_STM07_IS($A391,"9",DATE(K$4,12,31),"1")/1000000</f>
        <v>2669.04193596</v>
      </c>
      <c r="L391" s="3">
        <f>[1]!EM_S_STM07_IS($A391,"61",DATE(K$4,12,31),"1")/1000000</f>
        <v>387.81882014000001</v>
      </c>
      <c r="M391" s="3">
        <f>[1]!EM_S_STM07_IS($A391,"9",DATE(M$4,12,31),"1")/1000000</f>
        <v>2552.6329362900001</v>
      </c>
      <c r="N391" s="3">
        <f>[1]!EM_S_STM07_IS($A391,"61",DATE(M$4,12,31),"1")/1000000</f>
        <v>574.55900477</v>
      </c>
      <c r="O391" s="6">
        <f t="shared" ref="O391:O454" si="14">IFERROR(IF(OR(C391&lt;0,C391=""),"",POWER(M391/C391,1/5)-1),"")</f>
        <v>4.412973051979785E-2</v>
      </c>
      <c r="P391" s="6" t="str">
        <f t="shared" ref="P391:P454" si="15">IFERROR(IF(OR(D391&lt;0,D391=""),"",POWER(N391/D391,1/5)-1),"")</f>
        <v/>
      </c>
    </row>
    <row r="392" spans="1:16" x14ac:dyDescent="0.25">
      <c r="A392" s="5" t="s">
        <v>386</v>
      </c>
      <c r="B392" s="5" t="s">
        <v>3448</v>
      </c>
      <c r="C392" s="3">
        <f>[1]!EM_S_STM07_IS($A392,"9",DATE(C$4,12,31),"1")/1000000</f>
        <v>1825.5251961199999</v>
      </c>
      <c r="D392" s="3">
        <f>[1]!EM_S_STM07_IS($A392,"61",DATE(C$4,12,31),"1")/1000000</f>
        <v>792.68089650000002</v>
      </c>
      <c r="E392" s="3">
        <f>[1]!EM_S_STM07_IS($A392,"9",DATE(E$4,12,31),"1")/1000000</f>
        <v>1949.0380651500002</v>
      </c>
      <c r="F392" s="3">
        <f>[1]!EM_S_STM07_IS($A392,"61",DATE(E$4,12,31),"1")/1000000</f>
        <v>822.08071210000003</v>
      </c>
      <c r="G392" s="3">
        <f>[1]!EM_S_STM07_IS($A392,"9",DATE(G$4,12,31),"1")/1000000</f>
        <v>1689.6099375199999</v>
      </c>
      <c r="H392" s="3">
        <f>[1]!EM_S_STM07_IS($A392,"61",DATE(G$4,12,31),"1")/1000000</f>
        <v>648.21677492999993</v>
      </c>
      <c r="I392" s="3">
        <f>[1]!EM_S_STM07_IS($A392,"9",DATE(I$4,12,31),"1")/1000000</f>
        <v>1754.1547603299998</v>
      </c>
      <c r="J392" s="3">
        <f>[1]!EM_S_STM07_IS($A392,"61",DATE(I$4,12,31),"1")/1000000</f>
        <v>539.65423296000006</v>
      </c>
      <c r="K392" s="3">
        <f>[1]!EM_S_STM07_IS($A392,"9",DATE(K$4,12,31),"1")/1000000</f>
        <v>4331.4165309199998</v>
      </c>
      <c r="L392" s="3">
        <f>[1]!EM_S_STM07_IS($A392,"61",DATE(K$4,12,31),"1")/1000000</f>
        <v>409.91482198</v>
      </c>
      <c r="M392" s="3">
        <f>[1]!EM_S_STM07_IS($A392,"9",DATE(M$4,12,31),"1")/1000000</f>
        <v>6516.1408084200002</v>
      </c>
      <c r="N392" s="3">
        <f>[1]!EM_S_STM07_IS($A392,"61",DATE(M$4,12,31),"1")/1000000</f>
        <v>566.85462446000008</v>
      </c>
      <c r="O392" s="6">
        <f t="shared" si="14"/>
        <v>0.28979451522654465</v>
      </c>
      <c r="P392" s="6">
        <f t="shared" si="15"/>
        <v>-6.4864249689074338E-2</v>
      </c>
    </row>
    <row r="393" spans="1:16" x14ac:dyDescent="0.25">
      <c r="A393" s="5" t="s">
        <v>387</v>
      </c>
      <c r="B393" s="5" t="s">
        <v>3449</v>
      </c>
      <c r="C393" s="3">
        <f>[1]!EM_S_STM07_IS($A393,"9",DATE(C$4,12,31),"1")/1000000</f>
        <v>1008.30333923</v>
      </c>
      <c r="D393" s="3">
        <f>[1]!EM_S_STM07_IS($A393,"61",DATE(C$4,12,31),"1")/1000000</f>
        <v>70.261295989999994</v>
      </c>
      <c r="E393" s="3">
        <f>[1]!EM_S_STM07_IS($A393,"9",DATE(E$4,12,31),"1")/1000000</f>
        <v>1247.7183141500002</v>
      </c>
      <c r="F393" s="3">
        <f>[1]!EM_S_STM07_IS($A393,"61",DATE(E$4,12,31),"1")/1000000</f>
        <v>59.964743259999999</v>
      </c>
      <c r="G393" s="3">
        <f>[1]!EM_S_STM07_IS($A393,"9",DATE(G$4,12,31),"1")/1000000</f>
        <v>1307.88110596</v>
      </c>
      <c r="H393" s="3">
        <f>[1]!EM_S_STM07_IS($A393,"61",DATE(G$4,12,31),"1")/1000000</f>
        <v>39.313896820000004</v>
      </c>
      <c r="I393" s="3">
        <f>[1]!EM_S_STM07_IS($A393,"9",DATE(I$4,12,31),"1")/1000000</f>
        <v>1326.1638633299999</v>
      </c>
      <c r="J393" s="3">
        <f>[1]!EM_S_STM07_IS($A393,"61",DATE(I$4,12,31),"1")/1000000</f>
        <v>47.671996829999998</v>
      </c>
      <c r="K393" s="3">
        <f>[1]!EM_S_STM07_IS($A393,"9",DATE(K$4,12,31),"1")/1000000</f>
        <v>1516.6817644800001</v>
      </c>
      <c r="L393" s="3">
        <f>[1]!EM_S_STM07_IS($A393,"61",DATE(K$4,12,31),"1")/1000000</f>
        <v>31.547501180000001</v>
      </c>
      <c r="M393" s="3">
        <f>[1]!EM_S_STM07_IS($A393,"9",DATE(M$4,12,31),"1")/1000000</f>
        <v>1810.03293818</v>
      </c>
      <c r="N393" s="3">
        <f>[1]!EM_S_STM07_IS($A393,"61",DATE(M$4,12,31),"1")/1000000</f>
        <v>50.809032219999999</v>
      </c>
      <c r="O393" s="6">
        <f t="shared" si="14"/>
        <v>0.12413651347870203</v>
      </c>
      <c r="P393" s="6">
        <f t="shared" si="15"/>
        <v>-6.2772650637173744E-2</v>
      </c>
    </row>
    <row r="394" spans="1:16" x14ac:dyDescent="0.25">
      <c r="A394" s="5" t="s">
        <v>388</v>
      </c>
      <c r="B394" s="5" t="s">
        <v>3450</v>
      </c>
      <c r="C394" s="3">
        <f>[1]!EM_S_STM07_IS($A394,"9",DATE(C$4,12,31),"1")/1000000</f>
        <v>2039.22076025</v>
      </c>
      <c r="D394" s="3">
        <f>[1]!EM_S_STM07_IS($A394,"61",DATE(C$4,12,31),"1")/1000000</f>
        <v>16.057463730000002</v>
      </c>
      <c r="E394" s="3">
        <f>[1]!EM_S_STM07_IS($A394,"9",DATE(E$4,12,31),"1")/1000000</f>
        <v>1775.1509624300002</v>
      </c>
      <c r="F394" s="3">
        <f>[1]!EM_S_STM07_IS($A394,"61",DATE(E$4,12,31),"1")/1000000</f>
        <v>2.9287393100000001</v>
      </c>
      <c r="G394" s="3">
        <f>[1]!EM_S_STM07_IS($A394,"9",DATE(G$4,12,31),"1")/1000000</f>
        <v>1565.28395247</v>
      </c>
      <c r="H394" s="3">
        <f>[1]!EM_S_STM07_IS($A394,"61",DATE(G$4,12,31),"1")/1000000</f>
        <v>-44.174764289999999</v>
      </c>
      <c r="I394" s="3">
        <f>[1]!EM_S_STM07_IS($A394,"9",DATE(I$4,12,31),"1")/1000000</f>
        <v>1767.8865066400001</v>
      </c>
      <c r="J394" s="3">
        <f>[1]!EM_S_STM07_IS($A394,"61",DATE(I$4,12,31),"1")/1000000</f>
        <v>-41.786209880000001</v>
      </c>
      <c r="K394" s="3">
        <f>[1]!EM_S_STM07_IS($A394,"9",DATE(K$4,12,31),"1")/1000000</f>
        <v>8352.2250565600007</v>
      </c>
      <c r="L394" s="3">
        <f>[1]!EM_S_STM07_IS($A394,"61",DATE(K$4,12,31),"1")/1000000</f>
        <v>571.09107566</v>
      </c>
      <c r="M394" s="3">
        <f>[1]!EM_S_STM07_IS($A394,"9",DATE(M$4,12,31),"1")/1000000</f>
        <v>9619.0843970400001</v>
      </c>
      <c r="N394" s="3">
        <f>[1]!EM_S_STM07_IS($A394,"61",DATE(M$4,12,31),"1")/1000000</f>
        <v>747.628736</v>
      </c>
      <c r="O394" s="6">
        <f t="shared" si="14"/>
        <v>0.36374728278154644</v>
      </c>
      <c r="P394" s="6">
        <f t="shared" si="15"/>
        <v>1.1557669386000069</v>
      </c>
    </row>
    <row r="395" spans="1:16" x14ac:dyDescent="0.25">
      <c r="A395" s="5" t="s">
        <v>389</v>
      </c>
      <c r="B395" s="5" t="s">
        <v>3451</v>
      </c>
      <c r="C395" s="3">
        <f>[1]!EM_S_STM07_IS($A395,"9",DATE(C$4,12,31),"1")/1000000</f>
        <v>2328.3093245500004</v>
      </c>
      <c r="D395" s="3">
        <f>[1]!EM_S_STM07_IS($A395,"61",DATE(C$4,12,31),"1")/1000000</f>
        <v>134.49184538</v>
      </c>
      <c r="E395" s="3">
        <f>[1]!EM_S_STM07_IS($A395,"9",DATE(E$4,12,31),"1")/1000000</f>
        <v>2199.9205168400003</v>
      </c>
      <c r="F395" s="3">
        <f>[1]!EM_S_STM07_IS($A395,"61",DATE(E$4,12,31),"1")/1000000</f>
        <v>39.92111757</v>
      </c>
      <c r="G395" s="3">
        <f>[1]!EM_S_STM07_IS($A395,"9",DATE(G$4,12,31),"1")/1000000</f>
        <v>2381.7104108600001</v>
      </c>
      <c r="H395" s="3">
        <f>[1]!EM_S_STM07_IS($A395,"61",DATE(G$4,12,31),"1")/1000000</f>
        <v>67.742836130000001</v>
      </c>
      <c r="I395" s="3">
        <f>[1]!EM_S_STM07_IS($A395,"9",DATE(I$4,12,31),"1")/1000000</f>
        <v>2571.1509050199998</v>
      </c>
      <c r="J395" s="3">
        <f>[1]!EM_S_STM07_IS($A395,"61",DATE(I$4,12,31),"1")/1000000</f>
        <v>147.35605747</v>
      </c>
      <c r="K395" s="3">
        <f>[1]!EM_S_STM07_IS($A395,"9",DATE(K$4,12,31),"1")/1000000</f>
        <v>2421.0046987600003</v>
      </c>
      <c r="L395" s="3">
        <f>[1]!EM_S_STM07_IS($A395,"61",DATE(K$4,12,31),"1")/1000000</f>
        <v>161.29675868000001</v>
      </c>
      <c r="M395" s="3">
        <f>[1]!EM_S_STM07_IS($A395,"9",DATE(M$4,12,31),"1")/1000000</f>
        <v>2831.7928295000002</v>
      </c>
      <c r="N395" s="3">
        <f>[1]!EM_S_STM07_IS($A395,"61",DATE(M$4,12,31),"1")/1000000</f>
        <v>175.51505362999998</v>
      </c>
      <c r="O395" s="6">
        <f t="shared" si="14"/>
        <v>3.993012714998101E-2</v>
      </c>
      <c r="P395" s="6">
        <f t="shared" si="15"/>
        <v>5.4687220348372589E-2</v>
      </c>
    </row>
    <row r="396" spans="1:16" x14ac:dyDescent="0.25">
      <c r="A396" s="5" t="s">
        <v>390</v>
      </c>
      <c r="B396" s="5" t="s">
        <v>3452</v>
      </c>
      <c r="C396" s="3">
        <f>[1]!EM_S_STM07_IS($A396,"9",DATE(C$4,12,31),"1")/1000000</f>
        <v>1575.3075947300001</v>
      </c>
      <c r="D396" s="3">
        <f>[1]!EM_S_STM07_IS($A396,"61",DATE(C$4,12,31),"1")/1000000</f>
        <v>101.15080079000001</v>
      </c>
      <c r="E396" s="3">
        <f>[1]!EM_S_STM07_IS($A396,"9",DATE(E$4,12,31),"1")/1000000</f>
        <v>2420.1509163299997</v>
      </c>
      <c r="F396" s="3">
        <f>[1]!EM_S_STM07_IS($A396,"61",DATE(E$4,12,31),"1")/1000000</f>
        <v>145.35975891999999</v>
      </c>
      <c r="G396" s="3">
        <f>[1]!EM_S_STM07_IS($A396,"9",DATE(G$4,12,31),"1")/1000000</f>
        <v>2995.4336469999998</v>
      </c>
      <c r="H396" s="3">
        <f>[1]!EM_S_STM07_IS($A396,"61",DATE(G$4,12,31),"1")/1000000</f>
        <v>239.60779802000002</v>
      </c>
      <c r="I396" s="3">
        <f>[1]!EM_S_STM07_IS($A396,"9",DATE(I$4,12,31),"1")/1000000</f>
        <v>4779.4215000200002</v>
      </c>
      <c r="J396" s="3">
        <f>[1]!EM_S_STM07_IS($A396,"61",DATE(I$4,12,31),"1")/1000000</f>
        <v>329.30503546</v>
      </c>
      <c r="K396" s="3">
        <f>[1]!EM_S_STM07_IS($A396,"9",DATE(K$4,12,31),"1")/1000000</f>
        <v>7502.3302996800003</v>
      </c>
      <c r="L396" s="3">
        <f>[1]!EM_S_STM07_IS($A396,"61",DATE(K$4,12,31),"1")/1000000</f>
        <v>286.65767994999999</v>
      </c>
      <c r="M396" s="3">
        <f>[1]!EM_S_STM07_IS($A396,"9",DATE(M$4,12,31),"1")/1000000</f>
        <v>7261.1503317400002</v>
      </c>
      <c r="N396" s="3">
        <f>[1]!EM_S_STM07_IS($A396,"61",DATE(M$4,12,31),"1")/1000000</f>
        <v>258.08965852</v>
      </c>
      <c r="O396" s="6">
        <f t="shared" si="14"/>
        <v>0.35746303539894586</v>
      </c>
      <c r="P396" s="6">
        <f t="shared" si="15"/>
        <v>0.20603595531127494</v>
      </c>
    </row>
    <row r="397" spans="1:16" x14ac:dyDescent="0.25">
      <c r="A397" s="5" t="s">
        <v>391</v>
      </c>
      <c r="B397" s="5" t="s">
        <v>3453</v>
      </c>
      <c r="C397" s="3">
        <f>[1]!EM_S_STM07_IS($A397,"9",DATE(C$4,12,31),"1")/1000000</f>
        <v>14911.22134321</v>
      </c>
      <c r="D397" s="3">
        <f>[1]!EM_S_STM07_IS($A397,"61",DATE(C$4,12,31),"1")/1000000</f>
        <v>67.091320240000002</v>
      </c>
      <c r="E397" s="3">
        <f>[1]!EM_S_STM07_IS($A397,"9",DATE(E$4,12,31),"1")/1000000</f>
        <v>23861.491266200002</v>
      </c>
      <c r="F397" s="3">
        <f>[1]!EM_S_STM07_IS($A397,"61",DATE(E$4,12,31),"1")/1000000</f>
        <v>74.193838290000002</v>
      </c>
      <c r="G397" s="3">
        <f>[1]!EM_S_STM07_IS($A397,"9",DATE(G$4,12,31),"1")/1000000</f>
        <v>24813.67107588</v>
      </c>
      <c r="H397" s="3">
        <f>[1]!EM_S_STM07_IS($A397,"61",DATE(G$4,12,31),"1")/1000000</f>
        <v>19.901193289999998</v>
      </c>
      <c r="I397" s="3">
        <f>[1]!EM_S_STM07_IS($A397,"9",DATE(I$4,12,31),"1")/1000000</f>
        <v>23737.68897091</v>
      </c>
      <c r="J397" s="3">
        <f>[1]!EM_S_STM07_IS($A397,"61",DATE(I$4,12,31),"1")/1000000</f>
        <v>70.011186659999993</v>
      </c>
      <c r="K397" s="3">
        <f>[1]!EM_S_STM07_IS($A397,"9",DATE(K$4,12,31),"1")/1000000</f>
        <v>22091.46138131</v>
      </c>
      <c r="L397" s="3">
        <f>[1]!EM_S_STM07_IS($A397,"61",DATE(K$4,12,31),"1")/1000000</f>
        <v>73.899286739999994</v>
      </c>
      <c r="M397" s="3">
        <f>[1]!EM_S_STM07_IS($A397,"9",DATE(M$4,12,31),"1")/1000000</f>
        <v>21023.578553660001</v>
      </c>
      <c r="N397" s="3">
        <f>[1]!EM_S_STM07_IS($A397,"61",DATE(M$4,12,31),"1")/1000000</f>
        <v>86.14995909000001</v>
      </c>
      <c r="O397" s="6">
        <f t="shared" si="14"/>
        <v>7.1121372387082049E-2</v>
      </c>
      <c r="P397" s="6">
        <f t="shared" si="15"/>
        <v>5.1278414947731221E-2</v>
      </c>
    </row>
    <row r="398" spans="1:16" x14ac:dyDescent="0.25">
      <c r="A398" s="5" t="s">
        <v>392</v>
      </c>
      <c r="B398" s="5" t="s">
        <v>3454</v>
      </c>
      <c r="C398" s="3">
        <f>[1]!EM_S_STM07_IS($A398,"9",DATE(C$4,12,31),"1")/1000000</f>
        <v>217.38962828999999</v>
      </c>
      <c r="D398" s="3">
        <f>[1]!EM_S_STM07_IS($A398,"61",DATE(C$4,12,31),"1")/1000000</f>
        <v>2.99172729</v>
      </c>
      <c r="E398" s="3">
        <f>[1]!EM_S_STM07_IS($A398,"9",DATE(E$4,12,31),"1")/1000000</f>
        <v>139.03082533</v>
      </c>
      <c r="F398" s="3">
        <f>[1]!EM_S_STM07_IS($A398,"61",DATE(E$4,12,31),"1")/1000000</f>
        <v>-56.970930750000001</v>
      </c>
      <c r="G398" s="3">
        <f>[1]!EM_S_STM07_IS($A398,"9",DATE(G$4,12,31),"1")/1000000</f>
        <v>145.26711291000001</v>
      </c>
      <c r="H398" s="3">
        <f>[1]!EM_S_STM07_IS($A398,"61",DATE(G$4,12,31),"1")/1000000</f>
        <v>-60.795843090000005</v>
      </c>
      <c r="I398" s="3">
        <f>[1]!EM_S_STM07_IS($A398,"9",DATE(I$4,12,31),"1")/1000000</f>
        <v>167.30788558</v>
      </c>
      <c r="J398" s="3">
        <f>[1]!EM_S_STM07_IS($A398,"61",DATE(I$4,12,31),"1")/1000000</f>
        <v>3.3690958599999998</v>
      </c>
      <c r="K398" s="3">
        <f>[1]!EM_S_STM07_IS($A398,"9",DATE(K$4,12,31),"1")/1000000</f>
        <v>1957.43001344</v>
      </c>
      <c r="L398" s="3">
        <f>[1]!EM_S_STM07_IS($A398,"61",DATE(K$4,12,31),"1")/1000000</f>
        <v>251.02926997999998</v>
      </c>
      <c r="M398" s="3">
        <f>[1]!EM_S_STM07_IS($A398,"9",DATE(M$4,12,31),"1")/1000000</f>
        <v>2459.0386812699999</v>
      </c>
      <c r="N398" s="3">
        <f>[1]!EM_S_STM07_IS($A398,"61",DATE(M$4,12,31),"1")/1000000</f>
        <v>324.10170488</v>
      </c>
      <c r="O398" s="6">
        <f t="shared" si="14"/>
        <v>0.62444610854634219</v>
      </c>
      <c r="P398" s="6">
        <f t="shared" si="15"/>
        <v>1.5524183752314102</v>
      </c>
    </row>
    <row r="399" spans="1:16" x14ac:dyDescent="0.25">
      <c r="A399" s="5" t="s">
        <v>393</v>
      </c>
      <c r="B399" s="5" t="s">
        <v>3455</v>
      </c>
      <c r="C399" s="3">
        <f>[1]!EM_S_STM07_IS($A399,"9",DATE(C$4,12,31),"1")/1000000</f>
        <v>823.6177689299999</v>
      </c>
      <c r="D399" s="3">
        <f>[1]!EM_S_STM07_IS($A399,"61",DATE(C$4,12,31),"1")/1000000</f>
        <v>22.882597130000001</v>
      </c>
      <c r="E399" s="3">
        <f>[1]!EM_S_STM07_IS($A399,"9",DATE(E$4,12,31),"1")/1000000</f>
        <v>1335.24886552</v>
      </c>
      <c r="F399" s="3">
        <f>[1]!EM_S_STM07_IS($A399,"61",DATE(E$4,12,31),"1")/1000000</f>
        <v>47.69637513</v>
      </c>
      <c r="G399" s="3">
        <f>[1]!EM_S_STM07_IS($A399,"9",DATE(G$4,12,31),"1")/1000000</f>
        <v>1261.4970839600001</v>
      </c>
      <c r="H399" s="3">
        <f>[1]!EM_S_STM07_IS($A399,"61",DATE(G$4,12,31),"1")/1000000</f>
        <v>42.508952130000004</v>
      </c>
      <c r="I399" s="3">
        <f>[1]!EM_S_STM07_IS($A399,"9",DATE(I$4,12,31),"1")/1000000</f>
        <v>1399.4602470999998</v>
      </c>
      <c r="J399" s="3">
        <f>[1]!EM_S_STM07_IS($A399,"61",DATE(I$4,12,31),"1")/1000000</f>
        <v>32.566231870000003</v>
      </c>
      <c r="K399" s="3">
        <f>[1]!EM_S_STM07_IS($A399,"9",DATE(K$4,12,31),"1")/1000000</f>
        <v>1564.1417083599999</v>
      </c>
      <c r="L399" s="3">
        <f>[1]!EM_S_STM07_IS($A399,"61",DATE(K$4,12,31),"1")/1000000</f>
        <v>35.120092479999997</v>
      </c>
      <c r="M399" s="3">
        <f>[1]!EM_S_STM07_IS($A399,"9",DATE(M$4,12,31),"1")/1000000</f>
        <v>2345.68136869</v>
      </c>
      <c r="N399" s="3">
        <f>[1]!EM_S_STM07_IS($A399,"61",DATE(M$4,12,31),"1")/1000000</f>
        <v>28.180309489999999</v>
      </c>
      <c r="O399" s="6">
        <f t="shared" si="14"/>
        <v>0.23284552229312472</v>
      </c>
      <c r="P399" s="6">
        <f t="shared" si="15"/>
        <v>4.2528866092815587E-2</v>
      </c>
    </row>
    <row r="400" spans="1:16" x14ac:dyDescent="0.25">
      <c r="A400" s="5" t="s">
        <v>394</v>
      </c>
      <c r="B400" s="5" t="s">
        <v>3456</v>
      </c>
      <c r="C400" s="3">
        <f>[1]!EM_S_STM07_IS($A400,"9",DATE(C$4,12,31),"1")/1000000</f>
        <v>6920.7211158100008</v>
      </c>
      <c r="D400" s="3">
        <f>[1]!EM_S_STM07_IS($A400,"61",DATE(C$4,12,31),"1")/1000000</f>
        <v>189.06990313</v>
      </c>
      <c r="E400" s="3">
        <f>[1]!EM_S_STM07_IS($A400,"9",DATE(E$4,12,31),"1")/1000000</f>
        <v>7312.6561890100002</v>
      </c>
      <c r="F400" s="3">
        <f>[1]!EM_S_STM07_IS($A400,"61",DATE(E$4,12,31),"1")/1000000</f>
        <v>140.13879590000002</v>
      </c>
      <c r="G400" s="3">
        <f>[1]!EM_S_STM07_IS($A400,"9",DATE(G$4,12,31),"1")/1000000</f>
        <v>8312.517980319999</v>
      </c>
      <c r="H400" s="3">
        <f>[1]!EM_S_STM07_IS($A400,"61",DATE(G$4,12,31),"1")/1000000</f>
        <v>123.90477905</v>
      </c>
      <c r="I400" s="3">
        <f>[1]!EM_S_STM07_IS($A400,"9",DATE(I$4,12,31),"1")/1000000</f>
        <v>8189.79718512</v>
      </c>
      <c r="J400" s="3">
        <f>[1]!EM_S_STM07_IS($A400,"61",DATE(I$4,12,31),"1")/1000000</f>
        <v>130.43057673999999</v>
      </c>
      <c r="K400" s="3">
        <f>[1]!EM_S_STM07_IS($A400,"9",DATE(K$4,12,31),"1")/1000000</f>
        <v>8439.6777634800001</v>
      </c>
      <c r="L400" s="3">
        <f>[1]!EM_S_STM07_IS($A400,"61",DATE(K$4,12,31),"1")/1000000</f>
        <v>163.55419299000002</v>
      </c>
      <c r="M400" s="3">
        <f>[1]!EM_S_STM07_IS($A400,"9",DATE(M$4,12,31),"1")/1000000</f>
        <v>7676.7018690000004</v>
      </c>
      <c r="N400" s="3">
        <f>[1]!EM_S_STM07_IS($A400,"61",DATE(M$4,12,31),"1")/1000000</f>
        <v>317.89731879999999</v>
      </c>
      <c r="O400" s="6">
        <f t="shared" si="14"/>
        <v>2.0950450680003785E-2</v>
      </c>
      <c r="P400" s="6">
        <f t="shared" si="15"/>
        <v>0.10951427099560473</v>
      </c>
    </row>
    <row r="401" spans="1:16" x14ac:dyDescent="0.25">
      <c r="A401" s="5" t="s">
        <v>395</v>
      </c>
      <c r="B401" s="5" t="s">
        <v>3457</v>
      </c>
      <c r="C401" s="3">
        <f>[1]!EM_S_STM07_IS($A401,"9",DATE(C$4,12,31),"1")/1000000</f>
        <v>3875.01902135</v>
      </c>
      <c r="D401" s="3">
        <f>[1]!EM_S_STM07_IS($A401,"61",DATE(C$4,12,31),"1")/1000000</f>
        <v>183.85738265000001</v>
      </c>
      <c r="E401" s="3">
        <f>[1]!EM_S_STM07_IS($A401,"9",DATE(E$4,12,31),"1")/1000000</f>
        <v>4223.6495348799999</v>
      </c>
      <c r="F401" s="3">
        <f>[1]!EM_S_STM07_IS($A401,"61",DATE(E$4,12,31),"1")/1000000</f>
        <v>86.081462299999998</v>
      </c>
      <c r="G401" s="3">
        <f>[1]!EM_S_STM07_IS($A401,"9",DATE(G$4,12,31),"1")/1000000</f>
        <v>3311.7091312100001</v>
      </c>
      <c r="H401" s="3">
        <f>[1]!EM_S_STM07_IS($A401,"61",DATE(G$4,12,31),"1")/1000000</f>
        <v>-310.31172204000001</v>
      </c>
      <c r="I401" s="3">
        <f>[1]!EM_S_STM07_IS($A401,"9",DATE(I$4,12,31),"1")/1000000</f>
        <v>4399.0045272700008</v>
      </c>
      <c r="J401" s="3">
        <f>[1]!EM_S_STM07_IS($A401,"61",DATE(I$4,12,31),"1")/1000000</f>
        <v>49.371242930000001</v>
      </c>
      <c r="K401" s="3">
        <f>[1]!EM_S_STM07_IS($A401,"9",DATE(K$4,12,31),"1")/1000000</f>
        <v>2692.8853667600001</v>
      </c>
      <c r="L401" s="3">
        <f>[1]!EM_S_STM07_IS($A401,"61",DATE(K$4,12,31),"1")/1000000</f>
        <v>-286.66705569999999</v>
      </c>
      <c r="M401" s="3">
        <f>[1]!EM_S_STM07_IS($A401,"9",DATE(M$4,12,31),"1")/1000000</f>
        <v>3138.4233567299998</v>
      </c>
      <c r="N401" s="3">
        <f>[1]!EM_S_STM07_IS($A401,"61",DATE(M$4,12,31),"1")/1000000</f>
        <v>59.853379009999998</v>
      </c>
      <c r="O401" s="6">
        <f t="shared" si="14"/>
        <v>-4.128938117023484E-2</v>
      </c>
      <c r="P401" s="6">
        <f t="shared" si="15"/>
        <v>-0.20104646981602237</v>
      </c>
    </row>
    <row r="402" spans="1:16" x14ac:dyDescent="0.25">
      <c r="A402" s="5" t="s">
        <v>396</v>
      </c>
      <c r="B402" s="5" t="s">
        <v>3458</v>
      </c>
      <c r="C402" s="3">
        <f>[1]!EM_S_STM07_IS($A402,"9",DATE(C$4,12,31),"1")/1000000</f>
        <v>3504.90580916</v>
      </c>
      <c r="D402" s="3">
        <f>[1]!EM_S_STM07_IS($A402,"61",DATE(C$4,12,31),"1")/1000000</f>
        <v>-167.01404434</v>
      </c>
      <c r="E402" s="3">
        <f>[1]!EM_S_STM07_IS($A402,"9",DATE(E$4,12,31),"1")/1000000</f>
        <v>3844.73490756</v>
      </c>
      <c r="F402" s="3">
        <f>[1]!EM_S_STM07_IS($A402,"61",DATE(E$4,12,31),"1")/1000000</f>
        <v>15.33691033</v>
      </c>
      <c r="G402" s="3">
        <f>[1]!EM_S_STM07_IS($A402,"9",DATE(G$4,12,31),"1")/1000000</f>
        <v>4167.9300316300005</v>
      </c>
      <c r="H402" s="3">
        <f>[1]!EM_S_STM07_IS($A402,"61",DATE(G$4,12,31),"1")/1000000</f>
        <v>15.849779679999999</v>
      </c>
      <c r="I402" s="3">
        <f>[1]!EM_S_STM07_IS($A402,"9",DATE(I$4,12,31),"1")/1000000</f>
        <v>4070.8090466399999</v>
      </c>
      <c r="J402" s="3">
        <f>[1]!EM_S_STM07_IS($A402,"61",DATE(I$4,12,31),"1")/1000000</f>
        <v>-297.51236275999997</v>
      </c>
      <c r="K402" s="3">
        <f>[1]!EM_S_STM07_IS($A402,"9",DATE(K$4,12,31),"1")/1000000</f>
        <v>4003.5432479000001</v>
      </c>
      <c r="L402" s="3">
        <f>[1]!EM_S_STM07_IS($A402,"61",DATE(K$4,12,31),"1")/1000000</f>
        <v>-1140.8086945799998</v>
      </c>
      <c r="M402" s="3">
        <f>[1]!EM_S_STM07_IS($A402,"9",DATE(M$4,12,31),"1")/1000000</f>
        <v>3027.8052816599998</v>
      </c>
      <c r="N402" s="3">
        <f>[1]!EM_S_STM07_IS($A402,"61",DATE(M$4,12,31),"1")/1000000</f>
        <v>18.271411670000003</v>
      </c>
      <c r="O402" s="6">
        <f t="shared" si="14"/>
        <v>-2.8841047071491377E-2</v>
      </c>
      <c r="P402" s="6" t="str">
        <f t="shared" si="15"/>
        <v/>
      </c>
    </row>
    <row r="403" spans="1:16" x14ac:dyDescent="0.25">
      <c r="A403" s="5" t="s">
        <v>397</v>
      </c>
      <c r="B403" s="5" t="s">
        <v>3459</v>
      </c>
      <c r="C403" s="3">
        <f>[1]!EM_S_STM07_IS($A403,"9",DATE(C$4,12,31),"1")/1000000</f>
        <v>3787.7856436300003</v>
      </c>
      <c r="D403" s="3">
        <f>[1]!EM_S_STM07_IS($A403,"61",DATE(C$4,12,31),"1")/1000000</f>
        <v>69.836926950000006</v>
      </c>
      <c r="E403" s="3">
        <f>[1]!EM_S_STM07_IS($A403,"9",DATE(E$4,12,31),"1")/1000000</f>
        <v>3672.5326597800004</v>
      </c>
      <c r="F403" s="3">
        <f>[1]!EM_S_STM07_IS($A403,"61",DATE(E$4,12,31),"1")/1000000</f>
        <v>-17.592954779999999</v>
      </c>
      <c r="G403" s="3">
        <f>[1]!EM_S_STM07_IS($A403,"9",DATE(G$4,12,31),"1")/1000000</f>
        <v>3672.8601571899999</v>
      </c>
      <c r="H403" s="3">
        <f>[1]!EM_S_STM07_IS($A403,"61",DATE(G$4,12,31),"1")/1000000</f>
        <v>9.1218672899999991</v>
      </c>
      <c r="I403" s="3">
        <f>[1]!EM_S_STM07_IS($A403,"9",DATE(I$4,12,31),"1")/1000000</f>
        <v>3287.39682683</v>
      </c>
      <c r="J403" s="3">
        <f>[1]!EM_S_STM07_IS($A403,"61",DATE(I$4,12,31),"1")/1000000</f>
        <v>13.54258686</v>
      </c>
      <c r="K403" s="3">
        <f>[1]!EM_S_STM07_IS($A403,"9",DATE(K$4,12,31),"1")/1000000</f>
        <v>2403.71016336</v>
      </c>
      <c r="L403" s="3">
        <f>[1]!EM_S_STM07_IS($A403,"61",DATE(K$4,12,31),"1")/1000000</f>
        <v>-195.65177677</v>
      </c>
      <c r="M403" s="3">
        <f>[1]!EM_S_STM07_IS($A403,"9",DATE(M$4,12,31),"1")/1000000</f>
        <v>2139.3151085099998</v>
      </c>
      <c r="N403" s="3">
        <f>[1]!EM_S_STM07_IS($A403,"61",DATE(M$4,12,31),"1")/1000000</f>
        <v>-130.24643696999999</v>
      </c>
      <c r="O403" s="6">
        <f t="shared" si="14"/>
        <v>-0.10797326071899727</v>
      </c>
      <c r="P403" s="6">
        <f t="shared" si="15"/>
        <v>-2.1327554129363921</v>
      </c>
    </row>
    <row r="404" spans="1:16" x14ac:dyDescent="0.25">
      <c r="A404" s="5" t="s">
        <v>398</v>
      </c>
      <c r="B404" s="5" t="s">
        <v>3460</v>
      </c>
      <c r="C404" s="3">
        <f>[1]!EM_S_STM07_IS($A404,"9",DATE(C$4,12,31),"1")/1000000</f>
        <v>560.27854353999999</v>
      </c>
      <c r="D404" s="3">
        <f>[1]!EM_S_STM07_IS($A404,"61",DATE(C$4,12,31),"1")/1000000</f>
        <v>70.54205662999999</v>
      </c>
      <c r="E404" s="3">
        <f>[1]!EM_S_STM07_IS($A404,"9",DATE(E$4,12,31),"1")/1000000</f>
        <v>716.98590015999991</v>
      </c>
      <c r="F404" s="3">
        <f>[1]!EM_S_STM07_IS($A404,"61",DATE(E$4,12,31),"1")/1000000</f>
        <v>93.75057129999999</v>
      </c>
      <c r="G404" s="3">
        <f>[1]!EM_S_STM07_IS($A404,"9",DATE(G$4,12,31),"1")/1000000</f>
        <v>830.24995516999991</v>
      </c>
      <c r="H404" s="3">
        <f>[1]!EM_S_STM07_IS($A404,"61",DATE(G$4,12,31),"1")/1000000</f>
        <v>121.59066717</v>
      </c>
      <c r="I404" s="3">
        <f>[1]!EM_S_STM07_IS($A404,"9",DATE(I$4,12,31),"1")/1000000</f>
        <v>1095.34174695</v>
      </c>
      <c r="J404" s="3">
        <f>[1]!EM_S_STM07_IS($A404,"61",DATE(I$4,12,31),"1")/1000000</f>
        <v>153.28035718999999</v>
      </c>
      <c r="K404" s="3">
        <f>[1]!EM_S_STM07_IS($A404,"9",DATE(K$4,12,31),"1")/1000000</f>
        <v>1373.9569069200002</v>
      </c>
      <c r="L404" s="3">
        <f>[1]!EM_S_STM07_IS($A404,"61",DATE(K$4,12,31),"1")/1000000</f>
        <v>217.37836024000001</v>
      </c>
      <c r="M404" s="3">
        <f>[1]!EM_S_STM07_IS($A404,"9",DATE(M$4,12,31),"1")/1000000</f>
        <v>1232.9663483900001</v>
      </c>
      <c r="N404" s="3">
        <f>[1]!EM_S_STM07_IS($A404,"61",DATE(M$4,12,31),"1")/1000000</f>
        <v>152.45608777000001</v>
      </c>
      <c r="O404" s="6">
        <f t="shared" si="14"/>
        <v>0.1708720700868045</v>
      </c>
      <c r="P404" s="6">
        <f t="shared" si="15"/>
        <v>0.16664662968854826</v>
      </c>
    </row>
    <row r="405" spans="1:16" x14ac:dyDescent="0.25">
      <c r="A405" s="5" t="s">
        <v>399</v>
      </c>
      <c r="B405" s="5" t="s">
        <v>3461</v>
      </c>
      <c r="C405" s="3">
        <f>[1]!EM_S_STM07_IS($A405,"9",DATE(C$4,12,31),"1")/1000000</f>
        <v>950.11637633000009</v>
      </c>
      <c r="D405" s="3">
        <f>[1]!EM_S_STM07_IS($A405,"61",DATE(C$4,12,31),"1")/1000000</f>
        <v>242.56706807</v>
      </c>
      <c r="E405" s="3">
        <f>[1]!EM_S_STM07_IS($A405,"9",DATE(E$4,12,31),"1")/1000000</f>
        <v>714.45840103</v>
      </c>
      <c r="F405" s="3">
        <f>[1]!EM_S_STM07_IS($A405,"61",DATE(E$4,12,31),"1")/1000000</f>
        <v>248.02567149999999</v>
      </c>
      <c r="G405" s="3">
        <f>[1]!EM_S_STM07_IS($A405,"9",DATE(G$4,12,31),"1")/1000000</f>
        <v>631.93286564999994</v>
      </c>
      <c r="H405" s="3">
        <f>[1]!EM_S_STM07_IS($A405,"61",DATE(G$4,12,31),"1")/1000000</f>
        <v>202.59773218000001</v>
      </c>
      <c r="I405" s="3">
        <f>[1]!EM_S_STM07_IS($A405,"9",DATE(I$4,12,31),"1")/1000000</f>
        <v>664.15485009999998</v>
      </c>
      <c r="J405" s="3">
        <f>[1]!EM_S_STM07_IS($A405,"61",DATE(I$4,12,31),"1")/1000000</f>
        <v>269.62296493999997</v>
      </c>
      <c r="K405" s="3">
        <f>[1]!EM_S_STM07_IS($A405,"9",DATE(K$4,12,31),"1")/1000000</f>
        <v>709.22619266999993</v>
      </c>
      <c r="L405" s="3">
        <f>[1]!EM_S_STM07_IS($A405,"61",DATE(K$4,12,31),"1")/1000000</f>
        <v>227.52488191999998</v>
      </c>
      <c r="M405" s="3">
        <f>[1]!EM_S_STM07_IS($A405,"9",DATE(M$4,12,31),"1")/1000000</f>
        <v>932.66535138999996</v>
      </c>
      <c r="N405" s="3">
        <f>[1]!EM_S_STM07_IS($A405,"61",DATE(M$4,12,31),"1")/1000000</f>
        <v>135.80289844999999</v>
      </c>
      <c r="O405" s="6">
        <f t="shared" si="14"/>
        <v>-3.7007397547184073E-3</v>
      </c>
      <c r="P405" s="6">
        <f t="shared" si="15"/>
        <v>-0.10953789919786516</v>
      </c>
    </row>
    <row r="406" spans="1:16" x14ac:dyDescent="0.25">
      <c r="A406" s="5" t="s">
        <v>400</v>
      </c>
      <c r="B406" s="5" t="s">
        <v>3462</v>
      </c>
      <c r="C406" s="3">
        <f>[1]!EM_S_STM07_IS($A406,"9",DATE(C$4,12,31),"1")/1000000</f>
        <v>6190.90932539</v>
      </c>
      <c r="D406" s="3">
        <f>[1]!EM_S_STM07_IS($A406,"61",DATE(C$4,12,31),"1")/1000000</f>
        <v>410.38270873000005</v>
      </c>
      <c r="E406" s="3">
        <f>[1]!EM_S_STM07_IS($A406,"9",DATE(E$4,12,31),"1")/1000000</f>
        <v>2845.4760237099999</v>
      </c>
      <c r="F406" s="3">
        <f>[1]!EM_S_STM07_IS($A406,"61",DATE(E$4,12,31),"1")/1000000</f>
        <v>508.44272530000001</v>
      </c>
      <c r="G406" s="3">
        <f>[1]!EM_S_STM07_IS($A406,"9",DATE(G$4,12,31),"1")/1000000</f>
        <v>4063.6751773200003</v>
      </c>
      <c r="H406" s="3">
        <f>[1]!EM_S_STM07_IS($A406,"61",DATE(G$4,12,31),"1")/1000000</f>
        <v>586.89059153999995</v>
      </c>
      <c r="I406" s="3">
        <f>[1]!EM_S_STM07_IS($A406,"9",DATE(I$4,12,31),"1")/1000000</f>
        <v>5102.78455837</v>
      </c>
      <c r="J406" s="3">
        <f>[1]!EM_S_STM07_IS($A406,"61",DATE(I$4,12,31),"1")/1000000</f>
        <v>483.66691701999997</v>
      </c>
      <c r="K406" s="3">
        <f>[1]!EM_S_STM07_IS($A406,"9",DATE(K$4,12,31),"1")/1000000</f>
        <v>5473.8763438599999</v>
      </c>
      <c r="L406" s="3">
        <f>[1]!EM_S_STM07_IS($A406,"61",DATE(K$4,12,31),"1")/1000000</f>
        <v>332.54033329999999</v>
      </c>
      <c r="M406" s="3">
        <f>[1]!EM_S_STM07_IS($A406,"9",DATE(M$4,12,31),"1")/1000000</f>
        <v>5985.3485657199999</v>
      </c>
      <c r="N406" s="3">
        <f>[1]!EM_S_STM07_IS($A406,"61",DATE(M$4,12,31),"1")/1000000</f>
        <v>381.35323376999997</v>
      </c>
      <c r="O406" s="6">
        <f t="shared" si="14"/>
        <v>-6.7307267094668388E-3</v>
      </c>
      <c r="P406" s="6">
        <f t="shared" si="15"/>
        <v>-1.4565697138943956E-2</v>
      </c>
    </row>
    <row r="407" spans="1:16" x14ac:dyDescent="0.25">
      <c r="A407" s="5" t="s">
        <v>401</v>
      </c>
      <c r="B407" s="5" t="s">
        <v>3463</v>
      </c>
      <c r="C407" s="3">
        <f>[1]!EM_S_STM07_IS($A407,"9",DATE(C$4,12,31),"1")/1000000</f>
        <v>9177.9553161200001</v>
      </c>
      <c r="D407" s="3">
        <f>[1]!EM_S_STM07_IS($A407,"61",DATE(C$4,12,31),"1")/1000000</f>
        <v>1115.2038766600001</v>
      </c>
      <c r="E407" s="3">
        <f>[1]!EM_S_STM07_IS($A407,"9",DATE(E$4,12,31),"1")/1000000</f>
        <v>6484.5308401100001</v>
      </c>
      <c r="F407" s="3">
        <f>[1]!EM_S_STM07_IS($A407,"61",DATE(E$4,12,31),"1")/1000000</f>
        <v>206.08497494999997</v>
      </c>
      <c r="G407" s="3">
        <f>[1]!EM_S_STM07_IS($A407,"9",DATE(G$4,12,31),"1")/1000000</f>
        <v>7754.4890209399991</v>
      </c>
      <c r="H407" s="3">
        <f>[1]!EM_S_STM07_IS($A407,"61",DATE(G$4,12,31),"1")/1000000</f>
        <v>111.54717989</v>
      </c>
      <c r="I407" s="3">
        <f>[1]!EM_S_STM07_IS($A407,"9",DATE(I$4,12,31),"1")/1000000</f>
        <v>11247.790325489999</v>
      </c>
      <c r="J407" s="3">
        <f>[1]!EM_S_STM07_IS($A407,"61",DATE(I$4,12,31),"1")/1000000</f>
        <v>57.158292000000003</v>
      </c>
      <c r="K407" s="3">
        <f>[1]!EM_S_STM07_IS($A407,"9",DATE(K$4,12,31),"1")/1000000</f>
        <v>8448.83870518</v>
      </c>
      <c r="L407" s="3">
        <f>[1]!EM_S_STM07_IS($A407,"61",DATE(K$4,12,31),"1")/1000000</f>
        <v>38.090871380000003</v>
      </c>
      <c r="M407" s="3">
        <f>[1]!EM_S_STM07_IS($A407,"9",DATE(M$4,12,31),"1")/1000000</f>
        <v>4055.6548880199998</v>
      </c>
      <c r="N407" s="3">
        <f>[1]!EM_S_STM07_IS($A407,"61",DATE(M$4,12,31),"1")/1000000</f>
        <v>-2343.44282694</v>
      </c>
      <c r="O407" s="6">
        <f t="shared" si="14"/>
        <v>-0.15069631071864398</v>
      </c>
      <c r="P407" s="6">
        <f t="shared" si="15"/>
        <v>-2.1601122653209348</v>
      </c>
    </row>
    <row r="408" spans="1:16" x14ac:dyDescent="0.25">
      <c r="A408" s="5" t="s">
        <v>402</v>
      </c>
      <c r="B408" s="5" t="s">
        <v>3464</v>
      </c>
      <c r="C408" s="3">
        <f>[1]!EM_S_STM07_IS($A408,"9",DATE(C$4,12,31),"1")/1000000</f>
        <v>2161.1392878299998</v>
      </c>
      <c r="D408" s="3">
        <f>[1]!EM_S_STM07_IS($A408,"61",DATE(C$4,12,31),"1")/1000000</f>
        <v>192.73145941999999</v>
      </c>
      <c r="E408" s="3">
        <f>[1]!EM_S_STM07_IS($A408,"9",DATE(E$4,12,31),"1")/1000000</f>
        <v>2257.0227778200001</v>
      </c>
      <c r="F408" s="3">
        <f>[1]!EM_S_STM07_IS($A408,"61",DATE(E$4,12,31),"1")/1000000</f>
        <v>165.20194312000001</v>
      </c>
      <c r="G408" s="3">
        <f>[1]!EM_S_STM07_IS($A408,"9",DATE(G$4,12,31),"1")/1000000</f>
        <v>2304.9342207499999</v>
      </c>
      <c r="H408" s="3">
        <f>[1]!EM_S_STM07_IS($A408,"61",DATE(G$4,12,31),"1")/1000000</f>
        <v>143.55631463</v>
      </c>
      <c r="I408" s="3">
        <f>[1]!EM_S_STM07_IS($A408,"9",DATE(I$4,12,31),"1")/1000000</f>
        <v>2605.7137823899998</v>
      </c>
      <c r="J408" s="3">
        <f>[1]!EM_S_STM07_IS($A408,"61",DATE(I$4,12,31),"1")/1000000</f>
        <v>155.89034935000001</v>
      </c>
      <c r="K408" s="3">
        <f>[1]!EM_S_STM07_IS($A408,"9",DATE(K$4,12,31),"1")/1000000</f>
        <v>2771.94228651</v>
      </c>
      <c r="L408" s="3">
        <f>[1]!EM_S_STM07_IS($A408,"61",DATE(K$4,12,31),"1")/1000000</f>
        <v>197.18445389999999</v>
      </c>
      <c r="M408" s="3">
        <f>[1]!EM_S_STM07_IS($A408,"9",DATE(M$4,12,31),"1")/1000000</f>
        <v>3221.3753853000003</v>
      </c>
      <c r="N408" s="3">
        <f>[1]!EM_S_STM07_IS($A408,"61",DATE(M$4,12,31),"1")/1000000</f>
        <v>208.10927230000001</v>
      </c>
      <c r="O408" s="6">
        <f t="shared" si="14"/>
        <v>8.310787993624813E-2</v>
      </c>
      <c r="P408" s="6">
        <f t="shared" si="15"/>
        <v>1.5471558502136107E-2</v>
      </c>
    </row>
    <row r="409" spans="1:16" x14ac:dyDescent="0.25">
      <c r="A409" s="5" t="s">
        <v>403</v>
      </c>
      <c r="B409" s="5" t="s">
        <v>3465</v>
      </c>
      <c r="C409" s="3">
        <f>[1]!EM_S_STM07_IS($A409,"9",DATE(C$4,12,31),"1")/1000000</f>
        <v>1446.3210541300002</v>
      </c>
      <c r="D409" s="3">
        <f>[1]!EM_S_STM07_IS($A409,"61",DATE(C$4,12,31),"1")/1000000</f>
        <v>57.765252229999994</v>
      </c>
      <c r="E409" s="3">
        <f>[1]!EM_S_STM07_IS($A409,"9",DATE(E$4,12,31),"1")/1000000</f>
        <v>1768.2473885300001</v>
      </c>
      <c r="F409" s="3">
        <f>[1]!EM_S_STM07_IS($A409,"61",DATE(E$4,12,31),"1")/1000000</f>
        <v>58.063974399999999</v>
      </c>
      <c r="G409" s="3">
        <f>[1]!EM_S_STM07_IS($A409,"9",DATE(G$4,12,31),"1")/1000000</f>
        <v>2210.66822318</v>
      </c>
      <c r="H409" s="3">
        <f>[1]!EM_S_STM07_IS($A409,"61",DATE(G$4,12,31),"1")/1000000</f>
        <v>59.169283010000001</v>
      </c>
      <c r="I409" s="3">
        <f>[1]!EM_S_STM07_IS($A409,"9",DATE(I$4,12,31),"1")/1000000</f>
        <v>2284.54641997</v>
      </c>
      <c r="J409" s="3">
        <f>[1]!EM_S_STM07_IS($A409,"61",DATE(I$4,12,31),"1")/1000000</f>
        <v>65.161408649999998</v>
      </c>
      <c r="K409" s="3">
        <f>[1]!EM_S_STM07_IS($A409,"9",DATE(K$4,12,31),"1")/1000000</f>
        <v>2062.1188857699999</v>
      </c>
      <c r="L409" s="3">
        <f>[1]!EM_S_STM07_IS($A409,"61",DATE(K$4,12,31),"1")/1000000</f>
        <v>182.44752284</v>
      </c>
      <c r="M409" s="3">
        <f>[1]!EM_S_STM07_IS($A409,"9",DATE(M$4,12,31),"1")/1000000</f>
        <v>904.59362897000005</v>
      </c>
      <c r="N409" s="3">
        <f>[1]!EM_S_STM07_IS($A409,"61",DATE(M$4,12,31),"1")/1000000</f>
        <v>84.106180040000012</v>
      </c>
      <c r="O409" s="6">
        <f t="shared" si="14"/>
        <v>-8.9588440589685403E-2</v>
      </c>
      <c r="P409" s="6">
        <f t="shared" si="15"/>
        <v>7.8033475407531805E-2</v>
      </c>
    </row>
    <row r="410" spans="1:16" x14ac:dyDescent="0.25">
      <c r="A410" s="5" t="s">
        <v>404</v>
      </c>
      <c r="B410" s="5" t="s">
        <v>3466</v>
      </c>
      <c r="C410" s="3">
        <f>[1]!EM_S_STM07_IS($A410,"9",DATE(C$4,12,31),"1")/1000000</f>
        <v>17690.323631830001</v>
      </c>
      <c r="D410" s="3">
        <f>[1]!EM_S_STM07_IS($A410,"61",DATE(C$4,12,31),"1")/1000000</f>
        <v>585.27767191999999</v>
      </c>
      <c r="E410" s="3">
        <f>[1]!EM_S_STM07_IS($A410,"9",DATE(E$4,12,31),"1")/1000000</f>
        <v>18488.66316312</v>
      </c>
      <c r="F410" s="3">
        <f>[1]!EM_S_STM07_IS($A410,"61",DATE(E$4,12,31),"1")/1000000</f>
        <v>227.01512687000002</v>
      </c>
      <c r="G410" s="3">
        <f>[1]!EM_S_STM07_IS($A410,"9",DATE(G$4,12,31),"1")/1000000</f>
        <v>18958.91531009</v>
      </c>
      <c r="H410" s="3">
        <f>[1]!EM_S_STM07_IS($A410,"61",DATE(G$4,12,31),"1")/1000000</f>
        <v>717.76468039999997</v>
      </c>
      <c r="I410" s="3">
        <f>[1]!EM_S_STM07_IS($A410,"9",DATE(I$4,12,31),"1")/1000000</f>
        <v>24360.021308470001</v>
      </c>
      <c r="J410" s="3">
        <f>[1]!EM_S_STM07_IS($A410,"61",DATE(I$4,12,31),"1")/1000000</f>
        <v>1239.0050516099998</v>
      </c>
      <c r="K410" s="3">
        <f>[1]!EM_S_STM07_IS($A410,"9",DATE(K$4,12,31),"1")/1000000</f>
        <v>26534.420935549999</v>
      </c>
      <c r="L410" s="3">
        <f>[1]!EM_S_STM07_IS($A410,"61",DATE(K$4,12,31),"1")/1000000</f>
        <v>672.47863235</v>
      </c>
      <c r="M410" s="3">
        <f>[1]!EM_S_STM07_IS($A410,"9",DATE(M$4,12,31),"1")/1000000</f>
        <v>23471.60285798</v>
      </c>
      <c r="N410" s="3">
        <f>[1]!EM_S_STM07_IS($A410,"61",DATE(M$4,12,31),"1")/1000000</f>
        <v>580.33507417999999</v>
      </c>
      <c r="O410" s="6">
        <f t="shared" si="14"/>
        <v>5.8184495657834123E-2</v>
      </c>
      <c r="P410" s="6">
        <f t="shared" si="15"/>
        <v>-1.6947096836859021E-3</v>
      </c>
    </row>
    <row r="411" spans="1:16" x14ac:dyDescent="0.25">
      <c r="A411" s="5" t="s">
        <v>405</v>
      </c>
      <c r="B411" s="5" t="s">
        <v>3467</v>
      </c>
      <c r="C411" s="3">
        <f>[1]!EM_S_STM07_IS($A411,"9",DATE(C$4,12,31),"1")/1000000</f>
        <v>150.75020687</v>
      </c>
      <c r="D411" s="3">
        <f>[1]!EM_S_STM07_IS($A411,"61",DATE(C$4,12,31),"1")/1000000</f>
        <v>3.3317488499999999</v>
      </c>
      <c r="E411" s="3">
        <f>[1]!EM_S_STM07_IS($A411,"9",DATE(E$4,12,31),"1")/1000000</f>
        <v>121.34292781000001</v>
      </c>
      <c r="F411" s="3">
        <f>[1]!EM_S_STM07_IS($A411,"61",DATE(E$4,12,31),"1")/1000000</f>
        <v>-46.622610340000001</v>
      </c>
      <c r="G411" s="3">
        <f>[1]!EM_S_STM07_IS($A411,"9",DATE(G$4,12,31),"1")/1000000</f>
        <v>2950.4739245100004</v>
      </c>
      <c r="H411" s="3">
        <f>[1]!EM_S_STM07_IS($A411,"61",DATE(G$4,12,31),"1")/1000000</f>
        <v>191.30239453999999</v>
      </c>
      <c r="I411" s="3">
        <f>[1]!EM_S_STM07_IS($A411,"9",DATE(I$4,12,31),"1")/1000000</f>
        <v>2673.8924364600002</v>
      </c>
      <c r="J411" s="3">
        <f>[1]!EM_S_STM07_IS($A411,"61",DATE(I$4,12,31),"1")/1000000</f>
        <v>169.4954951</v>
      </c>
      <c r="K411" s="3">
        <f>[1]!EM_S_STM07_IS($A411,"9",DATE(K$4,12,31),"1")/1000000</f>
        <v>2052.09126956</v>
      </c>
      <c r="L411" s="3">
        <f>[1]!EM_S_STM07_IS($A411,"61",DATE(K$4,12,31),"1")/1000000</f>
        <v>5.65072112</v>
      </c>
      <c r="M411" s="3">
        <f>[1]!EM_S_STM07_IS($A411,"9",DATE(M$4,12,31),"1")/1000000</f>
        <v>1505.0262921199999</v>
      </c>
      <c r="N411" s="3">
        <f>[1]!EM_S_STM07_IS($A411,"61",DATE(M$4,12,31),"1")/1000000</f>
        <v>-446.9700062</v>
      </c>
      <c r="O411" s="6">
        <f t="shared" si="14"/>
        <v>0.58437227488120147</v>
      </c>
      <c r="P411" s="6">
        <f t="shared" si="15"/>
        <v>-3.6639202849535897</v>
      </c>
    </row>
    <row r="412" spans="1:16" x14ac:dyDescent="0.25">
      <c r="A412" s="5" t="s">
        <v>406</v>
      </c>
      <c r="B412" s="5" t="s">
        <v>3468</v>
      </c>
      <c r="C412" s="3">
        <f>[1]!EM_S_STM07_IS($A412,"9",DATE(C$4,12,31),"1")/1000000</f>
        <v>716.33643375999998</v>
      </c>
      <c r="D412" s="3">
        <f>[1]!EM_S_STM07_IS($A412,"61",DATE(C$4,12,31),"1")/1000000</f>
        <v>19.837257000000001</v>
      </c>
      <c r="E412" s="3">
        <f>[1]!EM_S_STM07_IS($A412,"9",DATE(E$4,12,31),"1")/1000000</f>
        <v>573.96406579999996</v>
      </c>
      <c r="F412" s="3">
        <f>[1]!EM_S_STM07_IS($A412,"61",DATE(E$4,12,31),"1")/1000000</f>
        <v>10.31094502</v>
      </c>
      <c r="G412" s="3">
        <f>[1]!EM_S_STM07_IS($A412,"9",DATE(G$4,12,31),"1")/1000000</f>
        <v>425.98992533999996</v>
      </c>
      <c r="H412" s="3">
        <f>[1]!EM_S_STM07_IS($A412,"61",DATE(G$4,12,31),"1")/1000000</f>
        <v>5.3988214000000001</v>
      </c>
      <c r="I412" s="3">
        <f>[1]!EM_S_STM07_IS($A412,"9",DATE(I$4,12,31),"1")/1000000</f>
        <v>372.66490133999997</v>
      </c>
      <c r="J412" s="3">
        <f>[1]!EM_S_STM07_IS($A412,"61",DATE(I$4,12,31),"1")/1000000</f>
        <v>4.1007059000000003</v>
      </c>
      <c r="K412" s="3">
        <f>[1]!EM_S_STM07_IS($A412,"9",DATE(K$4,12,31),"1")/1000000</f>
        <v>243.60127975</v>
      </c>
      <c r="L412" s="3">
        <f>[1]!EM_S_STM07_IS($A412,"61",DATE(K$4,12,31),"1")/1000000</f>
        <v>-72.063908589999997</v>
      </c>
      <c r="M412" s="3">
        <f>[1]!EM_S_STM07_IS($A412,"9",DATE(M$4,12,31),"1")/1000000</f>
        <v>254.85115909000001</v>
      </c>
      <c r="N412" s="3">
        <f>[1]!EM_S_STM07_IS($A412,"61",DATE(M$4,12,31),"1")/1000000</f>
        <v>0.6976278199999999</v>
      </c>
      <c r="O412" s="6">
        <f t="shared" si="14"/>
        <v>-0.18673156879889652</v>
      </c>
      <c r="P412" s="6">
        <f t="shared" si="15"/>
        <v>-0.48804895449862706</v>
      </c>
    </row>
    <row r="413" spans="1:16" x14ac:dyDescent="0.25">
      <c r="A413" s="5" t="s">
        <v>407</v>
      </c>
      <c r="B413" s="5" t="s">
        <v>3469</v>
      </c>
      <c r="C413" s="3">
        <f>[1]!EM_S_STM07_IS($A413,"9",DATE(C$4,12,31),"1")/1000000</f>
        <v>1048.1558498899999</v>
      </c>
      <c r="D413" s="3">
        <f>[1]!EM_S_STM07_IS($A413,"61",DATE(C$4,12,31),"1")/1000000</f>
        <v>53.698734420000001</v>
      </c>
      <c r="E413" s="3">
        <f>[1]!EM_S_STM07_IS($A413,"9",DATE(E$4,12,31),"1")/1000000</f>
        <v>1373.8181012999999</v>
      </c>
      <c r="F413" s="3">
        <f>[1]!EM_S_STM07_IS($A413,"61",DATE(E$4,12,31),"1")/1000000</f>
        <v>29.781133739999998</v>
      </c>
      <c r="G413" s="3">
        <f>[1]!EM_S_STM07_IS($A413,"9",DATE(G$4,12,31),"1")/1000000</f>
        <v>1277.1859750000001</v>
      </c>
      <c r="H413" s="3">
        <f>[1]!EM_S_STM07_IS($A413,"61",DATE(G$4,12,31),"1")/1000000</f>
        <v>34.669979939999997</v>
      </c>
      <c r="I413" s="3">
        <f>[1]!EM_S_STM07_IS($A413,"9",DATE(I$4,12,31),"1")/1000000</f>
        <v>1411.90102849</v>
      </c>
      <c r="J413" s="3">
        <f>[1]!EM_S_STM07_IS($A413,"61",DATE(I$4,12,31),"1")/1000000</f>
        <v>-148.60581896000002</v>
      </c>
      <c r="K413" s="3">
        <f>[1]!EM_S_STM07_IS($A413,"9",DATE(K$4,12,31),"1")/1000000</f>
        <v>1767.75563794</v>
      </c>
      <c r="L413" s="3">
        <f>[1]!EM_S_STM07_IS($A413,"61",DATE(K$4,12,31),"1")/1000000</f>
        <v>12.13904967</v>
      </c>
      <c r="M413" s="3">
        <f>[1]!EM_S_STM07_IS($A413,"9",DATE(M$4,12,31),"1")/1000000</f>
        <v>1835.30099021</v>
      </c>
      <c r="N413" s="3">
        <f>[1]!EM_S_STM07_IS($A413,"61",DATE(M$4,12,31),"1")/1000000</f>
        <v>34.162405360000001</v>
      </c>
      <c r="O413" s="6">
        <f t="shared" si="14"/>
        <v>0.11855227971227178</v>
      </c>
      <c r="P413" s="6">
        <f t="shared" si="15"/>
        <v>-8.6482485635997919E-2</v>
      </c>
    </row>
    <row r="414" spans="1:16" x14ac:dyDescent="0.25">
      <c r="A414" s="5" t="s">
        <v>408</v>
      </c>
      <c r="B414" s="5" t="s">
        <v>3470</v>
      </c>
      <c r="C414" s="3">
        <f>[1]!EM_S_STM07_IS($A414,"9",DATE(C$4,12,31),"1")/1000000</f>
        <v>5625.5104701999999</v>
      </c>
      <c r="D414" s="3">
        <f>[1]!EM_S_STM07_IS($A414,"61",DATE(C$4,12,31),"1")/1000000</f>
        <v>500.79583968000003</v>
      </c>
      <c r="E414" s="3">
        <f>[1]!EM_S_STM07_IS($A414,"9",DATE(E$4,12,31),"1")/1000000</f>
        <v>4760.5838824499997</v>
      </c>
      <c r="F414" s="3">
        <f>[1]!EM_S_STM07_IS($A414,"61",DATE(E$4,12,31),"1")/1000000</f>
        <v>522.52167368999994</v>
      </c>
      <c r="G414" s="3">
        <f>[1]!EM_S_STM07_IS($A414,"9",DATE(G$4,12,31),"1")/1000000</f>
        <v>6244.5109250400001</v>
      </c>
      <c r="H414" s="3">
        <f>[1]!EM_S_STM07_IS($A414,"61",DATE(G$4,12,31),"1")/1000000</f>
        <v>611.17035996000004</v>
      </c>
      <c r="I414" s="3">
        <f>[1]!EM_S_STM07_IS($A414,"9",DATE(I$4,12,31),"1")/1000000</f>
        <v>7662.6824066000008</v>
      </c>
      <c r="J414" s="3">
        <f>[1]!EM_S_STM07_IS($A414,"61",DATE(I$4,12,31),"1")/1000000</f>
        <v>671.79460001999996</v>
      </c>
      <c r="K414" s="3">
        <f>[1]!EM_S_STM07_IS($A414,"9",DATE(K$4,12,31),"1")/1000000</f>
        <v>6686.4445018999995</v>
      </c>
      <c r="L414" s="3">
        <f>[1]!EM_S_STM07_IS($A414,"61",DATE(K$4,12,31),"1")/1000000</f>
        <v>704.86957202999997</v>
      </c>
      <c r="M414" s="3">
        <f>[1]!EM_S_STM07_IS($A414,"9",DATE(M$4,12,31),"1")/1000000</f>
        <v>8028.8697073200001</v>
      </c>
      <c r="N414" s="3">
        <f>[1]!EM_S_STM07_IS($A414,"61",DATE(M$4,12,31),"1")/1000000</f>
        <v>468.87030125000001</v>
      </c>
      <c r="O414" s="6">
        <f t="shared" si="14"/>
        <v>7.3738423641348083E-2</v>
      </c>
      <c r="P414" s="6">
        <f t="shared" si="15"/>
        <v>-1.3088061666548745E-2</v>
      </c>
    </row>
    <row r="415" spans="1:16" x14ac:dyDescent="0.25">
      <c r="A415" s="5" t="s">
        <v>409</v>
      </c>
      <c r="B415" s="5" t="s">
        <v>3471</v>
      </c>
      <c r="C415" s="3">
        <f>[1]!EM_S_STM07_IS($A415,"9",DATE(C$4,12,31),"1")/1000000</f>
        <v>9891.2394694899995</v>
      </c>
      <c r="D415" s="3">
        <f>[1]!EM_S_STM07_IS($A415,"61",DATE(C$4,12,31),"1")/1000000</f>
        <v>299.6823771</v>
      </c>
      <c r="E415" s="3">
        <f>[1]!EM_S_STM07_IS($A415,"9",DATE(E$4,12,31),"1")/1000000</f>
        <v>9953.7404835300003</v>
      </c>
      <c r="F415" s="3">
        <f>[1]!EM_S_STM07_IS($A415,"61",DATE(E$4,12,31),"1")/1000000</f>
        <v>109.37629767</v>
      </c>
      <c r="G415" s="3">
        <f>[1]!EM_S_STM07_IS($A415,"9",DATE(G$4,12,31),"1")/1000000</f>
        <v>7501.9534773699997</v>
      </c>
      <c r="H415" s="3">
        <f>[1]!EM_S_STM07_IS($A415,"61",DATE(G$4,12,31),"1")/1000000</f>
        <v>34.195839569999997</v>
      </c>
      <c r="I415" s="3">
        <f>[1]!EM_S_STM07_IS($A415,"9",DATE(I$4,12,31),"1")/1000000</f>
        <v>5623.7459198199995</v>
      </c>
      <c r="J415" s="3">
        <f>[1]!EM_S_STM07_IS($A415,"61",DATE(I$4,12,31),"1")/1000000</f>
        <v>-479.91667829000005</v>
      </c>
      <c r="K415" s="3">
        <f>[1]!EM_S_STM07_IS($A415,"9",DATE(K$4,12,31),"1")/1000000</f>
        <v>3231.6432213099997</v>
      </c>
      <c r="L415" s="3">
        <f>[1]!EM_S_STM07_IS($A415,"61",DATE(K$4,12,31),"1")/1000000</f>
        <v>-1659.1305078800001</v>
      </c>
      <c r="M415" s="3">
        <f>[1]!EM_S_STM07_IS($A415,"9",DATE(M$4,12,31),"1")/1000000</f>
        <v>3404.26885262</v>
      </c>
      <c r="N415" s="3">
        <f>[1]!EM_S_STM07_IS($A415,"61",DATE(M$4,12,31),"1")/1000000</f>
        <v>18.051860600000001</v>
      </c>
      <c r="O415" s="6">
        <f t="shared" si="14"/>
        <v>-0.19210554570653915</v>
      </c>
      <c r="P415" s="6">
        <f t="shared" si="15"/>
        <v>-0.42987228519986809</v>
      </c>
    </row>
    <row r="416" spans="1:16" x14ac:dyDescent="0.25">
      <c r="A416" s="5" t="s">
        <v>410</v>
      </c>
      <c r="B416" s="5" t="s">
        <v>3472</v>
      </c>
      <c r="C416" s="3">
        <f>[1]!EM_S_STM07_IS($A416,"9",DATE(C$4,12,31),"1")/1000000</f>
        <v>1568.3150586500001</v>
      </c>
      <c r="D416" s="3">
        <f>[1]!EM_S_STM07_IS($A416,"61",DATE(C$4,12,31),"1")/1000000</f>
        <v>4.90890263</v>
      </c>
      <c r="E416" s="3">
        <f>[1]!EM_S_STM07_IS($A416,"9",DATE(E$4,12,31),"1")/1000000</f>
        <v>1654.9827493299999</v>
      </c>
      <c r="F416" s="3">
        <f>[1]!EM_S_STM07_IS($A416,"61",DATE(E$4,12,31),"1")/1000000</f>
        <v>1.60938045</v>
      </c>
      <c r="G416" s="3">
        <f>[1]!EM_S_STM07_IS($A416,"9",DATE(G$4,12,31),"1")/1000000</f>
        <v>1500.9752577300001</v>
      </c>
      <c r="H416" s="3">
        <f>[1]!EM_S_STM07_IS($A416,"61",DATE(G$4,12,31),"1")/1000000</f>
        <v>-179.97045075999998</v>
      </c>
      <c r="I416" s="3">
        <f>[1]!EM_S_STM07_IS($A416,"9",DATE(I$4,12,31),"1")/1000000</f>
        <v>1436.2296215599999</v>
      </c>
      <c r="J416" s="3">
        <f>[1]!EM_S_STM07_IS($A416,"61",DATE(I$4,12,31),"1")/1000000</f>
        <v>-397.83496538999998</v>
      </c>
      <c r="K416" s="3">
        <f>[1]!EM_S_STM07_IS($A416,"9",DATE(K$4,12,31),"1")/1000000</f>
        <v>11061.334031299999</v>
      </c>
      <c r="L416" s="3">
        <f>[1]!EM_S_STM07_IS($A416,"61",DATE(K$4,12,31),"1")/1000000</f>
        <v>182.47549153999998</v>
      </c>
      <c r="M416" s="3">
        <f>[1]!EM_S_STM07_IS($A416,"9",DATE(M$4,12,31),"1")/1000000</f>
        <v>9751.2820139899995</v>
      </c>
      <c r="N416" s="3">
        <f>[1]!EM_S_STM07_IS($A416,"61",DATE(M$4,12,31),"1")/1000000</f>
        <v>470.18420794999997</v>
      </c>
      <c r="O416" s="6">
        <f t="shared" si="14"/>
        <v>0.44120473680424133</v>
      </c>
      <c r="P416" s="6">
        <f t="shared" si="15"/>
        <v>1.4903289893079248</v>
      </c>
    </row>
    <row r="417" spans="1:16" x14ac:dyDescent="0.25">
      <c r="A417" s="5" t="s">
        <v>411</v>
      </c>
      <c r="B417" s="5" t="s">
        <v>3473</v>
      </c>
      <c r="C417" s="3">
        <f>[1]!EM_S_STM07_IS($A417,"9",DATE(C$4,12,31),"1")/1000000</f>
        <v>770.89919472000008</v>
      </c>
      <c r="D417" s="3">
        <f>[1]!EM_S_STM07_IS($A417,"61",DATE(C$4,12,31),"1")/1000000</f>
        <v>101.72184245999999</v>
      </c>
      <c r="E417" s="3">
        <f>[1]!EM_S_STM07_IS($A417,"9",DATE(E$4,12,31),"1")/1000000</f>
        <v>769.37502571000005</v>
      </c>
      <c r="F417" s="3">
        <f>[1]!EM_S_STM07_IS($A417,"61",DATE(E$4,12,31),"1")/1000000</f>
        <v>-14.592753779999999</v>
      </c>
      <c r="G417" s="3">
        <f>[1]!EM_S_STM07_IS($A417,"9",DATE(G$4,12,31),"1")/1000000</f>
        <v>816.43997983999998</v>
      </c>
      <c r="H417" s="3">
        <f>[1]!EM_S_STM07_IS($A417,"61",DATE(G$4,12,31),"1")/1000000</f>
        <v>21.736645510000002</v>
      </c>
      <c r="I417" s="3">
        <f>[1]!EM_S_STM07_IS($A417,"9",DATE(I$4,12,31),"1")/1000000</f>
        <v>887.67831847000002</v>
      </c>
      <c r="J417" s="3">
        <f>[1]!EM_S_STM07_IS($A417,"61",DATE(I$4,12,31),"1")/1000000</f>
        <v>25.35640686</v>
      </c>
      <c r="K417" s="3">
        <f>[1]!EM_S_STM07_IS($A417,"9",DATE(K$4,12,31),"1")/1000000</f>
        <v>795.71430902999998</v>
      </c>
      <c r="L417" s="3">
        <f>[1]!EM_S_STM07_IS($A417,"61",DATE(K$4,12,31),"1")/1000000</f>
        <v>77.902258010000011</v>
      </c>
      <c r="M417" s="3">
        <f>[1]!EM_S_STM07_IS($A417,"9",DATE(M$4,12,31),"1")/1000000</f>
        <v>701.87204690999999</v>
      </c>
      <c r="N417" s="3">
        <f>[1]!EM_S_STM07_IS($A417,"61",DATE(M$4,12,31),"1")/1000000</f>
        <v>68.821573879999988</v>
      </c>
      <c r="O417" s="6">
        <f t="shared" si="14"/>
        <v>-1.8586402448248607E-2</v>
      </c>
      <c r="P417" s="6">
        <f t="shared" si="15"/>
        <v>-7.516964358964795E-2</v>
      </c>
    </row>
    <row r="418" spans="1:16" x14ac:dyDescent="0.25">
      <c r="A418" s="5" t="s">
        <v>412</v>
      </c>
      <c r="B418" s="5" t="s">
        <v>3474</v>
      </c>
      <c r="C418" s="3">
        <f>[1]!EM_S_STM07_IS($A418,"9",DATE(C$4,12,31),"1")/1000000</f>
        <v>5967.1937209399994</v>
      </c>
      <c r="D418" s="3">
        <f>[1]!EM_S_STM07_IS($A418,"61",DATE(C$4,12,31),"1")/1000000</f>
        <v>263.88286549999998</v>
      </c>
      <c r="E418" s="3">
        <f>[1]!EM_S_STM07_IS($A418,"9",DATE(E$4,12,31),"1")/1000000</f>
        <v>7401.2925825500006</v>
      </c>
      <c r="F418" s="3">
        <f>[1]!EM_S_STM07_IS($A418,"61",DATE(E$4,12,31),"1")/1000000</f>
        <v>355.07433881999998</v>
      </c>
      <c r="G418" s="3">
        <f>[1]!EM_S_STM07_IS($A418,"9",DATE(G$4,12,31),"1")/1000000</f>
        <v>7730.3718365699997</v>
      </c>
      <c r="H418" s="3">
        <f>[1]!EM_S_STM07_IS($A418,"61",DATE(G$4,12,31),"1")/1000000</f>
        <v>182.9876314</v>
      </c>
      <c r="I418" s="3">
        <f>[1]!EM_S_STM07_IS($A418,"9",DATE(I$4,12,31),"1")/1000000</f>
        <v>7339.8638565800002</v>
      </c>
      <c r="J418" s="3">
        <f>[1]!EM_S_STM07_IS($A418,"61",DATE(I$4,12,31),"1")/1000000</f>
        <v>50.717547750000001</v>
      </c>
      <c r="K418" s="3">
        <f>[1]!EM_S_STM07_IS($A418,"9",DATE(K$4,12,31),"1")/1000000</f>
        <v>7153.1966568199996</v>
      </c>
      <c r="L418" s="3">
        <f>[1]!EM_S_STM07_IS($A418,"61",DATE(K$4,12,31),"1")/1000000</f>
        <v>35.231783649999997</v>
      </c>
      <c r="M418" s="3">
        <f>[1]!EM_S_STM07_IS($A418,"9",DATE(M$4,12,31),"1")/1000000</f>
        <v>6457.28343485</v>
      </c>
      <c r="N418" s="3">
        <f>[1]!EM_S_STM07_IS($A418,"61",DATE(M$4,12,31),"1")/1000000</f>
        <v>-1418.03682577</v>
      </c>
      <c r="O418" s="6">
        <f t="shared" si="14"/>
        <v>1.5911654361328686E-2</v>
      </c>
      <c r="P418" s="6">
        <f t="shared" si="15"/>
        <v>-2.3997654301846065</v>
      </c>
    </row>
    <row r="419" spans="1:16" x14ac:dyDescent="0.25">
      <c r="A419" s="5" t="s">
        <v>413</v>
      </c>
      <c r="B419" s="5" t="s">
        <v>3475</v>
      </c>
      <c r="C419" s="3">
        <f>[1]!EM_S_STM07_IS($A419,"9",DATE(C$4,12,31),"1")/1000000</f>
        <v>2599.0595183999999</v>
      </c>
      <c r="D419" s="3">
        <f>[1]!EM_S_STM07_IS($A419,"61",DATE(C$4,12,31),"1")/1000000</f>
        <v>10.461780470000001</v>
      </c>
      <c r="E419" s="3">
        <f>[1]!EM_S_STM07_IS($A419,"9",DATE(E$4,12,31),"1")/1000000</f>
        <v>3310.4768707399999</v>
      </c>
      <c r="F419" s="3">
        <f>[1]!EM_S_STM07_IS($A419,"61",DATE(E$4,12,31),"1")/1000000</f>
        <v>41.637638630000005</v>
      </c>
      <c r="G419" s="3">
        <f>[1]!EM_S_STM07_IS($A419,"9",DATE(G$4,12,31),"1")/1000000</f>
        <v>3270.5370224600001</v>
      </c>
      <c r="H419" s="3">
        <f>[1]!EM_S_STM07_IS($A419,"61",DATE(G$4,12,31),"1")/1000000</f>
        <v>29.88844564</v>
      </c>
      <c r="I419" s="3">
        <f>[1]!EM_S_STM07_IS($A419,"9",DATE(I$4,12,31),"1")/1000000</f>
        <v>3605.1778513600002</v>
      </c>
      <c r="J419" s="3">
        <f>[1]!EM_S_STM07_IS($A419,"61",DATE(I$4,12,31),"1")/1000000</f>
        <v>-196.93006899000002</v>
      </c>
      <c r="K419" s="3">
        <f>[1]!EM_S_STM07_IS($A419,"9",DATE(K$4,12,31),"1")/1000000</f>
        <v>3034.1969256699999</v>
      </c>
      <c r="L419" s="3">
        <f>[1]!EM_S_STM07_IS($A419,"61",DATE(K$4,12,31),"1")/1000000</f>
        <v>13.750904009999999</v>
      </c>
      <c r="M419" s="3">
        <f>[1]!EM_S_STM07_IS($A419,"9",DATE(M$4,12,31),"1")/1000000</f>
        <v>1078.0263195799998</v>
      </c>
      <c r="N419" s="3">
        <f>[1]!EM_S_STM07_IS($A419,"61",DATE(M$4,12,31),"1")/1000000</f>
        <v>152.38992951</v>
      </c>
      <c r="O419" s="6">
        <f t="shared" si="14"/>
        <v>-0.16138499685666741</v>
      </c>
      <c r="P419" s="6">
        <f t="shared" si="15"/>
        <v>0.70871697198944683</v>
      </c>
    </row>
    <row r="420" spans="1:16" x14ac:dyDescent="0.25">
      <c r="A420" s="5" t="s">
        <v>414</v>
      </c>
      <c r="B420" s="5" t="s">
        <v>3476</v>
      </c>
      <c r="C420" s="3">
        <f>[1]!EM_S_STM07_IS($A420,"9",DATE(C$4,12,31),"1")/1000000</f>
        <v>60563.42420578</v>
      </c>
      <c r="D420" s="3">
        <f>[1]!EM_S_STM07_IS($A420,"61",DATE(C$4,12,31),"1")/1000000</f>
        <v>-2643.6260835100002</v>
      </c>
      <c r="E420" s="3">
        <f>[1]!EM_S_STM07_IS($A420,"9",DATE(E$4,12,31),"1")/1000000</f>
        <v>73788.688798789997</v>
      </c>
      <c r="F420" s="3">
        <f>[1]!EM_S_STM07_IS($A420,"61",DATE(E$4,12,31),"1")/1000000</f>
        <v>70.136190839999998</v>
      </c>
      <c r="G420" s="3">
        <f>[1]!EM_S_STM07_IS($A420,"9",DATE(G$4,12,31),"1")/1000000</f>
        <v>59256.134149730002</v>
      </c>
      <c r="H420" s="3">
        <f>[1]!EM_S_STM07_IS($A420,"61",DATE(G$4,12,31),"1")/1000000</f>
        <v>-3254.4675313400003</v>
      </c>
      <c r="I420" s="3">
        <f>[1]!EM_S_STM07_IS($A420,"9",DATE(I$4,12,31),"1")/1000000</f>
        <v>59652.066822749999</v>
      </c>
      <c r="J420" s="3">
        <f>[1]!EM_S_STM07_IS($A420,"61",DATE(I$4,12,31),"1")/1000000</f>
        <v>105.78048198</v>
      </c>
      <c r="K420" s="3">
        <f>[1]!EM_S_STM07_IS($A420,"9",DATE(K$4,12,31),"1")/1000000</f>
        <v>55599.736776419995</v>
      </c>
      <c r="L420" s="3">
        <f>[1]!EM_S_STM07_IS($A420,"61",DATE(K$4,12,31),"1")/1000000</f>
        <v>74.634321830000005</v>
      </c>
      <c r="M420" s="3">
        <f>[1]!EM_S_STM07_IS($A420,"9",DATE(M$4,12,31),"1")/1000000</f>
        <v>41405.5278291</v>
      </c>
      <c r="N420" s="3">
        <f>[1]!EM_S_STM07_IS($A420,"61",DATE(M$4,12,31),"1")/1000000</f>
        <v>-2958.9537817800001</v>
      </c>
      <c r="O420" s="6">
        <f t="shared" si="14"/>
        <v>-7.3235092324516193E-2</v>
      </c>
      <c r="P420" s="6" t="str">
        <f t="shared" si="15"/>
        <v/>
      </c>
    </row>
    <row r="421" spans="1:16" x14ac:dyDescent="0.25">
      <c r="A421" s="5" t="s">
        <v>415</v>
      </c>
      <c r="B421" s="5" t="s">
        <v>3477</v>
      </c>
      <c r="C421" s="3">
        <f>[1]!EM_S_STM07_IS($A421,"9",DATE(C$4,12,31),"1")/1000000</f>
        <v>16902.627746459999</v>
      </c>
      <c r="D421" s="3">
        <f>[1]!EM_S_STM07_IS($A421,"61",DATE(C$4,12,31),"1")/1000000</f>
        <v>1158.84049555</v>
      </c>
      <c r="E421" s="3">
        <f>[1]!EM_S_STM07_IS($A421,"9",DATE(E$4,12,31),"1")/1000000</f>
        <v>30699.07330539</v>
      </c>
      <c r="F421" s="3">
        <f>[1]!EM_S_STM07_IS($A421,"61",DATE(E$4,12,31),"1")/1000000</f>
        <v>1150.5842453900002</v>
      </c>
      <c r="G421" s="3">
        <f>[1]!EM_S_STM07_IS($A421,"9",DATE(G$4,12,31),"1")/1000000</f>
        <v>27984.998674459999</v>
      </c>
      <c r="H421" s="3">
        <f>[1]!EM_S_STM07_IS($A421,"61",DATE(G$4,12,31),"1")/1000000</f>
        <v>201.52924337000002</v>
      </c>
      <c r="I421" s="3">
        <f>[1]!EM_S_STM07_IS($A421,"9",DATE(I$4,12,31),"1")/1000000</f>
        <v>25687.202331200002</v>
      </c>
      <c r="J421" s="3">
        <f>[1]!EM_S_STM07_IS($A421,"61",DATE(I$4,12,31),"1")/1000000</f>
        <v>116.96351059999999</v>
      </c>
      <c r="K421" s="3">
        <f>[1]!EM_S_STM07_IS($A421,"9",DATE(K$4,12,31),"1")/1000000</f>
        <v>23967.1156276</v>
      </c>
      <c r="L421" s="3">
        <f>[1]!EM_S_STM07_IS($A421,"61",DATE(K$4,12,31),"1")/1000000</f>
        <v>-366.52893642999999</v>
      </c>
      <c r="M421" s="3">
        <f>[1]!EM_S_STM07_IS($A421,"9",DATE(M$4,12,31),"1")/1000000</f>
        <v>17558.221900240002</v>
      </c>
      <c r="N421" s="3">
        <f>[1]!EM_S_STM07_IS($A421,"61",DATE(M$4,12,31),"1")/1000000</f>
        <v>-1672.6886349900001</v>
      </c>
      <c r="O421" s="6">
        <f t="shared" si="14"/>
        <v>7.6396799225175727E-3</v>
      </c>
      <c r="P421" s="6">
        <f t="shared" si="15"/>
        <v>-2.076163575578355</v>
      </c>
    </row>
    <row r="422" spans="1:16" x14ac:dyDescent="0.25">
      <c r="A422" s="5" t="s">
        <v>416</v>
      </c>
      <c r="B422" s="5" t="s">
        <v>3478</v>
      </c>
      <c r="C422" s="3">
        <f>[1]!EM_S_STM07_IS($A422,"9",DATE(C$4,12,31),"1")/1000000</f>
        <v>636.07698089999997</v>
      </c>
      <c r="D422" s="3">
        <f>[1]!EM_S_STM07_IS($A422,"61",DATE(C$4,12,31),"1")/1000000</f>
        <v>33.93107895</v>
      </c>
      <c r="E422" s="3">
        <f>[1]!EM_S_STM07_IS($A422,"9",DATE(E$4,12,31),"1")/1000000</f>
        <v>2033.8102583599998</v>
      </c>
      <c r="F422" s="3">
        <f>[1]!EM_S_STM07_IS($A422,"61",DATE(E$4,12,31),"1")/1000000</f>
        <v>162.65070483000002</v>
      </c>
      <c r="G422" s="3">
        <f>[1]!EM_S_STM07_IS($A422,"9",DATE(G$4,12,31),"1")/1000000</f>
        <v>1864.9040271600002</v>
      </c>
      <c r="H422" s="3">
        <f>[1]!EM_S_STM07_IS($A422,"61",DATE(G$4,12,31),"1")/1000000</f>
        <v>8.5061289600000016</v>
      </c>
      <c r="I422" s="3">
        <f>[1]!EM_S_STM07_IS($A422,"9",DATE(I$4,12,31),"1")/1000000</f>
        <v>2017.15678845</v>
      </c>
      <c r="J422" s="3">
        <f>[1]!EM_S_STM07_IS($A422,"61",DATE(I$4,12,31),"1")/1000000</f>
        <v>68.461551749999998</v>
      </c>
      <c r="K422" s="3">
        <f>[1]!EM_S_STM07_IS($A422,"9",DATE(K$4,12,31),"1")/1000000</f>
        <v>1996.4503591099999</v>
      </c>
      <c r="L422" s="3">
        <f>[1]!EM_S_STM07_IS($A422,"61",DATE(K$4,12,31),"1")/1000000</f>
        <v>32.943289280000002</v>
      </c>
      <c r="M422" s="3">
        <f>[1]!EM_S_STM07_IS($A422,"9",DATE(M$4,12,31),"1")/1000000</f>
        <v>1974.56629064</v>
      </c>
      <c r="N422" s="3">
        <f>[1]!EM_S_STM07_IS($A422,"61",DATE(M$4,12,31),"1")/1000000</f>
        <v>-113.72497828</v>
      </c>
      <c r="O422" s="6">
        <f t="shared" si="14"/>
        <v>0.25427396555150117</v>
      </c>
      <c r="P422" s="6">
        <f t="shared" si="15"/>
        <v>-2.2736545123535672</v>
      </c>
    </row>
    <row r="423" spans="1:16" x14ac:dyDescent="0.25">
      <c r="A423" s="5" t="s">
        <v>417</v>
      </c>
      <c r="B423" s="5" t="s">
        <v>3479</v>
      </c>
      <c r="C423" s="3">
        <f>[1]!EM_S_STM07_IS($A423,"9",DATE(C$4,12,31),"1")/1000000</f>
        <v>3245.8612889899996</v>
      </c>
      <c r="D423" s="3">
        <f>[1]!EM_S_STM07_IS($A423,"61",DATE(C$4,12,31),"1")/1000000</f>
        <v>181.77298981000001</v>
      </c>
      <c r="E423" s="3">
        <f>[1]!EM_S_STM07_IS($A423,"9",DATE(E$4,12,31),"1")/1000000</f>
        <v>3515.8267548899998</v>
      </c>
      <c r="F423" s="3">
        <f>[1]!EM_S_STM07_IS($A423,"61",DATE(E$4,12,31),"1")/1000000</f>
        <v>152.01543105000002</v>
      </c>
      <c r="G423" s="3">
        <f>[1]!EM_S_STM07_IS($A423,"9",DATE(G$4,12,31),"1")/1000000</f>
        <v>2650.8513652900001</v>
      </c>
      <c r="H423" s="3">
        <f>[1]!EM_S_STM07_IS($A423,"61",DATE(G$4,12,31),"1")/1000000</f>
        <v>138.47581575999999</v>
      </c>
      <c r="I423" s="3">
        <f>[1]!EM_S_STM07_IS($A423,"9",DATE(I$4,12,31),"1")/1000000</f>
        <v>2213.5103259699999</v>
      </c>
      <c r="J423" s="3">
        <f>[1]!EM_S_STM07_IS($A423,"61",DATE(I$4,12,31),"1")/1000000</f>
        <v>44.817297789999998</v>
      </c>
      <c r="K423" s="3">
        <f>[1]!EM_S_STM07_IS($A423,"9",DATE(K$4,12,31),"1")/1000000</f>
        <v>2066.2230161500001</v>
      </c>
      <c r="L423" s="3">
        <f>[1]!EM_S_STM07_IS($A423,"61",DATE(K$4,12,31),"1")/1000000</f>
        <v>56.30879152</v>
      </c>
      <c r="M423" s="3">
        <f>[1]!EM_S_STM07_IS($A423,"9",DATE(M$4,12,31),"1")/1000000</f>
        <v>2012.95408576</v>
      </c>
      <c r="N423" s="3">
        <f>[1]!EM_S_STM07_IS($A423,"61",DATE(M$4,12,31),"1")/1000000</f>
        <v>85.803297569999998</v>
      </c>
      <c r="O423" s="6">
        <f t="shared" si="14"/>
        <v>-9.1132063327243551E-2</v>
      </c>
      <c r="P423" s="6">
        <f t="shared" si="15"/>
        <v>-0.13941271405646505</v>
      </c>
    </row>
    <row r="424" spans="1:16" x14ac:dyDescent="0.25">
      <c r="A424" s="5" t="s">
        <v>418</v>
      </c>
      <c r="B424" s="5" t="s">
        <v>3480</v>
      </c>
      <c r="C424" s="3">
        <f>[1]!EM_S_STM07_IS($A424,"9",DATE(C$4,12,31),"1")/1000000</f>
        <v>30289.161376439999</v>
      </c>
      <c r="D424" s="3">
        <f>[1]!EM_S_STM07_IS($A424,"61",DATE(C$4,12,31),"1")/1000000</f>
        <v>2396.1638429999998</v>
      </c>
      <c r="E424" s="3">
        <f>[1]!EM_S_STM07_IS($A424,"9",DATE(E$4,12,31),"1")/1000000</f>
        <v>37569.080704760003</v>
      </c>
      <c r="F424" s="3">
        <f>[1]!EM_S_STM07_IS($A424,"61",DATE(E$4,12,31),"1")/1000000</f>
        <v>3049.3410003600002</v>
      </c>
      <c r="G424" s="3">
        <f>[1]!EM_S_STM07_IS($A424,"9",DATE(G$4,12,31),"1")/1000000</f>
        <v>30072.395138060001</v>
      </c>
      <c r="H424" s="3">
        <f>[1]!EM_S_STM07_IS($A424,"61",DATE(G$4,12,31),"1")/1000000</f>
        <v>2250.5557764699997</v>
      </c>
      <c r="I424" s="3">
        <f>[1]!EM_S_STM07_IS($A424,"9",DATE(I$4,12,31),"1")/1000000</f>
        <v>25833.698643750002</v>
      </c>
      <c r="J424" s="3">
        <f>[1]!EM_S_STM07_IS($A424,"61",DATE(I$4,12,31),"1")/1000000</f>
        <v>1184.0038061800001</v>
      </c>
      <c r="K424" s="3">
        <f>[1]!EM_S_STM07_IS($A424,"9",DATE(K$4,12,31),"1")/1000000</f>
        <v>18256.84665109</v>
      </c>
      <c r="L424" s="3">
        <f>[1]!EM_S_STM07_IS($A424,"61",DATE(K$4,12,31),"1")/1000000</f>
        <v>24.373979179999999</v>
      </c>
      <c r="M424" s="3">
        <f>[1]!EM_S_STM07_IS($A424,"9",DATE(M$4,12,31),"1")/1000000</f>
        <v>12537.01022256</v>
      </c>
      <c r="N424" s="3">
        <f>[1]!EM_S_STM07_IS($A424,"61",DATE(M$4,12,31),"1")/1000000</f>
        <v>351.81298570000001</v>
      </c>
      <c r="O424" s="6">
        <f t="shared" si="14"/>
        <v>-0.16173497548635052</v>
      </c>
      <c r="P424" s="6">
        <f t="shared" si="15"/>
        <v>-0.31866755422027171</v>
      </c>
    </row>
    <row r="425" spans="1:16" x14ac:dyDescent="0.25">
      <c r="A425" s="5" t="s">
        <v>419</v>
      </c>
      <c r="B425" s="5" t="s">
        <v>3481</v>
      </c>
      <c r="C425" s="3">
        <f>[1]!EM_S_STM07_IS($A425,"9",DATE(C$4,12,31),"1")/1000000</f>
        <v>4355.7208549399993</v>
      </c>
      <c r="D425" s="3">
        <f>[1]!EM_S_STM07_IS($A425,"61",DATE(C$4,12,31),"1")/1000000</f>
        <v>33.221560690000004</v>
      </c>
      <c r="E425" s="3">
        <f>[1]!EM_S_STM07_IS($A425,"9",DATE(E$4,12,31),"1")/1000000</f>
        <v>5315.0845888900003</v>
      </c>
      <c r="F425" s="3">
        <f>[1]!EM_S_STM07_IS($A425,"61",DATE(E$4,12,31),"1")/1000000</f>
        <v>43.031189920000003</v>
      </c>
      <c r="G425" s="3">
        <f>[1]!EM_S_STM07_IS($A425,"9",DATE(G$4,12,31),"1")/1000000</f>
        <v>6533.8234316400003</v>
      </c>
      <c r="H425" s="3">
        <f>[1]!EM_S_STM07_IS($A425,"61",DATE(G$4,12,31),"1")/1000000</f>
        <v>72.31560958</v>
      </c>
      <c r="I425" s="3">
        <f>[1]!EM_S_STM07_IS($A425,"9",DATE(I$4,12,31),"1")/1000000</f>
        <v>8520.0372922900006</v>
      </c>
      <c r="J425" s="3">
        <f>[1]!EM_S_STM07_IS($A425,"61",DATE(I$4,12,31),"1")/1000000</f>
        <v>100.94462976999999</v>
      </c>
      <c r="K425" s="3">
        <f>[1]!EM_S_STM07_IS($A425,"9",DATE(K$4,12,31),"1")/1000000</f>
        <v>11144.91383048</v>
      </c>
      <c r="L425" s="3">
        <f>[1]!EM_S_STM07_IS($A425,"61",DATE(K$4,12,31),"1")/1000000</f>
        <v>125.82013642</v>
      </c>
      <c r="M425" s="3">
        <f>[1]!EM_S_STM07_IS($A425,"9",DATE(M$4,12,31),"1")/1000000</f>
        <v>13349.90481616</v>
      </c>
      <c r="N425" s="3">
        <f>[1]!EM_S_STM07_IS($A425,"61",DATE(M$4,12,31),"1")/1000000</f>
        <v>152.15560899000002</v>
      </c>
      <c r="O425" s="6">
        <f t="shared" si="14"/>
        <v>0.25107580724023504</v>
      </c>
      <c r="P425" s="6">
        <f t="shared" si="15"/>
        <v>0.35573118864465791</v>
      </c>
    </row>
    <row r="426" spans="1:16" x14ac:dyDescent="0.25">
      <c r="A426" s="5" t="s">
        <v>420</v>
      </c>
      <c r="B426" s="5" t="s">
        <v>3482</v>
      </c>
      <c r="C426" s="3">
        <f>[1]!EM_S_STM07_IS($A426,"9",DATE(C$4,12,31),"1")/1000000</f>
        <v>3358.9638284899997</v>
      </c>
      <c r="D426" s="3">
        <f>[1]!EM_S_STM07_IS($A426,"61",DATE(C$4,12,31),"1")/1000000</f>
        <v>305.91911663000002</v>
      </c>
      <c r="E426" s="3">
        <f>[1]!EM_S_STM07_IS($A426,"9",DATE(E$4,12,31),"1")/1000000</f>
        <v>2686.7284786999999</v>
      </c>
      <c r="F426" s="3">
        <f>[1]!EM_S_STM07_IS($A426,"61",DATE(E$4,12,31),"1")/1000000</f>
        <v>754.52936986999998</v>
      </c>
      <c r="G426" s="3">
        <f>[1]!EM_S_STM07_IS($A426,"9",DATE(G$4,12,31),"1")/1000000</f>
        <v>2639.1971222299999</v>
      </c>
      <c r="H426" s="3">
        <f>[1]!EM_S_STM07_IS($A426,"61",DATE(G$4,12,31),"1")/1000000</f>
        <v>34.441537479999994</v>
      </c>
      <c r="I426" s="3">
        <f>[1]!EM_S_STM07_IS($A426,"9",DATE(I$4,12,31),"1")/1000000</f>
        <v>2208.8323641399998</v>
      </c>
      <c r="J426" s="3">
        <f>[1]!EM_S_STM07_IS($A426,"61",DATE(I$4,12,31),"1")/1000000</f>
        <v>64.809244169999999</v>
      </c>
      <c r="K426" s="3">
        <f>[1]!EM_S_STM07_IS($A426,"9",DATE(K$4,12,31),"1")/1000000</f>
        <v>2848.7251333600002</v>
      </c>
      <c r="L426" s="3">
        <f>[1]!EM_S_STM07_IS($A426,"61",DATE(K$4,12,31),"1")/1000000</f>
        <v>205.28788463999999</v>
      </c>
      <c r="M426" s="3">
        <f>[1]!EM_S_STM07_IS($A426,"9",DATE(M$4,12,31),"1")/1000000</f>
        <v>3495.6762776</v>
      </c>
      <c r="N426" s="3">
        <f>[1]!EM_S_STM07_IS($A426,"61",DATE(M$4,12,31),"1")/1000000</f>
        <v>388.57921926</v>
      </c>
      <c r="O426" s="6">
        <f t="shared" si="14"/>
        <v>8.0107786585905671E-3</v>
      </c>
      <c r="P426" s="6">
        <f t="shared" si="15"/>
        <v>4.899783282178749E-2</v>
      </c>
    </row>
    <row r="427" spans="1:16" x14ac:dyDescent="0.25">
      <c r="A427" s="5" t="s">
        <v>421</v>
      </c>
      <c r="B427" s="5" t="s">
        <v>3483</v>
      </c>
      <c r="C427" s="3">
        <f>[1]!EM_S_STM07_IS($A427,"9",DATE(C$4,12,31),"1")/1000000</f>
        <v>2227.53533685</v>
      </c>
      <c r="D427" s="3">
        <f>[1]!EM_S_STM07_IS($A427,"61",DATE(C$4,12,31),"1")/1000000</f>
        <v>68.943815489999992</v>
      </c>
      <c r="E427" s="3">
        <f>[1]!EM_S_STM07_IS($A427,"9",DATE(E$4,12,31),"1")/1000000</f>
        <v>2656.8493213699999</v>
      </c>
      <c r="F427" s="3">
        <f>[1]!EM_S_STM07_IS($A427,"61",DATE(E$4,12,31),"1")/1000000</f>
        <v>94.308795430000004</v>
      </c>
      <c r="G427" s="3">
        <f>[1]!EM_S_STM07_IS($A427,"9",DATE(G$4,12,31),"1")/1000000</f>
        <v>1826.5666111099999</v>
      </c>
      <c r="H427" s="3">
        <f>[1]!EM_S_STM07_IS($A427,"61",DATE(G$4,12,31),"1")/1000000</f>
        <v>6.3882569599999997</v>
      </c>
      <c r="I427" s="3">
        <f>[1]!EM_S_STM07_IS($A427,"9",DATE(I$4,12,31),"1")/1000000</f>
        <v>2156.1924642600002</v>
      </c>
      <c r="J427" s="3">
        <f>[1]!EM_S_STM07_IS($A427,"61",DATE(I$4,12,31),"1")/1000000</f>
        <v>9.4777433599999998</v>
      </c>
      <c r="K427" s="3">
        <f>[1]!EM_S_STM07_IS($A427,"9",DATE(K$4,12,31),"1")/1000000</f>
        <v>1828.7263985299999</v>
      </c>
      <c r="L427" s="3">
        <f>[1]!EM_S_STM07_IS($A427,"61",DATE(K$4,12,31),"1")/1000000</f>
        <v>11.84516065</v>
      </c>
      <c r="M427" s="3">
        <f>[1]!EM_S_STM07_IS($A427,"9",DATE(M$4,12,31),"1")/1000000</f>
        <v>2138.0143762500002</v>
      </c>
      <c r="N427" s="3">
        <f>[1]!EM_S_STM07_IS($A427,"61",DATE(M$4,12,31),"1")/1000000</f>
        <v>18.561982180000001</v>
      </c>
      <c r="O427" s="6">
        <f t="shared" si="14"/>
        <v>-8.1700834428410918E-3</v>
      </c>
      <c r="P427" s="6">
        <f t="shared" si="15"/>
        <v>-0.23082385377676395</v>
      </c>
    </row>
    <row r="428" spans="1:16" x14ac:dyDescent="0.25">
      <c r="A428" s="5" t="s">
        <v>422</v>
      </c>
      <c r="B428" s="5" t="s">
        <v>3484</v>
      </c>
      <c r="C428" s="3">
        <f>[1]!EM_S_STM07_IS($A428,"9",DATE(C$4,12,31),"1")/1000000</f>
        <v>3560.2927253899998</v>
      </c>
      <c r="D428" s="3">
        <f>[1]!EM_S_STM07_IS($A428,"61",DATE(C$4,12,31),"1")/1000000</f>
        <v>146.44906933999999</v>
      </c>
      <c r="E428" s="3">
        <f>[1]!EM_S_STM07_IS($A428,"9",DATE(E$4,12,31),"1")/1000000</f>
        <v>3968.5525044400001</v>
      </c>
      <c r="F428" s="3">
        <f>[1]!EM_S_STM07_IS($A428,"61",DATE(E$4,12,31),"1")/1000000</f>
        <v>6.1814407600000001</v>
      </c>
      <c r="G428" s="3">
        <f>[1]!EM_S_STM07_IS($A428,"9",DATE(G$4,12,31),"1")/1000000</f>
        <v>3410.6597546100002</v>
      </c>
      <c r="H428" s="3">
        <f>[1]!EM_S_STM07_IS($A428,"61",DATE(G$4,12,31),"1")/1000000</f>
        <v>-139.76206005</v>
      </c>
      <c r="I428" s="3">
        <f>[1]!EM_S_STM07_IS($A428,"9",DATE(I$4,12,31),"1")/1000000</f>
        <v>3269.4534690800001</v>
      </c>
      <c r="J428" s="3">
        <f>[1]!EM_S_STM07_IS($A428,"61",DATE(I$4,12,31),"1")/1000000</f>
        <v>30.319103809999998</v>
      </c>
      <c r="K428" s="3">
        <f>[1]!EM_S_STM07_IS($A428,"9",DATE(K$4,12,31),"1")/1000000</f>
        <v>2840.8040238499998</v>
      </c>
      <c r="L428" s="3">
        <f>[1]!EM_S_STM07_IS($A428,"61",DATE(K$4,12,31),"1")/1000000</f>
        <v>90.56577845999999</v>
      </c>
      <c r="M428" s="3">
        <f>[1]!EM_S_STM07_IS($A428,"9",DATE(M$4,12,31),"1")/1000000</f>
        <v>3066.2576283799999</v>
      </c>
      <c r="N428" s="3">
        <f>[1]!EM_S_STM07_IS($A428,"61",DATE(M$4,12,31),"1")/1000000</f>
        <v>138.30843068999999</v>
      </c>
      <c r="O428" s="6">
        <f t="shared" si="14"/>
        <v>-2.9435087181021169E-2</v>
      </c>
      <c r="P428" s="6">
        <f t="shared" si="15"/>
        <v>-1.1373135747119401E-2</v>
      </c>
    </row>
    <row r="429" spans="1:16" x14ac:dyDescent="0.25">
      <c r="A429" s="5" t="s">
        <v>423</v>
      </c>
      <c r="B429" s="5" t="s">
        <v>3485</v>
      </c>
      <c r="C429" s="3">
        <f>[1]!EM_S_STM07_IS($A429,"9",DATE(C$4,12,31),"1")/1000000</f>
        <v>2078.2600627299998</v>
      </c>
      <c r="D429" s="3">
        <f>[1]!EM_S_STM07_IS($A429,"61",DATE(C$4,12,31),"1")/1000000</f>
        <v>132.33895777000001</v>
      </c>
      <c r="E429" s="3">
        <f>[1]!EM_S_STM07_IS($A429,"9",DATE(E$4,12,31),"1")/1000000</f>
        <v>2588.5511861100003</v>
      </c>
      <c r="F429" s="3">
        <f>[1]!EM_S_STM07_IS($A429,"61",DATE(E$4,12,31),"1")/1000000</f>
        <v>90.891359199999997</v>
      </c>
      <c r="G429" s="3">
        <f>[1]!EM_S_STM07_IS($A429,"9",DATE(G$4,12,31),"1")/1000000</f>
        <v>3322.65651966</v>
      </c>
      <c r="H429" s="3">
        <f>[1]!EM_S_STM07_IS($A429,"61",DATE(G$4,12,31),"1")/1000000</f>
        <v>121.37129501999999</v>
      </c>
      <c r="I429" s="3">
        <f>[1]!EM_S_STM07_IS($A429,"9",DATE(I$4,12,31),"1")/1000000</f>
        <v>3437.2284497600003</v>
      </c>
      <c r="J429" s="3">
        <f>[1]!EM_S_STM07_IS($A429,"61",DATE(I$4,12,31),"1")/1000000</f>
        <v>7.2778341100000006</v>
      </c>
      <c r="K429" s="3">
        <f>[1]!EM_S_STM07_IS($A429,"9",DATE(K$4,12,31),"1")/1000000</f>
        <v>2968.7132816399999</v>
      </c>
      <c r="L429" s="3">
        <f>[1]!EM_S_STM07_IS($A429,"61",DATE(K$4,12,31),"1")/1000000</f>
        <v>-361.47442368000003</v>
      </c>
      <c r="M429" s="3">
        <f>[1]!EM_S_STM07_IS($A429,"9",DATE(M$4,12,31),"1")/1000000</f>
        <v>3326.4697485199999</v>
      </c>
      <c r="N429" s="3">
        <f>[1]!EM_S_STM07_IS($A429,"61",DATE(M$4,12,31),"1")/1000000</f>
        <v>-367.22486185000002</v>
      </c>
      <c r="O429" s="6">
        <f t="shared" si="14"/>
        <v>9.8643365036221953E-2</v>
      </c>
      <c r="P429" s="6">
        <f t="shared" si="15"/>
        <v>-2.2264472484567617</v>
      </c>
    </row>
    <row r="430" spans="1:16" x14ac:dyDescent="0.25">
      <c r="A430" s="5" t="s">
        <v>424</v>
      </c>
      <c r="B430" s="5" t="s">
        <v>3486</v>
      </c>
      <c r="C430" s="3">
        <f>[1]!EM_S_STM07_IS($A430,"9",DATE(C$4,12,31),"1")/1000000</f>
        <v>28903.796411269999</v>
      </c>
      <c r="D430" s="3">
        <f>[1]!EM_S_STM07_IS($A430,"61",DATE(C$4,12,31),"1")/1000000</f>
        <v>672.68922932999999</v>
      </c>
      <c r="E430" s="3">
        <f>[1]!EM_S_STM07_IS($A430,"9",DATE(E$4,12,31),"1")/1000000</f>
        <v>26058.55716688</v>
      </c>
      <c r="F430" s="3">
        <f>[1]!EM_S_STM07_IS($A430,"61",DATE(E$4,12,31),"1")/1000000</f>
        <v>362.35569157999998</v>
      </c>
      <c r="G430" s="3">
        <f>[1]!EM_S_STM07_IS($A430,"9",DATE(G$4,12,31),"1")/1000000</f>
        <v>19369.538133400001</v>
      </c>
      <c r="H430" s="3">
        <f>[1]!EM_S_STM07_IS($A430,"61",DATE(G$4,12,31),"1")/1000000</f>
        <v>46.473329749999998</v>
      </c>
      <c r="I430" s="3">
        <f>[1]!EM_S_STM07_IS($A430,"9",DATE(I$4,12,31),"1")/1000000</f>
        <v>21453.512362879999</v>
      </c>
      <c r="J430" s="3">
        <f>[1]!EM_S_STM07_IS($A430,"61",DATE(I$4,12,31),"1")/1000000</f>
        <v>380.62961275999999</v>
      </c>
      <c r="K430" s="3">
        <f>[1]!EM_S_STM07_IS($A430,"9",DATE(K$4,12,31),"1")/1000000</f>
        <v>23865.956537400001</v>
      </c>
      <c r="L430" s="3">
        <f>[1]!EM_S_STM07_IS($A430,"61",DATE(K$4,12,31),"1")/1000000</f>
        <v>431.30151889999996</v>
      </c>
      <c r="M430" s="3">
        <f>[1]!EM_S_STM07_IS($A430,"9",DATE(M$4,12,31),"1")/1000000</f>
        <v>19363.657640880003</v>
      </c>
      <c r="N430" s="3">
        <f>[1]!EM_S_STM07_IS($A430,"61",DATE(M$4,12,31),"1")/1000000</f>
        <v>278.51992127999995</v>
      </c>
      <c r="O430" s="6">
        <f t="shared" si="14"/>
        <v>-7.6989798222333206E-2</v>
      </c>
      <c r="P430" s="6">
        <f t="shared" si="15"/>
        <v>-0.16168283641472481</v>
      </c>
    </row>
    <row r="431" spans="1:16" x14ac:dyDescent="0.25">
      <c r="A431" s="5" t="s">
        <v>425</v>
      </c>
      <c r="B431" s="5" t="s">
        <v>3487</v>
      </c>
      <c r="C431" s="3">
        <f>[1]!EM_S_STM07_IS($A431,"9",DATE(C$4,12,31),"1")/1000000</f>
        <v>483.31618767000003</v>
      </c>
      <c r="D431" s="3">
        <f>[1]!EM_S_STM07_IS($A431,"61",DATE(C$4,12,31),"1")/1000000</f>
        <v>13.97960292</v>
      </c>
      <c r="E431" s="3">
        <f>[1]!EM_S_STM07_IS($A431,"9",DATE(E$4,12,31),"1")/1000000</f>
        <v>453.31673781000001</v>
      </c>
      <c r="F431" s="3">
        <f>[1]!EM_S_STM07_IS($A431,"61",DATE(E$4,12,31),"1")/1000000</f>
        <v>4.8455109699999994</v>
      </c>
      <c r="G431" s="3">
        <f>[1]!EM_S_STM07_IS($A431,"9",DATE(G$4,12,31),"1")/1000000</f>
        <v>394.15632635000003</v>
      </c>
      <c r="H431" s="3">
        <f>[1]!EM_S_STM07_IS($A431,"61",DATE(G$4,12,31),"1")/1000000</f>
        <v>-95.56407501000001</v>
      </c>
      <c r="I431" s="3">
        <f>[1]!EM_S_STM07_IS($A431,"9",DATE(I$4,12,31),"1")/1000000</f>
        <v>487.08036591000001</v>
      </c>
      <c r="J431" s="3">
        <f>[1]!EM_S_STM07_IS($A431,"61",DATE(I$4,12,31),"1")/1000000</f>
        <v>2.4219793199999997</v>
      </c>
      <c r="K431" s="3">
        <f>[1]!EM_S_STM07_IS($A431,"9",DATE(K$4,12,31),"1")/1000000</f>
        <v>485.85803838999999</v>
      </c>
      <c r="L431" s="3">
        <f>[1]!EM_S_STM07_IS($A431,"61",DATE(K$4,12,31),"1")/1000000</f>
        <v>-218.73074324000001</v>
      </c>
      <c r="M431" s="3">
        <f>[1]!EM_S_STM07_IS($A431,"9",DATE(M$4,12,31),"1")/1000000</f>
        <v>560.35547196000005</v>
      </c>
      <c r="N431" s="3">
        <f>[1]!EM_S_STM07_IS($A431,"61",DATE(M$4,12,31),"1")/1000000</f>
        <v>20.921468640000001</v>
      </c>
      <c r="O431" s="6">
        <f t="shared" si="14"/>
        <v>3.0021891886717222E-2</v>
      </c>
      <c r="P431" s="6">
        <f t="shared" si="15"/>
        <v>8.3975500002293479E-2</v>
      </c>
    </row>
    <row r="432" spans="1:16" x14ac:dyDescent="0.25">
      <c r="A432" s="5" t="s">
        <v>426</v>
      </c>
      <c r="B432" s="5" t="s">
        <v>3488</v>
      </c>
      <c r="C432" s="3">
        <f>[1]!EM_S_STM07_IS($A432,"9",DATE(C$4,12,31),"1")/1000000</f>
        <v>597.02222354999992</v>
      </c>
      <c r="D432" s="3">
        <f>[1]!EM_S_STM07_IS($A432,"61",DATE(C$4,12,31),"1")/1000000</f>
        <v>5.4601027899999997</v>
      </c>
      <c r="E432" s="3">
        <f>[1]!EM_S_STM07_IS($A432,"9",DATE(E$4,12,31),"1")/1000000</f>
        <v>760.36268575999998</v>
      </c>
      <c r="F432" s="3">
        <f>[1]!EM_S_STM07_IS($A432,"61",DATE(E$4,12,31),"1")/1000000</f>
        <v>-19.495234579999998</v>
      </c>
      <c r="G432" s="3">
        <f>[1]!EM_S_STM07_IS($A432,"9",DATE(G$4,12,31),"1")/1000000</f>
        <v>914.91608330999998</v>
      </c>
      <c r="H432" s="3">
        <f>[1]!EM_S_STM07_IS($A432,"61",DATE(G$4,12,31),"1")/1000000</f>
        <v>-15.78755625</v>
      </c>
      <c r="I432" s="3">
        <f>[1]!EM_S_STM07_IS($A432,"9",DATE(I$4,12,31),"1")/1000000</f>
        <v>792.10619184000006</v>
      </c>
      <c r="J432" s="3">
        <f>[1]!EM_S_STM07_IS($A432,"61",DATE(I$4,12,31),"1")/1000000</f>
        <v>29.956248049999999</v>
      </c>
      <c r="K432" s="3">
        <f>[1]!EM_S_STM07_IS($A432,"9",DATE(K$4,12,31),"1")/1000000</f>
        <v>555.28842639999993</v>
      </c>
      <c r="L432" s="3">
        <f>[1]!EM_S_STM07_IS($A432,"61",DATE(K$4,12,31),"1")/1000000</f>
        <v>17.834293300000002</v>
      </c>
      <c r="M432" s="3">
        <f>[1]!EM_S_STM07_IS($A432,"9",DATE(M$4,12,31),"1")/1000000</f>
        <v>622.89821429999995</v>
      </c>
      <c r="N432" s="3">
        <f>[1]!EM_S_STM07_IS($A432,"61",DATE(M$4,12,31),"1")/1000000</f>
        <v>-107.01348435</v>
      </c>
      <c r="O432" s="6">
        <f t="shared" si="14"/>
        <v>8.5218635823964828E-3</v>
      </c>
      <c r="P432" s="6">
        <f t="shared" si="15"/>
        <v>-2.8132076272326687</v>
      </c>
    </row>
    <row r="433" spans="1:16" x14ac:dyDescent="0.25">
      <c r="A433" s="5" t="s">
        <v>427</v>
      </c>
      <c r="B433" s="5" t="s">
        <v>3489</v>
      </c>
      <c r="C433" s="3">
        <f>[1]!EM_S_STM07_IS($A433,"9",DATE(C$4,12,31),"1")/1000000</f>
        <v>208.62704607000001</v>
      </c>
      <c r="D433" s="3">
        <f>[1]!EM_S_STM07_IS($A433,"61",DATE(C$4,12,31),"1")/1000000</f>
        <v>2.9581833</v>
      </c>
      <c r="E433" s="3">
        <f>[1]!EM_S_STM07_IS($A433,"9",DATE(E$4,12,31),"1")/1000000</f>
        <v>205.01190056999999</v>
      </c>
      <c r="F433" s="3">
        <f>[1]!EM_S_STM07_IS($A433,"61",DATE(E$4,12,31),"1")/1000000</f>
        <v>-28.713282460000002</v>
      </c>
      <c r="G433" s="3">
        <f>[1]!EM_S_STM07_IS($A433,"9",DATE(G$4,12,31),"1")/1000000</f>
        <v>227.64045263</v>
      </c>
      <c r="H433" s="3">
        <f>[1]!EM_S_STM07_IS($A433,"61",DATE(G$4,12,31),"1")/1000000</f>
        <v>0.65964743000000003</v>
      </c>
      <c r="I433" s="3">
        <f>[1]!EM_S_STM07_IS($A433,"9",DATE(I$4,12,31),"1")/1000000</f>
        <v>226.14292636000002</v>
      </c>
      <c r="J433" s="3">
        <f>[1]!EM_S_STM07_IS($A433,"61",DATE(I$4,12,31),"1")/1000000</f>
        <v>-53.448212869999999</v>
      </c>
      <c r="K433" s="3">
        <f>[1]!EM_S_STM07_IS($A433,"9",DATE(K$4,12,31),"1")/1000000</f>
        <v>259.90357697999997</v>
      </c>
      <c r="L433" s="3">
        <f>[1]!EM_S_STM07_IS($A433,"61",DATE(K$4,12,31),"1")/1000000</f>
        <v>4.8735329400000005</v>
      </c>
      <c r="M433" s="3">
        <f>[1]!EM_S_STM07_IS($A433,"9",DATE(M$4,12,31),"1")/1000000</f>
        <v>303.23524750999997</v>
      </c>
      <c r="N433" s="3">
        <f>[1]!EM_S_STM07_IS($A433,"61",DATE(M$4,12,31),"1")/1000000</f>
        <v>-76.858051419999995</v>
      </c>
      <c r="O433" s="6">
        <f t="shared" si="14"/>
        <v>7.7660127184921546E-2</v>
      </c>
      <c r="P433" s="6">
        <f t="shared" si="15"/>
        <v>-2.9183721358707437</v>
      </c>
    </row>
    <row r="434" spans="1:16" x14ac:dyDescent="0.25">
      <c r="A434" s="5" t="s">
        <v>428</v>
      </c>
      <c r="B434" s="5" t="s">
        <v>3490</v>
      </c>
      <c r="C434" s="3">
        <f>[1]!EM_S_STM07_IS($A434,"9",DATE(C$4,12,31),"1")/1000000</f>
        <v>2007.56128788</v>
      </c>
      <c r="D434" s="3">
        <f>[1]!EM_S_STM07_IS($A434,"61",DATE(C$4,12,31),"1")/1000000</f>
        <v>39.56663674</v>
      </c>
      <c r="E434" s="3">
        <f>[1]!EM_S_STM07_IS($A434,"9",DATE(E$4,12,31),"1")/1000000</f>
        <v>2603.5096321399997</v>
      </c>
      <c r="F434" s="3">
        <f>[1]!EM_S_STM07_IS($A434,"61",DATE(E$4,12,31),"1")/1000000</f>
        <v>50.654888710000002</v>
      </c>
      <c r="G434" s="3">
        <f>[1]!EM_S_STM07_IS($A434,"9",DATE(G$4,12,31),"1")/1000000</f>
        <v>2868.3807206700003</v>
      </c>
      <c r="H434" s="3">
        <f>[1]!EM_S_STM07_IS($A434,"61",DATE(G$4,12,31),"1")/1000000</f>
        <v>57.821914249999999</v>
      </c>
      <c r="I434" s="3">
        <f>[1]!EM_S_STM07_IS($A434,"9",DATE(I$4,12,31),"1")/1000000</f>
        <v>3216.7081373400001</v>
      </c>
      <c r="J434" s="3">
        <f>[1]!EM_S_STM07_IS($A434,"61",DATE(I$4,12,31),"1")/1000000</f>
        <v>104.50614145999999</v>
      </c>
      <c r="K434" s="3">
        <f>[1]!EM_S_STM07_IS($A434,"9",DATE(K$4,12,31),"1")/1000000</f>
        <v>3611.9785245300004</v>
      </c>
      <c r="L434" s="3">
        <f>[1]!EM_S_STM07_IS($A434,"61",DATE(K$4,12,31),"1")/1000000</f>
        <v>279.59892247000005</v>
      </c>
      <c r="M434" s="3">
        <f>[1]!EM_S_STM07_IS($A434,"9",DATE(M$4,12,31),"1")/1000000</f>
        <v>7113.9758730399999</v>
      </c>
      <c r="N434" s="3">
        <f>[1]!EM_S_STM07_IS($A434,"61",DATE(M$4,12,31),"1")/1000000</f>
        <v>399.26997337</v>
      </c>
      <c r="O434" s="6">
        <f t="shared" si="14"/>
        <v>0.28791948907134923</v>
      </c>
      <c r="P434" s="6">
        <f t="shared" si="15"/>
        <v>0.5877696748779615</v>
      </c>
    </row>
    <row r="435" spans="1:16" x14ac:dyDescent="0.25">
      <c r="A435" s="5" t="s">
        <v>429</v>
      </c>
      <c r="B435" s="5" t="s">
        <v>3491</v>
      </c>
      <c r="C435" s="3">
        <f>[1]!EM_S_STM07_IS($A435,"9",DATE(C$4,12,31),"1")/1000000</f>
        <v>1327.3328556099998</v>
      </c>
      <c r="D435" s="3">
        <f>[1]!EM_S_STM07_IS($A435,"61",DATE(C$4,12,31),"1")/1000000</f>
        <v>27.632002829999998</v>
      </c>
      <c r="E435" s="3">
        <f>[1]!EM_S_STM07_IS($A435,"9",DATE(E$4,12,31),"1")/1000000</f>
        <v>970.00101239000003</v>
      </c>
      <c r="F435" s="3">
        <f>[1]!EM_S_STM07_IS($A435,"61",DATE(E$4,12,31),"1")/1000000</f>
        <v>-276.89853058</v>
      </c>
      <c r="G435" s="3">
        <f>[1]!EM_S_STM07_IS($A435,"9",DATE(G$4,12,31),"1")/1000000</f>
        <v>857.41260740999996</v>
      </c>
      <c r="H435" s="3">
        <f>[1]!EM_S_STM07_IS($A435,"61",DATE(G$4,12,31),"1")/1000000</f>
        <v>-66.000793170000009</v>
      </c>
      <c r="I435" s="3">
        <f>[1]!EM_S_STM07_IS($A435,"9",DATE(I$4,12,31),"1")/1000000</f>
        <v>727.77513517</v>
      </c>
      <c r="J435" s="3">
        <f>[1]!EM_S_STM07_IS($A435,"61",DATE(I$4,12,31),"1")/1000000</f>
        <v>668.28614747000006</v>
      </c>
      <c r="K435" s="3">
        <f>[1]!EM_S_STM07_IS($A435,"9",DATE(K$4,12,31),"1")/1000000</f>
        <v>777.74359920000006</v>
      </c>
      <c r="L435" s="3">
        <f>[1]!EM_S_STM07_IS($A435,"61",DATE(K$4,12,31),"1")/1000000</f>
        <v>194.14462411000002</v>
      </c>
      <c r="M435" s="3">
        <f>[1]!EM_S_STM07_IS($A435,"9",DATE(M$4,12,31),"1")/1000000</f>
        <v>2560.4092626300003</v>
      </c>
      <c r="N435" s="3">
        <f>[1]!EM_S_STM07_IS($A435,"61",DATE(M$4,12,31),"1")/1000000</f>
        <v>445.34507808000001</v>
      </c>
      <c r="O435" s="6">
        <f t="shared" si="14"/>
        <v>0.14042284622357815</v>
      </c>
      <c r="P435" s="6">
        <f t="shared" si="15"/>
        <v>0.74364014067361639</v>
      </c>
    </row>
    <row r="436" spans="1:16" x14ac:dyDescent="0.25">
      <c r="A436" s="5" t="s">
        <v>430</v>
      </c>
      <c r="B436" s="5" t="s">
        <v>3492</v>
      </c>
      <c r="C436" s="3">
        <f>[1]!EM_S_STM07_IS($A436,"9",DATE(C$4,12,31),"1")/1000000</f>
        <v>27905.980881220003</v>
      </c>
      <c r="D436" s="3">
        <f>[1]!EM_S_STM07_IS($A436,"61",DATE(C$4,12,31),"1")/1000000</f>
        <v>349.67079014999996</v>
      </c>
      <c r="E436" s="3">
        <f>[1]!EM_S_STM07_IS($A436,"9",DATE(E$4,12,31),"1")/1000000</f>
        <v>12516.486236780001</v>
      </c>
      <c r="F436" s="3">
        <f>[1]!EM_S_STM07_IS($A436,"61",DATE(E$4,12,31),"1")/1000000</f>
        <v>11.78276741</v>
      </c>
      <c r="G436" s="3">
        <f>[1]!EM_S_STM07_IS($A436,"9",DATE(G$4,12,31),"1")/1000000</f>
        <v>10103.38216666</v>
      </c>
      <c r="H436" s="3">
        <f>[1]!EM_S_STM07_IS($A436,"61",DATE(G$4,12,31),"1")/1000000</f>
        <v>-357.09506847</v>
      </c>
      <c r="I436" s="3">
        <f>[1]!EM_S_STM07_IS($A436,"9",DATE(I$4,12,31),"1")/1000000</f>
        <v>9250.1907926100012</v>
      </c>
      <c r="J436" s="3">
        <f>[1]!EM_S_STM07_IS($A436,"61",DATE(I$4,12,31),"1")/1000000</f>
        <v>-229.09398779</v>
      </c>
      <c r="K436" s="3">
        <f>[1]!EM_S_STM07_IS($A436,"9",DATE(K$4,12,31),"1")/1000000</f>
        <v>23985.25072077</v>
      </c>
      <c r="L436" s="3">
        <f>[1]!EM_S_STM07_IS($A436,"61",DATE(K$4,12,31),"1")/1000000</f>
        <v>62.643797429999999</v>
      </c>
      <c r="M436" s="3">
        <f>[1]!EM_S_STM07_IS($A436,"9",DATE(M$4,12,31),"1")/1000000</f>
        <v>17843.232849430002</v>
      </c>
      <c r="N436" s="3">
        <f>[1]!EM_S_STM07_IS($A436,"61",DATE(M$4,12,31),"1")/1000000</f>
        <v>-1136.6210538800001</v>
      </c>
      <c r="O436" s="6">
        <f t="shared" si="14"/>
        <v>-8.5559926013864529E-2</v>
      </c>
      <c r="P436" s="6">
        <f t="shared" si="15"/>
        <v>-2.2658762979354017</v>
      </c>
    </row>
    <row r="437" spans="1:16" x14ac:dyDescent="0.25">
      <c r="A437" s="5" t="s">
        <v>431</v>
      </c>
      <c r="B437" s="5" t="s">
        <v>3493</v>
      </c>
      <c r="C437" s="3">
        <f>[1]!EM_S_STM07_IS($A437,"9",DATE(C$4,12,31),"1")/1000000</f>
        <v>9266.955299610001</v>
      </c>
      <c r="D437" s="3">
        <f>[1]!EM_S_STM07_IS($A437,"61",DATE(C$4,12,31),"1")/1000000</f>
        <v>366.47373414999998</v>
      </c>
      <c r="E437" s="3">
        <f>[1]!EM_S_STM07_IS($A437,"9",DATE(E$4,12,31),"1")/1000000</f>
        <v>12841.605025479999</v>
      </c>
      <c r="F437" s="3">
        <f>[1]!EM_S_STM07_IS($A437,"61",DATE(E$4,12,31),"1")/1000000</f>
        <v>703.20601344000011</v>
      </c>
      <c r="G437" s="3">
        <f>[1]!EM_S_STM07_IS($A437,"9",DATE(G$4,12,31),"1")/1000000</f>
        <v>16268.432099080001</v>
      </c>
      <c r="H437" s="3">
        <f>[1]!EM_S_STM07_IS($A437,"61",DATE(G$4,12,31),"1")/1000000</f>
        <v>34.512163639999997</v>
      </c>
      <c r="I437" s="3">
        <f>[1]!EM_S_STM07_IS($A437,"9",DATE(I$4,12,31),"1")/1000000</f>
        <v>21921.769773009997</v>
      </c>
      <c r="J437" s="3">
        <f>[1]!EM_S_STM07_IS($A437,"61",DATE(I$4,12,31),"1")/1000000</f>
        <v>-1340.66147099</v>
      </c>
      <c r="K437" s="3">
        <f>[1]!EM_S_STM07_IS($A437,"9",DATE(K$4,12,31),"1")/1000000</f>
        <v>26133.649861490001</v>
      </c>
      <c r="L437" s="3">
        <f>[1]!EM_S_STM07_IS($A437,"61",DATE(K$4,12,31),"1")/1000000</f>
        <v>34.479029850000003</v>
      </c>
      <c r="M437" s="3">
        <f>[1]!EM_S_STM07_IS($A437,"9",DATE(M$4,12,31),"1")/1000000</f>
        <v>31079.198293459998</v>
      </c>
      <c r="N437" s="3">
        <f>[1]!EM_S_STM07_IS($A437,"61",DATE(M$4,12,31),"1")/1000000</f>
        <v>-1968.6273468499999</v>
      </c>
      <c r="O437" s="6">
        <f t="shared" si="14"/>
        <v>0.2738155548423018</v>
      </c>
      <c r="P437" s="6">
        <f t="shared" si="15"/>
        <v>-2.399665094395222</v>
      </c>
    </row>
    <row r="438" spans="1:16" x14ac:dyDescent="0.25">
      <c r="A438" s="5" t="s">
        <v>432</v>
      </c>
      <c r="B438" s="5" t="s">
        <v>3494</v>
      </c>
      <c r="C438" s="3">
        <f>[1]!EM_S_STM07_IS($A438,"9",DATE(C$4,12,31),"1")/1000000</f>
        <v>9137.5125448399995</v>
      </c>
      <c r="D438" s="3">
        <f>[1]!EM_S_STM07_IS($A438,"61",DATE(C$4,12,31),"1")/1000000</f>
        <v>741.15186183000003</v>
      </c>
      <c r="E438" s="3">
        <f>[1]!EM_S_STM07_IS($A438,"9",DATE(E$4,12,31),"1")/1000000</f>
        <v>12302.839567969999</v>
      </c>
      <c r="F438" s="3">
        <f>[1]!EM_S_STM07_IS($A438,"61",DATE(E$4,12,31),"1")/1000000</f>
        <v>932.28328637000004</v>
      </c>
      <c r="G438" s="3">
        <f>[1]!EM_S_STM07_IS($A438,"9",DATE(G$4,12,31),"1")/1000000</f>
        <v>13034.564226070001</v>
      </c>
      <c r="H438" s="3">
        <f>[1]!EM_S_STM07_IS($A438,"61",DATE(G$4,12,31),"1")/1000000</f>
        <v>1032.1579355900001</v>
      </c>
      <c r="I438" s="3">
        <f>[1]!EM_S_STM07_IS($A438,"9",DATE(I$4,12,31),"1")/1000000</f>
        <v>18326.40844263</v>
      </c>
      <c r="J438" s="3">
        <f>[1]!EM_S_STM07_IS($A438,"61",DATE(I$4,12,31),"1")/1000000</f>
        <v>1209.3828656600001</v>
      </c>
      <c r="K438" s="3">
        <f>[1]!EM_S_STM07_IS($A438,"9",DATE(K$4,12,31),"1")/1000000</f>
        <v>21792.094179349999</v>
      </c>
      <c r="L438" s="3">
        <f>[1]!EM_S_STM07_IS($A438,"61",DATE(K$4,12,31),"1")/1000000</f>
        <v>959.18713328999991</v>
      </c>
      <c r="M438" s="3">
        <f>[1]!EM_S_STM07_IS($A438,"9",DATE(M$4,12,31),"1")/1000000</f>
        <v>20449.65522212</v>
      </c>
      <c r="N438" s="3">
        <f>[1]!EM_S_STM07_IS($A438,"61",DATE(M$4,12,31),"1")/1000000</f>
        <v>351.339698</v>
      </c>
      <c r="O438" s="6">
        <f t="shared" si="14"/>
        <v>0.17482072908474522</v>
      </c>
      <c r="P438" s="6">
        <f t="shared" si="15"/>
        <v>-0.1386810467274523</v>
      </c>
    </row>
    <row r="439" spans="1:16" x14ac:dyDescent="0.25">
      <c r="A439" s="5" t="s">
        <v>433</v>
      </c>
      <c r="B439" s="5" t="s">
        <v>3495</v>
      </c>
      <c r="C439" s="3">
        <f>[1]!EM_S_STM07_IS($A439,"9",DATE(C$4,12,31),"1")/1000000</f>
        <v>1637.37479024</v>
      </c>
      <c r="D439" s="3">
        <f>[1]!EM_S_STM07_IS($A439,"61",DATE(C$4,12,31),"1")/1000000</f>
        <v>82.185402069999995</v>
      </c>
      <c r="E439" s="3">
        <f>[1]!EM_S_STM07_IS($A439,"9",DATE(E$4,12,31),"1")/1000000</f>
        <v>2323.8607866399998</v>
      </c>
      <c r="F439" s="3">
        <f>[1]!EM_S_STM07_IS($A439,"61",DATE(E$4,12,31),"1")/1000000</f>
        <v>236.21237809000002</v>
      </c>
      <c r="G439" s="3">
        <f>[1]!EM_S_STM07_IS($A439,"9",DATE(G$4,12,31),"1")/1000000</f>
        <v>2248.49028636</v>
      </c>
      <c r="H439" s="3">
        <f>[1]!EM_S_STM07_IS($A439,"61",DATE(G$4,12,31),"1")/1000000</f>
        <v>104.21736256</v>
      </c>
      <c r="I439" s="3">
        <f>[1]!EM_S_STM07_IS($A439,"9",DATE(I$4,12,31),"1")/1000000</f>
        <v>2873.4307011199999</v>
      </c>
      <c r="J439" s="3">
        <f>[1]!EM_S_STM07_IS($A439,"61",DATE(I$4,12,31),"1")/1000000</f>
        <v>3.5410140999999999</v>
      </c>
      <c r="K439" s="3">
        <f>[1]!EM_S_STM07_IS($A439,"9",DATE(K$4,12,31),"1")/1000000</f>
        <v>2452.5959016199999</v>
      </c>
      <c r="L439" s="3">
        <f>[1]!EM_S_STM07_IS($A439,"61",DATE(K$4,12,31),"1")/1000000</f>
        <v>-336.66805492999998</v>
      </c>
      <c r="M439" s="3">
        <f>[1]!EM_S_STM07_IS($A439,"9",DATE(M$4,12,31),"1")/1000000</f>
        <v>1081.01152611</v>
      </c>
      <c r="N439" s="3">
        <f>[1]!EM_S_STM07_IS($A439,"61",DATE(M$4,12,31),"1")/1000000</f>
        <v>-637.13431194000009</v>
      </c>
      <c r="O439" s="6">
        <f t="shared" si="14"/>
        <v>-7.9685117688102047E-2</v>
      </c>
      <c r="P439" s="6">
        <f t="shared" si="15"/>
        <v>-2.5062160184583524</v>
      </c>
    </row>
    <row r="440" spans="1:16" x14ac:dyDescent="0.25">
      <c r="A440" s="5" t="s">
        <v>434</v>
      </c>
      <c r="B440" s="5" t="s">
        <v>3496</v>
      </c>
      <c r="C440" s="3">
        <f>[1]!EM_S_STM07_IS($A440,"9",DATE(C$4,12,31),"1")/1000000</f>
        <v>8971.8365092000004</v>
      </c>
      <c r="D440" s="3">
        <f>[1]!EM_S_STM07_IS($A440,"61",DATE(C$4,12,31),"1")/1000000</f>
        <v>317.30676168000002</v>
      </c>
      <c r="E440" s="3">
        <f>[1]!EM_S_STM07_IS($A440,"9",DATE(E$4,12,31),"1")/1000000</f>
        <v>11131.37242279</v>
      </c>
      <c r="F440" s="3">
        <f>[1]!EM_S_STM07_IS($A440,"61",DATE(E$4,12,31),"1")/1000000</f>
        <v>381.48499924000004</v>
      </c>
      <c r="G440" s="3">
        <f>[1]!EM_S_STM07_IS($A440,"9",DATE(G$4,12,31),"1")/1000000</f>
        <v>14579.230374700001</v>
      </c>
      <c r="H440" s="3">
        <f>[1]!EM_S_STM07_IS($A440,"61",DATE(G$4,12,31),"1")/1000000</f>
        <v>469.92723997000002</v>
      </c>
      <c r="I440" s="3">
        <f>[1]!EM_S_STM07_IS($A440,"9",DATE(I$4,12,31),"1")/1000000</f>
        <v>16717.986446629999</v>
      </c>
      <c r="J440" s="3">
        <f>[1]!EM_S_STM07_IS($A440,"61",DATE(I$4,12,31),"1")/1000000</f>
        <v>574.97585461000006</v>
      </c>
      <c r="K440" s="3">
        <f>[1]!EM_S_STM07_IS($A440,"9",DATE(K$4,12,31),"1")/1000000</f>
        <v>18947.379094830001</v>
      </c>
      <c r="L440" s="3">
        <f>[1]!EM_S_STM07_IS($A440,"61",DATE(K$4,12,31),"1")/1000000</f>
        <v>756.66941965000001</v>
      </c>
      <c r="M440" s="3">
        <f>[1]!EM_S_STM07_IS($A440,"9",DATE(M$4,12,31),"1")/1000000</f>
        <v>21727.383494049998</v>
      </c>
      <c r="N440" s="3">
        <f>[1]!EM_S_STM07_IS($A440,"61",DATE(M$4,12,31),"1")/1000000</f>
        <v>1096.9124320599999</v>
      </c>
      <c r="O440" s="6">
        <f t="shared" si="14"/>
        <v>0.19350767399888191</v>
      </c>
      <c r="P440" s="6">
        <f t="shared" si="15"/>
        <v>0.28155876828245341</v>
      </c>
    </row>
    <row r="441" spans="1:16" x14ac:dyDescent="0.25">
      <c r="A441" s="5" t="s">
        <v>435</v>
      </c>
      <c r="B441" s="5" t="s">
        <v>3497</v>
      </c>
      <c r="C441" s="3">
        <f>[1]!EM_S_STM07_IS($A441,"9",DATE(C$4,12,31),"1")/1000000</f>
        <v>1208.02430061</v>
      </c>
      <c r="D441" s="3">
        <f>[1]!EM_S_STM07_IS($A441,"61",DATE(C$4,12,31),"1")/1000000</f>
        <v>214.16322908000001</v>
      </c>
      <c r="E441" s="3">
        <f>[1]!EM_S_STM07_IS($A441,"9",DATE(E$4,12,31),"1")/1000000</f>
        <v>1231.7270767</v>
      </c>
      <c r="F441" s="3">
        <f>[1]!EM_S_STM07_IS($A441,"61",DATE(E$4,12,31),"1")/1000000</f>
        <v>251.94196628999998</v>
      </c>
      <c r="G441" s="3">
        <f>[1]!EM_S_STM07_IS($A441,"9",DATE(G$4,12,31),"1")/1000000</f>
        <v>1105.8819193499999</v>
      </c>
      <c r="H441" s="3">
        <f>[1]!EM_S_STM07_IS($A441,"61",DATE(G$4,12,31),"1")/1000000</f>
        <v>158.93322494999998</v>
      </c>
      <c r="I441" s="3">
        <f>[1]!EM_S_STM07_IS($A441,"9",DATE(I$4,12,31),"1")/1000000</f>
        <v>872.18661724000003</v>
      </c>
      <c r="J441" s="3">
        <f>[1]!EM_S_STM07_IS($A441,"61",DATE(I$4,12,31),"1")/1000000</f>
        <v>167.25791177000002</v>
      </c>
      <c r="K441" s="3">
        <f>[1]!EM_S_STM07_IS($A441,"9",DATE(K$4,12,31),"1")/1000000</f>
        <v>1579.5974581300002</v>
      </c>
      <c r="L441" s="3">
        <f>[1]!EM_S_STM07_IS($A441,"61",DATE(K$4,12,31),"1")/1000000</f>
        <v>265.16207530999998</v>
      </c>
      <c r="M441" s="3">
        <f>[1]!EM_S_STM07_IS($A441,"9",DATE(M$4,12,31),"1")/1000000</f>
        <v>1306.30737041</v>
      </c>
      <c r="N441" s="3">
        <f>[1]!EM_S_STM07_IS($A441,"61",DATE(M$4,12,31),"1")/1000000</f>
        <v>186.87640001</v>
      </c>
      <c r="O441" s="6">
        <f t="shared" si="14"/>
        <v>1.576663010886592E-2</v>
      </c>
      <c r="P441" s="6">
        <f t="shared" si="15"/>
        <v>-2.6890055918908917E-2</v>
      </c>
    </row>
    <row r="442" spans="1:16" x14ac:dyDescent="0.25">
      <c r="A442" s="5" t="s">
        <v>436</v>
      </c>
      <c r="B442" s="5" t="s">
        <v>3498</v>
      </c>
      <c r="C442" s="3">
        <f>[1]!EM_S_STM07_IS($A442,"9",DATE(C$4,12,31),"1")/1000000</f>
        <v>7276.0142649300005</v>
      </c>
      <c r="D442" s="3">
        <f>[1]!EM_S_STM07_IS($A442,"61",DATE(C$4,12,31),"1")/1000000</f>
        <v>-311.89111075</v>
      </c>
      <c r="E442" s="3">
        <f>[1]!EM_S_STM07_IS($A442,"9",DATE(E$4,12,31),"1")/1000000</f>
        <v>7907.6031374599997</v>
      </c>
      <c r="F442" s="3">
        <f>[1]!EM_S_STM07_IS($A442,"61",DATE(E$4,12,31),"1")/1000000</f>
        <v>98.446357379999995</v>
      </c>
      <c r="G442" s="3">
        <f>[1]!EM_S_STM07_IS($A442,"9",DATE(G$4,12,31),"1")/1000000</f>
        <v>7177.88444617</v>
      </c>
      <c r="H442" s="3">
        <f>[1]!EM_S_STM07_IS($A442,"61",DATE(G$4,12,31),"1")/1000000</f>
        <v>84.613981909999993</v>
      </c>
      <c r="I442" s="3">
        <f>[1]!EM_S_STM07_IS($A442,"9",DATE(I$4,12,31),"1")/1000000</f>
        <v>7575.2278043599999</v>
      </c>
      <c r="J442" s="3">
        <f>[1]!EM_S_STM07_IS($A442,"61",DATE(I$4,12,31),"1")/1000000</f>
        <v>292.59134068000003</v>
      </c>
      <c r="K442" s="3">
        <f>[1]!EM_S_STM07_IS($A442,"9",DATE(K$4,12,31),"1")/1000000</f>
        <v>6595.82215068</v>
      </c>
      <c r="L442" s="3">
        <f>[1]!EM_S_STM07_IS($A442,"61",DATE(K$4,12,31),"1")/1000000</f>
        <v>690.25202290999994</v>
      </c>
      <c r="M442" s="3">
        <f>[1]!EM_S_STM07_IS($A442,"9",DATE(M$4,12,31),"1")/1000000</f>
        <v>6121.2667137899998</v>
      </c>
      <c r="N442" s="3">
        <f>[1]!EM_S_STM07_IS($A442,"61",DATE(M$4,12,31),"1")/1000000</f>
        <v>952.23880164000002</v>
      </c>
      <c r="O442" s="6">
        <f t="shared" si="14"/>
        <v>-3.397236096652545E-2</v>
      </c>
      <c r="P442" s="6" t="str">
        <f t="shared" si="15"/>
        <v/>
      </c>
    </row>
    <row r="443" spans="1:16" x14ac:dyDescent="0.25">
      <c r="A443" s="5" t="s">
        <v>437</v>
      </c>
      <c r="B443" s="5" t="s">
        <v>3499</v>
      </c>
      <c r="C443" s="3">
        <f>[1]!EM_S_STM07_IS($A443,"9",DATE(C$4,12,31),"1")/1000000</f>
        <v>1634.4585462499999</v>
      </c>
      <c r="D443" s="3">
        <f>[1]!EM_S_STM07_IS($A443,"61",DATE(C$4,12,31),"1")/1000000</f>
        <v>9.5979078199999996</v>
      </c>
      <c r="E443" s="3">
        <f>[1]!EM_S_STM07_IS($A443,"9",DATE(E$4,12,31),"1")/1000000</f>
        <v>2122.1000931200001</v>
      </c>
      <c r="F443" s="3">
        <f>[1]!EM_S_STM07_IS($A443,"61",DATE(E$4,12,31),"1")/1000000</f>
        <v>90.150141519999991</v>
      </c>
      <c r="G443" s="3">
        <f>[1]!EM_S_STM07_IS($A443,"9",DATE(G$4,12,31),"1")/1000000</f>
        <v>2576.4247193299998</v>
      </c>
      <c r="H443" s="3">
        <f>[1]!EM_S_STM07_IS($A443,"61",DATE(G$4,12,31),"1")/1000000</f>
        <v>47.430576530000003</v>
      </c>
      <c r="I443" s="3">
        <f>[1]!EM_S_STM07_IS($A443,"9",DATE(I$4,12,31),"1")/1000000</f>
        <v>2705.2462656500002</v>
      </c>
      <c r="J443" s="3">
        <f>[1]!EM_S_STM07_IS($A443,"61",DATE(I$4,12,31),"1")/1000000</f>
        <v>53.114927649999998</v>
      </c>
      <c r="K443" s="3">
        <f>[1]!EM_S_STM07_IS($A443,"9",DATE(K$4,12,31),"1")/1000000</f>
        <v>3019.0706329200002</v>
      </c>
      <c r="L443" s="3">
        <f>[1]!EM_S_STM07_IS($A443,"61",DATE(K$4,12,31),"1")/1000000</f>
        <v>60.517263399999997</v>
      </c>
      <c r="M443" s="3">
        <f>[1]!EM_S_STM07_IS($A443,"9",DATE(M$4,12,31),"1")/1000000</f>
        <v>3042.6027404400002</v>
      </c>
      <c r="N443" s="3">
        <f>[1]!EM_S_STM07_IS($A443,"61",DATE(M$4,12,31),"1")/1000000</f>
        <v>112.10148548000001</v>
      </c>
      <c r="O443" s="6">
        <f t="shared" si="14"/>
        <v>0.13233327129412809</v>
      </c>
      <c r="P443" s="6">
        <f t="shared" si="15"/>
        <v>0.63488405655619196</v>
      </c>
    </row>
    <row r="444" spans="1:16" x14ac:dyDescent="0.25">
      <c r="A444" s="5" t="s">
        <v>438</v>
      </c>
      <c r="B444" s="5" t="s">
        <v>3500</v>
      </c>
      <c r="C444" s="3">
        <f>[1]!EM_S_STM07_IS($A444,"9",DATE(C$4,12,31),"1")/1000000</f>
        <v>3523.4377095599998</v>
      </c>
      <c r="D444" s="3">
        <f>[1]!EM_S_STM07_IS($A444,"61",DATE(C$4,12,31),"1")/1000000</f>
        <v>234.87170474000001</v>
      </c>
      <c r="E444" s="3">
        <f>[1]!EM_S_STM07_IS($A444,"9",DATE(E$4,12,31),"1")/1000000</f>
        <v>3779.1988092699999</v>
      </c>
      <c r="F444" s="3">
        <f>[1]!EM_S_STM07_IS($A444,"61",DATE(E$4,12,31),"1")/1000000</f>
        <v>206.64536499000002</v>
      </c>
      <c r="G444" s="3">
        <f>[1]!EM_S_STM07_IS($A444,"9",DATE(G$4,12,31),"1")/1000000</f>
        <v>3312.3127066100001</v>
      </c>
      <c r="H444" s="3">
        <f>[1]!EM_S_STM07_IS($A444,"61",DATE(G$4,12,31),"1")/1000000</f>
        <v>-352.02569611000001</v>
      </c>
      <c r="I444" s="3">
        <f>[1]!EM_S_STM07_IS($A444,"9",DATE(I$4,12,31),"1")/1000000</f>
        <v>2085.6516745599997</v>
      </c>
      <c r="J444" s="3">
        <f>[1]!EM_S_STM07_IS($A444,"61",DATE(I$4,12,31),"1")/1000000</f>
        <v>45.482150340000004</v>
      </c>
      <c r="K444" s="3">
        <f>[1]!EM_S_STM07_IS($A444,"9",DATE(K$4,12,31),"1")/1000000</f>
        <v>1723.5795285499998</v>
      </c>
      <c r="L444" s="3">
        <f>[1]!EM_S_STM07_IS($A444,"61",DATE(K$4,12,31),"1")/1000000</f>
        <v>-994.92404486999999</v>
      </c>
      <c r="M444" s="3">
        <f>[1]!EM_S_STM07_IS($A444,"9",DATE(M$4,12,31),"1")/1000000</f>
        <v>1654.8371417200001</v>
      </c>
      <c r="N444" s="3">
        <f>[1]!EM_S_STM07_IS($A444,"61",DATE(M$4,12,31),"1")/1000000</f>
        <v>-1565.9911532200001</v>
      </c>
      <c r="O444" s="6">
        <f t="shared" si="14"/>
        <v>-0.14027860968570094</v>
      </c>
      <c r="P444" s="6">
        <f t="shared" si="15"/>
        <v>-2.4614761109881962</v>
      </c>
    </row>
    <row r="445" spans="1:16" x14ac:dyDescent="0.25">
      <c r="A445" s="5" t="s">
        <v>439</v>
      </c>
      <c r="B445" s="5" t="s">
        <v>3501</v>
      </c>
      <c r="C445" s="3">
        <f>[1]!EM_S_STM07_IS($A445,"9",DATE(C$4,12,31),"1")/1000000</f>
        <v>3524.6736822500002</v>
      </c>
      <c r="D445" s="3">
        <f>[1]!EM_S_STM07_IS($A445,"61",DATE(C$4,12,31),"1")/1000000</f>
        <v>219.24080756000001</v>
      </c>
      <c r="E445" s="3">
        <f>[1]!EM_S_STM07_IS($A445,"9",DATE(E$4,12,31),"1")/1000000</f>
        <v>4530.6985338000004</v>
      </c>
      <c r="F445" s="3">
        <f>[1]!EM_S_STM07_IS($A445,"61",DATE(E$4,12,31),"1")/1000000</f>
        <v>314.53964544999997</v>
      </c>
      <c r="G445" s="3">
        <f>[1]!EM_S_STM07_IS($A445,"9",DATE(G$4,12,31),"1")/1000000</f>
        <v>3818.7050444400002</v>
      </c>
      <c r="H445" s="3">
        <f>[1]!EM_S_STM07_IS($A445,"61",DATE(G$4,12,31),"1")/1000000</f>
        <v>75.494341519999992</v>
      </c>
      <c r="I445" s="3">
        <f>[1]!EM_S_STM07_IS($A445,"9",DATE(I$4,12,31),"1")/1000000</f>
        <v>3848.4461180799999</v>
      </c>
      <c r="J445" s="3">
        <f>[1]!EM_S_STM07_IS($A445,"61",DATE(I$4,12,31),"1")/1000000</f>
        <v>62.960919070000003</v>
      </c>
      <c r="K445" s="3">
        <f>[1]!EM_S_STM07_IS($A445,"9",DATE(K$4,12,31),"1")/1000000</f>
        <v>4155.6983923099997</v>
      </c>
      <c r="L445" s="3">
        <f>[1]!EM_S_STM07_IS($A445,"61",DATE(K$4,12,31),"1")/1000000</f>
        <v>-189.89271434</v>
      </c>
      <c r="M445" s="3">
        <f>[1]!EM_S_STM07_IS($A445,"9",DATE(M$4,12,31),"1")/1000000</f>
        <v>3758.66348836</v>
      </c>
      <c r="N445" s="3">
        <f>[1]!EM_S_STM07_IS($A445,"61",DATE(M$4,12,31),"1")/1000000</f>
        <v>87.588021209999994</v>
      </c>
      <c r="O445" s="6">
        <f t="shared" si="14"/>
        <v>1.2938098087181826E-2</v>
      </c>
      <c r="P445" s="6">
        <f t="shared" si="15"/>
        <v>-0.167652528924921</v>
      </c>
    </row>
    <row r="446" spans="1:16" x14ac:dyDescent="0.25">
      <c r="A446" s="5" t="s">
        <v>440</v>
      </c>
      <c r="B446" s="5" t="s">
        <v>3502</v>
      </c>
      <c r="C446" s="3">
        <f>[1]!EM_S_STM07_IS($A446,"9",DATE(C$4,12,31),"1")/1000000</f>
        <v>2365.7815372800001</v>
      </c>
      <c r="D446" s="3">
        <f>[1]!EM_S_STM07_IS($A446,"61",DATE(C$4,12,31),"1")/1000000</f>
        <v>206.77879492</v>
      </c>
      <c r="E446" s="3">
        <f>[1]!EM_S_STM07_IS($A446,"9",DATE(E$4,12,31),"1")/1000000</f>
        <v>5695.8420209300002</v>
      </c>
      <c r="F446" s="3">
        <f>[1]!EM_S_STM07_IS($A446,"61",DATE(E$4,12,31),"1")/1000000</f>
        <v>767.30697394000003</v>
      </c>
      <c r="G446" s="3">
        <f>[1]!EM_S_STM07_IS($A446,"9",DATE(G$4,12,31),"1")/1000000</f>
        <v>4933.8451469199999</v>
      </c>
      <c r="H446" s="3">
        <f>[1]!EM_S_STM07_IS($A446,"61",DATE(G$4,12,31),"1")/1000000</f>
        <v>648.42155047000006</v>
      </c>
      <c r="I446" s="3">
        <f>[1]!EM_S_STM07_IS($A446,"9",DATE(I$4,12,31),"1")/1000000</f>
        <v>3638.6689632399998</v>
      </c>
      <c r="J446" s="3">
        <f>[1]!EM_S_STM07_IS($A446,"61",DATE(I$4,12,31),"1")/1000000</f>
        <v>340.97907938999998</v>
      </c>
      <c r="K446" s="3">
        <f>[1]!EM_S_STM07_IS($A446,"9",DATE(K$4,12,31),"1")/1000000</f>
        <v>3885.11562753</v>
      </c>
      <c r="L446" s="3">
        <f>[1]!EM_S_STM07_IS($A446,"61",DATE(K$4,12,31),"1")/1000000</f>
        <v>296.06981463</v>
      </c>
      <c r="M446" s="3">
        <f>[1]!EM_S_STM07_IS($A446,"9",DATE(M$4,12,31),"1")/1000000</f>
        <v>3502.3457537899999</v>
      </c>
      <c r="N446" s="3">
        <f>[1]!EM_S_STM07_IS($A446,"61",DATE(M$4,12,31),"1")/1000000</f>
        <v>274.76352924999998</v>
      </c>
      <c r="O446" s="6">
        <f t="shared" si="14"/>
        <v>8.1625396427347896E-2</v>
      </c>
      <c r="P446" s="6">
        <f t="shared" si="15"/>
        <v>5.8499402548995327E-2</v>
      </c>
    </row>
    <row r="447" spans="1:16" x14ac:dyDescent="0.25">
      <c r="A447" s="5" t="s">
        <v>441</v>
      </c>
      <c r="B447" s="5" t="s">
        <v>3503</v>
      </c>
      <c r="C447" s="3">
        <f>[1]!EM_S_STM07_IS($A447,"9",DATE(C$4,12,31),"1")/1000000</f>
        <v>212.00273268000001</v>
      </c>
      <c r="D447" s="3">
        <f>[1]!EM_S_STM07_IS($A447,"61",DATE(C$4,12,31),"1")/1000000</f>
        <v>18.220176819999999</v>
      </c>
      <c r="E447" s="3">
        <f>[1]!EM_S_STM07_IS($A447,"9",DATE(E$4,12,31),"1")/1000000</f>
        <v>232.62906924000001</v>
      </c>
      <c r="F447" s="3">
        <f>[1]!EM_S_STM07_IS($A447,"61",DATE(E$4,12,31),"1")/1000000</f>
        <v>-74.036187680000012</v>
      </c>
      <c r="G447" s="3">
        <f>[1]!EM_S_STM07_IS($A447,"9",DATE(G$4,12,31),"1")/1000000</f>
        <v>204.01937497999998</v>
      </c>
      <c r="H447" s="3">
        <f>[1]!EM_S_STM07_IS($A447,"61",DATE(G$4,12,31),"1")/1000000</f>
        <v>8.0092672799999995</v>
      </c>
      <c r="I447" s="3">
        <f>[1]!EM_S_STM07_IS($A447,"9",DATE(I$4,12,31),"1")/1000000</f>
        <v>105.06431121999999</v>
      </c>
      <c r="J447" s="3">
        <f>[1]!EM_S_STM07_IS($A447,"61",DATE(I$4,12,31),"1")/1000000</f>
        <v>-15.420573050000002</v>
      </c>
      <c r="K447" s="3">
        <f>[1]!EM_S_STM07_IS($A447,"9",DATE(K$4,12,31),"1")/1000000</f>
        <v>52.52167386</v>
      </c>
      <c r="L447" s="3">
        <f>[1]!EM_S_STM07_IS($A447,"61",DATE(K$4,12,31),"1")/1000000</f>
        <v>4.1015765699999998</v>
      </c>
      <c r="M447" s="3">
        <f>[1]!EM_S_STM07_IS($A447,"9",DATE(M$4,12,31),"1")/1000000</f>
        <v>157.40596044999998</v>
      </c>
      <c r="N447" s="3">
        <f>[1]!EM_S_STM07_IS($A447,"61",DATE(M$4,12,31),"1")/1000000</f>
        <v>2.6019294100000003</v>
      </c>
      <c r="O447" s="6">
        <f t="shared" si="14"/>
        <v>-5.7815526870410472E-2</v>
      </c>
      <c r="P447" s="6">
        <f t="shared" si="15"/>
        <v>-0.32243871257978007</v>
      </c>
    </row>
    <row r="448" spans="1:16" x14ac:dyDescent="0.25">
      <c r="A448" s="5" t="s">
        <v>442</v>
      </c>
      <c r="B448" s="5" t="s">
        <v>3504</v>
      </c>
      <c r="C448" s="3">
        <f>[1]!EM_S_STM07_IS($A448,"9",DATE(C$4,12,31),"1")/1000000</f>
        <v>1511.9635702099999</v>
      </c>
      <c r="D448" s="3">
        <f>[1]!EM_S_STM07_IS($A448,"61",DATE(C$4,12,31),"1")/1000000</f>
        <v>-348.96530519999999</v>
      </c>
      <c r="E448" s="3">
        <f>[1]!EM_S_STM07_IS($A448,"9",DATE(E$4,12,31),"1")/1000000</f>
        <v>1424.78553573</v>
      </c>
      <c r="F448" s="3">
        <f>[1]!EM_S_STM07_IS($A448,"61",DATE(E$4,12,31),"1")/1000000</f>
        <v>-1170.5512148</v>
      </c>
      <c r="G448" s="3">
        <f>[1]!EM_S_STM07_IS($A448,"9",DATE(G$4,12,31),"1")/1000000</f>
        <v>1245.9621322</v>
      </c>
      <c r="H448" s="3">
        <f>[1]!EM_S_STM07_IS($A448,"61",DATE(G$4,12,31),"1")/1000000</f>
        <v>64.021480049999994</v>
      </c>
      <c r="I448" s="3">
        <f>[1]!EM_S_STM07_IS($A448,"9",DATE(I$4,12,31),"1")/1000000</f>
        <v>954.94433049999998</v>
      </c>
      <c r="J448" s="3">
        <f>[1]!EM_S_STM07_IS($A448,"61",DATE(I$4,12,31),"1")/1000000</f>
        <v>-365.67919194000001</v>
      </c>
      <c r="K448" s="3">
        <f>[1]!EM_S_STM07_IS($A448,"9",DATE(K$4,12,31),"1")/1000000</f>
        <v>416.77225526999996</v>
      </c>
      <c r="L448" s="3">
        <f>[1]!EM_S_STM07_IS($A448,"61",DATE(K$4,12,31),"1")/1000000</f>
        <v>11.269942199999999</v>
      </c>
      <c r="M448" s="3">
        <f>[1]!EM_S_STM07_IS($A448,"9",DATE(M$4,12,31),"1")/1000000</f>
        <v>682.89670747000002</v>
      </c>
      <c r="N448" s="3">
        <f>[1]!EM_S_STM07_IS($A448,"61",DATE(M$4,12,31),"1")/1000000</f>
        <v>-48.308582780000002</v>
      </c>
      <c r="O448" s="6">
        <f t="shared" si="14"/>
        <v>-0.14697307730158071</v>
      </c>
      <c r="P448" s="6" t="str">
        <f t="shared" si="15"/>
        <v/>
      </c>
    </row>
    <row r="449" spans="1:16" x14ac:dyDescent="0.25">
      <c r="A449" s="5" t="s">
        <v>443</v>
      </c>
      <c r="B449" s="5" t="s">
        <v>3505</v>
      </c>
      <c r="C449" s="3">
        <f>[1]!EM_S_STM07_IS($A449,"9",DATE(C$4,12,31),"1")/1000000</f>
        <v>3751.8565640000002</v>
      </c>
      <c r="D449" s="3">
        <f>[1]!EM_S_STM07_IS($A449,"61",DATE(C$4,12,31),"1")/1000000</f>
        <v>173.10420397999999</v>
      </c>
      <c r="E449" s="3">
        <f>[1]!EM_S_STM07_IS($A449,"9",DATE(E$4,12,31),"1")/1000000</f>
        <v>3869.16149391</v>
      </c>
      <c r="F449" s="3">
        <f>[1]!EM_S_STM07_IS($A449,"61",DATE(E$4,12,31),"1")/1000000</f>
        <v>503.10393320999998</v>
      </c>
      <c r="G449" s="3">
        <f>[1]!EM_S_STM07_IS($A449,"9",DATE(G$4,12,31),"1")/1000000</f>
        <v>3771.8804185399999</v>
      </c>
      <c r="H449" s="3">
        <f>[1]!EM_S_STM07_IS($A449,"61",DATE(G$4,12,31),"1")/1000000</f>
        <v>120.16259347</v>
      </c>
      <c r="I449" s="3">
        <f>[1]!EM_S_STM07_IS($A449,"9",DATE(I$4,12,31),"1")/1000000</f>
        <v>3019.2457514799999</v>
      </c>
      <c r="J449" s="3">
        <f>[1]!EM_S_STM07_IS($A449,"61",DATE(I$4,12,31),"1")/1000000</f>
        <v>78.983231560000007</v>
      </c>
      <c r="K449" s="3">
        <f>[1]!EM_S_STM07_IS($A449,"9",DATE(K$4,12,31),"1")/1000000</f>
        <v>2731.4831621100002</v>
      </c>
      <c r="L449" s="3">
        <f>[1]!EM_S_STM07_IS($A449,"61",DATE(K$4,12,31),"1")/1000000</f>
        <v>80.147520459999996</v>
      </c>
      <c r="M449" s="3">
        <f>[1]!EM_S_STM07_IS($A449,"9",DATE(M$4,12,31),"1")/1000000</f>
        <v>2886.92250281</v>
      </c>
      <c r="N449" s="3">
        <f>[1]!EM_S_STM07_IS($A449,"61",DATE(M$4,12,31),"1")/1000000</f>
        <v>82.701837180000012</v>
      </c>
      <c r="O449" s="6">
        <f t="shared" si="14"/>
        <v>-5.1062127577046756E-2</v>
      </c>
      <c r="P449" s="6">
        <f t="shared" si="15"/>
        <v>-0.13733633047145777</v>
      </c>
    </row>
    <row r="450" spans="1:16" x14ac:dyDescent="0.25">
      <c r="A450" s="5" t="s">
        <v>444</v>
      </c>
      <c r="B450" s="5" t="s">
        <v>3506</v>
      </c>
      <c r="C450" s="3">
        <f>[1]!EM_S_STM07_IS($A450,"9",DATE(C$4,12,31),"1")/1000000</f>
        <v>231.53404883000002</v>
      </c>
      <c r="D450" s="3">
        <f>[1]!EM_S_STM07_IS($A450,"61",DATE(C$4,12,31),"1")/1000000</f>
        <v>-22.85615374</v>
      </c>
      <c r="E450" s="3">
        <f>[1]!EM_S_STM07_IS($A450,"9",DATE(E$4,12,31),"1")/1000000</f>
        <v>243.27438963</v>
      </c>
      <c r="F450" s="3">
        <f>[1]!EM_S_STM07_IS($A450,"61",DATE(E$4,12,31),"1")/1000000</f>
        <v>29.970938539999999</v>
      </c>
      <c r="G450" s="3">
        <f>[1]!EM_S_STM07_IS($A450,"9",DATE(G$4,12,31),"1")/1000000</f>
        <v>256.17955503000002</v>
      </c>
      <c r="H450" s="3">
        <f>[1]!EM_S_STM07_IS($A450,"61",DATE(G$4,12,31),"1")/1000000</f>
        <v>16.181168270000001</v>
      </c>
      <c r="I450" s="3">
        <f>[1]!EM_S_STM07_IS($A450,"9",DATE(I$4,12,31),"1")/1000000</f>
        <v>593.73397365999995</v>
      </c>
      <c r="J450" s="3">
        <f>[1]!EM_S_STM07_IS($A450,"61",DATE(I$4,12,31),"1")/1000000</f>
        <v>466.25391863999999</v>
      </c>
      <c r="K450" s="3">
        <f>[1]!EM_S_STM07_IS($A450,"9",DATE(K$4,12,31),"1")/1000000</f>
        <v>726.12170691999995</v>
      </c>
      <c r="L450" s="3">
        <f>[1]!EM_S_STM07_IS($A450,"61",DATE(K$4,12,31),"1")/1000000</f>
        <v>270.49980078999999</v>
      </c>
      <c r="M450" s="3">
        <f>[1]!EM_S_STM07_IS($A450,"9",DATE(M$4,12,31),"1")/1000000</f>
        <v>730.88026616999991</v>
      </c>
      <c r="N450" s="3">
        <f>[1]!EM_S_STM07_IS($A450,"61",DATE(M$4,12,31),"1")/1000000</f>
        <v>247.91338752000001</v>
      </c>
      <c r="O450" s="6">
        <f t="shared" si="14"/>
        <v>0.25847987219226765</v>
      </c>
      <c r="P450" s="6" t="str">
        <f t="shared" si="15"/>
        <v/>
      </c>
    </row>
    <row r="451" spans="1:16" x14ac:dyDescent="0.25">
      <c r="A451" s="5" t="s">
        <v>445</v>
      </c>
      <c r="B451" s="5" t="s">
        <v>3507</v>
      </c>
      <c r="C451" s="3">
        <f>[1]!EM_S_STM07_IS($A451,"9",DATE(C$4,12,31),"1")/1000000</f>
        <v>2108.7895861400002</v>
      </c>
      <c r="D451" s="3">
        <f>[1]!EM_S_STM07_IS($A451,"61",DATE(C$4,12,31),"1")/1000000</f>
        <v>66.826123510000002</v>
      </c>
      <c r="E451" s="3">
        <f>[1]!EM_S_STM07_IS($A451,"9",DATE(E$4,12,31),"1")/1000000</f>
        <v>1984.04618529</v>
      </c>
      <c r="F451" s="3">
        <f>[1]!EM_S_STM07_IS($A451,"61",DATE(E$4,12,31),"1")/1000000</f>
        <v>-178.67425725000001</v>
      </c>
      <c r="G451" s="3">
        <f>[1]!EM_S_STM07_IS($A451,"9",DATE(G$4,12,31),"1")/1000000</f>
        <v>1319.9442422100001</v>
      </c>
      <c r="H451" s="3">
        <f>[1]!EM_S_STM07_IS($A451,"61",DATE(G$4,12,31),"1")/1000000</f>
        <v>12.87740511</v>
      </c>
      <c r="I451" s="3">
        <f>[1]!EM_S_STM07_IS($A451,"9",DATE(I$4,12,31),"1")/1000000</f>
        <v>1232.7343600199999</v>
      </c>
      <c r="J451" s="3">
        <f>[1]!EM_S_STM07_IS($A451,"61",DATE(I$4,12,31),"1")/1000000</f>
        <v>-97.943865029999998</v>
      </c>
      <c r="K451" s="3">
        <f>[1]!EM_S_STM07_IS($A451,"9",DATE(K$4,12,31),"1")/1000000</f>
        <v>1046.38433575</v>
      </c>
      <c r="L451" s="3">
        <f>[1]!EM_S_STM07_IS($A451,"61",DATE(K$4,12,31),"1")/1000000</f>
        <v>-211.66161471999999</v>
      </c>
      <c r="M451" s="3">
        <f>[1]!EM_S_STM07_IS($A451,"9",DATE(M$4,12,31),"1")/1000000</f>
        <v>662.71422564</v>
      </c>
      <c r="N451" s="3">
        <f>[1]!EM_S_STM07_IS($A451,"61",DATE(M$4,12,31),"1")/1000000</f>
        <v>15.533691289999998</v>
      </c>
      <c r="O451" s="6">
        <f t="shared" si="14"/>
        <v>-0.20666135703353206</v>
      </c>
      <c r="P451" s="6">
        <f t="shared" si="15"/>
        <v>-0.25309446095252297</v>
      </c>
    </row>
    <row r="452" spans="1:16" x14ac:dyDescent="0.25">
      <c r="A452" s="5" t="s">
        <v>446</v>
      </c>
      <c r="B452" s="5" t="s">
        <v>3508</v>
      </c>
      <c r="C452" s="3">
        <f>[1]!EM_S_STM07_IS($A452,"9",DATE(C$4,12,31),"1")/1000000</f>
        <v>1081.2940756600001</v>
      </c>
      <c r="D452" s="3">
        <f>[1]!EM_S_STM07_IS($A452,"61",DATE(C$4,12,31),"1")/1000000</f>
        <v>34.304896390000003</v>
      </c>
      <c r="E452" s="3">
        <f>[1]!EM_S_STM07_IS($A452,"9",DATE(E$4,12,31),"1")/1000000</f>
        <v>1232.80170677</v>
      </c>
      <c r="F452" s="3">
        <f>[1]!EM_S_STM07_IS($A452,"61",DATE(E$4,12,31),"1")/1000000</f>
        <v>75.560609420000006</v>
      </c>
      <c r="G452" s="3">
        <f>[1]!EM_S_STM07_IS($A452,"9",DATE(G$4,12,31),"1")/1000000</f>
        <v>2191.0455372500001</v>
      </c>
      <c r="H452" s="3">
        <f>[1]!EM_S_STM07_IS($A452,"61",DATE(G$4,12,31),"1")/1000000</f>
        <v>69.796472440000002</v>
      </c>
      <c r="I452" s="3">
        <f>[1]!EM_S_STM07_IS($A452,"9",DATE(I$4,12,31),"1")/1000000</f>
        <v>4223.7434261399994</v>
      </c>
      <c r="J452" s="3">
        <f>[1]!EM_S_STM07_IS($A452,"61",DATE(I$4,12,31),"1")/1000000</f>
        <v>144.61864793000001</v>
      </c>
      <c r="K452" s="3">
        <f>[1]!EM_S_STM07_IS($A452,"9",DATE(K$4,12,31),"1")/1000000</f>
        <v>7306.6363122499997</v>
      </c>
      <c r="L452" s="3">
        <f>[1]!EM_S_STM07_IS($A452,"61",DATE(K$4,12,31),"1")/1000000</f>
        <v>338.79812112999997</v>
      </c>
      <c r="M452" s="3">
        <f>[1]!EM_S_STM07_IS($A452,"9",DATE(M$4,12,31),"1")/1000000</f>
        <v>10123.000357680001</v>
      </c>
      <c r="N452" s="3">
        <f>[1]!EM_S_STM07_IS($A452,"61",DATE(M$4,12,31),"1")/1000000</f>
        <v>449.20135718</v>
      </c>
      <c r="O452" s="6">
        <f t="shared" si="14"/>
        <v>0.56413086387972955</v>
      </c>
      <c r="P452" s="6">
        <f t="shared" si="15"/>
        <v>0.67269588905326394</v>
      </c>
    </row>
    <row r="453" spans="1:16" x14ac:dyDescent="0.25">
      <c r="A453" s="5" t="s">
        <v>447</v>
      </c>
      <c r="B453" s="5" t="s">
        <v>3509</v>
      </c>
      <c r="C453" s="3">
        <f>[1]!EM_S_STM07_IS($A453,"9",DATE(C$4,12,31),"1")/1000000</f>
        <v>510.32244072000003</v>
      </c>
      <c r="D453" s="3">
        <f>[1]!EM_S_STM07_IS($A453,"61",DATE(C$4,12,31),"1")/1000000</f>
        <v>70.441589239999999</v>
      </c>
      <c r="E453" s="3">
        <f>[1]!EM_S_STM07_IS($A453,"9",DATE(E$4,12,31),"1")/1000000</f>
        <v>512.60662929</v>
      </c>
      <c r="F453" s="3">
        <f>[1]!EM_S_STM07_IS($A453,"61",DATE(E$4,12,31),"1")/1000000</f>
        <v>68.29029353</v>
      </c>
      <c r="G453" s="3">
        <f>[1]!EM_S_STM07_IS($A453,"9",DATE(G$4,12,31),"1")/1000000</f>
        <v>502.17598720000001</v>
      </c>
      <c r="H453" s="3">
        <f>[1]!EM_S_STM07_IS($A453,"61",DATE(G$4,12,31),"1")/1000000</f>
        <v>61.170166630000004</v>
      </c>
      <c r="I453" s="3">
        <f>[1]!EM_S_STM07_IS($A453,"9",DATE(I$4,12,31),"1")/1000000</f>
        <v>444.30406345999995</v>
      </c>
      <c r="J453" s="3">
        <f>[1]!EM_S_STM07_IS($A453,"61",DATE(I$4,12,31),"1")/1000000</f>
        <v>10.64592652</v>
      </c>
      <c r="K453" s="3">
        <f>[1]!EM_S_STM07_IS($A453,"9",DATE(K$4,12,31),"1")/1000000</f>
        <v>991.37574313000005</v>
      </c>
      <c r="L453" s="3">
        <f>[1]!EM_S_STM07_IS($A453,"61",DATE(K$4,12,31),"1")/1000000</f>
        <v>41.212182329999997</v>
      </c>
      <c r="M453" s="3">
        <f>[1]!EM_S_STM07_IS($A453,"9",DATE(M$4,12,31),"1")/1000000</f>
        <v>499.99621106000001</v>
      </c>
      <c r="N453" s="3">
        <f>[1]!EM_S_STM07_IS($A453,"61",DATE(M$4,12,31),"1")/1000000</f>
        <v>29.887983129999999</v>
      </c>
      <c r="O453" s="6">
        <f t="shared" si="14"/>
        <v>-4.0801020997841553E-3</v>
      </c>
      <c r="P453" s="6">
        <f t="shared" si="15"/>
        <v>-0.15757064295516443</v>
      </c>
    </row>
    <row r="454" spans="1:16" x14ac:dyDescent="0.25">
      <c r="A454" s="5" t="s">
        <v>448</v>
      </c>
      <c r="B454" s="5" t="s">
        <v>3510</v>
      </c>
      <c r="C454" s="3">
        <f>[1]!EM_S_STM07_IS($A454,"9",DATE(C$4,12,31),"1")/1000000</f>
        <v>3661.3916898499997</v>
      </c>
      <c r="D454" s="3">
        <f>[1]!EM_S_STM07_IS($A454,"61",DATE(C$4,12,31),"1")/1000000</f>
        <v>920.97820823000006</v>
      </c>
      <c r="E454" s="3">
        <f>[1]!EM_S_STM07_IS($A454,"9",DATE(E$4,12,31),"1")/1000000</f>
        <v>1854.0530634300001</v>
      </c>
      <c r="F454" s="3">
        <f>[1]!EM_S_STM07_IS($A454,"61",DATE(E$4,12,31),"1")/1000000</f>
        <v>559.35834715999999</v>
      </c>
      <c r="G454" s="3">
        <f>[1]!EM_S_STM07_IS($A454,"9",DATE(G$4,12,31),"1")/1000000</f>
        <v>3755.7460500700004</v>
      </c>
      <c r="H454" s="3">
        <f>[1]!EM_S_STM07_IS($A454,"61",DATE(G$4,12,31),"1")/1000000</f>
        <v>1071.43864076</v>
      </c>
      <c r="I454" s="3">
        <f>[1]!EM_S_STM07_IS($A454,"9",DATE(I$4,12,31),"1")/1000000</f>
        <v>1119.3945062299999</v>
      </c>
      <c r="J454" s="3">
        <f>[1]!EM_S_STM07_IS($A454,"61",DATE(I$4,12,31),"1")/1000000</f>
        <v>218.65788891</v>
      </c>
      <c r="K454" s="3">
        <f>[1]!EM_S_STM07_IS($A454,"9",DATE(K$4,12,31),"1")/1000000</f>
        <v>2484.9769172800002</v>
      </c>
      <c r="L454" s="3">
        <f>[1]!EM_S_STM07_IS($A454,"61",DATE(K$4,12,31),"1")/1000000</f>
        <v>291.38494971</v>
      </c>
      <c r="M454" s="3">
        <f>[1]!EM_S_STM07_IS($A454,"9",DATE(M$4,12,31),"1")/1000000</f>
        <v>1290.1218212599999</v>
      </c>
      <c r="N454" s="3">
        <f>[1]!EM_S_STM07_IS($A454,"61",DATE(M$4,12,31),"1")/1000000</f>
        <v>286.98630383</v>
      </c>
      <c r="O454" s="6">
        <f t="shared" si="14"/>
        <v>-0.18829745826987743</v>
      </c>
      <c r="P454" s="6">
        <f t="shared" si="15"/>
        <v>-0.20800513948905475</v>
      </c>
    </row>
    <row r="455" spans="1:16" x14ac:dyDescent="0.25">
      <c r="A455" s="5" t="s">
        <v>449</v>
      </c>
      <c r="B455" s="5" t="s">
        <v>3511</v>
      </c>
      <c r="C455" s="3">
        <f>[1]!EM_S_STM07_IS($A455,"9",DATE(C$4,12,31),"1")/1000000</f>
        <v>803.80405986000005</v>
      </c>
      <c r="D455" s="3">
        <f>[1]!EM_S_STM07_IS($A455,"61",DATE(C$4,12,31),"1")/1000000</f>
        <v>43.880345779999999</v>
      </c>
      <c r="E455" s="3">
        <f>[1]!EM_S_STM07_IS($A455,"9",DATE(E$4,12,31),"1")/1000000</f>
        <v>870.55462120000004</v>
      </c>
      <c r="F455" s="3">
        <f>[1]!EM_S_STM07_IS($A455,"61",DATE(E$4,12,31),"1")/1000000</f>
        <v>36.352412579999999</v>
      </c>
      <c r="G455" s="3">
        <f>[1]!EM_S_STM07_IS($A455,"9",DATE(G$4,12,31),"1")/1000000</f>
        <v>843.70320076999997</v>
      </c>
      <c r="H455" s="3">
        <f>[1]!EM_S_STM07_IS($A455,"61",DATE(G$4,12,31),"1")/1000000</f>
        <v>27.546193450000001</v>
      </c>
      <c r="I455" s="3">
        <f>[1]!EM_S_STM07_IS($A455,"9",DATE(I$4,12,31),"1")/1000000</f>
        <v>902.47597913000004</v>
      </c>
      <c r="J455" s="3">
        <f>[1]!EM_S_STM07_IS($A455,"61",DATE(I$4,12,31),"1")/1000000</f>
        <v>39.005761990000003</v>
      </c>
      <c r="K455" s="3">
        <f>[1]!EM_S_STM07_IS($A455,"9",DATE(K$4,12,31),"1")/1000000</f>
        <v>1111.3807922599999</v>
      </c>
      <c r="L455" s="3">
        <f>[1]!EM_S_STM07_IS($A455,"61",DATE(K$4,12,31),"1")/1000000</f>
        <v>41.968609430000001</v>
      </c>
      <c r="M455" s="3">
        <f>[1]!EM_S_STM07_IS($A455,"9",DATE(M$4,12,31),"1")/1000000</f>
        <v>1625.8662253699999</v>
      </c>
      <c r="N455" s="3">
        <f>[1]!EM_S_STM07_IS($A455,"61",DATE(M$4,12,31),"1")/1000000</f>
        <v>60.329417710000001</v>
      </c>
      <c r="O455" s="6">
        <f t="shared" ref="O455:O518" si="16">IFERROR(IF(OR(C455&lt;0,C455=""),"",POWER(M455/C455,1/5)-1),"")</f>
        <v>0.15129580655390495</v>
      </c>
      <c r="P455" s="6">
        <f t="shared" ref="P455:P518" si="17">IFERROR(IF(OR(D455&lt;0,D455=""),"",POWER(N455/D455,1/5)-1),"")</f>
        <v>6.574135506280232E-2</v>
      </c>
    </row>
    <row r="456" spans="1:16" x14ac:dyDescent="0.25">
      <c r="A456" s="5" t="s">
        <v>450</v>
      </c>
      <c r="B456" s="5" t="s">
        <v>3512</v>
      </c>
      <c r="C456" s="3">
        <f>[1]!EM_S_STM07_IS($A456,"9",DATE(C$4,12,31),"1")/1000000</f>
        <v>13.873267779999999</v>
      </c>
      <c r="D456" s="3">
        <f>[1]!EM_S_STM07_IS($A456,"61",DATE(C$4,12,31),"1")/1000000</f>
        <v>5.7019651600000003</v>
      </c>
      <c r="E456" s="3">
        <f>[1]!EM_S_STM07_IS($A456,"9",DATE(E$4,12,31),"1")/1000000</f>
        <v>4861.9721445600007</v>
      </c>
      <c r="F456" s="3">
        <f>[1]!EM_S_STM07_IS($A456,"61",DATE(E$4,12,31),"1")/1000000</f>
        <v>629.25437389000001</v>
      </c>
      <c r="G456" s="3">
        <f>[1]!EM_S_STM07_IS($A456,"9",DATE(G$4,12,31),"1")/1000000</f>
        <v>3549.0598752600004</v>
      </c>
      <c r="H456" s="3">
        <f>[1]!EM_S_STM07_IS($A456,"61",DATE(G$4,12,31),"1")/1000000</f>
        <v>717.93636151999999</v>
      </c>
      <c r="I456" s="3">
        <f>[1]!EM_S_STM07_IS($A456,"9",DATE(I$4,12,31),"1")/1000000</f>
        <v>4604.8694254900001</v>
      </c>
      <c r="J456" s="3">
        <f>[1]!EM_S_STM07_IS($A456,"61",DATE(I$4,12,31),"1")/1000000</f>
        <v>635.93758098000001</v>
      </c>
      <c r="K456" s="3">
        <f>[1]!EM_S_STM07_IS($A456,"9",DATE(K$4,12,31),"1")/1000000</f>
        <v>6313.6401371800002</v>
      </c>
      <c r="L456" s="3">
        <f>[1]!EM_S_STM07_IS($A456,"61",DATE(K$4,12,31),"1")/1000000</f>
        <v>611.75522384999999</v>
      </c>
      <c r="M456" s="3">
        <f>[1]!EM_S_STM07_IS($A456,"9",DATE(M$4,12,31),"1")/1000000</f>
        <v>8459.4603677699997</v>
      </c>
      <c r="N456" s="3">
        <f>[1]!EM_S_STM07_IS($A456,"61",DATE(M$4,12,31),"1")/1000000</f>
        <v>527.11706656000001</v>
      </c>
      <c r="O456" s="6">
        <f t="shared" si="16"/>
        <v>2.6060585858529266</v>
      </c>
      <c r="P456" s="6">
        <f t="shared" si="17"/>
        <v>1.4727288941962242</v>
      </c>
    </row>
    <row r="457" spans="1:16" x14ac:dyDescent="0.25">
      <c r="A457" s="5" t="s">
        <v>451</v>
      </c>
      <c r="B457" s="5" t="s">
        <v>3513</v>
      </c>
      <c r="C457" s="3">
        <f>[1]!EM_S_STM07_IS($A457,"9",DATE(C$4,12,31),"1")/1000000</f>
        <v>1176.9981456500002</v>
      </c>
      <c r="D457" s="3">
        <f>[1]!EM_S_STM07_IS($A457,"61",DATE(C$4,12,31),"1")/1000000</f>
        <v>76.768887190000001</v>
      </c>
      <c r="E457" s="3">
        <f>[1]!EM_S_STM07_IS($A457,"9",DATE(E$4,12,31),"1")/1000000</f>
        <v>1809.46794368</v>
      </c>
      <c r="F457" s="3">
        <f>[1]!EM_S_STM07_IS($A457,"61",DATE(E$4,12,31),"1")/1000000</f>
        <v>167.09826318</v>
      </c>
      <c r="G457" s="3">
        <f>[1]!EM_S_STM07_IS($A457,"9",DATE(G$4,12,31),"1")/1000000</f>
        <v>2426.0604187100002</v>
      </c>
      <c r="H457" s="3">
        <f>[1]!EM_S_STM07_IS($A457,"61",DATE(G$4,12,31),"1")/1000000</f>
        <v>280.57093370999996</v>
      </c>
      <c r="I457" s="3">
        <f>[1]!EM_S_STM07_IS($A457,"9",DATE(I$4,12,31),"1")/1000000</f>
        <v>3110.6519576000001</v>
      </c>
      <c r="J457" s="3">
        <f>[1]!EM_S_STM07_IS($A457,"61",DATE(I$4,12,31),"1")/1000000</f>
        <v>281.15130367</v>
      </c>
      <c r="K457" s="3">
        <f>[1]!EM_S_STM07_IS($A457,"9",DATE(K$4,12,31),"1")/1000000</f>
        <v>3103.53356033</v>
      </c>
      <c r="L457" s="3">
        <f>[1]!EM_S_STM07_IS($A457,"61",DATE(K$4,12,31),"1")/1000000</f>
        <v>87.132170129999992</v>
      </c>
      <c r="M457" s="3">
        <f>[1]!EM_S_STM07_IS($A457,"9",DATE(M$4,12,31),"1")/1000000</f>
        <v>3177.1168792899998</v>
      </c>
      <c r="N457" s="3">
        <f>[1]!EM_S_STM07_IS($A457,"61",DATE(M$4,12,31),"1")/1000000</f>
        <v>-874.35718497000005</v>
      </c>
      <c r="O457" s="6">
        <f t="shared" si="16"/>
        <v>0.21969567170403592</v>
      </c>
      <c r="P457" s="6">
        <f t="shared" si="17"/>
        <v>-2.6266747581435226</v>
      </c>
    </row>
    <row r="458" spans="1:16" x14ac:dyDescent="0.25">
      <c r="A458" s="5" t="s">
        <v>452</v>
      </c>
      <c r="B458" s="5" t="s">
        <v>3514</v>
      </c>
      <c r="C458" s="3">
        <f>[1]!EM_S_STM07_IS($A458,"9",DATE(C$4,12,31),"1")/1000000</f>
        <v>16942.353235940001</v>
      </c>
      <c r="D458" s="3">
        <f>[1]!EM_S_STM07_IS($A458,"61",DATE(C$4,12,31),"1")/1000000</f>
        <v>2644.37013557</v>
      </c>
      <c r="E458" s="3">
        <f>[1]!EM_S_STM07_IS($A458,"9",DATE(E$4,12,31),"1")/1000000</f>
        <v>30372.415725930001</v>
      </c>
      <c r="F458" s="3">
        <f>[1]!EM_S_STM07_IS($A458,"61",DATE(E$4,12,31),"1")/1000000</f>
        <v>2815.41639588</v>
      </c>
      <c r="G458" s="3">
        <f>[1]!EM_S_STM07_IS($A458,"9",DATE(G$4,12,31),"1")/1000000</f>
        <v>31228.777275209999</v>
      </c>
      <c r="H458" s="3">
        <f>[1]!EM_S_STM07_IS($A458,"61",DATE(G$4,12,31),"1")/1000000</f>
        <v>1810.3208227</v>
      </c>
      <c r="I458" s="3">
        <f>[1]!EM_S_STM07_IS($A458,"9",DATE(I$4,12,31),"1")/1000000</f>
        <v>29500.131501659998</v>
      </c>
      <c r="J458" s="3">
        <f>[1]!EM_S_STM07_IS($A458,"61",DATE(I$4,12,31),"1")/1000000</f>
        <v>1056.1627984199999</v>
      </c>
      <c r="K458" s="3">
        <f>[1]!EM_S_STM07_IS($A458,"9",DATE(K$4,12,31),"1")/1000000</f>
        <v>24390.919514779998</v>
      </c>
      <c r="L458" s="3">
        <f>[1]!EM_S_STM07_IS($A458,"61",DATE(K$4,12,31),"1")/1000000</f>
        <v>273.19908877999995</v>
      </c>
      <c r="M458" s="3">
        <f>[1]!EM_S_STM07_IS($A458,"9",DATE(M$4,12,31),"1")/1000000</f>
        <v>18658.26840261</v>
      </c>
      <c r="N458" s="3">
        <f>[1]!EM_S_STM07_IS($A458,"61",DATE(M$4,12,31),"1")/1000000</f>
        <v>141.04772087999999</v>
      </c>
      <c r="O458" s="6">
        <f t="shared" si="16"/>
        <v>1.9481902639435722E-2</v>
      </c>
      <c r="P458" s="6">
        <f t="shared" si="17"/>
        <v>-0.44357226924481186</v>
      </c>
    </row>
    <row r="459" spans="1:16" x14ac:dyDescent="0.25">
      <c r="A459" s="5" t="s">
        <v>453</v>
      </c>
      <c r="B459" s="5" t="s">
        <v>3515</v>
      </c>
      <c r="C459" s="3">
        <f>[1]!EM_S_STM07_IS($A459,"9",DATE(C$4,12,31),"1")/1000000</f>
        <v>1036.4030439600001</v>
      </c>
      <c r="D459" s="3">
        <f>[1]!EM_S_STM07_IS($A459,"61",DATE(C$4,12,31),"1")/1000000</f>
        <v>26.340355350000003</v>
      </c>
      <c r="E459" s="3">
        <f>[1]!EM_S_STM07_IS($A459,"9",DATE(E$4,12,31),"1")/1000000</f>
        <v>1153.6432820299999</v>
      </c>
      <c r="F459" s="3">
        <f>[1]!EM_S_STM07_IS($A459,"61",DATE(E$4,12,31),"1")/1000000</f>
        <v>25.036320199999999</v>
      </c>
      <c r="G459" s="3">
        <f>[1]!EM_S_STM07_IS($A459,"9",DATE(G$4,12,31),"1")/1000000</f>
        <v>1193.7937343599999</v>
      </c>
      <c r="H459" s="3">
        <f>[1]!EM_S_STM07_IS($A459,"61",DATE(G$4,12,31),"1")/1000000</f>
        <v>-1.6077545099999999</v>
      </c>
      <c r="I459" s="3">
        <f>[1]!EM_S_STM07_IS($A459,"9",DATE(I$4,12,31),"1")/1000000</f>
        <v>1175.3891363499999</v>
      </c>
      <c r="J459" s="3">
        <f>[1]!EM_S_STM07_IS($A459,"61",DATE(I$4,12,31),"1")/1000000</f>
        <v>10.307398409999999</v>
      </c>
      <c r="K459" s="3">
        <f>[1]!EM_S_STM07_IS($A459,"9",DATE(K$4,12,31),"1")/1000000</f>
        <v>1422.8434357799999</v>
      </c>
      <c r="L459" s="3">
        <f>[1]!EM_S_STM07_IS($A459,"61",DATE(K$4,12,31),"1")/1000000</f>
        <v>13.917606339999999</v>
      </c>
      <c r="M459" s="3">
        <f>[1]!EM_S_STM07_IS($A459,"9",DATE(M$4,12,31),"1")/1000000</f>
        <v>789.58273745000008</v>
      </c>
      <c r="N459" s="3">
        <f>[1]!EM_S_STM07_IS($A459,"61",DATE(M$4,12,31),"1")/1000000</f>
        <v>-16.63094246</v>
      </c>
      <c r="O459" s="6">
        <f t="shared" si="16"/>
        <v>-5.2948071019403353E-2</v>
      </c>
      <c r="P459" s="6">
        <f t="shared" si="17"/>
        <v>-1.912134843933655</v>
      </c>
    </row>
    <row r="460" spans="1:16" x14ac:dyDescent="0.25">
      <c r="A460" s="5" t="s">
        <v>454</v>
      </c>
      <c r="B460" s="5" t="s">
        <v>3516</v>
      </c>
      <c r="C460" s="3">
        <f>[1]!EM_S_STM07_IS($A460,"9",DATE(C$4,12,31),"1")/1000000</f>
        <v>3585.7401685199998</v>
      </c>
      <c r="D460" s="3">
        <f>[1]!EM_S_STM07_IS($A460,"61",DATE(C$4,12,31),"1")/1000000</f>
        <v>327.18692332000001</v>
      </c>
      <c r="E460" s="3">
        <f>[1]!EM_S_STM07_IS($A460,"9",DATE(E$4,12,31),"1")/1000000</f>
        <v>4458.4742134200005</v>
      </c>
      <c r="F460" s="3">
        <f>[1]!EM_S_STM07_IS($A460,"61",DATE(E$4,12,31),"1")/1000000</f>
        <v>367.09963152999995</v>
      </c>
      <c r="G460" s="3">
        <f>[1]!EM_S_STM07_IS($A460,"9",DATE(G$4,12,31),"1")/1000000</f>
        <v>4460.5392488900006</v>
      </c>
      <c r="H460" s="3">
        <f>[1]!EM_S_STM07_IS($A460,"61",DATE(G$4,12,31),"1")/1000000</f>
        <v>381.62254487000001</v>
      </c>
      <c r="I460" s="3">
        <f>[1]!EM_S_STM07_IS($A460,"9",DATE(I$4,12,31),"1")/1000000</f>
        <v>4092.0549444799999</v>
      </c>
      <c r="J460" s="3">
        <f>[1]!EM_S_STM07_IS($A460,"61",DATE(I$4,12,31),"1")/1000000</f>
        <v>308.88989993000001</v>
      </c>
      <c r="K460" s="3">
        <f>[1]!EM_S_STM07_IS($A460,"9",DATE(K$4,12,31),"1")/1000000</f>
        <v>3362.62091951</v>
      </c>
      <c r="L460" s="3">
        <f>[1]!EM_S_STM07_IS($A460,"61",DATE(K$4,12,31),"1")/1000000</f>
        <v>262.68714131000002</v>
      </c>
      <c r="M460" s="3">
        <f>[1]!EM_S_STM07_IS($A460,"9",DATE(M$4,12,31),"1")/1000000</f>
        <v>2804.2905711599997</v>
      </c>
      <c r="N460" s="3">
        <f>[1]!EM_S_STM07_IS($A460,"61",DATE(M$4,12,31),"1")/1000000</f>
        <v>229.06487240999999</v>
      </c>
      <c r="O460" s="6">
        <f t="shared" si="16"/>
        <v>-4.7973934499362714E-2</v>
      </c>
      <c r="P460" s="6">
        <f t="shared" si="17"/>
        <v>-6.8822419195549212E-2</v>
      </c>
    </row>
    <row r="461" spans="1:16" x14ac:dyDescent="0.25">
      <c r="A461" s="5" t="s">
        <v>455</v>
      </c>
      <c r="B461" s="5" t="s">
        <v>3517</v>
      </c>
      <c r="C461" s="3">
        <f>[1]!EM_S_STM07_IS($A461,"9",DATE(C$4,12,31),"1")/1000000</f>
        <v>2024.0538515200001</v>
      </c>
      <c r="D461" s="3">
        <f>[1]!EM_S_STM07_IS($A461,"61",DATE(C$4,12,31),"1")/1000000</f>
        <v>251.22528491999998</v>
      </c>
      <c r="E461" s="3">
        <f>[1]!EM_S_STM07_IS($A461,"9",DATE(E$4,12,31),"1")/1000000</f>
        <v>2201.7838872900002</v>
      </c>
      <c r="F461" s="3">
        <f>[1]!EM_S_STM07_IS($A461,"61",DATE(E$4,12,31),"1")/1000000</f>
        <v>210.95976674000002</v>
      </c>
      <c r="G461" s="3">
        <f>[1]!EM_S_STM07_IS($A461,"9",DATE(G$4,12,31),"1")/1000000</f>
        <v>1754.3388508800001</v>
      </c>
      <c r="H461" s="3">
        <f>[1]!EM_S_STM07_IS($A461,"61",DATE(G$4,12,31),"1")/1000000</f>
        <v>150.20818843000001</v>
      </c>
      <c r="I461" s="3">
        <f>[1]!EM_S_STM07_IS($A461,"9",DATE(I$4,12,31),"1")/1000000</f>
        <v>1777.3749314200002</v>
      </c>
      <c r="J461" s="3">
        <f>[1]!EM_S_STM07_IS($A461,"61",DATE(I$4,12,31),"1")/1000000</f>
        <v>52.822244729999994</v>
      </c>
      <c r="K461" s="3">
        <f>[1]!EM_S_STM07_IS($A461,"9",DATE(K$4,12,31),"1")/1000000</f>
        <v>2353.3276113699999</v>
      </c>
      <c r="L461" s="3">
        <f>[1]!EM_S_STM07_IS($A461,"61",DATE(K$4,12,31),"1")/1000000</f>
        <v>168.35134821</v>
      </c>
      <c r="M461" s="3">
        <f>[1]!EM_S_STM07_IS($A461,"9",DATE(M$4,12,31),"1")/1000000</f>
        <v>2619.55308139</v>
      </c>
      <c r="N461" s="3">
        <f>[1]!EM_S_STM07_IS($A461,"61",DATE(M$4,12,31),"1")/1000000</f>
        <v>150.83036809999999</v>
      </c>
      <c r="O461" s="6">
        <f t="shared" si="16"/>
        <v>5.2933705267595332E-2</v>
      </c>
      <c r="P461" s="6">
        <f t="shared" si="17"/>
        <v>-9.7005534101313406E-2</v>
      </c>
    </row>
    <row r="462" spans="1:16" x14ac:dyDescent="0.25">
      <c r="A462" s="5" t="s">
        <v>456</v>
      </c>
      <c r="B462" s="5" t="s">
        <v>3518</v>
      </c>
      <c r="C462" s="3">
        <f>[1]!EM_S_STM07_IS($A462,"9",DATE(C$4,12,31),"1")/1000000</f>
        <v>1122.3897526600001</v>
      </c>
      <c r="D462" s="3">
        <f>[1]!EM_S_STM07_IS($A462,"61",DATE(C$4,12,31),"1")/1000000</f>
        <v>162.69113455999999</v>
      </c>
      <c r="E462" s="3">
        <f>[1]!EM_S_STM07_IS($A462,"9",DATE(E$4,12,31),"1")/1000000</f>
        <v>1149.8055630399999</v>
      </c>
      <c r="F462" s="3">
        <f>[1]!EM_S_STM07_IS($A462,"61",DATE(E$4,12,31),"1")/1000000</f>
        <v>201.77921497</v>
      </c>
      <c r="G462" s="3">
        <f>[1]!EM_S_STM07_IS($A462,"9",DATE(G$4,12,31),"1")/1000000</f>
        <v>1042.4149788500001</v>
      </c>
      <c r="H462" s="3">
        <f>[1]!EM_S_STM07_IS($A462,"61",DATE(G$4,12,31),"1")/1000000</f>
        <v>111.56216302</v>
      </c>
      <c r="I462" s="3">
        <f>[1]!EM_S_STM07_IS($A462,"9",DATE(I$4,12,31),"1")/1000000</f>
        <v>1211.8441400199999</v>
      </c>
      <c r="J462" s="3">
        <f>[1]!EM_S_STM07_IS($A462,"61",DATE(I$4,12,31),"1")/1000000</f>
        <v>224.83050759</v>
      </c>
      <c r="K462" s="3">
        <f>[1]!EM_S_STM07_IS($A462,"9",DATE(K$4,12,31),"1")/1000000</f>
        <v>1405.3504322700001</v>
      </c>
      <c r="L462" s="3">
        <f>[1]!EM_S_STM07_IS($A462,"61",DATE(K$4,12,31),"1")/1000000</f>
        <v>245.74057199999999</v>
      </c>
      <c r="M462" s="3">
        <f>[1]!EM_S_STM07_IS($A462,"9",DATE(M$4,12,31),"1")/1000000</f>
        <v>871.51268071000004</v>
      </c>
      <c r="N462" s="3">
        <f>[1]!EM_S_STM07_IS($A462,"61",DATE(M$4,12,31),"1")/1000000</f>
        <v>471.03152279</v>
      </c>
      <c r="O462" s="6">
        <f t="shared" si="16"/>
        <v>-4.9338286868635062E-2</v>
      </c>
      <c r="P462" s="6">
        <f t="shared" si="17"/>
        <v>0.23690748299539921</v>
      </c>
    </row>
    <row r="463" spans="1:16" x14ac:dyDescent="0.25">
      <c r="A463" s="5" t="s">
        <v>457</v>
      </c>
      <c r="B463" s="5" t="s">
        <v>3519</v>
      </c>
      <c r="C463" s="3">
        <f>[1]!EM_S_STM07_IS($A463,"9",DATE(C$4,12,31),"1")/1000000</f>
        <v>3140.17813127</v>
      </c>
      <c r="D463" s="3">
        <f>[1]!EM_S_STM07_IS($A463,"61",DATE(C$4,12,31),"1")/1000000</f>
        <v>21.539623880000001</v>
      </c>
      <c r="E463" s="3">
        <f>[1]!EM_S_STM07_IS($A463,"9",DATE(E$4,12,31),"1")/1000000</f>
        <v>2986.8427504199999</v>
      </c>
      <c r="F463" s="3">
        <f>[1]!EM_S_STM07_IS($A463,"61",DATE(E$4,12,31),"1")/1000000</f>
        <v>31.662276129999999</v>
      </c>
      <c r="G463" s="3">
        <f>[1]!EM_S_STM07_IS($A463,"9",DATE(G$4,12,31),"1")/1000000</f>
        <v>3383.2115294299997</v>
      </c>
      <c r="H463" s="3">
        <f>[1]!EM_S_STM07_IS($A463,"61",DATE(G$4,12,31),"1")/1000000</f>
        <v>27.236946</v>
      </c>
      <c r="I463" s="3">
        <f>[1]!EM_S_STM07_IS($A463,"9",DATE(I$4,12,31),"1")/1000000</f>
        <v>3999.93525236</v>
      </c>
      <c r="J463" s="3">
        <f>[1]!EM_S_STM07_IS($A463,"61",DATE(I$4,12,31),"1")/1000000</f>
        <v>51.890569229999997</v>
      </c>
      <c r="K463" s="3">
        <f>[1]!EM_S_STM07_IS($A463,"9",DATE(K$4,12,31),"1")/1000000</f>
        <v>4010.8579836599997</v>
      </c>
      <c r="L463" s="3">
        <f>[1]!EM_S_STM07_IS($A463,"61",DATE(K$4,12,31),"1")/1000000</f>
        <v>73.224116499999994</v>
      </c>
      <c r="M463" s="3">
        <f>[1]!EM_S_STM07_IS($A463,"9",DATE(M$4,12,31),"1")/1000000</f>
        <v>4042.4536641899999</v>
      </c>
      <c r="N463" s="3">
        <f>[1]!EM_S_STM07_IS($A463,"61",DATE(M$4,12,31),"1")/1000000</f>
        <v>121.07854767000001</v>
      </c>
      <c r="O463" s="6">
        <f t="shared" si="16"/>
        <v>5.1812077122186384E-2</v>
      </c>
      <c r="P463" s="6">
        <f t="shared" si="17"/>
        <v>0.41242637083199152</v>
      </c>
    </row>
    <row r="464" spans="1:16" x14ac:dyDescent="0.25">
      <c r="A464" s="5" t="s">
        <v>458</v>
      </c>
      <c r="B464" s="5" t="s">
        <v>3520</v>
      </c>
      <c r="C464" s="3">
        <f>[1]!EM_S_STM07_IS($A464,"9",DATE(C$4,12,31),"1")/1000000</f>
        <v>509.44043843000003</v>
      </c>
      <c r="D464" s="3">
        <f>[1]!EM_S_STM07_IS($A464,"61",DATE(C$4,12,31),"1")/1000000</f>
        <v>103.8108513</v>
      </c>
      <c r="E464" s="3">
        <f>[1]!EM_S_STM07_IS($A464,"9",DATE(E$4,12,31),"1")/1000000</f>
        <v>384.93014808999999</v>
      </c>
      <c r="F464" s="3">
        <f>[1]!EM_S_STM07_IS($A464,"61",DATE(E$4,12,31),"1")/1000000</f>
        <v>18.546984609999999</v>
      </c>
      <c r="G464" s="3">
        <f>[1]!EM_S_STM07_IS($A464,"9",DATE(G$4,12,31),"1")/1000000</f>
        <v>1236.90817001</v>
      </c>
      <c r="H464" s="3">
        <f>[1]!EM_S_STM07_IS($A464,"61",DATE(G$4,12,31),"1")/1000000</f>
        <v>56.182778299999995</v>
      </c>
      <c r="I464" s="3">
        <f>[1]!EM_S_STM07_IS($A464,"9",DATE(I$4,12,31),"1")/1000000</f>
        <v>1678.4805055499999</v>
      </c>
      <c r="J464" s="3">
        <f>[1]!EM_S_STM07_IS($A464,"61",DATE(I$4,12,31),"1")/1000000</f>
        <v>61.488755509999997</v>
      </c>
      <c r="K464" s="3">
        <f>[1]!EM_S_STM07_IS($A464,"9",DATE(K$4,12,31),"1")/1000000</f>
        <v>1159.45396147</v>
      </c>
      <c r="L464" s="3">
        <f>[1]!EM_S_STM07_IS($A464,"61",DATE(K$4,12,31),"1")/1000000</f>
        <v>26.003149449999999</v>
      </c>
      <c r="M464" s="3">
        <f>[1]!EM_S_STM07_IS($A464,"9",DATE(M$4,12,31),"1")/1000000</f>
        <v>910.13465987999996</v>
      </c>
      <c r="N464" s="3">
        <f>[1]!EM_S_STM07_IS($A464,"61",DATE(M$4,12,31),"1")/1000000</f>
        <v>22.905181500000001</v>
      </c>
      <c r="O464" s="6">
        <f t="shared" si="16"/>
        <v>0.12305867690037764</v>
      </c>
      <c r="P464" s="6">
        <f t="shared" si="17"/>
        <v>-0.26084044216897462</v>
      </c>
    </row>
    <row r="465" spans="1:16" x14ac:dyDescent="0.25">
      <c r="A465" s="5" t="s">
        <v>459</v>
      </c>
      <c r="B465" s="5" t="s">
        <v>3521</v>
      </c>
      <c r="C465" s="3">
        <f>[1]!EM_S_STM07_IS($A465,"9",DATE(C$4,12,31),"1")/1000000</f>
        <v>64.378540600000008</v>
      </c>
      <c r="D465" s="3">
        <f>[1]!EM_S_STM07_IS($A465,"61",DATE(C$4,12,31),"1")/1000000</f>
        <v>-59.399120310000001</v>
      </c>
      <c r="E465" s="3">
        <f>[1]!EM_S_STM07_IS($A465,"9",DATE(E$4,12,31),"1")/1000000</f>
        <v>104.77121065</v>
      </c>
      <c r="F465" s="3">
        <f>[1]!EM_S_STM07_IS($A465,"61",DATE(E$4,12,31),"1")/1000000</f>
        <v>4.8332957499999996</v>
      </c>
      <c r="G465" s="3">
        <f>[1]!EM_S_STM07_IS($A465,"9",DATE(G$4,12,31),"1")/1000000</f>
        <v>133.92627457</v>
      </c>
      <c r="H465" s="3">
        <f>[1]!EM_S_STM07_IS($A465,"61",DATE(G$4,12,31),"1")/1000000</f>
        <v>10.13494328</v>
      </c>
      <c r="I465" s="3">
        <f>[1]!EM_S_STM07_IS($A465,"9",DATE(I$4,12,31),"1")/1000000</f>
        <v>107.88509035999999</v>
      </c>
      <c r="J465" s="3">
        <f>[1]!EM_S_STM07_IS($A465,"61",DATE(I$4,12,31),"1")/1000000</f>
        <v>-29.305314299999999</v>
      </c>
      <c r="K465" s="3">
        <f>[1]!EM_S_STM07_IS($A465,"9",DATE(K$4,12,31),"1")/1000000</f>
        <v>57.268193020000005</v>
      </c>
      <c r="L465" s="3">
        <f>[1]!EM_S_STM07_IS($A465,"61",DATE(K$4,12,31),"1")/1000000</f>
        <v>-39.288539319999998</v>
      </c>
      <c r="M465" s="3">
        <f>[1]!EM_S_STM07_IS($A465,"9",DATE(M$4,12,31),"1")/1000000</f>
        <v>104.51991805</v>
      </c>
      <c r="N465" s="3">
        <f>[1]!EM_S_STM07_IS($A465,"61",DATE(M$4,12,31),"1")/1000000</f>
        <v>6.3441444699999998</v>
      </c>
      <c r="O465" s="6">
        <f t="shared" si="16"/>
        <v>0.10177163325183547</v>
      </c>
      <c r="P465" s="6" t="str">
        <f t="shared" si="17"/>
        <v/>
      </c>
    </row>
    <row r="466" spans="1:16" x14ac:dyDescent="0.25">
      <c r="A466" s="5" t="s">
        <v>460</v>
      </c>
      <c r="B466" s="5" t="s">
        <v>3522</v>
      </c>
      <c r="C466" s="3">
        <f>[1]!EM_S_STM07_IS($A466,"9",DATE(C$4,12,31),"1")/1000000</f>
        <v>82.075717189999992</v>
      </c>
      <c r="D466" s="3">
        <f>[1]!EM_S_STM07_IS($A466,"61",DATE(C$4,12,31),"1")/1000000</f>
        <v>14.315111640000001</v>
      </c>
      <c r="E466" s="3">
        <f>[1]!EM_S_STM07_IS($A466,"9",DATE(E$4,12,31),"1")/1000000</f>
        <v>80.079602769999994</v>
      </c>
      <c r="F466" s="3">
        <f>[1]!EM_S_STM07_IS($A466,"61",DATE(E$4,12,31),"1")/1000000</f>
        <v>66.221247140000003</v>
      </c>
      <c r="G466" s="3">
        <f>[1]!EM_S_STM07_IS($A466,"9",DATE(G$4,12,31),"1")/1000000</f>
        <v>84.859826409999997</v>
      </c>
      <c r="H466" s="3">
        <f>[1]!EM_S_STM07_IS($A466,"61",DATE(G$4,12,31),"1")/1000000</f>
        <v>68.507249270000003</v>
      </c>
      <c r="I466" s="3">
        <f>[1]!EM_S_STM07_IS($A466,"9",DATE(I$4,12,31),"1")/1000000</f>
        <v>94.838674760000004</v>
      </c>
      <c r="J466" s="3">
        <f>[1]!EM_S_STM07_IS($A466,"61",DATE(I$4,12,31),"1")/1000000</f>
        <v>18.39676673</v>
      </c>
      <c r="K466" s="3">
        <f>[1]!EM_S_STM07_IS($A466,"9",DATE(K$4,12,31),"1")/1000000</f>
        <v>82.998692560000009</v>
      </c>
      <c r="L466" s="3">
        <f>[1]!EM_S_STM07_IS($A466,"61",DATE(K$4,12,31),"1")/1000000</f>
        <v>9.5043629999999997</v>
      </c>
      <c r="M466" s="3">
        <f>[1]!EM_S_STM07_IS($A466,"9",DATE(M$4,12,31),"1")/1000000</f>
        <v>84.632027480000005</v>
      </c>
      <c r="N466" s="3">
        <f>[1]!EM_S_STM07_IS($A466,"61",DATE(M$4,12,31),"1")/1000000</f>
        <v>9.8492285500000012</v>
      </c>
      <c r="O466" s="6">
        <f t="shared" si="16"/>
        <v>6.1529659648114077E-3</v>
      </c>
      <c r="P466" s="6">
        <f t="shared" si="17"/>
        <v>-7.2056582895354881E-2</v>
      </c>
    </row>
    <row r="467" spans="1:16" x14ac:dyDescent="0.25">
      <c r="A467" s="5" t="s">
        <v>461</v>
      </c>
      <c r="B467" s="5" t="s">
        <v>3523</v>
      </c>
      <c r="C467" s="3">
        <f>[1]!EM_S_STM07_IS($A467,"9",DATE(C$4,12,31),"1")/1000000</f>
        <v>816.00574817999996</v>
      </c>
      <c r="D467" s="3">
        <f>[1]!EM_S_STM07_IS($A467,"61",DATE(C$4,12,31),"1")/1000000</f>
        <v>71.298919859999998</v>
      </c>
      <c r="E467" s="3">
        <f>[1]!EM_S_STM07_IS($A467,"9",DATE(E$4,12,31),"1")/1000000</f>
        <v>974.81355566000002</v>
      </c>
      <c r="F467" s="3">
        <f>[1]!EM_S_STM07_IS($A467,"61",DATE(E$4,12,31),"1")/1000000</f>
        <v>76.780005670000008</v>
      </c>
      <c r="G467" s="3">
        <f>[1]!EM_S_STM07_IS($A467,"9",DATE(G$4,12,31),"1")/1000000</f>
        <v>1345.64854109</v>
      </c>
      <c r="H467" s="3">
        <f>[1]!EM_S_STM07_IS($A467,"61",DATE(G$4,12,31),"1")/1000000</f>
        <v>80.231963370000003</v>
      </c>
      <c r="I467" s="3">
        <f>[1]!EM_S_STM07_IS($A467,"9",DATE(I$4,12,31),"1")/1000000</f>
        <v>1859.82297571</v>
      </c>
      <c r="J467" s="3">
        <f>[1]!EM_S_STM07_IS($A467,"61",DATE(I$4,12,31),"1")/1000000</f>
        <v>220.32700790000001</v>
      </c>
      <c r="K467" s="3">
        <f>[1]!EM_S_STM07_IS($A467,"9",DATE(K$4,12,31),"1")/1000000</f>
        <v>2235.4562101699998</v>
      </c>
      <c r="L467" s="3">
        <f>[1]!EM_S_STM07_IS($A467,"61",DATE(K$4,12,31),"1")/1000000</f>
        <v>275.76289249000001</v>
      </c>
      <c r="M467" s="3">
        <f>[1]!EM_S_STM07_IS($A467,"9",DATE(M$4,12,31),"1")/1000000</f>
        <v>3045.27535382</v>
      </c>
      <c r="N467" s="3">
        <f>[1]!EM_S_STM07_IS($A467,"61",DATE(M$4,12,31),"1")/1000000</f>
        <v>335.92485542999998</v>
      </c>
      <c r="O467" s="6">
        <f t="shared" si="16"/>
        <v>0.30132768700295642</v>
      </c>
      <c r="P467" s="6">
        <f t="shared" si="17"/>
        <v>0.3634268354085437</v>
      </c>
    </row>
    <row r="468" spans="1:16" x14ac:dyDescent="0.25">
      <c r="A468" s="5" t="s">
        <v>462</v>
      </c>
      <c r="B468" s="5" t="s">
        <v>3524</v>
      </c>
      <c r="C468" s="3">
        <f>[1]!EM_S_STM07_IS($A468,"9",DATE(C$4,12,31),"1")/1000000</f>
        <v>1280.39657919</v>
      </c>
      <c r="D468" s="3">
        <f>[1]!EM_S_STM07_IS($A468,"61",DATE(C$4,12,31),"1")/1000000</f>
        <v>74.603186730000004</v>
      </c>
      <c r="E468" s="3">
        <f>[1]!EM_S_STM07_IS($A468,"9",DATE(E$4,12,31),"1")/1000000</f>
        <v>1552.26923964</v>
      </c>
      <c r="F468" s="3">
        <f>[1]!EM_S_STM07_IS($A468,"61",DATE(E$4,12,31),"1")/1000000</f>
        <v>133.38011392999999</v>
      </c>
      <c r="G468" s="3">
        <f>[1]!EM_S_STM07_IS($A468,"9",DATE(G$4,12,31),"1")/1000000</f>
        <v>1705.30976218</v>
      </c>
      <c r="H468" s="3">
        <f>[1]!EM_S_STM07_IS($A468,"61",DATE(G$4,12,31),"1")/1000000</f>
        <v>171.05998137</v>
      </c>
      <c r="I468" s="3">
        <f>[1]!EM_S_STM07_IS($A468,"9",DATE(I$4,12,31),"1")/1000000</f>
        <v>1884.71626651</v>
      </c>
      <c r="J468" s="3">
        <f>[1]!EM_S_STM07_IS($A468,"61",DATE(I$4,12,31),"1")/1000000</f>
        <v>186.27682766999999</v>
      </c>
      <c r="K468" s="3">
        <f>[1]!EM_S_STM07_IS($A468,"9",DATE(K$4,12,31),"1")/1000000</f>
        <v>1815.42494698</v>
      </c>
      <c r="L468" s="3">
        <f>[1]!EM_S_STM07_IS($A468,"61",DATE(K$4,12,31),"1")/1000000</f>
        <v>362.02105247000003</v>
      </c>
      <c r="M468" s="3">
        <f>[1]!EM_S_STM07_IS($A468,"9",DATE(M$4,12,31),"1")/1000000</f>
        <v>2025.82471154</v>
      </c>
      <c r="N468" s="3">
        <f>[1]!EM_S_STM07_IS($A468,"61",DATE(M$4,12,31),"1")/1000000</f>
        <v>491.06697095999999</v>
      </c>
      <c r="O468" s="6">
        <f t="shared" si="16"/>
        <v>9.6103266157480327E-2</v>
      </c>
      <c r="P468" s="6">
        <f t="shared" si="17"/>
        <v>0.45772858175793973</v>
      </c>
    </row>
    <row r="469" spans="1:16" x14ac:dyDescent="0.25">
      <c r="A469" s="5" t="s">
        <v>463</v>
      </c>
      <c r="B469" s="5" t="s">
        <v>3525</v>
      </c>
      <c r="C469" s="3">
        <f>[1]!EM_S_STM07_IS($A469,"9",DATE(C$4,12,31),"1")/1000000</f>
        <v>4365.1533157299991</v>
      </c>
      <c r="D469" s="3">
        <f>[1]!EM_S_STM07_IS($A469,"61",DATE(C$4,12,31),"1")/1000000</f>
        <v>815.98476834999997</v>
      </c>
      <c r="E469" s="3">
        <f>[1]!EM_S_STM07_IS($A469,"9",DATE(E$4,12,31),"1")/1000000</f>
        <v>5525.2229363000006</v>
      </c>
      <c r="F469" s="3">
        <f>[1]!EM_S_STM07_IS($A469,"61",DATE(E$4,12,31),"1")/1000000</f>
        <v>760.44756654999992</v>
      </c>
      <c r="G469" s="3">
        <f>[1]!EM_S_STM07_IS($A469,"9",DATE(G$4,12,31),"1")/1000000</f>
        <v>6891.1026328400003</v>
      </c>
      <c r="H469" s="3">
        <f>[1]!EM_S_STM07_IS($A469,"61",DATE(G$4,12,31),"1")/1000000</f>
        <v>1014.07612187</v>
      </c>
      <c r="I469" s="3">
        <f>[1]!EM_S_STM07_IS($A469,"9",DATE(I$4,12,31),"1")/1000000</f>
        <v>7801.6037474200002</v>
      </c>
      <c r="J469" s="3">
        <f>[1]!EM_S_STM07_IS($A469,"61",DATE(I$4,12,31),"1")/1000000</f>
        <v>1181.1047642799999</v>
      </c>
      <c r="K469" s="3">
        <f>[1]!EM_S_STM07_IS($A469,"9",DATE(K$4,12,31),"1")/1000000</f>
        <v>7276.5855715299995</v>
      </c>
      <c r="L469" s="3">
        <f>[1]!EM_S_STM07_IS($A469,"61",DATE(K$4,12,31),"1")/1000000</f>
        <v>1035.88901446</v>
      </c>
      <c r="M469" s="3">
        <f>[1]!EM_S_STM07_IS($A469,"9",DATE(M$4,12,31),"1")/1000000</f>
        <v>7900.1895636099998</v>
      </c>
      <c r="N469" s="3">
        <f>[1]!EM_S_STM07_IS($A469,"61",DATE(M$4,12,31),"1")/1000000</f>
        <v>1249.2265356500002</v>
      </c>
      <c r="O469" s="6">
        <f t="shared" si="16"/>
        <v>0.12597202902964622</v>
      </c>
      <c r="P469" s="6">
        <f t="shared" si="17"/>
        <v>8.8909607820156555E-2</v>
      </c>
    </row>
    <row r="470" spans="1:16" x14ac:dyDescent="0.25">
      <c r="A470" s="5" t="s">
        <v>464</v>
      </c>
      <c r="B470" s="5" t="s">
        <v>3526</v>
      </c>
      <c r="C470" s="3">
        <f>[1]!EM_S_STM07_IS($A470,"9",DATE(C$4,12,31),"1")/1000000</f>
        <v>3964.6699926300003</v>
      </c>
      <c r="D470" s="3">
        <f>[1]!EM_S_STM07_IS($A470,"61",DATE(C$4,12,31),"1")/1000000</f>
        <v>344.74771880000003</v>
      </c>
      <c r="E470" s="3">
        <f>[1]!EM_S_STM07_IS($A470,"9",DATE(E$4,12,31),"1")/1000000</f>
        <v>4609.8059221200001</v>
      </c>
      <c r="F470" s="3">
        <f>[1]!EM_S_STM07_IS($A470,"61",DATE(E$4,12,31),"1")/1000000</f>
        <v>342.08196356000002</v>
      </c>
      <c r="G470" s="3">
        <f>[1]!EM_S_STM07_IS($A470,"9",DATE(G$4,12,31),"1")/1000000</f>
        <v>4262.6503208000004</v>
      </c>
      <c r="H470" s="3">
        <f>[1]!EM_S_STM07_IS($A470,"61",DATE(G$4,12,31),"1")/1000000</f>
        <v>337.36605164999997</v>
      </c>
      <c r="I470" s="3">
        <f>[1]!EM_S_STM07_IS($A470,"9",DATE(I$4,12,31),"1")/1000000</f>
        <v>4364.4895513599995</v>
      </c>
      <c r="J470" s="3">
        <f>[1]!EM_S_STM07_IS($A470,"61",DATE(I$4,12,31),"1")/1000000</f>
        <v>306.93002429000001</v>
      </c>
      <c r="K470" s="3">
        <f>[1]!EM_S_STM07_IS($A470,"9",DATE(K$4,12,31),"1")/1000000</f>
        <v>4437.7892280200003</v>
      </c>
      <c r="L470" s="3">
        <f>[1]!EM_S_STM07_IS($A470,"61",DATE(K$4,12,31),"1")/1000000</f>
        <v>375.23052050000001</v>
      </c>
      <c r="M470" s="3">
        <f>[1]!EM_S_STM07_IS($A470,"9",DATE(M$4,12,31),"1")/1000000</f>
        <v>4524.8010718400001</v>
      </c>
      <c r="N470" s="3">
        <f>[1]!EM_S_STM07_IS($A470,"61",DATE(M$4,12,31),"1")/1000000</f>
        <v>381.22752658999997</v>
      </c>
      <c r="O470" s="6">
        <f t="shared" si="16"/>
        <v>2.6782573826031886E-2</v>
      </c>
      <c r="P470" s="6">
        <f t="shared" si="17"/>
        <v>2.0320400358993851E-2</v>
      </c>
    </row>
    <row r="471" spans="1:16" x14ac:dyDescent="0.25">
      <c r="A471" s="5" t="s">
        <v>465</v>
      </c>
      <c r="B471" s="5" t="s">
        <v>3527</v>
      </c>
      <c r="C471" s="3">
        <f>[1]!EM_S_STM07_IS($A471,"9",DATE(C$4,12,31),"1")/1000000</f>
        <v>4238.3408360800004</v>
      </c>
      <c r="D471" s="3">
        <f>[1]!EM_S_STM07_IS($A471,"61",DATE(C$4,12,31),"1")/1000000</f>
        <v>21.362552579999999</v>
      </c>
      <c r="E471" s="3">
        <f>[1]!EM_S_STM07_IS($A471,"9",DATE(E$4,12,31),"1")/1000000</f>
        <v>4411.45207063</v>
      </c>
      <c r="F471" s="3">
        <f>[1]!EM_S_STM07_IS($A471,"61",DATE(E$4,12,31),"1")/1000000</f>
        <v>16.35303716</v>
      </c>
      <c r="G471" s="3">
        <f>[1]!EM_S_STM07_IS($A471,"9",DATE(G$4,12,31),"1")/1000000</f>
        <v>3802.02537446</v>
      </c>
      <c r="H471" s="3">
        <f>[1]!EM_S_STM07_IS($A471,"61",DATE(G$4,12,31),"1")/1000000</f>
        <v>43.12057351</v>
      </c>
      <c r="I471" s="3">
        <f>[1]!EM_S_STM07_IS($A471,"9",DATE(I$4,12,31),"1")/1000000</f>
        <v>3500.1958228499998</v>
      </c>
      <c r="J471" s="3">
        <f>[1]!EM_S_STM07_IS($A471,"61",DATE(I$4,12,31),"1")/1000000</f>
        <v>291.27499212999999</v>
      </c>
      <c r="K471" s="3">
        <f>[1]!EM_S_STM07_IS($A471,"9",DATE(K$4,12,31),"1")/1000000</f>
        <v>3355.9502985999998</v>
      </c>
      <c r="L471" s="3">
        <f>[1]!EM_S_STM07_IS($A471,"61",DATE(K$4,12,31),"1")/1000000</f>
        <v>370.36006350000002</v>
      </c>
      <c r="M471" s="3">
        <f>[1]!EM_S_STM07_IS($A471,"9",DATE(M$4,12,31),"1")/1000000</f>
        <v>3655.52421026</v>
      </c>
      <c r="N471" s="3">
        <f>[1]!EM_S_STM07_IS($A471,"61",DATE(M$4,12,31),"1")/1000000</f>
        <v>559.90826621999997</v>
      </c>
      <c r="O471" s="6">
        <f t="shared" si="16"/>
        <v>-2.9153079921628189E-2</v>
      </c>
      <c r="P471" s="6">
        <f t="shared" si="17"/>
        <v>0.92173166812705998</v>
      </c>
    </row>
    <row r="472" spans="1:16" x14ac:dyDescent="0.25">
      <c r="A472" s="5" t="s">
        <v>466</v>
      </c>
      <c r="B472" s="5" t="s">
        <v>3528</v>
      </c>
      <c r="C472" s="3" t="e">
        <f>[1]!EM_S_STM07_IS($A472,"9",DATE(C$4,12,31),"1")/1000000</f>
        <v>#VALUE!</v>
      </c>
      <c r="D472" s="3" t="e">
        <f>[1]!EM_S_STM07_IS($A472,"61",DATE(C$4,12,31),"1")/1000000</f>
        <v>#VALUE!</v>
      </c>
      <c r="E472" s="3" t="e">
        <f>[1]!EM_S_STM07_IS($A472,"9",DATE(E$4,12,31),"1")/1000000</f>
        <v>#VALUE!</v>
      </c>
      <c r="F472" s="3" t="e">
        <f>[1]!EM_S_STM07_IS($A472,"61",DATE(E$4,12,31),"1")/1000000</f>
        <v>#VALUE!</v>
      </c>
      <c r="G472" s="3" t="e">
        <f>[1]!EM_S_STM07_IS($A472,"9",DATE(G$4,12,31),"1")/1000000</f>
        <v>#VALUE!</v>
      </c>
      <c r="H472" s="3" t="e">
        <f>[1]!EM_S_STM07_IS($A472,"61",DATE(G$4,12,31),"1")/1000000</f>
        <v>#VALUE!</v>
      </c>
      <c r="I472" s="3" t="e">
        <f>[1]!EM_S_STM07_IS($A472,"9",DATE(I$4,12,31),"1")/1000000</f>
        <v>#VALUE!</v>
      </c>
      <c r="J472" s="3" t="e">
        <f>[1]!EM_S_STM07_IS($A472,"61",DATE(I$4,12,31),"1")/1000000</f>
        <v>#VALUE!</v>
      </c>
      <c r="K472" s="3">
        <f>[1]!EM_S_STM07_IS($A472,"9",DATE(K$4,12,31),"1")/1000000</f>
        <v>45485.947357129997</v>
      </c>
      <c r="L472" s="3">
        <f>[1]!EM_S_STM07_IS($A472,"61",DATE(K$4,12,31),"1")/1000000</f>
        <v>5255.81201401</v>
      </c>
      <c r="M472" s="3">
        <f>[1]!EM_S_STM07_IS($A472,"9",DATE(M$4,12,31),"1")/1000000</f>
        <v>49222.414971129998</v>
      </c>
      <c r="N472" s="3">
        <f>[1]!EM_S_STM07_IS($A472,"61",DATE(M$4,12,31),"1")/1000000</f>
        <v>4850.3317806899995</v>
      </c>
      <c r="O472" s="6" t="str">
        <f t="shared" si="16"/>
        <v/>
      </c>
      <c r="P472" s="6" t="str">
        <f t="shared" si="17"/>
        <v/>
      </c>
    </row>
    <row r="473" spans="1:16" x14ac:dyDescent="0.25">
      <c r="A473" s="5" t="s">
        <v>467</v>
      </c>
      <c r="B473" s="5" t="s">
        <v>3529</v>
      </c>
      <c r="C473" s="3">
        <f>[1]!EM_S_STM07_IS($A473,"9",DATE(C$4,12,31),"1")/1000000</f>
        <v>3445.2636209299999</v>
      </c>
      <c r="D473" s="3">
        <f>[1]!EM_S_STM07_IS($A473,"61",DATE(C$4,12,31),"1")/1000000</f>
        <v>1100.0869099900001</v>
      </c>
      <c r="E473" s="3">
        <f>[1]!EM_S_STM07_IS($A473,"9",DATE(E$4,12,31),"1")/1000000</f>
        <v>3803.99166784</v>
      </c>
      <c r="F473" s="3">
        <f>[1]!EM_S_STM07_IS($A473,"61",DATE(E$4,12,31),"1")/1000000</f>
        <v>1164.3925700299999</v>
      </c>
      <c r="G473" s="3">
        <f>[1]!EM_S_STM07_IS($A473,"9",DATE(G$4,12,31),"1")/1000000</f>
        <v>3631.4174841700001</v>
      </c>
      <c r="H473" s="3">
        <f>[1]!EM_S_STM07_IS($A473,"61",DATE(G$4,12,31),"1")/1000000</f>
        <v>850.17280514000004</v>
      </c>
      <c r="I473" s="3">
        <f>[1]!EM_S_STM07_IS($A473,"9",DATE(I$4,12,31),"1")/1000000</f>
        <v>4237.6351483999997</v>
      </c>
      <c r="J473" s="3">
        <f>[1]!EM_S_STM07_IS($A473,"61",DATE(I$4,12,31),"1")/1000000</f>
        <v>882.12071488999993</v>
      </c>
      <c r="K473" s="3">
        <f>[1]!EM_S_STM07_IS($A473,"9",DATE(K$4,12,31),"1")/1000000</f>
        <v>4164.2092112099999</v>
      </c>
      <c r="L473" s="3">
        <f>[1]!EM_S_STM07_IS($A473,"61",DATE(K$4,12,31),"1")/1000000</f>
        <v>808.04036379999991</v>
      </c>
      <c r="M473" s="3">
        <f>[1]!EM_S_STM07_IS($A473,"9",DATE(M$4,12,31),"1")/1000000</f>
        <v>3822.54297163</v>
      </c>
      <c r="N473" s="3">
        <f>[1]!EM_S_STM07_IS($A473,"61",DATE(M$4,12,31),"1")/1000000</f>
        <v>402.06777848000002</v>
      </c>
      <c r="O473" s="6">
        <f t="shared" si="16"/>
        <v>2.1000567737753828E-2</v>
      </c>
      <c r="P473" s="6">
        <f t="shared" si="17"/>
        <v>-0.18233679535892922</v>
      </c>
    </row>
    <row r="474" spans="1:16" x14ac:dyDescent="0.25">
      <c r="A474" s="5" t="s">
        <v>468</v>
      </c>
      <c r="B474" s="5" t="s">
        <v>3530</v>
      </c>
      <c r="C474" s="3">
        <f>[1]!EM_S_STM07_IS($A474,"9",DATE(C$4,12,31),"1")/1000000</f>
        <v>203.03855235</v>
      </c>
      <c r="D474" s="3">
        <f>[1]!EM_S_STM07_IS($A474,"61",DATE(C$4,12,31),"1")/1000000</f>
        <v>-68.142983010000009</v>
      </c>
      <c r="E474" s="3">
        <f>[1]!EM_S_STM07_IS($A474,"9",DATE(E$4,12,31),"1")/1000000</f>
        <v>180.89967131999998</v>
      </c>
      <c r="F474" s="3">
        <f>[1]!EM_S_STM07_IS($A474,"61",DATE(E$4,12,31),"1")/1000000</f>
        <v>3.2509467400000003</v>
      </c>
      <c r="G474" s="3">
        <f>[1]!EM_S_STM07_IS($A474,"9",DATE(G$4,12,31),"1")/1000000</f>
        <v>208.25050318000001</v>
      </c>
      <c r="H474" s="3">
        <f>[1]!EM_S_STM07_IS($A474,"61",DATE(G$4,12,31),"1")/1000000</f>
        <v>2.2281820800000003</v>
      </c>
      <c r="I474" s="3">
        <f>[1]!EM_S_STM07_IS($A474,"9",DATE(I$4,12,31),"1")/1000000</f>
        <v>2416.57143593</v>
      </c>
      <c r="J474" s="3">
        <f>[1]!EM_S_STM07_IS($A474,"61",DATE(I$4,12,31),"1")/1000000</f>
        <v>295.63216847000001</v>
      </c>
      <c r="K474" s="3">
        <f>[1]!EM_S_STM07_IS($A474,"9",DATE(K$4,12,31),"1")/1000000</f>
        <v>3320.0101190300002</v>
      </c>
      <c r="L474" s="3">
        <f>[1]!EM_S_STM07_IS($A474,"61",DATE(K$4,12,31),"1")/1000000</f>
        <v>347.05309773000005</v>
      </c>
      <c r="M474" s="3">
        <f>[1]!EM_S_STM07_IS($A474,"9",DATE(M$4,12,31),"1")/1000000</f>
        <v>3809.98256567</v>
      </c>
      <c r="N474" s="3">
        <f>[1]!EM_S_STM07_IS($A474,"61",DATE(M$4,12,31),"1")/1000000</f>
        <v>519.08507294000003</v>
      </c>
      <c r="O474" s="6">
        <f t="shared" si="16"/>
        <v>0.79749998743207695</v>
      </c>
      <c r="P474" s="6" t="str">
        <f t="shared" si="17"/>
        <v/>
      </c>
    </row>
    <row r="475" spans="1:16" x14ac:dyDescent="0.25">
      <c r="A475" s="5" t="s">
        <v>469</v>
      </c>
      <c r="B475" s="5" t="s">
        <v>3531</v>
      </c>
      <c r="C475" s="3">
        <f>[1]!EM_S_STM07_IS($A475,"9",DATE(C$4,12,31),"1")/1000000</f>
        <v>1829.3232069999999</v>
      </c>
      <c r="D475" s="3">
        <f>[1]!EM_S_STM07_IS($A475,"61",DATE(C$4,12,31),"1")/1000000</f>
        <v>256.07244994000001</v>
      </c>
      <c r="E475" s="3">
        <f>[1]!EM_S_STM07_IS($A475,"9",DATE(E$4,12,31),"1")/1000000</f>
        <v>1933.7076462800001</v>
      </c>
      <c r="F475" s="3">
        <f>[1]!EM_S_STM07_IS($A475,"61",DATE(E$4,12,31),"1")/1000000</f>
        <v>196.17027462999999</v>
      </c>
      <c r="G475" s="3">
        <f>[1]!EM_S_STM07_IS($A475,"9",DATE(G$4,12,31),"1")/1000000</f>
        <v>1855.7348542899999</v>
      </c>
      <c r="H475" s="3">
        <f>[1]!EM_S_STM07_IS($A475,"61",DATE(G$4,12,31),"1")/1000000</f>
        <v>169.02894502999999</v>
      </c>
      <c r="I475" s="3">
        <f>[1]!EM_S_STM07_IS($A475,"9",DATE(I$4,12,31),"1")/1000000</f>
        <v>1772.0644571400001</v>
      </c>
      <c r="J475" s="3">
        <f>[1]!EM_S_STM07_IS($A475,"61",DATE(I$4,12,31),"1")/1000000</f>
        <v>209.26855868999999</v>
      </c>
      <c r="K475" s="3">
        <f>[1]!EM_S_STM07_IS($A475,"9",DATE(K$4,12,31),"1")/1000000</f>
        <v>1848.6288844100002</v>
      </c>
      <c r="L475" s="3">
        <f>[1]!EM_S_STM07_IS($A475,"61",DATE(K$4,12,31),"1")/1000000</f>
        <v>236.00395549999999</v>
      </c>
      <c r="M475" s="3">
        <f>[1]!EM_S_STM07_IS($A475,"9",DATE(M$4,12,31),"1")/1000000</f>
        <v>1873.7189810099999</v>
      </c>
      <c r="N475" s="3">
        <f>[1]!EM_S_STM07_IS($A475,"61",DATE(M$4,12,31),"1")/1000000</f>
        <v>247.58177005000002</v>
      </c>
      <c r="O475" s="6">
        <f t="shared" si="16"/>
        <v>4.8073483167472286E-3</v>
      </c>
      <c r="P475" s="6">
        <f t="shared" si="17"/>
        <v>-6.7212110454275553E-3</v>
      </c>
    </row>
    <row r="476" spans="1:16" x14ac:dyDescent="0.25">
      <c r="A476" s="5" t="s">
        <v>470</v>
      </c>
      <c r="B476" s="5" t="s">
        <v>3532</v>
      </c>
      <c r="C476" s="3">
        <f>[1]!EM_S_STM07_IS($A476,"9",DATE(C$4,12,31),"1")/1000000</f>
        <v>541.22447194000006</v>
      </c>
      <c r="D476" s="3">
        <f>[1]!EM_S_STM07_IS($A476,"61",DATE(C$4,12,31),"1")/1000000</f>
        <v>132.04171926999999</v>
      </c>
      <c r="E476" s="3">
        <f>[1]!EM_S_STM07_IS($A476,"9",DATE(E$4,12,31),"1")/1000000</f>
        <v>638.09769212000003</v>
      </c>
      <c r="F476" s="3">
        <f>[1]!EM_S_STM07_IS($A476,"61",DATE(E$4,12,31),"1")/1000000</f>
        <v>305.27850501</v>
      </c>
      <c r="G476" s="3">
        <f>[1]!EM_S_STM07_IS($A476,"9",DATE(G$4,12,31),"1")/1000000</f>
        <v>3877.3928152600001</v>
      </c>
      <c r="H476" s="3">
        <f>[1]!EM_S_STM07_IS($A476,"61",DATE(G$4,12,31),"1")/1000000</f>
        <v>332.38432311999998</v>
      </c>
      <c r="I476" s="3">
        <f>[1]!EM_S_STM07_IS($A476,"9",DATE(I$4,12,31),"1")/1000000</f>
        <v>4463.6306412799995</v>
      </c>
      <c r="J476" s="3">
        <f>[1]!EM_S_STM07_IS($A476,"61",DATE(I$4,12,31),"1")/1000000</f>
        <v>302.44909394999996</v>
      </c>
      <c r="K476" s="3">
        <f>[1]!EM_S_STM07_IS($A476,"9",DATE(K$4,12,31),"1")/1000000</f>
        <v>4866.68880283</v>
      </c>
      <c r="L476" s="3">
        <f>[1]!EM_S_STM07_IS($A476,"61",DATE(K$4,12,31),"1")/1000000</f>
        <v>429.18361687999999</v>
      </c>
      <c r="M476" s="3">
        <f>[1]!EM_S_STM07_IS($A476,"9",DATE(M$4,12,31),"1")/1000000</f>
        <v>6174.3056980699994</v>
      </c>
      <c r="N476" s="3">
        <f>[1]!EM_S_STM07_IS($A476,"61",DATE(M$4,12,31),"1")/1000000</f>
        <v>636.62543961999995</v>
      </c>
      <c r="O476" s="6">
        <f t="shared" si="16"/>
        <v>0.62720451478878947</v>
      </c>
      <c r="P476" s="6">
        <f t="shared" si="17"/>
        <v>0.36972872543919966</v>
      </c>
    </row>
    <row r="477" spans="1:16" x14ac:dyDescent="0.25">
      <c r="A477" s="5" t="s">
        <v>471</v>
      </c>
      <c r="B477" s="5" t="s">
        <v>3533</v>
      </c>
      <c r="C477" s="3">
        <f>[1]!EM_S_STM07_IS($A477,"9",DATE(C$4,12,31),"1")/1000000</f>
        <v>2595.2937949299999</v>
      </c>
      <c r="D477" s="3">
        <f>[1]!EM_S_STM07_IS($A477,"61",DATE(C$4,12,31),"1")/1000000</f>
        <v>195.72353559000001</v>
      </c>
      <c r="E477" s="3">
        <f>[1]!EM_S_STM07_IS($A477,"9",DATE(E$4,12,31),"1")/1000000</f>
        <v>3065.4807086999999</v>
      </c>
      <c r="F477" s="3">
        <f>[1]!EM_S_STM07_IS($A477,"61",DATE(E$4,12,31),"1")/1000000</f>
        <v>392.3060122</v>
      </c>
      <c r="G477" s="3">
        <f>[1]!EM_S_STM07_IS($A477,"9",DATE(G$4,12,31),"1")/1000000</f>
        <v>2757.6378050399999</v>
      </c>
      <c r="H477" s="3">
        <f>[1]!EM_S_STM07_IS($A477,"61",DATE(G$4,12,31),"1")/1000000</f>
        <v>161.97241821</v>
      </c>
      <c r="I477" s="3">
        <f>[1]!EM_S_STM07_IS($A477,"9",DATE(I$4,12,31),"1")/1000000</f>
        <v>3129.89352186</v>
      </c>
      <c r="J477" s="3">
        <f>[1]!EM_S_STM07_IS($A477,"61",DATE(I$4,12,31),"1")/1000000</f>
        <v>8.8259871400000005</v>
      </c>
      <c r="K477" s="3">
        <f>[1]!EM_S_STM07_IS($A477,"9",DATE(K$4,12,31),"1")/1000000</f>
        <v>4154.7335832199997</v>
      </c>
      <c r="L477" s="3">
        <f>[1]!EM_S_STM07_IS($A477,"61",DATE(K$4,12,31),"1")/1000000</f>
        <v>13.950995189999999</v>
      </c>
      <c r="M477" s="3">
        <f>[1]!EM_S_STM07_IS($A477,"9",DATE(M$4,12,31),"1")/1000000</f>
        <v>4506.3568860300002</v>
      </c>
      <c r="N477" s="3">
        <f>[1]!EM_S_STM07_IS($A477,"61",DATE(M$4,12,31),"1")/1000000</f>
        <v>19.862080760000001</v>
      </c>
      <c r="O477" s="6">
        <f t="shared" si="16"/>
        <v>0.11667761663102638</v>
      </c>
      <c r="P477" s="6">
        <f t="shared" si="17"/>
        <v>-0.36718562181276881</v>
      </c>
    </row>
    <row r="478" spans="1:16" x14ac:dyDescent="0.25">
      <c r="A478" s="5" t="s">
        <v>472</v>
      </c>
      <c r="B478" s="5" t="s">
        <v>3534</v>
      </c>
      <c r="C478" s="3">
        <f>[1]!EM_S_STM07_IS($A478,"9",DATE(C$4,12,31),"1")/1000000</f>
        <v>974.68663779999997</v>
      </c>
      <c r="D478" s="3">
        <f>[1]!EM_S_STM07_IS($A478,"61",DATE(C$4,12,31),"1")/1000000</f>
        <v>91.181284040000008</v>
      </c>
      <c r="E478" s="3">
        <f>[1]!EM_S_STM07_IS($A478,"9",DATE(E$4,12,31),"1")/1000000</f>
        <v>2351.3613022700001</v>
      </c>
      <c r="F478" s="3">
        <f>[1]!EM_S_STM07_IS($A478,"61",DATE(E$4,12,31),"1")/1000000</f>
        <v>401.67893667999999</v>
      </c>
      <c r="G478" s="3">
        <f>[1]!EM_S_STM07_IS($A478,"9",DATE(G$4,12,31),"1")/1000000</f>
        <v>735.48849283000004</v>
      </c>
      <c r="H478" s="3">
        <f>[1]!EM_S_STM07_IS($A478,"61",DATE(G$4,12,31),"1")/1000000</f>
        <v>-194.68142379</v>
      </c>
      <c r="I478" s="3">
        <f>[1]!EM_S_STM07_IS($A478,"9",DATE(I$4,12,31),"1")/1000000</f>
        <v>744.17885488000002</v>
      </c>
      <c r="J478" s="3">
        <f>[1]!EM_S_STM07_IS($A478,"61",DATE(I$4,12,31),"1")/1000000</f>
        <v>-198.05862421</v>
      </c>
      <c r="K478" s="3">
        <f>[1]!EM_S_STM07_IS($A478,"9",DATE(K$4,12,31),"1")/1000000</f>
        <v>901.86767465000003</v>
      </c>
      <c r="L478" s="3">
        <f>[1]!EM_S_STM07_IS($A478,"61",DATE(K$4,12,31),"1")/1000000</f>
        <v>12.59471388</v>
      </c>
      <c r="M478" s="3">
        <f>[1]!EM_S_STM07_IS($A478,"9",DATE(M$4,12,31),"1")/1000000</f>
        <v>651.33423183000002</v>
      </c>
      <c r="N478" s="3">
        <f>[1]!EM_S_STM07_IS($A478,"61",DATE(M$4,12,31),"1")/1000000</f>
        <v>15.863228429999999</v>
      </c>
      <c r="O478" s="6">
        <f t="shared" si="16"/>
        <v>-7.7454535029283123E-2</v>
      </c>
      <c r="P478" s="6">
        <f t="shared" si="17"/>
        <v>-0.29514923591895459</v>
      </c>
    </row>
    <row r="479" spans="1:16" x14ac:dyDescent="0.25">
      <c r="A479" s="5" t="s">
        <v>473</v>
      </c>
      <c r="B479" s="5" t="s">
        <v>3535</v>
      </c>
      <c r="C479" s="3">
        <f>[1]!EM_S_STM07_IS($A479,"9",DATE(C$4,12,31),"1")/1000000</f>
        <v>1261.62065652</v>
      </c>
      <c r="D479" s="3">
        <f>[1]!EM_S_STM07_IS($A479,"61",DATE(C$4,12,31),"1")/1000000</f>
        <v>612.36049935000005</v>
      </c>
      <c r="E479" s="3">
        <f>[1]!EM_S_STM07_IS($A479,"9",DATE(E$4,12,31),"1")/1000000</f>
        <v>961.39593224999999</v>
      </c>
      <c r="F479" s="3">
        <f>[1]!EM_S_STM07_IS($A479,"61",DATE(E$4,12,31),"1")/1000000</f>
        <v>370.71927933000001</v>
      </c>
      <c r="G479" s="3">
        <f>[1]!EM_S_STM07_IS($A479,"9",DATE(G$4,12,31),"1")/1000000</f>
        <v>972.46021539000003</v>
      </c>
      <c r="H479" s="3">
        <f>[1]!EM_S_STM07_IS($A479,"61",DATE(G$4,12,31),"1")/1000000</f>
        <v>299.78787133999998</v>
      </c>
      <c r="I479" s="3">
        <f>[1]!EM_S_STM07_IS($A479,"9",DATE(I$4,12,31),"1")/1000000</f>
        <v>1117.6119994800001</v>
      </c>
      <c r="J479" s="3">
        <f>[1]!EM_S_STM07_IS($A479,"61",DATE(I$4,12,31),"1")/1000000</f>
        <v>475.33749505000003</v>
      </c>
      <c r="K479" s="3">
        <f>[1]!EM_S_STM07_IS($A479,"9",DATE(K$4,12,31),"1")/1000000</f>
        <v>1243.4879614000001</v>
      </c>
      <c r="L479" s="3">
        <f>[1]!EM_S_STM07_IS($A479,"61",DATE(K$4,12,31),"1")/1000000</f>
        <v>538.41739673999996</v>
      </c>
      <c r="M479" s="3">
        <f>[1]!EM_S_STM07_IS($A479,"9",DATE(M$4,12,31),"1")/1000000</f>
        <v>1471.7633082</v>
      </c>
      <c r="N479" s="3">
        <f>[1]!EM_S_STM07_IS($A479,"61",DATE(M$4,12,31),"1")/1000000</f>
        <v>589.11892749000003</v>
      </c>
      <c r="O479" s="6">
        <f t="shared" si="16"/>
        <v>3.1292444685451448E-2</v>
      </c>
      <c r="P479" s="6">
        <f t="shared" si="17"/>
        <v>-7.708750557260946E-3</v>
      </c>
    </row>
    <row r="480" spans="1:16" x14ac:dyDescent="0.25">
      <c r="A480" s="5" t="s">
        <v>474</v>
      </c>
      <c r="B480" s="5" t="s">
        <v>3536</v>
      </c>
      <c r="C480" s="3">
        <f>[1]!EM_S_STM07_IS($A480,"9",DATE(C$4,12,31),"1")/1000000</f>
        <v>3109.0850077199998</v>
      </c>
      <c r="D480" s="3">
        <f>[1]!EM_S_STM07_IS($A480,"61",DATE(C$4,12,31),"1")/1000000</f>
        <v>375.66886933000001</v>
      </c>
      <c r="E480" s="3">
        <f>[1]!EM_S_STM07_IS($A480,"9",DATE(E$4,12,31),"1")/1000000</f>
        <v>3627.9653637600004</v>
      </c>
      <c r="F480" s="3">
        <f>[1]!EM_S_STM07_IS($A480,"61",DATE(E$4,12,31),"1")/1000000</f>
        <v>578.51456328999996</v>
      </c>
      <c r="G480" s="3">
        <f>[1]!EM_S_STM07_IS($A480,"9",DATE(G$4,12,31),"1")/1000000</f>
        <v>4333.0145424700004</v>
      </c>
      <c r="H480" s="3">
        <f>[1]!EM_S_STM07_IS($A480,"61",DATE(G$4,12,31),"1")/1000000</f>
        <v>618.55303214999992</v>
      </c>
      <c r="I480" s="3">
        <f>[1]!EM_S_STM07_IS($A480,"9",DATE(I$4,12,31),"1")/1000000</f>
        <v>4334.25288774</v>
      </c>
      <c r="J480" s="3">
        <f>[1]!EM_S_STM07_IS($A480,"61",DATE(I$4,12,31),"1")/1000000</f>
        <v>548.78754415000003</v>
      </c>
      <c r="K480" s="3">
        <f>[1]!EM_S_STM07_IS($A480,"9",DATE(K$4,12,31),"1")/1000000</f>
        <v>5565.59351479</v>
      </c>
      <c r="L480" s="3">
        <f>[1]!EM_S_STM07_IS($A480,"61",DATE(K$4,12,31),"1")/1000000</f>
        <v>707.5330391</v>
      </c>
      <c r="M480" s="3">
        <f>[1]!EM_S_STM07_IS($A480,"9",DATE(M$4,12,31),"1")/1000000</f>
        <v>5587.3447288300003</v>
      </c>
      <c r="N480" s="3">
        <f>[1]!EM_S_STM07_IS($A480,"61",DATE(M$4,12,31),"1")/1000000</f>
        <v>746.95153749999997</v>
      </c>
      <c r="O480" s="6">
        <f t="shared" si="16"/>
        <v>0.12438378561946162</v>
      </c>
      <c r="P480" s="6">
        <f t="shared" si="17"/>
        <v>0.14735402511463791</v>
      </c>
    </row>
    <row r="481" spans="1:16" x14ac:dyDescent="0.25">
      <c r="A481" s="5" t="s">
        <v>475</v>
      </c>
      <c r="B481" s="5" t="s">
        <v>3537</v>
      </c>
      <c r="C481" s="3">
        <f>[1]!EM_S_STM07_IS($A481,"9",DATE(C$4,12,31),"1")/1000000</f>
        <v>1073.0912598099999</v>
      </c>
      <c r="D481" s="3">
        <f>[1]!EM_S_STM07_IS($A481,"61",DATE(C$4,12,31),"1")/1000000</f>
        <v>78.258159840000005</v>
      </c>
      <c r="E481" s="3">
        <f>[1]!EM_S_STM07_IS($A481,"9",DATE(E$4,12,31),"1")/1000000</f>
        <v>1544.3682118299998</v>
      </c>
      <c r="F481" s="3">
        <f>[1]!EM_S_STM07_IS($A481,"61",DATE(E$4,12,31),"1")/1000000</f>
        <v>37.09045098</v>
      </c>
      <c r="G481" s="3">
        <f>[1]!EM_S_STM07_IS($A481,"9",DATE(G$4,12,31),"1")/1000000</f>
        <v>1718.8676078399999</v>
      </c>
      <c r="H481" s="3">
        <f>[1]!EM_S_STM07_IS($A481,"61",DATE(G$4,12,31),"1")/1000000</f>
        <v>48.84409728</v>
      </c>
      <c r="I481" s="3">
        <f>[1]!EM_S_STM07_IS($A481,"9",DATE(I$4,12,31),"1")/1000000</f>
        <v>1746.9011549700001</v>
      </c>
      <c r="J481" s="3">
        <f>[1]!EM_S_STM07_IS($A481,"61",DATE(I$4,12,31),"1")/1000000</f>
        <v>42.736745810000002</v>
      </c>
      <c r="K481" s="3">
        <f>[1]!EM_S_STM07_IS($A481,"9",DATE(K$4,12,31),"1")/1000000</f>
        <v>1781.16742286</v>
      </c>
      <c r="L481" s="3">
        <f>[1]!EM_S_STM07_IS($A481,"61",DATE(K$4,12,31),"1")/1000000</f>
        <v>95.681623129999991</v>
      </c>
      <c r="M481" s="3">
        <f>[1]!EM_S_STM07_IS($A481,"9",DATE(M$4,12,31),"1")/1000000</f>
        <v>2174.79155962</v>
      </c>
      <c r="N481" s="3">
        <f>[1]!EM_S_STM07_IS($A481,"61",DATE(M$4,12,31),"1")/1000000</f>
        <v>98.646531760000002</v>
      </c>
      <c r="O481" s="6">
        <f t="shared" si="16"/>
        <v>0.15174463055592602</v>
      </c>
      <c r="P481" s="6">
        <f t="shared" si="17"/>
        <v>4.7394858834127751E-2</v>
      </c>
    </row>
    <row r="482" spans="1:16" x14ac:dyDescent="0.25">
      <c r="A482" s="5" t="s">
        <v>476</v>
      </c>
      <c r="B482" s="5" t="s">
        <v>3538</v>
      </c>
      <c r="C482" s="3">
        <f>[1]!EM_S_STM07_IS($A482,"9",DATE(C$4,12,31),"1")/1000000</f>
        <v>2281.23159278</v>
      </c>
      <c r="D482" s="3">
        <f>[1]!EM_S_STM07_IS($A482,"61",DATE(C$4,12,31),"1")/1000000</f>
        <v>143.44576977</v>
      </c>
      <c r="E482" s="3">
        <f>[1]!EM_S_STM07_IS($A482,"9",DATE(E$4,12,31),"1")/1000000</f>
        <v>2894.3788891999998</v>
      </c>
      <c r="F482" s="3">
        <f>[1]!EM_S_STM07_IS($A482,"61",DATE(E$4,12,31),"1")/1000000</f>
        <v>150.65807228999998</v>
      </c>
      <c r="G482" s="3">
        <f>[1]!EM_S_STM07_IS($A482,"9",DATE(G$4,12,31),"1")/1000000</f>
        <v>3353.5274744399999</v>
      </c>
      <c r="H482" s="3">
        <f>[1]!EM_S_STM07_IS($A482,"61",DATE(G$4,12,31),"1")/1000000</f>
        <v>154.41791240000001</v>
      </c>
      <c r="I482" s="3">
        <f>[1]!EM_S_STM07_IS($A482,"9",DATE(I$4,12,31),"1")/1000000</f>
        <v>4095.2794759399999</v>
      </c>
      <c r="J482" s="3">
        <f>[1]!EM_S_STM07_IS($A482,"61",DATE(I$4,12,31),"1")/1000000</f>
        <v>172.67882161000003</v>
      </c>
      <c r="K482" s="3">
        <f>[1]!EM_S_STM07_IS($A482,"9",DATE(K$4,12,31),"1")/1000000</f>
        <v>5029.9587474199998</v>
      </c>
      <c r="L482" s="3">
        <f>[1]!EM_S_STM07_IS($A482,"61",DATE(K$4,12,31),"1")/1000000</f>
        <v>212.33971366</v>
      </c>
      <c r="M482" s="3">
        <f>[1]!EM_S_STM07_IS($A482,"9",DATE(M$4,12,31),"1")/1000000</f>
        <v>5340.3403677799997</v>
      </c>
      <c r="N482" s="3">
        <f>[1]!EM_S_STM07_IS($A482,"61",DATE(M$4,12,31),"1")/1000000</f>
        <v>550.62909091999995</v>
      </c>
      <c r="O482" s="6">
        <f t="shared" si="16"/>
        <v>0.18544091335737667</v>
      </c>
      <c r="P482" s="6">
        <f t="shared" si="17"/>
        <v>0.30868245911339875</v>
      </c>
    </row>
    <row r="483" spans="1:16" x14ac:dyDescent="0.25">
      <c r="A483" s="5" t="s">
        <v>477</v>
      </c>
      <c r="B483" s="5" t="s">
        <v>3539</v>
      </c>
      <c r="C483" s="3">
        <f>[1]!EM_S_STM07_IS($A483,"9",DATE(C$4,12,31),"1")/1000000</f>
        <v>3695.21924382</v>
      </c>
      <c r="D483" s="3">
        <f>[1]!EM_S_STM07_IS($A483,"61",DATE(C$4,12,31),"1")/1000000</f>
        <v>218.18595624</v>
      </c>
      <c r="E483" s="3">
        <f>[1]!EM_S_STM07_IS($A483,"9",DATE(E$4,12,31),"1")/1000000</f>
        <v>5037.4624127200004</v>
      </c>
      <c r="F483" s="3">
        <f>[1]!EM_S_STM07_IS($A483,"61",DATE(E$4,12,31),"1")/1000000</f>
        <v>293.00604314999998</v>
      </c>
      <c r="G483" s="3">
        <f>[1]!EM_S_STM07_IS($A483,"9",DATE(G$4,12,31),"1")/1000000</f>
        <v>7579.30950459</v>
      </c>
      <c r="H483" s="3">
        <f>[1]!EM_S_STM07_IS($A483,"61",DATE(G$4,12,31),"1")/1000000</f>
        <v>297.51908087999999</v>
      </c>
      <c r="I483" s="3">
        <f>[1]!EM_S_STM07_IS($A483,"9",DATE(I$4,12,31),"1")/1000000</f>
        <v>6466.6992110299998</v>
      </c>
      <c r="J483" s="3">
        <f>[1]!EM_S_STM07_IS($A483,"61",DATE(I$4,12,31),"1")/1000000</f>
        <v>211.99753908000002</v>
      </c>
      <c r="K483" s="3">
        <f>[1]!EM_S_STM07_IS($A483,"9",DATE(K$4,12,31),"1")/1000000</f>
        <v>6601.4512466099995</v>
      </c>
      <c r="L483" s="3">
        <f>[1]!EM_S_STM07_IS($A483,"61",DATE(K$4,12,31),"1")/1000000</f>
        <v>126.22048770000001</v>
      </c>
      <c r="M483" s="3">
        <f>[1]!EM_S_STM07_IS($A483,"9",DATE(M$4,12,31),"1")/1000000</f>
        <v>5858.8607919399992</v>
      </c>
      <c r="N483" s="3">
        <f>[1]!EM_S_STM07_IS($A483,"61",DATE(M$4,12,31),"1")/1000000</f>
        <v>82.130745819999987</v>
      </c>
      <c r="O483" s="6">
        <f t="shared" si="16"/>
        <v>9.6565539389922739E-2</v>
      </c>
      <c r="P483" s="6">
        <f t="shared" si="17"/>
        <v>-0.17750021205111544</v>
      </c>
    </row>
    <row r="484" spans="1:16" x14ac:dyDescent="0.25">
      <c r="A484" s="5" t="s">
        <v>478</v>
      </c>
      <c r="B484" s="5" t="s">
        <v>3540</v>
      </c>
      <c r="C484" s="3">
        <f>[1]!EM_S_STM07_IS($A484,"9",DATE(C$4,12,31),"1")/1000000</f>
        <v>820.04739113000005</v>
      </c>
      <c r="D484" s="3">
        <f>[1]!EM_S_STM07_IS($A484,"61",DATE(C$4,12,31),"1")/1000000</f>
        <v>105.79554062999999</v>
      </c>
      <c r="E484" s="3">
        <f>[1]!EM_S_STM07_IS($A484,"9",DATE(E$4,12,31),"1")/1000000</f>
        <v>961.75097828999992</v>
      </c>
      <c r="F484" s="3">
        <f>[1]!EM_S_STM07_IS($A484,"61",DATE(E$4,12,31),"1")/1000000</f>
        <v>118.13830367</v>
      </c>
      <c r="G484" s="3">
        <f>[1]!EM_S_STM07_IS($A484,"9",DATE(G$4,12,31),"1")/1000000</f>
        <v>863.91872752999996</v>
      </c>
      <c r="H484" s="3">
        <f>[1]!EM_S_STM07_IS($A484,"61",DATE(G$4,12,31),"1")/1000000</f>
        <v>85.981472209999993</v>
      </c>
      <c r="I484" s="3">
        <f>[1]!EM_S_STM07_IS($A484,"9",DATE(I$4,12,31),"1")/1000000</f>
        <v>979.83624852000003</v>
      </c>
      <c r="J484" s="3">
        <f>[1]!EM_S_STM07_IS($A484,"61",DATE(I$4,12,31),"1")/1000000</f>
        <v>14.555336220000001</v>
      </c>
      <c r="K484" s="3">
        <f>[1]!EM_S_STM07_IS($A484,"9",DATE(K$4,12,31),"1")/1000000</f>
        <v>932.75658237999994</v>
      </c>
      <c r="L484" s="3">
        <f>[1]!EM_S_STM07_IS($A484,"61",DATE(K$4,12,31),"1")/1000000</f>
        <v>40.604966659999995</v>
      </c>
      <c r="M484" s="3">
        <f>[1]!EM_S_STM07_IS($A484,"9",DATE(M$4,12,31),"1")/1000000</f>
        <v>892.50061901999993</v>
      </c>
      <c r="N484" s="3">
        <f>[1]!EM_S_STM07_IS($A484,"61",DATE(M$4,12,31),"1")/1000000</f>
        <v>19.300223379999998</v>
      </c>
      <c r="O484" s="6">
        <f t="shared" si="16"/>
        <v>1.7077191043138651E-2</v>
      </c>
      <c r="P484" s="6">
        <f t="shared" si="17"/>
        <v>-0.28842776375513801</v>
      </c>
    </row>
    <row r="485" spans="1:16" x14ac:dyDescent="0.25">
      <c r="A485" s="5" t="s">
        <v>479</v>
      </c>
      <c r="B485" s="5" t="s">
        <v>3541</v>
      </c>
      <c r="C485" s="3">
        <f>[1]!EM_S_STM07_IS($A485,"9",DATE(C$4,12,31),"1")/1000000</f>
        <v>536.62219107999999</v>
      </c>
      <c r="D485" s="3">
        <f>[1]!EM_S_STM07_IS($A485,"61",DATE(C$4,12,31),"1")/1000000</f>
        <v>35.185375450000002</v>
      </c>
      <c r="E485" s="3">
        <f>[1]!EM_S_STM07_IS($A485,"9",DATE(E$4,12,31),"1")/1000000</f>
        <v>603.75110599000004</v>
      </c>
      <c r="F485" s="3">
        <f>[1]!EM_S_STM07_IS($A485,"61",DATE(E$4,12,31),"1")/1000000</f>
        <v>39.768974990000004</v>
      </c>
      <c r="G485" s="3">
        <f>[1]!EM_S_STM07_IS($A485,"9",DATE(G$4,12,31),"1")/1000000</f>
        <v>6673.8253641700003</v>
      </c>
      <c r="H485" s="3">
        <f>[1]!EM_S_STM07_IS($A485,"61",DATE(G$4,12,31),"1")/1000000</f>
        <v>371.44513649999999</v>
      </c>
      <c r="I485" s="3">
        <f>[1]!EM_S_STM07_IS($A485,"9",DATE(I$4,12,31),"1")/1000000</f>
        <v>6729.5862857299999</v>
      </c>
      <c r="J485" s="3">
        <f>[1]!EM_S_STM07_IS($A485,"61",DATE(I$4,12,31),"1")/1000000</f>
        <v>418.58927685000003</v>
      </c>
      <c r="K485" s="3">
        <f>[1]!EM_S_STM07_IS($A485,"9",DATE(K$4,12,31),"1")/1000000</f>
        <v>7562.1933044899997</v>
      </c>
      <c r="L485" s="3">
        <f>[1]!EM_S_STM07_IS($A485,"61",DATE(K$4,12,31),"1")/1000000</f>
        <v>381.91212508999996</v>
      </c>
      <c r="M485" s="3">
        <f>[1]!EM_S_STM07_IS($A485,"9",DATE(M$4,12,31),"1")/1000000</f>
        <v>7328.1507197800001</v>
      </c>
      <c r="N485" s="3">
        <f>[1]!EM_S_STM07_IS($A485,"61",DATE(M$4,12,31),"1")/1000000</f>
        <v>489.20637276999997</v>
      </c>
      <c r="O485" s="6">
        <f t="shared" si="16"/>
        <v>0.68680606143711476</v>
      </c>
      <c r="P485" s="6">
        <f t="shared" si="17"/>
        <v>0.69287925575114429</v>
      </c>
    </row>
    <row r="486" spans="1:16" x14ac:dyDescent="0.25">
      <c r="A486" s="5" t="s">
        <v>480</v>
      </c>
      <c r="B486" s="5" t="s">
        <v>3542</v>
      </c>
      <c r="C486" s="3">
        <f>[1]!EM_S_STM07_IS($A486,"9",DATE(C$4,12,31),"1")/1000000</f>
        <v>1276.39223513</v>
      </c>
      <c r="D486" s="3">
        <f>[1]!EM_S_STM07_IS($A486,"61",DATE(C$4,12,31),"1")/1000000</f>
        <v>121.23515399</v>
      </c>
      <c r="E486" s="3">
        <f>[1]!EM_S_STM07_IS($A486,"9",DATE(E$4,12,31),"1")/1000000</f>
        <v>1513.08612713</v>
      </c>
      <c r="F486" s="3">
        <f>[1]!EM_S_STM07_IS($A486,"61",DATE(E$4,12,31),"1")/1000000</f>
        <v>147.84417069999998</v>
      </c>
      <c r="G486" s="3">
        <f>[1]!EM_S_STM07_IS($A486,"9",DATE(G$4,12,31),"1")/1000000</f>
        <v>1521.0132036099999</v>
      </c>
      <c r="H486" s="3">
        <f>[1]!EM_S_STM07_IS($A486,"61",DATE(G$4,12,31),"1")/1000000</f>
        <v>178.77083338</v>
      </c>
      <c r="I486" s="3">
        <f>[1]!EM_S_STM07_IS($A486,"9",DATE(I$4,12,31),"1")/1000000</f>
        <v>1618.4580511500001</v>
      </c>
      <c r="J486" s="3">
        <f>[1]!EM_S_STM07_IS($A486,"61",DATE(I$4,12,31),"1")/1000000</f>
        <v>176.26922053000001</v>
      </c>
      <c r="K486" s="3">
        <f>[1]!EM_S_STM07_IS($A486,"9",DATE(K$4,12,31),"1")/1000000</f>
        <v>1668.45227254</v>
      </c>
      <c r="L486" s="3">
        <f>[1]!EM_S_STM07_IS($A486,"61",DATE(K$4,12,31),"1")/1000000</f>
        <v>154.49107053999998</v>
      </c>
      <c r="M486" s="3">
        <f>[1]!EM_S_STM07_IS($A486,"9",DATE(M$4,12,31),"1")/1000000</f>
        <v>1783.8678012400001</v>
      </c>
      <c r="N486" s="3">
        <f>[1]!EM_S_STM07_IS($A486,"61",DATE(M$4,12,31),"1")/1000000</f>
        <v>178.53901685</v>
      </c>
      <c r="O486" s="6">
        <f t="shared" si="16"/>
        <v>6.9241244237277844E-2</v>
      </c>
      <c r="P486" s="6">
        <f t="shared" si="17"/>
        <v>8.0490403755050455E-2</v>
      </c>
    </row>
    <row r="487" spans="1:16" x14ac:dyDescent="0.25">
      <c r="A487" s="5" t="s">
        <v>481</v>
      </c>
      <c r="B487" s="5" t="s">
        <v>3543</v>
      </c>
      <c r="C487" s="3">
        <f>[1]!EM_S_STM07_IS($A487,"9",DATE(C$4,12,31),"1")/1000000</f>
        <v>1547.88338501</v>
      </c>
      <c r="D487" s="3">
        <f>[1]!EM_S_STM07_IS($A487,"61",DATE(C$4,12,31),"1")/1000000</f>
        <v>20.92338221</v>
      </c>
      <c r="E487" s="3">
        <f>[1]!EM_S_STM07_IS($A487,"9",DATE(E$4,12,31),"1")/1000000</f>
        <v>1856.44490653</v>
      </c>
      <c r="F487" s="3">
        <f>[1]!EM_S_STM07_IS($A487,"61",DATE(E$4,12,31),"1")/1000000</f>
        <v>23.190903940000002</v>
      </c>
      <c r="G487" s="3">
        <f>[1]!EM_S_STM07_IS($A487,"9",DATE(G$4,12,31),"1")/1000000</f>
        <v>1722.69954953</v>
      </c>
      <c r="H487" s="3">
        <f>[1]!EM_S_STM07_IS($A487,"61",DATE(G$4,12,31),"1")/1000000</f>
        <v>6.8789899999999999</v>
      </c>
      <c r="I487" s="3">
        <f>[1]!EM_S_STM07_IS($A487,"9",DATE(I$4,12,31),"1")/1000000</f>
        <v>2078.5521846900001</v>
      </c>
      <c r="J487" s="3">
        <f>[1]!EM_S_STM07_IS($A487,"61",DATE(I$4,12,31),"1")/1000000</f>
        <v>-349.56883906999997</v>
      </c>
      <c r="K487" s="3">
        <f>[1]!EM_S_STM07_IS($A487,"9",DATE(K$4,12,31),"1")/1000000</f>
        <v>1155.5670007599999</v>
      </c>
      <c r="L487" s="3">
        <f>[1]!EM_S_STM07_IS($A487,"61",DATE(K$4,12,31),"1")/1000000</f>
        <v>-1036.8433446199999</v>
      </c>
      <c r="M487" s="3">
        <f>[1]!EM_S_STM07_IS($A487,"9",DATE(M$4,12,31),"1")/1000000</f>
        <v>393.18164621</v>
      </c>
      <c r="N487" s="3">
        <f>[1]!EM_S_STM07_IS($A487,"61",DATE(M$4,12,31),"1")/1000000</f>
        <v>108.88196519</v>
      </c>
      <c r="O487" s="6">
        <f t="shared" si="16"/>
        <v>-0.23972449277792185</v>
      </c>
      <c r="P487" s="6">
        <f t="shared" si="17"/>
        <v>0.39080041777190844</v>
      </c>
    </row>
    <row r="488" spans="1:16" x14ac:dyDescent="0.25">
      <c r="A488" s="5" t="s">
        <v>482</v>
      </c>
      <c r="B488" s="5" t="s">
        <v>3544</v>
      </c>
      <c r="C488" s="3">
        <f>[1]!EM_S_STM07_IS($A488,"9",DATE(C$4,12,31),"1")/1000000</f>
        <v>719.43132315999992</v>
      </c>
      <c r="D488" s="3">
        <f>[1]!EM_S_STM07_IS($A488,"61",DATE(C$4,12,31),"1")/1000000</f>
        <v>94.125715339999999</v>
      </c>
      <c r="E488" s="3">
        <f>[1]!EM_S_STM07_IS($A488,"9",DATE(E$4,12,31),"1")/1000000</f>
        <v>549.56392185000004</v>
      </c>
      <c r="F488" s="3">
        <f>[1]!EM_S_STM07_IS($A488,"61",DATE(E$4,12,31),"1")/1000000</f>
        <v>84.87398116</v>
      </c>
      <c r="G488" s="3">
        <f>[1]!EM_S_STM07_IS($A488,"9",DATE(G$4,12,31),"1")/1000000</f>
        <v>617.58136303999993</v>
      </c>
      <c r="H488" s="3">
        <f>[1]!EM_S_STM07_IS($A488,"61",DATE(G$4,12,31),"1")/1000000</f>
        <v>170.11812239</v>
      </c>
      <c r="I488" s="3">
        <f>[1]!EM_S_STM07_IS($A488,"9",DATE(I$4,12,31),"1")/1000000</f>
        <v>972.96948495000004</v>
      </c>
      <c r="J488" s="3">
        <f>[1]!EM_S_STM07_IS($A488,"61",DATE(I$4,12,31),"1")/1000000</f>
        <v>554.45076489999997</v>
      </c>
      <c r="K488" s="3">
        <f>[1]!EM_S_STM07_IS($A488,"9",DATE(K$4,12,31),"1")/1000000</f>
        <v>421.05306131999998</v>
      </c>
      <c r="L488" s="3">
        <f>[1]!EM_S_STM07_IS($A488,"61",DATE(K$4,12,31),"1")/1000000</f>
        <v>14.700684710000001</v>
      </c>
      <c r="M488" s="3">
        <f>[1]!EM_S_STM07_IS($A488,"9",DATE(M$4,12,31),"1")/1000000</f>
        <v>1349.0180427400001</v>
      </c>
      <c r="N488" s="3">
        <f>[1]!EM_S_STM07_IS($A488,"61",DATE(M$4,12,31),"1")/1000000</f>
        <v>63.879330430000003</v>
      </c>
      <c r="O488" s="6">
        <f t="shared" si="16"/>
        <v>0.13398075244205465</v>
      </c>
      <c r="P488" s="6">
        <f t="shared" si="17"/>
        <v>-7.4598044041265799E-2</v>
      </c>
    </row>
    <row r="489" spans="1:16" x14ac:dyDescent="0.25">
      <c r="A489" s="5" t="s">
        <v>483</v>
      </c>
      <c r="B489" s="5" t="s">
        <v>3545</v>
      </c>
      <c r="C489" s="3">
        <f>[1]!EM_S_STM07_IS($A489,"9",DATE(C$4,12,31),"1")/1000000</f>
        <v>852.21376716999998</v>
      </c>
      <c r="D489" s="3">
        <f>[1]!EM_S_STM07_IS($A489,"61",DATE(C$4,12,31),"1")/1000000</f>
        <v>32.626196899999997</v>
      </c>
      <c r="E489" s="3">
        <f>[1]!EM_S_STM07_IS($A489,"9",DATE(E$4,12,31),"1")/1000000</f>
        <v>933.86506154999995</v>
      </c>
      <c r="F489" s="3">
        <f>[1]!EM_S_STM07_IS($A489,"61",DATE(E$4,12,31),"1")/1000000</f>
        <v>35.501925340000007</v>
      </c>
      <c r="G489" s="3">
        <f>[1]!EM_S_STM07_IS($A489,"9",DATE(G$4,12,31),"1")/1000000</f>
        <v>1033.9024005000001</v>
      </c>
      <c r="H489" s="3">
        <f>[1]!EM_S_STM07_IS($A489,"61",DATE(G$4,12,31),"1")/1000000</f>
        <v>38.642309040000001</v>
      </c>
      <c r="I489" s="3">
        <f>[1]!EM_S_STM07_IS($A489,"9",DATE(I$4,12,31),"1")/1000000</f>
        <v>1168.2420403900001</v>
      </c>
      <c r="J489" s="3">
        <f>[1]!EM_S_STM07_IS($A489,"61",DATE(I$4,12,31),"1")/1000000</f>
        <v>43.973967180000002</v>
      </c>
      <c r="K489" s="3">
        <f>[1]!EM_S_STM07_IS($A489,"9",DATE(K$4,12,31),"1")/1000000</f>
        <v>1287.0206292</v>
      </c>
      <c r="L489" s="3">
        <f>[1]!EM_S_STM07_IS($A489,"61",DATE(K$4,12,31),"1")/1000000</f>
        <v>57.563768250000003</v>
      </c>
      <c r="M489" s="3">
        <f>[1]!EM_S_STM07_IS($A489,"9",DATE(M$4,12,31),"1")/1000000</f>
        <v>1439.34799307</v>
      </c>
      <c r="N489" s="3">
        <f>[1]!EM_S_STM07_IS($A489,"61",DATE(M$4,12,31),"1")/1000000</f>
        <v>64.317702109999999</v>
      </c>
      <c r="O489" s="6">
        <f t="shared" si="16"/>
        <v>0.11051250205443552</v>
      </c>
      <c r="P489" s="6">
        <f t="shared" si="17"/>
        <v>0.14538848692835749</v>
      </c>
    </row>
    <row r="490" spans="1:16" x14ac:dyDescent="0.25">
      <c r="A490" s="5" t="s">
        <v>484</v>
      </c>
      <c r="B490" s="5" t="s">
        <v>3546</v>
      </c>
      <c r="C490" s="3">
        <f>[1]!EM_S_STM07_IS($A490,"9",DATE(C$4,12,31),"1")/1000000</f>
        <v>859.75317107000001</v>
      </c>
      <c r="D490" s="3">
        <f>[1]!EM_S_STM07_IS($A490,"61",DATE(C$4,12,31),"1")/1000000</f>
        <v>-127.71045174</v>
      </c>
      <c r="E490" s="3">
        <f>[1]!EM_S_STM07_IS($A490,"9",DATE(E$4,12,31),"1")/1000000</f>
        <v>908.25100383000006</v>
      </c>
      <c r="F490" s="3">
        <f>[1]!EM_S_STM07_IS($A490,"61",DATE(E$4,12,31),"1")/1000000</f>
        <v>3.8592052900000002</v>
      </c>
      <c r="G490" s="3">
        <f>[1]!EM_S_STM07_IS($A490,"9",DATE(G$4,12,31),"1")/1000000</f>
        <v>942.65602592999994</v>
      </c>
      <c r="H490" s="3">
        <f>[1]!EM_S_STM07_IS($A490,"61",DATE(G$4,12,31),"1")/1000000</f>
        <v>111.90898718999999</v>
      </c>
      <c r="I490" s="3">
        <f>[1]!EM_S_STM07_IS($A490,"9",DATE(I$4,12,31),"1")/1000000</f>
        <v>3954.3572577300001</v>
      </c>
      <c r="J490" s="3">
        <f>[1]!EM_S_STM07_IS($A490,"61",DATE(I$4,12,31),"1")/1000000</f>
        <v>44.034764700000004</v>
      </c>
      <c r="K490" s="3">
        <f>[1]!EM_S_STM07_IS($A490,"9",DATE(K$4,12,31),"1")/1000000</f>
        <v>5417.59953339</v>
      </c>
      <c r="L490" s="3">
        <f>[1]!EM_S_STM07_IS($A490,"61",DATE(K$4,12,31),"1")/1000000</f>
        <v>106.68568551</v>
      </c>
      <c r="M490" s="3">
        <f>[1]!EM_S_STM07_IS($A490,"9",DATE(M$4,12,31),"1")/1000000</f>
        <v>7983.3345527199999</v>
      </c>
      <c r="N490" s="3">
        <f>[1]!EM_S_STM07_IS($A490,"61",DATE(M$4,12,31),"1")/1000000</f>
        <v>158.13186965</v>
      </c>
      <c r="O490" s="6">
        <f t="shared" si="16"/>
        <v>0.56157234301608505</v>
      </c>
      <c r="P490" s="6" t="str">
        <f t="shared" si="17"/>
        <v/>
      </c>
    </row>
    <row r="491" spans="1:16" x14ac:dyDescent="0.25">
      <c r="A491" s="5" t="s">
        <v>485</v>
      </c>
      <c r="B491" s="5" t="s">
        <v>3547</v>
      </c>
      <c r="C491" s="3">
        <f>[1]!EM_S_STM07_IS($A491,"9",DATE(C$4,12,31),"1")/1000000</f>
        <v>379.88487379000003</v>
      </c>
      <c r="D491" s="3">
        <f>[1]!EM_S_STM07_IS($A491,"61",DATE(C$4,12,31),"1")/1000000</f>
        <v>-197.55180446</v>
      </c>
      <c r="E491" s="3">
        <f>[1]!EM_S_STM07_IS($A491,"9",DATE(E$4,12,31),"1")/1000000</f>
        <v>495.73476162000003</v>
      </c>
      <c r="F491" s="3">
        <f>[1]!EM_S_STM07_IS($A491,"61",DATE(E$4,12,31),"1")/1000000</f>
        <v>-230.29129243</v>
      </c>
      <c r="G491" s="3">
        <f>[1]!EM_S_STM07_IS($A491,"9",DATE(G$4,12,31),"1")/1000000</f>
        <v>644.19113920000007</v>
      </c>
      <c r="H491" s="3">
        <f>[1]!EM_S_STM07_IS($A491,"61",DATE(G$4,12,31),"1")/1000000</f>
        <v>14.318692089999999</v>
      </c>
      <c r="I491" s="3">
        <f>[1]!EM_S_STM07_IS($A491,"9",DATE(I$4,12,31),"1")/1000000</f>
        <v>698.02077391</v>
      </c>
      <c r="J491" s="3">
        <f>[1]!EM_S_STM07_IS($A491,"61",DATE(I$4,12,31),"1")/1000000</f>
        <v>25.609109620000002</v>
      </c>
      <c r="K491" s="3">
        <f>[1]!EM_S_STM07_IS($A491,"9",DATE(K$4,12,31),"1")/1000000</f>
        <v>1684.98436505</v>
      </c>
      <c r="L491" s="3">
        <f>[1]!EM_S_STM07_IS($A491,"61",DATE(K$4,12,31),"1")/1000000</f>
        <v>237.90917644999999</v>
      </c>
      <c r="M491" s="3">
        <f>[1]!EM_S_STM07_IS($A491,"9",DATE(M$4,12,31),"1")/1000000</f>
        <v>2434.9297658400001</v>
      </c>
      <c r="N491" s="3">
        <f>[1]!EM_S_STM07_IS($A491,"61",DATE(M$4,12,31),"1")/1000000</f>
        <v>360.5734999</v>
      </c>
      <c r="O491" s="6">
        <f t="shared" si="16"/>
        <v>0.44999627821252797</v>
      </c>
      <c r="P491" s="6" t="str">
        <f t="shared" si="17"/>
        <v/>
      </c>
    </row>
    <row r="492" spans="1:16" x14ac:dyDescent="0.25">
      <c r="A492" s="5" t="s">
        <v>486</v>
      </c>
      <c r="B492" s="5" t="s">
        <v>3548</v>
      </c>
      <c r="C492" s="3">
        <f>[1]!EM_S_STM07_IS($A492,"9",DATE(C$4,12,31),"1")/1000000</f>
        <v>631.01888245999999</v>
      </c>
      <c r="D492" s="3">
        <f>[1]!EM_S_STM07_IS($A492,"61",DATE(C$4,12,31),"1")/1000000</f>
        <v>12.89545884</v>
      </c>
      <c r="E492" s="3">
        <f>[1]!EM_S_STM07_IS($A492,"9",DATE(E$4,12,31),"1")/1000000</f>
        <v>709.73081320000006</v>
      </c>
      <c r="F492" s="3">
        <f>[1]!EM_S_STM07_IS($A492,"61",DATE(E$4,12,31),"1")/1000000</f>
        <v>29.119508100000001</v>
      </c>
      <c r="G492" s="3">
        <f>[1]!EM_S_STM07_IS($A492,"9",DATE(G$4,12,31),"1")/1000000</f>
        <v>857.58226310999999</v>
      </c>
      <c r="H492" s="3">
        <f>[1]!EM_S_STM07_IS($A492,"61",DATE(G$4,12,31),"1")/1000000</f>
        <v>31.679040579999999</v>
      </c>
      <c r="I492" s="3">
        <f>[1]!EM_S_STM07_IS($A492,"9",DATE(I$4,12,31),"1")/1000000</f>
        <v>974.42737597999997</v>
      </c>
      <c r="J492" s="3">
        <f>[1]!EM_S_STM07_IS($A492,"61",DATE(I$4,12,31),"1")/1000000</f>
        <v>64.348188370000003</v>
      </c>
      <c r="K492" s="3">
        <f>[1]!EM_S_STM07_IS($A492,"9",DATE(K$4,12,31),"1")/1000000</f>
        <v>1235.49614595</v>
      </c>
      <c r="L492" s="3">
        <f>[1]!EM_S_STM07_IS($A492,"61",DATE(K$4,12,31),"1")/1000000</f>
        <v>107.08036623000001</v>
      </c>
      <c r="M492" s="3">
        <f>[1]!EM_S_STM07_IS($A492,"9",DATE(M$4,12,31),"1")/1000000</f>
        <v>1415.6963569500001</v>
      </c>
      <c r="N492" s="3">
        <f>[1]!EM_S_STM07_IS($A492,"61",DATE(M$4,12,31),"1")/1000000</f>
        <v>166.04436762</v>
      </c>
      <c r="O492" s="6">
        <f t="shared" si="16"/>
        <v>0.17539963594146468</v>
      </c>
      <c r="P492" s="6">
        <f t="shared" si="17"/>
        <v>0.66708394794506054</v>
      </c>
    </row>
    <row r="493" spans="1:16" x14ac:dyDescent="0.25">
      <c r="A493" s="5" t="s">
        <v>487</v>
      </c>
      <c r="B493" s="5" t="s">
        <v>3549</v>
      </c>
      <c r="C493" s="3">
        <f>[1]!EM_S_STM07_IS($A493,"9",DATE(C$4,12,31),"1")/1000000</f>
        <v>903.70042990999991</v>
      </c>
      <c r="D493" s="3">
        <f>[1]!EM_S_STM07_IS($A493,"61",DATE(C$4,12,31),"1")/1000000</f>
        <v>50.03716979</v>
      </c>
      <c r="E493" s="3">
        <f>[1]!EM_S_STM07_IS($A493,"9",DATE(E$4,12,31),"1")/1000000</f>
        <v>1156.5172426400002</v>
      </c>
      <c r="F493" s="3">
        <f>[1]!EM_S_STM07_IS($A493,"61",DATE(E$4,12,31),"1")/1000000</f>
        <v>70.68455093</v>
      </c>
      <c r="G493" s="3">
        <f>[1]!EM_S_STM07_IS($A493,"9",DATE(G$4,12,31),"1")/1000000</f>
        <v>976.45617464999998</v>
      </c>
      <c r="H493" s="3">
        <f>[1]!EM_S_STM07_IS($A493,"61",DATE(G$4,12,31),"1")/1000000</f>
        <v>20.126207469999997</v>
      </c>
      <c r="I493" s="3">
        <f>[1]!EM_S_STM07_IS($A493,"9",DATE(I$4,12,31),"1")/1000000</f>
        <v>1274.93137594</v>
      </c>
      <c r="J493" s="3">
        <f>[1]!EM_S_STM07_IS($A493,"61",DATE(I$4,12,31),"1")/1000000</f>
        <v>42.382484320000003</v>
      </c>
      <c r="K493" s="3">
        <f>[1]!EM_S_STM07_IS($A493,"9",DATE(K$4,12,31),"1")/1000000</f>
        <v>1123.3603753</v>
      </c>
      <c r="L493" s="3">
        <f>[1]!EM_S_STM07_IS($A493,"61",DATE(K$4,12,31),"1")/1000000</f>
        <v>3.01562771</v>
      </c>
      <c r="M493" s="3">
        <f>[1]!EM_S_STM07_IS($A493,"9",DATE(M$4,12,31),"1")/1000000</f>
        <v>727.06221174000007</v>
      </c>
      <c r="N493" s="3">
        <f>[1]!EM_S_STM07_IS($A493,"61",DATE(M$4,12,31),"1")/1000000</f>
        <v>-428.02833743999997</v>
      </c>
      <c r="O493" s="6">
        <f t="shared" si="16"/>
        <v>-4.2564741258783179E-2</v>
      </c>
      <c r="P493" s="6">
        <f t="shared" si="17"/>
        <v>-2.5361582480043143</v>
      </c>
    </row>
    <row r="494" spans="1:16" x14ac:dyDescent="0.25">
      <c r="A494" s="5" t="s">
        <v>488</v>
      </c>
      <c r="B494" s="5" t="s">
        <v>3550</v>
      </c>
      <c r="C494" s="3">
        <f>[1]!EM_S_STM07_IS($A494,"9",DATE(C$4,12,31),"1")/1000000</f>
        <v>781.31579161000002</v>
      </c>
      <c r="D494" s="3">
        <f>[1]!EM_S_STM07_IS($A494,"61",DATE(C$4,12,31),"1")/1000000</f>
        <v>225.25851053</v>
      </c>
      <c r="E494" s="3">
        <f>[1]!EM_S_STM07_IS($A494,"9",DATE(E$4,12,31),"1")/1000000</f>
        <v>873.89044222000007</v>
      </c>
      <c r="F494" s="3">
        <f>[1]!EM_S_STM07_IS($A494,"61",DATE(E$4,12,31),"1")/1000000</f>
        <v>226.74896726</v>
      </c>
      <c r="G494" s="3">
        <f>[1]!EM_S_STM07_IS($A494,"9",DATE(G$4,12,31),"1")/1000000</f>
        <v>1013.6813212899999</v>
      </c>
      <c r="H494" s="3">
        <f>[1]!EM_S_STM07_IS($A494,"61",DATE(G$4,12,31),"1")/1000000</f>
        <v>239.83002183000002</v>
      </c>
      <c r="I494" s="3">
        <f>[1]!EM_S_STM07_IS($A494,"9",DATE(I$4,12,31),"1")/1000000</f>
        <v>1114.4346319400001</v>
      </c>
      <c r="J494" s="3">
        <f>[1]!EM_S_STM07_IS($A494,"61",DATE(I$4,12,31),"1")/1000000</f>
        <v>288.32917660999999</v>
      </c>
      <c r="K494" s="3">
        <f>[1]!EM_S_STM07_IS($A494,"9",DATE(K$4,12,31),"1")/1000000</f>
        <v>1217.8857334500001</v>
      </c>
      <c r="L494" s="3">
        <f>[1]!EM_S_STM07_IS($A494,"61",DATE(K$4,12,31),"1")/1000000</f>
        <v>291.97394989999998</v>
      </c>
      <c r="M494" s="3">
        <f>[1]!EM_S_STM07_IS($A494,"9",DATE(M$4,12,31),"1")/1000000</f>
        <v>1155.7833433699998</v>
      </c>
      <c r="N494" s="3">
        <f>[1]!EM_S_STM07_IS($A494,"61",DATE(M$4,12,31),"1")/1000000</f>
        <v>210.62493556999999</v>
      </c>
      <c r="O494" s="6">
        <f t="shared" si="16"/>
        <v>8.1458767434068546E-2</v>
      </c>
      <c r="P494" s="6">
        <f t="shared" si="17"/>
        <v>-1.3344104024597625E-2</v>
      </c>
    </row>
    <row r="495" spans="1:16" x14ac:dyDescent="0.25">
      <c r="A495" s="5" t="s">
        <v>489</v>
      </c>
      <c r="B495" s="5" t="s">
        <v>3551</v>
      </c>
      <c r="C495" s="3">
        <f>[1]!EM_S_STM07_IS($A495,"9",DATE(C$4,12,31),"1")/1000000</f>
        <v>207.59742752</v>
      </c>
      <c r="D495" s="3">
        <f>[1]!EM_S_STM07_IS($A495,"61",DATE(C$4,12,31),"1")/1000000</f>
        <v>58.208653599999998</v>
      </c>
      <c r="E495" s="3">
        <f>[1]!EM_S_STM07_IS($A495,"9",DATE(E$4,12,31),"1")/1000000</f>
        <v>232.35923693000001</v>
      </c>
      <c r="F495" s="3">
        <f>[1]!EM_S_STM07_IS($A495,"61",DATE(E$4,12,31),"1")/1000000</f>
        <v>61.078701350000003</v>
      </c>
      <c r="G495" s="3">
        <f>[1]!EM_S_STM07_IS($A495,"9",DATE(G$4,12,31),"1")/1000000</f>
        <v>295.88424423000004</v>
      </c>
      <c r="H495" s="3">
        <f>[1]!EM_S_STM07_IS($A495,"61",DATE(G$4,12,31),"1")/1000000</f>
        <v>81.092048019999993</v>
      </c>
      <c r="I495" s="3">
        <f>[1]!EM_S_STM07_IS($A495,"9",DATE(I$4,12,31),"1")/1000000</f>
        <v>431.38861388999999</v>
      </c>
      <c r="J495" s="3">
        <f>[1]!EM_S_STM07_IS($A495,"61",DATE(I$4,12,31),"1")/1000000</f>
        <v>127.07012659999999</v>
      </c>
      <c r="K495" s="3">
        <f>[1]!EM_S_STM07_IS($A495,"9",DATE(K$4,12,31),"1")/1000000</f>
        <v>501.80145589</v>
      </c>
      <c r="L495" s="3">
        <f>[1]!EM_S_STM07_IS($A495,"61",DATE(K$4,12,31),"1")/1000000</f>
        <v>157.96678743000001</v>
      </c>
      <c r="M495" s="3">
        <f>[1]!EM_S_STM07_IS($A495,"9",DATE(M$4,12,31),"1")/1000000</f>
        <v>428.52676572000001</v>
      </c>
      <c r="N495" s="3">
        <f>[1]!EM_S_STM07_IS($A495,"61",DATE(M$4,12,31),"1")/1000000</f>
        <v>39.653205219999997</v>
      </c>
      <c r="O495" s="6">
        <f t="shared" si="16"/>
        <v>0.15598233388881222</v>
      </c>
      <c r="P495" s="6">
        <f t="shared" si="17"/>
        <v>-7.3899435874442698E-2</v>
      </c>
    </row>
    <row r="496" spans="1:16" x14ac:dyDescent="0.25">
      <c r="A496" s="5" t="s">
        <v>490</v>
      </c>
      <c r="B496" s="5" t="s">
        <v>3552</v>
      </c>
      <c r="C496" s="3">
        <f>[1]!EM_S_STM07_IS($A496,"9",DATE(C$4,12,31),"1")/1000000</f>
        <v>75504.739000000001</v>
      </c>
      <c r="D496" s="3">
        <f>[1]!EM_S_STM07_IS($A496,"61",DATE(C$4,12,31),"1")/1000000</f>
        <v>4011.82</v>
      </c>
      <c r="E496" s="3">
        <f>[1]!EM_S_STM07_IS($A496,"9",DATE(E$4,12,31),"1")/1000000</f>
        <v>93888.58</v>
      </c>
      <c r="F496" s="3">
        <f>[1]!EM_S_STM07_IS($A496,"61",DATE(E$4,12,31),"1")/1000000</f>
        <v>4820.5940000000001</v>
      </c>
      <c r="G496" s="3">
        <f>[1]!EM_S_STM07_IS($A496,"9",DATE(G$4,12,31),"1")/1000000</f>
        <v>98357.160999999993</v>
      </c>
      <c r="H496" s="3">
        <f>[1]!EM_S_STM07_IS($A496,"61",DATE(G$4,12,31),"1")/1000000</f>
        <v>2676.1190000000001</v>
      </c>
      <c r="I496" s="3">
        <f>[1]!EM_S_STM07_IS($A496,"9",DATE(I$4,12,31),"1")/1000000</f>
        <v>105292.22900000001</v>
      </c>
      <c r="J496" s="3">
        <f>[1]!EM_S_STM07_IS($A496,"61",DATE(I$4,12,31),"1")/1000000</f>
        <v>371.77</v>
      </c>
      <c r="K496" s="3">
        <f>[1]!EM_S_STM07_IS($A496,"9",DATE(K$4,12,31),"1")/1000000</f>
        <v>108925.296</v>
      </c>
      <c r="L496" s="3">
        <f>[1]!EM_S_STM07_IS($A496,"61",DATE(K$4,12,31),"1")/1000000</f>
        <v>866.91499999999996</v>
      </c>
      <c r="M496" s="3">
        <f>[1]!EM_S_STM07_IS($A496,"9",DATE(M$4,12,31),"1")/1000000</f>
        <v>135547.633</v>
      </c>
      <c r="N496" s="3">
        <f>[1]!EM_S_STM07_IS($A496,"61",DATE(M$4,12,31),"1")/1000000</f>
        <v>872.50400000000002</v>
      </c>
      <c r="O496" s="6">
        <f t="shared" si="16"/>
        <v>0.12414813806733416</v>
      </c>
      <c r="P496" s="6">
        <f t="shared" si="17"/>
        <v>-0.26296994601807566</v>
      </c>
    </row>
    <row r="497" spans="1:16" x14ac:dyDescent="0.25">
      <c r="A497" s="5" t="s">
        <v>491</v>
      </c>
      <c r="B497" s="5" t="s">
        <v>3553</v>
      </c>
      <c r="C497" s="3">
        <f>[1]!EM_S_STM07_IS($A497,"9",DATE(C$4,12,31),"1")/1000000</f>
        <v>677.50601073999997</v>
      </c>
      <c r="D497" s="3">
        <f>[1]!EM_S_STM07_IS($A497,"61",DATE(C$4,12,31),"1")/1000000</f>
        <v>117.4711516</v>
      </c>
      <c r="E497" s="3">
        <f>[1]!EM_S_STM07_IS($A497,"9",DATE(E$4,12,31),"1")/1000000</f>
        <v>860.19493510000007</v>
      </c>
      <c r="F497" s="3">
        <f>[1]!EM_S_STM07_IS($A497,"61",DATE(E$4,12,31),"1")/1000000</f>
        <v>136.23443971</v>
      </c>
      <c r="G497" s="3">
        <f>[1]!EM_S_STM07_IS($A497,"9",DATE(G$4,12,31),"1")/1000000</f>
        <v>1094.1619141400001</v>
      </c>
      <c r="H497" s="3">
        <f>[1]!EM_S_STM07_IS($A497,"61",DATE(G$4,12,31),"1")/1000000</f>
        <v>153.58295652999999</v>
      </c>
      <c r="I497" s="3">
        <f>[1]!EM_S_STM07_IS($A497,"9",DATE(I$4,12,31),"1")/1000000</f>
        <v>1370.8405385899998</v>
      </c>
      <c r="J497" s="3">
        <f>[1]!EM_S_STM07_IS($A497,"61",DATE(I$4,12,31),"1")/1000000</f>
        <v>175.65141039</v>
      </c>
      <c r="K497" s="3">
        <f>[1]!EM_S_STM07_IS($A497,"9",DATE(K$4,12,31),"1")/1000000</f>
        <v>1604.33922927</v>
      </c>
      <c r="L497" s="3">
        <f>[1]!EM_S_STM07_IS($A497,"61",DATE(K$4,12,31),"1")/1000000</f>
        <v>203.40862655000001</v>
      </c>
      <c r="M497" s="3">
        <f>[1]!EM_S_STM07_IS($A497,"9",DATE(M$4,12,31),"1")/1000000</f>
        <v>1873.4341409000001</v>
      </c>
      <c r="N497" s="3">
        <f>[1]!EM_S_STM07_IS($A497,"61",DATE(M$4,12,31),"1")/1000000</f>
        <v>233.31286047999998</v>
      </c>
      <c r="O497" s="6">
        <f t="shared" si="16"/>
        <v>0.22558956772831151</v>
      </c>
      <c r="P497" s="6">
        <f t="shared" si="17"/>
        <v>0.14710055635708619</v>
      </c>
    </row>
    <row r="498" spans="1:16" x14ac:dyDescent="0.25">
      <c r="A498" s="5" t="s">
        <v>492</v>
      </c>
      <c r="B498" s="5" t="s">
        <v>3554</v>
      </c>
      <c r="C498" s="3">
        <f>[1]!EM_S_STM07_IS($A498,"9",DATE(C$4,12,31),"1")/1000000</f>
        <v>481.71825860000001</v>
      </c>
      <c r="D498" s="3">
        <f>[1]!EM_S_STM07_IS($A498,"61",DATE(C$4,12,31),"1")/1000000</f>
        <v>45.180277140000001</v>
      </c>
      <c r="E498" s="3">
        <f>[1]!EM_S_STM07_IS($A498,"9",DATE(E$4,12,31),"1")/1000000</f>
        <v>639.89440088000003</v>
      </c>
      <c r="F498" s="3">
        <f>[1]!EM_S_STM07_IS($A498,"61",DATE(E$4,12,31),"1")/1000000</f>
        <v>64.106854369999994</v>
      </c>
      <c r="G498" s="3">
        <f>[1]!EM_S_STM07_IS($A498,"9",DATE(G$4,12,31),"1")/1000000</f>
        <v>644.60199891000002</v>
      </c>
      <c r="H498" s="3">
        <f>[1]!EM_S_STM07_IS($A498,"61",DATE(G$4,12,31),"1")/1000000</f>
        <v>65.545614060000005</v>
      </c>
      <c r="I498" s="3">
        <f>[1]!EM_S_STM07_IS($A498,"9",DATE(I$4,12,31),"1")/1000000</f>
        <v>718.22028413999999</v>
      </c>
      <c r="J498" s="3">
        <f>[1]!EM_S_STM07_IS($A498,"61",DATE(I$4,12,31),"1")/1000000</f>
        <v>45.883543899999999</v>
      </c>
      <c r="K498" s="3">
        <f>[1]!EM_S_STM07_IS($A498,"9",DATE(K$4,12,31),"1")/1000000</f>
        <v>806.29791196000008</v>
      </c>
      <c r="L498" s="3">
        <f>[1]!EM_S_STM07_IS($A498,"61",DATE(K$4,12,31),"1")/1000000</f>
        <v>99.007572469999999</v>
      </c>
      <c r="M498" s="3">
        <f>[1]!EM_S_STM07_IS($A498,"9",DATE(M$4,12,31),"1")/1000000</f>
        <v>828.27832137999997</v>
      </c>
      <c r="N498" s="3">
        <f>[1]!EM_S_STM07_IS($A498,"61",DATE(M$4,12,31),"1")/1000000</f>
        <v>80.03175809999999</v>
      </c>
      <c r="O498" s="6">
        <f t="shared" si="16"/>
        <v>0.11449118393745361</v>
      </c>
      <c r="P498" s="6">
        <f t="shared" si="17"/>
        <v>0.12114734642304259</v>
      </c>
    </row>
    <row r="499" spans="1:16" x14ac:dyDescent="0.25">
      <c r="A499" s="5" t="s">
        <v>493</v>
      </c>
      <c r="B499" s="5" t="s">
        <v>3555</v>
      </c>
      <c r="C499" s="3">
        <f>[1]!EM_S_STM07_IS($A499,"9",DATE(C$4,12,31),"1")/1000000</f>
        <v>1643.9314528499999</v>
      </c>
      <c r="D499" s="3">
        <f>[1]!EM_S_STM07_IS($A499,"61",DATE(C$4,12,31),"1")/1000000</f>
        <v>9.6977208900000011</v>
      </c>
      <c r="E499" s="3">
        <f>[1]!EM_S_STM07_IS($A499,"9",DATE(E$4,12,31),"1")/1000000</f>
        <v>1272.41954986</v>
      </c>
      <c r="F499" s="3">
        <f>[1]!EM_S_STM07_IS($A499,"61",DATE(E$4,12,31),"1")/1000000</f>
        <v>-54.767446440000001</v>
      </c>
      <c r="G499" s="3">
        <f>[1]!EM_S_STM07_IS($A499,"9",DATE(G$4,12,31),"1")/1000000</f>
        <v>1337.3369018399999</v>
      </c>
      <c r="H499" s="3">
        <f>[1]!EM_S_STM07_IS($A499,"61",DATE(G$4,12,31),"1")/1000000</f>
        <v>8.1964280400000007</v>
      </c>
      <c r="I499" s="3">
        <f>[1]!EM_S_STM07_IS($A499,"9",DATE(I$4,12,31),"1")/1000000</f>
        <v>1417.78074537</v>
      </c>
      <c r="J499" s="3">
        <f>[1]!EM_S_STM07_IS($A499,"61",DATE(I$4,12,31),"1")/1000000</f>
        <v>-123.67454589</v>
      </c>
      <c r="K499" s="3">
        <f>[1]!EM_S_STM07_IS($A499,"9",DATE(K$4,12,31),"1")/1000000</f>
        <v>396.64839892999998</v>
      </c>
      <c r="L499" s="3">
        <f>[1]!EM_S_STM07_IS($A499,"61",DATE(K$4,12,31),"1")/1000000</f>
        <v>6.5912810099999994</v>
      </c>
      <c r="M499" s="3">
        <f>[1]!EM_S_STM07_IS($A499,"9",DATE(M$4,12,31),"1")/1000000</f>
        <v>8627.4115616100007</v>
      </c>
      <c r="N499" s="3">
        <f>[1]!EM_S_STM07_IS($A499,"61",DATE(M$4,12,31),"1")/1000000</f>
        <v>3389.1420239399999</v>
      </c>
      <c r="O499" s="6">
        <f t="shared" si="16"/>
        <v>0.39315475718203352</v>
      </c>
      <c r="P499" s="6">
        <f t="shared" si="17"/>
        <v>2.2261460000857602</v>
      </c>
    </row>
    <row r="500" spans="1:16" x14ac:dyDescent="0.25">
      <c r="A500" s="5" t="s">
        <v>494</v>
      </c>
      <c r="B500" s="5" t="s">
        <v>3556</v>
      </c>
      <c r="C500" s="3">
        <f>[1]!EM_S_STM07_IS($A500,"9",DATE(C$4,12,31),"1")/1000000</f>
        <v>1877.23357753</v>
      </c>
      <c r="D500" s="3">
        <f>[1]!EM_S_STM07_IS($A500,"61",DATE(C$4,12,31),"1")/1000000</f>
        <v>554.35383755999999</v>
      </c>
      <c r="E500" s="3">
        <f>[1]!EM_S_STM07_IS($A500,"9",DATE(E$4,12,31),"1")/1000000</f>
        <v>1969.85461605</v>
      </c>
      <c r="F500" s="3">
        <f>[1]!EM_S_STM07_IS($A500,"61",DATE(E$4,12,31),"1")/1000000</f>
        <v>153.81656641000001</v>
      </c>
      <c r="G500" s="3">
        <f>[1]!EM_S_STM07_IS($A500,"9",DATE(G$4,12,31),"1")/1000000</f>
        <v>2891.7345802700002</v>
      </c>
      <c r="H500" s="3">
        <f>[1]!EM_S_STM07_IS($A500,"61",DATE(G$4,12,31),"1")/1000000</f>
        <v>248.29670363999998</v>
      </c>
      <c r="I500" s="3">
        <f>[1]!EM_S_STM07_IS($A500,"9",DATE(I$4,12,31),"1")/1000000</f>
        <v>3385.5711905999997</v>
      </c>
      <c r="J500" s="3">
        <f>[1]!EM_S_STM07_IS($A500,"61",DATE(I$4,12,31),"1")/1000000</f>
        <v>346.74568920999997</v>
      </c>
      <c r="K500" s="3">
        <f>[1]!EM_S_STM07_IS($A500,"9",DATE(K$4,12,31),"1")/1000000</f>
        <v>3671.3047830199998</v>
      </c>
      <c r="L500" s="3">
        <f>[1]!EM_S_STM07_IS($A500,"61",DATE(K$4,12,31),"1")/1000000</f>
        <v>456.28845927999998</v>
      </c>
      <c r="M500" s="3">
        <f>[1]!EM_S_STM07_IS($A500,"9",DATE(M$4,12,31),"1")/1000000</f>
        <v>3997.420744</v>
      </c>
      <c r="N500" s="3">
        <f>[1]!EM_S_STM07_IS($A500,"61",DATE(M$4,12,31),"1")/1000000</f>
        <v>382.11579189999998</v>
      </c>
      <c r="O500" s="6">
        <f t="shared" si="16"/>
        <v>0.16319441859491923</v>
      </c>
      <c r="P500" s="6">
        <f t="shared" si="17"/>
        <v>-7.1714459665817243E-2</v>
      </c>
    </row>
    <row r="501" spans="1:16" x14ac:dyDescent="0.25">
      <c r="A501" s="5" t="s">
        <v>495</v>
      </c>
      <c r="B501" s="5" t="s">
        <v>3557</v>
      </c>
      <c r="C501" s="3">
        <f>[1]!EM_S_STM07_IS($A501,"9",DATE(C$4,12,31),"1")/1000000</f>
        <v>2197.7565561399997</v>
      </c>
      <c r="D501" s="3">
        <f>[1]!EM_S_STM07_IS($A501,"61",DATE(C$4,12,31),"1")/1000000</f>
        <v>283.15691744999998</v>
      </c>
      <c r="E501" s="3">
        <f>[1]!EM_S_STM07_IS($A501,"9",DATE(E$4,12,31),"1")/1000000</f>
        <v>2920.5845298899999</v>
      </c>
      <c r="F501" s="3">
        <f>[1]!EM_S_STM07_IS($A501,"61",DATE(E$4,12,31),"1")/1000000</f>
        <v>412.30801244999998</v>
      </c>
      <c r="G501" s="3">
        <f>[1]!EM_S_STM07_IS($A501,"9",DATE(G$4,12,31),"1")/1000000</f>
        <v>3476.9911418200004</v>
      </c>
      <c r="H501" s="3">
        <f>[1]!EM_S_STM07_IS($A501,"61",DATE(G$4,12,31),"1")/1000000</f>
        <v>561.11602260999996</v>
      </c>
      <c r="I501" s="3">
        <f>[1]!EM_S_STM07_IS($A501,"9",DATE(I$4,12,31),"1")/1000000</f>
        <v>2773.4906716599999</v>
      </c>
      <c r="J501" s="3">
        <f>[1]!EM_S_STM07_IS($A501,"61",DATE(I$4,12,31),"1")/1000000</f>
        <v>379.06929563</v>
      </c>
      <c r="K501" s="3">
        <f>[1]!EM_S_STM07_IS($A501,"9",DATE(K$4,12,31),"1")/1000000</f>
        <v>2391.0347585599998</v>
      </c>
      <c r="L501" s="3">
        <f>[1]!EM_S_STM07_IS($A501,"61",DATE(K$4,12,31),"1")/1000000</f>
        <v>288.70714674999999</v>
      </c>
      <c r="M501" s="3">
        <f>[1]!EM_S_STM07_IS($A501,"9",DATE(M$4,12,31),"1")/1000000</f>
        <v>2486.4691128499999</v>
      </c>
      <c r="N501" s="3">
        <f>[1]!EM_S_STM07_IS($A501,"61",DATE(M$4,12,31),"1")/1000000</f>
        <v>273.03077386000001</v>
      </c>
      <c r="O501" s="6">
        <f t="shared" si="16"/>
        <v>2.4992521903194342E-2</v>
      </c>
      <c r="P501" s="6">
        <f t="shared" si="17"/>
        <v>-7.2568825433010353E-3</v>
      </c>
    </row>
    <row r="502" spans="1:16" x14ac:dyDescent="0.25">
      <c r="A502" s="5" t="s">
        <v>496</v>
      </c>
      <c r="B502" s="5" t="s">
        <v>3558</v>
      </c>
      <c r="C502" s="3">
        <f>[1]!EM_S_STM07_IS($A502,"9",DATE(C$4,12,31),"1")/1000000</f>
        <v>369.96764901</v>
      </c>
      <c r="D502" s="3">
        <f>[1]!EM_S_STM07_IS($A502,"61",DATE(C$4,12,31),"1")/1000000</f>
        <v>56.45272842</v>
      </c>
      <c r="E502" s="3">
        <f>[1]!EM_S_STM07_IS($A502,"9",DATE(E$4,12,31),"1")/1000000</f>
        <v>457.56039270999997</v>
      </c>
      <c r="F502" s="3">
        <f>[1]!EM_S_STM07_IS($A502,"61",DATE(E$4,12,31),"1")/1000000</f>
        <v>68.010526330000005</v>
      </c>
      <c r="G502" s="3">
        <f>[1]!EM_S_STM07_IS($A502,"9",DATE(G$4,12,31),"1")/1000000</f>
        <v>582.69234228999994</v>
      </c>
      <c r="H502" s="3">
        <f>[1]!EM_S_STM07_IS($A502,"61",DATE(G$4,12,31),"1")/1000000</f>
        <v>90.165000800000001</v>
      </c>
      <c r="I502" s="3">
        <f>[1]!EM_S_STM07_IS($A502,"9",DATE(I$4,12,31),"1")/1000000</f>
        <v>854.37232270000004</v>
      </c>
      <c r="J502" s="3">
        <f>[1]!EM_S_STM07_IS($A502,"61",DATE(I$4,12,31),"1")/1000000</f>
        <v>133.27525807999999</v>
      </c>
      <c r="K502" s="3">
        <f>[1]!EM_S_STM07_IS($A502,"9",DATE(K$4,12,31),"1")/1000000</f>
        <v>1086.1534336300001</v>
      </c>
      <c r="L502" s="3">
        <f>[1]!EM_S_STM07_IS($A502,"61",DATE(K$4,12,31),"1")/1000000</f>
        <v>153.05551737000002</v>
      </c>
      <c r="M502" s="3">
        <f>[1]!EM_S_STM07_IS($A502,"9",DATE(M$4,12,31),"1")/1000000</f>
        <v>1474.33910216</v>
      </c>
      <c r="N502" s="3">
        <f>[1]!EM_S_STM07_IS($A502,"61",DATE(M$4,12,31),"1")/1000000</f>
        <v>101.23734311</v>
      </c>
      <c r="O502" s="6">
        <f t="shared" si="16"/>
        <v>0.31852001531589202</v>
      </c>
      <c r="P502" s="6">
        <f t="shared" si="17"/>
        <v>0.12390902974586759</v>
      </c>
    </row>
    <row r="503" spans="1:16" x14ac:dyDescent="0.25">
      <c r="A503" s="5" t="s">
        <v>497</v>
      </c>
      <c r="B503" s="5" t="s">
        <v>3559</v>
      </c>
      <c r="C503" s="3">
        <f>[1]!EM_S_STM07_IS($A503,"9",DATE(C$4,12,31),"1")/1000000</f>
        <v>569.41299871000001</v>
      </c>
      <c r="D503" s="3">
        <f>[1]!EM_S_STM07_IS($A503,"61",DATE(C$4,12,31),"1")/1000000</f>
        <v>106.02795845</v>
      </c>
      <c r="E503" s="3">
        <f>[1]!EM_S_STM07_IS($A503,"9",DATE(E$4,12,31),"1")/1000000</f>
        <v>722.94200221000006</v>
      </c>
      <c r="F503" s="3">
        <f>[1]!EM_S_STM07_IS($A503,"61",DATE(E$4,12,31),"1")/1000000</f>
        <v>141.94600024000002</v>
      </c>
      <c r="G503" s="3">
        <f>[1]!EM_S_STM07_IS($A503,"9",DATE(G$4,12,31),"1")/1000000</f>
        <v>776.52646134000008</v>
      </c>
      <c r="H503" s="3">
        <f>[1]!EM_S_STM07_IS($A503,"61",DATE(G$4,12,31),"1")/1000000</f>
        <v>111.56351692</v>
      </c>
      <c r="I503" s="3">
        <f>[1]!EM_S_STM07_IS($A503,"9",DATE(I$4,12,31),"1")/1000000</f>
        <v>901.16734312999995</v>
      </c>
      <c r="J503" s="3">
        <f>[1]!EM_S_STM07_IS($A503,"61",DATE(I$4,12,31),"1")/1000000</f>
        <v>167.66413459</v>
      </c>
      <c r="K503" s="3">
        <f>[1]!EM_S_STM07_IS($A503,"9",DATE(K$4,12,31),"1")/1000000</f>
        <v>1067.1487811300001</v>
      </c>
      <c r="L503" s="3">
        <f>[1]!EM_S_STM07_IS($A503,"61",DATE(K$4,12,31),"1")/1000000</f>
        <v>154.47275705999999</v>
      </c>
      <c r="M503" s="3">
        <f>[1]!EM_S_STM07_IS($A503,"9",DATE(M$4,12,31),"1")/1000000</f>
        <v>987.58389510999996</v>
      </c>
      <c r="N503" s="3">
        <f>[1]!EM_S_STM07_IS($A503,"61",DATE(M$4,12,31),"1")/1000000</f>
        <v>129.33605342000001</v>
      </c>
      <c r="O503" s="6">
        <f t="shared" si="16"/>
        <v>0.1164244122445004</v>
      </c>
      <c r="P503" s="6">
        <f t="shared" si="17"/>
        <v>4.0542542706522466E-2</v>
      </c>
    </row>
    <row r="504" spans="1:16" x14ac:dyDescent="0.25">
      <c r="A504" s="5" t="s">
        <v>498</v>
      </c>
      <c r="B504" s="5" t="s">
        <v>3560</v>
      </c>
      <c r="C504" s="3">
        <f>[1]!EM_S_STM07_IS($A504,"9",DATE(C$4,12,31),"1")/1000000</f>
        <v>5622.0644776899999</v>
      </c>
      <c r="D504" s="3">
        <f>[1]!EM_S_STM07_IS($A504,"61",DATE(C$4,12,31),"1")/1000000</f>
        <v>403.92622408</v>
      </c>
      <c r="E504" s="3">
        <f>[1]!EM_S_STM07_IS($A504,"9",DATE(E$4,12,31),"1")/1000000</f>
        <v>7125.6530106</v>
      </c>
      <c r="F504" s="3">
        <f>[1]!EM_S_STM07_IS($A504,"61",DATE(E$4,12,31),"1")/1000000</f>
        <v>475.64016072000004</v>
      </c>
      <c r="G504" s="3">
        <f>[1]!EM_S_STM07_IS($A504,"9",DATE(G$4,12,31),"1")/1000000</f>
        <v>6889.4604474999996</v>
      </c>
      <c r="H504" s="3">
        <f>[1]!EM_S_STM07_IS($A504,"61",DATE(G$4,12,31),"1")/1000000</f>
        <v>469.13904447000004</v>
      </c>
      <c r="I504" s="3">
        <f>[1]!EM_S_STM07_IS($A504,"9",DATE(I$4,12,31),"1")/1000000</f>
        <v>8383.2496266099988</v>
      </c>
      <c r="J504" s="3">
        <f>[1]!EM_S_STM07_IS($A504,"61",DATE(I$4,12,31),"1")/1000000</f>
        <v>588.50916046000009</v>
      </c>
      <c r="K504" s="3">
        <f>[1]!EM_S_STM07_IS($A504,"9",DATE(K$4,12,31),"1")/1000000</f>
        <v>9534.64394584</v>
      </c>
      <c r="L504" s="3">
        <f>[1]!EM_S_STM07_IS($A504,"61",DATE(K$4,12,31),"1")/1000000</f>
        <v>689.89232290999996</v>
      </c>
      <c r="M504" s="3">
        <f>[1]!EM_S_STM07_IS($A504,"9",DATE(M$4,12,31),"1")/1000000</f>
        <v>10909.6866259</v>
      </c>
      <c r="N504" s="3">
        <f>[1]!EM_S_STM07_IS($A504,"61",DATE(M$4,12,31),"1")/1000000</f>
        <v>889.00477398999999</v>
      </c>
      <c r="O504" s="6">
        <f t="shared" si="16"/>
        <v>0.14178225928127275</v>
      </c>
      <c r="P504" s="6">
        <f t="shared" si="17"/>
        <v>0.17090162487835148</v>
      </c>
    </row>
    <row r="505" spans="1:16" x14ac:dyDescent="0.25">
      <c r="A505" s="5" t="s">
        <v>499</v>
      </c>
      <c r="B505" s="5" t="s">
        <v>3561</v>
      </c>
      <c r="C505" s="3">
        <f>[1]!EM_S_STM07_IS($A505,"9",DATE(C$4,12,31),"1")/1000000</f>
        <v>190.44681084999999</v>
      </c>
      <c r="D505" s="3">
        <f>[1]!EM_S_STM07_IS($A505,"61",DATE(C$4,12,31),"1")/1000000</f>
        <v>10.08685017</v>
      </c>
      <c r="E505" s="3">
        <f>[1]!EM_S_STM07_IS($A505,"9",DATE(E$4,12,31),"1")/1000000</f>
        <v>555.28611123000007</v>
      </c>
      <c r="F505" s="3">
        <f>[1]!EM_S_STM07_IS($A505,"61",DATE(E$4,12,31),"1")/1000000</f>
        <v>117.01844759999999</v>
      </c>
      <c r="G505" s="3">
        <f>[1]!EM_S_STM07_IS($A505,"9",DATE(G$4,12,31),"1")/1000000</f>
        <v>589.5823215800001</v>
      </c>
      <c r="H505" s="3">
        <f>[1]!EM_S_STM07_IS($A505,"61",DATE(G$4,12,31),"1")/1000000</f>
        <v>137.17862251</v>
      </c>
      <c r="I505" s="3">
        <f>[1]!EM_S_STM07_IS($A505,"9",DATE(I$4,12,31),"1")/1000000</f>
        <v>667.17344977999994</v>
      </c>
      <c r="J505" s="3">
        <f>[1]!EM_S_STM07_IS($A505,"61",DATE(I$4,12,31),"1")/1000000</f>
        <v>147.80495397999999</v>
      </c>
      <c r="K505" s="3">
        <f>[1]!EM_S_STM07_IS($A505,"9",DATE(K$4,12,31),"1")/1000000</f>
        <v>742.75415097000007</v>
      </c>
      <c r="L505" s="3">
        <f>[1]!EM_S_STM07_IS($A505,"61",DATE(K$4,12,31),"1")/1000000</f>
        <v>181.06654856</v>
      </c>
      <c r="M505" s="3">
        <f>[1]!EM_S_STM07_IS($A505,"9",DATE(M$4,12,31),"1")/1000000</f>
        <v>786.01220979999994</v>
      </c>
      <c r="N505" s="3">
        <f>[1]!EM_S_STM07_IS($A505,"61",DATE(M$4,12,31),"1")/1000000</f>
        <v>197.25025478000001</v>
      </c>
      <c r="O505" s="6">
        <f t="shared" si="16"/>
        <v>0.32779527103443717</v>
      </c>
      <c r="P505" s="6">
        <f t="shared" si="17"/>
        <v>0.81239310206985493</v>
      </c>
    </row>
    <row r="506" spans="1:16" x14ac:dyDescent="0.25">
      <c r="A506" s="5" t="s">
        <v>500</v>
      </c>
      <c r="B506" s="5" t="s">
        <v>3562</v>
      </c>
      <c r="C506" s="3">
        <f>[1]!EM_S_STM07_IS($A506,"9",DATE(C$4,12,31),"1")/1000000</f>
        <v>1237.34895175</v>
      </c>
      <c r="D506" s="3">
        <f>[1]!EM_S_STM07_IS($A506,"61",DATE(C$4,12,31),"1")/1000000</f>
        <v>7.7287987400000002</v>
      </c>
      <c r="E506" s="3">
        <f>[1]!EM_S_STM07_IS($A506,"9",DATE(E$4,12,31),"1")/1000000</f>
        <v>1333.1525208199998</v>
      </c>
      <c r="F506" s="3">
        <f>[1]!EM_S_STM07_IS($A506,"61",DATE(E$4,12,31),"1")/1000000</f>
        <v>79.91705958</v>
      </c>
      <c r="G506" s="3">
        <f>[1]!EM_S_STM07_IS($A506,"9",DATE(G$4,12,31),"1")/1000000</f>
        <v>1321.5701673599999</v>
      </c>
      <c r="H506" s="3">
        <f>[1]!EM_S_STM07_IS($A506,"61",DATE(G$4,12,31),"1")/1000000</f>
        <v>20.528891290000001</v>
      </c>
      <c r="I506" s="3">
        <f>[1]!EM_S_STM07_IS($A506,"9",DATE(I$4,12,31),"1")/1000000</f>
        <v>1342.7238326300001</v>
      </c>
      <c r="J506" s="3">
        <f>[1]!EM_S_STM07_IS($A506,"61",DATE(I$4,12,31),"1")/1000000</f>
        <v>38.396510790000001</v>
      </c>
      <c r="K506" s="3">
        <f>[1]!EM_S_STM07_IS($A506,"9",DATE(K$4,12,31),"1")/1000000</f>
        <v>1086.6183969000001</v>
      </c>
      <c r="L506" s="3">
        <f>[1]!EM_S_STM07_IS($A506,"61",DATE(K$4,12,31),"1")/1000000</f>
        <v>-16.49769702</v>
      </c>
      <c r="M506" s="3">
        <f>[1]!EM_S_STM07_IS($A506,"9",DATE(M$4,12,31),"1")/1000000</f>
        <v>898.61565883000003</v>
      </c>
      <c r="N506" s="3">
        <f>[1]!EM_S_STM07_IS($A506,"61",DATE(M$4,12,31),"1")/1000000</f>
        <v>39.235507649999995</v>
      </c>
      <c r="O506" s="6">
        <f t="shared" si="16"/>
        <v>-6.1970800661811487E-2</v>
      </c>
      <c r="P506" s="6">
        <f t="shared" si="17"/>
        <v>0.38392787057496758</v>
      </c>
    </row>
    <row r="507" spans="1:16" x14ac:dyDescent="0.25">
      <c r="A507" s="5" t="s">
        <v>501</v>
      </c>
      <c r="B507" s="5" t="s">
        <v>3563</v>
      </c>
      <c r="C507" s="3">
        <f>[1]!EM_S_STM07_IS($A507,"9",DATE(C$4,12,31),"1")/1000000</f>
        <v>1635.8437340099999</v>
      </c>
      <c r="D507" s="3">
        <f>[1]!EM_S_STM07_IS($A507,"61",DATE(C$4,12,31),"1")/1000000</f>
        <v>121.47109275</v>
      </c>
      <c r="E507" s="3">
        <f>[1]!EM_S_STM07_IS($A507,"9",DATE(E$4,12,31),"1")/1000000</f>
        <v>2038.68399084</v>
      </c>
      <c r="F507" s="3">
        <f>[1]!EM_S_STM07_IS($A507,"61",DATE(E$4,12,31),"1")/1000000</f>
        <v>138.83060225999998</v>
      </c>
      <c r="G507" s="3">
        <f>[1]!EM_S_STM07_IS($A507,"9",DATE(G$4,12,31),"1")/1000000</f>
        <v>2488.1020566699999</v>
      </c>
      <c r="H507" s="3">
        <f>[1]!EM_S_STM07_IS($A507,"61",DATE(G$4,12,31),"1")/1000000</f>
        <v>159.18925432</v>
      </c>
      <c r="I507" s="3">
        <f>[1]!EM_S_STM07_IS($A507,"9",DATE(I$4,12,31),"1")/1000000</f>
        <v>3708.6287899099998</v>
      </c>
      <c r="J507" s="3">
        <f>[1]!EM_S_STM07_IS($A507,"61",DATE(I$4,12,31),"1")/1000000</f>
        <v>223.83672971999999</v>
      </c>
      <c r="K507" s="3">
        <f>[1]!EM_S_STM07_IS($A507,"9",DATE(K$4,12,31),"1")/1000000</f>
        <v>4229.7836174499998</v>
      </c>
      <c r="L507" s="3">
        <f>[1]!EM_S_STM07_IS($A507,"61",DATE(K$4,12,31),"1")/1000000</f>
        <v>281.08927025000003</v>
      </c>
      <c r="M507" s="3">
        <f>[1]!EM_S_STM07_IS($A507,"9",DATE(M$4,12,31),"1")/1000000</f>
        <v>3719.7823446699999</v>
      </c>
      <c r="N507" s="3">
        <f>[1]!EM_S_STM07_IS($A507,"61",DATE(M$4,12,31),"1")/1000000</f>
        <v>207.72426458000001</v>
      </c>
      <c r="O507" s="6">
        <f t="shared" si="16"/>
        <v>0.17856935054202516</v>
      </c>
      <c r="P507" s="6">
        <f t="shared" si="17"/>
        <v>0.11327602995343655</v>
      </c>
    </row>
    <row r="508" spans="1:16" x14ac:dyDescent="0.25">
      <c r="A508" s="5" t="s">
        <v>502</v>
      </c>
      <c r="B508" s="5" t="s">
        <v>3564</v>
      </c>
      <c r="C508" s="3">
        <f>[1]!EM_S_STM07_IS($A508,"9",DATE(C$4,12,31),"1")/1000000</f>
        <v>339.63077751999998</v>
      </c>
      <c r="D508" s="3">
        <f>[1]!EM_S_STM07_IS($A508,"61",DATE(C$4,12,31),"1")/1000000</f>
        <v>9.8589554800000005</v>
      </c>
      <c r="E508" s="3">
        <f>[1]!EM_S_STM07_IS($A508,"9",DATE(E$4,12,31),"1")/1000000</f>
        <v>426.46688258999995</v>
      </c>
      <c r="F508" s="3">
        <f>[1]!EM_S_STM07_IS($A508,"61",DATE(E$4,12,31),"1")/1000000</f>
        <v>17.509065170000003</v>
      </c>
      <c r="G508" s="3">
        <f>[1]!EM_S_STM07_IS($A508,"9",DATE(G$4,12,31),"1")/1000000</f>
        <v>395.13532042000003</v>
      </c>
      <c r="H508" s="3">
        <f>[1]!EM_S_STM07_IS($A508,"61",DATE(G$4,12,31),"1")/1000000</f>
        <v>14.307064349999999</v>
      </c>
      <c r="I508" s="3">
        <f>[1]!EM_S_STM07_IS($A508,"9",DATE(I$4,12,31),"1")/1000000</f>
        <v>429.29823832</v>
      </c>
      <c r="J508" s="3">
        <f>[1]!EM_S_STM07_IS($A508,"61",DATE(I$4,12,31),"1")/1000000</f>
        <v>16.938170510000003</v>
      </c>
      <c r="K508" s="3">
        <f>[1]!EM_S_STM07_IS($A508,"9",DATE(K$4,12,31),"1")/1000000</f>
        <v>402.35548251</v>
      </c>
      <c r="L508" s="3">
        <f>[1]!EM_S_STM07_IS($A508,"61",DATE(K$4,12,31),"1")/1000000</f>
        <v>12.874102349999999</v>
      </c>
      <c r="M508" s="3">
        <f>[1]!EM_S_STM07_IS($A508,"9",DATE(M$4,12,31),"1")/1000000</f>
        <v>1423.3267363599998</v>
      </c>
      <c r="N508" s="3">
        <f>[1]!EM_S_STM07_IS($A508,"61",DATE(M$4,12,31),"1")/1000000</f>
        <v>161.89850738999999</v>
      </c>
      <c r="O508" s="6">
        <f t="shared" si="16"/>
        <v>0.33186287579564477</v>
      </c>
      <c r="P508" s="6">
        <f t="shared" si="17"/>
        <v>0.75017867492248769</v>
      </c>
    </row>
    <row r="509" spans="1:16" x14ac:dyDescent="0.25">
      <c r="A509" s="5" t="s">
        <v>503</v>
      </c>
      <c r="B509" s="5" t="s">
        <v>3565</v>
      </c>
      <c r="C509" s="3">
        <f>[1]!EM_S_STM07_IS($A509,"9",DATE(C$4,12,31),"1")/1000000</f>
        <v>1560.2119228800002</v>
      </c>
      <c r="D509" s="3">
        <f>[1]!EM_S_STM07_IS($A509,"61",DATE(C$4,12,31),"1")/1000000</f>
        <v>112.50606087</v>
      </c>
      <c r="E509" s="3">
        <f>[1]!EM_S_STM07_IS($A509,"9",DATE(E$4,12,31),"1")/1000000</f>
        <v>2423.3296011799998</v>
      </c>
      <c r="F509" s="3">
        <f>[1]!EM_S_STM07_IS($A509,"61",DATE(E$4,12,31),"1")/1000000</f>
        <v>200.45998397999998</v>
      </c>
      <c r="G509" s="3">
        <f>[1]!EM_S_STM07_IS($A509,"9",DATE(G$4,12,31),"1")/1000000</f>
        <v>3098.64838186</v>
      </c>
      <c r="H509" s="3">
        <f>[1]!EM_S_STM07_IS($A509,"61",DATE(G$4,12,31),"1")/1000000</f>
        <v>200.94607450000001</v>
      </c>
      <c r="I509" s="3">
        <f>[1]!EM_S_STM07_IS($A509,"9",DATE(I$4,12,31),"1")/1000000</f>
        <v>3406.52173623</v>
      </c>
      <c r="J509" s="3">
        <f>[1]!EM_S_STM07_IS($A509,"61",DATE(I$4,12,31),"1")/1000000</f>
        <v>206.17114355000001</v>
      </c>
      <c r="K509" s="3">
        <f>[1]!EM_S_STM07_IS($A509,"9",DATE(K$4,12,31),"1")/1000000</f>
        <v>3906.9260636399999</v>
      </c>
      <c r="L509" s="3">
        <f>[1]!EM_S_STM07_IS($A509,"61",DATE(K$4,12,31),"1")/1000000</f>
        <v>219.92899130000001</v>
      </c>
      <c r="M509" s="3">
        <f>[1]!EM_S_STM07_IS($A509,"9",DATE(M$4,12,31),"1")/1000000</f>
        <v>3164.5351050599998</v>
      </c>
      <c r="N509" s="3">
        <f>[1]!EM_S_STM07_IS($A509,"61",DATE(M$4,12,31),"1")/1000000</f>
        <v>81.204143400000007</v>
      </c>
      <c r="O509" s="6">
        <f t="shared" si="16"/>
        <v>0.15192781498492502</v>
      </c>
      <c r="P509" s="6">
        <f t="shared" si="17"/>
        <v>-6.3127580338983802E-2</v>
      </c>
    </row>
    <row r="510" spans="1:16" x14ac:dyDescent="0.25">
      <c r="A510" s="5" t="s">
        <v>504</v>
      </c>
      <c r="B510" s="5" t="s">
        <v>3566</v>
      </c>
      <c r="C510" s="3">
        <f>[1]!EM_S_STM07_IS($A510,"9",DATE(C$4,12,31),"1")/1000000</f>
        <v>457.84202523000005</v>
      </c>
      <c r="D510" s="3">
        <f>[1]!EM_S_STM07_IS($A510,"61",DATE(C$4,12,31),"1")/1000000</f>
        <v>272.71418098000004</v>
      </c>
      <c r="E510" s="3">
        <f>[1]!EM_S_STM07_IS($A510,"9",DATE(E$4,12,31),"1")/1000000</f>
        <v>622.77216511999995</v>
      </c>
      <c r="F510" s="3">
        <f>[1]!EM_S_STM07_IS($A510,"61",DATE(E$4,12,31),"1")/1000000</f>
        <v>523.34497661</v>
      </c>
      <c r="G510" s="3">
        <f>[1]!EM_S_STM07_IS($A510,"9",DATE(G$4,12,31),"1")/1000000</f>
        <v>1007.01778255</v>
      </c>
      <c r="H510" s="3">
        <f>[1]!EM_S_STM07_IS($A510,"61",DATE(G$4,12,31),"1")/1000000</f>
        <v>481.01114645999996</v>
      </c>
      <c r="I510" s="3">
        <f>[1]!EM_S_STM07_IS($A510,"9",DATE(I$4,12,31),"1")/1000000</f>
        <v>1161.7787485399999</v>
      </c>
      <c r="J510" s="3">
        <f>[1]!EM_S_STM07_IS($A510,"61",DATE(I$4,12,31),"1")/1000000</f>
        <v>577.39743338999995</v>
      </c>
      <c r="K510" s="3">
        <f>[1]!EM_S_STM07_IS($A510,"9",DATE(K$4,12,31),"1")/1000000</f>
        <v>1242.9515240399999</v>
      </c>
      <c r="L510" s="3">
        <f>[1]!EM_S_STM07_IS($A510,"61",DATE(K$4,12,31),"1")/1000000</f>
        <v>695.08305487999996</v>
      </c>
      <c r="M510" s="3">
        <f>[1]!EM_S_STM07_IS($A510,"9",DATE(M$4,12,31),"1")/1000000</f>
        <v>1156.54815134</v>
      </c>
      <c r="N510" s="3">
        <f>[1]!EM_S_STM07_IS($A510,"61",DATE(M$4,12,31),"1")/1000000</f>
        <v>575.04910845000006</v>
      </c>
      <c r="O510" s="6">
        <f t="shared" si="16"/>
        <v>0.20362060239009727</v>
      </c>
      <c r="P510" s="6">
        <f t="shared" si="17"/>
        <v>0.16091238006958331</v>
      </c>
    </row>
    <row r="511" spans="1:16" x14ac:dyDescent="0.25">
      <c r="A511" s="5" t="s">
        <v>505</v>
      </c>
      <c r="B511" s="5" t="s">
        <v>3567</v>
      </c>
      <c r="C511" s="3">
        <f>[1]!EM_S_STM07_IS($A511,"9",DATE(C$4,12,31),"1")/1000000</f>
        <v>1445.6586015</v>
      </c>
      <c r="D511" s="3">
        <f>[1]!EM_S_STM07_IS($A511,"61",DATE(C$4,12,31),"1")/1000000</f>
        <v>65.170612520000006</v>
      </c>
      <c r="E511" s="3">
        <f>[1]!EM_S_STM07_IS($A511,"9",DATE(E$4,12,31),"1")/1000000</f>
        <v>976.87295064</v>
      </c>
      <c r="F511" s="3">
        <f>[1]!EM_S_STM07_IS($A511,"61",DATE(E$4,12,31),"1")/1000000</f>
        <v>-84.337318909999993</v>
      </c>
      <c r="G511" s="3">
        <f>[1]!EM_S_STM07_IS($A511,"9",DATE(G$4,12,31),"1")/1000000</f>
        <v>1771.4920816600002</v>
      </c>
      <c r="H511" s="3">
        <f>[1]!EM_S_STM07_IS($A511,"61",DATE(G$4,12,31),"1")/1000000</f>
        <v>136.89249962</v>
      </c>
      <c r="I511" s="3">
        <f>[1]!EM_S_STM07_IS($A511,"9",DATE(I$4,12,31),"1")/1000000</f>
        <v>1017.41660575</v>
      </c>
      <c r="J511" s="3">
        <f>[1]!EM_S_STM07_IS($A511,"61",DATE(I$4,12,31),"1")/1000000</f>
        <v>-99.100698120000004</v>
      </c>
      <c r="K511" s="3">
        <f>[1]!EM_S_STM07_IS($A511,"9",DATE(K$4,12,31),"1")/1000000</f>
        <v>2147.1193750399998</v>
      </c>
      <c r="L511" s="3">
        <f>[1]!EM_S_STM07_IS($A511,"61",DATE(K$4,12,31),"1")/1000000</f>
        <v>294.22540974999998</v>
      </c>
      <c r="M511" s="3">
        <f>[1]!EM_S_STM07_IS($A511,"9",DATE(M$4,12,31),"1")/1000000</f>
        <v>2699.9404760000002</v>
      </c>
      <c r="N511" s="3">
        <f>[1]!EM_S_STM07_IS($A511,"61",DATE(M$4,12,31),"1")/1000000</f>
        <v>359.47502044999999</v>
      </c>
      <c r="O511" s="6">
        <f t="shared" si="16"/>
        <v>0.13307247337091965</v>
      </c>
      <c r="P511" s="6">
        <f t="shared" si="17"/>
        <v>0.40709488025871465</v>
      </c>
    </row>
    <row r="512" spans="1:16" x14ac:dyDescent="0.25">
      <c r="A512" s="5" t="s">
        <v>506</v>
      </c>
      <c r="B512" s="5" t="s">
        <v>3568</v>
      </c>
      <c r="C512" s="3">
        <f>[1]!EM_S_STM07_IS($A512,"9",DATE(C$4,12,31),"1")/1000000</f>
        <v>149.88103699999999</v>
      </c>
      <c r="D512" s="3">
        <f>[1]!EM_S_STM07_IS($A512,"61",DATE(C$4,12,31),"1")/1000000</f>
        <v>24.495387000000001</v>
      </c>
      <c r="E512" s="3">
        <f>[1]!EM_S_STM07_IS($A512,"9",DATE(E$4,12,31),"1")/1000000</f>
        <v>163.06850299999999</v>
      </c>
      <c r="F512" s="3">
        <f>[1]!EM_S_STM07_IS($A512,"61",DATE(E$4,12,31),"1")/1000000</f>
        <v>36.906137000000001</v>
      </c>
      <c r="G512" s="3">
        <f>[1]!EM_S_STM07_IS($A512,"9",DATE(G$4,12,31),"1")/1000000</f>
        <v>170.399125</v>
      </c>
      <c r="H512" s="3">
        <f>[1]!EM_S_STM07_IS($A512,"61",DATE(G$4,12,31),"1")/1000000</f>
        <v>28.850026</v>
      </c>
      <c r="I512" s="3">
        <f>[1]!EM_S_STM07_IS($A512,"9",DATE(I$4,12,31),"1")/1000000</f>
        <v>169.36245400000001</v>
      </c>
      <c r="J512" s="3">
        <f>[1]!EM_S_STM07_IS($A512,"61",DATE(I$4,12,31),"1")/1000000</f>
        <v>15.768715</v>
      </c>
      <c r="K512" s="3">
        <f>[1]!EM_S_STM07_IS($A512,"9",DATE(K$4,12,31),"1")/1000000</f>
        <v>150.26567299999999</v>
      </c>
      <c r="L512" s="3">
        <f>[1]!EM_S_STM07_IS($A512,"61",DATE(K$4,12,31),"1")/1000000</f>
        <v>20.450835999999999</v>
      </c>
      <c r="M512" s="3">
        <f>[1]!EM_S_STM07_IS($A512,"9",DATE(M$4,12,31),"1")/1000000</f>
        <v>158.158007</v>
      </c>
      <c r="N512" s="3">
        <f>[1]!EM_S_STM07_IS($A512,"61",DATE(M$4,12,31),"1")/1000000</f>
        <v>21.687704</v>
      </c>
      <c r="O512" s="6">
        <f t="shared" si="16"/>
        <v>1.0808531630755347E-2</v>
      </c>
      <c r="P512" s="6">
        <f t="shared" si="17"/>
        <v>-2.4053851707496188E-2</v>
      </c>
    </row>
    <row r="513" spans="1:16" x14ac:dyDescent="0.25">
      <c r="A513" s="5" t="s">
        <v>507</v>
      </c>
      <c r="B513" s="5" t="s">
        <v>3569</v>
      </c>
      <c r="C513" s="3">
        <f>[1]!EM_S_STM07_IS($A513,"9",DATE(C$4,12,31),"1")/1000000</f>
        <v>937.80351730999996</v>
      </c>
      <c r="D513" s="3">
        <f>[1]!EM_S_STM07_IS($A513,"61",DATE(C$4,12,31),"1")/1000000</f>
        <v>208.74576159</v>
      </c>
      <c r="E513" s="3">
        <f>[1]!EM_S_STM07_IS($A513,"9",DATE(E$4,12,31),"1")/1000000</f>
        <v>1152.98883318</v>
      </c>
      <c r="F513" s="3">
        <f>[1]!EM_S_STM07_IS($A513,"61",DATE(E$4,12,31),"1")/1000000</f>
        <v>232.22102502999999</v>
      </c>
      <c r="G513" s="3">
        <f>[1]!EM_S_STM07_IS($A513,"9",DATE(G$4,12,31),"1")/1000000</f>
        <v>1170.8067492800001</v>
      </c>
      <c r="H513" s="3">
        <f>[1]!EM_S_STM07_IS($A513,"61",DATE(G$4,12,31),"1")/1000000</f>
        <v>257.76733387999997</v>
      </c>
      <c r="I513" s="3">
        <f>[1]!EM_S_STM07_IS($A513,"9",DATE(I$4,12,31),"1")/1000000</f>
        <v>1505.3750966600001</v>
      </c>
      <c r="J513" s="3">
        <f>[1]!EM_S_STM07_IS($A513,"61",DATE(I$4,12,31),"1")/1000000</f>
        <v>337.67666283</v>
      </c>
      <c r="K513" s="3">
        <f>[1]!EM_S_STM07_IS($A513,"9",DATE(K$4,12,31),"1")/1000000</f>
        <v>1480.08148448</v>
      </c>
      <c r="L513" s="3">
        <f>[1]!EM_S_STM07_IS($A513,"61",DATE(K$4,12,31),"1")/1000000</f>
        <v>380.37169587</v>
      </c>
      <c r="M513" s="3">
        <f>[1]!EM_S_STM07_IS($A513,"9",DATE(M$4,12,31),"1")/1000000</f>
        <v>1530.7733349800001</v>
      </c>
      <c r="N513" s="3">
        <f>[1]!EM_S_STM07_IS($A513,"61",DATE(M$4,12,31),"1")/1000000</f>
        <v>368.38746572000002</v>
      </c>
      <c r="O513" s="6">
        <f t="shared" si="16"/>
        <v>0.1029601109000724</v>
      </c>
      <c r="P513" s="6">
        <f t="shared" si="17"/>
        <v>0.12030799618410981</v>
      </c>
    </row>
    <row r="514" spans="1:16" x14ac:dyDescent="0.25">
      <c r="A514" s="5" t="s">
        <v>508</v>
      </c>
      <c r="B514" s="5" t="s">
        <v>3570</v>
      </c>
      <c r="C514" s="3">
        <f>[1]!EM_S_STM07_IS($A514,"9",DATE(C$4,12,31),"1")/1000000</f>
        <v>4783.1054453500001</v>
      </c>
      <c r="D514" s="3">
        <f>[1]!EM_S_STM07_IS($A514,"61",DATE(C$4,12,31),"1")/1000000</f>
        <v>371.20158299000002</v>
      </c>
      <c r="E514" s="3">
        <f>[1]!EM_S_STM07_IS($A514,"9",DATE(E$4,12,31),"1")/1000000</f>
        <v>5107.2353421799999</v>
      </c>
      <c r="F514" s="3">
        <f>[1]!EM_S_STM07_IS($A514,"61",DATE(E$4,12,31),"1")/1000000</f>
        <v>406.96756729000003</v>
      </c>
      <c r="G514" s="3">
        <f>[1]!EM_S_STM07_IS($A514,"9",DATE(G$4,12,31),"1")/1000000</f>
        <v>5732.4293406000006</v>
      </c>
      <c r="H514" s="3">
        <f>[1]!EM_S_STM07_IS($A514,"61",DATE(G$4,12,31),"1")/1000000</f>
        <v>90.736438250000006</v>
      </c>
      <c r="I514" s="3">
        <f>[1]!EM_S_STM07_IS($A514,"9",DATE(I$4,12,31),"1")/1000000</f>
        <v>6240.1275877399994</v>
      </c>
      <c r="J514" s="3">
        <f>[1]!EM_S_STM07_IS($A514,"61",DATE(I$4,12,31),"1")/1000000</f>
        <v>200.26913585</v>
      </c>
      <c r="K514" s="3">
        <f>[1]!EM_S_STM07_IS($A514,"9",DATE(K$4,12,31),"1")/1000000</f>
        <v>6132.7475024200003</v>
      </c>
      <c r="L514" s="3">
        <f>[1]!EM_S_STM07_IS($A514,"61",DATE(K$4,12,31),"1")/1000000</f>
        <v>168.46930568000002</v>
      </c>
      <c r="M514" s="3">
        <f>[1]!EM_S_STM07_IS($A514,"9",DATE(M$4,12,31),"1")/1000000</f>
        <v>6803.6579137399995</v>
      </c>
      <c r="N514" s="3">
        <f>[1]!EM_S_STM07_IS($A514,"61",DATE(M$4,12,31),"1")/1000000</f>
        <v>335.93247774000002</v>
      </c>
      <c r="O514" s="6">
        <f t="shared" si="16"/>
        <v>7.3016753412699753E-2</v>
      </c>
      <c r="P514" s="6">
        <f t="shared" si="17"/>
        <v>-1.9768996220638768E-2</v>
      </c>
    </row>
    <row r="515" spans="1:16" x14ac:dyDescent="0.25">
      <c r="A515" s="5" t="s">
        <v>509</v>
      </c>
      <c r="B515" s="5" t="s">
        <v>3571</v>
      </c>
      <c r="C515" s="3">
        <f>[1]!EM_S_STM07_IS($A515,"9",DATE(C$4,12,31),"1")/1000000</f>
        <v>1080.9546302799999</v>
      </c>
      <c r="D515" s="3">
        <f>[1]!EM_S_STM07_IS($A515,"61",DATE(C$4,12,31),"1")/1000000</f>
        <v>32.69484345</v>
      </c>
      <c r="E515" s="3">
        <f>[1]!EM_S_STM07_IS($A515,"9",DATE(E$4,12,31),"1")/1000000</f>
        <v>1157.76546519</v>
      </c>
      <c r="F515" s="3">
        <f>[1]!EM_S_STM07_IS($A515,"61",DATE(E$4,12,31),"1")/1000000</f>
        <v>27.647080129999999</v>
      </c>
      <c r="G515" s="3">
        <f>[1]!EM_S_STM07_IS($A515,"9",DATE(G$4,12,31),"1")/1000000</f>
        <v>1120.1788103599999</v>
      </c>
      <c r="H515" s="3">
        <f>[1]!EM_S_STM07_IS($A515,"61",DATE(G$4,12,31),"1")/1000000</f>
        <v>32.678807309999996</v>
      </c>
      <c r="I515" s="3">
        <f>[1]!EM_S_STM07_IS($A515,"9",DATE(I$4,12,31),"1")/1000000</f>
        <v>1242.8692259300001</v>
      </c>
      <c r="J515" s="3">
        <f>[1]!EM_S_STM07_IS($A515,"61",DATE(I$4,12,31),"1")/1000000</f>
        <v>23.171208760000003</v>
      </c>
      <c r="K515" s="3">
        <f>[1]!EM_S_STM07_IS($A515,"9",DATE(K$4,12,31),"1")/1000000</f>
        <v>1412.0027668499999</v>
      </c>
      <c r="L515" s="3">
        <f>[1]!EM_S_STM07_IS($A515,"61",DATE(K$4,12,31),"1")/1000000</f>
        <v>42.791402170000005</v>
      </c>
      <c r="M515" s="3">
        <f>[1]!EM_S_STM07_IS($A515,"9",DATE(M$4,12,31),"1")/1000000</f>
        <v>1646.8070399100002</v>
      </c>
      <c r="N515" s="3">
        <f>[1]!EM_S_STM07_IS($A515,"61",DATE(M$4,12,31),"1")/1000000</f>
        <v>97.490219760000002</v>
      </c>
      <c r="O515" s="6">
        <f t="shared" si="16"/>
        <v>8.7845074609144147E-2</v>
      </c>
      <c r="P515" s="6">
        <f t="shared" si="17"/>
        <v>0.2442176489819301</v>
      </c>
    </row>
    <row r="516" spans="1:16" x14ac:dyDescent="0.25">
      <c r="A516" s="5" t="s">
        <v>510</v>
      </c>
      <c r="B516" s="5" t="s">
        <v>3572</v>
      </c>
      <c r="C516" s="3">
        <f>[1]!EM_S_STM07_IS($A516,"9",DATE(C$4,12,31),"1")/1000000</f>
        <v>554.31704460000003</v>
      </c>
      <c r="D516" s="3">
        <f>[1]!EM_S_STM07_IS($A516,"61",DATE(C$4,12,31),"1")/1000000</f>
        <v>23.212922219999999</v>
      </c>
      <c r="E516" s="3">
        <f>[1]!EM_S_STM07_IS($A516,"9",DATE(E$4,12,31),"1")/1000000</f>
        <v>776.35913899000002</v>
      </c>
      <c r="F516" s="3">
        <f>[1]!EM_S_STM07_IS($A516,"61",DATE(E$4,12,31),"1")/1000000</f>
        <v>58.920201939999998</v>
      </c>
      <c r="G516" s="3">
        <f>[1]!EM_S_STM07_IS($A516,"9",DATE(G$4,12,31),"1")/1000000</f>
        <v>691.2146606</v>
      </c>
      <c r="H516" s="3">
        <f>[1]!EM_S_STM07_IS($A516,"61",DATE(G$4,12,31),"1")/1000000</f>
        <v>60.983292909999996</v>
      </c>
      <c r="I516" s="3">
        <f>[1]!EM_S_STM07_IS($A516,"9",DATE(I$4,12,31),"1")/1000000</f>
        <v>758.70041560000004</v>
      </c>
      <c r="J516" s="3">
        <f>[1]!EM_S_STM07_IS($A516,"61",DATE(I$4,12,31),"1")/1000000</f>
        <v>-6.2347219000000003</v>
      </c>
      <c r="K516" s="3">
        <f>[1]!EM_S_STM07_IS($A516,"9",DATE(K$4,12,31),"1")/1000000</f>
        <v>696.0085220499999</v>
      </c>
      <c r="L516" s="3">
        <f>[1]!EM_S_STM07_IS($A516,"61",DATE(K$4,12,31),"1")/1000000</f>
        <v>49.513142680000001</v>
      </c>
      <c r="M516" s="3">
        <f>[1]!EM_S_STM07_IS($A516,"9",DATE(M$4,12,31),"1")/1000000</f>
        <v>2101.4821380899998</v>
      </c>
      <c r="N516" s="3">
        <f>[1]!EM_S_STM07_IS($A516,"61",DATE(M$4,12,31),"1")/1000000</f>
        <v>260.27343415000001</v>
      </c>
      <c r="O516" s="6">
        <f t="shared" si="16"/>
        <v>0.30542971463267365</v>
      </c>
      <c r="P516" s="6">
        <f t="shared" si="17"/>
        <v>0.62158607102715657</v>
      </c>
    </row>
    <row r="517" spans="1:16" x14ac:dyDescent="0.25">
      <c r="A517" s="5" t="s">
        <v>511</v>
      </c>
      <c r="B517" s="5" t="s">
        <v>3573</v>
      </c>
      <c r="C517" s="3">
        <f>[1]!EM_S_STM07_IS($A517,"9",DATE(C$4,12,31),"1")/1000000</f>
        <v>1757.3980550000001</v>
      </c>
      <c r="D517" s="3">
        <f>[1]!EM_S_STM07_IS($A517,"61",DATE(C$4,12,31),"1")/1000000</f>
        <v>115.45498000000001</v>
      </c>
      <c r="E517" s="3">
        <f>[1]!EM_S_STM07_IS($A517,"9",DATE(E$4,12,31),"1")/1000000</f>
        <v>2154.3864079999998</v>
      </c>
      <c r="F517" s="3">
        <f>[1]!EM_S_STM07_IS($A517,"61",DATE(E$4,12,31),"1")/1000000</f>
        <v>87.936564000000004</v>
      </c>
      <c r="G517" s="3">
        <f>[1]!EM_S_STM07_IS($A517,"9",DATE(G$4,12,31),"1")/1000000</f>
        <v>1817.32918</v>
      </c>
      <c r="H517" s="3">
        <f>[1]!EM_S_STM07_IS($A517,"61",DATE(G$4,12,31),"1")/1000000</f>
        <v>-181.66732200000001</v>
      </c>
      <c r="I517" s="3">
        <f>[1]!EM_S_STM07_IS($A517,"9",DATE(I$4,12,31),"1")/1000000</f>
        <v>2021.4409000000001</v>
      </c>
      <c r="J517" s="3">
        <f>[1]!EM_S_STM07_IS($A517,"61",DATE(I$4,12,31),"1")/1000000</f>
        <v>81.539420000000007</v>
      </c>
      <c r="K517" s="3">
        <f>[1]!EM_S_STM07_IS($A517,"9",DATE(K$4,12,31),"1")/1000000</f>
        <v>2015.619983</v>
      </c>
      <c r="L517" s="3">
        <f>[1]!EM_S_STM07_IS($A517,"61",DATE(K$4,12,31),"1")/1000000</f>
        <v>92.564019999999999</v>
      </c>
      <c r="M517" s="3">
        <f>[1]!EM_S_STM07_IS($A517,"9",DATE(M$4,12,31),"1")/1000000</f>
        <v>2231.4005609999999</v>
      </c>
      <c r="N517" s="3">
        <f>[1]!EM_S_STM07_IS($A517,"61",DATE(M$4,12,31),"1")/1000000</f>
        <v>47.964841999999997</v>
      </c>
      <c r="O517" s="6">
        <f t="shared" si="16"/>
        <v>4.8917857743969728E-2</v>
      </c>
      <c r="P517" s="6">
        <f t="shared" si="17"/>
        <v>-0.16111569409193949</v>
      </c>
    </row>
    <row r="518" spans="1:16" x14ac:dyDescent="0.25">
      <c r="A518" s="5" t="s">
        <v>512</v>
      </c>
      <c r="B518" s="5" t="s">
        <v>3574</v>
      </c>
      <c r="C518" s="3">
        <f>[1]!EM_S_STM07_IS($A518,"9",DATE(C$4,12,31),"1")/1000000</f>
        <v>521.71134683999992</v>
      </c>
      <c r="D518" s="3">
        <f>[1]!EM_S_STM07_IS($A518,"61",DATE(C$4,12,31),"1")/1000000</f>
        <v>47.835518690000001</v>
      </c>
      <c r="E518" s="3">
        <f>[1]!EM_S_STM07_IS($A518,"9",DATE(E$4,12,31),"1")/1000000</f>
        <v>616.15547426000001</v>
      </c>
      <c r="F518" s="3">
        <f>[1]!EM_S_STM07_IS($A518,"61",DATE(E$4,12,31),"1")/1000000</f>
        <v>63.541465799999997</v>
      </c>
      <c r="G518" s="3">
        <f>[1]!EM_S_STM07_IS($A518,"9",DATE(G$4,12,31),"1")/1000000</f>
        <v>660.86391166999999</v>
      </c>
      <c r="H518" s="3">
        <f>[1]!EM_S_STM07_IS($A518,"61",DATE(G$4,12,31),"1")/1000000</f>
        <v>64.778402569999997</v>
      </c>
      <c r="I518" s="3">
        <f>[1]!EM_S_STM07_IS($A518,"9",DATE(I$4,12,31),"1")/1000000</f>
        <v>651.10710834999998</v>
      </c>
      <c r="J518" s="3">
        <f>[1]!EM_S_STM07_IS($A518,"61",DATE(I$4,12,31),"1")/1000000</f>
        <v>38.086865539999998</v>
      </c>
      <c r="K518" s="3">
        <f>[1]!EM_S_STM07_IS($A518,"9",DATE(K$4,12,31),"1")/1000000</f>
        <v>512.62594615</v>
      </c>
      <c r="L518" s="3">
        <f>[1]!EM_S_STM07_IS($A518,"61",DATE(K$4,12,31),"1")/1000000</f>
        <v>17.572707129999998</v>
      </c>
      <c r="M518" s="3">
        <f>[1]!EM_S_STM07_IS($A518,"9",DATE(M$4,12,31),"1")/1000000</f>
        <v>424.39603035000005</v>
      </c>
      <c r="N518" s="3">
        <f>[1]!EM_S_STM07_IS($A518,"61",DATE(M$4,12,31),"1")/1000000</f>
        <v>-178.32853758000002</v>
      </c>
      <c r="O518" s="6">
        <f t="shared" si="16"/>
        <v>-4.0448682403670055E-2</v>
      </c>
      <c r="P518" s="6">
        <f t="shared" si="17"/>
        <v>-2.3010502548934699</v>
      </c>
    </row>
    <row r="519" spans="1:16" x14ac:dyDescent="0.25">
      <c r="A519" s="5" t="s">
        <v>513</v>
      </c>
      <c r="B519" s="5" t="s">
        <v>3575</v>
      </c>
      <c r="C519" s="3">
        <f>[1]!EM_S_STM07_IS($A519,"9",DATE(C$4,12,31),"1")/1000000</f>
        <v>1451.6031639400001</v>
      </c>
      <c r="D519" s="3">
        <f>[1]!EM_S_STM07_IS($A519,"61",DATE(C$4,12,31),"1")/1000000</f>
        <v>5.7256756700000002</v>
      </c>
      <c r="E519" s="3">
        <f>[1]!EM_S_STM07_IS($A519,"9",DATE(E$4,12,31),"1")/1000000</f>
        <v>1344.9008711700001</v>
      </c>
      <c r="F519" s="3">
        <f>[1]!EM_S_STM07_IS($A519,"61",DATE(E$4,12,31),"1")/1000000</f>
        <v>-107.35141028</v>
      </c>
      <c r="G519" s="3">
        <f>[1]!EM_S_STM07_IS($A519,"9",DATE(G$4,12,31),"1")/1000000</f>
        <v>1421.3991644600001</v>
      </c>
      <c r="H519" s="3">
        <f>[1]!EM_S_STM07_IS($A519,"61",DATE(G$4,12,31),"1")/1000000</f>
        <v>-38.51824869</v>
      </c>
      <c r="I519" s="3">
        <f>[1]!EM_S_STM07_IS($A519,"9",DATE(I$4,12,31),"1")/1000000</f>
        <v>3726.8112956799996</v>
      </c>
      <c r="J519" s="3">
        <f>[1]!EM_S_STM07_IS($A519,"61",DATE(I$4,12,31),"1")/1000000</f>
        <v>219.90419363000001</v>
      </c>
      <c r="K519" s="3">
        <f>[1]!EM_S_STM07_IS($A519,"9",DATE(K$4,12,31),"1")/1000000</f>
        <v>5382.4648134099998</v>
      </c>
      <c r="L519" s="3">
        <f>[1]!EM_S_STM07_IS($A519,"61",DATE(K$4,12,31),"1")/1000000</f>
        <v>268.78989667000002</v>
      </c>
      <c r="M519" s="3">
        <f>[1]!EM_S_STM07_IS($A519,"9",DATE(M$4,12,31),"1")/1000000</f>
        <v>6853.6612994799998</v>
      </c>
      <c r="N519" s="3">
        <f>[1]!EM_S_STM07_IS($A519,"61",DATE(M$4,12,31),"1")/1000000</f>
        <v>335.41547547000005</v>
      </c>
      <c r="O519" s="6">
        <f t="shared" ref="O519:O582" si="18">IFERROR(IF(OR(C519&lt;0,C519=""),"",POWER(M519/C519,1/5)-1),"")</f>
        <v>0.36400180939441951</v>
      </c>
      <c r="P519" s="6">
        <f t="shared" ref="P519:P582" si="19">IFERROR(IF(OR(D519&lt;0,D519=""),"",POWER(N519/D519,1/5)-1),"")</f>
        <v>1.2571024412579392</v>
      </c>
    </row>
    <row r="520" spans="1:16" x14ac:dyDescent="0.25">
      <c r="A520" s="5" t="s">
        <v>514</v>
      </c>
      <c r="B520" s="5" t="s">
        <v>3576</v>
      </c>
      <c r="C520" s="3">
        <f>[1]!EM_S_STM07_IS($A520,"9",DATE(C$4,12,31),"1")/1000000</f>
        <v>3333.11038732</v>
      </c>
      <c r="D520" s="3">
        <f>[1]!EM_S_STM07_IS($A520,"61",DATE(C$4,12,31),"1")/1000000</f>
        <v>420.26420085000001</v>
      </c>
      <c r="E520" s="3">
        <f>[1]!EM_S_STM07_IS($A520,"9",DATE(E$4,12,31),"1")/1000000</f>
        <v>3682.4314422399998</v>
      </c>
      <c r="F520" s="3">
        <f>[1]!EM_S_STM07_IS($A520,"61",DATE(E$4,12,31),"1")/1000000</f>
        <v>284.17366350999998</v>
      </c>
      <c r="G520" s="3">
        <f>[1]!EM_S_STM07_IS($A520,"9",DATE(G$4,12,31),"1")/1000000</f>
        <v>5599.70005795</v>
      </c>
      <c r="H520" s="3">
        <f>[1]!EM_S_STM07_IS($A520,"61",DATE(G$4,12,31),"1")/1000000</f>
        <v>250.66626768999998</v>
      </c>
      <c r="I520" s="3">
        <f>[1]!EM_S_STM07_IS($A520,"9",DATE(I$4,12,31),"1")/1000000</f>
        <v>7291.8263221400002</v>
      </c>
      <c r="J520" s="3">
        <f>[1]!EM_S_STM07_IS($A520,"61",DATE(I$4,12,31),"1")/1000000</f>
        <v>343.18223042</v>
      </c>
      <c r="K520" s="3">
        <f>[1]!EM_S_STM07_IS($A520,"9",DATE(K$4,12,31),"1")/1000000</f>
        <v>8712.8130269800004</v>
      </c>
      <c r="L520" s="3">
        <f>[1]!EM_S_STM07_IS($A520,"61",DATE(K$4,12,31),"1")/1000000</f>
        <v>524.17134649000002</v>
      </c>
      <c r="M520" s="3">
        <f>[1]!EM_S_STM07_IS($A520,"9",DATE(M$4,12,31),"1")/1000000</f>
        <v>9809.9293988400004</v>
      </c>
      <c r="N520" s="3">
        <f>[1]!EM_S_STM07_IS($A520,"61",DATE(M$4,12,31),"1")/1000000</f>
        <v>160.49402486000002</v>
      </c>
      <c r="O520" s="6">
        <f t="shared" si="18"/>
        <v>0.24097558413546039</v>
      </c>
      <c r="P520" s="6">
        <f t="shared" si="19"/>
        <v>-0.17512660902736188</v>
      </c>
    </row>
    <row r="521" spans="1:16" x14ac:dyDescent="0.25">
      <c r="A521" s="5" t="s">
        <v>515</v>
      </c>
      <c r="B521" s="5" t="s">
        <v>3577</v>
      </c>
      <c r="C521" s="3">
        <f>[1]!EM_S_STM07_IS($A521,"9",DATE(C$4,12,31),"1")/1000000</f>
        <v>348.69379358999998</v>
      </c>
      <c r="D521" s="3">
        <f>[1]!EM_S_STM07_IS($A521,"61",DATE(C$4,12,31),"1")/1000000</f>
        <v>37.604457659999994</v>
      </c>
      <c r="E521" s="3">
        <f>[1]!EM_S_STM07_IS($A521,"9",DATE(E$4,12,31),"1")/1000000</f>
        <v>287.68640322000005</v>
      </c>
      <c r="F521" s="3">
        <f>[1]!EM_S_STM07_IS($A521,"61",DATE(E$4,12,31),"1")/1000000</f>
        <v>30.732717300000001</v>
      </c>
      <c r="G521" s="3">
        <f>[1]!EM_S_STM07_IS($A521,"9",DATE(G$4,12,31),"1")/1000000</f>
        <v>584.56279073999997</v>
      </c>
      <c r="H521" s="3">
        <f>[1]!EM_S_STM07_IS($A521,"61",DATE(G$4,12,31),"1")/1000000</f>
        <v>141.27512000999999</v>
      </c>
      <c r="I521" s="3">
        <f>[1]!EM_S_STM07_IS($A521,"9",DATE(I$4,12,31),"1")/1000000</f>
        <v>919.98759617999997</v>
      </c>
      <c r="J521" s="3">
        <f>[1]!EM_S_STM07_IS($A521,"61",DATE(I$4,12,31),"1")/1000000</f>
        <v>272.51518589</v>
      </c>
      <c r="K521" s="3">
        <f>[1]!EM_S_STM07_IS($A521,"9",DATE(K$4,12,31),"1")/1000000</f>
        <v>1086.5618978699999</v>
      </c>
      <c r="L521" s="3">
        <f>[1]!EM_S_STM07_IS($A521,"61",DATE(K$4,12,31),"1")/1000000</f>
        <v>304.35669283999999</v>
      </c>
      <c r="M521" s="3">
        <f>[1]!EM_S_STM07_IS($A521,"9",DATE(M$4,12,31),"1")/1000000</f>
        <v>1249.7950343099999</v>
      </c>
      <c r="N521" s="3">
        <f>[1]!EM_S_STM07_IS($A521,"61",DATE(M$4,12,31),"1")/1000000</f>
        <v>335.48006817000004</v>
      </c>
      <c r="O521" s="6">
        <f t="shared" si="18"/>
        <v>0.29085932227336619</v>
      </c>
      <c r="P521" s="6">
        <f t="shared" si="19"/>
        <v>0.54912148973228625</v>
      </c>
    </row>
    <row r="522" spans="1:16" x14ac:dyDescent="0.25">
      <c r="A522" s="5" t="s">
        <v>516</v>
      </c>
      <c r="B522" s="5" t="s">
        <v>3578</v>
      </c>
      <c r="C522" s="3">
        <f>[1]!EM_S_STM07_IS($A522,"9",DATE(C$4,12,31),"1")/1000000</f>
        <v>3113.0681060700003</v>
      </c>
      <c r="D522" s="3">
        <f>[1]!EM_S_STM07_IS($A522,"61",DATE(C$4,12,31),"1")/1000000</f>
        <v>315.40548622</v>
      </c>
      <c r="E522" s="3">
        <f>[1]!EM_S_STM07_IS($A522,"9",DATE(E$4,12,31),"1")/1000000</f>
        <v>4186.8941834400002</v>
      </c>
      <c r="F522" s="3">
        <f>[1]!EM_S_STM07_IS($A522,"61",DATE(E$4,12,31),"1")/1000000</f>
        <v>365.88386822000001</v>
      </c>
      <c r="G522" s="3">
        <f>[1]!EM_S_STM07_IS($A522,"9",DATE(G$4,12,31),"1")/1000000</f>
        <v>3826.3461797700002</v>
      </c>
      <c r="H522" s="3">
        <f>[1]!EM_S_STM07_IS($A522,"61",DATE(G$4,12,31),"1")/1000000</f>
        <v>271.29519061000002</v>
      </c>
      <c r="I522" s="3">
        <f>[1]!EM_S_STM07_IS($A522,"9",DATE(I$4,12,31),"1")/1000000</f>
        <v>5274.1709380299999</v>
      </c>
      <c r="J522" s="3">
        <f>[1]!EM_S_STM07_IS($A522,"61",DATE(I$4,12,31),"1")/1000000</f>
        <v>323.35382536000003</v>
      </c>
      <c r="K522" s="3">
        <f>[1]!EM_S_STM07_IS($A522,"9",DATE(K$4,12,31),"1")/1000000</f>
        <v>5823.90765216</v>
      </c>
      <c r="L522" s="3">
        <f>[1]!EM_S_STM07_IS($A522,"61",DATE(K$4,12,31),"1")/1000000</f>
        <v>487.72147121</v>
      </c>
      <c r="M522" s="3">
        <f>[1]!EM_S_STM07_IS($A522,"9",DATE(M$4,12,31),"1")/1000000</f>
        <v>6160.8176575500001</v>
      </c>
      <c r="N522" s="3">
        <f>[1]!EM_S_STM07_IS($A522,"61",DATE(M$4,12,31),"1")/1000000</f>
        <v>605.4068963200001</v>
      </c>
      <c r="O522" s="6">
        <f t="shared" si="18"/>
        <v>0.14627797187550362</v>
      </c>
      <c r="P522" s="6">
        <f t="shared" si="19"/>
        <v>0.13929351179538663</v>
      </c>
    </row>
    <row r="523" spans="1:16" x14ac:dyDescent="0.25">
      <c r="A523" s="5" t="s">
        <v>517</v>
      </c>
      <c r="B523" s="5" t="s">
        <v>3579</v>
      </c>
      <c r="C523" s="3">
        <f>[1]!EM_S_STM07_IS($A523,"9",DATE(C$4,12,31),"1")/1000000</f>
        <v>5056.7240984600003</v>
      </c>
      <c r="D523" s="3">
        <f>[1]!EM_S_STM07_IS($A523,"61",DATE(C$4,12,31),"1")/1000000</f>
        <v>363.57446793000003</v>
      </c>
      <c r="E523" s="3">
        <f>[1]!EM_S_STM07_IS($A523,"9",DATE(E$4,12,31),"1")/1000000</f>
        <v>7175.1557077299994</v>
      </c>
      <c r="F523" s="3">
        <f>[1]!EM_S_STM07_IS($A523,"61",DATE(E$4,12,31),"1")/1000000</f>
        <v>463.12892152000001</v>
      </c>
      <c r="G523" s="3">
        <f>[1]!EM_S_STM07_IS($A523,"9",DATE(G$4,12,31),"1")/1000000</f>
        <v>10154.4293894</v>
      </c>
      <c r="H523" s="3">
        <f>[1]!EM_S_STM07_IS($A523,"61",DATE(G$4,12,31),"1")/1000000</f>
        <v>634.96808440999996</v>
      </c>
      <c r="I523" s="3">
        <f>[1]!EM_S_STM07_IS($A523,"9",DATE(I$4,12,31),"1")/1000000</f>
        <v>9235.7177313799984</v>
      </c>
      <c r="J523" s="3">
        <f>[1]!EM_S_STM07_IS($A523,"61",DATE(I$4,12,31),"1")/1000000</f>
        <v>718.47671803999992</v>
      </c>
      <c r="K523" s="3">
        <f>[1]!EM_S_STM07_IS($A523,"9",DATE(K$4,12,31),"1")/1000000</f>
        <v>9532.877480090001</v>
      </c>
      <c r="L523" s="3">
        <f>[1]!EM_S_STM07_IS($A523,"61",DATE(K$4,12,31),"1")/1000000</f>
        <v>866.77249661999997</v>
      </c>
      <c r="M523" s="3">
        <f>[1]!EM_S_STM07_IS($A523,"9",DATE(M$4,12,31),"1")/1000000</f>
        <v>8119.9405140600002</v>
      </c>
      <c r="N523" s="3">
        <f>[1]!EM_S_STM07_IS($A523,"61",DATE(M$4,12,31),"1")/1000000</f>
        <v>1050.8739049999999</v>
      </c>
      <c r="O523" s="6">
        <f t="shared" si="18"/>
        <v>9.935186576042776E-2</v>
      </c>
      <c r="P523" s="6">
        <f t="shared" si="19"/>
        <v>0.23649238514853854</v>
      </c>
    </row>
    <row r="524" spans="1:16" x14ac:dyDescent="0.25">
      <c r="A524" s="5" t="s">
        <v>518</v>
      </c>
      <c r="B524" s="5" t="s">
        <v>3580</v>
      </c>
      <c r="C524" s="3">
        <f>[1]!EM_S_STM07_IS($A524,"9",DATE(C$4,12,31),"1")/1000000</f>
        <v>2300.9529507500001</v>
      </c>
      <c r="D524" s="3">
        <f>[1]!EM_S_STM07_IS($A524,"61",DATE(C$4,12,31),"1")/1000000</f>
        <v>-130.11244048</v>
      </c>
      <c r="E524" s="3">
        <f>[1]!EM_S_STM07_IS($A524,"9",DATE(E$4,12,31),"1")/1000000</f>
        <v>2014.3871378800002</v>
      </c>
      <c r="F524" s="3">
        <f>[1]!EM_S_STM07_IS($A524,"61",DATE(E$4,12,31),"1")/1000000</f>
        <v>22.438404780000003</v>
      </c>
      <c r="G524" s="3">
        <f>[1]!EM_S_STM07_IS($A524,"9",DATE(G$4,12,31),"1")/1000000</f>
        <v>2106.43752804</v>
      </c>
      <c r="H524" s="3">
        <f>[1]!EM_S_STM07_IS($A524,"61",DATE(G$4,12,31),"1")/1000000</f>
        <v>193.23413026</v>
      </c>
      <c r="I524" s="3">
        <f>[1]!EM_S_STM07_IS($A524,"9",DATE(I$4,12,31),"1")/1000000</f>
        <v>1956.08707832</v>
      </c>
      <c r="J524" s="3">
        <f>[1]!EM_S_STM07_IS($A524,"61",DATE(I$4,12,31),"1")/1000000</f>
        <v>34.156536179999996</v>
      </c>
      <c r="K524" s="3">
        <f>[1]!EM_S_STM07_IS($A524,"9",DATE(K$4,12,31),"1")/1000000</f>
        <v>1601.83586788</v>
      </c>
      <c r="L524" s="3">
        <f>[1]!EM_S_STM07_IS($A524,"61",DATE(K$4,12,31),"1")/1000000</f>
        <v>-416.75763114999995</v>
      </c>
      <c r="M524" s="3">
        <f>[1]!EM_S_STM07_IS($A524,"9",DATE(M$4,12,31),"1")/1000000</f>
        <v>1028.0676749299998</v>
      </c>
      <c r="N524" s="3">
        <f>[1]!EM_S_STM07_IS($A524,"61",DATE(M$4,12,31),"1")/1000000</f>
        <v>67.136711349999999</v>
      </c>
      <c r="O524" s="6">
        <f t="shared" si="18"/>
        <v>-0.14881729025930979</v>
      </c>
      <c r="P524" s="6" t="str">
        <f t="shared" si="19"/>
        <v/>
      </c>
    </row>
    <row r="525" spans="1:16" x14ac:dyDescent="0.25">
      <c r="A525" s="5" t="s">
        <v>519</v>
      </c>
      <c r="B525" s="5" t="s">
        <v>3581</v>
      </c>
      <c r="C525" s="3">
        <f>[1]!EM_S_STM07_IS($A525,"9",DATE(C$4,12,31),"1")/1000000</f>
        <v>1596.8042659800001</v>
      </c>
      <c r="D525" s="3">
        <f>[1]!EM_S_STM07_IS($A525,"61",DATE(C$4,12,31),"1")/1000000</f>
        <v>19.476575459999999</v>
      </c>
      <c r="E525" s="3">
        <f>[1]!EM_S_STM07_IS($A525,"9",DATE(E$4,12,31),"1")/1000000</f>
        <v>1631.6478623</v>
      </c>
      <c r="F525" s="3">
        <f>[1]!EM_S_STM07_IS($A525,"61",DATE(E$4,12,31),"1")/1000000</f>
        <v>22.018969519999999</v>
      </c>
      <c r="G525" s="3">
        <f>[1]!EM_S_STM07_IS($A525,"9",DATE(G$4,12,31),"1")/1000000</f>
        <v>1472.0404980399999</v>
      </c>
      <c r="H525" s="3">
        <f>[1]!EM_S_STM07_IS($A525,"61",DATE(G$4,12,31),"1")/1000000</f>
        <v>-165.43363099999999</v>
      </c>
      <c r="I525" s="3">
        <f>[1]!EM_S_STM07_IS($A525,"9",DATE(I$4,12,31),"1")/1000000</f>
        <v>1829.9341709300002</v>
      </c>
      <c r="J525" s="3">
        <f>[1]!EM_S_STM07_IS($A525,"61",DATE(I$4,12,31),"1")/1000000</f>
        <v>37.339483380000004</v>
      </c>
      <c r="K525" s="3">
        <f>[1]!EM_S_STM07_IS($A525,"9",DATE(K$4,12,31),"1")/1000000</f>
        <v>1877.4511711800001</v>
      </c>
      <c r="L525" s="3">
        <f>[1]!EM_S_STM07_IS($A525,"61",DATE(K$4,12,31),"1")/1000000</f>
        <v>55.633060749999999</v>
      </c>
      <c r="M525" s="3">
        <f>[1]!EM_S_STM07_IS($A525,"9",DATE(M$4,12,31),"1")/1000000</f>
        <v>1665.5342081700001</v>
      </c>
      <c r="N525" s="3">
        <f>[1]!EM_S_STM07_IS($A525,"61",DATE(M$4,12,31),"1")/1000000</f>
        <v>102.52875959000001</v>
      </c>
      <c r="O525" s="6">
        <f t="shared" si="18"/>
        <v>8.4639422328525171E-3</v>
      </c>
      <c r="P525" s="6">
        <f t="shared" si="19"/>
        <v>0.39401234918793704</v>
      </c>
    </row>
    <row r="526" spans="1:16" x14ac:dyDescent="0.25">
      <c r="A526" s="5" t="s">
        <v>520</v>
      </c>
      <c r="B526" s="5" t="s">
        <v>3582</v>
      </c>
      <c r="C526" s="3">
        <f>[1]!EM_S_STM07_IS($A526,"9",DATE(C$4,12,31),"1")/1000000</f>
        <v>1099.8880461700001</v>
      </c>
      <c r="D526" s="3">
        <f>[1]!EM_S_STM07_IS($A526,"61",DATE(C$4,12,31),"1")/1000000</f>
        <v>345.77311036999998</v>
      </c>
      <c r="E526" s="3">
        <f>[1]!EM_S_STM07_IS($A526,"9",DATE(E$4,12,31),"1")/1000000</f>
        <v>1039.2106534899999</v>
      </c>
      <c r="F526" s="3">
        <f>[1]!EM_S_STM07_IS($A526,"61",DATE(E$4,12,31),"1")/1000000</f>
        <v>143.16749959999999</v>
      </c>
      <c r="G526" s="3">
        <f>[1]!EM_S_STM07_IS($A526,"9",DATE(G$4,12,31),"1")/1000000</f>
        <v>1106.21335049</v>
      </c>
      <c r="H526" s="3">
        <f>[1]!EM_S_STM07_IS($A526,"61",DATE(G$4,12,31),"1")/1000000</f>
        <v>108.65523356</v>
      </c>
      <c r="I526" s="3">
        <f>[1]!EM_S_STM07_IS($A526,"9",DATE(I$4,12,31),"1")/1000000</f>
        <v>1184.25553128</v>
      </c>
      <c r="J526" s="3">
        <f>[1]!EM_S_STM07_IS($A526,"61",DATE(I$4,12,31),"1")/1000000</f>
        <v>115.29743977</v>
      </c>
      <c r="K526" s="3">
        <f>[1]!EM_S_STM07_IS($A526,"9",DATE(K$4,12,31),"1")/1000000</f>
        <v>1228.5044658699999</v>
      </c>
      <c r="L526" s="3">
        <f>[1]!EM_S_STM07_IS($A526,"61",DATE(K$4,12,31),"1")/1000000</f>
        <v>95.767549279999997</v>
      </c>
      <c r="M526" s="3">
        <f>[1]!EM_S_STM07_IS($A526,"9",DATE(M$4,12,31),"1")/1000000</f>
        <v>2092.1093155200001</v>
      </c>
      <c r="N526" s="3">
        <f>[1]!EM_S_STM07_IS($A526,"61",DATE(M$4,12,31),"1")/1000000</f>
        <v>285.06850631999998</v>
      </c>
      <c r="O526" s="6">
        <f t="shared" si="18"/>
        <v>0.13722704214623738</v>
      </c>
      <c r="P526" s="6">
        <f t="shared" si="19"/>
        <v>-3.787476707126014E-2</v>
      </c>
    </row>
    <row r="527" spans="1:16" x14ac:dyDescent="0.25">
      <c r="A527" s="5" t="s">
        <v>521</v>
      </c>
      <c r="B527" s="5" t="s">
        <v>3583</v>
      </c>
      <c r="C527" s="3">
        <f>[1]!EM_S_STM07_IS($A527,"9",DATE(C$4,12,31),"1")/1000000</f>
        <v>973.21855726000001</v>
      </c>
      <c r="D527" s="3">
        <f>[1]!EM_S_STM07_IS($A527,"61",DATE(C$4,12,31),"1")/1000000</f>
        <v>60.508850079999995</v>
      </c>
      <c r="E527" s="3">
        <f>[1]!EM_S_STM07_IS($A527,"9",DATE(E$4,12,31),"1")/1000000</f>
        <v>1509.8461483699998</v>
      </c>
      <c r="F527" s="3">
        <f>[1]!EM_S_STM07_IS($A527,"61",DATE(E$4,12,31),"1")/1000000</f>
        <v>116.48224523</v>
      </c>
      <c r="G527" s="3">
        <f>[1]!EM_S_STM07_IS($A527,"9",DATE(G$4,12,31),"1")/1000000</f>
        <v>1553.9346953900001</v>
      </c>
      <c r="H527" s="3">
        <f>[1]!EM_S_STM07_IS($A527,"61",DATE(G$4,12,31),"1")/1000000</f>
        <v>102.08225512</v>
      </c>
      <c r="I527" s="3">
        <f>[1]!EM_S_STM07_IS($A527,"9",DATE(I$4,12,31),"1")/1000000</f>
        <v>2070.0393143199999</v>
      </c>
      <c r="J527" s="3">
        <f>[1]!EM_S_STM07_IS($A527,"61",DATE(I$4,12,31),"1")/1000000</f>
        <v>122.73058697</v>
      </c>
      <c r="K527" s="3">
        <f>[1]!EM_S_STM07_IS($A527,"9",DATE(K$4,12,31),"1")/1000000</f>
        <v>2634.8675520799998</v>
      </c>
      <c r="L527" s="3">
        <f>[1]!EM_S_STM07_IS($A527,"61",DATE(K$4,12,31),"1")/1000000</f>
        <v>98.614072769999993</v>
      </c>
      <c r="M527" s="3">
        <f>[1]!EM_S_STM07_IS($A527,"9",DATE(M$4,12,31),"1")/1000000</f>
        <v>3037.7867715500001</v>
      </c>
      <c r="N527" s="3">
        <f>[1]!EM_S_STM07_IS($A527,"61",DATE(M$4,12,31),"1")/1000000</f>
        <v>85.183653370000002</v>
      </c>
      <c r="O527" s="6">
        <f t="shared" si="18"/>
        <v>0.25565225530043456</v>
      </c>
      <c r="P527" s="6">
        <f t="shared" si="19"/>
        <v>7.0797805633232347E-2</v>
      </c>
    </row>
    <row r="528" spans="1:16" x14ac:dyDescent="0.25">
      <c r="A528" s="5" t="s">
        <v>522</v>
      </c>
      <c r="B528" s="5" t="s">
        <v>3584</v>
      </c>
      <c r="C528" s="3">
        <f>[1]!EM_S_STM07_IS($A528,"9",DATE(C$4,12,31),"1")/1000000</f>
        <v>3000.65867123</v>
      </c>
      <c r="D528" s="3">
        <f>[1]!EM_S_STM07_IS($A528,"61",DATE(C$4,12,31),"1")/1000000</f>
        <v>362.60205487000002</v>
      </c>
      <c r="E528" s="3">
        <f>[1]!EM_S_STM07_IS($A528,"9",DATE(E$4,12,31),"1")/1000000</f>
        <v>3521.8495586500003</v>
      </c>
      <c r="F528" s="3">
        <f>[1]!EM_S_STM07_IS($A528,"61",DATE(E$4,12,31),"1")/1000000</f>
        <v>74.873505989999998</v>
      </c>
      <c r="G528" s="3">
        <f>[1]!EM_S_STM07_IS($A528,"9",DATE(G$4,12,31),"1")/1000000</f>
        <v>2910.2897023</v>
      </c>
      <c r="H528" s="3">
        <f>[1]!EM_S_STM07_IS($A528,"61",DATE(G$4,12,31),"1")/1000000</f>
        <v>-220.43952037</v>
      </c>
      <c r="I528" s="3">
        <f>[1]!EM_S_STM07_IS($A528,"9",DATE(I$4,12,31),"1")/1000000</f>
        <v>3268.50300212</v>
      </c>
      <c r="J528" s="3">
        <f>[1]!EM_S_STM07_IS($A528,"61",DATE(I$4,12,31),"1")/1000000</f>
        <v>279.35062195</v>
      </c>
      <c r="K528" s="3">
        <f>[1]!EM_S_STM07_IS($A528,"9",DATE(K$4,12,31),"1")/1000000</f>
        <v>3668.8000863100001</v>
      </c>
      <c r="L528" s="3">
        <f>[1]!EM_S_STM07_IS($A528,"61",DATE(K$4,12,31),"1")/1000000</f>
        <v>381.28224492999999</v>
      </c>
      <c r="M528" s="3">
        <f>[1]!EM_S_STM07_IS($A528,"9",DATE(M$4,12,31),"1")/1000000</f>
        <v>3958.2881744699998</v>
      </c>
      <c r="N528" s="3">
        <f>[1]!EM_S_STM07_IS($A528,"61",DATE(M$4,12,31),"1")/1000000</f>
        <v>323.17377404000001</v>
      </c>
      <c r="O528" s="6">
        <f t="shared" si="18"/>
        <v>5.6959051883097134E-2</v>
      </c>
      <c r="P528" s="6">
        <f t="shared" si="19"/>
        <v>-2.2760146758814548E-2</v>
      </c>
    </row>
    <row r="529" spans="1:16" x14ac:dyDescent="0.25">
      <c r="A529" s="5" t="s">
        <v>523</v>
      </c>
      <c r="B529" s="5" t="s">
        <v>3585</v>
      </c>
      <c r="C529" s="3">
        <f>[1]!EM_S_STM07_IS($A529,"9",DATE(C$4,12,31),"1")/1000000</f>
        <v>561.34117800000001</v>
      </c>
      <c r="D529" s="3">
        <f>[1]!EM_S_STM07_IS($A529,"61",DATE(C$4,12,31),"1")/1000000</f>
        <v>10.28053826</v>
      </c>
      <c r="E529" s="3">
        <f>[1]!EM_S_STM07_IS($A529,"9",DATE(E$4,12,31),"1")/1000000</f>
        <v>614.21078154999998</v>
      </c>
      <c r="F529" s="3">
        <f>[1]!EM_S_STM07_IS($A529,"61",DATE(E$4,12,31),"1")/1000000</f>
        <v>10.635916029999999</v>
      </c>
      <c r="G529" s="3">
        <f>[1]!EM_S_STM07_IS($A529,"9",DATE(G$4,12,31),"1")/1000000</f>
        <v>367.97297311</v>
      </c>
      <c r="H529" s="3">
        <f>[1]!EM_S_STM07_IS($A529,"61",DATE(G$4,12,31),"1")/1000000</f>
        <v>-34.51556661</v>
      </c>
      <c r="I529" s="3">
        <f>[1]!EM_S_STM07_IS($A529,"9",DATE(I$4,12,31),"1")/1000000</f>
        <v>317.63134107999997</v>
      </c>
      <c r="J529" s="3">
        <f>[1]!EM_S_STM07_IS($A529,"61",DATE(I$4,12,31),"1")/1000000</f>
        <v>21.307586870000002</v>
      </c>
      <c r="K529" s="3">
        <f>[1]!EM_S_STM07_IS($A529,"9",DATE(K$4,12,31),"1")/1000000</f>
        <v>350.24520338999997</v>
      </c>
      <c r="L529" s="3">
        <f>[1]!EM_S_STM07_IS($A529,"61",DATE(K$4,12,31),"1")/1000000</f>
        <v>19.509377910000001</v>
      </c>
      <c r="M529" s="3">
        <f>[1]!EM_S_STM07_IS($A529,"9",DATE(M$4,12,31),"1")/1000000</f>
        <v>307.25362627999999</v>
      </c>
      <c r="N529" s="3">
        <f>[1]!EM_S_STM07_IS($A529,"61",DATE(M$4,12,31),"1")/1000000</f>
        <v>16.408102840000002</v>
      </c>
      <c r="O529" s="6">
        <f t="shared" si="18"/>
        <v>-0.11355045158494959</v>
      </c>
      <c r="P529" s="6">
        <f t="shared" si="19"/>
        <v>9.8015581698903231E-2</v>
      </c>
    </row>
    <row r="530" spans="1:16" x14ac:dyDescent="0.25">
      <c r="A530" s="5" t="s">
        <v>524</v>
      </c>
      <c r="B530" s="5" t="s">
        <v>3586</v>
      </c>
      <c r="C530" s="3">
        <f>[1]!EM_S_STM07_IS($A530,"9",DATE(C$4,12,31),"1")/1000000</f>
        <v>118.71670842</v>
      </c>
      <c r="D530" s="3">
        <f>[1]!EM_S_STM07_IS($A530,"61",DATE(C$4,12,31),"1")/1000000</f>
        <v>13.15228596</v>
      </c>
      <c r="E530" s="3">
        <f>[1]!EM_S_STM07_IS($A530,"9",DATE(E$4,12,31),"1")/1000000</f>
        <v>132.64417843999999</v>
      </c>
      <c r="F530" s="3">
        <f>[1]!EM_S_STM07_IS($A530,"61",DATE(E$4,12,31),"1")/1000000</f>
        <v>13.292052589999999</v>
      </c>
      <c r="G530" s="3">
        <f>[1]!EM_S_STM07_IS($A530,"9",DATE(G$4,12,31),"1")/1000000</f>
        <v>125.09565043000001</v>
      </c>
      <c r="H530" s="3">
        <f>[1]!EM_S_STM07_IS($A530,"61",DATE(G$4,12,31),"1")/1000000</f>
        <v>5.14668642</v>
      </c>
      <c r="I530" s="3">
        <f>[1]!EM_S_STM07_IS($A530,"9",DATE(I$4,12,31),"1")/1000000</f>
        <v>132.09257409</v>
      </c>
      <c r="J530" s="3">
        <f>[1]!EM_S_STM07_IS($A530,"61",DATE(I$4,12,31),"1")/1000000</f>
        <v>5.9785379900000004</v>
      </c>
      <c r="K530" s="3">
        <f>[1]!EM_S_STM07_IS($A530,"9",DATE(K$4,12,31),"1")/1000000</f>
        <v>123.3745122</v>
      </c>
      <c r="L530" s="3">
        <f>[1]!EM_S_STM07_IS($A530,"61",DATE(K$4,12,31),"1")/1000000</f>
        <v>5.8416801200000004</v>
      </c>
      <c r="M530" s="3">
        <f>[1]!EM_S_STM07_IS($A530,"9",DATE(M$4,12,31),"1")/1000000</f>
        <v>97.96452085</v>
      </c>
      <c r="N530" s="3">
        <f>[1]!EM_S_STM07_IS($A530,"61",DATE(M$4,12,31),"1")/1000000</f>
        <v>-11.13320498</v>
      </c>
      <c r="O530" s="6">
        <f t="shared" si="18"/>
        <v>-3.7697986747886159E-2</v>
      </c>
      <c r="P530" s="6">
        <f t="shared" si="19"/>
        <v>-1.9672167133865486</v>
      </c>
    </row>
    <row r="531" spans="1:16" x14ac:dyDescent="0.25">
      <c r="A531" s="5" t="s">
        <v>525</v>
      </c>
      <c r="B531" s="5" t="s">
        <v>3587</v>
      </c>
      <c r="C531" s="3">
        <f>[1]!EM_S_STM07_IS($A531,"9",DATE(C$4,12,31),"1")/1000000</f>
        <v>265.64756671000004</v>
      </c>
      <c r="D531" s="3">
        <f>[1]!EM_S_STM07_IS($A531,"61",DATE(C$4,12,31),"1")/1000000</f>
        <v>-9.0842045399999982</v>
      </c>
      <c r="E531" s="3">
        <f>[1]!EM_S_STM07_IS($A531,"9",DATE(E$4,12,31),"1")/1000000</f>
        <v>255.26997630000002</v>
      </c>
      <c r="F531" s="3">
        <f>[1]!EM_S_STM07_IS($A531,"61",DATE(E$4,12,31),"1")/1000000</f>
        <v>16.77914603</v>
      </c>
      <c r="G531" s="3">
        <f>[1]!EM_S_STM07_IS($A531,"9",DATE(G$4,12,31),"1")/1000000</f>
        <v>461.66314887999999</v>
      </c>
      <c r="H531" s="3">
        <f>[1]!EM_S_STM07_IS($A531,"61",DATE(G$4,12,31),"1")/1000000</f>
        <v>24.36402241</v>
      </c>
      <c r="I531" s="3">
        <f>[1]!EM_S_STM07_IS($A531,"9",DATE(I$4,12,31),"1")/1000000</f>
        <v>702.14656292999996</v>
      </c>
      <c r="J531" s="3">
        <f>[1]!EM_S_STM07_IS($A531,"61",DATE(I$4,12,31),"1")/1000000</f>
        <v>63.232857850000002</v>
      </c>
      <c r="K531" s="3">
        <f>[1]!EM_S_STM07_IS($A531,"9",DATE(K$4,12,31),"1")/1000000</f>
        <v>941.47639914000001</v>
      </c>
      <c r="L531" s="3">
        <f>[1]!EM_S_STM07_IS($A531,"61",DATE(K$4,12,31),"1")/1000000</f>
        <v>65.02148948</v>
      </c>
      <c r="M531" s="3">
        <f>[1]!EM_S_STM07_IS($A531,"9",DATE(M$4,12,31),"1")/1000000</f>
        <v>1426.49746104</v>
      </c>
      <c r="N531" s="3">
        <f>[1]!EM_S_STM07_IS($A531,"61",DATE(M$4,12,31),"1")/1000000</f>
        <v>83.454749750000005</v>
      </c>
      <c r="O531" s="6">
        <f t="shared" si="18"/>
        <v>0.39956486772269462</v>
      </c>
      <c r="P531" s="6" t="str">
        <f t="shared" si="19"/>
        <v/>
      </c>
    </row>
    <row r="532" spans="1:16" x14ac:dyDescent="0.25">
      <c r="A532" s="5" t="s">
        <v>526</v>
      </c>
      <c r="B532" s="5" t="s">
        <v>3588</v>
      </c>
      <c r="C532" s="3">
        <f>[1]!EM_S_STM07_IS($A532,"9",DATE(C$4,12,31),"1")/1000000</f>
        <v>3930.1590235999997</v>
      </c>
      <c r="D532" s="3">
        <f>[1]!EM_S_STM07_IS($A532,"61",DATE(C$4,12,31),"1")/1000000</f>
        <v>90.770410499999997</v>
      </c>
      <c r="E532" s="3">
        <f>[1]!EM_S_STM07_IS($A532,"9",DATE(E$4,12,31),"1")/1000000</f>
        <v>4023.9365300300001</v>
      </c>
      <c r="F532" s="3">
        <f>[1]!EM_S_STM07_IS($A532,"61",DATE(E$4,12,31),"1")/1000000</f>
        <v>70.961928069999999</v>
      </c>
      <c r="G532" s="3">
        <f>[1]!EM_S_STM07_IS($A532,"9",DATE(G$4,12,31),"1")/1000000</f>
        <v>4512.0638962499997</v>
      </c>
      <c r="H532" s="3">
        <f>[1]!EM_S_STM07_IS($A532,"61",DATE(G$4,12,31),"1")/1000000</f>
        <v>57.118201579999997</v>
      </c>
      <c r="I532" s="3">
        <f>[1]!EM_S_STM07_IS($A532,"9",DATE(I$4,12,31),"1")/1000000</f>
        <v>5397.6509786500001</v>
      </c>
      <c r="J532" s="3">
        <f>[1]!EM_S_STM07_IS($A532,"61",DATE(I$4,12,31),"1")/1000000</f>
        <v>89.241057089999998</v>
      </c>
      <c r="K532" s="3">
        <f>[1]!EM_S_STM07_IS($A532,"9",DATE(K$4,12,31),"1")/1000000</f>
        <v>6002.4514742700003</v>
      </c>
      <c r="L532" s="3">
        <f>[1]!EM_S_STM07_IS($A532,"61",DATE(K$4,12,31),"1")/1000000</f>
        <v>98.226883110000003</v>
      </c>
      <c r="M532" s="3">
        <f>[1]!EM_S_STM07_IS($A532,"9",DATE(M$4,12,31),"1")/1000000</f>
        <v>6685.78197705</v>
      </c>
      <c r="N532" s="3">
        <f>[1]!EM_S_STM07_IS($A532,"61",DATE(M$4,12,31),"1")/1000000</f>
        <v>108.42257812999999</v>
      </c>
      <c r="O532" s="6">
        <f t="shared" si="18"/>
        <v>0.11211171943678422</v>
      </c>
      <c r="P532" s="6">
        <f t="shared" si="19"/>
        <v>3.6179715279783586E-2</v>
      </c>
    </row>
    <row r="533" spans="1:16" x14ac:dyDescent="0.25">
      <c r="A533" s="5" t="s">
        <v>527</v>
      </c>
      <c r="B533" s="5" t="s">
        <v>3589</v>
      </c>
      <c r="C533" s="3">
        <f>[1]!EM_S_STM07_IS($A533,"9",DATE(C$4,12,31),"1")/1000000</f>
        <v>1362.1994115099999</v>
      </c>
      <c r="D533" s="3">
        <f>[1]!EM_S_STM07_IS($A533,"61",DATE(C$4,12,31),"1")/1000000</f>
        <v>50.702010810000004</v>
      </c>
      <c r="E533" s="3">
        <f>[1]!EM_S_STM07_IS($A533,"9",DATE(E$4,12,31),"1")/1000000</f>
        <v>1793.2732150699999</v>
      </c>
      <c r="F533" s="3">
        <f>[1]!EM_S_STM07_IS($A533,"61",DATE(E$4,12,31),"1")/1000000</f>
        <v>7.6274613499999999</v>
      </c>
      <c r="G533" s="3">
        <f>[1]!EM_S_STM07_IS($A533,"9",DATE(G$4,12,31),"1")/1000000</f>
        <v>1765.52213575</v>
      </c>
      <c r="H533" s="3">
        <f>[1]!EM_S_STM07_IS($A533,"61",DATE(G$4,12,31),"1")/1000000</f>
        <v>71.634334769999995</v>
      </c>
      <c r="I533" s="3">
        <f>[1]!EM_S_STM07_IS($A533,"9",DATE(I$4,12,31),"1")/1000000</f>
        <v>1521.9887742200001</v>
      </c>
      <c r="J533" s="3">
        <f>[1]!EM_S_STM07_IS($A533,"61",DATE(I$4,12,31),"1")/1000000</f>
        <v>29.210207399999998</v>
      </c>
      <c r="K533" s="3">
        <f>[1]!EM_S_STM07_IS($A533,"9",DATE(K$4,12,31),"1")/1000000</f>
        <v>2378.53878764</v>
      </c>
      <c r="L533" s="3">
        <f>[1]!EM_S_STM07_IS($A533,"61",DATE(K$4,12,31),"1")/1000000</f>
        <v>-158.33143751</v>
      </c>
      <c r="M533" s="3">
        <f>[1]!EM_S_STM07_IS($A533,"9",DATE(M$4,12,31),"1")/1000000</f>
        <v>2479.9645422600001</v>
      </c>
      <c r="N533" s="3">
        <f>[1]!EM_S_STM07_IS($A533,"61",DATE(M$4,12,31),"1")/1000000</f>
        <v>-183.34427026</v>
      </c>
      <c r="O533" s="6">
        <f t="shared" si="18"/>
        <v>0.1273037628088951</v>
      </c>
      <c r="P533" s="6">
        <f t="shared" si="19"/>
        <v>-2.2931485933835134</v>
      </c>
    </row>
    <row r="534" spans="1:16" x14ac:dyDescent="0.25">
      <c r="A534" s="5" t="s">
        <v>528</v>
      </c>
      <c r="B534" s="5" t="s">
        <v>3590</v>
      </c>
      <c r="C534" s="3">
        <f>[1]!EM_S_STM07_IS($A534,"9",DATE(C$4,12,31),"1")/1000000</f>
        <v>6044.9654785399998</v>
      </c>
      <c r="D534" s="3">
        <f>[1]!EM_S_STM07_IS($A534,"61",DATE(C$4,12,31),"1")/1000000</f>
        <v>322.33319431000001</v>
      </c>
      <c r="E534" s="3">
        <f>[1]!EM_S_STM07_IS($A534,"9",DATE(E$4,12,31),"1")/1000000</f>
        <v>6112.0974128400003</v>
      </c>
      <c r="F534" s="3">
        <f>[1]!EM_S_STM07_IS($A534,"61",DATE(E$4,12,31),"1")/1000000</f>
        <v>141.63063197999998</v>
      </c>
      <c r="G534" s="3">
        <f>[1]!EM_S_STM07_IS($A534,"9",DATE(G$4,12,31),"1")/1000000</f>
        <v>6824.8007559399994</v>
      </c>
      <c r="H534" s="3">
        <f>[1]!EM_S_STM07_IS($A534,"61",DATE(G$4,12,31),"1")/1000000</f>
        <v>132.10189198</v>
      </c>
      <c r="I534" s="3">
        <f>[1]!EM_S_STM07_IS($A534,"9",DATE(I$4,12,31),"1")/1000000</f>
        <v>7857.79549322</v>
      </c>
      <c r="J534" s="3">
        <f>[1]!EM_S_STM07_IS($A534,"61",DATE(I$4,12,31),"1")/1000000</f>
        <v>179.22619184999999</v>
      </c>
      <c r="K534" s="3">
        <f>[1]!EM_S_STM07_IS($A534,"9",DATE(K$4,12,31),"1")/1000000</f>
        <v>7973.6172163700003</v>
      </c>
      <c r="L534" s="3">
        <f>[1]!EM_S_STM07_IS($A534,"61",DATE(K$4,12,31),"1")/1000000</f>
        <v>204.51816658999999</v>
      </c>
      <c r="M534" s="3">
        <f>[1]!EM_S_STM07_IS($A534,"9",DATE(M$4,12,31),"1")/1000000</f>
        <v>8507.9842733799996</v>
      </c>
      <c r="N534" s="3">
        <f>[1]!EM_S_STM07_IS($A534,"61",DATE(M$4,12,31),"1")/1000000</f>
        <v>211.12404202000002</v>
      </c>
      <c r="O534" s="6">
        <f t="shared" si="18"/>
        <v>7.0746271229758628E-2</v>
      </c>
      <c r="P534" s="6">
        <f t="shared" si="19"/>
        <v>-8.1145954048728708E-2</v>
      </c>
    </row>
    <row r="535" spans="1:16" x14ac:dyDescent="0.25">
      <c r="A535" s="5" t="s">
        <v>529</v>
      </c>
      <c r="B535" s="5" t="s">
        <v>3591</v>
      </c>
      <c r="C535" s="3">
        <f>[1]!EM_S_STM07_IS($A535,"9",DATE(C$4,12,31),"1")/1000000</f>
        <v>478.78573754000001</v>
      </c>
      <c r="D535" s="3">
        <f>[1]!EM_S_STM07_IS($A535,"61",DATE(C$4,12,31),"1")/1000000</f>
        <v>191.29982883000002</v>
      </c>
      <c r="E535" s="3">
        <f>[1]!EM_S_STM07_IS($A535,"9",DATE(E$4,12,31),"1")/1000000</f>
        <v>642.41064614999993</v>
      </c>
      <c r="F535" s="3">
        <f>[1]!EM_S_STM07_IS($A535,"61",DATE(E$4,12,31),"1")/1000000</f>
        <v>211.76083274999999</v>
      </c>
      <c r="G535" s="3">
        <f>[1]!EM_S_STM07_IS($A535,"9",DATE(G$4,12,31),"1")/1000000</f>
        <v>779.7804924400001</v>
      </c>
      <c r="H535" s="3">
        <f>[1]!EM_S_STM07_IS($A535,"61",DATE(G$4,12,31),"1")/1000000</f>
        <v>288.00444686000003</v>
      </c>
      <c r="I535" s="3">
        <f>[1]!EM_S_STM07_IS($A535,"9",DATE(I$4,12,31),"1")/1000000</f>
        <v>929.20663561000003</v>
      </c>
      <c r="J535" s="3">
        <f>[1]!EM_S_STM07_IS($A535,"61",DATE(I$4,12,31),"1")/1000000</f>
        <v>340.95407286</v>
      </c>
      <c r="K535" s="3">
        <f>[1]!EM_S_STM07_IS($A535,"9",DATE(K$4,12,31),"1")/1000000</f>
        <v>816.94546550999996</v>
      </c>
      <c r="L535" s="3">
        <f>[1]!EM_S_STM07_IS($A535,"61",DATE(K$4,12,31),"1")/1000000</f>
        <v>190.57034402000002</v>
      </c>
      <c r="M535" s="3">
        <f>[1]!EM_S_STM07_IS($A535,"9",DATE(M$4,12,31),"1")/1000000</f>
        <v>914.78692197999999</v>
      </c>
      <c r="N535" s="3">
        <f>[1]!EM_S_STM07_IS($A535,"61",DATE(M$4,12,31),"1")/1000000</f>
        <v>121.22746002</v>
      </c>
      <c r="O535" s="6">
        <f t="shared" si="18"/>
        <v>0.13824499274177149</v>
      </c>
      <c r="P535" s="6">
        <f t="shared" si="19"/>
        <v>-8.7196524727818137E-2</v>
      </c>
    </row>
    <row r="536" spans="1:16" x14ac:dyDescent="0.25">
      <c r="A536" s="5" t="s">
        <v>530</v>
      </c>
      <c r="B536" s="5" t="s">
        <v>3592</v>
      </c>
      <c r="C536" s="3">
        <f>[1]!EM_S_STM07_IS($A536,"9",DATE(C$4,12,31),"1")/1000000</f>
        <v>1627.8506089699999</v>
      </c>
      <c r="D536" s="3">
        <f>[1]!EM_S_STM07_IS($A536,"61",DATE(C$4,12,31),"1")/1000000</f>
        <v>319.80670643999997</v>
      </c>
      <c r="E536" s="3">
        <f>[1]!EM_S_STM07_IS($A536,"9",DATE(E$4,12,31),"1")/1000000</f>
        <v>1414.1254138100001</v>
      </c>
      <c r="F536" s="3">
        <f>[1]!EM_S_STM07_IS($A536,"61",DATE(E$4,12,31),"1")/1000000</f>
        <v>50.786170520000006</v>
      </c>
      <c r="G536" s="3">
        <f>[1]!EM_S_STM07_IS($A536,"9",DATE(G$4,12,31),"1")/1000000</f>
        <v>1727.3137739000001</v>
      </c>
      <c r="H536" s="3">
        <f>[1]!EM_S_STM07_IS($A536,"61",DATE(G$4,12,31),"1")/1000000</f>
        <v>18.402908879999998</v>
      </c>
      <c r="I536" s="3">
        <f>[1]!EM_S_STM07_IS($A536,"9",DATE(I$4,12,31),"1")/1000000</f>
        <v>2372.442215</v>
      </c>
      <c r="J536" s="3">
        <f>[1]!EM_S_STM07_IS($A536,"61",DATE(I$4,12,31),"1")/1000000</f>
        <v>276.76237173999999</v>
      </c>
      <c r="K536" s="3">
        <f>[1]!EM_S_STM07_IS($A536,"9",DATE(K$4,12,31),"1")/1000000</f>
        <v>2361.5374829099997</v>
      </c>
      <c r="L536" s="3">
        <f>[1]!EM_S_STM07_IS($A536,"61",DATE(K$4,12,31),"1")/1000000</f>
        <v>410.67024211</v>
      </c>
      <c r="M536" s="3">
        <f>[1]!EM_S_STM07_IS($A536,"9",DATE(M$4,12,31),"1")/1000000</f>
        <v>2547.3619028499998</v>
      </c>
      <c r="N536" s="3">
        <f>[1]!EM_S_STM07_IS($A536,"61",DATE(M$4,12,31),"1")/1000000</f>
        <v>254.12651803999998</v>
      </c>
      <c r="O536" s="6">
        <f t="shared" si="18"/>
        <v>9.3692466428123344E-2</v>
      </c>
      <c r="P536" s="6">
        <f t="shared" si="19"/>
        <v>-4.4935980934071473E-2</v>
      </c>
    </row>
    <row r="537" spans="1:16" x14ac:dyDescent="0.25">
      <c r="A537" s="5" t="s">
        <v>531</v>
      </c>
      <c r="B537" s="5" t="s">
        <v>3593</v>
      </c>
      <c r="C537" s="3">
        <f>[1]!EM_S_STM07_IS($A537,"9",DATE(C$4,12,31),"1")/1000000</f>
        <v>1870.1612695599999</v>
      </c>
      <c r="D537" s="3">
        <f>[1]!EM_S_STM07_IS($A537,"61",DATE(C$4,12,31),"1")/1000000</f>
        <v>317.33438180000002</v>
      </c>
      <c r="E537" s="3">
        <f>[1]!EM_S_STM07_IS($A537,"9",DATE(E$4,12,31),"1")/1000000</f>
        <v>2586.3868465800001</v>
      </c>
      <c r="F537" s="3">
        <f>[1]!EM_S_STM07_IS($A537,"61",DATE(E$4,12,31),"1")/1000000</f>
        <v>420.95525113000002</v>
      </c>
      <c r="G537" s="3">
        <f>[1]!EM_S_STM07_IS($A537,"9",DATE(G$4,12,31),"1")/1000000</f>
        <v>3491.3781311600001</v>
      </c>
      <c r="H537" s="3">
        <f>[1]!EM_S_STM07_IS($A537,"61",DATE(G$4,12,31),"1")/1000000</f>
        <v>569.17530772999999</v>
      </c>
      <c r="I537" s="3">
        <f>[1]!EM_S_STM07_IS($A537,"9",DATE(I$4,12,31),"1")/1000000</f>
        <v>4422.9144423500002</v>
      </c>
      <c r="J537" s="3">
        <f>[1]!EM_S_STM07_IS($A537,"61",DATE(I$4,12,31),"1")/1000000</f>
        <v>770.87049495000008</v>
      </c>
      <c r="K537" s="3">
        <f>[1]!EM_S_STM07_IS($A537,"9",DATE(K$4,12,31),"1")/1000000</f>
        <v>5171.0486600000004</v>
      </c>
      <c r="L537" s="3">
        <f>[1]!EM_S_STM07_IS($A537,"61",DATE(K$4,12,31),"1")/1000000</f>
        <v>1038.65401357</v>
      </c>
      <c r="M537" s="3">
        <f>[1]!EM_S_STM07_IS($A537,"9",DATE(M$4,12,31),"1")/1000000</f>
        <v>5629.4165830200009</v>
      </c>
      <c r="N537" s="3">
        <f>[1]!EM_S_STM07_IS($A537,"61",DATE(M$4,12,31),"1")/1000000</f>
        <v>1141.8784031800001</v>
      </c>
      <c r="O537" s="6">
        <f t="shared" si="18"/>
        <v>0.24657055959557694</v>
      </c>
      <c r="P537" s="6">
        <f t="shared" si="19"/>
        <v>0.29187515504895822</v>
      </c>
    </row>
    <row r="538" spans="1:16" x14ac:dyDescent="0.25">
      <c r="A538" s="5" t="s">
        <v>532</v>
      </c>
      <c r="B538" s="5" t="s">
        <v>3594</v>
      </c>
      <c r="C538" s="3">
        <f>[1]!EM_S_STM07_IS($A538,"9",DATE(C$4,12,31),"1")/1000000</f>
        <v>844.85651289999998</v>
      </c>
      <c r="D538" s="3">
        <f>[1]!EM_S_STM07_IS($A538,"61",DATE(C$4,12,31),"1")/1000000</f>
        <v>48.331062840000001</v>
      </c>
      <c r="E538" s="3">
        <f>[1]!EM_S_STM07_IS($A538,"9",DATE(E$4,12,31),"1")/1000000</f>
        <v>1396.71085567</v>
      </c>
      <c r="F538" s="3">
        <f>[1]!EM_S_STM07_IS($A538,"61",DATE(E$4,12,31),"1")/1000000</f>
        <v>57.258613880000006</v>
      </c>
      <c r="G538" s="3">
        <f>[1]!EM_S_STM07_IS($A538,"9",DATE(G$4,12,31),"1")/1000000</f>
        <v>1486.2490739</v>
      </c>
      <c r="H538" s="3">
        <f>[1]!EM_S_STM07_IS($A538,"61",DATE(G$4,12,31),"1")/1000000</f>
        <v>3.4739422100000001</v>
      </c>
      <c r="I538" s="3">
        <f>[1]!EM_S_STM07_IS($A538,"9",DATE(I$4,12,31),"1")/1000000</f>
        <v>1864.3957931700002</v>
      </c>
      <c r="J538" s="3">
        <f>[1]!EM_S_STM07_IS($A538,"61",DATE(I$4,12,31),"1")/1000000</f>
        <v>-135.32585868999999</v>
      </c>
      <c r="K538" s="3">
        <f>[1]!EM_S_STM07_IS($A538,"9",DATE(K$4,12,31),"1")/1000000</f>
        <v>2089.5111182099999</v>
      </c>
      <c r="L538" s="3">
        <f>[1]!EM_S_STM07_IS($A538,"61",DATE(K$4,12,31),"1")/1000000</f>
        <v>6.6939012199999999</v>
      </c>
      <c r="M538" s="3">
        <f>[1]!EM_S_STM07_IS($A538,"9",DATE(M$4,12,31),"1")/1000000</f>
        <v>1845.46691508</v>
      </c>
      <c r="N538" s="3">
        <f>[1]!EM_S_STM07_IS($A538,"61",DATE(M$4,12,31),"1")/1000000</f>
        <v>-79.959839079999995</v>
      </c>
      <c r="O538" s="6">
        <f t="shared" si="18"/>
        <v>0.16913499848849134</v>
      </c>
      <c r="P538" s="6">
        <f t="shared" si="19"/>
        <v>-2.1059337536233258</v>
      </c>
    </row>
    <row r="539" spans="1:16" x14ac:dyDescent="0.25">
      <c r="A539" s="5" t="s">
        <v>533</v>
      </c>
      <c r="B539" s="5" t="s">
        <v>3595</v>
      </c>
      <c r="C539" s="3">
        <f>[1]!EM_S_STM07_IS($A539,"9",DATE(C$4,12,31),"1")/1000000</f>
        <v>2629.17667592</v>
      </c>
      <c r="D539" s="3">
        <f>[1]!EM_S_STM07_IS($A539,"61",DATE(C$4,12,31),"1")/1000000</f>
        <v>123.86796133</v>
      </c>
      <c r="E539" s="3">
        <f>[1]!EM_S_STM07_IS($A539,"9",DATE(E$4,12,31),"1")/1000000</f>
        <v>3451.3938693800001</v>
      </c>
      <c r="F539" s="3">
        <f>[1]!EM_S_STM07_IS($A539,"61",DATE(E$4,12,31),"1")/1000000</f>
        <v>125.28218163</v>
      </c>
      <c r="G539" s="3">
        <f>[1]!EM_S_STM07_IS($A539,"9",DATE(G$4,12,31),"1")/1000000</f>
        <v>3104.0417647600002</v>
      </c>
      <c r="H539" s="3">
        <f>[1]!EM_S_STM07_IS($A539,"61",DATE(G$4,12,31),"1")/1000000</f>
        <v>15.008029650000001</v>
      </c>
      <c r="I539" s="3">
        <f>[1]!EM_S_STM07_IS($A539,"9",DATE(I$4,12,31),"1")/1000000</f>
        <v>3021.51532671</v>
      </c>
      <c r="J539" s="3">
        <f>[1]!EM_S_STM07_IS($A539,"61",DATE(I$4,12,31),"1")/1000000</f>
        <v>12.918312210000002</v>
      </c>
      <c r="K539" s="3">
        <f>[1]!EM_S_STM07_IS($A539,"9",DATE(K$4,12,31),"1")/1000000</f>
        <v>2888.2144108499997</v>
      </c>
      <c r="L539" s="3">
        <f>[1]!EM_S_STM07_IS($A539,"61",DATE(K$4,12,31),"1")/1000000</f>
        <v>11.40018049</v>
      </c>
      <c r="M539" s="3">
        <f>[1]!EM_S_STM07_IS($A539,"9",DATE(M$4,12,31),"1")/1000000</f>
        <v>2954.1055527399999</v>
      </c>
      <c r="N539" s="3">
        <f>[1]!EM_S_STM07_IS($A539,"61",DATE(M$4,12,31),"1")/1000000</f>
        <v>11.637780470000001</v>
      </c>
      <c r="O539" s="6">
        <f t="shared" si="18"/>
        <v>2.3578718122664766E-2</v>
      </c>
      <c r="P539" s="6">
        <f t="shared" si="19"/>
        <v>-0.37686487240529243</v>
      </c>
    </row>
    <row r="540" spans="1:16" x14ac:dyDescent="0.25">
      <c r="A540" s="5" t="s">
        <v>534</v>
      </c>
      <c r="B540" s="5" t="s">
        <v>3596</v>
      </c>
      <c r="C540" s="3">
        <f>[1]!EM_S_STM07_IS($A540,"9",DATE(C$4,12,31),"1")/1000000</f>
        <v>3022.8638462600002</v>
      </c>
      <c r="D540" s="3">
        <f>[1]!EM_S_STM07_IS($A540,"61",DATE(C$4,12,31),"1")/1000000</f>
        <v>53.553960759999995</v>
      </c>
      <c r="E540" s="3">
        <f>[1]!EM_S_STM07_IS($A540,"9",DATE(E$4,12,31),"1")/1000000</f>
        <v>3945.4674000999998</v>
      </c>
      <c r="F540" s="3">
        <f>[1]!EM_S_STM07_IS($A540,"61",DATE(E$4,12,31),"1")/1000000</f>
        <v>128.97313815999999</v>
      </c>
      <c r="G540" s="3">
        <f>[1]!EM_S_STM07_IS($A540,"9",DATE(G$4,12,31),"1")/1000000</f>
        <v>4654.9323320900003</v>
      </c>
      <c r="H540" s="3">
        <f>[1]!EM_S_STM07_IS($A540,"61",DATE(G$4,12,31),"1")/1000000</f>
        <v>103.19608398999999</v>
      </c>
      <c r="I540" s="3">
        <f>[1]!EM_S_STM07_IS($A540,"9",DATE(I$4,12,31),"1")/1000000</f>
        <v>5986.8222352399998</v>
      </c>
      <c r="J540" s="3">
        <f>[1]!EM_S_STM07_IS($A540,"61",DATE(I$4,12,31),"1")/1000000</f>
        <v>25.734976510000003</v>
      </c>
      <c r="K540" s="3">
        <f>[1]!EM_S_STM07_IS($A540,"9",DATE(K$4,12,31),"1")/1000000</f>
        <v>6167.9077319399994</v>
      </c>
      <c r="L540" s="3">
        <f>[1]!EM_S_STM07_IS($A540,"61",DATE(K$4,12,31),"1")/1000000</f>
        <v>96.63481865</v>
      </c>
      <c r="M540" s="3">
        <f>[1]!EM_S_STM07_IS($A540,"9",DATE(M$4,12,31),"1")/1000000</f>
        <v>4774.6942274399998</v>
      </c>
      <c r="N540" s="3">
        <f>[1]!EM_S_STM07_IS($A540,"61",DATE(M$4,12,31),"1")/1000000</f>
        <v>16.936542890000002</v>
      </c>
      <c r="O540" s="6">
        <f t="shared" si="18"/>
        <v>9.5734650546973388E-2</v>
      </c>
      <c r="P540" s="6">
        <f t="shared" si="19"/>
        <v>-0.20565963145862487</v>
      </c>
    </row>
    <row r="541" spans="1:16" x14ac:dyDescent="0.25">
      <c r="A541" s="5" t="s">
        <v>535</v>
      </c>
      <c r="B541" s="5" t="s">
        <v>3597</v>
      </c>
      <c r="C541" s="3">
        <f>[1]!EM_S_STM07_IS($A541,"9",DATE(C$4,12,31),"1")/1000000</f>
        <v>2259.0466686700001</v>
      </c>
      <c r="D541" s="3">
        <f>[1]!EM_S_STM07_IS($A541,"61",DATE(C$4,12,31),"1")/1000000</f>
        <v>422.75113133999997</v>
      </c>
      <c r="E541" s="3">
        <f>[1]!EM_S_STM07_IS($A541,"9",DATE(E$4,12,31),"1")/1000000</f>
        <v>2937.4107490400002</v>
      </c>
      <c r="F541" s="3">
        <f>[1]!EM_S_STM07_IS($A541,"61",DATE(E$4,12,31),"1")/1000000</f>
        <v>497.97632156000003</v>
      </c>
      <c r="G541" s="3">
        <f>[1]!EM_S_STM07_IS($A541,"9",DATE(G$4,12,31),"1")/1000000</f>
        <v>2608.2841103000001</v>
      </c>
      <c r="H541" s="3">
        <f>[1]!EM_S_STM07_IS($A541,"61",DATE(G$4,12,31),"1")/1000000</f>
        <v>105.67934599</v>
      </c>
      <c r="I541" s="3">
        <f>[1]!EM_S_STM07_IS($A541,"9",DATE(I$4,12,31),"1")/1000000</f>
        <v>2620.8577681300003</v>
      </c>
      <c r="J541" s="3">
        <f>[1]!EM_S_STM07_IS($A541,"61",DATE(I$4,12,31),"1")/1000000</f>
        <v>96.942753449999998</v>
      </c>
      <c r="K541" s="3">
        <f>[1]!EM_S_STM07_IS($A541,"9",DATE(K$4,12,31),"1")/1000000</f>
        <v>2662.2114581599999</v>
      </c>
      <c r="L541" s="3">
        <f>[1]!EM_S_STM07_IS($A541,"61",DATE(K$4,12,31),"1")/1000000</f>
        <v>-1189.3274665199999</v>
      </c>
      <c r="M541" s="3">
        <f>[1]!EM_S_STM07_IS($A541,"9",DATE(M$4,12,31),"1")/1000000</f>
        <v>2726.7802437199998</v>
      </c>
      <c r="N541" s="3">
        <f>[1]!EM_S_STM07_IS($A541,"61",DATE(M$4,12,31),"1")/1000000</f>
        <v>-242.93626013999997</v>
      </c>
      <c r="O541" s="6">
        <f t="shared" si="18"/>
        <v>3.8352916719530894E-2</v>
      </c>
      <c r="P541" s="6">
        <f t="shared" si="19"/>
        <v>-1.8951205188969515</v>
      </c>
    </row>
    <row r="542" spans="1:16" x14ac:dyDescent="0.25">
      <c r="A542" s="5" t="s">
        <v>536</v>
      </c>
      <c r="B542" s="5" t="s">
        <v>3598</v>
      </c>
      <c r="C542" s="3">
        <f>[1]!EM_S_STM07_IS($A542,"9",DATE(C$4,12,31),"1")/1000000</f>
        <v>1073.9643857900001</v>
      </c>
      <c r="D542" s="3">
        <f>[1]!EM_S_STM07_IS($A542,"61",DATE(C$4,12,31),"1")/1000000</f>
        <v>84.555651790000013</v>
      </c>
      <c r="E542" s="3">
        <f>[1]!EM_S_STM07_IS($A542,"9",DATE(E$4,12,31),"1")/1000000</f>
        <v>1253.66920031</v>
      </c>
      <c r="F542" s="3">
        <f>[1]!EM_S_STM07_IS($A542,"61",DATE(E$4,12,31),"1")/1000000</f>
        <v>68.715155030000005</v>
      </c>
      <c r="G542" s="3">
        <f>[1]!EM_S_STM07_IS($A542,"9",DATE(G$4,12,31),"1")/1000000</f>
        <v>1219.9586540099999</v>
      </c>
      <c r="H542" s="3">
        <f>[1]!EM_S_STM07_IS($A542,"61",DATE(G$4,12,31),"1")/1000000</f>
        <v>41.467704929999996</v>
      </c>
      <c r="I542" s="3">
        <f>[1]!EM_S_STM07_IS($A542,"9",DATE(I$4,12,31),"1")/1000000</f>
        <v>1482.82883234</v>
      </c>
      <c r="J542" s="3">
        <f>[1]!EM_S_STM07_IS($A542,"61",DATE(I$4,12,31),"1")/1000000</f>
        <v>42.093365219999995</v>
      </c>
      <c r="K542" s="3">
        <f>[1]!EM_S_STM07_IS($A542,"9",DATE(K$4,12,31),"1")/1000000</f>
        <v>1260.1830729400001</v>
      </c>
      <c r="L542" s="3">
        <f>[1]!EM_S_STM07_IS($A542,"61",DATE(K$4,12,31),"1")/1000000</f>
        <v>13.3437071</v>
      </c>
      <c r="M542" s="3">
        <f>[1]!EM_S_STM07_IS($A542,"9",DATE(M$4,12,31),"1")/1000000</f>
        <v>689.01591582000003</v>
      </c>
      <c r="N542" s="3">
        <f>[1]!EM_S_STM07_IS($A542,"61",DATE(M$4,12,31),"1")/1000000</f>
        <v>-146.82109346999999</v>
      </c>
      <c r="O542" s="6">
        <f t="shared" si="18"/>
        <v>-8.4943574787238019E-2</v>
      </c>
      <c r="P542" s="6">
        <f t="shared" si="19"/>
        <v>-2.1166810918276591</v>
      </c>
    </row>
    <row r="543" spans="1:16" x14ac:dyDescent="0.25">
      <c r="A543" s="5" t="s">
        <v>537</v>
      </c>
      <c r="B543" s="5" t="s">
        <v>3599</v>
      </c>
      <c r="C543" s="3">
        <f>[1]!EM_S_STM07_IS($A543,"9",DATE(C$4,12,31),"1")/1000000</f>
        <v>402.73607910000004</v>
      </c>
      <c r="D543" s="3">
        <f>[1]!EM_S_STM07_IS($A543,"61",DATE(C$4,12,31),"1")/1000000</f>
        <v>20.573385420000001</v>
      </c>
      <c r="E543" s="3">
        <f>[1]!EM_S_STM07_IS($A543,"9",DATE(E$4,12,31),"1")/1000000</f>
        <v>457.62443005</v>
      </c>
      <c r="F543" s="3">
        <f>[1]!EM_S_STM07_IS($A543,"61",DATE(E$4,12,31),"1")/1000000</f>
        <v>15.630120369999998</v>
      </c>
      <c r="G543" s="3">
        <f>[1]!EM_S_STM07_IS($A543,"9",DATE(G$4,12,31),"1")/1000000</f>
        <v>414.51725726000001</v>
      </c>
      <c r="H543" s="3">
        <f>[1]!EM_S_STM07_IS($A543,"61",DATE(G$4,12,31),"1")/1000000</f>
        <v>-54.872491150000002</v>
      </c>
      <c r="I543" s="3">
        <f>[1]!EM_S_STM07_IS($A543,"9",DATE(I$4,12,31),"1")/1000000</f>
        <v>417.38922330999998</v>
      </c>
      <c r="J543" s="3">
        <f>[1]!EM_S_STM07_IS($A543,"61",DATE(I$4,12,31),"1")/1000000</f>
        <v>6.4019794499999998</v>
      </c>
      <c r="K543" s="3">
        <f>[1]!EM_S_STM07_IS($A543,"9",DATE(K$4,12,31),"1")/1000000</f>
        <v>507.76406094999999</v>
      </c>
      <c r="L543" s="3">
        <f>[1]!EM_S_STM07_IS($A543,"61",DATE(K$4,12,31),"1")/1000000</f>
        <v>200.51425988</v>
      </c>
      <c r="M543" s="3">
        <f>[1]!EM_S_STM07_IS($A543,"9",DATE(M$4,12,31),"1")/1000000</f>
        <v>993.44341425999994</v>
      </c>
      <c r="N543" s="3">
        <f>[1]!EM_S_STM07_IS($A543,"61",DATE(M$4,12,31),"1")/1000000</f>
        <v>231.93372113999999</v>
      </c>
      <c r="O543" s="6">
        <f t="shared" si="18"/>
        <v>0.19791090783930598</v>
      </c>
      <c r="P543" s="6">
        <f t="shared" si="19"/>
        <v>0.62334798670914604</v>
      </c>
    </row>
    <row r="544" spans="1:16" x14ac:dyDescent="0.25">
      <c r="A544" s="5" t="s">
        <v>538</v>
      </c>
      <c r="B544" s="5" t="s">
        <v>3600</v>
      </c>
      <c r="C544" s="3">
        <f>[1]!EM_S_STM07_IS($A544,"9",DATE(C$4,12,31),"1")/1000000</f>
        <v>816.85748175000003</v>
      </c>
      <c r="D544" s="3">
        <f>[1]!EM_S_STM07_IS($A544,"61",DATE(C$4,12,31),"1")/1000000</f>
        <v>6.5404470300000002</v>
      </c>
      <c r="E544" s="3">
        <f>[1]!EM_S_STM07_IS($A544,"9",DATE(E$4,12,31),"1")/1000000</f>
        <v>710.83126274000006</v>
      </c>
      <c r="F544" s="3">
        <f>[1]!EM_S_STM07_IS($A544,"61",DATE(E$4,12,31),"1")/1000000</f>
        <v>-98.949275819999997</v>
      </c>
      <c r="G544" s="3">
        <f>[1]!EM_S_STM07_IS($A544,"9",DATE(G$4,12,31),"1")/1000000</f>
        <v>1094.1721426099998</v>
      </c>
      <c r="H544" s="3">
        <f>[1]!EM_S_STM07_IS($A544,"61",DATE(G$4,12,31),"1")/1000000</f>
        <v>5.0811931299999999</v>
      </c>
      <c r="I544" s="3">
        <f>[1]!EM_S_STM07_IS($A544,"9",DATE(I$4,12,31),"1")/1000000</f>
        <v>870.07903151999994</v>
      </c>
      <c r="J544" s="3">
        <f>[1]!EM_S_STM07_IS($A544,"61",DATE(I$4,12,31),"1")/1000000</f>
        <v>-60.426673909999998</v>
      </c>
      <c r="K544" s="3">
        <f>[1]!EM_S_STM07_IS($A544,"9",DATE(K$4,12,31),"1")/1000000</f>
        <v>709.67037972000003</v>
      </c>
      <c r="L544" s="3">
        <f>[1]!EM_S_STM07_IS($A544,"61",DATE(K$4,12,31),"1")/1000000</f>
        <v>4.5921948800000001</v>
      </c>
      <c r="M544" s="3">
        <f>[1]!EM_S_STM07_IS($A544,"9",DATE(M$4,12,31),"1")/1000000</f>
        <v>60.350433340000002</v>
      </c>
      <c r="N544" s="3">
        <f>[1]!EM_S_STM07_IS($A544,"61",DATE(M$4,12,31),"1")/1000000</f>
        <v>-105.89566826000001</v>
      </c>
      <c r="O544" s="6">
        <f t="shared" si="18"/>
        <v>-0.40610889547854212</v>
      </c>
      <c r="P544" s="6">
        <f t="shared" si="19"/>
        <v>-2.745235958481576</v>
      </c>
    </row>
    <row r="545" spans="1:16" x14ac:dyDescent="0.25">
      <c r="A545" s="5" t="s">
        <v>539</v>
      </c>
      <c r="B545" s="5" t="s">
        <v>3601</v>
      </c>
      <c r="C545" s="3">
        <f>[1]!EM_S_STM07_IS($A545,"9",DATE(C$4,12,31),"1")/1000000</f>
        <v>1499.9639812200001</v>
      </c>
      <c r="D545" s="3">
        <f>[1]!EM_S_STM07_IS($A545,"61",DATE(C$4,12,31),"1")/1000000</f>
        <v>372.95977462999997</v>
      </c>
      <c r="E545" s="3">
        <f>[1]!EM_S_STM07_IS($A545,"9",DATE(E$4,12,31),"1")/1000000</f>
        <v>2214.7840247099998</v>
      </c>
      <c r="F545" s="3">
        <f>[1]!EM_S_STM07_IS($A545,"61",DATE(E$4,12,31),"1")/1000000</f>
        <v>455.42817724999998</v>
      </c>
      <c r="G545" s="3">
        <f>[1]!EM_S_STM07_IS($A545,"9",DATE(G$4,12,31),"1")/1000000</f>
        <v>1618.60185327</v>
      </c>
      <c r="H545" s="3">
        <f>[1]!EM_S_STM07_IS($A545,"61",DATE(G$4,12,31),"1")/1000000</f>
        <v>207.22003058999999</v>
      </c>
      <c r="I545" s="3">
        <f>[1]!EM_S_STM07_IS($A545,"9",DATE(I$4,12,31),"1")/1000000</f>
        <v>2519.8012629200002</v>
      </c>
      <c r="J545" s="3">
        <f>[1]!EM_S_STM07_IS($A545,"61",DATE(I$4,12,31),"1")/1000000</f>
        <v>126.13453383</v>
      </c>
      <c r="K545" s="3">
        <f>[1]!EM_S_STM07_IS($A545,"9",DATE(K$4,12,31),"1")/1000000</f>
        <v>2949.6082725000001</v>
      </c>
      <c r="L545" s="3">
        <f>[1]!EM_S_STM07_IS($A545,"61",DATE(K$4,12,31),"1")/1000000</f>
        <v>192.15141590000002</v>
      </c>
      <c r="M545" s="3">
        <f>[1]!EM_S_STM07_IS($A545,"9",DATE(M$4,12,31),"1")/1000000</f>
        <v>2516.32971206</v>
      </c>
      <c r="N545" s="3">
        <f>[1]!EM_S_STM07_IS($A545,"61",DATE(M$4,12,31),"1")/1000000</f>
        <v>209.58992309999999</v>
      </c>
      <c r="O545" s="6">
        <f t="shared" si="18"/>
        <v>0.10901480286226195</v>
      </c>
      <c r="P545" s="6">
        <f t="shared" si="19"/>
        <v>-0.10886873515775408</v>
      </c>
    </row>
    <row r="546" spans="1:16" x14ac:dyDescent="0.25">
      <c r="A546" s="5" t="s">
        <v>540</v>
      </c>
      <c r="B546" s="5" t="s">
        <v>3602</v>
      </c>
      <c r="C546" s="3">
        <f>[1]!EM_S_STM07_IS($A546,"9",DATE(C$4,12,31),"1")/1000000</f>
        <v>466.13892324</v>
      </c>
      <c r="D546" s="3">
        <f>[1]!EM_S_STM07_IS($A546,"61",DATE(C$4,12,31),"1")/1000000</f>
        <v>27.39441296</v>
      </c>
      <c r="E546" s="3">
        <f>[1]!EM_S_STM07_IS($A546,"9",DATE(E$4,12,31),"1")/1000000</f>
        <v>610.28565639999999</v>
      </c>
      <c r="F546" s="3">
        <f>[1]!EM_S_STM07_IS($A546,"61",DATE(E$4,12,31),"1")/1000000</f>
        <v>36.472571760000001</v>
      </c>
      <c r="G546" s="3">
        <f>[1]!EM_S_STM07_IS($A546,"9",DATE(G$4,12,31),"1")/1000000</f>
        <v>593.37553596000009</v>
      </c>
      <c r="H546" s="3">
        <f>[1]!EM_S_STM07_IS($A546,"61",DATE(G$4,12,31),"1")/1000000</f>
        <v>36.937242840000003</v>
      </c>
      <c r="I546" s="3">
        <f>[1]!EM_S_STM07_IS($A546,"9",DATE(I$4,12,31),"1")/1000000</f>
        <v>738.45489017999989</v>
      </c>
      <c r="J546" s="3">
        <f>[1]!EM_S_STM07_IS($A546,"61",DATE(I$4,12,31),"1")/1000000</f>
        <v>29.139772670000003</v>
      </c>
      <c r="K546" s="3">
        <f>[1]!EM_S_STM07_IS($A546,"9",DATE(K$4,12,31),"1")/1000000</f>
        <v>885.50624742999992</v>
      </c>
      <c r="L546" s="3">
        <f>[1]!EM_S_STM07_IS($A546,"61",DATE(K$4,12,31),"1")/1000000</f>
        <v>37.641329540000001</v>
      </c>
      <c r="M546" s="3">
        <f>[1]!EM_S_STM07_IS($A546,"9",DATE(M$4,12,31),"1")/1000000</f>
        <v>2745.4961792899999</v>
      </c>
      <c r="N546" s="3">
        <f>[1]!EM_S_STM07_IS($A546,"61",DATE(M$4,12,31),"1")/1000000</f>
        <v>584.61210427000003</v>
      </c>
      <c r="O546" s="6">
        <f t="shared" si="18"/>
        <v>0.42567684139241102</v>
      </c>
      <c r="P546" s="6">
        <f t="shared" si="19"/>
        <v>0.84434074587432439</v>
      </c>
    </row>
    <row r="547" spans="1:16" x14ac:dyDescent="0.25">
      <c r="A547" s="5" t="s">
        <v>541</v>
      </c>
      <c r="B547" s="5" t="s">
        <v>3603</v>
      </c>
      <c r="C547" s="3">
        <f>[1]!EM_S_STM07_IS($A547,"9",DATE(C$4,12,31),"1")/1000000</f>
        <v>12537.439606649999</v>
      </c>
      <c r="D547" s="3">
        <f>[1]!EM_S_STM07_IS($A547,"61",DATE(C$4,12,31),"1")/1000000</f>
        <v>357.8922748</v>
      </c>
      <c r="E547" s="3">
        <f>[1]!EM_S_STM07_IS($A547,"9",DATE(E$4,12,31),"1")/1000000</f>
        <v>15000.58737589</v>
      </c>
      <c r="F547" s="3">
        <f>[1]!EM_S_STM07_IS($A547,"61",DATE(E$4,12,31),"1")/1000000</f>
        <v>277.66028295999996</v>
      </c>
      <c r="G547" s="3">
        <f>[1]!EM_S_STM07_IS($A547,"9",DATE(G$4,12,31),"1")/1000000</f>
        <v>12147.999073909999</v>
      </c>
      <c r="H547" s="3">
        <f>[1]!EM_S_STM07_IS($A547,"61",DATE(G$4,12,31),"1")/1000000</f>
        <v>22.703972230000002</v>
      </c>
      <c r="I547" s="3">
        <f>[1]!EM_S_STM07_IS($A547,"9",DATE(I$4,12,31),"1")/1000000</f>
        <v>10786.859721700001</v>
      </c>
      <c r="J547" s="3">
        <f>[1]!EM_S_STM07_IS($A547,"61",DATE(I$4,12,31),"1")/1000000</f>
        <v>28.243781390000002</v>
      </c>
      <c r="K547" s="3">
        <f>[1]!EM_S_STM07_IS($A547,"9",DATE(K$4,12,31),"1")/1000000</f>
        <v>10308.066919270001</v>
      </c>
      <c r="L547" s="3">
        <f>[1]!EM_S_STM07_IS($A547,"61",DATE(K$4,12,31),"1")/1000000</f>
        <v>35.216444860000003</v>
      </c>
      <c r="M547" s="3">
        <f>[1]!EM_S_STM07_IS($A547,"9",DATE(M$4,12,31),"1")/1000000</f>
        <v>7357.3441983900002</v>
      </c>
      <c r="N547" s="3">
        <f>[1]!EM_S_STM07_IS($A547,"61",DATE(M$4,12,31),"1")/1000000</f>
        <v>-80.621844209999992</v>
      </c>
      <c r="O547" s="6">
        <f t="shared" si="18"/>
        <v>-0.1011184963373285</v>
      </c>
      <c r="P547" s="6">
        <f t="shared" si="19"/>
        <v>-1.7422326948984685</v>
      </c>
    </row>
    <row r="548" spans="1:16" x14ac:dyDescent="0.25">
      <c r="A548" s="5" t="s">
        <v>542</v>
      </c>
      <c r="B548" s="5" t="s">
        <v>3604</v>
      </c>
      <c r="C548" s="3">
        <f>[1]!EM_S_STM07_IS($A548,"9",DATE(C$4,12,31),"1")/1000000</f>
        <v>352.22046319999998</v>
      </c>
      <c r="D548" s="3">
        <f>[1]!EM_S_STM07_IS($A548,"61",DATE(C$4,12,31),"1")/1000000</f>
        <v>12.361618380000001</v>
      </c>
      <c r="E548" s="3">
        <f>[1]!EM_S_STM07_IS($A548,"9",DATE(E$4,12,31),"1")/1000000</f>
        <v>468.67063576999999</v>
      </c>
      <c r="F548" s="3">
        <f>[1]!EM_S_STM07_IS($A548,"61",DATE(E$4,12,31),"1")/1000000</f>
        <v>21.45375215</v>
      </c>
      <c r="G548" s="3">
        <f>[1]!EM_S_STM07_IS($A548,"9",DATE(G$4,12,31),"1")/1000000</f>
        <v>422.42643631999999</v>
      </c>
      <c r="H548" s="3">
        <f>[1]!EM_S_STM07_IS($A548,"61",DATE(G$4,12,31),"1")/1000000</f>
        <v>15.16606279</v>
      </c>
      <c r="I548" s="3">
        <f>[1]!EM_S_STM07_IS($A548,"9",DATE(I$4,12,31),"1")/1000000</f>
        <v>392.04937832000002</v>
      </c>
      <c r="J548" s="3">
        <f>[1]!EM_S_STM07_IS($A548,"61",DATE(I$4,12,31),"1")/1000000</f>
        <v>16.12994651</v>
      </c>
      <c r="K548" s="3">
        <f>[1]!EM_S_STM07_IS($A548,"9",DATE(K$4,12,31),"1")/1000000</f>
        <v>441.85410017999999</v>
      </c>
      <c r="L548" s="3">
        <f>[1]!EM_S_STM07_IS($A548,"61",DATE(K$4,12,31),"1")/1000000</f>
        <v>17.259218370000003</v>
      </c>
      <c r="M548" s="3">
        <f>[1]!EM_S_STM07_IS($A548,"9",DATE(M$4,12,31),"1")/1000000</f>
        <v>801.61496753999995</v>
      </c>
      <c r="N548" s="3">
        <f>[1]!EM_S_STM07_IS($A548,"61",DATE(M$4,12,31),"1")/1000000</f>
        <v>56.796351639999997</v>
      </c>
      <c r="O548" s="6">
        <f t="shared" si="18"/>
        <v>0.17877318198663361</v>
      </c>
      <c r="P548" s="6">
        <f t="shared" si="19"/>
        <v>0.35659128088132319</v>
      </c>
    </row>
    <row r="549" spans="1:16" x14ac:dyDescent="0.25">
      <c r="A549" s="5" t="s">
        <v>543</v>
      </c>
      <c r="B549" s="5" t="s">
        <v>3605</v>
      </c>
      <c r="C549" s="3">
        <f>[1]!EM_S_STM07_IS($A549,"9",DATE(C$4,12,31),"1")/1000000</f>
        <v>1975.5065966300001</v>
      </c>
      <c r="D549" s="3">
        <f>[1]!EM_S_STM07_IS($A549,"61",DATE(C$4,12,31),"1")/1000000</f>
        <v>50.416066659999998</v>
      </c>
      <c r="E549" s="3">
        <f>[1]!EM_S_STM07_IS($A549,"9",DATE(E$4,12,31),"1")/1000000</f>
        <v>2578.3462137299998</v>
      </c>
      <c r="F549" s="3">
        <f>[1]!EM_S_STM07_IS($A549,"61",DATE(E$4,12,31),"1")/1000000</f>
        <v>64.92492584</v>
      </c>
      <c r="G549" s="3">
        <f>[1]!EM_S_STM07_IS($A549,"9",DATE(G$4,12,31),"1")/1000000</f>
        <v>2240.2888276500003</v>
      </c>
      <c r="H549" s="3">
        <f>[1]!EM_S_STM07_IS($A549,"61",DATE(G$4,12,31),"1")/1000000</f>
        <v>65.870926369999992</v>
      </c>
      <c r="I549" s="3">
        <f>[1]!EM_S_STM07_IS($A549,"9",DATE(I$4,12,31),"1")/1000000</f>
        <v>2692.4537914699999</v>
      </c>
      <c r="J549" s="3">
        <f>[1]!EM_S_STM07_IS($A549,"61",DATE(I$4,12,31),"1")/1000000</f>
        <v>54.096017880000005</v>
      </c>
      <c r="K549" s="3">
        <f>[1]!EM_S_STM07_IS($A549,"9",DATE(K$4,12,31),"1")/1000000</f>
        <v>1537.6927958599999</v>
      </c>
      <c r="L549" s="3">
        <f>[1]!EM_S_STM07_IS($A549,"61",DATE(K$4,12,31),"1")/1000000</f>
        <v>38.527088909999996</v>
      </c>
      <c r="M549" s="3">
        <f>[1]!EM_S_STM07_IS($A549,"9",DATE(M$4,12,31),"1")/1000000</f>
        <v>1077.70789014</v>
      </c>
      <c r="N549" s="3">
        <f>[1]!EM_S_STM07_IS($A549,"61",DATE(M$4,12,31),"1")/1000000</f>
        <v>-18.42563488</v>
      </c>
      <c r="O549" s="6">
        <f t="shared" si="18"/>
        <v>-0.11414117574466121</v>
      </c>
      <c r="P549" s="6">
        <f t="shared" si="19"/>
        <v>-1.8176561359658592</v>
      </c>
    </row>
    <row r="550" spans="1:16" x14ac:dyDescent="0.25">
      <c r="A550" s="5" t="s">
        <v>544</v>
      </c>
      <c r="B550" s="5" t="s">
        <v>3606</v>
      </c>
      <c r="C550" s="3">
        <f>[1]!EM_S_STM07_IS($A550,"9",DATE(C$4,12,31),"1")/1000000</f>
        <v>8037.0441789799997</v>
      </c>
      <c r="D550" s="3">
        <f>[1]!EM_S_STM07_IS($A550,"61",DATE(C$4,12,31),"1")/1000000</f>
        <v>636.37933295000005</v>
      </c>
      <c r="E550" s="3">
        <f>[1]!EM_S_STM07_IS($A550,"9",DATE(E$4,12,31),"1")/1000000</f>
        <v>8762.34297849</v>
      </c>
      <c r="F550" s="3">
        <f>[1]!EM_S_STM07_IS($A550,"61",DATE(E$4,12,31),"1")/1000000</f>
        <v>499.32797597000001</v>
      </c>
      <c r="G550" s="3">
        <f>[1]!EM_S_STM07_IS($A550,"9",DATE(G$4,12,31),"1")/1000000</f>
        <v>10408.64084161</v>
      </c>
      <c r="H550" s="3">
        <f>[1]!EM_S_STM07_IS($A550,"61",DATE(G$4,12,31),"1")/1000000</f>
        <v>176.34485653999999</v>
      </c>
      <c r="I550" s="3">
        <f>[1]!EM_S_STM07_IS($A550,"9",DATE(I$4,12,31),"1")/1000000</f>
        <v>10895.09410531</v>
      </c>
      <c r="J550" s="3">
        <f>[1]!EM_S_STM07_IS($A550,"61",DATE(I$4,12,31),"1")/1000000</f>
        <v>284.62453786000003</v>
      </c>
      <c r="K550" s="3">
        <f>[1]!EM_S_STM07_IS($A550,"9",DATE(K$4,12,31),"1")/1000000</f>
        <v>10457.882049100001</v>
      </c>
      <c r="L550" s="3">
        <f>[1]!EM_S_STM07_IS($A550,"61",DATE(K$4,12,31),"1")/1000000</f>
        <v>468.81456617000003</v>
      </c>
      <c r="M550" s="3">
        <f>[1]!EM_S_STM07_IS($A550,"9",DATE(M$4,12,31),"1")/1000000</f>
        <v>10825.123852750001</v>
      </c>
      <c r="N550" s="3">
        <f>[1]!EM_S_STM07_IS($A550,"61",DATE(M$4,12,31),"1")/1000000</f>
        <v>666.65539312999999</v>
      </c>
      <c r="O550" s="6">
        <f t="shared" si="18"/>
        <v>6.1371211393494107E-2</v>
      </c>
      <c r="P550" s="6">
        <f t="shared" si="19"/>
        <v>9.3390269767958944E-3</v>
      </c>
    </row>
    <row r="551" spans="1:16" x14ac:dyDescent="0.25">
      <c r="A551" s="5" t="s">
        <v>545</v>
      </c>
      <c r="B551" s="5" t="s">
        <v>3607</v>
      </c>
      <c r="C551" s="3">
        <f>[1]!EM_S_STM07_IS($A551,"9",DATE(C$4,12,31),"1")/1000000</f>
        <v>818.61509464999995</v>
      </c>
      <c r="D551" s="3">
        <f>[1]!EM_S_STM07_IS($A551,"61",DATE(C$4,12,31),"1")/1000000</f>
        <v>68.878857740000001</v>
      </c>
      <c r="E551" s="3">
        <f>[1]!EM_S_STM07_IS($A551,"9",DATE(E$4,12,31),"1")/1000000</f>
        <v>835.50592201999996</v>
      </c>
      <c r="F551" s="3">
        <f>[1]!EM_S_STM07_IS($A551,"61",DATE(E$4,12,31),"1")/1000000</f>
        <v>69.052415189999991</v>
      </c>
      <c r="G551" s="3">
        <f>[1]!EM_S_STM07_IS($A551,"9",DATE(G$4,12,31),"1")/1000000</f>
        <v>808.89967362000004</v>
      </c>
      <c r="H551" s="3">
        <f>[1]!EM_S_STM07_IS($A551,"61",DATE(G$4,12,31),"1")/1000000</f>
        <v>20.294701159999999</v>
      </c>
      <c r="I551" s="3">
        <f>[1]!EM_S_STM07_IS($A551,"9",DATE(I$4,12,31),"1")/1000000</f>
        <v>819.06440255999996</v>
      </c>
      <c r="J551" s="3">
        <f>[1]!EM_S_STM07_IS($A551,"61",DATE(I$4,12,31),"1")/1000000</f>
        <v>42.281493709999999</v>
      </c>
      <c r="K551" s="3">
        <f>[1]!EM_S_STM07_IS($A551,"9",DATE(K$4,12,31),"1")/1000000</f>
        <v>922.11319260000005</v>
      </c>
      <c r="L551" s="3">
        <f>[1]!EM_S_STM07_IS($A551,"61",DATE(K$4,12,31),"1")/1000000</f>
        <v>42.515409220000002</v>
      </c>
      <c r="M551" s="3">
        <f>[1]!EM_S_STM07_IS($A551,"9",DATE(M$4,12,31),"1")/1000000</f>
        <v>811.94594586000005</v>
      </c>
      <c r="N551" s="3">
        <f>[1]!EM_S_STM07_IS($A551,"61",DATE(M$4,12,31),"1")/1000000</f>
        <v>22.8337547</v>
      </c>
      <c r="O551" s="6">
        <f t="shared" si="18"/>
        <v>-1.6347093392413692E-3</v>
      </c>
      <c r="P551" s="6">
        <f t="shared" si="19"/>
        <v>-0.19814049979614023</v>
      </c>
    </row>
    <row r="552" spans="1:16" x14ac:dyDescent="0.25">
      <c r="A552" s="5" t="s">
        <v>546</v>
      </c>
      <c r="B552" s="5" t="s">
        <v>3608</v>
      </c>
      <c r="C552" s="3">
        <f>[1]!EM_S_STM07_IS($A552,"9",DATE(C$4,12,31),"1")/1000000</f>
        <v>2573.4999614000003</v>
      </c>
      <c r="D552" s="3">
        <f>[1]!EM_S_STM07_IS($A552,"61",DATE(C$4,12,31),"1")/1000000</f>
        <v>177.00444949999999</v>
      </c>
      <c r="E552" s="3">
        <f>[1]!EM_S_STM07_IS($A552,"9",DATE(E$4,12,31),"1")/1000000</f>
        <v>2531.4457561700001</v>
      </c>
      <c r="F552" s="3">
        <f>[1]!EM_S_STM07_IS($A552,"61",DATE(E$4,12,31),"1")/1000000</f>
        <v>121.47108240999999</v>
      </c>
      <c r="G552" s="3">
        <f>[1]!EM_S_STM07_IS($A552,"9",DATE(G$4,12,31),"1")/1000000</f>
        <v>2803.2471594499998</v>
      </c>
      <c r="H552" s="3">
        <f>[1]!EM_S_STM07_IS($A552,"61",DATE(G$4,12,31),"1")/1000000</f>
        <v>127.93220065999999</v>
      </c>
      <c r="I552" s="3">
        <f>[1]!EM_S_STM07_IS($A552,"9",DATE(I$4,12,31),"1")/1000000</f>
        <v>3443.0762002299998</v>
      </c>
      <c r="J552" s="3">
        <f>[1]!EM_S_STM07_IS($A552,"61",DATE(I$4,12,31),"1")/1000000</f>
        <v>107.94911540999999</v>
      </c>
      <c r="K552" s="3">
        <f>[1]!EM_S_STM07_IS($A552,"9",DATE(K$4,12,31),"1")/1000000</f>
        <v>4424.4524142200007</v>
      </c>
      <c r="L552" s="3">
        <f>[1]!EM_S_STM07_IS($A552,"61",DATE(K$4,12,31),"1")/1000000</f>
        <v>152.19478621000002</v>
      </c>
      <c r="M552" s="3">
        <f>[1]!EM_S_STM07_IS($A552,"9",DATE(M$4,12,31),"1")/1000000</f>
        <v>5827.5862497899998</v>
      </c>
      <c r="N552" s="3">
        <f>[1]!EM_S_STM07_IS($A552,"61",DATE(M$4,12,31),"1")/1000000</f>
        <v>300.30263113999996</v>
      </c>
      <c r="O552" s="6">
        <f t="shared" si="18"/>
        <v>0.17758674553255349</v>
      </c>
      <c r="P552" s="6">
        <f t="shared" si="19"/>
        <v>0.1115141370070587</v>
      </c>
    </row>
    <row r="553" spans="1:16" x14ac:dyDescent="0.25">
      <c r="A553" s="5" t="s">
        <v>547</v>
      </c>
      <c r="B553" s="5" t="s">
        <v>3609</v>
      </c>
      <c r="C553" s="3">
        <f>[1]!EM_S_STM07_IS($A553,"9",DATE(C$4,12,31),"1")/1000000</f>
        <v>6639.354746</v>
      </c>
      <c r="D553" s="3">
        <f>[1]!EM_S_STM07_IS($A553,"61",DATE(C$4,12,31),"1")/1000000</f>
        <v>388.64385670999997</v>
      </c>
      <c r="E553" s="3">
        <f>[1]!EM_S_STM07_IS($A553,"9",DATE(E$4,12,31),"1")/1000000</f>
        <v>10145.222762040001</v>
      </c>
      <c r="F553" s="3">
        <f>[1]!EM_S_STM07_IS($A553,"61",DATE(E$4,12,31),"1")/1000000</f>
        <v>732.78424486000006</v>
      </c>
      <c r="G553" s="3">
        <f>[1]!EM_S_STM07_IS($A553,"9",DATE(G$4,12,31),"1")/1000000</f>
        <v>13941.61688598</v>
      </c>
      <c r="H553" s="3">
        <f>[1]!EM_S_STM07_IS($A553,"61",DATE(G$4,12,31),"1")/1000000</f>
        <v>1111.42866061</v>
      </c>
      <c r="I553" s="3">
        <f>[1]!EM_S_STM07_IS($A553,"9",DATE(I$4,12,31),"1")/1000000</f>
        <v>18414.283897339999</v>
      </c>
      <c r="J553" s="3">
        <f>[1]!EM_S_STM07_IS($A553,"61",DATE(I$4,12,31),"1")/1000000</f>
        <v>1563.6051716300001</v>
      </c>
      <c r="K553" s="3">
        <f>[1]!EM_S_STM07_IS($A553,"9",DATE(K$4,12,31),"1")/1000000</f>
        <v>20688.595925549998</v>
      </c>
      <c r="L553" s="3">
        <f>[1]!EM_S_STM07_IS($A553,"61",DATE(K$4,12,31),"1")/1000000</f>
        <v>1877.2641260799999</v>
      </c>
      <c r="M553" s="3">
        <f>[1]!EM_S_STM07_IS($A553,"9",DATE(M$4,12,31),"1")/1000000</f>
        <v>18654.09262997</v>
      </c>
      <c r="N553" s="3">
        <f>[1]!EM_S_STM07_IS($A553,"61",DATE(M$4,12,31),"1")/1000000</f>
        <v>1602.33778506</v>
      </c>
      <c r="O553" s="6">
        <f t="shared" si="18"/>
        <v>0.22950316489741174</v>
      </c>
      <c r="P553" s="6">
        <f t="shared" si="19"/>
        <v>0.32751810669771486</v>
      </c>
    </row>
    <row r="554" spans="1:16" x14ac:dyDescent="0.25">
      <c r="A554" s="5" t="s">
        <v>548</v>
      </c>
      <c r="B554" s="5" t="s">
        <v>3610</v>
      </c>
      <c r="C554" s="3">
        <f>[1]!EM_S_STM07_IS($A554,"9",DATE(C$4,12,31),"1")/1000000</f>
        <v>8053.70736089</v>
      </c>
      <c r="D554" s="3">
        <f>[1]!EM_S_STM07_IS($A554,"61",DATE(C$4,12,31),"1")/1000000</f>
        <v>151.98572600999998</v>
      </c>
      <c r="E554" s="3">
        <f>[1]!EM_S_STM07_IS($A554,"9",DATE(E$4,12,31),"1")/1000000</f>
        <v>10873.86611277</v>
      </c>
      <c r="F554" s="3">
        <f>[1]!EM_S_STM07_IS($A554,"61",DATE(E$4,12,31),"1")/1000000</f>
        <v>158.64410530000001</v>
      </c>
      <c r="G554" s="3">
        <f>[1]!EM_S_STM07_IS($A554,"9",DATE(G$4,12,31),"1")/1000000</f>
        <v>10972.922380309999</v>
      </c>
      <c r="H554" s="3">
        <f>[1]!EM_S_STM07_IS($A554,"61",DATE(G$4,12,31),"1")/1000000</f>
        <v>86.409313580000003</v>
      </c>
      <c r="I554" s="3">
        <f>[1]!EM_S_STM07_IS($A554,"9",DATE(I$4,12,31),"1")/1000000</f>
        <v>11786.336488860001</v>
      </c>
      <c r="J554" s="3">
        <f>[1]!EM_S_STM07_IS($A554,"61",DATE(I$4,12,31),"1")/1000000</f>
        <v>111.55756604000001</v>
      </c>
      <c r="K554" s="3">
        <f>[1]!EM_S_STM07_IS($A554,"9",DATE(K$4,12,31),"1")/1000000</f>
        <v>11451.69409345</v>
      </c>
      <c r="L554" s="3">
        <f>[1]!EM_S_STM07_IS($A554,"61",DATE(K$4,12,31),"1")/1000000</f>
        <v>107.53080870000001</v>
      </c>
      <c r="M554" s="3">
        <f>[1]!EM_S_STM07_IS($A554,"9",DATE(M$4,12,31),"1")/1000000</f>
        <v>11572.19777235</v>
      </c>
      <c r="N554" s="3">
        <f>[1]!EM_S_STM07_IS($A554,"61",DATE(M$4,12,31),"1")/1000000</f>
        <v>63.024597020000002</v>
      </c>
      <c r="O554" s="6">
        <f t="shared" si="18"/>
        <v>7.5186989403634774E-2</v>
      </c>
      <c r="P554" s="6">
        <f t="shared" si="19"/>
        <v>-0.1614258801882924</v>
      </c>
    </row>
    <row r="555" spans="1:16" x14ac:dyDescent="0.25">
      <c r="A555" s="5" t="s">
        <v>549</v>
      </c>
      <c r="B555" s="5" t="s">
        <v>3611</v>
      </c>
      <c r="C555" s="3">
        <f>[1]!EM_S_STM07_IS($A555,"9",DATE(C$4,12,31),"1")/1000000</f>
        <v>4249.5823981799995</v>
      </c>
      <c r="D555" s="3">
        <f>[1]!EM_S_STM07_IS($A555,"61",DATE(C$4,12,31),"1")/1000000</f>
        <v>182.74991975999998</v>
      </c>
      <c r="E555" s="3">
        <f>[1]!EM_S_STM07_IS($A555,"9",DATE(E$4,12,31),"1")/1000000</f>
        <v>4611.2096292400001</v>
      </c>
      <c r="F555" s="3">
        <f>[1]!EM_S_STM07_IS($A555,"61",DATE(E$4,12,31),"1")/1000000</f>
        <v>134.89357400999998</v>
      </c>
      <c r="G555" s="3">
        <f>[1]!EM_S_STM07_IS($A555,"9",DATE(G$4,12,31),"1")/1000000</f>
        <v>4470.0218753999998</v>
      </c>
      <c r="H555" s="3">
        <f>[1]!EM_S_STM07_IS($A555,"61",DATE(G$4,12,31),"1")/1000000</f>
        <v>11.1648637</v>
      </c>
      <c r="I555" s="3">
        <f>[1]!EM_S_STM07_IS($A555,"9",DATE(I$4,12,31),"1")/1000000</f>
        <v>4442.7169027099999</v>
      </c>
      <c r="J555" s="3">
        <f>[1]!EM_S_STM07_IS($A555,"61",DATE(I$4,12,31),"1")/1000000</f>
        <v>90.183749900000009</v>
      </c>
      <c r="K555" s="3">
        <f>[1]!EM_S_STM07_IS($A555,"9",DATE(K$4,12,31),"1")/1000000</f>
        <v>4523.3967377299996</v>
      </c>
      <c r="L555" s="3">
        <f>[1]!EM_S_STM07_IS($A555,"61",DATE(K$4,12,31),"1")/1000000</f>
        <v>73.120916290000011</v>
      </c>
      <c r="M555" s="3">
        <f>[1]!EM_S_STM07_IS($A555,"9",DATE(M$4,12,31),"1")/1000000</f>
        <v>4183.7787811400003</v>
      </c>
      <c r="N555" s="3">
        <f>[1]!EM_S_STM07_IS($A555,"61",DATE(M$4,12,31),"1")/1000000</f>
        <v>310.79643751999998</v>
      </c>
      <c r="O555" s="6">
        <f t="shared" si="18"/>
        <v>-3.1163074162273707E-3</v>
      </c>
      <c r="P555" s="6">
        <f t="shared" si="19"/>
        <v>0.11204859933950773</v>
      </c>
    </row>
    <row r="556" spans="1:16" x14ac:dyDescent="0.25">
      <c r="A556" s="5" t="s">
        <v>550</v>
      </c>
      <c r="B556" s="5" t="s">
        <v>3612</v>
      </c>
      <c r="C556" s="3">
        <f>[1]!EM_S_STM07_IS($A556,"9",DATE(C$4,12,31),"1")/1000000</f>
        <v>1666.0824976700001</v>
      </c>
      <c r="D556" s="3">
        <f>[1]!EM_S_STM07_IS($A556,"61",DATE(C$4,12,31),"1")/1000000</f>
        <v>74.085179400000001</v>
      </c>
      <c r="E556" s="3">
        <f>[1]!EM_S_STM07_IS($A556,"9",DATE(E$4,12,31),"1")/1000000</f>
        <v>1487.9884132</v>
      </c>
      <c r="F556" s="3">
        <f>[1]!EM_S_STM07_IS($A556,"61",DATE(E$4,12,31),"1")/1000000</f>
        <v>8.5668373899999999</v>
      </c>
      <c r="G556" s="3">
        <f>[1]!EM_S_STM07_IS($A556,"9",DATE(G$4,12,31),"1")/1000000</f>
        <v>1651.4306207499999</v>
      </c>
      <c r="H556" s="3">
        <f>[1]!EM_S_STM07_IS($A556,"61",DATE(G$4,12,31),"1")/1000000</f>
        <v>35.36080201</v>
      </c>
      <c r="I556" s="3">
        <f>[1]!EM_S_STM07_IS($A556,"9",DATE(I$4,12,31),"1")/1000000</f>
        <v>1675.66991622</v>
      </c>
      <c r="J556" s="3">
        <f>[1]!EM_S_STM07_IS($A556,"61",DATE(I$4,12,31),"1")/1000000</f>
        <v>40.351050469999997</v>
      </c>
      <c r="K556" s="3">
        <f>[1]!EM_S_STM07_IS($A556,"9",DATE(K$4,12,31),"1")/1000000</f>
        <v>1649.9724945400001</v>
      </c>
      <c r="L556" s="3">
        <f>[1]!EM_S_STM07_IS($A556,"61",DATE(K$4,12,31),"1")/1000000</f>
        <v>41.146688670000003</v>
      </c>
      <c r="M556" s="3">
        <f>[1]!EM_S_STM07_IS($A556,"9",DATE(M$4,12,31),"1")/1000000</f>
        <v>1714.90943479</v>
      </c>
      <c r="N556" s="3">
        <f>[1]!EM_S_STM07_IS($A556,"61",DATE(M$4,12,31),"1")/1000000</f>
        <v>46.136545869999999</v>
      </c>
      <c r="O556" s="6">
        <f t="shared" si="18"/>
        <v>5.7937614069019094E-3</v>
      </c>
      <c r="P556" s="6">
        <f t="shared" si="19"/>
        <v>-9.0374245852296697E-2</v>
      </c>
    </row>
    <row r="557" spans="1:16" x14ac:dyDescent="0.25">
      <c r="A557" s="5" t="s">
        <v>551</v>
      </c>
      <c r="B557" s="5" t="s">
        <v>3613</v>
      </c>
      <c r="C557" s="3">
        <f>[1]!EM_S_STM07_IS($A557,"9",DATE(C$4,12,31),"1")/1000000</f>
        <v>1895.3609565199999</v>
      </c>
      <c r="D557" s="3">
        <f>[1]!EM_S_STM07_IS($A557,"61",DATE(C$4,12,31),"1")/1000000</f>
        <v>132.76054371999999</v>
      </c>
      <c r="E557" s="3">
        <f>[1]!EM_S_STM07_IS($A557,"9",DATE(E$4,12,31),"1")/1000000</f>
        <v>3933.4606385000002</v>
      </c>
      <c r="F557" s="3">
        <f>[1]!EM_S_STM07_IS($A557,"61",DATE(E$4,12,31),"1")/1000000</f>
        <v>223.91605490000001</v>
      </c>
      <c r="G557" s="3">
        <f>[1]!EM_S_STM07_IS($A557,"9",DATE(G$4,12,31),"1")/1000000</f>
        <v>4090.7519165600002</v>
      </c>
      <c r="H557" s="3">
        <f>[1]!EM_S_STM07_IS($A557,"61",DATE(G$4,12,31),"1")/1000000</f>
        <v>248.30242081</v>
      </c>
      <c r="I557" s="3">
        <f>[1]!EM_S_STM07_IS($A557,"9",DATE(I$4,12,31),"1")/1000000</f>
        <v>4552.3404969700005</v>
      </c>
      <c r="J557" s="3">
        <f>[1]!EM_S_STM07_IS($A557,"61",DATE(I$4,12,31),"1")/1000000</f>
        <v>297.27404611999998</v>
      </c>
      <c r="K557" s="3">
        <f>[1]!EM_S_STM07_IS($A557,"9",DATE(K$4,12,31),"1")/1000000</f>
        <v>5535.12806559</v>
      </c>
      <c r="L557" s="3">
        <f>[1]!EM_S_STM07_IS($A557,"61",DATE(K$4,12,31),"1")/1000000</f>
        <v>435.15516195999999</v>
      </c>
      <c r="M557" s="3">
        <f>[1]!EM_S_STM07_IS($A557,"9",DATE(M$4,12,31),"1")/1000000</f>
        <v>8481.0995187400003</v>
      </c>
      <c r="N557" s="3">
        <f>[1]!EM_S_STM07_IS($A557,"61",DATE(M$4,12,31),"1")/1000000</f>
        <v>797.57572002999996</v>
      </c>
      <c r="O557" s="6">
        <f t="shared" si="18"/>
        <v>0.3494352351295047</v>
      </c>
      <c r="P557" s="6">
        <f t="shared" si="19"/>
        <v>0.43133265791633235</v>
      </c>
    </row>
    <row r="558" spans="1:16" x14ac:dyDescent="0.25">
      <c r="A558" s="5" t="s">
        <v>552</v>
      </c>
      <c r="B558" s="5" t="s">
        <v>3614</v>
      </c>
      <c r="C558" s="3">
        <f>[1]!EM_S_STM07_IS($A558,"9",DATE(C$4,12,31),"1")/1000000</f>
        <v>623.89065712000001</v>
      </c>
      <c r="D558" s="3">
        <f>[1]!EM_S_STM07_IS($A558,"61",DATE(C$4,12,31),"1")/1000000</f>
        <v>73.360702349999997</v>
      </c>
      <c r="E558" s="3">
        <f>[1]!EM_S_STM07_IS($A558,"9",DATE(E$4,12,31),"1")/1000000</f>
        <v>752.47230222000007</v>
      </c>
      <c r="F558" s="3">
        <f>[1]!EM_S_STM07_IS($A558,"61",DATE(E$4,12,31),"1")/1000000</f>
        <v>95.500483439999996</v>
      </c>
      <c r="G558" s="3">
        <f>[1]!EM_S_STM07_IS($A558,"9",DATE(G$4,12,31),"1")/1000000</f>
        <v>676.37770929999999</v>
      </c>
      <c r="H558" s="3">
        <f>[1]!EM_S_STM07_IS($A558,"61",DATE(G$4,12,31),"1")/1000000</f>
        <v>99.175680620000009</v>
      </c>
      <c r="I558" s="3">
        <f>[1]!EM_S_STM07_IS($A558,"9",DATE(I$4,12,31),"1")/1000000</f>
        <v>615.51033766</v>
      </c>
      <c r="J558" s="3">
        <f>[1]!EM_S_STM07_IS($A558,"61",DATE(I$4,12,31),"1")/1000000</f>
        <v>57.006323600000002</v>
      </c>
      <c r="K558" s="3">
        <f>[1]!EM_S_STM07_IS($A558,"9",DATE(K$4,12,31),"1")/1000000</f>
        <v>604.50476546000004</v>
      </c>
      <c r="L558" s="3">
        <f>[1]!EM_S_STM07_IS($A558,"61",DATE(K$4,12,31),"1")/1000000</f>
        <v>41.598501630000001</v>
      </c>
      <c r="M558" s="3">
        <f>[1]!EM_S_STM07_IS($A558,"9",DATE(M$4,12,31),"1")/1000000</f>
        <v>674.60642128999996</v>
      </c>
      <c r="N558" s="3">
        <f>[1]!EM_S_STM07_IS($A558,"61",DATE(M$4,12,31),"1")/1000000</f>
        <v>49.960214399999998</v>
      </c>
      <c r="O558" s="6">
        <f t="shared" si="18"/>
        <v>1.5753664380801169E-2</v>
      </c>
      <c r="P558" s="6">
        <f t="shared" si="19"/>
        <v>-7.3954847798491929E-2</v>
      </c>
    </row>
    <row r="559" spans="1:16" x14ac:dyDescent="0.25">
      <c r="A559" s="5" t="s">
        <v>553</v>
      </c>
      <c r="B559" s="5" t="s">
        <v>3615</v>
      </c>
      <c r="C559" s="3">
        <f>[1]!EM_S_STM07_IS($A559,"9",DATE(C$4,12,31),"1")/1000000</f>
        <v>2408.0799117500001</v>
      </c>
      <c r="D559" s="3">
        <f>[1]!EM_S_STM07_IS($A559,"61",DATE(C$4,12,31),"1")/1000000</f>
        <v>90.130741189999995</v>
      </c>
      <c r="E559" s="3">
        <f>[1]!EM_S_STM07_IS($A559,"9",DATE(E$4,12,31),"1")/1000000</f>
        <v>2971.60661949</v>
      </c>
      <c r="F559" s="3">
        <f>[1]!EM_S_STM07_IS($A559,"61",DATE(E$4,12,31),"1")/1000000</f>
        <v>102.56343398</v>
      </c>
      <c r="G559" s="3">
        <f>[1]!EM_S_STM07_IS($A559,"9",DATE(G$4,12,31),"1")/1000000</f>
        <v>3157.71139808</v>
      </c>
      <c r="H559" s="3">
        <f>[1]!EM_S_STM07_IS($A559,"61",DATE(G$4,12,31),"1")/1000000</f>
        <v>79.766454030000006</v>
      </c>
      <c r="I559" s="3">
        <f>[1]!EM_S_STM07_IS($A559,"9",DATE(I$4,12,31),"1")/1000000</f>
        <v>3260.0331243600003</v>
      </c>
      <c r="J559" s="3">
        <f>[1]!EM_S_STM07_IS($A559,"61",DATE(I$4,12,31),"1")/1000000</f>
        <v>80.122664479999997</v>
      </c>
      <c r="K559" s="3">
        <f>[1]!EM_S_STM07_IS($A559,"9",DATE(K$4,12,31),"1")/1000000</f>
        <v>3399.4608559399999</v>
      </c>
      <c r="L559" s="3">
        <f>[1]!EM_S_STM07_IS($A559,"61",DATE(K$4,12,31),"1")/1000000</f>
        <v>84.435244470000001</v>
      </c>
      <c r="M559" s="3">
        <f>[1]!EM_S_STM07_IS($A559,"9",DATE(M$4,12,31),"1")/1000000</f>
        <v>3046.7089782399999</v>
      </c>
      <c r="N559" s="3">
        <f>[1]!EM_S_STM07_IS($A559,"61",DATE(M$4,12,31),"1")/1000000</f>
        <v>117.22468009000001</v>
      </c>
      <c r="O559" s="6">
        <f t="shared" si="18"/>
        <v>4.8170700024220858E-2</v>
      </c>
      <c r="P559" s="6">
        <f t="shared" si="19"/>
        <v>5.3972362216311076E-2</v>
      </c>
    </row>
    <row r="560" spans="1:16" x14ac:dyDescent="0.25">
      <c r="A560" s="5" t="s">
        <v>554</v>
      </c>
      <c r="B560" s="5" t="s">
        <v>3616</v>
      </c>
      <c r="C560" s="3">
        <f>[1]!EM_S_STM07_IS($A560,"9",DATE(C$4,12,31),"1")/1000000</f>
        <v>918.34004682</v>
      </c>
      <c r="D560" s="3">
        <f>[1]!EM_S_STM07_IS($A560,"61",DATE(C$4,12,31),"1")/1000000</f>
        <v>122.75636625</v>
      </c>
      <c r="E560" s="3">
        <f>[1]!EM_S_STM07_IS($A560,"9",DATE(E$4,12,31),"1")/1000000</f>
        <v>979.80445562</v>
      </c>
      <c r="F560" s="3">
        <f>[1]!EM_S_STM07_IS($A560,"61",DATE(E$4,12,31),"1")/1000000</f>
        <v>108.16981419</v>
      </c>
      <c r="G560" s="3">
        <f>[1]!EM_S_STM07_IS($A560,"9",DATE(G$4,12,31),"1")/1000000</f>
        <v>1003.3410606900001</v>
      </c>
      <c r="H560" s="3">
        <f>[1]!EM_S_STM07_IS($A560,"61",DATE(G$4,12,31),"1")/1000000</f>
        <v>84.635607180000008</v>
      </c>
      <c r="I560" s="3">
        <f>[1]!EM_S_STM07_IS($A560,"9",DATE(I$4,12,31),"1")/1000000</f>
        <v>1026.4569935100001</v>
      </c>
      <c r="J560" s="3">
        <f>[1]!EM_S_STM07_IS($A560,"61",DATE(I$4,12,31),"1")/1000000</f>
        <v>86.469200670000006</v>
      </c>
      <c r="K560" s="3">
        <f>[1]!EM_S_STM07_IS($A560,"9",DATE(K$4,12,31),"1")/1000000</f>
        <v>1177.72385184</v>
      </c>
      <c r="L560" s="3">
        <f>[1]!EM_S_STM07_IS($A560,"61",DATE(K$4,12,31),"1")/1000000</f>
        <v>78.485426950000004</v>
      </c>
      <c r="M560" s="3">
        <f>[1]!EM_S_STM07_IS($A560,"9",DATE(M$4,12,31),"1")/1000000</f>
        <v>1132.7465349500001</v>
      </c>
      <c r="N560" s="3">
        <f>[1]!EM_S_STM07_IS($A560,"61",DATE(M$4,12,31),"1")/1000000</f>
        <v>57.545660179999999</v>
      </c>
      <c r="O560" s="6">
        <f t="shared" si="18"/>
        <v>4.2859601014464621E-2</v>
      </c>
      <c r="P560" s="6">
        <f t="shared" si="19"/>
        <v>-0.14060324300849847</v>
      </c>
    </row>
    <row r="561" spans="1:16" x14ac:dyDescent="0.25">
      <c r="A561" s="5" t="s">
        <v>555</v>
      </c>
      <c r="B561" s="5" t="s">
        <v>3617</v>
      </c>
      <c r="C561" s="3">
        <f>[1]!EM_S_STM07_IS($A561,"9",DATE(C$4,12,31),"1")/1000000</f>
        <v>544.65452115999994</v>
      </c>
      <c r="D561" s="3">
        <f>[1]!EM_S_STM07_IS($A561,"61",DATE(C$4,12,31),"1")/1000000</f>
        <v>139.13428605999999</v>
      </c>
      <c r="E561" s="3">
        <f>[1]!EM_S_STM07_IS($A561,"9",DATE(E$4,12,31),"1")/1000000</f>
        <v>785.07241126999998</v>
      </c>
      <c r="F561" s="3">
        <f>[1]!EM_S_STM07_IS($A561,"61",DATE(E$4,12,31),"1")/1000000</f>
        <v>180.91414216999999</v>
      </c>
      <c r="G561" s="3">
        <f>[1]!EM_S_STM07_IS($A561,"9",DATE(G$4,12,31),"1")/1000000</f>
        <v>817.01853124000002</v>
      </c>
      <c r="H561" s="3">
        <f>[1]!EM_S_STM07_IS($A561,"61",DATE(G$4,12,31),"1")/1000000</f>
        <v>110.17136053</v>
      </c>
      <c r="I561" s="3">
        <f>[1]!EM_S_STM07_IS($A561,"9",DATE(I$4,12,31),"1")/1000000</f>
        <v>823.43080928999996</v>
      </c>
      <c r="J561" s="3">
        <f>[1]!EM_S_STM07_IS($A561,"61",DATE(I$4,12,31),"1")/1000000</f>
        <v>85.353012140000004</v>
      </c>
      <c r="K561" s="3">
        <f>[1]!EM_S_STM07_IS($A561,"9",DATE(K$4,12,31),"1")/1000000</f>
        <v>1142.2748890999999</v>
      </c>
      <c r="L561" s="3">
        <f>[1]!EM_S_STM07_IS($A561,"61",DATE(K$4,12,31),"1")/1000000</f>
        <v>134.14445268</v>
      </c>
      <c r="M561" s="3">
        <f>[1]!EM_S_STM07_IS($A561,"9",DATE(M$4,12,31),"1")/1000000</f>
        <v>1741.9811781400001</v>
      </c>
      <c r="N561" s="3">
        <f>[1]!EM_S_STM07_IS($A561,"61",DATE(M$4,12,31),"1")/1000000</f>
        <v>137.84344831000001</v>
      </c>
      <c r="O561" s="6">
        <f t="shared" si="18"/>
        <v>0.26178241070836838</v>
      </c>
      <c r="P561" s="6">
        <f t="shared" si="19"/>
        <v>-1.8624524522681263E-3</v>
      </c>
    </row>
    <row r="562" spans="1:16" x14ac:dyDescent="0.25">
      <c r="A562" s="5" t="s">
        <v>556</v>
      </c>
      <c r="B562" s="5" t="s">
        <v>3618</v>
      </c>
      <c r="C562" s="3">
        <f>[1]!EM_S_STM07_IS($A562,"9",DATE(C$4,12,31),"1")/1000000</f>
        <v>659.64764303999993</v>
      </c>
      <c r="D562" s="3">
        <f>[1]!EM_S_STM07_IS($A562,"61",DATE(C$4,12,31),"1")/1000000</f>
        <v>48.836312299999996</v>
      </c>
      <c r="E562" s="3">
        <f>[1]!EM_S_STM07_IS($A562,"9",DATE(E$4,12,31),"1")/1000000</f>
        <v>765.22520336000002</v>
      </c>
      <c r="F562" s="3">
        <f>[1]!EM_S_STM07_IS($A562,"61",DATE(E$4,12,31),"1")/1000000</f>
        <v>40.327275810000003</v>
      </c>
      <c r="G562" s="3">
        <f>[1]!EM_S_STM07_IS($A562,"9",DATE(G$4,12,31),"1")/1000000</f>
        <v>821.20148587000006</v>
      </c>
      <c r="H562" s="3">
        <f>[1]!EM_S_STM07_IS($A562,"61",DATE(G$4,12,31),"1")/1000000</f>
        <v>41.837174229999995</v>
      </c>
      <c r="I562" s="3">
        <f>[1]!EM_S_STM07_IS($A562,"9",DATE(I$4,12,31),"1")/1000000</f>
        <v>1052.4081803399999</v>
      </c>
      <c r="J562" s="3">
        <f>[1]!EM_S_STM07_IS($A562,"61",DATE(I$4,12,31),"1")/1000000</f>
        <v>59.072352760000001</v>
      </c>
      <c r="K562" s="3">
        <f>[1]!EM_S_STM07_IS($A562,"9",DATE(K$4,12,31),"1")/1000000</f>
        <v>1179.08131968</v>
      </c>
      <c r="L562" s="3">
        <f>[1]!EM_S_STM07_IS($A562,"61",DATE(K$4,12,31),"1")/1000000</f>
        <v>107.45534162999999</v>
      </c>
      <c r="M562" s="3">
        <f>[1]!EM_S_STM07_IS($A562,"9",DATE(M$4,12,31),"1")/1000000</f>
        <v>1241.3883642799999</v>
      </c>
      <c r="N562" s="3">
        <f>[1]!EM_S_STM07_IS($A562,"61",DATE(M$4,12,31),"1")/1000000</f>
        <v>130.29622241999999</v>
      </c>
      <c r="O562" s="6">
        <f t="shared" si="18"/>
        <v>0.1347994877135088</v>
      </c>
      <c r="P562" s="6">
        <f t="shared" si="19"/>
        <v>0.21685209033531549</v>
      </c>
    </row>
    <row r="563" spans="1:16" x14ac:dyDescent="0.25">
      <c r="A563" s="5" t="s">
        <v>557</v>
      </c>
      <c r="B563" s="5" t="s">
        <v>3619</v>
      </c>
      <c r="C563" s="3">
        <f>[1]!EM_S_STM07_IS($A563,"9",DATE(C$4,12,31),"1")/1000000</f>
        <v>3960.87938979</v>
      </c>
      <c r="D563" s="3">
        <f>[1]!EM_S_STM07_IS($A563,"61",DATE(C$4,12,31),"1")/1000000</f>
        <v>177.2795639</v>
      </c>
      <c r="E563" s="3">
        <f>[1]!EM_S_STM07_IS($A563,"9",DATE(E$4,12,31),"1")/1000000</f>
        <v>4510.6627032599999</v>
      </c>
      <c r="F563" s="3">
        <f>[1]!EM_S_STM07_IS($A563,"61",DATE(E$4,12,31),"1")/1000000</f>
        <v>196.51822228</v>
      </c>
      <c r="G563" s="3">
        <f>[1]!EM_S_STM07_IS($A563,"9",DATE(G$4,12,31),"1")/1000000</f>
        <v>4829.2317528100002</v>
      </c>
      <c r="H563" s="3">
        <f>[1]!EM_S_STM07_IS($A563,"61",DATE(G$4,12,31),"1")/1000000</f>
        <v>191.37577694000001</v>
      </c>
      <c r="I563" s="3">
        <f>[1]!EM_S_STM07_IS($A563,"9",DATE(I$4,12,31),"1")/1000000</f>
        <v>5607.5325091999994</v>
      </c>
      <c r="J563" s="3">
        <f>[1]!EM_S_STM07_IS($A563,"61",DATE(I$4,12,31),"1")/1000000</f>
        <v>169.18264843</v>
      </c>
      <c r="K563" s="3">
        <f>[1]!EM_S_STM07_IS($A563,"9",DATE(K$4,12,31),"1")/1000000</f>
        <v>6061.3404864599997</v>
      </c>
      <c r="L563" s="3">
        <f>[1]!EM_S_STM07_IS($A563,"61",DATE(K$4,12,31),"1")/1000000</f>
        <v>204.42204490999998</v>
      </c>
      <c r="M563" s="3">
        <f>[1]!EM_S_STM07_IS($A563,"9",DATE(M$4,12,31),"1")/1000000</f>
        <v>7292.9967994999997</v>
      </c>
      <c r="N563" s="3">
        <f>[1]!EM_S_STM07_IS($A563,"61",DATE(M$4,12,31),"1")/1000000</f>
        <v>240.02449994</v>
      </c>
      <c r="O563" s="6">
        <f t="shared" si="18"/>
        <v>0.12985543993886961</v>
      </c>
      <c r="P563" s="6">
        <f t="shared" si="19"/>
        <v>6.2476614319456392E-2</v>
      </c>
    </row>
    <row r="564" spans="1:16" x14ac:dyDescent="0.25">
      <c r="A564" s="5" t="s">
        <v>558</v>
      </c>
      <c r="B564" s="5" t="s">
        <v>3620</v>
      </c>
      <c r="C564" s="3">
        <f>[1]!EM_S_STM07_IS($A564,"9",DATE(C$4,12,31),"1")/1000000</f>
        <v>4081.1235459999998</v>
      </c>
      <c r="D564" s="3">
        <f>[1]!EM_S_STM07_IS($A564,"61",DATE(C$4,12,31),"1")/1000000</f>
        <v>291.27263866000004</v>
      </c>
      <c r="E564" s="3">
        <f>[1]!EM_S_STM07_IS($A564,"9",DATE(E$4,12,31),"1")/1000000</f>
        <v>7122.4199907100001</v>
      </c>
      <c r="F564" s="3">
        <f>[1]!EM_S_STM07_IS($A564,"61",DATE(E$4,12,31),"1")/1000000</f>
        <v>489.95893685999999</v>
      </c>
      <c r="G564" s="3">
        <f>[1]!EM_S_STM07_IS($A564,"9",DATE(G$4,12,31),"1")/1000000</f>
        <v>7112.8879517799996</v>
      </c>
      <c r="H564" s="3">
        <f>[1]!EM_S_STM07_IS($A564,"61",DATE(G$4,12,31),"1")/1000000</f>
        <v>270.70401738999999</v>
      </c>
      <c r="I564" s="3">
        <f>[1]!EM_S_STM07_IS($A564,"9",DATE(I$4,12,31),"1")/1000000</f>
        <v>12045.852832120001</v>
      </c>
      <c r="J564" s="3">
        <f>[1]!EM_S_STM07_IS($A564,"61",DATE(I$4,12,31),"1")/1000000</f>
        <v>113.78764129999999</v>
      </c>
      <c r="K564" s="3">
        <f>[1]!EM_S_STM07_IS($A564,"9",DATE(K$4,12,31),"1")/1000000</f>
        <v>11176.952961879999</v>
      </c>
      <c r="L564" s="3">
        <f>[1]!EM_S_STM07_IS($A564,"61",DATE(K$4,12,31),"1")/1000000</f>
        <v>332.17858795999996</v>
      </c>
      <c r="M564" s="3">
        <f>[1]!EM_S_STM07_IS($A564,"9",DATE(M$4,12,31),"1")/1000000</f>
        <v>15263.199378339999</v>
      </c>
      <c r="N564" s="3">
        <f>[1]!EM_S_STM07_IS($A564,"61",DATE(M$4,12,31),"1")/1000000</f>
        <v>7.6763823000000002</v>
      </c>
      <c r="O564" s="6">
        <f t="shared" si="18"/>
        <v>0.30188663025027429</v>
      </c>
      <c r="P564" s="6">
        <f t="shared" si="19"/>
        <v>-0.51675053594370945</v>
      </c>
    </row>
    <row r="565" spans="1:16" x14ac:dyDescent="0.25">
      <c r="A565" s="5" t="s">
        <v>559</v>
      </c>
      <c r="B565" s="5" t="s">
        <v>3621</v>
      </c>
      <c r="C565" s="3">
        <f>[1]!EM_S_STM07_IS($A565,"9",DATE(C$4,12,31),"1")/1000000</f>
        <v>760.86591765999992</v>
      </c>
      <c r="D565" s="3">
        <f>[1]!EM_S_STM07_IS($A565,"61",DATE(C$4,12,31),"1")/1000000</f>
        <v>103.07670078</v>
      </c>
      <c r="E565" s="3">
        <f>[1]!EM_S_STM07_IS($A565,"9",DATE(E$4,12,31),"1")/1000000</f>
        <v>862.02524922999999</v>
      </c>
      <c r="F565" s="3">
        <f>[1]!EM_S_STM07_IS($A565,"61",DATE(E$4,12,31),"1")/1000000</f>
        <v>115.40944867</v>
      </c>
      <c r="G565" s="3">
        <f>[1]!EM_S_STM07_IS($A565,"9",DATE(G$4,12,31),"1")/1000000</f>
        <v>742.90853929999992</v>
      </c>
      <c r="H565" s="3">
        <f>[1]!EM_S_STM07_IS($A565,"61",DATE(G$4,12,31),"1")/1000000</f>
        <v>71.119057949999998</v>
      </c>
      <c r="I565" s="3">
        <f>[1]!EM_S_STM07_IS($A565,"9",DATE(I$4,12,31),"1")/1000000</f>
        <v>382.84589762000002</v>
      </c>
      <c r="J565" s="3">
        <f>[1]!EM_S_STM07_IS($A565,"61",DATE(I$4,12,31),"1")/1000000</f>
        <v>108.44431229000001</v>
      </c>
      <c r="K565" s="3">
        <f>[1]!EM_S_STM07_IS($A565,"9",DATE(K$4,12,31),"1")/1000000</f>
        <v>460.28186649999998</v>
      </c>
      <c r="L565" s="3">
        <f>[1]!EM_S_STM07_IS($A565,"61",DATE(K$4,12,31),"1")/1000000</f>
        <v>54.617820119999998</v>
      </c>
      <c r="M565" s="3">
        <f>[1]!EM_S_STM07_IS($A565,"9",DATE(M$4,12,31),"1")/1000000</f>
        <v>497.50106319000002</v>
      </c>
      <c r="N565" s="3">
        <f>[1]!EM_S_STM07_IS($A565,"61",DATE(M$4,12,31),"1")/1000000</f>
        <v>41.993753380000001</v>
      </c>
      <c r="O565" s="6">
        <f t="shared" si="18"/>
        <v>-8.1461897026782193E-2</v>
      </c>
      <c r="P565" s="6">
        <f t="shared" si="19"/>
        <v>-0.16438767551035371</v>
      </c>
    </row>
    <row r="566" spans="1:16" x14ac:dyDescent="0.25">
      <c r="A566" s="5" t="s">
        <v>560</v>
      </c>
      <c r="B566" s="5" t="s">
        <v>3622</v>
      </c>
      <c r="C566" s="3">
        <f>[1]!EM_S_STM07_IS($A566,"9",DATE(C$4,12,31),"1")/1000000</f>
        <v>799.76586851000002</v>
      </c>
      <c r="D566" s="3">
        <f>[1]!EM_S_STM07_IS($A566,"61",DATE(C$4,12,31),"1")/1000000</f>
        <v>37.580367500000001</v>
      </c>
      <c r="E566" s="3">
        <f>[1]!EM_S_STM07_IS($A566,"9",DATE(E$4,12,31),"1")/1000000</f>
        <v>1093.55228042</v>
      </c>
      <c r="F566" s="3">
        <f>[1]!EM_S_STM07_IS($A566,"61",DATE(E$4,12,31),"1")/1000000</f>
        <v>50.304361899999996</v>
      </c>
      <c r="G566" s="3">
        <f>[1]!EM_S_STM07_IS($A566,"9",DATE(G$4,12,31),"1")/1000000</f>
        <v>1425.0743068699999</v>
      </c>
      <c r="H566" s="3">
        <f>[1]!EM_S_STM07_IS($A566,"61",DATE(G$4,12,31),"1")/1000000</f>
        <v>52.361444939999998</v>
      </c>
      <c r="I566" s="3">
        <f>[1]!EM_S_STM07_IS($A566,"9",DATE(I$4,12,31),"1")/1000000</f>
        <v>1454.00143989</v>
      </c>
      <c r="J566" s="3">
        <f>[1]!EM_S_STM07_IS($A566,"61",DATE(I$4,12,31),"1")/1000000</f>
        <v>54.205729259999998</v>
      </c>
      <c r="K566" s="3">
        <f>[1]!EM_S_STM07_IS($A566,"9",DATE(K$4,12,31),"1")/1000000</f>
        <v>1223.5099968</v>
      </c>
      <c r="L566" s="3">
        <f>[1]!EM_S_STM07_IS($A566,"61",DATE(K$4,12,31),"1")/1000000</f>
        <v>49.054022659999994</v>
      </c>
      <c r="M566" s="3">
        <f>[1]!EM_S_STM07_IS($A566,"9",DATE(M$4,12,31),"1")/1000000</f>
        <v>1476.88840441</v>
      </c>
      <c r="N566" s="3">
        <f>[1]!EM_S_STM07_IS($A566,"61",DATE(M$4,12,31),"1")/1000000</f>
        <v>90.573647859999994</v>
      </c>
      <c r="O566" s="6">
        <f t="shared" si="18"/>
        <v>0.13051665011479607</v>
      </c>
      <c r="P566" s="6">
        <f t="shared" si="19"/>
        <v>0.19236211115799273</v>
      </c>
    </row>
    <row r="567" spans="1:16" x14ac:dyDescent="0.25">
      <c r="A567" s="5" t="s">
        <v>561</v>
      </c>
      <c r="B567" s="5" t="s">
        <v>3623</v>
      </c>
      <c r="C567" s="3">
        <f>[1]!EM_S_STM07_IS($A567,"9",DATE(C$4,12,31),"1")/1000000</f>
        <v>173.01844462</v>
      </c>
      <c r="D567" s="3">
        <f>[1]!EM_S_STM07_IS($A567,"61",DATE(C$4,12,31),"1")/1000000</f>
        <v>51.349125439999995</v>
      </c>
      <c r="E567" s="3">
        <f>[1]!EM_S_STM07_IS($A567,"9",DATE(E$4,12,31),"1")/1000000</f>
        <v>144.09989691999999</v>
      </c>
      <c r="F567" s="3">
        <f>[1]!EM_S_STM07_IS($A567,"61",DATE(E$4,12,31),"1")/1000000</f>
        <v>32.340102590000001</v>
      </c>
      <c r="G567" s="3">
        <f>[1]!EM_S_STM07_IS($A567,"9",DATE(G$4,12,31),"1")/1000000</f>
        <v>160.30224106</v>
      </c>
      <c r="H567" s="3">
        <f>[1]!EM_S_STM07_IS($A567,"61",DATE(G$4,12,31),"1")/1000000</f>
        <v>36.211255840000007</v>
      </c>
      <c r="I567" s="3">
        <f>[1]!EM_S_STM07_IS($A567,"9",DATE(I$4,12,31),"1")/1000000</f>
        <v>199.10561926</v>
      </c>
      <c r="J567" s="3">
        <f>[1]!EM_S_STM07_IS($A567,"61",DATE(I$4,12,31),"1")/1000000</f>
        <v>32.955693969999999</v>
      </c>
      <c r="K567" s="3">
        <f>[1]!EM_S_STM07_IS($A567,"9",DATE(K$4,12,31),"1")/1000000</f>
        <v>159.68891381</v>
      </c>
      <c r="L567" s="3">
        <f>[1]!EM_S_STM07_IS($A567,"61",DATE(K$4,12,31),"1")/1000000</f>
        <v>33.37041644</v>
      </c>
      <c r="M567" s="3">
        <f>[1]!EM_S_STM07_IS($A567,"9",DATE(M$4,12,31),"1")/1000000</f>
        <v>176.13590622000001</v>
      </c>
      <c r="N567" s="3">
        <f>[1]!EM_S_STM07_IS($A567,"61",DATE(M$4,12,31),"1")/1000000</f>
        <v>18.101027819999999</v>
      </c>
      <c r="O567" s="6">
        <f t="shared" si="18"/>
        <v>3.5779228122474471E-3</v>
      </c>
      <c r="P567" s="6">
        <f t="shared" si="19"/>
        <v>-0.18822805689714273</v>
      </c>
    </row>
    <row r="568" spans="1:16" x14ac:dyDescent="0.25">
      <c r="A568" s="5" t="s">
        <v>562</v>
      </c>
      <c r="B568" s="5" t="s">
        <v>3624</v>
      </c>
      <c r="C568" s="3">
        <f>[1]!EM_S_STM07_IS($A568,"9",DATE(C$4,12,31),"1")/1000000</f>
        <v>626.72313125000005</v>
      </c>
      <c r="D568" s="3">
        <f>[1]!EM_S_STM07_IS($A568,"61",DATE(C$4,12,31),"1")/1000000</f>
        <v>117.97074922</v>
      </c>
      <c r="E568" s="3">
        <f>[1]!EM_S_STM07_IS($A568,"9",DATE(E$4,12,31),"1")/1000000</f>
        <v>1610.6028264500001</v>
      </c>
      <c r="F568" s="3">
        <f>[1]!EM_S_STM07_IS($A568,"61",DATE(E$4,12,31),"1")/1000000</f>
        <v>220.45455519000001</v>
      </c>
      <c r="G568" s="3">
        <f>[1]!EM_S_STM07_IS($A568,"9",DATE(G$4,12,31),"1")/1000000</f>
        <v>1587.67667955</v>
      </c>
      <c r="H568" s="3">
        <f>[1]!EM_S_STM07_IS($A568,"61",DATE(G$4,12,31),"1")/1000000</f>
        <v>177.46287447999998</v>
      </c>
      <c r="I568" s="3">
        <f>[1]!EM_S_STM07_IS($A568,"9",DATE(I$4,12,31),"1")/1000000</f>
        <v>1669.9137762400001</v>
      </c>
      <c r="J568" s="3">
        <f>[1]!EM_S_STM07_IS($A568,"61",DATE(I$4,12,31),"1")/1000000</f>
        <v>184.59362921000002</v>
      </c>
      <c r="K568" s="3">
        <f>[1]!EM_S_STM07_IS($A568,"9",DATE(K$4,12,31),"1")/1000000</f>
        <v>1791.1685371800002</v>
      </c>
      <c r="L568" s="3">
        <f>[1]!EM_S_STM07_IS($A568,"61",DATE(K$4,12,31),"1")/1000000</f>
        <v>197.90619202000002</v>
      </c>
      <c r="M568" s="3">
        <f>[1]!EM_S_STM07_IS($A568,"9",DATE(M$4,12,31),"1")/1000000</f>
        <v>2198.5511711700001</v>
      </c>
      <c r="N568" s="3">
        <f>[1]!EM_S_STM07_IS($A568,"61",DATE(M$4,12,31),"1")/1000000</f>
        <v>109.44069458</v>
      </c>
      <c r="O568" s="6">
        <f t="shared" si="18"/>
        <v>0.28532267983715665</v>
      </c>
      <c r="P568" s="6">
        <f t="shared" si="19"/>
        <v>-1.4898680879224191E-2</v>
      </c>
    </row>
    <row r="569" spans="1:16" x14ac:dyDescent="0.25">
      <c r="A569" s="5" t="s">
        <v>563</v>
      </c>
      <c r="B569" s="5" t="s">
        <v>3625</v>
      </c>
      <c r="C569" s="3">
        <f>[1]!EM_S_STM07_IS($A569,"9",DATE(C$4,12,31),"1")/1000000</f>
        <v>2838.1377489299998</v>
      </c>
      <c r="D569" s="3">
        <f>[1]!EM_S_STM07_IS($A569,"61",DATE(C$4,12,31),"1")/1000000</f>
        <v>202.96496758000001</v>
      </c>
      <c r="E569" s="3">
        <f>[1]!EM_S_STM07_IS($A569,"9",DATE(E$4,12,31),"1")/1000000</f>
        <v>3089.6714500900002</v>
      </c>
      <c r="F569" s="3">
        <f>[1]!EM_S_STM07_IS($A569,"61",DATE(E$4,12,31),"1")/1000000</f>
        <v>203.20202881</v>
      </c>
      <c r="G569" s="3">
        <f>[1]!EM_S_STM07_IS($A569,"9",DATE(G$4,12,31),"1")/1000000</f>
        <v>1937.3448157799999</v>
      </c>
      <c r="H569" s="3">
        <f>[1]!EM_S_STM07_IS($A569,"61",DATE(G$4,12,31),"1")/1000000</f>
        <v>9.0807030399999995</v>
      </c>
      <c r="I569" s="3">
        <f>[1]!EM_S_STM07_IS($A569,"9",DATE(I$4,12,31),"1")/1000000</f>
        <v>2112.8472960899999</v>
      </c>
      <c r="J569" s="3">
        <f>[1]!EM_S_STM07_IS($A569,"61",DATE(I$4,12,31),"1")/1000000</f>
        <v>27.309959589999998</v>
      </c>
      <c r="K569" s="3">
        <f>[1]!EM_S_STM07_IS($A569,"9",DATE(K$4,12,31),"1")/1000000</f>
        <v>1839.57154732</v>
      </c>
      <c r="L569" s="3">
        <f>[1]!EM_S_STM07_IS($A569,"61",DATE(K$4,12,31),"1")/1000000</f>
        <v>6.5355183499999994</v>
      </c>
      <c r="M569" s="3">
        <f>[1]!EM_S_STM07_IS($A569,"9",DATE(M$4,12,31),"1")/1000000</f>
        <v>1456.1972904900001</v>
      </c>
      <c r="N569" s="3">
        <f>[1]!EM_S_STM07_IS($A569,"61",DATE(M$4,12,31),"1")/1000000</f>
        <v>-29.239990760000001</v>
      </c>
      <c r="O569" s="6">
        <f t="shared" si="18"/>
        <v>-0.12494097216418254</v>
      </c>
      <c r="P569" s="6">
        <f t="shared" si="19"/>
        <v>-1.67875216750936</v>
      </c>
    </row>
    <row r="570" spans="1:16" x14ac:dyDescent="0.25">
      <c r="A570" s="5" t="s">
        <v>564</v>
      </c>
      <c r="B570" s="5" t="s">
        <v>3626</v>
      </c>
      <c r="C570" s="3">
        <f>[1]!EM_S_STM07_IS($A570,"9",DATE(C$4,12,31),"1")/1000000</f>
        <v>1011.4674145399999</v>
      </c>
      <c r="D570" s="3">
        <f>[1]!EM_S_STM07_IS($A570,"61",DATE(C$4,12,31),"1")/1000000</f>
        <v>53.285667340000003</v>
      </c>
      <c r="E570" s="3">
        <f>[1]!EM_S_STM07_IS($A570,"9",DATE(E$4,12,31),"1")/1000000</f>
        <v>1037.59778173</v>
      </c>
      <c r="F570" s="3">
        <f>[1]!EM_S_STM07_IS($A570,"61",DATE(E$4,12,31),"1")/1000000</f>
        <v>64.718297700000008</v>
      </c>
      <c r="G570" s="3">
        <f>[1]!EM_S_STM07_IS($A570,"9",DATE(G$4,12,31),"1")/1000000</f>
        <v>933.50842183000009</v>
      </c>
      <c r="H570" s="3">
        <f>[1]!EM_S_STM07_IS($A570,"61",DATE(G$4,12,31),"1")/1000000</f>
        <v>36.228106679999996</v>
      </c>
      <c r="I570" s="3">
        <f>[1]!EM_S_STM07_IS($A570,"9",DATE(I$4,12,31),"1")/1000000</f>
        <v>1006.28027876</v>
      </c>
      <c r="J570" s="3">
        <f>[1]!EM_S_STM07_IS($A570,"61",DATE(I$4,12,31),"1")/1000000</f>
        <v>60.610397670000005</v>
      </c>
      <c r="K570" s="3">
        <f>[1]!EM_S_STM07_IS($A570,"9",DATE(K$4,12,31),"1")/1000000</f>
        <v>1049.51190739</v>
      </c>
      <c r="L570" s="3">
        <f>[1]!EM_S_STM07_IS($A570,"61",DATE(K$4,12,31),"1")/1000000</f>
        <v>78.202504819999987</v>
      </c>
      <c r="M570" s="3">
        <f>[1]!EM_S_STM07_IS($A570,"9",DATE(M$4,12,31),"1")/1000000</f>
        <v>1041.45686105</v>
      </c>
      <c r="N570" s="3">
        <f>[1]!EM_S_STM07_IS($A570,"61",DATE(M$4,12,31),"1")/1000000</f>
        <v>71.96833070000001</v>
      </c>
      <c r="O570" s="6">
        <f t="shared" si="18"/>
        <v>5.8607873485800877E-3</v>
      </c>
      <c r="P570" s="6">
        <f t="shared" si="19"/>
        <v>6.1955220056563398E-2</v>
      </c>
    </row>
    <row r="571" spans="1:16" x14ac:dyDescent="0.25">
      <c r="A571" s="5" t="s">
        <v>565</v>
      </c>
      <c r="B571" s="5" t="s">
        <v>3627</v>
      </c>
      <c r="C571" s="3">
        <f>[1]!EM_S_STM07_IS($A571,"9",DATE(C$4,12,31),"1")/1000000</f>
        <v>1074.58925985</v>
      </c>
      <c r="D571" s="3">
        <f>[1]!EM_S_STM07_IS($A571,"61",DATE(C$4,12,31),"1")/1000000</f>
        <v>85.628270260000008</v>
      </c>
      <c r="E571" s="3">
        <f>[1]!EM_S_STM07_IS($A571,"9",DATE(E$4,12,31),"1")/1000000</f>
        <v>1298.4377635899998</v>
      </c>
      <c r="F571" s="3">
        <f>[1]!EM_S_STM07_IS($A571,"61",DATE(E$4,12,31),"1")/1000000</f>
        <v>105.06438662000001</v>
      </c>
      <c r="G571" s="3">
        <f>[1]!EM_S_STM07_IS($A571,"9",DATE(G$4,12,31),"1")/1000000</f>
        <v>1145.3743771700001</v>
      </c>
      <c r="H571" s="3">
        <f>[1]!EM_S_STM07_IS($A571,"61",DATE(G$4,12,31),"1")/1000000</f>
        <v>22.780419800000001</v>
      </c>
      <c r="I571" s="3">
        <f>[1]!EM_S_STM07_IS($A571,"9",DATE(I$4,12,31),"1")/1000000</f>
        <v>1160.69069758</v>
      </c>
      <c r="J571" s="3">
        <f>[1]!EM_S_STM07_IS($A571,"61",DATE(I$4,12,31),"1")/1000000</f>
        <v>-82.106907319999991</v>
      </c>
      <c r="K571" s="3">
        <f>[1]!EM_S_STM07_IS($A571,"9",DATE(K$4,12,31),"1")/1000000</f>
        <v>1319.1357377899999</v>
      </c>
      <c r="L571" s="3">
        <f>[1]!EM_S_STM07_IS($A571,"61",DATE(K$4,12,31),"1")/1000000</f>
        <v>53.519259170000005</v>
      </c>
      <c r="M571" s="3">
        <f>[1]!EM_S_STM07_IS($A571,"9",DATE(M$4,12,31),"1")/1000000</f>
        <v>2464.49553358</v>
      </c>
      <c r="N571" s="3">
        <f>[1]!EM_S_STM07_IS($A571,"61",DATE(M$4,12,31),"1")/1000000</f>
        <v>516.58719094000003</v>
      </c>
      <c r="O571" s="6">
        <f t="shared" si="18"/>
        <v>0.18058458406909317</v>
      </c>
      <c r="P571" s="6">
        <f t="shared" si="19"/>
        <v>0.43253516794041702</v>
      </c>
    </row>
    <row r="572" spans="1:16" x14ac:dyDescent="0.25">
      <c r="A572" s="5" t="s">
        <v>566</v>
      </c>
      <c r="B572" s="5" t="s">
        <v>3628</v>
      </c>
      <c r="C572" s="3">
        <f>[1]!EM_S_STM07_IS($A572,"9",DATE(C$4,12,31),"1")/1000000</f>
        <v>2369.0460394899997</v>
      </c>
      <c r="D572" s="3">
        <f>[1]!EM_S_STM07_IS($A572,"61",DATE(C$4,12,31),"1")/1000000</f>
        <v>107.42505677</v>
      </c>
      <c r="E572" s="3">
        <f>[1]!EM_S_STM07_IS($A572,"9",DATE(E$4,12,31),"1")/1000000</f>
        <v>2983.9842231799998</v>
      </c>
      <c r="F572" s="3">
        <f>[1]!EM_S_STM07_IS($A572,"61",DATE(E$4,12,31),"1")/1000000</f>
        <v>76.887427169999995</v>
      </c>
      <c r="G572" s="3">
        <f>[1]!EM_S_STM07_IS($A572,"9",DATE(G$4,12,31),"1")/1000000</f>
        <v>3327.3133933300001</v>
      </c>
      <c r="H572" s="3">
        <f>[1]!EM_S_STM07_IS($A572,"61",DATE(G$4,12,31),"1")/1000000</f>
        <v>108.01199172</v>
      </c>
      <c r="I572" s="3">
        <f>[1]!EM_S_STM07_IS($A572,"9",DATE(I$4,12,31),"1")/1000000</f>
        <v>3724.7602328800003</v>
      </c>
      <c r="J572" s="3">
        <f>[1]!EM_S_STM07_IS($A572,"61",DATE(I$4,12,31),"1")/1000000</f>
        <v>169.79743794000001</v>
      </c>
      <c r="K572" s="3">
        <f>[1]!EM_S_STM07_IS($A572,"9",DATE(K$4,12,31),"1")/1000000</f>
        <v>4014.6271317800001</v>
      </c>
      <c r="L572" s="3">
        <f>[1]!EM_S_STM07_IS($A572,"61",DATE(K$4,12,31),"1")/1000000</f>
        <v>207.63027001</v>
      </c>
      <c r="M572" s="3">
        <f>[1]!EM_S_STM07_IS($A572,"9",DATE(M$4,12,31),"1")/1000000</f>
        <v>4167.2894102999999</v>
      </c>
      <c r="N572" s="3">
        <f>[1]!EM_S_STM07_IS($A572,"61",DATE(M$4,12,31),"1")/1000000</f>
        <v>245.79319035</v>
      </c>
      <c r="O572" s="6">
        <f t="shared" si="18"/>
        <v>0.1195823217710037</v>
      </c>
      <c r="P572" s="6">
        <f t="shared" si="19"/>
        <v>0.18002946312938328</v>
      </c>
    </row>
    <row r="573" spans="1:16" x14ac:dyDescent="0.25">
      <c r="A573" s="5" t="s">
        <v>567</v>
      </c>
      <c r="B573" s="5" t="s">
        <v>3629</v>
      </c>
      <c r="C573" s="3">
        <f>[1]!EM_S_STM07_IS($A573,"9",DATE(C$4,12,31),"1")/1000000</f>
        <v>894.07695621000005</v>
      </c>
      <c r="D573" s="3">
        <f>[1]!EM_S_STM07_IS($A573,"61",DATE(C$4,12,31),"1")/1000000</f>
        <v>85.300312750000003</v>
      </c>
      <c r="E573" s="3">
        <f>[1]!EM_S_STM07_IS($A573,"9",DATE(E$4,12,31),"1")/1000000</f>
        <v>1288.3630980599999</v>
      </c>
      <c r="F573" s="3">
        <f>[1]!EM_S_STM07_IS($A573,"61",DATE(E$4,12,31),"1")/1000000</f>
        <v>88.336544779999997</v>
      </c>
      <c r="G573" s="3">
        <f>[1]!EM_S_STM07_IS($A573,"9",DATE(G$4,12,31),"1")/1000000</f>
        <v>1345.0108632700001</v>
      </c>
      <c r="H573" s="3">
        <f>[1]!EM_S_STM07_IS($A573,"61",DATE(G$4,12,31),"1")/1000000</f>
        <v>77.721981700000001</v>
      </c>
      <c r="I573" s="3">
        <f>[1]!EM_S_STM07_IS($A573,"9",DATE(I$4,12,31),"1")/1000000</f>
        <v>1822.6459003800001</v>
      </c>
      <c r="J573" s="3">
        <f>[1]!EM_S_STM07_IS($A573,"61",DATE(I$4,12,31),"1")/1000000</f>
        <v>90.085055489999988</v>
      </c>
      <c r="K573" s="3">
        <f>[1]!EM_S_STM07_IS($A573,"9",DATE(K$4,12,31),"1")/1000000</f>
        <v>2214.8613459499998</v>
      </c>
      <c r="L573" s="3">
        <f>[1]!EM_S_STM07_IS($A573,"61",DATE(K$4,12,31),"1")/1000000</f>
        <v>117.94688528</v>
      </c>
      <c r="M573" s="3">
        <f>[1]!EM_S_STM07_IS($A573,"9",DATE(M$4,12,31),"1")/1000000</f>
        <v>2258.6886344499999</v>
      </c>
      <c r="N573" s="3">
        <f>[1]!EM_S_STM07_IS($A573,"61",DATE(M$4,12,31),"1")/1000000</f>
        <v>128.68497759000002</v>
      </c>
      <c r="O573" s="6">
        <f t="shared" si="18"/>
        <v>0.20363911583099181</v>
      </c>
      <c r="P573" s="6">
        <f t="shared" si="19"/>
        <v>8.5714018932561142E-2</v>
      </c>
    </row>
    <row r="574" spans="1:16" x14ac:dyDescent="0.25">
      <c r="A574" s="5" t="s">
        <v>568</v>
      </c>
      <c r="B574" s="5" t="s">
        <v>3630</v>
      </c>
      <c r="C574" s="3">
        <f>[1]!EM_S_STM07_IS($A574,"9",DATE(C$4,12,31),"1")/1000000</f>
        <v>676.95337353999992</v>
      </c>
      <c r="D574" s="3">
        <f>[1]!EM_S_STM07_IS($A574,"61",DATE(C$4,12,31),"1")/1000000</f>
        <v>-86.527266349999991</v>
      </c>
      <c r="E574" s="3">
        <f>[1]!EM_S_STM07_IS($A574,"9",DATE(E$4,12,31),"1")/1000000</f>
        <v>654.68845351000004</v>
      </c>
      <c r="F574" s="3">
        <f>[1]!EM_S_STM07_IS($A574,"61",DATE(E$4,12,31),"1")/1000000</f>
        <v>-120.25458721</v>
      </c>
      <c r="G574" s="3">
        <f>[1]!EM_S_STM07_IS($A574,"9",DATE(G$4,12,31),"1")/1000000</f>
        <v>695.95043479999993</v>
      </c>
      <c r="H574" s="3">
        <f>[1]!EM_S_STM07_IS($A574,"61",DATE(G$4,12,31),"1")/1000000</f>
        <v>20.40728142</v>
      </c>
      <c r="I574" s="3">
        <f>[1]!EM_S_STM07_IS($A574,"9",DATE(I$4,12,31),"1")/1000000</f>
        <v>1867.1631387699999</v>
      </c>
      <c r="J574" s="3">
        <f>[1]!EM_S_STM07_IS($A574,"61",DATE(I$4,12,31),"1")/1000000</f>
        <v>28.03731179</v>
      </c>
      <c r="K574" s="3">
        <f>[1]!EM_S_STM07_IS($A574,"9",DATE(K$4,12,31),"1")/1000000</f>
        <v>1873.9345045</v>
      </c>
      <c r="L574" s="3">
        <f>[1]!EM_S_STM07_IS($A574,"61",DATE(K$4,12,31),"1")/1000000</f>
        <v>5.69115284</v>
      </c>
      <c r="M574" s="3">
        <f>[1]!EM_S_STM07_IS($A574,"9",DATE(M$4,12,31),"1")/1000000</f>
        <v>1316.2334341199999</v>
      </c>
      <c r="N574" s="3">
        <f>[1]!EM_S_STM07_IS($A574,"61",DATE(M$4,12,31),"1")/1000000</f>
        <v>193.28990447000001</v>
      </c>
      <c r="O574" s="6">
        <f t="shared" si="18"/>
        <v>0.14223333972671148</v>
      </c>
      <c r="P574" s="6" t="str">
        <f t="shared" si="19"/>
        <v/>
      </c>
    </row>
    <row r="575" spans="1:16" x14ac:dyDescent="0.25">
      <c r="A575" s="5" t="s">
        <v>569</v>
      </c>
      <c r="B575" s="5" t="s">
        <v>3631</v>
      </c>
      <c r="C575" s="3">
        <f>[1]!EM_S_STM07_IS($A575,"9",DATE(C$4,12,31),"1")/1000000</f>
        <v>1093.68164699</v>
      </c>
      <c r="D575" s="3">
        <f>[1]!EM_S_STM07_IS($A575,"61",DATE(C$4,12,31),"1")/1000000</f>
        <v>60.160840619999995</v>
      </c>
      <c r="E575" s="3">
        <f>[1]!EM_S_STM07_IS($A575,"9",DATE(E$4,12,31),"1")/1000000</f>
        <v>1053.2550389200001</v>
      </c>
      <c r="F575" s="3">
        <f>[1]!EM_S_STM07_IS($A575,"61",DATE(E$4,12,31),"1")/1000000</f>
        <v>43.61281065</v>
      </c>
      <c r="G575" s="3">
        <f>[1]!EM_S_STM07_IS($A575,"9",DATE(G$4,12,31),"1")/1000000</f>
        <v>1041.1506599900001</v>
      </c>
      <c r="H575" s="3">
        <f>[1]!EM_S_STM07_IS($A575,"61",DATE(G$4,12,31),"1")/1000000</f>
        <v>36.609267850000002</v>
      </c>
      <c r="I575" s="3">
        <f>[1]!EM_S_STM07_IS($A575,"9",DATE(I$4,12,31),"1")/1000000</f>
        <v>848.34801848999996</v>
      </c>
      <c r="J575" s="3">
        <f>[1]!EM_S_STM07_IS($A575,"61",DATE(I$4,12,31),"1")/1000000</f>
        <v>16.798493860000001</v>
      </c>
      <c r="K575" s="3">
        <f>[1]!EM_S_STM07_IS($A575,"9",DATE(K$4,12,31),"1")/1000000</f>
        <v>907.43018393</v>
      </c>
      <c r="L575" s="3">
        <f>[1]!EM_S_STM07_IS($A575,"61",DATE(K$4,12,31),"1")/1000000</f>
        <v>9.2878773900000002</v>
      </c>
      <c r="M575" s="3">
        <f>[1]!EM_S_STM07_IS($A575,"9",DATE(M$4,12,31),"1")/1000000</f>
        <v>1457.1300765899998</v>
      </c>
      <c r="N575" s="3">
        <f>[1]!EM_S_STM07_IS($A575,"61",DATE(M$4,12,31),"1")/1000000</f>
        <v>82.373062110000006</v>
      </c>
      <c r="O575" s="6">
        <f t="shared" si="18"/>
        <v>5.9062229637552255E-2</v>
      </c>
      <c r="P575" s="6">
        <f t="shared" si="19"/>
        <v>6.4864289073810255E-2</v>
      </c>
    </row>
    <row r="576" spans="1:16" x14ac:dyDescent="0.25">
      <c r="A576" s="5" t="s">
        <v>570</v>
      </c>
      <c r="B576" s="5" t="s">
        <v>3632</v>
      </c>
      <c r="C576" s="3">
        <f>[1]!EM_S_STM07_IS($A576,"9",DATE(C$4,12,31),"1")/1000000</f>
        <v>662.64471755</v>
      </c>
      <c r="D576" s="3">
        <f>[1]!EM_S_STM07_IS($A576,"61",DATE(C$4,12,31),"1")/1000000</f>
        <v>104.20436992</v>
      </c>
      <c r="E576" s="3">
        <f>[1]!EM_S_STM07_IS($A576,"9",DATE(E$4,12,31),"1")/1000000</f>
        <v>774.94526717999997</v>
      </c>
      <c r="F576" s="3">
        <f>[1]!EM_S_STM07_IS($A576,"61",DATE(E$4,12,31),"1")/1000000</f>
        <v>115.19705795</v>
      </c>
      <c r="G576" s="3">
        <f>[1]!EM_S_STM07_IS($A576,"9",DATE(G$4,12,31),"1")/1000000</f>
        <v>929.87115477999998</v>
      </c>
      <c r="H576" s="3">
        <f>[1]!EM_S_STM07_IS($A576,"61",DATE(G$4,12,31),"1")/1000000</f>
        <v>127.33610379000001</v>
      </c>
      <c r="I576" s="3">
        <f>[1]!EM_S_STM07_IS($A576,"9",DATE(I$4,12,31),"1")/1000000</f>
        <v>1260.99711514</v>
      </c>
      <c r="J576" s="3">
        <f>[1]!EM_S_STM07_IS($A576,"61",DATE(I$4,12,31),"1")/1000000</f>
        <v>200.78515812000001</v>
      </c>
      <c r="K576" s="3">
        <f>[1]!EM_S_STM07_IS($A576,"9",DATE(K$4,12,31),"1")/1000000</f>
        <v>1550.76710222</v>
      </c>
      <c r="L576" s="3">
        <f>[1]!EM_S_STM07_IS($A576,"61",DATE(K$4,12,31),"1")/1000000</f>
        <v>292.19079517</v>
      </c>
      <c r="M576" s="3">
        <f>[1]!EM_S_STM07_IS($A576,"9",DATE(M$4,12,31),"1")/1000000</f>
        <v>1820.66177795</v>
      </c>
      <c r="N576" s="3">
        <f>[1]!EM_S_STM07_IS($A576,"61",DATE(M$4,12,31),"1")/1000000</f>
        <v>370.93419101999996</v>
      </c>
      <c r="O576" s="6">
        <f t="shared" si="18"/>
        <v>0.22402336202462059</v>
      </c>
      <c r="P576" s="6">
        <f t="shared" si="19"/>
        <v>0.2890868758921914</v>
      </c>
    </row>
    <row r="577" spans="1:16" x14ac:dyDescent="0.25">
      <c r="A577" s="5" t="s">
        <v>571</v>
      </c>
      <c r="B577" s="5" t="s">
        <v>3633</v>
      </c>
      <c r="C577" s="3">
        <f>[1]!EM_S_STM07_IS($A577,"9",DATE(C$4,12,31),"1")/1000000</f>
        <v>1332.8122137</v>
      </c>
      <c r="D577" s="3">
        <f>[1]!EM_S_STM07_IS($A577,"61",DATE(C$4,12,31),"1")/1000000</f>
        <v>43.224252060000005</v>
      </c>
      <c r="E577" s="3">
        <f>[1]!EM_S_STM07_IS($A577,"9",DATE(E$4,12,31),"1")/1000000</f>
        <v>1361.09651093</v>
      </c>
      <c r="F577" s="3">
        <f>[1]!EM_S_STM07_IS($A577,"61",DATE(E$4,12,31),"1")/1000000</f>
        <v>17.068844129999999</v>
      </c>
      <c r="G577" s="3">
        <f>[1]!EM_S_STM07_IS($A577,"9",DATE(G$4,12,31),"1")/1000000</f>
        <v>1521.89960722</v>
      </c>
      <c r="H577" s="3">
        <f>[1]!EM_S_STM07_IS($A577,"61",DATE(G$4,12,31),"1")/1000000</f>
        <v>25.287287620000001</v>
      </c>
      <c r="I577" s="3">
        <f>[1]!EM_S_STM07_IS($A577,"9",DATE(I$4,12,31),"1")/1000000</f>
        <v>1449.1906121099998</v>
      </c>
      <c r="J577" s="3">
        <f>[1]!EM_S_STM07_IS($A577,"61",DATE(I$4,12,31),"1")/1000000</f>
        <v>4.2223247199999996</v>
      </c>
      <c r="K577" s="3">
        <f>[1]!EM_S_STM07_IS($A577,"9",DATE(K$4,12,31),"1")/1000000</f>
        <v>1596.8483652899999</v>
      </c>
      <c r="L577" s="3">
        <f>[1]!EM_S_STM07_IS($A577,"61",DATE(K$4,12,31),"1")/1000000</f>
        <v>5.19156833</v>
      </c>
      <c r="M577" s="3">
        <f>[1]!EM_S_STM07_IS($A577,"9",DATE(M$4,12,31),"1")/1000000</f>
        <v>1358.9011390599999</v>
      </c>
      <c r="N577" s="3">
        <f>[1]!EM_S_STM07_IS($A577,"61",DATE(M$4,12,31),"1")/1000000</f>
        <v>-54.831393869999999</v>
      </c>
      <c r="O577" s="6">
        <f t="shared" si="18"/>
        <v>3.8845716332804869E-3</v>
      </c>
      <c r="P577" s="6">
        <f t="shared" si="19"/>
        <v>-2.0487219544416018</v>
      </c>
    </row>
    <row r="578" spans="1:16" x14ac:dyDescent="0.25">
      <c r="A578" s="5" t="s">
        <v>572</v>
      </c>
      <c r="B578" s="5" t="s">
        <v>3634</v>
      </c>
      <c r="C578" s="3">
        <f>[1]!EM_S_STM07_IS($A578,"9",DATE(C$4,12,31),"1")/1000000</f>
        <v>1146.3433639500001</v>
      </c>
      <c r="D578" s="3">
        <f>[1]!EM_S_STM07_IS($A578,"61",DATE(C$4,12,31),"1")/1000000</f>
        <v>451.10209673000003</v>
      </c>
      <c r="E578" s="3">
        <f>[1]!EM_S_STM07_IS($A578,"9",DATE(E$4,12,31),"1")/1000000</f>
        <v>1236.5546328099999</v>
      </c>
      <c r="F578" s="3">
        <f>[1]!EM_S_STM07_IS($A578,"61",DATE(E$4,12,31),"1")/1000000</f>
        <v>459.46823776999997</v>
      </c>
      <c r="G578" s="3">
        <f>[1]!EM_S_STM07_IS($A578,"9",DATE(G$4,12,31),"1")/1000000</f>
        <v>1210.0550416900001</v>
      </c>
      <c r="H578" s="3">
        <f>[1]!EM_S_STM07_IS($A578,"61",DATE(G$4,12,31),"1")/1000000</f>
        <v>140.92777637999998</v>
      </c>
      <c r="I578" s="3">
        <f>[1]!EM_S_STM07_IS($A578,"9",DATE(I$4,12,31),"1")/1000000</f>
        <v>2000.78045621</v>
      </c>
      <c r="J578" s="3">
        <f>[1]!EM_S_STM07_IS($A578,"61",DATE(I$4,12,31),"1")/1000000</f>
        <v>66.517407090000006</v>
      </c>
      <c r="K578" s="3">
        <f>[1]!EM_S_STM07_IS($A578,"9",DATE(K$4,12,31),"1")/1000000</f>
        <v>2343.2714127600002</v>
      </c>
      <c r="L578" s="3">
        <f>[1]!EM_S_STM07_IS($A578,"61",DATE(K$4,12,31),"1")/1000000</f>
        <v>13.653903609999999</v>
      </c>
      <c r="M578" s="3">
        <f>[1]!EM_S_STM07_IS($A578,"9",DATE(M$4,12,31),"1")/1000000</f>
        <v>2423.7994146000001</v>
      </c>
      <c r="N578" s="3">
        <f>[1]!EM_S_STM07_IS($A578,"61",DATE(M$4,12,31),"1")/1000000</f>
        <v>-597.52348225000003</v>
      </c>
      <c r="O578" s="6">
        <f t="shared" si="18"/>
        <v>0.16154593962049502</v>
      </c>
      <c r="P578" s="6">
        <f t="shared" si="19"/>
        <v>-2.057830357852739</v>
      </c>
    </row>
    <row r="579" spans="1:16" x14ac:dyDescent="0.25">
      <c r="A579" s="5" t="s">
        <v>573</v>
      </c>
      <c r="B579" s="5" t="s">
        <v>3635</v>
      </c>
      <c r="C579" s="3">
        <f>[1]!EM_S_STM07_IS($A579,"9",DATE(C$4,12,31),"1")/1000000</f>
        <v>90.920639900000012</v>
      </c>
      <c r="D579" s="3">
        <f>[1]!EM_S_STM07_IS($A579,"61",DATE(C$4,12,31),"1")/1000000</f>
        <v>-97.811595969999999</v>
      </c>
      <c r="E579" s="3">
        <f>[1]!EM_S_STM07_IS($A579,"9",DATE(E$4,12,31),"1")/1000000</f>
        <v>149.02862118000002</v>
      </c>
      <c r="F579" s="3">
        <f>[1]!EM_S_STM07_IS($A579,"61",DATE(E$4,12,31),"1")/1000000</f>
        <v>6.2802030799999997</v>
      </c>
      <c r="G579" s="3">
        <f>[1]!EM_S_STM07_IS($A579,"9",DATE(G$4,12,31),"1")/1000000</f>
        <v>209.60677247000001</v>
      </c>
      <c r="H579" s="3">
        <f>[1]!EM_S_STM07_IS($A579,"61",DATE(G$4,12,31),"1")/1000000</f>
        <v>8.3403734400000005</v>
      </c>
      <c r="I579" s="3">
        <f>[1]!EM_S_STM07_IS($A579,"9",DATE(I$4,12,31),"1")/1000000</f>
        <v>255.59777137</v>
      </c>
      <c r="J579" s="3">
        <f>[1]!EM_S_STM07_IS($A579,"61",DATE(I$4,12,31),"1")/1000000</f>
        <v>10.621288439999999</v>
      </c>
      <c r="K579" s="3">
        <f>[1]!EM_S_STM07_IS($A579,"9",DATE(K$4,12,31),"1")/1000000</f>
        <v>315.30798725</v>
      </c>
      <c r="L579" s="3">
        <f>[1]!EM_S_STM07_IS($A579,"61",DATE(K$4,12,31),"1")/1000000</f>
        <v>36.547999820000001</v>
      </c>
      <c r="M579" s="3">
        <f>[1]!EM_S_STM07_IS($A579,"9",DATE(M$4,12,31),"1")/1000000</f>
        <v>468.92366887000003</v>
      </c>
      <c r="N579" s="3">
        <f>[1]!EM_S_STM07_IS($A579,"61",DATE(M$4,12,31),"1")/1000000</f>
        <v>71.36566972</v>
      </c>
      <c r="O579" s="6">
        <f t="shared" si="18"/>
        <v>0.3883147382571599</v>
      </c>
      <c r="P579" s="6" t="str">
        <f t="shared" si="19"/>
        <v/>
      </c>
    </row>
    <row r="580" spans="1:16" x14ac:dyDescent="0.25">
      <c r="A580" s="5" t="s">
        <v>574</v>
      </c>
      <c r="B580" s="5" t="s">
        <v>3636</v>
      </c>
      <c r="C580" s="3">
        <f>[1]!EM_S_STM07_IS($A580,"9",DATE(C$4,12,31),"1")/1000000</f>
        <v>1363.0839220799999</v>
      </c>
      <c r="D580" s="3">
        <f>[1]!EM_S_STM07_IS($A580,"61",DATE(C$4,12,31),"1")/1000000</f>
        <v>116.0639462</v>
      </c>
      <c r="E580" s="3">
        <f>[1]!EM_S_STM07_IS($A580,"9",DATE(E$4,12,31),"1")/1000000</f>
        <v>1660.2174981300002</v>
      </c>
      <c r="F580" s="3">
        <f>[1]!EM_S_STM07_IS($A580,"61",DATE(E$4,12,31),"1")/1000000</f>
        <v>100.59802209</v>
      </c>
      <c r="G580" s="3">
        <f>[1]!EM_S_STM07_IS($A580,"9",DATE(G$4,12,31),"1")/1000000</f>
        <v>1762.38703799</v>
      </c>
      <c r="H580" s="3">
        <f>[1]!EM_S_STM07_IS($A580,"61",DATE(G$4,12,31),"1")/1000000</f>
        <v>121.702671</v>
      </c>
      <c r="I580" s="3">
        <f>[1]!EM_S_STM07_IS($A580,"9",DATE(I$4,12,31),"1")/1000000</f>
        <v>1982.9822971600001</v>
      </c>
      <c r="J580" s="3">
        <f>[1]!EM_S_STM07_IS($A580,"61",DATE(I$4,12,31),"1")/1000000</f>
        <v>149.35559502999999</v>
      </c>
      <c r="K580" s="3">
        <f>[1]!EM_S_STM07_IS($A580,"9",DATE(K$4,12,31),"1")/1000000</f>
        <v>2089.9587036500002</v>
      </c>
      <c r="L580" s="3">
        <f>[1]!EM_S_STM07_IS($A580,"61",DATE(K$4,12,31),"1")/1000000</f>
        <v>167.10202547999998</v>
      </c>
      <c r="M580" s="3">
        <f>[1]!EM_S_STM07_IS($A580,"9",DATE(M$4,12,31),"1")/1000000</f>
        <v>2175.25817581</v>
      </c>
      <c r="N580" s="3">
        <f>[1]!EM_S_STM07_IS($A580,"61",DATE(M$4,12,31),"1")/1000000</f>
        <v>214.63280965000001</v>
      </c>
      <c r="O580" s="6">
        <f t="shared" si="18"/>
        <v>9.798812435322124E-2</v>
      </c>
      <c r="P580" s="6">
        <f t="shared" si="19"/>
        <v>0.13083633821449125</v>
      </c>
    </row>
    <row r="581" spans="1:16" x14ac:dyDescent="0.25">
      <c r="A581" s="5" t="s">
        <v>575</v>
      </c>
      <c r="B581" s="5" t="s">
        <v>3637</v>
      </c>
      <c r="C581" s="3">
        <f>[1]!EM_S_STM07_IS($A581,"9",DATE(C$4,12,31),"1")/1000000</f>
        <v>1028.81510961</v>
      </c>
      <c r="D581" s="3">
        <f>[1]!EM_S_STM07_IS($A581,"61",DATE(C$4,12,31),"1")/1000000</f>
        <v>95.721625129999993</v>
      </c>
      <c r="E581" s="3">
        <f>[1]!EM_S_STM07_IS($A581,"9",DATE(E$4,12,31),"1")/1000000</f>
        <v>1394.21027222</v>
      </c>
      <c r="F581" s="3">
        <f>[1]!EM_S_STM07_IS($A581,"61",DATE(E$4,12,31),"1")/1000000</f>
        <v>172.89218423</v>
      </c>
      <c r="G581" s="3">
        <f>[1]!EM_S_STM07_IS($A581,"9",DATE(G$4,12,31),"1")/1000000</f>
        <v>1443.6187738399999</v>
      </c>
      <c r="H581" s="3">
        <f>[1]!EM_S_STM07_IS($A581,"61",DATE(G$4,12,31),"1")/1000000</f>
        <v>128.66003408</v>
      </c>
      <c r="I581" s="3">
        <f>[1]!EM_S_STM07_IS($A581,"9",DATE(I$4,12,31),"1")/1000000</f>
        <v>1119.04389941</v>
      </c>
      <c r="J581" s="3">
        <f>[1]!EM_S_STM07_IS($A581,"61",DATE(I$4,12,31),"1")/1000000</f>
        <v>61.034695520000007</v>
      </c>
      <c r="K581" s="3">
        <f>[1]!EM_S_STM07_IS($A581,"9",DATE(K$4,12,31),"1")/1000000</f>
        <v>948.27192235999996</v>
      </c>
      <c r="L581" s="3">
        <f>[1]!EM_S_STM07_IS($A581,"61",DATE(K$4,12,31),"1")/1000000</f>
        <v>-151.07942138999999</v>
      </c>
      <c r="M581" s="3">
        <f>[1]!EM_S_STM07_IS($A581,"9",DATE(M$4,12,31),"1")/1000000</f>
        <v>856.73146334</v>
      </c>
      <c r="N581" s="3">
        <f>[1]!EM_S_STM07_IS($A581,"61",DATE(M$4,12,31),"1")/1000000</f>
        <v>-134.65053828999999</v>
      </c>
      <c r="O581" s="6">
        <f t="shared" si="18"/>
        <v>-3.5945743329235502E-2</v>
      </c>
      <c r="P581" s="6">
        <f t="shared" si="19"/>
        <v>-2.0706304870985575</v>
      </c>
    </row>
    <row r="582" spans="1:16" x14ac:dyDescent="0.25">
      <c r="A582" s="5" t="s">
        <v>576</v>
      </c>
      <c r="B582" s="5" t="s">
        <v>3638</v>
      </c>
      <c r="C582" s="3">
        <f>[1]!EM_S_STM07_IS($A582,"9",DATE(C$4,12,31),"1")/1000000</f>
        <v>15980.00588495</v>
      </c>
      <c r="D582" s="3">
        <f>[1]!EM_S_STM07_IS($A582,"61",DATE(C$4,12,31),"1")/1000000</f>
        <v>109.94344183</v>
      </c>
      <c r="E582" s="3">
        <f>[1]!EM_S_STM07_IS($A582,"9",DATE(E$4,12,31),"1")/1000000</f>
        <v>19281.86893371</v>
      </c>
      <c r="F582" s="3">
        <f>[1]!EM_S_STM07_IS($A582,"61",DATE(E$4,12,31),"1")/1000000</f>
        <v>253.25859463</v>
      </c>
      <c r="G582" s="3">
        <f>[1]!EM_S_STM07_IS($A582,"9",DATE(G$4,12,31),"1")/1000000</f>
        <v>18281.60612855</v>
      </c>
      <c r="H582" s="3">
        <f>[1]!EM_S_STM07_IS($A582,"61",DATE(G$4,12,31),"1")/1000000</f>
        <v>-215.43644714999999</v>
      </c>
      <c r="I582" s="3">
        <f>[1]!EM_S_STM07_IS($A582,"9",DATE(I$4,12,31),"1")/1000000</f>
        <v>19298.525693509997</v>
      </c>
      <c r="J582" s="3">
        <f>[1]!EM_S_STM07_IS($A582,"61",DATE(I$4,12,31),"1")/1000000</f>
        <v>53.898311569999997</v>
      </c>
      <c r="K582" s="3">
        <f>[1]!EM_S_STM07_IS($A582,"9",DATE(K$4,12,31),"1")/1000000</f>
        <v>18022.318643310002</v>
      </c>
      <c r="L582" s="3">
        <f>[1]!EM_S_STM07_IS($A582,"61",DATE(K$4,12,31),"1")/1000000</f>
        <v>31.952705440000003</v>
      </c>
      <c r="M582" s="3">
        <f>[1]!EM_S_STM07_IS($A582,"9",DATE(M$4,12,31),"1")/1000000</f>
        <v>12541.94551181</v>
      </c>
      <c r="N582" s="3">
        <f>[1]!EM_S_STM07_IS($A582,"61",DATE(M$4,12,31),"1")/1000000</f>
        <v>-928.63642240000001</v>
      </c>
      <c r="O582" s="6">
        <f t="shared" si="18"/>
        <v>-4.7296863631590691E-2</v>
      </c>
      <c r="P582" s="6">
        <f t="shared" si="19"/>
        <v>-2.5322699231893013</v>
      </c>
    </row>
    <row r="583" spans="1:16" x14ac:dyDescent="0.25">
      <c r="A583" s="5" t="s">
        <v>577</v>
      </c>
      <c r="B583" s="5" t="s">
        <v>3639</v>
      </c>
      <c r="C583" s="3">
        <f>[1]!EM_S_STM07_IS($A583,"9",DATE(C$4,12,31),"1")/1000000</f>
        <v>505.95322893000002</v>
      </c>
      <c r="D583" s="3">
        <f>[1]!EM_S_STM07_IS($A583,"61",DATE(C$4,12,31),"1")/1000000</f>
        <v>66.963316289999995</v>
      </c>
      <c r="E583" s="3">
        <f>[1]!EM_S_STM07_IS($A583,"9",DATE(E$4,12,31),"1")/1000000</f>
        <v>631.02798587999996</v>
      </c>
      <c r="F583" s="3">
        <f>[1]!EM_S_STM07_IS($A583,"61",DATE(E$4,12,31),"1")/1000000</f>
        <v>75.482093150000011</v>
      </c>
      <c r="G583" s="3">
        <f>[1]!EM_S_STM07_IS($A583,"9",DATE(G$4,12,31),"1")/1000000</f>
        <v>810.76471215999993</v>
      </c>
      <c r="H583" s="3">
        <f>[1]!EM_S_STM07_IS($A583,"61",DATE(G$4,12,31),"1")/1000000</f>
        <v>88.880494260000006</v>
      </c>
      <c r="I583" s="3">
        <f>[1]!EM_S_STM07_IS($A583,"9",DATE(I$4,12,31),"1")/1000000</f>
        <v>885.30393839999999</v>
      </c>
      <c r="J583" s="3">
        <f>[1]!EM_S_STM07_IS($A583,"61",DATE(I$4,12,31),"1")/1000000</f>
        <v>93.607300690000002</v>
      </c>
      <c r="K583" s="3">
        <f>[1]!EM_S_STM07_IS($A583,"9",DATE(K$4,12,31),"1")/1000000</f>
        <v>1015.10753158</v>
      </c>
      <c r="L583" s="3">
        <f>[1]!EM_S_STM07_IS($A583,"61",DATE(K$4,12,31),"1")/1000000</f>
        <v>111.11728282</v>
      </c>
      <c r="M583" s="3">
        <f>[1]!EM_S_STM07_IS($A583,"9",DATE(M$4,12,31),"1")/1000000</f>
        <v>1323.0945525</v>
      </c>
      <c r="N583" s="3">
        <f>[1]!EM_S_STM07_IS($A583,"61",DATE(M$4,12,31),"1")/1000000</f>
        <v>166.81126593000002</v>
      </c>
      <c r="O583" s="6">
        <f t="shared" ref="O583:O646" si="20">IFERROR(IF(OR(C583&lt;0,C583=""),"",POWER(M583/C583,1/5)-1),"")</f>
        <v>0.21198181032146923</v>
      </c>
      <c r="P583" s="6">
        <f t="shared" ref="P583:P646" si="21">IFERROR(IF(OR(D583&lt;0,D583=""),"",POWER(N583/D583,1/5)-1),"")</f>
        <v>0.20026650010799729</v>
      </c>
    </row>
    <row r="584" spans="1:16" x14ac:dyDescent="0.25">
      <c r="A584" s="5" t="s">
        <v>578</v>
      </c>
      <c r="B584" s="5" t="s">
        <v>3640</v>
      </c>
      <c r="C584" s="3">
        <f>[1]!EM_S_STM07_IS($A584,"9",DATE(C$4,12,31),"1")/1000000</f>
        <v>872.95826173</v>
      </c>
      <c r="D584" s="3">
        <f>[1]!EM_S_STM07_IS($A584,"61",DATE(C$4,12,31),"1")/1000000</f>
        <v>44.115071740000005</v>
      </c>
      <c r="E584" s="3">
        <f>[1]!EM_S_STM07_IS($A584,"9",DATE(E$4,12,31),"1")/1000000</f>
        <v>1032.4237616</v>
      </c>
      <c r="F584" s="3">
        <f>[1]!EM_S_STM07_IS($A584,"61",DATE(E$4,12,31),"1")/1000000</f>
        <v>-32.086905889999997</v>
      </c>
      <c r="G584" s="3">
        <f>[1]!EM_S_STM07_IS($A584,"9",DATE(G$4,12,31),"1")/1000000</f>
        <v>838.07589329999996</v>
      </c>
      <c r="H584" s="3">
        <f>[1]!EM_S_STM07_IS($A584,"61",DATE(G$4,12,31),"1")/1000000</f>
        <v>5.8753717300000003</v>
      </c>
      <c r="I584" s="3">
        <f>[1]!EM_S_STM07_IS($A584,"9",DATE(I$4,12,31),"1")/1000000</f>
        <v>921.13408242999992</v>
      </c>
      <c r="J584" s="3">
        <f>[1]!EM_S_STM07_IS($A584,"61",DATE(I$4,12,31),"1")/1000000</f>
        <v>19.534683059999999</v>
      </c>
      <c r="K584" s="3">
        <f>[1]!EM_S_STM07_IS($A584,"9",DATE(K$4,12,31),"1")/1000000</f>
        <v>923.8251190499999</v>
      </c>
      <c r="L584" s="3">
        <f>[1]!EM_S_STM07_IS($A584,"61",DATE(K$4,12,31),"1")/1000000</f>
        <v>16.709709189999998</v>
      </c>
      <c r="M584" s="3">
        <f>[1]!EM_S_STM07_IS($A584,"9",DATE(M$4,12,31),"1")/1000000</f>
        <v>928.48268959000006</v>
      </c>
      <c r="N584" s="3">
        <f>[1]!EM_S_STM07_IS($A584,"61",DATE(M$4,12,31),"1")/1000000</f>
        <v>9.661892439999999</v>
      </c>
      <c r="O584" s="6">
        <f t="shared" si="20"/>
        <v>1.2409161092006737E-2</v>
      </c>
      <c r="P584" s="6">
        <f t="shared" si="21"/>
        <v>-0.26193426801344277</v>
      </c>
    </row>
    <row r="585" spans="1:16" x14ac:dyDescent="0.25">
      <c r="A585" s="5" t="s">
        <v>579</v>
      </c>
      <c r="B585" s="5" t="s">
        <v>3641</v>
      </c>
      <c r="C585" s="3">
        <f>[1]!EM_S_STM07_IS($A585,"9",DATE(C$4,12,31),"1")/1000000</f>
        <v>189.35520645</v>
      </c>
      <c r="D585" s="3">
        <f>[1]!EM_S_STM07_IS($A585,"61",DATE(C$4,12,31),"1")/1000000</f>
        <v>-291.53850310000001</v>
      </c>
      <c r="E585" s="3">
        <f>[1]!EM_S_STM07_IS($A585,"9",DATE(E$4,12,31),"1")/1000000</f>
        <v>69.317840010000012</v>
      </c>
      <c r="F585" s="3">
        <f>[1]!EM_S_STM07_IS($A585,"61",DATE(E$4,12,31),"1")/1000000</f>
        <v>5.0710688099999999</v>
      </c>
      <c r="G585" s="3">
        <f>[1]!EM_S_STM07_IS($A585,"9",DATE(G$4,12,31),"1")/1000000</f>
        <v>23.203905760000001</v>
      </c>
      <c r="H585" s="3">
        <f>[1]!EM_S_STM07_IS($A585,"61",DATE(G$4,12,31),"1")/1000000</f>
        <v>4.9872666600000004</v>
      </c>
      <c r="I585" s="3">
        <f>[1]!EM_S_STM07_IS($A585,"9",DATE(I$4,12,31),"1")/1000000</f>
        <v>29.459991370000001</v>
      </c>
      <c r="J585" s="3">
        <f>[1]!EM_S_STM07_IS($A585,"61",DATE(I$4,12,31),"1")/1000000</f>
        <v>3.2331305399999999</v>
      </c>
      <c r="K585" s="3">
        <f>[1]!EM_S_STM07_IS($A585,"9",DATE(K$4,12,31),"1")/1000000</f>
        <v>16.789504000000001</v>
      </c>
      <c r="L585" s="3">
        <f>[1]!EM_S_STM07_IS($A585,"61",DATE(K$4,12,31),"1")/1000000</f>
        <v>0.64127438000000003</v>
      </c>
      <c r="M585" s="3">
        <f>[1]!EM_S_STM07_IS($A585,"9",DATE(M$4,12,31),"1")/1000000</f>
        <v>16.510217019999999</v>
      </c>
      <c r="N585" s="3">
        <f>[1]!EM_S_STM07_IS($A585,"61",DATE(M$4,12,31),"1")/1000000</f>
        <v>-4.3882181399999993</v>
      </c>
      <c r="O585" s="6">
        <f t="shared" si="20"/>
        <v>-0.38610357228047509</v>
      </c>
      <c r="P585" s="6" t="str">
        <f t="shared" si="21"/>
        <v/>
      </c>
    </row>
    <row r="586" spans="1:16" x14ac:dyDescent="0.25">
      <c r="A586" s="5" t="s">
        <v>580</v>
      </c>
      <c r="B586" s="5" t="s">
        <v>3642</v>
      </c>
      <c r="C586" s="3">
        <f>[1]!EM_S_STM07_IS($A586,"9",DATE(C$4,12,31),"1")/1000000</f>
        <v>1209.88811947</v>
      </c>
      <c r="D586" s="3">
        <f>[1]!EM_S_STM07_IS($A586,"61",DATE(C$4,12,31),"1")/1000000</f>
        <v>-16.451889909999998</v>
      </c>
      <c r="E586" s="3">
        <f>[1]!EM_S_STM07_IS($A586,"9",DATE(E$4,12,31),"1")/1000000</f>
        <v>1257.8547084000002</v>
      </c>
      <c r="F586" s="3">
        <f>[1]!EM_S_STM07_IS($A586,"61",DATE(E$4,12,31),"1")/1000000</f>
        <v>-282.69450255000004</v>
      </c>
      <c r="G586" s="3">
        <f>[1]!EM_S_STM07_IS($A586,"9",DATE(G$4,12,31),"1")/1000000</f>
        <v>1262.2008587</v>
      </c>
      <c r="H586" s="3">
        <f>[1]!EM_S_STM07_IS($A586,"61",DATE(G$4,12,31),"1")/1000000</f>
        <v>20.86338602</v>
      </c>
      <c r="I586" s="3">
        <f>[1]!EM_S_STM07_IS($A586,"9",DATE(I$4,12,31),"1")/1000000</f>
        <v>855.4755742000001</v>
      </c>
      <c r="J586" s="3">
        <f>[1]!EM_S_STM07_IS($A586,"61",DATE(I$4,12,31),"1")/1000000</f>
        <v>-51.059493229999994</v>
      </c>
      <c r="K586" s="3">
        <f>[1]!EM_S_STM07_IS($A586,"9",DATE(K$4,12,31),"1")/1000000</f>
        <v>664.70844090000003</v>
      </c>
      <c r="L586" s="3">
        <f>[1]!EM_S_STM07_IS($A586,"61",DATE(K$4,12,31),"1")/1000000</f>
        <v>26.34774556</v>
      </c>
      <c r="M586" s="3">
        <f>[1]!EM_S_STM07_IS($A586,"9",DATE(M$4,12,31),"1")/1000000</f>
        <v>939.09009595999999</v>
      </c>
      <c r="N586" s="3">
        <f>[1]!EM_S_STM07_IS($A586,"61",DATE(M$4,12,31),"1")/1000000</f>
        <v>17.729192980000001</v>
      </c>
      <c r="O586" s="6">
        <f t="shared" si="20"/>
        <v>-4.9411820373634119E-2</v>
      </c>
      <c r="P586" s="6" t="str">
        <f t="shared" si="21"/>
        <v/>
      </c>
    </row>
    <row r="587" spans="1:16" x14ac:dyDescent="0.25">
      <c r="A587" s="5" t="s">
        <v>581</v>
      </c>
      <c r="B587" s="5" t="s">
        <v>3643</v>
      </c>
      <c r="C587" s="3">
        <f>[1]!EM_S_STM07_IS($A587,"9",DATE(C$4,12,31),"1")/1000000</f>
        <v>1008.2919758400001</v>
      </c>
      <c r="D587" s="3">
        <f>[1]!EM_S_STM07_IS($A587,"61",DATE(C$4,12,31),"1")/1000000</f>
        <v>100.64293290000001</v>
      </c>
      <c r="E587" s="3">
        <f>[1]!EM_S_STM07_IS($A587,"9",DATE(E$4,12,31),"1")/1000000</f>
        <v>1120.9756682300001</v>
      </c>
      <c r="F587" s="3">
        <f>[1]!EM_S_STM07_IS($A587,"61",DATE(E$4,12,31),"1")/1000000</f>
        <v>108.29190874</v>
      </c>
      <c r="G587" s="3">
        <f>[1]!EM_S_STM07_IS($A587,"9",DATE(G$4,12,31),"1")/1000000</f>
        <v>1084.1772392299999</v>
      </c>
      <c r="H587" s="3">
        <f>[1]!EM_S_STM07_IS($A587,"61",DATE(G$4,12,31),"1")/1000000</f>
        <v>90.288340779999999</v>
      </c>
      <c r="I587" s="3">
        <f>[1]!EM_S_STM07_IS($A587,"9",DATE(I$4,12,31),"1")/1000000</f>
        <v>791.44980859000009</v>
      </c>
      <c r="J587" s="3">
        <f>[1]!EM_S_STM07_IS($A587,"61",DATE(I$4,12,31),"1")/1000000</f>
        <v>-135.19650956999999</v>
      </c>
      <c r="K587" s="3">
        <f>[1]!EM_S_STM07_IS($A587,"9",DATE(K$4,12,31),"1")/1000000</f>
        <v>904.59493557000008</v>
      </c>
      <c r="L587" s="3">
        <f>[1]!EM_S_STM07_IS($A587,"61",DATE(K$4,12,31),"1")/1000000</f>
        <v>13.93443514</v>
      </c>
      <c r="M587" s="3">
        <f>[1]!EM_S_STM07_IS($A587,"9",DATE(M$4,12,31),"1")/1000000</f>
        <v>865.02014172000008</v>
      </c>
      <c r="N587" s="3">
        <f>[1]!EM_S_STM07_IS($A587,"61",DATE(M$4,12,31),"1")/1000000</f>
        <v>18.985743489999997</v>
      </c>
      <c r="O587" s="6">
        <f t="shared" si="20"/>
        <v>-3.0187043738298169E-2</v>
      </c>
      <c r="P587" s="6">
        <f t="shared" si="21"/>
        <v>-0.28364406242458517</v>
      </c>
    </row>
    <row r="588" spans="1:16" x14ac:dyDescent="0.25">
      <c r="A588" s="5" t="s">
        <v>582</v>
      </c>
      <c r="B588" s="5" t="s">
        <v>3644</v>
      </c>
      <c r="C588" s="3">
        <f>[1]!EM_S_STM07_IS($A588,"9",DATE(C$4,12,31),"1")/1000000</f>
        <v>2738.8028488200002</v>
      </c>
      <c r="D588" s="3">
        <f>[1]!EM_S_STM07_IS($A588,"61",DATE(C$4,12,31),"1")/1000000</f>
        <v>64.847683759999995</v>
      </c>
      <c r="E588" s="3">
        <f>[1]!EM_S_STM07_IS($A588,"9",DATE(E$4,12,31),"1")/1000000</f>
        <v>4074.0674261899999</v>
      </c>
      <c r="F588" s="3">
        <f>[1]!EM_S_STM07_IS($A588,"61",DATE(E$4,12,31),"1")/1000000</f>
        <v>90.595415709999997</v>
      </c>
      <c r="G588" s="3">
        <f>[1]!EM_S_STM07_IS($A588,"9",DATE(G$4,12,31),"1")/1000000</f>
        <v>5231.0024702999999</v>
      </c>
      <c r="H588" s="3">
        <f>[1]!EM_S_STM07_IS($A588,"61",DATE(G$4,12,31),"1")/1000000</f>
        <v>120.57871403</v>
      </c>
      <c r="I588" s="3">
        <f>[1]!EM_S_STM07_IS($A588,"9",DATE(I$4,12,31),"1")/1000000</f>
        <v>5758.0912686199999</v>
      </c>
      <c r="J588" s="3">
        <f>[1]!EM_S_STM07_IS($A588,"61",DATE(I$4,12,31),"1")/1000000</f>
        <v>159.47271799999999</v>
      </c>
      <c r="K588" s="3">
        <f>[1]!EM_S_STM07_IS($A588,"9",DATE(K$4,12,31),"1")/1000000</f>
        <v>5470.1882209599999</v>
      </c>
      <c r="L588" s="3">
        <f>[1]!EM_S_STM07_IS($A588,"61",DATE(K$4,12,31),"1")/1000000</f>
        <v>199.18450607</v>
      </c>
      <c r="M588" s="3">
        <f>[1]!EM_S_STM07_IS($A588,"9",DATE(M$4,12,31),"1")/1000000</f>
        <v>4693.0208478000004</v>
      </c>
      <c r="N588" s="3">
        <f>[1]!EM_S_STM07_IS($A588,"61",DATE(M$4,12,31),"1")/1000000</f>
        <v>228.00029784</v>
      </c>
      <c r="O588" s="6">
        <f t="shared" si="20"/>
        <v>0.11372595922423834</v>
      </c>
      <c r="P588" s="6">
        <f t="shared" si="21"/>
        <v>0.28590293971442771</v>
      </c>
    </row>
    <row r="589" spans="1:16" x14ac:dyDescent="0.25">
      <c r="A589" s="5" t="s">
        <v>583</v>
      </c>
      <c r="B589" s="5" t="s">
        <v>3645</v>
      </c>
      <c r="C589" s="3">
        <f>[1]!EM_S_STM07_IS($A589,"9",DATE(C$4,12,31),"1")/1000000</f>
        <v>712.23309491999998</v>
      </c>
      <c r="D589" s="3">
        <f>[1]!EM_S_STM07_IS($A589,"61",DATE(C$4,12,31),"1")/1000000</f>
        <v>79.19444206</v>
      </c>
      <c r="E589" s="3">
        <f>[1]!EM_S_STM07_IS($A589,"9",DATE(E$4,12,31),"1")/1000000</f>
        <v>781.76564116999998</v>
      </c>
      <c r="F589" s="3">
        <f>[1]!EM_S_STM07_IS($A589,"61",DATE(E$4,12,31),"1")/1000000</f>
        <v>86.964360299999996</v>
      </c>
      <c r="G589" s="3">
        <f>[1]!EM_S_STM07_IS($A589,"9",DATE(G$4,12,31),"1")/1000000</f>
        <v>817.40071924999995</v>
      </c>
      <c r="H589" s="3">
        <f>[1]!EM_S_STM07_IS($A589,"61",DATE(G$4,12,31),"1")/1000000</f>
        <v>103.00861789</v>
      </c>
      <c r="I589" s="3">
        <f>[1]!EM_S_STM07_IS($A589,"9",DATE(I$4,12,31),"1")/1000000</f>
        <v>926.70062173999997</v>
      </c>
      <c r="J589" s="3">
        <f>[1]!EM_S_STM07_IS($A589,"61",DATE(I$4,12,31),"1")/1000000</f>
        <v>130.04224368000001</v>
      </c>
      <c r="K589" s="3">
        <f>[1]!EM_S_STM07_IS($A589,"9",DATE(K$4,12,31),"1")/1000000</f>
        <v>1110.87883302</v>
      </c>
      <c r="L589" s="3">
        <f>[1]!EM_S_STM07_IS($A589,"61",DATE(K$4,12,31),"1")/1000000</f>
        <v>168.82614461000003</v>
      </c>
      <c r="M589" s="3">
        <f>[1]!EM_S_STM07_IS($A589,"9",DATE(M$4,12,31),"1")/1000000</f>
        <v>1256.2481315699999</v>
      </c>
      <c r="N589" s="3">
        <f>[1]!EM_S_STM07_IS($A589,"61",DATE(M$4,12,31),"1")/1000000</f>
        <v>216.22301719999999</v>
      </c>
      <c r="O589" s="6">
        <f t="shared" si="20"/>
        <v>0.12018732886003702</v>
      </c>
      <c r="P589" s="6">
        <f t="shared" si="21"/>
        <v>0.22247910273690708</v>
      </c>
    </row>
    <row r="590" spans="1:16" x14ac:dyDescent="0.25">
      <c r="A590" s="5" t="s">
        <v>584</v>
      </c>
      <c r="B590" s="5" t="s">
        <v>3646</v>
      </c>
      <c r="C590" s="3">
        <f>[1]!EM_S_STM07_IS($A590,"9",DATE(C$4,12,31),"1")/1000000</f>
        <v>642.41744592999999</v>
      </c>
      <c r="D590" s="3">
        <f>[1]!EM_S_STM07_IS($A590,"61",DATE(C$4,12,31),"1")/1000000</f>
        <v>173.17360619999999</v>
      </c>
      <c r="E590" s="3">
        <f>[1]!EM_S_STM07_IS($A590,"9",DATE(E$4,12,31),"1")/1000000</f>
        <v>927.61955021000006</v>
      </c>
      <c r="F590" s="3">
        <f>[1]!EM_S_STM07_IS($A590,"61",DATE(E$4,12,31),"1")/1000000</f>
        <v>217.28995092</v>
      </c>
      <c r="G590" s="3">
        <f>[1]!EM_S_STM07_IS($A590,"9",DATE(G$4,12,31),"1")/1000000</f>
        <v>418.50036523</v>
      </c>
      <c r="H590" s="3">
        <f>[1]!EM_S_STM07_IS($A590,"61",DATE(G$4,12,31),"1")/1000000</f>
        <v>86.311393109999997</v>
      </c>
      <c r="I590" s="3">
        <f>[1]!EM_S_STM07_IS($A590,"9",DATE(I$4,12,31),"1")/1000000</f>
        <v>474.66679522000004</v>
      </c>
      <c r="J590" s="3">
        <f>[1]!EM_S_STM07_IS($A590,"61",DATE(I$4,12,31),"1")/1000000</f>
        <v>50.480288619999996</v>
      </c>
      <c r="K590" s="3">
        <f>[1]!EM_S_STM07_IS($A590,"9",DATE(K$4,12,31),"1")/1000000</f>
        <v>775.71463385000004</v>
      </c>
      <c r="L590" s="3">
        <f>[1]!EM_S_STM07_IS($A590,"61",DATE(K$4,12,31),"1")/1000000</f>
        <v>47.193156399999999</v>
      </c>
      <c r="M590" s="3">
        <f>[1]!EM_S_STM07_IS($A590,"9",DATE(M$4,12,31),"1")/1000000</f>
        <v>633.26002820000008</v>
      </c>
      <c r="N590" s="3">
        <f>[1]!EM_S_STM07_IS($A590,"61",DATE(M$4,12,31),"1")/1000000</f>
        <v>39.591514070000002</v>
      </c>
      <c r="O590" s="6">
        <f t="shared" si="20"/>
        <v>-2.8673203320005447E-3</v>
      </c>
      <c r="P590" s="6">
        <f t="shared" si="21"/>
        <v>-0.25556963086270601</v>
      </c>
    </row>
    <row r="591" spans="1:16" x14ac:dyDescent="0.25">
      <c r="A591" s="5" t="s">
        <v>585</v>
      </c>
      <c r="B591" s="5" t="s">
        <v>3647</v>
      </c>
      <c r="C591" s="3">
        <f>[1]!EM_S_STM07_IS($A591,"9",DATE(C$4,12,31),"1")/1000000</f>
        <v>1039.72926239</v>
      </c>
      <c r="D591" s="3">
        <f>[1]!EM_S_STM07_IS($A591,"61",DATE(C$4,12,31),"1")/1000000</f>
        <v>68.930417810000009</v>
      </c>
      <c r="E591" s="3">
        <f>[1]!EM_S_STM07_IS($A591,"9",DATE(E$4,12,31),"1")/1000000</f>
        <v>1502.71708042</v>
      </c>
      <c r="F591" s="3">
        <f>[1]!EM_S_STM07_IS($A591,"61",DATE(E$4,12,31),"1")/1000000</f>
        <v>11.243224319999999</v>
      </c>
      <c r="G591" s="3">
        <f>[1]!EM_S_STM07_IS($A591,"9",DATE(G$4,12,31),"1")/1000000</f>
        <v>1239.7783023699999</v>
      </c>
      <c r="H591" s="3">
        <f>[1]!EM_S_STM07_IS($A591,"61",DATE(G$4,12,31),"1")/1000000</f>
        <v>8.427328619999999</v>
      </c>
      <c r="I591" s="3">
        <f>[1]!EM_S_STM07_IS($A591,"9",DATE(I$4,12,31),"1")/1000000</f>
        <v>1270.7403933800001</v>
      </c>
      <c r="J591" s="3">
        <f>[1]!EM_S_STM07_IS($A591,"61",DATE(I$4,12,31),"1")/1000000</f>
        <v>17.285530649999998</v>
      </c>
      <c r="K591" s="3">
        <f>[1]!EM_S_STM07_IS($A591,"9",DATE(K$4,12,31),"1")/1000000</f>
        <v>1328.6803997100001</v>
      </c>
      <c r="L591" s="3">
        <f>[1]!EM_S_STM07_IS($A591,"61",DATE(K$4,12,31),"1")/1000000</f>
        <v>2.31547744</v>
      </c>
      <c r="M591" s="3">
        <f>[1]!EM_S_STM07_IS($A591,"9",DATE(M$4,12,31),"1")/1000000</f>
        <v>1021.03396842</v>
      </c>
      <c r="N591" s="3">
        <f>[1]!EM_S_STM07_IS($A591,"61",DATE(M$4,12,31),"1")/1000000</f>
        <v>-57.279608930000002</v>
      </c>
      <c r="O591" s="6">
        <f t="shared" si="20"/>
        <v>-3.6223327171845954E-3</v>
      </c>
      <c r="P591" s="6">
        <f t="shared" si="21"/>
        <v>-1.9636466737228613</v>
      </c>
    </row>
    <row r="592" spans="1:16" x14ac:dyDescent="0.25">
      <c r="A592" s="5" t="s">
        <v>586</v>
      </c>
      <c r="B592" s="5" t="s">
        <v>3648</v>
      </c>
      <c r="C592" s="3">
        <f>[1]!EM_S_STM07_IS($A592,"9",DATE(C$4,12,31),"1")/1000000</f>
        <v>823.50828120000006</v>
      </c>
      <c r="D592" s="3">
        <f>[1]!EM_S_STM07_IS($A592,"61",DATE(C$4,12,31),"1")/1000000</f>
        <v>32.150606859999996</v>
      </c>
      <c r="E592" s="3">
        <f>[1]!EM_S_STM07_IS($A592,"9",DATE(E$4,12,31),"1")/1000000</f>
        <v>853.19852523999998</v>
      </c>
      <c r="F592" s="3">
        <f>[1]!EM_S_STM07_IS($A592,"61",DATE(E$4,12,31),"1")/1000000</f>
        <v>20.981903450000001</v>
      </c>
      <c r="G592" s="3">
        <f>[1]!EM_S_STM07_IS($A592,"9",DATE(G$4,12,31),"1")/1000000</f>
        <v>917.72698438999998</v>
      </c>
      <c r="H592" s="3">
        <f>[1]!EM_S_STM07_IS($A592,"61",DATE(G$4,12,31),"1")/1000000</f>
        <v>72.704533530000006</v>
      </c>
      <c r="I592" s="3">
        <f>[1]!EM_S_STM07_IS($A592,"9",DATE(I$4,12,31),"1")/1000000</f>
        <v>935.77058364999994</v>
      </c>
      <c r="J592" s="3">
        <f>[1]!EM_S_STM07_IS($A592,"61",DATE(I$4,12,31),"1")/1000000</f>
        <v>35.170553909999995</v>
      </c>
      <c r="K592" s="3">
        <f>[1]!EM_S_STM07_IS($A592,"9",DATE(K$4,12,31),"1")/1000000</f>
        <v>931.17731953999998</v>
      </c>
      <c r="L592" s="3">
        <f>[1]!EM_S_STM07_IS($A592,"61",DATE(K$4,12,31),"1")/1000000</f>
        <v>84.57844557</v>
      </c>
      <c r="M592" s="3">
        <f>[1]!EM_S_STM07_IS($A592,"9",DATE(M$4,12,31),"1")/1000000</f>
        <v>979.51975548999997</v>
      </c>
      <c r="N592" s="3">
        <f>[1]!EM_S_STM07_IS($A592,"61",DATE(M$4,12,31),"1")/1000000</f>
        <v>49.817891070000002</v>
      </c>
      <c r="O592" s="6">
        <f t="shared" si="20"/>
        <v>3.5306750491903127E-2</v>
      </c>
      <c r="P592" s="6">
        <f t="shared" si="21"/>
        <v>9.1538938103097323E-2</v>
      </c>
    </row>
    <row r="593" spans="1:16" x14ac:dyDescent="0.25">
      <c r="A593" s="5" t="s">
        <v>587</v>
      </c>
      <c r="B593" s="5" t="s">
        <v>3649</v>
      </c>
      <c r="C593" s="3">
        <f>[1]!EM_S_STM07_IS($A593,"9",DATE(C$4,12,31),"1")/1000000</f>
        <v>929.79362290999995</v>
      </c>
      <c r="D593" s="3">
        <f>[1]!EM_S_STM07_IS($A593,"61",DATE(C$4,12,31),"1")/1000000</f>
        <v>131.48280327000001</v>
      </c>
      <c r="E593" s="3">
        <f>[1]!EM_S_STM07_IS($A593,"9",DATE(E$4,12,31),"1")/1000000</f>
        <v>1121.7836062200001</v>
      </c>
      <c r="F593" s="3">
        <f>[1]!EM_S_STM07_IS($A593,"61",DATE(E$4,12,31),"1")/1000000</f>
        <v>75.001304519999991</v>
      </c>
      <c r="G593" s="3">
        <f>[1]!EM_S_STM07_IS($A593,"9",DATE(G$4,12,31),"1")/1000000</f>
        <v>1403.9749044499999</v>
      </c>
      <c r="H593" s="3">
        <f>[1]!EM_S_STM07_IS($A593,"61",DATE(G$4,12,31),"1")/1000000</f>
        <v>84.824977799999999</v>
      </c>
      <c r="I593" s="3">
        <f>[1]!EM_S_STM07_IS($A593,"9",DATE(I$4,12,31),"1")/1000000</f>
        <v>1408.78450656</v>
      </c>
      <c r="J593" s="3">
        <f>[1]!EM_S_STM07_IS($A593,"61",DATE(I$4,12,31),"1")/1000000</f>
        <v>85.926869159999995</v>
      </c>
      <c r="K593" s="3">
        <f>[1]!EM_S_STM07_IS($A593,"9",DATE(K$4,12,31),"1")/1000000</f>
        <v>1954.60886682</v>
      </c>
      <c r="L593" s="3">
        <f>[1]!EM_S_STM07_IS($A593,"61",DATE(K$4,12,31),"1")/1000000</f>
        <v>125.69427223999999</v>
      </c>
      <c r="M593" s="3">
        <f>[1]!EM_S_STM07_IS($A593,"9",DATE(M$4,12,31),"1")/1000000</f>
        <v>2261.4233526500002</v>
      </c>
      <c r="N593" s="3">
        <f>[1]!EM_S_STM07_IS($A593,"61",DATE(M$4,12,31),"1")/1000000</f>
        <v>196.19595278</v>
      </c>
      <c r="O593" s="6">
        <f t="shared" si="20"/>
        <v>0.19453550261832508</v>
      </c>
      <c r="P593" s="6">
        <f t="shared" si="21"/>
        <v>8.3338600743374069E-2</v>
      </c>
    </row>
    <row r="594" spans="1:16" x14ac:dyDescent="0.25">
      <c r="A594" s="5" t="s">
        <v>588</v>
      </c>
      <c r="B594" s="5" t="s">
        <v>3650</v>
      </c>
      <c r="C594" s="3">
        <f>[1]!EM_S_STM07_IS($A594,"9",DATE(C$4,12,31),"1")/1000000</f>
        <v>3582.8838377800002</v>
      </c>
      <c r="D594" s="3">
        <f>[1]!EM_S_STM07_IS($A594,"61",DATE(C$4,12,31),"1")/1000000</f>
        <v>658.38396939999996</v>
      </c>
      <c r="E594" s="3">
        <f>[1]!EM_S_STM07_IS($A594,"9",DATE(E$4,12,31),"1")/1000000</f>
        <v>3098.7619101</v>
      </c>
      <c r="F594" s="3">
        <f>[1]!EM_S_STM07_IS($A594,"61",DATE(E$4,12,31),"1")/1000000</f>
        <v>417.98733299999998</v>
      </c>
      <c r="G594" s="3">
        <f>[1]!EM_S_STM07_IS($A594,"9",DATE(G$4,12,31),"1")/1000000</f>
        <v>2504.1105777600001</v>
      </c>
      <c r="H594" s="3">
        <f>[1]!EM_S_STM07_IS($A594,"61",DATE(G$4,12,31),"1")/1000000</f>
        <v>215.96108928999999</v>
      </c>
      <c r="I594" s="3">
        <f>[1]!EM_S_STM07_IS($A594,"9",DATE(I$4,12,31),"1")/1000000</f>
        <v>2031.6812278599998</v>
      </c>
      <c r="J594" s="3">
        <f>[1]!EM_S_STM07_IS($A594,"61",DATE(I$4,12,31),"1")/1000000</f>
        <v>31.039324019999999</v>
      </c>
      <c r="K594" s="3">
        <f>[1]!EM_S_STM07_IS($A594,"9",DATE(K$4,12,31),"1")/1000000</f>
        <v>2175.8031522600004</v>
      </c>
      <c r="L594" s="3">
        <f>[1]!EM_S_STM07_IS($A594,"61",DATE(K$4,12,31),"1")/1000000</f>
        <v>33.79357117</v>
      </c>
      <c r="M594" s="3">
        <f>[1]!EM_S_STM07_IS($A594,"9",DATE(M$4,12,31),"1")/1000000</f>
        <v>2098.7049394000001</v>
      </c>
      <c r="N594" s="3">
        <f>[1]!EM_S_STM07_IS($A594,"61",DATE(M$4,12,31),"1")/1000000</f>
        <v>47.21302927</v>
      </c>
      <c r="O594" s="6">
        <f t="shared" si="20"/>
        <v>-0.10144693206228839</v>
      </c>
      <c r="P594" s="6">
        <f t="shared" si="21"/>
        <v>-0.40964054425929375</v>
      </c>
    </row>
    <row r="595" spans="1:16" x14ac:dyDescent="0.25">
      <c r="A595" s="5" t="s">
        <v>589</v>
      </c>
      <c r="B595" s="5" t="s">
        <v>3651</v>
      </c>
      <c r="C595" s="3">
        <f>[1]!EM_S_STM07_IS($A595,"9",DATE(C$4,12,31),"1")/1000000</f>
        <v>1336.89201501</v>
      </c>
      <c r="D595" s="3">
        <f>[1]!EM_S_STM07_IS($A595,"61",DATE(C$4,12,31),"1")/1000000</f>
        <v>267.36866333</v>
      </c>
      <c r="E595" s="3">
        <f>[1]!EM_S_STM07_IS($A595,"9",DATE(E$4,12,31),"1")/1000000</f>
        <v>1630.8199593099998</v>
      </c>
      <c r="F595" s="3">
        <f>[1]!EM_S_STM07_IS($A595,"61",DATE(E$4,12,31),"1")/1000000</f>
        <v>283.78076505000001</v>
      </c>
      <c r="G595" s="3">
        <f>[1]!EM_S_STM07_IS($A595,"9",DATE(G$4,12,31),"1")/1000000</f>
        <v>1287.1334955100001</v>
      </c>
      <c r="H595" s="3">
        <f>[1]!EM_S_STM07_IS($A595,"61",DATE(G$4,12,31),"1")/1000000</f>
        <v>115.32619341</v>
      </c>
      <c r="I595" s="3">
        <f>[1]!EM_S_STM07_IS($A595,"9",DATE(I$4,12,31),"1")/1000000</f>
        <v>1497.53091047</v>
      </c>
      <c r="J595" s="3">
        <f>[1]!EM_S_STM07_IS($A595,"61",DATE(I$4,12,31),"1")/1000000</f>
        <v>75.843521469999999</v>
      </c>
      <c r="K595" s="3">
        <f>[1]!EM_S_STM07_IS($A595,"9",DATE(K$4,12,31),"1")/1000000</f>
        <v>927.79982167999992</v>
      </c>
      <c r="L595" s="3">
        <f>[1]!EM_S_STM07_IS($A595,"61",DATE(K$4,12,31),"1")/1000000</f>
        <v>-257.68393881000003</v>
      </c>
      <c r="M595" s="3">
        <f>[1]!EM_S_STM07_IS($A595,"9",DATE(M$4,12,31),"1")/1000000</f>
        <v>1804.4615973699999</v>
      </c>
      <c r="N595" s="3">
        <f>[1]!EM_S_STM07_IS($A595,"61",DATE(M$4,12,31),"1")/1000000</f>
        <v>98.559203949999997</v>
      </c>
      <c r="O595" s="6">
        <f t="shared" si="20"/>
        <v>6.1818439213872534E-2</v>
      </c>
      <c r="P595" s="6">
        <f t="shared" si="21"/>
        <v>-0.18093694587004761</v>
      </c>
    </row>
    <row r="596" spans="1:16" x14ac:dyDescent="0.25">
      <c r="A596" s="5" t="s">
        <v>590</v>
      </c>
      <c r="B596" s="5" t="s">
        <v>3652</v>
      </c>
      <c r="C596" s="3">
        <f>[1]!EM_S_STM07_IS($A596,"9",DATE(C$4,12,31),"1")/1000000</f>
        <v>1106.4369266600002</v>
      </c>
      <c r="D596" s="3">
        <f>[1]!EM_S_STM07_IS($A596,"61",DATE(C$4,12,31),"1")/1000000</f>
        <v>39.05619411</v>
      </c>
      <c r="E596" s="3">
        <f>[1]!EM_S_STM07_IS($A596,"9",DATE(E$4,12,31),"1")/1000000</f>
        <v>1736.44653651</v>
      </c>
      <c r="F596" s="3">
        <f>[1]!EM_S_STM07_IS($A596,"61",DATE(E$4,12,31),"1")/1000000</f>
        <v>30.0163969</v>
      </c>
      <c r="G596" s="3">
        <f>[1]!EM_S_STM07_IS($A596,"9",DATE(G$4,12,31),"1")/1000000</f>
        <v>2042.04053748</v>
      </c>
      <c r="H596" s="3">
        <f>[1]!EM_S_STM07_IS($A596,"61",DATE(G$4,12,31),"1")/1000000</f>
        <v>45.184275390000003</v>
      </c>
      <c r="I596" s="3">
        <f>[1]!EM_S_STM07_IS($A596,"9",DATE(I$4,12,31),"1")/1000000</f>
        <v>2078.4019430999997</v>
      </c>
      <c r="J596" s="3">
        <f>[1]!EM_S_STM07_IS($A596,"61",DATE(I$4,12,31),"1")/1000000</f>
        <v>116.80939038</v>
      </c>
      <c r="K596" s="3">
        <f>[1]!EM_S_STM07_IS($A596,"9",DATE(K$4,12,31),"1")/1000000</f>
        <v>2603.3496769399999</v>
      </c>
      <c r="L596" s="3">
        <f>[1]!EM_S_STM07_IS($A596,"61",DATE(K$4,12,31),"1")/1000000</f>
        <v>32.46687438</v>
      </c>
      <c r="M596" s="3">
        <f>[1]!EM_S_STM07_IS($A596,"9",DATE(M$4,12,31),"1")/1000000</f>
        <v>2141.2937161499999</v>
      </c>
      <c r="N596" s="3">
        <f>[1]!EM_S_STM07_IS($A596,"61",DATE(M$4,12,31),"1")/1000000</f>
        <v>110.26490887</v>
      </c>
      <c r="O596" s="6">
        <f t="shared" si="20"/>
        <v>0.14116887043461945</v>
      </c>
      <c r="P596" s="6">
        <f t="shared" si="21"/>
        <v>0.23069229174840356</v>
      </c>
    </row>
    <row r="597" spans="1:16" x14ac:dyDescent="0.25">
      <c r="A597" s="5" t="s">
        <v>591</v>
      </c>
      <c r="B597" s="5" t="s">
        <v>3653</v>
      </c>
      <c r="C597" s="3">
        <f>[1]!EM_S_STM07_IS($A597,"9",DATE(C$4,12,31),"1")/1000000</f>
        <v>622.02796646000002</v>
      </c>
      <c r="D597" s="3">
        <f>[1]!EM_S_STM07_IS($A597,"61",DATE(C$4,12,31),"1")/1000000</f>
        <v>25.764661030000003</v>
      </c>
      <c r="E597" s="3">
        <f>[1]!EM_S_STM07_IS($A597,"9",DATE(E$4,12,31),"1")/1000000</f>
        <v>756.14436784999998</v>
      </c>
      <c r="F597" s="3">
        <f>[1]!EM_S_STM07_IS($A597,"61",DATE(E$4,12,31),"1")/1000000</f>
        <v>29.696456559999998</v>
      </c>
      <c r="G597" s="3">
        <f>[1]!EM_S_STM07_IS($A597,"9",DATE(G$4,12,31),"1")/1000000</f>
        <v>631.37980255999992</v>
      </c>
      <c r="H597" s="3">
        <f>[1]!EM_S_STM07_IS($A597,"61",DATE(G$4,12,31),"1")/1000000</f>
        <v>-49.239424270000001</v>
      </c>
      <c r="I597" s="3">
        <f>[1]!EM_S_STM07_IS($A597,"9",DATE(I$4,12,31),"1")/1000000</f>
        <v>708.07798974000002</v>
      </c>
      <c r="J597" s="3">
        <f>[1]!EM_S_STM07_IS($A597,"61",DATE(I$4,12,31),"1")/1000000</f>
        <v>5.6978001599999999</v>
      </c>
      <c r="K597" s="3">
        <f>[1]!EM_S_STM07_IS($A597,"9",DATE(K$4,12,31),"1")/1000000</f>
        <v>669.84308291000002</v>
      </c>
      <c r="L597" s="3">
        <f>[1]!EM_S_STM07_IS($A597,"61",DATE(K$4,12,31),"1")/1000000</f>
        <v>-60.525787439999995</v>
      </c>
      <c r="M597" s="3">
        <f>[1]!EM_S_STM07_IS($A597,"9",DATE(M$4,12,31),"1")/1000000</f>
        <v>625.54016623000007</v>
      </c>
      <c r="N597" s="3">
        <f>[1]!EM_S_STM07_IS($A597,"61",DATE(M$4,12,31),"1")/1000000</f>
        <v>11.43517585</v>
      </c>
      <c r="O597" s="6">
        <f t="shared" si="20"/>
        <v>1.126731997868724E-3</v>
      </c>
      <c r="P597" s="6">
        <f t="shared" si="21"/>
        <v>-0.14995154392753451</v>
      </c>
    </row>
    <row r="598" spans="1:16" x14ac:dyDescent="0.25">
      <c r="A598" s="5" t="s">
        <v>592</v>
      </c>
      <c r="B598" s="5" t="s">
        <v>3654</v>
      </c>
      <c r="C598" s="3">
        <f>[1]!EM_S_STM07_IS($A598,"9",DATE(C$4,12,31),"1")/1000000</f>
        <v>1473.4065869900001</v>
      </c>
      <c r="D598" s="3">
        <f>[1]!EM_S_STM07_IS($A598,"61",DATE(C$4,12,31),"1")/1000000</f>
        <v>130.58076548</v>
      </c>
      <c r="E598" s="3">
        <f>[1]!EM_S_STM07_IS($A598,"9",DATE(E$4,12,31),"1")/1000000</f>
        <v>1816.3530493199999</v>
      </c>
      <c r="F598" s="3">
        <f>[1]!EM_S_STM07_IS($A598,"61",DATE(E$4,12,31),"1")/1000000</f>
        <v>104.73059841</v>
      </c>
      <c r="G598" s="3">
        <f>[1]!EM_S_STM07_IS($A598,"9",DATE(G$4,12,31),"1")/1000000</f>
        <v>1684.2238283199999</v>
      </c>
      <c r="H598" s="3">
        <f>[1]!EM_S_STM07_IS($A598,"61",DATE(G$4,12,31),"1")/1000000</f>
        <v>41.395885619999994</v>
      </c>
      <c r="I598" s="3">
        <f>[1]!EM_S_STM07_IS($A598,"9",DATE(I$4,12,31),"1")/1000000</f>
        <v>1914.48825382</v>
      </c>
      <c r="J598" s="3">
        <f>[1]!EM_S_STM07_IS($A598,"61",DATE(I$4,12,31),"1")/1000000</f>
        <v>96.451275719999998</v>
      </c>
      <c r="K598" s="3">
        <f>[1]!EM_S_STM07_IS($A598,"9",DATE(K$4,12,31),"1")/1000000</f>
        <v>2414.52731292</v>
      </c>
      <c r="L598" s="3">
        <f>[1]!EM_S_STM07_IS($A598,"61",DATE(K$4,12,31),"1")/1000000</f>
        <v>151.95453549000001</v>
      </c>
      <c r="M598" s="3">
        <f>[1]!EM_S_STM07_IS($A598,"9",DATE(M$4,12,31),"1")/1000000</f>
        <v>2721.96488912</v>
      </c>
      <c r="N598" s="3">
        <f>[1]!EM_S_STM07_IS($A598,"61",DATE(M$4,12,31),"1")/1000000</f>
        <v>200.39698023</v>
      </c>
      <c r="O598" s="6">
        <f t="shared" si="20"/>
        <v>0.13060781316527925</v>
      </c>
      <c r="P598" s="6">
        <f t="shared" si="21"/>
        <v>8.9437681396825841E-2</v>
      </c>
    </row>
    <row r="599" spans="1:16" x14ac:dyDescent="0.25">
      <c r="A599" s="5" t="s">
        <v>593</v>
      </c>
      <c r="B599" s="5" t="s">
        <v>3655</v>
      </c>
      <c r="C599" s="3">
        <f>[1]!EM_S_STM07_IS($A599,"9",DATE(C$4,12,31),"1")/1000000</f>
        <v>1742.0285656600001</v>
      </c>
      <c r="D599" s="3">
        <f>[1]!EM_S_STM07_IS($A599,"61",DATE(C$4,12,31),"1")/1000000</f>
        <v>137.37377017</v>
      </c>
      <c r="E599" s="3">
        <f>[1]!EM_S_STM07_IS($A599,"9",DATE(E$4,12,31),"1")/1000000</f>
        <v>3203.8706131999998</v>
      </c>
      <c r="F599" s="3">
        <f>[1]!EM_S_STM07_IS($A599,"61",DATE(E$4,12,31),"1")/1000000</f>
        <v>71.052324339999998</v>
      </c>
      <c r="G599" s="3">
        <f>[1]!EM_S_STM07_IS($A599,"9",DATE(G$4,12,31),"1")/1000000</f>
        <v>3410.5973248699997</v>
      </c>
      <c r="H599" s="3">
        <f>[1]!EM_S_STM07_IS($A599,"61",DATE(G$4,12,31),"1")/1000000</f>
        <v>-178.80839993000001</v>
      </c>
      <c r="I599" s="3">
        <f>[1]!EM_S_STM07_IS($A599,"9",DATE(I$4,12,31),"1")/1000000</f>
        <v>4134.80802159</v>
      </c>
      <c r="J599" s="3">
        <f>[1]!EM_S_STM07_IS($A599,"61",DATE(I$4,12,31),"1")/1000000</f>
        <v>-520.71499183000003</v>
      </c>
      <c r="K599" s="3">
        <f>[1]!EM_S_STM07_IS($A599,"9",DATE(K$4,12,31),"1")/1000000</f>
        <v>1573.3423348699998</v>
      </c>
      <c r="L599" s="3">
        <f>[1]!EM_S_STM07_IS($A599,"61",DATE(K$4,12,31),"1")/1000000</f>
        <v>10.4174866</v>
      </c>
      <c r="M599" s="3">
        <f>[1]!EM_S_STM07_IS($A599,"9",DATE(M$4,12,31),"1")/1000000</f>
        <v>389.22910619999999</v>
      </c>
      <c r="N599" s="3">
        <f>[1]!EM_S_STM07_IS($A599,"61",DATE(M$4,12,31),"1")/1000000</f>
        <v>171.81935512000001</v>
      </c>
      <c r="O599" s="6">
        <f t="shared" si="20"/>
        <v>-0.25897986747425383</v>
      </c>
      <c r="P599" s="6">
        <f t="shared" si="21"/>
        <v>4.576391838614069E-2</v>
      </c>
    </row>
    <row r="600" spans="1:16" x14ac:dyDescent="0.25">
      <c r="A600" s="5" t="s">
        <v>594</v>
      </c>
      <c r="B600" s="5" t="s">
        <v>3656</v>
      </c>
      <c r="C600" s="3">
        <f>[1]!EM_S_STM07_IS($A600,"9",DATE(C$4,12,31),"1")/1000000</f>
        <v>5672.3299134899999</v>
      </c>
      <c r="D600" s="3">
        <f>[1]!EM_S_STM07_IS($A600,"61",DATE(C$4,12,31),"1")/1000000</f>
        <v>1455.5905757999999</v>
      </c>
      <c r="E600" s="3">
        <f>[1]!EM_S_STM07_IS($A600,"9",DATE(E$4,12,31),"1")/1000000</f>
        <v>6502.4718780100002</v>
      </c>
      <c r="F600" s="3">
        <f>[1]!EM_S_STM07_IS($A600,"61",DATE(E$4,12,31),"1")/1000000</f>
        <v>1600.3544570199999</v>
      </c>
      <c r="G600" s="3">
        <f>[1]!EM_S_STM07_IS($A600,"9",DATE(G$4,12,31),"1")/1000000</f>
        <v>6870.1061499399993</v>
      </c>
      <c r="H600" s="3">
        <f>[1]!EM_S_STM07_IS($A600,"61",DATE(G$4,12,31),"1")/1000000</f>
        <v>1572.2577298900001</v>
      </c>
      <c r="I600" s="3">
        <f>[1]!EM_S_STM07_IS($A600,"9",DATE(I$4,12,31),"1")/1000000</f>
        <v>6221.0138919199999</v>
      </c>
      <c r="J600" s="3">
        <f>[1]!EM_S_STM07_IS($A600,"61",DATE(I$4,12,31),"1")/1000000</f>
        <v>913.58962169000006</v>
      </c>
      <c r="K600" s="3">
        <f>[1]!EM_S_STM07_IS($A600,"9",DATE(K$4,12,31),"1")/1000000</f>
        <v>6253.8840643699996</v>
      </c>
      <c r="L600" s="3">
        <f>[1]!EM_S_STM07_IS($A600,"61",DATE(K$4,12,31),"1")/1000000</f>
        <v>625.31635033999999</v>
      </c>
      <c r="M600" s="3">
        <f>[1]!EM_S_STM07_IS($A600,"9",DATE(M$4,12,31),"1")/1000000</f>
        <v>5586.65071223</v>
      </c>
      <c r="N600" s="3">
        <f>[1]!EM_S_STM07_IS($A600,"61",DATE(M$4,12,31),"1")/1000000</f>
        <v>533.84448513999996</v>
      </c>
      <c r="O600" s="6">
        <f t="shared" si="20"/>
        <v>-3.0393721772731253E-3</v>
      </c>
      <c r="P600" s="6">
        <f t="shared" si="21"/>
        <v>-0.18177055304503897</v>
      </c>
    </row>
    <row r="601" spans="1:16" x14ac:dyDescent="0.25">
      <c r="A601" s="5" t="s">
        <v>595</v>
      </c>
      <c r="B601" s="5" t="s">
        <v>3657</v>
      </c>
      <c r="C601" s="3">
        <f>[1]!EM_S_STM07_IS($A601,"9",DATE(C$4,12,31),"1")/1000000</f>
        <v>1308.6250996900001</v>
      </c>
      <c r="D601" s="3">
        <f>[1]!EM_S_STM07_IS($A601,"61",DATE(C$4,12,31),"1")/1000000</f>
        <v>97.532831689999995</v>
      </c>
      <c r="E601" s="3">
        <f>[1]!EM_S_STM07_IS($A601,"9",DATE(E$4,12,31),"1")/1000000</f>
        <v>2549.9779445100003</v>
      </c>
      <c r="F601" s="3">
        <f>[1]!EM_S_STM07_IS($A601,"61",DATE(E$4,12,31),"1")/1000000</f>
        <v>182.58732853000001</v>
      </c>
      <c r="G601" s="3">
        <f>[1]!EM_S_STM07_IS($A601,"9",DATE(G$4,12,31),"1")/1000000</f>
        <v>2535.8285002600001</v>
      </c>
      <c r="H601" s="3">
        <f>[1]!EM_S_STM07_IS($A601,"61",DATE(G$4,12,31),"1")/1000000</f>
        <v>-98.202515640000001</v>
      </c>
      <c r="I601" s="3">
        <f>[1]!EM_S_STM07_IS($A601,"9",DATE(I$4,12,31),"1")/1000000</f>
        <v>3726.2963481399997</v>
      </c>
      <c r="J601" s="3">
        <f>[1]!EM_S_STM07_IS($A601,"61",DATE(I$4,12,31),"1")/1000000</f>
        <v>71.64267366</v>
      </c>
      <c r="K601" s="3">
        <f>[1]!EM_S_STM07_IS($A601,"9",DATE(K$4,12,31),"1")/1000000</f>
        <v>4767.8426794200004</v>
      </c>
      <c r="L601" s="3">
        <f>[1]!EM_S_STM07_IS($A601,"61",DATE(K$4,12,31),"1")/1000000</f>
        <v>132.10715386000001</v>
      </c>
      <c r="M601" s="3">
        <f>[1]!EM_S_STM07_IS($A601,"9",DATE(M$4,12,31),"1")/1000000</f>
        <v>5037.6326806999996</v>
      </c>
      <c r="N601" s="3">
        <f>[1]!EM_S_STM07_IS($A601,"61",DATE(M$4,12,31),"1")/1000000</f>
        <v>202.07693419999998</v>
      </c>
      <c r="O601" s="6">
        <f t="shared" si="20"/>
        <v>0.30942989042495661</v>
      </c>
      <c r="P601" s="6">
        <f t="shared" si="21"/>
        <v>0.15683969478138859</v>
      </c>
    </row>
    <row r="602" spans="1:16" x14ac:dyDescent="0.25">
      <c r="A602" s="5" t="s">
        <v>596</v>
      </c>
      <c r="B602" s="5" t="s">
        <v>3658</v>
      </c>
      <c r="C602" s="3">
        <f>[1]!EM_S_STM07_IS($A602,"9",DATE(C$4,12,31),"1")/1000000</f>
        <v>520.94860960000005</v>
      </c>
      <c r="D602" s="3">
        <f>[1]!EM_S_STM07_IS($A602,"61",DATE(C$4,12,31),"1")/1000000</f>
        <v>76.33492794</v>
      </c>
      <c r="E602" s="3">
        <f>[1]!EM_S_STM07_IS($A602,"9",DATE(E$4,12,31),"1")/1000000</f>
        <v>648.02929895</v>
      </c>
      <c r="F602" s="3">
        <f>[1]!EM_S_STM07_IS($A602,"61",DATE(E$4,12,31),"1")/1000000</f>
        <v>83.158450349999995</v>
      </c>
      <c r="G602" s="3">
        <f>[1]!EM_S_STM07_IS($A602,"9",DATE(G$4,12,31),"1")/1000000</f>
        <v>667.00511895</v>
      </c>
      <c r="H602" s="3">
        <f>[1]!EM_S_STM07_IS($A602,"61",DATE(G$4,12,31),"1")/1000000</f>
        <v>92.015954199999996</v>
      </c>
      <c r="I602" s="3">
        <f>[1]!EM_S_STM07_IS($A602,"9",DATE(I$4,12,31),"1")/1000000</f>
        <v>1332.47035308</v>
      </c>
      <c r="J602" s="3">
        <f>[1]!EM_S_STM07_IS($A602,"61",DATE(I$4,12,31),"1")/1000000</f>
        <v>83.091298199999997</v>
      </c>
      <c r="K602" s="3">
        <f>[1]!EM_S_STM07_IS($A602,"9",DATE(K$4,12,31),"1")/1000000</f>
        <v>1629.1871182699999</v>
      </c>
      <c r="L602" s="3">
        <f>[1]!EM_S_STM07_IS($A602,"61",DATE(K$4,12,31),"1")/1000000</f>
        <v>136.66528683999999</v>
      </c>
      <c r="M602" s="3">
        <f>[1]!EM_S_STM07_IS($A602,"9",DATE(M$4,12,31),"1")/1000000</f>
        <v>1621.42208198</v>
      </c>
      <c r="N602" s="3">
        <f>[1]!EM_S_STM07_IS($A602,"61",DATE(M$4,12,31),"1")/1000000</f>
        <v>569.87329524000006</v>
      </c>
      <c r="O602" s="6">
        <f t="shared" si="20"/>
        <v>0.25493213387977187</v>
      </c>
      <c r="P602" s="6">
        <f t="shared" si="21"/>
        <v>0.49489607364666766</v>
      </c>
    </row>
    <row r="603" spans="1:16" x14ac:dyDescent="0.25">
      <c r="A603" s="5" t="s">
        <v>597</v>
      </c>
      <c r="B603" s="5" t="s">
        <v>3659</v>
      </c>
      <c r="C603" s="3">
        <f>[1]!EM_S_STM07_IS($A603,"9",DATE(C$4,12,31),"1")/1000000</f>
        <v>1195.1069458699999</v>
      </c>
      <c r="D603" s="3">
        <f>[1]!EM_S_STM07_IS($A603,"61",DATE(C$4,12,31),"1")/1000000</f>
        <v>110.58531534999999</v>
      </c>
      <c r="E603" s="3">
        <f>[1]!EM_S_STM07_IS($A603,"9",DATE(E$4,12,31),"1")/1000000</f>
        <v>1289.42486491</v>
      </c>
      <c r="F603" s="3">
        <f>[1]!EM_S_STM07_IS($A603,"61",DATE(E$4,12,31),"1")/1000000</f>
        <v>116.49055401000001</v>
      </c>
      <c r="G603" s="3">
        <f>[1]!EM_S_STM07_IS($A603,"9",DATE(G$4,12,31),"1")/1000000</f>
        <v>1620.3232379200001</v>
      </c>
      <c r="H603" s="3">
        <f>[1]!EM_S_STM07_IS($A603,"61",DATE(G$4,12,31),"1")/1000000</f>
        <v>47.86334085</v>
      </c>
      <c r="I603" s="3">
        <f>[1]!EM_S_STM07_IS($A603,"9",DATE(I$4,12,31),"1")/1000000</f>
        <v>1841.27291982</v>
      </c>
      <c r="J603" s="3">
        <f>[1]!EM_S_STM07_IS($A603,"61",DATE(I$4,12,31),"1")/1000000</f>
        <v>55.990125469999995</v>
      </c>
      <c r="K603" s="3">
        <f>[1]!EM_S_STM07_IS($A603,"9",DATE(K$4,12,31),"1")/1000000</f>
        <v>2874.2695996399998</v>
      </c>
      <c r="L603" s="3">
        <f>[1]!EM_S_STM07_IS($A603,"61",DATE(K$4,12,31),"1")/1000000</f>
        <v>179.91611574999999</v>
      </c>
      <c r="M603" s="3">
        <f>[1]!EM_S_STM07_IS($A603,"9",DATE(M$4,12,31),"1")/1000000</f>
        <v>4392.2276582799996</v>
      </c>
      <c r="N603" s="3">
        <f>[1]!EM_S_STM07_IS($A603,"61",DATE(M$4,12,31),"1")/1000000</f>
        <v>225.41054363000001</v>
      </c>
      <c r="O603" s="6">
        <f t="shared" si="20"/>
        <v>0.29734539431282792</v>
      </c>
      <c r="P603" s="6">
        <f t="shared" si="21"/>
        <v>0.15306915067177962</v>
      </c>
    </row>
    <row r="604" spans="1:16" x14ac:dyDescent="0.25">
      <c r="A604" s="5" t="s">
        <v>598</v>
      </c>
      <c r="B604" s="5" t="s">
        <v>3660</v>
      </c>
      <c r="C604" s="3">
        <f>[1]!EM_S_STM07_IS($A604,"9",DATE(C$4,12,31),"1")/1000000</f>
        <v>1865.04124684</v>
      </c>
      <c r="D604" s="3">
        <f>[1]!EM_S_STM07_IS($A604,"61",DATE(C$4,12,31),"1")/1000000</f>
        <v>89.596498920000002</v>
      </c>
      <c r="E604" s="3">
        <f>[1]!EM_S_STM07_IS($A604,"9",DATE(E$4,12,31),"1")/1000000</f>
        <v>1955.81823781</v>
      </c>
      <c r="F604" s="3">
        <f>[1]!EM_S_STM07_IS($A604,"61",DATE(E$4,12,31),"1")/1000000</f>
        <v>71.312370200000004</v>
      </c>
      <c r="G604" s="3">
        <f>[1]!EM_S_STM07_IS($A604,"9",DATE(G$4,12,31),"1")/1000000</f>
        <v>1942.58813558</v>
      </c>
      <c r="H604" s="3">
        <f>[1]!EM_S_STM07_IS($A604,"61",DATE(G$4,12,31),"1")/1000000</f>
        <v>20.367784230000002</v>
      </c>
      <c r="I604" s="3">
        <f>[1]!EM_S_STM07_IS($A604,"9",DATE(I$4,12,31),"1")/1000000</f>
        <v>1749.0879627100001</v>
      </c>
      <c r="J604" s="3">
        <f>[1]!EM_S_STM07_IS($A604,"61",DATE(I$4,12,31),"1")/1000000</f>
        <v>31.389313059999999</v>
      </c>
      <c r="K604" s="3">
        <f>[1]!EM_S_STM07_IS($A604,"9",DATE(K$4,12,31),"1")/1000000</f>
        <v>1876.57482239</v>
      </c>
      <c r="L604" s="3">
        <f>[1]!EM_S_STM07_IS($A604,"61",DATE(K$4,12,31),"1")/1000000</f>
        <v>45.483900040000002</v>
      </c>
      <c r="M604" s="3">
        <f>[1]!EM_S_STM07_IS($A604,"9",DATE(M$4,12,31),"1")/1000000</f>
        <v>1735.79892507</v>
      </c>
      <c r="N604" s="3">
        <f>[1]!EM_S_STM07_IS($A604,"61",DATE(M$4,12,31),"1")/1000000</f>
        <v>39.491425670000005</v>
      </c>
      <c r="O604" s="6">
        <f t="shared" si="20"/>
        <v>-1.4260420316088762E-2</v>
      </c>
      <c r="P604" s="6">
        <f t="shared" si="21"/>
        <v>-0.15112771473609632</v>
      </c>
    </row>
    <row r="605" spans="1:16" x14ac:dyDescent="0.25">
      <c r="A605" s="5" t="s">
        <v>599</v>
      </c>
      <c r="B605" s="5" t="s">
        <v>3661</v>
      </c>
      <c r="C605" s="3">
        <f>[1]!EM_S_STM07_IS($A605,"9",DATE(C$4,12,31),"1")/1000000</f>
        <v>2155.6962391399998</v>
      </c>
      <c r="D605" s="3">
        <f>[1]!EM_S_STM07_IS($A605,"61",DATE(C$4,12,31),"1")/1000000</f>
        <v>219.39995840999998</v>
      </c>
      <c r="E605" s="3">
        <f>[1]!EM_S_STM07_IS($A605,"9",DATE(E$4,12,31),"1")/1000000</f>
        <v>1914.4082208699999</v>
      </c>
      <c r="F605" s="3">
        <f>[1]!EM_S_STM07_IS($A605,"61",DATE(E$4,12,31),"1")/1000000</f>
        <v>288.23871818000003</v>
      </c>
      <c r="G605" s="3">
        <f>[1]!EM_S_STM07_IS($A605,"9",DATE(G$4,12,31),"1")/1000000</f>
        <v>1962.2632493599999</v>
      </c>
      <c r="H605" s="3">
        <f>[1]!EM_S_STM07_IS($A605,"61",DATE(G$4,12,31),"1")/1000000</f>
        <v>248.58096756999998</v>
      </c>
      <c r="I605" s="3">
        <f>[1]!EM_S_STM07_IS($A605,"9",DATE(I$4,12,31),"1")/1000000</f>
        <v>1657.7466288199998</v>
      </c>
      <c r="J605" s="3">
        <f>[1]!EM_S_STM07_IS($A605,"61",DATE(I$4,12,31),"1")/1000000</f>
        <v>219.37737468</v>
      </c>
      <c r="K605" s="3">
        <f>[1]!EM_S_STM07_IS($A605,"9",DATE(K$4,12,31),"1")/1000000</f>
        <v>1683.49078758</v>
      </c>
      <c r="L605" s="3">
        <f>[1]!EM_S_STM07_IS($A605,"61",DATE(K$4,12,31),"1")/1000000</f>
        <v>131.29637732</v>
      </c>
      <c r="M605" s="3">
        <f>[1]!EM_S_STM07_IS($A605,"9",DATE(M$4,12,31),"1")/1000000</f>
        <v>1719.53716117</v>
      </c>
      <c r="N605" s="3">
        <f>[1]!EM_S_STM07_IS($A605,"61",DATE(M$4,12,31),"1")/1000000</f>
        <v>-64.401603370000004</v>
      </c>
      <c r="O605" s="6">
        <f t="shared" si="20"/>
        <v>-4.4204898600632037E-2</v>
      </c>
      <c r="P605" s="6">
        <f t="shared" si="21"/>
        <v>-1.7825859160815654</v>
      </c>
    </row>
    <row r="606" spans="1:16" x14ac:dyDescent="0.25">
      <c r="A606" s="5" t="s">
        <v>600</v>
      </c>
      <c r="B606" s="5" t="s">
        <v>3662</v>
      </c>
      <c r="C606" s="3">
        <f>[1]!EM_S_STM07_IS($A606,"9",DATE(C$4,12,31),"1")/1000000</f>
        <v>560.76337363000005</v>
      </c>
      <c r="D606" s="3">
        <f>[1]!EM_S_STM07_IS($A606,"61",DATE(C$4,12,31),"1")/1000000</f>
        <v>-19.315193319999999</v>
      </c>
      <c r="E606" s="3">
        <f>[1]!EM_S_STM07_IS($A606,"9",DATE(E$4,12,31),"1")/1000000</f>
        <v>482.49561799999998</v>
      </c>
      <c r="F606" s="3">
        <f>[1]!EM_S_STM07_IS($A606,"61",DATE(E$4,12,31),"1")/1000000</f>
        <v>2.7911168700000002</v>
      </c>
      <c r="G606" s="3">
        <f>[1]!EM_S_STM07_IS($A606,"9",DATE(G$4,12,31),"1")/1000000</f>
        <v>437.60133464</v>
      </c>
      <c r="H606" s="3">
        <f>[1]!EM_S_STM07_IS($A606,"61",DATE(G$4,12,31),"1")/1000000</f>
        <v>-88.668148160000001</v>
      </c>
      <c r="I606" s="3">
        <f>[1]!EM_S_STM07_IS($A606,"9",DATE(I$4,12,31),"1")/1000000</f>
        <v>515.14313656000002</v>
      </c>
      <c r="J606" s="3">
        <f>[1]!EM_S_STM07_IS($A606,"61",DATE(I$4,12,31),"1")/1000000</f>
        <v>-48.271475889999998</v>
      </c>
      <c r="K606" s="3">
        <f>[1]!EM_S_STM07_IS($A606,"9",DATE(K$4,12,31),"1")/1000000</f>
        <v>520.30002758000001</v>
      </c>
      <c r="L606" s="3">
        <f>[1]!EM_S_STM07_IS($A606,"61",DATE(K$4,12,31),"1")/1000000</f>
        <v>9.7481766699999994</v>
      </c>
      <c r="M606" s="3">
        <f>[1]!EM_S_STM07_IS($A606,"9",DATE(M$4,12,31),"1")/1000000</f>
        <v>383.71027156000002</v>
      </c>
      <c r="N606" s="3">
        <f>[1]!EM_S_STM07_IS($A606,"61",DATE(M$4,12,31),"1")/1000000</f>
        <v>-48.257774479999995</v>
      </c>
      <c r="O606" s="6">
        <f t="shared" si="20"/>
        <v>-7.3074655518071019E-2</v>
      </c>
      <c r="P606" s="6" t="str">
        <f t="shared" si="21"/>
        <v/>
      </c>
    </row>
    <row r="607" spans="1:16" x14ac:dyDescent="0.25">
      <c r="A607" s="5" t="s">
        <v>601</v>
      </c>
      <c r="B607" s="5" t="s">
        <v>3663</v>
      </c>
      <c r="C607" s="3">
        <f>[1]!EM_S_STM07_IS($A607,"9",DATE(C$4,12,31),"1")/1000000</f>
        <v>3150.7361105500004</v>
      </c>
      <c r="D607" s="3">
        <f>[1]!EM_S_STM07_IS($A607,"61",DATE(C$4,12,31),"1")/1000000</f>
        <v>72.93428329999999</v>
      </c>
      <c r="E607" s="3">
        <f>[1]!EM_S_STM07_IS($A607,"9",DATE(E$4,12,31),"1")/1000000</f>
        <v>3656.7521637</v>
      </c>
      <c r="F607" s="3">
        <f>[1]!EM_S_STM07_IS($A607,"61",DATE(E$4,12,31),"1")/1000000</f>
        <v>90.218297280000002</v>
      </c>
      <c r="G607" s="3">
        <f>[1]!EM_S_STM07_IS($A607,"9",DATE(G$4,12,31),"1")/1000000</f>
        <v>3350.5776615300001</v>
      </c>
      <c r="H607" s="3">
        <f>[1]!EM_S_STM07_IS($A607,"61",DATE(G$4,12,31),"1")/1000000</f>
        <v>82.369117650000007</v>
      </c>
      <c r="I607" s="3">
        <f>[1]!EM_S_STM07_IS($A607,"9",DATE(I$4,12,31),"1")/1000000</f>
        <v>3720.7883183200001</v>
      </c>
      <c r="J607" s="3">
        <f>[1]!EM_S_STM07_IS($A607,"61",DATE(I$4,12,31),"1")/1000000</f>
        <v>60.467506649999997</v>
      </c>
      <c r="K607" s="3">
        <f>[1]!EM_S_STM07_IS($A607,"9",DATE(K$4,12,31),"1")/1000000</f>
        <v>4226.8684896300001</v>
      </c>
      <c r="L607" s="3">
        <f>[1]!EM_S_STM07_IS($A607,"61",DATE(K$4,12,31),"1")/1000000</f>
        <v>64.51837402000001</v>
      </c>
      <c r="M607" s="3">
        <f>[1]!EM_S_STM07_IS($A607,"9",DATE(M$4,12,31),"1")/1000000</f>
        <v>5196.04309655</v>
      </c>
      <c r="N607" s="3">
        <f>[1]!EM_S_STM07_IS($A607,"61",DATE(M$4,12,31),"1")/1000000</f>
        <v>34.583536389999999</v>
      </c>
      <c r="O607" s="6">
        <f t="shared" si="20"/>
        <v>0.10522867173343164</v>
      </c>
      <c r="P607" s="6">
        <f t="shared" si="21"/>
        <v>-0.13863437488997965</v>
      </c>
    </row>
    <row r="608" spans="1:16" x14ac:dyDescent="0.25">
      <c r="A608" s="5" t="s">
        <v>602</v>
      </c>
      <c r="B608" s="5" t="s">
        <v>3664</v>
      </c>
      <c r="C608" s="3">
        <f>[1]!EM_S_STM07_IS($A608,"9",DATE(C$4,12,31),"1")/1000000</f>
        <v>550.02284034000002</v>
      </c>
      <c r="D608" s="3">
        <f>[1]!EM_S_STM07_IS($A608,"61",DATE(C$4,12,31),"1")/1000000</f>
        <v>26.770709789999998</v>
      </c>
      <c r="E608" s="3">
        <f>[1]!EM_S_STM07_IS($A608,"9",DATE(E$4,12,31),"1")/1000000</f>
        <v>719.02631079999992</v>
      </c>
      <c r="F608" s="3">
        <f>[1]!EM_S_STM07_IS($A608,"61",DATE(E$4,12,31),"1")/1000000</f>
        <v>56.639378180000001</v>
      </c>
      <c r="G608" s="3">
        <f>[1]!EM_S_STM07_IS($A608,"9",DATE(G$4,12,31),"1")/1000000</f>
        <v>685.51477666999995</v>
      </c>
      <c r="H608" s="3">
        <f>[1]!EM_S_STM07_IS($A608,"61",DATE(G$4,12,31),"1")/1000000</f>
        <v>21.914727339999999</v>
      </c>
      <c r="I608" s="3">
        <f>[1]!EM_S_STM07_IS($A608,"9",DATE(I$4,12,31),"1")/1000000</f>
        <v>495.64069648999998</v>
      </c>
      <c r="J608" s="3">
        <f>[1]!EM_S_STM07_IS($A608,"61",DATE(I$4,12,31),"1")/1000000</f>
        <v>-45.859916520000006</v>
      </c>
      <c r="K608" s="3">
        <f>[1]!EM_S_STM07_IS($A608,"9",DATE(K$4,12,31),"1")/1000000</f>
        <v>764.97476733000008</v>
      </c>
      <c r="L608" s="3">
        <f>[1]!EM_S_STM07_IS($A608,"61",DATE(K$4,12,31),"1")/1000000</f>
        <v>3.2519521</v>
      </c>
      <c r="M608" s="3">
        <f>[1]!EM_S_STM07_IS($A608,"9",DATE(M$4,12,31),"1")/1000000</f>
        <v>606.48679760000005</v>
      </c>
      <c r="N608" s="3">
        <f>[1]!EM_S_STM07_IS($A608,"61",DATE(M$4,12,31),"1")/1000000</f>
        <v>-133.60127409999998</v>
      </c>
      <c r="O608" s="6">
        <f t="shared" si="20"/>
        <v>1.9736877663301122E-2</v>
      </c>
      <c r="P608" s="6">
        <f t="shared" si="21"/>
        <v>-2.3792091914427669</v>
      </c>
    </row>
    <row r="609" spans="1:16" x14ac:dyDescent="0.25">
      <c r="A609" s="5" t="s">
        <v>603</v>
      </c>
      <c r="B609" s="5" t="s">
        <v>3665</v>
      </c>
      <c r="C609" s="3">
        <f>[1]!EM_S_STM07_IS($A609,"9",DATE(C$4,12,31),"1")/1000000</f>
        <v>1329.93619205</v>
      </c>
      <c r="D609" s="3">
        <f>[1]!EM_S_STM07_IS($A609,"61",DATE(C$4,12,31),"1")/1000000</f>
        <v>26.239364129999998</v>
      </c>
      <c r="E609" s="3">
        <f>[1]!EM_S_STM07_IS($A609,"9",DATE(E$4,12,31),"1")/1000000</f>
        <v>1724.02251155</v>
      </c>
      <c r="F609" s="3">
        <f>[1]!EM_S_STM07_IS($A609,"61",DATE(E$4,12,31),"1")/1000000</f>
        <v>36.349438049999996</v>
      </c>
      <c r="G609" s="3">
        <f>[1]!EM_S_STM07_IS($A609,"9",DATE(G$4,12,31),"1")/1000000</f>
        <v>1135.5376222</v>
      </c>
      <c r="H609" s="3">
        <f>[1]!EM_S_STM07_IS($A609,"61",DATE(G$4,12,31),"1")/1000000</f>
        <v>32.171346989999996</v>
      </c>
      <c r="I609" s="3">
        <f>[1]!EM_S_STM07_IS($A609,"9",DATE(I$4,12,31),"1")/1000000</f>
        <v>618.64793091000001</v>
      </c>
      <c r="J609" s="3">
        <f>[1]!EM_S_STM07_IS($A609,"61",DATE(I$4,12,31),"1")/1000000</f>
        <v>-187.57513611000002</v>
      </c>
      <c r="K609" s="3">
        <f>[1]!EM_S_STM07_IS($A609,"9",DATE(K$4,12,31),"1")/1000000</f>
        <v>546.51772200000005</v>
      </c>
      <c r="L609" s="3">
        <f>[1]!EM_S_STM07_IS($A609,"61",DATE(K$4,12,31),"1")/1000000</f>
        <v>14.27626568</v>
      </c>
      <c r="M609" s="3">
        <f>[1]!EM_S_STM07_IS($A609,"9",DATE(M$4,12,31),"1")/1000000</f>
        <v>418.13613360000005</v>
      </c>
      <c r="N609" s="3">
        <f>[1]!EM_S_STM07_IS($A609,"61",DATE(M$4,12,31),"1")/1000000</f>
        <v>18.17246725</v>
      </c>
      <c r="O609" s="6">
        <f t="shared" si="20"/>
        <v>-0.20659053177467634</v>
      </c>
      <c r="P609" s="6">
        <f t="shared" si="21"/>
        <v>-7.0836550348227778E-2</v>
      </c>
    </row>
    <row r="610" spans="1:16" x14ac:dyDescent="0.25">
      <c r="A610" s="5" t="s">
        <v>604</v>
      </c>
      <c r="B610" s="5" t="s">
        <v>3666</v>
      </c>
      <c r="C610" s="3">
        <f>[1]!EM_S_STM07_IS($A610,"9",DATE(C$4,12,31),"1")/1000000</f>
        <v>449.14576548000002</v>
      </c>
      <c r="D610" s="3">
        <f>[1]!EM_S_STM07_IS($A610,"61",DATE(C$4,12,31),"1")/1000000</f>
        <v>95.844150889999995</v>
      </c>
      <c r="E610" s="3">
        <f>[1]!EM_S_STM07_IS($A610,"9",DATE(E$4,12,31),"1")/1000000</f>
        <v>550.43464647999997</v>
      </c>
      <c r="F610" s="3">
        <f>[1]!EM_S_STM07_IS($A610,"61",DATE(E$4,12,31),"1")/1000000</f>
        <v>80.114888480000005</v>
      </c>
      <c r="G610" s="3">
        <f>[1]!EM_S_STM07_IS($A610,"9",DATE(G$4,12,31),"1")/1000000</f>
        <v>744.93425096999999</v>
      </c>
      <c r="H610" s="3">
        <f>[1]!EM_S_STM07_IS($A610,"61",DATE(G$4,12,31),"1")/1000000</f>
        <v>122.39761672</v>
      </c>
      <c r="I610" s="3">
        <f>[1]!EM_S_STM07_IS($A610,"9",DATE(I$4,12,31),"1")/1000000</f>
        <v>1019.8022294900001</v>
      </c>
      <c r="J610" s="3">
        <f>[1]!EM_S_STM07_IS($A610,"61",DATE(I$4,12,31),"1")/1000000</f>
        <v>150.77813447999998</v>
      </c>
      <c r="K610" s="3">
        <f>[1]!EM_S_STM07_IS($A610,"9",DATE(K$4,12,31),"1")/1000000</f>
        <v>1162.52863972</v>
      </c>
      <c r="L610" s="3">
        <f>[1]!EM_S_STM07_IS($A610,"61",DATE(K$4,12,31),"1")/1000000</f>
        <v>212.81273965</v>
      </c>
      <c r="M610" s="3">
        <f>[1]!EM_S_STM07_IS($A610,"9",DATE(M$4,12,31),"1")/1000000</f>
        <v>1319.2760214899999</v>
      </c>
      <c r="N610" s="3">
        <f>[1]!EM_S_STM07_IS($A610,"61",DATE(M$4,12,31),"1")/1000000</f>
        <v>263.37792224999998</v>
      </c>
      <c r="O610" s="6">
        <f t="shared" si="20"/>
        <v>0.24047972940857187</v>
      </c>
      <c r="P610" s="6">
        <f t="shared" si="21"/>
        <v>0.22406012508062356</v>
      </c>
    </row>
    <row r="611" spans="1:16" x14ac:dyDescent="0.25">
      <c r="A611" s="5" t="s">
        <v>605</v>
      </c>
      <c r="B611" s="5" t="s">
        <v>3667</v>
      </c>
      <c r="C611" s="3">
        <f>[1]!EM_S_STM07_IS($A611,"9",DATE(C$4,12,31),"1")/1000000</f>
        <v>891.18850316999999</v>
      </c>
      <c r="D611" s="3">
        <f>[1]!EM_S_STM07_IS($A611,"61",DATE(C$4,12,31),"1")/1000000</f>
        <v>72.376952379999992</v>
      </c>
      <c r="E611" s="3">
        <f>[1]!EM_S_STM07_IS($A611,"9",DATE(E$4,12,31),"1")/1000000</f>
        <v>970.98423319000005</v>
      </c>
      <c r="F611" s="3">
        <f>[1]!EM_S_STM07_IS($A611,"61",DATE(E$4,12,31),"1")/1000000</f>
        <v>69.557305029999995</v>
      </c>
      <c r="G611" s="3">
        <f>[1]!EM_S_STM07_IS($A611,"9",DATE(G$4,12,31),"1")/1000000</f>
        <v>959.81609902000002</v>
      </c>
      <c r="H611" s="3">
        <f>[1]!EM_S_STM07_IS($A611,"61",DATE(G$4,12,31),"1")/1000000</f>
        <v>33.422358920000001</v>
      </c>
      <c r="I611" s="3">
        <f>[1]!EM_S_STM07_IS($A611,"9",DATE(I$4,12,31),"1")/1000000</f>
        <v>999.15979041999992</v>
      </c>
      <c r="J611" s="3">
        <f>[1]!EM_S_STM07_IS($A611,"61",DATE(I$4,12,31),"1")/1000000</f>
        <v>40.518488529999999</v>
      </c>
      <c r="K611" s="3">
        <f>[1]!EM_S_STM07_IS($A611,"9",DATE(K$4,12,31),"1")/1000000</f>
        <v>1115.44466053</v>
      </c>
      <c r="L611" s="3">
        <f>[1]!EM_S_STM07_IS($A611,"61",DATE(K$4,12,31),"1")/1000000</f>
        <v>65.086621320000006</v>
      </c>
      <c r="M611" s="3">
        <f>[1]!EM_S_STM07_IS($A611,"9",DATE(M$4,12,31),"1")/1000000</f>
        <v>1445.9540851199999</v>
      </c>
      <c r="N611" s="3">
        <f>[1]!EM_S_STM07_IS($A611,"61",DATE(M$4,12,31),"1")/1000000</f>
        <v>80.629442510000004</v>
      </c>
      <c r="O611" s="6">
        <f t="shared" si="20"/>
        <v>0.10163312303814775</v>
      </c>
      <c r="P611" s="6">
        <f t="shared" si="21"/>
        <v>2.1830056383647767E-2</v>
      </c>
    </row>
    <row r="612" spans="1:16" x14ac:dyDescent="0.25">
      <c r="A612" s="5" t="s">
        <v>606</v>
      </c>
      <c r="B612" s="5" t="s">
        <v>3668</v>
      </c>
      <c r="C612" s="3">
        <f>[1]!EM_S_STM07_IS($A612,"9",DATE(C$4,12,31),"1")/1000000</f>
        <v>1835.84009816</v>
      </c>
      <c r="D612" s="3">
        <f>[1]!EM_S_STM07_IS($A612,"61",DATE(C$4,12,31),"1")/1000000</f>
        <v>196.97360584999998</v>
      </c>
      <c r="E612" s="3">
        <f>[1]!EM_S_STM07_IS($A612,"9",DATE(E$4,12,31),"1")/1000000</f>
        <v>2346.4898086100002</v>
      </c>
      <c r="F612" s="3">
        <f>[1]!EM_S_STM07_IS($A612,"61",DATE(E$4,12,31),"1")/1000000</f>
        <v>277.30147854000001</v>
      </c>
      <c r="G612" s="3">
        <f>[1]!EM_S_STM07_IS($A612,"9",DATE(G$4,12,31),"1")/1000000</f>
        <v>3050.2761066200001</v>
      </c>
      <c r="H612" s="3">
        <f>[1]!EM_S_STM07_IS($A612,"61",DATE(G$4,12,31),"1")/1000000</f>
        <v>333.35448717000003</v>
      </c>
      <c r="I612" s="3">
        <f>[1]!EM_S_STM07_IS($A612,"9",DATE(I$4,12,31),"1")/1000000</f>
        <v>2715.6137000600002</v>
      </c>
      <c r="J612" s="3">
        <f>[1]!EM_S_STM07_IS($A612,"61",DATE(I$4,12,31),"1")/1000000</f>
        <v>235.19599692</v>
      </c>
      <c r="K612" s="3">
        <f>[1]!EM_S_STM07_IS($A612,"9",DATE(K$4,12,31),"1")/1000000</f>
        <v>3380.3434202600001</v>
      </c>
      <c r="L612" s="3">
        <f>[1]!EM_S_STM07_IS($A612,"61",DATE(K$4,12,31),"1")/1000000</f>
        <v>263.16618621000003</v>
      </c>
      <c r="M612" s="3">
        <f>[1]!EM_S_STM07_IS($A612,"9",DATE(M$4,12,31),"1")/1000000</f>
        <v>3632.9676588499997</v>
      </c>
      <c r="N612" s="3">
        <f>[1]!EM_S_STM07_IS($A612,"61",DATE(M$4,12,31),"1")/1000000</f>
        <v>179.07336893000002</v>
      </c>
      <c r="O612" s="6">
        <f t="shared" si="20"/>
        <v>0.14626580284008917</v>
      </c>
      <c r="P612" s="6">
        <f t="shared" si="21"/>
        <v>-1.8874431433325234E-2</v>
      </c>
    </row>
    <row r="613" spans="1:16" x14ac:dyDescent="0.25">
      <c r="A613" s="5" t="s">
        <v>607</v>
      </c>
      <c r="B613" s="5" t="s">
        <v>3669</v>
      </c>
      <c r="C613" s="3">
        <f>[1]!EM_S_STM07_IS($A613,"9",DATE(C$4,12,31),"1")/1000000</f>
        <v>983.43722386000002</v>
      </c>
      <c r="D613" s="3">
        <f>[1]!EM_S_STM07_IS($A613,"61",DATE(C$4,12,31),"1")/1000000</f>
        <v>15.63301034</v>
      </c>
      <c r="E613" s="3">
        <f>[1]!EM_S_STM07_IS($A613,"9",DATE(E$4,12,31),"1")/1000000</f>
        <v>1122.0156498199999</v>
      </c>
      <c r="F613" s="3">
        <f>[1]!EM_S_STM07_IS($A613,"61",DATE(E$4,12,31),"1")/1000000</f>
        <v>3.1123701600000002</v>
      </c>
      <c r="G613" s="3">
        <f>[1]!EM_S_STM07_IS($A613,"9",DATE(G$4,12,31),"1")/1000000</f>
        <v>907.30439315000001</v>
      </c>
      <c r="H613" s="3">
        <f>[1]!EM_S_STM07_IS($A613,"61",DATE(G$4,12,31),"1")/1000000</f>
        <v>3.3012840099999998</v>
      </c>
      <c r="I613" s="3">
        <f>[1]!EM_S_STM07_IS($A613,"9",DATE(I$4,12,31),"1")/1000000</f>
        <v>1000.5799773700001</v>
      </c>
      <c r="J613" s="3">
        <f>[1]!EM_S_STM07_IS($A613,"61",DATE(I$4,12,31),"1")/1000000</f>
        <v>8.4816973900000008</v>
      </c>
      <c r="K613" s="3">
        <f>[1]!EM_S_STM07_IS($A613,"9",DATE(K$4,12,31),"1")/1000000</f>
        <v>989.53736505999996</v>
      </c>
      <c r="L613" s="3">
        <f>[1]!EM_S_STM07_IS($A613,"61",DATE(K$4,12,31),"1")/1000000</f>
        <v>2.24419396</v>
      </c>
      <c r="M613" s="3">
        <f>[1]!EM_S_STM07_IS($A613,"9",DATE(M$4,12,31),"1")/1000000</f>
        <v>818.81364129999997</v>
      </c>
      <c r="N613" s="3">
        <f>[1]!EM_S_STM07_IS($A613,"61",DATE(M$4,12,31),"1")/1000000</f>
        <v>6.88461122</v>
      </c>
      <c r="O613" s="6">
        <f t="shared" si="20"/>
        <v>-3.5976356809834797E-2</v>
      </c>
      <c r="P613" s="6">
        <f t="shared" si="21"/>
        <v>-0.15127428452337288</v>
      </c>
    </row>
    <row r="614" spans="1:16" x14ac:dyDescent="0.25">
      <c r="A614" s="5" t="s">
        <v>608</v>
      </c>
      <c r="B614" s="5" t="s">
        <v>3670</v>
      </c>
      <c r="C614" s="3">
        <f>[1]!EM_S_STM07_IS($A614,"9",DATE(C$4,12,31),"1")/1000000</f>
        <v>5911.9179999999997</v>
      </c>
      <c r="D614" s="3">
        <f>[1]!EM_S_STM07_IS($A614,"61",DATE(C$4,12,31),"1")/1000000</f>
        <v>2321.9859999999999</v>
      </c>
      <c r="E614" s="3">
        <f>[1]!EM_S_STM07_IS($A614,"9",DATE(E$4,12,31),"1")/1000000</f>
        <v>7966.1329999999998</v>
      </c>
      <c r="F614" s="3">
        <f>[1]!EM_S_STM07_IS($A614,"61",DATE(E$4,12,31),"1")/1000000</f>
        <v>3253.51</v>
      </c>
      <c r="G614" s="3">
        <f>[1]!EM_S_STM07_IS($A614,"9",DATE(G$4,12,31),"1")/1000000</f>
        <v>10341.835999999999</v>
      </c>
      <c r="H614" s="3">
        <f>[1]!EM_S_STM07_IS($A614,"61",DATE(G$4,12,31),"1")/1000000</f>
        <v>4068.1370000000002</v>
      </c>
      <c r="I614" s="3">
        <f>[1]!EM_S_STM07_IS($A614,"9",DATE(I$4,12,31),"1")/1000000</f>
        <v>12761.478999999999</v>
      </c>
      <c r="J614" s="3">
        <f>[1]!EM_S_STM07_IS($A614,"61",DATE(I$4,12,31),"1")/1000000</f>
        <v>4847.0709999999999</v>
      </c>
      <c r="K614" s="3">
        <f>[1]!EM_S_STM07_IS($A614,"9",DATE(K$4,12,31),"1")/1000000</f>
        <v>15356.75</v>
      </c>
      <c r="L614" s="3">
        <f>[1]!EM_S_STM07_IS($A614,"61",DATE(K$4,12,31),"1")/1000000</f>
        <v>5627.4660000000003</v>
      </c>
      <c r="M614" s="3">
        <f>[1]!EM_S_STM07_IS($A614,"9",DATE(M$4,12,31),"1")/1000000</f>
        <v>19516.223999999998</v>
      </c>
      <c r="N614" s="3">
        <f>[1]!EM_S_STM07_IS($A614,"61",DATE(M$4,12,31),"1")/1000000</f>
        <v>6544.3329999999996</v>
      </c>
      <c r="O614" s="6">
        <f t="shared" si="20"/>
        <v>0.26979460778632314</v>
      </c>
      <c r="P614" s="6">
        <f t="shared" si="21"/>
        <v>0.23027205280330865</v>
      </c>
    </row>
    <row r="615" spans="1:16" x14ac:dyDescent="0.25">
      <c r="A615" s="5" t="s">
        <v>609</v>
      </c>
      <c r="B615" s="5" t="s">
        <v>3671</v>
      </c>
      <c r="C615" s="3">
        <f>[1]!EM_S_STM07_IS($A615,"9",DATE(C$4,12,31),"1")/1000000</f>
        <v>1981.6831273</v>
      </c>
      <c r="D615" s="3">
        <f>[1]!EM_S_STM07_IS($A615,"61",DATE(C$4,12,31),"1")/1000000</f>
        <v>-22.28816381</v>
      </c>
      <c r="E615" s="3">
        <f>[1]!EM_S_STM07_IS($A615,"9",DATE(E$4,12,31),"1")/1000000</f>
        <v>2382.31321888</v>
      </c>
      <c r="F615" s="3">
        <f>[1]!EM_S_STM07_IS($A615,"61",DATE(E$4,12,31),"1")/1000000</f>
        <v>64.088250909999999</v>
      </c>
      <c r="G615" s="3">
        <f>[1]!EM_S_STM07_IS($A615,"9",DATE(G$4,12,31),"1")/1000000</f>
        <v>2822.1705623800003</v>
      </c>
      <c r="H615" s="3">
        <f>[1]!EM_S_STM07_IS($A615,"61",DATE(G$4,12,31),"1")/1000000</f>
        <v>10.33056859</v>
      </c>
      <c r="I615" s="3">
        <f>[1]!EM_S_STM07_IS($A615,"9",DATE(I$4,12,31),"1")/1000000</f>
        <v>3521.4392158600003</v>
      </c>
      <c r="J615" s="3">
        <f>[1]!EM_S_STM07_IS($A615,"61",DATE(I$4,12,31),"1")/1000000</f>
        <v>-24.194361820000001</v>
      </c>
      <c r="K615" s="3">
        <f>[1]!EM_S_STM07_IS($A615,"9",DATE(K$4,12,31),"1")/1000000</f>
        <v>2460.5944582299999</v>
      </c>
      <c r="L615" s="3">
        <f>[1]!EM_S_STM07_IS($A615,"61",DATE(K$4,12,31),"1")/1000000</f>
        <v>436.14279642000002</v>
      </c>
      <c r="M615" s="3">
        <f>[1]!EM_S_STM07_IS($A615,"9",DATE(M$4,12,31),"1")/1000000</f>
        <v>1881.52421194</v>
      </c>
      <c r="N615" s="3">
        <f>[1]!EM_S_STM07_IS($A615,"61",DATE(M$4,12,31),"1")/1000000</f>
        <v>574.33662383000001</v>
      </c>
      <c r="O615" s="6">
        <f t="shared" si="20"/>
        <v>-1.0319257020986794E-2</v>
      </c>
      <c r="P615" s="6" t="str">
        <f t="shared" si="21"/>
        <v/>
      </c>
    </row>
    <row r="616" spans="1:16" x14ac:dyDescent="0.25">
      <c r="A616" s="5" t="s">
        <v>610</v>
      </c>
      <c r="B616" s="5" t="s">
        <v>3672</v>
      </c>
      <c r="C616" s="3">
        <f>[1]!EM_S_STM07_IS($A616,"9",DATE(C$4,12,31),"1")/1000000</f>
        <v>409.46745708999998</v>
      </c>
      <c r="D616" s="3">
        <f>[1]!EM_S_STM07_IS($A616,"61",DATE(C$4,12,31),"1")/1000000</f>
        <v>40.097235770000005</v>
      </c>
      <c r="E616" s="3">
        <f>[1]!EM_S_STM07_IS($A616,"9",DATE(E$4,12,31),"1")/1000000</f>
        <v>587.78221510000003</v>
      </c>
      <c r="F616" s="3">
        <f>[1]!EM_S_STM07_IS($A616,"61",DATE(E$4,12,31),"1")/1000000</f>
        <v>69.994660569999994</v>
      </c>
      <c r="G616" s="3">
        <f>[1]!EM_S_STM07_IS($A616,"9",DATE(G$4,12,31),"1")/1000000</f>
        <v>628.71649152999998</v>
      </c>
      <c r="H616" s="3">
        <f>[1]!EM_S_STM07_IS($A616,"61",DATE(G$4,12,31),"1")/1000000</f>
        <v>114.71897933</v>
      </c>
      <c r="I616" s="3">
        <f>[1]!EM_S_STM07_IS($A616,"9",DATE(I$4,12,31),"1")/1000000</f>
        <v>585.87226457000008</v>
      </c>
      <c r="J616" s="3">
        <f>[1]!EM_S_STM07_IS($A616,"61",DATE(I$4,12,31),"1")/1000000</f>
        <v>81.200219180000005</v>
      </c>
      <c r="K616" s="3">
        <f>[1]!EM_S_STM07_IS($A616,"9",DATE(K$4,12,31),"1")/1000000</f>
        <v>545.11530932000005</v>
      </c>
      <c r="L616" s="3">
        <f>[1]!EM_S_STM07_IS($A616,"61",DATE(K$4,12,31),"1")/1000000</f>
        <v>117.5220094</v>
      </c>
      <c r="M616" s="3">
        <f>[1]!EM_S_STM07_IS($A616,"9",DATE(M$4,12,31),"1")/1000000</f>
        <v>526.64897449</v>
      </c>
      <c r="N616" s="3">
        <f>[1]!EM_S_STM07_IS($A616,"61",DATE(M$4,12,31),"1")/1000000</f>
        <v>124.79387783</v>
      </c>
      <c r="O616" s="6">
        <f t="shared" si="20"/>
        <v>5.1623712671797328E-2</v>
      </c>
      <c r="P616" s="6">
        <f t="shared" si="21"/>
        <v>0.25491921509861215</v>
      </c>
    </row>
    <row r="617" spans="1:16" x14ac:dyDescent="0.25">
      <c r="A617" s="5" t="s">
        <v>611</v>
      </c>
      <c r="B617" s="5" t="s">
        <v>3673</v>
      </c>
      <c r="C617" s="3">
        <f>[1]!EM_S_STM07_IS($A617,"9",DATE(C$4,12,31),"1")/1000000</f>
        <v>350.39245287</v>
      </c>
      <c r="D617" s="3">
        <f>[1]!EM_S_STM07_IS($A617,"61",DATE(C$4,12,31),"1")/1000000</f>
        <v>10.849007220000001</v>
      </c>
      <c r="E617" s="3">
        <f>[1]!EM_S_STM07_IS($A617,"9",DATE(E$4,12,31),"1")/1000000</f>
        <v>418.93904812</v>
      </c>
      <c r="F617" s="3">
        <f>[1]!EM_S_STM07_IS($A617,"61",DATE(E$4,12,31),"1")/1000000</f>
        <v>-197.66858290000002</v>
      </c>
      <c r="G617" s="3">
        <f>[1]!EM_S_STM07_IS($A617,"9",DATE(G$4,12,31),"1")/1000000</f>
        <v>440.23472320999997</v>
      </c>
      <c r="H617" s="3">
        <f>[1]!EM_S_STM07_IS($A617,"61",DATE(G$4,12,31),"1")/1000000</f>
        <v>1.83876521</v>
      </c>
      <c r="I617" s="3">
        <f>[1]!EM_S_STM07_IS($A617,"9",DATE(I$4,12,31),"1")/1000000</f>
        <v>1585.2749486800001</v>
      </c>
      <c r="J617" s="3">
        <f>[1]!EM_S_STM07_IS($A617,"61",DATE(I$4,12,31),"1")/1000000</f>
        <v>16.35300608</v>
      </c>
      <c r="K617" s="3">
        <f>[1]!EM_S_STM07_IS($A617,"9",DATE(K$4,12,31),"1")/1000000</f>
        <v>1734.4150915</v>
      </c>
      <c r="L617" s="3">
        <f>[1]!EM_S_STM07_IS($A617,"61",DATE(K$4,12,31),"1")/1000000</f>
        <v>30.580309270000001</v>
      </c>
      <c r="M617" s="3">
        <f>[1]!EM_S_STM07_IS($A617,"9",DATE(M$4,12,31),"1")/1000000</f>
        <v>1629.40381815</v>
      </c>
      <c r="N617" s="3">
        <f>[1]!EM_S_STM07_IS($A617,"61",DATE(M$4,12,31),"1")/1000000</f>
        <v>-126.36650444</v>
      </c>
      <c r="O617" s="6">
        <f t="shared" si="20"/>
        <v>0.35986187241400547</v>
      </c>
      <c r="P617" s="6">
        <f t="shared" si="21"/>
        <v>-2.6339862393425362</v>
      </c>
    </row>
    <row r="618" spans="1:16" x14ac:dyDescent="0.25">
      <c r="A618" s="5" t="s">
        <v>612</v>
      </c>
      <c r="B618" s="5" t="s">
        <v>3674</v>
      </c>
      <c r="C618" s="3">
        <f>[1]!EM_S_STM07_IS($A618,"9",DATE(C$4,12,31),"1")/1000000</f>
        <v>6527.1762710900002</v>
      </c>
      <c r="D618" s="3">
        <f>[1]!EM_S_STM07_IS($A618,"61",DATE(C$4,12,31),"1")/1000000</f>
        <v>1021.37587362</v>
      </c>
      <c r="E618" s="3">
        <f>[1]!EM_S_STM07_IS($A618,"9",DATE(E$4,12,31),"1")/1000000</f>
        <v>9501.69785013</v>
      </c>
      <c r="F618" s="3">
        <f>[1]!EM_S_STM07_IS($A618,"61",DATE(E$4,12,31),"1")/1000000</f>
        <v>1532.22712084</v>
      </c>
      <c r="G618" s="3">
        <f>[1]!EM_S_STM07_IS($A618,"9",DATE(G$4,12,31),"1")/1000000</f>
        <v>13415.365897649999</v>
      </c>
      <c r="H618" s="3">
        <f>[1]!EM_S_STM07_IS($A618,"61",DATE(G$4,12,31),"1")/1000000</f>
        <v>2140.1362359899999</v>
      </c>
      <c r="I618" s="3">
        <f>[1]!EM_S_STM07_IS($A618,"9",DATE(I$4,12,31),"1")/1000000</f>
        <v>19170.77535991</v>
      </c>
      <c r="J618" s="3">
        <f>[1]!EM_S_STM07_IS($A618,"61",DATE(I$4,12,31),"1")/1000000</f>
        <v>2906.3635631100001</v>
      </c>
      <c r="K618" s="3">
        <f>[1]!EM_S_STM07_IS($A618,"9",DATE(K$4,12,31),"1")/1000000</f>
        <v>23118.96557222</v>
      </c>
      <c r="L618" s="3">
        <f>[1]!EM_S_STM07_IS($A618,"61",DATE(K$4,12,31),"1")/1000000</f>
        <v>3231.9776008099998</v>
      </c>
      <c r="M618" s="3">
        <f>[1]!EM_S_STM07_IS($A618,"9",DATE(M$4,12,31),"1")/1000000</f>
        <v>23431.945877729999</v>
      </c>
      <c r="N618" s="3">
        <f>[1]!EM_S_STM07_IS($A618,"61",DATE(M$4,12,31),"1")/1000000</f>
        <v>2428.23512213</v>
      </c>
      <c r="O618" s="6">
        <f t="shared" si="20"/>
        <v>0.29126863720241714</v>
      </c>
      <c r="P618" s="6">
        <f t="shared" si="21"/>
        <v>0.18910725351365065</v>
      </c>
    </row>
    <row r="619" spans="1:16" x14ac:dyDescent="0.25">
      <c r="A619" s="5" t="s">
        <v>613</v>
      </c>
      <c r="B619" s="5" t="s">
        <v>3675</v>
      </c>
      <c r="C619" s="3">
        <f>[1]!EM_S_STM07_IS($A619,"9",DATE(C$4,12,31),"1")/1000000</f>
        <v>447.51176017</v>
      </c>
      <c r="D619" s="3">
        <f>[1]!EM_S_STM07_IS($A619,"61",DATE(C$4,12,31),"1")/1000000</f>
        <v>81.771991180000001</v>
      </c>
      <c r="E619" s="3">
        <f>[1]!EM_S_STM07_IS($A619,"9",DATE(E$4,12,31),"1")/1000000</f>
        <v>608.22371559999999</v>
      </c>
      <c r="F619" s="3">
        <f>[1]!EM_S_STM07_IS($A619,"61",DATE(E$4,12,31),"1")/1000000</f>
        <v>94.425766580000001</v>
      </c>
      <c r="G619" s="3">
        <f>[1]!EM_S_STM07_IS($A619,"9",DATE(G$4,12,31),"1")/1000000</f>
        <v>344.77848917</v>
      </c>
      <c r="H619" s="3">
        <f>[1]!EM_S_STM07_IS($A619,"61",DATE(G$4,12,31),"1")/1000000</f>
        <v>5.5880913799999998</v>
      </c>
      <c r="I619" s="3">
        <f>[1]!EM_S_STM07_IS($A619,"9",DATE(I$4,12,31),"1")/1000000</f>
        <v>366.79233700999998</v>
      </c>
      <c r="J619" s="3">
        <f>[1]!EM_S_STM07_IS($A619,"61",DATE(I$4,12,31),"1")/1000000</f>
        <v>-34.831543379999999</v>
      </c>
      <c r="K619" s="3">
        <f>[1]!EM_S_STM07_IS($A619,"9",DATE(K$4,12,31),"1")/1000000</f>
        <v>358.28681552999996</v>
      </c>
      <c r="L619" s="3">
        <f>[1]!EM_S_STM07_IS($A619,"61",DATE(K$4,12,31),"1")/1000000</f>
        <v>2.0808706899999998</v>
      </c>
      <c r="M619" s="3">
        <f>[1]!EM_S_STM07_IS($A619,"9",DATE(M$4,12,31),"1")/1000000</f>
        <v>216.87847468999999</v>
      </c>
      <c r="N619" s="3">
        <f>[1]!EM_S_STM07_IS($A619,"61",DATE(M$4,12,31),"1")/1000000</f>
        <v>3.3999918300000003</v>
      </c>
      <c r="O619" s="6">
        <f t="shared" si="20"/>
        <v>-0.13486795366321058</v>
      </c>
      <c r="P619" s="6">
        <f t="shared" si="21"/>
        <v>-0.47061130831195641</v>
      </c>
    </row>
    <row r="620" spans="1:16" x14ac:dyDescent="0.25">
      <c r="A620" s="5" t="s">
        <v>614</v>
      </c>
      <c r="B620" s="5" t="s">
        <v>3676</v>
      </c>
      <c r="C620" s="3">
        <f>[1]!EM_S_STM07_IS($A620,"9",DATE(C$4,12,31),"1")/1000000</f>
        <v>225.86075121000002</v>
      </c>
      <c r="D620" s="3">
        <f>[1]!EM_S_STM07_IS($A620,"61",DATE(C$4,12,31),"1")/1000000</f>
        <v>47.627048289999998</v>
      </c>
      <c r="E620" s="3">
        <f>[1]!EM_S_STM07_IS($A620,"9",DATE(E$4,12,31),"1")/1000000</f>
        <v>238.42064038999999</v>
      </c>
      <c r="F620" s="3">
        <f>[1]!EM_S_STM07_IS($A620,"61",DATE(E$4,12,31),"1")/1000000</f>
        <v>11.65828576</v>
      </c>
      <c r="G620" s="3">
        <f>[1]!EM_S_STM07_IS($A620,"9",DATE(G$4,12,31),"1")/1000000</f>
        <v>225.14786631000001</v>
      </c>
      <c r="H620" s="3">
        <f>[1]!EM_S_STM07_IS($A620,"61",DATE(G$4,12,31),"1")/1000000</f>
        <v>45.829370609999998</v>
      </c>
      <c r="I620" s="3">
        <f>[1]!EM_S_STM07_IS($A620,"9",DATE(I$4,12,31),"1")/1000000</f>
        <v>281.25038368999998</v>
      </c>
      <c r="J620" s="3">
        <f>[1]!EM_S_STM07_IS($A620,"61",DATE(I$4,12,31),"1")/1000000</f>
        <v>56.306587899999997</v>
      </c>
      <c r="K620" s="3">
        <f>[1]!EM_S_STM07_IS($A620,"9",DATE(K$4,12,31),"1")/1000000</f>
        <v>227.62615121000002</v>
      </c>
      <c r="L620" s="3">
        <f>[1]!EM_S_STM07_IS($A620,"61",DATE(K$4,12,31),"1")/1000000</f>
        <v>15.26213781</v>
      </c>
      <c r="M620" s="3">
        <f>[1]!EM_S_STM07_IS($A620,"9",DATE(M$4,12,31),"1")/1000000</f>
        <v>193.60518306999998</v>
      </c>
      <c r="N620" s="3">
        <f>[1]!EM_S_STM07_IS($A620,"61",DATE(M$4,12,31),"1")/1000000</f>
        <v>-19.098211289999998</v>
      </c>
      <c r="O620" s="6">
        <f t="shared" si="20"/>
        <v>-3.0349463017196765E-2</v>
      </c>
      <c r="P620" s="6">
        <f t="shared" si="21"/>
        <v>-1.8329670178129716</v>
      </c>
    </row>
    <row r="621" spans="1:16" x14ac:dyDescent="0.25">
      <c r="A621" s="5" t="s">
        <v>615</v>
      </c>
      <c r="B621" s="5" t="s">
        <v>3677</v>
      </c>
      <c r="C621" s="3">
        <f>[1]!EM_S_STM07_IS($A621,"9",DATE(C$4,12,31),"1")/1000000</f>
        <v>1253.4632619200001</v>
      </c>
      <c r="D621" s="3">
        <f>[1]!EM_S_STM07_IS($A621,"61",DATE(C$4,12,31),"1")/1000000</f>
        <v>40.022109030000003</v>
      </c>
      <c r="E621" s="3">
        <f>[1]!EM_S_STM07_IS($A621,"9",DATE(E$4,12,31),"1")/1000000</f>
        <v>1494.3204975199999</v>
      </c>
      <c r="F621" s="3">
        <f>[1]!EM_S_STM07_IS($A621,"61",DATE(E$4,12,31),"1")/1000000</f>
        <v>-23.556255100000001</v>
      </c>
      <c r="G621" s="3">
        <f>[1]!EM_S_STM07_IS($A621,"9",DATE(G$4,12,31),"1")/1000000</f>
        <v>1404.46154271</v>
      </c>
      <c r="H621" s="3">
        <f>[1]!EM_S_STM07_IS($A621,"61",DATE(G$4,12,31),"1")/1000000</f>
        <v>22.484013170000001</v>
      </c>
      <c r="I621" s="3">
        <f>[1]!EM_S_STM07_IS($A621,"9",DATE(I$4,12,31),"1")/1000000</f>
        <v>1144.8111526199998</v>
      </c>
      <c r="J621" s="3">
        <f>[1]!EM_S_STM07_IS($A621,"61",DATE(I$4,12,31),"1")/1000000</f>
        <v>20.181566879999998</v>
      </c>
      <c r="K621" s="3">
        <f>[1]!EM_S_STM07_IS($A621,"9",DATE(K$4,12,31),"1")/1000000</f>
        <v>1224.66813632</v>
      </c>
      <c r="L621" s="3">
        <f>[1]!EM_S_STM07_IS($A621,"61",DATE(K$4,12,31),"1")/1000000</f>
        <v>5.4734610400000001</v>
      </c>
      <c r="M621" s="3">
        <f>[1]!EM_S_STM07_IS($A621,"9",DATE(M$4,12,31),"1")/1000000</f>
        <v>983.05777728999999</v>
      </c>
      <c r="N621" s="3">
        <f>[1]!EM_S_STM07_IS($A621,"61",DATE(M$4,12,31),"1")/1000000</f>
        <v>-132.31102666000001</v>
      </c>
      <c r="O621" s="6">
        <f t="shared" si="20"/>
        <v>-4.7437486126459483E-2</v>
      </c>
      <c r="P621" s="6">
        <f t="shared" si="21"/>
        <v>-2.2701622869062112</v>
      </c>
    </row>
    <row r="622" spans="1:16" x14ac:dyDescent="0.25">
      <c r="A622" s="5" t="s">
        <v>616</v>
      </c>
      <c r="B622" s="5" t="s">
        <v>3678</v>
      </c>
      <c r="C622" s="3">
        <f>[1]!EM_S_STM07_IS($A622,"9",DATE(C$4,12,31),"1")/1000000</f>
        <v>737.64992497000003</v>
      </c>
      <c r="D622" s="3">
        <f>[1]!EM_S_STM07_IS($A622,"61",DATE(C$4,12,31),"1")/1000000</f>
        <v>53.71570784</v>
      </c>
      <c r="E622" s="3">
        <f>[1]!EM_S_STM07_IS($A622,"9",DATE(E$4,12,31),"1")/1000000</f>
        <v>831.95609872</v>
      </c>
      <c r="F622" s="3">
        <f>[1]!EM_S_STM07_IS($A622,"61",DATE(E$4,12,31),"1")/1000000</f>
        <v>44.719844950000002</v>
      </c>
      <c r="G622" s="3">
        <f>[1]!EM_S_STM07_IS($A622,"9",DATE(G$4,12,31),"1")/1000000</f>
        <v>891.78001089999998</v>
      </c>
      <c r="H622" s="3">
        <f>[1]!EM_S_STM07_IS($A622,"61",DATE(G$4,12,31),"1")/1000000</f>
        <v>44.409096220000002</v>
      </c>
      <c r="I622" s="3">
        <f>[1]!EM_S_STM07_IS($A622,"9",DATE(I$4,12,31),"1")/1000000</f>
        <v>947.96282357000007</v>
      </c>
      <c r="J622" s="3">
        <f>[1]!EM_S_STM07_IS($A622,"61",DATE(I$4,12,31),"1")/1000000</f>
        <v>48.22273775</v>
      </c>
      <c r="K622" s="3">
        <f>[1]!EM_S_STM07_IS($A622,"9",DATE(K$4,12,31),"1")/1000000</f>
        <v>990.78822777999994</v>
      </c>
      <c r="L622" s="3">
        <f>[1]!EM_S_STM07_IS($A622,"61",DATE(K$4,12,31),"1")/1000000</f>
        <v>58.420514900000001</v>
      </c>
      <c r="M622" s="3">
        <f>[1]!EM_S_STM07_IS($A622,"9",DATE(M$4,12,31),"1")/1000000</f>
        <v>937.65909307000004</v>
      </c>
      <c r="N622" s="3">
        <f>[1]!EM_S_STM07_IS($A622,"61",DATE(M$4,12,31),"1")/1000000</f>
        <v>66.320452279999998</v>
      </c>
      <c r="O622" s="6">
        <f t="shared" si="20"/>
        <v>4.9153257506787673E-2</v>
      </c>
      <c r="P622" s="6">
        <f t="shared" si="21"/>
        <v>4.3059865880370696E-2</v>
      </c>
    </row>
    <row r="623" spans="1:16" x14ac:dyDescent="0.25">
      <c r="A623" s="5" t="s">
        <v>617</v>
      </c>
      <c r="B623" s="5" t="s">
        <v>3679</v>
      </c>
      <c r="C623" s="3">
        <f>[1]!EM_S_STM07_IS($A623,"9",DATE(C$4,12,31),"1")/1000000</f>
        <v>329.49610354000004</v>
      </c>
      <c r="D623" s="3">
        <f>[1]!EM_S_STM07_IS($A623,"61",DATE(C$4,12,31),"1")/1000000</f>
        <v>41.298018829999997</v>
      </c>
      <c r="E623" s="3">
        <f>[1]!EM_S_STM07_IS($A623,"9",DATE(E$4,12,31),"1")/1000000</f>
        <v>484.77277442000002</v>
      </c>
      <c r="F623" s="3">
        <f>[1]!EM_S_STM07_IS($A623,"61",DATE(E$4,12,31),"1")/1000000</f>
        <v>38.166524659999993</v>
      </c>
      <c r="G623" s="3">
        <f>[1]!EM_S_STM07_IS($A623,"9",DATE(G$4,12,31),"1")/1000000</f>
        <v>569.54631184000004</v>
      </c>
      <c r="H623" s="3">
        <f>[1]!EM_S_STM07_IS($A623,"61",DATE(G$4,12,31),"1")/1000000</f>
        <v>46.111402159999997</v>
      </c>
      <c r="I623" s="3">
        <f>[1]!EM_S_STM07_IS($A623,"9",DATE(I$4,12,31),"1")/1000000</f>
        <v>778.36523645</v>
      </c>
      <c r="J623" s="3">
        <f>[1]!EM_S_STM07_IS($A623,"61",DATE(I$4,12,31),"1")/1000000</f>
        <v>43.160529729999993</v>
      </c>
      <c r="K623" s="3">
        <f>[1]!EM_S_STM07_IS($A623,"9",DATE(K$4,12,31),"1")/1000000</f>
        <v>954.05350071000009</v>
      </c>
      <c r="L623" s="3">
        <f>[1]!EM_S_STM07_IS($A623,"61",DATE(K$4,12,31),"1")/1000000</f>
        <v>30.738557670000002</v>
      </c>
      <c r="M623" s="3">
        <f>[1]!EM_S_STM07_IS($A623,"9",DATE(M$4,12,31),"1")/1000000</f>
        <v>1107.8535639500001</v>
      </c>
      <c r="N623" s="3">
        <f>[1]!EM_S_STM07_IS($A623,"61",DATE(M$4,12,31),"1")/1000000</f>
        <v>50.692968929999999</v>
      </c>
      <c r="O623" s="6">
        <f t="shared" si="20"/>
        <v>0.27446060413205298</v>
      </c>
      <c r="P623" s="6">
        <f t="shared" si="21"/>
        <v>4.1846415485758959E-2</v>
      </c>
    </row>
    <row r="624" spans="1:16" x14ac:dyDescent="0.25">
      <c r="A624" s="5" t="s">
        <v>618</v>
      </c>
      <c r="B624" s="5" t="s">
        <v>3680</v>
      </c>
      <c r="C624" s="3">
        <f>[1]!EM_S_STM07_IS($A624,"9",DATE(C$4,12,31),"1")/1000000</f>
        <v>1724.2112695200001</v>
      </c>
      <c r="D624" s="3">
        <f>[1]!EM_S_STM07_IS($A624,"61",DATE(C$4,12,31),"1")/1000000</f>
        <v>475.13168962999998</v>
      </c>
      <c r="E624" s="3">
        <f>[1]!EM_S_STM07_IS($A624,"9",DATE(E$4,12,31),"1")/1000000</f>
        <v>2089.4674316700002</v>
      </c>
      <c r="F624" s="3">
        <f>[1]!EM_S_STM07_IS($A624,"61",DATE(E$4,12,31),"1")/1000000</f>
        <v>506.53383964</v>
      </c>
      <c r="G624" s="3">
        <f>[1]!EM_S_STM07_IS($A624,"9",DATE(G$4,12,31),"1")/1000000</f>
        <v>2168.409553</v>
      </c>
      <c r="H624" s="3">
        <f>[1]!EM_S_STM07_IS($A624,"61",DATE(G$4,12,31),"1")/1000000</f>
        <v>578.63198398999998</v>
      </c>
      <c r="I624" s="3">
        <f>[1]!EM_S_STM07_IS($A624,"9",DATE(I$4,12,31),"1")/1000000</f>
        <v>2515.8973538</v>
      </c>
      <c r="J624" s="3">
        <f>[1]!EM_S_STM07_IS($A624,"61",DATE(I$4,12,31),"1")/1000000</f>
        <v>705.07641795000006</v>
      </c>
      <c r="K624" s="3">
        <f>[1]!EM_S_STM07_IS($A624,"9",DATE(K$4,12,31),"1")/1000000</f>
        <v>3151.9101352399998</v>
      </c>
      <c r="L624" s="3">
        <f>[1]!EM_S_STM07_IS($A624,"61",DATE(K$4,12,31),"1")/1000000</f>
        <v>807.44512721000001</v>
      </c>
      <c r="M624" s="3">
        <f>[1]!EM_S_STM07_IS($A624,"9",DATE(M$4,12,31),"1")/1000000</f>
        <v>3972.9412561700001</v>
      </c>
      <c r="N624" s="3">
        <f>[1]!EM_S_STM07_IS($A624,"61",DATE(M$4,12,31),"1")/1000000</f>
        <v>898.46509707000007</v>
      </c>
      <c r="O624" s="6">
        <f t="shared" si="20"/>
        <v>0.18169210196639884</v>
      </c>
      <c r="P624" s="6">
        <f t="shared" si="21"/>
        <v>0.13589305092126591</v>
      </c>
    </row>
    <row r="625" spans="1:16" x14ac:dyDescent="0.25">
      <c r="A625" s="5" t="s">
        <v>619</v>
      </c>
      <c r="B625" s="5" t="s">
        <v>3681</v>
      </c>
      <c r="C625" s="3">
        <f>[1]!EM_S_STM07_IS($A625,"9",DATE(C$4,12,31),"1")/1000000</f>
        <v>610.24736599000005</v>
      </c>
      <c r="D625" s="3">
        <f>[1]!EM_S_STM07_IS($A625,"61",DATE(C$4,12,31),"1")/1000000</f>
        <v>213.89787225000001</v>
      </c>
      <c r="E625" s="3">
        <f>[1]!EM_S_STM07_IS($A625,"9",DATE(E$4,12,31),"1")/1000000</f>
        <v>720.87172409000004</v>
      </c>
      <c r="F625" s="3">
        <f>[1]!EM_S_STM07_IS($A625,"61",DATE(E$4,12,31),"1")/1000000</f>
        <v>264.11370062999998</v>
      </c>
      <c r="G625" s="3">
        <f>[1]!EM_S_STM07_IS($A625,"9",DATE(G$4,12,31),"1")/1000000</f>
        <v>789.98633321</v>
      </c>
      <c r="H625" s="3">
        <f>[1]!EM_S_STM07_IS($A625,"61",DATE(G$4,12,31),"1")/1000000</f>
        <v>294.77871883999995</v>
      </c>
      <c r="I625" s="3">
        <f>[1]!EM_S_STM07_IS($A625,"9",DATE(I$4,12,31),"1")/1000000</f>
        <v>1094.5862807000001</v>
      </c>
      <c r="J625" s="3">
        <f>[1]!EM_S_STM07_IS($A625,"61",DATE(I$4,12,31),"1")/1000000</f>
        <v>359.63326850999999</v>
      </c>
      <c r="K625" s="3">
        <f>[1]!EM_S_STM07_IS($A625,"9",DATE(K$4,12,31),"1")/1000000</f>
        <v>2186.07206103</v>
      </c>
      <c r="L625" s="3">
        <f>[1]!EM_S_STM07_IS($A625,"61",DATE(K$4,12,31),"1")/1000000</f>
        <v>382.04750718999998</v>
      </c>
      <c r="M625" s="3">
        <f>[1]!EM_S_STM07_IS($A625,"9",DATE(M$4,12,31),"1")/1000000</f>
        <v>1986.66361465</v>
      </c>
      <c r="N625" s="3">
        <f>[1]!EM_S_STM07_IS($A625,"61",DATE(M$4,12,31),"1")/1000000</f>
        <v>360.99572354000003</v>
      </c>
      <c r="O625" s="6">
        <f t="shared" si="20"/>
        <v>0.26626232301573038</v>
      </c>
      <c r="P625" s="6">
        <f t="shared" si="21"/>
        <v>0.11034800998563843</v>
      </c>
    </row>
    <row r="626" spans="1:16" x14ac:dyDescent="0.25">
      <c r="A626" s="5" t="s">
        <v>620</v>
      </c>
      <c r="B626" s="5" t="s">
        <v>3682</v>
      </c>
      <c r="C626" s="3">
        <f>[1]!EM_S_STM07_IS($A626,"9",DATE(C$4,12,31),"1")/1000000</f>
        <v>1257.7533617700001</v>
      </c>
      <c r="D626" s="3">
        <f>[1]!EM_S_STM07_IS($A626,"61",DATE(C$4,12,31),"1")/1000000</f>
        <v>242.86002443999999</v>
      </c>
      <c r="E626" s="3">
        <f>[1]!EM_S_STM07_IS($A626,"9",DATE(E$4,12,31),"1")/1000000</f>
        <v>2027.850064</v>
      </c>
      <c r="F626" s="3">
        <f>[1]!EM_S_STM07_IS($A626,"61",DATE(E$4,12,31),"1")/1000000</f>
        <v>368.3160752</v>
      </c>
      <c r="G626" s="3">
        <f>[1]!EM_S_STM07_IS($A626,"9",DATE(G$4,12,31),"1")/1000000</f>
        <v>2253.55022237</v>
      </c>
      <c r="H626" s="3">
        <f>[1]!EM_S_STM07_IS($A626,"61",DATE(G$4,12,31),"1")/1000000</f>
        <v>477.64567525000001</v>
      </c>
      <c r="I626" s="3">
        <f>[1]!EM_S_STM07_IS($A626,"9",DATE(I$4,12,31),"1")/1000000</f>
        <v>2017.8840622100001</v>
      </c>
      <c r="J626" s="3">
        <f>[1]!EM_S_STM07_IS($A626,"61",DATE(I$4,12,31),"1")/1000000</f>
        <v>160.73821287999999</v>
      </c>
      <c r="K626" s="3">
        <f>[1]!EM_S_STM07_IS($A626,"9",DATE(K$4,12,31),"1")/1000000</f>
        <v>2274.5548498000003</v>
      </c>
      <c r="L626" s="3">
        <f>[1]!EM_S_STM07_IS($A626,"61",DATE(K$4,12,31),"1")/1000000</f>
        <v>134.05822505</v>
      </c>
      <c r="M626" s="3">
        <f>[1]!EM_S_STM07_IS($A626,"9",DATE(M$4,12,31),"1")/1000000</f>
        <v>2241.5108543000001</v>
      </c>
      <c r="N626" s="3">
        <f>[1]!EM_S_STM07_IS($A626,"61",DATE(M$4,12,31),"1")/1000000</f>
        <v>100.01709836000001</v>
      </c>
      <c r="O626" s="6">
        <f t="shared" si="20"/>
        <v>0.12250703599284263</v>
      </c>
      <c r="P626" s="6">
        <f t="shared" si="21"/>
        <v>-0.1625793937278105</v>
      </c>
    </row>
    <row r="627" spans="1:16" x14ac:dyDescent="0.25">
      <c r="A627" s="5" t="s">
        <v>621</v>
      </c>
      <c r="B627" s="5" t="s">
        <v>3683</v>
      </c>
      <c r="C627" s="3">
        <f>[1]!EM_S_STM07_IS($A627,"9",DATE(C$4,12,31),"1")/1000000</f>
        <v>2879.4997530100004</v>
      </c>
      <c r="D627" s="3">
        <f>[1]!EM_S_STM07_IS($A627,"61",DATE(C$4,12,31),"1")/1000000</f>
        <v>217.97744354</v>
      </c>
      <c r="E627" s="3">
        <f>[1]!EM_S_STM07_IS($A627,"9",DATE(E$4,12,31),"1")/1000000</f>
        <v>4081.4219473600001</v>
      </c>
      <c r="F627" s="3">
        <f>[1]!EM_S_STM07_IS($A627,"61",DATE(E$4,12,31),"1")/1000000</f>
        <v>540.52445367999997</v>
      </c>
      <c r="G627" s="3">
        <f>[1]!EM_S_STM07_IS($A627,"9",DATE(G$4,12,31),"1")/1000000</f>
        <v>4729.09344065</v>
      </c>
      <c r="H627" s="3">
        <f>[1]!EM_S_STM07_IS($A627,"61",DATE(G$4,12,31),"1")/1000000</f>
        <v>536.86209295999993</v>
      </c>
      <c r="I627" s="3">
        <f>[1]!EM_S_STM07_IS($A627,"9",DATE(I$4,12,31),"1")/1000000</f>
        <v>5120.6189652600006</v>
      </c>
      <c r="J627" s="3">
        <f>[1]!EM_S_STM07_IS($A627,"61",DATE(I$4,12,31),"1")/1000000</f>
        <v>204.80920608000002</v>
      </c>
      <c r="K627" s="3">
        <f>[1]!EM_S_STM07_IS($A627,"9",DATE(K$4,12,31),"1")/1000000</f>
        <v>5680.6229279099998</v>
      </c>
      <c r="L627" s="3">
        <f>[1]!EM_S_STM07_IS($A627,"61",DATE(K$4,12,31),"1")/1000000</f>
        <v>131.78393861000001</v>
      </c>
      <c r="M627" s="3">
        <f>[1]!EM_S_STM07_IS($A627,"9",DATE(M$4,12,31),"1")/1000000</f>
        <v>5792.4234277400001</v>
      </c>
      <c r="N627" s="3">
        <f>[1]!EM_S_STM07_IS($A627,"61",DATE(M$4,12,31),"1")/1000000</f>
        <v>28.650428850000001</v>
      </c>
      <c r="O627" s="6">
        <f t="shared" si="20"/>
        <v>0.15002862706810327</v>
      </c>
      <c r="P627" s="6">
        <f t="shared" si="21"/>
        <v>-0.33358630336044848</v>
      </c>
    </row>
    <row r="628" spans="1:16" x14ac:dyDescent="0.25">
      <c r="A628" s="5" t="s">
        <v>622</v>
      </c>
      <c r="B628" s="5" t="s">
        <v>3684</v>
      </c>
      <c r="C628" s="3">
        <f>[1]!EM_S_STM07_IS($A628,"9",DATE(C$4,12,31),"1")/1000000</f>
        <v>1727.11289676</v>
      </c>
      <c r="D628" s="3">
        <f>[1]!EM_S_STM07_IS($A628,"61",DATE(C$4,12,31),"1")/1000000</f>
        <v>139.07888099000002</v>
      </c>
      <c r="E628" s="3">
        <f>[1]!EM_S_STM07_IS($A628,"9",DATE(E$4,12,31),"1")/1000000</f>
        <v>1622.0466840899999</v>
      </c>
      <c r="F628" s="3">
        <f>[1]!EM_S_STM07_IS($A628,"61",DATE(E$4,12,31),"1")/1000000</f>
        <v>49.028221729999999</v>
      </c>
      <c r="G628" s="3">
        <f>[1]!EM_S_STM07_IS($A628,"9",DATE(G$4,12,31),"1")/1000000</f>
        <v>1590.0254422200001</v>
      </c>
      <c r="H628" s="3">
        <f>[1]!EM_S_STM07_IS($A628,"61",DATE(G$4,12,31),"1")/1000000</f>
        <v>37.840342979999996</v>
      </c>
      <c r="I628" s="3">
        <f>[1]!EM_S_STM07_IS($A628,"9",DATE(I$4,12,31),"1")/1000000</f>
        <v>1767.3222786400001</v>
      </c>
      <c r="J628" s="3">
        <f>[1]!EM_S_STM07_IS($A628,"61",DATE(I$4,12,31),"1")/1000000</f>
        <v>60.660291840000006</v>
      </c>
      <c r="K628" s="3">
        <f>[1]!EM_S_STM07_IS($A628,"9",DATE(K$4,12,31),"1")/1000000</f>
        <v>2090.6857691700002</v>
      </c>
      <c r="L628" s="3">
        <f>[1]!EM_S_STM07_IS($A628,"61",DATE(K$4,12,31),"1")/1000000</f>
        <v>120.82442234</v>
      </c>
      <c r="M628" s="3">
        <f>[1]!EM_S_STM07_IS($A628,"9",DATE(M$4,12,31),"1")/1000000</f>
        <v>2321.9031126899999</v>
      </c>
      <c r="N628" s="3">
        <f>[1]!EM_S_STM07_IS($A628,"61",DATE(M$4,12,31),"1")/1000000</f>
        <v>147.32535831999999</v>
      </c>
      <c r="O628" s="6">
        <f t="shared" si="20"/>
        <v>6.0973833900983321E-2</v>
      </c>
      <c r="P628" s="6">
        <f t="shared" si="21"/>
        <v>1.1587056159079179E-2</v>
      </c>
    </row>
    <row r="629" spans="1:16" x14ac:dyDescent="0.25">
      <c r="A629" s="5" t="s">
        <v>623</v>
      </c>
      <c r="B629" s="5" t="s">
        <v>3685</v>
      </c>
      <c r="C629" s="3">
        <f>[1]!EM_S_STM07_IS($A629,"9",DATE(C$4,12,31),"1")/1000000</f>
        <v>7427.2713343300002</v>
      </c>
      <c r="D629" s="3">
        <f>[1]!EM_S_STM07_IS($A629,"61",DATE(C$4,12,31),"1")/1000000</f>
        <v>58.035909719999999</v>
      </c>
      <c r="E629" s="3">
        <f>[1]!EM_S_STM07_IS($A629,"9",DATE(E$4,12,31),"1")/1000000</f>
        <v>10690.09306091</v>
      </c>
      <c r="F629" s="3">
        <f>[1]!EM_S_STM07_IS($A629,"61",DATE(E$4,12,31),"1")/1000000</f>
        <v>119.08706346</v>
      </c>
      <c r="G629" s="3">
        <f>[1]!EM_S_STM07_IS($A629,"9",DATE(G$4,12,31),"1")/1000000</f>
        <v>13626.73583756</v>
      </c>
      <c r="H629" s="3">
        <f>[1]!EM_S_STM07_IS($A629,"61",DATE(G$4,12,31),"1")/1000000</f>
        <v>80.334956269999992</v>
      </c>
      <c r="I629" s="3">
        <f>[1]!EM_S_STM07_IS($A629,"9",DATE(I$4,12,31),"1")/1000000</f>
        <v>15582.49356133</v>
      </c>
      <c r="J629" s="3">
        <f>[1]!EM_S_STM07_IS($A629,"61",DATE(I$4,12,31),"1")/1000000</f>
        <v>-29.93921963</v>
      </c>
      <c r="K629" s="3">
        <f>[1]!EM_S_STM07_IS($A629,"9",DATE(K$4,12,31),"1")/1000000</f>
        <v>16483.547772919999</v>
      </c>
      <c r="L629" s="3">
        <f>[1]!EM_S_STM07_IS($A629,"61",DATE(K$4,12,31),"1")/1000000</f>
        <v>41.10962731</v>
      </c>
      <c r="M629" s="3">
        <f>[1]!EM_S_STM07_IS($A629,"9",DATE(M$4,12,31),"1")/1000000</f>
        <v>16416.2672184</v>
      </c>
      <c r="N629" s="3">
        <f>[1]!EM_S_STM07_IS($A629,"61",DATE(M$4,12,31),"1")/1000000</f>
        <v>311.43496336999999</v>
      </c>
      <c r="O629" s="6">
        <f t="shared" si="20"/>
        <v>0.17189587230464154</v>
      </c>
      <c r="P629" s="6">
        <f t="shared" si="21"/>
        <v>0.39937501040556</v>
      </c>
    </row>
    <row r="630" spans="1:16" x14ac:dyDescent="0.25">
      <c r="A630" s="5" t="s">
        <v>624</v>
      </c>
      <c r="B630" s="5" t="s">
        <v>3686</v>
      </c>
      <c r="C630" s="3">
        <f>[1]!EM_S_STM07_IS($A630,"9",DATE(C$4,12,31),"1")/1000000</f>
        <v>697.88999379999996</v>
      </c>
      <c r="D630" s="3">
        <f>[1]!EM_S_STM07_IS($A630,"61",DATE(C$4,12,31),"1")/1000000</f>
        <v>137.33747448</v>
      </c>
      <c r="E630" s="3">
        <f>[1]!EM_S_STM07_IS($A630,"9",DATE(E$4,12,31),"1")/1000000</f>
        <v>860.44358083999998</v>
      </c>
      <c r="F630" s="3">
        <f>[1]!EM_S_STM07_IS($A630,"61",DATE(E$4,12,31),"1")/1000000</f>
        <v>144.01057650000001</v>
      </c>
      <c r="G630" s="3">
        <f>[1]!EM_S_STM07_IS($A630,"9",DATE(G$4,12,31),"1")/1000000</f>
        <v>700.09436036</v>
      </c>
      <c r="H630" s="3">
        <f>[1]!EM_S_STM07_IS($A630,"61",DATE(G$4,12,31),"1")/1000000</f>
        <v>106.65517851999999</v>
      </c>
      <c r="I630" s="3">
        <f>[1]!EM_S_STM07_IS($A630,"9",DATE(I$4,12,31),"1")/1000000</f>
        <v>849.52103</v>
      </c>
      <c r="J630" s="3">
        <f>[1]!EM_S_STM07_IS($A630,"61",DATE(I$4,12,31),"1")/1000000</f>
        <v>149.20831781999999</v>
      </c>
      <c r="K630" s="3">
        <f>[1]!EM_S_STM07_IS($A630,"9",DATE(K$4,12,31),"1")/1000000</f>
        <v>989.73817904999999</v>
      </c>
      <c r="L630" s="3">
        <f>[1]!EM_S_STM07_IS($A630,"61",DATE(K$4,12,31),"1")/1000000</f>
        <v>183.34755274</v>
      </c>
      <c r="M630" s="3">
        <f>[1]!EM_S_STM07_IS($A630,"9",DATE(M$4,12,31),"1")/1000000</f>
        <v>889.07563349999998</v>
      </c>
      <c r="N630" s="3">
        <f>[1]!EM_S_STM07_IS($A630,"61",DATE(M$4,12,31),"1")/1000000</f>
        <v>156.71290884000001</v>
      </c>
      <c r="O630" s="6">
        <f t="shared" si="20"/>
        <v>4.9615770268910175E-2</v>
      </c>
      <c r="P630" s="6">
        <f t="shared" si="21"/>
        <v>2.6746291757893559E-2</v>
      </c>
    </row>
    <row r="631" spans="1:16" x14ac:dyDescent="0.25">
      <c r="A631" s="5" t="s">
        <v>625</v>
      </c>
      <c r="B631" s="5" t="s">
        <v>3687</v>
      </c>
      <c r="C631" s="3">
        <f>[1]!EM_S_STM07_IS($A631,"9",DATE(C$4,12,31),"1")/1000000</f>
        <v>338.99156160000001</v>
      </c>
      <c r="D631" s="3">
        <f>[1]!EM_S_STM07_IS($A631,"61",DATE(C$4,12,31),"1")/1000000</f>
        <v>29.757267989999999</v>
      </c>
      <c r="E631" s="3">
        <f>[1]!EM_S_STM07_IS($A631,"9",DATE(E$4,12,31),"1")/1000000</f>
        <v>375.44267881000002</v>
      </c>
      <c r="F631" s="3">
        <f>[1]!EM_S_STM07_IS($A631,"61",DATE(E$4,12,31),"1")/1000000</f>
        <v>40.152973490000001</v>
      </c>
      <c r="G631" s="3">
        <f>[1]!EM_S_STM07_IS($A631,"9",DATE(G$4,12,31),"1")/1000000</f>
        <v>369.83244493000001</v>
      </c>
      <c r="H631" s="3">
        <f>[1]!EM_S_STM07_IS($A631,"61",DATE(G$4,12,31),"1")/1000000</f>
        <v>55.21146641</v>
      </c>
      <c r="I631" s="3">
        <f>[1]!EM_S_STM07_IS($A631,"9",DATE(I$4,12,31),"1")/1000000</f>
        <v>342.79543243000001</v>
      </c>
      <c r="J631" s="3">
        <f>[1]!EM_S_STM07_IS($A631,"61",DATE(I$4,12,31),"1")/1000000</f>
        <v>31.231467030000001</v>
      </c>
      <c r="K631" s="3">
        <f>[1]!EM_S_STM07_IS($A631,"9",DATE(K$4,12,31),"1")/1000000</f>
        <v>386.2993505</v>
      </c>
      <c r="L631" s="3">
        <f>[1]!EM_S_STM07_IS($A631,"61",DATE(K$4,12,31),"1")/1000000</f>
        <v>-37.265309719999998</v>
      </c>
      <c r="M631" s="3">
        <f>[1]!EM_S_STM07_IS($A631,"9",DATE(M$4,12,31),"1")/1000000</f>
        <v>428.64067589999996</v>
      </c>
      <c r="N631" s="3">
        <f>[1]!EM_S_STM07_IS($A631,"61",DATE(M$4,12,31),"1")/1000000</f>
        <v>43.007066330000001</v>
      </c>
      <c r="O631" s="6">
        <f t="shared" si="20"/>
        <v>4.8047336737576662E-2</v>
      </c>
      <c r="P631" s="6">
        <f t="shared" si="21"/>
        <v>7.6438822520409788E-2</v>
      </c>
    </row>
    <row r="632" spans="1:16" x14ac:dyDescent="0.25">
      <c r="A632" s="5" t="s">
        <v>626</v>
      </c>
      <c r="B632" s="5" t="s">
        <v>3688</v>
      </c>
      <c r="C632" s="3">
        <f>[1]!EM_S_STM07_IS($A632,"9",DATE(C$4,12,31),"1")/1000000</f>
        <v>1949.33891141</v>
      </c>
      <c r="D632" s="3">
        <f>[1]!EM_S_STM07_IS($A632,"61",DATE(C$4,12,31),"1")/1000000</f>
        <v>44.81752247</v>
      </c>
      <c r="E632" s="3">
        <f>[1]!EM_S_STM07_IS($A632,"9",DATE(E$4,12,31),"1")/1000000</f>
        <v>2053.5666469000003</v>
      </c>
      <c r="F632" s="3">
        <f>[1]!EM_S_STM07_IS($A632,"61",DATE(E$4,12,31),"1")/1000000</f>
        <v>5.9695062000000005</v>
      </c>
      <c r="G632" s="3">
        <f>[1]!EM_S_STM07_IS($A632,"9",DATE(G$4,12,31),"1")/1000000</f>
        <v>1914.3951743299999</v>
      </c>
      <c r="H632" s="3">
        <f>[1]!EM_S_STM07_IS($A632,"61",DATE(G$4,12,31),"1")/1000000</f>
        <v>-69.254916950000009</v>
      </c>
      <c r="I632" s="3">
        <f>[1]!EM_S_STM07_IS($A632,"9",DATE(I$4,12,31),"1")/1000000</f>
        <v>1836.9355732399999</v>
      </c>
      <c r="J632" s="3">
        <f>[1]!EM_S_STM07_IS($A632,"61",DATE(I$4,12,31),"1")/1000000</f>
        <v>-59.209126520000005</v>
      </c>
      <c r="K632" s="3">
        <f>[1]!EM_S_STM07_IS($A632,"9",DATE(K$4,12,31),"1")/1000000</f>
        <v>2163.8871219600001</v>
      </c>
      <c r="L632" s="3">
        <f>[1]!EM_S_STM07_IS($A632,"61",DATE(K$4,12,31),"1")/1000000</f>
        <v>21.39729917</v>
      </c>
      <c r="M632" s="3">
        <f>[1]!EM_S_STM07_IS($A632,"9",DATE(M$4,12,31),"1")/1000000</f>
        <v>2537.75724485</v>
      </c>
      <c r="N632" s="3">
        <f>[1]!EM_S_STM07_IS($A632,"61",DATE(M$4,12,31),"1")/1000000</f>
        <v>118.41882656999999</v>
      </c>
      <c r="O632" s="6">
        <f t="shared" si="20"/>
        <v>5.4174592823200474E-2</v>
      </c>
      <c r="P632" s="6">
        <f t="shared" si="21"/>
        <v>0.21449178543838832</v>
      </c>
    </row>
    <row r="633" spans="1:16" x14ac:dyDescent="0.25">
      <c r="A633" s="5" t="s">
        <v>627</v>
      </c>
      <c r="B633" s="5" t="s">
        <v>3689</v>
      </c>
      <c r="C633" s="3">
        <f>[1]!EM_S_STM07_IS($A633,"9",DATE(C$4,12,31),"1")/1000000</f>
        <v>299.92236945999997</v>
      </c>
      <c r="D633" s="3">
        <f>[1]!EM_S_STM07_IS($A633,"61",DATE(C$4,12,31),"1")/1000000</f>
        <v>96.337083129999996</v>
      </c>
      <c r="E633" s="3">
        <f>[1]!EM_S_STM07_IS($A633,"9",DATE(E$4,12,31),"1")/1000000</f>
        <v>320.67783620999995</v>
      </c>
      <c r="F633" s="3">
        <f>[1]!EM_S_STM07_IS($A633,"61",DATE(E$4,12,31),"1")/1000000</f>
        <v>113.24304665999999</v>
      </c>
      <c r="G633" s="3">
        <f>[1]!EM_S_STM07_IS($A633,"9",DATE(G$4,12,31),"1")/1000000</f>
        <v>458.71362687999999</v>
      </c>
      <c r="H633" s="3">
        <f>[1]!EM_S_STM07_IS($A633,"61",DATE(G$4,12,31),"1")/1000000</f>
        <v>121.87049162999999</v>
      </c>
      <c r="I633" s="3">
        <f>[1]!EM_S_STM07_IS($A633,"9",DATE(I$4,12,31),"1")/1000000</f>
        <v>541.12008692999996</v>
      </c>
      <c r="J633" s="3">
        <f>[1]!EM_S_STM07_IS($A633,"61",DATE(I$4,12,31),"1")/1000000</f>
        <v>39.047846189999994</v>
      </c>
      <c r="K633" s="3">
        <f>[1]!EM_S_STM07_IS($A633,"9",DATE(K$4,12,31),"1")/1000000</f>
        <v>642.08598413999994</v>
      </c>
      <c r="L633" s="3">
        <f>[1]!EM_S_STM07_IS($A633,"61",DATE(K$4,12,31),"1")/1000000</f>
        <v>46.194999289999998</v>
      </c>
      <c r="M633" s="3">
        <f>[1]!EM_S_STM07_IS($A633,"9",DATE(M$4,12,31),"1")/1000000</f>
        <v>507.28313568999999</v>
      </c>
      <c r="N633" s="3">
        <f>[1]!EM_S_STM07_IS($A633,"61",DATE(M$4,12,31),"1")/1000000</f>
        <v>17.260270629999997</v>
      </c>
      <c r="O633" s="6">
        <f t="shared" si="20"/>
        <v>0.11083182394191438</v>
      </c>
      <c r="P633" s="6">
        <f t="shared" si="21"/>
        <v>-0.29099251242745827</v>
      </c>
    </row>
    <row r="634" spans="1:16" x14ac:dyDescent="0.25">
      <c r="A634" s="5" t="s">
        <v>628</v>
      </c>
      <c r="B634" s="5" t="s">
        <v>3690</v>
      </c>
      <c r="C634" s="3">
        <f>[1]!EM_S_STM07_IS($A634,"9",DATE(C$4,12,31),"1")/1000000</f>
        <v>1001.6846081599999</v>
      </c>
      <c r="D634" s="3">
        <f>[1]!EM_S_STM07_IS($A634,"61",DATE(C$4,12,31),"1")/1000000</f>
        <v>33.523543930000002</v>
      </c>
      <c r="E634" s="3">
        <f>[1]!EM_S_STM07_IS($A634,"9",DATE(E$4,12,31),"1")/1000000</f>
        <v>910.43070476000003</v>
      </c>
      <c r="F634" s="3">
        <f>[1]!EM_S_STM07_IS($A634,"61",DATE(E$4,12,31),"1")/1000000</f>
        <v>-181.52575561</v>
      </c>
      <c r="G634" s="3">
        <f>[1]!EM_S_STM07_IS($A634,"9",DATE(G$4,12,31),"1")/1000000</f>
        <v>884.54293249</v>
      </c>
      <c r="H634" s="3">
        <f>[1]!EM_S_STM07_IS($A634,"61",DATE(G$4,12,31),"1")/1000000</f>
        <v>-206.92255079</v>
      </c>
      <c r="I634" s="3">
        <f>[1]!EM_S_STM07_IS($A634,"9",DATE(I$4,12,31),"1")/1000000</f>
        <v>893.42678725999997</v>
      </c>
      <c r="J634" s="3">
        <f>[1]!EM_S_STM07_IS($A634,"61",DATE(I$4,12,31),"1")/1000000</f>
        <v>21.601512260000003</v>
      </c>
      <c r="K634" s="3">
        <f>[1]!EM_S_STM07_IS($A634,"9",DATE(K$4,12,31),"1")/1000000</f>
        <v>845.39375595000001</v>
      </c>
      <c r="L634" s="3">
        <f>[1]!EM_S_STM07_IS($A634,"61",DATE(K$4,12,31),"1")/1000000</f>
        <v>14.36327606</v>
      </c>
      <c r="M634" s="3">
        <f>[1]!EM_S_STM07_IS($A634,"9",DATE(M$4,12,31),"1")/1000000</f>
        <v>684.20218227999999</v>
      </c>
      <c r="N634" s="3">
        <f>[1]!EM_S_STM07_IS($A634,"61",DATE(M$4,12,31),"1")/1000000</f>
        <v>14.434065210000002</v>
      </c>
      <c r="O634" s="6">
        <f t="shared" si="20"/>
        <v>-7.3403424282852625E-2</v>
      </c>
      <c r="P634" s="6">
        <f t="shared" si="21"/>
        <v>-0.15509525744451347</v>
      </c>
    </row>
    <row r="635" spans="1:16" x14ac:dyDescent="0.25">
      <c r="A635" s="5" t="s">
        <v>629</v>
      </c>
      <c r="B635" s="5" t="s">
        <v>3691</v>
      </c>
      <c r="C635" s="3">
        <f>[1]!EM_S_STM07_IS($A635,"9",DATE(C$4,12,31),"1")/1000000</f>
        <v>2329.9480036700002</v>
      </c>
      <c r="D635" s="3">
        <f>[1]!EM_S_STM07_IS($A635,"61",DATE(C$4,12,31),"1")/1000000</f>
        <v>64.258527689999994</v>
      </c>
      <c r="E635" s="3">
        <f>[1]!EM_S_STM07_IS($A635,"9",DATE(E$4,12,31),"1")/1000000</f>
        <v>2889.84778594</v>
      </c>
      <c r="F635" s="3">
        <f>[1]!EM_S_STM07_IS($A635,"61",DATE(E$4,12,31),"1")/1000000</f>
        <v>58.882591290000001</v>
      </c>
      <c r="G635" s="3">
        <f>[1]!EM_S_STM07_IS($A635,"9",DATE(G$4,12,31),"1")/1000000</f>
        <v>3292.6279342500002</v>
      </c>
      <c r="H635" s="3">
        <f>[1]!EM_S_STM07_IS($A635,"61",DATE(G$4,12,31),"1")/1000000</f>
        <v>-130.49284617000001</v>
      </c>
      <c r="I635" s="3">
        <f>[1]!EM_S_STM07_IS($A635,"9",DATE(I$4,12,31),"1")/1000000</f>
        <v>3859.8392783700001</v>
      </c>
      <c r="J635" s="3">
        <f>[1]!EM_S_STM07_IS($A635,"61",DATE(I$4,12,31),"1")/1000000</f>
        <v>-511.74308638000002</v>
      </c>
      <c r="K635" s="3">
        <f>[1]!EM_S_STM07_IS($A635,"9",DATE(K$4,12,31),"1")/1000000</f>
        <v>4616.5665921199998</v>
      </c>
      <c r="L635" s="3">
        <f>[1]!EM_S_STM07_IS($A635,"61",DATE(K$4,12,31),"1")/1000000</f>
        <v>19.073653839999999</v>
      </c>
      <c r="M635" s="3">
        <f>[1]!EM_S_STM07_IS($A635,"9",DATE(M$4,12,31),"1")/1000000</f>
        <v>4539.1276994799991</v>
      </c>
      <c r="N635" s="3">
        <f>[1]!EM_S_STM07_IS($A635,"61",DATE(M$4,12,31),"1")/1000000</f>
        <v>-230.02226658000001</v>
      </c>
      <c r="O635" s="6">
        <f t="shared" si="20"/>
        <v>0.14268160033661337</v>
      </c>
      <c r="P635" s="6">
        <f t="shared" si="21"/>
        <v>-2.2905291586378702</v>
      </c>
    </row>
    <row r="636" spans="1:16" x14ac:dyDescent="0.25">
      <c r="A636" s="5" t="s">
        <v>630</v>
      </c>
      <c r="B636" s="5" t="s">
        <v>3692</v>
      </c>
      <c r="C636" s="3">
        <f>[1]!EM_S_STM07_IS($A636,"9",DATE(C$4,12,31),"1")/1000000</f>
        <v>709.31129012999997</v>
      </c>
      <c r="D636" s="3">
        <f>[1]!EM_S_STM07_IS($A636,"61",DATE(C$4,12,31),"1")/1000000</f>
        <v>83.928356909999991</v>
      </c>
      <c r="E636" s="3">
        <f>[1]!EM_S_STM07_IS($A636,"9",DATE(E$4,12,31),"1")/1000000</f>
        <v>683.87206713</v>
      </c>
      <c r="F636" s="3">
        <f>[1]!EM_S_STM07_IS($A636,"61",DATE(E$4,12,31),"1")/1000000</f>
        <v>26.54087195</v>
      </c>
      <c r="G636" s="3">
        <f>[1]!EM_S_STM07_IS($A636,"9",DATE(G$4,12,31),"1")/1000000</f>
        <v>617.63950359</v>
      </c>
      <c r="H636" s="3">
        <f>[1]!EM_S_STM07_IS($A636,"61",DATE(G$4,12,31),"1")/1000000</f>
        <v>-54.499524790000002</v>
      </c>
      <c r="I636" s="3">
        <f>[1]!EM_S_STM07_IS($A636,"9",DATE(I$4,12,31),"1")/1000000</f>
        <v>569.33863647999999</v>
      </c>
      <c r="J636" s="3">
        <f>[1]!EM_S_STM07_IS($A636,"61",DATE(I$4,12,31),"1")/1000000</f>
        <v>-4.1315894799999997</v>
      </c>
      <c r="K636" s="3">
        <f>[1]!EM_S_STM07_IS($A636,"9",DATE(K$4,12,31),"1")/1000000</f>
        <v>507.95158623999998</v>
      </c>
      <c r="L636" s="3">
        <f>[1]!EM_S_STM07_IS($A636,"61",DATE(K$4,12,31),"1")/1000000</f>
        <v>23.848709210000003</v>
      </c>
      <c r="M636" s="3">
        <f>[1]!EM_S_STM07_IS($A636,"9",DATE(M$4,12,31),"1")/1000000</f>
        <v>501.15161668000002</v>
      </c>
      <c r="N636" s="3">
        <f>[1]!EM_S_STM07_IS($A636,"61",DATE(M$4,12,31),"1")/1000000</f>
        <v>11.152624970000002</v>
      </c>
      <c r="O636" s="6">
        <f t="shared" si="20"/>
        <v>-6.7118560212364731E-2</v>
      </c>
      <c r="P636" s="6">
        <f t="shared" si="21"/>
        <v>-0.33212732472937356</v>
      </c>
    </row>
    <row r="637" spans="1:16" x14ac:dyDescent="0.25">
      <c r="A637" s="5" t="s">
        <v>631</v>
      </c>
      <c r="B637" s="5" t="s">
        <v>3693</v>
      </c>
      <c r="C637" s="3">
        <f>[1]!EM_S_STM07_IS($A637,"9",DATE(C$4,12,31),"1")/1000000</f>
        <v>1387.0577437699999</v>
      </c>
      <c r="D637" s="3">
        <f>[1]!EM_S_STM07_IS($A637,"61",DATE(C$4,12,31),"1")/1000000</f>
        <v>91.617476890000006</v>
      </c>
      <c r="E637" s="3">
        <f>[1]!EM_S_STM07_IS($A637,"9",DATE(E$4,12,31),"1")/1000000</f>
        <v>1699.4728522299999</v>
      </c>
      <c r="F637" s="3">
        <f>[1]!EM_S_STM07_IS($A637,"61",DATE(E$4,12,31),"1")/1000000</f>
        <v>76.672458140000003</v>
      </c>
      <c r="G637" s="3">
        <f>[1]!EM_S_STM07_IS($A637,"9",DATE(G$4,12,31),"1")/1000000</f>
        <v>1654.9398568800002</v>
      </c>
      <c r="H637" s="3">
        <f>[1]!EM_S_STM07_IS($A637,"61",DATE(G$4,12,31),"1")/1000000</f>
        <v>78.408733299999994</v>
      </c>
      <c r="I637" s="3">
        <f>[1]!EM_S_STM07_IS($A637,"9",DATE(I$4,12,31),"1")/1000000</f>
        <v>1916.1688361400002</v>
      </c>
      <c r="J637" s="3">
        <f>[1]!EM_S_STM07_IS($A637,"61",DATE(I$4,12,31),"1")/1000000</f>
        <v>39.700268139999999</v>
      </c>
      <c r="K637" s="3">
        <f>[1]!EM_S_STM07_IS($A637,"9",DATE(K$4,12,31),"1")/1000000</f>
        <v>2130.3994581699999</v>
      </c>
      <c r="L637" s="3">
        <f>[1]!EM_S_STM07_IS($A637,"61",DATE(K$4,12,31),"1")/1000000</f>
        <v>93.553647939999991</v>
      </c>
      <c r="M637" s="3">
        <f>[1]!EM_S_STM07_IS($A637,"9",DATE(M$4,12,31),"1")/1000000</f>
        <v>1827.4767955699999</v>
      </c>
      <c r="N637" s="3">
        <f>[1]!EM_S_STM07_IS($A637,"61",DATE(M$4,12,31),"1")/1000000</f>
        <v>102.60196469</v>
      </c>
      <c r="O637" s="6">
        <f t="shared" si="20"/>
        <v>5.6699412532917659E-2</v>
      </c>
      <c r="P637" s="6">
        <f t="shared" si="21"/>
        <v>2.2905396824673074E-2</v>
      </c>
    </row>
    <row r="638" spans="1:16" x14ac:dyDescent="0.25">
      <c r="A638" s="5" t="s">
        <v>632</v>
      </c>
      <c r="B638" s="5" t="s">
        <v>3694</v>
      </c>
      <c r="C638" s="3">
        <f>[1]!EM_S_STM07_IS($A638,"9",DATE(C$4,12,31),"1")/1000000</f>
        <v>86.299533430000011</v>
      </c>
      <c r="D638" s="3">
        <f>[1]!EM_S_STM07_IS($A638,"61",DATE(C$4,12,31),"1")/1000000</f>
        <v>-24.610687329999998</v>
      </c>
      <c r="E638" s="3">
        <f>[1]!EM_S_STM07_IS($A638,"9",DATE(E$4,12,31),"1")/1000000</f>
        <v>127.16074058</v>
      </c>
      <c r="F638" s="3">
        <f>[1]!EM_S_STM07_IS($A638,"61",DATE(E$4,12,31),"1")/1000000</f>
        <v>2.5261572000000001</v>
      </c>
      <c r="G638" s="3">
        <f>[1]!EM_S_STM07_IS($A638,"9",DATE(G$4,12,31),"1")/1000000</f>
        <v>307.73921602999997</v>
      </c>
      <c r="H638" s="3">
        <f>[1]!EM_S_STM07_IS($A638,"61",DATE(G$4,12,31),"1")/1000000</f>
        <v>-65.965364629999996</v>
      </c>
      <c r="I638" s="3">
        <f>[1]!EM_S_STM07_IS($A638,"9",DATE(I$4,12,31),"1")/1000000</f>
        <v>426.61765504000005</v>
      </c>
      <c r="J638" s="3">
        <f>[1]!EM_S_STM07_IS($A638,"61",DATE(I$4,12,31),"1")/1000000</f>
        <v>34.448225729999997</v>
      </c>
      <c r="K638" s="3">
        <f>[1]!EM_S_STM07_IS($A638,"9",DATE(K$4,12,31),"1")/1000000</f>
        <v>660.40425377999998</v>
      </c>
      <c r="L638" s="3">
        <f>[1]!EM_S_STM07_IS($A638,"61",DATE(K$4,12,31),"1")/1000000</f>
        <v>41.610798330000001</v>
      </c>
      <c r="M638" s="3">
        <f>[1]!EM_S_STM07_IS($A638,"9",DATE(M$4,12,31),"1")/1000000</f>
        <v>514.47124429999997</v>
      </c>
      <c r="N638" s="3">
        <f>[1]!EM_S_STM07_IS($A638,"61",DATE(M$4,12,31),"1")/1000000</f>
        <v>75.299237869999999</v>
      </c>
      <c r="O638" s="6">
        <f t="shared" si="20"/>
        <v>0.42912603669827232</v>
      </c>
      <c r="P638" s="6" t="str">
        <f t="shared" si="21"/>
        <v/>
      </c>
    </row>
    <row r="639" spans="1:16" x14ac:dyDescent="0.25">
      <c r="A639" s="5" t="s">
        <v>633</v>
      </c>
      <c r="B639" s="5" t="s">
        <v>3695</v>
      </c>
      <c r="C639" s="3">
        <f>[1]!EM_S_STM07_IS($A639,"9",DATE(C$4,12,31),"1")/1000000</f>
        <v>370.42752261000004</v>
      </c>
      <c r="D639" s="3">
        <f>[1]!EM_S_STM07_IS($A639,"61",DATE(C$4,12,31),"1")/1000000</f>
        <v>45.551151520000005</v>
      </c>
      <c r="E639" s="3">
        <f>[1]!EM_S_STM07_IS($A639,"9",DATE(E$4,12,31),"1")/1000000</f>
        <v>549.53422124999997</v>
      </c>
      <c r="F639" s="3">
        <f>[1]!EM_S_STM07_IS($A639,"61",DATE(E$4,12,31),"1")/1000000</f>
        <v>92.118797560000004</v>
      </c>
      <c r="G639" s="3">
        <f>[1]!EM_S_STM07_IS($A639,"9",DATE(G$4,12,31),"1")/1000000</f>
        <v>557.77911760000006</v>
      </c>
      <c r="H639" s="3">
        <f>[1]!EM_S_STM07_IS($A639,"61",DATE(G$4,12,31),"1")/1000000</f>
        <v>8.7811083699999983</v>
      </c>
      <c r="I639" s="3">
        <f>[1]!EM_S_STM07_IS($A639,"9",DATE(I$4,12,31),"1")/1000000</f>
        <v>578.21889518</v>
      </c>
      <c r="J639" s="3">
        <f>[1]!EM_S_STM07_IS($A639,"61",DATE(I$4,12,31),"1")/1000000</f>
        <v>-68.63706504000001</v>
      </c>
      <c r="K639" s="3">
        <f>[1]!EM_S_STM07_IS($A639,"9",DATE(K$4,12,31),"1")/1000000</f>
        <v>844.49525454999991</v>
      </c>
      <c r="L639" s="3">
        <f>[1]!EM_S_STM07_IS($A639,"61",DATE(K$4,12,31),"1")/1000000</f>
        <v>3.6384019199999997</v>
      </c>
      <c r="M639" s="3">
        <f>[1]!EM_S_STM07_IS($A639,"9",DATE(M$4,12,31),"1")/1000000</f>
        <v>564.82778784000004</v>
      </c>
      <c r="N639" s="3">
        <f>[1]!EM_S_STM07_IS($A639,"61",DATE(M$4,12,31),"1")/1000000</f>
        <v>-276.66388852999995</v>
      </c>
      <c r="O639" s="6">
        <f t="shared" si="20"/>
        <v>8.8034237095838686E-2</v>
      </c>
      <c r="P639" s="6">
        <f t="shared" si="21"/>
        <v>-2.4344672033096639</v>
      </c>
    </row>
    <row r="640" spans="1:16" x14ac:dyDescent="0.25">
      <c r="A640" s="5" t="s">
        <v>634</v>
      </c>
      <c r="B640" s="5" t="s">
        <v>3696</v>
      </c>
      <c r="C640" s="3">
        <f>[1]!EM_S_STM07_IS($A640,"9",DATE(C$4,12,31),"1")/1000000</f>
        <v>352.97726897000001</v>
      </c>
      <c r="D640" s="3">
        <f>[1]!EM_S_STM07_IS($A640,"61",DATE(C$4,12,31),"1")/1000000</f>
        <v>70.257925689999993</v>
      </c>
      <c r="E640" s="3">
        <f>[1]!EM_S_STM07_IS($A640,"9",DATE(E$4,12,31),"1")/1000000</f>
        <v>370.14250750000002</v>
      </c>
      <c r="F640" s="3">
        <f>[1]!EM_S_STM07_IS($A640,"61",DATE(E$4,12,31),"1")/1000000</f>
        <v>70.590817470000005</v>
      </c>
      <c r="G640" s="3">
        <f>[1]!EM_S_STM07_IS($A640,"9",DATE(G$4,12,31),"1")/1000000</f>
        <v>376.96690711000002</v>
      </c>
      <c r="H640" s="3">
        <f>[1]!EM_S_STM07_IS($A640,"61",DATE(G$4,12,31),"1")/1000000</f>
        <v>64.202521840000003</v>
      </c>
      <c r="I640" s="3">
        <f>[1]!EM_S_STM07_IS($A640,"9",DATE(I$4,12,31),"1")/1000000</f>
        <v>432.77023974999997</v>
      </c>
      <c r="J640" s="3">
        <f>[1]!EM_S_STM07_IS($A640,"61",DATE(I$4,12,31),"1")/1000000</f>
        <v>35.659127270000006</v>
      </c>
      <c r="K640" s="3">
        <f>[1]!EM_S_STM07_IS($A640,"9",DATE(K$4,12,31),"1")/1000000</f>
        <v>313.20097057999999</v>
      </c>
      <c r="L640" s="3">
        <f>[1]!EM_S_STM07_IS($A640,"61",DATE(K$4,12,31),"1")/1000000</f>
        <v>-88.852296240000001</v>
      </c>
      <c r="M640" s="3">
        <f>[1]!EM_S_STM07_IS($A640,"9",DATE(M$4,12,31),"1")/1000000</f>
        <v>209.37033234</v>
      </c>
      <c r="N640" s="3">
        <f>[1]!EM_S_STM07_IS($A640,"61",DATE(M$4,12,31),"1")/1000000</f>
        <v>128.33153812</v>
      </c>
      <c r="O640" s="6">
        <f t="shared" si="20"/>
        <v>-9.9189000082858914E-2</v>
      </c>
      <c r="P640" s="6">
        <f t="shared" si="21"/>
        <v>0.12804809181781951</v>
      </c>
    </row>
    <row r="641" spans="1:16" x14ac:dyDescent="0.25">
      <c r="A641" s="5" t="s">
        <v>635</v>
      </c>
      <c r="B641" s="5" t="s">
        <v>3697</v>
      </c>
      <c r="C641" s="3">
        <f>[1]!EM_S_STM07_IS($A641,"9",DATE(C$4,12,31),"1")/1000000</f>
        <v>461.21557820999999</v>
      </c>
      <c r="D641" s="3">
        <f>[1]!EM_S_STM07_IS($A641,"61",DATE(C$4,12,31),"1")/1000000</f>
        <v>41.162091719999999</v>
      </c>
      <c r="E641" s="3">
        <f>[1]!EM_S_STM07_IS($A641,"9",DATE(E$4,12,31),"1")/1000000</f>
        <v>513.99006716999997</v>
      </c>
      <c r="F641" s="3">
        <f>[1]!EM_S_STM07_IS($A641,"61",DATE(E$4,12,31),"1")/1000000</f>
        <v>26.56536857</v>
      </c>
      <c r="G641" s="3">
        <f>[1]!EM_S_STM07_IS($A641,"9",DATE(G$4,12,31),"1")/1000000</f>
        <v>395.54425949</v>
      </c>
      <c r="H641" s="3">
        <f>[1]!EM_S_STM07_IS($A641,"61",DATE(G$4,12,31),"1")/1000000</f>
        <v>-49.538831549999998</v>
      </c>
      <c r="I641" s="3">
        <f>[1]!EM_S_STM07_IS($A641,"9",DATE(I$4,12,31),"1")/1000000</f>
        <v>563.73094534000006</v>
      </c>
      <c r="J641" s="3">
        <f>[1]!EM_S_STM07_IS($A641,"61",DATE(I$4,12,31),"1")/1000000</f>
        <v>20.153878590000001</v>
      </c>
      <c r="K641" s="3">
        <f>[1]!EM_S_STM07_IS($A641,"9",DATE(K$4,12,31),"1")/1000000</f>
        <v>607.41044253999996</v>
      </c>
      <c r="L641" s="3">
        <f>[1]!EM_S_STM07_IS($A641,"61",DATE(K$4,12,31),"1")/1000000</f>
        <v>41.747270999999998</v>
      </c>
      <c r="M641" s="3">
        <f>[1]!EM_S_STM07_IS($A641,"9",DATE(M$4,12,31),"1")/1000000</f>
        <v>1306.93303154</v>
      </c>
      <c r="N641" s="3">
        <f>[1]!EM_S_STM07_IS($A641,"61",DATE(M$4,12,31),"1")/1000000</f>
        <v>108.01677137</v>
      </c>
      <c r="O641" s="6">
        <f t="shared" si="20"/>
        <v>0.23160054763992988</v>
      </c>
      <c r="P641" s="6">
        <f t="shared" si="21"/>
        <v>0.21282670544281945</v>
      </c>
    </row>
    <row r="642" spans="1:16" x14ac:dyDescent="0.25">
      <c r="A642" s="5" t="s">
        <v>636</v>
      </c>
      <c r="B642" s="5" t="s">
        <v>3698</v>
      </c>
      <c r="C642" s="3">
        <f>[1]!EM_S_STM07_IS($A642,"9",DATE(C$4,12,31),"1")/1000000</f>
        <v>1543.1686901300002</v>
      </c>
      <c r="D642" s="3">
        <f>[1]!EM_S_STM07_IS($A642,"61",DATE(C$4,12,31),"1")/1000000</f>
        <v>104.82335092</v>
      </c>
      <c r="E642" s="3">
        <f>[1]!EM_S_STM07_IS($A642,"9",DATE(E$4,12,31),"1")/1000000</f>
        <v>2323.76864277</v>
      </c>
      <c r="F642" s="3">
        <f>[1]!EM_S_STM07_IS($A642,"61",DATE(E$4,12,31),"1")/1000000</f>
        <v>63.194241939999998</v>
      </c>
      <c r="G642" s="3">
        <f>[1]!EM_S_STM07_IS($A642,"9",DATE(G$4,12,31),"1")/1000000</f>
        <v>2167.1969652399998</v>
      </c>
      <c r="H642" s="3">
        <f>[1]!EM_S_STM07_IS($A642,"61",DATE(G$4,12,31),"1")/1000000</f>
        <v>89.136445319999993</v>
      </c>
      <c r="I642" s="3">
        <f>[1]!EM_S_STM07_IS($A642,"9",DATE(I$4,12,31),"1")/1000000</f>
        <v>2132.5535995999999</v>
      </c>
      <c r="J642" s="3">
        <f>[1]!EM_S_STM07_IS($A642,"61",DATE(I$4,12,31),"1")/1000000</f>
        <v>136.62006027999999</v>
      </c>
      <c r="K642" s="3">
        <f>[1]!EM_S_STM07_IS($A642,"9",DATE(K$4,12,31),"1")/1000000</f>
        <v>2361.20933208</v>
      </c>
      <c r="L642" s="3">
        <f>[1]!EM_S_STM07_IS($A642,"61",DATE(K$4,12,31),"1")/1000000</f>
        <v>186.1325435</v>
      </c>
      <c r="M642" s="3">
        <f>[1]!EM_S_STM07_IS($A642,"9",DATE(M$4,12,31),"1")/1000000</f>
        <v>2170.3055446900003</v>
      </c>
      <c r="N642" s="3">
        <f>[1]!EM_S_STM07_IS($A642,"61",DATE(M$4,12,31),"1")/1000000</f>
        <v>158.81121128999999</v>
      </c>
      <c r="O642" s="6">
        <f t="shared" si="20"/>
        <v>7.0585841040632147E-2</v>
      </c>
      <c r="P642" s="6">
        <f t="shared" si="21"/>
        <v>8.6637338285914689E-2</v>
      </c>
    </row>
    <row r="643" spans="1:16" x14ac:dyDescent="0.25">
      <c r="A643" s="5" t="s">
        <v>637</v>
      </c>
      <c r="B643" s="5" t="s">
        <v>3699</v>
      </c>
      <c r="C643" s="3">
        <f>[1]!EM_S_STM07_IS($A643,"9",DATE(C$4,12,31),"1")/1000000</f>
        <v>2937.66097257</v>
      </c>
      <c r="D643" s="3">
        <f>[1]!EM_S_STM07_IS($A643,"61",DATE(C$4,12,31),"1")/1000000</f>
        <v>83.080980650000001</v>
      </c>
      <c r="E643" s="3">
        <f>[1]!EM_S_STM07_IS($A643,"9",DATE(E$4,12,31),"1")/1000000</f>
        <v>3222.76902479</v>
      </c>
      <c r="F643" s="3">
        <f>[1]!EM_S_STM07_IS($A643,"61",DATE(E$4,12,31),"1")/1000000</f>
        <v>23.900531079999997</v>
      </c>
      <c r="G643" s="3">
        <f>[1]!EM_S_STM07_IS($A643,"9",DATE(G$4,12,31),"1")/1000000</f>
        <v>3205.2204570200001</v>
      </c>
      <c r="H643" s="3">
        <f>[1]!EM_S_STM07_IS($A643,"61",DATE(G$4,12,31),"1")/1000000</f>
        <v>-56.966051719999996</v>
      </c>
      <c r="I643" s="3">
        <f>[1]!EM_S_STM07_IS($A643,"9",DATE(I$4,12,31),"1")/1000000</f>
        <v>3846.3601629999998</v>
      </c>
      <c r="J643" s="3">
        <f>[1]!EM_S_STM07_IS($A643,"61",DATE(I$4,12,31),"1")/1000000</f>
        <v>11.4728844</v>
      </c>
      <c r="K643" s="3">
        <f>[1]!EM_S_STM07_IS($A643,"9",DATE(K$4,12,31),"1")/1000000</f>
        <v>8222.6430108799996</v>
      </c>
      <c r="L643" s="3">
        <f>[1]!EM_S_STM07_IS($A643,"61",DATE(K$4,12,31),"1")/1000000</f>
        <v>52.398253109999999</v>
      </c>
      <c r="M643" s="3">
        <f>[1]!EM_S_STM07_IS($A643,"9",DATE(M$4,12,31),"1")/1000000</f>
        <v>8011.2229955500006</v>
      </c>
      <c r="N643" s="3">
        <f>[1]!EM_S_STM07_IS($A643,"61",DATE(M$4,12,31),"1")/1000000</f>
        <v>70.449163609999999</v>
      </c>
      <c r="O643" s="6">
        <f t="shared" si="20"/>
        <v>0.22219197957826098</v>
      </c>
      <c r="P643" s="6">
        <f t="shared" si="21"/>
        <v>-3.2446818171801062E-2</v>
      </c>
    </row>
    <row r="644" spans="1:16" x14ac:dyDescent="0.25">
      <c r="A644" s="5" t="s">
        <v>638</v>
      </c>
      <c r="B644" s="5" t="s">
        <v>3700</v>
      </c>
      <c r="C644" s="3">
        <f>[1]!EM_S_STM07_IS($A644,"9",DATE(C$4,12,31),"1")/1000000</f>
        <v>3805.2686452100002</v>
      </c>
      <c r="D644" s="3">
        <f>[1]!EM_S_STM07_IS($A644,"61",DATE(C$4,12,31),"1")/1000000</f>
        <v>100.45823068000001</v>
      </c>
      <c r="E644" s="3">
        <f>[1]!EM_S_STM07_IS($A644,"9",DATE(E$4,12,31),"1")/1000000</f>
        <v>3823.99255868</v>
      </c>
      <c r="F644" s="3">
        <f>[1]!EM_S_STM07_IS($A644,"61",DATE(E$4,12,31),"1")/1000000</f>
        <v>-695.78833263000001</v>
      </c>
      <c r="G644" s="3">
        <f>[1]!EM_S_STM07_IS($A644,"9",DATE(G$4,12,31),"1")/1000000</f>
        <v>3552.36154076</v>
      </c>
      <c r="H644" s="3">
        <f>[1]!EM_S_STM07_IS($A644,"61",DATE(G$4,12,31),"1")/1000000</f>
        <v>35.652820630000001</v>
      </c>
      <c r="I644" s="3">
        <f>[1]!EM_S_STM07_IS($A644,"9",DATE(I$4,12,31),"1")/1000000</f>
        <v>3277.43967862</v>
      </c>
      <c r="J644" s="3">
        <f>[1]!EM_S_STM07_IS($A644,"61",DATE(I$4,12,31),"1")/1000000</f>
        <v>20.91253141</v>
      </c>
      <c r="K644" s="3">
        <f>[1]!EM_S_STM07_IS($A644,"9",DATE(K$4,12,31),"1")/1000000</f>
        <v>2931.1643883500001</v>
      </c>
      <c r="L644" s="3">
        <f>[1]!EM_S_STM07_IS($A644,"61",DATE(K$4,12,31),"1")/1000000</f>
        <v>-104.26746175</v>
      </c>
      <c r="M644" s="3">
        <f>[1]!EM_S_STM07_IS($A644,"9",DATE(M$4,12,31),"1")/1000000</f>
        <v>3808.7785933499999</v>
      </c>
      <c r="N644" s="3">
        <f>[1]!EM_S_STM07_IS($A644,"61",DATE(M$4,12,31),"1")/1000000</f>
        <v>135.86228925999998</v>
      </c>
      <c r="O644" s="6">
        <f t="shared" si="20"/>
        <v>1.8441030921056978E-4</v>
      </c>
      <c r="P644" s="6">
        <f t="shared" si="21"/>
        <v>6.2240071772294847E-2</v>
      </c>
    </row>
    <row r="645" spans="1:16" x14ac:dyDescent="0.25">
      <c r="A645" s="5" t="s">
        <v>639</v>
      </c>
      <c r="B645" s="5" t="s">
        <v>3701</v>
      </c>
      <c r="C645" s="3">
        <f>[1]!EM_S_STM07_IS($A645,"9",DATE(C$4,12,31),"1")/1000000</f>
        <v>292.26635325000001</v>
      </c>
      <c r="D645" s="3">
        <f>[1]!EM_S_STM07_IS($A645,"61",DATE(C$4,12,31),"1")/1000000</f>
        <v>28.763914960000001</v>
      </c>
      <c r="E645" s="3">
        <f>[1]!EM_S_STM07_IS($A645,"9",DATE(E$4,12,31),"1")/1000000</f>
        <v>336.88440026000001</v>
      </c>
      <c r="F645" s="3">
        <f>[1]!EM_S_STM07_IS($A645,"61",DATE(E$4,12,31),"1")/1000000</f>
        <v>30.037315460000002</v>
      </c>
      <c r="G645" s="3">
        <f>[1]!EM_S_STM07_IS($A645,"9",DATE(G$4,12,31),"1")/1000000</f>
        <v>369.00930181000001</v>
      </c>
      <c r="H645" s="3">
        <f>[1]!EM_S_STM07_IS($A645,"61",DATE(G$4,12,31),"1")/1000000</f>
        <v>38.173977749999999</v>
      </c>
      <c r="I645" s="3">
        <f>[1]!EM_S_STM07_IS($A645,"9",DATE(I$4,12,31),"1")/1000000</f>
        <v>299.15237379000001</v>
      </c>
      <c r="J645" s="3">
        <f>[1]!EM_S_STM07_IS($A645,"61",DATE(I$4,12,31),"1")/1000000</f>
        <v>23.712391660000002</v>
      </c>
      <c r="K645" s="3">
        <f>[1]!EM_S_STM07_IS($A645,"9",DATE(K$4,12,31),"1")/1000000</f>
        <v>183.31064409999999</v>
      </c>
      <c r="L645" s="3">
        <f>[1]!EM_S_STM07_IS($A645,"61",DATE(K$4,12,31),"1")/1000000</f>
        <v>-10.841606800000001</v>
      </c>
      <c r="M645" s="3">
        <f>[1]!EM_S_STM07_IS($A645,"9",DATE(M$4,12,31),"1")/1000000</f>
        <v>137.04177397000001</v>
      </c>
      <c r="N645" s="3">
        <f>[1]!EM_S_STM07_IS($A645,"61",DATE(M$4,12,31),"1")/1000000</f>
        <v>-65.337653099999997</v>
      </c>
      <c r="O645" s="6">
        <f t="shared" si="20"/>
        <v>-0.14056144956495475</v>
      </c>
      <c r="P645" s="6">
        <f t="shared" si="21"/>
        <v>-2.1783196140993066</v>
      </c>
    </row>
    <row r="646" spans="1:16" x14ac:dyDescent="0.25">
      <c r="A646" s="5" t="s">
        <v>640</v>
      </c>
      <c r="B646" s="5" t="s">
        <v>3702</v>
      </c>
      <c r="C646" s="3">
        <f>[1]!EM_S_STM07_IS($A646,"9",DATE(C$4,12,31),"1")/1000000</f>
        <v>345.44653178999999</v>
      </c>
      <c r="D646" s="3">
        <f>[1]!EM_S_STM07_IS($A646,"61",DATE(C$4,12,31),"1")/1000000</f>
        <v>10.53188748</v>
      </c>
      <c r="E646" s="3">
        <f>[1]!EM_S_STM07_IS($A646,"9",DATE(E$4,12,31),"1")/1000000</f>
        <v>305.98654504000001</v>
      </c>
      <c r="F646" s="3">
        <f>[1]!EM_S_STM07_IS($A646,"61",DATE(E$4,12,31),"1")/1000000</f>
        <v>1.9283113300000001</v>
      </c>
      <c r="G646" s="3">
        <f>[1]!EM_S_STM07_IS($A646,"9",DATE(G$4,12,31),"1")/1000000</f>
        <v>825.48583695000002</v>
      </c>
      <c r="H646" s="3">
        <f>[1]!EM_S_STM07_IS($A646,"61",DATE(G$4,12,31),"1")/1000000</f>
        <v>4.9296681900000001</v>
      </c>
      <c r="I646" s="3">
        <f>[1]!EM_S_STM07_IS($A646,"9",DATE(I$4,12,31),"1")/1000000</f>
        <v>919.80533590999994</v>
      </c>
      <c r="J646" s="3">
        <f>[1]!EM_S_STM07_IS($A646,"61",DATE(I$4,12,31),"1")/1000000</f>
        <v>-20.460150840000001</v>
      </c>
      <c r="K646" s="3">
        <f>[1]!EM_S_STM07_IS($A646,"9",DATE(K$4,12,31),"1")/1000000</f>
        <v>843.53568226999994</v>
      </c>
      <c r="L646" s="3">
        <f>[1]!EM_S_STM07_IS($A646,"61",DATE(K$4,12,31),"1")/1000000</f>
        <v>414.59335826</v>
      </c>
      <c r="M646" s="3">
        <f>[1]!EM_S_STM07_IS($A646,"9",DATE(M$4,12,31),"1")/1000000</f>
        <v>1534.6874920999999</v>
      </c>
      <c r="N646" s="3">
        <f>[1]!EM_S_STM07_IS($A646,"61",DATE(M$4,12,31),"1")/1000000</f>
        <v>515.56657457999995</v>
      </c>
      <c r="O646" s="6">
        <f t="shared" si="20"/>
        <v>0.34749705083341653</v>
      </c>
      <c r="P646" s="6">
        <f t="shared" si="21"/>
        <v>1.1774876902330282</v>
      </c>
    </row>
    <row r="647" spans="1:16" x14ac:dyDescent="0.25">
      <c r="A647" s="5" t="s">
        <v>641</v>
      </c>
      <c r="B647" s="5" t="s">
        <v>3703</v>
      </c>
      <c r="C647" s="3">
        <f>[1]!EM_S_STM07_IS($A647,"9",DATE(C$4,12,31),"1")/1000000</f>
        <v>134.39010049999999</v>
      </c>
      <c r="D647" s="3">
        <f>[1]!EM_S_STM07_IS($A647,"61",DATE(C$4,12,31),"1")/1000000</f>
        <v>5.4131796400000001</v>
      </c>
      <c r="E647" s="3">
        <f>[1]!EM_S_STM07_IS($A647,"9",DATE(E$4,12,31),"1")/1000000</f>
        <v>161.96309968</v>
      </c>
      <c r="F647" s="3">
        <f>[1]!EM_S_STM07_IS($A647,"61",DATE(E$4,12,31),"1")/1000000</f>
        <v>7.9174485700000004</v>
      </c>
      <c r="G647" s="3">
        <f>[1]!EM_S_STM07_IS($A647,"9",DATE(G$4,12,31),"1")/1000000</f>
        <v>187.14853277</v>
      </c>
      <c r="H647" s="3">
        <f>[1]!EM_S_STM07_IS($A647,"61",DATE(G$4,12,31),"1")/1000000</f>
        <v>8.7207699200000004</v>
      </c>
      <c r="I647" s="3">
        <f>[1]!EM_S_STM07_IS($A647,"9",DATE(I$4,12,31),"1")/1000000</f>
        <v>176.73239652999999</v>
      </c>
      <c r="J647" s="3">
        <f>[1]!EM_S_STM07_IS($A647,"61",DATE(I$4,12,31),"1")/1000000</f>
        <v>10.870993519999999</v>
      </c>
      <c r="K647" s="3">
        <f>[1]!EM_S_STM07_IS($A647,"9",DATE(K$4,12,31),"1")/1000000</f>
        <v>242.83873469999997</v>
      </c>
      <c r="L647" s="3">
        <f>[1]!EM_S_STM07_IS($A647,"61",DATE(K$4,12,31),"1")/1000000</f>
        <v>21.738599280000003</v>
      </c>
      <c r="M647" s="3">
        <f>[1]!EM_S_STM07_IS($A647,"9",DATE(M$4,12,31),"1")/1000000</f>
        <v>404.31135229</v>
      </c>
      <c r="N647" s="3">
        <f>[1]!EM_S_STM07_IS($A647,"61",DATE(M$4,12,31),"1")/1000000</f>
        <v>53.364864859999997</v>
      </c>
      <c r="O647" s="6">
        <f t="shared" ref="O647:O710" si="22">IFERROR(IF(OR(C647&lt;0,C647=""),"",POWER(M647/C647,1/5)-1),"")</f>
        <v>0.24643527513370445</v>
      </c>
      <c r="P647" s="6">
        <f t="shared" ref="P647:P710" si="23">IFERROR(IF(OR(D647&lt;0,D647=""),"",POWER(N647/D647,1/5)-1),"")</f>
        <v>0.58037661536688856</v>
      </c>
    </row>
    <row r="648" spans="1:16" x14ac:dyDescent="0.25">
      <c r="A648" s="5" t="s">
        <v>642</v>
      </c>
      <c r="B648" s="5" t="s">
        <v>3704</v>
      </c>
      <c r="C648" s="3">
        <f>[1]!EM_S_STM07_IS($A648,"9",DATE(C$4,12,31),"1")/1000000</f>
        <v>525.46359224000003</v>
      </c>
      <c r="D648" s="3">
        <f>[1]!EM_S_STM07_IS($A648,"61",DATE(C$4,12,31),"1")/1000000</f>
        <v>32.341745500000002</v>
      </c>
      <c r="E648" s="3">
        <f>[1]!EM_S_STM07_IS($A648,"9",DATE(E$4,12,31),"1")/1000000</f>
        <v>732.31785228999991</v>
      </c>
      <c r="F648" s="3">
        <f>[1]!EM_S_STM07_IS($A648,"61",DATE(E$4,12,31),"1")/1000000</f>
        <v>56.609801359999999</v>
      </c>
      <c r="G648" s="3">
        <f>[1]!EM_S_STM07_IS($A648,"9",DATE(G$4,12,31),"1")/1000000</f>
        <v>646.53871907000007</v>
      </c>
      <c r="H648" s="3">
        <f>[1]!EM_S_STM07_IS($A648,"61",DATE(G$4,12,31),"1")/1000000</f>
        <v>47.244339830000001</v>
      </c>
      <c r="I648" s="3">
        <f>[1]!EM_S_STM07_IS($A648,"9",DATE(I$4,12,31),"1")/1000000</f>
        <v>855.38027571999999</v>
      </c>
      <c r="J648" s="3">
        <f>[1]!EM_S_STM07_IS($A648,"61",DATE(I$4,12,31),"1")/1000000</f>
        <v>56.880765359999998</v>
      </c>
      <c r="K648" s="3">
        <f>[1]!EM_S_STM07_IS($A648,"9",DATE(K$4,12,31),"1")/1000000</f>
        <v>793.29911559000004</v>
      </c>
      <c r="L648" s="3">
        <f>[1]!EM_S_STM07_IS($A648,"61",DATE(K$4,12,31),"1")/1000000</f>
        <v>38.739880119999995</v>
      </c>
      <c r="M648" s="3">
        <f>[1]!EM_S_STM07_IS($A648,"9",DATE(M$4,12,31),"1")/1000000</f>
        <v>892.84698441</v>
      </c>
      <c r="N648" s="3">
        <f>[1]!EM_S_STM07_IS($A648,"61",DATE(M$4,12,31),"1")/1000000</f>
        <v>39.387767770000004</v>
      </c>
      <c r="O648" s="6">
        <f t="shared" si="22"/>
        <v>0.1118517427478567</v>
      </c>
      <c r="P648" s="6">
        <f t="shared" si="23"/>
        <v>4.0206546524677256E-2</v>
      </c>
    </row>
    <row r="649" spans="1:16" x14ac:dyDescent="0.25">
      <c r="A649" s="5" t="s">
        <v>643</v>
      </c>
      <c r="B649" s="5" t="s">
        <v>3705</v>
      </c>
      <c r="C649" s="3">
        <f>[1]!EM_S_STM07_IS($A649,"9",DATE(C$4,12,31),"1")/1000000</f>
        <v>468.19945805000003</v>
      </c>
      <c r="D649" s="3">
        <f>[1]!EM_S_STM07_IS($A649,"61",DATE(C$4,12,31),"1")/1000000</f>
        <v>94.047869790000007</v>
      </c>
      <c r="E649" s="3">
        <f>[1]!EM_S_STM07_IS($A649,"9",DATE(E$4,12,31),"1")/1000000</f>
        <v>741.45781205999992</v>
      </c>
      <c r="F649" s="3">
        <f>[1]!EM_S_STM07_IS($A649,"61",DATE(E$4,12,31),"1")/1000000</f>
        <v>178.80958300999998</v>
      </c>
      <c r="G649" s="3">
        <f>[1]!EM_S_STM07_IS($A649,"9",DATE(G$4,12,31),"1")/1000000</f>
        <v>749.91131415999996</v>
      </c>
      <c r="H649" s="3">
        <f>[1]!EM_S_STM07_IS($A649,"61",DATE(G$4,12,31),"1")/1000000</f>
        <v>124.05384673</v>
      </c>
      <c r="I649" s="3">
        <f>[1]!EM_S_STM07_IS($A649,"9",DATE(I$4,12,31),"1")/1000000</f>
        <v>848.67127766999999</v>
      </c>
      <c r="J649" s="3">
        <f>[1]!EM_S_STM07_IS($A649,"61",DATE(I$4,12,31),"1")/1000000</f>
        <v>124.38245037</v>
      </c>
      <c r="K649" s="3">
        <f>[1]!EM_S_STM07_IS($A649,"9",DATE(K$4,12,31),"1")/1000000</f>
        <v>971.71148341999992</v>
      </c>
      <c r="L649" s="3">
        <f>[1]!EM_S_STM07_IS($A649,"61",DATE(K$4,12,31),"1")/1000000</f>
        <v>132.00779840000001</v>
      </c>
      <c r="M649" s="3">
        <f>[1]!EM_S_STM07_IS($A649,"9",DATE(M$4,12,31),"1")/1000000</f>
        <v>1097.00351237</v>
      </c>
      <c r="N649" s="3">
        <f>[1]!EM_S_STM07_IS($A649,"61",DATE(M$4,12,31),"1")/1000000</f>
        <v>69.446758010000011</v>
      </c>
      <c r="O649" s="6">
        <f t="shared" si="22"/>
        <v>0.1856470423945511</v>
      </c>
      <c r="P649" s="6">
        <f t="shared" si="23"/>
        <v>-5.8846194448662459E-2</v>
      </c>
    </row>
    <row r="650" spans="1:16" x14ac:dyDescent="0.25">
      <c r="A650" s="5" t="s">
        <v>644</v>
      </c>
      <c r="B650" s="5" t="s">
        <v>3706</v>
      </c>
      <c r="C650" s="3">
        <f>[1]!EM_S_STM07_IS($A650,"9",DATE(C$4,12,31),"1")/1000000</f>
        <v>389.35858104000005</v>
      </c>
      <c r="D650" s="3">
        <f>[1]!EM_S_STM07_IS($A650,"61",DATE(C$4,12,31),"1")/1000000</f>
        <v>15.840212660000001</v>
      </c>
      <c r="E650" s="3">
        <f>[1]!EM_S_STM07_IS($A650,"9",DATE(E$4,12,31),"1")/1000000</f>
        <v>478.43535816000002</v>
      </c>
      <c r="F650" s="3">
        <f>[1]!EM_S_STM07_IS($A650,"61",DATE(E$4,12,31),"1")/1000000</f>
        <v>-9.3960400100000001</v>
      </c>
      <c r="G650" s="3">
        <f>[1]!EM_S_STM07_IS($A650,"9",DATE(G$4,12,31),"1")/1000000</f>
        <v>602.28399735000005</v>
      </c>
      <c r="H650" s="3">
        <f>[1]!EM_S_STM07_IS($A650,"61",DATE(G$4,12,31),"1")/1000000</f>
        <v>17.56216547</v>
      </c>
      <c r="I650" s="3">
        <f>[1]!EM_S_STM07_IS($A650,"9",DATE(I$4,12,31),"1")/1000000</f>
        <v>775.91470497</v>
      </c>
      <c r="J650" s="3">
        <f>[1]!EM_S_STM07_IS($A650,"61",DATE(I$4,12,31),"1")/1000000</f>
        <v>37.62556507</v>
      </c>
      <c r="K650" s="3">
        <f>[1]!EM_S_STM07_IS($A650,"9",DATE(K$4,12,31),"1")/1000000</f>
        <v>824.20726263999995</v>
      </c>
      <c r="L650" s="3">
        <f>[1]!EM_S_STM07_IS($A650,"61",DATE(K$4,12,31),"1")/1000000</f>
        <v>57.909129979999996</v>
      </c>
      <c r="M650" s="3">
        <f>[1]!EM_S_STM07_IS($A650,"9",DATE(M$4,12,31),"1")/1000000</f>
        <v>1116.593515</v>
      </c>
      <c r="N650" s="3">
        <f>[1]!EM_S_STM07_IS($A650,"61",DATE(M$4,12,31),"1")/1000000</f>
        <v>102.22387451</v>
      </c>
      <c r="O650" s="6">
        <f t="shared" si="22"/>
        <v>0.23455109821128284</v>
      </c>
      <c r="P650" s="6">
        <f t="shared" si="23"/>
        <v>0.45197208192294558</v>
      </c>
    </row>
    <row r="651" spans="1:16" x14ac:dyDescent="0.25">
      <c r="A651" s="5" t="s">
        <v>645</v>
      </c>
      <c r="B651" s="5" t="s">
        <v>3707</v>
      </c>
      <c r="C651" s="3">
        <f>[1]!EM_S_STM07_IS($A651,"9",DATE(C$4,12,31),"1")/1000000</f>
        <v>1521.2074116199999</v>
      </c>
      <c r="D651" s="3">
        <f>[1]!EM_S_STM07_IS($A651,"61",DATE(C$4,12,31),"1")/1000000</f>
        <v>159.15138875</v>
      </c>
      <c r="E651" s="3">
        <f>[1]!EM_S_STM07_IS($A651,"9",DATE(E$4,12,31),"1")/1000000</f>
        <v>1866.35838754</v>
      </c>
      <c r="F651" s="3">
        <f>[1]!EM_S_STM07_IS($A651,"61",DATE(E$4,12,31),"1")/1000000</f>
        <v>198.04656077000001</v>
      </c>
      <c r="G651" s="3">
        <f>[1]!EM_S_STM07_IS($A651,"9",DATE(G$4,12,31),"1")/1000000</f>
        <v>2203.4783636100001</v>
      </c>
      <c r="H651" s="3">
        <f>[1]!EM_S_STM07_IS($A651,"61",DATE(G$4,12,31),"1")/1000000</f>
        <v>202.78395293</v>
      </c>
      <c r="I651" s="3">
        <f>[1]!EM_S_STM07_IS($A651,"9",DATE(I$4,12,31),"1")/1000000</f>
        <v>2601.7631847800003</v>
      </c>
      <c r="J651" s="3">
        <f>[1]!EM_S_STM07_IS($A651,"61",DATE(I$4,12,31),"1")/1000000</f>
        <v>244.44470802000001</v>
      </c>
      <c r="K651" s="3">
        <f>[1]!EM_S_STM07_IS($A651,"9",DATE(K$4,12,31),"1")/1000000</f>
        <v>3491.2456910599999</v>
      </c>
      <c r="L651" s="3">
        <f>[1]!EM_S_STM07_IS($A651,"61",DATE(K$4,12,31),"1")/1000000</f>
        <v>339.59792211000001</v>
      </c>
      <c r="M651" s="3">
        <f>[1]!EM_S_STM07_IS($A651,"9",DATE(M$4,12,31),"1")/1000000</f>
        <v>4725.1965523500003</v>
      </c>
      <c r="N651" s="3">
        <f>[1]!EM_S_STM07_IS($A651,"61",DATE(M$4,12,31),"1")/1000000</f>
        <v>568.35728440999992</v>
      </c>
      <c r="O651" s="6">
        <f t="shared" si="22"/>
        <v>0.25442958816073835</v>
      </c>
      <c r="P651" s="6">
        <f t="shared" si="23"/>
        <v>0.28991828656182328</v>
      </c>
    </row>
    <row r="652" spans="1:16" x14ac:dyDescent="0.25">
      <c r="A652" s="5" t="s">
        <v>646</v>
      </c>
      <c r="B652" s="5" t="s">
        <v>3708</v>
      </c>
      <c r="C652" s="3">
        <f>[1]!EM_S_STM07_IS($A652,"9",DATE(C$4,12,31),"1")/1000000</f>
        <v>144.21931524000001</v>
      </c>
      <c r="D652" s="3">
        <f>[1]!EM_S_STM07_IS($A652,"61",DATE(C$4,12,31),"1")/1000000</f>
        <v>27.16107474</v>
      </c>
      <c r="E652" s="3">
        <f>[1]!EM_S_STM07_IS($A652,"9",DATE(E$4,12,31),"1")/1000000</f>
        <v>158.08842432</v>
      </c>
      <c r="F652" s="3">
        <f>[1]!EM_S_STM07_IS($A652,"61",DATE(E$4,12,31),"1")/1000000</f>
        <v>27.485094289999999</v>
      </c>
      <c r="G652" s="3">
        <f>[1]!EM_S_STM07_IS($A652,"9",DATE(G$4,12,31),"1")/1000000</f>
        <v>154.46506829</v>
      </c>
      <c r="H652" s="3">
        <f>[1]!EM_S_STM07_IS($A652,"61",DATE(G$4,12,31),"1")/1000000</f>
        <v>14.32676801</v>
      </c>
      <c r="I652" s="3">
        <f>[1]!EM_S_STM07_IS($A652,"9",DATE(I$4,12,31),"1")/1000000</f>
        <v>136.83065126</v>
      </c>
      <c r="J652" s="3">
        <f>[1]!EM_S_STM07_IS($A652,"61",DATE(I$4,12,31),"1")/1000000</f>
        <v>3.8721657899999999</v>
      </c>
      <c r="K652" s="3">
        <f>[1]!EM_S_STM07_IS($A652,"9",DATE(K$4,12,31),"1")/1000000</f>
        <v>479.52716157999998</v>
      </c>
      <c r="L652" s="3">
        <f>[1]!EM_S_STM07_IS($A652,"61",DATE(K$4,12,31),"1")/1000000</f>
        <v>202.27759755000002</v>
      </c>
      <c r="M652" s="3">
        <f>[1]!EM_S_STM07_IS($A652,"9",DATE(M$4,12,31),"1")/1000000</f>
        <v>2049.0200879499998</v>
      </c>
      <c r="N652" s="3">
        <f>[1]!EM_S_STM07_IS($A652,"61",DATE(M$4,12,31),"1")/1000000</f>
        <v>281.26084530000003</v>
      </c>
      <c r="O652" s="6">
        <f t="shared" si="22"/>
        <v>0.7002177952412143</v>
      </c>
      <c r="P652" s="6">
        <f t="shared" si="23"/>
        <v>0.59599845063713697</v>
      </c>
    </row>
    <row r="653" spans="1:16" x14ac:dyDescent="0.25">
      <c r="A653" s="5" t="s">
        <v>647</v>
      </c>
      <c r="B653" s="5" t="s">
        <v>3709</v>
      </c>
      <c r="C653" s="3">
        <f>[1]!EM_S_STM07_IS($A653,"9",DATE(C$4,12,31),"1")/1000000</f>
        <v>338.59021454999998</v>
      </c>
      <c r="D653" s="3">
        <f>[1]!EM_S_STM07_IS($A653,"61",DATE(C$4,12,31),"1")/1000000</f>
        <v>16.66025003</v>
      </c>
      <c r="E653" s="3">
        <f>[1]!EM_S_STM07_IS($A653,"9",DATE(E$4,12,31),"1")/1000000</f>
        <v>332.59735210000002</v>
      </c>
      <c r="F653" s="3">
        <f>[1]!EM_S_STM07_IS($A653,"61",DATE(E$4,12,31),"1")/1000000</f>
        <v>10.971571630000001</v>
      </c>
      <c r="G653" s="3">
        <f>[1]!EM_S_STM07_IS($A653,"9",DATE(G$4,12,31),"1")/1000000</f>
        <v>1880.7329061500002</v>
      </c>
      <c r="H653" s="3">
        <f>[1]!EM_S_STM07_IS($A653,"61",DATE(G$4,12,31),"1")/1000000</f>
        <v>275.68299245999998</v>
      </c>
      <c r="I653" s="3">
        <f>[1]!EM_S_STM07_IS($A653,"9",DATE(I$4,12,31),"1")/1000000</f>
        <v>1671.0069197400001</v>
      </c>
      <c r="J653" s="3">
        <f>[1]!EM_S_STM07_IS($A653,"61",DATE(I$4,12,31),"1")/1000000</f>
        <v>308.00619442999999</v>
      </c>
      <c r="K653" s="3">
        <f>[1]!EM_S_STM07_IS($A653,"9",DATE(K$4,12,31),"1")/1000000</f>
        <v>1617.9236014000001</v>
      </c>
      <c r="L653" s="3">
        <f>[1]!EM_S_STM07_IS($A653,"61",DATE(K$4,12,31),"1")/1000000</f>
        <v>229.64244643999999</v>
      </c>
      <c r="M653" s="3">
        <f>[1]!EM_S_STM07_IS($A653,"9",DATE(M$4,12,31),"1")/1000000</f>
        <v>1292.2502656199999</v>
      </c>
      <c r="N653" s="3">
        <f>[1]!EM_S_STM07_IS($A653,"61",DATE(M$4,12,31),"1")/1000000</f>
        <v>-445.42179866000004</v>
      </c>
      <c r="O653" s="6">
        <f t="shared" si="22"/>
        <v>0.30717714366647653</v>
      </c>
      <c r="P653" s="6">
        <f t="shared" si="23"/>
        <v>-2.9293809693354382</v>
      </c>
    </row>
    <row r="654" spans="1:16" x14ac:dyDescent="0.25">
      <c r="A654" s="5" t="s">
        <v>648</v>
      </c>
      <c r="B654" s="5" t="s">
        <v>3710</v>
      </c>
      <c r="C654" s="3">
        <f>[1]!EM_S_STM07_IS($A654,"9",DATE(C$4,12,31),"1")/1000000</f>
        <v>2841.19636537</v>
      </c>
      <c r="D654" s="3">
        <f>[1]!EM_S_STM07_IS($A654,"61",DATE(C$4,12,31),"1")/1000000</f>
        <v>28.194799890000002</v>
      </c>
      <c r="E654" s="3">
        <f>[1]!EM_S_STM07_IS($A654,"9",DATE(E$4,12,31),"1")/1000000</f>
        <v>3534.2213774800002</v>
      </c>
      <c r="F654" s="3">
        <f>[1]!EM_S_STM07_IS($A654,"61",DATE(E$4,12,31),"1")/1000000</f>
        <v>3.7820568199999998</v>
      </c>
      <c r="G654" s="3">
        <f>[1]!EM_S_STM07_IS($A654,"9",DATE(G$4,12,31),"1")/1000000</f>
        <v>3492.6070598299998</v>
      </c>
      <c r="H654" s="3">
        <f>[1]!EM_S_STM07_IS($A654,"61",DATE(G$4,12,31),"1")/1000000</f>
        <v>19.837916910000001</v>
      </c>
      <c r="I654" s="3">
        <f>[1]!EM_S_STM07_IS($A654,"9",DATE(I$4,12,31),"1")/1000000</f>
        <v>3719.9681558000002</v>
      </c>
      <c r="J654" s="3">
        <f>[1]!EM_S_STM07_IS($A654,"61",DATE(I$4,12,31),"1")/1000000</f>
        <v>25.347486449999998</v>
      </c>
      <c r="K654" s="3">
        <f>[1]!EM_S_STM07_IS($A654,"9",DATE(K$4,12,31),"1")/1000000</f>
        <v>3215.6833458299998</v>
      </c>
      <c r="L654" s="3">
        <f>[1]!EM_S_STM07_IS($A654,"61",DATE(K$4,12,31),"1")/1000000</f>
        <v>27.637784190000001</v>
      </c>
      <c r="M654" s="3">
        <f>[1]!EM_S_STM07_IS($A654,"9",DATE(M$4,12,31),"1")/1000000</f>
        <v>3112.6665300199998</v>
      </c>
      <c r="N654" s="3">
        <f>[1]!EM_S_STM07_IS($A654,"61",DATE(M$4,12,31),"1")/1000000</f>
        <v>30.136402499999999</v>
      </c>
      <c r="O654" s="6">
        <f t="shared" si="22"/>
        <v>1.8418474716172639E-2</v>
      </c>
      <c r="P654" s="6">
        <f t="shared" si="23"/>
        <v>1.3408349689302046E-2</v>
      </c>
    </row>
    <row r="655" spans="1:16" x14ac:dyDescent="0.25">
      <c r="A655" s="5" t="s">
        <v>649</v>
      </c>
      <c r="B655" s="5" t="s">
        <v>3711</v>
      </c>
      <c r="C655" s="3">
        <f>[1]!EM_S_STM07_IS($A655,"9",DATE(C$4,12,31),"1")/1000000</f>
        <v>6040.7135989999997</v>
      </c>
      <c r="D655" s="3">
        <f>[1]!EM_S_STM07_IS($A655,"61",DATE(C$4,12,31),"1")/1000000</f>
        <v>131.19331600000001</v>
      </c>
      <c r="E655" s="3">
        <f>[1]!EM_S_STM07_IS($A655,"9",DATE(E$4,12,31),"1")/1000000</f>
        <v>6974.7816270000003</v>
      </c>
      <c r="F655" s="3">
        <f>[1]!EM_S_STM07_IS($A655,"61",DATE(E$4,12,31),"1")/1000000</f>
        <v>135.01448199999999</v>
      </c>
      <c r="G655" s="3">
        <f>[1]!EM_S_STM07_IS($A655,"9",DATE(G$4,12,31),"1")/1000000</f>
        <v>7483.7962289999996</v>
      </c>
      <c r="H655" s="3">
        <f>[1]!EM_S_STM07_IS($A655,"61",DATE(G$4,12,31),"1")/1000000</f>
        <v>125.481959</v>
      </c>
      <c r="I655" s="3">
        <f>[1]!EM_S_STM07_IS($A655,"9",DATE(I$4,12,31),"1")/1000000</f>
        <v>11514.200306000001</v>
      </c>
      <c r="J655" s="3">
        <f>[1]!EM_S_STM07_IS($A655,"61",DATE(I$4,12,31),"1")/1000000</f>
        <v>200.28516500000001</v>
      </c>
      <c r="K655" s="3">
        <f>[1]!EM_S_STM07_IS($A655,"9",DATE(K$4,12,31),"1")/1000000</f>
        <v>21949.858824999999</v>
      </c>
      <c r="L655" s="3">
        <f>[1]!EM_S_STM07_IS($A655,"61",DATE(K$4,12,31),"1")/1000000</f>
        <v>312.27525100000003</v>
      </c>
      <c r="M655" s="3">
        <f>[1]!EM_S_STM07_IS($A655,"9",DATE(M$4,12,31),"1")/1000000</f>
        <v>39641.072304000001</v>
      </c>
      <c r="N655" s="3">
        <f>[1]!EM_S_STM07_IS($A655,"61",DATE(M$4,12,31),"1")/1000000</f>
        <v>492.43338299999999</v>
      </c>
      <c r="O655" s="6">
        <f t="shared" si="22"/>
        <v>0.45683856564882741</v>
      </c>
      <c r="P655" s="6">
        <f t="shared" si="23"/>
        <v>0.30282821539145033</v>
      </c>
    </row>
    <row r="656" spans="1:16" x14ac:dyDescent="0.25">
      <c r="A656" s="5" t="s">
        <v>650</v>
      </c>
      <c r="B656" s="5" t="s">
        <v>3712</v>
      </c>
      <c r="C656" s="3">
        <f>[1]!EM_S_STM07_IS($A656,"9",DATE(C$4,12,31),"1")/1000000</f>
        <v>1372.69879782</v>
      </c>
      <c r="D656" s="3">
        <f>[1]!EM_S_STM07_IS($A656,"61",DATE(C$4,12,31),"1")/1000000</f>
        <v>30.071358539999999</v>
      </c>
      <c r="E656" s="3">
        <f>[1]!EM_S_STM07_IS($A656,"9",DATE(E$4,12,31),"1")/1000000</f>
        <v>1331.03067971</v>
      </c>
      <c r="F656" s="3">
        <f>[1]!EM_S_STM07_IS($A656,"61",DATE(E$4,12,31),"1")/1000000</f>
        <v>20.475937609999999</v>
      </c>
      <c r="G656" s="3">
        <f>[1]!EM_S_STM07_IS($A656,"9",DATE(G$4,12,31),"1")/1000000</f>
        <v>1269.2545605599998</v>
      </c>
      <c r="H656" s="3">
        <f>[1]!EM_S_STM07_IS($A656,"61",DATE(G$4,12,31),"1")/1000000</f>
        <v>2.2008437599999997</v>
      </c>
      <c r="I656" s="3">
        <f>[1]!EM_S_STM07_IS($A656,"9",DATE(I$4,12,31),"1")/1000000</f>
        <v>1431.46915977</v>
      </c>
      <c r="J656" s="3">
        <f>[1]!EM_S_STM07_IS($A656,"61",DATE(I$4,12,31),"1")/1000000</f>
        <v>30.92675113</v>
      </c>
      <c r="K656" s="3">
        <f>[1]!EM_S_STM07_IS($A656,"9",DATE(K$4,12,31),"1")/1000000</f>
        <v>1544.09209027</v>
      </c>
      <c r="L656" s="3">
        <f>[1]!EM_S_STM07_IS($A656,"61",DATE(K$4,12,31),"1")/1000000</f>
        <v>55.437924259999996</v>
      </c>
      <c r="M656" s="3">
        <f>[1]!EM_S_STM07_IS($A656,"9",DATE(M$4,12,31),"1")/1000000</f>
        <v>1741.9839399</v>
      </c>
      <c r="N656" s="3">
        <f>[1]!EM_S_STM07_IS($A656,"61",DATE(M$4,12,31),"1")/1000000</f>
        <v>77.860426590000003</v>
      </c>
      <c r="O656" s="6">
        <f t="shared" si="22"/>
        <v>4.8802656447642478E-2</v>
      </c>
      <c r="P656" s="6">
        <f t="shared" si="23"/>
        <v>0.20957484388619063</v>
      </c>
    </row>
    <row r="657" spans="1:16" x14ac:dyDescent="0.25">
      <c r="A657" s="5" t="s">
        <v>651</v>
      </c>
      <c r="B657" s="5" t="s">
        <v>3713</v>
      </c>
      <c r="C657" s="3">
        <f>[1]!EM_S_STM07_IS($A657,"9",DATE(C$4,12,31),"1")/1000000</f>
        <v>1161.2376320200001</v>
      </c>
      <c r="D657" s="3">
        <f>[1]!EM_S_STM07_IS($A657,"61",DATE(C$4,12,31),"1")/1000000</f>
        <v>111.87122626</v>
      </c>
      <c r="E657" s="3">
        <f>[1]!EM_S_STM07_IS($A657,"9",DATE(E$4,12,31),"1")/1000000</f>
        <v>1308.92088027</v>
      </c>
      <c r="F657" s="3">
        <f>[1]!EM_S_STM07_IS($A657,"61",DATE(E$4,12,31),"1")/1000000</f>
        <v>78.956088940000001</v>
      </c>
      <c r="G657" s="3">
        <f>[1]!EM_S_STM07_IS($A657,"9",DATE(G$4,12,31),"1")/1000000</f>
        <v>1623.2022735</v>
      </c>
      <c r="H657" s="3">
        <f>[1]!EM_S_STM07_IS($A657,"61",DATE(G$4,12,31),"1")/1000000</f>
        <v>121.03515015000001</v>
      </c>
      <c r="I657" s="3">
        <f>[1]!EM_S_STM07_IS($A657,"9",DATE(I$4,12,31),"1")/1000000</f>
        <v>2447.1633041199998</v>
      </c>
      <c r="J657" s="3">
        <f>[1]!EM_S_STM07_IS($A657,"61",DATE(I$4,12,31),"1")/1000000</f>
        <v>199.16427388</v>
      </c>
      <c r="K657" s="3">
        <f>[1]!EM_S_STM07_IS($A657,"9",DATE(K$4,12,31),"1")/1000000</f>
        <v>3305.4816658499999</v>
      </c>
      <c r="L657" s="3">
        <f>[1]!EM_S_STM07_IS($A657,"61",DATE(K$4,12,31),"1")/1000000</f>
        <v>298.18307867999999</v>
      </c>
      <c r="M657" s="3">
        <f>[1]!EM_S_STM07_IS($A657,"9",DATE(M$4,12,31),"1")/1000000</f>
        <v>3874.0171273699998</v>
      </c>
      <c r="N657" s="3">
        <f>[1]!EM_S_STM07_IS($A657,"61",DATE(M$4,12,31),"1")/1000000</f>
        <v>318.51612768000001</v>
      </c>
      <c r="O657" s="6">
        <f t="shared" si="22"/>
        <v>0.27247156715908849</v>
      </c>
      <c r="P657" s="6">
        <f t="shared" si="23"/>
        <v>0.23277155733847055</v>
      </c>
    </row>
    <row r="658" spans="1:16" x14ac:dyDescent="0.25">
      <c r="A658" s="5" t="s">
        <v>652</v>
      </c>
      <c r="B658" s="5" t="s">
        <v>3714</v>
      </c>
      <c r="C658" s="3">
        <f>[1]!EM_S_STM07_IS($A658,"9",DATE(C$4,12,31),"1")/1000000</f>
        <v>1339.3375235599999</v>
      </c>
      <c r="D658" s="3">
        <f>[1]!EM_S_STM07_IS($A658,"61",DATE(C$4,12,31),"1")/1000000</f>
        <v>100.28572061</v>
      </c>
      <c r="E658" s="3">
        <f>[1]!EM_S_STM07_IS($A658,"9",DATE(E$4,12,31),"1")/1000000</f>
        <v>1802.3138032500001</v>
      </c>
      <c r="F658" s="3">
        <f>[1]!EM_S_STM07_IS($A658,"61",DATE(E$4,12,31),"1")/1000000</f>
        <v>129.1756062</v>
      </c>
      <c r="G658" s="3">
        <f>[1]!EM_S_STM07_IS($A658,"9",DATE(G$4,12,31),"1")/1000000</f>
        <v>1943.68953272</v>
      </c>
      <c r="H658" s="3">
        <f>[1]!EM_S_STM07_IS($A658,"61",DATE(G$4,12,31),"1")/1000000</f>
        <v>152.05422580999999</v>
      </c>
      <c r="I658" s="3">
        <f>[1]!EM_S_STM07_IS($A658,"9",DATE(I$4,12,31),"1")/1000000</f>
        <v>1902.3626224300001</v>
      </c>
      <c r="J658" s="3">
        <f>[1]!EM_S_STM07_IS($A658,"61",DATE(I$4,12,31),"1")/1000000</f>
        <v>110.06376153000001</v>
      </c>
      <c r="K658" s="3">
        <f>[1]!EM_S_STM07_IS($A658,"9",DATE(K$4,12,31),"1")/1000000</f>
        <v>1846.0238995999998</v>
      </c>
      <c r="L658" s="3">
        <f>[1]!EM_S_STM07_IS($A658,"61",DATE(K$4,12,31),"1")/1000000</f>
        <v>125.51222203</v>
      </c>
      <c r="M658" s="3">
        <f>[1]!EM_S_STM07_IS($A658,"9",DATE(M$4,12,31),"1")/1000000</f>
        <v>1853.20565921</v>
      </c>
      <c r="N658" s="3">
        <f>[1]!EM_S_STM07_IS($A658,"61",DATE(M$4,12,31),"1")/1000000</f>
        <v>131.13852660000001</v>
      </c>
      <c r="O658" s="6">
        <f t="shared" si="22"/>
        <v>6.7103922409205596E-2</v>
      </c>
      <c r="P658" s="6">
        <f t="shared" si="23"/>
        <v>5.5111216951931663E-2</v>
      </c>
    </row>
    <row r="659" spans="1:16" x14ac:dyDescent="0.25">
      <c r="A659" s="5" t="s">
        <v>653</v>
      </c>
      <c r="B659" s="5" t="s">
        <v>3715</v>
      </c>
      <c r="C659" s="3">
        <f>[1]!EM_S_STM07_IS($A659,"9",DATE(C$4,12,31),"1")/1000000</f>
        <v>5824.8490567399995</v>
      </c>
      <c r="D659" s="3">
        <f>[1]!EM_S_STM07_IS($A659,"61",DATE(C$4,12,31),"1")/1000000</f>
        <v>173.86631835</v>
      </c>
      <c r="E659" s="3">
        <f>[1]!EM_S_STM07_IS($A659,"9",DATE(E$4,12,31),"1")/1000000</f>
        <v>7184.5077627199998</v>
      </c>
      <c r="F659" s="3">
        <f>[1]!EM_S_STM07_IS($A659,"61",DATE(E$4,12,31),"1")/1000000</f>
        <v>213.62106244</v>
      </c>
      <c r="G659" s="3">
        <f>[1]!EM_S_STM07_IS($A659,"9",DATE(G$4,12,31),"1")/1000000</f>
        <v>7349.4674848900004</v>
      </c>
      <c r="H659" s="3">
        <f>[1]!EM_S_STM07_IS($A659,"61",DATE(G$4,12,31),"1")/1000000</f>
        <v>192.78979786000002</v>
      </c>
      <c r="I659" s="3">
        <f>[1]!EM_S_STM07_IS($A659,"9",DATE(I$4,12,31),"1")/1000000</f>
        <v>7760.57452208</v>
      </c>
      <c r="J659" s="3">
        <f>[1]!EM_S_STM07_IS($A659,"61",DATE(I$4,12,31),"1")/1000000</f>
        <v>222.13914556999998</v>
      </c>
      <c r="K659" s="3">
        <f>[1]!EM_S_STM07_IS($A659,"9",DATE(K$4,12,31),"1")/1000000</f>
        <v>7645.5597379999999</v>
      </c>
      <c r="L659" s="3">
        <f>[1]!EM_S_STM07_IS($A659,"61",DATE(K$4,12,31),"1")/1000000</f>
        <v>238.23695208000001</v>
      </c>
      <c r="M659" s="3">
        <f>[1]!EM_S_STM07_IS($A659,"9",DATE(M$4,12,31),"1")/1000000</f>
        <v>7329.3778809700007</v>
      </c>
      <c r="N659" s="3">
        <f>[1]!EM_S_STM07_IS($A659,"61",DATE(M$4,12,31),"1")/1000000</f>
        <v>250.63730561000003</v>
      </c>
      <c r="O659" s="6">
        <f t="shared" si="22"/>
        <v>4.7023640218723406E-2</v>
      </c>
      <c r="P659" s="6">
        <f t="shared" si="23"/>
        <v>7.5885491558427276E-2</v>
      </c>
    </row>
    <row r="660" spans="1:16" x14ac:dyDescent="0.25">
      <c r="A660" s="5" t="s">
        <v>654</v>
      </c>
      <c r="B660" s="5" t="s">
        <v>3716</v>
      </c>
      <c r="C660" s="3">
        <f>[1]!EM_S_STM07_IS($A660,"9",DATE(C$4,12,31),"1")/1000000</f>
        <v>363.99446544</v>
      </c>
      <c r="D660" s="3">
        <f>[1]!EM_S_STM07_IS($A660,"61",DATE(C$4,12,31),"1")/1000000</f>
        <v>4.5119983799999996</v>
      </c>
      <c r="E660" s="3">
        <f>[1]!EM_S_STM07_IS($A660,"9",DATE(E$4,12,31),"1")/1000000</f>
        <v>337.59670137000001</v>
      </c>
      <c r="F660" s="3">
        <f>[1]!EM_S_STM07_IS($A660,"61",DATE(E$4,12,31),"1")/1000000</f>
        <v>2.02541737</v>
      </c>
      <c r="G660" s="3">
        <f>[1]!EM_S_STM07_IS($A660,"9",DATE(G$4,12,31),"1")/1000000</f>
        <v>222.96502641999999</v>
      </c>
      <c r="H660" s="3">
        <f>[1]!EM_S_STM07_IS($A660,"61",DATE(G$4,12,31),"1")/1000000</f>
        <v>-8.7206289600000009</v>
      </c>
      <c r="I660" s="3">
        <f>[1]!EM_S_STM07_IS($A660,"9",DATE(I$4,12,31),"1")/1000000</f>
        <v>160.46158129</v>
      </c>
      <c r="J660" s="3">
        <f>[1]!EM_S_STM07_IS($A660,"61",DATE(I$4,12,31),"1")/1000000</f>
        <v>7.8592638399999997</v>
      </c>
      <c r="K660" s="3">
        <f>[1]!EM_S_STM07_IS($A660,"9",DATE(K$4,12,31),"1")/1000000</f>
        <v>115.78639128</v>
      </c>
      <c r="L660" s="3">
        <f>[1]!EM_S_STM07_IS($A660,"61",DATE(K$4,12,31),"1")/1000000</f>
        <v>-19.919969010000003</v>
      </c>
      <c r="M660" s="3">
        <f>[1]!EM_S_STM07_IS($A660,"9",DATE(M$4,12,31),"1")/1000000</f>
        <v>182.60458788999998</v>
      </c>
      <c r="N660" s="3">
        <f>[1]!EM_S_STM07_IS($A660,"61",DATE(M$4,12,31),"1")/1000000</f>
        <v>10.867310060000001</v>
      </c>
      <c r="O660" s="6">
        <f t="shared" si="22"/>
        <v>-0.12886917622548744</v>
      </c>
      <c r="P660" s="6">
        <f t="shared" si="23"/>
        <v>0.19220413735980912</v>
      </c>
    </row>
    <row r="661" spans="1:16" x14ac:dyDescent="0.25">
      <c r="A661" s="5" t="s">
        <v>655</v>
      </c>
      <c r="B661" s="5" t="s">
        <v>3717</v>
      </c>
      <c r="C661" s="3">
        <f>[1]!EM_S_STM07_IS($A661,"9",DATE(C$4,12,31),"1")/1000000</f>
        <v>448.13671948000001</v>
      </c>
      <c r="D661" s="3">
        <f>[1]!EM_S_STM07_IS($A661,"61",DATE(C$4,12,31),"1")/1000000</f>
        <v>15.496994050000001</v>
      </c>
      <c r="E661" s="3">
        <f>[1]!EM_S_STM07_IS($A661,"9",DATE(E$4,12,31),"1")/1000000</f>
        <v>489.72465072000006</v>
      </c>
      <c r="F661" s="3">
        <f>[1]!EM_S_STM07_IS($A661,"61",DATE(E$4,12,31),"1")/1000000</f>
        <v>6.3253736399999996</v>
      </c>
      <c r="G661" s="3">
        <f>[1]!EM_S_STM07_IS($A661,"9",DATE(G$4,12,31),"1")/1000000</f>
        <v>537.51036858999998</v>
      </c>
      <c r="H661" s="3">
        <f>[1]!EM_S_STM07_IS($A661,"61",DATE(G$4,12,31),"1")/1000000</f>
        <v>10.845786480000001</v>
      </c>
      <c r="I661" s="3">
        <f>[1]!EM_S_STM07_IS($A661,"9",DATE(I$4,12,31),"1")/1000000</f>
        <v>604.49825064000004</v>
      </c>
      <c r="J661" s="3">
        <f>[1]!EM_S_STM07_IS($A661,"61",DATE(I$4,12,31),"1")/1000000</f>
        <v>10.379079689999999</v>
      </c>
      <c r="K661" s="3">
        <f>[1]!EM_S_STM07_IS($A661,"9",DATE(K$4,12,31),"1")/1000000</f>
        <v>707.72728160999998</v>
      </c>
      <c r="L661" s="3">
        <f>[1]!EM_S_STM07_IS($A661,"61",DATE(K$4,12,31),"1")/1000000</f>
        <v>13.754544189999999</v>
      </c>
      <c r="M661" s="3">
        <f>[1]!EM_S_STM07_IS($A661,"9",DATE(M$4,12,31),"1")/1000000</f>
        <v>800.49779824000007</v>
      </c>
      <c r="N661" s="3">
        <f>[1]!EM_S_STM07_IS($A661,"61",DATE(M$4,12,31),"1")/1000000</f>
        <v>15.78461495</v>
      </c>
      <c r="O661" s="6">
        <f t="shared" si="22"/>
        <v>0.12302628746964772</v>
      </c>
      <c r="P661" s="6">
        <f t="shared" si="23"/>
        <v>3.6847029764028871E-3</v>
      </c>
    </row>
    <row r="662" spans="1:16" x14ac:dyDescent="0.25">
      <c r="A662" s="5" t="s">
        <v>656</v>
      </c>
      <c r="B662" s="5" t="s">
        <v>3718</v>
      </c>
      <c r="C662" s="3">
        <f>[1]!EM_S_STM07_IS($A662,"9",DATE(C$4,12,31),"1")/1000000</f>
        <v>302.49265063000001</v>
      </c>
      <c r="D662" s="3">
        <f>[1]!EM_S_STM07_IS($A662,"61",DATE(C$4,12,31),"1")/1000000</f>
        <v>50.298404099999999</v>
      </c>
      <c r="E662" s="3">
        <f>[1]!EM_S_STM07_IS($A662,"9",DATE(E$4,12,31),"1")/1000000</f>
        <v>618.75532338999994</v>
      </c>
      <c r="F662" s="3">
        <f>[1]!EM_S_STM07_IS($A662,"61",DATE(E$4,12,31),"1")/1000000</f>
        <v>67.541648309999999</v>
      </c>
      <c r="G662" s="3">
        <f>[1]!EM_S_STM07_IS($A662,"9",DATE(G$4,12,31),"1")/1000000</f>
        <v>681.25460558999998</v>
      </c>
      <c r="H662" s="3">
        <f>[1]!EM_S_STM07_IS($A662,"61",DATE(G$4,12,31),"1")/1000000</f>
        <v>54.447150929999999</v>
      </c>
      <c r="I662" s="3">
        <f>[1]!EM_S_STM07_IS($A662,"9",DATE(I$4,12,31),"1")/1000000</f>
        <v>778.88389121</v>
      </c>
      <c r="J662" s="3">
        <f>[1]!EM_S_STM07_IS($A662,"61",DATE(I$4,12,31),"1")/1000000</f>
        <v>45.349499469999998</v>
      </c>
      <c r="K662" s="3">
        <f>[1]!EM_S_STM07_IS($A662,"9",DATE(K$4,12,31),"1")/1000000</f>
        <v>918.66564240999992</v>
      </c>
      <c r="L662" s="3">
        <f>[1]!EM_S_STM07_IS($A662,"61",DATE(K$4,12,31),"1")/1000000</f>
        <v>41.20577565</v>
      </c>
      <c r="M662" s="3">
        <f>[1]!EM_S_STM07_IS($A662,"9",DATE(M$4,12,31),"1")/1000000</f>
        <v>1623.4035514300001</v>
      </c>
      <c r="N662" s="3">
        <f>[1]!EM_S_STM07_IS($A662,"61",DATE(M$4,12,31),"1")/1000000</f>
        <v>88.109762469999993</v>
      </c>
      <c r="O662" s="6">
        <f t="shared" si="22"/>
        <v>0.39940149276541215</v>
      </c>
      <c r="P662" s="6">
        <f t="shared" si="23"/>
        <v>0.11864932509345438</v>
      </c>
    </row>
    <row r="663" spans="1:16" x14ac:dyDescent="0.25">
      <c r="A663" s="5" t="s">
        <v>657</v>
      </c>
      <c r="B663" s="5" t="s">
        <v>3719</v>
      </c>
      <c r="C663" s="3">
        <f>[1]!EM_S_STM07_IS($A663,"9",DATE(C$4,12,31),"1")/1000000</f>
        <v>2023.7437883900002</v>
      </c>
      <c r="D663" s="3">
        <f>[1]!EM_S_STM07_IS($A663,"61",DATE(C$4,12,31),"1")/1000000</f>
        <v>303.33641717</v>
      </c>
      <c r="E663" s="3">
        <f>[1]!EM_S_STM07_IS($A663,"9",DATE(E$4,12,31),"1")/1000000</f>
        <v>2300.2722821299999</v>
      </c>
      <c r="F663" s="3">
        <f>[1]!EM_S_STM07_IS($A663,"61",DATE(E$4,12,31),"1")/1000000</f>
        <v>388.99312837000002</v>
      </c>
      <c r="G663" s="3">
        <f>[1]!EM_S_STM07_IS($A663,"9",DATE(G$4,12,31),"1")/1000000</f>
        <v>2152.15424033</v>
      </c>
      <c r="H663" s="3">
        <f>[1]!EM_S_STM07_IS($A663,"61",DATE(G$4,12,31),"1")/1000000</f>
        <v>432.76898404000002</v>
      </c>
      <c r="I663" s="3">
        <f>[1]!EM_S_STM07_IS($A663,"9",DATE(I$4,12,31),"1")/1000000</f>
        <v>2136.5104634200002</v>
      </c>
      <c r="J663" s="3">
        <f>[1]!EM_S_STM07_IS($A663,"61",DATE(I$4,12,31),"1")/1000000</f>
        <v>476.76517444000001</v>
      </c>
      <c r="K663" s="3">
        <f>[1]!EM_S_STM07_IS($A663,"9",DATE(K$4,12,31),"1")/1000000</f>
        <v>2323.2394971100002</v>
      </c>
      <c r="L663" s="3">
        <f>[1]!EM_S_STM07_IS($A663,"61",DATE(K$4,12,31),"1")/1000000</f>
        <v>578.29932823000001</v>
      </c>
      <c r="M663" s="3">
        <f>[1]!EM_S_STM07_IS($A663,"9",DATE(M$4,12,31),"1")/1000000</f>
        <v>2720.0497169599998</v>
      </c>
      <c r="N663" s="3">
        <f>[1]!EM_S_STM07_IS($A663,"61",DATE(M$4,12,31),"1")/1000000</f>
        <v>720.72970498999996</v>
      </c>
      <c r="O663" s="6">
        <f t="shared" si="22"/>
        <v>6.092397223375956E-2</v>
      </c>
      <c r="P663" s="6">
        <f t="shared" si="23"/>
        <v>0.18896637843531305</v>
      </c>
    </row>
    <row r="664" spans="1:16" x14ac:dyDescent="0.25">
      <c r="A664" s="5" t="s">
        <v>658</v>
      </c>
      <c r="B664" s="5" t="s">
        <v>3720</v>
      </c>
      <c r="C664" s="3">
        <f>[1]!EM_S_STM07_IS($A664,"9",DATE(C$4,12,31),"1")/1000000</f>
        <v>1182.7602522100001</v>
      </c>
      <c r="D664" s="3">
        <f>[1]!EM_S_STM07_IS($A664,"61",DATE(C$4,12,31),"1")/1000000</f>
        <v>20.997103120000002</v>
      </c>
      <c r="E664" s="3">
        <f>[1]!EM_S_STM07_IS($A664,"9",DATE(E$4,12,31),"1")/1000000</f>
        <v>1636.6676100299999</v>
      </c>
      <c r="F664" s="3">
        <f>[1]!EM_S_STM07_IS($A664,"61",DATE(E$4,12,31),"1")/1000000</f>
        <v>4.2486061799999995</v>
      </c>
      <c r="G664" s="3">
        <f>[1]!EM_S_STM07_IS($A664,"9",DATE(G$4,12,31),"1")/1000000</f>
        <v>1851.65312672</v>
      </c>
      <c r="H664" s="3">
        <f>[1]!EM_S_STM07_IS($A664,"61",DATE(G$4,12,31),"1")/1000000</f>
        <v>4.1539197999999997</v>
      </c>
      <c r="I664" s="3">
        <f>[1]!EM_S_STM07_IS($A664,"9",DATE(I$4,12,31),"1")/1000000</f>
        <v>809.34973759000002</v>
      </c>
      <c r="J664" s="3">
        <f>[1]!EM_S_STM07_IS($A664,"61",DATE(I$4,12,31),"1")/1000000</f>
        <v>-53.976768909999997</v>
      </c>
      <c r="K664" s="3">
        <f>[1]!EM_S_STM07_IS($A664,"9",DATE(K$4,12,31),"1")/1000000</f>
        <v>475.66889931999998</v>
      </c>
      <c r="L664" s="3">
        <f>[1]!EM_S_STM07_IS($A664,"61",DATE(K$4,12,31),"1")/1000000</f>
        <v>-82.461627440000001</v>
      </c>
      <c r="M664" s="3">
        <f>[1]!EM_S_STM07_IS($A664,"9",DATE(M$4,12,31),"1")/1000000</f>
        <v>232.45122888</v>
      </c>
      <c r="N664" s="3">
        <f>[1]!EM_S_STM07_IS($A664,"61",DATE(M$4,12,31),"1")/1000000</f>
        <v>8.9039945299999985</v>
      </c>
      <c r="O664" s="6">
        <f t="shared" si="22"/>
        <v>-0.27775087387029718</v>
      </c>
      <c r="P664" s="6">
        <f t="shared" si="23"/>
        <v>-0.15766450702038426</v>
      </c>
    </row>
    <row r="665" spans="1:16" x14ac:dyDescent="0.25">
      <c r="A665" s="5" t="s">
        <v>659</v>
      </c>
      <c r="B665" s="5" t="s">
        <v>3721</v>
      </c>
      <c r="C665" s="3">
        <f>[1]!EM_S_STM07_IS($A665,"9",DATE(C$4,12,31),"1")/1000000</f>
        <v>510.42439988000001</v>
      </c>
      <c r="D665" s="3">
        <f>[1]!EM_S_STM07_IS($A665,"61",DATE(C$4,12,31),"1")/1000000</f>
        <v>44.90561795</v>
      </c>
      <c r="E665" s="3">
        <f>[1]!EM_S_STM07_IS($A665,"9",DATE(E$4,12,31),"1")/1000000</f>
        <v>640.55608186000006</v>
      </c>
      <c r="F665" s="3">
        <f>[1]!EM_S_STM07_IS($A665,"61",DATE(E$4,12,31),"1")/1000000</f>
        <v>11.20890678</v>
      </c>
      <c r="G665" s="3">
        <f>[1]!EM_S_STM07_IS($A665,"9",DATE(G$4,12,31),"1")/1000000</f>
        <v>808.03749701999993</v>
      </c>
      <c r="H665" s="3">
        <f>[1]!EM_S_STM07_IS($A665,"61",DATE(G$4,12,31),"1")/1000000</f>
        <v>2.0336817599999999</v>
      </c>
      <c r="I665" s="3">
        <f>[1]!EM_S_STM07_IS($A665,"9",DATE(I$4,12,31),"1")/1000000</f>
        <v>587.78415200999996</v>
      </c>
      <c r="J665" s="3">
        <f>[1]!EM_S_STM07_IS($A665,"61",DATE(I$4,12,31),"1")/1000000</f>
        <v>2.3945606400000004</v>
      </c>
      <c r="K665" s="3">
        <f>[1]!EM_S_STM07_IS($A665,"9",DATE(K$4,12,31),"1")/1000000</f>
        <v>578.04875185000003</v>
      </c>
      <c r="L665" s="3">
        <f>[1]!EM_S_STM07_IS($A665,"61",DATE(K$4,12,31),"1")/1000000</f>
        <v>-1.7941846799999999</v>
      </c>
      <c r="M665" s="3">
        <f>[1]!EM_S_STM07_IS($A665,"9",DATE(M$4,12,31),"1")/1000000</f>
        <v>592.35688121999999</v>
      </c>
      <c r="N665" s="3">
        <f>[1]!EM_S_STM07_IS($A665,"61",DATE(M$4,12,31),"1")/1000000</f>
        <v>17.11836096</v>
      </c>
      <c r="O665" s="6">
        <f t="shared" si="22"/>
        <v>3.0221009310595237E-2</v>
      </c>
      <c r="P665" s="6">
        <f t="shared" si="23"/>
        <v>-0.17542094242064876</v>
      </c>
    </row>
    <row r="666" spans="1:16" x14ac:dyDescent="0.25">
      <c r="A666" s="5" t="s">
        <v>660</v>
      </c>
      <c r="B666" s="5" t="s">
        <v>3722</v>
      </c>
      <c r="C666" s="3">
        <f>[1]!EM_S_STM07_IS($A666,"9",DATE(C$4,12,31),"1")/1000000</f>
        <v>989.76423220000004</v>
      </c>
      <c r="D666" s="3">
        <f>[1]!EM_S_STM07_IS($A666,"61",DATE(C$4,12,31),"1")/1000000</f>
        <v>213.41080446000001</v>
      </c>
      <c r="E666" s="3">
        <f>[1]!EM_S_STM07_IS($A666,"9",DATE(E$4,12,31),"1")/1000000</f>
        <v>1000.46396892</v>
      </c>
      <c r="F666" s="3">
        <f>[1]!EM_S_STM07_IS($A666,"61",DATE(E$4,12,31),"1")/1000000</f>
        <v>160.46502896999999</v>
      </c>
      <c r="G666" s="3">
        <f>[1]!EM_S_STM07_IS($A666,"9",DATE(G$4,12,31),"1")/1000000</f>
        <v>1039.33548167</v>
      </c>
      <c r="H666" s="3">
        <f>[1]!EM_S_STM07_IS($A666,"61",DATE(G$4,12,31),"1")/1000000</f>
        <v>39.283941380000002</v>
      </c>
      <c r="I666" s="3">
        <f>[1]!EM_S_STM07_IS($A666,"9",DATE(I$4,12,31),"1")/1000000</f>
        <v>1124.3067484000001</v>
      </c>
      <c r="J666" s="3">
        <f>[1]!EM_S_STM07_IS($A666,"61",DATE(I$4,12,31),"1")/1000000</f>
        <v>48.78983968</v>
      </c>
      <c r="K666" s="3">
        <f>[1]!EM_S_STM07_IS($A666,"9",DATE(K$4,12,31),"1")/1000000</f>
        <v>1772.3598878099999</v>
      </c>
      <c r="L666" s="3">
        <f>[1]!EM_S_STM07_IS($A666,"61",DATE(K$4,12,31),"1")/1000000</f>
        <v>136.63483441999998</v>
      </c>
      <c r="M666" s="3">
        <f>[1]!EM_S_STM07_IS($A666,"9",DATE(M$4,12,31),"1")/1000000</f>
        <v>1771.18344667</v>
      </c>
      <c r="N666" s="3">
        <f>[1]!EM_S_STM07_IS($A666,"61",DATE(M$4,12,31),"1")/1000000</f>
        <v>75.034095600000001</v>
      </c>
      <c r="O666" s="6">
        <f t="shared" si="22"/>
        <v>0.1234308815734253</v>
      </c>
      <c r="P666" s="6">
        <f t="shared" si="23"/>
        <v>-0.18864960884060378</v>
      </c>
    </row>
    <row r="667" spans="1:16" x14ac:dyDescent="0.25">
      <c r="A667" s="5" t="s">
        <v>661</v>
      </c>
      <c r="B667" s="5" t="s">
        <v>3723</v>
      </c>
      <c r="C667" s="3">
        <f>[1]!EM_S_STM07_IS($A667,"9",DATE(C$4,12,31),"1")/1000000</f>
        <v>294.25012089000001</v>
      </c>
      <c r="D667" s="3">
        <f>[1]!EM_S_STM07_IS($A667,"61",DATE(C$4,12,31),"1")/1000000</f>
        <v>45.202806420000002</v>
      </c>
      <c r="E667" s="3">
        <f>[1]!EM_S_STM07_IS($A667,"9",DATE(E$4,12,31),"1")/1000000</f>
        <v>390.69939176999998</v>
      </c>
      <c r="F667" s="3">
        <f>[1]!EM_S_STM07_IS($A667,"61",DATE(E$4,12,31),"1")/1000000</f>
        <v>64.970176539999997</v>
      </c>
      <c r="G667" s="3">
        <f>[1]!EM_S_STM07_IS($A667,"9",DATE(G$4,12,31),"1")/1000000</f>
        <v>410.32491822000003</v>
      </c>
      <c r="H667" s="3">
        <f>[1]!EM_S_STM07_IS($A667,"61",DATE(G$4,12,31),"1")/1000000</f>
        <v>66.331138420000002</v>
      </c>
      <c r="I667" s="3">
        <f>[1]!EM_S_STM07_IS($A667,"9",DATE(I$4,12,31),"1")/1000000</f>
        <v>398.49376675999997</v>
      </c>
      <c r="J667" s="3">
        <f>[1]!EM_S_STM07_IS($A667,"61",DATE(I$4,12,31),"1")/1000000</f>
        <v>29.471953639999999</v>
      </c>
      <c r="K667" s="3">
        <f>[1]!EM_S_STM07_IS($A667,"9",DATE(K$4,12,31),"1")/1000000</f>
        <v>654.08430923000003</v>
      </c>
      <c r="L667" s="3">
        <f>[1]!EM_S_STM07_IS($A667,"61",DATE(K$4,12,31),"1")/1000000</f>
        <v>118.38976140999999</v>
      </c>
      <c r="M667" s="3">
        <f>[1]!EM_S_STM07_IS($A667,"9",DATE(M$4,12,31),"1")/1000000</f>
        <v>1469.9148072400001</v>
      </c>
      <c r="N667" s="3">
        <f>[1]!EM_S_STM07_IS($A667,"61",DATE(M$4,12,31),"1")/1000000</f>
        <v>417.18337713</v>
      </c>
      <c r="O667" s="6">
        <f t="shared" si="22"/>
        <v>0.37947902995980765</v>
      </c>
      <c r="P667" s="6">
        <f t="shared" si="23"/>
        <v>0.55966856587902525</v>
      </c>
    </row>
    <row r="668" spans="1:16" x14ac:dyDescent="0.25">
      <c r="A668" s="5" t="s">
        <v>662</v>
      </c>
      <c r="B668" s="5" t="s">
        <v>3724</v>
      </c>
      <c r="C668" s="3">
        <f>[1]!EM_S_STM07_IS($A668,"9",DATE(C$4,12,31),"1")/1000000</f>
        <v>516.03014818999998</v>
      </c>
      <c r="D668" s="3">
        <f>[1]!EM_S_STM07_IS($A668,"61",DATE(C$4,12,31),"1")/1000000</f>
        <v>22.646266230000002</v>
      </c>
      <c r="E668" s="3">
        <f>[1]!EM_S_STM07_IS($A668,"9",DATE(E$4,12,31),"1")/1000000</f>
        <v>578.34924087000002</v>
      </c>
      <c r="F668" s="3">
        <f>[1]!EM_S_STM07_IS($A668,"61",DATE(E$4,12,31),"1")/1000000</f>
        <v>39.502224920000003</v>
      </c>
      <c r="G668" s="3">
        <f>[1]!EM_S_STM07_IS($A668,"9",DATE(G$4,12,31),"1")/1000000</f>
        <v>475.65231724</v>
      </c>
      <c r="H668" s="3">
        <f>[1]!EM_S_STM07_IS($A668,"61",DATE(G$4,12,31),"1")/1000000</f>
        <v>20.389322530000001</v>
      </c>
      <c r="I668" s="3">
        <f>[1]!EM_S_STM07_IS($A668,"9",DATE(I$4,12,31),"1")/1000000</f>
        <v>487.20851129000005</v>
      </c>
      <c r="J668" s="3">
        <f>[1]!EM_S_STM07_IS($A668,"61",DATE(I$4,12,31),"1")/1000000</f>
        <v>5.4381762999999994</v>
      </c>
      <c r="K668" s="3">
        <f>[1]!EM_S_STM07_IS($A668,"9",DATE(K$4,12,31),"1")/1000000</f>
        <v>622.47710352000001</v>
      </c>
      <c r="L668" s="3">
        <f>[1]!EM_S_STM07_IS($A668,"61",DATE(K$4,12,31),"1")/1000000</f>
        <v>10.186790519999999</v>
      </c>
      <c r="M668" s="3">
        <f>[1]!EM_S_STM07_IS($A668,"9",DATE(M$4,12,31),"1")/1000000</f>
        <v>794.41709161999995</v>
      </c>
      <c r="N668" s="3">
        <f>[1]!EM_S_STM07_IS($A668,"61",DATE(M$4,12,31),"1")/1000000</f>
        <v>59.037279640000001</v>
      </c>
      <c r="O668" s="6">
        <f t="shared" si="22"/>
        <v>9.012098710590255E-2</v>
      </c>
      <c r="P668" s="6">
        <f t="shared" si="23"/>
        <v>0.21122812249722434</v>
      </c>
    </row>
    <row r="669" spans="1:16" x14ac:dyDescent="0.25">
      <c r="A669" s="5" t="s">
        <v>663</v>
      </c>
      <c r="B669" s="5" t="s">
        <v>3725</v>
      </c>
      <c r="C669" s="3">
        <f>[1]!EM_S_STM07_IS($A669,"9",DATE(C$4,12,31),"1")/1000000</f>
        <v>524.59898171999998</v>
      </c>
      <c r="D669" s="3">
        <f>[1]!EM_S_STM07_IS($A669,"61",DATE(C$4,12,31),"1")/1000000</f>
        <v>54.880734500000003</v>
      </c>
      <c r="E669" s="3">
        <f>[1]!EM_S_STM07_IS($A669,"9",DATE(E$4,12,31),"1")/1000000</f>
        <v>677.4806930499999</v>
      </c>
      <c r="F669" s="3">
        <f>[1]!EM_S_STM07_IS($A669,"61",DATE(E$4,12,31),"1")/1000000</f>
        <v>71.508108190000002</v>
      </c>
      <c r="G669" s="3">
        <f>[1]!EM_S_STM07_IS($A669,"9",DATE(G$4,12,31),"1")/1000000</f>
        <v>584.87554398999998</v>
      </c>
      <c r="H669" s="3">
        <f>[1]!EM_S_STM07_IS($A669,"61",DATE(G$4,12,31),"1")/1000000</f>
        <v>42.254458219999997</v>
      </c>
      <c r="I669" s="3">
        <f>[1]!EM_S_STM07_IS($A669,"9",DATE(I$4,12,31),"1")/1000000</f>
        <v>790.42924515999994</v>
      </c>
      <c r="J669" s="3">
        <f>[1]!EM_S_STM07_IS($A669,"61",DATE(I$4,12,31),"1")/1000000</f>
        <v>55.111938270000003</v>
      </c>
      <c r="K669" s="3">
        <f>[1]!EM_S_STM07_IS($A669,"9",DATE(K$4,12,31),"1")/1000000</f>
        <v>966.42117944000006</v>
      </c>
      <c r="L669" s="3">
        <f>[1]!EM_S_STM07_IS($A669,"61",DATE(K$4,12,31),"1")/1000000</f>
        <v>62.675976219999995</v>
      </c>
      <c r="M669" s="3">
        <f>[1]!EM_S_STM07_IS($A669,"9",DATE(M$4,12,31),"1")/1000000</f>
        <v>1127.44140154</v>
      </c>
      <c r="N669" s="3">
        <f>[1]!EM_S_STM07_IS($A669,"61",DATE(M$4,12,31),"1")/1000000</f>
        <v>81.593007589999999</v>
      </c>
      <c r="O669" s="6">
        <f t="shared" si="22"/>
        <v>0.16534175313078059</v>
      </c>
      <c r="P669" s="6">
        <f t="shared" si="23"/>
        <v>8.2546612468975988E-2</v>
      </c>
    </row>
    <row r="670" spans="1:16" x14ac:dyDescent="0.25">
      <c r="A670" s="5" t="s">
        <v>664</v>
      </c>
      <c r="B670" s="5" t="s">
        <v>3726</v>
      </c>
      <c r="C670" s="3">
        <f>[1]!EM_S_STM07_IS($A670,"9",DATE(C$4,12,31),"1")/1000000</f>
        <v>75.247157829999992</v>
      </c>
      <c r="D670" s="3">
        <f>[1]!EM_S_STM07_IS($A670,"61",DATE(C$4,12,31),"1")/1000000</f>
        <v>25.246957350000002</v>
      </c>
      <c r="E670" s="3">
        <f>[1]!EM_S_STM07_IS($A670,"9",DATE(E$4,12,31),"1")/1000000</f>
        <v>85.913205950000005</v>
      </c>
      <c r="F670" s="3">
        <f>[1]!EM_S_STM07_IS($A670,"61",DATE(E$4,12,31),"1")/1000000</f>
        <v>20.238582449999999</v>
      </c>
      <c r="G670" s="3">
        <f>[1]!EM_S_STM07_IS($A670,"9",DATE(G$4,12,31),"1")/1000000</f>
        <v>104.47315583</v>
      </c>
      <c r="H670" s="3">
        <f>[1]!EM_S_STM07_IS($A670,"61",DATE(G$4,12,31),"1")/1000000</f>
        <v>7.5680647699999994</v>
      </c>
      <c r="I670" s="3">
        <f>[1]!EM_S_STM07_IS($A670,"9",DATE(I$4,12,31),"1")/1000000</f>
        <v>226.74488465000002</v>
      </c>
      <c r="J670" s="3">
        <f>[1]!EM_S_STM07_IS($A670,"61",DATE(I$4,12,31),"1")/1000000</f>
        <v>139.49054819</v>
      </c>
      <c r="K670" s="3">
        <f>[1]!EM_S_STM07_IS($A670,"9",DATE(K$4,12,31),"1")/1000000</f>
        <v>565.82020550999994</v>
      </c>
      <c r="L670" s="3">
        <f>[1]!EM_S_STM07_IS($A670,"61",DATE(K$4,12,31),"1")/1000000</f>
        <v>73.653926999999996</v>
      </c>
      <c r="M670" s="3">
        <f>[1]!EM_S_STM07_IS($A670,"9",DATE(M$4,12,31),"1")/1000000</f>
        <v>475.80504429000001</v>
      </c>
      <c r="N670" s="3">
        <f>[1]!EM_S_STM07_IS($A670,"61",DATE(M$4,12,31),"1")/1000000</f>
        <v>66.354921060000009</v>
      </c>
      <c r="O670" s="6">
        <f t="shared" si="22"/>
        <v>0.44606491170789675</v>
      </c>
      <c r="P670" s="6">
        <f t="shared" si="23"/>
        <v>0.21320116336107642</v>
      </c>
    </row>
    <row r="671" spans="1:16" x14ac:dyDescent="0.25">
      <c r="A671" s="5" t="s">
        <v>665</v>
      </c>
      <c r="B671" s="5" t="s">
        <v>3727</v>
      </c>
      <c r="C671" s="3">
        <f>[1]!EM_S_STM07_IS($A671,"9",DATE(C$4,12,31),"1")/1000000</f>
        <v>305.98683252000001</v>
      </c>
      <c r="D671" s="3">
        <f>[1]!EM_S_STM07_IS($A671,"61",DATE(C$4,12,31),"1")/1000000</f>
        <v>29.47192244</v>
      </c>
      <c r="E671" s="3">
        <f>[1]!EM_S_STM07_IS($A671,"9",DATE(E$4,12,31),"1")/1000000</f>
        <v>252.11503259</v>
      </c>
      <c r="F671" s="3">
        <f>[1]!EM_S_STM07_IS($A671,"61",DATE(E$4,12,31),"1")/1000000</f>
        <v>5.6193119800000009</v>
      </c>
      <c r="G671" s="3">
        <f>[1]!EM_S_STM07_IS($A671,"9",DATE(G$4,12,31),"1")/1000000</f>
        <v>285.87344189999999</v>
      </c>
      <c r="H671" s="3">
        <f>[1]!EM_S_STM07_IS($A671,"61",DATE(G$4,12,31),"1")/1000000</f>
        <v>11.438490369999998</v>
      </c>
      <c r="I671" s="3">
        <f>[1]!EM_S_STM07_IS($A671,"9",DATE(I$4,12,31),"1")/1000000</f>
        <v>244.34704618000001</v>
      </c>
      <c r="J671" s="3">
        <f>[1]!EM_S_STM07_IS($A671,"61",DATE(I$4,12,31),"1")/1000000</f>
        <v>31.89565305</v>
      </c>
      <c r="K671" s="3">
        <f>[1]!EM_S_STM07_IS($A671,"9",DATE(K$4,12,31),"1")/1000000</f>
        <v>309.47432380999999</v>
      </c>
      <c r="L671" s="3">
        <f>[1]!EM_S_STM07_IS($A671,"61",DATE(K$4,12,31),"1")/1000000</f>
        <v>-152.65966030000001</v>
      </c>
      <c r="M671" s="3">
        <f>[1]!EM_S_STM07_IS($A671,"9",DATE(M$4,12,31),"1")/1000000</f>
        <v>337.79408855999998</v>
      </c>
      <c r="N671" s="3">
        <f>[1]!EM_S_STM07_IS($A671,"61",DATE(M$4,12,31),"1")/1000000</f>
        <v>-274.68579029</v>
      </c>
      <c r="O671" s="6">
        <f t="shared" si="22"/>
        <v>1.9975785053155892E-2</v>
      </c>
      <c r="P671" s="6">
        <f t="shared" si="23"/>
        <v>-2.56273574343806</v>
      </c>
    </row>
    <row r="672" spans="1:16" x14ac:dyDescent="0.25">
      <c r="A672" s="5" t="s">
        <v>666</v>
      </c>
      <c r="B672" s="5" t="s">
        <v>3728</v>
      </c>
      <c r="C672" s="3">
        <f>[1]!EM_S_STM07_IS($A672,"9",DATE(C$4,12,31),"1")/1000000</f>
        <v>359.05951061000002</v>
      </c>
      <c r="D672" s="3">
        <f>[1]!EM_S_STM07_IS($A672,"61",DATE(C$4,12,31),"1")/1000000</f>
        <v>14.47785805</v>
      </c>
      <c r="E672" s="3">
        <f>[1]!EM_S_STM07_IS($A672,"9",DATE(E$4,12,31),"1")/1000000</f>
        <v>248.10802016999997</v>
      </c>
      <c r="F672" s="3">
        <f>[1]!EM_S_STM07_IS($A672,"61",DATE(E$4,12,31),"1")/1000000</f>
        <v>-44.676068740000005</v>
      </c>
      <c r="G672" s="3">
        <f>[1]!EM_S_STM07_IS($A672,"9",DATE(G$4,12,31),"1")/1000000</f>
        <v>343.65131088999999</v>
      </c>
      <c r="H672" s="3">
        <f>[1]!EM_S_STM07_IS($A672,"61",DATE(G$4,12,31),"1")/1000000</f>
        <v>-3.9565741299999999</v>
      </c>
      <c r="I672" s="3">
        <f>[1]!EM_S_STM07_IS($A672,"9",DATE(I$4,12,31),"1")/1000000</f>
        <v>444.66846772000002</v>
      </c>
      <c r="J672" s="3">
        <f>[1]!EM_S_STM07_IS($A672,"61",DATE(I$4,12,31),"1")/1000000</f>
        <v>15.87011721</v>
      </c>
      <c r="K672" s="3">
        <f>[1]!EM_S_STM07_IS($A672,"9",DATE(K$4,12,31),"1")/1000000</f>
        <v>730.86386153000001</v>
      </c>
      <c r="L672" s="3">
        <f>[1]!EM_S_STM07_IS($A672,"61",DATE(K$4,12,31),"1")/1000000</f>
        <v>4.6055496299999996</v>
      </c>
      <c r="M672" s="3">
        <f>[1]!EM_S_STM07_IS($A672,"9",DATE(M$4,12,31),"1")/1000000</f>
        <v>843.26736361999997</v>
      </c>
      <c r="N672" s="3">
        <f>[1]!EM_S_STM07_IS($A672,"61",DATE(M$4,12,31),"1")/1000000</f>
        <v>10.24841833</v>
      </c>
      <c r="O672" s="6">
        <f t="shared" si="22"/>
        <v>0.18620505807637056</v>
      </c>
      <c r="P672" s="6">
        <f t="shared" si="23"/>
        <v>-6.6766100466579714E-2</v>
      </c>
    </row>
    <row r="673" spans="1:16" x14ac:dyDescent="0.25">
      <c r="A673" s="5" t="s">
        <v>667</v>
      </c>
      <c r="B673" s="5" t="s">
        <v>3729</v>
      </c>
      <c r="C673" s="3">
        <f>[1]!EM_S_STM07_IS($A673,"9",DATE(C$4,12,31),"1")/1000000</f>
        <v>538.59045519000006</v>
      </c>
      <c r="D673" s="3">
        <f>[1]!EM_S_STM07_IS($A673,"61",DATE(C$4,12,31),"1")/1000000</f>
        <v>15.105578269999999</v>
      </c>
      <c r="E673" s="3">
        <f>[1]!EM_S_STM07_IS($A673,"9",DATE(E$4,12,31),"1")/1000000</f>
        <v>649.19367408000005</v>
      </c>
      <c r="F673" s="3">
        <f>[1]!EM_S_STM07_IS($A673,"61",DATE(E$4,12,31),"1")/1000000</f>
        <v>18.07472834</v>
      </c>
      <c r="G673" s="3">
        <f>[1]!EM_S_STM07_IS($A673,"9",DATE(G$4,12,31),"1")/1000000</f>
        <v>652.36230688000001</v>
      </c>
      <c r="H673" s="3">
        <f>[1]!EM_S_STM07_IS($A673,"61",DATE(G$4,12,31),"1")/1000000</f>
        <v>19.87985986</v>
      </c>
      <c r="I673" s="3">
        <f>[1]!EM_S_STM07_IS($A673,"9",DATE(I$4,12,31),"1")/1000000</f>
        <v>626.39042969000002</v>
      </c>
      <c r="J673" s="3">
        <f>[1]!EM_S_STM07_IS($A673,"61",DATE(I$4,12,31),"1")/1000000</f>
        <v>1.75690119</v>
      </c>
      <c r="K673" s="3">
        <f>[1]!EM_S_STM07_IS($A673,"9",DATE(K$4,12,31),"1")/1000000</f>
        <v>743.81598534</v>
      </c>
      <c r="L673" s="3">
        <f>[1]!EM_S_STM07_IS($A673,"61",DATE(K$4,12,31),"1")/1000000</f>
        <v>10.554821220000001</v>
      </c>
      <c r="M673" s="3">
        <f>[1]!EM_S_STM07_IS($A673,"9",DATE(M$4,12,31),"1")/1000000</f>
        <v>687.96522537999999</v>
      </c>
      <c r="N673" s="3">
        <f>[1]!EM_S_STM07_IS($A673,"61",DATE(M$4,12,31),"1")/1000000</f>
        <v>16.019633169999999</v>
      </c>
      <c r="O673" s="6">
        <f t="shared" si="22"/>
        <v>5.0174737184210061E-2</v>
      </c>
      <c r="P673" s="6">
        <f t="shared" si="23"/>
        <v>1.1819493787960988E-2</v>
      </c>
    </row>
    <row r="674" spans="1:16" x14ac:dyDescent="0.25">
      <c r="A674" s="5" t="s">
        <v>668</v>
      </c>
      <c r="B674" s="5" t="s">
        <v>3730</v>
      </c>
      <c r="C674" s="3">
        <f>[1]!EM_S_STM07_IS($A674,"9",DATE(C$4,12,31),"1")/1000000</f>
        <v>17595.520630119998</v>
      </c>
      <c r="D674" s="3">
        <f>[1]!EM_S_STM07_IS($A674,"61",DATE(C$4,12,31),"1")/1000000</f>
        <v>2289.5202776300002</v>
      </c>
      <c r="E674" s="3">
        <f>[1]!EM_S_STM07_IS($A674,"9",DATE(E$4,12,31),"1")/1000000</f>
        <v>12843.127884540001</v>
      </c>
      <c r="F674" s="3">
        <f>[1]!EM_S_STM07_IS($A674,"61",DATE(E$4,12,31),"1")/1000000</f>
        <v>606.70825384</v>
      </c>
      <c r="G674" s="3">
        <f>[1]!EM_S_STM07_IS($A674,"9",DATE(G$4,12,31),"1")/1000000</f>
        <v>11324.189039409999</v>
      </c>
      <c r="H674" s="3">
        <f>[1]!EM_S_STM07_IS($A674,"61",DATE(G$4,12,31),"1")/1000000</f>
        <v>153.05383100999998</v>
      </c>
      <c r="I674" s="3">
        <f>[1]!EM_S_STM07_IS($A674,"9",DATE(I$4,12,31),"1")/1000000</f>
        <v>12308.476646559999</v>
      </c>
      <c r="J674" s="3">
        <f>[1]!EM_S_STM07_IS($A674,"61",DATE(I$4,12,31),"1")/1000000</f>
        <v>427.64597023000005</v>
      </c>
      <c r="K674" s="3">
        <f>[1]!EM_S_STM07_IS($A674,"9",DATE(K$4,12,31),"1")/1000000</f>
        <v>17704.218040470001</v>
      </c>
      <c r="L674" s="3">
        <f>[1]!EM_S_STM07_IS($A674,"61",DATE(K$4,12,31),"1")/1000000</f>
        <v>1829.6822904200001</v>
      </c>
      <c r="M674" s="3">
        <f>[1]!EM_S_STM07_IS($A674,"9",DATE(M$4,12,31),"1")/1000000</f>
        <v>30062.099563840002</v>
      </c>
      <c r="N674" s="3">
        <f>[1]!EM_S_STM07_IS($A674,"61",DATE(M$4,12,31),"1")/1000000</f>
        <v>2849.4970340599998</v>
      </c>
      <c r="O674" s="6">
        <f t="shared" si="22"/>
        <v>0.11307246003642635</v>
      </c>
      <c r="P674" s="6">
        <f t="shared" si="23"/>
        <v>4.4731628824055347E-2</v>
      </c>
    </row>
    <row r="675" spans="1:16" x14ac:dyDescent="0.25">
      <c r="A675" s="5" t="s">
        <v>669</v>
      </c>
      <c r="B675" s="5" t="s">
        <v>3731</v>
      </c>
      <c r="C675" s="3">
        <f>[1]!EM_S_STM07_IS($A675,"9",DATE(C$4,12,31),"1")/1000000</f>
        <v>9052.5928593799999</v>
      </c>
      <c r="D675" s="3">
        <f>[1]!EM_S_STM07_IS($A675,"61",DATE(C$4,12,31),"1")/1000000</f>
        <v>236.85539009000001</v>
      </c>
      <c r="E675" s="3">
        <f>[1]!EM_S_STM07_IS($A675,"9",DATE(E$4,12,31),"1")/1000000</f>
        <v>11877.88436559</v>
      </c>
      <c r="F675" s="3">
        <f>[1]!EM_S_STM07_IS($A675,"61",DATE(E$4,12,31),"1")/1000000</f>
        <v>229.37481224000001</v>
      </c>
      <c r="G675" s="3">
        <f>[1]!EM_S_STM07_IS($A675,"9",DATE(G$4,12,31),"1")/1000000</f>
        <v>10349.95266533</v>
      </c>
      <c r="H675" s="3">
        <f>[1]!EM_S_STM07_IS($A675,"61",DATE(G$4,12,31),"1")/1000000</f>
        <v>233.52918892</v>
      </c>
      <c r="I675" s="3">
        <f>[1]!EM_S_STM07_IS($A675,"9",DATE(I$4,12,31),"1")/1000000</f>
        <v>13094.7602981</v>
      </c>
      <c r="J675" s="3">
        <f>[1]!EM_S_STM07_IS($A675,"61",DATE(I$4,12,31),"1")/1000000</f>
        <v>288.51450305999998</v>
      </c>
      <c r="K675" s="3">
        <f>[1]!EM_S_STM07_IS($A675,"9",DATE(K$4,12,31),"1")/1000000</f>
        <v>12061.44769198</v>
      </c>
      <c r="L675" s="3">
        <f>[1]!EM_S_STM07_IS($A675,"61",DATE(K$4,12,31),"1")/1000000</f>
        <v>451.86501863000001</v>
      </c>
      <c r="M675" s="3">
        <f>[1]!EM_S_STM07_IS($A675,"9",DATE(M$4,12,31),"1")/1000000</f>
        <v>13590.99300074</v>
      </c>
      <c r="N675" s="3">
        <f>[1]!EM_S_STM07_IS($A675,"61",DATE(M$4,12,31),"1")/1000000</f>
        <v>456.69030764999997</v>
      </c>
      <c r="O675" s="6">
        <f t="shared" si="22"/>
        <v>8.4665033780491727E-2</v>
      </c>
      <c r="P675" s="6">
        <f t="shared" si="23"/>
        <v>0.14032252855375971</v>
      </c>
    </row>
    <row r="676" spans="1:16" x14ac:dyDescent="0.25">
      <c r="A676" s="5" t="s">
        <v>670</v>
      </c>
      <c r="B676" s="5" t="s">
        <v>3732</v>
      </c>
      <c r="C676" s="3">
        <f>[1]!EM_S_STM07_IS($A676,"9",DATE(C$4,12,31),"1")/1000000</f>
        <v>1386.4378413900001</v>
      </c>
      <c r="D676" s="3">
        <f>[1]!EM_S_STM07_IS($A676,"61",DATE(C$4,12,31),"1")/1000000</f>
        <v>136.35471518</v>
      </c>
      <c r="E676" s="3">
        <f>[1]!EM_S_STM07_IS($A676,"9",DATE(E$4,12,31),"1")/1000000</f>
        <v>12608.443674329999</v>
      </c>
      <c r="F676" s="3">
        <f>[1]!EM_S_STM07_IS($A676,"61",DATE(E$4,12,31),"1")/1000000</f>
        <v>910.88478819000011</v>
      </c>
      <c r="G676" s="3">
        <f>[1]!EM_S_STM07_IS($A676,"9",DATE(G$4,12,31),"1")/1000000</f>
        <v>10070.430943399999</v>
      </c>
      <c r="H676" s="3">
        <f>[1]!EM_S_STM07_IS($A676,"61",DATE(G$4,12,31),"1")/1000000</f>
        <v>369.06878151999996</v>
      </c>
      <c r="I676" s="3">
        <f>[1]!EM_S_STM07_IS($A676,"9",DATE(I$4,12,31),"1")/1000000</f>
        <v>8831.7174716299996</v>
      </c>
      <c r="J676" s="3">
        <f>[1]!EM_S_STM07_IS($A676,"61",DATE(I$4,12,31),"1")/1000000</f>
        <v>344.53545161</v>
      </c>
      <c r="K676" s="3">
        <f>[1]!EM_S_STM07_IS($A676,"9",DATE(K$4,12,31),"1")/1000000</f>
        <v>8238.8278929999997</v>
      </c>
      <c r="L676" s="3">
        <f>[1]!EM_S_STM07_IS($A676,"61",DATE(K$4,12,31),"1")/1000000</f>
        <v>21.980609829999999</v>
      </c>
      <c r="M676" s="3">
        <f>[1]!EM_S_STM07_IS($A676,"9",DATE(M$4,12,31),"1")/1000000</f>
        <v>7147.0457429899998</v>
      </c>
      <c r="N676" s="3">
        <f>[1]!EM_S_STM07_IS($A676,"61",DATE(M$4,12,31),"1")/1000000</f>
        <v>21.879386570000001</v>
      </c>
      <c r="O676" s="6">
        <f t="shared" si="22"/>
        <v>0.38817823740009927</v>
      </c>
      <c r="P676" s="6">
        <f t="shared" si="23"/>
        <v>-0.30645763319975028</v>
      </c>
    </row>
    <row r="677" spans="1:16" x14ac:dyDescent="0.25">
      <c r="A677" s="5" t="s">
        <v>671</v>
      </c>
      <c r="B677" s="5" t="s">
        <v>3733</v>
      </c>
      <c r="C677" s="3">
        <f>[1]!EM_S_STM07_IS($A677,"9",DATE(C$4,12,31),"1")/1000000</f>
        <v>542.75739234000002</v>
      </c>
      <c r="D677" s="3">
        <f>[1]!EM_S_STM07_IS($A677,"61",DATE(C$4,12,31),"1")/1000000</f>
        <v>52.007944180000003</v>
      </c>
      <c r="E677" s="3">
        <f>[1]!EM_S_STM07_IS($A677,"9",DATE(E$4,12,31),"1")/1000000</f>
        <v>640.14590362000001</v>
      </c>
      <c r="F677" s="3">
        <f>[1]!EM_S_STM07_IS($A677,"61",DATE(E$4,12,31),"1")/1000000</f>
        <v>28.484607670000003</v>
      </c>
      <c r="G677" s="3">
        <f>[1]!EM_S_STM07_IS($A677,"9",DATE(G$4,12,31),"1")/1000000</f>
        <v>472.36055743999998</v>
      </c>
      <c r="H677" s="3">
        <f>[1]!EM_S_STM07_IS($A677,"61",DATE(G$4,12,31),"1")/1000000</f>
        <v>16.07816171</v>
      </c>
      <c r="I677" s="3">
        <f>[1]!EM_S_STM07_IS($A677,"9",DATE(I$4,12,31),"1")/1000000</f>
        <v>870.97227201999999</v>
      </c>
      <c r="J677" s="3">
        <f>[1]!EM_S_STM07_IS($A677,"61",DATE(I$4,12,31),"1")/1000000</f>
        <v>70.789371450000004</v>
      </c>
      <c r="K677" s="3">
        <f>[1]!EM_S_STM07_IS($A677,"9",DATE(K$4,12,31),"1")/1000000</f>
        <v>803.44755878000001</v>
      </c>
      <c r="L677" s="3">
        <f>[1]!EM_S_STM07_IS($A677,"61",DATE(K$4,12,31),"1")/1000000</f>
        <v>67.264431700000003</v>
      </c>
      <c r="M677" s="3">
        <f>[1]!EM_S_STM07_IS($A677,"9",DATE(M$4,12,31),"1")/1000000</f>
        <v>392.98483307999999</v>
      </c>
      <c r="N677" s="3">
        <f>[1]!EM_S_STM07_IS($A677,"61",DATE(M$4,12,31),"1")/1000000</f>
        <v>-52.924086029999998</v>
      </c>
      <c r="O677" s="6">
        <f t="shared" si="22"/>
        <v>-6.2537275136750337E-2</v>
      </c>
      <c r="P677" s="6">
        <f t="shared" si="23"/>
        <v>-2.0034985192045607</v>
      </c>
    </row>
    <row r="678" spans="1:16" x14ac:dyDescent="0.25">
      <c r="A678" s="5" t="s">
        <v>672</v>
      </c>
      <c r="B678" s="5" t="s">
        <v>3734</v>
      </c>
      <c r="C678" s="3">
        <f>[1]!EM_S_STM07_IS($A678,"9",DATE(C$4,12,31),"1")/1000000</f>
        <v>1654.7423648299998</v>
      </c>
      <c r="D678" s="3">
        <f>[1]!EM_S_STM07_IS($A678,"61",DATE(C$4,12,31),"1")/1000000</f>
        <v>153.33837944999999</v>
      </c>
      <c r="E678" s="3">
        <f>[1]!EM_S_STM07_IS($A678,"9",DATE(E$4,12,31),"1")/1000000</f>
        <v>2355.6505835200001</v>
      </c>
      <c r="F678" s="3">
        <f>[1]!EM_S_STM07_IS($A678,"61",DATE(E$4,12,31),"1")/1000000</f>
        <v>199.70025196</v>
      </c>
      <c r="G678" s="3">
        <f>[1]!EM_S_STM07_IS($A678,"9",DATE(G$4,12,31),"1")/1000000</f>
        <v>1950.50615537</v>
      </c>
      <c r="H678" s="3">
        <f>[1]!EM_S_STM07_IS($A678,"61",DATE(G$4,12,31),"1")/1000000</f>
        <v>87.715508020000001</v>
      </c>
      <c r="I678" s="3">
        <f>[1]!EM_S_STM07_IS($A678,"9",DATE(I$4,12,31),"1")/1000000</f>
        <v>2148.5293674899999</v>
      </c>
      <c r="J678" s="3">
        <f>[1]!EM_S_STM07_IS($A678,"61",DATE(I$4,12,31),"1")/1000000</f>
        <v>101.15976823</v>
      </c>
      <c r="K678" s="3">
        <f>[1]!EM_S_STM07_IS($A678,"9",DATE(K$4,12,31),"1")/1000000</f>
        <v>2286.0865652500001</v>
      </c>
      <c r="L678" s="3">
        <f>[1]!EM_S_STM07_IS($A678,"61",DATE(K$4,12,31),"1")/1000000</f>
        <v>143.61664031999999</v>
      </c>
      <c r="M678" s="3">
        <f>[1]!EM_S_STM07_IS($A678,"9",DATE(M$4,12,31),"1")/1000000</f>
        <v>2120.9414231300002</v>
      </c>
      <c r="N678" s="3">
        <f>[1]!EM_S_STM07_IS($A678,"61",DATE(M$4,12,31),"1")/1000000</f>
        <v>195.46680584999999</v>
      </c>
      <c r="O678" s="6">
        <f t="shared" si="22"/>
        <v>5.089580319061926E-2</v>
      </c>
      <c r="P678" s="6">
        <f t="shared" si="23"/>
        <v>4.9746485719978306E-2</v>
      </c>
    </row>
    <row r="679" spans="1:16" x14ac:dyDescent="0.25">
      <c r="A679" s="5" t="s">
        <v>673</v>
      </c>
      <c r="B679" s="5" t="s">
        <v>3735</v>
      </c>
      <c r="C679" s="3">
        <f>[1]!EM_S_STM07_IS($A679,"9",DATE(C$4,12,31),"1")/1000000</f>
        <v>361.0618513</v>
      </c>
      <c r="D679" s="3">
        <f>[1]!EM_S_STM07_IS($A679,"61",DATE(C$4,12,31),"1")/1000000</f>
        <v>-1.83017757</v>
      </c>
      <c r="E679" s="3">
        <f>[1]!EM_S_STM07_IS($A679,"9",DATE(E$4,12,31),"1")/1000000</f>
        <v>388.03058563000002</v>
      </c>
      <c r="F679" s="3">
        <f>[1]!EM_S_STM07_IS($A679,"61",DATE(E$4,12,31),"1")/1000000</f>
        <v>10.620468000000001</v>
      </c>
      <c r="G679" s="3">
        <f>[1]!EM_S_STM07_IS($A679,"9",DATE(G$4,12,31),"1")/1000000</f>
        <v>413.75346532999998</v>
      </c>
      <c r="H679" s="3">
        <f>[1]!EM_S_STM07_IS($A679,"61",DATE(G$4,12,31),"1")/1000000</f>
        <v>11.329990430000001</v>
      </c>
      <c r="I679" s="3">
        <f>[1]!EM_S_STM07_IS($A679,"9",DATE(I$4,12,31),"1")/1000000</f>
        <v>397.24791887999999</v>
      </c>
      <c r="J679" s="3">
        <f>[1]!EM_S_STM07_IS($A679,"61",DATE(I$4,12,31),"1")/1000000</f>
        <v>10.101397140000001</v>
      </c>
      <c r="K679" s="3">
        <f>[1]!EM_S_STM07_IS($A679,"9",DATE(K$4,12,31),"1")/1000000</f>
        <v>410.83056439000001</v>
      </c>
      <c r="L679" s="3">
        <f>[1]!EM_S_STM07_IS($A679,"61",DATE(K$4,12,31),"1")/1000000</f>
        <v>9.8980317600000003</v>
      </c>
      <c r="M679" s="3">
        <f>[1]!EM_S_STM07_IS($A679,"9",DATE(M$4,12,31),"1")/1000000</f>
        <v>280.65317379999999</v>
      </c>
      <c r="N679" s="3">
        <f>[1]!EM_S_STM07_IS($A679,"61",DATE(M$4,12,31),"1")/1000000</f>
        <v>-184.08418893999999</v>
      </c>
      <c r="O679" s="6">
        <f t="shared" si="22"/>
        <v>-4.913760823418678E-2</v>
      </c>
      <c r="P679" s="6" t="str">
        <f t="shared" si="23"/>
        <v/>
      </c>
    </row>
    <row r="680" spans="1:16" x14ac:dyDescent="0.25">
      <c r="A680" s="5" t="s">
        <v>674</v>
      </c>
      <c r="B680" s="5" t="s">
        <v>3736</v>
      </c>
      <c r="C680" s="3">
        <f>[1]!EM_S_STM07_IS($A680,"9",DATE(C$4,12,31),"1")/1000000</f>
        <v>847.69238399999995</v>
      </c>
      <c r="D680" s="3">
        <f>[1]!EM_S_STM07_IS($A680,"61",DATE(C$4,12,31),"1")/1000000</f>
        <v>138.1439302</v>
      </c>
      <c r="E680" s="3">
        <f>[1]!EM_S_STM07_IS($A680,"9",DATE(E$4,12,31),"1")/1000000</f>
        <v>1096.53163324</v>
      </c>
      <c r="F680" s="3">
        <f>[1]!EM_S_STM07_IS($A680,"61",DATE(E$4,12,31),"1")/1000000</f>
        <v>160.96421416999999</v>
      </c>
      <c r="G680" s="3">
        <f>[1]!EM_S_STM07_IS($A680,"9",DATE(G$4,12,31),"1")/1000000</f>
        <v>1210.6429869999999</v>
      </c>
      <c r="H680" s="3">
        <f>[1]!EM_S_STM07_IS($A680,"61",DATE(G$4,12,31),"1")/1000000</f>
        <v>154.28293336999999</v>
      </c>
      <c r="I680" s="3">
        <f>[1]!EM_S_STM07_IS($A680,"9",DATE(I$4,12,31),"1")/1000000</f>
        <v>1575.49470006</v>
      </c>
      <c r="J680" s="3">
        <f>[1]!EM_S_STM07_IS($A680,"61",DATE(I$4,12,31),"1")/1000000</f>
        <v>157.95444873</v>
      </c>
      <c r="K680" s="3">
        <f>[1]!EM_S_STM07_IS($A680,"9",DATE(K$4,12,31),"1")/1000000</f>
        <v>1760.3439103599999</v>
      </c>
      <c r="L680" s="3">
        <f>[1]!EM_S_STM07_IS($A680,"61",DATE(K$4,12,31),"1")/1000000</f>
        <v>172.62988021000001</v>
      </c>
      <c r="M680" s="3">
        <f>[1]!EM_S_STM07_IS($A680,"9",DATE(M$4,12,31),"1")/1000000</f>
        <v>1881.1234989500001</v>
      </c>
      <c r="N680" s="3">
        <f>[1]!EM_S_STM07_IS($A680,"61",DATE(M$4,12,31),"1")/1000000</f>
        <v>91.51955362999999</v>
      </c>
      <c r="O680" s="6">
        <f t="shared" si="22"/>
        <v>0.17283199609484212</v>
      </c>
      <c r="P680" s="6">
        <f t="shared" si="23"/>
        <v>-7.9049226160927022E-2</v>
      </c>
    </row>
    <row r="681" spans="1:16" x14ac:dyDescent="0.25">
      <c r="A681" s="5" t="s">
        <v>675</v>
      </c>
      <c r="B681" s="5" t="s">
        <v>3737</v>
      </c>
      <c r="C681" s="3">
        <f>[1]!EM_S_STM07_IS($A681,"9",DATE(C$4,12,31),"1")/1000000</f>
        <v>542.96248342999991</v>
      </c>
      <c r="D681" s="3">
        <f>[1]!EM_S_STM07_IS($A681,"61",DATE(C$4,12,31),"1")/1000000</f>
        <v>47.10897868</v>
      </c>
      <c r="E681" s="3">
        <f>[1]!EM_S_STM07_IS($A681,"9",DATE(E$4,12,31),"1")/1000000</f>
        <v>677.44011116000001</v>
      </c>
      <c r="F681" s="3">
        <f>[1]!EM_S_STM07_IS($A681,"61",DATE(E$4,12,31),"1")/1000000</f>
        <v>52.265211659999999</v>
      </c>
      <c r="G681" s="3">
        <f>[1]!EM_S_STM07_IS($A681,"9",DATE(G$4,12,31),"1")/1000000</f>
        <v>706.59903837000002</v>
      </c>
      <c r="H681" s="3">
        <f>[1]!EM_S_STM07_IS($A681,"61",DATE(G$4,12,31),"1")/1000000</f>
        <v>32.529027559999996</v>
      </c>
      <c r="I681" s="3">
        <f>[1]!EM_S_STM07_IS($A681,"9",DATE(I$4,12,31),"1")/1000000</f>
        <v>896.55439772</v>
      </c>
      <c r="J681" s="3">
        <f>[1]!EM_S_STM07_IS($A681,"61",DATE(I$4,12,31),"1")/1000000</f>
        <v>20.390619519999998</v>
      </c>
      <c r="K681" s="3">
        <f>[1]!EM_S_STM07_IS($A681,"9",DATE(K$4,12,31),"1")/1000000</f>
        <v>954.65592488999994</v>
      </c>
      <c r="L681" s="3">
        <f>[1]!EM_S_STM07_IS($A681,"61",DATE(K$4,12,31),"1")/1000000</f>
        <v>13.235739630000001</v>
      </c>
      <c r="M681" s="3">
        <f>[1]!EM_S_STM07_IS($A681,"9",DATE(M$4,12,31),"1")/1000000</f>
        <v>805.41732659000002</v>
      </c>
      <c r="N681" s="3">
        <f>[1]!EM_S_STM07_IS($A681,"61",DATE(M$4,12,31),"1")/1000000</f>
        <v>12.80424174</v>
      </c>
      <c r="O681" s="6">
        <f t="shared" si="22"/>
        <v>8.2057224777869253E-2</v>
      </c>
      <c r="P681" s="6">
        <f t="shared" si="23"/>
        <v>-0.22936268311298902</v>
      </c>
    </row>
    <row r="682" spans="1:16" x14ac:dyDescent="0.25">
      <c r="A682" s="5" t="s">
        <v>676</v>
      </c>
      <c r="B682" s="5" t="s">
        <v>3738</v>
      </c>
      <c r="C682" s="3">
        <f>[1]!EM_S_STM07_IS($A682,"9",DATE(C$4,12,31),"1")/1000000</f>
        <v>2886.9663569699997</v>
      </c>
      <c r="D682" s="3">
        <f>[1]!EM_S_STM07_IS($A682,"61",DATE(C$4,12,31),"1")/1000000</f>
        <v>51.18532553</v>
      </c>
      <c r="E682" s="3">
        <f>[1]!EM_S_STM07_IS($A682,"9",DATE(E$4,12,31),"1")/1000000</f>
        <v>5960.1566201300002</v>
      </c>
      <c r="F682" s="3">
        <f>[1]!EM_S_STM07_IS($A682,"61",DATE(E$4,12,31),"1")/1000000</f>
        <v>76.758009470000005</v>
      </c>
      <c r="G682" s="3">
        <f>[1]!EM_S_STM07_IS($A682,"9",DATE(G$4,12,31),"1")/1000000</f>
        <v>14652.874783559999</v>
      </c>
      <c r="H682" s="3">
        <f>[1]!EM_S_STM07_IS($A682,"61",DATE(G$4,12,31),"1")/1000000</f>
        <v>82.109512019999997</v>
      </c>
      <c r="I682" s="3">
        <f>[1]!EM_S_STM07_IS($A682,"9",DATE(I$4,12,31),"1")/1000000</f>
        <v>29850.483097820001</v>
      </c>
      <c r="J682" s="3">
        <f>[1]!EM_S_STM07_IS($A682,"61",DATE(I$4,12,31),"1")/1000000</f>
        <v>110.72613376999999</v>
      </c>
      <c r="K682" s="3">
        <f>[1]!EM_S_STM07_IS($A682,"9",DATE(K$4,12,31),"1")/1000000</f>
        <v>32119.055956279997</v>
      </c>
      <c r="L682" s="3">
        <f>[1]!EM_S_STM07_IS($A682,"61",DATE(K$4,12,31),"1")/1000000</f>
        <v>147.79060435</v>
      </c>
      <c r="M682" s="3">
        <f>[1]!EM_S_STM07_IS($A682,"9",DATE(M$4,12,31),"1")/1000000</f>
        <v>47637.224877400004</v>
      </c>
      <c r="N682" s="3">
        <f>[1]!EM_S_STM07_IS($A682,"61",DATE(M$4,12,31),"1")/1000000</f>
        <v>174.68691465000001</v>
      </c>
      <c r="O682" s="6">
        <f t="shared" si="22"/>
        <v>0.75186625074915914</v>
      </c>
      <c r="P682" s="6">
        <f t="shared" si="23"/>
        <v>0.27827113153657246</v>
      </c>
    </row>
    <row r="683" spans="1:16" x14ac:dyDescent="0.25">
      <c r="A683" s="5" t="s">
        <v>677</v>
      </c>
      <c r="B683" s="5" t="s">
        <v>3739</v>
      </c>
      <c r="C683" s="3">
        <f>[1]!EM_S_STM07_IS($A683,"9",DATE(C$4,12,31),"1")/1000000</f>
        <v>948.98840604999998</v>
      </c>
      <c r="D683" s="3">
        <f>[1]!EM_S_STM07_IS($A683,"61",DATE(C$4,12,31),"1")/1000000</f>
        <v>85.244026730000002</v>
      </c>
      <c r="E683" s="3">
        <f>[1]!EM_S_STM07_IS($A683,"9",DATE(E$4,12,31),"1")/1000000</f>
        <v>944.6674803200001</v>
      </c>
      <c r="F683" s="3">
        <f>[1]!EM_S_STM07_IS($A683,"61",DATE(E$4,12,31),"1")/1000000</f>
        <v>-19.25750541</v>
      </c>
      <c r="G683" s="3">
        <f>[1]!EM_S_STM07_IS($A683,"9",DATE(G$4,12,31),"1")/1000000</f>
        <v>829.56631787000003</v>
      </c>
      <c r="H683" s="3">
        <f>[1]!EM_S_STM07_IS($A683,"61",DATE(G$4,12,31),"1")/1000000</f>
        <v>3.6842726299999997</v>
      </c>
      <c r="I683" s="3">
        <f>[1]!EM_S_STM07_IS($A683,"9",DATE(I$4,12,31),"1")/1000000</f>
        <v>802.99814098000002</v>
      </c>
      <c r="J683" s="3">
        <f>[1]!EM_S_STM07_IS($A683,"61",DATE(I$4,12,31),"1")/1000000</f>
        <v>-876.30605555999989</v>
      </c>
      <c r="K683" s="3">
        <f>[1]!EM_S_STM07_IS($A683,"9",DATE(K$4,12,31),"1")/1000000</f>
        <v>773.78596858000003</v>
      </c>
      <c r="L683" s="3">
        <f>[1]!EM_S_STM07_IS($A683,"61",DATE(K$4,12,31),"1")/1000000</f>
        <v>12.44059109</v>
      </c>
      <c r="M683" s="3">
        <f>[1]!EM_S_STM07_IS($A683,"9",DATE(M$4,12,31),"1")/1000000</f>
        <v>671.24203784000008</v>
      </c>
      <c r="N683" s="3">
        <f>[1]!EM_S_STM07_IS($A683,"61",DATE(M$4,12,31),"1")/1000000</f>
        <v>-60.652889590000001</v>
      </c>
      <c r="O683" s="6">
        <f t="shared" si="22"/>
        <v>-6.6909757141427995E-2</v>
      </c>
      <c r="P683" s="6">
        <f t="shared" si="23"/>
        <v>-1.9341949341262028</v>
      </c>
    </row>
    <row r="684" spans="1:16" x14ac:dyDescent="0.25">
      <c r="A684" s="5" t="s">
        <v>678</v>
      </c>
      <c r="B684" s="5" t="s">
        <v>3740</v>
      </c>
      <c r="C684" s="3">
        <f>[1]!EM_S_STM07_IS($A684,"9",DATE(C$4,12,31),"1")/1000000</f>
        <v>1856.6379719500001</v>
      </c>
      <c r="D684" s="3">
        <f>[1]!EM_S_STM07_IS($A684,"61",DATE(C$4,12,31),"1")/1000000</f>
        <v>131.22970351999999</v>
      </c>
      <c r="E684" s="3">
        <f>[1]!EM_S_STM07_IS($A684,"9",DATE(E$4,12,31),"1")/1000000</f>
        <v>2087.1777027399999</v>
      </c>
      <c r="F684" s="3">
        <f>[1]!EM_S_STM07_IS($A684,"61",DATE(E$4,12,31),"1")/1000000</f>
        <v>131.84364909999999</v>
      </c>
      <c r="G684" s="3">
        <f>[1]!EM_S_STM07_IS($A684,"9",DATE(G$4,12,31),"1")/1000000</f>
        <v>1765.1955233599999</v>
      </c>
      <c r="H684" s="3">
        <f>[1]!EM_S_STM07_IS($A684,"61",DATE(G$4,12,31),"1")/1000000</f>
        <v>93.89097615</v>
      </c>
      <c r="I684" s="3">
        <f>[1]!EM_S_STM07_IS($A684,"9",DATE(I$4,12,31),"1")/1000000</f>
        <v>1832.6233146700001</v>
      </c>
      <c r="J684" s="3">
        <f>[1]!EM_S_STM07_IS($A684,"61",DATE(I$4,12,31),"1")/1000000</f>
        <v>49.848432590000002</v>
      </c>
      <c r="K684" s="3">
        <f>[1]!EM_S_STM07_IS($A684,"9",DATE(K$4,12,31),"1")/1000000</f>
        <v>2258.8932612499998</v>
      </c>
      <c r="L684" s="3">
        <f>[1]!EM_S_STM07_IS($A684,"61",DATE(K$4,12,31),"1")/1000000</f>
        <v>51.790534239999999</v>
      </c>
      <c r="M684" s="3">
        <f>[1]!EM_S_STM07_IS($A684,"9",DATE(M$4,12,31),"1")/1000000</f>
        <v>2281.4905056299999</v>
      </c>
      <c r="N684" s="3">
        <f>[1]!EM_S_STM07_IS($A684,"61",DATE(M$4,12,31),"1")/1000000</f>
        <v>56.380508799999994</v>
      </c>
      <c r="O684" s="6">
        <f t="shared" si="22"/>
        <v>4.2073345433788711E-2</v>
      </c>
      <c r="P684" s="6">
        <f t="shared" si="23"/>
        <v>-0.1554616631997624</v>
      </c>
    </row>
    <row r="685" spans="1:16" x14ac:dyDescent="0.25">
      <c r="A685" s="5" t="s">
        <v>679</v>
      </c>
      <c r="B685" s="5" t="s">
        <v>3741</v>
      </c>
      <c r="C685" s="3">
        <f>[1]!EM_S_STM07_IS($A685,"9",DATE(C$4,12,31),"1")/1000000</f>
        <v>257.13636715000001</v>
      </c>
      <c r="D685" s="3">
        <f>[1]!EM_S_STM07_IS($A685,"61",DATE(C$4,12,31),"1")/1000000</f>
        <v>40.369979549999996</v>
      </c>
      <c r="E685" s="3">
        <f>[1]!EM_S_STM07_IS($A685,"9",DATE(E$4,12,31),"1")/1000000</f>
        <v>277.36366089999996</v>
      </c>
      <c r="F685" s="3">
        <f>[1]!EM_S_STM07_IS($A685,"61",DATE(E$4,12,31),"1")/1000000</f>
        <v>33.820248590000006</v>
      </c>
      <c r="G685" s="3">
        <f>[1]!EM_S_STM07_IS($A685,"9",DATE(G$4,12,31),"1")/1000000</f>
        <v>282.44005883999995</v>
      </c>
      <c r="H685" s="3">
        <f>[1]!EM_S_STM07_IS($A685,"61",DATE(G$4,12,31),"1")/1000000</f>
        <v>31.288919750000002</v>
      </c>
      <c r="I685" s="3">
        <f>[1]!EM_S_STM07_IS($A685,"9",DATE(I$4,12,31),"1")/1000000</f>
        <v>327.42809445</v>
      </c>
      <c r="J685" s="3">
        <f>[1]!EM_S_STM07_IS($A685,"61",DATE(I$4,12,31),"1")/1000000</f>
        <v>27.628495449999999</v>
      </c>
      <c r="K685" s="3">
        <f>[1]!EM_S_STM07_IS($A685,"9",DATE(K$4,12,31),"1")/1000000</f>
        <v>261.33453933999999</v>
      </c>
      <c r="L685" s="3">
        <f>[1]!EM_S_STM07_IS($A685,"61",DATE(K$4,12,31),"1")/1000000</f>
        <v>14.2100352</v>
      </c>
      <c r="M685" s="3">
        <f>[1]!EM_S_STM07_IS($A685,"9",DATE(M$4,12,31),"1")/1000000</f>
        <v>188.02015847000001</v>
      </c>
      <c r="N685" s="3">
        <f>[1]!EM_S_STM07_IS($A685,"61",DATE(M$4,12,31),"1")/1000000</f>
        <v>10.92253747</v>
      </c>
      <c r="O685" s="6">
        <f t="shared" si="22"/>
        <v>-6.0691651982071493E-2</v>
      </c>
      <c r="P685" s="6">
        <f t="shared" si="23"/>
        <v>-0.23006687856511332</v>
      </c>
    </row>
    <row r="686" spans="1:16" x14ac:dyDescent="0.25">
      <c r="A686" s="5" t="s">
        <v>680</v>
      </c>
      <c r="B686" s="5" t="s">
        <v>3742</v>
      </c>
      <c r="C686" s="3">
        <f>[1]!EM_S_STM07_IS($A686,"9",DATE(C$4,12,31),"1")/1000000</f>
        <v>258.43511884999998</v>
      </c>
      <c r="D686" s="3">
        <f>[1]!EM_S_STM07_IS($A686,"61",DATE(C$4,12,31),"1")/1000000</f>
        <v>53.354082249999998</v>
      </c>
      <c r="E686" s="3">
        <f>[1]!EM_S_STM07_IS($A686,"9",DATE(E$4,12,31),"1")/1000000</f>
        <v>230.79494922999999</v>
      </c>
      <c r="F686" s="3">
        <f>[1]!EM_S_STM07_IS($A686,"61",DATE(E$4,12,31),"1")/1000000</f>
        <v>30.93834584</v>
      </c>
      <c r="G686" s="3">
        <f>[1]!EM_S_STM07_IS($A686,"9",DATE(G$4,12,31),"1")/1000000</f>
        <v>272.19416064999996</v>
      </c>
      <c r="H686" s="3">
        <f>[1]!EM_S_STM07_IS($A686,"61",DATE(G$4,12,31),"1")/1000000</f>
        <v>33.532192180000003</v>
      </c>
      <c r="I686" s="3">
        <f>[1]!EM_S_STM07_IS($A686,"9",DATE(I$4,12,31),"1")/1000000</f>
        <v>261.45126456000003</v>
      </c>
      <c r="J686" s="3">
        <f>[1]!EM_S_STM07_IS($A686,"61",DATE(I$4,12,31),"1")/1000000</f>
        <v>33.870315130000002</v>
      </c>
      <c r="K686" s="3">
        <f>[1]!EM_S_STM07_IS($A686,"9",DATE(K$4,12,31),"1")/1000000</f>
        <v>362.22758279999999</v>
      </c>
      <c r="L686" s="3">
        <f>[1]!EM_S_STM07_IS($A686,"61",DATE(K$4,12,31),"1")/1000000</f>
        <v>50.788058659999997</v>
      </c>
      <c r="M686" s="3">
        <f>[1]!EM_S_STM07_IS($A686,"9",DATE(M$4,12,31),"1")/1000000</f>
        <v>323.07081168999997</v>
      </c>
      <c r="N686" s="3">
        <f>[1]!EM_S_STM07_IS($A686,"61",DATE(M$4,12,31),"1")/1000000</f>
        <v>32.450262699999996</v>
      </c>
      <c r="O686" s="6">
        <f t="shared" si="22"/>
        <v>4.5656974677233064E-2</v>
      </c>
      <c r="P686" s="6">
        <f t="shared" si="23"/>
        <v>-9.466332771670527E-2</v>
      </c>
    </row>
    <row r="687" spans="1:16" x14ac:dyDescent="0.25">
      <c r="A687" s="5" t="s">
        <v>681</v>
      </c>
      <c r="B687" s="5" t="s">
        <v>3743</v>
      </c>
      <c r="C687" s="3">
        <f>[1]!EM_S_STM07_IS($A687,"9",DATE(C$4,12,31),"1")/1000000</f>
        <v>1455.9375243900001</v>
      </c>
      <c r="D687" s="3">
        <f>[1]!EM_S_STM07_IS($A687,"61",DATE(C$4,12,31),"1")/1000000</f>
        <v>108.80350809999999</v>
      </c>
      <c r="E687" s="3">
        <f>[1]!EM_S_STM07_IS($A687,"9",DATE(E$4,12,31),"1")/1000000</f>
        <v>1554.94329614</v>
      </c>
      <c r="F687" s="3">
        <f>[1]!EM_S_STM07_IS($A687,"61",DATE(E$4,12,31),"1")/1000000</f>
        <v>81.343091670000007</v>
      </c>
      <c r="G687" s="3">
        <f>[1]!EM_S_STM07_IS($A687,"9",DATE(G$4,12,31),"1")/1000000</f>
        <v>1597.5161091</v>
      </c>
      <c r="H687" s="3">
        <f>[1]!EM_S_STM07_IS($A687,"61",DATE(G$4,12,31),"1")/1000000</f>
        <v>129.37602942000001</v>
      </c>
      <c r="I687" s="3">
        <f>[1]!EM_S_STM07_IS($A687,"9",DATE(I$4,12,31),"1")/1000000</f>
        <v>1735.5007378399998</v>
      </c>
      <c r="J687" s="3">
        <f>[1]!EM_S_STM07_IS($A687,"61",DATE(I$4,12,31),"1")/1000000</f>
        <v>180.01661716000001</v>
      </c>
      <c r="K687" s="3">
        <f>[1]!EM_S_STM07_IS($A687,"9",DATE(K$4,12,31),"1")/1000000</f>
        <v>2202.7243701399998</v>
      </c>
      <c r="L687" s="3">
        <f>[1]!EM_S_STM07_IS($A687,"61",DATE(K$4,12,31),"1")/1000000</f>
        <v>194.47994675000001</v>
      </c>
      <c r="M687" s="3">
        <f>[1]!EM_S_STM07_IS($A687,"9",DATE(M$4,12,31),"1")/1000000</f>
        <v>2209.7448690000001</v>
      </c>
      <c r="N687" s="3">
        <f>[1]!EM_S_STM07_IS($A687,"61",DATE(M$4,12,31),"1")/1000000</f>
        <v>230.86256075999998</v>
      </c>
      <c r="O687" s="6">
        <f t="shared" si="22"/>
        <v>8.7025867537575019E-2</v>
      </c>
      <c r="P687" s="6">
        <f t="shared" si="23"/>
        <v>0.16236392304669756</v>
      </c>
    </row>
    <row r="688" spans="1:16" x14ac:dyDescent="0.25">
      <c r="A688" s="5" t="s">
        <v>682</v>
      </c>
      <c r="B688" s="5" t="s">
        <v>3744</v>
      </c>
      <c r="C688" s="3">
        <f>[1]!EM_S_STM07_IS($A688,"9",DATE(C$4,12,31),"1")/1000000</f>
        <v>1923.38942505</v>
      </c>
      <c r="D688" s="3">
        <f>[1]!EM_S_STM07_IS($A688,"61",DATE(C$4,12,31),"1")/1000000</f>
        <v>123.45495526000001</v>
      </c>
      <c r="E688" s="3">
        <f>[1]!EM_S_STM07_IS($A688,"9",DATE(E$4,12,31),"1")/1000000</f>
        <v>2626.48086371</v>
      </c>
      <c r="F688" s="3">
        <f>[1]!EM_S_STM07_IS($A688,"61",DATE(E$4,12,31),"1")/1000000</f>
        <v>137.80957215999999</v>
      </c>
      <c r="G688" s="3">
        <f>[1]!EM_S_STM07_IS($A688,"9",DATE(G$4,12,31),"1")/1000000</f>
        <v>2680.57188795</v>
      </c>
      <c r="H688" s="3">
        <f>[1]!EM_S_STM07_IS($A688,"61",DATE(G$4,12,31),"1")/1000000</f>
        <v>139.94416253999998</v>
      </c>
      <c r="I688" s="3">
        <f>[1]!EM_S_STM07_IS($A688,"9",DATE(I$4,12,31),"1")/1000000</f>
        <v>3603.3293396199997</v>
      </c>
      <c r="J688" s="3">
        <f>[1]!EM_S_STM07_IS($A688,"61",DATE(I$4,12,31),"1")/1000000</f>
        <v>118.13116896</v>
      </c>
      <c r="K688" s="3">
        <f>[1]!EM_S_STM07_IS($A688,"9",DATE(K$4,12,31),"1")/1000000</f>
        <v>4094.3705622299999</v>
      </c>
      <c r="L688" s="3">
        <f>[1]!EM_S_STM07_IS($A688,"61",DATE(K$4,12,31),"1")/1000000</f>
        <v>80.856947059999996</v>
      </c>
      <c r="M688" s="3">
        <f>[1]!EM_S_STM07_IS($A688,"9",DATE(M$4,12,31),"1")/1000000</f>
        <v>4237.3989722400001</v>
      </c>
      <c r="N688" s="3">
        <f>[1]!EM_S_STM07_IS($A688,"61",DATE(M$4,12,31),"1")/1000000</f>
        <v>34.902921929999998</v>
      </c>
      <c r="O688" s="6">
        <f t="shared" si="22"/>
        <v>0.17113356081126918</v>
      </c>
      <c r="P688" s="6">
        <f t="shared" si="23"/>
        <v>-0.22326897617895158</v>
      </c>
    </row>
    <row r="689" spans="1:16" x14ac:dyDescent="0.25">
      <c r="A689" s="5" t="s">
        <v>683</v>
      </c>
      <c r="B689" s="5" t="s">
        <v>3745</v>
      </c>
      <c r="C689" s="3">
        <f>[1]!EM_S_STM07_IS($A689,"9",DATE(C$4,12,31),"1")/1000000</f>
        <v>871.73125203999996</v>
      </c>
      <c r="D689" s="3">
        <f>[1]!EM_S_STM07_IS($A689,"61",DATE(C$4,12,31),"1")/1000000</f>
        <v>85.257783079999996</v>
      </c>
      <c r="E689" s="3">
        <f>[1]!EM_S_STM07_IS($A689,"9",DATE(E$4,12,31),"1")/1000000</f>
        <v>1368.54176777</v>
      </c>
      <c r="F689" s="3">
        <f>[1]!EM_S_STM07_IS($A689,"61",DATE(E$4,12,31),"1")/1000000</f>
        <v>108.53398837</v>
      </c>
      <c r="G689" s="3">
        <f>[1]!EM_S_STM07_IS($A689,"9",DATE(G$4,12,31),"1")/1000000</f>
        <v>1183.2086394300002</v>
      </c>
      <c r="H689" s="3">
        <f>[1]!EM_S_STM07_IS($A689,"61",DATE(G$4,12,31),"1")/1000000</f>
        <v>-11.661487710000001</v>
      </c>
      <c r="I689" s="3">
        <f>[1]!EM_S_STM07_IS($A689,"9",DATE(I$4,12,31),"1")/1000000</f>
        <v>1192.96655895</v>
      </c>
      <c r="J689" s="3">
        <f>[1]!EM_S_STM07_IS($A689,"61",DATE(I$4,12,31),"1")/1000000</f>
        <v>-63.41334492</v>
      </c>
      <c r="K689" s="3">
        <f>[1]!EM_S_STM07_IS($A689,"9",DATE(K$4,12,31),"1")/1000000</f>
        <v>3053.43788713</v>
      </c>
      <c r="L689" s="3">
        <f>[1]!EM_S_STM07_IS($A689,"61",DATE(K$4,12,31),"1")/1000000</f>
        <v>147.22406538999999</v>
      </c>
      <c r="M689" s="3">
        <f>[1]!EM_S_STM07_IS($A689,"9",DATE(M$4,12,31),"1")/1000000</f>
        <v>4953.1734907500004</v>
      </c>
      <c r="N689" s="3">
        <f>[1]!EM_S_STM07_IS($A689,"61",DATE(M$4,12,31),"1")/1000000</f>
        <v>218.10584072</v>
      </c>
      <c r="O689" s="6">
        <f t="shared" si="22"/>
        <v>0.41546842120651362</v>
      </c>
      <c r="P689" s="6">
        <f t="shared" si="23"/>
        <v>0.20666482237169626</v>
      </c>
    </row>
    <row r="690" spans="1:16" x14ac:dyDescent="0.25">
      <c r="A690" s="5" t="s">
        <v>684</v>
      </c>
      <c r="B690" s="5" t="s">
        <v>3746</v>
      </c>
      <c r="C690" s="3">
        <f>[1]!EM_S_STM07_IS($A690,"9",DATE(C$4,12,31),"1")/1000000</f>
        <v>587.70908221000002</v>
      </c>
      <c r="D690" s="3">
        <f>[1]!EM_S_STM07_IS($A690,"61",DATE(C$4,12,31),"1")/1000000</f>
        <v>96.267518190000004</v>
      </c>
      <c r="E690" s="3">
        <f>[1]!EM_S_STM07_IS($A690,"9",DATE(E$4,12,31),"1")/1000000</f>
        <v>478.08656866000001</v>
      </c>
      <c r="F690" s="3">
        <f>[1]!EM_S_STM07_IS($A690,"61",DATE(E$4,12,31),"1")/1000000</f>
        <v>-139.69151218000002</v>
      </c>
      <c r="G690" s="3">
        <f>[1]!EM_S_STM07_IS($A690,"9",DATE(G$4,12,31),"1")/1000000</f>
        <v>529.09447807000004</v>
      </c>
      <c r="H690" s="3">
        <f>[1]!EM_S_STM07_IS($A690,"61",DATE(G$4,12,31),"1")/1000000</f>
        <v>5.3246708399999996</v>
      </c>
      <c r="I690" s="3">
        <f>[1]!EM_S_STM07_IS($A690,"9",DATE(I$4,12,31),"1")/1000000</f>
        <v>1064.2317286299999</v>
      </c>
      <c r="J690" s="3">
        <f>[1]!EM_S_STM07_IS($A690,"61",DATE(I$4,12,31),"1")/1000000</f>
        <v>12.980665570000001</v>
      </c>
      <c r="K690" s="3">
        <f>[1]!EM_S_STM07_IS($A690,"9",DATE(K$4,12,31),"1")/1000000</f>
        <v>545.79280294</v>
      </c>
      <c r="L690" s="3">
        <f>[1]!EM_S_STM07_IS($A690,"61",DATE(K$4,12,31),"1")/1000000</f>
        <v>-5.3774336399999996</v>
      </c>
      <c r="M690" s="3">
        <f>[1]!EM_S_STM07_IS($A690,"9",DATE(M$4,12,31),"1")/1000000</f>
        <v>727.99039579999999</v>
      </c>
      <c r="N690" s="3">
        <f>[1]!EM_S_STM07_IS($A690,"61",DATE(M$4,12,31),"1")/1000000</f>
        <v>31.061735609999999</v>
      </c>
      <c r="O690" s="6">
        <f t="shared" si="22"/>
        <v>4.3740773769531893E-2</v>
      </c>
      <c r="P690" s="6">
        <f t="shared" si="23"/>
        <v>-0.20246603323081691</v>
      </c>
    </row>
    <row r="691" spans="1:16" x14ac:dyDescent="0.25">
      <c r="A691" s="5" t="s">
        <v>685</v>
      </c>
      <c r="B691" s="5" t="s">
        <v>3747</v>
      </c>
      <c r="C691" s="3">
        <f>[1]!EM_S_STM07_IS($A691,"9",DATE(C$4,12,31),"1")/1000000</f>
        <v>299.33166931</v>
      </c>
      <c r="D691" s="3">
        <f>[1]!EM_S_STM07_IS($A691,"61",DATE(C$4,12,31),"1")/1000000</f>
        <v>65.961429479999993</v>
      </c>
      <c r="E691" s="3">
        <f>[1]!EM_S_STM07_IS($A691,"9",DATE(E$4,12,31),"1")/1000000</f>
        <v>307.24476373000005</v>
      </c>
      <c r="F691" s="3">
        <f>[1]!EM_S_STM07_IS($A691,"61",DATE(E$4,12,31),"1")/1000000</f>
        <v>71.345726540000001</v>
      </c>
      <c r="G691" s="3">
        <f>[1]!EM_S_STM07_IS($A691,"9",DATE(G$4,12,31),"1")/1000000</f>
        <v>336.96444810000003</v>
      </c>
      <c r="H691" s="3">
        <f>[1]!EM_S_STM07_IS($A691,"61",DATE(G$4,12,31),"1")/1000000</f>
        <v>73.672375129999992</v>
      </c>
      <c r="I691" s="3">
        <f>[1]!EM_S_STM07_IS($A691,"9",DATE(I$4,12,31),"1")/1000000</f>
        <v>564.72536030999993</v>
      </c>
      <c r="J691" s="3">
        <f>[1]!EM_S_STM07_IS($A691,"61",DATE(I$4,12,31),"1")/1000000</f>
        <v>169.82704801</v>
      </c>
      <c r="K691" s="3">
        <f>[1]!EM_S_STM07_IS($A691,"9",DATE(K$4,12,31),"1")/1000000</f>
        <v>685.65765019000003</v>
      </c>
      <c r="L691" s="3">
        <f>[1]!EM_S_STM07_IS($A691,"61",DATE(K$4,12,31),"1")/1000000</f>
        <v>257.33286149999998</v>
      </c>
      <c r="M691" s="3">
        <f>[1]!EM_S_STM07_IS($A691,"9",DATE(M$4,12,31),"1")/1000000</f>
        <v>1181.7282231500001</v>
      </c>
      <c r="N691" s="3">
        <f>[1]!EM_S_STM07_IS($A691,"61",DATE(M$4,12,31),"1")/1000000</f>
        <v>323.62631764999998</v>
      </c>
      <c r="O691" s="6">
        <f t="shared" si="22"/>
        <v>0.31605181373994595</v>
      </c>
      <c r="P691" s="6">
        <f t="shared" si="23"/>
        <v>0.3745190224149868</v>
      </c>
    </row>
    <row r="692" spans="1:16" x14ac:dyDescent="0.25">
      <c r="A692" s="5" t="s">
        <v>686</v>
      </c>
      <c r="B692" s="5" t="s">
        <v>3748</v>
      </c>
      <c r="C692" s="3">
        <f>[1]!EM_S_STM07_IS($A692,"9",DATE(C$4,12,31),"1")/1000000</f>
        <v>1168.8903030399999</v>
      </c>
      <c r="D692" s="3">
        <f>[1]!EM_S_STM07_IS($A692,"61",DATE(C$4,12,31),"1")/1000000</f>
        <v>122.35383729</v>
      </c>
      <c r="E692" s="3">
        <f>[1]!EM_S_STM07_IS($A692,"9",DATE(E$4,12,31),"1")/1000000</f>
        <v>1467.3718189200001</v>
      </c>
      <c r="F692" s="3">
        <f>[1]!EM_S_STM07_IS($A692,"61",DATE(E$4,12,31),"1")/1000000</f>
        <v>170.75611068999999</v>
      </c>
      <c r="G692" s="3">
        <f>[1]!EM_S_STM07_IS($A692,"9",DATE(G$4,12,31),"1")/1000000</f>
        <v>1773.07220274</v>
      </c>
      <c r="H692" s="3">
        <f>[1]!EM_S_STM07_IS($A692,"61",DATE(G$4,12,31),"1")/1000000</f>
        <v>151.27552688999998</v>
      </c>
      <c r="I692" s="3">
        <f>[1]!EM_S_STM07_IS($A692,"9",DATE(I$4,12,31),"1")/1000000</f>
        <v>1487.76845299</v>
      </c>
      <c r="J692" s="3">
        <f>[1]!EM_S_STM07_IS($A692,"61",DATE(I$4,12,31),"1")/1000000</f>
        <v>133.43195066999999</v>
      </c>
      <c r="K692" s="3">
        <f>[1]!EM_S_STM07_IS($A692,"9",DATE(K$4,12,31),"1")/1000000</f>
        <v>1607.3788461099998</v>
      </c>
      <c r="L692" s="3">
        <f>[1]!EM_S_STM07_IS($A692,"61",DATE(K$4,12,31),"1")/1000000</f>
        <v>134.91731332000001</v>
      </c>
      <c r="M692" s="3">
        <f>[1]!EM_S_STM07_IS($A692,"9",DATE(M$4,12,31),"1")/1000000</f>
        <v>1536.9111950199999</v>
      </c>
      <c r="N692" s="3">
        <f>[1]!EM_S_STM07_IS($A692,"61",DATE(M$4,12,31),"1")/1000000</f>
        <v>155.54957108000002</v>
      </c>
      <c r="O692" s="6">
        <f t="shared" si="22"/>
        <v>5.6270142143780566E-2</v>
      </c>
      <c r="P692" s="6">
        <f t="shared" si="23"/>
        <v>4.9180583312727677E-2</v>
      </c>
    </row>
    <row r="693" spans="1:16" x14ac:dyDescent="0.25">
      <c r="A693" s="5" t="s">
        <v>687</v>
      </c>
      <c r="B693" s="5" t="s">
        <v>3749</v>
      </c>
      <c r="C693" s="3">
        <f>[1]!EM_S_STM07_IS($A693,"9",DATE(C$4,12,31),"1")/1000000</f>
        <v>2260.23895128</v>
      </c>
      <c r="D693" s="3">
        <f>[1]!EM_S_STM07_IS($A693,"61",DATE(C$4,12,31),"1")/1000000</f>
        <v>40.614379640000003</v>
      </c>
      <c r="E693" s="3">
        <f>[1]!EM_S_STM07_IS($A693,"9",DATE(E$4,12,31),"1")/1000000</f>
        <v>3480.44291423</v>
      </c>
      <c r="F693" s="3">
        <f>[1]!EM_S_STM07_IS($A693,"61",DATE(E$4,12,31),"1")/1000000</f>
        <v>78.92821533</v>
      </c>
      <c r="G693" s="3">
        <f>[1]!EM_S_STM07_IS($A693,"9",DATE(G$4,12,31),"1")/1000000</f>
        <v>5450.7209033599993</v>
      </c>
      <c r="H693" s="3">
        <f>[1]!EM_S_STM07_IS($A693,"61",DATE(G$4,12,31),"1")/1000000</f>
        <v>91.79969226</v>
      </c>
      <c r="I693" s="3">
        <f>[1]!EM_S_STM07_IS($A693,"9",DATE(I$4,12,31),"1")/1000000</f>
        <v>9397.5548335400017</v>
      </c>
      <c r="J693" s="3">
        <f>[1]!EM_S_STM07_IS($A693,"61",DATE(I$4,12,31),"1")/1000000</f>
        <v>125.03591933</v>
      </c>
      <c r="K693" s="3">
        <f>[1]!EM_S_STM07_IS($A693,"9",DATE(K$4,12,31),"1")/1000000</f>
        <v>13314.25565134</v>
      </c>
      <c r="L693" s="3">
        <f>[1]!EM_S_STM07_IS($A693,"61",DATE(K$4,12,31),"1")/1000000</f>
        <v>137.47018636999999</v>
      </c>
      <c r="M693" s="3">
        <f>[1]!EM_S_STM07_IS($A693,"9",DATE(M$4,12,31),"1")/1000000</f>
        <v>17195.981580750002</v>
      </c>
      <c r="N693" s="3">
        <f>[1]!EM_S_STM07_IS($A693,"61",DATE(M$4,12,31),"1")/1000000</f>
        <v>411.13904447000004</v>
      </c>
      <c r="O693" s="6">
        <f t="shared" si="22"/>
        <v>0.50056400058773187</v>
      </c>
      <c r="P693" s="6">
        <f t="shared" si="23"/>
        <v>0.5887727399929239</v>
      </c>
    </row>
    <row r="694" spans="1:16" x14ac:dyDescent="0.25">
      <c r="A694" s="5" t="s">
        <v>688</v>
      </c>
      <c r="B694" s="5" t="s">
        <v>3750</v>
      </c>
      <c r="C694" s="3">
        <f>[1]!EM_S_STM07_IS($A694,"9",DATE(C$4,12,31),"1")/1000000</f>
        <v>186.00449122000001</v>
      </c>
      <c r="D694" s="3">
        <f>[1]!EM_S_STM07_IS($A694,"61",DATE(C$4,12,31),"1")/1000000</f>
        <v>60.5457483</v>
      </c>
      <c r="E694" s="3">
        <f>[1]!EM_S_STM07_IS($A694,"9",DATE(E$4,12,31),"1")/1000000</f>
        <v>192.06883091999998</v>
      </c>
      <c r="F694" s="3">
        <f>[1]!EM_S_STM07_IS($A694,"61",DATE(E$4,12,31),"1")/1000000</f>
        <v>64.115747499999998</v>
      </c>
      <c r="G694" s="3">
        <f>[1]!EM_S_STM07_IS($A694,"9",DATE(G$4,12,31),"1")/1000000</f>
        <v>182.57398164</v>
      </c>
      <c r="H694" s="3">
        <f>[1]!EM_S_STM07_IS($A694,"61",DATE(G$4,12,31),"1")/1000000</f>
        <v>40.709748329999996</v>
      </c>
      <c r="I694" s="3">
        <f>[1]!EM_S_STM07_IS($A694,"9",DATE(I$4,12,31),"1")/1000000</f>
        <v>178.03838119</v>
      </c>
      <c r="J694" s="3">
        <f>[1]!EM_S_STM07_IS($A694,"61",DATE(I$4,12,31),"1")/1000000</f>
        <v>39.235502240000002</v>
      </c>
      <c r="K694" s="3">
        <f>[1]!EM_S_STM07_IS($A694,"9",DATE(K$4,12,31),"1")/1000000</f>
        <v>202.00782175999998</v>
      </c>
      <c r="L694" s="3">
        <f>[1]!EM_S_STM07_IS($A694,"61",DATE(K$4,12,31),"1")/1000000</f>
        <v>-15.354984029999999</v>
      </c>
      <c r="M694" s="3">
        <f>[1]!EM_S_STM07_IS($A694,"9",DATE(M$4,12,31),"1")/1000000</f>
        <v>210.56082309999999</v>
      </c>
      <c r="N694" s="3">
        <f>[1]!EM_S_STM07_IS($A694,"61",DATE(M$4,12,31),"1")/1000000</f>
        <v>35.571941639999999</v>
      </c>
      <c r="O694" s="6">
        <f t="shared" si="22"/>
        <v>2.5110844267761001E-2</v>
      </c>
      <c r="P694" s="6">
        <f t="shared" si="23"/>
        <v>-0.10090665307355684</v>
      </c>
    </row>
    <row r="695" spans="1:16" x14ac:dyDescent="0.25">
      <c r="A695" s="5" t="s">
        <v>689</v>
      </c>
      <c r="B695" s="5" t="s">
        <v>3751</v>
      </c>
      <c r="C695" s="3">
        <f>[1]!EM_S_STM07_IS($A695,"9",DATE(C$4,12,31),"1")/1000000</f>
        <v>883.90097715999991</v>
      </c>
      <c r="D695" s="3">
        <f>[1]!EM_S_STM07_IS($A695,"61",DATE(C$4,12,31),"1")/1000000</f>
        <v>160.88237624999999</v>
      </c>
      <c r="E695" s="3">
        <f>[1]!EM_S_STM07_IS($A695,"9",DATE(E$4,12,31),"1")/1000000</f>
        <v>1170.5161085100001</v>
      </c>
      <c r="F695" s="3">
        <f>[1]!EM_S_STM07_IS($A695,"61",DATE(E$4,12,31),"1")/1000000</f>
        <v>226.41177166</v>
      </c>
      <c r="G695" s="3">
        <f>[1]!EM_S_STM07_IS($A695,"9",DATE(G$4,12,31),"1")/1000000</f>
        <v>1312.21187704</v>
      </c>
      <c r="H695" s="3">
        <f>[1]!EM_S_STM07_IS($A695,"61",DATE(G$4,12,31),"1")/1000000</f>
        <v>244.10130372999998</v>
      </c>
      <c r="I695" s="3">
        <f>[1]!EM_S_STM07_IS($A695,"9",DATE(I$4,12,31),"1")/1000000</f>
        <v>1424.32333077</v>
      </c>
      <c r="J695" s="3">
        <f>[1]!EM_S_STM07_IS($A695,"61",DATE(I$4,12,31),"1")/1000000</f>
        <v>258.05346125</v>
      </c>
      <c r="K695" s="3">
        <f>[1]!EM_S_STM07_IS($A695,"9",DATE(K$4,12,31),"1")/1000000</f>
        <v>1681.8023027500001</v>
      </c>
      <c r="L695" s="3">
        <f>[1]!EM_S_STM07_IS($A695,"61",DATE(K$4,12,31),"1")/1000000</f>
        <v>297.00457282999997</v>
      </c>
      <c r="M695" s="3">
        <f>[1]!EM_S_STM07_IS($A695,"9",DATE(M$4,12,31),"1")/1000000</f>
        <v>2103.7372702399998</v>
      </c>
      <c r="N695" s="3">
        <f>[1]!EM_S_STM07_IS($A695,"61",DATE(M$4,12,31),"1")/1000000</f>
        <v>364.34352724000001</v>
      </c>
      <c r="O695" s="6">
        <f t="shared" si="22"/>
        <v>0.1893716363533513</v>
      </c>
      <c r="P695" s="6">
        <f t="shared" si="23"/>
        <v>0.17760737605950272</v>
      </c>
    </row>
    <row r="696" spans="1:16" x14ac:dyDescent="0.25">
      <c r="A696" s="5" t="s">
        <v>690</v>
      </c>
      <c r="B696" s="5" t="s">
        <v>3752</v>
      </c>
      <c r="C696" s="3">
        <f>[1]!EM_S_STM07_IS($A696,"9",DATE(C$4,12,31),"1")/1000000</f>
        <v>720.81055749000006</v>
      </c>
      <c r="D696" s="3">
        <f>[1]!EM_S_STM07_IS($A696,"61",DATE(C$4,12,31),"1")/1000000</f>
        <v>61.734708729999994</v>
      </c>
      <c r="E696" s="3">
        <f>[1]!EM_S_STM07_IS($A696,"9",DATE(E$4,12,31),"1")/1000000</f>
        <v>873.31161051999993</v>
      </c>
      <c r="F696" s="3">
        <f>[1]!EM_S_STM07_IS($A696,"61",DATE(E$4,12,31),"1")/1000000</f>
        <v>44.497452009999996</v>
      </c>
      <c r="G696" s="3">
        <f>[1]!EM_S_STM07_IS($A696,"9",DATE(G$4,12,31),"1")/1000000</f>
        <v>884.96024970000008</v>
      </c>
      <c r="H696" s="3">
        <f>[1]!EM_S_STM07_IS($A696,"61",DATE(G$4,12,31),"1")/1000000</f>
        <v>67.724436749999995</v>
      </c>
      <c r="I696" s="3">
        <f>[1]!EM_S_STM07_IS($A696,"9",DATE(I$4,12,31),"1")/1000000</f>
        <v>944.54003263000004</v>
      </c>
      <c r="J696" s="3">
        <f>[1]!EM_S_STM07_IS($A696,"61",DATE(I$4,12,31),"1")/1000000</f>
        <v>147.66849521</v>
      </c>
      <c r="K696" s="3">
        <f>[1]!EM_S_STM07_IS($A696,"9",DATE(K$4,12,31),"1")/1000000</f>
        <v>969.65124369</v>
      </c>
      <c r="L696" s="3">
        <f>[1]!EM_S_STM07_IS($A696,"61",DATE(K$4,12,31),"1")/1000000</f>
        <v>197.44676547999998</v>
      </c>
      <c r="M696" s="3">
        <f>[1]!EM_S_STM07_IS($A696,"9",DATE(M$4,12,31),"1")/1000000</f>
        <v>931.11071915000002</v>
      </c>
      <c r="N696" s="3">
        <f>[1]!EM_S_STM07_IS($A696,"61",DATE(M$4,12,31),"1")/1000000</f>
        <v>246.93005435000001</v>
      </c>
      <c r="O696" s="6">
        <f t="shared" si="22"/>
        <v>5.2533766681218896E-2</v>
      </c>
      <c r="P696" s="6">
        <f t="shared" si="23"/>
        <v>0.31949852691363034</v>
      </c>
    </row>
    <row r="697" spans="1:16" x14ac:dyDescent="0.25">
      <c r="A697" s="5" t="s">
        <v>691</v>
      </c>
      <c r="B697" s="5" t="s">
        <v>3753</v>
      </c>
      <c r="C697" s="3">
        <f>[1]!EM_S_STM07_IS($A697,"9",DATE(C$4,12,31),"1")/1000000</f>
        <v>1592.1433411800001</v>
      </c>
      <c r="D697" s="3">
        <f>[1]!EM_S_STM07_IS($A697,"61",DATE(C$4,12,31),"1")/1000000</f>
        <v>141.32954671000002</v>
      </c>
      <c r="E697" s="3">
        <f>[1]!EM_S_STM07_IS($A697,"9",DATE(E$4,12,31),"1")/1000000</f>
        <v>2020.5483291800001</v>
      </c>
      <c r="F697" s="3">
        <f>[1]!EM_S_STM07_IS($A697,"61",DATE(E$4,12,31),"1")/1000000</f>
        <v>116.06291496</v>
      </c>
      <c r="G697" s="3">
        <f>[1]!EM_S_STM07_IS($A697,"9",DATE(G$4,12,31),"1")/1000000</f>
        <v>2145.6941945899998</v>
      </c>
      <c r="H697" s="3">
        <f>[1]!EM_S_STM07_IS($A697,"61",DATE(G$4,12,31),"1")/1000000</f>
        <v>94.120276180000005</v>
      </c>
      <c r="I697" s="3">
        <f>[1]!EM_S_STM07_IS($A697,"9",DATE(I$4,12,31),"1")/1000000</f>
        <v>2432.4741811399999</v>
      </c>
      <c r="J697" s="3">
        <f>[1]!EM_S_STM07_IS($A697,"61",DATE(I$4,12,31),"1")/1000000</f>
        <v>122.48812794</v>
      </c>
      <c r="K697" s="3">
        <f>[1]!EM_S_STM07_IS($A697,"9",DATE(K$4,12,31),"1")/1000000</f>
        <v>2611.0090665500002</v>
      </c>
      <c r="L697" s="3">
        <f>[1]!EM_S_STM07_IS($A697,"61",DATE(K$4,12,31),"1")/1000000</f>
        <v>162.12212491999998</v>
      </c>
      <c r="M697" s="3">
        <f>[1]!EM_S_STM07_IS($A697,"9",DATE(M$4,12,31),"1")/1000000</f>
        <v>2793.7349986300001</v>
      </c>
      <c r="N697" s="3">
        <f>[1]!EM_S_STM07_IS($A697,"61",DATE(M$4,12,31),"1")/1000000</f>
        <v>84.636450530000005</v>
      </c>
      <c r="O697" s="6">
        <f t="shared" si="22"/>
        <v>0.11902711175134351</v>
      </c>
      <c r="P697" s="6">
        <f t="shared" si="23"/>
        <v>-9.7463249277535358E-2</v>
      </c>
    </row>
    <row r="698" spans="1:16" x14ac:dyDescent="0.25">
      <c r="A698" s="5" t="s">
        <v>692</v>
      </c>
      <c r="B698" s="5" t="s">
        <v>3754</v>
      </c>
      <c r="C698" s="3">
        <f>[1]!EM_S_STM07_IS($A698,"9",DATE(C$4,12,31),"1")/1000000</f>
        <v>324.16889658999997</v>
      </c>
      <c r="D698" s="3">
        <f>[1]!EM_S_STM07_IS($A698,"61",DATE(C$4,12,31),"1")/1000000</f>
        <v>72.586402519999993</v>
      </c>
      <c r="E698" s="3">
        <f>[1]!EM_S_STM07_IS($A698,"9",DATE(E$4,12,31),"1")/1000000</f>
        <v>1213.8920134100001</v>
      </c>
      <c r="F698" s="3">
        <f>[1]!EM_S_STM07_IS($A698,"61",DATE(E$4,12,31),"1")/1000000</f>
        <v>176.50663254</v>
      </c>
      <c r="G698" s="3">
        <f>[1]!EM_S_STM07_IS($A698,"9",DATE(G$4,12,31),"1")/1000000</f>
        <v>1773.7418853299998</v>
      </c>
      <c r="H698" s="3">
        <f>[1]!EM_S_STM07_IS($A698,"61",DATE(G$4,12,31),"1")/1000000</f>
        <v>260.66602774</v>
      </c>
      <c r="I698" s="3">
        <f>[1]!EM_S_STM07_IS($A698,"9",DATE(I$4,12,31),"1")/1000000</f>
        <v>1935.8389078099999</v>
      </c>
      <c r="J698" s="3">
        <f>[1]!EM_S_STM07_IS($A698,"61",DATE(I$4,12,31),"1")/1000000</f>
        <v>269.11394571</v>
      </c>
      <c r="K698" s="3">
        <f>[1]!EM_S_STM07_IS($A698,"9",DATE(K$4,12,31),"1")/1000000</f>
        <v>1792.55089671</v>
      </c>
      <c r="L698" s="3">
        <f>[1]!EM_S_STM07_IS($A698,"61",DATE(K$4,12,31),"1")/1000000</f>
        <v>161.92592263</v>
      </c>
      <c r="M698" s="3">
        <f>[1]!EM_S_STM07_IS($A698,"9",DATE(M$4,12,31),"1")/1000000</f>
        <v>1358.08652231</v>
      </c>
      <c r="N698" s="3">
        <f>[1]!EM_S_STM07_IS($A698,"61",DATE(M$4,12,31),"1")/1000000</f>
        <v>35.718578919999999</v>
      </c>
      <c r="O698" s="6">
        <f t="shared" si="22"/>
        <v>0.33177610770011579</v>
      </c>
      <c r="P698" s="6">
        <f t="shared" si="23"/>
        <v>-0.13222371001046818</v>
      </c>
    </row>
    <row r="699" spans="1:16" x14ac:dyDescent="0.25">
      <c r="A699" s="5" t="s">
        <v>693</v>
      </c>
      <c r="B699" s="5" t="s">
        <v>3755</v>
      </c>
      <c r="C699" s="3">
        <f>[1]!EM_S_STM07_IS($A699,"9",DATE(C$4,12,31),"1")/1000000</f>
        <v>182.15674973</v>
      </c>
      <c r="D699" s="3">
        <f>[1]!EM_S_STM07_IS($A699,"61",DATE(C$4,12,31),"1")/1000000</f>
        <v>26.902648160000002</v>
      </c>
      <c r="E699" s="3">
        <f>[1]!EM_S_STM07_IS($A699,"9",DATE(E$4,12,31),"1")/1000000</f>
        <v>173.97356702000002</v>
      </c>
      <c r="F699" s="3">
        <f>[1]!EM_S_STM07_IS($A699,"61",DATE(E$4,12,31),"1")/1000000</f>
        <v>16.502926250000002</v>
      </c>
      <c r="G699" s="3">
        <f>[1]!EM_S_STM07_IS($A699,"9",DATE(G$4,12,31),"1")/1000000</f>
        <v>251.75581750999999</v>
      </c>
      <c r="H699" s="3">
        <f>[1]!EM_S_STM07_IS($A699,"61",DATE(G$4,12,31),"1")/1000000</f>
        <v>24.35088884</v>
      </c>
      <c r="I699" s="3">
        <f>[1]!EM_S_STM07_IS($A699,"9",DATE(I$4,12,31),"1")/1000000</f>
        <v>347.95284677999996</v>
      </c>
      <c r="J699" s="3">
        <f>[1]!EM_S_STM07_IS($A699,"61",DATE(I$4,12,31),"1")/1000000</f>
        <v>51.411368780000004</v>
      </c>
      <c r="K699" s="3">
        <f>[1]!EM_S_STM07_IS($A699,"9",DATE(K$4,12,31),"1")/1000000</f>
        <v>457.95629647000004</v>
      </c>
      <c r="L699" s="3">
        <f>[1]!EM_S_STM07_IS($A699,"61",DATE(K$4,12,31),"1")/1000000</f>
        <v>81.687808079999996</v>
      </c>
      <c r="M699" s="3">
        <f>[1]!EM_S_STM07_IS($A699,"9",DATE(M$4,12,31),"1")/1000000</f>
        <v>343.76269898999999</v>
      </c>
      <c r="N699" s="3">
        <f>[1]!EM_S_STM07_IS($A699,"61",DATE(M$4,12,31),"1")/1000000</f>
        <v>9.5617570099999991</v>
      </c>
      <c r="O699" s="6">
        <f t="shared" si="22"/>
        <v>0.13543609570871551</v>
      </c>
      <c r="P699" s="6">
        <f t="shared" si="23"/>
        <v>-0.18689143796265484</v>
      </c>
    </row>
    <row r="700" spans="1:16" x14ac:dyDescent="0.25">
      <c r="A700" s="5" t="s">
        <v>694</v>
      </c>
      <c r="B700" s="5" t="s">
        <v>3756</v>
      </c>
      <c r="C700" s="3">
        <f>[1]!EM_S_STM07_IS($A700,"9",DATE(C$4,12,31),"1")/1000000</f>
        <v>1520.9841845599999</v>
      </c>
      <c r="D700" s="3">
        <f>[1]!EM_S_STM07_IS($A700,"61",DATE(C$4,12,31),"1")/1000000</f>
        <v>71.118593300000001</v>
      </c>
      <c r="E700" s="3">
        <f>[1]!EM_S_STM07_IS($A700,"9",DATE(E$4,12,31),"1")/1000000</f>
        <v>1918.41890195</v>
      </c>
      <c r="F700" s="3">
        <f>[1]!EM_S_STM07_IS($A700,"61",DATE(E$4,12,31),"1")/1000000</f>
        <v>74.14520512</v>
      </c>
      <c r="G700" s="3">
        <f>[1]!EM_S_STM07_IS($A700,"9",DATE(G$4,12,31),"1")/1000000</f>
        <v>2114.8895874600003</v>
      </c>
      <c r="H700" s="3">
        <f>[1]!EM_S_STM07_IS($A700,"61",DATE(G$4,12,31),"1")/1000000</f>
        <v>60.173114700000006</v>
      </c>
      <c r="I700" s="3">
        <f>[1]!EM_S_STM07_IS($A700,"9",DATE(I$4,12,31),"1")/1000000</f>
        <v>2442.0815656499999</v>
      </c>
      <c r="J700" s="3">
        <f>[1]!EM_S_STM07_IS($A700,"61",DATE(I$4,12,31),"1")/1000000</f>
        <v>94.654074510000001</v>
      </c>
      <c r="K700" s="3">
        <f>[1]!EM_S_STM07_IS($A700,"9",DATE(K$4,12,31),"1")/1000000</f>
        <v>2716.47443686</v>
      </c>
      <c r="L700" s="3">
        <f>[1]!EM_S_STM07_IS($A700,"61",DATE(K$4,12,31),"1")/1000000</f>
        <v>125.55900111</v>
      </c>
      <c r="M700" s="3">
        <f>[1]!EM_S_STM07_IS($A700,"9",DATE(M$4,12,31),"1")/1000000</f>
        <v>2852.4740153299999</v>
      </c>
      <c r="N700" s="3">
        <f>[1]!EM_S_STM07_IS($A700,"61",DATE(M$4,12,31),"1")/1000000</f>
        <v>114.73865709</v>
      </c>
      <c r="O700" s="6">
        <f t="shared" si="22"/>
        <v>0.13401656821898733</v>
      </c>
      <c r="P700" s="6">
        <f t="shared" si="23"/>
        <v>0.10038667050875083</v>
      </c>
    </row>
    <row r="701" spans="1:16" x14ac:dyDescent="0.25">
      <c r="A701" s="5" t="s">
        <v>695</v>
      </c>
      <c r="B701" s="5" t="s">
        <v>3757</v>
      </c>
      <c r="C701" s="3">
        <f>[1]!EM_S_STM07_IS($A701,"9",DATE(C$4,12,31),"1")/1000000</f>
        <v>282.12181416999999</v>
      </c>
      <c r="D701" s="3">
        <f>[1]!EM_S_STM07_IS($A701,"61",DATE(C$4,12,31),"1")/1000000</f>
        <v>49.260462700000005</v>
      </c>
      <c r="E701" s="3">
        <f>[1]!EM_S_STM07_IS($A701,"9",DATE(E$4,12,31),"1")/1000000</f>
        <v>404.14784089999995</v>
      </c>
      <c r="F701" s="3">
        <f>[1]!EM_S_STM07_IS($A701,"61",DATE(E$4,12,31),"1")/1000000</f>
        <v>58.045463249999997</v>
      </c>
      <c r="G701" s="3">
        <f>[1]!EM_S_STM07_IS($A701,"9",DATE(G$4,12,31),"1")/1000000</f>
        <v>682.23774877999995</v>
      </c>
      <c r="H701" s="3">
        <f>[1]!EM_S_STM07_IS($A701,"61",DATE(G$4,12,31),"1")/1000000</f>
        <v>52.12483246</v>
      </c>
      <c r="I701" s="3">
        <f>[1]!EM_S_STM07_IS($A701,"9",DATE(I$4,12,31),"1")/1000000</f>
        <v>643.74401012999999</v>
      </c>
      <c r="J701" s="3">
        <f>[1]!EM_S_STM07_IS($A701,"61",DATE(I$4,12,31),"1")/1000000</f>
        <v>49.08963026</v>
      </c>
      <c r="K701" s="3">
        <f>[1]!EM_S_STM07_IS($A701,"9",DATE(K$4,12,31),"1")/1000000</f>
        <v>863.51298441999995</v>
      </c>
      <c r="L701" s="3">
        <f>[1]!EM_S_STM07_IS($A701,"61",DATE(K$4,12,31),"1")/1000000</f>
        <v>27.6730254</v>
      </c>
      <c r="M701" s="3">
        <f>[1]!EM_S_STM07_IS($A701,"9",DATE(M$4,12,31),"1")/1000000</f>
        <v>660.71614675000001</v>
      </c>
      <c r="N701" s="3">
        <f>[1]!EM_S_STM07_IS($A701,"61",DATE(M$4,12,31),"1")/1000000</f>
        <v>9.1735204199999991</v>
      </c>
      <c r="O701" s="6">
        <f t="shared" si="22"/>
        <v>0.18553846824106968</v>
      </c>
      <c r="P701" s="6">
        <f t="shared" si="23"/>
        <v>-0.28549132002875244</v>
      </c>
    </row>
    <row r="702" spans="1:16" x14ac:dyDescent="0.25">
      <c r="A702" s="5" t="s">
        <v>696</v>
      </c>
      <c r="B702" s="5" t="s">
        <v>3758</v>
      </c>
      <c r="C702" s="3">
        <f>[1]!EM_S_STM07_IS($A702,"9",DATE(C$4,12,31),"1")/1000000</f>
        <v>436.05733842000001</v>
      </c>
      <c r="D702" s="3">
        <f>[1]!EM_S_STM07_IS($A702,"61",DATE(C$4,12,31),"1")/1000000</f>
        <v>101.13924264000001</v>
      </c>
      <c r="E702" s="3">
        <f>[1]!EM_S_STM07_IS($A702,"9",DATE(E$4,12,31),"1")/1000000</f>
        <v>557.01353069000004</v>
      </c>
      <c r="F702" s="3">
        <f>[1]!EM_S_STM07_IS($A702,"61",DATE(E$4,12,31),"1")/1000000</f>
        <v>132.62890191</v>
      </c>
      <c r="G702" s="3">
        <f>[1]!EM_S_STM07_IS($A702,"9",DATE(G$4,12,31),"1")/1000000</f>
        <v>783.94068371000003</v>
      </c>
      <c r="H702" s="3">
        <f>[1]!EM_S_STM07_IS($A702,"61",DATE(G$4,12,31),"1")/1000000</f>
        <v>182.40487587999999</v>
      </c>
      <c r="I702" s="3">
        <f>[1]!EM_S_STM07_IS($A702,"9",DATE(I$4,12,31),"1")/1000000</f>
        <v>1253.70775078</v>
      </c>
      <c r="J702" s="3">
        <f>[1]!EM_S_STM07_IS($A702,"61",DATE(I$4,12,31),"1")/1000000</f>
        <v>278.98616730999998</v>
      </c>
      <c r="K702" s="3">
        <f>[1]!EM_S_STM07_IS($A702,"9",DATE(K$4,12,31),"1")/1000000</f>
        <v>1775.21061295</v>
      </c>
      <c r="L702" s="3">
        <f>[1]!EM_S_STM07_IS($A702,"61",DATE(K$4,12,31),"1")/1000000</f>
        <v>379.42988654999999</v>
      </c>
      <c r="M702" s="3">
        <f>[1]!EM_S_STM07_IS($A702,"9",DATE(M$4,12,31),"1")/1000000</f>
        <v>2500.79913007</v>
      </c>
      <c r="N702" s="3">
        <f>[1]!EM_S_STM07_IS($A702,"61",DATE(M$4,12,31),"1")/1000000</f>
        <v>425.29448951000001</v>
      </c>
      <c r="O702" s="6">
        <f t="shared" si="22"/>
        <v>0.41810060398046245</v>
      </c>
      <c r="P702" s="6">
        <f t="shared" si="23"/>
        <v>0.33276632747883261</v>
      </c>
    </row>
    <row r="703" spans="1:16" x14ac:dyDescent="0.25">
      <c r="A703" s="5" t="s">
        <v>697</v>
      </c>
      <c r="B703" s="5" t="s">
        <v>3759</v>
      </c>
      <c r="C703" s="3">
        <f>[1]!EM_S_STM07_IS($A703,"9",DATE(C$4,12,31),"1")/1000000</f>
        <v>275.26373981</v>
      </c>
      <c r="D703" s="3">
        <f>[1]!EM_S_STM07_IS($A703,"61",DATE(C$4,12,31),"1")/1000000</f>
        <v>28.859077660000001</v>
      </c>
      <c r="E703" s="3">
        <f>[1]!EM_S_STM07_IS($A703,"9",DATE(E$4,12,31),"1")/1000000</f>
        <v>526.20315487000005</v>
      </c>
      <c r="F703" s="3">
        <f>[1]!EM_S_STM07_IS($A703,"61",DATE(E$4,12,31),"1")/1000000</f>
        <v>58.450749600000002</v>
      </c>
      <c r="G703" s="3">
        <f>[1]!EM_S_STM07_IS($A703,"9",DATE(G$4,12,31),"1")/1000000</f>
        <v>397.79174201999996</v>
      </c>
      <c r="H703" s="3">
        <f>[1]!EM_S_STM07_IS($A703,"61",DATE(G$4,12,31),"1")/1000000</f>
        <v>50.908409759999998</v>
      </c>
      <c r="I703" s="3">
        <f>[1]!EM_S_STM07_IS($A703,"9",DATE(I$4,12,31),"1")/1000000</f>
        <v>340.95636518999999</v>
      </c>
      <c r="J703" s="3">
        <f>[1]!EM_S_STM07_IS($A703,"61",DATE(I$4,12,31),"1")/1000000</f>
        <v>-48.094415420000004</v>
      </c>
      <c r="K703" s="3">
        <f>[1]!EM_S_STM07_IS($A703,"9",DATE(K$4,12,31),"1")/1000000</f>
        <v>438.49523654000001</v>
      </c>
      <c r="L703" s="3">
        <f>[1]!EM_S_STM07_IS($A703,"61",DATE(K$4,12,31),"1")/1000000</f>
        <v>7.8180738099999996</v>
      </c>
      <c r="M703" s="3">
        <f>[1]!EM_S_STM07_IS($A703,"9",DATE(M$4,12,31),"1")/1000000</f>
        <v>389.80115283999999</v>
      </c>
      <c r="N703" s="3">
        <f>[1]!EM_S_STM07_IS($A703,"61",DATE(M$4,12,31),"1")/1000000</f>
        <v>8.8644986800000005</v>
      </c>
      <c r="O703" s="6">
        <f t="shared" si="22"/>
        <v>7.2059334573635558E-2</v>
      </c>
      <c r="P703" s="6">
        <f t="shared" si="23"/>
        <v>-0.21027780025458842</v>
      </c>
    </row>
    <row r="704" spans="1:16" x14ac:dyDescent="0.25">
      <c r="A704" s="5" t="s">
        <v>698</v>
      </c>
      <c r="B704" s="5" t="s">
        <v>3760</v>
      </c>
      <c r="C704" s="3">
        <f>[1]!EM_S_STM07_IS($A704,"9",DATE(C$4,12,31),"1")/1000000</f>
        <v>1541.0670970599999</v>
      </c>
      <c r="D704" s="3">
        <f>[1]!EM_S_STM07_IS($A704,"61",DATE(C$4,12,31),"1")/1000000</f>
        <v>90.270768260000011</v>
      </c>
      <c r="E704" s="3">
        <f>[1]!EM_S_STM07_IS($A704,"9",DATE(E$4,12,31),"1")/1000000</f>
        <v>1385.1230765299999</v>
      </c>
      <c r="F704" s="3">
        <f>[1]!EM_S_STM07_IS($A704,"61",DATE(E$4,12,31),"1")/1000000</f>
        <v>64.056653569999995</v>
      </c>
      <c r="G704" s="3">
        <f>[1]!EM_S_STM07_IS($A704,"9",DATE(G$4,12,31),"1")/1000000</f>
        <v>1387.2404441900001</v>
      </c>
      <c r="H704" s="3">
        <f>[1]!EM_S_STM07_IS($A704,"61",DATE(G$4,12,31),"1")/1000000</f>
        <v>42.42897799</v>
      </c>
      <c r="I704" s="3">
        <f>[1]!EM_S_STM07_IS($A704,"9",DATE(I$4,12,31),"1")/1000000</f>
        <v>1340.4097146199999</v>
      </c>
      <c r="J704" s="3">
        <f>[1]!EM_S_STM07_IS($A704,"61",DATE(I$4,12,31),"1")/1000000</f>
        <v>7.61205029</v>
      </c>
      <c r="K704" s="3">
        <f>[1]!EM_S_STM07_IS($A704,"9",DATE(K$4,12,31),"1")/1000000</f>
        <v>1387.6366180699999</v>
      </c>
      <c r="L704" s="3">
        <f>[1]!EM_S_STM07_IS($A704,"61",DATE(K$4,12,31),"1")/1000000</f>
        <v>7.6879392900000001</v>
      </c>
      <c r="M704" s="3">
        <f>[1]!EM_S_STM07_IS($A704,"9",DATE(M$4,12,31),"1")/1000000</f>
        <v>1388.99214327</v>
      </c>
      <c r="N704" s="3">
        <f>[1]!EM_S_STM07_IS($A704,"61",DATE(M$4,12,31),"1")/1000000</f>
        <v>3.1298453099999999</v>
      </c>
      <c r="O704" s="6">
        <f t="shared" si="22"/>
        <v>-2.0564935031272435E-2</v>
      </c>
      <c r="P704" s="6">
        <f t="shared" si="23"/>
        <v>-0.48950070463974238</v>
      </c>
    </row>
    <row r="705" spans="1:16" x14ac:dyDescent="0.25">
      <c r="A705" s="5" t="s">
        <v>699</v>
      </c>
      <c r="B705" s="5" t="s">
        <v>3761</v>
      </c>
      <c r="C705" s="3">
        <f>[1]!EM_S_STM07_IS($A705,"9",DATE(C$4,12,31),"1")/1000000</f>
        <v>3127.8875717800001</v>
      </c>
      <c r="D705" s="3">
        <f>[1]!EM_S_STM07_IS($A705,"61",DATE(C$4,12,31),"1")/1000000</f>
        <v>307.99998326999997</v>
      </c>
      <c r="E705" s="3">
        <f>[1]!EM_S_STM07_IS($A705,"9",DATE(E$4,12,31),"1")/1000000</f>
        <v>4136.7362589899994</v>
      </c>
      <c r="F705" s="3">
        <f>[1]!EM_S_STM07_IS($A705,"61",DATE(E$4,12,31),"1")/1000000</f>
        <v>608.83126304999996</v>
      </c>
      <c r="G705" s="3">
        <f>[1]!EM_S_STM07_IS($A705,"9",DATE(G$4,12,31),"1")/1000000</f>
        <v>3485.9790163499997</v>
      </c>
      <c r="H705" s="3">
        <f>[1]!EM_S_STM07_IS($A705,"61",DATE(G$4,12,31),"1")/1000000</f>
        <v>201.78074124</v>
      </c>
      <c r="I705" s="3">
        <f>[1]!EM_S_STM07_IS($A705,"9",DATE(I$4,12,31),"1")/1000000</f>
        <v>3816.09361571</v>
      </c>
      <c r="J705" s="3">
        <f>[1]!EM_S_STM07_IS($A705,"61",DATE(I$4,12,31),"1")/1000000</f>
        <v>400.37357341000001</v>
      </c>
      <c r="K705" s="3">
        <f>[1]!EM_S_STM07_IS($A705,"9",DATE(K$4,12,31),"1")/1000000</f>
        <v>4456.6880186099997</v>
      </c>
      <c r="L705" s="3">
        <f>[1]!EM_S_STM07_IS($A705,"61",DATE(K$4,12,31),"1")/1000000</f>
        <v>608.22454649999997</v>
      </c>
      <c r="M705" s="3">
        <f>[1]!EM_S_STM07_IS($A705,"9",DATE(M$4,12,31),"1")/1000000</f>
        <v>3833.7468368200002</v>
      </c>
      <c r="N705" s="3">
        <f>[1]!EM_S_STM07_IS($A705,"61",DATE(M$4,12,31),"1")/1000000</f>
        <v>380.98668981999998</v>
      </c>
      <c r="O705" s="6">
        <f t="shared" si="22"/>
        <v>4.1536416320089531E-2</v>
      </c>
      <c r="P705" s="6">
        <f t="shared" si="23"/>
        <v>4.3450429361381548E-2</v>
      </c>
    </row>
    <row r="706" spans="1:16" x14ac:dyDescent="0.25">
      <c r="A706" s="5" t="s">
        <v>700</v>
      </c>
      <c r="B706" s="5" t="s">
        <v>3762</v>
      </c>
      <c r="C706" s="3">
        <f>[1]!EM_S_STM07_IS($A706,"9",DATE(C$4,12,31),"1")/1000000</f>
        <v>1003.1189478700001</v>
      </c>
      <c r="D706" s="3">
        <f>[1]!EM_S_STM07_IS($A706,"61",DATE(C$4,12,31),"1")/1000000</f>
        <v>44.45454599</v>
      </c>
      <c r="E706" s="3">
        <f>[1]!EM_S_STM07_IS($A706,"9",DATE(E$4,12,31),"1")/1000000</f>
        <v>1345.2002462600001</v>
      </c>
      <c r="F706" s="3">
        <f>[1]!EM_S_STM07_IS($A706,"61",DATE(E$4,12,31),"1")/1000000</f>
        <v>187.0597774</v>
      </c>
      <c r="G706" s="3">
        <f>[1]!EM_S_STM07_IS($A706,"9",DATE(G$4,12,31),"1")/1000000</f>
        <v>1191.1493894600001</v>
      </c>
      <c r="H706" s="3">
        <f>[1]!EM_S_STM07_IS($A706,"61",DATE(G$4,12,31),"1")/1000000</f>
        <v>-82.346962640000001</v>
      </c>
      <c r="I706" s="3">
        <f>[1]!EM_S_STM07_IS($A706,"9",DATE(I$4,12,31),"1")/1000000</f>
        <v>996.31376709000006</v>
      </c>
      <c r="J706" s="3">
        <f>[1]!EM_S_STM07_IS($A706,"61",DATE(I$4,12,31),"1")/1000000</f>
        <v>-245.41766265999999</v>
      </c>
      <c r="K706" s="3">
        <f>[1]!EM_S_STM07_IS($A706,"9",DATE(K$4,12,31),"1")/1000000</f>
        <v>1186.4173661300001</v>
      </c>
      <c r="L706" s="3">
        <f>[1]!EM_S_STM07_IS($A706,"61",DATE(K$4,12,31),"1")/1000000</f>
        <v>62.6880551</v>
      </c>
      <c r="M706" s="3">
        <f>[1]!EM_S_STM07_IS($A706,"9",DATE(M$4,12,31),"1")/1000000</f>
        <v>900.79970178999997</v>
      </c>
      <c r="N706" s="3">
        <f>[1]!EM_S_STM07_IS($A706,"61",DATE(M$4,12,31),"1")/1000000</f>
        <v>-315.52731376999998</v>
      </c>
      <c r="O706" s="6">
        <f t="shared" si="22"/>
        <v>-2.1287443969117525E-2</v>
      </c>
      <c r="P706" s="6">
        <f t="shared" si="23"/>
        <v>-2.4798720102789771</v>
      </c>
    </row>
    <row r="707" spans="1:16" x14ac:dyDescent="0.25">
      <c r="A707" s="5" t="s">
        <v>701</v>
      </c>
      <c r="B707" s="5" t="s">
        <v>3763</v>
      </c>
      <c r="C707" s="3">
        <f>[1]!EM_S_STM07_IS($A707,"9",DATE(C$4,12,31),"1")/1000000</f>
        <v>643.78510953</v>
      </c>
      <c r="D707" s="3">
        <f>[1]!EM_S_STM07_IS($A707,"61",DATE(C$4,12,31),"1")/1000000</f>
        <v>2.5475342699999999</v>
      </c>
      <c r="E707" s="3">
        <f>[1]!EM_S_STM07_IS($A707,"9",DATE(E$4,12,31),"1")/1000000</f>
        <v>627.80782550000004</v>
      </c>
      <c r="F707" s="3">
        <f>[1]!EM_S_STM07_IS($A707,"61",DATE(E$4,12,31),"1")/1000000</f>
        <v>4.1707492500000001</v>
      </c>
      <c r="G707" s="3">
        <f>[1]!EM_S_STM07_IS($A707,"9",DATE(G$4,12,31),"1")/1000000</f>
        <v>574.94776436999996</v>
      </c>
      <c r="H707" s="3">
        <f>[1]!EM_S_STM07_IS($A707,"61",DATE(G$4,12,31),"1")/1000000</f>
        <v>10.22293217</v>
      </c>
      <c r="I707" s="3">
        <f>[1]!EM_S_STM07_IS($A707,"9",DATE(I$4,12,31),"1")/1000000</f>
        <v>554.40702251000005</v>
      </c>
      <c r="J707" s="3">
        <f>[1]!EM_S_STM07_IS($A707,"61",DATE(I$4,12,31),"1")/1000000</f>
        <v>9.6010981500000003</v>
      </c>
      <c r="K707" s="3">
        <f>[1]!EM_S_STM07_IS($A707,"9",DATE(K$4,12,31),"1")/1000000</f>
        <v>449.62451649000002</v>
      </c>
      <c r="L707" s="3">
        <f>[1]!EM_S_STM07_IS($A707,"61",DATE(K$4,12,31),"1")/1000000</f>
        <v>-92.045672239999988</v>
      </c>
      <c r="M707" s="3">
        <f>[1]!EM_S_STM07_IS($A707,"9",DATE(M$4,12,31),"1")/1000000</f>
        <v>435.68306125999999</v>
      </c>
      <c r="N707" s="3">
        <f>[1]!EM_S_STM07_IS($A707,"61",DATE(M$4,12,31),"1")/1000000</f>
        <v>10.88188982</v>
      </c>
      <c r="O707" s="6">
        <f t="shared" si="22"/>
        <v>-7.5118804350402857E-2</v>
      </c>
      <c r="P707" s="6">
        <f t="shared" si="23"/>
        <v>0.33695520964796599</v>
      </c>
    </row>
    <row r="708" spans="1:16" x14ac:dyDescent="0.25">
      <c r="A708" s="5" t="s">
        <v>702</v>
      </c>
      <c r="B708" s="5" t="s">
        <v>3764</v>
      </c>
      <c r="C708" s="3">
        <f>[1]!EM_S_STM07_IS($A708,"9",DATE(C$4,12,31),"1")/1000000</f>
        <v>1516.2754451600001</v>
      </c>
      <c r="D708" s="3">
        <f>[1]!EM_S_STM07_IS($A708,"61",DATE(C$4,12,31),"1")/1000000</f>
        <v>260.29458596000001</v>
      </c>
      <c r="E708" s="3">
        <f>[1]!EM_S_STM07_IS($A708,"9",DATE(E$4,12,31),"1")/1000000</f>
        <v>2205.2082070799997</v>
      </c>
      <c r="F708" s="3">
        <f>[1]!EM_S_STM07_IS($A708,"61",DATE(E$4,12,31),"1")/1000000</f>
        <v>377.98312351999999</v>
      </c>
      <c r="G708" s="3">
        <f>[1]!EM_S_STM07_IS($A708,"9",DATE(G$4,12,31),"1")/1000000</f>
        <v>3531.21447162</v>
      </c>
      <c r="H708" s="3">
        <f>[1]!EM_S_STM07_IS($A708,"61",DATE(G$4,12,31),"1")/1000000</f>
        <v>700.15514504999999</v>
      </c>
      <c r="I708" s="3">
        <f>[1]!EM_S_STM07_IS($A708,"9",DATE(I$4,12,31),"1")/1000000</f>
        <v>5410.0940428000004</v>
      </c>
      <c r="J708" s="3">
        <f>[1]!EM_S_STM07_IS($A708,"61",DATE(I$4,12,31),"1")/1000000</f>
        <v>1130.92191551</v>
      </c>
      <c r="K708" s="3">
        <f>[1]!EM_S_STM07_IS($A708,"9",DATE(K$4,12,31),"1")/1000000</f>
        <v>7331.8814494600001</v>
      </c>
      <c r="L708" s="3">
        <f>[1]!EM_S_STM07_IS($A708,"61",DATE(K$4,12,31),"1")/1000000</f>
        <v>1142.6784846099999</v>
      </c>
      <c r="M708" s="3">
        <f>[1]!EM_S_STM07_IS($A708,"9",DATE(M$4,12,31),"1")/1000000</f>
        <v>10077.833438489999</v>
      </c>
      <c r="N708" s="3">
        <f>[1]!EM_S_STM07_IS($A708,"61",DATE(M$4,12,31),"1")/1000000</f>
        <v>1372.3012118699999</v>
      </c>
      <c r="O708" s="6">
        <f t="shared" si="22"/>
        <v>0.46055466049260674</v>
      </c>
      <c r="P708" s="6">
        <f t="shared" si="23"/>
        <v>0.39443046454210107</v>
      </c>
    </row>
    <row r="709" spans="1:16" x14ac:dyDescent="0.25">
      <c r="A709" s="5" t="s">
        <v>703</v>
      </c>
      <c r="B709" s="5" t="s">
        <v>3765</v>
      </c>
      <c r="C709" s="3">
        <f>[1]!EM_S_STM07_IS($A709,"9",DATE(C$4,12,31),"1")/1000000</f>
        <v>4954.5208502599999</v>
      </c>
      <c r="D709" s="3">
        <f>[1]!EM_S_STM07_IS($A709,"61",DATE(C$4,12,31),"1")/1000000</f>
        <v>190.44036730000002</v>
      </c>
      <c r="E709" s="3">
        <f>[1]!EM_S_STM07_IS($A709,"9",DATE(E$4,12,31),"1")/1000000</f>
        <v>9349.12138366</v>
      </c>
      <c r="F709" s="3">
        <f>[1]!EM_S_STM07_IS($A709,"61",DATE(E$4,12,31),"1")/1000000</f>
        <v>244.85703839999999</v>
      </c>
      <c r="G709" s="3">
        <f>[1]!EM_S_STM07_IS($A709,"9",DATE(G$4,12,31),"1")/1000000</f>
        <v>10543.831106649999</v>
      </c>
      <c r="H709" s="3">
        <f>[1]!EM_S_STM07_IS($A709,"61",DATE(G$4,12,31),"1")/1000000</f>
        <v>290.31408783999996</v>
      </c>
      <c r="I709" s="3">
        <f>[1]!EM_S_STM07_IS($A709,"9",DATE(I$4,12,31),"1")/1000000</f>
        <v>11842.67170096</v>
      </c>
      <c r="J709" s="3">
        <f>[1]!EM_S_STM07_IS($A709,"61",DATE(I$4,12,31),"1")/1000000</f>
        <v>233.81116613</v>
      </c>
      <c r="K709" s="3">
        <f>[1]!EM_S_STM07_IS($A709,"9",DATE(K$4,12,31),"1")/1000000</f>
        <v>15384.93300241</v>
      </c>
      <c r="L709" s="3">
        <f>[1]!EM_S_STM07_IS($A709,"61",DATE(K$4,12,31),"1")/1000000</f>
        <v>250.40314985000001</v>
      </c>
      <c r="M709" s="3">
        <f>[1]!EM_S_STM07_IS($A709,"9",DATE(M$4,12,31),"1")/1000000</f>
        <v>14144.005974739999</v>
      </c>
      <c r="N709" s="3">
        <f>[1]!EM_S_STM07_IS($A709,"61",DATE(M$4,12,31),"1")/1000000</f>
        <v>180.71997331999998</v>
      </c>
      <c r="O709" s="6">
        <f t="shared" si="22"/>
        <v>0.23342899697917363</v>
      </c>
      <c r="P709" s="6">
        <f t="shared" si="23"/>
        <v>-1.0423373871816022E-2</v>
      </c>
    </row>
    <row r="710" spans="1:16" x14ac:dyDescent="0.25">
      <c r="A710" s="5" t="s">
        <v>704</v>
      </c>
      <c r="B710" s="5" t="s">
        <v>3766</v>
      </c>
      <c r="C710" s="3">
        <f>[1]!EM_S_STM07_IS($A710,"9",DATE(C$4,12,31),"1")/1000000</f>
        <v>800.25410166999995</v>
      </c>
      <c r="D710" s="3">
        <f>[1]!EM_S_STM07_IS($A710,"61",DATE(C$4,12,31),"1")/1000000</f>
        <v>85.765395670000004</v>
      </c>
      <c r="E710" s="3">
        <f>[1]!EM_S_STM07_IS($A710,"9",DATE(E$4,12,31),"1")/1000000</f>
        <v>849.54130582000005</v>
      </c>
      <c r="F710" s="3">
        <f>[1]!EM_S_STM07_IS($A710,"61",DATE(E$4,12,31),"1")/1000000</f>
        <v>117.7610028</v>
      </c>
      <c r="G710" s="3">
        <f>[1]!EM_S_STM07_IS($A710,"9",DATE(G$4,12,31),"1")/1000000</f>
        <v>899.92162710000002</v>
      </c>
      <c r="H710" s="3">
        <f>[1]!EM_S_STM07_IS($A710,"61",DATE(G$4,12,31),"1")/1000000</f>
        <v>127.69304737</v>
      </c>
      <c r="I710" s="3">
        <f>[1]!EM_S_STM07_IS($A710,"9",DATE(I$4,12,31),"1")/1000000</f>
        <v>929.99989587999994</v>
      </c>
      <c r="J710" s="3">
        <f>[1]!EM_S_STM07_IS($A710,"61",DATE(I$4,12,31),"1")/1000000</f>
        <v>143.21890525999999</v>
      </c>
      <c r="K710" s="3">
        <f>[1]!EM_S_STM07_IS($A710,"9",DATE(K$4,12,31),"1")/1000000</f>
        <v>1315.6850935499999</v>
      </c>
      <c r="L710" s="3">
        <f>[1]!EM_S_STM07_IS($A710,"61",DATE(K$4,12,31),"1")/1000000</f>
        <v>214.87712790999998</v>
      </c>
      <c r="M710" s="3">
        <f>[1]!EM_S_STM07_IS($A710,"9",DATE(M$4,12,31),"1")/1000000</f>
        <v>1788.7684242299999</v>
      </c>
      <c r="N710" s="3">
        <f>[1]!EM_S_STM07_IS($A710,"61",DATE(M$4,12,31),"1")/1000000</f>
        <v>272.23157633</v>
      </c>
      <c r="O710" s="6">
        <f t="shared" si="22"/>
        <v>0.1745330511227754</v>
      </c>
      <c r="P710" s="6">
        <f t="shared" si="23"/>
        <v>0.25986868247462613</v>
      </c>
    </row>
    <row r="711" spans="1:16" x14ac:dyDescent="0.25">
      <c r="A711" s="5" t="s">
        <v>705</v>
      </c>
      <c r="B711" s="5" t="s">
        <v>3767</v>
      </c>
      <c r="C711" s="3">
        <f>[1]!EM_S_STM07_IS($A711,"9",DATE(C$4,12,31),"1")/1000000</f>
        <v>417.55269529000003</v>
      </c>
      <c r="D711" s="3">
        <f>[1]!EM_S_STM07_IS($A711,"61",DATE(C$4,12,31),"1")/1000000</f>
        <v>10.47709173</v>
      </c>
      <c r="E711" s="3">
        <f>[1]!EM_S_STM07_IS($A711,"9",DATE(E$4,12,31),"1")/1000000</f>
        <v>415.62222901000001</v>
      </c>
      <c r="F711" s="3">
        <f>[1]!EM_S_STM07_IS($A711,"61",DATE(E$4,12,31),"1")/1000000</f>
        <v>10.54839511</v>
      </c>
      <c r="G711" s="3">
        <f>[1]!EM_S_STM07_IS($A711,"9",DATE(G$4,12,31),"1")/1000000</f>
        <v>408.14436956000003</v>
      </c>
      <c r="H711" s="3">
        <f>[1]!EM_S_STM07_IS($A711,"61",DATE(G$4,12,31),"1")/1000000</f>
        <v>10.000172119999998</v>
      </c>
      <c r="I711" s="3">
        <f>[1]!EM_S_STM07_IS($A711,"9",DATE(I$4,12,31),"1")/1000000</f>
        <v>473.41478870999998</v>
      </c>
      <c r="J711" s="3">
        <f>[1]!EM_S_STM07_IS($A711,"61",DATE(I$4,12,31),"1")/1000000</f>
        <v>54.111599829999996</v>
      </c>
      <c r="K711" s="3">
        <f>[1]!EM_S_STM07_IS($A711,"9",DATE(K$4,12,31),"1")/1000000</f>
        <v>450.00196226999998</v>
      </c>
      <c r="L711" s="3">
        <f>[1]!EM_S_STM07_IS($A711,"61",DATE(K$4,12,31),"1")/1000000</f>
        <v>11.462029730000001</v>
      </c>
      <c r="M711" s="3">
        <f>[1]!EM_S_STM07_IS($A711,"9",DATE(M$4,12,31),"1")/1000000</f>
        <v>2483.5599991300001</v>
      </c>
      <c r="N711" s="3">
        <f>[1]!EM_S_STM07_IS($A711,"61",DATE(M$4,12,31),"1")/1000000</f>
        <v>223.28496621000002</v>
      </c>
      <c r="O711" s="6">
        <f t="shared" ref="O711:O774" si="24">IFERROR(IF(OR(C711&lt;0,C711=""),"",POWER(M711/C711,1/5)-1),"")</f>
        <v>0.42847509498369063</v>
      </c>
      <c r="P711" s="6">
        <f t="shared" ref="P711:P774" si="25">IFERROR(IF(OR(D711&lt;0,D711=""),"",POWER(N711/D711,1/5)-1),"")</f>
        <v>0.84384218678896805</v>
      </c>
    </row>
    <row r="712" spans="1:16" x14ac:dyDescent="0.25">
      <c r="A712" s="5" t="s">
        <v>706</v>
      </c>
      <c r="B712" s="5" t="s">
        <v>3768</v>
      </c>
      <c r="C712" s="3">
        <f>[1]!EM_S_STM07_IS($A712,"9",DATE(C$4,12,31),"1")/1000000</f>
        <v>1535.5788878399999</v>
      </c>
      <c r="D712" s="3">
        <f>[1]!EM_S_STM07_IS($A712,"61",DATE(C$4,12,31),"1")/1000000</f>
        <v>19.004286010000001</v>
      </c>
      <c r="E712" s="3">
        <f>[1]!EM_S_STM07_IS($A712,"9",DATE(E$4,12,31),"1")/1000000</f>
        <v>1896.9002691300002</v>
      </c>
      <c r="F712" s="3">
        <f>[1]!EM_S_STM07_IS($A712,"61",DATE(E$4,12,31),"1")/1000000</f>
        <v>9.3839632899999987</v>
      </c>
      <c r="G712" s="3">
        <f>[1]!EM_S_STM07_IS($A712,"9",DATE(G$4,12,31),"1")/1000000</f>
        <v>1744.0040064500001</v>
      </c>
      <c r="H712" s="3">
        <f>[1]!EM_S_STM07_IS($A712,"61",DATE(G$4,12,31),"1")/1000000</f>
        <v>-116.87537747</v>
      </c>
      <c r="I712" s="3">
        <f>[1]!EM_S_STM07_IS($A712,"9",DATE(I$4,12,31),"1")/1000000</f>
        <v>1778.0316223099999</v>
      </c>
      <c r="J712" s="3">
        <f>[1]!EM_S_STM07_IS($A712,"61",DATE(I$4,12,31),"1")/1000000</f>
        <v>9.5781338300000005</v>
      </c>
      <c r="K712" s="3">
        <f>[1]!EM_S_STM07_IS($A712,"9",DATE(K$4,12,31),"1")/1000000</f>
        <v>1715.4524606500001</v>
      </c>
      <c r="L712" s="3">
        <f>[1]!EM_S_STM07_IS($A712,"61",DATE(K$4,12,31),"1")/1000000</f>
        <v>11.41003959</v>
      </c>
      <c r="M712" s="3">
        <f>[1]!EM_S_STM07_IS($A712,"9",DATE(M$4,12,31),"1")/1000000</f>
        <v>1439.84595352</v>
      </c>
      <c r="N712" s="3">
        <f>[1]!EM_S_STM07_IS($A712,"61",DATE(M$4,12,31),"1")/1000000</f>
        <v>-194.82856727000001</v>
      </c>
      <c r="O712" s="6">
        <f t="shared" si="24"/>
        <v>-1.2791742091854519E-2</v>
      </c>
      <c r="P712" s="6">
        <f t="shared" si="25"/>
        <v>-2.5927962179475017</v>
      </c>
    </row>
    <row r="713" spans="1:16" x14ac:dyDescent="0.25">
      <c r="A713" s="5" t="s">
        <v>707</v>
      </c>
      <c r="B713" s="5" t="s">
        <v>3769</v>
      </c>
      <c r="C713" s="3">
        <f>[1]!EM_S_STM07_IS($A713,"9",DATE(C$4,12,31),"1")/1000000</f>
        <v>2644.66751952</v>
      </c>
      <c r="D713" s="3">
        <f>[1]!EM_S_STM07_IS($A713,"61",DATE(C$4,12,31),"1")/1000000</f>
        <v>276.45251048</v>
      </c>
      <c r="E713" s="3">
        <f>[1]!EM_S_STM07_IS($A713,"9",DATE(E$4,12,31),"1")/1000000</f>
        <v>4077.0002820199998</v>
      </c>
      <c r="F713" s="3">
        <f>[1]!EM_S_STM07_IS($A713,"61",DATE(E$4,12,31),"1")/1000000</f>
        <v>528.01796016000003</v>
      </c>
      <c r="G713" s="3">
        <f>[1]!EM_S_STM07_IS($A713,"9",DATE(G$4,12,31),"1")/1000000</f>
        <v>7253.2050905400001</v>
      </c>
      <c r="H713" s="3">
        <f>[1]!EM_S_STM07_IS($A713,"61",DATE(G$4,12,31),"1")/1000000</f>
        <v>908.70269312000005</v>
      </c>
      <c r="I713" s="3">
        <f>[1]!EM_S_STM07_IS($A713,"9",DATE(I$4,12,31),"1")/1000000</f>
        <v>10048.818481299999</v>
      </c>
      <c r="J713" s="3">
        <f>[1]!EM_S_STM07_IS($A713,"61",DATE(I$4,12,31),"1")/1000000</f>
        <v>1306.6264804699999</v>
      </c>
      <c r="K713" s="3">
        <f>[1]!EM_S_STM07_IS($A713,"9",DATE(K$4,12,31),"1")/1000000</f>
        <v>12698.98601334</v>
      </c>
      <c r="L713" s="3">
        <f>[1]!EM_S_STM07_IS($A713,"61",DATE(K$4,12,31),"1")/1000000</f>
        <v>1657.3882590999999</v>
      </c>
      <c r="M713" s="3">
        <f>[1]!EM_S_STM07_IS($A713,"9",DATE(M$4,12,31),"1")/1000000</f>
        <v>13656.025765750001</v>
      </c>
      <c r="N713" s="3">
        <f>[1]!EM_S_STM07_IS($A713,"61",DATE(M$4,12,31),"1")/1000000</f>
        <v>1251.14207887</v>
      </c>
      <c r="O713" s="6">
        <f t="shared" si="24"/>
        <v>0.38864312771746712</v>
      </c>
      <c r="P713" s="6">
        <f t="shared" si="25"/>
        <v>0.35249982787687006</v>
      </c>
    </row>
    <row r="714" spans="1:16" x14ac:dyDescent="0.25">
      <c r="A714" s="5" t="s">
        <v>708</v>
      </c>
      <c r="B714" s="5" t="s">
        <v>3770</v>
      </c>
      <c r="C714" s="3">
        <f>[1]!EM_S_STM07_IS($A714,"9",DATE(C$4,12,31),"1")/1000000</f>
        <v>5346.5052420600005</v>
      </c>
      <c r="D714" s="3">
        <f>[1]!EM_S_STM07_IS($A714,"61",DATE(C$4,12,31),"1")/1000000</f>
        <v>590.9082674199999</v>
      </c>
      <c r="E714" s="3">
        <f>[1]!EM_S_STM07_IS($A714,"9",DATE(E$4,12,31),"1")/1000000</f>
        <v>5199.3311207899997</v>
      </c>
      <c r="F714" s="3">
        <f>[1]!EM_S_STM07_IS($A714,"61",DATE(E$4,12,31),"1")/1000000</f>
        <v>501.31959243</v>
      </c>
      <c r="G714" s="3">
        <f>[1]!EM_S_STM07_IS($A714,"9",DATE(G$4,12,31),"1")/1000000</f>
        <v>4941.8360291600002</v>
      </c>
      <c r="H714" s="3">
        <f>[1]!EM_S_STM07_IS($A714,"61",DATE(G$4,12,31),"1")/1000000</f>
        <v>455.23814487999999</v>
      </c>
      <c r="I714" s="3">
        <f>[1]!EM_S_STM07_IS($A714,"9",DATE(I$4,12,31),"1")/1000000</f>
        <v>5328.1216236099999</v>
      </c>
      <c r="J714" s="3">
        <f>[1]!EM_S_STM07_IS($A714,"61",DATE(I$4,12,31),"1")/1000000</f>
        <v>469.70654201999997</v>
      </c>
      <c r="K714" s="3">
        <f>[1]!EM_S_STM07_IS($A714,"9",DATE(K$4,12,31),"1")/1000000</f>
        <v>5943.51334838</v>
      </c>
      <c r="L714" s="3">
        <f>[1]!EM_S_STM07_IS($A714,"61",DATE(K$4,12,31),"1")/1000000</f>
        <v>531.65735697000002</v>
      </c>
      <c r="M714" s="3">
        <f>[1]!EM_S_STM07_IS($A714,"9",DATE(M$4,12,31),"1")/1000000</f>
        <v>7060.0891151000005</v>
      </c>
      <c r="N714" s="3">
        <f>[1]!EM_S_STM07_IS($A714,"61",DATE(M$4,12,31),"1")/1000000</f>
        <v>620.04092413000001</v>
      </c>
      <c r="O714" s="6">
        <f t="shared" si="24"/>
        <v>5.7177806124890873E-2</v>
      </c>
      <c r="P714" s="6">
        <f t="shared" si="25"/>
        <v>9.6714072949519725E-3</v>
      </c>
    </row>
    <row r="715" spans="1:16" x14ac:dyDescent="0.25">
      <c r="A715" s="5" t="s">
        <v>709</v>
      </c>
      <c r="B715" s="5" t="s">
        <v>3771</v>
      </c>
      <c r="C715" s="3">
        <f>[1]!EM_S_STM07_IS($A715,"9",DATE(C$4,12,31),"1")/1000000</f>
        <v>714.03750017999994</v>
      </c>
      <c r="D715" s="3">
        <f>[1]!EM_S_STM07_IS($A715,"61",DATE(C$4,12,31),"1")/1000000</f>
        <v>96.701205950000002</v>
      </c>
      <c r="E715" s="3">
        <f>[1]!EM_S_STM07_IS($A715,"9",DATE(E$4,12,31),"1")/1000000</f>
        <v>929.45084315999998</v>
      </c>
      <c r="F715" s="3">
        <f>[1]!EM_S_STM07_IS($A715,"61",DATE(E$4,12,31),"1")/1000000</f>
        <v>102.75056696</v>
      </c>
      <c r="G715" s="3">
        <f>[1]!EM_S_STM07_IS($A715,"9",DATE(G$4,12,31),"1")/1000000</f>
        <v>1056.4056192099999</v>
      </c>
      <c r="H715" s="3">
        <f>[1]!EM_S_STM07_IS($A715,"61",DATE(G$4,12,31),"1")/1000000</f>
        <v>75.315580400000002</v>
      </c>
      <c r="I715" s="3">
        <f>[1]!EM_S_STM07_IS($A715,"9",DATE(I$4,12,31),"1")/1000000</f>
        <v>1135.6027137200001</v>
      </c>
      <c r="J715" s="3">
        <f>[1]!EM_S_STM07_IS($A715,"61",DATE(I$4,12,31),"1")/1000000</f>
        <v>61.07129947</v>
      </c>
      <c r="K715" s="3">
        <f>[1]!EM_S_STM07_IS($A715,"9",DATE(K$4,12,31),"1")/1000000</f>
        <v>1062.7869628999999</v>
      </c>
      <c r="L715" s="3">
        <f>[1]!EM_S_STM07_IS($A715,"61",DATE(K$4,12,31),"1")/1000000</f>
        <v>-36.359780819999997</v>
      </c>
      <c r="M715" s="3">
        <f>[1]!EM_S_STM07_IS($A715,"9",DATE(M$4,12,31),"1")/1000000</f>
        <v>1020.9720273400001</v>
      </c>
      <c r="N715" s="3">
        <f>[1]!EM_S_STM07_IS($A715,"61",DATE(M$4,12,31),"1")/1000000</f>
        <v>7.6354153299999998</v>
      </c>
      <c r="O715" s="6">
        <f t="shared" si="24"/>
        <v>7.4134249329306456E-2</v>
      </c>
      <c r="P715" s="6">
        <f t="shared" si="25"/>
        <v>-0.39816123851535423</v>
      </c>
    </row>
    <row r="716" spans="1:16" x14ac:dyDescent="0.25">
      <c r="A716" s="5" t="s">
        <v>710</v>
      </c>
      <c r="B716" s="5" t="s">
        <v>3772</v>
      </c>
      <c r="C716" s="3">
        <f>[1]!EM_S_STM07_IS($A716,"9",DATE(C$4,12,31),"1")/1000000</f>
        <v>6218.0833863600001</v>
      </c>
      <c r="D716" s="3">
        <f>[1]!EM_S_STM07_IS($A716,"61",DATE(C$4,12,31),"1")/1000000</f>
        <v>966.20555982000008</v>
      </c>
      <c r="E716" s="3">
        <f>[1]!EM_S_STM07_IS($A716,"9",DATE(E$4,12,31),"1")/1000000</f>
        <v>3565.3666039200002</v>
      </c>
      <c r="F716" s="3">
        <f>[1]!EM_S_STM07_IS($A716,"61",DATE(E$4,12,31),"1")/1000000</f>
        <v>783.98733040000002</v>
      </c>
      <c r="G716" s="3">
        <f>[1]!EM_S_STM07_IS($A716,"9",DATE(G$4,12,31),"1")/1000000</f>
        <v>6411.12312991</v>
      </c>
      <c r="H716" s="3">
        <f>[1]!EM_S_STM07_IS($A716,"61",DATE(G$4,12,31),"1")/1000000</f>
        <v>1265.9709432300001</v>
      </c>
      <c r="I716" s="3">
        <f>[1]!EM_S_STM07_IS($A716,"9",DATE(I$4,12,31),"1")/1000000</f>
        <v>10381.916409040001</v>
      </c>
      <c r="J716" s="3">
        <f>[1]!EM_S_STM07_IS($A716,"61",DATE(I$4,12,31),"1")/1000000</f>
        <v>1410.12447518</v>
      </c>
      <c r="K716" s="3">
        <f>[1]!EM_S_STM07_IS($A716,"9",DATE(K$4,12,31),"1")/1000000</f>
        <v>11758.56957381</v>
      </c>
      <c r="L716" s="3">
        <f>[1]!EM_S_STM07_IS($A716,"61",DATE(K$4,12,31),"1")/1000000</f>
        <v>829.04472199999998</v>
      </c>
      <c r="M716" s="3">
        <f>[1]!EM_S_STM07_IS($A716,"9",DATE(M$4,12,31),"1")/1000000</f>
        <v>12617.555197080001</v>
      </c>
      <c r="N716" s="3">
        <f>[1]!EM_S_STM07_IS($A716,"61",DATE(M$4,12,31),"1")/1000000</f>
        <v>1002.8628071000001</v>
      </c>
      <c r="O716" s="6">
        <f t="shared" si="24"/>
        <v>0.15202985572786276</v>
      </c>
      <c r="P716" s="6">
        <f t="shared" si="25"/>
        <v>7.4752793646213345E-3</v>
      </c>
    </row>
    <row r="717" spans="1:16" x14ac:dyDescent="0.25">
      <c r="A717" s="5" t="s">
        <v>711</v>
      </c>
      <c r="B717" s="5" t="s">
        <v>3773</v>
      </c>
      <c r="C717" s="3">
        <f>[1]!EM_S_STM07_IS($A717,"9",DATE(C$4,12,31),"1")/1000000</f>
        <v>1163.3781701300002</v>
      </c>
      <c r="D717" s="3">
        <f>[1]!EM_S_STM07_IS($A717,"61",DATE(C$4,12,31),"1")/1000000</f>
        <v>82.341259909999991</v>
      </c>
      <c r="E717" s="3">
        <f>[1]!EM_S_STM07_IS($A717,"9",DATE(E$4,12,31),"1")/1000000</f>
        <v>1749.0808636400002</v>
      </c>
      <c r="F717" s="3">
        <f>[1]!EM_S_STM07_IS($A717,"61",DATE(E$4,12,31),"1")/1000000</f>
        <v>99.993128260000006</v>
      </c>
      <c r="G717" s="3">
        <f>[1]!EM_S_STM07_IS($A717,"9",DATE(G$4,12,31),"1")/1000000</f>
        <v>1661.1384401099999</v>
      </c>
      <c r="H717" s="3">
        <f>[1]!EM_S_STM07_IS($A717,"61",DATE(G$4,12,31),"1")/1000000</f>
        <v>103.71523525000001</v>
      </c>
      <c r="I717" s="3">
        <f>[1]!EM_S_STM07_IS($A717,"9",DATE(I$4,12,31),"1")/1000000</f>
        <v>1398.5277517</v>
      </c>
      <c r="J717" s="3">
        <f>[1]!EM_S_STM07_IS($A717,"61",DATE(I$4,12,31),"1")/1000000</f>
        <v>93.140939010000011</v>
      </c>
      <c r="K717" s="3">
        <f>[1]!EM_S_STM07_IS($A717,"9",DATE(K$4,12,31),"1")/1000000</f>
        <v>1517.3999471099999</v>
      </c>
      <c r="L717" s="3">
        <f>[1]!EM_S_STM07_IS($A717,"61",DATE(K$4,12,31),"1")/1000000</f>
        <v>170.74674145</v>
      </c>
      <c r="M717" s="3">
        <f>[1]!EM_S_STM07_IS($A717,"9",DATE(M$4,12,31),"1")/1000000</f>
        <v>1584.3815785300001</v>
      </c>
      <c r="N717" s="3">
        <f>[1]!EM_S_STM07_IS($A717,"61",DATE(M$4,12,31),"1")/1000000</f>
        <v>241.43544194</v>
      </c>
      <c r="O717" s="6">
        <f t="shared" si="24"/>
        <v>6.3721101906551336E-2</v>
      </c>
      <c r="P717" s="6">
        <f t="shared" si="25"/>
        <v>0.2400428800841139</v>
      </c>
    </row>
    <row r="718" spans="1:16" x14ac:dyDescent="0.25">
      <c r="A718" s="5" t="s">
        <v>712</v>
      </c>
      <c r="B718" s="5" t="s">
        <v>3774</v>
      </c>
      <c r="C718" s="3">
        <f>[1]!EM_S_STM07_IS($A718,"9",DATE(C$4,12,31),"1")/1000000</f>
        <v>1343.5486309600001</v>
      </c>
      <c r="D718" s="3">
        <f>[1]!EM_S_STM07_IS($A718,"61",DATE(C$4,12,31),"1")/1000000</f>
        <v>21.636963510000001</v>
      </c>
      <c r="E718" s="3">
        <f>[1]!EM_S_STM07_IS($A718,"9",DATE(E$4,12,31),"1")/1000000</f>
        <v>1910.66514117</v>
      </c>
      <c r="F718" s="3">
        <f>[1]!EM_S_STM07_IS($A718,"61",DATE(E$4,12,31),"1")/1000000</f>
        <v>32.49079682</v>
      </c>
      <c r="G718" s="3">
        <f>[1]!EM_S_STM07_IS($A718,"9",DATE(G$4,12,31),"1")/1000000</f>
        <v>1547.7840335399999</v>
      </c>
      <c r="H718" s="3">
        <f>[1]!EM_S_STM07_IS($A718,"61",DATE(G$4,12,31),"1")/1000000</f>
        <v>12.117702830000001</v>
      </c>
      <c r="I718" s="3">
        <f>[1]!EM_S_STM07_IS($A718,"9",DATE(I$4,12,31),"1")/1000000</f>
        <v>2012.6622926300001</v>
      </c>
      <c r="J718" s="3">
        <f>[1]!EM_S_STM07_IS($A718,"61",DATE(I$4,12,31),"1")/1000000</f>
        <v>48.521094740000002</v>
      </c>
      <c r="K718" s="3">
        <f>[1]!EM_S_STM07_IS($A718,"9",DATE(K$4,12,31),"1")/1000000</f>
        <v>2036.0328417599999</v>
      </c>
      <c r="L718" s="3">
        <f>[1]!EM_S_STM07_IS($A718,"61",DATE(K$4,12,31),"1")/1000000</f>
        <v>72.889698290000013</v>
      </c>
      <c r="M718" s="3">
        <f>[1]!EM_S_STM07_IS($A718,"9",DATE(M$4,12,31),"1")/1000000</f>
        <v>1504.86961759</v>
      </c>
      <c r="N718" s="3">
        <f>[1]!EM_S_STM07_IS($A718,"61",DATE(M$4,12,31),"1")/1000000</f>
        <v>54.864865590000001</v>
      </c>
      <c r="O718" s="6">
        <f t="shared" si="24"/>
        <v>2.2937492750047861E-2</v>
      </c>
      <c r="P718" s="6">
        <f t="shared" si="25"/>
        <v>0.20453549268212035</v>
      </c>
    </row>
    <row r="719" spans="1:16" x14ac:dyDescent="0.25">
      <c r="A719" s="5" t="s">
        <v>713</v>
      </c>
      <c r="B719" s="5" t="s">
        <v>3775</v>
      </c>
      <c r="C719" s="3">
        <f>[1]!EM_S_STM07_IS($A719,"9",DATE(C$4,12,31),"1")/1000000</f>
        <v>367.04599539999998</v>
      </c>
      <c r="D719" s="3">
        <f>[1]!EM_S_STM07_IS($A719,"61",DATE(C$4,12,31),"1")/1000000</f>
        <v>39.883178719999997</v>
      </c>
      <c r="E719" s="3">
        <f>[1]!EM_S_STM07_IS($A719,"9",DATE(E$4,12,31),"1")/1000000</f>
        <v>477.53131698999999</v>
      </c>
      <c r="F719" s="3">
        <f>[1]!EM_S_STM07_IS($A719,"61",DATE(E$4,12,31),"1")/1000000</f>
        <v>40.59371324</v>
      </c>
      <c r="G719" s="3">
        <f>[1]!EM_S_STM07_IS($A719,"9",DATE(G$4,12,31),"1")/1000000</f>
        <v>617.22320957000011</v>
      </c>
      <c r="H719" s="3">
        <f>[1]!EM_S_STM07_IS($A719,"61",DATE(G$4,12,31),"1")/1000000</f>
        <v>57.648726340000003</v>
      </c>
      <c r="I719" s="3">
        <f>[1]!EM_S_STM07_IS($A719,"9",DATE(I$4,12,31),"1")/1000000</f>
        <v>749.94542707000005</v>
      </c>
      <c r="J719" s="3">
        <f>[1]!EM_S_STM07_IS($A719,"61",DATE(I$4,12,31),"1")/1000000</f>
        <v>81.065872400000003</v>
      </c>
      <c r="K719" s="3">
        <f>[1]!EM_S_STM07_IS($A719,"9",DATE(K$4,12,31),"1")/1000000</f>
        <v>867.04559266000001</v>
      </c>
      <c r="L719" s="3">
        <f>[1]!EM_S_STM07_IS($A719,"61",DATE(K$4,12,31),"1")/1000000</f>
        <v>99.048485620000008</v>
      </c>
      <c r="M719" s="3">
        <f>[1]!EM_S_STM07_IS($A719,"9",DATE(M$4,12,31),"1")/1000000</f>
        <v>895.18077342999993</v>
      </c>
      <c r="N719" s="3">
        <f>[1]!EM_S_STM07_IS($A719,"61",DATE(M$4,12,31),"1")/1000000</f>
        <v>85.798529329999994</v>
      </c>
      <c r="O719" s="6">
        <f t="shared" si="24"/>
        <v>0.19519302820747897</v>
      </c>
      <c r="P719" s="6">
        <f t="shared" si="25"/>
        <v>0.16556907404392573</v>
      </c>
    </row>
    <row r="720" spans="1:16" x14ac:dyDescent="0.25">
      <c r="A720" s="5" t="s">
        <v>714</v>
      </c>
      <c r="B720" s="5" t="s">
        <v>3776</v>
      </c>
      <c r="C720" s="3">
        <f>[1]!EM_S_STM07_IS($A720,"9",DATE(C$4,12,31),"1")/1000000</f>
        <v>668.82634939000002</v>
      </c>
      <c r="D720" s="3">
        <f>[1]!EM_S_STM07_IS($A720,"61",DATE(C$4,12,31),"1")/1000000</f>
        <v>94.121261560000008</v>
      </c>
      <c r="E720" s="3">
        <f>[1]!EM_S_STM07_IS($A720,"9",DATE(E$4,12,31),"1")/1000000</f>
        <v>626.63680918</v>
      </c>
      <c r="F720" s="3">
        <f>[1]!EM_S_STM07_IS($A720,"61",DATE(E$4,12,31),"1")/1000000</f>
        <v>20.89702612</v>
      </c>
      <c r="G720" s="3">
        <f>[1]!EM_S_STM07_IS($A720,"9",DATE(G$4,12,31),"1")/1000000</f>
        <v>372.98830139</v>
      </c>
      <c r="H720" s="3">
        <f>[1]!EM_S_STM07_IS($A720,"61",DATE(G$4,12,31),"1")/1000000</f>
        <v>-98.658328139999995</v>
      </c>
      <c r="I720" s="3">
        <f>[1]!EM_S_STM07_IS($A720,"9",DATE(I$4,12,31),"1")/1000000</f>
        <v>335.79958751999999</v>
      </c>
      <c r="J720" s="3">
        <f>[1]!EM_S_STM07_IS($A720,"61",DATE(I$4,12,31),"1")/1000000</f>
        <v>-172.88069944</v>
      </c>
      <c r="K720" s="3">
        <f>[1]!EM_S_STM07_IS($A720,"9",DATE(K$4,12,31),"1")/1000000</f>
        <v>345.49973388000001</v>
      </c>
      <c r="L720" s="3">
        <f>[1]!EM_S_STM07_IS($A720,"61",DATE(K$4,12,31),"1")/1000000</f>
        <v>3.8902517699999999</v>
      </c>
      <c r="M720" s="3">
        <f>[1]!EM_S_STM07_IS($A720,"9",DATE(M$4,12,31),"1")/1000000</f>
        <v>230.42871924000002</v>
      </c>
      <c r="N720" s="3">
        <f>[1]!EM_S_STM07_IS($A720,"61",DATE(M$4,12,31),"1")/1000000</f>
        <v>-211.75309966999998</v>
      </c>
      <c r="O720" s="6">
        <f t="shared" si="24"/>
        <v>-0.19193807027150811</v>
      </c>
      <c r="P720" s="6">
        <f t="shared" si="25"/>
        <v>-2.1760570978044216</v>
      </c>
    </row>
    <row r="721" spans="1:16" x14ac:dyDescent="0.25">
      <c r="A721" s="5" t="s">
        <v>715</v>
      </c>
      <c r="B721" s="5" t="s">
        <v>3777</v>
      </c>
      <c r="C721" s="3">
        <f>[1]!EM_S_STM07_IS($A721,"9",DATE(C$4,12,31),"1")/1000000</f>
        <v>2187.1253665500003</v>
      </c>
      <c r="D721" s="3">
        <f>[1]!EM_S_STM07_IS($A721,"61",DATE(C$4,12,31),"1")/1000000</f>
        <v>228.46779913999998</v>
      </c>
      <c r="E721" s="3">
        <f>[1]!EM_S_STM07_IS($A721,"9",DATE(E$4,12,31),"1")/1000000</f>
        <v>2359.34831923</v>
      </c>
      <c r="F721" s="3">
        <f>[1]!EM_S_STM07_IS($A721,"61",DATE(E$4,12,31),"1")/1000000</f>
        <v>229.80278503</v>
      </c>
      <c r="G721" s="3">
        <f>[1]!EM_S_STM07_IS($A721,"9",DATE(G$4,12,31),"1")/1000000</f>
        <v>2769.8253492700001</v>
      </c>
      <c r="H721" s="3">
        <f>[1]!EM_S_STM07_IS($A721,"61",DATE(G$4,12,31),"1")/1000000</f>
        <v>184.34323211</v>
      </c>
      <c r="I721" s="3">
        <f>[1]!EM_S_STM07_IS($A721,"9",DATE(I$4,12,31),"1")/1000000</f>
        <v>3273.1237934299998</v>
      </c>
      <c r="J721" s="3">
        <f>[1]!EM_S_STM07_IS($A721,"61",DATE(I$4,12,31),"1")/1000000</f>
        <v>215.43928979</v>
      </c>
      <c r="K721" s="3">
        <f>[1]!EM_S_STM07_IS($A721,"9",DATE(K$4,12,31),"1")/1000000</f>
        <v>4443.3134545399998</v>
      </c>
      <c r="L721" s="3">
        <f>[1]!EM_S_STM07_IS($A721,"61",DATE(K$4,12,31),"1")/1000000</f>
        <v>296.87736416000001</v>
      </c>
      <c r="M721" s="3">
        <f>[1]!EM_S_STM07_IS($A721,"9",DATE(M$4,12,31),"1")/1000000</f>
        <v>4912.22987749</v>
      </c>
      <c r="N721" s="3">
        <f>[1]!EM_S_STM07_IS($A721,"61",DATE(M$4,12,31),"1")/1000000</f>
        <v>341.17392593</v>
      </c>
      <c r="O721" s="6">
        <f t="shared" si="24"/>
        <v>0.17565799319595188</v>
      </c>
      <c r="P721" s="6">
        <f t="shared" si="25"/>
        <v>8.3503121870343699E-2</v>
      </c>
    </row>
    <row r="722" spans="1:16" x14ac:dyDescent="0.25">
      <c r="A722" s="5" t="s">
        <v>716</v>
      </c>
      <c r="B722" s="5" t="s">
        <v>3778</v>
      </c>
      <c r="C722" s="3">
        <f>[1]!EM_S_STM07_IS($A722,"9",DATE(C$4,12,31),"1")/1000000</f>
        <v>1973.4490908099999</v>
      </c>
      <c r="D722" s="3">
        <f>[1]!EM_S_STM07_IS($A722,"61",DATE(C$4,12,31),"1")/1000000</f>
        <v>202.97868658000002</v>
      </c>
      <c r="E722" s="3">
        <f>[1]!EM_S_STM07_IS($A722,"9",DATE(E$4,12,31),"1")/1000000</f>
        <v>2568.0450313299998</v>
      </c>
      <c r="F722" s="3">
        <f>[1]!EM_S_STM07_IS($A722,"61",DATE(E$4,12,31),"1")/1000000</f>
        <v>294.33495272000005</v>
      </c>
      <c r="G722" s="3">
        <f>[1]!EM_S_STM07_IS($A722,"9",DATE(G$4,12,31),"1")/1000000</f>
        <v>2955.3617912899999</v>
      </c>
      <c r="H722" s="3">
        <f>[1]!EM_S_STM07_IS($A722,"61",DATE(G$4,12,31),"1")/1000000</f>
        <v>365.66510704000001</v>
      </c>
      <c r="I722" s="3">
        <f>[1]!EM_S_STM07_IS($A722,"9",DATE(I$4,12,31),"1")/1000000</f>
        <v>3368.3514132600003</v>
      </c>
      <c r="J722" s="3">
        <f>[1]!EM_S_STM07_IS($A722,"61",DATE(I$4,12,31),"1")/1000000</f>
        <v>449.55907930000001</v>
      </c>
      <c r="K722" s="3">
        <f>[1]!EM_S_STM07_IS($A722,"9",DATE(K$4,12,31),"1")/1000000</f>
        <v>3990.2660988600001</v>
      </c>
      <c r="L722" s="3">
        <f>[1]!EM_S_STM07_IS($A722,"61",DATE(K$4,12,31),"1")/1000000</f>
        <v>551.05042221000008</v>
      </c>
      <c r="M722" s="3">
        <f>[1]!EM_S_STM07_IS($A722,"9",DATE(M$4,12,31),"1")/1000000</f>
        <v>4007.7868723299998</v>
      </c>
      <c r="N722" s="3">
        <f>[1]!EM_S_STM07_IS($A722,"61",DATE(M$4,12,31),"1")/1000000</f>
        <v>638.07240823000006</v>
      </c>
      <c r="O722" s="6">
        <f t="shared" si="24"/>
        <v>0.15222087248350991</v>
      </c>
      <c r="P722" s="6">
        <f t="shared" si="25"/>
        <v>0.25743025423317922</v>
      </c>
    </row>
    <row r="723" spans="1:16" x14ac:dyDescent="0.25">
      <c r="A723" s="5" t="s">
        <v>717</v>
      </c>
      <c r="B723" s="5" t="s">
        <v>3779</v>
      </c>
      <c r="C723" s="3">
        <f>[1]!EM_S_STM07_IS($A723,"9",DATE(C$4,12,31),"1")/1000000</f>
        <v>6770.2659259799993</v>
      </c>
      <c r="D723" s="3">
        <f>[1]!EM_S_STM07_IS($A723,"61",DATE(C$4,12,31),"1")/1000000</f>
        <v>170.88886657</v>
      </c>
      <c r="E723" s="3">
        <f>[1]!EM_S_STM07_IS($A723,"9",DATE(E$4,12,31),"1")/1000000</f>
        <v>8439.1863880100009</v>
      </c>
      <c r="F723" s="3">
        <f>[1]!EM_S_STM07_IS($A723,"61",DATE(E$4,12,31),"1")/1000000</f>
        <v>260.09184656000002</v>
      </c>
      <c r="G723" s="3">
        <f>[1]!EM_S_STM07_IS($A723,"9",DATE(G$4,12,31),"1")/1000000</f>
        <v>10005.654563450002</v>
      </c>
      <c r="H723" s="3">
        <f>[1]!EM_S_STM07_IS($A723,"61",DATE(G$4,12,31),"1")/1000000</f>
        <v>342.89603163999999</v>
      </c>
      <c r="I723" s="3">
        <f>[1]!EM_S_STM07_IS($A723,"9",DATE(I$4,12,31),"1")/1000000</f>
        <v>11387.89464721</v>
      </c>
      <c r="J723" s="3">
        <f>[1]!EM_S_STM07_IS($A723,"61",DATE(I$4,12,31),"1")/1000000</f>
        <v>415.45047962000001</v>
      </c>
      <c r="K723" s="3">
        <f>[1]!EM_S_STM07_IS($A723,"9",DATE(K$4,12,31),"1")/1000000</f>
        <v>12296.788271670001</v>
      </c>
      <c r="L723" s="3">
        <f>[1]!EM_S_STM07_IS($A723,"61",DATE(K$4,12,31),"1")/1000000</f>
        <v>345.29536418000004</v>
      </c>
      <c r="M723" s="3">
        <f>[1]!EM_S_STM07_IS($A723,"9",DATE(M$4,12,31),"1")/1000000</f>
        <v>15451.608970309999</v>
      </c>
      <c r="N723" s="3">
        <f>[1]!EM_S_STM07_IS($A723,"61",DATE(M$4,12,31),"1")/1000000</f>
        <v>213.82274290000001</v>
      </c>
      <c r="O723" s="6">
        <f t="shared" si="24"/>
        <v>0.17943387268090416</v>
      </c>
      <c r="P723" s="6">
        <f t="shared" si="25"/>
        <v>4.584668798008984E-2</v>
      </c>
    </row>
    <row r="724" spans="1:16" x14ac:dyDescent="0.25">
      <c r="A724" s="5" t="s">
        <v>718</v>
      </c>
      <c r="B724" s="5" t="s">
        <v>3780</v>
      </c>
      <c r="C724" s="3">
        <f>[1]!EM_S_STM07_IS($A724,"9",DATE(C$4,12,31),"1")/1000000</f>
        <v>483.35712438000002</v>
      </c>
      <c r="D724" s="3">
        <f>[1]!EM_S_STM07_IS($A724,"61",DATE(C$4,12,31),"1")/1000000</f>
        <v>185.49826968000002</v>
      </c>
      <c r="E724" s="3">
        <f>[1]!EM_S_STM07_IS($A724,"9",DATE(E$4,12,31),"1")/1000000</f>
        <v>567.3857720499999</v>
      </c>
      <c r="F724" s="3">
        <f>[1]!EM_S_STM07_IS($A724,"61",DATE(E$4,12,31),"1")/1000000</f>
        <v>200.35461762</v>
      </c>
      <c r="G724" s="3">
        <f>[1]!EM_S_STM07_IS($A724,"9",DATE(G$4,12,31),"1")/1000000</f>
        <v>662.67689789999997</v>
      </c>
      <c r="H724" s="3">
        <f>[1]!EM_S_STM07_IS($A724,"61",DATE(G$4,12,31),"1")/1000000</f>
        <v>225.0138426</v>
      </c>
      <c r="I724" s="3">
        <f>[1]!EM_S_STM07_IS($A724,"9",DATE(I$4,12,31),"1")/1000000</f>
        <v>496.35955835000004</v>
      </c>
      <c r="J724" s="3">
        <f>[1]!EM_S_STM07_IS($A724,"61",DATE(I$4,12,31),"1")/1000000</f>
        <v>143.79461731000001</v>
      </c>
      <c r="K724" s="3">
        <f>[1]!EM_S_STM07_IS($A724,"9",DATE(K$4,12,31),"1")/1000000</f>
        <v>1319.73523015</v>
      </c>
      <c r="L724" s="3">
        <f>[1]!EM_S_STM07_IS($A724,"61",DATE(K$4,12,31),"1")/1000000</f>
        <v>510.85494088999997</v>
      </c>
      <c r="M724" s="3">
        <f>[1]!EM_S_STM07_IS($A724,"9",DATE(M$4,12,31),"1")/1000000</f>
        <v>2013.3216292499999</v>
      </c>
      <c r="N724" s="3">
        <f>[1]!EM_S_STM07_IS($A724,"61",DATE(M$4,12,31),"1")/1000000</f>
        <v>1442.4143012300001</v>
      </c>
      <c r="O724" s="6">
        <f t="shared" si="24"/>
        <v>0.33023694980480656</v>
      </c>
      <c r="P724" s="6">
        <f t="shared" si="25"/>
        <v>0.50712762852318538</v>
      </c>
    </row>
    <row r="725" spans="1:16" x14ac:dyDescent="0.25">
      <c r="A725" s="5" t="s">
        <v>719</v>
      </c>
      <c r="B725" s="5" t="s">
        <v>3781</v>
      </c>
      <c r="C725" s="3">
        <f>[1]!EM_S_STM07_IS($A725,"9",DATE(C$4,12,31),"1")/1000000</f>
        <v>144.39929624000001</v>
      </c>
      <c r="D725" s="3">
        <f>[1]!EM_S_STM07_IS($A725,"61",DATE(C$4,12,31),"1")/1000000</f>
        <v>40.570288479999995</v>
      </c>
      <c r="E725" s="3">
        <f>[1]!EM_S_STM07_IS($A725,"9",DATE(E$4,12,31),"1")/1000000</f>
        <v>172.83217691999999</v>
      </c>
      <c r="F725" s="3">
        <f>[1]!EM_S_STM07_IS($A725,"61",DATE(E$4,12,31),"1")/1000000</f>
        <v>50.988981070000001</v>
      </c>
      <c r="G725" s="3">
        <f>[1]!EM_S_STM07_IS($A725,"9",DATE(G$4,12,31),"1")/1000000</f>
        <v>203.44552730999999</v>
      </c>
      <c r="H725" s="3">
        <f>[1]!EM_S_STM07_IS($A725,"61",DATE(G$4,12,31),"1")/1000000</f>
        <v>61.586320710000003</v>
      </c>
      <c r="I725" s="3">
        <f>[1]!EM_S_STM07_IS($A725,"9",DATE(I$4,12,31),"1")/1000000</f>
        <v>256.57498421999998</v>
      </c>
      <c r="J725" s="3">
        <f>[1]!EM_S_STM07_IS($A725,"61",DATE(I$4,12,31),"1")/1000000</f>
        <v>68.39864209000001</v>
      </c>
      <c r="K725" s="3">
        <f>[1]!EM_S_STM07_IS($A725,"9",DATE(K$4,12,31),"1")/1000000</f>
        <v>220.95967558000001</v>
      </c>
      <c r="L725" s="3">
        <f>[1]!EM_S_STM07_IS($A725,"61",DATE(K$4,12,31),"1")/1000000</f>
        <v>10.97575131</v>
      </c>
      <c r="M725" s="3">
        <f>[1]!EM_S_STM07_IS($A725,"9",DATE(M$4,12,31),"1")/1000000</f>
        <v>261.23977841999999</v>
      </c>
      <c r="N725" s="3">
        <f>[1]!EM_S_STM07_IS($A725,"61",DATE(M$4,12,31),"1")/1000000</f>
        <v>33.411877760000003</v>
      </c>
      <c r="O725" s="6">
        <f t="shared" si="24"/>
        <v>0.125887107381915</v>
      </c>
      <c r="P725" s="6">
        <f t="shared" si="25"/>
        <v>-3.8080879243900245E-2</v>
      </c>
    </row>
    <row r="726" spans="1:16" x14ac:dyDescent="0.25">
      <c r="A726" s="5" t="s">
        <v>720</v>
      </c>
      <c r="B726" s="5" t="s">
        <v>3782</v>
      </c>
      <c r="C726" s="3">
        <f>[1]!EM_S_STM07_IS($A726,"9",DATE(C$4,12,31),"1")/1000000</f>
        <v>1490.53269563</v>
      </c>
      <c r="D726" s="3">
        <f>[1]!EM_S_STM07_IS($A726,"61",DATE(C$4,12,31),"1")/1000000</f>
        <v>256.02208963999999</v>
      </c>
      <c r="E726" s="3">
        <f>[1]!EM_S_STM07_IS($A726,"9",DATE(E$4,12,31),"1")/1000000</f>
        <v>1540.2881549599999</v>
      </c>
      <c r="F726" s="3">
        <f>[1]!EM_S_STM07_IS($A726,"61",DATE(E$4,12,31),"1")/1000000</f>
        <v>139.34249331000001</v>
      </c>
      <c r="G726" s="3">
        <f>[1]!EM_S_STM07_IS($A726,"9",DATE(G$4,12,31),"1")/1000000</f>
        <v>1530.7939354</v>
      </c>
      <c r="H726" s="3">
        <f>[1]!EM_S_STM07_IS($A726,"61",DATE(G$4,12,31),"1")/1000000</f>
        <v>44.44778874</v>
      </c>
      <c r="I726" s="3">
        <f>[1]!EM_S_STM07_IS($A726,"9",DATE(I$4,12,31),"1")/1000000</f>
        <v>1770.0524604899999</v>
      </c>
      <c r="J726" s="3">
        <f>[1]!EM_S_STM07_IS($A726,"61",DATE(I$4,12,31),"1")/1000000</f>
        <v>84.279634689999995</v>
      </c>
      <c r="K726" s="3">
        <f>[1]!EM_S_STM07_IS($A726,"9",DATE(K$4,12,31),"1")/1000000</f>
        <v>1776.045032</v>
      </c>
      <c r="L726" s="3">
        <f>[1]!EM_S_STM07_IS($A726,"61",DATE(K$4,12,31),"1")/1000000</f>
        <v>151.21817422000001</v>
      </c>
      <c r="M726" s="3">
        <f>[1]!EM_S_STM07_IS($A726,"9",DATE(M$4,12,31),"1")/1000000</f>
        <v>1598.4812607899999</v>
      </c>
      <c r="N726" s="3">
        <f>[1]!EM_S_STM07_IS($A726,"61",DATE(M$4,12,31),"1")/1000000</f>
        <v>95.185841940000003</v>
      </c>
      <c r="O726" s="6">
        <f t="shared" si="24"/>
        <v>1.4082313918261979E-2</v>
      </c>
      <c r="P726" s="6">
        <f t="shared" si="25"/>
        <v>-0.17953703235519891</v>
      </c>
    </row>
    <row r="727" spans="1:16" x14ac:dyDescent="0.25">
      <c r="A727" s="5" t="s">
        <v>721</v>
      </c>
      <c r="B727" s="5" t="s">
        <v>3783</v>
      </c>
      <c r="C727" s="3">
        <f>[1]!EM_S_STM07_IS($A727,"9",DATE(C$4,12,31),"1")/1000000</f>
        <v>1049.0538399100001</v>
      </c>
      <c r="D727" s="3">
        <f>[1]!EM_S_STM07_IS($A727,"61",DATE(C$4,12,31),"1")/1000000</f>
        <v>126.13369191</v>
      </c>
      <c r="E727" s="3">
        <f>[1]!EM_S_STM07_IS($A727,"9",DATE(E$4,12,31),"1")/1000000</f>
        <v>1372.79020642</v>
      </c>
      <c r="F727" s="3">
        <f>[1]!EM_S_STM07_IS($A727,"61",DATE(E$4,12,31),"1")/1000000</f>
        <v>139.70668676</v>
      </c>
      <c r="G727" s="3">
        <f>[1]!EM_S_STM07_IS($A727,"9",DATE(G$4,12,31),"1")/1000000</f>
        <v>1402.74972746</v>
      </c>
      <c r="H727" s="3">
        <f>[1]!EM_S_STM07_IS($A727,"61",DATE(G$4,12,31),"1")/1000000</f>
        <v>151.44972771000002</v>
      </c>
      <c r="I727" s="3">
        <f>[1]!EM_S_STM07_IS($A727,"9",DATE(I$4,12,31),"1")/1000000</f>
        <v>1481.0286499200001</v>
      </c>
      <c r="J727" s="3">
        <f>[1]!EM_S_STM07_IS($A727,"61",DATE(I$4,12,31),"1")/1000000</f>
        <v>102.59367736</v>
      </c>
      <c r="K727" s="3">
        <f>[1]!EM_S_STM07_IS($A727,"9",DATE(K$4,12,31),"1")/1000000</f>
        <v>1404.1531631199998</v>
      </c>
      <c r="L727" s="3">
        <f>[1]!EM_S_STM07_IS($A727,"61",DATE(K$4,12,31),"1")/1000000</f>
        <v>63.50334788</v>
      </c>
      <c r="M727" s="3">
        <f>[1]!EM_S_STM07_IS($A727,"9",DATE(M$4,12,31),"1")/1000000</f>
        <v>1498.81379152</v>
      </c>
      <c r="N727" s="3">
        <f>[1]!EM_S_STM07_IS($A727,"61",DATE(M$4,12,31),"1")/1000000</f>
        <v>84.804685950000007</v>
      </c>
      <c r="O727" s="6">
        <f t="shared" si="24"/>
        <v>7.3964635069742046E-2</v>
      </c>
      <c r="P727" s="6">
        <f t="shared" si="25"/>
        <v>-7.6328064223382452E-2</v>
      </c>
    </row>
    <row r="728" spans="1:16" x14ac:dyDescent="0.25">
      <c r="A728" s="5" t="s">
        <v>722</v>
      </c>
      <c r="B728" s="5" t="s">
        <v>3784</v>
      </c>
      <c r="C728" s="3">
        <f>[1]!EM_S_STM07_IS($A728,"9",DATE(C$4,12,31),"1")/1000000</f>
        <v>396.66786641000004</v>
      </c>
      <c r="D728" s="3">
        <f>[1]!EM_S_STM07_IS($A728,"61",DATE(C$4,12,31),"1")/1000000</f>
        <v>31.177418289999999</v>
      </c>
      <c r="E728" s="3">
        <f>[1]!EM_S_STM07_IS($A728,"9",DATE(E$4,12,31),"1")/1000000</f>
        <v>419.43302216000001</v>
      </c>
      <c r="F728" s="3">
        <f>[1]!EM_S_STM07_IS($A728,"61",DATE(E$4,12,31),"1")/1000000</f>
        <v>21.191734409999999</v>
      </c>
      <c r="G728" s="3">
        <f>[1]!EM_S_STM07_IS($A728,"9",DATE(G$4,12,31),"1")/1000000</f>
        <v>476.77038766999999</v>
      </c>
      <c r="H728" s="3">
        <f>[1]!EM_S_STM07_IS($A728,"61",DATE(G$4,12,31),"1")/1000000</f>
        <v>6.97104474</v>
      </c>
      <c r="I728" s="3">
        <f>[1]!EM_S_STM07_IS($A728,"9",DATE(I$4,12,31),"1")/1000000</f>
        <v>589.27584623000007</v>
      </c>
      <c r="J728" s="3">
        <f>[1]!EM_S_STM07_IS($A728,"61",DATE(I$4,12,31),"1")/1000000</f>
        <v>60.451048380000003</v>
      </c>
      <c r="K728" s="3">
        <f>[1]!EM_S_STM07_IS($A728,"9",DATE(K$4,12,31),"1")/1000000</f>
        <v>528.02872496999998</v>
      </c>
      <c r="L728" s="3">
        <f>[1]!EM_S_STM07_IS($A728,"61",DATE(K$4,12,31),"1")/1000000</f>
        <v>42.19505711</v>
      </c>
      <c r="M728" s="3">
        <f>[1]!EM_S_STM07_IS($A728,"9",DATE(M$4,12,31),"1")/1000000</f>
        <v>506.25534098000003</v>
      </c>
      <c r="N728" s="3">
        <f>[1]!EM_S_STM07_IS($A728,"61",DATE(M$4,12,31),"1")/1000000</f>
        <v>51.228296180000001</v>
      </c>
      <c r="O728" s="6">
        <f t="shared" si="24"/>
        <v>4.9998115378945274E-2</v>
      </c>
      <c r="P728" s="6">
        <f t="shared" si="25"/>
        <v>0.10441921093396211</v>
      </c>
    </row>
    <row r="729" spans="1:16" x14ac:dyDescent="0.25">
      <c r="A729" s="5" t="s">
        <v>723</v>
      </c>
      <c r="B729" s="5" t="s">
        <v>3785</v>
      </c>
      <c r="C729" s="3">
        <f>[1]!EM_S_STM07_IS($A729,"9",DATE(C$4,12,31),"1")/1000000</f>
        <v>445.31281932999997</v>
      </c>
      <c r="D729" s="3">
        <f>[1]!EM_S_STM07_IS($A729,"61",DATE(C$4,12,31),"1")/1000000</f>
        <v>71.738075989999999</v>
      </c>
      <c r="E729" s="3">
        <f>[1]!EM_S_STM07_IS($A729,"9",DATE(E$4,12,31),"1")/1000000</f>
        <v>936.00838776000001</v>
      </c>
      <c r="F729" s="3">
        <f>[1]!EM_S_STM07_IS($A729,"61",DATE(E$4,12,31),"1")/1000000</f>
        <v>69.62190876999999</v>
      </c>
      <c r="G729" s="3">
        <f>[1]!EM_S_STM07_IS($A729,"9",DATE(G$4,12,31),"1")/1000000</f>
        <v>1278.0926281700001</v>
      </c>
      <c r="H729" s="3">
        <f>[1]!EM_S_STM07_IS($A729,"61",DATE(G$4,12,31),"1")/1000000</f>
        <v>87.621131599999998</v>
      </c>
      <c r="I729" s="3">
        <f>[1]!EM_S_STM07_IS($A729,"9",DATE(I$4,12,31),"1")/1000000</f>
        <v>1440.4230467699999</v>
      </c>
      <c r="J729" s="3">
        <f>[1]!EM_S_STM07_IS($A729,"61",DATE(I$4,12,31),"1")/1000000</f>
        <v>104.08860220999999</v>
      </c>
      <c r="K729" s="3">
        <f>[1]!EM_S_STM07_IS($A729,"9",DATE(K$4,12,31),"1")/1000000</f>
        <v>1317.3895513900002</v>
      </c>
      <c r="L729" s="3">
        <f>[1]!EM_S_STM07_IS($A729,"61",DATE(K$4,12,31),"1")/1000000</f>
        <v>92.412057319999988</v>
      </c>
      <c r="M729" s="3">
        <f>[1]!EM_S_STM07_IS($A729,"9",DATE(M$4,12,31),"1")/1000000</f>
        <v>1489.07148532</v>
      </c>
      <c r="N729" s="3">
        <f>[1]!EM_S_STM07_IS($A729,"61",DATE(M$4,12,31),"1")/1000000</f>
        <v>138.4535793</v>
      </c>
      <c r="O729" s="6">
        <f t="shared" si="24"/>
        <v>0.27306350967323634</v>
      </c>
      <c r="P729" s="6">
        <f t="shared" si="25"/>
        <v>0.14054097563681944</v>
      </c>
    </row>
    <row r="730" spans="1:16" x14ac:dyDescent="0.25">
      <c r="A730" s="5" t="s">
        <v>724</v>
      </c>
      <c r="B730" s="5" t="s">
        <v>3786</v>
      </c>
      <c r="C730" s="3">
        <f>[1]!EM_S_STM07_IS($A730,"9",DATE(C$4,12,31),"1")/1000000</f>
        <v>686.49220613</v>
      </c>
      <c r="D730" s="3">
        <f>[1]!EM_S_STM07_IS($A730,"61",DATE(C$4,12,31),"1")/1000000</f>
        <v>36.066937880000005</v>
      </c>
      <c r="E730" s="3">
        <f>[1]!EM_S_STM07_IS($A730,"9",DATE(E$4,12,31),"1")/1000000</f>
        <v>899.99880539000003</v>
      </c>
      <c r="F730" s="3">
        <f>[1]!EM_S_STM07_IS($A730,"61",DATE(E$4,12,31),"1")/1000000</f>
        <v>-16.079712960000002</v>
      </c>
      <c r="G730" s="3">
        <f>[1]!EM_S_STM07_IS($A730,"9",DATE(G$4,12,31),"1")/1000000</f>
        <v>792.31652123000003</v>
      </c>
      <c r="H730" s="3">
        <f>[1]!EM_S_STM07_IS($A730,"61",DATE(G$4,12,31),"1")/1000000</f>
        <v>12.207305160000001</v>
      </c>
      <c r="I730" s="3">
        <f>[1]!EM_S_STM07_IS($A730,"9",DATE(I$4,12,31),"1")/1000000</f>
        <v>715.30902572000002</v>
      </c>
      <c r="J730" s="3">
        <f>[1]!EM_S_STM07_IS($A730,"61",DATE(I$4,12,31),"1")/1000000</f>
        <v>11.90681346</v>
      </c>
      <c r="K730" s="3">
        <f>[1]!EM_S_STM07_IS($A730,"9",DATE(K$4,12,31),"1")/1000000</f>
        <v>747.81326055</v>
      </c>
      <c r="L730" s="3">
        <f>[1]!EM_S_STM07_IS($A730,"61",DATE(K$4,12,31),"1")/1000000</f>
        <v>15.3670551</v>
      </c>
      <c r="M730" s="3">
        <f>[1]!EM_S_STM07_IS($A730,"9",DATE(M$4,12,31),"1")/1000000</f>
        <v>656.88525215999994</v>
      </c>
      <c r="N730" s="3">
        <f>[1]!EM_S_STM07_IS($A730,"61",DATE(M$4,12,31),"1")/1000000</f>
        <v>13.700512010000001</v>
      </c>
      <c r="O730" s="6">
        <f t="shared" si="24"/>
        <v>-8.7783479454465185E-3</v>
      </c>
      <c r="P730" s="6">
        <f t="shared" si="25"/>
        <v>-0.17600323781963956</v>
      </c>
    </row>
    <row r="731" spans="1:16" x14ac:dyDescent="0.25">
      <c r="A731" s="5" t="s">
        <v>725</v>
      </c>
      <c r="B731" s="5" t="s">
        <v>3787</v>
      </c>
      <c r="C731" s="3">
        <f>[1]!EM_S_STM07_IS($A731,"9",DATE(C$4,12,31),"1")/1000000</f>
        <v>769.18177208000009</v>
      </c>
      <c r="D731" s="3">
        <f>[1]!EM_S_STM07_IS($A731,"61",DATE(C$4,12,31),"1")/1000000</f>
        <v>12.07331463</v>
      </c>
      <c r="E731" s="3">
        <f>[1]!EM_S_STM07_IS($A731,"9",DATE(E$4,12,31),"1")/1000000</f>
        <v>743.44397974000003</v>
      </c>
      <c r="F731" s="3">
        <f>[1]!EM_S_STM07_IS($A731,"61",DATE(E$4,12,31),"1")/1000000</f>
        <v>16.734589100000001</v>
      </c>
      <c r="G731" s="3">
        <f>[1]!EM_S_STM07_IS($A731,"9",DATE(G$4,12,31),"1")/1000000</f>
        <v>640.72985204999998</v>
      </c>
      <c r="H731" s="3">
        <f>[1]!EM_S_STM07_IS($A731,"61",DATE(G$4,12,31),"1")/1000000</f>
        <v>13.536136750000001</v>
      </c>
      <c r="I731" s="3">
        <f>[1]!EM_S_STM07_IS($A731,"9",DATE(I$4,12,31),"1")/1000000</f>
        <v>680.33060811000007</v>
      </c>
      <c r="J731" s="3">
        <f>[1]!EM_S_STM07_IS($A731,"61",DATE(I$4,12,31),"1")/1000000</f>
        <v>20.067253539999999</v>
      </c>
      <c r="K731" s="3">
        <f>[1]!EM_S_STM07_IS($A731,"9",DATE(K$4,12,31),"1")/1000000</f>
        <v>691.04480814999999</v>
      </c>
      <c r="L731" s="3">
        <f>[1]!EM_S_STM07_IS($A731,"61",DATE(K$4,12,31),"1")/1000000</f>
        <v>33.128076</v>
      </c>
      <c r="M731" s="3">
        <f>[1]!EM_S_STM07_IS($A731,"9",DATE(M$4,12,31),"1")/1000000</f>
        <v>654.42577881</v>
      </c>
      <c r="N731" s="3">
        <f>[1]!EM_S_STM07_IS($A731,"61",DATE(M$4,12,31),"1")/1000000</f>
        <v>-21.654470059999998</v>
      </c>
      <c r="O731" s="6">
        <f t="shared" si="24"/>
        <v>-3.1797314451044834E-2</v>
      </c>
      <c r="P731" s="6">
        <f t="shared" si="25"/>
        <v>-2.1239427966943882</v>
      </c>
    </row>
    <row r="732" spans="1:16" x14ac:dyDescent="0.25">
      <c r="A732" s="5" t="s">
        <v>726</v>
      </c>
      <c r="B732" s="5" t="s">
        <v>3788</v>
      </c>
      <c r="C732" s="3">
        <f>[1]!EM_S_STM07_IS($A732,"9",DATE(C$4,12,31),"1")/1000000</f>
        <v>357.31868163999997</v>
      </c>
      <c r="D732" s="3">
        <f>[1]!EM_S_STM07_IS($A732,"61",DATE(C$4,12,31),"1")/1000000</f>
        <v>110.73062873000001</v>
      </c>
      <c r="E732" s="3">
        <f>[1]!EM_S_STM07_IS($A732,"9",DATE(E$4,12,31),"1")/1000000</f>
        <v>371.66357820999997</v>
      </c>
      <c r="F732" s="3">
        <f>[1]!EM_S_STM07_IS($A732,"61",DATE(E$4,12,31),"1")/1000000</f>
        <v>66.209552990000006</v>
      </c>
      <c r="G732" s="3">
        <f>[1]!EM_S_STM07_IS($A732,"9",DATE(G$4,12,31),"1")/1000000</f>
        <v>432.79646263999996</v>
      </c>
      <c r="H732" s="3">
        <f>[1]!EM_S_STM07_IS($A732,"61",DATE(G$4,12,31),"1")/1000000</f>
        <v>36.292118979999998</v>
      </c>
      <c r="I732" s="3">
        <f>[1]!EM_S_STM07_IS($A732,"9",DATE(I$4,12,31),"1")/1000000</f>
        <v>559.4855534400001</v>
      </c>
      <c r="J732" s="3">
        <f>[1]!EM_S_STM07_IS($A732,"61",DATE(I$4,12,31),"1")/1000000</f>
        <v>39.574490429999997</v>
      </c>
      <c r="K732" s="3">
        <f>[1]!EM_S_STM07_IS($A732,"9",DATE(K$4,12,31),"1")/1000000</f>
        <v>657.85246344000007</v>
      </c>
      <c r="L732" s="3">
        <f>[1]!EM_S_STM07_IS($A732,"61",DATE(K$4,12,31),"1")/1000000</f>
        <v>56.301688579999997</v>
      </c>
      <c r="M732" s="3">
        <f>[1]!EM_S_STM07_IS($A732,"9",DATE(M$4,12,31),"1")/1000000</f>
        <v>768.67219725999996</v>
      </c>
      <c r="N732" s="3">
        <f>[1]!EM_S_STM07_IS($A732,"61",DATE(M$4,12,31),"1")/1000000</f>
        <v>209.46015281999999</v>
      </c>
      <c r="O732" s="6">
        <f t="shared" si="24"/>
        <v>0.16556658935667889</v>
      </c>
      <c r="P732" s="6">
        <f t="shared" si="25"/>
        <v>0.13596965436931718</v>
      </c>
    </row>
    <row r="733" spans="1:16" x14ac:dyDescent="0.25">
      <c r="A733" s="5" t="s">
        <v>727</v>
      </c>
      <c r="B733" s="5" t="s">
        <v>3789</v>
      </c>
      <c r="C733" s="3">
        <f>[1]!EM_S_STM07_IS($A733,"9",DATE(C$4,12,31),"1")/1000000</f>
        <v>1300.6108176099999</v>
      </c>
      <c r="D733" s="3">
        <f>[1]!EM_S_STM07_IS($A733,"61",DATE(C$4,12,31),"1")/1000000</f>
        <v>76.435323790000012</v>
      </c>
      <c r="E733" s="3">
        <f>[1]!EM_S_STM07_IS($A733,"9",DATE(E$4,12,31),"1")/1000000</f>
        <v>1587.4997321600001</v>
      </c>
      <c r="F733" s="3">
        <f>[1]!EM_S_STM07_IS($A733,"61",DATE(E$4,12,31),"1")/1000000</f>
        <v>105.6470545</v>
      </c>
      <c r="G733" s="3">
        <f>[1]!EM_S_STM07_IS($A733,"9",DATE(G$4,12,31),"1")/1000000</f>
        <v>1982.49639359</v>
      </c>
      <c r="H733" s="3">
        <f>[1]!EM_S_STM07_IS($A733,"61",DATE(G$4,12,31),"1")/1000000</f>
        <v>139.69789553000001</v>
      </c>
      <c r="I733" s="3">
        <f>[1]!EM_S_STM07_IS($A733,"9",DATE(I$4,12,31),"1")/1000000</f>
        <v>2236.0770145799997</v>
      </c>
      <c r="J733" s="3">
        <f>[1]!EM_S_STM07_IS($A733,"61",DATE(I$4,12,31),"1")/1000000</f>
        <v>176.25360332</v>
      </c>
      <c r="K733" s="3">
        <f>[1]!EM_S_STM07_IS($A733,"9",DATE(K$4,12,31),"1")/1000000</f>
        <v>2501.3587499200003</v>
      </c>
      <c r="L733" s="3">
        <f>[1]!EM_S_STM07_IS($A733,"61",DATE(K$4,12,31),"1")/1000000</f>
        <v>223.27112374000001</v>
      </c>
      <c r="M733" s="3">
        <f>[1]!EM_S_STM07_IS($A733,"9",DATE(M$4,12,31),"1")/1000000</f>
        <v>2766.5676228699999</v>
      </c>
      <c r="N733" s="3">
        <f>[1]!EM_S_STM07_IS($A733,"61",DATE(M$4,12,31),"1")/1000000</f>
        <v>258.34705063999996</v>
      </c>
      <c r="O733" s="6">
        <f t="shared" si="24"/>
        <v>0.16294395522450178</v>
      </c>
      <c r="P733" s="6">
        <f t="shared" si="25"/>
        <v>0.27579789028940382</v>
      </c>
    </row>
    <row r="734" spans="1:16" x14ac:dyDescent="0.25">
      <c r="A734" s="5" t="s">
        <v>728</v>
      </c>
      <c r="B734" s="5" t="s">
        <v>3790</v>
      </c>
      <c r="C734" s="3">
        <f>[1]!EM_S_STM07_IS($A734,"9",DATE(C$4,12,31),"1")/1000000</f>
        <v>1407.1571318900001</v>
      </c>
      <c r="D734" s="3">
        <f>[1]!EM_S_STM07_IS($A734,"61",DATE(C$4,12,31),"1")/1000000</f>
        <v>77.443000310000002</v>
      </c>
      <c r="E734" s="3">
        <f>[1]!EM_S_STM07_IS($A734,"9",DATE(E$4,12,31),"1")/1000000</f>
        <v>1229.8465837200001</v>
      </c>
      <c r="F734" s="3">
        <f>[1]!EM_S_STM07_IS($A734,"61",DATE(E$4,12,31),"1")/1000000</f>
        <v>79.228543770000002</v>
      </c>
      <c r="G734" s="3">
        <f>[1]!EM_S_STM07_IS($A734,"9",DATE(G$4,12,31),"1")/1000000</f>
        <v>808.69766144000005</v>
      </c>
      <c r="H734" s="3">
        <f>[1]!EM_S_STM07_IS($A734,"61",DATE(G$4,12,31),"1")/1000000</f>
        <v>-55.53914606</v>
      </c>
      <c r="I734" s="3">
        <f>[1]!EM_S_STM07_IS($A734,"9",DATE(I$4,12,31),"1")/1000000</f>
        <v>744.10175666999999</v>
      </c>
      <c r="J734" s="3">
        <f>[1]!EM_S_STM07_IS($A734,"61",DATE(I$4,12,31),"1")/1000000</f>
        <v>14.92366253</v>
      </c>
      <c r="K734" s="3">
        <f>[1]!EM_S_STM07_IS($A734,"9",DATE(K$4,12,31),"1")/1000000</f>
        <v>917.86740952999992</v>
      </c>
      <c r="L734" s="3">
        <f>[1]!EM_S_STM07_IS($A734,"61",DATE(K$4,12,31),"1")/1000000</f>
        <v>11.575814279999999</v>
      </c>
      <c r="M734" s="3">
        <f>[1]!EM_S_STM07_IS($A734,"9",DATE(M$4,12,31),"1")/1000000</f>
        <v>898.14701158000003</v>
      </c>
      <c r="N734" s="3">
        <f>[1]!EM_S_STM07_IS($A734,"61",DATE(M$4,12,31),"1")/1000000</f>
        <v>15.30248499</v>
      </c>
      <c r="O734" s="6">
        <f t="shared" si="24"/>
        <v>-8.5884723987966427E-2</v>
      </c>
      <c r="P734" s="6">
        <f t="shared" si="25"/>
        <v>-0.27697059772746624</v>
      </c>
    </row>
    <row r="735" spans="1:16" x14ac:dyDescent="0.25">
      <c r="A735" s="5" t="s">
        <v>729</v>
      </c>
      <c r="B735" s="5" t="s">
        <v>3791</v>
      </c>
      <c r="C735" s="3">
        <f>[1]!EM_S_STM07_IS($A735,"9",DATE(C$4,12,31),"1")/1000000</f>
        <v>4364.1914825000003</v>
      </c>
      <c r="D735" s="3">
        <f>[1]!EM_S_STM07_IS($A735,"61",DATE(C$4,12,31),"1")/1000000</f>
        <v>77.198572459999994</v>
      </c>
      <c r="E735" s="3">
        <f>[1]!EM_S_STM07_IS($A735,"9",DATE(E$4,12,31),"1")/1000000</f>
        <v>5686.51455016</v>
      </c>
      <c r="F735" s="3">
        <f>[1]!EM_S_STM07_IS($A735,"61",DATE(E$4,12,31),"1")/1000000</f>
        <v>146.17847311000003</v>
      </c>
      <c r="G735" s="3">
        <f>[1]!EM_S_STM07_IS($A735,"9",DATE(G$4,12,31),"1")/1000000</f>
        <v>6662.4641268400001</v>
      </c>
      <c r="H735" s="3">
        <f>[1]!EM_S_STM07_IS($A735,"61",DATE(G$4,12,31),"1")/1000000</f>
        <v>159.53413724000001</v>
      </c>
      <c r="I735" s="3">
        <f>[1]!EM_S_STM07_IS($A735,"9",DATE(I$4,12,31),"1")/1000000</f>
        <v>7379.71654339</v>
      </c>
      <c r="J735" s="3">
        <f>[1]!EM_S_STM07_IS($A735,"61",DATE(I$4,12,31),"1")/1000000</f>
        <v>-236.27810915000001</v>
      </c>
      <c r="K735" s="3">
        <f>[1]!EM_S_STM07_IS($A735,"9",DATE(K$4,12,31),"1")/1000000</f>
        <v>7018.4811462500002</v>
      </c>
      <c r="L735" s="3">
        <f>[1]!EM_S_STM07_IS($A735,"61",DATE(K$4,12,31),"1")/1000000</f>
        <v>36.693527469999999</v>
      </c>
      <c r="M735" s="3">
        <f>[1]!EM_S_STM07_IS($A735,"9",DATE(M$4,12,31),"1")/1000000</f>
        <v>6488.1667187499997</v>
      </c>
      <c r="N735" s="3">
        <f>[1]!EM_S_STM07_IS($A735,"61",DATE(M$4,12,31),"1")/1000000</f>
        <v>-373.93507332000001</v>
      </c>
      <c r="O735" s="6">
        <f t="shared" si="24"/>
        <v>8.2539222658230438E-2</v>
      </c>
      <c r="P735" s="6">
        <f t="shared" si="25"/>
        <v>-2.3709997842829402</v>
      </c>
    </row>
    <row r="736" spans="1:16" x14ac:dyDescent="0.25">
      <c r="A736" s="5" t="s">
        <v>730</v>
      </c>
      <c r="B736" s="5" t="s">
        <v>3792</v>
      </c>
      <c r="C736" s="3">
        <f>[1]!EM_S_STM07_IS($A736,"9",DATE(C$4,12,31),"1")/1000000</f>
        <v>520.96027171000003</v>
      </c>
      <c r="D736" s="3">
        <f>[1]!EM_S_STM07_IS($A736,"61",DATE(C$4,12,31),"1")/1000000</f>
        <v>11.912346130000001</v>
      </c>
      <c r="E736" s="3">
        <f>[1]!EM_S_STM07_IS($A736,"9",DATE(E$4,12,31),"1")/1000000</f>
        <v>383.16248402999997</v>
      </c>
      <c r="F736" s="3">
        <f>[1]!EM_S_STM07_IS($A736,"61",DATE(E$4,12,31),"1")/1000000</f>
        <v>-14.3067549</v>
      </c>
      <c r="G736" s="3">
        <f>[1]!EM_S_STM07_IS($A736,"9",DATE(G$4,12,31),"1")/1000000</f>
        <v>340.22886943999998</v>
      </c>
      <c r="H736" s="3">
        <f>[1]!EM_S_STM07_IS($A736,"61",DATE(G$4,12,31),"1")/1000000</f>
        <v>-51.530836549999997</v>
      </c>
      <c r="I736" s="3">
        <f>[1]!EM_S_STM07_IS($A736,"9",DATE(I$4,12,31),"1")/1000000</f>
        <v>367.43311335999999</v>
      </c>
      <c r="J736" s="3">
        <f>[1]!EM_S_STM07_IS($A736,"61",DATE(I$4,12,31),"1")/1000000</f>
        <v>5.8598924199999995</v>
      </c>
      <c r="K736" s="3">
        <f>[1]!EM_S_STM07_IS($A736,"9",DATE(K$4,12,31),"1")/1000000</f>
        <v>467.84399571</v>
      </c>
      <c r="L736" s="3">
        <f>[1]!EM_S_STM07_IS($A736,"61",DATE(K$4,12,31),"1")/1000000</f>
        <v>8.2713873400000004</v>
      </c>
      <c r="M736" s="3">
        <f>[1]!EM_S_STM07_IS($A736,"9",DATE(M$4,12,31),"1")/1000000</f>
        <v>459.78281987000003</v>
      </c>
      <c r="N736" s="3">
        <f>[1]!EM_S_STM07_IS($A736,"61",DATE(M$4,12,31),"1")/1000000</f>
        <v>-31.184835039999999</v>
      </c>
      <c r="O736" s="6">
        <f t="shared" si="24"/>
        <v>-2.4674392700541614E-2</v>
      </c>
      <c r="P736" s="6">
        <f t="shared" si="25"/>
        <v>-2.2122417283645053</v>
      </c>
    </row>
    <row r="737" spans="1:16" x14ac:dyDescent="0.25">
      <c r="A737" s="5" t="s">
        <v>731</v>
      </c>
      <c r="B737" s="5" t="s">
        <v>3793</v>
      </c>
      <c r="C737" s="3">
        <f>[1]!EM_S_STM07_IS($A737,"9",DATE(C$4,12,31),"1")/1000000</f>
        <v>923.89821985000003</v>
      </c>
      <c r="D737" s="3">
        <f>[1]!EM_S_STM07_IS($A737,"61",DATE(C$4,12,31),"1")/1000000</f>
        <v>138.59534712000001</v>
      </c>
      <c r="E737" s="3">
        <f>[1]!EM_S_STM07_IS($A737,"9",DATE(E$4,12,31),"1")/1000000</f>
        <v>1059.54057769</v>
      </c>
      <c r="F737" s="3">
        <f>[1]!EM_S_STM07_IS($A737,"61",DATE(E$4,12,31),"1")/1000000</f>
        <v>181.44477871999999</v>
      </c>
      <c r="G737" s="3">
        <f>[1]!EM_S_STM07_IS($A737,"9",DATE(G$4,12,31),"1")/1000000</f>
        <v>925.19152629999996</v>
      </c>
      <c r="H737" s="3">
        <f>[1]!EM_S_STM07_IS($A737,"61",DATE(G$4,12,31),"1")/1000000</f>
        <v>127.7130241</v>
      </c>
      <c r="I737" s="3">
        <f>[1]!EM_S_STM07_IS($A737,"9",DATE(I$4,12,31),"1")/1000000</f>
        <v>796.15124979999996</v>
      </c>
      <c r="J737" s="3">
        <f>[1]!EM_S_STM07_IS($A737,"61",DATE(I$4,12,31),"1")/1000000</f>
        <v>91.462747680000007</v>
      </c>
      <c r="K737" s="3">
        <f>[1]!EM_S_STM07_IS($A737,"9",DATE(K$4,12,31),"1")/1000000</f>
        <v>686.01524775999997</v>
      </c>
      <c r="L737" s="3">
        <f>[1]!EM_S_STM07_IS($A737,"61",DATE(K$4,12,31),"1")/1000000</f>
        <v>101.20940127999999</v>
      </c>
      <c r="M737" s="3">
        <f>[1]!EM_S_STM07_IS($A737,"9",DATE(M$4,12,31),"1")/1000000</f>
        <v>707.46802007000008</v>
      </c>
      <c r="N737" s="3">
        <f>[1]!EM_S_STM07_IS($A737,"61",DATE(M$4,12,31),"1")/1000000</f>
        <v>70.948609689999998</v>
      </c>
      <c r="O737" s="6">
        <f t="shared" si="24"/>
        <v>-5.1982102175053169E-2</v>
      </c>
      <c r="P737" s="6">
        <f t="shared" si="25"/>
        <v>-0.12534043908157666</v>
      </c>
    </row>
    <row r="738" spans="1:16" x14ac:dyDescent="0.25">
      <c r="A738" s="5" t="s">
        <v>732</v>
      </c>
      <c r="B738" s="5" t="s">
        <v>3794</v>
      </c>
      <c r="C738" s="3">
        <f>[1]!EM_S_STM07_IS($A738,"9",DATE(C$4,12,31),"1")/1000000</f>
        <v>2479.93016395</v>
      </c>
      <c r="D738" s="3">
        <f>[1]!EM_S_STM07_IS($A738,"61",DATE(C$4,12,31),"1")/1000000</f>
        <v>403.93726442000002</v>
      </c>
      <c r="E738" s="3">
        <f>[1]!EM_S_STM07_IS($A738,"9",DATE(E$4,12,31),"1")/1000000</f>
        <v>3312.95205373</v>
      </c>
      <c r="F738" s="3">
        <f>[1]!EM_S_STM07_IS($A738,"61",DATE(E$4,12,31),"1")/1000000</f>
        <v>408.38570867000004</v>
      </c>
      <c r="G738" s="3">
        <f>[1]!EM_S_STM07_IS($A738,"9",DATE(G$4,12,31),"1")/1000000</f>
        <v>3803.1732237800002</v>
      </c>
      <c r="H738" s="3">
        <f>[1]!EM_S_STM07_IS($A738,"61",DATE(G$4,12,31),"1")/1000000</f>
        <v>335.52498400000002</v>
      </c>
      <c r="I738" s="3">
        <f>[1]!EM_S_STM07_IS($A738,"9",DATE(I$4,12,31),"1")/1000000</f>
        <v>4058.0859627499999</v>
      </c>
      <c r="J738" s="3">
        <f>[1]!EM_S_STM07_IS($A738,"61",DATE(I$4,12,31),"1")/1000000</f>
        <v>337.72938950000002</v>
      </c>
      <c r="K738" s="3">
        <f>[1]!EM_S_STM07_IS($A738,"9",DATE(K$4,12,31),"1")/1000000</f>
        <v>5322.45885292</v>
      </c>
      <c r="L738" s="3">
        <f>[1]!EM_S_STM07_IS($A738,"61",DATE(K$4,12,31),"1")/1000000</f>
        <v>512.33015793000004</v>
      </c>
      <c r="M738" s="3">
        <f>[1]!EM_S_STM07_IS($A738,"9",DATE(M$4,12,31),"1")/1000000</f>
        <v>6790.3324486299998</v>
      </c>
      <c r="N738" s="3">
        <f>[1]!EM_S_STM07_IS($A738,"61",DATE(M$4,12,31),"1")/1000000</f>
        <v>586.27165429000001</v>
      </c>
      <c r="O738" s="6">
        <f t="shared" si="24"/>
        <v>0.22317984761140486</v>
      </c>
      <c r="P738" s="6">
        <f t="shared" si="25"/>
        <v>7.7350445027332349E-2</v>
      </c>
    </row>
    <row r="739" spans="1:16" x14ac:dyDescent="0.25">
      <c r="A739" s="5" t="s">
        <v>733</v>
      </c>
      <c r="B739" s="5" t="s">
        <v>3795</v>
      </c>
      <c r="C739" s="3">
        <f>[1]!EM_S_STM07_IS($A739,"9",DATE(C$4,12,31),"1")/1000000</f>
        <v>378.12558941000003</v>
      </c>
      <c r="D739" s="3">
        <f>[1]!EM_S_STM07_IS($A739,"61",DATE(C$4,12,31),"1")/1000000</f>
        <v>65.105204029999996</v>
      </c>
      <c r="E739" s="3">
        <f>[1]!EM_S_STM07_IS($A739,"9",DATE(E$4,12,31),"1")/1000000</f>
        <v>508.35898473000003</v>
      </c>
      <c r="F739" s="3">
        <f>[1]!EM_S_STM07_IS($A739,"61",DATE(E$4,12,31),"1")/1000000</f>
        <v>86.496177369999998</v>
      </c>
      <c r="G739" s="3">
        <f>[1]!EM_S_STM07_IS($A739,"9",DATE(G$4,12,31),"1")/1000000</f>
        <v>317.42970597000004</v>
      </c>
      <c r="H739" s="3">
        <f>[1]!EM_S_STM07_IS($A739,"61",DATE(G$4,12,31),"1")/1000000</f>
        <v>17.872345539999998</v>
      </c>
      <c r="I739" s="3">
        <f>[1]!EM_S_STM07_IS($A739,"9",DATE(I$4,12,31),"1")/1000000</f>
        <v>457.51402427999994</v>
      </c>
      <c r="J739" s="3">
        <f>[1]!EM_S_STM07_IS($A739,"61",DATE(I$4,12,31),"1")/1000000</f>
        <v>38.86144736</v>
      </c>
      <c r="K739" s="3">
        <f>[1]!EM_S_STM07_IS($A739,"9",DATE(K$4,12,31),"1")/1000000</f>
        <v>1236.49747815</v>
      </c>
      <c r="L739" s="3">
        <f>[1]!EM_S_STM07_IS($A739,"61",DATE(K$4,12,31),"1")/1000000</f>
        <v>119.43588199</v>
      </c>
      <c r="M739" s="3">
        <f>[1]!EM_S_STM07_IS($A739,"9",DATE(M$4,12,31),"1")/1000000</f>
        <v>1603.1238092799999</v>
      </c>
      <c r="N739" s="3">
        <f>[1]!EM_S_STM07_IS($A739,"61",DATE(M$4,12,31),"1")/1000000</f>
        <v>148.77452688999998</v>
      </c>
      <c r="O739" s="6">
        <f t="shared" si="24"/>
        <v>0.33495368666144953</v>
      </c>
      <c r="P739" s="6">
        <f t="shared" si="25"/>
        <v>0.17972986758009246</v>
      </c>
    </row>
    <row r="740" spans="1:16" x14ac:dyDescent="0.25">
      <c r="A740" s="5" t="s">
        <v>734</v>
      </c>
      <c r="B740" s="5" t="s">
        <v>3796</v>
      </c>
      <c r="C740" s="3">
        <f>[1]!EM_S_STM07_IS($A740,"9",DATE(C$4,12,31),"1")/1000000</f>
        <v>7500.4791029999997</v>
      </c>
      <c r="D740" s="3">
        <f>[1]!EM_S_STM07_IS($A740,"61",DATE(C$4,12,31),"1")/1000000</f>
        <v>757.85228700000005</v>
      </c>
      <c r="E740" s="3">
        <f>[1]!EM_S_STM07_IS($A740,"9",DATE(E$4,12,31),"1")/1000000</f>
        <v>9945.0577969999995</v>
      </c>
      <c r="F740" s="3">
        <f>[1]!EM_S_STM07_IS($A740,"61",DATE(E$4,12,31),"1")/1000000</f>
        <v>1206.0074119999999</v>
      </c>
      <c r="G740" s="3">
        <f>[1]!EM_S_STM07_IS($A740,"9",DATE(G$4,12,31),"1")/1000000</f>
        <v>9509.5506139999998</v>
      </c>
      <c r="H740" s="3">
        <f>[1]!EM_S_STM07_IS($A740,"61",DATE(G$4,12,31),"1")/1000000</f>
        <v>849.58239300000002</v>
      </c>
      <c r="I740" s="3">
        <f>[1]!EM_S_STM07_IS($A740,"9",DATE(I$4,12,31),"1")/1000000</f>
        <v>7889.6180839999997</v>
      </c>
      <c r="J740" s="3">
        <f>[1]!EM_S_STM07_IS($A740,"61",DATE(I$4,12,31),"1")/1000000</f>
        <v>405.47636399999999</v>
      </c>
      <c r="K740" s="3">
        <f>[1]!EM_S_STM07_IS($A740,"9",DATE(K$4,12,31),"1")/1000000</f>
        <v>6620.7674770000003</v>
      </c>
      <c r="L740" s="3">
        <f>[1]!EM_S_STM07_IS($A740,"61",DATE(K$4,12,31),"1")/1000000</f>
        <v>145.640513</v>
      </c>
      <c r="M740" s="3">
        <f>[1]!EM_S_STM07_IS($A740,"9",DATE(M$4,12,31),"1")/1000000</f>
        <v>6294.7837639999998</v>
      </c>
      <c r="N740" s="3">
        <f>[1]!EM_S_STM07_IS($A740,"61",DATE(M$4,12,31),"1")/1000000</f>
        <v>-431.92150099999998</v>
      </c>
      <c r="O740" s="6">
        <f t="shared" si="24"/>
        <v>-3.4442009723123501E-2</v>
      </c>
      <c r="P740" s="6">
        <f t="shared" si="25"/>
        <v>-1.8936429872329366</v>
      </c>
    </row>
    <row r="741" spans="1:16" x14ac:dyDescent="0.25">
      <c r="A741" s="5" t="s">
        <v>735</v>
      </c>
      <c r="B741" s="5" t="s">
        <v>3797</v>
      </c>
      <c r="C741" s="3">
        <f>[1]!EM_S_STM07_IS($A741,"9",DATE(C$4,12,31),"1")/1000000</f>
        <v>315.61892859</v>
      </c>
      <c r="D741" s="3">
        <f>[1]!EM_S_STM07_IS($A741,"61",DATE(C$4,12,31),"1")/1000000</f>
        <v>25.609403649999997</v>
      </c>
      <c r="E741" s="3">
        <f>[1]!EM_S_STM07_IS($A741,"9",DATE(E$4,12,31),"1")/1000000</f>
        <v>361.31732361000002</v>
      </c>
      <c r="F741" s="3">
        <f>[1]!EM_S_STM07_IS($A741,"61",DATE(E$4,12,31),"1")/1000000</f>
        <v>26.811618079999999</v>
      </c>
      <c r="G741" s="3">
        <f>[1]!EM_S_STM07_IS($A741,"9",DATE(G$4,12,31),"1")/1000000</f>
        <v>306.57486002999997</v>
      </c>
      <c r="H741" s="3">
        <f>[1]!EM_S_STM07_IS($A741,"61",DATE(G$4,12,31),"1")/1000000</f>
        <v>19.05752979</v>
      </c>
      <c r="I741" s="3">
        <f>[1]!EM_S_STM07_IS($A741,"9",DATE(I$4,12,31),"1")/1000000</f>
        <v>366.41874949999999</v>
      </c>
      <c r="J741" s="3">
        <f>[1]!EM_S_STM07_IS($A741,"61",DATE(I$4,12,31),"1")/1000000</f>
        <v>18.55244442</v>
      </c>
      <c r="K741" s="3">
        <f>[1]!EM_S_STM07_IS($A741,"9",DATE(K$4,12,31),"1")/1000000</f>
        <v>300.61685408999995</v>
      </c>
      <c r="L741" s="3">
        <f>[1]!EM_S_STM07_IS($A741,"61",DATE(K$4,12,31),"1")/1000000</f>
        <v>18.375032520000001</v>
      </c>
      <c r="M741" s="3">
        <f>[1]!EM_S_STM07_IS($A741,"9",DATE(M$4,12,31),"1")/1000000</f>
        <v>602.91976623000005</v>
      </c>
      <c r="N741" s="3">
        <f>[1]!EM_S_STM07_IS($A741,"61",DATE(M$4,12,31),"1")/1000000</f>
        <v>203.30326227</v>
      </c>
      <c r="O741" s="6">
        <f t="shared" si="24"/>
        <v>0.13820187361168235</v>
      </c>
      <c r="P741" s="6">
        <f t="shared" si="25"/>
        <v>0.51338343640620199</v>
      </c>
    </row>
    <row r="742" spans="1:16" x14ac:dyDescent="0.25">
      <c r="A742" s="5" t="s">
        <v>736</v>
      </c>
      <c r="B742" s="5" t="s">
        <v>3798</v>
      </c>
      <c r="C742" s="3">
        <f>[1]!EM_S_STM07_IS($A742,"9",DATE(C$4,12,31),"1")/1000000</f>
        <v>1981.6601679600001</v>
      </c>
      <c r="D742" s="3">
        <f>[1]!EM_S_STM07_IS($A742,"61",DATE(C$4,12,31),"1")/1000000</f>
        <v>103.84002063</v>
      </c>
      <c r="E742" s="3">
        <f>[1]!EM_S_STM07_IS($A742,"9",DATE(E$4,12,31),"1")/1000000</f>
        <v>2473.6535356599998</v>
      </c>
      <c r="F742" s="3">
        <f>[1]!EM_S_STM07_IS($A742,"61",DATE(E$4,12,31),"1")/1000000</f>
        <v>104.53022589</v>
      </c>
      <c r="G742" s="3">
        <f>[1]!EM_S_STM07_IS($A742,"9",DATE(G$4,12,31),"1")/1000000</f>
        <v>2978.5703231999996</v>
      </c>
      <c r="H742" s="3">
        <f>[1]!EM_S_STM07_IS($A742,"61",DATE(G$4,12,31),"1")/1000000</f>
        <v>188.66271094999999</v>
      </c>
      <c r="I742" s="3">
        <f>[1]!EM_S_STM07_IS($A742,"9",DATE(I$4,12,31),"1")/1000000</f>
        <v>3902.6268655100002</v>
      </c>
      <c r="J742" s="3">
        <f>[1]!EM_S_STM07_IS($A742,"61",DATE(I$4,12,31),"1")/1000000</f>
        <v>363.70663131999999</v>
      </c>
      <c r="K742" s="3">
        <f>[1]!EM_S_STM07_IS($A742,"9",DATE(K$4,12,31),"1")/1000000</f>
        <v>5005.9236726000008</v>
      </c>
      <c r="L742" s="3">
        <f>[1]!EM_S_STM07_IS($A742,"61",DATE(K$4,12,31),"1")/1000000</f>
        <v>576.55056408000007</v>
      </c>
      <c r="M742" s="3">
        <f>[1]!EM_S_STM07_IS($A742,"9",DATE(M$4,12,31),"1")/1000000</f>
        <v>5303.9904417600001</v>
      </c>
      <c r="N742" s="3">
        <f>[1]!EM_S_STM07_IS($A742,"61",DATE(M$4,12,31),"1")/1000000</f>
        <v>729.71516683000004</v>
      </c>
      <c r="O742" s="6">
        <f t="shared" si="24"/>
        <v>0.21762823601343695</v>
      </c>
      <c r="P742" s="6">
        <f t="shared" si="25"/>
        <v>0.47692254998331296</v>
      </c>
    </row>
    <row r="743" spans="1:16" x14ac:dyDescent="0.25">
      <c r="A743" s="5" t="s">
        <v>737</v>
      </c>
      <c r="B743" s="5" t="s">
        <v>3799</v>
      </c>
      <c r="C743" s="3">
        <f>[1]!EM_S_STM07_IS($A743,"9",DATE(C$4,12,31),"1")/1000000</f>
        <v>568.73457722000001</v>
      </c>
      <c r="D743" s="3">
        <f>[1]!EM_S_STM07_IS($A743,"61",DATE(C$4,12,31),"1")/1000000</f>
        <v>50.706953570000003</v>
      </c>
      <c r="E743" s="3">
        <f>[1]!EM_S_STM07_IS($A743,"9",DATE(E$4,12,31),"1")/1000000</f>
        <v>682.71103374000006</v>
      </c>
      <c r="F743" s="3">
        <f>[1]!EM_S_STM07_IS($A743,"61",DATE(E$4,12,31),"1")/1000000</f>
        <v>57.562181760000001</v>
      </c>
      <c r="G743" s="3">
        <f>[1]!EM_S_STM07_IS($A743,"9",DATE(G$4,12,31),"1")/1000000</f>
        <v>707.74614416999998</v>
      </c>
      <c r="H743" s="3">
        <f>[1]!EM_S_STM07_IS($A743,"61",DATE(G$4,12,31),"1")/1000000</f>
        <v>14.133833769999999</v>
      </c>
      <c r="I743" s="3">
        <f>[1]!EM_S_STM07_IS($A743,"9",DATE(I$4,12,31),"1")/1000000</f>
        <v>814.63109866999991</v>
      </c>
      <c r="J743" s="3">
        <f>[1]!EM_S_STM07_IS($A743,"61",DATE(I$4,12,31),"1")/1000000</f>
        <v>-29.237106520000001</v>
      </c>
      <c r="K743" s="3">
        <f>[1]!EM_S_STM07_IS($A743,"9",DATE(K$4,12,31),"1")/1000000</f>
        <v>844.88000850000003</v>
      </c>
      <c r="L743" s="3">
        <f>[1]!EM_S_STM07_IS($A743,"61",DATE(K$4,12,31),"1")/1000000</f>
        <v>10.607301470000001</v>
      </c>
      <c r="M743" s="3">
        <f>[1]!EM_S_STM07_IS($A743,"9",DATE(M$4,12,31),"1")/1000000</f>
        <v>789.29389682999999</v>
      </c>
      <c r="N743" s="3">
        <f>[1]!EM_S_STM07_IS($A743,"61",DATE(M$4,12,31),"1")/1000000</f>
        <v>-67.865903670000009</v>
      </c>
      <c r="O743" s="6">
        <f t="shared" si="24"/>
        <v>6.7740761372061975E-2</v>
      </c>
      <c r="P743" s="6">
        <f t="shared" si="25"/>
        <v>-2.0600267463140076</v>
      </c>
    </row>
    <row r="744" spans="1:16" x14ac:dyDescent="0.25">
      <c r="A744" s="5" t="s">
        <v>738</v>
      </c>
      <c r="B744" s="5" t="s">
        <v>3800</v>
      </c>
      <c r="C744" s="3">
        <f>[1]!EM_S_STM07_IS($A744,"9",DATE(C$4,12,31),"1")/1000000</f>
        <v>331.82308011000003</v>
      </c>
      <c r="D744" s="3">
        <f>[1]!EM_S_STM07_IS($A744,"61",DATE(C$4,12,31),"1")/1000000</f>
        <v>93.763113819999987</v>
      </c>
      <c r="E744" s="3">
        <f>[1]!EM_S_STM07_IS($A744,"9",DATE(E$4,12,31),"1")/1000000</f>
        <v>433.07765255999999</v>
      </c>
      <c r="F744" s="3">
        <f>[1]!EM_S_STM07_IS($A744,"61",DATE(E$4,12,31),"1")/1000000</f>
        <v>122.11040981999999</v>
      </c>
      <c r="G744" s="3">
        <f>[1]!EM_S_STM07_IS($A744,"9",DATE(G$4,12,31),"1")/1000000</f>
        <v>592.49262825999995</v>
      </c>
      <c r="H744" s="3">
        <f>[1]!EM_S_STM07_IS($A744,"61",DATE(G$4,12,31),"1")/1000000</f>
        <v>147.94178187</v>
      </c>
      <c r="I744" s="3">
        <f>[1]!EM_S_STM07_IS($A744,"9",DATE(I$4,12,31),"1")/1000000</f>
        <v>626.37900639999998</v>
      </c>
      <c r="J744" s="3">
        <f>[1]!EM_S_STM07_IS($A744,"61",DATE(I$4,12,31),"1")/1000000</f>
        <v>114.41870990000001</v>
      </c>
      <c r="K744" s="3">
        <f>[1]!EM_S_STM07_IS($A744,"9",DATE(K$4,12,31),"1")/1000000</f>
        <v>977.22182187999999</v>
      </c>
      <c r="L744" s="3">
        <f>[1]!EM_S_STM07_IS($A744,"61",DATE(K$4,12,31),"1")/1000000</f>
        <v>153.01670758</v>
      </c>
      <c r="M744" s="3">
        <f>[1]!EM_S_STM07_IS($A744,"9",DATE(M$4,12,31),"1")/1000000</f>
        <v>1181.55780084</v>
      </c>
      <c r="N744" s="3">
        <f>[1]!EM_S_STM07_IS($A744,"61",DATE(M$4,12,31),"1")/1000000</f>
        <v>149.17075256999999</v>
      </c>
      <c r="O744" s="6">
        <f t="shared" si="24"/>
        <v>0.28916847340283502</v>
      </c>
      <c r="P744" s="6">
        <f t="shared" si="25"/>
        <v>9.7312513530114941E-2</v>
      </c>
    </row>
    <row r="745" spans="1:16" x14ac:dyDescent="0.25">
      <c r="A745" s="5" t="s">
        <v>739</v>
      </c>
      <c r="B745" s="5" t="s">
        <v>3801</v>
      </c>
      <c r="C745" s="3">
        <f>[1]!EM_S_STM07_IS($A745,"9",DATE(C$4,12,31),"1")/1000000</f>
        <v>3276.5093537199996</v>
      </c>
      <c r="D745" s="3">
        <f>[1]!EM_S_STM07_IS($A745,"61",DATE(C$4,12,31),"1")/1000000</f>
        <v>10.37890294</v>
      </c>
      <c r="E745" s="3">
        <f>[1]!EM_S_STM07_IS($A745,"9",DATE(E$4,12,31),"1")/1000000</f>
        <v>4122.2729682899999</v>
      </c>
      <c r="F745" s="3">
        <f>[1]!EM_S_STM07_IS($A745,"61",DATE(E$4,12,31),"1")/1000000</f>
        <v>80.132570689999994</v>
      </c>
      <c r="G745" s="3">
        <f>[1]!EM_S_STM07_IS($A745,"9",DATE(G$4,12,31),"1")/1000000</f>
        <v>3981.0707144600001</v>
      </c>
      <c r="H745" s="3">
        <f>[1]!EM_S_STM07_IS($A745,"61",DATE(G$4,12,31),"1")/1000000</f>
        <v>-79.416116219999992</v>
      </c>
      <c r="I745" s="3">
        <f>[1]!EM_S_STM07_IS($A745,"9",DATE(I$4,12,31),"1")/1000000</f>
        <v>4242.9550101900004</v>
      </c>
      <c r="J745" s="3">
        <f>[1]!EM_S_STM07_IS($A745,"61",DATE(I$4,12,31),"1")/1000000</f>
        <v>13.1926127</v>
      </c>
      <c r="K745" s="3">
        <f>[1]!EM_S_STM07_IS($A745,"9",DATE(K$4,12,31),"1")/1000000</f>
        <v>4239.5811640299999</v>
      </c>
      <c r="L745" s="3">
        <f>[1]!EM_S_STM07_IS($A745,"61",DATE(K$4,12,31),"1")/1000000</f>
        <v>-123.86616606999999</v>
      </c>
      <c r="M745" s="3">
        <f>[1]!EM_S_STM07_IS($A745,"9",DATE(M$4,12,31),"1")/1000000</f>
        <v>4035.3019860100003</v>
      </c>
      <c r="N745" s="3">
        <f>[1]!EM_S_STM07_IS($A745,"61",DATE(M$4,12,31),"1")/1000000</f>
        <v>29.38727059</v>
      </c>
      <c r="O745" s="6">
        <f t="shared" si="24"/>
        <v>4.2540477479177108E-2</v>
      </c>
      <c r="P745" s="6">
        <f t="shared" si="25"/>
        <v>0.23140683616475766</v>
      </c>
    </row>
    <row r="746" spans="1:16" x14ac:dyDescent="0.25">
      <c r="A746" s="5" t="s">
        <v>740</v>
      </c>
      <c r="B746" s="5" t="s">
        <v>3802</v>
      </c>
      <c r="C746" s="3">
        <f>[1]!EM_S_STM07_IS($A746,"9",DATE(C$4,12,31),"1")/1000000</f>
        <v>983.46039566000002</v>
      </c>
      <c r="D746" s="3">
        <f>[1]!EM_S_STM07_IS($A746,"61",DATE(C$4,12,31),"1")/1000000</f>
        <v>258.75796419</v>
      </c>
      <c r="E746" s="3">
        <f>[1]!EM_S_STM07_IS($A746,"9",DATE(E$4,12,31),"1")/1000000</f>
        <v>1161.7807618800002</v>
      </c>
      <c r="F746" s="3">
        <f>[1]!EM_S_STM07_IS($A746,"61",DATE(E$4,12,31),"1")/1000000</f>
        <v>291.95375583999999</v>
      </c>
      <c r="G746" s="3">
        <f>[1]!EM_S_STM07_IS($A746,"9",DATE(G$4,12,31),"1")/1000000</f>
        <v>1311.54664123</v>
      </c>
      <c r="H746" s="3">
        <f>[1]!EM_S_STM07_IS($A746,"61",DATE(G$4,12,31),"1")/1000000</f>
        <v>331.15194738999998</v>
      </c>
      <c r="I746" s="3">
        <f>[1]!EM_S_STM07_IS($A746,"9",DATE(I$4,12,31),"1")/1000000</f>
        <v>1452.63624121</v>
      </c>
      <c r="J746" s="3">
        <f>[1]!EM_S_STM07_IS($A746,"61",DATE(I$4,12,31),"1")/1000000</f>
        <v>420.26787929</v>
      </c>
      <c r="K746" s="3">
        <f>[1]!EM_S_STM07_IS($A746,"9",DATE(K$4,12,31),"1")/1000000</f>
        <v>1466.3517726</v>
      </c>
      <c r="L746" s="3">
        <f>[1]!EM_S_STM07_IS($A746,"61",DATE(K$4,12,31),"1")/1000000</f>
        <v>444.86640116000001</v>
      </c>
      <c r="M746" s="3">
        <f>[1]!EM_S_STM07_IS($A746,"9",DATE(M$4,12,31),"1")/1000000</f>
        <v>1371.8212074600001</v>
      </c>
      <c r="N746" s="3">
        <f>[1]!EM_S_STM07_IS($A746,"61",DATE(M$4,12,31),"1")/1000000</f>
        <v>376.67283542000001</v>
      </c>
      <c r="O746" s="6">
        <f t="shared" si="24"/>
        <v>6.8828750526738425E-2</v>
      </c>
      <c r="P746" s="6">
        <f t="shared" si="25"/>
        <v>7.7988468503194408E-2</v>
      </c>
    </row>
    <row r="747" spans="1:16" x14ac:dyDescent="0.25">
      <c r="A747" s="5" t="s">
        <v>741</v>
      </c>
      <c r="B747" s="5" t="s">
        <v>3803</v>
      </c>
      <c r="C747" s="3">
        <f>[1]!EM_S_STM07_IS($A747,"9",DATE(C$4,12,31),"1")/1000000</f>
        <v>2144.4225739399999</v>
      </c>
      <c r="D747" s="3">
        <f>[1]!EM_S_STM07_IS($A747,"61",DATE(C$4,12,31),"1")/1000000</f>
        <v>97.425242089999998</v>
      </c>
      <c r="E747" s="3">
        <f>[1]!EM_S_STM07_IS($A747,"9",DATE(E$4,12,31),"1")/1000000</f>
        <v>2601.6344426700002</v>
      </c>
      <c r="F747" s="3">
        <f>[1]!EM_S_STM07_IS($A747,"61",DATE(E$4,12,31),"1")/1000000</f>
        <v>103.64759481</v>
      </c>
      <c r="G747" s="3">
        <f>[1]!EM_S_STM07_IS($A747,"9",DATE(G$4,12,31),"1")/1000000</f>
        <v>3850.9427161199997</v>
      </c>
      <c r="H747" s="3">
        <f>[1]!EM_S_STM07_IS($A747,"61",DATE(G$4,12,31),"1")/1000000</f>
        <v>177.63469451</v>
      </c>
      <c r="I747" s="3">
        <f>[1]!EM_S_STM07_IS($A747,"9",DATE(I$4,12,31),"1")/1000000</f>
        <v>4855.6295586099995</v>
      </c>
      <c r="J747" s="3">
        <f>[1]!EM_S_STM07_IS($A747,"61",DATE(I$4,12,31),"1")/1000000</f>
        <v>220.01701366999998</v>
      </c>
      <c r="K747" s="3">
        <f>[1]!EM_S_STM07_IS($A747,"9",DATE(K$4,12,31),"1")/1000000</f>
        <v>5846.9502382500004</v>
      </c>
      <c r="L747" s="3">
        <f>[1]!EM_S_STM07_IS($A747,"61",DATE(K$4,12,31),"1")/1000000</f>
        <v>235.40633663</v>
      </c>
      <c r="M747" s="3">
        <f>[1]!EM_S_STM07_IS($A747,"9",DATE(M$4,12,31),"1")/1000000</f>
        <v>6847.1476414799999</v>
      </c>
      <c r="N747" s="3">
        <f>[1]!EM_S_STM07_IS($A747,"61",DATE(M$4,12,31),"1")/1000000</f>
        <v>271.89178276000001</v>
      </c>
      <c r="O747" s="6">
        <f t="shared" si="24"/>
        <v>0.26136235200306368</v>
      </c>
      <c r="P747" s="6">
        <f t="shared" si="25"/>
        <v>0.22784887808636967</v>
      </c>
    </row>
    <row r="748" spans="1:16" x14ac:dyDescent="0.25">
      <c r="A748" s="5" t="s">
        <v>742</v>
      </c>
      <c r="B748" s="5" t="s">
        <v>3804</v>
      </c>
      <c r="C748" s="3">
        <f>[1]!EM_S_STM07_IS($A748,"9",DATE(C$4,12,31),"1")/1000000</f>
        <v>3563.46062575</v>
      </c>
      <c r="D748" s="3">
        <f>[1]!EM_S_STM07_IS($A748,"61",DATE(C$4,12,31),"1")/1000000</f>
        <v>216.15168319999998</v>
      </c>
      <c r="E748" s="3">
        <f>[1]!EM_S_STM07_IS($A748,"9",DATE(E$4,12,31),"1")/1000000</f>
        <v>4741.08396171</v>
      </c>
      <c r="F748" s="3">
        <f>[1]!EM_S_STM07_IS($A748,"61",DATE(E$4,12,31),"1")/1000000</f>
        <v>290.48095161000003</v>
      </c>
      <c r="G748" s="3">
        <f>[1]!EM_S_STM07_IS($A748,"9",DATE(G$4,12,31),"1")/1000000</f>
        <v>5716.58637963</v>
      </c>
      <c r="H748" s="3">
        <f>[1]!EM_S_STM07_IS($A748,"61",DATE(G$4,12,31),"1")/1000000</f>
        <v>376.00574329</v>
      </c>
      <c r="I748" s="3">
        <f>[1]!EM_S_STM07_IS($A748,"9",DATE(I$4,12,31),"1")/1000000</f>
        <v>5985.8466243999992</v>
      </c>
      <c r="J748" s="3">
        <f>[1]!EM_S_STM07_IS($A748,"61",DATE(I$4,12,31),"1")/1000000</f>
        <v>411.43485833999995</v>
      </c>
      <c r="K748" s="3">
        <f>[1]!EM_S_STM07_IS($A748,"9",DATE(K$4,12,31),"1")/1000000</f>
        <v>5951.6089871300001</v>
      </c>
      <c r="L748" s="3">
        <f>[1]!EM_S_STM07_IS($A748,"61",DATE(K$4,12,31),"1")/1000000</f>
        <v>352.39209763999997</v>
      </c>
      <c r="M748" s="3">
        <f>[1]!EM_S_STM07_IS($A748,"9",DATE(M$4,12,31),"1")/1000000</f>
        <v>6179.6185554599997</v>
      </c>
      <c r="N748" s="3">
        <f>[1]!EM_S_STM07_IS($A748,"61",DATE(M$4,12,31),"1")/1000000</f>
        <v>310.18306992000004</v>
      </c>
      <c r="O748" s="6">
        <f t="shared" si="24"/>
        <v>0.11639514929000705</v>
      </c>
      <c r="P748" s="6">
        <f t="shared" si="25"/>
        <v>7.4909481315665216E-2</v>
      </c>
    </row>
    <row r="749" spans="1:16" x14ac:dyDescent="0.25">
      <c r="A749" s="5" t="s">
        <v>743</v>
      </c>
      <c r="B749" s="5" t="s">
        <v>3805</v>
      </c>
      <c r="C749" s="3">
        <f>[1]!EM_S_STM07_IS($A749,"9",DATE(C$4,12,31),"1")/1000000</f>
        <v>442.98678722000005</v>
      </c>
      <c r="D749" s="3">
        <f>[1]!EM_S_STM07_IS($A749,"61",DATE(C$4,12,31),"1")/1000000</f>
        <v>78.345058379999998</v>
      </c>
      <c r="E749" s="3">
        <f>[1]!EM_S_STM07_IS($A749,"9",DATE(E$4,12,31),"1")/1000000</f>
        <v>610.15976391999993</v>
      </c>
      <c r="F749" s="3">
        <f>[1]!EM_S_STM07_IS($A749,"61",DATE(E$4,12,31),"1")/1000000</f>
        <v>80.020210590000005</v>
      </c>
      <c r="G749" s="3">
        <f>[1]!EM_S_STM07_IS($A749,"9",DATE(G$4,12,31),"1")/1000000</f>
        <v>749.87872591999997</v>
      </c>
      <c r="H749" s="3">
        <f>[1]!EM_S_STM07_IS($A749,"61",DATE(G$4,12,31),"1")/1000000</f>
        <v>51.50619244</v>
      </c>
      <c r="I749" s="3">
        <f>[1]!EM_S_STM07_IS($A749,"9",DATE(I$4,12,31),"1")/1000000</f>
        <v>764.66510063999999</v>
      </c>
      <c r="J749" s="3">
        <f>[1]!EM_S_STM07_IS($A749,"61",DATE(I$4,12,31),"1")/1000000</f>
        <v>56.6502324</v>
      </c>
      <c r="K749" s="3">
        <f>[1]!EM_S_STM07_IS($A749,"9",DATE(K$4,12,31),"1")/1000000</f>
        <v>671.38680311999997</v>
      </c>
      <c r="L749" s="3">
        <f>[1]!EM_S_STM07_IS($A749,"61",DATE(K$4,12,31),"1")/1000000</f>
        <v>60.840861969999999</v>
      </c>
      <c r="M749" s="3">
        <f>[1]!EM_S_STM07_IS($A749,"9",DATE(M$4,12,31),"1")/1000000</f>
        <v>613.84358580999992</v>
      </c>
      <c r="N749" s="3">
        <f>[1]!EM_S_STM07_IS($A749,"61",DATE(M$4,12,31),"1")/1000000</f>
        <v>11.11905507</v>
      </c>
      <c r="O749" s="6">
        <f t="shared" si="24"/>
        <v>6.7415217166877595E-2</v>
      </c>
      <c r="P749" s="6">
        <f t="shared" si="25"/>
        <v>-0.3232765055844995</v>
      </c>
    </row>
    <row r="750" spans="1:16" x14ac:dyDescent="0.25">
      <c r="A750" s="5" t="s">
        <v>744</v>
      </c>
      <c r="B750" s="5" t="s">
        <v>3806</v>
      </c>
      <c r="C750" s="3">
        <f>[1]!EM_S_STM07_IS($A750,"9",DATE(C$4,12,31),"1")/1000000</f>
        <v>188.95911118000001</v>
      </c>
      <c r="D750" s="3">
        <f>[1]!EM_S_STM07_IS($A750,"61",DATE(C$4,12,31),"1")/1000000</f>
        <v>46.264642850000001</v>
      </c>
      <c r="E750" s="3">
        <f>[1]!EM_S_STM07_IS($A750,"9",DATE(E$4,12,31),"1")/1000000</f>
        <v>241.25837537999999</v>
      </c>
      <c r="F750" s="3">
        <f>[1]!EM_S_STM07_IS($A750,"61",DATE(E$4,12,31),"1")/1000000</f>
        <v>61.391651909999993</v>
      </c>
      <c r="G750" s="3">
        <f>[1]!EM_S_STM07_IS($A750,"9",DATE(G$4,12,31),"1")/1000000</f>
        <v>247.32119327000001</v>
      </c>
      <c r="H750" s="3">
        <f>[1]!EM_S_STM07_IS($A750,"61",DATE(G$4,12,31),"1")/1000000</f>
        <v>19.53323288</v>
      </c>
      <c r="I750" s="3">
        <f>[1]!EM_S_STM07_IS($A750,"9",DATE(I$4,12,31),"1")/1000000</f>
        <v>289.54545100000001</v>
      </c>
      <c r="J750" s="3">
        <f>[1]!EM_S_STM07_IS($A750,"61",DATE(I$4,12,31),"1")/1000000</f>
        <v>59.433902959999998</v>
      </c>
      <c r="K750" s="3">
        <f>[1]!EM_S_STM07_IS($A750,"9",DATE(K$4,12,31),"1")/1000000</f>
        <v>326.67854739999996</v>
      </c>
      <c r="L750" s="3">
        <f>[1]!EM_S_STM07_IS($A750,"61",DATE(K$4,12,31),"1")/1000000</f>
        <v>72.679211459999991</v>
      </c>
      <c r="M750" s="3">
        <f>[1]!EM_S_STM07_IS($A750,"9",DATE(M$4,12,31),"1")/1000000</f>
        <v>716.67934554999999</v>
      </c>
      <c r="N750" s="3">
        <f>[1]!EM_S_STM07_IS($A750,"61",DATE(M$4,12,31),"1")/1000000</f>
        <v>134.97938542</v>
      </c>
      <c r="O750" s="6">
        <f t="shared" si="24"/>
        <v>0.30554369040759344</v>
      </c>
      <c r="P750" s="6">
        <f t="shared" si="25"/>
        <v>0.23880698798859412</v>
      </c>
    </row>
    <row r="751" spans="1:16" x14ac:dyDescent="0.25">
      <c r="A751" s="5" t="s">
        <v>745</v>
      </c>
      <c r="B751" s="5" t="s">
        <v>3807</v>
      </c>
      <c r="C751" s="3">
        <f>[1]!EM_S_STM07_IS($A751,"9",DATE(C$4,12,31),"1")/1000000</f>
        <v>250.08772178999999</v>
      </c>
      <c r="D751" s="3">
        <f>[1]!EM_S_STM07_IS($A751,"61",DATE(C$4,12,31),"1")/1000000</f>
        <v>40.857903520000001</v>
      </c>
      <c r="E751" s="3">
        <f>[1]!EM_S_STM07_IS($A751,"9",DATE(E$4,12,31),"1")/1000000</f>
        <v>369.23290510999999</v>
      </c>
      <c r="F751" s="3">
        <f>[1]!EM_S_STM07_IS($A751,"61",DATE(E$4,12,31),"1")/1000000</f>
        <v>42.799088009999998</v>
      </c>
      <c r="G751" s="3">
        <f>[1]!EM_S_STM07_IS($A751,"9",DATE(G$4,12,31),"1")/1000000</f>
        <v>254.81950109000002</v>
      </c>
      <c r="H751" s="3">
        <f>[1]!EM_S_STM07_IS($A751,"61",DATE(G$4,12,31),"1")/1000000</f>
        <v>4.4310859599999999</v>
      </c>
      <c r="I751" s="3">
        <f>[1]!EM_S_STM07_IS($A751,"9",DATE(I$4,12,31),"1")/1000000</f>
        <v>215.80531636000001</v>
      </c>
      <c r="J751" s="3">
        <f>[1]!EM_S_STM07_IS($A751,"61",DATE(I$4,12,31),"1")/1000000</f>
        <v>-41.403924809999999</v>
      </c>
      <c r="K751" s="3">
        <f>[1]!EM_S_STM07_IS($A751,"9",DATE(K$4,12,31),"1")/1000000</f>
        <v>322.49927141000001</v>
      </c>
      <c r="L751" s="3">
        <f>[1]!EM_S_STM07_IS($A751,"61",DATE(K$4,12,31),"1")/1000000</f>
        <v>165.37859388999999</v>
      </c>
      <c r="M751" s="3">
        <f>[1]!EM_S_STM07_IS($A751,"9",DATE(M$4,12,31),"1")/1000000</f>
        <v>676.35529652999992</v>
      </c>
      <c r="N751" s="3">
        <f>[1]!EM_S_STM07_IS($A751,"61",DATE(M$4,12,31),"1")/1000000</f>
        <v>315.96537074999998</v>
      </c>
      <c r="O751" s="6">
        <f t="shared" si="24"/>
        <v>0.22015921730238563</v>
      </c>
      <c r="P751" s="6">
        <f t="shared" si="25"/>
        <v>0.50547199718837055</v>
      </c>
    </row>
    <row r="752" spans="1:16" x14ac:dyDescent="0.25">
      <c r="A752" s="5" t="s">
        <v>746</v>
      </c>
      <c r="B752" s="5" t="s">
        <v>3808</v>
      </c>
      <c r="C752" s="3">
        <f>[1]!EM_S_STM07_IS($A752,"9",DATE(C$4,12,31),"1")/1000000</f>
        <v>914.35750609000002</v>
      </c>
      <c r="D752" s="3">
        <f>[1]!EM_S_STM07_IS($A752,"61",DATE(C$4,12,31),"1")/1000000</f>
        <v>126.82458443</v>
      </c>
      <c r="E752" s="3">
        <f>[1]!EM_S_STM07_IS($A752,"9",DATE(E$4,12,31),"1")/1000000</f>
        <v>1107.2452619100002</v>
      </c>
      <c r="F752" s="3">
        <f>[1]!EM_S_STM07_IS($A752,"61",DATE(E$4,12,31),"1")/1000000</f>
        <v>111.67985226</v>
      </c>
      <c r="G752" s="3">
        <f>[1]!EM_S_STM07_IS($A752,"9",DATE(G$4,12,31),"1")/1000000</f>
        <v>2103.6629191100001</v>
      </c>
      <c r="H752" s="3">
        <f>[1]!EM_S_STM07_IS($A752,"61",DATE(G$4,12,31),"1")/1000000</f>
        <v>160.23038947000001</v>
      </c>
      <c r="I752" s="3">
        <f>[1]!EM_S_STM07_IS($A752,"9",DATE(I$4,12,31),"1")/1000000</f>
        <v>2132.6971786600002</v>
      </c>
      <c r="J752" s="3">
        <f>[1]!EM_S_STM07_IS($A752,"61",DATE(I$4,12,31),"1")/1000000</f>
        <v>163.51470087000001</v>
      </c>
      <c r="K752" s="3">
        <f>[1]!EM_S_STM07_IS($A752,"9",DATE(K$4,12,31),"1")/1000000</f>
        <v>2433.05262791</v>
      </c>
      <c r="L752" s="3">
        <f>[1]!EM_S_STM07_IS($A752,"61",DATE(K$4,12,31),"1")/1000000</f>
        <v>144.12849362</v>
      </c>
      <c r="M752" s="3">
        <f>[1]!EM_S_STM07_IS($A752,"9",DATE(M$4,12,31),"1")/1000000</f>
        <v>3139.9787432100002</v>
      </c>
      <c r="N752" s="3">
        <f>[1]!EM_S_STM07_IS($A752,"61",DATE(M$4,12,31),"1")/1000000</f>
        <v>243.26158913999998</v>
      </c>
      <c r="O752" s="6">
        <f t="shared" si="24"/>
        <v>0.27985902345622304</v>
      </c>
      <c r="P752" s="6">
        <f t="shared" si="25"/>
        <v>0.13913191153700444</v>
      </c>
    </row>
    <row r="753" spans="1:16" x14ac:dyDescent="0.25">
      <c r="A753" s="5" t="s">
        <v>747</v>
      </c>
      <c r="B753" s="5" t="s">
        <v>3809</v>
      </c>
      <c r="C753" s="3">
        <f>[1]!EM_S_STM07_IS($A753,"9",DATE(C$4,12,31),"1")/1000000</f>
        <v>410.04051814999997</v>
      </c>
      <c r="D753" s="3">
        <f>[1]!EM_S_STM07_IS($A753,"61",DATE(C$4,12,31),"1")/1000000</f>
        <v>67.080752459999999</v>
      </c>
      <c r="E753" s="3">
        <f>[1]!EM_S_STM07_IS($A753,"9",DATE(E$4,12,31),"1")/1000000</f>
        <v>560.99175302000003</v>
      </c>
      <c r="F753" s="3">
        <f>[1]!EM_S_STM07_IS($A753,"61",DATE(E$4,12,31),"1")/1000000</f>
        <v>67.518074150000004</v>
      </c>
      <c r="G753" s="3">
        <f>[1]!EM_S_STM07_IS($A753,"9",DATE(G$4,12,31),"1")/1000000</f>
        <v>541.22994614000004</v>
      </c>
      <c r="H753" s="3">
        <f>[1]!EM_S_STM07_IS($A753,"61",DATE(G$4,12,31),"1")/1000000</f>
        <v>7.67438793</v>
      </c>
      <c r="I753" s="3">
        <f>[1]!EM_S_STM07_IS($A753,"9",DATE(I$4,12,31),"1")/1000000</f>
        <v>566.04754035000008</v>
      </c>
      <c r="J753" s="3">
        <f>[1]!EM_S_STM07_IS($A753,"61",DATE(I$4,12,31),"1")/1000000</f>
        <v>16.135262960000002</v>
      </c>
      <c r="K753" s="3">
        <f>[1]!EM_S_STM07_IS($A753,"9",DATE(K$4,12,31),"1")/1000000</f>
        <v>548.45814285000006</v>
      </c>
      <c r="L753" s="3">
        <f>[1]!EM_S_STM07_IS($A753,"61",DATE(K$4,12,31),"1")/1000000</f>
        <v>30.594378800000001</v>
      </c>
      <c r="M753" s="3">
        <f>[1]!EM_S_STM07_IS($A753,"9",DATE(M$4,12,31),"1")/1000000</f>
        <v>434.38439993999998</v>
      </c>
      <c r="N753" s="3">
        <f>[1]!EM_S_STM07_IS($A753,"61",DATE(M$4,12,31),"1")/1000000</f>
        <v>6.5966551600000001</v>
      </c>
      <c r="O753" s="6">
        <f t="shared" si="24"/>
        <v>1.1601557378534411E-2</v>
      </c>
      <c r="P753" s="6">
        <f t="shared" si="25"/>
        <v>-0.3711527424302653</v>
      </c>
    </row>
    <row r="754" spans="1:16" x14ac:dyDescent="0.25">
      <c r="A754" s="5" t="s">
        <v>748</v>
      </c>
      <c r="B754" s="5" t="s">
        <v>3810</v>
      </c>
      <c r="C754" s="3">
        <f>[1]!EM_S_STM07_IS($A754,"9",DATE(C$4,12,31),"1")/1000000</f>
        <v>1393.39387597</v>
      </c>
      <c r="D754" s="3">
        <f>[1]!EM_S_STM07_IS($A754,"61",DATE(C$4,12,31),"1")/1000000</f>
        <v>221.65862399000002</v>
      </c>
      <c r="E754" s="3">
        <f>[1]!EM_S_STM07_IS($A754,"9",DATE(E$4,12,31),"1")/1000000</f>
        <v>1456.8893699600001</v>
      </c>
      <c r="F754" s="3">
        <f>[1]!EM_S_STM07_IS($A754,"61",DATE(E$4,12,31),"1")/1000000</f>
        <v>202.71254537000002</v>
      </c>
      <c r="G754" s="3">
        <f>[1]!EM_S_STM07_IS($A754,"9",DATE(G$4,12,31),"1")/1000000</f>
        <v>1068.76868967</v>
      </c>
      <c r="H754" s="3">
        <f>[1]!EM_S_STM07_IS($A754,"61",DATE(G$4,12,31),"1")/1000000</f>
        <v>63.478708959999999</v>
      </c>
      <c r="I754" s="3">
        <f>[1]!EM_S_STM07_IS($A754,"9",DATE(I$4,12,31),"1")/1000000</f>
        <v>1569.8587919700001</v>
      </c>
      <c r="J754" s="3">
        <f>[1]!EM_S_STM07_IS($A754,"61",DATE(I$4,12,31),"1")/1000000</f>
        <v>101.06710004999999</v>
      </c>
      <c r="K754" s="3">
        <f>[1]!EM_S_STM07_IS($A754,"9",DATE(K$4,12,31),"1")/1000000</f>
        <v>1619.5050864699999</v>
      </c>
      <c r="L754" s="3">
        <f>[1]!EM_S_STM07_IS($A754,"61",DATE(K$4,12,31),"1")/1000000</f>
        <v>133.31540895999998</v>
      </c>
      <c r="M754" s="3">
        <f>[1]!EM_S_STM07_IS($A754,"9",DATE(M$4,12,31),"1")/1000000</f>
        <v>1689.8350219200001</v>
      </c>
      <c r="N754" s="3">
        <f>[1]!EM_S_STM07_IS($A754,"61",DATE(M$4,12,31),"1")/1000000</f>
        <v>150.26117281999998</v>
      </c>
      <c r="O754" s="6">
        <f t="shared" si="24"/>
        <v>3.9331480326105783E-2</v>
      </c>
      <c r="P754" s="6">
        <f t="shared" si="25"/>
        <v>-7.4806808201991593E-2</v>
      </c>
    </row>
    <row r="755" spans="1:16" x14ac:dyDescent="0.25">
      <c r="A755" s="5" t="s">
        <v>749</v>
      </c>
      <c r="B755" s="5" t="s">
        <v>3811</v>
      </c>
      <c r="C755" s="3">
        <f>[1]!EM_S_STM07_IS($A755,"9",DATE(C$4,12,31),"1")/1000000</f>
        <v>1750.19647962</v>
      </c>
      <c r="D755" s="3">
        <f>[1]!EM_S_STM07_IS($A755,"61",DATE(C$4,12,31),"1")/1000000</f>
        <v>118.50942976</v>
      </c>
      <c r="E755" s="3">
        <f>[1]!EM_S_STM07_IS($A755,"9",DATE(E$4,12,31),"1")/1000000</f>
        <v>1851.1230456800001</v>
      </c>
      <c r="F755" s="3">
        <f>[1]!EM_S_STM07_IS($A755,"61",DATE(E$4,12,31),"1")/1000000</f>
        <v>79.809534450000001</v>
      </c>
      <c r="G755" s="3">
        <f>[1]!EM_S_STM07_IS($A755,"9",DATE(G$4,12,31),"1")/1000000</f>
        <v>2107.4459910400001</v>
      </c>
      <c r="H755" s="3">
        <f>[1]!EM_S_STM07_IS($A755,"61",DATE(G$4,12,31),"1")/1000000</f>
        <v>85.077318079999998</v>
      </c>
      <c r="I755" s="3">
        <f>[1]!EM_S_STM07_IS($A755,"9",DATE(I$4,12,31),"1")/1000000</f>
        <v>2718.5967262899999</v>
      </c>
      <c r="J755" s="3">
        <f>[1]!EM_S_STM07_IS($A755,"61",DATE(I$4,12,31),"1")/1000000</f>
        <v>137.04607713999999</v>
      </c>
      <c r="K755" s="3">
        <f>[1]!EM_S_STM07_IS($A755,"9",DATE(K$4,12,31),"1")/1000000</f>
        <v>3278.8782184899997</v>
      </c>
      <c r="L755" s="3">
        <f>[1]!EM_S_STM07_IS($A755,"61",DATE(K$4,12,31),"1")/1000000</f>
        <v>175.56800428</v>
      </c>
      <c r="M755" s="3">
        <f>[1]!EM_S_STM07_IS($A755,"9",DATE(M$4,12,31),"1")/1000000</f>
        <v>3059.4785009899997</v>
      </c>
      <c r="N755" s="3">
        <f>[1]!EM_S_STM07_IS($A755,"61",DATE(M$4,12,31),"1")/1000000</f>
        <v>141.90627352000001</v>
      </c>
      <c r="O755" s="6">
        <f t="shared" si="24"/>
        <v>0.11818102948945119</v>
      </c>
      <c r="P755" s="6">
        <f t="shared" si="25"/>
        <v>3.6691976774178681E-2</v>
      </c>
    </row>
    <row r="756" spans="1:16" x14ac:dyDescent="0.25">
      <c r="A756" s="5" t="s">
        <v>750</v>
      </c>
      <c r="B756" s="5" t="s">
        <v>3812</v>
      </c>
      <c r="C756" s="3">
        <f>[1]!EM_S_STM07_IS($A756,"9",DATE(C$4,12,31),"1")/1000000</f>
        <v>1271.99881224</v>
      </c>
      <c r="D756" s="3">
        <f>[1]!EM_S_STM07_IS($A756,"61",DATE(C$4,12,31),"1")/1000000</f>
        <v>241.77175528999999</v>
      </c>
      <c r="E756" s="3">
        <f>[1]!EM_S_STM07_IS($A756,"9",DATE(E$4,12,31),"1")/1000000</f>
        <v>1656.35372039</v>
      </c>
      <c r="F756" s="3">
        <f>[1]!EM_S_STM07_IS($A756,"61",DATE(E$4,12,31),"1")/1000000</f>
        <v>157.31682063999997</v>
      </c>
      <c r="G756" s="3">
        <f>[1]!EM_S_STM07_IS($A756,"9",DATE(G$4,12,31),"1")/1000000</f>
        <v>1878.031708</v>
      </c>
      <c r="H756" s="3">
        <f>[1]!EM_S_STM07_IS($A756,"61",DATE(G$4,12,31),"1")/1000000</f>
        <v>211.29163311000002</v>
      </c>
      <c r="I756" s="3">
        <f>[1]!EM_S_STM07_IS($A756,"9",DATE(I$4,12,31),"1")/1000000</f>
        <v>2563.0279013899999</v>
      </c>
      <c r="J756" s="3">
        <f>[1]!EM_S_STM07_IS($A756,"61",DATE(I$4,12,31),"1")/1000000</f>
        <v>318.28814461000002</v>
      </c>
      <c r="K756" s="3">
        <f>[1]!EM_S_STM07_IS($A756,"9",DATE(K$4,12,31),"1")/1000000</f>
        <v>3308.1706298499998</v>
      </c>
      <c r="L756" s="3">
        <f>[1]!EM_S_STM07_IS($A756,"61",DATE(K$4,12,31),"1")/1000000</f>
        <v>394.34416295</v>
      </c>
      <c r="M756" s="3">
        <f>[1]!EM_S_STM07_IS($A756,"9",DATE(M$4,12,31),"1")/1000000</f>
        <v>4710.5532116800005</v>
      </c>
      <c r="N756" s="3">
        <f>[1]!EM_S_STM07_IS($A756,"61",DATE(M$4,12,31),"1")/1000000</f>
        <v>509.38923772999999</v>
      </c>
      <c r="O756" s="6">
        <f t="shared" si="24"/>
        <v>0.29932274708670725</v>
      </c>
      <c r="P756" s="6">
        <f t="shared" si="25"/>
        <v>0.16072366850941489</v>
      </c>
    </row>
    <row r="757" spans="1:16" x14ac:dyDescent="0.25">
      <c r="A757" s="5" t="s">
        <v>751</v>
      </c>
      <c r="B757" s="5" t="s">
        <v>3813</v>
      </c>
      <c r="C757" s="3">
        <f>[1]!EM_S_STM07_IS($A757,"9",DATE(C$4,12,31),"1")/1000000</f>
        <v>720.61547578</v>
      </c>
      <c r="D757" s="3">
        <f>[1]!EM_S_STM07_IS($A757,"61",DATE(C$4,12,31),"1")/1000000</f>
        <v>42.80452511</v>
      </c>
      <c r="E757" s="3">
        <f>[1]!EM_S_STM07_IS($A757,"9",DATE(E$4,12,31),"1")/1000000</f>
        <v>950.77344158000005</v>
      </c>
      <c r="F757" s="3">
        <f>[1]!EM_S_STM07_IS($A757,"61",DATE(E$4,12,31),"1")/1000000</f>
        <v>55.72163587</v>
      </c>
      <c r="G757" s="3">
        <f>[1]!EM_S_STM07_IS($A757,"9",DATE(G$4,12,31),"1")/1000000</f>
        <v>978.02798369000004</v>
      </c>
      <c r="H757" s="3">
        <f>[1]!EM_S_STM07_IS($A757,"61",DATE(G$4,12,31),"1")/1000000</f>
        <v>67.325738770000001</v>
      </c>
      <c r="I757" s="3">
        <f>[1]!EM_S_STM07_IS($A757,"9",DATE(I$4,12,31),"1")/1000000</f>
        <v>900.76911460000008</v>
      </c>
      <c r="J757" s="3">
        <f>[1]!EM_S_STM07_IS($A757,"61",DATE(I$4,12,31),"1")/1000000</f>
        <v>41.931128090000001</v>
      </c>
      <c r="K757" s="3">
        <f>[1]!EM_S_STM07_IS($A757,"9",DATE(K$4,12,31),"1")/1000000</f>
        <v>910.71032248000006</v>
      </c>
      <c r="L757" s="3">
        <f>[1]!EM_S_STM07_IS($A757,"61",DATE(K$4,12,31),"1")/1000000</f>
        <v>23.922426219999998</v>
      </c>
      <c r="M757" s="3">
        <f>[1]!EM_S_STM07_IS($A757,"9",DATE(M$4,12,31),"1")/1000000</f>
        <v>1196.2816969200001</v>
      </c>
      <c r="N757" s="3">
        <f>[1]!EM_S_STM07_IS($A757,"61",DATE(M$4,12,31),"1")/1000000</f>
        <v>40.945993819999998</v>
      </c>
      <c r="O757" s="6">
        <f t="shared" si="24"/>
        <v>0.1066899719159089</v>
      </c>
      <c r="P757" s="6">
        <f t="shared" si="25"/>
        <v>-8.8386770652283397E-3</v>
      </c>
    </row>
    <row r="758" spans="1:16" x14ac:dyDescent="0.25">
      <c r="A758" s="5" t="s">
        <v>752</v>
      </c>
      <c r="B758" s="5" t="s">
        <v>3814</v>
      </c>
      <c r="C758" s="3">
        <f>[1]!EM_S_STM07_IS($A758,"9",DATE(C$4,12,31),"1")/1000000</f>
        <v>523.64517036999996</v>
      </c>
      <c r="D758" s="3">
        <f>[1]!EM_S_STM07_IS($A758,"61",DATE(C$4,12,31),"1")/1000000</f>
        <v>170.46148656</v>
      </c>
      <c r="E758" s="3">
        <f>[1]!EM_S_STM07_IS($A758,"9",DATE(E$4,12,31),"1")/1000000</f>
        <v>789.22514875000002</v>
      </c>
      <c r="F758" s="3">
        <f>[1]!EM_S_STM07_IS($A758,"61",DATE(E$4,12,31),"1")/1000000</f>
        <v>170.71842924000001</v>
      </c>
      <c r="G758" s="3">
        <f>[1]!EM_S_STM07_IS($A758,"9",DATE(G$4,12,31),"1")/1000000</f>
        <v>934.27470905999996</v>
      </c>
      <c r="H758" s="3">
        <f>[1]!EM_S_STM07_IS($A758,"61",DATE(G$4,12,31),"1")/1000000</f>
        <v>190.179498</v>
      </c>
      <c r="I758" s="3">
        <f>[1]!EM_S_STM07_IS($A758,"9",DATE(I$4,12,31),"1")/1000000</f>
        <v>969.46677141999999</v>
      </c>
      <c r="J758" s="3">
        <f>[1]!EM_S_STM07_IS($A758,"61",DATE(I$4,12,31),"1")/1000000</f>
        <v>213.37273991000001</v>
      </c>
      <c r="K758" s="3">
        <f>[1]!EM_S_STM07_IS($A758,"9",DATE(K$4,12,31),"1")/1000000</f>
        <v>950.10563633000004</v>
      </c>
      <c r="L758" s="3">
        <f>[1]!EM_S_STM07_IS($A758,"61",DATE(K$4,12,31),"1")/1000000</f>
        <v>237.53413386000003</v>
      </c>
      <c r="M758" s="3">
        <f>[1]!EM_S_STM07_IS($A758,"9",DATE(M$4,12,31),"1")/1000000</f>
        <v>994.72783002999995</v>
      </c>
      <c r="N758" s="3">
        <f>[1]!EM_S_STM07_IS($A758,"61",DATE(M$4,12,31),"1")/1000000</f>
        <v>264.91103356999997</v>
      </c>
      <c r="O758" s="6">
        <f t="shared" si="24"/>
        <v>0.13692923283802672</v>
      </c>
      <c r="P758" s="6">
        <f t="shared" si="25"/>
        <v>9.2181347050602547E-2</v>
      </c>
    </row>
    <row r="759" spans="1:16" x14ac:dyDescent="0.25">
      <c r="A759" s="5" t="s">
        <v>753</v>
      </c>
      <c r="B759" s="5" t="s">
        <v>3815</v>
      </c>
      <c r="C759" s="3">
        <f>[1]!EM_S_STM07_IS($A759,"9",DATE(C$4,12,31),"1")/1000000</f>
        <v>208.76922875</v>
      </c>
      <c r="D759" s="3">
        <f>[1]!EM_S_STM07_IS($A759,"61",DATE(C$4,12,31),"1")/1000000</f>
        <v>20.988985789999997</v>
      </c>
      <c r="E759" s="3">
        <f>[1]!EM_S_STM07_IS($A759,"9",DATE(E$4,12,31),"1")/1000000</f>
        <v>417.14655282000001</v>
      </c>
      <c r="F759" s="3">
        <f>[1]!EM_S_STM07_IS($A759,"61",DATE(E$4,12,31),"1")/1000000</f>
        <v>33.074614769999997</v>
      </c>
      <c r="G759" s="3">
        <f>[1]!EM_S_STM07_IS($A759,"9",DATE(G$4,12,31),"1")/1000000</f>
        <v>692.85655222000003</v>
      </c>
      <c r="H759" s="3">
        <f>[1]!EM_S_STM07_IS($A759,"61",DATE(G$4,12,31),"1")/1000000</f>
        <v>43.314370570000001</v>
      </c>
      <c r="I759" s="3">
        <f>[1]!EM_S_STM07_IS($A759,"9",DATE(I$4,12,31),"1")/1000000</f>
        <v>929.57391657000005</v>
      </c>
      <c r="J759" s="3">
        <f>[1]!EM_S_STM07_IS($A759,"61",DATE(I$4,12,31),"1")/1000000</f>
        <v>46.079587570000001</v>
      </c>
      <c r="K759" s="3">
        <f>[1]!EM_S_STM07_IS($A759,"9",DATE(K$4,12,31),"1")/1000000</f>
        <v>1201.6827874600001</v>
      </c>
      <c r="L759" s="3">
        <f>[1]!EM_S_STM07_IS($A759,"61",DATE(K$4,12,31),"1")/1000000</f>
        <v>6.8009128299999997</v>
      </c>
      <c r="M759" s="3">
        <f>[1]!EM_S_STM07_IS($A759,"9",DATE(M$4,12,31),"1")/1000000</f>
        <v>1047.76715545</v>
      </c>
      <c r="N759" s="3">
        <f>[1]!EM_S_STM07_IS($A759,"61",DATE(M$4,12,31),"1")/1000000</f>
        <v>25.98413824</v>
      </c>
      <c r="O759" s="6">
        <f t="shared" si="24"/>
        <v>0.38076464652807762</v>
      </c>
      <c r="P759" s="6">
        <f t="shared" si="25"/>
        <v>4.3622353904705147E-2</v>
      </c>
    </row>
    <row r="760" spans="1:16" x14ac:dyDescent="0.25">
      <c r="A760" s="5" t="s">
        <v>754</v>
      </c>
      <c r="B760" s="5" t="s">
        <v>3816</v>
      </c>
      <c r="C760" s="3">
        <f>[1]!EM_S_STM07_IS($A760,"9",DATE(C$4,12,31),"1")/1000000</f>
        <v>744.76400179999996</v>
      </c>
      <c r="D760" s="3">
        <f>[1]!EM_S_STM07_IS($A760,"61",DATE(C$4,12,31),"1")/1000000</f>
        <v>28.384027449999998</v>
      </c>
      <c r="E760" s="3">
        <f>[1]!EM_S_STM07_IS($A760,"9",DATE(E$4,12,31),"1")/1000000</f>
        <v>849.20455109</v>
      </c>
      <c r="F760" s="3">
        <f>[1]!EM_S_STM07_IS($A760,"61",DATE(E$4,12,31),"1")/1000000</f>
        <v>20.801938170000003</v>
      </c>
      <c r="G760" s="3">
        <f>[1]!EM_S_STM07_IS($A760,"9",DATE(G$4,12,31),"1")/1000000</f>
        <v>1007.14112562</v>
      </c>
      <c r="H760" s="3">
        <f>[1]!EM_S_STM07_IS($A760,"61",DATE(G$4,12,31),"1")/1000000</f>
        <v>-125.00419574</v>
      </c>
      <c r="I760" s="3">
        <f>[1]!EM_S_STM07_IS($A760,"9",DATE(I$4,12,31),"1")/1000000</f>
        <v>1444.0445942599999</v>
      </c>
      <c r="J760" s="3">
        <f>[1]!EM_S_STM07_IS($A760,"61",DATE(I$4,12,31),"1")/1000000</f>
        <v>8.064622</v>
      </c>
      <c r="K760" s="3">
        <f>[1]!EM_S_STM07_IS($A760,"9",DATE(K$4,12,31),"1")/1000000</f>
        <v>2750.0327307299999</v>
      </c>
      <c r="L760" s="3">
        <f>[1]!EM_S_STM07_IS($A760,"61",DATE(K$4,12,31),"1")/1000000</f>
        <v>-327.06565494</v>
      </c>
      <c r="M760" s="3">
        <f>[1]!EM_S_STM07_IS($A760,"9",DATE(M$4,12,31),"1")/1000000</f>
        <v>3380.31629759</v>
      </c>
      <c r="N760" s="3">
        <f>[1]!EM_S_STM07_IS($A760,"61",DATE(M$4,12,31),"1")/1000000</f>
        <v>-1098.0700597499999</v>
      </c>
      <c r="O760" s="6">
        <f t="shared" si="24"/>
        <v>0.35328021508208129</v>
      </c>
      <c r="P760" s="6">
        <f t="shared" si="25"/>
        <v>-3.0773573283360154</v>
      </c>
    </row>
    <row r="761" spans="1:16" x14ac:dyDescent="0.25">
      <c r="A761" s="5" t="s">
        <v>755</v>
      </c>
      <c r="B761" s="5" t="s">
        <v>3817</v>
      </c>
      <c r="C761" s="3">
        <f>[1]!EM_S_STM07_IS($A761,"9",DATE(C$4,12,31),"1")/1000000</f>
        <v>1060.3638887899999</v>
      </c>
      <c r="D761" s="3">
        <f>[1]!EM_S_STM07_IS($A761,"61",DATE(C$4,12,31),"1")/1000000</f>
        <v>95.00322718000001</v>
      </c>
      <c r="E761" s="3">
        <f>[1]!EM_S_STM07_IS($A761,"9",DATE(E$4,12,31),"1")/1000000</f>
        <v>1136.68549048</v>
      </c>
      <c r="F761" s="3">
        <f>[1]!EM_S_STM07_IS($A761,"61",DATE(E$4,12,31),"1")/1000000</f>
        <v>61.694597259999995</v>
      </c>
      <c r="G761" s="3">
        <f>[1]!EM_S_STM07_IS($A761,"9",DATE(G$4,12,31),"1")/1000000</f>
        <v>1146.8650294900001</v>
      </c>
      <c r="H761" s="3">
        <f>[1]!EM_S_STM07_IS($A761,"61",DATE(G$4,12,31),"1")/1000000</f>
        <v>24.796463039999999</v>
      </c>
      <c r="I761" s="3">
        <f>[1]!EM_S_STM07_IS($A761,"9",DATE(I$4,12,31),"1")/1000000</f>
        <v>1089.65184826</v>
      </c>
      <c r="J761" s="3">
        <f>[1]!EM_S_STM07_IS($A761,"61",DATE(I$4,12,31),"1")/1000000</f>
        <v>30.008163339999999</v>
      </c>
      <c r="K761" s="3">
        <f>[1]!EM_S_STM07_IS($A761,"9",DATE(K$4,12,31),"1")/1000000</f>
        <v>1184.8580851900001</v>
      </c>
      <c r="L761" s="3">
        <f>[1]!EM_S_STM07_IS($A761,"61",DATE(K$4,12,31),"1")/1000000</f>
        <v>-122.22306623999999</v>
      </c>
      <c r="M761" s="3">
        <f>[1]!EM_S_STM07_IS($A761,"9",DATE(M$4,12,31),"1")/1000000</f>
        <v>1082.3398943499999</v>
      </c>
      <c r="N761" s="3">
        <f>[1]!EM_S_STM07_IS($A761,"61",DATE(M$4,12,31),"1")/1000000</f>
        <v>28.26805959</v>
      </c>
      <c r="O761" s="6">
        <f t="shared" si="24"/>
        <v>4.1110524530718617E-3</v>
      </c>
      <c r="P761" s="6">
        <f t="shared" si="25"/>
        <v>-0.21528577031454144</v>
      </c>
    </row>
    <row r="762" spans="1:16" x14ac:dyDescent="0.25">
      <c r="A762" s="5" t="s">
        <v>756</v>
      </c>
      <c r="B762" s="5" t="s">
        <v>3818</v>
      </c>
      <c r="C762" s="3">
        <f>[1]!EM_S_STM07_IS($A762,"9",DATE(C$4,12,31),"1")/1000000</f>
        <v>1143.06438607</v>
      </c>
      <c r="D762" s="3">
        <f>[1]!EM_S_STM07_IS($A762,"61",DATE(C$4,12,31),"1")/1000000</f>
        <v>100.30094403</v>
      </c>
      <c r="E762" s="3">
        <f>[1]!EM_S_STM07_IS($A762,"9",DATE(E$4,12,31),"1")/1000000</f>
        <v>1348.1529259000001</v>
      </c>
      <c r="F762" s="3">
        <f>[1]!EM_S_STM07_IS($A762,"61",DATE(E$4,12,31),"1")/1000000</f>
        <v>99.444822689999995</v>
      </c>
      <c r="G762" s="3">
        <f>[1]!EM_S_STM07_IS($A762,"9",DATE(G$4,12,31),"1")/1000000</f>
        <v>1569.3254001099999</v>
      </c>
      <c r="H762" s="3">
        <f>[1]!EM_S_STM07_IS($A762,"61",DATE(G$4,12,31),"1")/1000000</f>
        <v>55.83353906</v>
      </c>
      <c r="I762" s="3">
        <f>[1]!EM_S_STM07_IS($A762,"9",DATE(I$4,12,31),"1")/1000000</f>
        <v>1844.3860777</v>
      </c>
      <c r="J762" s="3">
        <f>[1]!EM_S_STM07_IS($A762,"61",DATE(I$4,12,31),"1")/1000000</f>
        <v>34.021531100000004</v>
      </c>
      <c r="K762" s="3">
        <f>[1]!EM_S_STM07_IS($A762,"9",DATE(K$4,12,31),"1")/1000000</f>
        <v>1758.15049028</v>
      </c>
      <c r="L762" s="3">
        <f>[1]!EM_S_STM07_IS($A762,"61",DATE(K$4,12,31),"1")/1000000</f>
        <v>35.951213520000003</v>
      </c>
      <c r="M762" s="3">
        <f>[1]!EM_S_STM07_IS($A762,"9",DATE(M$4,12,31),"1")/1000000</f>
        <v>1642.1250540000001</v>
      </c>
      <c r="N762" s="3">
        <f>[1]!EM_S_STM07_IS($A762,"61",DATE(M$4,12,31),"1")/1000000</f>
        <v>22.53456697</v>
      </c>
      <c r="O762" s="6">
        <f t="shared" si="24"/>
        <v>7.5145166147087439E-2</v>
      </c>
      <c r="P762" s="6">
        <f t="shared" si="25"/>
        <v>-0.25816240422016534</v>
      </c>
    </row>
    <row r="763" spans="1:16" x14ac:dyDescent="0.25">
      <c r="A763" s="5" t="s">
        <v>757</v>
      </c>
      <c r="B763" s="5" t="s">
        <v>3819</v>
      </c>
      <c r="C763" s="3">
        <f>[1]!EM_S_STM07_IS($A763,"9",DATE(C$4,12,31),"1")/1000000</f>
        <v>903.06935291999991</v>
      </c>
      <c r="D763" s="3">
        <f>[1]!EM_S_STM07_IS($A763,"61",DATE(C$4,12,31),"1")/1000000</f>
        <v>130.94768031999999</v>
      </c>
      <c r="E763" s="3">
        <f>[1]!EM_S_STM07_IS($A763,"9",DATE(E$4,12,31),"1")/1000000</f>
        <v>1056.78212738</v>
      </c>
      <c r="F763" s="3">
        <f>[1]!EM_S_STM07_IS($A763,"61",DATE(E$4,12,31),"1")/1000000</f>
        <v>132.19043345</v>
      </c>
      <c r="G763" s="3">
        <f>[1]!EM_S_STM07_IS($A763,"9",DATE(G$4,12,31),"1")/1000000</f>
        <v>1291.1649104000001</v>
      </c>
      <c r="H763" s="3">
        <f>[1]!EM_S_STM07_IS($A763,"61",DATE(G$4,12,31),"1")/1000000</f>
        <v>181.38419609000002</v>
      </c>
      <c r="I763" s="3">
        <f>[1]!EM_S_STM07_IS($A763,"9",DATE(I$4,12,31),"1")/1000000</f>
        <v>1553.0106300499999</v>
      </c>
      <c r="J763" s="3">
        <f>[1]!EM_S_STM07_IS($A763,"61",DATE(I$4,12,31),"1")/1000000</f>
        <v>230.83324467</v>
      </c>
      <c r="K763" s="3">
        <f>[1]!EM_S_STM07_IS($A763,"9",DATE(K$4,12,31),"1")/1000000</f>
        <v>2429.6731665399998</v>
      </c>
      <c r="L763" s="3">
        <f>[1]!EM_S_STM07_IS($A763,"61",DATE(K$4,12,31),"1")/1000000</f>
        <v>428.01288472000005</v>
      </c>
      <c r="M763" s="3">
        <f>[1]!EM_S_STM07_IS($A763,"9",DATE(M$4,12,31),"1")/1000000</f>
        <v>2589.1708460599998</v>
      </c>
      <c r="N763" s="3">
        <f>[1]!EM_S_STM07_IS($A763,"61",DATE(M$4,12,31),"1")/1000000</f>
        <v>489.03997591000001</v>
      </c>
      <c r="O763" s="6">
        <f t="shared" si="24"/>
        <v>0.23449097942011776</v>
      </c>
      <c r="P763" s="6">
        <f t="shared" si="25"/>
        <v>0.30151539752419243</v>
      </c>
    </row>
    <row r="764" spans="1:16" x14ac:dyDescent="0.25">
      <c r="A764" s="5" t="s">
        <v>758</v>
      </c>
      <c r="B764" s="5" t="s">
        <v>3820</v>
      </c>
      <c r="C764" s="3">
        <f>[1]!EM_S_STM07_IS($A764,"9",DATE(C$4,12,31),"1")/1000000</f>
        <v>1818.8146201400002</v>
      </c>
      <c r="D764" s="3">
        <f>[1]!EM_S_STM07_IS($A764,"61",DATE(C$4,12,31),"1")/1000000</f>
        <v>209.70531555000002</v>
      </c>
      <c r="E764" s="3">
        <f>[1]!EM_S_STM07_IS($A764,"9",DATE(E$4,12,31),"1")/1000000</f>
        <v>2382.43478848</v>
      </c>
      <c r="F764" s="3">
        <f>[1]!EM_S_STM07_IS($A764,"61",DATE(E$4,12,31),"1")/1000000</f>
        <v>374.01013819000002</v>
      </c>
      <c r="G764" s="3">
        <f>[1]!EM_S_STM07_IS($A764,"9",DATE(G$4,12,31),"1")/1000000</f>
        <v>2724.95386121</v>
      </c>
      <c r="H764" s="3">
        <f>[1]!EM_S_STM07_IS($A764,"61",DATE(G$4,12,31),"1")/1000000</f>
        <v>382.08676675999999</v>
      </c>
      <c r="I764" s="3">
        <f>[1]!EM_S_STM07_IS($A764,"9",DATE(I$4,12,31),"1")/1000000</f>
        <v>2524.2094164</v>
      </c>
      <c r="J764" s="3">
        <f>[1]!EM_S_STM07_IS($A764,"61",DATE(I$4,12,31),"1")/1000000</f>
        <v>332.15465215</v>
      </c>
      <c r="K764" s="3">
        <f>[1]!EM_S_STM07_IS($A764,"9",DATE(K$4,12,31),"1")/1000000</f>
        <v>2761.4005735100004</v>
      </c>
      <c r="L764" s="3">
        <f>[1]!EM_S_STM07_IS($A764,"61",DATE(K$4,12,31),"1")/1000000</f>
        <v>398.08977007999999</v>
      </c>
      <c r="M764" s="3">
        <f>[1]!EM_S_STM07_IS($A764,"9",DATE(M$4,12,31),"1")/1000000</f>
        <v>2915.63389198</v>
      </c>
      <c r="N764" s="3">
        <f>[1]!EM_S_STM07_IS($A764,"61",DATE(M$4,12,31),"1")/1000000</f>
        <v>410.08831857000001</v>
      </c>
      <c r="O764" s="6">
        <f t="shared" si="24"/>
        <v>9.8977777659811528E-2</v>
      </c>
      <c r="P764" s="6">
        <f t="shared" si="25"/>
        <v>0.14354587569361255</v>
      </c>
    </row>
    <row r="765" spans="1:16" x14ac:dyDescent="0.25">
      <c r="A765" s="5" t="s">
        <v>759</v>
      </c>
      <c r="B765" s="5" t="s">
        <v>3821</v>
      </c>
      <c r="C765" s="3">
        <f>[1]!EM_S_STM07_IS($A765,"9",DATE(C$4,12,31),"1")/1000000</f>
        <v>1297.76711699</v>
      </c>
      <c r="D765" s="3">
        <f>[1]!EM_S_STM07_IS($A765,"61",DATE(C$4,12,31),"1")/1000000</f>
        <v>355.31429487999998</v>
      </c>
      <c r="E765" s="3">
        <f>[1]!EM_S_STM07_IS($A765,"9",DATE(E$4,12,31),"1")/1000000</f>
        <v>1474.8845262499999</v>
      </c>
      <c r="F765" s="3">
        <f>[1]!EM_S_STM07_IS($A765,"61",DATE(E$4,12,31),"1")/1000000</f>
        <v>405.24937679000004</v>
      </c>
      <c r="G765" s="3">
        <f>[1]!EM_S_STM07_IS($A765,"9",DATE(G$4,12,31),"1")/1000000</f>
        <v>1828.88153332</v>
      </c>
      <c r="H765" s="3">
        <f>[1]!EM_S_STM07_IS($A765,"61",DATE(G$4,12,31),"1")/1000000</f>
        <v>635.16752373999998</v>
      </c>
      <c r="I765" s="3">
        <f>[1]!EM_S_STM07_IS($A765,"9",DATE(I$4,12,31),"1")/1000000</f>
        <v>2327.4835056500001</v>
      </c>
      <c r="J765" s="3">
        <f>[1]!EM_S_STM07_IS($A765,"61",DATE(I$4,12,31),"1")/1000000</f>
        <v>830.41658174999998</v>
      </c>
      <c r="K765" s="3">
        <f>[1]!EM_S_STM07_IS($A765,"9",DATE(K$4,12,31),"1")/1000000</f>
        <v>2882.6446043400001</v>
      </c>
      <c r="L765" s="3">
        <f>[1]!EM_S_STM07_IS($A765,"61",DATE(K$4,12,31),"1")/1000000</f>
        <v>1042.2970828</v>
      </c>
      <c r="M765" s="3">
        <f>[1]!EM_S_STM07_IS($A765,"9",DATE(M$4,12,31),"1")/1000000</f>
        <v>3477.69286818</v>
      </c>
      <c r="N765" s="3">
        <f>[1]!EM_S_STM07_IS($A765,"61",DATE(M$4,12,31),"1")/1000000</f>
        <v>1265.92002579</v>
      </c>
      <c r="O765" s="6">
        <f t="shared" si="24"/>
        <v>0.21792036323289277</v>
      </c>
      <c r="P765" s="6">
        <f t="shared" si="25"/>
        <v>0.28931405789941578</v>
      </c>
    </row>
    <row r="766" spans="1:16" x14ac:dyDescent="0.25">
      <c r="A766" s="5" t="s">
        <v>760</v>
      </c>
      <c r="B766" s="5" t="s">
        <v>3822</v>
      </c>
      <c r="C766" s="3">
        <f>[1]!EM_S_STM07_IS($A766,"9",DATE(C$4,12,31),"1")/1000000</f>
        <v>2583.2350602900001</v>
      </c>
      <c r="D766" s="3">
        <f>[1]!EM_S_STM07_IS($A766,"61",DATE(C$4,12,31),"1")/1000000</f>
        <v>66.790784909999999</v>
      </c>
      <c r="E766" s="3">
        <f>[1]!EM_S_STM07_IS($A766,"9",DATE(E$4,12,31),"1")/1000000</f>
        <v>2549.3123468000003</v>
      </c>
      <c r="F766" s="3">
        <f>[1]!EM_S_STM07_IS($A766,"61",DATE(E$4,12,31),"1")/1000000</f>
        <v>21.494641780000002</v>
      </c>
      <c r="G766" s="3">
        <f>[1]!EM_S_STM07_IS($A766,"9",DATE(G$4,12,31),"1")/1000000</f>
        <v>2216.8066325300001</v>
      </c>
      <c r="H766" s="3">
        <f>[1]!EM_S_STM07_IS($A766,"61",DATE(G$4,12,31),"1")/1000000</f>
        <v>5.5808305199999992</v>
      </c>
      <c r="I766" s="3">
        <f>[1]!EM_S_STM07_IS($A766,"9",DATE(I$4,12,31),"1")/1000000</f>
        <v>2627.1844612199998</v>
      </c>
      <c r="J766" s="3">
        <f>[1]!EM_S_STM07_IS($A766,"61",DATE(I$4,12,31),"1")/1000000</f>
        <v>3.5774673699999999</v>
      </c>
      <c r="K766" s="3">
        <f>[1]!EM_S_STM07_IS($A766,"9",DATE(K$4,12,31),"1")/1000000</f>
        <v>2359.6448996700001</v>
      </c>
      <c r="L766" s="3">
        <f>[1]!EM_S_STM07_IS($A766,"61",DATE(K$4,12,31),"1")/1000000</f>
        <v>-56.003141240000005</v>
      </c>
      <c r="M766" s="3">
        <f>[1]!EM_S_STM07_IS($A766,"9",DATE(M$4,12,31),"1")/1000000</f>
        <v>3079.0188332399998</v>
      </c>
      <c r="N766" s="3">
        <f>[1]!EM_S_STM07_IS($A766,"61",DATE(M$4,12,31),"1")/1000000</f>
        <v>6.3661006500000008</v>
      </c>
      <c r="O766" s="6">
        <f t="shared" si="24"/>
        <v>3.573745982093901E-2</v>
      </c>
      <c r="P766" s="6">
        <f t="shared" si="25"/>
        <v>-0.37506997546467846</v>
      </c>
    </row>
    <row r="767" spans="1:16" x14ac:dyDescent="0.25">
      <c r="A767" s="5" t="s">
        <v>761</v>
      </c>
      <c r="B767" s="5" t="s">
        <v>3823</v>
      </c>
      <c r="C767" s="3">
        <f>[1]!EM_S_STM07_IS($A767,"9",DATE(C$4,12,31),"1")/1000000</f>
        <v>250.28711756000001</v>
      </c>
      <c r="D767" s="3">
        <f>[1]!EM_S_STM07_IS($A767,"61",DATE(C$4,12,31),"1")/1000000</f>
        <v>85.718282450000004</v>
      </c>
      <c r="E767" s="3">
        <f>[1]!EM_S_STM07_IS($A767,"9",DATE(E$4,12,31),"1")/1000000</f>
        <v>344.95521437000002</v>
      </c>
      <c r="F767" s="3">
        <f>[1]!EM_S_STM07_IS($A767,"61",DATE(E$4,12,31),"1")/1000000</f>
        <v>95.570043389999995</v>
      </c>
      <c r="G767" s="3">
        <f>[1]!EM_S_STM07_IS($A767,"9",DATE(G$4,12,31),"1")/1000000</f>
        <v>293.99005176999998</v>
      </c>
      <c r="H767" s="3">
        <f>[1]!EM_S_STM07_IS($A767,"61",DATE(G$4,12,31),"1")/1000000</f>
        <v>18.13654794</v>
      </c>
      <c r="I767" s="3">
        <f>[1]!EM_S_STM07_IS($A767,"9",DATE(I$4,12,31),"1")/1000000</f>
        <v>387.55367558999995</v>
      </c>
      <c r="J767" s="3">
        <f>[1]!EM_S_STM07_IS($A767,"61",DATE(I$4,12,31),"1")/1000000</f>
        <v>70.399232049999995</v>
      </c>
      <c r="K767" s="3">
        <f>[1]!EM_S_STM07_IS($A767,"9",DATE(K$4,12,31),"1")/1000000</f>
        <v>525.62375729999997</v>
      </c>
      <c r="L767" s="3">
        <f>[1]!EM_S_STM07_IS($A767,"61",DATE(K$4,12,31),"1")/1000000</f>
        <v>99.007810669999998</v>
      </c>
      <c r="M767" s="3">
        <f>[1]!EM_S_STM07_IS($A767,"9",DATE(M$4,12,31),"1")/1000000</f>
        <v>566.02691458000004</v>
      </c>
      <c r="N767" s="3">
        <f>[1]!EM_S_STM07_IS($A767,"61",DATE(M$4,12,31),"1")/1000000</f>
        <v>74.923796859999996</v>
      </c>
      <c r="O767" s="6">
        <f t="shared" si="24"/>
        <v>0.17727986709638044</v>
      </c>
      <c r="P767" s="6">
        <f t="shared" si="25"/>
        <v>-2.655983096243375E-2</v>
      </c>
    </row>
    <row r="768" spans="1:16" x14ac:dyDescent="0.25">
      <c r="A768" s="5" t="s">
        <v>762</v>
      </c>
      <c r="B768" s="5" t="s">
        <v>3824</v>
      </c>
      <c r="C768" s="3">
        <f>[1]!EM_S_STM07_IS($A768,"9",DATE(C$4,12,31),"1")/1000000</f>
        <v>218.09568361000001</v>
      </c>
      <c r="D768" s="3">
        <f>[1]!EM_S_STM07_IS($A768,"61",DATE(C$4,12,31),"1")/1000000</f>
        <v>25.868932649999998</v>
      </c>
      <c r="E768" s="3">
        <f>[1]!EM_S_STM07_IS($A768,"9",DATE(E$4,12,31),"1")/1000000</f>
        <v>298.08318727999995</v>
      </c>
      <c r="F768" s="3">
        <f>[1]!EM_S_STM07_IS($A768,"61",DATE(E$4,12,31),"1")/1000000</f>
        <v>36.366876120000001</v>
      </c>
      <c r="G768" s="3">
        <f>[1]!EM_S_STM07_IS($A768,"9",DATE(G$4,12,31),"1")/1000000</f>
        <v>308.61429713000001</v>
      </c>
      <c r="H768" s="3">
        <f>[1]!EM_S_STM07_IS($A768,"61",DATE(G$4,12,31),"1")/1000000</f>
        <v>21.250575899999998</v>
      </c>
      <c r="I768" s="3">
        <f>[1]!EM_S_STM07_IS($A768,"9",DATE(I$4,12,31),"1")/1000000</f>
        <v>367.08553859</v>
      </c>
      <c r="J768" s="3">
        <f>[1]!EM_S_STM07_IS($A768,"61",DATE(I$4,12,31),"1")/1000000</f>
        <v>-35.282941649999998</v>
      </c>
      <c r="K768" s="3">
        <f>[1]!EM_S_STM07_IS($A768,"9",DATE(K$4,12,31),"1")/1000000</f>
        <v>380.24781454999999</v>
      </c>
      <c r="L768" s="3">
        <f>[1]!EM_S_STM07_IS($A768,"61",DATE(K$4,12,31),"1")/1000000</f>
        <v>5.2128243400000001</v>
      </c>
      <c r="M768" s="3">
        <f>[1]!EM_S_STM07_IS($A768,"9",DATE(M$4,12,31),"1")/1000000</f>
        <v>319.42929663000001</v>
      </c>
      <c r="N768" s="3">
        <f>[1]!EM_S_STM07_IS($A768,"61",DATE(M$4,12,31),"1")/1000000</f>
        <v>-136.14881165</v>
      </c>
      <c r="O768" s="6">
        <f t="shared" si="24"/>
        <v>7.9308344995057123E-2</v>
      </c>
      <c r="P768" s="6">
        <f t="shared" si="25"/>
        <v>-2.3939495916456179</v>
      </c>
    </row>
    <row r="769" spans="1:16" x14ac:dyDescent="0.25">
      <c r="A769" s="5" t="s">
        <v>763</v>
      </c>
      <c r="B769" s="5" t="s">
        <v>3825</v>
      </c>
      <c r="C769" s="3">
        <f>[1]!EM_S_STM07_IS($A769,"9",DATE(C$4,12,31),"1")/1000000</f>
        <v>609.52661984000008</v>
      </c>
      <c r="D769" s="3">
        <f>[1]!EM_S_STM07_IS($A769,"61",DATE(C$4,12,31),"1")/1000000</f>
        <v>42.735587609999996</v>
      </c>
      <c r="E769" s="3">
        <f>[1]!EM_S_STM07_IS($A769,"9",DATE(E$4,12,31),"1")/1000000</f>
        <v>862.13119541999993</v>
      </c>
      <c r="F769" s="3">
        <f>[1]!EM_S_STM07_IS($A769,"61",DATE(E$4,12,31),"1")/1000000</f>
        <v>72.702903489999997</v>
      </c>
      <c r="G769" s="3">
        <f>[1]!EM_S_STM07_IS($A769,"9",DATE(G$4,12,31),"1")/1000000</f>
        <v>944.04589895000004</v>
      </c>
      <c r="H769" s="3">
        <f>[1]!EM_S_STM07_IS($A769,"61",DATE(G$4,12,31),"1")/1000000</f>
        <v>95.341859819999996</v>
      </c>
      <c r="I769" s="3">
        <f>[1]!EM_S_STM07_IS($A769,"9",DATE(I$4,12,31),"1")/1000000</f>
        <v>905.19545902999994</v>
      </c>
      <c r="J769" s="3">
        <f>[1]!EM_S_STM07_IS($A769,"61",DATE(I$4,12,31),"1")/1000000</f>
        <v>87.486738750000001</v>
      </c>
      <c r="K769" s="3">
        <f>[1]!EM_S_STM07_IS($A769,"9",DATE(K$4,12,31),"1")/1000000</f>
        <v>809.40892976999999</v>
      </c>
      <c r="L769" s="3">
        <f>[1]!EM_S_STM07_IS($A769,"61",DATE(K$4,12,31),"1")/1000000</f>
        <v>14.998539050000002</v>
      </c>
      <c r="M769" s="3">
        <f>[1]!EM_S_STM07_IS($A769,"9",DATE(M$4,12,31),"1")/1000000</f>
        <v>872.70587547000002</v>
      </c>
      <c r="N769" s="3">
        <f>[1]!EM_S_STM07_IS($A769,"61",DATE(M$4,12,31),"1")/1000000</f>
        <v>66.348794929999997</v>
      </c>
      <c r="O769" s="6">
        <f t="shared" si="24"/>
        <v>7.4422376263987733E-2</v>
      </c>
      <c r="P769" s="6">
        <f t="shared" si="25"/>
        <v>9.1964882951406812E-2</v>
      </c>
    </row>
    <row r="770" spans="1:16" x14ac:dyDescent="0.25">
      <c r="A770" s="5" t="s">
        <v>764</v>
      </c>
      <c r="B770" s="5" t="s">
        <v>3826</v>
      </c>
      <c r="C770" s="3">
        <f>[1]!EM_S_STM07_IS($A770,"9",DATE(C$4,12,31),"1")/1000000</f>
        <v>2069.5169209700002</v>
      </c>
      <c r="D770" s="3">
        <f>[1]!EM_S_STM07_IS($A770,"61",DATE(C$4,12,31),"1")/1000000</f>
        <v>278.08124608999998</v>
      </c>
      <c r="E770" s="3">
        <f>[1]!EM_S_STM07_IS($A770,"9",DATE(E$4,12,31),"1")/1000000</f>
        <v>3111.3475370100005</v>
      </c>
      <c r="F770" s="3">
        <f>[1]!EM_S_STM07_IS($A770,"61",DATE(E$4,12,31),"1")/1000000</f>
        <v>468.45484554000001</v>
      </c>
      <c r="G770" s="3">
        <f>[1]!EM_S_STM07_IS($A770,"9",DATE(G$4,12,31),"1")/1000000</f>
        <v>4099.3000589100002</v>
      </c>
      <c r="H770" s="3">
        <f>[1]!EM_S_STM07_IS($A770,"61",DATE(G$4,12,31),"1")/1000000</f>
        <v>2.6343937000000004</v>
      </c>
      <c r="I770" s="3">
        <f>[1]!EM_S_STM07_IS($A770,"9",DATE(I$4,12,31),"1")/1000000</f>
        <v>4708.2277021</v>
      </c>
      <c r="J770" s="3">
        <f>[1]!EM_S_STM07_IS($A770,"61",DATE(I$4,12,31),"1")/1000000</f>
        <v>-219.74945762999999</v>
      </c>
      <c r="K770" s="3">
        <f>[1]!EM_S_STM07_IS($A770,"9",DATE(K$4,12,31),"1")/1000000</f>
        <v>6436.0598944100002</v>
      </c>
      <c r="L770" s="3">
        <f>[1]!EM_S_STM07_IS($A770,"61",DATE(K$4,12,31),"1")/1000000</f>
        <v>76.178414860000004</v>
      </c>
      <c r="M770" s="3">
        <f>[1]!EM_S_STM07_IS($A770,"9",DATE(M$4,12,31),"1")/1000000</f>
        <v>6939.8252792200001</v>
      </c>
      <c r="N770" s="3">
        <f>[1]!EM_S_STM07_IS($A770,"61",DATE(M$4,12,31),"1")/1000000</f>
        <v>-387.78882820999996</v>
      </c>
      <c r="O770" s="6">
        <f t="shared" si="24"/>
        <v>0.27378435655607336</v>
      </c>
      <c r="P770" s="6">
        <f t="shared" si="25"/>
        <v>-2.0687711411124621</v>
      </c>
    </row>
    <row r="771" spans="1:16" x14ac:dyDescent="0.25">
      <c r="A771" s="5" t="s">
        <v>765</v>
      </c>
      <c r="B771" s="5" t="s">
        <v>3827</v>
      </c>
      <c r="C771" s="3">
        <f>[1]!EM_S_STM07_IS($A771,"9",DATE(C$4,12,31),"1")/1000000</f>
        <v>2336.9719803899998</v>
      </c>
      <c r="D771" s="3">
        <f>[1]!EM_S_STM07_IS($A771,"61",DATE(C$4,12,31),"1")/1000000</f>
        <v>119.71840370999999</v>
      </c>
      <c r="E771" s="3">
        <f>[1]!EM_S_STM07_IS($A771,"9",DATE(E$4,12,31),"1")/1000000</f>
        <v>3488.3868756399997</v>
      </c>
      <c r="F771" s="3">
        <f>[1]!EM_S_STM07_IS($A771,"61",DATE(E$4,12,31),"1")/1000000</f>
        <v>124.77461529999999</v>
      </c>
      <c r="G771" s="3">
        <f>[1]!EM_S_STM07_IS($A771,"9",DATE(G$4,12,31),"1")/1000000</f>
        <v>3785.9981900600001</v>
      </c>
      <c r="H771" s="3">
        <f>[1]!EM_S_STM07_IS($A771,"61",DATE(G$4,12,31),"1")/1000000</f>
        <v>125.01660750000001</v>
      </c>
      <c r="I771" s="3">
        <f>[1]!EM_S_STM07_IS($A771,"9",DATE(I$4,12,31),"1")/1000000</f>
        <v>3359.9072695100003</v>
      </c>
      <c r="J771" s="3">
        <f>[1]!EM_S_STM07_IS($A771,"61",DATE(I$4,12,31),"1")/1000000</f>
        <v>138.62710499000002</v>
      </c>
      <c r="K771" s="3">
        <f>[1]!EM_S_STM07_IS($A771,"9",DATE(K$4,12,31),"1")/1000000</f>
        <v>3353.5425376100002</v>
      </c>
      <c r="L771" s="3">
        <f>[1]!EM_S_STM07_IS($A771,"61",DATE(K$4,12,31),"1")/1000000</f>
        <v>166.48427330000001</v>
      </c>
      <c r="M771" s="3">
        <f>[1]!EM_S_STM07_IS($A771,"9",DATE(M$4,12,31),"1")/1000000</f>
        <v>3603.37382329</v>
      </c>
      <c r="N771" s="3">
        <f>[1]!EM_S_STM07_IS($A771,"61",DATE(M$4,12,31),"1")/1000000</f>
        <v>181.09994537</v>
      </c>
      <c r="O771" s="6">
        <f t="shared" si="24"/>
        <v>9.0463573656878182E-2</v>
      </c>
      <c r="P771" s="6">
        <f t="shared" si="25"/>
        <v>8.6304254301872385E-2</v>
      </c>
    </row>
    <row r="772" spans="1:16" x14ac:dyDescent="0.25">
      <c r="A772" s="5" t="s">
        <v>766</v>
      </c>
      <c r="B772" s="5" t="s">
        <v>3828</v>
      </c>
      <c r="C772" s="3">
        <f>[1]!EM_S_STM07_IS($A772,"9",DATE(C$4,12,31),"1")/1000000</f>
        <v>910.70919201000004</v>
      </c>
      <c r="D772" s="3">
        <f>[1]!EM_S_STM07_IS($A772,"61",DATE(C$4,12,31),"1")/1000000</f>
        <v>50.524552990000004</v>
      </c>
      <c r="E772" s="3">
        <f>[1]!EM_S_STM07_IS($A772,"9",DATE(E$4,12,31),"1")/1000000</f>
        <v>1128.7886369400001</v>
      </c>
      <c r="F772" s="3">
        <f>[1]!EM_S_STM07_IS($A772,"61",DATE(E$4,12,31),"1")/1000000</f>
        <v>66.158668469999995</v>
      </c>
      <c r="G772" s="3">
        <f>[1]!EM_S_STM07_IS($A772,"9",DATE(G$4,12,31),"1")/1000000</f>
        <v>1463.5127496199998</v>
      </c>
      <c r="H772" s="3">
        <f>[1]!EM_S_STM07_IS($A772,"61",DATE(G$4,12,31),"1")/1000000</f>
        <v>70.071585430000013</v>
      </c>
      <c r="I772" s="3">
        <f>[1]!EM_S_STM07_IS($A772,"9",DATE(I$4,12,31),"1")/1000000</f>
        <v>1677.6188265000001</v>
      </c>
      <c r="J772" s="3">
        <f>[1]!EM_S_STM07_IS($A772,"61",DATE(I$4,12,31),"1")/1000000</f>
        <v>27.605378340000001</v>
      </c>
      <c r="K772" s="3">
        <f>[1]!EM_S_STM07_IS($A772,"9",DATE(K$4,12,31),"1")/1000000</f>
        <v>1632.75341194</v>
      </c>
      <c r="L772" s="3">
        <f>[1]!EM_S_STM07_IS($A772,"61",DATE(K$4,12,31),"1")/1000000</f>
        <v>29.073364050000002</v>
      </c>
      <c r="M772" s="3">
        <f>[1]!EM_S_STM07_IS($A772,"9",DATE(M$4,12,31),"1")/1000000</f>
        <v>1581.8966408699998</v>
      </c>
      <c r="N772" s="3">
        <f>[1]!EM_S_STM07_IS($A772,"61",DATE(M$4,12,31),"1")/1000000</f>
        <v>19.708310749999999</v>
      </c>
      <c r="O772" s="6">
        <f t="shared" si="24"/>
        <v>0.1167595544189739</v>
      </c>
      <c r="P772" s="6">
        <f t="shared" si="25"/>
        <v>-0.17162042086496276</v>
      </c>
    </row>
    <row r="773" spans="1:16" x14ac:dyDescent="0.25">
      <c r="A773" s="5" t="s">
        <v>767</v>
      </c>
      <c r="B773" s="5" t="s">
        <v>3829</v>
      </c>
      <c r="C773" s="3">
        <f>[1]!EM_S_STM07_IS($A773,"9",DATE(C$4,12,31),"1")/1000000</f>
        <v>1364.5119254599999</v>
      </c>
      <c r="D773" s="3">
        <f>[1]!EM_S_STM07_IS($A773,"61",DATE(C$4,12,31),"1")/1000000</f>
        <v>107.4279966</v>
      </c>
      <c r="E773" s="3">
        <f>[1]!EM_S_STM07_IS($A773,"9",DATE(E$4,12,31),"1")/1000000</f>
        <v>2101.7801338099998</v>
      </c>
      <c r="F773" s="3">
        <f>[1]!EM_S_STM07_IS($A773,"61",DATE(E$4,12,31),"1")/1000000</f>
        <v>111.17542267</v>
      </c>
      <c r="G773" s="3">
        <f>[1]!EM_S_STM07_IS($A773,"9",DATE(G$4,12,31),"1")/1000000</f>
        <v>2118.77588315</v>
      </c>
      <c r="H773" s="3">
        <f>[1]!EM_S_STM07_IS($A773,"61",DATE(G$4,12,31),"1")/1000000</f>
        <v>109.65314445</v>
      </c>
      <c r="I773" s="3">
        <f>[1]!EM_S_STM07_IS($A773,"9",DATE(I$4,12,31),"1")/1000000</f>
        <v>8614.3187656299997</v>
      </c>
      <c r="J773" s="3">
        <f>[1]!EM_S_STM07_IS($A773,"61",DATE(I$4,12,31),"1")/1000000</f>
        <v>407.10106557</v>
      </c>
      <c r="K773" s="3">
        <f>[1]!EM_S_STM07_IS($A773,"9",DATE(K$4,12,31),"1")/1000000</f>
        <v>10211.040495809999</v>
      </c>
      <c r="L773" s="3">
        <f>[1]!EM_S_STM07_IS($A773,"61",DATE(K$4,12,31),"1")/1000000</f>
        <v>332.71752093999999</v>
      </c>
      <c r="M773" s="3">
        <f>[1]!EM_S_STM07_IS($A773,"9",DATE(M$4,12,31),"1")/1000000</f>
        <v>10294.929193129999</v>
      </c>
      <c r="N773" s="3">
        <f>[1]!EM_S_STM07_IS($A773,"61",DATE(M$4,12,31),"1")/1000000</f>
        <v>346.79088755999999</v>
      </c>
      <c r="O773" s="6">
        <f t="shared" si="24"/>
        <v>0.49805999198433759</v>
      </c>
      <c r="P773" s="6">
        <f t="shared" si="25"/>
        <v>0.2641250577703369</v>
      </c>
    </row>
    <row r="774" spans="1:16" x14ac:dyDescent="0.25">
      <c r="A774" s="5" t="s">
        <v>768</v>
      </c>
      <c r="B774" s="5" t="s">
        <v>3830</v>
      </c>
      <c r="C774" s="3">
        <f>[1]!EM_S_STM07_IS($A774,"9",DATE(C$4,12,31),"1")/1000000</f>
        <v>728.74132173999999</v>
      </c>
      <c r="D774" s="3">
        <f>[1]!EM_S_STM07_IS($A774,"61",DATE(C$4,12,31),"1")/1000000</f>
        <v>142.4905234</v>
      </c>
      <c r="E774" s="3">
        <f>[1]!EM_S_STM07_IS($A774,"9",DATE(E$4,12,31),"1")/1000000</f>
        <v>840.10878863000005</v>
      </c>
      <c r="F774" s="3">
        <f>[1]!EM_S_STM07_IS($A774,"61",DATE(E$4,12,31),"1")/1000000</f>
        <v>105.92159020999999</v>
      </c>
      <c r="G774" s="3">
        <f>[1]!EM_S_STM07_IS($A774,"9",DATE(G$4,12,31),"1")/1000000</f>
        <v>1033.5005599900001</v>
      </c>
      <c r="H774" s="3">
        <f>[1]!EM_S_STM07_IS($A774,"61",DATE(G$4,12,31),"1")/1000000</f>
        <v>107.19194788999999</v>
      </c>
      <c r="I774" s="3">
        <f>[1]!EM_S_STM07_IS($A774,"9",DATE(I$4,12,31),"1")/1000000</f>
        <v>1305.63696484</v>
      </c>
      <c r="J774" s="3">
        <f>[1]!EM_S_STM07_IS($A774,"61",DATE(I$4,12,31),"1")/1000000</f>
        <v>174.07034894999998</v>
      </c>
      <c r="K774" s="3">
        <f>[1]!EM_S_STM07_IS($A774,"9",DATE(K$4,12,31),"1")/1000000</f>
        <v>1563.2222819600001</v>
      </c>
      <c r="L774" s="3">
        <f>[1]!EM_S_STM07_IS($A774,"61",DATE(K$4,12,31),"1")/1000000</f>
        <v>261.54048125000003</v>
      </c>
      <c r="M774" s="3">
        <f>[1]!EM_S_STM07_IS($A774,"9",DATE(M$4,12,31),"1")/1000000</f>
        <v>2016.4228908399998</v>
      </c>
      <c r="N774" s="3">
        <f>[1]!EM_S_STM07_IS($A774,"61",DATE(M$4,12,31),"1")/1000000</f>
        <v>220.48282596999999</v>
      </c>
      <c r="O774" s="6">
        <f t="shared" si="24"/>
        <v>0.22574927375648657</v>
      </c>
      <c r="P774" s="6">
        <f t="shared" si="25"/>
        <v>9.1233668299379955E-2</v>
      </c>
    </row>
    <row r="775" spans="1:16" x14ac:dyDescent="0.25">
      <c r="A775" s="5" t="s">
        <v>769</v>
      </c>
      <c r="B775" s="5" t="s">
        <v>3831</v>
      </c>
      <c r="C775" s="3">
        <f>[1]!EM_S_STM07_IS($A775,"9",DATE(C$4,12,31),"1")/1000000</f>
        <v>7619.0926962200001</v>
      </c>
      <c r="D775" s="3">
        <f>[1]!EM_S_STM07_IS($A775,"61",DATE(C$4,12,31),"1")/1000000</f>
        <v>2204.6678369599999</v>
      </c>
      <c r="E775" s="3">
        <f>[1]!EM_S_STM07_IS($A775,"9",DATE(E$4,12,31),"1")/1000000</f>
        <v>12740.921687600001</v>
      </c>
      <c r="F775" s="3">
        <f>[1]!EM_S_STM07_IS($A775,"61",DATE(E$4,12,31),"1")/1000000</f>
        <v>4020.9921490400002</v>
      </c>
      <c r="G775" s="3">
        <f>[1]!EM_S_STM07_IS($A775,"9",DATE(G$4,12,31),"1")/1000000</f>
        <v>17270.48127253</v>
      </c>
      <c r="H775" s="3">
        <f>[1]!EM_S_STM07_IS($A775,"61",DATE(G$4,12,31),"1")/1000000</f>
        <v>6154.3028745200008</v>
      </c>
      <c r="I775" s="3">
        <f>[1]!EM_S_STM07_IS($A775,"9",DATE(I$4,12,31),"1")/1000000</f>
        <v>15023.624944559999</v>
      </c>
      <c r="J775" s="3">
        <f>[1]!EM_S_STM07_IS($A775,"61",DATE(I$4,12,31),"1")/1000000</f>
        <v>5002.0718358599997</v>
      </c>
      <c r="K775" s="3">
        <f>[1]!EM_S_STM07_IS($A775,"9",DATE(K$4,12,31),"1")/1000000</f>
        <v>14672.21473018</v>
      </c>
      <c r="L775" s="3">
        <f>[1]!EM_S_STM07_IS($A775,"61",DATE(K$4,12,31),"1")/1000000</f>
        <v>4507.4972442099997</v>
      </c>
      <c r="M775" s="3">
        <f>[1]!EM_S_STM07_IS($A775,"9",DATE(M$4,12,31),"1")/1000000</f>
        <v>16052.444099280001</v>
      </c>
      <c r="N775" s="3">
        <f>[1]!EM_S_STM07_IS($A775,"61",DATE(M$4,12,31),"1")/1000000</f>
        <v>5365.1855349899997</v>
      </c>
      <c r="O775" s="6">
        <f t="shared" ref="O775:O838" si="26">IFERROR(IF(OR(C775&lt;0,C775=""),"",POWER(M775/C775,1/5)-1),"")</f>
        <v>0.16072030487783895</v>
      </c>
      <c r="P775" s="6">
        <f t="shared" ref="P775:P838" si="27">IFERROR(IF(OR(D775&lt;0,D775=""),"",POWER(N775/D775,1/5)-1),"")</f>
        <v>0.19467098396615401</v>
      </c>
    </row>
    <row r="776" spans="1:16" x14ac:dyDescent="0.25">
      <c r="A776" s="5" t="s">
        <v>770</v>
      </c>
      <c r="B776" s="5" t="s">
        <v>3832</v>
      </c>
      <c r="C776" s="3">
        <f>[1]!EM_S_STM07_IS($A776,"9",DATE(C$4,12,31),"1")/1000000</f>
        <v>661.63183763999996</v>
      </c>
      <c r="D776" s="3">
        <f>[1]!EM_S_STM07_IS($A776,"61",DATE(C$4,12,31),"1")/1000000</f>
        <v>192.41479702000001</v>
      </c>
      <c r="E776" s="3">
        <f>[1]!EM_S_STM07_IS($A776,"9",DATE(E$4,12,31),"1")/1000000</f>
        <v>1017.94466788</v>
      </c>
      <c r="F776" s="3">
        <f>[1]!EM_S_STM07_IS($A776,"61",DATE(E$4,12,31),"1")/1000000</f>
        <v>293.97256436000004</v>
      </c>
      <c r="G776" s="3">
        <f>[1]!EM_S_STM07_IS($A776,"9",DATE(G$4,12,31),"1")/1000000</f>
        <v>2208.9931640599998</v>
      </c>
      <c r="H776" s="3">
        <f>[1]!EM_S_STM07_IS($A776,"61",DATE(G$4,12,31),"1")/1000000</f>
        <v>445.50802394999999</v>
      </c>
      <c r="I776" s="3">
        <f>[1]!EM_S_STM07_IS($A776,"9",DATE(I$4,12,31),"1")/1000000</f>
        <v>1655.4017639000001</v>
      </c>
      <c r="J776" s="3">
        <f>[1]!EM_S_STM07_IS($A776,"61",DATE(I$4,12,31),"1")/1000000</f>
        <v>540.58020639999995</v>
      </c>
      <c r="K776" s="3">
        <f>[1]!EM_S_STM07_IS($A776,"9",DATE(K$4,12,31),"1")/1000000</f>
        <v>2647.2335208600002</v>
      </c>
      <c r="L776" s="3">
        <f>[1]!EM_S_STM07_IS($A776,"61",DATE(K$4,12,31),"1")/1000000</f>
        <v>490.90110957000002</v>
      </c>
      <c r="M776" s="3">
        <f>[1]!EM_S_STM07_IS($A776,"9",DATE(M$4,12,31),"1")/1000000</f>
        <v>3050.8818827099999</v>
      </c>
      <c r="N776" s="3">
        <f>[1]!EM_S_STM07_IS($A776,"61",DATE(M$4,12,31),"1")/1000000</f>
        <v>30.687210019999998</v>
      </c>
      <c r="O776" s="6">
        <f t="shared" si="26"/>
        <v>0.35756864801562593</v>
      </c>
      <c r="P776" s="6">
        <f t="shared" si="27"/>
        <v>-0.30730223285040903</v>
      </c>
    </row>
    <row r="777" spans="1:16" x14ac:dyDescent="0.25">
      <c r="A777" s="5" t="s">
        <v>771</v>
      </c>
      <c r="B777" s="5" t="s">
        <v>3833</v>
      </c>
      <c r="C777" s="3">
        <f>[1]!EM_S_STM07_IS($A777,"9",DATE(C$4,12,31),"1")/1000000</f>
        <v>923.17424283000003</v>
      </c>
      <c r="D777" s="3">
        <f>[1]!EM_S_STM07_IS($A777,"61",DATE(C$4,12,31),"1")/1000000</f>
        <v>58.022178289999999</v>
      </c>
      <c r="E777" s="3">
        <f>[1]!EM_S_STM07_IS($A777,"9",DATE(E$4,12,31),"1")/1000000</f>
        <v>1234.74058769</v>
      </c>
      <c r="F777" s="3">
        <f>[1]!EM_S_STM07_IS($A777,"61",DATE(E$4,12,31),"1")/1000000</f>
        <v>93.12870190999999</v>
      </c>
      <c r="G777" s="3">
        <f>[1]!EM_S_STM07_IS($A777,"9",DATE(G$4,12,31),"1")/1000000</f>
        <v>1363.97242882</v>
      </c>
      <c r="H777" s="3">
        <f>[1]!EM_S_STM07_IS($A777,"61",DATE(G$4,12,31),"1")/1000000</f>
        <v>81.929873020000002</v>
      </c>
      <c r="I777" s="3">
        <f>[1]!EM_S_STM07_IS($A777,"9",DATE(I$4,12,31),"1")/1000000</f>
        <v>802.12817061999999</v>
      </c>
      <c r="J777" s="3">
        <f>[1]!EM_S_STM07_IS($A777,"61",DATE(I$4,12,31),"1")/1000000</f>
        <v>-564.38385522999999</v>
      </c>
      <c r="K777" s="3">
        <f>[1]!EM_S_STM07_IS($A777,"9",DATE(K$4,12,31),"1")/1000000</f>
        <v>621.20575603999998</v>
      </c>
      <c r="L777" s="3">
        <f>[1]!EM_S_STM07_IS($A777,"61",DATE(K$4,12,31),"1")/1000000</f>
        <v>-683.74051804999999</v>
      </c>
      <c r="M777" s="3">
        <f>[1]!EM_S_STM07_IS($A777,"9",DATE(M$4,12,31),"1")/1000000</f>
        <v>376.63585488999996</v>
      </c>
      <c r="N777" s="3">
        <f>[1]!EM_S_STM07_IS($A777,"61",DATE(M$4,12,31),"1")/1000000</f>
        <v>65.574042660000003</v>
      </c>
      <c r="O777" s="6">
        <f t="shared" si="26"/>
        <v>-0.16415144397992987</v>
      </c>
      <c r="P777" s="6">
        <f t="shared" si="27"/>
        <v>2.477279124825138E-2</v>
      </c>
    </row>
    <row r="778" spans="1:16" x14ac:dyDescent="0.25">
      <c r="A778" s="5" t="s">
        <v>772</v>
      </c>
      <c r="B778" s="5" t="s">
        <v>3834</v>
      </c>
      <c r="C778" s="3">
        <f>[1]!EM_S_STM07_IS($A778,"9",DATE(C$4,12,31),"1")/1000000</f>
        <v>2409.0150528200002</v>
      </c>
      <c r="D778" s="3">
        <f>[1]!EM_S_STM07_IS($A778,"61",DATE(C$4,12,31),"1")/1000000</f>
        <v>63.030633889999997</v>
      </c>
      <c r="E778" s="3">
        <f>[1]!EM_S_STM07_IS($A778,"9",DATE(E$4,12,31),"1")/1000000</f>
        <v>2898.64757289</v>
      </c>
      <c r="F778" s="3">
        <f>[1]!EM_S_STM07_IS($A778,"61",DATE(E$4,12,31),"1")/1000000</f>
        <v>52.761072549999994</v>
      </c>
      <c r="G778" s="3">
        <f>[1]!EM_S_STM07_IS($A778,"9",DATE(G$4,12,31),"1")/1000000</f>
        <v>3492.3173972099999</v>
      </c>
      <c r="H778" s="3">
        <f>[1]!EM_S_STM07_IS($A778,"61",DATE(G$4,12,31),"1")/1000000</f>
        <v>37.538882510000001</v>
      </c>
      <c r="I778" s="3">
        <f>[1]!EM_S_STM07_IS($A778,"9",DATE(I$4,12,31),"1")/1000000</f>
        <v>4884.0628644300004</v>
      </c>
      <c r="J778" s="3">
        <f>[1]!EM_S_STM07_IS($A778,"61",DATE(I$4,12,31),"1")/1000000</f>
        <v>23.814460879999999</v>
      </c>
      <c r="K778" s="3">
        <f>[1]!EM_S_STM07_IS($A778,"9",DATE(K$4,12,31),"1")/1000000</f>
        <v>5807.7956124900002</v>
      </c>
      <c r="L778" s="3">
        <f>[1]!EM_S_STM07_IS($A778,"61",DATE(K$4,12,31),"1")/1000000</f>
        <v>30.067368039999998</v>
      </c>
      <c r="M778" s="3">
        <f>[1]!EM_S_STM07_IS($A778,"9",DATE(M$4,12,31),"1")/1000000</f>
        <v>5114.7109331400006</v>
      </c>
      <c r="N778" s="3">
        <f>[1]!EM_S_STM07_IS($A778,"61",DATE(M$4,12,31),"1")/1000000</f>
        <v>33.647942469999997</v>
      </c>
      <c r="O778" s="6">
        <f t="shared" si="26"/>
        <v>0.16250897910568862</v>
      </c>
      <c r="P778" s="6">
        <f t="shared" si="27"/>
        <v>-0.11797403995111122</v>
      </c>
    </row>
    <row r="779" spans="1:16" x14ac:dyDescent="0.25">
      <c r="A779" s="5" t="s">
        <v>773</v>
      </c>
      <c r="B779" s="5" t="s">
        <v>3835</v>
      </c>
      <c r="C779" s="3">
        <f>[1]!EM_S_STM07_IS($A779,"9",DATE(C$4,12,31),"1")/1000000</f>
        <v>741.05212533000008</v>
      </c>
      <c r="D779" s="3">
        <f>[1]!EM_S_STM07_IS($A779,"61",DATE(C$4,12,31),"1")/1000000</f>
        <v>201.47554972</v>
      </c>
      <c r="E779" s="3">
        <f>[1]!EM_S_STM07_IS($A779,"9",DATE(E$4,12,31),"1")/1000000</f>
        <v>909.99194376000003</v>
      </c>
      <c r="F779" s="3">
        <f>[1]!EM_S_STM07_IS($A779,"61",DATE(E$4,12,31),"1")/1000000</f>
        <v>258.38522131000002</v>
      </c>
      <c r="G779" s="3">
        <f>[1]!EM_S_STM07_IS($A779,"9",DATE(G$4,12,31),"1")/1000000</f>
        <v>1194.61137345</v>
      </c>
      <c r="H779" s="3">
        <f>[1]!EM_S_STM07_IS($A779,"61",DATE(G$4,12,31),"1")/1000000</f>
        <v>338.13982561</v>
      </c>
      <c r="I779" s="3">
        <f>[1]!EM_S_STM07_IS($A779,"9",DATE(I$4,12,31),"1")/1000000</f>
        <v>1015.44979645</v>
      </c>
      <c r="J779" s="3">
        <f>[1]!EM_S_STM07_IS($A779,"61",DATE(I$4,12,31),"1")/1000000</f>
        <v>301.81057248000002</v>
      </c>
      <c r="K779" s="3">
        <f>[1]!EM_S_STM07_IS($A779,"9",DATE(K$4,12,31),"1")/1000000</f>
        <v>802.97086067999999</v>
      </c>
      <c r="L779" s="3">
        <f>[1]!EM_S_STM07_IS($A779,"61",DATE(K$4,12,31),"1")/1000000</f>
        <v>105.19006791</v>
      </c>
      <c r="M779" s="3">
        <f>[1]!EM_S_STM07_IS($A779,"9",DATE(M$4,12,31),"1")/1000000</f>
        <v>937.14682076999998</v>
      </c>
      <c r="N779" s="3">
        <f>[1]!EM_S_STM07_IS($A779,"61",DATE(M$4,12,31),"1")/1000000</f>
        <v>119.47145039</v>
      </c>
      <c r="O779" s="6">
        <f t="shared" si="26"/>
        <v>4.8073585904337524E-2</v>
      </c>
      <c r="P779" s="6">
        <f t="shared" si="27"/>
        <v>-9.9241524255115121E-2</v>
      </c>
    </row>
    <row r="780" spans="1:16" x14ac:dyDescent="0.25">
      <c r="A780" s="5" t="s">
        <v>774</v>
      </c>
      <c r="B780" s="5" t="s">
        <v>3836</v>
      </c>
      <c r="C780" s="3">
        <f>[1]!EM_S_STM07_IS($A780,"9",DATE(C$4,12,31),"1")/1000000</f>
        <v>2918.7203430500003</v>
      </c>
      <c r="D780" s="3">
        <f>[1]!EM_S_STM07_IS($A780,"61",DATE(C$4,12,31),"1")/1000000</f>
        <v>188.79485284999998</v>
      </c>
      <c r="E780" s="3">
        <f>[1]!EM_S_STM07_IS($A780,"9",DATE(E$4,12,31),"1")/1000000</f>
        <v>4798.7980904099995</v>
      </c>
      <c r="F780" s="3">
        <f>[1]!EM_S_STM07_IS($A780,"61",DATE(E$4,12,31),"1")/1000000</f>
        <v>207.76089303000001</v>
      </c>
      <c r="G780" s="3">
        <f>[1]!EM_S_STM07_IS($A780,"9",DATE(G$4,12,31),"1")/1000000</f>
        <v>6325.7257152700004</v>
      </c>
      <c r="H780" s="3">
        <f>[1]!EM_S_STM07_IS($A780,"61",DATE(G$4,12,31),"1")/1000000</f>
        <v>236.04031496000002</v>
      </c>
      <c r="I780" s="3">
        <f>[1]!EM_S_STM07_IS($A780,"9",DATE(I$4,12,31),"1")/1000000</f>
        <v>8075.05154167</v>
      </c>
      <c r="J780" s="3">
        <f>[1]!EM_S_STM07_IS($A780,"61",DATE(I$4,12,31),"1")/1000000</f>
        <v>173.42359872999998</v>
      </c>
      <c r="K780" s="3">
        <f>[1]!EM_S_STM07_IS($A780,"9",DATE(K$4,12,31),"1")/1000000</f>
        <v>9246.0716246200009</v>
      </c>
      <c r="L780" s="3">
        <f>[1]!EM_S_STM07_IS($A780,"61",DATE(K$4,12,31),"1")/1000000</f>
        <v>285.57951293999997</v>
      </c>
      <c r="M780" s="3">
        <f>[1]!EM_S_STM07_IS($A780,"9",DATE(M$4,12,31),"1")/1000000</f>
        <v>12139.97662935</v>
      </c>
      <c r="N780" s="3">
        <f>[1]!EM_S_STM07_IS($A780,"61",DATE(M$4,12,31),"1")/1000000</f>
        <v>415.25499079000002</v>
      </c>
      <c r="O780" s="6">
        <f t="shared" si="26"/>
        <v>0.32985739648633117</v>
      </c>
      <c r="P780" s="6">
        <f t="shared" si="27"/>
        <v>0.17075209116757262</v>
      </c>
    </row>
    <row r="781" spans="1:16" x14ac:dyDescent="0.25">
      <c r="A781" s="5" t="s">
        <v>775</v>
      </c>
      <c r="B781" s="5" t="s">
        <v>3837</v>
      </c>
      <c r="C781" s="3">
        <f>[1]!EM_S_STM07_IS($A781,"9",DATE(C$4,12,31),"1")/1000000</f>
        <v>1453.5345906</v>
      </c>
      <c r="D781" s="3">
        <f>[1]!EM_S_STM07_IS($A781,"61",DATE(C$4,12,31),"1")/1000000</f>
        <v>258.00618343000002</v>
      </c>
      <c r="E781" s="3">
        <f>[1]!EM_S_STM07_IS($A781,"9",DATE(E$4,12,31),"1")/1000000</f>
        <v>2910.1068991900001</v>
      </c>
      <c r="F781" s="3">
        <f>[1]!EM_S_STM07_IS($A781,"61",DATE(E$4,12,31),"1")/1000000</f>
        <v>449.73485963000002</v>
      </c>
      <c r="G781" s="3">
        <f>[1]!EM_S_STM07_IS($A781,"9",DATE(G$4,12,31),"1")/1000000</f>
        <v>3938.3037228899998</v>
      </c>
      <c r="H781" s="3">
        <f>[1]!EM_S_STM07_IS($A781,"61",DATE(G$4,12,31),"1")/1000000</f>
        <v>688.12293346000001</v>
      </c>
      <c r="I781" s="3">
        <f>[1]!EM_S_STM07_IS($A781,"9",DATE(I$4,12,31),"1")/1000000</f>
        <v>4973.6372945200001</v>
      </c>
      <c r="J781" s="3">
        <f>[1]!EM_S_STM07_IS($A781,"61",DATE(I$4,12,31),"1")/1000000</f>
        <v>889.38807595000003</v>
      </c>
      <c r="K781" s="3">
        <f>[1]!EM_S_STM07_IS($A781,"9",DATE(K$4,12,31),"1")/1000000</f>
        <v>4679.5887001800002</v>
      </c>
      <c r="L781" s="3">
        <f>[1]!EM_S_STM07_IS($A781,"61",DATE(K$4,12,31),"1")/1000000</f>
        <v>647.78024427000003</v>
      </c>
      <c r="M781" s="3">
        <f>[1]!EM_S_STM07_IS($A781,"9",DATE(M$4,12,31),"1")/1000000</f>
        <v>5380.6777599899997</v>
      </c>
      <c r="N781" s="3">
        <f>[1]!EM_S_STM07_IS($A781,"61",DATE(M$4,12,31),"1")/1000000</f>
        <v>601.96709638000004</v>
      </c>
      <c r="O781" s="6">
        <f t="shared" si="26"/>
        <v>0.29921887827450244</v>
      </c>
      <c r="P781" s="6">
        <f t="shared" si="27"/>
        <v>0.1846458238009645</v>
      </c>
    </row>
    <row r="782" spans="1:16" x14ac:dyDescent="0.25">
      <c r="A782" s="5" t="s">
        <v>776</v>
      </c>
      <c r="B782" s="5" t="s">
        <v>3838</v>
      </c>
      <c r="C782" s="3">
        <f>[1]!EM_S_STM07_IS($A782,"9",DATE(C$4,12,31),"1")/1000000</f>
        <v>7697.6922630700001</v>
      </c>
      <c r="D782" s="3">
        <f>[1]!EM_S_STM07_IS($A782,"61",DATE(C$4,12,31),"1")/1000000</f>
        <v>211.06813202000001</v>
      </c>
      <c r="E782" s="3">
        <f>[1]!EM_S_STM07_IS($A782,"9",DATE(E$4,12,31),"1")/1000000</f>
        <v>11975.721873209999</v>
      </c>
      <c r="F782" s="3">
        <f>[1]!EM_S_STM07_IS($A782,"61",DATE(E$4,12,31),"1")/1000000</f>
        <v>344.10610450999997</v>
      </c>
      <c r="G782" s="3">
        <f>[1]!EM_S_STM07_IS($A782,"9",DATE(G$4,12,31),"1")/1000000</f>
        <v>15451.453920620001</v>
      </c>
      <c r="H782" s="3">
        <f>[1]!EM_S_STM07_IS($A782,"61",DATE(G$4,12,31),"1")/1000000</f>
        <v>452.33747072000006</v>
      </c>
      <c r="I782" s="3">
        <f>[1]!EM_S_STM07_IS($A782,"9",DATE(I$4,12,31),"1")/1000000</f>
        <v>17930.412463889999</v>
      </c>
      <c r="J782" s="3">
        <f>[1]!EM_S_STM07_IS($A782,"61",DATE(I$4,12,31),"1")/1000000</f>
        <v>340.35522627999995</v>
      </c>
      <c r="K782" s="3">
        <f>[1]!EM_S_STM07_IS($A782,"9",DATE(K$4,12,31),"1")/1000000</f>
        <v>21090.411325240002</v>
      </c>
      <c r="L782" s="3">
        <f>[1]!EM_S_STM07_IS($A782,"61",DATE(K$4,12,31),"1")/1000000</f>
        <v>538.46054298000001</v>
      </c>
      <c r="M782" s="3">
        <f>[1]!EM_S_STM07_IS($A782,"9",DATE(M$4,12,31),"1")/1000000</f>
        <v>25567.4024832</v>
      </c>
      <c r="N782" s="3">
        <f>[1]!EM_S_STM07_IS($A782,"61",DATE(M$4,12,31),"1")/1000000</f>
        <v>779.97825890000001</v>
      </c>
      <c r="O782" s="6">
        <f t="shared" si="26"/>
        <v>0.27135024960483167</v>
      </c>
      <c r="P782" s="6">
        <f t="shared" si="27"/>
        <v>0.29876915592709707</v>
      </c>
    </row>
    <row r="783" spans="1:16" x14ac:dyDescent="0.25">
      <c r="A783" s="5" t="s">
        <v>777</v>
      </c>
      <c r="B783" s="5" t="s">
        <v>3839</v>
      </c>
      <c r="C783" s="3">
        <f>[1]!EM_S_STM07_IS($A783,"9",DATE(C$4,12,31),"1")/1000000</f>
        <v>373.18819388999998</v>
      </c>
      <c r="D783" s="3">
        <f>[1]!EM_S_STM07_IS($A783,"61",DATE(C$4,12,31),"1")/1000000</f>
        <v>52.520460899999996</v>
      </c>
      <c r="E783" s="3">
        <f>[1]!EM_S_STM07_IS($A783,"9",DATE(E$4,12,31),"1")/1000000</f>
        <v>438.65322068</v>
      </c>
      <c r="F783" s="3">
        <f>[1]!EM_S_STM07_IS($A783,"61",DATE(E$4,12,31),"1")/1000000</f>
        <v>53.64705987</v>
      </c>
      <c r="G783" s="3">
        <f>[1]!EM_S_STM07_IS($A783,"9",DATE(G$4,12,31),"1")/1000000</f>
        <v>657.42122600000005</v>
      </c>
      <c r="H783" s="3">
        <f>[1]!EM_S_STM07_IS($A783,"61",DATE(G$4,12,31),"1")/1000000</f>
        <v>56.656033740000005</v>
      </c>
      <c r="I783" s="3">
        <f>[1]!EM_S_STM07_IS($A783,"9",DATE(I$4,12,31),"1")/1000000</f>
        <v>898.36069879000001</v>
      </c>
      <c r="J783" s="3">
        <f>[1]!EM_S_STM07_IS($A783,"61",DATE(I$4,12,31),"1")/1000000</f>
        <v>86.570321109999995</v>
      </c>
      <c r="K783" s="3">
        <f>[1]!EM_S_STM07_IS($A783,"9",DATE(K$4,12,31),"1")/1000000</f>
        <v>1256.3692452</v>
      </c>
      <c r="L783" s="3">
        <f>[1]!EM_S_STM07_IS($A783,"61",DATE(K$4,12,31),"1")/1000000</f>
        <v>94.051097409999997</v>
      </c>
      <c r="M783" s="3">
        <f>[1]!EM_S_STM07_IS($A783,"9",DATE(M$4,12,31),"1")/1000000</f>
        <v>1426.2914048</v>
      </c>
      <c r="N783" s="3">
        <f>[1]!EM_S_STM07_IS($A783,"61",DATE(M$4,12,31),"1")/1000000</f>
        <v>-37.927928000000001</v>
      </c>
      <c r="O783" s="6">
        <f t="shared" si="26"/>
        <v>0.30754328232379824</v>
      </c>
      <c r="P783" s="6">
        <f t="shared" si="27"/>
        <v>-1.9369709320652342</v>
      </c>
    </row>
    <row r="784" spans="1:16" x14ac:dyDescent="0.25">
      <c r="A784" s="5" t="s">
        <v>778</v>
      </c>
      <c r="B784" s="5" t="s">
        <v>3840</v>
      </c>
      <c r="C784" s="3">
        <f>[1]!EM_S_STM07_IS($A784,"9",DATE(C$4,12,31),"1")/1000000</f>
        <v>901.51541111000006</v>
      </c>
      <c r="D784" s="3">
        <f>[1]!EM_S_STM07_IS($A784,"61",DATE(C$4,12,31),"1")/1000000</f>
        <v>100.7762278</v>
      </c>
      <c r="E784" s="3">
        <f>[1]!EM_S_STM07_IS($A784,"9",DATE(E$4,12,31),"1")/1000000</f>
        <v>1333.1121311400002</v>
      </c>
      <c r="F784" s="3">
        <f>[1]!EM_S_STM07_IS($A784,"61",DATE(E$4,12,31),"1")/1000000</f>
        <v>145.46659209999999</v>
      </c>
      <c r="G784" s="3">
        <f>[1]!EM_S_STM07_IS($A784,"9",DATE(G$4,12,31),"1")/1000000</f>
        <v>1925.0972032899999</v>
      </c>
      <c r="H784" s="3">
        <f>[1]!EM_S_STM07_IS($A784,"61",DATE(G$4,12,31),"1")/1000000</f>
        <v>171.42876931000001</v>
      </c>
      <c r="I784" s="3">
        <f>[1]!EM_S_STM07_IS($A784,"9",DATE(I$4,12,31),"1")/1000000</f>
        <v>2079.2237582500002</v>
      </c>
      <c r="J784" s="3">
        <f>[1]!EM_S_STM07_IS($A784,"61",DATE(I$4,12,31),"1")/1000000</f>
        <v>52.02735182</v>
      </c>
      <c r="K784" s="3">
        <f>[1]!EM_S_STM07_IS($A784,"9",DATE(K$4,12,31),"1")/1000000</f>
        <v>2428.7359240400001</v>
      </c>
      <c r="L784" s="3">
        <f>[1]!EM_S_STM07_IS($A784,"61",DATE(K$4,12,31),"1")/1000000</f>
        <v>12.107220289999999</v>
      </c>
      <c r="M784" s="3">
        <f>[1]!EM_S_STM07_IS($A784,"9",DATE(M$4,12,31),"1")/1000000</f>
        <v>2869.2468065900002</v>
      </c>
      <c r="N784" s="3">
        <f>[1]!EM_S_STM07_IS($A784,"61",DATE(M$4,12,31),"1")/1000000</f>
        <v>-28.947583170000001</v>
      </c>
      <c r="O784" s="6">
        <f t="shared" si="26"/>
        <v>0.26054673059930322</v>
      </c>
      <c r="P784" s="6">
        <f t="shared" si="27"/>
        <v>-1.7792034064197741</v>
      </c>
    </row>
    <row r="785" spans="1:16" x14ac:dyDescent="0.25">
      <c r="A785" s="5" t="s">
        <v>779</v>
      </c>
      <c r="B785" s="5" t="s">
        <v>3841</v>
      </c>
      <c r="C785" s="3">
        <f>[1]!EM_S_STM07_IS($A785,"9",DATE(C$4,12,31),"1")/1000000</f>
        <v>2241.2386969699996</v>
      </c>
      <c r="D785" s="3">
        <f>[1]!EM_S_STM07_IS($A785,"61",DATE(C$4,12,31),"1")/1000000</f>
        <v>145.25419411000001</v>
      </c>
      <c r="E785" s="3">
        <f>[1]!EM_S_STM07_IS($A785,"9",DATE(E$4,12,31),"1")/1000000</f>
        <v>2467.8144721399999</v>
      </c>
      <c r="F785" s="3">
        <f>[1]!EM_S_STM07_IS($A785,"61",DATE(E$4,12,31),"1")/1000000</f>
        <v>104.26029527</v>
      </c>
      <c r="G785" s="3">
        <f>[1]!EM_S_STM07_IS($A785,"9",DATE(G$4,12,31),"1")/1000000</f>
        <v>2317.3032165700001</v>
      </c>
      <c r="H785" s="3">
        <f>[1]!EM_S_STM07_IS($A785,"61",DATE(G$4,12,31),"1")/1000000</f>
        <v>-104.61970323</v>
      </c>
      <c r="I785" s="3">
        <f>[1]!EM_S_STM07_IS($A785,"9",DATE(I$4,12,31),"1")/1000000</f>
        <v>2116.0535246899999</v>
      </c>
      <c r="J785" s="3">
        <f>[1]!EM_S_STM07_IS($A785,"61",DATE(I$4,12,31),"1")/1000000</f>
        <v>37.769119379999999</v>
      </c>
      <c r="K785" s="3">
        <f>[1]!EM_S_STM07_IS($A785,"9",DATE(K$4,12,31),"1")/1000000</f>
        <v>1732.8406214000001</v>
      </c>
      <c r="L785" s="3">
        <f>[1]!EM_S_STM07_IS($A785,"61",DATE(K$4,12,31),"1")/1000000</f>
        <v>-505.77722575000001</v>
      </c>
      <c r="M785" s="3">
        <f>[1]!EM_S_STM07_IS($A785,"9",DATE(M$4,12,31),"1")/1000000</f>
        <v>4883.1024413300001</v>
      </c>
      <c r="N785" s="3">
        <f>[1]!EM_S_STM07_IS($A785,"61",DATE(M$4,12,31),"1")/1000000</f>
        <v>221.92807954</v>
      </c>
      <c r="O785" s="6">
        <f t="shared" si="26"/>
        <v>0.16853451480064741</v>
      </c>
      <c r="P785" s="6">
        <f t="shared" si="27"/>
        <v>8.8470629282888291E-2</v>
      </c>
    </row>
    <row r="786" spans="1:16" x14ac:dyDescent="0.25">
      <c r="A786" s="5" t="s">
        <v>780</v>
      </c>
      <c r="B786" s="5" t="s">
        <v>3842</v>
      </c>
      <c r="C786" s="3">
        <f>[1]!EM_S_STM07_IS($A786,"9",DATE(C$4,12,31),"1")/1000000</f>
        <v>332.93635852</v>
      </c>
      <c r="D786" s="3">
        <f>[1]!EM_S_STM07_IS($A786,"61",DATE(C$4,12,31),"1")/1000000</f>
        <v>150.36916592</v>
      </c>
      <c r="E786" s="3">
        <f>[1]!EM_S_STM07_IS($A786,"9",DATE(E$4,12,31),"1")/1000000</f>
        <v>426.73665752999995</v>
      </c>
      <c r="F786" s="3">
        <f>[1]!EM_S_STM07_IS($A786,"61",DATE(E$4,12,31),"1")/1000000</f>
        <v>163.09864472999999</v>
      </c>
      <c r="G786" s="3">
        <f>[1]!EM_S_STM07_IS($A786,"9",DATE(G$4,12,31),"1")/1000000</f>
        <v>449.64384043000001</v>
      </c>
      <c r="H786" s="3">
        <f>[1]!EM_S_STM07_IS($A786,"61",DATE(G$4,12,31),"1")/1000000</f>
        <v>125.57320983</v>
      </c>
      <c r="I786" s="3">
        <f>[1]!EM_S_STM07_IS($A786,"9",DATE(I$4,12,31),"1")/1000000</f>
        <v>510.87171074999998</v>
      </c>
      <c r="J786" s="3">
        <f>[1]!EM_S_STM07_IS($A786,"61",DATE(I$4,12,31),"1")/1000000</f>
        <v>138.99037335</v>
      </c>
      <c r="K786" s="3">
        <f>[1]!EM_S_STM07_IS($A786,"9",DATE(K$4,12,31),"1")/1000000</f>
        <v>509.89014706</v>
      </c>
      <c r="L786" s="3">
        <f>[1]!EM_S_STM07_IS($A786,"61",DATE(K$4,12,31),"1")/1000000</f>
        <v>119.33406656</v>
      </c>
      <c r="M786" s="3">
        <f>[1]!EM_S_STM07_IS($A786,"9",DATE(M$4,12,31),"1")/1000000</f>
        <v>494.51518823000004</v>
      </c>
      <c r="N786" s="3">
        <f>[1]!EM_S_STM07_IS($A786,"61",DATE(M$4,12,31),"1")/1000000</f>
        <v>157.20615934</v>
      </c>
      <c r="O786" s="6">
        <f t="shared" si="26"/>
        <v>8.233993266136963E-2</v>
      </c>
      <c r="P786" s="6">
        <f t="shared" si="27"/>
        <v>8.9325964614324072E-3</v>
      </c>
    </row>
    <row r="787" spans="1:16" x14ac:dyDescent="0.25">
      <c r="A787" s="5" t="s">
        <v>781</v>
      </c>
      <c r="B787" s="5" t="s">
        <v>3843</v>
      </c>
      <c r="C787" s="3">
        <f>[1]!EM_S_STM07_IS($A787,"9",DATE(C$4,12,31),"1")/1000000</f>
        <v>273.21138336000001</v>
      </c>
      <c r="D787" s="3">
        <f>[1]!EM_S_STM07_IS($A787,"61",DATE(C$4,12,31),"1")/1000000</f>
        <v>44.847891009999998</v>
      </c>
      <c r="E787" s="3">
        <f>[1]!EM_S_STM07_IS($A787,"9",DATE(E$4,12,31),"1")/1000000</f>
        <v>356.47203213</v>
      </c>
      <c r="F787" s="3">
        <f>[1]!EM_S_STM07_IS($A787,"61",DATE(E$4,12,31),"1")/1000000</f>
        <v>39.540918249999997</v>
      </c>
      <c r="G787" s="3">
        <f>[1]!EM_S_STM07_IS($A787,"9",DATE(G$4,12,31),"1")/1000000</f>
        <v>466.98090541000005</v>
      </c>
      <c r="H787" s="3">
        <f>[1]!EM_S_STM07_IS($A787,"61",DATE(G$4,12,31),"1")/1000000</f>
        <v>56.249598399999996</v>
      </c>
      <c r="I787" s="3">
        <f>[1]!EM_S_STM07_IS($A787,"9",DATE(I$4,12,31),"1")/1000000</f>
        <v>630.34903445000009</v>
      </c>
      <c r="J787" s="3">
        <f>[1]!EM_S_STM07_IS($A787,"61",DATE(I$4,12,31),"1")/1000000</f>
        <v>-53.800662459999998</v>
      </c>
      <c r="K787" s="3">
        <f>[1]!EM_S_STM07_IS($A787,"9",DATE(K$4,12,31),"1")/1000000</f>
        <v>517.56146053999998</v>
      </c>
      <c r="L787" s="3">
        <f>[1]!EM_S_STM07_IS($A787,"61",DATE(K$4,12,31),"1")/1000000</f>
        <v>19.014808930000001</v>
      </c>
      <c r="M787" s="3">
        <f>[1]!EM_S_STM07_IS($A787,"9",DATE(M$4,12,31),"1")/1000000</f>
        <v>848.49801450999996</v>
      </c>
      <c r="N787" s="3">
        <f>[1]!EM_S_STM07_IS($A787,"61",DATE(M$4,12,31),"1")/1000000</f>
        <v>23.139733679999999</v>
      </c>
      <c r="O787" s="6">
        <f t="shared" si="26"/>
        <v>0.25438371749408373</v>
      </c>
      <c r="P787" s="6">
        <f t="shared" si="27"/>
        <v>-0.12396135201738678</v>
      </c>
    </row>
    <row r="788" spans="1:16" x14ac:dyDescent="0.25">
      <c r="A788" s="5" t="s">
        <v>782</v>
      </c>
      <c r="B788" s="5" t="s">
        <v>3844</v>
      </c>
      <c r="C788" s="3">
        <f>[1]!EM_S_STM07_IS($A788,"9",DATE(C$4,12,31),"1")/1000000</f>
        <v>640.71482749999996</v>
      </c>
      <c r="D788" s="3">
        <f>[1]!EM_S_STM07_IS($A788,"61",DATE(C$4,12,31),"1")/1000000</f>
        <v>131.51009974999999</v>
      </c>
      <c r="E788" s="3">
        <f>[1]!EM_S_STM07_IS($A788,"9",DATE(E$4,12,31),"1")/1000000</f>
        <v>750.64382759</v>
      </c>
      <c r="F788" s="3">
        <f>[1]!EM_S_STM07_IS($A788,"61",DATE(E$4,12,31),"1")/1000000</f>
        <v>150.53748937999998</v>
      </c>
      <c r="G788" s="3">
        <f>[1]!EM_S_STM07_IS($A788,"9",DATE(G$4,12,31),"1")/1000000</f>
        <v>886.43322374000002</v>
      </c>
      <c r="H788" s="3">
        <f>[1]!EM_S_STM07_IS($A788,"61",DATE(G$4,12,31),"1")/1000000</f>
        <v>181.51169695999999</v>
      </c>
      <c r="I788" s="3">
        <f>[1]!EM_S_STM07_IS($A788,"9",DATE(I$4,12,31),"1")/1000000</f>
        <v>1090.0277029400002</v>
      </c>
      <c r="J788" s="3">
        <f>[1]!EM_S_STM07_IS($A788,"61",DATE(I$4,12,31),"1")/1000000</f>
        <v>187.70227993</v>
      </c>
      <c r="K788" s="3">
        <f>[1]!EM_S_STM07_IS($A788,"9",DATE(K$4,12,31),"1")/1000000</f>
        <v>1308.51650397</v>
      </c>
      <c r="L788" s="3">
        <f>[1]!EM_S_STM07_IS($A788,"61",DATE(K$4,12,31),"1")/1000000</f>
        <v>224.56206702</v>
      </c>
      <c r="M788" s="3">
        <f>[1]!EM_S_STM07_IS($A788,"9",DATE(M$4,12,31),"1")/1000000</f>
        <v>1577.7365936400001</v>
      </c>
      <c r="N788" s="3">
        <f>[1]!EM_S_STM07_IS($A788,"61",DATE(M$4,12,31),"1")/1000000</f>
        <v>296.71472550999999</v>
      </c>
      <c r="O788" s="6">
        <f t="shared" si="26"/>
        <v>0.19749565086550946</v>
      </c>
      <c r="P788" s="6">
        <f t="shared" si="27"/>
        <v>0.17672775909214433</v>
      </c>
    </row>
    <row r="789" spans="1:16" x14ac:dyDescent="0.25">
      <c r="A789" s="5" t="s">
        <v>783</v>
      </c>
      <c r="B789" s="5" t="s">
        <v>3845</v>
      </c>
      <c r="C789" s="3">
        <f>[1]!EM_S_STM07_IS($A789,"9",DATE(C$4,12,31),"1")/1000000</f>
        <v>1784.2992880899999</v>
      </c>
      <c r="D789" s="3">
        <f>[1]!EM_S_STM07_IS($A789,"61",DATE(C$4,12,31),"1")/1000000</f>
        <v>73.216451559999996</v>
      </c>
      <c r="E789" s="3">
        <f>[1]!EM_S_STM07_IS($A789,"9",DATE(E$4,12,31),"1")/1000000</f>
        <v>2161.5757045400001</v>
      </c>
      <c r="F789" s="3">
        <f>[1]!EM_S_STM07_IS($A789,"61",DATE(E$4,12,31),"1")/1000000</f>
        <v>111.97693937000001</v>
      </c>
      <c r="G789" s="3">
        <f>[1]!EM_S_STM07_IS($A789,"9",DATE(G$4,12,31),"1")/1000000</f>
        <v>2659.9839895999999</v>
      </c>
      <c r="H789" s="3">
        <f>[1]!EM_S_STM07_IS($A789,"61",DATE(G$4,12,31),"1")/1000000</f>
        <v>154.89597694999998</v>
      </c>
      <c r="I789" s="3">
        <f>[1]!EM_S_STM07_IS($A789,"9",DATE(I$4,12,31),"1")/1000000</f>
        <v>2848.5815591199998</v>
      </c>
      <c r="J789" s="3">
        <f>[1]!EM_S_STM07_IS($A789,"61",DATE(I$4,12,31),"1")/1000000</f>
        <v>217.19457631999998</v>
      </c>
      <c r="K789" s="3">
        <f>[1]!EM_S_STM07_IS($A789,"9",DATE(K$4,12,31),"1")/1000000</f>
        <v>2901.8229362500001</v>
      </c>
      <c r="L789" s="3">
        <f>[1]!EM_S_STM07_IS($A789,"61",DATE(K$4,12,31),"1")/1000000</f>
        <v>189.94430072</v>
      </c>
      <c r="M789" s="3">
        <f>[1]!EM_S_STM07_IS($A789,"9",DATE(M$4,12,31),"1")/1000000</f>
        <v>2721.3248204800002</v>
      </c>
      <c r="N789" s="3">
        <f>[1]!EM_S_STM07_IS($A789,"61",DATE(M$4,12,31),"1")/1000000</f>
        <v>122.79912864000001</v>
      </c>
      <c r="O789" s="6">
        <f t="shared" si="26"/>
        <v>8.8084280493630374E-2</v>
      </c>
      <c r="P789" s="6">
        <f t="shared" si="27"/>
        <v>0.1089636773578404</v>
      </c>
    </row>
    <row r="790" spans="1:16" x14ac:dyDescent="0.25">
      <c r="A790" s="5" t="s">
        <v>784</v>
      </c>
      <c r="B790" s="5" t="s">
        <v>3846</v>
      </c>
      <c r="C790" s="3">
        <f>[1]!EM_S_STM07_IS($A790,"9",DATE(C$4,12,31),"1")/1000000</f>
        <v>470.64785318999998</v>
      </c>
      <c r="D790" s="3">
        <f>[1]!EM_S_STM07_IS($A790,"61",DATE(C$4,12,31),"1")/1000000</f>
        <v>31.86578643</v>
      </c>
      <c r="E790" s="3">
        <f>[1]!EM_S_STM07_IS($A790,"9",DATE(E$4,12,31),"1")/1000000</f>
        <v>538.39387449000003</v>
      </c>
      <c r="F790" s="3">
        <f>[1]!EM_S_STM07_IS($A790,"61",DATE(E$4,12,31),"1")/1000000</f>
        <v>18.273422420000003</v>
      </c>
      <c r="G790" s="3">
        <f>[1]!EM_S_STM07_IS($A790,"9",DATE(G$4,12,31),"1")/1000000</f>
        <v>486.24801924000002</v>
      </c>
      <c r="H790" s="3">
        <f>[1]!EM_S_STM07_IS($A790,"61",DATE(G$4,12,31),"1")/1000000</f>
        <v>19.965945489999999</v>
      </c>
      <c r="I790" s="3">
        <f>[1]!EM_S_STM07_IS($A790,"9",DATE(I$4,12,31),"1")/1000000</f>
        <v>564.23221675000002</v>
      </c>
      <c r="J790" s="3">
        <f>[1]!EM_S_STM07_IS($A790,"61",DATE(I$4,12,31),"1")/1000000</f>
        <v>20.888527760000002</v>
      </c>
      <c r="K790" s="3">
        <f>[1]!EM_S_STM07_IS($A790,"9",DATE(K$4,12,31),"1")/1000000</f>
        <v>597.57990748999998</v>
      </c>
      <c r="L790" s="3">
        <f>[1]!EM_S_STM07_IS($A790,"61",DATE(K$4,12,31),"1")/1000000</f>
        <v>5.4645892300000005</v>
      </c>
      <c r="M790" s="3">
        <f>[1]!EM_S_STM07_IS($A790,"9",DATE(M$4,12,31),"1")/1000000</f>
        <v>441.74103152999999</v>
      </c>
      <c r="N790" s="3">
        <f>[1]!EM_S_STM07_IS($A790,"61",DATE(M$4,12,31),"1")/1000000</f>
        <v>2.5851894199999998</v>
      </c>
      <c r="O790" s="6">
        <f t="shared" si="26"/>
        <v>-1.2597251463390635E-2</v>
      </c>
      <c r="P790" s="6">
        <f t="shared" si="27"/>
        <v>-0.39489109284760071</v>
      </c>
    </row>
    <row r="791" spans="1:16" x14ac:dyDescent="0.25">
      <c r="A791" s="5" t="s">
        <v>785</v>
      </c>
      <c r="B791" s="5" t="s">
        <v>3847</v>
      </c>
      <c r="C791" s="3">
        <f>[1]!EM_S_STM07_IS($A791,"9",DATE(C$4,12,31),"1")/1000000</f>
        <v>600.42667889999996</v>
      </c>
      <c r="D791" s="3">
        <f>[1]!EM_S_STM07_IS($A791,"61",DATE(C$4,12,31),"1")/1000000</f>
        <v>187.75367262</v>
      </c>
      <c r="E791" s="3">
        <f>[1]!EM_S_STM07_IS($A791,"9",DATE(E$4,12,31),"1")/1000000</f>
        <v>644.19347922999998</v>
      </c>
      <c r="F791" s="3">
        <f>[1]!EM_S_STM07_IS($A791,"61",DATE(E$4,12,31),"1")/1000000</f>
        <v>206.05428574000001</v>
      </c>
      <c r="G791" s="3">
        <f>[1]!EM_S_STM07_IS($A791,"9",DATE(G$4,12,31),"1")/1000000</f>
        <v>582.26342099999999</v>
      </c>
      <c r="H791" s="3">
        <f>[1]!EM_S_STM07_IS($A791,"61",DATE(G$4,12,31),"1")/1000000</f>
        <v>132.50603916</v>
      </c>
      <c r="I791" s="3">
        <f>[1]!EM_S_STM07_IS($A791,"9",DATE(I$4,12,31),"1")/1000000</f>
        <v>535.81734262999998</v>
      </c>
      <c r="J791" s="3">
        <f>[1]!EM_S_STM07_IS($A791,"61",DATE(I$4,12,31),"1")/1000000</f>
        <v>85.291665280000004</v>
      </c>
      <c r="K791" s="3">
        <f>[1]!EM_S_STM07_IS($A791,"9",DATE(K$4,12,31),"1")/1000000</f>
        <v>595.41752049000002</v>
      </c>
      <c r="L791" s="3">
        <f>[1]!EM_S_STM07_IS($A791,"61",DATE(K$4,12,31),"1")/1000000</f>
        <v>83.777664939999994</v>
      </c>
      <c r="M791" s="3">
        <f>[1]!EM_S_STM07_IS($A791,"9",DATE(M$4,12,31),"1")/1000000</f>
        <v>682.61646439999993</v>
      </c>
      <c r="N791" s="3">
        <f>[1]!EM_S_STM07_IS($A791,"61",DATE(M$4,12,31),"1")/1000000</f>
        <v>117.27887145</v>
      </c>
      <c r="O791" s="6">
        <f t="shared" si="26"/>
        <v>2.599053798143669E-2</v>
      </c>
      <c r="P791" s="6">
        <f t="shared" si="27"/>
        <v>-8.9822139305521298E-2</v>
      </c>
    </row>
    <row r="792" spans="1:16" x14ac:dyDescent="0.25">
      <c r="A792" s="5" t="s">
        <v>786</v>
      </c>
      <c r="B792" s="5" t="s">
        <v>3848</v>
      </c>
      <c r="C792" s="3">
        <f>[1]!EM_S_STM07_IS($A792,"9",DATE(C$4,12,31),"1")/1000000</f>
        <v>1303.32022626</v>
      </c>
      <c r="D792" s="3">
        <f>[1]!EM_S_STM07_IS($A792,"61",DATE(C$4,12,31),"1")/1000000</f>
        <v>56.56732495</v>
      </c>
      <c r="E792" s="3">
        <f>[1]!EM_S_STM07_IS($A792,"9",DATE(E$4,12,31),"1")/1000000</f>
        <v>1685.87871946</v>
      </c>
      <c r="F792" s="3">
        <f>[1]!EM_S_STM07_IS($A792,"61",DATE(E$4,12,31),"1")/1000000</f>
        <v>85.206591439999997</v>
      </c>
      <c r="G792" s="3">
        <f>[1]!EM_S_STM07_IS($A792,"9",DATE(G$4,12,31),"1")/1000000</f>
        <v>1809.4171475399999</v>
      </c>
      <c r="H792" s="3">
        <f>[1]!EM_S_STM07_IS($A792,"61",DATE(G$4,12,31),"1")/1000000</f>
        <v>4.3039877999999998</v>
      </c>
      <c r="I792" s="3">
        <f>[1]!EM_S_STM07_IS($A792,"9",DATE(I$4,12,31),"1")/1000000</f>
        <v>1756.3692197999999</v>
      </c>
      <c r="J792" s="3">
        <f>[1]!EM_S_STM07_IS($A792,"61",DATE(I$4,12,31),"1")/1000000</f>
        <v>-127.36943725</v>
      </c>
      <c r="K792" s="3">
        <f>[1]!EM_S_STM07_IS($A792,"9",DATE(K$4,12,31),"1")/1000000</f>
        <v>1843.1028308099999</v>
      </c>
      <c r="L792" s="3">
        <f>[1]!EM_S_STM07_IS($A792,"61",DATE(K$4,12,31),"1")/1000000</f>
        <v>12.57913024</v>
      </c>
      <c r="M792" s="3">
        <f>[1]!EM_S_STM07_IS($A792,"9",DATE(M$4,12,31),"1")/1000000</f>
        <v>1857.49950311</v>
      </c>
      <c r="N792" s="3">
        <f>[1]!EM_S_STM07_IS($A792,"61",DATE(M$4,12,31),"1")/1000000</f>
        <v>17.482667399999997</v>
      </c>
      <c r="O792" s="6">
        <f t="shared" si="26"/>
        <v>7.3434413240719199E-2</v>
      </c>
      <c r="P792" s="6">
        <f t="shared" si="27"/>
        <v>-0.20930605918039946</v>
      </c>
    </row>
    <row r="793" spans="1:16" x14ac:dyDescent="0.25">
      <c r="A793" s="5" t="s">
        <v>787</v>
      </c>
      <c r="B793" s="5" t="s">
        <v>3849</v>
      </c>
      <c r="C793" s="3">
        <f>[1]!EM_S_STM07_IS($A793,"9",DATE(C$4,12,31),"1")/1000000</f>
        <v>181.51917725000001</v>
      </c>
      <c r="D793" s="3">
        <f>[1]!EM_S_STM07_IS($A793,"61",DATE(C$4,12,31),"1")/1000000</f>
        <v>67.75084523000001</v>
      </c>
      <c r="E793" s="3">
        <f>[1]!EM_S_STM07_IS($A793,"9",DATE(E$4,12,31),"1")/1000000</f>
        <v>242.81785173</v>
      </c>
      <c r="F793" s="3">
        <f>[1]!EM_S_STM07_IS($A793,"61",DATE(E$4,12,31),"1")/1000000</f>
        <v>80.530840760000004</v>
      </c>
      <c r="G793" s="3">
        <f>[1]!EM_S_STM07_IS($A793,"9",DATE(G$4,12,31),"1")/1000000</f>
        <v>342.12747504999999</v>
      </c>
      <c r="H793" s="3">
        <f>[1]!EM_S_STM07_IS($A793,"61",DATE(G$4,12,31),"1")/1000000</f>
        <v>106.47822744</v>
      </c>
      <c r="I793" s="3">
        <f>[1]!EM_S_STM07_IS($A793,"9",DATE(I$4,12,31),"1")/1000000</f>
        <v>310.55076823000002</v>
      </c>
      <c r="J793" s="3">
        <f>[1]!EM_S_STM07_IS($A793,"61",DATE(I$4,12,31),"1")/1000000</f>
        <v>133.11549919000001</v>
      </c>
      <c r="K793" s="3">
        <f>[1]!EM_S_STM07_IS($A793,"9",DATE(K$4,12,31),"1")/1000000</f>
        <v>195.38040786000002</v>
      </c>
      <c r="L793" s="3">
        <f>[1]!EM_S_STM07_IS($A793,"61",DATE(K$4,12,31),"1")/1000000</f>
        <v>61.562189709999998</v>
      </c>
      <c r="M793" s="3">
        <f>[1]!EM_S_STM07_IS($A793,"9",DATE(M$4,12,31),"1")/1000000</f>
        <v>448.80253816999999</v>
      </c>
      <c r="N793" s="3">
        <f>[1]!EM_S_STM07_IS($A793,"61",DATE(M$4,12,31),"1")/1000000</f>
        <v>107.87202839</v>
      </c>
      <c r="O793" s="6">
        <f t="shared" si="26"/>
        <v>0.19846831861945335</v>
      </c>
      <c r="P793" s="6">
        <f t="shared" si="27"/>
        <v>9.7485587065352375E-2</v>
      </c>
    </row>
    <row r="794" spans="1:16" x14ac:dyDescent="0.25">
      <c r="A794" s="5" t="s">
        <v>788</v>
      </c>
      <c r="B794" s="5" t="s">
        <v>3850</v>
      </c>
      <c r="C794" s="3">
        <f>[1]!EM_S_STM07_IS($A794,"9",DATE(C$4,12,31),"1")/1000000</f>
        <v>233.59220399</v>
      </c>
      <c r="D794" s="3">
        <f>[1]!EM_S_STM07_IS($A794,"61",DATE(C$4,12,31),"1")/1000000</f>
        <v>53.567988979999996</v>
      </c>
      <c r="E794" s="3">
        <f>[1]!EM_S_STM07_IS($A794,"9",DATE(E$4,12,31),"1")/1000000</f>
        <v>263.15064269999999</v>
      </c>
      <c r="F794" s="3">
        <f>[1]!EM_S_STM07_IS($A794,"61",DATE(E$4,12,31),"1")/1000000</f>
        <v>52.293314939999995</v>
      </c>
      <c r="G794" s="3">
        <f>[1]!EM_S_STM07_IS($A794,"9",DATE(G$4,12,31),"1")/1000000</f>
        <v>298.79306124999999</v>
      </c>
      <c r="H794" s="3">
        <f>[1]!EM_S_STM07_IS($A794,"61",DATE(G$4,12,31),"1")/1000000</f>
        <v>41.62422832</v>
      </c>
      <c r="I794" s="3">
        <f>[1]!EM_S_STM07_IS($A794,"9",DATE(I$4,12,31),"1")/1000000</f>
        <v>313.39337276999998</v>
      </c>
      <c r="J794" s="3">
        <f>[1]!EM_S_STM07_IS($A794,"61",DATE(I$4,12,31),"1")/1000000</f>
        <v>29.445766410000001</v>
      </c>
      <c r="K794" s="3">
        <f>[1]!EM_S_STM07_IS($A794,"9",DATE(K$4,12,31),"1")/1000000</f>
        <v>391.26534172000004</v>
      </c>
      <c r="L794" s="3">
        <f>[1]!EM_S_STM07_IS($A794,"61",DATE(K$4,12,31),"1")/1000000</f>
        <v>12.552015069999999</v>
      </c>
      <c r="M794" s="3">
        <f>[1]!EM_S_STM07_IS($A794,"9",DATE(M$4,12,31),"1")/1000000</f>
        <v>925.63548347000005</v>
      </c>
      <c r="N794" s="3">
        <f>[1]!EM_S_STM07_IS($A794,"61",DATE(M$4,12,31),"1")/1000000</f>
        <v>266.19053694000002</v>
      </c>
      <c r="O794" s="6">
        <f t="shared" si="26"/>
        <v>0.31703200873431858</v>
      </c>
      <c r="P794" s="6">
        <f t="shared" si="27"/>
        <v>0.37802613389088568</v>
      </c>
    </row>
    <row r="795" spans="1:16" x14ac:dyDescent="0.25">
      <c r="A795" s="5" t="s">
        <v>789</v>
      </c>
      <c r="B795" s="5" t="s">
        <v>3851</v>
      </c>
      <c r="C795" s="3">
        <f>[1]!EM_S_STM07_IS($A795,"9",DATE(C$4,12,31),"1")/1000000</f>
        <v>807.40020426000001</v>
      </c>
      <c r="D795" s="3">
        <f>[1]!EM_S_STM07_IS($A795,"61",DATE(C$4,12,31),"1")/1000000</f>
        <v>100.55325951</v>
      </c>
      <c r="E795" s="3">
        <f>[1]!EM_S_STM07_IS($A795,"9",DATE(E$4,12,31),"1")/1000000</f>
        <v>926.23712401</v>
      </c>
      <c r="F795" s="3">
        <f>[1]!EM_S_STM07_IS($A795,"61",DATE(E$4,12,31),"1")/1000000</f>
        <v>88.038181640000005</v>
      </c>
      <c r="G795" s="3">
        <f>[1]!EM_S_STM07_IS($A795,"9",DATE(G$4,12,31),"1")/1000000</f>
        <v>1211.69014801</v>
      </c>
      <c r="H795" s="3">
        <f>[1]!EM_S_STM07_IS($A795,"61",DATE(G$4,12,31),"1")/1000000</f>
        <v>158.62227956000001</v>
      </c>
      <c r="I795" s="3">
        <f>[1]!EM_S_STM07_IS($A795,"9",DATE(I$4,12,31),"1")/1000000</f>
        <v>1709.88504489</v>
      </c>
      <c r="J795" s="3">
        <f>[1]!EM_S_STM07_IS($A795,"61",DATE(I$4,12,31),"1")/1000000</f>
        <v>197.28601653000001</v>
      </c>
      <c r="K795" s="3">
        <f>[1]!EM_S_STM07_IS($A795,"9",DATE(K$4,12,31),"1")/1000000</f>
        <v>2025.7667709500001</v>
      </c>
      <c r="L795" s="3">
        <f>[1]!EM_S_STM07_IS($A795,"61",DATE(K$4,12,31),"1")/1000000</f>
        <v>196.04503121000002</v>
      </c>
      <c r="M795" s="3">
        <f>[1]!EM_S_STM07_IS($A795,"9",DATE(M$4,12,31),"1")/1000000</f>
        <v>2787.42421569</v>
      </c>
      <c r="N795" s="3">
        <f>[1]!EM_S_STM07_IS($A795,"61",DATE(M$4,12,31),"1")/1000000</f>
        <v>260.39431884999999</v>
      </c>
      <c r="O795" s="6">
        <f t="shared" si="26"/>
        <v>0.28121744315306363</v>
      </c>
      <c r="P795" s="6">
        <f t="shared" si="27"/>
        <v>0.20961473988051349</v>
      </c>
    </row>
    <row r="796" spans="1:16" x14ac:dyDescent="0.25">
      <c r="A796" s="5" t="s">
        <v>790</v>
      </c>
      <c r="B796" s="5" t="s">
        <v>3852</v>
      </c>
      <c r="C796" s="3">
        <f>[1]!EM_S_STM07_IS($A796,"9",DATE(C$4,12,31),"1")/1000000</f>
        <v>1508.28056004</v>
      </c>
      <c r="D796" s="3">
        <f>[1]!EM_S_STM07_IS($A796,"61",DATE(C$4,12,31),"1")/1000000</f>
        <v>97.002022019999998</v>
      </c>
      <c r="E796" s="3">
        <f>[1]!EM_S_STM07_IS($A796,"9",DATE(E$4,12,31),"1")/1000000</f>
        <v>2167.7293999799999</v>
      </c>
      <c r="F796" s="3">
        <f>[1]!EM_S_STM07_IS($A796,"61",DATE(E$4,12,31),"1")/1000000</f>
        <v>136.10009768</v>
      </c>
      <c r="G796" s="3">
        <f>[1]!EM_S_STM07_IS($A796,"9",DATE(G$4,12,31),"1")/1000000</f>
        <v>2841.7389400300003</v>
      </c>
      <c r="H796" s="3">
        <f>[1]!EM_S_STM07_IS($A796,"61",DATE(G$4,12,31),"1")/1000000</f>
        <v>204.47053119</v>
      </c>
      <c r="I796" s="3">
        <f>[1]!EM_S_STM07_IS($A796,"9",DATE(I$4,12,31),"1")/1000000</f>
        <v>3545.6506882499998</v>
      </c>
      <c r="J796" s="3">
        <f>[1]!EM_S_STM07_IS($A796,"61",DATE(I$4,12,31),"1")/1000000</f>
        <v>279.52238158999995</v>
      </c>
      <c r="K796" s="3">
        <f>[1]!EM_S_STM07_IS($A796,"9",DATE(K$4,12,31),"1")/1000000</f>
        <v>3392.6408769999998</v>
      </c>
      <c r="L796" s="3">
        <f>[1]!EM_S_STM07_IS($A796,"61",DATE(K$4,12,31),"1")/1000000</f>
        <v>295.44382544000001</v>
      </c>
      <c r="M796" s="3">
        <f>[1]!EM_S_STM07_IS($A796,"9",DATE(M$4,12,31),"1")/1000000</f>
        <v>3006.3402712299999</v>
      </c>
      <c r="N796" s="3">
        <f>[1]!EM_S_STM07_IS($A796,"61",DATE(M$4,12,31),"1")/1000000</f>
        <v>357.50384743000001</v>
      </c>
      <c r="O796" s="6">
        <f t="shared" si="26"/>
        <v>0.14791888351750404</v>
      </c>
      <c r="P796" s="6">
        <f t="shared" si="27"/>
        <v>0.2980756000204039</v>
      </c>
    </row>
    <row r="797" spans="1:16" x14ac:dyDescent="0.25">
      <c r="A797" s="5" t="s">
        <v>791</v>
      </c>
      <c r="B797" s="5" t="s">
        <v>3853</v>
      </c>
      <c r="C797" s="3">
        <f>[1]!EM_S_STM07_IS($A797,"9",DATE(C$4,12,31),"1")/1000000</f>
        <v>511.03488136000004</v>
      </c>
      <c r="D797" s="3">
        <f>[1]!EM_S_STM07_IS($A797,"61",DATE(C$4,12,31),"1")/1000000</f>
        <v>58.318890700000004</v>
      </c>
      <c r="E797" s="3">
        <f>[1]!EM_S_STM07_IS($A797,"9",DATE(E$4,12,31),"1")/1000000</f>
        <v>725.75921226000003</v>
      </c>
      <c r="F797" s="3">
        <f>[1]!EM_S_STM07_IS($A797,"61",DATE(E$4,12,31),"1")/1000000</f>
        <v>63.709360329999996</v>
      </c>
      <c r="G797" s="3">
        <f>[1]!EM_S_STM07_IS($A797,"9",DATE(G$4,12,31),"1")/1000000</f>
        <v>838.87486148000005</v>
      </c>
      <c r="H797" s="3">
        <f>[1]!EM_S_STM07_IS($A797,"61",DATE(G$4,12,31),"1")/1000000</f>
        <v>64.345318050000003</v>
      </c>
      <c r="I797" s="3">
        <f>[1]!EM_S_STM07_IS($A797,"9",DATE(I$4,12,31),"1")/1000000</f>
        <v>769.62280763000001</v>
      </c>
      <c r="J797" s="3">
        <f>[1]!EM_S_STM07_IS($A797,"61",DATE(I$4,12,31),"1")/1000000</f>
        <v>19.848261989999997</v>
      </c>
      <c r="K797" s="3">
        <f>[1]!EM_S_STM07_IS($A797,"9",DATE(K$4,12,31),"1")/1000000</f>
        <v>1061.44934259</v>
      </c>
      <c r="L797" s="3">
        <f>[1]!EM_S_STM07_IS($A797,"61",DATE(K$4,12,31),"1")/1000000</f>
        <v>83.342432299999999</v>
      </c>
      <c r="M797" s="3">
        <f>[1]!EM_S_STM07_IS($A797,"9",DATE(M$4,12,31),"1")/1000000</f>
        <v>1542.0125791800001</v>
      </c>
      <c r="N797" s="3">
        <f>[1]!EM_S_STM07_IS($A797,"61",DATE(M$4,12,31),"1")/1000000</f>
        <v>144.26502450000001</v>
      </c>
      <c r="O797" s="6">
        <f t="shared" si="26"/>
        <v>0.24717522315505325</v>
      </c>
      <c r="P797" s="6">
        <f t="shared" si="27"/>
        <v>0.19858919925631757</v>
      </c>
    </row>
    <row r="798" spans="1:16" x14ac:dyDescent="0.25">
      <c r="A798" s="5" t="s">
        <v>792</v>
      </c>
      <c r="B798" s="5" t="s">
        <v>3854</v>
      </c>
      <c r="C798" s="3">
        <f>[1]!EM_S_STM07_IS($A798,"9",DATE(C$4,12,31),"1")/1000000</f>
        <v>1067.30142912</v>
      </c>
      <c r="D798" s="3">
        <f>[1]!EM_S_STM07_IS($A798,"61",DATE(C$4,12,31),"1")/1000000</f>
        <v>127.75780611</v>
      </c>
      <c r="E798" s="3">
        <f>[1]!EM_S_STM07_IS($A798,"9",DATE(E$4,12,31),"1")/1000000</f>
        <v>1453.4200154800001</v>
      </c>
      <c r="F798" s="3">
        <f>[1]!EM_S_STM07_IS($A798,"61",DATE(E$4,12,31),"1")/1000000</f>
        <v>206.93879319999999</v>
      </c>
      <c r="G798" s="3">
        <f>[1]!EM_S_STM07_IS($A798,"9",DATE(G$4,12,31),"1")/1000000</f>
        <v>1776.9703812400001</v>
      </c>
      <c r="H798" s="3">
        <f>[1]!EM_S_STM07_IS($A798,"61",DATE(G$4,12,31),"1")/1000000</f>
        <v>260.28366160000002</v>
      </c>
      <c r="I798" s="3">
        <f>[1]!EM_S_STM07_IS($A798,"9",DATE(I$4,12,31),"1")/1000000</f>
        <v>1863.89541951</v>
      </c>
      <c r="J798" s="3">
        <f>[1]!EM_S_STM07_IS($A798,"61",DATE(I$4,12,31),"1")/1000000</f>
        <v>314.94547151999996</v>
      </c>
      <c r="K798" s="3">
        <f>[1]!EM_S_STM07_IS($A798,"9",DATE(K$4,12,31),"1")/1000000</f>
        <v>1969.7669038199999</v>
      </c>
      <c r="L798" s="3">
        <f>[1]!EM_S_STM07_IS($A798,"61",DATE(K$4,12,31),"1")/1000000</f>
        <v>376.55254201999998</v>
      </c>
      <c r="M798" s="3">
        <f>[1]!EM_S_STM07_IS($A798,"9",DATE(M$4,12,31),"1")/1000000</f>
        <v>2092.60834729</v>
      </c>
      <c r="N798" s="3">
        <f>[1]!EM_S_STM07_IS($A798,"61",DATE(M$4,12,31),"1")/1000000</f>
        <v>401.22538401999998</v>
      </c>
      <c r="O798" s="6">
        <f t="shared" si="26"/>
        <v>0.14414264331176807</v>
      </c>
      <c r="P798" s="6">
        <f t="shared" si="27"/>
        <v>0.25718789644646489</v>
      </c>
    </row>
    <row r="799" spans="1:16" x14ac:dyDescent="0.25">
      <c r="A799" s="5" t="s">
        <v>793</v>
      </c>
      <c r="B799" s="5" t="s">
        <v>3855</v>
      </c>
      <c r="C799" s="3">
        <f>[1]!EM_S_STM07_IS($A799,"9",DATE(C$4,12,31),"1")/1000000</f>
        <v>1281.53184784</v>
      </c>
      <c r="D799" s="3">
        <f>[1]!EM_S_STM07_IS($A799,"61",DATE(C$4,12,31),"1")/1000000</f>
        <v>157.54995356000001</v>
      </c>
      <c r="E799" s="3">
        <f>[1]!EM_S_STM07_IS($A799,"9",DATE(E$4,12,31),"1")/1000000</f>
        <v>1408.90084589</v>
      </c>
      <c r="F799" s="3">
        <f>[1]!EM_S_STM07_IS($A799,"61",DATE(E$4,12,31),"1")/1000000</f>
        <v>63.811902700000005</v>
      </c>
      <c r="G799" s="3">
        <f>[1]!EM_S_STM07_IS($A799,"9",DATE(G$4,12,31),"1")/1000000</f>
        <v>1591.8275180200001</v>
      </c>
      <c r="H799" s="3">
        <f>[1]!EM_S_STM07_IS($A799,"61",DATE(G$4,12,31),"1")/1000000</f>
        <v>32.84847096</v>
      </c>
      <c r="I799" s="3">
        <f>[1]!EM_S_STM07_IS($A799,"9",DATE(I$4,12,31),"1")/1000000</f>
        <v>2664.86491845</v>
      </c>
      <c r="J799" s="3">
        <f>[1]!EM_S_STM07_IS($A799,"61",DATE(I$4,12,31),"1")/1000000</f>
        <v>46.618566049999998</v>
      </c>
      <c r="K799" s="3">
        <f>[1]!EM_S_STM07_IS($A799,"9",DATE(K$4,12,31),"1")/1000000</f>
        <v>3661.5612248899997</v>
      </c>
      <c r="L799" s="3">
        <f>[1]!EM_S_STM07_IS($A799,"61",DATE(K$4,12,31),"1")/1000000</f>
        <v>85.827170890000005</v>
      </c>
      <c r="M799" s="3">
        <f>[1]!EM_S_STM07_IS($A799,"9",DATE(M$4,12,31),"1")/1000000</f>
        <v>3956.0212576100002</v>
      </c>
      <c r="N799" s="3">
        <f>[1]!EM_S_STM07_IS($A799,"61",DATE(M$4,12,31),"1")/1000000</f>
        <v>90.816761880000001</v>
      </c>
      <c r="O799" s="6">
        <f t="shared" si="26"/>
        <v>0.25286951666121804</v>
      </c>
      <c r="P799" s="6">
        <f t="shared" si="27"/>
        <v>-0.10432686793889201</v>
      </c>
    </row>
    <row r="800" spans="1:16" x14ac:dyDescent="0.25">
      <c r="A800" s="5" t="s">
        <v>794</v>
      </c>
      <c r="B800" s="5" t="s">
        <v>3856</v>
      </c>
      <c r="C800" s="3">
        <f>[1]!EM_S_STM07_IS($A800,"9",DATE(C$4,12,31),"1")/1000000</f>
        <v>411.02260531000002</v>
      </c>
      <c r="D800" s="3">
        <f>[1]!EM_S_STM07_IS($A800,"61",DATE(C$4,12,31),"1")/1000000</f>
        <v>56.929666560000001</v>
      </c>
      <c r="E800" s="3">
        <f>[1]!EM_S_STM07_IS($A800,"9",DATE(E$4,12,31),"1")/1000000</f>
        <v>572.43577562999997</v>
      </c>
      <c r="F800" s="3">
        <f>[1]!EM_S_STM07_IS($A800,"61",DATE(E$4,12,31),"1")/1000000</f>
        <v>58.932382220000001</v>
      </c>
      <c r="G800" s="3">
        <f>[1]!EM_S_STM07_IS($A800,"9",DATE(G$4,12,31),"1")/1000000</f>
        <v>754.26941923000004</v>
      </c>
      <c r="H800" s="3">
        <f>[1]!EM_S_STM07_IS($A800,"61",DATE(G$4,12,31),"1")/1000000</f>
        <v>32.644674950000002</v>
      </c>
      <c r="I800" s="3">
        <f>[1]!EM_S_STM07_IS($A800,"9",DATE(I$4,12,31),"1")/1000000</f>
        <v>990.72097172999997</v>
      </c>
      <c r="J800" s="3">
        <f>[1]!EM_S_STM07_IS($A800,"61",DATE(I$4,12,31),"1")/1000000</f>
        <v>36.363925080000001</v>
      </c>
      <c r="K800" s="3">
        <f>[1]!EM_S_STM07_IS($A800,"9",DATE(K$4,12,31),"1")/1000000</f>
        <v>1130.3043443499998</v>
      </c>
      <c r="L800" s="3">
        <f>[1]!EM_S_STM07_IS($A800,"61",DATE(K$4,12,31),"1")/1000000</f>
        <v>75.468672089999998</v>
      </c>
      <c r="M800" s="3">
        <f>[1]!EM_S_STM07_IS($A800,"9",DATE(M$4,12,31),"1")/1000000</f>
        <v>1685.1376778399999</v>
      </c>
      <c r="N800" s="3">
        <f>[1]!EM_S_STM07_IS($A800,"61",DATE(M$4,12,31),"1")/1000000</f>
        <v>184.61725756000001</v>
      </c>
      <c r="O800" s="6">
        <f t="shared" si="26"/>
        <v>0.32603179118046954</v>
      </c>
      <c r="P800" s="6">
        <f t="shared" si="27"/>
        <v>0.26528025563996938</v>
      </c>
    </row>
    <row r="801" spans="1:16" x14ac:dyDescent="0.25">
      <c r="A801" s="5" t="s">
        <v>795</v>
      </c>
      <c r="B801" s="5" t="s">
        <v>3857</v>
      </c>
      <c r="C801" s="3">
        <f>[1]!EM_S_STM07_IS($A801,"9",DATE(C$4,12,31),"1")/1000000</f>
        <v>1436.59175467</v>
      </c>
      <c r="D801" s="3">
        <f>[1]!EM_S_STM07_IS($A801,"61",DATE(C$4,12,31),"1")/1000000</f>
        <v>44.293168960000003</v>
      </c>
      <c r="E801" s="3">
        <f>[1]!EM_S_STM07_IS($A801,"9",DATE(E$4,12,31),"1")/1000000</f>
        <v>1925.27997114</v>
      </c>
      <c r="F801" s="3">
        <f>[1]!EM_S_STM07_IS($A801,"61",DATE(E$4,12,31),"1")/1000000</f>
        <v>46.178336899999998</v>
      </c>
      <c r="G801" s="3">
        <f>[1]!EM_S_STM07_IS($A801,"9",DATE(G$4,12,31),"1")/1000000</f>
        <v>1974.6284988299999</v>
      </c>
      <c r="H801" s="3">
        <f>[1]!EM_S_STM07_IS($A801,"61",DATE(G$4,12,31),"1")/1000000</f>
        <v>48.626573880000002</v>
      </c>
      <c r="I801" s="3">
        <f>[1]!EM_S_STM07_IS($A801,"9",DATE(I$4,12,31),"1")/1000000</f>
        <v>2051.7390739000002</v>
      </c>
      <c r="J801" s="3">
        <f>[1]!EM_S_STM07_IS($A801,"61",DATE(I$4,12,31),"1")/1000000</f>
        <v>42.046564109999998</v>
      </c>
      <c r="K801" s="3">
        <f>[1]!EM_S_STM07_IS($A801,"9",DATE(K$4,12,31),"1")/1000000</f>
        <v>1622.3848310000001</v>
      </c>
      <c r="L801" s="3">
        <f>[1]!EM_S_STM07_IS($A801,"61",DATE(K$4,12,31),"1")/1000000</f>
        <v>35.195228299999997</v>
      </c>
      <c r="M801" s="3">
        <f>[1]!EM_S_STM07_IS($A801,"9",DATE(M$4,12,31),"1")/1000000</f>
        <v>1550.9925370199999</v>
      </c>
      <c r="N801" s="3">
        <f>[1]!EM_S_STM07_IS($A801,"61",DATE(M$4,12,31),"1")/1000000</f>
        <v>22.60819961</v>
      </c>
      <c r="O801" s="6">
        <f t="shared" si="26"/>
        <v>1.54423397400405E-2</v>
      </c>
      <c r="P801" s="6">
        <f t="shared" si="27"/>
        <v>-0.12585023494377456</v>
      </c>
    </row>
    <row r="802" spans="1:16" x14ac:dyDescent="0.25">
      <c r="A802" s="5" t="s">
        <v>796</v>
      </c>
      <c r="B802" s="5" t="s">
        <v>3858</v>
      </c>
      <c r="C802" s="3">
        <f>[1]!EM_S_STM07_IS($A802,"9",DATE(C$4,12,31),"1")/1000000</f>
        <v>290.22982776999999</v>
      </c>
      <c r="D802" s="3">
        <f>[1]!EM_S_STM07_IS($A802,"61",DATE(C$4,12,31),"1")/1000000</f>
        <v>40.766293689999998</v>
      </c>
      <c r="E802" s="3">
        <f>[1]!EM_S_STM07_IS($A802,"9",DATE(E$4,12,31),"1")/1000000</f>
        <v>474.60333341</v>
      </c>
      <c r="F802" s="3">
        <f>[1]!EM_S_STM07_IS($A802,"61",DATE(E$4,12,31),"1")/1000000</f>
        <v>51.481562049999994</v>
      </c>
      <c r="G802" s="3">
        <f>[1]!EM_S_STM07_IS($A802,"9",DATE(G$4,12,31),"1")/1000000</f>
        <v>660.94464611000001</v>
      </c>
      <c r="H802" s="3">
        <f>[1]!EM_S_STM07_IS($A802,"61",DATE(G$4,12,31),"1")/1000000</f>
        <v>65.669178849999994</v>
      </c>
      <c r="I802" s="3">
        <f>[1]!EM_S_STM07_IS($A802,"9",DATE(I$4,12,31),"1")/1000000</f>
        <v>794.84811064999997</v>
      </c>
      <c r="J802" s="3">
        <f>[1]!EM_S_STM07_IS($A802,"61",DATE(I$4,12,31),"1")/1000000</f>
        <v>70.763819330000004</v>
      </c>
      <c r="K802" s="3">
        <f>[1]!EM_S_STM07_IS($A802,"9",DATE(K$4,12,31),"1")/1000000</f>
        <v>781.30086362999998</v>
      </c>
      <c r="L802" s="3">
        <f>[1]!EM_S_STM07_IS($A802,"61",DATE(K$4,12,31),"1")/1000000</f>
        <v>57.132485369999998</v>
      </c>
      <c r="M802" s="3">
        <f>[1]!EM_S_STM07_IS($A802,"9",DATE(M$4,12,31),"1")/1000000</f>
        <v>882.03700650999997</v>
      </c>
      <c r="N802" s="3">
        <f>[1]!EM_S_STM07_IS($A802,"61",DATE(M$4,12,31),"1")/1000000</f>
        <v>69.494426629999992</v>
      </c>
      <c r="O802" s="6">
        <f t="shared" si="26"/>
        <v>0.24896121621485867</v>
      </c>
      <c r="P802" s="6">
        <f t="shared" si="27"/>
        <v>0.11257615918722386</v>
      </c>
    </row>
    <row r="803" spans="1:16" x14ac:dyDescent="0.25">
      <c r="A803" s="5" t="s">
        <v>797</v>
      </c>
      <c r="B803" s="5" t="s">
        <v>3859</v>
      </c>
      <c r="C803" s="3">
        <f>[1]!EM_S_STM07_IS($A803,"9",DATE(C$4,12,31),"1")/1000000</f>
        <v>1500.9809333000001</v>
      </c>
      <c r="D803" s="3">
        <f>[1]!EM_S_STM07_IS($A803,"61",DATE(C$4,12,31),"1")/1000000</f>
        <v>120.16563509000001</v>
      </c>
      <c r="E803" s="3">
        <f>[1]!EM_S_STM07_IS($A803,"9",DATE(E$4,12,31),"1")/1000000</f>
        <v>1689.2095980499998</v>
      </c>
      <c r="F803" s="3">
        <f>[1]!EM_S_STM07_IS($A803,"61",DATE(E$4,12,31),"1")/1000000</f>
        <v>132.86961488</v>
      </c>
      <c r="G803" s="3">
        <f>[1]!EM_S_STM07_IS($A803,"9",DATE(G$4,12,31),"1")/1000000</f>
        <v>1992.19154454</v>
      </c>
      <c r="H803" s="3">
        <f>[1]!EM_S_STM07_IS($A803,"61",DATE(G$4,12,31),"1")/1000000</f>
        <v>120.55725412999999</v>
      </c>
      <c r="I803" s="3">
        <f>[1]!EM_S_STM07_IS($A803,"9",DATE(I$4,12,31),"1")/1000000</f>
        <v>2315.0405658099999</v>
      </c>
      <c r="J803" s="3">
        <f>[1]!EM_S_STM07_IS($A803,"61",DATE(I$4,12,31),"1")/1000000</f>
        <v>60.591468840000005</v>
      </c>
      <c r="K803" s="3">
        <f>[1]!EM_S_STM07_IS($A803,"9",DATE(K$4,12,31),"1")/1000000</f>
        <v>2470.5330193099999</v>
      </c>
      <c r="L803" s="3">
        <f>[1]!EM_S_STM07_IS($A803,"61",DATE(K$4,12,31),"1")/1000000</f>
        <v>56.695716729999994</v>
      </c>
      <c r="M803" s="3">
        <f>[1]!EM_S_STM07_IS($A803,"9",DATE(M$4,12,31),"1")/1000000</f>
        <v>2480.2461536399996</v>
      </c>
      <c r="N803" s="3">
        <f>[1]!EM_S_STM07_IS($A803,"61",DATE(M$4,12,31),"1")/1000000</f>
        <v>106.55103895000001</v>
      </c>
      <c r="O803" s="6">
        <f t="shared" si="26"/>
        <v>0.10566591577808482</v>
      </c>
      <c r="P803" s="6">
        <f t="shared" si="27"/>
        <v>-2.3762512518270662E-2</v>
      </c>
    </row>
    <row r="804" spans="1:16" x14ac:dyDescent="0.25">
      <c r="A804" s="5" t="s">
        <v>798</v>
      </c>
      <c r="B804" s="5" t="s">
        <v>3860</v>
      </c>
      <c r="C804" s="3">
        <f>[1]!EM_S_STM07_IS($A804,"9",DATE(C$4,12,31),"1")/1000000</f>
        <v>963.79702557000007</v>
      </c>
      <c r="D804" s="3">
        <f>[1]!EM_S_STM07_IS($A804,"61",DATE(C$4,12,31),"1")/1000000</f>
        <v>66.226348139999999</v>
      </c>
      <c r="E804" s="3">
        <f>[1]!EM_S_STM07_IS($A804,"9",DATE(E$4,12,31),"1")/1000000</f>
        <v>1104.9885348399998</v>
      </c>
      <c r="F804" s="3">
        <f>[1]!EM_S_STM07_IS($A804,"61",DATE(E$4,12,31),"1")/1000000</f>
        <v>86.994657260000011</v>
      </c>
      <c r="G804" s="3">
        <f>[1]!EM_S_STM07_IS($A804,"9",DATE(G$4,12,31),"1")/1000000</f>
        <v>1138.6478513</v>
      </c>
      <c r="H804" s="3">
        <f>[1]!EM_S_STM07_IS($A804,"61",DATE(G$4,12,31),"1")/1000000</f>
        <v>84.426880940000004</v>
      </c>
      <c r="I804" s="3">
        <f>[1]!EM_S_STM07_IS($A804,"9",DATE(I$4,12,31),"1")/1000000</f>
        <v>1064.4451747099999</v>
      </c>
      <c r="J804" s="3">
        <f>[1]!EM_S_STM07_IS($A804,"61",DATE(I$4,12,31),"1")/1000000</f>
        <v>86.661040150000005</v>
      </c>
      <c r="K804" s="3">
        <f>[1]!EM_S_STM07_IS($A804,"9",DATE(K$4,12,31),"1")/1000000</f>
        <v>1080.3196220100001</v>
      </c>
      <c r="L804" s="3">
        <f>[1]!EM_S_STM07_IS($A804,"61",DATE(K$4,12,31),"1")/1000000</f>
        <v>53.705808259999998</v>
      </c>
      <c r="M804" s="3">
        <f>[1]!EM_S_STM07_IS($A804,"9",DATE(M$4,12,31),"1")/1000000</f>
        <v>1080.16741247</v>
      </c>
      <c r="N804" s="3">
        <f>[1]!EM_S_STM07_IS($A804,"61",DATE(M$4,12,31),"1")/1000000</f>
        <v>206.12715184999999</v>
      </c>
      <c r="O804" s="6">
        <f t="shared" si="26"/>
        <v>2.3059983675794982E-2</v>
      </c>
      <c r="P804" s="6">
        <f t="shared" si="27"/>
        <v>0.25493398008455248</v>
      </c>
    </row>
    <row r="805" spans="1:16" x14ac:dyDescent="0.25">
      <c r="A805" s="5" t="s">
        <v>799</v>
      </c>
      <c r="B805" s="5" t="s">
        <v>3861</v>
      </c>
      <c r="C805" s="3">
        <f>[1]!EM_S_STM07_IS($A805,"9",DATE(C$4,12,31),"1")/1000000</f>
        <v>503.82652982999997</v>
      </c>
      <c r="D805" s="3">
        <f>[1]!EM_S_STM07_IS($A805,"61",DATE(C$4,12,31),"1")/1000000</f>
        <v>115.69764372</v>
      </c>
      <c r="E805" s="3">
        <f>[1]!EM_S_STM07_IS($A805,"9",DATE(E$4,12,31),"1")/1000000</f>
        <v>689.80832852000003</v>
      </c>
      <c r="F805" s="3">
        <f>[1]!EM_S_STM07_IS($A805,"61",DATE(E$4,12,31),"1")/1000000</f>
        <v>77.98392951000001</v>
      </c>
      <c r="G805" s="3">
        <f>[1]!EM_S_STM07_IS($A805,"9",DATE(G$4,12,31),"1")/1000000</f>
        <v>736.71188720000009</v>
      </c>
      <c r="H805" s="3">
        <f>[1]!EM_S_STM07_IS($A805,"61",DATE(G$4,12,31),"1")/1000000</f>
        <v>90.422864269999991</v>
      </c>
      <c r="I805" s="3">
        <f>[1]!EM_S_STM07_IS($A805,"9",DATE(I$4,12,31),"1")/1000000</f>
        <v>928.08876570000007</v>
      </c>
      <c r="J805" s="3">
        <f>[1]!EM_S_STM07_IS($A805,"61",DATE(I$4,12,31),"1")/1000000</f>
        <v>123.48387506</v>
      </c>
      <c r="K805" s="3">
        <f>[1]!EM_S_STM07_IS($A805,"9",DATE(K$4,12,31),"1")/1000000</f>
        <v>1057.88434712</v>
      </c>
      <c r="L805" s="3">
        <f>[1]!EM_S_STM07_IS($A805,"61",DATE(K$4,12,31),"1")/1000000</f>
        <v>161.91402066999999</v>
      </c>
      <c r="M805" s="3">
        <f>[1]!EM_S_STM07_IS($A805,"9",DATE(M$4,12,31),"1")/1000000</f>
        <v>1083.36262827</v>
      </c>
      <c r="N805" s="3">
        <f>[1]!EM_S_STM07_IS($A805,"61",DATE(M$4,12,31),"1")/1000000</f>
        <v>148.88018066000001</v>
      </c>
      <c r="O805" s="6">
        <f t="shared" si="26"/>
        <v>0.16546319603083526</v>
      </c>
      <c r="P805" s="6">
        <f t="shared" si="27"/>
        <v>5.1725671155558484E-2</v>
      </c>
    </row>
    <row r="806" spans="1:16" x14ac:dyDescent="0.25">
      <c r="A806" s="5" t="s">
        <v>800</v>
      </c>
      <c r="B806" s="5" t="s">
        <v>3862</v>
      </c>
      <c r="C806" s="3">
        <f>[1]!EM_S_STM07_IS($A806,"9",DATE(C$4,12,31),"1")/1000000</f>
        <v>661.88741044000005</v>
      </c>
      <c r="D806" s="3">
        <f>[1]!EM_S_STM07_IS($A806,"61",DATE(C$4,12,31),"1")/1000000</f>
        <v>92.588063910000002</v>
      </c>
      <c r="E806" s="3">
        <f>[1]!EM_S_STM07_IS($A806,"9",DATE(E$4,12,31),"1")/1000000</f>
        <v>942.38789391</v>
      </c>
      <c r="F806" s="3">
        <f>[1]!EM_S_STM07_IS($A806,"61",DATE(E$4,12,31),"1")/1000000</f>
        <v>108.70932424</v>
      </c>
      <c r="G806" s="3">
        <f>[1]!EM_S_STM07_IS($A806,"9",DATE(G$4,12,31),"1")/1000000</f>
        <v>933.40862641000001</v>
      </c>
      <c r="H806" s="3">
        <f>[1]!EM_S_STM07_IS($A806,"61",DATE(G$4,12,31),"1")/1000000</f>
        <v>94.672071400000007</v>
      </c>
      <c r="I806" s="3">
        <f>[1]!EM_S_STM07_IS($A806,"9",DATE(I$4,12,31),"1")/1000000</f>
        <v>1013.6153679700001</v>
      </c>
      <c r="J806" s="3">
        <f>[1]!EM_S_STM07_IS($A806,"61",DATE(I$4,12,31),"1")/1000000</f>
        <v>113.96751228000001</v>
      </c>
      <c r="K806" s="3">
        <f>[1]!EM_S_STM07_IS($A806,"9",DATE(K$4,12,31),"1")/1000000</f>
        <v>1485.66466767</v>
      </c>
      <c r="L806" s="3">
        <f>[1]!EM_S_STM07_IS($A806,"61",DATE(K$4,12,31),"1")/1000000</f>
        <v>126.9608125</v>
      </c>
      <c r="M806" s="3">
        <f>[1]!EM_S_STM07_IS($A806,"9",DATE(M$4,12,31),"1")/1000000</f>
        <v>1669.7280741900001</v>
      </c>
      <c r="N806" s="3">
        <f>[1]!EM_S_STM07_IS($A806,"61",DATE(M$4,12,31),"1")/1000000</f>
        <v>145.92971316999999</v>
      </c>
      <c r="O806" s="6">
        <f t="shared" si="26"/>
        <v>0.20329559193698299</v>
      </c>
      <c r="P806" s="6">
        <f t="shared" si="27"/>
        <v>9.526130669717725E-2</v>
      </c>
    </row>
    <row r="807" spans="1:16" x14ac:dyDescent="0.25">
      <c r="A807" s="5" t="s">
        <v>801</v>
      </c>
      <c r="B807" s="5" t="s">
        <v>3863</v>
      </c>
      <c r="C807" s="3">
        <f>[1]!EM_S_STM07_IS($A807,"9",DATE(C$4,12,31),"1")/1000000</f>
        <v>10040.500663020001</v>
      </c>
      <c r="D807" s="3">
        <f>[1]!EM_S_STM07_IS($A807,"61",DATE(C$4,12,31),"1")/1000000</f>
        <v>237.01056965999999</v>
      </c>
      <c r="E807" s="3">
        <f>[1]!EM_S_STM07_IS($A807,"9",DATE(E$4,12,31),"1")/1000000</f>
        <v>12091.919298659999</v>
      </c>
      <c r="F807" s="3">
        <f>[1]!EM_S_STM07_IS($A807,"61",DATE(E$4,12,31),"1")/1000000</f>
        <v>169.40720450000001</v>
      </c>
      <c r="G807" s="3">
        <f>[1]!EM_S_STM07_IS($A807,"9",DATE(G$4,12,31),"1")/1000000</f>
        <v>12913.43772733</v>
      </c>
      <c r="H807" s="3">
        <f>[1]!EM_S_STM07_IS($A807,"61",DATE(G$4,12,31),"1")/1000000</f>
        <v>-89.614800989999992</v>
      </c>
      <c r="I807" s="3">
        <f>[1]!EM_S_STM07_IS($A807,"9",DATE(I$4,12,31),"1")/1000000</f>
        <v>12716.45676843</v>
      </c>
      <c r="J807" s="3">
        <f>[1]!EM_S_STM07_IS($A807,"61",DATE(I$4,12,31),"1")/1000000</f>
        <v>23.669302129999998</v>
      </c>
      <c r="K807" s="3">
        <f>[1]!EM_S_STM07_IS($A807,"9",DATE(K$4,12,31),"1")/1000000</f>
        <v>12117.384021489999</v>
      </c>
      <c r="L807" s="3">
        <f>[1]!EM_S_STM07_IS($A807,"61",DATE(K$4,12,31),"1")/1000000</f>
        <v>-460.52028381999997</v>
      </c>
      <c r="M807" s="3">
        <f>[1]!EM_S_STM07_IS($A807,"9",DATE(M$4,12,31),"1")/1000000</f>
        <v>11218.049720159999</v>
      </c>
      <c r="N807" s="3">
        <f>[1]!EM_S_STM07_IS($A807,"61",DATE(M$4,12,31),"1")/1000000</f>
        <v>-474.72955688000002</v>
      </c>
      <c r="O807" s="6">
        <f t="shared" si="26"/>
        <v>2.2427208510213958E-2</v>
      </c>
      <c r="P807" s="6">
        <f t="shared" si="27"/>
        <v>-2.1490414924625849</v>
      </c>
    </row>
    <row r="808" spans="1:16" x14ac:dyDescent="0.25">
      <c r="A808" s="5" t="s">
        <v>802</v>
      </c>
      <c r="B808" s="5" t="s">
        <v>3864</v>
      </c>
      <c r="C808" s="3">
        <f>[1]!EM_S_STM07_IS($A808,"9",DATE(C$4,12,31),"1")/1000000</f>
        <v>512.61396323999998</v>
      </c>
      <c r="D808" s="3">
        <f>[1]!EM_S_STM07_IS($A808,"61",DATE(C$4,12,31),"1")/1000000</f>
        <v>91.747530830000002</v>
      </c>
      <c r="E808" s="3">
        <f>[1]!EM_S_STM07_IS($A808,"9",DATE(E$4,12,31),"1")/1000000</f>
        <v>531.19841554000004</v>
      </c>
      <c r="F808" s="3">
        <f>[1]!EM_S_STM07_IS($A808,"61",DATE(E$4,12,31),"1")/1000000</f>
        <v>35.440337880000001</v>
      </c>
      <c r="G808" s="3">
        <f>[1]!EM_S_STM07_IS($A808,"9",DATE(G$4,12,31),"1")/1000000</f>
        <v>453.28352014000001</v>
      </c>
      <c r="H808" s="3">
        <f>[1]!EM_S_STM07_IS($A808,"61",DATE(G$4,12,31),"1")/1000000</f>
        <v>12.6144135</v>
      </c>
      <c r="I808" s="3">
        <f>[1]!EM_S_STM07_IS($A808,"9",DATE(I$4,12,31),"1")/1000000</f>
        <v>672.27616796000007</v>
      </c>
      <c r="J808" s="3">
        <f>[1]!EM_S_STM07_IS($A808,"61",DATE(I$4,12,31),"1")/1000000</f>
        <v>48.275342039999998</v>
      </c>
      <c r="K808" s="3">
        <f>[1]!EM_S_STM07_IS($A808,"9",DATE(K$4,12,31),"1")/1000000</f>
        <v>721.32632605999993</v>
      </c>
      <c r="L808" s="3">
        <f>[1]!EM_S_STM07_IS($A808,"61",DATE(K$4,12,31),"1")/1000000</f>
        <v>50.652795779999998</v>
      </c>
      <c r="M808" s="3">
        <f>[1]!EM_S_STM07_IS($A808,"9",DATE(M$4,12,31),"1")/1000000</f>
        <v>354.21970063999999</v>
      </c>
      <c r="N808" s="3">
        <f>[1]!EM_S_STM07_IS($A808,"61",DATE(M$4,12,31),"1")/1000000</f>
        <v>-98.836895159999997</v>
      </c>
      <c r="O808" s="6">
        <f t="shared" si="26"/>
        <v>-7.1255070020469602E-2</v>
      </c>
      <c r="P808" s="6">
        <f t="shared" si="27"/>
        <v>-2.0149974281418497</v>
      </c>
    </row>
    <row r="809" spans="1:16" x14ac:dyDescent="0.25">
      <c r="A809" s="5" t="s">
        <v>803</v>
      </c>
      <c r="B809" s="5" t="s">
        <v>3865</v>
      </c>
      <c r="C809" s="3">
        <f>[1]!EM_S_STM07_IS($A809,"9",DATE(C$4,12,31),"1")/1000000</f>
        <v>200.74856403999999</v>
      </c>
      <c r="D809" s="3">
        <f>[1]!EM_S_STM07_IS($A809,"61",DATE(C$4,12,31),"1")/1000000</f>
        <v>48.002401920000004</v>
      </c>
      <c r="E809" s="3">
        <f>[1]!EM_S_STM07_IS($A809,"9",DATE(E$4,12,31),"1")/1000000</f>
        <v>224.62977655</v>
      </c>
      <c r="F809" s="3">
        <f>[1]!EM_S_STM07_IS($A809,"61",DATE(E$4,12,31),"1")/1000000</f>
        <v>53.576996979999997</v>
      </c>
      <c r="G809" s="3">
        <f>[1]!EM_S_STM07_IS($A809,"9",DATE(G$4,12,31),"1")/1000000</f>
        <v>264.85740737000003</v>
      </c>
      <c r="H809" s="3">
        <f>[1]!EM_S_STM07_IS($A809,"61",DATE(G$4,12,31),"1")/1000000</f>
        <v>56.570102159999998</v>
      </c>
      <c r="I809" s="3">
        <f>[1]!EM_S_STM07_IS($A809,"9",DATE(I$4,12,31),"1")/1000000</f>
        <v>295.43903599000004</v>
      </c>
      <c r="J809" s="3">
        <f>[1]!EM_S_STM07_IS($A809,"61",DATE(I$4,12,31),"1")/1000000</f>
        <v>75.667986749999997</v>
      </c>
      <c r="K809" s="3">
        <f>[1]!EM_S_STM07_IS($A809,"9",DATE(K$4,12,31),"1")/1000000</f>
        <v>388.70122800999997</v>
      </c>
      <c r="L809" s="3">
        <f>[1]!EM_S_STM07_IS($A809,"61",DATE(K$4,12,31),"1")/1000000</f>
        <v>58.740066490000004</v>
      </c>
      <c r="M809" s="3">
        <f>[1]!EM_S_STM07_IS($A809,"9",DATE(M$4,12,31),"1")/1000000</f>
        <v>344.72604064999996</v>
      </c>
      <c r="N809" s="3">
        <f>[1]!EM_S_STM07_IS($A809,"61",DATE(M$4,12,31),"1")/1000000</f>
        <v>43.701414390000004</v>
      </c>
      <c r="O809" s="6">
        <f t="shared" si="26"/>
        <v>0.11420301361613494</v>
      </c>
      <c r="P809" s="6">
        <f t="shared" si="27"/>
        <v>-1.8598980431370316E-2</v>
      </c>
    </row>
    <row r="810" spans="1:16" x14ac:dyDescent="0.25">
      <c r="A810" s="5" t="s">
        <v>804</v>
      </c>
      <c r="B810" s="5" t="s">
        <v>3866</v>
      </c>
      <c r="C810" s="3">
        <f>[1]!EM_S_STM07_IS($A810,"9",DATE(C$4,12,31),"1")/1000000</f>
        <v>394.64948236000004</v>
      </c>
      <c r="D810" s="3">
        <f>[1]!EM_S_STM07_IS($A810,"61",DATE(C$4,12,31),"1")/1000000</f>
        <v>54.603317189999999</v>
      </c>
      <c r="E810" s="3">
        <f>[1]!EM_S_STM07_IS($A810,"9",DATE(E$4,12,31),"1")/1000000</f>
        <v>547.84965969000007</v>
      </c>
      <c r="F810" s="3">
        <f>[1]!EM_S_STM07_IS($A810,"61",DATE(E$4,12,31),"1")/1000000</f>
        <v>63.241687829999996</v>
      </c>
      <c r="G810" s="3">
        <f>[1]!EM_S_STM07_IS($A810,"9",DATE(G$4,12,31),"1")/1000000</f>
        <v>834.18702401999997</v>
      </c>
      <c r="H810" s="3">
        <f>[1]!EM_S_STM07_IS($A810,"61",DATE(G$4,12,31),"1")/1000000</f>
        <v>102.76558469</v>
      </c>
      <c r="I810" s="3">
        <f>[1]!EM_S_STM07_IS($A810,"9",DATE(I$4,12,31),"1")/1000000</f>
        <v>885.77889089999996</v>
      </c>
      <c r="J810" s="3">
        <f>[1]!EM_S_STM07_IS($A810,"61",DATE(I$4,12,31),"1")/1000000</f>
        <v>114.14718108</v>
      </c>
      <c r="K810" s="3">
        <f>[1]!EM_S_STM07_IS($A810,"9",DATE(K$4,12,31),"1")/1000000</f>
        <v>1108.7517084600001</v>
      </c>
      <c r="L810" s="3">
        <f>[1]!EM_S_STM07_IS($A810,"61",DATE(K$4,12,31),"1")/1000000</f>
        <v>129.69026871</v>
      </c>
      <c r="M810" s="3">
        <f>[1]!EM_S_STM07_IS($A810,"9",DATE(M$4,12,31),"1")/1000000</f>
        <v>1285.78554723</v>
      </c>
      <c r="N810" s="3">
        <f>[1]!EM_S_STM07_IS($A810,"61",DATE(M$4,12,31),"1")/1000000</f>
        <v>144.10565987999999</v>
      </c>
      <c r="O810" s="6">
        <f t="shared" si="26"/>
        <v>0.26645977521632047</v>
      </c>
      <c r="P810" s="6">
        <f t="shared" si="27"/>
        <v>0.2142060772825165</v>
      </c>
    </row>
    <row r="811" spans="1:16" x14ac:dyDescent="0.25">
      <c r="A811" s="5" t="s">
        <v>805</v>
      </c>
      <c r="B811" s="5" t="s">
        <v>3867</v>
      </c>
      <c r="C811" s="3">
        <f>[1]!EM_S_STM07_IS($A811,"9",DATE(C$4,12,31),"1")/1000000</f>
        <v>570.00404838999998</v>
      </c>
      <c r="D811" s="3">
        <f>[1]!EM_S_STM07_IS($A811,"61",DATE(C$4,12,31),"1")/1000000</f>
        <v>85.68769429000001</v>
      </c>
      <c r="E811" s="3">
        <f>[1]!EM_S_STM07_IS($A811,"9",DATE(E$4,12,31),"1")/1000000</f>
        <v>918.61443595000003</v>
      </c>
      <c r="F811" s="3">
        <f>[1]!EM_S_STM07_IS($A811,"61",DATE(E$4,12,31),"1")/1000000</f>
        <v>120.54037416</v>
      </c>
      <c r="G811" s="3">
        <f>[1]!EM_S_STM07_IS($A811,"9",DATE(G$4,12,31),"1")/1000000</f>
        <v>1418.42103862</v>
      </c>
      <c r="H811" s="3">
        <f>[1]!EM_S_STM07_IS($A811,"61",DATE(G$4,12,31),"1")/1000000</f>
        <v>134.63557100999998</v>
      </c>
      <c r="I811" s="3">
        <f>[1]!EM_S_STM07_IS($A811,"9",DATE(I$4,12,31),"1")/1000000</f>
        <v>3486.0282878600001</v>
      </c>
      <c r="J811" s="3">
        <f>[1]!EM_S_STM07_IS($A811,"61",DATE(I$4,12,31),"1")/1000000</f>
        <v>144.11508886000001</v>
      </c>
      <c r="K811" s="3">
        <f>[1]!EM_S_STM07_IS($A811,"9",DATE(K$4,12,31),"1")/1000000</f>
        <v>3908.8563409200001</v>
      </c>
      <c r="L811" s="3">
        <f>[1]!EM_S_STM07_IS($A811,"61",DATE(K$4,12,31),"1")/1000000</f>
        <v>211.04691892</v>
      </c>
      <c r="M811" s="3">
        <f>[1]!EM_S_STM07_IS($A811,"9",DATE(M$4,12,31),"1")/1000000</f>
        <v>5117.1664802299993</v>
      </c>
      <c r="N811" s="3">
        <f>[1]!EM_S_STM07_IS($A811,"61",DATE(M$4,12,31),"1")/1000000</f>
        <v>154.21057764</v>
      </c>
      <c r="O811" s="6">
        <f t="shared" si="26"/>
        <v>0.55106615428903205</v>
      </c>
      <c r="P811" s="6">
        <f t="shared" si="27"/>
        <v>0.12470633517836593</v>
      </c>
    </row>
    <row r="812" spans="1:16" x14ac:dyDescent="0.25">
      <c r="A812" s="5" t="s">
        <v>806</v>
      </c>
      <c r="B812" s="5" t="s">
        <v>3868</v>
      </c>
      <c r="C812" s="3">
        <f>[1]!EM_S_STM07_IS($A812,"9",DATE(C$4,12,31),"1")/1000000</f>
        <v>523.07327419000001</v>
      </c>
      <c r="D812" s="3">
        <f>[1]!EM_S_STM07_IS($A812,"61",DATE(C$4,12,31),"1")/1000000</f>
        <v>46.246167409999998</v>
      </c>
      <c r="E812" s="3">
        <f>[1]!EM_S_STM07_IS($A812,"9",DATE(E$4,12,31),"1")/1000000</f>
        <v>953.35939319000011</v>
      </c>
      <c r="F812" s="3">
        <f>[1]!EM_S_STM07_IS($A812,"61",DATE(E$4,12,31),"1")/1000000</f>
        <v>79.717397890000001</v>
      </c>
      <c r="G812" s="3">
        <f>[1]!EM_S_STM07_IS($A812,"9",DATE(G$4,12,31),"1")/1000000</f>
        <v>1142.00686352</v>
      </c>
      <c r="H812" s="3">
        <f>[1]!EM_S_STM07_IS($A812,"61",DATE(G$4,12,31),"1")/1000000</f>
        <v>94.045628430000008</v>
      </c>
      <c r="I812" s="3">
        <f>[1]!EM_S_STM07_IS($A812,"9",DATE(I$4,12,31),"1")/1000000</f>
        <v>1349.72838443</v>
      </c>
      <c r="J812" s="3">
        <f>[1]!EM_S_STM07_IS($A812,"61",DATE(I$4,12,31),"1")/1000000</f>
        <v>108.46207366</v>
      </c>
      <c r="K812" s="3">
        <f>[1]!EM_S_STM07_IS($A812,"9",DATE(K$4,12,31),"1")/1000000</f>
        <v>1348.97267216</v>
      </c>
      <c r="L812" s="3">
        <f>[1]!EM_S_STM07_IS($A812,"61",DATE(K$4,12,31),"1")/1000000</f>
        <v>87.084354099999999</v>
      </c>
      <c r="M812" s="3">
        <f>[1]!EM_S_STM07_IS($A812,"9",DATE(M$4,12,31),"1")/1000000</f>
        <v>1024.09864528</v>
      </c>
      <c r="N812" s="3">
        <f>[1]!EM_S_STM07_IS($A812,"61",DATE(M$4,12,31),"1")/1000000</f>
        <v>-106.61518776000001</v>
      </c>
      <c r="O812" s="6">
        <f t="shared" si="26"/>
        <v>0.14381517006389277</v>
      </c>
      <c r="P812" s="6">
        <f t="shared" si="27"/>
        <v>-2.1818127357406993</v>
      </c>
    </row>
    <row r="813" spans="1:16" x14ac:dyDescent="0.25">
      <c r="A813" s="5" t="s">
        <v>807</v>
      </c>
      <c r="B813" s="5" t="s">
        <v>3869</v>
      </c>
      <c r="C813" s="3">
        <f>[1]!EM_S_STM07_IS($A813,"9",DATE(C$4,12,31),"1")/1000000</f>
        <v>1445.58630021</v>
      </c>
      <c r="D813" s="3">
        <f>[1]!EM_S_STM07_IS($A813,"61",DATE(C$4,12,31),"1")/1000000</f>
        <v>193.01339027</v>
      </c>
      <c r="E813" s="3">
        <f>[1]!EM_S_STM07_IS($A813,"9",DATE(E$4,12,31),"1")/1000000</f>
        <v>1528.3611455299999</v>
      </c>
      <c r="F813" s="3">
        <f>[1]!EM_S_STM07_IS($A813,"61",DATE(E$4,12,31),"1")/1000000</f>
        <v>168.06971519000001</v>
      </c>
      <c r="G813" s="3">
        <f>[1]!EM_S_STM07_IS($A813,"9",DATE(G$4,12,31),"1")/1000000</f>
        <v>1653.29168579</v>
      </c>
      <c r="H813" s="3">
        <f>[1]!EM_S_STM07_IS($A813,"61",DATE(G$4,12,31),"1")/1000000</f>
        <v>120.67344027999999</v>
      </c>
      <c r="I813" s="3">
        <f>[1]!EM_S_STM07_IS($A813,"9",DATE(I$4,12,31),"1")/1000000</f>
        <v>1697.4677344000002</v>
      </c>
      <c r="J813" s="3">
        <f>[1]!EM_S_STM07_IS($A813,"61",DATE(I$4,12,31),"1")/1000000</f>
        <v>70.190876069999987</v>
      </c>
      <c r="K813" s="3">
        <f>[1]!EM_S_STM07_IS($A813,"9",DATE(K$4,12,31),"1")/1000000</f>
        <v>1553.65676368</v>
      </c>
      <c r="L813" s="3">
        <f>[1]!EM_S_STM07_IS($A813,"61",DATE(K$4,12,31),"1")/1000000</f>
        <v>32.243308339999999</v>
      </c>
      <c r="M813" s="3">
        <f>[1]!EM_S_STM07_IS($A813,"9",DATE(M$4,12,31),"1")/1000000</f>
        <v>1334.4889741300001</v>
      </c>
      <c r="N813" s="3">
        <f>[1]!EM_S_STM07_IS($A813,"61",DATE(M$4,12,31),"1")/1000000</f>
        <v>27.128617609999999</v>
      </c>
      <c r="O813" s="6">
        <f t="shared" si="26"/>
        <v>-1.5866097234265353E-2</v>
      </c>
      <c r="P813" s="6">
        <f t="shared" si="27"/>
        <v>-0.32458913136274292</v>
      </c>
    </row>
    <row r="814" spans="1:16" x14ac:dyDescent="0.25">
      <c r="A814" s="5" t="s">
        <v>808</v>
      </c>
      <c r="B814" s="5" t="s">
        <v>3870</v>
      </c>
      <c r="C814" s="3">
        <f>[1]!EM_S_STM07_IS($A814,"9",DATE(C$4,12,31),"1")/1000000</f>
        <v>1377.6303059300001</v>
      </c>
      <c r="D814" s="3">
        <f>[1]!EM_S_STM07_IS($A814,"61",DATE(C$4,12,31),"1")/1000000</f>
        <v>92.232336610000004</v>
      </c>
      <c r="E814" s="3">
        <f>[1]!EM_S_STM07_IS($A814,"9",DATE(E$4,12,31),"1")/1000000</f>
        <v>1441.6352696600002</v>
      </c>
      <c r="F814" s="3">
        <f>[1]!EM_S_STM07_IS($A814,"61",DATE(E$4,12,31),"1")/1000000</f>
        <v>80.440721690000004</v>
      </c>
      <c r="G814" s="3">
        <f>[1]!EM_S_STM07_IS($A814,"9",DATE(G$4,12,31),"1")/1000000</f>
        <v>1355.88082661</v>
      </c>
      <c r="H814" s="3">
        <f>[1]!EM_S_STM07_IS($A814,"61",DATE(G$4,12,31),"1")/1000000</f>
        <v>72.328806900000004</v>
      </c>
      <c r="I814" s="3">
        <f>[1]!EM_S_STM07_IS($A814,"9",DATE(I$4,12,31),"1")/1000000</f>
        <v>1458.8651063</v>
      </c>
      <c r="J814" s="3">
        <f>[1]!EM_S_STM07_IS($A814,"61",DATE(I$4,12,31),"1")/1000000</f>
        <v>52.323217530000001</v>
      </c>
      <c r="K814" s="3">
        <f>[1]!EM_S_STM07_IS($A814,"9",DATE(K$4,12,31),"1")/1000000</f>
        <v>1613.20773504</v>
      </c>
      <c r="L814" s="3">
        <f>[1]!EM_S_STM07_IS($A814,"61",DATE(K$4,12,31),"1")/1000000</f>
        <v>54.27528667</v>
      </c>
      <c r="M814" s="3">
        <f>[1]!EM_S_STM07_IS($A814,"9",DATE(M$4,12,31),"1")/1000000</f>
        <v>855.99900590999994</v>
      </c>
      <c r="N814" s="3">
        <f>[1]!EM_S_STM07_IS($A814,"61",DATE(M$4,12,31),"1")/1000000</f>
        <v>199.21257121000002</v>
      </c>
      <c r="O814" s="6">
        <f t="shared" si="26"/>
        <v>-9.0781812666786421E-2</v>
      </c>
      <c r="P814" s="6">
        <f t="shared" si="27"/>
        <v>0.16650527206032573</v>
      </c>
    </row>
    <row r="815" spans="1:16" x14ac:dyDescent="0.25">
      <c r="A815" s="5" t="s">
        <v>809</v>
      </c>
      <c r="B815" s="5" t="s">
        <v>3871</v>
      </c>
      <c r="C815" s="3">
        <f>[1]!EM_S_STM07_IS($A815,"9",DATE(C$4,12,31),"1")/1000000</f>
        <v>1019.87227034</v>
      </c>
      <c r="D815" s="3">
        <f>[1]!EM_S_STM07_IS($A815,"61",DATE(C$4,12,31),"1")/1000000</f>
        <v>250.87528880000002</v>
      </c>
      <c r="E815" s="3">
        <f>[1]!EM_S_STM07_IS($A815,"9",DATE(E$4,12,31),"1")/1000000</f>
        <v>1856.4932946900001</v>
      </c>
      <c r="F815" s="3">
        <f>[1]!EM_S_STM07_IS($A815,"61",DATE(E$4,12,31),"1")/1000000</f>
        <v>527.01860410000006</v>
      </c>
      <c r="G815" s="3">
        <f>[1]!EM_S_STM07_IS($A815,"9",DATE(G$4,12,31),"1")/1000000</f>
        <v>2261.54786883</v>
      </c>
      <c r="H815" s="3">
        <f>[1]!EM_S_STM07_IS($A815,"61",DATE(G$4,12,31),"1")/1000000</f>
        <v>704.55894795000006</v>
      </c>
      <c r="I815" s="3">
        <f>[1]!EM_S_STM07_IS($A815,"9",DATE(I$4,12,31),"1")/1000000</f>
        <v>2926.47892013</v>
      </c>
      <c r="J815" s="3">
        <f>[1]!EM_S_STM07_IS($A815,"61",DATE(I$4,12,31),"1")/1000000</f>
        <v>1039.00436446</v>
      </c>
      <c r="K815" s="3">
        <f>[1]!EM_S_STM07_IS($A815,"9",DATE(K$4,12,31),"1")/1000000</f>
        <v>2427.2854304000002</v>
      </c>
      <c r="L815" s="3">
        <f>[1]!EM_S_STM07_IS($A815,"61",DATE(K$4,12,31),"1")/1000000</f>
        <v>936.37782953999999</v>
      </c>
      <c r="M815" s="3">
        <f>[1]!EM_S_STM07_IS($A815,"9",DATE(M$4,12,31),"1")/1000000</f>
        <v>1836.6667398299999</v>
      </c>
      <c r="N815" s="3">
        <f>[1]!EM_S_STM07_IS($A815,"61",DATE(M$4,12,31),"1")/1000000</f>
        <v>548.80274064000002</v>
      </c>
      <c r="O815" s="6">
        <f t="shared" si="26"/>
        <v>0.12485596461543791</v>
      </c>
      <c r="P815" s="6">
        <f t="shared" si="27"/>
        <v>0.169476979035313</v>
      </c>
    </row>
    <row r="816" spans="1:16" x14ac:dyDescent="0.25">
      <c r="A816" s="5" t="s">
        <v>810</v>
      </c>
      <c r="B816" s="5" t="s">
        <v>3872</v>
      </c>
      <c r="C816" s="3">
        <f>[1]!EM_S_STM07_IS($A816,"9",DATE(C$4,12,31),"1")/1000000</f>
        <v>829.96297153</v>
      </c>
      <c r="D816" s="3">
        <f>[1]!EM_S_STM07_IS($A816,"61",DATE(C$4,12,31),"1")/1000000</f>
        <v>103.28654999</v>
      </c>
      <c r="E816" s="3">
        <f>[1]!EM_S_STM07_IS($A816,"9",DATE(E$4,12,31),"1")/1000000</f>
        <v>1318.63264422</v>
      </c>
      <c r="F816" s="3">
        <f>[1]!EM_S_STM07_IS($A816,"61",DATE(E$4,12,31),"1")/1000000</f>
        <v>150.81989981999999</v>
      </c>
      <c r="G816" s="3">
        <f>[1]!EM_S_STM07_IS($A816,"9",DATE(G$4,12,31),"1")/1000000</f>
        <v>1534.2995727</v>
      </c>
      <c r="H816" s="3">
        <f>[1]!EM_S_STM07_IS($A816,"61",DATE(G$4,12,31),"1")/1000000</f>
        <v>130.07658228</v>
      </c>
      <c r="I816" s="3">
        <f>[1]!EM_S_STM07_IS($A816,"9",DATE(I$4,12,31),"1")/1000000</f>
        <v>2074.0423368100001</v>
      </c>
      <c r="J816" s="3">
        <f>[1]!EM_S_STM07_IS($A816,"61",DATE(I$4,12,31),"1")/1000000</f>
        <v>175.92294987</v>
      </c>
      <c r="K816" s="3">
        <f>[1]!EM_S_STM07_IS($A816,"9",DATE(K$4,12,31),"1")/1000000</f>
        <v>2470.3814906399998</v>
      </c>
      <c r="L816" s="3">
        <f>[1]!EM_S_STM07_IS($A816,"61",DATE(K$4,12,31),"1")/1000000</f>
        <v>220.71033641999998</v>
      </c>
      <c r="M816" s="3">
        <f>[1]!EM_S_STM07_IS($A816,"9",DATE(M$4,12,31),"1")/1000000</f>
        <v>2690.7147384699997</v>
      </c>
      <c r="N816" s="3">
        <f>[1]!EM_S_STM07_IS($A816,"61",DATE(M$4,12,31),"1")/1000000</f>
        <v>255.32693683000002</v>
      </c>
      <c r="O816" s="6">
        <f t="shared" si="26"/>
        <v>0.26520758866933436</v>
      </c>
      <c r="P816" s="6">
        <f t="shared" si="27"/>
        <v>0.19842420696929652</v>
      </c>
    </row>
    <row r="817" spans="1:16" x14ac:dyDescent="0.25">
      <c r="A817" s="5" t="s">
        <v>811</v>
      </c>
      <c r="B817" s="5" t="s">
        <v>3873</v>
      </c>
      <c r="C817" s="3">
        <f>[1]!EM_S_STM07_IS($A817,"9",DATE(C$4,12,31),"1")/1000000</f>
        <v>276.33590430999999</v>
      </c>
      <c r="D817" s="3">
        <f>[1]!EM_S_STM07_IS($A817,"61",DATE(C$4,12,31),"1")/1000000</f>
        <v>39.128124390000004</v>
      </c>
      <c r="E817" s="3">
        <f>[1]!EM_S_STM07_IS($A817,"9",DATE(E$4,12,31),"1")/1000000</f>
        <v>461.51256344000001</v>
      </c>
      <c r="F817" s="3">
        <f>[1]!EM_S_STM07_IS($A817,"61",DATE(E$4,12,31),"1")/1000000</f>
        <v>60.589290030000001</v>
      </c>
      <c r="G817" s="3">
        <f>[1]!EM_S_STM07_IS($A817,"9",DATE(G$4,12,31),"1")/1000000</f>
        <v>306.96898586999998</v>
      </c>
      <c r="H817" s="3">
        <f>[1]!EM_S_STM07_IS($A817,"61",DATE(G$4,12,31),"1")/1000000</f>
        <v>20.92063126</v>
      </c>
      <c r="I817" s="3">
        <f>[1]!EM_S_STM07_IS($A817,"9",DATE(I$4,12,31),"1")/1000000</f>
        <v>186.35959568000001</v>
      </c>
      <c r="J817" s="3">
        <f>[1]!EM_S_STM07_IS($A817,"61",DATE(I$4,12,31),"1")/1000000</f>
        <v>3.9688469100000003</v>
      </c>
      <c r="K817" s="3">
        <f>[1]!EM_S_STM07_IS($A817,"9",DATE(K$4,12,31),"1")/1000000</f>
        <v>463.31081216000001</v>
      </c>
      <c r="L817" s="3">
        <f>[1]!EM_S_STM07_IS($A817,"61",DATE(K$4,12,31),"1")/1000000</f>
        <v>84.415105990000001</v>
      </c>
      <c r="M817" s="3">
        <f>[1]!EM_S_STM07_IS($A817,"9",DATE(M$4,12,31),"1")/1000000</f>
        <v>437.57258175999999</v>
      </c>
      <c r="N817" s="3">
        <f>[1]!EM_S_STM07_IS($A817,"61",DATE(M$4,12,31),"1")/1000000</f>
        <v>115.82226761</v>
      </c>
      <c r="O817" s="6">
        <f t="shared" si="26"/>
        <v>9.6282690522499825E-2</v>
      </c>
      <c r="P817" s="6">
        <f t="shared" si="27"/>
        <v>0.24239760808457178</v>
      </c>
    </row>
    <row r="818" spans="1:16" x14ac:dyDescent="0.25">
      <c r="A818" s="5" t="s">
        <v>812</v>
      </c>
      <c r="B818" s="5" t="s">
        <v>3874</v>
      </c>
      <c r="C818" s="3">
        <f>[1]!EM_S_STM07_IS($A818,"9",DATE(C$4,12,31),"1")/1000000</f>
        <v>281.75813526000002</v>
      </c>
      <c r="D818" s="3">
        <f>[1]!EM_S_STM07_IS($A818,"61",DATE(C$4,12,31),"1")/1000000</f>
        <v>50.50120879</v>
      </c>
      <c r="E818" s="3">
        <f>[1]!EM_S_STM07_IS($A818,"9",DATE(E$4,12,31),"1")/1000000</f>
        <v>403.24723212999999</v>
      </c>
      <c r="F818" s="3">
        <f>[1]!EM_S_STM07_IS($A818,"61",DATE(E$4,12,31),"1")/1000000</f>
        <v>67.072251899999998</v>
      </c>
      <c r="G818" s="3">
        <f>[1]!EM_S_STM07_IS($A818,"9",DATE(G$4,12,31),"1")/1000000</f>
        <v>406.74670126999996</v>
      </c>
      <c r="H818" s="3">
        <f>[1]!EM_S_STM07_IS($A818,"61",DATE(G$4,12,31),"1")/1000000</f>
        <v>42.681862070000001</v>
      </c>
      <c r="I818" s="3">
        <f>[1]!EM_S_STM07_IS($A818,"9",DATE(I$4,12,31),"1")/1000000</f>
        <v>358.01929086000001</v>
      </c>
      <c r="J818" s="3">
        <f>[1]!EM_S_STM07_IS($A818,"61",DATE(I$4,12,31),"1")/1000000</f>
        <v>14.527341289999999</v>
      </c>
      <c r="K818" s="3">
        <f>[1]!EM_S_STM07_IS($A818,"9",DATE(K$4,12,31),"1")/1000000</f>
        <v>373.04252908000001</v>
      </c>
      <c r="L818" s="3">
        <f>[1]!EM_S_STM07_IS($A818,"61",DATE(K$4,12,31),"1")/1000000</f>
        <v>8.4167182899999986</v>
      </c>
      <c r="M818" s="3">
        <f>[1]!EM_S_STM07_IS($A818,"9",DATE(M$4,12,31),"1")/1000000</f>
        <v>375.84013162999997</v>
      </c>
      <c r="N818" s="3">
        <f>[1]!EM_S_STM07_IS($A818,"61",DATE(M$4,12,31),"1")/1000000</f>
        <v>11.60537543</v>
      </c>
      <c r="O818" s="6">
        <f t="shared" si="26"/>
        <v>5.931552553183117E-2</v>
      </c>
      <c r="P818" s="6">
        <f t="shared" si="27"/>
        <v>-0.25480233712878286</v>
      </c>
    </row>
    <row r="819" spans="1:16" x14ac:dyDescent="0.25">
      <c r="A819" s="5" t="s">
        <v>813</v>
      </c>
      <c r="B819" s="5" t="s">
        <v>3875</v>
      </c>
      <c r="C819" s="3">
        <f>[1]!EM_S_STM07_IS($A819,"9",DATE(C$4,12,31),"1")/1000000</f>
        <v>332.74494125000001</v>
      </c>
      <c r="D819" s="3">
        <f>[1]!EM_S_STM07_IS($A819,"61",DATE(C$4,12,31),"1")/1000000</f>
        <v>67.798976269999997</v>
      </c>
      <c r="E819" s="3">
        <f>[1]!EM_S_STM07_IS($A819,"9",DATE(E$4,12,31),"1")/1000000</f>
        <v>352.34567717000004</v>
      </c>
      <c r="F819" s="3">
        <f>[1]!EM_S_STM07_IS($A819,"61",DATE(E$4,12,31),"1")/1000000</f>
        <v>88.782094860000001</v>
      </c>
      <c r="G819" s="3">
        <f>[1]!EM_S_STM07_IS($A819,"9",DATE(G$4,12,31),"1")/1000000</f>
        <v>391.95559807000001</v>
      </c>
      <c r="H819" s="3">
        <f>[1]!EM_S_STM07_IS($A819,"61",DATE(G$4,12,31),"1")/1000000</f>
        <v>64.42942678</v>
      </c>
      <c r="I819" s="3">
        <f>[1]!EM_S_STM07_IS($A819,"9",DATE(I$4,12,31),"1")/1000000</f>
        <v>425.46824069999997</v>
      </c>
      <c r="J819" s="3">
        <f>[1]!EM_S_STM07_IS($A819,"61",DATE(I$4,12,31),"1")/1000000</f>
        <v>65.164113209999996</v>
      </c>
      <c r="K819" s="3">
        <f>[1]!EM_S_STM07_IS($A819,"9",DATE(K$4,12,31),"1")/1000000</f>
        <v>417.03705180999998</v>
      </c>
      <c r="L819" s="3">
        <f>[1]!EM_S_STM07_IS($A819,"61",DATE(K$4,12,31),"1")/1000000</f>
        <v>45.797534520000006</v>
      </c>
      <c r="M819" s="3">
        <f>[1]!EM_S_STM07_IS($A819,"9",DATE(M$4,12,31),"1")/1000000</f>
        <v>414.43304076999999</v>
      </c>
      <c r="N819" s="3">
        <f>[1]!EM_S_STM07_IS($A819,"61",DATE(M$4,12,31),"1")/1000000</f>
        <v>55.855800200000004</v>
      </c>
      <c r="O819" s="6">
        <f t="shared" si="26"/>
        <v>4.4885210539997278E-2</v>
      </c>
      <c r="P819" s="6">
        <f t="shared" si="27"/>
        <v>-3.8013387230965368E-2</v>
      </c>
    </row>
    <row r="820" spans="1:16" x14ac:dyDescent="0.25">
      <c r="A820" s="5" t="s">
        <v>814</v>
      </c>
      <c r="B820" s="5" t="s">
        <v>3876</v>
      </c>
      <c r="C820" s="3">
        <f>[1]!EM_S_STM07_IS($A820,"9",DATE(C$4,12,31),"1")/1000000</f>
        <v>274.31982035000004</v>
      </c>
      <c r="D820" s="3">
        <f>[1]!EM_S_STM07_IS($A820,"61",DATE(C$4,12,31),"1")/1000000</f>
        <v>42.639386600000002</v>
      </c>
      <c r="E820" s="3">
        <f>[1]!EM_S_STM07_IS($A820,"9",DATE(E$4,12,31),"1")/1000000</f>
        <v>375.50222279000002</v>
      </c>
      <c r="F820" s="3">
        <f>[1]!EM_S_STM07_IS($A820,"61",DATE(E$4,12,31),"1")/1000000</f>
        <v>48.101777210000002</v>
      </c>
      <c r="G820" s="3">
        <f>[1]!EM_S_STM07_IS($A820,"9",DATE(G$4,12,31),"1")/1000000</f>
        <v>665.38237429999992</v>
      </c>
      <c r="H820" s="3">
        <f>[1]!EM_S_STM07_IS($A820,"61",DATE(G$4,12,31),"1")/1000000</f>
        <v>49.223171460000003</v>
      </c>
      <c r="I820" s="3">
        <f>[1]!EM_S_STM07_IS($A820,"9",DATE(I$4,12,31),"1")/1000000</f>
        <v>732.61819394000008</v>
      </c>
      <c r="J820" s="3">
        <f>[1]!EM_S_STM07_IS($A820,"61",DATE(I$4,12,31),"1")/1000000</f>
        <v>35.597156399999996</v>
      </c>
      <c r="K820" s="3">
        <f>[1]!EM_S_STM07_IS($A820,"9",DATE(K$4,12,31),"1")/1000000</f>
        <v>577.75355392999995</v>
      </c>
      <c r="L820" s="3">
        <f>[1]!EM_S_STM07_IS($A820,"61",DATE(K$4,12,31),"1")/1000000</f>
        <v>39.467838389999997</v>
      </c>
      <c r="M820" s="3">
        <f>[1]!EM_S_STM07_IS($A820,"9",DATE(M$4,12,31),"1")/1000000</f>
        <v>780.33401000000003</v>
      </c>
      <c r="N820" s="3">
        <f>[1]!EM_S_STM07_IS($A820,"61",DATE(M$4,12,31),"1")/1000000</f>
        <v>78.081130489999993</v>
      </c>
      <c r="O820" s="6">
        <f t="shared" si="26"/>
        <v>0.23255035063464491</v>
      </c>
      <c r="P820" s="6">
        <f t="shared" si="27"/>
        <v>0.12861814659978488</v>
      </c>
    </row>
    <row r="821" spans="1:16" x14ac:dyDescent="0.25">
      <c r="A821" s="5" t="s">
        <v>815</v>
      </c>
      <c r="B821" s="5" t="s">
        <v>3877</v>
      </c>
      <c r="C821" s="3">
        <f>[1]!EM_S_STM07_IS($A821,"9",DATE(C$4,12,31),"1")/1000000</f>
        <v>566.30110045000004</v>
      </c>
      <c r="D821" s="3">
        <f>[1]!EM_S_STM07_IS($A821,"61",DATE(C$4,12,31),"1")/1000000</f>
        <v>49.672724899999999</v>
      </c>
      <c r="E821" s="3">
        <f>[1]!EM_S_STM07_IS($A821,"9",DATE(E$4,12,31),"1")/1000000</f>
        <v>922.25503241000001</v>
      </c>
      <c r="F821" s="3">
        <f>[1]!EM_S_STM07_IS($A821,"61",DATE(E$4,12,31),"1")/1000000</f>
        <v>86.233755689999995</v>
      </c>
      <c r="G821" s="3">
        <f>[1]!EM_S_STM07_IS($A821,"9",DATE(G$4,12,31),"1")/1000000</f>
        <v>1124.12061131</v>
      </c>
      <c r="H821" s="3">
        <f>[1]!EM_S_STM07_IS($A821,"61",DATE(G$4,12,31),"1")/1000000</f>
        <v>82.156350489999994</v>
      </c>
      <c r="I821" s="3">
        <f>[1]!EM_S_STM07_IS($A821,"9",DATE(I$4,12,31),"1")/1000000</f>
        <v>993.43461946000002</v>
      </c>
      <c r="J821" s="3">
        <f>[1]!EM_S_STM07_IS($A821,"61",DATE(I$4,12,31),"1")/1000000</f>
        <v>61.451048</v>
      </c>
      <c r="K821" s="3">
        <f>[1]!EM_S_STM07_IS($A821,"9",DATE(K$4,12,31),"1")/1000000</f>
        <v>1347.7745482999999</v>
      </c>
      <c r="L821" s="3">
        <f>[1]!EM_S_STM07_IS($A821,"61",DATE(K$4,12,31),"1")/1000000</f>
        <v>73.629637219999992</v>
      </c>
      <c r="M821" s="3">
        <f>[1]!EM_S_STM07_IS($A821,"9",DATE(M$4,12,31),"1")/1000000</f>
        <v>1462.2200553099999</v>
      </c>
      <c r="N821" s="3">
        <f>[1]!EM_S_STM07_IS($A821,"61",DATE(M$4,12,31),"1")/1000000</f>
        <v>42.804306609999998</v>
      </c>
      <c r="O821" s="6">
        <f t="shared" si="26"/>
        <v>0.20890748387244784</v>
      </c>
      <c r="P821" s="6">
        <f t="shared" si="27"/>
        <v>-2.9324883986445283E-2</v>
      </c>
    </row>
    <row r="822" spans="1:16" x14ac:dyDescent="0.25">
      <c r="A822" s="5" t="s">
        <v>816</v>
      </c>
      <c r="B822" s="5" t="s">
        <v>3878</v>
      </c>
      <c r="C822" s="3">
        <f>[1]!EM_S_STM07_IS($A822,"9",DATE(C$4,12,31),"1")/1000000</f>
        <v>718.88428951999992</v>
      </c>
      <c r="D822" s="3">
        <f>[1]!EM_S_STM07_IS($A822,"61",DATE(C$4,12,31),"1")/1000000</f>
        <v>96.91129214</v>
      </c>
      <c r="E822" s="3">
        <f>[1]!EM_S_STM07_IS($A822,"9",DATE(E$4,12,31),"1")/1000000</f>
        <v>830.58730335000007</v>
      </c>
      <c r="F822" s="3">
        <f>[1]!EM_S_STM07_IS($A822,"61",DATE(E$4,12,31),"1")/1000000</f>
        <v>98.300388810000001</v>
      </c>
      <c r="G822" s="3">
        <f>[1]!EM_S_STM07_IS($A822,"9",DATE(G$4,12,31),"1")/1000000</f>
        <v>792.96167936000006</v>
      </c>
      <c r="H822" s="3">
        <f>[1]!EM_S_STM07_IS($A822,"61",DATE(G$4,12,31),"1")/1000000</f>
        <v>97.550834170000002</v>
      </c>
      <c r="I822" s="3">
        <f>[1]!EM_S_STM07_IS($A822,"9",DATE(I$4,12,31),"1")/1000000</f>
        <v>734.31007522000004</v>
      </c>
      <c r="J822" s="3">
        <f>[1]!EM_S_STM07_IS($A822,"61",DATE(I$4,12,31),"1")/1000000</f>
        <v>85.134376489999994</v>
      </c>
      <c r="K822" s="3">
        <f>[1]!EM_S_STM07_IS($A822,"9",DATE(K$4,12,31),"1")/1000000</f>
        <v>681.41808027000002</v>
      </c>
      <c r="L822" s="3">
        <f>[1]!EM_S_STM07_IS($A822,"61",DATE(K$4,12,31),"1")/1000000</f>
        <v>92.496652139999995</v>
      </c>
      <c r="M822" s="3">
        <f>[1]!EM_S_STM07_IS($A822,"9",DATE(M$4,12,31),"1")/1000000</f>
        <v>661.47134190999998</v>
      </c>
      <c r="N822" s="3">
        <f>[1]!EM_S_STM07_IS($A822,"61",DATE(M$4,12,31),"1")/1000000</f>
        <v>100.76462106999999</v>
      </c>
      <c r="O822" s="6">
        <f t="shared" si="26"/>
        <v>-1.6508959006561574E-2</v>
      </c>
      <c r="P822" s="6">
        <f t="shared" si="27"/>
        <v>7.828738874658292E-3</v>
      </c>
    </row>
    <row r="823" spans="1:16" x14ac:dyDescent="0.25">
      <c r="A823" s="5" t="s">
        <v>817</v>
      </c>
      <c r="B823" s="5" t="s">
        <v>3879</v>
      </c>
      <c r="C823" s="3">
        <f>[1]!EM_S_STM07_IS($A823,"9",DATE(C$4,12,31),"1")/1000000</f>
        <v>472.93047250000001</v>
      </c>
      <c r="D823" s="3">
        <f>[1]!EM_S_STM07_IS($A823,"61",DATE(C$4,12,31),"1")/1000000</f>
        <v>23.757246769999998</v>
      </c>
      <c r="E823" s="3">
        <f>[1]!EM_S_STM07_IS($A823,"9",DATE(E$4,12,31),"1")/1000000</f>
        <v>691.12668596000003</v>
      </c>
      <c r="F823" s="3">
        <f>[1]!EM_S_STM07_IS($A823,"61",DATE(E$4,12,31),"1")/1000000</f>
        <v>41.423238270000006</v>
      </c>
      <c r="G823" s="3">
        <f>[1]!EM_S_STM07_IS($A823,"9",DATE(G$4,12,31),"1")/1000000</f>
        <v>833.41981928999996</v>
      </c>
      <c r="H823" s="3">
        <f>[1]!EM_S_STM07_IS($A823,"61",DATE(G$4,12,31),"1")/1000000</f>
        <v>47.785243969999996</v>
      </c>
      <c r="I823" s="3">
        <f>[1]!EM_S_STM07_IS($A823,"9",DATE(I$4,12,31),"1")/1000000</f>
        <v>721.99465499999997</v>
      </c>
      <c r="J823" s="3">
        <f>[1]!EM_S_STM07_IS($A823,"61",DATE(I$4,12,31),"1")/1000000</f>
        <v>40.280988950000001</v>
      </c>
      <c r="K823" s="3">
        <f>[1]!EM_S_STM07_IS($A823,"9",DATE(K$4,12,31),"1")/1000000</f>
        <v>812.64589690000003</v>
      </c>
      <c r="L823" s="3">
        <f>[1]!EM_S_STM07_IS($A823,"61",DATE(K$4,12,31),"1")/1000000</f>
        <v>24.12441493</v>
      </c>
      <c r="M823" s="3">
        <f>[1]!EM_S_STM07_IS($A823,"9",DATE(M$4,12,31),"1")/1000000</f>
        <v>668.46554342999991</v>
      </c>
      <c r="N823" s="3">
        <f>[1]!EM_S_STM07_IS($A823,"61",DATE(M$4,12,31),"1")/1000000</f>
        <v>25.130574020000001</v>
      </c>
      <c r="O823" s="6">
        <f t="shared" si="26"/>
        <v>7.1658333827959275E-2</v>
      </c>
      <c r="P823" s="6">
        <f t="shared" si="27"/>
        <v>1.1302917117150368E-2</v>
      </c>
    </row>
    <row r="824" spans="1:16" x14ac:dyDescent="0.25">
      <c r="A824" s="5" t="s">
        <v>818</v>
      </c>
      <c r="B824" s="5" t="s">
        <v>3880</v>
      </c>
      <c r="C824" s="3">
        <f>[1]!EM_S_STM07_IS($A824,"9",DATE(C$4,12,31),"1")/1000000</f>
        <v>943.97601717999999</v>
      </c>
      <c r="D824" s="3">
        <f>[1]!EM_S_STM07_IS($A824,"61",DATE(C$4,12,31),"1")/1000000</f>
        <v>281.92046793999998</v>
      </c>
      <c r="E824" s="3">
        <f>[1]!EM_S_STM07_IS($A824,"9",DATE(E$4,12,31),"1")/1000000</f>
        <v>1460.04483688</v>
      </c>
      <c r="F824" s="3">
        <f>[1]!EM_S_STM07_IS($A824,"61",DATE(E$4,12,31),"1")/1000000</f>
        <v>424.35664524999999</v>
      </c>
      <c r="G824" s="3">
        <f>[1]!EM_S_STM07_IS($A824,"9",DATE(G$4,12,31),"1")/1000000</f>
        <v>2384.0297026999997</v>
      </c>
      <c r="H824" s="3">
        <f>[1]!EM_S_STM07_IS($A824,"61",DATE(G$4,12,31),"1")/1000000</f>
        <v>643.20264515999997</v>
      </c>
      <c r="I824" s="3">
        <f>[1]!EM_S_STM07_IS($A824,"9",DATE(I$4,12,31),"1")/1000000</f>
        <v>3700.2326714999999</v>
      </c>
      <c r="J824" s="3">
        <f>[1]!EM_S_STM07_IS($A824,"61",DATE(I$4,12,31),"1")/1000000</f>
        <v>985.19133253999996</v>
      </c>
      <c r="K824" s="3">
        <f>[1]!EM_S_STM07_IS($A824,"9",DATE(K$4,12,31),"1")/1000000</f>
        <v>4460.6021038500003</v>
      </c>
      <c r="L824" s="3">
        <f>[1]!EM_S_STM07_IS($A824,"61",DATE(K$4,12,31),"1")/1000000</f>
        <v>1200.2522800699999</v>
      </c>
      <c r="M824" s="3">
        <f>[1]!EM_S_STM07_IS($A824,"9",DATE(M$4,12,31),"1")/1000000</f>
        <v>2826.5720171999997</v>
      </c>
      <c r="N824" s="3">
        <f>[1]!EM_S_STM07_IS($A824,"61",DATE(M$4,12,31),"1")/1000000</f>
        <v>144.77475541999999</v>
      </c>
      <c r="O824" s="6">
        <f t="shared" si="26"/>
        <v>0.24525937176850965</v>
      </c>
      <c r="P824" s="6">
        <f t="shared" si="27"/>
        <v>-0.12478803458229604</v>
      </c>
    </row>
    <row r="825" spans="1:16" x14ac:dyDescent="0.25">
      <c r="A825" s="5" t="s">
        <v>819</v>
      </c>
      <c r="B825" s="5" t="s">
        <v>3881</v>
      </c>
      <c r="C825" s="3">
        <f>[1]!EM_S_STM07_IS($A825,"9",DATE(C$4,12,31),"1")/1000000</f>
        <v>306.60115571</v>
      </c>
      <c r="D825" s="3">
        <f>[1]!EM_S_STM07_IS($A825,"61",DATE(C$4,12,31),"1")/1000000</f>
        <v>11.38421552</v>
      </c>
      <c r="E825" s="3">
        <f>[1]!EM_S_STM07_IS($A825,"9",DATE(E$4,12,31),"1")/1000000</f>
        <v>427.85495818999999</v>
      </c>
      <c r="F825" s="3">
        <f>[1]!EM_S_STM07_IS($A825,"61",DATE(E$4,12,31),"1")/1000000</f>
        <v>26.505308399999997</v>
      </c>
      <c r="G825" s="3">
        <f>[1]!EM_S_STM07_IS($A825,"9",DATE(G$4,12,31),"1")/1000000</f>
        <v>368.97852989</v>
      </c>
      <c r="H825" s="3">
        <f>[1]!EM_S_STM07_IS($A825,"61",DATE(G$4,12,31),"1")/1000000</f>
        <v>21.455102149999998</v>
      </c>
      <c r="I825" s="3">
        <f>[1]!EM_S_STM07_IS($A825,"9",DATE(I$4,12,31),"1")/1000000</f>
        <v>404.86070391999999</v>
      </c>
      <c r="J825" s="3">
        <f>[1]!EM_S_STM07_IS($A825,"61",DATE(I$4,12,31),"1")/1000000</f>
        <v>11.075527080000001</v>
      </c>
      <c r="K825" s="3">
        <f>[1]!EM_S_STM07_IS($A825,"9",DATE(K$4,12,31),"1")/1000000</f>
        <v>475.54124729</v>
      </c>
      <c r="L825" s="3">
        <f>[1]!EM_S_STM07_IS($A825,"61",DATE(K$4,12,31),"1")/1000000</f>
        <v>231.74246062999998</v>
      </c>
      <c r="M825" s="3">
        <f>[1]!EM_S_STM07_IS($A825,"9",DATE(M$4,12,31),"1")/1000000</f>
        <v>940.84758174000001</v>
      </c>
      <c r="N825" s="3">
        <f>[1]!EM_S_STM07_IS($A825,"61",DATE(M$4,12,31),"1")/1000000</f>
        <v>362.10307095999997</v>
      </c>
      <c r="O825" s="6">
        <f t="shared" si="26"/>
        <v>0.25137967565563502</v>
      </c>
      <c r="P825" s="6">
        <f t="shared" si="27"/>
        <v>0.99758753715155368</v>
      </c>
    </row>
    <row r="826" spans="1:16" x14ac:dyDescent="0.25">
      <c r="A826" s="5" t="s">
        <v>820</v>
      </c>
      <c r="B826" s="5" t="s">
        <v>3882</v>
      </c>
      <c r="C826" s="3">
        <f>[1]!EM_S_STM07_IS($A826,"9",DATE(C$4,12,31),"1")/1000000</f>
        <v>1339.5523885600001</v>
      </c>
      <c r="D826" s="3">
        <f>[1]!EM_S_STM07_IS($A826,"61",DATE(C$4,12,31),"1")/1000000</f>
        <v>95.504375069999995</v>
      </c>
      <c r="E826" s="3">
        <f>[1]!EM_S_STM07_IS($A826,"9",DATE(E$4,12,31),"1")/1000000</f>
        <v>1507.88485728</v>
      </c>
      <c r="F826" s="3">
        <f>[1]!EM_S_STM07_IS($A826,"61",DATE(E$4,12,31),"1")/1000000</f>
        <v>117.82175414</v>
      </c>
      <c r="G826" s="3">
        <f>[1]!EM_S_STM07_IS($A826,"9",DATE(G$4,12,31),"1")/1000000</f>
        <v>1133.5906759700001</v>
      </c>
      <c r="H826" s="3">
        <f>[1]!EM_S_STM07_IS($A826,"61",DATE(G$4,12,31),"1")/1000000</f>
        <v>62.990506090000004</v>
      </c>
      <c r="I826" s="3">
        <f>[1]!EM_S_STM07_IS($A826,"9",DATE(I$4,12,31),"1")/1000000</f>
        <v>1284.8474199500001</v>
      </c>
      <c r="J826" s="3">
        <f>[1]!EM_S_STM07_IS($A826,"61",DATE(I$4,12,31),"1")/1000000</f>
        <v>69.937893489999993</v>
      </c>
      <c r="K826" s="3">
        <f>[1]!EM_S_STM07_IS($A826,"9",DATE(K$4,12,31),"1")/1000000</f>
        <v>1325.3887267600001</v>
      </c>
      <c r="L826" s="3">
        <f>[1]!EM_S_STM07_IS($A826,"61",DATE(K$4,12,31),"1")/1000000</f>
        <v>49.940443299999998</v>
      </c>
      <c r="M826" s="3">
        <f>[1]!EM_S_STM07_IS($A826,"9",DATE(M$4,12,31),"1")/1000000</f>
        <v>1106.0558085999999</v>
      </c>
      <c r="N826" s="3">
        <f>[1]!EM_S_STM07_IS($A826,"61",DATE(M$4,12,31),"1")/1000000</f>
        <v>27.307483149999999</v>
      </c>
      <c r="O826" s="6">
        <f t="shared" si="26"/>
        <v>-3.7582597048468891E-2</v>
      </c>
      <c r="P826" s="6">
        <f t="shared" si="27"/>
        <v>-0.22151243215016891</v>
      </c>
    </row>
    <row r="827" spans="1:16" x14ac:dyDescent="0.25">
      <c r="A827" s="5" t="s">
        <v>821</v>
      </c>
      <c r="B827" s="5" t="s">
        <v>3883</v>
      </c>
      <c r="C827" s="3">
        <f>[1]!EM_S_STM07_IS($A827,"9",DATE(C$4,12,31),"1")/1000000</f>
        <v>359.06424668</v>
      </c>
      <c r="D827" s="3">
        <f>[1]!EM_S_STM07_IS($A827,"61",DATE(C$4,12,31),"1")/1000000</f>
        <v>29.297787140000001</v>
      </c>
      <c r="E827" s="3">
        <f>[1]!EM_S_STM07_IS($A827,"9",DATE(E$4,12,31),"1")/1000000</f>
        <v>530.27816572000006</v>
      </c>
      <c r="F827" s="3">
        <f>[1]!EM_S_STM07_IS($A827,"61",DATE(E$4,12,31),"1")/1000000</f>
        <v>20.696305370000001</v>
      </c>
      <c r="G827" s="3">
        <f>[1]!EM_S_STM07_IS($A827,"9",DATE(G$4,12,31),"1")/1000000</f>
        <v>610.78184754999995</v>
      </c>
      <c r="H827" s="3">
        <f>[1]!EM_S_STM07_IS($A827,"61",DATE(G$4,12,31),"1")/1000000</f>
        <v>21.14719367</v>
      </c>
      <c r="I827" s="3">
        <f>[1]!EM_S_STM07_IS($A827,"9",DATE(I$4,12,31),"1")/1000000</f>
        <v>611.88057779999997</v>
      </c>
      <c r="J827" s="3">
        <f>[1]!EM_S_STM07_IS($A827,"61",DATE(I$4,12,31),"1")/1000000</f>
        <v>21.562872199999997</v>
      </c>
      <c r="K827" s="3">
        <f>[1]!EM_S_STM07_IS($A827,"9",DATE(K$4,12,31),"1")/1000000</f>
        <v>774.12062894000007</v>
      </c>
      <c r="L827" s="3">
        <f>[1]!EM_S_STM07_IS($A827,"61",DATE(K$4,12,31),"1")/1000000</f>
        <v>43.566191920000001</v>
      </c>
      <c r="M827" s="3">
        <f>[1]!EM_S_STM07_IS($A827,"9",DATE(M$4,12,31),"1")/1000000</f>
        <v>1262.02047999</v>
      </c>
      <c r="N827" s="3">
        <f>[1]!EM_S_STM07_IS($A827,"61",DATE(M$4,12,31),"1")/1000000</f>
        <v>105.59148686</v>
      </c>
      <c r="O827" s="6">
        <f t="shared" si="26"/>
        <v>0.28581606615986632</v>
      </c>
      <c r="P827" s="6">
        <f t="shared" si="27"/>
        <v>0.29228652900125929</v>
      </c>
    </row>
    <row r="828" spans="1:16" x14ac:dyDescent="0.25">
      <c r="A828" s="5" t="s">
        <v>822</v>
      </c>
      <c r="B828" s="5" t="s">
        <v>3884</v>
      </c>
      <c r="C828" s="3">
        <f>[1]!EM_S_STM07_IS($A828,"9",DATE(C$4,12,31),"1")/1000000</f>
        <v>183.45695337999999</v>
      </c>
      <c r="D828" s="3">
        <f>[1]!EM_S_STM07_IS($A828,"61",DATE(C$4,12,31),"1")/1000000</f>
        <v>48.623339090000002</v>
      </c>
      <c r="E828" s="3">
        <f>[1]!EM_S_STM07_IS($A828,"9",DATE(E$4,12,31),"1")/1000000</f>
        <v>230.89596112000001</v>
      </c>
      <c r="F828" s="3">
        <f>[1]!EM_S_STM07_IS($A828,"61",DATE(E$4,12,31),"1")/1000000</f>
        <v>88.719963430000007</v>
      </c>
      <c r="G828" s="3">
        <f>[1]!EM_S_STM07_IS($A828,"9",DATE(G$4,12,31),"1")/1000000</f>
        <v>325.78464914999995</v>
      </c>
      <c r="H828" s="3">
        <f>[1]!EM_S_STM07_IS($A828,"61",DATE(G$4,12,31),"1")/1000000</f>
        <v>83.483134819999989</v>
      </c>
      <c r="I828" s="3">
        <f>[1]!EM_S_STM07_IS($A828,"9",DATE(I$4,12,31),"1")/1000000</f>
        <v>372.23654386000004</v>
      </c>
      <c r="J828" s="3">
        <f>[1]!EM_S_STM07_IS($A828,"61",DATE(I$4,12,31),"1")/1000000</f>
        <v>68.311458160000001</v>
      </c>
      <c r="K828" s="3">
        <f>[1]!EM_S_STM07_IS($A828,"9",DATE(K$4,12,31),"1")/1000000</f>
        <v>391.28759024999999</v>
      </c>
      <c r="L828" s="3">
        <f>[1]!EM_S_STM07_IS($A828,"61",DATE(K$4,12,31),"1")/1000000</f>
        <v>117.75189137999999</v>
      </c>
      <c r="M828" s="3">
        <f>[1]!EM_S_STM07_IS($A828,"9",DATE(M$4,12,31),"1")/1000000</f>
        <v>1291.42675351</v>
      </c>
      <c r="N828" s="3">
        <f>[1]!EM_S_STM07_IS($A828,"61",DATE(M$4,12,31),"1")/1000000</f>
        <v>179.69081736000001</v>
      </c>
      <c r="O828" s="6">
        <f t="shared" si="26"/>
        <v>0.47743070441327973</v>
      </c>
      <c r="P828" s="6">
        <f t="shared" si="27"/>
        <v>0.29878187994286609</v>
      </c>
    </row>
    <row r="829" spans="1:16" x14ac:dyDescent="0.25">
      <c r="A829" s="5" t="s">
        <v>823</v>
      </c>
      <c r="B829" s="5" t="s">
        <v>3885</v>
      </c>
      <c r="C829" s="3">
        <f>[1]!EM_S_STM07_IS($A829,"9",DATE(C$4,12,31),"1")/1000000</f>
        <v>488.92444141000004</v>
      </c>
      <c r="D829" s="3">
        <f>[1]!EM_S_STM07_IS($A829,"61",DATE(C$4,12,31),"1")/1000000</f>
        <v>70.680427719999997</v>
      </c>
      <c r="E829" s="3">
        <f>[1]!EM_S_STM07_IS($A829,"9",DATE(E$4,12,31),"1")/1000000</f>
        <v>710.15845055999989</v>
      </c>
      <c r="F829" s="3">
        <f>[1]!EM_S_STM07_IS($A829,"61",DATE(E$4,12,31),"1")/1000000</f>
        <v>130.55904784999998</v>
      </c>
      <c r="G829" s="3">
        <f>[1]!EM_S_STM07_IS($A829,"9",DATE(G$4,12,31),"1")/1000000</f>
        <v>990.48687092</v>
      </c>
      <c r="H829" s="3">
        <f>[1]!EM_S_STM07_IS($A829,"61",DATE(G$4,12,31),"1")/1000000</f>
        <v>192.16647387</v>
      </c>
      <c r="I829" s="3">
        <f>[1]!EM_S_STM07_IS($A829,"9",DATE(I$4,12,31),"1")/1000000</f>
        <v>1319.2859336700001</v>
      </c>
      <c r="J829" s="3">
        <f>[1]!EM_S_STM07_IS($A829,"61",DATE(I$4,12,31),"1")/1000000</f>
        <v>259.82030649000001</v>
      </c>
      <c r="K829" s="3">
        <f>[1]!EM_S_STM07_IS($A829,"9",DATE(K$4,12,31),"1")/1000000</f>
        <v>1125.2013456700001</v>
      </c>
      <c r="L829" s="3">
        <f>[1]!EM_S_STM07_IS($A829,"61",DATE(K$4,12,31),"1")/1000000</f>
        <v>259.15543460999999</v>
      </c>
      <c r="M829" s="3">
        <f>[1]!EM_S_STM07_IS($A829,"9",DATE(M$4,12,31),"1")/1000000</f>
        <v>1689.9220825999998</v>
      </c>
      <c r="N829" s="3">
        <f>[1]!EM_S_STM07_IS($A829,"61",DATE(M$4,12,31),"1")/1000000</f>
        <v>182.60956702999999</v>
      </c>
      <c r="O829" s="6">
        <f t="shared" si="26"/>
        <v>0.28151881429631054</v>
      </c>
      <c r="P829" s="6">
        <f t="shared" si="27"/>
        <v>0.20905169868661133</v>
      </c>
    </row>
    <row r="830" spans="1:16" x14ac:dyDescent="0.25">
      <c r="A830" s="5" t="s">
        <v>824</v>
      </c>
      <c r="B830" s="5" t="s">
        <v>3886</v>
      </c>
      <c r="C830" s="3">
        <f>[1]!EM_S_STM07_IS($A830,"9",DATE(C$4,12,31),"1")/1000000</f>
        <v>391.62225501999995</v>
      </c>
      <c r="D830" s="3">
        <f>[1]!EM_S_STM07_IS($A830,"61",DATE(C$4,12,31),"1")/1000000</f>
        <v>30.88879094</v>
      </c>
      <c r="E830" s="3">
        <f>[1]!EM_S_STM07_IS($A830,"9",DATE(E$4,12,31),"1")/1000000</f>
        <v>394.64538127999998</v>
      </c>
      <c r="F830" s="3">
        <f>[1]!EM_S_STM07_IS($A830,"61",DATE(E$4,12,31),"1")/1000000</f>
        <v>25.660256109999999</v>
      </c>
      <c r="G830" s="3">
        <f>[1]!EM_S_STM07_IS($A830,"9",DATE(G$4,12,31),"1")/1000000</f>
        <v>597.32600408000008</v>
      </c>
      <c r="H830" s="3">
        <f>[1]!EM_S_STM07_IS($A830,"61",DATE(G$4,12,31),"1")/1000000</f>
        <v>26.00823785</v>
      </c>
      <c r="I830" s="3">
        <f>[1]!EM_S_STM07_IS($A830,"9",DATE(I$4,12,31),"1")/1000000</f>
        <v>693.64166927999997</v>
      </c>
      <c r="J830" s="3">
        <f>[1]!EM_S_STM07_IS($A830,"61",DATE(I$4,12,31),"1")/1000000</f>
        <v>2.9314100199999999</v>
      </c>
      <c r="K830" s="3">
        <f>[1]!EM_S_STM07_IS($A830,"9",DATE(K$4,12,31),"1")/1000000</f>
        <v>590.40440020000005</v>
      </c>
      <c r="L830" s="3">
        <f>[1]!EM_S_STM07_IS($A830,"61",DATE(K$4,12,31),"1")/1000000</f>
        <v>-82.247803779999998</v>
      </c>
      <c r="M830" s="3">
        <f>[1]!EM_S_STM07_IS($A830,"9",DATE(M$4,12,31),"1")/1000000</f>
        <v>661.56425645000002</v>
      </c>
      <c r="N830" s="3">
        <f>[1]!EM_S_STM07_IS($A830,"61",DATE(M$4,12,31),"1")/1000000</f>
        <v>11.398259660000001</v>
      </c>
      <c r="O830" s="6">
        <f t="shared" si="26"/>
        <v>0.1105572043330334</v>
      </c>
      <c r="P830" s="6">
        <f t="shared" si="27"/>
        <v>-0.18076683147943184</v>
      </c>
    </row>
    <row r="831" spans="1:16" x14ac:dyDescent="0.25">
      <c r="A831" s="5" t="s">
        <v>825</v>
      </c>
      <c r="B831" s="5" t="s">
        <v>3887</v>
      </c>
      <c r="C831" s="3">
        <f>[1]!EM_S_STM07_IS($A831,"9",DATE(C$4,12,31),"1")/1000000</f>
        <v>309.04669755999998</v>
      </c>
      <c r="D831" s="3">
        <f>[1]!EM_S_STM07_IS($A831,"61",DATE(C$4,12,31),"1")/1000000</f>
        <v>52.817061670000001</v>
      </c>
      <c r="E831" s="3">
        <f>[1]!EM_S_STM07_IS($A831,"9",DATE(E$4,12,31),"1")/1000000</f>
        <v>525.29332324000006</v>
      </c>
      <c r="F831" s="3">
        <f>[1]!EM_S_STM07_IS($A831,"61",DATE(E$4,12,31),"1")/1000000</f>
        <v>58.882453869999999</v>
      </c>
      <c r="G831" s="3">
        <f>[1]!EM_S_STM07_IS($A831,"9",DATE(G$4,12,31),"1")/1000000</f>
        <v>564.55748829999993</v>
      </c>
      <c r="H831" s="3">
        <f>[1]!EM_S_STM07_IS($A831,"61",DATE(G$4,12,31),"1")/1000000</f>
        <v>69.265182260000003</v>
      </c>
      <c r="I831" s="3">
        <f>[1]!EM_S_STM07_IS($A831,"9",DATE(I$4,12,31),"1")/1000000</f>
        <v>827.09248861000003</v>
      </c>
      <c r="J831" s="3">
        <f>[1]!EM_S_STM07_IS($A831,"61",DATE(I$4,12,31),"1")/1000000</f>
        <v>113.96176831</v>
      </c>
      <c r="K831" s="3">
        <f>[1]!EM_S_STM07_IS($A831,"9",DATE(K$4,12,31),"1")/1000000</f>
        <v>896.79958475000001</v>
      </c>
      <c r="L831" s="3">
        <f>[1]!EM_S_STM07_IS($A831,"61",DATE(K$4,12,31),"1")/1000000</f>
        <v>123.90496037</v>
      </c>
      <c r="M831" s="3">
        <f>[1]!EM_S_STM07_IS($A831,"9",DATE(M$4,12,31),"1")/1000000</f>
        <v>674.55226503999995</v>
      </c>
      <c r="N831" s="3">
        <f>[1]!EM_S_STM07_IS($A831,"61",DATE(M$4,12,31),"1")/1000000</f>
        <v>81.041957849999989</v>
      </c>
      <c r="O831" s="6">
        <f t="shared" si="26"/>
        <v>0.16895636368425571</v>
      </c>
      <c r="P831" s="6">
        <f t="shared" si="27"/>
        <v>8.9399414483564366E-2</v>
      </c>
    </row>
    <row r="832" spans="1:16" x14ac:dyDescent="0.25">
      <c r="A832" s="5" t="s">
        <v>826</v>
      </c>
      <c r="B832" s="5" t="s">
        <v>3888</v>
      </c>
      <c r="C832" s="3">
        <f>[1]!EM_S_STM07_IS($A832,"9",DATE(C$4,12,31),"1")/1000000</f>
        <v>540.90709117999995</v>
      </c>
      <c r="D832" s="3">
        <f>[1]!EM_S_STM07_IS($A832,"61",DATE(C$4,12,31),"1")/1000000</f>
        <v>32.57857147</v>
      </c>
      <c r="E832" s="3">
        <f>[1]!EM_S_STM07_IS($A832,"9",DATE(E$4,12,31),"1")/1000000</f>
        <v>694.74097196000002</v>
      </c>
      <c r="F832" s="3">
        <f>[1]!EM_S_STM07_IS($A832,"61",DATE(E$4,12,31),"1")/1000000</f>
        <v>47.705917390000003</v>
      </c>
      <c r="G832" s="3">
        <f>[1]!EM_S_STM07_IS($A832,"9",DATE(G$4,12,31),"1")/1000000</f>
        <v>823.65972761</v>
      </c>
      <c r="H832" s="3">
        <f>[1]!EM_S_STM07_IS($A832,"61",DATE(G$4,12,31),"1")/1000000</f>
        <v>59.765745580000001</v>
      </c>
      <c r="I832" s="3">
        <f>[1]!EM_S_STM07_IS($A832,"9",DATE(I$4,12,31),"1")/1000000</f>
        <v>982.49226613999997</v>
      </c>
      <c r="J832" s="3">
        <f>[1]!EM_S_STM07_IS($A832,"61",DATE(I$4,12,31),"1")/1000000</f>
        <v>63.678247200000001</v>
      </c>
      <c r="K832" s="3">
        <f>[1]!EM_S_STM07_IS($A832,"9",DATE(K$4,12,31),"1")/1000000</f>
        <v>1249.5846764400001</v>
      </c>
      <c r="L832" s="3">
        <f>[1]!EM_S_STM07_IS($A832,"61",DATE(K$4,12,31),"1")/1000000</f>
        <v>86.640624739999993</v>
      </c>
      <c r="M832" s="3">
        <f>[1]!EM_S_STM07_IS($A832,"9",DATE(M$4,12,31),"1")/1000000</f>
        <v>1178.688359</v>
      </c>
      <c r="N832" s="3">
        <f>[1]!EM_S_STM07_IS($A832,"61",DATE(M$4,12,31),"1")/1000000</f>
        <v>116.83248232</v>
      </c>
      <c r="O832" s="6">
        <f t="shared" si="26"/>
        <v>0.16857142915477907</v>
      </c>
      <c r="P832" s="6">
        <f t="shared" si="27"/>
        <v>0.29100021148883282</v>
      </c>
    </row>
    <row r="833" spans="1:16" x14ac:dyDescent="0.25">
      <c r="A833" s="5" t="s">
        <v>827</v>
      </c>
      <c r="B833" s="5" t="s">
        <v>3889</v>
      </c>
      <c r="C833" s="3">
        <f>[1]!EM_S_STM07_IS($A833,"9",DATE(C$4,12,31),"1")/1000000</f>
        <v>1237.0345456099999</v>
      </c>
      <c r="D833" s="3">
        <f>[1]!EM_S_STM07_IS($A833,"61",DATE(C$4,12,31),"1")/1000000</f>
        <v>87.9016077</v>
      </c>
      <c r="E833" s="3">
        <f>[1]!EM_S_STM07_IS($A833,"9",DATE(E$4,12,31),"1")/1000000</f>
        <v>533.19313113999999</v>
      </c>
      <c r="F833" s="3">
        <f>[1]!EM_S_STM07_IS($A833,"61",DATE(E$4,12,31),"1")/1000000</f>
        <v>-496.69573066999999</v>
      </c>
      <c r="G833" s="3">
        <f>[1]!EM_S_STM07_IS($A833,"9",DATE(G$4,12,31),"1")/1000000</f>
        <v>413.95121355999999</v>
      </c>
      <c r="H833" s="3">
        <f>[1]!EM_S_STM07_IS($A833,"61",DATE(G$4,12,31),"1")/1000000</f>
        <v>11.527078619999999</v>
      </c>
      <c r="I833" s="3">
        <f>[1]!EM_S_STM07_IS($A833,"9",DATE(I$4,12,31),"1")/1000000</f>
        <v>278.73456544999999</v>
      </c>
      <c r="J833" s="3">
        <f>[1]!EM_S_STM07_IS($A833,"61",DATE(I$4,12,31),"1")/1000000</f>
        <v>-216.37175618999999</v>
      </c>
      <c r="K833" s="3">
        <f>[1]!EM_S_STM07_IS($A833,"9",DATE(K$4,12,31),"1")/1000000</f>
        <v>354.28553331000001</v>
      </c>
      <c r="L833" s="3">
        <f>[1]!EM_S_STM07_IS($A833,"61",DATE(K$4,12,31),"1")/1000000</f>
        <v>10.6531802</v>
      </c>
      <c r="M833" s="3">
        <f>[1]!EM_S_STM07_IS($A833,"9",DATE(M$4,12,31),"1")/1000000</f>
        <v>364.15891864999998</v>
      </c>
      <c r="N833" s="3">
        <f>[1]!EM_S_STM07_IS($A833,"61",DATE(M$4,12,31),"1")/1000000</f>
        <v>4.8222770499999994</v>
      </c>
      <c r="O833" s="6">
        <f t="shared" si="26"/>
        <v>-0.21696382799670355</v>
      </c>
      <c r="P833" s="6">
        <f t="shared" si="27"/>
        <v>-0.44043432258988702</v>
      </c>
    </row>
    <row r="834" spans="1:16" x14ac:dyDescent="0.25">
      <c r="A834" s="5" t="s">
        <v>828</v>
      </c>
      <c r="B834" s="5" t="s">
        <v>3890</v>
      </c>
      <c r="C834" s="3">
        <f>[1]!EM_S_STM07_IS($A834,"9",DATE(C$4,12,31),"1")/1000000</f>
        <v>923.68344027000001</v>
      </c>
      <c r="D834" s="3">
        <f>[1]!EM_S_STM07_IS($A834,"61",DATE(C$4,12,31),"1")/1000000</f>
        <v>49.3952217</v>
      </c>
      <c r="E834" s="3">
        <f>[1]!EM_S_STM07_IS($A834,"9",DATE(E$4,12,31),"1")/1000000</f>
        <v>1036.5043824500001</v>
      </c>
      <c r="F834" s="3">
        <f>[1]!EM_S_STM07_IS($A834,"61",DATE(E$4,12,31),"1")/1000000</f>
        <v>54.123236119999994</v>
      </c>
      <c r="G834" s="3">
        <f>[1]!EM_S_STM07_IS($A834,"9",DATE(G$4,12,31),"1")/1000000</f>
        <v>1011.51930765</v>
      </c>
      <c r="H834" s="3">
        <f>[1]!EM_S_STM07_IS($A834,"61",DATE(G$4,12,31),"1")/1000000</f>
        <v>38.437096850000003</v>
      </c>
      <c r="I834" s="3">
        <f>[1]!EM_S_STM07_IS($A834,"9",DATE(I$4,12,31),"1")/1000000</f>
        <v>1132.1579734500001</v>
      </c>
      <c r="J834" s="3">
        <f>[1]!EM_S_STM07_IS($A834,"61",DATE(I$4,12,31),"1")/1000000</f>
        <v>52.782324709999997</v>
      </c>
      <c r="K834" s="3">
        <f>[1]!EM_S_STM07_IS($A834,"9",DATE(K$4,12,31),"1")/1000000</f>
        <v>1238.0335752000001</v>
      </c>
      <c r="L834" s="3">
        <f>[1]!EM_S_STM07_IS($A834,"61",DATE(K$4,12,31),"1")/1000000</f>
        <v>45.395298799999999</v>
      </c>
      <c r="M834" s="3">
        <f>[1]!EM_S_STM07_IS($A834,"9",DATE(M$4,12,31),"1")/1000000</f>
        <v>1386.49911769</v>
      </c>
      <c r="N834" s="3">
        <f>[1]!EM_S_STM07_IS($A834,"61",DATE(M$4,12,31),"1")/1000000</f>
        <v>55.528466979999997</v>
      </c>
      <c r="O834" s="6">
        <f t="shared" si="26"/>
        <v>8.4624194603071023E-2</v>
      </c>
      <c r="P834" s="6">
        <f t="shared" si="27"/>
        <v>2.3684550497675039E-2</v>
      </c>
    </row>
    <row r="835" spans="1:16" x14ac:dyDescent="0.25">
      <c r="A835" s="5" t="s">
        <v>829</v>
      </c>
      <c r="B835" s="5" t="s">
        <v>3891</v>
      </c>
      <c r="C835" s="3">
        <f>[1]!EM_S_STM07_IS($A835,"9",DATE(C$4,12,31),"1")/1000000</f>
        <v>233.28884166999998</v>
      </c>
      <c r="D835" s="3">
        <f>[1]!EM_S_STM07_IS($A835,"61",DATE(C$4,12,31),"1")/1000000</f>
        <v>35.495716350000002</v>
      </c>
      <c r="E835" s="3">
        <f>[1]!EM_S_STM07_IS($A835,"9",DATE(E$4,12,31),"1")/1000000</f>
        <v>282.65246261999999</v>
      </c>
      <c r="F835" s="3">
        <f>[1]!EM_S_STM07_IS($A835,"61",DATE(E$4,12,31),"1")/1000000</f>
        <v>47.811682179999998</v>
      </c>
      <c r="G835" s="3">
        <f>[1]!EM_S_STM07_IS($A835,"9",DATE(G$4,12,31),"1")/1000000</f>
        <v>396.12845109</v>
      </c>
      <c r="H835" s="3">
        <f>[1]!EM_S_STM07_IS($A835,"61",DATE(G$4,12,31),"1")/1000000</f>
        <v>85.641475220000004</v>
      </c>
      <c r="I835" s="3">
        <f>[1]!EM_S_STM07_IS($A835,"9",DATE(I$4,12,31),"1")/1000000</f>
        <v>431.88528560000003</v>
      </c>
      <c r="J835" s="3">
        <f>[1]!EM_S_STM07_IS($A835,"61",DATE(I$4,12,31),"1")/1000000</f>
        <v>88.94842340000001</v>
      </c>
      <c r="K835" s="3">
        <f>[1]!EM_S_STM07_IS($A835,"9",DATE(K$4,12,31),"1")/1000000</f>
        <v>600.90646885000001</v>
      </c>
      <c r="L835" s="3">
        <f>[1]!EM_S_STM07_IS($A835,"61",DATE(K$4,12,31),"1")/1000000</f>
        <v>125.70926446999999</v>
      </c>
      <c r="M835" s="3">
        <f>[1]!EM_S_STM07_IS($A835,"9",DATE(M$4,12,31),"1")/1000000</f>
        <v>841.82970350999994</v>
      </c>
      <c r="N835" s="3">
        <f>[1]!EM_S_STM07_IS($A835,"61",DATE(M$4,12,31),"1")/1000000</f>
        <v>143.47832819999999</v>
      </c>
      <c r="O835" s="6">
        <f t="shared" si="26"/>
        <v>0.29260566743086835</v>
      </c>
      <c r="P835" s="6">
        <f t="shared" si="27"/>
        <v>0.32227586953875975</v>
      </c>
    </row>
    <row r="836" spans="1:16" x14ac:dyDescent="0.25">
      <c r="A836" s="5" t="s">
        <v>830</v>
      </c>
      <c r="B836" s="5" t="s">
        <v>3892</v>
      </c>
      <c r="C836" s="3">
        <f>[1]!EM_S_STM07_IS($A836,"9",DATE(C$4,12,31),"1")/1000000</f>
        <v>319.72929703</v>
      </c>
      <c r="D836" s="3">
        <f>[1]!EM_S_STM07_IS($A836,"61",DATE(C$4,12,31),"1")/1000000</f>
        <v>46.10694092</v>
      </c>
      <c r="E836" s="3">
        <f>[1]!EM_S_STM07_IS($A836,"9",DATE(E$4,12,31),"1")/1000000</f>
        <v>417.01486026999999</v>
      </c>
      <c r="F836" s="3">
        <f>[1]!EM_S_STM07_IS($A836,"61",DATE(E$4,12,31),"1")/1000000</f>
        <v>69.768155890000003</v>
      </c>
      <c r="G836" s="3">
        <f>[1]!EM_S_STM07_IS($A836,"9",DATE(G$4,12,31),"1")/1000000</f>
        <v>470.69782916000003</v>
      </c>
      <c r="H836" s="3">
        <f>[1]!EM_S_STM07_IS($A836,"61",DATE(G$4,12,31),"1")/1000000</f>
        <v>75.356029309999997</v>
      </c>
      <c r="I836" s="3">
        <f>[1]!EM_S_STM07_IS($A836,"9",DATE(I$4,12,31),"1")/1000000</f>
        <v>522.71815558000003</v>
      </c>
      <c r="J836" s="3">
        <f>[1]!EM_S_STM07_IS($A836,"61",DATE(I$4,12,31),"1")/1000000</f>
        <v>23.006612319999999</v>
      </c>
      <c r="K836" s="3">
        <f>[1]!EM_S_STM07_IS($A836,"9",DATE(K$4,12,31),"1")/1000000</f>
        <v>658.41706445</v>
      </c>
      <c r="L836" s="3">
        <f>[1]!EM_S_STM07_IS($A836,"61",DATE(K$4,12,31),"1")/1000000</f>
        <v>31.722305930000001</v>
      </c>
      <c r="M836" s="3">
        <f>[1]!EM_S_STM07_IS($A836,"9",DATE(M$4,12,31),"1")/1000000</f>
        <v>555.89365177000002</v>
      </c>
      <c r="N836" s="3">
        <f>[1]!EM_S_STM07_IS($A836,"61",DATE(M$4,12,31),"1")/1000000</f>
        <v>17.612603350000001</v>
      </c>
      <c r="O836" s="6">
        <f t="shared" si="26"/>
        <v>0.1169708937557512</v>
      </c>
      <c r="P836" s="6">
        <f t="shared" si="27"/>
        <v>-0.1750807293105735</v>
      </c>
    </row>
    <row r="837" spans="1:16" x14ac:dyDescent="0.25">
      <c r="A837" s="5" t="s">
        <v>831</v>
      </c>
      <c r="B837" s="5" t="s">
        <v>3893</v>
      </c>
      <c r="C837" s="3">
        <f>[1]!EM_S_STM07_IS($A837,"9",DATE(C$4,12,31),"1")/1000000</f>
        <v>649.17045239999993</v>
      </c>
      <c r="D837" s="3">
        <f>[1]!EM_S_STM07_IS($A837,"61",DATE(C$4,12,31),"1")/1000000</f>
        <v>63.377250979999999</v>
      </c>
      <c r="E837" s="3">
        <f>[1]!EM_S_STM07_IS($A837,"9",DATE(E$4,12,31),"1")/1000000</f>
        <v>694.21264436000001</v>
      </c>
      <c r="F837" s="3">
        <f>[1]!EM_S_STM07_IS($A837,"61",DATE(E$4,12,31),"1")/1000000</f>
        <v>59.675953700000001</v>
      </c>
      <c r="G837" s="3">
        <f>[1]!EM_S_STM07_IS($A837,"9",DATE(G$4,12,31),"1")/1000000</f>
        <v>603.55711747999999</v>
      </c>
      <c r="H837" s="3">
        <f>[1]!EM_S_STM07_IS($A837,"61",DATE(G$4,12,31),"1")/1000000</f>
        <v>32.185585889999999</v>
      </c>
      <c r="I837" s="3">
        <f>[1]!EM_S_STM07_IS($A837,"9",DATE(I$4,12,31),"1")/1000000</f>
        <v>616.29141645000004</v>
      </c>
      <c r="J837" s="3">
        <f>[1]!EM_S_STM07_IS($A837,"61",DATE(I$4,12,31),"1")/1000000</f>
        <v>29.148406600000001</v>
      </c>
      <c r="K837" s="3">
        <f>[1]!EM_S_STM07_IS($A837,"9",DATE(K$4,12,31),"1")/1000000</f>
        <v>573.46619075000001</v>
      </c>
      <c r="L837" s="3">
        <f>[1]!EM_S_STM07_IS($A837,"61",DATE(K$4,12,31),"1")/1000000</f>
        <v>35.249351479999994</v>
      </c>
      <c r="M837" s="3">
        <f>[1]!EM_S_STM07_IS($A837,"9",DATE(M$4,12,31),"1")/1000000</f>
        <v>393.55522501000002</v>
      </c>
      <c r="N837" s="3">
        <f>[1]!EM_S_STM07_IS($A837,"61",DATE(M$4,12,31),"1")/1000000</f>
        <v>17.584436</v>
      </c>
      <c r="O837" s="6">
        <f t="shared" si="26"/>
        <v>-9.524834194265408E-2</v>
      </c>
      <c r="P837" s="6">
        <f t="shared" si="27"/>
        <v>-0.22618167674099188</v>
      </c>
    </row>
    <row r="838" spans="1:16" x14ac:dyDescent="0.25">
      <c r="A838" s="5" t="s">
        <v>832</v>
      </c>
      <c r="B838" s="5" t="s">
        <v>3894</v>
      </c>
      <c r="C838" s="3">
        <f>[1]!EM_S_STM07_IS($A838,"9",DATE(C$4,12,31),"1")/1000000</f>
        <v>1089.9408227399999</v>
      </c>
      <c r="D838" s="3">
        <f>[1]!EM_S_STM07_IS($A838,"61",DATE(C$4,12,31),"1")/1000000</f>
        <v>119.87469995999999</v>
      </c>
      <c r="E838" s="3">
        <f>[1]!EM_S_STM07_IS($A838,"9",DATE(E$4,12,31),"1")/1000000</f>
        <v>1602.7375837100001</v>
      </c>
      <c r="F838" s="3">
        <f>[1]!EM_S_STM07_IS($A838,"61",DATE(E$4,12,31),"1")/1000000</f>
        <v>151.10243937000001</v>
      </c>
      <c r="G838" s="3">
        <f>[1]!EM_S_STM07_IS($A838,"9",DATE(G$4,12,31),"1")/1000000</f>
        <v>1823.33734243</v>
      </c>
      <c r="H838" s="3">
        <f>[1]!EM_S_STM07_IS($A838,"61",DATE(G$4,12,31),"1")/1000000</f>
        <v>186.97874949999999</v>
      </c>
      <c r="I838" s="3">
        <f>[1]!EM_S_STM07_IS($A838,"9",DATE(I$4,12,31),"1")/1000000</f>
        <v>2228.3968727299998</v>
      </c>
      <c r="J838" s="3">
        <f>[1]!EM_S_STM07_IS($A838,"61",DATE(I$4,12,31),"1")/1000000</f>
        <v>277.77032002999999</v>
      </c>
      <c r="K838" s="3">
        <f>[1]!EM_S_STM07_IS($A838,"9",DATE(K$4,12,31),"1")/1000000</f>
        <v>2821.28198896</v>
      </c>
      <c r="L838" s="3">
        <f>[1]!EM_S_STM07_IS($A838,"61",DATE(K$4,12,31),"1")/1000000</f>
        <v>402.40800331000003</v>
      </c>
      <c r="M838" s="3">
        <f>[1]!EM_S_STM07_IS($A838,"9",DATE(M$4,12,31),"1")/1000000</f>
        <v>3270.3124696199998</v>
      </c>
      <c r="N838" s="3">
        <f>[1]!EM_S_STM07_IS($A838,"61",DATE(M$4,12,31),"1")/1000000</f>
        <v>488.75526591000005</v>
      </c>
      <c r="O838" s="6">
        <f t="shared" si="26"/>
        <v>0.24576827334383466</v>
      </c>
      <c r="P838" s="6">
        <f t="shared" si="27"/>
        <v>0.32456349979306887</v>
      </c>
    </row>
    <row r="839" spans="1:16" x14ac:dyDescent="0.25">
      <c r="A839" s="5" t="s">
        <v>833</v>
      </c>
      <c r="B839" s="5" t="s">
        <v>3895</v>
      </c>
      <c r="C839" s="3">
        <f>[1]!EM_S_STM07_IS($A839,"9",DATE(C$4,12,31),"1")/1000000</f>
        <v>1962.3758469000002</v>
      </c>
      <c r="D839" s="3">
        <f>[1]!EM_S_STM07_IS($A839,"61",DATE(C$4,12,31),"1")/1000000</f>
        <v>87.144668780000003</v>
      </c>
      <c r="E839" s="3">
        <f>[1]!EM_S_STM07_IS($A839,"9",DATE(E$4,12,31),"1")/1000000</f>
        <v>2284.30466695</v>
      </c>
      <c r="F839" s="3">
        <f>[1]!EM_S_STM07_IS($A839,"61",DATE(E$4,12,31),"1")/1000000</f>
        <v>112.11823477</v>
      </c>
      <c r="G839" s="3">
        <f>[1]!EM_S_STM07_IS($A839,"9",DATE(G$4,12,31),"1")/1000000</f>
        <v>2888.2768851700002</v>
      </c>
      <c r="H839" s="3">
        <f>[1]!EM_S_STM07_IS($A839,"61",DATE(G$4,12,31),"1")/1000000</f>
        <v>132.22744904000001</v>
      </c>
      <c r="I839" s="3">
        <f>[1]!EM_S_STM07_IS($A839,"9",DATE(I$4,12,31),"1")/1000000</f>
        <v>3366.3760846099999</v>
      </c>
      <c r="J839" s="3">
        <f>[1]!EM_S_STM07_IS($A839,"61",DATE(I$4,12,31),"1")/1000000</f>
        <v>176.80980066000001</v>
      </c>
      <c r="K839" s="3">
        <f>[1]!EM_S_STM07_IS($A839,"9",DATE(K$4,12,31),"1")/1000000</f>
        <v>4255.6221472799998</v>
      </c>
      <c r="L839" s="3">
        <f>[1]!EM_S_STM07_IS($A839,"61",DATE(K$4,12,31),"1")/1000000</f>
        <v>195.71550533999999</v>
      </c>
      <c r="M839" s="3">
        <f>[1]!EM_S_STM07_IS($A839,"9",DATE(M$4,12,31),"1")/1000000</f>
        <v>4829.4871705300002</v>
      </c>
      <c r="N839" s="3">
        <f>[1]!EM_S_STM07_IS($A839,"61",DATE(M$4,12,31),"1")/1000000</f>
        <v>201.5002623</v>
      </c>
      <c r="O839" s="6">
        <f t="shared" ref="O839:O902" si="28">IFERROR(IF(OR(C839&lt;0,C839=""),"",POWER(M839/C839,1/5)-1),"")</f>
        <v>0.19735729732512453</v>
      </c>
      <c r="P839" s="6">
        <f t="shared" ref="P839:P902" si="29">IFERROR(IF(OR(D839&lt;0,D839=""),"",POWER(N839/D839,1/5)-1),"")</f>
        <v>0.18251581699601549</v>
      </c>
    </row>
    <row r="840" spans="1:16" x14ac:dyDescent="0.25">
      <c r="A840" s="5" t="s">
        <v>834</v>
      </c>
      <c r="B840" s="5" t="s">
        <v>3896</v>
      </c>
      <c r="C840" s="3">
        <f>[1]!EM_S_STM07_IS($A840,"9",DATE(C$4,12,31),"1")/1000000</f>
        <v>870.54096455999991</v>
      </c>
      <c r="D840" s="3">
        <f>[1]!EM_S_STM07_IS($A840,"61",DATE(C$4,12,31),"1")/1000000</f>
        <v>73.95139223000001</v>
      </c>
      <c r="E840" s="3">
        <f>[1]!EM_S_STM07_IS($A840,"9",DATE(E$4,12,31),"1")/1000000</f>
        <v>1237.59717677</v>
      </c>
      <c r="F840" s="3">
        <f>[1]!EM_S_STM07_IS($A840,"61",DATE(E$4,12,31),"1")/1000000</f>
        <v>98.495682760000008</v>
      </c>
      <c r="G840" s="3">
        <f>[1]!EM_S_STM07_IS($A840,"9",DATE(G$4,12,31),"1")/1000000</f>
        <v>1469.81873352</v>
      </c>
      <c r="H840" s="3">
        <f>[1]!EM_S_STM07_IS($A840,"61",DATE(G$4,12,31),"1")/1000000</f>
        <v>84.938989300000003</v>
      </c>
      <c r="I840" s="3">
        <f>[1]!EM_S_STM07_IS($A840,"9",DATE(I$4,12,31),"1")/1000000</f>
        <v>2043.6200353900001</v>
      </c>
      <c r="J840" s="3">
        <f>[1]!EM_S_STM07_IS($A840,"61",DATE(I$4,12,31),"1")/1000000</f>
        <v>89.575017209999999</v>
      </c>
      <c r="K840" s="3">
        <f>[1]!EM_S_STM07_IS($A840,"9",DATE(K$4,12,31),"1")/1000000</f>
        <v>3586.8774737700001</v>
      </c>
      <c r="L840" s="3">
        <f>[1]!EM_S_STM07_IS($A840,"61",DATE(K$4,12,31),"1")/1000000</f>
        <v>44.32326861</v>
      </c>
      <c r="M840" s="3">
        <f>[1]!EM_S_STM07_IS($A840,"9",DATE(M$4,12,31),"1")/1000000</f>
        <v>3779.4651022199996</v>
      </c>
      <c r="N840" s="3">
        <f>[1]!EM_S_STM07_IS($A840,"61",DATE(M$4,12,31),"1")/1000000</f>
        <v>-54.229745000000001</v>
      </c>
      <c r="O840" s="6">
        <f t="shared" si="28"/>
        <v>0.3413071061899593</v>
      </c>
      <c r="P840" s="6">
        <f t="shared" si="29"/>
        <v>-1.9398493416589915</v>
      </c>
    </row>
    <row r="841" spans="1:16" x14ac:dyDescent="0.25">
      <c r="A841" s="5" t="s">
        <v>835</v>
      </c>
      <c r="B841" s="5" t="s">
        <v>3897</v>
      </c>
      <c r="C841" s="3">
        <f>[1]!EM_S_STM07_IS($A841,"9",DATE(C$4,12,31),"1")/1000000</f>
        <v>435.22396067</v>
      </c>
      <c r="D841" s="3">
        <f>[1]!EM_S_STM07_IS($A841,"61",DATE(C$4,12,31),"1")/1000000</f>
        <v>42.046485130000001</v>
      </c>
      <c r="E841" s="3">
        <f>[1]!EM_S_STM07_IS($A841,"9",DATE(E$4,12,31),"1")/1000000</f>
        <v>420.33930427999996</v>
      </c>
      <c r="F841" s="3">
        <f>[1]!EM_S_STM07_IS($A841,"61",DATE(E$4,12,31),"1")/1000000</f>
        <v>43.794836009999997</v>
      </c>
      <c r="G841" s="3">
        <f>[1]!EM_S_STM07_IS($A841,"9",DATE(G$4,12,31),"1")/1000000</f>
        <v>316.04464424999998</v>
      </c>
      <c r="H841" s="3">
        <f>[1]!EM_S_STM07_IS($A841,"61",DATE(G$4,12,31),"1")/1000000</f>
        <v>-25.717528390000002</v>
      </c>
      <c r="I841" s="3">
        <f>[1]!EM_S_STM07_IS($A841,"9",DATE(I$4,12,31),"1")/1000000</f>
        <v>313.63721803999999</v>
      </c>
      <c r="J841" s="3">
        <f>[1]!EM_S_STM07_IS($A841,"61",DATE(I$4,12,31),"1")/1000000</f>
        <v>5.4801814900000005</v>
      </c>
      <c r="K841" s="3">
        <f>[1]!EM_S_STM07_IS($A841,"9",DATE(K$4,12,31),"1")/1000000</f>
        <v>375.60183881</v>
      </c>
      <c r="L841" s="3">
        <f>[1]!EM_S_STM07_IS($A841,"61",DATE(K$4,12,31),"1")/1000000</f>
        <v>40.567979109999996</v>
      </c>
      <c r="M841" s="3">
        <f>[1]!EM_S_STM07_IS($A841,"9",DATE(M$4,12,31),"1")/1000000</f>
        <v>463.14551902999995</v>
      </c>
      <c r="N841" s="3">
        <f>[1]!EM_S_STM07_IS($A841,"61",DATE(M$4,12,31),"1")/1000000</f>
        <v>55.499285969999995</v>
      </c>
      <c r="O841" s="6">
        <f t="shared" si="28"/>
        <v>1.251375996063997E-2</v>
      </c>
      <c r="P841" s="6">
        <f t="shared" si="29"/>
        <v>5.7088966311658274E-2</v>
      </c>
    </row>
    <row r="842" spans="1:16" x14ac:dyDescent="0.25">
      <c r="A842" s="5" t="s">
        <v>836</v>
      </c>
      <c r="B842" s="5" t="s">
        <v>3898</v>
      </c>
      <c r="C842" s="3">
        <f>[1]!EM_S_STM07_IS($A842,"9",DATE(C$4,12,31),"1")/1000000</f>
        <v>810.25064601999998</v>
      </c>
      <c r="D842" s="3">
        <f>[1]!EM_S_STM07_IS($A842,"61",DATE(C$4,12,31),"1")/1000000</f>
        <v>81.093994659999993</v>
      </c>
      <c r="E842" s="3">
        <f>[1]!EM_S_STM07_IS($A842,"9",DATE(E$4,12,31),"1")/1000000</f>
        <v>1155.99298574</v>
      </c>
      <c r="F842" s="3">
        <f>[1]!EM_S_STM07_IS($A842,"61",DATE(E$4,12,31),"1")/1000000</f>
        <v>132.92845353000001</v>
      </c>
      <c r="G842" s="3">
        <f>[1]!EM_S_STM07_IS($A842,"9",DATE(G$4,12,31),"1")/1000000</f>
        <v>1012.24346464</v>
      </c>
      <c r="H842" s="3">
        <f>[1]!EM_S_STM07_IS($A842,"61",DATE(G$4,12,31),"1")/1000000</f>
        <v>141.16072515000002</v>
      </c>
      <c r="I842" s="3">
        <f>[1]!EM_S_STM07_IS($A842,"9",DATE(I$4,12,31),"1")/1000000</f>
        <v>859.52707019000002</v>
      </c>
      <c r="J842" s="3">
        <f>[1]!EM_S_STM07_IS($A842,"61",DATE(I$4,12,31),"1")/1000000</f>
        <v>103.09244894</v>
      </c>
      <c r="K842" s="3">
        <f>[1]!EM_S_STM07_IS($A842,"9",DATE(K$4,12,31),"1")/1000000</f>
        <v>961.73409724999999</v>
      </c>
      <c r="L842" s="3">
        <f>[1]!EM_S_STM07_IS($A842,"61",DATE(K$4,12,31),"1")/1000000</f>
        <v>41.872386280000001</v>
      </c>
      <c r="M842" s="3">
        <f>[1]!EM_S_STM07_IS($A842,"9",DATE(M$4,12,31),"1")/1000000</f>
        <v>854.45866360000002</v>
      </c>
      <c r="N842" s="3">
        <f>[1]!EM_S_STM07_IS($A842,"61",DATE(M$4,12,31),"1")/1000000</f>
        <v>38.647919600000002</v>
      </c>
      <c r="O842" s="6">
        <f t="shared" si="28"/>
        <v>1.0681542079126194E-2</v>
      </c>
      <c r="P842" s="6">
        <f t="shared" si="29"/>
        <v>-0.13776135179770099</v>
      </c>
    </row>
    <row r="843" spans="1:16" x14ac:dyDescent="0.25">
      <c r="A843" s="5" t="s">
        <v>837</v>
      </c>
      <c r="B843" s="5" t="s">
        <v>3899</v>
      </c>
      <c r="C843" s="3">
        <f>[1]!EM_S_STM07_IS($A843,"9",DATE(C$4,12,31),"1")/1000000</f>
        <v>1249.17608827</v>
      </c>
      <c r="D843" s="3">
        <f>[1]!EM_S_STM07_IS($A843,"61",DATE(C$4,12,31),"1")/1000000</f>
        <v>170.11763590999999</v>
      </c>
      <c r="E843" s="3">
        <f>[1]!EM_S_STM07_IS($A843,"9",DATE(E$4,12,31),"1")/1000000</f>
        <v>1696.7551723900001</v>
      </c>
      <c r="F843" s="3">
        <f>[1]!EM_S_STM07_IS($A843,"61",DATE(E$4,12,31),"1")/1000000</f>
        <v>219.25247363999998</v>
      </c>
      <c r="G843" s="3">
        <f>[1]!EM_S_STM07_IS($A843,"9",DATE(G$4,12,31),"1")/1000000</f>
        <v>1857.3009803699999</v>
      </c>
      <c r="H843" s="3">
        <f>[1]!EM_S_STM07_IS($A843,"61",DATE(G$4,12,31),"1")/1000000</f>
        <v>235.93633131000001</v>
      </c>
      <c r="I843" s="3">
        <f>[1]!EM_S_STM07_IS($A843,"9",DATE(I$4,12,31),"1")/1000000</f>
        <v>2158.8143754799999</v>
      </c>
      <c r="J843" s="3">
        <f>[1]!EM_S_STM07_IS($A843,"61",DATE(I$4,12,31),"1")/1000000</f>
        <v>315.67298812000001</v>
      </c>
      <c r="K843" s="3">
        <f>[1]!EM_S_STM07_IS($A843,"9",DATE(K$4,12,31),"1")/1000000</f>
        <v>2353.6775908899999</v>
      </c>
      <c r="L843" s="3">
        <f>[1]!EM_S_STM07_IS($A843,"61",DATE(K$4,12,31),"1")/1000000</f>
        <v>387.75158673000004</v>
      </c>
      <c r="M843" s="3">
        <f>[1]!EM_S_STM07_IS($A843,"9",DATE(M$4,12,31),"1")/1000000</f>
        <v>2746.50150136</v>
      </c>
      <c r="N843" s="3">
        <f>[1]!EM_S_STM07_IS($A843,"61",DATE(M$4,12,31),"1")/1000000</f>
        <v>484.41002607000001</v>
      </c>
      <c r="O843" s="6">
        <f t="shared" si="28"/>
        <v>0.17066123017644963</v>
      </c>
      <c r="P843" s="6">
        <f t="shared" si="29"/>
        <v>0.23280037244727159</v>
      </c>
    </row>
    <row r="844" spans="1:16" x14ac:dyDescent="0.25">
      <c r="A844" s="5" t="s">
        <v>838</v>
      </c>
      <c r="B844" s="5" t="s">
        <v>3900</v>
      </c>
      <c r="C844" s="3">
        <f>[1]!EM_S_STM07_IS($A844,"9",DATE(C$4,12,31),"1")/1000000</f>
        <v>696.73536214000001</v>
      </c>
      <c r="D844" s="3">
        <f>[1]!EM_S_STM07_IS($A844,"61",DATE(C$4,12,31),"1")/1000000</f>
        <v>23.425897579999997</v>
      </c>
      <c r="E844" s="3">
        <f>[1]!EM_S_STM07_IS($A844,"9",DATE(E$4,12,31),"1")/1000000</f>
        <v>638.87209800000005</v>
      </c>
      <c r="F844" s="3">
        <f>[1]!EM_S_STM07_IS($A844,"61",DATE(E$4,12,31),"1")/1000000</f>
        <v>12.304148230000001</v>
      </c>
      <c r="G844" s="3">
        <f>[1]!EM_S_STM07_IS($A844,"9",DATE(G$4,12,31),"1")/1000000</f>
        <v>697.41012991999992</v>
      </c>
      <c r="H844" s="3">
        <f>[1]!EM_S_STM07_IS($A844,"61",DATE(G$4,12,31),"1")/1000000</f>
        <v>-59.977088219999999</v>
      </c>
      <c r="I844" s="3">
        <f>[1]!EM_S_STM07_IS($A844,"9",DATE(I$4,12,31),"1")/1000000</f>
        <v>349.28170310000002</v>
      </c>
      <c r="J844" s="3">
        <f>[1]!EM_S_STM07_IS($A844,"61",DATE(I$4,12,31),"1")/1000000</f>
        <v>-126.99203961000001</v>
      </c>
      <c r="K844" s="3">
        <f>[1]!EM_S_STM07_IS($A844,"9",DATE(K$4,12,31),"1")/1000000</f>
        <v>1360.7182853299998</v>
      </c>
      <c r="L844" s="3">
        <f>[1]!EM_S_STM07_IS($A844,"61",DATE(K$4,12,31),"1")/1000000</f>
        <v>249.23599519000001</v>
      </c>
      <c r="M844" s="3">
        <f>[1]!EM_S_STM07_IS($A844,"9",DATE(M$4,12,31),"1")/1000000</f>
        <v>1542.3585971</v>
      </c>
      <c r="N844" s="3">
        <f>[1]!EM_S_STM07_IS($A844,"61",DATE(M$4,12,31),"1")/1000000</f>
        <v>292.94702861000002</v>
      </c>
      <c r="O844" s="6">
        <f t="shared" si="28"/>
        <v>0.17225879847722014</v>
      </c>
      <c r="P844" s="6">
        <f t="shared" si="29"/>
        <v>0.65736655772087227</v>
      </c>
    </row>
    <row r="845" spans="1:16" x14ac:dyDescent="0.25">
      <c r="A845" s="5" t="s">
        <v>839</v>
      </c>
      <c r="B845" s="5" t="s">
        <v>3901</v>
      </c>
      <c r="C845" s="3">
        <f>[1]!EM_S_STM07_IS($A845,"9",DATE(C$4,12,31),"1")/1000000</f>
        <v>398.2845638</v>
      </c>
      <c r="D845" s="3">
        <f>[1]!EM_S_STM07_IS($A845,"61",DATE(C$4,12,31),"1")/1000000</f>
        <v>30.192707339999998</v>
      </c>
      <c r="E845" s="3">
        <f>[1]!EM_S_STM07_IS($A845,"9",DATE(E$4,12,31),"1")/1000000</f>
        <v>585.57997376000003</v>
      </c>
      <c r="F845" s="3">
        <f>[1]!EM_S_STM07_IS($A845,"61",DATE(E$4,12,31),"1")/1000000</f>
        <v>13.32752546</v>
      </c>
      <c r="G845" s="3">
        <f>[1]!EM_S_STM07_IS($A845,"9",DATE(G$4,12,31),"1")/1000000</f>
        <v>617.39984448000007</v>
      </c>
      <c r="H845" s="3">
        <f>[1]!EM_S_STM07_IS($A845,"61",DATE(G$4,12,31),"1")/1000000</f>
        <v>41.175191229999996</v>
      </c>
      <c r="I845" s="3">
        <f>[1]!EM_S_STM07_IS($A845,"9",DATE(I$4,12,31),"1")/1000000</f>
        <v>660.60176108000007</v>
      </c>
      <c r="J845" s="3">
        <f>[1]!EM_S_STM07_IS($A845,"61",DATE(I$4,12,31),"1")/1000000</f>
        <v>37.836354030000003</v>
      </c>
      <c r="K845" s="3">
        <f>[1]!EM_S_STM07_IS($A845,"9",DATE(K$4,12,31),"1")/1000000</f>
        <v>701.92311459000007</v>
      </c>
      <c r="L845" s="3">
        <f>[1]!EM_S_STM07_IS($A845,"61",DATE(K$4,12,31),"1")/1000000</f>
        <v>31.350531969999999</v>
      </c>
      <c r="M845" s="3">
        <f>[1]!EM_S_STM07_IS($A845,"9",DATE(M$4,12,31),"1")/1000000</f>
        <v>1357.49073939</v>
      </c>
      <c r="N845" s="3">
        <f>[1]!EM_S_STM07_IS($A845,"61",DATE(M$4,12,31),"1")/1000000</f>
        <v>121.3046724</v>
      </c>
      <c r="O845" s="6">
        <f t="shared" si="28"/>
        <v>0.27793475106739085</v>
      </c>
      <c r="P845" s="6">
        <f t="shared" si="29"/>
        <v>0.32067237727553755</v>
      </c>
    </row>
    <row r="846" spans="1:16" x14ac:dyDescent="0.25">
      <c r="A846" s="5" t="s">
        <v>840</v>
      </c>
      <c r="B846" s="5" t="s">
        <v>3902</v>
      </c>
      <c r="C846" s="3">
        <f>[1]!EM_S_STM07_IS($A846,"9",DATE(C$4,12,31),"1")/1000000</f>
        <v>4488.07011659</v>
      </c>
      <c r="D846" s="3">
        <f>[1]!EM_S_STM07_IS($A846,"61",DATE(C$4,12,31),"1")/1000000</f>
        <v>262.24584477000002</v>
      </c>
      <c r="E846" s="3">
        <f>[1]!EM_S_STM07_IS($A846,"9",DATE(E$4,12,31),"1")/1000000</f>
        <v>7252.6447445000003</v>
      </c>
      <c r="F846" s="3">
        <f>[1]!EM_S_STM07_IS($A846,"61",DATE(E$4,12,31),"1")/1000000</f>
        <v>448.99422276000001</v>
      </c>
      <c r="G846" s="3">
        <f>[1]!EM_S_STM07_IS($A846,"9",DATE(G$4,12,31),"1")/1000000</f>
        <v>9576.5397814799999</v>
      </c>
      <c r="H846" s="3">
        <f>[1]!EM_S_STM07_IS($A846,"61",DATE(G$4,12,31),"1")/1000000</f>
        <v>634.49680410000008</v>
      </c>
      <c r="I846" s="3">
        <f>[1]!EM_S_STM07_IS($A846,"9",DATE(I$4,12,31),"1")/1000000</f>
        <v>12142.947352899999</v>
      </c>
      <c r="J846" s="3">
        <f>[1]!EM_S_STM07_IS($A846,"61",DATE(I$4,12,31),"1")/1000000</f>
        <v>894.67784977999997</v>
      </c>
      <c r="K846" s="3">
        <f>[1]!EM_S_STM07_IS($A846,"9",DATE(K$4,12,31),"1")/1000000</f>
        <v>12917.11231393</v>
      </c>
      <c r="L846" s="3">
        <f>[1]!EM_S_STM07_IS($A846,"61",DATE(K$4,12,31),"1")/1000000</f>
        <v>1032.6211363899999</v>
      </c>
      <c r="M846" s="3">
        <f>[1]!EM_S_STM07_IS($A846,"9",DATE(M$4,12,31),"1")/1000000</f>
        <v>8968.5236822700008</v>
      </c>
      <c r="N846" s="3">
        <f>[1]!EM_S_STM07_IS($A846,"61",DATE(M$4,12,31),"1")/1000000</f>
        <v>572.22628211999995</v>
      </c>
      <c r="O846" s="6">
        <f t="shared" si="28"/>
        <v>0.14850334711273283</v>
      </c>
      <c r="P846" s="6">
        <f t="shared" si="29"/>
        <v>0.16888513881494327</v>
      </c>
    </row>
    <row r="847" spans="1:16" x14ac:dyDescent="0.25">
      <c r="A847" s="5" t="s">
        <v>841</v>
      </c>
      <c r="B847" s="5" t="s">
        <v>3903</v>
      </c>
      <c r="C847" s="3">
        <f>[1]!EM_S_STM07_IS($A847,"9",DATE(C$4,12,31),"1")/1000000</f>
        <v>483.04514102999997</v>
      </c>
      <c r="D847" s="3">
        <f>[1]!EM_S_STM07_IS($A847,"61",DATE(C$4,12,31),"1")/1000000</f>
        <v>111.49286633</v>
      </c>
      <c r="E847" s="3">
        <f>[1]!EM_S_STM07_IS($A847,"9",DATE(E$4,12,31),"1")/1000000</f>
        <v>658.86410062999994</v>
      </c>
      <c r="F847" s="3">
        <f>[1]!EM_S_STM07_IS($A847,"61",DATE(E$4,12,31),"1")/1000000</f>
        <v>163.88566913999998</v>
      </c>
      <c r="G847" s="3">
        <f>[1]!EM_S_STM07_IS($A847,"9",DATE(G$4,12,31),"1")/1000000</f>
        <v>756.38395122000009</v>
      </c>
      <c r="H847" s="3">
        <f>[1]!EM_S_STM07_IS($A847,"61",DATE(G$4,12,31),"1")/1000000</f>
        <v>205.28999407000001</v>
      </c>
      <c r="I847" s="3">
        <f>[1]!EM_S_STM07_IS($A847,"9",DATE(I$4,12,31),"1")/1000000</f>
        <v>855.86109782000005</v>
      </c>
      <c r="J847" s="3">
        <f>[1]!EM_S_STM07_IS($A847,"61",DATE(I$4,12,31),"1")/1000000</f>
        <v>227.04298441999998</v>
      </c>
      <c r="K847" s="3">
        <f>[1]!EM_S_STM07_IS($A847,"9",DATE(K$4,12,31),"1")/1000000</f>
        <v>992.4384708</v>
      </c>
      <c r="L847" s="3">
        <f>[1]!EM_S_STM07_IS($A847,"61",DATE(K$4,12,31),"1")/1000000</f>
        <v>306.43564780000003</v>
      </c>
      <c r="M847" s="3">
        <f>[1]!EM_S_STM07_IS($A847,"9",DATE(M$4,12,31),"1")/1000000</f>
        <v>1210.8764603699999</v>
      </c>
      <c r="N847" s="3">
        <f>[1]!EM_S_STM07_IS($A847,"61",DATE(M$4,12,31),"1")/1000000</f>
        <v>147.27800302</v>
      </c>
      <c r="O847" s="6">
        <f t="shared" si="28"/>
        <v>0.20177294784119182</v>
      </c>
      <c r="P847" s="6">
        <f t="shared" si="29"/>
        <v>5.7251137846714872E-2</v>
      </c>
    </row>
    <row r="848" spans="1:16" x14ac:dyDescent="0.25">
      <c r="A848" s="5" t="s">
        <v>842</v>
      </c>
      <c r="B848" s="5" t="s">
        <v>3904</v>
      </c>
      <c r="C848" s="3">
        <f>[1]!EM_S_STM07_IS($A848,"9",DATE(C$4,12,31),"1")/1000000</f>
        <v>784.99016639000001</v>
      </c>
      <c r="D848" s="3">
        <f>[1]!EM_S_STM07_IS($A848,"61",DATE(C$4,12,31),"1")/1000000</f>
        <v>37.462332759999995</v>
      </c>
      <c r="E848" s="3">
        <f>[1]!EM_S_STM07_IS($A848,"9",DATE(E$4,12,31),"1")/1000000</f>
        <v>917.28465036</v>
      </c>
      <c r="F848" s="3">
        <f>[1]!EM_S_STM07_IS($A848,"61",DATE(E$4,12,31),"1")/1000000</f>
        <v>38.125409130000001</v>
      </c>
      <c r="G848" s="3">
        <f>[1]!EM_S_STM07_IS($A848,"9",DATE(G$4,12,31),"1")/1000000</f>
        <v>1261.1462665199999</v>
      </c>
      <c r="H848" s="3">
        <f>[1]!EM_S_STM07_IS($A848,"61",DATE(G$4,12,31),"1")/1000000</f>
        <v>21.037918340000001</v>
      </c>
      <c r="I848" s="3">
        <f>[1]!EM_S_STM07_IS($A848,"9",DATE(I$4,12,31),"1")/1000000</f>
        <v>1171.7274783</v>
      </c>
      <c r="J848" s="3">
        <f>[1]!EM_S_STM07_IS($A848,"61",DATE(I$4,12,31),"1")/1000000</f>
        <v>17.223053010000001</v>
      </c>
      <c r="K848" s="3">
        <f>[1]!EM_S_STM07_IS($A848,"9",DATE(K$4,12,31),"1")/1000000</f>
        <v>1934.21255021</v>
      </c>
      <c r="L848" s="3">
        <f>[1]!EM_S_STM07_IS($A848,"61",DATE(K$4,12,31),"1")/1000000</f>
        <v>44.695419080000001</v>
      </c>
      <c r="M848" s="3">
        <f>[1]!EM_S_STM07_IS($A848,"9",DATE(M$4,12,31),"1")/1000000</f>
        <v>1424.9935704000002</v>
      </c>
      <c r="N848" s="3">
        <f>[1]!EM_S_STM07_IS($A848,"61",DATE(M$4,12,31),"1")/1000000</f>
        <v>31.14702402</v>
      </c>
      <c r="O848" s="6">
        <f t="shared" si="28"/>
        <v>0.12665185915212995</v>
      </c>
      <c r="P848" s="6">
        <f t="shared" si="29"/>
        <v>-3.6250095280453642E-2</v>
      </c>
    </row>
    <row r="849" spans="1:16" x14ac:dyDescent="0.25">
      <c r="A849" s="5" t="s">
        <v>843</v>
      </c>
      <c r="B849" s="5" t="s">
        <v>3905</v>
      </c>
      <c r="C849" s="3">
        <f>[1]!EM_S_STM07_IS($A849,"9",DATE(C$4,12,31),"1")/1000000</f>
        <v>1379.1094867500001</v>
      </c>
      <c r="D849" s="3">
        <f>[1]!EM_S_STM07_IS($A849,"61",DATE(C$4,12,31),"1")/1000000</f>
        <v>151.44035747999999</v>
      </c>
      <c r="E849" s="3">
        <f>[1]!EM_S_STM07_IS($A849,"9",DATE(E$4,12,31),"1")/1000000</f>
        <v>1936.6171668699999</v>
      </c>
      <c r="F849" s="3">
        <f>[1]!EM_S_STM07_IS($A849,"61",DATE(E$4,12,31),"1")/1000000</f>
        <v>286.90983842000003</v>
      </c>
      <c r="G849" s="3">
        <f>[1]!EM_S_STM07_IS($A849,"9",DATE(G$4,12,31),"1")/1000000</f>
        <v>1744.3564985400001</v>
      </c>
      <c r="H849" s="3">
        <f>[1]!EM_S_STM07_IS($A849,"61",DATE(G$4,12,31),"1")/1000000</f>
        <v>131.66264157000001</v>
      </c>
      <c r="I849" s="3">
        <f>[1]!EM_S_STM07_IS($A849,"9",DATE(I$4,12,31),"1")/1000000</f>
        <v>1952.47019817</v>
      </c>
      <c r="J849" s="3">
        <f>[1]!EM_S_STM07_IS($A849,"61",DATE(I$4,12,31),"1")/1000000</f>
        <v>108.42570106999999</v>
      </c>
      <c r="K849" s="3">
        <f>[1]!EM_S_STM07_IS($A849,"9",DATE(K$4,12,31),"1")/1000000</f>
        <v>2038.82946373</v>
      </c>
      <c r="L849" s="3">
        <f>[1]!EM_S_STM07_IS($A849,"61",DATE(K$4,12,31),"1")/1000000</f>
        <v>65.116740559999997</v>
      </c>
      <c r="M849" s="3">
        <f>[1]!EM_S_STM07_IS($A849,"9",DATE(M$4,12,31),"1")/1000000</f>
        <v>1343.83735022</v>
      </c>
      <c r="N849" s="3">
        <f>[1]!EM_S_STM07_IS($A849,"61",DATE(M$4,12,31),"1")/1000000</f>
        <v>-159.82655940999999</v>
      </c>
      <c r="O849" s="6">
        <f t="shared" si="28"/>
        <v>-5.1683530298183289E-3</v>
      </c>
      <c r="P849" s="6">
        <f t="shared" si="29"/>
        <v>-2.0108377790512852</v>
      </c>
    </row>
    <row r="850" spans="1:16" x14ac:dyDescent="0.25">
      <c r="A850" s="5" t="s">
        <v>844</v>
      </c>
      <c r="B850" s="5" t="s">
        <v>3906</v>
      </c>
      <c r="C850" s="3">
        <f>[1]!EM_S_STM07_IS($A850,"9",DATE(C$4,12,31),"1")/1000000</f>
        <v>1021.88561505</v>
      </c>
      <c r="D850" s="3">
        <f>[1]!EM_S_STM07_IS($A850,"61",DATE(C$4,12,31),"1")/1000000</f>
        <v>36.516834420000002</v>
      </c>
      <c r="E850" s="3">
        <f>[1]!EM_S_STM07_IS($A850,"9",DATE(E$4,12,31),"1")/1000000</f>
        <v>1791.37243055</v>
      </c>
      <c r="F850" s="3">
        <f>[1]!EM_S_STM07_IS($A850,"61",DATE(E$4,12,31),"1")/1000000</f>
        <v>11.81695206</v>
      </c>
      <c r="G850" s="3">
        <f>[1]!EM_S_STM07_IS($A850,"9",DATE(G$4,12,31),"1")/1000000</f>
        <v>2058.13878746</v>
      </c>
      <c r="H850" s="3">
        <f>[1]!EM_S_STM07_IS($A850,"61",DATE(G$4,12,31),"1")/1000000</f>
        <v>20.370278879999997</v>
      </c>
      <c r="I850" s="3">
        <f>[1]!EM_S_STM07_IS($A850,"9",DATE(I$4,12,31),"1")/1000000</f>
        <v>2412.68879066</v>
      </c>
      <c r="J850" s="3">
        <f>[1]!EM_S_STM07_IS($A850,"61",DATE(I$4,12,31),"1")/1000000</f>
        <v>7.4102270499999996</v>
      </c>
      <c r="K850" s="3">
        <f>[1]!EM_S_STM07_IS($A850,"9",DATE(K$4,12,31),"1")/1000000</f>
        <v>2039.0621546</v>
      </c>
      <c r="L850" s="3">
        <f>[1]!EM_S_STM07_IS($A850,"61",DATE(K$4,12,31),"1")/1000000</f>
        <v>-345.80158198000004</v>
      </c>
      <c r="M850" s="3">
        <f>[1]!EM_S_STM07_IS($A850,"9",DATE(M$4,12,31),"1")/1000000</f>
        <v>1528.2456174000001</v>
      </c>
      <c r="N850" s="3">
        <f>[1]!EM_S_STM07_IS($A850,"61",DATE(M$4,12,31),"1")/1000000</f>
        <v>-118.38552443</v>
      </c>
      <c r="O850" s="6">
        <f t="shared" si="28"/>
        <v>8.3822529961345094E-2</v>
      </c>
      <c r="P850" s="6">
        <f t="shared" si="29"/>
        <v>-2.2652055723579685</v>
      </c>
    </row>
    <row r="851" spans="1:16" x14ac:dyDescent="0.25">
      <c r="A851" s="5" t="s">
        <v>845</v>
      </c>
      <c r="B851" s="5" t="s">
        <v>3907</v>
      </c>
      <c r="C851" s="3">
        <f>[1]!EM_S_STM07_IS($A851,"9",DATE(C$4,12,31),"1")/1000000</f>
        <v>229.00802186000001</v>
      </c>
      <c r="D851" s="3">
        <f>[1]!EM_S_STM07_IS($A851,"61",DATE(C$4,12,31),"1")/1000000</f>
        <v>52.944383240000001</v>
      </c>
      <c r="E851" s="3">
        <f>[1]!EM_S_STM07_IS($A851,"9",DATE(E$4,12,31),"1")/1000000</f>
        <v>235.45695852</v>
      </c>
      <c r="F851" s="3">
        <f>[1]!EM_S_STM07_IS($A851,"61",DATE(E$4,12,31),"1")/1000000</f>
        <v>41.83049054</v>
      </c>
      <c r="G851" s="3">
        <f>[1]!EM_S_STM07_IS($A851,"9",DATE(G$4,12,31),"1")/1000000</f>
        <v>230.53410672999999</v>
      </c>
      <c r="H851" s="3">
        <f>[1]!EM_S_STM07_IS($A851,"61",DATE(G$4,12,31),"1")/1000000</f>
        <v>29.855575260000002</v>
      </c>
      <c r="I851" s="3">
        <f>[1]!EM_S_STM07_IS($A851,"9",DATE(I$4,12,31),"1")/1000000</f>
        <v>242.72503916999997</v>
      </c>
      <c r="J851" s="3">
        <f>[1]!EM_S_STM07_IS($A851,"61",DATE(I$4,12,31),"1")/1000000</f>
        <v>32.211984710000003</v>
      </c>
      <c r="K851" s="3">
        <f>[1]!EM_S_STM07_IS($A851,"9",DATE(K$4,12,31),"1")/1000000</f>
        <v>314.30331738000001</v>
      </c>
      <c r="L851" s="3">
        <f>[1]!EM_S_STM07_IS($A851,"61",DATE(K$4,12,31),"1")/1000000</f>
        <v>42.529328149999998</v>
      </c>
      <c r="M851" s="3">
        <f>[1]!EM_S_STM07_IS($A851,"9",DATE(M$4,12,31),"1")/1000000</f>
        <v>422.59165906999999</v>
      </c>
      <c r="N851" s="3">
        <f>[1]!EM_S_STM07_IS($A851,"61",DATE(M$4,12,31),"1")/1000000</f>
        <v>61.273367499999999</v>
      </c>
      <c r="O851" s="6">
        <f t="shared" si="28"/>
        <v>0.13035287980021715</v>
      </c>
      <c r="P851" s="6">
        <f t="shared" si="29"/>
        <v>2.9651771778254288E-2</v>
      </c>
    </row>
    <row r="852" spans="1:16" x14ac:dyDescent="0.25">
      <c r="A852" s="5" t="s">
        <v>846</v>
      </c>
      <c r="B852" s="5" t="s">
        <v>3908</v>
      </c>
      <c r="C852" s="3">
        <f>[1]!EM_S_STM07_IS($A852,"9",DATE(C$4,12,31),"1")/1000000</f>
        <v>824.53252164999992</v>
      </c>
      <c r="D852" s="3">
        <f>[1]!EM_S_STM07_IS($A852,"61",DATE(C$4,12,31),"1")/1000000</f>
        <v>36.842069180000003</v>
      </c>
      <c r="E852" s="3">
        <f>[1]!EM_S_STM07_IS($A852,"9",DATE(E$4,12,31),"1")/1000000</f>
        <v>1145.9251727599999</v>
      </c>
      <c r="F852" s="3">
        <f>[1]!EM_S_STM07_IS($A852,"61",DATE(E$4,12,31),"1")/1000000</f>
        <v>37.946525189999996</v>
      </c>
      <c r="G852" s="3">
        <f>[1]!EM_S_STM07_IS($A852,"9",DATE(G$4,12,31),"1")/1000000</f>
        <v>1183.4588358399999</v>
      </c>
      <c r="H852" s="3">
        <f>[1]!EM_S_STM07_IS($A852,"61",DATE(G$4,12,31),"1")/1000000</f>
        <v>102.36706088</v>
      </c>
      <c r="I852" s="3">
        <f>[1]!EM_S_STM07_IS($A852,"9",DATE(I$4,12,31),"1")/1000000</f>
        <v>1132.6193773800001</v>
      </c>
      <c r="J852" s="3">
        <f>[1]!EM_S_STM07_IS($A852,"61",DATE(I$4,12,31),"1")/1000000</f>
        <v>143.62607990999999</v>
      </c>
      <c r="K852" s="3">
        <f>[1]!EM_S_STM07_IS($A852,"9",DATE(K$4,12,31),"1")/1000000</f>
        <v>1102.0967589200002</v>
      </c>
      <c r="L852" s="3">
        <f>[1]!EM_S_STM07_IS($A852,"61",DATE(K$4,12,31),"1")/1000000</f>
        <v>133.41811720999999</v>
      </c>
      <c r="M852" s="3">
        <f>[1]!EM_S_STM07_IS($A852,"9",DATE(M$4,12,31),"1")/1000000</f>
        <v>954.30583152999998</v>
      </c>
      <c r="N852" s="3">
        <f>[1]!EM_S_STM07_IS($A852,"61",DATE(M$4,12,31),"1")/1000000</f>
        <v>106.81255313</v>
      </c>
      <c r="O852" s="6">
        <f t="shared" si="28"/>
        <v>2.966501643090802E-2</v>
      </c>
      <c r="P852" s="6">
        <f t="shared" si="29"/>
        <v>0.23724485492231118</v>
      </c>
    </row>
    <row r="853" spans="1:16" x14ac:dyDescent="0.25">
      <c r="A853" s="5" t="s">
        <v>847</v>
      </c>
      <c r="B853" s="5" t="s">
        <v>3909</v>
      </c>
      <c r="C853" s="3">
        <f>[1]!EM_S_STM07_IS($A853,"9",DATE(C$4,12,31),"1")/1000000</f>
        <v>621.54062827999996</v>
      </c>
      <c r="D853" s="3">
        <f>[1]!EM_S_STM07_IS($A853,"61",DATE(C$4,12,31),"1")/1000000</f>
        <v>40.334401290000002</v>
      </c>
      <c r="E853" s="3">
        <f>[1]!EM_S_STM07_IS($A853,"9",DATE(E$4,12,31),"1")/1000000</f>
        <v>933.65162285999997</v>
      </c>
      <c r="F853" s="3">
        <f>[1]!EM_S_STM07_IS($A853,"61",DATE(E$4,12,31),"1")/1000000</f>
        <v>29.061797719999998</v>
      </c>
      <c r="G853" s="3">
        <f>[1]!EM_S_STM07_IS($A853,"9",DATE(G$4,12,31),"1")/1000000</f>
        <v>1333.37995088</v>
      </c>
      <c r="H853" s="3">
        <f>[1]!EM_S_STM07_IS($A853,"61",DATE(G$4,12,31),"1")/1000000</f>
        <v>51.197414289999998</v>
      </c>
      <c r="I853" s="3">
        <f>[1]!EM_S_STM07_IS($A853,"9",DATE(I$4,12,31),"1")/1000000</f>
        <v>1335.1880196900001</v>
      </c>
      <c r="J853" s="3">
        <f>[1]!EM_S_STM07_IS($A853,"61",DATE(I$4,12,31),"1")/1000000</f>
        <v>46.97423646</v>
      </c>
      <c r="K853" s="3">
        <f>[1]!EM_S_STM07_IS($A853,"9",DATE(K$4,12,31),"1")/1000000</f>
        <v>1535.0874481300002</v>
      </c>
      <c r="L853" s="3">
        <f>[1]!EM_S_STM07_IS($A853,"61",DATE(K$4,12,31),"1")/1000000</f>
        <v>61.701864090000001</v>
      </c>
      <c r="M853" s="3">
        <f>[1]!EM_S_STM07_IS($A853,"9",DATE(M$4,12,31),"1")/1000000</f>
        <v>1508.9846869400001</v>
      </c>
      <c r="N853" s="3">
        <f>[1]!EM_S_STM07_IS($A853,"61",DATE(M$4,12,31),"1")/1000000</f>
        <v>170.21181924000001</v>
      </c>
      <c r="O853" s="6">
        <f t="shared" si="28"/>
        <v>0.19410649901894583</v>
      </c>
      <c r="P853" s="6">
        <f t="shared" si="29"/>
        <v>0.33371433705806886</v>
      </c>
    </row>
    <row r="854" spans="1:16" x14ac:dyDescent="0.25">
      <c r="A854" s="5" t="s">
        <v>848</v>
      </c>
      <c r="B854" s="5" t="s">
        <v>3910</v>
      </c>
      <c r="C854" s="3">
        <f>[1]!EM_S_STM07_IS($A854,"9",DATE(C$4,12,31),"1")/1000000</f>
        <v>402.60417981000001</v>
      </c>
      <c r="D854" s="3">
        <f>[1]!EM_S_STM07_IS($A854,"61",DATE(C$4,12,31),"1")/1000000</f>
        <v>53.275552470000001</v>
      </c>
      <c r="E854" s="3">
        <f>[1]!EM_S_STM07_IS($A854,"9",DATE(E$4,12,31),"1")/1000000</f>
        <v>441.3182769</v>
      </c>
      <c r="F854" s="3">
        <f>[1]!EM_S_STM07_IS($A854,"61",DATE(E$4,12,31),"1")/1000000</f>
        <v>44.509201270000005</v>
      </c>
      <c r="G854" s="3">
        <f>[1]!EM_S_STM07_IS($A854,"9",DATE(G$4,12,31),"1")/1000000</f>
        <v>414.97964185000001</v>
      </c>
      <c r="H854" s="3">
        <f>[1]!EM_S_STM07_IS($A854,"61",DATE(G$4,12,31),"1")/1000000</f>
        <v>-55.130779740000001</v>
      </c>
      <c r="I854" s="3">
        <f>[1]!EM_S_STM07_IS($A854,"9",DATE(I$4,12,31),"1")/1000000</f>
        <v>619.75587729999995</v>
      </c>
      <c r="J854" s="3">
        <f>[1]!EM_S_STM07_IS($A854,"61",DATE(I$4,12,31),"1")/1000000</f>
        <v>9.8013151099999991</v>
      </c>
      <c r="K854" s="3">
        <f>[1]!EM_S_STM07_IS($A854,"9",DATE(K$4,12,31),"1")/1000000</f>
        <v>489.87415756999997</v>
      </c>
      <c r="L854" s="3">
        <f>[1]!EM_S_STM07_IS($A854,"61",DATE(K$4,12,31),"1")/1000000</f>
        <v>40.058071959999999</v>
      </c>
      <c r="M854" s="3">
        <f>[1]!EM_S_STM07_IS($A854,"9",DATE(M$4,12,31),"1")/1000000</f>
        <v>757.06920920000005</v>
      </c>
      <c r="N854" s="3">
        <f>[1]!EM_S_STM07_IS($A854,"61",DATE(M$4,12,31),"1")/1000000</f>
        <v>60.577119740000001</v>
      </c>
      <c r="O854" s="6">
        <f t="shared" si="28"/>
        <v>0.13462268091261897</v>
      </c>
      <c r="P854" s="6">
        <f t="shared" si="29"/>
        <v>2.6020720875527426E-2</v>
      </c>
    </row>
    <row r="855" spans="1:16" x14ac:dyDescent="0.25">
      <c r="A855" s="5" t="s">
        <v>849</v>
      </c>
      <c r="B855" s="5" t="s">
        <v>3911</v>
      </c>
      <c r="C855" s="3">
        <f>[1]!EM_S_STM07_IS($A855,"9",DATE(C$4,12,31),"1")/1000000</f>
        <v>882.17344172000003</v>
      </c>
      <c r="D855" s="3">
        <f>[1]!EM_S_STM07_IS($A855,"61",DATE(C$4,12,31),"1")/1000000</f>
        <v>92.019448170000004</v>
      </c>
      <c r="E855" s="3">
        <f>[1]!EM_S_STM07_IS($A855,"9",DATE(E$4,12,31),"1")/1000000</f>
        <v>1176.9668397</v>
      </c>
      <c r="F855" s="3">
        <f>[1]!EM_S_STM07_IS($A855,"61",DATE(E$4,12,31),"1")/1000000</f>
        <v>54.883288790000002</v>
      </c>
      <c r="G855" s="3">
        <f>[1]!EM_S_STM07_IS($A855,"9",DATE(G$4,12,31),"1")/1000000</f>
        <v>1816.46392535</v>
      </c>
      <c r="H855" s="3">
        <f>[1]!EM_S_STM07_IS($A855,"61",DATE(G$4,12,31),"1")/1000000</f>
        <v>-110.56435999</v>
      </c>
      <c r="I855" s="3">
        <f>[1]!EM_S_STM07_IS($A855,"9",DATE(I$4,12,31),"1")/1000000</f>
        <v>2642.0723476399999</v>
      </c>
      <c r="J855" s="3">
        <f>[1]!EM_S_STM07_IS($A855,"61",DATE(I$4,12,31),"1")/1000000</f>
        <v>26.765357649999999</v>
      </c>
      <c r="K855" s="3">
        <f>[1]!EM_S_STM07_IS($A855,"9",DATE(K$4,12,31),"1")/1000000</f>
        <v>3523.7394245100004</v>
      </c>
      <c r="L855" s="3">
        <f>[1]!EM_S_STM07_IS($A855,"61",DATE(K$4,12,31),"1")/1000000</f>
        <v>43.632842600000004</v>
      </c>
      <c r="M855" s="3">
        <f>[1]!EM_S_STM07_IS($A855,"9",DATE(M$4,12,31),"1")/1000000</f>
        <v>3992.8740095300004</v>
      </c>
      <c r="N855" s="3">
        <f>[1]!EM_S_STM07_IS($A855,"61",DATE(M$4,12,31),"1")/1000000</f>
        <v>31.713817260000003</v>
      </c>
      <c r="O855" s="6">
        <f t="shared" si="28"/>
        <v>0.352528189754032</v>
      </c>
      <c r="P855" s="6">
        <f t="shared" si="29"/>
        <v>-0.19188386329732876</v>
      </c>
    </row>
    <row r="856" spans="1:16" x14ac:dyDescent="0.25">
      <c r="A856" s="5" t="s">
        <v>850</v>
      </c>
      <c r="B856" s="5" t="s">
        <v>3912</v>
      </c>
      <c r="C856" s="3">
        <f>[1]!EM_S_STM07_IS($A856,"9",DATE(C$4,12,31),"1")/1000000</f>
        <v>5248.3848267600006</v>
      </c>
      <c r="D856" s="3">
        <f>[1]!EM_S_STM07_IS($A856,"61",DATE(C$4,12,31),"1")/1000000</f>
        <v>311.22898827</v>
      </c>
      <c r="E856" s="3">
        <f>[1]!EM_S_STM07_IS($A856,"9",DATE(E$4,12,31),"1")/1000000</f>
        <v>7835.9997961899999</v>
      </c>
      <c r="F856" s="3">
        <f>[1]!EM_S_STM07_IS($A856,"61",DATE(E$4,12,31),"1")/1000000</f>
        <v>503.76307443000002</v>
      </c>
      <c r="G856" s="3">
        <f>[1]!EM_S_STM07_IS($A856,"9",DATE(G$4,12,31),"1")/1000000</f>
        <v>10639.57011784</v>
      </c>
      <c r="H856" s="3">
        <f>[1]!EM_S_STM07_IS($A856,"61",DATE(G$4,12,31),"1")/1000000</f>
        <v>675.10997165999993</v>
      </c>
      <c r="I856" s="3">
        <f>[1]!EM_S_STM07_IS($A856,"9",DATE(I$4,12,31),"1")/1000000</f>
        <v>16661.124004229998</v>
      </c>
      <c r="J856" s="3">
        <f>[1]!EM_S_STM07_IS($A856,"61",DATE(I$4,12,31),"1")/1000000</f>
        <v>769.13240876999998</v>
      </c>
      <c r="K856" s="3">
        <f>[1]!EM_S_STM07_IS($A856,"9",DATE(K$4,12,31),"1")/1000000</f>
        <v>18444.915959830003</v>
      </c>
      <c r="L856" s="3">
        <f>[1]!EM_S_STM07_IS($A856,"61",DATE(K$4,12,31),"1")/1000000</f>
        <v>795.68466747000002</v>
      </c>
      <c r="M856" s="3">
        <f>[1]!EM_S_STM07_IS($A856,"9",DATE(M$4,12,31),"1")/1000000</f>
        <v>16098.085185450002</v>
      </c>
      <c r="N856" s="3">
        <f>[1]!EM_S_STM07_IS($A856,"61",DATE(M$4,12,31),"1")/1000000</f>
        <v>705.54671958000006</v>
      </c>
      <c r="O856" s="6">
        <f t="shared" si="28"/>
        <v>0.2512661904982032</v>
      </c>
      <c r="P856" s="6">
        <f t="shared" si="29"/>
        <v>0.17784772435497898</v>
      </c>
    </row>
    <row r="857" spans="1:16" x14ac:dyDescent="0.25">
      <c r="A857" s="5" t="s">
        <v>851</v>
      </c>
      <c r="B857" s="5" t="s">
        <v>3913</v>
      </c>
      <c r="C857" s="3">
        <f>[1]!EM_S_STM07_IS($A857,"9",DATE(C$4,12,31),"1")/1000000</f>
        <v>4958.0429953399998</v>
      </c>
      <c r="D857" s="3">
        <f>[1]!EM_S_STM07_IS($A857,"61",DATE(C$4,12,31),"1")/1000000</f>
        <v>111.85005203</v>
      </c>
      <c r="E857" s="3">
        <f>[1]!EM_S_STM07_IS($A857,"9",DATE(E$4,12,31),"1")/1000000</f>
        <v>5655.4641173400005</v>
      </c>
      <c r="F857" s="3">
        <f>[1]!EM_S_STM07_IS($A857,"61",DATE(E$4,12,31),"1")/1000000</f>
        <v>20.72576085</v>
      </c>
      <c r="G857" s="3">
        <f>[1]!EM_S_STM07_IS($A857,"9",DATE(G$4,12,31),"1")/1000000</f>
        <v>5828.0075227200005</v>
      </c>
      <c r="H857" s="3">
        <f>[1]!EM_S_STM07_IS($A857,"61",DATE(G$4,12,31),"1")/1000000</f>
        <v>65.282898840000001</v>
      </c>
      <c r="I857" s="3">
        <f>[1]!EM_S_STM07_IS($A857,"9",DATE(I$4,12,31),"1")/1000000</f>
        <v>9152.0480130699998</v>
      </c>
      <c r="J857" s="3">
        <f>[1]!EM_S_STM07_IS($A857,"61",DATE(I$4,12,31),"1")/1000000</f>
        <v>56.419502229999999</v>
      </c>
      <c r="K857" s="3">
        <f>[1]!EM_S_STM07_IS($A857,"9",DATE(K$4,12,31),"1")/1000000</f>
        <v>9183.9846001000005</v>
      </c>
      <c r="L857" s="3">
        <f>[1]!EM_S_STM07_IS($A857,"61",DATE(K$4,12,31),"1")/1000000</f>
        <v>60.6102615</v>
      </c>
      <c r="M857" s="3">
        <f>[1]!EM_S_STM07_IS($A857,"9",DATE(M$4,12,31),"1")/1000000</f>
        <v>10703.827561</v>
      </c>
      <c r="N857" s="3">
        <f>[1]!EM_S_STM07_IS($A857,"61",DATE(M$4,12,31),"1")/1000000</f>
        <v>16.36161139</v>
      </c>
      <c r="O857" s="6">
        <f t="shared" si="28"/>
        <v>0.16639530563093374</v>
      </c>
      <c r="P857" s="6">
        <f t="shared" si="29"/>
        <v>-0.31917110929210746</v>
      </c>
    </row>
    <row r="858" spans="1:16" x14ac:dyDescent="0.25">
      <c r="A858" s="5" t="s">
        <v>852</v>
      </c>
      <c r="B858" s="5" t="s">
        <v>3914</v>
      </c>
      <c r="C858" s="3">
        <f>[1]!EM_S_STM07_IS($A858,"9",DATE(C$4,12,31),"1")/1000000</f>
        <v>639.54850900999998</v>
      </c>
      <c r="D858" s="3">
        <f>[1]!EM_S_STM07_IS($A858,"61",DATE(C$4,12,31),"1")/1000000</f>
        <v>81.007466709999989</v>
      </c>
      <c r="E858" s="3">
        <f>[1]!EM_S_STM07_IS($A858,"9",DATE(E$4,12,31),"1")/1000000</f>
        <v>857.2049062000001</v>
      </c>
      <c r="F858" s="3">
        <f>[1]!EM_S_STM07_IS($A858,"61",DATE(E$4,12,31),"1")/1000000</f>
        <v>102.82265155</v>
      </c>
      <c r="G858" s="3">
        <f>[1]!EM_S_STM07_IS($A858,"9",DATE(G$4,12,31),"1")/1000000</f>
        <v>762.87335380999991</v>
      </c>
      <c r="H858" s="3">
        <f>[1]!EM_S_STM07_IS($A858,"61",DATE(G$4,12,31),"1")/1000000</f>
        <v>55.274081420000002</v>
      </c>
      <c r="I858" s="3">
        <f>[1]!EM_S_STM07_IS($A858,"9",DATE(I$4,12,31),"1")/1000000</f>
        <v>697.15632534999997</v>
      </c>
      <c r="J858" s="3">
        <f>[1]!EM_S_STM07_IS($A858,"61",DATE(I$4,12,31),"1")/1000000</f>
        <v>14.57076526</v>
      </c>
      <c r="K858" s="3">
        <f>[1]!EM_S_STM07_IS($A858,"9",DATE(K$4,12,31),"1")/1000000</f>
        <v>583.34413029999996</v>
      </c>
      <c r="L858" s="3">
        <f>[1]!EM_S_STM07_IS($A858,"61",DATE(K$4,12,31),"1")/1000000</f>
        <v>12.288682529999999</v>
      </c>
      <c r="M858" s="3">
        <f>[1]!EM_S_STM07_IS($A858,"9",DATE(M$4,12,31),"1")/1000000</f>
        <v>430.50779086</v>
      </c>
      <c r="N858" s="3">
        <f>[1]!EM_S_STM07_IS($A858,"61",DATE(M$4,12,31),"1")/1000000</f>
        <v>-641.57964584000001</v>
      </c>
      <c r="O858" s="6">
        <f t="shared" si="28"/>
        <v>-7.6107365350336798E-2</v>
      </c>
      <c r="P858" s="6">
        <f t="shared" si="29"/>
        <v>-2.5126731746287754</v>
      </c>
    </row>
    <row r="859" spans="1:16" x14ac:dyDescent="0.25">
      <c r="A859" s="5" t="s">
        <v>853</v>
      </c>
      <c r="B859" s="5" t="s">
        <v>3915</v>
      </c>
      <c r="C859" s="3">
        <f>[1]!EM_S_STM07_IS($A859,"9",DATE(C$4,12,31),"1")/1000000</f>
        <v>509.81241775000001</v>
      </c>
      <c r="D859" s="3">
        <f>[1]!EM_S_STM07_IS($A859,"61",DATE(C$4,12,31),"1")/1000000</f>
        <v>26.441756739999999</v>
      </c>
      <c r="E859" s="3">
        <f>[1]!EM_S_STM07_IS($A859,"9",DATE(E$4,12,31),"1")/1000000</f>
        <v>569.44488534000004</v>
      </c>
      <c r="F859" s="3">
        <f>[1]!EM_S_STM07_IS($A859,"61",DATE(E$4,12,31),"1")/1000000</f>
        <v>25.200278920000002</v>
      </c>
      <c r="G859" s="3">
        <f>[1]!EM_S_STM07_IS($A859,"9",DATE(G$4,12,31),"1")/1000000</f>
        <v>425.72549934</v>
      </c>
      <c r="H859" s="3">
        <f>[1]!EM_S_STM07_IS($A859,"61",DATE(G$4,12,31),"1")/1000000</f>
        <v>14.508468449999999</v>
      </c>
      <c r="I859" s="3">
        <f>[1]!EM_S_STM07_IS($A859,"9",DATE(I$4,12,31),"1")/1000000</f>
        <v>419.77100674000002</v>
      </c>
      <c r="J859" s="3">
        <f>[1]!EM_S_STM07_IS($A859,"61",DATE(I$4,12,31),"1")/1000000</f>
        <v>9.9178298300000005</v>
      </c>
      <c r="K859" s="3">
        <f>[1]!EM_S_STM07_IS($A859,"9",DATE(K$4,12,31),"1")/1000000</f>
        <v>517.20518349999998</v>
      </c>
      <c r="L859" s="3">
        <f>[1]!EM_S_STM07_IS($A859,"61",DATE(K$4,12,31),"1")/1000000</f>
        <v>11.328546640000001</v>
      </c>
      <c r="M859" s="3">
        <f>[1]!EM_S_STM07_IS($A859,"9",DATE(M$4,12,31),"1")/1000000</f>
        <v>569.44439497000008</v>
      </c>
      <c r="N859" s="3">
        <f>[1]!EM_S_STM07_IS($A859,"61",DATE(M$4,12,31),"1")/1000000</f>
        <v>4.6115913399999995</v>
      </c>
      <c r="O859" s="6">
        <f t="shared" si="28"/>
        <v>2.2370200920948546E-2</v>
      </c>
      <c r="P859" s="6">
        <f t="shared" si="29"/>
        <v>-0.29480032756445063</v>
      </c>
    </row>
    <row r="860" spans="1:16" x14ac:dyDescent="0.25">
      <c r="A860" s="5" t="s">
        <v>854</v>
      </c>
      <c r="B860" s="5" t="s">
        <v>3916</v>
      </c>
      <c r="C860" s="3">
        <f>[1]!EM_S_STM07_IS($A860,"9",DATE(C$4,12,31),"1")/1000000</f>
        <v>251.98713659999999</v>
      </c>
      <c r="D860" s="3">
        <f>[1]!EM_S_STM07_IS($A860,"61",DATE(C$4,12,31),"1")/1000000</f>
        <v>58.359804729999993</v>
      </c>
      <c r="E860" s="3">
        <f>[1]!EM_S_STM07_IS($A860,"9",DATE(E$4,12,31),"1")/1000000</f>
        <v>397.19476931000003</v>
      </c>
      <c r="F860" s="3">
        <f>[1]!EM_S_STM07_IS($A860,"61",DATE(E$4,12,31),"1")/1000000</f>
        <v>101.35442151000001</v>
      </c>
      <c r="G860" s="3">
        <f>[1]!EM_S_STM07_IS($A860,"9",DATE(G$4,12,31),"1")/1000000</f>
        <v>358.5790629</v>
      </c>
      <c r="H860" s="3">
        <f>[1]!EM_S_STM07_IS($A860,"61",DATE(G$4,12,31),"1")/1000000</f>
        <v>61.831870729999999</v>
      </c>
      <c r="I860" s="3">
        <f>[1]!EM_S_STM07_IS($A860,"9",DATE(I$4,12,31),"1")/1000000</f>
        <v>441.94756323000001</v>
      </c>
      <c r="J860" s="3">
        <f>[1]!EM_S_STM07_IS($A860,"61",DATE(I$4,12,31),"1")/1000000</f>
        <v>35.199234179999998</v>
      </c>
      <c r="K860" s="3">
        <f>[1]!EM_S_STM07_IS($A860,"9",DATE(K$4,12,31),"1")/1000000</f>
        <v>699.62263657000005</v>
      </c>
      <c r="L860" s="3">
        <f>[1]!EM_S_STM07_IS($A860,"61",DATE(K$4,12,31),"1")/1000000</f>
        <v>48.646859429999999</v>
      </c>
      <c r="M860" s="3">
        <f>[1]!EM_S_STM07_IS($A860,"9",DATE(M$4,12,31),"1")/1000000</f>
        <v>923.36621700000001</v>
      </c>
      <c r="N860" s="3">
        <f>[1]!EM_S_STM07_IS($A860,"61",DATE(M$4,12,31),"1")/1000000</f>
        <v>100.07789595999999</v>
      </c>
      <c r="O860" s="6">
        <f t="shared" si="28"/>
        <v>0.29657941383628184</v>
      </c>
      <c r="P860" s="6">
        <f t="shared" si="29"/>
        <v>0.11389657149206167</v>
      </c>
    </row>
    <row r="861" spans="1:16" x14ac:dyDescent="0.25">
      <c r="A861" s="5" t="s">
        <v>855</v>
      </c>
      <c r="B861" s="5" t="s">
        <v>3917</v>
      </c>
      <c r="C861" s="3">
        <f>[1]!EM_S_STM07_IS($A861,"9",DATE(C$4,12,31),"1")/1000000</f>
        <v>318.62765123000003</v>
      </c>
      <c r="D861" s="3">
        <f>[1]!EM_S_STM07_IS($A861,"61",DATE(C$4,12,31),"1")/1000000</f>
        <v>37.757393979999996</v>
      </c>
      <c r="E861" s="3">
        <f>[1]!EM_S_STM07_IS($A861,"9",DATE(E$4,12,31),"1")/1000000</f>
        <v>361.86480351999995</v>
      </c>
      <c r="F861" s="3">
        <f>[1]!EM_S_STM07_IS($A861,"61",DATE(E$4,12,31),"1")/1000000</f>
        <v>46.078753729999995</v>
      </c>
      <c r="G861" s="3">
        <f>[1]!EM_S_STM07_IS($A861,"9",DATE(G$4,12,31),"1")/1000000</f>
        <v>447.57206256000001</v>
      </c>
      <c r="H861" s="3">
        <f>[1]!EM_S_STM07_IS($A861,"61",DATE(G$4,12,31),"1")/1000000</f>
        <v>47.82899038</v>
      </c>
      <c r="I861" s="3">
        <f>[1]!EM_S_STM07_IS($A861,"9",DATE(I$4,12,31),"1")/1000000</f>
        <v>569.48792211</v>
      </c>
      <c r="J861" s="3">
        <f>[1]!EM_S_STM07_IS($A861,"61",DATE(I$4,12,31),"1")/1000000</f>
        <v>40.237319069999998</v>
      </c>
      <c r="K861" s="3">
        <f>[1]!EM_S_STM07_IS($A861,"9",DATE(K$4,12,31),"1")/1000000</f>
        <v>2476.1830599099999</v>
      </c>
      <c r="L861" s="3">
        <f>[1]!EM_S_STM07_IS($A861,"61",DATE(K$4,12,31),"1")/1000000</f>
        <v>144.77044574000001</v>
      </c>
      <c r="M861" s="3">
        <f>[1]!EM_S_STM07_IS($A861,"9",DATE(M$4,12,31),"1")/1000000</f>
        <v>4179.7560991500004</v>
      </c>
      <c r="N861" s="3">
        <f>[1]!EM_S_STM07_IS($A861,"61",DATE(M$4,12,31),"1")/1000000</f>
        <v>174.37944052</v>
      </c>
      <c r="O861" s="6">
        <f t="shared" si="28"/>
        <v>0.67329878459221004</v>
      </c>
      <c r="P861" s="6">
        <f t="shared" si="29"/>
        <v>0.35799650950478745</v>
      </c>
    </row>
    <row r="862" spans="1:16" x14ac:dyDescent="0.25">
      <c r="A862" s="5" t="s">
        <v>856</v>
      </c>
      <c r="B862" s="5" t="s">
        <v>3918</v>
      </c>
      <c r="C862" s="3">
        <f>[1]!EM_S_STM07_IS($A862,"9",DATE(C$4,12,31),"1")/1000000</f>
        <v>755.43492562000006</v>
      </c>
      <c r="D862" s="3">
        <f>[1]!EM_S_STM07_IS($A862,"61",DATE(C$4,12,31),"1")/1000000</f>
        <v>106.64574148999999</v>
      </c>
      <c r="E862" s="3">
        <f>[1]!EM_S_STM07_IS($A862,"9",DATE(E$4,12,31),"1")/1000000</f>
        <v>1001.15180528</v>
      </c>
      <c r="F862" s="3">
        <f>[1]!EM_S_STM07_IS($A862,"61",DATE(E$4,12,31),"1")/1000000</f>
        <v>113.4445636</v>
      </c>
      <c r="G862" s="3">
        <f>[1]!EM_S_STM07_IS($A862,"9",DATE(G$4,12,31),"1")/1000000</f>
        <v>1270.8525478699999</v>
      </c>
      <c r="H862" s="3">
        <f>[1]!EM_S_STM07_IS($A862,"61",DATE(G$4,12,31),"1")/1000000</f>
        <v>159.51575950999998</v>
      </c>
      <c r="I862" s="3">
        <f>[1]!EM_S_STM07_IS($A862,"9",DATE(I$4,12,31),"1")/1000000</f>
        <v>1568.66885806</v>
      </c>
      <c r="J862" s="3">
        <f>[1]!EM_S_STM07_IS($A862,"61",DATE(I$4,12,31),"1")/1000000</f>
        <v>192.54609296999999</v>
      </c>
      <c r="K862" s="3">
        <f>[1]!EM_S_STM07_IS($A862,"9",DATE(K$4,12,31),"1")/1000000</f>
        <v>1808.9807611400001</v>
      </c>
      <c r="L862" s="3">
        <f>[1]!EM_S_STM07_IS($A862,"61",DATE(K$4,12,31),"1")/1000000</f>
        <v>234.16664581000001</v>
      </c>
      <c r="M862" s="3">
        <f>[1]!EM_S_STM07_IS($A862,"9",DATE(M$4,12,31),"1")/1000000</f>
        <v>1820.80928915</v>
      </c>
      <c r="N862" s="3">
        <f>[1]!EM_S_STM07_IS($A862,"61",DATE(M$4,12,31),"1")/1000000</f>
        <v>237.56133355</v>
      </c>
      <c r="O862" s="6">
        <f t="shared" si="28"/>
        <v>0.19237669779419564</v>
      </c>
      <c r="P862" s="6">
        <f t="shared" si="29"/>
        <v>0.17372524930305766</v>
      </c>
    </row>
    <row r="863" spans="1:16" x14ac:dyDescent="0.25">
      <c r="A863" s="5" t="s">
        <v>857</v>
      </c>
      <c r="B863" s="5" t="s">
        <v>3919</v>
      </c>
      <c r="C863" s="3">
        <f>[1]!EM_S_STM07_IS($A863,"9",DATE(C$4,12,31),"1")/1000000</f>
        <v>707.80372754999996</v>
      </c>
      <c r="D863" s="3">
        <f>[1]!EM_S_STM07_IS($A863,"61",DATE(C$4,12,31),"1")/1000000</f>
        <v>106.85139254000001</v>
      </c>
      <c r="E863" s="3">
        <f>[1]!EM_S_STM07_IS($A863,"9",DATE(E$4,12,31),"1")/1000000</f>
        <v>919.58588127999997</v>
      </c>
      <c r="F863" s="3">
        <f>[1]!EM_S_STM07_IS($A863,"61",DATE(E$4,12,31),"1")/1000000</f>
        <v>120.24483592</v>
      </c>
      <c r="G863" s="3">
        <f>[1]!EM_S_STM07_IS($A863,"9",DATE(G$4,12,31),"1")/1000000</f>
        <v>1100.7929520299999</v>
      </c>
      <c r="H863" s="3">
        <f>[1]!EM_S_STM07_IS($A863,"61",DATE(G$4,12,31),"1")/1000000</f>
        <v>111.90721643000001</v>
      </c>
      <c r="I863" s="3">
        <f>[1]!EM_S_STM07_IS($A863,"9",DATE(I$4,12,31),"1")/1000000</f>
        <v>1480.7191586400002</v>
      </c>
      <c r="J863" s="3">
        <f>[1]!EM_S_STM07_IS($A863,"61",DATE(I$4,12,31),"1")/1000000</f>
        <v>172.87786452</v>
      </c>
      <c r="K863" s="3">
        <f>[1]!EM_S_STM07_IS($A863,"9",DATE(K$4,12,31),"1")/1000000</f>
        <v>1881.98184395</v>
      </c>
      <c r="L863" s="3">
        <f>[1]!EM_S_STM07_IS($A863,"61",DATE(K$4,12,31),"1")/1000000</f>
        <v>202.87425338</v>
      </c>
      <c r="M863" s="3">
        <f>[1]!EM_S_STM07_IS($A863,"9",DATE(M$4,12,31),"1")/1000000</f>
        <v>1765.1819992599999</v>
      </c>
      <c r="N863" s="3">
        <f>[1]!EM_S_STM07_IS($A863,"61",DATE(M$4,12,31),"1")/1000000</f>
        <v>-46.337766909999999</v>
      </c>
      <c r="O863" s="6">
        <f t="shared" si="28"/>
        <v>0.20053639061108375</v>
      </c>
      <c r="P863" s="6">
        <f t="shared" si="29"/>
        <v>-1.8461180948043752</v>
      </c>
    </row>
    <row r="864" spans="1:16" x14ac:dyDescent="0.25">
      <c r="A864" s="5" t="s">
        <v>858</v>
      </c>
      <c r="B864" s="5" t="s">
        <v>3920</v>
      </c>
      <c r="C864" s="3">
        <f>[1]!EM_S_STM07_IS($A864,"9",DATE(C$4,12,31),"1")/1000000</f>
        <v>737.97225249999997</v>
      </c>
      <c r="D864" s="3">
        <f>[1]!EM_S_STM07_IS($A864,"61",DATE(C$4,12,31),"1")/1000000</f>
        <v>203.39522957</v>
      </c>
      <c r="E864" s="3">
        <f>[1]!EM_S_STM07_IS($A864,"9",DATE(E$4,12,31),"1")/1000000</f>
        <v>763.64160721000007</v>
      </c>
      <c r="F864" s="3">
        <f>[1]!EM_S_STM07_IS($A864,"61",DATE(E$4,12,31),"1")/1000000</f>
        <v>324.76916441000003</v>
      </c>
      <c r="G864" s="3">
        <f>[1]!EM_S_STM07_IS($A864,"9",DATE(G$4,12,31),"1")/1000000</f>
        <v>1117.06791548</v>
      </c>
      <c r="H864" s="3">
        <f>[1]!EM_S_STM07_IS($A864,"61",DATE(G$4,12,31),"1")/1000000</f>
        <v>297.10538438999998</v>
      </c>
      <c r="I864" s="3">
        <f>[1]!EM_S_STM07_IS($A864,"9",DATE(I$4,12,31),"1")/1000000</f>
        <v>1044.3978231000001</v>
      </c>
      <c r="J864" s="3">
        <f>[1]!EM_S_STM07_IS($A864,"61",DATE(I$4,12,31),"1")/1000000</f>
        <v>298.05898517999998</v>
      </c>
      <c r="K864" s="3">
        <f>[1]!EM_S_STM07_IS($A864,"9",DATE(K$4,12,31),"1")/1000000</f>
        <v>773.72567374000005</v>
      </c>
      <c r="L864" s="3">
        <f>[1]!EM_S_STM07_IS($A864,"61",DATE(K$4,12,31),"1")/1000000</f>
        <v>92.883574659999994</v>
      </c>
      <c r="M864" s="3">
        <f>[1]!EM_S_STM07_IS($A864,"9",DATE(M$4,12,31),"1")/1000000</f>
        <v>774.78219271</v>
      </c>
      <c r="N864" s="3">
        <f>[1]!EM_S_STM07_IS($A864,"61",DATE(M$4,12,31),"1")/1000000</f>
        <v>114.21448971</v>
      </c>
      <c r="O864" s="6">
        <f t="shared" si="28"/>
        <v>9.7826851726112718E-3</v>
      </c>
      <c r="P864" s="6">
        <f t="shared" si="29"/>
        <v>-0.1090033150565215</v>
      </c>
    </row>
    <row r="865" spans="1:16" x14ac:dyDescent="0.25">
      <c r="A865" s="5" t="s">
        <v>859</v>
      </c>
      <c r="B865" s="5" t="s">
        <v>3921</v>
      </c>
      <c r="C865" s="3">
        <f>[1]!EM_S_STM07_IS($A865,"9",DATE(C$4,12,31),"1")/1000000</f>
        <v>2228.7526558699997</v>
      </c>
      <c r="D865" s="3">
        <f>[1]!EM_S_STM07_IS($A865,"61",DATE(C$4,12,31),"1")/1000000</f>
        <v>204.79935631000001</v>
      </c>
      <c r="E865" s="3">
        <f>[1]!EM_S_STM07_IS($A865,"9",DATE(E$4,12,31),"1")/1000000</f>
        <v>2751.2298495500004</v>
      </c>
      <c r="F865" s="3">
        <f>[1]!EM_S_STM07_IS($A865,"61",DATE(E$4,12,31),"1")/1000000</f>
        <v>296.50010537999998</v>
      </c>
      <c r="G865" s="3">
        <f>[1]!EM_S_STM07_IS($A865,"9",DATE(G$4,12,31),"1")/1000000</f>
        <v>2730.9197368800001</v>
      </c>
      <c r="H865" s="3">
        <f>[1]!EM_S_STM07_IS($A865,"61",DATE(G$4,12,31),"1")/1000000</f>
        <v>229.89883655</v>
      </c>
      <c r="I865" s="3">
        <f>[1]!EM_S_STM07_IS($A865,"9",DATE(I$4,12,31),"1")/1000000</f>
        <v>3205.1468780300002</v>
      </c>
      <c r="J865" s="3">
        <f>[1]!EM_S_STM07_IS($A865,"61",DATE(I$4,12,31),"1")/1000000</f>
        <v>280.47847054000005</v>
      </c>
      <c r="K865" s="3">
        <f>[1]!EM_S_STM07_IS($A865,"9",DATE(K$4,12,31),"1")/1000000</f>
        <v>3391.5830667499999</v>
      </c>
      <c r="L865" s="3">
        <f>[1]!EM_S_STM07_IS($A865,"61",DATE(K$4,12,31),"1")/1000000</f>
        <v>303.82039877</v>
      </c>
      <c r="M865" s="3">
        <f>[1]!EM_S_STM07_IS($A865,"9",DATE(M$4,12,31),"1")/1000000</f>
        <v>3476.9708390300002</v>
      </c>
      <c r="N865" s="3">
        <f>[1]!EM_S_STM07_IS($A865,"61",DATE(M$4,12,31),"1")/1000000</f>
        <v>294.48908681</v>
      </c>
      <c r="O865" s="6">
        <f t="shared" si="28"/>
        <v>9.3019310936936161E-2</v>
      </c>
      <c r="P865" s="6">
        <f t="shared" si="29"/>
        <v>7.5345751443692377E-2</v>
      </c>
    </row>
    <row r="866" spans="1:16" x14ac:dyDescent="0.25">
      <c r="A866" s="5" t="s">
        <v>860</v>
      </c>
      <c r="B866" s="5" t="s">
        <v>3922</v>
      </c>
      <c r="C866" s="3">
        <f>[1]!EM_S_STM07_IS($A866,"9",DATE(C$4,12,31),"1")/1000000</f>
        <v>505.00308804000002</v>
      </c>
      <c r="D866" s="3">
        <f>[1]!EM_S_STM07_IS($A866,"61",DATE(C$4,12,31),"1")/1000000</f>
        <v>44.853469220000001</v>
      </c>
      <c r="E866" s="3">
        <f>[1]!EM_S_STM07_IS($A866,"9",DATE(E$4,12,31),"1")/1000000</f>
        <v>505.8258381</v>
      </c>
      <c r="F866" s="3">
        <f>[1]!EM_S_STM07_IS($A866,"61",DATE(E$4,12,31),"1")/1000000</f>
        <v>39.943887780000004</v>
      </c>
      <c r="G866" s="3">
        <f>[1]!EM_S_STM07_IS($A866,"9",DATE(G$4,12,31),"1")/1000000</f>
        <v>508.84081806</v>
      </c>
      <c r="H866" s="3">
        <f>[1]!EM_S_STM07_IS($A866,"61",DATE(G$4,12,31),"1")/1000000</f>
        <v>28.22379681</v>
      </c>
      <c r="I866" s="3">
        <f>[1]!EM_S_STM07_IS($A866,"9",DATE(I$4,12,31),"1")/1000000</f>
        <v>549.15051295000001</v>
      </c>
      <c r="J866" s="3">
        <f>[1]!EM_S_STM07_IS($A866,"61",DATE(I$4,12,31),"1")/1000000</f>
        <v>18.831661879999999</v>
      </c>
      <c r="K866" s="3">
        <f>[1]!EM_S_STM07_IS($A866,"9",DATE(K$4,12,31),"1")/1000000</f>
        <v>803.27314422000006</v>
      </c>
      <c r="L866" s="3">
        <f>[1]!EM_S_STM07_IS($A866,"61",DATE(K$4,12,31),"1")/1000000</f>
        <v>7.9774662200000002</v>
      </c>
      <c r="M866" s="3">
        <f>[1]!EM_S_STM07_IS($A866,"9",DATE(M$4,12,31),"1")/1000000</f>
        <v>990.48679749999997</v>
      </c>
      <c r="N866" s="3">
        <f>[1]!EM_S_STM07_IS($A866,"61",DATE(M$4,12,31),"1")/1000000</f>
        <v>23.15345529</v>
      </c>
      <c r="O866" s="6">
        <f t="shared" si="28"/>
        <v>0.14422368025908727</v>
      </c>
      <c r="P866" s="6">
        <f t="shared" si="29"/>
        <v>-0.12387927378681873</v>
      </c>
    </row>
    <row r="867" spans="1:16" x14ac:dyDescent="0.25">
      <c r="A867" s="5" t="s">
        <v>861</v>
      </c>
      <c r="B867" s="5" t="s">
        <v>3923</v>
      </c>
      <c r="C867" s="3">
        <f>[1]!EM_S_STM07_IS($A867,"9",DATE(C$4,12,31),"1")/1000000</f>
        <v>1997.2118407099999</v>
      </c>
      <c r="D867" s="3">
        <f>[1]!EM_S_STM07_IS($A867,"61",DATE(C$4,12,31),"1")/1000000</f>
        <v>138.59560074000001</v>
      </c>
      <c r="E867" s="3">
        <f>[1]!EM_S_STM07_IS($A867,"9",DATE(E$4,12,31),"1")/1000000</f>
        <v>2644.27065653</v>
      </c>
      <c r="F867" s="3">
        <f>[1]!EM_S_STM07_IS($A867,"61",DATE(E$4,12,31),"1")/1000000</f>
        <v>178.66953400999998</v>
      </c>
      <c r="G867" s="3">
        <f>[1]!EM_S_STM07_IS($A867,"9",DATE(G$4,12,31),"1")/1000000</f>
        <v>2787.36878333</v>
      </c>
      <c r="H867" s="3">
        <f>[1]!EM_S_STM07_IS($A867,"61",DATE(G$4,12,31),"1")/1000000</f>
        <v>223.72446026</v>
      </c>
      <c r="I867" s="3">
        <f>[1]!EM_S_STM07_IS($A867,"9",DATE(I$4,12,31),"1")/1000000</f>
        <v>3276.1627518</v>
      </c>
      <c r="J867" s="3">
        <f>[1]!EM_S_STM07_IS($A867,"61",DATE(I$4,12,31),"1")/1000000</f>
        <v>239.17747466</v>
      </c>
      <c r="K867" s="3">
        <f>[1]!EM_S_STM07_IS($A867,"9",DATE(K$4,12,31),"1")/1000000</f>
        <v>3641.68674388</v>
      </c>
      <c r="L867" s="3">
        <f>[1]!EM_S_STM07_IS($A867,"61",DATE(K$4,12,31),"1")/1000000</f>
        <v>241.75273368999999</v>
      </c>
      <c r="M867" s="3">
        <f>[1]!EM_S_STM07_IS($A867,"9",DATE(M$4,12,31),"1")/1000000</f>
        <v>4516.5051299500001</v>
      </c>
      <c r="N867" s="3">
        <f>[1]!EM_S_STM07_IS($A867,"61",DATE(M$4,12,31),"1")/1000000</f>
        <v>262.34064791999998</v>
      </c>
      <c r="O867" s="6">
        <f t="shared" si="28"/>
        <v>0.1772689101872027</v>
      </c>
      <c r="P867" s="6">
        <f t="shared" si="29"/>
        <v>0.13611744463767739</v>
      </c>
    </row>
    <row r="868" spans="1:16" x14ac:dyDescent="0.25">
      <c r="A868" s="5" t="s">
        <v>862</v>
      </c>
      <c r="B868" s="5" t="s">
        <v>3924</v>
      </c>
      <c r="C868" s="3">
        <f>[1]!EM_S_STM07_IS($A868,"9",DATE(C$4,12,31),"1")/1000000</f>
        <v>855.13530782999999</v>
      </c>
      <c r="D868" s="3">
        <f>[1]!EM_S_STM07_IS($A868,"61",DATE(C$4,12,31),"1")/1000000</f>
        <v>91.751390389999997</v>
      </c>
      <c r="E868" s="3">
        <f>[1]!EM_S_STM07_IS($A868,"9",DATE(E$4,12,31),"1")/1000000</f>
        <v>1251.9053690399999</v>
      </c>
      <c r="F868" s="3">
        <f>[1]!EM_S_STM07_IS($A868,"61",DATE(E$4,12,31),"1")/1000000</f>
        <v>111.83873862</v>
      </c>
      <c r="G868" s="3">
        <f>[1]!EM_S_STM07_IS($A868,"9",DATE(G$4,12,31),"1")/1000000</f>
        <v>1200.0283115299999</v>
      </c>
      <c r="H868" s="3">
        <f>[1]!EM_S_STM07_IS($A868,"61",DATE(G$4,12,31),"1")/1000000</f>
        <v>57.740096489999999</v>
      </c>
      <c r="I868" s="3">
        <f>[1]!EM_S_STM07_IS($A868,"9",DATE(I$4,12,31),"1")/1000000</f>
        <v>1422.67147103</v>
      </c>
      <c r="J868" s="3">
        <f>[1]!EM_S_STM07_IS($A868,"61",DATE(I$4,12,31),"1")/1000000</f>
        <v>98.684316150000001</v>
      </c>
      <c r="K868" s="3">
        <f>[1]!EM_S_STM07_IS($A868,"9",DATE(K$4,12,31),"1")/1000000</f>
        <v>1566.0539104300001</v>
      </c>
      <c r="L868" s="3">
        <f>[1]!EM_S_STM07_IS($A868,"61",DATE(K$4,12,31),"1")/1000000</f>
        <v>148.29603772999999</v>
      </c>
      <c r="M868" s="3">
        <f>[1]!EM_S_STM07_IS($A868,"9",DATE(M$4,12,31),"1")/1000000</f>
        <v>1517.4481219700001</v>
      </c>
      <c r="N868" s="3">
        <f>[1]!EM_S_STM07_IS($A868,"61",DATE(M$4,12,31),"1")/1000000</f>
        <v>155.33301985</v>
      </c>
      <c r="O868" s="6">
        <f t="shared" si="28"/>
        <v>0.12154267383308048</v>
      </c>
      <c r="P868" s="6">
        <f t="shared" si="29"/>
        <v>0.11104135954480632</v>
      </c>
    </row>
    <row r="869" spans="1:16" x14ac:dyDescent="0.25">
      <c r="A869" s="5" t="s">
        <v>863</v>
      </c>
      <c r="B869" s="5" t="s">
        <v>3925</v>
      </c>
      <c r="C869" s="3">
        <f>[1]!EM_S_STM07_IS($A869,"9",DATE(C$4,12,31),"1")/1000000</f>
        <v>594.44121355999994</v>
      </c>
      <c r="D869" s="3">
        <f>[1]!EM_S_STM07_IS($A869,"61",DATE(C$4,12,31),"1")/1000000</f>
        <v>57.49881001</v>
      </c>
      <c r="E869" s="3">
        <f>[1]!EM_S_STM07_IS($A869,"9",DATE(E$4,12,31),"1")/1000000</f>
        <v>985.45432994000009</v>
      </c>
      <c r="F869" s="3">
        <f>[1]!EM_S_STM07_IS($A869,"61",DATE(E$4,12,31),"1")/1000000</f>
        <v>136.80151519999998</v>
      </c>
      <c r="G869" s="3">
        <f>[1]!EM_S_STM07_IS($A869,"9",DATE(G$4,12,31),"1")/1000000</f>
        <v>1308.4481708399999</v>
      </c>
      <c r="H869" s="3">
        <f>[1]!EM_S_STM07_IS($A869,"61",DATE(G$4,12,31),"1")/1000000</f>
        <v>194.27613902000002</v>
      </c>
      <c r="I869" s="3">
        <f>[1]!EM_S_STM07_IS($A869,"9",DATE(I$4,12,31),"1")/1000000</f>
        <v>1772.35525413</v>
      </c>
      <c r="J869" s="3">
        <f>[1]!EM_S_STM07_IS($A869,"61",DATE(I$4,12,31),"1")/1000000</f>
        <v>226.47800105000002</v>
      </c>
      <c r="K869" s="3">
        <f>[1]!EM_S_STM07_IS($A869,"9",DATE(K$4,12,31),"1")/1000000</f>
        <v>1789.20269833</v>
      </c>
      <c r="L869" s="3">
        <f>[1]!EM_S_STM07_IS($A869,"61",DATE(K$4,12,31),"1")/1000000</f>
        <v>221.90174311000001</v>
      </c>
      <c r="M869" s="3">
        <f>[1]!EM_S_STM07_IS($A869,"9",DATE(M$4,12,31),"1")/1000000</f>
        <v>1345.32071348</v>
      </c>
      <c r="N869" s="3">
        <f>[1]!EM_S_STM07_IS($A869,"61",DATE(M$4,12,31),"1")/1000000</f>
        <v>202.05862937000001</v>
      </c>
      <c r="O869" s="6">
        <f t="shared" si="28"/>
        <v>0.17745246536622283</v>
      </c>
      <c r="P869" s="6">
        <f t="shared" si="29"/>
        <v>0.28577124570770973</v>
      </c>
    </row>
    <row r="870" spans="1:16" x14ac:dyDescent="0.25">
      <c r="A870" s="5" t="s">
        <v>864</v>
      </c>
      <c r="B870" s="5" t="s">
        <v>3926</v>
      </c>
      <c r="C870" s="3">
        <f>[1]!EM_S_STM07_IS($A870,"9",DATE(C$4,12,31),"1")/1000000</f>
        <v>3853.4478536699999</v>
      </c>
      <c r="D870" s="3">
        <f>[1]!EM_S_STM07_IS($A870,"61",DATE(C$4,12,31),"1")/1000000</f>
        <v>1209.5033639000001</v>
      </c>
      <c r="E870" s="3">
        <f>[1]!EM_S_STM07_IS($A870,"9",DATE(E$4,12,31),"1")/1000000</f>
        <v>2494.5812719200003</v>
      </c>
      <c r="F870" s="3">
        <f>[1]!EM_S_STM07_IS($A870,"61",DATE(E$4,12,31),"1")/1000000</f>
        <v>622.08260046999999</v>
      </c>
      <c r="G870" s="3">
        <f>[1]!EM_S_STM07_IS($A870,"9",DATE(G$4,12,31),"1")/1000000</f>
        <v>1761.82002792</v>
      </c>
      <c r="H870" s="3">
        <f>[1]!EM_S_STM07_IS($A870,"61",DATE(G$4,12,31),"1")/1000000</f>
        <v>624.39333437000005</v>
      </c>
      <c r="I870" s="3">
        <f>[1]!EM_S_STM07_IS($A870,"9",DATE(I$4,12,31),"1")/1000000</f>
        <v>1513.1686241700002</v>
      </c>
      <c r="J870" s="3">
        <f>[1]!EM_S_STM07_IS($A870,"61",DATE(I$4,12,31),"1")/1000000</f>
        <v>317.33475299000003</v>
      </c>
      <c r="K870" s="3">
        <f>[1]!EM_S_STM07_IS($A870,"9",DATE(K$4,12,31),"1")/1000000</f>
        <v>1958.86129106</v>
      </c>
      <c r="L870" s="3">
        <f>[1]!EM_S_STM07_IS($A870,"61",DATE(K$4,12,31),"1")/1000000</f>
        <v>338.27826435000003</v>
      </c>
      <c r="M870" s="3">
        <f>[1]!EM_S_STM07_IS($A870,"9",DATE(M$4,12,31),"1")/1000000</f>
        <v>2292.29999959</v>
      </c>
      <c r="N870" s="3">
        <f>[1]!EM_S_STM07_IS($A870,"61",DATE(M$4,12,31),"1")/1000000</f>
        <v>579.77667383000005</v>
      </c>
      <c r="O870" s="6">
        <f t="shared" si="28"/>
        <v>-9.8668822896322395E-2</v>
      </c>
      <c r="P870" s="6">
        <f t="shared" si="29"/>
        <v>-0.13676163885317716</v>
      </c>
    </row>
    <row r="871" spans="1:16" x14ac:dyDescent="0.25">
      <c r="A871" s="5" t="s">
        <v>865</v>
      </c>
      <c r="B871" s="5" t="s">
        <v>3927</v>
      </c>
      <c r="C871" s="3">
        <f>[1]!EM_S_STM07_IS($A871,"9",DATE(C$4,12,31),"1")/1000000</f>
        <v>3078.6264309099997</v>
      </c>
      <c r="D871" s="3">
        <f>[1]!EM_S_STM07_IS($A871,"61",DATE(C$4,12,31),"1")/1000000</f>
        <v>67.768474900000001</v>
      </c>
      <c r="E871" s="3">
        <f>[1]!EM_S_STM07_IS($A871,"9",DATE(E$4,12,31),"1")/1000000</f>
        <v>3716.93953392</v>
      </c>
      <c r="F871" s="3">
        <f>[1]!EM_S_STM07_IS($A871,"61",DATE(E$4,12,31),"1")/1000000</f>
        <v>99.042986639999995</v>
      </c>
      <c r="G871" s="3">
        <f>[1]!EM_S_STM07_IS($A871,"9",DATE(G$4,12,31),"1")/1000000</f>
        <v>4626.6470733100005</v>
      </c>
      <c r="H871" s="3">
        <f>[1]!EM_S_STM07_IS($A871,"61",DATE(G$4,12,31),"1")/1000000</f>
        <v>180.91148687999998</v>
      </c>
      <c r="I871" s="3">
        <f>[1]!EM_S_STM07_IS($A871,"9",DATE(I$4,12,31),"1")/1000000</f>
        <v>5590.89729635</v>
      </c>
      <c r="J871" s="3">
        <f>[1]!EM_S_STM07_IS($A871,"61",DATE(I$4,12,31),"1")/1000000</f>
        <v>287.55741341999999</v>
      </c>
      <c r="K871" s="3">
        <f>[1]!EM_S_STM07_IS($A871,"9",DATE(K$4,12,31),"1")/1000000</f>
        <v>6337.5876060600003</v>
      </c>
      <c r="L871" s="3">
        <f>[1]!EM_S_STM07_IS($A871,"61",DATE(K$4,12,31),"1")/1000000</f>
        <v>425.15050793</v>
      </c>
      <c r="M871" s="3">
        <f>[1]!EM_S_STM07_IS($A871,"9",DATE(M$4,12,31),"1")/1000000</f>
        <v>9628.6367069500011</v>
      </c>
      <c r="N871" s="3">
        <f>[1]!EM_S_STM07_IS($A871,"61",DATE(M$4,12,31),"1")/1000000</f>
        <v>547.64347565999992</v>
      </c>
      <c r="O871" s="6">
        <f t="shared" si="28"/>
        <v>0.25615016999123785</v>
      </c>
      <c r="P871" s="6">
        <f t="shared" si="29"/>
        <v>0.51877710324362036</v>
      </c>
    </row>
    <row r="872" spans="1:16" x14ac:dyDescent="0.25">
      <c r="A872" s="5" t="s">
        <v>866</v>
      </c>
      <c r="B872" s="5" t="s">
        <v>3928</v>
      </c>
      <c r="C872" s="3">
        <f>[1]!EM_S_STM07_IS($A872,"9",DATE(C$4,12,31),"1")/1000000</f>
        <v>437.44026822000001</v>
      </c>
      <c r="D872" s="3">
        <f>[1]!EM_S_STM07_IS($A872,"61",DATE(C$4,12,31),"1")/1000000</f>
        <v>35.98801658</v>
      </c>
      <c r="E872" s="3">
        <f>[1]!EM_S_STM07_IS($A872,"9",DATE(E$4,12,31),"1")/1000000</f>
        <v>486.24358949000003</v>
      </c>
      <c r="F872" s="3">
        <f>[1]!EM_S_STM07_IS($A872,"61",DATE(E$4,12,31),"1")/1000000</f>
        <v>42.07218306</v>
      </c>
      <c r="G872" s="3">
        <f>[1]!EM_S_STM07_IS($A872,"9",DATE(G$4,12,31),"1")/1000000</f>
        <v>502.55363614999999</v>
      </c>
      <c r="H872" s="3">
        <f>[1]!EM_S_STM07_IS($A872,"61",DATE(G$4,12,31),"1")/1000000</f>
        <v>45.541071869999996</v>
      </c>
      <c r="I872" s="3">
        <f>[1]!EM_S_STM07_IS($A872,"9",DATE(I$4,12,31),"1")/1000000</f>
        <v>549.99413691999996</v>
      </c>
      <c r="J872" s="3">
        <f>[1]!EM_S_STM07_IS($A872,"61",DATE(I$4,12,31),"1")/1000000</f>
        <v>46.989926880000006</v>
      </c>
      <c r="K872" s="3">
        <f>[1]!EM_S_STM07_IS($A872,"9",DATE(K$4,12,31),"1")/1000000</f>
        <v>554.80849645000001</v>
      </c>
      <c r="L872" s="3">
        <f>[1]!EM_S_STM07_IS($A872,"61",DATE(K$4,12,31),"1")/1000000</f>
        <v>51.074435109999996</v>
      </c>
      <c r="M872" s="3">
        <f>[1]!EM_S_STM07_IS($A872,"9",DATE(M$4,12,31),"1")/1000000</f>
        <v>650.56718926999997</v>
      </c>
      <c r="N872" s="3">
        <f>[1]!EM_S_STM07_IS($A872,"61",DATE(M$4,12,31),"1")/1000000</f>
        <v>54.842444530000002</v>
      </c>
      <c r="O872" s="6">
        <f t="shared" si="28"/>
        <v>8.2616593716790421E-2</v>
      </c>
      <c r="P872" s="6">
        <f t="shared" si="29"/>
        <v>8.7907018476101273E-2</v>
      </c>
    </row>
    <row r="873" spans="1:16" x14ac:dyDescent="0.25">
      <c r="A873" s="5" t="s">
        <v>867</v>
      </c>
      <c r="B873" s="5" t="s">
        <v>3929</v>
      </c>
      <c r="C873" s="3">
        <f>[1]!EM_S_STM07_IS($A873,"9",DATE(C$4,12,31),"1")/1000000</f>
        <v>431.08960087000003</v>
      </c>
      <c r="D873" s="3">
        <f>[1]!EM_S_STM07_IS($A873,"61",DATE(C$4,12,31),"1")/1000000</f>
        <v>42.347956070000002</v>
      </c>
      <c r="E873" s="3">
        <f>[1]!EM_S_STM07_IS($A873,"9",DATE(E$4,12,31),"1")/1000000</f>
        <v>500.67863874</v>
      </c>
      <c r="F873" s="3">
        <f>[1]!EM_S_STM07_IS($A873,"61",DATE(E$4,12,31),"1")/1000000</f>
        <v>23.285386750000001</v>
      </c>
      <c r="G873" s="3">
        <f>[1]!EM_S_STM07_IS($A873,"9",DATE(G$4,12,31),"1")/1000000</f>
        <v>561.51563080999995</v>
      </c>
      <c r="H873" s="3">
        <f>[1]!EM_S_STM07_IS($A873,"61",DATE(G$4,12,31),"1")/1000000</f>
        <v>26.22622273</v>
      </c>
      <c r="I873" s="3">
        <f>[1]!EM_S_STM07_IS($A873,"9",DATE(I$4,12,31),"1")/1000000</f>
        <v>750.64413295000008</v>
      </c>
      <c r="J873" s="3">
        <f>[1]!EM_S_STM07_IS($A873,"61",DATE(I$4,12,31),"1")/1000000</f>
        <v>35.17494525</v>
      </c>
      <c r="K873" s="3">
        <f>[1]!EM_S_STM07_IS($A873,"9",DATE(K$4,12,31),"1")/1000000</f>
        <v>868.03052029999992</v>
      </c>
      <c r="L873" s="3">
        <f>[1]!EM_S_STM07_IS($A873,"61",DATE(K$4,12,31),"1")/1000000</f>
        <v>45.053892479999995</v>
      </c>
      <c r="M873" s="3">
        <f>[1]!EM_S_STM07_IS($A873,"9",DATE(M$4,12,31),"1")/1000000</f>
        <v>1110.5720168900002</v>
      </c>
      <c r="N873" s="3">
        <f>[1]!EM_S_STM07_IS($A873,"61",DATE(M$4,12,31),"1")/1000000</f>
        <v>74.946571910000003</v>
      </c>
      <c r="O873" s="6">
        <f t="shared" si="28"/>
        <v>0.20835859616464836</v>
      </c>
      <c r="P873" s="6">
        <f t="shared" si="29"/>
        <v>0.1209438634228448</v>
      </c>
    </row>
    <row r="874" spans="1:16" x14ac:dyDescent="0.25">
      <c r="A874" s="5" t="s">
        <v>868</v>
      </c>
      <c r="B874" s="5" t="s">
        <v>3930</v>
      </c>
      <c r="C874" s="3">
        <f>[1]!EM_S_STM07_IS($A874,"9",DATE(C$4,12,31),"1")/1000000</f>
        <v>2050.4015236400001</v>
      </c>
      <c r="D874" s="3">
        <f>[1]!EM_S_STM07_IS($A874,"61",DATE(C$4,12,31),"1")/1000000</f>
        <v>62.236886939999998</v>
      </c>
      <c r="E874" s="3">
        <f>[1]!EM_S_STM07_IS($A874,"9",DATE(E$4,12,31),"1")/1000000</f>
        <v>2202.6992294299998</v>
      </c>
      <c r="F874" s="3">
        <f>[1]!EM_S_STM07_IS($A874,"61",DATE(E$4,12,31),"1")/1000000</f>
        <v>60.155042539999997</v>
      </c>
      <c r="G874" s="3">
        <f>[1]!EM_S_STM07_IS($A874,"9",DATE(G$4,12,31),"1")/1000000</f>
        <v>1937.63038297</v>
      </c>
      <c r="H874" s="3">
        <f>[1]!EM_S_STM07_IS($A874,"61",DATE(G$4,12,31),"1")/1000000</f>
        <v>30.959137250000001</v>
      </c>
      <c r="I874" s="3">
        <f>[1]!EM_S_STM07_IS($A874,"9",DATE(I$4,12,31),"1")/1000000</f>
        <v>2134.6936727900002</v>
      </c>
      <c r="J874" s="3">
        <f>[1]!EM_S_STM07_IS($A874,"61",DATE(I$4,12,31),"1")/1000000</f>
        <v>42.87613546</v>
      </c>
      <c r="K874" s="3">
        <f>[1]!EM_S_STM07_IS($A874,"9",DATE(K$4,12,31),"1")/1000000</f>
        <v>2206.5314934899998</v>
      </c>
      <c r="L874" s="3">
        <f>[1]!EM_S_STM07_IS($A874,"61",DATE(K$4,12,31),"1")/1000000</f>
        <v>81.344022599999988</v>
      </c>
      <c r="M874" s="3">
        <f>[1]!EM_S_STM07_IS($A874,"9",DATE(M$4,12,31),"1")/1000000</f>
        <v>2242.0194251299999</v>
      </c>
      <c r="N874" s="3">
        <f>[1]!EM_S_STM07_IS($A874,"61",DATE(M$4,12,31),"1")/1000000</f>
        <v>113.39462915</v>
      </c>
      <c r="O874" s="6">
        <f t="shared" si="28"/>
        <v>1.8028862542863067E-2</v>
      </c>
      <c r="P874" s="6">
        <f t="shared" si="29"/>
        <v>0.12748020231499724</v>
      </c>
    </row>
    <row r="875" spans="1:16" x14ac:dyDescent="0.25">
      <c r="A875" s="5" t="s">
        <v>869</v>
      </c>
      <c r="B875" s="5" t="s">
        <v>3931</v>
      </c>
      <c r="C875" s="3">
        <f>[1]!EM_S_STM07_IS($A875,"9",DATE(C$4,12,31),"1")/1000000</f>
        <v>1623.4201271700001</v>
      </c>
      <c r="D875" s="3">
        <f>[1]!EM_S_STM07_IS($A875,"61",DATE(C$4,12,31),"1")/1000000</f>
        <v>76.224950840000005</v>
      </c>
      <c r="E875" s="3">
        <f>[1]!EM_S_STM07_IS($A875,"9",DATE(E$4,12,31),"1")/1000000</f>
        <v>1646.5285990499999</v>
      </c>
      <c r="F875" s="3">
        <f>[1]!EM_S_STM07_IS($A875,"61",DATE(E$4,12,31),"1")/1000000</f>
        <v>87.204903120000012</v>
      </c>
      <c r="G875" s="3">
        <f>[1]!EM_S_STM07_IS($A875,"9",DATE(G$4,12,31),"1")/1000000</f>
        <v>1735.2358288299999</v>
      </c>
      <c r="H875" s="3">
        <f>[1]!EM_S_STM07_IS($A875,"61",DATE(G$4,12,31),"1")/1000000</f>
        <v>91.600194370000011</v>
      </c>
      <c r="I875" s="3">
        <f>[1]!EM_S_STM07_IS($A875,"9",DATE(I$4,12,31),"1")/1000000</f>
        <v>1813.4335088800001</v>
      </c>
      <c r="J875" s="3">
        <f>[1]!EM_S_STM07_IS($A875,"61",DATE(I$4,12,31),"1")/1000000</f>
        <v>80.081560109999998</v>
      </c>
      <c r="K875" s="3">
        <f>[1]!EM_S_STM07_IS($A875,"9",DATE(K$4,12,31),"1")/1000000</f>
        <v>2006.2768032700001</v>
      </c>
      <c r="L875" s="3">
        <f>[1]!EM_S_STM07_IS($A875,"61",DATE(K$4,12,31),"1")/1000000</f>
        <v>77.468644780000005</v>
      </c>
      <c r="M875" s="3">
        <f>[1]!EM_S_STM07_IS($A875,"9",DATE(M$4,12,31),"1")/1000000</f>
        <v>2013.59539677</v>
      </c>
      <c r="N875" s="3">
        <f>[1]!EM_S_STM07_IS($A875,"61",DATE(M$4,12,31),"1")/1000000</f>
        <v>58.420527569999997</v>
      </c>
      <c r="O875" s="6">
        <f t="shared" si="28"/>
        <v>4.4018649772936458E-2</v>
      </c>
      <c r="P875" s="6">
        <f t="shared" si="29"/>
        <v>-5.1813725628874985E-2</v>
      </c>
    </row>
    <row r="876" spans="1:16" x14ac:dyDescent="0.25">
      <c r="A876" s="5" t="s">
        <v>870</v>
      </c>
      <c r="B876" s="5" t="s">
        <v>3932</v>
      </c>
      <c r="C876" s="3">
        <f>[1]!EM_S_STM07_IS($A876,"9",DATE(C$4,12,31),"1")/1000000</f>
        <v>675.25957944000004</v>
      </c>
      <c r="D876" s="3">
        <f>[1]!EM_S_STM07_IS($A876,"61",DATE(C$4,12,31),"1")/1000000</f>
        <v>232.87411284999999</v>
      </c>
      <c r="E876" s="3">
        <f>[1]!EM_S_STM07_IS($A876,"9",DATE(E$4,12,31),"1")/1000000</f>
        <v>867.12446532000001</v>
      </c>
      <c r="F876" s="3">
        <f>[1]!EM_S_STM07_IS($A876,"61",DATE(E$4,12,31),"1")/1000000</f>
        <v>281.43540495999997</v>
      </c>
      <c r="G876" s="3">
        <f>[1]!EM_S_STM07_IS($A876,"9",DATE(G$4,12,31),"1")/1000000</f>
        <v>772.97018433000005</v>
      </c>
      <c r="H876" s="3">
        <f>[1]!EM_S_STM07_IS($A876,"61",DATE(G$4,12,31),"1")/1000000</f>
        <v>143.94800936000001</v>
      </c>
      <c r="I876" s="3">
        <f>[1]!EM_S_STM07_IS($A876,"9",DATE(I$4,12,31),"1")/1000000</f>
        <v>880.87404784</v>
      </c>
      <c r="J876" s="3">
        <f>[1]!EM_S_STM07_IS($A876,"61",DATE(I$4,12,31),"1")/1000000</f>
        <v>105.32652208</v>
      </c>
      <c r="K876" s="3">
        <f>[1]!EM_S_STM07_IS($A876,"9",DATE(K$4,12,31),"1")/1000000</f>
        <v>1059.0131552299999</v>
      </c>
      <c r="L876" s="3">
        <f>[1]!EM_S_STM07_IS($A876,"61",DATE(K$4,12,31),"1")/1000000</f>
        <v>117.50199772000001</v>
      </c>
      <c r="M876" s="3">
        <f>[1]!EM_S_STM07_IS($A876,"9",DATE(M$4,12,31),"1")/1000000</f>
        <v>1506.15341137</v>
      </c>
      <c r="N876" s="3">
        <f>[1]!EM_S_STM07_IS($A876,"61",DATE(M$4,12,31),"1")/1000000</f>
        <v>130.16064882000001</v>
      </c>
      <c r="O876" s="6">
        <f t="shared" si="28"/>
        <v>0.17403134242423524</v>
      </c>
      <c r="P876" s="6">
        <f t="shared" si="29"/>
        <v>-0.10983257354399678</v>
      </c>
    </row>
    <row r="877" spans="1:16" x14ac:dyDescent="0.25">
      <c r="A877" s="5" t="s">
        <v>871</v>
      </c>
      <c r="B877" s="5" t="s">
        <v>3933</v>
      </c>
      <c r="C877" s="3">
        <f>[1]!EM_S_STM07_IS($A877,"9",DATE(C$4,12,31),"1")/1000000</f>
        <v>1014.81496372</v>
      </c>
      <c r="D877" s="3">
        <f>[1]!EM_S_STM07_IS($A877,"61",DATE(C$4,12,31),"1")/1000000</f>
        <v>185.23334147</v>
      </c>
      <c r="E877" s="3">
        <f>[1]!EM_S_STM07_IS($A877,"9",DATE(E$4,12,31),"1")/1000000</f>
        <v>1030.7485183599999</v>
      </c>
      <c r="F877" s="3">
        <f>[1]!EM_S_STM07_IS($A877,"61",DATE(E$4,12,31),"1")/1000000</f>
        <v>197.24256418000002</v>
      </c>
      <c r="G877" s="3">
        <f>[1]!EM_S_STM07_IS($A877,"9",DATE(G$4,12,31),"1")/1000000</f>
        <v>864.11196812000003</v>
      </c>
      <c r="H877" s="3">
        <f>[1]!EM_S_STM07_IS($A877,"61",DATE(G$4,12,31),"1")/1000000</f>
        <v>119.97872478000001</v>
      </c>
      <c r="I877" s="3">
        <f>[1]!EM_S_STM07_IS($A877,"9",DATE(I$4,12,31),"1")/1000000</f>
        <v>1102.33430421</v>
      </c>
      <c r="J877" s="3">
        <f>[1]!EM_S_STM07_IS($A877,"61",DATE(I$4,12,31),"1")/1000000</f>
        <v>125.58249918999999</v>
      </c>
      <c r="K877" s="3">
        <f>[1]!EM_S_STM07_IS($A877,"9",DATE(K$4,12,31),"1")/1000000</f>
        <v>1186.84041525</v>
      </c>
      <c r="L877" s="3">
        <f>[1]!EM_S_STM07_IS($A877,"61",DATE(K$4,12,31),"1")/1000000</f>
        <v>129.07807141000001</v>
      </c>
      <c r="M877" s="3">
        <f>[1]!EM_S_STM07_IS($A877,"9",DATE(M$4,12,31),"1")/1000000</f>
        <v>926.48653748000004</v>
      </c>
      <c r="N877" s="3">
        <f>[1]!EM_S_STM07_IS($A877,"61",DATE(M$4,12,31),"1")/1000000</f>
        <v>92.481859569999997</v>
      </c>
      <c r="O877" s="6">
        <f t="shared" si="28"/>
        <v>-1.8047567881923743E-2</v>
      </c>
      <c r="P877" s="6">
        <f t="shared" si="29"/>
        <v>-0.12970301594666667</v>
      </c>
    </row>
    <row r="878" spans="1:16" x14ac:dyDescent="0.25">
      <c r="A878" s="5" t="s">
        <v>872</v>
      </c>
      <c r="B878" s="5" t="s">
        <v>3934</v>
      </c>
      <c r="C878" s="3">
        <f>[1]!EM_S_STM07_IS($A878,"9",DATE(C$4,12,31),"1")/1000000</f>
        <v>818.56221929999992</v>
      </c>
      <c r="D878" s="3">
        <f>[1]!EM_S_STM07_IS($A878,"61",DATE(C$4,12,31),"1")/1000000</f>
        <v>47.505371600000004</v>
      </c>
      <c r="E878" s="3">
        <f>[1]!EM_S_STM07_IS($A878,"9",DATE(E$4,12,31),"1")/1000000</f>
        <v>1372.83264085</v>
      </c>
      <c r="F878" s="3">
        <f>[1]!EM_S_STM07_IS($A878,"61",DATE(E$4,12,31),"1")/1000000</f>
        <v>80.269973579999998</v>
      </c>
      <c r="G878" s="3">
        <f>[1]!EM_S_STM07_IS($A878,"9",DATE(G$4,12,31),"1")/1000000</f>
        <v>1444.4824453599999</v>
      </c>
      <c r="H878" s="3">
        <f>[1]!EM_S_STM07_IS($A878,"61",DATE(G$4,12,31),"1")/1000000</f>
        <v>42.053070979999994</v>
      </c>
      <c r="I878" s="3">
        <f>[1]!EM_S_STM07_IS($A878,"9",DATE(I$4,12,31),"1")/1000000</f>
        <v>1559.5512600499999</v>
      </c>
      <c r="J878" s="3">
        <f>[1]!EM_S_STM07_IS($A878,"61",DATE(I$4,12,31),"1")/1000000</f>
        <v>16.358947350000001</v>
      </c>
      <c r="K878" s="3">
        <f>[1]!EM_S_STM07_IS($A878,"9",DATE(K$4,12,31),"1")/1000000</f>
        <v>2131.8971771800002</v>
      </c>
      <c r="L878" s="3">
        <f>[1]!EM_S_STM07_IS($A878,"61",DATE(K$4,12,31),"1")/1000000</f>
        <v>4.2219694800000003</v>
      </c>
      <c r="M878" s="3">
        <f>[1]!EM_S_STM07_IS($A878,"9",DATE(M$4,12,31),"1")/1000000</f>
        <v>2182.1065094400001</v>
      </c>
      <c r="N878" s="3">
        <f>[1]!EM_S_STM07_IS($A878,"61",DATE(M$4,12,31),"1")/1000000</f>
        <v>39.19151943</v>
      </c>
      <c r="O878" s="6">
        <f t="shared" si="28"/>
        <v>0.21664772894913242</v>
      </c>
      <c r="P878" s="6">
        <f t="shared" si="29"/>
        <v>-3.7745664967636428E-2</v>
      </c>
    </row>
    <row r="879" spans="1:16" x14ac:dyDescent="0.25">
      <c r="A879" s="5" t="s">
        <v>873</v>
      </c>
      <c r="B879" s="5" t="s">
        <v>3935</v>
      </c>
      <c r="C879" s="3">
        <f>[1]!EM_S_STM07_IS($A879,"9",DATE(C$4,12,31),"1")/1000000</f>
        <v>2359.5809508499997</v>
      </c>
      <c r="D879" s="3">
        <f>[1]!EM_S_STM07_IS($A879,"61",DATE(C$4,12,31),"1")/1000000</f>
        <v>419.99049737000001</v>
      </c>
      <c r="E879" s="3">
        <f>[1]!EM_S_STM07_IS($A879,"9",DATE(E$4,12,31),"1")/1000000</f>
        <v>2787.57715706</v>
      </c>
      <c r="F879" s="3">
        <f>[1]!EM_S_STM07_IS($A879,"61",DATE(E$4,12,31),"1")/1000000</f>
        <v>506.42718245999998</v>
      </c>
      <c r="G879" s="3">
        <f>[1]!EM_S_STM07_IS($A879,"9",DATE(G$4,12,31),"1")/1000000</f>
        <v>3422.0310527600004</v>
      </c>
      <c r="H879" s="3">
        <f>[1]!EM_S_STM07_IS($A879,"61",DATE(G$4,12,31),"1")/1000000</f>
        <v>316.97071993999998</v>
      </c>
      <c r="I879" s="3">
        <f>[1]!EM_S_STM07_IS($A879,"9",DATE(I$4,12,31),"1")/1000000</f>
        <v>3771.1951060000001</v>
      </c>
      <c r="J879" s="3">
        <f>[1]!EM_S_STM07_IS($A879,"61",DATE(I$4,12,31),"1")/1000000</f>
        <v>346.07687147000001</v>
      </c>
      <c r="K879" s="3">
        <f>[1]!EM_S_STM07_IS($A879,"9",DATE(K$4,12,31),"1")/1000000</f>
        <v>5200.42929654</v>
      </c>
      <c r="L879" s="3">
        <f>[1]!EM_S_STM07_IS($A879,"61",DATE(K$4,12,31),"1")/1000000</f>
        <v>299.40218458999999</v>
      </c>
      <c r="M879" s="3">
        <f>[1]!EM_S_STM07_IS($A879,"9",DATE(M$4,12,31),"1")/1000000</f>
        <v>4278.4584406100003</v>
      </c>
      <c r="N879" s="3">
        <f>[1]!EM_S_STM07_IS($A879,"61",DATE(M$4,12,31),"1")/1000000</f>
        <v>184.18709000000001</v>
      </c>
      <c r="O879" s="6">
        <f t="shared" si="28"/>
        <v>0.12639441196740986</v>
      </c>
      <c r="P879" s="6">
        <f t="shared" si="29"/>
        <v>-0.15198419911252548</v>
      </c>
    </row>
    <row r="880" spans="1:16" x14ac:dyDescent="0.25">
      <c r="A880" s="5" t="s">
        <v>874</v>
      </c>
      <c r="B880" s="5" t="s">
        <v>3936</v>
      </c>
      <c r="C880" s="3">
        <f>[1]!EM_S_STM07_IS($A880,"9",DATE(C$4,12,31),"1")/1000000</f>
        <v>892.64026483000009</v>
      </c>
      <c r="D880" s="3">
        <f>[1]!EM_S_STM07_IS($A880,"61",DATE(C$4,12,31),"1")/1000000</f>
        <v>66.905310689999993</v>
      </c>
      <c r="E880" s="3">
        <f>[1]!EM_S_STM07_IS($A880,"9",DATE(E$4,12,31),"1")/1000000</f>
        <v>1005.26146182</v>
      </c>
      <c r="F880" s="3">
        <f>[1]!EM_S_STM07_IS($A880,"61",DATE(E$4,12,31),"1")/1000000</f>
        <v>72.671682619999999</v>
      </c>
      <c r="G880" s="3">
        <f>[1]!EM_S_STM07_IS($A880,"9",DATE(G$4,12,31),"1")/1000000</f>
        <v>1053.7525409699999</v>
      </c>
      <c r="H880" s="3">
        <f>[1]!EM_S_STM07_IS($A880,"61",DATE(G$4,12,31),"1")/1000000</f>
        <v>83.121706889999999</v>
      </c>
      <c r="I880" s="3">
        <f>[1]!EM_S_STM07_IS($A880,"9",DATE(I$4,12,31),"1")/1000000</f>
        <v>1309.4198093699999</v>
      </c>
      <c r="J880" s="3">
        <f>[1]!EM_S_STM07_IS($A880,"61",DATE(I$4,12,31),"1")/1000000</f>
        <v>78.681400060000001</v>
      </c>
      <c r="K880" s="3">
        <f>[1]!EM_S_STM07_IS($A880,"9",DATE(K$4,12,31),"1")/1000000</f>
        <v>1323.0650502999999</v>
      </c>
      <c r="L880" s="3">
        <f>[1]!EM_S_STM07_IS($A880,"61",DATE(K$4,12,31),"1")/1000000</f>
        <v>60.275357030000002</v>
      </c>
      <c r="M880" s="3">
        <f>[1]!EM_S_STM07_IS($A880,"9",DATE(M$4,12,31),"1")/1000000</f>
        <v>1005.73442361</v>
      </c>
      <c r="N880" s="3">
        <f>[1]!EM_S_STM07_IS($A880,"61",DATE(M$4,12,31),"1")/1000000</f>
        <v>90.280509340000009</v>
      </c>
      <c r="O880" s="6">
        <f t="shared" si="28"/>
        <v>2.414480988120693E-2</v>
      </c>
      <c r="P880" s="6">
        <f t="shared" si="29"/>
        <v>6.1760786620123742E-2</v>
      </c>
    </row>
    <row r="881" spans="1:16" x14ac:dyDescent="0.25">
      <c r="A881" s="5" t="s">
        <v>875</v>
      </c>
      <c r="B881" s="5" t="s">
        <v>3937</v>
      </c>
      <c r="C881" s="3">
        <f>[1]!EM_S_STM07_IS($A881,"9",DATE(C$4,12,31),"1")/1000000</f>
        <v>450.56743415</v>
      </c>
      <c r="D881" s="3">
        <f>[1]!EM_S_STM07_IS($A881,"61",DATE(C$4,12,31),"1")/1000000</f>
        <v>165.03546187999999</v>
      </c>
      <c r="E881" s="3">
        <f>[1]!EM_S_STM07_IS($A881,"9",DATE(E$4,12,31),"1")/1000000</f>
        <v>743.63952000999996</v>
      </c>
      <c r="F881" s="3">
        <f>[1]!EM_S_STM07_IS($A881,"61",DATE(E$4,12,31),"1")/1000000</f>
        <v>278.73381335000005</v>
      </c>
      <c r="G881" s="3">
        <f>[1]!EM_S_STM07_IS($A881,"9",DATE(G$4,12,31),"1")/1000000</f>
        <v>1013.65552237</v>
      </c>
      <c r="H881" s="3">
        <f>[1]!EM_S_STM07_IS($A881,"61",DATE(G$4,12,31),"1")/1000000</f>
        <v>308.75455156999999</v>
      </c>
      <c r="I881" s="3">
        <f>[1]!EM_S_STM07_IS($A881,"9",DATE(I$4,12,31),"1")/1000000</f>
        <v>1393.0956165099999</v>
      </c>
      <c r="J881" s="3">
        <f>[1]!EM_S_STM07_IS($A881,"61",DATE(I$4,12,31),"1")/1000000</f>
        <v>488.35475764999995</v>
      </c>
      <c r="K881" s="3">
        <f>[1]!EM_S_STM07_IS($A881,"9",DATE(K$4,12,31),"1")/1000000</f>
        <v>1759.8747367400001</v>
      </c>
      <c r="L881" s="3">
        <f>[1]!EM_S_STM07_IS($A881,"61",DATE(K$4,12,31),"1")/1000000</f>
        <v>596.09603203999995</v>
      </c>
      <c r="M881" s="3">
        <f>[1]!EM_S_STM07_IS($A881,"9",DATE(M$4,12,31),"1")/1000000</f>
        <v>1535.8337404900001</v>
      </c>
      <c r="N881" s="3">
        <f>[1]!EM_S_STM07_IS($A881,"61",DATE(M$4,12,31),"1")/1000000</f>
        <v>241.97058352000002</v>
      </c>
      <c r="O881" s="6">
        <f t="shared" si="28"/>
        <v>0.27795888305881777</v>
      </c>
      <c r="P881" s="6">
        <f t="shared" si="29"/>
        <v>7.9535826373089424E-2</v>
      </c>
    </row>
    <row r="882" spans="1:16" x14ac:dyDescent="0.25">
      <c r="A882" s="5" t="s">
        <v>876</v>
      </c>
      <c r="B882" s="5" t="s">
        <v>3938</v>
      </c>
      <c r="C882" s="3">
        <f>[1]!EM_S_STM07_IS($A882,"9",DATE(C$4,12,31),"1")/1000000</f>
        <v>914.18278427999996</v>
      </c>
      <c r="D882" s="3">
        <f>[1]!EM_S_STM07_IS($A882,"61",DATE(C$4,12,31),"1")/1000000</f>
        <v>39.197674890000002</v>
      </c>
      <c r="E882" s="3">
        <f>[1]!EM_S_STM07_IS($A882,"9",DATE(E$4,12,31),"1")/1000000</f>
        <v>1049.01772966</v>
      </c>
      <c r="F882" s="3">
        <f>[1]!EM_S_STM07_IS($A882,"61",DATE(E$4,12,31),"1")/1000000</f>
        <v>62.574454709999998</v>
      </c>
      <c r="G882" s="3">
        <f>[1]!EM_S_STM07_IS($A882,"9",DATE(G$4,12,31),"1")/1000000</f>
        <v>1009.76985638</v>
      </c>
      <c r="H882" s="3">
        <f>[1]!EM_S_STM07_IS($A882,"61",DATE(G$4,12,31),"1")/1000000</f>
        <v>61.599207649999997</v>
      </c>
      <c r="I882" s="3">
        <f>[1]!EM_S_STM07_IS($A882,"9",DATE(I$4,12,31),"1")/1000000</f>
        <v>894.68838870000002</v>
      </c>
      <c r="J882" s="3">
        <f>[1]!EM_S_STM07_IS($A882,"61",DATE(I$4,12,31),"1")/1000000</f>
        <v>26.887090609999998</v>
      </c>
      <c r="K882" s="3">
        <f>[1]!EM_S_STM07_IS($A882,"9",DATE(K$4,12,31),"1")/1000000</f>
        <v>1060.27364792</v>
      </c>
      <c r="L882" s="3">
        <f>[1]!EM_S_STM07_IS($A882,"61",DATE(K$4,12,31),"1")/1000000</f>
        <v>28.39758557</v>
      </c>
      <c r="M882" s="3">
        <f>[1]!EM_S_STM07_IS($A882,"9",DATE(M$4,12,31),"1")/1000000</f>
        <v>2023.40396584</v>
      </c>
      <c r="N882" s="3">
        <f>[1]!EM_S_STM07_IS($A882,"61",DATE(M$4,12,31),"1")/1000000</f>
        <v>568.28678932000003</v>
      </c>
      <c r="O882" s="6">
        <f t="shared" si="28"/>
        <v>0.17222211826196343</v>
      </c>
      <c r="P882" s="6">
        <f t="shared" si="29"/>
        <v>0.70710978138385205</v>
      </c>
    </row>
    <row r="883" spans="1:16" x14ac:dyDescent="0.25">
      <c r="A883" s="5" t="s">
        <v>877</v>
      </c>
      <c r="B883" s="5" t="s">
        <v>3939</v>
      </c>
      <c r="C883" s="3">
        <f>[1]!EM_S_STM07_IS($A883,"9",DATE(C$4,12,31),"1")/1000000</f>
        <v>343.41546808999999</v>
      </c>
      <c r="D883" s="3">
        <f>[1]!EM_S_STM07_IS($A883,"61",DATE(C$4,12,31),"1")/1000000</f>
        <v>62.021151100000004</v>
      </c>
      <c r="E883" s="3">
        <f>[1]!EM_S_STM07_IS($A883,"9",DATE(E$4,12,31),"1")/1000000</f>
        <v>400.78602188000002</v>
      </c>
      <c r="F883" s="3">
        <f>[1]!EM_S_STM07_IS($A883,"61",DATE(E$4,12,31),"1")/1000000</f>
        <v>58.827036280000002</v>
      </c>
      <c r="G883" s="3">
        <f>[1]!EM_S_STM07_IS($A883,"9",DATE(G$4,12,31),"1")/1000000</f>
        <v>489.46112356999998</v>
      </c>
      <c r="H883" s="3">
        <f>[1]!EM_S_STM07_IS($A883,"61",DATE(G$4,12,31),"1")/1000000</f>
        <v>81.459377719999992</v>
      </c>
      <c r="I883" s="3">
        <f>[1]!EM_S_STM07_IS($A883,"9",DATE(I$4,12,31),"1")/1000000</f>
        <v>584.93213095999999</v>
      </c>
      <c r="J883" s="3">
        <f>[1]!EM_S_STM07_IS($A883,"61",DATE(I$4,12,31),"1")/1000000</f>
        <v>110.83264634</v>
      </c>
      <c r="K883" s="3">
        <f>[1]!EM_S_STM07_IS($A883,"9",DATE(K$4,12,31),"1")/1000000</f>
        <v>737.42461387000003</v>
      </c>
      <c r="L883" s="3">
        <f>[1]!EM_S_STM07_IS($A883,"61",DATE(K$4,12,31),"1")/1000000</f>
        <v>117.58794148</v>
      </c>
      <c r="M883" s="3">
        <f>[1]!EM_S_STM07_IS($A883,"9",DATE(M$4,12,31),"1")/1000000</f>
        <v>781.12786603999996</v>
      </c>
      <c r="N883" s="3">
        <f>[1]!EM_S_STM07_IS($A883,"61",DATE(M$4,12,31),"1")/1000000</f>
        <v>98.077411909999995</v>
      </c>
      <c r="O883" s="6">
        <f t="shared" si="28"/>
        <v>0.17863804555345486</v>
      </c>
      <c r="P883" s="6">
        <f t="shared" si="29"/>
        <v>9.5988090496419654E-2</v>
      </c>
    </row>
    <row r="884" spans="1:16" x14ac:dyDescent="0.25">
      <c r="A884" s="5" t="s">
        <v>878</v>
      </c>
      <c r="B884" s="5" t="s">
        <v>3940</v>
      </c>
      <c r="C884" s="3">
        <f>[1]!EM_S_STM07_IS($A884,"9",DATE(C$4,12,31),"1")/1000000</f>
        <v>1622.76081873</v>
      </c>
      <c r="D884" s="3">
        <f>[1]!EM_S_STM07_IS($A884,"61",DATE(C$4,12,31),"1")/1000000</f>
        <v>85.090494939999999</v>
      </c>
      <c r="E884" s="3">
        <f>[1]!EM_S_STM07_IS($A884,"9",DATE(E$4,12,31),"1")/1000000</f>
        <v>1736.9206817899999</v>
      </c>
      <c r="F884" s="3">
        <f>[1]!EM_S_STM07_IS($A884,"61",DATE(E$4,12,31),"1")/1000000</f>
        <v>95.927906250000007</v>
      </c>
      <c r="G884" s="3">
        <f>[1]!EM_S_STM07_IS($A884,"9",DATE(G$4,12,31),"1")/1000000</f>
        <v>1365.7980098800001</v>
      </c>
      <c r="H884" s="3">
        <f>[1]!EM_S_STM07_IS($A884,"61",DATE(G$4,12,31),"1")/1000000</f>
        <v>48.448389169999999</v>
      </c>
      <c r="I884" s="3">
        <f>[1]!EM_S_STM07_IS($A884,"9",DATE(I$4,12,31),"1")/1000000</f>
        <v>1854.18246727</v>
      </c>
      <c r="J884" s="3">
        <f>[1]!EM_S_STM07_IS($A884,"61",DATE(I$4,12,31),"1")/1000000</f>
        <v>25.515179800000002</v>
      </c>
      <c r="K884" s="3">
        <f>[1]!EM_S_STM07_IS($A884,"9",DATE(K$4,12,31),"1")/1000000</f>
        <v>2164.8446156300001</v>
      </c>
      <c r="L884" s="3">
        <f>[1]!EM_S_STM07_IS($A884,"61",DATE(K$4,12,31),"1")/1000000</f>
        <v>33.397449819999999</v>
      </c>
      <c r="M884" s="3">
        <f>[1]!EM_S_STM07_IS($A884,"9",DATE(M$4,12,31),"1")/1000000</f>
        <v>2028.5429014599999</v>
      </c>
      <c r="N884" s="3">
        <f>[1]!EM_S_STM07_IS($A884,"61",DATE(M$4,12,31),"1")/1000000</f>
        <v>140.55323422999999</v>
      </c>
      <c r="O884" s="6">
        <f t="shared" si="28"/>
        <v>4.5649024802217664E-2</v>
      </c>
      <c r="P884" s="6">
        <f t="shared" si="29"/>
        <v>0.10558454418791952</v>
      </c>
    </row>
    <row r="885" spans="1:16" x14ac:dyDescent="0.25">
      <c r="A885" s="5" t="s">
        <v>879</v>
      </c>
      <c r="B885" s="5" t="s">
        <v>3941</v>
      </c>
      <c r="C885" s="3">
        <f>[1]!EM_S_STM07_IS($A885,"9",DATE(C$4,12,31),"1")/1000000</f>
        <v>377.38986133999998</v>
      </c>
      <c r="D885" s="3">
        <f>[1]!EM_S_STM07_IS($A885,"61",DATE(C$4,12,31),"1")/1000000</f>
        <v>140.03134890000001</v>
      </c>
      <c r="E885" s="3">
        <f>[1]!EM_S_STM07_IS($A885,"9",DATE(E$4,12,31),"1")/1000000</f>
        <v>306.76046814999995</v>
      </c>
      <c r="F885" s="3">
        <f>[1]!EM_S_STM07_IS($A885,"61",DATE(E$4,12,31),"1")/1000000</f>
        <v>103.35434912000001</v>
      </c>
      <c r="G885" s="3">
        <f>[1]!EM_S_STM07_IS($A885,"9",DATE(G$4,12,31),"1")/1000000</f>
        <v>296.53548975000001</v>
      </c>
      <c r="H885" s="3">
        <f>[1]!EM_S_STM07_IS($A885,"61",DATE(G$4,12,31),"1")/1000000</f>
        <v>60.178000689999998</v>
      </c>
      <c r="I885" s="3">
        <f>[1]!EM_S_STM07_IS($A885,"9",DATE(I$4,12,31),"1")/1000000</f>
        <v>356.27536787999998</v>
      </c>
      <c r="J885" s="3">
        <f>[1]!EM_S_STM07_IS($A885,"61",DATE(I$4,12,31),"1")/1000000</f>
        <v>61.50878058</v>
      </c>
      <c r="K885" s="3">
        <f>[1]!EM_S_STM07_IS($A885,"9",DATE(K$4,12,31),"1")/1000000</f>
        <v>397.98055039999997</v>
      </c>
      <c r="L885" s="3">
        <f>[1]!EM_S_STM07_IS($A885,"61",DATE(K$4,12,31),"1")/1000000</f>
        <v>67.959228940000003</v>
      </c>
      <c r="M885" s="3">
        <f>[1]!EM_S_STM07_IS($A885,"9",DATE(M$4,12,31),"1")/1000000</f>
        <v>632.34873013000004</v>
      </c>
      <c r="N885" s="3">
        <f>[1]!EM_S_STM07_IS($A885,"61",DATE(M$4,12,31),"1")/1000000</f>
        <v>63.395544979999997</v>
      </c>
      <c r="O885" s="6">
        <f t="shared" si="28"/>
        <v>0.10874911053009928</v>
      </c>
      <c r="P885" s="6">
        <f t="shared" si="29"/>
        <v>-0.14657238124128613</v>
      </c>
    </row>
    <row r="886" spans="1:16" x14ac:dyDescent="0.25">
      <c r="A886" s="5" t="s">
        <v>880</v>
      </c>
      <c r="B886" s="5" t="s">
        <v>3942</v>
      </c>
      <c r="C886" s="3">
        <f>[1]!EM_S_STM07_IS($A886,"9",DATE(C$4,12,31),"1")/1000000</f>
        <v>3605.47728521</v>
      </c>
      <c r="D886" s="3">
        <f>[1]!EM_S_STM07_IS($A886,"61",DATE(C$4,12,31),"1")/1000000</f>
        <v>1051.8043192299999</v>
      </c>
      <c r="E886" s="3">
        <f>[1]!EM_S_STM07_IS($A886,"9",DATE(E$4,12,31),"1")/1000000</f>
        <v>5231.6397497700009</v>
      </c>
      <c r="F886" s="3">
        <f>[1]!EM_S_STM07_IS($A886,"61",DATE(E$4,12,31),"1")/1000000</f>
        <v>1481.01296798</v>
      </c>
      <c r="G886" s="3">
        <f>[1]!EM_S_STM07_IS($A886,"9",DATE(G$4,12,31),"1")/1000000</f>
        <v>7213.7894891800006</v>
      </c>
      <c r="H886" s="3">
        <f>[1]!EM_S_STM07_IS($A886,"61",DATE(G$4,12,31),"1")/1000000</f>
        <v>2136.87313455</v>
      </c>
      <c r="I886" s="3">
        <f>[1]!EM_S_STM07_IS($A886,"9",DATE(I$4,12,31),"1")/1000000</f>
        <v>10745.90703884</v>
      </c>
      <c r="J886" s="3">
        <f>[1]!EM_S_STM07_IS($A886,"61",DATE(I$4,12,31),"1")/1000000</f>
        <v>3066.6485329000002</v>
      </c>
      <c r="K886" s="3">
        <f>[1]!EM_S_STM07_IS($A886,"9",DATE(K$4,12,31),"1")/1000000</f>
        <v>17233.114021699999</v>
      </c>
      <c r="L886" s="3">
        <f>[1]!EM_S_STM07_IS($A886,"61",DATE(K$4,12,31),"1")/1000000</f>
        <v>4665.36868994</v>
      </c>
      <c r="M886" s="3">
        <f>[1]!EM_S_STM07_IS($A886,"9",DATE(M$4,12,31),"1")/1000000</f>
        <v>25271.390273419998</v>
      </c>
      <c r="N886" s="3">
        <f>[1]!EM_S_STM07_IS($A886,"61",DATE(M$4,12,31),"1")/1000000</f>
        <v>5869.0496462299998</v>
      </c>
      <c r="O886" s="6">
        <f t="shared" si="28"/>
        <v>0.47615946043113677</v>
      </c>
      <c r="P886" s="6">
        <f t="shared" si="29"/>
        <v>0.41034890817463365</v>
      </c>
    </row>
    <row r="887" spans="1:16" x14ac:dyDescent="0.25">
      <c r="A887" s="5" t="s">
        <v>881</v>
      </c>
      <c r="B887" s="5" t="s">
        <v>3943</v>
      </c>
      <c r="C887" s="3">
        <f>[1]!EM_S_STM07_IS($A887,"9",DATE(C$4,12,31),"1")/1000000</f>
        <v>10887.7168284</v>
      </c>
      <c r="D887" s="3">
        <f>[1]!EM_S_STM07_IS($A887,"61",DATE(C$4,12,31),"1")/1000000</f>
        <v>596.96248185000002</v>
      </c>
      <c r="E887" s="3">
        <f>[1]!EM_S_STM07_IS($A887,"9",DATE(E$4,12,31),"1")/1000000</f>
        <v>12874.59016193</v>
      </c>
      <c r="F887" s="3">
        <f>[1]!EM_S_STM07_IS($A887,"61",DATE(E$4,12,31),"1")/1000000</f>
        <v>359.26359364999996</v>
      </c>
      <c r="G887" s="3">
        <f>[1]!EM_S_STM07_IS($A887,"9",DATE(G$4,12,31),"1")/1000000</f>
        <v>19580.60994065</v>
      </c>
      <c r="H887" s="3">
        <f>[1]!EM_S_STM07_IS($A887,"61",DATE(G$4,12,31),"1")/1000000</f>
        <v>-259.79882248000001</v>
      </c>
      <c r="I887" s="3">
        <f>[1]!EM_S_STM07_IS($A887,"9",DATE(I$4,12,31),"1")/1000000</f>
        <v>40243.479774410007</v>
      </c>
      <c r="J887" s="3">
        <f>[1]!EM_S_STM07_IS($A887,"61",DATE(I$4,12,31),"1")/1000000</f>
        <v>754.47908916999995</v>
      </c>
      <c r="K887" s="3">
        <f>[1]!EM_S_STM07_IS($A887,"9",DATE(K$4,12,31),"1")/1000000</f>
        <v>48320.567496529999</v>
      </c>
      <c r="L887" s="3">
        <f>[1]!EM_S_STM07_IS($A887,"61",DATE(K$4,12,31),"1")/1000000</f>
        <v>29.143960410000002</v>
      </c>
      <c r="M887" s="3">
        <f>[1]!EM_S_STM07_IS($A887,"9",DATE(M$4,12,31),"1")/1000000</f>
        <v>49569.028331670001</v>
      </c>
      <c r="N887" s="3">
        <f>[1]!EM_S_STM07_IS($A887,"61",DATE(M$4,12,31),"1")/1000000</f>
        <v>140.63129855000003</v>
      </c>
      <c r="O887" s="6">
        <f t="shared" si="28"/>
        <v>0.35411240836061397</v>
      </c>
      <c r="P887" s="6">
        <f t="shared" si="29"/>
        <v>-0.2510945519823401</v>
      </c>
    </row>
    <row r="888" spans="1:16" x14ac:dyDescent="0.25">
      <c r="A888" s="5" t="s">
        <v>882</v>
      </c>
      <c r="B888" s="5" t="s">
        <v>3944</v>
      </c>
      <c r="C888" s="3">
        <f>[1]!EM_S_STM07_IS($A888,"9",DATE(C$4,12,31),"1")/1000000</f>
        <v>496.46406963999999</v>
      </c>
      <c r="D888" s="3">
        <f>[1]!EM_S_STM07_IS($A888,"61",DATE(C$4,12,31),"1")/1000000</f>
        <v>52.580517780000001</v>
      </c>
      <c r="E888" s="3">
        <f>[1]!EM_S_STM07_IS($A888,"9",DATE(E$4,12,31),"1")/1000000</f>
        <v>717.44820500000003</v>
      </c>
      <c r="F888" s="3">
        <f>[1]!EM_S_STM07_IS($A888,"61",DATE(E$4,12,31),"1")/1000000</f>
        <v>64.168477069999994</v>
      </c>
      <c r="G888" s="3">
        <f>[1]!EM_S_STM07_IS($A888,"9",DATE(G$4,12,31),"1")/1000000</f>
        <v>824.74106749999999</v>
      </c>
      <c r="H888" s="3">
        <f>[1]!EM_S_STM07_IS($A888,"61",DATE(G$4,12,31),"1")/1000000</f>
        <v>34.15429949</v>
      </c>
      <c r="I888" s="3">
        <f>[1]!EM_S_STM07_IS($A888,"9",DATE(I$4,12,31),"1")/1000000</f>
        <v>757.59496153999999</v>
      </c>
      <c r="J888" s="3">
        <f>[1]!EM_S_STM07_IS($A888,"61",DATE(I$4,12,31),"1")/1000000</f>
        <v>-132.02498932</v>
      </c>
      <c r="K888" s="3">
        <f>[1]!EM_S_STM07_IS($A888,"9",DATE(K$4,12,31),"1")/1000000</f>
        <v>520.78339369000003</v>
      </c>
      <c r="L888" s="3">
        <f>[1]!EM_S_STM07_IS($A888,"61",DATE(K$4,12,31),"1")/1000000</f>
        <v>-326.48074868000003</v>
      </c>
      <c r="M888" s="3">
        <f>[1]!EM_S_STM07_IS($A888,"9",DATE(M$4,12,31),"1")/1000000</f>
        <v>478.77602414</v>
      </c>
      <c r="N888" s="3">
        <f>[1]!EM_S_STM07_IS($A888,"61",DATE(M$4,12,31),"1")/1000000</f>
        <v>29.376743699999999</v>
      </c>
      <c r="O888" s="6">
        <f t="shared" si="28"/>
        <v>-7.2293845751745245E-3</v>
      </c>
      <c r="P888" s="6">
        <f t="shared" si="29"/>
        <v>-0.10990623440500202</v>
      </c>
    </row>
    <row r="889" spans="1:16" x14ac:dyDescent="0.25">
      <c r="A889" s="5" t="s">
        <v>883</v>
      </c>
      <c r="B889" s="5" t="s">
        <v>3945</v>
      </c>
      <c r="C889" s="3">
        <f>[1]!EM_S_STM07_IS($A889,"9",DATE(C$4,12,31),"1")/1000000</f>
        <v>1103.0191038599999</v>
      </c>
      <c r="D889" s="3">
        <f>[1]!EM_S_STM07_IS($A889,"61",DATE(C$4,12,31),"1")/1000000</f>
        <v>75.809232599999987</v>
      </c>
      <c r="E889" s="3">
        <f>[1]!EM_S_STM07_IS($A889,"9",DATE(E$4,12,31),"1")/1000000</f>
        <v>1135.0721852000001</v>
      </c>
      <c r="F889" s="3">
        <f>[1]!EM_S_STM07_IS($A889,"61",DATE(E$4,12,31),"1")/1000000</f>
        <v>78.362456190000003</v>
      </c>
      <c r="G889" s="3">
        <f>[1]!EM_S_STM07_IS($A889,"9",DATE(G$4,12,31),"1")/1000000</f>
        <v>1331.9155622200001</v>
      </c>
      <c r="H889" s="3">
        <f>[1]!EM_S_STM07_IS($A889,"61",DATE(G$4,12,31),"1")/1000000</f>
        <v>56.385566939999997</v>
      </c>
      <c r="I889" s="3">
        <f>[1]!EM_S_STM07_IS($A889,"9",DATE(I$4,12,31),"1")/1000000</f>
        <v>1472.6810596400001</v>
      </c>
      <c r="J889" s="3">
        <f>[1]!EM_S_STM07_IS($A889,"61",DATE(I$4,12,31),"1")/1000000</f>
        <v>14.674957359999999</v>
      </c>
      <c r="K889" s="3">
        <f>[1]!EM_S_STM07_IS($A889,"9",DATE(K$4,12,31),"1")/1000000</f>
        <v>1864.5048445499999</v>
      </c>
      <c r="L889" s="3">
        <f>[1]!EM_S_STM07_IS($A889,"61",DATE(K$4,12,31),"1")/1000000</f>
        <v>-30.37455306</v>
      </c>
      <c r="M889" s="3">
        <f>[1]!EM_S_STM07_IS($A889,"9",DATE(M$4,12,31),"1")/1000000</f>
        <v>2179.5887634899996</v>
      </c>
      <c r="N889" s="3">
        <f>[1]!EM_S_STM07_IS($A889,"61",DATE(M$4,12,31),"1")/1000000</f>
        <v>90.366129060000006</v>
      </c>
      <c r="O889" s="6">
        <f t="shared" si="28"/>
        <v>0.14593056983946351</v>
      </c>
      <c r="P889" s="6">
        <f t="shared" si="29"/>
        <v>3.5754230307868839E-2</v>
      </c>
    </row>
    <row r="890" spans="1:16" x14ac:dyDescent="0.25">
      <c r="A890" s="5" t="s">
        <v>884</v>
      </c>
      <c r="B890" s="5" t="s">
        <v>3946</v>
      </c>
      <c r="C890" s="3">
        <f>[1]!EM_S_STM07_IS($A890,"9",DATE(C$4,12,31),"1")/1000000</f>
        <v>10174.361408069999</v>
      </c>
      <c r="D890" s="3">
        <f>[1]!EM_S_STM07_IS($A890,"61",DATE(C$4,12,31),"1")/1000000</f>
        <v>484.99874792999998</v>
      </c>
      <c r="E890" s="3">
        <f>[1]!EM_S_STM07_IS($A890,"9",DATE(E$4,12,31),"1")/1000000</f>
        <v>13035.63720659</v>
      </c>
      <c r="F890" s="3">
        <f>[1]!EM_S_STM07_IS($A890,"61",DATE(E$4,12,31),"1")/1000000</f>
        <v>573.90542975999995</v>
      </c>
      <c r="G890" s="3">
        <f>[1]!EM_S_STM07_IS($A890,"9",DATE(G$4,12,31),"1")/1000000</f>
        <v>14377.010076889999</v>
      </c>
      <c r="H890" s="3">
        <f>[1]!EM_S_STM07_IS($A890,"61",DATE(G$4,12,31),"1")/1000000</f>
        <v>587.66364592999992</v>
      </c>
      <c r="I890" s="3">
        <f>[1]!EM_S_STM07_IS($A890,"9",DATE(I$4,12,31),"1")/1000000</f>
        <v>16032.483138629999</v>
      </c>
      <c r="J890" s="3">
        <f>[1]!EM_S_STM07_IS($A890,"61",DATE(I$4,12,31),"1")/1000000</f>
        <v>615.44310426999994</v>
      </c>
      <c r="K890" s="3">
        <f>[1]!EM_S_STM07_IS($A890,"9",DATE(K$4,12,31),"1")/1000000</f>
        <v>16997.95658093</v>
      </c>
      <c r="L890" s="3">
        <f>[1]!EM_S_STM07_IS($A890,"61",DATE(K$4,12,31),"1")/1000000</f>
        <v>538.41703600000005</v>
      </c>
      <c r="M890" s="3">
        <f>[1]!EM_S_STM07_IS($A890,"9",DATE(M$4,12,31),"1")/1000000</f>
        <v>17396.06494806</v>
      </c>
      <c r="N890" s="3">
        <f>[1]!EM_S_STM07_IS($A890,"61",DATE(M$4,12,31),"1")/1000000</f>
        <v>1208.41256512</v>
      </c>
      <c r="O890" s="6">
        <f t="shared" si="28"/>
        <v>0.11323992149368078</v>
      </c>
      <c r="P890" s="6">
        <f t="shared" si="29"/>
        <v>0.20031414214092669</v>
      </c>
    </row>
    <row r="891" spans="1:16" x14ac:dyDescent="0.25">
      <c r="A891" s="5" t="s">
        <v>885</v>
      </c>
      <c r="B891" s="5" t="s">
        <v>3947</v>
      </c>
      <c r="C891" s="3">
        <f>[1]!EM_S_STM07_IS($A891,"9",DATE(C$4,12,31),"1")/1000000</f>
        <v>1860.63004118</v>
      </c>
      <c r="D891" s="3">
        <f>[1]!EM_S_STM07_IS($A891,"61",DATE(C$4,12,31),"1")/1000000</f>
        <v>136.81495981</v>
      </c>
      <c r="E891" s="3">
        <f>[1]!EM_S_STM07_IS($A891,"9",DATE(E$4,12,31),"1")/1000000</f>
        <v>2169.5509739899999</v>
      </c>
      <c r="F891" s="3">
        <f>[1]!EM_S_STM07_IS($A891,"61",DATE(E$4,12,31),"1")/1000000</f>
        <v>35.714181709999998</v>
      </c>
      <c r="G891" s="3">
        <f>[1]!EM_S_STM07_IS($A891,"9",DATE(G$4,12,31),"1")/1000000</f>
        <v>2234.2190858200001</v>
      </c>
      <c r="H891" s="3">
        <f>[1]!EM_S_STM07_IS($A891,"61",DATE(G$4,12,31),"1")/1000000</f>
        <v>36.826161770000006</v>
      </c>
      <c r="I891" s="3">
        <f>[1]!EM_S_STM07_IS($A891,"9",DATE(I$4,12,31),"1")/1000000</f>
        <v>2735.04945309</v>
      </c>
      <c r="J891" s="3">
        <f>[1]!EM_S_STM07_IS($A891,"61",DATE(I$4,12,31),"1")/1000000</f>
        <v>-55.15223254</v>
      </c>
      <c r="K891" s="3">
        <f>[1]!EM_S_STM07_IS($A891,"9",DATE(K$4,12,31),"1")/1000000</f>
        <v>3242.6453895700001</v>
      </c>
      <c r="L891" s="3">
        <f>[1]!EM_S_STM07_IS($A891,"61",DATE(K$4,12,31),"1")/1000000</f>
        <v>42.570279840000005</v>
      </c>
      <c r="M891" s="3">
        <f>[1]!EM_S_STM07_IS($A891,"9",DATE(M$4,12,31),"1")/1000000</f>
        <v>3716.1094423699997</v>
      </c>
      <c r="N891" s="3">
        <f>[1]!EM_S_STM07_IS($A891,"61",DATE(M$4,12,31),"1")/1000000</f>
        <v>47.167706250000002</v>
      </c>
      <c r="O891" s="6">
        <f t="shared" si="28"/>
        <v>0.14838019341025177</v>
      </c>
      <c r="P891" s="6">
        <f t="shared" si="29"/>
        <v>-0.19183091371319017</v>
      </c>
    </row>
    <row r="892" spans="1:16" x14ac:dyDescent="0.25">
      <c r="A892" s="5" t="s">
        <v>886</v>
      </c>
      <c r="B892" s="5" t="s">
        <v>3948</v>
      </c>
      <c r="C892" s="3">
        <f>[1]!EM_S_STM07_IS($A892,"9",DATE(C$4,12,31),"1")/1000000</f>
        <v>385.84387602999999</v>
      </c>
      <c r="D892" s="3">
        <f>[1]!EM_S_STM07_IS($A892,"61",DATE(C$4,12,31),"1")/1000000</f>
        <v>31.572240499999999</v>
      </c>
      <c r="E892" s="3">
        <f>[1]!EM_S_STM07_IS($A892,"9",DATE(E$4,12,31),"1")/1000000</f>
        <v>530.56004134</v>
      </c>
      <c r="F892" s="3">
        <f>[1]!EM_S_STM07_IS($A892,"61",DATE(E$4,12,31),"1")/1000000</f>
        <v>44.962647109999999</v>
      </c>
      <c r="G892" s="3">
        <f>[1]!EM_S_STM07_IS($A892,"9",DATE(G$4,12,31),"1")/1000000</f>
        <v>824.07026421</v>
      </c>
      <c r="H892" s="3">
        <f>[1]!EM_S_STM07_IS($A892,"61",DATE(G$4,12,31),"1")/1000000</f>
        <v>77.801320400000009</v>
      </c>
      <c r="I892" s="3">
        <f>[1]!EM_S_STM07_IS($A892,"9",DATE(I$4,12,31),"1")/1000000</f>
        <v>1011.89265389</v>
      </c>
      <c r="J892" s="3">
        <f>[1]!EM_S_STM07_IS($A892,"61",DATE(I$4,12,31),"1")/1000000</f>
        <v>82.294209870000003</v>
      </c>
      <c r="K892" s="3">
        <f>[1]!EM_S_STM07_IS($A892,"9",DATE(K$4,12,31),"1")/1000000</f>
        <v>1263.0622670400001</v>
      </c>
      <c r="L892" s="3">
        <f>[1]!EM_S_STM07_IS($A892,"61",DATE(K$4,12,31),"1")/1000000</f>
        <v>112.16785811</v>
      </c>
      <c r="M892" s="3">
        <f>[1]!EM_S_STM07_IS($A892,"9",DATE(M$4,12,31),"1")/1000000</f>
        <v>1711.30866907</v>
      </c>
      <c r="N892" s="3">
        <f>[1]!EM_S_STM07_IS($A892,"61",DATE(M$4,12,31),"1")/1000000</f>
        <v>152.63330366999998</v>
      </c>
      <c r="O892" s="6">
        <f t="shared" si="28"/>
        <v>0.34704885706285027</v>
      </c>
      <c r="P892" s="6">
        <f t="shared" si="29"/>
        <v>0.3704676246556049</v>
      </c>
    </row>
    <row r="893" spans="1:16" x14ac:dyDescent="0.25">
      <c r="A893" s="5" t="s">
        <v>887</v>
      </c>
      <c r="B893" s="5" t="s">
        <v>3949</v>
      </c>
      <c r="C893" s="3">
        <f>[1]!EM_S_STM07_IS($A893,"9",DATE(C$4,12,31),"1")/1000000</f>
        <v>4026.399958</v>
      </c>
      <c r="D893" s="3">
        <f>[1]!EM_S_STM07_IS($A893,"61",DATE(C$4,12,31),"1")/1000000</f>
        <v>661.22924899999998</v>
      </c>
      <c r="E893" s="3">
        <f>[1]!EM_S_STM07_IS($A893,"9",DATE(E$4,12,31),"1")/1000000</f>
        <v>5147.8487580000001</v>
      </c>
      <c r="F893" s="3">
        <f>[1]!EM_S_STM07_IS($A893,"61",DATE(E$4,12,31),"1")/1000000</f>
        <v>966.12609499999996</v>
      </c>
      <c r="G893" s="3">
        <f>[1]!EM_S_STM07_IS($A893,"9",DATE(G$4,12,31),"1")/1000000</f>
        <v>5885.2786169999999</v>
      </c>
      <c r="H893" s="3">
        <f>[1]!EM_S_STM07_IS($A893,"61",DATE(G$4,12,31),"1")/1000000</f>
        <v>1087.515748</v>
      </c>
      <c r="I893" s="3">
        <f>[1]!EM_S_STM07_IS($A893,"9",DATE(I$4,12,31),"1")/1000000</f>
        <v>6831.2819810000001</v>
      </c>
      <c r="J893" s="3">
        <f>[1]!EM_S_STM07_IS($A893,"61",DATE(I$4,12,31),"1")/1000000</f>
        <v>1079.5215860000001</v>
      </c>
      <c r="K893" s="3">
        <f>[1]!EM_S_STM07_IS($A893,"9",DATE(K$4,12,31),"1")/1000000</f>
        <v>8023.4212889999999</v>
      </c>
      <c r="L893" s="3">
        <f>[1]!EM_S_STM07_IS($A893,"61",DATE(K$4,12,31),"1")/1000000</f>
        <v>1001.902613</v>
      </c>
      <c r="M893" s="3">
        <f>[1]!EM_S_STM07_IS($A893,"9",DATE(M$4,12,31),"1")/1000000</f>
        <v>7763.3399820000004</v>
      </c>
      <c r="N893" s="3">
        <f>[1]!EM_S_STM07_IS($A893,"61",DATE(M$4,12,31),"1")/1000000</f>
        <v>645.27132300000005</v>
      </c>
      <c r="O893" s="6">
        <f t="shared" si="28"/>
        <v>0.1403189421805584</v>
      </c>
      <c r="P893" s="6">
        <f t="shared" si="29"/>
        <v>-4.8740266040282476E-3</v>
      </c>
    </row>
    <row r="894" spans="1:16" x14ac:dyDescent="0.25">
      <c r="A894" s="5" t="s">
        <v>888</v>
      </c>
      <c r="B894" s="5" t="s">
        <v>3950</v>
      </c>
      <c r="C894" s="3">
        <f>[1]!EM_S_STM07_IS($A894,"9",DATE(C$4,12,31),"1")/1000000</f>
        <v>1407.0945442499999</v>
      </c>
      <c r="D894" s="3">
        <f>[1]!EM_S_STM07_IS($A894,"61",DATE(C$4,12,31),"1")/1000000</f>
        <v>95.843763290000012</v>
      </c>
      <c r="E894" s="3">
        <f>[1]!EM_S_STM07_IS($A894,"9",DATE(E$4,12,31),"1")/1000000</f>
        <v>1736.8038570799999</v>
      </c>
      <c r="F894" s="3">
        <f>[1]!EM_S_STM07_IS($A894,"61",DATE(E$4,12,31),"1")/1000000</f>
        <v>90.743594400000006</v>
      </c>
      <c r="G894" s="3">
        <f>[1]!EM_S_STM07_IS($A894,"9",DATE(G$4,12,31),"1")/1000000</f>
        <v>1854.31998451</v>
      </c>
      <c r="H894" s="3">
        <f>[1]!EM_S_STM07_IS($A894,"61",DATE(G$4,12,31),"1")/1000000</f>
        <v>71.498169169999997</v>
      </c>
      <c r="I894" s="3">
        <f>[1]!EM_S_STM07_IS($A894,"9",DATE(I$4,12,31),"1")/1000000</f>
        <v>1315.91813757</v>
      </c>
      <c r="J894" s="3">
        <f>[1]!EM_S_STM07_IS($A894,"61",DATE(I$4,12,31),"1")/1000000</f>
        <v>2.3151515899999997</v>
      </c>
      <c r="K894" s="3">
        <f>[1]!EM_S_STM07_IS($A894,"9",DATE(K$4,12,31),"1")/1000000</f>
        <v>1218.50182546</v>
      </c>
      <c r="L894" s="3">
        <f>[1]!EM_S_STM07_IS($A894,"61",DATE(K$4,12,31),"1")/1000000</f>
        <v>-46.642245020000004</v>
      </c>
      <c r="M894" s="3">
        <f>[1]!EM_S_STM07_IS($A894,"9",DATE(M$4,12,31),"1")/1000000</f>
        <v>954.47779788000003</v>
      </c>
      <c r="N894" s="3">
        <f>[1]!EM_S_STM07_IS($A894,"61",DATE(M$4,12,31),"1")/1000000</f>
        <v>-213.35215118000002</v>
      </c>
      <c r="O894" s="6">
        <f t="shared" si="28"/>
        <v>-7.4687326898240869E-2</v>
      </c>
      <c r="P894" s="6">
        <f t="shared" si="29"/>
        <v>-2.1735636079889353</v>
      </c>
    </row>
    <row r="895" spans="1:16" x14ac:dyDescent="0.25">
      <c r="A895" s="5" t="s">
        <v>889</v>
      </c>
      <c r="B895" s="5" t="s">
        <v>3951</v>
      </c>
      <c r="C895" s="3">
        <f>[1]!EM_S_STM07_IS($A895,"9",DATE(C$4,12,31),"1")/1000000</f>
        <v>863.75644942999998</v>
      </c>
      <c r="D895" s="3">
        <f>[1]!EM_S_STM07_IS($A895,"61",DATE(C$4,12,31),"1")/1000000</f>
        <v>158.19836562999998</v>
      </c>
      <c r="E895" s="3">
        <f>[1]!EM_S_STM07_IS($A895,"9",DATE(E$4,12,31),"1")/1000000</f>
        <v>1138.4266791500002</v>
      </c>
      <c r="F895" s="3">
        <f>[1]!EM_S_STM07_IS($A895,"61",DATE(E$4,12,31),"1")/1000000</f>
        <v>208.38104665</v>
      </c>
      <c r="G895" s="3">
        <f>[1]!EM_S_STM07_IS($A895,"9",DATE(G$4,12,31),"1")/1000000</f>
        <v>1367.5824477399999</v>
      </c>
      <c r="H895" s="3">
        <f>[1]!EM_S_STM07_IS($A895,"61",DATE(G$4,12,31),"1")/1000000</f>
        <v>221.75217221</v>
      </c>
      <c r="I895" s="3">
        <f>[1]!EM_S_STM07_IS($A895,"9",DATE(I$4,12,31),"1")/1000000</f>
        <v>1405.3303314000002</v>
      </c>
      <c r="J895" s="3">
        <f>[1]!EM_S_STM07_IS($A895,"61",DATE(I$4,12,31),"1")/1000000</f>
        <v>269.60447633000001</v>
      </c>
      <c r="K895" s="3">
        <f>[1]!EM_S_STM07_IS($A895,"9",DATE(K$4,12,31),"1")/1000000</f>
        <v>1574.6721622999999</v>
      </c>
      <c r="L895" s="3">
        <f>[1]!EM_S_STM07_IS($A895,"61",DATE(K$4,12,31),"1")/1000000</f>
        <v>310.47790280999999</v>
      </c>
      <c r="M895" s="3">
        <f>[1]!EM_S_STM07_IS($A895,"9",DATE(M$4,12,31),"1")/1000000</f>
        <v>1899.08761914</v>
      </c>
      <c r="N895" s="3">
        <f>[1]!EM_S_STM07_IS($A895,"61",DATE(M$4,12,31),"1")/1000000</f>
        <v>411.37464289999997</v>
      </c>
      <c r="O895" s="6">
        <f t="shared" si="28"/>
        <v>0.17065989368008494</v>
      </c>
      <c r="P895" s="6">
        <f t="shared" si="29"/>
        <v>0.21061793942788709</v>
      </c>
    </row>
    <row r="896" spans="1:16" x14ac:dyDescent="0.25">
      <c r="A896" s="5" t="s">
        <v>890</v>
      </c>
      <c r="B896" s="5" t="s">
        <v>3952</v>
      </c>
      <c r="C896" s="3">
        <f>[1]!EM_S_STM07_IS($A896,"9",DATE(C$4,12,31),"1")/1000000</f>
        <v>375.56326324000003</v>
      </c>
      <c r="D896" s="3">
        <f>[1]!EM_S_STM07_IS($A896,"61",DATE(C$4,12,31),"1")/1000000</f>
        <v>63.417391630000004</v>
      </c>
      <c r="E896" s="3">
        <f>[1]!EM_S_STM07_IS($A896,"9",DATE(E$4,12,31),"1")/1000000</f>
        <v>415.08753393000001</v>
      </c>
      <c r="F896" s="3">
        <f>[1]!EM_S_STM07_IS($A896,"61",DATE(E$4,12,31),"1")/1000000</f>
        <v>57.268876429999999</v>
      </c>
      <c r="G896" s="3">
        <f>[1]!EM_S_STM07_IS($A896,"9",DATE(G$4,12,31),"1")/1000000</f>
        <v>531.65014414999996</v>
      </c>
      <c r="H896" s="3">
        <f>[1]!EM_S_STM07_IS($A896,"61",DATE(G$4,12,31),"1")/1000000</f>
        <v>37.309537820000003</v>
      </c>
      <c r="I896" s="3">
        <f>[1]!EM_S_STM07_IS($A896,"9",DATE(I$4,12,31),"1")/1000000</f>
        <v>506.38078266000002</v>
      </c>
      <c r="J896" s="3">
        <f>[1]!EM_S_STM07_IS($A896,"61",DATE(I$4,12,31),"1")/1000000</f>
        <v>25.40023424</v>
      </c>
      <c r="K896" s="3">
        <f>[1]!EM_S_STM07_IS($A896,"9",DATE(K$4,12,31),"1")/1000000</f>
        <v>541.52108336000003</v>
      </c>
      <c r="L896" s="3">
        <f>[1]!EM_S_STM07_IS($A896,"61",DATE(K$4,12,31),"1")/1000000</f>
        <v>6.5639682099999996</v>
      </c>
      <c r="M896" s="3">
        <f>[1]!EM_S_STM07_IS($A896,"9",DATE(M$4,12,31),"1")/1000000</f>
        <v>632.53257661999999</v>
      </c>
      <c r="N896" s="3">
        <f>[1]!EM_S_STM07_IS($A896,"61",DATE(M$4,12,31),"1")/1000000</f>
        <v>80.91468076999999</v>
      </c>
      <c r="O896" s="6">
        <f t="shared" si="28"/>
        <v>0.10989005169646493</v>
      </c>
      <c r="P896" s="6">
        <f t="shared" si="29"/>
        <v>4.9938327983632957E-2</v>
      </c>
    </row>
    <row r="897" spans="1:16" x14ac:dyDescent="0.25">
      <c r="A897" s="5" t="s">
        <v>891</v>
      </c>
      <c r="B897" s="5" t="s">
        <v>3953</v>
      </c>
      <c r="C897" s="3">
        <f>[1]!EM_S_STM07_IS($A897,"9",DATE(C$4,12,31),"1")/1000000</f>
        <v>1306.50449037</v>
      </c>
      <c r="D897" s="3">
        <f>[1]!EM_S_STM07_IS($A897,"61",DATE(C$4,12,31),"1")/1000000</f>
        <v>138.95803037000002</v>
      </c>
      <c r="E897" s="3">
        <f>[1]!EM_S_STM07_IS($A897,"9",DATE(E$4,12,31),"1")/1000000</f>
        <v>1566.9250485</v>
      </c>
      <c r="F897" s="3">
        <f>[1]!EM_S_STM07_IS($A897,"61",DATE(E$4,12,31),"1")/1000000</f>
        <v>70.433228830000004</v>
      </c>
      <c r="G897" s="3">
        <f>[1]!EM_S_STM07_IS($A897,"9",DATE(G$4,12,31),"1")/1000000</f>
        <v>1719.71085352</v>
      </c>
      <c r="H897" s="3">
        <f>[1]!EM_S_STM07_IS($A897,"61",DATE(G$4,12,31),"1")/1000000</f>
        <v>61.106866420000003</v>
      </c>
      <c r="I897" s="3">
        <f>[1]!EM_S_STM07_IS($A897,"9",DATE(I$4,12,31),"1")/1000000</f>
        <v>2121.5137805099998</v>
      </c>
      <c r="J897" s="3">
        <f>[1]!EM_S_STM07_IS($A897,"61",DATE(I$4,12,31),"1")/1000000</f>
        <v>115.51321129</v>
      </c>
      <c r="K897" s="3">
        <f>[1]!EM_S_STM07_IS($A897,"9",DATE(K$4,12,31),"1")/1000000</f>
        <v>3255.81533012</v>
      </c>
      <c r="L897" s="3">
        <f>[1]!EM_S_STM07_IS($A897,"61",DATE(K$4,12,31),"1")/1000000</f>
        <v>140.00583456999999</v>
      </c>
      <c r="M897" s="3">
        <f>[1]!EM_S_STM07_IS($A897,"9",DATE(M$4,12,31),"1")/1000000</f>
        <v>5860.5628682100005</v>
      </c>
      <c r="N897" s="3">
        <f>[1]!EM_S_STM07_IS($A897,"61",DATE(M$4,12,31),"1")/1000000</f>
        <v>265.16463647</v>
      </c>
      <c r="O897" s="6">
        <f t="shared" si="28"/>
        <v>0.35009921417391587</v>
      </c>
      <c r="P897" s="6">
        <f t="shared" si="29"/>
        <v>0.13795841289175192</v>
      </c>
    </row>
    <row r="898" spans="1:16" x14ac:dyDescent="0.25">
      <c r="A898" s="5" t="s">
        <v>892</v>
      </c>
      <c r="B898" s="5" t="s">
        <v>3954</v>
      </c>
      <c r="C898" s="3">
        <f>[1]!EM_S_STM07_IS($A898,"9",DATE(C$4,12,31),"1")/1000000</f>
        <v>578.71649086000002</v>
      </c>
      <c r="D898" s="3">
        <f>[1]!EM_S_STM07_IS($A898,"61",DATE(C$4,12,31),"1")/1000000</f>
        <v>58.007819120000001</v>
      </c>
      <c r="E898" s="3">
        <f>[1]!EM_S_STM07_IS($A898,"9",DATE(E$4,12,31),"1")/1000000</f>
        <v>799.61812223000004</v>
      </c>
      <c r="F898" s="3">
        <f>[1]!EM_S_STM07_IS($A898,"61",DATE(E$4,12,31),"1")/1000000</f>
        <v>36.047968619999999</v>
      </c>
      <c r="G898" s="3">
        <f>[1]!EM_S_STM07_IS($A898,"9",DATE(G$4,12,31),"1")/1000000</f>
        <v>912.76891577999993</v>
      </c>
      <c r="H898" s="3">
        <f>[1]!EM_S_STM07_IS($A898,"61",DATE(G$4,12,31),"1")/1000000</f>
        <v>13.375288980000001</v>
      </c>
      <c r="I898" s="3">
        <f>[1]!EM_S_STM07_IS($A898,"9",DATE(I$4,12,31),"1")/1000000</f>
        <v>1758.8605364</v>
      </c>
      <c r="J898" s="3">
        <f>[1]!EM_S_STM07_IS($A898,"61",DATE(I$4,12,31),"1")/1000000</f>
        <v>17.12957759</v>
      </c>
      <c r="K898" s="3">
        <f>[1]!EM_S_STM07_IS($A898,"9",DATE(K$4,12,31),"1")/1000000</f>
        <v>2479.2411699299996</v>
      </c>
      <c r="L898" s="3">
        <f>[1]!EM_S_STM07_IS($A898,"61",DATE(K$4,12,31),"1")/1000000</f>
        <v>94.913543739999994</v>
      </c>
      <c r="M898" s="3">
        <f>[1]!EM_S_STM07_IS($A898,"9",DATE(M$4,12,31),"1")/1000000</f>
        <v>2005.0451741400002</v>
      </c>
      <c r="N898" s="3">
        <f>[1]!EM_S_STM07_IS($A898,"61",DATE(M$4,12,31),"1")/1000000</f>
        <v>100.04440977</v>
      </c>
      <c r="O898" s="6">
        <f t="shared" si="28"/>
        <v>0.2821288149533745</v>
      </c>
      <c r="P898" s="6">
        <f t="shared" si="29"/>
        <v>0.11517046233667738</v>
      </c>
    </row>
    <row r="899" spans="1:16" x14ac:dyDescent="0.25">
      <c r="A899" s="5" t="s">
        <v>893</v>
      </c>
      <c r="B899" s="5" t="s">
        <v>3955</v>
      </c>
      <c r="C899" s="3">
        <f>[1]!EM_S_STM07_IS($A899,"9",DATE(C$4,12,31),"1")/1000000</f>
        <v>176.19097198</v>
      </c>
      <c r="D899" s="3">
        <f>[1]!EM_S_STM07_IS($A899,"61",DATE(C$4,12,31),"1")/1000000</f>
        <v>76.65454376000001</v>
      </c>
      <c r="E899" s="3">
        <f>[1]!EM_S_STM07_IS($A899,"9",DATE(E$4,12,31),"1")/1000000</f>
        <v>272.03928524999998</v>
      </c>
      <c r="F899" s="3">
        <f>[1]!EM_S_STM07_IS($A899,"61",DATE(E$4,12,31),"1")/1000000</f>
        <v>93.895813050000001</v>
      </c>
      <c r="G899" s="3">
        <f>[1]!EM_S_STM07_IS($A899,"9",DATE(G$4,12,31),"1")/1000000</f>
        <v>381.74237402</v>
      </c>
      <c r="H899" s="3">
        <f>[1]!EM_S_STM07_IS($A899,"61",DATE(G$4,12,31),"1")/1000000</f>
        <v>100.24040678</v>
      </c>
      <c r="I899" s="3">
        <f>[1]!EM_S_STM07_IS($A899,"9",DATE(I$4,12,31),"1")/1000000</f>
        <v>824.07197510000003</v>
      </c>
      <c r="J899" s="3">
        <f>[1]!EM_S_STM07_IS($A899,"61",DATE(I$4,12,31),"1")/1000000</f>
        <v>123.11059693999999</v>
      </c>
      <c r="K899" s="3">
        <f>[1]!EM_S_STM07_IS($A899,"9",DATE(K$4,12,31),"1")/1000000</f>
        <v>555.91106762000004</v>
      </c>
      <c r="L899" s="3">
        <f>[1]!EM_S_STM07_IS($A899,"61",DATE(K$4,12,31),"1")/1000000</f>
        <v>125.2641529</v>
      </c>
      <c r="M899" s="3">
        <f>[1]!EM_S_STM07_IS($A899,"9",DATE(M$4,12,31),"1")/1000000</f>
        <v>402.20759516999999</v>
      </c>
      <c r="N899" s="3">
        <f>[1]!EM_S_STM07_IS($A899,"61",DATE(M$4,12,31),"1")/1000000</f>
        <v>61.069124340000002</v>
      </c>
      <c r="O899" s="6">
        <f t="shared" si="28"/>
        <v>0.17948744713176712</v>
      </c>
      <c r="P899" s="6">
        <f t="shared" si="29"/>
        <v>-4.4442648761656156E-2</v>
      </c>
    </row>
    <row r="900" spans="1:16" x14ac:dyDescent="0.25">
      <c r="A900" s="5" t="s">
        <v>894</v>
      </c>
      <c r="B900" s="5" t="s">
        <v>3956</v>
      </c>
      <c r="C900" s="3">
        <f>[1]!EM_S_STM07_IS($A900,"9",DATE(C$4,12,31),"1")/1000000</f>
        <v>3018.6282417100001</v>
      </c>
      <c r="D900" s="3">
        <f>[1]!EM_S_STM07_IS($A900,"61",DATE(C$4,12,31),"1")/1000000</f>
        <v>343.02890232999999</v>
      </c>
      <c r="E900" s="3">
        <f>[1]!EM_S_STM07_IS($A900,"9",DATE(E$4,12,31),"1")/1000000</f>
        <v>4473.4644581599996</v>
      </c>
      <c r="F900" s="3">
        <f>[1]!EM_S_STM07_IS($A900,"61",DATE(E$4,12,31),"1")/1000000</f>
        <v>407.60443925999999</v>
      </c>
      <c r="G900" s="3">
        <f>[1]!EM_S_STM07_IS($A900,"9",DATE(G$4,12,31),"1")/1000000</f>
        <v>6456.9086235900004</v>
      </c>
      <c r="H900" s="3">
        <f>[1]!EM_S_STM07_IS($A900,"61",DATE(G$4,12,31),"1")/1000000</f>
        <v>536.32065854000007</v>
      </c>
      <c r="I900" s="3">
        <f>[1]!EM_S_STM07_IS($A900,"9",DATE(I$4,12,31),"1")/1000000</f>
        <v>6543.5322000699998</v>
      </c>
      <c r="J900" s="3">
        <f>[1]!EM_S_STM07_IS($A900,"61",DATE(I$4,12,31),"1")/1000000</f>
        <v>635.88552021999999</v>
      </c>
      <c r="K900" s="3">
        <f>[1]!EM_S_STM07_IS($A900,"9",DATE(K$4,12,31),"1")/1000000</f>
        <v>7107.6250012999999</v>
      </c>
      <c r="L900" s="3">
        <f>[1]!EM_S_STM07_IS($A900,"61",DATE(K$4,12,31),"1")/1000000</f>
        <v>665.66237832000002</v>
      </c>
      <c r="M900" s="3">
        <f>[1]!EM_S_STM07_IS($A900,"9",DATE(M$4,12,31),"1")/1000000</f>
        <v>6095.8772305900002</v>
      </c>
      <c r="N900" s="3">
        <f>[1]!EM_S_STM07_IS($A900,"61",DATE(M$4,12,31),"1")/1000000</f>
        <v>345.65110083999997</v>
      </c>
      <c r="O900" s="6">
        <f t="shared" si="28"/>
        <v>0.1509204747587003</v>
      </c>
      <c r="P900" s="6">
        <f t="shared" si="29"/>
        <v>1.5241964599681523E-3</v>
      </c>
    </row>
    <row r="901" spans="1:16" x14ac:dyDescent="0.25">
      <c r="A901" s="5" t="s">
        <v>895</v>
      </c>
      <c r="B901" s="5" t="s">
        <v>3957</v>
      </c>
      <c r="C901" s="3">
        <f>[1]!EM_S_STM07_IS($A901,"9",DATE(C$4,12,31),"1")/1000000</f>
        <v>3023.3896951799998</v>
      </c>
      <c r="D901" s="3">
        <f>[1]!EM_S_STM07_IS($A901,"61",DATE(C$4,12,31),"1")/1000000</f>
        <v>354.76415380000003</v>
      </c>
      <c r="E901" s="3">
        <f>[1]!EM_S_STM07_IS($A901,"9",DATE(E$4,12,31),"1")/1000000</f>
        <v>4232.5347222399996</v>
      </c>
      <c r="F901" s="3">
        <f>[1]!EM_S_STM07_IS($A901,"61",DATE(E$4,12,31),"1")/1000000</f>
        <v>497.35295968999998</v>
      </c>
      <c r="G901" s="3">
        <f>[1]!EM_S_STM07_IS($A901,"9",DATE(G$4,12,31),"1")/1000000</f>
        <v>5353.9246605899998</v>
      </c>
      <c r="H901" s="3">
        <f>[1]!EM_S_STM07_IS($A901,"61",DATE(G$4,12,31),"1")/1000000</f>
        <v>452.26841055</v>
      </c>
      <c r="I901" s="3">
        <f>[1]!EM_S_STM07_IS($A901,"9",DATE(I$4,12,31),"1")/1000000</f>
        <v>5502.7178414799992</v>
      </c>
      <c r="J901" s="3">
        <f>[1]!EM_S_STM07_IS($A901,"61",DATE(I$4,12,31),"1")/1000000</f>
        <v>231.64428703999999</v>
      </c>
      <c r="K901" s="3">
        <f>[1]!EM_S_STM07_IS($A901,"9",DATE(K$4,12,31),"1")/1000000</f>
        <v>5933.8240046700002</v>
      </c>
      <c r="L901" s="3">
        <f>[1]!EM_S_STM07_IS($A901,"61",DATE(K$4,12,31),"1")/1000000</f>
        <v>135.44494791999998</v>
      </c>
      <c r="M901" s="3">
        <f>[1]!EM_S_STM07_IS($A901,"9",DATE(M$4,12,31),"1")/1000000</f>
        <v>5939.6670625400002</v>
      </c>
      <c r="N901" s="3">
        <f>[1]!EM_S_STM07_IS($A901,"61",DATE(M$4,12,31),"1")/1000000</f>
        <v>144.10538762000002</v>
      </c>
      <c r="O901" s="6">
        <f t="shared" si="28"/>
        <v>0.1445996129398619</v>
      </c>
      <c r="P901" s="6">
        <f t="shared" si="29"/>
        <v>-0.16488151380723692</v>
      </c>
    </row>
    <row r="902" spans="1:16" x14ac:dyDescent="0.25">
      <c r="A902" s="5" t="s">
        <v>896</v>
      </c>
      <c r="B902" s="5" t="s">
        <v>3958</v>
      </c>
      <c r="C902" s="3">
        <f>[1]!EM_S_STM07_IS($A902,"9",DATE(C$4,12,31),"1")/1000000</f>
        <v>1290.4286749600001</v>
      </c>
      <c r="D902" s="3">
        <f>[1]!EM_S_STM07_IS($A902,"61",DATE(C$4,12,31),"1")/1000000</f>
        <v>168.43659867</v>
      </c>
      <c r="E902" s="3">
        <f>[1]!EM_S_STM07_IS($A902,"9",DATE(E$4,12,31),"1")/1000000</f>
        <v>2493.4956746799999</v>
      </c>
      <c r="F902" s="3">
        <f>[1]!EM_S_STM07_IS($A902,"61",DATE(E$4,12,31),"1")/1000000</f>
        <v>276.45568145999999</v>
      </c>
      <c r="G902" s="3">
        <f>[1]!EM_S_STM07_IS($A902,"9",DATE(G$4,12,31),"1")/1000000</f>
        <v>3192.9913228400001</v>
      </c>
      <c r="H902" s="3">
        <f>[1]!EM_S_STM07_IS($A902,"61",DATE(G$4,12,31),"1")/1000000</f>
        <v>297.64387155000003</v>
      </c>
      <c r="I902" s="3">
        <f>[1]!EM_S_STM07_IS($A902,"9",DATE(I$4,12,31),"1")/1000000</f>
        <v>4297.2974888199997</v>
      </c>
      <c r="J902" s="3">
        <f>[1]!EM_S_STM07_IS($A902,"61",DATE(I$4,12,31),"1")/1000000</f>
        <v>398.75793987999998</v>
      </c>
      <c r="K902" s="3">
        <f>[1]!EM_S_STM07_IS($A902,"9",DATE(K$4,12,31),"1")/1000000</f>
        <v>5006.9428978300002</v>
      </c>
      <c r="L902" s="3">
        <f>[1]!EM_S_STM07_IS($A902,"61",DATE(K$4,12,31),"1")/1000000</f>
        <v>428.13426401999999</v>
      </c>
      <c r="M902" s="3">
        <f>[1]!EM_S_STM07_IS($A902,"9",DATE(M$4,12,31),"1")/1000000</f>
        <v>4400.5075242700004</v>
      </c>
      <c r="N902" s="3">
        <f>[1]!EM_S_STM07_IS($A902,"61",DATE(M$4,12,31),"1")/1000000</f>
        <v>-211.46099035</v>
      </c>
      <c r="O902" s="6">
        <f t="shared" si="28"/>
        <v>0.278067386007818</v>
      </c>
      <c r="P902" s="6">
        <f t="shared" si="29"/>
        <v>-2.0465470546700733</v>
      </c>
    </row>
    <row r="903" spans="1:16" x14ac:dyDescent="0.25">
      <c r="A903" s="5" t="s">
        <v>897</v>
      </c>
      <c r="B903" s="5" t="s">
        <v>3959</v>
      </c>
      <c r="C903" s="3">
        <f>[1]!EM_S_STM07_IS($A903,"9",DATE(C$4,12,31),"1")/1000000</f>
        <v>298.70160453</v>
      </c>
      <c r="D903" s="3">
        <f>[1]!EM_S_STM07_IS($A903,"61",DATE(C$4,12,31),"1")/1000000</f>
        <v>23.716128829999999</v>
      </c>
      <c r="E903" s="3">
        <f>[1]!EM_S_STM07_IS($A903,"9",DATE(E$4,12,31),"1")/1000000</f>
        <v>354.13171061000003</v>
      </c>
      <c r="F903" s="3">
        <f>[1]!EM_S_STM07_IS($A903,"61",DATE(E$4,12,31),"1")/1000000</f>
        <v>20.80669696</v>
      </c>
      <c r="G903" s="3">
        <f>[1]!EM_S_STM07_IS($A903,"9",DATE(G$4,12,31),"1")/1000000</f>
        <v>356.08198182000001</v>
      </c>
      <c r="H903" s="3">
        <f>[1]!EM_S_STM07_IS($A903,"61",DATE(G$4,12,31),"1")/1000000</f>
        <v>6.9829457800000005</v>
      </c>
      <c r="I903" s="3">
        <f>[1]!EM_S_STM07_IS($A903,"9",DATE(I$4,12,31),"1")/1000000</f>
        <v>407.5670652</v>
      </c>
      <c r="J903" s="3">
        <f>[1]!EM_S_STM07_IS($A903,"61",DATE(I$4,12,31),"1")/1000000</f>
        <v>-9.1683127100000004</v>
      </c>
      <c r="K903" s="3">
        <f>[1]!EM_S_STM07_IS($A903,"9",DATE(K$4,12,31),"1")/1000000</f>
        <v>425.45196483000001</v>
      </c>
      <c r="L903" s="3">
        <f>[1]!EM_S_STM07_IS($A903,"61",DATE(K$4,12,31),"1")/1000000</f>
        <v>10.197500529999999</v>
      </c>
      <c r="M903" s="3">
        <f>[1]!EM_S_STM07_IS($A903,"9",DATE(M$4,12,31),"1")/1000000</f>
        <v>397.85803729000003</v>
      </c>
      <c r="N903" s="3">
        <f>[1]!EM_S_STM07_IS($A903,"61",DATE(M$4,12,31),"1")/1000000</f>
        <v>-150.76129366000001</v>
      </c>
      <c r="O903" s="6">
        <f t="shared" ref="O903:O966" si="30">IFERROR(IF(OR(C903&lt;0,C903=""),"",POWER(M903/C903,1/5)-1),"")</f>
        <v>5.9005257188637472E-2</v>
      </c>
      <c r="P903" s="6">
        <f t="shared" ref="P903:P966" si="31">IFERROR(IF(OR(D903&lt;0,D903=""),"",POWER(N903/D903,1/5)-1),"")</f>
        <v>-2.4476021215230923</v>
      </c>
    </row>
    <row r="904" spans="1:16" x14ac:dyDescent="0.25">
      <c r="A904" s="5" t="s">
        <v>898</v>
      </c>
      <c r="B904" s="5" t="s">
        <v>3960</v>
      </c>
      <c r="C904" s="3">
        <f>[1]!EM_S_STM07_IS($A904,"9",DATE(C$4,12,31),"1")/1000000</f>
        <v>314.03545231999999</v>
      </c>
      <c r="D904" s="3">
        <f>[1]!EM_S_STM07_IS($A904,"61",DATE(C$4,12,31),"1")/1000000</f>
        <v>56.449048789999999</v>
      </c>
      <c r="E904" s="3">
        <f>[1]!EM_S_STM07_IS($A904,"9",DATE(E$4,12,31),"1")/1000000</f>
        <v>417.36736360000003</v>
      </c>
      <c r="F904" s="3">
        <f>[1]!EM_S_STM07_IS($A904,"61",DATE(E$4,12,31),"1")/1000000</f>
        <v>74.152615580000003</v>
      </c>
      <c r="G904" s="3">
        <f>[1]!EM_S_STM07_IS($A904,"9",DATE(G$4,12,31),"1")/1000000</f>
        <v>517.87654996000003</v>
      </c>
      <c r="H904" s="3">
        <f>[1]!EM_S_STM07_IS($A904,"61",DATE(G$4,12,31),"1")/1000000</f>
        <v>88.053503579999997</v>
      </c>
      <c r="I904" s="3">
        <f>[1]!EM_S_STM07_IS($A904,"9",DATE(I$4,12,31),"1")/1000000</f>
        <v>785.16582974000005</v>
      </c>
      <c r="J904" s="3">
        <f>[1]!EM_S_STM07_IS($A904,"61",DATE(I$4,12,31),"1")/1000000</f>
        <v>132.89659963</v>
      </c>
      <c r="K904" s="3">
        <f>[1]!EM_S_STM07_IS($A904,"9",DATE(K$4,12,31),"1")/1000000</f>
        <v>1227.63659254</v>
      </c>
      <c r="L904" s="3">
        <f>[1]!EM_S_STM07_IS($A904,"61",DATE(K$4,12,31),"1")/1000000</f>
        <v>186.30692285000001</v>
      </c>
      <c r="M904" s="3">
        <f>[1]!EM_S_STM07_IS($A904,"9",DATE(M$4,12,31),"1")/1000000</f>
        <v>2371.6477756500003</v>
      </c>
      <c r="N904" s="3">
        <f>[1]!EM_S_STM07_IS($A904,"61",DATE(M$4,12,31),"1")/1000000</f>
        <v>190.12351799000001</v>
      </c>
      <c r="O904" s="6">
        <f t="shared" si="30"/>
        <v>0.49835355355077082</v>
      </c>
      <c r="P904" s="6">
        <f t="shared" si="31"/>
        <v>0.27489918275071812</v>
      </c>
    </row>
    <row r="905" spans="1:16" x14ac:dyDescent="0.25">
      <c r="A905" s="5" t="s">
        <v>899</v>
      </c>
      <c r="B905" s="5" t="s">
        <v>3961</v>
      </c>
      <c r="C905" s="3">
        <f>[1]!EM_S_STM07_IS($A905,"9",DATE(C$4,12,31),"1")/1000000</f>
        <v>827.13965686999995</v>
      </c>
      <c r="D905" s="3">
        <f>[1]!EM_S_STM07_IS($A905,"61",DATE(C$4,12,31),"1")/1000000</f>
        <v>150.25880950999999</v>
      </c>
      <c r="E905" s="3">
        <f>[1]!EM_S_STM07_IS($A905,"9",DATE(E$4,12,31),"1")/1000000</f>
        <v>1122.33576778</v>
      </c>
      <c r="F905" s="3">
        <f>[1]!EM_S_STM07_IS($A905,"61",DATE(E$4,12,31),"1")/1000000</f>
        <v>111.33109566</v>
      </c>
      <c r="G905" s="3">
        <f>[1]!EM_S_STM07_IS($A905,"9",DATE(G$4,12,31),"1")/1000000</f>
        <v>1552.51435707</v>
      </c>
      <c r="H905" s="3">
        <f>[1]!EM_S_STM07_IS($A905,"61",DATE(G$4,12,31),"1")/1000000</f>
        <v>92.103329860000002</v>
      </c>
      <c r="I905" s="3">
        <f>[1]!EM_S_STM07_IS($A905,"9",DATE(I$4,12,31),"1")/1000000</f>
        <v>1425.3014157800001</v>
      </c>
      <c r="J905" s="3">
        <f>[1]!EM_S_STM07_IS($A905,"61",DATE(I$4,12,31),"1")/1000000</f>
        <v>145.56152838</v>
      </c>
      <c r="K905" s="3">
        <f>[1]!EM_S_STM07_IS($A905,"9",DATE(K$4,12,31),"1")/1000000</f>
        <v>1382.0320955899999</v>
      </c>
      <c r="L905" s="3">
        <f>[1]!EM_S_STM07_IS($A905,"61",DATE(K$4,12,31),"1")/1000000</f>
        <v>191.54184069999999</v>
      </c>
      <c r="M905" s="3">
        <f>[1]!EM_S_STM07_IS($A905,"9",DATE(M$4,12,31),"1")/1000000</f>
        <v>1972.645587</v>
      </c>
      <c r="N905" s="3">
        <f>[1]!EM_S_STM07_IS($A905,"61",DATE(M$4,12,31),"1")/1000000</f>
        <v>211.64865186</v>
      </c>
      <c r="O905" s="6">
        <f t="shared" si="30"/>
        <v>0.18985501216680989</v>
      </c>
      <c r="P905" s="6">
        <f t="shared" si="31"/>
        <v>7.091527352324567E-2</v>
      </c>
    </row>
    <row r="906" spans="1:16" x14ac:dyDescent="0.25">
      <c r="A906" s="5" t="s">
        <v>900</v>
      </c>
      <c r="B906" s="5" t="s">
        <v>3962</v>
      </c>
      <c r="C906" s="3">
        <f>[1]!EM_S_STM07_IS($A906,"9",DATE(C$4,12,31),"1")/1000000</f>
        <v>839.49406188</v>
      </c>
      <c r="D906" s="3">
        <f>[1]!EM_S_STM07_IS($A906,"61",DATE(C$4,12,31),"1")/1000000</f>
        <v>41.713678850000001</v>
      </c>
      <c r="E906" s="3">
        <f>[1]!EM_S_STM07_IS($A906,"9",DATE(E$4,12,31),"1")/1000000</f>
        <v>1119.7459571400002</v>
      </c>
      <c r="F906" s="3">
        <f>[1]!EM_S_STM07_IS($A906,"61",DATE(E$4,12,31),"1")/1000000</f>
        <v>46.040037439999999</v>
      </c>
      <c r="G906" s="3">
        <f>[1]!EM_S_STM07_IS($A906,"9",DATE(G$4,12,31),"1")/1000000</f>
        <v>1174.5072684000002</v>
      </c>
      <c r="H906" s="3">
        <f>[1]!EM_S_STM07_IS($A906,"61",DATE(G$4,12,31),"1")/1000000</f>
        <v>42.42530361</v>
      </c>
      <c r="I906" s="3">
        <f>[1]!EM_S_STM07_IS($A906,"9",DATE(I$4,12,31),"1")/1000000</f>
        <v>1154.8442745899999</v>
      </c>
      <c r="J906" s="3">
        <f>[1]!EM_S_STM07_IS($A906,"61",DATE(I$4,12,31),"1")/1000000</f>
        <v>51.589401789999997</v>
      </c>
      <c r="K906" s="3">
        <f>[1]!EM_S_STM07_IS($A906,"9",DATE(K$4,12,31),"1")/1000000</f>
        <v>1227.8822182599999</v>
      </c>
      <c r="L906" s="3">
        <f>[1]!EM_S_STM07_IS($A906,"61",DATE(K$4,12,31),"1")/1000000</f>
        <v>48.12696339</v>
      </c>
      <c r="M906" s="3">
        <f>[1]!EM_S_STM07_IS($A906,"9",DATE(M$4,12,31),"1")/1000000</f>
        <v>1064.7085098699999</v>
      </c>
      <c r="N906" s="3">
        <f>[1]!EM_S_STM07_IS($A906,"61",DATE(M$4,12,31),"1")/1000000</f>
        <v>43.673281759999995</v>
      </c>
      <c r="O906" s="6">
        <f t="shared" si="30"/>
        <v>4.8679116112051668E-2</v>
      </c>
      <c r="P906" s="6">
        <f t="shared" si="31"/>
        <v>9.2237608505971735E-3</v>
      </c>
    </row>
    <row r="907" spans="1:16" x14ac:dyDescent="0.25">
      <c r="A907" s="5" t="s">
        <v>901</v>
      </c>
      <c r="B907" s="5" t="s">
        <v>3963</v>
      </c>
      <c r="C907" s="3">
        <f>[1]!EM_S_STM07_IS($A907,"9",DATE(C$4,12,31),"1")/1000000</f>
        <v>803.88666800999999</v>
      </c>
      <c r="D907" s="3">
        <f>[1]!EM_S_STM07_IS($A907,"61",DATE(C$4,12,31),"1")/1000000</f>
        <v>121.28269993000001</v>
      </c>
      <c r="E907" s="3">
        <f>[1]!EM_S_STM07_IS($A907,"9",DATE(E$4,12,31),"1")/1000000</f>
        <v>957.89073076</v>
      </c>
      <c r="F907" s="3">
        <f>[1]!EM_S_STM07_IS($A907,"61",DATE(E$4,12,31),"1")/1000000</f>
        <v>130.56801937</v>
      </c>
      <c r="G907" s="3">
        <f>[1]!EM_S_STM07_IS($A907,"9",DATE(G$4,12,31),"1")/1000000</f>
        <v>1006.30500012</v>
      </c>
      <c r="H907" s="3">
        <f>[1]!EM_S_STM07_IS($A907,"61",DATE(G$4,12,31),"1")/1000000</f>
        <v>148.83511368000001</v>
      </c>
      <c r="I907" s="3">
        <f>[1]!EM_S_STM07_IS($A907,"9",DATE(I$4,12,31),"1")/1000000</f>
        <v>1300.7973687900001</v>
      </c>
      <c r="J907" s="3">
        <f>[1]!EM_S_STM07_IS($A907,"61",DATE(I$4,12,31),"1")/1000000</f>
        <v>114.48540606</v>
      </c>
      <c r="K907" s="3">
        <f>[1]!EM_S_STM07_IS($A907,"9",DATE(K$4,12,31),"1")/1000000</f>
        <v>1673.8252047999999</v>
      </c>
      <c r="L907" s="3">
        <f>[1]!EM_S_STM07_IS($A907,"61",DATE(K$4,12,31),"1")/1000000</f>
        <v>125.72206539</v>
      </c>
      <c r="M907" s="3">
        <f>[1]!EM_S_STM07_IS($A907,"9",DATE(M$4,12,31),"1")/1000000</f>
        <v>2119.4789038200001</v>
      </c>
      <c r="N907" s="3">
        <f>[1]!EM_S_STM07_IS($A907,"61",DATE(M$4,12,31),"1")/1000000</f>
        <v>140.20967550999998</v>
      </c>
      <c r="O907" s="6">
        <f t="shared" si="30"/>
        <v>0.213966925050733</v>
      </c>
      <c r="P907" s="6">
        <f t="shared" si="31"/>
        <v>2.9427641744040667E-2</v>
      </c>
    </row>
    <row r="908" spans="1:16" x14ac:dyDescent="0.25">
      <c r="A908" s="5" t="s">
        <v>902</v>
      </c>
      <c r="B908" s="5" t="s">
        <v>3964</v>
      </c>
      <c r="C908" s="3">
        <f>[1]!EM_S_STM07_IS($A908,"9",DATE(C$4,12,31),"1")/1000000</f>
        <v>575.44836565999992</v>
      </c>
      <c r="D908" s="3">
        <f>[1]!EM_S_STM07_IS($A908,"61",DATE(C$4,12,31),"1")/1000000</f>
        <v>154.71303972999999</v>
      </c>
      <c r="E908" s="3">
        <f>[1]!EM_S_STM07_IS($A908,"9",DATE(E$4,12,31),"1")/1000000</f>
        <v>546.36454822000007</v>
      </c>
      <c r="F908" s="3">
        <f>[1]!EM_S_STM07_IS($A908,"61",DATE(E$4,12,31),"1")/1000000</f>
        <v>116.84825956</v>
      </c>
      <c r="G908" s="3">
        <f>[1]!EM_S_STM07_IS($A908,"9",DATE(G$4,12,31),"1")/1000000</f>
        <v>711.03030342</v>
      </c>
      <c r="H908" s="3">
        <f>[1]!EM_S_STM07_IS($A908,"61",DATE(G$4,12,31),"1")/1000000</f>
        <v>164.76996466</v>
      </c>
      <c r="I908" s="3">
        <f>[1]!EM_S_STM07_IS($A908,"9",DATE(I$4,12,31),"1")/1000000</f>
        <v>1307.8862460400001</v>
      </c>
      <c r="J908" s="3">
        <f>[1]!EM_S_STM07_IS($A908,"61",DATE(I$4,12,31),"1")/1000000</f>
        <v>226.73749799000001</v>
      </c>
      <c r="K908" s="3">
        <f>[1]!EM_S_STM07_IS($A908,"9",DATE(K$4,12,31),"1")/1000000</f>
        <v>1905.82399192</v>
      </c>
      <c r="L908" s="3">
        <f>[1]!EM_S_STM07_IS($A908,"61",DATE(K$4,12,31),"1")/1000000</f>
        <v>443.77000120999998</v>
      </c>
      <c r="M908" s="3">
        <f>[1]!EM_S_STM07_IS($A908,"9",DATE(M$4,12,31),"1")/1000000</f>
        <v>2681.2253076799998</v>
      </c>
      <c r="N908" s="3">
        <f>[1]!EM_S_STM07_IS($A908,"61",DATE(M$4,12,31),"1")/1000000</f>
        <v>664.80861214999993</v>
      </c>
      <c r="O908" s="6">
        <f t="shared" si="30"/>
        <v>0.3603961362844188</v>
      </c>
      <c r="P908" s="6">
        <f t="shared" si="31"/>
        <v>0.33854798169569711</v>
      </c>
    </row>
    <row r="909" spans="1:16" x14ac:dyDescent="0.25">
      <c r="A909" s="5" t="s">
        <v>903</v>
      </c>
      <c r="B909" s="5" t="s">
        <v>3965</v>
      </c>
      <c r="C909" s="3">
        <f>[1]!EM_S_STM07_IS($A909,"9",DATE(C$4,12,31),"1")/1000000</f>
        <v>301.70554937000003</v>
      </c>
      <c r="D909" s="3">
        <f>[1]!EM_S_STM07_IS($A909,"61",DATE(C$4,12,31),"1")/1000000</f>
        <v>44.102730210000004</v>
      </c>
      <c r="E909" s="3">
        <f>[1]!EM_S_STM07_IS($A909,"9",DATE(E$4,12,31),"1")/1000000</f>
        <v>377.71552824999998</v>
      </c>
      <c r="F909" s="3">
        <f>[1]!EM_S_STM07_IS($A909,"61",DATE(E$4,12,31),"1")/1000000</f>
        <v>50.866660840000002</v>
      </c>
      <c r="G909" s="3">
        <f>[1]!EM_S_STM07_IS($A909,"9",DATE(G$4,12,31),"1")/1000000</f>
        <v>445.78005013000001</v>
      </c>
      <c r="H909" s="3">
        <f>[1]!EM_S_STM07_IS($A909,"61",DATE(G$4,12,31),"1")/1000000</f>
        <v>65.004509049999996</v>
      </c>
      <c r="I909" s="3">
        <f>[1]!EM_S_STM07_IS($A909,"9",DATE(I$4,12,31),"1")/1000000</f>
        <v>511.1191809</v>
      </c>
      <c r="J909" s="3">
        <f>[1]!EM_S_STM07_IS($A909,"61",DATE(I$4,12,31),"1")/1000000</f>
        <v>65.894561229999994</v>
      </c>
      <c r="K909" s="3">
        <f>[1]!EM_S_STM07_IS($A909,"9",DATE(K$4,12,31),"1")/1000000</f>
        <v>465.60640441999999</v>
      </c>
      <c r="L909" s="3">
        <f>[1]!EM_S_STM07_IS($A909,"61",DATE(K$4,12,31),"1")/1000000</f>
        <v>53.816510819999998</v>
      </c>
      <c r="M909" s="3">
        <f>[1]!EM_S_STM07_IS($A909,"9",DATE(M$4,12,31),"1")/1000000</f>
        <v>427.52227361000001</v>
      </c>
      <c r="N909" s="3">
        <f>[1]!EM_S_STM07_IS($A909,"61",DATE(M$4,12,31),"1")/1000000</f>
        <v>16.576339600000001</v>
      </c>
      <c r="O909" s="6">
        <f t="shared" si="30"/>
        <v>7.2198238872135168E-2</v>
      </c>
      <c r="P909" s="6">
        <f t="shared" si="31"/>
        <v>-0.1777485803309492</v>
      </c>
    </row>
    <row r="910" spans="1:16" x14ac:dyDescent="0.25">
      <c r="A910" s="5" t="s">
        <v>904</v>
      </c>
      <c r="B910" s="5" t="s">
        <v>3966</v>
      </c>
      <c r="C910" s="3">
        <f>[1]!EM_S_STM07_IS($A910,"9",DATE(C$4,12,31),"1")/1000000</f>
        <v>366.91993793</v>
      </c>
      <c r="D910" s="3">
        <f>[1]!EM_S_STM07_IS($A910,"61",DATE(C$4,12,31),"1")/1000000</f>
        <v>59.949557030000001</v>
      </c>
      <c r="E910" s="3">
        <f>[1]!EM_S_STM07_IS($A910,"9",DATE(E$4,12,31),"1")/1000000</f>
        <v>426.38367466000005</v>
      </c>
      <c r="F910" s="3">
        <f>[1]!EM_S_STM07_IS($A910,"61",DATE(E$4,12,31),"1")/1000000</f>
        <v>61.005637189999995</v>
      </c>
      <c r="G910" s="3">
        <f>[1]!EM_S_STM07_IS($A910,"9",DATE(G$4,12,31),"1")/1000000</f>
        <v>727.81148071000007</v>
      </c>
      <c r="H910" s="3">
        <f>[1]!EM_S_STM07_IS($A910,"61",DATE(G$4,12,31),"1")/1000000</f>
        <v>73.645974760000001</v>
      </c>
      <c r="I910" s="3">
        <f>[1]!EM_S_STM07_IS($A910,"9",DATE(I$4,12,31),"1")/1000000</f>
        <v>948.43013654999993</v>
      </c>
      <c r="J910" s="3">
        <f>[1]!EM_S_STM07_IS($A910,"61",DATE(I$4,12,31),"1")/1000000</f>
        <v>122.39551906999999</v>
      </c>
      <c r="K910" s="3">
        <f>[1]!EM_S_STM07_IS($A910,"9",DATE(K$4,12,31),"1")/1000000</f>
        <v>1195.6525876300002</v>
      </c>
      <c r="L910" s="3">
        <f>[1]!EM_S_STM07_IS($A910,"61",DATE(K$4,12,31),"1")/1000000</f>
        <v>170.36665853</v>
      </c>
      <c r="M910" s="3">
        <f>[1]!EM_S_STM07_IS($A910,"9",DATE(M$4,12,31),"1")/1000000</f>
        <v>1533.9582438299999</v>
      </c>
      <c r="N910" s="3">
        <f>[1]!EM_S_STM07_IS($A910,"61",DATE(M$4,12,31),"1")/1000000</f>
        <v>244.12716202999999</v>
      </c>
      <c r="O910" s="6">
        <f t="shared" si="30"/>
        <v>0.33121574398420672</v>
      </c>
      <c r="P910" s="6">
        <f t="shared" si="31"/>
        <v>0.32423793500692577</v>
      </c>
    </row>
    <row r="911" spans="1:16" x14ac:dyDescent="0.25">
      <c r="A911" s="5" t="s">
        <v>905</v>
      </c>
      <c r="B911" s="5" t="s">
        <v>3967</v>
      </c>
      <c r="C911" s="3">
        <f>[1]!EM_S_STM07_IS($A911,"9",DATE(C$4,12,31),"1")/1000000</f>
        <v>2317.6902873700001</v>
      </c>
      <c r="D911" s="3">
        <f>[1]!EM_S_STM07_IS($A911,"61",DATE(C$4,12,31),"1")/1000000</f>
        <v>390.24418681000003</v>
      </c>
      <c r="E911" s="3">
        <f>[1]!EM_S_STM07_IS($A911,"9",DATE(E$4,12,31),"1")/1000000</f>
        <v>3066.28012334</v>
      </c>
      <c r="F911" s="3">
        <f>[1]!EM_S_STM07_IS($A911,"61",DATE(E$4,12,31),"1")/1000000</f>
        <v>469.33389179</v>
      </c>
      <c r="G911" s="3">
        <f>[1]!EM_S_STM07_IS($A911,"9",DATE(G$4,12,31),"1")/1000000</f>
        <v>3547.0940617399997</v>
      </c>
      <c r="H911" s="3">
        <f>[1]!EM_S_STM07_IS($A911,"61",DATE(G$4,12,31),"1")/1000000</f>
        <v>303.66976038000001</v>
      </c>
      <c r="I911" s="3">
        <f>[1]!EM_S_STM07_IS($A911,"9",DATE(I$4,12,31),"1")/1000000</f>
        <v>4801.4816632399998</v>
      </c>
      <c r="J911" s="3">
        <f>[1]!EM_S_STM07_IS($A911,"61",DATE(I$4,12,31),"1")/1000000</f>
        <v>827.68345923000004</v>
      </c>
      <c r="K911" s="3">
        <f>[1]!EM_S_STM07_IS($A911,"9",DATE(K$4,12,31),"1")/1000000</f>
        <v>5345.2221064200003</v>
      </c>
      <c r="L911" s="3">
        <f>[1]!EM_S_STM07_IS($A911,"61",DATE(K$4,12,31),"1")/1000000</f>
        <v>1286.61127831</v>
      </c>
      <c r="M911" s="3">
        <f>[1]!EM_S_STM07_IS($A911,"9",DATE(M$4,12,31),"1")/1000000</f>
        <v>4521.8275163500002</v>
      </c>
      <c r="N911" s="3">
        <f>[1]!EM_S_STM07_IS($A911,"61",DATE(M$4,12,31),"1")/1000000</f>
        <v>733.78199800000004</v>
      </c>
      <c r="O911" s="6">
        <f t="shared" si="30"/>
        <v>0.14301444346405723</v>
      </c>
      <c r="P911" s="6">
        <f t="shared" si="31"/>
        <v>0.13460873334037138</v>
      </c>
    </row>
    <row r="912" spans="1:16" x14ac:dyDescent="0.25">
      <c r="A912" s="5" t="s">
        <v>906</v>
      </c>
      <c r="B912" s="5" t="s">
        <v>3968</v>
      </c>
      <c r="C912" s="3">
        <f>[1]!EM_S_STM07_IS($A912,"9",DATE(C$4,12,31),"1")/1000000</f>
        <v>4165.21854085</v>
      </c>
      <c r="D912" s="3">
        <f>[1]!EM_S_STM07_IS($A912,"61",DATE(C$4,12,31),"1")/1000000</f>
        <v>146.61907977000001</v>
      </c>
      <c r="E912" s="3">
        <f>[1]!EM_S_STM07_IS($A912,"9",DATE(E$4,12,31),"1")/1000000</f>
        <v>5145.1485557200003</v>
      </c>
      <c r="F912" s="3">
        <f>[1]!EM_S_STM07_IS($A912,"61",DATE(E$4,12,31),"1")/1000000</f>
        <v>183.96354531999998</v>
      </c>
      <c r="G912" s="3">
        <f>[1]!EM_S_STM07_IS($A912,"9",DATE(G$4,12,31),"1")/1000000</f>
        <v>5844.9542744600003</v>
      </c>
      <c r="H912" s="3">
        <f>[1]!EM_S_STM07_IS($A912,"61",DATE(G$4,12,31),"1")/1000000</f>
        <v>196.83817944</v>
      </c>
      <c r="I912" s="3">
        <f>[1]!EM_S_STM07_IS($A912,"9",DATE(I$4,12,31),"1")/1000000</f>
        <v>6580.1970217200005</v>
      </c>
      <c r="J912" s="3">
        <f>[1]!EM_S_STM07_IS($A912,"61",DATE(I$4,12,31),"1")/1000000</f>
        <v>182.69274133000002</v>
      </c>
      <c r="K912" s="3">
        <f>[1]!EM_S_STM07_IS($A912,"9",DATE(K$4,12,31),"1")/1000000</f>
        <v>7182.9098983500007</v>
      </c>
      <c r="L912" s="3">
        <f>[1]!EM_S_STM07_IS($A912,"61",DATE(K$4,12,31),"1")/1000000</f>
        <v>211.68670262000001</v>
      </c>
      <c r="M912" s="3">
        <f>[1]!EM_S_STM07_IS($A912,"9",DATE(M$4,12,31),"1")/1000000</f>
        <v>6701.73722284</v>
      </c>
      <c r="N912" s="3">
        <f>[1]!EM_S_STM07_IS($A912,"61",DATE(M$4,12,31),"1")/1000000</f>
        <v>181.37672852</v>
      </c>
      <c r="O912" s="6">
        <f t="shared" si="30"/>
        <v>9.979038983263222E-2</v>
      </c>
      <c r="P912" s="6">
        <f t="shared" si="31"/>
        <v>4.346578922331723E-2</v>
      </c>
    </row>
    <row r="913" spans="1:16" x14ac:dyDescent="0.25">
      <c r="A913" s="5" t="s">
        <v>907</v>
      </c>
      <c r="B913" s="5" t="s">
        <v>3969</v>
      </c>
      <c r="C913" s="3">
        <f>[1]!EM_S_STM07_IS($A913,"9",DATE(C$4,12,31),"1")/1000000</f>
        <v>1333.5943492700001</v>
      </c>
      <c r="D913" s="3">
        <f>[1]!EM_S_STM07_IS($A913,"61",DATE(C$4,12,31),"1")/1000000</f>
        <v>72.50970805</v>
      </c>
      <c r="E913" s="3">
        <f>[1]!EM_S_STM07_IS($A913,"9",DATE(E$4,12,31),"1")/1000000</f>
        <v>2043.29166753</v>
      </c>
      <c r="F913" s="3">
        <f>[1]!EM_S_STM07_IS($A913,"61",DATE(E$4,12,31),"1")/1000000</f>
        <v>122.22970742</v>
      </c>
      <c r="G913" s="3">
        <f>[1]!EM_S_STM07_IS($A913,"9",DATE(G$4,12,31),"1")/1000000</f>
        <v>1940.4471663299998</v>
      </c>
      <c r="H913" s="3">
        <f>[1]!EM_S_STM07_IS($A913,"61",DATE(G$4,12,31),"1")/1000000</f>
        <v>44.047283010000001</v>
      </c>
      <c r="I913" s="3">
        <f>[1]!EM_S_STM07_IS($A913,"9",DATE(I$4,12,31),"1")/1000000</f>
        <v>2344.42703579</v>
      </c>
      <c r="J913" s="3">
        <f>[1]!EM_S_STM07_IS($A913,"61",DATE(I$4,12,31),"1")/1000000</f>
        <v>19.510469530000002</v>
      </c>
      <c r="K913" s="3">
        <f>[1]!EM_S_STM07_IS($A913,"9",DATE(K$4,12,31),"1")/1000000</f>
        <v>2438.3218660399998</v>
      </c>
      <c r="L913" s="3">
        <f>[1]!EM_S_STM07_IS($A913,"61",DATE(K$4,12,31),"1")/1000000</f>
        <v>15.002939439999999</v>
      </c>
      <c r="M913" s="3">
        <f>[1]!EM_S_STM07_IS($A913,"9",DATE(M$4,12,31),"1")/1000000</f>
        <v>1737.06894691</v>
      </c>
      <c r="N913" s="3">
        <f>[1]!EM_S_STM07_IS($A913,"61",DATE(M$4,12,31),"1")/1000000</f>
        <v>-82.431971019999992</v>
      </c>
      <c r="O913" s="6">
        <f t="shared" si="30"/>
        <v>5.4286540116000204E-2</v>
      </c>
      <c r="P913" s="6">
        <f t="shared" si="31"/>
        <v>-2.0259823875688578</v>
      </c>
    </row>
    <row r="914" spans="1:16" x14ac:dyDescent="0.25">
      <c r="A914" s="5" t="s">
        <v>908</v>
      </c>
      <c r="B914" s="5" t="s">
        <v>3970</v>
      </c>
      <c r="C914" s="3">
        <f>[1]!EM_S_STM07_IS($A914,"9",DATE(C$4,12,31),"1")/1000000</f>
        <v>2555.4945074699999</v>
      </c>
      <c r="D914" s="3">
        <f>[1]!EM_S_STM07_IS($A914,"61",DATE(C$4,12,31),"1")/1000000</f>
        <v>73.061798269999997</v>
      </c>
      <c r="E914" s="3">
        <f>[1]!EM_S_STM07_IS($A914,"9",DATE(E$4,12,31),"1")/1000000</f>
        <v>3162.3720888299999</v>
      </c>
      <c r="F914" s="3">
        <f>[1]!EM_S_STM07_IS($A914,"61",DATE(E$4,12,31),"1")/1000000</f>
        <v>62.020889689999997</v>
      </c>
      <c r="G914" s="3">
        <f>[1]!EM_S_STM07_IS($A914,"9",DATE(G$4,12,31),"1")/1000000</f>
        <v>3407.5433207399997</v>
      </c>
      <c r="H914" s="3">
        <f>[1]!EM_S_STM07_IS($A914,"61",DATE(G$4,12,31),"1")/1000000</f>
        <v>101.33984395</v>
      </c>
      <c r="I914" s="3">
        <f>[1]!EM_S_STM07_IS($A914,"9",DATE(I$4,12,31),"1")/1000000</f>
        <v>3499.3445665100003</v>
      </c>
      <c r="J914" s="3">
        <f>[1]!EM_S_STM07_IS($A914,"61",DATE(I$4,12,31),"1")/1000000</f>
        <v>110.7301253</v>
      </c>
      <c r="K914" s="3">
        <f>[1]!EM_S_STM07_IS($A914,"9",DATE(K$4,12,31),"1")/1000000</f>
        <v>3042.7174394099998</v>
      </c>
      <c r="L914" s="3">
        <f>[1]!EM_S_STM07_IS($A914,"61",DATE(K$4,12,31),"1")/1000000</f>
        <v>78.436320900000013</v>
      </c>
      <c r="M914" s="3">
        <f>[1]!EM_S_STM07_IS($A914,"9",DATE(M$4,12,31),"1")/1000000</f>
        <v>2641.57197369</v>
      </c>
      <c r="N914" s="3">
        <f>[1]!EM_S_STM07_IS($A914,"61",DATE(M$4,12,31),"1")/1000000</f>
        <v>95.364225019999992</v>
      </c>
      <c r="O914" s="6">
        <f t="shared" si="30"/>
        <v>6.6476853425732063E-3</v>
      </c>
      <c r="P914" s="6">
        <f t="shared" si="31"/>
        <v>5.4724478217752281E-2</v>
      </c>
    </row>
    <row r="915" spans="1:16" x14ac:dyDescent="0.25">
      <c r="A915" s="5" t="s">
        <v>909</v>
      </c>
      <c r="B915" s="5" t="s">
        <v>3971</v>
      </c>
      <c r="C915" s="3">
        <f>[1]!EM_S_STM07_IS($A915,"9",DATE(C$4,12,31),"1")/1000000</f>
        <v>1882.4825450000001</v>
      </c>
      <c r="D915" s="3">
        <f>[1]!EM_S_STM07_IS($A915,"61",DATE(C$4,12,31),"1")/1000000</f>
        <v>267.99105794000002</v>
      </c>
      <c r="E915" s="3">
        <f>[1]!EM_S_STM07_IS($A915,"9",DATE(E$4,12,31),"1")/1000000</f>
        <v>2160.3165567800002</v>
      </c>
      <c r="F915" s="3">
        <f>[1]!EM_S_STM07_IS($A915,"61",DATE(E$4,12,31),"1")/1000000</f>
        <v>274.91439425999999</v>
      </c>
      <c r="G915" s="3">
        <f>[1]!EM_S_STM07_IS($A915,"9",DATE(G$4,12,31),"1")/1000000</f>
        <v>2305.87549107</v>
      </c>
      <c r="H915" s="3">
        <f>[1]!EM_S_STM07_IS($A915,"61",DATE(G$4,12,31),"1")/1000000</f>
        <v>281.62846595999997</v>
      </c>
      <c r="I915" s="3">
        <f>[1]!EM_S_STM07_IS($A915,"9",DATE(I$4,12,31),"1")/1000000</f>
        <v>2646.4790894400003</v>
      </c>
      <c r="J915" s="3">
        <f>[1]!EM_S_STM07_IS($A915,"61",DATE(I$4,12,31),"1")/1000000</f>
        <v>427.60898437000003</v>
      </c>
      <c r="K915" s="3">
        <f>[1]!EM_S_STM07_IS($A915,"9",DATE(K$4,12,31),"1")/1000000</f>
        <v>2866.0677353800002</v>
      </c>
      <c r="L915" s="3">
        <f>[1]!EM_S_STM07_IS($A915,"61",DATE(K$4,12,31),"1")/1000000</f>
        <v>507.92696682000002</v>
      </c>
      <c r="M915" s="3">
        <f>[1]!EM_S_STM07_IS($A915,"9",DATE(M$4,12,31),"1")/1000000</f>
        <v>3176.4845327800003</v>
      </c>
      <c r="N915" s="3">
        <f>[1]!EM_S_STM07_IS($A915,"61",DATE(M$4,12,31),"1")/1000000</f>
        <v>479.87033602999998</v>
      </c>
      <c r="O915" s="6">
        <f t="shared" si="30"/>
        <v>0.11030720335058497</v>
      </c>
      <c r="P915" s="6">
        <f t="shared" si="31"/>
        <v>0.12357151459323346</v>
      </c>
    </row>
    <row r="916" spans="1:16" x14ac:dyDescent="0.25">
      <c r="A916" s="5" t="s">
        <v>910</v>
      </c>
      <c r="B916" s="5" t="s">
        <v>3972</v>
      </c>
      <c r="C916" s="3">
        <f>[1]!EM_S_STM07_IS($A916,"9",DATE(C$4,12,31),"1")/1000000</f>
        <v>401.14514955999999</v>
      </c>
      <c r="D916" s="3">
        <f>[1]!EM_S_STM07_IS($A916,"61",DATE(C$4,12,31),"1")/1000000</f>
        <v>49.021685520000005</v>
      </c>
      <c r="E916" s="3">
        <f>[1]!EM_S_STM07_IS($A916,"9",DATE(E$4,12,31),"1")/1000000</f>
        <v>619.74325947</v>
      </c>
      <c r="F916" s="3">
        <f>[1]!EM_S_STM07_IS($A916,"61",DATE(E$4,12,31),"1")/1000000</f>
        <v>69.76023373999999</v>
      </c>
      <c r="G916" s="3">
        <f>[1]!EM_S_STM07_IS($A916,"9",DATE(G$4,12,31),"1")/1000000</f>
        <v>702.61441003999994</v>
      </c>
      <c r="H916" s="3">
        <f>[1]!EM_S_STM07_IS($A916,"61",DATE(G$4,12,31),"1")/1000000</f>
        <v>35.439278080000001</v>
      </c>
      <c r="I916" s="3">
        <f>[1]!EM_S_STM07_IS($A916,"9",DATE(I$4,12,31),"1")/1000000</f>
        <v>1172.96302848</v>
      </c>
      <c r="J916" s="3">
        <f>[1]!EM_S_STM07_IS($A916,"61",DATE(I$4,12,31),"1")/1000000</f>
        <v>50.353276270000002</v>
      </c>
      <c r="K916" s="3">
        <f>[1]!EM_S_STM07_IS($A916,"9",DATE(K$4,12,31),"1")/1000000</f>
        <v>724.34424626999999</v>
      </c>
      <c r="L916" s="3">
        <f>[1]!EM_S_STM07_IS($A916,"61",DATE(K$4,12,31),"1")/1000000</f>
        <v>65.605452420000006</v>
      </c>
      <c r="M916" s="3">
        <f>[1]!EM_S_STM07_IS($A916,"9",DATE(M$4,12,31),"1")/1000000</f>
        <v>1119.3488356300002</v>
      </c>
      <c r="N916" s="3">
        <f>[1]!EM_S_STM07_IS($A916,"61",DATE(M$4,12,31),"1")/1000000</f>
        <v>139.36268509999999</v>
      </c>
      <c r="O916" s="6">
        <f t="shared" si="30"/>
        <v>0.22781456611825379</v>
      </c>
      <c r="P916" s="6">
        <f t="shared" si="31"/>
        <v>0.2323998964143279</v>
      </c>
    </row>
    <row r="917" spans="1:16" x14ac:dyDescent="0.25">
      <c r="A917" s="5" t="s">
        <v>911</v>
      </c>
      <c r="B917" s="5" t="s">
        <v>3973</v>
      </c>
      <c r="C917" s="3">
        <f>[1]!EM_S_STM07_IS($A917,"9",DATE(C$4,12,31),"1")/1000000</f>
        <v>408.72408245999998</v>
      </c>
      <c r="D917" s="3">
        <f>[1]!EM_S_STM07_IS($A917,"61",DATE(C$4,12,31),"1")/1000000</f>
        <v>44.050343750000003</v>
      </c>
      <c r="E917" s="3">
        <f>[1]!EM_S_STM07_IS($A917,"9",DATE(E$4,12,31),"1")/1000000</f>
        <v>389.43719693000003</v>
      </c>
      <c r="F917" s="3">
        <f>[1]!EM_S_STM07_IS($A917,"61",DATE(E$4,12,31),"1")/1000000</f>
        <v>12.09345798</v>
      </c>
      <c r="G917" s="3">
        <f>[1]!EM_S_STM07_IS($A917,"9",DATE(G$4,12,31),"1")/1000000</f>
        <v>312.55673157999996</v>
      </c>
      <c r="H917" s="3">
        <f>[1]!EM_S_STM07_IS($A917,"61",DATE(G$4,12,31),"1")/1000000</f>
        <v>9.9920740099999996</v>
      </c>
      <c r="I917" s="3">
        <f>[1]!EM_S_STM07_IS($A917,"9",DATE(I$4,12,31),"1")/1000000</f>
        <v>318.69167646</v>
      </c>
      <c r="J917" s="3">
        <f>[1]!EM_S_STM07_IS($A917,"61",DATE(I$4,12,31),"1")/1000000</f>
        <v>4.5256865900000003</v>
      </c>
      <c r="K917" s="3">
        <f>[1]!EM_S_STM07_IS($A917,"9",DATE(K$4,12,31),"1")/1000000</f>
        <v>525.96780108999997</v>
      </c>
      <c r="L917" s="3">
        <f>[1]!EM_S_STM07_IS($A917,"61",DATE(K$4,12,31),"1")/1000000</f>
        <v>48.214589479999994</v>
      </c>
      <c r="M917" s="3">
        <f>[1]!EM_S_STM07_IS($A917,"9",DATE(M$4,12,31),"1")/1000000</f>
        <v>909.79951015999995</v>
      </c>
      <c r="N917" s="3">
        <f>[1]!EM_S_STM07_IS($A917,"61",DATE(M$4,12,31),"1")/1000000</f>
        <v>121.32332193000001</v>
      </c>
      <c r="O917" s="6">
        <f t="shared" si="30"/>
        <v>0.17355404369157656</v>
      </c>
      <c r="P917" s="6">
        <f t="shared" si="31"/>
        <v>0.22461337459235686</v>
      </c>
    </row>
    <row r="918" spans="1:16" x14ac:dyDescent="0.25">
      <c r="A918" s="5" t="s">
        <v>912</v>
      </c>
      <c r="B918" s="5" t="s">
        <v>3974</v>
      </c>
      <c r="C918" s="3">
        <f>[1]!EM_S_STM07_IS($A918,"9",DATE(C$4,12,31),"1")/1000000</f>
        <v>195.61332074000001</v>
      </c>
      <c r="D918" s="3">
        <f>[1]!EM_S_STM07_IS($A918,"61",DATE(C$4,12,31),"1")/1000000</f>
        <v>60.199514380000004</v>
      </c>
      <c r="E918" s="3">
        <f>[1]!EM_S_STM07_IS($A918,"9",DATE(E$4,12,31),"1")/1000000</f>
        <v>208.35682902000002</v>
      </c>
      <c r="F918" s="3">
        <f>[1]!EM_S_STM07_IS($A918,"61",DATE(E$4,12,31),"1")/1000000</f>
        <v>100.31529303000001</v>
      </c>
      <c r="G918" s="3">
        <f>[1]!EM_S_STM07_IS($A918,"9",DATE(G$4,12,31),"1")/1000000</f>
        <v>372.15657632</v>
      </c>
      <c r="H918" s="3">
        <f>[1]!EM_S_STM07_IS($A918,"61",DATE(G$4,12,31),"1")/1000000</f>
        <v>160.92181565000001</v>
      </c>
      <c r="I918" s="3">
        <f>[1]!EM_S_STM07_IS($A918,"9",DATE(I$4,12,31),"1")/1000000</f>
        <v>532.70165735</v>
      </c>
      <c r="J918" s="3">
        <f>[1]!EM_S_STM07_IS($A918,"61",DATE(I$4,12,31),"1")/1000000</f>
        <v>162.53107702</v>
      </c>
      <c r="K918" s="3">
        <f>[1]!EM_S_STM07_IS($A918,"9",DATE(K$4,12,31),"1")/1000000</f>
        <v>540.02812433999998</v>
      </c>
      <c r="L918" s="3">
        <f>[1]!EM_S_STM07_IS($A918,"61",DATE(K$4,12,31),"1")/1000000</f>
        <v>228.73118740000001</v>
      </c>
      <c r="M918" s="3">
        <f>[1]!EM_S_STM07_IS($A918,"9",DATE(M$4,12,31),"1")/1000000</f>
        <v>579.26311188</v>
      </c>
      <c r="N918" s="3">
        <f>[1]!EM_S_STM07_IS($A918,"61",DATE(M$4,12,31),"1")/1000000</f>
        <v>248.62583833000002</v>
      </c>
      <c r="O918" s="6">
        <f t="shared" si="30"/>
        <v>0.24249740239462492</v>
      </c>
      <c r="P918" s="6">
        <f t="shared" si="31"/>
        <v>0.32797730952308624</v>
      </c>
    </row>
    <row r="919" spans="1:16" x14ac:dyDescent="0.25">
      <c r="A919" s="5" t="s">
        <v>913</v>
      </c>
      <c r="B919" s="5" t="s">
        <v>3975</v>
      </c>
      <c r="C919" s="3">
        <f>[1]!EM_S_STM07_IS($A919,"9",DATE(C$4,12,31),"1")/1000000</f>
        <v>822.23659035000003</v>
      </c>
      <c r="D919" s="3">
        <f>[1]!EM_S_STM07_IS($A919,"61",DATE(C$4,12,31),"1")/1000000</f>
        <v>104.08986066</v>
      </c>
      <c r="E919" s="3">
        <f>[1]!EM_S_STM07_IS($A919,"9",DATE(E$4,12,31),"1")/1000000</f>
        <v>975.79254647000005</v>
      </c>
      <c r="F919" s="3">
        <f>[1]!EM_S_STM07_IS($A919,"61",DATE(E$4,12,31),"1")/1000000</f>
        <v>125.93517953</v>
      </c>
      <c r="G919" s="3">
        <f>[1]!EM_S_STM07_IS($A919,"9",DATE(G$4,12,31),"1")/1000000</f>
        <v>1022.77365133</v>
      </c>
      <c r="H919" s="3">
        <f>[1]!EM_S_STM07_IS($A919,"61",DATE(G$4,12,31),"1")/1000000</f>
        <v>143.09553965999999</v>
      </c>
      <c r="I919" s="3">
        <f>[1]!EM_S_STM07_IS($A919,"9",DATE(I$4,12,31),"1")/1000000</f>
        <v>1109.5506666600002</v>
      </c>
      <c r="J919" s="3">
        <f>[1]!EM_S_STM07_IS($A919,"61",DATE(I$4,12,31),"1")/1000000</f>
        <v>162.40459043999999</v>
      </c>
      <c r="K919" s="3">
        <f>[1]!EM_S_STM07_IS($A919,"9",DATE(K$4,12,31),"1")/1000000</f>
        <v>1083.9849173299999</v>
      </c>
      <c r="L919" s="3">
        <f>[1]!EM_S_STM07_IS($A919,"61",DATE(K$4,12,31),"1")/1000000</f>
        <v>181.19962006</v>
      </c>
      <c r="M919" s="3">
        <f>[1]!EM_S_STM07_IS($A919,"9",DATE(M$4,12,31),"1")/1000000</f>
        <v>1104.4696863199999</v>
      </c>
      <c r="N919" s="3">
        <f>[1]!EM_S_STM07_IS($A919,"61",DATE(M$4,12,31),"1")/1000000</f>
        <v>193.01641364</v>
      </c>
      <c r="O919" s="6">
        <f t="shared" si="30"/>
        <v>6.0794844136164317E-2</v>
      </c>
      <c r="P919" s="6">
        <f t="shared" si="31"/>
        <v>0.13145467951723311</v>
      </c>
    </row>
    <row r="920" spans="1:16" x14ac:dyDescent="0.25">
      <c r="A920" s="5" t="s">
        <v>914</v>
      </c>
      <c r="B920" s="5" t="s">
        <v>3976</v>
      </c>
      <c r="C920" s="3">
        <f>[1]!EM_S_STM07_IS($A920,"9",DATE(C$4,12,31),"1")/1000000</f>
        <v>877.4654578200001</v>
      </c>
      <c r="D920" s="3">
        <f>[1]!EM_S_STM07_IS($A920,"61",DATE(C$4,12,31),"1")/1000000</f>
        <v>147.37907200999999</v>
      </c>
      <c r="E920" s="3">
        <f>[1]!EM_S_STM07_IS($A920,"9",DATE(E$4,12,31),"1")/1000000</f>
        <v>1075.6388715599999</v>
      </c>
      <c r="F920" s="3">
        <f>[1]!EM_S_STM07_IS($A920,"61",DATE(E$4,12,31),"1")/1000000</f>
        <v>120.50779795999999</v>
      </c>
      <c r="G920" s="3">
        <f>[1]!EM_S_STM07_IS($A920,"9",DATE(G$4,12,31),"1")/1000000</f>
        <v>947.97238136999999</v>
      </c>
      <c r="H920" s="3">
        <f>[1]!EM_S_STM07_IS($A920,"61",DATE(G$4,12,31),"1")/1000000</f>
        <v>39.332841130000006</v>
      </c>
      <c r="I920" s="3">
        <f>[1]!EM_S_STM07_IS($A920,"9",DATE(I$4,12,31),"1")/1000000</f>
        <v>1142.37627438</v>
      </c>
      <c r="J920" s="3">
        <f>[1]!EM_S_STM07_IS($A920,"61",DATE(I$4,12,31),"1")/1000000</f>
        <v>112.97717643</v>
      </c>
      <c r="K920" s="3">
        <f>[1]!EM_S_STM07_IS($A920,"9",DATE(K$4,12,31),"1")/1000000</f>
        <v>1543.0303077999999</v>
      </c>
      <c r="L920" s="3">
        <f>[1]!EM_S_STM07_IS($A920,"61",DATE(K$4,12,31),"1")/1000000</f>
        <v>144.75955703</v>
      </c>
      <c r="M920" s="3">
        <f>[1]!EM_S_STM07_IS($A920,"9",DATE(M$4,12,31),"1")/1000000</f>
        <v>1838.5155604200002</v>
      </c>
      <c r="N920" s="3">
        <f>[1]!EM_S_STM07_IS($A920,"61",DATE(M$4,12,31),"1")/1000000</f>
        <v>160.24248886000001</v>
      </c>
      <c r="O920" s="6">
        <f t="shared" si="30"/>
        <v>0.15943780273274566</v>
      </c>
      <c r="P920" s="6">
        <f t="shared" si="31"/>
        <v>1.6876879109299026E-2</v>
      </c>
    </row>
    <row r="921" spans="1:16" x14ac:dyDescent="0.25">
      <c r="A921" s="5" t="s">
        <v>915</v>
      </c>
      <c r="B921" s="5" t="s">
        <v>3977</v>
      </c>
      <c r="C921" s="3">
        <f>[1]!EM_S_STM07_IS($A921,"9",DATE(C$4,12,31),"1")/1000000</f>
        <v>524.20114648000003</v>
      </c>
      <c r="D921" s="3">
        <f>[1]!EM_S_STM07_IS($A921,"61",DATE(C$4,12,31),"1")/1000000</f>
        <v>70.092451549999993</v>
      </c>
      <c r="E921" s="3">
        <f>[1]!EM_S_STM07_IS($A921,"9",DATE(E$4,12,31),"1")/1000000</f>
        <v>1526.02123848</v>
      </c>
      <c r="F921" s="3">
        <f>[1]!EM_S_STM07_IS($A921,"61",DATE(E$4,12,31),"1")/1000000</f>
        <v>130.76671848000001</v>
      </c>
      <c r="G921" s="3">
        <f>[1]!EM_S_STM07_IS($A921,"9",DATE(G$4,12,31),"1")/1000000</f>
        <v>2234.6231529800002</v>
      </c>
      <c r="H921" s="3">
        <f>[1]!EM_S_STM07_IS($A921,"61",DATE(G$4,12,31),"1")/1000000</f>
        <v>423.01260908999996</v>
      </c>
      <c r="I921" s="3">
        <f>[1]!EM_S_STM07_IS($A921,"9",DATE(I$4,12,31),"1")/1000000</f>
        <v>3192.70196708</v>
      </c>
      <c r="J921" s="3">
        <f>[1]!EM_S_STM07_IS($A921,"61",DATE(I$4,12,31),"1")/1000000</f>
        <v>658.62036000000001</v>
      </c>
      <c r="K921" s="3">
        <f>[1]!EM_S_STM07_IS($A921,"9",DATE(K$4,12,31),"1")/1000000</f>
        <v>5208.0917706199998</v>
      </c>
      <c r="L921" s="3">
        <f>[1]!EM_S_STM07_IS($A921,"61",DATE(K$4,12,31),"1")/1000000</f>
        <v>1002.78118388</v>
      </c>
      <c r="M921" s="3">
        <f>[1]!EM_S_STM07_IS($A921,"9",DATE(M$4,12,31),"1")/1000000</f>
        <v>7459.3766261199999</v>
      </c>
      <c r="N921" s="3">
        <f>[1]!EM_S_STM07_IS($A921,"61",DATE(M$4,12,31),"1")/1000000</f>
        <v>1409.4572545999999</v>
      </c>
      <c r="O921" s="6">
        <f t="shared" si="30"/>
        <v>0.70075170017863209</v>
      </c>
      <c r="P921" s="6">
        <f t="shared" si="31"/>
        <v>0.82253606831625703</v>
      </c>
    </row>
    <row r="922" spans="1:16" x14ac:dyDescent="0.25">
      <c r="A922" s="5" t="s">
        <v>916</v>
      </c>
      <c r="B922" s="5" t="s">
        <v>3978</v>
      </c>
      <c r="C922" s="3">
        <f>[1]!EM_S_STM07_IS($A922,"9",DATE(C$4,12,31),"1")/1000000</f>
        <v>357.45045342000003</v>
      </c>
      <c r="D922" s="3">
        <f>[1]!EM_S_STM07_IS($A922,"61",DATE(C$4,12,31),"1")/1000000</f>
        <v>30.531766879999999</v>
      </c>
      <c r="E922" s="3">
        <f>[1]!EM_S_STM07_IS($A922,"9",DATE(E$4,12,31),"1")/1000000</f>
        <v>446.20854968999998</v>
      </c>
      <c r="F922" s="3">
        <f>[1]!EM_S_STM07_IS($A922,"61",DATE(E$4,12,31),"1")/1000000</f>
        <v>5.8175329099999997</v>
      </c>
      <c r="G922" s="3">
        <f>[1]!EM_S_STM07_IS($A922,"9",DATE(G$4,12,31),"1")/1000000</f>
        <v>392.34905154</v>
      </c>
      <c r="H922" s="3">
        <f>[1]!EM_S_STM07_IS($A922,"61",DATE(G$4,12,31),"1")/1000000</f>
        <v>7.1328124400000004</v>
      </c>
      <c r="I922" s="3">
        <f>[1]!EM_S_STM07_IS($A922,"9",DATE(I$4,12,31),"1")/1000000</f>
        <v>442.63027701999999</v>
      </c>
      <c r="J922" s="3">
        <f>[1]!EM_S_STM07_IS($A922,"61",DATE(I$4,12,31),"1")/1000000</f>
        <v>16.992099660000001</v>
      </c>
      <c r="K922" s="3">
        <f>[1]!EM_S_STM07_IS($A922,"9",DATE(K$4,12,31),"1")/1000000</f>
        <v>646.65134812999997</v>
      </c>
      <c r="L922" s="3">
        <f>[1]!EM_S_STM07_IS($A922,"61",DATE(K$4,12,31),"1")/1000000</f>
        <v>26.418165640000002</v>
      </c>
      <c r="M922" s="3">
        <f>[1]!EM_S_STM07_IS($A922,"9",DATE(M$4,12,31),"1")/1000000</f>
        <v>576.60586252999997</v>
      </c>
      <c r="N922" s="3">
        <f>[1]!EM_S_STM07_IS($A922,"61",DATE(M$4,12,31),"1")/1000000</f>
        <v>14.56460394</v>
      </c>
      <c r="O922" s="6">
        <f t="shared" si="30"/>
        <v>0.10035454155013257</v>
      </c>
      <c r="P922" s="6">
        <f t="shared" si="31"/>
        <v>-0.13759880765277133</v>
      </c>
    </row>
    <row r="923" spans="1:16" x14ac:dyDescent="0.25">
      <c r="A923" s="5" t="s">
        <v>917</v>
      </c>
      <c r="B923" s="5" t="s">
        <v>3979</v>
      </c>
      <c r="C923" s="3">
        <f>[1]!EM_S_STM07_IS($A923,"9",DATE(C$4,12,31),"1")/1000000</f>
        <v>304.28150261000002</v>
      </c>
      <c r="D923" s="3">
        <f>[1]!EM_S_STM07_IS($A923,"61",DATE(C$4,12,31),"1")/1000000</f>
        <v>45.68961358</v>
      </c>
      <c r="E923" s="3">
        <f>[1]!EM_S_STM07_IS($A923,"9",DATE(E$4,12,31),"1")/1000000</f>
        <v>349.48986544999997</v>
      </c>
      <c r="F923" s="3">
        <f>[1]!EM_S_STM07_IS($A923,"61",DATE(E$4,12,31),"1")/1000000</f>
        <v>49.756576189999997</v>
      </c>
      <c r="G923" s="3">
        <f>[1]!EM_S_STM07_IS($A923,"9",DATE(G$4,12,31),"1")/1000000</f>
        <v>410.56615638</v>
      </c>
      <c r="H923" s="3">
        <f>[1]!EM_S_STM07_IS($A923,"61",DATE(G$4,12,31),"1")/1000000</f>
        <v>54.856601529999999</v>
      </c>
      <c r="I923" s="3">
        <f>[1]!EM_S_STM07_IS($A923,"9",DATE(I$4,12,31),"1")/1000000</f>
        <v>496.29118880999999</v>
      </c>
      <c r="J923" s="3">
        <f>[1]!EM_S_STM07_IS($A923,"61",DATE(I$4,12,31),"1")/1000000</f>
        <v>76.600392360000001</v>
      </c>
      <c r="K923" s="3">
        <f>[1]!EM_S_STM07_IS($A923,"9",DATE(K$4,12,31),"1")/1000000</f>
        <v>478.36569785</v>
      </c>
      <c r="L923" s="3">
        <f>[1]!EM_S_STM07_IS($A923,"61",DATE(K$4,12,31),"1")/1000000</f>
        <v>90.41246787</v>
      </c>
      <c r="M923" s="3">
        <f>[1]!EM_S_STM07_IS($A923,"9",DATE(M$4,12,31),"1")/1000000</f>
        <v>663.56189234999999</v>
      </c>
      <c r="N923" s="3">
        <f>[1]!EM_S_STM07_IS($A923,"61",DATE(M$4,12,31),"1")/1000000</f>
        <v>68.117264760000012</v>
      </c>
      <c r="O923" s="6">
        <f t="shared" si="30"/>
        <v>0.16874879725544267</v>
      </c>
      <c r="P923" s="6">
        <f t="shared" si="31"/>
        <v>8.3148351599601877E-2</v>
      </c>
    </row>
    <row r="924" spans="1:16" x14ac:dyDescent="0.25">
      <c r="A924" s="5" t="s">
        <v>918</v>
      </c>
      <c r="B924" s="5" t="s">
        <v>3980</v>
      </c>
      <c r="C924" s="3">
        <f>[1]!EM_S_STM07_IS($A924,"9",DATE(C$4,12,31),"1")/1000000</f>
        <v>678.38652636000006</v>
      </c>
      <c r="D924" s="3">
        <f>[1]!EM_S_STM07_IS($A924,"61",DATE(C$4,12,31),"1")/1000000</f>
        <v>57.381817909999995</v>
      </c>
      <c r="E924" s="3">
        <f>[1]!EM_S_STM07_IS($A924,"9",DATE(E$4,12,31),"1")/1000000</f>
        <v>873.86901570999999</v>
      </c>
      <c r="F924" s="3">
        <f>[1]!EM_S_STM07_IS($A924,"61",DATE(E$4,12,31),"1")/1000000</f>
        <v>75.781330280000006</v>
      </c>
      <c r="G924" s="3">
        <f>[1]!EM_S_STM07_IS($A924,"9",DATE(G$4,12,31),"1")/1000000</f>
        <v>1044.01539804</v>
      </c>
      <c r="H924" s="3">
        <f>[1]!EM_S_STM07_IS($A924,"61",DATE(G$4,12,31),"1")/1000000</f>
        <v>72.873412420000008</v>
      </c>
      <c r="I924" s="3">
        <f>[1]!EM_S_STM07_IS($A924,"9",DATE(I$4,12,31),"1")/1000000</f>
        <v>1121.66767957</v>
      </c>
      <c r="J924" s="3">
        <f>[1]!EM_S_STM07_IS($A924,"61",DATE(I$4,12,31),"1")/1000000</f>
        <v>47.025259850000005</v>
      </c>
      <c r="K924" s="3">
        <f>[1]!EM_S_STM07_IS($A924,"9",DATE(K$4,12,31),"1")/1000000</f>
        <v>1040.17783983</v>
      </c>
      <c r="L924" s="3">
        <f>[1]!EM_S_STM07_IS($A924,"61",DATE(K$4,12,31),"1")/1000000</f>
        <v>36.228495760000001</v>
      </c>
      <c r="M924" s="3">
        <f>[1]!EM_S_STM07_IS($A924,"9",DATE(M$4,12,31),"1")/1000000</f>
        <v>1062.6574699600001</v>
      </c>
      <c r="N924" s="3">
        <f>[1]!EM_S_STM07_IS($A924,"61",DATE(M$4,12,31),"1")/1000000</f>
        <v>25.354064489999999</v>
      </c>
      <c r="O924" s="6">
        <f t="shared" si="30"/>
        <v>9.3914092311711439E-2</v>
      </c>
      <c r="P924" s="6">
        <f t="shared" si="31"/>
        <v>-0.15071264579927723</v>
      </c>
    </row>
    <row r="925" spans="1:16" x14ac:dyDescent="0.25">
      <c r="A925" s="5" t="s">
        <v>919</v>
      </c>
      <c r="B925" s="5" t="s">
        <v>3981</v>
      </c>
      <c r="C925" s="3">
        <f>[1]!EM_S_STM07_IS($A925,"9",DATE(C$4,12,31),"1")/1000000</f>
        <v>1301.4374736900002</v>
      </c>
      <c r="D925" s="3">
        <f>[1]!EM_S_STM07_IS($A925,"61",DATE(C$4,12,31),"1")/1000000</f>
        <v>228.75334183000001</v>
      </c>
      <c r="E925" s="3">
        <f>[1]!EM_S_STM07_IS($A925,"9",DATE(E$4,12,31),"1")/1000000</f>
        <v>1536.1309221900001</v>
      </c>
      <c r="F925" s="3">
        <f>[1]!EM_S_STM07_IS($A925,"61",DATE(E$4,12,31),"1")/1000000</f>
        <v>231.64913938000001</v>
      </c>
      <c r="G925" s="3">
        <f>[1]!EM_S_STM07_IS($A925,"9",DATE(G$4,12,31),"1")/1000000</f>
        <v>1514.5245375499999</v>
      </c>
      <c r="H925" s="3">
        <f>[1]!EM_S_STM07_IS($A925,"61",DATE(G$4,12,31),"1")/1000000</f>
        <v>146.00377796999999</v>
      </c>
      <c r="I925" s="3">
        <f>[1]!EM_S_STM07_IS($A925,"9",DATE(I$4,12,31),"1")/1000000</f>
        <v>1968.16141272</v>
      </c>
      <c r="J925" s="3">
        <f>[1]!EM_S_STM07_IS($A925,"61",DATE(I$4,12,31),"1")/1000000</f>
        <v>239.51840999000001</v>
      </c>
      <c r="K925" s="3">
        <f>[1]!EM_S_STM07_IS($A925,"9",DATE(K$4,12,31),"1")/1000000</f>
        <v>2527.2462318800003</v>
      </c>
      <c r="L925" s="3">
        <f>[1]!EM_S_STM07_IS($A925,"61",DATE(K$4,12,31),"1")/1000000</f>
        <v>276.35273718999997</v>
      </c>
      <c r="M925" s="3">
        <f>[1]!EM_S_STM07_IS($A925,"9",DATE(M$4,12,31),"1")/1000000</f>
        <v>3000.9772472</v>
      </c>
      <c r="N925" s="3">
        <f>[1]!EM_S_STM07_IS($A925,"61",DATE(M$4,12,31),"1")/1000000</f>
        <v>310.19671645</v>
      </c>
      <c r="O925" s="6">
        <f t="shared" si="30"/>
        <v>0.18186502028194673</v>
      </c>
      <c r="P925" s="6">
        <f t="shared" si="31"/>
        <v>6.2805883200826251E-2</v>
      </c>
    </row>
    <row r="926" spans="1:16" x14ac:dyDescent="0.25">
      <c r="A926" s="5" t="s">
        <v>920</v>
      </c>
      <c r="B926" s="5" t="s">
        <v>3982</v>
      </c>
      <c r="C926" s="3">
        <f>[1]!EM_S_STM07_IS($A926,"9",DATE(C$4,12,31),"1")/1000000</f>
        <v>1685.2779730799998</v>
      </c>
      <c r="D926" s="3">
        <f>[1]!EM_S_STM07_IS($A926,"61",DATE(C$4,12,31),"1")/1000000</f>
        <v>62.049615780000003</v>
      </c>
      <c r="E926" s="3">
        <f>[1]!EM_S_STM07_IS($A926,"9",DATE(E$4,12,31),"1")/1000000</f>
        <v>1606.49382891</v>
      </c>
      <c r="F926" s="3">
        <f>[1]!EM_S_STM07_IS($A926,"61",DATE(E$4,12,31),"1")/1000000</f>
        <v>46.484642289999996</v>
      </c>
      <c r="G926" s="3">
        <f>[1]!EM_S_STM07_IS($A926,"9",DATE(G$4,12,31),"1")/1000000</f>
        <v>1725.9894652600001</v>
      </c>
      <c r="H926" s="3">
        <f>[1]!EM_S_STM07_IS($A926,"61",DATE(G$4,12,31),"1")/1000000</f>
        <v>39.854672590000007</v>
      </c>
      <c r="I926" s="3">
        <f>[1]!EM_S_STM07_IS($A926,"9",DATE(I$4,12,31),"1")/1000000</f>
        <v>2504.06472631</v>
      </c>
      <c r="J926" s="3">
        <f>[1]!EM_S_STM07_IS($A926,"61",DATE(I$4,12,31),"1")/1000000</f>
        <v>40.034858360000001</v>
      </c>
      <c r="K926" s="3">
        <f>[1]!EM_S_STM07_IS($A926,"9",DATE(K$4,12,31),"1")/1000000</f>
        <v>2904.5571647199999</v>
      </c>
      <c r="L926" s="3">
        <f>[1]!EM_S_STM07_IS($A926,"61",DATE(K$4,12,31),"1")/1000000</f>
        <v>54.82277611</v>
      </c>
      <c r="M926" s="3">
        <f>[1]!EM_S_STM07_IS($A926,"9",DATE(M$4,12,31),"1")/1000000</f>
        <v>2295.7548990500004</v>
      </c>
      <c r="N926" s="3">
        <f>[1]!EM_S_STM07_IS($A926,"61",DATE(M$4,12,31),"1")/1000000</f>
        <v>60.126499780000003</v>
      </c>
      <c r="O926" s="6">
        <f t="shared" si="30"/>
        <v>6.3777487136349675E-2</v>
      </c>
      <c r="P926" s="6">
        <f t="shared" si="31"/>
        <v>-6.2769465530974067E-3</v>
      </c>
    </row>
    <row r="927" spans="1:16" x14ac:dyDescent="0.25">
      <c r="A927" s="5" t="s">
        <v>921</v>
      </c>
      <c r="B927" s="5" t="s">
        <v>3983</v>
      </c>
      <c r="C927" s="3">
        <f>[1]!EM_S_STM07_IS($A927,"9",DATE(C$4,12,31),"1")/1000000</f>
        <v>618.17208788999994</v>
      </c>
      <c r="D927" s="3">
        <f>[1]!EM_S_STM07_IS($A927,"61",DATE(C$4,12,31),"1")/1000000</f>
        <v>52.088754369999997</v>
      </c>
      <c r="E927" s="3">
        <f>[1]!EM_S_STM07_IS($A927,"9",DATE(E$4,12,31),"1")/1000000</f>
        <v>1245.1987746</v>
      </c>
      <c r="F927" s="3">
        <f>[1]!EM_S_STM07_IS($A927,"61",DATE(E$4,12,31),"1")/1000000</f>
        <v>20.70865877</v>
      </c>
      <c r="G927" s="3">
        <f>[1]!EM_S_STM07_IS($A927,"9",DATE(G$4,12,31),"1")/1000000</f>
        <v>3931.7212161399998</v>
      </c>
      <c r="H927" s="3">
        <f>[1]!EM_S_STM07_IS($A927,"61",DATE(G$4,12,31),"1")/1000000</f>
        <v>321.06969964999996</v>
      </c>
      <c r="I927" s="3">
        <f>[1]!EM_S_STM07_IS($A927,"9",DATE(I$4,12,31),"1")/1000000</f>
        <v>9101.7642884500001</v>
      </c>
      <c r="J927" s="3">
        <f>[1]!EM_S_STM07_IS($A927,"61",DATE(I$4,12,31),"1")/1000000</f>
        <v>571.33545577999996</v>
      </c>
      <c r="K927" s="3">
        <f>[1]!EM_S_STM07_IS($A927,"9",DATE(K$4,12,31),"1")/1000000</f>
        <v>19482.290171730001</v>
      </c>
      <c r="L927" s="3">
        <f>[1]!EM_S_STM07_IS($A927,"61",DATE(K$4,12,31),"1")/1000000</f>
        <v>681.54652879999992</v>
      </c>
      <c r="M927" s="3">
        <f>[1]!EM_S_STM07_IS($A927,"9",DATE(M$4,12,31),"1")/1000000</f>
        <v>18497.766559539999</v>
      </c>
      <c r="N927" s="3">
        <f>[1]!EM_S_STM07_IS($A927,"61",DATE(M$4,12,31),"1")/1000000</f>
        <v>478.45061042000003</v>
      </c>
      <c r="O927" s="6">
        <f t="shared" si="30"/>
        <v>0.9733402787148151</v>
      </c>
      <c r="P927" s="6">
        <f t="shared" si="31"/>
        <v>0.55818359692849473</v>
      </c>
    </row>
    <row r="928" spans="1:16" x14ac:dyDescent="0.25">
      <c r="A928" s="5" t="s">
        <v>922</v>
      </c>
      <c r="B928" s="5" t="s">
        <v>3984</v>
      </c>
      <c r="C928" s="3">
        <f>[1]!EM_S_STM07_IS($A928,"9",DATE(C$4,12,31),"1")/1000000</f>
        <v>852.07175509000001</v>
      </c>
      <c r="D928" s="3">
        <f>[1]!EM_S_STM07_IS($A928,"61",DATE(C$4,12,31),"1")/1000000</f>
        <v>122.59522304000001</v>
      </c>
      <c r="E928" s="3">
        <f>[1]!EM_S_STM07_IS($A928,"9",DATE(E$4,12,31),"1")/1000000</f>
        <v>995.18134717999999</v>
      </c>
      <c r="F928" s="3">
        <f>[1]!EM_S_STM07_IS($A928,"61",DATE(E$4,12,31),"1")/1000000</f>
        <v>119.76945181999999</v>
      </c>
      <c r="G928" s="3">
        <f>[1]!EM_S_STM07_IS($A928,"9",DATE(G$4,12,31),"1")/1000000</f>
        <v>774.89494547000004</v>
      </c>
      <c r="H928" s="3">
        <f>[1]!EM_S_STM07_IS($A928,"61",DATE(G$4,12,31),"1")/1000000</f>
        <v>75.903333719999992</v>
      </c>
      <c r="I928" s="3">
        <f>[1]!EM_S_STM07_IS($A928,"9",DATE(I$4,12,31),"1")/1000000</f>
        <v>1238.9255089200001</v>
      </c>
      <c r="J928" s="3">
        <f>[1]!EM_S_STM07_IS($A928,"61",DATE(I$4,12,31),"1")/1000000</f>
        <v>113.44225168999999</v>
      </c>
      <c r="K928" s="3">
        <f>[1]!EM_S_STM07_IS($A928,"9",DATE(K$4,12,31),"1")/1000000</f>
        <v>855.79339915999992</v>
      </c>
      <c r="L928" s="3">
        <f>[1]!EM_S_STM07_IS($A928,"61",DATE(K$4,12,31),"1")/1000000</f>
        <v>57.715971530000004</v>
      </c>
      <c r="M928" s="3">
        <f>[1]!EM_S_STM07_IS($A928,"9",DATE(M$4,12,31),"1")/1000000</f>
        <v>816.27832265999996</v>
      </c>
      <c r="N928" s="3">
        <f>[1]!EM_S_STM07_IS($A928,"61",DATE(M$4,12,31),"1")/1000000</f>
        <v>48.551751969999998</v>
      </c>
      <c r="O928" s="6">
        <f t="shared" si="30"/>
        <v>-8.5463434632924162E-3</v>
      </c>
      <c r="P928" s="6">
        <f t="shared" si="31"/>
        <v>-0.16910475895369836</v>
      </c>
    </row>
    <row r="929" spans="1:16" x14ac:dyDescent="0.25">
      <c r="A929" s="5" t="s">
        <v>923</v>
      </c>
      <c r="B929" s="5" t="s">
        <v>3985</v>
      </c>
      <c r="C929" s="3">
        <f>[1]!EM_S_STM07_IS($A929,"9",DATE(C$4,12,31),"1")/1000000</f>
        <v>458.99451856000002</v>
      </c>
      <c r="D929" s="3">
        <f>[1]!EM_S_STM07_IS($A929,"61",DATE(C$4,12,31),"1")/1000000</f>
        <v>47.435411549999998</v>
      </c>
      <c r="E929" s="3">
        <f>[1]!EM_S_STM07_IS($A929,"9",DATE(E$4,12,31),"1")/1000000</f>
        <v>770.37818550999998</v>
      </c>
      <c r="F929" s="3">
        <f>[1]!EM_S_STM07_IS($A929,"61",DATE(E$4,12,31),"1")/1000000</f>
        <v>234.06085630999999</v>
      </c>
      <c r="G929" s="3">
        <f>[1]!EM_S_STM07_IS($A929,"9",DATE(G$4,12,31),"1")/1000000</f>
        <v>601.41927353999995</v>
      </c>
      <c r="H929" s="3">
        <f>[1]!EM_S_STM07_IS($A929,"61",DATE(G$4,12,31),"1")/1000000</f>
        <v>11.1602687</v>
      </c>
      <c r="I929" s="3">
        <f>[1]!EM_S_STM07_IS($A929,"9",DATE(I$4,12,31),"1")/1000000</f>
        <v>502.87582602999998</v>
      </c>
      <c r="J929" s="3">
        <f>[1]!EM_S_STM07_IS($A929,"61",DATE(I$4,12,31),"1")/1000000</f>
        <v>-288.73336879000004</v>
      </c>
      <c r="K929" s="3">
        <f>[1]!EM_S_STM07_IS($A929,"9",DATE(K$4,12,31),"1")/1000000</f>
        <v>841.92136835000008</v>
      </c>
      <c r="L929" s="3">
        <f>[1]!EM_S_STM07_IS($A929,"61",DATE(K$4,12,31),"1")/1000000</f>
        <v>23.510039579999997</v>
      </c>
      <c r="M929" s="3">
        <f>[1]!EM_S_STM07_IS($A929,"9",DATE(M$4,12,31),"1")/1000000</f>
        <v>604.29034175000004</v>
      </c>
      <c r="N929" s="3">
        <f>[1]!EM_S_STM07_IS($A929,"61",DATE(M$4,12,31),"1")/1000000</f>
        <v>-400.63560424000002</v>
      </c>
      <c r="O929" s="6">
        <f t="shared" si="30"/>
        <v>5.6544103979293547E-2</v>
      </c>
      <c r="P929" s="6">
        <f t="shared" si="31"/>
        <v>-2.53224909620495</v>
      </c>
    </row>
    <row r="930" spans="1:16" x14ac:dyDescent="0.25">
      <c r="A930" s="5" t="s">
        <v>924</v>
      </c>
      <c r="B930" s="5" t="s">
        <v>3986</v>
      </c>
      <c r="C930" s="3">
        <f>[1]!EM_S_STM07_IS($A930,"9",DATE(C$4,12,31),"1")/1000000</f>
        <v>1094.38038087</v>
      </c>
      <c r="D930" s="3">
        <f>[1]!EM_S_STM07_IS($A930,"61",DATE(C$4,12,31),"1")/1000000</f>
        <v>99.013782829999997</v>
      </c>
      <c r="E930" s="3">
        <f>[1]!EM_S_STM07_IS($A930,"9",DATE(E$4,12,31),"1")/1000000</f>
        <v>999.39005787999997</v>
      </c>
      <c r="F930" s="3">
        <f>[1]!EM_S_STM07_IS($A930,"61",DATE(E$4,12,31),"1")/1000000</f>
        <v>7.53034699</v>
      </c>
      <c r="G930" s="3">
        <f>[1]!EM_S_STM07_IS($A930,"9",DATE(G$4,12,31),"1")/1000000</f>
        <v>493.31804876000001</v>
      </c>
      <c r="H930" s="3">
        <f>[1]!EM_S_STM07_IS($A930,"61",DATE(G$4,12,31),"1")/1000000</f>
        <v>-317.99673685000005</v>
      </c>
      <c r="I930" s="3">
        <f>[1]!EM_S_STM07_IS($A930,"9",DATE(I$4,12,31),"1")/1000000</f>
        <v>664.19215526999994</v>
      </c>
      <c r="J930" s="3">
        <f>[1]!EM_S_STM07_IS($A930,"61",DATE(I$4,12,31),"1")/1000000</f>
        <v>-429.19577781999999</v>
      </c>
      <c r="K930" s="3">
        <f>[1]!EM_S_STM07_IS($A930,"9",DATE(K$4,12,31),"1")/1000000</f>
        <v>630.38338613999997</v>
      </c>
      <c r="L930" s="3">
        <f>[1]!EM_S_STM07_IS($A930,"61",DATE(K$4,12,31),"1")/1000000</f>
        <v>26.29964635</v>
      </c>
      <c r="M930" s="3">
        <f>[1]!EM_S_STM07_IS($A930,"9",DATE(M$4,12,31),"1")/1000000</f>
        <v>322.32482270999998</v>
      </c>
      <c r="N930" s="3">
        <f>[1]!EM_S_STM07_IS($A930,"61",DATE(M$4,12,31),"1")/1000000</f>
        <v>-321.89191289999997</v>
      </c>
      <c r="O930" s="6">
        <f t="shared" si="30"/>
        <v>-0.21688581487375869</v>
      </c>
      <c r="P930" s="6">
        <f t="shared" si="31"/>
        <v>-2.2659101514743356</v>
      </c>
    </row>
    <row r="931" spans="1:16" x14ac:dyDescent="0.25">
      <c r="A931" s="5" t="s">
        <v>925</v>
      </c>
      <c r="B931" s="5" t="s">
        <v>3987</v>
      </c>
      <c r="C931" s="3">
        <f>[1]!EM_S_STM07_IS($A931,"9",DATE(C$4,12,31),"1")/1000000</f>
        <v>359.72232577999995</v>
      </c>
      <c r="D931" s="3">
        <f>[1]!EM_S_STM07_IS($A931,"61",DATE(C$4,12,31),"1")/1000000</f>
        <v>42.642305090000001</v>
      </c>
      <c r="E931" s="3">
        <f>[1]!EM_S_STM07_IS($A931,"9",DATE(E$4,12,31),"1")/1000000</f>
        <v>474.97859499000003</v>
      </c>
      <c r="F931" s="3">
        <f>[1]!EM_S_STM07_IS($A931,"61",DATE(E$4,12,31),"1")/1000000</f>
        <v>54.288452759999998</v>
      </c>
      <c r="G931" s="3">
        <f>[1]!EM_S_STM07_IS($A931,"9",DATE(G$4,12,31),"1")/1000000</f>
        <v>628.14762965</v>
      </c>
      <c r="H931" s="3">
        <f>[1]!EM_S_STM07_IS($A931,"61",DATE(G$4,12,31),"1")/1000000</f>
        <v>69.644692680000006</v>
      </c>
      <c r="I931" s="3">
        <f>[1]!EM_S_STM07_IS($A931,"9",DATE(I$4,12,31),"1")/1000000</f>
        <v>686.26700036</v>
      </c>
      <c r="J931" s="3">
        <f>[1]!EM_S_STM07_IS($A931,"61",DATE(I$4,12,31),"1")/1000000</f>
        <v>74.123526670000004</v>
      </c>
      <c r="K931" s="3">
        <f>[1]!EM_S_STM07_IS($A931,"9",DATE(K$4,12,31),"1")/1000000</f>
        <v>869.48014697000008</v>
      </c>
      <c r="L931" s="3">
        <f>[1]!EM_S_STM07_IS($A931,"61",DATE(K$4,12,31),"1")/1000000</f>
        <v>85.727369949999996</v>
      </c>
      <c r="M931" s="3">
        <f>[1]!EM_S_STM07_IS($A931,"9",DATE(M$4,12,31),"1")/1000000</f>
        <v>1353.9247549300001</v>
      </c>
      <c r="N931" s="3">
        <f>[1]!EM_S_STM07_IS($A931,"61",DATE(M$4,12,31),"1")/1000000</f>
        <v>125.15401934</v>
      </c>
      <c r="O931" s="6">
        <f t="shared" si="30"/>
        <v>0.30354319635601157</v>
      </c>
      <c r="P931" s="6">
        <f t="shared" si="31"/>
        <v>0.24028309894804778</v>
      </c>
    </row>
    <row r="932" spans="1:16" x14ac:dyDescent="0.25">
      <c r="A932" s="5" t="s">
        <v>926</v>
      </c>
      <c r="B932" s="5" t="s">
        <v>3988</v>
      </c>
      <c r="C932" s="3">
        <f>[1]!EM_S_STM07_IS($A932,"9",DATE(C$4,12,31),"1")/1000000</f>
        <v>3052.8668201300002</v>
      </c>
      <c r="D932" s="3">
        <f>[1]!EM_S_STM07_IS($A932,"61",DATE(C$4,12,31),"1")/1000000</f>
        <v>91.309914069999991</v>
      </c>
      <c r="E932" s="3">
        <f>[1]!EM_S_STM07_IS($A932,"9",DATE(E$4,12,31),"1")/1000000</f>
        <v>3562.6803087500002</v>
      </c>
      <c r="F932" s="3">
        <f>[1]!EM_S_STM07_IS($A932,"61",DATE(E$4,12,31),"1")/1000000</f>
        <v>50.183977499999997</v>
      </c>
      <c r="G932" s="3">
        <f>[1]!EM_S_STM07_IS($A932,"9",DATE(G$4,12,31),"1")/1000000</f>
        <v>3474.8323432299999</v>
      </c>
      <c r="H932" s="3">
        <f>[1]!EM_S_STM07_IS($A932,"61",DATE(G$4,12,31),"1")/1000000</f>
        <v>50.961172210000001</v>
      </c>
      <c r="I932" s="3">
        <f>[1]!EM_S_STM07_IS($A932,"9",DATE(I$4,12,31),"1")/1000000</f>
        <v>3349.1427639699996</v>
      </c>
      <c r="J932" s="3">
        <f>[1]!EM_S_STM07_IS($A932,"61",DATE(I$4,12,31),"1")/1000000</f>
        <v>41.237683909999994</v>
      </c>
      <c r="K932" s="3">
        <f>[1]!EM_S_STM07_IS($A932,"9",DATE(K$4,12,31),"1")/1000000</f>
        <v>3523.7768172399997</v>
      </c>
      <c r="L932" s="3">
        <f>[1]!EM_S_STM07_IS($A932,"61",DATE(K$4,12,31),"1")/1000000</f>
        <v>60.39447801</v>
      </c>
      <c r="M932" s="3">
        <f>[1]!EM_S_STM07_IS($A932,"9",DATE(M$4,12,31),"1")/1000000</f>
        <v>3516.97145224</v>
      </c>
      <c r="N932" s="3">
        <f>[1]!EM_S_STM07_IS($A932,"61",DATE(M$4,12,31),"1")/1000000</f>
        <v>83.155318950000009</v>
      </c>
      <c r="O932" s="6">
        <f t="shared" si="30"/>
        <v>2.8708188573061788E-2</v>
      </c>
      <c r="P932" s="6">
        <f t="shared" si="31"/>
        <v>-1.8535897018385761E-2</v>
      </c>
    </row>
    <row r="933" spans="1:16" x14ac:dyDescent="0.25">
      <c r="A933" s="5" t="s">
        <v>927</v>
      </c>
      <c r="B933" s="5" t="s">
        <v>3989</v>
      </c>
      <c r="C933" s="3">
        <f>[1]!EM_S_STM07_IS($A933,"9",DATE(C$4,12,31),"1")/1000000</f>
        <v>1341.67113414</v>
      </c>
      <c r="D933" s="3">
        <f>[1]!EM_S_STM07_IS($A933,"61",DATE(C$4,12,31),"1")/1000000</f>
        <v>48.542369280000003</v>
      </c>
      <c r="E933" s="3">
        <f>[1]!EM_S_STM07_IS($A933,"9",DATE(E$4,12,31),"1")/1000000</f>
        <v>1801.3802396999999</v>
      </c>
      <c r="F933" s="3">
        <f>[1]!EM_S_STM07_IS($A933,"61",DATE(E$4,12,31),"1")/1000000</f>
        <v>63.68254958</v>
      </c>
      <c r="G933" s="3">
        <f>[1]!EM_S_STM07_IS($A933,"9",DATE(G$4,12,31),"1")/1000000</f>
        <v>2554.0733039000002</v>
      </c>
      <c r="H933" s="3">
        <f>[1]!EM_S_STM07_IS($A933,"61",DATE(G$4,12,31),"1")/1000000</f>
        <v>65.209640980000003</v>
      </c>
      <c r="I933" s="3">
        <f>[1]!EM_S_STM07_IS($A933,"9",DATE(I$4,12,31),"1")/1000000</f>
        <v>3544.2751676599996</v>
      </c>
      <c r="J933" s="3">
        <f>[1]!EM_S_STM07_IS($A933,"61",DATE(I$4,12,31),"1")/1000000</f>
        <v>130.16877406</v>
      </c>
      <c r="K933" s="3">
        <f>[1]!EM_S_STM07_IS($A933,"9",DATE(K$4,12,31),"1")/1000000</f>
        <v>5572.1523396800003</v>
      </c>
      <c r="L933" s="3">
        <f>[1]!EM_S_STM07_IS($A933,"61",DATE(K$4,12,31),"1")/1000000</f>
        <v>228.06008591</v>
      </c>
      <c r="M933" s="3">
        <f>[1]!EM_S_STM07_IS($A933,"9",DATE(M$4,12,31),"1")/1000000</f>
        <v>8199.8319088799999</v>
      </c>
      <c r="N933" s="3">
        <f>[1]!EM_S_STM07_IS($A933,"61",DATE(M$4,12,31),"1")/1000000</f>
        <v>172.97646943000001</v>
      </c>
      <c r="O933" s="6">
        <f t="shared" si="30"/>
        <v>0.43625573129473771</v>
      </c>
      <c r="P933" s="6">
        <f t="shared" si="31"/>
        <v>0.28935708714433894</v>
      </c>
    </row>
    <row r="934" spans="1:16" x14ac:dyDescent="0.25">
      <c r="A934" s="5" t="s">
        <v>928</v>
      </c>
      <c r="B934" s="5" t="s">
        <v>3990</v>
      </c>
      <c r="C934" s="3">
        <f>[1]!EM_S_STM07_IS($A934,"9",DATE(C$4,12,31),"1")/1000000</f>
        <v>2995.1009680000002</v>
      </c>
      <c r="D934" s="3">
        <f>[1]!EM_S_STM07_IS($A934,"61",DATE(C$4,12,31),"1")/1000000</f>
        <v>326.129752</v>
      </c>
      <c r="E934" s="3">
        <f>[1]!EM_S_STM07_IS($A934,"9",DATE(E$4,12,31),"1")/1000000</f>
        <v>3136.9431049999998</v>
      </c>
      <c r="F934" s="3">
        <f>[1]!EM_S_STM07_IS($A934,"61",DATE(E$4,12,31),"1")/1000000</f>
        <v>327.89283399999999</v>
      </c>
      <c r="G934" s="3">
        <f>[1]!EM_S_STM07_IS($A934,"9",DATE(G$4,12,31),"1")/1000000</f>
        <v>3144.2605130000002</v>
      </c>
      <c r="H934" s="3">
        <f>[1]!EM_S_STM07_IS($A934,"61",DATE(G$4,12,31),"1")/1000000</f>
        <v>296.44628499999999</v>
      </c>
      <c r="I934" s="3">
        <f>[1]!EM_S_STM07_IS($A934,"9",DATE(I$4,12,31),"1")/1000000</f>
        <v>3017.3581159999999</v>
      </c>
      <c r="J934" s="3">
        <f>[1]!EM_S_STM07_IS($A934,"61",DATE(I$4,12,31),"1")/1000000</f>
        <v>179.991985</v>
      </c>
      <c r="K934" s="3">
        <f>[1]!EM_S_STM07_IS($A934,"9",DATE(K$4,12,31),"1")/1000000</f>
        <v>3291.794942</v>
      </c>
      <c r="L934" s="3">
        <f>[1]!EM_S_STM07_IS($A934,"61",DATE(K$4,12,31),"1")/1000000</f>
        <v>-12.109197</v>
      </c>
      <c r="M934" s="3">
        <f>[1]!EM_S_STM07_IS($A934,"9",DATE(M$4,12,31),"1")/1000000</f>
        <v>3377.1362949999998</v>
      </c>
      <c r="N934" s="3">
        <f>[1]!EM_S_STM07_IS($A934,"61",DATE(M$4,12,31),"1")/1000000</f>
        <v>5.5379759999999996</v>
      </c>
      <c r="O934" s="6">
        <f t="shared" si="30"/>
        <v>2.4300593046903129E-2</v>
      </c>
      <c r="P934" s="6">
        <f t="shared" si="31"/>
        <v>-0.55741964804553112</v>
      </c>
    </row>
    <row r="935" spans="1:16" x14ac:dyDescent="0.25">
      <c r="A935" s="5" t="s">
        <v>929</v>
      </c>
      <c r="B935" s="5" t="s">
        <v>3991</v>
      </c>
      <c r="C935" s="3">
        <f>[1]!EM_S_STM07_IS($A935,"9",DATE(C$4,12,31),"1")/1000000</f>
        <v>349.92348900999997</v>
      </c>
      <c r="D935" s="3">
        <f>[1]!EM_S_STM07_IS($A935,"61",DATE(C$4,12,31),"1")/1000000</f>
        <v>66.554311819999995</v>
      </c>
      <c r="E935" s="3">
        <f>[1]!EM_S_STM07_IS($A935,"9",DATE(E$4,12,31),"1")/1000000</f>
        <v>329.61696663999999</v>
      </c>
      <c r="F935" s="3">
        <f>[1]!EM_S_STM07_IS($A935,"61",DATE(E$4,12,31),"1")/1000000</f>
        <v>49.407256369999999</v>
      </c>
      <c r="G935" s="3">
        <f>[1]!EM_S_STM07_IS($A935,"9",DATE(G$4,12,31),"1")/1000000</f>
        <v>386.43782105999998</v>
      </c>
      <c r="H935" s="3">
        <f>[1]!EM_S_STM07_IS($A935,"61",DATE(G$4,12,31),"1")/1000000</f>
        <v>47.437735259999997</v>
      </c>
      <c r="I935" s="3">
        <f>[1]!EM_S_STM07_IS($A935,"9",DATE(I$4,12,31),"1")/1000000</f>
        <v>457.22035842000003</v>
      </c>
      <c r="J935" s="3">
        <f>[1]!EM_S_STM07_IS($A935,"61",DATE(I$4,12,31),"1")/1000000</f>
        <v>37.598146069999999</v>
      </c>
      <c r="K935" s="3">
        <f>[1]!EM_S_STM07_IS($A935,"9",DATE(K$4,12,31),"1")/1000000</f>
        <v>528.20846014999995</v>
      </c>
      <c r="L935" s="3">
        <f>[1]!EM_S_STM07_IS($A935,"61",DATE(K$4,12,31),"1")/1000000</f>
        <v>-129.44888478000001</v>
      </c>
      <c r="M935" s="3">
        <f>[1]!EM_S_STM07_IS($A935,"9",DATE(M$4,12,31),"1")/1000000</f>
        <v>560.64766229999998</v>
      </c>
      <c r="N935" s="3">
        <f>[1]!EM_S_STM07_IS($A935,"61",DATE(M$4,12,31),"1")/1000000</f>
        <v>32.348677410000001</v>
      </c>
      <c r="O935" s="6">
        <f t="shared" si="30"/>
        <v>9.886257873221016E-2</v>
      </c>
      <c r="P935" s="6">
        <f t="shared" si="31"/>
        <v>-0.13436249146458634</v>
      </c>
    </row>
    <row r="936" spans="1:16" x14ac:dyDescent="0.25">
      <c r="A936" s="5" t="s">
        <v>930</v>
      </c>
      <c r="B936" s="5" t="s">
        <v>3992</v>
      </c>
      <c r="C936" s="3">
        <f>[1]!EM_S_STM07_IS($A936,"9",DATE(C$4,12,31),"1")/1000000</f>
        <v>965.75589266999998</v>
      </c>
      <c r="D936" s="3">
        <f>[1]!EM_S_STM07_IS($A936,"61",DATE(C$4,12,31),"1")/1000000</f>
        <v>241.13462382</v>
      </c>
      <c r="E936" s="3">
        <f>[1]!EM_S_STM07_IS($A936,"9",DATE(E$4,12,31),"1")/1000000</f>
        <v>999.59769801999994</v>
      </c>
      <c r="F936" s="3">
        <f>[1]!EM_S_STM07_IS($A936,"61",DATE(E$4,12,31),"1")/1000000</f>
        <v>233.20742378999998</v>
      </c>
      <c r="G936" s="3">
        <f>[1]!EM_S_STM07_IS($A936,"9",DATE(G$4,12,31),"1")/1000000</f>
        <v>1211.1440488199999</v>
      </c>
      <c r="H936" s="3">
        <f>[1]!EM_S_STM07_IS($A936,"61",DATE(G$4,12,31),"1")/1000000</f>
        <v>263.23665074000002</v>
      </c>
      <c r="I936" s="3">
        <f>[1]!EM_S_STM07_IS($A936,"9",DATE(I$4,12,31),"1")/1000000</f>
        <v>1683.75956526</v>
      </c>
      <c r="J936" s="3">
        <f>[1]!EM_S_STM07_IS($A936,"61",DATE(I$4,12,31),"1")/1000000</f>
        <v>326.19849883999996</v>
      </c>
      <c r="K936" s="3">
        <f>[1]!EM_S_STM07_IS($A936,"9",DATE(K$4,12,31),"1")/1000000</f>
        <v>2953.8280362199998</v>
      </c>
      <c r="L936" s="3">
        <f>[1]!EM_S_STM07_IS($A936,"61",DATE(K$4,12,31),"1")/1000000</f>
        <v>442.72658135</v>
      </c>
      <c r="M936" s="3">
        <f>[1]!EM_S_STM07_IS($A936,"9",DATE(M$4,12,31),"1")/1000000</f>
        <v>3806.5791056100002</v>
      </c>
      <c r="N936" s="3">
        <f>[1]!EM_S_STM07_IS($A936,"61",DATE(M$4,12,31),"1")/1000000</f>
        <v>579.58695</v>
      </c>
      <c r="O936" s="6">
        <f t="shared" si="30"/>
        <v>0.31562918359575787</v>
      </c>
      <c r="P936" s="6">
        <f t="shared" si="31"/>
        <v>0.19171335104759213</v>
      </c>
    </row>
    <row r="937" spans="1:16" x14ac:dyDescent="0.25">
      <c r="A937" s="5" t="s">
        <v>931</v>
      </c>
      <c r="B937" s="5" t="s">
        <v>3993</v>
      </c>
      <c r="C937" s="3">
        <f>[1]!EM_S_STM07_IS($A937,"9",DATE(C$4,12,31),"1")/1000000</f>
        <v>294.26383610000005</v>
      </c>
      <c r="D937" s="3">
        <f>[1]!EM_S_STM07_IS($A937,"61",DATE(C$4,12,31),"1")/1000000</f>
        <v>38.884145969999999</v>
      </c>
      <c r="E937" s="3">
        <f>[1]!EM_S_STM07_IS($A937,"9",DATE(E$4,12,31),"1")/1000000</f>
        <v>402.73316574</v>
      </c>
      <c r="F937" s="3">
        <f>[1]!EM_S_STM07_IS($A937,"61",DATE(E$4,12,31),"1")/1000000</f>
        <v>40.225979840000001</v>
      </c>
      <c r="G937" s="3">
        <f>[1]!EM_S_STM07_IS($A937,"9",DATE(G$4,12,31),"1")/1000000</f>
        <v>396.82914823999999</v>
      </c>
      <c r="H937" s="3">
        <f>[1]!EM_S_STM07_IS($A937,"61",DATE(G$4,12,31),"1")/1000000</f>
        <v>41.734190529999999</v>
      </c>
      <c r="I937" s="3">
        <f>[1]!EM_S_STM07_IS($A937,"9",DATE(I$4,12,31),"1")/1000000</f>
        <v>414.97590731000003</v>
      </c>
      <c r="J937" s="3">
        <f>[1]!EM_S_STM07_IS($A937,"61",DATE(I$4,12,31),"1")/1000000</f>
        <v>-132.36144245</v>
      </c>
      <c r="K937" s="3">
        <f>[1]!EM_S_STM07_IS($A937,"9",DATE(K$4,12,31),"1")/1000000</f>
        <v>1422.3840085100001</v>
      </c>
      <c r="L937" s="3">
        <f>[1]!EM_S_STM07_IS($A937,"61",DATE(K$4,12,31),"1")/1000000</f>
        <v>130.50147100000001</v>
      </c>
      <c r="M937" s="3">
        <f>[1]!EM_S_STM07_IS($A937,"9",DATE(M$4,12,31),"1")/1000000</f>
        <v>1866.87666859</v>
      </c>
      <c r="N937" s="3">
        <f>[1]!EM_S_STM07_IS($A937,"61",DATE(M$4,12,31),"1")/1000000</f>
        <v>247.86308024000002</v>
      </c>
      <c r="O937" s="6">
        <f t="shared" si="30"/>
        <v>0.44702404294278542</v>
      </c>
      <c r="P937" s="6">
        <f t="shared" si="31"/>
        <v>0.44839779681517156</v>
      </c>
    </row>
    <row r="938" spans="1:16" x14ac:dyDescent="0.25">
      <c r="A938" s="5" t="s">
        <v>932</v>
      </c>
      <c r="B938" s="5" t="s">
        <v>3994</v>
      </c>
      <c r="C938" s="3">
        <f>[1]!EM_S_STM07_IS($A938,"9",DATE(C$4,12,31),"1")/1000000</f>
        <v>293.82819886999999</v>
      </c>
      <c r="D938" s="3">
        <f>[1]!EM_S_STM07_IS($A938,"61",DATE(C$4,12,31),"1")/1000000</f>
        <v>69.249029650000011</v>
      </c>
      <c r="E938" s="3">
        <f>[1]!EM_S_STM07_IS($A938,"9",DATE(E$4,12,31),"1")/1000000</f>
        <v>296.55200488999998</v>
      </c>
      <c r="F938" s="3">
        <f>[1]!EM_S_STM07_IS($A938,"61",DATE(E$4,12,31),"1")/1000000</f>
        <v>71.249426900000003</v>
      </c>
      <c r="G938" s="3">
        <f>[1]!EM_S_STM07_IS($A938,"9",DATE(G$4,12,31),"1")/1000000</f>
        <v>382.22736360000005</v>
      </c>
      <c r="H938" s="3">
        <f>[1]!EM_S_STM07_IS($A938,"61",DATE(G$4,12,31),"1")/1000000</f>
        <v>265.57966083000002</v>
      </c>
      <c r="I938" s="3">
        <f>[1]!EM_S_STM07_IS($A938,"9",DATE(I$4,12,31),"1")/1000000</f>
        <v>715.97486678999996</v>
      </c>
      <c r="J938" s="3">
        <f>[1]!EM_S_STM07_IS($A938,"61",DATE(I$4,12,31),"1")/1000000</f>
        <v>137.79112240999999</v>
      </c>
      <c r="K938" s="3">
        <f>[1]!EM_S_STM07_IS($A938,"9",DATE(K$4,12,31),"1")/1000000</f>
        <v>684.89775578999991</v>
      </c>
      <c r="L938" s="3">
        <f>[1]!EM_S_STM07_IS($A938,"61",DATE(K$4,12,31),"1")/1000000</f>
        <v>147.86235101</v>
      </c>
      <c r="M938" s="3">
        <f>[1]!EM_S_STM07_IS($A938,"9",DATE(M$4,12,31),"1")/1000000</f>
        <v>716.36175732000004</v>
      </c>
      <c r="N938" s="3">
        <f>[1]!EM_S_STM07_IS($A938,"61",DATE(M$4,12,31),"1")/1000000</f>
        <v>58.918497100000003</v>
      </c>
      <c r="O938" s="6">
        <f t="shared" si="30"/>
        <v>0.19510973499343498</v>
      </c>
      <c r="P938" s="6">
        <f t="shared" si="31"/>
        <v>-3.1794392461919729E-2</v>
      </c>
    </row>
    <row r="939" spans="1:16" x14ac:dyDescent="0.25">
      <c r="A939" s="5" t="s">
        <v>933</v>
      </c>
      <c r="B939" s="5" t="s">
        <v>3995</v>
      </c>
      <c r="C939" s="3">
        <f>[1]!EM_S_STM07_IS($A939,"9",DATE(C$4,12,31),"1")/1000000</f>
        <v>1152.37319871</v>
      </c>
      <c r="D939" s="3">
        <f>[1]!EM_S_STM07_IS($A939,"61",DATE(C$4,12,31),"1")/1000000</f>
        <v>80.168673319999996</v>
      </c>
      <c r="E939" s="3">
        <f>[1]!EM_S_STM07_IS($A939,"9",DATE(E$4,12,31),"1")/1000000</f>
        <v>1057.0382565700002</v>
      </c>
      <c r="F939" s="3">
        <f>[1]!EM_S_STM07_IS($A939,"61",DATE(E$4,12,31),"1")/1000000</f>
        <v>10.7031607</v>
      </c>
      <c r="G939" s="3">
        <f>[1]!EM_S_STM07_IS($A939,"9",DATE(G$4,12,31),"1")/1000000</f>
        <v>1197.64276561</v>
      </c>
      <c r="H939" s="3">
        <f>[1]!EM_S_STM07_IS($A939,"61",DATE(G$4,12,31),"1")/1000000</f>
        <v>7.9752406799999997</v>
      </c>
      <c r="I939" s="3">
        <f>[1]!EM_S_STM07_IS($A939,"9",DATE(I$4,12,31),"1")/1000000</f>
        <v>1455.8767937800001</v>
      </c>
      <c r="J939" s="3">
        <f>[1]!EM_S_STM07_IS($A939,"61",DATE(I$4,12,31),"1")/1000000</f>
        <v>8.9314033399999992</v>
      </c>
      <c r="K939" s="3">
        <f>[1]!EM_S_STM07_IS($A939,"9",DATE(K$4,12,31),"1")/1000000</f>
        <v>1715.9621701800002</v>
      </c>
      <c r="L939" s="3">
        <f>[1]!EM_S_STM07_IS($A939,"61",DATE(K$4,12,31),"1")/1000000</f>
        <v>8.3299982799999999</v>
      </c>
      <c r="M939" s="3">
        <f>[1]!EM_S_STM07_IS($A939,"9",DATE(M$4,12,31),"1")/1000000</f>
        <v>1446.6399362699999</v>
      </c>
      <c r="N939" s="3">
        <f>[1]!EM_S_STM07_IS($A939,"61",DATE(M$4,12,31),"1")/1000000</f>
        <v>3.8667245699999997</v>
      </c>
      <c r="O939" s="6">
        <f t="shared" si="30"/>
        <v>4.653428400554227E-2</v>
      </c>
      <c r="P939" s="6">
        <f t="shared" si="31"/>
        <v>-0.45465955490793053</v>
      </c>
    </row>
    <row r="940" spans="1:16" x14ac:dyDescent="0.25">
      <c r="A940" s="5" t="s">
        <v>934</v>
      </c>
      <c r="B940" s="5" t="s">
        <v>3996</v>
      </c>
      <c r="C940" s="3">
        <f>[1]!EM_S_STM07_IS($A940,"9",DATE(C$4,12,31),"1")/1000000</f>
        <v>178.61592311000001</v>
      </c>
      <c r="D940" s="3">
        <f>[1]!EM_S_STM07_IS($A940,"61",DATE(C$4,12,31),"1")/1000000</f>
        <v>51.812772170000002</v>
      </c>
      <c r="E940" s="3">
        <f>[1]!EM_S_STM07_IS($A940,"9",DATE(E$4,12,31),"1")/1000000</f>
        <v>257.89816371000001</v>
      </c>
      <c r="F940" s="3">
        <f>[1]!EM_S_STM07_IS($A940,"61",DATE(E$4,12,31),"1")/1000000</f>
        <v>68.74059579</v>
      </c>
      <c r="G940" s="3">
        <f>[1]!EM_S_STM07_IS($A940,"9",DATE(G$4,12,31),"1")/1000000</f>
        <v>454.76613182</v>
      </c>
      <c r="H940" s="3">
        <f>[1]!EM_S_STM07_IS($A940,"61",DATE(G$4,12,31),"1")/1000000</f>
        <v>91.497613700000002</v>
      </c>
      <c r="I940" s="3">
        <f>[1]!EM_S_STM07_IS($A940,"9",DATE(I$4,12,31),"1")/1000000</f>
        <v>586.39204164</v>
      </c>
      <c r="J940" s="3">
        <f>[1]!EM_S_STM07_IS($A940,"61",DATE(I$4,12,31),"1")/1000000</f>
        <v>121.61250432999999</v>
      </c>
      <c r="K940" s="3">
        <f>[1]!EM_S_STM07_IS($A940,"9",DATE(K$4,12,31),"1")/1000000</f>
        <v>770.24343629999998</v>
      </c>
      <c r="L940" s="3">
        <f>[1]!EM_S_STM07_IS($A940,"61",DATE(K$4,12,31),"1")/1000000</f>
        <v>154.58170555999999</v>
      </c>
      <c r="M940" s="3">
        <f>[1]!EM_S_STM07_IS($A940,"9",DATE(M$4,12,31),"1")/1000000</f>
        <v>626.49539736999998</v>
      </c>
      <c r="N940" s="3">
        <f>[1]!EM_S_STM07_IS($A940,"61",DATE(M$4,12,31),"1")/1000000</f>
        <v>125.75065085999999</v>
      </c>
      <c r="O940" s="6">
        <f t="shared" si="30"/>
        <v>0.28528530587726886</v>
      </c>
      <c r="P940" s="6">
        <f t="shared" si="31"/>
        <v>0.1940284710493263</v>
      </c>
    </row>
    <row r="941" spans="1:16" x14ac:dyDescent="0.25">
      <c r="A941" s="5" t="s">
        <v>935</v>
      </c>
      <c r="B941" s="5" t="s">
        <v>3997</v>
      </c>
      <c r="C941" s="3">
        <f>[1]!EM_S_STM07_IS($A941,"9",DATE(C$4,12,31),"1")/1000000</f>
        <v>5479.3242783699998</v>
      </c>
      <c r="D941" s="3">
        <f>[1]!EM_S_STM07_IS($A941,"61",DATE(C$4,12,31),"1")/1000000</f>
        <v>313.67074635</v>
      </c>
      <c r="E941" s="3">
        <f>[1]!EM_S_STM07_IS($A941,"9",DATE(E$4,12,31),"1")/1000000</f>
        <v>7626.7864814099994</v>
      </c>
      <c r="F941" s="3">
        <f>[1]!EM_S_STM07_IS($A941,"61",DATE(E$4,12,31),"1")/1000000</f>
        <v>436.45983692000004</v>
      </c>
      <c r="G941" s="3">
        <f>[1]!EM_S_STM07_IS($A941,"9",DATE(G$4,12,31),"1")/1000000</f>
        <v>10254.217114839999</v>
      </c>
      <c r="H941" s="3">
        <f>[1]!EM_S_STM07_IS($A941,"61",DATE(G$4,12,31),"1")/1000000</f>
        <v>546.93806714999994</v>
      </c>
      <c r="I941" s="3">
        <f>[1]!EM_S_STM07_IS($A941,"9",DATE(I$4,12,31),"1")/1000000</f>
        <v>11992.157368940001</v>
      </c>
      <c r="J941" s="3">
        <f>[1]!EM_S_STM07_IS($A941,"61",DATE(I$4,12,31),"1")/1000000</f>
        <v>663.93600169000001</v>
      </c>
      <c r="K941" s="3">
        <f>[1]!EM_S_STM07_IS($A941,"9",DATE(K$4,12,31),"1")/1000000</f>
        <v>13554.442174899999</v>
      </c>
      <c r="L941" s="3">
        <f>[1]!EM_S_STM07_IS($A941,"61",DATE(K$4,12,31),"1")/1000000</f>
        <v>866.39196426000001</v>
      </c>
      <c r="M941" s="3">
        <f>[1]!EM_S_STM07_IS($A941,"9",DATE(M$4,12,31),"1")/1000000</f>
        <v>17748.02836362</v>
      </c>
      <c r="N941" s="3">
        <f>[1]!EM_S_STM07_IS($A941,"61",DATE(M$4,12,31),"1")/1000000</f>
        <v>1112.047405</v>
      </c>
      <c r="O941" s="6">
        <f t="shared" si="30"/>
        <v>0.26498280478420422</v>
      </c>
      <c r="P941" s="6">
        <f t="shared" si="31"/>
        <v>0.28804150225036507</v>
      </c>
    </row>
    <row r="942" spans="1:16" x14ac:dyDescent="0.25">
      <c r="A942" s="5" t="s">
        <v>936</v>
      </c>
      <c r="B942" s="5" t="s">
        <v>3998</v>
      </c>
      <c r="C942" s="3">
        <f>[1]!EM_S_STM07_IS($A942,"9",DATE(C$4,12,31),"1")/1000000</f>
        <v>1254.81388855</v>
      </c>
      <c r="D942" s="3">
        <f>[1]!EM_S_STM07_IS($A942,"61",DATE(C$4,12,31),"1")/1000000</f>
        <v>65.570328130000007</v>
      </c>
      <c r="E942" s="3">
        <f>[1]!EM_S_STM07_IS($A942,"9",DATE(E$4,12,31),"1")/1000000</f>
        <v>1814.6606127299999</v>
      </c>
      <c r="F942" s="3">
        <f>[1]!EM_S_STM07_IS($A942,"61",DATE(E$4,12,31),"1")/1000000</f>
        <v>80.379963700000005</v>
      </c>
      <c r="G942" s="3">
        <f>[1]!EM_S_STM07_IS($A942,"9",DATE(G$4,12,31),"1")/1000000</f>
        <v>1878.8725185999999</v>
      </c>
      <c r="H942" s="3">
        <f>[1]!EM_S_STM07_IS($A942,"61",DATE(G$4,12,31),"1")/1000000</f>
        <v>53.92806762</v>
      </c>
      <c r="I942" s="3">
        <f>[1]!EM_S_STM07_IS($A942,"9",DATE(I$4,12,31),"1")/1000000</f>
        <v>4447.9226978199995</v>
      </c>
      <c r="J942" s="3">
        <f>[1]!EM_S_STM07_IS($A942,"61",DATE(I$4,12,31),"1")/1000000</f>
        <v>165.00826372999998</v>
      </c>
      <c r="K942" s="3">
        <f>[1]!EM_S_STM07_IS($A942,"9",DATE(K$4,12,31),"1")/1000000</f>
        <v>4865.77135309</v>
      </c>
      <c r="L942" s="3">
        <f>[1]!EM_S_STM07_IS($A942,"61",DATE(K$4,12,31),"1")/1000000</f>
        <v>103.82996786</v>
      </c>
      <c r="M942" s="3">
        <f>[1]!EM_S_STM07_IS($A942,"9",DATE(M$4,12,31),"1")/1000000</f>
        <v>5165.3784902700008</v>
      </c>
      <c r="N942" s="3">
        <f>[1]!EM_S_STM07_IS($A942,"61",DATE(M$4,12,31),"1")/1000000</f>
        <v>111.33180940000001</v>
      </c>
      <c r="O942" s="6">
        <f t="shared" si="30"/>
        <v>0.327102803313438</v>
      </c>
      <c r="P942" s="6">
        <f t="shared" si="31"/>
        <v>0.11168662885753888</v>
      </c>
    </row>
    <row r="943" spans="1:16" x14ac:dyDescent="0.25">
      <c r="A943" s="5" t="s">
        <v>937</v>
      </c>
      <c r="B943" s="5" t="s">
        <v>3999</v>
      </c>
      <c r="C943" s="3">
        <f>[1]!EM_S_STM07_IS($A943,"9",DATE(C$4,12,31),"1")/1000000</f>
        <v>843.05496315999994</v>
      </c>
      <c r="D943" s="3">
        <f>[1]!EM_S_STM07_IS($A943,"61",DATE(C$4,12,31),"1")/1000000</f>
        <v>130.75397576</v>
      </c>
      <c r="E943" s="3">
        <f>[1]!EM_S_STM07_IS($A943,"9",DATE(E$4,12,31),"1")/1000000</f>
        <v>928.72361161000003</v>
      </c>
      <c r="F943" s="3">
        <f>[1]!EM_S_STM07_IS($A943,"61",DATE(E$4,12,31),"1")/1000000</f>
        <v>157.93945238999999</v>
      </c>
      <c r="G943" s="3">
        <f>[1]!EM_S_STM07_IS($A943,"9",DATE(G$4,12,31),"1")/1000000</f>
        <v>795.03533691999996</v>
      </c>
      <c r="H943" s="3">
        <f>[1]!EM_S_STM07_IS($A943,"61",DATE(G$4,12,31),"1")/1000000</f>
        <v>112.33586199</v>
      </c>
      <c r="I943" s="3">
        <f>[1]!EM_S_STM07_IS($A943,"9",DATE(I$4,12,31),"1")/1000000</f>
        <v>990.88569086000007</v>
      </c>
      <c r="J943" s="3">
        <f>[1]!EM_S_STM07_IS($A943,"61",DATE(I$4,12,31),"1")/1000000</f>
        <v>67.29568626999999</v>
      </c>
      <c r="K943" s="3">
        <f>[1]!EM_S_STM07_IS($A943,"9",DATE(K$4,12,31),"1")/1000000</f>
        <v>1266.3854919600001</v>
      </c>
      <c r="L943" s="3">
        <f>[1]!EM_S_STM07_IS($A943,"61",DATE(K$4,12,31),"1")/1000000</f>
        <v>122.29722423999999</v>
      </c>
      <c r="M943" s="3">
        <f>[1]!EM_S_STM07_IS($A943,"9",DATE(M$4,12,31),"1")/1000000</f>
        <v>1397.28906375</v>
      </c>
      <c r="N943" s="3">
        <f>[1]!EM_S_STM07_IS($A943,"61",DATE(M$4,12,31),"1")/1000000</f>
        <v>136.7414464</v>
      </c>
      <c r="O943" s="6">
        <f t="shared" si="30"/>
        <v>0.10633352797082196</v>
      </c>
      <c r="P943" s="6">
        <f t="shared" si="31"/>
        <v>8.9950909214420172E-3</v>
      </c>
    </row>
    <row r="944" spans="1:16" x14ac:dyDescent="0.25">
      <c r="A944" s="5" t="s">
        <v>938</v>
      </c>
      <c r="B944" s="5" t="s">
        <v>4000</v>
      </c>
      <c r="C944" s="3">
        <f>[1]!EM_S_STM07_IS($A944,"9",DATE(C$4,12,31),"1")/1000000</f>
        <v>233.88431206999999</v>
      </c>
      <c r="D944" s="3">
        <f>[1]!EM_S_STM07_IS($A944,"61",DATE(C$4,12,31),"1")/1000000</f>
        <v>32.996261160000003</v>
      </c>
      <c r="E944" s="3">
        <f>[1]!EM_S_STM07_IS($A944,"9",DATE(E$4,12,31),"1")/1000000</f>
        <v>228.22606438</v>
      </c>
      <c r="F944" s="3">
        <f>[1]!EM_S_STM07_IS($A944,"61",DATE(E$4,12,31),"1")/1000000</f>
        <v>19.68199838</v>
      </c>
      <c r="G944" s="3">
        <f>[1]!EM_S_STM07_IS($A944,"9",DATE(G$4,12,31),"1")/1000000</f>
        <v>205.12750134999999</v>
      </c>
      <c r="H944" s="3">
        <f>[1]!EM_S_STM07_IS($A944,"61",DATE(G$4,12,31),"1")/1000000</f>
        <v>21.024600249999999</v>
      </c>
      <c r="I944" s="3">
        <f>[1]!EM_S_STM07_IS($A944,"9",DATE(I$4,12,31),"1")/1000000</f>
        <v>166.12776491</v>
      </c>
      <c r="J944" s="3">
        <f>[1]!EM_S_STM07_IS($A944,"61",DATE(I$4,12,31),"1")/1000000</f>
        <v>2.58852284</v>
      </c>
      <c r="K944" s="3">
        <f>[1]!EM_S_STM07_IS($A944,"9",DATE(K$4,12,31),"1")/1000000</f>
        <v>150.96786403999999</v>
      </c>
      <c r="L944" s="3">
        <f>[1]!EM_S_STM07_IS($A944,"61",DATE(K$4,12,31),"1")/1000000</f>
        <v>-9.6162596400000009</v>
      </c>
      <c r="M944" s="3">
        <f>[1]!EM_S_STM07_IS($A944,"9",DATE(M$4,12,31),"1")/1000000</f>
        <v>105.23023264</v>
      </c>
      <c r="N944" s="3">
        <f>[1]!EM_S_STM07_IS($A944,"61",DATE(M$4,12,31),"1")/1000000</f>
        <v>4.3143413800000001</v>
      </c>
      <c r="O944" s="6">
        <f t="shared" si="30"/>
        <v>-0.14763052644212338</v>
      </c>
      <c r="P944" s="6">
        <f t="shared" si="31"/>
        <v>-0.33428252875346798</v>
      </c>
    </row>
    <row r="945" spans="1:16" x14ac:dyDescent="0.25">
      <c r="A945" s="5" t="s">
        <v>939</v>
      </c>
      <c r="B945" s="5" t="s">
        <v>4001</v>
      </c>
      <c r="C945" s="3">
        <f>[1]!EM_S_STM07_IS($A945,"9",DATE(C$4,12,31),"1")/1000000</f>
        <v>309.00086967000004</v>
      </c>
      <c r="D945" s="3">
        <f>[1]!EM_S_STM07_IS($A945,"61",DATE(C$4,12,31),"1")/1000000</f>
        <v>78.09243506</v>
      </c>
      <c r="E945" s="3">
        <f>[1]!EM_S_STM07_IS($A945,"9",DATE(E$4,12,31),"1")/1000000</f>
        <v>432.93077033999998</v>
      </c>
      <c r="F945" s="3">
        <f>[1]!EM_S_STM07_IS($A945,"61",DATE(E$4,12,31),"1")/1000000</f>
        <v>119.47671475</v>
      </c>
      <c r="G945" s="3">
        <f>[1]!EM_S_STM07_IS($A945,"9",DATE(G$4,12,31),"1")/1000000</f>
        <v>568.31981055999995</v>
      </c>
      <c r="H945" s="3">
        <f>[1]!EM_S_STM07_IS($A945,"61",DATE(G$4,12,31),"1")/1000000</f>
        <v>124.34460718999999</v>
      </c>
      <c r="I945" s="3">
        <f>[1]!EM_S_STM07_IS($A945,"9",DATE(I$4,12,31),"1")/1000000</f>
        <v>603.14239473999999</v>
      </c>
      <c r="J945" s="3">
        <f>[1]!EM_S_STM07_IS($A945,"61",DATE(I$4,12,31),"1")/1000000</f>
        <v>62.838706639999998</v>
      </c>
      <c r="K945" s="3">
        <f>[1]!EM_S_STM07_IS($A945,"9",DATE(K$4,12,31),"1")/1000000</f>
        <v>598.30516527999998</v>
      </c>
      <c r="L945" s="3">
        <f>[1]!EM_S_STM07_IS($A945,"61",DATE(K$4,12,31),"1")/1000000</f>
        <v>22.250622889999999</v>
      </c>
      <c r="M945" s="3">
        <f>[1]!EM_S_STM07_IS($A945,"9",DATE(M$4,12,31),"1")/1000000</f>
        <v>623.60205484000005</v>
      </c>
      <c r="N945" s="3">
        <f>[1]!EM_S_STM07_IS($A945,"61",DATE(M$4,12,31),"1")/1000000</f>
        <v>15.830627570000001</v>
      </c>
      <c r="O945" s="6">
        <f t="shared" si="30"/>
        <v>0.15077274419261966</v>
      </c>
      <c r="P945" s="6">
        <f t="shared" si="31"/>
        <v>-0.27326206028089428</v>
      </c>
    </row>
    <row r="946" spans="1:16" x14ac:dyDescent="0.25">
      <c r="A946" s="5" t="s">
        <v>940</v>
      </c>
      <c r="B946" s="5" t="s">
        <v>4002</v>
      </c>
      <c r="C946" s="3">
        <f>[1]!EM_S_STM07_IS($A946,"9",DATE(C$4,12,31),"1")/1000000</f>
        <v>1010.54873547</v>
      </c>
      <c r="D946" s="3">
        <f>[1]!EM_S_STM07_IS($A946,"61",DATE(C$4,12,31),"1")/1000000</f>
        <v>115.78080285</v>
      </c>
      <c r="E946" s="3">
        <f>[1]!EM_S_STM07_IS($A946,"9",DATE(E$4,12,31),"1")/1000000</f>
        <v>2555.5677150199999</v>
      </c>
      <c r="F946" s="3">
        <f>[1]!EM_S_STM07_IS($A946,"61",DATE(E$4,12,31),"1")/1000000</f>
        <v>257.18169739000001</v>
      </c>
      <c r="G946" s="3">
        <f>[1]!EM_S_STM07_IS($A946,"9",DATE(G$4,12,31),"1")/1000000</f>
        <v>3147.2015867800001</v>
      </c>
      <c r="H946" s="3">
        <f>[1]!EM_S_STM07_IS($A946,"61",DATE(G$4,12,31),"1")/1000000</f>
        <v>263.09191313000002</v>
      </c>
      <c r="I946" s="3">
        <f>[1]!EM_S_STM07_IS($A946,"9",DATE(I$4,12,31),"1")/1000000</f>
        <v>4591.6566977600005</v>
      </c>
      <c r="J946" s="3">
        <f>[1]!EM_S_STM07_IS($A946,"61",DATE(I$4,12,31),"1")/1000000</f>
        <v>339.77579881999998</v>
      </c>
      <c r="K946" s="3">
        <f>[1]!EM_S_STM07_IS($A946,"9",DATE(K$4,12,31),"1")/1000000</f>
        <v>7295.9485707799995</v>
      </c>
      <c r="L946" s="3">
        <f>[1]!EM_S_STM07_IS($A946,"61",DATE(K$4,12,31),"1")/1000000</f>
        <v>630.04609761999995</v>
      </c>
      <c r="M946" s="3">
        <f>[1]!EM_S_STM07_IS($A946,"9",DATE(M$4,12,31),"1")/1000000</f>
        <v>10139.49244688</v>
      </c>
      <c r="N946" s="3">
        <f>[1]!EM_S_STM07_IS($A946,"61",DATE(M$4,12,31),"1")/1000000</f>
        <v>1078.5085320799999</v>
      </c>
      <c r="O946" s="6">
        <f t="shared" si="30"/>
        <v>0.5859583967634614</v>
      </c>
      <c r="P946" s="6">
        <f t="shared" si="31"/>
        <v>0.56256252963201758</v>
      </c>
    </row>
    <row r="947" spans="1:16" x14ac:dyDescent="0.25">
      <c r="A947" s="5" t="s">
        <v>941</v>
      </c>
      <c r="B947" s="5" t="s">
        <v>4003</v>
      </c>
      <c r="C947" s="3">
        <f>[1]!EM_S_STM07_IS($A947,"9",DATE(C$4,12,31),"1")/1000000</f>
        <v>515.40979871000002</v>
      </c>
      <c r="D947" s="3">
        <f>[1]!EM_S_STM07_IS($A947,"61",DATE(C$4,12,31),"1")/1000000</f>
        <v>56.813202930000003</v>
      </c>
      <c r="E947" s="3">
        <f>[1]!EM_S_STM07_IS($A947,"9",DATE(E$4,12,31),"1")/1000000</f>
        <v>542.85194329000001</v>
      </c>
      <c r="F947" s="3">
        <f>[1]!EM_S_STM07_IS($A947,"61",DATE(E$4,12,31),"1")/1000000</f>
        <v>67.803336569999999</v>
      </c>
      <c r="G947" s="3">
        <f>[1]!EM_S_STM07_IS($A947,"9",DATE(G$4,12,31),"1")/1000000</f>
        <v>581.18437876999997</v>
      </c>
      <c r="H947" s="3">
        <f>[1]!EM_S_STM07_IS($A947,"61",DATE(G$4,12,31),"1")/1000000</f>
        <v>51.248661779999999</v>
      </c>
      <c r="I947" s="3">
        <f>[1]!EM_S_STM07_IS($A947,"9",DATE(I$4,12,31),"1")/1000000</f>
        <v>684.98284594000006</v>
      </c>
      <c r="J947" s="3">
        <f>[1]!EM_S_STM07_IS($A947,"61",DATE(I$4,12,31),"1")/1000000</f>
        <v>46.932205229999994</v>
      </c>
      <c r="K947" s="3">
        <f>[1]!EM_S_STM07_IS($A947,"9",DATE(K$4,12,31),"1")/1000000</f>
        <v>667.60668627999996</v>
      </c>
      <c r="L947" s="3">
        <f>[1]!EM_S_STM07_IS($A947,"61",DATE(K$4,12,31),"1")/1000000</f>
        <v>47.90979059</v>
      </c>
      <c r="M947" s="3">
        <f>[1]!EM_S_STM07_IS($A947,"9",DATE(M$4,12,31),"1")/1000000</f>
        <v>741.64682197000002</v>
      </c>
      <c r="N947" s="3">
        <f>[1]!EM_S_STM07_IS($A947,"61",DATE(M$4,12,31),"1")/1000000</f>
        <v>24.138430850000002</v>
      </c>
      <c r="O947" s="6">
        <f t="shared" si="30"/>
        <v>7.549623363984459E-2</v>
      </c>
      <c r="P947" s="6">
        <f t="shared" si="31"/>
        <v>-0.15734082819028361</v>
      </c>
    </row>
    <row r="948" spans="1:16" x14ac:dyDescent="0.25">
      <c r="A948" s="5" t="s">
        <v>942</v>
      </c>
      <c r="B948" s="5" t="s">
        <v>4004</v>
      </c>
      <c r="C948" s="3">
        <f>[1]!EM_S_STM07_IS($A948,"9",DATE(C$4,12,31),"1")/1000000</f>
        <v>682.96464488999993</v>
      </c>
      <c r="D948" s="3">
        <f>[1]!EM_S_STM07_IS($A948,"61",DATE(C$4,12,31),"1")/1000000</f>
        <v>122.96765526</v>
      </c>
      <c r="E948" s="3">
        <f>[1]!EM_S_STM07_IS($A948,"9",DATE(E$4,12,31),"1")/1000000</f>
        <v>1300.0946282699999</v>
      </c>
      <c r="F948" s="3">
        <f>[1]!EM_S_STM07_IS($A948,"61",DATE(E$4,12,31),"1")/1000000</f>
        <v>428.63540832999996</v>
      </c>
      <c r="G948" s="3">
        <f>[1]!EM_S_STM07_IS($A948,"9",DATE(G$4,12,31),"1")/1000000</f>
        <v>1583.22388155</v>
      </c>
      <c r="H948" s="3">
        <f>[1]!EM_S_STM07_IS($A948,"61",DATE(G$4,12,31),"1")/1000000</f>
        <v>302.71398843999998</v>
      </c>
      <c r="I948" s="3">
        <f>[1]!EM_S_STM07_IS($A948,"9",DATE(I$4,12,31),"1")/1000000</f>
        <v>1868.0734440199999</v>
      </c>
      <c r="J948" s="3">
        <f>[1]!EM_S_STM07_IS($A948,"61",DATE(I$4,12,31),"1")/1000000</f>
        <v>75.62111809000001</v>
      </c>
      <c r="K948" s="3">
        <f>[1]!EM_S_STM07_IS($A948,"9",DATE(K$4,12,31),"1")/1000000</f>
        <v>1761.6847467999999</v>
      </c>
      <c r="L948" s="3">
        <f>[1]!EM_S_STM07_IS($A948,"61",DATE(K$4,12,31),"1")/1000000</f>
        <v>-189.45986349</v>
      </c>
      <c r="M948" s="3">
        <f>[1]!EM_S_STM07_IS($A948,"9",DATE(M$4,12,31),"1")/1000000</f>
        <v>3619.0211874800002</v>
      </c>
      <c r="N948" s="3">
        <f>[1]!EM_S_STM07_IS($A948,"61",DATE(M$4,12,31),"1")/1000000</f>
        <v>220.42232716000001</v>
      </c>
      <c r="O948" s="6">
        <f t="shared" si="30"/>
        <v>0.39584945302588759</v>
      </c>
      <c r="P948" s="6">
        <f t="shared" si="31"/>
        <v>0.12381011899852612</v>
      </c>
    </row>
    <row r="949" spans="1:16" x14ac:dyDescent="0.25">
      <c r="A949" s="5" t="s">
        <v>943</v>
      </c>
      <c r="B949" s="5" t="s">
        <v>4005</v>
      </c>
      <c r="C949" s="3">
        <f>[1]!EM_S_STM07_IS($A949,"9",DATE(C$4,12,31),"1")/1000000</f>
        <v>2878.60614988</v>
      </c>
      <c r="D949" s="3">
        <f>[1]!EM_S_STM07_IS($A949,"61",DATE(C$4,12,31),"1")/1000000</f>
        <v>183.03188261000003</v>
      </c>
      <c r="E949" s="3">
        <f>[1]!EM_S_STM07_IS($A949,"9",DATE(E$4,12,31),"1")/1000000</f>
        <v>3719.11400929</v>
      </c>
      <c r="F949" s="3">
        <f>[1]!EM_S_STM07_IS($A949,"61",DATE(E$4,12,31),"1")/1000000</f>
        <v>229.68682235</v>
      </c>
      <c r="G949" s="3">
        <f>[1]!EM_S_STM07_IS($A949,"9",DATE(G$4,12,31),"1")/1000000</f>
        <v>3434.9116131599999</v>
      </c>
      <c r="H949" s="3">
        <f>[1]!EM_S_STM07_IS($A949,"61",DATE(G$4,12,31),"1")/1000000</f>
        <v>206.41313790999999</v>
      </c>
      <c r="I949" s="3">
        <f>[1]!EM_S_STM07_IS($A949,"9",DATE(I$4,12,31),"1")/1000000</f>
        <v>3988.01788786</v>
      </c>
      <c r="J949" s="3">
        <f>[1]!EM_S_STM07_IS($A949,"61",DATE(I$4,12,31),"1")/1000000</f>
        <v>227.00369265999998</v>
      </c>
      <c r="K949" s="3">
        <f>[1]!EM_S_STM07_IS($A949,"9",DATE(K$4,12,31),"1")/1000000</f>
        <v>3776.57187346</v>
      </c>
      <c r="L949" s="3">
        <f>[1]!EM_S_STM07_IS($A949,"61",DATE(K$4,12,31),"1")/1000000</f>
        <v>245.90225065000001</v>
      </c>
      <c r="M949" s="3">
        <f>[1]!EM_S_STM07_IS($A949,"9",DATE(M$4,12,31),"1")/1000000</f>
        <v>2923.0805530900002</v>
      </c>
      <c r="N949" s="3">
        <f>[1]!EM_S_STM07_IS($A949,"61",DATE(M$4,12,31),"1")/1000000</f>
        <v>206.06186980999999</v>
      </c>
      <c r="O949" s="6">
        <f t="shared" si="30"/>
        <v>3.0710746877000705E-3</v>
      </c>
      <c r="P949" s="6">
        <f t="shared" si="31"/>
        <v>2.3986374729177307E-2</v>
      </c>
    </row>
    <row r="950" spans="1:16" x14ac:dyDescent="0.25">
      <c r="A950" s="5" t="s">
        <v>944</v>
      </c>
      <c r="B950" s="5" t="s">
        <v>4006</v>
      </c>
      <c r="C950" s="3">
        <f>[1]!EM_S_STM07_IS($A950,"9",DATE(C$4,12,31),"1")/1000000</f>
        <v>909.56240995000007</v>
      </c>
      <c r="D950" s="3">
        <f>[1]!EM_S_STM07_IS($A950,"61",DATE(C$4,12,31),"1")/1000000</f>
        <v>138.30352759000002</v>
      </c>
      <c r="E950" s="3">
        <f>[1]!EM_S_STM07_IS($A950,"9",DATE(E$4,12,31),"1")/1000000</f>
        <v>1165.5831671800001</v>
      </c>
      <c r="F950" s="3">
        <f>[1]!EM_S_STM07_IS($A950,"61",DATE(E$4,12,31),"1")/1000000</f>
        <v>190.26496678000001</v>
      </c>
      <c r="G950" s="3">
        <f>[1]!EM_S_STM07_IS($A950,"9",DATE(G$4,12,31),"1")/1000000</f>
        <v>2706.1211601599998</v>
      </c>
      <c r="H950" s="3">
        <f>[1]!EM_S_STM07_IS($A950,"61",DATE(G$4,12,31),"1")/1000000</f>
        <v>233.76901694</v>
      </c>
      <c r="I950" s="3">
        <f>[1]!EM_S_STM07_IS($A950,"9",DATE(I$4,12,31),"1")/1000000</f>
        <v>3167.75285811</v>
      </c>
      <c r="J950" s="3">
        <f>[1]!EM_S_STM07_IS($A950,"61",DATE(I$4,12,31),"1")/1000000</f>
        <v>142.97747619999998</v>
      </c>
      <c r="K950" s="3">
        <f>[1]!EM_S_STM07_IS($A950,"9",DATE(K$4,12,31),"1")/1000000</f>
        <v>3730.0685395700002</v>
      </c>
      <c r="L950" s="3">
        <f>[1]!EM_S_STM07_IS($A950,"61",DATE(K$4,12,31),"1")/1000000</f>
        <v>172.76120549000001</v>
      </c>
      <c r="M950" s="3">
        <f>[1]!EM_S_STM07_IS($A950,"9",DATE(M$4,12,31),"1")/1000000</f>
        <v>2876.8334649399999</v>
      </c>
      <c r="N950" s="3">
        <f>[1]!EM_S_STM07_IS($A950,"61",DATE(M$4,12,31),"1")/1000000</f>
        <v>181.39210044000001</v>
      </c>
      <c r="O950" s="6">
        <f t="shared" si="30"/>
        <v>0.25897307932367153</v>
      </c>
      <c r="P950" s="6">
        <f t="shared" si="31"/>
        <v>5.5740111826600769E-2</v>
      </c>
    </row>
    <row r="951" spans="1:16" x14ac:dyDescent="0.25">
      <c r="A951" s="5" t="s">
        <v>945</v>
      </c>
      <c r="B951" s="5" t="s">
        <v>4007</v>
      </c>
      <c r="C951" s="3">
        <f>[1]!EM_S_STM07_IS($A951,"9",DATE(C$4,12,31),"1")/1000000</f>
        <v>1396.16413928</v>
      </c>
      <c r="D951" s="3">
        <f>[1]!EM_S_STM07_IS($A951,"61",DATE(C$4,12,31),"1")/1000000</f>
        <v>142.54383257000001</v>
      </c>
      <c r="E951" s="3">
        <f>[1]!EM_S_STM07_IS($A951,"9",DATE(E$4,12,31),"1")/1000000</f>
        <v>1910.60466438</v>
      </c>
      <c r="F951" s="3">
        <f>[1]!EM_S_STM07_IS($A951,"61",DATE(E$4,12,31),"1")/1000000</f>
        <v>158.12731044999998</v>
      </c>
      <c r="G951" s="3">
        <f>[1]!EM_S_STM07_IS($A951,"9",DATE(G$4,12,31),"1")/1000000</f>
        <v>761.76088234999997</v>
      </c>
      <c r="H951" s="3">
        <f>[1]!EM_S_STM07_IS($A951,"61",DATE(G$4,12,31),"1")/1000000</f>
        <v>-68.668465449999999</v>
      </c>
      <c r="I951" s="3">
        <f>[1]!EM_S_STM07_IS($A951,"9",DATE(I$4,12,31),"1")/1000000</f>
        <v>1247.24340151</v>
      </c>
      <c r="J951" s="3">
        <f>[1]!EM_S_STM07_IS($A951,"61",DATE(I$4,12,31),"1")/1000000</f>
        <v>9.7847258900000007</v>
      </c>
      <c r="K951" s="3">
        <f>[1]!EM_S_STM07_IS($A951,"9",DATE(K$4,12,31),"1")/1000000</f>
        <v>1275.0907655999999</v>
      </c>
      <c r="L951" s="3">
        <f>[1]!EM_S_STM07_IS($A951,"61",DATE(K$4,12,31),"1")/1000000</f>
        <v>11.58895315</v>
      </c>
      <c r="M951" s="3">
        <f>[1]!EM_S_STM07_IS($A951,"9",DATE(M$4,12,31),"1")/1000000</f>
        <v>1053.89620094</v>
      </c>
      <c r="N951" s="3">
        <f>[1]!EM_S_STM07_IS($A951,"61",DATE(M$4,12,31),"1")/1000000</f>
        <v>-158.02011771000002</v>
      </c>
      <c r="O951" s="6">
        <f t="shared" si="30"/>
        <v>-5.4694309989103962E-2</v>
      </c>
      <c r="P951" s="6">
        <f t="shared" si="31"/>
        <v>-2.0208285082317285</v>
      </c>
    </row>
    <row r="952" spans="1:16" x14ac:dyDescent="0.25">
      <c r="A952" s="5" t="s">
        <v>946</v>
      </c>
      <c r="B952" s="5" t="s">
        <v>4008</v>
      </c>
      <c r="C952" s="3">
        <f>[1]!EM_S_STM07_IS($A952,"9",DATE(C$4,12,31),"1")/1000000</f>
        <v>370.44613045</v>
      </c>
      <c r="D952" s="3">
        <f>[1]!EM_S_STM07_IS($A952,"61",DATE(C$4,12,31),"1")/1000000</f>
        <v>53.741547310000001</v>
      </c>
      <c r="E952" s="3">
        <f>[1]!EM_S_STM07_IS($A952,"9",DATE(E$4,12,31),"1")/1000000</f>
        <v>595.07480852999993</v>
      </c>
      <c r="F952" s="3">
        <f>[1]!EM_S_STM07_IS($A952,"61",DATE(E$4,12,31),"1")/1000000</f>
        <v>70.264787720000001</v>
      </c>
      <c r="G952" s="3">
        <f>[1]!EM_S_STM07_IS($A952,"9",DATE(G$4,12,31),"1")/1000000</f>
        <v>584.3365355599999</v>
      </c>
      <c r="H952" s="3">
        <f>[1]!EM_S_STM07_IS($A952,"61",DATE(G$4,12,31),"1")/1000000</f>
        <v>93.492492510000005</v>
      </c>
      <c r="I952" s="3">
        <f>[1]!EM_S_STM07_IS($A952,"9",DATE(I$4,12,31),"1")/1000000</f>
        <v>744.32167498000001</v>
      </c>
      <c r="J952" s="3">
        <f>[1]!EM_S_STM07_IS($A952,"61",DATE(I$4,12,31),"1")/1000000</f>
        <v>113.04188257</v>
      </c>
      <c r="K952" s="3">
        <f>[1]!EM_S_STM07_IS($A952,"9",DATE(K$4,12,31),"1")/1000000</f>
        <v>1065.17774188</v>
      </c>
      <c r="L952" s="3">
        <f>[1]!EM_S_STM07_IS($A952,"61",DATE(K$4,12,31),"1")/1000000</f>
        <v>148.78990780000001</v>
      </c>
      <c r="M952" s="3">
        <f>[1]!EM_S_STM07_IS($A952,"9",DATE(M$4,12,31),"1")/1000000</f>
        <v>1242.97817427</v>
      </c>
      <c r="N952" s="3">
        <f>[1]!EM_S_STM07_IS($A952,"61",DATE(M$4,12,31),"1")/1000000</f>
        <v>190.5772116</v>
      </c>
      <c r="O952" s="6">
        <f t="shared" si="30"/>
        <v>0.27393622755738045</v>
      </c>
      <c r="P952" s="6">
        <f t="shared" si="31"/>
        <v>0.28810765270084504</v>
      </c>
    </row>
    <row r="953" spans="1:16" x14ac:dyDescent="0.25">
      <c r="A953" s="5" t="s">
        <v>947</v>
      </c>
      <c r="B953" s="5" t="s">
        <v>4009</v>
      </c>
      <c r="C953" s="3">
        <f>[1]!EM_S_STM07_IS($A953,"9",DATE(C$4,12,31),"1")/1000000</f>
        <v>4198.2031112900004</v>
      </c>
      <c r="D953" s="3">
        <f>[1]!EM_S_STM07_IS($A953,"61",DATE(C$4,12,31),"1")/1000000</f>
        <v>214.32078530000001</v>
      </c>
      <c r="E953" s="3">
        <f>[1]!EM_S_STM07_IS($A953,"9",DATE(E$4,12,31),"1")/1000000</f>
        <v>5410.4796399200004</v>
      </c>
      <c r="F953" s="3">
        <f>[1]!EM_S_STM07_IS($A953,"61",DATE(E$4,12,31),"1")/1000000</f>
        <v>280.99383462999998</v>
      </c>
      <c r="G953" s="3">
        <f>[1]!EM_S_STM07_IS($A953,"9",DATE(G$4,12,31),"1")/1000000</f>
        <v>6777.8270642299995</v>
      </c>
      <c r="H953" s="3">
        <f>[1]!EM_S_STM07_IS($A953,"61",DATE(G$4,12,31),"1")/1000000</f>
        <v>378.51115991</v>
      </c>
      <c r="I953" s="3">
        <f>[1]!EM_S_STM07_IS($A953,"9",DATE(I$4,12,31),"1")/1000000</f>
        <v>8691.3269104599985</v>
      </c>
      <c r="J953" s="3">
        <f>[1]!EM_S_STM07_IS($A953,"61",DATE(I$4,12,31),"1")/1000000</f>
        <v>522.92665237000006</v>
      </c>
      <c r="K953" s="3">
        <f>[1]!EM_S_STM07_IS($A953,"9",DATE(K$4,12,31),"1")/1000000</f>
        <v>9787.9702985000004</v>
      </c>
      <c r="L953" s="3">
        <f>[1]!EM_S_STM07_IS($A953,"61",DATE(K$4,12,31),"1")/1000000</f>
        <v>536.54375701999993</v>
      </c>
      <c r="M953" s="3">
        <f>[1]!EM_S_STM07_IS($A953,"9",DATE(M$4,12,31),"1")/1000000</f>
        <v>8010.0108882700006</v>
      </c>
      <c r="N953" s="3">
        <f>[1]!EM_S_STM07_IS($A953,"61",DATE(M$4,12,31),"1")/1000000</f>
        <v>278.92123904000005</v>
      </c>
      <c r="O953" s="6">
        <f t="shared" si="30"/>
        <v>0.13792576813087543</v>
      </c>
      <c r="P953" s="6">
        <f t="shared" si="31"/>
        <v>5.4103993749718304E-2</v>
      </c>
    </row>
    <row r="954" spans="1:16" x14ac:dyDescent="0.25">
      <c r="A954" s="5" t="s">
        <v>948</v>
      </c>
      <c r="B954" s="5" t="s">
        <v>4010</v>
      </c>
      <c r="C954" s="3">
        <f>[1]!EM_S_STM07_IS($A954,"9",DATE(C$4,12,31),"1")/1000000</f>
        <v>1306.9826966199998</v>
      </c>
      <c r="D954" s="3">
        <f>[1]!EM_S_STM07_IS($A954,"61",DATE(C$4,12,31),"1")/1000000</f>
        <v>183.79970061</v>
      </c>
      <c r="E954" s="3">
        <f>[1]!EM_S_STM07_IS($A954,"9",DATE(E$4,12,31),"1")/1000000</f>
        <v>1784.6866865299999</v>
      </c>
      <c r="F954" s="3">
        <f>[1]!EM_S_STM07_IS($A954,"61",DATE(E$4,12,31),"1")/1000000</f>
        <v>199.39635056</v>
      </c>
      <c r="G954" s="3">
        <f>[1]!EM_S_STM07_IS($A954,"9",DATE(G$4,12,31),"1")/1000000</f>
        <v>1837.8954053499999</v>
      </c>
      <c r="H954" s="3">
        <f>[1]!EM_S_STM07_IS($A954,"61",DATE(G$4,12,31),"1")/1000000</f>
        <v>92.194965209999992</v>
      </c>
      <c r="I954" s="3">
        <f>[1]!EM_S_STM07_IS($A954,"9",DATE(I$4,12,31),"1")/1000000</f>
        <v>2298.8566707399996</v>
      </c>
      <c r="J954" s="3">
        <f>[1]!EM_S_STM07_IS($A954,"61",DATE(I$4,12,31),"1")/1000000</f>
        <v>100.88598198999999</v>
      </c>
      <c r="K954" s="3">
        <f>[1]!EM_S_STM07_IS($A954,"9",DATE(K$4,12,31),"1")/1000000</f>
        <v>2211.5857977199998</v>
      </c>
      <c r="L954" s="3">
        <f>[1]!EM_S_STM07_IS($A954,"61",DATE(K$4,12,31),"1")/1000000</f>
        <v>103.48716098</v>
      </c>
      <c r="M954" s="3">
        <f>[1]!EM_S_STM07_IS($A954,"9",DATE(M$4,12,31),"1")/1000000</f>
        <v>1908.00991505</v>
      </c>
      <c r="N954" s="3">
        <f>[1]!EM_S_STM07_IS($A954,"61",DATE(M$4,12,31),"1")/1000000</f>
        <v>-460.46280581999997</v>
      </c>
      <c r="O954" s="6">
        <f t="shared" si="30"/>
        <v>7.8604326149374515E-2</v>
      </c>
      <c r="P954" s="6">
        <f t="shared" si="31"/>
        <v>-2.2016277553926002</v>
      </c>
    </row>
    <row r="955" spans="1:16" x14ac:dyDescent="0.25">
      <c r="A955" s="5" t="s">
        <v>949</v>
      </c>
      <c r="B955" s="5" t="s">
        <v>4011</v>
      </c>
      <c r="C955" s="3">
        <f>[1]!EM_S_STM07_IS($A955,"9",DATE(C$4,12,31),"1")/1000000</f>
        <v>812.48071535999998</v>
      </c>
      <c r="D955" s="3">
        <f>[1]!EM_S_STM07_IS($A955,"61",DATE(C$4,12,31),"1")/1000000</f>
        <v>86.045162500000004</v>
      </c>
      <c r="E955" s="3">
        <f>[1]!EM_S_STM07_IS($A955,"9",DATE(E$4,12,31),"1")/1000000</f>
        <v>1036.7256391799999</v>
      </c>
      <c r="F955" s="3">
        <f>[1]!EM_S_STM07_IS($A955,"61",DATE(E$4,12,31),"1")/1000000</f>
        <v>104.48257190000001</v>
      </c>
      <c r="G955" s="3">
        <f>[1]!EM_S_STM07_IS($A955,"9",DATE(G$4,12,31),"1")/1000000</f>
        <v>965.51657375000002</v>
      </c>
      <c r="H955" s="3">
        <f>[1]!EM_S_STM07_IS($A955,"61",DATE(G$4,12,31),"1")/1000000</f>
        <v>97.778401119999998</v>
      </c>
      <c r="I955" s="3">
        <f>[1]!EM_S_STM07_IS($A955,"9",DATE(I$4,12,31),"1")/1000000</f>
        <v>1108.8764775100001</v>
      </c>
      <c r="J955" s="3">
        <f>[1]!EM_S_STM07_IS($A955,"61",DATE(I$4,12,31),"1")/1000000</f>
        <v>129.17425818999999</v>
      </c>
      <c r="K955" s="3">
        <f>[1]!EM_S_STM07_IS($A955,"9",DATE(K$4,12,31),"1")/1000000</f>
        <v>1155.20882572</v>
      </c>
      <c r="L955" s="3">
        <f>[1]!EM_S_STM07_IS($A955,"61",DATE(K$4,12,31),"1")/1000000</f>
        <v>153.59131707</v>
      </c>
      <c r="M955" s="3">
        <f>[1]!EM_S_STM07_IS($A955,"9",DATE(M$4,12,31),"1")/1000000</f>
        <v>1091.28828512</v>
      </c>
      <c r="N955" s="3">
        <f>[1]!EM_S_STM07_IS($A955,"61",DATE(M$4,12,31),"1")/1000000</f>
        <v>129.07282315</v>
      </c>
      <c r="O955" s="6">
        <f t="shared" si="30"/>
        <v>6.0779910556172601E-2</v>
      </c>
      <c r="P955" s="6">
        <f t="shared" si="31"/>
        <v>8.4480306838042862E-2</v>
      </c>
    </row>
    <row r="956" spans="1:16" x14ac:dyDescent="0.25">
      <c r="A956" s="5" t="s">
        <v>950</v>
      </c>
      <c r="B956" s="5" t="s">
        <v>4012</v>
      </c>
      <c r="C956" s="3">
        <f>[1]!EM_S_STM07_IS($A956,"9",DATE(C$4,12,31),"1")/1000000</f>
        <v>1002.84631575</v>
      </c>
      <c r="D956" s="3">
        <f>[1]!EM_S_STM07_IS($A956,"61",DATE(C$4,12,31),"1")/1000000</f>
        <v>143.64405239999999</v>
      </c>
      <c r="E956" s="3">
        <f>[1]!EM_S_STM07_IS($A956,"9",DATE(E$4,12,31),"1")/1000000</f>
        <v>1147.7971224600001</v>
      </c>
      <c r="F956" s="3">
        <f>[1]!EM_S_STM07_IS($A956,"61",DATE(E$4,12,31),"1")/1000000</f>
        <v>199.07065521000001</v>
      </c>
      <c r="G956" s="3">
        <f>[1]!EM_S_STM07_IS($A956,"9",DATE(G$4,12,31),"1")/1000000</f>
        <v>1179.4223355199999</v>
      </c>
      <c r="H956" s="3">
        <f>[1]!EM_S_STM07_IS($A956,"61",DATE(G$4,12,31),"1")/1000000</f>
        <v>139.85035951</v>
      </c>
      <c r="I956" s="3">
        <f>[1]!EM_S_STM07_IS($A956,"9",DATE(I$4,12,31),"1")/1000000</f>
        <v>1259.2002221800001</v>
      </c>
      <c r="J956" s="3">
        <f>[1]!EM_S_STM07_IS($A956,"61",DATE(I$4,12,31),"1")/1000000</f>
        <v>71.391055969999996</v>
      </c>
      <c r="K956" s="3">
        <f>[1]!EM_S_STM07_IS($A956,"9",DATE(K$4,12,31),"1")/1000000</f>
        <v>1029.4571604400001</v>
      </c>
      <c r="L956" s="3">
        <f>[1]!EM_S_STM07_IS($A956,"61",DATE(K$4,12,31),"1")/1000000</f>
        <v>-46.590565329999997</v>
      </c>
      <c r="M956" s="3">
        <f>[1]!EM_S_STM07_IS($A956,"9",DATE(M$4,12,31),"1")/1000000</f>
        <v>1012.7629429299999</v>
      </c>
      <c r="N956" s="3">
        <f>[1]!EM_S_STM07_IS($A956,"61",DATE(M$4,12,31),"1")/1000000</f>
        <v>22.586065000000001</v>
      </c>
      <c r="O956" s="6">
        <f t="shared" si="30"/>
        <v>1.9699198158018572E-3</v>
      </c>
      <c r="P956" s="6">
        <f t="shared" si="31"/>
        <v>-0.30926639573445025</v>
      </c>
    </row>
    <row r="957" spans="1:16" x14ac:dyDescent="0.25">
      <c r="A957" s="5" t="s">
        <v>951</v>
      </c>
      <c r="B957" s="5" t="s">
        <v>4013</v>
      </c>
      <c r="C957" s="3">
        <f>[1]!EM_S_STM07_IS($A957,"9",DATE(C$4,12,31),"1")/1000000</f>
        <v>685.68758275000005</v>
      </c>
      <c r="D957" s="3">
        <f>[1]!EM_S_STM07_IS($A957,"61",DATE(C$4,12,31),"1")/1000000</f>
        <v>61.506360880000003</v>
      </c>
      <c r="E957" s="3">
        <f>[1]!EM_S_STM07_IS($A957,"9",DATE(E$4,12,31),"1")/1000000</f>
        <v>855.69820902999993</v>
      </c>
      <c r="F957" s="3">
        <f>[1]!EM_S_STM07_IS($A957,"61",DATE(E$4,12,31),"1")/1000000</f>
        <v>73.489042980000008</v>
      </c>
      <c r="G957" s="3">
        <f>[1]!EM_S_STM07_IS($A957,"9",DATE(G$4,12,31),"1")/1000000</f>
        <v>810.72585321999998</v>
      </c>
      <c r="H957" s="3">
        <f>[1]!EM_S_STM07_IS($A957,"61",DATE(G$4,12,31),"1")/1000000</f>
        <v>39.660112720000001</v>
      </c>
      <c r="I957" s="3">
        <f>[1]!EM_S_STM07_IS($A957,"9",DATE(I$4,12,31),"1")/1000000</f>
        <v>896.41031579999992</v>
      </c>
      <c r="J957" s="3">
        <f>[1]!EM_S_STM07_IS($A957,"61",DATE(I$4,12,31),"1")/1000000</f>
        <v>98.618288370000002</v>
      </c>
      <c r="K957" s="3">
        <f>[1]!EM_S_STM07_IS($A957,"9",DATE(K$4,12,31),"1")/1000000</f>
        <v>872.6094203099999</v>
      </c>
      <c r="L957" s="3">
        <f>[1]!EM_S_STM07_IS($A957,"61",DATE(K$4,12,31),"1")/1000000</f>
        <v>27.62974122</v>
      </c>
      <c r="M957" s="3">
        <f>[1]!EM_S_STM07_IS($A957,"9",DATE(M$4,12,31),"1")/1000000</f>
        <v>700.82517466000002</v>
      </c>
      <c r="N957" s="3">
        <f>[1]!EM_S_STM07_IS($A957,"61",DATE(M$4,12,31),"1")/1000000</f>
        <v>-102.31952206</v>
      </c>
      <c r="O957" s="6">
        <f t="shared" si="30"/>
        <v>4.376821719894286E-3</v>
      </c>
      <c r="P957" s="6">
        <f t="shared" si="31"/>
        <v>-2.1071531350790873</v>
      </c>
    </row>
    <row r="958" spans="1:16" x14ac:dyDescent="0.25">
      <c r="A958" s="5" t="s">
        <v>952</v>
      </c>
      <c r="B958" s="5" t="s">
        <v>4014</v>
      </c>
      <c r="C958" s="3">
        <f>[1]!EM_S_STM07_IS($A958,"9",DATE(C$4,12,31),"1")/1000000</f>
        <v>615.43382739000003</v>
      </c>
      <c r="D958" s="3">
        <f>[1]!EM_S_STM07_IS($A958,"61",DATE(C$4,12,31),"1")/1000000</f>
        <v>97.689584519999997</v>
      </c>
      <c r="E958" s="3">
        <f>[1]!EM_S_STM07_IS($A958,"9",DATE(E$4,12,31),"1")/1000000</f>
        <v>433.80833783999998</v>
      </c>
      <c r="F958" s="3">
        <f>[1]!EM_S_STM07_IS($A958,"61",DATE(E$4,12,31),"1")/1000000</f>
        <v>53.273835979999994</v>
      </c>
      <c r="G958" s="3">
        <f>[1]!EM_S_STM07_IS($A958,"9",DATE(G$4,12,31),"1")/1000000</f>
        <v>385.92006744000003</v>
      </c>
      <c r="H958" s="3">
        <f>[1]!EM_S_STM07_IS($A958,"61",DATE(G$4,12,31),"1")/1000000</f>
        <v>30.46309127</v>
      </c>
      <c r="I958" s="3">
        <f>[1]!EM_S_STM07_IS($A958,"9",DATE(I$4,12,31),"1")/1000000</f>
        <v>352.84107632999996</v>
      </c>
      <c r="J958" s="3">
        <f>[1]!EM_S_STM07_IS($A958,"61",DATE(I$4,12,31),"1")/1000000</f>
        <v>36.46415897</v>
      </c>
      <c r="K958" s="3">
        <f>[1]!EM_S_STM07_IS($A958,"9",DATE(K$4,12,31),"1")/1000000</f>
        <v>307.50877825999999</v>
      </c>
      <c r="L958" s="3">
        <f>[1]!EM_S_STM07_IS($A958,"61",DATE(K$4,12,31),"1")/1000000</f>
        <v>47.2622651</v>
      </c>
      <c r="M958" s="3">
        <f>[1]!EM_S_STM07_IS($A958,"9",DATE(M$4,12,31),"1")/1000000</f>
        <v>796.45548703999998</v>
      </c>
      <c r="N958" s="3">
        <f>[1]!EM_S_STM07_IS($A958,"61",DATE(M$4,12,31),"1")/1000000</f>
        <v>92.66943929</v>
      </c>
      <c r="O958" s="6">
        <f t="shared" si="30"/>
        <v>5.2921585339599675E-2</v>
      </c>
      <c r="P958" s="6">
        <f t="shared" si="31"/>
        <v>-1.049577125233947E-2</v>
      </c>
    </row>
    <row r="959" spans="1:16" x14ac:dyDescent="0.25">
      <c r="A959" s="5" t="s">
        <v>953</v>
      </c>
      <c r="B959" s="5" t="s">
        <v>4015</v>
      </c>
      <c r="C959" s="3">
        <f>[1]!EM_S_STM07_IS($A959,"9",DATE(C$4,12,31),"1")/1000000</f>
        <v>590.73579438000002</v>
      </c>
      <c r="D959" s="3">
        <f>[1]!EM_S_STM07_IS($A959,"61",DATE(C$4,12,31),"1")/1000000</f>
        <v>61.277587279999999</v>
      </c>
      <c r="E959" s="3">
        <f>[1]!EM_S_STM07_IS($A959,"9",DATE(E$4,12,31),"1")/1000000</f>
        <v>775.61576665999996</v>
      </c>
      <c r="F959" s="3">
        <f>[1]!EM_S_STM07_IS($A959,"61",DATE(E$4,12,31),"1")/1000000</f>
        <v>70.720923120000009</v>
      </c>
      <c r="G959" s="3">
        <f>[1]!EM_S_STM07_IS($A959,"9",DATE(G$4,12,31),"1")/1000000</f>
        <v>896.78630845000009</v>
      </c>
      <c r="H959" s="3">
        <f>[1]!EM_S_STM07_IS($A959,"61",DATE(G$4,12,31),"1")/1000000</f>
        <v>57.238123039999998</v>
      </c>
      <c r="I959" s="3">
        <f>[1]!EM_S_STM07_IS($A959,"9",DATE(I$4,12,31),"1")/1000000</f>
        <v>1166.2308987700001</v>
      </c>
      <c r="J959" s="3">
        <f>[1]!EM_S_STM07_IS($A959,"61",DATE(I$4,12,31),"1")/1000000</f>
        <v>45.064602289999996</v>
      </c>
      <c r="K959" s="3">
        <f>[1]!EM_S_STM07_IS($A959,"9",DATE(K$4,12,31),"1")/1000000</f>
        <v>1313.1540249700001</v>
      </c>
      <c r="L959" s="3">
        <f>[1]!EM_S_STM07_IS($A959,"61",DATE(K$4,12,31),"1")/1000000</f>
        <v>63.569525210000002</v>
      </c>
      <c r="M959" s="3">
        <f>[1]!EM_S_STM07_IS($A959,"9",DATE(M$4,12,31),"1")/1000000</f>
        <v>1523.77369471</v>
      </c>
      <c r="N959" s="3">
        <f>[1]!EM_S_STM07_IS($A959,"61",DATE(M$4,12,31),"1")/1000000</f>
        <v>46.951239389999998</v>
      </c>
      <c r="O959" s="6">
        <f t="shared" si="30"/>
        <v>0.20866358302083232</v>
      </c>
      <c r="P959" s="6">
        <f t="shared" si="31"/>
        <v>-5.1867396918913511E-2</v>
      </c>
    </row>
    <row r="960" spans="1:16" x14ac:dyDescent="0.25">
      <c r="A960" s="5" t="s">
        <v>954</v>
      </c>
      <c r="B960" s="5" t="s">
        <v>4016</v>
      </c>
      <c r="C960" s="3">
        <f>[1]!EM_S_STM07_IS($A960,"9",DATE(C$4,12,31),"1")/1000000</f>
        <v>2406.4121081799999</v>
      </c>
      <c r="D960" s="3">
        <f>[1]!EM_S_STM07_IS($A960,"61",DATE(C$4,12,31),"1")/1000000</f>
        <v>249.75816037999999</v>
      </c>
      <c r="E960" s="3">
        <f>[1]!EM_S_STM07_IS($A960,"9",DATE(E$4,12,31),"1")/1000000</f>
        <v>2864.6711963299999</v>
      </c>
      <c r="F960" s="3">
        <f>[1]!EM_S_STM07_IS($A960,"61",DATE(E$4,12,31),"1")/1000000</f>
        <v>266.15062828999999</v>
      </c>
      <c r="G960" s="3">
        <f>[1]!EM_S_STM07_IS($A960,"9",DATE(G$4,12,31),"1")/1000000</f>
        <v>2759.1098216300002</v>
      </c>
      <c r="H960" s="3">
        <f>[1]!EM_S_STM07_IS($A960,"61",DATE(G$4,12,31),"1")/1000000</f>
        <v>191.34300487000002</v>
      </c>
      <c r="I960" s="3">
        <f>[1]!EM_S_STM07_IS($A960,"9",DATE(I$4,12,31),"1")/1000000</f>
        <v>3022.35890298</v>
      </c>
      <c r="J960" s="3">
        <f>[1]!EM_S_STM07_IS($A960,"61",DATE(I$4,12,31),"1")/1000000</f>
        <v>261.86711015000003</v>
      </c>
      <c r="K960" s="3">
        <f>[1]!EM_S_STM07_IS($A960,"9",DATE(K$4,12,31),"1")/1000000</f>
        <v>3299.7396767300002</v>
      </c>
      <c r="L960" s="3">
        <f>[1]!EM_S_STM07_IS($A960,"61",DATE(K$4,12,31),"1")/1000000</f>
        <v>322.62656588999999</v>
      </c>
      <c r="M960" s="3">
        <f>[1]!EM_S_STM07_IS($A960,"9",DATE(M$4,12,31),"1")/1000000</f>
        <v>3540.6149782900002</v>
      </c>
      <c r="N960" s="3">
        <f>[1]!EM_S_STM07_IS($A960,"61",DATE(M$4,12,31),"1")/1000000</f>
        <v>517.23358546999998</v>
      </c>
      <c r="O960" s="6">
        <f t="shared" si="30"/>
        <v>8.029344186785714E-2</v>
      </c>
      <c r="P960" s="6">
        <f t="shared" si="31"/>
        <v>0.15673374700839005</v>
      </c>
    </row>
    <row r="961" spans="1:16" x14ac:dyDescent="0.25">
      <c r="A961" s="5" t="s">
        <v>955</v>
      </c>
      <c r="B961" s="5" t="s">
        <v>4017</v>
      </c>
      <c r="C961" s="3">
        <f>[1]!EM_S_STM07_IS($A961,"9",DATE(C$4,12,31),"1")/1000000</f>
        <v>2703.90683519</v>
      </c>
      <c r="D961" s="3">
        <f>[1]!EM_S_STM07_IS($A961,"61",DATE(C$4,12,31),"1")/1000000</f>
        <v>276.14916554000001</v>
      </c>
      <c r="E961" s="3">
        <f>[1]!EM_S_STM07_IS($A961,"9",DATE(E$4,12,31),"1")/1000000</f>
        <v>2738.6918302100003</v>
      </c>
      <c r="F961" s="3">
        <f>[1]!EM_S_STM07_IS($A961,"61",DATE(E$4,12,31),"1")/1000000</f>
        <v>168.33028250000001</v>
      </c>
      <c r="G961" s="3">
        <f>[1]!EM_S_STM07_IS($A961,"9",DATE(G$4,12,31),"1")/1000000</f>
        <v>2952.0638321599999</v>
      </c>
      <c r="H961" s="3">
        <f>[1]!EM_S_STM07_IS($A961,"61",DATE(G$4,12,31),"1")/1000000</f>
        <v>134.26303530000001</v>
      </c>
      <c r="I961" s="3">
        <f>[1]!EM_S_STM07_IS($A961,"9",DATE(I$4,12,31),"1")/1000000</f>
        <v>2272.0343352</v>
      </c>
      <c r="J961" s="3">
        <f>[1]!EM_S_STM07_IS($A961,"61",DATE(I$4,12,31),"1")/1000000</f>
        <v>-175.72224847000001</v>
      </c>
      <c r="K961" s="3">
        <f>[1]!EM_S_STM07_IS($A961,"9",DATE(K$4,12,31),"1")/1000000</f>
        <v>2522.1024792899998</v>
      </c>
      <c r="L961" s="3">
        <f>[1]!EM_S_STM07_IS($A961,"61",DATE(K$4,12,31),"1")/1000000</f>
        <v>20.23319077</v>
      </c>
      <c r="M961" s="3">
        <f>[1]!EM_S_STM07_IS($A961,"9",DATE(M$4,12,31),"1")/1000000</f>
        <v>1613.9177350799998</v>
      </c>
      <c r="N961" s="3">
        <f>[1]!EM_S_STM07_IS($A961,"61",DATE(M$4,12,31),"1")/1000000</f>
        <v>-259.56500432000001</v>
      </c>
      <c r="O961" s="6">
        <f t="shared" si="30"/>
        <v>-9.8059405493794105E-2</v>
      </c>
      <c r="P961" s="6">
        <f t="shared" si="31"/>
        <v>-1.9876895996410435</v>
      </c>
    </row>
    <row r="962" spans="1:16" x14ac:dyDescent="0.25">
      <c r="A962" s="5" t="s">
        <v>956</v>
      </c>
      <c r="B962" s="5" t="s">
        <v>4018</v>
      </c>
      <c r="C962" s="3">
        <f>[1]!EM_S_STM07_IS($A962,"9",DATE(C$4,12,31),"1")/1000000</f>
        <v>1338.9921494100001</v>
      </c>
      <c r="D962" s="3">
        <f>[1]!EM_S_STM07_IS($A962,"61",DATE(C$4,12,31),"1")/1000000</f>
        <v>143.41276557</v>
      </c>
      <c r="E962" s="3">
        <f>[1]!EM_S_STM07_IS($A962,"9",DATE(E$4,12,31),"1")/1000000</f>
        <v>1861.6105921400001</v>
      </c>
      <c r="F962" s="3">
        <f>[1]!EM_S_STM07_IS($A962,"61",DATE(E$4,12,31),"1")/1000000</f>
        <v>159.32331962999999</v>
      </c>
      <c r="G962" s="3">
        <f>[1]!EM_S_STM07_IS($A962,"9",DATE(G$4,12,31),"1")/1000000</f>
        <v>2803.7452558300001</v>
      </c>
      <c r="H962" s="3">
        <f>[1]!EM_S_STM07_IS($A962,"61",DATE(G$4,12,31),"1")/1000000</f>
        <v>178.88111422</v>
      </c>
      <c r="I962" s="3">
        <f>[1]!EM_S_STM07_IS($A962,"9",DATE(I$4,12,31),"1")/1000000</f>
        <v>2821.5975622600004</v>
      </c>
      <c r="J962" s="3">
        <f>[1]!EM_S_STM07_IS($A962,"61",DATE(I$4,12,31),"1")/1000000</f>
        <v>218.49567515999999</v>
      </c>
      <c r="K962" s="3">
        <f>[1]!EM_S_STM07_IS($A962,"9",DATE(K$4,12,31),"1")/1000000</f>
        <v>3031.1518867700001</v>
      </c>
      <c r="L962" s="3">
        <f>[1]!EM_S_STM07_IS($A962,"61",DATE(K$4,12,31),"1")/1000000</f>
        <v>178.72070640999999</v>
      </c>
      <c r="M962" s="3">
        <f>[1]!EM_S_STM07_IS($A962,"9",DATE(M$4,12,31),"1")/1000000</f>
        <v>3122.3273490199999</v>
      </c>
      <c r="N962" s="3">
        <f>[1]!EM_S_STM07_IS($A962,"61",DATE(M$4,12,31),"1")/1000000</f>
        <v>183.50288828000001</v>
      </c>
      <c r="O962" s="6">
        <f t="shared" si="30"/>
        <v>0.18451367920392792</v>
      </c>
      <c r="P962" s="6">
        <f t="shared" si="31"/>
        <v>5.0536191585267787E-2</v>
      </c>
    </row>
    <row r="963" spans="1:16" x14ac:dyDescent="0.25">
      <c r="A963" s="5" t="s">
        <v>957</v>
      </c>
      <c r="B963" s="5" t="s">
        <v>4019</v>
      </c>
      <c r="C963" s="3">
        <f>[1]!EM_S_STM07_IS($A963,"9",DATE(C$4,12,31),"1")/1000000</f>
        <v>172.95395244999997</v>
      </c>
      <c r="D963" s="3">
        <f>[1]!EM_S_STM07_IS($A963,"61",DATE(C$4,12,31),"1")/1000000</f>
        <v>50.026519890000003</v>
      </c>
      <c r="E963" s="3">
        <f>[1]!EM_S_STM07_IS($A963,"9",DATE(E$4,12,31),"1")/1000000</f>
        <v>160.41084662</v>
      </c>
      <c r="F963" s="3">
        <f>[1]!EM_S_STM07_IS($A963,"61",DATE(E$4,12,31),"1")/1000000</f>
        <v>55.56326292</v>
      </c>
      <c r="G963" s="3">
        <f>[1]!EM_S_STM07_IS($A963,"9",DATE(G$4,12,31),"1")/1000000</f>
        <v>178.48137288999999</v>
      </c>
      <c r="H963" s="3">
        <f>[1]!EM_S_STM07_IS($A963,"61",DATE(G$4,12,31),"1")/1000000</f>
        <v>64.101456900000002</v>
      </c>
      <c r="I963" s="3">
        <f>[1]!EM_S_STM07_IS($A963,"9",DATE(I$4,12,31),"1")/1000000</f>
        <v>166.91957381999998</v>
      </c>
      <c r="J963" s="3">
        <f>[1]!EM_S_STM07_IS($A963,"61",DATE(I$4,12,31),"1")/1000000</f>
        <v>48.670358619999995</v>
      </c>
      <c r="K963" s="3">
        <f>[1]!EM_S_STM07_IS($A963,"9",DATE(K$4,12,31),"1")/1000000</f>
        <v>174.44322653</v>
      </c>
      <c r="L963" s="3">
        <f>[1]!EM_S_STM07_IS($A963,"61",DATE(K$4,12,31),"1")/1000000</f>
        <v>44.338927470000002</v>
      </c>
      <c r="M963" s="3">
        <f>[1]!EM_S_STM07_IS($A963,"9",DATE(M$4,12,31),"1")/1000000</f>
        <v>152.9643729</v>
      </c>
      <c r="N963" s="3">
        <f>[1]!EM_S_STM07_IS($A963,"61",DATE(M$4,12,31),"1")/1000000</f>
        <v>32.536289750000002</v>
      </c>
      <c r="O963" s="6">
        <f t="shared" si="30"/>
        <v>-2.426482860155299E-2</v>
      </c>
      <c r="P963" s="6">
        <f t="shared" si="31"/>
        <v>-8.2441955878095774E-2</v>
      </c>
    </row>
    <row r="964" spans="1:16" x14ac:dyDescent="0.25">
      <c r="A964" s="5" t="s">
        <v>958</v>
      </c>
      <c r="B964" s="5" t="s">
        <v>4020</v>
      </c>
      <c r="C964" s="3">
        <f>[1]!EM_S_STM07_IS($A964,"9",DATE(C$4,12,31),"1")/1000000</f>
        <v>15795.678893350001</v>
      </c>
      <c r="D964" s="3">
        <f>[1]!EM_S_STM07_IS($A964,"61",DATE(C$4,12,31),"1")/1000000</f>
        <v>1536.5739222699999</v>
      </c>
      <c r="E964" s="3">
        <f>[1]!EM_S_STM07_IS($A964,"9",DATE(E$4,12,31),"1")/1000000</f>
        <v>23873.484524240001</v>
      </c>
      <c r="F964" s="3">
        <f>[1]!EM_S_STM07_IS($A964,"61",DATE(E$4,12,31),"1")/1000000</f>
        <v>1620.08040921</v>
      </c>
      <c r="G964" s="3">
        <f>[1]!EM_S_STM07_IS($A964,"9",DATE(G$4,12,31),"1")/1000000</f>
        <v>23857.114483720001</v>
      </c>
      <c r="H964" s="3">
        <f>[1]!EM_S_STM07_IS($A964,"61",DATE(G$4,12,31),"1")/1000000</f>
        <v>252.12362071999999</v>
      </c>
      <c r="I964" s="3">
        <f>[1]!EM_S_STM07_IS($A964,"9",DATE(I$4,12,31),"1")/1000000</f>
        <v>29356.06021317</v>
      </c>
      <c r="J964" s="3">
        <f>[1]!EM_S_STM07_IS($A964,"61",DATE(I$4,12,31),"1")/1000000</f>
        <v>230.16670734000002</v>
      </c>
      <c r="K964" s="3">
        <f>[1]!EM_S_STM07_IS($A964,"9",DATE(K$4,12,31),"1")/1000000</f>
        <v>31810.846150009998</v>
      </c>
      <c r="L964" s="3">
        <f>[1]!EM_S_STM07_IS($A964,"61",DATE(K$4,12,31),"1")/1000000</f>
        <v>-347.12686637000002</v>
      </c>
      <c r="M964" s="3">
        <f>[1]!EM_S_STM07_IS($A964,"9",DATE(M$4,12,31),"1")/1000000</f>
        <v>28673.73275807</v>
      </c>
      <c r="N964" s="3">
        <f>[1]!EM_S_STM07_IS($A964,"61",DATE(M$4,12,31),"1")/1000000</f>
        <v>352.12333458000001</v>
      </c>
      <c r="O964" s="6">
        <f t="shared" si="30"/>
        <v>0.12665043146563804</v>
      </c>
      <c r="P964" s="6">
        <f t="shared" si="31"/>
        <v>-0.25521954770104993</v>
      </c>
    </row>
    <row r="965" spans="1:16" x14ac:dyDescent="0.25">
      <c r="A965" s="5" t="s">
        <v>959</v>
      </c>
      <c r="B965" s="5" t="s">
        <v>4021</v>
      </c>
      <c r="C965" s="3">
        <f>[1]!EM_S_STM07_IS($A965,"9",DATE(C$4,12,31),"1")/1000000</f>
        <v>413.33318169</v>
      </c>
      <c r="D965" s="3">
        <f>[1]!EM_S_STM07_IS($A965,"61",DATE(C$4,12,31),"1")/1000000</f>
        <v>52.674079069999998</v>
      </c>
      <c r="E965" s="3">
        <f>[1]!EM_S_STM07_IS($A965,"9",DATE(E$4,12,31),"1")/1000000</f>
        <v>470.32647063999997</v>
      </c>
      <c r="F965" s="3">
        <f>[1]!EM_S_STM07_IS($A965,"61",DATE(E$4,12,31),"1")/1000000</f>
        <v>62.022631500000003</v>
      </c>
      <c r="G965" s="3">
        <f>[1]!EM_S_STM07_IS($A965,"9",DATE(G$4,12,31),"1")/1000000</f>
        <v>518.75233070000002</v>
      </c>
      <c r="H965" s="3">
        <f>[1]!EM_S_STM07_IS($A965,"61",DATE(G$4,12,31),"1")/1000000</f>
        <v>72.541959059999996</v>
      </c>
      <c r="I965" s="3">
        <f>[1]!EM_S_STM07_IS($A965,"9",DATE(I$4,12,31),"1")/1000000</f>
        <v>638.71551160000001</v>
      </c>
      <c r="J965" s="3">
        <f>[1]!EM_S_STM07_IS($A965,"61",DATE(I$4,12,31),"1")/1000000</f>
        <v>84.232763300000002</v>
      </c>
      <c r="K965" s="3">
        <f>[1]!EM_S_STM07_IS($A965,"9",DATE(K$4,12,31),"1")/1000000</f>
        <v>833.88286405999997</v>
      </c>
      <c r="L965" s="3">
        <f>[1]!EM_S_STM07_IS($A965,"61",DATE(K$4,12,31),"1")/1000000</f>
        <v>94.82439771</v>
      </c>
      <c r="M965" s="3">
        <f>[1]!EM_S_STM07_IS($A965,"9",DATE(M$4,12,31),"1")/1000000</f>
        <v>566.90977458000009</v>
      </c>
      <c r="N965" s="3">
        <f>[1]!EM_S_STM07_IS($A965,"61",DATE(M$4,12,31),"1")/1000000</f>
        <v>18.06688918</v>
      </c>
      <c r="O965" s="6">
        <f t="shared" si="30"/>
        <v>6.5228395521528038E-2</v>
      </c>
      <c r="P965" s="6">
        <f t="shared" si="31"/>
        <v>-0.19265848392520279</v>
      </c>
    </row>
    <row r="966" spans="1:16" x14ac:dyDescent="0.25">
      <c r="A966" s="5" t="s">
        <v>960</v>
      </c>
      <c r="B966" s="5" t="s">
        <v>4022</v>
      </c>
      <c r="C966" s="3">
        <f>[1]!EM_S_STM07_IS($A966,"9",DATE(C$4,12,31),"1")/1000000</f>
        <v>271.00856420999997</v>
      </c>
      <c r="D966" s="3">
        <f>[1]!EM_S_STM07_IS($A966,"61",DATE(C$4,12,31),"1")/1000000</f>
        <v>57.854489319999999</v>
      </c>
      <c r="E966" s="3">
        <f>[1]!EM_S_STM07_IS($A966,"9",DATE(E$4,12,31),"1")/1000000</f>
        <v>285.28769635000003</v>
      </c>
      <c r="F966" s="3">
        <f>[1]!EM_S_STM07_IS($A966,"61",DATE(E$4,12,31),"1")/1000000</f>
        <v>58.323545000000003</v>
      </c>
      <c r="G966" s="3">
        <f>[1]!EM_S_STM07_IS($A966,"9",DATE(G$4,12,31),"1")/1000000</f>
        <v>274.56457091999999</v>
      </c>
      <c r="H966" s="3">
        <f>[1]!EM_S_STM07_IS($A966,"61",DATE(G$4,12,31),"1")/1000000</f>
        <v>48.161182830000001</v>
      </c>
      <c r="I966" s="3">
        <f>[1]!EM_S_STM07_IS($A966,"9",DATE(I$4,12,31),"1")/1000000</f>
        <v>276.01933507999996</v>
      </c>
      <c r="J966" s="3">
        <f>[1]!EM_S_STM07_IS($A966,"61",DATE(I$4,12,31),"1")/1000000</f>
        <v>35.082271649999996</v>
      </c>
      <c r="K966" s="3">
        <f>[1]!EM_S_STM07_IS($A966,"9",DATE(K$4,12,31),"1")/1000000</f>
        <v>306.69421019999999</v>
      </c>
      <c r="L966" s="3">
        <f>[1]!EM_S_STM07_IS($A966,"61",DATE(K$4,12,31),"1")/1000000</f>
        <v>36.391936109999996</v>
      </c>
      <c r="M966" s="3">
        <f>[1]!EM_S_STM07_IS($A966,"9",DATE(M$4,12,31),"1")/1000000</f>
        <v>333.94507619000001</v>
      </c>
      <c r="N966" s="3">
        <f>[1]!EM_S_STM07_IS($A966,"61",DATE(M$4,12,31),"1")/1000000</f>
        <v>39.551541390000004</v>
      </c>
      <c r="O966" s="6">
        <f t="shared" si="30"/>
        <v>4.264965970328749E-2</v>
      </c>
      <c r="P966" s="6">
        <f t="shared" si="31"/>
        <v>-7.3244291570400577E-2</v>
      </c>
    </row>
    <row r="967" spans="1:16" x14ac:dyDescent="0.25">
      <c r="A967" s="5" t="s">
        <v>961</v>
      </c>
      <c r="B967" s="5" t="s">
        <v>4023</v>
      </c>
      <c r="C967" s="3">
        <f>[1]!EM_S_STM07_IS($A967,"9",DATE(C$4,12,31),"1")/1000000</f>
        <v>792.43727659000001</v>
      </c>
      <c r="D967" s="3">
        <f>[1]!EM_S_STM07_IS($A967,"61",DATE(C$4,12,31),"1")/1000000</f>
        <v>100.71321545999999</v>
      </c>
      <c r="E967" s="3">
        <f>[1]!EM_S_STM07_IS($A967,"9",DATE(E$4,12,31),"1")/1000000</f>
        <v>1047.9382214299999</v>
      </c>
      <c r="F967" s="3">
        <f>[1]!EM_S_STM07_IS($A967,"61",DATE(E$4,12,31),"1")/1000000</f>
        <v>62.345492319999998</v>
      </c>
      <c r="G967" s="3">
        <f>[1]!EM_S_STM07_IS($A967,"9",DATE(G$4,12,31),"1")/1000000</f>
        <v>1667.1575341500002</v>
      </c>
      <c r="H967" s="3">
        <f>[1]!EM_S_STM07_IS($A967,"61",DATE(G$4,12,31),"1")/1000000</f>
        <v>115.54030914000001</v>
      </c>
      <c r="I967" s="3">
        <f>[1]!EM_S_STM07_IS($A967,"9",DATE(I$4,12,31),"1")/1000000</f>
        <v>2085.8454152999998</v>
      </c>
      <c r="J967" s="3">
        <f>[1]!EM_S_STM07_IS($A967,"61",DATE(I$4,12,31),"1")/1000000</f>
        <v>163.13956118999999</v>
      </c>
      <c r="K967" s="3">
        <f>[1]!EM_S_STM07_IS($A967,"9",DATE(K$4,12,31),"1")/1000000</f>
        <v>2429.0691274000001</v>
      </c>
      <c r="L967" s="3">
        <f>[1]!EM_S_STM07_IS($A967,"61",DATE(K$4,12,31),"1")/1000000</f>
        <v>201.26684875000001</v>
      </c>
      <c r="M967" s="3">
        <f>[1]!EM_S_STM07_IS($A967,"9",DATE(M$4,12,31),"1")/1000000</f>
        <v>3333.0676178000003</v>
      </c>
      <c r="N967" s="3">
        <f>[1]!EM_S_STM07_IS($A967,"61",DATE(M$4,12,31),"1")/1000000</f>
        <v>172.90325318000001</v>
      </c>
      <c r="O967" s="6">
        <f t="shared" ref="O967:O1030" si="32">IFERROR(IF(OR(C967&lt;0,C967=""),"",POWER(M967/C967,1/5)-1),"")</f>
        <v>0.3328333329339288</v>
      </c>
      <c r="P967" s="6">
        <f t="shared" ref="P967:P1030" si="33">IFERROR(IF(OR(D967&lt;0,D967=""),"",POWER(N967/D967,1/5)-1),"")</f>
        <v>0.11414916863950864</v>
      </c>
    </row>
    <row r="968" spans="1:16" x14ac:dyDescent="0.25">
      <c r="A968" s="5" t="s">
        <v>962</v>
      </c>
      <c r="B968" s="5" t="s">
        <v>4024</v>
      </c>
      <c r="C968" s="3">
        <f>[1]!EM_S_STM07_IS($A968,"9",DATE(C$4,12,31),"1")/1000000</f>
        <v>763.09788872000001</v>
      </c>
      <c r="D968" s="3">
        <f>[1]!EM_S_STM07_IS($A968,"61",DATE(C$4,12,31),"1")/1000000</f>
        <v>164.51531867</v>
      </c>
      <c r="E968" s="3">
        <f>[1]!EM_S_STM07_IS($A968,"9",DATE(E$4,12,31),"1")/1000000</f>
        <v>1105.59600901</v>
      </c>
      <c r="F968" s="3">
        <f>[1]!EM_S_STM07_IS($A968,"61",DATE(E$4,12,31),"1")/1000000</f>
        <v>189.99968540999998</v>
      </c>
      <c r="G968" s="3">
        <f>[1]!EM_S_STM07_IS($A968,"9",DATE(G$4,12,31),"1")/1000000</f>
        <v>1099.4126925399999</v>
      </c>
      <c r="H968" s="3">
        <f>[1]!EM_S_STM07_IS($A968,"61",DATE(G$4,12,31),"1")/1000000</f>
        <v>209.99321402999999</v>
      </c>
      <c r="I968" s="3">
        <f>[1]!EM_S_STM07_IS($A968,"9",DATE(I$4,12,31),"1")/1000000</f>
        <v>1284.3187191300001</v>
      </c>
      <c r="J968" s="3">
        <f>[1]!EM_S_STM07_IS($A968,"61",DATE(I$4,12,31),"1")/1000000</f>
        <v>222.04693369999998</v>
      </c>
      <c r="K968" s="3">
        <f>[1]!EM_S_STM07_IS($A968,"9",DATE(K$4,12,31),"1")/1000000</f>
        <v>1454.8675673</v>
      </c>
      <c r="L968" s="3">
        <f>[1]!EM_S_STM07_IS($A968,"61",DATE(K$4,12,31),"1")/1000000</f>
        <v>227.48321952000001</v>
      </c>
      <c r="M968" s="3">
        <f>[1]!EM_S_STM07_IS($A968,"9",DATE(M$4,12,31),"1")/1000000</f>
        <v>1343.3496365199999</v>
      </c>
      <c r="N968" s="3">
        <f>[1]!EM_S_STM07_IS($A968,"61",DATE(M$4,12,31),"1")/1000000</f>
        <v>118.53182898999999</v>
      </c>
      <c r="O968" s="6">
        <f t="shared" si="32"/>
        <v>0.11975178140336418</v>
      </c>
      <c r="P968" s="6">
        <f t="shared" si="33"/>
        <v>-6.3461299164450424E-2</v>
      </c>
    </row>
    <row r="969" spans="1:16" x14ac:dyDescent="0.25">
      <c r="A969" s="5" t="s">
        <v>963</v>
      </c>
      <c r="B969" s="5" t="s">
        <v>4025</v>
      </c>
      <c r="C969" s="3">
        <f>[1]!EM_S_STM07_IS($A969,"9",DATE(C$4,12,31),"1")/1000000</f>
        <v>3098.2519289699999</v>
      </c>
      <c r="D969" s="3">
        <f>[1]!EM_S_STM07_IS($A969,"61",DATE(C$4,12,31),"1")/1000000</f>
        <v>402.75667370999997</v>
      </c>
      <c r="E969" s="3">
        <f>[1]!EM_S_STM07_IS($A969,"9",DATE(E$4,12,31),"1")/1000000</f>
        <v>3764.0836585700004</v>
      </c>
      <c r="F969" s="3">
        <f>[1]!EM_S_STM07_IS($A969,"61",DATE(E$4,12,31),"1")/1000000</f>
        <v>285.84801114999999</v>
      </c>
      <c r="G969" s="3">
        <f>[1]!EM_S_STM07_IS($A969,"9",DATE(G$4,12,31),"1")/1000000</f>
        <v>3674.63371684</v>
      </c>
      <c r="H969" s="3">
        <f>[1]!EM_S_STM07_IS($A969,"61",DATE(G$4,12,31),"1")/1000000</f>
        <v>254.68997805000001</v>
      </c>
      <c r="I969" s="3">
        <f>[1]!EM_S_STM07_IS($A969,"9",DATE(I$4,12,31),"1")/1000000</f>
        <v>4807.4364597600006</v>
      </c>
      <c r="J969" s="3">
        <f>[1]!EM_S_STM07_IS($A969,"61",DATE(I$4,12,31),"1")/1000000</f>
        <v>433.83014574000003</v>
      </c>
      <c r="K969" s="3">
        <f>[1]!EM_S_STM07_IS($A969,"9",DATE(K$4,12,31),"1")/1000000</f>
        <v>4637.6103994399991</v>
      </c>
      <c r="L969" s="3">
        <f>[1]!EM_S_STM07_IS($A969,"61",DATE(K$4,12,31),"1")/1000000</f>
        <v>237.88997284999999</v>
      </c>
      <c r="M969" s="3">
        <f>[1]!EM_S_STM07_IS($A969,"9",DATE(M$4,12,31),"1")/1000000</f>
        <v>4171.1003316300003</v>
      </c>
      <c r="N969" s="3">
        <f>[1]!EM_S_STM07_IS($A969,"61",DATE(M$4,12,31),"1")/1000000</f>
        <v>349.17489487</v>
      </c>
      <c r="O969" s="6">
        <f t="shared" si="32"/>
        <v>6.1272184118003947E-2</v>
      </c>
      <c r="P969" s="6">
        <f t="shared" si="33"/>
        <v>-2.8148178182401229E-2</v>
      </c>
    </row>
    <row r="970" spans="1:16" x14ac:dyDescent="0.25">
      <c r="A970" s="5" t="s">
        <v>964</v>
      </c>
      <c r="B970" s="5" t="s">
        <v>4026</v>
      </c>
      <c r="C970" s="3">
        <f>[1]!EM_S_STM07_IS($A970,"9",DATE(C$4,12,31),"1")/1000000</f>
        <v>323.53420135000005</v>
      </c>
      <c r="D970" s="3">
        <f>[1]!EM_S_STM07_IS($A970,"61",DATE(C$4,12,31),"1")/1000000</f>
        <v>42.750880630000005</v>
      </c>
      <c r="E970" s="3">
        <f>[1]!EM_S_STM07_IS($A970,"9",DATE(E$4,12,31),"1")/1000000</f>
        <v>390.63116027999996</v>
      </c>
      <c r="F970" s="3">
        <f>[1]!EM_S_STM07_IS($A970,"61",DATE(E$4,12,31),"1")/1000000</f>
        <v>42.034248529999999</v>
      </c>
      <c r="G970" s="3">
        <f>[1]!EM_S_STM07_IS($A970,"9",DATE(G$4,12,31),"1")/1000000</f>
        <v>468.20329676</v>
      </c>
      <c r="H970" s="3">
        <f>[1]!EM_S_STM07_IS($A970,"61",DATE(G$4,12,31),"1")/1000000</f>
        <v>23.63684894</v>
      </c>
      <c r="I970" s="3">
        <f>[1]!EM_S_STM07_IS($A970,"9",DATE(I$4,12,31),"1")/1000000</f>
        <v>467.37274816000001</v>
      </c>
      <c r="J970" s="3">
        <f>[1]!EM_S_STM07_IS($A970,"61",DATE(I$4,12,31),"1")/1000000</f>
        <v>13.396955050000001</v>
      </c>
      <c r="K970" s="3">
        <f>[1]!EM_S_STM07_IS($A970,"9",DATE(K$4,12,31),"1")/1000000</f>
        <v>404.62577048000003</v>
      </c>
      <c r="L970" s="3">
        <f>[1]!EM_S_STM07_IS($A970,"61",DATE(K$4,12,31),"1")/1000000</f>
        <v>10.760740090000001</v>
      </c>
      <c r="M970" s="3">
        <f>[1]!EM_S_STM07_IS($A970,"9",DATE(M$4,12,31),"1")/1000000</f>
        <v>361.80380248</v>
      </c>
      <c r="N970" s="3">
        <f>[1]!EM_S_STM07_IS($A970,"61",DATE(M$4,12,31),"1")/1000000</f>
        <v>27.633912540000001</v>
      </c>
      <c r="O970" s="6">
        <f t="shared" si="32"/>
        <v>2.261129636763104E-2</v>
      </c>
      <c r="P970" s="6">
        <f t="shared" si="33"/>
        <v>-8.3569651812007262E-2</v>
      </c>
    </row>
    <row r="971" spans="1:16" x14ac:dyDescent="0.25">
      <c r="A971" s="5" t="s">
        <v>965</v>
      </c>
      <c r="B971" s="5" t="s">
        <v>4027</v>
      </c>
      <c r="C971" s="3">
        <f>[1]!EM_S_STM07_IS($A971,"9",DATE(C$4,12,31),"1")/1000000</f>
        <v>1495.8018689999999</v>
      </c>
      <c r="D971" s="3">
        <f>[1]!EM_S_STM07_IS($A971,"61",DATE(C$4,12,31),"1")/1000000</f>
        <v>438.52167200000002</v>
      </c>
      <c r="E971" s="3">
        <f>[1]!EM_S_STM07_IS($A971,"9",DATE(E$4,12,31),"1")/1000000</f>
        <v>1098.0854079999999</v>
      </c>
      <c r="F971" s="3">
        <f>[1]!EM_S_STM07_IS($A971,"61",DATE(E$4,12,31),"1")/1000000</f>
        <v>193.05698599999999</v>
      </c>
      <c r="G971" s="3">
        <f>[1]!EM_S_STM07_IS($A971,"9",DATE(G$4,12,31),"1")/1000000</f>
        <v>1048.0160310000001</v>
      </c>
      <c r="H971" s="3">
        <f>[1]!EM_S_STM07_IS($A971,"61",DATE(G$4,12,31),"1")/1000000</f>
        <v>141.798506</v>
      </c>
      <c r="I971" s="3">
        <f>[1]!EM_S_STM07_IS($A971,"9",DATE(I$4,12,31),"1")/1000000</f>
        <v>1316.0251020000001</v>
      </c>
      <c r="J971" s="3">
        <f>[1]!EM_S_STM07_IS($A971,"61",DATE(I$4,12,31),"1")/1000000</f>
        <v>258.580938</v>
      </c>
      <c r="K971" s="3">
        <f>[1]!EM_S_STM07_IS($A971,"9",DATE(K$4,12,31),"1")/1000000</f>
        <v>1959.188535</v>
      </c>
      <c r="L971" s="3">
        <f>[1]!EM_S_STM07_IS($A971,"61",DATE(K$4,12,31),"1")/1000000</f>
        <v>586.29471000000001</v>
      </c>
      <c r="M971" s="3">
        <f>[1]!EM_S_STM07_IS($A971,"9",DATE(M$4,12,31),"1")/1000000</f>
        <v>3838.5003240000001</v>
      </c>
      <c r="N971" s="3">
        <f>[1]!EM_S_STM07_IS($A971,"61",DATE(M$4,12,31),"1")/1000000</f>
        <v>1438.8294249999999</v>
      </c>
      <c r="O971" s="6">
        <f t="shared" si="32"/>
        <v>0.20741759979910324</v>
      </c>
      <c r="P971" s="6">
        <f t="shared" si="33"/>
        <v>0.26824643412618365</v>
      </c>
    </row>
    <row r="972" spans="1:16" x14ac:dyDescent="0.25">
      <c r="A972" s="5" t="s">
        <v>966</v>
      </c>
      <c r="B972" s="5" t="s">
        <v>4028</v>
      </c>
      <c r="C972" s="3">
        <f>[1]!EM_S_STM07_IS($A972,"9",DATE(C$4,12,31),"1")/1000000</f>
        <v>1025.6267321299999</v>
      </c>
      <c r="D972" s="3">
        <f>[1]!EM_S_STM07_IS($A972,"61",DATE(C$4,12,31),"1")/1000000</f>
        <v>93.381034129999989</v>
      </c>
      <c r="E972" s="3">
        <f>[1]!EM_S_STM07_IS($A972,"9",DATE(E$4,12,31),"1")/1000000</f>
        <v>1234.9517810999998</v>
      </c>
      <c r="F972" s="3">
        <f>[1]!EM_S_STM07_IS($A972,"61",DATE(E$4,12,31),"1")/1000000</f>
        <v>141.70417544</v>
      </c>
      <c r="G972" s="3">
        <f>[1]!EM_S_STM07_IS($A972,"9",DATE(G$4,12,31),"1")/1000000</f>
        <v>1522.9114513900001</v>
      </c>
      <c r="H972" s="3">
        <f>[1]!EM_S_STM07_IS($A972,"61",DATE(G$4,12,31),"1")/1000000</f>
        <v>202.04697009999998</v>
      </c>
      <c r="I972" s="3">
        <f>[1]!EM_S_STM07_IS($A972,"9",DATE(I$4,12,31),"1")/1000000</f>
        <v>1878.0011228800001</v>
      </c>
      <c r="J972" s="3">
        <f>[1]!EM_S_STM07_IS($A972,"61",DATE(I$4,12,31),"1")/1000000</f>
        <v>289.95359738000002</v>
      </c>
      <c r="K972" s="3">
        <f>[1]!EM_S_STM07_IS($A972,"9",DATE(K$4,12,31),"1")/1000000</f>
        <v>1932.4269210499999</v>
      </c>
      <c r="L972" s="3">
        <f>[1]!EM_S_STM07_IS($A972,"61",DATE(K$4,12,31),"1")/1000000</f>
        <v>397.83472807999999</v>
      </c>
      <c r="M972" s="3">
        <f>[1]!EM_S_STM07_IS($A972,"9",DATE(M$4,12,31),"1")/1000000</f>
        <v>2296.7930546799998</v>
      </c>
      <c r="N972" s="3">
        <f>[1]!EM_S_STM07_IS($A972,"61",DATE(M$4,12,31),"1")/1000000</f>
        <v>478.09174843</v>
      </c>
      <c r="O972" s="6">
        <f t="shared" si="32"/>
        <v>0.17496926621225728</v>
      </c>
      <c r="P972" s="6">
        <f t="shared" si="33"/>
        <v>0.38627858312677943</v>
      </c>
    </row>
    <row r="973" spans="1:16" x14ac:dyDescent="0.25">
      <c r="A973" s="5" t="s">
        <v>967</v>
      </c>
      <c r="B973" s="5" t="s">
        <v>4029</v>
      </c>
      <c r="C973" s="3">
        <f>[1]!EM_S_STM07_IS($A973,"9",DATE(C$4,12,31),"1")/1000000</f>
        <v>470.87931692000001</v>
      </c>
      <c r="D973" s="3">
        <f>[1]!EM_S_STM07_IS($A973,"61",DATE(C$4,12,31),"1")/1000000</f>
        <v>46.953019479999995</v>
      </c>
      <c r="E973" s="3">
        <f>[1]!EM_S_STM07_IS($A973,"9",DATE(E$4,12,31),"1")/1000000</f>
        <v>480.63069308999997</v>
      </c>
      <c r="F973" s="3">
        <f>[1]!EM_S_STM07_IS($A973,"61",DATE(E$4,12,31),"1")/1000000</f>
        <v>48.027223450000001</v>
      </c>
      <c r="G973" s="3">
        <f>[1]!EM_S_STM07_IS($A973,"9",DATE(G$4,12,31),"1")/1000000</f>
        <v>448.07732168000001</v>
      </c>
      <c r="H973" s="3">
        <f>[1]!EM_S_STM07_IS($A973,"61",DATE(G$4,12,31),"1")/1000000</f>
        <v>42.939817220000002</v>
      </c>
      <c r="I973" s="3">
        <f>[1]!EM_S_STM07_IS($A973,"9",DATE(I$4,12,31),"1")/1000000</f>
        <v>449.21350541000004</v>
      </c>
      <c r="J973" s="3">
        <f>[1]!EM_S_STM07_IS($A973,"61",DATE(I$4,12,31),"1")/1000000</f>
        <v>31.931920429999998</v>
      </c>
      <c r="K973" s="3">
        <f>[1]!EM_S_STM07_IS($A973,"9",DATE(K$4,12,31),"1")/1000000</f>
        <v>476.77816444000001</v>
      </c>
      <c r="L973" s="3">
        <f>[1]!EM_S_STM07_IS($A973,"61",DATE(K$4,12,31),"1")/1000000</f>
        <v>34.35484246</v>
      </c>
      <c r="M973" s="3">
        <f>[1]!EM_S_STM07_IS($A973,"9",DATE(M$4,12,31),"1")/1000000</f>
        <v>590.57313717</v>
      </c>
      <c r="N973" s="3">
        <f>[1]!EM_S_STM07_IS($A973,"61",DATE(M$4,12,31),"1")/1000000</f>
        <v>120.34865651999999</v>
      </c>
      <c r="O973" s="6">
        <f t="shared" si="32"/>
        <v>4.6339968052099501E-2</v>
      </c>
      <c r="P973" s="6">
        <f t="shared" si="33"/>
        <v>0.20713417135415368</v>
      </c>
    </row>
    <row r="974" spans="1:16" x14ac:dyDescent="0.25">
      <c r="A974" s="5" t="s">
        <v>968</v>
      </c>
      <c r="B974" s="5" t="s">
        <v>4030</v>
      </c>
      <c r="C974" s="3">
        <f>[1]!EM_S_STM07_IS($A974,"9",DATE(C$4,12,31),"1")/1000000</f>
        <v>632.88019999999995</v>
      </c>
      <c r="D974" s="3">
        <f>[1]!EM_S_STM07_IS($A974,"61",DATE(C$4,12,31),"1")/1000000</f>
        <v>90.801530700000001</v>
      </c>
      <c r="E974" s="3">
        <f>[1]!EM_S_STM07_IS($A974,"9",DATE(E$4,12,31),"1")/1000000</f>
        <v>1099.6083924700001</v>
      </c>
      <c r="F974" s="3">
        <f>[1]!EM_S_STM07_IS($A974,"61",DATE(E$4,12,31),"1")/1000000</f>
        <v>173.18635027000002</v>
      </c>
      <c r="G974" s="3">
        <f>[1]!EM_S_STM07_IS($A974,"9",DATE(G$4,12,31),"1")/1000000</f>
        <v>1612.4491937299999</v>
      </c>
      <c r="H974" s="3">
        <f>[1]!EM_S_STM07_IS($A974,"61",DATE(G$4,12,31),"1")/1000000</f>
        <v>272.83797463000002</v>
      </c>
      <c r="I974" s="3">
        <f>[1]!EM_S_STM07_IS($A974,"9",DATE(I$4,12,31),"1")/1000000</f>
        <v>1737.74542208</v>
      </c>
      <c r="J974" s="3">
        <f>[1]!EM_S_STM07_IS($A974,"61",DATE(I$4,12,31),"1")/1000000</f>
        <v>274.19373050999997</v>
      </c>
      <c r="K974" s="3">
        <f>[1]!EM_S_STM07_IS($A974,"9",DATE(K$4,12,31),"1")/1000000</f>
        <v>1305.81771921</v>
      </c>
      <c r="L974" s="3">
        <f>[1]!EM_S_STM07_IS($A974,"61",DATE(K$4,12,31),"1")/1000000</f>
        <v>123.17894034999999</v>
      </c>
      <c r="M974" s="3">
        <f>[1]!EM_S_STM07_IS($A974,"9",DATE(M$4,12,31),"1")/1000000</f>
        <v>1982.7733630799999</v>
      </c>
      <c r="N974" s="3">
        <f>[1]!EM_S_STM07_IS($A974,"61",DATE(M$4,12,31),"1")/1000000</f>
        <v>193.9748434</v>
      </c>
      <c r="O974" s="6">
        <f t="shared" si="32"/>
        <v>0.25658049279392814</v>
      </c>
      <c r="P974" s="6">
        <f t="shared" si="33"/>
        <v>0.16393961034084681</v>
      </c>
    </row>
    <row r="975" spans="1:16" x14ac:dyDescent="0.25">
      <c r="A975" s="5" t="s">
        <v>969</v>
      </c>
      <c r="B975" s="5" t="s">
        <v>4031</v>
      </c>
      <c r="C975" s="3">
        <f>[1]!EM_S_STM07_IS($A975,"9",DATE(C$4,12,31),"1")/1000000</f>
        <v>208.70649075</v>
      </c>
      <c r="D975" s="3">
        <f>[1]!EM_S_STM07_IS($A975,"61",DATE(C$4,12,31),"1")/1000000</f>
        <v>32.39572544</v>
      </c>
      <c r="E975" s="3">
        <f>[1]!EM_S_STM07_IS($A975,"9",DATE(E$4,12,31),"1")/1000000</f>
        <v>178.44844419</v>
      </c>
      <c r="F975" s="3">
        <f>[1]!EM_S_STM07_IS($A975,"61",DATE(E$4,12,31),"1")/1000000</f>
        <v>23.34446896</v>
      </c>
      <c r="G975" s="3">
        <f>[1]!EM_S_STM07_IS($A975,"9",DATE(G$4,12,31),"1")/1000000</f>
        <v>156.39180811000003</v>
      </c>
      <c r="H975" s="3">
        <f>[1]!EM_S_STM07_IS($A975,"61",DATE(G$4,12,31),"1")/1000000</f>
        <v>7.5792792100000002</v>
      </c>
      <c r="I975" s="3">
        <f>[1]!EM_S_STM07_IS($A975,"9",DATE(I$4,12,31),"1")/1000000</f>
        <v>224.27680315999999</v>
      </c>
      <c r="J975" s="3">
        <f>[1]!EM_S_STM07_IS($A975,"61",DATE(I$4,12,31),"1")/1000000</f>
        <v>-15.926887300000001</v>
      </c>
      <c r="K975" s="3">
        <f>[1]!EM_S_STM07_IS($A975,"9",DATE(K$4,12,31),"1")/1000000</f>
        <v>3110.4428014099999</v>
      </c>
      <c r="L975" s="3">
        <f>[1]!EM_S_STM07_IS($A975,"61",DATE(K$4,12,31),"1")/1000000</f>
        <v>206.13798356000001</v>
      </c>
      <c r="M975" s="3">
        <f>[1]!EM_S_STM07_IS($A975,"9",DATE(M$4,12,31),"1")/1000000</f>
        <v>3288.8871636399999</v>
      </c>
      <c r="N975" s="3">
        <f>[1]!EM_S_STM07_IS($A975,"61",DATE(M$4,12,31),"1")/1000000</f>
        <v>270.0093316</v>
      </c>
      <c r="O975" s="6">
        <f t="shared" si="32"/>
        <v>0.73581166906054563</v>
      </c>
      <c r="P975" s="6">
        <f t="shared" si="33"/>
        <v>0.52819302393437684</v>
      </c>
    </row>
    <row r="976" spans="1:16" x14ac:dyDescent="0.25">
      <c r="A976" s="5" t="s">
        <v>970</v>
      </c>
      <c r="B976" s="5" t="s">
        <v>4032</v>
      </c>
      <c r="C976" s="3">
        <f>[1]!EM_S_STM07_IS($A976,"9",DATE(C$4,12,31),"1")/1000000</f>
        <v>382.79243938000002</v>
      </c>
      <c r="D976" s="3">
        <f>[1]!EM_S_STM07_IS($A976,"61",DATE(C$4,12,31),"1")/1000000</f>
        <v>40.495940400000002</v>
      </c>
      <c r="E976" s="3">
        <f>[1]!EM_S_STM07_IS($A976,"9",DATE(E$4,12,31),"1")/1000000</f>
        <v>484.68746776</v>
      </c>
      <c r="F976" s="3">
        <f>[1]!EM_S_STM07_IS($A976,"61",DATE(E$4,12,31),"1")/1000000</f>
        <v>56.972746659999999</v>
      </c>
      <c r="G976" s="3">
        <f>[1]!EM_S_STM07_IS($A976,"9",DATE(G$4,12,31),"1")/1000000</f>
        <v>705.33394297000007</v>
      </c>
      <c r="H976" s="3">
        <f>[1]!EM_S_STM07_IS($A976,"61",DATE(G$4,12,31),"1")/1000000</f>
        <v>-18.976710530000002</v>
      </c>
      <c r="I976" s="3">
        <f>[1]!EM_S_STM07_IS($A976,"9",DATE(I$4,12,31),"1")/1000000</f>
        <v>996.49678230999996</v>
      </c>
      <c r="J976" s="3">
        <f>[1]!EM_S_STM07_IS($A976,"61",DATE(I$4,12,31),"1")/1000000</f>
        <v>2.8551230400000001</v>
      </c>
      <c r="K976" s="3">
        <f>[1]!EM_S_STM07_IS($A976,"9",DATE(K$4,12,31),"1")/1000000</f>
        <v>584.60005332000003</v>
      </c>
      <c r="L976" s="3">
        <f>[1]!EM_S_STM07_IS($A976,"61",DATE(K$4,12,31),"1")/1000000</f>
        <v>15.682844320000001</v>
      </c>
      <c r="M976" s="3">
        <f>[1]!EM_S_STM07_IS($A976,"9",DATE(M$4,12,31),"1")/1000000</f>
        <v>3867.38085778</v>
      </c>
      <c r="N976" s="3">
        <f>[1]!EM_S_STM07_IS($A976,"61",DATE(M$4,12,31),"1")/1000000</f>
        <v>2.9972418900000002</v>
      </c>
      <c r="O976" s="6">
        <f t="shared" si="32"/>
        <v>0.58814707253704368</v>
      </c>
      <c r="P976" s="6">
        <f t="shared" si="33"/>
        <v>-0.40589656824996423</v>
      </c>
    </row>
    <row r="977" spans="1:16" x14ac:dyDescent="0.25">
      <c r="A977" s="5" t="s">
        <v>971</v>
      </c>
      <c r="B977" s="5" t="s">
        <v>4033</v>
      </c>
      <c r="C977" s="3">
        <f>[1]!EM_S_STM07_IS($A977,"9",DATE(C$4,12,31),"1")/1000000</f>
        <v>2686.64932086</v>
      </c>
      <c r="D977" s="3">
        <f>[1]!EM_S_STM07_IS($A977,"61",DATE(C$4,12,31),"1")/1000000</f>
        <v>220.43625950000001</v>
      </c>
      <c r="E977" s="3">
        <f>[1]!EM_S_STM07_IS($A977,"9",DATE(E$4,12,31),"1")/1000000</f>
        <v>3332.5810372399997</v>
      </c>
      <c r="F977" s="3">
        <f>[1]!EM_S_STM07_IS($A977,"61",DATE(E$4,12,31),"1")/1000000</f>
        <v>-54.788772189999996</v>
      </c>
      <c r="G977" s="3">
        <f>[1]!EM_S_STM07_IS($A977,"9",DATE(G$4,12,31),"1")/1000000</f>
        <v>1637.9670285499999</v>
      </c>
      <c r="H977" s="3">
        <f>[1]!EM_S_STM07_IS($A977,"61",DATE(G$4,12,31),"1")/1000000</f>
        <v>-1675.8320367700001</v>
      </c>
      <c r="I977" s="3">
        <f>[1]!EM_S_STM07_IS($A977,"9",DATE(I$4,12,31),"1")/1000000</f>
        <v>551.92744376999997</v>
      </c>
      <c r="J977" s="3">
        <f>[1]!EM_S_STM07_IS($A977,"61",DATE(I$4,12,31),"1")/1000000</f>
        <v>-1452.1235929000002</v>
      </c>
      <c r="K977" s="3">
        <f>[1]!EM_S_STM07_IS($A977,"9",DATE(K$4,12,31),"1")/1000000</f>
        <v>2699.27848408</v>
      </c>
      <c r="L977" s="3">
        <f>[1]!EM_S_STM07_IS($A977,"61",DATE(K$4,12,31),"1")/1000000</f>
        <v>2694.3162499299997</v>
      </c>
      <c r="M977" s="3">
        <f>[1]!EM_S_STM07_IS($A977,"9",DATE(M$4,12,31),"1")/1000000</f>
        <v>6283.8407475499998</v>
      </c>
      <c r="N977" s="3">
        <f>[1]!EM_S_STM07_IS($A977,"61",DATE(M$4,12,31),"1")/1000000</f>
        <v>638.50218158000007</v>
      </c>
      <c r="O977" s="6">
        <f t="shared" si="32"/>
        <v>0.18523055067386474</v>
      </c>
      <c r="P977" s="6">
        <f t="shared" si="33"/>
        <v>0.23701757656056688</v>
      </c>
    </row>
    <row r="978" spans="1:16" x14ac:dyDescent="0.25">
      <c r="A978" s="5" t="s">
        <v>972</v>
      </c>
      <c r="B978" s="5" t="s">
        <v>4034</v>
      </c>
      <c r="C978" s="3">
        <f>[1]!EM_S_STM07_IS($A978,"9",DATE(C$4,12,31),"1")/1000000</f>
        <v>545.0362551799999</v>
      </c>
      <c r="D978" s="3">
        <f>[1]!EM_S_STM07_IS($A978,"61",DATE(C$4,12,31),"1")/1000000</f>
        <v>55.745574349999998</v>
      </c>
      <c r="E978" s="3">
        <f>[1]!EM_S_STM07_IS($A978,"9",DATE(E$4,12,31),"1")/1000000</f>
        <v>704.66027201999998</v>
      </c>
      <c r="F978" s="3">
        <f>[1]!EM_S_STM07_IS($A978,"61",DATE(E$4,12,31),"1")/1000000</f>
        <v>88.404515739999994</v>
      </c>
      <c r="G978" s="3">
        <f>[1]!EM_S_STM07_IS($A978,"9",DATE(G$4,12,31),"1")/1000000</f>
        <v>712.65850343</v>
      </c>
      <c r="H978" s="3">
        <f>[1]!EM_S_STM07_IS($A978,"61",DATE(G$4,12,31),"1")/1000000</f>
        <v>126.45347758</v>
      </c>
      <c r="I978" s="3">
        <f>[1]!EM_S_STM07_IS($A978,"9",DATE(I$4,12,31),"1")/1000000</f>
        <v>846.21644150999998</v>
      </c>
      <c r="J978" s="3">
        <f>[1]!EM_S_STM07_IS($A978,"61",DATE(I$4,12,31),"1")/1000000</f>
        <v>140.64711024000002</v>
      </c>
      <c r="K978" s="3">
        <f>[1]!EM_S_STM07_IS($A978,"9",DATE(K$4,12,31),"1")/1000000</f>
        <v>906.42872355999998</v>
      </c>
      <c r="L978" s="3">
        <f>[1]!EM_S_STM07_IS($A978,"61",DATE(K$4,12,31),"1")/1000000</f>
        <v>131.99298045</v>
      </c>
      <c r="M978" s="3">
        <f>[1]!EM_S_STM07_IS($A978,"9",DATE(M$4,12,31),"1")/1000000</f>
        <v>930.65888910000001</v>
      </c>
      <c r="N978" s="3">
        <f>[1]!EM_S_STM07_IS($A978,"61",DATE(M$4,12,31),"1")/1000000</f>
        <v>157.36957667999999</v>
      </c>
      <c r="O978" s="6">
        <f t="shared" si="32"/>
        <v>0.1129432698349313</v>
      </c>
      <c r="P978" s="6">
        <f t="shared" si="33"/>
        <v>0.23067131058322055</v>
      </c>
    </row>
    <row r="979" spans="1:16" x14ac:dyDescent="0.25">
      <c r="A979" s="5" t="s">
        <v>973</v>
      </c>
      <c r="B979" s="5" t="s">
        <v>4035</v>
      </c>
      <c r="C979" s="3">
        <f>[1]!EM_S_STM07_IS($A979,"9",DATE(C$4,12,31),"1")/1000000</f>
        <v>1231.5970653699999</v>
      </c>
      <c r="D979" s="3">
        <f>[1]!EM_S_STM07_IS($A979,"61",DATE(C$4,12,31),"1")/1000000</f>
        <v>134.34000731999998</v>
      </c>
      <c r="E979" s="3">
        <f>[1]!EM_S_STM07_IS($A979,"9",DATE(E$4,12,31),"1")/1000000</f>
        <v>1533.88759205</v>
      </c>
      <c r="F979" s="3">
        <f>[1]!EM_S_STM07_IS($A979,"61",DATE(E$4,12,31),"1")/1000000</f>
        <v>186.99205264</v>
      </c>
      <c r="G979" s="3">
        <f>[1]!EM_S_STM07_IS($A979,"9",DATE(G$4,12,31),"1")/1000000</f>
        <v>1962.7413538199999</v>
      </c>
      <c r="H979" s="3">
        <f>[1]!EM_S_STM07_IS($A979,"61",DATE(G$4,12,31),"1")/1000000</f>
        <v>268.03599767999998</v>
      </c>
      <c r="I979" s="3">
        <f>[1]!EM_S_STM07_IS($A979,"9",DATE(I$4,12,31),"1")/1000000</f>
        <v>2653.80997252</v>
      </c>
      <c r="J979" s="3">
        <f>[1]!EM_S_STM07_IS($A979,"61",DATE(I$4,12,31),"1")/1000000</f>
        <v>385.63234797000001</v>
      </c>
      <c r="K979" s="3">
        <f>[1]!EM_S_STM07_IS($A979,"9",DATE(K$4,12,31),"1")/1000000</f>
        <v>3588.9400982699999</v>
      </c>
      <c r="L979" s="3">
        <f>[1]!EM_S_STM07_IS($A979,"61",DATE(K$4,12,31),"1")/1000000</f>
        <v>574.40185365999992</v>
      </c>
      <c r="M979" s="3">
        <f>[1]!EM_S_STM07_IS($A979,"9",DATE(M$4,12,31),"1")/1000000</f>
        <v>4542.7180281999999</v>
      </c>
      <c r="N979" s="3">
        <f>[1]!EM_S_STM07_IS($A979,"61",DATE(M$4,12,31),"1")/1000000</f>
        <v>830.49118740999995</v>
      </c>
      <c r="O979" s="6">
        <f t="shared" si="32"/>
        <v>0.29828316929361609</v>
      </c>
      <c r="P979" s="6">
        <f t="shared" si="33"/>
        <v>0.43954727629786583</v>
      </c>
    </row>
    <row r="980" spans="1:16" x14ac:dyDescent="0.25">
      <c r="A980" s="5" t="s">
        <v>974</v>
      </c>
      <c r="B980" s="5" t="s">
        <v>4036</v>
      </c>
      <c r="C980" s="3">
        <f>[1]!EM_S_STM07_IS($A980,"9",DATE(C$4,12,31),"1")/1000000</f>
        <v>281.0761195</v>
      </c>
      <c r="D980" s="3">
        <f>[1]!EM_S_STM07_IS($A980,"61",DATE(C$4,12,31),"1")/1000000</f>
        <v>41.320706689999994</v>
      </c>
      <c r="E980" s="3">
        <f>[1]!EM_S_STM07_IS($A980,"9",DATE(E$4,12,31),"1")/1000000</f>
        <v>344.71146874999999</v>
      </c>
      <c r="F980" s="3">
        <f>[1]!EM_S_STM07_IS($A980,"61",DATE(E$4,12,31),"1")/1000000</f>
        <v>59.028761409999994</v>
      </c>
      <c r="G980" s="3">
        <f>[1]!EM_S_STM07_IS($A980,"9",DATE(G$4,12,31),"1")/1000000</f>
        <v>419.75900437000001</v>
      </c>
      <c r="H980" s="3">
        <f>[1]!EM_S_STM07_IS($A980,"61",DATE(G$4,12,31),"1")/1000000</f>
        <v>137.18308013000001</v>
      </c>
      <c r="I980" s="3">
        <f>[1]!EM_S_STM07_IS($A980,"9",DATE(I$4,12,31),"1")/1000000</f>
        <v>572.38775409000004</v>
      </c>
      <c r="J980" s="3">
        <f>[1]!EM_S_STM07_IS($A980,"61",DATE(I$4,12,31),"1")/1000000</f>
        <v>91.071969370000005</v>
      </c>
      <c r="K980" s="3">
        <f>[1]!EM_S_STM07_IS($A980,"9",DATE(K$4,12,31),"1")/1000000</f>
        <v>693.73001007000005</v>
      </c>
      <c r="L980" s="3">
        <f>[1]!EM_S_STM07_IS($A980,"61",DATE(K$4,12,31),"1")/1000000</f>
        <v>120.24598409000001</v>
      </c>
      <c r="M980" s="3">
        <f>[1]!EM_S_STM07_IS($A980,"9",DATE(M$4,12,31),"1")/1000000</f>
        <v>691.81611411000006</v>
      </c>
      <c r="N980" s="3">
        <f>[1]!EM_S_STM07_IS($A980,"61",DATE(M$4,12,31),"1")/1000000</f>
        <v>105.24115255</v>
      </c>
      <c r="O980" s="6">
        <f t="shared" si="32"/>
        <v>0.19738370856274856</v>
      </c>
      <c r="P980" s="6">
        <f t="shared" si="33"/>
        <v>0.20560092087013326</v>
      </c>
    </row>
    <row r="981" spans="1:16" x14ac:dyDescent="0.25">
      <c r="A981" s="5" t="s">
        <v>975</v>
      </c>
      <c r="B981" s="5" t="s">
        <v>4037</v>
      </c>
      <c r="C981" s="3">
        <f>[1]!EM_S_STM07_IS($A981,"9",DATE(C$4,12,31),"1")/1000000</f>
        <v>831.52863409999998</v>
      </c>
      <c r="D981" s="3">
        <f>[1]!EM_S_STM07_IS($A981,"61",DATE(C$4,12,31),"1")/1000000</f>
        <v>82.616559030000005</v>
      </c>
      <c r="E981" s="3">
        <f>[1]!EM_S_STM07_IS($A981,"9",DATE(E$4,12,31),"1")/1000000</f>
        <v>1005.13088624</v>
      </c>
      <c r="F981" s="3">
        <f>[1]!EM_S_STM07_IS($A981,"61",DATE(E$4,12,31),"1")/1000000</f>
        <v>113.87518973</v>
      </c>
      <c r="G981" s="3">
        <f>[1]!EM_S_STM07_IS($A981,"9",DATE(G$4,12,31),"1")/1000000</f>
        <v>894.03208172000006</v>
      </c>
      <c r="H981" s="3">
        <f>[1]!EM_S_STM07_IS($A981,"61",DATE(G$4,12,31),"1")/1000000</f>
        <v>98.905499930000005</v>
      </c>
      <c r="I981" s="3">
        <f>[1]!EM_S_STM07_IS($A981,"9",DATE(I$4,12,31),"1")/1000000</f>
        <v>1166.54387703</v>
      </c>
      <c r="J981" s="3">
        <f>[1]!EM_S_STM07_IS($A981,"61",DATE(I$4,12,31),"1")/1000000</f>
        <v>122.52889112000001</v>
      </c>
      <c r="K981" s="3">
        <f>[1]!EM_S_STM07_IS($A981,"9",DATE(K$4,12,31),"1")/1000000</f>
        <v>1489.1259183499999</v>
      </c>
      <c r="L981" s="3">
        <f>[1]!EM_S_STM07_IS($A981,"61",DATE(K$4,12,31),"1")/1000000</f>
        <v>166.42362279</v>
      </c>
      <c r="M981" s="3">
        <f>[1]!EM_S_STM07_IS($A981,"9",DATE(M$4,12,31),"1")/1000000</f>
        <v>1804.70504499</v>
      </c>
      <c r="N981" s="3">
        <f>[1]!EM_S_STM07_IS($A981,"61",DATE(M$4,12,31),"1")/1000000</f>
        <v>164.17075381999999</v>
      </c>
      <c r="O981" s="6">
        <f t="shared" si="32"/>
        <v>0.16763150524491577</v>
      </c>
      <c r="P981" s="6">
        <f t="shared" si="33"/>
        <v>0.14721743315122948</v>
      </c>
    </row>
    <row r="982" spans="1:16" x14ac:dyDescent="0.25">
      <c r="A982" s="5" t="s">
        <v>976</v>
      </c>
      <c r="B982" s="5" t="s">
        <v>4038</v>
      </c>
      <c r="C982" s="3">
        <f>[1]!EM_S_STM07_IS($A982,"9",DATE(C$4,12,31),"1")/1000000</f>
        <v>1778.8660452500001</v>
      </c>
      <c r="D982" s="3">
        <f>[1]!EM_S_STM07_IS($A982,"61",DATE(C$4,12,31),"1")/1000000</f>
        <v>108.87942103</v>
      </c>
      <c r="E982" s="3">
        <f>[1]!EM_S_STM07_IS($A982,"9",DATE(E$4,12,31),"1")/1000000</f>
        <v>1856.25818985</v>
      </c>
      <c r="F982" s="3">
        <f>[1]!EM_S_STM07_IS($A982,"61",DATE(E$4,12,31),"1")/1000000</f>
        <v>80.538053640000001</v>
      </c>
      <c r="G982" s="3">
        <f>[1]!EM_S_STM07_IS($A982,"9",DATE(G$4,12,31),"1")/1000000</f>
        <v>2339.4549729099999</v>
      </c>
      <c r="H982" s="3">
        <f>[1]!EM_S_STM07_IS($A982,"61",DATE(G$4,12,31),"1")/1000000</f>
        <v>158.90862505000001</v>
      </c>
      <c r="I982" s="3">
        <f>[1]!EM_S_STM07_IS($A982,"9",DATE(I$4,12,31),"1")/1000000</f>
        <v>2501.71871031</v>
      </c>
      <c r="J982" s="3">
        <f>[1]!EM_S_STM07_IS($A982,"61",DATE(I$4,12,31),"1")/1000000</f>
        <v>115.93522188999999</v>
      </c>
      <c r="K982" s="3">
        <f>[1]!EM_S_STM07_IS($A982,"9",DATE(K$4,12,31),"1")/1000000</f>
        <v>2521.7801705300003</v>
      </c>
      <c r="L982" s="3">
        <f>[1]!EM_S_STM07_IS($A982,"61",DATE(K$4,12,31),"1")/1000000</f>
        <v>67.50219242</v>
      </c>
      <c r="M982" s="3">
        <f>[1]!EM_S_STM07_IS($A982,"9",DATE(M$4,12,31),"1")/1000000</f>
        <v>2958.9766140000002</v>
      </c>
      <c r="N982" s="3">
        <f>[1]!EM_S_STM07_IS($A982,"61",DATE(M$4,12,31),"1")/1000000</f>
        <v>88.196116469999993</v>
      </c>
      <c r="O982" s="6">
        <f t="shared" si="32"/>
        <v>0.10713264721203286</v>
      </c>
      <c r="P982" s="6">
        <f t="shared" si="33"/>
        <v>-4.1260254395616536E-2</v>
      </c>
    </row>
    <row r="983" spans="1:16" x14ac:dyDescent="0.25">
      <c r="A983" s="5" t="s">
        <v>977</v>
      </c>
      <c r="B983" s="5" t="s">
        <v>4039</v>
      </c>
      <c r="C983" s="3">
        <f>[1]!EM_S_STM07_IS($A983,"9",DATE(C$4,12,31),"1")/1000000</f>
        <v>260.51279753</v>
      </c>
      <c r="D983" s="3">
        <f>[1]!EM_S_STM07_IS($A983,"61",DATE(C$4,12,31),"1")/1000000</f>
        <v>46.549914610000002</v>
      </c>
      <c r="E983" s="3">
        <f>[1]!EM_S_STM07_IS($A983,"9",DATE(E$4,12,31),"1")/1000000</f>
        <v>311.12653101000001</v>
      </c>
      <c r="F983" s="3">
        <f>[1]!EM_S_STM07_IS($A983,"61",DATE(E$4,12,31),"1")/1000000</f>
        <v>59.139596439999998</v>
      </c>
      <c r="G983" s="3">
        <f>[1]!EM_S_STM07_IS($A983,"9",DATE(G$4,12,31),"1")/1000000</f>
        <v>410.07773493999997</v>
      </c>
      <c r="H983" s="3">
        <f>[1]!EM_S_STM07_IS($A983,"61",DATE(G$4,12,31),"1")/1000000</f>
        <v>57.616909390000004</v>
      </c>
      <c r="I983" s="3">
        <f>[1]!EM_S_STM07_IS($A983,"9",DATE(I$4,12,31),"1")/1000000</f>
        <v>549.47230836999995</v>
      </c>
      <c r="J983" s="3">
        <f>[1]!EM_S_STM07_IS($A983,"61",DATE(I$4,12,31),"1")/1000000</f>
        <v>87.712094569999991</v>
      </c>
      <c r="K983" s="3">
        <f>[1]!EM_S_STM07_IS($A983,"9",DATE(K$4,12,31),"1")/1000000</f>
        <v>760.68005963999997</v>
      </c>
      <c r="L983" s="3">
        <f>[1]!EM_S_STM07_IS($A983,"61",DATE(K$4,12,31),"1")/1000000</f>
        <v>101.79398051000001</v>
      </c>
      <c r="M983" s="3">
        <f>[1]!EM_S_STM07_IS($A983,"9",DATE(M$4,12,31),"1")/1000000</f>
        <v>1344.3008282000001</v>
      </c>
      <c r="N983" s="3">
        <f>[1]!EM_S_STM07_IS($A983,"61",DATE(M$4,12,31),"1")/1000000</f>
        <v>128.78107381999999</v>
      </c>
      <c r="O983" s="6">
        <f t="shared" si="32"/>
        <v>0.38846034526669149</v>
      </c>
      <c r="P983" s="6">
        <f t="shared" si="33"/>
        <v>0.22570689931488364</v>
      </c>
    </row>
    <row r="984" spans="1:16" x14ac:dyDescent="0.25">
      <c r="A984" s="5" t="s">
        <v>978</v>
      </c>
      <c r="B984" s="5" t="s">
        <v>4040</v>
      </c>
      <c r="C984" s="3">
        <f>[1]!EM_S_STM07_IS($A984,"9",DATE(C$4,12,31),"1")/1000000</f>
        <v>914.10925304</v>
      </c>
      <c r="D984" s="3">
        <f>[1]!EM_S_STM07_IS($A984,"61",DATE(C$4,12,31),"1")/1000000</f>
        <v>76.821298370000008</v>
      </c>
      <c r="E984" s="3">
        <f>[1]!EM_S_STM07_IS($A984,"9",DATE(E$4,12,31),"1")/1000000</f>
        <v>1143.27262251</v>
      </c>
      <c r="F984" s="3">
        <f>[1]!EM_S_STM07_IS($A984,"61",DATE(E$4,12,31),"1")/1000000</f>
        <v>83.464845859999997</v>
      </c>
      <c r="G984" s="3">
        <f>[1]!EM_S_STM07_IS($A984,"9",DATE(G$4,12,31),"1")/1000000</f>
        <v>1268.54995106</v>
      </c>
      <c r="H984" s="3">
        <f>[1]!EM_S_STM07_IS($A984,"61",DATE(G$4,12,31),"1")/1000000</f>
        <v>59.230650740000002</v>
      </c>
      <c r="I984" s="3">
        <f>[1]!EM_S_STM07_IS($A984,"9",DATE(I$4,12,31),"1")/1000000</f>
        <v>1372.07733444</v>
      </c>
      <c r="J984" s="3">
        <f>[1]!EM_S_STM07_IS($A984,"61",DATE(I$4,12,31),"1")/1000000</f>
        <v>21.101734199999999</v>
      </c>
      <c r="K984" s="3">
        <f>[1]!EM_S_STM07_IS($A984,"9",DATE(K$4,12,31),"1")/1000000</f>
        <v>1252.0621684499999</v>
      </c>
      <c r="L984" s="3">
        <f>[1]!EM_S_STM07_IS($A984,"61",DATE(K$4,12,31),"1")/1000000</f>
        <v>-37.46439496</v>
      </c>
      <c r="M984" s="3">
        <f>[1]!EM_S_STM07_IS($A984,"9",DATE(M$4,12,31),"1")/1000000</f>
        <v>1010.41621263</v>
      </c>
      <c r="N984" s="3">
        <f>[1]!EM_S_STM07_IS($A984,"61",DATE(M$4,12,31),"1")/1000000</f>
        <v>-68.769614739999994</v>
      </c>
      <c r="O984" s="6">
        <f t="shared" si="32"/>
        <v>2.0235521319873273E-2</v>
      </c>
      <c r="P984" s="6">
        <f t="shared" si="33"/>
        <v>-1.9780993936485165</v>
      </c>
    </row>
    <row r="985" spans="1:16" x14ac:dyDescent="0.25">
      <c r="A985" s="5" t="s">
        <v>979</v>
      </c>
      <c r="B985" s="5" t="s">
        <v>4041</v>
      </c>
      <c r="C985" s="3">
        <f>[1]!EM_S_STM07_IS($A985,"9",DATE(C$4,12,31),"1")/1000000</f>
        <v>267.60815658000001</v>
      </c>
      <c r="D985" s="3">
        <f>[1]!EM_S_STM07_IS($A985,"61",DATE(C$4,12,31),"1")/1000000</f>
        <v>45.880820240000006</v>
      </c>
      <c r="E985" s="3">
        <f>[1]!EM_S_STM07_IS($A985,"9",DATE(E$4,12,31),"1")/1000000</f>
        <v>288.91453425999998</v>
      </c>
      <c r="F985" s="3">
        <f>[1]!EM_S_STM07_IS($A985,"61",DATE(E$4,12,31),"1")/1000000</f>
        <v>38.08140933</v>
      </c>
      <c r="G985" s="3">
        <f>[1]!EM_S_STM07_IS($A985,"9",DATE(G$4,12,31),"1")/1000000</f>
        <v>288.5785621</v>
      </c>
      <c r="H985" s="3">
        <f>[1]!EM_S_STM07_IS($A985,"61",DATE(G$4,12,31),"1")/1000000</f>
        <v>24.895095140000002</v>
      </c>
      <c r="I985" s="3">
        <f>[1]!EM_S_STM07_IS($A985,"9",DATE(I$4,12,31),"1")/1000000</f>
        <v>328.14881666000002</v>
      </c>
      <c r="J985" s="3">
        <f>[1]!EM_S_STM07_IS($A985,"61",DATE(I$4,12,31),"1")/1000000</f>
        <v>20.322988550000002</v>
      </c>
      <c r="K985" s="3">
        <f>[1]!EM_S_STM07_IS($A985,"9",DATE(K$4,12,31),"1")/1000000</f>
        <v>419.86502842000004</v>
      </c>
      <c r="L985" s="3">
        <f>[1]!EM_S_STM07_IS($A985,"61",DATE(K$4,12,31),"1")/1000000</f>
        <v>16.898603219999998</v>
      </c>
      <c r="M985" s="3">
        <f>[1]!EM_S_STM07_IS($A985,"9",DATE(M$4,12,31),"1")/1000000</f>
        <v>523.07186016000003</v>
      </c>
      <c r="N985" s="3">
        <f>[1]!EM_S_STM07_IS($A985,"61",DATE(M$4,12,31),"1")/1000000</f>
        <v>46.760957240000003</v>
      </c>
      <c r="O985" s="6">
        <f t="shared" si="32"/>
        <v>0.14343742341488364</v>
      </c>
      <c r="P985" s="6">
        <f t="shared" si="33"/>
        <v>3.8075177875034338E-3</v>
      </c>
    </row>
    <row r="986" spans="1:16" x14ac:dyDescent="0.25">
      <c r="A986" s="5" t="s">
        <v>980</v>
      </c>
      <c r="B986" s="5" t="s">
        <v>4042</v>
      </c>
      <c r="C986" s="3">
        <f>[1]!EM_S_STM07_IS($A986,"9",DATE(C$4,12,31),"1")/1000000</f>
        <v>163.09918024000001</v>
      </c>
      <c r="D986" s="3">
        <f>[1]!EM_S_STM07_IS($A986,"61",DATE(C$4,12,31),"1")/1000000</f>
        <v>47.05500043</v>
      </c>
      <c r="E986" s="3">
        <f>[1]!EM_S_STM07_IS($A986,"9",DATE(E$4,12,31),"1")/1000000</f>
        <v>175.93659925</v>
      </c>
      <c r="F986" s="3">
        <f>[1]!EM_S_STM07_IS($A986,"61",DATE(E$4,12,31),"1")/1000000</f>
        <v>49.277667940000001</v>
      </c>
      <c r="G986" s="3">
        <f>[1]!EM_S_STM07_IS($A986,"9",DATE(G$4,12,31),"1")/1000000</f>
        <v>184.71939356000001</v>
      </c>
      <c r="H986" s="3">
        <f>[1]!EM_S_STM07_IS($A986,"61",DATE(G$4,12,31),"1")/1000000</f>
        <v>35.573940990000004</v>
      </c>
      <c r="I986" s="3">
        <f>[1]!EM_S_STM07_IS($A986,"9",DATE(I$4,12,31),"1")/1000000</f>
        <v>202.88674505</v>
      </c>
      <c r="J986" s="3">
        <f>[1]!EM_S_STM07_IS($A986,"61",DATE(I$4,12,31),"1")/1000000</f>
        <v>22.591808480000001</v>
      </c>
      <c r="K986" s="3">
        <f>[1]!EM_S_STM07_IS($A986,"9",DATE(K$4,12,31),"1")/1000000</f>
        <v>212.92467288</v>
      </c>
      <c r="L986" s="3">
        <f>[1]!EM_S_STM07_IS($A986,"61",DATE(K$4,12,31),"1")/1000000</f>
        <v>19.6957524</v>
      </c>
      <c r="M986" s="3">
        <f>[1]!EM_S_STM07_IS($A986,"9",DATE(M$4,12,31),"1")/1000000</f>
        <v>186.88280256000002</v>
      </c>
      <c r="N986" s="3">
        <f>[1]!EM_S_STM07_IS($A986,"61",DATE(M$4,12,31),"1")/1000000</f>
        <v>21.913326899999998</v>
      </c>
      <c r="O986" s="6">
        <f t="shared" si="32"/>
        <v>2.7598619181802952E-2</v>
      </c>
      <c r="P986" s="6">
        <f t="shared" si="33"/>
        <v>-0.14173676915724209</v>
      </c>
    </row>
    <row r="987" spans="1:16" x14ac:dyDescent="0.25">
      <c r="A987" s="5" t="s">
        <v>981</v>
      </c>
      <c r="B987" s="5" t="s">
        <v>4043</v>
      </c>
      <c r="C987" s="3">
        <f>[1]!EM_S_STM07_IS($A987,"9",DATE(C$4,12,31),"1")/1000000</f>
        <v>781.88170161000005</v>
      </c>
      <c r="D987" s="3">
        <f>[1]!EM_S_STM07_IS($A987,"61",DATE(C$4,12,31),"1")/1000000</f>
        <v>113.73872218000001</v>
      </c>
      <c r="E987" s="3">
        <f>[1]!EM_S_STM07_IS($A987,"9",DATE(E$4,12,31),"1")/1000000</f>
        <v>1022.35079318</v>
      </c>
      <c r="F987" s="3">
        <f>[1]!EM_S_STM07_IS($A987,"61",DATE(E$4,12,31),"1")/1000000</f>
        <v>121.70211365999999</v>
      </c>
      <c r="G987" s="3">
        <f>[1]!EM_S_STM07_IS($A987,"9",DATE(G$4,12,31),"1")/1000000</f>
        <v>1178.3170488399999</v>
      </c>
      <c r="H987" s="3">
        <f>[1]!EM_S_STM07_IS($A987,"61",DATE(G$4,12,31),"1")/1000000</f>
        <v>129.19374143000002</v>
      </c>
      <c r="I987" s="3">
        <f>[1]!EM_S_STM07_IS($A987,"9",DATE(I$4,12,31),"1")/1000000</f>
        <v>1425.0813118699998</v>
      </c>
      <c r="J987" s="3">
        <f>[1]!EM_S_STM07_IS($A987,"61",DATE(I$4,12,31),"1")/1000000</f>
        <v>142.61687361000003</v>
      </c>
      <c r="K987" s="3">
        <f>[1]!EM_S_STM07_IS($A987,"9",DATE(K$4,12,31),"1")/1000000</f>
        <v>1743.7617218399998</v>
      </c>
      <c r="L987" s="3">
        <f>[1]!EM_S_STM07_IS($A987,"61",DATE(K$4,12,31),"1")/1000000</f>
        <v>168.51762340000002</v>
      </c>
      <c r="M987" s="3">
        <f>[1]!EM_S_STM07_IS($A987,"9",DATE(M$4,12,31),"1")/1000000</f>
        <v>1860.4550511199998</v>
      </c>
      <c r="N987" s="3">
        <f>[1]!EM_S_STM07_IS($A987,"61",DATE(M$4,12,31),"1")/1000000</f>
        <v>251.30460281999999</v>
      </c>
      <c r="O987" s="6">
        <f t="shared" si="32"/>
        <v>0.18931152241789961</v>
      </c>
      <c r="P987" s="6">
        <f t="shared" si="33"/>
        <v>0.17181329122395317</v>
      </c>
    </row>
    <row r="988" spans="1:16" x14ac:dyDescent="0.25">
      <c r="A988" s="5" t="s">
        <v>982</v>
      </c>
      <c r="B988" s="5" t="s">
        <v>4044</v>
      </c>
      <c r="C988" s="3">
        <f>[1]!EM_S_STM07_IS($A988,"9",DATE(C$4,12,31),"1")/1000000</f>
        <v>354.43073449000002</v>
      </c>
      <c r="D988" s="3">
        <f>[1]!EM_S_STM07_IS($A988,"61",DATE(C$4,12,31),"1")/1000000</f>
        <v>37.871649770000005</v>
      </c>
      <c r="E988" s="3">
        <f>[1]!EM_S_STM07_IS($A988,"9",DATE(E$4,12,31),"1")/1000000</f>
        <v>392.15704818</v>
      </c>
      <c r="F988" s="3">
        <f>[1]!EM_S_STM07_IS($A988,"61",DATE(E$4,12,31),"1")/1000000</f>
        <v>39.683778350000004</v>
      </c>
      <c r="G988" s="3">
        <f>[1]!EM_S_STM07_IS($A988,"9",DATE(G$4,12,31),"1")/1000000</f>
        <v>339.28415636</v>
      </c>
      <c r="H988" s="3">
        <f>[1]!EM_S_STM07_IS($A988,"61",DATE(G$4,12,31),"1")/1000000</f>
        <v>62.645360329999995</v>
      </c>
      <c r="I988" s="3">
        <f>[1]!EM_S_STM07_IS($A988,"9",DATE(I$4,12,31),"1")/1000000</f>
        <v>348.39029058</v>
      </c>
      <c r="J988" s="3">
        <f>[1]!EM_S_STM07_IS($A988,"61",DATE(I$4,12,31),"1")/1000000</f>
        <v>4.5783659199999995</v>
      </c>
      <c r="K988" s="3">
        <f>[1]!EM_S_STM07_IS($A988,"9",DATE(K$4,12,31),"1")/1000000</f>
        <v>334.90427642999998</v>
      </c>
      <c r="L988" s="3">
        <f>[1]!EM_S_STM07_IS($A988,"61",DATE(K$4,12,31),"1")/1000000</f>
        <v>-52.782484840000002</v>
      </c>
      <c r="M988" s="3">
        <f>[1]!EM_S_STM07_IS($A988,"9",DATE(M$4,12,31),"1")/1000000</f>
        <v>2339.3045406900001</v>
      </c>
      <c r="N988" s="3">
        <f>[1]!EM_S_STM07_IS($A988,"61",DATE(M$4,12,31),"1")/1000000</f>
        <v>654.79890083000009</v>
      </c>
      <c r="O988" s="6">
        <f t="shared" si="32"/>
        <v>0.45851559732434266</v>
      </c>
      <c r="P988" s="6">
        <f t="shared" si="33"/>
        <v>0.76831138663926035</v>
      </c>
    </row>
    <row r="989" spans="1:16" x14ac:dyDescent="0.25">
      <c r="A989" s="5" t="s">
        <v>983</v>
      </c>
      <c r="B989" s="5" t="s">
        <v>4045</v>
      </c>
      <c r="C989" s="3">
        <f>[1]!EM_S_STM07_IS($A989,"9",DATE(C$4,12,31),"1")/1000000</f>
        <v>670.56018801000005</v>
      </c>
      <c r="D989" s="3">
        <f>[1]!EM_S_STM07_IS($A989,"61",DATE(C$4,12,31),"1")/1000000</f>
        <v>79.15833004000001</v>
      </c>
      <c r="E989" s="3">
        <f>[1]!EM_S_STM07_IS($A989,"9",DATE(E$4,12,31),"1")/1000000</f>
        <v>937.49101820999999</v>
      </c>
      <c r="F989" s="3">
        <f>[1]!EM_S_STM07_IS($A989,"61",DATE(E$4,12,31),"1")/1000000</f>
        <v>84.139430000000004</v>
      </c>
      <c r="G989" s="3">
        <f>[1]!EM_S_STM07_IS($A989,"9",DATE(G$4,12,31),"1")/1000000</f>
        <v>934.43537828000001</v>
      </c>
      <c r="H989" s="3">
        <f>[1]!EM_S_STM07_IS($A989,"61",DATE(G$4,12,31),"1")/1000000</f>
        <v>91.570021239999988</v>
      </c>
      <c r="I989" s="3">
        <f>[1]!EM_S_STM07_IS($A989,"9",DATE(I$4,12,31),"1")/1000000</f>
        <v>1171.65826999</v>
      </c>
      <c r="J989" s="3">
        <f>[1]!EM_S_STM07_IS($A989,"61",DATE(I$4,12,31),"1")/1000000</f>
        <v>126.68289410999999</v>
      </c>
      <c r="K989" s="3">
        <f>[1]!EM_S_STM07_IS($A989,"9",DATE(K$4,12,31),"1")/1000000</f>
        <v>1387.8780699700001</v>
      </c>
      <c r="L989" s="3">
        <f>[1]!EM_S_STM07_IS($A989,"61",DATE(K$4,12,31),"1")/1000000</f>
        <v>152.55846009999999</v>
      </c>
      <c r="M989" s="3">
        <f>[1]!EM_S_STM07_IS($A989,"9",DATE(M$4,12,31),"1")/1000000</f>
        <v>1526.48309346</v>
      </c>
      <c r="N989" s="3">
        <f>[1]!EM_S_STM07_IS($A989,"61",DATE(M$4,12,31),"1")/1000000</f>
        <v>233.41592534999998</v>
      </c>
      <c r="O989" s="6">
        <f t="shared" si="32"/>
        <v>0.17882909615853082</v>
      </c>
      <c r="P989" s="6">
        <f t="shared" si="33"/>
        <v>0.24144296560721523</v>
      </c>
    </row>
    <row r="990" spans="1:16" x14ac:dyDescent="0.25">
      <c r="A990" s="5" t="s">
        <v>984</v>
      </c>
      <c r="B990" s="5" t="s">
        <v>4046</v>
      </c>
      <c r="C990" s="3">
        <f>[1]!EM_S_STM07_IS($A990,"9",DATE(C$4,12,31),"1")/1000000</f>
        <v>856.94948317000001</v>
      </c>
      <c r="D990" s="3">
        <f>[1]!EM_S_STM07_IS($A990,"61",DATE(C$4,12,31),"1")/1000000</f>
        <v>73.824957689999991</v>
      </c>
      <c r="E990" s="3">
        <f>[1]!EM_S_STM07_IS($A990,"9",DATE(E$4,12,31),"1")/1000000</f>
        <v>1014.3905061299999</v>
      </c>
      <c r="F990" s="3">
        <f>[1]!EM_S_STM07_IS($A990,"61",DATE(E$4,12,31),"1")/1000000</f>
        <v>79.770463329999998</v>
      </c>
      <c r="G990" s="3">
        <f>[1]!EM_S_STM07_IS($A990,"9",DATE(G$4,12,31),"1")/1000000</f>
        <v>1022.90814288</v>
      </c>
      <c r="H990" s="3">
        <f>[1]!EM_S_STM07_IS($A990,"61",DATE(G$4,12,31),"1")/1000000</f>
        <v>94.332929359999994</v>
      </c>
      <c r="I990" s="3">
        <f>[1]!EM_S_STM07_IS($A990,"9",DATE(I$4,12,31),"1")/1000000</f>
        <v>1210.34247557</v>
      </c>
      <c r="J990" s="3">
        <f>[1]!EM_S_STM07_IS($A990,"61",DATE(I$4,12,31),"1")/1000000</f>
        <v>111.85519393999999</v>
      </c>
      <c r="K990" s="3">
        <f>[1]!EM_S_STM07_IS($A990,"9",DATE(K$4,12,31),"1")/1000000</f>
        <v>1175.59676023</v>
      </c>
      <c r="L990" s="3">
        <f>[1]!EM_S_STM07_IS($A990,"61",DATE(K$4,12,31),"1")/1000000</f>
        <v>120.60989418999999</v>
      </c>
      <c r="M990" s="3">
        <f>[1]!EM_S_STM07_IS($A990,"9",DATE(M$4,12,31),"1")/1000000</f>
        <v>1526.34045558</v>
      </c>
      <c r="N990" s="3">
        <f>[1]!EM_S_STM07_IS($A990,"61",DATE(M$4,12,31),"1")/1000000</f>
        <v>227.72729016</v>
      </c>
      <c r="O990" s="6">
        <f t="shared" si="32"/>
        <v>0.12237824146755627</v>
      </c>
      <c r="P990" s="6">
        <f t="shared" si="33"/>
        <v>0.25268643418772552</v>
      </c>
    </row>
    <row r="991" spans="1:16" x14ac:dyDescent="0.25">
      <c r="A991" s="5" t="s">
        <v>985</v>
      </c>
      <c r="B991" s="5" t="s">
        <v>4047</v>
      </c>
      <c r="C991" s="3">
        <f>[1]!EM_S_STM07_IS($A991,"9",DATE(C$4,12,31),"1")/1000000</f>
        <v>265.55712205000003</v>
      </c>
      <c r="D991" s="3">
        <f>[1]!EM_S_STM07_IS($A991,"61",DATE(C$4,12,31),"1")/1000000</f>
        <v>49.421021530000004</v>
      </c>
      <c r="E991" s="3">
        <f>[1]!EM_S_STM07_IS($A991,"9",DATE(E$4,12,31),"1")/1000000</f>
        <v>440.71331638999999</v>
      </c>
      <c r="F991" s="3">
        <f>[1]!EM_S_STM07_IS($A991,"61",DATE(E$4,12,31),"1")/1000000</f>
        <v>98.019761500000001</v>
      </c>
      <c r="G991" s="3">
        <f>[1]!EM_S_STM07_IS($A991,"9",DATE(G$4,12,31),"1")/1000000</f>
        <v>323.62145142999998</v>
      </c>
      <c r="H991" s="3">
        <f>[1]!EM_S_STM07_IS($A991,"61",DATE(G$4,12,31),"1")/1000000</f>
        <v>67.645983290000004</v>
      </c>
      <c r="I991" s="3">
        <f>[1]!EM_S_STM07_IS($A991,"9",DATE(I$4,12,31),"1")/1000000</f>
        <v>247.42470187999999</v>
      </c>
      <c r="J991" s="3">
        <f>[1]!EM_S_STM07_IS($A991,"61",DATE(I$4,12,31),"1")/1000000</f>
        <v>8.2234591199999993</v>
      </c>
      <c r="K991" s="3">
        <f>[1]!EM_S_STM07_IS($A991,"9",DATE(K$4,12,31),"1")/1000000</f>
        <v>551.63873748000003</v>
      </c>
      <c r="L991" s="3">
        <f>[1]!EM_S_STM07_IS($A991,"61",DATE(K$4,12,31),"1")/1000000</f>
        <v>48.558015179999998</v>
      </c>
      <c r="M991" s="3">
        <f>[1]!EM_S_STM07_IS($A991,"9",DATE(M$4,12,31),"1")/1000000</f>
        <v>767.79841699999997</v>
      </c>
      <c r="N991" s="3">
        <f>[1]!EM_S_STM07_IS($A991,"61",DATE(M$4,12,31),"1")/1000000</f>
        <v>39.577995780000002</v>
      </c>
      <c r="O991" s="6">
        <f t="shared" si="32"/>
        <v>0.23656756777409726</v>
      </c>
      <c r="P991" s="6">
        <f t="shared" si="33"/>
        <v>-4.3448370278013404E-2</v>
      </c>
    </row>
    <row r="992" spans="1:16" x14ac:dyDescent="0.25">
      <c r="A992" s="5" t="s">
        <v>986</v>
      </c>
      <c r="B992" s="5" t="s">
        <v>4048</v>
      </c>
      <c r="C992" s="3">
        <f>[1]!EM_S_STM07_IS($A992,"9",DATE(C$4,12,31),"1")/1000000</f>
        <v>1353.2814154</v>
      </c>
      <c r="D992" s="3">
        <f>[1]!EM_S_STM07_IS($A992,"61",DATE(C$4,12,31),"1")/1000000</f>
        <v>146.97873236000001</v>
      </c>
      <c r="E992" s="3">
        <f>[1]!EM_S_STM07_IS($A992,"9",DATE(E$4,12,31),"1")/1000000</f>
        <v>1578.31273895</v>
      </c>
      <c r="F992" s="3">
        <f>[1]!EM_S_STM07_IS($A992,"61",DATE(E$4,12,31),"1")/1000000</f>
        <v>78.195785260000008</v>
      </c>
      <c r="G992" s="3">
        <f>[1]!EM_S_STM07_IS($A992,"9",DATE(G$4,12,31),"1")/1000000</f>
        <v>1769.9993282999999</v>
      </c>
      <c r="H992" s="3">
        <f>[1]!EM_S_STM07_IS($A992,"61",DATE(G$4,12,31),"1")/1000000</f>
        <v>144.10822001</v>
      </c>
      <c r="I992" s="3">
        <f>[1]!EM_S_STM07_IS($A992,"9",DATE(I$4,12,31),"1")/1000000</f>
        <v>2108.1381875399998</v>
      </c>
      <c r="J992" s="3">
        <f>[1]!EM_S_STM07_IS($A992,"61",DATE(I$4,12,31),"1")/1000000</f>
        <v>188.88121652000001</v>
      </c>
      <c r="K992" s="3">
        <f>[1]!EM_S_STM07_IS($A992,"9",DATE(K$4,12,31),"1")/1000000</f>
        <v>2537.97708405</v>
      </c>
      <c r="L992" s="3">
        <f>[1]!EM_S_STM07_IS($A992,"61",DATE(K$4,12,31),"1")/1000000</f>
        <v>272.87434881000001</v>
      </c>
      <c r="M992" s="3">
        <f>[1]!EM_S_STM07_IS($A992,"9",DATE(M$4,12,31),"1")/1000000</f>
        <v>2355.6122942900001</v>
      </c>
      <c r="N992" s="3">
        <f>[1]!EM_S_STM07_IS($A992,"61",DATE(M$4,12,31),"1")/1000000</f>
        <v>270.10589372999999</v>
      </c>
      <c r="O992" s="6">
        <f t="shared" si="32"/>
        <v>0.11723141489934208</v>
      </c>
      <c r="P992" s="6">
        <f t="shared" si="33"/>
        <v>0.12942114060898935</v>
      </c>
    </row>
    <row r="993" spans="1:16" x14ac:dyDescent="0.25">
      <c r="A993" s="5" t="s">
        <v>987</v>
      </c>
      <c r="B993" s="5" t="s">
        <v>4049</v>
      </c>
      <c r="C993" s="3">
        <f>[1]!EM_S_STM07_IS($A993,"9",DATE(C$4,12,31),"1")/1000000</f>
        <v>397.02844055999998</v>
      </c>
      <c r="D993" s="3">
        <f>[1]!EM_S_STM07_IS($A993,"61",DATE(C$4,12,31),"1")/1000000</f>
        <v>74.346200620000005</v>
      </c>
      <c r="E993" s="3">
        <f>[1]!EM_S_STM07_IS($A993,"9",DATE(E$4,12,31),"1")/1000000</f>
        <v>459.50483364999997</v>
      </c>
      <c r="F993" s="3">
        <f>[1]!EM_S_STM07_IS($A993,"61",DATE(E$4,12,31),"1")/1000000</f>
        <v>103.18797453000001</v>
      </c>
      <c r="G993" s="3">
        <f>[1]!EM_S_STM07_IS($A993,"9",DATE(G$4,12,31),"1")/1000000</f>
        <v>453.80310938000002</v>
      </c>
      <c r="H993" s="3">
        <f>[1]!EM_S_STM07_IS($A993,"61",DATE(G$4,12,31),"1")/1000000</f>
        <v>102.10475357999999</v>
      </c>
      <c r="I993" s="3">
        <f>[1]!EM_S_STM07_IS($A993,"9",DATE(I$4,12,31),"1")/1000000</f>
        <v>506.34798166000002</v>
      </c>
      <c r="J993" s="3">
        <f>[1]!EM_S_STM07_IS($A993,"61",DATE(I$4,12,31),"1")/1000000</f>
        <v>73.236846420000006</v>
      </c>
      <c r="K993" s="3">
        <f>[1]!EM_S_STM07_IS($A993,"9",DATE(K$4,12,31),"1")/1000000</f>
        <v>541.62810692999994</v>
      </c>
      <c r="L993" s="3">
        <f>[1]!EM_S_STM07_IS($A993,"61",DATE(K$4,12,31),"1")/1000000</f>
        <v>60.209202900000001</v>
      </c>
      <c r="M993" s="3">
        <f>[1]!EM_S_STM07_IS($A993,"9",DATE(M$4,12,31),"1")/1000000</f>
        <v>483.76277035000004</v>
      </c>
      <c r="N993" s="3">
        <f>[1]!EM_S_STM07_IS($A993,"61",DATE(M$4,12,31),"1")/1000000</f>
        <v>67.773661180000005</v>
      </c>
      <c r="O993" s="6">
        <f t="shared" si="32"/>
        <v>4.0308543055011858E-2</v>
      </c>
      <c r="P993" s="6">
        <f t="shared" si="33"/>
        <v>-1.8341495112032646E-2</v>
      </c>
    </row>
    <row r="994" spans="1:16" x14ac:dyDescent="0.25">
      <c r="A994" s="5" t="s">
        <v>988</v>
      </c>
      <c r="B994" s="5" t="s">
        <v>4050</v>
      </c>
      <c r="C994" s="3">
        <f>[1]!EM_S_STM07_IS($A994,"9",DATE(C$4,12,31),"1")/1000000</f>
        <v>605.82876523000004</v>
      </c>
      <c r="D994" s="3">
        <f>[1]!EM_S_STM07_IS($A994,"61",DATE(C$4,12,31),"1")/1000000</f>
        <v>73.286508339999997</v>
      </c>
      <c r="E994" s="3">
        <f>[1]!EM_S_STM07_IS($A994,"9",DATE(E$4,12,31),"1")/1000000</f>
        <v>624.36004636999996</v>
      </c>
      <c r="F994" s="3">
        <f>[1]!EM_S_STM07_IS($A994,"61",DATE(E$4,12,31),"1")/1000000</f>
        <v>63.343674610000001</v>
      </c>
      <c r="G994" s="3">
        <f>[1]!EM_S_STM07_IS($A994,"9",DATE(G$4,12,31),"1")/1000000</f>
        <v>613.48378647000004</v>
      </c>
      <c r="H994" s="3">
        <f>[1]!EM_S_STM07_IS($A994,"61",DATE(G$4,12,31),"1")/1000000</f>
        <v>14.678303640000001</v>
      </c>
      <c r="I994" s="3">
        <f>[1]!EM_S_STM07_IS($A994,"9",DATE(I$4,12,31),"1")/1000000</f>
        <v>460.61636867000004</v>
      </c>
      <c r="J994" s="3">
        <f>[1]!EM_S_STM07_IS($A994,"61",DATE(I$4,12,31),"1")/1000000</f>
        <v>27.614896699999999</v>
      </c>
      <c r="K994" s="3">
        <f>[1]!EM_S_STM07_IS($A994,"9",DATE(K$4,12,31),"1")/1000000</f>
        <v>501.99520820999999</v>
      </c>
      <c r="L994" s="3">
        <f>[1]!EM_S_STM07_IS($A994,"61",DATE(K$4,12,31),"1")/1000000</f>
        <v>13.70083576</v>
      </c>
      <c r="M994" s="3">
        <f>[1]!EM_S_STM07_IS($A994,"9",DATE(M$4,12,31),"1")/1000000</f>
        <v>916.75294703999998</v>
      </c>
      <c r="N994" s="3">
        <f>[1]!EM_S_STM07_IS($A994,"61",DATE(M$4,12,31),"1")/1000000</f>
        <v>81.723842969999993</v>
      </c>
      <c r="O994" s="6">
        <f t="shared" si="32"/>
        <v>8.6376806038288123E-2</v>
      </c>
      <c r="P994" s="6">
        <f t="shared" si="33"/>
        <v>2.2033073455738572E-2</v>
      </c>
    </row>
    <row r="995" spans="1:16" x14ac:dyDescent="0.25">
      <c r="A995" s="5" t="s">
        <v>989</v>
      </c>
      <c r="B995" s="5" t="s">
        <v>4051</v>
      </c>
      <c r="C995" s="3">
        <f>[1]!EM_S_STM07_IS($A995,"9",DATE(C$4,12,31),"1")/1000000</f>
        <v>381.73739619999998</v>
      </c>
      <c r="D995" s="3">
        <f>[1]!EM_S_STM07_IS($A995,"61",DATE(C$4,12,31),"1")/1000000</f>
        <v>22.296221859999999</v>
      </c>
      <c r="E995" s="3">
        <f>[1]!EM_S_STM07_IS($A995,"9",DATE(E$4,12,31),"1")/1000000</f>
        <v>426.42926122</v>
      </c>
      <c r="F995" s="3">
        <f>[1]!EM_S_STM07_IS($A995,"61",DATE(E$4,12,31),"1")/1000000</f>
        <v>24.343579999999999</v>
      </c>
      <c r="G995" s="3">
        <f>[1]!EM_S_STM07_IS($A995,"9",DATE(G$4,12,31),"1")/1000000</f>
        <v>465.81114939999998</v>
      </c>
      <c r="H995" s="3">
        <f>[1]!EM_S_STM07_IS($A995,"61",DATE(G$4,12,31),"1")/1000000</f>
        <v>27.875115340000001</v>
      </c>
      <c r="I995" s="3">
        <f>[1]!EM_S_STM07_IS($A995,"9",DATE(I$4,12,31),"1")/1000000</f>
        <v>505.42867074000003</v>
      </c>
      <c r="J995" s="3">
        <f>[1]!EM_S_STM07_IS($A995,"61",DATE(I$4,12,31),"1")/1000000</f>
        <v>1.54970399</v>
      </c>
      <c r="K995" s="3">
        <f>[1]!EM_S_STM07_IS($A995,"9",DATE(K$4,12,31),"1")/1000000</f>
        <v>626.30518571000005</v>
      </c>
      <c r="L995" s="3">
        <f>[1]!EM_S_STM07_IS($A995,"61",DATE(K$4,12,31),"1")/1000000</f>
        <v>-87.657169760000002</v>
      </c>
      <c r="M995" s="3">
        <f>[1]!EM_S_STM07_IS($A995,"9",DATE(M$4,12,31),"1")/1000000</f>
        <v>555.18532047999997</v>
      </c>
      <c r="N995" s="3">
        <f>[1]!EM_S_STM07_IS($A995,"61",DATE(M$4,12,31),"1")/1000000</f>
        <v>6.4972809600000003</v>
      </c>
      <c r="O995" s="6">
        <f t="shared" si="32"/>
        <v>7.7791250130371248E-2</v>
      </c>
      <c r="P995" s="6">
        <f t="shared" si="33"/>
        <v>-0.21855201798050183</v>
      </c>
    </row>
    <row r="996" spans="1:16" x14ac:dyDescent="0.25">
      <c r="A996" s="5" t="s">
        <v>990</v>
      </c>
      <c r="B996" s="5" t="s">
        <v>4052</v>
      </c>
      <c r="C996" s="3">
        <f>[1]!EM_S_STM07_IS($A996,"9",DATE(C$4,12,31),"1")/1000000</f>
        <v>1317.31070092</v>
      </c>
      <c r="D996" s="3">
        <f>[1]!EM_S_STM07_IS($A996,"61",DATE(C$4,12,31),"1")/1000000</f>
        <v>135.98473217</v>
      </c>
      <c r="E996" s="3">
        <f>[1]!EM_S_STM07_IS($A996,"9",DATE(E$4,12,31),"1")/1000000</f>
        <v>1661.4469876600001</v>
      </c>
      <c r="F996" s="3">
        <f>[1]!EM_S_STM07_IS($A996,"61",DATE(E$4,12,31),"1")/1000000</f>
        <v>141.85438400999999</v>
      </c>
      <c r="G996" s="3">
        <f>[1]!EM_S_STM07_IS($A996,"9",DATE(G$4,12,31),"1")/1000000</f>
        <v>1613.5151336199999</v>
      </c>
      <c r="H996" s="3">
        <f>[1]!EM_S_STM07_IS($A996,"61",DATE(G$4,12,31),"1")/1000000</f>
        <v>44.538025729999994</v>
      </c>
      <c r="I996" s="3">
        <f>[1]!EM_S_STM07_IS($A996,"9",DATE(I$4,12,31),"1")/1000000</f>
        <v>1454.76045871</v>
      </c>
      <c r="J996" s="3">
        <f>[1]!EM_S_STM07_IS($A996,"61",DATE(I$4,12,31),"1")/1000000</f>
        <v>45.824774670000004</v>
      </c>
      <c r="K996" s="3">
        <f>[1]!EM_S_STM07_IS($A996,"9",DATE(K$4,12,31),"1")/1000000</f>
        <v>1453.71796208</v>
      </c>
      <c r="L996" s="3">
        <f>[1]!EM_S_STM07_IS($A996,"61",DATE(K$4,12,31),"1")/1000000</f>
        <v>2.6242763900000003</v>
      </c>
      <c r="M996" s="3">
        <f>[1]!EM_S_STM07_IS($A996,"9",DATE(M$4,12,31),"1")/1000000</f>
        <v>1075.90839407</v>
      </c>
      <c r="N996" s="3">
        <f>[1]!EM_S_STM07_IS($A996,"61",DATE(M$4,12,31),"1")/1000000</f>
        <v>-267.65459770000001</v>
      </c>
      <c r="O996" s="6">
        <f t="shared" si="32"/>
        <v>-3.9676812587162269E-2</v>
      </c>
      <c r="P996" s="6">
        <f t="shared" si="33"/>
        <v>-2.1450301216166339</v>
      </c>
    </row>
    <row r="997" spans="1:16" x14ac:dyDescent="0.25">
      <c r="A997" s="5" t="s">
        <v>991</v>
      </c>
      <c r="B997" s="5" t="s">
        <v>4053</v>
      </c>
      <c r="C997" s="3">
        <f>[1]!EM_S_STM07_IS($A997,"9",DATE(C$4,12,31),"1")/1000000</f>
        <v>501.96549829000003</v>
      </c>
      <c r="D997" s="3">
        <f>[1]!EM_S_STM07_IS($A997,"61",DATE(C$4,12,31),"1")/1000000</f>
        <v>80.101635139999999</v>
      </c>
      <c r="E997" s="3">
        <f>[1]!EM_S_STM07_IS($A997,"9",DATE(E$4,12,31),"1")/1000000</f>
        <v>657.29367625999998</v>
      </c>
      <c r="F997" s="3">
        <f>[1]!EM_S_STM07_IS($A997,"61",DATE(E$4,12,31),"1")/1000000</f>
        <v>112.26726526</v>
      </c>
      <c r="G997" s="3">
        <f>[1]!EM_S_STM07_IS($A997,"9",DATE(G$4,12,31),"1")/1000000</f>
        <v>840.47818226000004</v>
      </c>
      <c r="H997" s="3">
        <f>[1]!EM_S_STM07_IS($A997,"61",DATE(G$4,12,31),"1")/1000000</f>
        <v>135.39397209000001</v>
      </c>
      <c r="I997" s="3">
        <f>[1]!EM_S_STM07_IS($A997,"9",DATE(I$4,12,31),"1")/1000000</f>
        <v>1000.5672319400001</v>
      </c>
      <c r="J997" s="3">
        <f>[1]!EM_S_STM07_IS($A997,"61",DATE(I$4,12,31),"1")/1000000</f>
        <v>166.10901412999999</v>
      </c>
      <c r="K997" s="3">
        <f>[1]!EM_S_STM07_IS($A997,"9",DATE(K$4,12,31),"1")/1000000</f>
        <v>1305.0755573900001</v>
      </c>
      <c r="L997" s="3">
        <f>[1]!EM_S_STM07_IS($A997,"61",DATE(K$4,12,31),"1")/1000000</f>
        <v>203.27511580000001</v>
      </c>
      <c r="M997" s="3">
        <f>[1]!EM_S_STM07_IS($A997,"9",DATE(M$4,12,31),"1")/1000000</f>
        <v>1507.0330474500001</v>
      </c>
      <c r="N997" s="3">
        <f>[1]!EM_S_STM07_IS($A997,"61",DATE(M$4,12,31),"1")/1000000</f>
        <v>189.64184044000001</v>
      </c>
      <c r="O997" s="6">
        <f t="shared" si="32"/>
        <v>0.24591892218650435</v>
      </c>
      <c r="P997" s="6">
        <f t="shared" si="33"/>
        <v>0.18811521084078642</v>
      </c>
    </row>
    <row r="998" spans="1:16" x14ac:dyDescent="0.25">
      <c r="A998" s="5" t="s">
        <v>992</v>
      </c>
      <c r="B998" s="5" t="s">
        <v>4054</v>
      </c>
      <c r="C998" s="3">
        <f>[1]!EM_S_STM07_IS($A998,"9",DATE(C$4,12,31),"1")/1000000</f>
        <v>483.99704886000001</v>
      </c>
      <c r="D998" s="3">
        <f>[1]!EM_S_STM07_IS($A998,"61",DATE(C$4,12,31),"1")/1000000</f>
        <v>117.76773692</v>
      </c>
      <c r="E998" s="3">
        <f>[1]!EM_S_STM07_IS($A998,"9",DATE(E$4,12,31),"1")/1000000</f>
        <v>354.91355100999999</v>
      </c>
      <c r="F998" s="3">
        <f>[1]!EM_S_STM07_IS($A998,"61",DATE(E$4,12,31),"1")/1000000</f>
        <v>42.75433245</v>
      </c>
      <c r="G998" s="3">
        <f>[1]!EM_S_STM07_IS($A998,"9",DATE(G$4,12,31),"1")/1000000</f>
        <v>757.48572557</v>
      </c>
      <c r="H998" s="3">
        <f>[1]!EM_S_STM07_IS($A998,"61",DATE(G$4,12,31),"1")/1000000</f>
        <v>13.46102814</v>
      </c>
      <c r="I998" s="3">
        <f>[1]!EM_S_STM07_IS($A998,"9",DATE(I$4,12,31),"1")/1000000</f>
        <v>960.54842016999999</v>
      </c>
      <c r="J998" s="3">
        <f>[1]!EM_S_STM07_IS($A998,"61",DATE(I$4,12,31),"1")/1000000</f>
        <v>61.987588770000002</v>
      </c>
      <c r="K998" s="3">
        <f>[1]!EM_S_STM07_IS($A998,"9",DATE(K$4,12,31),"1")/1000000</f>
        <v>979.43143184999997</v>
      </c>
      <c r="L998" s="3">
        <f>[1]!EM_S_STM07_IS($A998,"61",DATE(K$4,12,31),"1")/1000000</f>
        <v>33.590011270000005</v>
      </c>
      <c r="M998" s="3">
        <f>[1]!EM_S_STM07_IS($A998,"9",DATE(M$4,12,31),"1")/1000000</f>
        <v>1813.1125699000002</v>
      </c>
      <c r="N998" s="3">
        <f>[1]!EM_S_STM07_IS($A998,"61",DATE(M$4,12,31),"1")/1000000</f>
        <v>68.366651610000005</v>
      </c>
      <c r="O998" s="6">
        <f t="shared" si="32"/>
        <v>0.30231610433382428</v>
      </c>
      <c r="P998" s="6">
        <f t="shared" si="33"/>
        <v>-0.10305957905343521</v>
      </c>
    </row>
    <row r="999" spans="1:16" x14ac:dyDescent="0.25">
      <c r="A999" s="5" t="s">
        <v>993</v>
      </c>
      <c r="B999" s="5" t="s">
        <v>4055</v>
      </c>
      <c r="C999" s="3">
        <f>[1]!EM_S_STM07_IS($A999,"9",DATE(C$4,12,31),"1")/1000000</f>
        <v>347.92915719999996</v>
      </c>
      <c r="D999" s="3">
        <f>[1]!EM_S_STM07_IS($A999,"61",DATE(C$4,12,31),"1")/1000000</f>
        <v>62.035764710000002</v>
      </c>
      <c r="E999" s="3">
        <f>[1]!EM_S_STM07_IS($A999,"9",DATE(E$4,12,31),"1")/1000000</f>
        <v>375.62643032</v>
      </c>
      <c r="F999" s="3">
        <f>[1]!EM_S_STM07_IS($A999,"61",DATE(E$4,12,31),"1")/1000000</f>
        <v>44.994903690000001</v>
      </c>
      <c r="G999" s="3">
        <f>[1]!EM_S_STM07_IS($A999,"9",DATE(G$4,12,31),"1")/1000000</f>
        <v>250.11262657</v>
      </c>
      <c r="H999" s="3">
        <f>[1]!EM_S_STM07_IS($A999,"61",DATE(G$4,12,31),"1")/1000000</f>
        <v>7.0706591400000001</v>
      </c>
      <c r="I999" s="3">
        <f>[1]!EM_S_STM07_IS($A999,"9",DATE(I$4,12,31),"1")/1000000</f>
        <v>252.54672563999998</v>
      </c>
      <c r="J999" s="3">
        <f>[1]!EM_S_STM07_IS($A999,"61",DATE(I$4,12,31),"1")/1000000</f>
        <v>8.757428599999999</v>
      </c>
      <c r="K999" s="3">
        <f>[1]!EM_S_STM07_IS($A999,"9",DATE(K$4,12,31),"1")/1000000</f>
        <v>206.70256513999999</v>
      </c>
      <c r="L999" s="3">
        <f>[1]!EM_S_STM07_IS($A999,"61",DATE(K$4,12,31),"1")/1000000</f>
        <v>3.2349503900000003</v>
      </c>
      <c r="M999" s="3">
        <f>[1]!EM_S_STM07_IS($A999,"9",DATE(M$4,12,31),"1")/1000000</f>
        <v>230.14321909999998</v>
      </c>
      <c r="N999" s="3">
        <f>[1]!EM_S_STM07_IS($A999,"61",DATE(M$4,12,31),"1")/1000000</f>
        <v>2.8061556000000003</v>
      </c>
      <c r="O999" s="6">
        <f t="shared" si="32"/>
        <v>-7.9335342688230281E-2</v>
      </c>
      <c r="P999" s="6">
        <f t="shared" si="33"/>
        <v>-0.46161379717278472</v>
      </c>
    </row>
    <row r="1000" spans="1:16" x14ac:dyDescent="0.25">
      <c r="A1000" s="5" t="s">
        <v>994</v>
      </c>
      <c r="B1000" s="5" t="s">
        <v>4056</v>
      </c>
      <c r="C1000" s="3">
        <f>[1]!EM_S_STM07_IS($A1000,"9",DATE(C$4,12,31),"1")/1000000</f>
        <v>296.34799391000001</v>
      </c>
      <c r="D1000" s="3">
        <f>[1]!EM_S_STM07_IS($A1000,"61",DATE(C$4,12,31),"1")/1000000</f>
        <v>33.493968809999998</v>
      </c>
      <c r="E1000" s="3">
        <f>[1]!EM_S_STM07_IS($A1000,"9",DATE(E$4,12,31),"1")/1000000</f>
        <v>319.77323618000003</v>
      </c>
      <c r="F1000" s="3">
        <f>[1]!EM_S_STM07_IS($A1000,"61",DATE(E$4,12,31),"1")/1000000</f>
        <v>48.548696210000003</v>
      </c>
      <c r="G1000" s="3">
        <f>[1]!EM_S_STM07_IS($A1000,"9",DATE(G$4,12,31),"1")/1000000</f>
        <v>343.13583048999999</v>
      </c>
      <c r="H1000" s="3">
        <f>[1]!EM_S_STM07_IS($A1000,"61",DATE(G$4,12,31),"1")/1000000</f>
        <v>50.101739389999999</v>
      </c>
      <c r="I1000" s="3">
        <f>[1]!EM_S_STM07_IS($A1000,"9",DATE(I$4,12,31),"1")/1000000</f>
        <v>383.44304035000005</v>
      </c>
      <c r="J1000" s="3">
        <f>[1]!EM_S_STM07_IS($A1000,"61",DATE(I$4,12,31),"1")/1000000</f>
        <v>43.0531614</v>
      </c>
      <c r="K1000" s="3">
        <f>[1]!EM_S_STM07_IS($A1000,"9",DATE(K$4,12,31),"1")/1000000</f>
        <v>367.17538204000004</v>
      </c>
      <c r="L1000" s="3">
        <f>[1]!EM_S_STM07_IS($A1000,"61",DATE(K$4,12,31),"1")/1000000</f>
        <v>32.733440800000004</v>
      </c>
      <c r="M1000" s="3">
        <f>[1]!EM_S_STM07_IS($A1000,"9",DATE(M$4,12,31),"1")/1000000</f>
        <v>434.80912188000002</v>
      </c>
      <c r="N1000" s="3">
        <f>[1]!EM_S_STM07_IS($A1000,"61",DATE(M$4,12,31),"1")/1000000</f>
        <v>33.841036150000001</v>
      </c>
      <c r="O1000" s="6">
        <f t="shared" si="32"/>
        <v>7.9690626468127856E-2</v>
      </c>
      <c r="P1000" s="6">
        <f t="shared" si="33"/>
        <v>2.0638801264432072E-3</v>
      </c>
    </row>
    <row r="1001" spans="1:16" x14ac:dyDescent="0.25">
      <c r="A1001" s="5" t="s">
        <v>995</v>
      </c>
      <c r="B1001" s="5" t="s">
        <v>4057</v>
      </c>
      <c r="C1001" s="3">
        <f>[1]!EM_S_STM07_IS($A1001,"9",DATE(C$4,12,31),"1")/1000000</f>
        <v>508.53017863999997</v>
      </c>
      <c r="D1001" s="3">
        <f>[1]!EM_S_STM07_IS($A1001,"61",DATE(C$4,12,31),"1")/1000000</f>
        <v>87.237231199999997</v>
      </c>
      <c r="E1001" s="3">
        <f>[1]!EM_S_STM07_IS($A1001,"9",DATE(E$4,12,31),"1")/1000000</f>
        <v>941.79219423000006</v>
      </c>
      <c r="F1001" s="3">
        <f>[1]!EM_S_STM07_IS($A1001,"61",DATE(E$4,12,31),"1")/1000000</f>
        <v>105.13035368999999</v>
      </c>
      <c r="G1001" s="3">
        <f>[1]!EM_S_STM07_IS($A1001,"9",DATE(G$4,12,31),"1")/1000000</f>
        <v>1231.5591515399999</v>
      </c>
      <c r="H1001" s="3">
        <f>[1]!EM_S_STM07_IS($A1001,"61",DATE(G$4,12,31),"1")/1000000</f>
        <v>171.03120050000001</v>
      </c>
      <c r="I1001" s="3">
        <f>[1]!EM_S_STM07_IS($A1001,"9",DATE(I$4,12,31),"1")/1000000</f>
        <v>1290.7293699100001</v>
      </c>
      <c r="J1001" s="3">
        <f>[1]!EM_S_STM07_IS($A1001,"61",DATE(I$4,12,31),"1")/1000000</f>
        <v>172.48708311999999</v>
      </c>
      <c r="K1001" s="3">
        <f>[1]!EM_S_STM07_IS($A1001,"9",DATE(K$4,12,31),"1")/1000000</f>
        <v>1402.31894255</v>
      </c>
      <c r="L1001" s="3">
        <f>[1]!EM_S_STM07_IS($A1001,"61",DATE(K$4,12,31),"1")/1000000</f>
        <v>174.88633680000001</v>
      </c>
      <c r="M1001" s="3">
        <f>[1]!EM_S_STM07_IS($A1001,"9",DATE(M$4,12,31),"1")/1000000</f>
        <v>2148.61245607</v>
      </c>
      <c r="N1001" s="3">
        <f>[1]!EM_S_STM07_IS($A1001,"61",DATE(M$4,12,31),"1")/1000000</f>
        <v>303.21659849000002</v>
      </c>
      <c r="O1001" s="6">
        <f t="shared" si="32"/>
        <v>0.33403821803568379</v>
      </c>
      <c r="P1001" s="6">
        <f t="shared" si="33"/>
        <v>0.28295144331221023</v>
      </c>
    </row>
    <row r="1002" spans="1:16" x14ac:dyDescent="0.25">
      <c r="A1002" s="5" t="s">
        <v>996</v>
      </c>
      <c r="B1002" s="5" t="s">
        <v>4058</v>
      </c>
      <c r="C1002" s="3">
        <f>[1]!EM_S_STM07_IS($A1002,"9",DATE(C$4,12,31),"1")/1000000</f>
        <v>567.42665003000002</v>
      </c>
      <c r="D1002" s="3">
        <f>[1]!EM_S_STM07_IS($A1002,"61",DATE(C$4,12,31),"1")/1000000</f>
        <v>59.181373710000003</v>
      </c>
      <c r="E1002" s="3">
        <f>[1]!EM_S_STM07_IS($A1002,"9",DATE(E$4,12,31),"1")/1000000</f>
        <v>764.51488090999999</v>
      </c>
      <c r="F1002" s="3">
        <f>[1]!EM_S_STM07_IS($A1002,"61",DATE(E$4,12,31),"1")/1000000</f>
        <v>60.192710270000006</v>
      </c>
      <c r="G1002" s="3">
        <f>[1]!EM_S_STM07_IS($A1002,"9",DATE(G$4,12,31),"1")/1000000</f>
        <v>942.45047537999994</v>
      </c>
      <c r="H1002" s="3">
        <f>[1]!EM_S_STM07_IS($A1002,"61",DATE(G$4,12,31),"1")/1000000</f>
        <v>86.315541480000007</v>
      </c>
      <c r="I1002" s="3">
        <f>[1]!EM_S_STM07_IS($A1002,"9",DATE(I$4,12,31),"1")/1000000</f>
        <v>1126.2855199200001</v>
      </c>
      <c r="J1002" s="3">
        <f>[1]!EM_S_STM07_IS($A1002,"61",DATE(I$4,12,31),"1")/1000000</f>
        <v>121.16920148</v>
      </c>
      <c r="K1002" s="3">
        <f>[1]!EM_S_STM07_IS($A1002,"9",DATE(K$4,12,31),"1")/1000000</f>
        <v>1145.3116618800002</v>
      </c>
      <c r="L1002" s="3">
        <f>[1]!EM_S_STM07_IS($A1002,"61",DATE(K$4,12,31),"1")/1000000</f>
        <v>87.702586099999991</v>
      </c>
      <c r="M1002" s="3">
        <f>[1]!EM_S_STM07_IS($A1002,"9",DATE(M$4,12,31),"1")/1000000</f>
        <v>1146.41682356</v>
      </c>
      <c r="N1002" s="3">
        <f>[1]!EM_S_STM07_IS($A1002,"61",DATE(M$4,12,31),"1")/1000000</f>
        <v>117.82235654999999</v>
      </c>
      <c r="O1002" s="6">
        <f t="shared" si="32"/>
        <v>0.15102979122963966</v>
      </c>
      <c r="P1002" s="6">
        <f t="shared" si="33"/>
        <v>0.1476475466119942</v>
      </c>
    </row>
    <row r="1003" spans="1:16" x14ac:dyDescent="0.25">
      <c r="A1003" s="5" t="s">
        <v>997</v>
      </c>
      <c r="B1003" s="5" t="s">
        <v>4059</v>
      </c>
      <c r="C1003" s="3">
        <f>[1]!EM_S_STM07_IS($A1003,"9",DATE(C$4,12,31),"1")/1000000</f>
        <v>1929.76931995</v>
      </c>
      <c r="D1003" s="3">
        <f>[1]!EM_S_STM07_IS($A1003,"61",DATE(C$4,12,31),"1")/1000000</f>
        <v>113.75586616</v>
      </c>
      <c r="E1003" s="3">
        <f>[1]!EM_S_STM07_IS($A1003,"9",DATE(E$4,12,31),"1")/1000000</f>
        <v>2514.4907274899997</v>
      </c>
      <c r="F1003" s="3">
        <f>[1]!EM_S_STM07_IS($A1003,"61",DATE(E$4,12,31),"1")/1000000</f>
        <v>116.05943008</v>
      </c>
      <c r="G1003" s="3">
        <f>[1]!EM_S_STM07_IS($A1003,"9",DATE(G$4,12,31),"1")/1000000</f>
        <v>2577.55975833</v>
      </c>
      <c r="H1003" s="3">
        <f>[1]!EM_S_STM07_IS($A1003,"61",DATE(G$4,12,31),"1")/1000000</f>
        <v>116.31021554</v>
      </c>
      <c r="I1003" s="3">
        <f>[1]!EM_S_STM07_IS($A1003,"9",DATE(I$4,12,31),"1")/1000000</f>
        <v>3001.5606843099999</v>
      </c>
      <c r="J1003" s="3">
        <f>[1]!EM_S_STM07_IS($A1003,"61",DATE(I$4,12,31),"1")/1000000</f>
        <v>113.58196493000001</v>
      </c>
      <c r="K1003" s="3">
        <f>[1]!EM_S_STM07_IS($A1003,"9",DATE(K$4,12,31),"1")/1000000</f>
        <v>3177.12819924</v>
      </c>
      <c r="L1003" s="3">
        <f>[1]!EM_S_STM07_IS($A1003,"61",DATE(K$4,12,31),"1")/1000000</f>
        <v>127.90468507999999</v>
      </c>
      <c r="M1003" s="3">
        <f>[1]!EM_S_STM07_IS($A1003,"9",DATE(M$4,12,31),"1")/1000000</f>
        <v>3236.13141675</v>
      </c>
      <c r="N1003" s="3">
        <f>[1]!EM_S_STM07_IS($A1003,"61",DATE(M$4,12,31),"1")/1000000</f>
        <v>146.0616206</v>
      </c>
      <c r="O1003" s="6">
        <f t="shared" si="32"/>
        <v>0.10893004536885065</v>
      </c>
      <c r="P1003" s="6">
        <f t="shared" si="33"/>
        <v>5.1265622302239633E-2</v>
      </c>
    </row>
    <row r="1004" spans="1:16" x14ac:dyDescent="0.25">
      <c r="A1004" s="5" t="s">
        <v>998</v>
      </c>
      <c r="B1004" s="5" t="s">
        <v>4060</v>
      </c>
      <c r="C1004" s="3">
        <f>[1]!EM_S_STM07_IS($A1004,"9",DATE(C$4,12,31),"1")/1000000</f>
        <v>3309.01759313</v>
      </c>
      <c r="D1004" s="3">
        <f>[1]!EM_S_STM07_IS($A1004,"61",DATE(C$4,12,31),"1")/1000000</f>
        <v>334.45294267000003</v>
      </c>
      <c r="E1004" s="3">
        <f>[1]!EM_S_STM07_IS($A1004,"9",DATE(E$4,12,31),"1")/1000000</f>
        <v>3967.2521676000001</v>
      </c>
      <c r="F1004" s="3">
        <f>[1]!EM_S_STM07_IS($A1004,"61",DATE(E$4,12,31),"1")/1000000</f>
        <v>328.59579004</v>
      </c>
      <c r="G1004" s="3">
        <f>[1]!EM_S_STM07_IS($A1004,"9",DATE(G$4,12,31),"1")/1000000</f>
        <v>11721.692787040001</v>
      </c>
      <c r="H1004" s="3">
        <f>[1]!EM_S_STM07_IS($A1004,"61",DATE(G$4,12,31),"1")/1000000</f>
        <v>338.78360199000002</v>
      </c>
      <c r="I1004" s="3">
        <f>[1]!EM_S_STM07_IS($A1004,"9",DATE(I$4,12,31),"1")/1000000</f>
        <v>5942.1924850699997</v>
      </c>
      <c r="J1004" s="3">
        <f>[1]!EM_S_STM07_IS($A1004,"61",DATE(I$4,12,31),"1")/1000000</f>
        <v>69.59665231999999</v>
      </c>
      <c r="K1004" s="3">
        <f>[1]!EM_S_STM07_IS($A1004,"9",DATE(K$4,12,31),"1")/1000000</f>
        <v>3132.7806796599998</v>
      </c>
      <c r="L1004" s="3">
        <f>[1]!EM_S_STM07_IS($A1004,"61",DATE(K$4,12,31),"1")/1000000</f>
        <v>70.641727939999996</v>
      </c>
      <c r="M1004" s="3">
        <f>[1]!EM_S_STM07_IS($A1004,"9",DATE(M$4,12,31),"1")/1000000</f>
        <v>2619.7178181199997</v>
      </c>
      <c r="N1004" s="3">
        <f>[1]!EM_S_STM07_IS($A1004,"61",DATE(M$4,12,31),"1")/1000000</f>
        <v>-154.93739471999999</v>
      </c>
      <c r="O1004" s="6">
        <f t="shared" si="32"/>
        <v>-4.5642507212311001E-2</v>
      </c>
      <c r="P1004" s="6">
        <f t="shared" si="33"/>
        <v>-1.8573620290514516</v>
      </c>
    </row>
    <row r="1005" spans="1:16" x14ac:dyDescent="0.25">
      <c r="A1005" s="5" t="s">
        <v>999</v>
      </c>
      <c r="B1005" s="5" t="s">
        <v>4061</v>
      </c>
      <c r="C1005" s="3">
        <f>[1]!EM_S_STM07_IS($A1005,"9",DATE(C$4,12,31),"1")/1000000</f>
        <v>850.08060280999996</v>
      </c>
      <c r="D1005" s="3">
        <f>[1]!EM_S_STM07_IS($A1005,"61",DATE(C$4,12,31),"1")/1000000</f>
        <v>103.31617758</v>
      </c>
      <c r="E1005" s="3">
        <f>[1]!EM_S_STM07_IS($A1005,"9",DATE(E$4,12,31),"1")/1000000</f>
        <v>1102.9273007199999</v>
      </c>
      <c r="F1005" s="3">
        <f>[1]!EM_S_STM07_IS($A1005,"61",DATE(E$4,12,31),"1")/1000000</f>
        <v>182.45557041999999</v>
      </c>
      <c r="G1005" s="3">
        <f>[1]!EM_S_STM07_IS($A1005,"9",DATE(G$4,12,31),"1")/1000000</f>
        <v>1332.3683833099999</v>
      </c>
      <c r="H1005" s="3">
        <f>[1]!EM_S_STM07_IS($A1005,"61",DATE(G$4,12,31),"1")/1000000</f>
        <v>233.57160486000001</v>
      </c>
      <c r="I1005" s="3">
        <f>[1]!EM_S_STM07_IS($A1005,"9",DATE(I$4,12,31),"1")/1000000</f>
        <v>2051.8725325</v>
      </c>
      <c r="J1005" s="3">
        <f>[1]!EM_S_STM07_IS($A1005,"61",DATE(I$4,12,31),"1")/1000000</f>
        <v>199.24119668</v>
      </c>
      <c r="K1005" s="3">
        <f>[1]!EM_S_STM07_IS($A1005,"9",DATE(K$4,12,31),"1")/1000000</f>
        <v>1874.3493941900001</v>
      </c>
      <c r="L1005" s="3">
        <f>[1]!EM_S_STM07_IS($A1005,"61",DATE(K$4,12,31),"1")/1000000</f>
        <v>50.93517757</v>
      </c>
      <c r="M1005" s="3">
        <f>[1]!EM_S_STM07_IS($A1005,"9",DATE(M$4,12,31),"1")/1000000</f>
        <v>1232.8102493399999</v>
      </c>
      <c r="N1005" s="3">
        <f>[1]!EM_S_STM07_IS($A1005,"61",DATE(M$4,12,31),"1")/1000000</f>
        <v>-296.65413477999999</v>
      </c>
      <c r="O1005" s="6">
        <f t="shared" si="32"/>
        <v>7.7177382536580685E-2</v>
      </c>
      <c r="P1005" s="6">
        <f t="shared" si="33"/>
        <v>-2.2348562812473052</v>
      </c>
    </row>
    <row r="1006" spans="1:16" x14ac:dyDescent="0.25">
      <c r="A1006" s="5" t="s">
        <v>1000</v>
      </c>
      <c r="B1006" s="5" t="s">
        <v>4062</v>
      </c>
      <c r="C1006" s="3">
        <f>[1]!EM_S_STM07_IS($A1006,"9",DATE(C$4,12,31),"1")/1000000</f>
        <v>999.26213640999993</v>
      </c>
      <c r="D1006" s="3">
        <f>[1]!EM_S_STM07_IS($A1006,"61",DATE(C$4,12,31),"1")/1000000</f>
        <v>88.457038130000001</v>
      </c>
      <c r="E1006" s="3">
        <f>[1]!EM_S_STM07_IS($A1006,"9",DATE(E$4,12,31),"1")/1000000</f>
        <v>943.83751777999998</v>
      </c>
      <c r="F1006" s="3">
        <f>[1]!EM_S_STM07_IS($A1006,"61",DATE(E$4,12,31),"1")/1000000</f>
        <v>67.889785329999995</v>
      </c>
      <c r="G1006" s="3">
        <f>[1]!EM_S_STM07_IS($A1006,"9",DATE(G$4,12,31),"1")/1000000</f>
        <v>869.32893776999992</v>
      </c>
      <c r="H1006" s="3">
        <f>[1]!EM_S_STM07_IS($A1006,"61",DATE(G$4,12,31),"1")/1000000</f>
        <v>34.848366549999994</v>
      </c>
      <c r="I1006" s="3">
        <f>[1]!EM_S_STM07_IS($A1006,"9",DATE(I$4,12,31),"1")/1000000</f>
        <v>1244.0051877000001</v>
      </c>
      <c r="J1006" s="3">
        <f>[1]!EM_S_STM07_IS($A1006,"61",DATE(I$4,12,31),"1")/1000000</f>
        <v>25.304046370000002</v>
      </c>
      <c r="K1006" s="3">
        <f>[1]!EM_S_STM07_IS($A1006,"9",DATE(K$4,12,31),"1")/1000000</f>
        <v>1614.6862295799999</v>
      </c>
      <c r="L1006" s="3">
        <f>[1]!EM_S_STM07_IS($A1006,"61",DATE(K$4,12,31),"1")/1000000</f>
        <v>40.422924280000004</v>
      </c>
      <c r="M1006" s="3">
        <f>[1]!EM_S_STM07_IS($A1006,"9",DATE(M$4,12,31),"1")/1000000</f>
        <v>1914.84436209</v>
      </c>
      <c r="N1006" s="3">
        <f>[1]!EM_S_STM07_IS($A1006,"61",DATE(M$4,12,31),"1")/1000000</f>
        <v>57.143411280000002</v>
      </c>
      <c r="O1006" s="6">
        <f t="shared" si="32"/>
        <v>0.13891368071392596</v>
      </c>
      <c r="P1006" s="6">
        <f t="shared" si="33"/>
        <v>-8.3680869074133413E-2</v>
      </c>
    </row>
    <row r="1007" spans="1:16" x14ac:dyDescent="0.25">
      <c r="A1007" s="5" t="s">
        <v>1001</v>
      </c>
      <c r="B1007" s="5" t="s">
        <v>4063</v>
      </c>
      <c r="C1007" s="3">
        <f>[1]!EM_S_STM07_IS($A1007,"9",DATE(C$4,12,31),"1")/1000000</f>
        <v>2094.7054841600002</v>
      </c>
      <c r="D1007" s="3">
        <f>[1]!EM_S_STM07_IS($A1007,"61",DATE(C$4,12,31),"1")/1000000</f>
        <v>91.568940359999999</v>
      </c>
      <c r="E1007" s="3">
        <f>[1]!EM_S_STM07_IS($A1007,"9",DATE(E$4,12,31),"1")/1000000</f>
        <v>2039.8850519</v>
      </c>
      <c r="F1007" s="3">
        <f>[1]!EM_S_STM07_IS($A1007,"61",DATE(E$4,12,31),"1")/1000000</f>
        <v>78.008918750000007</v>
      </c>
      <c r="G1007" s="3">
        <f>[1]!EM_S_STM07_IS($A1007,"9",DATE(G$4,12,31),"1")/1000000</f>
        <v>2418.53863697</v>
      </c>
      <c r="H1007" s="3">
        <f>[1]!EM_S_STM07_IS($A1007,"61",DATE(G$4,12,31),"1")/1000000</f>
        <v>66.180630719999996</v>
      </c>
      <c r="I1007" s="3">
        <f>[1]!EM_S_STM07_IS($A1007,"9",DATE(I$4,12,31),"1")/1000000</f>
        <v>3120.9493015600001</v>
      </c>
      <c r="J1007" s="3">
        <f>[1]!EM_S_STM07_IS($A1007,"61",DATE(I$4,12,31),"1")/1000000</f>
        <v>59.033393869999998</v>
      </c>
      <c r="K1007" s="3">
        <f>[1]!EM_S_STM07_IS($A1007,"9",DATE(K$4,12,31),"1")/1000000</f>
        <v>2506.0815725700004</v>
      </c>
      <c r="L1007" s="3">
        <f>[1]!EM_S_STM07_IS($A1007,"61",DATE(K$4,12,31),"1")/1000000</f>
        <v>30.101633320000001</v>
      </c>
      <c r="M1007" s="3">
        <f>[1]!EM_S_STM07_IS($A1007,"9",DATE(M$4,12,31),"1")/1000000</f>
        <v>2065.0793299500001</v>
      </c>
      <c r="N1007" s="3">
        <f>[1]!EM_S_STM07_IS($A1007,"61",DATE(M$4,12,31),"1")/1000000</f>
        <v>73.17770367</v>
      </c>
      <c r="O1007" s="6">
        <f t="shared" si="32"/>
        <v>-2.844810041756296E-3</v>
      </c>
      <c r="P1007" s="6">
        <f t="shared" si="33"/>
        <v>-4.384980549573303E-2</v>
      </c>
    </row>
    <row r="1008" spans="1:16" x14ac:dyDescent="0.25">
      <c r="A1008" s="5" t="s">
        <v>1002</v>
      </c>
      <c r="B1008" s="5" t="s">
        <v>4064</v>
      </c>
      <c r="C1008" s="3">
        <f>[1]!EM_S_STM07_IS($A1008,"9",DATE(C$4,12,31),"1")/1000000</f>
        <v>1295.2449517299999</v>
      </c>
      <c r="D1008" s="3">
        <f>[1]!EM_S_STM07_IS($A1008,"61",DATE(C$4,12,31),"1")/1000000</f>
        <v>94.956653219999993</v>
      </c>
      <c r="E1008" s="3">
        <f>[1]!EM_S_STM07_IS($A1008,"9",DATE(E$4,12,31),"1")/1000000</f>
        <v>1719.7677141600002</v>
      </c>
      <c r="F1008" s="3">
        <f>[1]!EM_S_STM07_IS($A1008,"61",DATE(E$4,12,31),"1")/1000000</f>
        <v>161.9423419</v>
      </c>
      <c r="G1008" s="3">
        <f>[1]!EM_S_STM07_IS($A1008,"9",DATE(G$4,12,31),"1")/1000000</f>
        <v>1854.98313734</v>
      </c>
      <c r="H1008" s="3">
        <f>[1]!EM_S_STM07_IS($A1008,"61",DATE(G$4,12,31),"1")/1000000</f>
        <v>170.68488952999999</v>
      </c>
      <c r="I1008" s="3">
        <f>[1]!EM_S_STM07_IS($A1008,"9",DATE(I$4,12,31),"1")/1000000</f>
        <v>2223.8646048000001</v>
      </c>
      <c r="J1008" s="3">
        <f>[1]!EM_S_STM07_IS($A1008,"61",DATE(I$4,12,31),"1")/1000000</f>
        <v>111.60304425</v>
      </c>
      <c r="K1008" s="3">
        <f>[1]!EM_S_STM07_IS($A1008,"9",DATE(K$4,12,31),"1")/1000000</f>
        <v>2378.3621053299998</v>
      </c>
      <c r="L1008" s="3">
        <f>[1]!EM_S_STM07_IS($A1008,"61",DATE(K$4,12,31),"1")/1000000</f>
        <v>144.06848550000001</v>
      </c>
      <c r="M1008" s="3">
        <f>[1]!EM_S_STM07_IS($A1008,"9",DATE(M$4,12,31),"1")/1000000</f>
        <v>2973.85678233</v>
      </c>
      <c r="N1008" s="3">
        <f>[1]!EM_S_STM07_IS($A1008,"61",DATE(M$4,12,31),"1")/1000000</f>
        <v>246.68894953</v>
      </c>
      <c r="O1008" s="6">
        <f t="shared" si="32"/>
        <v>0.18084699365734225</v>
      </c>
      <c r="P1008" s="6">
        <f t="shared" si="33"/>
        <v>0.21038869645275482</v>
      </c>
    </row>
    <row r="1009" spans="1:16" x14ac:dyDescent="0.25">
      <c r="A1009" s="5" t="s">
        <v>1003</v>
      </c>
      <c r="B1009" s="5" t="s">
        <v>4065</v>
      </c>
      <c r="C1009" s="3">
        <f>[1]!EM_S_STM07_IS($A1009,"9",DATE(C$4,12,31),"1")/1000000</f>
        <v>2047.4174041400001</v>
      </c>
      <c r="D1009" s="3">
        <f>[1]!EM_S_STM07_IS($A1009,"61",DATE(C$4,12,31),"1")/1000000</f>
        <v>153.03848675</v>
      </c>
      <c r="E1009" s="3">
        <f>[1]!EM_S_STM07_IS($A1009,"9",DATE(E$4,12,31),"1")/1000000</f>
        <v>3241.8052466500003</v>
      </c>
      <c r="F1009" s="3">
        <f>[1]!EM_S_STM07_IS($A1009,"61",DATE(E$4,12,31),"1")/1000000</f>
        <v>221.00416783</v>
      </c>
      <c r="G1009" s="3">
        <f>[1]!EM_S_STM07_IS($A1009,"9",DATE(G$4,12,31),"1")/1000000</f>
        <v>3424.7529740800001</v>
      </c>
      <c r="H1009" s="3">
        <f>[1]!EM_S_STM07_IS($A1009,"61",DATE(G$4,12,31),"1")/1000000</f>
        <v>122.40543676</v>
      </c>
      <c r="I1009" s="3">
        <f>[1]!EM_S_STM07_IS($A1009,"9",DATE(I$4,12,31),"1")/1000000</f>
        <v>3848.7172457699999</v>
      </c>
      <c r="J1009" s="3">
        <f>[1]!EM_S_STM07_IS($A1009,"61",DATE(I$4,12,31),"1")/1000000</f>
        <v>106.69188323</v>
      </c>
      <c r="K1009" s="3">
        <f>[1]!EM_S_STM07_IS($A1009,"9",DATE(K$4,12,31),"1")/1000000</f>
        <v>4667.0431893199993</v>
      </c>
      <c r="L1009" s="3">
        <f>[1]!EM_S_STM07_IS($A1009,"61",DATE(K$4,12,31),"1")/1000000</f>
        <v>113.51563840999999</v>
      </c>
      <c r="M1009" s="3">
        <f>[1]!EM_S_STM07_IS($A1009,"9",DATE(M$4,12,31),"1")/1000000</f>
        <v>5837.7296052799993</v>
      </c>
      <c r="N1009" s="3">
        <f>[1]!EM_S_STM07_IS($A1009,"61",DATE(M$4,12,31),"1")/1000000</f>
        <v>200.58599025999999</v>
      </c>
      <c r="O1009" s="6">
        <f t="shared" si="32"/>
        <v>0.23312617639811561</v>
      </c>
      <c r="P1009" s="6">
        <f t="shared" si="33"/>
        <v>5.5601471196241814E-2</v>
      </c>
    </row>
    <row r="1010" spans="1:16" x14ac:dyDescent="0.25">
      <c r="A1010" s="5" t="s">
        <v>1004</v>
      </c>
      <c r="B1010" s="5" t="s">
        <v>4066</v>
      </c>
      <c r="C1010" s="3">
        <f>[1]!EM_S_STM07_IS($A1010,"9",DATE(C$4,12,31),"1")/1000000</f>
        <v>1136.3490435599999</v>
      </c>
      <c r="D1010" s="3">
        <f>[1]!EM_S_STM07_IS($A1010,"61",DATE(C$4,12,31),"1")/1000000</f>
        <v>121.17572709999999</v>
      </c>
      <c r="E1010" s="3">
        <f>[1]!EM_S_STM07_IS($A1010,"9",DATE(E$4,12,31),"1")/1000000</f>
        <v>1299.31276106</v>
      </c>
      <c r="F1010" s="3">
        <f>[1]!EM_S_STM07_IS($A1010,"61",DATE(E$4,12,31),"1")/1000000</f>
        <v>123.5762818</v>
      </c>
      <c r="G1010" s="3">
        <f>[1]!EM_S_STM07_IS($A1010,"9",DATE(G$4,12,31),"1")/1000000</f>
        <v>1733.1061528</v>
      </c>
      <c r="H1010" s="3">
        <f>[1]!EM_S_STM07_IS($A1010,"61",DATE(G$4,12,31),"1")/1000000</f>
        <v>99.81145029999999</v>
      </c>
      <c r="I1010" s="3">
        <f>[1]!EM_S_STM07_IS($A1010,"9",DATE(I$4,12,31),"1")/1000000</f>
        <v>2049.6206821000001</v>
      </c>
      <c r="J1010" s="3">
        <f>[1]!EM_S_STM07_IS($A1010,"61",DATE(I$4,12,31),"1")/1000000</f>
        <v>147.71983743999999</v>
      </c>
      <c r="K1010" s="3">
        <f>[1]!EM_S_STM07_IS($A1010,"9",DATE(K$4,12,31),"1")/1000000</f>
        <v>2242.0679356199998</v>
      </c>
      <c r="L1010" s="3">
        <f>[1]!EM_S_STM07_IS($A1010,"61",DATE(K$4,12,31),"1")/1000000</f>
        <v>221.84444859000001</v>
      </c>
      <c r="M1010" s="3">
        <f>[1]!EM_S_STM07_IS($A1010,"9",DATE(M$4,12,31),"1")/1000000</f>
        <v>2289.3803647399995</v>
      </c>
      <c r="N1010" s="3">
        <f>[1]!EM_S_STM07_IS($A1010,"61",DATE(M$4,12,31),"1")/1000000</f>
        <v>240.80290518999999</v>
      </c>
      <c r="O1010" s="6">
        <f t="shared" si="32"/>
        <v>0.15037978263057772</v>
      </c>
      <c r="P1010" s="6">
        <f t="shared" si="33"/>
        <v>0.14722662490794636</v>
      </c>
    </row>
    <row r="1011" spans="1:16" x14ac:dyDescent="0.25">
      <c r="A1011" s="5" t="s">
        <v>1005</v>
      </c>
      <c r="B1011" s="5" t="s">
        <v>4067</v>
      </c>
      <c r="C1011" s="3">
        <f>[1]!EM_S_STM07_IS($A1011,"9",DATE(C$4,12,31),"1")/1000000</f>
        <v>2625.7119590799998</v>
      </c>
      <c r="D1011" s="3">
        <f>[1]!EM_S_STM07_IS($A1011,"61",DATE(C$4,12,31),"1")/1000000</f>
        <v>161.39393283999999</v>
      </c>
      <c r="E1011" s="3">
        <f>[1]!EM_S_STM07_IS($A1011,"9",DATE(E$4,12,31),"1")/1000000</f>
        <v>3531.6876583600001</v>
      </c>
      <c r="F1011" s="3">
        <f>[1]!EM_S_STM07_IS($A1011,"61",DATE(E$4,12,31),"1")/1000000</f>
        <v>212.34870315999999</v>
      </c>
      <c r="G1011" s="3">
        <f>[1]!EM_S_STM07_IS($A1011,"9",DATE(G$4,12,31),"1")/1000000</f>
        <v>3741.8207002700001</v>
      </c>
      <c r="H1011" s="3">
        <f>[1]!EM_S_STM07_IS($A1011,"61",DATE(G$4,12,31),"1")/1000000</f>
        <v>161.37029924000001</v>
      </c>
      <c r="I1011" s="3">
        <f>[1]!EM_S_STM07_IS($A1011,"9",DATE(I$4,12,31),"1")/1000000</f>
        <v>4930.1068131299999</v>
      </c>
      <c r="J1011" s="3">
        <f>[1]!EM_S_STM07_IS($A1011,"61",DATE(I$4,12,31),"1")/1000000</f>
        <v>165.51926202999999</v>
      </c>
      <c r="K1011" s="3">
        <f>[1]!EM_S_STM07_IS($A1011,"9",DATE(K$4,12,31),"1")/1000000</f>
        <v>4225.1509464800001</v>
      </c>
      <c r="L1011" s="3">
        <f>[1]!EM_S_STM07_IS($A1011,"61",DATE(K$4,12,31),"1")/1000000</f>
        <v>137.96325224</v>
      </c>
      <c r="M1011" s="3">
        <f>[1]!EM_S_STM07_IS($A1011,"9",DATE(M$4,12,31),"1")/1000000</f>
        <v>3192.6323910599999</v>
      </c>
      <c r="N1011" s="3">
        <f>[1]!EM_S_STM07_IS($A1011,"61",DATE(M$4,12,31),"1")/1000000</f>
        <v>176.73516756999999</v>
      </c>
      <c r="O1011" s="6">
        <f t="shared" si="32"/>
        <v>3.9873154759927365E-2</v>
      </c>
      <c r="P1011" s="6">
        <f t="shared" si="33"/>
        <v>1.8326754842209025E-2</v>
      </c>
    </row>
    <row r="1012" spans="1:16" x14ac:dyDescent="0.25">
      <c r="A1012" s="5" t="s">
        <v>1006</v>
      </c>
      <c r="B1012" s="5" t="s">
        <v>4068</v>
      </c>
      <c r="C1012" s="3">
        <f>[1]!EM_S_STM07_IS($A1012,"9",DATE(C$4,12,31),"1")/1000000</f>
        <v>225.15597777000002</v>
      </c>
      <c r="D1012" s="3">
        <f>[1]!EM_S_STM07_IS($A1012,"61",DATE(C$4,12,31),"1")/1000000</f>
        <v>43.791489210000002</v>
      </c>
      <c r="E1012" s="3">
        <f>[1]!EM_S_STM07_IS($A1012,"9",DATE(E$4,12,31),"1")/1000000</f>
        <v>264.09093152999998</v>
      </c>
      <c r="F1012" s="3">
        <f>[1]!EM_S_STM07_IS($A1012,"61",DATE(E$4,12,31),"1")/1000000</f>
        <v>50.288580009999997</v>
      </c>
      <c r="G1012" s="3">
        <f>[1]!EM_S_STM07_IS($A1012,"9",DATE(G$4,12,31),"1")/1000000</f>
        <v>450.98898120999996</v>
      </c>
      <c r="H1012" s="3">
        <f>[1]!EM_S_STM07_IS($A1012,"61",DATE(G$4,12,31),"1")/1000000</f>
        <v>63.825845020000003</v>
      </c>
      <c r="I1012" s="3">
        <f>[1]!EM_S_STM07_IS($A1012,"9",DATE(I$4,12,31),"1")/1000000</f>
        <v>504.71653270999997</v>
      </c>
      <c r="J1012" s="3">
        <f>[1]!EM_S_STM07_IS($A1012,"61",DATE(I$4,12,31),"1")/1000000</f>
        <v>70.703158739999992</v>
      </c>
      <c r="K1012" s="3">
        <f>[1]!EM_S_STM07_IS($A1012,"9",DATE(K$4,12,31),"1")/1000000</f>
        <v>1203.8861153</v>
      </c>
      <c r="L1012" s="3">
        <f>[1]!EM_S_STM07_IS($A1012,"61",DATE(K$4,12,31),"1")/1000000</f>
        <v>130.27972571999999</v>
      </c>
      <c r="M1012" s="3">
        <f>[1]!EM_S_STM07_IS($A1012,"9",DATE(M$4,12,31),"1")/1000000</f>
        <v>1930.7950256900001</v>
      </c>
      <c r="N1012" s="3">
        <f>[1]!EM_S_STM07_IS($A1012,"61",DATE(M$4,12,31),"1")/1000000</f>
        <v>227.06015059999999</v>
      </c>
      <c r="O1012" s="6">
        <f t="shared" si="32"/>
        <v>0.53691743708113138</v>
      </c>
      <c r="P1012" s="6">
        <f t="shared" si="33"/>
        <v>0.38979338881461678</v>
      </c>
    </row>
    <row r="1013" spans="1:16" x14ac:dyDescent="0.25">
      <c r="A1013" s="5" t="s">
        <v>1007</v>
      </c>
      <c r="B1013" s="5" t="s">
        <v>4069</v>
      </c>
      <c r="C1013" s="3">
        <f>[1]!EM_S_STM07_IS($A1013,"9",DATE(C$4,12,31),"1")/1000000</f>
        <v>2293.07418306</v>
      </c>
      <c r="D1013" s="3">
        <f>[1]!EM_S_STM07_IS($A1013,"61",DATE(C$4,12,31),"1")/1000000</f>
        <v>185.86938087999999</v>
      </c>
      <c r="E1013" s="3">
        <f>[1]!EM_S_STM07_IS($A1013,"9",DATE(E$4,12,31),"1")/1000000</f>
        <v>2629.76509063</v>
      </c>
      <c r="F1013" s="3">
        <f>[1]!EM_S_STM07_IS($A1013,"61",DATE(E$4,12,31),"1")/1000000</f>
        <v>204.28736274000002</v>
      </c>
      <c r="G1013" s="3">
        <f>[1]!EM_S_STM07_IS($A1013,"9",DATE(G$4,12,31),"1")/1000000</f>
        <v>3044.9462090000002</v>
      </c>
      <c r="H1013" s="3">
        <f>[1]!EM_S_STM07_IS($A1013,"61",DATE(G$4,12,31),"1")/1000000</f>
        <v>216.74352655000001</v>
      </c>
      <c r="I1013" s="3">
        <f>[1]!EM_S_STM07_IS($A1013,"9",DATE(I$4,12,31),"1")/1000000</f>
        <v>3692.48032861</v>
      </c>
      <c r="J1013" s="3">
        <f>[1]!EM_S_STM07_IS($A1013,"61",DATE(I$4,12,31),"1")/1000000</f>
        <v>247.71708916999998</v>
      </c>
      <c r="K1013" s="3">
        <f>[1]!EM_S_STM07_IS($A1013,"9",DATE(K$4,12,31),"1")/1000000</f>
        <v>3977.7174876599997</v>
      </c>
      <c r="L1013" s="3">
        <f>[1]!EM_S_STM07_IS($A1013,"61",DATE(K$4,12,31),"1")/1000000</f>
        <v>266.88635521999998</v>
      </c>
      <c r="M1013" s="3">
        <f>[1]!EM_S_STM07_IS($A1013,"9",DATE(M$4,12,31),"1")/1000000</f>
        <v>4192.2197075499998</v>
      </c>
      <c r="N1013" s="3">
        <f>[1]!EM_S_STM07_IS($A1013,"61",DATE(M$4,12,31),"1")/1000000</f>
        <v>319.09868492000004</v>
      </c>
      <c r="O1013" s="6">
        <f t="shared" si="32"/>
        <v>0.12824959447392947</v>
      </c>
      <c r="P1013" s="6">
        <f t="shared" si="33"/>
        <v>0.11414940429113707</v>
      </c>
    </row>
    <row r="1014" spans="1:16" x14ac:dyDescent="0.25">
      <c r="A1014" s="5" t="s">
        <v>1008</v>
      </c>
      <c r="B1014" s="5" t="s">
        <v>4070</v>
      </c>
      <c r="C1014" s="3">
        <f>[1]!EM_S_STM07_IS($A1014,"9",DATE(C$4,12,31),"1")/1000000</f>
        <v>952.06162340999992</v>
      </c>
      <c r="D1014" s="3">
        <f>[1]!EM_S_STM07_IS($A1014,"61",DATE(C$4,12,31),"1")/1000000</f>
        <v>55.626179229999998</v>
      </c>
      <c r="E1014" s="3">
        <f>[1]!EM_S_STM07_IS($A1014,"9",DATE(E$4,12,31),"1")/1000000</f>
        <v>1205.9570953599998</v>
      </c>
      <c r="F1014" s="3">
        <f>[1]!EM_S_STM07_IS($A1014,"61",DATE(E$4,12,31),"1")/1000000</f>
        <v>77.088387159999996</v>
      </c>
      <c r="G1014" s="3">
        <f>[1]!EM_S_STM07_IS($A1014,"9",DATE(G$4,12,31),"1")/1000000</f>
        <v>1406.7831986400001</v>
      </c>
      <c r="H1014" s="3">
        <f>[1]!EM_S_STM07_IS($A1014,"61",DATE(G$4,12,31),"1")/1000000</f>
        <v>85.416053379999994</v>
      </c>
      <c r="I1014" s="3">
        <f>[1]!EM_S_STM07_IS($A1014,"9",DATE(I$4,12,31),"1")/1000000</f>
        <v>1684.84181474</v>
      </c>
      <c r="J1014" s="3">
        <f>[1]!EM_S_STM07_IS($A1014,"61",DATE(I$4,12,31),"1")/1000000</f>
        <v>96.985795549999992</v>
      </c>
      <c r="K1014" s="3">
        <f>[1]!EM_S_STM07_IS($A1014,"9",DATE(K$4,12,31),"1")/1000000</f>
        <v>1946.8374616900001</v>
      </c>
      <c r="L1014" s="3">
        <f>[1]!EM_S_STM07_IS($A1014,"61",DATE(K$4,12,31),"1")/1000000</f>
        <v>91.469202569999993</v>
      </c>
      <c r="M1014" s="3">
        <f>[1]!EM_S_STM07_IS($A1014,"9",DATE(M$4,12,31),"1")/1000000</f>
        <v>2293.77754314</v>
      </c>
      <c r="N1014" s="3">
        <f>[1]!EM_S_STM07_IS($A1014,"61",DATE(M$4,12,31),"1")/1000000</f>
        <v>107.30898040999999</v>
      </c>
      <c r="O1014" s="6">
        <f t="shared" si="32"/>
        <v>0.19227722307167339</v>
      </c>
      <c r="P1014" s="6">
        <f t="shared" si="33"/>
        <v>0.14043718000866545</v>
      </c>
    </row>
    <row r="1015" spans="1:16" x14ac:dyDescent="0.25">
      <c r="A1015" s="5" t="s">
        <v>1009</v>
      </c>
      <c r="B1015" s="5" t="s">
        <v>4071</v>
      </c>
      <c r="C1015" s="3">
        <f>[1]!EM_S_STM07_IS($A1015,"9",DATE(C$4,12,31),"1")/1000000</f>
        <v>1700.8278408900001</v>
      </c>
      <c r="D1015" s="3">
        <f>[1]!EM_S_STM07_IS($A1015,"61",DATE(C$4,12,31),"1")/1000000</f>
        <v>238.65261097999999</v>
      </c>
      <c r="E1015" s="3">
        <f>[1]!EM_S_STM07_IS($A1015,"9",DATE(E$4,12,31),"1")/1000000</f>
        <v>1871.18346825</v>
      </c>
      <c r="F1015" s="3">
        <f>[1]!EM_S_STM07_IS($A1015,"61",DATE(E$4,12,31),"1")/1000000</f>
        <v>262.88254568000002</v>
      </c>
      <c r="G1015" s="3">
        <f>[1]!EM_S_STM07_IS($A1015,"9",DATE(G$4,12,31),"1")/1000000</f>
        <v>1689.2789125100001</v>
      </c>
      <c r="H1015" s="3">
        <f>[1]!EM_S_STM07_IS($A1015,"61",DATE(G$4,12,31),"1")/1000000</f>
        <v>192.66756302000002</v>
      </c>
      <c r="I1015" s="3">
        <f>[1]!EM_S_STM07_IS($A1015,"9",DATE(I$4,12,31),"1")/1000000</f>
        <v>1696.3527043299998</v>
      </c>
      <c r="J1015" s="3">
        <f>[1]!EM_S_STM07_IS($A1015,"61",DATE(I$4,12,31),"1")/1000000</f>
        <v>168.80552291000001</v>
      </c>
      <c r="K1015" s="3">
        <f>[1]!EM_S_STM07_IS($A1015,"9",DATE(K$4,12,31),"1")/1000000</f>
        <v>993.93680073999997</v>
      </c>
      <c r="L1015" s="3">
        <f>[1]!EM_S_STM07_IS($A1015,"61",DATE(K$4,12,31),"1")/1000000</f>
        <v>53.579669899999999</v>
      </c>
      <c r="M1015" s="3">
        <f>[1]!EM_S_STM07_IS($A1015,"9",DATE(M$4,12,31),"1")/1000000</f>
        <v>1186.53285149</v>
      </c>
      <c r="N1015" s="3">
        <f>[1]!EM_S_STM07_IS($A1015,"61",DATE(M$4,12,31),"1")/1000000</f>
        <v>60.465879729999997</v>
      </c>
      <c r="O1015" s="6">
        <f t="shared" si="32"/>
        <v>-6.9483920639502483E-2</v>
      </c>
      <c r="P1015" s="6">
        <f t="shared" si="33"/>
        <v>-0.2401133107392901</v>
      </c>
    </row>
    <row r="1016" spans="1:16" x14ac:dyDescent="0.25">
      <c r="A1016" s="5" t="s">
        <v>1010</v>
      </c>
      <c r="B1016" s="5" t="s">
        <v>4072</v>
      </c>
      <c r="C1016" s="3">
        <f>[1]!EM_S_STM07_IS($A1016,"9",DATE(C$4,12,31),"1")/1000000</f>
        <v>304.75633970999996</v>
      </c>
      <c r="D1016" s="3">
        <f>[1]!EM_S_STM07_IS($A1016,"61",DATE(C$4,12,31),"1")/1000000</f>
        <v>82.888891999999998</v>
      </c>
      <c r="E1016" s="3">
        <f>[1]!EM_S_STM07_IS($A1016,"9",DATE(E$4,12,31),"1")/1000000</f>
        <v>468.72089133999998</v>
      </c>
      <c r="F1016" s="3">
        <f>[1]!EM_S_STM07_IS($A1016,"61",DATE(E$4,12,31),"1")/1000000</f>
        <v>131.09621067</v>
      </c>
      <c r="G1016" s="3">
        <f>[1]!EM_S_STM07_IS($A1016,"9",DATE(G$4,12,31),"1")/1000000</f>
        <v>597.77088551999998</v>
      </c>
      <c r="H1016" s="3">
        <f>[1]!EM_S_STM07_IS($A1016,"61",DATE(G$4,12,31),"1")/1000000</f>
        <v>172.49268891999998</v>
      </c>
      <c r="I1016" s="3">
        <f>[1]!EM_S_STM07_IS($A1016,"9",DATE(I$4,12,31),"1")/1000000</f>
        <v>543.10475058000009</v>
      </c>
      <c r="J1016" s="3">
        <f>[1]!EM_S_STM07_IS($A1016,"61",DATE(I$4,12,31),"1")/1000000</f>
        <v>148.30386111999999</v>
      </c>
      <c r="K1016" s="3">
        <f>[1]!EM_S_STM07_IS($A1016,"9",DATE(K$4,12,31),"1")/1000000</f>
        <v>580.36106860999996</v>
      </c>
      <c r="L1016" s="3">
        <f>[1]!EM_S_STM07_IS($A1016,"61",DATE(K$4,12,31),"1")/1000000</f>
        <v>153.43975513999999</v>
      </c>
      <c r="M1016" s="3">
        <f>[1]!EM_S_STM07_IS($A1016,"9",DATE(M$4,12,31),"1")/1000000</f>
        <v>777.01022425999997</v>
      </c>
      <c r="N1016" s="3">
        <f>[1]!EM_S_STM07_IS($A1016,"61",DATE(M$4,12,31),"1")/1000000</f>
        <v>156.44335355000001</v>
      </c>
      <c r="O1016" s="6">
        <f t="shared" si="32"/>
        <v>0.20585419045326003</v>
      </c>
      <c r="P1016" s="6">
        <f t="shared" si="33"/>
        <v>0.135460828898881</v>
      </c>
    </row>
    <row r="1017" spans="1:16" x14ac:dyDescent="0.25">
      <c r="A1017" s="5" t="s">
        <v>1011</v>
      </c>
      <c r="B1017" s="5" t="s">
        <v>4073</v>
      </c>
      <c r="C1017" s="3">
        <f>[1]!EM_S_STM07_IS($A1017,"9",DATE(C$4,12,31),"1")/1000000</f>
        <v>525.86266297999998</v>
      </c>
      <c r="D1017" s="3">
        <f>[1]!EM_S_STM07_IS($A1017,"61",DATE(C$4,12,31),"1")/1000000</f>
        <v>66.228857450000007</v>
      </c>
      <c r="E1017" s="3">
        <f>[1]!EM_S_STM07_IS($A1017,"9",DATE(E$4,12,31),"1")/1000000</f>
        <v>827.21795492999991</v>
      </c>
      <c r="F1017" s="3">
        <f>[1]!EM_S_STM07_IS($A1017,"61",DATE(E$4,12,31),"1")/1000000</f>
        <v>46.39590012</v>
      </c>
      <c r="G1017" s="3">
        <f>[1]!EM_S_STM07_IS($A1017,"9",DATE(G$4,12,31),"1")/1000000</f>
        <v>896.14163788999997</v>
      </c>
      <c r="H1017" s="3">
        <f>[1]!EM_S_STM07_IS($A1017,"61",DATE(G$4,12,31),"1")/1000000</f>
        <v>-89.204486290000006</v>
      </c>
      <c r="I1017" s="3">
        <f>[1]!EM_S_STM07_IS($A1017,"9",DATE(I$4,12,31),"1")/1000000</f>
        <v>1244.7476946300001</v>
      </c>
      <c r="J1017" s="3">
        <f>[1]!EM_S_STM07_IS($A1017,"61",DATE(I$4,12,31),"1")/1000000</f>
        <v>31.457912100000001</v>
      </c>
      <c r="K1017" s="3">
        <f>[1]!EM_S_STM07_IS($A1017,"9",DATE(K$4,12,31),"1")/1000000</f>
        <v>2220.1648894</v>
      </c>
      <c r="L1017" s="3">
        <f>[1]!EM_S_STM07_IS($A1017,"61",DATE(K$4,12,31),"1")/1000000</f>
        <v>104.21390826000001</v>
      </c>
      <c r="M1017" s="3">
        <f>[1]!EM_S_STM07_IS($A1017,"9",DATE(M$4,12,31),"1")/1000000</f>
        <v>2117.7492266099998</v>
      </c>
      <c r="N1017" s="3">
        <f>[1]!EM_S_STM07_IS($A1017,"61",DATE(M$4,12,31),"1")/1000000</f>
        <v>181.16626112</v>
      </c>
      <c r="O1017" s="6">
        <f t="shared" si="32"/>
        <v>0.32129697007163927</v>
      </c>
      <c r="P1017" s="6">
        <f t="shared" si="33"/>
        <v>0.2229424261193933</v>
      </c>
    </row>
    <row r="1018" spans="1:16" x14ac:dyDescent="0.25">
      <c r="A1018" s="5" t="s">
        <v>1012</v>
      </c>
      <c r="B1018" s="5" t="s">
        <v>4074</v>
      </c>
      <c r="C1018" s="3">
        <f>[1]!EM_S_STM07_IS($A1018,"9",DATE(C$4,12,31),"1")/1000000</f>
        <v>1149.7374296800001</v>
      </c>
      <c r="D1018" s="3">
        <f>[1]!EM_S_STM07_IS($A1018,"61",DATE(C$4,12,31),"1")/1000000</f>
        <v>56.301717549999999</v>
      </c>
      <c r="E1018" s="3">
        <f>[1]!EM_S_STM07_IS($A1018,"9",DATE(E$4,12,31),"1")/1000000</f>
        <v>1491.57082971</v>
      </c>
      <c r="F1018" s="3">
        <f>[1]!EM_S_STM07_IS($A1018,"61",DATE(E$4,12,31),"1")/1000000</f>
        <v>57.283586549999995</v>
      </c>
      <c r="G1018" s="3">
        <f>[1]!EM_S_STM07_IS($A1018,"9",DATE(G$4,12,31),"1")/1000000</f>
        <v>1768.75016108</v>
      </c>
      <c r="H1018" s="3">
        <f>[1]!EM_S_STM07_IS($A1018,"61",DATE(G$4,12,31),"1")/1000000</f>
        <v>53.903232659999993</v>
      </c>
      <c r="I1018" s="3">
        <f>[1]!EM_S_STM07_IS($A1018,"9",DATE(I$4,12,31),"1")/1000000</f>
        <v>1989.9174807699999</v>
      </c>
      <c r="J1018" s="3">
        <f>[1]!EM_S_STM07_IS($A1018,"61",DATE(I$4,12,31),"1")/1000000</f>
        <v>42.123647630000001</v>
      </c>
      <c r="K1018" s="3">
        <f>[1]!EM_S_STM07_IS($A1018,"9",DATE(K$4,12,31),"1")/1000000</f>
        <v>1987.8264589</v>
      </c>
      <c r="L1018" s="3">
        <f>[1]!EM_S_STM07_IS($A1018,"61",DATE(K$4,12,31),"1")/1000000</f>
        <v>61.018109950000003</v>
      </c>
      <c r="M1018" s="3">
        <f>[1]!EM_S_STM07_IS($A1018,"9",DATE(M$4,12,31),"1")/1000000</f>
        <v>2504.85317652</v>
      </c>
      <c r="N1018" s="3">
        <f>[1]!EM_S_STM07_IS($A1018,"61",DATE(M$4,12,31),"1")/1000000</f>
        <v>103.54760485999999</v>
      </c>
      <c r="O1018" s="6">
        <f t="shared" si="32"/>
        <v>0.16852153597577479</v>
      </c>
      <c r="P1018" s="6">
        <f t="shared" si="33"/>
        <v>0.12959739666573844</v>
      </c>
    </row>
    <row r="1019" spans="1:16" x14ac:dyDescent="0.25">
      <c r="A1019" s="5" t="s">
        <v>1013</v>
      </c>
      <c r="B1019" s="5" t="s">
        <v>4075</v>
      </c>
      <c r="C1019" s="3">
        <f>[1]!EM_S_STM07_IS($A1019,"9",DATE(C$4,12,31),"1")/1000000</f>
        <v>120.69900392</v>
      </c>
      <c r="D1019" s="3">
        <f>[1]!EM_S_STM07_IS($A1019,"61",DATE(C$4,12,31),"1")/1000000</f>
        <v>42.058399869999995</v>
      </c>
      <c r="E1019" s="3">
        <f>[1]!EM_S_STM07_IS($A1019,"9",DATE(E$4,12,31),"1")/1000000</f>
        <v>132.80895543</v>
      </c>
      <c r="F1019" s="3">
        <f>[1]!EM_S_STM07_IS($A1019,"61",DATE(E$4,12,31),"1")/1000000</f>
        <v>74.708041499999993</v>
      </c>
      <c r="G1019" s="3">
        <f>[1]!EM_S_STM07_IS($A1019,"9",DATE(G$4,12,31),"1")/1000000</f>
        <v>128.76813616999999</v>
      </c>
      <c r="H1019" s="3">
        <f>[1]!EM_S_STM07_IS($A1019,"61",DATE(G$4,12,31),"1")/1000000</f>
        <v>40.781310349999998</v>
      </c>
      <c r="I1019" s="3">
        <f>[1]!EM_S_STM07_IS($A1019,"9",DATE(I$4,12,31),"1")/1000000</f>
        <v>232.41479396</v>
      </c>
      <c r="J1019" s="3">
        <f>[1]!EM_S_STM07_IS($A1019,"61",DATE(I$4,12,31),"1")/1000000</f>
        <v>58.82376258</v>
      </c>
      <c r="K1019" s="3">
        <f>[1]!EM_S_STM07_IS($A1019,"9",DATE(K$4,12,31),"1")/1000000</f>
        <v>261.99327584999997</v>
      </c>
      <c r="L1019" s="3">
        <f>[1]!EM_S_STM07_IS($A1019,"61",DATE(K$4,12,31),"1")/1000000</f>
        <v>31.460012450000001</v>
      </c>
      <c r="M1019" s="3">
        <f>[1]!EM_S_STM07_IS($A1019,"9",DATE(M$4,12,31),"1")/1000000</f>
        <v>151.83966218</v>
      </c>
      <c r="N1019" s="3">
        <f>[1]!EM_S_STM07_IS($A1019,"61",DATE(M$4,12,31),"1")/1000000</f>
        <v>-45.516157390000004</v>
      </c>
      <c r="O1019" s="6">
        <f t="shared" si="32"/>
        <v>4.6974992710497654E-2</v>
      </c>
      <c r="P1019" s="6">
        <f t="shared" si="33"/>
        <v>-2.0159271552177045</v>
      </c>
    </row>
    <row r="1020" spans="1:16" x14ac:dyDescent="0.25">
      <c r="A1020" s="5" t="s">
        <v>1014</v>
      </c>
      <c r="B1020" s="5" t="s">
        <v>4076</v>
      </c>
      <c r="C1020" s="3">
        <f>[1]!EM_S_STM07_IS($A1020,"9",DATE(C$4,12,31),"1")/1000000</f>
        <v>1144.7672309700001</v>
      </c>
      <c r="D1020" s="3">
        <f>[1]!EM_S_STM07_IS($A1020,"61",DATE(C$4,12,31),"1")/1000000</f>
        <v>150.52765019</v>
      </c>
      <c r="E1020" s="3">
        <f>[1]!EM_S_STM07_IS($A1020,"9",DATE(E$4,12,31),"1")/1000000</f>
        <v>737.65280613999994</v>
      </c>
      <c r="F1020" s="3">
        <f>[1]!EM_S_STM07_IS($A1020,"61",DATE(E$4,12,31),"1")/1000000</f>
        <v>152.24805068999999</v>
      </c>
      <c r="G1020" s="3">
        <f>[1]!EM_S_STM07_IS($A1020,"9",DATE(G$4,12,31),"1")/1000000</f>
        <v>728.59203605999994</v>
      </c>
      <c r="H1020" s="3">
        <f>[1]!EM_S_STM07_IS($A1020,"61",DATE(G$4,12,31),"1")/1000000</f>
        <v>161.80296031999998</v>
      </c>
      <c r="I1020" s="3">
        <f>[1]!EM_S_STM07_IS($A1020,"9",DATE(I$4,12,31),"1")/1000000</f>
        <v>860.78097665999996</v>
      </c>
      <c r="J1020" s="3">
        <f>[1]!EM_S_STM07_IS($A1020,"61",DATE(I$4,12,31),"1")/1000000</f>
        <v>187.02174119</v>
      </c>
      <c r="K1020" s="3">
        <f>[1]!EM_S_STM07_IS($A1020,"9",DATE(K$4,12,31),"1")/1000000</f>
        <v>814.60825303000001</v>
      </c>
      <c r="L1020" s="3">
        <f>[1]!EM_S_STM07_IS($A1020,"61",DATE(K$4,12,31),"1")/1000000</f>
        <v>245.03673280999999</v>
      </c>
      <c r="M1020" s="3">
        <f>[1]!EM_S_STM07_IS($A1020,"9",DATE(M$4,12,31),"1")/1000000</f>
        <v>757.05112871000006</v>
      </c>
      <c r="N1020" s="3">
        <f>[1]!EM_S_STM07_IS($A1020,"61",DATE(M$4,12,31),"1")/1000000</f>
        <v>267.15124702000003</v>
      </c>
      <c r="O1020" s="6">
        <f t="shared" si="32"/>
        <v>-7.9377458503892884E-2</v>
      </c>
      <c r="P1020" s="6">
        <f t="shared" si="33"/>
        <v>0.12157464994153111</v>
      </c>
    </row>
    <row r="1021" spans="1:16" x14ac:dyDescent="0.25">
      <c r="A1021" s="5" t="s">
        <v>1015</v>
      </c>
      <c r="B1021" s="5" t="s">
        <v>4077</v>
      </c>
      <c r="C1021" s="3">
        <f>[1]!EM_S_STM07_IS($A1021,"9",DATE(C$4,12,31),"1")/1000000</f>
        <v>270.03550197999999</v>
      </c>
      <c r="D1021" s="3">
        <f>[1]!EM_S_STM07_IS($A1021,"61",DATE(C$4,12,31),"1")/1000000</f>
        <v>46.393062399999998</v>
      </c>
      <c r="E1021" s="3">
        <f>[1]!EM_S_STM07_IS($A1021,"9",DATE(E$4,12,31),"1")/1000000</f>
        <v>348.42775795</v>
      </c>
      <c r="F1021" s="3">
        <f>[1]!EM_S_STM07_IS($A1021,"61",DATE(E$4,12,31),"1")/1000000</f>
        <v>44.15777035</v>
      </c>
      <c r="G1021" s="3">
        <f>[1]!EM_S_STM07_IS($A1021,"9",DATE(G$4,12,31),"1")/1000000</f>
        <v>421.31887473</v>
      </c>
      <c r="H1021" s="3">
        <f>[1]!EM_S_STM07_IS($A1021,"61",DATE(G$4,12,31),"1")/1000000</f>
        <v>58.331527430000001</v>
      </c>
      <c r="I1021" s="3">
        <f>[1]!EM_S_STM07_IS($A1021,"9",DATE(I$4,12,31),"1")/1000000</f>
        <v>730.90090789999999</v>
      </c>
      <c r="J1021" s="3">
        <f>[1]!EM_S_STM07_IS($A1021,"61",DATE(I$4,12,31),"1")/1000000</f>
        <v>73.755530069999992</v>
      </c>
      <c r="K1021" s="3">
        <f>[1]!EM_S_STM07_IS($A1021,"9",DATE(K$4,12,31),"1")/1000000</f>
        <v>1166.7774624799999</v>
      </c>
      <c r="L1021" s="3">
        <f>[1]!EM_S_STM07_IS($A1021,"61",DATE(K$4,12,31),"1")/1000000</f>
        <v>102.15675584</v>
      </c>
      <c r="M1021" s="3">
        <f>[1]!EM_S_STM07_IS($A1021,"9",DATE(M$4,12,31),"1")/1000000</f>
        <v>1666.3194552699999</v>
      </c>
      <c r="N1021" s="3">
        <f>[1]!EM_S_STM07_IS($A1021,"61",DATE(M$4,12,31),"1")/1000000</f>
        <v>136.06025531</v>
      </c>
      <c r="O1021" s="6">
        <f t="shared" si="32"/>
        <v>0.43902215372277631</v>
      </c>
      <c r="P1021" s="6">
        <f t="shared" si="33"/>
        <v>0.24009697488434423</v>
      </c>
    </row>
    <row r="1022" spans="1:16" x14ac:dyDescent="0.25">
      <c r="A1022" s="5" t="s">
        <v>1016</v>
      </c>
      <c r="B1022" s="5" t="s">
        <v>4078</v>
      </c>
      <c r="C1022" s="3">
        <f>[1]!EM_S_STM07_IS($A1022,"9",DATE(C$4,12,31),"1")/1000000</f>
        <v>404.55862450000001</v>
      </c>
      <c r="D1022" s="3">
        <f>[1]!EM_S_STM07_IS($A1022,"61",DATE(C$4,12,31),"1")/1000000</f>
        <v>71.010423870000011</v>
      </c>
      <c r="E1022" s="3">
        <f>[1]!EM_S_STM07_IS($A1022,"9",DATE(E$4,12,31),"1")/1000000</f>
        <v>445.36091339000001</v>
      </c>
      <c r="F1022" s="3">
        <f>[1]!EM_S_STM07_IS($A1022,"61",DATE(E$4,12,31),"1")/1000000</f>
        <v>72.299463010000011</v>
      </c>
      <c r="G1022" s="3">
        <f>[1]!EM_S_STM07_IS($A1022,"9",DATE(G$4,12,31),"1")/1000000</f>
        <v>325.94764891</v>
      </c>
      <c r="H1022" s="3">
        <f>[1]!EM_S_STM07_IS($A1022,"61",DATE(G$4,12,31),"1")/1000000</f>
        <v>45.11521965</v>
      </c>
      <c r="I1022" s="3">
        <f>[1]!EM_S_STM07_IS($A1022,"9",DATE(I$4,12,31),"1")/1000000</f>
        <v>216.34136941999998</v>
      </c>
      <c r="J1022" s="3">
        <f>[1]!EM_S_STM07_IS($A1022,"61",DATE(I$4,12,31),"1")/1000000</f>
        <v>12.144549319999999</v>
      </c>
      <c r="K1022" s="3">
        <f>[1]!EM_S_STM07_IS($A1022,"9",DATE(K$4,12,31),"1")/1000000</f>
        <v>324.43192626999996</v>
      </c>
      <c r="L1022" s="3">
        <f>[1]!EM_S_STM07_IS($A1022,"61",DATE(K$4,12,31),"1")/1000000</f>
        <v>14.253273210000001</v>
      </c>
      <c r="M1022" s="3">
        <f>[1]!EM_S_STM07_IS($A1022,"9",DATE(M$4,12,31),"1")/1000000</f>
        <v>323.99063726999998</v>
      </c>
      <c r="N1022" s="3">
        <f>[1]!EM_S_STM07_IS($A1022,"61",DATE(M$4,12,31),"1")/1000000</f>
        <v>4.2929746500000006</v>
      </c>
      <c r="O1022" s="6">
        <f t="shared" si="32"/>
        <v>-4.3444442610506839E-2</v>
      </c>
      <c r="P1022" s="6">
        <f t="shared" si="33"/>
        <v>-0.42945849446372442</v>
      </c>
    </row>
    <row r="1023" spans="1:16" x14ac:dyDescent="0.25">
      <c r="A1023" s="5" t="s">
        <v>1017</v>
      </c>
      <c r="B1023" s="5" t="s">
        <v>4079</v>
      </c>
      <c r="C1023" s="3">
        <f>[1]!EM_S_STM07_IS($A1023,"9",DATE(C$4,12,31),"1")/1000000</f>
        <v>215.79567893999999</v>
      </c>
      <c r="D1023" s="3">
        <f>[1]!EM_S_STM07_IS($A1023,"61",DATE(C$4,12,31),"1")/1000000</f>
        <v>36.006628630000002</v>
      </c>
      <c r="E1023" s="3">
        <f>[1]!EM_S_STM07_IS($A1023,"9",DATE(E$4,12,31),"1")/1000000</f>
        <v>229.93419656</v>
      </c>
      <c r="F1023" s="3">
        <f>[1]!EM_S_STM07_IS($A1023,"61",DATE(E$4,12,31),"1")/1000000</f>
        <v>37.920367110000001</v>
      </c>
      <c r="G1023" s="3">
        <f>[1]!EM_S_STM07_IS($A1023,"9",DATE(G$4,12,31),"1")/1000000</f>
        <v>235.81526001</v>
      </c>
      <c r="H1023" s="3">
        <f>[1]!EM_S_STM07_IS($A1023,"61",DATE(G$4,12,31),"1")/1000000</f>
        <v>39.368474249999998</v>
      </c>
      <c r="I1023" s="3">
        <f>[1]!EM_S_STM07_IS($A1023,"9",DATE(I$4,12,31),"1")/1000000</f>
        <v>267.80186572000002</v>
      </c>
      <c r="J1023" s="3">
        <f>[1]!EM_S_STM07_IS($A1023,"61",DATE(I$4,12,31),"1")/1000000</f>
        <v>47.194915850000001</v>
      </c>
      <c r="K1023" s="3">
        <f>[1]!EM_S_STM07_IS($A1023,"9",DATE(K$4,12,31),"1")/1000000</f>
        <v>301.35354513999999</v>
      </c>
      <c r="L1023" s="3">
        <f>[1]!EM_S_STM07_IS($A1023,"61",DATE(K$4,12,31),"1")/1000000</f>
        <v>65.268188309999999</v>
      </c>
      <c r="M1023" s="3">
        <f>[1]!EM_S_STM07_IS($A1023,"9",DATE(M$4,12,31),"1")/1000000</f>
        <v>302.15678424000004</v>
      </c>
      <c r="N1023" s="3">
        <f>[1]!EM_S_STM07_IS($A1023,"61",DATE(M$4,12,31),"1")/1000000</f>
        <v>65.222165029999999</v>
      </c>
      <c r="O1023" s="6">
        <f t="shared" si="32"/>
        <v>6.9640703882693389E-2</v>
      </c>
      <c r="P1023" s="6">
        <f t="shared" si="33"/>
        <v>0.12616636007492765</v>
      </c>
    </row>
    <row r="1024" spans="1:16" x14ac:dyDescent="0.25">
      <c r="A1024" s="5" t="s">
        <v>1018</v>
      </c>
      <c r="B1024" s="5" t="s">
        <v>4080</v>
      </c>
      <c r="C1024" s="3">
        <f>[1]!EM_S_STM07_IS($A1024,"9",DATE(C$4,12,31),"1")/1000000</f>
        <v>296.39382068000003</v>
      </c>
      <c r="D1024" s="3">
        <f>[1]!EM_S_STM07_IS($A1024,"61",DATE(C$4,12,31),"1")/1000000</f>
        <v>66.874808630000004</v>
      </c>
      <c r="E1024" s="3">
        <f>[1]!EM_S_STM07_IS($A1024,"9",DATE(E$4,12,31),"1")/1000000</f>
        <v>403.96991787999997</v>
      </c>
      <c r="F1024" s="3">
        <f>[1]!EM_S_STM07_IS($A1024,"61",DATE(E$4,12,31),"1")/1000000</f>
        <v>91.891001709999998</v>
      </c>
      <c r="G1024" s="3">
        <f>[1]!EM_S_STM07_IS($A1024,"9",DATE(G$4,12,31),"1")/1000000</f>
        <v>510.01582755000004</v>
      </c>
      <c r="H1024" s="3">
        <f>[1]!EM_S_STM07_IS($A1024,"61",DATE(G$4,12,31),"1")/1000000</f>
        <v>95.728953219999994</v>
      </c>
      <c r="I1024" s="3">
        <f>[1]!EM_S_STM07_IS($A1024,"9",DATE(I$4,12,31),"1")/1000000</f>
        <v>951.38064086999998</v>
      </c>
      <c r="J1024" s="3">
        <f>[1]!EM_S_STM07_IS($A1024,"61",DATE(I$4,12,31),"1")/1000000</f>
        <v>102.97558972</v>
      </c>
      <c r="K1024" s="3">
        <f>[1]!EM_S_STM07_IS($A1024,"9",DATE(K$4,12,31),"1")/1000000</f>
        <v>1381.41714632</v>
      </c>
      <c r="L1024" s="3">
        <f>[1]!EM_S_STM07_IS($A1024,"61",DATE(K$4,12,31),"1")/1000000</f>
        <v>155.71705519999998</v>
      </c>
      <c r="M1024" s="3">
        <f>[1]!EM_S_STM07_IS($A1024,"9",DATE(M$4,12,31),"1")/1000000</f>
        <v>1359.0503703099998</v>
      </c>
      <c r="N1024" s="3">
        <f>[1]!EM_S_STM07_IS($A1024,"61",DATE(M$4,12,31),"1")/1000000</f>
        <v>161.49694277</v>
      </c>
      <c r="O1024" s="6">
        <f t="shared" si="32"/>
        <v>0.35604243934801127</v>
      </c>
      <c r="P1024" s="6">
        <f t="shared" si="33"/>
        <v>0.19283493674579377</v>
      </c>
    </row>
    <row r="1025" spans="1:16" x14ac:dyDescent="0.25">
      <c r="A1025" s="5" t="s">
        <v>1019</v>
      </c>
      <c r="B1025" s="5" t="s">
        <v>4081</v>
      </c>
      <c r="C1025" s="3">
        <f>[1]!EM_S_STM07_IS($A1025,"9",DATE(C$4,12,31),"1")/1000000</f>
        <v>316.75789872000001</v>
      </c>
      <c r="D1025" s="3">
        <f>[1]!EM_S_STM07_IS($A1025,"61",DATE(C$4,12,31),"1")/1000000</f>
        <v>49.222180049999999</v>
      </c>
      <c r="E1025" s="3">
        <f>[1]!EM_S_STM07_IS($A1025,"9",DATE(E$4,12,31),"1")/1000000</f>
        <v>338.14732691</v>
      </c>
      <c r="F1025" s="3">
        <f>[1]!EM_S_STM07_IS($A1025,"61",DATE(E$4,12,31),"1")/1000000</f>
        <v>40.692021220000001</v>
      </c>
      <c r="G1025" s="3">
        <f>[1]!EM_S_STM07_IS($A1025,"9",DATE(G$4,12,31),"1")/1000000</f>
        <v>309.02357905000002</v>
      </c>
      <c r="H1025" s="3">
        <f>[1]!EM_S_STM07_IS($A1025,"61",DATE(G$4,12,31),"1")/1000000</f>
        <v>12.87051202</v>
      </c>
      <c r="I1025" s="3">
        <f>[1]!EM_S_STM07_IS($A1025,"9",DATE(I$4,12,31),"1")/1000000</f>
        <v>257.11589290000001</v>
      </c>
      <c r="J1025" s="3">
        <f>[1]!EM_S_STM07_IS($A1025,"61",DATE(I$4,12,31),"1")/1000000</f>
        <v>3.6811629300000002</v>
      </c>
      <c r="K1025" s="3">
        <f>[1]!EM_S_STM07_IS($A1025,"9",DATE(K$4,12,31),"1")/1000000</f>
        <v>598.22537336000005</v>
      </c>
      <c r="L1025" s="3">
        <f>[1]!EM_S_STM07_IS($A1025,"61",DATE(K$4,12,31),"1")/1000000</f>
        <v>38.213446640000001</v>
      </c>
      <c r="M1025" s="3">
        <f>[1]!EM_S_STM07_IS($A1025,"9",DATE(M$4,12,31),"1")/1000000</f>
        <v>4656.7872810899999</v>
      </c>
      <c r="N1025" s="3">
        <f>[1]!EM_S_STM07_IS($A1025,"61",DATE(M$4,12,31),"1")/1000000</f>
        <v>506.01650477999999</v>
      </c>
      <c r="O1025" s="6">
        <f t="shared" si="32"/>
        <v>0.71187397419963361</v>
      </c>
      <c r="P1025" s="6">
        <f t="shared" si="33"/>
        <v>0.59367869764660708</v>
      </c>
    </row>
    <row r="1026" spans="1:16" x14ac:dyDescent="0.25">
      <c r="A1026" s="5" t="s">
        <v>1020</v>
      </c>
      <c r="B1026" s="5" t="s">
        <v>4082</v>
      </c>
      <c r="C1026" s="3">
        <f>[1]!EM_S_STM07_IS($A1026,"9",DATE(C$4,12,31),"1")/1000000</f>
        <v>5551.9031606300005</v>
      </c>
      <c r="D1026" s="3">
        <f>[1]!EM_S_STM07_IS($A1026,"61",DATE(C$4,12,31),"1")/1000000</f>
        <v>137.03787312</v>
      </c>
      <c r="E1026" s="3">
        <f>[1]!EM_S_STM07_IS($A1026,"9",DATE(E$4,12,31),"1")/1000000</f>
        <v>8480.8631581999998</v>
      </c>
      <c r="F1026" s="3">
        <f>[1]!EM_S_STM07_IS($A1026,"61",DATE(E$4,12,31),"1")/1000000</f>
        <v>98.243527099999994</v>
      </c>
      <c r="G1026" s="3">
        <f>[1]!EM_S_STM07_IS($A1026,"9",DATE(G$4,12,31),"1")/1000000</f>
        <v>11208.858671700002</v>
      </c>
      <c r="H1026" s="3">
        <f>[1]!EM_S_STM07_IS($A1026,"61",DATE(G$4,12,31),"1")/1000000</f>
        <v>69.880120349999999</v>
      </c>
      <c r="I1026" s="3">
        <f>[1]!EM_S_STM07_IS($A1026,"9",DATE(I$4,12,31),"1")/1000000</f>
        <v>10109.309831909999</v>
      </c>
      <c r="J1026" s="3">
        <f>[1]!EM_S_STM07_IS($A1026,"61",DATE(I$4,12,31),"1")/1000000</f>
        <v>90.276171640000001</v>
      </c>
      <c r="K1026" s="3">
        <f>[1]!EM_S_STM07_IS($A1026,"9",DATE(K$4,12,31),"1")/1000000</f>
        <v>9435.7239289500012</v>
      </c>
      <c r="L1026" s="3">
        <f>[1]!EM_S_STM07_IS($A1026,"61",DATE(K$4,12,31),"1")/1000000</f>
        <v>140.32083193</v>
      </c>
      <c r="M1026" s="3">
        <f>[1]!EM_S_STM07_IS($A1026,"9",DATE(M$4,12,31),"1")/1000000</f>
        <v>9817.7910335599991</v>
      </c>
      <c r="N1026" s="3">
        <f>[1]!EM_S_STM07_IS($A1026,"61",DATE(M$4,12,31),"1")/1000000</f>
        <v>170.39343147999998</v>
      </c>
      <c r="O1026" s="6">
        <f t="shared" si="32"/>
        <v>0.12076453629495543</v>
      </c>
      <c r="P1026" s="6">
        <f t="shared" si="33"/>
        <v>4.4533679854704022E-2</v>
      </c>
    </row>
    <row r="1027" spans="1:16" x14ac:dyDescent="0.25">
      <c r="A1027" s="5" t="s">
        <v>1021</v>
      </c>
      <c r="B1027" s="5" t="s">
        <v>4083</v>
      </c>
      <c r="C1027" s="3">
        <f>[1]!EM_S_STM07_IS($A1027,"9",DATE(C$4,12,31),"1")/1000000</f>
        <v>2143.8202690499998</v>
      </c>
      <c r="D1027" s="3">
        <f>[1]!EM_S_STM07_IS($A1027,"61",DATE(C$4,12,31),"1")/1000000</f>
        <v>152.10058543</v>
      </c>
      <c r="E1027" s="3">
        <f>[1]!EM_S_STM07_IS($A1027,"9",DATE(E$4,12,31),"1")/1000000</f>
        <v>2738.8397724800002</v>
      </c>
      <c r="F1027" s="3">
        <f>[1]!EM_S_STM07_IS($A1027,"61",DATE(E$4,12,31),"1")/1000000</f>
        <v>212.84000715000002</v>
      </c>
      <c r="G1027" s="3">
        <f>[1]!EM_S_STM07_IS($A1027,"9",DATE(G$4,12,31),"1")/1000000</f>
        <v>2749.8471764199999</v>
      </c>
      <c r="H1027" s="3">
        <f>[1]!EM_S_STM07_IS($A1027,"61",DATE(G$4,12,31),"1")/1000000</f>
        <v>283.14775933999999</v>
      </c>
      <c r="I1027" s="3">
        <f>[1]!EM_S_STM07_IS($A1027,"9",DATE(I$4,12,31),"1")/1000000</f>
        <v>2988.4478980999997</v>
      </c>
      <c r="J1027" s="3">
        <f>[1]!EM_S_STM07_IS($A1027,"61",DATE(I$4,12,31),"1")/1000000</f>
        <v>255.18189937</v>
      </c>
      <c r="K1027" s="3">
        <f>[1]!EM_S_STM07_IS($A1027,"9",DATE(K$4,12,31),"1")/1000000</f>
        <v>3113.2314294299999</v>
      </c>
      <c r="L1027" s="3">
        <f>[1]!EM_S_STM07_IS($A1027,"61",DATE(K$4,12,31),"1")/1000000</f>
        <v>293.45251080999998</v>
      </c>
      <c r="M1027" s="3">
        <f>[1]!EM_S_STM07_IS($A1027,"9",DATE(M$4,12,31),"1")/1000000</f>
        <v>3311.3725698600001</v>
      </c>
      <c r="N1027" s="3">
        <f>[1]!EM_S_STM07_IS($A1027,"61",DATE(M$4,12,31),"1")/1000000</f>
        <v>363.94184417000002</v>
      </c>
      <c r="O1027" s="6">
        <f t="shared" si="32"/>
        <v>9.0847234233908836E-2</v>
      </c>
      <c r="P1027" s="6">
        <f t="shared" si="33"/>
        <v>0.19063932121061722</v>
      </c>
    </row>
    <row r="1028" spans="1:16" x14ac:dyDescent="0.25">
      <c r="A1028" s="5" t="s">
        <v>1022</v>
      </c>
      <c r="B1028" s="5" t="s">
        <v>4084</v>
      </c>
      <c r="C1028" s="3">
        <f>[1]!EM_S_STM07_IS($A1028,"9",DATE(C$4,12,31),"1")/1000000</f>
        <v>253.27535402999999</v>
      </c>
      <c r="D1028" s="3">
        <f>[1]!EM_S_STM07_IS($A1028,"61",DATE(C$4,12,31),"1")/1000000</f>
        <v>37.5842867</v>
      </c>
      <c r="E1028" s="3">
        <f>[1]!EM_S_STM07_IS($A1028,"9",DATE(E$4,12,31),"1")/1000000</f>
        <v>322.14834267000003</v>
      </c>
      <c r="F1028" s="3">
        <f>[1]!EM_S_STM07_IS($A1028,"61",DATE(E$4,12,31),"1")/1000000</f>
        <v>43.443176560000005</v>
      </c>
      <c r="G1028" s="3">
        <f>[1]!EM_S_STM07_IS($A1028,"9",DATE(G$4,12,31),"1")/1000000</f>
        <v>351.33728357999996</v>
      </c>
      <c r="H1028" s="3">
        <f>[1]!EM_S_STM07_IS($A1028,"61",DATE(G$4,12,31),"1")/1000000</f>
        <v>40.190472360000001</v>
      </c>
      <c r="I1028" s="3">
        <f>[1]!EM_S_STM07_IS($A1028,"9",DATE(I$4,12,31),"1")/1000000</f>
        <v>398.28100852</v>
      </c>
      <c r="J1028" s="3">
        <f>[1]!EM_S_STM07_IS($A1028,"61",DATE(I$4,12,31),"1")/1000000</f>
        <v>5.0476980099999995</v>
      </c>
      <c r="K1028" s="3">
        <f>[1]!EM_S_STM07_IS($A1028,"9",DATE(K$4,12,31),"1")/1000000</f>
        <v>516.07655776000001</v>
      </c>
      <c r="L1028" s="3">
        <f>[1]!EM_S_STM07_IS($A1028,"61",DATE(K$4,12,31),"1")/1000000</f>
        <v>10.5814857</v>
      </c>
      <c r="M1028" s="3">
        <f>[1]!EM_S_STM07_IS($A1028,"9",DATE(M$4,12,31),"1")/1000000</f>
        <v>458.29969926000001</v>
      </c>
      <c r="N1028" s="3">
        <f>[1]!EM_S_STM07_IS($A1028,"61",DATE(M$4,12,31),"1")/1000000</f>
        <v>-32.537790790000003</v>
      </c>
      <c r="O1028" s="6">
        <f t="shared" si="32"/>
        <v>0.12592983751658138</v>
      </c>
      <c r="P1028" s="6">
        <f t="shared" si="33"/>
        <v>-1.9715750419550617</v>
      </c>
    </row>
    <row r="1029" spans="1:16" x14ac:dyDescent="0.25">
      <c r="A1029" s="5" t="s">
        <v>1023</v>
      </c>
      <c r="B1029" s="5" t="s">
        <v>4085</v>
      </c>
      <c r="C1029" s="3">
        <f>[1]!EM_S_STM07_IS($A1029,"9",DATE(C$4,12,31),"1")/1000000</f>
        <v>642.90519719000008</v>
      </c>
      <c r="D1029" s="3">
        <f>[1]!EM_S_STM07_IS($A1029,"61",DATE(C$4,12,31),"1")/1000000</f>
        <v>75.484142390000002</v>
      </c>
      <c r="E1029" s="3">
        <f>[1]!EM_S_STM07_IS($A1029,"9",DATE(E$4,12,31),"1")/1000000</f>
        <v>852.68975143</v>
      </c>
      <c r="F1029" s="3">
        <f>[1]!EM_S_STM07_IS($A1029,"61",DATE(E$4,12,31),"1")/1000000</f>
        <v>95.217363209999988</v>
      </c>
      <c r="G1029" s="3">
        <f>[1]!EM_S_STM07_IS($A1029,"9",DATE(G$4,12,31),"1")/1000000</f>
        <v>762.88528600999996</v>
      </c>
      <c r="H1029" s="3">
        <f>[1]!EM_S_STM07_IS($A1029,"61",DATE(G$4,12,31),"1")/1000000</f>
        <v>78.71635225</v>
      </c>
      <c r="I1029" s="3">
        <f>[1]!EM_S_STM07_IS($A1029,"9",DATE(I$4,12,31),"1")/1000000</f>
        <v>851.30340523000007</v>
      </c>
      <c r="J1029" s="3">
        <f>[1]!EM_S_STM07_IS($A1029,"61",DATE(I$4,12,31),"1")/1000000</f>
        <v>81.786430680000009</v>
      </c>
      <c r="K1029" s="3">
        <f>[1]!EM_S_STM07_IS($A1029,"9",DATE(K$4,12,31),"1")/1000000</f>
        <v>893.56741463000003</v>
      </c>
      <c r="L1029" s="3">
        <f>[1]!EM_S_STM07_IS($A1029,"61",DATE(K$4,12,31),"1")/1000000</f>
        <v>84.633357750000002</v>
      </c>
      <c r="M1029" s="3">
        <f>[1]!EM_S_STM07_IS($A1029,"9",DATE(M$4,12,31),"1")/1000000</f>
        <v>893.30490765000002</v>
      </c>
      <c r="N1029" s="3">
        <f>[1]!EM_S_STM07_IS($A1029,"61",DATE(M$4,12,31),"1")/1000000</f>
        <v>73.56963909000001</v>
      </c>
      <c r="O1029" s="6">
        <f t="shared" si="32"/>
        <v>6.7998288371583504E-2</v>
      </c>
      <c r="P1029" s="6">
        <f t="shared" si="33"/>
        <v>-5.1248571519385555E-3</v>
      </c>
    </row>
    <row r="1030" spans="1:16" x14ac:dyDescent="0.25">
      <c r="A1030" s="5" t="s">
        <v>1024</v>
      </c>
      <c r="B1030" s="5" t="s">
        <v>4086</v>
      </c>
      <c r="C1030" s="3">
        <f>[1]!EM_S_STM07_IS($A1030,"9",DATE(C$4,12,31),"1")/1000000</f>
        <v>772.63736001999996</v>
      </c>
      <c r="D1030" s="3">
        <f>[1]!EM_S_STM07_IS($A1030,"61",DATE(C$4,12,31),"1")/1000000</f>
        <v>53.81487636</v>
      </c>
      <c r="E1030" s="3">
        <f>[1]!EM_S_STM07_IS($A1030,"9",DATE(E$4,12,31),"1")/1000000</f>
        <v>965.04313215999991</v>
      </c>
      <c r="F1030" s="3">
        <f>[1]!EM_S_STM07_IS($A1030,"61",DATE(E$4,12,31),"1")/1000000</f>
        <v>54.413844900000001</v>
      </c>
      <c r="G1030" s="3">
        <f>[1]!EM_S_STM07_IS($A1030,"9",DATE(G$4,12,31),"1")/1000000</f>
        <v>972.55758068</v>
      </c>
      <c r="H1030" s="3">
        <f>[1]!EM_S_STM07_IS($A1030,"61",DATE(G$4,12,31),"1")/1000000</f>
        <v>56.354134909999999</v>
      </c>
      <c r="I1030" s="3">
        <f>[1]!EM_S_STM07_IS($A1030,"9",DATE(I$4,12,31),"1")/1000000</f>
        <v>916.71161174999997</v>
      </c>
      <c r="J1030" s="3">
        <f>[1]!EM_S_STM07_IS($A1030,"61",DATE(I$4,12,31),"1")/1000000</f>
        <v>59.481850170000001</v>
      </c>
      <c r="K1030" s="3">
        <f>[1]!EM_S_STM07_IS($A1030,"9",DATE(K$4,12,31),"1")/1000000</f>
        <v>723.88135474000001</v>
      </c>
      <c r="L1030" s="3">
        <f>[1]!EM_S_STM07_IS($A1030,"61",DATE(K$4,12,31),"1")/1000000</f>
        <v>46.882714729999996</v>
      </c>
      <c r="M1030" s="3">
        <f>[1]!EM_S_STM07_IS($A1030,"9",DATE(M$4,12,31),"1")/1000000</f>
        <v>1239.53915282</v>
      </c>
      <c r="N1030" s="3">
        <f>[1]!EM_S_STM07_IS($A1030,"61",DATE(M$4,12,31),"1")/1000000</f>
        <v>57.959417330000001</v>
      </c>
      <c r="O1030" s="6">
        <f t="shared" si="32"/>
        <v>9.9149860223171071E-2</v>
      </c>
      <c r="P1030" s="6">
        <f t="shared" si="33"/>
        <v>1.4949263600911866E-2</v>
      </c>
    </row>
    <row r="1031" spans="1:16" x14ac:dyDescent="0.25">
      <c r="A1031" s="5" t="s">
        <v>1025</v>
      </c>
      <c r="B1031" s="5" t="s">
        <v>4087</v>
      </c>
      <c r="C1031" s="3">
        <f>[1]!EM_S_STM07_IS($A1031,"9",DATE(C$4,12,31),"1")/1000000</f>
        <v>2044.7168783699999</v>
      </c>
      <c r="D1031" s="3">
        <f>[1]!EM_S_STM07_IS($A1031,"61",DATE(C$4,12,31),"1")/1000000</f>
        <v>194.21699162000002</v>
      </c>
      <c r="E1031" s="3">
        <f>[1]!EM_S_STM07_IS($A1031,"9",DATE(E$4,12,31),"1")/1000000</f>
        <v>2187.5676914200003</v>
      </c>
      <c r="F1031" s="3">
        <f>[1]!EM_S_STM07_IS($A1031,"61",DATE(E$4,12,31),"1")/1000000</f>
        <v>254.69067394999999</v>
      </c>
      <c r="G1031" s="3">
        <f>[1]!EM_S_STM07_IS($A1031,"9",DATE(G$4,12,31),"1")/1000000</f>
        <v>2094.5842994499999</v>
      </c>
      <c r="H1031" s="3">
        <f>[1]!EM_S_STM07_IS($A1031,"61",DATE(G$4,12,31),"1")/1000000</f>
        <v>241.55696190999998</v>
      </c>
      <c r="I1031" s="3">
        <f>[1]!EM_S_STM07_IS($A1031,"9",DATE(I$4,12,31),"1")/1000000</f>
        <v>2098.5782982699998</v>
      </c>
      <c r="J1031" s="3">
        <f>[1]!EM_S_STM07_IS($A1031,"61",DATE(I$4,12,31),"1")/1000000</f>
        <v>244.58050202000001</v>
      </c>
      <c r="K1031" s="3">
        <f>[1]!EM_S_STM07_IS($A1031,"9",DATE(K$4,12,31),"1")/1000000</f>
        <v>2062.0751985000002</v>
      </c>
      <c r="L1031" s="3">
        <f>[1]!EM_S_STM07_IS($A1031,"61",DATE(K$4,12,31),"1")/1000000</f>
        <v>258.0146201</v>
      </c>
      <c r="M1031" s="3">
        <f>[1]!EM_S_STM07_IS($A1031,"9",DATE(M$4,12,31),"1")/1000000</f>
        <v>1995.6809189800001</v>
      </c>
      <c r="N1031" s="3">
        <f>[1]!EM_S_STM07_IS($A1031,"61",DATE(M$4,12,31),"1")/1000000</f>
        <v>253.13252621999999</v>
      </c>
      <c r="O1031" s="6">
        <f t="shared" ref="O1031:O1094" si="34">IFERROR(IF(OR(C1031&lt;0,C1031=""),"",POWER(M1031/C1031,1/5)-1),"")</f>
        <v>-4.8430403266834787E-3</v>
      </c>
      <c r="P1031" s="6">
        <f t="shared" ref="P1031:P1094" si="35">IFERROR(IF(OR(D1031&lt;0,D1031=""),"",POWER(N1031/D1031,1/5)-1),"")</f>
        <v>5.4416385356700125E-2</v>
      </c>
    </row>
    <row r="1032" spans="1:16" x14ac:dyDescent="0.25">
      <c r="A1032" s="5" t="s">
        <v>1026</v>
      </c>
      <c r="B1032" s="5" t="s">
        <v>4088</v>
      </c>
      <c r="C1032" s="3">
        <f>[1]!EM_S_STM07_IS($A1032,"9",DATE(C$4,12,31),"1")/1000000</f>
        <v>596.93998023999995</v>
      </c>
      <c r="D1032" s="3">
        <f>[1]!EM_S_STM07_IS($A1032,"61",DATE(C$4,12,31),"1")/1000000</f>
        <v>50.470706569999997</v>
      </c>
      <c r="E1032" s="3">
        <f>[1]!EM_S_STM07_IS($A1032,"9",DATE(E$4,12,31),"1")/1000000</f>
        <v>620.70119345000001</v>
      </c>
      <c r="F1032" s="3">
        <f>[1]!EM_S_STM07_IS($A1032,"61",DATE(E$4,12,31),"1")/1000000</f>
        <v>51.0974073</v>
      </c>
      <c r="G1032" s="3">
        <f>[1]!EM_S_STM07_IS($A1032,"9",DATE(G$4,12,31),"1")/1000000</f>
        <v>775.00621312999999</v>
      </c>
      <c r="H1032" s="3">
        <f>[1]!EM_S_STM07_IS($A1032,"61",DATE(G$4,12,31),"1")/1000000</f>
        <v>-56.722130899999996</v>
      </c>
      <c r="I1032" s="3">
        <f>[1]!EM_S_STM07_IS($A1032,"9",DATE(I$4,12,31),"1")/1000000</f>
        <v>784.21638137000002</v>
      </c>
      <c r="J1032" s="3">
        <f>[1]!EM_S_STM07_IS($A1032,"61",DATE(I$4,12,31),"1")/1000000</f>
        <v>18.428794739999997</v>
      </c>
      <c r="K1032" s="3">
        <f>[1]!EM_S_STM07_IS($A1032,"9",DATE(K$4,12,31),"1")/1000000</f>
        <v>800.92303892999996</v>
      </c>
      <c r="L1032" s="3">
        <f>[1]!EM_S_STM07_IS($A1032,"61",DATE(K$4,12,31),"1")/1000000</f>
        <v>40.033667159999993</v>
      </c>
      <c r="M1032" s="3">
        <f>[1]!EM_S_STM07_IS($A1032,"9",DATE(M$4,12,31),"1")/1000000</f>
        <v>905.29072272999997</v>
      </c>
      <c r="N1032" s="3">
        <f>[1]!EM_S_STM07_IS($A1032,"61",DATE(M$4,12,31),"1")/1000000</f>
        <v>82.24447640999999</v>
      </c>
      <c r="O1032" s="6">
        <f t="shared" si="34"/>
        <v>8.685468200511659E-2</v>
      </c>
      <c r="P1032" s="6">
        <f t="shared" si="35"/>
        <v>0.10258853199592299</v>
      </c>
    </row>
    <row r="1033" spans="1:16" x14ac:dyDescent="0.25">
      <c r="A1033" s="5" t="s">
        <v>1027</v>
      </c>
      <c r="B1033" s="5" t="s">
        <v>4089</v>
      </c>
      <c r="C1033" s="3">
        <f>[1]!EM_S_STM07_IS($A1033,"9",DATE(C$4,12,31),"1")/1000000</f>
        <v>6287.0670201800003</v>
      </c>
      <c r="D1033" s="3">
        <f>[1]!EM_S_STM07_IS($A1033,"61",DATE(C$4,12,31),"1")/1000000</f>
        <v>1000.6831154</v>
      </c>
      <c r="E1033" s="3">
        <f>[1]!EM_S_STM07_IS($A1033,"9",DATE(E$4,12,31),"1")/1000000</f>
        <v>7760.5803835900006</v>
      </c>
      <c r="F1033" s="3">
        <f>[1]!EM_S_STM07_IS($A1033,"61",DATE(E$4,12,31),"1")/1000000</f>
        <v>1223.4206849100001</v>
      </c>
      <c r="G1033" s="3">
        <f>[1]!EM_S_STM07_IS($A1033,"9",DATE(G$4,12,31),"1")/1000000</f>
        <v>7063.4676652200005</v>
      </c>
      <c r="H1033" s="3">
        <f>[1]!EM_S_STM07_IS($A1033,"61",DATE(G$4,12,31),"1")/1000000</f>
        <v>760.80401078</v>
      </c>
      <c r="I1033" s="3">
        <f>[1]!EM_S_STM07_IS($A1033,"9",DATE(I$4,12,31),"1")/1000000</f>
        <v>7293.7176273699997</v>
      </c>
      <c r="J1033" s="3">
        <f>[1]!EM_S_STM07_IS($A1033,"61",DATE(I$4,12,31),"1")/1000000</f>
        <v>902.00376201999995</v>
      </c>
      <c r="K1033" s="3">
        <f>[1]!EM_S_STM07_IS($A1033,"9",DATE(K$4,12,31),"1")/1000000</f>
        <v>8147.1337524199998</v>
      </c>
      <c r="L1033" s="3">
        <f>[1]!EM_S_STM07_IS($A1033,"61",DATE(K$4,12,31),"1")/1000000</f>
        <v>1092.26013405</v>
      </c>
      <c r="M1033" s="3">
        <f>[1]!EM_S_STM07_IS($A1033,"9",DATE(M$4,12,31),"1")/1000000</f>
        <v>9454.44924876</v>
      </c>
      <c r="N1033" s="3">
        <f>[1]!EM_S_STM07_IS($A1033,"61",DATE(M$4,12,31),"1")/1000000</f>
        <v>1349.2407764700001</v>
      </c>
      <c r="O1033" s="6">
        <f t="shared" si="34"/>
        <v>8.5019713815820186E-2</v>
      </c>
      <c r="P1033" s="6">
        <f t="shared" si="35"/>
        <v>6.1594297968251999E-2</v>
      </c>
    </row>
    <row r="1034" spans="1:16" x14ac:dyDescent="0.25">
      <c r="A1034" s="5" t="s">
        <v>1028</v>
      </c>
      <c r="B1034" s="5" t="s">
        <v>4090</v>
      </c>
      <c r="C1034" s="3">
        <f>[1]!EM_S_STM07_IS($A1034,"9",DATE(C$4,12,31),"1")/1000000</f>
        <v>1051.9738988200002</v>
      </c>
      <c r="D1034" s="3">
        <f>[1]!EM_S_STM07_IS($A1034,"61",DATE(C$4,12,31),"1")/1000000</f>
        <v>136.83324894999998</v>
      </c>
      <c r="E1034" s="3">
        <f>[1]!EM_S_STM07_IS($A1034,"9",DATE(E$4,12,31),"1")/1000000</f>
        <v>1473.13385251</v>
      </c>
      <c r="F1034" s="3">
        <f>[1]!EM_S_STM07_IS($A1034,"61",DATE(E$4,12,31),"1")/1000000</f>
        <v>144.26355344000001</v>
      </c>
      <c r="G1034" s="3">
        <f>[1]!EM_S_STM07_IS($A1034,"9",DATE(G$4,12,31),"1")/1000000</f>
        <v>1791.6654989600001</v>
      </c>
      <c r="H1034" s="3">
        <f>[1]!EM_S_STM07_IS($A1034,"61",DATE(G$4,12,31),"1")/1000000</f>
        <v>111.70857844</v>
      </c>
      <c r="I1034" s="3">
        <f>[1]!EM_S_STM07_IS($A1034,"9",DATE(I$4,12,31),"1")/1000000</f>
        <v>2072.19910364</v>
      </c>
      <c r="J1034" s="3">
        <f>[1]!EM_S_STM07_IS($A1034,"61",DATE(I$4,12,31),"1")/1000000</f>
        <v>125.50191764</v>
      </c>
      <c r="K1034" s="3">
        <f>[1]!EM_S_STM07_IS($A1034,"9",DATE(K$4,12,31),"1")/1000000</f>
        <v>2329.81398704</v>
      </c>
      <c r="L1034" s="3">
        <f>[1]!EM_S_STM07_IS($A1034,"61",DATE(K$4,12,31),"1")/1000000</f>
        <v>70.166566430000003</v>
      </c>
      <c r="M1034" s="3">
        <f>[1]!EM_S_STM07_IS($A1034,"9",DATE(M$4,12,31),"1")/1000000</f>
        <v>1967.3609024899999</v>
      </c>
      <c r="N1034" s="3">
        <f>[1]!EM_S_STM07_IS($A1034,"61",DATE(M$4,12,31),"1")/1000000</f>
        <v>15.393837679999999</v>
      </c>
      <c r="O1034" s="6">
        <f t="shared" si="34"/>
        <v>0.13338070390511891</v>
      </c>
      <c r="P1034" s="6">
        <f t="shared" si="35"/>
        <v>-0.3540021794518653</v>
      </c>
    </row>
    <row r="1035" spans="1:16" x14ac:dyDescent="0.25">
      <c r="A1035" s="5" t="s">
        <v>1029</v>
      </c>
      <c r="B1035" s="5" t="s">
        <v>4091</v>
      </c>
      <c r="C1035" s="3">
        <f>[1]!EM_S_STM07_IS($A1035,"9",DATE(C$4,12,31),"1")/1000000</f>
        <v>823.85943729999997</v>
      </c>
      <c r="D1035" s="3">
        <f>[1]!EM_S_STM07_IS($A1035,"61",DATE(C$4,12,31),"1")/1000000</f>
        <v>103.92897499</v>
      </c>
      <c r="E1035" s="3">
        <f>[1]!EM_S_STM07_IS($A1035,"9",DATE(E$4,12,31),"1")/1000000</f>
        <v>1072.4279917000001</v>
      </c>
      <c r="F1035" s="3">
        <f>[1]!EM_S_STM07_IS($A1035,"61",DATE(E$4,12,31),"1")/1000000</f>
        <v>136.75402441</v>
      </c>
      <c r="G1035" s="3">
        <f>[1]!EM_S_STM07_IS($A1035,"9",DATE(G$4,12,31),"1")/1000000</f>
        <v>1371.37530984</v>
      </c>
      <c r="H1035" s="3">
        <f>[1]!EM_S_STM07_IS($A1035,"61",DATE(G$4,12,31),"1")/1000000</f>
        <v>164.85133341999997</v>
      </c>
      <c r="I1035" s="3">
        <f>[1]!EM_S_STM07_IS($A1035,"9",DATE(I$4,12,31),"1")/1000000</f>
        <v>1861.95823969</v>
      </c>
      <c r="J1035" s="3">
        <f>[1]!EM_S_STM07_IS($A1035,"61",DATE(I$4,12,31),"1")/1000000</f>
        <v>229.26912831999999</v>
      </c>
      <c r="K1035" s="3">
        <f>[1]!EM_S_STM07_IS($A1035,"9",DATE(K$4,12,31),"1")/1000000</f>
        <v>1945.2520865699998</v>
      </c>
      <c r="L1035" s="3">
        <f>[1]!EM_S_STM07_IS($A1035,"61",DATE(K$4,12,31),"1")/1000000</f>
        <v>-51.0545355</v>
      </c>
      <c r="M1035" s="3">
        <f>[1]!EM_S_STM07_IS($A1035,"9",DATE(M$4,12,31),"1")/1000000</f>
        <v>1855.7640903900001</v>
      </c>
      <c r="N1035" s="3">
        <f>[1]!EM_S_STM07_IS($A1035,"61",DATE(M$4,12,31),"1")/1000000</f>
        <v>143.47583218</v>
      </c>
      <c r="O1035" s="6">
        <f t="shared" si="34"/>
        <v>0.17634288263772291</v>
      </c>
      <c r="P1035" s="6">
        <f t="shared" si="35"/>
        <v>6.6616804454188605E-2</v>
      </c>
    </row>
    <row r="1036" spans="1:16" x14ac:dyDescent="0.25">
      <c r="A1036" s="5" t="s">
        <v>1030</v>
      </c>
      <c r="B1036" s="5" t="s">
        <v>4092</v>
      </c>
      <c r="C1036" s="3">
        <f>[1]!EM_S_STM07_IS($A1036,"9",DATE(C$4,12,31),"1")/1000000</f>
        <v>516.22410295999998</v>
      </c>
      <c r="D1036" s="3">
        <f>[1]!EM_S_STM07_IS($A1036,"61",DATE(C$4,12,31),"1")/1000000</f>
        <v>87.637990040000005</v>
      </c>
      <c r="E1036" s="3">
        <f>[1]!EM_S_STM07_IS($A1036,"9",DATE(E$4,12,31),"1")/1000000</f>
        <v>528.92526218</v>
      </c>
      <c r="F1036" s="3">
        <f>[1]!EM_S_STM07_IS($A1036,"61",DATE(E$4,12,31),"1")/1000000</f>
        <v>96.484105200000002</v>
      </c>
      <c r="G1036" s="3">
        <f>[1]!EM_S_STM07_IS($A1036,"9",DATE(G$4,12,31),"1")/1000000</f>
        <v>600.50323450999997</v>
      </c>
      <c r="H1036" s="3">
        <f>[1]!EM_S_STM07_IS($A1036,"61",DATE(G$4,12,31),"1")/1000000</f>
        <v>96.626830209999994</v>
      </c>
      <c r="I1036" s="3">
        <f>[1]!EM_S_STM07_IS($A1036,"9",DATE(I$4,12,31),"1")/1000000</f>
        <v>643.89671270000008</v>
      </c>
      <c r="J1036" s="3">
        <f>[1]!EM_S_STM07_IS($A1036,"61",DATE(I$4,12,31),"1")/1000000</f>
        <v>87.319049669999998</v>
      </c>
      <c r="K1036" s="3">
        <f>[1]!EM_S_STM07_IS($A1036,"9",DATE(K$4,12,31),"1")/1000000</f>
        <v>787.89429505999999</v>
      </c>
      <c r="L1036" s="3">
        <f>[1]!EM_S_STM07_IS($A1036,"61",DATE(K$4,12,31),"1")/1000000</f>
        <v>96.40883079000001</v>
      </c>
      <c r="M1036" s="3">
        <f>[1]!EM_S_STM07_IS($A1036,"9",DATE(M$4,12,31),"1")/1000000</f>
        <v>819.59811729</v>
      </c>
      <c r="N1036" s="3">
        <f>[1]!EM_S_STM07_IS($A1036,"61",DATE(M$4,12,31),"1")/1000000</f>
        <v>10.911485650000001</v>
      </c>
      <c r="O1036" s="6">
        <f t="shared" si="34"/>
        <v>9.6863373545112985E-2</v>
      </c>
      <c r="P1036" s="6">
        <f t="shared" si="35"/>
        <v>-0.34076797719044949</v>
      </c>
    </row>
    <row r="1037" spans="1:16" x14ac:dyDescent="0.25">
      <c r="A1037" s="5" t="s">
        <v>1031</v>
      </c>
      <c r="B1037" s="5" t="s">
        <v>4093</v>
      </c>
      <c r="C1037" s="3">
        <f>[1]!EM_S_STM07_IS($A1037,"9",DATE(C$4,12,31),"1")/1000000</f>
        <v>4379.6815420699995</v>
      </c>
      <c r="D1037" s="3">
        <f>[1]!EM_S_STM07_IS($A1037,"61",DATE(C$4,12,31),"1")/1000000</f>
        <v>83.138716989999992</v>
      </c>
      <c r="E1037" s="3">
        <f>[1]!EM_S_STM07_IS($A1037,"9",DATE(E$4,12,31),"1")/1000000</f>
        <v>5701.9473081699998</v>
      </c>
      <c r="F1037" s="3">
        <f>[1]!EM_S_STM07_IS($A1037,"61",DATE(E$4,12,31),"1")/1000000</f>
        <v>120.37959506</v>
      </c>
      <c r="G1037" s="3">
        <f>[1]!EM_S_STM07_IS($A1037,"9",DATE(G$4,12,31),"1")/1000000</f>
        <v>6719.2463712700001</v>
      </c>
      <c r="H1037" s="3">
        <f>[1]!EM_S_STM07_IS($A1037,"61",DATE(G$4,12,31),"1")/1000000</f>
        <v>176.62345038999999</v>
      </c>
      <c r="I1037" s="3">
        <f>[1]!EM_S_STM07_IS($A1037,"9",DATE(I$4,12,31),"1")/1000000</f>
        <v>7120.8169172099997</v>
      </c>
      <c r="J1037" s="3">
        <f>[1]!EM_S_STM07_IS($A1037,"61",DATE(I$4,12,31),"1")/1000000</f>
        <v>127.19768259999999</v>
      </c>
      <c r="K1037" s="3">
        <f>[1]!EM_S_STM07_IS($A1037,"9",DATE(K$4,12,31),"1")/1000000</f>
        <v>10069.486005190001</v>
      </c>
      <c r="L1037" s="3">
        <f>[1]!EM_S_STM07_IS($A1037,"61",DATE(K$4,12,31),"1")/1000000</f>
        <v>81.274260380000001</v>
      </c>
      <c r="M1037" s="3">
        <f>[1]!EM_S_STM07_IS($A1037,"9",DATE(M$4,12,31),"1")/1000000</f>
        <v>9412.6614889299999</v>
      </c>
      <c r="N1037" s="3">
        <f>[1]!EM_S_STM07_IS($A1037,"61",DATE(M$4,12,31),"1")/1000000</f>
        <v>81.798123669999995</v>
      </c>
      <c r="O1037" s="6">
        <f t="shared" si="34"/>
        <v>0.16534356261742489</v>
      </c>
      <c r="P1037" s="6">
        <f t="shared" si="35"/>
        <v>-3.24595973624342E-3</v>
      </c>
    </row>
    <row r="1038" spans="1:16" x14ac:dyDescent="0.25">
      <c r="A1038" s="5" t="s">
        <v>1032</v>
      </c>
      <c r="B1038" s="5" t="s">
        <v>4094</v>
      </c>
      <c r="C1038" s="3">
        <f>[1]!EM_S_STM07_IS($A1038,"9",DATE(C$4,12,31),"1")/1000000</f>
        <v>108.87586978</v>
      </c>
      <c r="D1038" s="3">
        <f>[1]!EM_S_STM07_IS($A1038,"61",DATE(C$4,12,31),"1")/1000000</f>
        <v>42.925849200000002</v>
      </c>
      <c r="E1038" s="3">
        <f>[1]!EM_S_STM07_IS($A1038,"9",DATE(E$4,12,31),"1")/1000000</f>
        <v>117.93066576999999</v>
      </c>
      <c r="F1038" s="3">
        <f>[1]!EM_S_STM07_IS($A1038,"61",DATE(E$4,12,31),"1")/1000000</f>
        <v>46.481663609999998</v>
      </c>
      <c r="G1038" s="3">
        <f>[1]!EM_S_STM07_IS($A1038,"9",DATE(G$4,12,31),"1")/1000000</f>
        <v>164.2131594</v>
      </c>
      <c r="H1038" s="3">
        <f>[1]!EM_S_STM07_IS($A1038,"61",DATE(G$4,12,31),"1")/1000000</f>
        <v>76.987581540000008</v>
      </c>
      <c r="I1038" s="3">
        <f>[1]!EM_S_STM07_IS($A1038,"9",DATE(I$4,12,31),"1")/1000000</f>
        <v>128.45119696</v>
      </c>
      <c r="J1038" s="3">
        <f>[1]!EM_S_STM07_IS($A1038,"61",DATE(I$4,12,31),"1")/1000000</f>
        <v>41.875766829999996</v>
      </c>
      <c r="K1038" s="3">
        <f>[1]!EM_S_STM07_IS($A1038,"9",DATE(K$4,12,31),"1")/1000000</f>
        <v>157.18397574000002</v>
      </c>
      <c r="L1038" s="3">
        <f>[1]!EM_S_STM07_IS($A1038,"61",DATE(K$4,12,31),"1")/1000000</f>
        <v>57.004609799999997</v>
      </c>
      <c r="M1038" s="3">
        <f>[1]!EM_S_STM07_IS($A1038,"9",DATE(M$4,12,31),"1")/1000000</f>
        <v>2351.1977097199997</v>
      </c>
      <c r="N1038" s="3">
        <f>[1]!EM_S_STM07_IS($A1038,"61",DATE(M$4,12,31),"1")/1000000</f>
        <v>500.19766822000003</v>
      </c>
      <c r="O1038" s="6">
        <f t="shared" si="34"/>
        <v>0.84872154494849461</v>
      </c>
      <c r="P1038" s="6">
        <f t="shared" si="35"/>
        <v>0.63412228810873694</v>
      </c>
    </row>
    <row r="1039" spans="1:16" x14ac:dyDescent="0.25">
      <c r="A1039" s="5" t="s">
        <v>1033</v>
      </c>
      <c r="B1039" s="5" t="s">
        <v>4095</v>
      </c>
      <c r="C1039" s="3">
        <f>[1]!EM_S_STM07_IS($A1039,"9",DATE(C$4,12,31),"1")/1000000</f>
        <v>537.37139248000005</v>
      </c>
      <c r="D1039" s="3">
        <f>[1]!EM_S_STM07_IS($A1039,"61",DATE(C$4,12,31),"1")/1000000</f>
        <v>42.158243560000003</v>
      </c>
      <c r="E1039" s="3">
        <f>[1]!EM_S_STM07_IS($A1039,"9",DATE(E$4,12,31),"1")/1000000</f>
        <v>714.61871635</v>
      </c>
      <c r="F1039" s="3">
        <f>[1]!EM_S_STM07_IS($A1039,"61",DATE(E$4,12,31),"1")/1000000</f>
        <v>52.833621780000001</v>
      </c>
      <c r="G1039" s="3">
        <f>[1]!EM_S_STM07_IS($A1039,"9",DATE(G$4,12,31),"1")/1000000</f>
        <v>653.42968597000004</v>
      </c>
      <c r="H1039" s="3">
        <f>[1]!EM_S_STM07_IS($A1039,"61",DATE(G$4,12,31),"1")/1000000</f>
        <v>40.163049460000003</v>
      </c>
      <c r="I1039" s="3">
        <f>[1]!EM_S_STM07_IS($A1039,"9",DATE(I$4,12,31),"1")/1000000</f>
        <v>651.18645488999994</v>
      </c>
      <c r="J1039" s="3">
        <f>[1]!EM_S_STM07_IS($A1039,"61",DATE(I$4,12,31),"1")/1000000</f>
        <v>6.0662749099999997</v>
      </c>
      <c r="K1039" s="3">
        <f>[1]!EM_S_STM07_IS($A1039,"9",DATE(K$4,12,31),"1")/1000000</f>
        <v>482.02891144</v>
      </c>
      <c r="L1039" s="3">
        <f>[1]!EM_S_STM07_IS($A1039,"61",DATE(K$4,12,31),"1")/1000000</f>
        <v>-102.65796056999999</v>
      </c>
      <c r="M1039" s="3">
        <f>[1]!EM_S_STM07_IS($A1039,"9",DATE(M$4,12,31),"1")/1000000</f>
        <v>402.39245373</v>
      </c>
      <c r="N1039" s="3">
        <f>[1]!EM_S_STM07_IS($A1039,"61",DATE(M$4,12,31),"1")/1000000</f>
        <v>11.504129800000001</v>
      </c>
      <c r="O1039" s="6">
        <f t="shared" si="34"/>
        <v>-5.6210683314725007E-2</v>
      </c>
      <c r="P1039" s="6">
        <f t="shared" si="35"/>
        <v>-0.22875164111262425</v>
      </c>
    </row>
    <row r="1040" spans="1:16" x14ac:dyDescent="0.25">
      <c r="A1040" s="5" t="s">
        <v>1034</v>
      </c>
      <c r="B1040" s="5" t="s">
        <v>4096</v>
      </c>
      <c r="C1040" s="3">
        <f>[1]!EM_S_STM07_IS($A1040,"9",DATE(C$4,12,31),"1")/1000000</f>
        <v>4028.30179817</v>
      </c>
      <c r="D1040" s="3">
        <f>[1]!EM_S_STM07_IS($A1040,"61",DATE(C$4,12,31),"1")/1000000</f>
        <v>422.24415816000004</v>
      </c>
      <c r="E1040" s="3">
        <f>[1]!EM_S_STM07_IS($A1040,"9",DATE(E$4,12,31),"1")/1000000</f>
        <v>4726.7922622899996</v>
      </c>
      <c r="F1040" s="3">
        <f>[1]!EM_S_STM07_IS($A1040,"61",DATE(E$4,12,31),"1")/1000000</f>
        <v>436.9391372</v>
      </c>
      <c r="G1040" s="3">
        <f>[1]!EM_S_STM07_IS($A1040,"9",DATE(G$4,12,31),"1")/1000000</f>
        <v>5354.4429141999999</v>
      </c>
      <c r="H1040" s="3">
        <f>[1]!EM_S_STM07_IS($A1040,"61",DATE(G$4,12,31),"1")/1000000</f>
        <v>509.4244554</v>
      </c>
      <c r="I1040" s="3">
        <f>[1]!EM_S_STM07_IS($A1040,"9",DATE(I$4,12,31),"1")/1000000</f>
        <v>6117.1177581499996</v>
      </c>
      <c r="J1040" s="3">
        <f>[1]!EM_S_STM07_IS($A1040,"61",DATE(I$4,12,31),"1")/1000000</f>
        <v>721.04639211999995</v>
      </c>
      <c r="K1040" s="3">
        <f>[1]!EM_S_STM07_IS($A1040,"9",DATE(K$4,12,31),"1")/1000000</f>
        <v>5048.7844153699998</v>
      </c>
      <c r="L1040" s="3">
        <f>[1]!EM_S_STM07_IS($A1040,"61",DATE(K$4,12,31),"1")/1000000</f>
        <v>68.886234389999998</v>
      </c>
      <c r="M1040" s="3">
        <f>[1]!EM_S_STM07_IS($A1040,"9",DATE(M$4,12,31),"1")/1000000</f>
        <v>4533.8160674499995</v>
      </c>
      <c r="N1040" s="3">
        <f>[1]!EM_S_STM07_IS($A1040,"61",DATE(M$4,12,31),"1")/1000000</f>
        <v>103.64038736000001</v>
      </c>
      <c r="O1040" s="6">
        <f t="shared" si="34"/>
        <v>2.3925548417991216E-2</v>
      </c>
      <c r="P1040" s="6">
        <f t="shared" si="35"/>
        <v>-0.244919811519557</v>
      </c>
    </row>
    <row r="1041" spans="1:16" x14ac:dyDescent="0.25">
      <c r="A1041" s="5" t="s">
        <v>1035</v>
      </c>
      <c r="B1041" s="5" t="s">
        <v>4097</v>
      </c>
      <c r="C1041" s="3">
        <f>[1]!EM_S_STM07_IS($A1041,"9",DATE(C$4,12,31),"1")/1000000</f>
        <v>509.31764623999999</v>
      </c>
      <c r="D1041" s="3">
        <f>[1]!EM_S_STM07_IS($A1041,"61",DATE(C$4,12,31),"1")/1000000</f>
        <v>57.308644919999999</v>
      </c>
      <c r="E1041" s="3">
        <f>[1]!EM_S_STM07_IS($A1041,"9",DATE(E$4,12,31),"1")/1000000</f>
        <v>566.21668817</v>
      </c>
      <c r="F1041" s="3">
        <f>[1]!EM_S_STM07_IS($A1041,"61",DATE(E$4,12,31),"1")/1000000</f>
        <v>53.446326429999999</v>
      </c>
      <c r="G1041" s="3">
        <f>[1]!EM_S_STM07_IS($A1041,"9",DATE(G$4,12,31),"1")/1000000</f>
        <v>710.68170979999991</v>
      </c>
      <c r="H1041" s="3">
        <f>[1]!EM_S_STM07_IS($A1041,"61",DATE(G$4,12,31),"1")/1000000</f>
        <v>93.466757239999993</v>
      </c>
      <c r="I1041" s="3">
        <f>[1]!EM_S_STM07_IS($A1041,"9",DATE(I$4,12,31),"1")/1000000</f>
        <v>953.08768120000002</v>
      </c>
      <c r="J1041" s="3">
        <f>[1]!EM_S_STM07_IS($A1041,"61",DATE(I$4,12,31),"1")/1000000</f>
        <v>80.112597090000008</v>
      </c>
      <c r="K1041" s="3">
        <f>[1]!EM_S_STM07_IS($A1041,"9",DATE(K$4,12,31),"1")/1000000</f>
        <v>947.84703816999991</v>
      </c>
      <c r="L1041" s="3">
        <f>[1]!EM_S_STM07_IS($A1041,"61",DATE(K$4,12,31),"1")/1000000</f>
        <v>9.5997641199999997</v>
      </c>
      <c r="M1041" s="3">
        <f>[1]!EM_S_STM07_IS($A1041,"9",DATE(M$4,12,31),"1")/1000000</f>
        <v>857.57732524999994</v>
      </c>
      <c r="N1041" s="3">
        <f>[1]!EM_S_STM07_IS($A1041,"61",DATE(M$4,12,31),"1")/1000000</f>
        <v>-62.689923219999997</v>
      </c>
      <c r="O1041" s="6">
        <f t="shared" si="34"/>
        <v>0.10983115792318721</v>
      </c>
      <c r="P1041" s="6">
        <f t="shared" si="35"/>
        <v>-2.0181119141463908</v>
      </c>
    </row>
    <row r="1042" spans="1:16" x14ac:dyDescent="0.25">
      <c r="A1042" s="5" t="s">
        <v>1036</v>
      </c>
      <c r="B1042" s="5" t="s">
        <v>4098</v>
      </c>
      <c r="C1042" s="3">
        <f>[1]!EM_S_STM07_IS($A1042,"9",DATE(C$4,12,31),"1")/1000000</f>
        <v>604.45689242999993</v>
      </c>
      <c r="D1042" s="3">
        <f>[1]!EM_S_STM07_IS($A1042,"61",DATE(C$4,12,31),"1")/1000000</f>
        <v>84.03930862</v>
      </c>
      <c r="E1042" s="3">
        <f>[1]!EM_S_STM07_IS($A1042,"9",DATE(E$4,12,31),"1")/1000000</f>
        <v>1003.59634909</v>
      </c>
      <c r="F1042" s="3">
        <f>[1]!EM_S_STM07_IS($A1042,"61",DATE(E$4,12,31),"1")/1000000</f>
        <v>134.73184000999998</v>
      </c>
      <c r="G1042" s="3">
        <f>[1]!EM_S_STM07_IS($A1042,"9",DATE(G$4,12,31),"1")/1000000</f>
        <v>1221.70366115</v>
      </c>
      <c r="H1042" s="3">
        <f>[1]!EM_S_STM07_IS($A1042,"61",DATE(G$4,12,31),"1")/1000000</f>
        <v>173.19987775999999</v>
      </c>
      <c r="I1042" s="3">
        <f>[1]!EM_S_STM07_IS($A1042,"9",DATE(I$4,12,31),"1")/1000000</f>
        <v>1783.4775607300001</v>
      </c>
      <c r="J1042" s="3">
        <f>[1]!EM_S_STM07_IS($A1042,"61",DATE(I$4,12,31),"1")/1000000</f>
        <v>244.85288940999999</v>
      </c>
      <c r="K1042" s="3">
        <f>[1]!EM_S_STM07_IS($A1042,"9",DATE(K$4,12,31),"1")/1000000</f>
        <v>2361.0844017099998</v>
      </c>
      <c r="L1042" s="3">
        <f>[1]!EM_S_STM07_IS($A1042,"61",DATE(K$4,12,31),"1")/1000000</f>
        <v>326.89648667</v>
      </c>
      <c r="M1042" s="3">
        <f>[1]!EM_S_STM07_IS($A1042,"9",DATE(M$4,12,31),"1")/1000000</f>
        <v>3195.7387207600004</v>
      </c>
      <c r="N1042" s="3">
        <f>[1]!EM_S_STM07_IS($A1042,"61",DATE(M$4,12,31),"1")/1000000</f>
        <v>459.01515475000002</v>
      </c>
      <c r="O1042" s="6">
        <f t="shared" si="34"/>
        <v>0.39521515874436797</v>
      </c>
      <c r="P1042" s="6">
        <f t="shared" si="35"/>
        <v>0.40432915000188907</v>
      </c>
    </row>
    <row r="1043" spans="1:16" x14ac:dyDescent="0.25">
      <c r="A1043" s="5" t="s">
        <v>1037</v>
      </c>
      <c r="B1043" s="5" t="s">
        <v>4099</v>
      </c>
      <c r="C1043" s="3">
        <f>[1]!EM_S_STM07_IS($A1043,"9",DATE(C$4,12,31),"1")/1000000</f>
        <v>320.72506632</v>
      </c>
      <c r="D1043" s="3">
        <f>[1]!EM_S_STM07_IS($A1043,"61",DATE(C$4,12,31),"1")/1000000</f>
        <v>65.046692440000001</v>
      </c>
      <c r="E1043" s="3">
        <f>[1]!EM_S_STM07_IS($A1043,"9",DATE(E$4,12,31),"1")/1000000</f>
        <v>448.05283313999996</v>
      </c>
      <c r="F1043" s="3">
        <f>[1]!EM_S_STM07_IS($A1043,"61",DATE(E$4,12,31),"1")/1000000</f>
        <v>102.71837915</v>
      </c>
      <c r="G1043" s="3">
        <f>[1]!EM_S_STM07_IS($A1043,"9",DATE(G$4,12,31),"1")/1000000</f>
        <v>383.26875852999996</v>
      </c>
      <c r="H1043" s="3">
        <f>[1]!EM_S_STM07_IS($A1043,"61",DATE(G$4,12,31),"1")/1000000</f>
        <v>104.52435187</v>
      </c>
      <c r="I1043" s="3">
        <f>[1]!EM_S_STM07_IS($A1043,"9",DATE(I$4,12,31),"1")/1000000</f>
        <v>765.02164454999991</v>
      </c>
      <c r="J1043" s="3">
        <f>[1]!EM_S_STM07_IS($A1043,"61",DATE(I$4,12,31),"1")/1000000</f>
        <v>180.02261696000002</v>
      </c>
      <c r="K1043" s="3">
        <f>[1]!EM_S_STM07_IS($A1043,"9",DATE(K$4,12,31),"1")/1000000</f>
        <v>1276.7946161900002</v>
      </c>
      <c r="L1043" s="3">
        <f>[1]!EM_S_STM07_IS($A1043,"61",DATE(K$4,12,31),"1")/1000000</f>
        <v>270.57758167999998</v>
      </c>
      <c r="M1043" s="3">
        <f>[1]!EM_S_STM07_IS($A1043,"9",DATE(M$4,12,31),"1")/1000000</f>
        <v>2267.80022315</v>
      </c>
      <c r="N1043" s="3">
        <f>[1]!EM_S_STM07_IS($A1043,"61",DATE(M$4,12,31),"1")/1000000</f>
        <v>507.317725</v>
      </c>
      <c r="O1043" s="6">
        <f t="shared" si="34"/>
        <v>0.47874870741568865</v>
      </c>
      <c r="P1043" s="6">
        <f t="shared" si="35"/>
        <v>0.50803341121737522</v>
      </c>
    </row>
    <row r="1044" spans="1:16" x14ac:dyDescent="0.25">
      <c r="A1044" s="5" t="s">
        <v>1038</v>
      </c>
      <c r="B1044" s="5" t="s">
        <v>4100</v>
      </c>
      <c r="C1044" s="3">
        <f>[1]!EM_S_STM07_IS($A1044,"9",DATE(C$4,12,31),"1")/1000000</f>
        <v>4028.962563</v>
      </c>
      <c r="D1044" s="3">
        <f>[1]!EM_S_STM07_IS($A1044,"61",DATE(C$4,12,31),"1")/1000000</f>
        <v>216.77458879</v>
      </c>
      <c r="E1044" s="3">
        <f>[1]!EM_S_STM07_IS($A1044,"9",DATE(E$4,12,31),"1")/1000000</f>
        <v>5888.2790654</v>
      </c>
      <c r="F1044" s="3">
        <f>[1]!EM_S_STM07_IS($A1044,"61",DATE(E$4,12,31),"1")/1000000</f>
        <v>250.77621258000002</v>
      </c>
      <c r="G1044" s="3">
        <f>[1]!EM_S_STM07_IS($A1044,"9",DATE(G$4,12,31),"1")/1000000</f>
        <v>6656.0023151000005</v>
      </c>
      <c r="H1044" s="3">
        <f>[1]!EM_S_STM07_IS($A1044,"61",DATE(G$4,12,31),"1")/1000000</f>
        <v>73.810578930000005</v>
      </c>
      <c r="I1044" s="3">
        <f>[1]!EM_S_STM07_IS($A1044,"9",DATE(I$4,12,31),"1")/1000000</f>
        <v>8557.803840569999</v>
      </c>
      <c r="J1044" s="3">
        <f>[1]!EM_S_STM07_IS($A1044,"61",DATE(I$4,12,31),"1")/1000000</f>
        <v>83.443387829999992</v>
      </c>
      <c r="K1044" s="3">
        <f>[1]!EM_S_STM07_IS($A1044,"9",DATE(K$4,12,31),"1")/1000000</f>
        <v>6842.1116159899993</v>
      </c>
      <c r="L1044" s="3">
        <f>[1]!EM_S_STM07_IS($A1044,"61",DATE(K$4,12,31),"1")/1000000</f>
        <v>199.64381136</v>
      </c>
      <c r="M1044" s="3">
        <f>[1]!EM_S_STM07_IS($A1044,"9",DATE(M$4,12,31),"1")/1000000</f>
        <v>5239.6563355200005</v>
      </c>
      <c r="N1044" s="3">
        <f>[1]!EM_S_STM07_IS($A1044,"61",DATE(M$4,12,31),"1")/1000000</f>
        <v>61.298635909999994</v>
      </c>
      <c r="O1044" s="6">
        <f t="shared" si="34"/>
        <v>5.3954625534627709E-2</v>
      </c>
      <c r="P1044" s="6">
        <f t="shared" si="35"/>
        <v>-0.22323707613487309</v>
      </c>
    </row>
    <row r="1045" spans="1:16" x14ac:dyDescent="0.25">
      <c r="A1045" s="5" t="s">
        <v>1039</v>
      </c>
      <c r="B1045" s="5" t="s">
        <v>4101</v>
      </c>
      <c r="C1045" s="3">
        <f>[1]!EM_S_STM07_IS($A1045,"9",DATE(C$4,12,31),"1")/1000000</f>
        <v>465.69528113999996</v>
      </c>
      <c r="D1045" s="3">
        <f>[1]!EM_S_STM07_IS($A1045,"61",DATE(C$4,12,31),"1")/1000000</f>
        <v>57.607811409999996</v>
      </c>
      <c r="E1045" s="3">
        <f>[1]!EM_S_STM07_IS($A1045,"9",DATE(E$4,12,31),"1")/1000000</f>
        <v>492.70346719999998</v>
      </c>
      <c r="F1045" s="3">
        <f>[1]!EM_S_STM07_IS($A1045,"61",DATE(E$4,12,31),"1")/1000000</f>
        <v>52.372653579999998</v>
      </c>
      <c r="G1045" s="3">
        <f>[1]!EM_S_STM07_IS($A1045,"9",DATE(G$4,12,31),"1")/1000000</f>
        <v>504.75686391000005</v>
      </c>
      <c r="H1045" s="3">
        <f>[1]!EM_S_STM07_IS($A1045,"61",DATE(G$4,12,31),"1")/1000000</f>
        <v>43.583081130000004</v>
      </c>
      <c r="I1045" s="3">
        <f>[1]!EM_S_STM07_IS($A1045,"9",DATE(I$4,12,31),"1")/1000000</f>
        <v>500.87724270000001</v>
      </c>
      <c r="J1045" s="3">
        <f>[1]!EM_S_STM07_IS($A1045,"61",DATE(I$4,12,31),"1")/1000000</f>
        <v>24.470802600000003</v>
      </c>
      <c r="K1045" s="3">
        <f>[1]!EM_S_STM07_IS($A1045,"9",DATE(K$4,12,31),"1")/1000000</f>
        <v>404.16312481</v>
      </c>
      <c r="L1045" s="3">
        <f>[1]!EM_S_STM07_IS($A1045,"61",DATE(K$4,12,31),"1")/1000000</f>
        <v>14.86586687</v>
      </c>
      <c r="M1045" s="3">
        <f>[1]!EM_S_STM07_IS($A1045,"9",DATE(M$4,12,31),"1")/1000000</f>
        <v>319.38387501</v>
      </c>
      <c r="N1045" s="3">
        <f>[1]!EM_S_STM07_IS($A1045,"61",DATE(M$4,12,31),"1")/1000000</f>
        <v>18.186393350000003</v>
      </c>
      <c r="O1045" s="6">
        <f t="shared" si="34"/>
        <v>-7.2653088926782572E-2</v>
      </c>
      <c r="P1045" s="6">
        <f t="shared" si="35"/>
        <v>-0.2059405094245651</v>
      </c>
    </row>
    <row r="1046" spans="1:16" x14ac:dyDescent="0.25">
      <c r="A1046" s="5" t="s">
        <v>1040</v>
      </c>
      <c r="B1046" s="5" t="s">
        <v>4102</v>
      </c>
      <c r="C1046" s="3">
        <f>[1]!EM_S_STM07_IS($A1046,"9",DATE(C$4,12,31),"1")/1000000</f>
        <v>850.14331861000005</v>
      </c>
      <c r="D1046" s="3">
        <f>[1]!EM_S_STM07_IS($A1046,"61",DATE(C$4,12,31),"1")/1000000</f>
        <v>57.661339409999997</v>
      </c>
      <c r="E1046" s="3">
        <f>[1]!EM_S_STM07_IS($A1046,"9",DATE(E$4,12,31),"1")/1000000</f>
        <v>948.17379019000009</v>
      </c>
      <c r="F1046" s="3">
        <f>[1]!EM_S_STM07_IS($A1046,"61",DATE(E$4,12,31),"1")/1000000</f>
        <v>58.653439040000002</v>
      </c>
      <c r="G1046" s="3">
        <f>[1]!EM_S_STM07_IS($A1046,"9",DATE(G$4,12,31),"1")/1000000</f>
        <v>750.82190704999994</v>
      </c>
      <c r="H1046" s="3">
        <f>[1]!EM_S_STM07_IS($A1046,"61",DATE(G$4,12,31),"1")/1000000</f>
        <v>18.286476889999999</v>
      </c>
      <c r="I1046" s="3">
        <f>[1]!EM_S_STM07_IS($A1046,"9",DATE(I$4,12,31),"1")/1000000</f>
        <v>918.13079599000002</v>
      </c>
      <c r="J1046" s="3">
        <f>[1]!EM_S_STM07_IS($A1046,"61",DATE(I$4,12,31),"1")/1000000</f>
        <v>10.17833115</v>
      </c>
      <c r="K1046" s="3">
        <f>[1]!EM_S_STM07_IS($A1046,"9",DATE(K$4,12,31),"1")/1000000</f>
        <v>1052.35868682</v>
      </c>
      <c r="L1046" s="3">
        <f>[1]!EM_S_STM07_IS($A1046,"61",DATE(K$4,12,31),"1")/1000000</f>
        <v>-16.59480078</v>
      </c>
      <c r="M1046" s="3">
        <f>[1]!EM_S_STM07_IS($A1046,"9",DATE(M$4,12,31),"1")/1000000</f>
        <v>858.21362698000007</v>
      </c>
      <c r="N1046" s="3">
        <f>[1]!EM_S_STM07_IS($A1046,"61",DATE(M$4,12,31),"1")/1000000</f>
        <v>9.4579598100000002</v>
      </c>
      <c r="O1046" s="6">
        <f t="shared" si="34"/>
        <v>1.8914075771421235E-3</v>
      </c>
      <c r="P1046" s="6">
        <f t="shared" si="35"/>
        <v>-0.30340147974928722</v>
      </c>
    </row>
    <row r="1047" spans="1:16" x14ac:dyDescent="0.25">
      <c r="A1047" s="5" t="s">
        <v>1041</v>
      </c>
      <c r="B1047" s="5" t="s">
        <v>4103</v>
      </c>
      <c r="C1047" s="3">
        <f>[1]!EM_S_STM07_IS($A1047,"9",DATE(C$4,12,31),"1")/1000000</f>
        <v>649.42720679000001</v>
      </c>
      <c r="D1047" s="3">
        <f>[1]!EM_S_STM07_IS($A1047,"61",DATE(C$4,12,31),"1")/1000000</f>
        <v>110.09517220999999</v>
      </c>
      <c r="E1047" s="3">
        <f>[1]!EM_S_STM07_IS($A1047,"9",DATE(E$4,12,31),"1")/1000000</f>
        <v>564.54947671000002</v>
      </c>
      <c r="F1047" s="3">
        <f>[1]!EM_S_STM07_IS($A1047,"61",DATE(E$4,12,31),"1")/1000000</f>
        <v>102.36128681</v>
      </c>
      <c r="G1047" s="3">
        <f>[1]!EM_S_STM07_IS($A1047,"9",DATE(G$4,12,31),"1")/1000000</f>
        <v>459.73026231</v>
      </c>
      <c r="H1047" s="3">
        <f>[1]!EM_S_STM07_IS($A1047,"61",DATE(G$4,12,31),"1")/1000000</f>
        <v>74.383529569999993</v>
      </c>
      <c r="I1047" s="3">
        <f>[1]!EM_S_STM07_IS($A1047,"9",DATE(I$4,12,31),"1")/1000000</f>
        <v>395.95345501999998</v>
      </c>
      <c r="J1047" s="3">
        <f>[1]!EM_S_STM07_IS($A1047,"61",DATE(I$4,12,31),"1")/1000000</f>
        <v>33.330721439999998</v>
      </c>
      <c r="K1047" s="3">
        <f>[1]!EM_S_STM07_IS($A1047,"9",DATE(K$4,12,31),"1")/1000000</f>
        <v>521.33008921999999</v>
      </c>
      <c r="L1047" s="3">
        <f>[1]!EM_S_STM07_IS($A1047,"61",DATE(K$4,12,31),"1")/1000000</f>
        <v>36.503754189999995</v>
      </c>
      <c r="M1047" s="3">
        <f>[1]!EM_S_STM07_IS($A1047,"9",DATE(M$4,12,31),"1")/1000000</f>
        <v>500.28109882999996</v>
      </c>
      <c r="N1047" s="3">
        <f>[1]!EM_S_STM07_IS($A1047,"61",DATE(M$4,12,31),"1")/1000000</f>
        <v>-448.23015273000004</v>
      </c>
      <c r="O1047" s="6">
        <f t="shared" si="34"/>
        <v>-5.08459105266863E-2</v>
      </c>
      <c r="P1047" s="6">
        <f t="shared" si="35"/>
        <v>-2.3241785807345501</v>
      </c>
    </row>
    <row r="1048" spans="1:16" x14ac:dyDescent="0.25">
      <c r="A1048" s="5" t="s">
        <v>1042</v>
      </c>
      <c r="B1048" s="5" t="s">
        <v>4104</v>
      </c>
      <c r="C1048" s="3">
        <f>[1]!EM_S_STM07_IS($A1048,"9",DATE(C$4,12,31),"1")/1000000</f>
        <v>595.34056798999995</v>
      </c>
      <c r="D1048" s="3">
        <f>[1]!EM_S_STM07_IS($A1048,"61",DATE(C$4,12,31),"1")/1000000</f>
        <v>52.302482990000001</v>
      </c>
      <c r="E1048" s="3">
        <f>[1]!EM_S_STM07_IS($A1048,"9",DATE(E$4,12,31),"1")/1000000</f>
        <v>711.32550297</v>
      </c>
      <c r="F1048" s="3">
        <f>[1]!EM_S_STM07_IS($A1048,"61",DATE(E$4,12,31),"1")/1000000</f>
        <v>57.662821630000003</v>
      </c>
      <c r="G1048" s="3">
        <f>[1]!EM_S_STM07_IS($A1048,"9",DATE(G$4,12,31),"1")/1000000</f>
        <v>1032.05083466</v>
      </c>
      <c r="H1048" s="3">
        <f>[1]!EM_S_STM07_IS($A1048,"61",DATE(G$4,12,31),"1")/1000000</f>
        <v>40.393469909999993</v>
      </c>
      <c r="I1048" s="3">
        <f>[1]!EM_S_STM07_IS($A1048,"9",DATE(I$4,12,31),"1")/1000000</f>
        <v>1156.21990921</v>
      </c>
      <c r="J1048" s="3">
        <f>[1]!EM_S_STM07_IS($A1048,"61",DATE(I$4,12,31),"1")/1000000</f>
        <v>46.101405380000003</v>
      </c>
      <c r="K1048" s="3">
        <f>[1]!EM_S_STM07_IS($A1048,"9",DATE(K$4,12,31),"1")/1000000</f>
        <v>1316.8656295399999</v>
      </c>
      <c r="L1048" s="3">
        <f>[1]!EM_S_STM07_IS($A1048,"61",DATE(K$4,12,31),"1")/1000000</f>
        <v>35.278294520000003</v>
      </c>
      <c r="M1048" s="3">
        <f>[1]!EM_S_STM07_IS($A1048,"9",DATE(M$4,12,31),"1")/1000000</f>
        <v>1143.6365807499999</v>
      </c>
      <c r="N1048" s="3">
        <f>[1]!EM_S_STM07_IS($A1048,"61",DATE(M$4,12,31),"1")/1000000</f>
        <v>19.073366320000002</v>
      </c>
      <c r="O1048" s="6">
        <f t="shared" si="34"/>
        <v>0.13947424162236732</v>
      </c>
      <c r="P1048" s="6">
        <f t="shared" si="35"/>
        <v>-0.18270092275313299</v>
      </c>
    </row>
    <row r="1049" spans="1:16" x14ac:dyDescent="0.25">
      <c r="A1049" s="5" t="s">
        <v>1043</v>
      </c>
      <c r="B1049" s="5" t="s">
        <v>4105</v>
      </c>
      <c r="C1049" s="3">
        <f>[1]!EM_S_STM07_IS($A1049,"9",DATE(C$4,12,31),"1")/1000000</f>
        <v>326.93771580000003</v>
      </c>
      <c r="D1049" s="3">
        <f>[1]!EM_S_STM07_IS($A1049,"61",DATE(C$4,12,31),"1")/1000000</f>
        <v>40.30246571</v>
      </c>
      <c r="E1049" s="3">
        <f>[1]!EM_S_STM07_IS($A1049,"9",DATE(E$4,12,31),"1")/1000000</f>
        <v>408.46968355000001</v>
      </c>
      <c r="F1049" s="3">
        <f>[1]!EM_S_STM07_IS($A1049,"61",DATE(E$4,12,31),"1")/1000000</f>
        <v>33.993238310000002</v>
      </c>
      <c r="G1049" s="3">
        <f>[1]!EM_S_STM07_IS($A1049,"9",DATE(G$4,12,31),"1")/1000000</f>
        <v>428.91058987999997</v>
      </c>
      <c r="H1049" s="3">
        <f>[1]!EM_S_STM07_IS($A1049,"61",DATE(G$4,12,31),"1")/1000000</f>
        <v>9.4493086899999987</v>
      </c>
      <c r="I1049" s="3">
        <f>[1]!EM_S_STM07_IS($A1049,"9",DATE(I$4,12,31),"1")/1000000</f>
        <v>446.40503963999998</v>
      </c>
      <c r="J1049" s="3">
        <f>[1]!EM_S_STM07_IS($A1049,"61",DATE(I$4,12,31),"1")/1000000</f>
        <v>11.825643269999999</v>
      </c>
      <c r="K1049" s="3">
        <f>[1]!EM_S_STM07_IS($A1049,"9",DATE(K$4,12,31),"1")/1000000</f>
        <v>482.69864038999998</v>
      </c>
      <c r="L1049" s="3">
        <f>[1]!EM_S_STM07_IS($A1049,"61",DATE(K$4,12,31),"1")/1000000</f>
        <v>19.3584739</v>
      </c>
      <c r="M1049" s="3">
        <f>[1]!EM_S_STM07_IS($A1049,"9",DATE(M$4,12,31),"1")/1000000</f>
        <v>578.59236900999997</v>
      </c>
      <c r="N1049" s="3">
        <f>[1]!EM_S_STM07_IS($A1049,"61",DATE(M$4,12,31),"1")/1000000</f>
        <v>29.239963339999999</v>
      </c>
      <c r="O1049" s="6">
        <f t="shared" si="34"/>
        <v>0.1209378539524355</v>
      </c>
      <c r="P1049" s="6">
        <f t="shared" si="35"/>
        <v>-6.2159375162073482E-2</v>
      </c>
    </row>
    <row r="1050" spans="1:16" x14ac:dyDescent="0.25">
      <c r="A1050" s="5" t="s">
        <v>1044</v>
      </c>
      <c r="B1050" s="5" t="s">
        <v>4106</v>
      </c>
      <c r="C1050" s="3">
        <f>[1]!EM_S_STM07_IS($A1050,"9",DATE(C$4,12,31),"1")/1000000</f>
        <v>732.56789077999997</v>
      </c>
      <c r="D1050" s="3">
        <f>[1]!EM_S_STM07_IS($A1050,"61",DATE(C$4,12,31),"1")/1000000</f>
        <v>44.922462580000001</v>
      </c>
      <c r="E1050" s="3">
        <f>[1]!EM_S_STM07_IS($A1050,"9",DATE(E$4,12,31),"1")/1000000</f>
        <v>959.00136999000006</v>
      </c>
      <c r="F1050" s="3">
        <f>[1]!EM_S_STM07_IS($A1050,"61",DATE(E$4,12,31),"1")/1000000</f>
        <v>48.605334490000004</v>
      </c>
      <c r="G1050" s="3">
        <f>[1]!EM_S_STM07_IS($A1050,"9",DATE(G$4,12,31),"1")/1000000</f>
        <v>1191.7873136400001</v>
      </c>
      <c r="H1050" s="3">
        <f>[1]!EM_S_STM07_IS($A1050,"61",DATE(G$4,12,31),"1")/1000000</f>
        <v>52.826070890000004</v>
      </c>
      <c r="I1050" s="3">
        <f>[1]!EM_S_STM07_IS($A1050,"9",DATE(I$4,12,31),"1")/1000000</f>
        <v>1017.73798673</v>
      </c>
      <c r="J1050" s="3">
        <f>[1]!EM_S_STM07_IS($A1050,"61",DATE(I$4,12,31),"1")/1000000</f>
        <v>18.381358769999999</v>
      </c>
      <c r="K1050" s="3">
        <f>[1]!EM_S_STM07_IS($A1050,"9",DATE(K$4,12,31),"1")/1000000</f>
        <v>1246.1249722800001</v>
      </c>
      <c r="L1050" s="3">
        <f>[1]!EM_S_STM07_IS($A1050,"61",DATE(K$4,12,31),"1")/1000000</f>
        <v>19.394777359999999</v>
      </c>
      <c r="M1050" s="3">
        <f>[1]!EM_S_STM07_IS($A1050,"9",DATE(M$4,12,31),"1")/1000000</f>
        <v>1379.76164277</v>
      </c>
      <c r="N1050" s="3">
        <f>[1]!EM_S_STM07_IS($A1050,"61",DATE(M$4,12,31),"1")/1000000</f>
        <v>32.903192690000004</v>
      </c>
      <c r="O1050" s="6">
        <f t="shared" si="34"/>
        <v>0.13498791587383763</v>
      </c>
      <c r="P1050" s="6">
        <f t="shared" si="35"/>
        <v>-6.0374277821458877E-2</v>
      </c>
    </row>
    <row r="1051" spans="1:16" x14ac:dyDescent="0.25">
      <c r="A1051" s="5" t="s">
        <v>1045</v>
      </c>
      <c r="B1051" s="5" t="s">
        <v>4107</v>
      </c>
      <c r="C1051" s="3">
        <f>[1]!EM_S_STM07_IS($A1051,"9",DATE(C$4,12,31),"1")/1000000</f>
        <v>247.17320821000001</v>
      </c>
      <c r="D1051" s="3">
        <f>[1]!EM_S_STM07_IS($A1051,"61",DATE(C$4,12,31),"1")/1000000</f>
        <v>70.255755829999998</v>
      </c>
      <c r="E1051" s="3">
        <f>[1]!EM_S_STM07_IS($A1051,"9",DATE(E$4,12,31),"1")/1000000</f>
        <v>246.36929108999999</v>
      </c>
      <c r="F1051" s="3">
        <f>[1]!EM_S_STM07_IS($A1051,"61",DATE(E$4,12,31),"1")/1000000</f>
        <v>66.976250780000001</v>
      </c>
      <c r="G1051" s="3">
        <f>[1]!EM_S_STM07_IS($A1051,"9",DATE(G$4,12,31),"1")/1000000</f>
        <v>285.34399923000001</v>
      </c>
      <c r="H1051" s="3">
        <f>[1]!EM_S_STM07_IS($A1051,"61",DATE(G$4,12,31),"1")/1000000</f>
        <v>86.270938319999999</v>
      </c>
      <c r="I1051" s="3">
        <f>[1]!EM_S_STM07_IS($A1051,"9",DATE(I$4,12,31),"1")/1000000</f>
        <v>317.25357292000001</v>
      </c>
      <c r="J1051" s="3">
        <f>[1]!EM_S_STM07_IS($A1051,"61",DATE(I$4,12,31),"1")/1000000</f>
        <v>88.037326840000006</v>
      </c>
      <c r="K1051" s="3">
        <f>[1]!EM_S_STM07_IS($A1051,"9",DATE(K$4,12,31),"1")/1000000</f>
        <v>319.13985217999999</v>
      </c>
      <c r="L1051" s="3">
        <f>[1]!EM_S_STM07_IS($A1051,"61",DATE(K$4,12,31),"1")/1000000</f>
        <v>81.478735569999998</v>
      </c>
      <c r="M1051" s="3">
        <f>[1]!EM_S_STM07_IS($A1051,"9",DATE(M$4,12,31),"1")/1000000</f>
        <v>858.28572286999997</v>
      </c>
      <c r="N1051" s="3">
        <f>[1]!EM_S_STM07_IS($A1051,"61",DATE(M$4,12,31),"1")/1000000</f>
        <v>250.25384865999999</v>
      </c>
      <c r="O1051" s="6">
        <f t="shared" si="34"/>
        <v>0.28270296537227435</v>
      </c>
      <c r="P1051" s="6">
        <f t="shared" si="35"/>
        <v>0.28925781009710794</v>
      </c>
    </row>
    <row r="1052" spans="1:16" x14ac:dyDescent="0.25">
      <c r="A1052" s="5" t="s">
        <v>1046</v>
      </c>
      <c r="B1052" s="5" t="s">
        <v>4108</v>
      </c>
      <c r="C1052" s="3">
        <f>[1]!EM_S_STM07_IS($A1052,"9",DATE(C$4,12,31),"1")/1000000</f>
        <v>657.05543110000008</v>
      </c>
      <c r="D1052" s="3">
        <f>[1]!EM_S_STM07_IS($A1052,"61",DATE(C$4,12,31),"1")/1000000</f>
        <v>94.127570009999999</v>
      </c>
      <c r="E1052" s="3">
        <f>[1]!EM_S_STM07_IS($A1052,"9",DATE(E$4,12,31),"1")/1000000</f>
        <v>784.76977521000003</v>
      </c>
      <c r="F1052" s="3">
        <f>[1]!EM_S_STM07_IS($A1052,"61",DATE(E$4,12,31),"1")/1000000</f>
        <v>112.51255106000001</v>
      </c>
      <c r="G1052" s="3">
        <f>[1]!EM_S_STM07_IS($A1052,"9",DATE(G$4,12,31),"1")/1000000</f>
        <v>896.54716054999994</v>
      </c>
      <c r="H1052" s="3">
        <f>[1]!EM_S_STM07_IS($A1052,"61",DATE(G$4,12,31),"1")/1000000</f>
        <v>100.42766902</v>
      </c>
      <c r="I1052" s="3">
        <f>[1]!EM_S_STM07_IS($A1052,"9",DATE(I$4,12,31),"1")/1000000</f>
        <v>908.03772335999997</v>
      </c>
      <c r="J1052" s="3">
        <f>[1]!EM_S_STM07_IS($A1052,"61",DATE(I$4,12,31),"1")/1000000</f>
        <v>102.02782508</v>
      </c>
      <c r="K1052" s="3">
        <f>[1]!EM_S_STM07_IS($A1052,"9",DATE(K$4,12,31),"1")/1000000</f>
        <v>972.92396999000005</v>
      </c>
      <c r="L1052" s="3">
        <f>[1]!EM_S_STM07_IS($A1052,"61",DATE(K$4,12,31),"1")/1000000</f>
        <v>53.700787670000004</v>
      </c>
      <c r="M1052" s="3">
        <f>[1]!EM_S_STM07_IS($A1052,"9",DATE(M$4,12,31),"1")/1000000</f>
        <v>1113.05030375</v>
      </c>
      <c r="N1052" s="3">
        <f>[1]!EM_S_STM07_IS($A1052,"61",DATE(M$4,12,31),"1")/1000000</f>
        <v>-3.2331223900000001</v>
      </c>
      <c r="O1052" s="6">
        <f t="shared" si="34"/>
        <v>0.11117524264295264</v>
      </c>
      <c r="P1052" s="6">
        <f t="shared" si="35"/>
        <v>-1.5095432579922305</v>
      </c>
    </row>
    <row r="1053" spans="1:16" x14ac:dyDescent="0.25">
      <c r="A1053" s="5" t="s">
        <v>1047</v>
      </c>
      <c r="B1053" s="5" t="s">
        <v>4109</v>
      </c>
      <c r="C1053" s="3">
        <f>[1]!EM_S_STM07_IS($A1053,"9",DATE(C$4,12,31),"1")/1000000</f>
        <v>994.36172165999994</v>
      </c>
      <c r="D1053" s="3">
        <f>[1]!EM_S_STM07_IS($A1053,"61",DATE(C$4,12,31),"1")/1000000</f>
        <v>116.19475305</v>
      </c>
      <c r="E1053" s="3">
        <f>[1]!EM_S_STM07_IS($A1053,"9",DATE(E$4,12,31),"1")/1000000</f>
        <v>1243.4515347199999</v>
      </c>
      <c r="F1053" s="3">
        <f>[1]!EM_S_STM07_IS($A1053,"61",DATE(E$4,12,31),"1")/1000000</f>
        <v>146.01969640999999</v>
      </c>
      <c r="G1053" s="3">
        <f>[1]!EM_S_STM07_IS($A1053,"9",DATE(G$4,12,31),"1")/1000000</f>
        <v>1135.37327792</v>
      </c>
      <c r="H1053" s="3">
        <f>[1]!EM_S_STM07_IS($A1053,"61",DATE(G$4,12,31),"1")/1000000</f>
        <v>33.327669819999997</v>
      </c>
      <c r="I1053" s="3">
        <f>[1]!EM_S_STM07_IS($A1053,"9",DATE(I$4,12,31),"1")/1000000</f>
        <v>1683.39540981</v>
      </c>
      <c r="J1053" s="3">
        <f>[1]!EM_S_STM07_IS($A1053,"61",DATE(I$4,12,31),"1")/1000000</f>
        <v>135.07118978</v>
      </c>
      <c r="K1053" s="3">
        <f>[1]!EM_S_STM07_IS($A1053,"9",DATE(K$4,12,31),"1")/1000000</f>
        <v>1949.3825933599999</v>
      </c>
      <c r="L1053" s="3">
        <f>[1]!EM_S_STM07_IS($A1053,"61",DATE(K$4,12,31),"1")/1000000</f>
        <v>43.265565469999999</v>
      </c>
      <c r="M1053" s="3">
        <f>[1]!EM_S_STM07_IS($A1053,"9",DATE(M$4,12,31),"1")/1000000</f>
        <v>2477.55694804</v>
      </c>
      <c r="N1053" s="3">
        <f>[1]!EM_S_STM07_IS($A1053,"61",DATE(M$4,12,31),"1")/1000000</f>
        <v>253.18373643000001</v>
      </c>
      <c r="O1053" s="6">
        <f t="shared" si="34"/>
        <v>0.2003167031874038</v>
      </c>
      <c r="P1053" s="6">
        <f t="shared" si="35"/>
        <v>0.16855688213946762</v>
      </c>
    </row>
    <row r="1054" spans="1:16" x14ac:dyDescent="0.25">
      <c r="A1054" s="5" t="s">
        <v>1048</v>
      </c>
      <c r="B1054" s="5" t="s">
        <v>4110</v>
      </c>
      <c r="C1054" s="3">
        <f>[1]!EM_S_STM07_IS($A1054,"9",DATE(C$4,12,31),"1")/1000000</f>
        <v>1164.1553331700002</v>
      </c>
      <c r="D1054" s="3">
        <f>[1]!EM_S_STM07_IS($A1054,"61",DATE(C$4,12,31),"1")/1000000</f>
        <v>72.894397980000008</v>
      </c>
      <c r="E1054" s="3">
        <f>[1]!EM_S_STM07_IS($A1054,"9",DATE(E$4,12,31),"1")/1000000</f>
        <v>1281.03139605</v>
      </c>
      <c r="F1054" s="3">
        <f>[1]!EM_S_STM07_IS($A1054,"61",DATE(E$4,12,31),"1")/1000000</f>
        <v>82.278619969999994</v>
      </c>
      <c r="G1054" s="3">
        <f>[1]!EM_S_STM07_IS($A1054,"9",DATE(G$4,12,31),"1")/1000000</f>
        <v>1544.7211535699998</v>
      </c>
      <c r="H1054" s="3">
        <f>[1]!EM_S_STM07_IS($A1054,"61",DATE(G$4,12,31),"1")/1000000</f>
        <v>64.301629849999998</v>
      </c>
      <c r="I1054" s="3">
        <f>[1]!EM_S_STM07_IS($A1054,"9",DATE(I$4,12,31),"1")/1000000</f>
        <v>2239.8933540100002</v>
      </c>
      <c r="J1054" s="3">
        <f>[1]!EM_S_STM07_IS($A1054,"61",DATE(I$4,12,31),"1")/1000000</f>
        <v>48.607493770000005</v>
      </c>
      <c r="K1054" s="3">
        <f>[1]!EM_S_STM07_IS($A1054,"9",DATE(K$4,12,31),"1")/1000000</f>
        <v>2197.9357866199998</v>
      </c>
      <c r="L1054" s="3">
        <f>[1]!EM_S_STM07_IS($A1054,"61",DATE(K$4,12,31),"1")/1000000</f>
        <v>77.528168400000013</v>
      </c>
      <c r="M1054" s="3">
        <f>[1]!EM_S_STM07_IS($A1054,"9",DATE(M$4,12,31),"1")/1000000</f>
        <v>2513.5293162199996</v>
      </c>
      <c r="N1054" s="3">
        <f>[1]!EM_S_STM07_IS($A1054,"61",DATE(M$4,12,31),"1")/1000000</f>
        <v>90.793421260000002</v>
      </c>
      <c r="O1054" s="6">
        <f t="shared" si="34"/>
        <v>0.16641905168525284</v>
      </c>
      <c r="P1054" s="6">
        <f t="shared" si="35"/>
        <v>4.4893543335140729E-2</v>
      </c>
    </row>
    <row r="1055" spans="1:16" x14ac:dyDescent="0.25">
      <c r="A1055" s="5" t="s">
        <v>1049</v>
      </c>
      <c r="B1055" s="5" t="s">
        <v>4111</v>
      </c>
      <c r="C1055" s="3">
        <f>[1]!EM_S_STM07_IS($A1055,"9",DATE(C$4,12,31),"1")/1000000</f>
        <v>1454.06749141</v>
      </c>
      <c r="D1055" s="3">
        <f>[1]!EM_S_STM07_IS($A1055,"61",DATE(C$4,12,31),"1")/1000000</f>
        <v>382.37641350000001</v>
      </c>
      <c r="E1055" s="3">
        <f>[1]!EM_S_STM07_IS($A1055,"9",DATE(E$4,12,31),"1")/1000000</f>
        <v>1955.92261332</v>
      </c>
      <c r="F1055" s="3">
        <f>[1]!EM_S_STM07_IS($A1055,"61",DATE(E$4,12,31),"1")/1000000</f>
        <v>382.90169320000001</v>
      </c>
      <c r="G1055" s="3">
        <f>[1]!EM_S_STM07_IS($A1055,"9",DATE(G$4,12,31),"1")/1000000</f>
        <v>2104.77087497</v>
      </c>
      <c r="H1055" s="3">
        <f>[1]!EM_S_STM07_IS($A1055,"61",DATE(G$4,12,31),"1")/1000000</f>
        <v>118.8334352</v>
      </c>
      <c r="I1055" s="3">
        <f>[1]!EM_S_STM07_IS($A1055,"9",DATE(I$4,12,31),"1")/1000000</f>
        <v>2454.67988887</v>
      </c>
      <c r="J1055" s="3">
        <f>[1]!EM_S_STM07_IS($A1055,"61",DATE(I$4,12,31),"1")/1000000</f>
        <v>90.037671639999999</v>
      </c>
      <c r="K1055" s="3">
        <f>[1]!EM_S_STM07_IS($A1055,"9",DATE(K$4,12,31),"1")/1000000</f>
        <v>2265.4773424099999</v>
      </c>
      <c r="L1055" s="3">
        <f>[1]!EM_S_STM07_IS($A1055,"61",DATE(K$4,12,31),"1")/1000000</f>
        <v>100.38483764</v>
      </c>
      <c r="M1055" s="3">
        <f>[1]!EM_S_STM07_IS($A1055,"9",DATE(M$4,12,31),"1")/1000000</f>
        <v>2380.5373804299998</v>
      </c>
      <c r="N1055" s="3">
        <f>[1]!EM_S_STM07_IS($A1055,"61",DATE(M$4,12,31),"1")/1000000</f>
        <v>120.50772998000001</v>
      </c>
      <c r="O1055" s="6">
        <f t="shared" si="34"/>
        <v>0.10361625387498652</v>
      </c>
      <c r="P1055" s="6">
        <f t="shared" si="35"/>
        <v>-0.2062115744477907</v>
      </c>
    </row>
    <row r="1056" spans="1:16" x14ac:dyDescent="0.25">
      <c r="A1056" s="5" t="s">
        <v>1050</v>
      </c>
      <c r="B1056" s="5" t="s">
        <v>4112</v>
      </c>
      <c r="C1056" s="3">
        <f>[1]!EM_S_STM07_IS($A1056,"9",DATE(C$4,12,31),"1")/1000000</f>
        <v>1017.4482574299999</v>
      </c>
      <c r="D1056" s="3">
        <f>[1]!EM_S_STM07_IS($A1056,"61",DATE(C$4,12,31),"1")/1000000</f>
        <v>56.738971049999996</v>
      </c>
      <c r="E1056" s="3">
        <f>[1]!EM_S_STM07_IS($A1056,"9",DATE(E$4,12,31),"1")/1000000</f>
        <v>1300.7745555199999</v>
      </c>
      <c r="F1056" s="3">
        <f>[1]!EM_S_STM07_IS($A1056,"61",DATE(E$4,12,31),"1")/1000000</f>
        <v>74.790493530000006</v>
      </c>
      <c r="G1056" s="3">
        <f>[1]!EM_S_STM07_IS($A1056,"9",DATE(G$4,12,31),"1")/1000000</f>
        <v>1399.2513671300001</v>
      </c>
      <c r="H1056" s="3">
        <f>[1]!EM_S_STM07_IS($A1056,"61",DATE(G$4,12,31),"1")/1000000</f>
        <v>86.859385840000002</v>
      </c>
      <c r="I1056" s="3">
        <f>[1]!EM_S_STM07_IS($A1056,"9",DATE(I$4,12,31),"1")/1000000</f>
        <v>1620.5360789000001</v>
      </c>
      <c r="J1056" s="3">
        <f>[1]!EM_S_STM07_IS($A1056,"61",DATE(I$4,12,31),"1")/1000000</f>
        <v>96.38757631</v>
      </c>
      <c r="K1056" s="3">
        <f>[1]!EM_S_STM07_IS($A1056,"9",DATE(K$4,12,31),"1")/1000000</f>
        <v>1832.7245162500001</v>
      </c>
      <c r="L1056" s="3">
        <f>[1]!EM_S_STM07_IS($A1056,"61",DATE(K$4,12,31),"1")/1000000</f>
        <v>102.01917874999999</v>
      </c>
      <c r="M1056" s="3">
        <f>[1]!EM_S_STM07_IS($A1056,"9",DATE(M$4,12,31),"1")/1000000</f>
        <v>1896.8662974700001</v>
      </c>
      <c r="N1056" s="3">
        <f>[1]!EM_S_STM07_IS($A1056,"61",DATE(M$4,12,31),"1")/1000000</f>
        <v>63.276609010000001</v>
      </c>
      <c r="O1056" s="6">
        <f t="shared" si="34"/>
        <v>0.13267385915215257</v>
      </c>
      <c r="P1056" s="6">
        <f t="shared" si="35"/>
        <v>2.2050484224459765E-2</v>
      </c>
    </row>
    <row r="1057" spans="1:16" x14ac:dyDescent="0.25">
      <c r="A1057" s="5" t="s">
        <v>1051</v>
      </c>
      <c r="B1057" s="5" t="s">
        <v>4113</v>
      </c>
      <c r="C1057" s="3">
        <f>[1]!EM_S_STM07_IS($A1057,"9",DATE(C$4,12,31),"1")/1000000</f>
        <v>221.96785761000001</v>
      </c>
      <c r="D1057" s="3">
        <f>[1]!EM_S_STM07_IS($A1057,"61",DATE(C$4,12,31),"1")/1000000</f>
        <v>48.270853659999993</v>
      </c>
      <c r="E1057" s="3">
        <f>[1]!EM_S_STM07_IS($A1057,"9",DATE(E$4,12,31),"1")/1000000</f>
        <v>230.16824808999999</v>
      </c>
      <c r="F1057" s="3">
        <f>[1]!EM_S_STM07_IS($A1057,"61",DATE(E$4,12,31),"1")/1000000</f>
        <v>33.564802960000002</v>
      </c>
      <c r="G1057" s="3">
        <f>[1]!EM_S_STM07_IS($A1057,"9",DATE(G$4,12,31),"1")/1000000</f>
        <v>304.51457065</v>
      </c>
      <c r="H1057" s="3">
        <f>[1]!EM_S_STM07_IS($A1057,"61",DATE(G$4,12,31),"1")/1000000</f>
        <v>51.856698960000003</v>
      </c>
      <c r="I1057" s="3">
        <f>[1]!EM_S_STM07_IS($A1057,"9",DATE(I$4,12,31),"1")/1000000</f>
        <v>280.20041723000003</v>
      </c>
      <c r="J1057" s="3">
        <f>[1]!EM_S_STM07_IS($A1057,"61",DATE(I$4,12,31),"1")/1000000</f>
        <v>48.127356880000001</v>
      </c>
      <c r="K1057" s="3">
        <f>[1]!EM_S_STM07_IS($A1057,"9",DATE(K$4,12,31),"1")/1000000</f>
        <v>367.05372761000001</v>
      </c>
      <c r="L1057" s="3">
        <f>[1]!EM_S_STM07_IS($A1057,"61",DATE(K$4,12,31),"1")/1000000</f>
        <v>67.312438110000002</v>
      </c>
      <c r="M1057" s="3">
        <f>[1]!EM_S_STM07_IS($A1057,"9",DATE(M$4,12,31),"1")/1000000</f>
        <v>293.16734302999998</v>
      </c>
      <c r="N1057" s="3">
        <f>[1]!EM_S_STM07_IS($A1057,"61",DATE(M$4,12,31),"1")/1000000</f>
        <v>21.416141789999998</v>
      </c>
      <c r="O1057" s="6">
        <f t="shared" si="34"/>
        <v>5.7219342287901043E-2</v>
      </c>
      <c r="P1057" s="6">
        <f t="shared" si="35"/>
        <v>-0.15001502109868758</v>
      </c>
    </row>
    <row r="1058" spans="1:16" x14ac:dyDescent="0.25">
      <c r="A1058" s="5" t="s">
        <v>1052</v>
      </c>
      <c r="B1058" s="5" t="s">
        <v>4114</v>
      </c>
      <c r="C1058" s="3">
        <f>[1]!EM_S_STM07_IS($A1058,"9",DATE(C$4,12,31),"1")/1000000</f>
        <v>2900.7291781999998</v>
      </c>
      <c r="D1058" s="3">
        <f>[1]!EM_S_STM07_IS($A1058,"61",DATE(C$4,12,31),"1")/1000000</f>
        <v>175.82185539</v>
      </c>
      <c r="E1058" s="3">
        <f>[1]!EM_S_STM07_IS($A1058,"9",DATE(E$4,12,31),"1")/1000000</f>
        <v>4568.5728117600001</v>
      </c>
      <c r="F1058" s="3">
        <f>[1]!EM_S_STM07_IS($A1058,"61",DATE(E$4,12,31),"1")/1000000</f>
        <v>245.48458344999997</v>
      </c>
      <c r="G1058" s="3">
        <f>[1]!EM_S_STM07_IS($A1058,"9",DATE(G$4,12,31),"1")/1000000</f>
        <v>5056.7107992800002</v>
      </c>
      <c r="H1058" s="3">
        <f>[1]!EM_S_STM07_IS($A1058,"61",DATE(G$4,12,31),"1")/1000000</f>
        <v>291.71903601999998</v>
      </c>
      <c r="I1058" s="3">
        <f>[1]!EM_S_STM07_IS($A1058,"9",DATE(I$4,12,31),"1")/1000000</f>
        <v>5345.4999344899998</v>
      </c>
      <c r="J1058" s="3">
        <f>[1]!EM_S_STM07_IS($A1058,"61",DATE(I$4,12,31),"1")/1000000</f>
        <v>397.177797</v>
      </c>
      <c r="K1058" s="3">
        <f>[1]!EM_S_STM07_IS($A1058,"9",DATE(K$4,12,31),"1")/1000000</f>
        <v>5653.9988197000002</v>
      </c>
      <c r="L1058" s="3">
        <f>[1]!EM_S_STM07_IS($A1058,"61",DATE(K$4,12,31),"1")/1000000</f>
        <v>495.21885707999996</v>
      </c>
      <c r="M1058" s="3">
        <f>[1]!EM_S_STM07_IS($A1058,"9",DATE(M$4,12,31),"1")/1000000</f>
        <v>7040.6846135100004</v>
      </c>
      <c r="N1058" s="3">
        <f>[1]!EM_S_STM07_IS($A1058,"61",DATE(M$4,12,31),"1")/1000000</f>
        <v>620.18668816000002</v>
      </c>
      <c r="O1058" s="6">
        <f t="shared" si="34"/>
        <v>0.19404732887284259</v>
      </c>
      <c r="P1058" s="6">
        <f t="shared" si="35"/>
        <v>0.28673737646483888</v>
      </c>
    </row>
    <row r="1059" spans="1:16" x14ac:dyDescent="0.25">
      <c r="A1059" s="5" t="s">
        <v>1053</v>
      </c>
      <c r="B1059" s="5" t="s">
        <v>4115</v>
      </c>
      <c r="C1059" s="3">
        <f>[1]!EM_S_STM07_IS($A1059,"9",DATE(C$4,12,31),"1")/1000000</f>
        <v>2213.38266307</v>
      </c>
      <c r="D1059" s="3">
        <f>[1]!EM_S_STM07_IS($A1059,"61",DATE(C$4,12,31),"1")/1000000</f>
        <v>62.109222000000003</v>
      </c>
      <c r="E1059" s="3">
        <f>[1]!EM_S_STM07_IS($A1059,"9",DATE(E$4,12,31),"1")/1000000</f>
        <v>3195.4480637600004</v>
      </c>
      <c r="F1059" s="3">
        <f>[1]!EM_S_STM07_IS($A1059,"61",DATE(E$4,12,31),"1")/1000000</f>
        <v>84.057346909999993</v>
      </c>
      <c r="G1059" s="3">
        <f>[1]!EM_S_STM07_IS($A1059,"9",DATE(G$4,12,31),"1")/1000000</f>
        <v>4622.2376182299995</v>
      </c>
      <c r="H1059" s="3">
        <f>[1]!EM_S_STM07_IS($A1059,"61",DATE(G$4,12,31),"1")/1000000</f>
        <v>110.65137288</v>
      </c>
      <c r="I1059" s="3">
        <f>[1]!EM_S_STM07_IS($A1059,"9",DATE(I$4,12,31),"1")/1000000</f>
        <v>5925.8416912100001</v>
      </c>
      <c r="J1059" s="3">
        <f>[1]!EM_S_STM07_IS($A1059,"61",DATE(I$4,12,31),"1")/1000000</f>
        <v>143.55493080000002</v>
      </c>
      <c r="K1059" s="3">
        <f>[1]!EM_S_STM07_IS($A1059,"9",DATE(K$4,12,31),"1")/1000000</f>
        <v>7785.9070770299995</v>
      </c>
      <c r="L1059" s="3">
        <f>[1]!EM_S_STM07_IS($A1059,"61",DATE(K$4,12,31),"1")/1000000</f>
        <v>180.98679267</v>
      </c>
      <c r="M1059" s="3">
        <f>[1]!EM_S_STM07_IS($A1059,"9",DATE(M$4,12,31),"1")/1000000</f>
        <v>9749.9579153199993</v>
      </c>
      <c r="N1059" s="3">
        <f>[1]!EM_S_STM07_IS($A1059,"61",DATE(M$4,12,31),"1")/1000000</f>
        <v>235.93854480000002</v>
      </c>
      <c r="O1059" s="6">
        <f t="shared" si="34"/>
        <v>0.34520739918523136</v>
      </c>
      <c r="P1059" s="6">
        <f t="shared" si="35"/>
        <v>0.30595604943159649</v>
      </c>
    </row>
    <row r="1060" spans="1:16" x14ac:dyDescent="0.25">
      <c r="A1060" s="5" t="s">
        <v>1054</v>
      </c>
      <c r="B1060" s="5" t="s">
        <v>4116</v>
      </c>
      <c r="C1060" s="3">
        <f>[1]!EM_S_STM07_IS($A1060,"9",DATE(C$4,12,31),"1")/1000000</f>
        <v>867.62263353999992</v>
      </c>
      <c r="D1060" s="3">
        <f>[1]!EM_S_STM07_IS($A1060,"61",DATE(C$4,12,31),"1")/1000000</f>
        <v>83.74648535</v>
      </c>
      <c r="E1060" s="3">
        <f>[1]!EM_S_STM07_IS($A1060,"9",DATE(E$4,12,31),"1")/1000000</f>
        <v>1001.7426636599999</v>
      </c>
      <c r="F1060" s="3">
        <f>[1]!EM_S_STM07_IS($A1060,"61",DATE(E$4,12,31),"1")/1000000</f>
        <v>43.763789070000001</v>
      </c>
      <c r="G1060" s="3">
        <f>[1]!EM_S_STM07_IS($A1060,"9",DATE(G$4,12,31),"1")/1000000</f>
        <v>1020.68444994</v>
      </c>
      <c r="H1060" s="3">
        <f>[1]!EM_S_STM07_IS($A1060,"61",DATE(G$4,12,31),"1")/1000000</f>
        <v>11.810026689999999</v>
      </c>
      <c r="I1060" s="3">
        <f>[1]!EM_S_STM07_IS($A1060,"9",DATE(I$4,12,31),"1")/1000000</f>
        <v>1283.18864534</v>
      </c>
      <c r="J1060" s="3">
        <f>[1]!EM_S_STM07_IS($A1060,"61",DATE(I$4,12,31),"1")/1000000</f>
        <v>35.649389490000004</v>
      </c>
      <c r="K1060" s="3">
        <f>[1]!EM_S_STM07_IS($A1060,"9",DATE(K$4,12,31),"1")/1000000</f>
        <v>1322.2900562100001</v>
      </c>
      <c r="L1060" s="3">
        <f>[1]!EM_S_STM07_IS($A1060,"61",DATE(K$4,12,31),"1")/1000000</f>
        <v>74.833964709999989</v>
      </c>
      <c r="M1060" s="3">
        <f>[1]!EM_S_STM07_IS($A1060,"9",DATE(M$4,12,31),"1")/1000000</f>
        <v>1690.4027904100001</v>
      </c>
      <c r="N1060" s="3">
        <f>[1]!EM_S_STM07_IS($A1060,"61",DATE(M$4,12,31),"1")/1000000</f>
        <v>91.604019559999998</v>
      </c>
      <c r="O1060" s="6">
        <f t="shared" si="34"/>
        <v>0.14269904814181822</v>
      </c>
      <c r="P1060" s="6">
        <f t="shared" si="35"/>
        <v>1.8098009182166974E-2</v>
      </c>
    </row>
    <row r="1061" spans="1:16" x14ac:dyDescent="0.25">
      <c r="A1061" s="5" t="s">
        <v>1055</v>
      </c>
      <c r="B1061" s="5" t="s">
        <v>4117</v>
      </c>
      <c r="C1061" s="3">
        <f>[1]!EM_S_STM07_IS($A1061,"9",DATE(C$4,12,31),"1")/1000000</f>
        <v>255.97111566000001</v>
      </c>
      <c r="D1061" s="3">
        <f>[1]!EM_S_STM07_IS($A1061,"61",DATE(C$4,12,31),"1")/1000000</f>
        <v>59.408051619999995</v>
      </c>
      <c r="E1061" s="3">
        <f>[1]!EM_S_STM07_IS($A1061,"9",DATE(E$4,12,31),"1")/1000000</f>
        <v>263.33887461</v>
      </c>
      <c r="F1061" s="3">
        <f>[1]!EM_S_STM07_IS($A1061,"61",DATE(E$4,12,31),"1")/1000000</f>
        <v>52.45281576</v>
      </c>
      <c r="G1061" s="3">
        <f>[1]!EM_S_STM07_IS($A1061,"9",DATE(G$4,12,31),"1")/1000000</f>
        <v>211.24845886000003</v>
      </c>
      <c r="H1061" s="3">
        <f>[1]!EM_S_STM07_IS($A1061,"61",DATE(G$4,12,31),"1")/1000000</f>
        <v>25.4436812</v>
      </c>
      <c r="I1061" s="3">
        <f>[1]!EM_S_STM07_IS($A1061,"9",DATE(I$4,12,31),"1")/1000000</f>
        <v>332.81354655000001</v>
      </c>
      <c r="J1061" s="3">
        <f>[1]!EM_S_STM07_IS($A1061,"61",DATE(I$4,12,31),"1")/1000000</f>
        <v>31.678078469999999</v>
      </c>
      <c r="K1061" s="3">
        <f>[1]!EM_S_STM07_IS($A1061,"9",DATE(K$4,12,31),"1")/1000000</f>
        <v>248.79312297999999</v>
      </c>
      <c r="L1061" s="3">
        <f>[1]!EM_S_STM07_IS($A1061,"61",DATE(K$4,12,31),"1")/1000000</f>
        <v>5.9103337599999994</v>
      </c>
      <c r="M1061" s="3">
        <f>[1]!EM_S_STM07_IS($A1061,"9",DATE(M$4,12,31),"1")/1000000</f>
        <v>185.14277018999999</v>
      </c>
      <c r="N1061" s="3">
        <f>[1]!EM_S_STM07_IS($A1061,"61",DATE(M$4,12,31),"1")/1000000</f>
        <v>-66.454598919999995</v>
      </c>
      <c r="O1061" s="6">
        <f t="shared" si="34"/>
        <v>-6.2733360595514487E-2</v>
      </c>
      <c r="P1061" s="6">
        <f t="shared" si="35"/>
        <v>-2.0226710132071055</v>
      </c>
    </row>
    <row r="1062" spans="1:16" x14ac:dyDescent="0.25">
      <c r="A1062" s="5" t="s">
        <v>1056</v>
      </c>
      <c r="B1062" s="5" t="s">
        <v>4118</v>
      </c>
      <c r="C1062" s="3">
        <f>[1]!EM_S_STM07_IS($A1062,"9",DATE(C$4,12,31),"1")/1000000</f>
        <v>465.42541979999999</v>
      </c>
      <c r="D1062" s="3">
        <f>[1]!EM_S_STM07_IS($A1062,"61",DATE(C$4,12,31),"1")/1000000</f>
        <v>72.868597359999995</v>
      </c>
      <c r="E1062" s="3">
        <f>[1]!EM_S_STM07_IS($A1062,"9",DATE(E$4,12,31),"1")/1000000</f>
        <v>502.60535341000002</v>
      </c>
      <c r="F1062" s="3">
        <f>[1]!EM_S_STM07_IS($A1062,"61",DATE(E$4,12,31),"1")/1000000</f>
        <v>78.706088859999994</v>
      </c>
      <c r="G1062" s="3">
        <f>[1]!EM_S_STM07_IS($A1062,"9",DATE(G$4,12,31),"1")/1000000</f>
        <v>547.64465736</v>
      </c>
      <c r="H1062" s="3">
        <f>[1]!EM_S_STM07_IS($A1062,"61",DATE(G$4,12,31),"1")/1000000</f>
        <v>86.586685720000006</v>
      </c>
      <c r="I1062" s="3">
        <f>[1]!EM_S_STM07_IS($A1062,"9",DATE(I$4,12,31),"1")/1000000</f>
        <v>603.49758989999998</v>
      </c>
      <c r="J1062" s="3">
        <f>[1]!EM_S_STM07_IS($A1062,"61",DATE(I$4,12,31),"1")/1000000</f>
        <v>90.033956500000002</v>
      </c>
      <c r="K1062" s="3">
        <f>[1]!EM_S_STM07_IS($A1062,"9",DATE(K$4,12,31),"1")/1000000</f>
        <v>638.83016438000004</v>
      </c>
      <c r="L1062" s="3">
        <f>[1]!EM_S_STM07_IS($A1062,"61",DATE(K$4,12,31),"1")/1000000</f>
        <v>94.603119169999999</v>
      </c>
      <c r="M1062" s="3">
        <f>[1]!EM_S_STM07_IS($A1062,"9",DATE(M$4,12,31),"1")/1000000</f>
        <v>648.93856914999992</v>
      </c>
      <c r="N1062" s="3">
        <f>[1]!EM_S_STM07_IS($A1062,"61",DATE(M$4,12,31),"1")/1000000</f>
        <v>125.30229573</v>
      </c>
      <c r="O1062" s="6">
        <f t="shared" si="34"/>
        <v>6.8736636995389899E-2</v>
      </c>
      <c r="P1062" s="6">
        <f t="shared" si="35"/>
        <v>0.11450936884080121</v>
      </c>
    </row>
    <row r="1063" spans="1:16" x14ac:dyDescent="0.25">
      <c r="A1063" s="5" t="s">
        <v>1057</v>
      </c>
      <c r="B1063" s="5" t="s">
        <v>4119</v>
      </c>
      <c r="C1063" s="3">
        <f>[1]!EM_S_STM07_IS($A1063,"9",DATE(C$4,12,31),"1")/1000000</f>
        <v>1070.30860611</v>
      </c>
      <c r="D1063" s="3">
        <f>[1]!EM_S_STM07_IS($A1063,"61",DATE(C$4,12,31),"1")/1000000</f>
        <v>83.551978569999989</v>
      </c>
      <c r="E1063" s="3">
        <f>[1]!EM_S_STM07_IS($A1063,"9",DATE(E$4,12,31),"1")/1000000</f>
        <v>1290.9509691300002</v>
      </c>
      <c r="F1063" s="3">
        <f>[1]!EM_S_STM07_IS($A1063,"61",DATE(E$4,12,31),"1")/1000000</f>
        <v>88.743019619999998</v>
      </c>
      <c r="G1063" s="3">
        <f>[1]!EM_S_STM07_IS($A1063,"9",DATE(G$4,12,31),"1")/1000000</f>
        <v>1091.3938308699999</v>
      </c>
      <c r="H1063" s="3">
        <f>[1]!EM_S_STM07_IS($A1063,"61",DATE(G$4,12,31),"1")/1000000</f>
        <v>46.341030869999997</v>
      </c>
      <c r="I1063" s="3">
        <f>[1]!EM_S_STM07_IS($A1063,"9",DATE(I$4,12,31),"1")/1000000</f>
        <v>1229.5851292699999</v>
      </c>
      <c r="J1063" s="3">
        <f>[1]!EM_S_STM07_IS($A1063,"61",DATE(I$4,12,31),"1")/1000000</f>
        <v>35.512297680000003</v>
      </c>
      <c r="K1063" s="3">
        <f>[1]!EM_S_STM07_IS($A1063,"9",DATE(K$4,12,31),"1")/1000000</f>
        <v>1341.92822058</v>
      </c>
      <c r="L1063" s="3">
        <f>[1]!EM_S_STM07_IS($A1063,"61",DATE(K$4,12,31),"1")/1000000</f>
        <v>39.518210609999997</v>
      </c>
      <c r="M1063" s="3">
        <f>[1]!EM_S_STM07_IS($A1063,"9",DATE(M$4,12,31),"1")/1000000</f>
        <v>1283.2074254500001</v>
      </c>
      <c r="N1063" s="3">
        <f>[1]!EM_S_STM07_IS($A1063,"61",DATE(M$4,12,31),"1")/1000000</f>
        <v>35.03637947</v>
      </c>
      <c r="O1063" s="6">
        <f t="shared" si="34"/>
        <v>3.6949411132521925E-2</v>
      </c>
      <c r="P1063" s="6">
        <f t="shared" si="35"/>
        <v>-0.15954880982348374</v>
      </c>
    </row>
    <row r="1064" spans="1:16" x14ac:dyDescent="0.25">
      <c r="A1064" s="5" t="s">
        <v>1058</v>
      </c>
      <c r="B1064" s="5" t="s">
        <v>4120</v>
      </c>
      <c r="C1064" s="3">
        <f>[1]!EM_S_STM07_IS($A1064,"9",DATE(C$4,12,31),"1")/1000000</f>
        <v>48448.415999999997</v>
      </c>
      <c r="D1064" s="3">
        <f>[1]!EM_S_STM07_IS($A1064,"61",DATE(C$4,12,31),"1")/1000000</f>
        <v>2523.4140000000002</v>
      </c>
      <c r="E1064" s="3">
        <f>[1]!EM_S_STM07_IS($A1064,"9",DATE(E$4,12,31),"1")/1000000</f>
        <v>48826.919000000002</v>
      </c>
      <c r="F1064" s="3">
        <f>[1]!EM_S_STM07_IS($A1064,"61",DATE(E$4,12,31),"1")/1000000</f>
        <v>1384.625</v>
      </c>
      <c r="G1064" s="3">
        <f>[1]!EM_S_STM07_IS($A1064,"9",DATE(G$4,12,31),"1")/1000000</f>
        <v>46853.773999999998</v>
      </c>
      <c r="H1064" s="3">
        <f>[1]!EM_S_STM07_IS($A1064,"61",DATE(G$4,12,31),"1")/1000000</f>
        <v>81.376999999999995</v>
      </c>
      <c r="I1064" s="3">
        <f>[1]!EM_S_STM07_IS($A1064,"9",DATE(I$4,12,31),"1")/1000000</f>
        <v>52863.284</v>
      </c>
      <c r="J1064" s="3">
        <f>[1]!EM_S_STM07_IS($A1064,"61",DATE(I$4,12,31),"1")/1000000</f>
        <v>553.05899999999997</v>
      </c>
      <c r="K1064" s="3">
        <f>[1]!EM_S_STM07_IS($A1064,"9",DATE(K$4,12,31),"1")/1000000</f>
        <v>58195.877999999997</v>
      </c>
      <c r="L1064" s="3">
        <f>[1]!EM_S_STM07_IS($A1064,"61",DATE(K$4,12,31),"1")/1000000</f>
        <v>433.52499999999998</v>
      </c>
      <c r="M1064" s="3">
        <f>[1]!EM_S_STM07_IS($A1064,"9",DATE(M$4,12,31),"1")/1000000</f>
        <v>80008.967999999993</v>
      </c>
      <c r="N1064" s="3">
        <f>[1]!EM_S_STM07_IS($A1064,"61",DATE(M$4,12,31),"1")/1000000</f>
        <v>2823.4409999999998</v>
      </c>
      <c r="O1064" s="6">
        <f t="shared" si="34"/>
        <v>0.1055332710782122</v>
      </c>
      <c r="P1064" s="6">
        <f t="shared" si="35"/>
        <v>2.2723044379527657E-2</v>
      </c>
    </row>
    <row r="1065" spans="1:16" x14ac:dyDescent="0.25">
      <c r="A1065" s="5" t="s">
        <v>1059</v>
      </c>
      <c r="B1065" s="5" t="s">
        <v>4121</v>
      </c>
      <c r="C1065" s="3">
        <f>[1]!EM_S_STM07_IS($A1065,"9",DATE(C$4,12,31),"1")/1000000</f>
        <v>600.30988702000002</v>
      </c>
      <c r="D1065" s="3">
        <f>[1]!EM_S_STM07_IS($A1065,"61",DATE(C$4,12,31),"1")/1000000</f>
        <v>188.12306274000002</v>
      </c>
      <c r="E1065" s="3">
        <f>[1]!EM_S_STM07_IS($A1065,"9",DATE(E$4,12,31),"1")/1000000</f>
        <v>686.17002055</v>
      </c>
      <c r="F1065" s="3">
        <f>[1]!EM_S_STM07_IS($A1065,"61",DATE(E$4,12,31),"1")/1000000</f>
        <v>212.89356674000001</v>
      </c>
      <c r="G1065" s="3">
        <f>[1]!EM_S_STM07_IS($A1065,"9",DATE(G$4,12,31),"1")/1000000</f>
        <v>710.95512349000001</v>
      </c>
      <c r="H1065" s="3">
        <f>[1]!EM_S_STM07_IS($A1065,"61",DATE(G$4,12,31),"1")/1000000</f>
        <v>197.79041046</v>
      </c>
      <c r="I1065" s="3">
        <f>[1]!EM_S_STM07_IS($A1065,"9",DATE(I$4,12,31),"1")/1000000</f>
        <v>1134.7054202100001</v>
      </c>
      <c r="J1065" s="3">
        <f>[1]!EM_S_STM07_IS($A1065,"61",DATE(I$4,12,31),"1")/1000000</f>
        <v>316.35802358000001</v>
      </c>
      <c r="K1065" s="3">
        <f>[1]!EM_S_STM07_IS($A1065,"9",DATE(K$4,12,31),"1")/1000000</f>
        <v>1814.6461818</v>
      </c>
      <c r="L1065" s="3">
        <f>[1]!EM_S_STM07_IS($A1065,"61",DATE(K$4,12,31),"1")/1000000</f>
        <v>502.23616700999997</v>
      </c>
      <c r="M1065" s="3">
        <f>[1]!EM_S_STM07_IS($A1065,"9",DATE(M$4,12,31),"1")/1000000</f>
        <v>2308.9129305400002</v>
      </c>
      <c r="N1065" s="3">
        <f>[1]!EM_S_STM07_IS($A1065,"61",DATE(M$4,12,31),"1")/1000000</f>
        <v>644.45660953999993</v>
      </c>
      <c r="O1065" s="6">
        <f t="shared" si="34"/>
        <v>0.30920125197134052</v>
      </c>
      <c r="P1065" s="6">
        <f t="shared" si="35"/>
        <v>0.27923498544251224</v>
      </c>
    </row>
    <row r="1066" spans="1:16" x14ac:dyDescent="0.25">
      <c r="A1066" s="5" t="s">
        <v>1060</v>
      </c>
      <c r="B1066" s="5" t="s">
        <v>4122</v>
      </c>
      <c r="C1066" s="3">
        <f>[1]!EM_S_STM07_IS($A1066,"9",DATE(C$4,12,31),"1")/1000000</f>
        <v>707.56229558000007</v>
      </c>
      <c r="D1066" s="3">
        <f>[1]!EM_S_STM07_IS($A1066,"61",DATE(C$4,12,31),"1")/1000000</f>
        <v>85.838557249999994</v>
      </c>
      <c r="E1066" s="3">
        <f>[1]!EM_S_STM07_IS($A1066,"9",DATE(E$4,12,31),"1")/1000000</f>
        <v>713.96643711000002</v>
      </c>
      <c r="F1066" s="3">
        <f>[1]!EM_S_STM07_IS($A1066,"61",DATE(E$4,12,31),"1")/1000000</f>
        <v>61.211419929999998</v>
      </c>
      <c r="G1066" s="3">
        <f>[1]!EM_S_STM07_IS($A1066,"9",DATE(G$4,12,31),"1")/1000000</f>
        <v>1049.68464875</v>
      </c>
      <c r="H1066" s="3">
        <f>[1]!EM_S_STM07_IS($A1066,"61",DATE(G$4,12,31),"1")/1000000</f>
        <v>63.607338659999996</v>
      </c>
      <c r="I1066" s="3">
        <f>[1]!EM_S_STM07_IS($A1066,"9",DATE(I$4,12,31),"1")/1000000</f>
        <v>1102.0206353199999</v>
      </c>
      <c r="J1066" s="3">
        <f>[1]!EM_S_STM07_IS($A1066,"61",DATE(I$4,12,31),"1")/1000000</f>
        <v>38.80970215</v>
      </c>
      <c r="K1066" s="3">
        <f>[1]!EM_S_STM07_IS($A1066,"9",DATE(K$4,12,31),"1")/1000000</f>
        <v>1121.3085082800001</v>
      </c>
      <c r="L1066" s="3">
        <f>[1]!EM_S_STM07_IS($A1066,"61",DATE(K$4,12,31),"1")/1000000</f>
        <v>17.765074260000002</v>
      </c>
      <c r="M1066" s="3">
        <f>[1]!EM_S_STM07_IS($A1066,"9",DATE(M$4,12,31),"1")/1000000</f>
        <v>1775.2856898299999</v>
      </c>
      <c r="N1066" s="3">
        <f>[1]!EM_S_STM07_IS($A1066,"61",DATE(M$4,12,31),"1")/1000000</f>
        <v>78.963867319999991</v>
      </c>
      <c r="O1066" s="6">
        <f t="shared" si="34"/>
        <v>0.20198961103364965</v>
      </c>
      <c r="P1066" s="6">
        <f t="shared" si="35"/>
        <v>-1.6556984864883328E-2</v>
      </c>
    </row>
    <row r="1067" spans="1:16" x14ac:dyDescent="0.25">
      <c r="A1067" s="5" t="s">
        <v>1061</v>
      </c>
      <c r="B1067" s="5" t="s">
        <v>4123</v>
      </c>
      <c r="C1067" s="3">
        <f>[1]!EM_S_STM07_IS($A1067,"9",DATE(C$4,12,31),"1")/1000000</f>
        <v>1625.7303588299999</v>
      </c>
      <c r="D1067" s="3">
        <f>[1]!EM_S_STM07_IS($A1067,"61",DATE(C$4,12,31),"1")/1000000</f>
        <v>130.21438846999999</v>
      </c>
      <c r="E1067" s="3">
        <f>[1]!EM_S_STM07_IS($A1067,"9",DATE(E$4,12,31),"1")/1000000</f>
        <v>2284.9615723299999</v>
      </c>
      <c r="F1067" s="3">
        <f>[1]!EM_S_STM07_IS($A1067,"61",DATE(E$4,12,31),"1")/1000000</f>
        <v>185.97445827999999</v>
      </c>
      <c r="G1067" s="3">
        <f>[1]!EM_S_STM07_IS($A1067,"9",DATE(G$4,12,31),"1")/1000000</f>
        <v>2782.6723281100003</v>
      </c>
      <c r="H1067" s="3">
        <f>[1]!EM_S_STM07_IS($A1067,"61",DATE(G$4,12,31),"1")/1000000</f>
        <v>135.50970711000002</v>
      </c>
      <c r="I1067" s="3">
        <f>[1]!EM_S_STM07_IS($A1067,"9",DATE(I$4,12,31),"1")/1000000</f>
        <v>2977.2345033200004</v>
      </c>
      <c r="J1067" s="3">
        <f>[1]!EM_S_STM07_IS($A1067,"61",DATE(I$4,12,31),"1")/1000000</f>
        <v>146.07423112000001</v>
      </c>
      <c r="K1067" s="3">
        <f>[1]!EM_S_STM07_IS($A1067,"9",DATE(K$4,12,31),"1")/1000000</f>
        <v>3214.7105641599996</v>
      </c>
      <c r="L1067" s="3">
        <f>[1]!EM_S_STM07_IS($A1067,"61",DATE(K$4,12,31),"1")/1000000</f>
        <v>166.40397614</v>
      </c>
      <c r="M1067" s="3">
        <f>[1]!EM_S_STM07_IS($A1067,"9",DATE(M$4,12,31),"1")/1000000</f>
        <v>3327.75074898</v>
      </c>
      <c r="N1067" s="3">
        <f>[1]!EM_S_STM07_IS($A1067,"61",DATE(M$4,12,31),"1")/1000000</f>
        <v>214.44983727000002</v>
      </c>
      <c r="O1067" s="6">
        <f t="shared" si="34"/>
        <v>0.15403891773450407</v>
      </c>
      <c r="P1067" s="6">
        <f t="shared" si="35"/>
        <v>0.10492639687613581</v>
      </c>
    </row>
    <row r="1068" spans="1:16" x14ac:dyDescent="0.25">
      <c r="A1068" s="5" t="s">
        <v>1062</v>
      </c>
      <c r="B1068" s="5" t="s">
        <v>4124</v>
      </c>
      <c r="C1068" s="3">
        <f>[1]!EM_S_STM07_IS($A1068,"9",DATE(C$4,12,31),"1")/1000000</f>
        <v>558.76495389000002</v>
      </c>
      <c r="D1068" s="3">
        <f>[1]!EM_S_STM07_IS($A1068,"61",DATE(C$4,12,31),"1")/1000000</f>
        <v>74.189780110000001</v>
      </c>
      <c r="E1068" s="3">
        <f>[1]!EM_S_STM07_IS($A1068,"9",DATE(E$4,12,31),"1")/1000000</f>
        <v>647.00198851000005</v>
      </c>
      <c r="F1068" s="3">
        <f>[1]!EM_S_STM07_IS($A1068,"61",DATE(E$4,12,31),"1")/1000000</f>
        <v>95.934334959999987</v>
      </c>
      <c r="G1068" s="3">
        <f>[1]!EM_S_STM07_IS($A1068,"9",DATE(G$4,12,31),"1")/1000000</f>
        <v>631.73776600999997</v>
      </c>
      <c r="H1068" s="3">
        <f>[1]!EM_S_STM07_IS($A1068,"61",DATE(G$4,12,31),"1")/1000000</f>
        <v>87.374665620000002</v>
      </c>
      <c r="I1068" s="3">
        <f>[1]!EM_S_STM07_IS($A1068,"9",DATE(I$4,12,31),"1")/1000000</f>
        <v>567.42189042999996</v>
      </c>
      <c r="J1068" s="3">
        <f>[1]!EM_S_STM07_IS($A1068,"61",DATE(I$4,12,31),"1")/1000000</f>
        <v>81.41236653</v>
      </c>
      <c r="K1068" s="3">
        <f>[1]!EM_S_STM07_IS($A1068,"9",DATE(K$4,12,31),"1")/1000000</f>
        <v>554.62782984</v>
      </c>
      <c r="L1068" s="3">
        <f>[1]!EM_S_STM07_IS($A1068,"61",DATE(K$4,12,31),"1")/1000000</f>
        <v>76.047388580000003</v>
      </c>
      <c r="M1068" s="3">
        <f>[1]!EM_S_STM07_IS($A1068,"9",DATE(M$4,12,31),"1")/1000000</f>
        <v>446.13510841999999</v>
      </c>
      <c r="N1068" s="3">
        <f>[1]!EM_S_STM07_IS($A1068,"61",DATE(M$4,12,31),"1")/1000000</f>
        <v>54.7246539</v>
      </c>
      <c r="O1068" s="6">
        <f t="shared" si="34"/>
        <v>-4.4022989460148043E-2</v>
      </c>
      <c r="P1068" s="6">
        <f t="shared" si="35"/>
        <v>-5.9047310464510838E-2</v>
      </c>
    </row>
    <row r="1069" spans="1:16" x14ac:dyDescent="0.25">
      <c r="A1069" s="5" t="s">
        <v>1063</v>
      </c>
      <c r="B1069" s="5" t="s">
        <v>4125</v>
      </c>
      <c r="C1069" s="3">
        <f>[1]!EM_S_STM07_IS($A1069,"9",DATE(C$4,12,31),"1")/1000000</f>
        <v>449.39037293000001</v>
      </c>
      <c r="D1069" s="3">
        <f>[1]!EM_S_STM07_IS($A1069,"61",DATE(C$4,12,31),"1")/1000000</f>
        <v>41.817216639999998</v>
      </c>
      <c r="E1069" s="3">
        <f>[1]!EM_S_STM07_IS($A1069,"9",DATE(E$4,12,31),"1")/1000000</f>
        <v>479.75716943999998</v>
      </c>
      <c r="F1069" s="3">
        <f>[1]!EM_S_STM07_IS($A1069,"61",DATE(E$4,12,31),"1")/1000000</f>
        <v>35.424071259999998</v>
      </c>
      <c r="G1069" s="3">
        <f>[1]!EM_S_STM07_IS($A1069,"9",DATE(G$4,12,31),"1")/1000000</f>
        <v>515.64725251999994</v>
      </c>
      <c r="H1069" s="3">
        <f>[1]!EM_S_STM07_IS($A1069,"61",DATE(G$4,12,31),"1")/1000000</f>
        <v>31.169568649999999</v>
      </c>
      <c r="I1069" s="3">
        <f>[1]!EM_S_STM07_IS($A1069,"9",DATE(I$4,12,31),"1")/1000000</f>
        <v>533.34470950000002</v>
      </c>
      <c r="J1069" s="3">
        <f>[1]!EM_S_STM07_IS($A1069,"61",DATE(I$4,12,31),"1")/1000000</f>
        <v>19.105861920000002</v>
      </c>
      <c r="K1069" s="3">
        <f>[1]!EM_S_STM07_IS($A1069,"9",DATE(K$4,12,31),"1")/1000000</f>
        <v>622.21043277000001</v>
      </c>
      <c r="L1069" s="3">
        <f>[1]!EM_S_STM07_IS($A1069,"61",DATE(K$4,12,31),"1")/1000000</f>
        <v>11.40163068</v>
      </c>
      <c r="M1069" s="3">
        <f>[1]!EM_S_STM07_IS($A1069,"9",DATE(M$4,12,31),"1")/1000000</f>
        <v>701.25749385000006</v>
      </c>
      <c r="N1069" s="3">
        <f>[1]!EM_S_STM07_IS($A1069,"61",DATE(M$4,12,31),"1")/1000000</f>
        <v>19.519741209999999</v>
      </c>
      <c r="O1069" s="6">
        <f t="shared" si="34"/>
        <v>9.307698483345539E-2</v>
      </c>
      <c r="P1069" s="6">
        <f t="shared" si="35"/>
        <v>-0.14133494946749059</v>
      </c>
    </row>
    <row r="1070" spans="1:16" x14ac:dyDescent="0.25">
      <c r="A1070" s="5" t="s">
        <v>1064</v>
      </c>
      <c r="B1070" s="5" t="s">
        <v>4126</v>
      </c>
      <c r="C1070" s="3">
        <f>[1]!EM_S_STM07_IS($A1070,"9",DATE(C$4,12,31),"1")/1000000</f>
        <v>769.24495550999995</v>
      </c>
      <c r="D1070" s="3">
        <f>[1]!EM_S_STM07_IS($A1070,"61",DATE(C$4,12,31),"1")/1000000</f>
        <v>81.327506620000008</v>
      </c>
      <c r="E1070" s="3">
        <f>[1]!EM_S_STM07_IS($A1070,"9",DATE(E$4,12,31),"1")/1000000</f>
        <v>895.97039983000002</v>
      </c>
      <c r="F1070" s="3">
        <f>[1]!EM_S_STM07_IS($A1070,"61",DATE(E$4,12,31),"1")/1000000</f>
        <v>49.667114439999999</v>
      </c>
      <c r="G1070" s="3">
        <f>[1]!EM_S_STM07_IS($A1070,"9",DATE(G$4,12,31),"1")/1000000</f>
        <v>1083.64372497</v>
      </c>
      <c r="H1070" s="3">
        <f>[1]!EM_S_STM07_IS($A1070,"61",DATE(G$4,12,31),"1")/1000000</f>
        <v>49.253878999999998</v>
      </c>
      <c r="I1070" s="3">
        <f>[1]!EM_S_STM07_IS($A1070,"9",DATE(I$4,12,31),"1")/1000000</f>
        <v>1405.1679379500001</v>
      </c>
      <c r="J1070" s="3">
        <f>[1]!EM_S_STM07_IS($A1070,"61",DATE(I$4,12,31),"1")/1000000</f>
        <v>17.213451929999998</v>
      </c>
      <c r="K1070" s="3">
        <f>[1]!EM_S_STM07_IS($A1070,"9",DATE(K$4,12,31),"1")/1000000</f>
        <v>2060.2886822300002</v>
      </c>
      <c r="L1070" s="3">
        <f>[1]!EM_S_STM07_IS($A1070,"61",DATE(K$4,12,31),"1")/1000000</f>
        <v>3.5552963100000001</v>
      </c>
      <c r="M1070" s="3">
        <f>[1]!EM_S_STM07_IS($A1070,"9",DATE(M$4,12,31),"1")/1000000</f>
        <v>4869.27834661</v>
      </c>
      <c r="N1070" s="3">
        <f>[1]!EM_S_STM07_IS($A1070,"61",DATE(M$4,12,31),"1")/1000000</f>
        <v>46.048212079999999</v>
      </c>
      <c r="O1070" s="6">
        <f t="shared" si="34"/>
        <v>0.4463719435436353</v>
      </c>
      <c r="P1070" s="6">
        <f t="shared" si="35"/>
        <v>-0.10752704790502221</v>
      </c>
    </row>
    <row r="1071" spans="1:16" x14ac:dyDescent="0.25">
      <c r="A1071" s="5" t="s">
        <v>1065</v>
      </c>
      <c r="B1071" s="5" t="s">
        <v>4127</v>
      </c>
      <c r="C1071" s="3">
        <f>[1]!EM_S_STM07_IS($A1071,"9",DATE(C$4,12,31),"1")/1000000</f>
        <v>1247.0036819500001</v>
      </c>
      <c r="D1071" s="3">
        <f>[1]!EM_S_STM07_IS($A1071,"61",DATE(C$4,12,31),"1")/1000000</f>
        <v>161.69294558000001</v>
      </c>
      <c r="E1071" s="3">
        <f>[1]!EM_S_STM07_IS($A1071,"9",DATE(E$4,12,31),"1")/1000000</f>
        <v>1906.1321731300002</v>
      </c>
      <c r="F1071" s="3">
        <f>[1]!EM_S_STM07_IS($A1071,"61",DATE(E$4,12,31),"1")/1000000</f>
        <v>359.47497317</v>
      </c>
      <c r="G1071" s="3">
        <f>[1]!EM_S_STM07_IS($A1071,"9",DATE(G$4,12,31),"1")/1000000</f>
        <v>1803.8092018299999</v>
      </c>
      <c r="H1071" s="3">
        <f>[1]!EM_S_STM07_IS($A1071,"61",DATE(G$4,12,31),"1")/1000000</f>
        <v>184.47619147</v>
      </c>
      <c r="I1071" s="3">
        <f>[1]!EM_S_STM07_IS($A1071,"9",DATE(I$4,12,31),"1")/1000000</f>
        <v>1722.50061884</v>
      </c>
      <c r="J1071" s="3">
        <f>[1]!EM_S_STM07_IS($A1071,"61",DATE(I$4,12,31),"1")/1000000</f>
        <v>23.57584031</v>
      </c>
      <c r="K1071" s="3">
        <f>[1]!EM_S_STM07_IS($A1071,"9",DATE(K$4,12,31),"1")/1000000</f>
        <v>2051.2958821100001</v>
      </c>
      <c r="L1071" s="3">
        <f>[1]!EM_S_STM07_IS($A1071,"61",DATE(K$4,12,31),"1")/1000000</f>
        <v>63.140783540000001</v>
      </c>
      <c r="M1071" s="3">
        <f>[1]!EM_S_STM07_IS($A1071,"9",DATE(M$4,12,31),"1")/1000000</f>
        <v>2634.5321997300002</v>
      </c>
      <c r="N1071" s="3">
        <f>[1]!EM_S_STM07_IS($A1071,"61",DATE(M$4,12,31),"1")/1000000</f>
        <v>111.43558631000001</v>
      </c>
      <c r="O1071" s="6">
        <f t="shared" si="34"/>
        <v>0.16136077874511168</v>
      </c>
      <c r="P1071" s="6">
        <f t="shared" si="35"/>
        <v>-7.1746563000104291E-2</v>
      </c>
    </row>
    <row r="1072" spans="1:16" x14ac:dyDescent="0.25">
      <c r="A1072" s="5" t="s">
        <v>1066</v>
      </c>
      <c r="B1072" s="5" t="s">
        <v>4128</v>
      </c>
      <c r="C1072" s="3">
        <f>[1]!EM_S_STM07_IS($A1072,"9",DATE(C$4,12,31),"1")/1000000</f>
        <v>907.98686039999996</v>
      </c>
      <c r="D1072" s="3">
        <f>[1]!EM_S_STM07_IS($A1072,"61",DATE(C$4,12,31),"1")/1000000</f>
        <v>158.78556646000001</v>
      </c>
      <c r="E1072" s="3">
        <f>[1]!EM_S_STM07_IS($A1072,"9",DATE(E$4,12,31),"1")/1000000</f>
        <v>998.72642588999997</v>
      </c>
      <c r="F1072" s="3">
        <f>[1]!EM_S_STM07_IS($A1072,"61",DATE(E$4,12,31),"1")/1000000</f>
        <v>141.44739444000001</v>
      </c>
      <c r="G1072" s="3">
        <f>[1]!EM_S_STM07_IS($A1072,"9",DATE(G$4,12,31),"1")/1000000</f>
        <v>928.89970354999991</v>
      </c>
      <c r="H1072" s="3">
        <f>[1]!EM_S_STM07_IS($A1072,"61",DATE(G$4,12,31),"1")/1000000</f>
        <v>93.397547160000002</v>
      </c>
      <c r="I1072" s="3">
        <f>[1]!EM_S_STM07_IS($A1072,"9",DATE(I$4,12,31),"1")/1000000</f>
        <v>1227.4311832400001</v>
      </c>
      <c r="J1072" s="3">
        <f>[1]!EM_S_STM07_IS($A1072,"61",DATE(I$4,12,31),"1")/1000000</f>
        <v>81.161049109999993</v>
      </c>
      <c r="K1072" s="3">
        <f>[1]!EM_S_STM07_IS($A1072,"9",DATE(K$4,12,31),"1")/1000000</f>
        <v>1712.23006065</v>
      </c>
      <c r="L1072" s="3">
        <f>[1]!EM_S_STM07_IS($A1072,"61",DATE(K$4,12,31),"1")/1000000</f>
        <v>209.16810556000001</v>
      </c>
      <c r="M1072" s="3">
        <f>[1]!EM_S_STM07_IS($A1072,"9",DATE(M$4,12,31),"1")/1000000</f>
        <v>3025.8274404899998</v>
      </c>
      <c r="N1072" s="3">
        <f>[1]!EM_S_STM07_IS($A1072,"61",DATE(M$4,12,31),"1")/1000000</f>
        <v>407.86808172000002</v>
      </c>
      <c r="O1072" s="6">
        <f t="shared" si="34"/>
        <v>0.27219275693395373</v>
      </c>
      <c r="P1072" s="6">
        <f t="shared" si="35"/>
        <v>0.20765181811173572</v>
      </c>
    </row>
    <row r="1073" spans="1:16" x14ac:dyDescent="0.25">
      <c r="A1073" s="5" t="s">
        <v>1067</v>
      </c>
      <c r="B1073" s="5" t="s">
        <v>4129</v>
      </c>
      <c r="C1073" s="3">
        <f>[1]!EM_S_STM07_IS($A1073,"9",DATE(C$4,12,31),"1")/1000000</f>
        <v>1649.3200723</v>
      </c>
      <c r="D1073" s="3">
        <f>[1]!EM_S_STM07_IS($A1073,"61",DATE(C$4,12,31),"1")/1000000</f>
        <v>315.55911977</v>
      </c>
      <c r="E1073" s="3">
        <f>[1]!EM_S_STM07_IS($A1073,"9",DATE(E$4,12,31),"1")/1000000</f>
        <v>1953.21143093</v>
      </c>
      <c r="F1073" s="3">
        <f>[1]!EM_S_STM07_IS($A1073,"61",DATE(E$4,12,31),"1")/1000000</f>
        <v>454.07108723000005</v>
      </c>
      <c r="G1073" s="3">
        <f>[1]!EM_S_STM07_IS($A1073,"9",DATE(G$4,12,31),"1")/1000000</f>
        <v>1648.67634494</v>
      </c>
      <c r="H1073" s="3">
        <f>[1]!EM_S_STM07_IS($A1073,"61",DATE(G$4,12,31),"1")/1000000</f>
        <v>185.80639012999998</v>
      </c>
      <c r="I1073" s="3">
        <f>[1]!EM_S_STM07_IS($A1073,"9",DATE(I$4,12,31),"1")/1000000</f>
        <v>2490.16153308</v>
      </c>
      <c r="J1073" s="3">
        <f>[1]!EM_S_STM07_IS($A1073,"61",DATE(I$4,12,31),"1")/1000000</f>
        <v>244.29146057</v>
      </c>
      <c r="K1073" s="3">
        <f>[1]!EM_S_STM07_IS($A1073,"9",DATE(K$4,12,31),"1")/1000000</f>
        <v>2921.1572571399997</v>
      </c>
      <c r="L1073" s="3">
        <f>[1]!EM_S_STM07_IS($A1073,"61",DATE(K$4,12,31),"1")/1000000</f>
        <v>354.49520554000003</v>
      </c>
      <c r="M1073" s="3">
        <f>[1]!EM_S_STM07_IS($A1073,"9",DATE(M$4,12,31),"1")/1000000</f>
        <v>3184.7523686499999</v>
      </c>
      <c r="N1073" s="3">
        <f>[1]!EM_S_STM07_IS($A1073,"61",DATE(M$4,12,31),"1")/1000000</f>
        <v>430.49101055</v>
      </c>
      <c r="O1073" s="6">
        <f t="shared" si="34"/>
        <v>0.14065457045225838</v>
      </c>
      <c r="P1073" s="6">
        <f t="shared" si="35"/>
        <v>6.408585524767485E-2</v>
      </c>
    </row>
    <row r="1074" spans="1:16" x14ac:dyDescent="0.25">
      <c r="A1074" s="5" t="s">
        <v>1068</v>
      </c>
      <c r="B1074" s="5" t="s">
        <v>4130</v>
      </c>
      <c r="C1074" s="3">
        <f>[1]!EM_S_STM07_IS($A1074,"9",DATE(C$4,12,31),"1")/1000000</f>
        <v>1063.8181664400001</v>
      </c>
      <c r="D1074" s="3">
        <f>[1]!EM_S_STM07_IS($A1074,"61",DATE(C$4,12,31),"1")/1000000</f>
        <v>90.750061349999996</v>
      </c>
      <c r="E1074" s="3">
        <f>[1]!EM_S_STM07_IS($A1074,"9",DATE(E$4,12,31),"1")/1000000</f>
        <v>1232.5610881600001</v>
      </c>
      <c r="F1074" s="3">
        <f>[1]!EM_S_STM07_IS($A1074,"61",DATE(E$4,12,31),"1")/1000000</f>
        <v>85.668876359999999</v>
      </c>
      <c r="G1074" s="3">
        <f>[1]!EM_S_STM07_IS($A1074,"9",DATE(G$4,12,31),"1")/1000000</f>
        <v>1014.16540332</v>
      </c>
      <c r="H1074" s="3">
        <f>[1]!EM_S_STM07_IS($A1074,"61",DATE(G$4,12,31),"1")/1000000</f>
        <v>72.115002319999988</v>
      </c>
      <c r="I1074" s="3">
        <f>[1]!EM_S_STM07_IS($A1074,"9",DATE(I$4,12,31),"1")/1000000</f>
        <v>903.21303047000004</v>
      </c>
      <c r="J1074" s="3">
        <f>[1]!EM_S_STM07_IS($A1074,"61",DATE(I$4,12,31),"1")/1000000</f>
        <v>72.34201668</v>
      </c>
      <c r="K1074" s="3">
        <f>[1]!EM_S_STM07_IS($A1074,"9",DATE(K$4,12,31),"1")/1000000</f>
        <v>757.07054004999998</v>
      </c>
      <c r="L1074" s="3">
        <f>[1]!EM_S_STM07_IS($A1074,"61",DATE(K$4,12,31),"1")/1000000</f>
        <v>85.897807090000001</v>
      </c>
      <c r="M1074" s="3">
        <f>[1]!EM_S_STM07_IS($A1074,"9",DATE(M$4,12,31),"1")/1000000</f>
        <v>776.30470805999994</v>
      </c>
      <c r="N1074" s="3">
        <f>[1]!EM_S_STM07_IS($A1074,"61",DATE(M$4,12,31),"1")/1000000</f>
        <v>49.312145000000001</v>
      </c>
      <c r="O1074" s="6">
        <f t="shared" si="34"/>
        <v>-6.107054481216323E-2</v>
      </c>
      <c r="P1074" s="6">
        <f t="shared" si="35"/>
        <v>-0.11484078828974054</v>
      </c>
    </row>
    <row r="1075" spans="1:16" x14ac:dyDescent="0.25">
      <c r="A1075" s="5" t="s">
        <v>1069</v>
      </c>
      <c r="B1075" s="5" t="s">
        <v>4131</v>
      </c>
      <c r="C1075" s="3">
        <f>[1]!EM_S_STM07_IS($A1075,"9",DATE(C$4,12,31),"1")/1000000</f>
        <v>566.79378257000008</v>
      </c>
      <c r="D1075" s="3">
        <f>[1]!EM_S_STM07_IS($A1075,"61",DATE(C$4,12,31),"1")/1000000</f>
        <v>71.057175770000001</v>
      </c>
      <c r="E1075" s="3">
        <f>[1]!EM_S_STM07_IS($A1075,"9",DATE(E$4,12,31),"1")/1000000</f>
        <v>654.94579090999991</v>
      </c>
      <c r="F1075" s="3">
        <f>[1]!EM_S_STM07_IS($A1075,"61",DATE(E$4,12,31),"1")/1000000</f>
        <v>72.544381329999993</v>
      </c>
      <c r="G1075" s="3">
        <f>[1]!EM_S_STM07_IS($A1075,"9",DATE(G$4,12,31),"1")/1000000</f>
        <v>645.48070079999991</v>
      </c>
      <c r="H1075" s="3">
        <f>[1]!EM_S_STM07_IS($A1075,"61",DATE(G$4,12,31),"1")/1000000</f>
        <v>95.823630190000003</v>
      </c>
      <c r="I1075" s="3">
        <f>[1]!EM_S_STM07_IS($A1075,"9",DATE(I$4,12,31),"1")/1000000</f>
        <v>710.64047803999995</v>
      </c>
      <c r="J1075" s="3">
        <f>[1]!EM_S_STM07_IS($A1075,"61",DATE(I$4,12,31),"1")/1000000</f>
        <v>116.98282984999999</v>
      </c>
      <c r="K1075" s="3">
        <f>[1]!EM_S_STM07_IS($A1075,"9",DATE(K$4,12,31),"1")/1000000</f>
        <v>751.91276492999998</v>
      </c>
      <c r="L1075" s="3">
        <f>[1]!EM_S_STM07_IS($A1075,"61",DATE(K$4,12,31),"1")/1000000</f>
        <v>122.30739068000001</v>
      </c>
      <c r="M1075" s="3">
        <f>[1]!EM_S_STM07_IS($A1075,"9",DATE(M$4,12,31),"1")/1000000</f>
        <v>812.32142224999996</v>
      </c>
      <c r="N1075" s="3">
        <f>[1]!EM_S_STM07_IS($A1075,"61",DATE(M$4,12,31),"1")/1000000</f>
        <v>95.041903469999994</v>
      </c>
      <c r="O1075" s="6">
        <f t="shared" si="34"/>
        <v>7.4633972314241959E-2</v>
      </c>
      <c r="P1075" s="6">
        <f t="shared" si="35"/>
        <v>5.9891566992062995E-2</v>
      </c>
    </row>
    <row r="1076" spans="1:16" x14ac:dyDescent="0.25">
      <c r="A1076" s="5" t="s">
        <v>1070</v>
      </c>
      <c r="B1076" s="5" t="s">
        <v>4132</v>
      </c>
      <c r="C1076" s="3">
        <f>[1]!EM_S_STM07_IS($A1076,"9",DATE(C$4,12,31),"1")/1000000</f>
        <v>594.40522712999996</v>
      </c>
      <c r="D1076" s="3">
        <f>[1]!EM_S_STM07_IS($A1076,"61",DATE(C$4,12,31),"1")/1000000</f>
        <v>74.270510590000001</v>
      </c>
      <c r="E1076" s="3">
        <f>[1]!EM_S_STM07_IS($A1076,"9",DATE(E$4,12,31),"1")/1000000</f>
        <v>650.94615148000003</v>
      </c>
      <c r="F1076" s="3">
        <f>[1]!EM_S_STM07_IS($A1076,"61",DATE(E$4,12,31),"1")/1000000</f>
        <v>53.987886670000002</v>
      </c>
      <c r="G1076" s="3">
        <f>[1]!EM_S_STM07_IS($A1076,"9",DATE(G$4,12,31),"1")/1000000</f>
        <v>639.77090959999998</v>
      </c>
      <c r="H1076" s="3">
        <f>[1]!EM_S_STM07_IS($A1076,"61",DATE(G$4,12,31),"1")/1000000</f>
        <v>38.66633659</v>
      </c>
      <c r="I1076" s="3">
        <f>[1]!EM_S_STM07_IS($A1076,"9",DATE(I$4,12,31),"1")/1000000</f>
        <v>623.31708661000005</v>
      </c>
      <c r="J1076" s="3">
        <f>[1]!EM_S_STM07_IS($A1076,"61",DATE(I$4,12,31),"1")/1000000</f>
        <v>30.544681000000001</v>
      </c>
      <c r="K1076" s="3">
        <f>[1]!EM_S_STM07_IS($A1076,"9",DATE(K$4,12,31),"1")/1000000</f>
        <v>591.60389765999992</v>
      </c>
      <c r="L1076" s="3">
        <f>[1]!EM_S_STM07_IS($A1076,"61",DATE(K$4,12,31),"1")/1000000</f>
        <v>25.746484160000001</v>
      </c>
      <c r="M1076" s="3">
        <f>[1]!EM_S_STM07_IS($A1076,"9",DATE(M$4,12,31),"1")/1000000</f>
        <v>608.86835528999995</v>
      </c>
      <c r="N1076" s="3">
        <f>[1]!EM_S_STM07_IS($A1076,"61",DATE(M$4,12,31),"1")/1000000</f>
        <v>36.928385939999998</v>
      </c>
      <c r="O1076" s="6">
        <f t="shared" si="34"/>
        <v>4.8197360713275739E-3</v>
      </c>
      <c r="P1076" s="6">
        <f t="shared" si="35"/>
        <v>-0.13042152034821919</v>
      </c>
    </row>
    <row r="1077" spans="1:16" x14ac:dyDescent="0.25">
      <c r="A1077" s="5" t="s">
        <v>1071</v>
      </c>
      <c r="B1077" s="5" t="s">
        <v>4133</v>
      </c>
      <c r="C1077" s="3">
        <f>[1]!EM_S_STM07_IS($A1077,"9",DATE(C$4,12,31),"1")/1000000</f>
        <v>3039.1796229000001</v>
      </c>
      <c r="D1077" s="3">
        <f>[1]!EM_S_STM07_IS($A1077,"61",DATE(C$4,12,31),"1")/1000000</f>
        <v>75.507214599999998</v>
      </c>
      <c r="E1077" s="3">
        <f>[1]!EM_S_STM07_IS($A1077,"9",DATE(E$4,12,31),"1")/1000000</f>
        <v>3577.8554830399999</v>
      </c>
      <c r="F1077" s="3">
        <f>[1]!EM_S_STM07_IS($A1077,"61",DATE(E$4,12,31),"1")/1000000</f>
        <v>90.622182370000004</v>
      </c>
      <c r="G1077" s="3">
        <f>[1]!EM_S_STM07_IS($A1077,"9",DATE(G$4,12,31),"1")/1000000</f>
        <v>4126.5272071700001</v>
      </c>
      <c r="H1077" s="3">
        <f>[1]!EM_S_STM07_IS($A1077,"61",DATE(G$4,12,31),"1")/1000000</f>
        <v>77.092438599999994</v>
      </c>
      <c r="I1077" s="3">
        <f>[1]!EM_S_STM07_IS($A1077,"9",DATE(I$4,12,31),"1")/1000000</f>
        <v>5045.7445527999998</v>
      </c>
      <c r="J1077" s="3">
        <f>[1]!EM_S_STM07_IS($A1077,"61",DATE(I$4,12,31),"1")/1000000</f>
        <v>47.309079439999998</v>
      </c>
      <c r="K1077" s="3">
        <f>[1]!EM_S_STM07_IS($A1077,"9",DATE(K$4,12,31),"1")/1000000</f>
        <v>5236.9376724700005</v>
      </c>
      <c r="L1077" s="3">
        <f>[1]!EM_S_STM07_IS($A1077,"61",DATE(K$4,12,31),"1")/1000000</f>
        <v>-56.362382509999996</v>
      </c>
      <c r="M1077" s="3">
        <f>[1]!EM_S_STM07_IS($A1077,"9",DATE(M$4,12,31),"1")/1000000</f>
        <v>5220.7687022299997</v>
      </c>
      <c r="N1077" s="3">
        <f>[1]!EM_S_STM07_IS($A1077,"61",DATE(M$4,12,31),"1")/1000000</f>
        <v>15.09681481</v>
      </c>
      <c r="O1077" s="6">
        <f t="shared" si="34"/>
        <v>0.11428328753100336</v>
      </c>
      <c r="P1077" s="6">
        <f t="shared" si="35"/>
        <v>-0.2752647661334735</v>
      </c>
    </row>
    <row r="1078" spans="1:16" x14ac:dyDescent="0.25">
      <c r="A1078" s="5" t="s">
        <v>1072</v>
      </c>
      <c r="B1078" s="5" t="s">
        <v>4134</v>
      </c>
      <c r="C1078" s="3">
        <f>[1]!EM_S_STM07_IS($A1078,"9",DATE(C$4,12,31),"1")/1000000</f>
        <v>3081.5097189200001</v>
      </c>
      <c r="D1078" s="3">
        <f>[1]!EM_S_STM07_IS($A1078,"61",DATE(C$4,12,31),"1")/1000000</f>
        <v>221.00187912000001</v>
      </c>
      <c r="E1078" s="3">
        <f>[1]!EM_S_STM07_IS($A1078,"9",DATE(E$4,12,31),"1")/1000000</f>
        <v>2600.9799272600003</v>
      </c>
      <c r="F1078" s="3">
        <f>[1]!EM_S_STM07_IS($A1078,"61",DATE(E$4,12,31),"1")/1000000</f>
        <v>184.60027128000002</v>
      </c>
      <c r="G1078" s="3">
        <f>[1]!EM_S_STM07_IS($A1078,"9",DATE(G$4,12,31),"1")/1000000</f>
        <v>2622.26887708</v>
      </c>
      <c r="H1078" s="3">
        <f>[1]!EM_S_STM07_IS($A1078,"61",DATE(G$4,12,31),"1")/1000000</f>
        <v>80.670702779999999</v>
      </c>
      <c r="I1078" s="3">
        <f>[1]!EM_S_STM07_IS($A1078,"9",DATE(I$4,12,31),"1")/1000000</f>
        <v>3268.3827103400004</v>
      </c>
      <c r="J1078" s="3">
        <f>[1]!EM_S_STM07_IS($A1078,"61",DATE(I$4,12,31),"1")/1000000</f>
        <v>123.54830487000001</v>
      </c>
      <c r="K1078" s="3">
        <f>[1]!EM_S_STM07_IS($A1078,"9",DATE(K$4,12,31),"1")/1000000</f>
        <v>3007.6417299499999</v>
      </c>
      <c r="L1078" s="3">
        <f>[1]!EM_S_STM07_IS($A1078,"61",DATE(K$4,12,31),"1")/1000000</f>
        <v>-1807.9004830199999</v>
      </c>
      <c r="M1078" s="3">
        <f>[1]!EM_S_STM07_IS($A1078,"9",DATE(M$4,12,31),"1")/1000000</f>
        <v>1004.86652226</v>
      </c>
      <c r="N1078" s="3">
        <f>[1]!EM_S_STM07_IS($A1078,"61",DATE(M$4,12,31),"1")/1000000</f>
        <v>-5450.4033506599999</v>
      </c>
      <c r="O1078" s="6">
        <f t="shared" si="34"/>
        <v>-0.20077517136580836</v>
      </c>
      <c r="P1078" s="6">
        <f t="shared" si="35"/>
        <v>-2.8984822249891038</v>
      </c>
    </row>
    <row r="1079" spans="1:16" x14ac:dyDescent="0.25">
      <c r="A1079" s="5" t="s">
        <v>1073</v>
      </c>
      <c r="B1079" s="5" t="s">
        <v>4135</v>
      </c>
      <c r="C1079" s="3">
        <f>[1]!EM_S_STM07_IS($A1079,"9",DATE(C$4,12,31),"1")/1000000</f>
        <v>309.80524771</v>
      </c>
      <c r="D1079" s="3">
        <f>[1]!EM_S_STM07_IS($A1079,"61",DATE(C$4,12,31),"1")/1000000</f>
        <v>51.388456170000005</v>
      </c>
      <c r="E1079" s="3">
        <f>[1]!EM_S_STM07_IS($A1079,"9",DATE(E$4,12,31),"1")/1000000</f>
        <v>383.18146942000004</v>
      </c>
      <c r="F1079" s="3">
        <f>[1]!EM_S_STM07_IS($A1079,"61",DATE(E$4,12,31),"1")/1000000</f>
        <v>42.60562204</v>
      </c>
      <c r="G1079" s="3">
        <f>[1]!EM_S_STM07_IS($A1079,"9",DATE(G$4,12,31),"1")/1000000</f>
        <v>411.76302587999999</v>
      </c>
      <c r="H1079" s="3">
        <f>[1]!EM_S_STM07_IS($A1079,"61",DATE(G$4,12,31),"1")/1000000</f>
        <v>55.604219819999997</v>
      </c>
      <c r="I1079" s="3">
        <f>[1]!EM_S_STM07_IS($A1079,"9",DATE(I$4,12,31),"1")/1000000</f>
        <v>461.00139461999999</v>
      </c>
      <c r="J1079" s="3">
        <f>[1]!EM_S_STM07_IS($A1079,"61",DATE(I$4,12,31),"1")/1000000</f>
        <v>72.262852190000004</v>
      </c>
      <c r="K1079" s="3">
        <f>[1]!EM_S_STM07_IS($A1079,"9",DATE(K$4,12,31),"1")/1000000</f>
        <v>548.62316863000001</v>
      </c>
      <c r="L1079" s="3">
        <f>[1]!EM_S_STM07_IS($A1079,"61",DATE(K$4,12,31),"1")/1000000</f>
        <v>99.63483119</v>
      </c>
      <c r="M1079" s="3">
        <f>[1]!EM_S_STM07_IS($A1079,"9",DATE(M$4,12,31),"1")/1000000</f>
        <v>651.03266870000004</v>
      </c>
      <c r="N1079" s="3">
        <f>[1]!EM_S_STM07_IS($A1079,"61",DATE(M$4,12,31),"1")/1000000</f>
        <v>144.29505344</v>
      </c>
      <c r="O1079" s="6">
        <f t="shared" si="34"/>
        <v>0.16011970212790727</v>
      </c>
      <c r="P1079" s="6">
        <f t="shared" si="35"/>
        <v>0.22935461112881073</v>
      </c>
    </row>
    <row r="1080" spans="1:16" x14ac:dyDescent="0.25">
      <c r="A1080" s="5" t="s">
        <v>1074</v>
      </c>
      <c r="B1080" s="5" t="s">
        <v>4136</v>
      </c>
      <c r="C1080" s="3">
        <f>[1]!EM_S_STM07_IS($A1080,"9",DATE(C$4,12,31),"1")/1000000</f>
        <v>1247.95472681</v>
      </c>
      <c r="D1080" s="3">
        <f>[1]!EM_S_STM07_IS($A1080,"61",DATE(C$4,12,31),"1")/1000000</f>
        <v>101.46732777</v>
      </c>
      <c r="E1080" s="3">
        <f>[1]!EM_S_STM07_IS($A1080,"9",DATE(E$4,12,31),"1")/1000000</f>
        <v>1524.1139750299999</v>
      </c>
      <c r="F1080" s="3">
        <f>[1]!EM_S_STM07_IS($A1080,"61",DATE(E$4,12,31),"1")/1000000</f>
        <v>197.26394556</v>
      </c>
      <c r="G1080" s="3">
        <f>[1]!EM_S_STM07_IS($A1080,"9",DATE(G$4,12,31),"1")/1000000</f>
        <v>1362.4350093599999</v>
      </c>
      <c r="H1080" s="3">
        <f>[1]!EM_S_STM07_IS($A1080,"61",DATE(G$4,12,31),"1")/1000000</f>
        <v>-56.039723850000001</v>
      </c>
      <c r="I1080" s="3">
        <f>[1]!EM_S_STM07_IS($A1080,"9",DATE(I$4,12,31),"1")/1000000</f>
        <v>1931.0280731199998</v>
      </c>
      <c r="J1080" s="3">
        <f>[1]!EM_S_STM07_IS($A1080,"61",DATE(I$4,12,31),"1")/1000000</f>
        <v>8.4529472100000014</v>
      </c>
      <c r="K1080" s="3">
        <f>[1]!EM_S_STM07_IS($A1080,"9",DATE(K$4,12,31),"1")/1000000</f>
        <v>3002.7835112199996</v>
      </c>
      <c r="L1080" s="3">
        <f>[1]!EM_S_STM07_IS($A1080,"61",DATE(K$4,12,31),"1")/1000000</f>
        <v>92.016774949999999</v>
      </c>
      <c r="M1080" s="3">
        <f>[1]!EM_S_STM07_IS($A1080,"9",DATE(M$4,12,31),"1")/1000000</f>
        <v>3215.5838148400003</v>
      </c>
      <c r="N1080" s="3">
        <f>[1]!EM_S_STM07_IS($A1080,"61",DATE(M$4,12,31),"1")/1000000</f>
        <v>111.25456552</v>
      </c>
      <c r="O1080" s="6">
        <f t="shared" si="34"/>
        <v>0.20840412954183218</v>
      </c>
      <c r="P1080" s="6">
        <f t="shared" si="35"/>
        <v>1.8587456725796869E-2</v>
      </c>
    </row>
    <row r="1081" spans="1:16" x14ac:dyDescent="0.25">
      <c r="A1081" s="5" t="s">
        <v>1075</v>
      </c>
      <c r="B1081" s="5" t="s">
        <v>4137</v>
      </c>
      <c r="C1081" s="3">
        <f>[1]!EM_S_STM07_IS($A1081,"9",DATE(C$4,12,31),"1")/1000000</f>
        <v>272.04433395999996</v>
      </c>
      <c r="D1081" s="3">
        <f>[1]!EM_S_STM07_IS($A1081,"61",DATE(C$4,12,31),"1")/1000000</f>
        <v>42.844001939999998</v>
      </c>
      <c r="E1081" s="3">
        <f>[1]!EM_S_STM07_IS($A1081,"9",DATE(E$4,12,31),"1")/1000000</f>
        <v>361.22069985000002</v>
      </c>
      <c r="F1081" s="3">
        <f>[1]!EM_S_STM07_IS($A1081,"61",DATE(E$4,12,31),"1")/1000000</f>
        <v>76.337141519999989</v>
      </c>
      <c r="G1081" s="3">
        <f>[1]!EM_S_STM07_IS($A1081,"9",DATE(G$4,12,31),"1")/1000000</f>
        <v>331.36760601999998</v>
      </c>
      <c r="H1081" s="3">
        <f>[1]!EM_S_STM07_IS($A1081,"61",DATE(G$4,12,31),"1")/1000000</f>
        <v>63.907483999999997</v>
      </c>
      <c r="I1081" s="3">
        <f>[1]!EM_S_STM07_IS($A1081,"9",DATE(I$4,12,31),"1")/1000000</f>
        <v>365.35951691000002</v>
      </c>
      <c r="J1081" s="3">
        <f>[1]!EM_S_STM07_IS($A1081,"61",DATE(I$4,12,31),"1")/1000000</f>
        <v>56.129992280000003</v>
      </c>
      <c r="K1081" s="3">
        <f>[1]!EM_S_STM07_IS($A1081,"9",DATE(K$4,12,31),"1")/1000000</f>
        <v>1190.26965133</v>
      </c>
      <c r="L1081" s="3">
        <f>[1]!EM_S_STM07_IS($A1081,"61",DATE(K$4,12,31),"1")/1000000</f>
        <v>84.106447119999999</v>
      </c>
      <c r="M1081" s="3">
        <f>[1]!EM_S_STM07_IS($A1081,"9",DATE(M$4,12,31),"1")/1000000</f>
        <v>1294.7859212200001</v>
      </c>
      <c r="N1081" s="3">
        <f>[1]!EM_S_STM07_IS($A1081,"61",DATE(M$4,12,31),"1")/1000000</f>
        <v>64.838185140000007</v>
      </c>
      <c r="O1081" s="6">
        <f t="shared" si="34"/>
        <v>0.36619174450915648</v>
      </c>
      <c r="P1081" s="6">
        <f t="shared" si="35"/>
        <v>8.6396015170382423E-2</v>
      </c>
    </row>
    <row r="1082" spans="1:16" x14ac:dyDescent="0.25">
      <c r="A1082" s="5" t="s">
        <v>1076</v>
      </c>
      <c r="B1082" s="5" t="s">
        <v>4138</v>
      </c>
      <c r="C1082" s="3">
        <f>[1]!EM_S_STM07_IS($A1082,"9",DATE(C$4,12,31),"1")/1000000</f>
        <v>559.14616839999997</v>
      </c>
      <c r="D1082" s="3">
        <f>[1]!EM_S_STM07_IS($A1082,"61",DATE(C$4,12,31),"1")/1000000</f>
        <v>123.2870413</v>
      </c>
      <c r="E1082" s="3">
        <f>[1]!EM_S_STM07_IS($A1082,"9",DATE(E$4,12,31),"1")/1000000</f>
        <v>836.23307865999993</v>
      </c>
      <c r="F1082" s="3">
        <f>[1]!EM_S_STM07_IS($A1082,"61",DATE(E$4,12,31),"1")/1000000</f>
        <v>208.66075988</v>
      </c>
      <c r="G1082" s="3">
        <f>[1]!EM_S_STM07_IS($A1082,"9",DATE(G$4,12,31),"1")/1000000</f>
        <v>1117.4946815000001</v>
      </c>
      <c r="H1082" s="3">
        <f>[1]!EM_S_STM07_IS($A1082,"61",DATE(G$4,12,31),"1")/1000000</f>
        <v>231.29067702</v>
      </c>
      <c r="I1082" s="3">
        <f>[1]!EM_S_STM07_IS($A1082,"9",DATE(I$4,12,31),"1")/1000000</f>
        <v>1378.8311978499999</v>
      </c>
      <c r="J1082" s="3">
        <f>[1]!EM_S_STM07_IS($A1082,"61",DATE(I$4,12,31),"1")/1000000</f>
        <v>233.73725666999999</v>
      </c>
      <c r="K1082" s="3">
        <f>[1]!EM_S_STM07_IS($A1082,"9",DATE(K$4,12,31),"1")/1000000</f>
        <v>1235.4367577400001</v>
      </c>
      <c r="L1082" s="3">
        <f>[1]!EM_S_STM07_IS($A1082,"61",DATE(K$4,12,31),"1")/1000000</f>
        <v>121.22494046999999</v>
      </c>
      <c r="M1082" s="3">
        <f>[1]!EM_S_STM07_IS($A1082,"9",DATE(M$4,12,31),"1")/1000000</f>
        <v>1144.2528130799999</v>
      </c>
      <c r="N1082" s="3">
        <f>[1]!EM_S_STM07_IS($A1082,"61",DATE(M$4,12,31),"1")/1000000</f>
        <v>74.456433329999996</v>
      </c>
      <c r="O1082" s="6">
        <f t="shared" si="34"/>
        <v>0.15398277705779218</v>
      </c>
      <c r="P1082" s="6">
        <f t="shared" si="35"/>
        <v>-9.5940613554990839E-2</v>
      </c>
    </row>
    <row r="1083" spans="1:16" x14ac:dyDescent="0.25">
      <c r="A1083" s="5" t="s">
        <v>1077</v>
      </c>
      <c r="B1083" s="5" t="s">
        <v>4139</v>
      </c>
      <c r="C1083" s="3">
        <f>[1]!EM_S_STM07_IS($A1083,"9",DATE(C$4,12,31),"1")/1000000</f>
        <v>779.53612149000003</v>
      </c>
      <c r="D1083" s="3">
        <f>[1]!EM_S_STM07_IS($A1083,"61",DATE(C$4,12,31),"1")/1000000</f>
        <v>88.724630819999987</v>
      </c>
      <c r="E1083" s="3">
        <f>[1]!EM_S_STM07_IS($A1083,"9",DATE(E$4,12,31),"1")/1000000</f>
        <v>855.04134280999995</v>
      </c>
      <c r="F1083" s="3">
        <f>[1]!EM_S_STM07_IS($A1083,"61",DATE(E$4,12,31),"1")/1000000</f>
        <v>100.33880781000001</v>
      </c>
      <c r="G1083" s="3">
        <f>[1]!EM_S_STM07_IS($A1083,"9",DATE(G$4,12,31),"1")/1000000</f>
        <v>715.31970978999993</v>
      </c>
      <c r="H1083" s="3">
        <f>[1]!EM_S_STM07_IS($A1083,"61",DATE(G$4,12,31),"1")/1000000</f>
        <v>60.829978090000004</v>
      </c>
      <c r="I1083" s="3">
        <f>[1]!EM_S_STM07_IS($A1083,"9",DATE(I$4,12,31),"1")/1000000</f>
        <v>825.75301272000002</v>
      </c>
      <c r="J1083" s="3">
        <f>[1]!EM_S_STM07_IS($A1083,"61",DATE(I$4,12,31),"1")/1000000</f>
        <v>43.802231810000002</v>
      </c>
      <c r="K1083" s="3">
        <f>[1]!EM_S_STM07_IS($A1083,"9",DATE(K$4,12,31),"1")/1000000</f>
        <v>838.14231670000004</v>
      </c>
      <c r="L1083" s="3">
        <f>[1]!EM_S_STM07_IS($A1083,"61",DATE(K$4,12,31),"1")/1000000</f>
        <v>18.559927550000001</v>
      </c>
      <c r="M1083" s="3">
        <f>[1]!EM_S_STM07_IS($A1083,"9",DATE(M$4,12,31),"1")/1000000</f>
        <v>904.34592061000001</v>
      </c>
      <c r="N1083" s="3">
        <f>[1]!EM_S_STM07_IS($A1083,"61",DATE(M$4,12,31),"1")/1000000</f>
        <v>23.173273340000001</v>
      </c>
      <c r="O1083" s="6">
        <f t="shared" si="34"/>
        <v>3.0148105036110096E-2</v>
      </c>
      <c r="P1083" s="6">
        <f t="shared" si="35"/>
        <v>-0.23548037749818029</v>
      </c>
    </row>
    <row r="1084" spans="1:16" x14ac:dyDescent="0.25">
      <c r="A1084" s="5" t="s">
        <v>1078</v>
      </c>
      <c r="B1084" s="5" t="s">
        <v>4140</v>
      </c>
      <c r="C1084" s="3">
        <f>[1]!EM_S_STM07_IS($A1084,"9",DATE(C$4,12,31),"1")/1000000</f>
        <v>1829.8522277100001</v>
      </c>
      <c r="D1084" s="3">
        <f>[1]!EM_S_STM07_IS($A1084,"61",DATE(C$4,12,31),"1")/1000000</f>
        <v>153.07672608000001</v>
      </c>
      <c r="E1084" s="3">
        <f>[1]!EM_S_STM07_IS($A1084,"9",DATE(E$4,12,31),"1")/1000000</f>
        <v>1886.83958465</v>
      </c>
      <c r="F1084" s="3">
        <f>[1]!EM_S_STM07_IS($A1084,"61",DATE(E$4,12,31),"1")/1000000</f>
        <v>138.44089276</v>
      </c>
      <c r="G1084" s="3">
        <f>[1]!EM_S_STM07_IS($A1084,"9",DATE(G$4,12,31),"1")/1000000</f>
        <v>1771.65988055</v>
      </c>
      <c r="H1084" s="3">
        <f>[1]!EM_S_STM07_IS($A1084,"61",DATE(G$4,12,31),"1")/1000000</f>
        <v>27.390799999999999</v>
      </c>
      <c r="I1084" s="3">
        <f>[1]!EM_S_STM07_IS($A1084,"9",DATE(I$4,12,31),"1")/1000000</f>
        <v>2229.9783426599997</v>
      </c>
      <c r="J1084" s="3">
        <f>[1]!EM_S_STM07_IS($A1084,"61",DATE(I$4,12,31),"1")/1000000</f>
        <v>104.34742940000001</v>
      </c>
      <c r="K1084" s="3">
        <f>[1]!EM_S_STM07_IS($A1084,"9",DATE(K$4,12,31),"1")/1000000</f>
        <v>2811.25779943</v>
      </c>
      <c r="L1084" s="3">
        <f>[1]!EM_S_STM07_IS($A1084,"61",DATE(K$4,12,31),"1")/1000000</f>
        <v>140.21810713999997</v>
      </c>
      <c r="M1084" s="3">
        <f>[1]!EM_S_STM07_IS($A1084,"9",DATE(M$4,12,31),"1")/1000000</f>
        <v>2830.7271911299999</v>
      </c>
      <c r="N1084" s="3">
        <f>[1]!EM_S_STM07_IS($A1084,"61",DATE(M$4,12,31),"1")/1000000</f>
        <v>180.55394826</v>
      </c>
      <c r="O1084" s="6">
        <f t="shared" si="34"/>
        <v>9.1180005558296529E-2</v>
      </c>
      <c r="P1084" s="6">
        <f t="shared" si="35"/>
        <v>3.3569214035619188E-2</v>
      </c>
    </row>
    <row r="1085" spans="1:16" x14ac:dyDescent="0.25">
      <c r="A1085" s="5" t="s">
        <v>1079</v>
      </c>
      <c r="B1085" s="5" t="s">
        <v>4141</v>
      </c>
      <c r="C1085" s="3">
        <f>[1]!EM_S_STM07_IS($A1085,"9",DATE(C$4,12,31),"1")/1000000</f>
        <v>422.22938743999998</v>
      </c>
      <c r="D1085" s="3">
        <f>[1]!EM_S_STM07_IS($A1085,"61",DATE(C$4,12,31),"1")/1000000</f>
        <v>42.322112820000001</v>
      </c>
      <c r="E1085" s="3">
        <f>[1]!EM_S_STM07_IS($A1085,"9",DATE(E$4,12,31),"1")/1000000</f>
        <v>515.62747273000002</v>
      </c>
      <c r="F1085" s="3">
        <f>[1]!EM_S_STM07_IS($A1085,"61",DATE(E$4,12,31),"1")/1000000</f>
        <v>50.23113859</v>
      </c>
      <c r="G1085" s="3">
        <f>[1]!EM_S_STM07_IS($A1085,"9",DATE(G$4,12,31),"1")/1000000</f>
        <v>531.83043762</v>
      </c>
      <c r="H1085" s="3">
        <f>[1]!EM_S_STM07_IS($A1085,"61",DATE(G$4,12,31),"1")/1000000</f>
        <v>40.75855146</v>
      </c>
      <c r="I1085" s="3">
        <f>[1]!EM_S_STM07_IS($A1085,"9",DATE(I$4,12,31),"1")/1000000</f>
        <v>614.08552122000003</v>
      </c>
      <c r="J1085" s="3">
        <f>[1]!EM_S_STM07_IS($A1085,"61",DATE(I$4,12,31),"1")/1000000</f>
        <v>58.475603419999999</v>
      </c>
      <c r="K1085" s="3">
        <f>[1]!EM_S_STM07_IS($A1085,"9",DATE(K$4,12,31),"1")/1000000</f>
        <v>746.69040640000003</v>
      </c>
      <c r="L1085" s="3">
        <f>[1]!EM_S_STM07_IS($A1085,"61",DATE(K$4,12,31),"1")/1000000</f>
        <v>70.315799159999997</v>
      </c>
      <c r="M1085" s="3">
        <f>[1]!EM_S_STM07_IS($A1085,"9",DATE(M$4,12,31),"1")/1000000</f>
        <v>758.43240615000002</v>
      </c>
      <c r="N1085" s="3">
        <f>[1]!EM_S_STM07_IS($A1085,"61",DATE(M$4,12,31),"1")/1000000</f>
        <v>37.197584409999997</v>
      </c>
      <c r="O1085" s="6">
        <f t="shared" si="34"/>
        <v>0.12427792847652253</v>
      </c>
      <c r="P1085" s="6">
        <f t="shared" si="35"/>
        <v>-2.5482865612252659E-2</v>
      </c>
    </row>
    <row r="1086" spans="1:16" x14ac:dyDescent="0.25">
      <c r="A1086" s="5" t="s">
        <v>1080</v>
      </c>
      <c r="B1086" s="5" t="s">
        <v>4142</v>
      </c>
      <c r="C1086" s="3">
        <f>[1]!EM_S_STM07_IS($A1086,"9",DATE(C$4,12,31),"1")/1000000</f>
        <v>941.37416479000001</v>
      </c>
      <c r="D1086" s="3">
        <f>[1]!EM_S_STM07_IS($A1086,"61",DATE(C$4,12,31),"1")/1000000</f>
        <v>67.683642569999989</v>
      </c>
      <c r="E1086" s="3">
        <f>[1]!EM_S_STM07_IS($A1086,"9",DATE(E$4,12,31),"1")/1000000</f>
        <v>1187.9339460199999</v>
      </c>
      <c r="F1086" s="3">
        <f>[1]!EM_S_STM07_IS($A1086,"61",DATE(E$4,12,31),"1")/1000000</f>
        <v>80.023022389999994</v>
      </c>
      <c r="G1086" s="3">
        <f>[1]!EM_S_STM07_IS($A1086,"9",DATE(G$4,12,31),"1")/1000000</f>
        <v>1046.3185174400001</v>
      </c>
      <c r="H1086" s="3">
        <f>[1]!EM_S_STM07_IS($A1086,"61",DATE(G$4,12,31),"1")/1000000</f>
        <v>60.016400939999997</v>
      </c>
      <c r="I1086" s="3">
        <f>[1]!EM_S_STM07_IS($A1086,"9",DATE(I$4,12,31),"1")/1000000</f>
        <v>1117.7104610899999</v>
      </c>
      <c r="J1086" s="3">
        <f>[1]!EM_S_STM07_IS($A1086,"61",DATE(I$4,12,31),"1")/1000000</f>
        <v>39.84416392</v>
      </c>
      <c r="K1086" s="3">
        <f>[1]!EM_S_STM07_IS($A1086,"9",DATE(K$4,12,31),"1")/1000000</f>
        <v>1385.5171212299999</v>
      </c>
      <c r="L1086" s="3">
        <f>[1]!EM_S_STM07_IS($A1086,"61",DATE(K$4,12,31),"1")/1000000</f>
        <v>62.786991869999994</v>
      </c>
      <c r="M1086" s="3">
        <f>[1]!EM_S_STM07_IS($A1086,"9",DATE(M$4,12,31),"1")/1000000</f>
        <v>1600.73843216</v>
      </c>
      <c r="N1086" s="3">
        <f>[1]!EM_S_STM07_IS($A1086,"61",DATE(M$4,12,31),"1")/1000000</f>
        <v>109.62896614</v>
      </c>
      <c r="O1086" s="6">
        <f t="shared" si="34"/>
        <v>0.11201749357018764</v>
      </c>
      <c r="P1086" s="6">
        <f t="shared" si="35"/>
        <v>0.10125607969303774</v>
      </c>
    </row>
    <row r="1087" spans="1:16" x14ac:dyDescent="0.25">
      <c r="A1087" s="5" t="s">
        <v>1081</v>
      </c>
      <c r="B1087" s="5" t="s">
        <v>4143</v>
      </c>
      <c r="C1087" s="3">
        <f>[1]!EM_S_STM07_IS($A1087,"9",DATE(C$4,12,31),"1")/1000000</f>
        <v>2696.0607714499997</v>
      </c>
      <c r="D1087" s="3">
        <f>[1]!EM_S_STM07_IS($A1087,"61",DATE(C$4,12,31),"1")/1000000</f>
        <v>58.208714399999998</v>
      </c>
      <c r="E1087" s="3">
        <f>[1]!EM_S_STM07_IS($A1087,"9",DATE(E$4,12,31),"1")/1000000</f>
        <v>2870.6711565800001</v>
      </c>
      <c r="F1087" s="3">
        <f>[1]!EM_S_STM07_IS($A1087,"61",DATE(E$4,12,31),"1")/1000000</f>
        <v>52.929335979999998</v>
      </c>
      <c r="G1087" s="3">
        <f>[1]!EM_S_STM07_IS($A1087,"9",DATE(G$4,12,31),"1")/1000000</f>
        <v>2597.9610867900001</v>
      </c>
      <c r="H1087" s="3">
        <f>[1]!EM_S_STM07_IS($A1087,"61",DATE(G$4,12,31),"1")/1000000</f>
        <v>37.530760969999996</v>
      </c>
      <c r="I1087" s="3">
        <f>[1]!EM_S_STM07_IS($A1087,"9",DATE(I$4,12,31),"1")/1000000</f>
        <v>2729.70551148</v>
      </c>
      <c r="J1087" s="3">
        <f>[1]!EM_S_STM07_IS($A1087,"61",DATE(I$4,12,31),"1")/1000000</f>
        <v>38.109921139999997</v>
      </c>
      <c r="K1087" s="3">
        <f>[1]!EM_S_STM07_IS($A1087,"9",DATE(K$4,12,31),"1")/1000000</f>
        <v>2648.28660416</v>
      </c>
      <c r="L1087" s="3">
        <f>[1]!EM_S_STM07_IS($A1087,"61",DATE(K$4,12,31),"1")/1000000</f>
        <v>-39.138219579999998</v>
      </c>
      <c r="M1087" s="3">
        <f>[1]!EM_S_STM07_IS($A1087,"9",DATE(M$4,12,31),"1")/1000000</f>
        <v>1770.34566748</v>
      </c>
      <c r="N1087" s="3">
        <f>[1]!EM_S_STM07_IS($A1087,"61",DATE(M$4,12,31),"1")/1000000</f>
        <v>83.203870969999997</v>
      </c>
      <c r="O1087" s="6">
        <f t="shared" si="34"/>
        <v>-8.0682178956396511E-2</v>
      </c>
      <c r="P1087" s="6">
        <f t="shared" si="35"/>
        <v>7.4066335919905857E-2</v>
      </c>
    </row>
    <row r="1088" spans="1:16" x14ac:dyDescent="0.25">
      <c r="A1088" s="5" t="s">
        <v>1082</v>
      </c>
      <c r="B1088" s="5" t="s">
        <v>4144</v>
      </c>
      <c r="C1088" s="3">
        <f>[1]!EM_S_STM07_IS($A1088,"9",DATE(C$4,12,31),"1")/1000000</f>
        <v>205.67358919999998</v>
      </c>
      <c r="D1088" s="3">
        <f>[1]!EM_S_STM07_IS($A1088,"61",DATE(C$4,12,31),"1")/1000000</f>
        <v>52.680483009999996</v>
      </c>
      <c r="E1088" s="3">
        <f>[1]!EM_S_STM07_IS($A1088,"9",DATE(E$4,12,31),"1")/1000000</f>
        <v>269.10315508999997</v>
      </c>
      <c r="F1088" s="3">
        <f>[1]!EM_S_STM07_IS($A1088,"61",DATE(E$4,12,31),"1")/1000000</f>
        <v>54.586859090000004</v>
      </c>
      <c r="G1088" s="3">
        <f>[1]!EM_S_STM07_IS($A1088,"9",DATE(G$4,12,31),"1")/1000000</f>
        <v>243.66449090999998</v>
      </c>
      <c r="H1088" s="3">
        <f>[1]!EM_S_STM07_IS($A1088,"61",DATE(G$4,12,31),"1")/1000000</f>
        <v>55.631794720000002</v>
      </c>
      <c r="I1088" s="3">
        <f>[1]!EM_S_STM07_IS($A1088,"9",DATE(I$4,12,31),"1")/1000000</f>
        <v>286.75456924999997</v>
      </c>
      <c r="J1088" s="3">
        <f>[1]!EM_S_STM07_IS($A1088,"61",DATE(I$4,12,31),"1")/1000000</f>
        <v>52.41518207</v>
      </c>
      <c r="K1088" s="3">
        <f>[1]!EM_S_STM07_IS($A1088,"9",DATE(K$4,12,31),"1")/1000000</f>
        <v>502.09122551000002</v>
      </c>
      <c r="L1088" s="3">
        <f>[1]!EM_S_STM07_IS($A1088,"61",DATE(K$4,12,31),"1")/1000000</f>
        <v>90.933697379999998</v>
      </c>
      <c r="M1088" s="3">
        <f>[1]!EM_S_STM07_IS($A1088,"9",DATE(M$4,12,31),"1")/1000000</f>
        <v>419.03800039999999</v>
      </c>
      <c r="N1088" s="3">
        <f>[1]!EM_S_STM07_IS($A1088,"61",DATE(M$4,12,31),"1")/1000000</f>
        <v>66.869539329999995</v>
      </c>
      <c r="O1088" s="6">
        <f t="shared" si="34"/>
        <v>0.15296195365423682</v>
      </c>
      <c r="P1088" s="6">
        <f t="shared" si="35"/>
        <v>4.8855636976115058E-2</v>
      </c>
    </row>
    <row r="1089" spans="1:16" x14ac:dyDescent="0.25">
      <c r="A1089" s="5" t="s">
        <v>1083</v>
      </c>
      <c r="B1089" s="5" t="s">
        <v>4145</v>
      </c>
      <c r="C1089" s="3">
        <f>[1]!EM_S_STM07_IS($A1089,"9",DATE(C$4,12,31),"1")/1000000</f>
        <v>320.86155388999998</v>
      </c>
      <c r="D1089" s="3">
        <f>[1]!EM_S_STM07_IS($A1089,"61",DATE(C$4,12,31),"1")/1000000</f>
        <v>49.791215569999999</v>
      </c>
      <c r="E1089" s="3">
        <f>[1]!EM_S_STM07_IS($A1089,"9",DATE(E$4,12,31),"1")/1000000</f>
        <v>345.19036355000003</v>
      </c>
      <c r="F1089" s="3">
        <f>[1]!EM_S_STM07_IS($A1089,"61",DATE(E$4,12,31),"1")/1000000</f>
        <v>50.712344340000001</v>
      </c>
      <c r="G1089" s="3">
        <f>[1]!EM_S_STM07_IS($A1089,"9",DATE(G$4,12,31),"1")/1000000</f>
        <v>308.31689001999996</v>
      </c>
      <c r="H1089" s="3">
        <f>[1]!EM_S_STM07_IS($A1089,"61",DATE(G$4,12,31),"1")/1000000</f>
        <v>23.9839007</v>
      </c>
      <c r="I1089" s="3">
        <f>[1]!EM_S_STM07_IS($A1089,"9",DATE(I$4,12,31),"1")/1000000</f>
        <v>505.29082867</v>
      </c>
      <c r="J1089" s="3">
        <f>[1]!EM_S_STM07_IS($A1089,"61",DATE(I$4,12,31),"1")/1000000</f>
        <v>29.450209440000002</v>
      </c>
      <c r="K1089" s="3">
        <f>[1]!EM_S_STM07_IS($A1089,"9",DATE(K$4,12,31),"1")/1000000</f>
        <v>375.83973302999999</v>
      </c>
      <c r="L1089" s="3">
        <f>[1]!EM_S_STM07_IS($A1089,"61",DATE(K$4,12,31),"1")/1000000</f>
        <v>6.9656690700000006</v>
      </c>
      <c r="M1089" s="3">
        <f>[1]!EM_S_STM07_IS($A1089,"9",DATE(M$4,12,31),"1")/1000000</f>
        <v>489.54150487999999</v>
      </c>
      <c r="N1089" s="3">
        <f>[1]!EM_S_STM07_IS($A1089,"61",DATE(M$4,12,31),"1")/1000000</f>
        <v>158.74982138999999</v>
      </c>
      <c r="O1089" s="6">
        <f t="shared" si="34"/>
        <v>8.8164033317223556E-2</v>
      </c>
      <c r="P1089" s="6">
        <f t="shared" si="35"/>
        <v>0.26099133783268513</v>
      </c>
    </row>
    <row r="1090" spans="1:16" x14ac:dyDescent="0.25">
      <c r="A1090" s="5" t="s">
        <v>1084</v>
      </c>
      <c r="B1090" s="5" t="s">
        <v>4146</v>
      </c>
      <c r="C1090" s="3">
        <f>[1]!EM_S_STM07_IS($A1090,"9",DATE(C$4,12,31),"1")/1000000</f>
        <v>1012.1679099099999</v>
      </c>
      <c r="D1090" s="3">
        <f>[1]!EM_S_STM07_IS($A1090,"61",DATE(C$4,12,31),"1")/1000000</f>
        <v>60.310199859999997</v>
      </c>
      <c r="E1090" s="3">
        <f>[1]!EM_S_STM07_IS($A1090,"9",DATE(E$4,12,31),"1")/1000000</f>
        <v>1313.7120010399999</v>
      </c>
      <c r="F1090" s="3">
        <f>[1]!EM_S_STM07_IS($A1090,"61",DATE(E$4,12,31),"1")/1000000</f>
        <v>68.318105729999999</v>
      </c>
      <c r="G1090" s="3">
        <f>[1]!EM_S_STM07_IS($A1090,"9",DATE(G$4,12,31),"1")/1000000</f>
        <v>1342.6487944400001</v>
      </c>
      <c r="H1090" s="3">
        <f>[1]!EM_S_STM07_IS($A1090,"61",DATE(G$4,12,31),"1")/1000000</f>
        <v>73.572692310000008</v>
      </c>
      <c r="I1090" s="3">
        <f>[1]!EM_S_STM07_IS($A1090,"9",DATE(I$4,12,31),"1")/1000000</f>
        <v>1508.19581406</v>
      </c>
      <c r="J1090" s="3">
        <f>[1]!EM_S_STM07_IS($A1090,"61",DATE(I$4,12,31),"1")/1000000</f>
        <v>80.987526709999997</v>
      </c>
      <c r="K1090" s="3">
        <f>[1]!EM_S_STM07_IS($A1090,"9",DATE(K$4,12,31),"1")/1000000</f>
        <v>1521.8620464600001</v>
      </c>
      <c r="L1090" s="3">
        <f>[1]!EM_S_STM07_IS($A1090,"61",DATE(K$4,12,31),"1")/1000000</f>
        <v>54.793323009999995</v>
      </c>
      <c r="M1090" s="3">
        <f>[1]!EM_S_STM07_IS($A1090,"9",DATE(M$4,12,31),"1")/1000000</f>
        <v>1819.86647214</v>
      </c>
      <c r="N1090" s="3">
        <f>[1]!EM_S_STM07_IS($A1090,"61",DATE(M$4,12,31),"1")/1000000</f>
        <v>64.808307540000001</v>
      </c>
      <c r="O1090" s="6">
        <f t="shared" si="34"/>
        <v>0.12449464590151305</v>
      </c>
      <c r="P1090" s="6">
        <f t="shared" si="35"/>
        <v>1.4490495227375888E-2</v>
      </c>
    </row>
    <row r="1091" spans="1:16" x14ac:dyDescent="0.25">
      <c r="A1091" s="5" t="s">
        <v>1085</v>
      </c>
      <c r="B1091" s="5" t="s">
        <v>4147</v>
      </c>
      <c r="C1091" s="3">
        <f>[1]!EM_S_STM07_IS($A1091,"9",DATE(C$4,12,31),"1")/1000000</f>
        <v>217.91190144999999</v>
      </c>
      <c r="D1091" s="3">
        <f>[1]!EM_S_STM07_IS($A1091,"61",DATE(C$4,12,31),"1")/1000000</f>
        <v>70.413201689999994</v>
      </c>
      <c r="E1091" s="3">
        <f>[1]!EM_S_STM07_IS($A1091,"9",DATE(E$4,12,31),"1")/1000000</f>
        <v>239.49141968999999</v>
      </c>
      <c r="F1091" s="3">
        <f>[1]!EM_S_STM07_IS($A1091,"61",DATE(E$4,12,31),"1")/1000000</f>
        <v>88.056758930000001</v>
      </c>
      <c r="G1091" s="3">
        <f>[1]!EM_S_STM07_IS($A1091,"9",DATE(G$4,12,31),"1")/1000000</f>
        <v>184.26567506999999</v>
      </c>
      <c r="H1091" s="3">
        <f>[1]!EM_S_STM07_IS($A1091,"61",DATE(G$4,12,31),"1")/1000000</f>
        <v>57.563636200000005</v>
      </c>
      <c r="I1091" s="3">
        <f>[1]!EM_S_STM07_IS($A1091,"9",DATE(I$4,12,31),"1")/1000000</f>
        <v>162.90493149</v>
      </c>
      <c r="J1091" s="3">
        <f>[1]!EM_S_STM07_IS($A1091,"61",DATE(I$4,12,31),"1")/1000000</f>
        <v>49.546380630000002</v>
      </c>
      <c r="K1091" s="3">
        <f>[1]!EM_S_STM07_IS($A1091,"9",DATE(K$4,12,31),"1")/1000000</f>
        <v>185.22408415000001</v>
      </c>
      <c r="L1091" s="3">
        <f>[1]!EM_S_STM07_IS($A1091,"61",DATE(K$4,12,31),"1")/1000000</f>
        <v>60.167319599999999</v>
      </c>
      <c r="M1091" s="3">
        <f>[1]!EM_S_STM07_IS($A1091,"9",DATE(M$4,12,31),"1")/1000000</f>
        <v>136.21725699000001</v>
      </c>
      <c r="N1091" s="3">
        <f>[1]!EM_S_STM07_IS($A1091,"61",DATE(M$4,12,31),"1")/1000000</f>
        <v>55.223031509999998</v>
      </c>
      <c r="O1091" s="6">
        <f t="shared" si="34"/>
        <v>-8.9688066430083757E-2</v>
      </c>
      <c r="P1091" s="6">
        <f t="shared" si="35"/>
        <v>-4.743804851299549E-2</v>
      </c>
    </row>
    <row r="1092" spans="1:16" x14ac:dyDescent="0.25">
      <c r="A1092" s="5" t="s">
        <v>1086</v>
      </c>
      <c r="B1092" s="5" t="s">
        <v>4148</v>
      </c>
      <c r="C1092" s="3">
        <f>[1]!EM_S_STM07_IS($A1092,"9",DATE(C$4,12,31),"1")/1000000</f>
        <v>412.52870398000005</v>
      </c>
      <c r="D1092" s="3">
        <f>[1]!EM_S_STM07_IS($A1092,"61",DATE(C$4,12,31),"1")/1000000</f>
        <v>82.640767859999997</v>
      </c>
      <c r="E1092" s="3">
        <f>[1]!EM_S_STM07_IS($A1092,"9",DATE(E$4,12,31),"1")/1000000</f>
        <v>365.38874808999998</v>
      </c>
      <c r="F1092" s="3">
        <f>[1]!EM_S_STM07_IS($A1092,"61",DATE(E$4,12,31),"1")/1000000</f>
        <v>91.686326409999992</v>
      </c>
      <c r="G1092" s="3">
        <f>[1]!EM_S_STM07_IS($A1092,"9",DATE(G$4,12,31),"1")/1000000</f>
        <v>244.68160558000002</v>
      </c>
      <c r="H1092" s="3">
        <f>[1]!EM_S_STM07_IS($A1092,"61",DATE(G$4,12,31),"1")/1000000</f>
        <v>54.429110950000002</v>
      </c>
      <c r="I1092" s="3">
        <f>[1]!EM_S_STM07_IS($A1092,"9",DATE(I$4,12,31),"1")/1000000</f>
        <v>184.68060977000002</v>
      </c>
      <c r="J1092" s="3">
        <f>[1]!EM_S_STM07_IS($A1092,"61",DATE(I$4,12,31),"1")/1000000</f>
        <v>38.671545510000001</v>
      </c>
      <c r="K1092" s="3">
        <f>[1]!EM_S_STM07_IS($A1092,"9",DATE(K$4,12,31),"1")/1000000</f>
        <v>161.04261389999999</v>
      </c>
      <c r="L1092" s="3">
        <f>[1]!EM_S_STM07_IS($A1092,"61",DATE(K$4,12,31),"1")/1000000</f>
        <v>47.253534670000001</v>
      </c>
      <c r="M1092" s="3">
        <f>[1]!EM_S_STM07_IS($A1092,"9",DATE(M$4,12,31),"1")/1000000</f>
        <v>146.51217852000002</v>
      </c>
      <c r="N1092" s="3">
        <f>[1]!EM_S_STM07_IS($A1092,"61",DATE(M$4,12,31),"1")/1000000</f>
        <v>90.36549479</v>
      </c>
      <c r="O1092" s="6">
        <f t="shared" si="34"/>
        <v>-0.18701242039178512</v>
      </c>
      <c r="P1092" s="6">
        <f t="shared" si="35"/>
        <v>1.8032534312989457E-2</v>
      </c>
    </row>
    <row r="1093" spans="1:16" x14ac:dyDescent="0.25">
      <c r="A1093" s="5" t="s">
        <v>1087</v>
      </c>
      <c r="B1093" s="5" t="s">
        <v>4149</v>
      </c>
      <c r="C1093" s="3">
        <f>[1]!EM_S_STM07_IS($A1093,"9",DATE(C$4,12,31),"1")/1000000</f>
        <v>595.17253005999999</v>
      </c>
      <c r="D1093" s="3">
        <f>[1]!EM_S_STM07_IS($A1093,"61",DATE(C$4,12,31),"1")/1000000</f>
        <v>218.18375778000001</v>
      </c>
      <c r="E1093" s="3">
        <f>[1]!EM_S_STM07_IS($A1093,"9",DATE(E$4,12,31),"1")/1000000</f>
        <v>578.81205880999994</v>
      </c>
      <c r="F1093" s="3">
        <f>[1]!EM_S_STM07_IS($A1093,"61",DATE(E$4,12,31),"1")/1000000</f>
        <v>213.47866712000001</v>
      </c>
      <c r="G1093" s="3">
        <f>[1]!EM_S_STM07_IS($A1093,"9",DATE(G$4,12,31),"1")/1000000</f>
        <v>608.88598777999994</v>
      </c>
      <c r="H1093" s="3">
        <f>[1]!EM_S_STM07_IS($A1093,"61",DATE(G$4,12,31),"1")/1000000</f>
        <v>73.339551439999994</v>
      </c>
      <c r="I1093" s="3">
        <f>[1]!EM_S_STM07_IS($A1093,"9",DATE(I$4,12,31),"1")/1000000</f>
        <v>701.99218040999995</v>
      </c>
      <c r="J1093" s="3">
        <f>[1]!EM_S_STM07_IS($A1093,"61",DATE(I$4,12,31),"1")/1000000</f>
        <v>61.597939420000003</v>
      </c>
      <c r="K1093" s="3">
        <f>[1]!EM_S_STM07_IS($A1093,"9",DATE(K$4,12,31),"1")/1000000</f>
        <v>862.81628532000002</v>
      </c>
      <c r="L1093" s="3">
        <f>[1]!EM_S_STM07_IS($A1093,"61",DATE(K$4,12,31),"1")/1000000</f>
        <v>37.823936530000005</v>
      </c>
      <c r="M1093" s="3">
        <f>[1]!EM_S_STM07_IS($A1093,"9",DATE(M$4,12,31),"1")/1000000</f>
        <v>1092.1343594699999</v>
      </c>
      <c r="N1093" s="3">
        <f>[1]!EM_S_STM07_IS($A1093,"61",DATE(M$4,12,31),"1")/1000000</f>
        <v>54.563509680000003</v>
      </c>
      <c r="O1093" s="6">
        <f t="shared" si="34"/>
        <v>0.12908500170455284</v>
      </c>
      <c r="P1093" s="6">
        <f t="shared" si="35"/>
        <v>-0.24209289905863396</v>
      </c>
    </row>
    <row r="1094" spans="1:16" x14ac:dyDescent="0.25">
      <c r="A1094" s="5" t="s">
        <v>1088</v>
      </c>
      <c r="B1094" s="5" t="s">
        <v>4150</v>
      </c>
      <c r="C1094" s="3">
        <f>[1]!EM_S_STM07_IS($A1094,"9",DATE(C$4,12,31),"1")/1000000</f>
        <v>364.96524419000002</v>
      </c>
      <c r="D1094" s="3">
        <f>[1]!EM_S_STM07_IS($A1094,"61",DATE(C$4,12,31),"1")/1000000</f>
        <v>50.634360439999995</v>
      </c>
      <c r="E1094" s="3">
        <f>[1]!EM_S_STM07_IS($A1094,"9",DATE(E$4,12,31),"1")/1000000</f>
        <v>422.04900189999995</v>
      </c>
      <c r="F1094" s="3">
        <f>[1]!EM_S_STM07_IS($A1094,"61",DATE(E$4,12,31),"1")/1000000</f>
        <v>54.171061389999998</v>
      </c>
      <c r="G1094" s="3">
        <f>[1]!EM_S_STM07_IS($A1094,"9",DATE(G$4,12,31),"1")/1000000</f>
        <v>407.08446769</v>
      </c>
      <c r="H1094" s="3">
        <f>[1]!EM_S_STM07_IS($A1094,"61",DATE(G$4,12,31),"1")/1000000</f>
        <v>29.641783270000001</v>
      </c>
      <c r="I1094" s="3">
        <f>[1]!EM_S_STM07_IS($A1094,"9",DATE(I$4,12,31),"1")/1000000</f>
        <v>475.41786805999999</v>
      </c>
      <c r="J1094" s="3">
        <f>[1]!EM_S_STM07_IS($A1094,"61",DATE(I$4,12,31),"1")/1000000</f>
        <v>16.700775950000001</v>
      </c>
      <c r="K1094" s="3">
        <f>[1]!EM_S_STM07_IS($A1094,"9",DATE(K$4,12,31),"1")/1000000</f>
        <v>925.78433773000006</v>
      </c>
      <c r="L1094" s="3">
        <f>[1]!EM_S_STM07_IS($A1094,"61",DATE(K$4,12,31),"1")/1000000</f>
        <v>190.19083006</v>
      </c>
      <c r="M1094" s="3">
        <f>[1]!EM_S_STM07_IS($A1094,"9",DATE(M$4,12,31),"1")/1000000</f>
        <v>1129.3714180999998</v>
      </c>
      <c r="N1094" s="3">
        <f>[1]!EM_S_STM07_IS($A1094,"61",DATE(M$4,12,31),"1")/1000000</f>
        <v>288.44730369000001</v>
      </c>
      <c r="O1094" s="6">
        <f t="shared" si="34"/>
        <v>0.25347898375245959</v>
      </c>
      <c r="P1094" s="6">
        <f t="shared" si="35"/>
        <v>0.41619882908182748</v>
      </c>
    </row>
    <row r="1095" spans="1:16" x14ac:dyDescent="0.25">
      <c r="A1095" s="5" t="s">
        <v>1089</v>
      </c>
      <c r="B1095" s="5" t="s">
        <v>4151</v>
      </c>
      <c r="C1095" s="3">
        <f>[1]!EM_S_STM07_IS($A1095,"9",DATE(C$4,12,31),"1")/1000000</f>
        <v>189.67247413999999</v>
      </c>
      <c r="D1095" s="3">
        <f>[1]!EM_S_STM07_IS($A1095,"61",DATE(C$4,12,31),"1")/1000000</f>
        <v>41.575246829999998</v>
      </c>
      <c r="E1095" s="3">
        <f>[1]!EM_S_STM07_IS($A1095,"9",DATE(E$4,12,31),"1")/1000000</f>
        <v>223.39931358000001</v>
      </c>
      <c r="F1095" s="3">
        <f>[1]!EM_S_STM07_IS($A1095,"61",DATE(E$4,12,31),"1")/1000000</f>
        <v>42.746234700000002</v>
      </c>
      <c r="G1095" s="3">
        <f>[1]!EM_S_STM07_IS($A1095,"9",DATE(G$4,12,31),"1")/1000000</f>
        <v>234.96047386000001</v>
      </c>
      <c r="H1095" s="3">
        <f>[1]!EM_S_STM07_IS($A1095,"61",DATE(G$4,12,31),"1")/1000000</f>
        <v>34.389083990000003</v>
      </c>
      <c r="I1095" s="3">
        <f>[1]!EM_S_STM07_IS($A1095,"9",DATE(I$4,12,31),"1")/1000000</f>
        <v>291.35241350000001</v>
      </c>
      <c r="J1095" s="3">
        <f>[1]!EM_S_STM07_IS($A1095,"61",DATE(I$4,12,31),"1")/1000000</f>
        <v>31.278180249999998</v>
      </c>
      <c r="K1095" s="3">
        <f>[1]!EM_S_STM07_IS($A1095,"9",DATE(K$4,12,31),"1")/1000000</f>
        <v>402.07412687999999</v>
      </c>
      <c r="L1095" s="3">
        <f>[1]!EM_S_STM07_IS($A1095,"61",DATE(K$4,12,31),"1")/1000000</f>
        <v>39.137603290000001</v>
      </c>
      <c r="M1095" s="3">
        <f>[1]!EM_S_STM07_IS($A1095,"9",DATE(M$4,12,31),"1")/1000000</f>
        <v>404.71574749000001</v>
      </c>
      <c r="N1095" s="3">
        <f>[1]!EM_S_STM07_IS($A1095,"61",DATE(M$4,12,31),"1")/1000000</f>
        <v>40.33702624</v>
      </c>
      <c r="O1095" s="6">
        <f t="shared" ref="O1095:O1158" si="36">IFERROR(IF(OR(C1095&lt;0,C1095=""),"",POWER(M1095/C1095,1/5)-1),"")</f>
        <v>0.1636681796690922</v>
      </c>
      <c r="P1095" s="6">
        <f t="shared" ref="P1095:P1158" si="37">IFERROR(IF(OR(D1095&lt;0,D1095=""),"",POWER(N1095/D1095,1/5)-1),"")</f>
        <v>-6.028783439276264E-3</v>
      </c>
    </row>
    <row r="1096" spans="1:16" x14ac:dyDescent="0.25">
      <c r="A1096" s="5" t="s">
        <v>1090</v>
      </c>
      <c r="B1096" s="5" t="s">
        <v>4152</v>
      </c>
      <c r="C1096" s="3">
        <f>[1]!EM_S_STM07_IS($A1096,"9",DATE(C$4,12,31),"1")/1000000</f>
        <v>536.25318508999999</v>
      </c>
      <c r="D1096" s="3">
        <f>[1]!EM_S_STM07_IS($A1096,"61",DATE(C$4,12,31),"1")/1000000</f>
        <v>141.52751325</v>
      </c>
      <c r="E1096" s="3">
        <f>[1]!EM_S_STM07_IS($A1096,"9",DATE(E$4,12,31),"1")/1000000</f>
        <v>577.94495901999994</v>
      </c>
      <c r="F1096" s="3">
        <f>[1]!EM_S_STM07_IS($A1096,"61",DATE(E$4,12,31),"1")/1000000</f>
        <v>132.12483963</v>
      </c>
      <c r="G1096" s="3">
        <f>[1]!EM_S_STM07_IS($A1096,"9",DATE(G$4,12,31),"1")/1000000</f>
        <v>675.97597022000002</v>
      </c>
      <c r="H1096" s="3">
        <f>[1]!EM_S_STM07_IS($A1096,"61",DATE(G$4,12,31),"1")/1000000</f>
        <v>101.69055958</v>
      </c>
      <c r="I1096" s="3">
        <f>[1]!EM_S_STM07_IS($A1096,"9",DATE(I$4,12,31),"1")/1000000</f>
        <v>670.15844713000001</v>
      </c>
      <c r="J1096" s="3">
        <f>[1]!EM_S_STM07_IS($A1096,"61",DATE(I$4,12,31),"1")/1000000</f>
        <v>102.13062336</v>
      </c>
      <c r="K1096" s="3">
        <f>[1]!EM_S_STM07_IS($A1096,"9",DATE(K$4,12,31),"1")/1000000</f>
        <v>838.25028672999997</v>
      </c>
      <c r="L1096" s="3">
        <f>[1]!EM_S_STM07_IS($A1096,"61",DATE(K$4,12,31),"1")/1000000</f>
        <v>194.53617550999999</v>
      </c>
      <c r="M1096" s="3">
        <f>[1]!EM_S_STM07_IS($A1096,"9",DATE(M$4,12,31),"1")/1000000</f>
        <v>1203.80913375</v>
      </c>
      <c r="N1096" s="3">
        <f>[1]!EM_S_STM07_IS($A1096,"61",DATE(M$4,12,31),"1")/1000000</f>
        <v>112.57299101999999</v>
      </c>
      <c r="O1096" s="6">
        <f t="shared" si="36"/>
        <v>0.1755403748254476</v>
      </c>
      <c r="P1096" s="6">
        <f t="shared" si="37"/>
        <v>-4.4746437772580583E-2</v>
      </c>
    </row>
    <row r="1097" spans="1:16" x14ac:dyDescent="0.25">
      <c r="A1097" s="5" t="s">
        <v>1091</v>
      </c>
      <c r="B1097" s="5" t="s">
        <v>4153</v>
      </c>
      <c r="C1097" s="3">
        <f>[1]!EM_S_STM07_IS($A1097,"9",DATE(C$4,12,31),"1")/1000000</f>
        <v>858.53251461000002</v>
      </c>
      <c r="D1097" s="3">
        <f>[1]!EM_S_STM07_IS($A1097,"61",DATE(C$4,12,31),"1")/1000000</f>
        <v>95.2808584</v>
      </c>
      <c r="E1097" s="3">
        <f>[1]!EM_S_STM07_IS($A1097,"9",DATE(E$4,12,31),"1")/1000000</f>
        <v>978.28770219</v>
      </c>
      <c r="F1097" s="3">
        <f>[1]!EM_S_STM07_IS($A1097,"61",DATE(E$4,12,31),"1")/1000000</f>
        <v>104.19488037000001</v>
      </c>
      <c r="G1097" s="3">
        <f>[1]!EM_S_STM07_IS($A1097,"9",DATE(G$4,12,31),"1")/1000000</f>
        <v>1083.0380745499999</v>
      </c>
      <c r="H1097" s="3">
        <f>[1]!EM_S_STM07_IS($A1097,"61",DATE(G$4,12,31),"1")/1000000</f>
        <v>78.329858000000002</v>
      </c>
      <c r="I1097" s="3">
        <f>[1]!EM_S_STM07_IS($A1097,"9",DATE(I$4,12,31),"1")/1000000</f>
        <v>1222.48200739</v>
      </c>
      <c r="J1097" s="3">
        <f>[1]!EM_S_STM07_IS($A1097,"61",DATE(I$4,12,31),"1")/1000000</f>
        <v>60.227521590000002</v>
      </c>
      <c r="K1097" s="3">
        <f>[1]!EM_S_STM07_IS($A1097,"9",DATE(K$4,12,31),"1")/1000000</f>
        <v>1303.88516785</v>
      </c>
      <c r="L1097" s="3">
        <f>[1]!EM_S_STM07_IS($A1097,"61",DATE(K$4,12,31),"1")/1000000</f>
        <v>63.332758560000002</v>
      </c>
      <c r="M1097" s="3">
        <f>[1]!EM_S_STM07_IS($A1097,"9",DATE(M$4,12,31),"1")/1000000</f>
        <v>1505.0842034699999</v>
      </c>
      <c r="N1097" s="3">
        <f>[1]!EM_S_STM07_IS($A1097,"61",DATE(M$4,12,31),"1")/1000000</f>
        <v>47.812735100000005</v>
      </c>
      <c r="O1097" s="6">
        <f t="shared" si="36"/>
        <v>0.11882151689551512</v>
      </c>
      <c r="P1097" s="6">
        <f t="shared" si="37"/>
        <v>-0.12882062432279739</v>
      </c>
    </row>
    <row r="1098" spans="1:16" x14ac:dyDescent="0.25">
      <c r="A1098" s="5" t="s">
        <v>1092</v>
      </c>
      <c r="B1098" s="5" t="s">
        <v>4154</v>
      </c>
      <c r="C1098" s="3">
        <f>[1]!EM_S_STM07_IS($A1098,"9",DATE(C$4,12,31),"1")/1000000</f>
        <v>1709.17445832</v>
      </c>
      <c r="D1098" s="3">
        <f>[1]!EM_S_STM07_IS($A1098,"61",DATE(C$4,12,31),"1")/1000000</f>
        <v>118.52486686</v>
      </c>
      <c r="E1098" s="3">
        <f>[1]!EM_S_STM07_IS($A1098,"9",DATE(E$4,12,31),"1")/1000000</f>
        <v>2552.1759841399999</v>
      </c>
      <c r="F1098" s="3">
        <f>[1]!EM_S_STM07_IS($A1098,"61",DATE(E$4,12,31),"1")/1000000</f>
        <v>191.63397289</v>
      </c>
      <c r="G1098" s="3">
        <f>[1]!EM_S_STM07_IS($A1098,"9",DATE(G$4,12,31),"1")/1000000</f>
        <v>3940.47647762</v>
      </c>
      <c r="H1098" s="3">
        <f>[1]!EM_S_STM07_IS($A1098,"61",DATE(G$4,12,31),"1")/1000000</f>
        <v>260.35593919000002</v>
      </c>
      <c r="I1098" s="3">
        <f>[1]!EM_S_STM07_IS($A1098,"9",DATE(I$4,12,31),"1")/1000000</f>
        <v>4271.4783420700005</v>
      </c>
      <c r="J1098" s="3">
        <f>[1]!EM_S_STM07_IS($A1098,"61",DATE(I$4,12,31),"1")/1000000</f>
        <v>314.94284104000002</v>
      </c>
      <c r="K1098" s="3">
        <f>[1]!EM_S_STM07_IS($A1098,"9",DATE(K$4,12,31),"1")/1000000</f>
        <v>1497.9954869800001</v>
      </c>
      <c r="L1098" s="3">
        <f>[1]!EM_S_STM07_IS($A1098,"61",DATE(K$4,12,31),"1")/1000000</f>
        <v>137.90052514999999</v>
      </c>
      <c r="M1098" s="3">
        <f>[1]!EM_S_STM07_IS($A1098,"9",DATE(M$4,12,31),"1")/1000000</f>
        <v>1444.9762755699999</v>
      </c>
      <c r="N1098" s="3">
        <f>[1]!EM_S_STM07_IS($A1098,"61",DATE(M$4,12,31),"1")/1000000</f>
        <v>18.744361789999999</v>
      </c>
      <c r="O1098" s="6">
        <f t="shared" si="36"/>
        <v>-3.3025849546215236E-2</v>
      </c>
      <c r="P1098" s="6">
        <f t="shared" si="37"/>
        <v>-0.30846807179945701</v>
      </c>
    </row>
    <row r="1099" spans="1:16" x14ac:dyDescent="0.25">
      <c r="A1099" s="5" t="s">
        <v>1093</v>
      </c>
      <c r="B1099" s="5" t="s">
        <v>4155</v>
      </c>
      <c r="C1099" s="3">
        <f>[1]!EM_S_STM07_IS($A1099,"9",DATE(C$4,12,31),"1")/1000000</f>
        <v>430.36284474000001</v>
      </c>
      <c r="D1099" s="3">
        <f>[1]!EM_S_STM07_IS($A1099,"61",DATE(C$4,12,31),"1")/1000000</f>
        <v>60.257965520000006</v>
      </c>
      <c r="E1099" s="3">
        <f>[1]!EM_S_STM07_IS($A1099,"9",DATE(E$4,12,31),"1")/1000000</f>
        <v>518.65401598000005</v>
      </c>
      <c r="F1099" s="3">
        <f>[1]!EM_S_STM07_IS($A1099,"61",DATE(E$4,12,31),"1")/1000000</f>
        <v>72.394784430000001</v>
      </c>
      <c r="G1099" s="3">
        <f>[1]!EM_S_STM07_IS($A1099,"9",DATE(G$4,12,31),"1")/1000000</f>
        <v>648.95692180999993</v>
      </c>
      <c r="H1099" s="3">
        <f>[1]!EM_S_STM07_IS($A1099,"61",DATE(G$4,12,31),"1")/1000000</f>
        <v>81.686220930000005</v>
      </c>
      <c r="I1099" s="3">
        <f>[1]!EM_S_STM07_IS($A1099,"9",DATE(I$4,12,31),"1")/1000000</f>
        <v>605.85996961000001</v>
      </c>
      <c r="J1099" s="3">
        <f>[1]!EM_S_STM07_IS($A1099,"61",DATE(I$4,12,31),"1")/1000000</f>
        <v>33.157522999999998</v>
      </c>
      <c r="K1099" s="3">
        <f>[1]!EM_S_STM07_IS($A1099,"9",DATE(K$4,12,31),"1")/1000000</f>
        <v>480.29204768</v>
      </c>
      <c r="L1099" s="3">
        <f>[1]!EM_S_STM07_IS($A1099,"61",DATE(K$4,12,31),"1")/1000000</f>
        <v>5.3981240399999999</v>
      </c>
      <c r="M1099" s="3">
        <f>[1]!EM_S_STM07_IS($A1099,"9",DATE(M$4,12,31),"1")/1000000</f>
        <v>244.8219259</v>
      </c>
      <c r="N1099" s="3">
        <f>[1]!EM_S_STM07_IS($A1099,"61",DATE(M$4,12,31),"1")/1000000</f>
        <v>-98.21884129</v>
      </c>
      <c r="O1099" s="6">
        <f t="shared" si="36"/>
        <v>-0.10668812318671428</v>
      </c>
      <c r="P1099" s="6">
        <f t="shared" si="37"/>
        <v>-2.1026459035504077</v>
      </c>
    </row>
    <row r="1100" spans="1:16" x14ac:dyDescent="0.25">
      <c r="A1100" s="5" t="s">
        <v>1094</v>
      </c>
      <c r="B1100" s="5" t="s">
        <v>4156</v>
      </c>
      <c r="C1100" s="3">
        <f>[1]!EM_S_STM07_IS($A1100,"9",DATE(C$4,12,31),"1")/1000000</f>
        <v>1548.4163584100002</v>
      </c>
      <c r="D1100" s="3">
        <f>[1]!EM_S_STM07_IS($A1100,"61",DATE(C$4,12,31),"1")/1000000</f>
        <v>89.059569569999994</v>
      </c>
      <c r="E1100" s="3">
        <f>[1]!EM_S_STM07_IS($A1100,"9",DATE(E$4,12,31),"1")/1000000</f>
        <v>1910.2340362699999</v>
      </c>
      <c r="F1100" s="3">
        <f>[1]!EM_S_STM07_IS($A1100,"61",DATE(E$4,12,31),"1")/1000000</f>
        <v>102.45965514</v>
      </c>
      <c r="G1100" s="3">
        <f>[1]!EM_S_STM07_IS($A1100,"9",DATE(G$4,12,31),"1")/1000000</f>
        <v>2449.2431468300001</v>
      </c>
      <c r="H1100" s="3">
        <f>[1]!EM_S_STM07_IS($A1100,"61",DATE(G$4,12,31),"1")/1000000</f>
        <v>103.45914103</v>
      </c>
      <c r="I1100" s="3">
        <f>[1]!EM_S_STM07_IS($A1100,"9",DATE(I$4,12,31),"1")/1000000</f>
        <v>3136.9739956399999</v>
      </c>
      <c r="J1100" s="3">
        <f>[1]!EM_S_STM07_IS($A1100,"61",DATE(I$4,12,31),"1")/1000000</f>
        <v>131.42485386000001</v>
      </c>
      <c r="K1100" s="3">
        <f>[1]!EM_S_STM07_IS($A1100,"9",DATE(K$4,12,31),"1")/1000000</f>
        <v>3268.5854227</v>
      </c>
      <c r="L1100" s="3">
        <f>[1]!EM_S_STM07_IS($A1100,"61",DATE(K$4,12,31),"1")/1000000</f>
        <v>149.12230105</v>
      </c>
      <c r="M1100" s="3">
        <f>[1]!EM_S_STM07_IS($A1100,"9",DATE(M$4,12,31),"1")/1000000</f>
        <v>3699.7389555700001</v>
      </c>
      <c r="N1100" s="3">
        <f>[1]!EM_S_STM07_IS($A1100,"61",DATE(M$4,12,31),"1")/1000000</f>
        <v>198.41577355999999</v>
      </c>
      <c r="O1100" s="6">
        <f t="shared" si="36"/>
        <v>0.19030063782721762</v>
      </c>
      <c r="P1100" s="6">
        <f t="shared" si="37"/>
        <v>0.1737595005990118</v>
      </c>
    </row>
    <row r="1101" spans="1:16" x14ac:dyDescent="0.25">
      <c r="A1101" s="5" t="s">
        <v>1095</v>
      </c>
      <c r="B1101" s="5" t="s">
        <v>4157</v>
      </c>
      <c r="C1101" s="3">
        <f>[1]!EM_S_STM07_IS($A1101,"9",DATE(C$4,12,31),"1")/1000000</f>
        <v>509.38880924</v>
      </c>
      <c r="D1101" s="3">
        <f>[1]!EM_S_STM07_IS($A1101,"61",DATE(C$4,12,31),"1")/1000000</f>
        <v>97.795256969999997</v>
      </c>
      <c r="E1101" s="3">
        <f>[1]!EM_S_STM07_IS($A1101,"9",DATE(E$4,12,31),"1")/1000000</f>
        <v>518.83529238999995</v>
      </c>
      <c r="F1101" s="3">
        <f>[1]!EM_S_STM07_IS($A1101,"61",DATE(E$4,12,31),"1")/1000000</f>
        <v>86.528165879999989</v>
      </c>
      <c r="G1101" s="3">
        <f>[1]!EM_S_STM07_IS($A1101,"9",DATE(G$4,12,31),"1")/1000000</f>
        <v>423.83031898000002</v>
      </c>
      <c r="H1101" s="3">
        <f>[1]!EM_S_STM07_IS($A1101,"61",DATE(G$4,12,31),"1")/1000000</f>
        <v>72.73094759</v>
      </c>
      <c r="I1101" s="3">
        <f>[1]!EM_S_STM07_IS($A1101,"9",DATE(I$4,12,31),"1")/1000000</f>
        <v>552.29345201000001</v>
      </c>
      <c r="J1101" s="3">
        <f>[1]!EM_S_STM07_IS($A1101,"61",DATE(I$4,12,31),"1")/1000000</f>
        <v>91.935174450000005</v>
      </c>
      <c r="K1101" s="3">
        <f>[1]!EM_S_STM07_IS($A1101,"9",DATE(K$4,12,31),"1")/1000000</f>
        <v>680.02131178999991</v>
      </c>
      <c r="L1101" s="3">
        <f>[1]!EM_S_STM07_IS($A1101,"61",DATE(K$4,12,31),"1")/1000000</f>
        <v>128.97049336000001</v>
      </c>
      <c r="M1101" s="3">
        <f>[1]!EM_S_STM07_IS($A1101,"9",DATE(M$4,12,31),"1")/1000000</f>
        <v>844.41092983999999</v>
      </c>
      <c r="N1101" s="3">
        <f>[1]!EM_S_STM07_IS($A1101,"61",DATE(M$4,12,31),"1")/1000000</f>
        <v>137.2198909</v>
      </c>
      <c r="O1101" s="6">
        <f t="shared" si="36"/>
        <v>0.10637126919398421</v>
      </c>
      <c r="P1101" s="6">
        <f t="shared" si="37"/>
        <v>7.0088890987709762E-2</v>
      </c>
    </row>
    <row r="1102" spans="1:16" x14ac:dyDescent="0.25">
      <c r="A1102" s="5" t="s">
        <v>1096</v>
      </c>
      <c r="B1102" s="5" t="s">
        <v>4158</v>
      </c>
      <c r="C1102" s="3">
        <f>[1]!EM_S_STM07_IS($A1102,"9",DATE(C$4,12,31),"1")/1000000</f>
        <v>327.14715874000001</v>
      </c>
      <c r="D1102" s="3">
        <f>[1]!EM_S_STM07_IS($A1102,"61",DATE(C$4,12,31),"1")/1000000</f>
        <v>36.631652079999995</v>
      </c>
      <c r="E1102" s="3">
        <f>[1]!EM_S_STM07_IS($A1102,"9",DATE(E$4,12,31),"1")/1000000</f>
        <v>408.10833744000001</v>
      </c>
      <c r="F1102" s="3">
        <f>[1]!EM_S_STM07_IS($A1102,"61",DATE(E$4,12,31),"1")/1000000</f>
        <v>74.505470620000011</v>
      </c>
      <c r="G1102" s="3">
        <f>[1]!EM_S_STM07_IS($A1102,"9",DATE(G$4,12,31),"1")/1000000</f>
        <v>362.50370055000002</v>
      </c>
      <c r="H1102" s="3">
        <f>[1]!EM_S_STM07_IS($A1102,"61",DATE(G$4,12,31),"1")/1000000</f>
        <v>38.978014139999999</v>
      </c>
      <c r="I1102" s="3">
        <f>[1]!EM_S_STM07_IS($A1102,"9",DATE(I$4,12,31),"1")/1000000</f>
        <v>406.24968918999997</v>
      </c>
      <c r="J1102" s="3">
        <f>[1]!EM_S_STM07_IS($A1102,"61",DATE(I$4,12,31),"1")/1000000</f>
        <v>18.37438925</v>
      </c>
      <c r="K1102" s="3">
        <f>[1]!EM_S_STM07_IS($A1102,"9",DATE(K$4,12,31),"1")/1000000</f>
        <v>462.77848138000002</v>
      </c>
      <c r="L1102" s="3">
        <f>[1]!EM_S_STM07_IS($A1102,"61",DATE(K$4,12,31),"1")/1000000</f>
        <v>27.611022350000002</v>
      </c>
      <c r="M1102" s="3">
        <f>[1]!EM_S_STM07_IS($A1102,"9",DATE(M$4,12,31),"1")/1000000</f>
        <v>429.49778543999997</v>
      </c>
      <c r="N1102" s="3">
        <f>[1]!EM_S_STM07_IS($A1102,"61",DATE(M$4,12,31),"1")/1000000</f>
        <v>44.995214820000001</v>
      </c>
      <c r="O1102" s="6">
        <f t="shared" si="36"/>
        <v>5.5950487952774575E-2</v>
      </c>
      <c r="P1102" s="6">
        <f t="shared" si="37"/>
        <v>4.1986194117488829E-2</v>
      </c>
    </row>
    <row r="1103" spans="1:16" x14ac:dyDescent="0.25">
      <c r="A1103" s="5" t="s">
        <v>1097</v>
      </c>
      <c r="B1103" s="5" t="s">
        <v>4159</v>
      </c>
      <c r="C1103" s="3">
        <f>[1]!EM_S_STM07_IS($A1103,"9",DATE(C$4,12,31),"1")/1000000</f>
        <v>207.94986431000001</v>
      </c>
      <c r="D1103" s="3">
        <f>[1]!EM_S_STM07_IS($A1103,"61",DATE(C$4,12,31),"1")/1000000</f>
        <v>38.16042135</v>
      </c>
      <c r="E1103" s="3">
        <f>[1]!EM_S_STM07_IS($A1103,"9",DATE(E$4,12,31),"1")/1000000</f>
        <v>246.48546782</v>
      </c>
      <c r="F1103" s="3">
        <f>[1]!EM_S_STM07_IS($A1103,"61",DATE(E$4,12,31),"1")/1000000</f>
        <v>39.178199569999997</v>
      </c>
      <c r="G1103" s="3">
        <f>[1]!EM_S_STM07_IS($A1103,"9",DATE(G$4,12,31),"1")/1000000</f>
        <v>267.60771058</v>
      </c>
      <c r="H1103" s="3">
        <f>[1]!EM_S_STM07_IS($A1103,"61",DATE(G$4,12,31),"1")/1000000</f>
        <v>6.3620407400000003</v>
      </c>
      <c r="I1103" s="3">
        <f>[1]!EM_S_STM07_IS($A1103,"9",DATE(I$4,12,31),"1")/1000000</f>
        <v>250.00670349000001</v>
      </c>
      <c r="J1103" s="3">
        <f>[1]!EM_S_STM07_IS($A1103,"61",DATE(I$4,12,31),"1")/1000000</f>
        <v>-28.54094963</v>
      </c>
      <c r="K1103" s="3">
        <f>[1]!EM_S_STM07_IS($A1103,"9",DATE(K$4,12,31),"1")/1000000</f>
        <v>267.89821477999999</v>
      </c>
      <c r="L1103" s="3">
        <f>[1]!EM_S_STM07_IS($A1103,"61",DATE(K$4,12,31),"1")/1000000</f>
        <v>-37.999954090000003</v>
      </c>
      <c r="M1103" s="3">
        <f>[1]!EM_S_STM07_IS($A1103,"9",DATE(M$4,12,31),"1")/1000000</f>
        <v>230.51361047</v>
      </c>
      <c r="N1103" s="3">
        <f>[1]!EM_S_STM07_IS($A1103,"61",DATE(M$4,12,31),"1")/1000000</f>
        <v>20.865433420000002</v>
      </c>
      <c r="O1103" s="6">
        <f t="shared" si="36"/>
        <v>2.0816277105818237E-2</v>
      </c>
      <c r="P1103" s="6">
        <f t="shared" si="37"/>
        <v>-0.11373652820515678</v>
      </c>
    </row>
    <row r="1104" spans="1:16" x14ac:dyDescent="0.25">
      <c r="A1104" s="5" t="s">
        <v>1098</v>
      </c>
      <c r="B1104" s="5" t="s">
        <v>4160</v>
      </c>
      <c r="C1104" s="3">
        <f>[1]!EM_S_STM07_IS($A1104,"9",DATE(C$4,12,31),"1")/1000000</f>
        <v>284.93067994</v>
      </c>
      <c r="D1104" s="3">
        <f>[1]!EM_S_STM07_IS($A1104,"61",DATE(C$4,12,31),"1")/1000000</f>
        <v>39.506488310000002</v>
      </c>
      <c r="E1104" s="3">
        <f>[1]!EM_S_STM07_IS($A1104,"9",DATE(E$4,12,31),"1")/1000000</f>
        <v>343.35209360000005</v>
      </c>
      <c r="F1104" s="3">
        <f>[1]!EM_S_STM07_IS($A1104,"61",DATE(E$4,12,31),"1")/1000000</f>
        <v>46.113876590000004</v>
      </c>
      <c r="G1104" s="3">
        <f>[1]!EM_S_STM07_IS($A1104,"9",DATE(G$4,12,31),"1")/1000000</f>
        <v>345.88045308</v>
      </c>
      <c r="H1104" s="3">
        <f>[1]!EM_S_STM07_IS($A1104,"61",DATE(G$4,12,31),"1")/1000000</f>
        <v>39.857994079999997</v>
      </c>
      <c r="I1104" s="3">
        <f>[1]!EM_S_STM07_IS($A1104,"9",DATE(I$4,12,31),"1")/1000000</f>
        <v>374.31858652</v>
      </c>
      <c r="J1104" s="3">
        <f>[1]!EM_S_STM07_IS($A1104,"61",DATE(I$4,12,31),"1")/1000000</f>
        <v>29.011813649999997</v>
      </c>
      <c r="K1104" s="3">
        <f>[1]!EM_S_STM07_IS($A1104,"9",DATE(K$4,12,31),"1")/1000000</f>
        <v>374.25203825</v>
      </c>
      <c r="L1104" s="3">
        <f>[1]!EM_S_STM07_IS($A1104,"61",DATE(K$4,12,31),"1")/1000000</f>
        <v>33.739382049999996</v>
      </c>
      <c r="M1104" s="3">
        <f>[1]!EM_S_STM07_IS($A1104,"9",DATE(M$4,12,31),"1")/1000000</f>
        <v>330.29294192999998</v>
      </c>
      <c r="N1104" s="3">
        <f>[1]!EM_S_STM07_IS($A1104,"61",DATE(M$4,12,31),"1")/1000000</f>
        <v>36.230022310000003</v>
      </c>
      <c r="O1104" s="6">
        <f t="shared" si="36"/>
        <v>2.9987646231983245E-2</v>
      </c>
      <c r="P1104" s="6">
        <f t="shared" si="37"/>
        <v>-1.7166310426299236E-2</v>
      </c>
    </row>
    <row r="1105" spans="1:16" x14ac:dyDescent="0.25">
      <c r="A1105" s="5" t="s">
        <v>1099</v>
      </c>
      <c r="B1105" s="5" t="s">
        <v>4161</v>
      </c>
      <c r="C1105" s="3">
        <f>[1]!EM_S_STM07_IS($A1105,"9",DATE(C$4,12,31),"1")/1000000</f>
        <v>280.05375530999999</v>
      </c>
      <c r="D1105" s="3">
        <f>[1]!EM_S_STM07_IS($A1105,"61",DATE(C$4,12,31),"1")/1000000</f>
        <v>55.49321801</v>
      </c>
      <c r="E1105" s="3">
        <f>[1]!EM_S_STM07_IS($A1105,"9",DATE(E$4,12,31),"1")/1000000</f>
        <v>474.24681102</v>
      </c>
      <c r="F1105" s="3">
        <f>[1]!EM_S_STM07_IS($A1105,"61",DATE(E$4,12,31),"1")/1000000</f>
        <v>101.04401194</v>
      </c>
      <c r="G1105" s="3">
        <f>[1]!EM_S_STM07_IS($A1105,"9",DATE(G$4,12,31),"1")/1000000</f>
        <v>616.27659769000002</v>
      </c>
      <c r="H1105" s="3">
        <f>[1]!EM_S_STM07_IS($A1105,"61",DATE(G$4,12,31),"1")/1000000</f>
        <v>186.75006356999998</v>
      </c>
      <c r="I1105" s="3">
        <f>[1]!EM_S_STM07_IS($A1105,"9",DATE(I$4,12,31),"1")/1000000</f>
        <v>605.37627138000005</v>
      </c>
      <c r="J1105" s="3">
        <f>[1]!EM_S_STM07_IS($A1105,"61",DATE(I$4,12,31),"1")/1000000</f>
        <v>142.55118019</v>
      </c>
      <c r="K1105" s="3">
        <f>[1]!EM_S_STM07_IS($A1105,"9",DATE(K$4,12,31),"1")/1000000</f>
        <v>731.30061994000005</v>
      </c>
      <c r="L1105" s="3">
        <f>[1]!EM_S_STM07_IS($A1105,"61",DATE(K$4,12,31),"1")/1000000</f>
        <v>126.18076408</v>
      </c>
      <c r="M1105" s="3">
        <f>[1]!EM_S_STM07_IS($A1105,"9",DATE(M$4,12,31),"1")/1000000</f>
        <v>1880.43051644</v>
      </c>
      <c r="N1105" s="3">
        <f>[1]!EM_S_STM07_IS($A1105,"61",DATE(M$4,12,31),"1")/1000000</f>
        <v>307.04485154000002</v>
      </c>
      <c r="O1105" s="6">
        <f t="shared" si="36"/>
        <v>0.46353521925051311</v>
      </c>
      <c r="P1105" s="6">
        <f t="shared" si="37"/>
        <v>0.40796669533404017</v>
      </c>
    </row>
    <row r="1106" spans="1:16" x14ac:dyDescent="0.25">
      <c r="A1106" s="5" t="s">
        <v>1100</v>
      </c>
      <c r="B1106" s="5" t="s">
        <v>4162</v>
      </c>
      <c r="C1106" s="3">
        <f>[1]!EM_S_STM07_IS($A1106,"9",DATE(C$4,12,31),"1")/1000000</f>
        <v>1893.3881626800001</v>
      </c>
      <c r="D1106" s="3">
        <f>[1]!EM_S_STM07_IS($A1106,"61",DATE(C$4,12,31),"1")/1000000</f>
        <v>100.80246372000001</v>
      </c>
      <c r="E1106" s="3">
        <f>[1]!EM_S_STM07_IS($A1106,"9",DATE(E$4,12,31),"1")/1000000</f>
        <v>2028.2858807299999</v>
      </c>
      <c r="F1106" s="3">
        <f>[1]!EM_S_STM07_IS($A1106,"61",DATE(E$4,12,31),"1")/1000000</f>
        <v>76.72422318000001</v>
      </c>
      <c r="G1106" s="3">
        <f>[1]!EM_S_STM07_IS($A1106,"9",DATE(G$4,12,31),"1")/1000000</f>
        <v>2135.9849527800002</v>
      </c>
      <c r="H1106" s="3">
        <f>[1]!EM_S_STM07_IS($A1106,"61",DATE(G$4,12,31),"1")/1000000</f>
        <v>46.060659000000001</v>
      </c>
      <c r="I1106" s="3">
        <f>[1]!EM_S_STM07_IS($A1106,"9",DATE(I$4,12,31),"1")/1000000</f>
        <v>2374.1448539000003</v>
      </c>
      <c r="J1106" s="3">
        <f>[1]!EM_S_STM07_IS($A1106,"61",DATE(I$4,12,31),"1")/1000000</f>
        <v>30.065460530000003</v>
      </c>
      <c r="K1106" s="3">
        <f>[1]!EM_S_STM07_IS($A1106,"9",DATE(K$4,12,31),"1")/1000000</f>
        <v>2261.1909392399998</v>
      </c>
      <c r="L1106" s="3">
        <f>[1]!EM_S_STM07_IS($A1106,"61",DATE(K$4,12,31),"1")/1000000</f>
        <v>42.617151890000002</v>
      </c>
      <c r="M1106" s="3">
        <f>[1]!EM_S_STM07_IS($A1106,"9",DATE(M$4,12,31),"1")/1000000</f>
        <v>2545.1302876100003</v>
      </c>
      <c r="N1106" s="3">
        <f>[1]!EM_S_STM07_IS($A1106,"61",DATE(M$4,12,31),"1")/1000000</f>
        <v>54.120575029999998</v>
      </c>
      <c r="O1106" s="6">
        <f t="shared" si="36"/>
        <v>6.0947936158165517E-2</v>
      </c>
      <c r="P1106" s="6">
        <f t="shared" si="37"/>
        <v>-0.11696432197783724</v>
      </c>
    </row>
    <row r="1107" spans="1:16" x14ac:dyDescent="0.25">
      <c r="A1107" s="5" t="s">
        <v>1101</v>
      </c>
      <c r="B1107" s="5" t="s">
        <v>4163</v>
      </c>
      <c r="C1107" s="3">
        <f>[1]!EM_S_STM07_IS($A1107,"9",DATE(C$4,12,31),"1")/1000000</f>
        <v>1297.12437978</v>
      </c>
      <c r="D1107" s="3">
        <f>[1]!EM_S_STM07_IS($A1107,"61",DATE(C$4,12,31),"1")/1000000</f>
        <v>67.93053544</v>
      </c>
      <c r="E1107" s="3">
        <f>[1]!EM_S_STM07_IS($A1107,"9",DATE(E$4,12,31),"1")/1000000</f>
        <v>1919.91433622</v>
      </c>
      <c r="F1107" s="3">
        <f>[1]!EM_S_STM07_IS($A1107,"61",DATE(E$4,12,31),"1")/1000000</f>
        <v>104.12219746</v>
      </c>
      <c r="G1107" s="3">
        <f>[1]!EM_S_STM07_IS($A1107,"9",DATE(G$4,12,31),"1")/1000000</f>
        <v>1987.4415543900002</v>
      </c>
      <c r="H1107" s="3">
        <f>[1]!EM_S_STM07_IS($A1107,"61",DATE(G$4,12,31),"1")/1000000</f>
        <v>7.3037081399999995</v>
      </c>
      <c r="I1107" s="3">
        <f>[1]!EM_S_STM07_IS($A1107,"9",DATE(I$4,12,31),"1")/1000000</f>
        <v>2218.00523114</v>
      </c>
      <c r="J1107" s="3">
        <f>[1]!EM_S_STM07_IS($A1107,"61",DATE(I$4,12,31),"1")/1000000</f>
        <v>56.854763009999999</v>
      </c>
      <c r="K1107" s="3">
        <f>[1]!EM_S_STM07_IS($A1107,"9",DATE(K$4,12,31),"1")/1000000</f>
        <v>2495.2704196100003</v>
      </c>
      <c r="L1107" s="3">
        <f>[1]!EM_S_STM07_IS($A1107,"61",DATE(K$4,12,31),"1")/1000000</f>
        <v>54.567979810000004</v>
      </c>
      <c r="M1107" s="3">
        <f>[1]!EM_S_STM07_IS($A1107,"9",DATE(M$4,12,31),"1")/1000000</f>
        <v>2822.3554655100002</v>
      </c>
      <c r="N1107" s="3">
        <f>[1]!EM_S_STM07_IS($A1107,"61",DATE(M$4,12,31),"1")/1000000</f>
        <v>15.66865351</v>
      </c>
      <c r="O1107" s="6">
        <f t="shared" si="36"/>
        <v>0.16822371373075007</v>
      </c>
      <c r="P1107" s="6">
        <f t="shared" si="37"/>
        <v>-0.25424988704559803</v>
      </c>
    </row>
    <row r="1108" spans="1:16" x14ac:dyDescent="0.25">
      <c r="A1108" s="5" t="s">
        <v>1102</v>
      </c>
      <c r="B1108" s="5" t="s">
        <v>4164</v>
      </c>
      <c r="C1108" s="3">
        <f>[1]!EM_S_STM07_IS($A1108,"9",DATE(C$4,12,31),"1")/1000000</f>
        <v>552.28303113999993</v>
      </c>
      <c r="D1108" s="3">
        <f>[1]!EM_S_STM07_IS($A1108,"61",DATE(C$4,12,31),"1")/1000000</f>
        <v>81.100140499999995</v>
      </c>
      <c r="E1108" s="3">
        <f>[1]!EM_S_STM07_IS($A1108,"9",DATE(E$4,12,31),"1")/1000000</f>
        <v>769.30420723999998</v>
      </c>
      <c r="F1108" s="3">
        <f>[1]!EM_S_STM07_IS($A1108,"61",DATE(E$4,12,31),"1")/1000000</f>
        <v>124.62315989</v>
      </c>
      <c r="G1108" s="3">
        <f>[1]!EM_S_STM07_IS($A1108,"9",DATE(G$4,12,31),"1")/1000000</f>
        <v>821.66828987999997</v>
      </c>
      <c r="H1108" s="3">
        <f>[1]!EM_S_STM07_IS($A1108,"61",DATE(G$4,12,31),"1")/1000000</f>
        <v>105.22719643000001</v>
      </c>
      <c r="I1108" s="3">
        <f>[1]!EM_S_STM07_IS($A1108,"9",DATE(I$4,12,31),"1")/1000000</f>
        <v>1140.51368301</v>
      </c>
      <c r="J1108" s="3">
        <f>[1]!EM_S_STM07_IS($A1108,"61",DATE(I$4,12,31),"1")/1000000</f>
        <v>103.99348719</v>
      </c>
      <c r="K1108" s="3">
        <f>[1]!EM_S_STM07_IS($A1108,"9",DATE(K$4,12,31),"1")/1000000</f>
        <v>905.78674397999998</v>
      </c>
      <c r="L1108" s="3">
        <f>[1]!EM_S_STM07_IS($A1108,"61",DATE(K$4,12,31),"1")/1000000</f>
        <v>12.287786689999999</v>
      </c>
      <c r="M1108" s="3">
        <f>[1]!EM_S_STM07_IS($A1108,"9",DATE(M$4,12,31),"1")/1000000</f>
        <v>849.66439280999998</v>
      </c>
      <c r="N1108" s="3">
        <f>[1]!EM_S_STM07_IS($A1108,"61",DATE(M$4,12,31),"1")/1000000</f>
        <v>20.744641590000001</v>
      </c>
      <c r="O1108" s="6">
        <f t="shared" si="36"/>
        <v>8.9976522934593683E-2</v>
      </c>
      <c r="P1108" s="6">
        <f t="shared" si="37"/>
        <v>-0.23866312379008014</v>
      </c>
    </row>
    <row r="1109" spans="1:16" x14ac:dyDescent="0.25">
      <c r="A1109" s="5" t="s">
        <v>1103</v>
      </c>
      <c r="B1109" s="5" t="s">
        <v>4165</v>
      </c>
      <c r="C1109" s="3">
        <f>[1]!EM_S_STM07_IS($A1109,"9",DATE(C$4,12,31),"1")/1000000</f>
        <v>265.96216453</v>
      </c>
      <c r="D1109" s="3">
        <f>[1]!EM_S_STM07_IS($A1109,"61",DATE(C$4,12,31),"1")/1000000</f>
        <v>80.046612159999995</v>
      </c>
      <c r="E1109" s="3">
        <f>[1]!EM_S_STM07_IS($A1109,"9",DATE(E$4,12,31),"1")/1000000</f>
        <v>303.87146995999996</v>
      </c>
      <c r="F1109" s="3">
        <f>[1]!EM_S_STM07_IS($A1109,"61",DATE(E$4,12,31),"1")/1000000</f>
        <v>87.605162840000006</v>
      </c>
      <c r="G1109" s="3">
        <f>[1]!EM_S_STM07_IS($A1109,"9",DATE(G$4,12,31),"1")/1000000</f>
        <v>286.47572137000003</v>
      </c>
      <c r="H1109" s="3">
        <f>[1]!EM_S_STM07_IS($A1109,"61",DATE(G$4,12,31),"1")/1000000</f>
        <v>68.890167390000002</v>
      </c>
      <c r="I1109" s="3">
        <f>[1]!EM_S_STM07_IS($A1109,"9",DATE(I$4,12,31),"1")/1000000</f>
        <v>385.64326963000002</v>
      </c>
      <c r="J1109" s="3">
        <f>[1]!EM_S_STM07_IS($A1109,"61",DATE(I$4,12,31),"1")/1000000</f>
        <v>43.223915140000003</v>
      </c>
      <c r="K1109" s="3">
        <f>[1]!EM_S_STM07_IS($A1109,"9",DATE(K$4,12,31),"1")/1000000</f>
        <v>422.32354329000003</v>
      </c>
      <c r="L1109" s="3">
        <f>[1]!EM_S_STM07_IS($A1109,"61",DATE(K$4,12,31),"1")/1000000</f>
        <v>-8.156152070000001</v>
      </c>
      <c r="M1109" s="3">
        <f>[1]!EM_S_STM07_IS($A1109,"9",DATE(M$4,12,31),"1")/1000000</f>
        <v>641.36706502999994</v>
      </c>
      <c r="N1109" s="3">
        <f>[1]!EM_S_STM07_IS($A1109,"61",DATE(M$4,12,31),"1")/1000000</f>
        <v>16.575571199999999</v>
      </c>
      <c r="O1109" s="6">
        <f t="shared" si="36"/>
        <v>0.19249717578590175</v>
      </c>
      <c r="P1109" s="6">
        <f t="shared" si="37"/>
        <v>-0.27016428929457736</v>
      </c>
    </row>
    <row r="1110" spans="1:16" x14ac:dyDescent="0.25">
      <c r="A1110" s="5" t="s">
        <v>1104</v>
      </c>
      <c r="B1110" s="5" t="s">
        <v>4166</v>
      </c>
      <c r="C1110" s="3">
        <f>[1]!EM_S_STM07_IS($A1110,"9",DATE(C$4,12,31),"1")/1000000</f>
        <v>403.03556132</v>
      </c>
      <c r="D1110" s="3">
        <f>[1]!EM_S_STM07_IS($A1110,"61",DATE(C$4,12,31),"1")/1000000</f>
        <v>43.44084496</v>
      </c>
      <c r="E1110" s="3">
        <f>[1]!EM_S_STM07_IS($A1110,"9",DATE(E$4,12,31),"1")/1000000</f>
        <v>486.91428993</v>
      </c>
      <c r="F1110" s="3">
        <f>[1]!EM_S_STM07_IS($A1110,"61",DATE(E$4,12,31),"1")/1000000</f>
        <v>68.707271930000005</v>
      </c>
      <c r="G1110" s="3">
        <f>[1]!EM_S_STM07_IS($A1110,"9",DATE(G$4,12,31),"1")/1000000</f>
        <v>485.42519483000001</v>
      </c>
      <c r="H1110" s="3">
        <f>[1]!EM_S_STM07_IS($A1110,"61",DATE(G$4,12,31),"1")/1000000</f>
        <v>52.366299220000002</v>
      </c>
      <c r="I1110" s="3">
        <f>[1]!EM_S_STM07_IS($A1110,"9",DATE(I$4,12,31),"1")/1000000</f>
        <v>446.35461588999999</v>
      </c>
      <c r="J1110" s="3">
        <f>[1]!EM_S_STM07_IS($A1110,"61",DATE(I$4,12,31),"1")/1000000</f>
        <v>31.490685690000003</v>
      </c>
      <c r="K1110" s="3">
        <f>[1]!EM_S_STM07_IS($A1110,"9",DATE(K$4,12,31),"1")/1000000</f>
        <v>841.82068986000002</v>
      </c>
      <c r="L1110" s="3">
        <f>[1]!EM_S_STM07_IS($A1110,"61",DATE(K$4,12,31),"1")/1000000</f>
        <v>33.450804050000002</v>
      </c>
      <c r="M1110" s="3">
        <f>[1]!EM_S_STM07_IS($A1110,"9",DATE(M$4,12,31),"1")/1000000</f>
        <v>3960.8132236900001</v>
      </c>
      <c r="N1110" s="3">
        <f>[1]!EM_S_STM07_IS($A1110,"61",DATE(M$4,12,31),"1")/1000000</f>
        <v>168.38672593999999</v>
      </c>
      <c r="O1110" s="6">
        <f t="shared" si="36"/>
        <v>0.57938569156431585</v>
      </c>
      <c r="P1110" s="6">
        <f t="shared" si="37"/>
        <v>0.31123918061711509</v>
      </c>
    </row>
    <row r="1111" spans="1:16" x14ac:dyDescent="0.25">
      <c r="A1111" s="5" t="s">
        <v>1105</v>
      </c>
      <c r="B1111" s="5" t="s">
        <v>4167</v>
      </c>
      <c r="C1111" s="3">
        <f>[1]!EM_S_STM07_IS($A1111,"9",DATE(C$4,12,31),"1")/1000000</f>
        <v>1814.16365174</v>
      </c>
      <c r="D1111" s="3">
        <f>[1]!EM_S_STM07_IS($A1111,"61",DATE(C$4,12,31),"1")/1000000</f>
        <v>160.72054650000001</v>
      </c>
      <c r="E1111" s="3">
        <f>[1]!EM_S_STM07_IS($A1111,"9",DATE(E$4,12,31),"1")/1000000</f>
        <v>2324.4489987299999</v>
      </c>
      <c r="F1111" s="3">
        <f>[1]!EM_S_STM07_IS($A1111,"61",DATE(E$4,12,31),"1")/1000000</f>
        <v>170.62103553999998</v>
      </c>
      <c r="G1111" s="3">
        <f>[1]!EM_S_STM07_IS($A1111,"9",DATE(G$4,12,31),"1")/1000000</f>
        <v>2514.2779123800001</v>
      </c>
      <c r="H1111" s="3">
        <f>[1]!EM_S_STM07_IS($A1111,"61",DATE(G$4,12,31),"1")/1000000</f>
        <v>271.08224093000001</v>
      </c>
      <c r="I1111" s="3">
        <f>[1]!EM_S_STM07_IS($A1111,"9",DATE(I$4,12,31),"1")/1000000</f>
        <v>2918.4156748400001</v>
      </c>
      <c r="J1111" s="3">
        <f>[1]!EM_S_STM07_IS($A1111,"61",DATE(I$4,12,31),"1")/1000000</f>
        <v>242.95733519999999</v>
      </c>
      <c r="K1111" s="3">
        <f>[1]!EM_S_STM07_IS($A1111,"9",DATE(K$4,12,31),"1")/1000000</f>
        <v>3325.6005399999999</v>
      </c>
      <c r="L1111" s="3">
        <f>[1]!EM_S_STM07_IS($A1111,"61",DATE(K$4,12,31),"1")/1000000</f>
        <v>225.03993174999999</v>
      </c>
      <c r="M1111" s="3">
        <f>[1]!EM_S_STM07_IS($A1111,"9",DATE(M$4,12,31),"1")/1000000</f>
        <v>3533.4432860900001</v>
      </c>
      <c r="N1111" s="3">
        <f>[1]!EM_S_STM07_IS($A1111,"61",DATE(M$4,12,31),"1")/1000000</f>
        <v>259.41187718999998</v>
      </c>
      <c r="O1111" s="6">
        <f t="shared" si="36"/>
        <v>0.14262660701950658</v>
      </c>
      <c r="P1111" s="6">
        <f t="shared" si="37"/>
        <v>0.10048389479567899</v>
      </c>
    </row>
    <row r="1112" spans="1:16" x14ac:dyDescent="0.25">
      <c r="A1112" s="5" t="s">
        <v>1106</v>
      </c>
      <c r="B1112" s="5" t="s">
        <v>4168</v>
      </c>
      <c r="C1112" s="3">
        <f>[1]!EM_S_STM07_IS($A1112,"9",DATE(C$4,12,31),"1")/1000000</f>
        <v>570.66536155999995</v>
      </c>
      <c r="D1112" s="3">
        <f>[1]!EM_S_STM07_IS($A1112,"61",DATE(C$4,12,31),"1")/1000000</f>
        <v>51.362915689999994</v>
      </c>
      <c r="E1112" s="3">
        <f>[1]!EM_S_STM07_IS($A1112,"9",DATE(E$4,12,31),"1")/1000000</f>
        <v>709.17637442</v>
      </c>
      <c r="F1112" s="3">
        <f>[1]!EM_S_STM07_IS($A1112,"61",DATE(E$4,12,31),"1")/1000000</f>
        <v>71.405551040000006</v>
      </c>
      <c r="G1112" s="3">
        <f>[1]!EM_S_STM07_IS($A1112,"9",DATE(G$4,12,31),"1")/1000000</f>
        <v>858.86852708000004</v>
      </c>
      <c r="H1112" s="3">
        <f>[1]!EM_S_STM07_IS($A1112,"61",DATE(G$4,12,31),"1")/1000000</f>
        <v>86.022911450000009</v>
      </c>
      <c r="I1112" s="3">
        <f>[1]!EM_S_STM07_IS($A1112,"9",DATE(I$4,12,31),"1")/1000000</f>
        <v>1173.91046278</v>
      </c>
      <c r="J1112" s="3">
        <f>[1]!EM_S_STM07_IS($A1112,"61",DATE(I$4,12,31),"1")/1000000</f>
        <v>115.09756671</v>
      </c>
      <c r="K1112" s="3">
        <f>[1]!EM_S_STM07_IS($A1112,"9",DATE(K$4,12,31),"1")/1000000</f>
        <v>1497.7323400099999</v>
      </c>
      <c r="L1112" s="3">
        <f>[1]!EM_S_STM07_IS($A1112,"61",DATE(K$4,12,31),"1")/1000000</f>
        <v>165.67560401</v>
      </c>
      <c r="M1112" s="3">
        <f>[1]!EM_S_STM07_IS($A1112,"9",DATE(M$4,12,31),"1")/1000000</f>
        <v>1546.19479131</v>
      </c>
      <c r="N1112" s="3">
        <f>[1]!EM_S_STM07_IS($A1112,"61",DATE(M$4,12,31),"1")/1000000</f>
        <v>208.98581533000001</v>
      </c>
      <c r="O1112" s="6">
        <f t="shared" si="36"/>
        <v>0.22060891810004302</v>
      </c>
      <c r="P1112" s="6">
        <f t="shared" si="37"/>
        <v>0.32401659390656135</v>
      </c>
    </row>
    <row r="1113" spans="1:16" x14ac:dyDescent="0.25">
      <c r="A1113" s="5" t="s">
        <v>1107</v>
      </c>
      <c r="B1113" s="5" t="s">
        <v>4169</v>
      </c>
      <c r="C1113" s="3">
        <f>[1]!EM_S_STM07_IS($A1113,"9",DATE(C$4,12,31),"1")/1000000</f>
        <v>731.66275110000004</v>
      </c>
      <c r="D1113" s="3">
        <f>[1]!EM_S_STM07_IS($A1113,"61",DATE(C$4,12,31),"1")/1000000</f>
        <v>99.802365340000009</v>
      </c>
      <c r="E1113" s="3">
        <f>[1]!EM_S_STM07_IS($A1113,"9",DATE(E$4,12,31),"1")/1000000</f>
        <v>820.09056265999993</v>
      </c>
      <c r="F1113" s="3">
        <f>[1]!EM_S_STM07_IS($A1113,"61",DATE(E$4,12,31),"1")/1000000</f>
        <v>120.24110521999999</v>
      </c>
      <c r="G1113" s="3">
        <f>[1]!EM_S_STM07_IS($A1113,"9",DATE(G$4,12,31),"1")/1000000</f>
        <v>789.57781686999999</v>
      </c>
      <c r="H1113" s="3">
        <f>[1]!EM_S_STM07_IS($A1113,"61",DATE(G$4,12,31),"1")/1000000</f>
        <v>109.24908889</v>
      </c>
      <c r="I1113" s="3">
        <f>[1]!EM_S_STM07_IS($A1113,"9",DATE(I$4,12,31),"1")/1000000</f>
        <v>965.38234043</v>
      </c>
      <c r="J1113" s="3">
        <f>[1]!EM_S_STM07_IS($A1113,"61",DATE(I$4,12,31),"1")/1000000</f>
        <v>123.94159345</v>
      </c>
      <c r="K1113" s="3">
        <f>[1]!EM_S_STM07_IS($A1113,"9",DATE(K$4,12,31),"1")/1000000</f>
        <v>1068.79619157</v>
      </c>
      <c r="L1113" s="3">
        <f>[1]!EM_S_STM07_IS($A1113,"61",DATE(K$4,12,31),"1")/1000000</f>
        <v>96.532241220000003</v>
      </c>
      <c r="M1113" s="3">
        <f>[1]!EM_S_STM07_IS($A1113,"9",DATE(M$4,12,31),"1")/1000000</f>
        <v>1631.0425600000001</v>
      </c>
      <c r="N1113" s="3">
        <f>[1]!EM_S_STM07_IS($A1113,"61",DATE(M$4,12,31),"1")/1000000</f>
        <v>257.84748771</v>
      </c>
      <c r="O1113" s="6">
        <f t="shared" si="36"/>
        <v>0.17389937007002176</v>
      </c>
      <c r="P1113" s="6">
        <f t="shared" si="37"/>
        <v>0.20905042486899639</v>
      </c>
    </row>
    <row r="1114" spans="1:16" x14ac:dyDescent="0.25">
      <c r="A1114" s="5" t="s">
        <v>1108</v>
      </c>
      <c r="B1114" s="5" t="s">
        <v>4170</v>
      </c>
      <c r="C1114" s="3">
        <f>[1]!EM_S_STM07_IS($A1114,"9",DATE(C$4,12,31),"1")/1000000</f>
        <v>262.40603821000002</v>
      </c>
      <c r="D1114" s="3">
        <f>[1]!EM_S_STM07_IS($A1114,"61",DATE(C$4,12,31),"1")/1000000</f>
        <v>51.241692749999999</v>
      </c>
      <c r="E1114" s="3">
        <f>[1]!EM_S_STM07_IS($A1114,"9",DATE(E$4,12,31),"1")/1000000</f>
        <v>271.18433407999999</v>
      </c>
      <c r="F1114" s="3">
        <f>[1]!EM_S_STM07_IS($A1114,"61",DATE(E$4,12,31),"1")/1000000</f>
        <v>32.060662039999997</v>
      </c>
      <c r="G1114" s="3">
        <f>[1]!EM_S_STM07_IS($A1114,"9",DATE(G$4,12,31),"1")/1000000</f>
        <v>266.36219650999999</v>
      </c>
      <c r="H1114" s="3">
        <f>[1]!EM_S_STM07_IS($A1114,"61",DATE(G$4,12,31),"1")/1000000</f>
        <v>30.356204699999999</v>
      </c>
      <c r="I1114" s="3">
        <f>[1]!EM_S_STM07_IS($A1114,"9",DATE(I$4,12,31),"1")/1000000</f>
        <v>291.52827991000004</v>
      </c>
      <c r="J1114" s="3">
        <f>[1]!EM_S_STM07_IS($A1114,"61",DATE(I$4,12,31),"1")/1000000</f>
        <v>30.596427500000001</v>
      </c>
      <c r="K1114" s="3">
        <f>[1]!EM_S_STM07_IS($A1114,"9",DATE(K$4,12,31),"1")/1000000</f>
        <v>399.07133583000001</v>
      </c>
      <c r="L1114" s="3">
        <f>[1]!EM_S_STM07_IS($A1114,"61",DATE(K$4,12,31),"1")/1000000</f>
        <v>34.652864059999999</v>
      </c>
      <c r="M1114" s="3">
        <f>[1]!EM_S_STM07_IS($A1114,"9",DATE(M$4,12,31),"1")/1000000</f>
        <v>327.58449970999999</v>
      </c>
      <c r="N1114" s="3">
        <f>[1]!EM_S_STM07_IS($A1114,"61",DATE(M$4,12,31),"1")/1000000</f>
        <v>42.947621750000003</v>
      </c>
      <c r="O1114" s="6">
        <f t="shared" si="36"/>
        <v>4.5369690408139096E-2</v>
      </c>
      <c r="P1114" s="6">
        <f t="shared" si="37"/>
        <v>-3.469816828134642E-2</v>
      </c>
    </row>
    <row r="1115" spans="1:16" x14ac:dyDescent="0.25">
      <c r="A1115" s="5" t="s">
        <v>1109</v>
      </c>
      <c r="B1115" s="5" t="s">
        <v>4171</v>
      </c>
      <c r="C1115" s="3">
        <f>[1]!EM_S_STM07_IS($A1115,"9",DATE(C$4,12,31),"1")/1000000</f>
        <v>454.53618526999998</v>
      </c>
      <c r="D1115" s="3">
        <f>[1]!EM_S_STM07_IS($A1115,"61",DATE(C$4,12,31),"1")/1000000</f>
        <v>44.922269840000006</v>
      </c>
      <c r="E1115" s="3">
        <f>[1]!EM_S_STM07_IS($A1115,"9",DATE(E$4,12,31),"1")/1000000</f>
        <v>569.29619229999992</v>
      </c>
      <c r="F1115" s="3">
        <f>[1]!EM_S_STM07_IS($A1115,"61",DATE(E$4,12,31),"1")/1000000</f>
        <v>60.241480729999999</v>
      </c>
      <c r="G1115" s="3">
        <f>[1]!EM_S_STM07_IS($A1115,"9",DATE(G$4,12,31),"1")/1000000</f>
        <v>496.95628983</v>
      </c>
      <c r="H1115" s="3">
        <f>[1]!EM_S_STM07_IS($A1115,"61",DATE(G$4,12,31),"1")/1000000</f>
        <v>42.87009776</v>
      </c>
      <c r="I1115" s="3">
        <f>[1]!EM_S_STM07_IS($A1115,"9",DATE(I$4,12,31),"1")/1000000</f>
        <v>442.26479419999998</v>
      </c>
      <c r="J1115" s="3">
        <f>[1]!EM_S_STM07_IS($A1115,"61",DATE(I$4,12,31),"1")/1000000</f>
        <v>36.018663539999999</v>
      </c>
      <c r="K1115" s="3">
        <f>[1]!EM_S_STM07_IS($A1115,"9",DATE(K$4,12,31),"1")/1000000</f>
        <v>360.43903859</v>
      </c>
      <c r="L1115" s="3">
        <f>[1]!EM_S_STM07_IS($A1115,"61",DATE(K$4,12,31),"1")/1000000</f>
        <v>10.14150918</v>
      </c>
      <c r="M1115" s="3">
        <f>[1]!EM_S_STM07_IS($A1115,"9",DATE(M$4,12,31),"1")/1000000</f>
        <v>306.98454218000001</v>
      </c>
      <c r="N1115" s="3">
        <f>[1]!EM_S_STM07_IS($A1115,"61",DATE(M$4,12,31),"1")/1000000</f>
        <v>-8.7450366699999993</v>
      </c>
      <c r="O1115" s="6">
        <f t="shared" si="36"/>
        <v>-7.5494266254451881E-2</v>
      </c>
      <c r="P1115" s="6">
        <f t="shared" si="37"/>
        <v>-1.7208750400277348</v>
      </c>
    </row>
    <row r="1116" spans="1:16" x14ac:dyDescent="0.25">
      <c r="A1116" s="5" t="s">
        <v>1110</v>
      </c>
      <c r="B1116" s="5" t="s">
        <v>4172</v>
      </c>
      <c r="C1116" s="3">
        <f>[1]!EM_S_STM07_IS($A1116,"9",DATE(C$4,12,31),"1")/1000000</f>
        <v>596.92379549999998</v>
      </c>
      <c r="D1116" s="3">
        <f>[1]!EM_S_STM07_IS($A1116,"61",DATE(C$4,12,31),"1")/1000000</f>
        <v>135.53694378</v>
      </c>
      <c r="E1116" s="3">
        <f>[1]!EM_S_STM07_IS($A1116,"9",DATE(E$4,12,31),"1")/1000000</f>
        <v>841.72773214999995</v>
      </c>
      <c r="F1116" s="3">
        <f>[1]!EM_S_STM07_IS($A1116,"61",DATE(E$4,12,31),"1")/1000000</f>
        <v>211.63213071999999</v>
      </c>
      <c r="G1116" s="3">
        <f>[1]!EM_S_STM07_IS($A1116,"9",DATE(G$4,12,31),"1")/1000000</f>
        <v>1196.7922309100002</v>
      </c>
      <c r="H1116" s="3">
        <f>[1]!EM_S_STM07_IS($A1116,"61",DATE(G$4,12,31),"1")/1000000</f>
        <v>301.44570706000002</v>
      </c>
      <c r="I1116" s="3">
        <f>[1]!EM_S_STM07_IS($A1116,"9",DATE(I$4,12,31),"1")/1000000</f>
        <v>1437.72715823</v>
      </c>
      <c r="J1116" s="3">
        <f>[1]!EM_S_STM07_IS($A1116,"61",DATE(I$4,12,31),"1")/1000000</f>
        <v>373.38678687999999</v>
      </c>
      <c r="K1116" s="3">
        <f>[1]!EM_S_STM07_IS($A1116,"9",DATE(K$4,12,31),"1")/1000000</f>
        <v>1355.1420782299999</v>
      </c>
      <c r="L1116" s="3">
        <f>[1]!EM_S_STM07_IS($A1116,"61",DATE(K$4,12,31),"1")/1000000</f>
        <v>317.25998799000001</v>
      </c>
      <c r="M1116" s="3">
        <f>[1]!EM_S_STM07_IS($A1116,"9",DATE(M$4,12,31),"1")/1000000</f>
        <v>1363.7350221700001</v>
      </c>
      <c r="N1116" s="3">
        <f>[1]!EM_S_STM07_IS($A1116,"61",DATE(M$4,12,31),"1")/1000000</f>
        <v>231.01097256</v>
      </c>
      <c r="O1116" s="6">
        <f t="shared" si="36"/>
        <v>0.17967457783692287</v>
      </c>
      <c r="P1116" s="6">
        <f t="shared" si="37"/>
        <v>0.11253833371273281</v>
      </c>
    </row>
    <row r="1117" spans="1:16" x14ac:dyDescent="0.25">
      <c r="A1117" s="5" t="s">
        <v>1111</v>
      </c>
      <c r="B1117" s="5" t="s">
        <v>4173</v>
      </c>
      <c r="C1117" s="3">
        <f>[1]!EM_S_STM07_IS($A1117,"9",DATE(C$4,12,31),"1")/1000000</f>
        <v>3872.15170717</v>
      </c>
      <c r="D1117" s="3">
        <f>[1]!EM_S_STM07_IS($A1117,"61",DATE(C$4,12,31),"1")/1000000</f>
        <v>79.291344690000003</v>
      </c>
      <c r="E1117" s="3">
        <f>[1]!EM_S_STM07_IS($A1117,"9",DATE(E$4,12,31),"1")/1000000</f>
        <v>4002.1273945900002</v>
      </c>
      <c r="F1117" s="3">
        <f>[1]!EM_S_STM07_IS($A1117,"61",DATE(E$4,12,31),"1")/1000000</f>
        <v>84.792102620000009</v>
      </c>
      <c r="G1117" s="3">
        <f>[1]!EM_S_STM07_IS($A1117,"9",DATE(G$4,12,31),"1")/1000000</f>
        <v>3759.8844676899998</v>
      </c>
      <c r="H1117" s="3">
        <f>[1]!EM_S_STM07_IS($A1117,"61",DATE(G$4,12,31),"1")/1000000</f>
        <v>31.616376289999998</v>
      </c>
      <c r="I1117" s="3">
        <f>[1]!EM_S_STM07_IS($A1117,"9",DATE(I$4,12,31),"1")/1000000</f>
        <v>3721.02338482</v>
      </c>
      <c r="J1117" s="3">
        <f>[1]!EM_S_STM07_IS($A1117,"61",DATE(I$4,12,31),"1")/1000000</f>
        <v>75.083156379999991</v>
      </c>
      <c r="K1117" s="3">
        <f>[1]!EM_S_STM07_IS($A1117,"9",DATE(K$4,12,31),"1")/1000000</f>
        <v>4634.4587992299994</v>
      </c>
      <c r="L1117" s="3">
        <f>[1]!EM_S_STM07_IS($A1117,"61",DATE(K$4,12,31),"1")/1000000</f>
        <v>-47.74975294</v>
      </c>
      <c r="M1117" s="3">
        <f>[1]!EM_S_STM07_IS($A1117,"9",DATE(M$4,12,31),"1")/1000000</f>
        <v>4455.0774318399999</v>
      </c>
      <c r="N1117" s="3">
        <f>[1]!EM_S_STM07_IS($A1117,"61",DATE(M$4,12,31),"1")/1000000</f>
        <v>8.6621893599999993</v>
      </c>
      <c r="O1117" s="6">
        <f t="shared" si="36"/>
        <v>2.8443833479265379E-2</v>
      </c>
      <c r="P1117" s="6">
        <f t="shared" si="37"/>
        <v>-0.35778509900035649</v>
      </c>
    </row>
    <row r="1118" spans="1:16" x14ac:dyDescent="0.25">
      <c r="A1118" s="5" t="s">
        <v>1112</v>
      </c>
      <c r="B1118" s="5" t="s">
        <v>4174</v>
      </c>
      <c r="C1118" s="3">
        <f>[1]!EM_S_STM07_IS($A1118,"9",DATE(C$4,12,31),"1")/1000000</f>
        <v>1633.07276759</v>
      </c>
      <c r="D1118" s="3">
        <f>[1]!EM_S_STM07_IS($A1118,"61",DATE(C$4,12,31),"1")/1000000</f>
        <v>305.77584887</v>
      </c>
      <c r="E1118" s="3">
        <f>[1]!EM_S_STM07_IS($A1118,"9",DATE(E$4,12,31),"1")/1000000</f>
        <v>3247.8674302099998</v>
      </c>
      <c r="F1118" s="3">
        <f>[1]!EM_S_STM07_IS($A1118,"61",DATE(E$4,12,31),"1")/1000000</f>
        <v>629.72477615999992</v>
      </c>
      <c r="G1118" s="3">
        <f>[1]!EM_S_STM07_IS($A1118,"9",DATE(G$4,12,31),"1")/1000000</f>
        <v>3162.0326406599997</v>
      </c>
      <c r="H1118" s="3">
        <f>[1]!EM_S_STM07_IS($A1118,"61",DATE(G$4,12,31),"1")/1000000</f>
        <v>422.18230011000003</v>
      </c>
      <c r="I1118" s="3">
        <f>[1]!EM_S_STM07_IS($A1118,"9",DATE(I$4,12,31),"1")/1000000</f>
        <v>3316.0065943499999</v>
      </c>
      <c r="J1118" s="3">
        <f>[1]!EM_S_STM07_IS($A1118,"61",DATE(I$4,12,31),"1")/1000000</f>
        <v>500.13599195</v>
      </c>
      <c r="K1118" s="3">
        <f>[1]!EM_S_STM07_IS($A1118,"9",DATE(K$4,12,31),"1")/1000000</f>
        <v>4305.7681139399992</v>
      </c>
      <c r="L1118" s="3">
        <f>[1]!EM_S_STM07_IS($A1118,"61",DATE(K$4,12,31),"1")/1000000</f>
        <v>32.555111590000003</v>
      </c>
      <c r="M1118" s="3">
        <f>[1]!EM_S_STM07_IS($A1118,"9",DATE(M$4,12,31),"1")/1000000</f>
        <v>4187.3406169099999</v>
      </c>
      <c r="N1118" s="3">
        <f>[1]!EM_S_STM07_IS($A1118,"61",DATE(M$4,12,31),"1")/1000000</f>
        <v>-436.01118219</v>
      </c>
      <c r="O1118" s="6">
        <f t="shared" si="36"/>
        <v>0.20722035809322015</v>
      </c>
      <c r="P1118" s="6">
        <f t="shared" si="37"/>
        <v>-2.0735416279306862</v>
      </c>
    </row>
    <row r="1119" spans="1:16" x14ac:dyDescent="0.25">
      <c r="A1119" s="5" t="s">
        <v>1113</v>
      </c>
      <c r="B1119" s="5" t="s">
        <v>4175</v>
      </c>
      <c r="C1119" s="3">
        <f>[1]!EM_S_STM07_IS($A1119,"9",DATE(C$4,12,31),"1")/1000000</f>
        <v>429.33754518000001</v>
      </c>
      <c r="D1119" s="3">
        <f>[1]!EM_S_STM07_IS($A1119,"61",DATE(C$4,12,31),"1")/1000000</f>
        <v>55.315205740000003</v>
      </c>
      <c r="E1119" s="3">
        <f>[1]!EM_S_STM07_IS($A1119,"9",DATE(E$4,12,31),"1")/1000000</f>
        <v>685.72541854999997</v>
      </c>
      <c r="F1119" s="3">
        <f>[1]!EM_S_STM07_IS($A1119,"61",DATE(E$4,12,31),"1")/1000000</f>
        <v>71.642356519999993</v>
      </c>
      <c r="G1119" s="3">
        <f>[1]!EM_S_STM07_IS($A1119,"9",DATE(G$4,12,31),"1")/1000000</f>
        <v>814.85291847000008</v>
      </c>
      <c r="H1119" s="3">
        <f>[1]!EM_S_STM07_IS($A1119,"61",DATE(G$4,12,31),"1")/1000000</f>
        <v>95.741550480000001</v>
      </c>
      <c r="I1119" s="3">
        <f>[1]!EM_S_STM07_IS($A1119,"9",DATE(I$4,12,31),"1")/1000000</f>
        <v>1328.8343252300001</v>
      </c>
      <c r="J1119" s="3">
        <f>[1]!EM_S_STM07_IS($A1119,"61",DATE(I$4,12,31),"1")/1000000</f>
        <v>127.90742665</v>
      </c>
      <c r="K1119" s="3">
        <f>[1]!EM_S_STM07_IS($A1119,"9",DATE(K$4,12,31),"1")/1000000</f>
        <v>1561.4633046700001</v>
      </c>
      <c r="L1119" s="3">
        <f>[1]!EM_S_STM07_IS($A1119,"61",DATE(K$4,12,31),"1")/1000000</f>
        <v>170.448824</v>
      </c>
      <c r="M1119" s="3">
        <f>[1]!EM_S_STM07_IS($A1119,"9",DATE(M$4,12,31),"1")/1000000</f>
        <v>1718.0891828199999</v>
      </c>
      <c r="N1119" s="3">
        <f>[1]!EM_S_STM07_IS($A1119,"61",DATE(M$4,12,31),"1")/1000000</f>
        <v>180.92135569999999</v>
      </c>
      <c r="O1119" s="6">
        <f t="shared" si="36"/>
        <v>0.31962145212605741</v>
      </c>
      <c r="P1119" s="6">
        <f t="shared" si="37"/>
        <v>0.26744481846634782</v>
      </c>
    </row>
    <row r="1120" spans="1:16" x14ac:dyDescent="0.25">
      <c r="A1120" s="5" t="s">
        <v>1114</v>
      </c>
      <c r="B1120" s="5" t="s">
        <v>4176</v>
      </c>
      <c r="C1120" s="3">
        <f>[1]!EM_S_STM07_IS($A1120,"9",DATE(C$4,12,31),"1")/1000000</f>
        <v>1375.5870072800001</v>
      </c>
      <c r="D1120" s="3">
        <f>[1]!EM_S_STM07_IS($A1120,"61",DATE(C$4,12,31),"1")/1000000</f>
        <v>129.87073867000001</v>
      </c>
      <c r="E1120" s="3">
        <f>[1]!EM_S_STM07_IS($A1120,"9",DATE(E$4,12,31),"1")/1000000</f>
        <v>1682.8088651500002</v>
      </c>
      <c r="F1120" s="3">
        <f>[1]!EM_S_STM07_IS($A1120,"61",DATE(E$4,12,31),"1")/1000000</f>
        <v>157.7203902</v>
      </c>
      <c r="G1120" s="3">
        <f>[1]!EM_S_STM07_IS($A1120,"9",DATE(G$4,12,31),"1")/1000000</f>
        <v>1656.56252591</v>
      </c>
      <c r="H1120" s="3">
        <f>[1]!EM_S_STM07_IS($A1120,"61",DATE(G$4,12,31),"1")/1000000</f>
        <v>175.83783296000001</v>
      </c>
      <c r="I1120" s="3">
        <f>[1]!EM_S_STM07_IS($A1120,"9",DATE(I$4,12,31),"1")/1000000</f>
        <v>1678.02156891</v>
      </c>
      <c r="J1120" s="3">
        <f>[1]!EM_S_STM07_IS($A1120,"61",DATE(I$4,12,31),"1")/1000000</f>
        <v>161.88050784000001</v>
      </c>
      <c r="K1120" s="3">
        <f>[1]!EM_S_STM07_IS($A1120,"9",DATE(K$4,12,31),"1")/1000000</f>
        <v>1684.75062069</v>
      </c>
      <c r="L1120" s="3">
        <f>[1]!EM_S_STM07_IS($A1120,"61",DATE(K$4,12,31),"1")/1000000</f>
        <v>132.89024388999999</v>
      </c>
      <c r="M1120" s="3">
        <f>[1]!EM_S_STM07_IS($A1120,"9",DATE(M$4,12,31),"1")/1000000</f>
        <v>1755.0087478800001</v>
      </c>
      <c r="N1120" s="3">
        <f>[1]!EM_S_STM07_IS($A1120,"61",DATE(M$4,12,31),"1")/1000000</f>
        <v>147.32176946000001</v>
      </c>
      <c r="O1120" s="6">
        <f t="shared" si="36"/>
        <v>4.9924920587064436E-2</v>
      </c>
      <c r="P1120" s="6">
        <f t="shared" si="37"/>
        <v>2.5536502702576014E-2</v>
      </c>
    </row>
    <row r="1121" spans="1:16" x14ac:dyDescent="0.25">
      <c r="A1121" s="5" t="s">
        <v>1115</v>
      </c>
      <c r="B1121" s="5" t="s">
        <v>4177</v>
      </c>
      <c r="C1121" s="3">
        <f>[1]!EM_S_STM07_IS($A1121,"9",DATE(C$4,12,31),"1")/1000000</f>
        <v>1448.2931327000001</v>
      </c>
      <c r="D1121" s="3">
        <f>[1]!EM_S_STM07_IS($A1121,"61",DATE(C$4,12,31),"1")/1000000</f>
        <v>576.54957791999993</v>
      </c>
      <c r="E1121" s="3">
        <f>[1]!EM_S_STM07_IS($A1121,"9",DATE(E$4,12,31),"1")/1000000</f>
        <v>1220.0610036199998</v>
      </c>
      <c r="F1121" s="3">
        <f>[1]!EM_S_STM07_IS($A1121,"61",DATE(E$4,12,31),"1")/1000000</f>
        <v>424.58558192000004</v>
      </c>
      <c r="G1121" s="3">
        <f>[1]!EM_S_STM07_IS($A1121,"9",DATE(G$4,12,31),"1")/1000000</f>
        <v>804.46824495999999</v>
      </c>
      <c r="H1121" s="3">
        <f>[1]!EM_S_STM07_IS($A1121,"61",DATE(G$4,12,31),"1")/1000000</f>
        <v>292.98911414999998</v>
      </c>
      <c r="I1121" s="3">
        <f>[1]!EM_S_STM07_IS($A1121,"9",DATE(I$4,12,31),"1")/1000000</f>
        <v>883.70075083000006</v>
      </c>
      <c r="J1121" s="3">
        <f>[1]!EM_S_STM07_IS($A1121,"61",DATE(I$4,12,31),"1")/1000000</f>
        <v>311.16193914999997</v>
      </c>
      <c r="K1121" s="3">
        <f>[1]!EM_S_STM07_IS($A1121,"9",DATE(K$4,12,31),"1")/1000000</f>
        <v>739.76031963000003</v>
      </c>
      <c r="L1121" s="3">
        <f>[1]!EM_S_STM07_IS($A1121,"61",DATE(K$4,12,31),"1")/1000000</f>
        <v>260.78040778000002</v>
      </c>
      <c r="M1121" s="3">
        <f>[1]!EM_S_STM07_IS($A1121,"9",DATE(M$4,12,31),"1")/1000000</f>
        <v>573.58057687999997</v>
      </c>
      <c r="N1121" s="3">
        <f>[1]!EM_S_STM07_IS($A1121,"61",DATE(M$4,12,31),"1")/1000000</f>
        <v>144.84224649999999</v>
      </c>
      <c r="O1121" s="6">
        <f t="shared" si="36"/>
        <v>-0.16910223074490827</v>
      </c>
      <c r="P1121" s="6">
        <f t="shared" si="37"/>
        <v>-0.24140195574506296</v>
      </c>
    </row>
    <row r="1122" spans="1:16" x14ac:dyDescent="0.25">
      <c r="A1122" s="5" t="s">
        <v>1116</v>
      </c>
      <c r="B1122" s="5" t="s">
        <v>4178</v>
      </c>
      <c r="C1122" s="3">
        <f>[1]!EM_S_STM07_IS($A1122,"9",DATE(C$4,12,31),"1")/1000000</f>
        <v>1285.90062794</v>
      </c>
      <c r="D1122" s="3">
        <f>[1]!EM_S_STM07_IS($A1122,"61",DATE(C$4,12,31),"1")/1000000</f>
        <v>57.558266140000001</v>
      </c>
      <c r="E1122" s="3">
        <f>[1]!EM_S_STM07_IS($A1122,"9",DATE(E$4,12,31),"1")/1000000</f>
        <v>1523.1163604200001</v>
      </c>
      <c r="F1122" s="3">
        <f>[1]!EM_S_STM07_IS($A1122,"61",DATE(E$4,12,31),"1")/1000000</f>
        <v>58.643513219999996</v>
      </c>
      <c r="G1122" s="3">
        <f>[1]!EM_S_STM07_IS($A1122,"9",DATE(G$4,12,31),"1")/1000000</f>
        <v>1344.96768105</v>
      </c>
      <c r="H1122" s="3">
        <f>[1]!EM_S_STM07_IS($A1122,"61",DATE(G$4,12,31),"1")/1000000</f>
        <v>41.246963610000002</v>
      </c>
      <c r="I1122" s="3">
        <f>[1]!EM_S_STM07_IS($A1122,"9",DATE(I$4,12,31),"1")/1000000</f>
        <v>1476.6697764100002</v>
      </c>
      <c r="J1122" s="3">
        <f>[1]!EM_S_STM07_IS($A1122,"61",DATE(I$4,12,31),"1")/1000000</f>
        <v>36.19821529</v>
      </c>
      <c r="K1122" s="3">
        <f>[1]!EM_S_STM07_IS($A1122,"9",DATE(K$4,12,31),"1")/1000000</f>
        <v>1379.6523994700001</v>
      </c>
      <c r="L1122" s="3">
        <f>[1]!EM_S_STM07_IS($A1122,"61",DATE(K$4,12,31),"1")/1000000</f>
        <v>36.852570679999999</v>
      </c>
      <c r="M1122" s="3">
        <f>[1]!EM_S_STM07_IS($A1122,"9",DATE(M$4,12,31),"1")/1000000</f>
        <v>1450.9976831199999</v>
      </c>
      <c r="N1122" s="3">
        <f>[1]!EM_S_STM07_IS($A1122,"61",DATE(M$4,12,31),"1")/1000000</f>
        <v>41.208282560000001</v>
      </c>
      <c r="O1122" s="6">
        <f t="shared" si="36"/>
        <v>2.4452583763884705E-2</v>
      </c>
      <c r="P1122" s="6">
        <f t="shared" si="37"/>
        <v>-6.4647390147988371E-2</v>
      </c>
    </row>
    <row r="1123" spans="1:16" x14ac:dyDescent="0.25">
      <c r="A1123" s="5" t="s">
        <v>1117</v>
      </c>
      <c r="B1123" s="5" t="s">
        <v>4179</v>
      </c>
      <c r="C1123" s="3">
        <f>[1]!EM_S_STM07_IS($A1123,"9",DATE(C$4,12,31),"1")/1000000</f>
        <v>581.58512230999997</v>
      </c>
      <c r="D1123" s="3">
        <f>[1]!EM_S_STM07_IS($A1123,"61",DATE(C$4,12,31),"1")/1000000</f>
        <v>305.75295489000001</v>
      </c>
      <c r="E1123" s="3">
        <f>[1]!EM_S_STM07_IS($A1123,"9",DATE(E$4,12,31),"1")/1000000</f>
        <v>604.42965390999996</v>
      </c>
      <c r="F1123" s="3">
        <f>[1]!EM_S_STM07_IS($A1123,"61",DATE(E$4,12,31),"1")/1000000</f>
        <v>312.29611065</v>
      </c>
      <c r="G1123" s="3">
        <f>[1]!EM_S_STM07_IS($A1123,"9",DATE(G$4,12,31),"1")/1000000</f>
        <v>802.06934802000001</v>
      </c>
      <c r="H1123" s="3">
        <f>[1]!EM_S_STM07_IS($A1123,"61",DATE(G$4,12,31),"1")/1000000</f>
        <v>443.06091373999999</v>
      </c>
      <c r="I1123" s="3">
        <f>[1]!EM_S_STM07_IS($A1123,"9",DATE(I$4,12,31),"1")/1000000</f>
        <v>992.33730247000005</v>
      </c>
      <c r="J1123" s="3">
        <f>[1]!EM_S_STM07_IS($A1123,"61",DATE(I$4,12,31),"1")/1000000</f>
        <v>519.21891290999997</v>
      </c>
      <c r="K1123" s="3">
        <f>[1]!EM_S_STM07_IS($A1123,"9",DATE(K$4,12,31),"1")/1000000</f>
        <v>1210.59538391</v>
      </c>
      <c r="L1123" s="3">
        <f>[1]!EM_S_STM07_IS($A1123,"61",DATE(K$4,12,31),"1")/1000000</f>
        <v>450.54106066000003</v>
      </c>
      <c r="M1123" s="3">
        <f>[1]!EM_S_STM07_IS($A1123,"9",DATE(M$4,12,31),"1")/1000000</f>
        <v>1212.45334366</v>
      </c>
      <c r="N1123" s="3">
        <f>[1]!EM_S_STM07_IS($A1123,"61",DATE(M$4,12,31),"1")/1000000</f>
        <v>372.15794935000002</v>
      </c>
      <c r="O1123" s="6">
        <f t="shared" si="36"/>
        <v>0.15827144421803219</v>
      </c>
      <c r="P1123" s="6">
        <f t="shared" si="37"/>
        <v>4.0090973714522971E-2</v>
      </c>
    </row>
    <row r="1124" spans="1:16" x14ac:dyDescent="0.25">
      <c r="A1124" s="5" t="s">
        <v>1118</v>
      </c>
      <c r="B1124" s="5" t="s">
        <v>4180</v>
      </c>
      <c r="C1124" s="3">
        <f>[1]!EM_S_STM07_IS($A1124,"9",DATE(C$4,12,31),"1")/1000000</f>
        <v>233.88762146000002</v>
      </c>
      <c r="D1124" s="3">
        <f>[1]!EM_S_STM07_IS($A1124,"61",DATE(C$4,12,31),"1")/1000000</f>
        <v>36.139868419999999</v>
      </c>
      <c r="E1124" s="3">
        <f>[1]!EM_S_STM07_IS($A1124,"9",DATE(E$4,12,31),"1")/1000000</f>
        <v>374.44545636999999</v>
      </c>
      <c r="F1124" s="3">
        <f>[1]!EM_S_STM07_IS($A1124,"61",DATE(E$4,12,31),"1")/1000000</f>
        <v>54.069051000000002</v>
      </c>
      <c r="G1124" s="3">
        <f>[1]!EM_S_STM07_IS($A1124,"9",DATE(G$4,12,31),"1")/1000000</f>
        <v>388.50652407999996</v>
      </c>
      <c r="H1124" s="3">
        <f>[1]!EM_S_STM07_IS($A1124,"61",DATE(G$4,12,31),"1")/1000000</f>
        <v>38.485550700000005</v>
      </c>
      <c r="I1124" s="3">
        <f>[1]!EM_S_STM07_IS($A1124,"9",DATE(I$4,12,31),"1")/1000000</f>
        <v>436.38646098000004</v>
      </c>
      <c r="J1124" s="3">
        <f>[1]!EM_S_STM07_IS($A1124,"61",DATE(I$4,12,31),"1")/1000000</f>
        <v>44.449235520000002</v>
      </c>
      <c r="K1124" s="3">
        <f>[1]!EM_S_STM07_IS($A1124,"9",DATE(K$4,12,31),"1")/1000000</f>
        <v>523.26002369000003</v>
      </c>
      <c r="L1124" s="3">
        <f>[1]!EM_S_STM07_IS($A1124,"61",DATE(K$4,12,31),"1")/1000000</f>
        <v>40.404898469999999</v>
      </c>
      <c r="M1124" s="3">
        <f>[1]!EM_S_STM07_IS($A1124,"9",DATE(M$4,12,31),"1")/1000000</f>
        <v>839.01023475</v>
      </c>
      <c r="N1124" s="3">
        <f>[1]!EM_S_STM07_IS($A1124,"61",DATE(M$4,12,31),"1")/1000000</f>
        <v>56.480116029999998</v>
      </c>
      <c r="O1124" s="6">
        <f t="shared" si="36"/>
        <v>0.29107658335578757</v>
      </c>
      <c r="P1124" s="6">
        <f t="shared" si="37"/>
        <v>9.3406880968986306E-2</v>
      </c>
    </row>
    <row r="1125" spans="1:16" x14ac:dyDescent="0.25">
      <c r="A1125" s="5" t="s">
        <v>1119</v>
      </c>
      <c r="B1125" s="5" t="s">
        <v>4181</v>
      </c>
      <c r="C1125" s="3">
        <f>[1]!EM_S_STM07_IS($A1125,"9",DATE(C$4,12,31),"1")/1000000</f>
        <v>386.91411044</v>
      </c>
      <c r="D1125" s="3">
        <f>[1]!EM_S_STM07_IS($A1125,"61",DATE(C$4,12,31),"1")/1000000</f>
        <v>50.494312919999999</v>
      </c>
      <c r="E1125" s="3">
        <f>[1]!EM_S_STM07_IS($A1125,"9",DATE(E$4,12,31),"1")/1000000</f>
        <v>451.74582057999999</v>
      </c>
      <c r="F1125" s="3">
        <f>[1]!EM_S_STM07_IS($A1125,"61",DATE(E$4,12,31),"1")/1000000</f>
        <v>53.475636510000001</v>
      </c>
      <c r="G1125" s="3">
        <f>[1]!EM_S_STM07_IS($A1125,"9",DATE(G$4,12,31),"1")/1000000</f>
        <v>421.54938894999998</v>
      </c>
      <c r="H1125" s="3">
        <f>[1]!EM_S_STM07_IS($A1125,"61",DATE(G$4,12,31),"1")/1000000</f>
        <v>43.585883119999998</v>
      </c>
      <c r="I1125" s="3">
        <f>[1]!EM_S_STM07_IS($A1125,"9",DATE(I$4,12,31),"1")/1000000</f>
        <v>507.04928314</v>
      </c>
      <c r="J1125" s="3">
        <f>[1]!EM_S_STM07_IS($A1125,"61",DATE(I$4,12,31),"1")/1000000</f>
        <v>14.134720130000002</v>
      </c>
      <c r="K1125" s="3">
        <f>[1]!EM_S_STM07_IS($A1125,"9",DATE(K$4,12,31),"1")/1000000</f>
        <v>653.62360832000002</v>
      </c>
      <c r="L1125" s="3">
        <f>[1]!EM_S_STM07_IS($A1125,"61",DATE(K$4,12,31),"1")/1000000</f>
        <v>24.046699149999998</v>
      </c>
      <c r="M1125" s="3">
        <f>[1]!EM_S_STM07_IS($A1125,"9",DATE(M$4,12,31),"1")/1000000</f>
        <v>705.26090348000002</v>
      </c>
      <c r="N1125" s="3">
        <f>[1]!EM_S_STM07_IS($A1125,"61",DATE(M$4,12,31),"1")/1000000</f>
        <v>19.219662149999998</v>
      </c>
      <c r="O1125" s="6">
        <f t="shared" si="36"/>
        <v>0.1275791795925969</v>
      </c>
      <c r="P1125" s="6">
        <f t="shared" si="37"/>
        <v>-0.17567085237440805</v>
      </c>
    </row>
    <row r="1126" spans="1:16" x14ac:dyDescent="0.25">
      <c r="A1126" s="5" t="s">
        <v>1120</v>
      </c>
      <c r="B1126" s="5" t="s">
        <v>4182</v>
      </c>
      <c r="C1126" s="3">
        <f>[1]!EM_S_STM07_IS($A1126,"9",DATE(C$4,12,31),"1")/1000000</f>
        <v>337.06758736</v>
      </c>
      <c r="D1126" s="3">
        <f>[1]!EM_S_STM07_IS($A1126,"61",DATE(C$4,12,31),"1")/1000000</f>
        <v>65.199883749999998</v>
      </c>
      <c r="E1126" s="3">
        <f>[1]!EM_S_STM07_IS($A1126,"9",DATE(E$4,12,31),"1")/1000000</f>
        <v>461.46874326</v>
      </c>
      <c r="F1126" s="3">
        <f>[1]!EM_S_STM07_IS($A1126,"61",DATE(E$4,12,31),"1")/1000000</f>
        <v>109.35213328</v>
      </c>
      <c r="G1126" s="3">
        <f>[1]!EM_S_STM07_IS($A1126,"9",DATE(G$4,12,31),"1")/1000000</f>
        <v>636.17031887999997</v>
      </c>
      <c r="H1126" s="3">
        <f>[1]!EM_S_STM07_IS($A1126,"61",DATE(G$4,12,31),"1")/1000000</f>
        <v>176.84312222999998</v>
      </c>
      <c r="I1126" s="3">
        <f>[1]!EM_S_STM07_IS($A1126,"9",DATE(I$4,12,31),"1")/1000000</f>
        <v>799.09159098999999</v>
      </c>
      <c r="J1126" s="3">
        <f>[1]!EM_S_STM07_IS($A1126,"61",DATE(I$4,12,31),"1")/1000000</f>
        <v>149.32228997999999</v>
      </c>
      <c r="K1126" s="3">
        <f>[1]!EM_S_STM07_IS($A1126,"9",DATE(K$4,12,31),"1")/1000000</f>
        <v>699.92027797000003</v>
      </c>
      <c r="L1126" s="3">
        <f>[1]!EM_S_STM07_IS($A1126,"61",DATE(K$4,12,31),"1")/1000000</f>
        <v>14.924619640000001</v>
      </c>
      <c r="M1126" s="3">
        <f>[1]!EM_S_STM07_IS($A1126,"9",DATE(M$4,12,31),"1")/1000000</f>
        <v>724.23720387000003</v>
      </c>
      <c r="N1126" s="3">
        <f>[1]!EM_S_STM07_IS($A1126,"61",DATE(M$4,12,31),"1")/1000000</f>
        <v>10.21709703</v>
      </c>
      <c r="O1126" s="6">
        <f t="shared" si="36"/>
        <v>0.16528664088814016</v>
      </c>
      <c r="P1126" s="6">
        <f t="shared" si="37"/>
        <v>-0.30973454493829322</v>
      </c>
    </row>
    <row r="1127" spans="1:16" x14ac:dyDescent="0.25">
      <c r="A1127" s="5" t="s">
        <v>1121</v>
      </c>
      <c r="B1127" s="5" t="s">
        <v>4183</v>
      </c>
      <c r="C1127" s="3">
        <f>[1]!EM_S_STM07_IS($A1127,"9",DATE(C$4,12,31),"1")/1000000</f>
        <v>390.79357812000001</v>
      </c>
      <c r="D1127" s="3">
        <f>[1]!EM_S_STM07_IS($A1127,"61",DATE(C$4,12,31),"1")/1000000</f>
        <v>42.786013850000003</v>
      </c>
      <c r="E1127" s="3">
        <f>[1]!EM_S_STM07_IS($A1127,"9",DATE(E$4,12,31),"1")/1000000</f>
        <v>458.89348768999997</v>
      </c>
      <c r="F1127" s="3">
        <f>[1]!EM_S_STM07_IS($A1127,"61",DATE(E$4,12,31),"1")/1000000</f>
        <v>56.306779890000001</v>
      </c>
      <c r="G1127" s="3">
        <f>[1]!EM_S_STM07_IS($A1127,"9",DATE(G$4,12,31),"1")/1000000</f>
        <v>521.67665698999997</v>
      </c>
      <c r="H1127" s="3">
        <f>[1]!EM_S_STM07_IS($A1127,"61",DATE(G$4,12,31),"1")/1000000</f>
        <v>63.37294576</v>
      </c>
      <c r="I1127" s="3">
        <f>[1]!EM_S_STM07_IS($A1127,"9",DATE(I$4,12,31),"1")/1000000</f>
        <v>1022.8226740299999</v>
      </c>
      <c r="J1127" s="3">
        <f>[1]!EM_S_STM07_IS($A1127,"61",DATE(I$4,12,31),"1")/1000000</f>
        <v>56.021607580000001</v>
      </c>
      <c r="K1127" s="3">
        <f>[1]!EM_S_STM07_IS($A1127,"9",DATE(K$4,12,31),"1")/1000000</f>
        <v>1098.3672263800001</v>
      </c>
      <c r="L1127" s="3">
        <f>[1]!EM_S_STM07_IS($A1127,"61",DATE(K$4,12,31),"1")/1000000</f>
        <v>77.702908859999994</v>
      </c>
      <c r="M1127" s="3">
        <f>[1]!EM_S_STM07_IS($A1127,"9",DATE(M$4,12,31),"1")/1000000</f>
        <v>1327.5543565799999</v>
      </c>
      <c r="N1127" s="3">
        <f>[1]!EM_S_STM07_IS($A1127,"61",DATE(M$4,12,31),"1")/1000000</f>
        <v>160.33437022000001</v>
      </c>
      <c r="O1127" s="6">
        <f t="shared" si="36"/>
        <v>0.27708845477982758</v>
      </c>
      <c r="P1127" s="6">
        <f t="shared" si="37"/>
        <v>0.30240171843366026</v>
      </c>
    </row>
    <row r="1128" spans="1:16" x14ac:dyDescent="0.25">
      <c r="A1128" s="5" t="s">
        <v>1122</v>
      </c>
      <c r="B1128" s="5" t="s">
        <v>4184</v>
      </c>
      <c r="C1128" s="3">
        <f>[1]!EM_S_STM07_IS($A1128,"9",DATE(C$4,12,31),"1")/1000000</f>
        <v>300.17375066000005</v>
      </c>
      <c r="D1128" s="3">
        <f>[1]!EM_S_STM07_IS($A1128,"61",DATE(C$4,12,31),"1")/1000000</f>
        <v>34.46566644</v>
      </c>
      <c r="E1128" s="3">
        <f>[1]!EM_S_STM07_IS($A1128,"9",DATE(E$4,12,31),"1")/1000000</f>
        <v>327.80996850999998</v>
      </c>
      <c r="F1128" s="3">
        <f>[1]!EM_S_STM07_IS($A1128,"61",DATE(E$4,12,31),"1")/1000000</f>
        <v>81.474971239999988</v>
      </c>
      <c r="G1128" s="3">
        <f>[1]!EM_S_STM07_IS($A1128,"9",DATE(G$4,12,31),"1")/1000000</f>
        <v>378.52210804000003</v>
      </c>
      <c r="H1128" s="3">
        <f>[1]!EM_S_STM07_IS($A1128,"61",DATE(G$4,12,31),"1")/1000000</f>
        <v>99.858615730000011</v>
      </c>
      <c r="I1128" s="3">
        <f>[1]!EM_S_STM07_IS($A1128,"9",DATE(I$4,12,31),"1")/1000000</f>
        <v>588.99738821000005</v>
      </c>
      <c r="J1128" s="3">
        <f>[1]!EM_S_STM07_IS($A1128,"61",DATE(I$4,12,31),"1")/1000000</f>
        <v>134.14667261</v>
      </c>
      <c r="K1128" s="3">
        <f>[1]!EM_S_STM07_IS($A1128,"9",DATE(K$4,12,31),"1")/1000000</f>
        <v>741.43034196000008</v>
      </c>
      <c r="L1128" s="3">
        <f>[1]!EM_S_STM07_IS($A1128,"61",DATE(K$4,12,31),"1")/1000000</f>
        <v>198.84112869999998</v>
      </c>
      <c r="M1128" s="3">
        <f>[1]!EM_S_STM07_IS($A1128,"9",DATE(M$4,12,31),"1")/1000000</f>
        <v>1002.35474432</v>
      </c>
      <c r="N1128" s="3">
        <f>[1]!EM_S_STM07_IS($A1128,"61",DATE(M$4,12,31),"1")/1000000</f>
        <v>262.92749209999999</v>
      </c>
      <c r="O1128" s="6">
        <f t="shared" si="36"/>
        <v>0.27271085345055379</v>
      </c>
      <c r="P1128" s="6">
        <f t="shared" si="37"/>
        <v>0.50137736358585561</v>
      </c>
    </row>
    <row r="1129" spans="1:16" x14ac:dyDescent="0.25">
      <c r="A1129" s="5" t="s">
        <v>1123</v>
      </c>
      <c r="B1129" s="5" t="s">
        <v>4185</v>
      </c>
      <c r="C1129" s="3">
        <f>[1]!EM_S_STM07_IS($A1129,"9",DATE(C$4,12,31),"1")/1000000</f>
        <v>691.94203203999996</v>
      </c>
      <c r="D1129" s="3">
        <f>[1]!EM_S_STM07_IS($A1129,"61",DATE(C$4,12,31),"1")/1000000</f>
        <v>52.998863569999997</v>
      </c>
      <c r="E1129" s="3">
        <f>[1]!EM_S_STM07_IS($A1129,"9",DATE(E$4,12,31),"1")/1000000</f>
        <v>914.35347690999993</v>
      </c>
      <c r="F1129" s="3">
        <f>[1]!EM_S_STM07_IS($A1129,"61",DATE(E$4,12,31),"1")/1000000</f>
        <v>72.429752150000013</v>
      </c>
      <c r="G1129" s="3">
        <f>[1]!EM_S_STM07_IS($A1129,"9",DATE(G$4,12,31),"1")/1000000</f>
        <v>760.44886746999998</v>
      </c>
      <c r="H1129" s="3">
        <f>[1]!EM_S_STM07_IS($A1129,"61",DATE(G$4,12,31),"1")/1000000</f>
        <v>44.873565490000004</v>
      </c>
      <c r="I1129" s="3">
        <f>[1]!EM_S_STM07_IS($A1129,"9",DATE(I$4,12,31),"1")/1000000</f>
        <v>665.50590382000007</v>
      </c>
      <c r="J1129" s="3">
        <f>[1]!EM_S_STM07_IS($A1129,"61",DATE(I$4,12,31),"1")/1000000</f>
        <v>-62.815372579999995</v>
      </c>
      <c r="K1129" s="3">
        <f>[1]!EM_S_STM07_IS($A1129,"9",DATE(K$4,12,31),"1")/1000000</f>
        <v>832.78700759000003</v>
      </c>
      <c r="L1129" s="3">
        <f>[1]!EM_S_STM07_IS($A1129,"61",DATE(K$4,12,31),"1")/1000000</f>
        <v>12.945833589999999</v>
      </c>
      <c r="M1129" s="3">
        <f>[1]!EM_S_STM07_IS($A1129,"9",DATE(M$4,12,31),"1")/1000000</f>
        <v>763.34995441000001</v>
      </c>
      <c r="N1129" s="3">
        <f>[1]!EM_S_STM07_IS($A1129,"61",DATE(M$4,12,31),"1")/1000000</f>
        <v>2.8638176800000004</v>
      </c>
      <c r="O1129" s="6">
        <f t="shared" si="36"/>
        <v>1.9837070486198538E-2</v>
      </c>
      <c r="P1129" s="6">
        <f t="shared" si="37"/>
        <v>-0.44212646199086691</v>
      </c>
    </row>
    <row r="1130" spans="1:16" x14ac:dyDescent="0.25">
      <c r="A1130" s="5" t="s">
        <v>1124</v>
      </c>
      <c r="B1130" s="5" t="s">
        <v>4186</v>
      </c>
      <c r="C1130" s="3">
        <f>[1]!EM_S_STM07_IS($A1130,"9",DATE(C$4,12,31),"1")/1000000</f>
        <v>487.15257435000001</v>
      </c>
      <c r="D1130" s="3">
        <f>[1]!EM_S_STM07_IS($A1130,"61",DATE(C$4,12,31),"1")/1000000</f>
        <v>47.098719659999993</v>
      </c>
      <c r="E1130" s="3">
        <f>[1]!EM_S_STM07_IS($A1130,"9",DATE(E$4,12,31),"1")/1000000</f>
        <v>554.57171142999994</v>
      </c>
      <c r="F1130" s="3">
        <f>[1]!EM_S_STM07_IS($A1130,"61",DATE(E$4,12,31),"1")/1000000</f>
        <v>53.725493210000003</v>
      </c>
      <c r="G1130" s="3">
        <f>[1]!EM_S_STM07_IS($A1130,"9",DATE(G$4,12,31),"1")/1000000</f>
        <v>550.03067258999999</v>
      </c>
      <c r="H1130" s="3">
        <f>[1]!EM_S_STM07_IS($A1130,"61",DATE(G$4,12,31),"1")/1000000</f>
        <v>47.516095880000002</v>
      </c>
      <c r="I1130" s="3">
        <f>[1]!EM_S_STM07_IS($A1130,"9",DATE(I$4,12,31),"1")/1000000</f>
        <v>606.75651717999995</v>
      </c>
      <c r="J1130" s="3">
        <f>[1]!EM_S_STM07_IS($A1130,"61",DATE(I$4,12,31),"1")/1000000</f>
        <v>24.922433329999997</v>
      </c>
      <c r="K1130" s="3">
        <f>[1]!EM_S_STM07_IS($A1130,"9",DATE(K$4,12,31),"1")/1000000</f>
        <v>628.22456794000004</v>
      </c>
      <c r="L1130" s="3">
        <f>[1]!EM_S_STM07_IS($A1130,"61",DATE(K$4,12,31),"1")/1000000</f>
        <v>-47.859425180000002</v>
      </c>
      <c r="M1130" s="3">
        <f>[1]!EM_S_STM07_IS($A1130,"9",DATE(M$4,12,31),"1")/1000000</f>
        <v>922.18555650999997</v>
      </c>
      <c r="N1130" s="3">
        <f>[1]!EM_S_STM07_IS($A1130,"61",DATE(M$4,12,31),"1")/1000000</f>
        <v>16.053060509999998</v>
      </c>
      <c r="O1130" s="6">
        <f t="shared" si="36"/>
        <v>0.13613689347401237</v>
      </c>
      <c r="P1130" s="6">
        <f t="shared" si="37"/>
        <v>-0.1936756999092536</v>
      </c>
    </row>
    <row r="1131" spans="1:16" x14ac:dyDescent="0.25">
      <c r="A1131" s="5" t="s">
        <v>1125</v>
      </c>
      <c r="B1131" s="5" t="s">
        <v>4187</v>
      </c>
      <c r="C1131" s="3">
        <f>[1]!EM_S_STM07_IS($A1131,"9",DATE(C$4,12,31),"1")/1000000</f>
        <v>645.30989277999993</v>
      </c>
      <c r="D1131" s="3">
        <f>[1]!EM_S_STM07_IS($A1131,"61",DATE(C$4,12,31),"1")/1000000</f>
        <v>51.147870409999996</v>
      </c>
      <c r="E1131" s="3">
        <f>[1]!EM_S_STM07_IS($A1131,"9",DATE(E$4,12,31),"1")/1000000</f>
        <v>842.55920382000011</v>
      </c>
      <c r="F1131" s="3">
        <f>[1]!EM_S_STM07_IS($A1131,"61",DATE(E$4,12,31),"1")/1000000</f>
        <v>65.72019616</v>
      </c>
      <c r="G1131" s="3">
        <f>[1]!EM_S_STM07_IS($A1131,"9",DATE(G$4,12,31),"1")/1000000</f>
        <v>1002.24190823</v>
      </c>
      <c r="H1131" s="3">
        <f>[1]!EM_S_STM07_IS($A1131,"61",DATE(G$4,12,31),"1")/1000000</f>
        <v>80.408998359999998</v>
      </c>
      <c r="I1131" s="3">
        <f>[1]!EM_S_STM07_IS($A1131,"9",DATE(I$4,12,31),"1")/1000000</f>
        <v>1224.7693671099998</v>
      </c>
      <c r="J1131" s="3">
        <f>[1]!EM_S_STM07_IS($A1131,"61",DATE(I$4,12,31),"1")/1000000</f>
        <v>87.132277099999996</v>
      </c>
      <c r="K1131" s="3">
        <f>[1]!EM_S_STM07_IS($A1131,"9",DATE(K$4,12,31),"1")/1000000</f>
        <v>1527.0986869000001</v>
      </c>
      <c r="L1131" s="3">
        <f>[1]!EM_S_STM07_IS($A1131,"61",DATE(K$4,12,31),"1")/1000000</f>
        <v>65.799710090000005</v>
      </c>
      <c r="M1131" s="3">
        <f>[1]!EM_S_STM07_IS($A1131,"9",DATE(M$4,12,31),"1")/1000000</f>
        <v>1891.8187891800001</v>
      </c>
      <c r="N1131" s="3">
        <f>[1]!EM_S_STM07_IS($A1131,"61",DATE(M$4,12,31),"1")/1000000</f>
        <v>108.17899455</v>
      </c>
      <c r="O1131" s="6">
        <f t="shared" si="36"/>
        <v>0.24000159072607263</v>
      </c>
      <c r="P1131" s="6">
        <f t="shared" si="37"/>
        <v>0.1616173148012221</v>
      </c>
    </row>
    <row r="1132" spans="1:16" x14ac:dyDescent="0.25">
      <c r="A1132" s="5" t="s">
        <v>1126</v>
      </c>
      <c r="B1132" s="5" t="s">
        <v>4188</v>
      </c>
      <c r="C1132" s="3">
        <f>[1]!EM_S_STM07_IS($A1132,"9",DATE(C$4,12,31),"1")/1000000</f>
        <v>1162.4327524300002</v>
      </c>
      <c r="D1132" s="3">
        <f>[1]!EM_S_STM07_IS($A1132,"61",DATE(C$4,12,31),"1")/1000000</f>
        <v>276.56687994999999</v>
      </c>
      <c r="E1132" s="3">
        <f>[1]!EM_S_STM07_IS($A1132,"9",DATE(E$4,12,31),"1")/1000000</f>
        <v>1401.82071505</v>
      </c>
      <c r="F1132" s="3">
        <f>[1]!EM_S_STM07_IS($A1132,"61",DATE(E$4,12,31),"1")/1000000</f>
        <v>307.34151006000002</v>
      </c>
      <c r="G1132" s="3">
        <f>[1]!EM_S_STM07_IS($A1132,"9",DATE(G$4,12,31),"1")/1000000</f>
        <v>1659.9935785499999</v>
      </c>
      <c r="H1132" s="3">
        <f>[1]!EM_S_STM07_IS($A1132,"61",DATE(G$4,12,31),"1")/1000000</f>
        <v>371.88814410000003</v>
      </c>
      <c r="I1132" s="3">
        <f>[1]!EM_S_STM07_IS($A1132,"9",DATE(I$4,12,31),"1")/1000000</f>
        <v>1799.18664902</v>
      </c>
      <c r="J1132" s="3">
        <f>[1]!EM_S_STM07_IS($A1132,"61",DATE(I$4,12,31),"1")/1000000</f>
        <v>317.03114813000002</v>
      </c>
      <c r="K1132" s="3">
        <f>[1]!EM_S_STM07_IS($A1132,"9",DATE(K$4,12,31),"1")/1000000</f>
        <v>2447.3550837500002</v>
      </c>
      <c r="L1132" s="3">
        <f>[1]!EM_S_STM07_IS($A1132,"61",DATE(K$4,12,31),"1")/1000000</f>
        <v>430.40791172000002</v>
      </c>
      <c r="M1132" s="3">
        <f>[1]!EM_S_STM07_IS($A1132,"9",DATE(M$4,12,31),"1")/1000000</f>
        <v>3615.8805584199999</v>
      </c>
      <c r="N1132" s="3">
        <f>[1]!EM_S_STM07_IS($A1132,"61",DATE(M$4,12,31),"1")/1000000</f>
        <v>453.49011973</v>
      </c>
      <c r="O1132" s="6">
        <f t="shared" si="36"/>
        <v>0.25478479554699263</v>
      </c>
      <c r="P1132" s="6">
        <f t="shared" si="37"/>
        <v>0.10396049321808065</v>
      </c>
    </row>
    <row r="1133" spans="1:16" x14ac:dyDescent="0.25">
      <c r="A1133" s="5" t="s">
        <v>1127</v>
      </c>
      <c r="B1133" s="5" t="s">
        <v>4189</v>
      </c>
      <c r="C1133" s="3">
        <f>[1]!EM_S_STM07_IS($A1133,"9",DATE(C$4,12,31),"1")/1000000</f>
        <v>860.90446809000002</v>
      </c>
      <c r="D1133" s="3">
        <f>[1]!EM_S_STM07_IS($A1133,"61",DATE(C$4,12,31),"1")/1000000</f>
        <v>48.669112859999998</v>
      </c>
      <c r="E1133" s="3">
        <f>[1]!EM_S_STM07_IS($A1133,"9",DATE(E$4,12,31),"1")/1000000</f>
        <v>1308.63899206</v>
      </c>
      <c r="F1133" s="3">
        <f>[1]!EM_S_STM07_IS($A1133,"61",DATE(E$4,12,31),"1")/1000000</f>
        <v>168.13573922</v>
      </c>
      <c r="G1133" s="3">
        <f>[1]!EM_S_STM07_IS($A1133,"9",DATE(G$4,12,31),"1")/1000000</f>
        <v>1850.8123898699998</v>
      </c>
      <c r="H1133" s="3">
        <f>[1]!EM_S_STM07_IS($A1133,"61",DATE(G$4,12,31),"1")/1000000</f>
        <v>240.18726050999999</v>
      </c>
      <c r="I1133" s="3">
        <f>[1]!EM_S_STM07_IS($A1133,"9",DATE(I$4,12,31),"1")/1000000</f>
        <v>2393.4303288599999</v>
      </c>
      <c r="J1133" s="3">
        <f>[1]!EM_S_STM07_IS($A1133,"61",DATE(I$4,12,31),"1")/1000000</f>
        <v>304.85125585000003</v>
      </c>
      <c r="K1133" s="3">
        <f>[1]!EM_S_STM07_IS($A1133,"9",DATE(K$4,12,31),"1")/1000000</f>
        <v>3160.8626777199997</v>
      </c>
      <c r="L1133" s="3">
        <f>[1]!EM_S_STM07_IS($A1133,"61",DATE(K$4,12,31),"1")/1000000</f>
        <v>397.90234024</v>
      </c>
      <c r="M1133" s="3">
        <f>[1]!EM_S_STM07_IS($A1133,"9",DATE(M$4,12,31),"1")/1000000</f>
        <v>2432.63163639</v>
      </c>
      <c r="N1133" s="3">
        <f>[1]!EM_S_STM07_IS($A1133,"61",DATE(M$4,12,31),"1")/1000000</f>
        <v>199.41687112</v>
      </c>
      <c r="O1133" s="6">
        <f t="shared" si="36"/>
        <v>0.23090426850573653</v>
      </c>
      <c r="P1133" s="6">
        <f t="shared" si="37"/>
        <v>0.32587228809404967</v>
      </c>
    </row>
    <row r="1134" spans="1:16" x14ac:dyDescent="0.25">
      <c r="A1134" s="5" t="s">
        <v>1128</v>
      </c>
      <c r="B1134" s="5" t="s">
        <v>4190</v>
      </c>
      <c r="C1134" s="3">
        <f>[1]!EM_S_STM07_IS($A1134,"9",DATE(C$4,12,31),"1")/1000000</f>
        <v>539.25805825999998</v>
      </c>
      <c r="D1134" s="3">
        <f>[1]!EM_S_STM07_IS($A1134,"61",DATE(C$4,12,31),"1")/1000000</f>
        <v>43.94925619</v>
      </c>
      <c r="E1134" s="3">
        <f>[1]!EM_S_STM07_IS($A1134,"9",DATE(E$4,12,31),"1")/1000000</f>
        <v>782.95262003999994</v>
      </c>
      <c r="F1134" s="3">
        <f>[1]!EM_S_STM07_IS($A1134,"61",DATE(E$4,12,31),"1")/1000000</f>
        <v>77.727263950000008</v>
      </c>
      <c r="G1134" s="3">
        <f>[1]!EM_S_STM07_IS($A1134,"9",DATE(G$4,12,31),"1")/1000000</f>
        <v>985.32000778999998</v>
      </c>
      <c r="H1134" s="3">
        <f>[1]!EM_S_STM07_IS($A1134,"61",DATE(G$4,12,31),"1")/1000000</f>
        <v>109.97532217</v>
      </c>
      <c r="I1134" s="3">
        <f>[1]!EM_S_STM07_IS($A1134,"9",DATE(I$4,12,31),"1")/1000000</f>
        <v>1325.3376341800001</v>
      </c>
      <c r="J1134" s="3">
        <f>[1]!EM_S_STM07_IS($A1134,"61",DATE(I$4,12,31),"1")/1000000</f>
        <v>144.06930872999999</v>
      </c>
      <c r="K1134" s="3">
        <f>[1]!EM_S_STM07_IS($A1134,"9",DATE(K$4,12,31),"1")/1000000</f>
        <v>1553.62514465</v>
      </c>
      <c r="L1134" s="3">
        <f>[1]!EM_S_STM07_IS($A1134,"61",DATE(K$4,12,31),"1")/1000000</f>
        <v>185.89071199</v>
      </c>
      <c r="M1134" s="3">
        <f>[1]!EM_S_STM07_IS($A1134,"9",DATE(M$4,12,31),"1")/1000000</f>
        <v>1508.3249414100001</v>
      </c>
      <c r="N1134" s="3">
        <f>[1]!EM_S_STM07_IS($A1134,"61",DATE(M$4,12,31),"1")/1000000</f>
        <v>202.18924172999999</v>
      </c>
      <c r="O1134" s="6">
        <f t="shared" si="36"/>
        <v>0.22839956445994658</v>
      </c>
      <c r="P1134" s="6">
        <f t="shared" si="37"/>
        <v>0.35694205593691253</v>
      </c>
    </row>
    <row r="1135" spans="1:16" x14ac:dyDescent="0.25">
      <c r="A1135" s="5" t="s">
        <v>1129</v>
      </c>
      <c r="B1135" s="5" t="s">
        <v>4191</v>
      </c>
      <c r="C1135" s="3">
        <f>[1]!EM_S_STM07_IS($A1135,"9",DATE(C$4,12,31),"1")/1000000</f>
        <v>576.19629979999991</v>
      </c>
      <c r="D1135" s="3">
        <f>[1]!EM_S_STM07_IS($A1135,"61",DATE(C$4,12,31),"1")/1000000</f>
        <v>91.321420279999998</v>
      </c>
      <c r="E1135" s="3">
        <f>[1]!EM_S_STM07_IS($A1135,"9",DATE(E$4,12,31),"1")/1000000</f>
        <v>752.05620973999999</v>
      </c>
      <c r="F1135" s="3">
        <f>[1]!EM_S_STM07_IS($A1135,"61",DATE(E$4,12,31),"1")/1000000</f>
        <v>110.25063920000001</v>
      </c>
      <c r="G1135" s="3">
        <f>[1]!EM_S_STM07_IS($A1135,"9",DATE(G$4,12,31),"1")/1000000</f>
        <v>1193.14588789</v>
      </c>
      <c r="H1135" s="3">
        <f>[1]!EM_S_STM07_IS($A1135,"61",DATE(G$4,12,31),"1")/1000000</f>
        <v>176.20271209999999</v>
      </c>
      <c r="I1135" s="3">
        <f>[1]!EM_S_STM07_IS($A1135,"9",DATE(I$4,12,31),"1")/1000000</f>
        <v>975.65064626999992</v>
      </c>
      <c r="J1135" s="3">
        <f>[1]!EM_S_STM07_IS($A1135,"61",DATE(I$4,12,31),"1")/1000000</f>
        <v>159.5491395</v>
      </c>
      <c r="K1135" s="3">
        <f>[1]!EM_S_STM07_IS($A1135,"9",DATE(K$4,12,31),"1")/1000000</f>
        <v>1116.0150585699998</v>
      </c>
      <c r="L1135" s="3">
        <f>[1]!EM_S_STM07_IS($A1135,"61",DATE(K$4,12,31),"1")/1000000</f>
        <v>212.75253452000001</v>
      </c>
      <c r="M1135" s="3">
        <f>[1]!EM_S_STM07_IS($A1135,"9",DATE(M$4,12,31),"1")/1000000</f>
        <v>1133.7776059400001</v>
      </c>
      <c r="N1135" s="3">
        <f>[1]!EM_S_STM07_IS($A1135,"61",DATE(M$4,12,31),"1")/1000000</f>
        <v>169.28651991000001</v>
      </c>
      <c r="O1135" s="6">
        <f t="shared" si="36"/>
        <v>0.14496307765004057</v>
      </c>
      <c r="P1135" s="6">
        <f t="shared" si="37"/>
        <v>0.13138376894068515</v>
      </c>
    </row>
    <row r="1136" spans="1:16" x14ac:dyDescent="0.25">
      <c r="A1136" s="5" t="s">
        <v>1130</v>
      </c>
      <c r="B1136" s="5" t="s">
        <v>4192</v>
      </c>
      <c r="C1136" s="3">
        <f>[1]!EM_S_STM07_IS($A1136,"9",DATE(C$4,12,31),"1")/1000000</f>
        <v>925.79155910999998</v>
      </c>
      <c r="D1136" s="3">
        <f>[1]!EM_S_STM07_IS($A1136,"61",DATE(C$4,12,31),"1")/1000000</f>
        <v>100.01281165</v>
      </c>
      <c r="E1136" s="3">
        <f>[1]!EM_S_STM07_IS($A1136,"9",DATE(E$4,12,31),"1")/1000000</f>
        <v>1121.1236250899999</v>
      </c>
      <c r="F1136" s="3">
        <f>[1]!EM_S_STM07_IS($A1136,"61",DATE(E$4,12,31),"1")/1000000</f>
        <v>117.94264371</v>
      </c>
      <c r="G1136" s="3">
        <f>[1]!EM_S_STM07_IS($A1136,"9",DATE(G$4,12,31),"1")/1000000</f>
        <v>1334.58419895</v>
      </c>
      <c r="H1136" s="3">
        <f>[1]!EM_S_STM07_IS($A1136,"61",DATE(G$4,12,31),"1")/1000000</f>
        <v>143.65944617</v>
      </c>
      <c r="I1136" s="3">
        <f>[1]!EM_S_STM07_IS($A1136,"9",DATE(I$4,12,31),"1")/1000000</f>
        <v>1630.28784967</v>
      </c>
      <c r="J1136" s="3">
        <f>[1]!EM_S_STM07_IS($A1136,"61",DATE(I$4,12,31),"1")/1000000</f>
        <v>159.85066963</v>
      </c>
      <c r="K1136" s="3">
        <f>[1]!EM_S_STM07_IS($A1136,"9",DATE(K$4,12,31),"1")/1000000</f>
        <v>1722.5184039999999</v>
      </c>
      <c r="L1136" s="3">
        <f>[1]!EM_S_STM07_IS($A1136,"61",DATE(K$4,12,31),"1")/1000000</f>
        <v>161.50946977000001</v>
      </c>
      <c r="M1136" s="3">
        <f>[1]!EM_S_STM07_IS($A1136,"9",DATE(M$4,12,31),"1")/1000000</f>
        <v>1980.20077156</v>
      </c>
      <c r="N1136" s="3">
        <f>[1]!EM_S_STM07_IS($A1136,"61",DATE(M$4,12,31),"1")/1000000</f>
        <v>178.70751582</v>
      </c>
      <c r="O1136" s="6">
        <f t="shared" si="36"/>
        <v>0.16423111433456916</v>
      </c>
      <c r="P1136" s="6">
        <f t="shared" si="37"/>
        <v>0.12309743717291899</v>
      </c>
    </row>
    <row r="1137" spans="1:16" x14ac:dyDescent="0.25">
      <c r="A1137" s="5" t="s">
        <v>1131</v>
      </c>
      <c r="B1137" s="5" t="s">
        <v>4193</v>
      </c>
      <c r="C1137" s="3">
        <f>[1]!EM_S_STM07_IS($A1137,"9",DATE(C$4,12,31),"1")/1000000</f>
        <v>206.83134147000001</v>
      </c>
      <c r="D1137" s="3">
        <f>[1]!EM_S_STM07_IS($A1137,"61",DATE(C$4,12,31),"1")/1000000</f>
        <v>43.276395239999999</v>
      </c>
      <c r="E1137" s="3">
        <f>[1]!EM_S_STM07_IS($A1137,"9",DATE(E$4,12,31),"1")/1000000</f>
        <v>256.43013113000001</v>
      </c>
      <c r="F1137" s="3">
        <f>[1]!EM_S_STM07_IS($A1137,"61",DATE(E$4,12,31),"1")/1000000</f>
        <v>60.730947610000001</v>
      </c>
      <c r="G1137" s="3">
        <f>[1]!EM_S_STM07_IS($A1137,"9",DATE(G$4,12,31),"1")/1000000</f>
        <v>257.50875493000001</v>
      </c>
      <c r="H1137" s="3">
        <f>[1]!EM_S_STM07_IS($A1137,"61",DATE(G$4,12,31),"1")/1000000</f>
        <v>66.375472430000002</v>
      </c>
      <c r="I1137" s="3">
        <f>[1]!EM_S_STM07_IS($A1137,"9",DATE(I$4,12,31),"1")/1000000</f>
        <v>237.50510825000001</v>
      </c>
      <c r="J1137" s="3">
        <f>[1]!EM_S_STM07_IS($A1137,"61",DATE(I$4,12,31),"1")/1000000</f>
        <v>58.61857998</v>
      </c>
      <c r="K1137" s="3">
        <f>[1]!EM_S_STM07_IS($A1137,"9",DATE(K$4,12,31),"1")/1000000</f>
        <v>234.38837906999998</v>
      </c>
      <c r="L1137" s="3">
        <f>[1]!EM_S_STM07_IS($A1137,"61",DATE(K$4,12,31),"1")/1000000</f>
        <v>46.825550440000001</v>
      </c>
      <c r="M1137" s="3">
        <f>[1]!EM_S_STM07_IS($A1137,"9",DATE(M$4,12,31),"1")/1000000</f>
        <v>161.57443641999998</v>
      </c>
      <c r="N1137" s="3">
        <f>[1]!EM_S_STM07_IS($A1137,"61",DATE(M$4,12,31),"1")/1000000</f>
        <v>6.2287809800000007</v>
      </c>
      <c r="O1137" s="6">
        <f t="shared" si="36"/>
        <v>-4.8187815181948812E-2</v>
      </c>
      <c r="P1137" s="6">
        <f t="shared" si="37"/>
        <v>-0.32137415357711652</v>
      </c>
    </row>
    <row r="1138" spans="1:16" x14ac:dyDescent="0.25">
      <c r="A1138" s="5" t="s">
        <v>1132</v>
      </c>
      <c r="B1138" s="5" t="s">
        <v>4194</v>
      </c>
      <c r="C1138" s="3">
        <f>[1]!EM_S_STM07_IS($A1138,"9",DATE(C$4,12,31),"1")/1000000</f>
        <v>2828.8778936799999</v>
      </c>
      <c r="D1138" s="3">
        <f>[1]!EM_S_STM07_IS($A1138,"61",DATE(C$4,12,31),"1")/1000000</f>
        <v>131.48550466</v>
      </c>
      <c r="E1138" s="3">
        <f>[1]!EM_S_STM07_IS($A1138,"9",DATE(E$4,12,31),"1")/1000000</f>
        <v>3194.10548483</v>
      </c>
      <c r="F1138" s="3">
        <f>[1]!EM_S_STM07_IS($A1138,"61",DATE(E$4,12,31),"1")/1000000</f>
        <v>145.69112340999999</v>
      </c>
      <c r="G1138" s="3">
        <f>[1]!EM_S_STM07_IS($A1138,"9",DATE(G$4,12,31),"1")/1000000</f>
        <v>3456.6156202299999</v>
      </c>
      <c r="H1138" s="3">
        <f>[1]!EM_S_STM07_IS($A1138,"61",DATE(G$4,12,31),"1")/1000000</f>
        <v>163.51757902</v>
      </c>
      <c r="I1138" s="3">
        <f>[1]!EM_S_STM07_IS($A1138,"9",DATE(I$4,12,31),"1")/1000000</f>
        <v>4257.1972578000004</v>
      </c>
      <c r="J1138" s="3">
        <f>[1]!EM_S_STM07_IS($A1138,"61",DATE(I$4,12,31),"1")/1000000</f>
        <v>195.70323493999999</v>
      </c>
      <c r="K1138" s="3">
        <f>[1]!EM_S_STM07_IS($A1138,"9",DATE(K$4,12,31),"1")/1000000</f>
        <v>4461.0130383699998</v>
      </c>
      <c r="L1138" s="3">
        <f>[1]!EM_S_STM07_IS($A1138,"61",DATE(K$4,12,31),"1")/1000000</f>
        <v>203.14803971000001</v>
      </c>
      <c r="M1138" s="3">
        <f>[1]!EM_S_STM07_IS($A1138,"9",DATE(M$4,12,31),"1")/1000000</f>
        <v>4702.4296019200001</v>
      </c>
      <c r="N1138" s="3">
        <f>[1]!EM_S_STM07_IS($A1138,"61",DATE(M$4,12,31),"1")/1000000</f>
        <v>267.03384503000001</v>
      </c>
      <c r="O1138" s="6">
        <f t="shared" si="36"/>
        <v>0.10698470448074704</v>
      </c>
      <c r="P1138" s="6">
        <f t="shared" si="37"/>
        <v>0.1522260410232672</v>
      </c>
    </row>
    <row r="1139" spans="1:16" x14ac:dyDescent="0.25">
      <c r="A1139" s="5" t="s">
        <v>1133</v>
      </c>
      <c r="B1139" s="5" t="s">
        <v>4195</v>
      </c>
      <c r="C1139" s="3">
        <f>[1]!EM_S_STM07_IS($A1139,"9",DATE(C$4,12,31),"1")/1000000</f>
        <v>309.44823067999999</v>
      </c>
      <c r="D1139" s="3">
        <f>[1]!EM_S_STM07_IS($A1139,"61",DATE(C$4,12,31),"1")/1000000</f>
        <v>62.12368361</v>
      </c>
      <c r="E1139" s="3">
        <f>[1]!EM_S_STM07_IS($A1139,"9",DATE(E$4,12,31),"1")/1000000</f>
        <v>303.25262877</v>
      </c>
      <c r="F1139" s="3">
        <f>[1]!EM_S_STM07_IS($A1139,"61",DATE(E$4,12,31),"1")/1000000</f>
        <v>59.364823770000001</v>
      </c>
      <c r="G1139" s="3">
        <f>[1]!EM_S_STM07_IS($A1139,"9",DATE(G$4,12,31),"1")/1000000</f>
        <v>246.92216438999998</v>
      </c>
      <c r="H1139" s="3">
        <f>[1]!EM_S_STM07_IS($A1139,"61",DATE(G$4,12,31),"1")/1000000</f>
        <v>32.474567120000003</v>
      </c>
      <c r="I1139" s="3">
        <f>[1]!EM_S_STM07_IS($A1139,"9",DATE(I$4,12,31),"1")/1000000</f>
        <v>321.11709948000004</v>
      </c>
      <c r="J1139" s="3">
        <f>[1]!EM_S_STM07_IS($A1139,"61",DATE(I$4,12,31),"1")/1000000</f>
        <v>40.236259619999998</v>
      </c>
      <c r="K1139" s="3">
        <f>[1]!EM_S_STM07_IS($A1139,"9",DATE(K$4,12,31),"1")/1000000</f>
        <v>527.18972279000002</v>
      </c>
      <c r="L1139" s="3">
        <f>[1]!EM_S_STM07_IS($A1139,"61",DATE(K$4,12,31),"1")/1000000</f>
        <v>69.908258629999992</v>
      </c>
      <c r="M1139" s="3">
        <f>[1]!EM_S_STM07_IS($A1139,"9",DATE(M$4,12,31),"1")/1000000</f>
        <v>726.98046680999994</v>
      </c>
      <c r="N1139" s="3">
        <f>[1]!EM_S_STM07_IS($A1139,"61",DATE(M$4,12,31),"1")/1000000</f>
        <v>112.544189</v>
      </c>
      <c r="O1139" s="6">
        <f t="shared" si="36"/>
        <v>0.18627928738167232</v>
      </c>
      <c r="P1139" s="6">
        <f t="shared" si="37"/>
        <v>0.12619391214536169</v>
      </c>
    </row>
    <row r="1140" spans="1:16" x14ac:dyDescent="0.25">
      <c r="A1140" s="5" t="s">
        <v>1134</v>
      </c>
      <c r="B1140" s="5" t="s">
        <v>4196</v>
      </c>
      <c r="C1140" s="3">
        <f>[1]!EM_S_STM07_IS($A1140,"9",DATE(C$4,12,31),"1")/1000000</f>
        <v>1321.7060489600001</v>
      </c>
      <c r="D1140" s="3">
        <f>[1]!EM_S_STM07_IS($A1140,"61",DATE(C$4,12,31),"1")/1000000</f>
        <v>73.092243830000001</v>
      </c>
      <c r="E1140" s="3">
        <f>[1]!EM_S_STM07_IS($A1140,"9",DATE(E$4,12,31),"1")/1000000</f>
        <v>1550.2339979600001</v>
      </c>
      <c r="F1140" s="3">
        <f>[1]!EM_S_STM07_IS($A1140,"61",DATE(E$4,12,31),"1")/1000000</f>
        <v>71.98568465999999</v>
      </c>
      <c r="G1140" s="3">
        <f>[1]!EM_S_STM07_IS($A1140,"9",DATE(G$4,12,31),"1")/1000000</f>
        <v>1274.3556687799999</v>
      </c>
      <c r="H1140" s="3">
        <f>[1]!EM_S_STM07_IS($A1140,"61",DATE(G$4,12,31),"1")/1000000</f>
        <v>65.553926279999999</v>
      </c>
      <c r="I1140" s="3">
        <f>[1]!EM_S_STM07_IS($A1140,"9",DATE(I$4,12,31),"1")/1000000</f>
        <v>1486.8819302899999</v>
      </c>
      <c r="J1140" s="3">
        <f>[1]!EM_S_STM07_IS($A1140,"61",DATE(I$4,12,31),"1")/1000000</f>
        <v>90.625042030000003</v>
      </c>
      <c r="K1140" s="3">
        <f>[1]!EM_S_STM07_IS($A1140,"9",DATE(K$4,12,31),"1")/1000000</f>
        <v>1497.0701612</v>
      </c>
      <c r="L1140" s="3">
        <f>[1]!EM_S_STM07_IS($A1140,"61",DATE(K$4,12,31),"1")/1000000</f>
        <v>93.359166049999999</v>
      </c>
      <c r="M1140" s="3">
        <f>[1]!EM_S_STM07_IS($A1140,"9",DATE(M$4,12,31),"1")/1000000</f>
        <v>1049.4931933299999</v>
      </c>
      <c r="N1140" s="3">
        <f>[1]!EM_S_STM07_IS($A1140,"61",DATE(M$4,12,31),"1")/1000000</f>
        <v>26.1634548</v>
      </c>
      <c r="O1140" s="6">
        <f t="shared" si="36"/>
        <v>-4.5075689591634549E-2</v>
      </c>
      <c r="P1140" s="6">
        <f t="shared" si="37"/>
        <v>-0.18573689068950527</v>
      </c>
    </row>
    <row r="1141" spans="1:16" x14ac:dyDescent="0.25">
      <c r="A1141" s="5" t="s">
        <v>1135</v>
      </c>
      <c r="B1141" s="5" t="s">
        <v>4197</v>
      </c>
      <c r="C1141" s="3">
        <f>[1]!EM_S_STM07_IS($A1141,"9",DATE(C$4,12,31),"1")/1000000</f>
        <v>425.96715917</v>
      </c>
      <c r="D1141" s="3">
        <f>[1]!EM_S_STM07_IS($A1141,"61",DATE(C$4,12,31),"1")/1000000</f>
        <v>61.2595417</v>
      </c>
      <c r="E1141" s="3">
        <f>[1]!EM_S_STM07_IS($A1141,"9",DATE(E$4,12,31),"1")/1000000</f>
        <v>544.06840446000001</v>
      </c>
      <c r="F1141" s="3">
        <f>[1]!EM_S_STM07_IS($A1141,"61",DATE(E$4,12,31),"1")/1000000</f>
        <v>72.270118580000002</v>
      </c>
      <c r="G1141" s="3">
        <f>[1]!EM_S_STM07_IS($A1141,"9",DATE(G$4,12,31),"1")/1000000</f>
        <v>614.56976445999999</v>
      </c>
      <c r="H1141" s="3">
        <f>[1]!EM_S_STM07_IS($A1141,"61",DATE(G$4,12,31),"1")/1000000</f>
        <v>79.781135329999998</v>
      </c>
      <c r="I1141" s="3">
        <f>[1]!EM_S_STM07_IS($A1141,"9",DATE(I$4,12,31),"1")/1000000</f>
        <v>938.50326594000001</v>
      </c>
      <c r="J1141" s="3">
        <f>[1]!EM_S_STM07_IS($A1141,"61",DATE(I$4,12,31),"1")/1000000</f>
        <v>122.83987331</v>
      </c>
      <c r="K1141" s="3">
        <f>[1]!EM_S_STM07_IS($A1141,"9",DATE(K$4,12,31),"1")/1000000</f>
        <v>1294.6445681099999</v>
      </c>
      <c r="L1141" s="3">
        <f>[1]!EM_S_STM07_IS($A1141,"61",DATE(K$4,12,31),"1")/1000000</f>
        <v>165.34900234</v>
      </c>
      <c r="M1141" s="3">
        <f>[1]!EM_S_STM07_IS($A1141,"9",DATE(M$4,12,31),"1")/1000000</f>
        <v>491.78057955999998</v>
      </c>
      <c r="N1141" s="3">
        <f>[1]!EM_S_STM07_IS($A1141,"61",DATE(M$4,12,31),"1")/1000000</f>
        <v>25.715741749999999</v>
      </c>
      <c r="O1141" s="6">
        <f t="shared" si="36"/>
        <v>2.9150883885717516E-2</v>
      </c>
      <c r="P1141" s="6">
        <f t="shared" si="37"/>
        <v>-0.15936965618814058</v>
      </c>
    </row>
    <row r="1142" spans="1:16" x14ac:dyDescent="0.25">
      <c r="A1142" s="5" t="s">
        <v>1136</v>
      </c>
      <c r="B1142" s="5" t="s">
        <v>4198</v>
      </c>
      <c r="C1142" s="3">
        <f>[1]!EM_S_STM07_IS($A1142,"9",DATE(C$4,12,31),"1")/1000000</f>
        <v>1152.35835049</v>
      </c>
      <c r="D1142" s="3">
        <f>[1]!EM_S_STM07_IS($A1142,"61",DATE(C$4,12,31),"1")/1000000</f>
        <v>155.85598256</v>
      </c>
      <c r="E1142" s="3">
        <f>[1]!EM_S_STM07_IS($A1142,"9",DATE(E$4,12,31),"1")/1000000</f>
        <v>1501.07435289</v>
      </c>
      <c r="F1142" s="3">
        <f>[1]!EM_S_STM07_IS($A1142,"61",DATE(E$4,12,31),"1")/1000000</f>
        <v>203.72528044999999</v>
      </c>
      <c r="G1142" s="3">
        <f>[1]!EM_S_STM07_IS($A1142,"9",DATE(G$4,12,31),"1")/1000000</f>
        <v>1521.5177281700001</v>
      </c>
      <c r="H1142" s="3">
        <f>[1]!EM_S_STM07_IS($A1142,"61",DATE(G$4,12,31),"1")/1000000</f>
        <v>266.70580398999999</v>
      </c>
      <c r="I1142" s="3">
        <f>[1]!EM_S_STM07_IS($A1142,"9",DATE(I$4,12,31),"1")/1000000</f>
        <v>1582.9363642000001</v>
      </c>
      <c r="J1142" s="3">
        <f>[1]!EM_S_STM07_IS($A1142,"61",DATE(I$4,12,31),"1")/1000000</f>
        <v>208.28210618</v>
      </c>
      <c r="K1142" s="3">
        <f>[1]!EM_S_STM07_IS($A1142,"9",DATE(K$4,12,31),"1")/1000000</f>
        <v>2047.5115282899999</v>
      </c>
      <c r="L1142" s="3">
        <f>[1]!EM_S_STM07_IS($A1142,"61",DATE(K$4,12,31),"1")/1000000</f>
        <v>251.61069508</v>
      </c>
      <c r="M1142" s="3">
        <f>[1]!EM_S_STM07_IS($A1142,"9",DATE(M$4,12,31),"1")/1000000</f>
        <v>2402.98638218</v>
      </c>
      <c r="N1142" s="3">
        <f>[1]!EM_S_STM07_IS($A1142,"61",DATE(M$4,12,31),"1")/1000000</f>
        <v>332.53400933</v>
      </c>
      <c r="O1142" s="6">
        <f t="shared" si="36"/>
        <v>0.15833119179739175</v>
      </c>
      <c r="P1142" s="6">
        <f t="shared" si="37"/>
        <v>0.1636503868884196</v>
      </c>
    </row>
    <row r="1143" spans="1:16" x14ac:dyDescent="0.25">
      <c r="A1143" s="5" t="s">
        <v>1137</v>
      </c>
      <c r="B1143" s="5" t="s">
        <v>4199</v>
      </c>
      <c r="C1143" s="3">
        <f>[1]!EM_S_STM07_IS($A1143,"9",DATE(C$4,12,31),"1")/1000000</f>
        <v>1536.42181792</v>
      </c>
      <c r="D1143" s="3">
        <f>[1]!EM_S_STM07_IS($A1143,"61",DATE(C$4,12,31),"1")/1000000</f>
        <v>537.08409827000003</v>
      </c>
      <c r="E1143" s="3">
        <f>[1]!EM_S_STM07_IS($A1143,"9",DATE(E$4,12,31),"1")/1000000</f>
        <v>1032.7925209699999</v>
      </c>
      <c r="F1143" s="3">
        <f>[1]!EM_S_STM07_IS($A1143,"61",DATE(E$4,12,31),"1")/1000000</f>
        <v>223.23714283000001</v>
      </c>
      <c r="G1143" s="3">
        <f>[1]!EM_S_STM07_IS($A1143,"9",DATE(G$4,12,31),"1")/1000000</f>
        <v>792.94046017999995</v>
      </c>
      <c r="H1143" s="3">
        <f>[1]!EM_S_STM07_IS($A1143,"61",DATE(G$4,12,31),"1")/1000000</f>
        <v>118.89906031999999</v>
      </c>
      <c r="I1143" s="3">
        <f>[1]!EM_S_STM07_IS($A1143,"9",DATE(I$4,12,31),"1")/1000000</f>
        <v>1128.6722991600002</v>
      </c>
      <c r="J1143" s="3">
        <f>[1]!EM_S_STM07_IS($A1143,"61",DATE(I$4,12,31),"1")/1000000</f>
        <v>273.90213976999996</v>
      </c>
      <c r="K1143" s="3">
        <f>[1]!EM_S_STM07_IS($A1143,"9",DATE(K$4,12,31),"1")/1000000</f>
        <v>1938.47048053</v>
      </c>
      <c r="L1143" s="3">
        <f>[1]!EM_S_STM07_IS($A1143,"61",DATE(K$4,12,31),"1")/1000000</f>
        <v>663.85462241999994</v>
      </c>
      <c r="M1143" s="3">
        <f>[1]!EM_S_STM07_IS($A1143,"9",DATE(M$4,12,31),"1")/1000000</f>
        <v>5640.8787921800003</v>
      </c>
      <c r="N1143" s="3">
        <f>[1]!EM_S_STM07_IS($A1143,"61",DATE(M$4,12,31),"1")/1000000</f>
        <v>1972.6629871600001</v>
      </c>
      <c r="O1143" s="6">
        <f t="shared" si="36"/>
        <v>0.2970814860272577</v>
      </c>
      <c r="P1143" s="6">
        <f t="shared" si="37"/>
        <v>0.29718560426377794</v>
      </c>
    </row>
    <row r="1144" spans="1:16" x14ac:dyDescent="0.25">
      <c r="A1144" s="5" t="s">
        <v>1138</v>
      </c>
      <c r="B1144" s="5" t="s">
        <v>4200</v>
      </c>
      <c r="C1144" s="3">
        <f>[1]!EM_S_STM07_IS($A1144,"9",DATE(C$4,12,31),"1")/1000000</f>
        <v>1041.6566838400001</v>
      </c>
      <c r="D1144" s="3">
        <f>[1]!EM_S_STM07_IS($A1144,"61",DATE(C$4,12,31),"1")/1000000</f>
        <v>106.55964643</v>
      </c>
      <c r="E1144" s="3">
        <f>[1]!EM_S_STM07_IS($A1144,"9",DATE(E$4,12,31),"1")/1000000</f>
        <v>1281.2843828800001</v>
      </c>
      <c r="F1144" s="3">
        <f>[1]!EM_S_STM07_IS($A1144,"61",DATE(E$4,12,31),"1")/1000000</f>
        <v>122.99303673</v>
      </c>
      <c r="G1144" s="3">
        <f>[1]!EM_S_STM07_IS($A1144,"9",DATE(G$4,12,31),"1")/1000000</f>
        <v>1543.4064895500001</v>
      </c>
      <c r="H1144" s="3">
        <f>[1]!EM_S_STM07_IS($A1144,"61",DATE(G$4,12,31),"1")/1000000</f>
        <v>145.42901275</v>
      </c>
      <c r="I1144" s="3">
        <f>[1]!EM_S_STM07_IS($A1144,"9",DATE(I$4,12,31),"1")/1000000</f>
        <v>1780.38944599</v>
      </c>
      <c r="J1144" s="3">
        <f>[1]!EM_S_STM07_IS($A1144,"61",DATE(I$4,12,31),"1")/1000000</f>
        <v>177.47606665000001</v>
      </c>
      <c r="K1144" s="3">
        <f>[1]!EM_S_STM07_IS($A1144,"9",DATE(K$4,12,31),"1")/1000000</f>
        <v>2233.90537619</v>
      </c>
      <c r="L1144" s="3">
        <f>[1]!EM_S_STM07_IS($A1144,"61",DATE(K$4,12,31),"1")/1000000</f>
        <v>119.95238698</v>
      </c>
      <c r="M1144" s="3">
        <f>[1]!EM_S_STM07_IS($A1144,"9",DATE(M$4,12,31),"1")/1000000</f>
        <v>2358.1486421300001</v>
      </c>
      <c r="N1144" s="3">
        <f>[1]!EM_S_STM07_IS($A1144,"61",DATE(M$4,12,31),"1")/1000000</f>
        <v>13.299906</v>
      </c>
      <c r="O1144" s="6">
        <f t="shared" si="36"/>
        <v>0.17752277118627013</v>
      </c>
      <c r="P1144" s="6">
        <f t="shared" si="37"/>
        <v>-0.34044478264604872</v>
      </c>
    </row>
    <row r="1145" spans="1:16" x14ac:dyDescent="0.25">
      <c r="A1145" s="5" t="s">
        <v>1139</v>
      </c>
      <c r="B1145" s="5" t="s">
        <v>4201</v>
      </c>
      <c r="C1145" s="3">
        <f>[1]!EM_S_STM07_IS($A1145,"9",DATE(C$4,12,31),"1")/1000000</f>
        <v>663.62843007000004</v>
      </c>
      <c r="D1145" s="3">
        <f>[1]!EM_S_STM07_IS($A1145,"61",DATE(C$4,12,31),"1")/1000000</f>
        <v>50.639117729999995</v>
      </c>
      <c r="E1145" s="3">
        <f>[1]!EM_S_STM07_IS($A1145,"9",DATE(E$4,12,31),"1")/1000000</f>
        <v>857.57299710000007</v>
      </c>
      <c r="F1145" s="3">
        <f>[1]!EM_S_STM07_IS($A1145,"61",DATE(E$4,12,31),"1")/1000000</f>
        <v>127.93450437999999</v>
      </c>
      <c r="G1145" s="3">
        <f>[1]!EM_S_STM07_IS($A1145,"9",DATE(G$4,12,31),"1")/1000000</f>
        <v>587.75381432000006</v>
      </c>
      <c r="H1145" s="3">
        <f>[1]!EM_S_STM07_IS($A1145,"61",DATE(G$4,12,31),"1")/1000000</f>
        <v>105.05760418000001</v>
      </c>
      <c r="I1145" s="3">
        <f>[1]!EM_S_STM07_IS($A1145,"9",DATE(I$4,12,31),"1")/1000000</f>
        <v>774.7300223200001</v>
      </c>
      <c r="J1145" s="3">
        <f>[1]!EM_S_STM07_IS($A1145,"61",DATE(I$4,12,31),"1")/1000000</f>
        <v>100.84951952</v>
      </c>
      <c r="K1145" s="3">
        <f>[1]!EM_S_STM07_IS($A1145,"9",DATE(K$4,12,31),"1")/1000000</f>
        <v>751.02185139999995</v>
      </c>
      <c r="L1145" s="3">
        <f>[1]!EM_S_STM07_IS($A1145,"61",DATE(K$4,12,31),"1")/1000000</f>
        <v>103.95797704</v>
      </c>
      <c r="M1145" s="3">
        <f>[1]!EM_S_STM07_IS($A1145,"9",DATE(M$4,12,31),"1")/1000000</f>
        <v>794.91577923</v>
      </c>
      <c r="N1145" s="3">
        <f>[1]!EM_S_STM07_IS($A1145,"61",DATE(M$4,12,31),"1")/1000000</f>
        <v>89.745422019999992</v>
      </c>
      <c r="O1145" s="6">
        <f t="shared" si="36"/>
        <v>3.6762372786765196E-2</v>
      </c>
      <c r="P1145" s="6">
        <f t="shared" si="37"/>
        <v>0.12125717393486757</v>
      </c>
    </row>
    <row r="1146" spans="1:16" x14ac:dyDescent="0.25">
      <c r="A1146" s="5" t="s">
        <v>1140</v>
      </c>
      <c r="B1146" s="5" t="s">
        <v>4202</v>
      </c>
      <c r="C1146" s="3">
        <f>[1]!EM_S_STM07_IS($A1146,"9",DATE(C$4,12,31),"1")/1000000</f>
        <v>1098.1419390899998</v>
      </c>
      <c r="D1146" s="3">
        <f>[1]!EM_S_STM07_IS($A1146,"61",DATE(C$4,12,31),"1")/1000000</f>
        <v>110.05496793</v>
      </c>
      <c r="E1146" s="3">
        <f>[1]!EM_S_STM07_IS($A1146,"9",DATE(E$4,12,31),"1")/1000000</f>
        <v>1403.8795305000001</v>
      </c>
      <c r="F1146" s="3">
        <f>[1]!EM_S_STM07_IS($A1146,"61",DATE(E$4,12,31),"1")/1000000</f>
        <v>103.97029945999999</v>
      </c>
      <c r="G1146" s="3">
        <f>[1]!EM_S_STM07_IS($A1146,"9",DATE(G$4,12,31),"1")/1000000</f>
        <v>1095.49056049</v>
      </c>
      <c r="H1146" s="3">
        <f>[1]!EM_S_STM07_IS($A1146,"61",DATE(G$4,12,31),"1")/1000000</f>
        <v>65.954449189999991</v>
      </c>
      <c r="I1146" s="3">
        <f>[1]!EM_S_STM07_IS($A1146,"9",DATE(I$4,12,31),"1")/1000000</f>
        <v>1285.15741454</v>
      </c>
      <c r="J1146" s="3">
        <f>[1]!EM_S_STM07_IS($A1146,"61",DATE(I$4,12,31),"1")/1000000</f>
        <v>43.225886729999999</v>
      </c>
      <c r="K1146" s="3">
        <f>[1]!EM_S_STM07_IS($A1146,"9",DATE(K$4,12,31),"1")/1000000</f>
        <v>1484.06898963</v>
      </c>
      <c r="L1146" s="3">
        <f>[1]!EM_S_STM07_IS($A1146,"61",DATE(K$4,12,31),"1")/1000000</f>
        <v>48.266951929999998</v>
      </c>
      <c r="M1146" s="3">
        <f>[1]!EM_S_STM07_IS($A1146,"9",DATE(M$4,12,31),"1")/1000000</f>
        <v>1201.5145511199999</v>
      </c>
      <c r="N1146" s="3">
        <f>[1]!EM_S_STM07_IS($A1146,"61",DATE(M$4,12,31),"1")/1000000</f>
        <v>2.1231922299999999</v>
      </c>
      <c r="O1146" s="6">
        <f t="shared" si="36"/>
        <v>1.8155499356096838E-2</v>
      </c>
      <c r="P1146" s="6">
        <f t="shared" si="37"/>
        <v>-0.54597900834453816</v>
      </c>
    </row>
    <row r="1147" spans="1:16" x14ac:dyDescent="0.25">
      <c r="A1147" s="5" t="s">
        <v>1141</v>
      </c>
      <c r="B1147" s="5" t="s">
        <v>4203</v>
      </c>
      <c r="C1147" s="3">
        <f>[1]!EM_S_STM07_IS($A1147,"9",DATE(C$4,12,31),"1")/1000000</f>
        <v>332.31487404000001</v>
      </c>
      <c r="D1147" s="3">
        <f>[1]!EM_S_STM07_IS($A1147,"61",DATE(C$4,12,31),"1")/1000000</f>
        <v>62.606817679999999</v>
      </c>
      <c r="E1147" s="3">
        <f>[1]!EM_S_STM07_IS($A1147,"9",DATE(E$4,12,31),"1")/1000000</f>
        <v>350.99541475000001</v>
      </c>
      <c r="F1147" s="3">
        <f>[1]!EM_S_STM07_IS($A1147,"61",DATE(E$4,12,31),"1")/1000000</f>
        <v>80.827971640000001</v>
      </c>
      <c r="G1147" s="3">
        <f>[1]!EM_S_STM07_IS($A1147,"9",DATE(G$4,12,31),"1")/1000000</f>
        <v>362.02822727999995</v>
      </c>
      <c r="H1147" s="3">
        <f>[1]!EM_S_STM07_IS($A1147,"61",DATE(G$4,12,31),"1")/1000000</f>
        <v>88.048589819999989</v>
      </c>
      <c r="I1147" s="3">
        <f>[1]!EM_S_STM07_IS($A1147,"9",DATE(I$4,12,31),"1")/1000000</f>
        <v>390.85397091999999</v>
      </c>
      <c r="J1147" s="3">
        <f>[1]!EM_S_STM07_IS($A1147,"61",DATE(I$4,12,31),"1")/1000000</f>
        <v>107.67727187</v>
      </c>
      <c r="K1147" s="3">
        <f>[1]!EM_S_STM07_IS($A1147,"9",DATE(K$4,12,31),"1")/1000000</f>
        <v>469.60782535000004</v>
      </c>
      <c r="L1147" s="3">
        <f>[1]!EM_S_STM07_IS($A1147,"61",DATE(K$4,12,31),"1")/1000000</f>
        <v>137.73370499999999</v>
      </c>
      <c r="M1147" s="3">
        <f>[1]!EM_S_STM07_IS($A1147,"9",DATE(M$4,12,31),"1")/1000000</f>
        <v>517.87728894999998</v>
      </c>
      <c r="N1147" s="3">
        <f>[1]!EM_S_STM07_IS($A1147,"61",DATE(M$4,12,31),"1")/1000000</f>
        <v>155.64117871000002</v>
      </c>
      <c r="O1147" s="6">
        <f t="shared" si="36"/>
        <v>9.2786741327587796E-2</v>
      </c>
      <c r="P1147" s="6">
        <f t="shared" si="37"/>
        <v>0.19977712229049294</v>
      </c>
    </row>
    <row r="1148" spans="1:16" x14ac:dyDescent="0.25">
      <c r="A1148" s="5" t="s">
        <v>1142</v>
      </c>
      <c r="B1148" s="5" t="s">
        <v>4204</v>
      </c>
      <c r="C1148" s="3">
        <f>[1]!EM_S_STM07_IS($A1148,"9",DATE(C$4,12,31),"1")/1000000</f>
        <v>982.15643947000001</v>
      </c>
      <c r="D1148" s="3">
        <f>[1]!EM_S_STM07_IS($A1148,"61",DATE(C$4,12,31),"1")/1000000</f>
        <v>118.1108974</v>
      </c>
      <c r="E1148" s="3">
        <f>[1]!EM_S_STM07_IS($A1148,"9",DATE(E$4,12,31),"1")/1000000</f>
        <v>1172.79341924</v>
      </c>
      <c r="F1148" s="3">
        <f>[1]!EM_S_STM07_IS($A1148,"61",DATE(E$4,12,31),"1")/1000000</f>
        <v>144.99660161000003</v>
      </c>
      <c r="G1148" s="3">
        <f>[1]!EM_S_STM07_IS($A1148,"9",DATE(G$4,12,31),"1")/1000000</f>
        <v>1322.8531287200001</v>
      </c>
      <c r="H1148" s="3">
        <f>[1]!EM_S_STM07_IS($A1148,"61",DATE(G$4,12,31),"1")/1000000</f>
        <v>182.49727227000002</v>
      </c>
      <c r="I1148" s="3">
        <f>[1]!EM_S_STM07_IS($A1148,"9",DATE(I$4,12,31),"1")/1000000</f>
        <v>1421.7058792600001</v>
      </c>
      <c r="J1148" s="3">
        <f>[1]!EM_S_STM07_IS($A1148,"61",DATE(I$4,12,31),"1")/1000000</f>
        <v>196.45338949000001</v>
      </c>
      <c r="K1148" s="3">
        <f>[1]!EM_S_STM07_IS($A1148,"9",DATE(K$4,12,31),"1")/1000000</f>
        <v>1469.3177109100002</v>
      </c>
      <c r="L1148" s="3">
        <f>[1]!EM_S_STM07_IS($A1148,"61",DATE(K$4,12,31),"1")/1000000</f>
        <v>141.13042632</v>
      </c>
      <c r="M1148" s="3">
        <f>[1]!EM_S_STM07_IS($A1148,"9",DATE(M$4,12,31),"1")/1000000</f>
        <v>1469.9561970299999</v>
      </c>
      <c r="N1148" s="3">
        <f>[1]!EM_S_STM07_IS($A1148,"61",DATE(M$4,12,31),"1")/1000000</f>
        <v>145.98488566999998</v>
      </c>
      <c r="O1148" s="6">
        <f t="shared" si="36"/>
        <v>8.3988675216392306E-2</v>
      </c>
      <c r="P1148" s="6">
        <f t="shared" si="37"/>
        <v>4.3286493418289052E-2</v>
      </c>
    </row>
    <row r="1149" spans="1:16" x14ac:dyDescent="0.25">
      <c r="A1149" s="5" t="s">
        <v>1143</v>
      </c>
      <c r="B1149" s="5" t="s">
        <v>4205</v>
      </c>
      <c r="C1149" s="3">
        <f>[1]!EM_S_STM07_IS($A1149,"9",DATE(C$4,12,31),"1")/1000000</f>
        <v>110.43421909999999</v>
      </c>
      <c r="D1149" s="3">
        <f>[1]!EM_S_STM07_IS($A1149,"61",DATE(C$4,12,31),"1")/1000000</f>
        <v>39.829449609999998</v>
      </c>
      <c r="E1149" s="3">
        <f>[1]!EM_S_STM07_IS($A1149,"9",DATE(E$4,12,31),"1")/1000000</f>
        <v>127.60196675</v>
      </c>
      <c r="F1149" s="3">
        <f>[1]!EM_S_STM07_IS($A1149,"61",DATE(E$4,12,31),"1")/1000000</f>
        <v>46.66672569</v>
      </c>
      <c r="G1149" s="3">
        <f>[1]!EM_S_STM07_IS($A1149,"9",DATE(G$4,12,31),"1")/1000000</f>
        <v>155.51280743999999</v>
      </c>
      <c r="H1149" s="3">
        <f>[1]!EM_S_STM07_IS($A1149,"61",DATE(G$4,12,31),"1")/1000000</f>
        <v>55.207761439999999</v>
      </c>
      <c r="I1149" s="3">
        <f>[1]!EM_S_STM07_IS($A1149,"9",DATE(I$4,12,31),"1")/1000000</f>
        <v>174.2636565</v>
      </c>
      <c r="J1149" s="3">
        <f>[1]!EM_S_STM07_IS($A1149,"61",DATE(I$4,12,31),"1")/1000000</f>
        <v>48.127480630000001</v>
      </c>
      <c r="K1149" s="3">
        <f>[1]!EM_S_STM07_IS($A1149,"9",DATE(K$4,12,31),"1")/1000000</f>
        <v>190.20639958000001</v>
      </c>
      <c r="L1149" s="3">
        <f>[1]!EM_S_STM07_IS($A1149,"61",DATE(K$4,12,31),"1")/1000000</f>
        <v>46.98531345</v>
      </c>
      <c r="M1149" s="3">
        <f>[1]!EM_S_STM07_IS($A1149,"9",DATE(M$4,12,31),"1")/1000000</f>
        <v>198.78673290999998</v>
      </c>
      <c r="N1149" s="3">
        <f>[1]!EM_S_STM07_IS($A1149,"61",DATE(M$4,12,31),"1")/1000000</f>
        <v>37.052656740000003</v>
      </c>
      <c r="O1149" s="6">
        <f t="shared" si="36"/>
        <v>0.12475192804855317</v>
      </c>
      <c r="P1149" s="6">
        <f t="shared" si="37"/>
        <v>-1.4349356905532185E-2</v>
      </c>
    </row>
    <row r="1150" spans="1:16" x14ac:dyDescent="0.25">
      <c r="A1150" s="5" t="s">
        <v>1144</v>
      </c>
      <c r="B1150" s="5" t="s">
        <v>4206</v>
      </c>
      <c r="C1150" s="3">
        <f>[1]!EM_S_STM07_IS($A1150,"9",DATE(C$4,12,31),"1")/1000000</f>
        <v>294.32228311</v>
      </c>
      <c r="D1150" s="3">
        <f>[1]!EM_S_STM07_IS($A1150,"61",DATE(C$4,12,31),"1")/1000000</f>
        <v>47.867551460000001</v>
      </c>
      <c r="E1150" s="3">
        <f>[1]!EM_S_STM07_IS($A1150,"9",DATE(E$4,12,31),"1")/1000000</f>
        <v>395.12765795999996</v>
      </c>
      <c r="F1150" s="3">
        <f>[1]!EM_S_STM07_IS($A1150,"61",DATE(E$4,12,31),"1")/1000000</f>
        <v>72.720020550000001</v>
      </c>
      <c r="G1150" s="3">
        <f>[1]!EM_S_STM07_IS($A1150,"9",DATE(G$4,12,31),"1")/1000000</f>
        <v>363.69747887</v>
      </c>
      <c r="H1150" s="3">
        <f>[1]!EM_S_STM07_IS($A1150,"61",DATE(G$4,12,31),"1")/1000000</f>
        <v>68.803995560000004</v>
      </c>
      <c r="I1150" s="3">
        <f>[1]!EM_S_STM07_IS($A1150,"9",DATE(I$4,12,31),"1")/1000000</f>
        <v>200.33312477999999</v>
      </c>
      <c r="J1150" s="3">
        <f>[1]!EM_S_STM07_IS($A1150,"61",DATE(I$4,12,31),"1")/1000000</f>
        <v>35.736160229999996</v>
      </c>
      <c r="K1150" s="3">
        <f>[1]!EM_S_STM07_IS($A1150,"9",DATE(K$4,12,31),"1")/1000000</f>
        <v>106.94340452</v>
      </c>
      <c r="L1150" s="3">
        <f>[1]!EM_S_STM07_IS($A1150,"61",DATE(K$4,12,31),"1")/1000000</f>
        <v>14.182935630000001</v>
      </c>
      <c r="M1150" s="3">
        <f>[1]!EM_S_STM07_IS($A1150,"9",DATE(M$4,12,31),"1")/1000000</f>
        <v>795.51583727000002</v>
      </c>
      <c r="N1150" s="3">
        <f>[1]!EM_S_STM07_IS($A1150,"61",DATE(M$4,12,31),"1")/1000000</f>
        <v>293.05989245999996</v>
      </c>
      <c r="O1150" s="6">
        <f t="shared" si="36"/>
        <v>0.22001490713043603</v>
      </c>
      <c r="P1150" s="6">
        <f t="shared" si="37"/>
        <v>0.4367560501411567</v>
      </c>
    </row>
    <row r="1151" spans="1:16" x14ac:dyDescent="0.25">
      <c r="A1151" s="5" t="s">
        <v>1145</v>
      </c>
      <c r="B1151" s="5" t="s">
        <v>4207</v>
      </c>
      <c r="C1151" s="3">
        <f>[1]!EM_S_STM07_IS($A1151,"9",DATE(C$4,12,31),"1")/1000000</f>
        <v>662.05366034999997</v>
      </c>
      <c r="D1151" s="3">
        <f>[1]!EM_S_STM07_IS($A1151,"61",DATE(C$4,12,31),"1")/1000000</f>
        <v>87.699065579999996</v>
      </c>
      <c r="E1151" s="3">
        <f>[1]!EM_S_STM07_IS($A1151,"9",DATE(E$4,12,31),"1")/1000000</f>
        <v>809.36739078999994</v>
      </c>
      <c r="F1151" s="3">
        <f>[1]!EM_S_STM07_IS($A1151,"61",DATE(E$4,12,31),"1")/1000000</f>
        <v>94.42626829000001</v>
      </c>
      <c r="G1151" s="3">
        <f>[1]!EM_S_STM07_IS($A1151,"9",DATE(G$4,12,31),"1")/1000000</f>
        <v>787.18324487999996</v>
      </c>
      <c r="H1151" s="3">
        <f>[1]!EM_S_STM07_IS($A1151,"61",DATE(G$4,12,31),"1")/1000000</f>
        <v>75.703760319999986</v>
      </c>
      <c r="I1151" s="3">
        <f>[1]!EM_S_STM07_IS($A1151,"9",DATE(I$4,12,31),"1")/1000000</f>
        <v>1059.2051987699999</v>
      </c>
      <c r="J1151" s="3">
        <f>[1]!EM_S_STM07_IS($A1151,"61",DATE(I$4,12,31),"1")/1000000</f>
        <v>130.69309362000001</v>
      </c>
      <c r="K1151" s="3">
        <f>[1]!EM_S_STM07_IS($A1151,"9",DATE(K$4,12,31),"1")/1000000</f>
        <v>1080.4567787799999</v>
      </c>
      <c r="L1151" s="3">
        <f>[1]!EM_S_STM07_IS($A1151,"61",DATE(K$4,12,31),"1")/1000000</f>
        <v>145.42451055000001</v>
      </c>
      <c r="M1151" s="3">
        <f>[1]!EM_S_STM07_IS($A1151,"9",DATE(M$4,12,31),"1")/1000000</f>
        <v>1724.4945197500001</v>
      </c>
      <c r="N1151" s="3">
        <f>[1]!EM_S_STM07_IS($A1151,"61",DATE(M$4,12,31),"1")/1000000</f>
        <v>293.35671103999999</v>
      </c>
      <c r="O1151" s="6">
        <f t="shared" si="36"/>
        <v>0.21102672005476331</v>
      </c>
      <c r="P1151" s="6">
        <f t="shared" si="37"/>
        <v>0.27315187029244958</v>
      </c>
    </row>
    <row r="1152" spans="1:16" x14ac:dyDescent="0.25">
      <c r="A1152" s="5" t="s">
        <v>1146</v>
      </c>
      <c r="B1152" s="5" t="s">
        <v>4208</v>
      </c>
      <c r="C1152" s="3">
        <f>[1]!EM_S_STM07_IS($A1152,"9",DATE(C$4,12,31),"1")/1000000</f>
        <v>1575.69785895</v>
      </c>
      <c r="D1152" s="3">
        <f>[1]!EM_S_STM07_IS($A1152,"61",DATE(C$4,12,31),"1")/1000000</f>
        <v>104.28901859</v>
      </c>
      <c r="E1152" s="3">
        <f>[1]!EM_S_STM07_IS($A1152,"9",DATE(E$4,12,31),"1")/1000000</f>
        <v>1619.53441176</v>
      </c>
      <c r="F1152" s="3">
        <f>[1]!EM_S_STM07_IS($A1152,"61",DATE(E$4,12,31),"1")/1000000</f>
        <v>189.27499756999998</v>
      </c>
      <c r="G1152" s="3">
        <f>[1]!EM_S_STM07_IS($A1152,"9",DATE(G$4,12,31),"1")/1000000</f>
        <v>1740.02386985</v>
      </c>
      <c r="H1152" s="3">
        <f>[1]!EM_S_STM07_IS($A1152,"61",DATE(G$4,12,31),"1")/1000000</f>
        <v>108.31195022</v>
      </c>
      <c r="I1152" s="3">
        <f>[1]!EM_S_STM07_IS($A1152,"9",DATE(I$4,12,31),"1")/1000000</f>
        <v>1977.43774381</v>
      </c>
      <c r="J1152" s="3">
        <f>[1]!EM_S_STM07_IS($A1152,"61",DATE(I$4,12,31),"1")/1000000</f>
        <v>72.30216154</v>
      </c>
      <c r="K1152" s="3">
        <f>[1]!EM_S_STM07_IS($A1152,"9",DATE(K$4,12,31),"1")/1000000</f>
        <v>2261.7453040500004</v>
      </c>
      <c r="L1152" s="3">
        <f>[1]!EM_S_STM07_IS($A1152,"61",DATE(K$4,12,31),"1")/1000000</f>
        <v>20.595814140000002</v>
      </c>
      <c r="M1152" s="3">
        <f>[1]!EM_S_STM07_IS($A1152,"9",DATE(M$4,12,31),"1")/1000000</f>
        <v>2461.8637158699999</v>
      </c>
      <c r="N1152" s="3">
        <f>[1]!EM_S_STM07_IS($A1152,"61",DATE(M$4,12,31),"1")/1000000</f>
        <v>44.782025240000003</v>
      </c>
      <c r="O1152" s="6">
        <f t="shared" si="36"/>
        <v>9.3347490637446517E-2</v>
      </c>
      <c r="P1152" s="6">
        <f t="shared" si="37"/>
        <v>-0.15555176954572469</v>
      </c>
    </row>
    <row r="1153" spans="1:16" x14ac:dyDescent="0.25">
      <c r="A1153" s="5" t="s">
        <v>1147</v>
      </c>
      <c r="B1153" s="5" t="s">
        <v>4209</v>
      </c>
      <c r="C1153" s="3">
        <f>[1]!EM_S_STM07_IS($A1153,"9",DATE(C$4,12,31),"1")/1000000</f>
        <v>1328.2291880400001</v>
      </c>
      <c r="D1153" s="3">
        <f>[1]!EM_S_STM07_IS($A1153,"61",DATE(C$4,12,31),"1")/1000000</f>
        <v>95.568634200000005</v>
      </c>
      <c r="E1153" s="3">
        <f>[1]!EM_S_STM07_IS($A1153,"9",DATE(E$4,12,31),"1")/1000000</f>
        <v>1618.17975084</v>
      </c>
      <c r="F1153" s="3">
        <f>[1]!EM_S_STM07_IS($A1153,"61",DATE(E$4,12,31),"1")/1000000</f>
        <v>121.30915356</v>
      </c>
      <c r="G1153" s="3">
        <f>[1]!EM_S_STM07_IS($A1153,"9",DATE(G$4,12,31),"1")/1000000</f>
        <v>1625.4890705999999</v>
      </c>
      <c r="H1153" s="3">
        <f>[1]!EM_S_STM07_IS($A1153,"61",DATE(G$4,12,31),"1")/1000000</f>
        <v>83.5031654</v>
      </c>
      <c r="I1153" s="3">
        <f>[1]!EM_S_STM07_IS($A1153,"9",DATE(I$4,12,31),"1")/1000000</f>
        <v>2954.1310467899998</v>
      </c>
      <c r="J1153" s="3">
        <f>[1]!EM_S_STM07_IS($A1153,"61",DATE(I$4,12,31),"1")/1000000</f>
        <v>163.98852219</v>
      </c>
      <c r="K1153" s="3">
        <f>[1]!EM_S_STM07_IS($A1153,"9",DATE(K$4,12,31),"1")/1000000</f>
        <v>3399.4876115000002</v>
      </c>
      <c r="L1153" s="3">
        <f>[1]!EM_S_STM07_IS($A1153,"61",DATE(K$4,12,31),"1")/1000000</f>
        <v>165.70350356999998</v>
      </c>
      <c r="M1153" s="3">
        <f>[1]!EM_S_STM07_IS($A1153,"9",DATE(M$4,12,31),"1")/1000000</f>
        <v>3005.3779543400001</v>
      </c>
      <c r="N1153" s="3">
        <f>[1]!EM_S_STM07_IS($A1153,"61",DATE(M$4,12,31),"1")/1000000</f>
        <v>101.41250984999999</v>
      </c>
      <c r="O1153" s="6">
        <f t="shared" si="36"/>
        <v>0.17740320951519162</v>
      </c>
      <c r="P1153" s="6">
        <f t="shared" si="37"/>
        <v>1.1941088831502578E-2</v>
      </c>
    </row>
    <row r="1154" spans="1:16" x14ac:dyDescent="0.25">
      <c r="A1154" s="5" t="s">
        <v>1148</v>
      </c>
      <c r="B1154" s="5" t="s">
        <v>4210</v>
      </c>
      <c r="C1154" s="3">
        <f>[1]!EM_S_STM07_IS($A1154,"9",DATE(C$4,12,31),"1")/1000000</f>
        <v>335.76513869999997</v>
      </c>
      <c r="D1154" s="3">
        <f>[1]!EM_S_STM07_IS($A1154,"61",DATE(C$4,12,31),"1")/1000000</f>
        <v>37.462186819999999</v>
      </c>
      <c r="E1154" s="3">
        <f>[1]!EM_S_STM07_IS($A1154,"9",DATE(E$4,12,31),"1")/1000000</f>
        <v>402.93590605999998</v>
      </c>
      <c r="F1154" s="3">
        <f>[1]!EM_S_STM07_IS($A1154,"61",DATE(E$4,12,31),"1")/1000000</f>
        <v>41.651109310000002</v>
      </c>
      <c r="G1154" s="3">
        <f>[1]!EM_S_STM07_IS($A1154,"9",DATE(G$4,12,31),"1")/1000000</f>
        <v>484.65417023000003</v>
      </c>
      <c r="H1154" s="3">
        <f>[1]!EM_S_STM07_IS($A1154,"61",DATE(G$4,12,31),"1")/1000000</f>
        <v>41.744611299999995</v>
      </c>
      <c r="I1154" s="3">
        <f>[1]!EM_S_STM07_IS($A1154,"9",DATE(I$4,12,31),"1")/1000000</f>
        <v>288.06204474999998</v>
      </c>
      <c r="J1154" s="3">
        <f>[1]!EM_S_STM07_IS($A1154,"61",DATE(I$4,12,31),"1")/1000000</f>
        <v>-16.3452506</v>
      </c>
      <c r="K1154" s="3">
        <f>[1]!EM_S_STM07_IS($A1154,"9",DATE(K$4,12,31),"1")/1000000</f>
        <v>488.28706288999996</v>
      </c>
      <c r="L1154" s="3">
        <f>[1]!EM_S_STM07_IS($A1154,"61",DATE(K$4,12,31),"1")/1000000</f>
        <v>10.72591937</v>
      </c>
      <c r="M1154" s="3">
        <f>[1]!EM_S_STM07_IS($A1154,"9",DATE(M$4,12,31),"1")/1000000</f>
        <v>550.43112386000007</v>
      </c>
      <c r="N1154" s="3">
        <f>[1]!EM_S_STM07_IS($A1154,"61",DATE(M$4,12,31),"1")/1000000</f>
        <v>2.7835831</v>
      </c>
      <c r="O1154" s="6">
        <f t="shared" si="36"/>
        <v>0.10390951321498942</v>
      </c>
      <c r="P1154" s="6">
        <f t="shared" si="37"/>
        <v>-0.40543106679995944</v>
      </c>
    </row>
    <row r="1155" spans="1:16" x14ac:dyDescent="0.25">
      <c r="A1155" s="5" t="s">
        <v>1149</v>
      </c>
      <c r="B1155" s="5" t="s">
        <v>4211</v>
      </c>
      <c r="C1155" s="3">
        <f>[1]!EM_S_STM07_IS($A1155,"9",DATE(C$4,12,31),"1")/1000000</f>
        <v>485.73393217</v>
      </c>
      <c r="D1155" s="3">
        <f>[1]!EM_S_STM07_IS($A1155,"61",DATE(C$4,12,31),"1")/1000000</f>
        <v>82.523499470000004</v>
      </c>
      <c r="E1155" s="3">
        <f>[1]!EM_S_STM07_IS($A1155,"9",DATE(E$4,12,31),"1")/1000000</f>
        <v>493.42758622000002</v>
      </c>
      <c r="F1155" s="3">
        <f>[1]!EM_S_STM07_IS($A1155,"61",DATE(E$4,12,31),"1")/1000000</f>
        <v>78.390933430000004</v>
      </c>
      <c r="G1155" s="3">
        <f>[1]!EM_S_STM07_IS($A1155,"9",DATE(G$4,12,31),"1")/1000000</f>
        <v>424.57395688999998</v>
      </c>
      <c r="H1155" s="3">
        <f>[1]!EM_S_STM07_IS($A1155,"61",DATE(G$4,12,31),"1")/1000000</f>
        <v>44.988659349999999</v>
      </c>
      <c r="I1155" s="3">
        <f>[1]!EM_S_STM07_IS($A1155,"9",DATE(I$4,12,31),"1")/1000000</f>
        <v>385.47923593000002</v>
      </c>
      <c r="J1155" s="3">
        <f>[1]!EM_S_STM07_IS($A1155,"61",DATE(I$4,12,31),"1")/1000000</f>
        <v>10.12720807</v>
      </c>
      <c r="K1155" s="3">
        <f>[1]!EM_S_STM07_IS($A1155,"9",DATE(K$4,12,31),"1")/1000000</f>
        <v>498.77720119999998</v>
      </c>
      <c r="L1155" s="3">
        <f>[1]!EM_S_STM07_IS($A1155,"61",DATE(K$4,12,31),"1")/1000000</f>
        <v>11.768387730000001</v>
      </c>
      <c r="M1155" s="3">
        <f>[1]!EM_S_STM07_IS($A1155,"9",DATE(M$4,12,31),"1")/1000000</f>
        <v>1536.45847912</v>
      </c>
      <c r="N1155" s="3">
        <f>[1]!EM_S_STM07_IS($A1155,"61",DATE(M$4,12,31),"1")/1000000</f>
        <v>21.910761170000001</v>
      </c>
      <c r="O1155" s="6">
        <f t="shared" si="36"/>
        <v>0.2589963674255813</v>
      </c>
      <c r="P1155" s="6">
        <f t="shared" si="37"/>
        <v>-0.23296361465203208</v>
      </c>
    </row>
    <row r="1156" spans="1:16" x14ac:dyDescent="0.25">
      <c r="A1156" s="5" t="s">
        <v>1150</v>
      </c>
      <c r="B1156" s="5" t="s">
        <v>4212</v>
      </c>
      <c r="C1156" s="3">
        <f>[1]!EM_S_STM07_IS($A1156,"9",DATE(C$4,12,31),"1")/1000000</f>
        <v>447.62320624</v>
      </c>
      <c r="D1156" s="3">
        <f>[1]!EM_S_STM07_IS($A1156,"61",DATE(C$4,12,31),"1")/1000000</f>
        <v>63.049270299999996</v>
      </c>
      <c r="E1156" s="3">
        <f>[1]!EM_S_STM07_IS($A1156,"9",DATE(E$4,12,31),"1")/1000000</f>
        <v>553.26074948999997</v>
      </c>
      <c r="F1156" s="3">
        <f>[1]!EM_S_STM07_IS($A1156,"61",DATE(E$4,12,31),"1")/1000000</f>
        <v>62.049658810000004</v>
      </c>
      <c r="G1156" s="3">
        <f>[1]!EM_S_STM07_IS($A1156,"9",DATE(G$4,12,31),"1")/1000000</f>
        <v>561.08624736000002</v>
      </c>
      <c r="H1156" s="3">
        <f>[1]!EM_S_STM07_IS($A1156,"61",DATE(G$4,12,31),"1")/1000000</f>
        <v>74.081052700000001</v>
      </c>
      <c r="I1156" s="3">
        <f>[1]!EM_S_STM07_IS($A1156,"9",DATE(I$4,12,31),"1")/1000000</f>
        <v>662.80695786000001</v>
      </c>
      <c r="J1156" s="3">
        <f>[1]!EM_S_STM07_IS($A1156,"61",DATE(I$4,12,31),"1")/1000000</f>
        <v>87.896114389999994</v>
      </c>
      <c r="K1156" s="3">
        <f>[1]!EM_S_STM07_IS($A1156,"9",DATE(K$4,12,31),"1")/1000000</f>
        <v>690.21787426999992</v>
      </c>
      <c r="L1156" s="3">
        <f>[1]!EM_S_STM07_IS($A1156,"61",DATE(K$4,12,31),"1")/1000000</f>
        <v>82.432938669999999</v>
      </c>
      <c r="M1156" s="3">
        <f>[1]!EM_S_STM07_IS($A1156,"9",DATE(M$4,12,31),"1")/1000000</f>
        <v>799.80950595000002</v>
      </c>
      <c r="N1156" s="3">
        <f>[1]!EM_S_STM07_IS($A1156,"61",DATE(M$4,12,31),"1")/1000000</f>
        <v>96.196028489999989</v>
      </c>
      <c r="O1156" s="6">
        <f t="shared" si="36"/>
        <v>0.12309060323883281</v>
      </c>
      <c r="P1156" s="6">
        <f t="shared" si="37"/>
        <v>8.8166659933100133E-2</v>
      </c>
    </row>
    <row r="1157" spans="1:16" x14ac:dyDescent="0.25">
      <c r="A1157" s="5" t="s">
        <v>1151</v>
      </c>
      <c r="B1157" s="5" t="s">
        <v>4213</v>
      </c>
      <c r="C1157" s="3">
        <f>[1]!EM_S_STM07_IS($A1157,"9",DATE(C$4,12,31),"1")/1000000</f>
        <v>416.48671898999999</v>
      </c>
      <c r="D1157" s="3">
        <f>[1]!EM_S_STM07_IS($A1157,"61",DATE(C$4,12,31),"1")/1000000</f>
        <v>72.453786870000002</v>
      </c>
      <c r="E1157" s="3">
        <f>[1]!EM_S_STM07_IS($A1157,"9",DATE(E$4,12,31),"1")/1000000</f>
        <v>589.70893001000002</v>
      </c>
      <c r="F1157" s="3">
        <f>[1]!EM_S_STM07_IS($A1157,"61",DATE(E$4,12,31),"1")/1000000</f>
        <v>94.240784450000007</v>
      </c>
      <c r="G1157" s="3">
        <f>[1]!EM_S_STM07_IS($A1157,"9",DATE(G$4,12,31),"1")/1000000</f>
        <v>640.97846713000001</v>
      </c>
      <c r="H1157" s="3">
        <f>[1]!EM_S_STM07_IS($A1157,"61",DATE(G$4,12,31),"1")/1000000</f>
        <v>95.501665729999999</v>
      </c>
      <c r="I1157" s="3">
        <f>[1]!EM_S_STM07_IS($A1157,"9",DATE(I$4,12,31),"1")/1000000</f>
        <v>582.15589933000001</v>
      </c>
      <c r="J1157" s="3">
        <f>[1]!EM_S_STM07_IS($A1157,"61",DATE(I$4,12,31),"1")/1000000</f>
        <v>65.469420939999992</v>
      </c>
      <c r="K1157" s="3">
        <f>[1]!EM_S_STM07_IS($A1157,"9",DATE(K$4,12,31),"1")/1000000</f>
        <v>658.47128286999998</v>
      </c>
      <c r="L1157" s="3">
        <f>[1]!EM_S_STM07_IS($A1157,"61",DATE(K$4,12,31),"1")/1000000</f>
        <v>81.676160609999997</v>
      </c>
      <c r="M1157" s="3">
        <f>[1]!EM_S_STM07_IS($A1157,"9",DATE(M$4,12,31),"1")/1000000</f>
        <v>671.50350562000006</v>
      </c>
      <c r="N1157" s="3">
        <f>[1]!EM_S_STM07_IS($A1157,"61",DATE(M$4,12,31),"1")/1000000</f>
        <v>61.25028957</v>
      </c>
      <c r="O1157" s="6">
        <f t="shared" si="36"/>
        <v>0.10024505528197825</v>
      </c>
      <c r="P1157" s="6">
        <f t="shared" si="37"/>
        <v>-3.3037991021700575E-2</v>
      </c>
    </row>
    <row r="1158" spans="1:16" x14ac:dyDescent="0.25">
      <c r="A1158" s="5" t="s">
        <v>1152</v>
      </c>
      <c r="B1158" s="5" t="s">
        <v>4214</v>
      </c>
      <c r="C1158" s="3">
        <f>[1]!EM_S_STM07_IS($A1158,"9",DATE(C$4,12,31),"1")/1000000</f>
        <v>590.21825632000002</v>
      </c>
      <c r="D1158" s="3">
        <f>[1]!EM_S_STM07_IS($A1158,"61",DATE(C$4,12,31),"1")/1000000</f>
        <v>52.753943870000001</v>
      </c>
      <c r="E1158" s="3">
        <f>[1]!EM_S_STM07_IS($A1158,"9",DATE(E$4,12,31),"1")/1000000</f>
        <v>720.72646438999993</v>
      </c>
      <c r="F1158" s="3">
        <f>[1]!EM_S_STM07_IS($A1158,"61",DATE(E$4,12,31),"1")/1000000</f>
        <v>77.404788150000002</v>
      </c>
      <c r="G1158" s="3">
        <f>[1]!EM_S_STM07_IS($A1158,"9",DATE(G$4,12,31),"1")/1000000</f>
        <v>770.40513928999997</v>
      </c>
      <c r="H1158" s="3">
        <f>[1]!EM_S_STM07_IS($A1158,"61",DATE(G$4,12,31),"1")/1000000</f>
        <v>89.576880829999993</v>
      </c>
      <c r="I1158" s="3">
        <f>[1]!EM_S_STM07_IS($A1158,"9",DATE(I$4,12,31),"1")/1000000</f>
        <v>741.07119891999992</v>
      </c>
      <c r="J1158" s="3">
        <f>[1]!EM_S_STM07_IS($A1158,"61",DATE(I$4,12,31),"1")/1000000</f>
        <v>90.432470199999997</v>
      </c>
      <c r="K1158" s="3">
        <f>[1]!EM_S_STM07_IS($A1158,"9",DATE(K$4,12,31),"1")/1000000</f>
        <v>839.80580669000005</v>
      </c>
      <c r="L1158" s="3">
        <f>[1]!EM_S_STM07_IS($A1158,"61",DATE(K$4,12,31),"1")/1000000</f>
        <v>77.209555219999999</v>
      </c>
      <c r="M1158" s="3">
        <f>[1]!EM_S_STM07_IS($A1158,"9",DATE(M$4,12,31),"1")/1000000</f>
        <v>1250.46853375</v>
      </c>
      <c r="N1158" s="3">
        <f>[1]!EM_S_STM07_IS($A1158,"61",DATE(M$4,12,31),"1")/1000000</f>
        <v>104.65269998999999</v>
      </c>
      <c r="O1158" s="6">
        <f t="shared" si="36"/>
        <v>0.16201578017347829</v>
      </c>
      <c r="P1158" s="6">
        <f t="shared" si="37"/>
        <v>0.14683014718690957</v>
      </c>
    </row>
    <row r="1159" spans="1:16" x14ac:dyDescent="0.25">
      <c r="A1159" s="5" t="s">
        <v>1153</v>
      </c>
      <c r="B1159" s="5" t="s">
        <v>4215</v>
      </c>
      <c r="C1159" s="3">
        <f>[1]!EM_S_STM07_IS($A1159,"9",DATE(C$4,12,31),"1")/1000000</f>
        <v>1339.6188435699999</v>
      </c>
      <c r="D1159" s="3">
        <f>[1]!EM_S_STM07_IS($A1159,"61",DATE(C$4,12,31),"1")/1000000</f>
        <v>57.248718570000001</v>
      </c>
      <c r="E1159" s="3">
        <f>[1]!EM_S_STM07_IS($A1159,"9",DATE(E$4,12,31),"1")/1000000</f>
        <v>1487.8094509</v>
      </c>
      <c r="F1159" s="3">
        <f>[1]!EM_S_STM07_IS($A1159,"61",DATE(E$4,12,31),"1")/1000000</f>
        <v>122.59309948000001</v>
      </c>
      <c r="G1159" s="3">
        <f>[1]!EM_S_STM07_IS($A1159,"9",DATE(G$4,12,31),"1")/1000000</f>
        <v>1512.1768535699998</v>
      </c>
      <c r="H1159" s="3">
        <f>[1]!EM_S_STM07_IS($A1159,"61",DATE(G$4,12,31),"1")/1000000</f>
        <v>123.82052141</v>
      </c>
      <c r="I1159" s="3">
        <f>[1]!EM_S_STM07_IS($A1159,"9",DATE(I$4,12,31),"1")/1000000</f>
        <v>1652.4561372200001</v>
      </c>
      <c r="J1159" s="3">
        <f>[1]!EM_S_STM07_IS($A1159,"61",DATE(I$4,12,31),"1")/1000000</f>
        <v>156.66474253999999</v>
      </c>
      <c r="K1159" s="3">
        <f>[1]!EM_S_STM07_IS($A1159,"9",DATE(K$4,12,31),"1")/1000000</f>
        <v>1957.9900442999999</v>
      </c>
      <c r="L1159" s="3">
        <f>[1]!EM_S_STM07_IS($A1159,"61",DATE(K$4,12,31),"1")/1000000</f>
        <v>189.68690738999999</v>
      </c>
      <c r="M1159" s="3">
        <f>[1]!EM_S_STM07_IS($A1159,"9",DATE(M$4,12,31),"1")/1000000</f>
        <v>1593.3701372799999</v>
      </c>
      <c r="N1159" s="3">
        <f>[1]!EM_S_STM07_IS($A1159,"61",DATE(M$4,12,31),"1")/1000000</f>
        <v>118.64629033</v>
      </c>
      <c r="O1159" s="6">
        <f t="shared" ref="O1159:O1222" si="38">IFERROR(IF(OR(C1159&lt;0,C1159=""),"",POWER(M1159/C1159,1/5)-1),"")</f>
        <v>3.5302076591604559E-2</v>
      </c>
      <c r="P1159" s="6">
        <f t="shared" ref="P1159:P1222" si="39">IFERROR(IF(OR(D1159&lt;0,D1159=""),"",POWER(N1159/D1159,1/5)-1),"")</f>
        <v>0.15690494861495496</v>
      </c>
    </row>
    <row r="1160" spans="1:16" x14ac:dyDescent="0.25">
      <c r="A1160" s="5" t="s">
        <v>1154</v>
      </c>
      <c r="B1160" s="5" t="s">
        <v>4216</v>
      </c>
      <c r="C1160" s="3">
        <f>[1]!EM_S_STM07_IS($A1160,"9",DATE(C$4,12,31),"1")/1000000</f>
        <v>334.83426988000002</v>
      </c>
      <c r="D1160" s="3">
        <f>[1]!EM_S_STM07_IS($A1160,"61",DATE(C$4,12,31),"1")/1000000</f>
        <v>150.39670541999999</v>
      </c>
      <c r="E1160" s="3">
        <f>[1]!EM_S_STM07_IS($A1160,"9",DATE(E$4,12,31),"1")/1000000</f>
        <v>449.81700606999999</v>
      </c>
      <c r="F1160" s="3">
        <f>[1]!EM_S_STM07_IS($A1160,"61",DATE(E$4,12,31),"1")/1000000</f>
        <v>132.54793731999999</v>
      </c>
      <c r="G1160" s="3">
        <f>[1]!EM_S_STM07_IS($A1160,"9",DATE(G$4,12,31),"1")/1000000</f>
        <v>518.12235167000006</v>
      </c>
      <c r="H1160" s="3">
        <f>[1]!EM_S_STM07_IS($A1160,"61",DATE(G$4,12,31),"1")/1000000</f>
        <v>168.57628319</v>
      </c>
      <c r="I1160" s="3">
        <f>[1]!EM_S_STM07_IS($A1160,"9",DATE(I$4,12,31),"1")/1000000</f>
        <v>567.55491469000003</v>
      </c>
      <c r="J1160" s="3">
        <f>[1]!EM_S_STM07_IS($A1160,"61",DATE(I$4,12,31),"1")/1000000</f>
        <v>207.99842552000001</v>
      </c>
      <c r="K1160" s="3">
        <f>[1]!EM_S_STM07_IS($A1160,"9",DATE(K$4,12,31),"1")/1000000</f>
        <v>661.17505285000004</v>
      </c>
      <c r="L1160" s="3">
        <f>[1]!EM_S_STM07_IS($A1160,"61",DATE(K$4,12,31),"1")/1000000</f>
        <v>250.98372003999998</v>
      </c>
      <c r="M1160" s="3">
        <f>[1]!EM_S_STM07_IS($A1160,"9",DATE(M$4,12,31),"1")/1000000</f>
        <v>840.91089169000008</v>
      </c>
      <c r="N1160" s="3">
        <f>[1]!EM_S_STM07_IS($A1160,"61",DATE(M$4,12,31),"1")/1000000</f>
        <v>289.42374735000004</v>
      </c>
      <c r="O1160" s="6">
        <f t="shared" si="38"/>
        <v>0.20222018472854875</v>
      </c>
      <c r="P1160" s="6">
        <f t="shared" si="39"/>
        <v>0.1398800897438286</v>
      </c>
    </row>
    <row r="1161" spans="1:16" x14ac:dyDescent="0.25">
      <c r="A1161" s="5" t="s">
        <v>1155</v>
      </c>
      <c r="B1161" s="5" t="s">
        <v>4217</v>
      </c>
      <c r="C1161" s="3">
        <f>[1]!EM_S_STM07_IS($A1161,"9",DATE(C$4,12,31),"1")/1000000</f>
        <v>259.32283527999999</v>
      </c>
      <c r="D1161" s="3">
        <f>[1]!EM_S_STM07_IS($A1161,"61",DATE(C$4,12,31),"1")/1000000</f>
        <v>61.91047554</v>
      </c>
      <c r="E1161" s="3">
        <f>[1]!EM_S_STM07_IS($A1161,"9",DATE(E$4,12,31),"1")/1000000</f>
        <v>312.79262719000002</v>
      </c>
      <c r="F1161" s="3">
        <f>[1]!EM_S_STM07_IS($A1161,"61",DATE(E$4,12,31),"1")/1000000</f>
        <v>50.527361689999999</v>
      </c>
      <c r="G1161" s="3">
        <f>[1]!EM_S_STM07_IS($A1161,"9",DATE(G$4,12,31),"1")/1000000</f>
        <v>391.57814442</v>
      </c>
      <c r="H1161" s="3">
        <f>[1]!EM_S_STM07_IS($A1161,"61",DATE(G$4,12,31),"1")/1000000</f>
        <v>72.138270439999999</v>
      </c>
      <c r="I1161" s="3">
        <f>[1]!EM_S_STM07_IS($A1161,"9",DATE(I$4,12,31),"1")/1000000</f>
        <v>327.90944975999997</v>
      </c>
      <c r="J1161" s="3">
        <f>[1]!EM_S_STM07_IS($A1161,"61",DATE(I$4,12,31),"1")/1000000</f>
        <v>41.659706380000003</v>
      </c>
      <c r="K1161" s="3">
        <f>[1]!EM_S_STM07_IS($A1161,"9",DATE(K$4,12,31),"1")/1000000</f>
        <v>306.75325312000001</v>
      </c>
      <c r="L1161" s="3">
        <f>[1]!EM_S_STM07_IS($A1161,"61",DATE(K$4,12,31),"1")/1000000</f>
        <v>37.496937439999996</v>
      </c>
      <c r="M1161" s="3">
        <f>[1]!EM_S_STM07_IS($A1161,"9",DATE(M$4,12,31),"1")/1000000</f>
        <v>280.10028324000001</v>
      </c>
      <c r="N1161" s="3">
        <f>[1]!EM_S_STM07_IS($A1161,"61",DATE(M$4,12,31),"1")/1000000</f>
        <v>24.037669409999999</v>
      </c>
      <c r="O1161" s="6">
        <f t="shared" si="38"/>
        <v>1.5534208611452271E-2</v>
      </c>
      <c r="P1161" s="6">
        <f t="shared" si="39"/>
        <v>-0.17239016382781913</v>
      </c>
    </row>
    <row r="1162" spans="1:16" x14ac:dyDescent="0.25">
      <c r="A1162" s="5" t="s">
        <v>1156</v>
      </c>
      <c r="B1162" s="5" t="s">
        <v>4218</v>
      </c>
      <c r="C1162" s="3">
        <f>[1]!EM_S_STM07_IS($A1162,"9",DATE(C$4,12,31),"1")/1000000</f>
        <v>1509.21849595</v>
      </c>
      <c r="D1162" s="3">
        <f>[1]!EM_S_STM07_IS($A1162,"61",DATE(C$4,12,31),"1")/1000000</f>
        <v>87.955450880000001</v>
      </c>
      <c r="E1162" s="3">
        <f>[1]!EM_S_STM07_IS($A1162,"9",DATE(E$4,12,31),"1")/1000000</f>
        <v>2063.7306404999999</v>
      </c>
      <c r="F1162" s="3">
        <f>[1]!EM_S_STM07_IS($A1162,"61",DATE(E$4,12,31),"1")/1000000</f>
        <v>118.81233212000001</v>
      </c>
      <c r="G1162" s="3">
        <f>[1]!EM_S_STM07_IS($A1162,"9",DATE(G$4,12,31),"1")/1000000</f>
        <v>2296.5070163999999</v>
      </c>
      <c r="H1162" s="3">
        <f>[1]!EM_S_STM07_IS($A1162,"61",DATE(G$4,12,31),"1")/1000000</f>
        <v>132.45588878000001</v>
      </c>
      <c r="I1162" s="3">
        <f>[1]!EM_S_STM07_IS($A1162,"9",DATE(I$4,12,31),"1")/1000000</f>
        <v>2718.9132401399997</v>
      </c>
      <c r="J1162" s="3">
        <f>[1]!EM_S_STM07_IS($A1162,"61",DATE(I$4,12,31),"1")/1000000</f>
        <v>130.90085108</v>
      </c>
      <c r="K1162" s="3">
        <f>[1]!EM_S_STM07_IS($A1162,"9",DATE(K$4,12,31),"1")/1000000</f>
        <v>2493.80671562</v>
      </c>
      <c r="L1162" s="3">
        <f>[1]!EM_S_STM07_IS($A1162,"61",DATE(K$4,12,31),"1")/1000000</f>
        <v>98.572130250000001</v>
      </c>
      <c r="M1162" s="3">
        <f>[1]!EM_S_STM07_IS($A1162,"9",DATE(M$4,12,31),"1")/1000000</f>
        <v>3052.80210343</v>
      </c>
      <c r="N1162" s="3">
        <f>[1]!EM_S_STM07_IS($A1162,"61",DATE(M$4,12,31),"1")/1000000</f>
        <v>128.05012685</v>
      </c>
      <c r="O1162" s="6">
        <f t="shared" si="38"/>
        <v>0.1513021260619507</v>
      </c>
      <c r="P1162" s="6">
        <f t="shared" si="39"/>
        <v>7.8011641286586553E-2</v>
      </c>
    </row>
    <row r="1163" spans="1:16" x14ac:dyDescent="0.25">
      <c r="A1163" s="5" t="s">
        <v>1157</v>
      </c>
      <c r="B1163" s="5" t="s">
        <v>4219</v>
      </c>
      <c r="C1163" s="3">
        <f>[1]!EM_S_STM07_IS($A1163,"9",DATE(C$4,12,31),"1")/1000000</f>
        <v>112.87715351999999</v>
      </c>
      <c r="D1163" s="3">
        <f>[1]!EM_S_STM07_IS($A1163,"61",DATE(C$4,12,31),"1")/1000000</f>
        <v>64.229622719999995</v>
      </c>
      <c r="E1163" s="3">
        <f>[1]!EM_S_STM07_IS($A1163,"9",DATE(E$4,12,31),"1")/1000000</f>
        <v>133.50331968</v>
      </c>
      <c r="F1163" s="3">
        <f>[1]!EM_S_STM07_IS($A1163,"61",DATE(E$4,12,31),"1")/1000000</f>
        <v>70.411925430000011</v>
      </c>
      <c r="G1163" s="3">
        <f>[1]!EM_S_STM07_IS($A1163,"9",DATE(G$4,12,31),"1")/1000000</f>
        <v>129.66406222000001</v>
      </c>
      <c r="H1163" s="3">
        <f>[1]!EM_S_STM07_IS($A1163,"61",DATE(G$4,12,31),"1")/1000000</f>
        <v>67.998622560000001</v>
      </c>
      <c r="I1163" s="3">
        <f>[1]!EM_S_STM07_IS($A1163,"9",DATE(I$4,12,31),"1")/1000000</f>
        <v>149.60461592999999</v>
      </c>
      <c r="J1163" s="3">
        <f>[1]!EM_S_STM07_IS($A1163,"61",DATE(I$4,12,31),"1")/1000000</f>
        <v>66.771919460000007</v>
      </c>
      <c r="K1163" s="3">
        <f>[1]!EM_S_STM07_IS($A1163,"9",DATE(K$4,12,31),"1")/1000000</f>
        <v>161.19772277000001</v>
      </c>
      <c r="L1163" s="3">
        <f>[1]!EM_S_STM07_IS($A1163,"61",DATE(K$4,12,31),"1")/1000000</f>
        <v>58.932803039999996</v>
      </c>
      <c r="M1163" s="3">
        <f>[1]!EM_S_STM07_IS($A1163,"9",DATE(M$4,12,31),"1")/1000000</f>
        <v>230.97036691999998</v>
      </c>
      <c r="N1163" s="3">
        <f>[1]!EM_S_STM07_IS($A1163,"61",DATE(M$4,12,31),"1")/1000000</f>
        <v>52.679055470000002</v>
      </c>
      <c r="O1163" s="6">
        <f t="shared" si="38"/>
        <v>0.15395810819992506</v>
      </c>
      <c r="P1163" s="6">
        <f t="shared" si="39"/>
        <v>-3.8873566398957671E-2</v>
      </c>
    </row>
    <row r="1164" spans="1:16" x14ac:dyDescent="0.25">
      <c r="A1164" s="5" t="s">
        <v>1158</v>
      </c>
      <c r="B1164" s="5" t="s">
        <v>4220</v>
      </c>
      <c r="C1164" s="3">
        <f>[1]!EM_S_STM07_IS($A1164,"9",DATE(C$4,12,31),"1")/1000000</f>
        <v>1022.91334827</v>
      </c>
      <c r="D1164" s="3">
        <f>[1]!EM_S_STM07_IS($A1164,"61",DATE(C$4,12,31),"1")/1000000</f>
        <v>38.870718789999998</v>
      </c>
      <c r="E1164" s="3">
        <f>[1]!EM_S_STM07_IS($A1164,"9",DATE(E$4,12,31),"1")/1000000</f>
        <v>1383.2420022700001</v>
      </c>
      <c r="F1164" s="3">
        <f>[1]!EM_S_STM07_IS($A1164,"61",DATE(E$4,12,31),"1")/1000000</f>
        <v>101.53580689</v>
      </c>
      <c r="G1164" s="3">
        <f>[1]!EM_S_STM07_IS($A1164,"9",DATE(G$4,12,31),"1")/1000000</f>
        <v>1509.0318068800002</v>
      </c>
      <c r="H1164" s="3">
        <f>[1]!EM_S_STM07_IS($A1164,"61",DATE(G$4,12,31),"1")/1000000</f>
        <v>113.20100334</v>
      </c>
      <c r="I1164" s="3">
        <f>[1]!EM_S_STM07_IS($A1164,"9",DATE(I$4,12,31),"1")/1000000</f>
        <v>1763.5558428699999</v>
      </c>
      <c r="J1164" s="3">
        <f>[1]!EM_S_STM07_IS($A1164,"61",DATE(I$4,12,31),"1")/1000000</f>
        <v>92.333312400000011</v>
      </c>
      <c r="K1164" s="3">
        <f>[1]!EM_S_STM07_IS($A1164,"9",DATE(K$4,12,31),"1")/1000000</f>
        <v>1837.2723606</v>
      </c>
      <c r="L1164" s="3">
        <f>[1]!EM_S_STM07_IS($A1164,"61",DATE(K$4,12,31),"1")/1000000</f>
        <v>28.135201210000002</v>
      </c>
      <c r="M1164" s="3">
        <f>[1]!EM_S_STM07_IS($A1164,"9",DATE(M$4,12,31),"1")/1000000</f>
        <v>1771.7204508099999</v>
      </c>
      <c r="N1164" s="3">
        <f>[1]!EM_S_STM07_IS($A1164,"61",DATE(M$4,12,31),"1")/1000000</f>
        <v>25.043987960000003</v>
      </c>
      <c r="O1164" s="6">
        <f t="shared" si="38"/>
        <v>0.1161209767095146</v>
      </c>
      <c r="P1164" s="6">
        <f t="shared" si="39"/>
        <v>-8.4167222184449719E-2</v>
      </c>
    </row>
    <row r="1165" spans="1:16" x14ac:dyDescent="0.25">
      <c r="A1165" s="5" t="s">
        <v>1159</v>
      </c>
      <c r="B1165" s="5" t="s">
        <v>4221</v>
      </c>
      <c r="C1165" s="3">
        <f>[1]!EM_S_STM07_IS($A1165,"9",DATE(C$4,12,31),"1")/1000000</f>
        <v>694.46944325999993</v>
      </c>
      <c r="D1165" s="3">
        <f>[1]!EM_S_STM07_IS($A1165,"61",DATE(C$4,12,31),"1")/1000000</f>
        <v>60.61138442</v>
      </c>
      <c r="E1165" s="3">
        <f>[1]!EM_S_STM07_IS($A1165,"9",DATE(E$4,12,31),"1")/1000000</f>
        <v>886.13379884000005</v>
      </c>
      <c r="F1165" s="3">
        <f>[1]!EM_S_STM07_IS($A1165,"61",DATE(E$4,12,31),"1")/1000000</f>
        <v>81.098146819999997</v>
      </c>
      <c r="G1165" s="3">
        <f>[1]!EM_S_STM07_IS($A1165,"9",DATE(G$4,12,31),"1")/1000000</f>
        <v>889.59873882000011</v>
      </c>
      <c r="H1165" s="3">
        <f>[1]!EM_S_STM07_IS($A1165,"61",DATE(G$4,12,31),"1")/1000000</f>
        <v>97.407151589999998</v>
      </c>
      <c r="I1165" s="3">
        <f>[1]!EM_S_STM07_IS($A1165,"9",DATE(I$4,12,31),"1")/1000000</f>
        <v>893.25818747000005</v>
      </c>
      <c r="J1165" s="3">
        <f>[1]!EM_S_STM07_IS($A1165,"61",DATE(I$4,12,31),"1")/1000000</f>
        <v>121.60235065000001</v>
      </c>
      <c r="K1165" s="3">
        <f>[1]!EM_S_STM07_IS($A1165,"9",DATE(K$4,12,31),"1")/1000000</f>
        <v>983.98041835000004</v>
      </c>
      <c r="L1165" s="3">
        <f>[1]!EM_S_STM07_IS($A1165,"61",DATE(K$4,12,31),"1")/1000000</f>
        <v>98.629108770000002</v>
      </c>
      <c r="M1165" s="3">
        <f>[1]!EM_S_STM07_IS($A1165,"9",DATE(M$4,12,31),"1")/1000000</f>
        <v>1151.07478793</v>
      </c>
      <c r="N1165" s="3">
        <f>[1]!EM_S_STM07_IS($A1165,"61",DATE(M$4,12,31),"1")/1000000</f>
        <v>60.880585420000003</v>
      </c>
      <c r="O1165" s="6">
        <f t="shared" si="38"/>
        <v>0.10634373284982312</v>
      </c>
      <c r="P1165" s="6">
        <f t="shared" si="39"/>
        <v>8.8671136135798356E-4</v>
      </c>
    </row>
    <row r="1166" spans="1:16" x14ac:dyDescent="0.25">
      <c r="A1166" s="5" t="s">
        <v>1160</v>
      </c>
      <c r="B1166" s="5" t="s">
        <v>4222</v>
      </c>
      <c r="C1166" s="3">
        <f>[1]!EM_S_STM07_IS($A1166,"9",DATE(C$4,12,31),"1")/1000000</f>
        <v>770.1750159500001</v>
      </c>
      <c r="D1166" s="3">
        <f>[1]!EM_S_STM07_IS($A1166,"61",DATE(C$4,12,31),"1")/1000000</f>
        <v>46.298296030000003</v>
      </c>
      <c r="E1166" s="3">
        <f>[1]!EM_S_STM07_IS($A1166,"9",DATE(E$4,12,31),"1")/1000000</f>
        <v>1012.8977053899999</v>
      </c>
      <c r="F1166" s="3">
        <f>[1]!EM_S_STM07_IS($A1166,"61",DATE(E$4,12,31),"1")/1000000</f>
        <v>64.816285719999996</v>
      </c>
      <c r="G1166" s="3">
        <f>[1]!EM_S_STM07_IS($A1166,"9",DATE(G$4,12,31),"1")/1000000</f>
        <v>1170.7838467399999</v>
      </c>
      <c r="H1166" s="3">
        <f>[1]!EM_S_STM07_IS($A1166,"61",DATE(G$4,12,31),"1")/1000000</f>
        <v>84.644688060000007</v>
      </c>
      <c r="I1166" s="3">
        <f>[1]!EM_S_STM07_IS($A1166,"9",DATE(I$4,12,31),"1")/1000000</f>
        <v>1349.6259149</v>
      </c>
      <c r="J1166" s="3">
        <f>[1]!EM_S_STM07_IS($A1166,"61",DATE(I$4,12,31),"1")/1000000</f>
        <v>56.876819329999996</v>
      </c>
      <c r="K1166" s="3">
        <f>[1]!EM_S_STM07_IS($A1166,"9",DATE(K$4,12,31),"1")/1000000</f>
        <v>1780.81505184</v>
      </c>
      <c r="L1166" s="3">
        <f>[1]!EM_S_STM07_IS($A1166,"61",DATE(K$4,12,31),"1")/1000000</f>
        <v>56.403398530000004</v>
      </c>
      <c r="M1166" s="3">
        <f>[1]!EM_S_STM07_IS($A1166,"9",DATE(M$4,12,31),"1")/1000000</f>
        <v>1863.7394600600001</v>
      </c>
      <c r="N1166" s="3">
        <f>[1]!EM_S_STM07_IS($A1166,"61",DATE(M$4,12,31),"1")/1000000</f>
        <v>57.078389059999999</v>
      </c>
      <c r="O1166" s="6">
        <f t="shared" si="38"/>
        <v>0.1933261422437702</v>
      </c>
      <c r="P1166" s="6">
        <f t="shared" si="39"/>
        <v>4.2752740691345048E-2</v>
      </c>
    </row>
    <row r="1167" spans="1:16" x14ac:dyDescent="0.25">
      <c r="A1167" s="5" t="s">
        <v>1161</v>
      </c>
      <c r="B1167" s="5" t="s">
        <v>4223</v>
      </c>
      <c r="C1167" s="3">
        <f>[1]!EM_S_STM07_IS($A1167,"9",DATE(C$4,12,31),"1")/1000000</f>
        <v>2764.7151948999999</v>
      </c>
      <c r="D1167" s="3">
        <f>[1]!EM_S_STM07_IS($A1167,"61",DATE(C$4,12,31),"1")/1000000</f>
        <v>150.76074297</v>
      </c>
      <c r="E1167" s="3">
        <f>[1]!EM_S_STM07_IS($A1167,"9",DATE(E$4,12,31),"1")/1000000</f>
        <v>3447.9623143899998</v>
      </c>
      <c r="F1167" s="3">
        <f>[1]!EM_S_STM07_IS($A1167,"61",DATE(E$4,12,31),"1")/1000000</f>
        <v>170.61320182</v>
      </c>
      <c r="G1167" s="3">
        <f>[1]!EM_S_STM07_IS($A1167,"9",DATE(G$4,12,31),"1")/1000000</f>
        <v>3905.15301598</v>
      </c>
      <c r="H1167" s="3">
        <f>[1]!EM_S_STM07_IS($A1167,"61",DATE(G$4,12,31),"1")/1000000</f>
        <v>173.49036604</v>
      </c>
      <c r="I1167" s="3">
        <f>[1]!EM_S_STM07_IS($A1167,"9",DATE(I$4,12,31),"1")/1000000</f>
        <v>4437.0423245500006</v>
      </c>
      <c r="J1167" s="3">
        <f>[1]!EM_S_STM07_IS($A1167,"61",DATE(I$4,12,31),"1")/1000000</f>
        <v>157.02447499000002</v>
      </c>
      <c r="K1167" s="3">
        <f>[1]!EM_S_STM07_IS($A1167,"9",DATE(K$4,12,31),"1")/1000000</f>
        <v>4764.2108700400004</v>
      </c>
      <c r="L1167" s="3">
        <f>[1]!EM_S_STM07_IS($A1167,"61",DATE(K$4,12,31),"1")/1000000</f>
        <v>170.26851041</v>
      </c>
      <c r="M1167" s="3">
        <f>[1]!EM_S_STM07_IS($A1167,"9",DATE(M$4,12,31),"1")/1000000</f>
        <v>5486.1798136000007</v>
      </c>
      <c r="N1167" s="3">
        <f>[1]!EM_S_STM07_IS($A1167,"61",DATE(M$4,12,31),"1")/1000000</f>
        <v>179.21860018999999</v>
      </c>
      <c r="O1167" s="6">
        <f t="shared" si="38"/>
        <v>0.14689570849953615</v>
      </c>
      <c r="P1167" s="6">
        <f t="shared" si="39"/>
        <v>3.5187364526182874E-2</v>
      </c>
    </row>
    <row r="1168" spans="1:16" x14ac:dyDescent="0.25">
      <c r="A1168" s="5" t="s">
        <v>1162</v>
      </c>
      <c r="B1168" s="5" t="s">
        <v>4224</v>
      </c>
      <c r="C1168" s="3">
        <f>[1]!EM_S_STM07_IS($A1168,"9",DATE(C$4,12,31),"1")/1000000</f>
        <v>442.58384174000003</v>
      </c>
      <c r="D1168" s="3">
        <f>[1]!EM_S_STM07_IS($A1168,"61",DATE(C$4,12,31),"1")/1000000</f>
        <v>127.21267017</v>
      </c>
      <c r="E1168" s="3">
        <f>[1]!EM_S_STM07_IS($A1168,"9",DATE(E$4,12,31),"1")/1000000</f>
        <v>595.61897184999998</v>
      </c>
      <c r="F1168" s="3">
        <f>[1]!EM_S_STM07_IS($A1168,"61",DATE(E$4,12,31),"1")/1000000</f>
        <v>150.52032954000001</v>
      </c>
      <c r="G1168" s="3">
        <f>[1]!EM_S_STM07_IS($A1168,"9",DATE(G$4,12,31),"1")/1000000</f>
        <v>741.55024112000001</v>
      </c>
      <c r="H1168" s="3">
        <f>[1]!EM_S_STM07_IS($A1168,"61",DATE(G$4,12,31),"1")/1000000</f>
        <v>175.34232191999999</v>
      </c>
      <c r="I1168" s="3">
        <f>[1]!EM_S_STM07_IS($A1168,"9",DATE(I$4,12,31),"1")/1000000</f>
        <v>763.62006170000006</v>
      </c>
      <c r="J1168" s="3">
        <f>[1]!EM_S_STM07_IS($A1168,"61",DATE(I$4,12,31),"1")/1000000</f>
        <v>207.28290684999999</v>
      </c>
      <c r="K1168" s="3">
        <f>[1]!EM_S_STM07_IS($A1168,"9",DATE(K$4,12,31),"1")/1000000</f>
        <v>607.67462477000004</v>
      </c>
      <c r="L1168" s="3">
        <f>[1]!EM_S_STM07_IS($A1168,"61",DATE(K$4,12,31),"1")/1000000</f>
        <v>187.32381896999999</v>
      </c>
      <c r="M1168" s="3">
        <f>[1]!EM_S_STM07_IS($A1168,"9",DATE(M$4,12,31),"1")/1000000</f>
        <v>717.38968337999995</v>
      </c>
      <c r="N1168" s="3">
        <f>[1]!EM_S_STM07_IS($A1168,"61",DATE(M$4,12,31),"1")/1000000</f>
        <v>176.79280262</v>
      </c>
      <c r="O1168" s="6">
        <f t="shared" si="38"/>
        <v>0.10141735287781151</v>
      </c>
      <c r="P1168" s="6">
        <f t="shared" si="39"/>
        <v>6.8038338325646874E-2</v>
      </c>
    </row>
    <row r="1169" spans="1:16" x14ac:dyDescent="0.25">
      <c r="A1169" s="5" t="s">
        <v>1163</v>
      </c>
      <c r="B1169" s="5" t="s">
        <v>4225</v>
      </c>
      <c r="C1169" s="3">
        <f>[1]!EM_S_STM07_IS($A1169,"9",DATE(C$4,12,31),"1")/1000000</f>
        <v>190.69811931999999</v>
      </c>
      <c r="D1169" s="3">
        <f>[1]!EM_S_STM07_IS($A1169,"61",DATE(C$4,12,31),"1")/1000000</f>
        <v>46.787255189999996</v>
      </c>
      <c r="E1169" s="3">
        <f>[1]!EM_S_STM07_IS($A1169,"9",DATE(E$4,12,31),"1")/1000000</f>
        <v>217.47140694000001</v>
      </c>
      <c r="F1169" s="3">
        <f>[1]!EM_S_STM07_IS($A1169,"61",DATE(E$4,12,31),"1")/1000000</f>
        <v>48.296434900000001</v>
      </c>
      <c r="G1169" s="3">
        <f>[1]!EM_S_STM07_IS($A1169,"9",DATE(G$4,12,31),"1")/1000000</f>
        <v>205.04931068000002</v>
      </c>
      <c r="H1169" s="3">
        <f>[1]!EM_S_STM07_IS($A1169,"61",DATE(G$4,12,31),"1")/1000000</f>
        <v>49.015839490000005</v>
      </c>
      <c r="I1169" s="3">
        <f>[1]!EM_S_STM07_IS($A1169,"9",DATE(I$4,12,31),"1")/1000000</f>
        <v>231.13416286</v>
      </c>
      <c r="J1169" s="3">
        <f>[1]!EM_S_STM07_IS($A1169,"61",DATE(I$4,12,31),"1")/1000000</f>
        <v>41.73022718</v>
      </c>
      <c r="K1169" s="3">
        <f>[1]!EM_S_STM07_IS($A1169,"9",DATE(K$4,12,31),"1")/1000000</f>
        <v>455.99668707999996</v>
      </c>
      <c r="L1169" s="3">
        <f>[1]!EM_S_STM07_IS($A1169,"61",DATE(K$4,12,31),"1")/1000000</f>
        <v>97.125358480000003</v>
      </c>
      <c r="M1169" s="3">
        <f>[1]!EM_S_STM07_IS($A1169,"9",DATE(M$4,12,31),"1")/1000000</f>
        <v>408.10115030000003</v>
      </c>
      <c r="N1169" s="3">
        <f>[1]!EM_S_STM07_IS($A1169,"61",DATE(M$4,12,31),"1")/1000000</f>
        <v>126.40834012000001</v>
      </c>
      <c r="O1169" s="6">
        <f t="shared" si="38"/>
        <v>0.16435196857253365</v>
      </c>
      <c r="P1169" s="6">
        <f t="shared" si="39"/>
        <v>0.21991517072166156</v>
      </c>
    </row>
    <row r="1170" spans="1:16" x14ac:dyDescent="0.25">
      <c r="A1170" s="5" t="s">
        <v>1164</v>
      </c>
      <c r="B1170" s="5" t="s">
        <v>4226</v>
      </c>
      <c r="C1170" s="3">
        <f>[1]!EM_S_STM07_IS($A1170,"9",DATE(C$4,12,31),"1")/1000000</f>
        <v>119.0103233</v>
      </c>
      <c r="D1170" s="3">
        <f>[1]!EM_S_STM07_IS($A1170,"61",DATE(C$4,12,31),"1")/1000000</f>
        <v>30.389548730000001</v>
      </c>
      <c r="E1170" s="3">
        <f>[1]!EM_S_STM07_IS($A1170,"9",DATE(E$4,12,31),"1")/1000000</f>
        <v>182.51617536000001</v>
      </c>
      <c r="F1170" s="3">
        <f>[1]!EM_S_STM07_IS($A1170,"61",DATE(E$4,12,31),"1")/1000000</f>
        <v>48.580025190000001</v>
      </c>
      <c r="G1170" s="3">
        <f>[1]!EM_S_STM07_IS($A1170,"9",DATE(G$4,12,31),"1")/1000000</f>
        <v>238.27299062999998</v>
      </c>
      <c r="H1170" s="3">
        <f>[1]!EM_S_STM07_IS($A1170,"61",DATE(G$4,12,31),"1")/1000000</f>
        <v>64.785083900000004</v>
      </c>
      <c r="I1170" s="3">
        <f>[1]!EM_S_STM07_IS($A1170,"9",DATE(I$4,12,31),"1")/1000000</f>
        <v>275.01020775000001</v>
      </c>
      <c r="J1170" s="3">
        <f>[1]!EM_S_STM07_IS($A1170,"61",DATE(I$4,12,31),"1")/1000000</f>
        <v>82.264840370000002</v>
      </c>
      <c r="K1170" s="3">
        <f>[1]!EM_S_STM07_IS($A1170,"9",DATE(K$4,12,31),"1")/1000000</f>
        <v>345.44802449999997</v>
      </c>
      <c r="L1170" s="3">
        <f>[1]!EM_S_STM07_IS($A1170,"61",DATE(K$4,12,31),"1")/1000000</f>
        <v>104.9318126</v>
      </c>
      <c r="M1170" s="3">
        <f>[1]!EM_S_STM07_IS($A1170,"9",DATE(M$4,12,31),"1")/1000000</f>
        <v>422.42589312000001</v>
      </c>
      <c r="N1170" s="3">
        <f>[1]!EM_S_STM07_IS($A1170,"61",DATE(M$4,12,31),"1")/1000000</f>
        <v>110.84442992</v>
      </c>
      <c r="O1170" s="6">
        <f t="shared" si="38"/>
        <v>0.28834797503829157</v>
      </c>
      <c r="P1170" s="6">
        <f t="shared" si="39"/>
        <v>0.29538219864115667</v>
      </c>
    </row>
    <row r="1171" spans="1:16" x14ac:dyDescent="0.25">
      <c r="A1171" s="5" t="s">
        <v>1165</v>
      </c>
      <c r="B1171" s="5" t="s">
        <v>4227</v>
      </c>
      <c r="C1171" s="3">
        <f>[1]!EM_S_STM07_IS($A1171,"9",DATE(C$4,12,31),"1")/1000000</f>
        <v>1963.1585239999999</v>
      </c>
      <c r="D1171" s="3">
        <f>[1]!EM_S_STM07_IS($A1171,"61",DATE(C$4,12,31),"1")/1000000</f>
        <v>236.40470199999999</v>
      </c>
      <c r="E1171" s="3">
        <f>[1]!EM_S_STM07_IS($A1171,"9",DATE(E$4,12,31),"1")/1000000</f>
        <v>2840.925616</v>
      </c>
      <c r="F1171" s="3">
        <f>[1]!EM_S_STM07_IS($A1171,"61",DATE(E$4,12,31),"1")/1000000</f>
        <v>317.17368800000003</v>
      </c>
      <c r="G1171" s="3">
        <f>[1]!EM_S_STM07_IS($A1171,"9",DATE(G$4,12,31),"1")/1000000</f>
        <v>3506.4328180000002</v>
      </c>
      <c r="H1171" s="3">
        <f>[1]!EM_S_STM07_IS($A1171,"61",DATE(G$4,12,31),"1")/1000000</f>
        <v>404.87705599999998</v>
      </c>
      <c r="I1171" s="3">
        <f>[1]!EM_S_STM07_IS($A1171,"9",DATE(I$4,12,31),"1")/1000000</f>
        <v>4567.0225579999997</v>
      </c>
      <c r="J1171" s="3">
        <f>[1]!EM_S_STM07_IS($A1171,"61",DATE(I$4,12,31),"1")/1000000</f>
        <v>613.52347199999997</v>
      </c>
      <c r="K1171" s="3">
        <f>[1]!EM_S_STM07_IS($A1171,"9",DATE(K$4,12,31),"1")/1000000</f>
        <v>5454.6313319999999</v>
      </c>
      <c r="L1171" s="3">
        <f>[1]!EM_S_STM07_IS($A1171,"61",DATE(K$4,12,31),"1")/1000000</f>
        <v>808.99172599999997</v>
      </c>
      <c r="M1171" s="3">
        <f>[1]!EM_S_STM07_IS($A1171,"9",DATE(M$4,12,31),"1")/1000000</f>
        <v>6662.3530929999997</v>
      </c>
      <c r="N1171" s="3">
        <f>[1]!EM_S_STM07_IS($A1171,"61",DATE(M$4,12,31),"1")/1000000</f>
        <v>1016.976779</v>
      </c>
      <c r="O1171" s="6">
        <f t="shared" si="38"/>
        <v>0.27683404832575165</v>
      </c>
      <c r="P1171" s="6">
        <f t="shared" si="39"/>
        <v>0.33884710940397156</v>
      </c>
    </row>
    <row r="1172" spans="1:16" x14ac:dyDescent="0.25">
      <c r="A1172" s="5" t="s">
        <v>1166</v>
      </c>
      <c r="B1172" s="5" t="s">
        <v>4228</v>
      </c>
      <c r="C1172" s="3">
        <f>[1]!EM_S_STM07_IS($A1172,"9",DATE(C$4,12,31),"1")/1000000</f>
        <v>513.41325898000002</v>
      </c>
      <c r="D1172" s="3">
        <f>[1]!EM_S_STM07_IS($A1172,"61",DATE(C$4,12,31),"1")/1000000</f>
        <v>49.2450446</v>
      </c>
      <c r="E1172" s="3">
        <f>[1]!EM_S_STM07_IS($A1172,"9",DATE(E$4,12,31),"1")/1000000</f>
        <v>658.32778025000005</v>
      </c>
      <c r="F1172" s="3">
        <f>[1]!EM_S_STM07_IS($A1172,"61",DATE(E$4,12,31),"1")/1000000</f>
        <v>53.180841909999998</v>
      </c>
      <c r="G1172" s="3">
        <f>[1]!EM_S_STM07_IS($A1172,"9",DATE(G$4,12,31),"1")/1000000</f>
        <v>737.78443091999998</v>
      </c>
      <c r="H1172" s="3">
        <f>[1]!EM_S_STM07_IS($A1172,"61",DATE(G$4,12,31),"1")/1000000</f>
        <v>65.826190069999996</v>
      </c>
      <c r="I1172" s="3">
        <f>[1]!EM_S_STM07_IS($A1172,"9",DATE(I$4,12,31),"1")/1000000</f>
        <v>754.48142063</v>
      </c>
      <c r="J1172" s="3">
        <f>[1]!EM_S_STM07_IS($A1172,"61",DATE(I$4,12,31),"1")/1000000</f>
        <v>33.753902770000003</v>
      </c>
      <c r="K1172" s="3">
        <f>[1]!EM_S_STM07_IS($A1172,"9",DATE(K$4,12,31),"1")/1000000</f>
        <v>855.27818561000004</v>
      </c>
      <c r="L1172" s="3">
        <f>[1]!EM_S_STM07_IS($A1172,"61",DATE(K$4,12,31),"1")/1000000</f>
        <v>18.393285859999999</v>
      </c>
      <c r="M1172" s="3">
        <f>[1]!EM_S_STM07_IS($A1172,"9",DATE(M$4,12,31),"1")/1000000</f>
        <v>814.74296235999998</v>
      </c>
      <c r="N1172" s="3">
        <f>[1]!EM_S_STM07_IS($A1172,"61",DATE(M$4,12,31),"1")/1000000</f>
        <v>-39.514111</v>
      </c>
      <c r="O1172" s="6">
        <f t="shared" si="38"/>
        <v>9.6757738835100637E-2</v>
      </c>
      <c r="P1172" s="6">
        <f t="shared" si="39"/>
        <v>-1.9569250776740557</v>
      </c>
    </row>
    <row r="1173" spans="1:16" x14ac:dyDescent="0.25">
      <c r="A1173" s="5" t="s">
        <v>1167</v>
      </c>
      <c r="B1173" s="5" t="s">
        <v>4229</v>
      </c>
      <c r="C1173" s="3">
        <f>[1]!EM_S_STM07_IS($A1173,"9",DATE(C$4,12,31),"1")/1000000</f>
        <v>545.94392651999999</v>
      </c>
      <c r="D1173" s="3">
        <f>[1]!EM_S_STM07_IS($A1173,"61",DATE(C$4,12,31),"1")/1000000</f>
        <v>103.40304981</v>
      </c>
      <c r="E1173" s="3">
        <f>[1]!EM_S_STM07_IS($A1173,"9",DATE(E$4,12,31),"1")/1000000</f>
        <v>625.91711921000001</v>
      </c>
      <c r="F1173" s="3">
        <f>[1]!EM_S_STM07_IS($A1173,"61",DATE(E$4,12,31),"1")/1000000</f>
        <v>112.87214311</v>
      </c>
      <c r="G1173" s="3">
        <f>[1]!EM_S_STM07_IS($A1173,"9",DATE(G$4,12,31),"1")/1000000</f>
        <v>548.38467624999998</v>
      </c>
      <c r="H1173" s="3">
        <f>[1]!EM_S_STM07_IS($A1173,"61",DATE(G$4,12,31),"1")/1000000</f>
        <v>72.127189720000004</v>
      </c>
      <c r="I1173" s="3">
        <f>[1]!EM_S_STM07_IS($A1173,"9",DATE(I$4,12,31),"1")/1000000</f>
        <v>674.59629970000003</v>
      </c>
      <c r="J1173" s="3">
        <f>[1]!EM_S_STM07_IS($A1173,"61",DATE(I$4,12,31),"1")/1000000</f>
        <v>48.823967719999999</v>
      </c>
      <c r="K1173" s="3">
        <f>[1]!EM_S_STM07_IS($A1173,"9",DATE(K$4,12,31),"1")/1000000</f>
        <v>811.24190612999996</v>
      </c>
      <c r="L1173" s="3">
        <f>[1]!EM_S_STM07_IS($A1173,"61",DATE(K$4,12,31),"1")/1000000</f>
        <v>43.374711659999996</v>
      </c>
      <c r="M1173" s="3">
        <f>[1]!EM_S_STM07_IS($A1173,"9",DATE(M$4,12,31),"1")/1000000</f>
        <v>837.71932584000001</v>
      </c>
      <c r="N1173" s="3">
        <f>[1]!EM_S_STM07_IS($A1173,"61",DATE(M$4,12,31),"1")/1000000</f>
        <v>53.540843430000002</v>
      </c>
      <c r="O1173" s="6">
        <f t="shared" si="38"/>
        <v>8.9406843498804234E-2</v>
      </c>
      <c r="P1173" s="6">
        <f t="shared" si="39"/>
        <v>-0.12334165343413572</v>
      </c>
    </row>
    <row r="1174" spans="1:16" x14ac:dyDescent="0.25">
      <c r="A1174" s="5" t="s">
        <v>1168</v>
      </c>
      <c r="B1174" s="5" t="s">
        <v>4230</v>
      </c>
      <c r="C1174" s="3">
        <f>[1]!EM_S_STM07_IS($A1174,"9",DATE(C$4,12,31),"1")/1000000</f>
        <v>4462.5486899399993</v>
      </c>
      <c r="D1174" s="3">
        <f>[1]!EM_S_STM07_IS($A1174,"61",DATE(C$4,12,31),"1")/1000000</f>
        <v>168.29306750999999</v>
      </c>
      <c r="E1174" s="3">
        <f>[1]!EM_S_STM07_IS($A1174,"9",DATE(E$4,12,31),"1")/1000000</f>
        <v>4916.4343651300005</v>
      </c>
      <c r="F1174" s="3">
        <f>[1]!EM_S_STM07_IS($A1174,"61",DATE(E$4,12,31),"1")/1000000</f>
        <v>162.45919047000001</v>
      </c>
      <c r="G1174" s="3">
        <f>[1]!EM_S_STM07_IS($A1174,"9",DATE(G$4,12,31),"1")/1000000</f>
        <v>4923.8191564799999</v>
      </c>
      <c r="H1174" s="3">
        <f>[1]!EM_S_STM07_IS($A1174,"61",DATE(G$4,12,31),"1")/1000000</f>
        <v>179.77233165000001</v>
      </c>
      <c r="I1174" s="3">
        <f>[1]!EM_S_STM07_IS($A1174,"9",DATE(I$4,12,31),"1")/1000000</f>
        <v>5035.5465536199999</v>
      </c>
      <c r="J1174" s="3">
        <f>[1]!EM_S_STM07_IS($A1174,"61",DATE(I$4,12,31),"1")/1000000</f>
        <v>192.20554633</v>
      </c>
      <c r="K1174" s="3">
        <f>[1]!EM_S_STM07_IS($A1174,"9",DATE(K$4,12,31),"1")/1000000</f>
        <v>5668.8884630100001</v>
      </c>
      <c r="L1174" s="3">
        <f>[1]!EM_S_STM07_IS($A1174,"61",DATE(K$4,12,31),"1")/1000000</f>
        <v>213.34931608000002</v>
      </c>
      <c r="M1174" s="3">
        <f>[1]!EM_S_STM07_IS($A1174,"9",DATE(M$4,12,31),"1")/1000000</f>
        <v>6307.5159322899999</v>
      </c>
      <c r="N1174" s="3">
        <f>[1]!EM_S_STM07_IS($A1174,"61",DATE(M$4,12,31),"1")/1000000</f>
        <v>283.52183407999996</v>
      </c>
      <c r="O1174" s="6">
        <f t="shared" si="38"/>
        <v>7.165520512290624E-2</v>
      </c>
      <c r="P1174" s="6">
        <f t="shared" si="39"/>
        <v>0.10995163849861989</v>
      </c>
    </row>
    <row r="1175" spans="1:16" x14ac:dyDescent="0.25">
      <c r="A1175" s="5" t="s">
        <v>1169</v>
      </c>
      <c r="B1175" s="5" t="s">
        <v>4231</v>
      </c>
      <c r="C1175" s="3">
        <f>[1]!EM_S_STM07_IS($A1175,"9",DATE(C$4,12,31),"1")/1000000</f>
        <v>405.75321391</v>
      </c>
      <c r="D1175" s="3">
        <f>[1]!EM_S_STM07_IS($A1175,"61",DATE(C$4,12,31),"1")/1000000</f>
        <v>62.5550803</v>
      </c>
      <c r="E1175" s="3">
        <f>[1]!EM_S_STM07_IS($A1175,"9",DATE(E$4,12,31),"1")/1000000</f>
        <v>566.23884666999993</v>
      </c>
      <c r="F1175" s="3">
        <f>[1]!EM_S_STM07_IS($A1175,"61",DATE(E$4,12,31),"1")/1000000</f>
        <v>71.614147349999996</v>
      </c>
      <c r="G1175" s="3">
        <f>[1]!EM_S_STM07_IS($A1175,"9",DATE(G$4,12,31),"1")/1000000</f>
        <v>599.9060682999999</v>
      </c>
      <c r="H1175" s="3">
        <f>[1]!EM_S_STM07_IS($A1175,"61",DATE(G$4,12,31),"1")/1000000</f>
        <v>73.264823129999996</v>
      </c>
      <c r="I1175" s="3">
        <f>[1]!EM_S_STM07_IS($A1175,"9",DATE(I$4,12,31),"1")/1000000</f>
        <v>683.84923276999996</v>
      </c>
      <c r="J1175" s="3">
        <f>[1]!EM_S_STM07_IS($A1175,"61",DATE(I$4,12,31),"1")/1000000</f>
        <v>81.035139799999996</v>
      </c>
      <c r="K1175" s="3">
        <f>[1]!EM_S_STM07_IS($A1175,"9",DATE(K$4,12,31),"1")/1000000</f>
        <v>855.70559639999999</v>
      </c>
      <c r="L1175" s="3">
        <f>[1]!EM_S_STM07_IS($A1175,"61",DATE(K$4,12,31),"1")/1000000</f>
        <v>100.27481712000001</v>
      </c>
      <c r="M1175" s="3">
        <f>[1]!EM_S_STM07_IS($A1175,"9",DATE(M$4,12,31),"1")/1000000</f>
        <v>1013.04918273</v>
      </c>
      <c r="N1175" s="3">
        <f>[1]!EM_S_STM07_IS($A1175,"61",DATE(M$4,12,31),"1")/1000000</f>
        <v>125.13553765</v>
      </c>
      <c r="O1175" s="6">
        <f t="shared" si="38"/>
        <v>0.20080838657715838</v>
      </c>
      <c r="P1175" s="6">
        <f t="shared" si="39"/>
        <v>0.14874495106981445</v>
      </c>
    </row>
    <row r="1176" spans="1:16" x14ac:dyDescent="0.25">
      <c r="A1176" s="5" t="s">
        <v>1170</v>
      </c>
      <c r="B1176" s="5" t="s">
        <v>4232</v>
      </c>
      <c r="C1176" s="3">
        <f>[1]!EM_S_STM07_IS($A1176,"9",DATE(C$4,12,31),"1")/1000000</f>
        <v>1035.0489186699999</v>
      </c>
      <c r="D1176" s="3">
        <f>[1]!EM_S_STM07_IS($A1176,"61",DATE(C$4,12,31),"1")/1000000</f>
        <v>30.506884879999998</v>
      </c>
      <c r="E1176" s="3">
        <f>[1]!EM_S_STM07_IS($A1176,"9",DATE(E$4,12,31),"1")/1000000</f>
        <v>1592.7924948699999</v>
      </c>
      <c r="F1176" s="3">
        <f>[1]!EM_S_STM07_IS($A1176,"61",DATE(E$4,12,31),"1")/1000000</f>
        <v>44.180648490000003</v>
      </c>
      <c r="G1176" s="3">
        <f>[1]!EM_S_STM07_IS($A1176,"9",DATE(G$4,12,31),"1")/1000000</f>
        <v>2149.91751613</v>
      </c>
      <c r="H1176" s="3">
        <f>[1]!EM_S_STM07_IS($A1176,"61",DATE(G$4,12,31),"1")/1000000</f>
        <v>61.80371693</v>
      </c>
      <c r="I1176" s="3">
        <f>[1]!EM_S_STM07_IS($A1176,"9",DATE(I$4,12,31),"1")/1000000</f>
        <v>3005.2554999699996</v>
      </c>
      <c r="J1176" s="3">
        <f>[1]!EM_S_STM07_IS($A1176,"61",DATE(I$4,12,31),"1")/1000000</f>
        <v>87.468779189999992</v>
      </c>
      <c r="K1176" s="3">
        <f>[1]!EM_S_STM07_IS($A1176,"9",DATE(K$4,12,31),"1")/1000000</f>
        <v>4217.0030827099999</v>
      </c>
      <c r="L1176" s="3">
        <f>[1]!EM_S_STM07_IS($A1176,"61",DATE(K$4,12,31),"1")/1000000</f>
        <v>108.74272489000001</v>
      </c>
      <c r="M1176" s="3">
        <f>[1]!EM_S_STM07_IS($A1176,"9",DATE(M$4,12,31),"1")/1000000</f>
        <v>8370.0706797000003</v>
      </c>
      <c r="N1176" s="3">
        <f>[1]!EM_S_STM07_IS($A1176,"61",DATE(M$4,12,31),"1")/1000000</f>
        <v>186.7047044</v>
      </c>
      <c r="O1176" s="6">
        <f t="shared" si="38"/>
        <v>0.51898557588457472</v>
      </c>
      <c r="P1176" s="6">
        <f t="shared" si="39"/>
        <v>0.43665166183227822</v>
      </c>
    </row>
    <row r="1177" spans="1:16" x14ac:dyDescent="0.25">
      <c r="A1177" s="5" t="s">
        <v>1171</v>
      </c>
      <c r="B1177" s="5" t="s">
        <v>4233</v>
      </c>
      <c r="C1177" s="3" t="e">
        <f>[1]!EM_S_STM07_IS($A1177,"9",DATE(C$4,12,31),"1")/1000000</f>
        <v>#VALUE!</v>
      </c>
      <c r="D1177" s="3">
        <f>[1]!EM_S_STM07_IS($A1177,"61",DATE(C$4,12,31),"1")/1000000</f>
        <v>57.533038009999999</v>
      </c>
      <c r="E1177" s="3" t="e">
        <f>[1]!EM_S_STM07_IS($A1177,"9",DATE(E$4,12,31),"1")/1000000</f>
        <v>#VALUE!</v>
      </c>
      <c r="F1177" s="3">
        <f>[1]!EM_S_STM07_IS($A1177,"61",DATE(E$4,12,31),"1")/1000000</f>
        <v>52.314462920000004</v>
      </c>
      <c r="G1177" s="3">
        <f>[1]!EM_S_STM07_IS($A1177,"9",DATE(G$4,12,31),"1")/1000000</f>
        <v>555.61910637999995</v>
      </c>
      <c r="H1177" s="3">
        <f>[1]!EM_S_STM07_IS($A1177,"61",DATE(G$4,12,31),"1")/1000000</f>
        <v>58.937608909999994</v>
      </c>
      <c r="I1177" s="3">
        <f>[1]!EM_S_STM07_IS($A1177,"9",DATE(I$4,12,31),"1")/1000000</f>
        <v>580.55613338000001</v>
      </c>
      <c r="J1177" s="3">
        <f>[1]!EM_S_STM07_IS($A1177,"61",DATE(I$4,12,31),"1")/1000000</f>
        <v>53.388802399999996</v>
      </c>
      <c r="K1177" s="3">
        <f>[1]!EM_S_STM07_IS($A1177,"9",DATE(K$4,12,31),"1")/1000000</f>
        <v>622.17121701999997</v>
      </c>
      <c r="L1177" s="3">
        <f>[1]!EM_S_STM07_IS($A1177,"61",DATE(K$4,12,31),"1")/1000000</f>
        <v>62.981704880000002</v>
      </c>
      <c r="M1177" s="3">
        <f>[1]!EM_S_STM07_IS($A1177,"9",DATE(M$4,12,31),"1")/1000000</f>
        <v>543.92863792999992</v>
      </c>
      <c r="N1177" s="3">
        <f>[1]!EM_S_STM07_IS($A1177,"61",DATE(M$4,12,31),"1")/1000000</f>
        <v>36.503846299999999</v>
      </c>
      <c r="O1177" s="6" t="str">
        <f t="shared" si="38"/>
        <v/>
      </c>
      <c r="P1177" s="6">
        <f t="shared" si="39"/>
        <v>-8.6971647592151702E-2</v>
      </c>
    </row>
    <row r="1178" spans="1:16" x14ac:dyDescent="0.25">
      <c r="A1178" s="5" t="s">
        <v>1172</v>
      </c>
      <c r="B1178" s="5" t="s">
        <v>4234</v>
      </c>
      <c r="C1178" s="3">
        <f>[1]!EM_S_STM07_IS($A1178,"9",DATE(C$4,12,31),"1")/1000000</f>
        <v>364.51507258999999</v>
      </c>
      <c r="D1178" s="3">
        <f>[1]!EM_S_STM07_IS($A1178,"61",DATE(C$4,12,31),"1")/1000000</f>
        <v>38.846639100000004</v>
      </c>
      <c r="E1178" s="3">
        <f>[1]!EM_S_STM07_IS($A1178,"9",DATE(E$4,12,31),"1")/1000000</f>
        <v>470.91459854000004</v>
      </c>
      <c r="F1178" s="3">
        <f>[1]!EM_S_STM07_IS($A1178,"61",DATE(E$4,12,31),"1")/1000000</f>
        <v>46.090573460000002</v>
      </c>
      <c r="G1178" s="3">
        <f>[1]!EM_S_STM07_IS($A1178,"9",DATE(G$4,12,31),"1")/1000000</f>
        <v>554.12456339999994</v>
      </c>
      <c r="H1178" s="3">
        <f>[1]!EM_S_STM07_IS($A1178,"61",DATE(G$4,12,31),"1")/1000000</f>
        <v>63.06437554</v>
      </c>
      <c r="I1178" s="3">
        <f>[1]!EM_S_STM07_IS($A1178,"9",DATE(I$4,12,31),"1")/1000000</f>
        <v>596.05918396000004</v>
      </c>
      <c r="J1178" s="3">
        <f>[1]!EM_S_STM07_IS($A1178,"61",DATE(I$4,12,31),"1")/1000000</f>
        <v>81.325752809999997</v>
      </c>
      <c r="K1178" s="3">
        <f>[1]!EM_S_STM07_IS($A1178,"9",DATE(K$4,12,31),"1")/1000000</f>
        <v>705.68687422000005</v>
      </c>
      <c r="L1178" s="3">
        <f>[1]!EM_S_STM07_IS($A1178,"61",DATE(K$4,12,31),"1")/1000000</f>
        <v>61.533270819999998</v>
      </c>
      <c r="M1178" s="3">
        <f>[1]!EM_S_STM07_IS($A1178,"9",DATE(M$4,12,31),"1")/1000000</f>
        <v>945.80474708000008</v>
      </c>
      <c r="N1178" s="3">
        <f>[1]!EM_S_STM07_IS($A1178,"61",DATE(M$4,12,31),"1")/1000000</f>
        <v>99.555957769999992</v>
      </c>
      <c r="O1178" s="6">
        <f t="shared" si="38"/>
        <v>0.2100886839715117</v>
      </c>
      <c r="P1178" s="6">
        <f t="shared" si="39"/>
        <v>0.2070986404892543</v>
      </c>
    </row>
    <row r="1179" spans="1:16" x14ac:dyDescent="0.25">
      <c r="A1179" s="5" t="s">
        <v>1173</v>
      </c>
      <c r="B1179" s="5" t="s">
        <v>4235</v>
      </c>
      <c r="C1179" s="3">
        <f>[1]!EM_S_STM07_IS($A1179,"9",DATE(C$4,12,31),"1")/1000000</f>
        <v>309.33720857999998</v>
      </c>
      <c r="D1179" s="3">
        <f>[1]!EM_S_STM07_IS($A1179,"61",DATE(C$4,12,31),"1")/1000000</f>
        <v>74.054507430000001</v>
      </c>
      <c r="E1179" s="3">
        <f>[1]!EM_S_STM07_IS($A1179,"9",DATE(E$4,12,31),"1")/1000000</f>
        <v>487.73016712999998</v>
      </c>
      <c r="F1179" s="3">
        <f>[1]!EM_S_STM07_IS($A1179,"61",DATE(E$4,12,31),"1")/1000000</f>
        <v>97.316403090000009</v>
      </c>
      <c r="G1179" s="3">
        <f>[1]!EM_S_STM07_IS($A1179,"9",DATE(G$4,12,31),"1")/1000000</f>
        <v>624.77216569000007</v>
      </c>
      <c r="H1179" s="3">
        <f>[1]!EM_S_STM07_IS($A1179,"61",DATE(G$4,12,31),"1")/1000000</f>
        <v>119.44742170000001</v>
      </c>
      <c r="I1179" s="3">
        <f>[1]!EM_S_STM07_IS($A1179,"9",DATE(I$4,12,31),"1")/1000000</f>
        <v>616.60649983000008</v>
      </c>
      <c r="J1179" s="3">
        <f>[1]!EM_S_STM07_IS($A1179,"61",DATE(I$4,12,31),"1")/1000000</f>
        <v>117.08083067</v>
      </c>
      <c r="K1179" s="3">
        <f>[1]!EM_S_STM07_IS($A1179,"9",DATE(K$4,12,31),"1")/1000000</f>
        <v>1774.43959849</v>
      </c>
      <c r="L1179" s="3">
        <f>[1]!EM_S_STM07_IS($A1179,"61",DATE(K$4,12,31),"1")/1000000</f>
        <v>126.38909690999999</v>
      </c>
      <c r="M1179" s="3">
        <f>[1]!EM_S_STM07_IS($A1179,"9",DATE(M$4,12,31),"1")/1000000</f>
        <v>1768.4788669899999</v>
      </c>
      <c r="N1179" s="3">
        <f>[1]!EM_S_STM07_IS($A1179,"61",DATE(M$4,12,31),"1")/1000000</f>
        <v>162.43993745</v>
      </c>
      <c r="O1179" s="6">
        <f t="shared" si="38"/>
        <v>0.4172078278042306</v>
      </c>
      <c r="P1179" s="6">
        <f t="shared" si="39"/>
        <v>0.17011423612927024</v>
      </c>
    </row>
    <row r="1180" spans="1:16" x14ac:dyDescent="0.25">
      <c r="A1180" s="5" t="s">
        <v>1174</v>
      </c>
      <c r="B1180" s="5" t="s">
        <v>4236</v>
      </c>
      <c r="C1180" s="3">
        <f>[1]!EM_S_STM07_IS($A1180,"9",DATE(C$4,12,31),"1")/1000000</f>
        <v>1056.6286498899999</v>
      </c>
      <c r="D1180" s="3">
        <f>[1]!EM_S_STM07_IS($A1180,"61",DATE(C$4,12,31),"1")/1000000</f>
        <v>70.233563829999994</v>
      </c>
      <c r="E1180" s="3">
        <f>[1]!EM_S_STM07_IS($A1180,"9",DATE(E$4,12,31),"1")/1000000</f>
        <v>1362.5460837999999</v>
      </c>
      <c r="F1180" s="3">
        <f>[1]!EM_S_STM07_IS($A1180,"61",DATE(E$4,12,31),"1")/1000000</f>
        <v>89.57056815</v>
      </c>
      <c r="G1180" s="3">
        <f>[1]!EM_S_STM07_IS($A1180,"9",DATE(G$4,12,31),"1")/1000000</f>
        <v>1443.9742232999999</v>
      </c>
      <c r="H1180" s="3">
        <f>[1]!EM_S_STM07_IS($A1180,"61",DATE(G$4,12,31),"1")/1000000</f>
        <v>94.520502650000012</v>
      </c>
      <c r="I1180" s="3">
        <f>[1]!EM_S_STM07_IS($A1180,"9",DATE(I$4,12,31),"1")/1000000</f>
        <v>1638.48509592</v>
      </c>
      <c r="J1180" s="3">
        <f>[1]!EM_S_STM07_IS($A1180,"61",DATE(I$4,12,31),"1")/1000000</f>
        <v>84.088324279999995</v>
      </c>
      <c r="K1180" s="3">
        <f>[1]!EM_S_STM07_IS($A1180,"9",DATE(K$4,12,31),"1")/1000000</f>
        <v>2150.7613183099998</v>
      </c>
      <c r="L1180" s="3">
        <f>[1]!EM_S_STM07_IS($A1180,"61",DATE(K$4,12,31),"1")/1000000</f>
        <v>70.819286340000005</v>
      </c>
      <c r="M1180" s="3">
        <f>[1]!EM_S_STM07_IS($A1180,"9",DATE(M$4,12,31),"1")/1000000</f>
        <v>2493.7262937600003</v>
      </c>
      <c r="N1180" s="3">
        <f>[1]!EM_S_STM07_IS($A1180,"61",DATE(M$4,12,31),"1")/1000000</f>
        <v>88.33401837000001</v>
      </c>
      <c r="O1180" s="6">
        <f t="shared" si="38"/>
        <v>0.18736783626915865</v>
      </c>
      <c r="P1180" s="6">
        <f t="shared" si="39"/>
        <v>4.6927616894810287E-2</v>
      </c>
    </row>
    <row r="1181" spans="1:16" x14ac:dyDescent="0.25">
      <c r="A1181" s="5" t="s">
        <v>1175</v>
      </c>
      <c r="B1181" s="5" t="s">
        <v>4237</v>
      </c>
      <c r="C1181" s="3">
        <f>[1]!EM_S_STM07_IS($A1181,"9",DATE(C$4,12,31),"1")/1000000</f>
        <v>1087.8962418499998</v>
      </c>
      <c r="D1181" s="3">
        <f>[1]!EM_S_STM07_IS($A1181,"61",DATE(C$4,12,31),"1")/1000000</f>
        <v>39.168845420000004</v>
      </c>
      <c r="E1181" s="3">
        <f>[1]!EM_S_STM07_IS($A1181,"9",DATE(E$4,12,31),"1")/1000000</f>
        <v>1334.6095504100001</v>
      </c>
      <c r="F1181" s="3">
        <f>[1]!EM_S_STM07_IS($A1181,"61",DATE(E$4,12,31),"1")/1000000</f>
        <v>69.969226680000006</v>
      </c>
      <c r="G1181" s="3">
        <f>[1]!EM_S_STM07_IS($A1181,"9",DATE(G$4,12,31),"1")/1000000</f>
        <v>1376.2715489000002</v>
      </c>
      <c r="H1181" s="3">
        <f>[1]!EM_S_STM07_IS($A1181,"61",DATE(G$4,12,31),"1")/1000000</f>
        <v>73.23363062</v>
      </c>
      <c r="I1181" s="3">
        <f>[1]!EM_S_STM07_IS($A1181,"9",DATE(I$4,12,31),"1")/1000000</f>
        <v>1592.0151568599999</v>
      </c>
      <c r="J1181" s="3">
        <f>[1]!EM_S_STM07_IS($A1181,"61",DATE(I$4,12,31),"1")/1000000</f>
        <v>105.60658011</v>
      </c>
      <c r="K1181" s="3">
        <f>[1]!EM_S_STM07_IS($A1181,"9",DATE(K$4,12,31),"1")/1000000</f>
        <v>1880.01694739</v>
      </c>
      <c r="L1181" s="3">
        <f>[1]!EM_S_STM07_IS($A1181,"61",DATE(K$4,12,31),"1")/1000000</f>
        <v>116.30481595000001</v>
      </c>
      <c r="M1181" s="3">
        <f>[1]!EM_S_STM07_IS($A1181,"9",DATE(M$4,12,31),"1")/1000000</f>
        <v>2257.32547372</v>
      </c>
      <c r="N1181" s="3">
        <f>[1]!EM_S_STM07_IS($A1181,"61",DATE(M$4,12,31),"1")/1000000</f>
        <v>98.366260310000001</v>
      </c>
      <c r="O1181" s="6">
        <f t="shared" si="38"/>
        <v>0.15718112512137083</v>
      </c>
      <c r="P1181" s="6">
        <f t="shared" si="39"/>
        <v>0.20221205403983622</v>
      </c>
    </row>
    <row r="1182" spans="1:16" x14ac:dyDescent="0.25">
      <c r="A1182" s="5" t="s">
        <v>1176</v>
      </c>
      <c r="B1182" s="5" t="s">
        <v>4238</v>
      </c>
      <c r="C1182" s="3">
        <f>[1]!EM_S_STM07_IS($A1182,"9",DATE(C$4,12,31),"1")/1000000</f>
        <v>444.51765914999999</v>
      </c>
      <c r="D1182" s="3">
        <f>[1]!EM_S_STM07_IS($A1182,"61",DATE(C$4,12,31),"1")/1000000</f>
        <v>85.609479569999991</v>
      </c>
      <c r="E1182" s="3">
        <f>[1]!EM_S_STM07_IS($A1182,"9",DATE(E$4,12,31),"1")/1000000</f>
        <v>1134.2695142499999</v>
      </c>
      <c r="F1182" s="3">
        <f>[1]!EM_S_STM07_IS($A1182,"61",DATE(E$4,12,31),"1")/1000000</f>
        <v>356.63582537999997</v>
      </c>
      <c r="G1182" s="3">
        <f>[1]!EM_S_STM07_IS($A1182,"9",DATE(G$4,12,31),"1")/1000000</f>
        <v>1490.8364250899999</v>
      </c>
      <c r="H1182" s="3">
        <f>[1]!EM_S_STM07_IS($A1182,"61",DATE(G$4,12,31),"1")/1000000</f>
        <v>330.20786448000001</v>
      </c>
      <c r="I1182" s="3">
        <f>[1]!EM_S_STM07_IS($A1182,"9",DATE(I$4,12,31),"1")/1000000</f>
        <v>2044.40277109</v>
      </c>
      <c r="J1182" s="3">
        <f>[1]!EM_S_STM07_IS($A1182,"61",DATE(I$4,12,31),"1")/1000000</f>
        <v>303.82947661000003</v>
      </c>
      <c r="K1182" s="3">
        <f>[1]!EM_S_STM07_IS($A1182,"9",DATE(K$4,12,31),"1")/1000000</f>
        <v>2604.7633903400001</v>
      </c>
      <c r="L1182" s="3">
        <f>[1]!EM_S_STM07_IS($A1182,"61",DATE(K$4,12,31),"1")/1000000</f>
        <v>80.198054819999996</v>
      </c>
      <c r="M1182" s="3">
        <f>[1]!EM_S_STM07_IS($A1182,"9",DATE(M$4,12,31),"1")/1000000</f>
        <v>3003.4747227899998</v>
      </c>
      <c r="N1182" s="3">
        <f>[1]!EM_S_STM07_IS($A1182,"61",DATE(M$4,12,31),"1")/1000000</f>
        <v>595.85084155999994</v>
      </c>
      <c r="O1182" s="6">
        <f t="shared" si="38"/>
        <v>0.46536897556301415</v>
      </c>
      <c r="P1182" s="6">
        <f t="shared" si="39"/>
        <v>0.47408708101262298</v>
      </c>
    </row>
    <row r="1183" spans="1:16" x14ac:dyDescent="0.25">
      <c r="A1183" s="5" t="s">
        <v>1177</v>
      </c>
      <c r="B1183" s="5" t="s">
        <v>4239</v>
      </c>
      <c r="C1183" s="3">
        <f>[1]!EM_S_STM07_IS($A1183,"9",DATE(C$4,12,31),"1")/1000000</f>
        <v>272.20298306000001</v>
      </c>
      <c r="D1183" s="3">
        <f>[1]!EM_S_STM07_IS($A1183,"61",DATE(C$4,12,31),"1")/1000000</f>
        <v>34.074465310000001</v>
      </c>
      <c r="E1183" s="3">
        <f>[1]!EM_S_STM07_IS($A1183,"9",DATE(E$4,12,31),"1")/1000000</f>
        <v>316.97109406999999</v>
      </c>
      <c r="F1183" s="3">
        <f>[1]!EM_S_STM07_IS($A1183,"61",DATE(E$4,12,31),"1")/1000000</f>
        <v>43.442408549999996</v>
      </c>
      <c r="G1183" s="3">
        <f>[1]!EM_S_STM07_IS($A1183,"9",DATE(G$4,12,31),"1")/1000000</f>
        <v>305.71417294999998</v>
      </c>
      <c r="H1183" s="3">
        <f>[1]!EM_S_STM07_IS($A1183,"61",DATE(G$4,12,31),"1")/1000000</f>
        <v>39.4568996</v>
      </c>
      <c r="I1183" s="3">
        <f>[1]!EM_S_STM07_IS($A1183,"9",DATE(I$4,12,31),"1")/1000000</f>
        <v>303.42684922000001</v>
      </c>
      <c r="J1183" s="3">
        <f>[1]!EM_S_STM07_IS($A1183,"61",DATE(I$4,12,31),"1")/1000000</f>
        <v>33.851956430000001</v>
      </c>
      <c r="K1183" s="3">
        <f>[1]!EM_S_STM07_IS($A1183,"9",DATE(K$4,12,31),"1")/1000000</f>
        <v>296.06677010000004</v>
      </c>
      <c r="L1183" s="3">
        <f>[1]!EM_S_STM07_IS($A1183,"61",DATE(K$4,12,31),"1")/1000000</f>
        <v>18.624487309999999</v>
      </c>
      <c r="M1183" s="3">
        <f>[1]!EM_S_STM07_IS($A1183,"9",DATE(M$4,12,31),"1")/1000000</f>
        <v>239.98502816999999</v>
      </c>
      <c r="N1183" s="3">
        <f>[1]!EM_S_STM07_IS($A1183,"61",DATE(M$4,12,31),"1")/1000000</f>
        <v>-53.115562909999994</v>
      </c>
      <c r="O1183" s="6">
        <f t="shared" si="38"/>
        <v>-2.4879574318609987E-2</v>
      </c>
      <c r="P1183" s="6">
        <f t="shared" si="39"/>
        <v>-2.092844944958963</v>
      </c>
    </row>
    <row r="1184" spans="1:16" x14ac:dyDescent="0.25">
      <c r="A1184" s="5" t="s">
        <v>1178</v>
      </c>
      <c r="B1184" s="5" t="s">
        <v>4240</v>
      </c>
      <c r="C1184" s="3">
        <f>[1]!EM_S_STM07_IS($A1184,"9",DATE(C$4,12,31),"1")/1000000</f>
        <v>1569.1263571500001</v>
      </c>
      <c r="D1184" s="3">
        <f>[1]!EM_S_STM07_IS($A1184,"61",DATE(C$4,12,31),"1")/1000000</f>
        <v>127.66593054000001</v>
      </c>
      <c r="E1184" s="3">
        <f>[1]!EM_S_STM07_IS($A1184,"9",DATE(E$4,12,31),"1")/1000000</f>
        <v>2794.0366635700002</v>
      </c>
      <c r="F1184" s="3">
        <f>[1]!EM_S_STM07_IS($A1184,"61",DATE(E$4,12,31),"1")/1000000</f>
        <v>186.93268739999999</v>
      </c>
      <c r="G1184" s="3">
        <f>[1]!EM_S_STM07_IS($A1184,"9",DATE(G$4,12,31),"1")/1000000</f>
        <v>3694.3547410799997</v>
      </c>
      <c r="H1184" s="3">
        <f>[1]!EM_S_STM07_IS($A1184,"61",DATE(G$4,12,31),"1")/1000000</f>
        <v>169.73358413999998</v>
      </c>
      <c r="I1184" s="3">
        <f>[1]!EM_S_STM07_IS($A1184,"9",DATE(I$4,12,31),"1")/1000000</f>
        <v>3609.6506281500001</v>
      </c>
      <c r="J1184" s="3">
        <f>[1]!EM_S_STM07_IS($A1184,"61",DATE(I$4,12,31),"1")/1000000</f>
        <v>159.79773496000001</v>
      </c>
      <c r="K1184" s="3">
        <f>[1]!EM_S_STM07_IS($A1184,"9",DATE(K$4,12,31),"1")/1000000</f>
        <v>4297.3919106000003</v>
      </c>
      <c r="L1184" s="3">
        <f>[1]!EM_S_STM07_IS($A1184,"61",DATE(K$4,12,31),"1")/1000000</f>
        <v>117.28516237000001</v>
      </c>
      <c r="M1184" s="3">
        <f>[1]!EM_S_STM07_IS($A1184,"9",DATE(M$4,12,31),"1")/1000000</f>
        <v>5788.7509556200002</v>
      </c>
      <c r="N1184" s="3">
        <f>[1]!EM_S_STM07_IS($A1184,"61",DATE(M$4,12,31),"1")/1000000</f>
        <v>117.78886134999999</v>
      </c>
      <c r="O1184" s="6">
        <f t="shared" si="38"/>
        <v>0.29833088897837912</v>
      </c>
      <c r="P1184" s="6">
        <f t="shared" si="39"/>
        <v>-1.5975658234529178E-2</v>
      </c>
    </row>
    <row r="1185" spans="1:16" x14ac:dyDescent="0.25">
      <c r="A1185" s="5" t="s">
        <v>1179</v>
      </c>
      <c r="B1185" s="5" t="s">
        <v>4241</v>
      </c>
      <c r="C1185" s="3">
        <f>[1]!EM_S_STM07_IS($A1185,"9",DATE(C$4,12,31),"1")/1000000</f>
        <v>492.41147899999999</v>
      </c>
      <c r="D1185" s="3">
        <f>[1]!EM_S_STM07_IS($A1185,"61",DATE(C$4,12,31),"1")/1000000</f>
        <v>61.2281209</v>
      </c>
      <c r="E1185" s="3">
        <f>[1]!EM_S_STM07_IS($A1185,"9",DATE(E$4,12,31),"1")/1000000</f>
        <v>637.98605185999998</v>
      </c>
      <c r="F1185" s="3">
        <f>[1]!EM_S_STM07_IS($A1185,"61",DATE(E$4,12,31),"1")/1000000</f>
        <v>73.291716930000007</v>
      </c>
      <c r="G1185" s="3">
        <f>[1]!EM_S_STM07_IS($A1185,"9",DATE(G$4,12,31),"1")/1000000</f>
        <v>702.81451201000004</v>
      </c>
      <c r="H1185" s="3">
        <f>[1]!EM_S_STM07_IS($A1185,"61",DATE(G$4,12,31),"1")/1000000</f>
        <v>82.529931760000011</v>
      </c>
      <c r="I1185" s="3">
        <f>[1]!EM_S_STM07_IS($A1185,"9",DATE(I$4,12,31),"1")/1000000</f>
        <v>805.3910156799999</v>
      </c>
      <c r="J1185" s="3">
        <f>[1]!EM_S_STM07_IS($A1185,"61",DATE(I$4,12,31),"1")/1000000</f>
        <v>96.630043110000003</v>
      </c>
      <c r="K1185" s="3">
        <f>[1]!EM_S_STM07_IS($A1185,"9",DATE(K$4,12,31),"1")/1000000</f>
        <v>1088.19285122</v>
      </c>
      <c r="L1185" s="3">
        <f>[1]!EM_S_STM07_IS($A1185,"61",DATE(K$4,12,31),"1")/1000000</f>
        <v>117.01155759999999</v>
      </c>
      <c r="M1185" s="3">
        <f>[1]!EM_S_STM07_IS($A1185,"9",DATE(M$4,12,31),"1")/1000000</f>
        <v>1888.8611609700001</v>
      </c>
      <c r="N1185" s="3">
        <f>[1]!EM_S_STM07_IS($A1185,"61",DATE(M$4,12,31),"1")/1000000</f>
        <v>167.95105581999999</v>
      </c>
      <c r="O1185" s="6">
        <f t="shared" si="38"/>
        <v>0.30850194830072875</v>
      </c>
      <c r="P1185" s="6">
        <f t="shared" si="39"/>
        <v>0.22361942119818412</v>
      </c>
    </row>
    <row r="1186" spans="1:16" x14ac:dyDescent="0.25">
      <c r="A1186" s="5" t="s">
        <v>1180</v>
      </c>
      <c r="B1186" s="5" t="s">
        <v>4242</v>
      </c>
      <c r="C1186" s="3">
        <f>[1]!EM_S_STM07_IS($A1186,"9",DATE(C$4,12,31),"1")/1000000</f>
        <v>200.18786828999998</v>
      </c>
      <c r="D1186" s="3">
        <f>[1]!EM_S_STM07_IS($A1186,"61",DATE(C$4,12,31),"1")/1000000</f>
        <v>55.877293030000004</v>
      </c>
      <c r="E1186" s="3">
        <f>[1]!EM_S_STM07_IS($A1186,"9",DATE(E$4,12,31),"1")/1000000</f>
        <v>226.86128418000001</v>
      </c>
      <c r="F1186" s="3">
        <f>[1]!EM_S_STM07_IS($A1186,"61",DATE(E$4,12,31),"1")/1000000</f>
        <v>63.452372600000004</v>
      </c>
      <c r="G1186" s="3">
        <f>[1]!EM_S_STM07_IS($A1186,"9",DATE(G$4,12,31),"1")/1000000</f>
        <v>230.37685266</v>
      </c>
      <c r="H1186" s="3">
        <f>[1]!EM_S_STM07_IS($A1186,"61",DATE(G$4,12,31),"1")/1000000</f>
        <v>61.211589189999998</v>
      </c>
      <c r="I1186" s="3">
        <f>[1]!EM_S_STM07_IS($A1186,"9",DATE(I$4,12,31),"1")/1000000</f>
        <v>308.64054852999999</v>
      </c>
      <c r="J1186" s="3">
        <f>[1]!EM_S_STM07_IS($A1186,"61",DATE(I$4,12,31),"1")/1000000</f>
        <v>86.051188510000003</v>
      </c>
      <c r="K1186" s="3">
        <f>[1]!EM_S_STM07_IS($A1186,"9",DATE(K$4,12,31),"1")/1000000</f>
        <v>378.62182151000002</v>
      </c>
      <c r="L1186" s="3">
        <f>[1]!EM_S_STM07_IS($A1186,"61",DATE(K$4,12,31),"1")/1000000</f>
        <v>104.68152640999999</v>
      </c>
      <c r="M1186" s="3">
        <f>[1]!EM_S_STM07_IS($A1186,"9",DATE(M$4,12,31),"1")/1000000</f>
        <v>410.70815159</v>
      </c>
      <c r="N1186" s="3">
        <f>[1]!EM_S_STM07_IS($A1186,"61",DATE(M$4,12,31),"1")/1000000</f>
        <v>120.78554454</v>
      </c>
      <c r="O1186" s="6">
        <f t="shared" si="38"/>
        <v>0.15456692891692669</v>
      </c>
      <c r="P1186" s="6">
        <f t="shared" si="39"/>
        <v>0.1666911958905708</v>
      </c>
    </row>
    <row r="1187" spans="1:16" x14ac:dyDescent="0.25">
      <c r="A1187" s="5" t="s">
        <v>1181</v>
      </c>
      <c r="B1187" s="5" t="s">
        <v>4243</v>
      </c>
      <c r="C1187" s="3">
        <f>[1]!EM_S_STM07_IS($A1187,"9",DATE(C$4,12,31),"1")/1000000</f>
        <v>313.79930277999995</v>
      </c>
      <c r="D1187" s="3">
        <f>[1]!EM_S_STM07_IS($A1187,"61",DATE(C$4,12,31),"1")/1000000</f>
        <v>44.044790540000001</v>
      </c>
      <c r="E1187" s="3">
        <f>[1]!EM_S_STM07_IS($A1187,"9",DATE(E$4,12,31),"1")/1000000</f>
        <v>347.21419430000003</v>
      </c>
      <c r="F1187" s="3">
        <f>[1]!EM_S_STM07_IS($A1187,"61",DATE(E$4,12,31),"1")/1000000</f>
        <v>53.319905290000001</v>
      </c>
      <c r="G1187" s="3">
        <f>[1]!EM_S_STM07_IS($A1187,"9",DATE(G$4,12,31),"1")/1000000</f>
        <v>403.19195437000002</v>
      </c>
      <c r="H1187" s="3">
        <f>[1]!EM_S_STM07_IS($A1187,"61",DATE(G$4,12,31),"1")/1000000</f>
        <v>60.092920549999995</v>
      </c>
      <c r="I1187" s="3">
        <f>[1]!EM_S_STM07_IS($A1187,"9",DATE(I$4,12,31),"1")/1000000</f>
        <v>387.64948079000004</v>
      </c>
      <c r="J1187" s="3">
        <f>[1]!EM_S_STM07_IS($A1187,"61",DATE(I$4,12,31),"1")/1000000</f>
        <v>57.752438229999996</v>
      </c>
      <c r="K1187" s="3">
        <f>[1]!EM_S_STM07_IS($A1187,"9",DATE(K$4,12,31),"1")/1000000</f>
        <v>321.36252863999999</v>
      </c>
      <c r="L1187" s="3">
        <f>[1]!EM_S_STM07_IS($A1187,"61",DATE(K$4,12,31),"1")/1000000</f>
        <v>41.434045709999999</v>
      </c>
      <c r="M1187" s="3">
        <f>[1]!EM_S_STM07_IS($A1187,"9",DATE(M$4,12,31),"1")/1000000</f>
        <v>518.14435085000002</v>
      </c>
      <c r="N1187" s="3">
        <f>[1]!EM_S_STM07_IS($A1187,"61",DATE(M$4,12,31),"1")/1000000</f>
        <v>71.249832580000003</v>
      </c>
      <c r="O1187" s="6">
        <f t="shared" si="38"/>
        <v>0.10550257538037511</v>
      </c>
      <c r="P1187" s="6">
        <f t="shared" si="39"/>
        <v>0.10097601998114514</v>
      </c>
    </row>
    <row r="1188" spans="1:16" x14ac:dyDescent="0.25">
      <c r="A1188" s="5" t="s">
        <v>1182</v>
      </c>
      <c r="B1188" s="5" t="s">
        <v>4244</v>
      </c>
      <c r="C1188" s="3">
        <f>[1]!EM_S_STM07_IS($A1188,"9",DATE(C$4,12,31),"1")/1000000</f>
        <v>2232.6932029499999</v>
      </c>
      <c r="D1188" s="3">
        <f>[1]!EM_S_STM07_IS($A1188,"61",DATE(C$4,12,31),"1")/1000000</f>
        <v>45.45502492</v>
      </c>
      <c r="E1188" s="3">
        <f>[1]!EM_S_STM07_IS($A1188,"9",DATE(E$4,12,31),"1")/1000000</f>
        <v>2554.2642455199998</v>
      </c>
      <c r="F1188" s="3">
        <f>[1]!EM_S_STM07_IS($A1188,"61",DATE(E$4,12,31),"1")/1000000</f>
        <v>70.941238819999995</v>
      </c>
      <c r="G1188" s="3">
        <f>[1]!EM_S_STM07_IS($A1188,"9",DATE(G$4,12,31),"1")/1000000</f>
        <v>2930.72482507</v>
      </c>
      <c r="H1188" s="3">
        <f>[1]!EM_S_STM07_IS($A1188,"61",DATE(G$4,12,31),"1")/1000000</f>
        <v>78.099245949999997</v>
      </c>
      <c r="I1188" s="3">
        <f>[1]!EM_S_STM07_IS($A1188,"9",DATE(I$4,12,31),"1")/1000000</f>
        <v>3275.7826973800002</v>
      </c>
      <c r="J1188" s="3">
        <f>[1]!EM_S_STM07_IS($A1188,"61",DATE(I$4,12,31),"1")/1000000</f>
        <v>103.82894621999999</v>
      </c>
      <c r="K1188" s="3">
        <f>[1]!EM_S_STM07_IS($A1188,"9",DATE(K$4,12,31),"1")/1000000</f>
        <v>6016.36424291</v>
      </c>
      <c r="L1188" s="3">
        <f>[1]!EM_S_STM07_IS($A1188,"61",DATE(K$4,12,31),"1")/1000000</f>
        <v>68.889410299999994</v>
      </c>
      <c r="M1188" s="3">
        <f>[1]!EM_S_STM07_IS($A1188,"9",DATE(M$4,12,31),"1")/1000000</f>
        <v>7637.1319510100002</v>
      </c>
      <c r="N1188" s="3">
        <f>[1]!EM_S_STM07_IS($A1188,"61",DATE(M$4,12,31),"1")/1000000</f>
        <v>152.63188999000002</v>
      </c>
      <c r="O1188" s="6">
        <f t="shared" si="38"/>
        <v>0.27885188746729361</v>
      </c>
      <c r="P1188" s="6">
        <f t="shared" si="39"/>
        <v>0.27412687508812228</v>
      </c>
    </row>
    <row r="1189" spans="1:16" x14ac:dyDescent="0.25">
      <c r="A1189" s="5" t="s">
        <v>1183</v>
      </c>
      <c r="B1189" s="5" t="s">
        <v>4245</v>
      </c>
      <c r="C1189" s="3" t="e">
        <f>[1]!EM_S_STM07_IS($A1189,"9",DATE(C$4,12,31),"1")/1000000</f>
        <v>#VALUE!</v>
      </c>
      <c r="D1189" s="3">
        <f>[1]!EM_S_STM07_IS($A1189,"61",DATE(C$4,12,31),"1")/1000000</f>
        <v>41.83099258</v>
      </c>
      <c r="E1189" s="3" t="e">
        <f>[1]!EM_S_STM07_IS($A1189,"9",DATE(E$4,12,31),"1")/1000000</f>
        <v>#VALUE!</v>
      </c>
      <c r="F1189" s="3">
        <f>[1]!EM_S_STM07_IS($A1189,"61",DATE(E$4,12,31),"1")/1000000</f>
        <v>58.860876299999994</v>
      </c>
      <c r="G1189" s="3">
        <f>[1]!EM_S_STM07_IS($A1189,"9",DATE(G$4,12,31),"1")/1000000</f>
        <v>421.57932423</v>
      </c>
      <c r="H1189" s="3">
        <f>[1]!EM_S_STM07_IS($A1189,"61",DATE(G$4,12,31),"1")/1000000</f>
        <v>51.667337609999997</v>
      </c>
      <c r="I1189" s="3">
        <f>[1]!EM_S_STM07_IS($A1189,"9",DATE(I$4,12,31),"1")/1000000</f>
        <v>412.60107078999999</v>
      </c>
      <c r="J1189" s="3">
        <f>[1]!EM_S_STM07_IS($A1189,"61",DATE(I$4,12,31),"1")/1000000</f>
        <v>48.279448420000001</v>
      </c>
      <c r="K1189" s="3">
        <f>[1]!EM_S_STM07_IS($A1189,"9",DATE(K$4,12,31),"1")/1000000</f>
        <v>397.92294820000001</v>
      </c>
      <c r="L1189" s="3">
        <f>[1]!EM_S_STM07_IS($A1189,"61",DATE(K$4,12,31),"1")/1000000</f>
        <v>33.941148829999996</v>
      </c>
      <c r="M1189" s="3">
        <f>[1]!EM_S_STM07_IS($A1189,"9",DATE(M$4,12,31),"1")/1000000</f>
        <v>530.55944807000003</v>
      </c>
      <c r="N1189" s="3">
        <f>[1]!EM_S_STM07_IS($A1189,"61",DATE(M$4,12,31),"1")/1000000</f>
        <v>61.592079329999997</v>
      </c>
      <c r="O1189" s="6" t="str">
        <f t="shared" si="38"/>
        <v/>
      </c>
      <c r="P1189" s="6">
        <f t="shared" si="39"/>
        <v>8.0451655420268775E-2</v>
      </c>
    </row>
    <row r="1190" spans="1:16" x14ac:dyDescent="0.25">
      <c r="A1190" s="5" t="s">
        <v>1184</v>
      </c>
      <c r="B1190" s="5" t="s">
        <v>4246</v>
      </c>
      <c r="C1190" s="3">
        <f>[1]!EM_S_STM07_IS($A1190,"9",DATE(C$4,12,31),"1")/1000000</f>
        <v>453.19408810000004</v>
      </c>
      <c r="D1190" s="3">
        <f>[1]!EM_S_STM07_IS($A1190,"61",DATE(C$4,12,31),"1")/1000000</f>
        <v>44.877306590000003</v>
      </c>
      <c r="E1190" s="3">
        <f>[1]!EM_S_STM07_IS($A1190,"9",DATE(E$4,12,31),"1")/1000000</f>
        <v>502.93954661000004</v>
      </c>
      <c r="F1190" s="3">
        <f>[1]!EM_S_STM07_IS($A1190,"61",DATE(E$4,12,31),"1")/1000000</f>
        <v>55.539185539999998</v>
      </c>
      <c r="G1190" s="3">
        <f>[1]!EM_S_STM07_IS($A1190,"9",DATE(G$4,12,31),"1")/1000000</f>
        <v>559.1117246</v>
      </c>
      <c r="H1190" s="3">
        <f>[1]!EM_S_STM07_IS($A1190,"61",DATE(G$4,12,31),"1")/1000000</f>
        <v>61.998753690000001</v>
      </c>
      <c r="I1190" s="3">
        <f>[1]!EM_S_STM07_IS($A1190,"9",DATE(I$4,12,31),"1")/1000000</f>
        <v>563.31361219000007</v>
      </c>
      <c r="J1190" s="3">
        <f>[1]!EM_S_STM07_IS($A1190,"61",DATE(I$4,12,31),"1")/1000000</f>
        <v>40.479300760000001</v>
      </c>
      <c r="K1190" s="3">
        <f>[1]!EM_S_STM07_IS($A1190,"9",DATE(K$4,12,31),"1")/1000000</f>
        <v>583.17960260000007</v>
      </c>
      <c r="L1190" s="3">
        <f>[1]!EM_S_STM07_IS($A1190,"61",DATE(K$4,12,31),"1")/1000000</f>
        <v>40.874966219999997</v>
      </c>
      <c r="M1190" s="3">
        <f>[1]!EM_S_STM07_IS($A1190,"9",DATE(M$4,12,31),"1")/1000000</f>
        <v>702.50112504999993</v>
      </c>
      <c r="N1190" s="3">
        <f>[1]!EM_S_STM07_IS($A1190,"61",DATE(M$4,12,31),"1")/1000000</f>
        <v>42.694855629999999</v>
      </c>
      <c r="O1190" s="6">
        <f t="shared" si="38"/>
        <v>9.1622698784070256E-2</v>
      </c>
      <c r="P1190" s="6">
        <f t="shared" si="39"/>
        <v>-9.9212187296805476E-3</v>
      </c>
    </row>
    <row r="1191" spans="1:16" x14ac:dyDescent="0.25">
      <c r="A1191" s="5" t="s">
        <v>1185</v>
      </c>
      <c r="B1191" s="5" t="s">
        <v>4247</v>
      </c>
      <c r="C1191" s="3">
        <f>[1]!EM_S_STM07_IS($A1191,"9",DATE(C$4,12,31),"1")/1000000</f>
        <v>1186.38957529</v>
      </c>
      <c r="D1191" s="3">
        <f>[1]!EM_S_STM07_IS($A1191,"61",DATE(C$4,12,31),"1")/1000000</f>
        <v>187.91306746999999</v>
      </c>
      <c r="E1191" s="3">
        <f>[1]!EM_S_STM07_IS($A1191,"9",DATE(E$4,12,31),"1")/1000000</f>
        <v>1322.73121019</v>
      </c>
      <c r="F1191" s="3">
        <f>[1]!EM_S_STM07_IS($A1191,"61",DATE(E$4,12,31),"1")/1000000</f>
        <v>189.89852668</v>
      </c>
      <c r="G1191" s="3">
        <f>[1]!EM_S_STM07_IS($A1191,"9",DATE(G$4,12,31),"1")/1000000</f>
        <v>1098.3130659799999</v>
      </c>
      <c r="H1191" s="3">
        <f>[1]!EM_S_STM07_IS($A1191,"61",DATE(G$4,12,31),"1")/1000000</f>
        <v>168.00356488</v>
      </c>
      <c r="I1191" s="3">
        <f>[1]!EM_S_STM07_IS($A1191,"9",DATE(I$4,12,31),"1")/1000000</f>
        <v>1131.31002143</v>
      </c>
      <c r="J1191" s="3">
        <f>[1]!EM_S_STM07_IS($A1191,"61",DATE(I$4,12,31),"1")/1000000</f>
        <v>172.48203819999998</v>
      </c>
      <c r="K1191" s="3">
        <f>[1]!EM_S_STM07_IS($A1191,"9",DATE(K$4,12,31),"1")/1000000</f>
        <v>1056.4285181099999</v>
      </c>
      <c r="L1191" s="3">
        <f>[1]!EM_S_STM07_IS($A1191,"61",DATE(K$4,12,31),"1")/1000000</f>
        <v>171.62881927000001</v>
      </c>
      <c r="M1191" s="3">
        <f>[1]!EM_S_STM07_IS($A1191,"9",DATE(M$4,12,31),"1")/1000000</f>
        <v>896.37477564999995</v>
      </c>
      <c r="N1191" s="3">
        <f>[1]!EM_S_STM07_IS($A1191,"61",DATE(M$4,12,31),"1")/1000000</f>
        <v>67.225886209999999</v>
      </c>
      <c r="O1191" s="6">
        <f t="shared" si="38"/>
        <v>-5.4519750836305669E-2</v>
      </c>
      <c r="P1191" s="6">
        <f t="shared" si="39"/>
        <v>-0.18582847198391994</v>
      </c>
    </row>
    <row r="1192" spans="1:16" x14ac:dyDescent="0.25">
      <c r="A1192" s="5" t="s">
        <v>1186</v>
      </c>
      <c r="B1192" s="5" t="s">
        <v>4248</v>
      </c>
      <c r="C1192" s="3">
        <f>[1]!EM_S_STM07_IS($A1192,"9",DATE(C$4,12,31),"1")/1000000</f>
        <v>697.58858725000005</v>
      </c>
      <c r="D1192" s="3">
        <f>[1]!EM_S_STM07_IS($A1192,"61",DATE(C$4,12,31),"1")/1000000</f>
        <v>51.078225439999997</v>
      </c>
      <c r="E1192" s="3">
        <f>[1]!EM_S_STM07_IS($A1192,"9",DATE(E$4,12,31),"1")/1000000</f>
        <v>865.58058182000002</v>
      </c>
      <c r="F1192" s="3">
        <f>[1]!EM_S_STM07_IS($A1192,"61",DATE(E$4,12,31),"1")/1000000</f>
        <v>88.734283819999987</v>
      </c>
      <c r="G1192" s="3">
        <f>[1]!EM_S_STM07_IS($A1192,"9",DATE(G$4,12,31),"1")/1000000</f>
        <v>810.51637191999998</v>
      </c>
      <c r="H1192" s="3">
        <f>[1]!EM_S_STM07_IS($A1192,"61",DATE(G$4,12,31),"1")/1000000</f>
        <v>94.726839720000001</v>
      </c>
      <c r="I1192" s="3">
        <f>[1]!EM_S_STM07_IS($A1192,"9",DATE(I$4,12,31),"1")/1000000</f>
        <v>840.79444416000001</v>
      </c>
      <c r="J1192" s="3">
        <f>[1]!EM_S_STM07_IS($A1192,"61",DATE(I$4,12,31),"1")/1000000</f>
        <v>102.82805583</v>
      </c>
      <c r="K1192" s="3">
        <f>[1]!EM_S_STM07_IS($A1192,"9",DATE(K$4,12,31),"1")/1000000</f>
        <v>832.63743473</v>
      </c>
      <c r="L1192" s="3">
        <f>[1]!EM_S_STM07_IS($A1192,"61",DATE(K$4,12,31),"1")/1000000</f>
        <v>93.933718389999996</v>
      </c>
      <c r="M1192" s="3">
        <f>[1]!EM_S_STM07_IS($A1192,"9",DATE(M$4,12,31),"1")/1000000</f>
        <v>644.06316278999998</v>
      </c>
      <c r="N1192" s="3">
        <f>[1]!EM_S_STM07_IS($A1192,"61",DATE(M$4,12,31),"1")/1000000</f>
        <v>55.617109820000003</v>
      </c>
      <c r="O1192" s="6">
        <f t="shared" si="38"/>
        <v>-1.5839752910674187E-2</v>
      </c>
      <c r="P1192" s="6">
        <f t="shared" si="39"/>
        <v>1.7172296304902579E-2</v>
      </c>
    </row>
    <row r="1193" spans="1:16" x14ac:dyDescent="0.25">
      <c r="A1193" s="5" t="s">
        <v>1187</v>
      </c>
      <c r="B1193" s="5" t="s">
        <v>4249</v>
      </c>
      <c r="C1193" s="3">
        <f>[1]!EM_S_STM07_IS($A1193,"9",DATE(C$4,12,31),"1")/1000000</f>
        <v>2035.9401027500001</v>
      </c>
      <c r="D1193" s="3">
        <f>[1]!EM_S_STM07_IS($A1193,"61",DATE(C$4,12,31),"1")/1000000</f>
        <v>107.52040818</v>
      </c>
      <c r="E1193" s="3">
        <f>[1]!EM_S_STM07_IS($A1193,"9",DATE(E$4,12,31),"1")/1000000</f>
        <v>2167.1343651100001</v>
      </c>
      <c r="F1193" s="3">
        <f>[1]!EM_S_STM07_IS($A1193,"61",DATE(E$4,12,31),"1")/1000000</f>
        <v>117.2728188</v>
      </c>
      <c r="G1193" s="3">
        <f>[1]!EM_S_STM07_IS($A1193,"9",DATE(G$4,12,31),"1")/1000000</f>
        <v>2539.9693813000004</v>
      </c>
      <c r="H1193" s="3">
        <f>[1]!EM_S_STM07_IS($A1193,"61",DATE(G$4,12,31),"1")/1000000</f>
        <v>106.69451728</v>
      </c>
      <c r="I1193" s="3">
        <f>[1]!EM_S_STM07_IS($A1193,"9",DATE(I$4,12,31),"1")/1000000</f>
        <v>3158.3340732500001</v>
      </c>
      <c r="J1193" s="3">
        <f>[1]!EM_S_STM07_IS($A1193,"61",DATE(I$4,12,31),"1")/1000000</f>
        <v>116.24656292</v>
      </c>
      <c r="K1193" s="3">
        <f>[1]!EM_S_STM07_IS($A1193,"9",DATE(K$4,12,31),"1")/1000000</f>
        <v>3546.51372833</v>
      </c>
      <c r="L1193" s="3">
        <f>[1]!EM_S_STM07_IS($A1193,"61",DATE(K$4,12,31),"1")/1000000</f>
        <v>102.36176571999999</v>
      </c>
      <c r="M1193" s="3">
        <f>[1]!EM_S_STM07_IS($A1193,"9",DATE(M$4,12,31),"1")/1000000</f>
        <v>4270.4898961999997</v>
      </c>
      <c r="N1193" s="3">
        <f>[1]!EM_S_STM07_IS($A1193,"61",DATE(M$4,12,31),"1")/1000000</f>
        <v>115.83379631999999</v>
      </c>
      <c r="O1193" s="6">
        <f t="shared" si="38"/>
        <v>0.15969167718123445</v>
      </c>
      <c r="P1193" s="6">
        <f t="shared" si="39"/>
        <v>1.5006625491490455E-2</v>
      </c>
    </row>
    <row r="1194" spans="1:16" x14ac:dyDescent="0.25">
      <c r="A1194" s="5" t="s">
        <v>1188</v>
      </c>
      <c r="B1194" s="5" t="s">
        <v>4250</v>
      </c>
      <c r="C1194" s="3">
        <f>[1]!EM_S_STM07_IS($A1194,"9",DATE(C$4,12,31),"1")/1000000</f>
        <v>1850.1659427300001</v>
      </c>
      <c r="D1194" s="3">
        <f>[1]!EM_S_STM07_IS($A1194,"61",DATE(C$4,12,31),"1")/1000000</f>
        <v>102.94517942</v>
      </c>
      <c r="E1194" s="3">
        <f>[1]!EM_S_STM07_IS($A1194,"9",DATE(E$4,12,31),"1")/1000000</f>
        <v>2218.5082231599999</v>
      </c>
      <c r="F1194" s="3">
        <f>[1]!EM_S_STM07_IS($A1194,"61",DATE(E$4,12,31),"1")/1000000</f>
        <v>134.70950006999999</v>
      </c>
      <c r="G1194" s="3">
        <f>[1]!EM_S_STM07_IS($A1194,"9",DATE(G$4,12,31),"1")/1000000</f>
        <v>2842.1395364099999</v>
      </c>
      <c r="H1194" s="3">
        <f>[1]!EM_S_STM07_IS($A1194,"61",DATE(G$4,12,31),"1")/1000000</f>
        <v>182.55139693999999</v>
      </c>
      <c r="I1194" s="3">
        <f>[1]!EM_S_STM07_IS($A1194,"9",DATE(I$4,12,31),"1")/1000000</f>
        <v>3546.6620619599998</v>
      </c>
      <c r="J1194" s="3">
        <f>[1]!EM_S_STM07_IS($A1194,"61",DATE(I$4,12,31),"1")/1000000</f>
        <v>240.85327147000001</v>
      </c>
      <c r="K1194" s="3">
        <f>[1]!EM_S_STM07_IS($A1194,"9",DATE(K$4,12,31),"1")/1000000</f>
        <v>4428.4099887799994</v>
      </c>
      <c r="L1194" s="3">
        <f>[1]!EM_S_STM07_IS($A1194,"61",DATE(K$4,12,31),"1")/1000000</f>
        <v>297.30913391000001</v>
      </c>
      <c r="M1194" s="3">
        <f>[1]!EM_S_STM07_IS($A1194,"9",DATE(M$4,12,31),"1")/1000000</f>
        <v>5321.1523308699998</v>
      </c>
      <c r="N1194" s="3">
        <f>[1]!EM_S_STM07_IS($A1194,"61",DATE(M$4,12,31),"1")/1000000</f>
        <v>346.43864377999995</v>
      </c>
      <c r="O1194" s="6">
        <f t="shared" si="38"/>
        <v>0.23526177344280796</v>
      </c>
      <c r="P1194" s="6">
        <f t="shared" si="39"/>
        <v>0.27468848614303454</v>
      </c>
    </row>
    <row r="1195" spans="1:16" x14ac:dyDescent="0.25">
      <c r="A1195" s="5" t="s">
        <v>1189</v>
      </c>
      <c r="B1195" s="5" t="s">
        <v>4251</v>
      </c>
      <c r="C1195" s="3">
        <f>[1]!EM_S_STM07_IS($A1195,"9",DATE(C$4,12,31),"1")/1000000</f>
        <v>250.80751902</v>
      </c>
      <c r="D1195" s="3">
        <f>[1]!EM_S_STM07_IS($A1195,"61",DATE(C$4,12,31),"1")/1000000</f>
        <v>47.984751770000003</v>
      </c>
      <c r="E1195" s="3">
        <f>[1]!EM_S_STM07_IS($A1195,"9",DATE(E$4,12,31),"1")/1000000</f>
        <v>305.13132202999998</v>
      </c>
      <c r="F1195" s="3">
        <f>[1]!EM_S_STM07_IS($A1195,"61",DATE(E$4,12,31),"1")/1000000</f>
        <v>69.694934379999992</v>
      </c>
      <c r="G1195" s="3">
        <f>[1]!EM_S_STM07_IS($A1195,"9",DATE(G$4,12,31),"1")/1000000</f>
        <v>340.82719305000001</v>
      </c>
      <c r="H1195" s="3">
        <f>[1]!EM_S_STM07_IS($A1195,"61",DATE(G$4,12,31),"1")/1000000</f>
        <v>78.578104790000012</v>
      </c>
      <c r="I1195" s="3">
        <f>[1]!EM_S_STM07_IS($A1195,"9",DATE(I$4,12,31),"1")/1000000</f>
        <v>342.72095508000001</v>
      </c>
      <c r="J1195" s="3">
        <f>[1]!EM_S_STM07_IS($A1195,"61",DATE(I$4,12,31),"1")/1000000</f>
        <v>80.554678809999999</v>
      </c>
      <c r="K1195" s="3">
        <f>[1]!EM_S_STM07_IS($A1195,"9",DATE(K$4,12,31),"1")/1000000</f>
        <v>344.74835741000004</v>
      </c>
      <c r="L1195" s="3">
        <f>[1]!EM_S_STM07_IS($A1195,"61",DATE(K$4,12,31),"1")/1000000</f>
        <v>80.19367398</v>
      </c>
      <c r="M1195" s="3">
        <f>[1]!EM_S_STM07_IS($A1195,"9",DATE(M$4,12,31),"1")/1000000</f>
        <v>516.54003879000004</v>
      </c>
      <c r="N1195" s="3">
        <f>[1]!EM_S_STM07_IS($A1195,"61",DATE(M$4,12,31),"1")/1000000</f>
        <v>81.105342069999992</v>
      </c>
      <c r="O1195" s="6">
        <f t="shared" si="38"/>
        <v>0.1554540727641669</v>
      </c>
      <c r="P1195" s="6">
        <f t="shared" si="39"/>
        <v>0.11068074155669572</v>
      </c>
    </row>
    <row r="1196" spans="1:16" x14ac:dyDescent="0.25">
      <c r="A1196" s="5" t="s">
        <v>1190</v>
      </c>
      <c r="B1196" s="5" t="s">
        <v>4252</v>
      </c>
      <c r="C1196" s="3" t="e">
        <f>[1]!EM_S_STM07_IS($A1196,"9",DATE(C$4,12,31),"1")/1000000</f>
        <v>#VALUE!</v>
      </c>
      <c r="D1196" s="3" t="e">
        <f>[1]!EM_S_STM07_IS($A1196,"61",DATE(C$4,12,31),"1")/1000000</f>
        <v>#VALUE!</v>
      </c>
      <c r="E1196" s="3">
        <f>[1]!EM_S_STM07_IS($A1196,"9",DATE(E$4,12,31),"1")/1000000</f>
        <v>179.52250094999999</v>
      </c>
      <c r="F1196" s="3">
        <f>[1]!EM_S_STM07_IS($A1196,"61",DATE(E$4,12,31),"1")/1000000</f>
        <v>31.998945800000001</v>
      </c>
      <c r="G1196" s="3">
        <f>[1]!EM_S_STM07_IS($A1196,"9",DATE(G$4,12,31),"1")/1000000</f>
        <v>171.86103786000001</v>
      </c>
      <c r="H1196" s="3">
        <f>[1]!EM_S_STM07_IS($A1196,"61",DATE(G$4,12,31),"1")/1000000</f>
        <v>38.474107409999995</v>
      </c>
      <c r="I1196" s="3">
        <f>[1]!EM_S_STM07_IS($A1196,"9",DATE(I$4,12,31),"1")/1000000</f>
        <v>206.43260838</v>
      </c>
      <c r="J1196" s="3">
        <f>[1]!EM_S_STM07_IS($A1196,"61",DATE(I$4,12,31),"1")/1000000</f>
        <v>41.625604850000002</v>
      </c>
      <c r="K1196" s="3">
        <f>[1]!EM_S_STM07_IS($A1196,"9",DATE(K$4,12,31),"1")/1000000</f>
        <v>173.27655659999999</v>
      </c>
      <c r="L1196" s="3">
        <f>[1]!EM_S_STM07_IS($A1196,"61",DATE(K$4,12,31),"1")/1000000</f>
        <v>34.847824109999998</v>
      </c>
      <c r="M1196" s="3">
        <f>[1]!EM_S_STM07_IS($A1196,"9",DATE(M$4,12,31),"1")/1000000</f>
        <v>156.93825893000002</v>
      </c>
      <c r="N1196" s="3">
        <f>[1]!EM_S_STM07_IS($A1196,"61",DATE(M$4,12,31),"1")/1000000</f>
        <v>29.713484519999998</v>
      </c>
      <c r="O1196" s="6" t="str">
        <f t="shared" si="38"/>
        <v/>
      </c>
      <c r="P1196" s="6" t="str">
        <f t="shared" si="39"/>
        <v/>
      </c>
    </row>
    <row r="1197" spans="1:16" x14ac:dyDescent="0.25">
      <c r="A1197" s="5" t="s">
        <v>1191</v>
      </c>
      <c r="B1197" s="5" t="s">
        <v>4253</v>
      </c>
      <c r="C1197" s="3" t="e">
        <f>[1]!EM_S_STM07_IS($A1197,"9",DATE(C$4,12,31),"1")/1000000</f>
        <v>#VALUE!</v>
      </c>
      <c r="D1197" s="3" t="e">
        <f>[1]!EM_S_STM07_IS($A1197,"61",DATE(C$4,12,31),"1")/1000000</f>
        <v>#VALUE!</v>
      </c>
      <c r="E1197" s="3">
        <f>[1]!EM_S_STM07_IS($A1197,"9",DATE(E$4,12,31),"1")/1000000</f>
        <v>756.34441548999996</v>
      </c>
      <c r="F1197" s="3">
        <f>[1]!EM_S_STM07_IS($A1197,"61",DATE(E$4,12,31),"1")/1000000</f>
        <v>76.689218280000006</v>
      </c>
      <c r="G1197" s="3">
        <f>[1]!EM_S_STM07_IS($A1197,"9",DATE(G$4,12,31),"1")/1000000</f>
        <v>759.69678587999999</v>
      </c>
      <c r="H1197" s="3">
        <f>[1]!EM_S_STM07_IS($A1197,"61",DATE(G$4,12,31),"1")/1000000</f>
        <v>77.431812230000006</v>
      </c>
      <c r="I1197" s="3">
        <f>[1]!EM_S_STM07_IS($A1197,"9",DATE(I$4,12,31),"1")/1000000</f>
        <v>660.22230009999998</v>
      </c>
      <c r="J1197" s="3">
        <f>[1]!EM_S_STM07_IS($A1197,"61",DATE(I$4,12,31),"1")/1000000</f>
        <v>62.806297549999996</v>
      </c>
      <c r="K1197" s="3">
        <f>[1]!EM_S_STM07_IS($A1197,"9",DATE(K$4,12,31),"1")/1000000</f>
        <v>575.63887250999994</v>
      </c>
      <c r="L1197" s="3">
        <f>[1]!EM_S_STM07_IS($A1197,"61",DATE(K$4,12,31),"1")/1000000</f>
        <v>53.239805780000005</v>
      </c>
      <c r="M1197" s="3">
        <f>[1]!EM_S_STM07_IS($A1197,"9",DATE(M$4,12,31),"1")/1000000</f>
        <v>528.29270192000001</v>
      </c>
      <c r="N1197" s="3">
        <f>[1]!EM_S_STM07_IS($A1197,"61",DATE(M$4,12,31),"1")/1000000</f>
        <v>54.170546479999999</v>
      </c>
      <c r="O1197" s="6" t="str">
        <f t="shared" si="38"/>
        <v/>
      </c>
      <c r="P1197" s="6" t="str">
        <f t="shared" si="39"/>
        <v/>
      </c>
    </row>
    <row r="1198" spans="1:16" x14ac:dyDescent="0.25">
      <c r="A1198" s="5" t="s">
        <v>1192</v>
      </c>
      <c r="B1198" s="5" t="s">
        <v>4254</v>
      </c>
      <c r="C1198" s="3" t="e">
        <f>[1]!EM_S_STM07_IS($A1198,"9",DATE(C$4,12,31),"1")/1000000</f>
        <v>#VALUE!</v>
      </c>
      <c r="D1198" s="3" t="e">
        <f>[1]!EM_S_STM07_IS($A1198,"61",DATE(C$4,12,31),"1")/1000000</f>
        <v>#VALUE!</v>
      </c>
      <c r="E1198" s="3">
        <f>[1]!EM_S_STM07_IS($A1198,"9",DATE(E$4,12,31),"1")/1000000</f>
        <v>2430.9239958400003</v>
      </c>
      <c r="F1198" s="3">
        <f>[1]!EM_S_STM07_IS($A1198,"61",DATE(E$4,12,31),"1")/1000000</f>
        <v>76.941599870000005</v>
      </c>
      <c r="G1198" s="3">
        <f>[1]!EM_S_STM07_IS($A1198,"9",DATE(G$4,12,31),"1")/1000000</f>
        <v>2820.2203104999999</v>
      </c>
      <c r="H1198" s="3">
        <f>[1]!EM_S_STM07_IS($A1198,"61",DATE(G$4,12,31),"1")/1000000</f>
        <v>87.149535620000009</v>
      </c>
      <c r="I1198" s="3">
        <f>[1]!EM_S_STM07_IS($A1198,"9",DATE(I$4,12,31),"1")/1000000</f>
        <v>3679.1539664899997</v>
      </c>
      <c r="J1198" s="3">
        <f>[1]!EM_S_STM07_IS($A1198,"61",DATE(I$4,12,31),"1")/1000000</f>
        <v>110.82524653</v>
      </c>
      <c r="K1198" s="3">
        <f>[1]!EM_S_STM07_IS($A1198,"9",DATE(K$4,12,31),"1")/1000000</f>
        <v>3308.0551682800001</v>
      </c>
      <c r="L1198" s="3">
        <f>[1]!EM_S_STM07_IS($A1198,"61",DATE(K$4,12,31),"1")/1000000</f>
        <v>98.372076650000011</v>
      </c>
      <c r="M1198" s="3">
        <f>[1]!EM_S_STM07_IS($A1198,"9",DATE(M$4,12,31),"1")/1000000</f>
        <v>2999.9415166199997</v>
      </c>
      <c r="N1198" s="3">
        <f>[1]!EM_S_STM07_IS($A1198,"61",DATE(M$4,12,31),"1")/1000000</f>
        <v>60.422789530000003</v>
      </c>
      <c r="O1198" s="6" t="str">
        <f t="shared" si="38"/>
        <v/>
      </c>
      <c r="P1198" s="6" t="str">
        <f t="shared" si="39"/>
        <v/>
      </c>
    </row>
    <row r="1199" spans="1:16" x14ac:dyDescent="0.25">
      <c r="A1199" s="5" t="s">
        <v>1193</v>
      </c>
      <c r="B1199" s="5" t="s">
        <v>4255</v>
      </c>
      <c r="C1199" s="3" t="e">
        <f>[1]!EM_S_STM07_IS($A1199,"9",DATE(C$4,12,31),"1")/1000000</f>
        <v>#VALUE!</v>
      </c>
      <c r="D1199" s="3" t="e">
        <f>[1]!EM_S_STM07_IS($A1199,"61",DATE(C$4,12,31),"1")/1000000</f>
        <v>#VALUE!</v>
      </c>
      <c r="E1199" s="3">
        <f>[1]!EM_S_STM07_IS($A1199,"9",DATE(E$4,12,31),"1")/1000000</f>
        <v>649.02486052999996</v>
      </c>
      <c r="F1199" s="3">
        <f>[1]!EM_S_STM07_IS($A1199,"61",DATE(E$4,12,31),"1")/1000000</f>
        <v>51.055471560000001</v>
      </c>
      <c r="G1199" s="3">
        <f>[1]!EM_S_STM07_IS($A1199,"9",DATE(G$4,12,31),"1")/1000000</f>
        <v>773.99438844000008</v>
      </c>
      <c r="H1199" s="3">
        <f>[1]!EM_S_STM07_IS($A1199,"61",DATE(G$4,12,31),"1")/1000000</f>
        <v>64.433385920000006</v>
      </c>
      <c r="I1199" s="3">
        <f>[1]!EM_S_STM07_IS($A1199,"9",DATE(I$4,12,31),"1")/1000000</f>
        <v>877.81301311000004</v>
      </c>
      <c r="J1199" s="3">
        <f>[1]!EM_S_STM07_IS($A1199,"61",DATE(I$4,12,31),"1")/1000000</f>
        <v>69.73170137000001</v>
      </c>
      <c r="K1199" s="3">
        <f>[1]!EM_S_STM07_IS($A1199,"9",DATE(K$4,12,31),"1")/1000000</f>
        <v>949.91034115999992</v>
      </c>
      <c r="L1199" s="3">
        <f>[1]!EM_S_STM07_IS($A1199,"61",DATE(K$4,12,31),"1")/1000000</f>
        <v>79.059501049999994</v>
      </c>
      <c r="M1199" s="3">
        <f>[1]!EM_S_STM07_IS($A1199,"9",DATE(M$4,12,31),"1")/1000000</f>
        <v>1032.4338620000001</v>
      </c>
      <c r="N1199" s="3">
        <f>[1]!EM_S_STM07_IS($A1199,"61",DATE(M$4,12,31),"1")/1000000</f>
        <v>96.057651919999998</v>
      </c>
      <c r="O1199" s="6" t="str">
        <f t="shared" si="38"/>
        <v/>
      </c>
      <c r="P1199" s="6" t="str">
        <f t="shared" si="39"/>
        <v/>
      </c>
    </row>
    <row r="1200" spans="1:16" x14ac:dyDescent="0.25">
      <c r="A1200" s="5" t="s">
        <v>1194</v>
      </c>
      <c r="B1200" s="5" t="s">
        <v>4256</v>
      </c>
      <c r="C1200" s="3">
        <f>[1]!EM_S_STM07_IS($A1200,"9",DATE(C$4,12,31),"1")/1000000</f>
        <v>1293.5102999999999</v>
      </c>
      <c r="D1200" s="3">
        <f>[1]!EM_S_STM07_IS($A1200,"61",DATE(C$4,12,31),"1")/1000000</f>
        <v>54.888599999999997</v>
      </c>
      <c r="E1200" s="3">
        <f>[1]!EM_S_STM07_IS($A1200,"9",DATE(E$4,12,31),"1")/1000000</f>
        <v>1636.6787096500002</v>
      </c>
      <c r="F1200" s="3">
        <f>[1]!EM_S_STM07_IS($A1200,"61",DATE(E$4,12,31),"1")/1000000</f>
        <v>80.867008739999989</v>
      </c>
      <c r="G1200" s="3">
        <f>[1]!EM_S_STM07_IS($A1200,"9",DATE(G$4,12,31),"1")/1000000</f>
        <v>1786.03975504</v>
      </c>
      <c r="H1200" s="3">
        <f>[1]!EM_S_STM07_IS($A1200,"61",DATE(G$4,12,31),"1")/1000000</f>
        <v>84.435143580000002</v>
      </c>
      <c r="I1200" s="3">
        <f>[1]!EM_S_STM07_IS($A1200,"9",DATE(I$4,12,31),"1")/1000000</f>
        <v>1650.39131965</v>
      </c>
      <c r="J1200" s="3">
        <f>[1]!EM_S_STM07_IS($A1200,"61",DATE(I$4,12,31),"1")/1000000</f>
        <v>83.950681150000008</v>
      </c>
      <c r="K1200" s="3">
        <f>[1]!EM_S_STM07_IS($A1200,"9",DATE(K$4,12,31),"1")/1000000</f>
        <v>1975.4045024500001</v>
      </c>
      <c r="L1200" s="3">
        <f>[1]!EM_S_STM07_IS($A1200,"61",DATE(K$4,12,31),"1")/1000000</f>
        <v>98.328094489999998</v>
      </c>
      <c r="M1200" s="3">
        <f>[1]!EM_S_STM07_IS($A1200,"9",DATE(M$4,12,31),"1")/1000000</f>
        <v>2417.7348822899999</v>
      </c>
      <c r="N1200" s="3">
        <f>[1]!EM_S_STM07_IS($A1200,"61",DATE(M$4,12,31),"1")/1000000</f>
        <v>132.44974415000001</v>
      </c>
      <c r="O1200" s="6">
        <f t="shared" si="38"/>
        <v>0.13325529525819246</v>
      </c>
      <c r="P1200" s="6">
        <f t="shared" si="39"/>
        <v>0.192652146103236</v>
      </c>
    </row>
    <row r="1201" spans="1:16" x14ac:dyDescent="0.25">
      <c r="A1201" s="5" t="s">
        <v>1195</v>
      </c>
      <c r="B1201" s="5" t="s">
        <v>4257</v>
      </c>
      <c r="C1201" s="3">
        <f>[1]!EM_S_STM07_IS($A1201,"9",DATE(C$4,12,31),"1")/1000000</f>
        <v>518.43640000000005</v>
      </c>
      <c r="D1201" s="3">
        <f>[1]!EM_S_STM07_IS($A1201,"61",DATE(C$4,12,31),"1")/1000000</f>
        <v>91.789599999999993</v>
      </c>
      <c r="E1201" s="3">
        <f>[1]!EM_S_STM07_IS($A1201,"9",DATE(E$4,12,31),"1")/1000000</f>
        <v>575.84039430999997</v>
      </c>
      <c r="F1201" s="3">
        <f>[1]!EM_S_STM07_IS($A1201,"61",DATE(E$4,12,31),"1")/1000000</f>
        <v>64.697314950000006</v>
      </c>
      <c r="G1201" s="3">
        <f>[1]!EM_S_STM07_IS($A1201,"9",DATE(G$4,12,31),"1")/1000000</f>
        <v>610.66463141999998</v>
      </c>
      <c r="H1201" s="3">
        <f>[1]!EM_S_STM07_IS($A1201,"61",DATE(G$4,12,31),"1")/1000000</f>
        <v>63.078848710000003</v>
      </c>
      <c r="I1201" s="3">
        <f>[1]!EM_S_STM07_IS($A1201,"9",DATE(I$4,12,31),"1")/1000000</f>
        <v>665.99062128999992</v>
      </c>
      <c r="J1201" s="3">
        <f>[1]!EM_S_STM07_IS($A1201,"61",DATE(I$4,12,31),"1")/1000000</f>
        <v>52.440451909999993</v>
      </c>
      <c r="K1201" s="3">
        <f>[1]!EM_S_STM07_IS($A1201,"9",DATE(K$4,12,31),"1")/1000000</f>
        <v>757.95297785000002</v>
      </c>
      <c r="L1201" s="3">
        <f>[1]!EM_S_STM07_IS($A1201,"61",DATE(K$4,12,31),"1")/1000000</f>
        <v>48.366766850000005</v>
      </c>
      <c r="M1201" s="3">
        <f>[1]!EM_S_STM07_IS($A1201,"9",DATE(M$4,12,31),"1")/1000000</f>
        <v>834.54405170000007</v>
      </c>
      <c r="N1201" s="3">
        <f>[1]!EM_S_STM07_IS($A1201,"61",DATE(M$4,12,31),"1")/1000000</f>
        <v>67.439599999999999</v>
      </c>
      <c r="O1201" s="6">
        <f t="shared" si="38"/>
        <v>9.9893805010676795E-2</v>
      </c>
      <c r="P1201" s="6">
        <f t="shared" si="39"/>
        <v>-5.9791221689558749E-2</v>
      </c>
    </row>
    <row r="1202" spans="1:16" x14ac:dyDescent="0.25">
      <c r="A1202" s="5" t="s">
        <v>1196</v>
      </c>
      <c r="B1202" s="5" t="s">
        <v>4258</v>
      </c>
      <c r="C1202" s="3" t="e">
        <f>[1]!EM_S_STM07_IS($A1202,"9",DATE(C$4,12,31),"1")/1000000</f>
        <v>#VALUE!</v>
      </c>
      <c r="D1202" s="3" t="e">
        <f>[1]!EM_S_STM07_IS($A1202,"61",DATE(C$4,12,31),"1")/1000000</f>
        <v>#VALUE!</v>
      </c>
      <c r="E1202" s="3">
        <f>[1]!EM_S_STM07_IS($A1202,"9",DATE(E$4,12,31),"1")/1000000</f>
        <v>483.91053667</v>
      </c>
      <c r="F1202" s="3">
        <f>[1]!EM_S_STM07_IS($A1202,"61",DATE(E$4,12,31),"1")/1000000</f>
        <v>37.596819630000006</v>
      </c>
      <c r="G1202" s="3">
        <f>[1]!EM_S_STM07_IS($A1202,"9",DATE(G$4,12,31),"1")/1000000</f>
        <v>498.11597552000001</v>
      </c>
      <c r="H1202" s="3">
        <f>[1]!EM_S_STM07_IS($A1202,"61",DATE(G$4,12,31),"1")/1000000</f>
        <v>41.586469090000001</v>
      </c>
      <c r="I1202" s="3">
        <f>[1]!EM_S_STM07_IS($A1202,"9",DATE(I$4,12,31),"1")/1000000</f>
        <v>476.58425455999998</v>
      </c>
      <c r="J1202" s="3">
        <f>[1]!EM_S_STM07_IS($A1202,"61",DATE(I$4,12,31),"1")/1000000</f>
        <v>39.325755039999997</v>
      </c>
      <c r="K1202" s="3">
        <f>[1]!EM_S_STM07_IS($A1202,"9",DATE(K$4,12,31),"1")/1000000</f>
        <v>479.92093953</v>
      </c>
      <c r="L1202" s="3">
        <f>[1]!EM_S_STM07_IS($A1202,"61",DATE(K$4,12,31),"1")/1000000</f>
        <v>32.484421059999995</v>
      </c>
      <c r="M1202" s="3">
        <f>[1]!EM_S_STM07_IS($A1202,"9",DATE(M$4,12,31),"1")/1000000</f>
        <v>441.02740318999997</v>
      </c>
      <c r="N1202" s="3">
        <f>[1]!EM_S_STM07_IS($A1202,"61",DATE(M$4,12,31),"1")/1000000</f>
        <v>26.365994050000001</v>
      </c>
      <c r="O1202" s="6" t="str">
        <f t="shared" si="38"/>
        <v/>
      </c>
      <c r="P1202" s="6" t="str">
        <f t="shared" si="39"/>
        <v/>
      </c>
    </row>
    <row r="1203" spans="1:16" x14ac:dyDescent="0.25">
      <c r="A1203" s="5" t="s">
        <v>1197</v>
      </c>
      <c r="B1203" s="5" t="s">
        <v>4259</v>
      </c>
      <c r="C1203" s="3">
        <f>[1]!EM_S_STM07_IS($A1203,"9",DATE(C$4,12,31),"1")/1000000</f>
        <v>7805.4596213199993</v>
      </c>
      <c r="D1203" s="3">
        <f>[1]!EM_S_STM07_IS($A1203,"61",DATE(C$4,12,31),"1")/1000000</f>
        <v>3110.3214110100002</v>
      </c>
      <c r="E1203" s="3">
        <f>[1]!EM_S_STM07_IS($A1203,"9",DATE(E$4,12,31),"1")/1000000</f>
        <v>6056.3118313800005</v>
      </c>
      <c r="F1203" s="3">
        <f>[1]!EM_S_STM07_IS($A1203,"61",DATE(E$4,12,31),"1")/1000000</f>
        <v>1821.6036329900001</v>
      </c>
      <c r="G1203" s="3">
        <f>[1]!EM_S_STM07_IS($A1203,"9",DATE(G$4,12,31),"1")/1000000</f>
        <v>6079.4152574799991</v>
      </c>
      <c r="H1203" s="3">
        <f>[1]!EM_S_STM07_IS($A1203,"61",DATE(G$4,12,31),"1")/1000000</f>
        <v>1848.2417880799999</v>
      </c>
      <c r="I1203" s="3">
        <f>[1]!EM_S_STM07_IS($A1203,"9",DATE(I$4,12,31),"1")/1000000</f>
        <v>6775.9872919099998</v>
      </c>
      <c r="J1203" s="3">
        <f>[1]!EM_S_STM07_IS($A1203,"61",DATE(I$4,12,31),"1")/1000000</f>
        <v>2108.0095705700001</v>
      </c>
      <c r="K1203" s="3">
        <f>[1]!EM_S_STM07_IS($A1203,"9",DATE(K$4,12,31),"1")/1000000</f>
        <v>11792.322619690001</v>
      </c>
      <c r="L1203" s="3">
        <f>[1]!EM_S_STM07_IS($A1203,"61",DATE(K$4,12,31),"1")/1000000</f>
        <v>4927.5648494200004</v>
      </c>
      <c r="M1203" s="3">
        <f>[1]!EM_S_STM07_IS($A1203,"9",DATE(M$4,12,31),"1")/1000000</f>
        <v>29139.131599009997</v>
      </c>
      <c r="N1203" s="3">
        <f>[1]!EM_S_STM07_IS($A1203,"61",DATE(M$4,12,31),"1")/1000000</f>
        <v>13949.033996790002</v>
      </c>
      <c r="O1203" s="6">
        <f t="shared" si="38"/>
        <v>0.30141445047167803</v>
      </c>
      <c r="P1203" s="6">
        <f t="shared" si="39"/>
        <v>0.35004353216282946</v>
      </c>
    </row>
    <row r="1204" spans="1:16" x14ac:dyDescent="0.25">
      <c r="A1204" s="5" t="s">
        <v>1198</v>
      </c>
      <c r="B1204" s="5" t="s">
        <v>4260</v>
      </c>
      <c r="C1204" s="3" t="e">
        <f>[1]!EM_S_STM07_IS($A1204,"9",DATE(C$4,12,31),"1")/1000000</f>
        <v>#VALUE!</v>
      </c>
      <c r="D1204" s="3" t="e">
        <f>[1]!EM_S_STM07_IS($A1204,"61",DATE(C$4,12,31),"1")/1000000</f>
        <v>#VALUE!</v>
      </c>
      <c r="E1204" s="3">
        <f>[1]!EM_S_STM07_IS($A1204,"9",DATE(E$4,12,31),"1")/1000000</f>
        <v>1559.0036045100001</v>
      </c>
      <c r="F1204" s="3">
        <f>[1]!EM_S_STM07_IS($A1204,"61",DATE(E$4,12,31),"1")/1000000</f>
        <v>190.85599515000001</v>
      </c>
      <c r="G1204" s="3">
        <f>[1]!EM_S_STM07_IS($A1204,"9",DATE(G$4,12,31),"1")/1000000</f>
        <v>1769.9529911700001</v>
      </c>
      <c r="H1204" s="3">
        <f>[1]!EM_S_STM07_IS($A1204,"61",DATE(G$4,12,31),"1")/1000000</f>
        <v>234.24111700999998</v>
      </c>
      <c r="I1204" s="3">
        <f>[1]!EM_S_STM07_IS($A1204,"9",DATE(I$4,12,31),"1")/1000000</f>
        <v>2180.9320945700001</v>
      </c>
      <c r="J1204" s="3">
        <f>[1]!EM_S_STM07_IS($A1204,"61",DATE(I$4,12,31),"1")/1000000</f>
        <v>262.93514802999999</v>
      </c>
      <c r="K1204" s="3">
        <f>[1]!EM_S_STM07_IS($A1204,"9",DATE(K$4,12,31),"1")/1000000</f>
        <v>2718.7604820799997</v>
      </c>
      <c r="L1204" s="3">
        <f>[1]!EM_S_STM07_IS($A1204,"61",DATE(K$4,12,31),"1")/1000000</f>
        <v>301.12765386000001</v>
      </c>
      <c r="M1204" s="3">
        <f>[1]!EM_S_STM07_IS($A1204,"9",DATE(M$4,12,31),"1")/1000000</f>
        <v>3034.7704844899999</v>
      </c>
      <c r="N1204" s="3">
        <f>[1]!EM_S_STM07_IS($A1204,"61",DATE(M$4,12,31),"1")/1000000</f>
        <v>306.59999786999998</v>
      </c>
      <c r="O1204" s="6" t="str">
        <f t="shared" si="38"/>
        <v/>
      </c>
      <c r="P1204" s="6" t="str">
        <f t="shared" si="39"/>
        <v/>
      </c>
    </row>
    <row r="1205" spans="1:16" x14ac:dyDescent="0.25">
      <c r="A1205" s="5" t="s">
        <v>1199</v>
      </c>
      <c r="B1205" s="5" t="s">
        <v>4261</v>
      </c>
      <c r="C1205" s="3" t="e">
        <f>[1]!EM_S_STM07_IS($A1205,"9",DATE(C$4,12,31),"1")/1000000</f>
        <v>#VALUE!</v>
      </c>
      <c r="D1205" s="3" t="e">
        <f>[1]!EM_S_STM07_IS($A1205,"61",DATE(C$4,12,31),"1")/1000000</f>
        <v>#VALUE!</v>
      </c>
      <c r="E1205" s="3">
        <f>[1]!EM_S_STM07_IS($A1205,"9",DATE(E$4,12,31),"1")/1000000</f>
        <v>325.31182545000001</v>
      </c>
      <c r="F1205" s="3">
        <f>[1]!EM_S_STM07_IS($A1205,"61",DATE(E$4,12,31),"1")/1000000</f>
        <v>82.528333930000002</v>
      </c>
      <c r="G1205" s="3">
        <f>[1]!EM_S_STM07_IS($A1205,"9",DATE(G$4,12,31),"1")/1000000</f>
        <v>298.75778868000003</v>
      </c>
      <c r="H1205" s="3">
        <f>[1]!EM_S_STM07_IS($A1205,"61",DATE(G$4,12,31),"1")/1000000</f>
        <v>67.370930270000002</v>
      </c>
      <c r="I1205" s="3">
        <f>[1]!EM_S_STM07_IS($A1205,"9",DATE(I$4,12,31),"1")/1000000</f>
        <v>329.99628675000002</v>
      </c>
      <c r="J1205" s="3">
        <f>[1]!EM_S_STM07_IS($A1205,"61",DATE(I$4,12,31),"1")/1000000</f>
        <v>49.009135270000002</v>
      </c>
      <c r="K1205" s="3">
        <f>[1]!EM_S_STM07_IS($A1205,"9",DATE(K$4,12,31),"1")/1000000</f>
        <v>308.33609293000001</v>
      </c>
      <c r="L1205" s="3">
        <f>[1]!EM_S_STM07_IS($A1205,"61",DATE(K$4,12,31),"1")/1000000</f>
        <v>44.859798340000005</v>
      </c>
      <c r="M1205" s="3">
        <f>[1]!EM_S_STM07_IS($A1205,"9",DATE(M$4,12,31),"1")/1000000</f>
        <v>344.86923313</v>
      </c>
      <c r="N1205" s="3">
        <f>[1]!EM_S_STM07_IS($A1205,"61",DATE(M$4,12,31),"1")/1000000</f>
        <v>48.971942759999997</v>
      </c>
      <c r="O1205" s="6" t="str">
        <f t="shared" si="38"/>
        <v/>
      </c>
      <c r="P1205" s="6" t="str">
        <f t="shared" si="39"/>
        <v/>
      </c>
    </row>
    <row r="1206" spans="1:16" x14ac:dyDescent="0.25">
      <c r="A1206" s="5" t="s">
        <v>1200</v>
      </c>
      <c r="B1206" s="5" t="s">
        <v>4262</v>
      </c>
      <c r="C1206" s="3" t="e">
        <f>[1]!EM_S_STM07_IS($A1206,"9",DATE(C$4,12,31),"1")/1000000</f>
        <v>#VALUE!</v>
      </c>
      <c r="D1206" s="3" t="e">
        <f>[1]!EM_S_STM07_IS($A1206,"61",DATE(C$4,12,31),"1")/1000000</f>
        <v>#VALUE!</v>
      </c>
      <c r="E1206" s="3">
        <f>[1]!EM_S_STM07_IS($A1206,"9",DATE(E$4,12,31),"1")/1000000</f>
        <v>2208.69484246</v>
      </c>
      <c r="F1206" s="3">
        <f>[1]!EM_S_STM07_IS($A1206,"61",DATE(E$4,12,31),"1")/1000000</f>
        <v>305.24573149000003</v>
      </c>
      <c r="G1206" s="3">
        <f>[1]!EM_S_STM07_IS($A1206,"9",DATE(G$4,12,31),"1")/1000000</f>
        <v>3031.1126556199997</v>
      </c>
      <c r="H1206" s="3">
        <f>[1]!EM_S_STM07_IS($A1206,"61",DATE(G$4,12,31),"1")/1000000</f>
        <v>388.27319322000005</v>
      </c>
      <c r="I1206" s="3">
        <f>[1]!EM_S_STM07_IS($A1206,"9",DATE(I$4,12,31),"1")/1000000</f>
        <v>4022.5575172700001</v>
      </c>
      <c r="J1206" s="3">
        <f>[1]!EM_S_STM07_IS($A1206,"61",DATE(I$4,12,31),"1")/1000000</f>
        <v>602.53351004000001</v>
      </c>
      <c r="K1206" s="3">
        <f>[1]!EM_S_STM07_IS($A1206,"9",DATE(K$4,12,31),"1")/1000000</f>
        <v>5338.9920653299996</v>
      </c>
      <c r="L1206" s="3">
        <f>[1]!EM_S_STM07_IS($A1206,"61",DATE(K$4,12,31),"1")/1000000</f>
        <v>800.95050774000003</v>
      </c>
      <c r="M1206" s="3">
        <f>[1]!EM_S_STM07_IS($A1206,"9",DATE(M$4,12,31),"1")/1000000</f>
        <v>8000.7337945700001</v>
      </c>
      <c r="N1206" s="3">
        <f>[1]!EM_S_STM07_IS($A1206,"61",DATE(M$4,12,31),"1")/1000000</f>
        <v>1185.8270701900001</v>
      </c>
      <c r="O1206" s="6" t="str">
        <f t="shared" si="38"/>
        <v/>
      </c>
      <c r="P1206" s="6" t="str">
        <f t="shared" si="39"/>
        <v/>
      </c>
    </row>
    <row r="1207" spans="1:16" x14ac:dyDescent="0.25">
      <c r="A1207" s="5" t="s">
        <v>1201</v>
      </c>
      <c r="B1207" s="5" t="s">
        <v>4263</v>
      </c>
      <c r="C1207" s="3" t="e">
        <f>[1]!EM_S_STM07_IS($A1207,"9",DATE(C$4,12,31),"1")/1000000</f>
        <v>#VALUE!</v>
      </c>
      <c r="D1207" s="3" t="e">
        <f>[1]!EM_S_STM07_IS($A1207,"61",DATE(C$4,12,31),"1")/1000000</f>
        <v>#VALUE!</v>
      </c>
      <c r="E1207" s="3">
        <f>[1]!EM_S_STM07_IS($A1207,"9",DATE(E$4,12,31),"1")/1000000</f>
        <v>604.61526033000007</v>
      </c>
      <c r="F1207" s="3">
        <f>[1]!EM_S_STM07_IS($A1207,"61",DATE(E$4,12,31),"1")/1000000</f>
        <v>60.186912030000002</v>
      </c>
      <c r="G1207" s="3">
        <f>[1]!EM_S_STM07_IS($A1207,"9",DATE(G$4,12,31),"1")/1000000</f>
        <v>727.72309901999995</v>
      </c>
      <c r="H1207" s="3">
        <f>[1]!EM_S_STM07_IS($A1207,"61",DATE(G$4,12,31),"1")/1000000</f>
        <v>73.353519680000005</v>
      </c>
      <c r="I1207" s="3">
        <f>[1]!EM_S_STM07_IS($A1207,"9",DATE(I$4,12,31),"1")/1000000</f>
        <v>798.96431775999997</v>
      </c>
      <c r="J1207" s="3">
        <f>[1]!EM_S_STM07_IS($A1207,"61",DATE(I$4,12,31),"1")/1000000</f>
        <v>90.980310029999998</v>
      </c>
      <c r="K1207" s="3">
        <f>[1]!EM_S_STM07_IS($A1207,"9",DATE(K$4,12,31),"1")/1000000</f>
        <v>884.90170030999991</v>
      </c>
      <c r="L1207" s="3">
        <f>[1]!EM_S_STM07_IS($A1207,"61",DATE(K$4,12,31),"1")/1000000</f>
        <v>87.37369477</v>
      </c>
      <c r="M1207" s="3">
        <f>[1]!EM_S_STM07_IS($A1207,"9",DATE(M$4,12,31),"1")/1000000</f>
        <v>839.51561615000003</v>
      </c>
      <c r="N1207" s="3">
        <f>[1]!EM_S_STM07_IS($A1207,"61",DATE(M$4,12,31),"1")/1000000</f>
        <v>67.378787200000005</v>
      </c>
      <c r="O1207" s="6" t="str">
        <f t="shared" si="38"/>
        <v/>
      </c>
      <c r="P1207" s="6" t="str">
        <f t="shared" si="39"/>
        <v/>
      </c>
    </row>
    <row r="1208" spans="1:16" x14ac:dyDescent="0.25">
      <c r="A1208" s="5" t="s">
        <v>1202</v>
      </c>
      <c r="B1208" s="5" t="s">
        <v>4264</v>
      </c>
      <c r="C1208" s="3" t="e">
        <f>[1]!EM_S_STM07_IS($A1208,"9",DATE(C$4,12,31),"1")/1000000</f>
        <v>#VALUE!</v>
      </c>
      <c r="D1208" s="3" t="e">
        <f>[1]!EM_S_STM07_IS($A1208,"61",DATE(C$4,12,31),"1")/1000000</f>
        <v>#VALUE!</v>
      </c>
      <c r="E1208" s="3">
        <f>[1]!EM_S_STM07_IS($A1208,"9",DATE(E$4,12,31),"1")/1000000</f>
        <v>499.42693613</v>
      </c>
      <c r="F1208" s="3">
        <f>[1]!EM_S_STM07_IS($A1208,"61",DATE(E$4,12,31),"1")/1000000</f>
        <v>55.002762789999998</v>
      </c>
      <c r="G1208" s="3">
        <f>[1]!EM_S_STM07_IS($A1208,"9",DATE(G$4,12,31),"1")/1000000</f>
        <v>602.58374709000009</v>
      </c>
      <c r="H1208" s="3">
        <f>[1]!EM_S_STM07_IS($A1208,"61",DATE(G$4,12,31),"1")/1000000</f>
        <v>57.67740173</v>
      </c>
      <c r="I1208" s="3">
        <f>[1]!EM_S_STM07_IS($A1208,"9",DATE(I$4,12,31),"1")/1000000</f>
        <v>666.87947605999989</v>
      </c>
      <c r="J1208" s="3">
        <f>[1]!EM_S_STM07_IS($A1208,"61",DATE(I$4,12,31),"1")/1000000</f>
        <v>60.086709810000002</v>
      </c>
      <c r="K1208" s="3">
        <f>[1]!EM_S_STM07_IS($A1208,"9",DATE(K$4,12,31),"1")/1000000</f>
        <v>773.58172774000002</v>
      </c>
      <c r="L1208" s="3">
        <f>[1]!EM_S_STM07_IS($A1208,"61",DATE(K$4,12,31),"1")/1000000</f>
        <v>67.838342530000006</v>
      </c>
      <c r="M1208" s="3">
        <f>[1]!EM_S_STM07_IS($A1208,"9",DATE(M$4,12,31),"1")/1000000</f>
        <v>862.85001623000005</v>
      </c>
      <c r="N1208" s="3">
        <f>[1]!EM_S_STM07_IS($A1208,"61",DATE(M$4,12,31),"1")/1000000</f>
        <v>57.956503850000004</v>
      </c>
      <c r="O1208" s="6" t="str">
        <f t="shared" si="38"/>
        <v/>
      </c>
      <c r="P1208" s="6" t="str">
        <f t="shared" si="39"/>
        <v/>
      </c>
    </row>
    <row r="1209" spans="1:16" x14ac:dyDescent="0.25">
      <c r="A1209" s="5" t="s">
        <v>1203</v>
      </c>
      <c r="B1209" s="5" t="s">
        <v>4265</v>
      </c>
      <c r="C1209" s="3" t="e">
        <f>[1]!EM_S_STM07_IS($A1209,"9",DATE(C$4,12,31),"1")/1000000</f>
        <v>#VALUE!</v>
      </c>
      <c r="D1209" s="3" t="e">
        <f>[1]!EM_S_STM07_IS($A1209,"61",DATE(C$4,12,31),"1")/1000000</f>
        <v>#VALUE!</v>
      </c>
      <c r="E1209" s="3">
        <f>[1]!EM_S_STM07_IS($A1209,"9",DATE(E$4,12,31),"1")/1000000</f>
        <v>847.78094796000005</v>
      </c>
      <c r="F1209" s="3">
        <f>[1]!EM_S_STM07_IS($A1209,"61",DATE(E$4,12,31),"1")/1000000</f>
        <v>87.232638190000003</v>
      </c>
      <c r="G1209" s="3">
        <f>[1]!EM_S_STM07_IS($A1209,"9",DATE(G$4,12,31),"1")/1000000</f>
        <v>1061.73698616</v>
      </c>
      <c r="H1209" s="3">
        <f>[1]!EM_S_STM07_IS($A1209,"61",DATE(G$4,12,31),"1")/1000000</f>
        <v>102.48087398999999</v>
      </c>
      <c r="I1209" s="3">
        <f>[1]!EM_S_STM07_IS($A1209,"9",DATE(I$4,12,31),"1")/1000000</f>
        <v>1173.9702249500001</v>
      </c>
      <c r="J1209" s="3">
        <f>[1]!EM_S_STM07_IS($A1209,"61",DATE(I$4,12,31),"1")/1000000</f>
        <v>102.54938324</v>
      </c>
      <c r="K1209" s="3">
        <f>[1]!EM_S_STM07_IS($A1209,"9",DATE(K$4,12,31),"1")/1000000</f>
        <v>1270.80639335</v>
      </c>
      <c r="L1209" s="3">
        <f>[1]!EM_S_STM07_IS($A1209,"61",DATE(K$4,12,31),"1")/1000000</f>
        <v>101.0639817</v>
      </c>
      <c r="M1209" s="3">
        <f>[1]!EM_S_STM07_IS($A1209,"9",DATE(M$4,12,31),"1")/1000000</f>
        <v>1410.8543682500001</v>
      </c>
      <c r="N1209" s="3">
        <f>[1]!EM_S_STM07_IS($A1209,"61",DATE(M$4,12,31),"1")/1000000</f>
        <v>121.76202223</v>
      </c>
      <c r="O1209" s="6" t="str">
        <f t="shared" si="38"/>
        <v/>
      </c>
      <c r="P1209" s="6" t="str">
        <f t="shared" si="39"/>
        <v/>
      </c>
    </row>
    <row r="1210" spans="1:16" x14ac:dyDescent="0.25">
      <c r="A1210" s="5" t="s">
        <v>1204</v>
      </c>
      <c r="B1210" s="5" t="s">
        <v>4266</v>
      </c>
      <c r="C1210" s="3">
        <f>[1]!EM_S_STM07_IS($A1210,"9",DATE(C$4,12,31),"1")/1000000</f>
        <v>977.06187136000005</v>
      </c>
      <c r="D1210" s="3">
        <f>[1]!EM_S_STM07_IS($A1210,"61",DATE(C$4,12,31),"1")/1000000</f>
        <v>46.062154670000005</v>
      </c>
      <c r="E1210" s="3">
        <f>[1]!EM_S_STM07_IS($A1210,"9",DATE(E$4,12,31),"1")/1000000</f>
        <v>1415.0292493299999</v>
      </c>
      <c r="F1210" s="3">
        <f>[1]!EM_S_STM07_IS($A1210,"61",DATE(E$4,12,31),"1")/1000000</f>
        <v>57.936040320000004</v>
      </c>
      <c r="G1210" s="3">
        <f>[1]!EM_S_STM07_IS($A1210,"9",DATE(G$4,12,31),"1")/1000000</f>
        <v>1622.32426996</v>
      </c>
      <c r="H1210" s="3">
        <f>[1]!EM_S_STM07_IS($A1210,"61",DATE(G$4,12,31),"1")/1000000</f>
        <v>53.973259299999995</v>
      </c>
      <c r="I1210" s="3">
        <f>[1]!EM_S_STM07_IS($A1210,"9",DATE(I$4,12,31),"1")/1000000</f>
        <v>1873.30033628</v>
      </c>
      <c r="J1210" s="3">
        <f>[1]!EM_S_STM07_IS($A1210,"61",DATE(I$4,12,31),"1")/1000000</f>
        <v>40.83070669</v>
      </c>
      <c r="K1210" s="3">
        <f>[1]!EM_S_STM07_IS($A1210,"9",DATE(K$4,12,31),"1")/1000000</f>
        <v>1834.8145610899999</v>
      </c>
      <c r="L1210" s="3">
        <f>[1]!EM_S_STM07_IS($A1210,"61",DATE(K$4,12,31),"1")/1000000</f>
        <v>38.908392759999998</v>
      </c>
      <c r="M1210" s="3">
        <f>[1]!EM_S_STM07_IS($A1210,"9",DATE(M$4,12,31),"1")/1000000</f>
        <v>1494.74733904</v>
      </c>
      <c r="N1210" s="3">
        <f>[1]!EM_S_STM07_IS($A1210,"61",DATE(M$4,12,31),"1")/1000000</f>
        <v>30.82399732</v>
      </c>
      <c r="O1210" s="6">
        <f t="shared" si="38"/>
        <v>8.8752448316927079E-2</v>
      </c>
      <c r="P1210" s="6">
        <f t="shared" si="39"/>
        <v>-7.7197118855615754E-2</v>
      </c>
    </row>
    <row r="1211" spans="1:16" x14ac:dyDescent="0.25">
      <c r="A1211" s="5" t="s">
        <v>1205</v>
      </c>
      <c r="B1211" s="5" t="s">
        <v>4267</v>
      </c>
      <c r="C1211" s="3">
        <f>[1]!EM_S_STM07_IS($A1211,"9",DATE(C$4,12,31),"1")/1000000</f>
        <v>814.76625411999999</v>
      </c>
      <c r="D1211" s="3">
        <f>[1]!EM_S_STM07_IS($A1211,"61",DATE(C$4,12,31),"1")/1000000</f>
        <v>101.93701813</v>
      </c>
      <c r="E1211" s="3">
        <f>[1]!EM_S_STM07_IS($A1211,"9",DATE(E$4,12,31),"1")/1000000</f>
        <v>1273.5780255299999</v>
      </c>
      <c r="F1211" s="3">
        <f>[1]!EM_S_STM07_IS($A1211,"61",DATE(E$4,12,31),"1")/1000000</f>
        <v>107.08517218999999</v>
      </c>
      <c r="G1211" s="3">
        <f>[1]!EM_S_STM07_IS($A1211,"9",DATE(G$4,12,31),"1")/1000000</f>
        <v>1785.5916854000002</v>
      </c>
      <c r="H1211" s="3">
        <f>[1]!EM_S_STM07_IS($A1211,"61",DATE(G$4,12,31),"1")/1000000</f>
        <v>161.5391486</v>
      </c>
      <c r="I1211" s="3">
        <f>[1]!EM_S_STM07_IS($A1211,"9",DATE(I$4,12,31),"1")/1000000</f>
        <v>2873.6465790300003</v>
      </c>
      <c r="J1211" s="3">
        <f>[1]!EM_S_STM07_IS($A1211,"61",DATE(I$4,12,31),"1")/1000000</f>
        <v>432.68221424000001</v>
      </c>
      <c r="K1211" s="3">
        <f>[1]!EM_S_STM07_IS($A1211,"9",DATE(K$4,12,31),"1")/1000000</f>
        <v>4001.6678720700002</v>
      </c>
      <c r="L1211" s="3">
        <f>[1]!EM_S_STM07_IS($A1211,"61",DATE(K$4,12,31),"1")/1000000</f>
        <v>433.76233267999999</v>
      </c>
      <c r="M1211" s="3">
        <f>[1]!EM_S_STM07_IS($A1211,"9",DATE(M$4,12,31),"1")/1000000</f>
        <v>3881.6087444600003</v>
      </c>
      <c r="N1211" s="3">
        <f>[1]!EM_S_STM07_IS($A1211,"61",DATE(M$4,12,31),"1")/1000000</f>
        <v>255.54629955000001</v>
      </c>
      <c r="O1211" s="6">
        <f t="shared" si="38"/>
        <v>0.36645629245075639</v>
      </c>
      <c r="P1211" s="6">
        <f t="shared" si="39"/>
        <v>0.20178708959502512</v>
      </c>
    </row>
    <row r="1212" spans="1:16" x14ac:dyDescent="0.25">
      <c r="A1212" s="5" t="s">
        <v>1206</v>
      </c>
      <c r="B1212" s="5" t="s">
        <v>4268</v>
      </c>
      <c r="C1212" s="3">
        <f>[1]!EM_S_STM07_IS($A1212,"9",DATE(C$4,12,31),"1")/1000000</f>
        <v>1593.66442138</v>
      </c>
      <c r="D1212" s="3">
        <f>[1]!EM_S_STM07_IS($A1212,"61",DATE(C$4,12,31),"1")/1000000</f>
        <v>108.24307195999999</v>
      </c>
      <c r="E1212" s="3">
        <f>[1]!EM_S_STM07_IS($A1212,"9",DATE(E$4,12,31),"1")/1000000</f>
        <v>1849.66287289</v>
      </c>
      <c r="F1212" s="3">
        <f>[1]!EM_S_STM07_IS($A1212,"61",DATE(E$4,12,31),"1")/1000000</f>
        <v>198.3301706</v>
      </c>
      <c r="G1212" s="3">
        <f>[1]!EM_S_STM07_IS($A1212,"9",DATE(G$4,12,31),"1")/1000000</f>
        <v>2007.1213733299999</v>
      </c>
      <c r="H1212" s="3">
        <f>[1]!EM_S_STM07_IS($A1212,"61",DATE(G$4,12,31),"1")/1000000</f>
        <v>86.778445319999989</v>
      </c>
      <c r="I1212" s="3">
        <f>[1]!EM_S_STM07_IS($A1212,"9",DATE(I$4,12,31),"1")/1000000</f>
        <v>1773.0719704200001</v>
      </c>
      <c r="J1212" s="3">
        <f>[1]!EM_S_STM07_IS($A1212,"61",DATE(I$4,12,31),"1")/1000000</f>
        <v>47.616092530000003</v>
      </c>
      <c r="K1212" s="3">
        <f>[1]!EM_S_STM07_IS($A1212,"9",DATE(K$4,12,31),"1")/1000000</f>
        <v>1734.6893820999999</v>
      </c>
      <c r="L1212" s="3">
        <f>[1]!EM_S_STM07_IS($A1212,"61",DATE(K$4,12,31),"1")/1000000</f>
        <v>44.340870389999999</v>
      </c>
      <c r="M1212" s="3">
        <f>[1]!EM_S_STM07_IS($A1212,"9",DATE(M$4,12,31),"1")/1000000</f>
        <v>1755.7880027599999</v>
      </c>
      <c r="N1212" s="3">
        <f>[1]!EM_S_STM07_IS($A1212,"61",DATE(M$4,12,31),"1")/1000000</f>
        <v>22.557355380000001</v>
      </c>
      <c r="O1212" s="6">
        <f t="shared" si="38"/>
        <v>1.9565285428441159E-2</v>
      </c>
      <c r="P1212" s="6">
        <f t="shared" si="39"/>
        <v>-0.26923520885889651</v>
      </c>
    </row>
    <row r="1213" spans="1:16" x14ac:dyDescent="0.25">
      <c r="A1213" s="5" t="s">
        <v>1207</v>
      </c>
      <c r="B1213" s="5" t="s">
        <v>4269</v>
      </c>
      <c r="C1213" s="3" t="e">
        <f>[1]!EM_S_STM07_IS($A1213,"9",DATE(C$4,12,31),"1")/1000000</f>
        <v>#VALUE!</v>
      </c>
      <c r="D1213" s="3" t="e">
        <f>[1]!EM_S_STM07_IS($A1213,"61",DATE(C$4,12,31),"1")/1000000</f>
        <v>#VALUE!</v>
      </c>
      <c r="E1213" s="3">
        <f>[1]!EM_S_STM07_IS($A1213,"9",DATE(E$4,12,31),"1")/1000000</f>
        <v>482.44256761999998</v>
      </c>
      <c r="F1213" s="3">
        <f>[1]!EM_S_STM07_IS($A1213,"61",DATE(E$4,12,31),"1")/1000000</f>
        <v>62.373492490000004</v>
      </c>
      <c r="G1213" s="3">
        <f>[1]!EM_S_STM07_IS($A1213,"9",DATE(G$4,12,31),"1")/1000000</f>
        <v>398.06563555000002</v>
      </c>
      <c r="H1213" s="3">
        <f>[1]!EM_S_STM07_IS($A1213,"61",DATE(G$4,12,31),"1")/1000000</f>
        <v>43.076878020000002</v>
      </c>
      <c r="I1213" s="3">
        <f>[1]!EM_S_STM07_IS($A1213,"9",DATE(I$4,12,31),"1")/1000000</f>
        <v>450.12680269999998</v>
      </c>
      <c r="J1213" s="3">
        <f>[1]!EM_S_STM07_IS($A1213,"61",DATE(I$4,12,31),"1")/1000000</f>
        <v>53.899867180000001</v>
      </c>
      <c r="K1213" s="3">
        <f>[1]!EM_S_STM07_IS($A1213,"9",DATE(K$4,12,31),"1")/1000000</f>
        <v>511.86672711</v>
      </c>
      <c r="L1213" s="3">
        <f>[1]!EM_S_STM07_IS($A1213,"61",DATE(K$4,12,31),"1")/1000000</f>
        <v>43.965784630000002</v>
      </c>
      <c r="M1213" s="3">
        <f>[1]!EM_S_STM07_IS($A1213,"9",DATE(M$4,12,31),"1")/1000000</f>
        <v>483.14410335000002</v>
      </c>
      <c r="N1213" s="3">
        <f>[1]!EM_S_STM07_IS($A1213,"61",DATE(M$4,12,31),"1")/1000000</f>
        <v>51.190500909999997</v>
      </c>
      <c r="O1213" s="6" t="str">
        <f t="shared" si="38"/>
        <v/>
      </c>
      <c r="P1213" s="6" t="str">
        <f t="shared" si="39"/>
        <v/>
      </c>
    </row>
    <row r="1214" spans="1:16" x14ac:dyDescent="0.25">
      <c r="A1214" s="5" t="s">
        <v>1208</v>
      </c>
      <c r="B1214" s="5" t="s">
        <v>4270</v>
      </c>
      <c r="C1214" s="3">
        <f>[1]!EM_S_STM07_IS($A1214,"9",DATE(C$4,12,31),"1")/1000000</f>
        <v>737.55329132000008</v>
      </c>
      <c r="D1214" s="3">
        <f>[1]!EM_S_STM07_IS($A1214,"61",DATE(C$4,12,31),"1")/1000000</f>
        <v>57.647638310000005</v>
      </c>
      <c r="E1214" s="3">
        <f>[1]!EM_S_STM07_IS($A1214,"9",DATE(E$4,12,31),"1")/1000000</f>
        <v>958.94611828999996</v>
      </c>
      <c r="F1214" s="3">
        <f>[1]!EM_S_STM07_IS($A1214,"61",DATE(E$4,12,31),"1")/1000000</f>
        <v>89.735892919999998</v>
      </c>
      <c r="G1214" s="3">
        <f>[1]!EM_S_STM07_IS($A1214,"9",DATE(G$4,12,31),"1")/1000000</f>
        <v>1052.0573576100001</v>
      </c>
      <c r="H1214" s="3">
        <f>[1]!EM_S_STM07_IS($A1214,"61",DATE(G$4,12,31),"1")/1000000</f>
        <v>80.821747729999998</v>
      </c>
      <c r="I1214" s="3">
        <f>[1]!EM_S_STM07_IS($A1214,"9",DATE(I$4,12,31),"1")/1000000</f>
        <v>1079.78951007</v>
      </c>
      <c r="J1214" s="3">
        <f>[1]!EM_S_STM07_IS($A1214,"61",DATE(I$4,12,31),"1")/1000000</f>
        <v>96.402198620000007</v>
      </c>
      <c r="K1214" s="3">
        <f>[1]!EM_S_STM07_IS($A1214,"9",DATE(K$4,12,31),"1")/1000000</f>
        <v>1047.8879960300001</v>
      </c>
      <c r="L1214" s="3">
        <f>[1]!EM_S_STM07_IS($A1214,"61",DATE(K$4,12,31),"1")/1000000</f>
        <v>82.071969030000005</v>
      </c>
      <c r="M1214" s="3">
        <f>[1]!EM_S_STM07_IS($A1214,"9",DATE(M$4,12,31),"1")/1000000</f>
        <v>874.85367654999993</v>
      </c>
      <c r="N1214" s="3">
        <f>[1]!EM_S_STM07_IS($A1214,"61",DATE(M$4,12,31),"1")/1000000</f>
        <v>36.92224993</v>
      </c>
      <c r="O1214" s="6">
        <f t="shared" si="38"/>
        <v>3.4733245943718183E-2</v>
      </c>
      <c r="P1214" s="6">
        <f t="shared" si="39"/>
        <v>-8.5252297117260789E-2</v>
      </c>
    </row>
    <row r="1215" spans="1:16" x14ac:dyDescent="0.25">
      <c r="A1215" s="5" t="s">
        <v>1209</v>
      </c>
      <c r="B1215" s="5" t="s">
        <v>4271</v>
      </c>
      <c r="C1215" s="3" t="e">
        <f>[1]!EM_S_STM07_IS($A1215,"9",DATE(C$4,12,31),"1")/1000000</f>
        <v>#VALUE!</v>
      </c>
      <c r="D1215" s="3" t="e">
        <f>[1]!EM_S_STM07_IS($A1215,"61",DATE(C$4,12,31),"1")/1000000</f>
        <v>#VALUE!</v>
      </c>
      <c r="E1215" s="3">
        <f>[1]!EM_S_STM07_IS($A1215,"9",DATE(E$4,12,31),"1")/1000000</f>
        <v>424.75255347000001</v>
      </c>
      <c r="F1215" s="3">
        <f>[1]!EM_S_STM07_IS($A1215,"61",DATE(E$4,12,31),"1")/1000000</f>
        <v>101.0999415</v>
      </c>
      <c r="G1215" s="3">
        <f>[1]!EM_S_STM07_IS($A1215,"9",DATE(G$4,12,31),"1")/1000000</f>
        <v>531.09671036999998</v>
      </c>
      <c r="H1215" s="3">
        <f>[1]!EM_S_STM07_IS($A1215,"61",DATE(G$4,12,31),"1")/1000000</f>
        <v>115.25241717</v>
      </c>
      <c r="I1215" s="3">
        <f>[1]!EM_S_STM07_IS($A1215,"9",DATE(I$4,12,31),"1")/1000000</f>
        <v>602.42149183000004</v>
      </c>
      <c r="J1215" s="3">
        <f>[1]!EM_S_STM07_IS($A1215,"61",DATE(I$4,12,31),"1")/1000000</f>
        <v>128.03650877999999</v>
      </c>
      <c r="K1215" s="3">
        <f>[1]!EM_S_STM07_IS($A1215,"9",DATE(K$4,12,31),"1")/1000000</f>
        <v>583.51471990999994</v>
      </c>
      <c r="L1215" s="3">
        <f>[1]!EM_S_STM07_IS($A1215,"61",DATE(K$4,12,31),"1")/1000000</f>
        <v>123.58680661</v>
      </c>
      <c r="M1215" s="3">
        <f>[1]!EM_S_STM07_IS($A1215,"9",DATE(M$4,12,31),"1")/1000000</f>
        <v>605.01998824999998</v>
      </c>
      <c r="N1215" s="3">
        <f>[1]!EM_S_STM07_IS($A1215,"61",DATE(M$4,12,31),"1")/1000000</f>
        <v>133.81391667</v>
      </c>
      <c r="O1215" s="6" t="str">
        <f t="shared" si="38"/>
        <v/>
      </c>
      <c r="P1215" s="6" t="str">
        <f t="shared" si="39"/>
        <v/>
      </c>
    </row>
    <row r="1216" spans="1:16" x14ac:dyDescent="0.25">
      <c r="A1216" s="5" t="s">
        <v>1210</v>
      </c>
      <c r="B1216" s="5" t="s">
        <v>4272</v>
      </c>
      <c r="C1216" s="3" t="e">
        <f>[1]!EM_S_STM07_IS($A1216,"9",DATE(C$4,12,31),"1")/1000000</f>
        <v>#VALUE!</v>
      </c>
      <c r="D1216" s="3" t="e">
        <f>[1]!EM_S_STM07_IS($A1216,"61",DATE(C$4,12,31),"1")/1000000</f>
        <v>#VALUE!</v>
      </c>
      <c r="E1216" s="3">
        <f>[1]!EM_S_STM07_IS($A1216,"9",DATE(E$4,12,31),"1")/1000000</f>
        <v>148.55761422</v>
      </c>
      <c r="F1216" s="3">
        <f>[1]!EM_S_STM07_IS($A1216,"61",DATE(E$4,12,31),"1")/1000000</f>
        <v>69.660106939999991</v>
      </c>
      <c r="G1216" s="3">
        <f>[1]!EM_S_STM07_IS($A1216,"9",DATE(G$4,12,31),"1")/1000000</f>
        <v>182.13321827999999</v>
      </c>
      <c r="H1216" s="3">
        <f>[1]!EM_S_STM07_IS($A1216,"61",DATE(G$4,12,31),"1")/1000000</f>
        <v>100.20038401000001</v>
      </c>
      <c r="I1216" s="3">
        <f>[1]!EM_S_STM07_IS($A1216,"9",DATE(I$4,12,31),"1")/1000000</f>
        <v>178.85294141</v>
      </c>
      <c r="J1216" s="3">
        <f>[1]!EM_S_STM07_IS($A1216,"61",DATE(I$4,12,31),"1")/1000000</f>
        <v>75.055879469999994</v>
      </c>
      <c r="K1216" s="3">
        <f>[1]!EM_S_STM07_IS($A1216,"9",DATE(K$4,12,31),"1")/1000000</f>
        <v>187.40208337000001</v>
      </c>
      <c r="L1216" s="3">
        <f>[1]!EM_S_STM07_IS($A1216,"61",DATE(K$4,12,31),"1")/1000000</f>
        <v>63.572967429999999</v>
      </c>
      <c r="M1216" s="3">
        <f>[1]!EM_S_STM07_IS($A1216,"9",DATE(M$4,12,31),"1")/1000000</f>
        <v>181.42819788</v>
      </c>
      <c r="N1216" s="3">
        <f>[1]!EM_S_STM07_IS($A1216,"61",DATE(M$4,12,31),"1")/1000000</f>
        <v>61.80111187</v>
      </c>
      <c r="O1216" s="6" t="str">
        <f t="shared" si="38"/>
        <v/>
      </c>
      <c r="P1216" s="6" t="str">
        <f t="shared" si="39"/>
        <v/>
      </c>
    </row>
    <row r="1217" spans="1:16" x14ac:dyDescent="0.25">
      <c r="A1217" s="5" t="s">
        <v>1211</v>
      </c>
      <c r="B1217" s="5" t="s">
        <v>4273</v>
      </c>
      <c r="C1217" s="3" t="e">
        <f>[1]!EM_S_STM07_IS($A1217,"9",DATE(C$4,12,31),"1")/1000000</f>
        <v>#VALUE!</v>
      </c>
      <c r="D1217" s="3" t="e">
        <f>[1]!EM_S_STM07_IS($A1217,"61",DATE(C$4,12,31),"1")/1000000</f>
        <v>#VALUE!</v>
      </c>
      <c r="E1217" s="3">
        <f>[1]!EM_S_STM07_IS($A1217,"9",DATE(E$4,12,31),"1")/1000000</f>
        <v>290.46990864999998</v>
      </c>
      <c r="F1217" s="3">
        <f>[1]!EM_S_STM07_IS($A1217,"61",DATE(E$4,12,31),"1")/1000000</f>
        <v>55.036579240000002</v>
      </c>
      <c r="G1217" s="3">
        <f>[1]!EM_S_STM07_IS($A1217,"9",DATE(G$4,12,31),"1")/1000000</f>
        <v>352.44370244999999</v>
      </c>
      <c r="H1217" s="3">
        <f>[1]!EM_S_STM07_IS($A1217,"61",DATE(G$4,12,31),"1")/1000000</f>
        <v>59.356970240000003</v>
      </c>
      <c r="I1217" s="3">
        <f>[1]!EM_S_STM07_IS($A1217,"9",DATE(I$4,12,31),"1")/1000000</f>
        <v>370.08604986</v>
      </c>
      <c r="J1217" s="3">
        <f>[1]!EM_S_STM07_IS($A1217,"61",DATE(I$4,12,31),"1")/1000000</f>
        <v>55.46090993</v>
      </c>
      <c r="K1217" s="3">
        <f>[1]!EM_S_STM07_IS($A1217,"9",DATE(K$4,12,31),"1")/1000000</f>
        <v>434.20840333999996</v>
      </c>
      <c r="L1217" s="3">
        <f>[1]!EM_S_STM07_IS($A1217,"61",DATE(K$4,12,31),"1")/1000000</f>
        <v>35.243519849999998</v>
      </c>
      <c r="M1217" s="3">
        <f>[1]!EM_S_STM07_IS($A1217,"9",DATE(M$4,12,31),"1")/1000000</f>
        <v>537.17762441999992</v>
      </c>
      <c r="N1217" s="3">
        <f>[1]!EM_S_STM07_IS($A1217,"61",DATE(M$4,12,31),"1")/1000000</f>
        <v>39.454943899999996</v>
      </c>
      <c r="O1217" s="6" t="str">
        <f t="shared" si="38"/>
        <v/>
      </c>
      <c r="P1217" s="6" t="str">
        <f t="shared" si="39"/>
        <v/>
      </c>
    </row>
    <row r="1218" spans="1:16" x14ac:dyDescent="0.25">
      <c r="A1218" s="5" t="s">
        <v>1212</v>
      </c>
      <c r="B1218" s="5" t="s">
        <v>4274</v>
      </c>
      <c r="C1218" s="3">
        <f>[1]!EM_S_STM07_IS($A1218,"9",DATE(C$4,12,31),"1")/1000000</f>
        <v>1072.86230535</v>
      </c>
      <c r="D1218" s="3">
        <f>[1]!EM_S_STM07_IS($A1218,"61",DATE(C$4,12,31),"1")/1000000</f>
        <v>138.99354188999999</v>
      </c>
      <c r="E1218" s="3">
        <f>[1]!EM_S_STM07_IS($A1218,"9",DATE(E$4,12,31),"1")/1000000</f>
        <v>1310.1327791800002</v>
      </c>
      <c r="F1218" s="3">
        <f>[1]!EM_S_STM07_IS($A1218,"61",DATE(E$4,12,31),"1")/1000000</f>
        <v>127.89613849</v>
      </c>
      <c r="G1218" s="3">
        <f>[1]!EM_S_STM07_IS($A1218,"9",DATE(G$4,12,31),"1")/1000000</f>
        <v>1313.62541147</v>
      </c>
      <c r="H1218" s="3">
        <f>[1]!EM_S_STM07_IS($A1218,"61",DATE(G$4,12,31),"1")/1000000</f>
        <v>109.18378823</v>
      </c>
      <c r="I1218" s="3">
        <f>[1]!EM_S_STM07_IS($A1218,"9",DATE(I$4,12,31),"1")/1000000</f>
        <v>1735.88969339</v>
      </c>
      <c r="J1218" s="3">
        <f>[1]!EM_S_STM07_IS($A1218,"61",DATE(I$4,12,31),"1")/1000000</f>
        <v>115.75350893000001</v>
      </c>
      <c r="K1218" s="3">
        <f>[1]!EM_S_STM07_IS($A1218,"9",DATE(K$4,12,31),"1")/1000000</f>
        <v>1870.4702207600001</v>
      </c>
      <c r="L1218" s="3">
        <f>[1]!EM_S_STM07_IS($A1218,"61",DATE(K$4,12,31),"1")/1000000</f>
        <v>111.06724558000001</v>
      </c>
      <c r="M1218" s="3">
        <f>[1]!EM_S_STM07_IS($A1218,"9",DATE(M$4,12,31),"1")/1000000</f>
        <v>2040.25931578</v>
      </c>
      <c r="N1218" s="3">
        <f>[1]!EM_S_STM07_IS($A1218,"61",DATE(M$4,12,31),"1")/1000000</f>
        <v>131.79365146999999</v>
      </c>
      <c r="O1218" s="6">
        <f t="shared" si="38"/>
        <v>0.13717754797316184</v>
      </c>
      <c r="P1218" s="6">
        <f t="shared" si="39"/>
        <v>-1.0581620118148338E-2</v>
      </c>
    </row>
    <row r="1219" spans="1:16" x14ac:dyDescent="0.25">
      <c r="A1219" s="5" t="s">
        <v>1213</v>
      </c>
      <c r="B1219" s="5" t="s">
        <v>4275</v>
      </c>
      <c r="C1219" s="3" t="e">
        <f>[1]!EM_S_STM07_IS($A1219,"9",DATE(C$4,12,31),"1")/1000000</f>
        <v>#VALUE!</v>
      </c>
      <c r="D1219" s="3" t="e">
        <f>[1]!EM_S_STM07_IS($A1219,"61",DATE(C$4,12,31),"1")/1000000</f>
        <v>#VALUE!</v>
      </c>
      <c r="E1219" s="3">
        <f>[1]!EM_S_STM07_IS($A1219,"9",DATE(E$4,12,31),"1")/1000000</f>
        <v>744.31631157000004</v>
      </c>
      <c r="F1219" s="3">
        <f>[1]!EM_S_STM07_IS($A1219,"61",DATE(E$4,12,31),"1")/1000000</f>
        <v>65.489491900000004</v>
      </c>
      <c r="G1219" s="3">
        <f>[1]!EM_S_STM07_IS($A1219,"9",DATE(G$4,12,31),"1")/1000000</f>
        <v>724.96254389000001</v>
      </c>
      <c r="H1219" s="3">
        <f>[1]!EM_S_STM07_IS($A1219,"61",DATE(G$4,12,31),"1")/1000000</f>
        <v>59.680213259999995</v>
      </c>
      <c r="I1219" s="3">
        <f>[1]!EM_S_STM07_IS($A1219,"9",DATE(I$4,12,31),"1")/1000000</f>
        <v>823.96295877</v>
      </c>
      <c r="J1219" s="3">
        <f>[1]!EM_S_STM07_IS($A1219,"61",DATE(I$4,12,31),"1")/1000000</f>
        <v>50.143443159999997</v>
      </c>
      <c r="K1219" s="3">
        <f>[1]!EM_S_STM07_IS($A1219,"9",DATE(K$4,12,31),"1")/1000000</f>
        <v>848.35694692999994</v>
      </c>
      <c r="L1219" s="3">
        <f>[1]!EM_S_STM07_IS($A1219,"61",DATE(K$4,12,31),"1")/1000000</f>
        <v>59.611232130000005</v>
      </c>
      <c r="M1219" s="3">
        <f>[1]!EM_S_STM07_IS($A1219,"9",DATE(M$4,12,31),"1")/1000000</f>
        <v>865.34407783000006</v>
      </c>
      <c r="N1219" s="3">
        <f>[1]!EM_S_STM07_IS($A1219,"61",DATE(M$4,12,31),"1")/1000000</f>
        <v>52.530392540000001</v>
      </c>
      <c r="O1219" s="6" t="str">
        <f t="shared" si="38"/>
        <v/>
      </c>
      <c r="P1219" s="6" t="str">
        <f t="shared" si="39"/>
        <v/>
      </c>
    </row>
    <row r="1220" spans="1:16" x14ac:dyDescent="0.25">
      <c r="A1220" s="5" t="s">
        <v>1214</v>
      </c>
      <c r="B1220" s="5" t="s">
        <v>4276</v>
      </c>
      <c r="C1220" s="3" t="e">
        <f>[1]!EM_S_STM07_IS($A1220,"9",DATE(C$4,12,31),"1")/1000000</f>
        <v>#VALUE!</v>
      </c>
      <c r="D1220" s="3" t="e">
        <f>[1]!EM_S_STM07_IS($A1220,"61",DATE(C$4,12,31),"1")/1000000</f>
        <v>#VALUE!</v>
      </c>
      <c r="E1220" s="3">
        <f>[1]!EM_S_STM07_IS($A1220,"9",DATE(E$4,12,31),"1")/1000000</f>
        <v>529.17140849999998</v>
      </c>
      <c r="F1220" s="3">
        <f>[1]!EM_S_STM07_IS($A1220,"61",DATE(E$4,12,31),"1")/1000000</f>
        <v>49.135191720000002</v>
      </c>
      <c r="G1220" s="3">
        <f>[1]!EM_S_STM07_IS($A1220,"9",DATE(G$4,12,31),"1")/1000000</f>
        <v>494.25842642999999</v>
      </c>
      <c r="H1220" s="3">
        <f>[1]!EM_S_STM07_IS($A1220,"61",DATE(G$4,12,31),"1")/1000000</f>
        <v>59.954112719999998</v>
      </c>
      <c r="I1220" s="3">
        <f>[1]!EM_S_STM07_IS($A1220,"9",DATE(I$4,12,31),"1")/1000000</f>
        <v>500.42475552999997</v>
      </c>
      <c r="J1220" s="3">
        <f>[1]!EM_S_STM07_IS($A1220,"61",DATE(I$4,12,31),"1")/1000000</f>
        <v>55.521025530000003</v>
      </c>
      <c r="K1220" s="3">
        <f>[1]!EM_S_STM07_IS($A1220,"9",DATE(K$4,12,31),"1")/1000000</f>
        <v>470.86919692000004</v>
      </c>
      <c r="L1220" s="3">
        <f>[1]!EM_S_STM07_IS($A1220,"61",DATE(K$4,12,31),"1")/1000000</f>
        <v>37.504227280000002</v>
      </c>
      <c r="M1220" s="3">
        <f>[1]!EM_S_STM07_IS($A1220,"9",DATE(M$4,12,31),"1")/1000000</f>
        <v>278.15718948</v>
      </c>
      <c r="N1220" s="3">
        <f>[1]!EM_S_STM07_IS($A1220,"61",DATE(M$4,12,31),"1")/1000000</f>
        <v>18.864536340000001</v>
      </c>
      <c r="O1220" s="6" t="str">
        <f t="shared" si="38"/>
        <v/>
      </c>
      <c r="P1220" s="6" t="str">
        <f t="shared" si="39"/>
        <v/>
      </c>
    </row>
    <row r="1221" spans="1:16" x14ac:dyDescent="0.25">
      <c r="A1221" s="5" t="s">
        <v>1215</v>
      </c>
      <c r="B1221" s="5" t="s">
        <v>4277</v>
      </c>
      <c r="C1221" s="3">
        <f>[1]!EM_S_STM07_IS($A1221,"9",DATE(C$4,12,31),"1")/1000000</f>
        <v>3700.1573388699999</v>
      </c>
      <c r="D1221" s="3">
        <f>[1]!EM_S_STM07_IS($A1221,"61",DATE(C$4,12,31),"1")/1000000</f>
        <v>237.98706372999999</v>
      </c>
      <c r="E1221" s="3">
        <f>[1]!EM_S_STM07_IS($A1221,"9",DATE(E$4,12,31),"1")/1000000</f>
        <v>5624.8264411299997</v>
      </c>
      <c r="F1221" s="3">
        <f>[1]!EM_S_STM07_IS($A1221,"61",DATE(E$4,12,31),"1")/1000000</f>
        <v>231.66897187999999</v>
      </c>
      <c r="G1221" s="3">
        <f>[1]!EM_S_STM07_IS($A1221,"9",DATE(G$4,12,31),"1")/1000000</f>
        <v>4803.5353445200008</v>
      </c>
      <c r="H1221" s="3">
        <f>[1]!EM_S_STM07_IS($A1221,"61",DATE(G$4,12,31),"1")/1000000</f>
        <v>226.06279021</v>
      </c>
      <c r="I1221" s="3">
        <f>[1]!EM_S_STM07_IS($A1221,"9",DATE(I$4,12,31),"1")/1000000</f>
        <v>3769.49818615</v>
      </c>
      <c r="J1221" s="3">
        <f>[1]!EM_S_STM07_IS($A1221,"61",DATE(I$4,12,31),"1")/1000000</f>
        <v>231.73177577000001</v>
      </c>
      <c r="K1221" s="3">
        <f>[1]!EM_S_STM07_IS($A1221,"9",DATE(K$4,12,31),"1")/1000000</f>
        <v>4018.8219785300003</v>
      </c>
      <c r="L1221" s="3">
        <f>[1]!EM_S_STM07_IS($A1221,"61",DATE(K$4,12,31),"1")/1000000</f>
        <v>264.13546487000002</v>
      </c>
      <c r="M1221" s="3">
        <f>[1]!EM_S_STM07_IS($A1221,"9",DATE(M$4,12,31),"1")/1000000</f>
        <v>3360.0836079299997</v>
      </c>
      <c r="N1221" s="3">
        <f>[1]!EM_S_STM07_IS($A1221,"61",DATE(M$4,12,31),"1")/1000000</f>
        <v>221.59522905</v>
      </c>
      <c r="O1221" s="6">
        <f t="shared" si="38"/>
        <v>-1.9097190448759571E-2</v>
      </c>
      <c r="P1221" s="6">
        <f t="shared" si="39"/>
        <v>-1.4171405368108791E-2</v>
      </c>
    </row>
    <row r="1222" spans="1:16" x14ac:dyDescent="0.25">
      <c r="A1222" s="5" t="s">
        <v>1216</v>
      </c>
      <c r="B1222" s="5" t="s">
        <v>4278</v>
      </c>
      <c r="C1222" s="3" t="e">
        <f>[1]!EM_S_STM07_IS($A1222,"9",DATE(C$4,12,31),"1")/1000000</f>
        <v>#VALUE!</v>
      </c>
      <c r="D1222" s="3" t="e">
        <f>[1]!EM_S_STM07_IS($A1222,"61",DATE(C$4,12,31),"1")/1000000</f>
        <v>#VALUE!</v>
      </c>
      <c r="E1222" s="3">
        <f>[1]!EM_S_STM07_IS($A1222,"9",DATE(E$4,12,31),"1")/1000000</f>
        <v>363.42646616000002</v>
      </c>
      <c r="F1222" s="3">
        <f>[1]!EM_S_STM07_IS($A1222,"61",DATE(E$4,12,31),"1")/1000000</f>
        <v>53.92960901</v>
      </c>
      <c r="G1222" s="3">
        <f>[1]!EM_S_STM07_IS($A1222,"9",DATE(G$4,12,31),"1")/1000000</f>
        <v>363.40781149000003</v>
      </c>
      <c r="H1222" s="3">
        <f>[1]!EM_S_STM07_IS($A1222,"61",DATE(G$4,12,31),"1")/1000000</f>
        <v>41.195878890000003</v>
      </c>
      <c r="I1222" s="3">
        <f>[1]!EM_S_STM07_IS($A1222,"9",DATE(I$4,12,31),"1")/1000000</f>
        <v>474.45292913999998</v>
      </c>
      <c r="J1222" s="3">
        <f>[1]!EM_S_STM07_IS($A1222,"61",DATE(I$4,12,31),"1")/1000000</f>
        <v>50.03595035</v>
      </c>
      <c r="K1222" s="3">
        <f>[1]!EM_S_STM07_IS($A1222,"9",DATE(K$4,12,31),"1")/1000000</f>
        <v>543.11064013999999</v>
      </c>
      <c r="L1222" s="3">
        <f>[1]!EM_S_STM07_IS($A1222,"61",DATE(K$4,12,31),"1")/1000000</f>
        <v>63.414595590000005</v>
      </c>
      <c r="M1222" s="3">
        <f>[1]!EM_S_STM07_IS($A1222,"9",DATE(M$4,12,31),"1")/1000000</f>
        <v>464.40194814</v>
      </c>
      <c r="N1222" s="3">
        <f>[1]!EM_S_STM07_IS($A1222,"61",DATE(M$4,12,31),"1")/1000000</f>
        <v>50.140892890000003</v>
      </c>
      <c r="O1222" s="6" t="str">
        <f t="shared" si="38"/>
        <v/>
      </c>
      <c r="P1222" s="6" t="str">
        <f t="shared" si="39"/>
        <v/>
      </c>
    </row>
    <row r="1223" spans="1:16" x14ac:dyDescent="0.25">
      <c r="A1223" s="5" t="s">
        <v>1217</v>
      </c>
      <c r="B1223" s="5" t="s">
        <v>4279</v>
      </c>
      <c r="C1223" s="3" t="e">
        <f>[1]!EM_S_STM07_IS($A1223,"9",DATE(C$4,12,31),"1")/1000000</f>
        <v>#VALUE!</v>
      </c>
      <c r="D1223" s="3" t="e">
        <f>[1]!EM_S_STM07_IS($A1223,"61",DATE(C$4,12,31),"1")/1000000</f>
        <v>#VALUE!</v>
      </c>
      <c r="E1223" s="3">
        <f>[1]!EM_S_STM07_IS($A1223,"9",DATE(E$4,12,31),"1")/1000000</f>
        <v>799.31525934000001</v>
      </c>
      <c r="F1223" s="3">
        <f>[1]!EM_S_STM07_IS($A1223,"61",DATE(E$4,12,31),"1")/1000000</f>
        <v>44.104181920000002</v>
      </c>
      <c r="G1223" s="3">
        <f>[1]!EM_S_STM07_IS($A1223,"9",DATE(G$4,12,31),"1")/1000000</f>
        <v>952.96650184999999</v>
      </c>
      <c r="H1223" s="3">
        <f>[1]!EM_S_STM07_IS($A1223,"61",DATE(G$4,12,31),"1")/1000000</f>
        <v>42.359285079999999</v>
      </c>
      <c r="I1223" s="3">
        <f>[1]!EM_S_STM07_IS($A1223,"9",DATE(I$4,12,31),"1")/1000000</f>
        <v>1048.4553172599999</v>
      </c>
      <c r="J1223" s="3">
        <f>[1]!EM_S_STM07_IS($A1223,"61",DATE(I$4,12,31),"1")/1000000</f>
        <v>45.41159657</v>
      </c>
      <c r="K1223" s="3">
        <f>[1]!EM_S_STM07_IS($A1223,"9",DATE(K$4,12,31),"1")/1000000</f>
        <v>1143.8900493900001</v>
      </c>
      <c r="L1223" s="3">
        <f>[1]!EM_S_STM07_IS($A1223,"61",DATE(K$4,12,31),"1")/1000000</f>
        <v>45.90483193</v>
      </c>
      <c r="M1223" s="3">
        <f>[1]!EM_S_STM07_IS($A1223,"9",DATE(M$4,12,31),"1")/1000000</f>
        <v>1219.9355721400002</v>
      </c>
      <c r="N1223" s="3">
        <f>[1]!EM_S_STM07_IS($A1223,"61",DATE(M$4,12,31),"1")/1000000</f>
        <v>46.950674060000004</v>
      </c>
      <c r="O1223" s="6" t="str">
        <f t="shared" ref="O1223:O1286" si="40">IFERROR(IF(OR(C1223&lt;0,C1223=""),"",POWER(M1223/C1223,1/5)-1),"")</f>
        <v/>
      </c>
      <c r="P1223" s="6" t="str">
        <f t="shared" ref="P1223:P1286" si="41">IFERROR(IF(OR(D1223&lt;0,D1223=""),"",POWER(N1223/D1223,1/5)-1),"")</f>
        <v/>
      </c>
    </row>
    <row r="1224" spans="1:16" x14ac:dyDescent="0.25">
      <c r="A1224" s="5" t="s">
        <v>1218</v>
      </c>
      <c r="B1224" s="5" t="s">
        <v>4280</v>
      </c>
      <c r="C1224" s="3" t="e">
        <f>[1]!EM_S_STM07_IS($A1224,"9",DATE(C$4,12,31),"1")/1000000</f>
        <v>#VALUE!</v>
      </c>
      <c r="D1224" s="3" t="e">
        <f>[1]!EM_S_STM07_IS($A1224,"61",DATE(C$4,12,31),"1")/1000000</f>
        <v>#VALUE!</v>
      </c>
      <c r="E1224" s="3">
        <f>[1]!EM_S_STM07_IS($A1224,"9",DATE(E$4,12,31),"1")/1000000</f>
        <v>270.65125331000002</v>
      </c>
      <c r="F1224" s="3">
        <f>[1]!EM_S_STM07_IS($A1224,"61",DATE(E$4,12,31),"1")/1000000</f>
        <v>41.813769549999996</v>
      </c>
      <c r="G1224" s="3">
        <f>[1]!EM_S_STM07_IS($A1224,"9",DATE(G$4,12,31),"1")/1000000</f>
        <v>330.29591279000005</v>
      </c>
      <c r="H1224" s="3">
        <f>[1]!EM_S_STM07_IS($A1224,"61",DATE(G$4,12,31),"1")/1000000</f>
        <v>50.10152772</v>
      </c>
      <c r="I1224" s="3">
        <f>[1]!EM_S_STM07_IS($A1224,"9",DATE(I$4,12,31),"1")/1000000</f>
        <v>370.07829514999997</v>
      </c>
      <c r="J1224" s="3">
        <f>[1]!EM_S_STM07_IS($A1224,"61",DATE(I$4,12,31),"1")/1000000</f>
        <v>56.280467439999995</v>
      </c>
      <c r="K1224" s="3">
        <f>[1]!EM_S_STM07_IS($A1224,"9",DATE(K$4,12,31),"1")/1000000</f>
        <v>400.61025902</v>
      </c>
      <c r="L1224" s="3">
        <f>[1]!EM_S_STM07_IS($A1224,"61",DATE(K$4,12,31),"1")/1000000</f>
        <v>57.971417760000001</v>
      </c>
      <c r="M1224" s="3">
        <f>[1]!EM_S_STM07_IS($A1224,"9",DATE(M$4,12,31),"1")/1000000</f>
        <v>412.07739039999996</v>
      </c>
      <c r="N1224" s="3">
        <f>[1]!EM_S_STM07_IS($A1224,"61",DATE(M$4,12,31),"1")/1000000</f>
        <v>59.573788880000002</v>
      </c>
      <c r="O1224" s="6" t="str">
        <f t="shared" si="40"/>
        <v/>
      </c>
      <c r="P1224" s="6" t="str">
        <f t="shared" si="41"/>
        <v/>
      </c>
    </row>
    <row r="1225" spans="1:16" x14ac:dyDescent="0.25">
      <c r="A1225" s="5" t="s">
        <v>1219</v>
      </c>
      <c r="B1225" s="5" t="s">
        <v>4281</v>
      </c>
      <c r="C1225" s="3" t="e">
        <f>[1]!EM_S_STM07_IS($A1225,"9",DATE(C$4,12,31),"1")/1000000</f>
        <v>#VALUE!</v>
      </c>
      <c r="D1225" s="3" t="e">
        <f>[1]!EM_S_STM07_IS($A1225,"61",DATE(C$4,12,31),"1")/1000000</f>
        <v>#VALUE!</v>
      </c>
      <c r="E1225" s="3">
        <f>[1]!EM_S_STM07_IS($A1225,"9",DATE(E$4,12,31),"1")/1000000</f>
        <v>666.63186492999989</v>
      </c>
      <c r="F1225" s="3">
        <f>[1]!EM_S_STM07_IS($A1225,"61",DATE(E$4,12,31),"1")/1000000</f>
        <v>46.62955247</v>
      </c>
      <c r="G1225" s="3">
        <f>[1]!EM_S_STM07_IS($A1225,"9",DATE(G$4,12,31),"1")/1000000</f>
        <v>659.26226709000002</v>
      </c>
      <c r="H1225" s="3">
        <f>[1]!EM_S_STM07_IS($A1225,"61",DATE(G$4,12,31),"1")/1000000</f>
        <v>45.080996849999998</v>
      </c>
      <c r="I1225" s="3">
        <f>[1]!EM_S_STM07_IS($A1225,"9",DATE(I$4,12,31),"1")/1000000</f>
        <v>576.67934236999997</v>
      </c>
      <c r="J1225" s="3">
        <f>[1]!EM_S_STM07_IS($A1225,"61",DATE(I$4,12,31),"1")/1000000</f>
        <v>42.707443499999997</v>
      </c>
      <c r="K1225" s="3">
        <f>[1]!EM_S_STM07_IS($A1225,"9",DATE(K$4,12,31),"1")/1000000</f>
        <v>522.20456208999997</v>
      </c>
      <c r="L1225" s="3">
        <f>[1]!EM_S_STM07_IS($A1225,"61",DATE(K$4,12,31),"1")/1000000</f>
        <v>37.15887661</v>
      </c>
      <c r="M1225" s="3">
        <f>[1]!EM_S_STM07_IS($A1225,"9",DATE(M$4,12,31),"1")/1000000</f>
        <v>417.16109541000003</v>
      </c>
      <c r="N1225" s="3">
        <f>[1]!EM_S_STM07_IS($A1225,"61",DATE(M$4,12,31),"1")/1000000</f>
        <v>28.908755690000003</v>
      </c>
      <c r="O1225" s="6" t="str">
        <f t="shared" si="40"/>
        <v/>
      </c>
      <c r="P1225" s="6" t="str">
        <f t="shared" si="41"/>
        <v/>
      </c>
    </row>
    <row r="1226" spans="1:16" x14ac:dyDescent="0.25">
      <c r="A1226" s="5" t="s">
        <v>1220</v>
      </c>
      <c r="B1226" s="5" t="s">
        <v>4282</v>
      </c>
      <c r="C1226" s="3" t="e">
        <f>[1]!EM_S_STM07_IS($A1226,"9",DATE(C$4,12,31),"1")/1000000</f>
        <v>#VALUE!</v>
      </c>
      <c r="D1226" s="3" t="e">
        <f>[1]!EM_S_STM07_IS($A1226,"61",DATE(C$4,12,31),"1")/1000000</f>
        <v>#VALUE!</v>
      </c>
      <c r="E1226" s="3">
        <f>[1]!EM_S_STM07_IS($A1226,"9",DATE(E$4,12,31),"1")/1000000</f>
        <v>644.36241455999993</v>
      </c>
      <c r="F1226" s="3">
        <f>[1]!EM_S_STM07_IS($A1226,"61",DATE(E$4,12,31),"1")/1000000</f>
        <v>61.681774850000004</v>
      </c>
      <c r="G1226" s="3">
        <f>[1]!EM_S_STM07_IS($A1226,"9",DATE(G$4,12,31),"1")/1000000</f>
        <v>798.48370490000002</v>
      </c>
      <c r="H1226" s="3">
        <f>[1]!EM_S_STM07_IS($A1226,"61",DATE(G$4,12,31),"1")/1000000</f>
        <v>80.676739819999995</v>
      </c>
      <c r="I1226" s="3">
        <f>[1]!EM_S_STM07_IS($A1226,"9",DATE(I$4,12,31),"1")/1000000</f>
        <v>812.53090825000004</v>
      </c>
      <c r="J1226" s="3">
        <f>[1]!EM_S_STM07_IS($A1226,"61",DATE(I$4,12,31),"1")/1000000</f>
        <v>60.412863420000001</v>
      </c>
      <c r="K1226" s="3">
        <f>[1]!EM_S_STM07_IS($A1226,"9",DATE(K$4,12,31),"1")/1000000</f>
        <v>672.11100879999992</v>
      </c>
      <c r="L1226" s="3">
        <f>[1]!EM_S_STM07_IS($A1226,"61",DATE(K$4,12,31),"1")/1000000</f>
        <v>45.204885020000006</v>
      </c>
      <c r="M1226" s="3">
        <f>[1]!EM_S_STM07_IS($A1226,"9",DATE(M$4,12,31),"1")/1000000</f>
        <v>596.48511762999999</v>
      </c>
      <c r="N1226" s="3">
        <f>[1]!EM_S_STM07_IS($A1226,"61",DATE(M$4,12,31),"1")/1000000</f>
        <v>37.2496486</v>
      </c>
      <c r="O1226" s="6" t="str">
        <f t="shared" si="40"/>
        <v/>
      </c>
      <c r="P1226" s="6" t="str">
        <f t="shared" si="41"/>
        <v/>
      </c>
    </row>
    <row r="1227" spans="1:16" x14ac:dyDescent="0.25">
      <c r="A1227" s="5" t="s">
        <v>1221</v>
      </c>
      <c r="B1227" s="5" t="s">
        <v>4283</v>
      </c>
      <c r="C1227" s="3" t="e">
        <f>[1]!EM_S_STM07_IS($A1227,"9",DATE(C$4,12,31),"1")/1000000</f>
        <v>#VALUE!</v>
      </c>
      <c r="D1227" s="3" t="e">
        <f>[1]!EM_S_STM07_IS($A1227,"61",DATE(C$4,12,31),"1")/1000000</f>
        <v>#VALUE!</v>
      </c>
      <c r="E1227" s="3">
        <f>[1]!EM_S_STM07_IS($A1227,"9",DATE(E$4,12,31),"1")/1000000</f>
        <v>255.90829638999998</v>
      </c>
      <c r="F1227" s="3">
        <f>[1]!EM_S_STM07_IS($A1227,"61",DATE(E$4,12,31),"1")/1000000</f>
        <v>49.19545265</v>
      </c>
      <c r="G1227" s="3">
        <f>[1]!EM_S_STM07_IS($A1227,"9",DATE(G$4,12,31),"1")/1000000</f>
        <v>333.27134942999999</v>
      </c>
      <c r="H1227" s="3">
        <f>[1]!EM_S_STM07_IS($A1227,"61",DATE(G$4,12,31),"1")/1000000</f>
        <v>69.017194459999999</v>
      </c>
      <c r="I1227" s="3">
        <f>[1]!EM_S_STM07_IS($A1227,"9",DATE(I$4,12,31),"1")/1000000</f>
        <v>380.37974163999996</v>
      </c>
      <c r="J1227" s="3">
        <f>[1]!EM_S_STM07_IS($A1227,"61",DATE(I$4,12,31),"1")/1000000</f>
        <v>87.371877680000011</v>
      </c>
      <c r="K1227" s="3">
        <f>[1]!EM_S_STM07_IS($A1227,"9",DATE(K$4,12,31),"1")/1000000</f>
        <v>406.91657610999999</v>
      </c>
      <c r="L1227" s="3">
        <f>[1]!EM_S_STM07_IS($A1227,"61",DATE(K$4,12,31),"1")/1000000</f>
        <v>94.316704650000005</v>
      </c>
      <c r="M1227" s="3">
        <f>[1]!EM_S_STM07_IS($A1227,"9",DATE(M$4,12,31),"1")/1000000</f>
        <v>363.62401205000003</v>
      </c>
      <c r="N1227" s="3">
        <f>[1]!EM_S_STM07_IS($A1227,"61",DATE(M$4,12,31),"1")/1000000</f>
        <v>68.76366711</v>
      </c>
      <c r="O1227" s="6" t="str">
        <f t="shared" si="40"/>
        <v/>
      </c>
      <c r="P1227" s="6" t="str">
        <f t="shared" si="41"/>
        <v/>
      </c>
    </row>
    <row r="1228" spans="1:16" x14ac:dyDescent="0.25">
      <c r="A1228" s="5" t="s">
        <v>1222</v>
      </c>
      <c r="B1228" s="5" t="s">
        <v>4284</v>
      </c>
      <c r="C1228" s="3" t="e">
        <f>[1]!EM_S_STM07_IS($A1228,"9",DATE(C$4,12,31),"1")/1000000</f>
        <v>#VALUE!</v>
      </c>
      <c r="D1228" s="3" t="e">
        <f>[1]!EM_S_STM07_IS($A1228,"61",DATE(C$4,12,31),"1")/1000000</f>
        <v>#VALUE!</v>
      </c>
      <c r="E1228" s="3">
        <f>[1]!EM_S_STM07_IS($A1228,"9",DATE(E$4,12,31),"1")/1000000</f>
        <v>1266.6975421500001</v>
      </c>
      <c r="F1228" s="3">
        <f>[1]!EM_S_STM07_IS($A1228,"61",DATE(E$4,12,31),"1")/1000000</f>
        <v>104.32779106</v>
      </c>
      <c r="G1228" s="3">
        <f>[1]!EM_S_STM07_IS($A1228,"9",DATE(G$4,12,31),"1")/1000000</f>
        <v>1344.90024079</v>
      </c>
      <c r="H1228" s="3">
        <f>[1]!EM_S_STM07_IS($A1228,"61",DATE(G$4,12,31),"1")/1000000</f>
        <v>100.56375532</v>
      </c>
      <c r="I1228" s="3">
        <f>[1]!EM_S_STM07_IS($A1228,"9",DATE(I$4,12,31),"1")/1000000</f>
        <v>1481.1817750999999</v>
      </c>
      <c r="J1228" s="3">
        <f>[1]!EM_S_STM07_IS($A1228,"61",DATE(I$4,12,31),"1")/1000000</f>
        <v>108.77645425</v>
      </c>
      <c r="K1228" s="3">
        <f>[1]!EM_S_STM07_IS($A1228,"9",DATE(K$4,12,31),"1")/1000000</f>
        <v>1653.88256789</v>
      </c>
      <c r="L1228" s="3">
        <f>[1]!EM_S_STM07_IS($A1228,"61",DATE(K$4,12,31),"1")/1000000</f>
        <v>132.79761834000001</v>
      </c>
      <c r="M1228" s="3">
        <f>[1]!EM_S_STM07_IS($A1228,"9",DATE(M$4,12,31),"1")/1000000</f>
        <v>1887.5471451300002</v>
      </c>
      <c r="N1228" s="3">
        <f>[1]!EM_S_STM07_IS($A1228,"61",DATE(M$4,12,31),"1")/1000000</f>
        <v>165.50323594999998</v>
      </c>
      <c r="O1228" s="6" t="str">
        <f t="shared" si="40"/>
        <v/>
      </c>
      <c r="P1228" s="6" t="str">
        <f t="shared" si="41"/>
        <v/>
      </c>
    </row>
    <row r="1229" spans="1:16" x14ac:dyDescent="0.25">
      <c r="A1229" s="5" t="s">
        <v>1223</v>
      </c>
      <c r="B1229" s="5" t="s">
        <v>4285</v>
      </c>
      <c r="C1229" s="3" t="e">
        <f>[1]!EM_S_STM07_IS($A1229,"9",DATE(C$4,12,31),"1")/1000000</f>
        <v>#VALUE!</v>
      </c>
      <c r="D1229" s="3" t="e">
        <f>[1]!EM_S_STM07_IS($A1229,"61",DATE(C$4,12,31),"1")/1000000</f>
        <v>#VALUE!</v>
      </c>
      <c r="E1229" s="3">
        <f>[1]!EM_S_STM07_IS($A1229,"9",DATE(E$4,12,31),"1")/1000000</f>
        <v>791.61264360000007</v>
      </c>
      <c r="F1229" s="3">
        <f>[1]!EM_S_STM07_IS($A1229,"61",DATE(E$4,12,31),"1")/1000000</f>
        <v>109.35270054</v>
      </c>
      <c r="G1229" s="3">
        <f>[1]!EM_S_STM07_IS($A1229,"9",DATE(G$4,12,31),"1")/1000000</f>
        <v>698.51089094000008</v>
      </c>
      <c r="H1229" s="3">
        <f>[1]!EM_S_STM07_IS($A1229,"61",DATE(G$4,12,31),"1")/1000000</f>
        <v>75.788858069999989</v>
      </c>
      <c r="I1229" s="3">
        <f>[1]!EM_S_STM07_IS($A1229,"9",DATE(I$4,12,31),"1")/1000000</f>
        <v>655.38401700999998</v>
      </c>
      <c r="J1229" s="3">
        <f>[1]!EM_S_STM07_IS($A1229,"61",DATE(I$4,12,31),"1")/1000000</f>
        <v>53.932793650000001</v>
      </c>
      <c r="K1229" s="3">
        <f>[1]!EM_S_STM07_IS($A1229,"9",DATE(K$4,12,31),"1")/1000000</f>
        <v>780.69411502000003</v>
      </c>
      <c r="L1229" s="3">
        <f>[1]!EM_S_STM07_IS($A1229,"61",DATE(K$4,12,31),"1")/1000000</f>
        <v>81.428310719999999</v>
      </c>
      <c r="M1229" s="3">
        <f>[1]!EM_S_STM07_IS($A1229,"9",DATE(M$4,12,31),"1")/1000000</f>
        <v>783.37010055999997</v>
      </c>
      <c r="N1229" s="3">
        <f>[1]!EM_S_STM07_IS($A1229,"61",DATE(M$4,12,31),"1")/1000000</f>
        <v>74.043207109999997</v>
      </c>
      <c r="O1229" s="6" t="str">
        <f t="shared" si="40"/>
        <v/>
      </c>
      <c r="P1229" s="6" t="str">
        <f t="shared" si="41"/>
        <v/>
      </c>
    </row>
    <row r="1230" spans="1:16" x14ac:dyDescent="0.25">
      <c r="A1230" s="5" t="s">
        <v>1224</v>
      </c>
      <c r="B1230" s="5" t="s">
        <v>4286</v>
      </c>
      <c r="C1230" s="3" t="e">
        <f>[1]!EM_S_STM07_IS($A1230,"9",DATE(C$4,12,31),"1")/1000000</f>
        <v>#VALUE!</v>
      </c>
      <c r="D1230" s="3" t="e">
        <f>[1]!EM_S_STM07_IS($A1230,"61",DATE(C$4,12,31),"1")/1000000</f>
        <v>#VALUE!</v>
      </c>
      <c r="E1230" s="3">
        <f>[1]!EM_S_STM07_IS($A1230,"9",DATE(E$4,12,31),"1")/1000000</f>
        <v>725.81882347999999</v>
      </c>
      <c r="F1230" s="3">
        <f>[1]!EM_S_STM07_IS($A1230,"61",DATE(E$4,12,31),"1")/1000000</f>
        <v>77.246072760000004</v>
      </c>
      <c r="G1230" s="3">
        <f>[1]!EM_S_STM07_IS($A1230,"9",DATE(G$4,12,31),"1")/1000000</f>
        <v>814.87777348999998</v>
      </c>
      <c r="H1230" s="3">
        <f>[1]!EM_S_STM07_IS($A1230,"61",DATE(G$4,12,31),"1")/1000000</f>
        <v>66.693256380000008</v>
      </c>
      <c r="I1230" s="3">
        <f>[1]!EM_S_STM07_IS($A1230,"9",DATE(I$4,12,31),"1")/1000000</f>
        <v>746.09886939</v>
      </c>
      <c r="J1230" s="3">
        <f>[1]!EM_S_STM07_IS($A1230,"61",DATE(I$4,12,31),"1")/1000000</f>
        <v>62.264786549999997</v>
      </c>
      <c r="K1230" s="3">
        <f>[1]!EM_S_STM07_IS($A1230,"9",DATE(K$4,12,31),"1")/1000000</f>
        <v>770.77620823000007</v>
      </c>
      <c r="L1230" s="3">
        <f>[1]!EM_S_STM07_IS($A1230,"61",DATE(K$4,12,31),"1")/1000000</f>
        <v>64.506129090000002</v>
      </c>
      <c r="M1230" s="3">
        <f>[1]!EM_S_STM07_IS($A1230,"9",DATE(M$4,12,31),"1")/1000000</f>
        <v>808.52823573000001</v>
      </c>
      <c r="N1230" s="3">
        <f>[1]!EM_S_STM07_IS($A1230,"61",DATE(M$4,12,31),"1")/1000000</f>
        <v>65.263569950000004</v>
      </c>
      <c r="O1230" s="6" t="str">
        <f t="shared" si="40"/>
        <v/>
      </c>
      <c r="P1230" s="6" t="str">
        <f t="shared" si="41"/>
        <v/>
      </c>
    </row>
    <row r="1231" spans="1:16" x14ac:dyDescent="0.25">
      <c r="A1231" s="5" t="s">
        <v>1225</v>
      </c>
      <c r="B1231" s="5" t="s">
        <v>4287</v>
      </c>
      <c r="C1231" s="3" t="e">
        <f>[1]!EM_S_STM07_IS($A1231,"9",DATE(C$4,12,31),"1")/1000000</f>
        <v>#VALUE!</v>
      </c>
      <c r="D1231" s="3" t="e">
        <f>[1]!EM_S_STM07_IS($A1231,"61",DATE(C$4,12,31),"1")/1000000</f>
        <v>#VALUE!</v>
      </c>
      <c r="E1231" s="3">
        <f>[1]!EM_S_STM07_IS($A1231,"9",DATE(E$4,12,31),"1")/1000000</f>
        <v>235.35701017</v>
      </c>
      <c r="F1231" s="3">
        <f>[1]!EM_S_STM07_IS($A1231,"61",DATE(E$4,12,31),"1")/1000000</f>
        <v>56.685751029999999</v>
      </c>
      <c r="G1231" s="3">
        <f>[1]!EM_S_STM07_IS($A1231,"9",DATE(G$4,12,31),"1")/1000000</f>
        <v>267.15811210999999</v>
      </c>
      <c r="H1231" s="3">
        <f>[1]!EM_S_STM07_IS($A1231,"61",DATE(G$4,12,31),"1")/1000000</f>
        <v>60.428039409999997</v>
      </c>
      <c r="I1231" s="3">
        <f>[1]!EM_S_STM07_IS($A1231,"9",DATE(I$4,12,31),"1")/1000000</f>
        <v>299.42553552999999</v>
      </c>
      <c r="J1231" s="3">
        <f>[1]!EM_S_STM07_IS($A1231,"61",DATE(I$4,12,31),"1")/1000000</f>
        <v>64.659145289999998</v>
      </c>
      <c r="K1231" s="3">
        <f>[1]!EM_S_STM07_IS($A1231,"9",DATE(K$4,12,31),"1")/1000000</f>
        <v>306.72427293999999</v>
      </c>
      <c r="L1231" s="3">
        <f>[1]!EM_S_STM07_IS($A1231,"61",DATE(K$4,12,31),"1")/1000000</f>
        <v>66.624294250000005</v>
      </c>
      <c r="M1231" s="3">
        <f>[1]!EM_S_STM07_IS($A1231,"9",DATE(M$4,12,31),"1")/1000000</f>
        <v>291.14740361999998</v>
      </c>
      <c r="N1231" s="3">
        <f>[1]!EM_S_STM07_IS($A1231,"61",DATE(M$4,12,31),"1")/1000000</f>
        <v>52.639352549999998</v>
      </c>
      <c r="O1231" s="6" t="str">
        <f t="shared" si="40"/>
        <v/>
      </c>
      <c r="P1231" s="6" t="str">
        <f t="shared" si="41"/>
        <v/>
      </c>
    </row>
    <row r="1232" spans="1:16" x14ac:dyDescent="0.25">
      <c r="A1232" s="5" t="s">
        <v>1226</v>
      </c>
      <c r="B1232" s="5" t="s">
        <v>4288</v>
      </c>
      <c r="C1232" s="3" t="e">
        <f>[1]!EM_S_STM07_IS($A1232,"9",DATE(C$4,12,31),"1")/1000000</f>
        <v>#VALUE!</v>
      </c>
      <c r="D1232" s="3" t="e">
        <f>[1]!EM_S_STM07_IS($A1232,"61",DATE(C$4,12,31),"1")/1000000</f>
        <v>#VALUE!</v>
      </c>
      <c r="E1232" s="3">
        <f>[1]!EM_S_STM07_IS($A1232,"9",DATE(E$4,12,31),"1")/1000000</f>
        <v>388.80349935000004</v>
      </c>
      <c r="F1232" s="3">
        <f>[1]!EM_S_STM07_IS($A1232,"61",DATE(E$4,12,31),"1")/1000000</f>
        <v>36.405209979999995</v>
      </c>
      <c r="G1232" s="3">
        <f>[1]!EM_S_STM07_IS($A1232,"9",DATE(G$4,12,31),"1")/1000000</f>
        <v>423.89828505999998</v>
      </c>
      <c r="H1232" s="3">
        <f>[1]!EM_S_STM07_IS($A1232,"61",DATE(G$4,12,31),"1")/1000000</f>
        <v>45.495880499999998</v>
      </c>
      <c r="I1232" s="3">
        <f>[1]!EM_S_STM07_IS($A1232,"9",DATE(I$4,12,31),"1")/1000000</f>
        <v>573.38789786999996</v>
      </c>
      <c r="J1232" s="3">
        <f>[1]!EM_S_STM07_IS($A1232,"61",DATE(I$4,12,31),"1")/1000000</f>
        <v>51.886070549999999</v>
      </c>
      <c r="K1232" s="3">
        <f>[1]!EM_S_STM07_IS($A1232,"9",DATE(K$4,12,31),"1")/1000000</f>
        <v>682.78844479999998</v>
      </c>
      <c r="L1232" s="3">
        <f>[1]!EM_S_STM07_IS($A1232,"61",DATE(K$4,12,31),"1")/1000000</f>
        <v>62.807194420000002</v>
      </c>
      <c r="M1232" s="3">
        <f>[1]!EM_S_STM07_IS($A1232,"9",DATE(M$4,12,31),"1")/1000000</f>
        <v>750.03399444000001</v>
      </c>
      <c r="N1232" s="3">
        <f>[1]!EM_S_STM07_IS($A1232,"61",DATE(M$4,12,31),"1")/1000000</f>
        <v>72.237516920000004</v>
      </c>
      <c r="O1232" s="6" t="str">
        <f t="shared" si="40"/>
        <v/>
      </c>
      <c r="P1232" s="6" t="str">
        <f t="shared" si="41"/>
        <v/>
      </c>
    </row>
    <row r="1233" spans="1:16" x14ac:dyDescent="0.25">
      <c r="A1233" s="5" t="s">
        <v>1227</v>
      </c>
      <c r="B1233" s="5" t="s">
        <v>4289</v>
      </c>
      <c r="C1233" s="3" t="e">
        <f>[1]!EM_S_STM07_IS($A1233,"9",DATE(C$4,12,31),"1")/1000000</f>
        <v>#VALUE!</v>
      </c>
      <c r="D1233" s="3" t="e">
        <f>[1]!EM_S_STM07_IS($A1233,"61",DATE(C$4,12,31),"1")/1000000</f>
        <v>#VALUE!</v>
      </c>
      <c r="E1233" s="3">
        <f>[1]!EM_S_STM07_IS($A1233,"9",DATE(E$4,12,31),"1")/1000000</f>
        <v>2679.0132677500001</v>
      </c>
      <c r="F1233" s="3">
        <f>[1]!EM_S_STM07_IS($A1233,"61",DATE(E$4,12,31),"1")/1000000</f>
        <v>49.359888720000001</v>
      </c>
      <c r="G1233" s="3">
        <f>[1]!EM_S_STM07_IS($A1233,"9",DATE(G$4,12,31),"1")/1000000</f>
        <v>4976.5722536499998</v>
      </c>
      <c r="H1233" s="3">
        <f>[1]!EM_S_STM07_IS($A1233,"61",DATE(G$4,12,31),"1")/1000000</f>
        <v>46.604567070000002</v>
      </c>
      <c r="I1233" s="3">
        <f>[1]!EM_S_STM07_IS($A1233,"9",DATE(I$4,12,31),"1")/1000000</f>
        <v>4413.9752839599996</v>
      </c>
      <c r="J1233" s="3">
        <f>[1]!EM_S_STM07_IS($A1233,"61",DATE(I$4,12,31),"1")/1000000</f>
        <v>50.972858439999996</v>
      </c>
      <c r="K1233" s="3">
        <f>[1]!EM_S_STM07_IS($A1233,"9",DATE(K$4,12,31),"1")/1000000</f>
        <v>3132.5785887699999</v>
      </c>
      <c r="L1233" s="3">
        <f>[1]!EM_S_STM07_IS($A1233,"61",DATE(K$4,12,31),"1")/1000000</f>
        <v>107.74334220999999</v>
      </c>
      <c r="M1233" s="3">
        <f>[1]!EM_S_STM07_IS($A1233,"9",DATE(M$4,12,31),"1")/1000000</f>
        <v>3710.5461517899998</v>
      </c>
      <c r="N1233" s="3">
        <f>[1]!EM_S_STM07_IS($A1233,"61",DATE(M$4,12,31),"1")/1000000</f>
        <v>170.93957568000002</v>
      </c>
      <c r="O1233" s="6" t="str">
        <f t="shared" si="40"/>
        <v/>
      </c>
      <c r="P1233" s="6" t="str">
        <f t="shared" si="41"/>
        <v/>
      </c>
    </row>
    <row r="1234" spans="1:16" x14ac:dyDescent="0.25">
      <c r="A1234" s="5" t="s">
        <v>1228</v>
      </c>
      <c r="B1234" s="5" t="s">
        <v>4290</v>
      </c>
      <c r="C1234" s="3" t="e">
        <f>[1]!EM_S_STM07_IS($A1234,"9",DATE(C$4,12,31),"1")/1000000</f>
        <v>#VALUE!</v>
      </c>
      <c r="D1234" s="3" t="e">
        <f>[1]!EM_S_STM07_IS($A1234,"61",DATE(C$4,12,31),"1")/1000000</f>
        <v>#VALUE!</v>
      </c>
      <c r="E1234" s="3">
        <f>[1]!EM_S_STM07_IS($A1234,"9",DATE(E$4,12,31),"1")/1000000</f>
        <v>471.16009187000003</v>
      </c>
      <c r="F1234" s="3">
        <f>[1]!EM_S_STM07_IS($A1234,"61",DATE(E$4,12,31),"1")/1000000</f>
        <v>32.560562059999995</v>
      </c>
      <c r="G1234" s="3">
        <f>[1]!EM_S_STM07_IS($A1234,"9",DATE(G$4,12,31),"1")/1000000</f>
        <v>606.47199646000001</v>
      </c>
      <c r="H1234" s="3">
        <f>[1]!EM_S_STM07_IS($A1234,"61",DATE(G$4,12,31),"1")/1000000</f>
        <v>84.001684449999999</v>
      </c>
      <c r="I1234" s="3">
        <f>[1]!EM_S_STM07_IS($A1234,"9",DATE(I$4,12,31),"1")/1000000</f>
        <v>638.79527628999995</v>
      </c>
      <c r="J1234" s="3">
        <f>[1]!EM_S_STM07_IS($A1234,"61",DATE(I$4,12,31),"1")/1000000</f>
        <v>76.916083260000008</v>
      </c>
      <c r="K1234" s="3">
        <f>[1]!EM_S_STM07_IS($A1234,"9",DATE(K$4,12,31),"1")/1000000</f>
        <v>666.20706380999991</v>
      </c>
      <c r="L1234" s="3">
        <f>[1]!EM_S_STM07_IS($A1234,"61",DATE(K$4,12,31),"1")/1000000</f>
        <v>94.463065930000013</v>
      </c>
      <c r="M1234" s="3">
        <f>[1]!EM_S_STM07_IS($A1234,"9",DATE(M$4,12,31),"1")/1000000</f>
        <v>683.06411367999999</v>
      </c>
      <c r="N1234" s="3">
        <f>[1]!EM_S_STM07_IS($A1234,"61",DATE(M$4,12,31),"1")/1000000</f>
        <v>96.677112469999997</v>
      </c>
      <c r="O1234" s="6" t="str">
        <f t="shared" si="40"/>
        <v/>
      </c>
      <c r="P1234" s="6" t="str">
        <f t="shared" si="41"/>
        <v/>
      </c>
    </row>
    <row r="1235" spans="1:16" x14ac:dyDescent="0.25">
      <c r="A1235" s="5" t="s">
        <v>1229</v>
      </c>
      <c r="B1235" s="5" t="s">
        <v>4291</v>
      </c>
      <c r="C1235" s="3" t="e">
        <f>[1]!EM_S_STM07_IS($A1235,"9",DATE(C$4,12,31),"1")/1000000</f>
        <v>#VALUE!</v>
      </c>
      <c r="D1235" s="3" t="e">
        <f>[1]!EM_S_STM07_IS($A1235,"61",DATE(C$4,12,31),"1")/1000000</f>
        <v>#VALUE!</v>
      </c>
      <c r="E1235" s="3">
        <f>[1]!EM_S_STM07_IS($A1235,"9",DATE(E$4,12,31),"1")/1000000</f>
        <v>486.49548252999995</v>
      </c>
      <c r="F1235" s="3">
        <f>[1]!EM_S_STM07_IS($A1235,"61",DATE(E$4,12,31),"1")/1000000</f>
        <v>50.60768083</v>
      </c>
      <c r="G1235" s="3">
        <f>[1]!EM_S_STM07_IS($A1235,"9",DATE(G$4,12,31),"1")/1000000</f>
        <v>608.90796863000003</v>
      </c>
      <c r="H1235" s="3">
        <f>[1]!EM_S_STM07_IS($A1235,"61",DATE(G$4,12,31),"1")/1000000</f>
        <v>58.91778497</v>
      </c>
      <c r="I1235" s="3">
        <f>[1]!EM_S_STM07_IS($A1235,"9",DATE(I$4,12,31),"1")/1000000</f>
        <v>650.79997536999997</v>
      </c>
      <c r="J1235" s="3">
        <f>[1]!EM_S_STM07_IS($A1235,"61",DATE(I$4,12,31),"1")/1000000</f>
        <v>59.388855479999997</v>
      </c>
      <c r="K1235" s="3">
        <f>[1]!EM_S_STM07_IS($A1235,"9",DATE(K$4,12,31),"1")/1000000</f>
        <v>581.77795155999991</v>
      </c>
      <c r="L1235" s="3">
        <f>[1]!EM_S_STM07_IS($A1235,"61",DATE(K$4,12,31),"1")/1000000</f>
        <v>46.720243950000004</v>
      </c>
      <c r="M1235" s="3">
        <f>[1]!EM_S_STM07_IS($A1235,"9",DATE(M$4,12,31),"1")/1000000</f>
        <v>708.71552009000004</v>
      </c>
      <c r="N1235" s="3">
        <f>[1]!EM_S_STM07_IS($A1235,"61",DATE(M$4,12,31),"1")/1000000</f>
        <v>60.039834310000003</v>
      </c>
      <c r="O1235" s="6" t="str">
        <f t="shared" si="40"/>
        <v/>
      </c>
      <c r="P1235" s="6" t="str">
        <f t="shared" si="41"/>
        <v/>
      </c>
    </row>
    <row r="1236" spans="1:16" x14ac:dyDescent="0.25">
      <c r="A1236" s="5" t="s">
        <v>1230</v>
      </c>
      <c r="B1236" s="5" t="s">
        <v>4292</v>
      </c>
      <c r="C1236" s="3" t="e">
        <f>[1]!EM_S_STM07_IS($A1236,"9",DATE(C$4,12,31),"1")/1000000</f>
        <v>#VALUE!</v>
      </c>
      <c r="D1236" s="3" t="e">
        <f>[1]!EM_S_STM07_IS($A1236,"61",DATE(C$4,12,31),"1")/1000000</f>
        <v>#VALUE!</v>
      </c>
      <c r="E1236" s="3">
        <f>[1]!EM_S_STM07_IS($A1236,"9",DATE(E$4,12,31),"1")/1000000</f>
        <v>131.31496720000001</v>
      </c>
      <c r="F1236" s="3">
        <f>[1]!EM_S_STM07_IS($A1236,"61",DATE(E$4,12,31),"1")/1000000</f>
        <v>43.576057490000004</v>
      </c>
      <c r="G1236" s="3">
        <f>[1]!EM_S_STM07_IS($A1236,"9",DATE(G$4,12,31),"1")/1000000</f>
        <v>190.40169446000002</v>
      </c>
      <c r="H1236" s="3">
        <f>[1]!EM_S_STM07_IS($A1236,"61",DATE(G$4,12,31),"1")/1000000</f>
        <v>63.99171406</v>
      </c>
      <c r="I1236" s="3">
        <f>[1]!EM_S_STM07_IS($A1236,"9",DATE(I$4,12,31),"1")/1000000</f>
        <v>263.94060330000002</v>
      </c>
      <c r="J1236" s="3">
        <f>[1]!EM_S_STM07_IS($A1236,"61",DATE(I$4,12,31),"1")/1000000</f>
        <v>54.750394380000003</v>
      </c>
      <c r="K1236" s="3">
        <f>[1]!EM_S_STM07_IS($A1236,"9",DATE(K$4,12,31),"1")/1000000</f>
        <v>383.49727838000001</v>
      </c>
      <c r="L1236" s="3">
        <f>[1]!EM_S_STM07_IS($A1236,"61",DATE(K$4,12,31),"1")/1000000</f>
        <v>90.880528130000002</v>
      </c>
      <c r="M1236" s="3">
        <f>[1]!EM_S_STM07_IS($A1236,"9",DATE(M$4,12,31),"1")/1000000</f>
        <v>479.52022022000006</v>
      </c>
      <c r="N1236" s="3">
        <f>[1]!EM_S_STM07_IS($A1236,"61",DATE(M$4,12,31),"1")/1000000</f>
        <v>114.38135781999999</v>
      </c>
      <c r="O1236" s="6" t="str">
        <f t="shared" si="40"/>
        <v/>
      </c>
      <c r="P1236" s="6" t="str">
        <f t="shared" si="41"/>
        <v/>
      </c>
    </row>
    <row r="1237" spans="1:16" x14ac:dyDescent="0.25">
      <c r="A1237" s="5" t="s">
        <v>1231</v>
      </c>
      <c r="B1237" s="5" t="s">
        <v>4293</v>
      </c>
      <c r="C1237" s="3">
        <f>[1]!EM_S_STM07_IS($A1237,"9",DATE(C$4,12,31),"1")/1000000</f>
        <v>796.08799999999997</v>
      </c>
      <c r="D1237" s="3">
        <f>[1]!EM_S_STM07_IS($A1237,"61",DATE(C$4,12,31),"1")/1000000</f>
        <v>108.50700000000001</v>
      </c>
      <c r="E1237" s="3">
        <f>[1]!EM_S_STM07_IS($A1237,"9",DATE(E$4,12,31),"1")/1000000</f>
        <v>1016.5326</v>
      </c>
      <c r="F1237" s="3">
        <f>[1]!EM_S_STM07_IS($A1237,"61",DATE(E$4,12,31),"1")/1000000</f>
        <v>165.0264</v>
      </c>
      <c r="G1237" s="3">
        <f>[1]!EM_S_STM07_IS($A1237,"9",DATE(G$4,12,31),"1")/1000000</f>
        <v>1331.3744252700001</v>
      </c>
      <c r="H1237" s="3">
        <f>[1]!EM_S_STM07_IS($A1237,"61",DATE(G$4,12,31),"1")/1000000</f>
        <v>202.74555915000002</v>
      </c>
      <c r="I1237" s="3">
        <f>[1]!EM_S_STM07_IS($A1237,"9",DATE(I$4,12,31),"1")/1000000</f>
        <v>1476.6275275</v>
      </c>
      <c r="J1237" s="3">
        <f>[1]!EM_S_STM07_IS($A1237,"61",DATE(I$4,12,31),"1")/1000000</f>
        <v>315.71293851999997</v>
      </c>
      <c r="K1237" s="3">
        <f>[1]!EM_S_STM07_IS($A1237,"9",DATE(K$4,12,31),"1")/1000000</f>
        <v>1674.5185412999999</v>
      </c>
      <c r="L1237" s="3">
        <f>[1]!EM_S_STM07_IS($A1237,"61",DATE(K$4,12,31),"1")/1000000</f>
        <v>273.48171077999996</v>
      </c>
      <c r="M1237" s="3">
        <f>[1]!EM_S_STM07_IS($A1237,"9",DATE(M$4,12,31),"1")/1000000</f>
        <v>2074.3520621400003</v>
      </c>
      <c r="N1237" s="3">
        <f>[1]!EM_S_STM07_IS($A1237,"61",DATE(M$4,12,31),"1")/1000000</f>
        <v>393.81331461000002</v>
      </c>
      <c r="O1237" s="6">
        <f t="shared" si="40"/>
        <v>0.21111191836538334</v>
      </c>
      <c r="P1237" s="6">
        <f t="shared" si="41"/>
        <v>0.294096098285759</v>
      </c>
    </row>
    <row r="1238" spans="1:16" x14ac:dyDescent="0.25">
      <c r="A1238" s="5" t="s">
        <v>1232</v>
      </c>
      <c r="B1238" s="5" t="s">
        <v>4294</v>
      </c>
      <c r="C1238" s="3" t="e">
        <f>[1]!EM_S_STM07_IS($A1238,"9",DATE(C$4,12,31),"1")/1000000</f>
        <v>#VALUE!</v>
      </c>
      <c r="D1238" s="3" t="e">
        <f>[1]!EM_S_STM07_IS($A1238,"61",DATE(C$4,12,31),"1")/1000000</f>
        <v>#VALUE!</v>
      </c>
      <c r="E1238" s="3">
        <f>[1]!EM_S_STM07_IS($A1238,"9",DATE(E$4,12,31),"1")/1000000</f>
        <v>624.18347396000001</v>
      </c>
      <c r="F1238" s="3">
        <f>[1]!EM_S_STM07_IS($A1238,"61",DATE(E$4,12,31),"1")/1000000</f>
        <v>80.791471870000009</v>
      </c>
      <c r="G1238" s="3">
        <f>[1]!EM_S_STM07_IS($A1238,"9",DATE(G$4,12,31),"1")/1000000</f>
        <v>705.43850399999997</v>
      </c>
      <c r="H1238" s="3">
        <f>[1]!EM_S_STM07_IS($A1238,"61",DATE(G$4,12,31),"1")/1000000</f>
        <v>87.197854969999995</v>
      </c>
      <c r="I1238" s="3">
        <f>[1]!EM_S_STM07_IS($A1238,"9",DATE(I$4,12,31),"1")/1000000</f>
        <v>849.17908696000006</v>
      </c>
      <c r="J1238" s="3">
        <f>[1]!EM_S_STM07_IS($A1238,"61",DATE(I$4,12,31),"1")/1000000</f>
        <v>97.633443110000002</v>
      </c>
      <c r="K1238" s="3">
        <f>[1]!EM_S_STM07_IS($A1238,"9",DATE(K$4,12,31),"1")/1000000</f>
        <v>944.70410262999997</v>
      </c>
      <c r="L1238" s="3">
        <f>[1]!EM_S_STM07_IS($A1238,"61",DATE(K$4,12,31),"1")/1000000</f>
        <v>90.153893049999994</v>
      </c>
      <c r="M1238" s="3">
        <f>[1]!EM_S_STM07_IS($A1238,"9",DATE(M$4,12,31),"1")/1000000</f>
        <v>1045.94381286</v>
      </c>
      <c r="N1238" s="3">
        <f>[1]!EM_S_STM07_IS($A1238,"61",DATE(M$4,12,31),"1")/1000000</f>
        <v>96.92183541</v>
      </c>
      <c r="O1238" s="6" t="str">
        <f t="shared" si="40"/>
        <v/>
      </c>
      <c r="P1238" s="6" t="str">
        <f t="shared" si="41"/>
        <v/>
      </c>
    </row>
    <row r="1239" spans="1:16" x14ac:dyDescent="0.25">
      <c r="A1239" s="5" t="s">
        <v>1233</v>
      </c>
      <c r="B1239" s="5" t="s">
        <v>4295</v>
      </c>
      <c r="C1239" s="3" t="e">
        <f>[1]!EM_S_STM07_IS($A1239,"9",DATE(C$4,12,31),"1")/1000000</f>
        <v>#VALUE!</v>
      </c>
      <c r="D1239" s="3" t="e">
        <f>[1]!EM_S_STM07_IS($A1239,"61",DATE(C$4,12,31),"1")/1000000</f>
        <v>#VALUE!</v>
      </c>
      <c r="E1239" s="3">
        <f>[1]!EM_S_STM07_IS($A1239,"9",DATE(E$4,12,31),"1")/1000000</f>
        <v>317.48565782999998</v>
      </c>
      <c r="F1239" s="3">
        <f>[1]!EM_S_STM07_IS($A1239,"61",DATE(E$4,12,31),"1")/1000000</f>
        <v>58.314127670000005</v>
      </c>
      <c r="G1239" s="3">
        <f>[1]!EM_S_STM07_IS($A1239,"9",DATE(G$4,12,31),"1")/1000000</f>
        <v>436.40828469000002</v>
      </c>
      <c r="H1239" s="3">
        <f>[1]!EM_S_STM07_IS($A1239,"61",DATE(G$4,12,31),"1")/1000000</f>
        <v>90.334375840000007</v>
      </c>
      <c r="I1239" s="3">
        <f>[1]!EM_S_STM07_IS($A1239,"9",DATE(I$4,12,31),"1")/1000000</f>
        <v>516.21223924000003</v>
      </c>
      <c r="J1239" s="3">
        <f>[1]!EM_S_STM07_IS($A1239,"61",DATE(I$4,12,31),"1")/1000000</f>
        <v>101.88752509999999</v>
      </c>
      <c r="K1239" s="3">
        <f>[1]!EM_S_STM07_IS($A1239,"9",DATE(K$4,12,31),"1")/1000000</f>
        <v>549.91729699999996</v>
      </c>
      <c r="L1239" s="3">
        <f>[1]!EM_S_STM07_IS($A1239,"61",DATE(K$4,12,31),"1")/1000000</f>
        <v>107.38066406</v>
      </c>
      <c r="M1239" s="3">
        <f>[1]!EM_S_STM07_IS($A1239,"9",DATE(M$4,12,31),"1")/1000000</f>
        <v>606.67394238999998</v>
      </c>
      <c r="N1239" s="3">
        <f>[1]!EM_S_STM07_IS($A1239,"61",DATE(M$4,12,31),"1")/1000000</f>
        <v>121.33269118000001</v>
      </c>
      <c r="O1239" s="6" t="str">
        <f t="shared" si="40"/>
        <v/>
      </c>
      <c r="P1239" s="6" t="str">
        <f t="shared" si="41"/>
        <v/>
      </c>
    </row>
    <row r="1240" spans="1:16" x14ac:dyDescent="0.25">
      <c r="A1240" s="5" t="s">
        <v>1234</v>
      </c>
      <c r="B1240" s="5" t="s">
        <v>4296</v>
      </c>
      <c r="C1240" s="3" t="e">
        <f>[1]!EM_S_STM07_IS($A1240,"9",DATE(C$4,12,31),"1")/1000000</f>
        <v>#VALUE!</v>
      </c>
      <c r="D1240" s="3" t="e">
        <f>[1]!EM_S_STM07_IS($A1240,"61",DATE(C$4,12,31),"1")/1000000</f>
        <v>#VALUE!</v>
      </c>
      <c r="E1240" s="3">
        <f>[1]!EM_S_STM07_IS($A1240,"9",DATE(E$4,12,31),"1")/1000000</f>
        <v>253.11883294999998</v>
      </c>
      <c r="F1240" s="3">
        <f>[1]!EM_S_STM07_IS($A1240,"61",DATE(E$4,12,31),"1")/1000000</f>
        <v>43.172260880000003</v>
      </c>
      <c r="G1240" s="3">
        <f>[1]!EM_S_STM07_IS($A1240,"9",DATE(G$4,12,31),"1")/1000000</f>
        <v>294.21860457999998</v>
      </c>
      <c r="H1240" s="3">
        <f>[1]!EM_S_STM07_IS($A1240,"61",DATE(G$4,12,31),"1")/1000000</f>
        <v>44.997765389999998</v>
      </c>
      <c r="I1240" s="3">
        <f>[1]!EM_S_STM07_IS($A1240,"9",DATE(I$4,12,31),"1")/1000000</f>
        <v>296.83526218000003</v>
      </c>
      <c r="J1240" s="3">
        <f>[1]!EM_S_STM07_IS($A1240,"61",DATE(I$4,12,31),"1")/1000000</f>
        <v>54.095834529999998</v>
      </c>
      <c r="K1240" s="3">
        <f>[1]!EM_S_STM07_IS($A1240,"9",DATE(K$4,12,31),"1")/1000000</f>
        <v>365.71036313999997</v>
      </c>
      <c r="L1240" s="3">
        <f>[1]!EM_S_STM07_IS($A1240,"61",DATE(K$4,12,31),"1")/1000000</f>
        <v>55.768580549999996</v>
      </c>
      <c r="M1240" s="3">
        <f>[1]!EM_S_STM07_IS($A1240,"9",DATE(M$4,12,31),"1")/1000000</f>
        <v>449.8178977</v>
      </c>
      <c r="N1240" s="3">
        <f>[1]!EM_S_STM07_IS($A1240,"61",DATE(M$4,12,31),"1")/1000000</f>
        <v>57.222712489999999</v>
      </c>
      <c r="O1240" s="6" t="str">
        <f t="shared" si="40"/>
        <v/>
      </c>
      <c r="P1240" s="6" t="str">
        <f t="shared" si="41"/>
        <v/>
      </c>
    </row>
    <row r="1241" spans="1:16" x14ac:dyDescent="0.25">
      <c r="A1241" s="5" t="s">
        <v>1235</v>
      </c>
      <c r="B1241" s="5" t="s">
        <v>4297</v>
      </c>
      <c r="C1241" s="3">
        <f>[1]!EM_S_STM07_IS($A1241,"9",DATE(C$4,12,31),"1")/1000000</f>
        <v>713.80925478999995</v>
      </c>
      <c r="D1241" s="3">
        <f>[1]!EM_S_STM07_IS($A1241,"61",DATE(C$4,12,31),"1")/1000000</f>
        <v>37.053300819999997</v>
      </c>
      <c r="E1241" s="3">
        <f>[1]!EM_S_STM07_IS($A1241,"9",DATE(E$4,12,31),"1")/1000000</f>
        <v>885.06734860000006</v>
      </c>
      <c r="F1241" s="3">
        <f>[1]!EM_S_STM07_IS($A1241,"61",DATE(E$4,12,31),"1")/1000000</f>
        <v>41.436960770000006</v>
      </c>
      <c r="G1241" s="3">
        <f>[1]!EM_S_STM07_IS($A1241,"9",DATE(G$4,12,31),"1")/1000000</f>
        <v>964.29889294000009</v>
      </c>
      <c r="H1241" s="3">
        <f>[1]!EM_S_STM07_IS($A1241,"61",DATE(G$4,12,31),"1")/1000000</f>
        <v>45.680287649999997</v>
      </c>
      <c r="I1241" s="3">
        <f>[1]!EM_S_STM07_IS($A1241,"9",DATE(I$4,12,31),"1")/1000000</f>
        <v>887.25070473000005</v>
      </c>
      <c r="J1241" s="3">
        <f>[1]!EM_S_STM07_IS($A1241,"61",DATE(I$4,12,31),"1")/1000000</f>
        <v>31.148879300000001</v>
      </c>
      <c r="K1241" s="3">
        <f>[1]!EM_S_STM07_IS($A1241,"9",DATE(K$4,12,31),"1")/1000000</f>
        <v>904.41278453999996</v>
      </c>
      <c r="L1241" s="3">
        <f>[1]!EM_S_STM07_IS($A1241,"61",DATE(K$4,12,31),"1")/1000000</f>
        <v>35.030815619999998</v>
      </c>
      <c r="M1241" s="3">
        <f>[1]!EM_S_STM07_IS($A1241,"9",DATE(M$4,12,31),"1")/1000000</f>
        <v>577.01688549000005</v>
      </c>
      <c r="N1241" s="3">
        <f>[1]!EM_S_STM07_IS($A1241,"61",DATE(M$4,12,31),"1")/1000000</f>
        <v>35.36439961</v>
      </c>
      <c r="O1241" s="6">
        <f t="shared" si="40"/>
        <v>-4.1656349968786088E-2</v>
      </c>
      <c r="P1241" s="6">
        <f t="shared" si="41"/>
        <v>-9.2869643484124742E-3</v>
      </c>
    </row>
    <row r="1242" spans="1:16" x14ac:dyDescent="0.25">
      <c r="A1242" s="5" t="s">
        <v>1236</v>
      </c>
      <c r="B1242" s="5" t="s">
        <v>4298</v>
      </c>
      <c r="C1242" s="3" t="e">
        <f>[1]!EM_S_STM07_IS($A1242,"9",DATE(C$4,12,31),"1")/1000000</f>
        <v>#VALUE!</v>
      </c>
      <c r="D1242" s="3" t="e">
        <f>[1]!EM_S_STM07_IS($A1242,"61",DATE(C$4,12,31),"1")/1000000</f>
        <v>#VALUE!</v>
      </c>
      <c r="E1242" s="3">
        <f>[1]!EM_S_STM07_IS($A1242,"9",DATE(E$4,12,31),"1")/1000000</f>
        <v>418.35407782999999</v>
      </c>
      <c r="F1242" s="3">
        <f>[1]!EM_S_STM07_IS($A1242,"61",DATE(E$4,12,31),"1")/1000000</f>
        <v>53.564957540000002</v>
      </c>
      <c r="G1242" s="3">
        <f>[1]!EM_S_STM07_IS($A1242,"9",DATE(G$4,12,31),"1")/1000000</f>
        <v>414.46577801999996</v>
      </c>
      <c r="H1242" s="3">
        <f>[1]!EM_S_STM07_IS($A1242,"61",DATE(G$4,12,31),"1")/1000000</f>
        <v>47.728660149999996</v>
      </c>
      <c r="I1242" s="3">
        <f>[1]!EM_S_STM07_IS($A1242,"9",DATE(I$4,12,31),"1")/1000000</f>
        <v>421.34628445999999</v>
      </c>
      <c r="J1242" s="3">
        <f>[1]!EM_S_STM07_IS($A1242,"61",DATE(I$4,12,31),"1")/1000000</f>
        <v>45.955778409999994</v>
      </c>
      <c r="K1242" s="3">
        <f>[1]!EM_S_STM07_IS($A1242,"9",DATE(K$4,12,31),"1")/1000000</f>
        <v>509.91226569999998</v>
      </c>
      <c r="L1242" s="3">
        <f>[1]!EM_S_STM07_IS($A1242,"61",DATE(K$4,12,31),"1")/1000000</f>
        <v>57.033911029999999</v>
      </c>
      <c r="M1242" s="3">
        <f>[1]!EM_S_STM07_IS($A1242,"9",DATE(M$4,12,31),"1")/1000000</f>
        <v>460.85063097000005</v>
      </c>
      <c r="N1242" s="3">
        <f>[1]!EM_S_STM07_IS($A1242,"61",DATE(M$4,12,31),"1")/1000000</f>
        <v>48.791860700000001</v>
      </c>
      <c r="O1242" s="6" t="str">
        <f t="shared" si="40"/>
        <v/>
      </c>
      <c r="P1242" s="6" t="str">
        <f t="shared" si="41"/>
        <v/>
      </c>
    </row>
    <row r="1243" spans="1:16" x14ac:dyDescent="0.25">
      <c r="A1243" s="5" t="s">
        <v>1237</v>
      </c>
      <c r="B1243" s="5" t="s">
        <v>4299</v>
      </c>
      <c r="C1243" s="3" t="e">
        <f>[1]!EM_S_STM07_IS($A1243,"9",DATE(C$4,12,31),"1")/1000000</f>
        <v>#VALUE!</v>
      </c>
      <c r="D1243" s="3" t="e">
        <f>[1]!EM_S_STM07_IS($A1243,"61",DATE(C$4,12,31),"1")/1000000</f>
        <v>#VALUE!</v>
      </c>
      <c r="E1243" s="3">
        <f>[1]!EM_S_STM07_IS($A1243,"9",DATE(E$4,12,31),"1")/1000000</f>
        <v>217.14300434</v>
      </c>
      <c r="F1243" s="3">
        <f>[1]!EM_S_STM07_IS($A1243,"61",DATE(E$4,12,31),"1")/1000000</f>
        <v>33.65453445</v>
      </c>
      <c r="G1243" s="3">
        <f>[1]!EM_S_STM07_IS($A1243,"9",DATE(G$4,12,31),"1")/1000000</f>
        <v>235.87199213999997</v>
      </c>
      <c r="H1243" s="3">
        <f>[1]!EM_S_STM07_IS($A1243,"61",DATE(G$4,12,31),"1")/1000000</f>
        <v>27.78367819</v>
      </c>
      <c r="I1243" s="3">
        <f>[1]!EM_S_STM07_IS($A1243,"9",DATE(I$4,12,31),"1")/1000000</f>
        <v>283.96992905000002</v>
      </c>
      <c r="J1243" s="3">
        <f>[1]!EM_S_STM07_IS($A1243,"61",DATE(I$4,12,31),"1")/1000000</f>
        <v>32.58553319</v>
      </c>
      <c r="K1243" s="3">
        <f>[1]!EM_S_STM07_IS($A1243,"9",DATE(K$4,12,31),"1")/1000000</f>
        <v>291.50459992999998</v>
      </c>
      <c r="L1243" s="3">
        <f>[1]!EM_S_STM07_IS($A1243,"61",DATE(K$4,12,31),"1")/1000000</f>
        <v>27.851001230000001</v>
      </c>
      <c r="M1243" s="3">
        <f>[1]!EM_S_STM07_IS($A1243,"9",DATE(M$4,12,31),"1")/1000000</f>
        <v>327.57030510000004</v>
      </c>
      <c r="N1243" s="3">
        <f>[1]!EM_S_STM07_IS($A1243,"61",DATE(M$4,12,31),"1")/1000000</f>
        <v>30.80207197</v>
      </c>
      <c r="O1243" s="6" t="str">
        <f t="shared" si="40"/>
        <v/>
      </c>
      <c r="P1243" s="6" t="str">
        <f t="shared" si="41"/>
        <v/>
      </c>
    </row>
    <row r="1244" spans="1:16" x14ac:dyDescent="0.25">
      <c r="A1244" s="5" t="s">
        <v>1238</v>
      </c>
      <c r="B1244" s="5" t="s">
        <v>4300</v>
      </c>
      <c r="C1244" s="3" t="e">
        <f>[1]!EM_S_STM07_IS($A1244,"9",DATE(C$4,12,31),"1")/1000000</f>
        <v>#VALUE!</v>
      </c>
      <c r="D1244" s="3" t="e">
        <f>[1]!EM_S_STM07_IS($A1244,"61",DATE(C$4,12,31),"1")/1000000</f>
        <v>#VALUE!</v>
      </c>
      <c r="E1244" s="3">
        <f>[1]!EM_S_STM07_IS($A1244,"9",DATE(E$4,12,31),"1")/1000000</f>
        <v>1659.9250999999999</v>
      </c>
      <c r="F1244" s="3">
        <f>[1]!EM_S_STM07_IS($A1244,"61",DATE(E$4,12,31),"1")/1000000</f>
        <v>108.03959999999999</v>
      </c>
      <c r="G1244" s="3">
        <f>[1]!EM_S_STM07_IS($A1244,"9",DATE(G$4,12,31),"1")/1000000</f>
        <v>2233.00986324</v>
      </c>
      <c r="H1244" s="3">
        <f>[1]!EM_S_STM07_IS($A1244,"61",DATE(G$4,12,31),"1")/1000000</f>
        <v>120.86596840999999</v>
      </c>
      <c r="I1244" s="3">
        <f>[1]!EM_S_STM07_IS($A1244,"9",DATE(I$4,12,31),"1")/1000000</f>
        <v>2579.9596607100002</v>
      </c>
      <c r="J1244" s="3">
        <f>[1]!EM_S_STM07_IS($A1244,"61",DATE(I$4,12,31),"1")/1000000</f>
        <v>126.74919195</v>
      </c>
      <c r="K1244" s="3">
        <f>[1]!EM_S_STM07_IS($A1244,"9",DATE(K$4,12,31),"1")/1000000</f>
        <v>3205.88098132</v>
      </c>
      <c r="L1244" s="3">
        <f>[1]!EM_S_STM07_IS($A1244,"61",DATE(K$4,12,31),"1")/1000000</f>
        <v>148.94652044</v>
      </c>
      <c r="M1244" s="3">
        <f>[1]!EM_S_STM07_IS($A1244,"9",DATE(M$4,12,31),"1")/1000000</f>
        <v>3340.1942197199996</v>
      </c>
      <c r="N1244" s="3">
        <f>[1]!EM_S_STM07_IS($A1244,"61",DATE(M$4,12,31),"1")/1000000</f>
        <v>130.34793428</v>
      </c>
      <c r="O1244" s="6" t="str">
        <f t="shared" si="40"/>
        <v/>
      </c>
      <c r="P1244" s="6" t="str">
        <f t="shared" si="41"/>
        <v/>
      </c>
    </row>
    <row r="1245" spans="1:16" x14ac:dyDescent="0.25">
      <c r="A1245" s="5" t="s">
        <v>1239</v>
      </c>
      <c r="B1245" s="5" t="s">
        <v>4301</v>
      </c>
      <c r="C1245" s="3">
        <f>[1]!EM_S_STM07_IS($A1245,"9",DATE(C$4,12,31),"1")/1000000</f>
        <v>544.11061116999997</v>
      </c>
      <c r="D1245" s="3">
        <f>[1]!EM_S_STM07_IS($A1245,"61",DATE(C$4,12,31),"1")/1000000</f>
        <v>63.57861879</v>
      </c>
      <c r="E1245" s="3">
        <f>[1]!EM_S_STM07_IS($A1245,"9",DATE(E$4,12,31),"1")/1000000</f>
        <v>637.58257154</v>
      </c>
      <c r="F1245" s="3">
        <f>[1]!EM_S_STM07_IS($A1245,"61",DATE(E$4,12,31),"1")/1000000</f>
        <v>67.172862330000001</v>
      </c>
      <c r="G1245" s="3">
        <f>[1]!EM_S_STM07_IS($A1245,"9",DATE(G$4,12,31),"1")/1000000</f>
        <v>693.31088417000001</v>
      </c>
      <c r="H1245" s="3">
        <f>[1]!EM_S_STM07_IS($A1245,"61",DATE(G$4,12,31),"1")/1000000</f>
        <v>67.451531939999995</v>
      </c>
      <c r="I1245" s="3">
        <f>[1]!EM_S_STM07_IS($A1245,"9",DATE(I$4,12,31),"1")/1000000</f>
        <v>654.76763733000007</v>
      </c>
      <c r="J1245" s="3">
        <f>[1]!EM_S_STM07_IS($A1245,"61",DATE(I$4,12,31),"1")/1000000</f>
        <v>53.072679880000003</v>
      </c>
      <c r="K1245" s="3">
        <f>[1]!EM_S_STM07_IS($A1245,"9",DATE(K$4,12,31),"1")/1000000</f>
        <v>742.72513751999998</v>
      </c>
      <c r="L1245" s="3">
        <f>[1]!EM_S_STM07_IS($A1245,"61",DATE(K$4,12,31),"1")/1000000</f>
        <v>58.553244659999997</v>
      </c>
      <c r="M1245" s="3">
        <f>[1]!EM_S_STM07_IS($A1245,"9",DATE(M$4,12,31),"1")/1000000</f>
        <v>743.97844899999996</v>
      </c>
      <c r="N1245" s="3">
        <f>[1]!EM_S_STM07_IS($A1245,"61",DATE(M$4,12,31),"1")/1000000</f>
        <v>57.18627051</v>
      </c>
      <c r="O1245" s="6">
        <f t="shared" si="40"/>
        <v>6.4571001476446899E-2</v>
      </c>
      <c r="P1245" s="6">
        <f t="shared" si="41"/>
        <v>-2.0969690766325044E-2</v>
      </c>
    </row>
    <row r="1246" spans="1:16" x14ac:dyDescent="0.25">
      <c r="A1246" s="5" t="s">
        <v>1240</v>
      </c>
      <c r="B1246" s="5" t="s">
        <v>4302</v>
      </c>
      <c r="C1246" s="3">
        <f>[1]!EM_S_STM07_IS($A1246,"9",DATE(C$4,12,31),"1")/1000000</f>
        <v>570.07676502999993</v>
      </c>
      <c r="D1246" s="3">
        <f>[1]!EM_S_STM07_IS($A1246,"61",DATE(C$4,12,31),"1")/1000000</f>
        <v>94.033790440000004</v>
      </c>
      <c r="E1246" s="3">
        <f>[1]!EM_S_STM07_IS($A1246,"9",DATE(E$4,12,31),"1")/1000000</f>
        <v>785.41736867999998</v>
      </c>
      <c r="F1246" s="3">
        <f>[1]!EM_S_STM07_IS($A1246,"61",DATE(E$4,12,31),"1")/1000000</f>
        <v>106.00498548</v>
      </c>
      <c r="G1246" s="3">
        <f>[1]!EM_S_STM07_IS($A1246,"9",DATE(G$4,12,31),"1")/1000000</f>
        <v>918.98748685999999</v>
      </c>
      <c r="H1246" s="3">
        <f>[1]!EM_S_STM07_IS($A1246,"61",DATE(G$4,12,31),"1")/1000000</f>
        <v>105.34741947000001</v>
      </c>
      <c r="I1246" s="3">
        <f>[1]!EM_S_STM07_IS($A1246,"9",DATE(I$4,12,31),"1")/1000000</f>
        <v>895.93860472000006</v>
      </c>
      <c r="J1246" s="3">
        <f>[1]!EM_S_STM07_IS($A1246,"61",DATE(I$4,12,31),"1")/1000000</f>
        <v>121.61222827</v>
      </c>
      <c r="K1246" s="3">
        <f>[1]!EM_S_STM07_IS($A1246,"9",DATE(K$4,12,31),"1")/1000000</f>
        <v>884.2750050599999</v>
      </c>
      <c r="L1246" s="3">
        <f>[1]!EM_S_STM07_IS($A1246,"61",DATE(K$4,12,31),"1")/1000000</f>
        <v>107.15299253000001</v>
      </c>
      <c r="M1246" s="3">
        <f>[1]!EM_S_STM07_IS($A1246,"9",DATE(M$4,12,31),"1")/1000000</f>
        <v>890.60485098000004</v>
      </c>
      <c r="N1246" s="3">
        <f>[1]!EM_S_STM07_IS($A1246,"61",DATE(M$4,12,31),"1")/1000000</f>
        <v>97.593761010000009</v>
      </c>
      <c r="O1246" s="6">
        <f t="shared" si="40"/>
        <v>9.3327679469477953E-2</v>
      </c>
      <c r="P1246" s="6">
        <f t="shared" si="41"/>
        <v>7.4595602982816533E-3</v>
      </c>
    </row>
    <row r="1247" spans="1:16" x14ac:dyDescent="0.25">
      <c r="A1247" s="5" t="s">
        <v>1241</v>
      </c>
      <c r="B1247" s="5" t="s">
        <v>4303</v>
      </c>
      <c r="C1247" s="3" t="e">
        <f>[1]!EM_S_STM07_IS($A1247,"9",DATE(C$4,12,31),"1")/1000000</f>
        <v>#VALUE!</v>
      </c>
      <c r="D1247" s="3" t="e">
        <f>[1]!EM_S_STM07_IS($A1247,"61",DATE(C$4,12,31),"1")/1000000</f>
        <v>#VALUE!</v>
      </c>
      <c r="E1247" s="3">
        <f>[1]!EM_S_STM07_IS($A1247,"9",DATE(E$4,12,31),"1")/1000000</f>
        <v>839.34948966000002</v>
      </c>
      <c r="F1247" s="3">
        <f>[1]!EM_S_STM07_IS($A1247,"61",DATE(E$4,12,31),"1")/1000000</f>
        <v>53.205377060000004</v>
      </c>
      <c r="G1247" s="3">
        <f>[1]!EM_S_STM07_IS($A1247,"9",DATE(G$4,12,31),"1")/1000000</f>
        <v>781.57009529999993</v>
      </c>
      <c r="H1247" s="3">
        <f>[1]!EM_S_STM07_IS($A1247,"61",DATE(G$4,12,31),"1")/1000000</f>
        <v>33.75020619</v>
      </c>
      <c r="I1247" s="3">
        <f>[1]!EM_S_STM07_IS($A1247,"9",DATE(I$4,12,31),"1")/1000000</f>
        <v>765.62494133000007</v>
      </c>
      <c r="J1247" s="3">
        <f>[1]!EM_S_STM07_IS($A1247,"61",DATE(I$4,12,31),"1")/1000000</f>
        <v>37.764555539999996</v>
      </c>
      <c r="K1247" s="3">
        <f>[1]!EM_S_STM07_IS($A1247,"9",DATE(K$4,12,31),"1")/1000000</f>
        <v>630.91039584999999</v>
      </c>
      <c r="L1247" s="3">
        <f>[1]!EM_S_STM07_IS($A1247,"61",DATE(K$4,12,31),"1")/1000000</f>
        <v>20.297830350000002</v>
      </c>
      <c r="M1247" s="3">
        <f>[1]!EM_S_STM07_IS($A1247,"9",DATE(M$4,12,31),"1")/1000000</f>
        <v>642.61023032000003</v>
      </c>
      <c r="N1247" s="3">
        <f>[1]!EM_S_STM07_IS($A1247,"61",DATE(M$4,12,31),"1")/1000000</f>
        <v>21.07979495</v>
      </c>
      <c r="O1247" s="6" t="str">
        <f t="shared" si="40"/>
        <v/>
      </c>
      <c r="P1247" s="6" t="str">
        <f t="shared" si="41"/>
        <v/>
      </c>
    </row>
    <row r="1248" spans="1:16" x14ac:dyDescent="0.25">
      <c r="A1248" s="5" t="s">
        <v>1242</v>
      </c>
      <c r="B1248" s="5" t="s">
        <v>4304</v>
      </c>
      <c r="C1248" s="3" t="e">
        <f>[1]!EM_S_STM07_IS($A1248,"9",DATE(C$4,12,31),"1")/1000000</f>
        <v>#VALUE!</v>
      </c>
      <c r="D1248" s="3" t="e">
        <f>[1]!EM_S_STM07_IS($A1248,"61",DATE(C$4,12,31),"1")/1000000</f>
        <v>#VALUE!</v>
      </c>
      <c r="E1248" s="3">
        <f>[1]!EM_S_STM07_IS($A1248,"9",DATE(E$4,12,31),"1")/1000000</f>
        <v>868.06328526000004</v>
      </c>
      <c r="F1248" s="3">
        <f>[1]!EM_S_STM07_IS($A1248,"61",DATE(E$4,12,31),"1")/1000000</f>
        <v>63.40213455</v>
      </c>
      <c r="G1248" s="3">
        <f>[1]!EM_S_STM07_IS($A1248,"9",DATE(G$4,12,31),"1")/1000000</f>
        <v>1012.88153144</v>
      </c>
      <c r="H1248" s="3">
        <f>[1]!EM_S_STM07_IS($A1248,"61",DATE(G$4,12,31),"1")/1000000</f>
        <v>60.414602459999998</v>
      </c>
      <c r="I1248" s="3">
        <f>[1]!EM_S_STM07_IS($A1248,"9",DATE(I$4,12,31),"1")/1000000</f>
        <v>1441.30572755</v>
      </c>
      <c r="J1248" s="3">
        <f>[1]!EM_S_STM07_IS($A1248,"61",DATE(I$4,12,31),"1")/1000000</f>
        <v>89.553762620000001</v>
      </c>
      <c r="K1248" s="3">
        <f>[1]!EM_S_STM07_IS($A1248,"9",DATE(K$4,12,31),"1")/1000000</f>
        <v>1887.3007346500001</v>
      </c>
      <c r="L1248" s="3">
        <f>[1]!EM_S_STM07_IS($A1248,"61",DATE(K$4,12,31),"1")/1000000</f>
        <v>61.143761529999999</v>
      </c>
      <c r="M1248" s="3">
        <f>[1]!EM_S_STM07_IS($A1248,"9",DATE(M$4,12,31),"1")/1000000</f>
        <v>2401.82804571</v>
      </c>
      <c r="N1248" s="3">
        <f>[1]!EM_S_STM07_IS($A1248,"61",DATE(M$4,12,31),"1")/1000000</f>
        <v>76.102470510000003</v>
      </c>
      <c r="O1248" s="6" t="str">
        <f t="shared" si="40"/>
        <v/>
      </c>
      <c r="P1248" s="6" t="str">
        <f t="shared" si="41"/>
        <v/>
      </c>
    </row>
    <row r="1249" spans="1:16" x14ac:dyDescent="0.25">
      <c r="A1249" s="5" t="s">
        <v>1243</v>
      </c>
      <c r="B1249" s="5" t="s">
        <v>4305</v>
      </c>
      <c r="C1249" s="3" t="e">
        <f>[1]!EM_S_STM07_IS($A1249,"9",DATE(C$4,12,31),"1")/1000000</f>
        <v>#VALUE!</v>
      </c>
      <c r="D1249" s="3" t="e">
        <f>[1]!EM_S_STM07_IS($A1249,"61",DATE(C$4,12,31),"1")/1000000</f>
        <v>#VALUE!</v>
      </c>
      <c r="E1249" s="3">
        <f>[1]!EM_S_STM07_IS($A1249,"9",DATE(E$4,12,31),"1")/1000000</f>
        <v>515.64165863000005</v>
      </c>
      <c r="F1249" s="3">
        <f>[1]!EM_S_STM07_IS($A1249,"61",DATE(E$4,12,31),"1")/1000000</f>
        <v>52.639863549999994</v>
      </c>
      <c r="G1249" s="3">
        <f>[1]!EM_S_STM07_IS($A1249,"9",DATE(G$4,12,31),"1")/1000000</f>
        <v>543.13429785000005</v>
      </c>
      <c r="H1249" s="3">
        <f>[1]!EM_S_STM07_IS($A1249,"61",DATE(G$4,12,31),"1")/1000000</f>
        <v>57.75038507</v>
      </c>
      <c r="I1249" s="3">
        <f>[1]!EM_S_STM07_IS($A1249,"9",DATE(I$4,12,31),"1")/1000000</f>
        <v>708.37371300999996</v>
      </c>
      <c r="J1249" s="3">
        <f>[1]!EM_S_STM07_IS($A1249,"61",DATE(I$4,12,31),"1")/1000000</f>
        <v>69.334414319999993</v>
      </c>
      <c r="K1249" s="3">
        <f>[1]!EM_S_STM07_IS($A1249,"9",DATE(K$4,12,31),"1")/1000000</f>
        <v>831.89829813999995</v>
      </c>
      <c r="L1249" s="3">
        <f>[1]!EM_S_STM07_IS($A1249,"61",DATE(K$4,12,31),"1")/1000000</f>
        <v>72.72268609000001</v>
      </c>
      <c r="M1249" s="3">
        <f>[1]!EM_S_STM07_IS($A1249,"9",DATE(M$4,12,31),"1")/1000000</f>
        <v>909.79536039000004</v>
      </c>
      <c r="N1249" s="3">
        <f>[1]!EM_S_STM07_IS($A1249,"61",DATE(M$4,12,31),"1")/1000000</f>
        <v>84.13760456</v>
      </c>
      <c r="O1249" s="6" t="str">
        <f t="shared" si="40"/>
        <v/>
      </c>
      <c r="P1249" s="6" t="str">
        <f t="shared" si="41"/>
        <v/>
      </c>
    </row>
    <row r="1250" spans="1:16" x14ac:dyDescent="0.25">
      <c r="A1250" s="5" t="s">
        <v>1244</v>
      </c>
      <c r="B1250" s="5" t="s">
        <v>4306</v>
      </c>
      <c r="C1250" s="3" t="e">
        <f>[1]!EM_S_STM07_IS($A1250,"9",DATE(C$4,12,31),"1")/1000000</f>
        <v>#VALUE!</v>
      </c>
      <c r="D1250" s="3" t="e">
        <f>[1]!EM_S_STM07_IS($A1250,"61",DATE(C$4,12,31),"1")/1000000</f>
        <v>#VALUE!</v>
      </c>
      <c r="E1250" s="3">
        <f>[1]!EM_S_STM07_IS($A1250,"9",DATE(E$4,12,31),"1")/1000000</f>
        <v>2948.5814966599996</v>
      </c>
      <c r="F1250" s="3">
        <f>[1]!EM_S_STM07_IS($A1250,"61",DATE(E$4,12,31),"1")/1000000</f>
        <v>63.624640280000001</v>
      </c>
      <c r="G1250" s="3">
        <f>[1]!EM_S_STM07_IS($A1250,"9",DATE(G$4,12,31),"1")/1000000</f>
        <v>4687.3524368799999</v>
      </c>
      <c r="H1250" s="3">
        <f>[1]!EM_S_STM07_IS($A1250,"61",DATE(G$4,12,31),"1")/1000000</f>
        <v>90.51394243</v>
      </c>
      <c r="I1250" s="3">
        <f>[1]!EM_S_STM07_IS($A1250,"9",DATE(I$4,12,31),"1")/1000000</f>
        <v>5519.7521551099999</v>
      </c>
      <c r="J1250" s="3">
        <f>[1]!EM_S_STM07_IS($A1250,"61",DATE(I$4,12,31),"1")/1000000</f>
        <v>108.28312140999999</v>
      </c>
      <c r="K1250" s="3">
        <f>[1]!EM_S_STM07_IS($A1250,"9",DATE(K$4,12,31),"1")/1000000</f>
        <v>6299.8016938299997</v>
      </c>
      <c r="L1250" s="3">
        <f>[1]!EM_S_STM07_IS($A1250,"61",DATE(K$4,12,31),"1")/1000000</f>
        <v>109.32745270000001</v>
      </c>
      <c r="M1250" s="3">
        <f>[1]!EM_S_STM07_IS($A1250,"9",DATE(M$4,12,31),"1")/1000000</f>
        <v>6625.7198753800003</v>
      </c>
      <c r="N1250" s="3">
        <f>[1]!EM_S_STM07_IS($A1250,"61",DATE(M$4,12,31),"1")/1000000</f>
        <v>113.47974358</v>
      </c>
      <c r="O1250" s="6" t="str">
        <f t="shared" si="40"/>
        <v/>
      </c>
      <c r="P1250" s="6" t="str">
        <f t="shared" si="41"/>
        <v/>
      </c>
    </row>
    <row r="1251" spans="1:16" x14ac:dyDescent="0.25">
      <c r="A1251" s="5" t="s">
        <v>1245</v>
      </c>
      <c r="B1251" s="5" t="s">
        <v>4307</v>
      </c>
      <c r="C1251" s="3" t="e">
        <f>[1]!EM_S_STM07_IS($A1251,"9",DATE(C$4,12,31),"1")/1000000</f>
        <v>#VALUE!</v>
      </c>
      <c r="D1251" s="3" t="e">
        <f>[1]!EM_S_STM07_IS($A1251,"61",DATE(C$4,12,31),"1")/1000000</f>
        <v>#VALUE!</v>
      </c>
      <c r="E1251" s="3">
        <f>[1]!EM_S_STM07_IS($A1251,"9",DATE(E$4,12,31),"1")/1000000</f>
        <v>944.03774954999994</v>
      </c>
      <c r="F1251" s="3">
        <f>[1]!EM_S_STM07_IS($A1251,"61",DATE(E$4,12,31),"1")/1000000</f>
        <v>28.346973670000001</v>
      </c>
      <c r="G1251" s="3">
        <f>[1]!EM_S_STM07_IS($A1251,"9",DATE(G$4,12,31),"1")/1000000</f>
        <v>1539.82499992</v>
      </c>
      <c r="H1251" s="3">
        <f>[1]!EM_S_STM07_IS($A1251,"61",DATE(G$4,12,31),"1")/1000000</f>
        <v>66.151146850000003</v>
      </c>
      <c r="I1251" s="3">
        <f>[1]!EM_S_STM07_IS($A1251,"9",DATE(I$4,12,31),"1")/1000000</f>
        <v>1708.74190598</v>
      </c>
      <c r="J1251" s="3">
        <f>[1]!EM_S_STM07_IS($A1251,"61",DATE(I$4,12,31),"1")/1000000</f>
        <v>88.438683239999989</v>
      </c>
      <c r="K1251" s="3">
        <f>[1]!EM_S_STM07_IS($A1251,"9",DATE(K$4,12,31),"1")/1000000</f>
        <v>1809.6633214600001</v>
      </c>
      <c r="L1251" s="3">
        <f>[1]!EM_S_STM07_IS($A1251,"61",DATE(K$4,12,31),"1")/1000000</f>
        <v>87.393116849999998</v>
      </c>
      <c r="M1251" s="3">
        <f>[1]!EM_S_STM07_IS($A1251,"9",DATE(M$4,12,31),"1")/1000000</f>
        <v>1853.4683189</v>
      </c>
      <c r="N1251" s="3">
        <f>[1]!EM_S_STM07_IS($A1251,"61",DATE(M$4,12,31),"1")/1000000</f>
        <v>79.565237019999998</v>
      </c>
      <c r="O1251" s="6" t="str">
        <f t="shared" si="40"/>
        <v/>
      </c>
      <c r="P1251" s="6" t="str">
        <f t="shared" si="41"/>
        <v/>
      </c>
    </row>
    <row r="1252" spans="1:16" x14ac:dyDescent="0.25">
      <c r="A1252" s="5" t="s">
        <v>1246</v>
      </c>
      <c r="B1252" s="5" t="s">
        <v>4308</v>
      </c>
      <c r="C1252" s="3" t="e">
        <f>[1]!EM_S_STM07_IS($A1252,"9",DATE(C$4,12,31),"1")/1000000</f>
        <v>#VALUE!</v>
      </c>
      <c r="D1252" s="3" t="e">
        <f>[1]!EM_S_STM07_IS($A1252,"61",DATE(C$4,12,31),"1")/1000000</f>
        <v>#VALUE!</v>
      </c>
      <c r="E1252" s="3">
        <f>[1]!EM_S_STM07_IS($A1252,"9",DATE(E$4,12,31),"1")/1000000</f>
        <v>486.20547641000002</v>
      </c>
      <c r="F1252" s="3">
        <f>[1]!EM_S_STM07_IS($A1252,"61",DATE(E$4,12,31),"1")/1000000</f>
        <v>76.803728950000007</v>
      </c>
      <c r="G1252" s="3">
        <f>[1]!EM_S_STM07_IS($A1252,"9",DATE(G$4,12,31),"1")/1000000</f>
        <v>592.03503383999998</v>
      </c>
      <c r="H1252" s="3">
        <f>[1]!EM_S_STM07_IS($A1252,"61",DATE(G$4,12,31),"1")/1000000</f>
        <v>97.650296049999994</v>
      </c>
      <c r="I1252" s="3">
        <f>[1]!EM_S_STM07_IS($A1252,"9",DATE(I$4,12,31),"1")/1000000</f>
        <v>680.27912490999995</v>
      </c>
      <c r="J1252" s="3">
        <f>[1]!EM_S_STM07_IS($A1252,"61",DATE(I$4,12,31),"1")/1000000</f>
        <v>134.2233439</v>
      </c>
      <c r="K1252" s="3">
        <f>[1]!EM_S_STM07_IS($A1252,"9",DATE(K$4,12,31),"1")/1000000</f>
        <v>764.29845302000001</v>
      </c>
      <c r="L1252" s="3">
        <f>[1]!EM_S_STM07_IS($A1252,"61",DATE(K$4,12,31),"1")/1000000</f>
        <v>139.54726615000001</v>
      </c>
      <c r="M1252" s="3">
        <f>[1]!EM_S_STM07_IS($A1252,"9",DATE(M$4,12,31),"1")/1000000</f>
        <v>815.13521862999994</v>
      </c>
      <c r="N1252" s="3">
        <f>[1]!EM_S_STM07_IS($A1252,"61",DATE(M$4,12,31),"1")/1000000</f>
        <v>154.97107550999999</v>
      </c>
      <c r="O1252" s="6" t="str">
        <f t="shared" si="40"/>
        <v/>
      </c>
      <c r="P1252" s="6" t="str">
        <f t="shared" si="41"/>
        <v/>
      </c>
    </row>
    <row r="1253" spans="1:16" x14ac:dyDescent="0.25">
      <c r="A1253" s="5" t="s">
        <v>1247</v>
      </c>
      <c r="B1253" s="5" t="s">
        <v>4309</v>
      </c>
      <c r="C1253" s="3" t="e">
        <f>[1]!EM_S_STM07_IS($A1253,"9",DATE(C$4,12,31),"1")/1000000</f>
        <v>#VALUE!</v>
      </c>
      <c r="D1253" s="3" t="e">
        <f>[1]!EM_S_STM07_IS($A1253,"61",DATE(C$4,12,31),"1")/1000000</f>
        <v>#VALUE!</v>
      </c>
      <c r="E1253" s="3">
        <f>[1]!EM_S_STM07_IS($A1253,"9",DATE(E$4,12,31),"1")/1000000</f>
        <v>1114.5431880000001</v>
      </c>
      <c r="F1253" s="3">
        <f>[1]!EM_S_STM07_IS($A1253,"61",DATE(E$4,12,31),"1")/1000000</f>
        <v>116.02250488</v>
      </c>
      <c r="G1253" s="3">
        <f>[1]!EM_S_STM07_IS($A1253,"9",DATE(G$4,12,31),"1")/1000000</f>
        <v>1413.3028646199998</v>
      </c>
      <c r="H1253" s="3">
        <f>[1]!EM_S_STM07_IS($A1253,"61",DATE(G$4,12,31),"1")/1000000</f>
        <v>185.92862900999998</v>
      </c>
      <c r="I1253" s="3">
        <f>[1]!EM_S_STM07_IS($A1253,"9",DATE(I$4,12,31),"1")/1000000</f>
        <v>1749.33486182</v>
      </c>
      <c r="J1253" s="3">
        <f>[1]!EM_S_STM07_IS($A1253,"61",DATE(I$4,12,31),"1")/1000000</f>
        <v>228.95752550999998</v>
      </c>
      <c r="K1253" s="3">
        <f>[1]!EM_S_STM07_IS($A1253,"9",DATE(K$4,12,31),"1")/1000000</f>
        <v>2025.3350596300002</v>
      </c>
      <c r="L1253" s="3">
        <f>[1]!EM_S_STM07_IS($A1253,"61",DATE(K$4,12,31),"1")/1000000</f>
        <v>215.28709315</v>
      </c>
      <c r="M1253" s="3">
        <f>[1]!EM_S_STM07_IS($A1253,"9",DATE(M$4,12,31),"1")/1000000</f>
        <v>2326.7303456899999</v>
      </c>
      <c r="N1253" s="3">
        <f>[1]!EM_S_STM07_IS($A1253,"61",DATE(M$4,12,31),"1")/1000000</f>
        <v>210.74769961999999</v>
      </c>
      <c r="O1253" s="6" t="str">
        <f t="shared" si="40"/>
        <v/>
      </c>
      <c r="P1253" s="6" t="str">
        <f t="shared" si="41"/>
        <v/>
      </c>
    </row>
    <row r="1254" spans="1:16" x14ac:dyDescent="0.25">
      <c r="A1254" s="5" t="s">
        <v>1248</v>
      </c>
      <c r="B1254" s="5" t="s">
        <v>4310</v>
      </c>
      <c r="C1254" s="3">
        <f>[1]!EM_S_STM07_IS($A1254,"9",DATE(C$4,12,31),"1")/1000000</f>
        <v>402.25072599000003</v>
      </c>
      <c r="D1254" s="3">
        <f>[1]!EM_S_STM07_IS($A1254,"61",DATE(C$4,12,31),"1")/1000000</f>
        <v>71.803340849999998</v>
      </c>
      <c r="E1254" s="3">
        <f>[1]!EM_S_STM07_IS($A1254,"9",DATE(E$4,12,31),"1")/1000000</f>
        <v>430.87731679000001</v>
      </c>
      <c r="F1254" s="3">
        <f>[1]!EM_S_STM07_IS($A1254,"61",DATE(E$4,12,31),"1")/1000000</f>
        <v>72.788559809999995</v>
      </c>
      <c r="G1254" s="3">
        <f>[1]!EM_S_STM07_IS($A1254,"9",DATE(G$4,12,31),"1")/1000000</f>
        <v>518.12855579999996</v>
      </c>
      <c r="H1254" s="3">
        <f>[1]!EM_S_STM07_IS($A1254,"61",DATE(G$4,12,31),"1")/1000000</f>
        <v>53.121649420000004</v>
      </c>
      <c r="I1254" s="3">
        <f>[1]!EM_S_STM07_IS($A1254,"9",DATE(I$4,12,31),"1")/1000000</f>
        <v>608.80540470000005</v>
      </c>
      <c r="J1254" s="3">
        <f>[1]!EM_S_STM07_IS($A1254,"61",DATE(I$4,12,31),"1")/1000000</f>
        <v>68.162838430000008</v>
      </c>
      <c r="K1254" s="3">
        <f>[1]!EM_S_STM07_IS($A1254,"9",DATE(K$4,12,31),"1")/1000000</f>
        <v>1500.1327181900001</v>
      </c>
      <c r="L1254" s="3">
        <f>[1]!EM_S_STM07_IS($A1254,"61",DATE(K$4,12,31),"1")/1000000</f>
        <v>354.11979304000005</v>
      </c>
      <c r="M1254" s="3">
        <f>[1]!EM_S_STM07_IS($A1254,"9",DATE(M$4,12,31),"1")/1000000</f>
        <v>1328.5493220200001</v>
      </c>
      <c r="N1254" s="3">
        <f>[1]!EM_S_STM07_IS($A1254,"61",DATE(M$4,12,31),"1")/1000000</f>
        <v>247.43845677000002</v>
      </c>
      <c r="O1254" s="6">
        <f t="shared" si="40"/>
        <v>0.26991943313626865</v>
      </c>
      <c r="P1254" s="6">
        <f t="shared" si="41"/>
        <v>0.28075042712272524</v>
      </c>
    </row>
    <row r="1255" spans="1:16" x14ac:dyDescent="0.25">
      <c r="A1255" s="5" t="s">
        <v>1249</v>
      </c>
      <c r="B1255" s="5" t="s">
        <v>4311</v>
      </c>
      <c r="C1255" s="3" t="e">
        <f>[1]!EM_S_STM07_IS($A1255,"9",DATE(C$4,12,31),"1")/1000000</f>
        <v>#VALUE!</v>
      </c>
      <c r="D1255" s="3" t="e">
        <f>[1]!EM_S_STM07_IS($A1255,"61",DATE(C$4,12,31),"1")/1000000</f>
        <v>#VALUE!</v>
      </c>
      <c r="E1255" s="3">
        <f>[1]!EM_S_STM07_IS($A1255,"9",DATE(E$4,12,31),"1")/1000000</f>
        <v>423.42957862999998</v>
      </c>
      <c r="F1255" s="3">
        <f>[1]!EM_S_STM07_IS($A1255,"61",DATE(E$4,12,31),"1")/1000000</f>
        <v>32.521069579999995</v>
      </c>
      <c r="G1255" s="3">
        <f>[1]!EM_S_STM07_IS($A1255,"9",DATE(G$4,12,31),"1")/1000000</f>
        <v>474.63695999999999</v>
      </c>
      <c r="H1255" s="3">
        <f>[1]!EM_S_STM07_IS($A1255,"61",DATE(G$4,12,31),"1")/1000000</f>
        <v>53.666215489999999</v>
      </c>
      <c r="I1255" s="3">
        <f>[1]!EM_S_STM07_IS($A1255,"9",DATE(I$4,12,31),"1")/1000000</f>
        <v>474.17442779999999</v>
      </c>
      <c r="J1255" s="3">
        <f>[1]!EM_S_STM07_IS($A1255,"61",DATE(I$4,12,31),"1")/1000000</f>
        <v>45.964134860000001</v>
      </c>
      <c r="K1255" s="3">
        <f>[1]!EM_S_STM07_IS($A1255,"9",DATE(K$4,12,31),"1")/1000000</f>
        <v>537.32577636999997</v>
      </c>
      <c r="L1255" s="3">
        <f>[1]!EM_S_STM07_IS($A1255,"61",DATE(K$4,12,31),"1")/1000000</f>
        <v>63.95935274</v>
      </c>
      <c r="M1255" s="3">
        <f>[1]!EM_S_STM07_IS($A1255,"9",DATE(M$4,12,31),"1")/1000000</f>
        <v>584.21186009000007</v>
      </c>
      <c r="N1255" s="3">
        <f>[1]!EM_S_STM07_IS($A1255,"61",DATE(M$4,12,31),"1")/1000000</f>
        <v>81.787382390000005</v>
      </c>
      <c r="O1255" s="6" t="str">
        <f t="shared" si="40"/>
        <v/>
      </c>
      <c r="P1255" s="6" t="str">
        <f t="shared" si="41"/>
        <v/>
      </c>
    </row>
    <row r="1256" spans="1:16" x14ac:dyDescent="0.25">
      <c r="A1256" s="5" t="s">
        <v>1250</v>
      </c>
      <c r="B1256" s="5" t="s">
        <v>4312</v>
      </c>
      <c r="C1256" s="3" t="e">
        <f>[1]!EM_S_STM07_IS($A1256,"9",DATE(C$4,12,31),"1")/1000000</f>
        <v>#VALUE!</v>
      </c>
      <c r="D1256" s="3" t="e">
        <f>[1]!EM_S_STM07_IS($A1256,"61",DATE(C$4,12,31),"1")/1000000</f>
        <v>#VALUE!</v>
      </c>
      <c r="E1256" s="3">
        <f>[1]!EM_S_STM07_IS($A1256,"9",DATE(E$4,12,31),"1")/1000000</f>
        <v>268.10400668</v>
      </c>
      <c r="F1256" s="3">
        <f>[1]!EM_S_STM07_IS($A1256,"61",DATE(E$4,12,31),"1")/1000000</f>
        <v>29.316748690000001</v>
      </c>
      <c r="G1256" s="3">
        <f>[1]!EM_S_STM07_IS($A1256,"9",DATE(G$4,12,31),"1")/1000000</f>
        <v>391.16455781000002</v>
      </c>
      <c r="H1256" s="3">
        <f>[1]!EM_S_STM07_IS($A1256,"61",DATE(G$4,12,31),"1")/1000000</f>
        <v>42.92011196</v>
      </c>
      <c r="I1256" s="3">
        <f>[1]!EM_S_STM07_IS($A1256,"9",DATE(I$4,12,31),"1")/1000000</f>
        <v>458.69315531000001</v>
      </c>
      <c r="J1256" s="3">
        <f>[1]!EM_S_STM07_IS($A1256,"61",DATE(I$4,12,31),"1")/1000000</f>
        <v>51.9774137</v>
      </c>
      <c r="K1256" s="3">
        <f>[1]!EM_S_STM07_IS($A1256,"9",DATE(K$4,12,31),"1")/1000000</f>
        <v>520.46438807999994</v>
      </c>
      <c r="L1256" s="3">
        <f>[1]!EM_S_STM07_IS($A1256,"61",DATE(K$4,12,31),"1")/1000000</f>
        <v>65.017914310000009</v>
      </c>
      <c r="M1256" s="3">
        <f>[1]!EM_S_STM07_IS($A1256,"9",DATE(M$4,12,31),"1")/1000000</f>
        <v>477.91469468000003</v>
      </c>
      <c r="N1256" s="3">
        <f>[1]!EM_S_STM07_IS($A1256,"61",DATE(M$4,12,31),"1")/1000000</f>
        <v>66.00177205</v>
      </c>
      <c r="O1256" s="6" t="str">
        <f t="shared" si="40"/>
        <v/>
      </c>
      <c r="P1256" s="6" t="str">
        <f t="shared" si="41"/>
        <v/>
      </c>
    </row>
    <row r="1257" spans="1:16" x14ac:dyDescent="0.25">
      <c r="A1257" s="5" t="s">
        <v>1251</v>
      </c>
      <c r="B1257" s="5" t="s">
        <v>4313</v>
      </c>
      <c r="C1257" s="3" t="e">
        <f>[1]!EM_S_STM07_IS($A1257,"9",DATE(C$4,12,31),"1")/1000000</f>
        <v>#VALUE!</v>
      </c>
      <c r="D1257" s="3" t="e">
        <f>[1]!EM_S_STM07_IS($A1257,"61",DATE(C$4,12,31),"1")/1000000</f>
        <v>#VALUE!</v>
      </c>
      <c r="E1257" s="3">
        <f>[1]!EM_S_STM07_IS($A1257,"9",DATE(E$4,12,31),"1")/1000000</f>
        <v>190.90029197000001</v>
      </c>
      <c r="F1257" s="3">
        <f>[1]!EM_S_STM07_IS($A1257,"61",DATE(E$4,12,31),"1")/1000000</f>
        <v>21.973759780000002</v>
      </c>
      <c r="G1257" s="3">
        <f>[1]!EM_S_STM07_IS($A1257,"9",DATE(G$4,12,31),"1")/1000000</f>
        <v>319.24619854000002</v>
      </c>
      <c r="H1257" s="3">
        <f>[1]!EM_S_STM07_IS($A1257,"61",DATE(G$4,12,31),"1")/1000000</f>
        <v>40.010515259999998</v>
      </c>
      <c r="I1257" s="3">
        <f>[1]!EM_S_STM07_IS($A1257,"9",DATE(I$4,12,31),"1")/1000000</f>
        <v>409.51907062999999</v>
      </c>
      <c r="J1257" s="3">
        <f>[1]!EM_S_STM07_IS($A1257,"61",DATE(I$4,12,31),"1")/1000000</f>
        <v>51.733993460000001</v>
      </c>
      <c r="K1257" s="3">
        <f>[1]!EM_S_STM07_IS($A1257,"9",DATE(K$4,12,31),"1")/1000000</f>
        <v>443.26619976000001</v>
      </c>
      <c r="L1257" s="3">
        <f>[1]!EM_S_STM07_IS($A1257,"61",DATE(K$4,12,31),"1")/1000000</f>
        <v>57.085077869999999</v>
      </c>
      <c r="M1257" s="3">
        <f>[1]!EM_S_STM07_IS($A1257,"9",DATE(M$4,12,31),"1")/1000000</f>
        <v>462.40125897000001</v>
      </c>
      <c r="N1257" s="3">
        <f>[1]!EM_S_STM07_IS($A1257,"61",DATE(M$4,12,31),"1")/1000000</f>
        <v>53.891911</v>
      </c>
      <c r="O1257" s="6" t="str">
        <f t="shared" si="40"/>
        <v/>
      </c>
      <c r="P1257" s="6" t="str">
        <f t="shared" si="41"/>
        <v/>
      </c>
    </row>
    <row r="1258" spans="1:16" x14ac:dyDescent="0.25">
      <c r="A1258" s="5" t="s">
        <v>1252</v>
      </c>
      <c r="B1258" s="5" t="s">
        <v>4314</v>
      </c>
      <c r="C1258" s="3">
        <f>[1]!EM_S_STM07_IS($A1258,"9",DATE(C$4,12,31),"1")/1000000</f>
        <v>996.60092915999996</v>
      </c>
      <c r="D1258" s="3">
        <f>[1]!EM_S_STM07_IS($A1258,"61",DATE(C$4,12,31),"1")/1000000</f>
        <v>348.53571152999996</v>
      </c>
      <c r="E1258" s="3">
        <f>[1]!EM_S_STM07_IS($A1258,"9",DATE(E$4,12,31),"1")/1000000</f>
        <v>893.79598324000006</v>
      </c>
      <c r="F1258" s="3">
        <f>[1]!EM_S_STM07_IS($A1258,"61",DATE(E$4,12,31),"1")/1000000</f>
        <v>181.56837801</v>
      </c>
      <c r="G1258" s="3">
        <f>[1]!EM_S_STM07_IS($A1258,"9",DATE(G$4,12,31),"1")/1000000</f>
        <v>1038.44615168</v>
      </c>
      <c r="H1258" s="3">
        <f>[1]!EM_S_STM07_IS($A1258,"61",DATE(G$4,12,31),"1")/1000000</f>
        <v>210.01825879</v>
      </c>
      <c r="I1258" s="3">
        <f>[1]!EM_S_STM07_IS($A1258,"9",DATE(I$4,12,31),"1")/1000000</f>
        <v>1031.72340347</v>
      </c>
      <c r="J1258" s="3">
        <f>[1]!EM_S_STM07_IS($A1258,"61",DATE(I$4,12,31),"1")/1000000</f>
        <v>162.77415076</v>
      </c>
      <c r="K1258" s="3">
        <f>[1]!EM_S_STM07_IS($A1258,"9",DATE(K$4,12,31),"1")/1000000</f>
        <v>1858.95178042</v>
      </c>
      <c r="L1258" s="3">
        <f>[1]!EM_S_STM07_IS($A1258,"61",DATE(K$4,12,31),"1")/1000000</f>
        <v>508.16622438000002</v>
      </c>
      <c r="M1258" s="3">
        <f>[1]!EM_S_STM07_IS($A1258,"9",DATE(M$4,12,31),"1")/1000000</f>
        <v>3010.16163637</v>
      </c>
      <c r="N1258" s="3">
        <f>[1]!EM_S_STM07_IS($A1258,"61",DATE(M$4,12,31),"1")/1000000</f>
        <v>1021.2726597000001</v>
      </c>
      <c r="O1258" s="6">
        <f t="shared" si="40"/>
        <v>0.24742288061081763</v>
      </c>
      <c r="P1258" s="6">
        <f t="shared" si="41"/>
        <v>0.23987780128969516</v>
      </c>
    </row>
    <row r="1259" spans="1:16" x14ac:dyDescent="0.25">
      <c r="A1259" s="5" t="s">
        <v>1253</v>
      </c>
      <c r="B1259" s="5" t="s">
        <v>4315</v>
      </c>
      <c r="C1259" s="3" t="e">
        <f>[1]!EM_S_STM07_IS($A1259,"9",DATE(C$4,12,31),"1")/1000000</f>
        <v>#VALUE!</v>
      </c>
      <c r="D1259" s="3" t="e">
        <f>[1]!EM_S_STM07_IS($A1259,"61",DATE(C$4,12,31),"1")/1000000</f>
        <v>#VALUE!</v>
      </c>
      <c r="E1259" s="3">
        <f>[1]!EM_S_STM07_IS($A1259,"9",DATE(E$4,12,31),"1")/1000000</f>
        <v>354.31097245000001</v>
      </c>
      <c r="F1259" s="3">
        <f>[1]!EM_S_STM07_IS($A1259,"61",DATE(E$4,12,31),"1")/1000000</f>
        <v>48.58456829</v>
      </c>
      <c r="G1259" s="3">
        <f>[1]!EM_S_STM07_IS($A1259,"9",DATE(G$4,12,31),"1")/1000000</f>
        <v>352.25830608999996</v>
      </c>
      <c r="H1259" s="3">
        <f>[1]!EM_S_STM07_IS($A1259,"61",DATE(G$4,12,31),"1")/1000000</f>
        <v>54.470257579999995</v>
      </c>
      <c r="I1259" s="3">
        <f>[1]!EM_S_STM07_IS($A1259,"9",DATE(I$4,12,31),"1")/1000000</f>
        <v>387.93247387000002</v>
      </c>
      <c r="J1259" s="3">
        <f>[1]!EM_S_STM07_IS($A1259,"61",DATE(I$4,12,31),"1")/1000000</f>
        <v>52.162464829999998</v>
      </c>
      <c r="K1259" s="3">
        <f>[1]!EM_S_STM07_IS($A1259,"9",DATE(K$4,12,31),"1")/1000000</f>
        <v>450.90405393999998</v>
      </c>
      <c r="L1259" s="3">
        <f>[1]!EM_S_STM07_IS($A1259,"61",DATE(K$4,12,31),"1")/1000000</f>
        <v>44.555112700000002</v>
      </c>
      <c r="M1259" s="3">
        <f>[1]!EM_S_STM07_IS($A1259,"9",DATE(M$4,12,31),"1")/1000000</f>
        <v>386.93277492999999</v>
      </c>
      <c r="N1259" s="3">
        <f>[1]!EM_S_STM07_IS($A1259,"61",DATE(M$4,12,31),"1")/1000000</f>
        <v>53.421877049999999</v>
      </c>
      <c r="O1259" s="6" t="str">
        <f t="shared" si="40"/>
        <v/>
      </c>
      <c r="P1259" s="6" t="str">
        <f t="shared" si="41"/>
        <v/>
      </c>
    </row>
    <row r="1260" spans="1:16" x14ac:dyDescent="0.25">
      <c r="A1260" s="5" t="s">
        <v>1254</v>
      </c>
      <c r="B1260" s="5" t="s">
        <v>4316</v>
      </c>
      <c r="C1260" s="3">
        <f>[1]!EM_S_STM07_IS($A1260,"9",DATE(C$4,12,31),"1")/1000000</f>
        <v>310.62247969999999</v>
      </c>
      <c r="D1260" s="3">
        <f>[1]!EM_S_STM07_IS($A1260,"61",DATE(C$4,12,31),"1")/1000000</f>
        <v>32.062768480000003</v>
      </c>
      <c r="E1260" s="3">
        <f>[1]!EM_S_STM07_IS($A1260,"9",DATE(E$4,12,31),"1")/1000000</f>
        <v>332.34779055000001</v>
      </c>
      <c r="F1260" s="3">
        <f>[1]!EM_S_STM07_IS($A1260,"61",DATE(E$4,12,31),"1")/1000000</f>
        <v>34.837025369999999</v>
      </c>
      <c r="G1260" s="3">
        <f>[1]!EM_S_STM07_IS($A1260,"9",DATE(G$4,12,31),"1")/1000000</f>
        <v>357.78197485999999</v>
      </c>
      <c r="H1260" s="3">
        <f>[1]!EM_S_STM07_IS($A1260,"61",DATE(G$4,12,31),"1")/1000000</f>
        <v>38.005938630000003</v>
      </c>
      <c r="I1260" s="3">
        <f>[1]!EM_S_STM07_IS($A1260,"9",DATE(I$4,12,31),"1")/1000000</f>
        <v>359.97036220999996</v>
      </c>
      <c r="J1260" s="3">
        <f>[1]!EM_S_STM07_IS($A1260,"61",DATE(I$4,12,31),"1")/1000000</f>
        <v>36.015609449999999</v>
      </c>
      <c r="K1260" s="3">
        <f>[1]!EM_S_STM07_IS($A1260,"9",DATE(K$4,12,31),"1")/1000000</f>
        <v>391.81523193999999</v>
      </c>
      <c r="L1260" s="3">
        <f>[1]!EM_S_STM07_IS($A1260,"61",DATE(K$4,12,31),"1")/1000000</f>
        <v>38.142263849999999</v>
      </c>
      <c r="M1260" s="3">
        <f>[1]!EM_S_STM07_IS($A1260,"9",DATE(M$4,12,31),"1")/1000000</f>
        <v>400.00369351999996</v>
      </c>
      <c r="N1260" s="3">
        <f>[1]!EM_S_STM07_IS($A1260,"61",DATE(M$4,12,31),"1")/1000000</f>
        <v>34.841328990000001</v>
      </c>
      <c r="O1260" s="6">
        <f t="shared" si="40"/>
        <v>5.188006329129613E-2</v>
      </c>
      <c r="P1260" s="6">
        <f t="shared" si="41"/>
        <v>1.6760670076953366E-2</v>
      </c>
    </row>
    <row r="1261" spans="1:16" x14ac:dyDescent="0.25">
      <c r="A1261" s="5" t="s">
        <v>1255</v>
      </c>
      <c r="B1261" s="5" t="s">
        <v>4317</v>
      </c>
      <c r="C1261" s="3" t="e">
        <f>[1]!EM_S_STM07_IS($A1261,"9",DATE(C$4,12,31),"1")/1000000</f>
        <v>#VALUE!</v>
      </c>
      <c r="D1261" s="3" t="e">
        <f>[1]!EM_S_STM07_IS($A1261,"61",DATE(C$4,12,31),"1")/1000000</f>
        <v>#VALUE!</v>
      </c>
      <c r="E1261" s="3">
        <f>[1]!EM_S_STM07_IS($A1261,"9",DATE(E$4,12,31),"1")/1000000</f>
        <v>368.09344885000002</v>
      </c>
      <c r="F1261" s="3">
        <f>[1]!EM_S_STM07_IS($A1261,"61",DATE(E$4,12,31),"1")/1000000</f>
        <v>23.829865859999998</v>
      </c>
      <c r="G1261" s="3">
        <f>[1]!EM_S_STM07_IS($A1261,"9",DATE(G$4,12,31),"1")/1000000</f>
        <v>459.86337958999997</v>
      </c>
      <c r="H1261" s="3">
        <f>[1]!EM_S_STM07_IS($A1261,"61",DATE(G$4,12,31),"1")/1000000</f>
        <v>31.602330390000002</v>
      </c>
      <c r="I1261" s="3">
        <f>[1]!EM_S_STM07_IS($A1261,"9",DATE(I$4,12,31),"1")/1000000</f>
        <v>547.08421873999998</v>
      </c>
      <c r="J1261" s="3">
        <f>[1]!EM_S_STM07_IS($A1261,"61",DATE(I$4,12,31),"1")/1000000</f>
        <v>31.706339070000002</v>
      </c>
      <c r="K1261" s="3">
        <f>[1]!EM_S_STM07_IS($A1261,"9",DATE(K$4,12,31),"1")/1000000</f>
        <v>557.63639563999993</v>
      </c>
      <c r="L1261" s="3">
        <f>[1]!EM_S_STM07_IS($A1261,"61",DATE(K$4,12,31),"1")/1000000</f>
        <v>32.384332149999999</v>
      </c>
      <c r="M1261" s="3">
        <f>[1]!EM_S_STM07_IS($A1261,"9",DATE(M$4,12,31),"1")/1000000</f>
        <v>487.01808263999999</v>
      </c>
      <c r="N1261" s="3">
        <f>[1]!EM_S_STM07_IS($A1261,"61",DATE(M$4,12,31),"1")/1000000</f>
        <v>32.729102850000004</v>
      </c>
      <c r="O1261" s="6" t="str">
        <f t="shared" si="40"/>
        <v/>
      </c>
      <c r="P1261" s="6" t="str">
        <f t="shared" si="41"/>
        <v/>
      </c>
    </row>
    <row r="1262" spans="1:16" x14ac:dyDescent="0.25">
      <c r="A1262" s="5" t="s">
        <v>1256</v>
      </c>
      <c r="B1262" s="5" t="s">
        <v>4318</v>
      </c>
      <c r="C1262" s="3" t="e">
        <f>[1]!EM_S_STM07_IS($A1262,"9",DATE(C$4,12,31),"1")/1000000</f>
        <v>#VALUE!</v>
      </c>
      <c r="D1262" s="3" t="e">
        <f>[1]!EM_S_STM07_IS($A1262,"61",DATE(C$4,12,31),"1")/1000000</f>
        <v>#VALUE!</v>
      </c>
      <c r="E1262" s="3">
        <f>[1]!EM_S_STM07_IS($A1262,"9",DATE(E$4,12,31),"1")/1000000</f>
        <v>295.61693364999996</v>
      </c>
      <c r="F1262" s="3">
        <f>[1]!EM_S_STM07_IS($A1262,"61",DATE(E$4,12,31),"1")/1000000</f>
        <v>46.845663860000002</v>
      </c>
      <c r="G1262" s="3">
        <f>[1]!EM_S_STM07_IS($A1262,"9",DATE(G$4,12,31),"1")/1000000</f>
        <v>306.82610624</v>
      </c>
      <c r="H1262" s="3">
        <f>[1]!EM_S_STM07_IS($A1262,"61",DATE(G$4,12,31),"1")/1000000</f>
        <v>53.71822392</v>
      </c>
      <c r="I1262" s="3">
        <f>[1]!EM_S_STM07_IS($A1262,"9",DATE(I$4,12,31),"1")/1000000</f>
        <v>351.38164002999997</v>
      </c>
      <c r="J1262" s="3">
        <f>[1]!EM_S_STM07_IS($A1262,"61",DATE(I$4,12,31),"1")/1000000</f>
        <v>61.393150140000003</v>
      </c>
      <c r="K1262" s="3">
        <f>[1]!EM_S_STM07_IS($A1262,"9",DATE(K$4,12,31),"1")/1000000</f>
        <v>394.24498445</v>
      </c>
      <c r="L1262" s="3">
        <f>[1]!EM_S_STM07_IS($A1262,"61",DATE(K$4,12,31),"1")/1000000</f>
        <v>70.878364329999997</v>
      </c>
      <c r="M1262" s="3">
        <f>[1]!EM_S_STM07_IS($A1262,"9",DATE(M$4,12,31),"1")/1000000</f>
        <v>397.03105954</v>
      </c>
      <c r="N1262" s="3">
        <f>[1]!EM_S_STM07_IS($A1262,"61",DATE(M$4,12,31),"1")/1000000</f>
        <v>82.224572249999994</v>
      </c>
      <c r="O1262" s="6" t="str">
        <f t="shared" si="40"/>
        <v/>
      </c>
      <c r="P1262" s="6" t="str">
        <f t="shared" si="41"/>
        <v/>
      </c>
    </row>
    <row r="1263" spans="1:16" x14ac:dyDescent="0.25">
      <c r="A1263" s="5" t="s">
        <v>1257</v>
      </c>
      <c r="B1263" s="5" t="s">
        <v>4319</v>
      </c>
      <c r="C1263" s="3" t="e">
        <f>[1]!EM_S_STM07_IS($A1263,"9",DATE(C$4,12,31),"1")/1000000</f>
        <v>#VALUE!</v>
      </c>
      <c r="D1263" s="3" t="e">
        <f>[1]!EM_S_STM07_IS($A1263,"61",DATE(C$4,12,31),"1")/1000000</f>
        <v>#VALUE!</v>
      </c>
      <c r="E1263" s="3">
        <f>[1]!EM_S_STM07_IS($A1263,"9",DATE(E$4,12,31),"1")/1000000</f>
        <v>318.31207812000002</v>
      </c>
      <c r="F1263" s="3">
        <f>[1]!EM_S_STM07_IS($A1263,"61",DATE(E$4,12,31),"1")/1000000</f>
        <v>52.296938020000006</v>
      </c>
      <c r="G1263" s="3">
        <f>[1]!EM_S_STM07_IS($A1263,"9",DATE(G$4,12,31),"1")/1000000</f>
        <v>310.64972223000001</v>
      </c>
      <c r="H1263" s="3">
        <f>[1]!EM_S_STM07_IS($A1263,"61",DATE(G$4,12,31),"1")/1000000</f>
        <v>58.814556159999995</v>
      </c>
      <c r="I1263" s="3">
        <f>[1]!EM_S_STM07_IS($A1263,"9",DATE(I$4,12,31),"1")/1000000</f>
        <v>290.70362766000005</v>
      </c>
      <c r="J1263" s="3">
        <f>[1]!EM_S_STM07_IS($A1263,"61",DATE(I$4,12,31),"1")/1000000</f>
        <v>41.458837600000003</v>
      </c>
      <c r="K1263" s="3">
        <f>[1]!EM_S_STM07_IS($A1263,"9",DATE(K$4,12,31),"1")/1000000</f>
        <v>305.53600547000002</v>
      </c>
      <c r="L1263" s="3">
        <f>[1]!EM_S_STM07_IS($A1263,"61",DATE(K$4,12,31),"1")/1000000</f>
        <v>30.885858170000002</v>
      </c>
      <c r="M1263" s="3">
        <f>[1]!EM_S_STM07_IS($A1263,"9",DATE(M$4,12,31),"1")/1000000</f>
        <v>292.53236527999996</v>
      </c>
      <c r="N1263" s="3">
        <f>[1]!EM_S_STM07_IS($A1263,"61",DATE(M$4,12,31),"1")/1000000</f>
        <v>45.370116869999997</v>
      </c>
      <c r="O1263" s="6" t="str">
        <f t="shared" si="40"/>
        <v/>
      </c>
      <c r="P1263" s="6" t="str">
        <f t="shared" si="41"/>
        <v/>
      </c>
    </row>
    <row r="1264" spans="1:16" x14ac:dyDescent="0.25">
      <c r="A1264" s="5" t="s">
        <v>1258</v>
      </c>
      <c r="B1264" s="5" t="s">
        <v>4320</v>
      </c>
      <c r="C1264" s="3" t="e">
        <f>[1]!EM_S_STM07_IS($A1264,"9",DATE(C$4,12,31),"1")/1000000</f>
        <v>#VALUE!</v>
      </c>
      <c r="D1264" s="3" t="e">
        <f>[1]!EM_S_STM07_IS($A1264,"61",DATE(C$4,12,31),"1")/1000000</f>
        <v>#VALUE!</v>
      </c>
      <c r="E1264" s="3">
        <f>[1]!EM_S_STM07_IS($A1264,"9",DATE(E$4,12,31),"1")/1000000</f>
        <v>308.58106170999997</v>
      </c>
      <c r="F1264" s="3">
        <f>[1]!EM_S_STM07_IS($A1264,"61",DATE(E$4,12,31),"1")/1000000</f>
        <v>22.815674920000003</v>
      </c>
      <c r="G1264" s="3">
        <f>[1]!EM_S_STM07_IS($A1264,"9",DATE(G$4,12,31),"1")/1000000</f>
        <v>355.49118856000001</v>
      </c>
      <c r="H1264" s="3">
        <f>[1]!EM_S_STM07_IS($A1264,"61",DATE(G$4,12,31),"1")/1000000</f>
        <v>35.373628700000005</v>
      </c>
      <c r="I1264" s="3">
        <f>[1]!EM_S_STM07_IS($A1264,"9",DATE(I$4,12,31),"1")/1000000</f>
        <v>387.25590369000003</v>
      </c>
      <c r="J1264" s="3">
        <f>[1]!EM_S_STM07_IS($A1264,"61",DATE(I$4,12,31),"1")/1000000</f>
        <v>36.33209171</v>
      </c>
      <c r="K1264" s="3">
        <f>[1]!EM_S_STM07_IS($A1264,"9",DATE(K$4,12,31),"1")/1000000</f>
        <v>385.92747574000003</v>
      </c>
      <c r="L1264" s="3">
        <f>[1]!EM_S_STM07_IS($A1264,"61",DATE(K$4,12,31),"1")/1000000</f>
        <v>19.083933160000001</v>
      </c>
      <c r="M1264" s="3">
        <f>[1]!EM_S_STM07_IS($A1264,"9",DATE(M$4,12,31),"1")/1000000</f>
        <v>521.86530035999999</v>
      </c>
      <c r="N1264" s="3">
        <f>[1]!EM_S_STM07_IS($A1264,"61",DATE(M$4,12,31),"1")/1000000</f>
        <v>37.384431310000004</v>
      </c>
      <c r="O1264" s="6" t="str">
        <f t="shared" si="40"/>
        <v/>
      </c>
      <c r="P1264" s="6" t="str">
        <f t="shared" si="41"/>
        <v/>
      </c>
    </row>
    <row r="1265" spans="1:16" x14ac:dyDescent="0.25">
      <c r="A1265" s="5" t="s">
        <v>1259</v>
      </c>
      <c r="B1265" s="5" t="s">
        <v>4321</v>
      </c>
      <c r="C1265" s="3" t="e">
        <f>[1]!EM_S_STM07_IS($A1265,"9",DATE(C$4,12,31),"1")/1000000</f>
        <v>#VALUE!</v>
      </c>
      <c r="D1265" s="3" t="e">
        <f>[1]!EM_S_STM07_IS($A1265,"61",DATE(C$4,12,31),"1")/1000000</f>
        <v>#VALUE!</v>
      </c>
      <c r="E1265" s="3">
        <f>[1]!EM_S_STM07_IS($A1265,"9",DATE(E$4,12,31),"1")/1000000</f>
        <v>300.75457936999999</v>
      </c>
      <c r="F1265" s="3">
        <f>[1]!EM_S_STM07_IS($A1265,"61",DATE(E$4,12,31),"1")/1000000</f>
        <v>49.2006199</v>
      </c>
      <c r="G1265" s="3">
        <f>[1]!EM_S_STM07_IS($A1265,"9",DATE(G$4,12,31),"1")/1000000</f>
        <v>306.80626879000005</v>
      </c>
      <c r="H1265" s="3">
        <f>[1]!EM_S_STM07_IS($A1265,"61",DATE(G$4,12,31),"1")/1000000</f>
        <v>42.881577319999998</v>
      </c>
      <c r="I1265" s="3">
        <f>[1]!EM_S_STM07_IS($A1265,"9",DATE(I$4,12,31),"1")/1000000</f>
        <v>239.86469706</v>
      </c>
      <c r="J1265" s="3">
        <f>[1]!EM_S_STM07_IS($A1265,"61",DATE(I$4,12,31),"1")/1000000</f>
        <v>21.13106483</v>
      </c>
      <c r="K1265" s="3">
        <f>[1]!EM_S_STM07_IS($A1265,"9",DATE(K$4,12,31),"1")/1000000</f>
        <v>301.28446220000001</v>
      </c>
      <c r="L1265" s="3">
        <f>[1]!EM_S_STM07_IS($A1265,"61",DATE(K$4,12,31),"1")/1000000</f>
        <v>34.205071429999997</v>
      </c>
      <c r="M1265" s="3">
        <f>[1]!EM_S_STM07_IS($A1265,"9",DATE(M$4,12,31),"1")/1000000</f>
        <v>295.10567200999998</v>
      </c>
      <c r="N1265" s="3">
        <f>[1]!EM_S_STM07_IS($A1265,"61",DATE(M$4,12,31),"1")/1000000</f>
        <v>26.311140890000001</v>
      </c>
      <c r="O1265" s="6" t="str">
        <f t="shared" si="40"/>
        <v/>
      </c>
      <c r="P1265" s="6" t="str">
        <f t="shared" si="41"/>
        <v/>
      </c>
    </row>
    <row r="1266" spans="1:16" x14ac:dyDescent="0.25">
      <c r="A1266" s="5" t="s">
        <v>1260</v>
      </c>
      <c r="B1266" s="5" t="s">
        <v>4322</v>
      </c>
      <c r="C1266" s="3" t="e">
        <f>[1]!EM_S_STM07_IS($A1266,"9",DATE(C$4,12,31),"1")/1000000</f>
        <v>#VALUE!</v>
      </c>
      <c r="D1266" s="3" t="e">
        <f>[1]!EM_S_STM07_IS($A1266,"61",DATE(C$4,12,31),"1")/1000000</f>
        <v>#VALUE!</v>
      </c>
      <c r="E1266" s="3">
        <f>[1]!EM_S_STM07_IS($A1266,"9",DATE(E$4,12,31),"1")/1000000</f>
        <v>252.44035063999999</v>
      </c>
      <c r="F1266" s="3">
        <f>[1]!EM_S_STM07_IS($A1266,"61",DATE(E$4,12,31),"1")/1000000</f>
        <v>32.88682996</v>
      </c>
      <c r="G1266" s="3">
        <f>[1]!EM_S_STM07_IS($A1266,"9",DATE(G$4,12,31),"1")/1000000</f>
        <v>261.39171195</v>
      </c>
      <c r="H1266" s="3">
        <f>[1]!EM_S_STM07_IS($A1266,"61",DATE(G$4,12,31),"1")/1000000</f>
        <v>32.073047760000001</v>
      </c>
      <c r="I1266" s="3">
        <f>[1]!EM_S_STM07_IS($A1266,"9",DATE(I$4,12,31),"1")/1000000</f>
        <v>304.34007505</v>
      </c>
      <c r="J1266" s="3">
        <f>[1]!EM_S_STM07_IS($A1266,"61",DATE(I$4,12,31),"1")/1000000</f>
        <v>24.965339570000001</v>
      </c>
      <c r="K1266" s="3">
        <f>[1]!EM_S_STM07_IS($A1266,"9",DATE(K$4,12,31),"1")/1000000</f>
        <v>298.40536387999998</v>
      </c>
      <c r="L1266" s="3">
        <f>[1]!EM_S_STM07_IS($A1266,"61",DATE(K$4,12,31),"1")/1000000</f>
        <v>16.200227099999999</v>
      </c>
      <c r="M1266" s="3">
        <f>[1]!EM_S_STM07_IS($A1266,"9",DATE(M$4,12,31),"1")/1000000</f>
        <v>299.65092656000002</v>
      </c>
      <c r="N1266" s="3">
        <f>[1]!EM_S_STM07_IS($A1266,"61",DATE(M$4,12,31),"1")/1000000</f>
        <v>25.641360649999999</v>
      </c>
      <c r="O1266" s="6" t="str">
        <f t="shared" si="40"/>
        <v/>
      </c>
      <c r="P1266" s="6" t="str">
        <f t="shared" si="41"/>
        <v/>
      </c>
    </row>
    <row r="1267" spans="1:16" x14ac:dyDescent="0.25">
      <c r="A1267" s="5" t="s">
        <v>1261</v>
      </c>
      <c r="B1267" s="5" t="s">
        <v>4323</v>
      </c>
      <c r="C1267" s="3">
        <f>[1]!EM_S_STM07_IS($A1267,"9",DATE(C$4,12,31),"1")/1000000</f>
        <v>1666.5637638599999</v>
      </c>
      <c r="D1267" s="3">
        <f>[1]!EM_S_STM07_IS($A1267,"61",DATE(C$4,12,31),"1")/1000000</f>
        <v>854.64309936000006</v>
      </c>
      <c r="E1267" s="3">
        <f>[1]!EM_S_STM07_IS($A1267,"9",DATE(E$4,12,31),"1")/1000000</f>
        <v>1925.5170000000001</v>
      </c>
      <c r="F1267" s="3">
        <f>[1]!EM_S_STM07_IS($A1267,"61",DATE(E$4,12,31),"1")/1000000</f>
        <v>884.43600000000004</v>
      </c>
      <c r="G1267" s="3">
        <f>[1]!EM_S_STM07_IS($A1267,"9",DATE(G$4,12,31),"1")/1000000</f>
        <v>2365.2130000000002</v>
      </c>
      <c r="H1267" s="3">
        <f>[1]!EM_S_STM07_IS($A1267,"61",DATE(G$4,12,31),"1")/1000000</f>
        <v>985.49699999999996</v>
      </c>
      <c r="I1267" s="3">
        <f>[1]!EM_S_STM07_IS($A1267,"9",DATE(I$4,12,31),"1")/1000000</f>
        <v>2288.585</v>
      </c>
      <c r="J1267" s="3">
        <f>[1]!EM_S_STM07_IS($A1267,"61",DATE(I$4,12,31),"1")/1000000</f>
        <v>999.72199999999998</v>
      </c>
      <c r="K1267" s="3">
        <f>[1]!EM_S_STM07_IS($A1267,"9",DATE(K$4,12,31),"1")/1000000</f>
        <v>2362.2049999999999</v>
      </c>
      <c r="L1267" s="3">
        <f>[1]!EM_S_STM07_IS($A1267,"61",DATE(K$4,12,31),"1")/1000000</f>
        <v>817.92399999999998</v>
      </c>
      <c r="M1267" s="3">
        <f>[1]!EM_S_STM07_IS($A1267,"9",DATE(M$4,12,31),"1")/1000000</f>
        <v>2504.3009999999999</v>
      </c>
      <c r="N1267" s="3">
        <f>[1]!EM_S_STM07_IS($A1267,"61",DATE(M$4,12,31),"1")/1000000</f>
        <v>814.49900000000002</v>
      </c>
      <c r="O1267" s="6">
        <f t="shared" si="40"/>
        <v>8.4858056249492719E-2</v>
      </c>
      <c r="P1267" s="6">
        <f t="shared" si="41"/>
        <v>-9.5760059991060187E-3</v>
      </c>
    </row>
    <row r="1268" spans="1:16" x14ac:dyDescent="0.25">
      <c r="A1268" s="5" t="s">
        <v>1262</v>
      </c>
      <c r="B1268" s="5" t="s">
        <v>4324</v>
      </c>
      <c r="C1268" s="3" t="e">
        <f>[1]!EM_S_STM07_IS($A1268,"9",DATE(C$4,12,31),"1")/1000000</f>
        <v>#VALUE!</v>
      </c>
      <c r="D1268" s="3" t="e">
        <f>[1]!EM_S_STM07_IS($A1268,"61",DATE(C$4,12,31),"1")/1000000</f>
        <v>#VALUE!</v>
      </c>
      <c r="E1268" s="3">
        <f>[1]!EM_S_STM07_IS($A1268,"9",DATE(E$4,12,31),"1")/1000000</f>
        <v>139.77547711000003</v>
      </c>
      <c r="F1268" s="3">
        <f>[1]!EM_S_STM07_IS($A1268,"61",DATE(E$4,12,31),"1")/1000000</f>
        <v>45.689581159999996</v>
      </c>
      <c r="G1268" s="3">
        <f>[1]!EM_S_STM07_IS($A1268,"9",DATE(G$4,12,31),"1")/1000000</f>
        <v>166.36474056</v>
      </c>
      <c r="H1268" s="3">
        <f>[1]!EM_S_STM07_IS($A1268,"61",DATE(G$4,12,31),"1")/1000000</f>
        <v>34.549003949999999</v>
      </c>
      <c r="I1268" s="3">
        <f>[1]!EM_S_STM07_IS($A1268,"9",DATE(I$4,12,31),"1")/1000000</f>
        <v>201.46427892</v>
      </c>
      <c r="J1268" s="3">
        <f>[1]!EM_S_STM07_IS($A1268,"61",DATE(I$4,12,31),"1")/1000000</f>
        <v>39.13643021</v>
      </c>
      <c r="K1268" s="3">
        <f>[1]!EM_S_STM07_IS($A1268,"9",DATE(K$4,12,31),"1")/1000000</f>
        <v>215.16504543000002</v>
      </c>
      <c r="L1268" s="3">
        <f>[1]!EM_S_STM07_IS($A1268,"61",DATE(K$4,12,31),"1")/1000000</f>
        <v>42.052560399999997</v>
      </c>
      <c r="M1268" s="3">
        <f>[1]!EM_S_STM07_IS($A1268,"9",DATE(M$4,12,31),"1")/1000000</f>
        <v>226.80202958000001</v>
      </c>
      <c r="N1268" s="3">
        <f>[1]!EM_S_STM07_IS($A1268,"61",DATE(M$4,12,31),"1")/1000000</f>
        <v>42.207584600000004</v>
      </c>
      <c r="O1268" s="6" t="str">
        <f t="shared" si="40"/>
        <v/>
      </c>
      <c r="P1268" s="6" t="str">
        <f t="shared" si="41"/>
        <v/>
      </c>
    </row>
    <row r="1269" spans="1:16" x14ac:dyDescent="0.25">
      <c r="A1269" s="5" t="s">
        <v>1263</v>
      </c>
      <c r="B1269" s="5" t="s">
        <v>4325</v>
      </c>
      <c r="C1269" s="3" t="e">
        <f>[1]!EM_S_STM07_IS($A1269,"9",DATE(C$4,12,31),"1")/1000000</f>
        <v>#VALUE!</v>
      </c>
      <c r="D1269" s="3" t="e">
        <f>[1]!EM_S_STM07_IS($A1269,"61",DATE(C$4,12,31),"1")/1000000</f>
        <v>#VALUE!</v>
      </c>
      <c r="E1269" s="3">
        <f>[1]!EM_S_STM07_IS($A1269,"9",DATE(E$4,12,31),"1")/1000000</f>
        <v>419.85181747000001</v>
      </c>
      <c r="F1269" s="3">
        <f>[1]!EM_S_STM07_IS($A1269,"61",DATE(E$4,12,31),"1")/1000000</f>
        <v>32.351806019999998</v>
      </c>
      <c r="G1269" s="3">
        <f>[1]!EM_S_STM07_IS($A1269,"9",DATE(G$4,12,31),"1")/1000000</f>
        <v>401.01699824999997</v>
      </c>
      <c r="H1269" s="3">
        <f>[1]!EM_S_STM07_IS($A1269,"61",DATE(G$4,12,31),"1")/1000000</f>
        <v>45.143092920000001</v>
      </c>
      <c r="I1269" s="3">
        <f>[1]!EM_S_STM07_IS($A1269,"9",DATE(I$4,12,31),"1")/1000000</f>
        <v>529.98208847000001</v>
      </c>
      <c r="J1269" s="3">
        <f>[1]!EM_S_STM07_IS($A1269,"61",DATE(I$4,12,31),"1")/1000000</f>
        <v>60.01991684</v>
      </c>
      <c r="K1269" s="3">
        <f>[1]!EM_S_STM07_IS($A1269,"9",DATE(K$4,12,31),"1")/1000000</f>
        <v>543.45332807</v>
      </c>
      <c r="L1269" s="3">
        <f>[1]!EM_S_STM07_IS($A1269,"61",DATE(K$4,12,31),"1")/1000000</f>
        <v>80.742291760000001</v>
      </c>
      <c r="M1269" s="3">
        <f>[1]!EM_S_STM07_IS($A1269,"9",DATE(M$4,12,31),"1")/1000000</f>
        <v>448.95089054000005</v>
      </c>
      <c r="N1269" s="3">
        <f>[1]!EM_S_STM07_IS($A1269,"61",DATE(M$4,12,31),"1")/1000000</f>
        <v>82.584202360000006</v>
      </c>
      <c r="O1269" s="6" t="str">
        <f t="shared" si="40"/>
        <v/>
      </c>
      <c r="P1269" s="6" t="str">
        <f t="shared" si="41"/>
        <v/>
      </c>
    </row>
    <row r="1270" spans="1:16" x14ac:dyDescent="0.25">
      <c r="A1270" s="5" t="s">
        <v>1264</v>
      </c>
      <c r="B1270" s="5" t="s">
        <v>4326</v>
      </c>
      <c r="C1270" s="3" t="e">
        <f>[1]!EM_S_STM07_IS($A1270,"9",DATE(C$4,12,31),"1")/1000000</f>
        <v>#VALUE!</v>
      </c>
      <c r="D1270" s="3" t="e">
        <f>[1]!EM_S_STM07_IS($A1270,"61",DATE(C$4,12,31),"1")/1000000</f>
        <v>#VALUE!</v>
      </c>
      <c r="E1270" s="3">
        <f>[1]!EM_S_STM07_IS($A1270,"9",DATE(E$4,12,31),"1")/1000000</f>
        <v>356.19519573000002</v>
      </c>
      <c r="F1270" s="3">
        <f>[1]!EM_S_STM07_IS($A1270,"61",DATE(E$4,12,31),"1")/1000000</f>
        <v>46.31257248</v>
      </c>
      <c r="G1270" s="3">
        <f>[1]!EM_S_STM07_IS($A1270,"9",DATE(G$4,12,31),"1")/1000000</f>
        <v>455.44090044000001</v>
      </c>
      <c r="H1270" s="3">
        <f>[1]!EM_S_STM07_IS($A1270,"61",DATE(G$4,12,31),"1")/1000000</f>
        <v>69.040679900000001</v>
      </c>
      <c r="I1270" s="3">
        <f>[1]!EM_S_STM07_IS($A1270,"9",DATE(I$4,12,31),"1")/1000000</f>
        <v>459.17511593</v>
      </c>
      <c r="J1270" s="3">
        <f>[1]!EM_S_STM07_IS($A1270,"61",DATE(I$4,12,31),"1")/1000000</f>
        <v>62.192947189999998</v>
      </c>
      <c r="K1270" s="3">
        <f>[1]!EM_S_STM07_IS($A1270,"9",DATE(K$4,12,31),"1")/1000000</f>
        <v>518.74360912999998</v>
      </c>
      <c r="L1270" s="3">
        <f>[1]!EM_S_STM07_IS($A1270,"61",DATE(K$4,12,31),"1")/1000000</f>
        <v>54.988650499999999</v>
      </c>
      <c r="M1270" s="3">
        <f>[1]!EM_S_STM07_IS($A1270,"9",DATE(M$4,12,31),"1")/1000000</f>
        <v>495.65767583999997</v>
      </c>
      <c r="N1270" s="3">
        <f>[1]!EM_S_STM07_IS($A1270,"61",DATE(M$4,12,31),"1")/1000000</f>
        <v>49.285192000000002</v>
      </c>
      <c r="O1270" s="6" t="str">
        <f t="shared" si="40"/>
        <v/>
      </c>
      <c r="P1270" s="6" t="str">
        <f t="shared" si="41"/>
        <v/>
      </c>
    </row>
    <row r="1271" spans="1:16" x14ac:dyDescent="0.25">
      <c r="A1271" s="5" t="s">
        <v>1265</v>
      </c>
      <c r="B1271" s="5" t="s">
        <v>4327</v>
      </c>
      <c r="C1271" s="3" t="e">
        <f>[1]!EM_S_STM07_IS($A1271,"9",DATE(C$4,12,31),"1")/1000000</f>
        <v>#VALUE!</v>
      </c>
      <c r="D1271" s="3" t="e">
        <f>[1]!EM_S_STM07_IS($A1271,"61",DATE(C$4,12,31),"1")/1000000</f>
        <v>#VALUE!</v>
      </c>
      <c r="E1271" s="3">
        <f>[1]!EM_S_STM07_IS($A1271,"9",DATE(E$4,12,31),"1")/1000000</f>
        <v>1002.6376725900001</v>
      </c>
      <c r="F1271" s="3">
        <f>[1]!EM_S_STM07_IS($A1271,"61",DATE(E$4,12,31),"1")/1000000</f>
        <v>56.19832495</v>
      </c>
      <c r="G1271" s="3">
        <f>[1]!EM_S_STM07_IS($A1271,"9",DATE(G$4,12,31),"1")/1000000</f>
        <v>1150.6915484000001</v>
      </c>
      <c r="H1271" s="3">
        <f>[1]!EM_S_STM07_IS($A1271,"61",DATE(G$4,12,31),"1")/1000000</f>
        <v>83.629109630000002</v>
      </c>
      <c r="I1271" s="3">
        <f>[1]!EM_S_STM07_IS($A1271,"9",DATE(I$4,12,31),"1")/1000000</f>
        <v>1565.52514277</v>
      </c>
      <c r="J1271" s="3">
        <f>[1]!EM_S_STM07_IS($A1271,"61",DATE(I$4,12,31),"1")/1000000</f>
        <v>104.17364201000001</v>
      </c>
      <c r="K1271" s="3">
        <f>[1]!EM_S_STM07_IS($A1271,"9",DATE(K$4,12,31),"1")/1000000</f>
        <v>1790.0011138599998</v>
      </c>
      <c r="L1271" s="3">
        <f>[1]!EM_S_STM07_IS($A1271,"61",DATE(K$4,12,31),"1")/1000000</f>
        <v>112.13247582</v>
      </c>
      <c r="M1271" s="3">
        <f>[1]!EM_S_STM07_IS($A1271,"9",DATE(M$4,12,31),"1")/1000000</f>
        <v>1805.66701728</v>
      </c>
      <c r="N1271" s="3">
        <f>[1]!EM_S_STM07_IS($A1271,"61",DATE(M$4,12,31),"1")/1000000</f>
        <v>109.57653717000001</v>
      </c>
      <c r="O1271" s="6" t="str">
        <f t="shared" si="40"/>
        <v/>
      </c>
      <c r="P1271" s="6" t="str">
        <f t="shared" si="41"/>
        <v/>
      </c>
    </row>
    <row r="1272" spans="1:16" x14ac:dyDescent="0.25">
      <c r="A1272" s="5" t="s">
        <v>1266</v>
      </c>
      <c r="B1272" s="5" t="s">
        <v>4328</v>
      </c>
      <c r="C1272" s="3" t="e">
        <f>[1]!EM_S_STM07_IS($A1272,"9",DATE(C$4,12,31),"1")/1000000</f>
        <v>#VALUE!</v>
      </c>
      <c r="D1272" s="3" t="e">
        <f>[1]!EM_S_STM07_IS($A1272,"61",DATE(C$4,12,31),"1")/1000000</f>
        <v>#VALUE!</v>
      </c>
      <c r="E1272" s="3">
        <f>[1]!EM_S_STM07_IS($A1272,"9",DATE(E$4,12,31),"1")/1000000</f>
        <v>1090.5855514300001</v>
      </c>
      <c r="F1272" s="3">
        <f>[1]!EM_S_STM07_IS($A1272,"61",DATE(E$4,12,31),"1")/1000000</f>
        <v>87.786083469999994</v>
      </c>
      <c r="G1272" s="3">
        <f>[1]!EM_S_STM07_IS($A1272,"9",DATE(G$4,12,31),"1")/1000000</f>
        <v>1107.65006356</v>
      </c>
      <c r="H1272" s="3">
        <f>[1]!EM_S_STM07_IS($A1272,"61",DATE(G$4,12,31),"1")/1000000</f>
        <v>118.87707403</v>
      </c>
      <c r="I1272" s="3">
        <f>[1]!EM_S_STM07_IS($A1272,"9",DATE(I$4,12,31),"1")/1000000</f>
        <v>1127.3635709</v>
      </c>
      <c r="J1272" s="3">
        <f>[1]!EM_S_STM07_IS($A1272,"61",DATE(I$4,12,31),"1")/1000000</f>
        <v>124.83155852</v>
      </c>
      <c r="K1272" s="3">
        <f>[1]!EM_S_STM07_IS($A1272,"9",DATE(K$4,12,31),"1")/1000000</f>
        <v>1216.96869053</v>
      </c>
      <c r="L1272" s="3">
        <f>[1]!EM_S_STM07_IS($A1272,"61",DATE(K$4,12,31),"1")/1000000</f>
        <v>127.80935865000001</v>
      </c>
      <c r="M1272" s="3">
        <f>[1]!EM_S_STM07_IS($A1272,"9",DATE(M$4,12,31),"1")/1000000</f>
        <v>1131.4890473800001</v>
      </c>
      <c r="N1272" s="3">
        <f>[1]!EM_S_STM07_IS($A1272,"61",DATE(M$4,12,31),"1")/1000000</f>
        <v>150.05249466999999</v>
      </c>
      <c r="O1272" s="6" t="str">
        <f t="shared" si="40"/>
        <v/>
      </c>
      <c r="P1272" s="6" t="str">
        <f t="shared" si="41"/>
        <v/>
      </c>
    </row>
    <row r="1273" spans="1:16" x14ac:dyDescent="0.25">
      <c r="A1273" s="5" t="s">
        <v>1267</v>
      </c>
      <c r="B1273" s="5" t="s">
        <v>4329</v>
      </c>
      <c r="C1273" s="3" t="e">
        <f>[1]!EM_S_STM07_IS($A1273,"9",DATE(C$4,12,31),"1")/1000000</f>
        <v>#VALUE!</v>
      </c>
      <c r="D1273" s="3" t="e">
        <f>[1]!EM_S_STM07_IS($A1273,"61",DATE(C$4,12,31),"1")/1000000</f>
        <v>#VALUE!</v>
      </c>
      <c r="E1273" s="3">
        <f>[1]!EM_S_STM07_IS($A1273,"9",DATE(E$4,12,31),"1")/1000000</f>
        <v>802.70472863999998</v>
      </c>
      <c r="F1273" s="3">
        <f>[1]!EM_S_STM07_IS($A1273,"61",DATE(E$4,12,31),"1")/1000000</f>
        <v>76.935664400000007</v>
      </c>
      <c r="G1273" s="3">
        <f>[1]!EM_S_STM07_IS($A1273,"9",DATE(G$4,12,31),"1")/1000000</f>
        <v>902.03784105</v>
      </c>
      <c r="H1273" s="3">
        <f>[1]!EM_S_STM07_IS($A1273,"61",DATE(G$4,12,31),"1")/1000000</f>
        <v>101.50463068000001</v>
      </c>
      <c r="I1273" s="3">
        <f>[1]!EM_S_STM07_IS($A1273,"9",DATE(I$4,12,31),"1")/1000000</f>
        <v>967.67806863999999</v>
      </c>
      <c r="J1273" s="3">
        <f>[1]!EM_S_STM07_IS($A1273,"61",DATE(I$4,12,31),"1")/1000000</f>
        <v>76.215749590000001</v>
      </c>
      <c r="K1273" s="3">
        <f>[1]!EM_S_STM07_IS($A1273,"9",DATE(K$4,12,31),"1")/1000000</f>
        <v>982.58939717999999</v>
      </c>
      <c r="L1273" s="3">
        <f>[1]!EM_S_STM07_IS($A1273,"61",DATE(K$4,12,31),"1")/1000000</f>
        <v>88.647233370000009</v>
      </c>
      <c r="M1273" s="3">
        <f>[1]!EM_S_STM07_IS($A1273,"9",DATE(M$4,12,31),"1")/1000000</f>
        <v>778.54289071000005</v>
      </c>
      <c r="N1273" s="3">
        <f>[1]!EM_S_STM07_IS($A1273,"61",DATE(M$4,12,31),"1")/1000000</f>
        <v>46.315063799999997</v>
      </c>
      <c r="O1273" s="6" t="str">
        <f t="shared" si="40"/>
        <v/>
      </c>
      <c r="P1273" s="6" t="str">
        <f t="shared" si="41"/>
        <v/>
      </c>
    </row>
    <row r="1274" spans="1:16" x14ac:dyDescent="0.25">
      <c r="A1274" s="5" t="s">
        <v>1268</v>
      </c>
      <c r="B1274" s="5" t="s">
        <v>4330</v>
      </c>
      <c r="C1274" s="3">
        <f>[1]!EM_S_STM07_IS($A1274,"9",DATE(C$4,12,31),"1")/1000000</f>
        <v>782.86300826000002</v>
      </c>
      <c r="D1274" s="3">
        <f>[1]!EM_S_STM07_IS($A1274,"61",DATE(C$4,12,31),"1")/1000000</f>
        <v>96.116316260000005</v>
      </c>
      <c r="E1274" s="3">
        <f>[1]!EM_S_STM07_IS($A1274,"9",DATE(E$4,12,31),"1")/1000000</f>
        <v>964.89262289999999</v>
      </c>
      <c r="F1274" s="3">
        <f>[1]!EM_S_STM07_IS($A1274,"61",DATE(E$4,12,31),"1")/1000000</f>
        <v>131.53294854000001</v>
      </c>
      <c r="G1274" s="3">
        <f>[1]!EM_S_STM07_IS($A1274,"9",DATE(G$4,12,31),"1")/1000000</f>
        <v>1105.3118700999999</v>
      </c>
      <c r="H1274" s="3">
        <f>[1]!EM_S_STM07_IS($A1274,"61",DATE(G$4,12,31),"1")/1000000</f>
        <v>136.64089362000001</v>
      </c>
      <c r="I1274" s="3">
        <f>[1]!EM_S_STM07_IS($A1274,"9",DATE(I$4,12,31),"1")/1000000</f>
        <v>1245.7679376999999</v>
      </c>
      <c r="J1274" s="3">
        <f>[1]!EM_S_STM07_IS($A1274,"61",DATE(I$4,12,31),"1")/1000000</f>
        <v>119.70882273000001</v>
      </c>
      <c r="K1274" s="3">
        <f>[1]!EM_S_STM07_IS($A1274,"9",DATE(K$4,12,31),"1")/1000000</f>
        <v>1590.8602488800002</v>
      </c>
      <c r="L1274" s="3">
        <f>[1]!EM_S_STM07_IS($A1274,"61",DATE(K$4,12,31),"1")/1000000</f>
        <v>273.53891311000001</v>
      </c>
      <c r="M1274" s="3">
        <f>[1]!EM_S_STM07_IS($A1274,"9",DATE(M$4,12,31),"1")/1000000</f>
        <v>1756.9418002800001</v>
      </c>
      <c r="N1274" s="3">
        <f>[1]!EM_S_STM07_IS($A1274,"61",DATE(M$4,12,31),"1")/1000000</f>
        <v>300.88233966000001</v>
      </c>
      <c r="O1274" s="6">
        <f t="shared" si="40"/>
        <v>0.17547749997031103</v>
      </c>
      <c r="P1274" s="6">
        <f t="shared" si="41"/>
        <v>0.25637682240522808</v>
      </c>
    </row>
    <row r="1275" spans="1:16" x14ac:dyDescent="0.25">
      <c r="A1275" s="5" t="s">
        <v>1269</v>
      </c>
      <c r="B1275" s="5" t="s">
        <v>4331</v>
      </c>
      <c r="C1275" s="3" t="e">
        <f>[1]!EM_S_STM07_IS($A1275,"9",DATE(C$4,12,31),"1")/1000000</f>
        <v>#VALUE!</v>
      </c>
      <c r="D1275" s="3" t="e">
        <f>[1]!EM_S_STM07_IS($A1275,"61",DATE(C$4,12,31),"1")/1000000</f>
        <v>#VALUE!</v>
      </c>
      <c r="E1275" s="3">
        <f>[1]!EM_S_STM07_IS($A1275,"9",DATE(E$4,12,31),"1")/1000000</f>
        <v>288.24357777</v>
      </c>
      <c r="F1275" s="3">
        <f>[1]!EM_S_STM07_IS($A1275,"61",DATE(E$4,12,31),"1")/1000000</f>
        <v>26.386370979999999</v>
      </c>
      <c r="G1275" s="3">
        <f>[1]!EM_S_STM07_IS($A1275,"9",DATE(G$4,12,31),"1")/1000000</f>
        <v>391.35100782999996</v>
      </c>
      <c r="H1275" s="3">
        <f>[1]!EM_S_STM07_IS($A1275,"61",DATE(G$4,12,31),"1")/1000000</f>
        <v>45.184824749999997</v>
      </c>
      <c r="I1275" s="3">
        <f>[1]!EM_S_STM07_IS($A1275,"9",DATE(I$4,12,31),"1")/1000000</f>
        <v>397.70154398</v>
      </c>
      <c r="J1275" s="3">
        <f>[1]!EM_S_STM07_IS($A1275,"61",DATE(I$4,12,31),"1")/1000000</f>
        <v>39.456341530000003</v>
      </c>
      <c r="K1275" s="3">
        <f>[1]!EM_S_STM07_IS($A1275,"9",DATE(K$4,12,31),"1")/1000000</f>
        <v>359.7235642</v>
      </c>
      <c r="L1275" s="3">
        <f>[1]!EM_S_STM07_IS($A1275,"61",DATE(K$4,12,31),"1")/1000000</f>
        <v>38.787864130000003</v>
      </c>
      <c r="M1275" s="3">
        <f>[1]!EM_S_STM07_IS($A1275,"9",DATE(M$4,12,31),"1")/1000000</f>
        <v>367.46225952999998</v>
      </c>
      <c r="N1275" s="3">
        <f>[1]!EM_S_STM07_IS($A1275,"61",DATE(M$4,12,31),"1")/1000000</f>
        <v>39.503950479999993</v>
      </c>
      <c r="O1275" s="6" t="str">
        <f t="shared" si="40"/>
        <v/>
      </c>
      <c r="P1275" s="6" t="str">
        <f t="shared" si="41"/>
        <v/>
      </c>
    </row>
    <row r="1276" spans="1:16" x14ac:dyDescent="0.25">
      <c r="A1276" s="5" t="s">
        <v>1270</v>
      </c>
      <c r="B1276" s="5" t="s">
        <v>4332</v>
      </c>
      <c r="C1276" s="3" t="e">
        <f>[1]!EM_S_STM07_IS($A1276,"9",DATE(C$4,12,31),"1")/1000000</f>
        <v>#VALUE!</v>
      </c>
      <c r="D1276" s="3" t="e">
        <f>[1]!EM_S_STM07_IS($A1276,"61",DATE(C$4,12,31),"1")/1000000</f>
        <v>#VALUE!</v>
      </c>
      <c r="E1276" s="3">
        <f>[1]!EM_S_STM07_IS($A1276,"9",DATE(E$4,12,31),"1")/1000000</f>
        <v>189.44672847000001</v>
      </c>
      <c r="F1276" s="3">
        <f>[1]!EM_S_STM07_IS($A1276,"61",DATE(E$4,12,31),"1")/1000000</f>
        <v>37.344848560000003</v>
      </c>
      <c r="G1276" s="3">
        <f>[1]!EM_S_STM07_IS($A1276,"9",DATE(G$4,12,31),"1")/1000000</f>
        <v>244.00947618000001</v>
      </c>
      <c r="H1276" s="3">
        <f>[1]!EM_S_STM07_IS($A1276,"61",DATE(G$4,12,31),"1")/1000000</f>
        <v>47.936678210000004</v>
      </c>
      <c r="I1276" s="3">
        <f>[1]!EM_S_STM07_IS($A1276,"9",DATE(I$4,12,31),"1")/1000000</f>
        <v>268.95318789999999</v>
      </c>
      <c r="J1276" s="3">
        <f>[1]!EM_S_STM07_IS($A1276,"61",DATE(I$4,12,31),"1")/1000000</f>
        <v>47.983298009999999</v>
      </c>
      <c r="K1276" s="3">
        <f>[1]!EM_S_STM07_IS($A1276,"9",DATE(K$4,12,31),"1")/1000000</f>
        <v>273.41337193999999</v>
      </c>
      <c r="L1276" s="3">
        <f>[1]!EM_S_STM07_IS($A1276,"61",DATE(K$4,12,31),"1")/1000000</f>
        <v>51.761105659999998</v>
      </c>
      <c r="M1276" s="3">
        <f>[1]!EM_S_STM07_IS($A1276,"9",DATE(M$4,12,31),"1")/1000000</f>
        <v>253.79089768</v>
      </c>
      <c r="N1276" s="3">
        <f>[1]!EM_S_STM07_IS($A1276,"61",DATE(M$4,12,31),"1")/1000000</f>
        <v>54.890458039999999</v>
      </c>
      <c r="O1276" s="6" t="str">
        <f t="shared" si="40"/>
        <v/>
      </c>
      <c r="P1276" s="6" t="str">
        <f t="shared" si="41"/>
        <v/>
      </c>
    </row>
    <row r="1277" spans="1:16" x14ac:dyDescent="0.25">
      <c r="A1277" s="5" t="s">
        <v>1271</v>
      </c>
      <c r="B1277" s="5" t="s">
        <v>4333</v>
      </c>
      <c r="C1277" s="3" t="e">
        <f>[1]!EM_S_STM07_IS($A1277,"9",DATE(C$4,12,31),"1")/1000000</f>
        <v>#VALUE!</v>
      </c>
      <c r="D1277" s="3" t="e">
        <f>[1]!EM_S_STM07_IS($A1277,"61",DATE(C$4,12,31),"1")/1000000</f>
        <v>#VALUE!</v>
      </c>
      <c r="E1277" s="3">
        <f>[1]!EM_S_STM07_IS($A1277,"9",DATE(E$4,12,31),"1")/1000000</f>
        <v>535.84889887999998</v>
      </c>
      <c r="F1277" s="3">
        <f>[1]!EM_S_STM07_IS($A1277,"61",DATE(E$4,12,31),"1")/1000000</f>
        <v>226.75042593999999</v>
      </c>
      <c r="G1277" s="3">
        <f>[1]!EM_S_STM07_IS($A1277,"9",DATE(G$4,12,31),"1")/1000000</f>
        <v>703.30801667999992</v>
      </c>
      <c r="H1277" s="3">
        <f>[1]!EM_S_STM07_IS($A1277,"61",DATE(G$4,12,31),"1")/1000000</f>
        <v>332.34148558999999</v>
      </c>
      <c r="I1277" s="3">
        <f>[1]!EM_S_STM07_IS($A1277,"9",DATE(I$4,12,31),"1")/1000000</f>
        <v>735.66228895000006</v>
      </c>
      <c r="J1277" s="3">
        <f>[1]!EM_S_STM07_IS($A1277,"61",DATE(I$4,12,31),"1")/1000000</f>
        <v>304.57395244999998</v>
      </c>
      <c r="K1277" s="3">
        <f>[1]!EM_S_STM07_IS($A1277,"9",DATE(K$4,12,31),"1")/1000000</f>
        <v>771.56626733000007</v>
      </c>
      <c r="L1277" s="3">
        <f>[1]!EM_S_STM07_IS($A1277,"61",DATE(K$4,12,31),"1")/1000000</f>
        <v>330.58893376999998</v>
      </c>
      <c r="M1277" s="3">
        <f>[1]!EM_S_STM07_IS($A1277,"9",DATE(M$4,12,31),"1")/1000000</f>
        <v>1040.8467463899999</v>
      </c>
      <c r="N1277" s="3">
        <f>[1]!EM_S_STM07_IS($A1277,"61",DATE(M$4,12,31),"1")/1000000</f>
        <v>452.67146531000003</v>
      </c>
      <c r="O1277" s="6" t="str">
        <f t="shared" si="40"/>
        <v/>
      </c>
      <c r="P1277" s="6" t="str">
        <f t="shared" si="41"/>
        <v/>
      </c>
    </row>
    <row r="1278" spans="1:16" x14ac:dyDescent="0.25">
      <c r="A1278" s="5" t="s">
        <v>1272</v>
      </c>
      <c r="B1278" s="5" t="s">
        <v>4334</v>
      </c>
      <c r="C1278" s="3" t="e">
        <f>[1]!EM_S_STM07_IS($A1278,"9",DATE(C$4,12,31),"1")/1000000</f>
        <v>#VALUE!</v>
      </c>
      <c r="D1278" s="3" t="e">
        <f>[1]!EM_S_STM07_IS($A1278,"61",DATE(C$4,12,31),"1")/1000000</f>
        <v>#VALUE!</v>
      </c>
      <c r="E1278" s="3">
        <f>[1]!EM_S_STM07_IS($A1278,"9",DATE(E$4,12,31),"1")/1000000</f>
        <v>429.09960612000003</v>
      </c>
      <c r="F1278" s="3">
        <f>[1]!EM_S_STM07_IS($A1278,"61",DATE(E$4,12,31),"1")/1000000</f>
        <v>30.187264590000002</v>
      </c>
      <c r="G1278" s="3">
        <f>[1]!EM_S_STM07_IS($A1278,"9",DATE(G$4,12,31),"1")/1000000</f>
        <v>501.77953434</v>
      </c>
      <c r="H1278" s="3">
        <f>[1]!EM_S_STM07_IS($A1278,"61",DATE(G$4,12,31),"1")/1000000</f>
        <v>32.591325510000004</v>
      </c>
      <c r="I1278" s="3">
        <f>[1]!EM_S_STM07_IS($A1278,"9",DATE(I$4,12,31),"1")/1000000</f>
        <v>526.95994701999996</v>
      </c>
      <c r="J1278" s="3">
        <f>[1]!EM_S_STM07_IS($A1278,"61",DATE(I$4,12,31),"1")/1000000</f>
        <v>30.202797239999999</v>
      </c>
      <c r="K1278" s="3">
        <f>[1]!EM_S_STM07_IS($A1278,"9",DATE(K$4,12,31),"1")/1000000</f>
        <v>502.38479402999997</v>
      </c>
      <c r="L1278" s="3">
        <f>[1]!EM_S_STM07_IS($A1278,"61",DATE(K$4,12,31),"1")/1000000</f>
        <v>14.27143015</v>
      </c>
      <c r="M1278" s="3">
        <f>[1]!EM_S_STM07_IS($A1278,"9",DATE(M$4,12,31),"1")/1000000</f>
        <v>603.95987257000002</v>
      </c>
      <c r="N1278" s="3">
        <f>[1]!EM_S_STM07_IS($A1278,"61",DATE(M$4,12,31),"1")/1000000</f>
        <v>31.048697749999999</v>
      </c>
      <c r="O1278" s="6" t="str">
        <f t="shared" si="40"/>
        <v/>
      </c>
      <c r="P1278" s="6" t="str">
        <f t="shared" si="41"/>
        <v/>
      </c>
    </row>
    <row r="1279" spans="1:16" x14ac:dyDescent="0.25">
      <c r="A1279" s="5" t="s">
        <v>1273</v>
      </c>
      <c r="B1279" s="5" t="s">
        <v>4335</v>
      </c>
      <c r="C1279" s="3" t="e">
        <f>[1]!EM_S_STM07_IS($A1279,"9",DATE(C$4,12,31),"1")/1000000</f>
        <v>#VALUE!</v>
      </c>
      <c r="D1279" s="3" t="e">
        <f>[1]!EM_S_STM07_IS($A1279,"61",DATE(C$4,12,31),"1")/1000000</f>
        <v>#VALUE!</v>
      </c>
      <c r="E1279" s="3">
        <f>[1]!EM_S_STM07_IS($A1279,"9",DATE(E$4,12,31),"1")/1000000</f>
        <v>346.921358</v>
      </c>
      <c r="F1279" s="3">
        <f>[1]!EM_S_STM07_IS($A1279,"61",DATE(E$4,12,31),"1")/1000000</f>
        <v>49.913724000000002</v>
      </c>
      <c r="G1279" s="3">
        <f>[1]!EM_S_STM07_IS($A1279,"9",DATE(G$4,12,31),"1")/1000000</f>
        <v>424.75097499999998</v>
      </c>
      <c r="H1279" s="3">
        <f>[1]!EM_S_STM07_IS($A1279,"61",DATE(G$4,12,31),"1")/1000000</f>
        <v>56.980713000000002</v>
      </c>
      <c r="I1279" s="3">
        <f>[1]!EM_S_STM07_IS($A1279,"9",DATE(I$4,12,31),"1")/1000000</f>
        <v>462.37219900000002</v>
      </c>
      <c r="J1279" s="3">
        <f>[1]!EM_S_STM07_IS($A1279,"61",DATE(I$4,12,31),"1")/1000000</f>
        <v>84.248525999999998</v>
      </c>
      <c r="K1279" s="3">
        <f>[1]!EM_S_STM07_IS($A1279,"9",DATE(K$4,12,31),"1")/1000000</f>
        <v>460.191551</v>
      </c>
      <c r="L1279" s="3">
        <f>[1]!EM_S_STM07_IS($A1279,"61",DATE(K$4,12,31),"1")/1000000</f>
        <v>86.504587000000001</v>
      </c>
      <c r="M1279" s="3">
        <f>[1]!EM_S_STM07_IS($A1279,"9",DATE(M$4,12,31),"1")/1000000</f>
        <v>457.16572500000001</v>
      </c>
      <c r="N1279" s="3">
        <f>[1]!EM_S_STM07_IS($A1279,"61",DATE(M$4,12,31),"1")/1000000</f>
        <v>94.044641999999996</v>
      </c>
      <c r="O1279" s="6" t="str">
        <f t="shared" si="40"/>
        <v/>
      </c>
      <c r="P1279" s="6" t="str">
        <f t="shared" si="41"/>
        <v/>
      </c>
    </row>
    <row r="1280" spans="1:16" x14ac:dyDescent="0.25">
      <c r="A1280" s="5" t="s">
        <v>1274</v>
      </c>
      <c r="B1280" s="5" t="s">
        <v>4336</v>
      </c>
      <c r="C1280" s="3" t="e">
        <f>[1]!EM_S_STM07_IS($A1280,"9",DATE(C$4,12,31),"1")/1000000</f>
        <v>#VALUE!</v>
      </c>
      <c r="D1280" s="3" t="e">
        <f>[1]!EM_S_STM07_IS($A1280,"61",DATE(C$4,12,31),"1")/1000000</f>
        <v>#VALUE!</v>
      </c>
      <c r="E1280" s="3">
        <f>[1]!EM_S_STM07_IS($A1280,"9",DATE(E$4,12,31),"1")/1000000</f>
        <v>405.69130000000001</v>
      </c>
      <c r="F1280" s="3">
        <f>[1]!EM_S_STM07_IS($A1280,"61",DATE(E$4,12,31),"1")/1000000</f>
        <v>65.372500000000002</v>
      </c>
      <c r="G1280" s="3">
        <f>[1]!EM_S_STM07_IS($A1280,"9",DATE(G$4,12,31),"1")/1000000</f>
        <v>424.39920000000001</v>
      </c>
      <c r="H1280" s="3">
        <f>[1]!EM_S_STM07_IS($A1280,"61",DATE(G$4,12,31),"1")/1000000</f>
        <v>60.251399999999997</v>
      </c>
      <c r="I1280" s="3">
        <f>[1]!EM_S_STM07_IS($A1280,"9",DATE(I$4,12,31),"1")/1000000</f>
        <v>542.75759373000005</v>
      </c>
      <c r="J1280" s="3">
        <f>[1]!EM_S_STM07_IS($A1280,"61",DATE(I$4,12,31),"1")/1000000</f>
        <v>74.729476030000001</v>
      </c>
      <c r="K1280" s="3">
        <f>[1]!EM_S_STM07_IS($A1280,"9",DATE(K$4,12,31),"1")/1000000</f>
        <v>716.20719360999999</v>
      </c>
      <c r="L1280" s="3">
        <f>[1]!EM_S_STM07_IS($A1280,"61",DATE(K$4,12,31),"1")/1000000</f>
        <v>101.79157834999999</v>
      </c>
      <c r="M1280" s="3">
        <f>[1]!EM_S_STM07_IS($A1280,"9",DATE(M$4,12,31),"1")/1000000</f>
        <v>830.60769425000001</v>
      </c>
      <c r="N1280" s="3">
        <f>[1]!EM_S_STM07_IS($A1280,"61",DATE(M$4,12,31),"1")/1000000</f>
        <v>153.54502356</v>
      </c>
      <c r="O1280" s="6" t="str">
        <f t="shared" si="40"/>
        <v/>
      </c>
      <c r="P1280" s="6" t="str">
        <f t="shared" si="41"/>
        <v/>
      </c>
    </row>
    <row r="1281" spans="1:16" x14ac:dyDescent="0.25">
      <c r="A1281" s="5" t="s">
        <v>1275</v>
      </c>
      <c r="B1281" s="5" t="s">
        <v>4337</v>
      </c>
      <c r="C1281" s="3" t="e">
        <f>[1]!EM_S_STM07_IS($A1281,"9",DATE(C$4,12,31),"1")/1000000</f>
        <v>#VALUE!</v>
      </c>
      <c r="D1281" s="3" t="e">
        <f>[1]!EM_S_STM07_IS($A1281,"61",DATE(C$4,12,31),"1")/1000000</f>
        <v>#VALUE!</v>
      </c>
      <c r="E1281" s="3">
        <f>[1]!EM_S_STM07_IS($A1281,"9",DATE(E$4,12,31),"1")/1000000</f>
        <v>1396.4249</v>
      </c>
      <c r="F1281" s="3">
        <f>[1]!EM_S_STM07_IS($A1281,"61",DATE(E$4,12,31),"1")/1000000</f>
        <v>83.774900000000002</v>
      </c>
      <c r="G1281" s="3">
        <f>[1]!EM_S_STM07_IS($A1281,"9",DATE(G$4,12,31),"1")/1000000</f>
        <v>1930.1424999999999</v>
      </c>
      <c r="H1281" s="3">
        <f>[1]!EM_S_STM07_IS($A1281,"61",DATE(G$4,12,31),"1")/1000000</f>
        <v>117.84310000000001</v>
      </c>
      <c r="I1281" s="3">
        <f>[1]!EM_S_STM07_IS($A1281,"9",DATE(I$4,12,31),"1")/1000000</f>
        <v>2242.5296149699998</v>
      </c>
      <c r="J1281" s="3">
        <f>[1]!EM_S_STM07_IS($A1281,"61",DATE(I$4,12,31),"1")/1000000</f>
        <v>125.29620002999999</v>
      </c>
      <c r="K1281" s="3">
        <f>[1]!EM_S_STM07_IS($A1281,"9",DATE(K$4,12,31),"1")/1000000</f>
        <v>2442.0893133000004</v>
      </c>
      <c r="L1281" s="3">
        <f>[1]!EM_S_STM07_IS($A1281,"61",DATE(K$4,12,31),"1")/1000000</f>
        <v>127.26060504</v>
      </c>
      <c r="M1281" s="3">
        <f>[1]!EM_S_STM07_IS($A1281,"9",DATE(M$4,12,31),"1")/1000000</f>
        <v>2598.8060040700002</v>
      </c>
      <c r="N1281" s="3">
        <f>[1]!EM_S_STM07_IS($A1281,"61",DATE(M$4,12,31),"1")/1000000</f>
        <v>153.81123588</v>
      </c>
      <c r="O1281" s="6" t="str">
        <f t="shared" si="40"/>
        <v/>
      </c>
      <c r="P1281" s="6" t="str">
        <f t="shared" si="41"/>
        <v/>
      </c>
    </row>
    <row r="1282" spans="1:16" x14ac:dyDescent="0.25">
      <c r="A1282" s="5" t="s">
        <v>1276</v>
      </c>
      <c r="B1282" s="5" t="s">
        <v>4338</v>
      </c>
      <c r="C1282" s="3" t="e">
        <f>[1]!EM_S_STM07_IS($A1282,"9",DATE(C$4,12,31),"1")/1000000</f>
        <v>#VALUE!</v>
      </c>
      <c r="D1282" s="3" t="e">
        <f>[1]!EM_S_STM07_IS($A1282,"61",DATE(C$4,12,31),"1")/1000000</f>
        <v>#VALUE!</v>
      </c>
      <c r="E1282" s="3">
        <f>[1]!EM_S_STM07_IS($A1282,"9",DATE(E$4,12,31),"1")/1000000</f>
        <v>618.35311076999994</v>
      </c>
      <c r="F1282" s="3">
        <f>[1]!EM_S_STM07_IS($A1282,"61",DATE(E$4,12,31),"1")/1000000</f>
        <v>43.205736020000003</v>
      </c>
      <c r="G1282" s="3">
        <f>[1]!EM_S_STM07_IS($A1282,"9",DATE(G$4,12,31),"1")/1000000</f>
        <v>633.78049309000005</v>
      </c>
      <c r="H1282" s="3">
        <f>[1]!EM_S_STM07_IS($A1282,"61",DATE(G$4,12,31),"1")/1000000</f>
        <v>61.575683220000002</v>
      </c>
      <c r="I1282" s="3">
        <f>[1]!EM_S_STM07_IS($A1282,"9",DATE(I$4,12,31),"1")/1000000</f>
        <v>731.63564947999998</v>
      </c>
      <c r="J1282" s="3">
        <f>[1]!EM_S_STM07_IS($A1282,"61",DATE(I$4,12,31),"1")/1000000</f>
        <v>76.377340290000006</v>
      </c>
      <c r="K1282" s="3">
        <f>[1]!EM_S_STM07_IS($A1282,"9",DATE(K$4,12,31),"1")/1000000</f>
        <v>829.96653774000004</v>
      </c>
      <c r="L1282" s="3">
        <f>[1]!EM_S_STM07_IS($A1282,"61",DATE(K$4,12,31),"1")/1000000</f>
        <v>75.958503489999998</v>
      </c>
      <c r="M1282" s="3">
        <f>[1]!EM_S_STM07_IS($A1282,"9",DATE(M$4,12,31),"1")/1000000</f>
        <v>879.92458359</v>
      </c>
      <c r="N1282" s="3">
        <f>[1]!EM_S_STM07_IS($A1282,"61",DATE(M$4,12,31),"1")/1000000</f>
        <v>91.254460159999994</v>
      </c>
      <c r="O1282" s="6" t="str">
        <f t="shared" si="40"/>
        <v/>
      </c>
      <c r="P1282" s="6" t="str">
        <f t="shared" si="41"/>
        <v/>
      </c>
    </row>
    <row r="1283" spans="1:16" x14ac:dyDescent="0.25">
      <c r="A1283" s="5" t="s">
        <v>1277</v>
      </c>
      <c r="B1283" s="5" t="s">
        <v>4339</v>
      </c>
      <c r="C1283" s="3" t="e">
        <f>[1]!EM_S_STM07_IS($A1283,"9",DATE(C$4,12,31),"1")/1000000</f>
        <v>#VALUE!</v>
      </c>
      <c r="D1283" s="3" t="e">
        <f>[1]!EM_S_STM07_IS($A1283,"61",DATE(C$4,12,31),"1")/1000000</f>
        <v>#VALUE!</v>
      </c>
      <c r="E1283" s="3">
        <f>[1]!EM_S_STM07_IS($A1283,"9",DATE(E$4,12,31),"1")/1000000</f>
        <v>586.56830000000002</v>
      </c>
      <c r="F1283" s="3">
        <f>[1]!EM_S_STM07_IS($A1283,"61",DATE(E$4,12,31),"1")/1000000</f>
        <v>38.058700000000002</v>
      </c>
      <c r="G1283" s="3">
        <f>[1]!EM_S_STM07_IS($A1283,"9",DATE(G$4,12,31),"1")/1000000</f>
        <v>599.90679999999998</v>
      </c>
      <c r="H1283" s="3">
        <f>[1]!EM_S_STM07_IS($A1283,"61",DATE(G$4,12,31),"1")/1000000</f>
        <v>45.095599999999997</v>
      </c>
      <c r="I1283" s="3">
        <f>[1]!EM_S_STM07_IS($A1283,"9",DATE(I$4,12,31),"1")/1000000</f>
        <v>656.83523220000006</v>
      </c>
      <c r="J1283" s="3">
        <f>[1]!EM_S_STM07_IS($A1283,"61",DATE(I$4,12,31),"1")/1000000</f>
        <v>35.836714200000003</v>
      </c>
      <c r="K1283" s="3">
        <f>[1]!EM_S_STM07_IS($A1283,"9",DATE(K$4,12,31),"1")/1000000</f>
        <v>695.10567772000002</v>
      </c>
      <c r="L1283" s="3">
        <f>[1]!EM_S_STM07_IS($A1283,"61",DATE(K$4,12,31),"1")/1000000</f>
        <v>42.991622970000002</v>
      </c>
      <c r="M1283" s="3">
        <f>[1]!EM_S_STM07_IS($A1283,"9",DATE(M$4,12,31),"1")/1000000</f>
        <v>703.24646537000001</v>
      </c>
      <c r="N1283" s="3">
        <f>[1]!EM_S_STM07_IS($A1283,"61",DATE(M$4,12,31),"1")/1000000</f>
        <v>51.426106299999994</v>
      </c>
      <c r="O1283" s="6" t="str">
        <f t="shared" si="40"/>
        <v/>
      </c>
      <c r="P1283" s="6" t="str">
        <f t="shared" si="41"/>
        <v/>
      </c>
    </row>
    <row r="1284" spans="1:16" x14ac:dyDescent="0.25">
      <c r="A1284" s="5" t="s">
        <v>1278</v>
      </c>
      <c r="B1284" s="5" t="s">
        <v>4340</v>
      </c>
      <c r="C1284" s="3" t="e">
        <f>[1]!EM_S_STM07_IS($A1284,"9",DATE(C$4,12,31),"1")/1000000</f>
        <v>#VALUE!</v>
      </c>
      <c r="D1284" s="3" t="e">
        <f>[1]!EM_S_STM07_IS($A1284,"61",DATE(C$4,12,31),"1")/1000000</f>
        <v>#VALUE!</v>
      </c>
      <c r="E1284" s="3">
        <f>[1]!EM_S_STM07_IS($A1284,"9",DATE(E$4,12,31),"1")/1000000</f>
        <v>395.08162222999999</v>
      </c>
      <c r="F1284" s="3">
        <f>[1]!EM_S_STM07_IS($A1284,"61",DATE(E$4,12,31),"1")/1000000</f>
        <v>43.702663310000005</v>
      </c>
      <c r="G1284" s="3">
        <f>[1]!EM_S_STM07_IS($A1284,"9",DATE(G$4,12,31),"1")/1000000</f>
        <v>478.61216576999999</v>
      </c>
      <c r="H1284" s="3">
        <f>[1]!EM_S_STM07_IS($A1284,"61",DATE(G$4,12,31),"1")/1000000</f>
        <v>42.823415310000001</v>
      </c>
      <c r="I1284" s="3">
        <f>[1]!EM_S_STM07_IS($A1284,"9",DATE(I$4,12,31),"1")/1000000</f>
        <v>471.99838817</v>
      </c>
      <c r="J1284" s="3">
        <f>[1]!EM_S_STM07_IS($A1284,"61",DATE(I$4,12,31),"1")/1000000</f>
        <v>39.353932159999999</v>
      </c>
      <c r="K1284" s="3">
        <f>[1]!EM_S_STM07_IS($A1284,"9",DATE(K$4,12,31),"1")/1000000</f>
        <v>575.87587592</v>
      </c>
      <c r="L1284" s="3">
        <f>[1]!EM_S_STM07_IS($A1284,"61",DATE(K$4,12,31),"1")/1000000</f>
        <v>57.590769139999999</v>
      </c>
      <c r="M1284" s="3">
        <f>[1]!EM_S_STM07_IS($A1284,"9",DATE(M$4,12,31),"1")/1000000</f>
        <v>526.89440704000003</v>
      </c>
      <c r="N1284" s="3">
        <f>[1]!EM_S_STM07_IS($A1284,"61",DATE(M$4,12,31),"1")/1000000</f>
        <v>59.441471759999999</v>
      </c>
      <c r="O1284" s="6" t="str">
        <f t="shared" si="40"/>
        <v/>
      </c>
      <c r="P1284" s="6" t="str">
        <f t="shared" si="41"/>
        <v/>
      </c>
    </row>
    <row r="1285" spans="1:16" x14ac:dyDescent="0.25">
      <c r="A1285" s="5" t="s">
        <v>1279</v>
      </c>
      <c r="B1285" s="5" t="s">
        <v>4341</v>
      </c>
      <c r="C1285" s="3" t="e">
        <f>[1]!EM_S_STM07_IS($A1285,"9",DATE(C$4,12,31),"1")/1000000</f>
        <v>#VALUE!</v>
      </c>
      <c r="D1285" s="3" t="e">
        <f>[1]!EM_S_STM07_IS($A1285,"61",DATE(C$4,12,31),"1")/1000000</f>
        <v>#VALUE!</v>
      </c>
      <c r="E1285" s="3" t="e">
        <f>[1]!EM_S_STM07_IS($A1285,"9",DATE(E$4,12,31),"1")/1000000</f>
        <v>#VALUE!</v>
      </c>
      <c r="F1285" s="3" t="e">
        <f>[1]!EM_S_STM07_IS($A1285,"61",DATE(E$4,12,31),"1")/1000000</f>
        <v>#VALUE!</v>
      </c>
      <c r="G1285" s="3" t="e">
        <f>[1]!EM_S_STM07_IS($A1285,"9",DATE(G$4,12,31),"1")/1000000</f>
        <v>#VALUE!</v>
      </c>
      <c r="H1285" s="3" t="e">
        <f>[1]!EM_S_STM07_IS($A1285,"61",DATE(G$4,12,31),"1")/1000000</f>
        <v>#VALUE!</v>
      </c>
      <c r="I1285" s="3">
        <f>[1]!EM_S_STM07_IS($A1285,"9",DATE(I$4,12,31),"1")/1000000</f>
        <v>221.10782886000001</v>
      </c>
      <c r="J1285" s="3">
        <f>[1]!EM_S_STM07_IS($A1285,"61",DATE(I$4,12,31),"1")/1000000</f>
        <v>19.706885890000002</v>
      </c>
      <c r="K1285" s="3">
        <f>[1]!EM_S_STM07_IS($A1285,"9",DATE(K$4,12,31),"1")/1000000</f>
        <v>290.72621323000004</v>
      </c>
      <c r="L1285" s="3">
        <f>[1]!EM_S_STM07_IS($A1285,"61",DATE(K$4,12,31),"1")/1000000</f>
        <v>32.372671660000002</v>
      </c>
      <c r="M1285" s="3">
        <f>[1]!EM_S_STM07_IS($A1285,"9",DATE(M$4,12,31),"1")/1000000</f>
        <v>346.99539356000002</v>
      </c>
      <c r="N1285" s="3">
        <f>[1]!EM_S_STM07_IS($A1285,"61",DATE(M$4,12,31),"1")/1000000</f>
        <v>50.029904380000005</v>
      </c>
      <c r="O1285" s="6" t="str">
        <f t="shared" si="40"/>
        <v/>
      </c>
      <c r="P1285" s="6" t="str">
        <f t="shared" si="41"/>
        <v/>
      </c>
    </row>
    <row r="1286" spans="1:16" x14ac:dyDescent="0.25">
      <c r="A1286" s="5" t="s">
        <v>1280</v>
      </c>
      <c r="B1286" s="5" t="s">
        <v>4342</v>
      </c>
      <c r="C1286" s="3" t="e">
        <f>[1]!EM_S_STM07_IS($A1286,"9",DATE(C$4,12,31),"1")/1000000</f>
        <v>#VALUE!</v>
      </c>
      <c r="D1286" s="3" t="e">
        <f>[1]!EM_S_STM07_IS($A1286,"61",DATE(C$4,12,31),"1")/1000000</f>
        <v>#VALUE!</v>
      </c>
      <c r="E1286" s="3" t="e">
        <f>[1]!EM_S_STM07_IS($A1286,"9",DATE(E$4,12,31),"1")/1000000</f>
        <v>#VALUE!</v>
      </c>
      <c r="F1286" s="3" t="e">
        <f>[1]!EM_S_STM07_IS($A1286,"61",DATE(E$4,12,31),"1")/1000000</f>
        <v>#VALUE!</v>
      </c>
      <c r="G1286" s="3">
        <f>[1]!EM_S_STM07_IS($A1286,"9",DATE(G$4,12,31),"1")/1000000</f>
        <v>195.14715629</v>
      </c>
      <c r="H1286" s="3">
        <f>[1]!EM_S_STM07_IS($A1286,"61",DATE(G$4,12,31),"1")/1000000</f>
        <v>46.667091710000001</v>
      </c>
      <c r="I1286" s="3">
        <f>[1]!EM_S_STM07_IS($A1286,"9",DATE(I$4,12,31),"1")/1000000</f>
        <v>192.6526638</v>
      </c>
      <c r="J1286" s="3">
        <f>[1]!EM_S_STM07_IS($A1286,"61",DATE(I$4,12,31),"1")/1000000</f>
        <v>52.020876919999999</v>
      </c>
      <c r="K1286" s="3">
        <f>[1]!EM_S_STM07_IS($A1286,"9",DATE(K$4,12,31),"1")/1000000</f>
        <v>229.04970268</v>
      </c>
      <c r="L1286" s="3">
        <f>[1]!EM_S_STM07_IS($A1286,"61",DATE(K$4,12,31),"1")/1000000</f>
        <v>64.286417119999996</v>
      </c>
      <c r="M1286" s="3">
        <f>[1]!EM_S_STM07_IS($A1286,"9",DATE(M$4,12,31),"1")/1000000</f>
        <v>245.62645778999999</v>
      </c>
      <c r="N1286" s="3">
        <f>[1]!EM_S_STM07_IS($A1286,"61",DATE(M$4,12,31),"1")/1000000</f>
        <v>66.28340919</v>
      </c>
      <c r="O1286" s="6" t="str">
        <f t="shared" si="40"/>
        <v/>
      </c>
      <c r="P1286" s="6" t="str">
        <f t="shared" si="41"/>
        <v/>
      </c>
    </row>
    <row r="1287" spans="1:16" x14ac:dyDescent="0.25">
      <c r="A1287" s="5" t="s">
        <v>1281</v>
      </c>
      <c r="B1287" s="5" t="s">
        <v>4343</v>
      </c>
      <c r="C1287" s="3" t="e">
        <f>[1]!EM_S_STM07_IS($A1287,"9",DATE(C$4,12,31),"1")/1000000</f>
        <v>#VALUE!</v>
      </c>
      <c r="D1287" s="3" t="e">
        <f>[1]!EM_S_STM07_IS($A1287,"61",DATE(C$4,12,31),"1")/1000000</f>
        <v>#VALUE!</v>
      </c>
      <c r="E1287" s="3">
        <f>[1]!EM_S_STM07_IS($A1287,"9",DATE(E$4,12,31),"1")/1000000</f>
        <v>779.74774162000006</v>
      </c>
      <c r="F1287" s="3">
        <f>[1]!EM_S_STM07_IS($A1287,"61",DATE(E$4,12,31),"1")/1000000</f>
        <v>41.962445009999996</v>
      </c>
      <c r="G1287" s="3">
        <f>[1]!EM_S_STM07_IS($A1287,"9",DATE(G$4,12,31),"1")/1000000</f>
        <v>683.82049360000008</v>
      </c>
      <c r="H1287" s="3">
        <f>[1]!EM_S_STM07_IS($A1287,"61",DATE(G$4,12,31),"1")/1000000</f>
        <v>64.844815499999996</v>
      </c>
      <c r="I1287" s="3">
        <f>[1]!EM_S_STM07_IS($A1287,"9",DATE(I$4,12,31),"1")/1000000</f>
        <v>1052.53815751</v>
      </c>
      <c r="J1287" s="3">
        <f>[1]!EM_S_STM07_IS($A1287,"61",DATE(I$4,12,31),"1")/1000000</f>
        <v>101.72326381000001</v>
      </c>
      <c r="K1287" s="3">
        <f>[1]!EM_S_STM07_IS($A1287,"9",DATE(K$4,12,31),"1")/1000000</f>
        <v>663.65213093</v>
      </c>
      <c r="L1287" s="3">
        <f>[1]!EM_S_STM07_IS($A1287,"61",DATE(K$4,12,31),"1")/1000000</f>
        <v>69.003593499999994</v>
      </c>
      <c r="M1287" s="3">
        <f>[1]!EM_S_STM07_IS($A1287,"9",DATE(M$4,12,31),"1")/1000000</f>
        <v>729.94101000000001</v>
      </c>
      <c r="N1287" s="3">
        <f>[1]!EM_S_STM07_IS($A1287,"61",DATE(M$4,12,31),"1")/1000000</f>
        <v>65.222936399999995</v>
      </c>
      <c r="O1287" s="6" t="str">
        <f t="shared" ref="O1287:O1350" si="42">IFERROR(IF(OR(C1287&lt;0,C1287=""),"",POWER(M1287/C1287,1/5)-1),"")</f>
        <v/>
      </c>
      <c r="P1287" s="6" t="str">
        <f t="shared" ref="P1287:P1350" si="43">IFERROR(IF(OR(D1287&lt;0,D1287=""),"",POWER(N1287/D1287,1/5)-1),"")</f>
        <v/>
      </c>
    </row>
    <row r="1288" spans="1:16" x14ac:dyDescent="0.25">
      <c r="A1288" s="5" t="s">
        <v>1282</v>
      </c>
      <c r="B1288" s="5" t="s">
        <v>4344</v>
      </c>
      <c r="C1288" s="3" t="e">
        <f>[1]!EM_S_STM07_IS($A1288,"9",DATE(C$4,12,31),"1")/1000000</f>
        <v>#VALUE!</v>
      </c>
      <c r="D1288" s="3" t="e">
        <f>[1]!EM_S_STM07_IS($A1288,"61",DATE(C$4,12,31),"1")/1000000</f>
        <v>#VALUE!</v>
      </c>
      <c r="E1288" s="3">
        <f>[1]!EM_S_STM07_IS($A1288,"9",DATE(E$4,12,31),"1")/1000000</f>
        <v>96.82221718000001</v>
      </c>
      <c r="F1288" s="3">
        <f>[1]!EM_S_STM07_IS($A1288,"61",DATE(E$4,12,31),"1")/1000000</f>
        <v>10.945931810000001</v>
      </c>
      <c r="G1288" s="3">
        <f>[1]!EM_S_STM07_IS($A1288,"9",DATE(G$4,12,31),"1")/1000000</f>
        <v>141.39254817</v>
      </c>
      <c r="H1288" s="3">
        <f>[1]!EM_S_STM07_IS($A1288,"61",DATE(G$4,12,31),"1")/1000000</f>
        <v>38.996732560000005</v>
      </c>
      <c r="I1288" s="3">
        <f>[1]!EM_S_STM07_IS($A1288,"9",DATE(I$4,12,31),"1")/1000000</f>
        <v>247.10085712</v>
      </c>
      <c r="J1288" s="3">
        <f>[1]!EM_S_STM07_IS($A1288,"61",DATE(I$4,12,31),"1")/1000000</f>
        <v>69.714298720000002</v>
      </c>
      <c r="K1288" s="3">
        <f>[1]!EM_S_STM07_IS($A1288,"9",DATE(K$4,12,31),"1")/1000000</f>
        <v>260.94110694</v>
      </c>
      <c r="L1288" s="3">
        <f>[1]!EM_S_STM07_IS($A1288,"61",DATE(K$4,12,31),"1")/1000000</f>
        <v>80.226523930000013</v>
      </c>
      <c r="M1288" s="3">
        <f>[1]!EM_S_STM07_IS($A1288,"9",DATE(M$4,12,31),"1")/1000000</f>
        <v>237.11958033000002</v>
      </c>
      <c r="N1288" s="3">
        <f>[1]!EM_S_STM07_IS($A1288,"61",DATE(M$4,12,31),"1")/1000000</f>
        <v>66.72105547999999</v>
      </c>
      <c r="O1288" s="6" t="str">
        <f t="shared" si="42"/>
        <v/>
      </c>
      <c r="P1288" s="6" t="str">
        <f t="shared" si="43"/>
        <v/>
      </c>
    </row>
    <row r="1289" spans="1:16" x14ac:dyDescent="0.25">
      <c r="A1289" s="5" t="s">
        <v>1283</v>
      </c>
      <c r="B1289" s="5" t="s">
        <v>4345</v>
      </c>
      <c r="C1289" s="3">
        <f>[1]!EM_S_STM07_IS($A1289,"9",DATE(C$4,12,31),"1")/1000000</f>
        <v>418.65359999999998</v>
      </c>
      <c r="D1289" s="3">
        <f>[1]!EM_S_STM07_IS($A1289,"61",DATE(C$4,12,31),"1")/1000000</f>
        <v>45.024799999999999</v>
      </c>
      <c r="E1289" s="3">
        <f>[1]!EM_S_STM07_IS($A1289,"9",DATE(E$4,12,31),"1")/1000000</f>
        <v>527.25933558999998</v>
      </c>
      <c r="F1289" s="3">
        <f>[1]!EM_S_STM07_IS($A1289,"61",DATE(E$4,12,31),"1")/1000000</f>
        <v>53.79558419</v>
      </c>
      <c r="G1289" s="3">
        <f>[1]!EM_S_STM07_IS($A1289,"9",DATE(G$4,12,31),"1")/1000000</f>
        <v>546.46778604999997</v>
      </c>
      <c r="H1289" s="3">
        <f>[1]!EM_S_STM07_IS($A1289,"61",DATE(G$4,12,31),"1")/1000000</f>
        <v>47.87803263</v>
      </c>
      <c r="I1289" s="3">
        <f>[1]!EM_S_STM07_IS($A1289,"9",DATE(I$4,12,31),"1")/1000000</f>
        <v>662.40100384000004</v>
      </c>
      <c r="J1289" s="3">
        <f>[1]!EM_S_STM07_IS($A1289,"61",DATE(I$4,12,31),"1")/1000000</f>
        <v>50.791083260000001</v>
      </c>
      <c r="K1289" s="3">
        <f>[1]!EM_S_STM07_IS($A1289,"9",DATE(K$4,12,31),"1")/1000000</f>
        <v>704.86071675999995</v>
      </c>
      <c r="L1289" s="3">
        <f>[1]!EM_S_STM07_IS($A1289,"61",DATE(K$4,12,31),"1")/1000000</f>
        <v>50.170177219999999</v>
      </c>
      <c r="M1289" s="3">
        <f>[1]!EM_S_STM07_IS($A1289,"9",DATE(M$4,12,31),"1")/1000000</f>
        <v>673.45251727999994</v>
      </c>
      <c r="N1289" s="3">
        <f>[1]!EM_S_STM07_IS($A1289,"61",DATE(M$4,12,31),"1")/1000000</f>
        <v>48.086886189999994</v>
      </c>
      <c r="O1289" s="6">
        <f t="shared" si="42"/>
        <v>9.9741034436729326E-2</v>
      </c>
      <c r="P1289" s="6">
        <f t="shared" si="43"/>
        <v>1.3246174350174389E-2</v>
      </c>
    </row>
    <row r="1290" spans="1:16" x14ac:dyDescent="0.25">
      <c r="A1290" s="5" t="s">
        <v>1284</v>
      </c>
      <c r="B1290" s="5" t="s">
        <v>4346</v>
      </c>
      <c r="C1290" s="3" t="e">
        <f>[1]!EM_S_STM07_IS($A1290,"9",DATE(C$4,12,31),"1")/1000000</f>
        <v>#VALUE!</v>
      </c>
      <c r="D1290" s="3" t="e">
        <f>[1]!EM_S_STM07_IS($A1290,"61",DATE(C$4,12,31),"1")/1000000</f>
        <v>#VALUE!</v>
      </c>
      <c r="E1290" s="3">
        <f>[1]!EM_S_STM07_IS($A1290,"9",DATE(E$4,12,31),"1")/1000000</f>
        <v>1781.0421715299999</v>
      </c>
      <c r="F1290" s="3">
        <f>[1]!EM_S_STM07_IS($A1290,"61",DATE(E$4,12,31),"1")/1000000</f>
        <v>173.36931455999999</v>
      </c>
      <c r="G1290" s="3">
        <f>[1]!EM_S_STM07_IS($A1290,"9",DATE(G$4,12,31),"1")/1000000</f>
        <v>2305.5118393299999</v>
      </c>
      <c r="H1290" s="3">
        <f>[1]!EM_S_STM07_IS($A1290,"61",DATE(G$4,12,31),"1")/1000000</f>
        <v>186.92819862000002</v>
      </c>
      <c r="I1290" s="3">
        <f>[1]!EM_S_STM07_IS($A1290,"9",DATE(I$4,12,31),"1")/1000000</f>
        <v>2594.1967281699999</v>
      </c>
      <c r="J1290" s="3">
        <f>[1]!EM_S_STM07_IS($A1290,"61",DATE(I$4,12,31),"1")/1000000</f>
        <v>281.33574073</v>
      </c>
      <c r="K1290" s="3">
        <f>[1]!EM_S_STM07_IS($A1290,"9",DATE(K$4,12,31),"1")/1000000</f>
        <v>3665.4393409299996</v>
      </c>
      <c r="L1290" s="3">
        <f>[1]!EM_S_STM07_IS($A1290,"61",DATE(K$4,12,31),"1")/1000000</f>
        <v>562.03241107000008</v>
      </c>
      <c r="M1290" s="3">
        <f>[1]!EM_S_STM07_IS($A1290,"9",DATE(M$4,12,31),"1")/1000000</f>
        <v>4289.6305745999998</v>
      </c>
      <c r="N1290" s="3">
        <f>[1]!EM_S_STM07_IS($A1290,"61",DATE(M$4,12,31),"1")/1000000</f>
        <v>658.19932454999991</v>
      </c>
      <c r="O1290" s="6" t="str">
        <f t="shared" si="42"/>
        <v/>
      </c>
      <c r="P1290" s="6" t="str">
        <f t="shared" si="43"/>
        <v/>
      </c>
    </row>
    <row r="1291" spans="1:16" x14ac:dyDescent="0.25">
      <c r="A1291" s="5" t="s">
        <v>1285</v>
      </c>
      <c r="B1291" s="5" t="s">
        <v>4347</v>
      </c>
      <c r="C1291" s="3" t="e">
        <f>[1]!EM_S_STM07_IS($A1291,"9",DATE(C$4,12,31),"1")/1000000</f>
        <v>#VALUE!</v>
      </c>
      <c r="D1291" s="3" t="e">
        <f>[1]!EM_S_STM07_IS($A1291,"61",DATE(C$4,12,31),"1")/1000000</f>
        <v>#VALUE!</v>
      </c>
      <c r="E1291" s="3">
        <f>[1]!EM_S_STM07_IS($A1291,"9",DATE(E$4,12,31),"1")/1000000</f>
        <v>304.05543468000002</v>
      </c>
      <c r="F1291" s="3">
        <f>[1]!EM_S_STM07_IS($A1291,"61",DATE(E$4,12,31),"1")/1000000</f>
        <v>44.286936490000002</v>
      </c>
      <c r="G1291" s="3">
        <f>[1]!EM_S_STM07_IS($A1291,"9",DATE(G$4,12,31),"1")/1000000</f>
        <v>455.87613672000003</v>
      </c>
      <c r="H1291" s="3">
        <f>[1]!EM_S_STM07_IS($A1291,"61",DATE(G$4,12,31),"1")/1000000</f>
        <v>82.111025689999991</v>
      </c>
      <c r="I1291" s="3">
        <f>[1]!EM_S_STM07_IS($A1291,"9",DATE(I$4,12,31),"1")/1000000</f>
        <v>567.27609196000003</v>
      </c>
      <c r="J1291" s="3">
        <f>[1]!EM_S_STM07_IS($A1291,"61",DATE(I$4,12,31),"1")/1000000</f>
        <v>95.875608480000011</v>
      </c>
      <c r="K1291" s="3">
        <f>[1]!EM_S_STM07_IS($A1291,"9",DATE(K$4,12,31),"1")/1000000</f>
        <v>649.68265335000001</v>
      </c>
      <c r="L1291" s="3">
        <f>[1]!EM_S_STM07_IS($A1291,"61",DATE(K$4,12,31),"1")/1000000</f>
        <v>107.50462969</v>
      </c>
      <c r="M1291" s="3">
        <f>[1]!EM_S_STM07_IS($A1291,"9",DATE(M$4,12,31),"1")/1000000</f>
        <v>753.61390773000005</v>
      </c>
      <c r="N1291" s="3">
        <f>[1]!EM_S_STM07_IS($A1291,"61",DATE(M$4,12,31),"1")/1000000</f>
        <v>123.19016221</v>
      </c>
      <c r="O1291" s="6" t="str">
        <f t="shared" si="42"/>
        <v/>
      </c>
      <c r="P1291" s="6" t="str">
        <f t="shared" si="43"/>
        <v/>
      </c>
    </row>
    <row r="1292" spans="1:16" x14ac:dyDescent="0.25">
      <c r="A1292" s="5" t="s">
        <v>1286</v>
      </c>
      <c r="B1292" s="5" t="s">
        <v>4348</v>
      </c>
      <c r="C1292" s="3" t="e">
        <f>[1]!EM_S_STM07_IS($A1292,"9",DATE(C$4,12,31),"1")/1000000</f>
        <v>#VALUE!</v>
      </c>
      <c r="D1292" s="3" t="e">
        <f>[1]!EM_S_STM07_IS($A1292,"61",DATE(C$4,12,31),"1")/1000000</f>
        <v>#VALUE!</v>
      </c>
      <c r="E1292" s="3">
        <f>[1]!EM_S_STM07_IS($A1292,"9",DATE(E$4,12,31),"1")/1000000</f>
        <v>199.83014461000002</v>
      </c>
      <c r="F1292" s="3">
        <f>[1]!EM_S_STM07_IS($A1292,"61",DATE(E$4,12,31),"1")/1000000</f>
        <v>40.211033909999998</v>
      </c>
      <c r="G1292" s="3">
        <f>[1]!EM_S_STM07_IS($A1292,"9",DATE(G$4,12,31),"1")/1000000</f>
        <v>216.68293496000001</v>
      </c>
      <c r="H1292" s="3">
        <f>[1]!EM_S_STM07_IS($A1292,"61",DATE(G$4,12,31),"1")/1000000</f>
        <v>51.69491463</v>
      </c>
      <c r="I1292" s="3">
        <f>[1]!EM_S_STM07_IS($A1292,"9",DATE(I$4,12,31),"1")/1000000</f>
        <v>292.95153250999999</v>
      </c>
      <c r="J1292" s="3">
        <f>[1]!EM_S_STM07_IS($A1292,"61",DATE(I$4,12,31),"1")/1000000</f>
        <v>68.124637969999995</v>
      </c>
      <c r="K1292" s="3">
        <f>[1]!EM_S_STM07_IS($A1292,"9",DATE(K$4,12,31),"1")/1000000</f>
        <v>415.75709107</v>
      </c>
      <c r="L1292" s="3">
        <f>[1]!EM_S_STM07_IS($A1292,"61",DATE(K$4,12,31),"1")/1000000</f>
        <v>108.2830443</v>
      </c>
      <c r="M1292" s="3">
        <f>[1]!EM_S_STM07_IS($A1292,"9",DATE(M$4,12,31),"1")/1000000</f>
        <v>375.82503256000001</v>
      </c>
      <c r="N1292" s="3">
        <f>[1]!EM_S_STM07_IS($A1292,"61",DATE(M$4,12,31),"1")/1000000</f>
        <v>89.147973430000008</v>
      </c>
      <c r="O1292" s="6" t="str">
        <f t="shared" si="42"/>
        <v/>
      </c>
      <c r="P1292" s="6" t="str">
        <f t="shared" si="43"/>
        <v/>
      </c>
    </row>
    <row r="1293" spans="1:16" x14ac:dyDescent="0.25">
      <c r="A1293" s="5" t="s">
        <v>1287</v>
      </c>
      <c r="B1293" s="5" t="s">
        <v>4349</v>
      </c>
      <c r="C1293" s="3" t="e">
        <f>[1]!EM_S_STM07_IS($A1293,"9",DATE(C$4,12,31),"1")/1000000</f>
        <v>#VALUE!</v>
      </c>
      <c r="D1293" s="3" t="e">
        <f>[1]!EM_S_STM07_IS($A1293,"61",DATE(C$4,12,31),"1")/1000000</f>
        <v>#VALUE!</v>
      </c>
      <c r="E1293" s="3">
        <f>[1]!EM_S_STM07_IS($A1293,"9",DATE(E$4,12,31),"1")/1000000</f>
        <v>246.06270000000001</v>
      </c>
      <c r="F1293" s="3">
        <f>[1]!EM_S_STM07_IS($A1293,"61",DATE(E$4,12,31),"1")/1000000</f>
        <v>44.819499999999998</v>
      </c>
      <c r="G1293" s="3">
        <f>[1]!EM_S_STM07_IS($A1293,"9",DATE(G$4,12,31),"1")/1000000</f>
        <v>353.89409999999998</v>
      </c>
      <c r="H1293" s="3">
        <f>[1]!EM_S_STM07_IS($A1293,"61",DATE(G$4,12,31),"1")/1000000</f>
        <v>56.495800000000003</v>
      </c>
      <c r="I1293" s="3">
        <f>[1]!EM_S_STM07_IS($A1293,"9",DATE(I$4,12,31),"1")/1000000</f>
        <v>419.16441791000005</v>
      </c>
      <c r="J1293" s="3">
        <f>[1]!EM_S_STM07_IS($A1293,"61",DATE(I$4,12,31),"1")/1000000</f>
        <v>62.982461380000004</v>
      </c>
      <c r="K1293" s="3">
        <f>[1]!EM_S_STM07_IS($A1293,"9",DATE(K$4,12,31),"1")/1000000</f>
        <v>394.63750758999998</v>
      </c>
      <c r="L1293" s="3">
        <f>[1]!EM_S_STM07_IS($A1293,"61",DATE(K$4,12,31),"1")/1000000</f>
        <v>41.085308659999995</v>
      </c>
      <c r="M1293" s="3">
        <f>[1]!EM_S_STM07_IS($A1293,"9",DATE(M$4,12,31),"1")/1000000</f>
        <v>493.60254707000001</v>
      </c>
      <c r="N1293" s="3">
        <f>[1]!EM_S_STM07_IS($A1293,"61",DATE(M$4,12,31),"1")/1000000</f>
        <v>60.26709073</v>
      </c>
      <c r="O1293" s="6" t="str">
        <f t="shared" si="42"/>
        <v/>
      </c>
      <c r="P1293" s="6" t="str">
        <f t="shared" si="43"/>
        <v/>
      </c>
    </row>
    <row r="1294" spans="1:16" x14ac:dyDescent="0.25">
      <c r="A1294" s="5" t="s">
        <v>1288</v>
      </c>
      <c r="B1294" s="5" t="s">
        <v>4350</v>
      </c>
      <c r="C1294" s="3" t="e">
        <f>[1]!EM_S_STM07_IS($A1294,"9",DATE(C$4,12,31),"1")/1000000</f>
        <v>#VALUE!</v>
      </c>
      <c r="D1294" s="3" t="e">
        <f>[1]!EM_S_STM07_IS($A1294,"61",DATE(C$4,12,31),"1")/1000000</f>
        <v>#VALUE!</v>
      </c>
      <c r="E1294" s="3">
        <f>[1]!EM_S_STM07_IS($A1294,"9",DATE(E$4,12,31),"1")/1000000</f>
        <v>211.34022003999999</v>
      </c>
      <c r="F1294" s="3">
        <f>[1]!EM_S_STM07_IS($A1294,"61",DATE(E$4,12,31),"1")/1000000</f>
        <v>54.122050439999995</v>
      </c>
      <c r="G1294" s="3">
        <f>[1]!EM_S_STM07_IS($A1294,"9",DATE(G$4,12,31),"1")/1000000</f>
        <v>276.35744031000002</v>
      </c>
      <c r="H1294" s="3">
        <f>[1]!EM_S_STM07_IS($A1294,"61",DATE(G$4,12,31),"1")/1000000</f>
        <v>43.406134369999997</v>
      </c>
      <c r="I1294" s="3">
        <f>[1]!EM_S_STM07_IS($A1294,"9",DATE(I$4,12,31),"1")/1000000</f>
        <v>338.64349435000003</v>
      </c>
      <c r="J1294" s="3">
        <f>[1]!EM_S_STM07_IS($A1294,"61",DATE(I$4,12,31),"1")/1000000</f>
        <v>68.538897750000004</v>
      </c>
      <c r="K1294" s="3">
        <f>[1]!EM_S_STM07_IS($A1294,"9",DATE(K$4,12,31),"1")/1000000</f>
        <v>276.52474192</v>
      </c>
      <c r="L1294" s="3">
        <f>[1]!EM_S_STM07_IS($A1294,"61",DATE(K$4,12,31),"1")/1000000</f>
        <v>51.88947555</v>
      </c>
      <c r="M1294" s="3">
        <f>[1]!EM_S_STM07_IS($A1294,"9",DATE(M$4,12,31),"1")/1000000</f>
        <v>243.80019772</v>
      </c>
      <c r="N1294" s="3">
        <f>[1]!EM_S_STM07_IS($A1294,"61",DATE(M$4,12,31),"1")/1000000</f>
        <v>36.540703869999994</v>
      </c>
      <c r="O1294" s="6" t="str">
        <f t="shared" si="42"/>
        <v/>
      </c>
      <c r="P1294" s="6" t="str">
        <f t="shared" si="43"/>
        <v/>
      </c>
    </row>
    <row r="1295" spans="1:16" x14ac:dyDescent="0.25">
      <c r="A1295" s="5" t="s">
        <v>1289</v>
      </c>
      <c r="B1295" s="5" t="s">
        <v>4351</v>
      </c>
      <c r="C1295" s="3" t="e">
        <f>[1]!EM_S_STM07_IS($A1295,"9",DATE(C$4,12,31),"1")/1000000</f>
        <v>#VALUE!</v>
      </c>
      <c r="D1295" s="3" t="e">
        <f>[1]!EM_S_STM07_IS($A1295,"61",DATE(C$4,12,31),"1")/1000000</f>
        <v>#VALUE!</v>
      </c>
      <c r="E1295" s="3">
        <f>[1]!EM_S_STM07_IS($A1295,"9",DATE(E$4,12,31),"1")/1000000</f>
        <v>47.753167399999995</v>
      </c>
      <c r="F1295" s="3">
        <f>[1]!EM_S_STM07_IS($A1295,"61",DATE(E$4,12,31),"1")/1000000</f>
        <v>4.5855982000000006</v>
      </c>
      <c r="G1295" s="3">
        <f>[1]!EM_S_STM07_IS($A1295,"9",DATE(G$4,12,31),"1")/1000000</f>
        <v>143.68535316999998</v>
      </c>
      <c r="H1295" s="3">
        <f>[1]!EM_S_STM07_IS($A1295,"61",DATE(G$4,12,31),"1")/1000000</f>
        <v>26.738275649999999</v>
      </c>
      <c r="I1295" s="3">
        <f>[1]!EM_S_STM07_IS($A1295,"9",DATE(I$4,12,31),"1")/1000000</f>
        <v>218.53964932</v>
      </c>
      <c r="J1295" s="3">
        <f>[1]!EM_S_STM07_IS($A1295,"61",DATE(I$4,12,31),"1")/1000000</f>
        <v>33.323096229999997</v>
      </c>
      <c r="K1295" s="3">
        <f>[1]!EM_S_STM07_IS($A1295,"9",DATE(K$4,12,31),"1")/1000000</f>
        <v>275.42172743999998</v>
      </c>
      <c r="L1295" s="3">
        <f>[1]!EM_S_STM07_IS($A1295,"61",DATE(K$4,12,31),"1")/1000000</f>
        <v>42.53059262</v>
      </c>
      <c r="M1295" s="3">
        <f>[1]!EM_S_STM07_IS($A1295,"9",DATE(M$4,12,31),"1")/1000000</f>
        <v>421.30311019999999</v>
      </c>
      <c r="N1295" s="3">
        <f>[1]!EM_S_STM07_IS($A1295,"61",DATE(M$4,12,31),"1")/1000000</f>
        <v>67.803918769999996</v>
      </c>
      <c r="O1295" s="6" t="str">
        <f t="shared" si="42"/>
        <v/>
      </c>
      <c r="P1295" s="6" t="str">
        <f t="shared" si="43"/>
        <v/>
      </c>
    </row>
    <row r="1296" spans="1:16" x14ac:dyDescent="0.25">
      <c r="A1296" s="5" t="s">
        <v>1290</v>
      </c>
      <c r="B1296" s="5" t="s">
        <v>4352</v>
      </c>
      <c r="C1296" s="3">
        <f>[1]!EM_S_STM07_IS($A1296,"9",DATE(C$4,12,31),"1")/1000000</f>
        <v>325.10776319000001</v>
      </c>
      <c r="D1296" s="3">
        <f>[1]!EM_S_STM07_IS($A1296,"61",DATE(C$4,12,31),"1")/1000000</f>
        <v>29.669339140000002</v>
      </c>
      <c r="E1296" s="3">
        <f>[1]!EM_S_STM07_IS($A1296,"9",DATE(E$4,12,31),"1")/1000000</f>
        <v>368.21420610000001</v>
      </c>
      <c r="F1296" s="3">
        <f>[1]!EM_S_STM07_IS($A1296,"61",DATE(E$4,12,31),"1")/1000000</f>
        <v>38.07611292</v>
      </c>
      <c r="G1296" s="3">
        <f>[1]!EM_S_STM07_IS($A1296,"9",DATE(G$4,12,31),"1")/1000000</f>
        <v>387.68288057000001</v>
      </c>
      <c r="H1296" s="3">
        <f>[1]!EM_S_STM07_IS($A1296,"61",DATE(G$4,12,31),"1")/1000000</f>
        <v>36.89143662</v>
      </c>
      <c r="I1296" s="3">
        <f>[1]!EM_S_STM07_IS($A1296,"9",DATE(I$4,12,31),"1")/1000000</f>
        <v>500.14730107999998</v>
      </c>
      <c r="J1296" s="3">
        <f>[1]!EM_S_STM07_IS($A1296,"61",DATE(I$4,12,31),"1")/1000000</f>
        <v>45.639332459999999</v>
      </c>
      <c r="K1296" s="3">
        <f>[1]!EM_S_STM07_IS($A1296,"9",DATE(K$4,12,31),"1")/1000000</f>
        <v>580.75940441</v>
      </c>
      <c r="L1296" s="3">
        <f>[1]!EM_S_STM07_IS($A1296,"61",DATE(K$4,12,31),"1")/1000000</f>
        <v>47.183853909999996</v>
      </c>
      <c r="M1296" s="3">
        <f>[1]!EM_S_STM07_IS($A1296,"9",DATE(M$4,12,31),"1")/1000000</f>
        <v>626.23079897000002</v>
      </c>
      <c r="N1296" s="3">
        <f>[1]!EM_S_STM07_IS($A1296,"61",DATE(M$4,12,31),"1")/1000000</f>
        <v>59.89202615</v>
      </c>
      <c r="O1296" s="6">
        <f t="shared" si="42"/>
        <v>0.14009598591979655</v>
      </c>
      <c r="P1296" s="6">
        <f t="shared" si="43"/>
        <v>0.15083278745893391</v>
      </c>
    </row>
    <row r="1297" spans="1:16" x14ac:dyDescent="0.25">
      <c r="A1297" s="5" t="s">
        <v>1291</v>
      </c>
      <c r="B1297" s="5" t="s">
        <v>4353</v>
      </c>
      <c r="C1297" s="3" t="e">
        <f>[1]!EM_S_STM07_IS($A1297,"9",DATE(C$4,12,31),"1")/1000000</f>
        <v>#VALUE!</v>
      </c>
      <c r="D1297" s="3" t="e">
        <f>[1]!EM_S_STM07_IS($A1297,"61",DATE(C$4,12,31),"1")/1000000</f>
        <v>#VALUE!</v>
      </c>
      <c r="E1297" s="3">
        <f>[1]!EM_S_STM07_IS($A1297,"9",DATE(E$4,12,31),"1")/1000000</f>
        <v>1553.8469925499999</v>
      </c>
      <c r="F1297" s="3">
        <f>[1]!EM_S_STM07_IS($A1297,"61",DATE(E$4,12,31),"1")/1000000</f>
        <v>59.501311840000007</v>
      </c>
      <c r="G1297" s="3">
        <f>[1]!EM_S_STM07_IS($A1297,"9",DATE(G$4,12,31),"1")/1000000</f>
        <v>1477.05385544</v>
      </c>
      <c r="H1297" s="3">
        <f>[1]!EM_S_STM07_IS($A1297,"61",DATE(G$4,12,31),"1")/1000000</f>
        <v>57.861516549999997</v>
      </c>
      <c r="I1297" s="3">
        <f>[1]!EM_S_STM07_IS($A1297,"9",DATE(I$4,12,31),"1")/1000000</f>
        <v>1502.9779256500001</v>
      </c>
      <c r="J1297" s="3">
        <f>[1]!EM_S_STM07_IS($A1297,"61",DATE(I$4,12,31),"1")/1000000</f>
        <v>56.727600359999997</v>
      </c>
      <c r="K1297" s="3">
        <f>[1]!EM_S_STM07_IS($A1297,"9",DATE(K$4,12,31),"1")/1000000</f>
        <v>1630.3970009300001</v>
      </c>
      <c r="L1297" s="3">
        <f>[1]!EM_S_STM07_IS($A1297,"61",DATE(K$4,12,31),"1")/1000000</f>
        <v>81.687076680000004</v>
      </c>
      <c r="M1297" s="3">
        <f>[1]!EM_S_STM07_IS($A1297,"9",DATE(M$4,12,31),"1")/1000000</f>
        <v>1943.69758714</v>
      </c>
      <c r="N1297" s="3">
        <f>[1]!EM_S_STM07_IS($A1297,"61",DATE(M$4,12,31),"1")/1000000</f>
        <v>75.183905299999992</v>
      </c>
      <c r="O1297" s="6" t="str">
        <f t="shared" si="42"/>
        <v/>
      </c>
      <c r="P1297" s="6" t="str">
        <f t="shared" si="43"/>
        <v/>
      </c>
    </row>
    <row r="1298" spans="1:16" x14ac:dyDescent="0.25">
      <c r="A1298" s="5" t="s">
        <v>1292</v>
      </c>
      <c r="B1298" s="5" t="s">
        <v>4354</v>
      </c>
      <c r="C1298" s="3">
        <f>[1]!EM_S_STM07_IS($A1298,"9",DATE(C$4,12,31),"1")/1000000</f>
        <v>530.08661325000003</v>
      </c>
      <c r="D1298" s="3">
        <f>[1]!EM_S_STM07_IS($A1298,"61",DATE(C$4,12,31),"1")/1000000</f>
        <v>112.95067863</v>
      </c>
      <c r="E1298" s="3">
        <f>[1]!EM_S_STM07_IS($A1298,"9",DATE(E$4,12,31),"1")/1000000</f>
        <v>642.04536758000006</v>
      </c>
      <c r="F1298" s="3">
        <f>[1]!EM_S_STM07_IS($A1298,"61",DATE(E$4,12,31),"1")/1000000</f>
        <v>104.88304153</v>
      </c>
      <c r="G1298" s="3">
        <f>[1]!EM_S_STM07_IS($A1298,"9",DATE(G$4,12,31),"1")/1000000</f>
        <v>663.93100296</v>
      </c>
      <c r="H1298" s="3">
        <f>[1]!EM_S_STM07_IS($A1298,"61",DATE(G$4,12,31),"1")/1000000</f>
        <v>80.375381129999994</v>
      </c>
      <c r="I1298" s="3">
        <f>[1]!EM_S_STM07_IS($A1298,"9",DATE(I$4,12,31),"1")/1000000</f>
        <v>1353.2492799000001</v>
      </c>
      <c r="J1298" s="3">
        <f>[1]!EM_S_STM07_IS($A1298,"61",DATE(I$4,12,31),"1")/1000000</f>
        <v>118.3706675</v>
      </c>
      <c r="K1298" s="3">
        <f>[1]!EM_S_STM07_IS($A1298,"9",DATE(K$4,12,31),"1")/1000000</f>
        <v>1932.0542401300002</v>
      </c>
      <c r="L1298" s="3">
        <f>[1]!EM_S_STM07_IS($A1298,"61",DATE(K$4,12,31),"1")/1000000</f>
        <v>159.08818911</v>
      </c>
      <c r="M1298" s="3">
        <f>[1]!EM_S_STM07_IS($A1298,"9",DATE(M$4,12,31),"1")/1000000</f>
        <v>3001.9814717300001</v>
      </c>
      <c r="N1298" s="3">
        <f>[1]!EM_S_STM07_IS($A1298,"61",DATE(M$4,12,31),"1")/1000000</f>
        <v>145.60975643999998</v>
      </c>
      <c r="O1298" s="6">
        <f t="shared" si="42"/>
        <v>0.41453023299195757</v>
      </c>
      <c r="P1298" s="6">
        <f t="shared" si="43"/>
        <v>5.2108007930522504E-2</v>
      </c>
    </row>
    <row r="1299" spans="1:16" x14ac:dyDescent="0.25">
      <c r="A1299" s="5" t="s">
        <v>1293</v>
      </c>
      <c r="B1299" s="5" t="s">
        <v>4355</v>
      </c>
      <c r="C1299" s="3">
        <f>[1]!EM_S_STM07_IS($A1299,"9",DATE(C$4,12,31),"1")/1000000</f>
        <v>841.62898700000005</v>
      </c>
      <c r="D1299" s="3">
        <f>[1]!EM_S_STM07_IS($A1299,"61",DATE(C$4,12,31),"1")/1000000</f>
        <v>327.91559863999998</v>
      </c>
      <c r="E1299" s="3">
        <f>[1]!EM_S_STM07_IS($A1299,"9",DATE(E$4,12,31),"1")/1000000</f>
        <v>1157.25808953</v>
      </c>
      <c r="F1299" s="3">
        <f>[1]!EM_S_STM07_IS($A1299,"61",DATE(E$4,12,31),"1")/1000000</f>
        <v>355.69128458999995</v>
      </c>
      <c r="G1299" s="3">
        <f>[1]!EM_S_STM07_IS($A1299,"9",DATE(G$4,12,31),"1")/1000000</f>
        <v>1409.5129100199999</v>
      </c>
      <c r="H1299" s="3">
        <f>[1]!EM_S_STM07_IS($A1299,"61",DATE(G$4,12,31),"1")/1000000</f>
        <v>429.02890435</v>
      </c>
      <c r="I1299" s="3">
        <f>[1]!EM_S_STM07_IS($A1299,"9",DATE(I$4,12,31),"1")/1000000</f>
        <v>1906.4665090399999</v>
      </c>
      <c r="J1299" s="3">
        <f>[1]!EM_S_STM07_IS($A1299,"61",DATE(I$4,12,31),"1")/1000000</f>
        <v>517.54417171</v>
      </c>
      <c r="K1299" s="3">
        <f>[1]!EM_S_STM07_IS($A1299,"9",DATE(K$4,12,31),"1")/1000000</f>
        <v>2548.8443924799999</v>
      </c>
      <c r="L1299" s="3">
        <f>[1]!EM_S_STM07_IS($A1299,"61",DATE(K$4,12,31),"1")/1000000</f>
        <v>624.40559726999993</v>
      </c>
      <c r="M1299" s="3">
        <f>[1]!EM_S_STM07_IS($A1299,"9",DATE(M$4,12,31),"1")/1000000</f>
        <v>2773.4873088499999</v>
      </c>
      <c r="N1299" s="3">
        <f>[1]!EM_S_STM07_IS($A1299,"61",DATE(M$4,12,31),"1")/1000000</f>
        <v>351.34116679000005</v>
      </c>
      <c r="O1299" s="6">
        <f t="shared" si="42"/>
        <v>0.26934915902315537</v>
      </c>
      <c r="P1299" s="6">
        <f t="shared" si="43"/>
        <v>1.3895960147229713E-2</v>
      </c>
    </row>
    <row r="1300" spans="1:16" x14ac:dyDescent="0.25">
      <c r="A1300" s="5" t="s">
        <v>1294</v>
      </c>
      <c r="B1300" s="5" t="s">
        <v>4356</v>
      </c>
      <c r="C1300" s="3">
        <f>[1]!EM_S_STM07_IS($A1300,"9",DATE(C$4,12,31),"1")/1000000</f>
        <v>770.10094577999996</v>
      </c>
      <c r="D1300" s="3">
        <f>[1]!EM_S_STM07_IS($A1300,"61",DATE(C$4,12,31),"1")/1000000</f>
        <v>410.48272172000003</v>
      </c>
      <c r="E1300" s="3">
        <f>[1]!EM_S_STM07_IS($A1300,"9",DATE(E$4,12,31),"1")/1000000</f>
        <v>919.84624019</v>
      </c>
      <c r="F1300" s="3">
        <f>[1]!EM_S_STM07_IS($A1300,"61",DATE(E$4,12,31),"1")/1000000</f>
        <v>473.15767192000004</v>
      </c>
      <c r="G1300" s="3">
        <f>[1]!EM_S_STM07_IS($A1300,"9",DATE(G$4,12,31),"1")/1000000</f>
        <v>1015.9200797899999</v>
      </c>
      <c r="H1300" s="3">
        <f>[1]!EM_S_STM07_IS($A1300,"61",DATE(G$4,12,31),"1")/1000000</f>
        <v>403.27328999999997</v>
      </c>
      <c r="I1300" s="3">
        <f>[1]!EM_S_STM07_IS($A1300,"9",DATE(I$4,12,31),"1")/1000000</f>
        <v>1303.26783176</v>
      </c>
      <c r="J1300" s="3">
        <f>[1]!EM_S_STM07_IS($A1300,"61",DATE(I$4,12,31),"1")/1000000</f>
        <v>361.64547304000001</v>
      </c>
      <c r="K1300" s="3">
        <f>[1]!EM_S_STM07_IS($A1300,"9",DATE(K$4,12,31),"1")/1000000</f>
        <v>1668.6369556700001</v>
      </c>
      <c r="L1300" s="3">
        <f>[1]!EM_S_STM07_IS($A1300,"61",DATE(K$4,12,31),"1")/1000000</f>
        <v>423.19255124</v>
      </c>
      <c r="M1300" s="3">
        <f>[1]!EM_S_STM07_IS($A1300,"9",DATE(M$4,12,31),"1")/1000000</f>
        <v>2768.71746381</v>
      </c>
      <c r="N1300" s="3">
        <f>[1]!EM_S_STM07_IS($A1300,"61",DATE(M$4,12,31),"1")/1000000</f>
        <v>520.89060657000005</v>
      </c>
      <c r="O1300" s="6">
        <f t="shared" si="42"/>
        <v>0.29165401024187254</v>
      </c>
      <c r="P1300" s="6">
        <f t="shared" si="43"/>
        <v>4.8794325374684977E-2</v>
      </c>
    </row>
    <row r="1301" spans="1:16" x14ac:dyDescent="0.25">
      <c r="A1301" s="5" t="s">
        <v>1295</v>
      </c>
      <c r="B1301" s="5" t="s">
        <v>4357</v>
      </c>
      <c r="C1301" s="3">
        <f>[1]!EM_S_STM07_IS($A1301,"9",DATE(C$4,12,31),"1")/1000000</f>
        <v>338.53914277999996</v>
      </c>
      <c r="D1301" s="3">
        <f>[1]!EM_S_STM07_IS($A1301,"61",DATE(C$4,12,31),"1")/1000000</f>
        <v>62.19588349</v>
      </c>
      <c r="E1301" s="3">
        <f>[1]!EM_S_STM07_IS($A1301,"9",DATE(E$4,12,31),"1")/1000000</f>
        <v>448.65561147000005</v>
      </c>
      <c r="F1301" s="3">
        <f>[1]!EM_S_STM07_IS($A1301,"61",DATE(E$4,12,31),"1")/1000000</f>
        <v>81.618856559999998</v>
      </c>
      <c r="G1301" s="3">
        <f>[1]!EM_S_STM07_IS($A1301,"9",DATE(G$4,12,31),"1")/1000000</f>
        <v>347.31658680999999</v>
      </c>
      <c r="H1301" s="3">
        <f>[1]!EM_S_STM07_IS($A1301,"61",DATE(G$4,12,31),"1")/1000000</f>
        <v>40.653503659999998</v>
      </c>
      <c r="I1301" s="3">
        <f>[1]!EM_S_STM07_IS($A1301,"9",DATE(I$4,12,31),"1")/1000000</f>
        <v>407.47426383999999</v>
      </c>
      <c r="J1301" s="3">
        <f>[1]!EM_S_STM07_IS($A1301,"61",DATE(I$4,12,31),"1")/1000000</f>
        <v>46.356314600000005</v>
      </c>
      <c r="K1301" s="3">
        <f>[1]!EM_S_STM07_IS($A1301,"9",DATE(K$4,12,31),"1")/1000000</f>
        <v>818.36288351999997</v>
      </c>
      <c r="L1301" s="3">
        <f>[1]!EM_S_STM07_IS($A1301,"61",DATE(K$4,12,31),"1")/1000000</f>
        <v>108.72937865</v>
      </c>
      <c r="M1301" s="3">
        <f>[1]!EM_S_STM07_IS($A1301,"9",DATE(M$4,12,31),"1")/1000000</f>
        <v>820.02857819000008</v>
      </c>
      <c r="N1301" s="3">
        <f>[1]!EM_S_STM07_IS($A1301,"61",DATE(M$4,12,31),"1")/1000000</f>
        <v>44.444185750000003</v>
      </c>
      <c r="O1301" s="6">
        <f t="shared" si="42"/>
        <v>0.19355935076215691</v>
      </c>
      <c r="P1301" s="6">
        <f t="shared" si="43"/>
        <v>-6.5002041687173717E-2</v>
      </c>
    </row>
    <row r="1302" spans="1:16" x14ac:dyDescent="0.25">
      <c r="A1302" s="5" t="s">
        <v>1296</v>
      </c>
      <c r="B1302" s="5" t="s">
        <v>4358</v>
      </c>
      <c r="C1302" s="3">
        <f>[1]!EM_S_STM07_IS($A1302,"9",DATE(C$4,12,31),"1")/1000000</f>
        <v>434.0571013</v>
      </c>
      <c r="D1302" s="3">
        <f>[1]!EM_S_STM07_IS($A1302,"61",DATE(C$4,12,31),"1")/1000000</f>
        <v>53.895442229999993</v>
      </c>
      <c r="E1302" s="3">
        <f>[1]!EM_S_STM07_IS($A1302,"9",DATE(E$4,12,31),"1")/1000000</f>
        <v>753.70356579999998</v>
      </c>
      <c r="F1302" s="3">
        <f>[1]!EM_S_STM07_IS($A1302,"61",DATE(E$4,12,31),"1")/1000000</f>
        <v>107.15177804999999</v>
      </c>
      <c r="G1302" s="3">
        <f>[1]!EM_S_STM07_IS($A1302,"9",DATE(G$4,12,31),"1")/1000000</f>
        <v>1105.5310330699999</v>
      </c>
      <c r="H1302" s="3">
        <f>[1]!EM_S_STM07_IS($A1302,"61",DATE(G$4,12,31),"1")/1000000</f>
        <v>168.70200316999998</v>
      </c>
      <c r="I1302" s="3">
        <f>[1]!EM_S_STM07_IS($A1302,"9",DATE(I$4,12,31),"1")/1000000</f>
        <v>1445.348131</v>
      </c>
      <c r="J1302" s="3">
        <f>[1]!EM_S_STM07_IS($A1302,"61",DATE(I$4,12,31),"1")/1000000</f>
        <v>248.80383734999998</v>
      </c>
      <c r="K1302" s="3">
        <f>[1]!EM_S_STM07_IS($A1302,"9",DATE(K$4,12,31),"1")/1000000</f>
        <v>1715.24192709</v>
      </c>
      <c r="L1302" s="3">
        <f>[1]!EM_S_STM07_IS($A1302,"61",DATE(K$4,12,31),"1")/1000000</f>
        <v>294.28934018000001</v>
      </c>
      <c r="M1302" s="3">
        <f>[1]!EM_S_STM07_IS($A1302,"9",DATE(M$4,12,31),"1")/1000000</f>
        <v>3807.5920352600001</v>
      </c>
      <c r="N1302" s="3">
        <f>[1]!EM_S_STM07_IS($A1302,"61",DATE(M$4,12,31),"1")/1000000</f>
        <v>263.39620890999998</v>
      </c>
      <c r="O1302" s="6">
        <f t="shared" si="42"/>
        <v>0.54390548023225982</v>
      </c>
      <c r="P1302" s="6">
        <f t="shared" si="43"/>
        <v>0.37344570632688967</v>
      </c>
    </row>
    <row r="1303" spans="1:16" x14ac:dyDescent="0.25">
      <c r="A1303" s="5" t="s">
        <v>1297</v>
      </c>
      <c r="B1303" s="5" t="s">
        <v>4359</v>
      </c>
      <c r="C1303" s="3">
        <f>[1]!EM_S_STM07_IS($A1303,"9",DATE(C$4,12,31),"1")/1000000</f>
        <v>377.64812379</v>
      </c>
      <c r="D1303" s="3">
        <f>[1]!EM_S_STM07_IS($A1303,"61",DATE(C$4,12,31),"1")/1000000</f>
        <v>43.868643409999997</v>
      </c>
      <c r="E1303" s="3">
        <f>[1]!EM_S_STM07_IS($A1303,"9",DATE(E$4,12,31),"1")/1000000</f>
        <v>534.09450460000005</v>
      </c>
      <c r="F1303" s="3">
        <f>[1]!EM_S_STM07_IS($A1303,"61",DATE(E$4,12,31),"1")/1000000</f>
        <v>73.090497830000004</v>
      </c>
      <c r="G1303" s="3">
        <f>[1]!EM_S_STM07_IS($A1303,"9",DATE(G$4,12,31),"1")/1000000</f>
        <v>631.46135332000006</v>
      </c>
      <c r="H1303" s="3">
        <f>[1]!EM_S_STM07_IS($A1303,"61",DATE(G$4,12,31),"1")/1000000</f>
        <v>53.712134810000002</v>
      </c>
      <c r="I1303" s="3">
        <f>[1]!EM_S_STM07_IS($A1303,"9",DATE(I$4,12,31),"1")/1000000</f>
        <v>759.11797863999993</v>
      </c>
      <c r="J1303" s="3">
        <f>[1]!EM_S_STM07_IS($A1303,"61",DATE(I$4,12,31),"1")/1000000</f>
        <v>60.8085594</v>
      </c>
      <c r="K1303" s="3">
        <f>[1]!EM_S_STM07_IS($A1303,"9",DATE(K$4,12,31),"1")/1000000</f>
        <v>911.80166466999992</v>
      </c>
      <c r="L1303" s="3">
        <f>[1]!EM_S_STM07_IS($A1303,"61",DATE(K$4,12,31),"1")/1000000</f>
        <v>9.2786541199999988</v>
      </c>
      <c r="M1303" s="3">
        <f>[1]!EM_S_STM07_IS($A1303,"9",DATE(M$4,12,31),"1")/1000000</f>
        <v>963.97519309000006</v>
      </c>
      <c r="N1303" s="3">
        <f>[1]!EM_S_STM07_IS($A1303,"61",DATE(M$4,12,31),"1")/1000000</f>
        <v>20.612389399999998</v>
      </c>
      <c r="O1303" s="6">
        <f t="shared" si="42"/>
        <v>0.20613440336099864</v>
      </c>
      <c r="P1303" s="6">
        <f t="shared" si="43"/>
        <v>-0.14020517511217911</v>
      </c>
    </row>
    <row r="1304" spans="1:16" x14ac:dyDescent="0.25">
      <c r="A1304" s="5" t="s">
        <v>1298</v>
      </c>
      <c r="B1304" s="5" t="s">
        <v>4360</v>
      </c>
      <c r="C1304" s="3">
        <f>[1]!EM_S_STM07_IS($A1304,"9",DATE(C$4,12,31),"1")/1000000</f>
        <v>173.94944574000002</v>
      </c>
      <c r="D1304" s="3">
        <f>[1]!EM_S_STM07_IS($A1304,"61",DATE(C$4,12,31),"1")/1000000</f>
        <v>42.324462279999999</v>
      </c>
      <c r="E1304" s="3">
        <f>[1]!EM_S_STM07_IS($A1304,"9",DATE(E$4,12,31),"1")/1000000</f>
        <v>261.31121762999999</v>
      </c>
      <c r="F1304" s="3">
        <f>[1]!EM_S_STM07_IS($A1304,"61",DATE(E$4,12,31),"1")/1000000</f>
        <v>64.641439370000001</v>
      </c>
      <c r="G1304" s="3">
        <f>[1]!EM_S_STM07_IS($A1304,"9",DATE(G$4,12,31),"1")/1000000</f>
        <v>264.49152848</v>
      </c>
      <c r="H1304" s="3">
        <f>[1]!EM_S_STM07_IS($A1304,"61",DATE(G$4,12,31),"1")/1000000</f>
        <v>47.339574859999999</v>
      </c>
      <c r="I1304" s="3">
        <f>[1]!EM_S_STM07_IS($A1304,"9",DATE(I$4,12,31),"1")/1000000</f>
        <v>302.47241954999998</v>
      </c>
      <c r="J1304" s="3">
        <f>[1]!EM_S_STM07_IS($A1304,"61",DATE(I$4,12,31),"1")/1000000</f>
        <v>39.770218640000003</v>
      </c>
      <c r="K1304" s="3">
        <f>[1]!EM_S_STM07_IS($A1304,"9",DATE(K$4,12,31),"1")/1000000</f>
        <v>399.30683010000001</v>
      </c>
      <c r="L1304" s="3">
        <f>[1]!EM_S_STM07_IS($A1304,"61",DATE(K$4,12,31),"1")/1000000</f>
        <v>57.341790340000003</v>
      </c>
      <c r="M1304" s="3">
        <f>[1]!EM_S_STM07_IS($A1304,"9",DATE(M$4,12,31),"1")/1000000</f>
        <v>746.71862427999997</v>
      </c>
      <c r="N1304" s="3">
        <f>[1]!EM_S_STM07_IS($A1304,"61",DATE(M$4,12,31),"1")/1000000</f>
        <v>78.646513400000003</v>
      </c>
      <c r="O1304" s="6">
        <f t="shared" si="42"/>
        <v>0.33827938109743028</v>
      </c>
      <c r="P1304" s="6">
        <f t="shared" si="43"/>
        <v>0.13192487745944592</v>
      </c>
    </row>
    <row r="1305" spans="1:16" x14ac:dyDescent="0.25">
      <c r="A1305" s="5" t="s">
        <v>1299</v>
      </c>
      <c r="B1305" s="5" t="s">
        <v>4361</v>
      </c>
      <c r="C1305" s="3">
        <f>[1]!EM_S_STM07_IS($A1305,"9",DATE(C$4,12,31),"1")/1000000</f>
        <v>202.88427487000001</v>
      </c>
      <c r="D1305" s="3">
        <f>[1]!EM_S_STM07_IS($A1305,"61",DATE(C$4,12,31),"1")/1000000</f>
        <v>61.880212799999995</v>
      </c>
      <c r="E1305" s="3">
        <f>[1]!EM_S_STM07_IS($A1305,"9",DATE(E$4,12,31),"1")/1000000</f>
        <v>331.45818094999998</v>
      </c>
      <c r="F1305" s="3">
        <f>[1]!EM_S_STM07_IS($A1305,"61",DATE(E$4,12,31),"1")/1000000</f>
        <v>76.689666319999986</v>
      </c>
      <c r="G1305" s="3">
        <f>[1]!EM_S_STM07_IS($A1305,"9",DATE(G$4,12,31),"1")/1000000</f>
        <v>266.53922446000001</v>
      </c>
      <c r="H1305" s="3">
        <f>[1]!EM_S_STM07_IS($A1305,"61",DATE(G$4,12,31),"1")/1000000</f>
        <v>23.93298437</v>
      </c>
      <c r="I1305" s="3">
        <f>[1]!EM_S_STM07_IS($A1305,"9",DATE(I$4,12,31),"1")/1000000</f>
        <v>236.93844025000001</v>
      </c>
      <c r="J1305" s="3">
        <f>[1]!EM_S_STM07_IS($A1305,"61",DATE(I$4,12,31),"1")/1000000</f>
        <v>11.987280570000001</v>
      </c>
      <c r="K1305" s="3">
        <f>[1]!EM_S_STM07_IS($A1305,"9",DATE(K$4,12,31),"1")/1000000</f>
        <v>846.66935888</v>
      </c>
      <c r="L1305" s="3">
        <f>[1]!EM_S_STM07_IS($A1305,"61",DATE(K$4,12,31),"1")/1000000</f>
        <v>45.914981079999997</v>
      </c>
      <c r="M1305" s="3">
        <f>[1]!EM_S_STM07_IS($A1305,"9",DATE(M$4,12,31),"1")/1000000</f>
        <v>1196.8427237000001</v>
      </c>
      <c r="N1305" s="3">
        <f>[1]!EM_S_STM07_IS($A1305,"61",DATE(M$4,12,31),"1")/1000000</f>
        <v>55.535541680000001</v>
      </c>
      <c r="O1305" s="6">
        <f t="shared" si="42"/>
        <v>0.42612548010058582</v>
      </c>
      <c r="P1305" s="6">
        <f t="shared" si="43"/>
        <v>-2.1403084064190669E-2</v>
      </c>
    </row>
    <row r="1306" spans="1:16" x14ac:dyDescent="0.25">
      <c r="A1306" s="5" t="s">
        <v>1300</v>
      </c>
      <c r="B1306" s="5" t="s">
        <v>4362</v>
      </c>
      <c r="C1306" s="3">
        <f>[1]!EM_S_STM07_IS($A1306,"9",DATE(C$4,12,31),"1")/1000000</f>
        <v>227.93012765999998</v>
      </c>
      <c r="D1306" s="3">
        <f>[1]!EM_S_STM07_IS($A1306,"61",DATE(C$4,12,31),"1")/1000000</f>
        <v>51.98369168</v>
      </c>
      <c r="E1306" s="3">
        <f>[1]!EM_S_STM07_IS($A1306,"9",DATE(E$4,12,31),"1")/1000000</f>
        <v>267.91655402999999</v>
      </c>
      <c r="F1306" s="3">
        <f>[1]!EM_S_STM07_IS($A1306,"61",DATE(E$4,12,31),"1")/1000000</f>
        <v>63.32266087</v>
      </c>
      <c r="G1306" s="3">
        <f>[1]!EM_S_STM07_IS($A1306,"9",DATE(G$4,12,31),"1")/1000000</f>
        <v>337.94009979999998</v>
      </c>
      <c r="H1306" s="3">
        <f>[1]!EM_S_STM07_IS($A1306,"61",DATE(G$4,12,31),"1")/1000000</f>
        <v>73.945182819999999</v>
      </c>
      <c r="I1306" s="3">
        <f>[1]!EM_S_STM07_IS($A1306,"9",DATE(I$4,12,31),"1")/1000000</f>
        <v>430.34612227999997</v>
      </c>
      <c r="J1306" s="3">
        <f>[1]!EM_S_STM07_IS($A1306,"61",DATE(I$4,12,31),"1")/1000000</f>
        <v>89.870067819999989</v>
      </c>
      <c r="K1306" s="3">
        <f>[1]!EM_S_STM07_IS($A1306,"9",DATE(K$4,12,31),"1")/1000000</f>
        <v>542.40593310999998</v>
      </c>
      <c r="L1306" s="3">
        <f>[1]!EM_S_STM07_IS($A1306,"61",DATE(K$4,12,31),"1")/1000000</f>
        <v>109.85147736</v>
      </c>
      <c r="M1306" s="3">
        <f>[1]!EM_S_STM07_IS($A1306,"9",DATE(M$4,12,31),"1")/1000000</f>
        <v>635.75507533000007</v>
      </c>
      <c r="N1306" s="3">
        <f>[1]!EM_S_STM07_IS($A1306,"61",DATE(M$4,12,31),"1")/1000000</f>
        <v>136.25470053999999</v>
      </c>
      <c r="O1306" s="6">
        <f t="shared" si="42"/>
        <v>0.22771516516181478</v>
      </c>
      <c r="P1306" s="6">
        <f t="shared" si="43"/>
        <v>0.21254223582653586</v>
      </c>
    </row>
    <row r="1307" spans="1:16" x14ac:dyDescent="0.25">
      <c r="A1307" s="5" t="s">
        <v>1301</v>
      </c>
      <c r="B1307" s="5" t="s">
        <v>4363</v>
      </c>
      <c r="C1307" s="3">
        <f>[1]!EM_S_STM07_IS($A1307,"9",DATE(C$4,12,31),"1")/1000000</f>
        <v>449.42853360999999</v>
      </c>
      <c r="D1307" s="3">
        <f>[1]!EM_S_STM07_IS($A1307,"61",DATE(C$4,12,31),"1")/1000000</f>
        <v>60.596174060000003</v>
      </c>
      <c r="E1307" s="3">
        <f>[1]!EM_S_STM07_IS($A1307,"9",DATE(E$4,12,31),"1")/1000000</f>
        <v>540.93225832000007</v>
      </c>
      <c r="F1307" s="3">
        <f>[1]!EM_S_STM07_IS($A1307,"61",DATE(E$4,12,31),"1")/1000000</f>
        <v>75.102625260000011</v>
      </c>
      <c r="G1307" s="3">
        <f>[1]!EM_S_STM07_IS($A1307,"9",DATE(G$4,12,31),"1")/1000000</f>
        <v>522.59702370000002</v>
      </c>
      <c r="H1307" s="3">
        <f>[1]!EM_S_STM07_IS($A1307,"61",DATE(G$4,12,31),"1")/1000000</f>
        <v>46.567557189999995</v>
      </c>
      <c r="I1307" s="3">
        <f>[1]!EM_S_STM07_IS($A1307,"9",DATE(I$4,12,31),"1")/1000000</f>
        <v>617.78834704999997</v>
      </c>
      <c r="J1307" s="3">
        <f>[1]!EM_S_STM07_IS($A1307,"61",DATE(I$4,12,31),"1")/1000000</f>
        <v>62.467624590000007</v>
      </c>
      <c r="K1307" s="3">
        <f>[1]!EM_S_STM07_IS($A1307,"9",DATE(K$4,12,31),"1")/1000000</f>
        <v>847.03123240000002</v>
      </c>
      <c r="L1307" s="3">
        <f>[1]!EM_S_STM07_IS($A1307,"61",DATE(K$4,12,31),"1")/1000000</f>
        <v>100.37294668999999</v>
      </c>
      <c r="M1307" s="3">
        <f>[1]!EM_S_STM07_IS($A1307,"9",DATE(M$4,12,31),"1")/1000000</f>
        <v>1023.1454664600001</v>
      </c>
      <c r="N1307" s="3">
        <f>[1]!EM_S_STM07_IS($A1307,"61",DATE(M$4,12,31),"1")/1000000</f>
        <v>130.14879179000002</v>
      </c>
      <c r="O1307" s="6">
        <f t="shared" si="42"/>
        <v>0.17884131577181761</v>
      </c>
      <c r="P1307" s="6">
        <f t="shared" si="43"/>
        <v>0.16519600591361794</v>
      </c>
    </row>
    <row r="1308" spans="1:16" x14ac:dyDescent="0.25">
      <c r="A1308" s="5" t="s">
        <v>1302</v>
      </c>
      <c r="B1308" s="5" t="s">
        <v>4364</v>
      </c>
      <c r="C1308" s="3">
        <f>[1]!EM_S_STM07_IS($A1308,"9",DATE(C$4,12,31),"1")/1000000</f>
        <v>295.36190557999998</v>
      </c>
      <c r="D1308" s="3">
        <f>[1]!EM_S_STM07_IS($A1308,"61",DATE(C$4,12,31),"1")/1000000</f>
        <v>69.38121962999999</v>
      </c>
      <c r="E1308" s="3">
        <f>[1]!EM_S_STM07_IS($A1308,"9",DATE(E$4,12,31),"1")/1000000</f>
        <v>308.96063273000004</v>
      </c>
      <c r="F1308" s="3">
        <f>[1]!EM_S_STM07_IS($A1308,"61",DATE(E$4,12,31),"1")/1000000</f>
        <v>70.745174919999997</v>
      </c>
      <c r="G1308" s="3">
        <f>[1]!EM_S_STM07_IS($A1308,"9",DATE(G$4,12,31),"1")/1000000</f>
        <v>272.32597680000003</v>
      </c>
      <c r="H1308" s="3">
        <f>[1]!EM_S_STM07_IS($A1308,"61",DATE(G$4,12,31),"1")/1000000</f>
        <v>11.95342256</v>
      </c>
      <c r="I1308" s="3">
        <f>[1]!EM_S_STM07_IS($A1308,"9",DATE(I$4,12,31),"1")/1000000</f>
        <v>451.76777401999999</v>
      </c>
      <c r="J1308" s="3">
        <f>[1]!EM_S_STM07_IS($A1308,"61",DATE(I$4,12,31),"1")/1000000</f>
        <v>56.943987219999997</v>
      </c>
      <c r="K1308" s="3">
        <f>[1]!EM_S_STM07_IS($A1308,"9",DATE(K$4,12,31),"1")/1000000</f>
        <v>795.72295211000005</v>
      </c>
      <c r="L1308" s="3">
        <f>[1]!EM_S_STM07_IS($A1308,"61",DATE(K$4,12,31),"1")/1000000</f>
        <v>174.72381213999998</v>
      </c>
      <c r="M1308" s="3">
        <f>[1]!EM_S_STM07_IS($A1308,"9",DATE(M$4,12,31),"1")/1000000</f>
        <v>1144.5776352400001</v>
      </c>
      <c r="N1308" s="3">
        <f>[1]!EM_S_STM07_IS($A1308,"61",DATE(M$4,12,31),"1")/1000000</f>
        <v>262.85133913999999</v>
      </c>
      <c r="O1308" s="6">
        <f t="shared" si="42"/>
        <v>0.31116743679578618</v>
      </c>
      <c r="P1308" s="6">
        <f t="shared" si="43"/>
        <v>0.30524985251465586</v>
      </c>
    </row>
    <row r="1309" spans="1:16" x14ac:dyDescent="0.25">
      <c r="A1309" s="5" t="s">
        <v>1303</v>
      </c>
      <c r="B1309" s="5" t="s">
        <v>4365</v>
      </c>
      <c r="C1309" s="3">
        <f>[1]!EM_S_STM07_IS($A1309,"9",DATE(C$4,12,31),"1")/1000000</f>
        <v>355.82568972000001</v>
      </c>
      <c r="D1309" s="3">
        <f>[1]!EM_S_STM07_IS($A1309,"61",DATE(C$4,12,31),"1")/1000000</f>
        <v>68.700902110000001</v>
      </c>
      <c r="E1309" s="3">
        <f>[1]!EM_S_STM07_IS($A1309,"9",DATE(E$4,12,31),"1")/1000000</f>
        <v>501.02355338999996</v>
      </c>
      <c r="F1309" s="3">
        <f>[1]!EM_S_STM07_IS($A1309,"61",DATE(E$4,12,31),"1")/1000000</f>
        <v>95.830250419999999</v>
      </c>
      <c r="G1309" s="3">
        <f>[1]!EM_S_STM07_IS($A1309,"9",DATE(G$4,12,31),"1")/1000000</f>
        <v>616.36872385000004</v>
      </c>
      <c r="H1309" s="3">
        <f>[1]!EM_S_STM07_IS($A1309,"61",DATE(G$4,12,31),"1")/1000000</f>
        <v>117.74550918000001</v>
      </c>
      <c r="I1309" s="3">
        <f>[1]!EM_S_STM07_IS($A1309,"9",DATE(I$4,12,31),"1")/1000000</f>
        <v>776.92464955999992</v>
      </c>
      <c r="J1309" s="3">
        <f>[1]!EM_S_STM07_IS($A1309,"61",DATE(I$4,12,31),"1")/1000000</f>
        <v>149.64523907</v>
      </c>
      <c r="K1309" s="3">
        <f>[1]!EM_S_STM07_IS($A1309,"9",DATE(K$4,12,31),"1")/1000000</f>
        <v>926.04551471000002</v>
      </c>
      <c r="L1309" s="3">
        <f>[1]!EM_S_STM07_IS($A1309,"61",DATE(K$4,12,31),"1")/1000000</f>
        <v>146.12464304</v>
      </c>
      <c r="M1309" s="3">
        <f>[1]!EM_S_STM07_IS($A1309,"9",DATE(M$4,12,31),"1")/1000000</f>
        <v>1287.8353969500001</v>
      </c>
      <c r="N1309" s="3">
        <f>[1]!EM_S_STM07_IS($A1309,"61",DATE(M$4,12,31),"1")/1000000</f>
        <v>180.57472507</v>
      </c>
      <c r="O1309" s="6">
        <f t="shared" si="42"/>
        <v>0.29337544519531589</v>
      </c>
      <c r="P1309" s="6">
        <f t="shared" si="43"/>
        <v>0.21321816585445363</v>
      </c>
    </row>
    <row r="1310" spans="1:16" x14ac:dyDescent="0.25">
      <c r="A1310" s="5" t="s">
        <v>1304</v>
      </c>
      <c r="B1310" s="5" t="s">
        <v>4366</v>
      </c>
      <c r="C1310" s="3">
        <f>[1]!EM_S_STM07_IS($A1310,"9",DATE(C$4,12,31),"1")/1000000</f>
        <v>246.1714356</v>
      </c>
      <c r="D1310" s="3">
        <f>[1]!EM_S_STM07_IS($A1310,"61",DATE(C$4,12,31),"1")/1000000</f>
        <v>16.94684062</v>
      </c>
      <c r="E1310" s="3">
        <f>[1]!EM_S_STM07_IS($A1310,"9",DATE(E$4,12,31),"1")/1000000</f>
        <v>288.29851404000004</v>
      </c>
      <c r="F1310" s="3">
        <f>[1]!EM_S_STM07_IS($A1310,"61",DATE(E$4,12,31),"1")/1000000</f>
        <v>9.0547636100000002</v>
      </c>
      <c r="G1310" s="3">
        <f>[1]!EM_S_STM07_IS($A1310,"9",DATE(G$4,12,31),"1")/1000000</f>
        <v>325.91077725999997</v>
      </c>
      <c r="H1310" s="3">
        <f>[1]!EM_S_STM07_IS($A1310,"61",DATE(G$4,12,31),"1")/1000000</f>
        <v>9.3462684499999984</v>
      </c>
      <c r="I1310" s="3">
        <f>[1]!EM_S_STM07_IS($A1310,"9",DATE(I$4,12,31),"1")/1000000</f>
        <v>368.34198930999997</v>
      </c>
      <c r="J1310" s="3">
        <f>[1]!EM_S_STM07_IS($A1310,"61",DATE(I$4,12,31),"1")/1000000</f>
        <v>4.9124635099999994</v>
      </c>
      <c r="K1310" s="3">
        <f>[1]!EM_S_STM07_IS($A1310,"9",DATE(K$4,12,31),"1")/1000000</f>
        <v>404.288366</v>
      </c>
      <c r="L1310" s="3">
        <f>[1]!EM_S_STM07_IS($A1310,"61",DATE(K$4,12,31),"1")/1000000</f>
        <v>6.4379466900000004</v>
      </c>
      <c r="M1310" s="3">
        <f>[1]!EM_S_STM07_IS($A1310,"9",DATE(M$4,12,31),"1")/1000000</f>
        <v>590.27402012000005</v>
      </c>
      <c r="N1310" s="3">
        <f>[1]!EM_S_STM07_IS($A1310,"61",DATE(M$4,12,31),"1")/1000000</f>
        <v>-109.74568287000001</v>
      </c>
      <c r="O1310" s="6">
        <f t="shared" si="42"/>
        <v>0.1911410780644196</v>
      </c>
      <c r="P1310" s="6">
        <f t="shared" si="43"/>
        <v>-2.4529803468118478</v>
      </c>
    </row>
    <row r="1311" spans="1:16" x14ac:dyDescent="0.25">
      <c r="A1311" s="5" t="s">
        <v>1305</v>
      </c>
      <c r="B1311" s="5" t="s">
        <v>4367</v>
      </c>
      <c r="C1311" s="3">
        <f>[1]!EM_S_STM07_IS($A1311,"9",DATE(C$4,12,31),"1")/1000000</f>
        <v>305.47654545999995</v>
      </c>
      <c r="D1311" s="3">
        <f>[1]!EM_S_STM07_IS($A1311,"61",DATE(C$4,12,31),"1")/1000000</f>
        <v>56.618591850000001</v>
      </c>
      <c r="E1311" s="3">
        <f>[1]!EM_S_STM07_IS($A1311,"9",DATE(E$4,12,31),"1")/1000000</f>
        <v>477.21285595000001</v>
      </c>
      <c r="F1311" s="3">
        <f>[1]!EM_S_STM07_IS($A1311,"61",DATE(E$4,12,31),"1")/1000000</f>
        <v>85.783620209999995</v>
      </c>
      <c r="G1311" s="3">
        <f>[1]!EM_S_STM07_IS($A1311,"9",DATE(G$4,12,31),"1")/1000000</f>
        <v>606.09765034000009</v>
      </c>
      <c r="H1311" s="3">
        <f>[1]!EM_S_STM07_IS($A1311,"61",DATE(G$4,12,31),"1")/1000000</f>
        <v>98.321337999999997</v>
      </c>
      <c r="I1311" s="3">
        <f>[1]!EM_S_STM07_IS($A1311,"9",DATE(I$4,12,31),"1")/1000000</f>
        <v>1039.06650732</v>
      </c>
      <c r="J1311" s="3">
        <f>[1]!EM_S_STM07_IS($A1311,"61",DATE(I$4,12,31),"1")/1000000</f>
        <v>160.73832109</v>
      </c>
      <c r="K1311" s="3">
        <f>[1]!EM_S_STM07_IS($A1311,"9",DATE(K$4,12,31),"1")/1000000</f>
        <v>1208.92395519</v>
      </c>
      <c r="L1311" s="3">
        <f>[1]!EM_S_STM07_IS($A1311,"61",DATE(K$4,12,31),"1")/1000000</f>
        <v>84.235940589999998</v>
      </c>
      <c r="M1311" s="3">
        <f>[1]!EM_S_STM07_IS($A1311,"9",DATE(M$4,12,31),"1")/1000000</f>
        <v>1348.9329180899999</v>
      </c>
      <c r="N1311" s="3">
        <f>[1]!EM_S_STM07_IS($A1311,"61",DATE(M$4,12,31),"1")/1000000</f>
        <v>151.30256080999999</v>
      </c>
      <c r="O1311" s="6">
        <f t="shared" si="42"/>
        <v>0.34586809047618639</v>
      </c>
      <c r="P1311" s="6">
        <f t="shared" si="43"/>
        <v>0.21724344060810785</v>
      </c>
    </row>
    <row r="1312" spans="1:16" x14ac:dyDescent="0.25">
      <c r="A1312" s="5" t="s">
        <v>1306</v>
      </c>
      <c r="B1312" s="5" t="s">
        <v>4368</v>
      </c>
      <c r="C1312" s="3">
        <f>[1]!EM_S_STM07_IS($A1312,"9",DATE(C$4,12,31),"1")/1000000</f>
        <v>864.87745064000001</v>
      </c>
      <c r="D1312" s="3">
        <f>[1]!EM_S_STM07_IS($A1312,"61",DATE(C$4,12,31),"1")/1000000</f>
        <v>120.30979194</v>
      </c>
      <c r="E1312" s="3">
        <f>[1]!EM_S_STM07_IS($A1312,"9",DATE(E$4,12,31),"1")/1000000</f>
        <v>1310.62447234</v>
      </c>
      <c r="F1312" s="3">
        <f>[1]!EM_S_STM07_IS($A1312,"61",DATE(E$4,12,31),"1")/1000000</f>
        <v>171.92776085</v>
      </c>
      <c r="G1312" s="3">
        <f>[1]!EM_S_STM07_IS($A1312,"9",DATE(G$4,12,31),"1")/1000000</f>
        <v>1640.1304507899999</v>
      </c>
      <c r="H1312" s="3">
        <f>[1]!EM_S_STM07_IS($A1312,"61",DATE(G$4,12,31),"1")/1000000</f>
        <v>182.81425141</v>
      </c>
      <c r="I1312" s="3">
        <f>[1]!EM_S_STM07_IS($A1312,"9",DATE(I$4,12,31),"1")/1000000</f>
        <v>1984.9672873099998</v>
      </c>
      <c r="J1312" s="3">
        <f>[1]!EM_S_STM07_IS($A1312,"61",DATE(I$4,12,31),"1")/1000000</f>
        <v>223.49555409999999</v>
      </c>
      <c r="K1312" s="3">
        <f>[1]!EM_S_STM07_IS($A1312,"9",DATE(K$4,12,31),"1")/1000000</f>
        <v>2402.04761693</v>
      </c>
      <c r="L1312" s="3">
        <f>[1]!EM_S_STM07_IS($A1312,"61",DATE(K$4,12,31),"1")/1000000</f>
        <v>309.18627777999995</v>
      </c>
      <c r="M1312" s="3">
        <f>[1]!EM_S_STM07_IS($A1312,"9",DATE(M$4,12,31),"1")/1000000</f>
        <v>3165.5804713400003</v>
      </c>
      <c r="N1312" s="3">
        <f>[1]!EM_S_STM07_IS($A1312,"61",DATE(M$4,12,31),"1")/1000000</f>
        <v>428.04398161</v>
      </c>
      <c r="O1312" s="6">
        <f t="shared" si="42"/>
        <v>0.29628279473271335</v>
      </c>
      <c r="P1312" s="6">
        <f t="shared" si="43"/>
        <v>0.28895419377814568</v>
      </c>
    </row>
    <row r="1313" spans="1:16" x14ac:dyDescent="0.25">
      <c r="A1313" s="5" t="s">
        <v>1307</v>
      </c>
      <c r="B1313" s="5" t="s">
        <v>4369</v>
      </c>
      <c r="C1313" s="3">
        <f>[1]!EM_S_STM07_IS($A1313,"9",DATE(C$4,12,31),"1")/1000000</f>
        <v>182.05193327000001</v>
      </c>
      <c r="D1313" s="3">
        <f>[1]!EM_S_STM07_IS($A1313,"61",DATE(C$4,12,31),"1")/1000000</f>
        <v>42.772515890000001</v>
      </c>
      <c r="E1313" s="3">
        <f>[1]!EM_S_STM07_IS($A1313,"9",DATE(E$4,12,31),"1")/1000000</f>
        <v>196.70199628</v>
      </c>
      <c r="F1313" s="3">
        <f>[1]!EM_S_STM07_IS($A1313,"61",DATE(E$4,12,31),"1")/1000000</f>
        <v>44.211751469999996</v>
      </c>
      <c r="G1313" s="3">
        <f>[1]!EM_S_STM07_IS($A1313,"9",DATE(G$4,12,31),"1")/1000000</f>
        <v>273.97934356000002</v>
      </c>
      <c r="H1313" s="3">
        <f>[1]!EM_S_STM07_IS($A1313,"61",DATE(G$4,12,31),"1")/1000000</f>
        <v>63.038705569999998</v>
      </c>
      <c r="I1313" s="3">
        <f>[1]!EM_S_STM07_IS($A1313,"9",DATE(I$4,12,31),"1")/1000000</f>
        <v>331.61582148000002</v>
      </c>
      <c r="J1313" s="3">
        <f>[1]!EM_S_STM07_IS($A1313,"61",DATE(I$4,12,31),"1")/1000000</f>
        <v>65.971720380000008</v>
      </c>
      <c r="K1313" s="3">
        <f>[1]!EM_S_STM07_IS($A1313,"9",DATE(K$4,12,31),"1")/1000000</f>
        <v>439.98036554000004</v>
      </c>
      <c r="L1313" s="3">
        <f>[1]!EM_S_STM07_IS($A1313,"61",DATE(K$4,12,31),"1")/1000000</f>
        <v>86.768938230000003</v>
      </c>
      <c r="M1313" s="3">
        <f>[1]!EM_S_STM07_IS($A1313,"9",DATE(M$4,12,31),"1")/1000000</f>
        <v>491.43095989999995</v>
      </c>
      <c r="N1313" s="3">
        <f>[1]!EM_S_STM07_IS($A1313,"61",DATE(M$4,12,31),"1")/1000000</f>
        <v>32.579244190000004</v>
      </c>
      <c r="O1313" s="6">
        <f t="shared" si="42"/>
        <v>0.21970117901538</v>
      </c>
      <c r="P1313" s="6">
        <f t="shared" si="43"/>
        <v>-5.298852435871193E-2</v>
      </c>
    </row>
    <row r="1314" spans="1:16" x14ac:dyDescent="0.25">
      <c r="A1314" s="5" t="s">
        <v>1308</v>
      </c>
      <c r="B1314" s="5" t="s">
        <v>4370</v>
      </c>
      <c r="C1314" s="3">
        <f>[1]!EM_S_STM07_IS($A1314,"9",DATE(C$4,12,31),"1")/1000000</f>
        <v>362.28200227999997</v>
      </c>
      <c r="D1314" s="3">
        <f>[1]!EM_S_STM07_IS($A1314,"61",DATE(C$4,12,31),"1")/1000000</f>
        <v>38.27447609</v>
      </c>
      <c r="E1314" s="3">
        <f>[1]!EM_S_STM07_IS($A1314,"9",DATE(E$4,12,31),"1")/1000000</f>
        <v>542.14209945000005</v>
      </c>
      <c r="F1314" s="3">
        <f>[1]!EM_S_STM07_IS($A1314,"61",DATE(E$4,12,31),"1")/1000000</f>
        <v>54.72167752</v>
      </c>
      <c r="G1314" s="3">
        <f>[1]!EM_S_STM07_IS($A1314,"9",DATE(G$4,12,31),"1")/1000000</f>
        <v>814.79948560000003</v>
      </c>
      <c r="H1314" s="3">
        <f>[1]!EM_S_STM07_IS($A1314,"61",DATE(G$4,12,31),"1")/1000000</f>
        <v>103.74574584</v>
      </c>
      <c r="I1314" s="3">
        <f>[1]!EM_S_STM07_IS($A1314,"9",DATE(I$4,12,31),"1")/1000000</f>
        <v>1204.99098013</v>
      </c>
      <c r="J1314" s="3">
        <f>[1]!EM_S_STM07_IS($A1314,"61",DATE(I$4,12,31),"1")/1000000</f>
        <v>237.11196969</v>
      </c>
      <c r="K1314" s="3">
        <f>[1]!EM_S_STM07_IS($A1314,"9",DATE(K$4,12,31),"1")/1000000</f>
        <v>1910.76711581</v>
      </c>
      <c r="L1314" s="3">
        <f>[1]!EM_S_STM07_IS($A1314,"61",DATE(K$4,12,31),"1")/1000000</f>
        <v>483.70015188999997</v>
      </c>
      <c r="M1314" s="3">
        <f>[1]!EM_S_STM07_IS($A1314,"9",DATE(M$4,12,31),"1")/1000000</f>
        <v>2931.6615383400003</v>
      </c>
      <c r="N1314" s="3">
        <f>[1]!EM_S_STM07_IS($A1314,"61",DATE(M$4,12,31),"1")/1000000</f>
        <v>831.34809966</v>
      </c>
      <c r="O1314" s="6">
        <f t="shared" si="42"/>
        <v>0.51919462090469715</v>
      </c>
      <c r="P1314" s="6">
        <f t="shared" si="43"/>
        <v>0.85086494792468659</v>
      </c>
    </row>
    <row r="1315" spans="1:16" x14ac:dyDescent="0.25">
      <c r="A1315" s="5" t="s">
        <v>1309</v>
      </c>
      <c r="B1315" s="5" t="s">
        <v>4371</v>
      </c>
      <c r="C1315" s="3">
        <f>[1]!EM_S_STM07_IS($A1315,"9",DATE(C$4,12,31),"1")/1000000</f>
        <v>129.54914191</v>
      </c>
      <c r="D1315" s="3">
        <f>[1]!EM_S_STM07_IS($A1315,"61",DATE(C$4,12,31),"1")/1000000</f>
        <v>44.107856689999998</v>
      </c>
      <c r="E1315" s="3">
        <f>[1]!EM_S_STM07_IS($A1315,"9",DATE(E$4,12,31),"1")/1000000</f>
        <v>178.90438735000001</v>
      </c>
      <c r="F1315" s="3">
        <f>[1]!EM_S_STM07_IS($A1315,"61",DATE(E$4,12,31),"1")/1000000</f>
        <v>38.317381619999999</v>
      </c>
      <c r="G1315" s="3">
        <f>[1]!EM_S_STM07_IS($A1315,"9",DATE(G$4,12,31),"1")/1000000</f>
        <v>223.30683281</v>
      </c>
      <c r="H1315" s="3">
        <f>[1]!EM_S_STM07_IS($A1315,"61",DATE(G$4,12,31),"1")/1000000</f>
        <v>41.85541619</v>
      </c>
      <c r="I1315" s="3">
        <f>[1]!EM_S_STM07_IS($A1315,"9",DATE(I$4,12,31),"1")/1000000</f>
        <v>205.22149367</v>
      </c>
      <c r="J1315" s="3">
        <f>[1]!EM_S_STM07_IS($A1315,"61",DATE(I$4,12,31),"1")/1000000</f>
        <v>38.63619362</v>
      </c>
      <c r="K1315" s="3">
        <f>[1]!EM_S_STM07_IS($A1315,"9",DATE(K$4,12,31),"1")/1000000</f>
        <v>225.10683749</v>
      </c>
      <c r="L1315" s="3">
        <f>[1]!EM_S_STM07_IS($A1315,"61",DATE(K$4,12,31),"1")/1000000</f>
        <v>49.859351780000004</v>
      </c>
      <c r="M1315" s="3">
        <f>[1]!EM_S_STM07_IS($A1315,"9",DATE(M$4,12,31),"1")/1000000</f>
        <v>270.96113597000004</v>
      </c>
      <c r="N1315" s="3">
        <f>[1]!EM_S_STM07_IS($A1315,"61",DATE(M$4,12,31),"1")/1000000</f>
        <v>75.153078609999994</v>
      </c>
      <c r="O1315" s="6">
        <f t="shared" si="42"/>
        <v>0.15902950752738754</v>
      </c>
      <c r="P1315" s="6">
        <f t="shared" si="43"/>
        <v>0.11246450813352427</v>
      </c>
    </row>
    <row r="1316" spans="1:16" x14ac:dyDescent="0.25">
      <c r="A1316" s="5" t="s">
        <v>1310</v>
      </c>
      <c r="B1316" s="5" t="s">
        <v>4372</v>
      </c>
      <c r="C1316" s="3">
        <f>[1]!EM_S_STM07_IS($A1316,"9",DATE(C$4,12,31),"1")/1000000</f>
        <v>202.62912611000002</v>
      </c>
      <c r="D1316" s="3">
        <f>[1]!EM_S_STM07_IS($A1316,"61",DATE(C$4,12,31),"1")/1000000</f>
        <v>42.814671340000004</v>
      </c>
      <c r="E1316" s="3">
        <f>[1]!EM_S_STM07_IS($A1316,"9",DATE(E$4,12,31),"1")/1000000</f>
        <v>339.56802518000001</v>
      </c>
      <c r="F1316" s="3">
        <f>[1]!EM_S_STM07_IS($A1316,"61",DATE(E$4,12,31),"1")/1000000</f>
        <v>50.286503549999999</v>
      </c>
      <c r="G1316" s="3">
        <f>[1]!EM_S_STM07_IS($A1316,"9",DATE(G$4,12,31),"1")/1000000</f>
        <v>372.03783608999998</v>
      </c>
      <c r="H1316" s="3">
        <f>[1]!EM_S_STM07_IS($A1316,"61",DATE(G$4,12,31),"1")/1000000</f>
        <v>61.466608790000002</v>
      </c>
      <c r="I1316" s="3">
        <f>[1]!EM_S_STM07_IS($A1316,"9",DATE(I$4,12,31),"1")/1000000</f>
        <v>464.67169034</v>
      </c>
      <c r="J1316" s="3">
        <f>[1]!EM_S_STM07_IS($A1316,"61",DATE(I$4,12,31),"1")/1000000</f>
        <v>70.097674339999998</v>
      </c>
      <c r="K1316" s="3">
        <f>[1]!EM_S_STM07_IS($A1316,"9",DATE(K$4,12,31),"1")/1000000</f>
        <v>549.49962939</v>
      </c>
      <c r="L1316" s="3">
        <f>[1]!EM_S_STM07_IS($A1316,"61",DATE(K$4,12,31),"1")/1000000</f>
        <v>80.065531059999998</v>
      </c>
      <c r="M1316" s="3">
        <f>[1]!EM_S_STM07_IS($A1316,"9",DATE(M$4,12,31),"1")/1000000</f>
        <v>606.15636225000003</v>
      </c>
      <c r="N1316" s="3">
        <f>[1]!EM_S_STM07_IS($A1316,"61",DATE(M$4,12,31),"1")/1000000</f>
        <v>89.299191390000004</v>
      </c>
      <c r="O1316" s="6">
        <f t="shared" si="42"/>
        <v>0.24502066308488946</v>
      </c>
      <c r="P1316" s="6">
        <f t="shared" si="43"/>
        <v>0.15837981793899147</v>
      </c>
    </row>
    <row r="1317" spans="1:16" x14ac:dyDescent="0.25">
      <c r="A1317" s="5" t="s">
        <v>1311</v>
      </c>
      <c r="B1317" s="5" t="s">
        <v>4373</v>
      </c>
      <c r="C1317" s="3">
        <f>[1]!EM_S_STM07_IS($A1317,"9",DATE(C$4,12,31),"1")/1000000</f>
        <v>713.03747410000005</v>
      </c>
      <c r="D1317" s="3">
        <f>[1]!EM_S_STM07_IS($A1317,"61",DATE(C$4,12,31),"1")/1000000</f>
        <v>64.860266570000007</v>
      </c>
      <c r="E1317" s="3">
        <f>[1]!EM_S_STM07_IS($A1317,"9",DATE(E$4,12,31),"1")/1000000</f>
        <v>1029.8136345800001</v>
      </c>
      <c r="F1317" s="3">
        <f>[1]!EM_S_STM07_IS($A1317,"61",DATE(E$4,12,31),"1")/1000000</f>
        <v>82.550104640000001</v>
      </c>
      <c r="G1317" s="3">
        <f>[1]!EM_S_STM07_IS($A1317,"9",DATE(G$4,12,31),"1")/1000000</f>
        <v>1460.96788775</v>
      </c>
      <c r="H1317" s="3">
        <f>[1]!EM_S_STM07_IS($A1317,"61",DATE(G$4,12,31),"1")/1000000</f>
        <v>116.43963279</v>
      </c>
      <c r="I1317" s="3">
        <f>[1]!EM_S_STM07_IS($A1317,"9",DATE(I$4,12,31),"1")/1000000</f>
        <v>1854.65645038</v>
      </c>
      <c r="J1317" s="3">
        <f>[1]!EM_S_STM07_IS($A1317,"61",DATE(I$4,12,31),"1")/1000000</f>
        <v>145.65555553000002</v>
      </c>
      <c r="K1317" s="3">
        <f>[1]!EM_S_STM07_IS($A1317,"9",DATE(K$4,12,31),"1")/1000000</f>
        <v>2319.0536554800001</v>
      </c>
      <c r="L1317" s="3">
        <f>[1]!EM_S_STM07_IS($A1317,"61",DATE(K$4,12,31),"1")/1000000</f>
        <v>183.68497879</v>
      </c>
      <c r="M1317" s="3">
        <f>[1]!EM_S_STM07_IS($A1317,"9",DATE(M$4,12,31),"1")/1000000</f>
        <v>1935.0020487000002</v>
      </c>
      <c r="N1317" s="3">
        <f>[1]!EM_S_STM07_IS($A1317,"61",DATE(M$4,12,31),"1")/1000000</f>
        <v>111.20996675000001</v>
      </c>
      <c r="O1317" s="6">
        <f t="shared" si="42"/>
        <v>0.22099480128659543</v>
      </c>
      <c r="P1317" s="6">
        <f t="shared" si="43"/>
        <v>0.11386612496746373</v>
      </c>
    </row>
    <row r="1318" spans="1:16" x14ac:dyDescent="0.25">
      <c r="A1318" s="5" t="s">
        <v>1312</v>
      </c>
      <c r="B1318" s="5" t="s">
        <v>4374</v>
      </c>
      <c r="C1318" s="3">
        <f>[1]!EM_S_STM07_IS($A1318,"9",DATE(C$4,12,31),"1")/1000000</f>
        <v>327.09347481999998</v>
      </c>
      <c r="D1318" s="3">
        <f>[1]!EM_S_STM07_IS($A1318,"61",DATE(C$4,12,31),"1")/1000000</f>
        <v>29.289280959999999</v>
      </c>
      <c r="E1318" s="3">
        <f>[1]!EM_S_STM07_IS($A1318,"9",DATE(E$4,12,31),"1")/1000000</f>
        <v>399.54083036999998</v>
      </c>
      <c r="F1318" s="3">
        <f>[1]!EM_S_STM07_IS($A1318,"61",DATE(E$4,12,31),"1")/1000000</f>
        <v>29.94341008</v>
      </c>
      <c r="G1318" s="3">
        <f>[1]!EM_S_STM07_IS($A1318,"9",DATE(G$4,12,31),"1")/1000000</f>
        <v>570.24727537000001</v>
      </c>
      <c r="H1318" s="3">
        <f>[1]!EM_S_STM07_IS($A1318,"61",DATE(G$4,12,31),"1")/1000000</f>
        <v>31.537791039999998</v>
      </c>
      <c r="I1318" s="3">
        <f>[1]!EM_S_STM07_IS($A1318,"9",DATE(I$4,12,31),"1")/1000000</f>
        <v>721.50576874000001</v>
      </c>
      <c r="J1318" s="3">
        <f>[1]!EM_S_STM07_IS($A1318,"61",DATE(I$4,12,31),"1")/1000000</f>
        <v>17.10416661</v>
      </c>
      <c r="K1318" s="3">
        <f>[1]!EM_S_STM07_IS($A1318,"9",DATE(K$4,12,31),"1")/1000000</f>
        <v>789.11504923999996</v>
      </c>
      <c r="L1318" s="3">
        <f>[1]!EM_S_STM07_IS($A1318,"61",DATE(K$4,12,31),"1")/1000000</f>
        <v>20.788530949999998</v>
      </c>
      <c r="M1318" s="3">
        <f>[1]!EM_S_STM07_IS($A1318,"9",DATE(M$4,12,31),"1")/1000000</f>
        <v>1160.09789843</v>
      </c>
      <c r="N1318" s="3">
        <f>[1]!EM_S_STM07_IS($A1318,"61",DATE(M$4,12,31),"1")/1000000</f>
        <v>61.387864540000002</v>
      </c>
      <c r="O1318" s="6">
        <f t="shared" si="42"/>
        <v>0.28814440617637849</v>
      </c>
      <c r="P1318" s="6">
        <f t="shared" si="43"/>
        <v>0.159510706774455</v>
      </c>
    </row>
    <row r="1319" spans="1:16" x14ac:dyDescent="0.25">
      <c r="A1319" s="5" t="s">
        <v>1313</v>
      </c>
      <c r="B1319" s="5" t="s">
        <v>4375</v>
      </c>
      <c r="C1319" s="3">
        <f>[1]!EM_S_STM07_IS($A1319,"9",DATE(C$4,12,31),"1")/1000000</f>
        <v>3651.8947374999998</v>
      </c>
      <c r="D1319" s="3">
        <f>[1]!EM_S_STM07_IS($A1319,"61",DATE(C$4,12,31),"1")/1000000</f>
        <v>66.418730670000002</v>
      </c>
      <c r="E1319" s="3">
        <f>[1]!EM_S_STM07_IS($A1319,"9",DATE(E$4,12,31),"1")/1000000</f>
        <v>5126.0648174500002</v>
      </c>
      <c r="F1319" s="3">
        <f>[1]!EM_S_STM07_IS($A1319,"61",DATE(E$4,12,31),"1")/1000000</f>
        <v>70.384585659999999</v>
      </c>
      <c r="G1319" s="3">
        <f>[1]!EM_S_STM07_IS($A1319,"9",DATE(G$4,12,31),"1")/1000000</f>
        <v>5790.68330728</v>
      </c>
      <c r="H1319" s="3">
        <f>[1]!EM_S_STM07_IS($A1319,"61",DATE(G$4,12,31),"1")/1000000</f>
        <v>12.846180710000001</v>
      </c>
      <c r="I1319" s="3">
        <f>[1]!EM_S_STM07_IS($A1319,"9",DATE(I$4,12,31),"1")/1000000</f>
        <v>5953.7654335200004</v>
      </c>
      <c r="J1319" s="3">
        <f>[1]!EM_S_STM07_IS($A1319,"61",DATE(I$4,12,31),"1")/1000000</f>
        <v>-144.13345343</v>
      </c>
      <c r="K1319" s="3">
        <f>[1]!EM_S_STM07_IS($A1319,"9",DATE(K$4,12,31),"1")/1000000</f>
        <v>3897.4864045900003</v>
      </c>
      <c r="L1319" s="3">
        <f>[1]!EM_S_STM07_IS($A1319,"61",DATE(K$4,12,31),"1")/1000000</f>
        <v>-387.08409030000001</v>
      </c>
      <c r="M1319" s="3">
        <f>[1]!EM_S_STM07_IS($A1319,"9",DATE(M$4,12,31),"1")/1000000</f>
        <v>3285.0054298800001</v>
      </c>
      <c r="N1319" s="3">
        <f>[1]!EM_S_STM07_IS($A1319,"61",DATE(M$4,12,31),"1")/1000000</f>
        <v>12.691398149999999</v>
      </c>
      <c r="O1319" s="6">
        <f t="shared" si="42"/>
        <v>-2.0952938719719705E-2</v>
      </c>
      <c r="P1319" s="6">
        <f t="shared" si="43"/>
        <v>-0.28180268120704244</v>
      </c>
    </row>
    <row r="1320" spans="1:16" x14ac:dyDescent="0.25">
      <c r="A1320" s="5" t="s">
        <v>1314</v>
      </c>
      <c r="B1320" s="5" t="s">
        <v>4376</v>
      </c>
      <c r="C1320" s="3">
        <f>[1]!EM_S_STM07_IS($A1320,"9",DATE(C$4,12,31),"1")/1000000</f>
        <v>65.897280629999997</v>
      </c>
      <c r="D1320" s="3">
        <f>[1]!EM_S_STM07_IS($A1320,"61",DATE(C$4,12,31),"1")/1000000</f>
        <v>13.00704833</v>
      </c>
      <c r="E1320" s="3">
        <f>[1]!EM_S_STM07_IS($A1320,"9",DATE(E$4,12,31),"1")/1000000</f>
        <v>78.449397279999999</v>
      </c>
      <c r="F1320" s="3">
        <f>[1]!EM_S_STM07_IS($A1320,"61",DATE(E$4,12,31),"1")/1000000</f>
        <v>8.1027074299999988</v>
      </c>
      <c r="G1320" s="3">
        <f>[1]!EM_S_STM07_IS($A1320,"9",DATE(G$4,12,31),"1")/1000000</f>
        <v>63.684379329999999</v>
      </c>
      <c r="H1320" s="3">
        <f>[1]!EM_S_STM07_IS($A1320,"61",DATE(G$4,12,31),"1")/1000000</f>
        <v>-11.783020109999999</v>
      </c>
      <c r="I1320" s="3">
        <f>[1]!EM_S_STM07_IS($A1320,"9",DATE(I$4,12,31),"1")/1000000</f>
        <v>44.718491299999997</v>
      </c>
      <c r="J1320" s="3">
        <f>[1]!EM_S_STM07_IS($A1320,"61",DATE(I$4,12,31),"1")/1000000</f>
        <v>-11.0541064</v>
      </c>
      <c r="K1320" s="3">
        <f>[1]!EM_S_STM07_IS($A1320,"9",DATE(K$4,12,31),"1")/1000000</f>
        <v>90.750271430000012</v>
      </c>
      <c r="L1320" s="3">
        <f>[1]!EM_S_STM07_IS($A1320,"61",DATE(K$4,12,31),"1")/1000000</f>
        <v>15.714758679999999</v>
      </c>
      <c r="M1320" s="3">
        <f>[1]!EM_S_STM07_IS($A1320,"9",DATE(M$4,12,31),"1")/1000000</f>
        <v>332.77358593000002</v>
      </c>
      <c r="N1320" s="3">
        <f>[1]!EM_S_STM07_IS($A1320,"61",DATE(M$4,12,31),"1")/1000000</f>
        <v>53.604741729999994</v>
      </c>
      <c r="O1320" s="6">
        <f t="shared" si="42"/>
        <v>0.38247176658746818</v>
      </c>
      <c r="P1320" s="6">
        <f t="shared" si="43"/>
        <v>0.32740940621835857</v>
      </c>
    </row>
    <row r="1321" spans="1:16" x14ac:dyDescent="0.25">
      <c r="A1321" s="5" t="s">
        <v>1315</v>
      </c>
      <c r="B1321" s="5" t="s">
        <v>4377</v>
      </c>
      <c r="C1321" s="3">
        <f>[1]!EM_S_STM07_IS($A1321,"9",DATE(C$4,12,31),"1")/1000000</f>
        <v>552.15916491999997</v>
      </c>
      <c r="D1321" s="3">
        <f>[1]!EM_S_STM07_IS($A1321,"61",DATE(C$4,12,31),"1")/1000000</f>
        <v>107.90391262999999</v>
      </c>
      <c r="E1321" s="3">
        <f>[1]!EM_S_STM07_IS($A1321,"9",DATE(E$4,12,31),"1")/1000000</f>
        <v>783.56029536000005</v>
      </c>
      <c r="F1321" s="3">
        <f>[1]!EM_S_STM07_IS($A1321,"61",DATE(E$4,12,31),"1")/1000000</f>
        <v>159.66619585000001</v>
      </c>
      <c r="G1321" s="3">
        <f>[1]!EM_S_STM07_IS($A1321,"9",DATE(G$4,12,31),"1")/1000000</f>
        <v>1044.41997913</v>
      </c>
      <c r="H1321" s="3">
        <f>[1]!EM_S_STM07_IS($A1321,"61",DATE(G$4,12,31),"1")/1000000</f>
        <v>208.01606178999998</v>
      </c>
      <c r="I1321" s="3">
        <f>[1]!EM_S_STM07_IS($A1321,"9",DATE(I$4,12,31),"1")/1000000</f>
        <v>1319.0756260399999</v>
      </c>
      <c r="J1321" s="3">
        <f>[1]!EM_S_STM07_IS($A1321,"61",DATE(I$4,12,31),"1")/1000000</f>
        <v>249.8613551</v>
      </c>
      <c r="K1321" s="3">
        <f>[1]!EM_S_STM07_IS($A1321,"9",DATE(K$4,12,31),"1")/1000000</f>
        <v>1523.5350566700001</v>
      </c>
      <c r="L1321" s="3">
        <f>[1]!EM_S_STM07_IS($A1321,"61",DATE(K$4,12,31),"1")/1000000</f>
        <v>325.66999433999996</v>
      </c>
      <c r="M1321" s="3">
        <f>[1]!EM_S_STM07_IS($A1321,"9",DATE(M$4,12,31),"1")/1000000</f>
        <v>1685.3915084300002</v>
      </c>
      <c r="N1321" s="3">
        <f>[1]!EM_S_STM07_IS($A1321,"61",DATE(M$4,12,31),"1")/1000000</f>
        <v>394.82348347000004</v>
      </c>
      <c r="O1321" s="6">
        <f t="shared" si="42"/>
        <v>0.250049766361224</v>
      </c>
      <c r="P1321" s="6">
        <f t="shared" si="43"/>
        <v>0.29620340108689103</v>
      </c>
    </row>
    <row r="1322" spans="1:16" x14ac:dyDescent="0.25">
      <c r="A1322" s="5" t="s">
        <v>1316</v>
      </c>
      <c r="B1322" s="5" t="s">
        <v>4378</v>
      </c>
      <c r="C1322" s="3">
        <f>[1]!EM_S_STM07_IS($A1322,"9",DATE(C$4,12,31),"1")/1000000</f>
        <v>241.36449259</v>
      </c>
      <c r="D1322" s="3">
        <f>[1]!EM_S_STM07_IS($A1322,"61",DATE(C$4,12,31),"1")/1000000</f>
        <v>39.697473340000002</v>
      </c>
      <c r="E1322" s="3">
        <f>[1]!EM_S_STM07_IS($A1322,"9",DATE(E$4,12,31),"1")/1000000</f>
        <v>512.16653125000005</v>
      </c>
      <c r="F1322" s="3">
        <f>[1]!EM_S_STM07_IS($A1322,"61",DATE(E$4,12,31),"1")/1000000</f>
        <v>37.930884329999998</v>
      </c>
      <c r="G1322" s="3">
        <f>[1]!EM_S_STM07_IS($A1322,"9",DATE(G$4,12,31),"1")/1000000</f>
        <v>626.90612052999995</v>
      </c>
      <c r="H1322" s="3">
        <f>[1]!EM_S_STM07_IS($A1322,"61",DATE(G$4,12,31),"1")/1000000</f>
        <v>28.021537479999999</v>
      </c>
      <c r="I1322" s="3">
        <f>[1]!EM_S_STM07_IS($A1322,"9",DATE(I$4,12,31),"1")/1000000</f>
        <v>716.41704763999996</v>
      </c>
      <c r="J1322" s="3">
        <f>[1]!EM_S_STM07_IS($A1322,"61",DATE(I$4,12,31),"1")/1000000</f>
        <v>62.848702020000005</v>
      </c>
      <c r="K1322" s="3">
        <f>[1]!EM_S_STM07_IS($A1322,"9",DATE(K$4,12,31),"1")/1000000</f>
        <v>1058.7555522299999</v>
      </c>
      <c r="L1322" s="3">
        <f>[1]!EM_S_STM07_IS($A1322,"61",DATE(K$4,12,31),"1")/1000000</f>
        <v>89.004081049999996</v>
      </c>
      <c r="M1322" s="3">
        <f>[1]!EM_S_STM07_IS($A1322,"9",DATE(M$4,12,31),"1")/1000000</f>
        <v>1281.4572185999998</v>
      </c>
      <c r="N1322" s="3">
        <f>[1]!EM_S_STM07_IS($A1322,"61",DATE(M$4,12,31),"1")/1000000</f>
        <v>108.49389050000001</v>
      </c>
      <c r="O1322" s="6">
        <f t="shared" si="42"/>
        <v>0.39638812278343472</v>
      </c>
      <c r="P1322" s="6">
        <f t="shared" si="43"/>
        <v>0.22272413143560632</v>
      </c>
    </row>
    <row r="1323" spans="1:16" x14ac:dyDescent="0.25">
      <c r="A1323" s="5" t="s">
        <v>1317</v>
      </c>
      <c r="B1323" s="5" t="s">
        <v>4379</v>
      </c>
      <c r="C1323" s="3">
        <f>[1]!EM_S_STM07_IS($A1323,"9",DATE(C$4,12,31),"1")/1000000</f>
        <v>383.87861423000004</v>
      </c>
      <c r="D1323" s="3">
        <f>[1]!EM_S_STM07_IS($A1323,"61",DATE(C$4,12,31),"1")/1000000</f>
        <v>102.02867227999999</v>
      </c>
      <c r="E1323" s="3">
        <f>[1]!EM_S_STM07_IS($A1323,"9",DATE(E$4,12,31),"1")/1000000</f>
        <v>561.77878765000003</v>
      </c>
      <c r="F1323" s="3">
        <f>[1]!EM_S_STM07_IS($A1323,"61",DATE(E$4,12,31),"1")/1000000</f>
        <v>122.16497745999999</v>
      </c>
      <c r="G1323" s="3">
        <f>[1]!EM_S_STM07_IS($A1323,"9",DATE(G$4,12,31),"1")/1000000</f>
        <v>1229.2516775399999</v>
      </c>
      <c r="H1323" s="3">
        <f>[1]!EM_S_STM07_IS($A1323,"61",DATE(G$4,12,31),"1")/1000000</f>
        <v>231.09825988999998</v>
      </c>
      <c r="I1323" s="3">
        <f>[1]!EM_S_STM07_IS($A1323,"9",DATE(I$4,12,31),"1")/1000000</f>
        <v>2097.2012034200002</v>
      </c>
      <c r="J1323" s="3">
        <f>[1]!EM_S_STM07_IS($A1323,"61",DATE(I$4,12,31),"1")/1000000</f>
        <v>339.53649234</v>
      </c>
      <c r="K1323" s="3">
        <f>[1]!EM_S_STM07_IS($A1323,"9",DATE(K$4,12,31),"1")/1000000</f>
        <v>2863.55960043</v>
      </c>
      <c r="L1323" s="3">
        <f>[1]!EM_S_STM07_IS($A1323,"61",DATE(K$4,12,31),"1")/1000000</f>
        <v>447.01260113000001</v>
      </c>
      <c r="M1323" s="3">
        <f>[1]!EM_S_STM07_IS($A1323,"9",DATE(M$4,12,31),"1")/1000000</f>
        <v>3348.2507476999999</v>
      </c>
      <c r="N1323" s="3">
        <f>[1]!EM_S_STM07_IS($A1323,"61",DATE(M$4,12,31),"1")/1000000</f>
        <v>534.90348791000008</v>
      </c>
      <c r="O1323" s="6">
        <f t="shared" si="42"/>
        <v>0.54214358354839542</v>
      </c>
      <c r="P1323" s="6">
        <f t="shared" si="43"/>
        <v>0.39287017444867556</v>
      </c>
    </row>
    <row r="1324" spans="1:16" x14ac:dyDescent="0.25">
      <c r="A1324" s="5" t="s">
        <v>1318</v>
      </c>
      <c r="B1324" s="5" t="s">
        <v>4380</v>
      </c>
      <c r="C1324" s="3">
        <f>[1]!EM_S_STM07_IS($A1324,"9",DATE(C$4,12,31),"1")/1000000</f>
        <v>1071.7140309599999</v>
      </c>
      <c r="D1324" s="3">
        <f>[1]!EM_S_STM07_IS($A1324,"61",DATE(C$4,12,31),"1")/1000000</f>
        <v>149.20536261000001</v>
      </c>
      <c r="E1324" s="3">
        <f>[1]!EM_S_STM07_IS($A1324,"9",DATE(E$4,12,31),"1")/1000000</f>
        <v>892.38340670000002</v>
      </c>
      <c r="F1324" s="3">
        <f>[1]!EM_S_STM07_IS($A1324,"61",DATE(E$4,12,31),"1")/1000000</f>
        <v>202.89850484999999</v>
      </c>
      <c r="G1324" s="3">
        <f>[1]!EM_S_STM07_IS($A1324,"9",DATE(G$4,12,31),"1")/1000000</f>
        <v>1386.4015824000001</v>
      </c>
      <c r="H1324" s="3">
        <f>[1]!EM_S_STM07_IS($A1324,"61",DATE(G$4,12,31),"1")/1000000</f>
        <v>244.42652369999999</v>
      </c>
      <c r="I1324" s="3">
        <f>[1]!EM_S_STM07_IS($A1324,"9",DATE(I$4,12,31),"1")/1000000</f>
        <v>2013.9637914699999</v>
      </c>
      <c r="J1324" s="3">
        <f>[1]!EM_S_STM07_IS($A1324,"61",DATE(I$4,12,31),"1")/1000000</f>
        <v>665.40226679</v>
      </c>
      <c r="K1324" s="3">
        <f>[1]!EM_S_STM07_IS($A1324,"9",DATE(K$4,12,31),"1")/1000000</f>
        <v>2389.0228267399998</v>
      </c>
      <c r="L1324" s="3">
        <f>[1]!EM_S_STM07_IS($A1324,"61",DATE(K$4,12,31),"1")/1000000</f>
        <v>896.66232162000006</v>
      </c>
      <c r="M1324" s="3">
        <f>[1]!EM_S_STM07_IS($A1324,"9",DATE(M$4,12,31),"1")/1000000</f>
        <v>3873.5650853800003</v>
      </c>
      <c r="N1324" s="3">
        <f>[1]!EM_S_STM07_IS($A1324,"61",DATE(M$4,12,31),"1")/1000000</f>
        <v>976.14369079999994</v>
      </c>
      <c r="O1324" s="6">
        <f t="shared" si="42"/>
        <v>0.29302341122710573</v>
      </c>
      <c r="P1324" s="6">
        <f t="shared" si="43"/>
        <v>0.45594799882124581</v>
      </c>
    </row>
    <row r="1325" spans="1:16" x14ac:dyDescent="0.25">
      <c r="A1325" s="5" t="s">
        <v>1319</v>
      </c>
      <c r="B1325" s="5" t="s">
        <v>4381</v>
      </c>
      <c r="C1325" s="3">
        <f>[1]!EM_S_STM07_IS($A1325,"9",DATE(C$4,12,31),"1")/1000000</f>
        <v>212.28519781</v>
      </c>
      <c r="D1325" s="3">
        <f>[1]!EM_S_STM07_IS($A1325,"61",DATE(C$4,12,31),"1")/1000000</f>
        <v>53.792887950000001</v>
      </c>
      <c r="E1325" s="3">
        <f>[1]!EM_S_STM07_IS($A1325,"9",DATE(E$4,12,31),"1")/1000000</f>
        <v>215.54221263999997</v>
      </c>
      <c r="F1325" s="3">
        <f>[1]!EM_S_STM07_IS($A1325,"61",DATE(E$4,12,31),"1")/1000000</f>
        <v>47.270622409999994</v>
      </c>
      <c r="G1325" s="3">
        <f>[1]!EM_S_STM07_IS($A1325,"9",DATE(G$4,12,31),"1")/1000000</f>
        <v>476.49699450000003</v>
      </c>
      <c r="H1325" s="3">
        <f>[1]!EM_S_STM07_IS($A1325,"61",DATE(G$4,12,31),"1")/1000000</f>
        <v>29.399079390000001</v>
      </c>
      <c r="I1325" s="3">
        <f>[1]!EM_S_STM07_IS($A1325,"9",DATE(I$4,12,31),"1")/1000000</f>
        <v>593.57898896000006</v>
      </c>
      <c r="J1325" s="3">
        <f>[1]!EM_S_STM07_IS($A1325,"61",DATE(I$4,12,31),"1")/1000000</f>
        <v>-121.36573623999999</v>
      </c>
      <c r="K1325" s="3">
        <f>[1]!EM_S_STM07_IS($A1325,"9",DATE(K$4,12,31),"1")/1000000</f>
        <v>527.89774815999999</v>
      </c>
      <c r="L1325" s="3">
        <f>[1]!EM_S_STM07_IS($A1325,"61",DATE(K$4,12,31),"1")/1000000</f>
        <v>6.4616382000000003</v>
      </c>
      <c r="M1325" s="3">
        <f>[1]!EM_S_STM07_IS($A1325,"9",DATE(M$4,12,31),"1")/1000000</f>
        <v>248.37977255000001</v>
      </c>
      <c r="N1325" s="3">
        <f>[1]!EM_S_STM07_IS($A1325,"61",DATE(M$4,12,31),"1")/1000000</f>
        <v>12.80748631</v>
      </c>
      <c r="O1325" s="6">
        <f t="shared" si="42"/>
        <v>3.1904015501318383E-2</v>
      </c>
      <c r="P1325" s="6">
        <f t="shared" si="43"/>
        <v>-0.249504991817458</v>
      </c>
    </row>
    <row r="1326" spans="1:16" x14ac:dyDescent="0.25">
      <c r="A1326" s="5" t="s">
        <v>1320</v>
      </c>
      <c r="B1326" s="5" t="s">
        <v>4382</v>
      </c>
      <c r="C1326" s="3">
        <f>[1]!EM_S_STM07_IS($A1326,"9",DATE(C$4,12,31),"1")/1000000</f>
        <v>452.29815661999999</v>
      </c>
      <c r="D1326" s="3">
        <f>[1]!EM_S_STM07_IS($A1326,"61",DATE(C$4,12,31),"1")/1000000</f>
        <v>85.380244230000002</v>
      </c>
      <c r="E1326" s="3">
        <f>[1]!EM_S_STM07_IS($A1326,"9",DATE(E$4,12,31),"1")/1000000</f>
        <v>841.71802000000002</v>
      </c>
      <c r="F1326" s="3">
        <f>[1]!EM_S_STM07_IS($A1326,"61",DATE(E$4,12,31),"1")/1000000</f>
        <v>62.259506600000002</v>
      </c>
      <c r="G1326" s="3">
        <f>[1]!EM_S_STM07_IS($A1326,"9",DATE(G$4,12,31),"1")/1000000</f>
        <v>176.03203628999998</v>
      </c>
      <c r="H1326" s="3">
        <f>[1]!EM_S_STM07_IS($A1326,"61",DATE(G$4,12,31),"1")/1000000</f>
        <v>-511.32723616999999</v>
      </c>
      <c r="I1326" s="3">
        <f>[1]!EM_S_STM07_IS($A1326,"9",DATE(I$4,12,31),"1")/1000000</f>
        <v>220.57496397</v>
      </c>
      <c r="J1326" s="3">
        <f>[1]!EM_S_STM07_IS($A1326,"61",DATE(I$4,12,31),"1")/1000000</f>
        <v>-130.05907166</v>
      </c>
      <c r="K1326" s="3">
        <f>[1]!EM_S_STM07_IS($A1326,"9",DATE(K$4,12,31),"1")/1000000</f>
        <v>138.5921821</v>
      </c>
      <c r="L1326" s="3">
        <f>[1]!EM_S_STM07_IS($A1326,"61",DATE(K$4,12,31),"1")/1000000</f>
        <v>29.473229199999999</v>
      </c>
      <c r="M1326" s="3">
        <f>[1]!EM_S_STM07_IS($A1326,"9",DATE(M$4,12,31),"1")/1000000</f>
        <v>130.14307868</v>
      </c>
      <c r="N1326" s="3">
        <f>[1]!EM_S_STM07_IS($A1326,"61",DATE(M$4,12,31),"1")/1000000</f>
        <v>-358.49641266000003</v>
      </c>
      <c r="O1326" s="6">
        <f t="shared" si="42"/>
        <v>-0.22053027488341359</v>
      </c>
      <c r="P1326" s="6">
        <f t="shared" si="43"/>
        <v>-2.3323719599220709</v>
      </c>
    </row>
    <row r="1327" spans="1:16" x14ac:dyDescent="0.25">
      <c r="A1327" s="5" t="s">
        <v>1321</v>
      </c>
      <c r="B1327" s="5" t="s">
        <v>4383</v>
      </c>
      <c r="C1327" s="3">
        <f>[1]!EM_S_STM07_IS($A1327,"9",DATE(C$4,12,31),"1")/1000000</f>
        <v>165.866083</v>
      </c>
      <c r="D1327" s="3">
        <f>[1]!EM_S_STM07_IS($A1327,"61",DATE(C$4,12,31),"1")/1000000</f>
        <v>29.020721460000001</v>
      </c>
      <c r="E1327" s="3">
        <f>[1]!EM_S_STM07_IS($A1327,"9",DATE(E$4,12,31),"1")/1000000</f>
        <v>249.63933534</v>
      </c>
      <c r="F1327" s="3">
        <f>[1]!EM_S_STM07_IS($A1327,"61",DATE(E$4,12,31),"1")/1000000</f>
        <v>35.674855229999999</v>
      </c>
      <c r="G1327" s="3">
        <f>[1]!EM_S_STM07_IS($A1327,"9",DATE(G$4,12,31),"1")/1000000</f>
        <v>304.0849844</v>
      </c>
      <c r="H1327" s="3">
        <f>[1]!EM_S_STM07_IS($A1327,"61",DATE(G$4,12,31),"1")/1000000</f>
        <v>37.472260140000003</v>
      </c>
      <c r="I1327" s="3">
        <f>[1]!EM_S_STM07_IS($A1327,"9",DATE(I$4,12,31),"1")/1000000</f>
        <v>396.73749366999999</v>
      </c>
      <c r="J1327" s="3">
        <f>[1]!EM_S_STM07_IS($A1327,"61",DATE(I$4,12,31),"1")/1000000</f>
        <v>46.11986392</v>
      </c>
      <c r="K1327" s="3">
        <f>[1]!EM_S_STM07_IS($A1327,"9",DATE(K$4,12,31),"1")/1000000</f>
        <v>461.79218000999998</v>
      </c>
      <c r="L1327" s="3">
        <f>[1]!EM_S_STM07_IS($A1327,"61",DATE(K$4,12,31),"1")/1000000</f>
        <v>53.05720814</v>
      </c>
      <c r="M1327" s="3">
        <f>[1]!EM_S_STM07_IS($A1327,"9",DATE(M$4,12,31),"1")/1000000</f>
        <v>545.34893210000007</v>
      </c>
      <c r="N1327" s="3">
        <f>[1]!EM_S_STM07_IS($A1327,"61",DATE(M$4,12,31),"1")/1000000</f>
        <v>39.835209119999995</v>
      </c>
      <c r="O1327" s="6">
        <f t="shared" si="42"/>
        <v>0.2687713860478067</v>
      </c>
      <c r="P1327" s="6">
        <f t="shared" si="43"/>
        <v>6.539775990017449E-2</v>
      </c>
    </row>
    <row r="1328" spans="1:16" x14ac:dyDescent="0.25">
      <c r="A1328" s="5" t="s">
        <v>1322</v>
      </c>
      <c r="B1328" s="5" t="s">
        <v>4384</v>
      </c>
      <c r="C1328" s="3">
        <f>[1]!EM_S_STM07_IS($A1328,"9",DATE(C$4,12,31),"1")/1000000</f>
        <v>334.24687288999996</v>
      </c>
      <c r="D1328" s="3">
        <f>[1]!EM_S_STM07_IS($A1328,"61",DATE(C$4,12,31),"1")/1000000</f>
        <v>44.19404565</v>
      </c>
      <c r="E1328" s="3">
        <f>[1]!EM_S_STM07_IS($A1328,"9",DATE(E$4,12,31),"1")/1000000</f>
        <v>444.71001697000003</v>
      </c>
      <c r="F1328" s="3">
        <f>[1]!EM_S_STM07_IS($A1328,"61",DATE(E$4,12,31),"1")/1000000</f>
        <v>36.119880109999997</v>
      </c>
      <c r="G1328" s="3">
        <f>[1]!EM_S_STM07_IS($A1328,"9",DATE(G$4,12,31),"1")/1000000</f>
        <v>553.00823202999993</v>
      </c>
      <c r="H1328" s="3">
        <f>[1]!EM_S_STM07_IS($A1328,"61",DATE(G$4,12,31),"1")/1000000</f>
        <v>80.756726659999998</v>
      </c>
      <c r="I1328" s="3">
        <f>[1]!EM_S_STM07_IS($A1328,"9",DATE(I$4,12,31),"1")/1000000</f>
        <v>561.00896462000003</v>
      </c>
      <c r="J1328" s="3">
        <f>[1]!EM_S_STM07_IS($A1328,"61",DATE(I$4,12,31),"1")/1000000</f>
        <v>102.14618919</v>
      </c>
      <c r="K1328" s="3">
        <f>[1]!EM_S_STM07_IS($A1328,"9",DATE(K$4,12,31),"1")/1000000</f>
        <v>502.45064160000004</v>
      </c>
      <c r="L1328" s="3">
        <f>[1]!EM_S_STM07_IS($A1328,"61",DATE(K$4,12,31),"1")/1000000</f>
        <v>73.58119434999999</v>
      </c>
      <c r="M1328" s="3">
        <f>[1]!EM_S_STM07_IS($A1328,"9",DATE(M$4,12,31),"1")/1000000</f>
        <v>469.82035156000001</v>
      </c>
      <c r="N1328" s="3">
        <f>[1]!EM_S_STM07_IS($A1328,"61",DATE(M$4,12,31),"1")/1000000</f>
        <v>68.298235680000005</v>
      </c>
      <c r="O1328" s="6">
        <f t="shared" si="42"/>
        <v>7.0466041139446212E-2</v>
      </c>
      <c r="P1328" s="6">
        <f t="shared" si="43"/>
        <v>9.0960797553112593E-2</v>
      </c>
    </row>
    <row r="1329" spans="1:16" x14ac:dyDescent="0.25">
      <c r="A1329" s="5" t="s">
        <v>1323</v>
      </c>
      <c r="B1329" s="5" t="s">
        <v>4385</v>
      </c>
      <c r="C1329" s="3">
        <f>[1]!EM_S_STM07_IS($A1329,"9",DATE(C$4,12,31),"1")/1000000</f>
        <v>249.26769709999999</v>
      </c>
      <c r="D1329" s="3">
        <f>[1]!EM_S_STM07_IS($A1329,"61",DATE(C$4,12,31),"1")/1000000</f>
        <v>40.10797539</v>
      </c>
      <c r="E1329" s="3">
        <f>[1]!EM_S_STM07_IS($A1329,"9",DATE(E$4,12,31),"1")/1000000</f>
        <v>275.74576243000001</v>
      </c>
      <c r="F1329" s="3">
        <f>[1]!EM_S_STM07_IS($A1329,"61",DATE(E$4,12,31),"1")/1000000</f>
        <v>41.007692659999996</v>
      </c>
      <c r="G1329" s="3">
        <f>[1]!EM_S_STM07_IS($A1329,"9",DATE(G$4,12,31),"1")/1000000</f>
        <v>317.69349575000001</v>
      </c>
      <c r="H1329" s="3">
        <f>[1]!EM_S_STM07_IS($A1329,"61",DATE(G$4,12,31),"1")/1000000</f>
        <v>28.77518559</v>
      </c>
      <c r="I1329" s="3">
        <f>[1]!EM_S_STM07_IS($A1329,"9",DATE(I$4,12,31),"1")/1000000</f>
        <v>445.93827389999996</v>
      </c>
      <c r="J1329" s="3">
        <f>[1]!EM_S_STM07_IS($A1329,"61",DATE(I$4,12,31),"1")/1000000</f>
        <v>21.161283870000002</v>
      </c>
      <c r="K1329" s="3">
        <f>[1]!EM_S_STM07_IS($A1329,"9",DATE(K$4,12,31),"1")/1000000</f>
        <v>1226.5759824700001</v>
      </c>
      <c r="L1329" s="3">
        <f>[1]!EM_S_STM07_IS($A1329,"61",DATE(K$4,12,31),"1")/1000000</f>
        <v>116.56456365999999</v>
      </c>
      <c r="M1329" s="3">
        <f>[1]!EM_S_STM07_IS($A1329,"9",DATE(M$4,12,31),"1")/1000000</f>
        <v>3033.64186862</v>
      </c>
      <c r="N1329" s="3">
        <f>[1]!EM_S_STM07_IS($A1329,"61",DATE(M$4,12,31),"1")/1000000</f>
        <v>327.03686283999997</v>
      </c>
      <c r="O1329" s="6">
        <f t="shared" si="42"/>
        <v>0.64838882502511619</v>
      </c>
      <c r="P1329" s="6">
        <f t="shared" si="43"/>
        <v>0.52150433357246828</v>
      </c>
    </row>
    <row r="1330" spans="1:16" x14ac:dyDescent="0.25">
      <c r="A1330" s="5" t="s">
        <v>1324</v>
      </c>
      <c r="B1330" s="5" t="s">
        <v>4386</v>
      </c>
      <c r="C1330" s="3">
        <f>[1]!EM_S_STM07_IS($A1330,"9",DATE(C$4,12,31),"1")/1000000</f>
        <v>214.44582728</v>
      </c>
      <c r="D1330" s="3">
        <f>[1]!EM_S_STM07_IS($A1330,"61",DATE(C$4,12,31),"1")/1000000</f>
        <v>91.266854730000006</v>
      </c>
      <c r="E1330" s="3">
        <f>[1]!EM_S_STM07_IS($A1330,"9",DATE(E$4,12,31),"1")/1000000</f>
        <v>215.27495727000002</v>
      </c>
      <c r="F1330" s="3">
        <f>[1]!EM_S_STM07_IS($A1330,"61",DATE(E$4,12,31),"1")/1000000</f>
        <v>61.731605789999996</v>
      </c>
      <c r="G1330" s="3">
        <f>[1]!EM_S_STM07_IS($A1330,"9",DATE(G$4,12,31),"1")/1000000</f>
        <v>172.02602275000001</v>
      </c>
      <c r="H1330" s="3">
        <f>[1]!EM_S_STM07_IS($A1330,"61",DATE(G$4,12,31),"1")/1000000</f>
        <v>25.9462464</v>
      </c>
      <c r="I1330" s="3">
        <f>[1]!EM_S_STM07_IS($A1330,"9",DATE(I$4,12,31),"1")/1000000</f>
        <v>183.88052243999999</v>
      </c>
      <c r="J1330" s="3">
        <f>[1]!EM_S_STM07_IS($A1330,"61",DATE(I$4,12,31),"1")/1000000</f>
        <v>21.921943829999996</v>
      </c>
      <c r="K1330" s="3">
        <f>[1]!EM_S_STM07_IS($A1330,"9",DATE(K$4,12,31),"1")/1000000</f>
        <v>265.59707766999998</v>
      </c>
      <c r="L1330" s="3">
        <f>[1]!EM_S_STM07_IS($A1330,"61",DATE(K$4,12,31),"1")/1000000</f>
        <v>60.455517409999999</v>
      </c>
      <c r="M1330" s="3">
        <f>[1]!EM_S_STM07_IS($A1330,"9",DATE(M$4,12,31),"1")/1000000</f>
        <v>1441.9449019400001</v>
      </c>
      <c r="N1330" s="3">
        <f>[1]!EM_S_STM07_IS($A1330,"61",DATE(M$4,12,31),"1")/1000000</f>
        <v>957.22280996000006</v>
      </c>
      <c r="O1330" s="6">
        <f t="shared" si="42"/>
        <v>0.46394989602790893</v>
      </c>
      <c r="P1330" s="6">
        <f t="shared" si="43"/>
        <v>0.60007371517793429</v>
      </c>
    </row>
    <row r="1331" spans="1:16" x14ac:dyDescent="0.25">
      <c r="A1331" s="5" t="s">
        <v>1325</v>
      </c>
      <c r="B1331" s="5" t="s">
        <v>4387</v>
      </c>
      <c r="C1331" s="3">
        <f>[1]!EM_S_STM07_IS($A1331,"9",DATE(C$4,12,31),"1")/1000000</f>
        <v>330.66148958999997</v>
      </c>
      <c r="D1331" s="3">
        <f>[1]!EM_S_STM07_IS($A1331,"61",DATE(C$4,12,31),"1")/1000000</f>
        <v>46.447380000000003</v>
      </c>
      <c r="E1331" s="3">
        <f>[1]!EM_S_STM07_IS($A1331,"9",DATE(E$4,12,31),"1")/1000000</f>
        <v>379.47357220999999</v>
      </c>
      <c r="F1331" s="3">
        <f>[1]!EM_S_STM07_IS($A1331,"61",DATE(E$4,12,31),"1")/1000000</f>
        <v>64.390531530000004</v>
      </c>
      <c r="G1331" s="3">
        <f>[1]!EM_S_STM07_IS($A1331,"9",DATE(G$4,12,31),"1")/1000000</f>
        <v>455.84107499999999</v>
      </c>
      <c r="H1331" s="3">
        <f>[1]!EM_S_STM07_IS($A1331,"61",DATE(G$4,12,31),"1")/1000000</f>
        <v>70.484302329999991</v>
      </c>
      <c r="I1331" s="3">
        <f>[1]!EM_S_STM07_IS($A1331,"9",DATE(I$4,12,31),"1")/1000000</f>
        <v>519.77024643000004</v>
      </c>
      <c r="J1331" s="3">
        <f>[1]!EM_S_STM07_IS($A1331,"61",DATE(I$4,12,31),"1")/1000000</f>
        <v>86.656683599999994</v>
      </c>
      <c r="K1331" s="3">
        <f>[1]!EM_S_STM07_IS($A1331,"9",DATE(K$4,12,31),"1")/1000000</f>
        <v>616.58316835000005</v>
      </c>
      <c r="L1331" s="3">
        <f>[1]!EM_S_STM07_IS($A1331,"61",DATE(K$4,12,31),"1")/1000000</f>
        <v>110.18873737</v>
      </c>
      <c r="M1331" s="3">
        <f>[1]!EM_S_STM07_IS($A1331,"9",DATE(M$4,12,31),"1")/1000000</f>
        <v>709.62300469000002</v>
      </c>
      <c r="N1331" s="3">
        <f>[1]!EM_S_STM07_IS($A1331,"61",DATE(M$4,12,31),"1")/1000000</f>
        <v>124.28796871999999</v>
      </c>
      <c r="O1331" s="6">
        <f t="shared" si="42"/>
        <v>0.16500774788282269</v>
      </c>
      <c r="P1331" s="6">
        <f t="shared" si="43"/>
        <v>0.21756897643331485</v>
      </c>
    </row>
    <row r="1332" spans="1:16" x14ac:dyDescent="0.25">
      <c r="A1332" s="5" t="s">
        <v>1326</v>
      </c>
      <c r="B1332" s="5" t="s">
        <v>4388</v>
      </c>
      <c r="C1332" s="3">
        <f>[1]!EM_S_STM07_IS($A1332,"9",DATE(C$4,12,31),"1")/1000000</f>
        <v>181.35837841</v>
      </c>
      <c r="D1332" s="3">
        <f>[1]!EM_S_STM07_IS($A1332,"61",DATE(C$4,12,31),"1")/1000000</f>
        <v>44.332576509999996</v>
      </c>
      <c r="E1332" s="3">
        <f>[1]!EM_S_STM07_IS($A1332,"9",DATE(E$4,12,31),"1")/1000000</f>
        <v>238.41296019999999</v>
      </c>
      <c r="F1332" s="3">
        <f>[1]!EM_S_STM07_IS($A1332,"61",DATE(E$4,12,31),"1")/1000000</f>
        <v>40.740043210000003</v>
      </c>
      <c r="G1332" s="3">
        <f>[1]!EM_S_STM07_IS($A1332,"9",DATE(G$4,12,31),"1")/1000000</f>
        <v>221.87208956000001</v>
      </c>
      <c r="H1332" s="3">
        <f>[1]!EM_S_STM07_IS($A1332,"61",DATE(G$4,12,31),"1")/1000000</f>
        <v>35.903720890000002</v>
      </c>
      <c r="I1332" s="3">
        <f>[1]!EM_S_STM07_IS($A1332,"9",DATE(I$4,12,31),"1")/1000000</f>
        <v>255.72615266999998</v>
      </c>
      <c r="J1332" s="3">
        <f>[1]!EM_S_STM07_IS($A1332,"61",DATE(I$4,12,31),"1")/1000000</f>
        <v>71.627808229999999</v>
      </c>
      <c r="K1332" s="3">
        <f>[1]!EM_S_STM07_IS($A1332,"9",DATE(K$4,12,31),"1")/1000000</f>
        <v>207.06814940999999</v>
      </c>
      <c r="L1332" s="3">
        <f>[1]!EM_S_STM07_IS($A1332,"61",DATE(K$4,12,31),"1")/1000000</f>
        <v>53.290263630000005</v>
      </c>
      <c r="M1332" s="3">
        <f>[1]!EM_S_STM07_IS($A1332,"9",DATE(M$4,12,31),"1")/1000000</f>
        <v>167.03479968000002</v>
      </c>
      <c r="N1332" s="3">
        <f>[1]!EM_S_STM07_IS($A1332,"61",DATE(M$4,12,31),"1")/1000000</f>
        <v>15.326421980000001</v>
      </c>
      <c r="O1332" s="6">
        <f t="shared" si="42"/>
        <v>-1.6319941470394728E-2</v>
      </c>
      <c r="P1332" s="6">
        <f t="shared" si="43"/>
        <v>-0.19138170821888689</v>
      </c>
    </row>
    <row r="1333" spans="1:16" x14ac:dyDescent="0.25">
      <c r="A1333" s="5" t="s">
        <v>1327</v>
      </c>
      <c r="B1333" s="5" t="s">
        <v>4389</v>
      </c>
      <c r="C1333" s="3">
        <f>[1]!EM_S_STM07_IS($A1333,"9",DATE(C$4,12,31),"1")/1000000</f>
        <v>202.5379829</v>
      </c>
      <c r="D1333" s="3">
        <f>[1]!EM_S_STM07_IS($A1333,"61",DATE(C$4,12,31),"1")/1000000</f>
        <v>45.074544680000002</v>
      </c>
      <c r="E1333" s="3">
        <f>[1]!EM_S_STM07_IS($A1333,"9",DATE(E$4,12,31),"1")/1000000</f>
        <v>293.10927007999999</v>
      </c>
      <c r="F1333" s="3">
        <f>[1]!EM_S_STM07_IS($A1333,"61",DATE(E$4,12,31),"1")/1000000</f>
        <v>46.761088460000003</v>
      </c>
      <c r="G1333" s="3">
        <f>[1]!EM_S_STM07_IS($A1333,"9",DATE(G$4,12,31),"1")/1000000</f>
        <v>264.02884867</v>
      </c>
      <c r="H1333" s="3">
        <f>[1]!EM_S_STM07_IS($A1333,"61",DATE(G$4,12,31),"1")/1000000</f>
        <v>5.3713495899999995</v>
      </c>
      <c r="I1333" s="3">
        <f>[1]!EM_S_STM07_IS($A1333,"9",DATE(I$4,12,31),"1")/1000000</f>
        <v>312.89944654999999</v>
      </c>
      <c r="J1333" s="3">
        <f>[1]!EM_S_STM07_IS($A1333,"61",DATE(I$4,12,31),"1")/1000000</f>
        <v>54.76560783</v>
      </c>
      <c r="K1333" s="3">
        <f>[1]!EM_S_STM07_IS($A1333,"9",DATE(K$4,12,31),"1")/1000000</f>
        <v>361.11284667000001</v>
      </c>
      <c r="L1333" s="3">
        <f>[1]!EM_S_STM07_IS($A1333,"61",DATE(K$4,12,31),"1")/1000000</f>
        <v>45.894440609999997</v>
      </c>
      <c r="M1333" s="3">
        <f>[1]!EM_S_STM07_IS($A1333,"9",DATE(M$4,12,31),"1")/1000000</f>
        <v>467.15099574999999</v>
      </c>
      <c r="N1333" s="3">
        <f>[1]!EM_S_STM07_IS($A1333,"61",DATE(M$4,12,31),"1")/1000000</f>
        <v>58.778892499999998</v>
      </c>
      <c r="O1333" s="6">
        <f t="shared" si="42"/>
        <v>0.18192565525334525</v>
      </c>
      <c r="P1333" s="6">
        <f t="shared" si="43"/>
        <v>5.4527743634714465E-2</v>
      </c>
    </row>
    <row r="1334" spans="1:16" x14ac:dyDescent="0.25">
      <c r="A1334" s="5" t="s">
        <v>1328</v>
      </c>
      <c r="B1334" s="5" t="s">
        <v>4390</v>
      </c>
      <c r="C1334" s="3">
        <f>[1]!EM_S_STM07_IS($A1334,"9",DATE(C$4,12,31),"1")/1000000</f>
        <v>477.35140345999997</v>
      </c>
      <c r="D1334" s="3">
        <f>[1]!EM_S_STM07_IS($A1334,"61",DATE(C$4,12,31),"1")/1000000</f>
        <v>93.925620559999999</v>
      </c>
      <c r="E1334" s="3">
        <f>[1]!EM_S_STM07_IS($A1334,"9",DATE(E$4,12,31),"1")/1000000</f>
        <v>654.28374886000006</v>
      </c>
      <c r="F1334" s="3">
        <f>[1]!EM_S_STM07_IS($A1334,"61",DATE(E$4,12,31),"1")/1000000</f>
        <v>123.71882979</v>
      </c>
      <c r="G1334" s="3">
        <f>[1]!EM_S_STM07_IS($A1334,"9",DATE(G$4,12,31),"1")/1000000</f>
        <v>661.19410373000005</v>
      </c>
      <c r="H1334" s="3">
        <f>[1]!EM_S_STM07_IS($A1334,"61",DATE(G$4,12,31),"1")/1000000</f>
        <v>129.81445101</v>
      </c>
      <c r="I1334" s="3">
        <f>[1]!EM_S_STM07_IS($A1334,"9",DATE(I$4,12,31),"1")/1000000</f>
        <v>684.35221402000002</v>
      </c>
      <c r="J1334" s="3">
        <f>[1]!EM_S_STM07_IS($A1334,"61",DATE(I$4,12,31),"1")/1000000</f>
        <v>125.47111119</v>
      </c>
      <c r="K1334" s="3">
        <f>[1]!EM_S_STM07_IS($A1334,"9",DATE(K$4,12,31),"1")/1000000</f>
        <v>756.78196209999999</v>
      </c>
      <c r="L1334" s="3">
        <f>[1]!EM_S_STM07_IS($A1334,"61",DATE(K$4,12,31),"1")/1000000</f>
        <v>132.75952083999999</v>
      </c>
      <c r="M1334" s="3">
        <f>[1]!EM_S_STM07_IS($A1334,"9",DATE(M$4,12,31),"1")/1000000</f>
        <v>934.2567396799999</v>
      </c>
      <c r="N1334" s="3">
        <f>[1]!EM_S_STM07_IS($A1334,"61",DATE(M$4,12,31),"1")/1000000</f>
        <v>127.67187948</v>
      </c>
      <c r="O1334" s="6">
        <f t="shared" si="42"/>
        <v>0.14373551558580422</v>
      </c>
      <c r="P1334" s="6">
        <f t="shared" si="43"/>
        <v>6.3315722990569645E-2</v>
      </c>
    </row>
    <row r="1335" spans="1:16" x14ac:dyDescent="0.25">
      <c r="A1335" s="5" t="s">
        <v>1329</v>
      </c>
      <c r="B1335" s="5" t="s">
        <v>4391</v>
      </c>
      <c r="C1335" s="3">
        <f>[1]!EM_S_STM07_IS($A1335,"9",DATE(C$4,12,31),"1")/1000000</f>
        <v>242.77296731999999</v>
      </c>
      <c r="D1335" s="3">
        <f>[1]!EM_S_STM07_IS($A1335,"61",DATE(C$4,12,31),"1")/1000000</f>
        <v>25.69327672</v>
      </c>
      <c r="E1335" s="3">
        <f>[1]!EM_S_STM07_IS($A1335,"9",DATE(E$4,12,31),"1")/1000000</f>
        <v>386.85396975999998</v>
      </c>
      <c r="F1335" s="3">
        <f>[1]!EM_S_STM07_IS($A1335,"61",DATE(E$4,12,31),"1")/1000000</f>
        <v>27.72298743</v>
      </c>
      <c r="G1335" s="3">
        <f>[1]!EM_S_STM07_IS($A1335,"9",DATE(G$4,12,31),"1")/1000000</f>
        <v>438.25062186000002</v>
      </c>
      <c r="H1335" s="3">
        <f>[1]!EM_S_STM07_IS($A1335,"61",DATE(G$4,12,31),"1")/1000000</f>
        <v>33.625853560000003</v>
      </c>
      <c r="I1335" s="3">
        <f>[1]!EM_S_STM07_IS($A1335,"9",DATE(I$4,12,31),"1")/1000000</f>
        <v>583.37085259000003</v>
      </c>
      <c r="J1335" s="3">
        <f>[1]!EM_S_STM07_IS($A1335,"61",DATE(I$4,12,31),"1")/1000000</f>
        <v>50.322859520000002</v>
      </c>
      <c r="K1335" s="3">
        <f>[1]!EM_S_STM07_IS($A1335,"9",DATE(K$4,12,31),"1")/1000000</f>
        <v>635.65922790000002</v>
      </c>
      <c r="L1335" s="3">
        <f>[1]!EM_S_STM07_IS($A1335,"61",DATE(K$4,12,31),"1")/1000000</f>
        <v>53.376523970000001</v>
      </c>
      <c r="M1335" s="3">
        <f>[1]!EM_S_STM07_IS($A1335,"9",DATE(M$4,12,31),"1")/1000000</f>
        <v>768.04937405999999</v>
      </c>
      <c r="N1335" s="3">
        <f>[1]!EM_S_STM07_IS($A1335,"61",DATE(M$4,12,31),"1")/1000000</f>
        <v>56.496383860000002</v>
      </c>
      <c r="O1335" s="6">
        <f t="shared" si="42"/>
        <v>0.25903488212474435</v>
      </c>
      <c r="P1335" s="6">
        <f t="shared" si="43"/>
        <v>0.17068547864723516</v>
      </c>
    </row>
    <row r="1336" spans="1:16" x14ac:dyDescent="0.25">
      <c r="A1336" s="5" t="s">
        <v>1330</v>
      </c>
      <c r="B1336" s="5" t="s">
        <v>4392</v>
      </c>
      <c r="C1336" s="3">
        <f>[1]!EM_S_STM07_IS($A1336,"9",DATE(C$4,12,31),"1")/1000000</f>
        <v>603.41440908000004</v>
      </c>
      <c r="D1336" s="3">
        <f>[1]!EM_S_STM07_IS($A1336,"61",DATE(C$4,12,31),"1")/1000000</f>
        <v>123.7000587</v>
      </c>
      <c r="E1336" s="3">
        <f>[1]!EM_S_STM07_IS($A1336,"9",DATE(E$4,12,31),"1")/1000000</f>
        <v>819.96862970000006</v>
      </c>
      <c r="F1336" s="3">
        <f>[1]!EM_S_STM07_IS($A1336,"61",DATE(E$4,12,31),"1")/1000000</f>
        <v>167.56330665000002</v>
      </c>
      <c r="G1336" s="3">
        <f>[1]!EM_S_STM07_IS($A1336,"9",DATE(G$4,12,31),"1")/1000000</f>
        <v>1102.0048840699999</v>
      </c>
      <c r="H1336" s="3">
        <f>[1]!EM_S_STM07_IS($A1336,"61",DATE(G$4,12,31),"1")/1000000</f>
        <v>242.19197452</v>
      </c>
      <c r="I1336" s="3">
        <f>[1]!EM_S_STM07_IS($A1336,"9",DATE(I$4,12,31),"1")/1000000</f>
        <v>1323.2154348299998</v>
      </c>
      <c r="J1336" s="3">
        <f>[1]!EM_S_STM07_IS($A1336,"61",DATE(I$4,12,31),"1")/1000000</f>
        <v>318.81544202999999</v>
      </c>
      <c r="K1336" s="3">
        <f>[1]!EM_S_STM07_IS($A1336,"9",DATE(K$4,12,31),"1")/1000000</f>
        <v>1481.0768840999999</v>
      </c>
      <c r="L1336" s="3">
        <f>[1]!EM_S_STM07_IS($A1336,"61",DATE(K$4,12,31),"1")/1000000</f>
        <v>349.35170586999999</v>
      </c>
      <c r="M1336" s="3">
        <f>[1]!EM_S_STM07_IS($A1336,"9",DATE(M$4,12,31),"1")/1000000</f>
        <v>1395.7885757899999</v>
      </c>
      <c r="N1336" s="3">
        <f>[1]!EM_S_STM07_IS($A1336,"61",DATE(M$4,12,31),"1")/1000000</f>
        <v>281.64852079000002</v>
      </c>
      <c r="O1336" s="6">
        <f t="shared" si="42"/>
        <v>0.18260794557745541</v>
      </c>
      <c r="P1336" s="6">
        <f t="shared" si="43"/>
        <v>0.17887433748186132</v>
      </c>
    </row>
    <row r="1337" spans="1:16" x14ac:dyDescent="0.25">
      <c r="A1337" s="5" t="s">
        <v>1331</v>
      </c>
      <c r="B1337" s="5" t="s">
        <v>4393</v>
      </c>
      <c r="C1337" s="3">
        <f>[1]!EM_S_STM07_IS($A1337,"9",DATE(C$4,12,31),"1")/1000000</f>
        <v>468.26663704000003</v>
      </c>
      <c r="D1337" s="3">
        <f>[1]!EM_S_STM07_IS($A1337,"61",DATE(C$4,12,31),"1")/1000000</f>
        <v>52.175938369999997</v>
      </c>
      <c r="E1337" s="3">
        <f>[1]!EM_S_STM07_IS($A1337,"9",DATE(E$4,12,31),"1")/1000000</f>
        <v>566.59881760000007</v>
      </c>
      <c r="F1337" s="3">
        <f>[1]!EM_S_STM07_IS($A1337,"61",DATE(E$4,12,31),"1")/1000000</f>
        <v>39.878046140000002</v>
      </c>
      <c r="G1337" s="3">
        <f>[1]!EM_S_STM07_IS($A1337,"9",DATE(G$4,12,31),"1")/1000000</f>
        <v>426.75217361</v>
      </c>
      <c r="H1337" s="3">
        <f>[1]!EM_S_STM07_IS($A1337,"61",DATE(G$4,12,31),"1")/1000000</f>
        <v>392.21762101000002</v>
      </c>
      <c r="I1337" s="3">
        <f>[1]!EM_S_STM07_IS($A1337,"9",DATE(I$4,12,31),"1")/1000000</f>
        <v>209.20304913999999</v>
      </c>
      <c r="J1337" s="3">
        <f>[1]!EM_S_STM07_IS($A1337,"61",DATE(I$4,12,31),"1")/1000000</f>
        <v>9.0751620700000011</v>
      </c>
      <c r="K1337" s="3">
        <f>[1]!EM_S_STM07_IS($A1337,"9",DATE(K$4,12,31),"1")/1000000</f>
        <v>189.51367558000001</v>
      </c>
      <c r="L1337" s="3">
        <f>[1]!EM_S_STM07_IS($A1337,"61",DATE(K$4,12,31),"1")/1000000</f>
        <v>-55.723243670000002</v>
      </c>
      <c r="M1337" s="3">
        <f>[1]!EM_S_STM07_IS($A1337,"9",DATE(M$4,12,31),"1")/1000000</f>
        <v>758.76718850999998</v>
      </c>
      <c r="N1337" s="3">
        <f>[1]!EM_S_STM07_IS($A1337,"61",DATE(M$4,12,31),"1")/1000000</f>
        <v>20.098885600000003</v>
      </c>
      <c r="O1337" s="6">
        <f t="shared" si="42"/>
        <v>0.10134419031762976</v>
      </c>
      <c r="P1337" s="6">
        <f t="shared" si="43"/>
        <v>-0.1736950737061651</v>
      </c>
    </row>
    <row r="1338" spans="1:16" x14ac:dyDescent="0.25">
      <c r="A1338" s="5" t="s">
        <v>1332</v>
      </c>
      <c r="B1338" s="5" t="s">
        <v>4394</v>
      </c>
      <c r="C1338" s="3">
        <f>[1]!EM_S_STM07_IS($A1338,"9",DATE(C$4,12,31),"1")/1000000</f>
        <v>414.46141191000004</v>
      </c>
      <c r="D1338" s="3">
        <f>[1]!EM_S_STM07_IS($A1338,"61",DATE(C$4,12,31),"1")/1000000</f>
        <v>87.807701800000004</v>
      </c>
      <c r="E1338" s="3">
        <f>[1]!EM_S_STM07_IS($A1338,"9",DATE(E$4,12,31),"1")/1000000</f>
        <v>456.48558895999997</v>
      </c>
      <c r="F1338" s="3">
        <f>[1]!EM_S_STM07_IS($A1338,"61",DATE(E$4,12,31),"1")/1000000</f>
        <v>72.024831800000001</v>
      </c>
      <c r="G1338" s="3">
        <f>[1]!EM_S_STM07_IS($A1338,"9",DATE(G$4,12,31),"1")/1000000</f>
        <v>505.73445566999999</v>
      </c>
      <c r="H1338" s="3">
        <f>[1]!EM_S_STM07_IS($A1338,"61",DATE(G$4,12,31),"1")/1000000</f>
        <v>70.727075319999997</v>
      </c>
      <c r="I1338" s="3">
        <f>[1]!EM_S_STM07_IS($A1338,"9",DATE(I$4,12,31),"1")/1000000</f>
        <v>642.09781457000008</v>
      </c>
      <c r="J1338" s="3">
        <f>[1]!EM_S_STM07_IS($A1338,"61",DATE(I$4,12,31),"1")/1000000</f>
        <v>88.909171049999998</v>
      </c>
      <c r="K1338" s="3">
        <f>[1]!EM_S_STM07_IS($A1338,"9",DATE(K$4,12,31),"1")/1000000</f>
        <v>843.72495592999996</v>
      </c>
      <c r="L1338" s="3">
        <f>[1]!EM_S_STM07_IS($A1338,"61",DATE(K$4,12,31),"1")/1000000</f>
        <v>109.54981695999999</v>
      </c>
      <c r="M1338" s="3">
        <f>[1]!EM_S_STM07_IS($A1338,"9",DATE(M$4,12,31),"1")/1000000</f>
        <v>975.21245664000003</v>
      </c>
      <c r="N1338" s="3">
        <f>[1]!EM_S_STM07_IS($A1338,"61",DATE(M$4,12,31),"1")/1000000</f>
        <v>83.852088969999997</v>
      </c>
      <c r="O1338" s="6">
        <f t="shared" si="42"/>
        <v>0.18665104923886244</v>
      </c>
      <c r="P1338" s="6">
        <f t="shared" si="43"/>
        <v>-9.1765987397217641E-3</v>
      </c>
    </row>
    <row r="1339" spans="1:16" x14ac:dyDescent="0.25">
      <c r="A1339" s="5" t="s">
        <v>1333</v>
      </c>
      <c r="B1339" s="5" t="s">
        <v>4395</v>
      </c>
      <c r="C1339" s="3">
        <f>[1]!EM_S_STM07_IS($A1339,"9",DATE(C$4,12,31),"1")/1000000</f>
        <v>223.49458952000001</v>
      </c>
      <c r="D1339" s="3">
        <f>[1]!EM_S_STM07_IS($A1339,"61",DATE(C$4,12,31),"1")/1000000</f>
        <v>14.501141369999999</v>
      </c>
      <c r="E1339" s="3">
        <f>[1]!EM_S_STM07_IS($A1339,"9",DATE(E$4,12,31),"1")/1000000</f>
        <v>233.59239715999999</v>
      </c>
      <c r="F1339" s="3">
        <f>[1]!EM_S_STM07_IS($A1339,"61",DATE(E$4,12,31),"1")/1000000</f>
        <v>16.310417659999999</v>
      </c>
      <c r="G1339" s="3">
        <f>[1]!EM_S_STM07_IS($A1339,"9",DATE(G$4,12,31),"1")/1000000</f>
        <v>204.92548880999999</v>
      </c>
      <c r="H1339" s="3">
        <f>[1]!EM_S_STM07_IS($A1339,"61",DATE(G$4,12,31),"1")/1000000</f>
        <v>15.806382800000002</v>
      </c>
      <c r="I1339" s="3">
        <f>[1]!EM_S_STM07_IS($A1339,"9",DATE(I$4,12,31),"1")/1000000</f>
        <v>231.36127283000002</v>
      </c>
      <c r="J1339" s="3">
        <f>[1]!EM_S_STM07_IS($A1339,"61",DATE(I$4,12,31),"1")/1000000</f>
        <v>5.9292784100000002</v>
      </c>
      <c r="K1339" s="3">
        <f>[1]!EM_S_STM07_IS($A1339,"9",DATE(K$4,12,31),"1")/1000000</f>
        <v>211.01795550999998</v>
      </c>
      <c r="L1339" s="3">
        <f>[1]!EM_S_STM07_IS($A1339,"61",DATE(K$4,12,31),"1")/1000000</f>
        <v>20.068462850000003</v>
      </c>
      <c r="M1339" s="3">
        <f>[1]!EM_S_STM07_IS($A1339,"9",DATE(M$4,12,31),"1")/1000000</f>
        <v>404.13989011000001</v>
      </c>
      <c r="N1339" s="3">
        <f>[1]!EM_S_STM07_IS($A1339,"61",DATE(M$4,12,31),"1")/1000000</f>
        <v>24.287211190000001</v>
      </c>
      <c r="O1339" s="6">
        <f t="shared" si="42"/>
        <v>0.12577847595433256</v>
      </c>
      <c r="P1339" s="6">
        <f t="shared" si="43"/>
        <v>0.10865161136748003</v>
      </c>
    </row>
    <row r="1340" spans="1:16" x14ac:dyDescent="0.25">
      <c r="A1340" s="5" t="s">
        <v>1334</v>
      </c>
      <c r="B1340" s="5" t="s">
        <v>4396</v>
      </c>
      <c r="C1340" s="3">
        <f>[1]!EM_S_STM07_IS($A1340,"9",DATE(C$4,12,31),"1")/1000000</f>
        <v>324.50101224999997</v>
      </c>
      <c r="D1340" s="3">
        <f>[1]!EM_S_STM07_IS($A1340,"61",DATE(C$4,12,31),"1")/1000000</f>
        <v>55.845129030000003</v>
      </c>
      <c r="E1340" s="3">
        <f>[1]!EM_S_STM07_IS($A1340,"9",DATE(E$4,12,31),"1")/1000000</f>
        <v>444.31580202999999</v>
      </c>
      <c r="F1340" s="3">
        <f>[1]!EM_S_STM07_IS($A1340,"61",DATE(E$4,12,31),"1")/1000000</f>
        <v>81.117712359999999</v>
      </c>
      <c r="G1340" s="3">
        <f>[1]!EM_S_STM07_IS($A1340,"9",DATE(G$4,12,31),"1")/1000000</f>
        <v>1118.4342081099999</v>
      </c>
      <c r="H1340" s="3">
        <f>[1]!EM_S_STM07_IS($A1340,"61",DATE(G$4,12,31),"1")/1000000</f>
        <v>107.25999868000001</v>
      </c>
      <c r="I1340" s="3">
        <f>[1]!EM_S_STM07_IS($A1340,"9",DATE(I$4,12,31),"1")/1000000</f>
        <v>2219.1772878299998</v>
      </c>
      <c r="J1340" s="3">
        <f>[1]!EM_S_STM07_IS($A1340,"61",DATE(I$4,12,31),"1")/1000000</f>
        <v>134.25600921</v>
      </c>
      <c r="K1340" s="3">
        <f>[1]!EM_S_STM07_IS($A1340,"9",DATE(K$4,12,31),"1")/1000000</f>
        <v>2517.6843661599996</v>
      </c>
      <c r="L1340" s="3">
        <f>[1]!EM_S_STM07_IS($A1340,"61",DATE(K$4,12,31),"1")/1000000</f>
        <v>257.07956752000001</v>
      </c>
      <c r="M1340" s="3">
        <f>[1]!EM_S_STM07_IS($A1340,"9",DATE(M$4,12,31),"1")/1000000</f>
        <v>1672.6606863499999</v>
      </c>
      <c r="N1340" s="3">
        <f>[1]!EM_S_STM07_IS($A1340,"61",DATE(M$4,12,31),"1")/1000000</f>
        <v>351.93363392999998</v>
      </c>
      <c r="O1340" s="6">
        <f t="shared" si="42"/>
        <v>0.38815626899120659</v>
      </c>
      <c r="P1340" s="6">
        <f t="shared" si="43"/>
        <v>0.44509066316607626</v>
      </c>
    </row>
    <row r="1341" spans="1:16" x14ac:dyDescent="0.25">
      <c r="A1341" s="5" t="s">
        <v>1335</v>
      </c>
      <c r="B1341" s="5" t="s">
        <v>4397</v>
      </c>
      <c r="C1341" s="3">
        <f>[1]!EM_S_STM07_IS($A1341,"9",DATE(C$4,12,31),"1")/1000000</f>
        <v>181.94129243</v>
      </c>
      <c r="D1341" s="3">
        <f>[1]!EM_S_STM07_IS($A1341,"61",DATE(C$4,12,31),"1")/1000000</f>
        <v>25.608391050000002</v>
      </c>
      <c r="E1341" s="3">
        <f>[1]!EM_S_STM07_IS($A1341,"9",DATE(E$4,12,31),"1")/1000000</f>
        <v>213.74994092</v>
      </c>
      <c r="F1341" s="3">
        <f>[1]!EM_S_STM07_IS($A1341,"61",DATE(E$4,12,31),"1")/1000000</f>
        <v>25.922278949999999</v>
      </c>
      <c r="G1341" s="3">
        <f>[1]!EM_S_STM07_IS($A1341,"9",DATE(G$4,12,31),"1")/1000000</f>
        <v>313.72923237999998</v>
      </c>
      <c r="H1341" s="3">
        <f>[1]!EM_S_STM07_IS($A1341,"61",DATE(G$4,12,31),"1")/1000000</f>
        <v>37.839912380000001</v>
      </c>
      <c r="I1341" s="3">
        <f>[1]!EM_S_STM07_IS($A1341,"9",DATE(I$4,12,31),"1")/1000000</f>
        <v>428.29263847999999</v>
      </c>
      <c r="J1341" s="3">
        <f>[1]!EM_S_STM07_IS($A1341,"61",DATE(I$4,12,31),"1")/1000000</f>
        <v>29.436034800000002</v>
      </c>
      <c r="K1341" s="3">
        <f>[1]!EM_S_STM07_IS($A1341,"9",DATE(K$4,12,31),"1")/1000000</f>
        <v>619.58584629999996</v>
      </c>
      <c r="L1341" s="3">
        <f>[1]!EM_S_STM07_IS($A1341,"61",DATE(K$4,12,31),"1")/1000000</f>
        <v>52.454361399999996</v>
      </c>
      <c r="M1341" s="3">
        <f>[1]!EM_S_STM07_IS($A1341,"9",DATE(M$4,12,31),"1")/1000000</f>
        <v>664.94361030999994</v>
      </c>
      <c r="N1341" s="3">
        <f>[1]!EM_S_STM07_IS($A1341,"61",DATE(M$4,12,31),"1")/1000000</f>
        <v>77.457224549999992</v>
      </c>
      <c r="O1341" s="6">
        <f t="shared" si="42"/>
        <v>0.29589766796879924</v>
      </c>
      <c r="P1341" s="6">
        <f t="shared" si="43"/>
        <v>0.24777398764683678</v>
      </c>
    </row>
    <row r="1342" spans="1:16" x14ac:dyDescent="0.25">
      <c r="A1342" s="5" t="s">
        <v>1336</v>
      </c>
      <c r="B1342" s="5" t="s">
        <v>4398</v>
      </c>
      <c r="C1342" s="3">
        <f>[1]!EM_S_STM07_IS($A1342,"9",DATE(C$4,12,31),"1")/1000000</f>
        <v>212.21529055000002</v>
      </c>
      <c r="D1342" s="3">
        <f>[1]!EM_S_STM07_IS($A1342,"61",DATE(C$4,12,31),"1")/1000000</f>
        <v>50.358408500000003</v>
      </c>
      <c r="E1342" s="3">
        <f>[1]!EM_S_STM07_IS($A1342,"9",DATE(E$4,12,31),"1")/1000000</f>
        <v>302.46687620999995</v>
      </c>
      <c r="F1342" s="3">
        <f>[1]!EM_S_STM07_IS($A1342,"61",DATE(E$4,12,31),"1")/1000000</f>
        <v>61.057272859999998</v>
      </c>
      <c r="G1342" s="3">
        <f>[1]!EM_S_STM07_IS($A1342,"9",DATE(G$4,12,31),"1")/1000000</f>
        <v>279.83385573000004</v>
      </c>
      <c r="H1342" s="3">
        <f>[1]!EM_S_STM07_IS($A1342,"61",DATE(G$4,12,31),"1")/1000000</f>
        <v>45.921533600000004</v>
      </c>
      <c r="I1342" s="3">
        <f>[1]!EM_S_STM07_IS($A1342,"9",DATE(I$4,12,31),"1")/1000000</f>
        <v>303.70013348999998</v>
      </c>
      <c r="J1342" s="3">
        <f>[1]!EM_S_STM07_IS($A1342,"61",DATE(I$4,12,31),"1")/1000000</f>
        <v>14.34725283</v>
      </c>
      <c r="K1342" s="3">
        <f>[1]!EM_S_STM07_IS($A1342,"9",DATE(K$4,12,31),"1")/1000000</f>
        <v>403.38642213999998</v>
      </c>
      <c r="L1342" s="3">
        <f>[1]!EM_S_STM07_IS($A1342,"61",DATE(K$4,12,31),"1")/1000000</f>
        <v>47.021126450000004</v>
      </c>
      <c r="M1342" s="3">
        <f>[1]!EM_S_STM07_IS($A1342,"9",DATE(M$4,12,31),"1")/1000000</f>
        <v>414.99337968999998</v>
      </c>
      <c r="N1342" s="3">
        <f>[1]!EM_S_STM07_IS($A1342,"61",DATE(M$4,12,31),"1")/1000000</f>
        <v>31.311981809999999</v>
      </c>
      <c r="O1342" s="6">
        <f t="shared" si="42"/>
        <v>0.14354405173994622</v>
      </c>
      <c r="P1342" s="6">
        <f t="shared" si="43"/>
        <v>-9.0657033693717581E-2</v>
      </c>
    </row>
    <row r="1343" spans="1:16" x14ac:dyDescent="0.25">
      <c r="A1343" s="5" t="s">
        <v>1337</v>
      </c>
      <c r="B1343" s="5" t="s">
        <v>4399</v>
      </c>
      <c r="C1343" s="3">
        <f>[1]!EM_S_STM07_IS($A1343,"9",DATE(C$4,12,31),"1")/1000000</f>
        <v>267.41933757999999</v>
      </c>
      <c r="D1343" s="3">
        <f>[1]!EM_S_STM07_IS($A1343,"61",DATE(C$4,12,31),"1")/1000000</f>
        <v>80.623377590000004</v>
      </c>
      <c r="E1343" s="3">
        <f>[1]!EM_S_STM07_IS($A1343,"9",DATE(E$4,12,31),"1")/1000000</f>
        <v>322.93901402999995</v>
      </c>
      <c r="F1343" s="3">
        <f>[1]!EM_S_STM07_IS($A1343,"61",DATE(E$4,12,31),"1")/1000000</f>
        <v>90.039129870000011</v>
      </c>
      <c r="G1343" s="3">
        <f>[1]!EM_S_STM07_IS($A1343,"9",DATE(G$4,12,31),"1")/1000000</f>
        <v>269.67221248999999</v>
      </c>
      <c r="H1343" s="3">
        <f>[1]!EM_S_STM07_IS($A1343,"61",DATE(G$4,12,31),"1")/1000000</f>
        <v>58.53281827</v>
      </c>
      <c r="I1343" s="3">
        <f>[1]!EM_S_STM07_IS($A1343,"9",DATE(I$4,12,31),"1")/1000000</f>
        <v>220.11320691</v>
      </c>
      <c r="J1343" s="3">
        <f>[1]!EM_S_STM07_IS($A1343,"61",DATE(I$4,12,31),"1")/1000000</f>
        <v>40.172351859999999</v>
      </c>
      <c r="K1343" s="3">
        <f>[1]!EM_S_STM07_IS($A1343,"9",DATE(K$4,12,31),"1")/1000000</f>
        <v>221.71322194000001</v>
      </c>
      <c r="L1343" s="3">
        <f>[1]!EM_S_STM07_IS($A1343,"61",DATE(K$4,12,31),"1")/1000000</f>
        <v>43.902563780000001</v>
      </c>
      <c r="M1343" s="3">
        <f>[1]!EM_S_STM07_IS($A1343,"9",DATE(M$4,12,31),"1")/1000000</f>
        <v>166.15445966999999</v>
      </c>
      <c r="N1343" s="3">
        <f>[1]!EM_S_STM07_IS($A1343,"61",DATE(M$4,12,31),"1")/1000000</f>
        <v>28.735996199999999</v>
      </c>
      <c r="O1343" s="6">
        <f t="shared" si="42"/>
        <v>-9.0790764012047331E-2</v>
      </c>
      <c r="P1343" s="6">
        <f t="shared" si="43"/>
        <v>-0.18643350675534343</v>
      </c>
    </row>
    <row r="1344" spans="1:16" x14ac:dyDescent="0.25">
      <c r="A1344" s="5" t="s">
        <v>1338</v>
      </c>
      <c r="B1344" s="5" t="s">
        <v>4400</v>
      </c>
      <c r="C1344" s="3">
        <f>[1]!EM_S_STM07_IS($A1344,"9",DATE(C$4,12,31),"1")/1000000</f>
        <v>247.25546072</v>
      </c>
      <c r="D1344" s="3">
        <f>[1]!EM_S_STM07_IS($A1344,"61",DATE(C$4,12,31),"1")/1000000</f>
        <v>62.187386979999999</v>
      </c>
      <c r="E1344" s="3">
        <f>[1]!EM_S_STM07_IS($A1344,"9",DATE(E$4,12,31),"1")/1000000</f>
        <v>417.44526973000001</v>
      </c>
      <c r="F1344" s="3">
        <f>[1]!EM_S_STM07_IS($A1344,"61",DATE(E$4,12,31),"1")/1000000</f>
        <v>81.252099129999991</v>
      </c>
      <c r="G1344" s="3">
        <f>[1]!EM_S_STM07_IS($A1344,"9",DATE(G$4,12,31),"1")/1000000</f>
        <v>665.08803469000009</v>
      </c>
      <c r="H1344" s="3">
        <f>[1]!EM_S_STM07_IS($A1344,"61",DATE(G$4,12,31),"1")/1000000</f>
        <v>99.730404530000001</v>
      </c>
      <c r="I1344" s="3">
        <f>[1]!EM_S_STM07_IS($A1344,"9",DATE(I$4,12,31),"1")/1000000</f>
        <v>1023.0699023999999</v>
      </c>
      <c r="J1344" s="3">
        <f>[1]!EM_S_STM07_IS($A1344,"61",DATE(I$4,12,31),"1")/1000000</f>
        <v>122.18039493000001</v>
      </c>
      <c r="K1344" s="3">
        <f>[1]!EM_S_STM07_IS($A1344,"9",DATE(K$4,12,31),"1")/1000000</f>
        <v>1186.6444962</v>
      </c>
      <c r="L1344" s="3">
        <f>[1]!EM_S_STM07_IS($A1344,"61",DATE(K$4,12,31),"1")/1000000</f>
        <v>61.202490990000001</v>
      </c>
      <c r="M1344" s="3">
        <f>[1]!EM_S_STM07_IS($A1344,"9",DATE(M$4,12,31),"1")/1000000</f>
        <v>1676.61503146</v>
      </c>
      <c r="N1344" s="3">
        <f>[1]!EM_S_STM07_IS($A1344,"61",DATE(M$4,12,31),"1")/1000000</f>
        <v>63.05011511</v>
      </c>
      <c r="O1344" s="6">
        <f t="shared" si="42"/>
        <v>0.46641702025332354</v>
      </c>
      <c r="P1344" s="6">
        <f t="shared" si="43"/>
        <v>2.7593381033004238E-3</v>
      </c>
    </row>
    <row r="1345" spans="1:16" x14ac:dyDescent="0.25">
      <c r="A1345" s="5" t="s">
        <v>1339</v>
      </c>
      <c r="B1345" s="5" t="s">
        <v>4401</v>
      </c>
      <c r="C1345" s="3">
        <f>[1]!EM_S_STM07_IS($A1345,"9",DATE(C$4,12,31),"1")/1000000</f>
        <v>387.40271997000002</v>
      </c>
      <c r="D1345" s="3">
        <f>[1]!EM_S_STM07_IS($A1345,"61",DATE(C$4,12,31),"1")/1000000</f>
        <v>100.74149022</v>
      </c>
      <c r="E1345" s="3">
        <f>[1]!EM_S_STM07_IS($A1345,"9",DATE(E$4,12,31),"1")/1000000</f>
        <v>591.50707971000008</v>
      </c>
      <c r="F1345" s="3">
        <f>[1]!EM_S_STM07_IS($A1345,"61",DATE(E$4,12,31),"1")/1000000</f>
        <v>128.68052277999999</v>
      </c>
      <c r="G1345" s="3">
        <f>[1]!EM_S_STM07_IS($A1345,"9",DATE(G$4,12,31),"1")/1000000</f>
        <v>702.56577960000004</v>
      </c>
      <c r="H1345" s="3">
        <f>[1]!EM_S_STM07_IS($A1345,"61",DATE(G$4,12,31),"1")/1000000</f>
        <v>135.05365097000001</v>
      </c>
      <c r="I1345" s="3">
        <f>[1]!EM_S_STM07_IS($A1345,"9",DATE(I$4,12,31),"1")/1000000</f>
        <v>661.85189255</v>
      </c>
      <c r="J1345" s="3">
        <f>[1]!EM_S_STM07_IS($A1345,"61",DATE(I$4,12,31),"1")/1000000</f>
        <v>44.466825619999995</v>
      </c>
      <c r="K1345" s="3">
        <f>[1]!EM_S_STM07_IS($A1345,"9",DATE(K$4,12,31),"1")/1000000</f>
        <v>667.44665525999994</v>
      </c>
      <c r="L1345" s="3">
        <f>[1]!EM_S_STM07_IS($A1345,"61",DATE(K$4,12,31),"1")/1000000</f>
        <v>43.70932208</v>
      </c>
      <c r="M1345" s="3">
        <f>[1]!EM_S_STM07_IS($A1345,"9",DATE(M$4,12,31),"1")/1000000</f>
        <v>807.51558679999994</v>
      </c>
      <c r="N1345" s="3">
        <f>[1]!EM_S_STM07_IS($A1345,"61",DATE(M$4,12,31),"1")/1000000</f>
        <v>51.924296220000002</v>
      </c>
      <c r="O1345" s="6">
        <f t="shared" si="42"/>
        <v>0.15823757409160533</v>
      </c>
      <c r="P1345" s="6">
        <f t="shared" si="43"/>
        <v>-0.12414452401604315</v>
      </c>
    </row>
    <row r="1346" spans="1:16" x14ac:dyDescent="0.25">
      <c r="A1346" s="5" t="s">
        <v>1340</v>
      </c>
      <c r="B1346" s="5" t="s">
        <v>4402</v>
      </c>
      <c r="C1346" s="3">
        <f>[1]!EM_S_STM07_IS($A1346,"9",DATE(C$4,12,31),"1")/1000000</f>
        <v>210.24637751</v>
      </c>
      <c r="D1346" s="3">
        <f>[1]!EM_S_STM07_IS($A1346,"61",DATE(C$4,12,31),"1")/1000000</f>
        <v>46.853138719999997</v>
      </c>
      <c r="E1346" s="3">
        <f>[1]!EM_S_STM07_IS($A1346,"9",DATE(E$4,12,31),"1")/1000000</f>
        <v>301.65821197000002</v>
      </c>
      <c r="F1346" s="3">
        <f>[1]!EM_S_STM07_IS($A1346,"61",DATE(E$4,12,31),"1")/1000000</f>
        <v>52.490696159999999</v>
      </c>
      <c r="G1346" s="3">
        <f>[1]!EM_S_STM07_IS($A1346,"9",DATE(G$4,12,31),"1")/1000000</f>
        <v>407.63904022000003</v>
      </c>
      <c r="H1346" s="3">
        <f>[1]!EM_S_STM07_IS($A1346,"61",DATE(G$4,12,31),"1")/1000000</f>
        <v>41.137539079999996</v>
      </c>
      <c r="I1346" s="3">
        <f>[1]!EM_S_STM07_IS($A1346,"9",DATE(I$4,12,31),"1")/1000000</f>
        <v>523.48318850999999</v>
      </c>
      <c r="J1346" s="3">
        <f>[1]!EM_S_STM07_IS($A1346,"61",DATE(I$4,12,31),"1")/1000000</f>
        <v>4.9053855999999998</v>
      </c>
      <c r="K1346" s="3">
        <f>[1]!EM_S_STM07_IS($A1346,"9",DATE(K$4,12,31),"1")/1000000</f>
        <v>645.51766925000004</v>
      </c>
      <c r="L1346" s="3">
        <f>[1]!EM_S_STM07_IS($A1346,"61",DATE(K$4,12,31),"1")/1000000</f>
        <v>87.23529520999999</v>
      </c>
      <c r="M1346" s="3">
        <f>[1]!EM_S_STM07_IS($A1346,"9",DATE(M$4,12,31),"1")/1000000</f>
        <v>604.19126500000004</v>
      </c>
      <c r="N1346" s="3">
        <f>[1]!EM_S_STM07_IS($A1346,"61",DATE(M$4,12,31),"1")/1000000</f>
        <v>91.68523943000001</v>
      </c>
      <c r="O1346" s="6">
        <f t="shared" si="42"/>
        <v>0.23506320695411675</v>
      </c>
      <c r="P1346" s="6">
        <f t="shared" si="43"/>
        <v>0.14370006745149855</v>
      </c>
    </row>
    <row r="1347" spans="1:16" x14ac:dyDescent="0.25">
      <c r="A1347" s="5" t="s">
        <v>1341</v>
      </c>
      <c r="B1347" s="5" t="s">
        <v>4403</v>
      </c>
      <c r="C1347" s="3">
        <f>[1]!EM_S_STM07_IS($A1347,"9",DATE(C$4,12,31),"1")/1000000</f>
        <v>464.11372809</v>
      </c>
      <c r="D1347" s="3">
        <f>[1]!EM_S_STM07_IS($A1347,"61",DATE(C$4,12,31),"1")/1000000</f>
        <v>189.44953366999999</v>
      </c>
      <c r="E1347" s="3">
        <f>[1]!EM_S_STM07_IS($A1347,"9",DATE(E$4,12,31),"1")/1000000</f>
        <v>376.13096944</v>
      </c>
      <c r="F1347" s="3">
        <f>[1]!EM_S_STM07_IS($A1347,"61",DATE(E$4,12,31),"1")/1000000</f>
        <v>88.406752560000001</v>
      </c>
      <c r="G1347" s="3">
        <f>[1]!EM_S_STM07_IS($A1347,"9",DATE(G$4,12,31),"1")/1000000</f>
        <v>368.85000414000001</v>
      </c>
      <c r="H1347" s="3">
        <f>[1]!EM_S_STM07_IS($A1347,"61",DATE(G$4,12,31),"1")/1000000</f>
        <v>12.72778342</v>
      </c>
      <c r="I1347" s="3">
        <f>[1]!EM_S_STM07_IS($A1347,"9",DATE(I$4,12,31),"1")/1000000</f>
        <v>351.16770283</v>
      </c>
      <c r="J1347" s="3">
        <f>[1]!EM_S_STM07_IS($A1347,"61",DATE(I$4,12,31),"1")/1000000</f>
        <v>-69.236012729999999</v>
      </c>
      <c r="K1347" s="3">
        <f>[1]!EM_S_STM07_IS($A1347,"9",DATE(K$4,12,31),"1")/1000000</f>
        <v>447.05433262000003</v>
      </c>
      <c r="L1347" s="3">
        <f>[1]!EM_S_STM07_IS($A1347,"61",DATE(K$4,12,31),"1")/1000000</f>
        <v>43.85820545</v>
      </c>
      <c r="M1347" s="3">
        <f>[1]!EM_S_STM07_IS($A1347,"9",DATE(M$4,12,31),"1")/1000000</f>
        <v>696.04238617999999</v>
      </c>
      <c r="N1347" s="3">
        <f>[1]!EM_S_STM07_IS($A1347,"61",DATE(M$4,12,31),"1")/1000000</f>
        <v>114.43355812</v>
      </c>
      <c r="O1347" s="6">
        <f t="shared" si="42"/>
        <v>8.4431825246616299E-2</v>
      </c>
      <c r="P1347" s="6">
        <f t="shared" si="43"/>
        <v>-9.5909361660038384E-2</v>
      </c>
    </row>
    <row r="1348" spans="1:16" x14ac:dyDescent="0.25">
      <c r="A1348" s="5" t="s">
        <v>1342</v>
      </c>
      <c r="B1348" s="5" t="s">
        <v>4404</v>
      </c>
      <c r="C1348" s="3">
        <f>[1]!EM_S_STM07_IS($A1348,"9",DATE(C$4,12,31),"1")/1000000</f>
        <v>172.73426906</v>
      </c>
      <c r="D1348" s="3">
        <f>[1]!EM_S_STM07_IS($A1348,"61",DATE(C$4,12,31),"1")/1000000</f>
        <v>35.193259049999995</v>
      </c>
      <c r="E1348" s="3">
        <f>[1]!EM_S_STM07_IS($A1348,"9",DATE(E$4,12,31),"1")/1000000</f>
        <v>272.71974569999998</v>
      </c>
      <c r="F1348" s="3">
        <f>[1]!EM_S_STM07_IS($A1348,"61",DATE(E$4,12,31),"1")/1000000</f>
        <v>24.652690420000003</v>
      </c>
      <c r="G1348" s="3">
        <f>[1]!EM_S_STM07_IS($A1348,"9",DATE(G$4,12,31),"1")/1000000</f>
        <v>266.80095599999999</v>
      </c>
      <c r="H1348" s="3">
        <f>[1]!EM_S_STM07_IS($A1348,"61",DATE(G$4,12,31),"1")/1000000</f>
        <v>3.3178636400000001</v>
      </c>
      <c r="I1348" s="3">
        <f>[1]!EM_S_STM07_IS($A1348,"9",DATE(I$4,12,31),"1")/1000000</f>
        <v>290.37858563999998</v>
      </c>
      <c r="J1348" s="3">
        <f>[1]!EM_S_STM07_IS($A1348,"61",DATE(I$4,12,31),"1")/1000000</f>
        <v>13.756122269999999</v>
      </c>
      <c r="K1348" s="3">
        <f>[1]!EM_S_STM07_IS($A1348,"9",DATE(K$4,12,31),"1")/1000000</f>
        <v>279.89991458999998</v>
      </c>
      <c r="L1348" s="3">
        <f>[1]!EM_S_STM07_IS($A1348,"61",DATE(K$4,12,31),"1")/1000000</f>
        <v>5.5605131999999999</v>
      </c>
      <c r="M1348" s="3">
        <f>[1]!EM_S_STM07_IS($A1348,"9",DATE(M$4,12,31),"1")/1000000</f>
        <v>248.96411674999999</v>
      </c>
      <c r="N1348" s="3">
        <f>[1]!EM_S_STM07_IS($A1348,"61",DATE(M$4,12,31),"1")/1000000</f>
        <v>-79.745174150000011</v>
      </c>
      <c r="O1348" s="6">
        <f t="shared" si="42"/>
        <v>7.5849816230960654E-2</v>
      </c>
      <c r="P1348" s="6">
        <f t="shared" si="43"/>
        <v>-2.1777388054487279</v>
      </c>
    </row>
    <row r="1349" spans="1:16" x14ac:dyDescent="0.25">
      <c r="A1349" s="5" t="s">
        <v>1343</v>
      </c>
      <c r="B1349" s="5" t="s">
        <v>4405</v>
      </c>
      <c r="C1349" s="3">
        <f>[1]!EM_S_STM07_IS($A1349,"9",DATE(C$4,12,31),"1")/1000000</f>
        <v>79.597515170000008</v>
      </c>
      <c r="D1349" s="3">
        <f>[1]!EM_S_STM07_IS($A1349,"61",DATE(C$4,12,31),"1")/1000000</f>
        <v>33.107282470000001</v>
      </c>
      <c r="E1349" s="3">
        <f>[1]!EM_S_STM07_IS($A1349,"9",DATE(E$4,12,31),"1")/1000000</f>
        <v>132.01110276</v>
      </c>
      <c r="F1349" s="3">
        <f>[1]!EM_S_STM07_IS($A1349,"61",DATE(E$4,12,31),"1")/1000000</f>
        <v>14.50438239</v>
      </c>
      <c r="G1349" s="3">
        <f>[1]!EM_S_STM07_IS($A1349,"9",DATE(G$4,12,31),"1")/1000000</f>
        <v>184.98842216</v>
      </c>
      <c r="H1349" s="3">
        <f>[1]!EM_S_STM07_IS($A1349,"61",DATE(G$4,12,31),"1")/1000000</f>
        <v>16.69195964</v>
      </c>
      <c r="I1349" s="3">
        <f>[1]!EM_S_STM07_IS($A1349,"9",DATE(I$4,12,31),"1")/1000000</f>
        <v>324.47599423000003</v>
      </c>
      <c r="J1349" s="3">
        <f>[1]!EM_S_STM07_IS($A1349,"61",DATE(I$4,12,31),"1")/1000000</f>
        <v>51.027332229999999</v>
      </c>
      <c r="K1349" s="3">
        <f>[1]!EM_S_STM07_IS($A1349,"9",DATE(K$4,12,31),"1")/1000000</f>
        <v>489.52755274000003</v>
      </c>
      <c r="L1349" s="3">
        <f>[1]!EM_S_STM07_IS($A1349,"61",DATE(K$4,12,31),"1")/1000000</f>
        <v>-22.035893480000002</v>
      </c>
      <c r="M1349" s="3">
        <f>[1]!EM_S_STM07_IS($A1349,"9",DATE(M$4,12,31),"1")/1000000</f>
        <v>343.09093731000002</v>
      </c>
      <c r="N1349" s="3">
        <f>[1]!EM_S_STM07_IS($A1349,"61",DATE(M$4,12,31),"1")/1000000</f>
        <v>65.202765479999997</v>
      </c>
      <c r="O1349" s="6">
        <f t="shared" si="42"/>
        <v>0.33937425617706674</v>
      </c>
      <c r="P1349" s="6">
        <f t="shared" si="43"/>
        <v>0.14516613459562122</v>
      </c>
    </row>
    <row r="1350" spans="1:16" x14ac:dyDescent="0.25">
      <c r="A1350" s="5" t="s">
        <v>1344</v>
      </c>
      <c r="B1350" s="5" t="s">
        <v>4406</v>
      </c>
      <c r="C1350" s="3">
        <f>[1]!EM_S_STM07_IS($A1350,"9",DATE(C$4,12,31),"1")/1000000</f>
        <v>175.89334052000001</v>
      </c>
      <c r="D1350" s="3">
        <f>[1]!EM_S_STM07_IS($A1350,"61",DATE(C$4,12,31),"1")/1000000</f>
        <v>30.012751989999998</v>
      </c>
      <c r="E1350" s="3">
        <f>[1]!EM_S_STM07_IS($A1350,"9",DATE(E$4,12,31),"1")/1000000</f>
        <v>178.08706230999999</v>
      </c>
      <c r="F1350" s="3">
        <f>[1]!EM_S_STM07_IS($A1350,"61",DATE(E$4,12,31),"1")/1000000</f>
        <v>32.511706840000002</v>
      </c>
      <c r="G1350" s="3">
        <f>[1]!EM_S_STM07_IS($A1350,"9",DATE(G$4,12,31),"1")/1000000</f>
        <v>160.53738080000002</v>
      </c>
      <c r="H1350" s="3">
        <f>[1]!EM_S_STM07_IS($A1350,"61",DATE(G$4,12,31),"1")/1000000</f>
        <v>25.329589640000002</v>
      </c>
      <c r="I1350" s="3">
        <f>[1]!EM_S_STM07_IS($A1350,"9",DATE(I$4,12,31),"1")/1000000</f>
        <v>151.23740192</v>
      </c>
      <c r="J1350" s="3">
        <f>[1]!EM_S_STM07_IS($A1350,"61",DATE(I$4,12,31),"1")/1000000</f>
        <v>28.014491629999998</v>
      </c>
      <c r="K1350" s="3">
        <f>[1]!EM_S_STM07_IS($A1350,"9",DATE(K$4,12,31),"1")/1000000</f>
        <v>176.50195650000001</v>
      </c>
      <c r="L1350" s="3">
        <f>[1]!EM_S_STM07_IS($A1350,"61",DATE(K$4,12,31),"1")/1000000</f>
        <v>25.06461028</v>
      </c>
      <c r="M1350" s="3">
        <f>[1]!EM_S_STM07_IS($A1350,"9",DATE(M$4,12,31),"1")/1000000</f>
        <v>388.81748285000003</v>
      </c>
      <c r="N1350" s="3">
        <f>[1]!EM_S_STM07_IS($A1350,"61",DATE(M$4,12,31),"1")/1000000</f>
        <v>57.83366161</v>
      </c>
      <c r="O1350" s="6">
        <f t="shared" si="42"/>
        <v>0.17192353896823742</v>
      </c>
      <c r="P1350" s="6">
        <f t="shared" si="43"/>
        <v>0.14018408319256026</v>
      </c>
    </row>
    <row r="1351" spans="1:16" x14ac:dyDescent="0.25">
      <c r="A1351" s="5" t="s">
        <v>1345</v>
      </c>
      <c r="B1351" s="5" t="s">
        <v>4407</v>
      </c>
      <c r="C1351" s="3">
        <f>[1]!EM_S_STM07_IS($A1351,"9",DATE(C$4,12,31),"1")/1000000</f>
        <v>252.14407413000001</v>
      </c>
      <c r="D1351" s="3">
        <f>[1]!EM_S_STM07_IS($A1351,"61",DATE(C$4,12,31),"1")/1000000</f>
        <v>43.11084194</v>
      </c>
      <c r="E1351" s="3">
        <f>[1]!EM_S_STM07_IS($A1351,"9",DATE(E$4,12,31),"1")/1000000</f>
        <v>241.22623962</v>
      </c>
      <c r="F1351" s="3">
        <f>[1]!EM_S_STM07_IS($A1351,"61",DATE(E$4,12,31),"1")/1000000</f>
        <v>52.477070829999995</v>
      </c>
      <c r="G1351" s="3">
        <f>[1]!EM_S_STM07_IS($A1351,"9",DATE(G$4,12,31),"1")/1000000</f>
        <v>316.50555836000001</v>
      </c>
      <c r="H1351" s="3">
        <f>[1]!EM_S_STM07_IS($A1351,"61",DATE(G$4,12,31),"1")/1000000</f>
        <v>63.269919850000001</v>
      </c>
      <c r="I1351" s="3">
        <f>[1]!EM_S_STM07_IS($A1351,"9",DATE(I$4,12,31),"1")/1000000</f>
        <v>490.53768267000004</v>
      </c>
      <c r="J1351" s="3">
        <f>[1]!EM_S_STM07_IS($A1351,"61",DATE(I$4,12,31),"1")/1000000</f>
        <v>74.637000689999994</v>
      </c>
      <c r="K1351" s="3">
        <f>[1]!EM_S_STM07_IS($A1351,"9",DATE(K$4,12,31),"1")/1000000</f>
        <v>918.63781981</v>
      </c>
      <c r="L1351" s="3">
        <f>[1]!EM_S_STM07_IS($A1351,"61",DATE(K$4,12,31),"1")/1000000</f>
        <v>134.38555762999999</v>
      </c>
      <c r="M1351" s="3">
        <f>[1]!EM_S_STM07_IS($A1351,"9",DATE(M$4,12,31),"1")/1000000</f>
        <v>1049.83636432</v>
      </c>
      <c r="N1351" s="3">
        <f>[1]!EM_S_STM07_IS($A1351,"61",DATE(M$4,12,31),"1")/1000000</f>
        <v>158.83569409</v>
      </c>
      <c r="O1351" s="6">
        <f t="shared" ref="O1351:O1414" si="44">IFERROR(IF(OR(C1351&lt;0,C1351=""),"",POWER(M1351/C1351,1/5)-1),"")</f>
        <v>0.33013147153271172</v>
      </c>
      <c r="P1351" s="6">
        <f t="shared" ref="P1351:P1414" si="45">IFERROR(IF(OR(D1351&lt;0,D1351=""),"",POWER(N1351/D1351,1/5)-1),"")</f>
        <v>0.29799290966955128</v>
      </c>
    </row>
    <row r="1352" spans="1:16" x14ac:dyDescent="0.25">
      <c r="A1352" s="5" t="s">
        <v>1346</v>
      </c>
      <c r="B1352" s="5" t="s">
        <v>4408</v>
      </c>
      <c r="C1352" s="3">
        <f>[1]!EM_S_STM07_IS($A1352,"9",DATE(C$4,12,31),"1")/1000000</f>
        <v>267.00556040999999</v>
      </c>
      <c r="D1352" s="3">
        <f>[1]!EM_S_STM07_IS($A1352,"61",DATE(C$4,12,31),"1")/1000000</f>
        <v>61.52429171</v>
      </c>
      <c r="E1352" s="3">
        <f>[1]!EM_S_STM07_IS($A1352,"9",DATE(E$4,12,31),"1")/1000000</f>
        <v>349.17270958999995</v>
      </c>
      <c r="F1352" s="3">
        <f>[1]!EM_S_STM07_IS($A1352,"61",DATE(E$4,12,31),"1")/1000000</f>
        <v>75.575078719999993</v>
      </c>
      <c r="G1352" s="3">
        <f>[1]!EM_S_STM07_IS($A1352,"9",DATE(G$4,12,31),"1")/1000000</f>
        <v>580.92163450999999</v>
      </c>
      <c r="H1352" s="3">
        <f>[1]!EM_S_STM07_IS($A1352,"61",DATE(G$4,12,31),"1")/1000000</f>
        <v>98.746258480000009</v>
      </c>
      <c r="I1352" s="3">
        <f>[1]!EM_S_STM07_IS($A1352,"9",DATE(I$4,12,31),"1")/1000000</f>
        <v>771.99026946000004</v>
      </c>
      <c r="J1352" s="3">
        <f>[1]!EM_S_STM07_IS($A1352,"61",DATE(I$4,12,31),"1")/1000000</f>
        <v>140.54600022</v>
      </c>
      <c r="K1352" s="3">
        <f>[1]!EM_S_STM07_IS($A1352,"9",DATE(K$4,12,31),"1")/1000000</f>
        <v>1029.1530513999999</v>
      </c>
      <c r="L1352" s="3">
        <f>[1]!EM_S_STM07_IS($A1352,"61",DATE(K$4,12,31),"1")/1000000</f>
        <v>191.85776583000001</v>
      </c>
      <c r="M1352" s="3">
        <f>[1]!EM_S_STM07_IS($A1352,"9",DATE(M$4,12,31),"1")/1000000</f>
        <v>1971.28322626</v>
      </c>
      <c r="N1352" s="3">
        <f>[1]!EM_S_STM07_IS($A1352,"61",DATE(M$4,12,31),"1")/1000000</f>
        <v>290.01692410000004</v>
      </c>
      <c r="O1352" s="6">
        <f t="shared" si="44"/>
        <v>0.49157722739764997</v>
      </c>
      <c r="P1352" s="6">
        <f t="shared" si="45"/>
        <v>0.36356342597178304</v>
      </c>
    </row>
    <row r="1353" spans="1:16" x14ac:dyDescent="0.25">
      <c r="A1353" s="5" t="s">
        <v>1347</v>
      </c>
      <c r="B1353" s="5" t="s">
        <v>4409</v>
      </c>
      <c r="C1353" s="3">
        <f>[1]!EM_S_STM07_IS($A1353,"9",DATE(C$4,12,31),"1")/1000000</f>
        <v>170.66893918</v>
      </c>
      <c r="D1353" s="3">
        <f>[1]!EM_S_STM07_IS($A1353,"61",DATE(C$4,12,31),"1")/1000000</f>
        <v>21.161350969999997</v>
      </c>
      <c r="E1353" s="3">
        <f>[1]!EM_S_STM07_IS($A1353,"9",DATE(E$4,12,31),"1")/1000000</f>
        <v>285.84622789999997</v>
      </c>
      <c r="F1353" s="3">
        <f>[1]!EM_S_STM07_IS($A1353,"61",DATE(E$4,12,31),"1")/1000000</f>
        <v>27.963244239999998</v>
      </c>
      <c r="G1353" s="3">
        <f>[1]!EM_S_STM07_IS($A1353,"9",DATE(G$4,12,31),"1")/1000000</f>
        <v>299.78140680000001</v>
      </c>
      <c r="H1353" s="3">
        <f>[1]!EM_S_STM07_IS($A1353,"61",DATE(G$4,12,31),"1")/1000000</f>
        <v>7.9747268600000005</v>
      </c>
      <c r="I1353" s="3">
        <f>[1]!EM_S_STM07_IS($A1353,"9",DATE(I$4,12,31),"1")/1000000</f>
        <v>433.95765368000002</v>
      </c>
      <c r="J1353" s="3">
        <f>[1]!EM_S_STM07_IS($A1353,"61",DATE(I$4,12,31),"1")/1000000</f>
        <v>49.537526880000001</v>
      </c>
      <c r="K1353" s="3">
        <f>[1]!EM_S_STM07_IS($A1353,"9",DATE(K$4,12,31),"1")/1000000</f>
        <v>454.52861956999999</v>
      </c>
      <c r="L1353" s="3">
        <f>[1]!EM_S_STM07_IS($A1353,"61",DATE(K$4,12,31),"1")/1000000</f>
        <v>58.652541280000001</v>
      </c>
      <c r="M1353" s="3">
        <f>[1]!EM_S_STM07_IS($A1353,"9",DATE(M$4,12,31),"1")/1000000</f>
        <v>688.20669270000008</v>
      </c>
      <c r="N1353" s="3">
        <f>[1]!EM_S_STM07_IS($A1353,"61",DATE(M$4,12,31),"1")/1000000</f>
        <v>68.87323997</v>
      </c>
      <c r="O1353" s="6">
        <f t="shared" si="44"/>
        <v>0.32163910607161106</v>
      </c>
      <c r="P1353" s="6">
        <f t="shared" si="45"/>
        <v>0.26619742128941892</v>
      </c>
    </row>
    <row r="1354" spans="1:16" x14ac:dyDescent="0.25">
      <c r="A1354" s="5" t="s">
        <v>1348</v>
      </c>
      <c r="B1354" s="5" t="s">
        <v>4410</v>
      </c>
      <c r="C1354" s="3">
        <f>[1]!EM_S_STM07_IS($A1354,"9",DATE(C$4,12,31),"1")/1000000</f>
        <v>627.88372097000001</v>
      </c>
      <c r="D1354" s="3">
        <f>[1]!EM_S_STM07_IS($A1354,"61",DATE(C$4,12,31),"1")/1000000</f>
        <v>81.769787469999997</v>
      </c>
      <c r="E1354" s="3">
        <f>[1]!EM_S_STM07_IS($A1354,"9",DATE(E$4,12,31),"1")/1000000</f>
        <v>630.49180278999995</v>
      </c>
      <c r="F1354" s="3">
        <f>[1]!EM_S_STM07_IS($A1354,"61",DATE(E$4,12,31),"1")/1000000</f>
        <v>82.340092260000006</v>
      </c>
      <c r="G1354" s="3">
        <f>[1]!EM_S_STM07_IS($A1354,"9",DATE(G$4,12,31),"1")/1000000</f>
        <v>1704.39944298</v>
      </c>
      <c r="H1354" s="3">
        <f>[1]!EM_S_STM07_IS($A1354,"61",DATE(G$4,12,31),"1")/1000000</f>
        <v>129.05738115</v>
      </c>
      <c r="I1354" s="3">
        <f>[1]!EM_S_STM07_IS($A1354,"9",DATE(I$4,12,31),"1")/1000000</f>
        <v>2034.04690951</v>
      </c>
      <c r="J1354" s="3">
        <f>[1]!EM_S_STM07_IS($A1354,"61",DATE(I$4,12,31),"1")/1000000</f>
        <v>144.35462977</v>
      </c>
      <c r="K1354" s="3">
        <f>[1]!EM_S_STM07_IS($A1354,"9",DATE(K$4,12,31),"1")/1000000</f>
        <v>2173.9813296399998</v>
      </c>
      <c r="L1354" s="3">
        <f>[1]!EM_S_STM07_IS($A1354,"61",DATE(K$4,12,31),"1")/1000000</f>
        <v>179.55336986</v>
      </c>
      <c r="M1354" s="3">
        <f>[1]!EM_S_STM07_IS($A1354,"9",DATE(M$4,12,31),"1")/1000000</f>
        <v>2193.5424892800002</v>
      </c>
      <c r="N1354" s="3">
        <f>[1]!EM_S_STM07_IS($A1354,"61",DATE(M$4,12,31),"1")/1000000</f>
        <v>64.595946350000006</v>
      </c>
      <c r="O1354" s="6">
        <f t="shared" si="44"/>
        <v>0.28426121090914847</v>
      </c>
      <c r="P1354" s="6">
        <f t="shared" si="45"/>
        <v>-4.6056881996990762E-2</v>
      </c>
    </row>
    <row r="1355" spans="1:16" x14ac:dyDescent="0.25">
      <c r="A1355" s="5" t="s">
        <v>1349</v>
      </c>
      <c r="B1355" s="5" t="s">
        <v>4411</v>
      </c>
      <c r="C1355" s="3">
        <f>[1]!EM_S_STM07_IS($A1355,"9",DATE(C$4,12,31),"1")/1000000</f>
        <v>495.72398351999999</v>
      </c>
      <c r="D1355" s="3">
        <f>[1]!EM_S_STM07_IS($A1355,"61",DATE(C$4,12,31),"1")/1000000</f>
        <v>60.374564990000003</v>
      </c>
      <c r="E1355" s="3">
        <f>[1]!EM_S_STM07_IS($A1355,"9",DATE(E$4,12,31),"1")/1000000</f>
        <v>1266.0583012699999</v>
      </c>
      <c r="F1355" s="3">
        <f>[1]!EM_S_STM07_IS($A1355,"61",DATE(E$4,12,31),"1")/1000000</f>
        <v>121.07559504000001</v>
      </c>
      <c r="G1355" s="3">
        <f>[1]!EM_S_STM07_IS($A1355,"9",DATE(G$4,12,31),"1")/1000000</f>
        <v>2175.3780523999999</v>
      </c>
      <c r="H1355" s="3">
        <f>[1]!EM_S_STM07_IS($A1355,"61",DATE(G$4,12,31),"1")/1000000</f>
        <v>235.66067546000002</v>
      </c>
      <c r="I1355" s="3">
        <f>[1]!EM_S_STM07_IS($A1355,"9",DATE(I$4,12,31),"1")/1000000</f>
        <v>3583.9981304000003</v>
      </c>
      <c r="J1355" s="3">
        <f>[1]!EM_S_STM07_IS($A1355,"61",DATE(I$4,12,31),"1")/1000000</f>
        <v>439.04674375000002</v>
      </c>
      <c r="K1355" s="3">
        <f>[1]!EM_S_STM07_IS($A1355,"9",DATE(K$4,12,31),"1")/1000000</f>
        <v>5979.0882391699997</v>
      </c>
      <c r="L1355" s="3">
        <f>[1]!EM_S_STM07_IS($A1355,"61",DATE(K$4,12,31),"1")/1000000</f>
        <v>711.88388149000002</v>
      </c>
      <c r="M1355" s="3">
        <f>[1]!EM_S_STM07_IS($A1355,"9",DATE(M$4,12,31),"1")/1000000</f>
        <v>8347.2690232299992</v>
      </c>
      <c r="N1355" s="3">
        <f>[1]!EM_S_STM07_IS($A1355,"61",DATE(M$4,12,31),"1")/1000000</f>
        <v>67.702211390000002</v>
      </c>
      <c r="O1355" s="6">
        <f t="shared" si="44"/>
        <v>0.75897997759064384</v>
      </c>
      <c r="P1355" s="6">
        <f t="shared" si="45"/>
        <v>2.3174641470645518E-2</v>
      </c>
    </row>
    <row r="1356" spans="1:16" x14ac:dyDescent="0.25">
      <c r="A1356" s="5" t="s">
        <v>1350</v>
      </c>
      <c r="B1356" s="5" t="s">
        <v>4412</v>
      </c>
      <c r="C1356" s="3">
        <f>[1]!EM_S_STM07_IS($A1356,"9",DATE(C$4,12,31),"1")/1000000</f>
        <v>184.96142488999999</v>
      </c>
      <c r="D1356" s="3">
        <f>[1]!EM_S_STM07_IS($A1356,"61",DATE(C$4,12,31),"1")/1000000</f>
        <v>66.740512879999997</v>
      </c>
      <c r="E1356" s="3">
        <f>[1]!EM_S_STM07_IS($A1356,"9",DATE(E$4,12,31),"1")/1000000</f>
        <v>280.30821879000001</v>
      </c>
      <c r="F1356" s="3">
        <f>[1]!EM_S_STM07_IS($A1356,"61",DATE(E$4,12,31),"1")/1000000</f>
        <v>106.52821093</v>
      </c>
      <c r="G1356" s="3">
        <f>[1]!EM_S_STM07_IS($A1356,"9",DATE(G$4,12,31),"1")/1000000</f>
        <v>222.70153588999997</v>
      </c>
      <c r="H1356" s="3">
        <f>[1]!EM_S_STM07_IS($A1356,"61",DATE(G$4,12,31),"1")/1000000</f>
        <v>37.581860979999995</v>
      </c>
      <c r="I1356" s="3">
        <f>[1]!EM_S_STM07_IS($A1356,"9",DATE(I$4,12,31),"1")/1000000</f>
        <v>248.47486784</v>
      </c>
      <c r="J1356" s="3">
        <f>[1]!EM_S_STM07_IS($A1356,"61",DATE(I$4,12,31),"1")/1000000</f>
        <v>5.0013374100000005</v>
      </c>
      <c r="K1356" s="3">
        <f>[1]!EM_S_STM07_IS($A1356,"9",DATE(K$4,12,31),"1")/1000000</f>
        <v>612.00700454999992</v>
      </c>
      <c r="L1356" s="3">
        <f>[1]!EM_S_STM07_IS($A1356,"61",DATE(K$4,12,31),"1")/1000000</f>
        <v>165.72382156999998</v>
      </c>
      <c r="M1356" s="3">
        <f>[1]!EM_S_STM07_IS($A1356,"9",DATE(M$4,12,31),"1")/1000000</f>
        <v>2812.7127211799998</v>
      </c>
      <c r="N1356" s="3">
        <f>[1]!EM_S_STM07_IS($A1356,"61",DATE(M$4,12,31),"1")/1000000</f>
        <v>1848.57118642</v>
      </c>
      <c r="O1356" s="6">
        <f t="shared" si="44"/>
        <v>0.72349029801418951</v>
      </c>
      <c r="P1356" s="6">
        <f t="shared" si="45"/>
        <v>0.94307394343340323</v>
      </c>
    </row>
    <row r="1357" spans="1:16" x14ac:dyDescent="0.25">
      <c r="A1357" s="5" t="s">
        <v>1351</v>
      </c>
      <c r="B1357" s="5" t="s">
        <v>4413</v>
      </c>
      <c r="C1357" s="3">
        <f>[1]!EM_S_STM07_IS($A1357,"9",DATE(C$4,12,31),"1")/1000000</f>
        <v>170.37740500999999</v>
      </c>
      <c r="D1357" s="3">
        <f>[1]!EM_S_STM07_IS($A1357,"61",DATE(C$4,12,31),"1")/1000000</f>
        <v>16.01249456</v>
      </c>
      <c r="E1357" s="3">
        <f>[1]!EM_S_STM07_IS($A1357,"9",DATE(E$4,12,31),"1")/1000000</f>
        <v>282.71359067000003</v>
      </c>
      <c r="F1357" s="3">
        <f>[1]!EM_S_STM07_IS($A1357,"61",DATE(E$4,12,31),"1")/1000000</f>
        <v>9.5575819200000005</v>
      </c>
      <c r="G1357" s="3">
        <f>[1]!EM_S_STM07_IS($A1357,"9",DATE(G$4,12,31),"1")/1000000</f>
        <v>354.12863952999999</v>
      </c>
      <c r="H1357" s="3">
        <f>[1]!EM_S_STM07_IS($A1357,"61",DATE(G$4,12,31),"1")/1000000</f>
        <v>-0.84116895999999997</v>
      </c>
      <c r="I1357" s="3">
        <f>[1]!EM_S_STM07_IS($A1357,"9",DATE(I$4,12,31),"1")/1000000</f>
        <v>419.45618772</v>
      </c>
      <c r="J1357" s="3">
        <f>[1]!EM_S_STM07_IS($A1357,"61",DATE(I$4,12,31),"1")/1000000</f>
        <v>20.96352194</v>
      </c>
      <c r="K1357" s="3">
        <f>[1]!EM_S_STM07_IS($A1357,"9",DATE(K$4,12,31),"1")/1000000</f>
        <v>620.73792909000008</v>
      </c>
      <c r="L1357" s="3">
        <f>[1]!EM_S_STM07_IS($A1357,"61",DATE(K$4,12,31),"1")/1000000</f>
        <v>36.726425079999999</v>
      </c>
      <c r="M1357" s="3">
        <f>[1]!EM_S_STM07_IS($A1357,"9",DATE(M$4,12,31),"1")/1000000</f>
        <v>694.44121132000009</v>
      </c>
      <c r="N1357" s="3">
        <f>[1]!EM_S_STM07_IS($A1357,"61",DATE(M$4,12,31),"1")/1000000</f>
        <v>51.213292380000006</v>
      </c>
      <c r="O1357" s="6">
        <f t="shared" si="44"/>
        <v>0.32447784266131974</v>
      </c>
      <c r="P1357" s="6">
        <f t="shared" si="45"/>
        <v>0.26178319871153466</v>
      </c>
    </row>
    <row r="1358" spans="1:16" x14ac:dyDescent="0.25">
      <c r="A1358" s="5" t="s">
        <v>1352</v>
      </c>
      <c r="B1358" s="5" t="s">
        <v>4414</v>
      </c>
      <c r="C1358" s="3">
        <f>[1]!EM_S_STM07_IS($A1358,"9",DATE(C$4,12,31),"1")/1000000</f>
        <v>241.81202321000001</v>
      </c>
      <c r="D1358" s="3">
        <f>[1]!EM_S_STM07_IS($A1358,"61",DATE(C$4,12,31),"1")/1000000</f>
        <v>48.637125229999995</v>
      </c>
      <c r="E1358" s="3">
        <f>[1]!EM_S_STM07_IS($A1358,"9",DATE(E$4,12,31),"1")/1000000</f>
        <v>322.50156731999999</v>
      </c>
      <c r="F1358" s="3">
        <f>[1]!EM_S_STM07_IS($A1358,"61",DATE(E$4,12,31),"1")/1000000</f>
        <v>55.052994779999999</v>
      </c>
      <c r="G1358" s="3">
        <f>[1]!EM_S_STM07_IS($A1358,"9",DATE(G$4,12,31),"1")/1000000</f>
        <v>314.97180273000004</v>
      </c>
      <c r="H1358" s="3">
        <f>[1]!EM_S_STM07_IS($A1358,"61",DATE(G$4,12,31),"1")/1000000</f>
        <v>41.998730689999995</v>
      </c>
      <c r="I1358" s="3">
        <f>[1]!EM_S_STM07_IS($A1358,"9",DATE(I$4,12,31),"1")/1000000</f>
        <v>446.12966750999999</v>
      </c>
      <c r="J1358" s="3">
        <f>[1]!EM_S_STM07_IS($A1358,"61",DATE(I$4,12,31),"1")/1000000</f>
        <v>39.939687020000001</v>
      </c>
      <c r="K1358" s="3">
        <f>[1]!EM_S_STM07_IS($A1358,"9",DATE(K$4,12,31),"1")/1000000</f>
        <v>457.52877293</v>
      </c>
      <c r="L1358" s="3">
        <f>[1]!EM_S_STM07_IS($A1358,"61",DATE(K$4,12,31),"1")/1000000</f>
        <v>30.360222929999999</v>
      </c>
      <c r="M1358" s="3">
        <f>[1]!EM_S_STM07_IS($A1358,"9",DATE(M$4,12,31),"1")/1000000</f>
        <v>730.84108989000003</v>
      </c>
      <c r="N1358" s="3">
        <f>[1]!EM_S_STM07_IS($A1358,"61",DATE(M$4,12,31),"1")/1000000</f>
        <v>20.356231579999999</v>
      </c>
      <c r="O1358" s="6">
        <f t="shared" si="44"/>
        <v>0.24758175007707361</v>
      </c>
      <c r="P1358" s="6">
        <f t="shared" si="45"/>
        <v>-0.15987115293941434</v>
      </c>
    </row>
    <row r="1359" spans="1:16" x14ac:dyDescent="0.25">
      <c r="A1359" s="5" t="s">
        <v>1353</v>
      </c>
      <c r="B1359" s="5" t="s">
        <v>4415</v>
      </c>
      <c r="C1359" s="3">
        <f>[1]!EM_S_STM07_IS($A1359,"9",DATE(C$4,12,31),"1")/1000000</f>
        <v>268.91549997999999</v>
      </c>
      <c r="D1359" s="3">
        <f>[1]!EM_S_STM07_IS($A1359,"61",DATE(C$4,12,31),"1")/1000000</f>
        <v>25.71734472</v>
      </c>
      <c r="E1359" s="3">
        <f>[1]!EM_S_STM07_IS($A1359,"9",DATE(E$4,12,31),"1")/1000000</f>
        <v>352.25507586000003</v>
      </c>
      <c r="F1359" s="3">
        <f>[1]!EM_S_STM07_IS($A1359,"61",DATE(E$4,12,31),"1")/1000000</f>
        <v>19.03703853</v>
      </c>
      <c r="G1359" s="3">
        <f>[1]!EM_S_STM07_IS($A1359,"9",DATE(G$4,12,31),"1")/1000000</f>
        <v>357.80788181999998</v>
      </c>
      <c r="H1359" s="3">
        <f>[1]!EM_S_STM07_IS($A1359,"61",DATE(G$4,12,31),"1")/1000000</f>
        <v>14.28526123</v>
      </c>
      <c r="I1359" s="3">
        <f>[1]!EM_S_STM07_IS($A1359,"9",DATE(I$4,12,31),"1")/1000000</f>
        <v>656.26880577999998</v>
      </c>
      <c r="J1359" s="3">
        <f>[1]!EM_S_STM07_IS($A1359,"61",DATE(I$4,12,31),"1")/1000000</f>
        <v>14.404061240000001</v>
      </c>
      <c r="K1359" s="3">
        <f>[1]!EM_S_STM07_IS($A1359,"9",DATE(K$4,12,31),"1")/1000000</f>
        <v>905.28971283999999</v>
      </c>
      <c r="L1359" s="3">
        <f>[1]!EM_S_STM07_IS($A1359,"61",DATE(K$4,12,31),"1")/1000000</f>
        <v>1.55262802</v>
      </c>
      <c r="M1359" s="3">
        <f>[1]!EM_S_STM07_IS($A1359,"9",DATE(M$4,12,31),"1")/1000000</f>
        <v>1714.06938769</v>
      </c>
      <c r="N1359" s="3">
        <f>[1]!EM_S_STM07_IS($A1359,"61",DATE(M$4,12,31),"1")/1000000</f>
        <v>46.556733430000001</v>
      </c>
      <c r="O1359" s="6">
        <f t="shared" si="44"/>
        <v>0.44837997829854692</v>
      </c>
      <c r="P1359" s="6">
        <f t="shared" si="45"/>
        <v>0.12603340621115944</v>
      </c>
    </row>
    <row r="1360" spans="1:16" x14ac:dyDescent="0.25">
      <c r="A1360" s="5" t="s">
        <v>1354</v>
      </c>
      <c r="B1360" s="5" t="s">
        <v>4416</v>
      </c>
      <c r="C1360" s="3">
        <f>[1]!EM_S_STM07_IS($A1360,"9",DATE(C$4,12,31),"1")/1000000</f>
        <v>255.57753641999997</v>
      </c>
      <c r="D1360" s="3">
        <f>[1]!EM_S_STM07_IS($A1360,"61",DATE(C$4,12,31),"1")/1000000</f>
        <v>75.984826400000003</v>
      </c>
      <c r="E1360" s="3">
        <f>[1]!EM_S_STM07_IS($A1360,"9",DATE(E$4,12,31),"1")/1000000</f>
        <v>464.50791697000005</v>
      </c>
      <c r="F1360" s="3">
        <f>[1]!EM_S_STM07_IS($A1360,"61",DATE(E$4,12,31),"1")/1000000</f>
        <v>141.62814008000001</v>
      </c>
      <c r="G1360" s="3">
        <f>[1]!EM_S_STM07_IS($A1360,"9",DATE(G$4,12,31),"1")/1000000</f>
        <v>550.53659642999992</v>
      </c>
      <c r="H1360" s="3">
        <f>[1]!EM_S_STM07_IS($A1360,"61",DATE(G$4,12,31),"1")/1000000</f>
        <v>122.48354456999999</v>
      </c>
      <c r="I1360" s="3">
        <f>[1]!EM_S_STM07_IS($A1360,"9",DATE(I$4,12,31),"1")/1000000</f>
        <v>524.41777149999996</v>
      </c>
      <c r="J1360" s="3">
        <f>[1]!EM_S_STM07_IS($A1360,"61",DATE(I$4,12,31),"1")/1000000</f>
        <v>94.262125489999988</v>
      </c>
      <c r="K1360" s="3">
        <f>[1]!EM_S_STM07_IS($A1360,"9",DATE(K$4,12,31),"1")/1000000</f>
        <v>637.59625687000005</v>
      </c>
      <c r="L1360" s="3">
        <f>[1]!EM_S_STM07_IS($A1360,"61",DATE(K$4,12,31),"1")/1000000</f>
        <v>61.324735359999998</v>
      </c>
      <c r="M1360" s="3">
        <f>[1]!EM_S_STM07_IS($A1360,"9",DATE(M$4,12,31),"1")/1000000</f>
        <v>763.21211107000011</v>
      </c>
      <c r="N1360" s="3">
        <f>[1]!EM_S_STM07_IS($A1360,"61",DATE(M$4,12,31),"1")/1000000</f>
        <v>100.21011662000001</v>
      </c>
      <c r="O1360" s="6">
        <f t="shared" si="44"/>
        <v>0.24458486328805984</v>
      </c>
      <c r="P1360" s="6">
        <f t="shared" si="45"/>
        <v>5.6907399369767075E-2</v>
      </c>
    </row>
    <row r="1361" spans="1:16" x14ac:dyDescent="0.25">
      <c r="A1361" s="5" t="s">
        <v>1355</v>
      </c>
      <c r="B1361" s="5" t="s">
        <v>4417</v>
      </c>
      <c r="C1361" s="3">
        <f>[1]!EM_S_STM07_IS($A1361,"9",DATE(C$4,12,31),"1")/1000000</f>
        <v>180.45561269000001</v>
      </c>
      <c r="D1361" s="3">
        <f>[1]!EM_S_STM07_IS($A1361,"61",DATE(C$4,12,31),"1")/1000000</f>
        <v>31.952733980000001</v>
      </c>
      <c r="E1361" s="3">
        <f>[1]!EM_S_STM07_IS($A1361,"9",DATE(E$4,12,31),"1")/1000000</f>
        <v>274.04543311999998</v>
      </c>
      <c r="F1361" s="3">
        <f>[1]!EM_S_STM07_IS($A1361,"61",DATE(E$4,12,31),"1")/1000000</f>
        <v>24.511091370000003</v>
      </c>
      <c r="G1361" s="3">
        <f>[1]!EM_S_STM07_IS($A1361,"9",DATE(G$4,12,31),"1")/1000000</f>
        <v>257.79126432999999</v>
      </c>
      <c r="H1361" s="3">
        <f>[1]!EM_S_STM07_IS($A1361,"61",DATE(G$4,12,31),"1")/1000000</f>
        <v>-13.29676806</v>
      </c>
      <c r="I1361" s="3">
        <f>[1]!EM_S_STM07_IS($A1361,"9",DATE(I$4,12,31),"1")/1000000</f>
        <v>358.50146841000003</v>
      </c>
      <c r="J1361" s="3">
        <f>[1]!EM_S_STM07_IS($A1361,"61",DATE(I$4,12,31),"1")/1000000</f>
        <v>11.88716288</v>
      </c>
      <c r="K1361" s="3">
        <f>[1]!EM_S_STM07_IS($A1361,"9",DATE(K$4,12,31),"1")/1000000</f>
        <v>392.82072688</v>
      </c>
      <c r="L1361" s="3">
        <f>[1]!EM_S_STM07_IS($A1361,"61",DATE(K$4,12,31),"1")/1000000</f>
        <v>18.070987949999999</v>
      </c>
      <c r="M1361" s="3">
        <f>[1]!EM_S_STM07_IS($A1361,"9",DATE(M$4,12,31),"1")/1000000</f>
        <v>327.81251049000002</v>
      </c>
      <c r="N1361" s="3">
        <f>[1]!EM_S_STM07_IS($A1361,"61",DATE(M$4,12,31),"1")/1000000</f>
        <v>35.429529710000004</v>
      </c>
      <c r="O1361" s="6">
        <f t="shared" si="44"/>
        <v>0.12681086489092364</v>
      </c>
      <c r="P1361" s="6">
        <f t="shared" si="45"/>
        <v>2.0872424087933217E-2</v>
      </c>
    </row>
    <row r="1362" spans="1:16" x14ac:dyDescent="0.25">
      <c r="A1362" s="5" t="s">
        <v>1356</v>
      </c>
      <c r="B1362" s="5" t="s">
        <v>4418</v>
      </c>
      <c r="C1362" s="3">
        <f>[1]!EM_S_STM07_IS($A1362,"9",DATE(C$4,12,31),"1")/1000000</f>
        <v>381.31365162000003</v>
      </c>
      <c r="D1362" s="3">
        <f>[1]!EM_S_STM07_IS($A1362,"61",DATE(C$4,12,31),"1")/1000000</f>
        <v>66.012568209999998</v>
      </c>
      <c r="E1362" s="3">
        <f>[1]!EM_S_STM07_IS($A1362,"9",DATE(E$4,12,31),"1")/1000000</f>
        <v>463.69506412999999</v>
      </c>
      <c r="F1362" s="3">
        <f>[1]!EM_S_STM07_IS($A1362,"61",DATE(E$4,12,31),"1")/1000000</f>
        <v>62.594037200000002</v>
      </c>
      <c r="G1362" s="3">
        <f>[1]!EM_S_STM07_IS($A1362,"9",DATE(G$4,12,31),"1")/1000000</f>
        <v>612.97659353999995</v>
      </c>
      <c r="H1362" s="3">
        <f>[1]!EM_S_STM07_IS($A1362,"61",DATE(G$4,12,31),"1")/1000000</f>
        <v>78.422731859999999</v>
      </c>
      <c r="I1362" s="3">
        <f>[1]!EM_S_STM07_IS($A1362,"9",DATE(I$4,12,31),"1")/1000000</f>
        <v>676.20998383000006</v>
      </c>
      <c r="J1362" s="3">
        <f>[1]!EM_S_STM07_IS($A1362,"61",DATE(I$4,12,31),"1")/1000000</f>
        <v>100.90188798</v>
      </c>
      <c r="K1362" s="3">
        <f>[1]!EM_S_STM07_IS($A1362,"9",DATE(K$4,12,31),"1")/1000000</f>
        <v>697.93336507000004</v>
      </c>
      <c r="L1362" s="3">
        <f>[1]!EM_S_STM07_IS($A1362,"61",DATE(K$4,12,31),"1")/1000000</f>
        <v>125.42625164</v>
      </c>
      <c r="M1362" s="3">
        <f>[1]!EM_S_STM07_IS($A1362,"9",DATE(M$4,12,31),"1")/1000000</f>
        <v>647.04721286999995</v>
      </c>
      <c r="N1362" s="3">
        <f>[1]!EM_S_STM07_IS($A1362,"61",DATE(M$4,12,31),"1")/1000000</f>
        <v>139.20771608999999</v>
      </c>
      <c r="O1362" s="6">
        <f t="shared" si="44"/>
        <v>0.11155440317675058</v>
      </c>
      <c r="P1362" s="6">
        <f t="shared" si="45"/>
        <v>0.16093347965792293</v>
      </c>
    </row>
    <row r="1363" spans="1:16" x14ac:dyDescent="0.25">
      <c r="A1363" s="5" t="s">
        <v>1357</v>
      </c>
      <c r="B1363" s="5" t="s">
        <v>4419</v>
      </c>
      <c r="C1363" s="3">
        <f>[1]!EM_S_STM07_IS($A1363,"9",DATE(C$4,12,31),"1")/1000000</f>
        <v>187.68549213999998</v>
      </c>
      <c r="D1363" s="3">
        <f>[1]!EM_S_STM07_IS($A1363,"61",DATE(C$4,12,31),"1")/1000000</f>
        <v>27.100214309999998</v>
      </c>
      <c r="E1363" s="3">
        <f>[1]!EM_S_STM07_IS($A1363,"9",DATE(E$4,12,31),"1")/1000000</f>
        <v>233.81365633000001</v>
      </c>
      <c r="F1363" s="3">
        <f>[1]!EM_S_STM07_IS($A1363,"61",DATE(E$4,12,31),"1")/1000000</f>
        <v>31.979095649999998</v>
      </c>
      <c r="G1363" s="3">
        <f>[1]!EM_S_STM07_IS($A1363,"9",DATE(G$4,12,31),"1")/1000000</f>
        <v>262.44975047000003</v>
      </c>
      <c r="H1363" s="3">
        <f>[1]!EM_S_STM07_IS($A1363,"61",DATE(G$4,12,31),"1")/1000000</f>
        <v>22.889031230000001</v>
      </c>
      <c r="I1363" s="3">
        <f>[1]!EM_S_STM07_IS($A1363,"9",DATE(I$4,12,31),"1")/1000000</f>
        <v>506.74412860000001</v>
      </c>
      <c r="J1363" s="3">
        <f>[1]!EM_S_STM07_IS($A1363,"61",DATE(I$4,12,31),"1")/1000000</f>
        <v>47.726565710000003</v>
      </c>
      <c r="K1363" s="3">
        <f>[1]!EM_S_STM07_IS($A1363,"9",DATE(K$4,12,31),"1")/1000000</f>
        <v>746.36229097</v>
      </c>
      <c r="L1363" s="3">
        <f>[1]!EM_S_STM07_IS($A1363,"61",DATE(K$4,12,31),"1")/1000000</f>
        <v>100.87144271</v>
      </c>
      <c r="M1363" s="3">
        <f>[1]!EM_S_STM07_IS($A1363,"9",DATE(M$4,12,31),"1")/1000000</f>
        <v>689.94879175999995</v>
      </c>
      <c r="N1363" s="3">
        <f>[1]!EM_S_STM07_IS($A1363,"61",DATE(M$4,12,31),"1")/1000000</f>
        <v>61.956703109999999</v>
      </c>
      <c r="O1363" s="6">
        <f t="shared" si="44"/>
        <v>0.29740997009414416</v>
      </c>
      <c r="P1363" s="6">
        <f t="shared" si="45"/>
        <v>0.17983999713726218</v>
      </c>
    </row>
    <row r="1364" spans="1:16" x14ac:dyDescent="0.25">
      <c r="A1364" s="5" t="s">
        <v>1358</v>
      </c>
      <c r="B1364" s="5" t="s">
        <v>4420</v>
      </c>
      <c r="C1364" s="3">
        <f>[1]!EM_S_STM07_IS($A1364,"9",DATE(C$4,12,31),"1")/1000000</f>
        <v>1453.1221789200001</v>
      </c>
      <c r="D1364" s="3">
        <f>[1]!EM_S_STM07_IS($A1364,"61",DATE(C$4,12,31),"1")/1000000</f>
        <v>81.637800650000003</v>
      </c>
      <c r="E1364" s="3">
        <f>[1]!EM_S_STM07_IS($A1364,"9",DATE(E$4,12,31),"1")/1000000</f>
        <v>1684.2583705899999</v>
      </c>
      <c r="F1364" s="3">
        <f>[1]!EM_S_STM07_IS($A1364,"61",DATE(E$4,12,31),"1")/1000000</f>
        <v>71.298394810000005</v>
      </c>
      <c r="G1364" s="3">
        <f>[1]!EM_S_STM07_IS($A1364,"9",DATE(G$4,12,31),"1")/1000000</f>
        <v>3104.4060481799997</v>
      </c>
      <c r="H1364" s="3">
        <f>[1]!EM_S_STM07_IS($A1364,"61",DATE(G$4,12,31),"1")/1000000</f>
        <v>126.08912856000001</v>
      </c>
      <c r="I1364" s="3">
        <f>[1]!EM_S_STM07_IS($A1364,"9",DATE(I$4,12,31),"1")/1000000</f>
        <v>3507.5273936200001</v>
      </c>
      <c r="J1364" s="3">
        <f>[1]!EM_S_STM07_IS($A1364,"61",DATE(I$4,12,31),"1")/1000000</f>
        <v>130.13277959999999</v>
      </c>
      <c r="K1364" s="3">
        <f>[1]!EM_S_STM07_IS($A1364,"9",DATE(K$4,12,31),"1")/1000000</f>
        <v>3786.3612724499999</v>
      </c>
      <c r="L1364" s="3">
        <f>[1]!EM_S_STM07_IS($A1364,"61",DATE(K$4,12,31),"1")/1000000</f>
        <v>105.60179868</v>
      </c>
      <c r="M1364" s="3">
        <f>[1]!EM_S_STM07_IS($A1364,"9",DATE(M$4,12,31),"1")/1000000</f>
        <v>5153.1269443199999</v>
      </c>
      <c r="N1364" s="3">
        <f>[1]!EM_S_STM07_IS($A1364,"61",DATE(M$4,12,31),"1")/1000000</f>
        <v>203.30290829</v>
      </c>
      <c r="O1364" s="6">
        <f t="shared" si="44"/>
        <v>0.28811234355351756</v>
      </c>
      <c r="P1364" s="6">
        <f t="shared" si="45"/>
        <v>0.20019125780156211</v>
      </c>
    </row>
    <row r="1365" spans="1:16" x14ac:dyDescent="0.25">
      <c r="A1365" s="5" t="s">
        <v>1359</v>
      </c>
      <c r="B1365" s="5" t="s">
        <v>4421</v>
      </c>
      <c r="C1365" s="3">
        <f>[1]!EM_S_STM07_IS($A1365,"9",DATE(C$4,12,31),"1")/1000000</f>
        <v>135.91254493</v>
      </c>
      <c r="D1365" s="3">
        <f>[1]!EM_S_STM07_IS($A1365,"61",DATE(C$4,12,31),"1")/1000000</f>
        <v>26.205379820000001</v>
      </c>
      <c r="E1365" s="3">
        <f>[1]!EM_S_STM07_IS($A1365,"9",DATE(E$4,12,31),"1")/1000000</f>
        <v>144.39907977000001</v>
      </c>
      <c r="F1365" s="3">
        <f>[1]!EM_S_STM07_IS($A1365,"61",DATE(E$4,12,31),"1")/1000000</f>
        <v>21.297878409999999</v>
      </c>
      <c r="G1365" s="3">
        <f>[1]!EM_S_STM07_IS($A1365,"9",DATE(G$4,12,31),"1")/1000000</f>
        <v>145.09882605000001</v>
      </c>
      <c r="H1365" s="3">
        <f>[1]!EM_S_STM07_IS($A1365,"61",DATE(G$4,12,31),"1")/1000000</f>
        <v>10.95349307</v>
      </c>
      <c r="I1365" s="3">
        <f>[1]!EM_S_STM07_IS($A1365,"9",DATE(I$4,12,31),"1")/1000000</f>
        <v>192.10315491999998</v>
      </c>
      <c r="J1365" s="3">
        <f>[1]!EM_S_STM07_IS($A1365,"61",DATE(I$4,12,31),"1")/1000000</f>
        <v>23.575749899999998</v>
      </c>
      <c r="K1365" s="3">
        <f>[1]!EM_S_STM07_IS($A1365,"9",DATE(K$4,12,31),"1")/1000000</f>
        <v>207.72590381000001</v>
      </c>
      <c r="L1365" s="3">
        <f>[1]!EM_S_STM07_IS($A1365,"61",DATE(K$4,12,31),"1")/1000000</f>
        <v>15.69820719</v>
      </c>
      <c r="M1365" s="3">
        <f>[1]!EM_S_STM07_IS($A1365,"9",DATE(M$4,12,31),"1")/1000000</f>
        <v>213.43968430999999</v>
      </c>
      <c r="N1365" s="3">
        <f>[1]!EM_S_STM07_IS($A1365,"61",DATE(M$4,12,31),"1")/1000000</f>
        <v>10.54738908</v>
      </c>
      <c r="O1365" s="6">
        <f t="shared" si="44"/>
        <v>9.4468143259445192E-2</v>
      </c>
      <c r="P1365" s="6">
        <f t="shared" si="45"/>
        <v>-0.16641306035726988</v>
      </c>
    </row>
    <row r="1366" spans="1:16" x14ac:dyDescent="0.25">
      <c r="A1366" s="5" t="s">
        <v>1360</v>
      </c>
      <c r="B1366" s="5" t="s">
        <v>4422</v>
      </c>
      <c r="C1366" s="3">
        <f>[1]!EM_S_STM07_IS($A1366,"9",DATE(C$4,12,31),"1")/1000000</f>
        <v>500.47084545999996</v>
      </c>
      <c r="D1366" s="3">
        <f>[1]!EM_S_STM07_IS($A1366,"61",DATE(C$4,12,31),"1")/1000000</f>
        <v>176.96299098</v>
      </c>
      <c r="E1366" s="3">
        <f>[1]!EM_S_STM07_IS($A1366,"9",DATE(E$4,12,31),"1")/1000000</f>
        <v>1026.0082425000001</v>
      </c>
      <c r="F1366" s="3">
        <f>[1]!EM_S_STM07_IS($A1366,"61",DATE(E$4,12,31),"1")/1000000</f>
        <v>344.50506104999999</v>
      </c>
      <c r="G1366" s="3">
        <f>[1]!EM_S_STM07_IS($A1366,"9",DATE(G$4,12,31),"1")/1000000</f>
        <v>1771.5457797500001</v>
      </c>
      <c r="H1366" s="3">
        <f>[1]!EM_S_STM07_IS($A1366,"61",DATE(G$4,12,31),"1")/1000000</f>
        <v>562.46275732000004</v>
      </c>
      <c r="I1366" s="3">
        <f>[1]!EM_S_STM07_IS($A1366,"9",DATE(I$4,12,31),"1")/1000000</f>
        <v>3133.2727996599997</v>
      </c>
      <c r="J1366" s="3">
        <f>[1]!EM_S_STM07_IS($A1366,"61",DATE(I$4,12,31),"1")/1000000</f>
        <v>839.91020538999999</v>
      </c>
      <c r="K1366" s="3">
        <f>[1]!EM_S_STM07_IS($A1366,"9",DATE(K$4,12,31),"1")/1000000</f>
        <v>3449.1578933200003</v>
      </c>
      <c r="L1366" s="3">
        <f>[1]!EM_S_STM07_IS($A1366,"61",DATE(K$4,12,31),"1")/1000000</f>
        <v>940.81220673999997</v>
      </c>
      <c r="M1366" s="3">
        <f>[1]!EM_S_STM07_IS($A1366,"9",DATE(M$4,12,31),"1")/1000000</f>
        <v>5214.2602728599995</v>
      </c>
      <c r="N1366" s="3">
        <f>[1]!EM_S_STM07_IS($A1366,"61",DATE(M$4,12,31),"1")/1000000</f>
        <v>1361.6979539900001</v>
      </c>
      <c r="O1366" s="6">
        <f t="shared" si="44"/>
        <v>0.59794852233811979</v>
      </c>
      <c r="P1366" s="6">
        <f t="shared" si="45"/>
        <v>0.50397170934847835</v>
      </c>
    </row>
    <row r="1367" spans="1:16" x14ac:dyDescent="0.25">
      <c r="A1367" s="5" t="s">
        <v>1361</v>
      </c>
      <c r="B1367" s="5" t="s">
        <v>4423</v>
      </c>
      <c r="C1367" s="3">
        <f>[1]!EM_S_STM07_IS($A1367,"9",DATE(C$4,12,31),"1")/1000000</f>
        <v>555.70492019000005</v>
      </c>
      <c r="D1367" s="3">
        <f>[1]!EM_S_STM07_IS($A1367,"61",DATE(C$4,12,31),"1")/1000000</f>
        <v>33.417929649999998</v>
      </c>
      <c r="E1367" s="3">
        <f>[1]!EM_S_STM07_IS($A1367,"9",DATE(E$4,12,31),"1")/1000000</f>
        <v>1011.42295977</v>
      </c>
      <c r="F1367" s="3">
        <f>[1]!EM_S_STM07_IS($A1367,"61",DATE(E$4,12,31),"1")/1000000</f>
        <v>37.507057289999999</v>
      </c>
      <c r="G1367" s="3">
        <f>[1]!EM_S_STM07_IS($A1367,"9",DATE(G$4,12,31),"1")/1000000</f>
        <v>1237.8244965899999</v>
      </c>
      <c r="H1367" s="3">
        <f>[1]!EM_S_STM07_IS($A1367,"61",DATE(G$4,12,31),"1")/1000000</f>
        <v>38.147187719999998</v>
      </c>
      <c r="I1367" s="3">
        <f>[1]!EM_S_STM07_IS($A1367,"9",DATE(I$4,12,31),"1")/1000000</f>
        <v>1755.24113966</v>
      </c>
      <c r="J1367" s="3">
        <f>[1]!EM_S_STM07_IS($A1367,"61",DATE(I$4,12,31),"1")/1000000</f>
        <v>63.482822159999998</v>
      </c>
      <c r="K1367" s="3">
        <f>[1]!EM_S_STM07_IS($A1367,"9",DATE(K$4,12,31),"1")/1000000</f>
        <v>1559.8393017999999</v>
      </c>
      <c r="L1367" s="3">
        <f>[1]!EM_S_STM07_IS($A1367,"61",DATE(K$4,12,31),"1")/1000000</f>
        <v>70.503883090000002</v>
      </c>
      <c r="M1367" s="3">
        <f>[1]!EM_S_STM07_IS($A1367,"9",DATE(M$4,12,31),"1")/1000000</f>
        <v>3250.0562980599998</v>
      </c>
      <c r="N1367" s="3">
        <f>[1]!EM_S_STM07_IS($A1367,"61",DATE(M$4,12,31),"1")/1000000</f>
        <v>127.66246833</v>
      </c>
      <c r="O1367" s="6">
        <f t="shared" si="44"/>
        <v>0.42366998307669479</v>
      </c>
      <c r="P1367" s="6">
        <f t="shared" si="45"/>
        <v>0.30742486228531685</v>
      </c>
    </row>
    <row r="1368" spans="1:16" x14ac:dyDescent="0.25">
      <c r="A1368" s="5" t="s">
        <v>1362</v>
      </c>
      <c r="B1368" s="5" t="s">
        <v>4424</v>
      </c>
      <c r="C1368" s="3">
        <f>[1]!EM_S_STM07_IS($A1368,"9",DATE(C$4,12,31),"1")/1000000</f>
        <v>430.17533961999999</v>
      </c>
      <c r="D1368" s="3">
        <f>[1]!EM_S_STM07_IS($A1368,"61",DATE(C$4,12,31),"1")/1000000</f>
        <v>57.495317200000002</v>
      </c>
      <c r="E1368" s="3">
        <f>[1]!EM_S_STM07_IS($A1368,"9",DATE(E$4,12,31),"1")/1000000</f>
        <v>600.57739019000007</v>
      </c>
      <c r="F1368" s="3">
        <f>[1]!EM_S_STM07_IS($A1368,"61",DATE(E$4,12,31),"1")/1000000</f>
        <v>95.062957420000004</v>
      </c>
      <c r="G1368" s="3">
        <f>[1]!EM_S_STM07_IS($A1368,"9",DATE(G$4,12,31),"1")/1000000</f>
        <v>808.56998391999991</v>
      </c>
      <c r="H1368" s="3">
        <f>[1]!EM_S_STM07_IS($A1368,"61",DATE(G$4,12,31),"1")/1000000</f>
        <v>180.06021283999999</v>
      </c>
      <c r="I1368" s="3">
        <f>[1]!EM_S_STM07_IS($A1368,"9",DATE(I$4,12,31),"1")/1000000</f>
        <v>1200.8291953599999</v>
      </c>
      <c r="J1368" s="3">
        <f>[1]!EM_S_STM07_IS($A1368,"61",DATE(I$4,12,31),"1")/1000000</f>
        <v>204.59301699000002</v>
      </c>
      <c r="K1368" s="3">
        <f>[1]!EM_S_STM07_IS($A1368,"9",DATE(K$4,12,31),"1")/1000000</f>
        <v>3009.9145369499997</v>
      </c>
      <c r="L1368" s="3">
        <f>[1]!EM_S_STM07_IS($A1368,"61",DATE(K$4,12,31),"1")/1000000</f>
        <v>401.97902633999996</v>
      </c>
      <c r="M1368" s="3">
        <f>[1]!EM_S_STM07_IS($A1368,"9",DATE(M$4,12,31),"1")/1000000</f>
        <v>5698.1151877000002</v>
      </c>
      <c r="N1368" s="3">
        <f>[1]!EM_S_STM07_IS($A1368,"61",DATE(M$4,12,31),"1")/1000000</f>
        <v>820.56480402</v>
      </c>
      <c r="O1368" s="6">
        <f t="shared" si="44"/>
        <v>0.67655244293482886</v>
      </c>
      <c r="P1368" s="6">
        <f t="shared" si="45"/>
        <v>0.70175126519313968</v>
      </c>
    </row>
    <row r="1369" spans="1:16" x14ac:dyDescent="0.25">
      <c r="A1369" s="5" t="s">
        <v>1363</v>
      </c>
      <c r="B1369" s="5" t="s">
        <v>4425</v>
      </c>
      <c r="C1369" s="3">
        <f>[1]!EM_S_STM07_IS($A1369,"9",DATE(C$4,12,31),"1")/1000000</f>
        <v>846.38417860000004</v>
      </c>
      <c r="D1369" s="3">
        <f>[1]!EM_S_STM07_IS($A1369,"61",DATE(C$4,12,31),"1")/1000000</f>
        <v>34.62947295</v>
      </c>
      <c r="E1369" s="3">
        <f>[1]!EM_S_STM07_IS($A1369,"9",DATE(E$4,12,31),"1")/1000000</f>
        <v>668.48389588999999</v>
      </c>
      <c r="F1369" s="3">
        <f>[1]!EM_S_STM07_IS($A1369,"61",DATE(E$4,12,31),"1")/1000000</f>
        <v>-0.73900281999999995</v>
      </c>
      <c r="G1369" s="3">
        <f>[1]!EM_S_STM07_IS($A1369,"9",DATE(G$4,12,31),"1")/1000000</f>
        <v>626.12352464999992</v>
      </c>
      <c r="H1369" s="3">
        <f>[1]!EM_S_STM07_IS($A1369,"61",DATE(G$4,12,31),"1")/1000000</f>
        <v>14.87281527</v>
      </c>
      <c r="I1369" s="3">
        <f>[1]!EM_S_STM07_IS($A1369,"9",DATE(I$4,12,31),"1")/1000000</f>
        <v>629.95404563</v>
      </c>
      <c r="J1369" s="3">
        <f>[1]!EM_S_STM07_IS($A1369,"61",DATE(I$4,12,31),"1")/1000000</f>
        <v>9.7035364800000004</v>
      </c>
      <c r="K1369" s="3">
        <f>[1]!EM_S_STM07_IS($A1369,"9",DATE(K$4,12,31),"1")/1000000</f>
        <v>624.99796966999997</v>
      </c>
      <c r="L1369" s="3">
        <f>[1]!EM_S_STM07_IS($A1369,"61",DATE(K$4,12,31),"1")/1000000</f>
        <v>-25.592704430000001</v>
      </c>
      <c r="M1369" s="3">
        <f>[1]!EM_S_STM07_IS($A1369,"9",DATE(M$4,12,31),"1")/1000000</f>
        <v>860.42273473</v>
      </c>
      <c r="N1369" s="3">
        <f>[1]!EM_S_STM07_IS($A1369,"61",DATE(M$4,12,31),"1")/1000000</f>
        <v>13.28156055</v>
      </c>
      <c r="O1369" s="6">
        <f t="shared" si="44"/>
        <v>3.2955087157167107E-3</v>
      </c>
      <c r="P1369" s="6">
        <f t="shared" si="45"/>
        <v>-0.17441718371457304</v>
      </c>
    </row>
    <row r="1370" spans="1:16" x14ac:dyDescent="0.25">
      <c r="A1370" s="5" t="s">
        <v>1364</v>
      </c>
      <c r="B1370" s="5" t="s">
        <v>4426</v>
      </c>
      <c r="C1370" s="3">
        <f>[1]!EM_S_STM07_IS($A1370,"9",DATE(C$4,12,31),"1")/1000000</f>
        <v>103.41720311</v>
      </c>
      <c r="D1370" s="3">
        <f>[1]!EM_S_STM07_IS($A1370,"61",DATE(C$4,12,31),"1")/1000000</f>
        <v>48.406551299999997</v>
      </c>
      <c r="E1370" s="3">
        <f>[1]!EM_S_STM07_IS($A1370,"9",DATE(E$4,12,31),"1")/1000000</f>
        <v>126.40438209</v>
      </c>
      <c r="F1370" s="3">
        <f>[1]!EM_S_STM07_IS($A1370,"61",DATE(E$4,12,31),"1")/1000000</f>
        <v>50.61307832</v>
      </c>
      <c r="G1370" s="3">
        <f>[1]!EM_S_STM07_IS($A1370,"9",DATE(G$4,12,31),"1")/1000000</f>
        <v>199.44026869999999</v>
      </c>
      <c r="H1370" s="3">
        <f>[1]!EM_S_STM07_IS($A1370,"61",DATE(G$4,12,31),"1")/1000000</f>
        <v>81.644946349999998</v>
      </c>
      <c r="I1370" s="3">
        <f>[1]!EM_S_STM07_IS($A1370,"9",DATE(I$4,12,31),"1")/1000000</f>
        <v>255.22859586999999</v>
      </c>
      <c r="J1370" s="3">
        <f>[1]!EM_S_STM07_IS($A1370,"61",DATE(I$4,12,31),"1")/1000000</f>
        <v>102.39312120999999</v>
      </c>
      <c r="K1370" s="3">
        <f>[1]!EM_S_STM07_IS($A1370,"9",DATE(K$4,12,31),"1")/1000000</f>
        <v>220.87952344999999</v>
      </c>
      <c r="L1370" s="3">
        <f>[1]!EM_S_STM07_IS($A1370,"61",DATE(K$4,12,31),"1")/1000000</f>
        <v>31.008779100000002</v>
      </c>
      <c r="M1370" s="3">
        <f>[1]!EM_S_STM07_IS($A1370,"9",DATE(M$4,12,31),"1")/1000000</f>
        <v>331.21309029000003</v>
      </c>
      <c r="N1370" s="3">
        <f>[1]!EM_S_STM07_IS($A1370,"61",DATE(M$4,12,31),"1")/1000000</f>
        <v>33.505012790000002</v>
      </c>
      <c r="O1370" s="6">
        <f t="shared" si="44"/>
        <v>0.26212666126902562</v>
      </c>
      <c r="P1370" s="6">
        <f t="shared" si="45"/>
        <v>-7.0945632957622684E-2</v>
      </c>
    </row>
    <row r="1371" spans="1:16" x14ac:dyDescent="0.25">
      <c r="A1371" s="5" t="s">
        <v>1365</v>
      </c>
      <c r="B1371" s="5" t="s">
        <v>4427</v>
      </c>
      <c r="C1371" s="3">
        <f>[1]!EM_S_STM07_IS($A1371,"9",DATE(C$4,12,31),"1")/1000000</f>
        <v>95.741632409999994</v>
      </c>
      <c r="D1371" s="3">
        <f>[1]!EM_S_STM07_IS($A1371,"61",DATE(C$4,12,31),"1")/1000000</f>
        <v>51.44962288</v>
      </c>
      <c r="E1371" s="3">
        <f>[1]!EM_S_STM07_IS($A1371,"9",DATE(E$4,12,31),"1")/1000000</f>
        <v>121.07614662</v>
      </c>
      <c r="F1371" s="3">
        <f>[1]!EM_S_STM07_IS($A1371,"61",DATE(E$4,12,31),"1")/1000000</f>
        <v>51.931011789999999</v>
      </c>
      <c r="G1371" s="3">
        <f>[1]!EM_S_STM07_IS($A1371,"9",DATE(G$4,12,31),"1")/1000000</f>
        <v>221.97711551</v>
      </c>
      <c r="H1371" s="3">
        <f>[1]!EM_S_STM07_IS($A1371,"61",DATE(G$4,12,31),"1")/1000000</f>
        <v>72.229938079999997</v>
      </c>
      <c r="I1371" s="3">
        <f>[1]!EM_S_STM07_IS($A1371,"9",DATE(I$4,12,31),"1")/1000000</f>
        <v>406.35711332</v>
      </c>
      <c r="J1371" s="3">
        <f>[1]!EM_S_STM07_IS($A1371,"61",DATE(I$4,12,31),"1")/1000000</f>
        <v>94.035979699999999</v>
      </c>
      <c r="K1371" s="3">
        <f>[1]!EM_S_STM07_IS($A1371,"9",DATE(K$4,12,31),"1")/1000000</f>
        <v>546.08675432000007</v>
      </c>
      <c r="L1371" s="3">
        <f>[1]!EM_S_STM07_IS($A1371,"61",DATE(K$4,12,31),"1")/1000000</f>
        <v>119.05777204</v>
      </c>
      <c r="M1371" s="3">
        <f>[1]!EM_S_STM07_IS($A1371,"9",DATE(M$4,12,31),"1")/1000000</f>
        <v>651.13533898000003</v>
      </c>
      <c r="N1371" s="3">
        <f>[1]!EM_S_STM07_IS($A1371,"61",DATE(M$4,12,31),"1")/1000000</f>
        <v>121.33370622</v>
      </c>
      <c r="O1371" s="6">
        <f t="shared" si="44"/>
        <v>0.46728368199962422</v>
      </c>
      <c r="P1371" s="6">
        <f t="shared" si="45"/>
        <v>0.18718897158825354</v>
      </c>
    </row>
    <row r="1372" spans="1:16" x14ac:dyDescent="0.25">
      <c r="A1372" s="5" t="s">
        <v>1366</v>
      </c>
      <c r="B1372" s="5" t="s">
        <v>4428</v>
      </c>
      <c r="C1372" s="3">
        <f>[1]!EM_S_STM07_IS($A1372,"9",DATE(C$4,12,31),"1")/1000000</f>
        <v>239.95984884999999</v>
      </c>
      <c r="D1372" s="3">
        <f>[1]!EM_S_STM07_IS($A1372,"61",DATE(C$4,12,31),"1")/1000000</f>
        <v>51.683973930000001</v>
      </c>
      <c r="E1372" s="3">
        <f>[1]!EM_S_STM07_IS($A1372,"9",DATE(E$4,12,31),"1")/1000000</f>
        <v>290.70331833</v>
      </c>
      <c r="F1372" s="3">
        <f>[1]!EM_S_STM07_IS($A1372,"61",DATE(E$4,12,31),"1")/1000000</f>
        <v>31.225726530000003</v>
      </c>
      <c r="G1372" s="3">
        <f>[1]!EM_S_STM07_IS($A1372,"9",DATE(G$4,12,31),"1")/1000000</f>
        <v>360.28542222000004</v>
      </c>
      <c r="H1372" s="3">
        <f>[1]!EM_S_STM07_IS($A1372,"61",DATE(G$4,12,31),"1")/1000000</f>
        <v>32.45835709</v>
      </c>
      <c r="I1372" s="3">
        <f>[1]!EM_S_STM07_IS($A1372,"9",DATE(I$4,12,31),"1")/1000000</f>
        <v>331.63283214</v>
      </c>
      <c r="J1372" s="3">
        <f>[1]!EM_S_STM07_IS($A1372,"61",DATE(I$4,12,31),"1")/1000000</f>
        <v>7.4465627199999993</v>
      </c>
      <c r="K1372" s="3">
        <f>[1]!EM_S_STM07_IS($A1372,"9",DATE(K$4,12,31),"1")/1000000</f>
        <v>264.32855548999999</v>
      </c>
      <c r="L1372" s="3">
        <f>[1]!EM_S_STM07_IS($A1372,"61",DATE(K$4,12,31),"1")/1000000</f>
        <v>19.56461067</v>
      </c>
      <c r="M1372" s="3">
        <f>[1]!EM_S_STM07_IS($A1372,"9",DATE(M$4,12,31),"1")/1000000</f>
        <v>203.51935564999999</v>
      </c>
      <c r="N1372" s="3">
        <f>[1]!EM_S_STM07_IS($A1372,"61",DATE(M$4,12,31),"1")/1000000</f>
        <v>4.8995574</v>
      </c>
      <c r="O1372" s="6">
        <f t="shared" si="44"/>
        <v>-3.2405418068361946E-2</v>
      </c>
      <c r="P1372" s="6">
        <f t="shared" si="45"/>
        <v>-0.3757476438052374</v>
      </c>
    </row>
    <row r="1373" spans="1:16" x14ac:dyDescent="0.25">
      <c r="A1373" s="5" t="s">
        <v>1367</v>
      </c>
      <c r="B1373" s="5" t="s">
        <v>4429</v>
      </c>
      <c r="C1373" s="3">
        <f>[1]!EM_S_STM07_IS($A1373,"9",DATE(C$4,12,31),"1")/1000000</f>
        <v>702.3733801699999</v>
      </c>
      <c r="D1373" s="3">
        <f>[1]!EM_S_STM07_IS($A1373,"61",DATE(C$4,12,31),"1")/1000000</f>
        <v>177.01750011999999</v>
      </c>
      <c r="E1373" s="3">
        <f>[1]!EM_S_STM07_IS($A1373,"9",DATE(E$4,12,31),"1")/1000000</f>
        <v>571.37620087000005</v>
      </c>
      <c r="F1373" s="3">
        <f>[1]!EM_S_STM07_IS($A1373,"61",DATE(E$4,12,31),"1")/1000000</f>
        <v>107.71457720000001</v>
      </c>
      <c r="G1373" s="3">
        <f>[1]!EM_S_STM07_IS($A1373,"9",DATE(G$4,12,31),"1")/1000000</f>
        <v>428.38020813999998</v>
      </c>
      <c r="H1373" s="3">
        <f>[1]!EM_S_STM07_IS($A1373,"61",DATE(G$4,12,31),"1")/1000000</f>
        <v>54.992282439999997</v>
      </c>
      <c r="I1373" s="3">
        <f>[1]!EM_S_STM07_IS($A1373,"9",DATE(I$4,12,31),"1")/1000000</f>
        <v>433.62161342000002</v>
      </c>
      <c r="J1373" s="3">
        <f>[1]!EM_S_STM07_IS($A1373,"61",DATE(I$4,12,31),"1")/1000000</f>
        <v>4.6851011600000003</v>
      </c>
      <c r="K1373" s="3">
        <f>[1]!EM_S_STM07_IS($A1373,"9",DATE(K$4,12,31),"1")/1000000</f>
        <v>425.69545754000001</v>
      </c>
      <c r="L1373" s="3">
        <f>[1]!EM_S_STM07_IS($A1373,"61",DATE(K$4,12,31),"1")/1000000</f>
        <v>10.149592480000001</v>
      </c>
      <c r="M1373" s="3">
        <f>[1]!EM_S_STM07_IS($A1373,"9",DATE(M$4,12,31),"1")/1000000</f>
        <v>560.59246298000005</v>
      </c>
      <c r="N1373" s="3">
        <f>[1]!EM_S_STM07_IS($A1373,"61",DATE(M$4,12,31),"1")/1000000</f>
        <v>86.006337150000007</v>
      </c>
      <c r="O1373" s="6">
        <f t="shared" si="44"/>
        <v>-4.4092559162946854E-2</v>
      </c>
      <c r="P1373" s="6">
        <f t="shared" si="45"/>
        <v>-0.13442869635288646</v>
      </c>
    </row>
    <row r="1374" spans="1:16" x14ac:dyDescent="0.25">
      <c r="A1374" s="5" t="s">
        <v>1368</v>
      </c>
      <c r="B1374" s="5" t="s">
        <v>4430</v>
      </c>
      <c r="C1374" s="3">
        <f>[1]!EM_S_STM07_IS($A1374,"9",DATE(C$4,12,31),"1")/1000000</f>
        <v>310.44598050999997</v>
      </c>
      <c r="D1374" s="3">
        <f>[1]!EM_S_STM07_IS($A1374,"61",DATE(C$4,12,31),"1")/1000000</f>
        <v>84.860241620000011</v>
      </c>
      <c r="E1374" s="3">
        <f>[1]!EM_S_STM07_IS($A1374,"9",DATE(E$4,12,31),"1")/1000000</f>
        <v>350.11458126999997</v>
      </c>
      <c r="F1374" s="3">
        <f>[1]!EM_S_STM07_IS($A1374,"61",DATE(E$4,12,31),"1")/1000000</f>
        <v>93.100358270000001</v>
      </c>
      <c r="G1374" s="3">
        <f>[1]!EM_S_STM07_IS($A1374,"9",DATE(G$4,12,31),"1")/1000000</f>
        <v>334.27760905000002</v>
      </c>
      <c r="H1374" s="3">
        <f>[1]!EM_S_STM07_IS($A1374,"61",DATE(G$4,12,31),"1")/1000000</f>
        <v>71.165129440000001</v>
      </c>
      <c r="I1374" s="3">
        <f>[1]!EM_S_STM07_IS($A1374,"9",DATE(I$4,12,31),"1")/1000000</f>
        <v>424.95927769999997</v>
      </c>
      <c r="J1374" s="3">
        <f>[1]!EM_S_STM07_IS($A1374,"61",DATE(I$4,12,31),"1")/1000000</f>
        <v>85.795616150000001</v>
      </c>
      <c r="K1374" s="3">
        <f>[1]!EM_S_STM07_IS($A1374,"9",DATE(K$4,12,31),"1")/1000000</f>
        <v>491.17477270999996</v>
      </c>
      <c r="L1374" s="3">
        <f>[1]!EM_S_STM07_IS($A1374,"61",DATE(K$4,12,31),"1")/1000000</f>
        <v>77.968136510000008</v>
      </c>
      <c r="M1374" s="3">
        <f>[1]!EM_S_STM07_IS($A1374,"9",DATE(M$4,12,31),"1")/1000000</f>
        <v>852.94700275000002</v>
      </c>
      <c r="N1374" s="3">
        <f>[1]!EM_S_STM07_IS($A1374,"61",DATE(M$4,12,31),"1")/1000000</f>
        <v>140.96824150999998</v>
      </c>
      <c r="O1374" s="6">
        <f t="shared" si="44"/>
        <v>0.22401629993636174</v>
      </c>
      <c r="P1374" s="6">
        <f t="shared" si="45"/>
        <v>0.10683632484003458</v>
      </c>
    </row>
    <row r="1375" spans="1:16" x14ac:dyDescent="0.25">
      <c r="A1375" s="5" t="s">
        <v>1369</v>
      </c>
      <c r="B1375" s="5" t="s">
        <v>4431</v>
      </c>
      <c r="C1375" s="3">
        <f>[1]!EM_S_STM07_IS($A1375,"9",DATE(C$4,12,31),"1")/1000000</f>
        <v>350.12590564999999</v>
      </c>
      <c r="D1375" s="3">
        <f>[1]!EM_S_STM07_IS($A1375,"61",DATE(C$4,12,31),"1")/1000000</f>
        <v>149.17285519000001</v>
      </c>
      <c r="E1375" s="3">
        <f>[1]!EM_S_STM07_IS($A1375,"9",DATE(E$4,12,31),"1")/1000000</f>
        <v>441.53270567000004</v>
      </c>
      <c r="F1375" s="3">
        <f>[1]!EM_S_STM07_IS($A1375,"61",DATE(E$4,12,31),"1")/1000000</f>
        <v>204.22229981000001</v>
      </c>
      <c r="G1375" s="3">
        <f>[1]!EM_S_STM07_IS($A1375,"9",DATE(G$4,12,31),"1")/1000000</f>
        <v>524.8196686</v>
      </c>
      <c r="H1375" s="3">
        <f>[1]!EM_S_STM07_IS($A1375,"61",DATE(G$4,12,31),"1")/1000000</f>
        <v>267.69513007</v>
      </c>
      <c r="I1375" s="3">
        <f>[1]!EM_S_STM07_IS($A1375,"9",DATE(I$4,12,31),"1")/1000000</f>
        <v>386.55104925000001</v>
      </c>
      <c r="J1375" s="3">
        <f>[1]!EM_S_STM07_IS($A1375,"61",DATE(I$4,12,31),"1")/1000000</f>
        <v>136.76720359000001</v>
      </c>
      <c r="K1375" s="3">
        <f>[1]!EM_S_STM07_IS($A1375,"9",DATE(K$4,12,31),"1")/1000000</f>
        <v>547.32060301000001</v>
      </c>
      <c r="L1375" s="3">
        <f>[1]!EM_S_STM07_IS($A1375,"61",DATE(K$4,12,31),"1")/1000000</f>
        <v>181.44030416999999</v>
      </c>
      <c r="M1375" s="3">
        <f>[1]!EM_S_STM07_IS($A1375,"9",DATE(M$4,12,31),"1")/1000000</f>
        <v>1028.87228185</v>
      </c>
      <c r="N1375" s="3">
        <f>[1]!EM_S_STM07_IS($A1375,"61",DATE(M$4,12,31),"1")/1000000</f>
        <v>218.86628031999999</v>
      </c>
      <c r="O1375" s="6">
        <f t="shared" si="44"/>
        <v>0.24058762418703239</v>
      </c>
      <c r="P1375" s="6">
        <f t="shared" si="45"/>
        <v>7.9686847570917152E-2</v>
      </c>
    </row>
    <row r="1376" spans="1:16" x14ac:dyDescent="0.25">
      <c r="A1376" s="5" t="s">
        <v>1370</v>
      </c>
      <c r="B1376" s="5" t="s">
        <v>4432</v>
      </c>
      <c r="C1376" s="3">
        <f>[1]!EM_S_STM07_IS($A1376,"9",DATE(C$4,12,31),"1")/1000000</f>
        <v>1209.8028228599999</v>
      </c>
      <c r="D1376" s="3">
        <f>[1]!EM_S_STM07_IS($A1376,"61",DATE(C$4,12,31),"1")/1000000</f>
        <v>148.60701553000001</v>
      </c>
      <c r="E1376" s="3">
        <f>[1]!EM_S_STM07_IS($A1376,"9",DATE(E$4,12,31),"1")/1000000</f>
        <v>1635.0828706300001</v>
      </c>
      <c r="F1376" s="3">
        <f>[1]!EM_S_STM07_IS($A1376,"61",DATE(E$4,12,31),"1")/1000000</f>
        <v>124.97427814</v>
      </c>
      <c r="G1376" s="3">
        <f>[1]!EM_S_STM07_IS($A1376,"9",DATE(G$4,12,31),"1")/1000000</f>
        <v>867.93965748000005</v>
      </c>
      <c r="H1376" s="3">
        <f>[1]!EM_S_STM07_IS($A1376,"61",DATE(G$4,12,31),"1")/1000000</f>
        <v>-62.323385439999996</v>
      </c>
      <c r="I1376" s="3">
        <f>[1]!EM_S_STM07_IS($A1376,"9",DATE(I$4,12,31),"1")/1000000</f>
        <v>1547.7045360299999</v>
      </c>
      <c r="J1376" s="3">
        <f>[1]!EM_S_STM07_IS($A1376,"61",DATE(I$4,12,31),"1")/1000000</f>
        <v>75.691763980000005</v>
      </c>
      <c r="K1376" s="3">
        <f>[1]!EM_S_STM07_IS($A1376,"9",DATE(K$4,12,31),"1")/1000000</f>
        <v>2259.03465538</v>
      </c>
      <c r="L1376" s="3">
        <f>[1]!EM_S_STM07_IS($A1376,"61",DATE(K$4,12,31),"1")/1000000</f>
        <v>45.854208619999994</v>
      </c>
      <c r="M1376" s="3">
        <f>[1]!EM_S_STM07_IS($A1376,"9",DATE(M$4,12,31),"1")/1000000</f>
        <v>1708.76092806</v>
      </c>
      <c r="N1376" s="3">
        <f>[1]!EM_S_STM07_IS($A1376,"61",DATE(M$4,12,31),"1")/1000000</f>
        <v>6.4011959699999998</v>
      </c>
      <c r="O1376" s="6">
        <f t="shared" si="44"/>
        <v>7.1502879063431779E-2</v>
      </c>
      <c r="P1376" s="6">
        <f t="shared" si="45"/>
        <v>-0.46685620115889526</v>
      </c>
    </row>
    <row r="1377" spans="1:16" x14ac:dyDescent="0.25">
      <c r="A1377" s="5" t="s">
        <v>1371</v>
      </c>
      <c r="B1377" s="5" t="s">
        <v>4433</v>
      </c>
      <c r="C1377" s="3">
        <f>[1]!EM_S_STM07_IS($A1377,"9",DATE(C$4,12,31),"1")/1000000</f>
        <v>1029.14819444</v>
      </c>
      <c r="D1377" s="3">
        <f>[1]!EM_S_STM07_IS($A1377,"61",DATE(C$4,12,31),"1")/1000000</f>
        <v>23.208743289999997</v>
      </c>
      <c r="E1377" s="3">
        <f>[1]!EM_S_STM07_IS($A1377,"9",DATE(E$4,12,31),"1")/1000000</f>
        <v>977.96783551999999</v>
      </c>
      <c r="F1377" s="3">
        <f>[1]!EM_S_STM07_IS($A1377,"61",DATE(E$4,12,31),"1")/1000000</f>
        <v>15.53929656</v>
      </c>
      <c r="G1377" s="3">
        <f>[1]!EM_S_STM07_IS($A1377,"9",DATE(G$4,12,31),"1")/1000000</f>
        <v>1099.45526696</v>
      </c>
      <c r="H1377" s="3">
        <f>[1]!EM_S_STM07_IS($A1377,"61",DATE(G$4,12,31),"1")/1000000</f>
        <v>32.272751390000003</v>
      </c>
      <c r="I1377" s="3">
        <f>[1]!EM_S_STM07_IS($A1377,"9",DATE(I$4,12,31),"1")/1000000</f>
        <v>937.85963415999993</v>
      </c>
      <c r="J1377" s="3">
        <f>[1]!EM_S_STM07_IS($A1377,"61",DATE(I$4,12,31),"1")/1000000</f>
        <v>-54.449641960000001</v>
      </c>
      <c r="K1377" s="3">
        <f>[1]!EM_S_STM07_IS($A1377,"9",DATE(K$4,12,31),"1")/1000000</f>
        <v>667.35760278999999</v>
      </c>
      <c r="L1377" s="3">
        <f>[1]!EM_S_STM07_IS($A1377,"61",DATE(K$4,12,31),"1")/1000000</f>
        <v>10.539483580000001</v>
      </c>
      <c r="M1377" s="3">
        <f>[1]!EM_S_STM07_IS($A1377,"9",DATE(M$4,12,31),"1")/1000000</f>
        <v>474.88008598000005</v>
      </c>
      <c r="N1377" s="3">
        <f>[1]!EM_S_STM07_IS($A1377,"61",DATE(M$4,12,31),"1")/1000000</f>
        <v>10.588462910000001</v>
      </c>
      <c r="O1377" s="6">
        <f t="shared" si="44"/>
        <v>-0.14331491017327336</v>
      </c>
      <c r="P1377" s="6">
        <f t="shared" si="45"/>
        <v>-0.14525561015924637</v>
      </c>
    </row>
    <row r="1378" spans="1:16" x14ac:dyDescent="0.25">
      <c r="A1378" s="5" t="s">
        <v>1372</v>
      </c>
      <c r="B1378" s="5" t="s">
        <v>4434</v>
      </c>
      <c r="C1378" s="3">
        <f>[1]!EM_S_STM07_IS($A1378,"9",DATE(C$4,12,31),"1")/1000000</f>
        <v>2211.2807103800001</v>
      </c>
      <c r="D1378" s="3">
        <f>[1]!EM_S_STM07_IS($A1378,"61",DATE(C$4,12,31),"1")/1000000</f>
        <v>171.98616737999998</v>
      </c>
      <c r="E1378" s="3">
        <f>[1]!EM_S_STM07_IS($A1378,"9",DATE(E$4,12,31),"1")/1000000</f>
        <v>2573.9115329199999</v>
      </c>
      <c r="F1378" s="3">
        <f>[1]!EM_S_STM07_IS($A1378,"61",DATE(E$4,12,31),"1")/1000000</f>
        <v>168.65319228999999</v>
      </c>
      <c r="G1378" s="3">
        <f>[1]!EM_S_STM07_IS($A1378,"9",DATE(G$4,12,31),"1")/1000000</f>
        <v>2077.3830650899999</v>
      </c>
      <c r="H1378" s="3">
        <f>[1]!EM_S_STM07_IS($A1378,"61",DATE(G$4,12,31),"1")/1000000</f>
        <v>96.491653029999995</v>
      </c>
      <c r="I1378" s="3">
        <f>[1]!EM_S_STM07_IS($A1378,"9",DATE(I$4,12,31),"1")/1000000</f>
        <v>2494.09781552</v>
      </c>
      <c r="J1378" s="3">
        <f>[1]!EM_S_STM07_IS($A1378,"61",DATE(I$4,12,31),"1")/1000000</f>
        <v>81.067885219999994</v>
      </c>
      <c r="K1378" s="3">
        <f>[1]!EM_S_STM07_IS($A1378,"9",DATE(K$4,12,31),"1")/1000000</f>
        <v>2883.0951803800003</v>
      </c>
      <c r="L1378" s="3">
        <f>[1]!EM_S_STM07_IS($A1378,"61",DATE(K$4,12,31),"1")/1000000</f>
        <v>91.866189939999998</v>
      </c>
      <c r="M1378" s="3">
        <f>[1]!EM_S_STM07_IS($A1378,"9",DATE(M$4,12,31),"1")/1000000</f>
        <v>2965.3188413600001</v>
      </c>
      <c r="N1378" s="3">
        <f>[1]!EM_S_STM07_IS($A1378,"61",DATE(M$4,12,31),"1")/1000000</f>
        <v>-210.16947390999999</v>
      </c>
      <c r="O1378" s="6">
        <f t="shared" si="44"/>
        <v>6.0438541976251203E-2</v>
      </c>
      <c r="P1378" s="6">
        <f t="shared" si="45"/>
        <v>-2.0409148963860084</v>
      </c>
    </row>
    <row r="1379" spans="1:16" x14ac:dyDescent="0.25">
      <c r="A1379" s="5" t="s">
        <v>1373</v>
      </c>
      <c r="B1379" s="5" t="s">
        <v>4435</v>
      </c>
      <c r="C1379" s="3">
        <f>[1]!EM_S_STM07_IS($A1379,"9",DATE(C$4,12,31),"1")/1000000</f>
        <v>959.93208880999998</v>
      </c>
      <c r="D1379" s="3">
        <f>[1]!EM_S_STM07_IS($A1379,"61",DATE(C$4,12,31),"1")/1000000</f>
        <v>75.262457519999998</v>
      </c>
      <c r="E1379" s="3">
        <f>[1]!EM_S_STM07_IS($A1379,"9",DATE(E$4,12,31),"1")/1000000</f>
        <v>1341.6744410899998</v>
      </c>
      <c r="F1379" s="3">
        <f>[1]!EM_S_STM07_IS($A1379,"61",DATE(E$4,12,31),"1")/1000000</f>
        <v>65.096683689999992</v>
      </c>
      <c r="G1379" s="3">
        <f>[1]!EM_S_STM07_IS($A1379,"9",DATE(G$4,12,31),"1")/1000000</f>
        <v>2029.37719062</v>
      </c>
      <c r="H1379" s="3">
        <f>[1]!EM_S_STM07_IS($A1379,"61",DATE(G$4,12,31),"1")/1000000</f>
        <v>96.84935505</v>
      </c>
      <c r="I1379" s="3">
        <f>[1]!EM_S_STM07_IS($A1379,"9",DATE(I$4,12,31),"1")/1000000</f>
        <v>3278.0076996799999</v>
      </c>
      <c r="J1379" s="3">
        <f>[1]!EM_S_STM07_IS($A1379,"61",DATE(I$4,12,31),"1")/1000000</f>
        <v>127.50006675</v>
      </c>
      <c r="K1379" s="3">
        <f>[1]!EM_S_STM07_IS($A1379,"9",DATE(K$4,12,31),"1")/1000000</f>
        <v>3980.5109494799999</v>
      </c>
      <c r="L1379" s="3">
        <f>[1]!EM_S_STM07_IS($A1379,"61",DATE(K$4,12,31),"1")/1000000</f>
        <v>74.346810510000012</v>
      </c>
      <c r="M1379" s="3">
        <f>[1]!EM_S_STM07_IS($A1379,"9",DATE(M$4,12,31),"1")/1000000</f>
        <v>3566.69324069</v>
      </c>
      <c r="N1379" s="3">
        <f>[1]!EM_S_STM07_IS($A1379,"61",DATE(M$4,12,31),"1")/1000000</f>
        <v>-470.50195320999995</v>
      </c>
      <c r="O1379" s="6">
        <f t="shared" si="44"/>
        <v>0.30018469604358344</v>
      </c>
      <c r="P1379" s="6">
        <f t="shared" si="45"/>
        <v>-2.442768351595427</v>
      </c>
    </row>
    <row r="1380" spans="1:16" x14ac:dyDescent="0.25">
      <c r="A1380" s="5" t="s">
        <v>1374</v>
      </c>
      <c r="B1380" s="5" t="s">
        <v>4436</v>
      </c>
      <c r="C1380" s="3">
        <f>[1]!EM_S_STM07_IS($A1380,"9",DATE(C$4,12,31),"1")/1000000</f>
        <v>97.302362200000005</v>
      </c>
      <c r="D1380" s="3">
        <f>[1]!EM_S_STM07_IS($A1380,"61",DATE(C$4,12,31),"1")/1000000</f>
        <v>16.932206789999999</v>
      </c>
      <c r="E1380" s="3">
        <f>[1]!EM_S_STM07_IS($A1380,"9",DATE(E$4,12,31),"1")/1000000</f>
        <v>149.93411990000001</v>
      </c>
      <c r="F1380" s="3">
        <f>[1]!EM_S_STM07_IS($A1380,"61",DATE(E$4,12,31),"1")/1000000</f>
        <v>18.78904962</v>
      </c>
      <c r="G1380" s="3">
        <f>[1]!EM_S_STM07_IS($A1380,"9",DATE(G$4,12,31),"1")/1000000</f>
        <v>173.01963659999998</v>
      </c>
      <c r="H1380" s="3">
        <f>[1]!EM_S_STM07_IS($A1380,"61",DATE(G$4,12,31),"1")/1000000</f>
        <v>3.1913501099999997</v>
      </c>
      <c r="I1380" s="3">
        <f>[1]!EM_S_STM07_IS($A1380,"9",DATE(I$4,12,31),"1")/1000000</f>
        <v>233.54109228000002</v>
      </c>
      <c r="J1380" s="3">
        <f>[1]!EM_S_STM07_IS($A1380,"61",DATE(I$4,12,31),"1")/1000000</f>
        <v>22.50356931</v>
      </c>
      <c r="K1380" s="3">
        <f>[1]!EM_S_STM07_IS($A1380,"9",DATE(K$4,12,31),"1")/1000000</f>
        <v>315.56387073000002</v>
      </c>
      <c r="L1380" s="3">
        <f>[1]!EM_S_STM07_IS($A1380,"61",DATE(K$4,12,31),"1")/1000000</f>
        <v>40.10092229</v>
      </c>
      <c r="M1380" s="3">
        <f>[1]!EM_S_STM07_IS($A1380,"9",DATE(M$4,12,31),"1")/1000000</f>
        <v>407.02868976999997</v>
      </c>
      <c r="N1380" s="3">
        <f>[1]!EM_S_STM07_IS($A1380,"61",DATE(M$4,12,31),"1")/1000000</f>
        <v>10.407949210000002</v>
      </c>
      <c r="O1380" s="6">
        <f t="shared" si="44"/>
        <v>0.33137478524872188</v>
      </c>
      <c r="P1380" s="6">
        <f t="shared" si="45"/>
        <v>-9.2743015928254735E-2</v>
      </c>
    </row>
    <row r="1381" spans="1:16" x14ac:dyDescent="0.25">
      <c r="A1381" s="5" t="s">
        <v>1375</v>
      </c>
      <c r="B1381" s="5" t="s">
        <v>4437</v>
      </c>
      <c r="C1381" s="3">
        <f>[1]!EM_S_STM07_IS($A1381,"9",DATE(C$4,12,31),"1")/1000000</f>
        <v>92.142327739999999</v>
      </c>
      <c r="D1381" s="3">
        <f>[1]!EM_S_STM07_IS($A1381,"61",DATE(C$4,12,31),"1")/1000000</f>
        <v>33.973521320000003</v>
      </c>
      <c r="E1381" s="3">
        <f>[1]!EM_S_STM07_IS($A1381,"9",DATE(E$4,12,31),"1")/1000000</f>
        <v>96.394485329999995</v>
      </c>
      <c r="F1381" s="3">
        <f>[1]!EM_S_STM07_IS($A1381,"61",DATE(E$4,12,31),"1")/1000000</f>
        <v>20.8308979</v>
      </c>
      <c r="G1381" s="3">
        <f>[1]!EM_S_STM07_IS($A1381,"9",DATE(G$4,12,31),"1")/1000000</f>
        <v>100.52799761</v>
      </c>
      <c r="H1381" s="3">
        <f>[1]!EM_S_STM07_IS($A1381,"61",DATE(G$4,12,31),"1")/1000000</f>
        <v>18.03061744</v>
      </c>
      <c r="I1381" s="3">
        <f>[1]!EM_S_STM07_IS($A1381,"9",DATE(I$4,12,31),"1")/1000000</f>
        <v>110.07472926000001</v>
      </c>
      <c r="J1381" s="3">
        <f>[1]!EM_S_STM07_IS($A1381,"61",DATE(I$4,12,31),"1")/1000000</f>
        <v>14.446722900000001</v>
      </c>
      <c r="K1381" s="3">
        <f>[1]!EM_S_STM07_IS($A1381,"9",DATE(K$4,12,31),"1")/1000000</f>
        <v>192.12404097000001</v>
      </c>
      <c r="L1381" s="3">
        <f>[1]!EM_S_STM07_IS($A1381,"61",DATE(K$4,12,31),"1")/1000000</f>
        <v>27.68667211</v>
      </c>
      <c r="M1381" s="3">
        <f>[1]!EM_S_STM07_IS($A1381,"9",DATE(M$4,12,31),"1")/1000000</f>
        <v>619.66371552999999</v>
      </c>
      <c r="N1381" s="3">
        <f>[1]!EM_S_STM07_IS($A1381,"61",DATE(M$4,12,31),"1")/1000000</f>
        <v>72.960653409999992</v>
      </c>
      <c r="O1381" s="6">
        <f t="shared" si="44"/>
        <v>0.46399427185397957</v>
      </c>
      <c r="P1381" s="6">
        <f t="shared" si="45"/>
        <v>0.1651709016931191</v>
      </c>
    </row>
    <row r="1382" spans="1:16" x14ac:dyDescent="0.25">
      <c r="A1382" s="5" t="s">
        <v>1376</v>
      </c>
      <c r="B1382" s="5" t="s">
        <v>4438</v>
      </c>
      <c r="C1382" s="3">
        <f>[1]!EM_S_STM07_IS($A1382,"9",DATE(C$4,12,31),"1")/1000000</f>
        <v>314.45180856999997</v>
      </c>
      <c r="D1382" s="3">
        <f>[1]!EM_S_STM07_IS($A1382,"61",DATE(C$4,12,31),"1")/1000000</f>
        <v>139.31754684999999</v>
      </c>
      <c r="E1382" s="3">
        <f>[1]!EM_S_STM07_IS($A1382,"9",DATE(E$4,12,31),"1")/1000000</f>
        <v>306.74167327999999</v>
      </c>
      <c r="F1382" s="3">
        <f>[1]!EM_S_STM07_IS($A1382,"61",DATE(E$4,12,31),"1")/1000000</f>
        <v>2.81596015</v>
      </c>
      <c r="G1382" s="3">
        <f>[1]!EM_S_STM07_IS($A1382,"9",DATE(G$4,12,31),"1")/1000000</f>
        <v>366.28049756000001</v>
      </c>
      <c r="H1382" s="3">
        <f>[1]!EM_S_STM07_IS($A1382,"61",DATE(G$4,12,31),"1")/1000000</f>
        <v>23.33658273</v>
      </c>
      <c r="I1382" s="3">
        <f>[1]!EM_S_STM07_IS($A1382,"9",DATE(I$4,12,31),"1")/1000000</f>
        <v>309.33700116</v>
      </c>
      <c r="J1382" s="3">
        <f>[1]!EM_S_STM07_IS($A1382,"61",DATE(I$4,12,31),"1")/1000000</f>
        <v>14.852935990000001</v>
      </c>
      <c r="K1382" s="3">
        <f>[1]!EM_S_STM07_IS($A1382,"9",DATE(K$4,12,31),"1")/1000000</f>
        <v>408.53846450999998</v>
      </c>
      <c r="L1382" s="3">
        <f>[1]!EM_S_STM07_IS($A1382,"61",DATE(K$4,12,31),"1")/1000000</f>
        <v>59.081710270000002</v>
      </c>
      <c r="M1382" s="3">
        <f>[1]!EM_S_STM07_IS($A1382,"9",DATE(M$4,12,31),"1")/1000000</f>
        <v>409.75727655000003</v>
      </c>
      <c r="N1382" s="3">
        <f>[1]!EM_S_STM07_IS($A1382,"61",DATE(M$4,12,31),"1")/1000000</f>
        <v>68.311105830000002</v>
      </c>
      <c r="O1382" s="6">
        <f t="shared" si="44"/>
        <v>5.4373581208579935E-2</v>
      </c>
      <c r="P1382" s="6">
        <f t="shared" si="45"/>
        <v>-0.13284426749032197</v>
      </c>
    </row>
    <row r="1383" spans="1:16" x14ac:dyDescent="0.25">
      <c r="A1383" s="5" t="s">
        <v>1377</v>
      </c>
      <c r="B1383" s="5" t="s">
        <v>4439</v>
      </c>
      <c r="C1383" s="3">
        <f>[1]!EM_S_STM07_IS($A1383,"9",DATE(C$4,12,31),"1")/1000000</f>
        <v>180.30524584</v>
      </c>
      <c r="D1383" s="3">
        <f>[1]!EM_S_STM07_IS($A1383,"61",DATE(C$4,12,31),"1")/1000000</f>
        <v>32.732885190000005</v>
      </c>
      <c r="E1383" s="3">
        <f>[1]!EM_S_STM07_IS($A1383,"9",DATE(E$4,12,31),"1")/1000000</f>
        <v>279.08934267000001</v>
      </c>
      <c r="F1383" s="3">
        <f>[1]!EM_S_STM07_IS($A1383,"61",DATE(E$4,12,31),"1")/1000000</f>
        <v>21.53640292</v>
      </c>
      <c r="G1383" s="3">
        <f>[1]!EM_S_STM07_IS($A1383,"9",DATE(G$4,12,31),"1")/1000000</f>
        <v>406.74848916000002</v>
      </c>
      <c r="H1383" s="3">
        <f>[1]!EM_S_STM07_IS($A1383,"61",DATE(G$4,12,31),"1")/1000000</f>
        <v>22.485507370000001</v>
      </c>
      <c r="I1383" s="3">
        <f>[1]!EM_S_STM07_IS($A1383,"9",DATE(I$4,12,31),"1")/1000000</f>
        <v>466.06671675000001</v>
      </c>
      <c r="J1383" s="3">
        <f>[1]!EM_S_STM07_IS($A1383,"61",DATE(I$4,12,31),"1")/1000000</f>
        <v>7.7368956200000003</v>
      </c>
      <c r="K1383" s="3">
        <f>[1]!EM_S_STM07_IS($A1383,"9",DATE(K$4,12,31),"1")/1000000</f>
        <v>469.02277713000001</v>
      </c>
      <c r="L1383" s="3">
        <f>[1]!EM_S_STM07_IS($A1383,"61",DATE(K$4,12,31),"1")/1000000</f>
        <v>5.2296521799999995</v>
      </c>
      <c r="M1383" s="3">
        <f>[1]!EM_S_STM07_IS($A1383,"9",DATE(M$4,12,31),"1")/1000000</f>
        <v>607.44802623999999</v>
      </c>
      <c r="N1383" s="3">
        <f>[1]!EM_S_STM07_IS($A1383,"61",DATE(M$4,12,31),"1")/1000000</f>
        <v>22.136404039999999</v>
      </c>
      <c r="O1383" s="6">
        <f t="shared" si="44"/>
        <v>0.27497054787552644</v>
      </c>
      <c r="P1383" s="6">
        <f t="shared" si="45"/>
        <v>-7.5249537547078083E-2</v>
      </c>
    </row>
    <row r="1384" spans="1:16" x14ac:dyDescent="0.25">
      <c r="A1384" s="5" t="s">
        <v>1378</v>
      </c>
      <c r="B1384" s="5" t="s">
        <v>4440</v>
      </c>
      <c r="C1384" s="3">
        <f>[1]!EM_S_STM07_IS($A1384,"9",DATE(C$4,12,31),"1")/1000000</f>
        <v>483.09282886</v>
      </c>
      <c r="D1384" s="3">
        <f>[1]!EM_S_STM07_IS($A1384,"61",DATE(C$4,12,31),"1")/1000000</f>
        <v>117.14792717</v>
      </c>
      <c r="E1384" s="3">
        <f>[1]!EM_S_STM07_IS($A1384,"9",DATE(E$4,12,31),"1")/1000000</f>
        <v>589.31893704999993</v>
      </c>
      <c r="F1384" s="3">
        <f>[1]!EM_S_STM07_IS($A1384,"61",DATE(E$4,12,31),"1")/1000000</f>
        <v>152.53005836000003</v>
      </c>
      <c r="G1384" s="3">
        <f>[1]!EM_S_STM07_IS($A1384,"9",DATE(G$4,12,31),"1")/1000000</f>
        <v>810.34507713000005</v>
      </c>
      <c r="H1384" s="3">
        <f>[1]!EM_S_STM07_IS($A1384,"61",DATE(G$4,12,31),"1")/1000000</f>
        <v>203.56147856000001</v>
      </c>
      <c r="I1384" s="3">
        <f>[1]!EM_S_STM07_IS($A1384,"9",DATE(I$4,12,31),"1")/1000000</f>
        <v>1097.35251354</v>
      </c>
      <c r="J1384" s="3">
        <f>[1]!EM_S_STM07_IS($A1384,"61",DATE(I$4,12,31),"1")/1000000</f>
        <v>263.52987605999999</v>
      </c>
      <c r="K1384" s="3">
        <f>[1]!EM_S_STM07_IS($A1384,"9",DATE(K$4,12,31),"1")/1000000</f>
        <v>1643.38057873</v>
      </c>
      <c r="L1384" s="3">
        <f>[1]!EM_S_STM07_IS($A1384,"61",DATE(K$4,12,31),"1")/1000000</f>
        <v>165.69229584999999</v>
      </c>
      <c r="M1384" s="3">
        <f>[1]!EM_S_STM07_IS($A1384,"9",DATE(M$4,12,31),"1")/1000000</f>
        <v>3986.9945155100004</v>
      </c>
      <c r="N1384" s="3">
        <f>[1]!EM_S_STM07_IS($A1384,"61",DATE(M$4,12,31),"1")/1000000</f>
        <v>237.71453106000001</v>
      </c>
      <c r="O1384" s="6">
        <f t="shared" si="44"/>
        <v>0.52518670011209379</v>
      </c>
      <c r="P1384" s="6">
        <f t="shared" si="45"/>
        <v>0.15203115558720026</v>
      </c>
    </row>
    <row r="1385" spans="1:16" x14ac:dyDescent="0.25">
      <c r="A1385" s="5" t="s">
        <v>1379</v>
      </c>
      <c r="B1385" s="5" t="s">
        <v>4441</v>
      </c>
      <c r="C1385" s="3">
        <f>[1]!EM_S_STM07_IS($A1385,"9",DATE(C$4,12,31),"1")/1000000</f>
        <v>357.10048181999997</v>
      </c>
      <c r="D1385" s="3">
        <f>[1]!EM_S_STM07_IS($A1385,"61",DATE(C$4,12,31),"1")/1000000</f>
        <v>32.678522199999996</v>
      </c>
      <c r="E1385" s="3">
        <f>[1]!EM_S_STM07_IS($A1385,"9",DATE(E$4,12,31),"1")/1000000</f>
        <v>407.92867000000001</v>
      </c>
      <c r="F1385" s="3">
        <f>[1]!EM_S_STM07_IS($A1385,"61",DATE(E$4,12,31),"1")/1000000</f>
        <v>37.741441850000001</v>
      </c>
      <c r="G1385" s="3">
        <f>[1]!EM_S_STM07_IS($A1385,"9",DATE(G$4,12,31),"1")/1000000</f>
        <v>371.31339904999999</v>
      </c>
      <c r="H1385" s="3">
        <f>[1]!EM_S_STM07_IS($A1385,"61",DATE(G$4,12,31),"1")/1000000</f>
        <v>20.473736690000003</v>
      </c>
      <c r="I1385" s="3">
        <f>[1]!EM_S_STM07_IS($A1385,"9",DATE(I$4,12,31),"1")/1000000</f>
        <v>415.37605536000001</v>
      </c>
      <c r="J1385" s="3">
        <f>[1]!EM_S_STM07_IS($A1385,"61",DATE(I$4,12,31),"1")/1000000</f>
        <v>3.5996580599999999</v>
      </c>
      <c r="K1385" s="3">
        <f>[1]!EM_S_STM07_IS($A1385,"9",DATE(K$4,12,31),"1")/1000000</f>
        <v>448.60811481999997</v>
      </c>
      <c r="L1385" s="3">
        <f>[1]!EM_S_STM07_IS($A1385,"61",DATE(K$4,12,31),"1")/1000000</f>
        <v>8.4026194499999995</v>
      </c>
      <c r="M1385" s="3">
        <f>[1]!EM_S_STM07_IS($A1385,"9",DATE(M$4,12,31),"1")/1000000</f>
        <v>444.93265011</v>
      </c>
      <c r="N1385" s="3">
        <f>[1]!EM_S_STM07_IS($A1385,"61",DATE(M$4,12,31),"1")/1000000</f>
        <v>12.39009667</v>
      </c>
      <c r="O1385" s="6">
        <f t="shared" si="44"/>
        <v>4.4962650633452617E-2</v>
      </c>
      <c r="P1385" s="6">
        <f t="shared" si="45"/>
        <v>-0.17631253424735216</v>
      </c>
    </row>
    <row r="1386" spans="1:16" x14ac:dyDescent="0.25">
      <c r="A1386" s="5" t="s">
        <v>1380</v>
      </c>
      <c r="B1386" s="5" t="s">
        <v>4442</v>
      </c>
      <c r="C1386" s="3">
        <f>[1]!EM_S_STM07_IS($A1386,"9",DATE(C$4,12,31),"1")/1000000</f>
        <v>424.18707031000002</v>
      </c>
      <c r="D1386" s="3">
        <f>[1]!EM_S_STM07_IS($A1386,"61",DATE(C$4,12,31),"1")/1000000</f>
        <v>53.417239969999997</v>
      </c>
      <c r="E1386" s="3">
        <f>[1]!EM_S_STM07_IS($A1386,"9",DATE(E$4,12,31),"1")/1000000</f>
        <v>665.15956677999998</v>
      </c>
      <c r="F1386" s="3">
        <f>[1]!EM_S_STM07_IS($A1386,"61",DATE(E$4,12,31),"1")/1000000</f>
        <v>72.199798489999992</v>
      </c>
      <c r="G1386" s="3">
        <f>[1]!EM_S_STM07_IS($A1386,"9",DATE(G$4,12,31),"1")/1000000</f>
        <v>848.74218052000003</v>
      </c>
      <c r="H1386" s="3">
        <f>[1]!EM_S_STM07_IS($A1386,"61",DATE(G$4,12,31),"1")/1000000</f>
        <v>83.839636720000001</v>
      </c>
      <c r="I1386" s="3">
        <f>[1]!EM_S_STM07_IS($A1386,"9",DATE(I$4,12,31),"1")/1000000</f>
        <v>1170.07005374</v>
      </c>
      <c r="J1386" s="3">
        <f>[1]!EM_S_STM07_IS($A1386,"61",DATE(I$4,12,31),"1")/1000000</f>
        <v>174.72388434999999</v>
      </c>
      <c r="K1386" s="3">
        <f>[1]!EM_S_STM07_IS($A1386,"9",DATE(K$4,12,31),"1")/1000000</f>
        <v>1210.1368194300001</v>
      </c>
      <c r="L1386" s="3">
        <f>[1]!EM_S_STM07_IS($A1386,"61",DATE(K$4,12,31),"1")/1000000</f>
        <v>233.85917409999999</v>
      </c>
      <c r="M1386" s="3">
        <f>[1]!EM_S_STM07_IS($A1386,"9",DATE(M$4,12,31),"1")/1000000</f>
        <v>1640.3250132799999</v>
      </c>
      <c r="N1386" s="3">
        <f>[1]!EM_S_STM07_IS($A1386,"61",DATE(M$4,12,31),"1")/1000000</f>
        <v>739.6576955700001</v>
      </c>
      <c r="O1386" s="6">
        <f t="shared" si="44"/>
        <v>0.31061307471691779</v>
      </c>
      <c r="P1386" s="6">
        <f t="shared" si="45"/>
        <v>0.69149168450092358</v>
      </c>
    </row>
    <row r="1387" spans="1:16" x14ac:dyDescent="0.25">
      <c r="A1387" s="5" t="s">
        <v>1381</v>
      </c>
      <c r="B1387" s="5" t="s">
        <v>4443</v>
      </c>
      <c r="C1387" s="3">
        <f>[1]!EM_S_STM07_IS($A1387,"9",DATE(C$4,12,31),"1")/1000000</f>
        <v>587.82520222000005</v>
      </c>
      <c r="D1387" s="3">
        <f>[1]!EM_S_STM07_IS($A1387,"61",DATE(C$4,12,31),"1")/1000000</f>
        <v>60.268154969999998</v>
      </c>
      <c r="E1387" s="3">
        <f>[1]!EM_S_STM07_IS($A1387,"9",DATE(E$4,12,31),"1")/1000000</f>
        <v>737.00083796000001</v>
      </c>
      <c r="F1387" s="3">
        <f>[1]!EM_S_STM07_IS($A1387,"61",DATE(E$4,12,31),"1")/1000000</f>
        <v>60.435937759999995</v>
      </c>
      <c r="G1387" s="3">
        <f>[1]!EM_S_STM07_IS($A1387,"9",DATE(G$4,12,31),"1")/1000000</f>
        <v>605.93509632000007</v>
      </c>
      <c r="H1387" s="3">
        <f>[1]!EM_S_STM07_IS($A1387,"61",DATE(G$4,12,31),"1")/1000000</f>
        <v>-17.235287620000001</v>
      </c>
      <c r="I1387" s="3">
        <f>[1]!EM_S_STM07_IS($A1387,"9",DATE(I$4,12,31),"1")/1000000</f>
        <v>703.66658827999993</v>
      </c>
      <c r="J1387" s="3">
        <f>[1]!EM_S_STM07_IS($A1387,"61",DATE(I$4,12,31),"1")/1000000</f>
        <v>2.5460023500000002</v>
      </c>
      <c r="K1387" s="3">
        <f>[1]!EM_S_STM07_IS($A1387,"9",DATE(K$4,12,31),"1")/1000000</f>
        <v>856.70177777999993</v>
      </c>
      <c r="L1387" s="3">
        <f>[1]!EM_S_STM07_IS($A1387,"61",DATE(K$4,12,31),"1")/1000000</f>
        <v>13.97405906</v>
      </c>
      <c r="M1387" s="3">
        <f>[1]!EM_S_STM07_IS($A1387,"9",DATE(M$4,12,31),"1")/1000000</f>
        <v>902.52521301000002</v>
      </c>
      <c r="N1387" s="3">
        <f>[1]!EM_S_STM07_IS($A1387,"61",DATE(M$4,12,31),"1")/1000000</f>
        <v>33.273964129999996</v>
      </c>
      <c r="O1387" s="6">
        <f t="shared" si="44"/>
        <v>8.9537614784762631E-2</v>
      </c>
      <c r="P1387" s="6">
        <f t="shared" si="45"/>
        <v>-0.11201970292357599</v>
      </c>
    </row>
    <row r="1388" spans="1:16" x14ac:dyDescent="0.25">
      <c r="A1388" s="5" t="s">
        <v>1382</v>
      </c>
      <c r="B1388" s="5" t="s">
        <v>4444</v>
      </c>
      <c r="C1388" s="3">
        <f>[1]!EM_S_STM07_IS($A1388,"9",DATE(C$4,12,31),"1")/1000000</f>
        <v>195.40837440000001</v>
      </c>
      <c r="D1388" s="3">
        <f>[1]!EM_S_STM07_IS($A1388,"61",DATE(C$4,12,31),"1")/1000000</f>
        <v>32.648030559999995</v>
      </c>
      <c r="E1388" s="3">
        <f>[1]!EM_S_STM07_IS($A1388,"9",DATE(E$4,12,31),"1")/1000000</f>
        <v>216.05725006999998</v>
      </c>
      <c r="F1388" s="3">
        <f>[1]!EM_S_STM07_IS($A1388,"61",DATE(E$4,12,31),"1")/1000000</f>
        <v>26.594225079999998</v>
      </c>
      <c r="G1388" s="3">
        <f>[1]!EM_S_STM07_IS($A1388,"9",DATE(G$4,12,31),"1")/1000000</f>
        <v>169.11514141000001</v>
      </c>
      <c r="H1388" s="3">
        <f>[1]!EM_S_STM07_IS($A1388,"61",DATE(G$4,12,31),"1")/1000000</f>
        <v>5.6127621699999999</v>
      </c>
      <c r="I1388" s="3">
        <f>[1]!EM_S_STM07_IS($A1388,"9",DATE(I$4,12,31),"1")/1000000</f>
        <v>226.05153776</v>
      </c>
      <c r="J1388" s="3">
        <f>[1]!EM_S_STM07_IS($A1388,"61",DATE(I$4,12,31),"1")/1000000</f>
        <v>-29.065998130000001</v>
      </c>
      <c r="K1388" s="3">
        <f>[1]!EM_S_STM07_IS($A1388,"9",DATE(K$4,12,31),"1")/1000000</f>
        <v>311.27392223000004</v>
      </c>
      <c r="L1388" s="3">
        <f>[1]!EM_S_STM07_IS($A1388,"61",DATE(K$4,12,31),"1")/1000000</f>
        <v>10.79022032</v>
      </c>
      <c r="M1388" s="3">
        <f>[1]!EM_S_STM07_IS($A1388,"9",DATE(M$4,12,31),"1")/1000000</f>
        <v>235.31723955000001</v>
      </c>
      <c r="N1388" s="3">
        <f>[1]!EM_S_STM07_IS($A1388,"61",DATE(M$4,12,31),"1")/1000000</f>
        <v>-40.988622460000002</v>
      </c>
      <c r="O1388" s="6">
        <f t="shared" si="44"/>
        <v>3.7867982927385579E-2</v>
      </c>
      <c r="P1388" s="6">
        <f t="shared" si="45"/>
        <v>-2.0465530962675338</v>
      </c>
    </row>
    <row r="1389" spans="1:16" x14ac:dyDescent="0.25">
      <c r="A1389" s="5" t="s">
        <v>1383</v>
      </c>
      <c r="B1389" s="5" t="s">
        <v>4445</v>
      </c>
      <c r="C1389" s="3">
        <f>[1]!EM_S_STM07_IS($A1389,"9",DATE(C$4,12,31),"1")/1000000</f>
        <v>295.44113318000001</v>
      </c>
      <c r="D1389" s="3">
        <f>[1]!EM_S_STM07_IS($A1389,"61",DATE(C$4,12,31),"1")/1000000</f>
        <v>43.708950420000001</v>
      </c>
      <c r="E1389" s="3">
        <f>[1]!EM_S_STM07_IS($A1389,"9",DATE(E$4,12,31),"1")/1000000</f>
        <v>348.75111418</v>
      </c>
      <c r="F1389" s="3">
        <f>[1]!EM_S_STM07_IS($A1389,"61",DATE(E$4,12,31),"1")/1000000</f>
        <v>44.47346512</v>
      </c>
      <c r="G1389" s="3">
        <f>[1]!EM_S_STM07_IS($A1389,"9",DATE(G$4,12,31),"1")/1000000</f>
        <v>357.95681830000001</v>
      </c>
      <c r="H1389" s="3">
        <f>[1]!EM_S_STM07_IS($A1389,"61",DATE(G$4,12,31),"1")/1000000</f>
        <v>27.294858399999999</v>
      </c>
      <c r="I1389" s="3">
        <f>[1]!EM_S_STM07_IS($A1389,"9",DATE(I$4,12,31),"1")/1000000</f>
        <v>400.43513330000002</v>
      </c>
      <c r="J1389" s="3">
        <f>[1]!EM_S_STM07_IS($A1389,"61",DATE(I$4,12,31),"1")/1000000</f>
        <v>11.67843849</v>
      </c>
      <c r="K1389" s="3">
        <f>[1]!EM_S_STM07_IS($A1389,"9",DATE(K$4,12,31),"1")/1000000</f>
        <v>433.17201337</v>
      </c>
      <c r="L1389" s="3">
        <f>[1]!EM_S_STM07_IS($A1389,"61",DATE(K$4,12,31),"1")/1000000</f>
        <v>19.319726109999998</v>
      </c>
      <c r="M1389" s="3">
        <f>[1]!EM_S_STM07_IS($A1389,"9",DATE(M$4,12,31),"1")/1000000</f>
        <v>349.88647327999996</v>
      </c>
      <c r="N1389" s="3">
        <f>[1]!EM_S_STM07_IS($A1389,"61",DATE(M$4,12,31),"1")/1000000</f>
        <v>4.6212810599999994</v>
      </c>
      <c r="O1389" s="6">
        <f t="shared" si="44"/>
        <v>3.4406494258275577E-2</v>
      </c>
      <c r="P1389" s="6">
        <f t="shared" si="45"/>
        <v>-0.36197396468888299</v>
      </c>
    </row>
    <row r="1390" spans="1:16" x14ac:dyDescent="0.25">
      <c r="A1390" s="5" t="s">
        <v>1384</v>
      </c>
      <c r="B1390" s="5" t="s">
        <v>4446</v>
      </c>
      <c r="C1390" s="3">
        <f>[1]!EM_S_STM07_IS($A1390,"9",DATE(C$4,12,31),"1")/1000000</f>
        <v>1222.86237437</v>
      </c>
      <c r="D1390" s="3">
        <f>[1]!EM_S_STM07_IS($A1390,"61",DATE(C$4,12,31),"1")/1000000</f>
        <v>78.775717569999998</v>
      </c>
      <c r="E1390" s="3">
        <f>[1]!EM_S_STM07_IS($A1390,"9",DATE(E$4,12,31),"1")/1000000</f>
        <v>1315.91228918</v>
      </c>
      <c r="F1390" s="3">
        <f>[1]!EM_S_STM07_IS($A1390,"61",DATE(E$4,12,31),"1")/1000000</f>
        <v>11.720320320000001</v>
      </c>
      <c r="G1390" s="3">
        <f>[1]!EM_S_STM07_IS($A1390,"9",DATE(G$4,12,31),"1")/1000000</f>
        <v>1452.79906792</v>
      </c>
      <c r="H1390" s="3">
        <f>[1]!EM_S_STM07_IS($A1390,"61",DATE(G$4,12,31),"1")/1000000</f>
        <v>-225.50772519</v>
      </c>
      <c r="I1390" s="3">
        <f>[1]!EM_S_STM07_IS($A1390,"9",DATE(I$4,12,31),"1")/1000000</f>
        <v>2213.82741003</v>
      </c>
      <c r="J1390" s="3">
        <f>[1]!EM_S_STM07_IS($A1390,"61",DATE(I$4,12,31),"1")/1000000</f>
        <v>56.486784219999997</v>
      </c>
      <c r="K1390" s="3">
        <f>[1]!EM_S_STM07_IS($A1390,"9",DATE(K$4,12,31),"1")/1000000</f>
        <v>2129.3622319900001</v>
      </c>
      <c r="L1390" s="3">
        <f>[1]!EM_S_STM07_IS($A1390,"61",DATE(K$4,12,31),"1")/1000000</f>
        <v>225.01019603</v>
      </c>
      <c r="M1390" s="3">
        <f>[1]!EM_S_STM07_IS($A1390,"9",DATE(M$4,12,31),"1")/1000000</f>
        <v>2070.4699266500002</v>
      </c>
      <c r="N1390" s="3">
        <f>[1]!EM_S_STM07_IS($A1390,"61",DATE(M$4,12,31),"1")/1000000</f>
        <v>22.765728299999999</v>
      </c>
      <c r="O1390" s="6">
        <f t="shared" si="44"/>
        <v>0.11106193480679227</v>
      </c>
      <c r="P1390" s="6">
        <f t="shared" si="45"/>
        <v>-0.21985049709070181</v>
      </c>
    </row>
    <row r="1391" spans="1:16" x14ac:dyDescent="0.25">
      <c r="A1391" s="5" t="s">
        <v>1385</v>
      </c>
      <c r="B1391" s="5" t="s">
        <v>4447</v>
      </c>
      <c r="C1391" s="3">
        <f>[1]!EM_S_STM07_IS($A1391,"9",DATE(C$4,12,31),"1")/1000000</f>
        <v>314.51903794999998</v>
      </c>
      <c r="D1391" s="3">
        <f>[1]!EM_S_STM07_IS($A1391,"61",DATE(C$4,12,31),"1")/1000000</f>
        <v>33.551469480000002</v>
      </c>
      <c r="E1391" s="3">
        <f>[1]!EM_S_STM07_IS($A1391,"9",DATE(E$4,12,31),"1")/1000000</f>
        <v>303.95365944000002</v>
      </c>
      <c r="F1391" s="3">
        <f>[1]!EM_S_STM07_IS($A1391,"61",DATE(E$4,12,31),"1")/1000000</f>
        <v>12.741624009999999</v>
      </c>
      <c r="G1391" s="3">
        <f>[1]!EM_S_STM07_IS($A1391,"9",DATE(G$4,12,31),"1")/1000000</f>
        <v>321.2107699</v>
      </c>
      <c r="H1391" s="3">
        <f>[1]!EM_S_STM07_IS($A1391,"61",DATE(G$4,12,31),"1")/1000000</f>
        <v>24.05669009</v>
      </c>
      <c r="I1391" s="3">
        <f>[1]!EM_S_STM07_IS($A1391,"9",DATE(I$4,12,31),"1")/1000000</f>
        <v>422.71003547000004</v>
      </c>
      <c r="J1391" s="3">
        <f>[1]!EM_S_STM07_IS($A1391,"61",DATE(I$4,12,31),"1")/1000000</f>
        <v>66.110551900000004</v>
      </c>
      <c r="K1391" s="3">
        <f>[1]!EM_S_STM07_IS($A1391,"9",DATE(K$4,12,31),"1")/1000000</f>
        <v>677.90325272999996</v>
      </c>
      <c r="L1391" s="3">
        <f>[1]!EM_S_STM07_IS($A1391,"61",DATE(K$4,12,31),"1")/1000000</f>
        <v>41.084708620000001</v>
      </c>
      <c r="M1391" s="3">
        <f>[1]!EM_S_STM07_IS($A1391,"9",DATE(M$4,12,31),"1")/1000000</f>
        <v>566.01428805</v>
      </c>
      <c r="N1391" s="3">
        <f>[1]!EM_S_STM07_IS($A1391,"61",DATE(M$4,12,31),"1")/1000000</f>
        <v>52.100327729999997</v>
      </c>
      <c r="O1391" s="6">
        <f t="shared" si="44"/>
        <v>0.12469843584015483</v>
      </c>
      <c r="P1391" s="6">
        <f t="shared" si="45"/>
        <v>9.200790400510539E-2</v>
      </c>
    </row>
    <row r="1392" spans="1:16" x14ac:dyDescent="0.25">
      <c r="A1392" s="5" t="s">
        <v>1386</v>
      </c>
      <c r="B1392" s="5" t="s">
        <v>4448</v>
      </c>
      <c r="C1392" s="3">
        <f>[1]!EM_S_STM07_IS($A1392,"9",DATE(C$4,12,31),"1")/1000000</f>
        <v>185.32005427000001</v>
      </c>
      <c r="D1392" s="3">
        <f>[1]!EM_S_STM07_IS($A1392,"61",DATE(C$4,12,31),"1")/1000000</f>
        <v>32.512663109999998</v>
      </c>
      <c r="E1392" s="3">
        <f>[1]!EM_S_STM07_IS($A1392,"9",DATE(E$4,12,31),"1")/1000000</f>
        <v>382.51714527999997</v>
      </c>
      <c r="F1392" s="3">
        <f>[1]!EM_S_STM07_IS($A1392,"61",DATE(E$4,12,31),"1")/1000000</f>
        <v>86.353307849999993</v>
      </c>
      <c r="G1392" s="3">
        <f>[1]!EM_S_STM07_IS($A1392,"9",DATE(G$4,12,31),"1")/1000000</f>
        <v>279.79774785000001</v>
      </c>
      <c r="H1392" s="3">
        <f>[1]!EM_S_STM07_IS($A1392,"61",DATE(G$4,12,31),"1")/1000000</f>
        <v>56.241855510000001</v>
      </c>
      <c r="I1392" s="3">
        <f>[1]!EM_S_STM07_IS($A1392,"9",DATE(I$4,12,31),"1")/1000000</f>
        <v>300.92984066000002</v>
      </c>
      <c r="J1392" s="3">
        <f>[1]!EM_S_STM07_IS($A1392,"61",DATE(I$4,12,31),"1")/1000000</f>
        <v>40.405024149999996</v>
      </c>
      <c r="K1392" s="3">
        <f>[1]!EM_S_STM07_IS($A1392,"9",DATE(K$4,12,31),"1")/1000000</f>
        <v>402.17949408999999</v>
      </c>
      <c r="L1392" s="3">
        <f>[1]!EM_S_STM07_IS($A1392,"61",DATE(K$4,12,31),"1")/1000000</f>
        <v>46.904070650000001</v>
      </c>
      <c r="M1392" s="3">
        <f>[1]!EM_S_STM07_IS($A1392,"9",DATE(M$4,12,31),"1")/1000000</f>
        <v>374.09921829000001</v>
      </c>
      <c r="N1392" s="3">
        <f>[1]!EM_S_STM07_IS($A1392,"61",DATE(M$4,12,31),"1")/1000000</f>
        <v>23.427972609999998</v>
      </c>
      <c r="O1392" s="6">
        <f t="shared" si="44"/>
        <v>0.15083450953571331</v>
      </c>
      <c r="P1392" s="6">
        <f t="shared" si="45"/>
        <v>-6.3438215745723614E-2</v>
      </c>
    </row>
    <row r="1393" spans="1:16" x14ac:dyDescent="0.25">
      <c r="A1393" s="5" t="s">
        <v>1387</v>
      </c>
      <c r="B1393" s="5" t="s">
        <v>4449</v>
      </c>
      <c r="C1393" s="3">
        <f>[1]!EM_S_STM07_IS($A1393,"9",DATE(C$4,12,31),"1")/1000000</f>
        <v>151.60414922000001</v>
      </c>
      <c r="D1393" s="3">
        <f>[1]!EM_S_STM07_IS($A1393,"61",DATE(C$4,12,31),"1")/1000000</f>
        <v>27.044782010000002</v>
      </c>
      <c r="E1393" s="3">
        <f>[1]!EM_S_STM07_IS($A1393,"9",DATE(E$4,12,31),"1")/1000000</f>
        <v>117.62214634999999</v>
      </c>
      <c r="F1393" s="3">
        <f>[1]!EM_S_STM07_IS($A1393,"61",DATE(E$4,12,31),"1")/1000000</f>
        <v>13.811892140000001</v>
      </c>
      <c r="G1393" s="3">
        <f>[1]!EM_S_STM07_IS($A1393,"9",DATE(G$4,12,31),"1")/1000000</f>
        <v>162.35443027000002</v>
      </c>
      <c r="H1393" s="3">
        <f>[1]!EM_S_STM07_IS($A1393,"61",DATE(G$4,12,31),"1")/1000000</f>
        <v>3.1034651699999998</v>
      </c>
      <c r="I1393" s="3">
        <f>[1]!EM_S_STM07_IS($A1393,"9",DATE(I$4,12,31),"1")/1000000</f>
        <v>221.11886933000002</v>
      </c>
      <c r="J1393" s="3">
        <f>[1]!EM_S_STM07_IS($A1393,"61",DATE(I$4,12,31),"1")/1000000</f>
        <v>28.083481190000001</v>
      </c>
      <c r="K1393" s="3">
        <f>[1]!EM_S_STM07_IS($A1393,"9",DATE(K$4,12,31),"1")/1000000</f>
        <v>219.02999187999998</v>
      </c>
      <c r="L1393" s="3">
        <f>[1]!EM_S_STM07_IS($A1393,"61",DATE(K$4,12,31),"1")/1000000</f>
        <v>22.490099899999997</v>
      </c>
      <c r="M1393" s="3">
        <f>[1]!EM_S_STM07_IS($A1393,"9",DATE(M$4,12,31),"1")/1000000</f>
        <v>421.02048687000001</v>
      </c>
      <c r="N1393" s="3">
        <f>[1]!EM_S_STM07_IS($A1393,"61",DATE(M$4,12,31),"1")/1000000</f>
        <v>53.69019591</v>
      </c>
      <c r="O1393" s="6">
        <f t="shared" si="44"/>
        <v>0.22664368772910137</v>
      </c>
      <c r="P1393" s="6">
        <f t="shared" si="45"/>
        <v>0.14699704936489466</v>
      </c>
    </row>
    <row r="1394" spans="1:16" x14ac:dyDescent="0.25">
      <c r="A1394" s="5" t="s">
        <v>1388</v>
      </c>
      <c r="B1394" s="5" t="s">
        <v>4450</v>
      </c>
      <c r="C1394" s="3">
        <f>[1]!EM_S_STM07_IS($A1394,"9",DATE(C$4,12,31),"1")/1000000</f>
        <v>182.30115991</v>
      </c>
      <c r="D1394" s="3">
        <f>[1]!EM_S_STM07_IS($A1394,"61",DATE(C$4,12,31),"1")/1000000</f>
        <v>40.48288153</v>
      </c>
      <c r="E1394" s="3">
        <f>[1]!EM_S_STM07_IS($A1394,"9",DATE(E$4,12,31),"1")/1000000</f>
        <v>196.10251031000001</v>
      </c>
      <c r="F1394" s="3">
        <f>[1]!EM_S_STM07_IS($A1394,"61",DATE(E$4,12,31),"1")/1000000</f>
        <v>30.490383170000001</v>
      </c>
      <c r="G1394" s="3">
        <f>[1]!EM_S_STM07_IS($A1394,"9",DATE(G$4,12,31),"1")/1000000</f>
        <v>302.19686307000001</v>
      </c>
      <c r="H1394" s="3">
        <f>[1]!EM_S_STM07_IS($A1394,"61",DATE(G$4,12,31),"1")/1000000</f>
        <v>-40.710593869999997</v>
      </c>
      <c r="I1394" s="3">
        <f>[1]!EM_S_STM07_IS($A1394,"9",DATE(I$4,12,31),"1")/1000000</f>
        <v>536.83145981999996</v>
      </c>
      <c r="J1394" s="3">
        <f>[1]!EM_S_STM07_IS($A1394,"61",DATE(I$4,12,31),"1")/1000000</f>
        <v>53.742586509999995</v>
      </c>
      <c r="K1394" s="3">
        <f>[1]!EM_S_STM07_IS($A1394,"9",DATE(K$4,12,31),"1")/1000000</f>
        <v>737.33200377999992</v>
      </c>
      <c r="L1394" s="3">
        <f>[1]!EM_S_STM07_IS($A1394,"61",DATE(K$4,12,31),"1")/1000000</f>
        <v>128.95865277999999</v>
      </c>
      <c r="M1394" s="3">
        <f>[1]!EM_S_STM07_IS($A1394,"9",DATE(M$4,12,31),"1")/1000000</f>
        <v>1080.5931505599999</v>
      </c>
      <c r="N1394" s="3">
        <f>[1]!EM_S_STM07_IS($A1394,"61",DATE(M$4,12,31),"1")/1000000</f>
        <v>140.13839208000002</v>
      </c>
      <c r="O1394" s="6">
        <f t="shared" si="44"/>
        <v>0.42749486837190043</v>
      </c>
      <c r="P1394" s="6">
        <f t="shared" si="45"/>
        <v>0.28190884027961194</v>
      </c>
    </row>
    <row r="1395" spans="1:16" x14ac:dyDescent="0.25">
      <c r="A1395" s="5" t="s">
        <v>1389</v>
      </c>
      <c r="B1395" s="5" t="s">
        <v>4451</v>
      </c>
      <c r="C1395" s="3">
        <f>[1]!EM_S_STM07_IS($A1395,"9",DATE(C$4,12,31),"1")/1000000</f>
        <v>113.34896484000001</v>
      </c>
      <c r="D1395" s="3">
        <f>[1]!EM_S_STM07_IS($A1395,"61",DATE(C$4,12,31),"1")/1000000</f>
        <v>62.236450509999997</v>
      </c>
      <c r="E1395" s="3">
        <f>[1]!EM_S_STM07_IS($A1395,"9",DATE(E$4,12,31),"1")/1000000</f>
        <v>173.87989784999999</v>
      </c>
      <c r="F1395" s="3">
        <f>[1]!EM_S_STM07_IS($A1395,"61",DATE(E$4,12,31),"1")/1000000</f>
        <v>86.252371540000013</v>
      </c>
      <c r="G1395" s="3">
        <f>[1]!EM_S_STM07_IS($A1395,"9",DATE(G$4,12,31),"1")/1000000</f>
        <v>194.99521021000001</v>
      </c>
      <c r="H1395" s="3">
        <f>[1]!EM_S_STM07_IS($A1395,"61",DATE(G$4,12,31),"1")/1000000</f>
        <v>97.101627400000012</v>
      </c>
      <c r="I1395" s="3">
        <f>[1]!EM_S_STM07_IS($A1395,"9",DATE(I$4,12,31),"1")/1000000</f>
        <v>173.86416855000002</v>
      </c>
      <c r="J1395" s="3">
        <f>[1]!EM_S_STM07_IS($A1395,"61",DATE(I$4,12,31),"1")/1000000</f>
        <v>67.613135049999997</v>
      </c>
      <c r="K1395" s="3">
        <f>[1]!EM_S_STM07_IS($A1395,"9",DATE(K$4,12,31),"1")/1000000</f>
        <v>179.04458683999999</v>
      </c>
      <c r="L1395" s="3">
        <f>[1]!EM_S_STM07_IS($A1395,"61",DATE(K$4,12,31),"1")/1000000</f>
        <v>4.9521856799999995</v>
      </c>
      <c r="M1395" s="3">
        <f>[1]!EM_S_STM07_IS($A1395,"9",DATE(M$4,12,31),"1")/1000000</f>
        <v>165.06601709999998</v>
      </c>
      <c r="N1395" s="3">
        <f>[1]!EM_S_STM07_IS($A1395,"61",DATE(M$4,12,31),"1")/1000000</f>
        <v>23.393455210000003</v>
      </c>
      <c r="O1395" s="6">
        <f t="shared" si="44"/>
        <v>7.8072636058791778E-2</v>
      </c>
      <c r="P1395" s="6">
        <f t="shared" si="45"/>
        <v>-0.17773858515615171</v>
      </c>
    </row>
    <row r="1396" spans="1:16" x14ac:dyDescent="0.25">
      <c r="A1396" s="5" t="s">
        <v>1390</v>
      </c>
      <c r="B1396" s="5" t="s">
        <v>4452</v>
      </c>
      <c r="C1396" s="3">
        <f>[1]!EM_S_STM07_IS($A1396,"9",DATE(C$4,12,31),"1")/1000000</f>
        <v>775.88789161</v>
      </c>
      <c r="D1396" s="3">
        <f>[1]!EM_S_STM07_IS($A1396,"61",DATE(C$4,12,31),"1")/1000000</f>
        <v>104.13307537999999</v>
      </c>
      <c r="E1396" s="3">
        <f>[1]!EM_S_STM07_IS($A1396,"9",DATE(E$4,12,31),"1")/1000000</f>
        <v>975.66903278999996</v>
      </c>
      <c r="F1396" s="3">
        <f>[1]!EM_S_STM07_IS($A1396,"61",DATE(E$4,12,31),"1")/1000000</f>
        <v>136.04828918000001</v>
      </c>
      <c r="G1396" s="3">
        <f>[1]!EM_S_STM07_IS($A1396,"9",DATE(G$4,12,31),"1")/1000000</f>
        <v>1074.14084957</v>
      </c>
      <c r="H1396" s="3">
        <f>[1]!EM_S_STM07_IS($A1396,"61",DATE(G$4,12,31),"1")/1000000</f>
        <v>109.86647201999999</v>
      </c>
      <c r="I1396" s="3">
        <f>[1]!EM_S_STM07_IS($A1396,"9",DATE(I$4,12,31),"1")/1000000</f>
        <v>1205.67215287</v>
      </c>
      <c r="J1396" s="3">
        <f>[1]!EM_S_STM07_IS($A1396,"61",DATE(I$4,12,31),"1")/1000000</f>
        <v>102.64104648</v>
      </c>
      <c r="K1396" s="3">
        <f>[1]!EM_S_STM07_IS($A1396,"9",DATE(K$4,12,31),"1")/1000000</f>
        <v>1497.2402701199999</v>
      </c>
      <c r="L1396" s="3">
        <f>[1]!EM_S_STM07_IS($A1396,"61",DATE(K$4,12,31),"1")/1000000</f>
        <v>132.95734168999999</v>
      </c>
      <c r="M1396" s="3">
        <f>[1]!EM_S_STM07_IS($A1396,"9",DATE(M$4,12,31),"1")/1000000</f>
        <v>2472.2336705100001</v>
      </c>
      <c r="N1396" s="3">
        <f>[1]!EM_S_STM07_IS($A1396,"61",DATE(M$4,12,31),"1")/1000000</f>
        <v>243.34738599000002</v>
      </c>
      <c r="O1396" s="6">
        <f t="shared" si="44"/>
        <v>0.26083457166958812</v>
      </c>
      <c r="P1396" s="6">
        <f t="shared" si="45"/>
        <v>0.1850252335082867</v>
      </c>
    </row>
    <row r="1397" spans="1:16" x14ac:dyDescent="0.25">
      <c r="A1397" s="5" t="s">
        <v>1391</v>
      </c>
      <c r="B1397" s="5" t="s">
        <v>4453</v>
      </c>
      <c r="C1397" s="3">
        <f>[1]!EM_S_STM07_IS($A1397,"9",DATE(C$4,12,31),"1")/1000000</f>
        <v>200.56264397000001</v>
      </c>
      <c r="D1397" s="3">
        <f>[1]!EM_S_STM07_IS($A1397,"61",DATE(C$4,12,31),"1")/1000000</f>
        <v>56.401518549999999</v>
      </c>
      <c r="E1397" s="3">
        <f>[1]!EM_S_STM07_IS($A1397,"9",DATE(E$4,12,31),"1")/1000000</f>
        <v>197.53063121</v>
      </c>
      <c r="F1397" s="3">
        <f>[1]!EM_S_STM07_IS($A1397,"61",DATE(E$4,12,31),"1")/1000000</f>
        <v>47.780858420000001</v>
      </c>
      <c r="G1397" s="3">
        <f>[1]!EM_S_STM07_IS($A1397,"9",DATE(G$4,12,31),"1")/1000000</f>
        <v>202.29272429</v>
      </c>
      <c r="H1397" s="3">
        <f>[1]!EM_S_STM07_IS($A1397,"61",DATE(G$4,12,31),"1")/1000000</f>
        <v>24.345216960000002</v>
      </c>
      <c r="I1397" s="3">
        <f>[1]!EM_S_STM07_IS($A1397,"9",DATE(I$4,12,31),"1")/1000000</f>
        <v>260.80141366999999</v>
      </c>
      <c r="J1397" s="3">
        <f>[1]!EM_S_STM07_IS($A1397,"61",DATE(I$4,12,31),"1")/1000000</f>
        <v>-15.3314901</v>
      </c>
      <c r="K1397" s="3">
        <f>[1]!EM_S_STM07_IS($A1397,"9",DATE(K$4,12,31),"1")/1000000</f>
        <v>407.19735758999997</v>
      </c>
      <c r="L1397" s="3">
        <f>[1]!EM_S_STM07_IS($A1397,"61",DATE(K$4,12,31),"1")/1000000</f>
        <v>51.519255469999997</v>
      </c>
      <c r="M1397" s="3">
        <f>[1]!EM_S_STM07_IS($A1397,"9",DATE(M$4,12,31),"1")/1000000</f>
        <v>535.15003013</v>
      </c>
      <c r="N1397" s="3">
        <f>[1]!EM_S_STM07_IS($A1397,"61",DATE(M$4,12,31),"1")/1000000</f>
        <v>78.271817139999996</v>
      </c>
      <c r="O1397" s="6">
        <f t="shared" si="44"/>
        <v>0.21687256997844906</v>
      </c>
      <c r="P1397" s="6">
        <f t="shared" si="45"/>
        <v>6.7733635226344457E-2</v>
      </c>
    </row>
    <row r="1398" spans="1:16" x14ac:dyDescent="0.25">
      <c r="A1398" s="5" t="s">
        <v>1392</v>
      </c>
      <c r="B1398" s="5" t="s">
        <v>4454</v>
      </c>
      <c r="C1398" s="3">
        <f>[1]!EM_S_STM07_IS($A1398,"9",DATE(C$4,12,31),"1")/1000000</f>
        <v>297.13437957999997</v>
      </c>
      <c r="D1398" s="3">
        <f>[1]!EM_S_STM07_IS($A1398,"61",DATE(C$4,12,31),"1")/1000000</f>
        <v>137.11238774</v>
      </c>
      <c r="E1398" s="3">
        <f>[1]!EM_S_STM07_IS($A1398,"9",DATE(E$4,12,31),"1")/1000000</f>
        <v>376.90797895999998</v>
      </c>
      <c r="F1398" s="3">
        <f>[1]!EM_S_STM07_IS($A1398,"61",DATE(E$4,12,31),"1")/1000000</f>
        <v>177.84096800999998</v>
      </c>
      <c r="G1398" s="3">
        <f>[1]!EM_S_STM07_IS($A1398,"9",DATE(G$4,12,31),"1")/1000000</f>
        <v>376.26881976999999</v>
      </c>
      <c r="H1398" s="3">
        <f>[1]!EM_S_STM07_IS($A1398,"61",DATE(G$4,12,31),"1")/1000000</f>
        <v>108.43938059999999</v>
      </c>
      <c r="I1398" s="3">
        <f>[1]!EM_S_STM07_IS($A1398,"9",DATE(I$4,12,31),"1")/1000000</f>
        <v>479.50057096</v>
      </c>
      <c r="J1398" s="3">
        <f>[1]!EM_S_STM07_IS($A1398,"61",DATE(I$4,12,31),"1")/1000000</f>
        <v>105.46848998999999</v>
      </c>
      <c r="K1398" s="3">
        <f>[1]!EM_S_STM07_IS($A1398,"9",DATE(K$4,12,31),"1")/1000000</f>
        <v>426.36826347000004</v>
      </c>
      <c r="L1398" s="3">
        <f>[1]!EM_S_STM07_IS($A1398,"61",DATE(K$4,12,31),"1")/1000000</f>
        <v>55.901503460000001</v>
      </c>
      <c r="M1398" s="3">
        <f>[1]!EM_S_STM07_IS($A1398,"9",DATE(M$4,12,31),"1")/1000000</f>
        <v>614.47037697999997</v>
      </c>
      <c r="N1398" s="3">
        <f>[1]!EM_S_STM07_IS($A1398,"61",DATE(M$4,12,31),"1")/1000000</f>
        <v>-90.211299049999994</v>
      </c>
      <c r="O1398" s="6">
        <f t="shared" si="44"/>
        <v>0.15640406414389507</v>
      </c>
      <c r="P1398" s="6">
        <f t="shared" si="45"/>
        <v>-1.9196802254167875</v>
      </c>
    </row>
    <row r="1399" spans="1:16" x14ac:dyDescent="0.25">
      <c r="A1399" s="5" t="s">
        <v>1393</v>
      </c>
      <c r="B1399" s="5" t="s">
        <v>4455</v>
      </c>
      <c r="C1399" s="3">
        <f>[1]!EM_S_STM07_IS($A1399,"9",DATE(C$4,12,31),"1")/1000000</f>
        <v>153.06795337</v>
      </c>
      <c r="D1399" s="3">
        <f>[1]!EM_S_STM07_IS($A1399,"61",DATE(C$4,12,31),"1")/1000000</f>
        <v>52.327816850000005</v>
      </c>
      <c r="E1399" s="3">
        <f>[1]!EM_S_STM07_IS($A1399,"9",DATE(E$4,12,31),"1")/1000000</f>
        <v>233.82073244</v>
      </c>
      <c r="F1399" s="3">
        <f>[1]!EM_S_STM07_IS($A1399,"61",DATE(E$4,12,31),"1")/1000000</f>
        <v>65.623547689999995</v>
      </c>
      <c r="G1399" s="3">
        <f>[1]!EM_S_STM07_IS($A1399,"9",DATE(G$4,12,31),"1")/1000000</f>
        <v>241.84206147</v>
      </c>
      <c r="H1399" s="3">
        <f>[1]!EM_S_STM07_IS($A1399,"61",DATE(G$4,12,31),"1")/1000000</f>
        <v>53.354127929999997</v>
      </c>
      <c r="I1399" s="3">
        <f>[1]!EM_S_STM07_IS($A1399,"9",DATE(I$4,12,31),"1")/1000000</f>
        <v>533.87360808999995</v>
      </c>
      <c r="J1399" s="3">
        <f>[1]!EM_S_STM07_IS($A1399,"61",DATE(I$4,12,31),"1")/1000000</f>
        <v>63.945003669999998</v>
      </c>
      <c r="K1399" s="3">
        <f>[1]!EM_S_STM07_IS($A1399,"9",DATE(K$4,12,31),"1")/1000000</f>
        <v>330.68361062000002</v>
      </c>
      <c r="L1399" s="3">
        <f>[1]!EM_S_STM07_IS($A1399,"61",DATE(K$4,12,31),"1")/1000000</f>
        <v>50.41405855</v>
      </c>
      <c r="M1399" s="3">
        <f>[1]!EM_S_STM07_IS($A1399,"9",DATE(M$4,12,31),"1")/1000000</f>
        <v>226.82071313999998</v>
      </c>
      <c r="N1399" s="3">
        <f>[1]!EM_S_STM07_IS($A1399,"61",DATE(M$4,12,31),"1")/1000000</f>
        <v>37.652142859999998</v>
      </c>
      <c r="O1399" s="6">
        <f t="shared" si="44"/>
        <v>8.1831660577974974E-2</v>
      </c>
      <c r="P1399" s="6">
        <f t="shared" si="45"/>
        <v>-6.3707776412892603E-2</v>
      </c>
    </row>
    <row r="1400" spans="1:16" x14ac:dyDescent="0.25">
      <c r="A1400" s="5" t="s">
        <v>1394</v>
      </c>
      <c r="B1400" s="5" t="s">
        <v>4456</v>
      </c>
      <c r="C1400" s="3">
        <f>[1]!EM_S_STM07_IS($A1400,"9",DATE(C$4,12,31),"1")/1000000</f>
        <v>238.25816565</v>
      </c>
      <c r="D1400" s="3">
        <f>[1]!EM_S_STM07_IS($A1400,"61",DATE(C$4,12,31),"1")/1000000</f>
        <v>70.09942937000001</v>
      </c>
      <c r="E1400" s="3">
        <f>[1]!EM_S_STM07_IS($A1400,"9",DATE(E$4,12,31),"1")/1000000</f>
        <v>598.55588630999989</v>
      </c>
      <c r="F1400" s="3">
        <f>[1]!EM_S_STM07_IS($A1400,"61",DATE(E$4,12,31),"1")/1000000</f>
        <v>131.12113074999999</v>
      </c>
      <c r="G1400" s="3">
        <f>[1]!EM_S_STM07_IS($A1400,"9",DATE(G$4,12,31),"1")/1000000</f>
        <v>1167.30714672</v>
      </c>
      <c r="H1400" s="3">
        <f>[1]!EM_S_STM07_IS($A1400,"61",DATE(G$4,12,31),"1")/1000000</f>
        <v>194.19414239</v>
      </c>
      <c r="I1400" s="3">
        <f>[1]!EM_S_STM07_IS($A1400,"9",DATE(I$4,12,31),"1")/1000000</f>
        <v>2361.2447308600003</v>
      </c>
      <c r="J1400" s="3">
        <f>[1]!EM_S_STM07_IS($A1400,"61",DATE(I$4,12,31),"1")/1000000</f>
        <v>255.00969481999999</v>
      </c>
      <c r="K1400" s="3">
        <f>[1]!EM_S_STM07_IS($A1400,"9",DATE(K$4,12,31),"1")/1000000</f>
        <v>6818.9386223800002</v>
      </c>
      <c r="L1400" s="3">
        <f>[1]!EM_S_STM07_IS($A1400,"61",DATE(K$4,12,31),"1")/1000000</f>
        <v>364.02950912</v>
      </c>
      <c r="M1400" s="3">
        <f>[1]!EM_S_STM07_IS($A1400,"9",DATE(M$4,12,31),"1")/1000000</f>
        <v>13016.725124120001</v>
      </c>
      <c r="N1400" s="3">
        <f>[1]!EM_S_STM07_IS($A1400,"61",DATE(M$4,12,31),"1")/1000000</f>
        <v>573.0271733300001</v>
      </c>
      <c r="O1400" s="6">
        <f t="shared" si="44"/>
        <v>1.2258238314895009</v>
      </c>
      <c r="P1400" s="6">
        <f t="shared" si="45"/>
        <v>0.52227160611520884</v>
      </c>
    </row>
    <row r="1401" spans="1:16" x14ac:dyDescent="0.25">
      <c r="A1401" s="5" t="s">
        <v>1395</v>
      </c>
      <c r="B1401" s="5" t="s">
        <v>4457</v>
      </c>
      <c r="C1401" s="3">
        <f>[1]!EM_S_STM07_IS($A1401,"9",DATE(C$4,12,31),"1")/1000000</f>
        <v>487.47125477999998</v>
      </c>
      <c r="D1401" s="3">
        <f>[1]!EM_S_STM07_IS($A1401,"61",DATE(C$4,12,31),"1")/1000000</f>
        <v>105.02491762000001</v>
      </c>
      <c r="E1401" s="3">
        <f>[1]!EM_S_STM07_IS($A1401,"9",DATE(E$4,12,31),"1")/1000000</f>
        <v>883.98612938999997</v>
      </c>
      <c r="F1401" s="3">
        <f>[1]!EM_S_STM07_IS($A1401,"61",DATE(E$4,12,31),"1")/1000000</f>
        <v>174.33903321</v>
      </c>
      <c r="G1401" s="3">
        <f>[1]!EM_S_STM07_IS($A1401,"9",DATE(G$4,12,31),"1")/1000000</f>
        <v>1236.7126201800002</v>
      </c>
      <c r="H1401" s="3">
        <f>[1]!EM_S_STM07_IS($A1401,"61",DATE(G$4,12,31),"1")/1000000</f>
        <v>211.82768437999999</v>
      </c>
      <c r="I1401" s="3">
        <f>[1]!EM_S_STM07_IS($A1401,"9",DATE(I$4,12,31),"1")/1000000</f>
        <v>1380.48413568</v>
      </c>
      <c r="J1401" s="3">
        <f>[1]!EM_S_STM07_IS($A1401,"61",DATE(I$4,12,31),"1")/1000000</f>
        <v>191.98636694000001</v>
      </c>
      <c r="K1401" s="3">
        <f>[1]!EM_S_STM07_IS($A1401,"9",DATE(K$4,12,31),"1")/1000000</f>
        <v>1637.9479725399999</v>
      </c>
      <c r="L1401" s="3">
        <f>[1]!EM_S_STM07_IS($A1401,"61",DATE(K$4,12,31),"1")/1000000</f>
        <v>169.37577799000002</v>
      </c>
      <c r="M1401" s="3">
        <f>[1]!EM_S_STM07_IS($A1401,"9",DATE(M$4,12,31),"1")/1000000</f>
        <v>837.76472037999997</v>
      </c>
      <c r="N1401" s="3">
        <f>[1]!EM_S_STM07_IS($A1401,"61",DATE(M$4,12,31),"1")/1000000</f>
        <v>-47.822654530000001</v>
      </c>
      <c r="O1401" s="6">
        <f t="shared" si="44"/>
        <v>0.11438334123264093</v>
      </c>
      <c r="P1401" s="6">
        <f t="shared" si="45"/>
        <v>-1.8544138230348943</v>
      </c>
    </row>
    <row r="1402" spans="1:16" x14ac:dyDescent="0.25">
      <c r="A1402" s="5" t="s">
        <v>1396</v>
      </c>
      <c r="B1402" s="5" t="s">
        <v>4458</v>
      </c>
      <c r="C1402" s="3">
        <f>[1]!EM_S_STM07_IS($A1402,"9",DATE(C$4,12,31),"1")/1000000</f>
        <v>294.63355738000001</v>
      </c>
      <c r="D1402" s="3">
        <f>[1]!EM_S_STM07_IS($A1402,"61",DATE(C$4,12,31),"1")/1000000</f>
        <v>34.157041670000005</v>
      </c>
      <c r="E1402" s="3">
        <f>[1]!EM_S_STM07_IS($A1402,"9",DATE(E$4,12,31),"1")/1000000</f>
        <v>314.69975170999999</v>
      </c>
      <c r="F1402" s="3">
        <f>[1]!EM_S_STM07_IS($A1402,"61",DATE(E$4,12,31),"1")/1000000</f>
        <v>38.261052530000001</v>
      </c>
      <c r="G1402" s="3">
        <f>[1]!EM_S_STM07_IS($A1402,"9",DATE(G$4,12,31),"1")/1000000</f>
        <v>481.03887997000004</v>
      </c>
      <c r="H1402" s="3">
        <f>[1]!EM_S_STM07_IS($A1402,"61",DATE(G$4,12,31),"1")/1000000</f>
        <v>31.720957479999999</v>
      </c>
      <c r="I1402" s="3">
        <f>[1]!EM_S_STM07_IS($A1402,"9",DATE(I$4,12,31),"1")/1000000</f>
        <v>451.46027535000002</v>
      </c>
      <c r="J1402" s="3">
        <f>[1]!EM_S_STM07_IS($A1402,"61",DATE(I$4,12,31),"1")/1000000</f>
        <v>27.176996020000001</v>
      </c>
      <c r="K1402" s="3">
        <f>[1]!EM_S_STM07_IS($A1402,"9",DATE(K$4,12,31),"1")/1000000</f>
        <v>771.37983065999993</v>
      </c>
      <c r="L1402" s="3">
        <f>[1]!EM_S_STM07_IS($A1402,"61",DATE(K$4,12,31),"1")/1000000</f>
        <v>22.489359829999998</v>
      </c>
      <c r="M1402" s="3">
        <f>[1]!EM_S_STM07_IS($A1402,"9",DATE(M$4,12,31),"1")/1000000</f>
        <v>599.90201237999997</v>
      </c>
      <c r="N1402" s="3">
        <f>[1]!EM_S_STM07_IS($A1402,"61",DATE(M$4,12,31),"1")/1000000</f>
        <v>23.112793829999998</v>
      </c>
      <c r="O1402" s="6">
        <f t="shared" si="44"/>
        <v>0.15281500836387041</v>
      </c>
      <c r="P1402" s="6">
        <f t="shared" si="45"/>
        <v>-7.5143316904229707E-2</v>
      </c>
    </row>
    <row r="1403" spans="1:16" x14ac:dyDescent="0.25">
      <c r="A1403" s="5" t="s">
        <v>1397</v>
      </c>
      <c r="B1403" s="5" t="s">
        <v>4459</v>
      </c>
      <c r="C1403" s="3">
        <f>[1]!EM_S_STM07_IS($A1403,"9",DATE(C$4,12,31),"1")/1000000</f>
        <v>302.06473225000002</v>
      </c>
      <c r="D1403" s="3">
        <f>[1]!EM_S_STM07_IS($A1403,"61",DATE(C$4,12,31),"1")/1000000</f>
        <v>52.28045126</v>
      </c>
      <c r="E1403" s="3">
        <f>[1]!EM_S_STM07_IS($A1403,"9",DATE(E$4,12,31),"1")/1000000</f>
        <v>305.82961428999999</v>
      </c>
      <c r="F1403" s="3">
        <f>[1]!EM_S_STM07_IS($A1403,"61",DATE(E$4,12,31),"1")/1000000</f>
        <v>20.853132579999997</v>
      </c>
      <c r="G1403" s="3">
        <f>[1]!EM_S_STM07_IS($A1403,"9",DATE(G$4,12,31),"1")/1000000</f>
        <v>349.27805458999995</v>
      </c>
      <c r="H1403" s="3">
        <f>[1]!EM_S_STM07_IS($A1403,"61",DATE(G$4,12,31),"1")/1000000</f>
        <v>11.880460900000001</v>
      </c>
      <c r="I1403" s="3">
        <f>[1]!EM_S_STM07_IS($A1403,"9",DATE(I$4,12,31),"1")/1000000</f>
        <v>411.31267816000002</v>
      </c>
      <c r="J1403" s="3">
        <f>[1]!EM_S_STM07_IS($A1403,"61",DATE(I$4,12,31),"1")/1000000</f>
        <v>36.133289650000002</v>
      </c>
      <c r="K1403" s="3">
        <f>[1]!EM_S_STM07_IS($A1403,"9",DATE(K$4,12,31),"1")/1000000</f>
        <v>466.35110810000003</v>
      </c>
      <c r="L1403" s="3">
        <f>[1]!EM_S_STM07_IS($A1403,"61",DATE(K$4,12,31),"1")/1000000</f>
        <v>40.579161630000002</v>
      </c>
      <c r="M1403" s="3">
        <f>[1]!EM_S_STM07_IS($A1403,"9",DATE(M$4,12,31),"1")/1000000</f>
        <v>415.55081976999998</v>
      </c>
      <c r="N1403" s="3">
        <f>[1]!EM_S_STM07_IS($A1403,"61",DATE(M$4,12,31),"1")/1000000</f>
        <v>23.150722559999998</v>
      </c>
      <c r="O1403" s="6">
        <f t="shared" si="44"/>
        <v>6.5871437153927737E-2</v>
      </c>
      <c r="P1403" s="6">
        <f t="shared" si="45"/>
        <v>-0.15034025159823838</v>
      </c>
    </row>
    <row r="1404" spans="1:16" x14ac:dyDescent="0.25">
      <c r="A1404" s="5" t="s">
        <v>1398</v>
      </c>
      <c r="B1404" s="5" t="s">
        <v>4460</v>
      </c>
      <c r="C1404" s="3">
        <f>[1]!EM_S_STM07_IS($A1404,"9",DATE(C$4,12,31),"1")/1000000</f>
        <v>112.67173492000001</v>
      </c>
      <c r="D1404" s="3">
        <f>[1]!EM_S_STM07_IS($A1404,"61",DATE(C$4,12,31),"1")/1000000</f>
        <v>24.382113829999998</v>
      </c>
      <c r="E1404" s="3">
        <f>[1]!EM_S_STM07_IS($A1404,"9",DATE(E$4,12,31),"1")/1000000</f>
        <v>126.59412415999999</v>
      </c>
      <c r="F1404" s="3">
        <f>[1]!EM_S_STM07_IS($A1404,"61",DATE(E$4,12,31),"1")/1000000</f>
        <v>27.33274948</v>
      </c>
      <c r="G1404" s="3">
        <f>[1]!EM_S_STM07_IS($A1404,"9",DATE(G$4,12,31),"1")/1000000</f>
        <v>159.89859046000001</v>
      </c>
      <c r="H1404" s="3">
        <f>[1]!EM_S_STM07_IS($A1404,"61",DATE(G$4,12,31),"1")/1000000</f>
        <v>30.10182292</v>
      </c>
      <c r="I1404" s="3">
        <f>[1]!EM_S_STM07_IS($A1404,"9",DATE(I$4,12,31),"1")/1000000</f>
        <v>164.81414684000001</v>
      </c>
      <c r="J1404" s="3">
        <f>[1]!EM_S_STM07_IS($A1404,"61",DATE(I$4,12,31),"1")/1000000</f>
        <v>27.16122704</v>
      </c>
      <c r="K1404" s="3">
        <f>[1]!EM_S_STM07_IS($A1404,"9",DATE(K$4,12,31),"1")/1000000</f>
        <v>343.26255126000001</v>
      </c>
      <c r="L1404" s="3">
        <f>[1]!EM_S_STM07_IS($A1404,"61",DATE(K$4,12,31),"1")/1000000</f>
        <v>56.701861710000003</v>
      </c>
      <c r="M1404" s="3">
        <f>[1]!EM_S_STM07_IS($A1404,"9",DATE(M$4,12,31),"1")/1000000</f>
        <v>678.40022902999999</v>
      </c>
      <c r="N1404" s="3">
        <f>[1]!EM_S_STM07_IS($A1404,"61",DATE(M$4,12,31),"1")/1000000</f>
        <v>135.64122686000002</v>
      </c>
      <c r="O1404" s="6">
        <f t="shared" si="44"/>
        <v>0.43197092757002764</v>
      </c>
      <c r="P1404" s="6">
        <f t="shared" si="45"/>
        <v>0.40949672449165342</v>
      </c>
    </row>
    <row r="1405" spans="1:16" x14ac:dyDescent="0.25">
      <c r="A1405" s="5" t="s">
        <v>1399</v>
      </c>
      <c r="B1405" s="5" t="s">
        <v>4461</v>
      </c>
      <c r="C1405" s="3">
        <f>[1]!EM_S_STM07_IS($A1405,"9",DATE(C$4,12,31),"1")/1000000</f>
        <v>163.31132016999999</v>
      </c>
      <c r="D1405" s="3">
        <f>[1]!EM_S_STM07_IS($A1405,"61",DATE(C$4,12,31),"1")/1000000</f>
        <v>23.026680600000002</v>
      </c>
      <c r="E1405" s="3">
        <f>[1]!EM_S_STM07_IS($A1405,"9",DATE(E$4,12,31),"1")/1000000</f>
        <v>190.73454906999999</v>
      </c>
      <c r="F1405" s="3">
        <f>[1]!EM_S_STM07_IS($A1405,"61",DATE(E$4,12,31),"1")/1000000</f>
        <v>24.921075120000001</v>
      </c>
      <c r="G1405" s="3">
        <f>[1]!EM_S_STM07_IS($A1405,"9",DATE(G$4,12,31),"1")/1000000</f>
        <v>212.84708762</v>
      </c>
      <c r="H1405" s="3">
        <f>[1]!EM_S_STM07_IS($A1405,"61",DATE(G$4,12,31),"1")/1000000</f>
        <v>20.073298440000002</v>
      </c>
      <c r="I1405" s="3">
        <f>[1]!EM_S_STM07_IS($A1405,"9",DATE(I$4,12,31),"1")/1000000</f>
        <v>209.38995431999999</v>
      </c>
      <c r="J1405" s="3">
        <f>[1]!EM_S_STM07_IS($A1405,"61",DATE(I$4,12,31),"1")/1000000</f>
        <v>20.165066710000001</v>
      </c>
      <c r="K1405" s="3">
        <f>[1]!EM_S_STM07_IS($A1405,"9",DATE(K$4,12,31),"1")/1000000</f>
        <v>253.34347658999999</v>
      </c>
      <c r="L1405" s="3">
        <f>[1]!EM_S_STM07_IS($A1405,"61",DATE(K$4,12,31),"1")/1000000</f>
        <v>30.117862949999999</v>
      </c>
      <c r="M1405" s="3">
        <f>[1]!EM_S_STM07_IS($A1405,"9",DATE(M$4,12,31),"1")/1000000</f>
        <v>290.63976098000001</v>
      </c>
      <c r="N1405" s="3">
        <f>[1]!EM_S_STM07_IS($A1405,"61",DATE(M$4,12,31),"1")/1000000</f>
        <v>56.985659479999995</v>
      </c>
      <c r="O1405" s="6">
        <f t="shared" si="44"/>
        <v>0.12219349686146974</v>
      </c>
      <c r="P1405" s="6">
        <f t="shared" si="45"/>
        <v>0.19868990632932615</v>
      </c>
    </row>
    <row r="1406" spans="1:16" x14ac:dyDescent="0.25">
      <c r="A1406" s="5" t="s">
        <v>1400</v>
      </c>
      <c r="B1406" s="5" t="s">
        <v>4462</v>
      </c>
      <c r="C1406" s="3">
        <f>[1]!EM_S_STM07_IS($A1406,"9",DATE(C$4,12,31),"1")/1000000</f>
        <v>338.30370476999997</v>
      </c>
      <c r="D1406" s="3">
        <f>[1]!EM_S_STM07_IS($A1406,"61",DATE(C$4,12,31),"1")/1000000</f>
        <v>76.31946499</v>
      </c>
      <c r="E1406" s="3">
        <f>[1]!EM_S_STM07_IS($A1406,"9",DATE(E$4,12,31),"1")/1000000</f>
        <v>405.31196568000001</v>
      </c>
      <c r="F1406" s="3">
        <f>[1]!EM_S_STM07_IS($A1406,"61",DATE(E$4,12,31),"1")/1000000</f>
        <v>87.560917680000003</v>
      </c>
      <c r="G1406" s="3">
        <f>[1]!EM_S_STM07_IS($A1406,"9",DATE(G$4,12,31),"1")/1000000</f>
        <v>562.03414534000001</v>
      </c>
      <c r="H1406" s="3">
        <f>[1]!EM_S_STM07_IS($A1406,"61",DATE(G$4,12,31),"1")/1000000</f>
        <v>96.587698430000003</v>
      </c>
      <c r="I1406" s="3">
        <f>[1]!EM_S_STM07_IS($A1406,"9",DATE(I$4,12,31),"1")/1000000</f>
        <v>867.2003395700001</v>
      </c>
      <c r="J1406" s="3">
        <f>[1]!EM_S_STM07_IS($A1406,"61",DATE(I$4,12,31),"1")/1000000</f>
        <v>121.51938693000001</v>
      </c>
      <c r="K1406" s="3">
        <f>[1]!EM_S_STM07_IS($A1406,"9",DATE(K$4,12,31),"1")/1000000</f>
        <v>916.76135264000004</v>
      </c>
      <c r="L1406" s="3">
        <f>[1]!EM_S_STM07_IS($A1406,"61",DATE(K$4,12,31),"1")/1000000</f>
        <v>56.15398527</v>
      </c>
      <c r="M1406" s="3">
        <f>[1]!EM_S_STM07_IS($A1406,"9",DATE(M$4,12,31),"1")/1000000</f>
        <v>1105.8960421300001</v>
      </c>
      <c r="N1406" s="3">
        <f>[1]!EM_S_STM07_IS($A1406,"61",DATE(M$4,12,31),"1")/1000000</f>
        <v>22.936498879999998</v>
      </c>
      <c r="O1406" s="6">
        <f t="shared" si="44"/>
        <v>0.26730605537989671</v>
      </c>
      <c r="P1406" s="6">
        <f t="shared" si="45"/>
        <v>-0.21371794910545283</v>
      </c>
    </row>
    <row r="1407" spans="1:16" x14ac:dyDescent="0.25">
      <c r="A1407" s="5" t="s">
        <v>1401</v>
      </c>
      <c r="B1407" s="5" t="s">
        <v>4463</v>
      </c>
      <c r="C1407" s="3">
        <f>[1]!EM_S_STM07_IS($A1407,"9",DATE(C$4,12,31),"1")/1000000</f>
        <v>2328.53609538</v>
      </c>
      <c r="D1407" s="3">
        <f>[1]!EM_S_STM07_IS($A1407,"61",DATE(C$4,12,31),"1")/1000000</f>
        <v>251.30798282000001</v>
      </c>
      <c r="E1407" s="3">
        <f>[1]!EM_S_STM07_IS($A1407,"9",DATE(E$4,12,31),"1")/1000000</f>
        <v>1938.6472874799999</v>
      </c>
      <c r="F1407" s="3">
        <f>[1]!EM_S_STM07_IS($A1407,"61",DATE(E$4,12,31),"1")/1000000</f>
        <v>34.84024179</v>
      </c>
      <c r="G1407" s="3">
        <f>[1]!EM_S_STM07_IS($A1407,"9",DATE(G$4,12,31),"1")/1000000</f>
        <v>1226.0085496600002</v>
      </c>
      <c r="H1407" s="3">
        <f>[1]!EM_S_STM07_IS($A1407,"61",DATE(G$4,12,31),"1")/1000000</f>
        <v>-357.23305268000001</v>
      </c>
      <c r="I1407" s="3">
        <f>[1]!EM_S_STM07_IS($A1407,"9",DATE(I$4,12,31),"1")/1000000</f>
        <v>1122.9217467999999</v>
      </c>
      <c r="J1407" s="3">
        <f>[1]!EM_S_STM07_IS($A1407,"61",DATE(I$4,12,31),"1")/1000000</f>
        <v>40.606734859999996</v>
      </c>
      <c r="K1407" s="3">
        <f>[1]!EM_S_STM07_IS($A1407,"9",DATE(K$4,12,31),"1")/1000000</f>
        <v>1643.89544879</v>
      </c>
      <c r="L1407" s="3">
        <f>[1]!EM_S_STM07_IS($A1407,"61",DATE(K$4,12,31),"1")/1000000</f>
        <v>37.465384979999996</v>
      </c>
      <c r="M1407" s="3">
        <f>[1]!EM_S_STM07_IS($A1407,"9",DATE(M$4,12,31),"1")/1000000</f>
        <v>1824.2414687099999</v>
      </c>
      <c r="N1407" s="3">
        <f>[1]!EM_S_STM07_IS($A1407,"61",DATE(M$4,12,31),"1")/1000000</f>
        <v>87.634182680000009</v>
      </c>
      <c r="O1407" s="6">
        <f t="shared" si="44"/>
        <v>-4.764279912870395E-2</v>
      </c>
      <c r="P1407" s="6">
        <f t="shared" si="45"/>
        <v>-0.18998427264303452</v>
      </c>
    </row>
    <row r="1408" spans="1:16" x14ac:dyDescent="0.25">
      <c r="A1408" s="5" t="s">
        <v>1402</v>
      </c>
      <c r="B1408" s="5" t="s">
        <v>4464</v>
      </c>
      <c r="C1408" s="3">
        <f>[1]!EM_S_STM07_IS($A1408,"9",DATE(C$4,12,31),"1")/1000000</f>
        <v>164.31207333</v>
      </c>
      <c r="D1408" s="3">
        <f>[1]!EM_S_STM07_IS($A1408,"61",DATE(C$4,12,31),"1")/1000000</f>
        <v>30.790627989999997</v>
      </c>
      <c r="E1408" s="3">
        <f>[1]!EM_S_STM07_IS($A1408,"9",DATE(E$4,12,31),"1")/1000000</f>
        <v>188.24136722</v>
      </c>
      <c r="F1408" s="3">
        <f>[1]!EM_S_STM07_IS($A1408,"61",DATE(E$4,12,31),"1")/1000000</f>
        <v>24.583598869999999</v>
      </c>
      <c r="G1408" s="3">
        <f>[1]!EM_S_STM07_IS($A1408,"9",DATE(G$4,12,31),"1")/1000000</f>
        <v>281.09809523000001</v>
      </c>
      <c r="H1408" s="3">
        <f>[1]!EM_S_STM07_IS($A1408,"61",DATE(G$4,12,31),"1")/1000000</f>
        <v>23.801449909999999</v>
      </c>
      <c r="I1408" s="3">
        <f>[1]!EM_S_STM07_IS($A1408,"9",DATE(I$4,12,31),"1")/1000000</f>
        <v>330.85839005999998</v>
      </c>
      <c r="J1408" s="3">
        <f>[1]!EM_S_STM07_IS($A1408,"61",DATE(I$4,12,31),"1")/1000000</f>
        <v>33.637712409999999</v>
      </c>
      <c r="K1408" s="3">
        <f>[1]!EM_S_STM07_IS($A1408,"9",DATE(K$4,12,31),"1")/1000000</f>
        <v>336.97309351999996</v>
      </c>
      <c r="L1408" s="3">
        <f>[1]!EM_S_STM07_IS($A1408,"61",DATE(K$4,12,31),"1")/1000000</f>
        <v>22.852577019999998</v>
      </c>
      <c r="M1408" s="3">
        <f>[1]!EM_S_STM07_IS($A1408,"9",DATE(M$4,12,31),"1")/1000000</f>
        <v>390.16527452999998</v>
      </c>
      <c r="N1408" s="3">
        <f>[1]!EM_S_STM07_IS($A1408,"61",DATE(M$4,12,31),"1")/1000000</f>
        <v>12.718476300000001</v>
      </c>
      <c r="O1408" s="6">
        <f t="shared" si="44"/>
        <v>0.18881924671009798</v>
      </c>
      <c r="P1408" s="6">
        <f t="shared" si="45"/>
        <v>-0.16207855079605982</v>
      </c>
    </row>
    <row r="1409" spans="1:16" x14ac:dyDescent="0.25">
      <c r="A1409" s="5" t="s">
        <v>1403</v>
      </c>
      <c r="B1409" s="5" t="s">
        <v>4465</v>
      </c>
      <c r="C1409" s="3">
        <f>[1]!EM_S_STM07_IS($A1409,"9",DATE(C$4,12,31),"1")/1000000</f>
        <v>140.80243697</v>
      </c>
      <c r="D1409" s="3">
        <f>[1]!EM_S_STM07_IS($A1409,"61",DATE(C$4,12,31),"1")/1000000</f>
        <v>45.416224530000001</v>
      </c>
      <c r="E1409" s="3">
        <f>[1]!EM_S_STM07_IS($A1409,"9",DATE(E$4,12,31),"1")/1000000</f>
        <v>172.69087834000001</v>
      </c>
      <c r="F1409" s="3">
        <f>[1]!EM_S_STM07_IS($A1409,"61",DATE(E$4,12,31),"1")/1000000</f>
        <v>63.690116240000002</v>
      </c>
      <c r="G1409" s="3">
        <f>[1]!EM_S_STM07_IS($A1409,"9",DATE(G$4,12,31),"1")/1000000</f>
        <v>273.80311947000001</v>
      </c>
      <c r="H1409" s="3">
        <f>[1]!EM_S_STM07_IS($A1409,"61",DATE(G$4,12,31),"1")/1000000</f>
        <v>92.140804000000003</v>
      </c>
      <c r="I1409" s="3">
        <f>[1]!EM_S_STM07_IS($A1409,"9",DATE(I$4,12,31),"1")/1000000</f>
        <v>346.92971932</v>
      </c>
      <c r="J1409" s="3">
        <f>[1]!EM_S_STM07_IS($A1409,"61",DATE(I$4,12,31),"1")/1000000</f>
        <v>102.49959385</v>
      </c>
      <c r="K1409" s="3">
        <f>[1]!EM_S_STM07_IS($A1409,"9",DATE(K$4,12,31),"1")/1000000</f>
        <v>649.02984782999999</v>
      </c>
      <c r="L1409" s="3">
        <f>[1]!EM_S_STM07_IS($A1409,"61",DATE(K$4,12,31),"1")/1000000</f>
        <v>156.83550258000002</v>
      </c>
      <c r="M1409" s="3">
        <f>[1]!EM_S_STM07_IS($A1409,"9",DATE(M$4,12,31),"1")/1000000</f>
        <v>1022.1473074500001</v>
      </c>
      <c r="N1409" s="3">
        <f>[1]!EM_S_STM07_IS($A1409,"61",DATE(M$4,12,31),"1")/1000000</f>
        <v>285.59966687999997</v>
      </c>
      <c r="O1409" s="6">
        <f t="shared" si="44"/>
        <v>0.48655390977567436</v>
      </c>
      <c r="P1409" s="6">
        <f t="shared" si="45"/>
        <v>0.44447268469070722</v>
      </c>
    </row>
    <row r="1410" spans="1:16" x14ac:dyDescent="0.25">
      <c r="A1410" s="5" t="s">
        <v>1404</v>
      </c>
      <c r="B1410" s="5" t="s">
        <v>4466</v>
      </c>
      <c r="C1410" s="3">
        <f>[1]!EM_S_STM07_IS($A1410,"9",DATE(C$4,12,31),"1")/1000000</f>
        <v>316.68496668</v>
      </c>
      <c r="D1410" s="3">
        <f>[1]!EM_S_STM07_IS($A1410,"61",DATE(C$4,12,31),"1")/1000000</f>
        <v>50.813014819999999</v>
      </c>
      <c r="E1410" s="3">
        <f>[1]!EM_S_STM07_IS($A1410,"9",DATE(E$4,12,31),"1")/1000000</f>
        <v>483.48436650999997</v>
      </c>
      <c r="F1410" s="3">
        <f>[1]!EM_S_STM07_IS($A1410,"61",DATE(E$4,12,31),"1")/1000000</f>
        <v>61.489109159999998</v>
      </c>
      <c r="G1410" s="3">
        <f>[1]!EM_S_STM07_IS($A1410,"9",DATE(G$4,12,31),"1")/1000000</f>
        <v>567.89442966000001</v>
      </c>
      <c r="H1410" s="3">
        <f>[1]!EM_S_STM07_IS($A1410,"61",DATE(G$4,12,31),"1")/1000000</f>
        <v>47.660309359999999</v>
      </c>
      <c r="I1410" s="3">
        <f>[1]!EM_S_STM07_IS($A1410,"9",DATE(I$4,12,31),"1")/1000000</f>
        <v>705.60349717999998</v>
      </c>
      <c r="J1410" s="3">
        <f>[1]!EM_S_STM07_IS($A1410,"61",DATE(I$4,12,31),"1")/1000000</f>
        <v>47.697316890000003</v>
      </c>
      <c r="K1410" s="3">
        <f>[1]!EM_S_STM07_IS($A1410,"9",DATE(K$4,12,31),"1")/1000000</f>
        <v>916.90389234999998</v>
      </c>
      <c r="L1410" s="3">
        <f>[1]!EM_S_STM07_IS($A1410,"61",DATE(K$4,12,31),"1")/1000000</f>
        <v>87.125077500000003</v>
      </c>
      <c r="M1410" s="3">
        <f>[1]!EM_S_STM07_IS($A1410,"9",DATE(M$4,12,31),"1")/1000000</f>
        <v>1024.06545063</v>
      </c>
      <c r="N1410" s="3">
        <f>[1]!EM_S_STM07_IS($A1410,"61",DATE(M$4,12,31),"1")/1000000</f>
        <v>100.32307671</v>
      </c>
      <c r="O1410" s="6">
        <f t="shared" si="44"/>
        <v>0.26456178517560436</v>
      </c>
      <c r="P1410" s="6">
        <f t="shared" si="45"/>
        <v>0.14573762695732273</v>
      </c>
    </row>
    <row r="1411" spans="1:16" x14ac:dyDescent="0.25">
      <c r="A1411" s="5" t="s">
        <v>1405</v>
      </c>
      <c r="B1411" s="5" t="s">
        <v>4467</v>
      </c>
      <c r="C1411" s="3">
        <f>[1]!EM_S_STM07_IS($A1411,"9",DATE(C$4,12,31),"1")/1000000</f>
        <v>476.41638555999998</v>
      </c>
      <c r="D1411" s="3">
        <f>[1]!EM_S_STM07_IS($A1411,"61",DATE(C$4,12,31),"1")/1000000</f>
        <v>90.7616321</v>
      </c>
      <c r="E1411" s="3">
        <f>[1]!EM_S_STM07_IS($A1411,"9",DATE(E$4,12,31),"1")/1000000</f>
        <v>783.16873812999995</v>
      </c>
      <c r="F1411" s="3">
        <f>[1]!EM_S_STM07_IS($A1411,"61",DATE(E$4,12,31),"1")/1000000</f>
        <v>158.95761561</v>
      </c>
      <c r="G1411" s="3">
        <f>[1]!EM_S_STM07_IS($A1411,"9",DATE(G$4,12,31),"1")/1000000</f>
        <v>1221.89001102</v>
      </c>
      <c r="H1411" s="3">
        <f>[1]!EM_S_STM07_IS($A1411,"61",DATE(G$4,12,31),"1")/1000000</f>
        <v>187.48074954000001</v>
      </c>
      <c r="I1411" s="3">
        <f>[1]!EM_S_STM07_IS($A1411,"9",DATE(I$4,12,31),"1")/1000000</f>
        <v>1725.72098609</v>
      </c>
      <c r="J1411" s="3">
        <f>[1]!EM_S_STM07_IS($A1411,"61",DATE(I$4,12,31),"1")/1000000</f>
        <v>221.67030066000001</v>
      </c>
      <c r="K1411" s="3">
        <f>[1]!EM_S_STM07_IS($A1411,"9",DATE(K$4,12,31),"1")/1000000</f>
        <v>2320.3664589699997</v>
      </c>
      <c r="L1411" s="3">
        <f>[1]!EM_S_STM07_IS($A1411,"61",DATE(K$4,12,31),"1")/1000000</f>
        <v>290.17547531999998</v>
      </c>
      <c r="M1411" s="3">
        <f>[1]!EM_S_STM07_IS($A1411,"9",DATE(M$4,12,31),"1")/1000000</f>
        <v>3888.8005435599998</v>
      </c>
      <c r="N1411" s="3">
        <f>[1]!EM_S_STM07_IS($A1411,"61",DATE(M$4,12,31),"1")/1000000</f>
        <v>449.77020583000001</v>
      </c>
      <c r="O1411" s="6">
        <f t="shared" si="44"/>
        <v>0.52182878976796743</v>
      </c>
      <c r="P1411" s="6">
        <f t="shared" si="45"/>
        <v>0.37726552704712679</v>
      </c>
    </row>
    <row r="1412" spans="1:16" x14ac:dyDescent="0.25">
      <c r="A1412" s="5" t="s">
        <v>1406</v>
      </c>
      <c r="B1412" s="5" t="s">
        <v>4468</v>
      </c>
      <c r="C1412" s="3">
        <f>[1]!EM_S_STM07_IS($A1412,"9",DATE(C$4,12,31),"1")/1000000</f>
        <v>119.55043979999999</v>
      </c>
      <c r="D1412" s="3">
        <f>[1]!EM_S_STM07_IS($A1412,"61",DATE(C$4,12,31),"1")/1000000</f>
        <v>23.744736899999999</v>
      </c>
      <c r="E1412" s="3">
        <f>[1]!EM_S_STM07_IS($A1412,"9",DATE(E$4,12,31),"1")/1000000</f>
        <v>109.44166784000001</v>
      </c>
      <c r="F1412" s="3">
        <f>[1]!EM_S_STM07_IS($A1412,"61",DATE(E$4,12,31),"1")/1000000</f>
        <v>11.578754810000001</v>
      </c>
      <c r="G1412" s="3">
        <f>[1]!EM_S_STM07_IS($A1412,"9",DATE(G$4,12,31),"1")/1000000</f>
        <v>170.02217956999999</v>
      </c>
      <c r="H1412" s="3">
        <f>[1]!EM_S_STM07_IS($A1412,"61",DATE(G$4,12,31),"1")/1000000</f>
        <v>-12.96964822</v>
      </c>
      <c r="I1412" s="3">
        <f>[1]!EM_S_STM07_IS($A1412,"9",DATE(I$4,12,31),"1")/1000000</f>
        <v>269.46449404999998</v>
      </c>
      <c r="J1412" s="3">
        <f>[1]!EM_S_STM07_IS($A1412,"61",DATE(I$4,12,31),"1")/1000000</f>
        <v>4.82792946</v>
      </c>
      <c r="K1412" s="3">
        <f>[1]!EM_S_STM07_IS($A1412,"9",DATE(K$4,12,31),"1")/1000000</f>
        <v>351.07407518000002</v>
      </c>
      <c r="L1412" s="3">
        <f>[1]!EM_S_STM07_IS($A1412,"61",DATE(K$4,12,31),"1")/1000000</f>
        <v>8.5523571399999998</v>
      </c>
      <c r="M1412" s="3">
        <f>[1]!EM_S_STM07_IS($A1412,"9",DATE(M$4,12,31),"1")/1000000</f>
        <v>581.34305445000007</v>
      </c>
      <c r="N1412" s="3">
        <f>[1]!EM_S_STM07_IS($A1412,"61",DATE(M$4,12,31),"1")/1000000</f>
        <v>35.367000609999998</v>
      </c>
      <c r="O1412" s="6">
        <f t="shared" si="44"/>
        <v>0.37206997887575044</v>
      </c>
      <c r="P1412" s="6">
        <f t="shared" si="45"/>
        <v>8.2944434302522074E-2</v>
      </c>
    </row>
    <row r="1413" spans="1:16" x14ac:dyDescent="0.25">
      <c r="A1413" s="5" t="s">
        <v>1407</v>
      </c>
      <c r="B1413" s="5" t="s">
        <v>4469</v>
      </c>
      <c r="C1413" s="3">
        <f>[1]!EM_S_STM07_IS($A1413,"9",DATE(C$4,12,31),"1")/1000000</f>
        <v>736.26435623999998</v>
      </c>
      <c r="D1413" s="3">
        <f>[1]!EM_S_STM07_IS($A1413,"61",DATE(C$4,12,31),"1")/1000000</f>
        <v>71.452018340000009</v>
      </c>
      <c r="E1413" s="3">
        <f>[1]!EM_S_STM07_IS($A1413,"9",DATE(E$4,12,31),"1")/1000000</f>
        <v>997.10155377000001</v>
      </c>
      <c r="F1413" s="3">
        <f>[1]!EM_S_STM07_IS($A1413,"61",DATE(E$4,12,31),"1")/1000000</f>
        <v>57.67253573</v>
      </c>
      <c r="G1413" s="3">
        <f>[1]!EM_S_STM07_IS($A1413,"9",DATE(G$4,12,31),"1")/1000000</f>
        <v>1109.7900834300001</v>
      </c>
      <c r="H1413" s="3">
        <f>[1]!EM_S_STM07_IS($A1413,"61",DATE(G$4,12,31),"1")/1000000</f>
        <v>55.077126249999999</v>
      </c>
      <c r="I1413" s="3">
        <f>[1]!EM_S_STM07_IS($A1413,"9",DATE(I$4,12,31),"1")/1000000</f>
        <v>1390.3851898399998</v>
      </c>
      <c r="J1413" s="3">
        <f>[1]!EM_S_STM07_IS($A1413,"61",DATE(I$4,12,31),"1")/1000000</f>
        <v>61.013145710000003</v>
      </c>
      <c r="K1413" s="3">
        <f>[1]!EM_S_STM07_IS($A1413,"9",DATE(K$4,12,31),"1")/1000000</f>
        <v>1833.49736233</v>
      </c>
      <c r="L1413" s="3">
        <f>[1]!EM_S_STM07_IS($A1413,"61",DATE(K$4,12,31),"1")/1000000</f>
        <v>47.48709444</v>
      </c>
      <c r="M1413" s="3">
        <f>[1]!EM_S_STM07_IS($A1413,"9",DATE(M$4,12,31),"1")/1000000</f>
        <v>2098.03759588</v>
      </c>
      <c r="N1413" s="3">
        <f>[1]!EM_S_STM07_IS($A1413,"61",DATE(M$4,12,31),"1")/1000000</f>
        <v>67.88388015000001</v>
      </c>
      <c r="O1413" s="6">
        <f t="shared" si="44"/>
        <v>0.23297961962488101</v>
      </c>
      <c r="P1413" s="6">
        <f t="shared" si="45"/>
        <v>-1.0193203872277068E-2</v>
      </c>
    </row>
    <row r="1414" spans="1:16" x14ac:dyDescent="0.25">
      <c r="A1414" s="5" t="s">
        <v>1408</v>
      </c>
      <c r="B1414" s="5" t="s">
        <v>4470</v>
      </c>
      <c r="C1414" s="3">
        <f>[1]!EM_S_STM07_IS($A1414,"9",DATE(C$4,12,31),"1")/1000000</f>
        <v>2374.85718206</v>
      </c>
      <c r="D1414" s="3">
        <f>[1]!EM_S_STM07_IS($A1414,"61",DATE(C$4,12,31),"1")/1000000</f>
        <v>275.12847779000003</v>
      </c>
      <c r="E1414" s="3">
        <f>[1]!EM_S_STM07_IS($A1414,"9",DATE(E$4,12,31),"1")/1000000</f>
        <v>2106.21071269</v>
      </c>
      <c r="F1414" s="3">
        <f>[1]!EM_S_STM07_IS($A1414,"61",DATE(E$4,12,31),"1")/1000000</f>
        <v>54.121785170000003</v>
      </c>
      <c r="G1414" s="3">
        <f>[1]!EM_S_STM07_IS($A1414,"9",DATE(G$4,12,31),"1")/1000000</f>
        <v>1015.9029112000001</v>
      </c>
      <c r="H1414" s="3">
        <f>[1]!EM_S_STM07_IS($A1414,"61",DATE(G$4,12,31),"1")/1000000</f>
        <v>-480.80473483999998</v>
      </c>
      <c r="I1414" s="3">
        <f>[1]!EM_S_STM07_IS($A1414,"9",DATE(I$4,12,31),"1")/1000000</f>
        <v>2163.7171746199997</v>
      </c>
      <c r="J1414" s="3">
        <f>[1]!EM_S_STM07_IS($A1414,"61",DATE(I$4,12,31),"1")/1000000</f>
        <v>75.652714340000003</v>
      </c>
      <c r="K1414" s="3">
        <f>[1]!EM_S_STM07_IS($A1414,"9",DATE(K$4,12,31),"1")/1000000</f>
        <v>2952.1922800700004</v>
      </c>
      <c r="L1414" s="3">
        <f>[1]!EM_S_STM07_IS($A1414,"61",DATE(K$4,12,31),"1")/1000000</f>
        <v>66.947216299999994</v>
      </c>
      <c r="M1414" s="3">
        <f>[1]!EM_S_STM07_IS($A1414,"9",DATE(M$4,12,31),"1")/1000000</f>
        <v>5259.4419858800002</v>
      </c>
      <c r="N1414" s="3">
        <f>[1]!EM_S_STM07_IS($A1414,"61",DATE(M$4,12,31),"1")/1000000</f>
        <v>322.38787391000005</v>
      </c>
      <c r="O1414" s="6">
        <f t="shared" si="44"/>
        <v>0.17235849395398195</v>
      </c>
      <c r="P1414" s="6">
        <f t="shared" si="45"/>
        <v>3.2211350916219184E-2</v>
      </c>
    </row>
    <row r="1415" spans="1:16" x14ac:dyDescent="0.25">
      <c r="A1415" s="5" t="s">
        <v>1409</v>
      </c>
      <c r="B1415" s="5" t="s">
        <v>4471</v>
      </c>
      <c r="C1415" s="3">
        <f>[1]!EM_S_STM07_IS($A1415,"9",DATE(C$4,12,31),"1")/1000000</f>
        <v>345.61903354000003</v>
      </c>
      <c r="D1415" s="3">
        <f>[1]!EM_S_STM07_IS($A1415,"61",DATE(C$4,12,31),"1")/1000000</f>
        <v>82.539811700000001</v>
      </c>
      <c r="E1415" s="3">
        <f>[1]!EM_S_STM07_IS($A1415,"9",DATE(E$4,12,31),"1")/1000000</f>
        <v>587.71334753999997</v>
      </c>
      <c r="F1415" s="3">
        <f>[1]!EM_S_STM07_IS($A1415,"61",DATE(E$4,12,31),"1")/1000000</f>
        <v>114.09468798</v>
      </c>
      <c r="G1415" s="3">
        <f>[1]!EM_S_STM07_IS($A1415,"9",DATE(G$4,12,31),"1")/1000000</f>
        <v>656.39389779999999</v>
      </c>
      <c r="H1415" s="3">
        <f>[1]!EM_S_STM07_IS($A1415,"61",DATE(G$4,12,31),"1")/1000000</f>
        <v>144.07900212000001</v>
      </c>
      <c r="I1415" s="3">
        <f>[1]!EM_S_STM07_IS($A1415,"9",DATE(I$4,12,31),"1")/1000000</f>
        <v>754.90437233</v>
      </c>
      <c r="J1415" s="3">
        <f>[1]!EM_S_STM07_IS($A1415,"61",DATE(I$4,12,31),"1")/1000000</f>
        <v>151.95890302999999</v>
      </c>
      <c r="K1415" s="3">
        <f>[1]!EM_S_STM07_IS($A1415,"9",DATE(K$4,12,31),"1")/1000000</f>
        <v>585.19698395</v>
      </c>
      <c r="L1415" s="3">
        <f>[1]!EM_S_STM07_IS($A1415,"61",DATE(K$4,12,31),"1")/1000000</f>
        <v>27.128623430000001</v>
      </c>
      <c r="M1415" s="3">
        <f>[1]!EM_S_STM07_IS($A1415,"9",DATE(M$4,12,31),"1")/1000000</f>
        <v>792.83447312999999</v>
      </c>
      <c r="N1415" s="3">
        <f>[1]!EM_S_STM07_IS($A1415,"61",DATE(M$4,12,31),"1")/1000000</f>
        <v>110.31075561</v>
      </c>
      <c r="O1415" s="6">
        <f t="shared" ref="O1415:O1478" si="46">IFERROR(IF(OR(C1415&lt;0,C1415=""),"",POWER(M1415/C1415,1/5)-1),"")</f>
        <v>0.18063859123151049</v>
      </c>
      <c r="P1415" s="6">
        <f t="shared" ref="P1415:P1478" si="47">IFERROR(IF(OR(D1415&lt;0,D1415=""),"",POWER(N1415/D1415,1/5)-1),"")</f>
        <v>5.9719380996299698E-2</v>
      </c>
    </row>
    <row r="1416" spans="1:16" x14ac:dyDescent="0.25">
      <c r="A1416" s="5" t="s">
        <v>1410</v>
      </c>
      <c r="B1416" s="5" t="s">
        <v>4472</v>
      </c>
      <c r="C1416" s="3">
        <f>[1]!EM_S_STM07_IS($A1416,"9",DATE(C$4,12,31),"1")/1000000</f>
        <v>405.69675235</v>
      </c>
      <c r="D1416" s="3">
        <f>[1]!EM_S_STM07_IS($A1416,"61",DATE(C$4,12,31),"1")/1000000</f>
        <v>40.481983219999996</v>
      </c>
      <c r="E1416" s="3">
        <f>[1]!EM_S_STM07_IS($A1416,"9",DATE(E$4,12,31),"1")/1000000</f>
        <v>405.92614810000003</v>
      </c>
      <c r="F1416" s="3">
        <f>[1]!EM_S_STM07_IS($A1416,"61",DATE(E$4,12,31),"1")/1000000</f>
        <v>40.581809069999998</v>
      </c>
      <c r="G1416" s="3">
        <f>[1]!EM_S_STM07_IS($A1416,"9",DATE(G$4,12,31),"1")/1000000</f>
        <v>311.90879099</v>
      </c>
      <c r="H1416" s="3">
        <f>[1]!EM_S_STM07_IS($A1416,"61",DATE(G$4,12,31),"1")/1000000</f>
        <v>20.933568940000001</v>
      </c>
      <c r="I1416" s="3">
        <f>[1]!EM_S_STM07_IS($A1416,"9",DATE(I$4,12,31),"1")/1000000</f>
        <v>413.38589087000003</v>
      </c>
      <c r="J1416" s="3">
        <f>[1]!EM_S_STM07_IS($A1416,"61",DATE(I$4,12,31),"1")/1000000</f>
        <v>33.353766149999998</v>
      </c>
      <c r="K1416" s="3">
        <f>[1]!EM_S_STM07_IS($A1416,"9",DATE(K$4,12,31),"1")/1000000</f>
        <v>425.02051948000002</v>
      </c>
      <c r="L1416" s="3">
        <f>[1]!EM_S_STM07_IS($A1416,"61",DATE(K$4,12,31),"1")/1000000</f>
        <v>4.9499273700000002</v>
      </c>
      <c r="M1416" s="3">
        <f>[1]!EM_S_STM07_IS($A1416,"9",DATE(M$4,12,31),"1")/1000000</f>
        <v>507.10088587000001</v>
      </c>
      <c r="N1416" s="3">
        <f>[1]!EM_S_STM07_IS($A1416,"61",DATE(M$4,12,31),"1")/1000000</f>
        <v>6.6924366700000002</v>
      </c>
      <c r="O1416" s="6">
        <f t="shared" si="46"/>
        <v>4.5631282303445264E-2</v>
      </c>
      <c r="P1416" s="6">
        <f t="shared" si="47"/>
        <v>-0.30230678756197993</v>
      </c>
    </row>
    <row r="1417" spans="1:16" x14ac:dyDescent="0.25">
      <c r="A1417" s="5" t="s">
        <v>1411</v>
      </c>
      <c r="B1417" s="5" t="s">
        <v>4473</v>
      </c>
      <c r="C1417" s="3">
        <f>[1]!EM_S_STM07_IS($A1417,"9",DATE(C$4,12,31),"1")/1000000</f>
        <v>348.36144581999997</v>
      </c>
      <c r="D1417" s="3">
        <f>[1]!EM_S_STM07_IS($A1417,"61",DATE(C$4,12,31),"1")/1000000</f>
        <v>28.81804206</v>
      </c>
      <c r="E1417" s="3">
        <f>[1]!EM_S_STM07_IS($A1417,"9",DATE(E$4,12,31),"1")/1000000</f>
        <v>351.37055998</v>
      </c>
      <c r="F1417" s="3">
        <f>[1]!EM_S_STM07_IS($A1417,"61",DATE(E$4,12,31),"1")/1000000</f>
        <v>15.45171079</v>
      </c>
      <c r="G1417" s="3">
        <f>[1]!EM_S_STM07_IS($A1417,"9",DATE(G$4,12,31),"1")/1000000</f>
        <v>389.11225387999997</v>
      </c>
      <c r="H1417" s="3">
        <f>[1]!EM_S_STM07_IS($A1417,"61",DATE(G$4,12,31),"1")/1000000</f>
        <v>11.73233894</v>
      </c>
      <c r="I1417" s="3">
        <f>[1]!EM_S_STM07_IS($A1417,"9",DATE(I$4,12,31),"1")/1000000</f>
        <v>633.74001929999997</v>
      </c>
      <c r="J1417" s="3">
        <f>[1]!EM_S_STM07_IS($A1417,"61",DATE(I$4,12,31),"1")/1000000</f>
        <v>15.76338606</v>
      </c>
      <c r="K1417" s="3">
        <f>[1]!EM_S_STM07_IS($A1417,"9",DATE(K$4,12,31),"1")/1000000</f>
        <v>745.35727330999998</v>
      </c>
      <c r="L1417" s="3">
        <f>[1]!EM_S_STM07_IS($A1417,"61",DATE(K$4,12,31),"1")/1000000</f>
        <v>26.96446577</v>
      </c>
      <c r="M1417" s="3">
        <f>[1]!EM_S_STM07_IS($A1417,"9",DATE(M$4,12,31),"1")/1000000</f>
        <v>860.02662128999998</v>
      </c>
      <c r="N1417" s="3">
        <f>[1]!EM_S_STM07_IS($A1417,"61",DATE(M$4,12,31),"1")/1000000</f>
        <v>39.312943240000003</v>
      </c>
      <c r="O1417" s="6">
        <f t="shared" si="46"/>
        <v>0.19810908696655138</v>
      </c>
      <c r="P1417" s="6">
        <f t="shared" si="47"/>
        <v>6.4079846230619131E-2</v>
      </c>
    </row>
    <row r="1418" spans="1:16" x14ac:dyDescent="0.25">
      <c r="A1418" s="5" t="s">
        <v>1412</v>
      </c>
      <c r="B1418" s="5" t="s">
        <v>4474</v>
      </c>
      <c r="C1418" s="3">
        <f>[1]!EM_S_STM07_IS($A1418,"9",DATE(C$4,12,31),"1")/1000000</f>
        <v>737.31359124000005</v>
      </c>
      <c r="D1418" s="3">
        <f>[1]!EM_S_STM07_IS($A1418,"61",DATE(C$4,12,31),"1")/1000000</f>
        <v>256.78807884999998</v>
      </c>
      <c r="E1418" s="3">
        <f>[1]!EM_S_STM07_IS($A1418,"9",DATE(E$4,12,31),"1")/1000000</f>
        <v>628.7400394</v>
      </c>
      <c r="F1418" s="3">
        <f>[1]!EM_S_STM07_IS($A1418,"61",DATE(E$4,12,31),"1")/1000000</f>
        <v>196.38362552000001</v>
      </c>
      <c r="G1418" s="3">
        <f>[1]!EM_S_STM07_IS($A1418,"9",DATE(G$4,12,31),"1")/1000000</f>
        <v>764.61969065999995</v>
      </c>
      <c r="H1418" s="3">
        <f>[1]!EM_S_STM07_IS($A1418,"61",DATE(G$4,12,31),"1")/1000000</f>
        <v>217.94385946</v>
      </c>
      <c r="I1418" s="3">
        <f>[1]!EM_S_STM07_IS($A1418,"9",DATE(I$4,12,31),"1")/1000000</f>
        <v>780.17794717999993</v>
      </c>
      <c r="J1418" s="3">
        <f>[1]!EM_S_STM07_IS($A1418,"61",DATE(I$4,12,31),"1")/1000000</f>
        <v>130.34783888999999</v>
      </c>
      <c r="K1418" s="3">
        <f>[1]!EM_S_STM07_IS($A1418,"9",DATE(K$4,12,31),"1")/1000000</f>
        <v>800.93751763</v>
      </c>
      <c r="L1418" s="3">
        <f>[1]!EM_S_STM07_IS($A1418,"61",DATE(K$4,12,31),"1")/1000000</f>
        <v>148.00399153999999</v>
      </c>
      <c r="M1418" s="3">
        <f>[1]!EM_S_STM07_IS($A1418,"9",DATE(M$4,12,31),"1")/1000000</f>
        <v>712.73805908999998</v>
      </c>
      <c r="N1418" s="3">
        <f>[1]!EM_S_STM07_IS($A1418,"61",DATE(M$4,12,31),"1")/1000000</f>
        <v>197.40192259</v>
      </c>
      <c r="O1418" s="6">
        <f t="shared" si="46"/>
        <v>-6.7569334227206568E-3</v>
      </c>
      <c r="P1418" s="6">
        <f t="shared" si="47"/>
        <v>-5.1242320964186017E-2</v>
      </c>
    </row>
    <row r="1419" spans="1:16" x14ac:dyDescent="0.25">
      <c r="A1419" s="5" t="s">
        <v>1413</v>
      </c>
      <c r="B1419" s="5" t="s">
        <v>4475</v>
      </c>
      <c r="C1419" s="3">
        <f>[1]!EM_S_STM07_IS($A1419,"9",DATE(C$4,12,31),"1")/1000000</f>
        <v>243.80868981</v>
      </c>
      <c r="D1419" s="3">
        <f>[1]!EM_S_STM07_IS($A1419,"61",DATE(C$4,12,31),"1")/1000000</f>
        <v>31.973874420000001</v>
      </c>
      <c r="E1419" s="3">
        <f>[1]!EM_S_STM07_IS($A1419,"9",DATE(E$4,12,31),"1")/1000000</f>
        <v>396.46657776999996</v>
      </c>
      <c r="F1419" s="3">
        <f>[1]!EM_S_STM07_IS($A1419,"61",DATE(E$4,12,31),"1")/1000000</f>
        <v>44.025178629999999</v>
      </c>
      <c r="G1419" s="3">
        <f>[1]!EM_S_STM07_IS($A1419,"9",DATE(G$4,12,31),"1")/1000000</f>
        <v>579.93061194000006</v>
      </c>
      <c r="H1419" s="3">
        <f>[1]!EM_S_STM07_IS($A1419,"61",DATE(G$4,12,31),"1")/1000000</f>
        <v>54.960636189999995</v>
      </c>
      <c r="I1419" s="3">
        <f>[1]!EM_S_STM07_IS($A1419,"9",DATE(I$4,12,31),"1")/1000000</f>
        <v>679.78083823999998</v>
      </c>
      <c r="J1419" s="3">
        <f>[1]!EM_S_STM07_IS($A1419,"61",DATE(I$4,12,31),"1")/1000000</f>
        <v>61.078198130000004</v>
      </c>
      <c r="K1419" s="3">
        <f>[1]!EM_S_STM07_IS($A1419,"9",DATE(K$4,12,31),"1")/1000000</f>
        <v>386.17174367000001</v>
      </c>
      <c r="L1419" s="3">
        <f>[1]!EM_S_STM07_IS($A1419,"61",DATE(K$4,12,31),"1")/1000000</f>
        <v>22.12727061</v>
      </c>
      <c r="M1419" s="3">
        <f>[1]!EM_S_STM07_IS($A1419,"9",DATE(M$4,12,31),"1")/1000000</f>
        <v>441.56651581</v>
      </c>
      <c r="N1419" s="3">
        <f>[1]!EM_S_STM07_IS($A1419,"61",DATE(M$4,12,31),"1")/1000000</f>
        <v>13.483867500000001</v>
      </c>
      <c r="O1419" s="6">
        <f t="shared" si="46"/>
        <v>0.1261322360142072</v>
      </c>
      <c r="P1419" s="6">
        <f t="shared" si="47"/>
        <v>-0.15859741437007691</v>
      </c>
    </row>
    <row r="1420" spans="1:16" x14ac:dyDescent="0.25">
      <c r="A1420" s="5" t="s">
        <v>1414</v>
      </c>
      <c r="B1420" s="5" t="s">
        <v>4476</v>
      </c>
      <c r="C1420" s="3">
        <f>[1]!EM_S_STM07_IS($A1420,"9",DATE(C$4,12,31),"1")/1000000</f>
        <v>674.60399430999996</v>
      </c>
      <c r="D1420" s="3">
        <f>[1]!EM_S_STM07_IS($A1420,"61",DATE(C$4,12,31),"1")/1000000</f>
        <v>220.33053956999998</v>
      </c>
      <c r="E1420" s="3">
        <f>[1]!EM_S_STM07_IS($A1420,"9",DATE(E$4,12,31),"1")/1000000</f>
        <v>1054.0268343600001</v>
      </c>
      <c r="F1420" s="3">
        <f>[1]!EM_S_STM07_IS($A1420,"61",DATE(E$4,12,31),"1")/1000000</f>
        <v>340.06611850999997</v>
      </c>
      <c r="G1420" s="3">
        <f>[1]!EM_S_STM07_IS($A1420,"9",DATE(G$4,12,31),"1")/1000000</f>
        <v>1193.1866140999998</v>
      </c>
      <c r="H1420" s="3">
        <f>[1]!EM_S_STM07_IS($A1420,"61",DATE(G$4,12,31),"1")/1000000</f>
        <v>317.61653792000004</v>
      </c>
      <c r="I1420" s="3">
        <f>[1]!EM_S_STM07_IS($A1420,"9",DATE(I$4,12,31),"1")/1000000</f>
        <v>1725.8682538</v>
      </c>
      <c r="J1420" s="3">
        <f>[1]!EM_S_STM07_IS($A1420,"61",DATE(I$4,12,31),"1")/1000000</f>
        <v>560.22870804000001</v>
      </c>
      <c r="K1420" s="3">
        <f>[1]!EM_S_STM07_IS($A1420,"9",DATE(K$4,12,31),"1")/1000000</f>
        <v>2242.5501460599999</v>
      </c>
      <c r="L1420" s="3">
        <f>[1]!EM_S_STM07_IS($A1420,"61",DATE(K$4,12,31),"1")/1000000</f>
        <v>666.3165328</v>
      </c>
      <c r="M1420" s="3">
        <f>[1]!EM_S_STM07_IS($A1420,"9",DATE(M$4,12,31),"1")/1000000</f>
        <v>2770.52987966</v>
      </c>
      <c r="N1420" s="3">
        <f>[1]!EM_S_STM07_IS($A1420,"61",DATE(M$4,12,31),"1")/1000000</f>
        <v>809.28137588000004</v>
      </c>
      <c r="O1420" s="6">
        <f t="shared" si="46"/>
        <v>0.32648635213354371</v>
      </c>
      <c r="P1420" s="6">
        <f t="shared" si="47"/>
        <v>0.2971941146073267</v>
      </c>
    </row>
    <row r="1421" spans="1:16" x14ac:dyDescent="0.25">
      <c r="A1421" s="5" t="s">
        <v>1415</v>
      </c>
      <c r="B1421" s="5" t="s">
        <v>4477</v>
      </c>
      <c r="C1421" s="3">
        <f>[1]!EM_S_STM07_IS($A1421,"9",DATE(C$4,12,31),"1")/1000000</f>
        <v>592.37653277999993</v>
      </c>
      <c r="D1421" s="3">
        <f>[1]!EM_S_STM07_IS($A1421,"61",DATE(C$4,12,31),"1")/1000000</f>
        <v>66.168024810000006</v>
      </c>
      <c r="E1421" s="3">
        <f>[1]!EM_S_STM07_IS($A1421,"9",DATE(E$4,12,31),"1")/1000000</f>
        <v>535.91606059000003</v>
      </c>
      <c r="F1421" s="3">
        <f>[1]!EM_S_STM07_IS($A1421,"61",DATE(E$4,12,31),"1")/1000000</f>
        <v>51.790555679999997</v>
      </c>
      <c r="G1421" s="3">
        <f>[1]!EM_S_STM07_IS($A1421,"9",DATE(G$4,12,31),"1")/1000000</f>
        <v>480.50617968</v>
      </c>
      <c r="H1421" s="3">
        <f>[1]!EM_S_STM07_IS($A1421,"61",DATE(G$4,12,31),"1")/1000000</f>
        <v>14.34390494</v>
      </c>
      <c r="I1421" s="3">
        <f>[1]!EM_S_STM07_IS($A1421,"9",DATE(I$4,12,31),"1")/1000000</f>
        <v>417.21711488</v>
      </c>
      <c r="J1421" s="3">
        <f>[1]!EM_S_STM07_IS($A1421,"61",DATE(I$4,12,31),"1")/1000000</f>
        <v>21.808633219999997</v>
      </c>
      <c r="K1421" s="3">
        <f>[1]!EM_S_STM07_IS($A1421,"9",DATE(K$4,12,31),"1")/1000000</f>
        <v>271.06441243</v>
      </c>
      <c r="L1421" s="3">
        <f>[1]!EM_S_STM07_IS($A1421,"61",DATE(K$4,12,31),"1")/1000000</f>
        <v>14.6960012</v>
      </c>
      <c r="M1421" s="3">
        <f>[1]!EM_S_STM07_IS($A1421,"9",DATE(M$4,12,31),"1")/1000000</f>
        <v>374.41045557000001</v>
      </c>
      <c r="N1421" s="3">
        <f>[1]!EM_S_STM07_IS($A1421,"61",DATE(M$4,12,31),"1")/1000000</f>
        <v>8.0290237300000005</v>
      </c>
      <c r="O1421" s="6">
        <f t="shared" si="46"/>
        <v>-8.7674057328178456E-2</v>
      </c>
      <c r="P1421" s="6">
        <f t="shared" si="47"/>
        <v>-0.34415242939571633</v>
      </c>
    </row>
    <row r="1422" spans="1:16" x14ac:dyDescent="0.25">
      <c r="A1422" s="5" t="s">
        <v>1416</v>
      </c>
      <c r="B1422" s="5" t="s">
        <v>4478</v>
      </c>
      <c r="C1422" s="3">
        <f>[1]!EM_S_STM07_IS($A1422,"9",DATE(C$4,12,31),"1")/1000000</f>
        <v>417.81174149000003</v>
      </c>
      <c r="D1422" s="3">
        <f>[1]!EM_S_STM07_IS($A1422,"61",DATE(C$4,12,31),"1")/1000000</f>
        <v>54.139738219999998</v>
      </c>
      <c r="E1422" s="3">
        <f>[1]!EM_S_STM07_IS($A1422,"9",DATE(E$4,12,31),"1")/1000000</f>
        <v>564.92735666999999</v>
      </c>
      <c r="F1422" s="3">
        <f>[1]!EM_S_STM07_IS($A1422,"61",DATE(E$4,12,31),"1")/1000000</f>
        <v>74.250656120000002</v>
      </c>
      <c r="G1422" s="3">
        <f>[1]!EM_S_STM07_IS($A1422,"9",DATE(G$4,12,31),"1")/1000000</f>
        <v>538.08222566999996</v>
      </c>
      <c r="H1422" s="3">
        <f>[1]!EM_S_STM07_IS($A1422,"61",DATE(G$4,12,31),"1")/1000000</f>
        <v>52.46821173</v>
      </c>
      <c r="I1422" s="3">
        <f>[1]!EM_S_STM07_IS($A1422,"9",DATE(I$4,12,31),"1")/1000000</f>
        <v>600.42611701999999</v>
      </c>
      <c r="J1422" s="3">
        <f>[1]!EM_S_STM07_IS($A1422,"61",DATE(I$4,12,31),"1")/1000000</f>
        <v>58.460775240000004</v>
      </c>
      <c r="K1422" s="3">
        <f>[1]!EM_S_STM07_IS($A1422,"9",DATE(K$4,12,31),"1")/1000000</f>
        <v>673.8735858</v>
      </c>
      <c r="L1422" s="3">
        <f>[1]!EM_S_STM07_IS($A1422,"61",DATE(K$4,12,31),"1")/1000000</f>
        <v>62.084214060000001</v>
      </c>
      <c r="M1422" s="3">
        <f>[1]!EM_S_STM07_IS($A1422,"9",DATE(M$4,12,31),"1")/1000000</f>
        <v>557.15368787</v>
      </c>
      <c r="N1422" s="3">
        <f>[1]!EM_S_STM07_IS($A1422,"61",DATE(M$4,12,31),"1")/1000000</f>
        <v>7.6788845599999993</v>
      </c>
      <c r="O1422" s="6">
        <f t="shared" si="46"/>
        <v>5.9250978356468309E-2</v>
      </c>
      <c r="P1422" s="6">
        <f t="shared" si="47"/>
        <v>-0.32336197925229804</v>
      </c>
    </row>
    <row r="1423" spans="1:16" x14ac:dyDescent="0.25">
      <c r="A1423" s="5" t="s">
        <v>1417</v>
      </c>
      <c r="B1423" s="5" t="s">
        <v>4479</v>
      </c>
      <c r="C1423" s="3">
        <f>[1]!EM_S_STM07_IS($A1423,"9",DATE(C$4,12,31),"1")/1000000</f>
        <v>331.74071780000003</v>
      </c>
      <c r="D1423" s="3">
        <f>[1]!EM_S_STM07_IS($A1423,"61",DATE(C$4,12,31),"1")/1000000</f>
        <v>53.700768479999994</v>
      </c>
      <c r="E1423" s="3">
        <f>[1]!EM_S_STM07_IS($A1423,"9",DATE(E$4,12,31),"1")/1000000</f>
        <v>563.62422082000001</v>
      </c>
      <c r="F1423" s="3">
        <f>[1]!EM_S_STM07_IS($A1423,"61",DATE(E$4,12,31),"1")/1000000</f>
        <v>144.00019515</v>
      </c>
      <c r="G1423" s="3">
        <f>[1]!EM_S_STM07_IS($A1423,"9",DATE(G$4,12,31),"1")/1000000</f>
        <v>487.16311886</v>
      </c>
      <c r="H1423" s="3">
        <f>[1]!EM_S_STM07_IS($A1423,"61",DATE(G$4,12,31),"1")/1000000</f>
        <v>76.98649589</v>
      </c>
      <c r="I1423" s="3">
        <f>[1]!EM_S_STM07_IS($A1423,"9",DATE(I$4,12,31),"1")/1000000</f>
        <v>353.92619801000001</v>
      </c>
      <c r="J1423" s="3">
        <f>[1]!EM_S_STM07_IS($A1423,"61",DATE(I$4,12,31),"1")/1000000</f>
        <v>55.276480990000003</v>
      </c>
      <c r="K1423" s="3">
        <f>[1]!EM_S_STM07_IS($A1423,"9",DATE(K$4,12,31),"1")/1000000</f>
        <v>379.03819299000003</v>
      </c>
      <c r="L1423" s="3">
        <f>[1]!EM_S_STM07_IS($A1423,"61",DATE(K$4,12,31),"1")/1000000</f>
        <v>72.09047194</v>
      </c>
      <c r="M1423" s="3">
        <f>[1]!EM_S_STM07_IS($A1423,"9",DATE(M$4,12,31),"1")/1000000</f>
        <v>382.03787532999996</v>
      </c>
      <c r="N1423" s="3">
        <f>[1]!EM_S_STM07_IS($A1423,"61",DATE(M$4,12,31),"1")/1000000</f>
        <v>92.923921329999999</v>
      </c>
      <c r="O1423" s="6">
        <f t="shared" si="46"/>
        <v>2.8635546697014291E-2</v>
      </c>
      <c r="P1423" s="6">
        <f t="shared" si="47"/>
        <v>0.11591060669731434</v>
      </c>
    </row>
    <row r="1424" spans="1:16" x14ac:dyDescent="0.25">
      <c r="A1424" s="5" t="s">
        <v>1418</v>
      </c>
      <c r="B1424" s="5" t="s">
        <v>4480</v>
      </c>
      <c r="C1424" s="3">
        <f>[1]!EM_S_STM07_IS($A1424,"9",DATE(C$4,12,31),"1")/1000000</f>
        <v>768.31289980999998</v>
      </c>
      <c r="D1424" s="3">
        <f>[1]!EM_S_STM07_IS($A1424,"61",DATE(C$4,12,31),"1")/1000000</f>
        <v>82.955131399999999</v>
      </c>
      <c r="E1424" s="3">
        <f>[1]!EM_S_STM07_IS($A1424,"9",DATE(E$4,12,31),"1")/1000000</f>
        <v>1193.72171293</v>
      </c>
      <c r="F1424" s="3">
        <f>[1]!EM_S_STM07_IS($A1424,"61",DATE(E$4,12,31),"1")/1000000</f>
        <v>100.12966468</v>
      </c>
      <c r="G1424" s="3">
        <f>[1]!EM_S_STM07_IS($A1424,"9",DATE(G$4,12,31),"1")/1000000</f>
        <v>1963.2130218900002</v>
      </c>
      <c r="H1424" s="3">
        <f>[1]!EM_S_STM07_IS($A1424,"61",DATE(G$4,12,31),"1")/1000000</f>
        <v>144.15154125000001</v>
      </c>
      <c r="I1424" s="3">
        <f>[1]!EM_S_STM07_IS($A1424,"9",DATE(I$4,12,31),"1")/1000000</f>
        <v>2039.9982733900001</v>
      </c>
      <c r="J1424" s="3">
        <f>[1]!EM_S_STM07_IS($A1424,"61",DATE(I$4,12,31),"1")/1000000</f>
        <v>96.959822519999989</v>
      </c>
      <c r="K1424" s="3">
        <f>[1]!EM_S_STM07_IS($A1424,"9",DATE(K$4,12,31),"1")/1000000</f>
        <v>2653.0120825700001</v>
      </c>
      <c r="L1424" s="3">
        <f>[1]!EM_S_STM07_IS($A1424,"61",DATE(K$4,12,31),"1")/1000000</f>
        <v>70.989042909999995</v>
      </c>
      <c r="M1424" s="3">
        <f>[1]!EM_S_STM07_IS($A1424,"9",DATE(M$4,12,31),"1")/1000000</f>
        <v>3154.1914413099998</v>
      </c>
      <c r="N1424" s="3">
        <f>[1]!EM_S_STM07_IS($A1424,"61",DATE(M$4,12,31),"1")/1000000</f>
        <v>21.582475280000001</v>
      </c>
      <c r="O1424" s="6">
        <f t="shared" si="46"/>
        <v>0.32638616965345002</v>
      </c>
      <c r="P1424" s="6">
        <f t="shared" si="47"/>
        <v>-0.23607345831571047</v>
      </c>
    </row>
    <row r="1425" spans="1:16" x14ac:dyDescent="0.25">
      <c r="A1425" s="5" t="s">
        <v>1419</v>
      </c>
      <c r="B1425" s="5" t="s">
        <v>4481</v>
      </c>
      <c r="C1425" s="3">
        <f>[1]!EM_S_STM07_IS($A1425,"9",DATE(C$4,12,31),"1")/1000000</f>
        <v>567.96282085999997</v>
      </c>
      <c r="D1425" s="3">
        <f>[1]!EM_S_STM07_IS($A1425,"61",DATE(C$4,12,31),"1")/1000000</f>
        <v>109.21758446</v>
      </c>
      <c r="E1425" s="3">
        <f>[1]!EM_S_STM07_IS($A1425,"9",DATE(E$4,12,31),"1")/1000000</f>
        <v>615.66763078999998</v>
      </c>
      <c r="F1425" s="3">
        <f>[1]!EM_S_STM07_IS($A1425,"61",DATE(E$4,12,31),"1")/1000000</f>
        <v>53.288048079999996</v>
      </c>
      <c r="G1425" s="3">
        <f>[1]!EM_S_STM07_IS($A1425,"9",DATE(G$4,12,31),"1")/1000000</f>
        <v>671.32120545999999</v>
      </c>
      <c r="H1425" s="3">
        <f>[1]!EM_S_STM07_IS($A1425,"61",DATE(G$4,12,31),"1")/1000000</f>
        <v>58.360421209999998</v>
      </c>
      <c r="I1425" s="3">
        <f>[1]!EM_S_STM07_IS($A1425,"9",DATE(I$4,12,31),"1")/1000000</f>
        <v>1079.25355429</v>
      </c>
      <c r="J1425" s="3">
        <f>[1]!EM_S_STM07_IS($A1425,"61",DATE(I$4,12,31),"1")/1000000</f>
        <v>77.404678700000005</v>
      </c>
      <c r="K1425" s="3">
        <f>[1]!EM_S_STM07_IS($A1425,"9",DATE(K$4,12,31),"1")/1000000</f>
        <v>1438.1864344100002</v>
      </c>
      <c r="L1425" s="3">
        <f>[1]!EM_S_STM07_IS($A1425,"61",DATE(K$4,12,31),"1")/1000000</f>
        <v>97.065836340000004</v>
      </c>
      <c r="M1425" s="3">
        <f>[1]!EM_S_STM07_IS($A1425,"9",DATE(M$4,12,31),"1")/1000000</f>
        <v>1596.9765788900002</v>
      </c>
      <c r="N1425" s="3">
        <f>[1]!EM_S_STM07_IS($A1425,"61",DATE(M$4,12,31),"1")/1000000</f>
        <v>169.40519613000001</v>
      </c>
      <c r="O1425" s="6">
        <f t="shared" si="46"/>
        <v>0.22969024509613067</v>
      </c>
      <c r="P1425" s="6">
        <f t="shared" si="47"/>
        <v>9.1759128893638575E-2</v>
      </c>
    </row>
    <row r="1426" spans="1:16" x14ac:dyDescent="0.25">
      <c r="A1426" s="5" t="s">
        <v>1420</v>
      </c>
      <c r="B1426" s="5" t="s">
        <v>4482</v>
      </c>
      <c r="C1426" s="3">
        <f>[1]!EM_S_STM07_IS($A1426,"9",DATE(C$4,12,31),"1")/1000000</f>
        <v>208.52707674000001</v>
      </c>
      <c r="D1426" s="3">
        <f>[1]!EM_S_STM07_IS($A1426,"61",DATE(C$4,12,31),"1")/1000000</f>
        <v>57.894445259999998</v>
      </c>
      <c r="E1426" s="3">
        <f>[1]!EM_S_STM07_IS($A1426,"9",DATE(E$4,12,31),"1")/1000000</f>
        <v>341.59689795999998</v>
      </c>
      <c r="F1426" s="3">
        <f>[1]!EM_S_STM07_IS($A1426,"61",DATE(E$4,12,31),"1")/1000000</f>
        <v>75.741882799999999</v>
      </c>
      <c r="G1426" s="3">
        <f>[1]!EM_S_STM07_IS($A1426,"9",DATE(G$4,12,31),"1")/1000000</f>
        <v>495.07504467000001</v>
      </c>
      <c r="H1426" s="3">
        <f>[1]!EM_S_STM07_IS($A1426,"61",DATE(G$4,12,31),"1")/1000000</f>
        <v>60.160444909999995</v>
      </c>
      <c r="I1426" s="3">
        <f>[1]!EM_S_STM07_IS($A1426,"9",DATE(I$4,12,31),"1")/1000000</f>
        <v>499.17776774000004</v>
      </c>
      <c r="J1426" s="3">
        <f>[1]!EM_S_STM07_IS($A1426,"61",DATE(I$4,12,31),"1")/1000000</f>
        <v>54.940058490000006</v>
      </c>
      <c r="K1426" s="3">
        <f>[1]!EM_S_STM07_IS($A1426,"9",DATE(K$4,12,31),"1")/1000000</f>
        <v>678.20032692999996</v>
      </c>
      <c r="L1426" s="3">
        <f>[1]!EM_S_STM07_IS($A1426,"61",DATE(K$4,12,31),"1")/1000000</f>
        <v>79.581385940000004</v>
      </c>
      <c r="M1426" s="3">
        <f>[1]!EM_S_STM07_IS($A1426,"9",DATE(M$4,12,31),"1")/1000000</f>
        <v>977.56638951000002</v>
      </c>
      <c r="N1426" s="3">
        <f>[1]!EM_S_STM07_IS($A1426,"61",DATE(M$4,12,31),"1")/1000000</f>
        <v>85.495853969999999</v>
      </c>
      <c r="O1426" s="6">
        <f t="shared" si="46"/>
        <v>0.36206163769850397</v>
      </c>
      <c r="P1426" s="6">
        <f t="shared" si="47"/>
        <v>8.108945574060944E-2</v>
      </c>
    </row>
    <row r="1427" spans="1:16" x14ac:dyDescent="0.25">
      <c r="A1427" s="5" t="s">
        <v>1421</v>
      </c>
      <c r="B1427" s="5" t="s">
        <v>4483</v>
      </c>
      <c r="C1427" s="3">
        <f>[1]!EM_S_STM07_IS($A1427,"9",DATE(C$4,12,31),"1")/1000000</f>
        <v>371.72444767000002</v>
      </c>
      <c r="D1427" s="3">
        <f>[1]!EM_S_STM07_IS($A1427,"61",DATE(C$4,12,31),"1")/1000000</f>
        <v>30.49571087</v>
      </c>
      <c r="E1427" s="3">
        <f>[1]!EM_S_STM07_IS($A1427,"9",DATE(E$4,12,31),"1")/1000000</f>
        <v>471.57769489999998</v>
      </c>
      <c r="F1427" s="3">
        <f>[1]!EM_S_STM07_IS($A1427,"61",DATE(E$4,12,31),"1")/1000000</f>
        <v>20.46992977</v>
      </c>
      <c r="G1427" s="3">
        <f>[1]!EM_S_STM07_IS($A1427,"9",DATE(G$4,12,31),"1")/1000000</f>
        <v>680.25589033000006</v>
      </c>
      <c r="H1427" s="3">
        <f>[1]!EM_S_STM07_IS($A1427,"61",DATE(G$4,12,31),"1")/1000000</f>
        <v>18.112089620000003</v>
      </c>
      <c r="I1427" s="3">
        <f>[1]!EM_S_STM07_IS($A1427,"9",DATE(I$4,12,31),"1")/1000000</f>
        <v>627.87848652999992</v>
      </c>
      <c r="J1427" s="3">
        <f>[1]!EM_S_STM07_IS($A1427,"61",DATE(I$4,12,31),"1")/1000000</f>
        <v>-9.0509109999999993</v>
      </c>
      <c r="K1427" s="3">
        <f>[1]!EM_S_STM07_IS($A1427,"9",DATE(K$4,12,31),"1")/1000000</f>
        <v>490.78921285000001</v>
      </c>
      <c r="L1427" s="3">
        <f>[1]!EM_S_STM07_IS($A1427,"61",DATE(K$4,12,31),"1")/1000000</f>
        <v>21.524833530000002</v>
      </c>
      <c r="M1427" s="3">
        <f>[1]!EM_S_STM07_IS($A1427,"9",DATE(M$4,12,31),"1")/1000000</f>
        <v>1771.3949322999999</v>
      </c>
      <c r="N1427" s="3">
        <f>[1]!EM_S_STM07_IS($A1427,"61",DATE(M$4,12,31),"1")/1000000</f>
        <v>37.615641950000004</v>
      </c>
      <c r="O1427" s="6">
        <f t="shared" si="46"/>
        <v>0.36652900642155939</v>
      </c>
      <c r="P1427" s="6">
        <f t="shared" si="47"/>
        <v>4.2859839937402056E-2</v>
      </c>
    </row>
    <row r="1428" spans="1:16" x14ac:dyDescent="0.25">
      <c r="A1428" s="5" t="s">
        <v>1422</v>
      </c>
      <c r="B1428" s="5" t="s">
        <v>4484</v>
      </c>
      <c r="C1428" s="3">
        <f>[1]!EM_S_STM07_IS($A1428,"9",DATE(C$4,12,31),"1")/1000000</f>
        <v>486.3699939</v>
      </c>
      <c r="D1428" s="3">
        <f>[1]!EM_S_STM07_IS($A1428,"61",DATE(C$4,12,31),"1")/1000000</f>
        <v>42.411662929999999</v>
      </c>
      <c r="E1428" s="3">
        <f>[1]!EM_S_STM07_IS($A1428,"9",DATE(E$4,12,31),"1")/1000000</f>
        <v>550.40191342999992</v>
      </c>
      <c r="F1428" s="3">
        <f>[1]!EM_S_STM07_IS($A1428,"61",DATE(E$4,12,31),"1")/1000000</f>
        <v>22.406896839999998</v>
      </c>
      <c r="G1428" s="3">
        <f>[1]!EM_S_STM07_IS($A1428,"9",DATE(G$4,12,31),"1")/1000000</f>
        <v>554.61836288999996</v>
      </c>
      <c r="H1428" s="3">
        <f>[1]!EM_S_STM07_IS($A1428,"61",DATE(G$4,12,31),"1")/1000000</f>
        <v>34.191400510000001</v>
      </c>
      <c r="I1428" s="3">
        <f>[1]!EM_S_STM07_IS($A1428,"9",DATE(I$4,12,31),"1")/1000000</f>
        <v>632.14216463000002</v>
      </c>
      <c r="J1428" s="3">
        <f>[1]!EM_S_STM07_IS($A1428,"61",DATE(I$4,12,31),"1")/1000000</f>
        <v>34.769765130000003</v>
      </c>
      <c r="K1428" s="3">
        <f>[1]!EM_S_STM07_IS($A1428,"9",DATE(K$4,12,31),"1")/1000000</f>
        <v>763.21597545000009</v>
      </c>
      <c r="L1428" s="3">
        <f>[1]!EM_S_STM07_IS($A1428,"61",DATE(K$4,12,31),"1")/1000000</f>
        <v>52.210436380000004</v>
      </c>
      <c r="M1428" s="3">
        <f>[1]!EM_S_STM07_IS($A1428,"9",DATE(M$4,12,31),"1")/1000000</f>
        <v>588.96034436000002</v>
      </c>
      <c r="N1428" s="3">
        <f>[1]!EM_S_STM07_IS($A1428,"61",DATE(M$4,12,31),"1")/1000000</f>
        <v>10.90038878</v>
      </c>
      <c r="O1428" s="6">
        <f t="shared" si="46"/>
        <v>3.9019877332468589E-2</v>
      </c>
      <c r="P1428" s="6">
        <f t="shared" si="47"/>
        <v>-0.23793619058040072</v>
      </c>
    </row>
    <row r="1429" spans="1:16" x14ac:dyDescent="0.25">
      <c r="A1429" s="5" t="s">
        <v>1423</v>
      </c>
      <c r="B1429" s="5" t="s">
        <v>4485</v>
      </c>
      <c r="C1429" s="3">
        <f>[1]!EM_S_STM07_IS($A1429,"9",DATE(C$4,12,31),"1")/1000000</f>
        <v>281.83742783999998</v>
      </c>
      <c r="D1429" s="3">
        <f>[1]!EM_S_STM07_IS($A1429,"61",DATE(C$4,12,31),"1")/1000000</f>
        <v>96.177584580000001</v>
      </c>
      <c r="E1429" s="3">
        <f>[1]!EM_S_STM07_IS($A1429,"9",DATE(E$4,12,31),"1")/1000000</f>
        <v>403.06820249999998</v>
      </c>
      <c r="F1429" s="3">
        <f>[1]!EM_S_STM07_IS($A1429,"61",DATE(E$4,12,31),"1")/1000000</f>
        <v>153.98811683000002</v>
      </c>
      <c r="G1429" s="3">
        <f>[1]!EM_S_STM07_IS($A1429,"9",DATE(G$4,12,31),"1")/1000000</f>
        <v>720.91150547000007</v>
      </c>
      <c r="H1429" s="3">
        <f>[1]!EM_S_STM07_IS($A1429,"61",DATE(G$4,12,31),"1")/1000000</f>
        <v>215.04173708000002</v>
      </c>
      <c r="I1429" s="3">
        <f>[1]!EM_S_STM07_IS($A1429,"9",DATE(I$4,12,31),"1")/1000000</f>
        <v>920.46572553999999</v>
      </c>
      <c r="J1429" s="3">
        <f>[1]!EM_S_STM07_IS($A1429,"61",DATE(I$4,12,31),"1")/1000000</f>
        <v>258.26471828000001</v>
      </c>
      <c r="K1429" s="3">
        <f>[1]!EM_S_STM07_IS($A1429,"9",DATE(K$4,12,31),"1")/1000000</f>
        <v>1916.0731529000002</v>
      </c>
      <c r="L1429" s="3">
        <f>[1]!EM_S_STM07_IS($A1429,"61",DATE(K$4,12,31),"1")/1000000</f>
        <v>390.06029475000003</v>
      </c>
      <c r="M1429" s="3">
        <f>[1]!EM_S_STM07_IS($A1429,"9",DATE(M$4,12,31),"1")/1000000</f>
        <v>2657.3032610999999</v>
      </c>
      <c r="N1429" s="3">
        <f>[1]!EM_S_STM07_IS($A1429,"61",DATE(M$4,12,31),"1")/1000000</f>
        <v>475.48141118000001</v>
      </c>
      <c r="O1429" s="6">
        <f t="shared" si="46"/>
        <v>0.56634884354453896</v>
      </c>
      <c r="P1429" s="6">
        <f t="shared" si="47"/>
        <v>0.37661321848129181</v>
      </c>
    </row>
    <row r="1430" spans="1:16" x14ac:dyDescent="0.25">
      <c r="A1430" s="5" t="s">
        <v>1424</v>
      </c>
      <c r="B1430" s="5" t="s">
        <v>4486</v>
      </c>
      <c r="C1430" s="3">
        <f>[1]!EM_S_STM07_IS($A1430,"9",DATE(C$4,12,31),"1")/1000000</f>
        <v>862.82752857000003</v>
      </c>
      <c r="D1430" s="3">
        <f>[1]!EM_S_STM07_IS($A1430,"61",DATE(C$4,12,31),"1")/1000000</f>
        <v>250.81112771000002</v>
      </c>
      <c r="E1430" s="3">
        <f>[1]!EM_S_STM07_IS($A1430,"9",DATE(E$4,12,31),"1")/1000000</f>
        <v>989.50186245999998</v>
      </c>
      <c r="F1430" s="3">
        <f>[1]!EM_S_STM07_IS($A1430,"61",DATE(E$4,12,31),"1")/1000000</f>
        <v>187.20821581000001</v>
      </c>
      <c r="G1430" s="3">
        <f>[1]!EM_S_STM07_IS($A1430,"9",DATE(G$4,12,31),"1")/1000000</f>
        <v>1503.9552710400001</v>
      </c>
      <c r="H1430" s="3">
        <f>[1]!EM_S_STM07_IS($A1430,"61",DATE(G$4,12,31),"1")/1000000</f>
        <v>-191.18348505</v>
      </c>
      <c r="I1430" s="3">
        <f>[1]!EM_S_STM07_IS($A1430,"9",DATE(I$4,12,31),"1")/1000000</f>
        <v>1895.2731118900001</v>
      </c>
      <c r="J1430" s="3">
        <f>[1]!EM_S_STM07_IS($A1430,"61",DATE(I$4,12,31),"1")/1000000</f>
        <v>55.313955540000002</v>
      </c>
      <c r="K1430" s="3">
        <f>[1]!EM_S_STM07_IS($A1430,"9",DATE(K$4,12,31),"1")/1000000</f>
        <v>2450.8640036500001</v>
      </c>
      <c r="L1430" s="3">
        <f>[1]!EM_S_STM07_IS($A1430,"61",DATE(K$4,12,31),"1")/1000000</f>
        <v>535.50258758999996</v>
      </c>
      <c r="M1430" s="3">
        <f>[1]!EM_S_STM07_IS($A1430,"9",DATE(M$4,12,31),"1")/1000000</f>
        <v>2060.7604250300001</v>
      </c>
      <c r="N1430" s="3">
        <f>[1]!EM_S_STM07_IS($A1430,"61",DATE(M$4,12,31),"1")/1000000</f>
        <v>96.035192680000009</v>
      </c>
      <c r="O1430" s="6">
        <f t="shared" si="46"/>
        <v>0.19020207352039398</v>
      </c>
      <c r="P1430" s="6">
        <f t="shared" si="47"/>
        <v>-0.1746907318306099</v>
      </c>
    </row>
    <row r="1431" spans="1:16" x14ac:dyDescent="0.25">
      <c r="A1431" s="5" t="s">
        <v>1425</v>
      </c>
      <c r="B1431" s="5" t="s">
        <v>4487</v>
      </c>
      <c r="C1431" s="3">
        <f>[1]!EM_S_STM07_IS($A1431,"9",DATE(C$4,12,31),"1")/1000000</f>
        <v>1045.01585417</v>
      </c>
      <c r="D1431" s="3">
        <f>[1]!EM_S_STM07_IS($A1431,"61",DATE(C$4,12,31),"1")/1000000</f>
        <v>76.79357195</v>
      </c>
      <c r="E1431" s="3">
        <f>[1]!EM_S_STM07_IS($A1431,"9",DATE(E$4,12,31),"1")/1000000</f>
        <v>1119.7630263199999</v>
      </c>
      <c r="F1431" s="3">
        <f>[1]!EM_S_STM07_IS($A1431,"61",DATE(E$4,12,31),"1")/1000000</f>
        <v>57.266138149999996</v>
      </c>
      <c r="G1431" s="3">
        <f>[1]!EM_S_STM07_IS($A1431,"9",DATE(G$4,12,31),"1")/1000000</f>
        <v>2190.6610721300003</v>
      </c>
      <c r="H1431" s="3">
        <f>[1]!EM_S_STM07_IS($A1431,"61",DATE(G$4,12,31),"1")/1000000</f>
        <v>90.27570206</v>
      </c>
      <c r="I1431" s="3">
        <f>[1]!EM_S_STM07_IS($A1431,"9",DATE(I$4,12,31),"1")/1000000</f>
        <v>2113.7875982599999</v>
      </c>
      <c r="J1431" s="3">
        <f>[1]!EM_S_STM07_IS($A1431,"61",DATE(I$4,12,31),"1")/1000000</f>
        <v>95.448649810000006</v>
      </c>
      <c r="K1431" s="3">
        <f>[1]!EM_S_STM07_IS($A1431,"9",DATE(K$4,12,31),"1")/1000000</f>
        <v>1769.5641218800001</v>
      </c>
      <c r="L1431" s="3">
        <f>[1]!EM_S_STM07_IS($A1431,"61",DATE(K$4,12,31),"1")/1000000</f>
        <v>63.435189469999997</v>
      </c>
      <c r="M1431" s="3">
        <f>[1]!EM_S_STM07_IS($A1431,"9",DATE(M$4,12,31),"1")/1000000</f>
        <v>1752.3967054300001</v>
      </c>
      <c r="N1431" s="3">
        <f>[1]!EM_S_STM07_IS($A1431,"61",DATE(M$4,12,31),"1")/1000000</f>
        <v>26.830599710000001</v>
      </c>
      <c r="O1431" s="6">
        <f t="shared" si="46"/>
        <v>0.10892432405066965</v>
      </c>
      <c r="P1431" s="6">
        <f t="shared" si="47"/>
        <v>-0.189671521360257</v>
      </c>
    </row>
    <row r="1432" spans="1:16" x14ac:dyDescent="0.25">
      <c r="A1432" s="5" t="s">
        <v>1426</v>
      </c>
      <c r="B1432" s="5" t="s">
        <v>4488</v>
      </c>
      <c r="C1432" s="3">
        <f>[1]!EM_S_STM07_IS($A1432,"9",DATE(C$4,12,31),"1")/1000000</f>
        <v>140.11723751</v>
      </c>
      <c r="D1432" s="3">
        <f>[1]!EM_S_STM07_IS($A1432,"61",DATE(C$4,12,31),"1")/1000000</f>
        <v>48.186377799999995</v>
      </c>
      <c r="E1432" s="3">
        <f>[1]!EM_S_STM07_IS($A1432,"9",DATE(E$4,12,31),"1")/1000000</f>
        <v>162.97663043</v>
      </c>
      <c r="F1432" s="3">
        <f>[1]!EM_S_STM07_IS($A1432,"61",DATE(E$4,12,31),"1")/1000000</f>
        <v>75.448691949999997</v>
      </c>
      <c r="G1432" s="3">
        <f>[1]!EM_S_STM07_IS($A1432,"9",DATE(G$4,12,31),"1")/1000000</f>
        <v>215.75298915000002</v>
      </c>
      <c r="H1432" s="3">
        <f>[1]!EM_S_STM07_IS($A1432,"61",DATE(G$4,12,31),"1")/1000000</f>
        <v>6.0942570900000002</v>
      </c>
      <c r="I1432" s="3">
        <f>[1]!EM_S_STM07_IS($A1432,"9",DATE(I$4,12,31),"1")/1000000</f>
        <v>352.28148142000003</v>
      </c>
      <c r="J1432" s="3">
        <f>[1]!EM_S_STM07_IS($A1432,"61",DATE(I$4,12,31),"1")/1000000</f>
        <v>-65.612025680000002</v>
      </c>
      <c r="K1432" s="3">
        <f>[1]!EM_S_STM07_IS($A1432,"9",DATE(K$4,12,31),"1")/1000000</f>
        <v>807.71811525999999</v>
      </c>
      <c r="L1432" s="3">
        <f>[1]!EM_S_STM07_IS($A1432,"61",DATE(K$4,12,31),"1")/1000000</f>
        <v>63.085706939999994</v>
      </c>
      <c r="M1432" s="3">
        <f>[1]!EM_S_STM07_IS($A1432,"9",DATE(M$4,12,31),"1")/1000000</f>
        <v>1299.9707099100001</v>
      </c>
      <c r="N1432" s="3">
        <f>[1]!EM_S_STM07_IS($A1432,"61",DATE(M$4,12,31),"1")/1000000</f>
        <v>221.36878682</v>
      </c>
      <c r="O1432" s="6">
        <f t="shared" si="46"/>
        <v>0.56130733549438871</v>
      </c>
      <c r="P1432" s="6">
        <f t="shared" si="47"/>
        <v>0.35655816822671405</v>
      </c>
    </row>
    <row r="1433" spans="1:16" x14ac:dyDescent="0.25">
      <c r="A1433" s="5" t="s">
        <v>1427</v>
      </c>
      <c r="B1433" s="5" t="s">
        <v>4489</v>
      </c>
      <c r="C1433" s="3">
        <f>[1]!EM_S_STM07_IS($A1433,"9",DATE(C$4,12,31),"1")/1000000</f>
        <v>171.69698732000001</v>
      </c>
      <c r="D1433" s="3">
        <f>[1]!EM_S_STM07_IS($A1433,"61",DATE(C$4,12,31),"1")/1000000</f>
        <v>46.6614261</v>
      </c>
      <c r="E1433" s="3">
        <f>[1]!EM_S_STM07_IS($A1433,"9",DATE(E$4,12,31),"1")/1000000</f>
        <v>146.55777563000001</v>
      </c>
      <c r="F1433" s="3">
        <f>[1]!EM_S_STM07_IS($A1433,"61",DATE(E$4,12,31),"1")/1000000</f>
        <v>40.209990189999999</v>
      </c>
      <c r="G1433" s="3">
        <f>[1]!EM_S_STM07_IS($A1433,"9",DATE(G$4,12,31),"1")/1000000</f>
        <v>210.40212915000001</v>
      </c>
      <c r="H1433" s="3">
        <f>[1]!EM_S_STM07_IS($A1433,"61",DATE(G$4,12,31),"1")/1000000</f>
        <v>46.516519520000003</v>
      </c>
      <c r="I1433" s="3">
        <f>[1]!EM_S_STM07_IS($A1433,"9",DATE(I$4,12,31),"1")/1000000</f>
        <v>334.77924973</v>
      </c>
      <c r="J1433" s="3">
        <f>[1]!EM_S_STM07_IS($A1433,"61",DATE(I$4,12,31),"1")/1000000</f>
        <v>60.119264909999998</v>
      </c>
      <c r="K1433" s="3">
        <f>[1]!EM_S_STM07_IS($A1433,"9",DATE(K$4,12,31),"1")/1000000</f>
        <v>440.61565673000001</v>
      </c>
      <c r="L1433" s="3">
        <f>[1]!EM_S_STM07_IS($A1433,"61",DATE(K$4,12,31),"1")/1000000</f>
        <v>71.694196140000003</v>
      </c>
      <c r="M1433" s="3">
        <f>[1]!EM_S_STM07_IS($A1433,"9",DATE(M$4,12,31),"1")/1000000</f>
        <v>628.14120075999995</v>
      </c>
      <c r="N1433" s="3">
        <f>[1]!EM_S_STM07_IS($A1433,"61",DATE(M$4,12,31),"1")/1000000</f>
        <v>86.731399540000012</v>
      </c>
      <c r="O1433" s="6">
        <f t="shared" si="46"/>
        <v>0.29616091407958534</v>
      </c>
      <c r="P1433" s="6">
        <f t="shared" si="47"/>
        <v>0.13199281241808336</v>
      </c>
    </row>
    <row r="1434" spans="1:16" x14ac:dyDescent="0.25">
      <c r="A1434" s="5" t="s">
        <v>1428</v>
      </c>
      <c r="B1434" s="5" t="s">
        <v>4490</v>
      </c>
      <c r="C1434" s="3">
        <f>[1]!EM_S_STM07_IS($A1434,"9",DATE(C$4,12,31),"1")/1000000</f>
        <v>584.06251748</v>
      </c>
      <c r="D1434" s="3">
        <f>[1]!EM_S_STM07_IS($A1434,"61",DATE(C$4,12,31),"1")/1000000</f>
        <v>63.525863749999999</v>
      </c>
      <c r="E1434" s="3">
        <f>[1]!EM_S_STM07_IS($A1434,"9",DATE(E$4,12,31),"1")/1000000</f>
        <v>1071.2537504100001</v>
      </c>
      <c r="F1434" s="3">
        <f>[1]!EM_S_STM07_IS($A1434,"61",DATE(E$4,12,31),"1")/1000000</f>
        <v>75.03106523000001</v>
      </c>
      <c r="G1434" s="3">
        <f>[1]!EM_S_STM07_IS($A1434,"9",DATE(G$4,12,31),"1")/1000000</f>
        <v>951.32693201999996</v>
      </c>
      <c r="H1434" s="3">
        <f>[1]!EM_S_STM07_IS($A1434,"61",DATE(G$4,12,31),"1")/1000000</f>
        <v>58.894807180000001</v>
      </c>
      <c r="I1434" s="3">
        <f>[1]!EM_S_STM07_IS($A1434,"9",DATE(I$4,12,31),"1")/1000000</f>
        <v>1186.2247031099998</v>
      </c>
      <c r="J1434" s="3">
        <f>[1]!EM_S_STM07_IS($A1434,"61",DATE(I$4,12,31),"1")/1000000</f>
        <v>10.494012420000001</v>
      </c>
      <c r="K1434" s="3">
        <f>[1]!EM_S_STM07_IS($A1434,"9",DATE(K$4,12,31),"1")/1000000</f>
        <v>1207.1797022999999</v>
      </c>
      <c r="L1434" s="3">
        <f>[1]!EM_S_STM07_IS($A1434,"61",DATE(K$4,12,31),"1")/1000000</f>
        <v>22.381383469999999</v>
      </c>
      <c r="M1434" s="3">
        <f>[1]!EM_S_STM07_IS($A1434,"9",DATE(M$4,12,31),"1")/1000000</f>
        <v>1267.62919549</v>
      </c>
      <c r="N1434" s="3">
        <f>[1]!EM_S_STM07_IS($A1434,"61",DATE(M$4,12,31),"1")/1000000</f>
        <v>68.862534010000005</v>
      </c>
      <c r="O1434" s="6">
        <f t="shared" si="46"/>
        <v>0.16763358815142038</v>
      </c>
      <c r="P1434" s="6">
        <f t="shared" si="47"/>
        <v>1.6263866045201469E-2</v>
      </c>
    </row>
    <row r="1435" spans="1:16" x14ac:dyDescent="0.25">
      <c r="A1435" s="5" t="s">
        <v>1429</v>
      </c>
      <c r="B1435" s="5" t="s">
        <v>4491</v>
      </c>
      <c r="C1435" s="3">
        <f>[1]!EM_S_STM07_IS($A1435,"9",DATE(C$4,12,31),"1")/1000000</f>
        <v>236.08242831000001</v>
      </c>
      <c r="D1435" s="3">
        <f>[1]!EM_S_STM07_IS($A1435,"61",DATE(C$4,12,31),"1")/1000000</f>
        <v>60.099177259999998</v>
      </c>
      <c r="E1435" s="3">
        <f>[1]!EM_S_STM07_IS($A1435,"9",DATE(E$4,12,31),"1")/1000000</f>
        <v>304.06252748000003</v>
      </c>
      <c r="F1435" s="3">
        <f>[1]!EM_S_STM07_IS($A1435,"61",DATE(E$4,12,31),"1")/1000000</f>
        <v>79.31232593</v>
      </c>
      <c r="G1435" s="3">
        <f>[1]!EM_S_STM07_IS($A1435,"9",DATE(G$4,12,31),"1")/1000000</f>
        <v>292.55616884</v>
      </c>
      <c r="H1435" s="3">
        <f>[1]!EM_S_STM07_IS($A1435,"61",DATE(G$4,12,31),"1")/1000000</f>
        <v>83.151183140000001</v>
      </c>
      <c r="I1435" s="3">
        <f>[1]!EM_S_STM07_IS($A1435,"9",DATE(I$4,12,31),"1")/1000000</f>
        <v>291.30823924000003</v>
      </c>
      <c r="J1435" s="3">
        <f>[1]!EM_S_STM07_IS($A1435,"61",DATE(I$4,12,31),"1")/1000000</f>
        <v>65.408025340000009</v>
      </c>
      <c r="K1435" s="3">
        <f>[1]!EM_S_STM07_IS($A1435,"9",DATE(K$4,12,31),"1")/1000000</f>
        <v>254.30580115000001</v>
      </c>
      <c r="L1435" s="3">
        <f>[1]!EM_S_STM07_IS($A1435,"61",DATE(K$4,12,31),"1")/1000000</f>
        <v>59.693070040000002</v>
      </c>
      <c r="M1435" s="3">
        <f>[1]!EM_S_STM07_IS($A1435,"9",DATE(M$4,12,31),"1")/1000000</f>
        <v>224.08616890000002</v>
      </c>
      <c r="N1435" s="3">
        <f>[1]!EM_S_STM07_IS($A1435,"61",DATE(M$4,12,31),"1")/1000000</f>
        <v>34.97651072</v>
      </c>
      <c r="O1435" s="6">
        <f t="shared" si="46"/>
        <v>-1.0375866637692188E-2</v>
      </c>
      <c r="P1435" s="6">
        <f t="shared" si="47"/>
        <v>-0.10260924511585701</v>
      </c>
    </row>
    <row r="1436" spans="1:16" x14ac:dyDescent="0.25">
      <c r="A1436" s="5" t="s">
        <v>1430</v>
      </c>
      <c r="B1436" s="5" t="s">
        <v>4492</v>
      </c>
      <c r="C1436" s="3">
        <f>[1]!EM_S_STM07_IS($A1436,"9",DATE(C$4,12,31),"1")/1000000</f>
        <v>302.50377139</v>
      </c>
      <c r="D1436" s="3">
        <f>[1]!EM_S_STM07_IS($A1436,"61",DATE(C$4,12,31),"1")/1000000</f>
        <v>49.391450770000006</v>
      </c>
      <c r="E1436" s="3">
        <f>[1]!EM_S_STM07_IS($A1436,"9",DATE(E$4,12,31),"1")/1000000</f>
        <v>287.06632741999999</v>
      </c>
      <c r="F1436" s="3">
        <f>[1]!EM_S_STM07_IS($A1436,"61",DATE(E$4,12,31),"1")/1000000</f>
        <v>39.671905029999998</v>
      </c>
      <c r="G1436" s="3">
        <f>[1]!EM_S_STM07_IS($A1436,"9",DATE(G$4,12,31),"1")/1000000</f>
        <v>206.02253522000001</v>
      </c>
      <c r="H1436" s="3">
        <f>[1]!EM_S_STM07_IS($A1436,"61",DATE(G$4,12,31),"1")/1000000</f>
        <v>12.768339730000001</v>
      </c>
      <c r="I1436" s="3">
        <f>[1]!EM_S_STM07_IS($A1436,"9",DATE(I$4,12,31),"1")/1000000</f>
        <v>238.98012975999998</v>
      </c>
      <c r="J1436" s="3">
        <f>[1]!EM_S_STM07_IS($A1436,"61",DATE(I$4,12,31),"1")/1000000</f>
        <v>9.14371723</v>
      </c>
      <c r="K1436" s="3">
        <f>[1]!EM_S_STM07_IS($A1436,"9",DATE(K$4,12,31),"1")/1000000</f>
        <v>267.47410450000001</v>
      </c>
      <c r="L1436" s="3">
        <f>[1]!EM_S_STM07_IS($A1436,"61",DATE(K$4,12,31),"1")/1000000</f>
        <v>8.4992473100000012</v>
      </c>
      <c r="M1436" s="3">
        <f>[1]!EM_S_STM07_IS($A1436,"9",DATE(M$4,12,31),"1")/1000000</f>
        <v>289.77582487000001</v>
      </c>
      <c r="N1436" s="3">
        <f>[1]!EM_S_STM07_IS($A1436,"61",DATE(M$4,12,31),"1")/1000000</f>
        <v>6.6878732300000001</v>
      </c>
      <c r="O1436" s="6">
        <f t="shared" si="46"/>
        <v>-8.5603772055540261E-3</v>
      </c>
      <c r="P1436" s="6">
        <f t="shared" si="47"/>
        <v>-0.32961042840002508</v>
      </c>
    </row>
    <row r="1437" spans="1:16" x14ac:dyDescent="0.25">
      <c r="A1437" s="5" t="s">
        <v>1431</v>
      </c>
      <c r="B1437" s="5" t="s">
        <v>4493</v>
      </c>
      <c r="C1437" s="3">
        <f>[1]!EM_S_STM07_IS($A1437,"9",DATE(C$4,12,31),"1")/1000000</f>
        <v>162.18660869999999</v>
      </c>
      <c r="D1437" s="3">
        <f>[1]!EM_S_STM07_IS($A1437,"61",DATE(C$4,12,31),"1")/1000000</f>
        <v>34.426815049999995</v>
      </c>
      <c r="E1437" s="3">
        <f>[1]!EM_S_STM07_IS($A1437,"9",DATE(E$4,12,31),"1")/1000000</f>
        <v>191.72658702999999</v>
      </c>
      <c r="F1437" s="3">
        <f>[1]!EM_S_STM07_IS($A1437,"61",DATE(E$4,12,31),"1")/1000000</f>
        <v>37.648525100000001</v>
      </c>
      <c r="G1437" s="3">
        <f>[1]!EM_S_STM07_IS($A1437,"9",DATE(G$4,12,31),"1")/1000000</f>
        <v>276.82019291</v>
      </c>
      <c r="H1437" s="3">
        <f>[1]!EM_S_STM07_IS($A1437,"61",DATE(G$4,12,31),"1")/1000000</f>
        <v>51.06457296</v>
      </c>
      <c r="I1437" s="3">
        <f>[1]!EM_S_STM07_IS($A1437,"9",DATE(I$4,12,31),"1")/1000000</f>
        <v>342.88121058999997</v>
      </c>
      <c r="J1437" s="3">
        <f>[1]!EM_S_STM07_IS($A1437,"61",DATE(I$4,12,31),"1")/1000000</f>
        <v>62.673048280000003</v>
      </c>
      <c r="K1437" s="3">
        <f>[1]!EM_S_STM07_IS($A1437,"9",DATE(K$4,12,31),"1")/1000000</f>
        <v>324.97200135000003</v>
      </c>
      <c r="L1437" s="3">
        <f>[1]!EM_S_STM07_IS($A1437,"61",DATE(K$4,12,31),"1")/1000000</f>
        <v>51.95371446</v>
      </c>
      <c r="M1437" s="3">
        <f>[1]!EM_S_STM07_IS($A1437,"9",DATE(M$4,12,31),"1")/1000000</f>
        <v>301.38644923000004</v>
      </c>
      <c r="N1437" s="3">
        <f>[1]!EM_S_STM07_IS($A1437,"61",DATE(M$4,12,31),"1")/1000000</f>
        <v>22.5979016</v>
      </c>
      <c r="O1437" s="6">
        <f t="shared" si="46"/>
        <v>0.13193567004161877</v>
      </c>
      <c r="P1437" s="6">
        <f t="shared" si="47"/>
        <v>-8.0748698630658589E-2</v>
      </c>
    </row>
    <row r="1438" spans="1:16" x14ac:dyDescent="0.25">
      <c r="A1438" s="5" t="s">
        <v>1432</v>
      </c>
      <c r="B1438" s="5" t="s">
        <v>4494</v>
      </c>
      <c r="C1438" s="3">
        <f>[1]!EM_S_STM07_IS($A1438,"9",DATE(C$4,12,31),"1")/1000000</f>
        <v>358.79229169000001</v>
      </c>
      <c r="D1438" s="3">
        <f>[1]!EM_S_STM07_IS($A1438,"61",DATE(C$4,12,31),"1")/1000000</f>
        <v>154.41660680000001</v>
      </c>
      <c r="E1438" s="3">
        <f>[1]!EM_S_STM07_IS($A1438,"9",DATE(E$4,12,31),"1")/1000000</f>
        <v>473.81089163000001</v>
      </c>
      <c r="F1438" s="3">
        <f>[1]!EM_S_STM07_IS($A1438,"61",DATE(E$4,12,31),"1")/1000000</f>
        <v>207.53762933000002</v>
      </c>
      <c r="G1438" s="3">
        <f>[1]!EM_S_STM07_IS($A1438,"9",DATE(G$4,12,31),"1")/1000000</f>
        <v>537.55854109000006</v>
      </c>
      <c r="H1438" s="3">
        <f>[1]!EM_S_STM07_IS($A1438,"61",DATE(G$4,12,31),"1")/1000000</f>
        <v>232.80321749000001</v>
      </c>
      <c r="I1438" s="3">
        <f>[1]!EM_S_STM07_IS($A1438,"9",DATE(I$4,12,31),"1")/1000000</f>
        <v>583.09475726999995</v>
      </c>
      <c r="J1438" s="3">
        <f>[1]!EM_S_STM07_IS($A1438,"61",DATE(I$4,12,31),"1")/1000000</f>
        <v>47.893080700000006</v>
      </c>
      <c r="K1438" s="3">
        <f>[1]!EM_S_STM07_IS($A1438,"9",DATE(K$4,12,31),"1")/1000000</f>
        <v>719.02131105000001</v>
      </c>
      <c r="L1438" s="3">
        <f>[1]!EM_S_STM07_IS($A1438,"61",DATE(K$4,12,31),"1")/1000000</f>
        <v>143.42467403000001</v>
      </c>
      <c r="M1438" s="3">
        <f>[1]!EM_S_STM07_IS($A1438,"9",DATE(M$4,12,31),"1")/1000000</f>
        <v>1006.0270169199999</v>
      </c>
      <c r="N1438" s="3">
        <f>[1]!EM_S_STM07_IS($A1438,"61",DATE(M$4,12,31),"1")/1000000</f>
        <v>-840.89529933000006</v>
      </c>
      <c r="O1438" s="6">
        <f t="shared" si="46"/>
        <v>0.2290040327968712</v>
      </c>
      <c r="P1438" s="6">
        <f t="shared" si="47"/>
        <v>-2.4034908446839083</v>
      </c>
    </row>
    <row r="1439" spans="1:16" x14ac:dyDescent="0.25">
      <c r="A1439" s="5" t="s">
        <v>1433</v>
      </c>
      <c r="B1439" s="5" t="s">
        <v>4495</v>
      </c>
      <c r="C1439" s="3">
        <f>[1]!EM_S_STM07_IS($A1439,"9",DATE(C$4,12,31),"1")/1000000</f>
        <v>167.93153722</v>
      </c>
      <c r="D1439" s="3">
        <f>[1]!EM_S_STM07_IS($A1439,"61",DATE(C$4,12,31),"1")/1000000</f>
        <v>42.203515029999998</v>
      </c>
      <c r="E1439" s="3">
        <f>[1]!EM_S_STM07_IS($A1439,"9",DATE(E$4,12,31),"1")/1000000</f>
        <v>207.56940791999997</v>
      </c>
      <c r="F1439" s="3">
        <f>[1]!EM_S_STM07_IS($A1439,"61",DATE(E$4,12,31),"1")/1000000</f>
        <v>58.849583369999998</v>
      </c>
      <c r="G1439" s="3">
        <f>[1]!EM_S_STM07_IS($A1439,"9",DATE(G$4,12,31),"1")/1000000</f>
        <v>247.82823064999999</v>
      </c>
      <c r="H1439" s="3">
        <f>[1]!EM_S_STM07_IS($A1439,"61",DATE(G$4,12,31),"1")/1000000</f>
        <v>6.4942775999999993</v>
      </c>
      <c r="I1439" s="3">
        <f>[1]!EM_S_STM07_IS($A1439,"9",DATE(I$4,12,31),"1")/1000000</f>
        <v>254.83754422999999</v>
      </c>
      <c r="J1439" s="3">
        <f>[1]!EM_S_STM07_IS($A1439,"61",DATE(I$4,12,31),"1")/1000000</f>
        <v>-163.15900497999999</v>
      </c>
      <c r="K1439" s="3">
        <f>[1]!EM_S_STM07_IS($A1439,"9",DATE(K$4,12,31),"1")/1000000</f>
        <v>307.84253493</v>
      </c>
      <c r="L1439" s="3">
        <f>[1]!EM_S_STM07_IS($A1439,"61",DATE(K$4,12,31),"1")/1000000</f>
        <v>-293.27429694</v>
      </c>
      <c r="M1439" s="3">
        <f>[1]!EM_S_STM07_IS($A1439,"9",DATE(M$4,12,31),"1")/1000000</f>
        <v>280.13723436999999</v>
      </c>
      <c r="N1439" s="3">
        <f>[1]!EM_S_STM07_IS($A1439,"61",DATE(M$4,12,31),"1")/1000000</f>
        <v>10.57660527</v>
      </c>
      <c r="O1439" s="6">
        <f t="shared" si="46"/>
        <v>0.10776519191236233</v>
      </c>
      <c r="P1439" s="6">
        <f t="shared" si="47"/>
        <v>-0.24177249513341748</v>
      </c>
    </row>
    <row r="1440" spans="1:16" x14ac:dyDescent="0.25">
      <c r="A1440" s="5" t="s">
        <v>1434</v>
      </c>
      <c r="B1440" s="5" t="s">
        <v>4496</v>
      </c>
      <c r="C1440" s="3">
        <f>[1]!EM_S_STM07_IS($A1440,"9",DATE(C$4,12,31),"1")/1000000</f>
        <v>444.75666194999997</v>
      </c>
      <c r="D1440" s="3">
        <f>[1]!EM_S_STM07_IS($A1440,"61",DATE(C$4,12,31),"1")/1000000</f>
        <v>163.33792884000002</v>
      </c>
      <c r="E1440" s="3">
        <f>[1]!EM_S_STM07_IS($A1440,"9",DATE(E$4,12,31),"1")/1000000</f>
        <v>504.53217513999999</v>
      </c>
      <c r="F1440" s="3">
        <f>[1]!EM_S_STM07_IS($A1440,"61",DATE(E$4,12,31),"1")/1000000</f>
        <v>222.21856982</v>
      </c>
      <c r="G1440" s="3">
        <f>[1]!EM_S_STM07_IS($A1440,"9",DATE(G$4,12,31),"1")/1000000</f>
        <v>586.15706279999995</v>
      </c>
      <c r="H1440" s="3">
        <f>[1]!EM_S_STM07_IS($A1440,"61",DATE(G$4,12,31),"1")/1000000</f>
        <v>256.54586597999997</v>
      </c>
      <c r="I1440" s="3">
        <f>[1]!EM_S_STM07_IS($A1440,"9",DATE(I$4,12,31),"1")/1000000</f>
        <v>678.71586176999995</v>
      </c>
      <c r="J1440" s="3">
        <f>[1]!EM_S_STM07_IS($A1440,"61",DATE(I$4,12,31),"1")/1000000</f>
        <v>308.42386172000005</v>
      </c>
      <c r="K1440" s="3">
        <f>[1]!EM_S_STM07_IS($A1440,"9",DATE(K$4,12,31),"1")/1000000</f>
        <v>935.11913020000009</v>
      </c>
      <c r="L1440" s="3">
        <f>[1]!EM_S_STM07_IS($A1440,"61",DATE(K$4,12,31),"1")/1000000</f>
        <v>361.18324979000005</v>
      </c>
      <c r="M1440" s="3">
        <f>[1]!EM_S_STM07_IS($A1440,"9",DATE(M$4,12,31),"1")/1000000</f>
        <v>1694.5139799999999</v>
      </c>
      <c r="N1440" s="3">
        <f>[1]!EM_S_STM07_IS($A1440,"61",DATE(M$4,12,31),"1")/1000000</f>
        <v>630.56093401999999</v>
      </c>
      <c r="O1440" s="6">
        <f t="shared" si="46"/>
        <v>0.30672601943838718</v>
      </c>
      <c r="P1440" s="6">
        <f t="shared" si="47"/>
        <v>0.31017106332785094</v>
      </c>
    </row>
    <row r="1441" spans="1:16" x14ac:dyDescent="0.25">
      <c r="A1441" s="5" t="s">
        <v>1435</v>
      </c>
      <c r="B1441" s="5" t="s">
        <v>4497</v>
      </c>
      <c r="C1441" s="3">
        <f>[1]!EM_S_STM07_IS($A1441,"9",DATE(C$4,12,31),"1")/1000000</f>
        <v>635.65368894000005</v>
      </c>
      <c r="D1441" s="3">
        <f>[1]!EM_S_STM07_IS($A1441,"61",DATE(C$4,12,31),"1")/1000000</f>
        <v>67.359789120000002</v>
      </c>
      <c r="E1441" s="3">
        <f>[1]!EM_S_STM07_IS($A1441,"9",DATE(E$4,12,31),"1")/1000000</f>
        <v>865.02520201999994</v>
      </c>
      <c r="F1441" s="3">
        <f>[1]!EM_S_STM07_IS($A1441,"61",DATE(E$4,12,31),"1")/1000000</f>
        <v>97.299478459999989</v>
      </c>
      <c r="G1441" s="3">
        <f>[1]!EM_S_STM07_IS($A1441,"9",DATE(G$4,12,31),"1")/1000000</f>
        <v>1048.77386318</v>
      </c>
      <c r="H1441" s="3">
        <f>[1]!EM_S_STM07_IS($A1441,"61",DATE(G$4,12,31),"1")/1000000</f>
        <v>120.89016223</v>
      </c>
      <c r="I1441" s="3">
        <f>[1]!EM_S_STM07_IS($A1441,"9",DATE(I$4,12,31),"1")/1000000</f>
        <v>1344.5094875999998</v>
      </c>
      <c r="J1441" s="3">
        <f>[1]!EM_S_STM07_IS($A1441,"61",DATE(I$4,12,31),"1")/1000000</f>
        <v>159.09349112999999</v>
      </c>
      <c r="K1441" s="3">
        <f>[1]!EM_S_STM07_IS($A1441,"9",DATE(K$4,12,31),"1")/1000000</f>
        <v>1571.4853505899998</v>
      </c>
      <c r="L1441" s="3">
        <f>[1]!EM_S_STM07_IS($A1441,"61",DATE(K$4,12,31),"1")/1000000</f>
        <v>196.74001589</v>
      </c>
      <c r="M1441" s="3">
        <f>[1]!EM_S_STM07_IS($A1441,"9",DATE(M$4,12,31),"1")/1000000</f>
        <v>1948.3505272300001</v>
      </c>
      <c r="N1441" s="3">
        <f>[1]!EM_S_STM07_IS($A1441,"61",DATE(M$4,12,31),"1")/1000000</f>
        <v>283.83406506</v>
      </c>
      <c r="O1441" s="6">
        <f t="shared" si="46"/>
        <v>0.25109216504218335</v>
      </c>
      <c r="P1441" s="6">
        <f t="shared" si="47"/>
        <v>0.33331498356622413</v>
      </c>
    </row>
    <row r="1442" spans="1:16" x14ac:dyDescent="0.25">
      <c r="A1442" s="5" t="s">
        <v>1436</v>
      </c>
      <c r="B1442" s="5" t="s">
        <v>4498</v>
      </c>
      <c r="C1442" s="3">
        <f>[1]!EM_S_STM07_IS($A1442,"9",DATE(C$4,12,31),"1")/1000000</f>
        <v>346.08076872000004</v>
      </c>
      <c r="D1442" s="3">
        <f>[1]!EM_S_STM07_IS($A1442,"61",DATE(C$4,12,31),"1")/1000000</f>
        <v>92.105877459999988</v>
      </c>
      <c r="E1442" s="3">
        <f>[1]!EM_S_STM07_IS($A1442,"9",DATE(E$4,12,31),"1")/1000000</f>
        <v>657.96368242999995</v>
      </c>
      <c r="F1442" s="3">
        <f>[1]!EM_S_STM07_IS($A1442,"61",DATE(E$4,12,31),"1")/1000000</f>
        <v>186.43512403</v>
      </c>
      <c r="G1442" s="3">
        <f>[1]!EM_S_STM07_IS($A1442,"9",DATE(G$4,12,31),"1")/1000000</f>
        <v>1066.69209353</v>
      </c>
      <c r="H1442" s="3">
        <f>[1]!EM_S_STM07_IS($A1442,"61",DATE(G$4,12,31),"1")/1000000</f>
        <v>280.35433942000003</v>
      </c>
      <c r="I1442" s="3">
        <f>[1]!EM_S_STM07_IS($A1442,"9",DATE(I$4,12,31),"1")/1000000</f>
        <v>1482.2419036400001</v>
      </c>
      <c r="J1442" s="3">
        <f>[1]!EM_S_STM07_IS($A1442,"61",DATE(I$4,12,31),"1")/1000000</f>
        <v>421.68634916000002</v>
      </c>
      <c r="K1442" s="3">
        <f>[1]!EM_S_STM07_IS($A1442,"9",DATE(K$4,12,31),"1")/1000000</f>
        <v>1704.9805368900002</v>
      </c>
      <c r="L1442" s="3">
        <f>[1]!EM_S_STM07_IS($A1442,"61",DATE(K$4,12,31),"1")/1000000</f>
        <v>502.59496694000001</v>
      </c>
      <c r="M1442" s="3">
        <f>[1]!EM_S_STM07_IS($A1442,"9",DATE(M$4,12,31),"1")/1000000</f>
        <v>2266.0430136999998</v>
      </c>
      <c r="N1442" s="3">
        <f>[1]!EM_S_STM07_IS($A1442,"61",DATE(M$4,12,31),"1")/1000000</f>
        <v>635.49609672999998</v>
      </c>
      <c r="O1442" s="6">
        <f t="shared" si="46"/>
        <v>0.45619030911094005</v>
      </c>
      <c r="P1442" s="6">
        <f t="shared" si="47"/>
        <v>0.47151640667296735</v>
      </c>
    </row>
    <row r="1443" spans="1:16" x14ac:dyDescent="0.25">
      <c r="A1443" s="5" t="s">
        <v>1437</v>
      </c>
      <c r="B1443" s="5" t="s">
        <v>4499</v>
      </c>
      <c r="C1443" s="3">
        <f>[1]!EM_S_STM07_IS($A1443,"9",DATE(C$4,12,31),"1")/1000000</f>
        <v>513.38358300999994</v>
      </c>
      <c r="D1443" s="3">
        <f>[1]!EM_S_STM07_IS($A1443,"61",DATE(C$4,12,31),"1")/1000000</f>
        <v>74.199468530000004</v>
      </c>
      <c r="E1443" s="3">
        <f>[1]!EM_S_STM07_IS($A1443,"9",DATE(E$4,12,31),"1")/1000000</f>
        <v>616.09022086000004</v>
      </c>
      <c r="F1443" s="3">
        <f>[1]!EM_S_STM07_IS($A1443,"61",DATE(E$4,12,31),"1")/1000000</f>
        <v>83.496930000000006</v>
      </c>
      <c r="G1443" s="3">
        <f>[1]!EM_S_STM07_IS($A1443,"9",DATE(G$4,12,31),"1")/1000000</f>
        <v>801.02021289999993</v>
      </c>
      <c r="H1443" s="3">
        <f>[1]!EM_S_STM07_IS($A1443,"61",DATE(G$4,12,31),"1")/1000000</f>
        <v>107.16751917000001</v>
      </c>
      <c r="I1443" s="3">
        <f>[1]!EM_S_STM07_IS($A1443,"9",DATE(I$4,12,31),"1")/1000000</f>
        <v>1261.1146518800001</v>
      </c>
      <c r="J1443" s="3">
        <f>[1]!EM_S_STM07_IS($A1443,"61",DATE(I$4,12,31),"1")/1000000</f>
        <v>158.24257291000001</v>
      </c>
      <c r="K1443" s="3">
        <f>[1]!EM_S_STM07_IS($A1443,"9",DATE(K$4,12,31),"1")/1000000</f>
        <v>1523.9801381</v>
      </c>
      <c r="L1443" s="3">
        <f>[1]!EM_S_STM07_IS($A1443,"61",DATE(K$4,12,31),"1")/1000000</f>
        <v>196.79612727</v>
      </c>
      <c r="M1443" s="3">
        <f>[1]!EM_S_STM07_IS($A1443,"9",DATE(M$4,12,31),"1")/1000000</f>
        <v>1464.604842</v>
      </c>
      <c r="N1443" s="3">
        <f>[1]!EM_S_STM07_IS($A1443,"61",DATE(M$4,12,31),"1")/1000000</f>
        <v>177.29788461999999</v>
      </c>
      <c r="O1443" s="6">
        <f t="shared" si="46"/>
        <v>0.23326298768455178</v>
      </c>
      <c r="P1443" s="6">
        <f t="shared" si="47"/>
        <v>0.19031128730990154</v>
      </c>
    </row>
    <row r="1444" spans="1:16" x14ac:dyDescent="0.25">
      <c r="A1444" s="5" t="s">
        <v>1438</v>
      </c>
      <c r="B1444" s="5" t="s">
        <v>4500</v>
      </c>
      <c r="C1444" s="3">
        <f>[1]!EM_S_STM07_IS($A1444,"9",DATE(C$4,12,31),"1")/1000000</f>
        <v>213.83598999</v>
      </c>
      <c r="D1444" s="3">
        <f>[1]!EM_S_STM07_IS($A1444,"61",DATE(C$4,12,31),"1")/1000000</f>
        <v>30.829663649999997</v>
      </c>
      <c r="E1444" s="3">
        <f>[1]!EM_S_STM07_IS($A1444,"9",DATE(E$4,12,31),"1")/1000000</f>
        <v>277.60152949000002</v>
      </c>
      <c r="F1444" s="3">
        <f>[1]!EM_S_STM07_IS($A1444,"61",DATE(E$4,12,31),"1")/1000000</f>
        <v>33.182234299999998</v>
      </c>
      <c r="G1444" s="3">
        <f>[1]!EM_S_STM07_IS($A1444,"9",DATE(G$4,12,31),"1")/1000000</f>
        <v>279.90778549999999</v>
      </c>
      <c r="H1444" s="3">
        <f>[1]!EM_S_STM07_IS($A1444,"61",DATE(G$4,12,31),"1")/1000000</f>
        <v>19.000989879999999</v>
      </c>
      <c r="I1444" s="3">
        <f>[1]!EM_S_STM07_IS($A1444,"9",DATE(I$4,12,31),"1")/1000000</f>
        <v>327.94837193000001</v>
      </c>
      <c r="J1444" s="3">
        <f>[1]!EM_S_STM07_IS($A1444,"61",DATE(I$4,12,31),"1")/1000000</f>
        <v>20.323994260000003</v>
      </c>
      <c r="K1444" s="3">
        <f>[1]!EM_S_STM07_IS($A1444,"9",DATE(K$4,12,31),"1")/1000000</f>
        <v>515.75576836000005</v>
      </c>
      <c r="L1444" s="3">
        <f>[1]!EM_S_STM07_IS($A1444,"61",DATE(K$4,12,31),"1")/1000000</f>
        <v>118.25774976999999</v>
      </c>
      <c r="M1444" s="3">
        <f>[1]!EM_S_STM07_IS($A1444,"9",DATE(M$4,12,31),"1")/1000000</f>
        <v>544.28253016999997</v>
      </c>
      <c r="N1444" s="3">
        <f>[1]!EM_S_STM07_IS($A1444,"61",DATE(M$4,12,31),"1")/1000000</f>
        <v>176.21790206</v>
      </c>
      <c r="O1444" s="6">
        <f t="shared" si="46"/>
        <v>0.2054486604157959</v>
      </c>
      <c r="P1444" s="6">
        <f t="shared" si="47"/>
        <v>0.41715139288012892</v>
      </c>
    </row>
    <row r="1445" spans="1:16" x14ac:dyDescent="0.25">
      <c r="A1445" s="5" t="s">
        <v>1439</v>
      </c>
      <c r="B1445" s="5" t="s">
        <v>4501</v>
      </c>
      <c r="C1445" s="3">
        <f>[1]!EM_S_STM07_IS($A1445,"9",DATE(C$4,12,31),"1")/1000000</f>
        <v>123.80967472</v>
      </c>
      <c r="D1445" s="3">
        <f>[1]!EM_S_STM07_IS($A1445,"61",DATE(C$4,12,31),"1")/1000000</f>
        <v>33.750390189999997</v>
      </c>
      <c r="E1445" s="3">
        <f>[1]!EM_S_STM07_IS($A1445,"9",DATE(E$4,12,31),"1")/1000000</f>
        <v>166.05803302999999</v>
      </c>
      <c r="F1445" s="3">
        <f>[1]!EM_S_STM07_IS($A1445,"61",DATE(E$4,12,31),"1")/1000000</f>
        <v>27.501262230000002</v>
      </c>
      <c r="G1445" s="3">
        <f>[1]!EM_S_STM07_IS($A1445,"9",DATE(G$4,12,31),"1")/1000000</f>
        <v>238.69786475000001</v>
      </c>
      <c r="H1445" s="3">
        <f>[1]!EM_S_STM07_IS($A1445,"61",DATE(G$4,12,31),"1")/1000000</f>
        <v>35.279402099999999</v>
      </c>
      <c r="I1445" s="3">
        <f>[1]!EM_S_STM07_IS($A1445,"9",DATE(I$4,12,31),"1")/1000000</f>
        <v>256.72374078999997</v>
      </c>
      <c r="J1445" s="3">
        <f>[1]!EM_S_STM07_IS($A1445,"61",DATE(I$4,12,31),"1")/1000000</f>
        <v>39.731771109999997</v>
      </c>
      <c r="K1445" s="3">
        <f>[1]!EM_S_STM07_IS($A1445,"9",DATE(K$4,12,31),"1")/1000000</f>
        <v>281.16691592000001</v>
      </c>
      <c r="L1445" s="3">
        <f>[1]!EM_S_STM07_IS($A1445,"61",DATE(K$4,12,31),"1")/1000000</f>
        <v>40.696956849999999</v>
      </c>
      <c r="M1445" s="3">
        <f>[1]!EM_S_STM07_IS($A1445,"9",DATE(M$4,12,31),"1")/1000000</f>
        <v>318.64503901</v>
      </c>
      <c r="N1445" s="3">
        <f>[1]!EM_S_STM07_IS($A1445,"61",DATE(M$4,12,31),"1")/1000000</f>
        <v>59.469455109999998</v>
      </c>
      <c r="O1445" s="6">
        <f t="shared" si="46"/>
        <v>0.20812122891246077</v>
      </c>
      <c r="P1445" s="6">
        <f t="shared" si="47"/>
        <v>0.11996134191160945</v>
      </c>
    </row>
    <row r="1446" spans="1:16" x14ac:dyDescent="0.25">
      <c r="A1446" s="5" t="s">
        <v>1440</v>
      </c>
      <c r="B1446" s="5" t="s">
        <v>4502</v>
      </c>
      <c r="C1446" s="3">
        <f>[1]!EM_S_STM07_IS($A1446,"9",DATE(C$4,12,31),"1")/1000000</f>
        <v>234.01079000999999</v>
      </c>
      <c r="D1446" s="3">
        <f>[1]!EM_S_STM07_IS($A1446,"61",DATE(C$4,12,31),"1")/1000000</f>
        <v>63.427142340000003</v>
      </c>
      <c r="E1446" s="3">
        <f>[1]!EM_S_STM07_IS($A1446,"9",DATE(E$4,12,31),"1")/1000000</f>
        <v>300.09007330999998</v>
      </c>
      <c r="F1446" s="3">
        <f>[1]!EM_S_STM07_IS($A1446,"61",DATE(E$4,12,31),"1")/1000000</f>
        <v>95.928324110000005</v>
      </c>
      <c r="G1446" s="3">
        <f>[1]!EM_S_STM07_IS($A1446,"9",DATE(G$4,12,31),"1")/1000000</f>
        <v>231.45929809</v>
      </c>
      <c r="H1446" s="3">
        <f>[1]!EM_S_STM07_IS($A1446,"61",DATE(G$4,12,31),"1")/1000000</f>
        <v>68.258746029999998</v>
      </c>
      <c r="I1446" s="3">
        <f>[1]!EM_S_STM07_IS($A1446,"9",DATE(I$4,12,31),"1")/1000000</f>
        <v>236.84977940000002</v>
      </c>
      <c r="J1446" s="3">
        <f>[1]!EM_S_STM07_IS($A1446,"61",DATE(I$4,12,31),"1")/1000000</f>
        <v>64.529021009999994</v>
      </c>
      <c r="K1446" s="3">
        <f>[1]!EM_S_STM07_IS($A1446,"9",DATE(K$4,12,31),"1")/1000000</f>
        <v>332.54603000999998</v>
      </c>
      <c r="L1446" s="3">
        <f>[1]!EM_S_STM07_IS($A1446,"61",DATE(K$4,12,31),"1")/1000000</f>
        <v>125.07333529</v>
      </c>
      <c r="M1446" s="3">
        <f>[1]!EM_S_STM07_IS($A1446,"9",DATE(M$4,12,31),"1")/1000000</f>
        <v>391.89017533999998</v>
      </c>
      <c r="N1446" s="3">
        <f>[1]!EM_S_STM07_IS($A1446,"61",DATE(M$4,12,31),"1")/1000000</f>
        <v>113.78260059</v>
      </c>
      <c r="O1446" s="6">
        <f t="shared" si="46"/>
        <v>0.10862763111771123</v>
      </c>
      <c r="P1446" s="6">
        <f t="shared" si="47"/>
        <v>0.12398403381884249</v>
      </c>
    </row>
    <row r="1447" spans="1:16" x14ac:dyDescent="0.25">
      <c r="A1447" s="5" t="s">
        <v>1441</v>
      </c>
      <c r="B1447" s="5" t="s">
        <v>4503</v>
      </c>
      <c r="C1447" s="3">
        <f>[1]!EM_S_STM07_IS($A1447,"9",DATE(C$4,12,31),"1")/1000000</f>
        <v>286.17756824000003</v>
      </c>
      <c r="D1447" s="3">
        <f>[1]!EM_S_STM07_IS($A1447,"61",DATE(C$4,12,31),"1")/1000000</f>
        <v>40.647166829999996</v>
      </c>
      <c r="E1447" s="3">
        <f>[1]!EM_S_STM07_IS($A1447,"9",DATE(E$4,12,31),"1")/1000000</f>
        <v>342.79587169000001</v>
      </c>
      <c r="F1447" s="3">
        <f>[1]!EM_S_STM07_IS($A1447,"61",DATE(E$4,12,31),"1")/1000000</f>
        <v>33.725062280000003</v>
      </c>
      <c r="G1447" s="3">
        <f>[1]!EM_S_STM07_IS($A1447,"9",DATE(G$4,12,31),"1")/1000000</f>
        <v>493.61312882999999</v>
      </c>
      <c r="H1447" s="3">
        <f>[1]!EM_S_STM07_IS($A1447,"61",DATE(G$4,12,31),"1")/1000000</f>
        <v>33.873901200000006</v>
      </c>
      <c r="I1447" s="3">
        <f>[1]!EM_S_STM07_IS($A1447,"9",DATE(I$4,12,31),"1")/1000000</f>
        <v>617.39093961000003</v>
      </c>
      <c r="J1447" s="3">
        <f>[1]!EM_S_STM07_IS($A1447,"61",DATE(I$4,12,31),"1")/1000000</f>
        <v>35.446928060000005</v>
      </c>
      <c r="K1447" s="3">
        <f>[1]!EM_S_STM07_IS($A1447,"9",DATE(K$4,12,31),"1")/1000000</f>
        <v>578.66180198999996</v>
      </c>
      <c r="L1447" s="3">
        <f>[1]!EM_S_STM07_IS($A1447,"61",DATE(K$4,12,31),"1")/1000000</f>
        <v>51.719617039999996</v>
      </c>
      <c r="M1447" s="3">
        <f>[1]!EM_S_STM07_IS($A1447,"9",DATE(M$4,12,31),"1")/1000000</f>
        <v>548.71548813999993</v>
      </c>
      <c r="N1447" s="3">
        <f>[1]!EM_S_STM07_IS($A1447,"61",DATE(M$4,12,31),"1")/1000000</f>
        <v>29.65879146</v>
      </c>
      <c r="O1447" s="6">
        <f t="shared" si="46"/>
        <v>0.13904878718967839</v>
      </c>
      <c r="P1447" s="6">
        <f t="shared" si="47"/>
        <v>-6.1088552650727102E-2</v>
      </c>
    </row>
    <row r="1448" spans="1:16" x14ac:dyDescent="0.25">
      <c r="A1448" s="5" t="s">
        <v>1442</v>
      </c>
      <c r="B1448" s="5" t="s">
        <v>4504</v>
      </c>
      <c r="C1448" s="3">
        <f>[1]!EM_S_STM07_IS($A1448,"9",DATE(C$4,12,31),"1")/1000000</f>
        <v>214.06507797999998</v>
      </c>
      <c r="D1448" s="3">
        <f>[1]!EM_S_STM07_IS($A1448,"61",DATE(C$4,12,31),"1")/1000000</f>
        <v>62.05555811</v>
      </c>
      <c r="E1448" s="3">
        <f>[1]!EM_S_STM07_IS($A1448,"9",DATE(E$4,12,31),"1")/1000000</f>
        <v>270.45031838</v>
      </c>
      <c r="F1448" s="3">
        <f>[1]!EM_S_STM07_IS($A1448,"61",DATE(E$4,12,31),"1")/1000000</f>
        <v>69.572427310000009</v>
      </c>
      <c r="G1448" s="3">
        <f>[1]!EM_S_STM07_IS($A1448,"9",DATE(G$4,12,31),"1")/1000000</f>
        <v>405.10866069999997</v>
      </c>
      <c r="H1448" s="3">
        <f>[1]!EM_S_STM07_IS($A1448,"61",DATE(G$4,12,31),"1")/1000000</f>
        <v>69.679230590000003</v>
      </c>
      <c r="I1448" s="3">
        <f>[1]!EM_S_STM07_IS($A1448,"9",DATE(I$4,12,31),"1")/1000000</f>
        <v>570.63895284</v>
      </c>
      <c r="J1448" s="3">
        <f>[1]!EM_S_STM07_IS($A1448,"61",DATE(I$4,12,31),"1")/1000000</f>
        <v>46.34003208</v>
      </c>
      <c r="K1448" s="3">
        <f>[1]!EM_S_STM07_IS($A1448,"9",DATE(K$4,12,31),"1")/1000000</f>
        <v>842.52304136999999</v>
      </c>
      <c r="L1448" s="3">
        <f>[1]!EM_S_STM07_IS($A1448,"61",DATE(K$4,12,31),"1")/1000000</f>
        <v>42.244511070000001</v>
      </c>
      <c r="M1448" s="3">
        <f>[1]!EM_S_STM07_IS($A1448,"9",DATE(M$4,12,31),"1")/1000000</f>
        <v>998.64262600999996</v>
      </c>
      <c r="N1448" s="3">
        <f>[1]!EM_S_STM07_IS($A1448,"61",DATE(M$4,12,31),"1")/1000000</f>
        <v>25.923747420000002</v>
      </c>
      <c r="O1448" s="6">
        <f t="shared" si="46"/>
        <v>0.36073280560698251</v>
      </c>
      <c r="P1448" s="6">
        <f t="shared" si="47"/>
        <v>-0.16018540268013226</v>
      </c>
    </row>
    <row r="1449" spans="1:16" x14ac:dyDescent="0.25">
      <c r="A1449" s="5" t="s">
        <v>1443</v>
      </c>
      <c r="B1449" s="5" t="s">
        <v>4505</v>
      </c>
      <c r="C1449" s="3">
        <f>[1]!EM_S_STM07_IS($A1449,"9",DATE(C$4,12,31),"1")/1000000</f>
        <v>437.88111312000001</v>
      </c>
      <c r="D1449" s="3">
        <f>[1]!EM_S_STM07_IS($A1449,"61",DATE(C$4,12,31),"1")/1000000</f>
        <v>50.971057880000004</v>
      </c>
      <c r="E1449" s="3">
        <f>[1]!EM_S_STM07_IS($A1449,"9",DATE(E$4,12,31),"1")/1000000</f>
        <v>485.05516738</v>
      </c>
      <c r="F1449" s="3">
        <f>[1]!EM_S_STM07_IS($A1449,"61",DATE(E$4,12,31),"1")/1000000</f>
        <v>40.111315220000002</v>
      </c>
      <c r="G1449" s="3">
        <f>[1]!EM_S_STM07_IS($A1449,"9",DATE(G$4,12,31),"1")/1000000</f>
        <v>446.22395612000003</v>
      </c>
      <c r="H1449" s="3">
        <f>[1]!EM_S_STM07_IS($A1449,"61",DATE(G$4,12,31),"1")/1000000</f>
        <v>13.327274539999999</v>
      </c>
      <c r="I1449" s="3">
        <f>[1]!EM_S_STM07_IS($A1449,"9",DATE(I$4,12,31),"1")/1000000</f>
        <v>465.87431206000002</v>
      </c>
      <c r="J1449" s="3">
        <f>[1]!EM_S_STM07_IS($A1449,"61",DATE(I$4,12,31),"1")/1000000</f>
        <v>20.126365309999997</v>
      </c>
      <c r="K1449" s="3">
        <f>[1]!EM_S_STM07_IS($A1449,"9",DATE(K$4,12,31),"1")/1000000</f>
        <v>634.53534595000008</v>
      </c>
      <c r="L1449" s="3">
        <f>[1]!EM_S_STM07_IS($A1449,"61",DATE(K$4,12,31),"1")/1000000</f>
        <v>31.327232519999999</v>
      </c>
      <c r="M1449" s="3">
        <f>[1]!EM_S_STM07_IS($A1449,"9",DATE(M$4,12,31),"1")/1000000</f>
        <v>817.35632888999999</v>
      </c>
      <c r="N1449" s="3">
        <f>[1]!EM_S_STM07_IS($A1449,"61",DATE(M$4,12,31),"1")/1000000</f>
        <v>41.214903490000005</v>
      </c>
      <c r="O1449" s="6">
        <f t="shared" si="46"/>
        <v>0.13295078135575111</v>
      </c>
      <c r="P1449" s="6">
        <f t="shared" si="47"/>
        <v>-4.1601494115002691E-2</v>
      </c>
    </row>
    <row r="1450" spans="1:16" x14ac:dyDescent="0.25">
      <c r="A1450" s="5" t="s">
        <v>1444</v>
      </c>
      <c r="B1450" s="5" t="s">
        <v>4506</v>
      </c>
      <c r="C1450" s="3">
        <f>[1]!EM_S_STM07_IS($A1450,"9",DATE(C$4,12,31),"1")/1000000</f>
        <v>616.31310695000002</v>
      </c>
      <c r="D1450" s="3">
        <f>[1]!EM_S_STM07_IS($A1450,"61",DATE(C$4,12,31),"1")/1000000</f>
        <v>88.118873260000001</v>
      </c>
      <c r="E1450" s="3">
        <f>[1]!EM_S_STM07_IS($A1450,"9",DATE(E$4,12,31),"1")/1000000</f>
        <v>759.51486485999999</v>
      </c>
      <c r="F1450" s="3">
        <f>[1]!EM_S_STM07_IS($A1450,"61",DATE(E$4,12,31),"1")/1000000</f>
        <v>112.4544875</v>
      </c>
      <c r="G1450" s="3">
        <f>[1]!EM_S_STM07_IS($A1450,"9",DATE(G$4,12,31),"1")/1000000</f>
        <v>758.63228264999998</v>
      </c>
      <c r="H1450" s="3">
        <f>[1]!EM_S_STM07_IS($A1450,"61",DATE(G$4,12,31),"1")/1000000</f>
        <v>83.260943499999996</v>
      </c>
      <c r="I1450" s="3">
        <f>[1]!EM_S_STM07_IS($A1450,"9",DATE(I$4,12,31),"1")/1000000</f>
        <v>686.11925159000009</v>
      </c>
      <c r="J1450" s="3">
        <f>[1]!EM_S_STM07_IS($A1450,"61",DATE(I$4,12,31),"1")/1000000</f>
        <v>93.540910330000003</v>
      </c>
      <c r="K1450" s="3">
        <f>[1]!EM_S_STM07_IS($A1450,"9",DATE(K$4,12,31),"1")/1000000</f>
        <v>681.44413874999998</v>
      </c>
      <c r="L1450" s="3">
        <f>[1]!EM_S_STM07_IS($A1450,"61",DATE(K$4,12,31),"1")/1000000</f>
        <v>112.26469651000001</v>
      </c>
      <c r="M1450" s="3">
        <f>[1]!EM_S_STM07_IS($A1450,"9",DATE(M$4,12,31),"1")/1000000</f>
        <v>552.65957208999998</v>
      </c>
      <c r="N1450" s="3">
        <f>[1]!EM_S_STM07_IS($A1450,"61",DATE(M$4,12,31),"1")/1000000</f>
        <v>81.440135249999997</v>
      </c>
      <c r="O1450" s="6">
        <f t="shared" si="46"/>
        <v>-2.1566624621877861E-2</v>
      </c>
      <c r="P1450" s="6">
        <f t="shared" si="47"/>
        <v>-1.5640107491071586E-2</v>
      </c>
    </row>
    <row r="1451" spans="1:16" x14ac:dyDescent="0.25">
      <c r="A1451" s="5" t="s">
        <v>1445</v>
      </c>
      <c r="B1451" s="5" t="s">
        <v>4507</v>
      </c>
      <c r="C1451" s="3">
        <f>[1]!EM_S_STM07_IS($A1451,"9",DATE(C$4,12,31),"1")/1000000</f>
        <v>243.37806538999999</v>
      </c>
      <c r="D1451" s="3">
        <f>[1]!EM_S_STM07_IS($A1451,"61",DATE(C$4,12,31),"1")/1000000</f>
        <v>63.250937020000002</v>
      </c>
      <c r="E1451" s="3">
        <f>[1]!EM_S_STM07_IS($A1451,"9",DATE(E$4,12,31),"1")/1000000</f>
        <v>253.21689719999998</v>
      </c>
      <c r="F1451" s="3">
        <f>[1]!EM_S_STM07_IS($A1451,"61",DATE(E$4,12,31),"1")/1000000</f>
        <v>59.185820630000002</v>
      </c>
      <c r="G1451" s="3">
        <f>[1]!EM_S_STM07_IS($A1451,"9",DATE(G$4,12,31),"1")/1000000</f>
        <v>363.24203125999998</v>
      </c>
      <c r="H1451" s="3">
        <f>[1]!EM_S_STM07_IS($A1451,"61",DATE(G$4,12,31),"1")/1000000</f>
        <v>75.754985340000005</v>
      </c>
      <c r="I1451" s="3">
        <f>[1]!EM_S_STM07_IS($A1451,"9",DATE(I$4,12,31),"1")/1000000</f>
        <v>522.10206705999997</v>
      </c>
      <c r="J1451" s="3">
        <f>[1]!EM_S_STM07_IS($A1451,"61",DATE(I$4,12,31),"1")/1000000</f>
        <v>101.47610684</v>
      </c>
      <c r="K1451" s="3">
        <f>[1]!EM_S_STM07_IS($A1451,"9",DATE(K$4,12,31),"1")/1000000</f>
        <v>639.94323010000005</v>
      </c>
      <c r="L1451" s="3">
        <f>[1]!EM_S_STM07_IS($A1451,"61",DATE(K$4,12,31),"1")/1000000</f>
        <v>82.752681349999989</v>
      </c>
      <c r="M1451" s="3">
        <f>[1]!EM_S_STM07_IS($A1451,"9",DATE(M$4,12,31),"1")/1000000</f>
        <v>784.10230432000003</v>
      </c>
      <c r="N1451" s="3">
        <f>[1]!EM_S_STM07_IS($A1451,"61",DATE(M$4,12,31),"1")/1000000</f>
        <v>35.162669819999998</v>
      </c>
      <c r="O1451" s="6">
        <f t="shared" si="46"/>
        <v>0.26362514421285455</v>
      </c>
      <c r="P1451" s="6">
        <f t="shared" si="47"/>
        <v>-0.11079278930597547</v>
      </c>
    </row>
    <row r="1452" spans="1:16" x14ac:dyDescent="0.25">
      <c r="A1452" s="5" t="s">
        <v>1446</v>
      </c>
      <c r="B1452" s="5" t="s">
        <v>4508</v>
      </c>
      <c r="C1452" s="3">
        <f>[1]!EM_S_STM07_IS($A1452,"9",DATE(C$4,12,31),"1")/1000000</f>
        <v>335.64505832999998</v>
      </c>
      <c r="D1452" s="3">
        <f>[1]!EM_S_STM07_IS($A1452,"61",DATE(C$4,12,31),"1")/1000000</f>
        <v>95.467891959999989</v>
      </c>
      <c r="E1452" s="3">
        <f>[1]!EM_S_STM07_IS($A1452,"9",DATE(E$4,12,31),"1")/1000000</f>
        <v>320.78095002999999</v>
      </c>
      <c r="F1452" s="3">
        <f>[1]!EM_S_STM07_IS($A1452,"61",DATE(E$4,12,31),"1")/1000000</f>
        <v>76.113929209999995</v>
      </c>
      <c r="G1452" s="3">
        <f>[1]!EM_S_STM07_IS($A1452,"9",DATE(G$4,12,31),"1")/1000000</f>
        <v>724.86564225999996</v>
      </c>
      <c r="H1452" s="3">
        <f>[1]!EM_S_STM07_IS($A1452,"61",DATE(G$4,12,31),"1")/1000000</f>
        <v>96.767777969999997</v>
      </c>
      <c r="I1452" s="3">
        <f>[1]!EM_S_STM07_IS($A1452,"9",DATE(I$4,12,31),"1")/1000000</f>
        <v>262.02998958000001</v>
      </c>
      <c r="J1452" s="3">
        <f>[1]!EM_S_STM07_IS($A1452,"61",DATE(I$4,12,31),"1")/1000000</f>
        <v>-152.03751456999998</v>
      </c>
      <c r="K1452" s="3">
        <f>[1]!EM_S_STM07_IS($A1452,"9",DATE(K$4,12,31),"1")/1000000</f>
        <v>301.41243786000001</v>
      </c>
      <c r="L1452" s="3">
        <f>[1]!EM_S_STM07_IS($A1452,"61",DATE(K$4,12,31),"1")/1000000</f>
        <v>30.346077690000001</v>
      </c>
      <c r="M1452" s="3">
        <f>[1]!EM_S_STM07_IS($A1452,"9",DATE(M$4,12,31),"1")/1000000</f>
        <v>1214.6803293399998</v>
      </c>
      <c r="N1452" s="3">
        <f>[1]!EM_S_STM07_IS($A1452,"61",DATE(M$4,12,31),"1")/1000000</f>
        <v>181.21170012000002</v>
      </c>
      <c r="O1452" s="6">
        <f t="shared" si="46"/>
        <v>0.29335083621158708</v>
      </c>
      <c r="P1452" s="6">
        <f t="shared" si="47"/>
        <v>0.13675213981919598</v>
      </c>
    </row>
    <row r="1453" spans="1:16" x14ac:dyDescent="0.25">
      <c r="A1453" s="5" t="s">
        <v>1447</v>
      </c>
      <c r="B1453" s="5" t="s">
        <v>4509</v>
      </c>
      <c r="C1453" s="3">
        <f>[1]!EM_S_STM07_IS($A1453,"9",DATE(C$4,12,31),"1")/1000000</f>
        <v>205.74406896000002</v>
      </c>
      <c r="D1453" s="3">
        <f>[1]!EM_S_STM07_IS($A1453,"61",DATE(C$4,12,31),"1")/1000000</f>
        <v>71.93712751999999</v>
      </c>
      <c r="E1453" s="3">
        <f>[1]!EM_S_STM07_IS($A1453,"9",DATE(E$4,12,31),"1")/1000000</f>
        <v>211.81494671999999</v>
      </c>
      <c r="F1453" s="3">
        <f>[1]!EM_S_STM07_IS($A1453,"61",DATE(E$4,12,31),"1")/1000000</f>
        <v>82.172362709999987</v>
      </c>
      <c r="G1453" s="3">
        <f>[1]!EM_S_STM07_IS($A1453,"9",DATE(G$4,12,31),"1")/1000000</f>
        <v>446.19066824000004</v>
      </c>
      <c r="H1453" s="3">
        <f>[1]!EM_S_STM07_IS($A1453,"61",DATE(G$4,12,31),"1")/1000000</f>
        <v>104.58699022</v>
      </c>
      <c r="I1453" s="3">
        <f>[1]!EM_S_STM07_IS($A1453,"9",DATE(I$4,12,31),"1")/1000000</f>
        <v>583.29472924000004</v>
      </c>
      <c r="J1453" s="3">
        <f>[1]!EM_S_STM07_IS($A1453,"61",DATE(I$4,12,31),"1")/1000000</f>
        <v>131.35279652</v>
      </c>
      <c r="K1453" s="3">
        <f>[1]!EM_S_STM07_IS($A1453,"9",DATE(K$4,12,31),"1")/1000000</f>
        <v>723.25161328000002</v>
      </c>
      <c r="L1453" s="3">
        <f>[1]!EM_S_STM07_IS($A1453,"61",DATE(K$4,12,31),"1")/1000000</f>
        <v>81.341642870000001</v>
      </c>
      <c r="M1453" s="3">
        <f>[1]!EM_S_STM07_IS($A1453,"9",DATE(M$4,12,31),"1")/1000000</f>
        <v>839.80530816999999</v>
      </c>
      <c r="N1453" s="3">
        <f>[1]!EM_S_STM07_IS($A1453,"61",DATE(M$4,12,31),"1")/1000000</f>
        <v>75.051661180000011</v>
      </c>
      <c r="O1453" s="6">
        <f t="shared" si="46"/>
        <v>0.32486082376941305</v>
      </c>
      <c r="P1453" s="6">
        <f t="shared" si="47"/>
        <v>8.5128668162537391E-3</v>
      </c>
    </row>
    <row r="1454" spans="1:16" x14ac:dyDescent="0.25">
      <c r="A1454" s="5" t="s">
        <v>1448</v>
      </c>
      <c r="B1454" s="5" t="s">
        <v>4510</v>
      </c>
      <c r="C1454" s="3">
        <f>[1]!EM_S_STM07_IS($A1454,"9",DATE(C$4,12,31),"1")/1000000</f>
        <v>930.32972947000007</v>
      </c>
      <c r="D1454" s="3">
        <f>[1]!EM_S_STM07_IS($A1454,"61",DATE(C$4,12,31),"1")/1000000</f>
        <v>92.088772349999999</v>
      </c>
      <c r="E1454" s="3">
        <f>[1]!EM_S_STM07_IS($A1454,"9",DATE(E$4,12,31),"1")/1000000</f>
        <v>1281.37685732</v>
      </c>
      <c r="F1454" s="3">
        <f>[1]!EM_S_STM07_IS($A1454,"61",DATE(E$4,12,31),"1")/1000000</f>
        <v>119.76881992</v>
      </c>
      <c r="G1454" s="3">
        <f>[1]!EM_S_STM07_IS($A1454,"9",DATE(G$4,12,31),"1")/1000000</f>
        <v>1387.0547872300001</v>
      </c>
      <c r="H1454" s="3">
        <f>[1]!EM_S_STM07_IS($A1454,"61",DATE(G$4,12,31),"1")/1000000</f>
        <v>91.476891930000008</v>
      </c>
      <c r="I1454" s="3">
        <f>[1]!EM_S_STM07_IS($A1454,"9",DATE(I$4,12,31),"1")/1000000</f>
        <v>1658.4900763099999</v>
      </c>
      <c r="J1454" s="3">
        <f>[1]!EM_S_STM07_IS($A1454,"61",DATE(I$4,12,31),"1")/1000000</f>
        <v>74.017156920000005</v>
      </c>
      <c r="K1454" s="3">
        <f>[1]!EM_S_STM07_IS($A1454,"9",DATE(K$4,12,31),"1")/1000000</f>
        <v>1919.4849980899999</v>
      </c>
      <c r="L1454" s="3">
        <f>[1]!EM_S_STM07_IS($A1454,"61",DATE(K$4,12,31),"1")/1000000</f>
        <v>41.95824099</v>
      </c>
      <c r="M1454" s="3">
        <f>[1]!EM_S_STM07_IS($A1454,"9",DATE(M$4,12,31),"1")/1000000</f>
        <v>2262.0930889800002</v>
      </c>
      <c r="N1454" s="3">
        <f>[1]!EM_S_STM07_IS($A1454,"61",DATE(M$4,12,31),"1")/1000000</f>
        <v>64.64618007</v>
      </c>
      <c r="O1454" s="6">
        <f t="shared" si="46"/>
        <v>0.19446853708813783</v>
      </c>
      <c r="P1454" s="6">
        <f t="shared" si="47"/>
        <v>-6.8319004412913609E-2</v>
      </c>
    </row>
    <row r="1455" spans="1:16" x14ac:dyDescent="0.25">
      <c r="A1455" s="5" t="s">
        <v>1449</v>
      </c>
      <c r="B1455" s="5" t="s">
        <v>4511</v>
      </c>
      <c r="C1455" s="3">
        <f>[1]!EM_S_STM07_IS($A1455,"9",DATE(C$4,12,31),"1")/1000000</f>
        <v>253.18185393000002</v>
      </c>
      <c r="D1455" s="3">
        <f>[1]!EM_S_STM07_IS($A1455,"61",DATE(C$4,12,31),"1")/1000000</f>
        <v>51.666331599999999</v>
      </c>
      <c r="E1455" s="3">
        <f>[1]!EM_S_STM07_IS($A1455,"9",DATE(E$4,12,31),"1")/1000000</f>
        <v>377.47363597000003</v>
      </c>
      <c r="F1455" s="3">
        <f>[1]!EM_S_STM07_IS($A1455,"61",DATE(E$4,12,31),"1")/1000000</f>
        <v>79.196818329999999</v>
      </c>
      <c r="G1455" s="3">
        <f>[1]!EM_S_STM07_IS($A1455,"9",DATE(G$4,12,31),"1")/1000000</f>
        <v>410.52507320999996</v>
      </c>
      <c r="H1455" s="3">
        <f>[1]!EM_S_STM07_IS($A1455,"61",DATE(G$4,12,31),"1")/1000000</f>
        <v>80.060342669999997</v>
      </c>
      <c r="I1455" s="3">
        <f>[1]!EM_S_STM07_IS($A1455,"9",DATE(I$4,12,31),"1")/1000000</f>
        <v>572.34655614999997</v>
      </c>
      <c r="J1455" s="3">
        <f>[1]!EM_S_STM07_IS($A1455,"61",DATE(I$4,12,31),"1")/1000000</f>
        <v>101.75926314</v>
      </c>
      <c r="K1455" s="3">
        <f>[1]!EM_S_STM07_IS($A1455,"9",DATE(K$4,12,31),"1")/1000000</f>
        <v>560.91139979000002</v>
      </c>
      <c r="L1455" s="3">
        <f>[1]!EM_S_STM07_IS($A1455,"61",DATE(K$4,12,31),"1")/1000000</f>
        <v>112.17019301000001</v>
      </c>
      <c r="M1455" s="3">
        <f>[1]!EM_S_STM07_IS($A1455,"9",DATE(M$4,12,31),"1")/1000000</f>
        <v>1401.0388614400001</v>
      </c>
      <c r="N1455" s="3">
        <f>[1]!EM_S_STM07_IS($A1455,"61",DATE(M$4,12,31),"1")/1000000</f>
        <v>300.75480768</v>
      </c>
      <c r="O1455" s="6">
        <f t="shared" si="46"/>
        <v>0.40800280892694651</v>
      </c>
      <c r="P1455" s="6">
        <f t="shared" si="47"/>
        <v>0.42233203036433076</v>
      </c>
    </row>
    <row r="1456" spans="1:16" x14ac:dyDescent="0.25">
      <c r="A1456" s="5" t="s">
        <v>1450</v>
      </c>
      <c r="B1456" s="5" t="s">
        <v>4512</v>
      </c>
      <c r="C1456" s="3">
        <f>[1]!EM_S_STM07_IS($A1456,"9",DATE(C$4,12,31),"1")/1000000</f>
        <v>632.08121324000001</v>
      </c>
      <c r="D1456" s="3">
        <f>[1]!EM_S_STM07_IS($A1456,"61",DATE(C$4,12,31),"1")/1000000</f>
        <v>59.501177749999997</v>
      </c>
      <c r="E1456" s="3">
        <f>[1]!EM_S_STM07_IS($A1456,"9",DATE(E$4,12,31),"1")/1000000</f>
        <v>795.61065625000003</v>
      </c>
      <c r="F1456" s="3">
        <f>[1]!EM_S_STM07_IS($A1456,"61",DATE(E$4,12,31),"1")/1000000</f>
        <v>97.655611750000006</v>
      </c>
      <c r="G1456" s="3">
        <f>[1]!EM_S_STM07_IS($A1456,"9",DATE(G$4,12,31),"1")/1000000</f>
        <v>787.61912905999998</v>
      </c>
      <c r="H1456" s="3">
        <f>[1]!EM_S_STM07_IS($A1456,"61",DATE(G$4,12,31),"1")/1000000</f>
        <v>51.092141659999996</v>
      </c>
      <c r="I1456" s="3">
        <f>[1]!EM_S_STM07_IS($A1456,"9",DATE(I$4,12,31),"1")/1000000</f>
        <v>786.78432457000008</v>
      </c>
      <c r="J1456" s="3">
        <f>[1]!EM_S_STM07_IS($A1456,"61",DATE(I$4,12,31),"1")/1000000</f>
        <v>37.21788617</v>
      </c>
      <c r="K1456" s="3">
        <f>[1]!EM_S_STM07_IS($A1456,"9",DATE(K$4,12,31),"1")/1000000</f>
        <v>837.30992936999996</v>
      </c>
      <c r="L1456" s="3">
        <f>[1]!EM_S_STM07_IS($A1456,"61",DATE(K$4,12,31),"1")/1000000</f>
        <v>36.48195475</v>
      </c>
      <c r="M1456" s="3">
        <f>[1]!EM_S_STM07_IS($A1456,"9",DATE(M$4,12,31),"1")/1000000</f>
        <v>1020.06947202</v>
      </c>
      <c r="N1456" s="3">
        <f>[1]!EM_S_STM07_IS($A1456,"61",DATE(M$4,12,31),"1")/1000000</f>
        <v>60.450211079999995</v>
      </c>
      <c r="O1456" s="6">
        <f t="shared" si="46"/>
        <v>0.10045268304046795</v>
      </c>
      <c r="P1456" s="6">
        <f t="shared" si="47"/>
        <v>3.1698057215034936E-3</v>
      </c>
    </row>
    <row r="1457" spans="1:16" x14ac:dyDescent="0.25">
      <c r="A1457" s="5" t="s">
        <v>1451</v>
      </c>
      <c r="B1457" s="5" t="s">
        <v>4513</v>
      </c>
      <c r="C1457" s="3">
        <f>[1]!EM_S_STM07_IS($A1457,"9",DATE(C$4,12,31),"1")/1000000</f>
        <v>382.46880907000002</v>
      </c>
      <c r="D1457" s="3">
        <f>[1]!EM_S_STM07_IS($A1457,"61",DATE(C$4,12,31),"1")/1000000</f>
        <v>53.366195509999997</v>
      </c>
      <c r="E1457" s="3">
        <f>[1]!EM_S_STM07_IS($A1457,"9",DATE(E$4,12,31),"1")/1000000</f>
        <v>425.22909377999997</v>
      </c>
      <c r="F1457" s="3">
        <f>[1]!EM_S_STM07_IS($A1457,"61",DATE(E$4,12,31),"1")/1000000</f>
        <v>28.342632739999999</v>
      </c>
      <c r="G1457" s="3">
        <f>[1]!EM_S_STM07_IS($A1457,"9",DATE(G$4,12,31),"1")/1000000</f>
        <v>424.39673108</v>
      </c>
      <c r="H1457" s="3">
        <f>[1]!EM_S_STM07_IS($A1457,"61",DATE(G$4,12,31),"1")/1000000</f>
        <v>9.4545015699999997</v>
      </c>
      <c r="I1457" s="3">
        <f>[1]!EM_S_STM07_IS($A1457,"9",DATE(I$4,12,31),"1")/1000000</f>
        <v>499.94186107999997</v>
      </c>
      <c r="J1457" s="3">
        <f>[1]!EM_S_STM07_IS($A1457,"61",DATE(I$4,12,31),"1")/1000000</f>
        <v>10.05596049</v>
      </c>
      <c r="K1457" s="3">
        <f>[1]!EM_S_STM07_IS($A1457,"9",DATE(K$4,12,31),"1")/1000000</f>
        <v>586.23308485999996</v>
      </c>
      <c r="L1457" s="3">
        <f>[1]!EM_S_STM07_IS($A1457,"61",DATE(K$4,12,31),"1")/1000000</f>
        <v>10.71456002</v>
      </c>
      <c r="M1457" s="3">
        <f>[1]!EM_S_STM07_IS($A1457,"9",DATE(M$4,12,31),"1")/1000000</f>
        <v>550.73659640999995</v>
      </c>
      <c r="N1457" s="3">
        <f>[1]!EM_S_STM07_IS($A1457,"61",DATE(M$4,12,31),"1")/1000000</f>
        <v>-41.358974020000005</v>
      </c>
      <c r="O1457" s="6">
        <f t="shared" si="46"/>
        <v>7.5646534973378587E-2</v>
      </c>
      <c r="P1457" s="6">
        <f t="shared" si="47"/>
        <v>-1.9502999420313192</v>
      </c>
    </row>
    <row r="1458" spans="1:16" x14ac:dyDescent="0.25">
      <c r="A1458" s="5" t="s">
        <v>1452</v>
      </c>
      <c r="B1458" s="5" t="s">
        <v>4514</v>
      </c>
      <c r="C1458" s="3">
        <f>[1]!EM_S_STM07_IS($A1458,"9",DATE(C$4,12,31),"1")/1000000</f>
        <v>206.10262058000001</v>
      </c>
      <c r="D1458" s="3">
        <f>[1]!EM_S_STM07_IS($A1458,"61",DATE(C$4,12,31),"1")/1000000</f>
        <v>38.967799979999995</v>
      </c>
      <c r="E1458" s="3">
        <f>[1]!EM_S_STM07_IS($A1458,"9",DATE(E$4,12,31),"1")/1000000</f>
        <v>263.74997372999997</v>
      </c>
      <c r="F1458" s="3">
        <f>[1]!EM_S_STM07_IS($A1458,"61",DATE(E$4,12,31),"1")/1000000</f>
        <v>33.109205840000001</v>
      </c>
      <c r="G1458" s="3">
        <f>[1]!EM_S_STM07_IS($A1458,"9",DATE(G$4,12,31),"1")/1000000</f>
        <v>316.34591367000002</v>
      </c>
      <c r="H1458" s="3">
        <f>[1]!EM_S_STM07_IS($A1458,"61",DATE(G$4,12,31),"1")/1000000</f>
        <v>22.649063179999999</v>
      </c>
      <c r="I1458" s="3">
        <f>[1]!EM_S_STM07_IS($A1458,"9",DATE(I$4,12,31),"1")/1000000</f>
        <v>350.43934372000001</v>
      </c>
      <c r="J1458" s="3">
        <f>[1]!EM_S_STM07_IS($A1458,"61",DATE(I$4,12,31),"1")/1000000</f>
        <v>17.430930149999998</v>
      </c>
      <c r="K1458" s="3">
        <f>[1]!EM_S_STM07_IS($A1458,"9",DATE(K$4,12,31),"1")/1000000</f>
        <v>405.05366042000003</v>
      </c>
      <c r="L1458" s="3">
        <f>[1]!EM_S_STM07_IS($A1458,"61",DATE(K$4,12,31),"1")/1000000</f>
        <v>25.771284739999999</v>
      </c>
      <c r="M1458" s="3">
        <f>[1]!EM_S_STM07_IS($A1458,"9",DATE(M$4,12,31),"1")/1000000</f>
        <v>380.79068311999998</v>
      </c>
      <c r="N1458" s="3">
        <f>[1]!EM_S_STM07_IS($A1458,"61",DATE(M$4,12,31),"1")/1000000</f>
        <v>20.194617430000001</v>
      </c>
      <c r="O1458" s="6">
        <f t="shared" si="46"/>
        <v>0.13063014374012094</v>
      </c>
      <c r="P1458" s="6">
        <f t="shared" si="47"/>
        <v>-0.12318908282186147</v>
      </c>
    </row>
    <row r="1459" spans="1:16" x14ac:dyDescent="0.25">
      <c r="A1459" s="5" t="s">
        <v>1453</v>
      </c>
      <c r="B1459" s="5" t="s">
        <v>4515</v>
      </c>
      <c r="C1459" s="3">
        <f>[1]!EM_S_STM07_IS($A1459,"9",DATE(C$4,12,31),"1")/1000000</f>
        <v>159.59276213999999</v>
      </c>
      <c r="D1459" s="3">
        <f>[1]!EM_S_STM07_IS($A1459,"61",DATE(C$4,12,31),"1")/1000000</f>
        <v>28.855087309999998</v>
      </c>
      <c r="E1459" s="3">
        <f>[1]!EM_S_STM07_IS($A1459,"9",DATE(E$4,12,31),"1")/1000000</f>
        <v>196.64720499000001</v>
      </c>
      <c r="F1459" s="3">
        <f>[1]!EM_S_STM07_IS($A1459,"61",DATE(E$4,12,31),"1")/1000000</f>
        <v>36.820885350000005</v>
      </c>
      <c r="G1459" s="3">
        <f>[1]!EM_S_STM07_IS($A1459,"9",DATE(G$4,12,31),"1")/1000000</f>
        <v>203.44110431000001</v>
      </c>
      <c r="H1459" s="3">
        <f>[1]!EM_S_STM07_IS($A1459,"61",DATE(G$4,12,31),"1")/1000000</f>
        <v>26.236323859999999</v>
      </c>
      <c r="I1459" s="3">
        <f>[1]!EM_S_STM07_IS($A1459,"9",DATE(I$4,12,31),"1")/1000000</f>
        <v>221.64268941999998</v>
      </c>
      <c r="J1459" s="3">
        <f>[1]!EM_S_STM07_IS($A1459,"61",DATE(I$4,12,31),"1")/1000000</f>
        <v>21.88459641</v>
      </c>
      <c r="K1459" s="3">
        <f>[1]!EM_S_STM07_IS($A1459,"9",DATE(K$4,12,31),"1")/1000000</f>
        <v>447.88921202</v>
      </c>
      <c r="L1459" s="3">
        <f>[1]!EM_S_STM07_IS($A1459,"61",DATE(K$4,12,31),"1")/1000000</f>
        <v>30.962598449999998</v>
      </c>
      <c r="M1459" s="3">
        <f>[1]!EM_S_STM07_IS($A1459,"9",DATE(M$4,12,31),"1")/1000000</f>
        <v>743.4467276900001</v>
      </c>
      <c r="N1459" s="3">
        <f>[1]!EM_S_STM07_IS($A1459,"61",DATE(M$4,12,31),"1")/1000000</f>
        <v>31.75185798</v>
      </c>
      <c r="O1459" s="6">
        <f t="shared" si="46"/>
        <v>0.36033957451575049</v>
      </c>
      <c r="P1459" s="6">
        <f t="shared" si="47"/>
        <v>1.9317194256688985E-2</v>
      </c>
    </row>
    <row r="1460" spans="1:16" x14ac:dyDescent="0.25">
      <c r="A1460" s="5" t="s">
        <v>1454</v>
      </c>
      <c r="B1460" s="5" t="s">
        <v>4516</v>
      </c>
      <c r="C1460" s="3">
        <f>[1]!EM_S_STM07_IS($A1460,"9",DATE(C$4,12,31),"1")/1000000</f>
        <v>301.55570445999996</v>
      </c>
      <c r="D1460" s="3">
        <f>[1]!EM_S_STM07_IS($A1460,"61",DATE(C$4,12,31),"1")/1000000</f>
        <v>61.300939790000001</v>
      </c>
      <c r="E1460" s="3">
        <f>[1]!EM_S_STM07_IS($A1460,"9",DATE(E$4,12,31),"1")/1000000</f>
        <v>349.51803054999999</v>
      </c>
      <c r="F1460" s="3">
        <f>[1]!EM_S_STM07_IS($A1460,"61",DATE(E$4,12,31),"1")/1000000</f>
        <v>77.087984800000001</v>
      </c>
      <c r="G1460" s="3">
        <f>[1]!EM_S_STM07_IS($A1460,"9",DATE(G$4,12,31),"1")/1000000</f>
        <v>339.68868123000004</v>
      </c>
      <c r="H1460" s="3">
        <f>[1]!EM_S_STM07_IS($A1460,"61",DATE(G$4,12,31),"1")/1000000</f>
        <v>59.752444930000003</v>
      </c>
      <c r="I1460" s="3">
        <f>[1]!EM_S_STM07_IS($A1460,"9",DATE(I$4,12,31),"1")/1000000</f>
        <v>366.79264254000003</v>
      </c>
      <c r="J1460" s="3">
        <f>[1]!EM_S_STM07_IS($A1460,"61",DATE(I$4,12,31),"1")/1000000</f>
        <v>32.54082631</v>
      </c>
      <c r="K1460" s="3">
        <f>[1]!EM_S_STM07_IS($A1460,"9",DATE(K$4,12,31),"1")/1000000</f>
        <v>394.14939194999999</v>
      </c>
      <c r="L1460" s="3">
        <f>[1]!EM_S_STM07_IS($A1460,"61",DATE(K$4,12,31),"1")/1000000</f>
        <v>11.90016127</v>
      </c>
      <c r="M1460" s="3">
        <f>[1]!EM_S_STM07_IS($A1460,"9",DATE(M$4,12,31),"1")/1000000</f>
        <v>635.59012167999992</v>
      </c>
      <c r="N1460" s="3">
        <f>[1]!EM_S_STM07_IS($A1460,"61",DATE(M$4,12,31),"1")/1000000</f>
        <v>-46.43813214</v>
      </c>
      <c r="O1460" s="6">
        <f t="shared" si="46"/>
        <v>0.160812077729938</v>
      </c>
      <c r="P1460" s="6">
        <f t="shared" si="47"/>
        <v>-1.9459790578582719</v>
      </c>
    </row>
    <row r="1461" spans="1:16" x14ac:dyDescent="0.25">
      <c r="A1461" s="5" t="s">
        <v>1455</v>
      </c>
      <c r="B1461" s="5" t="s">
        <v>4517</v>
      </c>
      <c r="C1461" s="3">
        <f>[1]!EM_S_STM07_IS($A1461,"9",DATE(C$4,12,31),"1")/1000000</f>
        <v>277.43980750999998</v>
      </c>
      <c r="D1461" s="3">
        <f>[1]!EM_S_STM07_IS($A1461,"61",DATE(C$4,12,31),"1")/1000000</f>
        <v>77.125959030000004</v>
      </c>
      <c r="E1461" s="3">
        <f>[1]!EM_S_STM07_IS($A1461,"9",DATE(E$4,12,31),"1")/1000000</f>
        <v>300.68897843000002</v>
      </c>
      <c r="F1461" s="3">
        <f>[1]!EM_S_STM07_IS($A1461,"61",DATE(E$4,12,31),"1")/1000000</f>
        <v>83.916047760000012</v>
      </c>
      <c r="G1461" s="3">
        <f>[1]!EM_S_STM07_IS($A1461,"9",DATE(G$4,12,31),"1")/1000000</f>
        <v>299.88076548000004</v>
      </c>
      <c r="H1461" s="3">
        <f>[1]!EM_S_STM07_IS($A1461,"61",DATE(G$4,12,31),"1")/1000000</f>
        <v>59.55021799</v>
      </c>
      <c r="I1461" s="3">
        <f>[1]!EM_S_STM07_IS($A1461,"9",DATE(I$4,12,31),"1")/1000000</f>
        <v>325.45715243000001</v>
      </c>
      <c r="J1461" s="3">
        <f>[1]!EM_S_STM07_IS($A1461,"61",DATE(I$4,12,31),"1")/1000000</f>
        <v>55.837549100000004</v>
      </c>
      <c r="K1461" s="3">
        <f>[1]!EM_S_STM07_IS($A1461,"9",DATE(K$4,12,31),"1")/1000000</f>
        <v>276.83136661000003</v>
      </c>
      <c r="L1461" s="3">
        <f>[1]!EM_S_STM07_IS($A1461,"61",DATE(K$4,12,31),"1")/1000000</f>
        <v>50.013355009999998</v>
      </c>
      <c r="M1461" s="3">
        <f>[1]!EM_S_STM07_IS($A1461,"9",DATE(M$4,12,31),"1")/1000000</f>
        <v>321.47394982999998</v>
      </c>
      <c r="N1461" s="3">
        <f>[1]!EM_S_STM07_IS($A1461,"61",DATE(M$4,12,31),"1")/1000000</f>
        <v>45.437285509999995</v>
      </c>
      <c r="O1461" s="6">
        <f t="shared" si="46"/>
        <v>2.9900816277458331E-2</v>
      </c>
      <c r="P1461" s="6">
        <f t="shared" si="47"/>
        <v>-0.10041467913557722</v>
      </c>
    </row>
    <row r="1462" spans="1:16" x14ac:dyDescent="0.25">
      <c r="A1462" s="5" t="s">
        <v>1456</v>
      </c>
      <c r="B1462" s="5" t="s">
        <v>4518</v>
      </c>
      <c r="C1462" s="3">
        <f>[1]!EM_S_STM07_IS($A1462,"9",DATE(C$4,12,31),"1")/1000000</f>
        <v>121.24720740000001</v>
      </c>
      <c r="D1462" s="3">
        <f>[1]!EM_S_STM07_IS($A1462,"61",DATE(C$4,12,31),"1")/1000000</f>
        <v>42.172182679999999</v>
      </c>
      <c r="E1462" s="3">
        <f>[1]!EM_S_STM07_IS($A1462,"9",DATE(E$4,12,31),"1")/1000000</f>
        <v>178.81126467999999</v>
      </c>
      <c r="F1462" s="3">
        <f>[1]!EM_S_STM07_IS($A1462,"61",DATE(E$4,12,31),"1")/1000000</f>
        <v>57.570579600000002</v>
      </c>
      <c r="G1462" s="3">
        <f>[1]!EM_S_STM07_IS($A1462,"9",DATE(G$4,12,31),"1")/1000000</f>
        <v>313.00323322000003</v>
      </c>
      <c r="H1462" s="3">
        <f>[1]!EM_S_STM07_IS($A1462,"61",DATE(G$4,12,31),"1")/1000000</f>
        <v>70.753506200000004</v>
      </c>
      <c r="I1462" s="3">
        <f>[1]!EM_S_STM07_IS($A1462,"9",DATE(I$4,12,31),"1")/1000000</f>
        <v>468.16137580999998</v>
      </c>
      <c r="J1462" s="3">
        <f>[1]!EM_S_STM07_IS($A1462,"61",DATE(I$4,12,31),"1")/1000000</f>
        <v>90.236363709999992</v>
      </c>
      <c r="K1462" s="3">
        <f>[1]!EM_S_STM07_IS($A1462,"9",DATE(K$4,12,31),"1")/1000000</f>
        <v>615.26638336999997</v>
      </c>
      <c r="L1462" s="3">
        <f>[1]!EM_S_STM07_IS($A1462,"61",DATE(K$4,12,31),"1")/1000000</f>
        <v>135.62869307</v>
      </c>
      <c r="M1462" s="3">
        <f>[1]!EM_S_STM07_IS($A1462,"9",DATE(M$4,12,31),"1")/1000000</f>
        <v>931.10908264</v>
      </c>
      <c r="N1462" s="3">
        <f>[1]!EM_S_STM07_IS($A1462,"61",DATE(M$4,12,31),"1")/1000000</f>
        <v>228.51553305000002</v>
      </c>
      <c r="O1462" s="6">
        <f t="shared" si="46"/>
        <v>0.50336959884805421</v>
      </c>
      <c r="P1462" s="6">
        <f t="shared" si="47"/>
        <v>0.40209657808003363</v>
      </c>
    </row>
    <row r="1463" spans="1:16" x14ac:dyDescent="0.25">
      <c r="A1463" s="5" t="s">
        <v>1457</v>
      </c>
      <c r="B1463" s="5" t="s">
        <v>4519</v>
      </c>
      <c r="C1463" s="3">
        <f>[1]!EM_S_STM07_IS($A1463,"9",DATE(C$4,12,31),"1")/1000000</f>
        <v>190.80203066999999</v>
      </c>
      <c r="D1463" s="3">
        <f>[1]!EM_S_STM07_IS($A1463,"61",DATE(C$4,12,31),"1")/1000000</f>
        <v>27.27452946</v>
      </c>
      <c r="E1463" s="3">
        <f>[1]!EM_S_STM07_IS($A1463,"9",DATE(E$4,12,31),"1")/1000000</f>
        <v>221.67916832</v>
      </c>
      <c r="F1463" s="3">
        <f>[1]!EM_S_STM07_IS($A1463,"61",DATE(E$4,12,31),"1")/1000000</f>
        <v>20.703387729999999</v>
      </c>
      <c r="G1463" s="3">
        <f>[1]!EM_S_STM07_IS($A1463,"9",DATE(G$4,12,31),"1")/1000000</f>
        <v>221.50511362</v>
      </c>
      <c r="H1463" s="3">
        <f>[1]!EM_S_STM07_IS($A1463,"61",DATE(G$4,12,31),"1")/1000000</f>
        <v>16.500684700000001</v>
      </c>
      <c r="I1463" s="3">
        <f>[1]!EM_S_STM07_IS($A1463,"9",DATE(I$4,12,31),"1")/1000000</f>
        <v>216.71876143</v>
      </c>
      <c r="J1463" s="3">
        <f>[1]!EM_S_STM07_IS($A1463,"61",DATE(I$4,12,31),"1")/1000000</f>
        <v>5.3946701600000004</v>
      </c>
      <c r="K1463" s="3">
        <f>[1]!EM_S_STM07_IS($A1463,"9",DATE(K$4,12,31),"1")/1000000</f>
        <v>234.08784618000001</v>
      </c>
      <c r="L1463" s="3">
        <f>[1]!EM_S_STM07_IS($A1463,"61",DATE(K$4,12,31),"1")/1000000</f>
        <v>-9.3579552899999996</v>
      </c>
      <c r="M1463" s="3">
        <f>[1]!EM_S_STM07_IS($A1463,"9",DATE(M$4,12,31),"1")/1000000</f>
        <v>336.37970726999998</v>
      </c>
      <c r="N1463" s="3">
        <f>[1]!EM_S_STM07_IS($A1463,"61",DATE(M$4,12,31),"1")/1000000</f>
        <v>10.013398859999999</v>
      </c>
      <c r="O1463" s="6">
        <f t="shared" si="46"/>
        <v>0.12008081643626967</v>
      </c>
      <c r="P1463" s="6">
        <f t="shared" si="47"/>
        <v>-0.18160145282291495</v>
      </c>
    </row>
    <row r="1464" spans="1:16" x14ac:dyDescent="0.25">
      <c r="A1464" s="5" t="s">
        <v>1458</v>
      </c>
      <c r="B1464" s="5" t="s">
        <v>4520</v>
      </c>
      <c r="C1464" s="3">
        <f>[1]!EM_S_STM07_IS($A1464,"9",DATE(C$4,12,31),"1")/1000000</f>
        <v>493.17859323000005</v>
      </c>
      <c r="D1464" s="3">
        <f>[1]!EM_S_STM07_IS($A1464,"61",DATE(C$4,12,31),"1")/1000000</f>
        <v>53.167734770000003</v>
      </c>
      <c r="E1464" s="3">
        <f>[1]!EM_S_STM07_IS($A1464,"9",DATE(E$4,12,31),"1")/1000000</f>
        <v>694.82668837999995</v>
      </c>
      <c r="F1464" s="3">
        <f>[1]!EM_S_STM07_IS($A1464,"61",DATE(E$4,12,31),"1")/1000000</f>
        <v>81.815033639999996</v>
      </c>
      <c r="G1464" s="3">
        <f>[1]!EM_S_STM07_IS($A1464,"9",DATE(G$4,12,31),"1")/1000000</f>
        <v>884.7443287000001</v>
      </c>
      <c r="H1464" s="3">
        <f>[1]!EM_S_STM07_IS($A1464,"61",DATE(G$4,12,31),"1")/1000000</f>
        <v>111.43663179000001</v>
      </c>
      <c r="I1464" s="3">
        <f>[1]!EM_S_STM07_IS($A1464,"9",DATE(I$4,12,31),"1")/1000000</f>
        <v>1213.0697567899999</v>
      </c>
      <c r="J1464" s="3">
        <f>[1]!EM_S_STM07_IS($A1464,"61",DATE(I$4,12,31),"1")/1000000</f>
        <v>146.71321197</v>
      </c>
      <c r="K1464" s="3">
        <f>[1]!EM_S_STM07_IS($A1464,"9",DATE(K$4,12,31),"1")/1000000</f>
        <v>1542.8057730999999</v>
      </c>
      <c r="L1464" s="3">
        <f>[1]!EM_S_STM07_IS($A1464,"61",DATE(K$4,12,31),"1")/1000000</f>
        <v>189.92891936000001</v>
      </c>
      <c r="M1464" s="3">
        <f>[1]!EM_S_STM07_IS($A1464,"9",DATE(M$4,12,31),"1")/1000000</f>
        <v>1868.56162593</v>
      </c>
      <c r="N1464" s="3">
        <f>[1]!EM_S_STM07_IS($A1464,"61",DATE(M$4,12,31),"1")/1000000</f>
        <v>230.82045865000001</v>
      </c>
      <c r="O1464" s="6">
        <f t="shared" si="46"/>
        <v>0.30527085723188607</v>
      </c>
      <c r="P1464" s="6">
        <f t="shared" si="47"/>
        <v>0.34129784998744017</v>
      </c>
    </row>
    <row r="1465" spans="1:16" x14ac:dyDescent="0.25">
      <c r="A1465" s="5" t="s">
        <v>1459</v>
      </c>
      <c r="B1465" s="5" t="s">
        <v>4521</v>
      </c>
      <c r="C1465" s="3">
        <f>[1]!EM_S_STM07_IS($A1465,"9",DATE(C$4,12,31),"1")/1000000</f>
        <v>351.0332014</v>
      </c>
      <c r="D1465" s="3">
        <f>[1]!EM_S_STM07_IS($A1465,"61",DATE(C$4,12,31),"1")/1000000</f>
        <v>48.713068939999999</v>
      </c>
      <c r="E1465" s="3">
        <f>[1]!EM_S_STM07_IS($A1465,"9",DATE(E$4,12,31),"1")/1000000</f>
        <v>413.37719830000003</v>
      </c>
      <c r="F1465" s="3">
        <f>[1]!EM_S_STM07_IS($A1465,"61",DATE(E$4,12,31),"1")/1000000</f>
        <v>54.817585780000002</v>
      </c>
      <c r="G1465" s="3">
        <f>[1]!EM_S_STM07_IS($A1465,"9",DATE(G$4,12,31),"1")/1000000</f>
        <v>519.86677826000005</v>
      </c>
      <c r="H1465" s="3">
        <f>[1]!EM_S_STM07_IS($A1465,"61",DATE(G$4,12,31),"1")/1000000</f>
        <v>19.590113210000002</v>
      </c>
      <c r="I1465" s="3">
        <f>[1]!EM_S_STM07_IS($A1465,"9",DATE(I$4,12,31),"1")/1000000</f>
        <v>605.86188502999994</v>
      </c>
      <c r="J1465" s="3">
        <f>[1]!EM_S_STM07_IS($A1465,"61",DATE(I$4,12,31),"1")/1000000</f>
        <v>-69.705516610000004</v>
      </c>
      <c r="K1465" s="3">
        <f>[1]!EM_S_STM07_IS($A1465,"9",DATE(K$4,12,31),"1")/1000000</f>
        <v>761.05551702999992</v>
      </c>
      <c r="L1465" s="3">
        <f>[1]!EM_S_STM07_IS($A1465,"61",DATE(K$4,12,31),"1")/1000000</f>
        <v>25.314186039999999</v>
      </c>
      <c r="M1465" s="3">
        <f>[1]!EM_S_STM07_IS($A1465,"9",DATE(M$4,12,31),"1")/1000000</f>
        <v>761.18611145</v>
      </c>
      <c r="N1465" s="3">
        <f>[1]!EM_S_STM07_IS($A1465,"61",DATE(M$4,12,31),"1")/1000000</f>
        <v>23.44869598</v>
      </c>
      <c r="O1465" s="6">
        <f t="shared" si="46"/>
        <v>0.16742377103766071</v>
      </c>
      <c r="P1465" s="6">
        <f t="shared" si="47"/>
        <v>-0.13603800037907499</v>
      </c>
    </row>
    <row r="1466" spans="1:16" x14ac:dyDescent="0.25">
      <c r="A1466" s="5" t="s">
        <v>1460</v>
      </c>
      <c r="B1466" s="5" t="s">
        <v>4522</v>
      </c>
      <c r="C1466" s="3">
        <f>[1]!EM_S_STM07_IS($A1466,"9",DATE(C$4,12,31),"1")/1000000</f>
        <v>361.11282101999996</v>
      </c>
      <c r="D1466" s="3">
        <f>[1]!EM_S_STM07_IS($A1466,"61",DATE(C$4,12,31),"1")/1000000</f>
        <v>63.278947639999998</v>
      </c>
      <c r="E1466" s="3">
        <f>[1]!EM_S_STM07_IS($A1466,"9",DATE(E$4,12,31),"1")/1000000</f>
        <v>520.49345227999993</v>
      </c>
      <c r="F1466" s="3">
        <f>[1]!EM_S_STM07_IS($A1466,"61",DATE(E$4,12,31),"1")/1000000</f>
        <v>93.770452459999987</v>
      </c>
      <c r="G1466" s="3">
        <f>[1]!EM_S_STM07_IS($A1466,"9",DATE(G$4,12,31),"1")/1000000</f>
        <v>702.20297316999995</v>
      </c>
      <c r="H1466" s="3">
        <f>[1]!EM_S_STM07_IS($A1466,"61",DATE(G$4,12,31),"1")/1000000</f>
        <v>120.03088568999999</v>
      </c>
      <c r="I1466" s="3">
        <f>[1]!EM_S_STM07_IS($A1466,"9",DATE(I$4,12,31),"1")/1000000</f>
        <v>846.92227360000004</v>
      </c>
      <c r="J1466" s="3">
        <f>[1]!EM_S_STM07_IS($A1466,"61",DATE(I$4,12,31),"1")/1000000</f>
        <v>146.06237877999999</v>
      </c>
      <c r="K1466" s="3">
        <f>[1]!EM_S_STM07_IS($A1466,"9",DATE(K$4,12,31),"1")/1000000</f>
        <v>1009.0239062000001</v>
      </c>
      <c r="L1466" s="3">
        <f>[1]!EM_S_STM07_IS($A1466,"61",DATE(K$4,12,31),"1")/1000000</f>
        <v>177.30235633000001</v>
      </c>
      <c r="M1466" s="3">
        <f>[1]!EM_S_STM07_IS($A1466,"9",DATE(M$4,12,31),"1")/1000000</f>
        <v>1218.7980826800001</v>
      </c>
      <c r="N1466" s="3">
        <f>[1]!EM_S_STM07_IS($A1466,"61",DATE(M$4,12,31),"1")/1000000</f>
        <v>214.24002165000002</v>
      </c>
      <c r="O1466" s="6">
        <f t="shared" si="46"/>
        <v>0.27543335632577004</v>
      </c>
      <c r="P1466" s="6">
        <f t="shared" si="47"/>
        <v>0.27622800718785268</v>
      </c>
    </row>
    <row r="1467" spans="1:16" x14ac:dyDescent="0.25">
      <c r="A1467" s="5" t="s">
        <v>1461</v>
      </c>
      <c r="B1467" s="5" t="s">
        <v>4523</v>
      </c>
      <c r="C1467" s="3">
        <f>[1]!EM_S_STM07_IS($A1467,"9",DATE(C$4,12,31),"1")/1000000</f>
        <v>480.61713655</v>
      </c>
      <c r="D1467" s="3">
        <f>[1]!EM_S_STM07_IS($A1467,"61",DATE(C$4,12,31),"1")/1000000</f>
        <v>142.84483638</v>
      </c>
      <c r="E1467" s="3">
        <f>[1]!EM_S_STM07_IS($A1467,"9",DATE(E$4,12,31),"1")/1000000</f>
        <v>648.86507173999996</v>
      </c>
      <c r="F1467" s="3">
        <f>[1]!EM_S_STM07_IS($A1467,"61",DATE(E$4,12,31),"1")/1000000</f>
        <v>217.40253066999998</v>
      </c>
      <c r="G1467" s="3">
        <f>[1]!EM_S_STM07_IS($A1467,"9",DATE(G$4,12,31),"1")/1000000</f>
        <v>821.8579440499999</v>
      </c>
      <c r="H1467" s="3">
        <f>[1]!EM_S_STM07_IS($A1467,"61",DATE(G$4,12,31),"1")/1000000</f>
        <v>233.32890209999999</v>
      </c>
      <c r="I1467" s="3">
        <f>[1]!EM_S_STM07_IS($A1467,"9",DATE(I$4,12,31),"1")/1000000</f>
        <v>1021.12062162</v>
      </c>
      <c r="J1467" s="3">
        <f>[1]!EM_S_STM07_IS($A1467,"61",DATE(I$4,12,31),"1")/1000000</f>
        <v>266.3628789</v>
      </c>
      <c r="K1467" s="3">
        <f>[1]!EM_S_STM07_IS($A1467,"9",DATE(K$4,12,31),"1")/1000000</f>
        <v>1258.69370637</v>
      </c>
      <c r="L1467" s="3">
        <f>[1]!EM_S_STM07_IS($A1467,"61",DATE(K$4,12,31),"1")/1000000</f>
        <v>335.41114548000002</v>
      </c>
      <c r="M1467" s="3">
        <f>[1]!EM_S_STM07_IS($A1467,"9",DATE(M$4,12,31),"1")/1000000</f>
        <v>1555.5560697999999</v>
      </c>
      <c r="N1467" s="3">
        <f>[1]!EM_S_STM07_IS($A1467,"61",DATE(M$4,12,31),"1")/1000000</f>
        <v>386.68525255999998</v>
      </c>
      <c r="O1467" s="6">
        <f t="shared" si="46"/>
        <v>0.26478668123017468</v>
      </c>
      <c r="P1467" s="6">
        <f t="shared" si="47"/>
        <v>0.2203899222382697</v>
      </c>
    </row>
    <row r="1468" spans="1:16" x14ac:dyDescent="0.25">
      <c r="A1468" s="5" t="s">
        <v>1462</v>
      </c>
      <c r="B1468" s="5" t="s">
        <v>4524</v>
      </c>
      <c r="C1468" s="3">
        <f>[1]!EM_S_STM07_IS($A1468,"9",DATE(C$4,12,31),"1")/1000000</f>
        <v>281.37161682999999</v>
      </c>
      <c r="D1468" s="3">
        <f>[1]!EM_S_STM07_IS($A1468,"61",DATE(C$4,12,31),"1")/1000000</f>
        <v>45.352849450000001</v>
      </c>
      <c r="E1468" s="3">
        <f>[1]!EM_S_STM07_IS($A1468,"9",DATE(E$4,12,31),"1")/1000000</f>
        <v>241.16337709000001</v>
      </c>
      <c r="F1468" s="3">
        <f>[1]!EM_S_STM07_IS($A1468,"61",DATE(E$4,12,31),"1")/1000000</f>
        <v>46.220318130000003</v>
      </c>
      <c r="G1468" s="3">
        <f>[1]!EM_S_STM07_IS($A1468,"9",DATE(G$4,12,31),"1")/1000000</f>
        <v>364.39864126999998</v>
      </c>
      <c r="H1468" s="3">
        <f>[1]!EM_S_STM07_IS($A1468,"61",DATE(G$4,12,31),"1")/1000000</f>
        <v>57.332684530000002</v>
      </c>
      <c r="I1468" s="3">
        <f>[1]!EM_S_STM07_IS($A1468,"9",DATE(I$4,12,31),"1")/1000000</f>
        <v>540.5027071799999</v>
      </c>
      <c r="J1468" s="3">
        <f>[1]!EM_S_STM07_IS($A1468,"61",DATE(I$4,12,31),"1")/1000000</f>
        <v>69.07065673000001</v>
      </c>
      <c r="K1468" s="3">
        <f>[1]!EM_S_STM07_IS($A1468,"9",DATE(K$4,12,31),"1")/1000000</f>
        <v>607.12356433000002</v>
      </c>
      <c r="L1468" s="3">
        <f>[1]!EM_S_STM07_IS($A1468,"61",DATE(K$4,12,31),"1")/1000000</f>
        <v>83.399852319999994</v>
      </c>
      <c r="M1468" s="3">
        <f>[1]!EM_S_STM07_IS($A1468,"9",DATE(M$4,12,31),"1")/1000000</f>
        <v>607.61419238999997</v>
      </c>
      <c r="N1468" s="3">
        <f>[1]!EM_S_STM07_IS($A1468,"61",DATE(M$4,12,31),"1")/1000000</f>
        <v>100.89084943</v>
      </c>
      <c r="O1468" s="6">
        <f t="shared" si="46"/>
        <v>0.16645912439031507</v>
      </c>
      <c r="P1468" s="6">
        <f t="shared" si="47"/>
        <v>0.17340906788308863</v>
      </c>
    </row>
    <row r="1469" spans="1:16" x14ac:dyDescent="0.25">
      <c r="A1469" s="5" t="s">
        <v>1463</v>
      </c>
      <c r="B1469" s="5" t="s">
        <v>4525</v>
      </c>
      <c r="C1469" s="3">
        <f>[1]!EM_S_STM07_IS($A1469,"9",DATE(C$4,12,31),"1")/1000000</f>
        <v>251.17569893000001</v>
      </c>
      <c r="D1469" s="3">
        <f>[1]!EM_S_STM07_IS($A1469,"61",DATE(C$4,12,31),"1")/1000000</f>
        <v>39.364248530000005</v>
      </c>
      <c r="E1469" s="3">
        <f>[1]!EM_S_STM07_IS($A1469,"9",DATE(E$4,12,31),"1")/1000000</f>
        <v>238.26488363999999</v>
      </c>
      <c r="F1469" s="3">
        <f>[1]!EM_S_STM07_IS($A1469,"61",DATE(E$4,12,31),"1")/1000000</f>
        <v>39.446619370000001</v>
      </c>
      <c r="G1469" s="3">
        <f>[1]!EM_S_STM07_IS($A1469,"9",DATE(G$4,12,31),"1")/1000000</f>
        <v>244.55557538999997</v>
      </c>
      <c r="H1469" s="3">
        <f>[1]!EM_S_STM07_IS($A1469,"61",DATE(G$4,12,31),"1")/1000000</f>
        <v>22.688229460000002</v>
      </c>
      <c r="I1469" s="3">
        <f>[1]!EM_S_STM07_IS($A1469,"9",DATE(I$4,12,31),"1")/1000000</f>
        <v>203.12956932</v>
      </c>
      <c r="J1469" s="3">
        <f>[1]!EM_S_STM07_IS($A1469,"61",DATE(I$4,12,31),"1")/1000000</f>
        <v>-21.731693589999999</v>
      </c>
      <c r="K1469" s="3">
        <f>[1]!EM_S_STM07_IS($A1469,"9",DATE(K$4,12,31),"1")/1000000</f>
        <v>194.79789081000001</v>
      </c>
      <c r="L1469" s="3">
        <f>[1]!EM_S_STM07_IS($A1469,"61",DATE(K$4,12,31),"1")/1000000</f>
        <v>7.8171120999999992</v>
      </c>
      <c r="M1469" s="3">
        <f>[1]!EM_S_STM07_IS($A1469,"9",DATE(M$4,12,31),"1")/1000000</f>
        <v>511.85878631000003</v>
      </c>
      <c r="N1469" s="3">
        <f>[1]!EM_S_STM07_IS($A1469,"61",DATE(M$4,12,31),"1")/1000000</f>
        <v>73.596815939999999</v>
      </c>
      <c r="O1469" s="6">
        <f t="shared" si="46"/>
        <v>0.15301380900760164</v>
      </c>
      <c r="P1469" s="6">
        <f t="shared" si="47"/>
        <v>0.13331702290056335</v>
      </c>
    </row>
    <row r="1470" spans="1:16" x14ac:dyDescent="0.25">
      <c r="A1470" s="5" t="s">
        <v>1464</v>
      </c>
      <c r="B1470" s="5" t="s">
        <v>4526</v>
      </c>
      <c r="C1470" s="3">
        <f>[1]!EM_S_STM07_IS($A1470,"9",DATE(C$4,12,31),"1")/1000000</f>
        <v>146.24625846999999</v>
      </c>
      <c r="D1470" s="3">
        <f>[1]!EM_S_STM07_IS($A1470,"61",DATE(C$4,12,31),"1")/1000000</f>
        <v>26.73168519</v>
      </c>
      <c r="E1470" s="3">
        <f>[1]!EM_S_STM07_IS($A1470,"9",DATE(E$4,12,31),"1")/1000000</f>
        <v>241.19508353000001</v>
      </c>
      <c r="F1470" s="3">
        <f>[1]!EM_S_STM07_IS($A1470,"61",DATE(E$4,12,31),"1")/1000000</f>
        <v>35.180290540000001</v>
      </c>
      <c r="G1470" s="3">
        <f>[1]!EM_S_STM07_IS($A1470,"9",DATE(G$4,12,31),"1")/1000000</f>
        <v>339.86707243000001</v>
      </c>
      <c r="H1470" s="3">
        <f>[1]!EM_S_STM07_IS($A1470,"61",DATE(G$4,12,31),"1")/1000000</f>
        <v>23.155376239999999</v>
      </c>
      <c r="I1470" s="3">
        <f>[1]!EM_S_STM07_IS($A1470,"9",DATE(I$4,12,31),"1")/1000000</f>
        <v>373.30492376999996</v>
      </c>
      <c r="J1470" s="3">
        <f>[1]!EM_S_STM07_IS($A1470,"61",DATE(I$4,12,31),"1")/1000000</f>
        <v>5.4160188700000003</v>
      </c>
      <c r="K1470" s="3">
        <f>[1]!EM_S_STM07_IS($A1470,"9",DATE(K$4,12,31),"1")/1000000</f>
        <v>398.30335998999999</v>
      </c>
      <c r="L1470" s="3">
        <f>[1]!EM_S_STM07_IS($A1470,"61",DATE(K$4,12,31),"1")/1000000</f>
        <v>8.1083947900000002</v>
      </c>
      <c r="M1470" s="3">
        <f>[1]!EM_S_STM07_IS($A1470,"9",DATE(M$4,12,31),"1")/1000000</f>
        <v>588.30646235000006</v>
      </c>
      <c r="N1470" s="3">
        <f>[1]!EM_S_STM07_IS($A1470,"61",DATE(M$4,12,31),"1")/1000000</f>
        <v>30.878217550000002</v>
      </c>
      <c r="O1470" s="6">
        <f t="shared" si="46"/>
        <v>0.32100289992109055</v>
      </c>
      <c r="P1470" s="6">
        <f t="shared" si="47"/>
        <v>2.926019379761402E-2</v>
      </c>
    </row>
    <row r="1471" spans="1:16" x14ac:dyDescent="0.25">
      <c r="A1471" s="5" t="s">
        <v>1465</v>
      </c>
      <c r="B1471" s="5" t="s">
        <v>4527</v>
      </c>
      <c r="C1471" s="3">
        <f>[1]!EM_S_STM07_IS($A1471,"9",DATE(C$4,12,31),"1")/1000000</f>
        <v>418.18145283999996</v>
      </c>
      <c r="D1471" s="3">
        <f>[1]!EM_S_STM07_IS($A1471,"61",DATE(C$4,12,31),"1")/1000000</f>
        <v>49.11972703</v>
      </c>
      <c r="E1471" s="3">
        <f>[1]!EM_S_STM07_IS($A1471,"9",DATE(E$4,12,31),"1")/1000000</f>
        <v>470.93669956000002</v>
      </c>
      <c r="F1471" s="3">
        <f>[1]!EM_S_STM07_IS($A1471,"61",DATE(E$4,12,31),"1")/1000000</f>
        <v>58.380575159999999</v>
      </c>
      <c r="G1471" s="3">
        <f>[1]!EM_S_STM07_IS($A1471,"9",DATE(G$4,12,31),"1")/1000000</f>
        <v>458.20748248000001</v>
      </c>
      <c r="H1471" s="3">
        <f>[1]!EM_S_STM07_IS($A1471,"61",DATE(G$4,12,31),"1")/1000000</f>
        <v>23.04669917</v>
      </c>
      <c r="I1471" s="3">
        <f>[1]!EM_S_STM07_IS($A1471,"9",DATE(I$4,12,31),"1")/1000000</f>
        <v>602.06400303999999</v>
      </c>
      <c r="J1471" s="3">
        <f>[1]!EM_S_STM07_IS($A1471,"61",DATE(I$4,12,31),"1")/1000000</f>
        <v>17.480968409999999</v>
      </c>
      <c r="K1471" s="3">
        <f>[1]!EM_S_STM07_IS($A1471,"9",DATE(K$4,12,31),"1")/1000000</f>
        <v>809.16169176999995</v>
      </c>
      <c r="L1471" s="3">
        <f>[1]!EM_S_STM07_IS($A1471,"61",DATE(K$4,12,31),"1")/1000000</f>
        <v>87.701002790000004</v>
      </c>
      <c r="M1471" s="3">
        <f>[1]!EM_S_STM07_IS($A1471,"9",DATE(M$4,12,31),"1")/1000000</f>
        <v>846.52893728999993</v>
      </c>
      <c r="N1471" s="3">
        <f>[1]!EM_S_STM07_IS($A1471,"61",DATE(M$4,12,31),"1")/1000000</f>
        <v>35.565372329999995</v>
      </c>
      <c r="O1471" s="6">
        <f t="shared" si="46"/>
        <v>0.15147737283088181</v>
      </c>
      <c r="P1471" s="6">
        <f t="shared" si="47"/>
        <v>-6.2536682494384266E-2</v>
      </c>
    </row>
    <row r="1472" spans="1:16" x14ac:dyDescent="0.25">
      <c r="A1472" s="5" t="s">
        <v>1466</v>
      </c>
      <c r="B1472" s="5" t="s">
        <v>4528</v>
      </c>
      <c r="C1472" s="3">
        <f>[1]!EM_S_STM07_IS($A1472,"9",DATE(C$4,12,31),"1")/1000000</f>
        <v>386.23420389</v>
      </c>
      <c r="D1472" s="3">
        <f>[1]!EM_S_STM07_IS($A1472,"61",DATE(C$4,12,31),"1")/1000000</f>
        <v>42.54938113</v>
      </c>
      <c r="E1472" s="3">
        <f>[1]!EM_S_STM07_IS($A1472,"9",DATE(E$4,12,31),"1")/1000000</f>
        <v>531.36807404000001</v>
      </c>
      <c r="F1472" s="3">
        <f>[1]!EM_S_STM07_IS($A1472,"61",DATE(E$4,12,31),"1")/1000000</f>
        <v>31.448205820000002</v>
      </c>
      <c r="G1472" s="3">
        <f>[1]!EM_S_STM07_IS($A1472,"9",DATE(G$4,12,31),"1")/1000000</f>
        <v>757.58342261000007</v>
      </c>
      <c r="H1472" s="3">
        <f>[1]!EM_S_STM07_IS($A1472,"61",DATE(G$4,12,31),"1")/1000000</f>
        <v>42.695237920000004</v>
      </c>
      <c r="I1472" s="3">
        <f>[1]!EM_S_STM07_IS($A1472,"9",DATE(I$4,12,31),"1")/1000000</f>
        <v>1058.38298745</v>
      </c>
      <c r="J1472" s="3">
        <f>[1]!EM_S_STM07_IS($A1472,"61",DATE(I$4,12,31),"1")/1000000</f>
        <v>26.047136590000001</v>
      </c>
      <c r="K1472" s="3">
        <f>[1]!EM_S_STM07_IS($A1472,"9",DATE(K$4,12,31),"1")/1000000</f>
        <v>1235.7454069100002</v>
      </c>
      <c r="L1472" s="3">
        <f>[1]!EM_S_STM07_IS($A1472,"61",DATE(K$4,12,31),"1")/1000000</f>
        <v>15.963862650000001</v>
      </c>
      <c r="M1472" s="3">
        <f>[1]!EM_S_STM07_IS($A1472,"9",DATE(M$4,12,31),"1")/1000000</f>
        <v>1432.9840799600001</v>
      </c>
      <c r="N1472" s="3">
        <f>[1]!EM_S_STM07_IS($A1472,"61",DATE(M$4,12,31),"1")/1000000</f>
        <v>38.265053999999999</v>
      </c>
      <c r="O1472" s="6">
        <f t="shared" si="46"/>
        <v>0.29980477144187634</v>
      </c>
      <c r="P1472" s="6">
        <f t="shared" si="47"/>
        <v>-2.1001973005584262E-2</v>
      </c>
    </row>
    <row r="1473" spans="1:16" x14ac:dyDescent="0.25">
      <c r="A1473" s="5" t="s">
        <v>1467</v>
      </c>
      <c r="B1473" s="5" t="s">
        <v>4529</v>
      </c>
      <c r="C1473" s="3">
        <f>[1]!EM_S_STM07_IS($A1473,"9",DATE(C$4,12,31),"1")/1000000</f>
        <v>246.22399472999999</v>
      </c>
      <c r="D1473" s="3">
        <f>[1]!EM_S_STM07_IS($A1473,"61",DATE(C$4,12,31),"1")/1000000</f>
        <v>47.266180770000005</v>
      </c>
      <c r="E1473" s="3">
        <f>[1]!EM_S_STM07_IS($A1473,"9",DATE(E$4,12,31),"1")/1000000</f>
        <v>309.63338262999997</v>
      </c>
      <c r="F1473" s="3">
        <f>[1]!EM_S_STM07_IS($A1473,"61",DATE(E$4,12,31),"1")/1000000</f>
        <v>62.294069729999997</v>
      </c>
      <c r="G1473" s="3">
        <f>[1]!EM_S_STM07_IS($A1473,"9",DATE(G$4,12,31),"1")/1000000</f>
        <v>381.39627132999999</v>
      </c>
      <c r="H1473" s="3">
        <f>[1]!EM_S_STM07_IS($A1473,"61",DATE(G$4,12,31),"1")/1000000</f>
        <v>72.294232440000002</v>
      </c>
      <c r="I1473" s="3">
        <f>[1]!EM_S_STM07_IS($A1473,"9",DATE(I$4,12,31),"1")/1000000</f>
        <v>538.27846497999997</v>
      </c>
      <c r="J1473" s="3">
        <f>[1]!EM_S_STM07_IS($A1473,"61",DATE(I$4,12,31),"1")/1000000</f>
        <v>107.78311162999999</v>
      </c>
      <c r="K1473" s="3">
        <f>[1]!EM_S_STM07_IS($A1473,"9",DATE(K$4,12,31),"1")/1000000</f>
        <v>687.22190532000002</v>
      </c>
      <c r="L1473" s="3">
        <f>[1]!EM_S_STM07_IS($A1473,"61",DATE(K$4,12,31),"1")/1000000</f>
        <v>99.590454809999997</v>
      </c>
      <c r="M1473" s="3">
        <f>[1]!EM_S_STM07_IS($A1473,"9",DATE(M$4,12,31),"1")/1000000</f>
        <v>637.98474725000005</v>
      </c>
      <c r="N1473" s="3">
        <f>[1]!EM_S_STM07_IS($A1473,"61",DATE(M$4,12,31),"1")/1000000</f>
        <v>1.5525549699999999</v>
      </c>
      <c r="O1473" s="6">
        <f t="shared" si="46"/>
        <v>0.20975098549969085</v>
      </c>
      <c r="P1473" s="6">
        <f t="shared" si="47"/>
        <v>-0.4949907943050158</v>
      </c>
    </row>
    <row r="1474" spans="1:16" x14ac:dyDescent="0.25">
      <c r="A1474" s="5" t="s">
        <v>1468</v>
      </c>
      <c r="B1474" s="5" t="s">
        <v>4530</v>
      </c>
      <c r="C1474" s="3">
        <f>[1]!EM_S_STM07_IS($A1474,"9",DATE(C$4,12,31),"1")/1000000</f>
        <v>170.04902822999998</v>
      </c>
      <c r="D1474" s="3">
        <f>[1]!EM_S_STM07_IS($A1474,"61",DATE(C$4,12,31),"1")/1000000</f>
        <v>81.687895430000012</v>
      </c>
      <c r="E1474" s="3">
        <f>[1]!EM_S_STM07_IS($A1474,"9",DATE(E$4,12,31),"1")/1000000</f>
        <v>180.75358478999999</v>
      </c>
      <c r="F1474" s="3">
        <f>[1]!EM_S_STM07_IS($A1474,"61",DATE(E$4,12,31),"1")/1000000</f>
        <v>57.555122770000004</v>
      </c>
      <c r="G1474" s="3">
        <f>[1]!EM_S_STM07_IS($A1474,"9",DATE(G$4,12,31),"1")/1000000</f>
        <v>258.37814587000003</v>
      </c>
      <c r="H1474" s="3">
        <f>[1]!EM_S_STM07_IS($A1474,"61",DATE(G$4,12,31),"1")/1000000</f>
        <v>65.617201649999998</v>
      </c>
      <c r="I1474" s="3">
        <f>[1]!EM_S_STM07_IS($A1474,"9",DATE(I$4,12,31),"1")/1000000</f>
        <v>357.02561779000001</v>
      </c>
      <c r="J1474" s="3">
        <f>[1]!EM_S_STM07_IS($A1474,"61",DATE(I$4,12,31),"1")/1000000</f>
        <v>90.990555470000004</v>
      </c>
      <c r="K1474" s="3">
        <f>[1]!EM_S_STM07_IS($A1474,"9",DATE(K$4,12,31),"1")/1000000</f>
        <v>463.77791923000001</v>
      </c>
      <c r="L1474" s="3">
        <f>[1]!EM_S_STM07_IS($A1474,"61",DATE(K$4,12,31),"1")/1000000</f>
        <v>129.85981251999999</v>
      </c>
      <c r="M1474" s="3">
        <f>[1]!EM_S_STM07_IS($A1474,"9",DATE(M$4,12,31),"1")/1000000</f>
        <v>928.20323686999996</v>
      </c>
      <c r="N1474" s="3">
        <f>[1]!EM_S_STM07_IS($A1474,"61",DATE(M$4,12,31),"1")/1000000</f>
        <v>145.51443978999998</v>
      </c>
      <c r="O1474" s="6">
        <f t="shared" si="46"/>
        <v>0.40415090700080203</v>
      </c>
      <c r="P1474" s="6">
        <f t="shared" si="47"/>
        <v>0.12240521761465839</v>
      </c>
    </row>
    <row r="1475" spans="1:16" x14ac:dyDescent="0.25">
      <c r="A1475" s="5" t="s">
        <v>1469</v>
      </c>
      <c r="B1475" s="5" t="s">
        <v>4531</v>
      </c>
      <c r="C1475" s="3">
        <f>[1]!EM_S_STM07_IS($A1475,"9",DATE(C$4,12,31),"1")/1000000</f>
        <v>111.67573978</v>
      </c>
      <c r="D1475" s="3">
        <f>[1]!EM_S_STM07_IS($A1475,"61",DATE(C$4,12,31),"1")/1000000</f>
        <v>38.473291689999996</v>
      </c>
      <c r="E1475" s="3">
        <f>[1]!EM_S_STM07_IS($A1475,"9",DATE(E$4,12,31),"1")/1000000</f>
        <v>109.82471145000001</v>
      </c>
      <c r="F1475" s="3">
        <f>[1]!EM_S_STM07_IS($A1475,"61",DATE(E$4,12,31),"1")/1000000</f>
        <v>35.589864779999999</v>
      </c>
      <c r="G1475" s="3">
        <f>[1]!EM_S_STM07_IS($A1475,"9",DATE(G$4,12,31),"1")/1000000</f>
        <v>131.66699217999999</v>
      </c>
      <c r="H1475" s="3">
        <f>[1]!EM_S_STM07_IS($A1475,"61",DATE(G$4,12,31),"1")/1000000</f>
        <v>34.32984124</v>
      </c>
      <c r="I1475" s="3">
        <f>[1]!EM_S_STM07_IS($A1475,"9",DATE(I$4,12,31),"1")/1000000</f>
        <v>151.35675759999998</v>
      </c>
      <c r="J1475" s="3">
        <f>[1]!EM_S_STM07_IS($A1475,"61",DATE(I$4,12,31),"1")/1000000</f>
        <v>32.902854099999999</v>
      </c>
      <c r="K1475" s="3">
        <f>[1]!EM_S_STM07_IS($A1475,"9",DATE(K$4,12,31),"1")/1000000</f>
        <v>189.07315521000001</v>
      </c>
      <c r="L1475" s="3">
        <f>[1]!EM_S_STM07_IS($A1475,"61",DATE(K$4,12,31),"1")/1000000</f>
        <v>37.818733960000003</v>
      </c>
      <c r="M1475" s="3">
        <f>[1]!EM_S_STM07_IS($A1475,"9",DATE(M$4,12,31),"1")/1000000</f>
        <v>203.26173009999999</v>
      </c>
      <c r="N1475" s="3">
        <f>[1]!EM_S_STM07_IS($A1475,"61",DATE(M$4,12,31),"1")/1000000</f>
        <v>46.12701113</v>
      </c>
      <c r="O1475" s="6">
        <f t="shared" si="46"/>
        <v>0.12724769505094069</v>
      </c>
      <c r="P1475" s="6">
        <f t="shared" si="47"/>
        <v>3.6953290151953588E-2</v>
      </c>
    </row>
    <row r="1476" spans="1:16" x14ac:dyDescent="0.25">
      <c r="A1476" s="5" t="s">
        <v>1470</v>
      </c>
      <c r="B1476" s="5" t="s">
        <v>4532</v>
      </c>
      <c r="C1476" s="3">
        <f>[1]!EM_S_STM07_IS($A1476,"9",DATE(C$4,12,31),"1")/1000000</f>
        <v>433.18243379</v>
      </c>
      <c r="D1476" s="3">
        <f>[1]!EM_S_STM07_IS($A1476,"61",DATE(C$4,12,31),"1")/1000000</f>
        <v>81.282003040000006</v>
      </c>
      <c r="E1476" s="3">
        <f>[1]!EM_S_STM07_IS($A1476,"9",DATE(E$4,12,31),"1")/1000000</f>
        <v>470.61226629999999</v>
      </c>
      <c r="F1476" s="3">
        <f>[1]!EM_S_STM07_IS($A1476,"61",DATE(E$4,12,31),"1")/1000000</f>
        <v>78.941446310000003</v>
      </c>
      <c r="G1476" s="3">
        <f>[1]!EM_S_STM07_IS($A1476,"9",DATE(G$4,12,31),"1")/1000000</f>
        <v>612.26577594000003</v>
      </c>
      <c r="H1476" s="3">
        <f>[1]!EM_S_STM07_IS($A1476,"61",DATE(G$4,12,31),"1")/1000000</f>
        <v>86.13498829000001</v>
      </c>
      <c r="I1476" s="3">
        <f>[1]!EM_S_STM07_IS($A1476,"9",DATE(I$4,12,31),"1")/1000000</f>
        <v>726.54980295000007</v>
      </c>
      <c r="J1476" s="3">
        <f>[1]!EM_S_STM07_IS($A1476,"61",DATE(I$4,12,31),"1")/1000000</f>
        <v>89.84630224</v>
      </c>
      <c r="K1476" s="3">
        <f>[1]!EM_S_STM07_IS($A1476,"9",DATE(K$4,12,31),"1")/1000000</f>
        <v>970.31310791999999</v>
      </c>
      <c r="L1476" s="3">
        <f>[1]!EM_S_STM07_IS($A1476,"61",DATE(K$4,12,31),"1")/1000000</f>
        <v>115.49366406999999</v>
      </c>
      <c r="M1476" s="3">
        <f>[1]!EM_S_STM07_IS($A1476,"9",DATE(M$4,12,31),"1")/1000000</f>
        <v>1136.9579495999999</v>
      </c>
      <c r="N1476" s="3">
        <f>[1]!EM_S_STM07_IS($A1476,"61",DATE(M$4,12,31),"1")/1000000</f>
        <v>118.93649753</v>
      </c>
      <c r="O1476" s="6">
        <f t="shared" si="46"/>
        <v>0.21287128210445783</v>
      </c>
      <c r="P1476" s="6">
        <f t="shared" si="47"/>
        <v>7.9106104984811632E-2</v>
      </c>
    </row>
    <row r="1477" spans="1:16" x14ac:dyDescent="0.25">
      <c r="A1477" s="5" t="s">
        <v>1471</v>
      </c>
      <c r="B1477" s="5" t="s">
        <v>4533</v>
      </c>
      <c r="C1477" s="3">
        <f>[1]!EM_S_STM07_IS($A1477,"9",DATE(C$4,12,31),"1")/1000000</f>
        <v>262.65525255</v>
      </c>
      <c r="D1477" s="3">
        <f>[1]!EM_S_STM07_IS($A1477,"61",DATE(C$4,12,31),"1")/1000000</f>
        <v>41.476730450000005</v>
      </c>
      <c r="E1477" s="3">
        <f>[1]!EM_S_STM07_IS($A1477,"9",DATE(E$4,12,31),"1")/1000000</f>
        <v>279.32750927000001</v>
      </c>
      <c r="F1477" s="3">
        <f>[1]!EM_S_STM07_IS($A1477,"61",DATE(E$4,12,31),"1")/1000000</f>
        <v>50.927866700000003</v>
      </c>
      <c r="G1477" s="3">
        <f>[1]!EM_S_STM07_IS($A1477,"9",DATE(G$4,12,31),"1")/1000000</f>
        <v>343.75892569000001</v>
      </c>
      <c r="H1477" s="3">
        <f>[1]!EM_S_STM07_IS($A1477,"61",DATE(G$4,12,31),"1")/1000000</f>
        <v>62.002513389999997</v>
      </c>
      <c r="I1477" s="3">
        <f>[1]!EM_S_STM07_IS($A1477,"9",DATE(I$4,12,31),"1")/1000000</f>
        <v>419.41523024999998</v>
      </c>
      <c r="J1477" s="3">
        <f>[1]!EM_S_STM07_IS($A1477,"61",DATE(I$4,12,31),"1")/1000000</f>
        <v>80.997527730000002</v>
      </c>
      <c r="K1477" s="3">
        <f>[1]!EM_S_STM07_IS($A1477,"9",DATE(K$4,12,31),"1")/1000000</f>
        <v>514.92621952000002</v>
      </c>
      <c r="L1477" s="3">
        <f>[1]!EM_S_STM07_IS($A1477,"61",DATE(K$4,12,31),"1")/1000000</f>
        <v>103.18420322</v>
      </c>
      <c r="M1477" s="3">
        <f>[1]!EM_S_STM07_IS($A1477,"9",DATE(M$4,12,31),"1")/1000000</f>
        <v>670.85712950000004</v>
      </c>
      <c r="N1477" s="3">
        <f>[1]!EM_S_STM07_IS($A1477,"61",DATE(M$4,12,31),"1")/1000000</f>
        <v>84.772991200000007</v>
      </c>
      <c r="O1477" s="6">
        <f t="shared" si="46"/>
        <v>0.20628184028161223</v>
      </c>
      <c r="P1477" s="6">
        <f t="shared" si="47"/>
        <v>0.15369390602957878</v>
      </c>
    </row>
    <row r="1478" spans="1:16" x14ac:dyDescent="0.25">
      <c r="A1478" s="5" t="s">
        <v>1472</v>
      </c>
      <c r="B1478" s="5" t="s">
        <v>4534</v>
      </c>
      <c r="C1478" s="3">
        <f>[1]!EM_S_STM07_IS($A1478,"9",DATE(C$4,12,31),"1")/1000000</f>
        <v>295.6304212</v>
      </c>
      <c r="D1478" s="3">
        <f>[1]!EM_S_STM07_IS($A1478,"61",DATE(C$4,12,31),"1")/1000000</f>
        <v>67.0740397</v>
      </c>
      <c r="E1478" s="3">
        <f>[1]!EM_S_STM07_IS($A1478,"9",DATE(E$4,12,31),"1")/1000000</f>
        <v>471.19454438999998</v>
      </c>
      <c r="F1478" s="3">
        <f>[1]!EM_S_STM07_IS($A1478,"61",DATE(E$4,12,31),"1")/1000000</f>
        <v>103.33819785</v>
      </c>
      <c r="G1478" s="3">
        <f>[1]!EM_S_STM07_IS($A1478,"9",DATE(G$4,12,31),"1")/1000000</f>
        <v>726.64704886000004</v>
      </c>
      <c r="H1478" s="3">
        <f>[1]!EM_S_STM07_IS($A1478,"61",DATE(G$4,12,31),"1")/1000000</f>
        <v>143.90778900999999</v>
      </c>
      <c r="I1478" s="3">
        <f>[1]!EM_S_STM07_IS($A1478,"9",DATE(I$4,12,31),"1")/1000000</f>
        <v>934.46509201000003</v>
      </c>
      <c r="J1478" s="3">
        <f>[1]!EM_S_STM07_IS($A1478,"61",DATE(I$4,12,31),"1")/1000000</f>
        <v>200.85626114999999</v>
      </c>
      <c r="K1478" s="3">
        <f>[1]!EM_S_STM07_IS($A1478,"9",DATE(K$4,12,31),"1")/1000000</f>
        <v>1233.8409386300002</v>
      </c>
      <c r="L1478" s="3">
        <f>[1]!EM_S_STM07_IS($A1478,"61",DATE(K$4,12,31),"1")/1000000</f>
        <v>262.87362908</v>
      </c>
      <c r="M1478" s="3">
        <f>[1]!EM_S_STM07_IS($A1478,"9",DATE(M$4,12,31),"1")/1000000</f>
        <v>2210.6146951999999</v>
      </c>
      <c r="N1478" s="3">
        <f>[1]!EM_S_STM07_IS($A1478,"61",DATE(M$4,12,31),"1")/1000000</f>
        <v>533.00654997000004</v>
      </c>
      <c r="O1478" s="6">
        <f t="shared" si="46"/>
        <v>0.49538419471284079</v>
      </c>
      <c r="P1478" s="6">
        <f t="shared" si="47"/>
        <v>0.51368538064491065</v>
      </c>
    </row>
    <row r="1479" spans="1:16" x14ac:dyDescent="0.25">
      <c r="A1479" s="5" t="s">
        <v>1473</v>
      </c>
      <c r="B1479" s="5" t="s">
        <v>4535</v>
      </c>
      <c r="C1479" s="3">
        <f>[1]!EM_S_STM07_IS($A1479,"9",DATE(C$4,12,31),"1")/1000000</f>
        <v>232.38220779</v>
      </c>
      <c r="D1479" s="3">
        <f>[1]!EM_S_STM07_IS($A1479,"61",DATE(C$4,12,31),"1")/1000000</f>
        <v>103.62145606999999</v>
      </c>
      <c r="E1479" s="3">
        <f>[1]!EM_S_STM07_IS($A1479,"9",DATE(E$4,12,31),"1")/1000000</f>
        <v>377.01597499000002</v>
      </c>
      <c r="F1479" s="3">
        <f>[1]!EM_S_STM07_IS($A1479,"61",DATE(E$4,12,31),"1")/1000000</f>
        <v>204.09097586999999</v>
      </c>
      <c r="G1479" s="3">
        <f>[1]!EM_S_STM07_IS($A1479,"9",DATE(G$4,12,31),"1")/1000000</f>
        <v>441.63524638000001</v>
      </c>
      <c r="H1479" s="3">
        <f>[1]!EM_S_STM07_IS($A1479,"61",DATE(G$4,12,31),"1")/1000000</f>
        <v>259.19604960999999</v>
      </c>
      <c r="I1479" s="3">
        <f>[1]!EM_S_STM07_IS($A1479,"9",DATE(I$4,12,31),"1")/1000000</f>
        <v>503.27896800000002</v>
      </c>
      <c r="J1479" s="3">
        <f>[1]!EM_S_STM07_IS($A1479,"61",DATE(I$4,12,31),"1")/1000000</f>
        <v>236.16725828</v>
      </c>
      <c r="K1479" s="3">
        <f>[1]!EM_S_STM07_IS($A1479,"9",DATE(K$4,12,31),"1")/1000000</f>
        <v>644.39598249000005</v>
      </c>
      <c r="L1479" s="3">
        <f>[1]!EM_S_STM07_IS($A1479,"61",DATE(K$4,12,31),"1")/1000000</f>
        <v>245.27736962</v>
      </c>
      <c r="M1479" s="3">
        <f>[1]!EM_S_STM07_IS($A1479,"9",DATE(M$4,12,31),"1")/1000000</f>
        <v>825.32637279999994</v>
      </c>
      <c r="N1479" s="3">
        <f>[1]!EM_S_STM07_IS($A1479,"61",DATE(M$4,12,31),"1")/1000000</f>
        <v>275.99214687</v>
      </c>
      <c r="O1479" s="6">
        <f t="shared" ref="O1479:O1542" si="48">IFERROR(IF(OR(C1479&lt;0,C1479=""),"",POWER(M1479/C1479,1/5)-1),"")</f>
        <v>0.28850043614769594</v>
      </c>
      <c r="P1479" s="6">
        <f t="shared" ref="P1479:P1542" si="49">IFERROR(IF(OR(D1479&lt;0,D1479=""),"",POWER(N1479/D1479,1/5)-1),"")</f>
        <v>0.21643639876804688</v>
      </c>
    </row>
    <row r="1480" spans="1:16" x14ac:dyDescent="0.25">
      <c r="A1480" s="5" t="s">
        <v>1474</v>
      </c>
      <c r="B1480" s="5" t="s">
        <v>4536</v>
      </c>
      <c r="C1480" s="3">
        <f>[1]!EM_S_STM07_IS($A1480,"9",DATE(C$4,12,31),"1")/1000000</f>
        <v>232.5225303</v>
      </c>
      <c r="D1480" s="3">
        <f>[1]!EM_S_STM07_IS($A1480,"61",DATE(C$4,12,31),"1")/1000000</f>
        <v>29.568904739999997</v>
      </c>
      <c r="E1480" s="3">
        <f>[1]!EM_S_STM07_IS($A1480,"9",DATE(E$4,12,31),"1")/1000000</f>
        <v>247.60633081</v>
      </c>
      <c r="F1480" s="3">
        <f>[1]!EM_S_STM07_IS($A1480,"61",DATE(E$4,12,31),"1")/1000000</f>
        <v>24.197868339999999</v>
      </c>
      <c r="G1480" s="3">
        <f>[1]!EM_S_STM07_IS($A1480,"9",DATE(G$4,12,31),"1")/1000000</f>
        <v>295.09162283999996</v>
      </c>
      <c r="H1480" s="3">
        <f>[1]!EM_S_STM07_IS($A1480,"61",DATE(G$4,12,31),"1")/1000000</f>
        <v>15.327721859999999</v>
      </c>
      <c r="I1480" s="3">
        <f>[1]!EM_S_STM07_IS($A1480,"9",DATE(I$4,12,31),"1")/1000000</f>
        <v>337.00288652</v>
      </c>
      <c r="J1480" s="3">
        <f>[1]!EM_S_STM07_IS($A1480,"61",DATE(I$4,12,31),"1")/1000000</f>
        <v>17.10749216</v>
      </c>
      <c r="K1480" s="3">
        <f>[1]!EM_S_STM07_IS($A1480,"9",DATE(K$4,12,31),"1")/1000000</f>
        <v>630.77808285000003</v>
      </c>
      <c r="L1480" s="3">
        <f>[1]!EM_S_STM07_IS($A1480,"61",DATE(K$4,12,31),"1")/1000000</f>
        <v>20.30986914</v>
      </c>
      <c r="M1480" s="3">
        <f>[1]!EM_S_STM07_IS($A1480,"9",DATE(M$4,12,31),"1")/1000000</f>
        <v>1020.3809699400001</v>
      </c>
      <c r="N1480" s="3">
        <f>[1]!EM_S_STM07_IS($A1480,"61",DATE(M$4,12,31),"1")/1000000</f>
        <v>37.022206240000003</v>
      </c>
      <c r="O1480" s="6">
        <f t="shared" si="48"/>
        <v>0.34418629161411118</v>
      </c>
      <c r="P1480" s="6">
        <f t="shared" si="49"/>
        <v>4.5984891567704356E-2</v>
      </c>
    </row>
    <row r="1481" spans="1:16" x14ac:dyDescent="0.25">
      <c r="A1481" s="5" t="s">
        <v>1475</v>
      </c>
      <c r="B1481" s="5" t="s">
        <v>4537</v>
      </c>
      <c r="C1481" s="3">
        <f>[1]!EM_S_STM07_IS($A1481,"9",DATE(C$4,12,31),"1")/1000000</f>
        <v>1127.3185861900001</v>
      </c>
      <c r="D1481" s="3">
        <f>[1]!EM_S_STM07_IS($A1481,"61",DATE(C$4,12,31),"1")/1000000</f>
        <v>192.64714024</v>
      </c>
      <c r="E1481" s="3">
        <f>[1]!EM_S_STM07_IS($A1481,"9",DATE(E$4,12,31),"1")/1000000</f>
        <v>1235.9565275499999</v>
      </c>
      <c r="F1481" s="3">
        <f>[1]!EM_S_STM07_IS($A1481,"61",DATE(E$4,12,31),"1")/1000000</f>
        <v>184.67929190999999</v>
      </c>
      <c r="G1481" s="3">
        <f>[1]!EM_S_STM07_IS($A1481,"9",DATE(G$4,12,31),"1")/1000000</f>
        <v>1386.5044217300001</v>
      </c>
      <c r="H1481" s="3">
        <f>[1]!EM_S_STM07_IS($A1481,"61",DATE(G$4,12,31),"1")/1000000</f>
        <v>132.40495772</v>
      </c>
      <c r="I1481" s="3">
        <f>[1]!EM_S_STM07_IS($A1481,"9",DATE(I$4,12,31),"1")/1000000</f>
        <v>1652.1021815699999</v>
      </c>
      <c r="J1481" s="3">
        <f>[1]!EM_S_STM07_IS($A1481,"61",DATE(I$4,12,31),"1")/1000000</f>
        <v>58.619923469999996</v>
      </c>
      <c r="K1481" s="3">
        <f>[1]!EM_S_STM07_IS($A1481,"9",DATE(K$4,12,31),"1")/1000000</f>
        <v>2055.8058880600001</v>
      </c>
      <c r="L1481" s="3">
        <f>[1]!EM_S_STM07_IS($A1481,"61",DATE(K$4,12,31),"1")/1000000</f>
        <v>80.665540250000006</v>
      </c>
      <c r="M1481" s="3">
        <f>[1]!EM_S_STM07_IS($A1481,"9",DATE(M$4,12,31),"1")/1000000</f>
        <v>2342.8442302800004</v>
      </c>
      <c r="N1481" s="3">
        <f>[1]!EM_S_STM07_IS($A1481,"61",DATE(M$4,12,31),"1")/1000000</f>
        <v>120.62588294</v>
      </c>
      <c r="O1481" s="6">
        <f t="shared" si="48"/>
        <v>0.15754890751944184</v>
      </c>
      <c r="P1481" s="6">
        <f t="shared" si="49"/>
        <v>-8.9383348048553524E-2</v>
      </c>
    </row>
    <row r="1482" spans="1:16" x14ac:dyDescent="0.25">
      <c r="A1482" s="5" t="s">
        <v>1476</v>
      </c>
      <c r="B1482" s="5" t="s">
        <v>4538</v>
      </c>
      <c r="C1482" s="3">
        <f>[1]!EM_S_STM07_IS($A1482,"9",DATE(C$4,12,31),"1")/1000000</f>
        <v>288.68900958</v>
      </c>
      <c r="D1482" s="3">
        <f>[1]!EM_S_STM07_IS($A1482,"61",DATE(C$4,12,31),"1")/1000000</f>
        <v>41.753478520000002</v>
      </c>
      <c r="E1482" s="3">
        <f>[1]!EM_S_STM07_IS($A1482,"9",DATE(E$4,12,31),"1")/1000000</f>
        <v>343.65213742999998</v>
      </c>
      <c r="F1482" s="3">
        <f>[1]!EM_S_STM07_IS($A1482,"61",DATE(E$4,12,31),"1")/1000000</f>
        <v>35.445309510000001</v>
      </c>
      <c r="G1482" s="3">
        <f>[1]!EM_S_STM07_IS($A1482,"9",DATE(G$4,12,31),"1")/1000000</f>
        <v>568.16340407000007</v>
      </c>
      <c r="H1482" s="3">
        <f>[1]!EM_S_STM07_IS($A1482,"61",DATE(G$4,12,31),"1")/1000000</f>
        <v>53.710640890000001</v>
      </c>
      <c r="I1482" s="3">
        <f>[1]!EM_S_STM07_IS($A1482,"9",DATE(I$4,12,31),"1")/1000000</f>
        <v>639.71219932000008</v>
      </c>
      <c r="J1482" s="3">
        <f>[1]!EM_S_STM07_IS($A1482,"61",DATE(I$4,12,31),"1")/1000000</f>
        <v>54.004339289999997</v>
      </c>
      <c r="K1482" s="3">
        <f>[1]!EM_S_STM07_IS($A1482,"9",DATE(K$4,12,31),"1")/1000000</f>
        <v>901.14033014999995</v>
      </c>
      <c r="L1482" s="3">
        <f>[1]!EM_S_STM07_IS($A1482,"61",DATE(K$4,12,31),"1")/1000000</f>
        <v>54.612359220000002</v>
      </c>
      <c r="M1482" s="3">
        <f>[1]!EM_S_STM07_IS($A1482,"9",DATE(M$4,12,31),"1")/1000000</f>
        <v>773.32152088999999</v>
      </c>
      <c r="N1482" s="3">
        <f>[1]!EM_S_STM07_IS($A1482,"61",DATE(M$4,12,31),"1")/1000000</f>
        <v>112.89643551</v>
      </c>
      <c r="O1482" s="6">
        <f t="shared" si="48"/>
        <v>0.21782803965900688</v>
      </c>
      <c r="P1482" s="6">
        <f t="shared" si="49"/>
        <v>0.22010586134807841</v>
      </c>
    </row>
    <row r="1483" spans="1:16" x14ac:dyDescent="0.25">
      <c r="A1483" s="5" t="s">
        <v>1477</v>
      </c>
      <c r="B1483" s="5" t="s">
        <v>4539</v>
      </c>
      <c r="C1483" s="3">
        <f>[1]!EM_S_STM07_IS($A1483,"9",DATE(C$4,12,31),"1")/1000000</f>
        <v>187.99600118999999</v>
      </c>
      <c r="D1483" s="3">
        <f>[1]!EM_S_STM07_IS($A1483,"61",DATE(C$4,12,31),"1")/1000000</f>
        <v>41.045570470000001</v>
      </c>
      <c r="E1483" s="3">
        <f>[1]!EM_S_STM07_IS($A1483,"9",DATE(E$4,12,31),"1")/1000000</f>
        <v>268.51558475000002</v>
      </c>
      <c r="F1483" s="3">
        <f>[1]!EM_S_STM07_IS($A1483,"61",DATE(E$4,12,31),"1")/1000000</f>
        <v>61.504981780000001</v>
      </c>
      <c r="G1483" s="3">
        <f>[1]!EM_S_STM07_IS($A1483,"9",DATE(G$4,12,31),"1")/1000000</f>
        <v>349.99754202999998</v>
      </c>
      <c r="H1483" s="3">
        <f>[1]!EM_S_STM07_IS($A1483,"61",DATE(G$4,12,31),"1")/1000000</f>
        <v>78.431616500000004</v>
      </c>
      <c r="I1483" s="3">
        <f>[1]!EM_S_STM07_IS($A1483,"9",DATE(I$4,12,31),"1")/1000000</f>
        <v>390.41335038</v>
      </c>
      <c r="J1483" s="3">
        <f>[1]!EM_S_STM07_IS($A1483,"61",DATE(I$4,12,31),"1")/1000000</f>
        <v>56.286872369999998</v>
      </c>
      <c r="K1483" s="3">
        <f>[1]!EM_S_STM07_IS($A1483,"9",DATE(K$4,12,31),"1")/1000000</f>
        <v>603.09520701999998</v>
      </c>
      <c r="L1483" s="3">
        <f>[1]!EM_S_STM07_IS($A1483,"61",DATE(K$4,12,31),"1")/1000000</f>
        <v>114.60205526999999</v>
      </c>
      <c r="M1483" s="3">
        <f>[1]!EM_S_STM07_IS($A1483,"9",DATE(M$4,12,31),"1")/1000000</f>
        <v>763.16035675000001</v>
      </c>
      <c r="N1483" s="3">
        <f>[1]!EM_S_STM07_IS($A1483,"61",DATE(M$4,12,31),"1")/1000000</f>
        <v>133.16502661999999</v>
      </c>
      <c r="O1483" s="6">
        <f t="shared" si="48"/>
        <v>0.3234070325679641</v>
      </c>
      <c r="P1483" s="6">
        <f t="shared" si="49"/>
        <v>0.26539110369047747</v>
      </c>
    </row>
    <row r="1484" spans="1:16" x14ac:dyDescent="0.25">
      <c r="A1484" s="5" t="s">
        <v>1478</v>
      </c>
      <c r="B1484" s="5" t="s">
        <v>4540</v>
      </c>
      <c r="C1484" s="3">
        <f>[1]!EM_S_STM07_IS($A1484,"9",DATE(C$4,12,31),"1")/1000000</f>
        <v>395.03204698000002</v>
      </c>
      <c r="D1484" s="3">
        <f>[1]!EM_S_STM07_IS($A1484,"61",DATE(C$4,12,31),"1")/1000000</f>
        <v>61.556558799999998</v>
      </c>
      <c r="E1484" s="3">
        <f>[1]!EM_S_STM07_IS($A1484,"9",DATE(E$4,12,31),"1")/1000000</f>
        <v>427.60310081</v>
      </c>
      <c r="F1484" s="3">
        <f>[1]!EM_S_STM07_IS($A1484,"61",DATE(E$4,12,31),"1")/1000000</f>
        <v>59.071994159999996</v>
      </c>
      <c r="G1484" s="3">
        <f>[1]!EM_S_STM07_IS($A1484,"9",DATE(G$4,12,31),"1")/1000000</f>
        <v>431.51843357000001</v>
      </c>
      <c r="H1484" s="3">
        <f>[1]!EM_S_STM07_IS($A1484,"61",DATE(G$4,12,31),"1")/1000000</f>
        <v>59.560791860000002</v>
      </c>
      <c r="I1484" s="3">
        <f>[1]!EM_S_STM07_IS($A1484,"9",DATE(I$4,12,31),"1")/1000000</f>
        <v>454.36578108999998</v>
      </c>
      <c r="J1484" s="3">
        <f>[1]!EM_S_STM07_IS($A1484,"61",DATE(I$4,12,31),"1")/1000000</f>
        <v>38.41731162</v>
      </c>
      <c r="K1484" s="3">
        <f>[1]!EM_S_STM07_IS($A1484,"9",DATE(K$4,12,31),"1")/1000000</f>
        <v>355.66002268</v>
      </c>
      <c r="L1484" s="3">
        <f>[1]!EM_S_STM07_IS($A1484,"61",DATE(K$4,12,31),"1")/1000000</f>
        <v>-88.477077599999987</v>
      </c>
      <c r="M1484" s="3">
        <f>[1]!EM_S_STM07_IS($A1484,"9",DATE(M$4,12,31),"1")/1000000</f>
        <v>332.74541202</v>
      </c>
      <c r="N1484" s="3">
        <f>[1]!EM_S_STM07_IS($A1484,"61",DATE(M$4,12,31),"1")/1000000</f>
        <v>7.47746464</v>
      </c>
      <c r="O1484" s="6">
        <f t="shared" si="48"/>
        <v>-3.3735666288317256E-2</v>
      </c>
      <c r="P1484" s="6">
        <f t="shared" si="49"/>
        <v>-0.34401183080416797</v>
      </c>
    </row>
    <row r="1485" spans="1:16" x14ac:dyDescent="0.25">
      <c r="A1485" s="5" t="s">
        <v>1479</v>
      </c>
      <c r="B1485" s="5" t="s">
        <v>4541</v>
      </c>
      <c r="C1485" s="3">
        <f>[1]!EM_S_STM07_IS($A1485,"9",DATE(C$4,12,31),"1")/1000000</f>
        <v>209.74846742</v>
      </c>
      <c r="D1485" s="3">
        <f>[1]!EM_S_STM07_IS($A1485,"61",DATE(C$4,12,31),"1")/1000000</f>
        <v>45.143297099999998</v>
      </c>
      <c r="E1485" s="3">
        <f>[1]!EM_S_STM07_IS($A1485,"9",DATE(E$4,12,31),"1")/1000000</f>
        <v>263.79904613000002</v>
      </c>
      <c r="F1485" s="3">
        <f>[1]!EM_S_STM07_IS($A1485,"61",DATE(E$4,12,31),"1")/1000000</f>
        <v>47.735376670000001</v>
      </c>
      <c r="G1485" s="3">
        <f>[1]!EM_S_STM07_IS($A1485,"9",DATE(G$4,12,31),"1")/1000000</f>
        <v>354.51812698000003</v>
      </c>
      <c r="H1485" s="3">
        <f>[1]!EM_S_STM07_IS($A1485,"61",DATE(G$4,12,31),"1")/1000000</f>
        <v>68.000398879999992</v>
      </c>
      <c r="I1485" s="3">
        <f>[1]!EM_S_STM07_IS($A1485,"9",DATE(I$4,12,31),"1")/1000000</f>
        <v>278.30536932999996</v>
      </c>
      <c r="J1485" s="3">
        <f>[1]!EM_S_STM07_IS($A1485,"61",DATE(I$4,12,31),"1")/1000000</f>
        <v>28.88158</v>
      </c>
      <c r="K1485" s="3">
        <f>[1]!EM_S_STM07_IS($A1485,"9",DATE(K$4,12,31),"1")/1000000</f>
        <v>650.58918908999999</v>
      </c>
      <c r="L1485" s="3">
        <f>[1]!EM_S_STM07_IS($A1485,"61",DATE(K$4,12,31),"1")/1000000</f>
        <v>96.069481920000001</v>
      </c>
      <c r="M1485" s="3">
        <f>[1]!EM_S_STM07_IS($A1485,"9",DATE(M$4,12,31),"1")/1000000</f>
        <v>960.90901583000004</v>
      </c>
      <c r="N1485" s="3">
        <f>[1]!EM_S_STM07_IS($A1485,"61",DATE(M$4,12,31),"1")/1000000</f>
        <v>120.55967581</v>
      </c>
      <c r="O1485" s="6">
        <f t="shared" si="48"/>
        <v>0.35580332421869931</v>
      </c>
      <c r="P1485" s="6">
        <f t="shared" si="49"/>
        <v>0.21708738005729278</v>
      </c>
    </row>
    <row r="1486" spans="1:16" x14ac:dyDescent="0.25">
      <c r="A1486" s="5" t="s">
        <v>1480</v>
      </c>
      <c r="B1486" s="5" t="s">
        <v>4542</v>
      </c>
      <c r="C1486" s="3">
        <f>[1]!EM_S_STM07_IS($A1486,"9",DATE(C$4,12,31),"1")/1000000</f>
        <v>108.92446234000001</v>
      </c>
      <c r="D1486" s="3">
        <f>[1]!EM_S_STM07_IS($A1486,"61",DATE(C$4,12,31),"1")/1000000</f>
        <v>60.365175640000004</v>
      </c>
      <c r="E1486" s="3">
        <f>[1]!EM_S_STM07_IS($A1486,"9",DATE(E$4,12,31),"1")/1000000</f>
        <v>124.68281537</v>
      </c>
      <c r="F1486" s="3">
        <f>[1]!EM_S_STM07_IS($A1486,"61",DATE(E$4,12,31),"1")/1000000</f>
        <v>77.14549701</v>
      </c>
      <c r="G1486" s="3">
        <f>[1]!EM_S_STM07_IS($A1486,"9",DATE(G$4,12,31),"1")/1000000</f>
        <v>144.01434204</v>
      </c>
      <c r="H1486" s="3">
        <f>[1]!EM_S_STM07_IS($A1486,"61",DATE(G$4,12,31),"1")/1000000</f>
        <v>83.842073249999999</v>
      </c>
      <c r="I1486" s="3">
        <f>[1]!EM_S_STM07_IS($A1486,"9",DATE(I$4,12,31),"1")/1000000</f>
        <v>168.47496941999998</v>
      </c>
      <c r="J1486" s="3">
        <f>[1]!EM_S_STM07_IS($A1486,"61",DATE(I$4,12,31),"1")/1000000</f>
        <v>92.208387139999999</v>
      </c>
      <c r="K1486" s="3">
        <f>[1]!EM_S_STM07_IS($A1486,"9",DATE(K$4,12,31),"1")/1000000</f>
        <v>77.552912180000007</v>
      </c>
      <c r="L1486" s="3">
        <f>[1]!EM_S_STM07_IS($A1486,"61",DATE(K$4,12,31),"1")/1000000</f>
        <v>24.5741607</v>
      </c>
      <c r="M1486" s="3">
        <f>[1]!EM_S_STM07_IS($A1486,"9",DATE(M$4,12,31),"1")/1000000</f>
        <v>44.833200659999996</v>
      </c>
      <c r="N1486" s="3">
        <f>[1]!EM_S_STM07_IS($A1486,"61",DATE(M$4,12,31),"1")/1000000</f>
        <v>-47.701442869999994</v>
      </c>
      <c r="O1486" s="6">
        <f t="shared" si="48"/>
        <v>-0.16267344644528037</v>
      </c>
      <c r="P1486" s="6">
        <f t="shared" si="49"/>
        <v>-1.9540013942796199</v>
      </c>
    </row>
    <row r="1487" spans="1:16" x14ac:dyDescent="0.25">
      <c r="A1487" s="5" t="s">
        <v>1481</v>
      </c>
      <c r="B1487" s="5" t="s">
        <v>4543</v>
      </c>
      <c r="C1487" s="3">
        <f>[1]!EM_S_STM07_IS($A1487,"9",DATE(C$4,12,31),"1")/1000000</f>
        <v>237.61257166999999</v>
      </c>
      <c r="D1487" s="3">
        <f>[1]!EM_S_STM07_IS($A1487,"61",DATE(C$4,12,31),"1")/1000000</f>
        <v>35.26136855</v>
      </c>
      <c r="E1487" s="3">
        <f>[1]!EM_S_STM07_IS($A1487,"9",DATE(E$4,12,31),"1")/1000000</f>
        <v>296.07513896</v>
      </c>
      <c r="F1487" s="3">
        <f>[1]!EM_S_STM07_IS($A1487,"61",DATE(E$4,12,31),"1")/1000000</f>
        <v>38.648060990000005</v>
      </c>
      <c r="G1487" s="3">
        <f>[1]!EM_S_STM07_IS($A1487,"9",DATE(G$4,12,31),"1")/1000000</f>
        <v>396.28203999999999</v>
      </c>
      <c r="H1487" s="3">
        <f>[1]!EM_S_STM07_IS($A1487,"61",DATE(G$4,12,31),"1")/1000000</f>
        <v>42.052744310000001</v>
      </c>
      <c r="I1487" s="3">
        <f>[1]!EM_S_STM07_IS($A1487,"9",DATE(I$4,12,31),"1")/1000000</f>
        <v>488.66467136</v>
      </c>
      <c r="J1487" s="3">
        <f>[1]!EM_S_STM07_IS($A1487,"61",DATE(I$4,12,31),"1")/1000000</f>
        <v>38.424108629999999</v>
      </c>
      <c r="K1487" s="3">
        <f>[1]!EM_S_STM07_IS($A1487,"9",DATE(K$4,12,31),"1")/1000000</f>
        <v>521.02167802999998</v>
      </c>
      <c r="L1487" s="3">
        <f>[1]!EM_S_STM07_IS($A1487,"61",DATE(K$4,12,31),"1")/1000000</f>
        <v>39.524698590000007</v>
      </c>
      <c r="M1487" s="3">
        <f>[1]!EM_S_STM07_IS($A1487,"9",DATE(M$4,12,31),"1")/1000000</f>
        <v>495.07852983999999</v>
      </c>
      <c r="N1487" s="3">
        <f>[1]!EM_S_STM07_IS($A1487,"61",DATE(M$4,12,31),"1")/1000000</f>
        <v>34.722104860000002</v>
      </c>
      <c r="O1487" s="6">
        <f t="shared" si="48"/>
        <v>0.15813966396628709</v>
      </c>
      <c r="P1487" s="6">
        <f t="shared" si="49"/>
        <v>-3.0775501073693201E-3</v>
      </c>
    </row>
    <row r="1488" spans="1:16" x14ac:dyDescent="0.25">
      <c r="A1488" s="5" t="s">
        <v>1482</v>
      </c>
      <c r="B1488" s="5" t="s">
        <v>4544</v>
      </c>
      <c r="C1488" s="3">
        <f>[1]!EM_S_STM07_IS($A1488,"9",DATE(C$4,12,31),"1")/1000000</f>
        <v>520.75231856999994</v>
      </c>
      <c r="D1488" s="3">
        <f>[1]!EM_S_STM07_IS($A1488,"61",DATE(C$4,12,31),"1")/1000000</f>
        <v>98.012396420000002</v>
      </c>
      <c r="E1488" s="3">
        <f>[1]!EM_S_STM07_IS($A1488,"9",DATE(E$4,12,31),"1")/1000000</f>
        <v>594.11008862999995</v>
      </c>
      <c r="F1488" s="3">
        <f>[1]!EM_S_STM07_IS($A1488,"61",DATE(E$4,12,31),"1")/1000000</f>
        <v>108.93357258</v>
      </c>
      <c r="G1488" s="3">
        <f>[1]!EM_S_STM07_IS($A1488,"9",DATE(G$4,12,31),"1")/1000000</f>
        <v>599.68566713999996</v>
      </c>
      <c r="H1488" s="3">
        <f>[1]!EM_S_STM07_IS($A1488,"61",DATE(G$4,12,31),"1")/1000000</f>
        <v>81.727294799999996</v>
      </c>
      <c r="I1488" s="3">
        <f>[1]!EM_S_STM07_IS($A1488,"9",DATE(I$4,12,31),"1")/1000000</f>
        <v>584.69663996999998</v>
      </c>
      <c r="J1488" s="3">
        <f>[1]!EM_S_STM07_IS($A1488,"61",DATE(I$4,12,31),"1")/1000000</f>
        <v>69.41462645</v>
      </c>
      <c r="K1488" s="3">
        <f>[1]!EM_S_STM07_IS($A1488,"9",DATE(K$4,12,31),"1")/1000000</f>
        <v>588.24104053999997</v>
      </c>
      <c r="L1488" s="3">
        <f>[1]!EM_S_STM07_IS($A1488,"61",DATE(K$4,12,31),"1")/1000000</f>
        <v>52.433985929999999</v>
      </c>
      <c r="M1488" s="3">
        <f>[1]!EM_S_STM07_IS($A1488,"9",DATE(M$4,12,31),"1")/1000000</f>
        <v>624.87084608000009</v>
      </c>
      <c r="N1488" s="3">
        <f>[1]!EM_S_STM07_IS($A1488,"61",DATE(M$4,12,31),"1")/1000000</f>
        <v>77.29312612999999</v>
      </c>
      <c r="O1488" s="6">
        <f t="shared" si="48"/>
        <v>3.7126688358030568E-2</v>
      </c>
      <c r="P1488" s="6">
        <f t="shared" si="49"/>
        <v>-4.6387417038622258E-2</v>
      </c>
    </row>
    <row r="1489" spans="1:16" x14ac:dyDescent="0.25">
      <c r="A1489" s="5" t="s">
        <v>1483</v>
      </c>
      <c r="B1489" s="5" t="s">
        <v>4545</v>
      </c>
      <c r="C1489" s="3">
        <f>[1]!EM_S_STM07_IS($A1489,"9",DATE(C$4,12,31),"1")/1000000</f>
        <v>464.01049208000001</v>
      </c>
      <c r="D1489" s="3">
        <f>[1]!EM_S_STM07_IS($A1489,"61",DATE(C$4,12,31),"1")/1000000</f>
        <v>123.13691532999999</v>
      </c>
      <c r="E1489" s="3">
        <f>[1]!EM_S_STM07_IS($A1489,"9",DATE(E$4,12,31),"1")/1000000</f>
        <v>358.54828730999998</v>
      </c>
      <c r="F1489" s="3">
        <f>[1]!EM_S_STM07_IS($A1489,"61",DATE(E$4,12,31),"1")/1000000</f>
        <v>95.23359662</v>
      </c>
      <c r="G1489" s="3">
        <f>[1]!EM_S_STM07_IS($A1489,"9",DATE(G$4,12,31),"1")/1000000</f>
        <v>420.01731438999997</v>
      </c>
      <c r="H1489" s="3">
        <f>[1]!EM_S_STM07_IS($A1489,"61",DATE(G$4,12,31),"1")/1000000</f>
        <v>88.505120959999999</v>
      </c>
      <c r="I1489" s="3">
        <f>[1]!EM_S_STM07_IS($A1489,"9",DATE(I$4,12,31),"1")/1000000</f>
        <v>357.77955064999998</v>
      </c>
      <c r="J1489" s="3">
        <f>[1]!EM_S_STM07_IS($A1489,"61",DATE(I$4,12,31),"1")/1000000</f>
        <v>38.367911409999998</v>
      </c>
      <c r="K1489" s="3">
        <f>[1]!EM_S_STM07_IS($A1489,"9",DATE(K$4,12,31),"1")/1000000</f>
        <v>448.56965230999998</v>
      </c>
      <c r="L1489" s="3">
        <f>[1]!EM_S_STM07_IS($A1489,"61",DATE(K$4,12,31),"1")/1000000</f>
        <v>45.707273729999997</v>
      </c>
      <c r="M1489" s="3">
        <f>[1]!EM_S_STM07_IS($A1489,"9",DATE(M$4,12,31),"1")/1000000</f>
        <v>708.09604251999997</v>
      </c>
      <c r="N1489" s="3">
        <f>[1]!EM_S_STM07_IS($A1489,"61",DATE(M$4,12,31),"1")/1000000</f>
        <v>64.899360389999998</v>
      </c>
      <c r="O1489" s="6">
        <f t="shared" si="48"/>
        <v>8.8210402852161307E-2</v>
      </c>
      <c r="P1489" s="6">
        <f t="shared" si="49"/>
        <v>-0.12022740541011656</v>
      </c>
    </row>
    <row r="1490" spans="1:16" x14ac:dyDescent="0.25">
      <c r="A1490" s="5" t="s">
        <v>1484</v>
      </c>
      <c r="B1490" s="5" t="s">
        <v>4546</v>
      </c>
      <c r="C1490" s="3">
        <f>[1]!EM_S_STM07_IS($A1490,"9",DATE(C$4,12,31),"1")/1000000</f>
        <v>322.05294358999998</v>
      </c>
      <c r="D1490" s="3">
        <f>[1]!EM_S_STM07_IS($A1490,"61",DATE(C$4,12,31),"1")/1000000</f>
        <v>80.094422879999996</v>
      </c>
      <c r="E1490" s="3">
        <f>[1]!EM_S_STM07_IS($A1490,"9",DATE(E$4,12,31),"1")/1000000</f>
        <v>551.32560910999996</v>
      </c>
      <c r="F1490" s="3">
        <f>[1]!EM_S_STM07_IS($A1490,"61",DATE(E$4,12,31),"1")/1000000</f>
        <v>158.00680456000001</v>
      </c>
      <c r="G1490" s="3">
        <f>[1]!EM_S_STM07_IS($A1490,"9",DATE(G$4,12,31),"1")/1000000</f>
        <v>574.92242910000004</v>
      </c>
      <c r="H1490" s="3">
        <f>[1]!EM_S_STM07_IS($A1490,"61",DATE(G$4,12,31),"1")/1000000</f>
        <v>147.69789136000003</v>
      </c>
      <c r="I1490" s="3">
        <f>[1]!EM_S_STM07_IS($A1490,"9",DATE(I$4,12,31),"1")/1000000</f>
        <v>615.67950673000007</v>
      </c>
      <c r="J1490" s="3">
        <f>[1]!EM_S_STM07_IS($A1490,"61",DATE(I$4,12,31),"1")/1000000</f>
        <v>143.00727558000003</v>
      </c>
      <c r="K1490" s="3">
        <f>[1]!EM_S_STM07_IS($A1490,"9",DATE(K$4,12,31),"1")/1000000</f>
        <v>956.78342164000003</v>
      </c>
      <c r="L1490" s="3">
        <f>[1]!EM_S_STM07_IS($A1490,"61",DATE(K$4,12,31),"1")/1000000</f>
        <v>175.34118459000001</v>
      </c>
      <c r="M1490" s="3">
        <f>[1]!EM_S_STM07_IS($A1490,"9",DATE(M$4,12,31),"1")/1000000</f>
        <v>1111.1285972000001</v>
      </c>
      <c r="N1490" s="3">
        <f>[1]!EM_S_STM07_IS($A1490,"61",DATE(M$4,12,31),"1")/1000000</f>
        <v>164.77087453999999</v>
      </c>
      <c r="O1490" s="6">
        <f t="shared" si="48"/>
        <v>0.28105392209042712</v>
      </c>
      <c r="P1490" s="6">
        <f t="shared" si="49"/>
        <v>0.15519588731745082</v>
      </c>
    </row>
    <row r="1491" spans="1:16" x14ac:dyDescent="0.25">
      <c r="A1491" s="5" t="s">
        <v>1485</v>
      </c>
      <c r="B1491" s="5" t="s">
        <v>4547</v>
      </c>
      <c r="C1491" s="3">
        <f>[1]!EM_S_STM07_IS($A1491,"9",DATE(C$4,12,31),"1")/1000000</f>
        <v>376.40338208999998</v>
      </c>
      <c r="D1491" s="3">
        <f>[1]!EM_S_STM07_IS($A1491,"61",DATE(C$4,12,31),"1")/1000000</f>
        <v>49.556739399999998</v>
      </c>
      <c r="E1491" s="3">
        <f>[1]!EM_S_STM07_IS($A1491,"9",DATE(E$4,12,31),"1")/1000000</f>
        <v>443.58969633999999</v>
      </c>
      <c r="F1491" s="3">
        <f>[1]!EM_S_STM07_IS($A1491,"61",DATE(E$4,12,31),"1")/1000000</f>
        <v>58.332787909999993</v>
      </c>
      <c r="G1491" s="3">
        <f>[1]!EM_S_STM07_IS($A1491,"9",DATE(G$4,12,31),"1")/1000000</f>
        <v>601.99052874000006</v>
      </c>
      <c r="H1491" s="3">
        <f>[1]!EM_S_STM07_IS($A1491,"61",DATE(G$4,12,31),"1")/1000000</f>
        <v>88.840317530000007</v>
      </c>
      <c r="I1491" s="3">
        <f>[1]!EM_S_STM07_IS($A1491,"9",DATE(I$4,12,31),"1")/1000000</f>
        <v>919.71144040000001</v>
      </c>
      <c r="J1491" s="3">
        <f>[1]!EM_S_STM07_IS($A1491,"61",DATE(I$4,12,31),"1")/1000000</f>
        <v>105.02345670999999</v>
      </c>
      <c r="K1491" s="3">
        <f>[1]!EM_S_STM07_IS($A1491,"9",DATE(K$4,12,31),"1")/1000000</f>
        <v>1112.6126266400001</v>
      </c>
      <c r="L1491" s="3">
        <f>[1]!EM_S_STM07_IS($A1491,"61",DATE(K$4,12,31),"1")/1000000</f>
        <v>146.88013329</v>
      </c>
      <c r="M1491" s="3">
        <f>[1]!EM_S_STM07_IS($A1491,"9",DATE(M$4,12,31),"1")/1000000</f>
        <v>1516.0643421900002</v>
      </c>
      <c r="N1491" s="3">
        <f>[1]!EM_S_STM07_IS($A1491,"61",DATE(M$4,12,31),"1")/1000000</f>
        <v>213.54420487000002</v>
      </c>
      <c r="O1491" s="6">
        <f t="shared" si="48"/>
        <v>0.32133464815293089</v>
      </c>
      <c r="P1491" s="6">
        <f t="shared" si="49"/>
        <v>0.33929736134525146</v>
      </c>
    </row>
    <row r="1492" spans="1:16" x14ac:dyDescent="0.25">
      <c r="A1492" s="5" t="s">
        <v>1486</v>
      </c>
      <c r="B1492" s="5" t="s">
        <v>4548</v>
      </c>
      <c r="C1492" s="3">
        <f>[1]!EM_S_STM07_IS($A1492,"9",DATE(C$4,12,31),"1")/1000000</f>
        <v>416.13229247000004</v>
      </c>
      <c r="D1492" s="3">
        <f>[1]!EM_S_STM07_IS($A1492,"61",DATE(C$4,12,31),"1")/1000000</f>
        <v>64.592603530000005</v>
      </c>
      <c r="E1492" s="3">
        <f>[1]!EM_S_STM07_IS($A1492,"9",DATE(E$4,12,31),"1")/1000000</f>
        <v>825.17443409999998</v>
      </c>
      <c r="F1492" s="3">
        <f>[1]!EM_S_STM07_IS($A1492,"61",DATE(E$4,12,31),"1")/1000000</f>
        <v>140.25276642</v>
      </c>
      <c r="G1492" s="3">
        <f>[1]!EM_S_STM07_IS($A1492,"9",DATE(G$4,12,31),"1")/1000000</f>
        <v>1204.2618726600001</v>
      </c>
      <c r="H1492" s="3">
        <f>[1]!EM_S_STM07_IS($A1492,"61",DATE(G$4,12,31),"1")/1000000</f>
        <v>215.90668037</v>
      </c>
      <c r="I1492" s="3">
        <f>[1]!EM_S_STM07_IS($A1492,"9",DATE(I$4,12,31),"1")/1000000</f>
        <v>1489.8985017100001</v>
      </c>
      <c r="J1492" s="3">
        <f>[1]!EM_S_STM07_IS($A1492,"61",DATE(I$4,12,31),"1")/1000000</f>
        <v>235.76584499000001</v>
      </c>
      <c r="K1492" s="3">
        <f>[1]!EM_S_STM07_IS($A1492,"9",DATE(K$4,12,31),"1")/1000000</f>
        <v>2003.0927324300001</v>
      </c>
      <c r="L1492" s="3">
        <f>[1]!EM_S_STM07_IS($A1492,"61",DATE(K$4,12,31),"1")/1000000</f>
        <v>244.39472388999999</v>
      </c>
      <c r="M1492" s="3">
        <f>[1]!EM_S_STM07_IS($A1492,"9",DATE(M$4,12,31),"1")/1000000</f>
        <v>2613.2730207199997</v>
      </c>
      <c r="N1492" s="3">
        <f>[1]!EM_S_STM07_IS($A1492,"61",DATE(M$4,12,31),"1")/1000000</f>
        <v>306.04283829000002</v>
      </c>
      <c r="O1492" s="6">
        <f t="shared" si="48"/>
        <v>0.44407807133477051</v>
      </c>
      <c r="P1492" s="6">
        <f t="shared" si="49"/>
        <v>0.36495987930502638</v>
      </c>
    </row>
    <row r="1493" spans="1:16" x14ac:dyDescent="0.25">
      <c r="A1493" s="5" t="s">
        <v>1487</v>
      </c>
      <c r="B1493" s="5" t="s">
        <v>4549</v>
      </c>
      <c r="C1493" s="3">
        <f>[1]!EM_S_STM07_IS($A1493,"9",DATE(C$4,12,31),"1")/1000000</f>
        <v>191.65053365</v>
      </c>
      <c r="D1493" s="3">
        <f>[1]!EM_S_STM07_IS($A1493,"61",DATE(C$4,12,31),"1")/1000000</f>
        <v>56.618292670000002</v>
      </c>
      <c r="E1493" s="3">
        <f>[1]!EM_S_STM07_IS($A1493,"9",DATE(E$4,12,31),"1")/1000000</f>
        <v>275.41101075</v>
      </c>
      <c r="F1493" s="3">
        <f>[1]!EM_S_STM07_IS($A1493,"61",DATE(E$4,12,31),"1")/1000000</f>
        <v>74.170597849999993</v>
      </c>
      <c r="G1493" s="3">
        <f>[1]!EM_S_STM07_IS($A1493,"9",DATE(G$4,12,31),"1")/1000000</f>
        <v>396.69136698</v>
      </c>
      <c r="H1493" s="3">
        <f>[1]!EM_S_STM07_IS($A1493,"61",DATE(G$4,12,31),"1")/1000000</f>
        <v>97.023016569999996</v>
      </c>
      <c r="I1493" s="3">
        <f>[1]!EM_S_STM07_IS($A1493,"9",DATE(I$4,12,31),"1")/1000000</f>
        <v>655.49535299000001</v>
      </c>
      <c r="J1493" s="3">
        <f>[1]!EM_S_STM07_IS($A1493,"61",DATE(I$4,12,31),"1")/1000000</f>
        <v>91.756250640000005</v>
      </c>
      <c r="K1493" s="3">
        <f>[1]!EM_S_STM07_IS($A1493,"9",DATE(K$4,12,31),"1")/1000000</f>
        <v>998.59471765000001</v>
      </c>
      <c r="L1493" s="3">
        <f>[1]!EM_S_STM07_IS($A1493,"61",DATE(K$4,12,31),"1")/1000000</f>
        <v>49.404105319999999</v>
      </c>
      <c r="M1493" s="3">
        <f>[1]!EM_S_STM07_IS($A1493,"9",DATE(M$4,12,31),"1")/1000000</f>
        <v>1307.9480954100002</v>
      </c>
      <c r="N1493" s="3">
        <f>[1]!EM_S_STM07_IS($A1493,"61",DATE(M$4,12,31),"1")/1000000</f>
        <v>26.760368719999999</v>
      </c>
      <c r="O1493" s="6">
        <f t="shared" si="48"/>
        <v>0.46830438363441762</v>
      </c>
      <c r="P1493" s="6">
        <f t="shared" si="49"/>
        <v>-0.13919047316910149</v>
      </c>
    </row>
    <row r="1494" spans="1:16" x14ac:dyDescent="0.25">
      <c r="A1494" s="5" t="s">
        <v>1488</v>
      </c>
      <c r="B1494" s="5" t="s">
        <v>4550</v>
      </c>
      <c r="C1494" s="3">
        <f>[1]!EM_S_STM07_IS($A1494,"9",DATE(C$4,12,31),"1")/1000000</f>
        <v>121.92851131</v>
      </c>
      <c r="D1494" s="3">
        <f>[1]!EM_S_STM07_IS($A1494,"61",DATE(C$4,12,31),"1")/1000000</f>
        <v>52.847199789999998</v>
      </c>
      <c r="E1494" s="3">
        <f>[1]!EM_S_STM07_IS($A1494,"9",DATE(E$4,12,31),"1")/1000000</f>
        <v>165.68102794000001</v>
      </c>
      <c r="F1494" s="3">
        <f>[1]!EM_S_STM07_IS($A1494,"61",DATE(E$4,12,31),"1")/1000000</f>
        <v>80.474385599999991</v>
      </c>
      <c r="G1494" s="3">
        <f>[1]!EM_S_STM07_IS($A1494,"9",DATE(G$4,12,31),"1")/1000000</f>
        <v>225.99598664999999</v>
      </c>
      <c r="H1494" s="3">
        <f>[1]!EM_S_STM07_IS($A1494,"61",DATE(G$4,12,31),"1")/1000000</f>
        <v>89.799022269999995</v>
      </c>
      <c r="I1494" s="3">
        <f>[1]!EM_S_STM07_IS($A1494,"9",DATE(I$4,12,31),"1")/1000000</f>
        <v>301.40477226000002</v>
      </c>
      <c r="J1494" s="3">
        <f>[1]!EM_S_STM07_IS($A1494,"61",DATE(I$4,12,31),"1")/1000000</f>
        <v>129.93072100000001</v>
      </c>
      <c r="K1494" s="3">
        <f>[1]!EM_S_STM07_IS($A1494,"9",DATE(K$4,12,31),"1")/1000000</f>
        <v>419.42816060000001</v>
      </c>
      <c r="L1494" s="3">
        <f>[1]!EM_S_STM07_IS($A1494,"61",DATE(K$4,12,31),"1")/1000000</f>
        <v>171.56168461000001</v>
      </c>
      <c r="M1494" s="3">
        <f>[1]!EM_S_STM07_IS($A1494,"9",DATE(M$4,12,31),"1")/1000000</f>
        <v>768.26380191999999</v>
      </c>
      <c r="N1494" s="3">
        <f>[1]!EM_S_STM07_IS($A1494,"61",DATE(M$4,12,31),"1")/1000000</f>
        <v>305.34204843999999</v>
      </c>
      <c r="O1494" s="6">
        <f t="shared" si="48"/>
        <v>0.44504382991743729</v>
      </c>
      <c r="P1494" s="6">
        <f t="shared" si="49"/>
        <v>0.42021117925867224</v>
      </c>
    </row>
    <row r="1495" spans="1:16" x14ac:dyDescent="0.25">
      <c r="A1495" s="5" t="s">
        <v>1489</v>
      </c>
      <c r="B1495" s="5" t="s">
        <v>4551</v>
      </c>
      <c r="C1495" s="3">
        <f>[1]!EM_S_STM07_IS($A1495,"9",DATE(C$4,12,31),"1")/1000000</f>
        <v>338.18776677</v>
      </c>
      <c r="D1495" s="3">
        <f>[1]!EM_S_STM07_IS($A1495,"61",DATE(C$4,12,31),"1")/1000000</f>
        <v>39.335685290000001</v>
      </c>
      <c r="E1495" s="3">
        <f>[1]!EM_S_STM07_IS($A1495,"9",DATE(E$4,12,31),"1")/1000000</f>
        <v>385.50016500999999</v>
      </c>
      <c r="F1495" s="3">
        <f>[1]!EM_S_STM07_IS($A1495,"61",DATE(E$4,12,31),"1")/1000000</f>
        <v>43.882962450000001</v>
      </c>
      <c r="G1495" s="3">
        <f>[1]!EM_S_STM07_IS($A1495,"9",DATE(G$4,12,31),"1")/1000000</f>
        <v>428.96668383999997</v>
      </c>
      <c r="H1495" s="3">
        <f>[1]!EM_S_STM07_IS($A1495,"61",DATE(G$4,12,31),"1")/1000000</f>
        <v>59.194736549999995</v>
      </c>
      <c r="I1495" s="3">
        <f>[1]!EM_S_STM07_IS($A1495,"9",DATE(I$4,12,31),"1")/1000000</f>
        <v>501.70760538999997</v>
      </c>
      <c r="J1495" s="3">
        <f>[1]!EM_S_STM07_IS($A1495,"61",DATE(I$4,12,31),"1")/1000000</f>
        <v>49.748939369999995</v>
      </c>
      <c r="K1495" s="3">
        <f>[1]!EM_S_STM07_IS($A1495,"9",DATE(K$4,12,31),"1")/1000000</f>
        <v>517.74948950999999</v>
      </c>
      <c r="L1495" s="3">
        <f>[1]!EM_S_STM07_IS($A1495,"61",DATE(K$4,12,31),"1")/1000000</f>
        <v>48.904959340000005</v>
      </c>
      <c r="M1495" s="3">
        <f>[1]!EM_S_STM07_IS($A1495,"9",DATE(M$4,12,31),"1")/1000000</f>
        <v>488.47294900000003</v>
      </c>
      <c r="N1495" s="3">
        <f>[1]!EM_S_STM07_IS($A1495,"61",DATE(M$4,12,31),"1")/1000000</f>
        <v>53.534739340000002</v>
      </c>
      <c r="O1495" s="6">
        <f t="shared" si="48"/>
        <v>7.6307892244910525E-2</v>
      </c>
      <c r="P1495" s="6">
        <f t="shared" si="49"/>
        <v>6.3579099440508324E-2</v>
      </c>
    </row>
    <row r="1496" spans="1:16" x14ac:dyDescent="0.25">
      <c r="A1496" s="5" t="s">
        <v>1490</v>
      </c>
      <c r="B1496" s="5" t="s">
        <v>4552</v>
      </c>
      <c r="C1496" s="3">
        <f>[1]!EM_S_STM07_IS($A1496,"9",DATE(C$4,12,31),"1")/1000000</f>
        <v>227.77971740999999</v>
      </c>
      <c r="D1496" s="3">
        <f>[1]!EM_S_STM07_IS($A1496,"61",DATE(C$4,12,31),"1")/1000000</f>
        <v>39.43814699</v>
      </c>
      <c r="E1496" s="3">
        <f>[1]!EM_S_STM07_IS($A1496,"9",DATE(E$4,12,31),"1")/1000000</f>
        <v>252.56032844000001</v>
      </c>
      <c r="F1496" s="3">
        <f>[1]!EM_S_STM07_IS($A1496,"61",DATE(E$4,12,31),"1")/1000000</f>
        <v>24.71745975</v>
      </c>
      <c r="G1496" s="3">
        <f>[1]!EM_S_STM07_IS($A1496,"9",DATE(G$4,12,31),"1")/1000000</f>
        <v>306.14313054000002</v>
      </c>
      <c r="H1496" s="3">
        <f>[1]!EM_S_STM07_IS($A1496,"61",DATE(G$4,12,31),"1")/1000000</f>
        <v>24.836314719999997</v>
      </c>
      <c r="I1496" s="3">
        <f>[1]!EM_S_STM07_IS($A1496,"9",DATE(I$4,12,31),"1")/1000000</f>
        <v>399.05288588999997</v>
      </c>
      <c r="J1496" s="3">
        <f>[1]!EM_S_STM07_IS($A1496,"61",DATE(I$4,12,31),"1")/1000000</f>
        <v>5.5555090999999992</v>
      </c>
      <c r="K1496" s="3">
        <f>[1]!EM_S_STM07_IS($A1496,"9",DATE(K$4,12,31),"1")/1000000</f>
        <v>575.91268135000007</v>
      </c>
      <c r="L1496" s="3">
        <f>[1]!EM_S_STM07_IS($A1496,"61",DATE(K$4,12,31),"1")/1000000</f>
        <v>16.47714641</v>
      </c>
      <c r="M1496" s="3">
        <f>[1]!EM_S_STM07_IS($A1496,"9",DATE(M$4,12,31),"1")/1000000</f>
        <v>821.3480941900001</v>
      </c>
      <c r="N1496" s="3">
        <f>[1]!EM_S_STM07_IS($A1496,"61",DATE(M$4,12,31),"1")/1000000</f>
        <v>25.568153980000002</v>
      </c>
      <c r="O1496" s="6">
        <f t="shared" si="48"/>
        <v>0.292416341877477</v>
      </c>
      <c r="P1496" s="6">
        <f t="shared" si="49"/>
        <v>-8.3026944741795061E-2</v>
      </c>
    </row>
    <row r="1497" spans="1:16" x14ac:dyDescent="0.25">
      <c r="A1497" s="5" t="s">
        <v>1491</v>
      </c>
      <c r="B1497" s="5" t="s">
        <v>4553</v>
      </c>
      <c r="C1497" s="3">
        <f>[1]!EM_S_STM07_IS($A1497,"9",DATE(C$4,12,31),"1")/1000000</f>
        <v>130.01974515999999</v>
      </c>
      <c r="D1497" s="3">
        <f>[1]!EM_S_STM07_IS($A1497,"61",DATE(C$4,12,31),"1")/1000000</f>
        <v>40.209698380000006</v>
      </c>
      <c r="E1497" s="3">
        <f>[1]!EM_S_STM07_IS($A1497,"9",DATE(E$4,12,31),"1")/1000000</f>
        <v>249.44270402999999</v>
      </c>
      <c r="F1497" s="3">
        <f>[1]!EM_S_STM07_IS($A1497,"61",DATE(E$4,12,31),"1")/1000000</f>
        <v>69.779511310000004</v>
      </c>
      <c r="G1497" s="3">
        <f>[1]!EM_S_STM07_IS($A1497,"9",DATE(G$4,12,31),"1")/1000000</f>
        <v>504.09886724</v>
      </c>
      <c r="H1497" s="3">
        <f>[1]!EM_S_STM07_IS($A1497,"61",DATE(G$4,12,31),"1")/1000000</f>
        <v>143.69774818000002</v>
      </c>
      <c r="I1497" s="3">
        <f>[1]!EM_S_STM07_IS($A1497,"9",DATE(I$4,12,31),"1")/1000000</f>
        <v>864.31092546000002</v>
      </c>
      <c r="J1497" s="3">
        <f>[1]!EM_S_STM07_IS($A1497,"61",DATE(I$4,12,31),"1")/1000000</f>
        <v>271.98588304000003</v>
      </c>
      <c r="K1497" s="3">
        <f>[1]!EM_S_STM07_IS($A1497,"9",DATE(K$4,12,31),"1")/1000000</f>
        <v>1133.4593891</v>
      </c>
      <c r="L1497" s="3">
        <f>[1]!EM_S_STM07_IS($A1497,"61",DATE(K$4,12,31),"1")/1000000</f>
        <v>369.59879776999998</v>
      </c>
      <c r="M1497" s="3">
        <f>[1]!EM_S_STM07_IS($A1497,"9",DATE(M$4,12,31),"1")/1000000</f>
        <v>886.82242893</v>
      </c>
      <c r="N1497" s="3">
        <f>[1]!EM_S_STM07_IS($A1497,"61",DATE(M$4,12,31),"1")/1000000</f>
        <v>259.52817663999997</v>
      </c>
      <c r="O1497" s="6">
        <f t="shared" si="48"/>
        <v>0.46813323986918842</v>
      </c>
      <c r="P1497" s="6">
        <f t="shared" si="49"/>
        <v>0.45201378693251115</v>
      </c>
    </row>
    <row r="1498" spans="1:16" x14ac:dyDescent="0.25">
      <c r="A1498" s="5" t="s">
        <v>1492</v>
      </c>
      <c r="B1498" s="5" t="s">
        <v>4554</v>
      </c>
      <c r="C1498" s="3">
        <f>[1]!EM_S_STM07_IS($A1498,"9",DATE(C$4,12,31),"1")/1000000</f>
        <v>651.77763109</v>
      </c>
      <c r="D1498" s="3">
        <f>[1]!EM_S_STM07_IS($A1498,"61",DATE(C$4,12,31),"1")/1000000</f>
        <v>161.88362296</v>
      </c>
      <c r="E1498" s="3">
        <f>[1]!EM_S_STM07_IS($A1498,"9",DATE(E$4,12,31),"1")/1000000</f>
        <v>764.25394588999995</v>
      </c>
      <c r="F1498" s="3">
        <f>[1]!EM_S_STM07_IS($A1498,"61",DATE(E$4,12,31),"1")/1000000</f>
        <v>174.54414625999999</v>
      </c>
      <c r="G1498" s="3">
        <f>[1]!EM_S_STM07_IS($A1498,"9",DATE(G$4,12,31),"1")/1000000</f>
        <v>835.69464254999991</v>
      </c>
      <c r="H1498" s="3">
        <f>[1]!EM_S_STM07_IS($A1498,"61",DATE(G$4,12,31),"1")/1000000</f>
        <v>177.37522090000002</v>
      </c>
      <c r="I1498" s="3">
        <f>[1]!EM_S_STM07_IS($A1498,"9",DATE(I$4,12,31),"1")/1000000</f>
        <v>941.08193655999992</v>
      </c>
      <c r="J1498" s="3">
        <f>[1]!EM_S_STM07_IS($A1498,"61",DATE(I$4,12,31),"1")/1000000</f>
        <v>159.15215602000001</v>
      </c>
      <c r="K1498" s="3">
        <f>[1]!EM_S_STM07_IS($A1498,"9",DATE(K$4,12,31),"1")/1000000</f>
        <v>1230.60439417</v>
      </c>
      <c r="L1498" s="3">
        <f>[1]!EM_S_STM07_IS($A1498,"61",DATE(K$4,12,31),"1")/1000000</f>
        <v>192.59908455999999</v>
      </c>
      <c r="M1498" s="3">
        <f>[1]!EM_S_STM07_IS($A1498,"9",DATE(M$4,12,31),"1")/1000000</f>
        <v>1833.25203556</v>
      </c>
      <c r="N1498" s="3">
        <f>[1]!EM_S_STM07_IS($A1498,"61",DATE(M$4,12,31),"1")/1000000</f>
        <v>247.04101972999999</v>
      </c>
      <c r="O1498" s="6">
        <f t="shared" si="48"/>
        <v>0.22977184220662572</v>
      </c>
      <c r="P1498" s="6">
        <f t="shared" si="49"/>
        <v>8.8211299706891122E-2</v>
      </c>
    </row>
    <row r="1499" spans="1:16" x14ac:dyDescent="0.25">
      <c r="A1499" s="5" t="s">
        <v>1493</v>
      </c>
      <c r="B1499" s="5" t="s">
        <v>4555</v>
      </c>
      <c r="C1499" s="3">
        <f>[1]!EM_S_STM07_IS($A1499,"9",DATE(C$4,12,31),"1")/1000000</f>
        <v>128.20777733</v>
      </c>
      <c r="D1499" s="3">
        <f>[1]!EM_S_STM07_IS($A1499,"61",DATE(C$4,12,31),"1")/1000000</f>
        <v>57.498523399999996</v>
      </c>
      <c r="E1499" s="3">
        <f>[1]!EM_S_STM07_IS($A1499,"9",DATE(E$4,12,31),"1")/1000000</f>
        <v>205.81630586000003</v>
      </c>
      <c r="F1499" s="3">
        <f>[1]!EM_S_STM07_IS($A1499,"61",DATE(E$4,12,31),"1")/1000000</f>
        <v>104.25787623000001</v>
      </c>
      <c r="G1499" s="3">
        <f>[1]!EM_S_STM07_IS($A1499,"9",DATE(G$4,12,31),"1")/1000000</f>
        <v>556.15312929999993</v>
      </c>
      <c r="H1499" s="3">
        <f>[1]!EM_S_STM07_IS($A1499,"61",DATE(G$4,12,31),"1")/1000000</f>
        <v>160.23837459000001</v>
      </c>
      <c r="I1499" s="3">
        <f>[1]!EM_S_STM07_IS($A1499,"9",DATE(I$4,12,31),"1")/1000000</f>
        <v>892.69161885000005</v>
      </c>
      <c r="J1499" s="3">
        <f>[1]!EM_S_STM07_IS($A1499,"61",DATE(I$4,12,31),"1")/1000000</f>
        <v>109.57262403</v>
      </c>
      <c r="K1499" s="3">
        <f>[1]!EM_S_STM07_IS($A1499,"9",DATE(K$4,12,31),"1")/1000000</f>
        <v>1093.0033960399999</v>
      </c>
      <c r="L1499" s="3">
        <f>[1]!EM_S_STM07_IS($A1499,"61",DATE(K$4,12,31),"1")/1000000</f>
        <v>195.27923086999999</v>
      </c>
      <c r="M1499" s="3">
        <f>[1]!EM_S_STM07_IS($A1499,"9",DATE(M$4,12,31),"1")/1000000</f>
        <v>1247.8918301800002</v>
      </c>
      <c r="N1499" s="3">
        <f>[1]!EM_S_STM07_IS($A1499,"61",DATE(M$4,12,31),"1")/1000000</f>
        <v>211.07719087000001</v>
      </c>
      <c r="O1499" s="6">
        <f t="shared" si="48"/>
        <v>0.57634950263096529</v>
      </c>
      <c r="P1499" s="6">
        <f t="shared" si="49"/>
        <v>0.29705061146759215</v>
      </c>
    </row>
    <row r="1500" spans="1:16" x14ac:dyDescent="0.25">
      <c r="A1500" s="5" t="s">
        <v>1494</v>
      </c>
      <c r="B1500" s="5" t="s">
        <v>4556</v>
      </c>
      <c r="C1500" s="3">
        <f>[1]!EM_S_STM07_IS($A1500,"9",DATE(C$4,12,31),"1")/1000000</f>
        <v>527.78266546999998</v>
      </c>
      <c r="D1500" s="3">
        <f>[1]!EM_S_STM07_IS($A1500,"61",DATE(C$4,12,31),"1")/1000000</f>
        <v>52.11252537</v>
      </c>
      <c r="E1500" s="3">
        <f>[1]!EM_S_STM07_IS($A1500,"9",DATE(E$4,12,31),"1")/1000000</f>
        <v>656.02192702000002</v>
      </c>
      <c r="F1500" s="3">
        <f>[1]!EM_S_STM07_IS($A1500,"61",DATE(E$4,12,31),"1")/1000000</f>
        <v>29.343609860000001</v>
      </c>
      <c r="G1500" s="3">
        <f>[1]!EM_S_STM07_IS($A1500,"9",DATE(G$4,12,31),"1")/1000000</f>
        <v>759.75274015999992</v>
      </c>
      <c r="H1500" s="3">
        <f>[1]!EM_S_STM07_IS($A1500,"61",DATE(G$4,12,31),"1")/1000000</f>
        <v>39.499712659999993</v>
      </c>
      <c r="I1500" s="3">
        <f>[1]!EM_S_STM07_IS($A1500,"9",DATE(I$4,12,31),"1")/1000000</f>
        <v>1270.5467851800001</v>
      </c>
      <c r="J1500" s="3">
        <f>[1]!EM_S_STM07_IS($A1500,"61",DATE(I$4,12,31),"1")/1000000</f>
        <v>86.161049569999989</v>
      </c>
      <c r="K1500" s="3">
        <f>[1]!EM_S_STM07_IS($A1500,"9",DATE(K$4,12,31),"1")/1000000</f>
        <v>1354.6865173800002</v>
      </c>
      <c r="L1500" s="3">
        <f>[1]!EM_S_STM07_IS($A1500,"61",DATE(K$4,12,31),"1")/1000000</f>
        <v>58.620962310000003</v>
      </c>
      <c r="M1500" s="3">
        <f>[1]!EM_S_STM07_IS($A1500,"9",DATE(M$4,12,31),"1")/1000000</f>
        <v>1483.29600321</v>
      </c>
      <c r="N1500" s="3">
        <f>[1]!EM_S_STM07_IS($A1500,"61",DATE(M$4,12,31),"1")/1000000</f>
        <v>6.9949610700000004</v>
      </c>
      <c r="O1500" s="6">
        <f t="shared" si="48"/>
        <v>0.22957363103092288</v>
      </c>
      <c r="P1500" s="6">
        <f t="shared" si="49"/>
        <v>-0.33078042400662633</v>
      </c>
    </row>
    <row r="1501" spans="1:16" x14ac:dyDescent="0.25">
      <c r="A1501" s="5" t="s">
        <v>1495</v>
      </c>
      <c r="B1501" s="5" t="s">
        <v>4557</v>
      </c>
      <c r="C1501" s="3">
        <f>[1]!EM_S_STM07_IS($A1501,"9",DATE(C$4,12,31),"1")/1000000</f>
        <v>320.60895588</v>
      </c>
      <c r="D1501" s="3">
        <f>[1]!EM_S_STM07_IS($A1501,"61",DATE(C$4,12,31),"1")/1000000</f>
        <v>66.015910289999994</v>
      </c>
      <c r="E1501" s="3">
        <f>[1]!EM_S_STM07_IS($A1501,"9",DATE(E$4,12,31),"1")/1000000</f>
        <v>375.29409031</v>
      </c>
      <c r="F1501" s="3">
        <f>[1]!EM_S_STM07_IS($A1501,"61",DATE(E$4,12,31),"1")/1000000</f>
        <v>59.185785750000001</v>
      </c>
      <c r="G1501" s="3">
        <f>[1]!EM_S_STM07_IS($A1501,"9",DATE(G$4,12,31),"1")/1000000</f>
        <v>382.45830560000002</v>
      </c>
      <c r="H1501" s="3">
        <f>[1]!EM_S_STM07_IS($A1501,"61",DATE(G$4,12,31),"1")/1000000</f>
        <v>55.195702359999999</v>
      </c>
      <c r="I1501" s="3">
        <f>[1]!EM_S_STM07_IS($A1501,"9",DATE(I$4,12,31),"1")/1000000</f>
        <v>454.60704822000002</v>
      </c>
      <c r="J1501" s="3">
        <f>[1]!EM_S_STM07_IS($A1501,"61",DATE(I$4,12,31),"1")/1000000</f>
        <v>34.702863530000002</v>
      </c>
      <c r="K1501" s="3">
        <f>[1]!EM_S_STM07_IS($A1501,"9",DATE(K$4,12,31),"1")/1000000</f>
        <v>522.77562702</v>
      </c>
      <c r="L1501" s="3">
        <f>[1]!EM_S_STM07_IS($A1501,"61",DATE(K$4,12,31),"1")/1000000</f>
        <v>13.432779999999999</v>
      </c>
      <c r="M1501" s="3">
        <f>[1]!EM_S_STM07_IS($A1501,"9",DATE(M$4,12,31),"1")/1000000</f>
        <v>550.13639090999993</v>
      </c>
      <c r="N1501" s="3">
        <f>[1]!EM_S_STM07_IS($A1501,"61",DATE(M$4,12,31),"1")/1000000</f>
        <v>103.20922770999999</v>
      </c>
      <c r="O1501" s="6">
        <f t="shared" si="48"/>
        <v>0.11403528069321078</v>
      </c>
      <c r="P1501" s="6">
        <f t="shared" si="49"/>
        <v>9.348790184456246E-2</v>
      </c>
    </row>
    <row r="1502" spans="1:16" x14ac:dyDescent="0.25">
      <c r="A1502" s="5" t="s">
        <v>1496</v>
      </c>
      <c r="B1502" s="5" t="s">
        <v>4558</v>
      </c>
      <c r="C1502" s="3">
        <f>[1]!EM_S_STM07_IS($A1502,"9",DATE(C$4,12,31),"1")/1000000</f>
        <v>775.70571732000008</v>
      </c>
      <c r="D1502" s="3">
        <f>[1]!EM_S_STM07_IS($A1502,"61",DATE(C$4,12,31),"1")/1000000</f>
        <v>62.688704619999996</v>
      </c>
      <c r="E1502" s="3">
        <f>[1]!EM_S_STM07_IS($A1502,"9",DATE(E$4,12,31),"1")/1000000</f>
        <v>1031.4935773500001</v>
      </c>
      <c r="F1502" s="3">
        <f>[1]!EM_S_STM07_IS($A1502,"61",DATE(E$4,12,31),"1")/1000000</f>
        <v>82.672752900000006</v>
      </c>
      <c r="G1502" s="3">
        <f>[1]!EM_S_STM07_IS($A1502,"9",DATE(G$4,12,31),"1")/1000000</f>
        <v>1411.7966780100001</v>
      </c>
      <c r="H1502" s="3">
        <f>[1]!EM_S_STM07_IS($A1502,"61",DATE(G$4,12,31),"1")/1000000</f>
        <v>71.489300159999999</v>
      </c>
      <c r="I1502" s="3">
        <f>[1]!EM_S_STM07_IS($A1502,"9",DATE(I$4,12,31),"1")/1000000</f>
        <v>2203.3907759399999</v>
      </c>
      <c r="J1502" s="3">
        <f>[1]!EM_S_STM07_IS($A1502,"61",DATE(I$4,12,31),"1")/1000000</f>
        <v>81.032024930000006</v>
      </c>
      <c r="K1502" s="3">
        <f>[1]!EM_S_STM07_IS($A1502,"9",DATE(K$4,12,31),"1")/1000000</f>
        <v>4279.1877998999998</v>
      </c>
      <c r="L1502" s="3">
        <f>[1]!EM_S_STM07_IS($A1502,"61",DATE(K$4,12,31),"1")/1000000</f>
        <v>167.97035728999998</v>
      </c>
      <c r="M1502" s="3">
        <f>[1]!EM_S_STM07_IS($A1502,"9",DATE(M$4,12,31),"1")/1000000</f>
        <v>6471.5580177399997</v>
      </c>
      <c r="N1502" s="3">
        <f>[1]!EM_S_STM07_IS($A1502,"61",DATE(M$4,12,31),"1")/1000000</f>
        <v>325.01094482999997</v>
      </c>
      <c r="O1502" s="6">
        <f t="shared" si="48"/>
        <v>0.52848918902308295</v>
      </c>
      <c r="P1502" s="6">
        <f t="shared" si="49"/>
        <v>0.38976617736695585</v>
      </c>
    </row>
    <row r="1503" spans="1:16" x14ac:dyDescent="0.25">
      <c r="A1503" s="5" t="s">
        <v>1497</v>
      </c>
      <c r="B1503" s="5" t="s">
        <v>4559</v>
      </c>
      <c r="C1503" s="3">
        <f>[1]!EM_S_STM07_IS($A1503,"9",DATE(C$4,12,31),"1")/1000000</f>
        <v>182.74970833</v>
      </c>
      <c r="D1503" s="3">
        <f>[1]!EM_S_STM07_IS($A1503,"61",DATE(C$4,12,31),"1")/1000000</f>
        <v>41.204344329999998</v>
      </c>
      <c r="E1503" s="3">
        <f>[1]!EM_S_STM07_IS($A1503,"9",DATE(E$4,12,31),"1")/1000000</f>
        <v>222.42350816999999</v>
      </c>
      <c r="F1503" s="3">
        <f>[1]!EM_S_STM07_IS($A1503,"61",DATE(E$4,12,31),"1")/1000000</f>
        <v>49.890964920000002</v>
      </c>
      <c r="G1503" s="3">
        <f>[1]!EM_S_STM07_IS($A1503,"9",DATE(G$4,12,31),"1")/1000000</f>
        <v>247.26319279000001</v>
      </c>
      <c r="H1503" s="3">
        <f>[1]!EM_S_STM07_IS($A1503,"61",DATE(G$4,12,31),"1")/1000000</f>
        <v>55.34182114</v>
      </c>
      <c r="I1503" s="3">
        <f>[1]!EM_S_STM07_IS($A1503,"9",DATE(I$4,12,31),"1")/1000000</f>
        <v>169.06289881999999</v>
      </c>
      <c r="J1503" s="3">
        <f>[1]!EM_S_STM07_IS($A1503,"61",DATE(I$4,12,31),"1")/1000000</f>
        <v>37.93250982</v>
      </c>
      <c r="K1503" s="3">
        <f>[1]!EM_S_STM07_IS($A1503,"9",DATE(K$4,12,31),"1")/1000000</f>
        <v>670.44256122000002</v>
      </c>
      <c r="L1503" s="3">
        <f>[1]!EM_S_STM07_IS($A1503,"61",DATE(K$4,12,31),"1")/1000000</f>
        <v>109.53069454999999</v>
      </c>
      <c r="M1503" s="3">
        <f>[1]!EM_S_STM07_IS($A1503,"9",DATE(M$4,12,31),"1")/1000000</f>
        <v>1163.26623647</v>
      </c>
      <c r="N1503" s="3">
        <f>[1]!EM_S_STM07_IS($A1503,"61",DATE(M$4,12,31),"1")/1000000</f>
        <v>338.64875597000002</v>
      </c>
      <c r="O1503" s="6">
        <f t="shared" si="48"/>
        <v>0.44798641088420577</v>
      </c>
      <c r="P1503" s="6">
        <f t="shared" si="49"/>
        <v>0.52391693516084548</v>
      </c>
    </row>
    <row r="1504" spans="1:16" x14ac:dyDescent="0.25">
      <c r="A1504" s="5" t="s">
        <v>1498</v>
      </c>
      <c r="B1504" s="5" t="s">
        <v>4560</v>
      </c>
      <c r="C1504" s="3">
        <f>[1]!EM_S_STM07_IS($A1504,"9",DATE(C$4,12,31),"1")/1000000</f>
        <v>142.64216483000001</v>
      </c>
      <c r="D1504" s="3">
        <f>[1]!EM_S_STM07_IS($A1504,"61",DATE(C$4,12,31),"1")/1000000</f>
        <v>48.033079210000004</v>
      </c>
      <c r="E1504" s="3">
        <f>[1]!EM_S_STM07_IS($A1504,"9",DATE(E$4,12,31),"1")/1000000</f>
        <v>160.19420191999998</v>
      </c>
      <c r="F1504" s="3">
        <f>[1]!EM_S_STM07_IS($A1504,"61",DATE(E$4,12,31),"1")/1000000</f>
        <v>53.95261601</v>
      </c>
      <c r="G1504" s="3">
        <f>[1]!EM_S_STM07_IS($A1504,"9",DATE(G$4,12,31),"1")/1000000</f>
        <v>131.15405214</v>
      </c>
      <c r="H1504" s="3">
        <f>[1]!EM_S_STM07_IS($A1504,"61",DATE(G$4,12,31),"1")/1000000</f>
        <v>4.87429077</v>
      </c>
      <c r="I1504" s="3">
        <f>[1]!EM_S_STM07_IS($A1504,"9",DATE(I$4,12,31),"1")/1000000</f>
        <v>158.02166721</v>
      </c>
      <c r="J1504" s="3">
        <f>[1]!EM_S_STM07_IS($A1504,"61",DATE(I$4,12,31),"1")/1000000</f>
        <v>6.8750702099999996</v>
      </c>
      <c r="K1504" s="3">
        <f>[1]!EM_S_STM07_IS($A1504,"9",DATE(K$4,12,31),"1")/1000000</f>
        <v>172.76445654</v>
      </c>
      <c r="L1504" s="3">
        <f>[1]!EM_S_STM07_IS($A1504,"61",DATE(K$4,12,31),"1")/1000000</f>
        <v>10.313225340000001</v>
      </c>
      <c r="M1504" s="3">
        <f>[1]!EM_S_STM07_IS($A1504,"9",DATE(M$4,12,31),"1")/1000000</f>
        <v>294.58674260000004</v>
      </c>
      <c r="N1504" s="3">
        <f>[1]!EM_S_STM07_IS($A1504,"61",DATE(M$4,12,31),"1")/1000000</f>
        <v>1.75862896</v>
      </c>
      <c r="O1504" s="6">
        <f t="shared" si="48"/>
        <v>0.15609375542223081</v>
      </c>
      <c r="P1504" s="6">
        <f t="shared" si="49"/>
        <v>-0.48390843807849826</v>
      </c>
    </row>
    <row r="1505" spans="1:16" x14ac:dyDescent="0.25">
      <c r="A1505" s="5" t="s">
        <v>1499</v>
      </c>
      <c r="B1505" s="5" t="s">
        <v>4561</v>
      </c>
      <c r="C1505" s="3">
        <f>[1]!EM_S_STM07_IS($A1505,"9",DATE(C$4,12,31),"1")/1000000</f>
        <v>133.25219005</v>
      </c>
      <c r="D1505" s="3">
        <f>[1]!EM_S_STM07_IS($A1505,"61",DATE(C$4,12,31),"1")/1000000</f>
        <v>38.078482159999993</v>
      </c>
      <c r="E1505" s="3">
        <f>[1]!EM_S_STM07_IS($A1505,"9",DATE(E$4,12,31),"1")/1000000</f>
        <v>202.89013277000001</v>
      </c>
      <c r="F1505" s="3">
        <f>[1]!EM_S_STM07_IS($A1505,"61",DATE(E$4,12,31),"1")/1000000</f>
        <v>65.572381890000003</v>
      </c>
      <c r="G1505" s="3">
        <f>[1]!EM_S_STM07_IS($A1505,"9",DATE(G$4,12,31),"1")/1000000</f>
        <v>305.21385538999999</v>
      </c>
      <c r="H1505" s="3">
        <f>[1]!EM_S_STM07_IS($A1505,"61",DATE(G$4,12,31),"1")/1000000</f>
        <v>85.559740109999993</v>
      </c>
      <c r="I1505" s="3">
        <f>[1]!EM_S_STM07_IS($A1505,"9",DATE(I$4,12,31),"1")/1000000</f>
        <v>455.22072297000005</v>
      </c>
      <c r="J1505" s="3">
        <f>[1]!EM_S_STM07_IS($A1505,"61",DATE(I$4,12,31),"1")/1000000</f>
        <v>103.1847913</v>
      </c>
      <c r="K1505" s="3">
        <f>[1]!EM_S_STM07_IS($A1505,"9",DATE(K$4,12,31),"1")/1000000</f>
        <v>483.10689101999998</v>
      </c>
      <c r="L1505" s="3">
        <f>[1]!EM_S_STM07_IS($A1505,"61",DATE(K$4,12,31),"1")/1000000</f>
        <v>109.17224748000001</v>
      </c>
      <c r="M1505" s="3">
        <f>[1]!EM_S_STM07_IS($A1505,"9",DATE(M$4,12,31),"1")/1000000</f>
        <v>404.42413063999999</v>
      </c>
      <c r="N1505" s="3">
        <f>[1]!EM_S_STM07_IS($A1505,"61",DATE(M$4,12,31),"1")/1000000</f>
        <v>89.712660430000014</v>
      </c>
      <c r="O1505" s="6">
        <f t="shared" si="48"/>
        <v>0.24862648029190493</v>
      </c>
      <c r="P1505" s="6">
        <f t="shared" si="49"/>
        <v>0.18695655018544177</v>
      </c>
    </row>
    <row r="1506" spans="1:16" x14ac:dyDescent="0.25">
      <c r="A1506" s="5" t="s">
        <v>1500</v>
      </c>
      <c r="B1506" s="5" t="s">
        <v>4562</v>
      </c>
      <c r="C1506" s="3">
        <f>[1]!EM_S_STM07_IS($A1506,"9",DATE(C$4,12,31),"1")/1000000</f>
        <v>222.69360683000002</v>
      </c>
      <c r="D1506" s="3">
        <f>[1]!EM_S_STM07_IS($A1506,"61",DATE(C$4,12,31),"1")/1000000</f>
        <v>33.124900029999999</v>
      </c>
      <c r="E1506" s="3">
        <f>[1]!EM_S_STM07_IS($A1506,"9",DATE(E$4,12,31),"1")/1000000</f>
        <v>225.28211712999999</v>
      </c>
      <c r="F1506" s="3">
        <f>[1]!EM_S_STM07_IS($A1506,"61",DATE(E$4,12,31),"1")/1000000</f>
        <v>26.141476820000001</v>
      </c>
      <c r="G1506" s="3">
        <f>[1]!EM_S_STM07_IS($A1506,"9",DATE(G$4,12,31),"1")/1000000</f>
        <v>216.48243313</v>
      </c>
      <c r="H1506" s="3">
        <f>[1]!EM_S_STM07_IS($A1506,"61",DATE(G$4,12,31),"1")/1000000</f>
        <v>23.586528550000001</v>
      </c>
      <c r="I1506" s="3">
        <f>[1]!EM_S_STM07_IS($A1506,"9",DATE(I$4,12,31),"1")/1000000</f>
        <v>264.38015043000001</v>
      </c>
      <c r="J1506" s="3">
        <f>[1]!EM_S_STM07_IS($A1506,"61",DATE(I$4,12,31),"1")/1000000</f>
        <v>22.723264320000002</v>
      </c>
      <c r="K1506" s="3">
        <f>[1]!EM_S_STM07_IS($A1506,"9",DATE(K$4,12,31),"1")/1000000</f>
        <v>211.39980069999999</v>
      </c>
      <c r="L1506" s="3">
        <f>[1]!EM_S_STM07_IS($A1506,"61",DATE(K$4,12,31),"1")/1000000</f>
        <v>10.49831438</v>
      </c>
      <c r="M1506" s="3">
        <f>[1]!EM_S_STM07_IS($A1506,"9",DATE(M$4,12,31),"1")/1000000</f>
        <v>227.02078463000001</v>
      </c>
      <c r="N1506" s="3">
        <f>[1]!EM_S_STM07_IS($A1506,"61",DATE(M$4,12,31),"1")/1000000</f>
        <v>11.733075250000001</v>
      </c>
      <c r="O1506" s="6">
        <f t="shared" si="48"/>
        <v>3.8563585348938556E-3</v>
      </c>
      <c r="P1506" s="6">
        <f t="shared" si="49"/>
        <v>-0.18744745303098753</v>
      </c>
    </row>
    <row r="1507" spans="1:16" x14ac:dyDescent="0.25">
      <c r="A1507" s="5" t="s">
        <v>1501</v>
      </c>
      <c r="B1507" s="5" t="s">
        <v>4563</v>
      </c>
      <c r="C1507" s="3">
        <f>[1]!EM_S_STM07_IS($A1507,"9",DATE(C$4,12,31),"1")/1000000</f>
        <v>263.00432248999999</v>
      </c>
      <c r="D1507" s="3">
        <f>[1]!EM_S_STM07_IS($A1507,"61",DATE(C$4,12,31),"1")/1000000</f>
        <v>38.032397340000003</v>
      </c>
      <c r="E1507" s="3">
        <f>[1]!EM_S_STM07_IS($A1507,"9",DATE(E$4,12,31),"1")/1000000</f>
        <v>408.06095013999999</v>
      </c>
      <c r="F1507" s="3">
        <f>[1]!EM_S_STM07_IS($A1507,"61",DATE(E$4,12,31),"1")/1000000</f>
        <v>65.51518489</v>
      </c>
      <c r="G1507" s="3">
        <f>[1]!EM_S_STM07_IS($A1507,"9",DATE(G$4,12,31),"1")/1000000</f>
        <v>554.63588042999993</v>
      </c>
      <c r="H1507" s="3">
        <f>[1]!EM_S_STM07_IS($A1507,"61",DATE(G$4,12,31),"1")/1000000</f>
        <v>87.894019639999996</v>
      </c>
      <c r="I1507" s="3">
        <f>[1]!EM_S_STM07_IS($A1507,"9",DATE(I$4,12,31),"1")/1000000</f>
        <v>829.25392196000007</v>
      </c>
      <c r="J1507" s="3">
        <f>[1]!EM_S_STM07_IS($A1507,"61",DATE(I$4,12,31),"1")/1000000</f>
        <v>94.287560810000002</v>
      </c>
      <c r="K1507" s="3">
        <f>[1]!EM_S_STM07_IS($A1507,"9",DATE(K$4,12,31),"1")/1000000</f>
        <v>1579.9279388599998</v>
      </c>
      <c r="L1507" s="3">
        <f>[1]!EM_S_STM07_IS($A1507,"61",DATE(K$4,12,31),"1")/1000000</f>
        <v>143.67143866999999</v>
      </c>
      <c r="M1507" s="3">
        <f>[1]!EM_S_STM07_IS($A1507,"9",DATE(M$4,12,31),"1")/1000000</f>
        <v>1613.9306787200001</v>
      </c>
      <c r="N1507" s="3">
        <f>[1]!EM_S_STM07_IS($A1507,"61",DATE(M$4,12,31),"1")/1000000</f>
        <v>124.92220126000001</v>
      </c>
      <c r="O1507" s="6">
        <f t="shared" si="48"/>
        <v>0.43742236620223585</v>
      </c>
      <c r="P1507" s="6">
        <f t="shared" si="49"/>
        <v>0.26851960995653879</v>
      </c>
    </row>
    <row r="1508" spans="1:16" x14ac:dyDescent="0.25">
      <c r="A1508" s="5" t="s">
        <v>1502</v>
      </c>
      <c r="B1508" s="5" t="s">
        <v>4564</v>
      </c>
      <c r="C1508" s="3">
        <f>[1]!EM_S_STM07_IS($A1508,"9",DATE(C$4,12,31),"1")/1000000</f>
        <v>283.85212765</v>
      </c>
      <c r="D1508" s="3">
        <f>[1]!EM_S_STM07_IS($A1508,"61",DATE(C$4,12,31),"1")/1000000</f>
        <v>48.726033489999999</v>
      </c>
      <c r="E1508" s="3">
        <f>[1]!EM_S_STM07_IS($A1508,"9",DATE(E$4,12,31),"1")/1000000</f>
        <v>309.02230856</v>
      </c>
      <c r="F1508" s="3">
        <f>[1]!EM_S_STM07_IS($A1508,"61",DATE(E$4,12,31),"1")/1000000</f>
        <v>50.315229500000001</v>
      </c>
      <c r="G1508" s="3">
        <f>[1]!EM_S_STM07_IS($A1508,"9",DATE(G$4,12,31),"1")/1000000</f>
        <v>353.44665548</v>
      </c>
      <c r="H1508" s="3">
        <f>[1]!EM_S_STM07_IS($A1508,"61",DATE(G$4,12,31),"1")/1000000</f>
        <v>17.978299620000001</v>
      </c>
      <c r="I1508" s="3">
        <f>[1]!EM_S_STM07_IS($A1508,"9",DATE(I$4,12,31),"1")/1000000</f>
        <v>490.03651955000004</v>
      </c>
      <c r="J1508" s="3">
        <f>[1]!EM_S_STM07_IS($A1508,"61",DATE(I$4,12,31),"1")/1000000</f>
        <v>42.560666529999999</v>
      </c>
      <c r="K1508" s="3">
        <f>[1]!EM_S_STM07_IS($A1508,"9",DATE(K$4,12,31),"1")/1000000</f>
        <v>831.73496190000003</v>
      </c>
      <c r="L1508" s="3">
        <f>[1]!EM_S_STM07_IS($A1508,"61",DATE(K$4,12,31),"1")/1000000</f>
        <v>69.587409829999999</v>
      </c>
      <c r="M1508" s="3">
        <f>[1]!EM_S_STM07_IS($A1508,"9",DATE(M$4,12,31),"1")/1000000</f>
        <v>1012.53233084</v>
      </c>
      <c r="N1508" s="3">
        <f>[1]!EM_S_STM07_IS($A1508,"61",DATE(M$4,12,31),"1")/1000000</f>
        <v>82.928840489999999</v>
      </c>
      <c r="O1508" s="6">
        <f t="shared" si="48"/>
        <v>0.2896247195581052</v>
      </c>
      <c r="P1508" s="6">
        <f t="shared" si="49"/>
        <v>0.11221540671841579</v>
      </c>
    </row>
    <row r="1509" spans="1:16" x14ac:dyDescent="0.25">
      <c r="A1509" s="5" t="s">
        <v>1503</v>
      </c>
      <c r="B1509" s="5" t="s">
        <v>4565</v>
      </c>
      <c r="C1509" s="3">
        <f>[1]!EM_S_STM07_IS($A1509,"9",DATE(C$4,12,31),"1")/1000000</f>
        <v>783.84686269000008</v>
      </c>
      <c r="D1509" s="3">
        <f>[1]!EM_S_STM07_IS($A1509,"61",DATE(C$4,12,31),"1")/1000000</f>
        <v>81.230604959999994</v>
      </c>
      <c r="E1509" s="3">
        <f>[1]!EM_S_STM07_IS($A1509,"9",DATE(E$4,12,31),"1")/1000000</f>
        <v>987.30777964999993</v>
      </c>
      <c r="F1509" s="3">
        <f>[1]!EM_S_STM07_IS($A1509,"61",DATE(E$4,12,31),"1")/1000000</f>
        <v>101.44732370999999</v>
      </c>
      <c r="G1509" s="3">
        <f>[1]!EM_S_STM07_IS($A1509,"9",DATE(G$4,12,31),"1")/1000000</f>
        <v>1047.15836068</v>
      </c>
      <c r="H1509" s="3">
        <f>[1]!EM_S_STM07_IS($A1509,"61",DATE(G$4,12,31),"1")/1000000</f>
        <v>97.663221309999997</v>
      </c>
      <c r="I1509" s="3">
        <f>[1]!EM_S_STM07_IS($A1509,"9",DATE(I$4,12,31),"1")/1000000</f>
        <v>1001.9706017000001</v>
      </c>
      <c r="J1509" s="3">
        <f>[1]!EM_S_STM07_IS($A1509,"61",DATE(I$4,12,31),"1")/1000000</f>
        <v>55.463307229999998</v>
      </c>
      <c r="K1509" s="3">
        <f>[1]!EM_S_STM07_IS($A1509,"9",DATE(K$4,12,31),"1")/1000000</f>
        <v>1304.8496883900002</v>
      </c>
      <c r="L1509" s="3">
        <f>[1]!EM_S_STM07_IS($A1509,"61",DATE(K$4,12,31),"1")/1000000</f>
        <v>53.248749220000001</v>
      </c>
      <c r="M1509" s="3">
        <f>[1]!EM_S_STM07_IS($A1509,"9",DATE(M$4,12,31),"1")/1000000</f>
        <v>1423.36311905</v>
      </c>
      <c r="N1509" s="3">
        <f>[1]!EM_S_STM07_IS($A1509,"61",DATE(M$4,12,31),"1")/1000000</f>
        <v>107.21836665000001</v>
      </c>
      <c r="O1509" s="6">
        <f t="shared" si="48"/>
        <v>0.12672231790790067</v>
      </c>
      <c r="P1509" s="6">
        <f t="shared" si="49"/>
        <v>5.7084974732476867E-2</v>
      </c>
    </row>
    <row r="1510" spans="1:16" x14ac:dyDescent="0.25">
      <c r="A1510" s="5" t="s">
        <v>1504</v>
      </c>
      <c r="B1510" s="5" t="s">
        <v>4566</v>
      </c>
      <c r="C1510" s="3">
        <f>[1]!EM_S_STM07_IS($A1510,"9",DATE(C$4,12,31),"1")/1000000</f>
        <v>178.4491088</v>
      </c>
      <c r="D1510" s="3">
        <f>[1]!EM_S_STM07_IS($A1510,"61",DATE(C$4,12,31),"1")/1000000</f>
        <v>60.971452469999996</v>
      </c>
      <c r="E1510" s="3">
        <f>[1]!EM_S_STM07_IS($A1510,"9",DATE(E$4,12,31),"1")/1000000</f>
        <v>236.23893654</v>
      </c>
      <c r="F1510" s="3">
        <f>[1]!EM_S_STM07_IS($A1510,"61",DATE(E$4,12,31),"1")/1000000</f>
        <v>87.714119449999998</v>
      </c>
      <c r="G1510" s="3">
        <f>[1]!EM_S_STM07_IS($A1510,"9",DATE(G$4,12,31),"1")/1000000</f>
        <v>350.04711811000004</v>
      </c>
      <c r="H1510" s="3">
        <f>[1]!EM_S_STM07_IS($A1510,"61",DATE(G$4,12,31),"1")/1000000</f>
        <v>141.71953993</v>
      </c>
      <c r="I1510" s="3">
        <f>[1]!EM_S_STM07_IS($A1510,"9",DATE(I$4,12,31),"1")/1000000</f>
        <v>476.57377914</v>
      </c>
      <c r="J1510" s="3">
        <f>[1]!EM_S_STM07_IS($A1510,"61",DATE(I$4,12,31),"1")/1000000</f>
        <v>171.10302290000001</v>
      </c>
      <c r="K1510" s="3">
        <f>[1]!EM_S_STM07_IS($A1510,"9",DATE(K$4,12,31),"1")/1000000</f>
        <v>421.76104986000001</v>
      </c>
      <c r="L1510" s="3">
        <f>[1]!EM_S_STM07_IS($A1510,"61",DATE(K$4,12,31),"1")/1000000</f>
        <v>77.605052579999992</v>
      </c>
      <c r="M1510" s="3">
        <f>[1]!EM_S_STM07_IS($A1510,"9",DATE(M$4,12,31),"1")/1000000</f>
        <v>417.40215737</v>
      </c>
      <c r="N1510" s="3">
        <f>[1]!EM_S_STM07_IS($A1510,"61",DATE(M$4,12,31),"1")/1000000</f>
        <v>26.205273479999999</v>
      </c>
      <c r="O1510" s="6">
        <f t="shared" si="48"/>
        <v>0.18524480705489665</v>
      </c>
      <c r="P1510" s="6">
        <f t="shared" si="49"/>
        <v>-0.15539736679461935</v>
      </c>
    </row>
    <row r="1511" spans="1:16" x14ac:dyDescent="0.25">
      <c r="A1511" s="5" t="s">
        <v>1505</v>
      </c>
      <c r="B1511" s="5" t="s">
        <v>4567</v>
      </c>
      <c r="C1511" s="3">
        <f>[1]!EM_S_STM07_IS($A1511,"9",DATE(C$4,12,31),"1")/1000000</f>
        <v>210.9877678</v>
      </c>
      <c r="D1511" s="3">
        <f>[1]!EM_S_STM07_IS($A1511,"61",DATE(C$4,12,31),"1")/1000000</f>
        <v>45.229474259999996</v>
      </c>
      <c r="E1511" s="3">
        <f>[1]!EM_S_STM07_IS($A1511,"9",DATE(E$4,12,31),"1")/1000000</f>
        <v>263.70718196000001</v>
      </c>
      <c r="F1511" s="3">
        <f>[1]!EM_S_STM07_IS($A1511,"61",DATE(E$4,12,31),"1")/1000000</f>
        <v>51.550996409999996</v>
      </c>
      <c r="G1511" s="3">
        <f>[1]!EM_S_STM07_IS($A1511,"9",DATE(G$4,12,31),"1")/1000000</f>
        <v>364.56342395999997</v>
      </c>
      <c r="H1511" s="3">
        <f>[1]!EM_S_STM07_IS($A1511,"61",DATE(G$4,12,31),"1")/1000000</f>
        <v>71.21342799</v>
      </c>
      <c r="I1511" s="3">
        <f>[1]!EM_S_STM07_IS($A1511,"9",DATE(I$4,12,31),"1")/1000000</f>
        <v>460.53093381000002</v>
      </c>
      <c r="J1511" s="3">
        <f>[1]!EM_S_STM07_IS($A1511,"61",DATE(I$4,12,31),"1")/1000000</f>
        <v>84.619198439999991</v>
      </c>
      <c r="K1511" s="3">
        <f>[1]!EM_S_STM07_IS($A1511,"9",DATE(K$4,12,31),"1")/1000000</f>
        <v>591.34999916999993</v>
      </c>
      <c r="L1511" s="3">
        <f>[1]!EM_S_STM07_IS($A1511,"61",DATE(K$4,12,31),"1")/1000000</f>
        <v>134.52416765000001</v>
      </c>
      <c r="M1511" s="3">
        <f>[1]!EM_S_STM07_IS($A1511,"9",DATE(M$4,12,31),"1")/1000000</f>
        <v>545.87583588999996</v>
      </c>
      <c r="N1511" s="3">
        <f>[1]!EM_S_STM07_IS($A1511,"61",DATE(M$4,12,31),"1")/1000000</f>
        <v>59.76700967</v>
      </c>
      <c r="O1511" s="6">
        <f t="shared" si="48"/>
        <v>0.20939263224167637</v>
      </c>
      <c r="P1511" s="6">
        <f t="shared" si="49"/>
        <v>5.7323774178906328E-2</v>
      </c>
    </row>
    <row r="1512" spans="1:16" x14ac:dyDescent="0.25">
      <c r="A1512" s="5" t="s">
        <v>1506</v>
      </c>
      <c r="B1512" s="5" t="s">
        <v>4568</v>
      </c>
      <c r="C1512" s="3">
        <f>[1]!EM_S_STM07_IS($A1512,"9",DATE(C$4,12,31),"1")/1000000</f>
        <v>592.27093355</v>
      </c>
      <c r="D1512" s="3">
        <f>[1]!EM_S_STM07_IS($A1512,"61",DATE(C$4,12,31),"1")/1000000</f>
        <v>77.165913519999989</v>
      </c>
      <c r="E1512" s="3">
        <f>[1]!EM_S_STM07_IS($A1512,"9",DATE(E$4,12,31),"1")/1000000</f>
        <v>715.87599337999995</v>
      </c>
      <c r="F1512" s="3">
        <f>[1]!EM_S_STM07_IS($A1512,"61",DATE(E$4,12,31),"1")/1000000</f>
        <v>109.00454014</v>
      </c>
      <c r="G1512" s="3">
        <f>[1]!EM_S_STM07_IS($A1512,"9",DATE(G$4,12,31),"1")/1000000</f>
        <v>660.94209042</v>
      </c>
      <c r="H1512" s="3">
        <f>[1]!EM_S_STM07_IS($A1512,"61",DATE(G$4,12,31),"1")/1000000</f>
        <v>95.309952120000005</v>
      </c>
      <c r="I1512" s="3">
        <f>[1]!EM_S_STM07_IS($A1512,"9",DATE(I$4,12,31),"1")/1000000</f>
        <v>827.47334688000001</v>
      </c>
      <c r="J1512" s="3">
        <f>[1]!EM_S_STM07_IS($A1512,"61",DATE(I$4,12,31),"1")/1000000</f>
        <v>90.708255809999997</v>
      </c>
      <c r="K1512" s="3">
        <f>[1]!EM_S_STM07_IS($A1512,"9",DATE(K$4,12,31),"1")/1000000</f>
        <v>1019.00535353</v>
      </c>
      <c r="L1512" s="3">
        <f>[1]!EM_S_STM07_IS($A1512,"61",DATE(K$4,12,31),"1")/1000000</f>
        <v>102.67109075</v>
      </c>
      <c r="M1512" s="3">
        <f>[1]!EM_S_STM07_IS($A1512,"9",DATE(M$4,12,31),"1")/1000000</f>
        <v>942.16762000000006</v>
      </c>
      <c r="N1512" s="3">
        <f>[1]!EM_S_STM07_IS($A1512,"61",DATE(M$4,12,31),"1")/1000000</f>
        <v>75.308398480000008</v>
      </c>
      <c r="O1512" s="6">
        <f t="shared" si="48"/>
        <v>9.7290327565134671E-2</v>
      </c>
      <c r="P1512" s="6">
        <f t="shared" si="49"/>
        <v>-4.8613775925120395E-3</v>
      </c>
    </row>
    <row r="1513" spans="1:16" x14ac:dyDescent="0.25">
      <c r="A1513" s="5" t="s">
        <v>1507</v>
      </c>
      <c r="B1513" s="5" t="s">
        <v>4569</v>
      </c>
      <c r="C1513" s="3">
        <f>[1]!EM_S_STM07_IS($A1513,"9",DATE(C$4,12,31),"1")/1000000</f>
        <v>853.99550294000005</v>
      </c>
      <c r="D1513" s="3">
        <f>[1]!EM_S_STM07_IS($A1513,"61",DATE(C$4,12,31),"1")/1000000</f>
        <v>70.902690750000005</v>
      </c>
      <c r="E1513" s="3">
        <f>[1]!EM_S_STM07_IS($A1513,"9",DATE(E$4,12,31),"1")/1000000</f>
        <v>991.28553479999994</v>
      </c>
      <c r="F1513" s="3">
        <f>[1]!EM_S_STM07_IS($A1513,"61",DATE(E$4,12,31),"1")/1000000</f>
        <v>57.43510148</v>
      </c>
      <c r="G1513" s="3">
        <f>[1]!EM_S_STM07_IS($A1513,"9",DATE(G$4,12,31),"1")/1000000</f>
        <v>1110.9632975699999</v>
      </c>
      <c r="H1513" s="3">
        <f>[1]!EM_S_STM07_IS($A1513,"61",DATE(G$4,12,31),"1")/1000000</f>
        <v>48.803094380000005</v>
      </c>
      <c r="I1513" s="3">
        <f>[1]!EM_S_STM07_IS($A1513,"9",DATE(I$4,12,31),"1")/1000000</f>
        <v>1183.0211236</v>
      </c>
      <c r="J1513" s="3">
        <f>[1]!EM_S_STM07_IS($A1513,"61",DATE(I$4,12,31),"1")/1000000</f>
        <v>73.784713019999998</v>
      </c>
      <c r="K1513" s="3">
        <f>[1]!EM_S_STM07_IS($A1513,"9",DATE(K$4,12,31),"1")/1000000</f>
        <v>1332.1944727600001</v>
      </c>
      <c r="L1513" s="3">
        <f>[1]!EM_S_STM07_IS($A1513,"61",DATE(K$4,12,31),"1")/1000000</f>
        <v>53.241576299999998</v>
      </c>
      <c r="M1513" s="3">
        <f>[1]!EM_S_STM07_IS($A1513,"9",DATE(M$4,12,31),"1")/1000000</f>
        <v>1376.08994226</v>
      </c>
      <c r="N1513" s="3">
        <f>[1]!EM_S_STM07_IS($A1513,"61",DATE(M$4,12,31),"1")/1000000</f>
        <v>55.302306630000004</v>
      </c>
      <c r="O1513" s="6">
        <f t="shared" si="48"/>
        <v>0.10011540803344721</v>
      </c>
      <c r="P1513" s="6">
        <f t="shared" si="49"/>
        <v>-4.8483977377376641E-2</v>
      </c>
    </row>
    <row r="1514" spans="1:16" x14ac:dyDescent="0.25">
      <c r="A1514" s="5" t="s">
        <v>1508</v>
      </c>
      <c r="B1514" s="5" t="s">
        <v>4570</v>
      </c>
      <c r="C1514" s="3">
        <f>[1]!EM_S_STM07_IS($A1514,"9",DATE(C$4,12,31),"1")/1000000</f>
        <v>437.50629335000002</v>
      </c>
      <c r="D1514" s="3">
        <f>[1]!EM_S_STM07_IS($A1514,"61",DATE(C$4,12,31),"1")/1000000</f>
        <v>62.902273489999999</v>
      </c>
      <c r="E1514" s="3">
        <f>[1]!EM_S_STM07_IS($A1514,"9",DATE(E$4,12,31),"1")/1000000</f>
        <v>549.05382587999998</v>
      </c>
      <c r="F1514" s="3">
        <f>[1]!EM_S_STM07_IS($A1514,"61",DATE(E$4,12,31),"1")/1000000</f>
        <v>73.03462528</v>
      </c>
      <c r="G1514" s="3">
        <f>[1]!EM_S_STM07_IS($A1514,"9",DATE(G$4,12,31),"1")/1000000</f>
        <v>530.05555545999994</v>
      </c>
      <c r="H1514" s="3">
        <f>[1]!EM_S_STM07_IS($A1514,"61",DATE(G$4,12,31),"1")/1000000</f>
        <v>47.270678100000005</v>
      </c>
      <c r="I1514" s="3">
        <f>[1]!EM_S_STM07_IS($A1514,"9",DATE(I$4,12,31),"1")/1000000</f>
        <v>735.41717273999996</v>
      </c>
      <c r="J1514" s="3">
        <f>[1]!EM_S_STM07_IS($A1514,"61",DATE(I$4,12,31),"1")/1000000</f>
        <v>61.040268340000004</v>
      </c>
      <c r="K1514" s="3">
        <f>[1]!EM_S_STM07_IS($A1514,"9",DATE(K$4,12,31),"1")/1000000</f>
        <v>1017.66929866</v>
      </c>
      <c r="L1514" s="3">
        <f>[1]!EM_S_STM07_IS($A1514,"61",DATE(K$4,12,31),"1")/1000000</f>
        <v>90.909794790000007</v>
      </c>
      <c r="M1514" s="3">
        <f>[1]!EM_S_STM07_IS($A1514,"9",DATE(M$4,12,31),"1")/1000000</f>
        <v>1592.31830109</v>
      </c>
      <c r="N1514" s="3">
        <f>[1]!EM_S_STM07_IS($A1514,"61",DATE(M$4,12,31),"1")/1000000</f>
        <v>152.18618042</v>
      </c>
      <c r="O1514" s="6">
        <f t="shared" si="48"/>
        <v>0.29481915760011335</v>
      </c>
      <c r="P1514" s="6">
        <f t="shared" si="49"/>
        <v>0.19327838785066476</v>
      </c>
    </row>
    <row r="1515" spans="1:16" x14ac:dyDescent="0.25">
      <c r="A1515" s="5" t="s">
        <v>1509</v>
      </c>
      <c r="B1515" s="5" t="s">
        <v>4571</v>
      </c>
      <c r="C1515" s="3">
        <f>[1]!EM_S_STM07_IS($A1515,"9",DATE(C$4,12,31),"1")/1000000</f>
        <v>114.20279370999999</v>
      </c>
      <c r="D1515" s="3">
        <f>[1]!EM_S_STM07_IS($A1515,"61",DATE(C$4,12,31),"1")/1000000</f>
        <v>26.664457840000001</v>
      </c>
      <c r="E1515" s="3">
        <f>[1]!EM_S_STM07_IS($A1515,"9",DATE(E$4,12,31),"1")/1000000</f>
        <v>140.27888881000001</v>
      </c>
      <c r="F1515" s="3">
        <f>[1]!EM_S_STM07_IS($A1515,"61",DATE(E$4,12,31),"1")/1000000</f>
        <v>16.122559519999999</v>
      </c>
      <c r="G1515" s="3">
        <f>[1]!EM_S_STM07_IS($A1515,"9",DATE(G$4,12,31),"1")/1000000</f>
        <v>143.13370255000001</v>
      </c>
      <c r="H1515" s="3">
        <f>[1]!EM_S_STM07_IS($A1515,"61",DATE(G$4,12,31),"1")/1000000</f>
        <v>13.422731880000001</v>
      </c>
      <c r="I1515" s="3">
        <f>[1]!EM_S_STM07_IS($A1515,"9",DATE(I$4,12,31),"1")/1000000</f>
        <v>158.4181921</v>
      </c>
      <c r="J1515" s="3">
        <f>[1]!EM_S_STM07_IS($A1515,"61",DATE(I$4,12,31),"1")/1000000</f>
        <v>7.0924678700000001</v>
      </c>
      <c r="K1515" s="3">
        <f>[1]!EM_S_STM07_IS($A1515,"9",DATE(K$4,12,31),"1")/1000000</f>
        <v>192.53582249999999</v>
      </c>
      <c r="L1515" s="3">
        <f>[1]!EM_S_STM07_IS($A1515,"61",DATE(K$4,12,31),"1")/1000000</f>
        <v>6.78977129</v>
      </c>
      <c r="M1515" s="3">
        <f>[1]!EM_S_STM07_IS($A1515,"9",DATE(M$4,12,31),"1")/1000000</f>
        <v>182.90450475</v>
      </c>
      <c r="N1515" s="3">
        <f>[1]!EM_S_STM07_IS($A1515,"61",DATE(M$4,12,31),"1")/1000000</f>
        <v>-14.868001400000001</v>
      </c>
      <c r="O1515" s="6">
        <f t="shared" si="48"/>
        <v>9.8776936044369767E-2</v>
      </c>
      <c r="P1515" s="6">
        <f t="shared" si="49"/>
        <v>-1.8897417445785245</v>
      </c>
    </row>
    <row r="1516" spans="1:16" x14ac:dyDescent="0.25">
      <c r="A1516" s="5" t="s">
        <v>1510</v>
      </c>
      <c r="B1516" s="5" t="s">
        <v>4572</v>
      </c>
      <c r="C1516" s="3">
        <f>[1]!EM_S_STM07_IS($A1516,"9",DATE(C$4,12,31),"1")/1000000</f>
        <v>649.07805565000001</v>
      </c>
      <c r="D1516" s="3">
        <f>[1]!EM_S_STM07_IS($A1516,"61",DATE(C$4,12,31),"1")/1000000</f>
        <v>49.989068140000001</v>
      </c>
      <c r="E1516" s="3">
        <f>[1]!EM_S_STM07_IS($A1516,"9",DATE(E$4,12,31),"1")/1000000</f>
        <v>800.04667975999996</v>
      </c>
      <c r="F1516" s="3">
        <f>[1]!EM_S_STM07_IS($A1516,"61",DATE(E$4,12,31),"1")/1000000</f>
        <v>52.151407169999999</v>
      </c>
      <c r="G1516" s="3">
        <f>[1]!EM_S_STM07_IS($A1516,"9",DATE(G$4,12,31),"1")/1000000</f>
        <v>897.16451814000004</v>
      </c>
      <c r="H1516" s="3">
        <f>[1]!EM_S_STM07_IS($A1516,"61",DATE(G$4,12,31),"1")/1000000</f>
        <v>33.905954729999998</v>
      </c>
      <c r="I1516" s="3">
        <f>[1]!EM_S_STM07_IS($A1516,"9",DATE(I$4,12,31),"1")/1000000</f>
        <v>968.40644852999992</v>
      </c>
      <c r="J1516" s="3">
        <f>[1]!EM_S_STM07_IS($A1516,"61",DATE(I$4,12,31),"1")/1000000</f>
        <v>12.041005869999999</v>
      </c>
      <c r="K1516" s="3">
        <f>[1]!EM_S_STM07_IS($A1516,"9",DATE(K$4,12,31),"1")/1000000</f>
        <v>1106.9570494000002</v>
      </c>
      <c r="L1516" s="3">
        <f>[1]!EM_S_STM07_IS($A1516,"61",DATE(K$4,12,31),"1")/1000000</f>
        <v>23.758661440000001</v>
      </c>
      <c r="M1516" s="3">
        <f>[1]!EM_S_STM07_IS($A1516,"9",DATE(M$4,12,31),"1")/1000000</f>
        <v>1148.7123329400001</v>
      </c>
      <c r="N1516" s="3">
        <f>[1]!EM_S_STM07_IS($A1516,"61",DATE(M$4,12,31),"1")/1000000</f>
        <v>40.191874549999994</v>
      </c>
      <c r="O1516" s="6">
        <f t="shared" si="48"/>
        <v>0.12094130215573595</v>
      </c>
      <c r="P1516" s="6">
        <f t="shared" si="49"/>
        <v>-4.2689892696937459E-2</v>
      </c>
    </row>
    <row r="1517" spans="1:16" x14ac:dyDescent="0.25">
      <c r="A1517" s="5" t="s">
        <v>1511</v>
      </c>
      <c r="B1517" s="5" t="s">
        <v>4573</v>
      </c>
      <c r="C1517" s="3">
        <f>[1]!EM_S_STM07_IS($A1517,"9",DATE(C$4,12,31),"1")/1000000</f>
        <v>138.04275903999999</v>
      </c>
      <c r="D1517" s="3">
        <f>[1]!EM_S_STM07_IS($A1517,"61",DATE(C$4,12,31),"1")/1000000</f>
        <v>49.158488509999998</v>
      </c>
      <c r="E1517" s="3">
        <f>[1]!EM_S_STM07_IS($A1517,"9",DATE(E$4,12,31),"1")/1000000</f>
        <v>192.86456035</v>
      </c>
      <c r="F1517" s="3">
        <f>[1]!EM_S_STM07_IS($A1517,"61",DATE(E$4,12,31),"1")/1000000</f>
        <v>54.228326549999998</v>
      </c>
      <c r="G1517" s="3">
        <f>[1]!EM_S_STM07_IS($A1517,"9",DATE(G$4,12,31),"1")/1000000</f>
        <v>263.73985074000001</v>
      </c>
      <c r="H1517" s="3">
        <f>[1]!EM_S_STM07_IS($A1517,"61",DATE(G$4,12,31),"1")/1000000</f>
        <v>28.612982769999999</v>
      </c>
      <c r="I1517" s="3">
        <f>[1]!EM_S_STM07_IS($A1517,"9",DATE(I$4,12,31),"1")/1000000</f>
        <v>333.16338175999999</v>
      </c>
      <c r="J1517" s="3">
        <f>[1]!EM_S_STM07_IS($A1517,"61",DATE(I$4,12,31),"1")/1000000</f>
        <v>9.5554911999999987</v>
      </c>
      <c r="K1517" s="3">
        <f>[1]!EM_S_STM07_IS($A1517,"9",DATE(K$4,12,31),"1")/1000000</f>
        <v>614.72384815999999</v>
      </c>
      <c r="L1517" s="3">
        <f>[1]!EM_S_STM07_IS($A1517,"61",DATE(K$4,12,31),"1")/1000000</f>
        <v>76.887353950000005</v>
      </c>
      <c r="M1517" s="3">
        <f>[1]!EM_S_STM07_IS($A1517,"9",DATE(M$4,12,31),"1")/1000000</f>
        <v>857.88629979999996</v>
      </c>
      <c r="N1517" s="3">
        <f>[1]!EM_S_STM07_IS($A1517,"61",DATE(M$4,12,31),"1")/1000000</f>
        <v>136.68869655</v>
      </c>
      <c r="O1517" s="6">
        <f t="shared" si="48"/>
        <v>0.4410638384702763</v>
      </c>
      <c r="P1517" s="6">
        <f t="shared" si="49"/>
        <v>0.22694986231421321</v>
      </c>
    </row>
    <row r="1518" spans="1:16" x14ac:dyDescent="0.25">
      <c r="A1518" s="5" t="s">
        <v>1512</v>
      </c>
      <c r="B1518" s="5" t="s">
        <v>4574</v>
      </c>
      <c r="C1518" s="3">
        <f>[1]!EM_S_STM07_IS($A1518,"9",DATE(C$4,12,31),"1")/1000000</f>
        <v>206.14034282</v>
      </c>
      <c r="D1518" s="3">
        <f>[1]!EM_S_STM07_IS($A1518,"61",DATE(C$4,12,31),"1")/1000000</f>
        <v>88.814940059999998</v>
      </c>
      <c r="E1518" s="3">
        <f>[1]!EM_S_STM07_IS($A1518,"9",DATE(E$4,12,31),"1")/1000000</f>
        <v>168.23237476</v>
      </c>
      <c r="F1518" s="3">
        <f>[1]!EM_S_STM07_IS($A1518,"61",DATE(E$4,12,31),"1")/1000000</f>
        <v>64.265102979999995</v>
      </c>
      <c r="G1518" s="3">
        <f>[1]!EM_S_STM07_IS($A1518,"9",DATE(G$4,12,31),"1")/1000000</f>
        <v>106.93312773999999</v>
      </c>
      <c r="H1518" s="3">
        <f>[1]!EM_S_STM07_IS($A1518,"61",DATE(G$4,12,31),"1")/1000000</f>
        <v>47.875614779999999</v>
      </c>
      <c r="I1518" s="3">
        <f>[1]!EM_S_STM07_IS($A1518,"9",DATE(I$4,12,31),"1")/1000000</f>
        <v>94.832084989999998</v>
      </c>
      <c r="J1518" s="3">
        <f>[1]!EM_S_STM07_IS($A1518,"61",DATE(I$4,12,31),"1")/1000000</f>
        <v>25.569724440000002</v>
      </c>
      <c r="K1518" s="3">
        <f>[1]!EM_S_STM07_IS($A1518,"9",DATE(K$4,12,31),"1")/1000000</f>
        <v>59.031657270000004</v>
      </c>
      <c r="L1518" s="3">
        <f>[1]!EM_S_STM07_IS($A1518,"61",DATE(K$4,12,31),"1")/1000000</f>
        <v>-10.029719230000001</v>
      </c>
      <c r="M1518" s="3">
        <f>[1]!EM_S_STM07_IS($A1518,"9",DATE(M$4,12,31),"1")/1000000</f>
        <v>70.104954200000009</v>
      </c>
      <c r="N1518" s="3">
        <f>[1]!EM_S_STM07_IS($A1518,"61",DATE(M$4,12,31),"1")/1000000</f>
        <v>32.048918719999996</v>
      </c>
      <c r="O1518" s="6">
        <f t="shared" si="48"/>
        <v>-0.19403321705913545</v>
      </c>
      <c r="P1518" s="6">
        <f t="shared" si="49"/>
        <v>-0.18442205888326302</v>
      </c>
    </row>
    <row r="1519" spans="1:16" x14ac:dyDescent="0.25">
      <c r="A1519" s="5" t="s">
        <v>1513</v>
      </c>
      <c r="B1519" s="5" t="s">
        <v>4575</v>
      </c>
      <c r="C1519" s="3">
        <f>[1]!EM_S_STM07_IS($A1519,"9",DATE(C$4,12,31),"1")/1000000</f>
        <v>671.08206115999997</v>
      </c>
      <c r="D1519" s="3">
        <f>[1]!EM_S_STM07_IS($A1519,"61",DATE(C$4,12,31),"1")/1000000</f>
        <v>105.34534524999999</v>
      </c>
      <c r="E1519" s="3">
        <f>[1]!EM_S_STM07_IS($A1519,"9",DATE(E$4,12,31),"1")/1000000</f>
        <v>1172.6665673800001</v>
      </c>
      <c r="F1519" s="3">
        <f>[1]!EM_S_STM07_IS($A1519,"61",DATE(E$4,12,31),"1")/1000000</f>
        <v>210.08082528999998</v>
      </c>
      <c r="G1519" s="3">
        <f>[1]!EM_S_STM07_IS($A1519,"9",DATE(G$4,12,31),"1")/1000000</f>
        <v>812.42891325999994</v>
      </c>
      <c r="H1519" s="3">
        <f>[1]!EM_S_STM07_IS($A1519,"61",DATE(G$4,12,31),"1")/1000000</f>
        <v>148.42296209</v>
      </c>
      <c r="I1519" s="3">
        <f>[1]!EM_S_STM07_IS($A1519,"9",DATE(I$4,12,31),"1")/1000000</f>
        <v>547.58294670999999</v>
      </c>
      <c r="J1519" s="3">
        <f>[1]!EM_S_STM07_IS($A1519,"61",DATE(I$4,12,31),"1")/1000000</f>
        <v>77.528774389999995</v>
      </c>
      <c r="K1519" s="3">
        <f>[1]!EM_S_STM07_IS($A1519,"9",DATE(K$4,12,31),"1")/1000000</f>
        <v>769.04391137999994</v>
      </c>
      <c r="L1519" s="3">
        <f>[1]!EM_S_STM07_IS($A1519,"61",DATE(K$4,12,31),"1")/1000000</f>
        <v>113.07182415999999</v>
      </c>
      <c r="M1519" s="3">
        <f>[1]!EM_S_STM07_IS($A1519,"9",DATE(M$4,12,31),"1")/1000000</f>
        <v>1365.83710309</v>
      </c>
      <c r="N1519" s="3">
        <f>[1]!EM_S_STM07_IS($A1519,"61",DATE(M$4,12,31),"1")/1000000</f>
        <v>157.67950753</v>
      </c>
      <c r="O1519" s="6">
        <f t="shared" si="48"/>
        <v>0.1527221948893438</v>
      </c>
      <c r="P1519" s="6">
        <f t="shared" si="49"/>
        <v>8.4006735764400986E-2</v>
      </c>
    </row>
    <row r="1520" spans="1:16" x14ac:dyDescent="0.25">
      <c r="A1520" s="5" t="s">
        <v>1514</v>
      </c>
      <c r="B1520" s="5" t="s">
        <v>4576</v>
      </c>
      <c r="C1520" s="3">
        <f>[1]!EM_S_STM07_IS($A1520,"9",DATE(C$4,12,31),"1")/1000000</f>
        <v>518.11082171999999</v>
      </c>
      <c r="D1520" s="3">
        <f>[1]!EM_S_STM07_IS($A1520,"61",DATE(C$4,12,31),"1")/1000000</f>
        <v>84.542872750000001</v>
      </c>
      <c r="E1520" s="3">
        <f>[1]!EM_S_STM07_IS($A1520,"9",DATE(E$4,12,31),"1")/1000000</f>
        <v>517.31686015000002</v>
      </c>
      <c r="F1520" s="3">
        <f>[1]!EM_S_STM07_IS($A1520,"61",DATE(E$4,12,31),"1")/1000000</f>
        <v>49.477471909999998</v>
      </c>
      <c r="G1520" s="3">
        <f>[1]!EM_S_STM07_IS($A1520,"9",DATE(G$4,12,31),"1")/1000000</f>
        <v>508.37077798000001</v>
      </c>
      <c r="H1520" s="3">
        <f>[1]!EM_S_STM07_IS($A1520,"61",DATE(G$4,12,31),"1")/1000000</f>
        <v>55.459639979999999</v>
      </c>
      <c r="I1520" s="3">
        <f>[1]!EM_S_STM07_IS($A1520,"9",DATE(I$4,12,31),"1")/1000000</f>
        <v>633.15799134000008</v>
      </c>
      <c r="J1520" s="3">
        <f>[1]!EM_S_STM07_IS($A1520,"61",DATE(I$4,12,31),"1")/1000000</f>
        <v>75.121642260000002</v>
      </c>
      <c r="K1520" s="3">
        <f>[1]!EM_S_STM07_IS($A1520,"9",DATE(K$4,12,31),"1")/1000000</f>
        <v>693.35614217999989</v>
      </c>
      <c r="L1520" s="3">
        <f>[1]!EM_S_STM07_IS($A1520,"61",DATE(K$4,12,31),"1")/1000000</f>
        <v>87.766352480000009</v>
      </c>
      <c r="M1520" s="3">
        <f>[1]!EM_S_STM07_IS($A1520,"9",DATE(M$4,12,31),"1")/1000000</f>
        <v>702.49663830999998</v>
      </c>
      <c r="N1520" s="3">
        <f>[1]!EM_S_STM07_IS($A1520,"61",DATE(M$4,12,31),"1")/1000000</f>
        <v>69.240175180000008</v>
      </c>
      <c r="O1520" s="6">
        <f t="shared" si="48"/>
        <v>6.2782310996119195E-2</v>
      </c>
      <c r="P1520" s="6">
        <f t="shared" si="49"/>
        <v>-3.9148590845818898E-2</v>
      </c>
    </row>
    <row r="1521" spans="1:16" x14ac:dyDescent="0.25">
      <c r="A1521" s="5" t="s">
        <v>1515</v>
      </c>
      <c r="B1521" s="5" t="s">
        <v>4577</v>
      </c>
      <c r="C1521" s="3">
        <f>[1]!EM_S_STM07_IS($A1521,"9",DATE(C$4,12,31),"1")/1000000</f>
        <v>160.72746547999998</v>
      </c>
      <c r="D1521" s="3">
        <f>[1]!EM_S_STM07_IS($A1521,"61",DATE(C$4,12,31),"1")/1000000</f>
        <v>26.979875289999999</v>
      </c>
      <c r="E1521" s="3">
        <f>[1]!EM_S_STM07_IS($A1521,"9",DATE(E$4,12,31),"1")/1000000</f>
        <v>350.03687389999999</v>
      </c>
      <c r="F1521" s="3">
        <f>[1]!EM_S_STM07_IS($A1521,"61",DATE(E$4,12,31),"1")/1000000</f>
        <v>38.640476159999999</v>
      </c>
      <c r="G1521" s="3">
        <f>[1]!EM_S_STM07_IS($A1521,"9",DATE(G$4,12,31),"1")/1000000</f>
        <v>954.39637187000005</v>
      </c>
      <c r="H1521" s="3">
        <f>[1]!EM_S_STM07_IS($A1521,"61",DATE(G$4,12,31),"1")/1000000</f>
        <v>35.261136740000005</v>
      </c>
      <c r="I1521" s="3">
        <f>[1]!EM_S_STM07_IS($A1521,"9",DATE(I$4,12,31),"1")/1000000</f>
        <v>1553.0531348099998</v>
      </c>
      <c r="J1521" s="3">
        <f>[1]!EM_S_STM07_IS($A1521,"61",DATE(I$4,12,31),"1")/1000000</f>
        <v>21.590786440000002</v>
      </c>
      <c r="K1521" s="3">
        <f>[1]!EM_S_STM07_IS($A1521,"9",DATE(K$4,12,31),"1")/1000000</f>
        <v>7557.1101516099998</v>
      </c>
      <c r="L1521" s="3">
        <f>[1]!EM_S_STM07_IS($A1521,"61",DATE(K$4,12,31),"1")/1000000</f>
        <v>18.775724649999997</v>
      </c>
      <c r="M1521" s="3">
        <f>[1]!EM_S_STM07_IS($A1521,"9",DATE(M$4,12,31),"1")/1000000</f>
        <v>21357.13568227</v>
      </c>
      <c r="N1521" s="3">
        <f>[1]!EM_S_STM07_IS($A1521,"61",DATE(M$4,12,31),"1")/1000000</f>
        <v>-250.38527759000002</v>
      </c>
      <c r="O1521" s="6">
        <f t="shared" si="48"/>
        <v>1.6588300718531581</v>
      </c>
      <c r="P1521" s="6">
        <f t="shared" si="49"/>
        <v>-2.5613985447614986</v>
      </c>
    </row>
    <row r="1522" spans="1:16" x14ac:dyDescent="0.25">
      <c r="A1522" s="5" t="s">
        <v>1516</v>
      </c>
      <c r="B1522" s="5" t="s">
        <v>4578</v>
      </c>
      <c r="C1522" s="3">
        <f>[1]!EM_S_STM07_IS($A1522,"9",DATE(C$4,12,31),"1")/1000000</f>
        <v>113.83818443999999</v>
      </c>
      <c r="D1522" s="3">
        <f>[1]!EM_S_STM07_IS($A1522,"61",DATE(C$4,12,31),"1")/1000000</f>
        <v>20.792575489999997</v>
      </c>
      <c r="E1522" s="3">
        <f>[1]!EM_S_STM07_IS($A1522,"9",DATE(E$4,12,31),"1")/1000000</f>
        <v>128.73060348999999</v>
      </c>
      <c r="F1522" s="3">
        <f>[1]!EM_S_STM07_IS($A1522,"61",DATE(E$4,12,31),"1")/1000000</f>
        <v>21.144698519999999</v>
      </c>
      <c r="G1522" s="3">
        <f>[1]!EM_S_STM07_IS($A1522,"9",DATE(G$4,12,31),"1")/1000000</f>
        <v>160.25398444999999</v>
      </c>
      <c r="H1522" s="3">
        <f>[1]!EM_S_STM07_IS($A1522,"61",DATE(G$4,12,31),"1")/1000000</f>
        <v>23.085187079999997</v>
      </c>
      <c r="I1522" s="3">
        <f>[1]!EM_S_STM07_IS($A1522,"9",DATE(I$4,12,31),"1")/1000000</f>
        <v>173.61490424000002</v>
      </c>
      <c r="J1522" s="3">
        <f>[1]!EM_S_STM07_IS($A1522,"61",DATE(I$4,12,31),"1")/1000000</f>
        <v>18.05806334</v>
      </c>
      <c r="K1522" s="3">
        <f>[1]!EM_S_STM07_IS($A1522,"9",DATE(K$4,12,31),"1")/1000000</f>
        <v>252.49985662</v>
      </c>
      <c r="L1522" s="3">
        <f>[1]!EM_S_STM07_IS($A1522,"61",DATE(K$4,12,31),"1")/1000000</f>
        <v>27.449587300000001</v>
      </c>
      <c r="M1522" s="3">
        <f>[1]!EM_S_STM07_IS($A1522,"9",DATE(M$4,12,31),"1")/1000000</f>
        <v>225.77592343000001</v>
      </c>
      <c r="N1522" s="3">
        <f>[1]!EM_S_STM07_IS($A1522,"61",DATE(M$4,12,31),"1")/1000000</f>
        <v>26.15479693</v>
      </c>
      <c r="O1522" s="6">
        <f t="shared" si="48"/>
        <v>0.14677425181541603</v>
      </c>
      <c r="P1522" s="6">
        <f t="shared" si="49"/>
        <v>4.6956441070354016E-2</v>
      </c>
    </row>
    <row r="1523" spans="1:16" x14ac:dyDescent="0.25">
      <c r="A1523" s="5" t="s">
        <v>1517</v>
      </c>
      <c r="B1523" s="5" t="s">
        <v>4579</v>
      </c>
      <c r="C1523" s="3">
        <f>[1]!EM_S_STM07_IS($A1523,"9",DATE(C$4,12,31),"1")/1000000</f>
        <v>461.65476072000001</v>
      </c>
      <c r="D1523" s="3">
        <f>[1]!EM_S_STM07_IS($A1523,"61",DATE(C$4,12,31),"1")/1000000</f>
        <v>45.298391299999999</v>
      </c>
      <c r="E1523" s="3">
        <f>[1]!EM_S_STM07_IS($A1523,"9",DATE(E$4,12,31),"1")/1000000</f>
        <v>804.37231245000009</v>
      </c>
      <c r="F1523" s="3">
        <f>[1]!EM_S_STM07_IS($A1523,"61",DATE(E$4,12,31),"1")/1000000</f>
        <v>70.172772859999995</v>
      </c>
      <c r="G1523" s="3">
        <f>[1]!EM_S_STM07_IS($A1523,"9",DATE(G$4,12,31),"1")/1000000</f>
        <v>1245.4318417699999</v>
      </c>
      <c r="H1523" s="3">
        <f>[1]!EM_S_STM07_IS($A1523,"61",DATE(G$4,12,31),"1")/1000000</f>
        <v>113.77242422</v>
      </c>
      <c r="I1523" s="3">
        <f>[1]!EM_S_STM07_IS($A1523,"9",DATE(I$4,12,31),"1")/1000000</f>
        <v>2052.2329519999998</v>
      </c>
      <c r="J1523" s="3">
        <f>[1]!EM_S_STM07_IS($A1523,"61",DATE(I$4,12,31),"1")/1000000</f>
        <v>233.75240408000002</v>
      </c>
      <c r="K1523" s="3">
        <f>[1]!EM_S_STM07_IS($A1523,"9",DATE(K$4,12,31),"1")/1000000</f>
        <v>2003.68048116</v>
      </c>
      <c r="L1523" s="3">
        <f>[1]!EM_S_STM07_IS($A1523,"61",DATE(K$4,12,31),"1")/1000000</f>
        <v>217.90124166999999</v>
      </c>
      <c r="M1523" s="3">
        <f>[1]!EM_S_STM07_IS($A1523,"9",DATE(M$4,12,31),"1")/1000000</f>
        <v>1303.39413758</v>
      </c>
      <c r="N1523" s="3">
        <f>[1]!EM_S_STM07_IS($A1523,"61",DATE(M$4,12,31),"1")/1000000</f>
        <v>16.375029269999999</v>
      </c>
      <c r="O1523" s="6">
        <f t="shared" si="48"/>
        <v>0.23069855012558138</v>
      </c>
      <c r="P1523" s="6">
        <f t="shared" si="49"/>
        <v>-0.18413207206893534</v>
      </c>
    </row>
    <row r="1524" spans="1:16" x14ac:dyDescent="0.25">
      <c r="A1524" s="5" t="s">
        <v>1518</v>
      </c>
      <c r="B1524" s="5" t="s">
        <v>4580</v>
      </c>
      <c r="C1524" s="3">
        <f>[1]!EM_S_STM07_IS($A1524,"9",DATE(C$4,12,31),"1")/1000000</f>
        <v>147.65641611000001</v>
      </c>
      <c r="D1524" s="3">
        <f>[1]!EM_S_STM07_IS($A1524,"61",DATE(C$4,12,31),"1")/1000000</f>
        <v>60.304630709999998</v>
      </c>
      <c r="E1524" s="3">
        <f>[1]!EM_S_STM07_IS($A1524,"9",DATE(E$4,12,31),"1")/1000000</f>
        <v>191.18555577000001</v>
      </c>
      <c r="F1524" s="3">
        <f>[1]!EM_S_STM07_IS($A1524,"61",DATE(E$4,12,31),"1")/1000000</f>
        <v>73.390532190000002</v>
      </c>
      <c r="G1524" s="3">
        <f>[1]!EM_S_STM07_IS($A1524,"9",DATE(G$4,12,31),"1")/1000000</f>
        <v>210.86447365999999</v>
      </c>
      <c r="H1524" s="3">
        <f>[1]!EM_S_STM07_IS($A1524,"61",DATE(G$4,12,31),"1")/1000000</f>
        <v>73.722541769999992</v>
      </c>
      <c r="I1524" s="3">
        <f>[1]!EM_S_STM07_IS($A1524,"9",DATE(I$4,12,31),"1")/1000000</f>
        <v>194.15968699000001</v>
      </c>
      <c r="J1524" s="3">
        <f>[1]!EM_S_STM07_IS($A1524,"61",DATE(I$4,12,31),"1")/1000000</f>
        <v>68.025481639999995</v>
      </c>
      <c r="K1524" s="3">
        <f>[1]!EM_S_STM07_IS($A1524,"9",DATE(K$4,12,31),"1")/1000000</f>
        <v>290.07973369999996</v>
      </c>
      <c r="L1524" s="3">
        <f>[1]!EM_S_STM07_IS($A1524,"61",DATE(K$4,12,31),"1")/1000000</f>
        <v>95.939894010000003</v>
      </c>
      <c r="M1524" s="3">
        <f>[1]!EM_S_STM07_IS($A1524,"9",DATE(M$4,12,31),"1")/1000000</f>
        <v>387.96146281</v>
      </c>
      <c r="N1524" s="3">
        <f>[1]!EM_S_STM07_IS($A1524,"61",DATE(M$4,12,31),"1")/1000000</f>
        <v>121.01686826999999</v>
      </c>
      <c r="O1524" s="6">
        <f t="shared" si="48"/>
        <v>0.2131297494482296</v>
      </c>
      <c r="P1524" s="6">
        <f t="shared" si="49"/>
        <v>0.14947372770828293</v>
      </c>
    </row>
    <row r="1525" spans="1:16" x14ac:dyDescent="0.25">
      <c r="A1525" s="5" t="s">
        <v>1519</v>
      </c>
      <c r="B1525" s="5" t="s">
        <v>4581</v>
      </c>
      <c r="C1525" s="3">
        <f>[1]!EM_S_STM07_IS($A1525,"9",DATE(C$4,12,31),"1")/1000000</f>
        <v>240.87904197</v>
      </c>
      <c r="D1525" s="3">
        <f>[1]!EM_S_STM07_IS($A1525,"61",DATE(C$4,12,31),"1")/1000000</f>
        <v>36.312664990000002</v>
      </c>
      <c r="E1525" s="3">
        <f>[1]!EM_S_STM07_IS($A1525,"9",DATE(E$4,12,31),"1")/1000000</f>
        <v>293.96686233999998</v>
      </c>
      <c r="F1525" s="3">
        <f>[1]!EM_S_STM07_IS($A1525,"61",DATE(E$4,12,31),"1")/1000000</f>
        <v>51.541947010000001</v>
      </c>
      <c r="G1525" s="3">
        <f>[1]!EM_S_STM07_IS($A1525,"9",DATE(G$4,12,31),"1")/1000000</f>
        <v>300.89040842999998</v>
      </c>
      <c r="H1525" s="3">
        <f>[1]!EM_S_STM07_IS($A1525,"61",DATE(G$4,12,31),"1")/1000000</f>
        <v>50.242145469999997</v>
      </c>
      <c r="I1525" s="3">
        <f>[1]!EM_S_STM07_IS($A1525,"9",DATE(I$4,12,31),"1")/1000000</f>
        <v>356.31976681999998</v>
      </c>
      <c r="J1525" s="3">
        <f>[1]!EM_S_STM07_IS($A1525,"61",DATE(I$4,12,31),"1")/1000000</f>
        <v>52.102286729999996</v>
      </c>
      <c r="K1525" s="3">
        <f>[1]!EM_S_STM07_IS($A1525,"9",DATE(K$4,12,31),"1")/1000000</f>
        <v>399.19653768000001</v>
      </c>
      <c r="L1525" s="3">
        <f>[1]!EM_S_STM07_IS($A1525,"61",DATE(K$4,12,31),"1")/1000000</f>
        <v>56.567676710000001</v>
      </c>
      <c r="M1525" s="3">
        <f>[1]!EM_S_STM07_IS($A1525,"9",DATE(M$4,12,31),"1")/1000000</f>
        <v>928.43794058000003</v>
      </c>
      <c r="N1525" s="3">
        <f>[1]!EM_S_STM07_IS($A1525,"61",DATE(M$4,12,31),"1")/1000000</f>
        <v>93.922573939999992</v>
      </c>
      <c r="O1525" s="6">
        <f t="shared" si="48"/>
        <v>0.30975713467511024</v>
      </c>
      <c r="P1525" s="6">
        <f t="shared" si="49"/>
        <v>0.2093231665659987</v>
      </c>
    </row>
    <row r="1526" spans="1:16" x14ac:dyDescent="0.25">
      <c r="A1526" s="5" t="s">
        <v>1520</v>
      </c>
      <c r="B1526" s="5" t="s">
        <v>4582</v>
      </c>
      <c r="C1526" s="3">
        <f>[1]!EM_S_STM07_IS($A1526,"9",DATE(C$4,12,31),"1")/1000000</f>
        <v>158.129672</v>
      </c>
      <c r="D1526" s="3">
        <f>[1]!EM_S_STM07_IS($A1526,"61",DATE(C$4,12,31),"1")/1000000</f>
        <v>26.782147819999999</v>
      </c>
      <c r="E1526" s="3">
        <f>[1]!EM_S_STM07_IS($A1526,"9",DATE(E$4,12,31),"1")/1000000</f>
        <v>197.04824717</v>
      </c>
      <c r="F1526" s="3">
        <f>[1]!EM_S_STM07_IS($A1526,"61",DATE(E$4,12,31),"1")/1000000</f>
        <v>34.591664450000003</v>
      </c>
      <c r="G1526" s="3">
        <f>[1]!EM_S_STM07_IS($A1526,"9",DATE(G$4,12,31),"1")/1000000</f>
        <v>335.64938041000005</v>
      </c>
      <c r="H1526" s="3">
        <f>[1]!EM_S_STM07_IS($A1526,"61",DATE(G$4,12,31),"1")/1000000</f>
        <v>40.224341229999993</v>
      </c>
      <c r="I1526" s="3">
        <f>[1]!EM_S_STM07_IS($A1526,"9",DATE(I$4,12,31),"1")/1000000</f>
        <v>381.73350448000002</v>
      </c>
      <c r="J1526" s="3">
        <f>[1]!EM_S_STM07_IS($A1526,"61",DATE(I$4,12,31),"1")/1000000</f>
        <v>47.21080722</v>
      </c>
      <c r="K1526" s="3">
        <f>[1]!EM_S_STM07_IS($A1526,"9",DATE(K$4,12,31),"1")/1000000</f>
        <v>489.27556236000004</v>
      </c>
      <c r="L1526" s="3">
        <f>[1]!EM_S_STM07_IS($A1526,"61",DATE(K$4,12,31),"1")/1000000</f>
        <v>57.7300884</v>
      </c>
      <c r="M1526" s="3">
        <f>[1]!EM_S_STM07_IS($A1526,"9",DATE(M$4,12,31),"1")/1000000</f>
        <v>671.05932913000004</v>
      </c>
      <c r="N1526" s="3">
        <f>[1]!EM_S_STM07_IS($A1526,"61",DATE(M$4,12,31),"1")/1000000</f>
        <v>83.309436230000003</v>
      </c>
      <c r="O1526" s="6">
        <f t="shared" si="48"/>
        <v>0.33520979504091986</v>
      </c>
      <c r="P1526" s="6">
        <f t="shared" si="49"/>
        <v>0.25478627174004043</v>
      </c>
    </row>
    <row r="1527" spans="1:16" x14ac:dyDescent="0.25">
      <c r="A1527" s="5" t="s">
        <v>1521</v>
      </c>
      <c r="B1527" s="5" t="s">
        <v>4583</v>
      </c>
      <c r="C1527" s="3">
        <f>[1]!EM_S_STM07_IS($A1527,"9",DATE(C$4,12,31),"1")/1000000</f>
        <v>501.11797338999997</v>
      </c>
      <c r="D1527" s="3">
        <f>[1]!EM_S_STM07_IS($A1527,"61",DATE(C$4,12,31),"1")/1000000</f>
        <v>56.015499380000001</v>
      </c>
      <c r="E1527" s="3">
        <f>[1]!EM_S_STM07_IS($A1527,"9",DATE(E$4,12,31),"1")/1000000</f>
        <v>532.15556188000005</v>
      </c>
      <c r="F1527" s="3">
        <f>[1]!EM_S_STM07_IS($A1527,"61",DATE(E$4,12,31),"1")/1000000</f>
        <v>45.700890000000001</v>
      </c>
      <c r="G1527" s="3">
        <f>[1]!EM_S_STM07_IS($A1527,"9",DATE(G$4,12,31),"1")/1000000</f>
        <v>607.78975001000003</v>
      </c>
      <c r="H1527" s="3">
        <f>[1]!EM_S_STM07_IS($A1527,"61",DATE(G$4,12,31),"1")/1000000</f>
        <v>22.698347440000003</v>
      </c>
      <c r="I1527" s="3">
        <f>[1]!EM_S_STM07_IS($A1527,"9",DATE(I$4,12,31),"1")/1000000</f>
        <v>788.95931746999997</v>
      </c>
      <c r="J1527" s="3">
        <f>[1]!EM_S_STM07_IS($A1527,"61",DATE(I$4,12,31),"1")/1000000</f>
        <v>32.971636760000003</v>
      </c>
      <c r="K1527" s="3">
        <f>[1]!EM_S_STM07_IS($A1527,"9",DATE(K$4,12,31),"1")/1000000</f>
        <v>973.40254569000001</v>
      </c>
      <c r="L1527" s="3">
        <f>[1]!EM_S_STM07_IS($A1527,"61",DATE(K$4,12,31),"1")/1000000</f>
        <v>60.858915450000005</v>
      </c>
      <c r="M1527" s="3">
        <f>[1]!EM_S_STM07_IS($A1527,"9",DATE(M$4,12,31),"1")/1000000</f>
        <v>1306.3723642800001</v>
      </c>
      <c r="N1527" s="3">
        <f>[1]!EM_S_STM07_IS($A1527,"61",DATE(M$4,12,31),"1")/1000000</f>
        <v>113.56812998999999</v>
      </c>
      <c r="O1527" s="6">
        <f t="shared" si="48"/>
        <v>0.21122660299962925</v>
      </c>
      <c r="P1527" s="6">
        <f t="shared" si="49"/>
        <v>0.15183335972760381</v>
      </c>
    </row>
    <row r="1528" spans="1:16" x14ac:dyDescent="0.25">
      <c r="A1528" s="5" t="s">
        <v>1522</v>
      </c>
      <c r="B1528" s="5" t="s">
        <v>4584</v>
      </c>
      <c r="C1528" s="3">
        <f>[1]!EM_S_STM07_IS($A1528,"9",DATE(C$4,12,31),"1")/1000000</f>
        <v>759.38494930999991</v>
      </c>
      <c r="D1528" s="3">
        <f>[1]!EM_S_STM07_IS($A1528,"61",DATE(C$4,12,31),"1")/1000000</f>
        <v>104.624066</v>
      </c>
      <c r="E1528" s="3">
        <f>[1]!EM_S_STM07_IS($A1528,"9",DATE(E$4,12,31),"1")/1000000</f>
        <v>788.42053512999996</v>
      </c>
      <c r="F1528" s="3">
        <f>[1]!EM_S_STM07_IS($A1528,"61",DATE(E$4,12,31),"1")/1000000</f>
        <v>55.991128809999999</v>
      </c>
      <c r="G1528" s="3">
        <f>[1]!EM_S_STM07_IS($A1528,"9",DATE(G$4,12,31),"1")/1000000</f>
        <v>799.33182652999994</v>
      </c>
      <c r="H1528" s="3">
        <f>[1]!EM_S_STM07_IS($A1528,"61",DATE(G$4,12,31),"1")/1000000</f>
        <v>41.610643009999997</v>
      </c>
      <c r="I1528" s="3">
        <f>[1]!EM_S_STM07_IS($A1528,"9",DATE(I$4,12,31),"1")/1000000</f>
        <v>908.71311801000002</v>
      </c>
      <c r="J1528" s="3">
        <f>[1]!EM_S_STM07_IS($A1528,"61",DATE(I$4,12,31),"1")/1000000</f>
        <v>64.596722569999997</v>
      </c>
      <c r="K1528" s="3">
        <f>[1]!EM_S_STM07_IS($A1528,"9",DATE(K$4,12,31),"1")/1000000</f>
        <v>1050.82997376</v>
      </c>
      <c r="L1528" s="3">
        <f>[1]!EM_S_STM07_IS($A1528,"61",DATE(K$4,12,31),"1")/1000000</f>
        <v>108.70071678000001</v>
      </c>
      <c r="M1528" s="3">
        <f>[1]!EM_S_STM07_IS($A1528,"9",DATE(M$4,12,31),"1")/1000000</f>
        <v>1178.5603004700001</v>
      </c>
      <c r="N1528" s="3">
        <f>[1]!EM_S_STM07_IS($A1528,"61",DATE(M$4,12,31),"1")/1000000</f>
        <v>170.97725101</v>
      </c>
      <c r="O1528" s="6">
        <f t="shared" si="48"/>
        <v>9.1887676798540818E-2</v>
      </c>
      <c r="P1528" s="6">
        <f t="shared" si="49"/>
        <v>0.10321802058592033</v>
      </c>
    </row>
    <row r="1529" spans="1:16" x14ac:dyDescent="0.25">
      <c r="A1529" s="5" t="s">
        <v>1523</v>
      </c>
      <c r="B1529" s="5" t="s">
        <v>4585</v>
      </c>
      <c r="C1529" s="3">
        <f>[1]!EM_S_STM07_IS($A1529,"9",DATE(C$4,12,31),"1")/1000000</f>
        <v>151.91297756</v>
      </c>
      <c r="D1529" s="3">
        <f>[1]!EM_S_STM07_IS($A1529,"61",DATE(C$4,12,31),"1")/1000000</f>
        <v>32.588153660000003</v>
      </c>
      <c r="E1529" s="3">
        <f>[1]!EM_S_STM07_IS($A1529,"9",DATE(E$4,12,31),"1")/1000000</f>
        <v>182.75071563</v>
      </c>
      <c r="F1529" s="3">
        <f>[1]!EM_S_STM07_IS($A1529,"61",DATE(E$4,12,31),"1")/1000000</f>
        <v>43.712684170000003</v>
      </c>
      <c r="G1529" s="3">
        <f>[1]!EM_S_STM07_IS($A1529,"9",DATE(G$4,12,31),"1")/1000000</f>
        <v>141.90584462000001</v>
      </c>
      <c r="H1529" s="3">
        <f>[1]!EM_S_STM07_IS($A1529,"61",DATE(G$4,12,31),"1")/1000000</f>
        <v>25.850913760000001</v>
      </c>
      <c r="I1529" s="3">
        <f>[1]!EM_S_STM07_IS($A1529,"9",DATE(I$4,12,31),"1")/1000000</f>
        <v>305.45801261000003</v>
      </c>
      <c r="J1529" s="3">
        <f>[1]!EM_S_STM07_IS($A1529,"61",DATE(I$4,12,31),"1")/1000000</f>
        <v>50.022039229999997</v>
      </c>
      <c r="K1529" s="3">
        <f>[1]!EM_S_STM07_IS($A1529,"9",DATE(K$4,12,31),"1")/1000000</f>
        <v>505.54390307</v>
      </c>
      <c r="L1529" s="3">
        <f>[1]!EM_S_STM07_IS($A1529,"61",DATE(K$4,12,31),"1")/1000000</f>
        <v>105.01817618000001</v>
      </c>
      <c r="M1529" s="3">
        <f>[1]!EM_S_STM07_IS($A1529,"9",DATE(M$4,12,31),"1")/1000000</f>
        <v>421.16274082999996</v>
      </c>
      <c r="N1529" s="3">
        <f>[1]!EM_S_STM07_IS($A1529,"61",DATE(M$4,12,31),"1")/1000000</f>
        <v>66.175131429999993</v>
      </c>
      <c r="O1529" s="6">
        <f t="shared" si="48"/>
        <v>0.22622739219233123</v>
      </c>
      <c r="P1529" s="6">
        <f t="shared" si="49"/>
        <v>0.15219771978879004</v>
      </c>
    </row>
    <row r="1530" spans="1:16" x14ac:dyDescent="0.25">
      <c r="A1530" s="5" t="s">
        <v>1524</v>
      </c>
      <c r="B1530" s="5" t="s">
        <v>4586</v>
      </c>
      <c r="C1530" s="3">
        <f>[1]!EM_S_STM07_IS($A1530,"9",DATE(C$4,12,31),"1")/1000000</f>
        <v>81.399077150000011</v>
      </c>
      <c r="D1530" s="3">
        <f>[1]!EM_S_STM07_IS($A1530,"61",DATE(C$4,12,31),"1")/1000000</f>
        <v>35.403657100000004</v>
      </c>
      <c r="E1530" s="3">
        <f>[1]!EM_S_STM07_IS($A1530,"9",DATE(E$4,12,31),"1")/1000000</f>
        <v>75.347758769999999</v>
      </c>
      <c r="F1530" s="3">
        <f>[1]!EM_S_STM07_IS($A1530,"61",DATE(E$4,12,31),"1")/1000000</f>
        <v>24.947651010000001</v>
      </c>
      <c r="G1530" s="3">
        <f>[1]!EM_S_STM07_IS($A1530,"9",DATE(G$4,12,31),"1")/1000000</f>
        <v>77.193749510000004</v>
      </c>
      <c r="H1530" s="3">
        <f>[1]!EM_S_STM07_IS($A1530,"61",DATE(G$4,12,31),"1")/1000000</f>
        <v>21.069707210000001</v>
      </c>
      <c r="I1530" s="3">
        <f>[1]!EM_S_STM07_IS($A1530,"9",DATE(I$4,12,31),"1")/1000000</f>
        <v>75.089058909999991</v>
      </c>
      <c r="J1530" s="3">
        <f>[1]!EM_S_STM07_IS($A1530,"61",DATE(I$4,12,31),"1")/1000000</f>
        <v>23.31199032</v>
      </c>
      <c r="K1530" s="3">
        <f>[1]!EM_S_STM07_IS($A1530,"9",DATE(K$4,12,31),"1")/1000000</f>
        <v>82.827812219999998</v>
      </c>
      <c r="L1530" s="3">
        <f>[1]!EM_S_STM07_IS($A1530,"61",DATE(K$4,12,31),"1")/1000000</f>
        <v>22.52390535</v>
      </c>
      <c r="M1530" s="3">
        <f>[1]!EM_S_STM07_IS($A1530,"9",DATE(M$4,12,31),"1")/1000000</f>
        <v>99.441831010000001</v>
      </c>
      <c r="N1530" s="3">
        <f>[1]!EM_S_STM07_IS($A1530,"61",DATE(M$4,12,31),"1")/1000000</f>
        <v>22.228072579999999</v>
      </c>
      <c r="O1530" s="6">
        <f t="shared" si="48"/>
        <v>4.0854265280608981E-2</v>
      </c>
      <c r="P1530" s="6">
        <f t="shared" si="49"/>
        <v>-8.889016202364397E-2</v>
      </c>
    </row>
    <row r="1531" spans="1:16" x14ac:dyDescent="0.25">
      <c r="A1531" s="5" t="s">
        <v>1525</v>
      </c>
      <c r="B1531" s="5" t="s">
        <v>4587</v>
      </c>
      <c r="C1531" s="3">
        <f>[1]!EM_S_STM07_IS($A1531,"9",DATE(C$4,12,31),"1")/1000000</f>
        <v>131.45512897</v>
      </c>
      <c r="D1531" s="3">
        <f>[1]!EM_S_STM07_IS($A1531,"61",DATE(C$4,12,31),"1")/1000000</f>
        <v>35.914564310000003</v>
      </c>
      <c r="E1531" s="3">
        <f>[1]!EM_S_STM07_IS($A1531,"9",DATE(E$4,12,31),"1")/1000000</f>
        <v>150.20618056999999</v>
      </c>
      <c r="F1531" s="3">
        <f>[1]!EM_S_STM07_IS($A1531,"61",DATE(E$4,12,31),"1")/1000000</f>
        <v>39.02505764</v>
      </c>
      <c r="G1531" s="3">
        <f>[1]!EM_S_STM07_IS($A1531,"9",DATE(G$4,12,31),"1")/1000000</f>
        <v>143.34625611000001</v>
      </c>
      <c r="H1531" s="3">
        <f>[1]!EM_S_STM07_IS($A1531,"61",DATE(G$4,12,31),"1")/1000000</f>
        <v>39.784056979999995</v>
      </c>
      <c r="I1531" s="3">
        <f>[1]!EM_S_STM07_IS($A1531,"9",DATE(I$4,12,31),"1")/1000000</f>
        <v>208.82171141000001</v>
      </c>
      <c r="J1531" s="3">
        <f>[1]!EM_S_STM07_IS($A1531,"61",DATE(I$4,12,31),"1")/1000000</f>
        <v>44.164193640000001</v>
      </c>
      <c r="K1531" s="3">
        <f>[1]!EM_S_STM07_IS($A1531,"9",DATE(K$4,12,31),"1")/1000000</f>
        <v>376.17029031999999</v>
      </c>
      <c r="L1531" s="3">
        <f>[1]!EM_S_STM07_IS($A1531,"61",DATE(K$4,12,31),"1")/1000000</f>
        <v>68.214105989999993</v>
      </c>
      <c r="M1531" s="3">
        <f>[1]!EM_S_STM07_IS($A1531,"9",DATE(M$4,12,31),"1")/1000000</f>
        <v>368.48022305000001</v>
      </c>
      <c r="N1531" s="3">
        <f>[1]!EM_S_STM07_IS($A1531,"61",DATE(M$4,12,31),"1")/1000000</f>
        <v>42.326336959999999</v>
      </c>
      <c r="O1531" s="6">
        <f t="shared" si="48"/>
        <v>0.22893051913470175</v>
      </c>
      <c r="P1531" s="6">
        <f t="shared" si="49"/>
        <v>3.3398951472744853E-2</v>
      </c>
    </row>
    <row r="1532" spans="1:16" x14ac:dyDescent="0.25">
      <c r="A1532" s="5" t="s">
        <v>1526</v>
      </c>
      <c r="B1532" s="5" t="s">
        <v>4588</v>
      </c>
      <c r="C1532" s="3">
        <f>[1]!EM_S_STM07_IS($A1532,"9",DATE(C$4,12,31),"1")/1000000</f>
        <v>578.77711027999999</v>
      </c>
      <c r="D1532" s="3">
        <f>[1]!EM_S_STM07_IS($A1532,"61",DATE(C$4,12,31),"1")/1000000</f>
        <v>81.21241698</v>
      </c>
      <c r="E1532" s="3">
        <f>[1]!EM_S_STM07_IS($A1532,"9",DATE(E$4,12,31),"1")/1000000</f>
        <v>522.07634887999995</v>
      </c>
      <c r="F1532" s="3">
        <f>[1]!EM_S_STM07_IS($A1532,"61",DATE(E$4,12,31),"1")/1000000</f>
        <v>50.329385430000002</v>
      </c>
      <c r="G1532" s="3">
        <f>[1]!EM_S_STM07_IS($A1532,"9",DATE(G$4,12,31),"1")/1000000</f>
        <v>444.54436550999998</v>
      </c>
      <c r="H1532" s="3">
        <f>[1]!EM_S_STM07_IS($A1532,"61",DATE(G$4,12,31),"1")/1000000</f>
        <v>18.557022929999999</v>
      </c>
      <c r="I1532" s="3">
        <f>[1]!EM_S_STM07_IS($A1532,"9",DATE(I$4,12,31),"1")/1000000</f>
        <v>605.61431602999994</v>
      </c>
      <c r="J1532" s="3">
        <f>[1]!EM_S_STM07_IS($A1532,"61",DATE(I$4,12,31),"1")/1000000</f>
        <v>32.118840219999996</v>
      </c>
      <c r="K1532" s="3">
        <f>[1]!EM_S_STM07_IS($A1532,"9",DATE(K$4,12,31),"1")/1000000</f>
        <v>1148.7625914100001</v>
      </c>
      <c r="L1532" s="3">
        <f>[1]!EM_S_STM07_IS($A1532,"61",DATE(K$4,12,31),"1")/1000000</f>
        <v>103.27997570999999</v>
      </c>
      <c r="M1532" s="3">
        <f>[1]!EM_S_STM07_IS($A1532,"9",DATE(M$4,12,31),"1")/1000000</f>
        <v>1803.1925981300001</v>
      </c>
      <c r="N1532" s="3">
        <f>[1]!EM_S_STM07_IS($A1532,"61",DATE(M$4,12,31),"1")/1000000</f>
        <v>209.11114616999998</v>
      </c>
      <c r="O1532" s="6">
        <f t="shared" si="48"/>
        <v>0.25518041379145151</v>
      </c>
      <c r="P1532" s="6">
        <f t="shared" si="49"/>
        <v>0.20823371236835952</v>
      </c>
    </row>
    <row r="1533" spans="1:16" x14ac:dyDescent="0.25">
      <c r="A1533" s="5" t="s">
        <v>1527</v>
      </c>
      <c r="B1533" s="5" t="s">
        <v>4589</v>
      </c>
      <c r="C1533" s="3">
        <f>[1]!EM_S_STM07_IS($A1533,"9",DATE(C$4,12,31),"1")/1000000</f>
        <v>102.6180664</v>
      </c>
      <c r="D1533" s="3">
        <f>[1]!EM_S_STM07_IS($A1533,"61",DATE(C$4,12,31),"1")/1000000</f>
        <v>32.341059649999998</v>
      </c>
      <c r="E1533" s="3">
        <f>[1]!EM_S_STM07_IS($A1533,"9",DATE(E$4,12,31),"1")/1000000</f>
        <v>128.51011589000001</v>
      </c>
      <c r="F1533" s="3">
        <f>[1]!EM_S_STM07_IS($A1533,"61",DATE(E$4,12,31),"1")/1000000</f>
        <v>40.422520979999994</v>
      </c>
      <c r="G1533" s="3">
        <f>[1]!EM_S_STM07_IS($A1533,"9",DATE(G$4,12,31),"1")/1000000</f>
        <v>147.02006908000001</v>
      </c>
      <c r="H1533" s="3">
        <f>[1]!EM_S_STM07_IS($A1533,"61",DATE(G$4,12,31),"1")/1000000</f>
        <v>37.031451279999999</v>
      </c>
      <c r="I1533" s="3">
        <f>[1]!EM_S_STM07_IS($A1533,"9",DATE(I$4,12,31),"1")/1000000</f>
        <v>168.50193502000002</v>
      </c>
      <c r="J1533" s="3">
        <f>[1]!EM_S_STM07_IS($A1533,"61",DATE(I$4,12,31),"1")/1000000</f>
        <v>40.57389414</v>
      </c>
      <c r="K1533" s="3">
        <f>[1]!EM_S_STM07_IS($A1533,"9",DATE(K$4,12,31),"1")/1000000</f>
        <v>190.35666463999999</v>
      </c>
      <c r="L1533" s="3">
        <f>[1]!EM_S_STM07_IS($A1533,"61",DATE(K$4,12,31),"1")/1000000</f>
        <v>50.103147100000001</v>
      </c>
      <c r="M1533" s="3">
        <f>[1]!EM_S_STM07_IS($A1533,"9",DATE(M$4,12,31),"1")/1000000</f>
        <v>226.17252618000001</v>
      </c>
      <c r="N1533" s="3">
        <f>[1]!EM_S_STM07_IS($A1533,"61",DATE(M$4,12,31),"1")/1000000</f>
        <v>63.366042790000002</v>
      </c>
      <c r="O1533" s="6">
        <f t="shared" si="48"/>
        <v>0.17123274113937081</v>
      </c>
      <c r="P1533" s="6">
        <f t="shared" si="49"/>
        <v>0.14398536397514272</v>
      </c>
    </row>
    <row r="1534" spans="1:16" x14ac:dyDescent="0.25">
      <c r="A1534" s="5" t="s">
        <v>1528</v>
      </c>
      <c r="B1534" s="5" t="s">
        <v>4590</v>
      </c>
      <c r="C1534" s="3">
        <f>[1]!EM_S_STM07_IS($A1534,"9",DATE(C$4,12,31),"1")/1000000</f>
        <v>192.36690059</v>
      </c>
      <c r="D1534" s="3">
        <f>[1]!EM_S_STM07_IS($A1534,"61",DATE(C$4,12,31),"1")/1000000</f>
        <v>21.624489799999999</v>
      </c>
      <c r="E1534" s="3">
        <f>[1]!EM_S_STM07_IS($A1534,"9",DATE(E$4,12,31),"1")/1000000</f>
        <v>207.54814371000001</v>
      </c>
      <c r="F1534" s="3">
        <f>[1]!EM_S_STM07_IS($A1534,"61",DATE(E$4,12,31),"1")/1000000</f>
        <v>24.671454520000001</v>
      </c>
      <c r="G1534" s="3">
        <f>[1]!EM_S_STM07_IS($A1534,"9",DATE(G$4,12,31),"1")/1000000</f>
        <v>255.57332471000001</v>
      </c>
      <c r="H1534" s="3">
        <f>[1]!EM_S_STM07_IS($A1534,"61",DATE(G$4,12,31),"1")/1000000</f>
        <v>35.383450109999998</v>
      </c>
      <c r="I1534" s="3">
        <f>[1]!EM_S_STM07_IS($A1534,"9",DATE(I$4,12,31),"1")/1000000</f>
        <v>382.10945303</v>
      </c>
      <c r="J1534" s="3">
        <f>[1]!EM_S_STM07_IS($A1534,"61",DATE(I$4,12,31),"1")/1000000</f>
        <v>42.641724320000002</v>
      </c>
      <c r="K1534" s="3">
        <f>[1]!EM_S_STM07_IS($A1534,"9",DATE(K$4,12,31),"1")/1000000</f>
        <v>251.05392012999999</v>
      </c>
      <c r="L1534" s="3">
        <f>[1]!EM_S_STM07_IS($A1534,"61",DATE(K$4,12,31),"1")/1000000</f>
        <v>4.88809074</v>
      </c>
      <c r="M1534" s="3">
        <f>[1]!EM_S_STM07_IS($A1534,"9",DATE(M$4,12,31),"1")/1000000</f>
        <v>291.91609774</v>
      </c>
      <c r="N1534" s="3">
        <f>[1]!EM_S_STM07_IS($A1534,"61",DATE(M$4,12,31),"1")/1000000</f>
        <v>5.8895845300000005</v>
      </c>
      <c r="O1534" s="6">
        <f t="shared" si="48"/>
        <v>8.6989976754109355E-2</v>
      </c>
      <c r="P1534" s="6">
        <f t="shared" si="49"/>
        <v>-0.2290472570593981</v>
      </c>
    </row>
    <row r="1535" spans="1:16" x14ac:dyDescent="0.25">
      <c r="A1535" s="5" t="s">
        <v>1529</v>
      </c>
      <c r="B1535" s="5" t="s">
        <v>4591</v>
      </c>
      <c r="C1535" s="3">
        <f>[1]!EM_S_STM07_IS($A1535,"9",DATE(C$4,12,31),"1")/1000000</f>
        <v>1078.0030849100001</v>
      </c>
      <c r="D1535" s="3">
        <f>[1]!EM_S_STM07_IS($A1535,"61",DATE(C$4,12,31),"1")/1000000</f>
        <v>73.399696019999993</v>
      </c>
      <c r="E1535" s="3">
        <f>[1]!EM_S_STM07_IS($A1535,"9",DATE(E$4,12,31),"1")/1000000</f>
        <v>1244.0286745799999</v>
      </c>
      <c r="F1535" s="3">
        <f>[1]!EM_S_STM07_IS($A1535,"61",DATE(E$4,12,31),"1")/1000000</f>
        <v>82.56348543</v>
      </c>
      <c r="G1535" s="3">
        <f>[1]!EM_S_STM07_IS($A1535,"9",DATE(G$4,12,31),"1")/1000000</f>
        <v>2021.2378575799999</v>
      </c>
      <c r="H1535" s="3">
        <f>[1]!EM_S_STM07_IS($A1535,"61",DATE(G$4,12,31),"1")/1000000</f>
        <v>101.04710249</v>
      </c>
      <c r="I1535" s="3">
        <f>[1]!EM_S_STM07_IS($A1535,"9",DATE(I$4,12,31),"1")/1000000</f>
        <v>2366.4221174099998</v>
      </c>
      <c r="J1535" s="3">
        <f>[1]!EM_S_STM07_IS($A1535,"61",DATE(I$4,12,31),"1")/1000000</f>
        <v>53.361282280000005</v>
      </c>
      <c r="K1535" s="3">
        <f>[1]!EM_S_STM07_IS($A1535,"9",DATE(K$4,12,31),"1")/1000000</f>
        <v>2741.6647624799998</v>
      </c>
      <c r="L1535" s="3">
        <f>[1]!EM_S_STM07_IS($A1535,"61",DATE(K$4,12,31),"1")/1000000</f>
        <v>33.614818270000001</v>
      </c>
      <c r="M1535" s="3">
        <f>[1]!EM_S_STM07_IS($A1535,"9",DATE(M$4,12,31),"1")/1000000</f>
        <v>2229.3814958600001</v>
      </c>
      <c r="N1535" s="3">
        <f>[1]!EM_S_STM07_IS($A1535,"61",DATE(M$4,12,31),"1")/1000000</f>
        <v>43.102039509999997</v>
      </c>
      <c r="O1535" s="6">
        <f t="shared" si="48"/>
        <v>0.15641276693567785</v>
      </c>
      <c r="P1535" s="6">
        <f t="shared" si="49"/>
        <v>-0.10099788828871115</v>
      </c>
    </row>
    <row r="1536" spans="1:16" x14ac:dyDescent="0.25">
      <c r="A1536" s="5" t="s">
        <v>1530</v>
      </c>
      <c r="B1536" s="5" t="s">
        <v>4592</v>
      </c>
      <c r="C1536" s="3">
        <f>[1]!EM_S_STM07_IS($A1536,"9",DATE(C$4,12,31),"1")/1000000</f>
        <v>261.60799642000001</v>
      </c>
      <c r="D1536" s="3">
        <f>[1]!EM_S_STM07_IS($A1536,"61",DATE(C$4,12,31),"1")/1000000</f>
        <v>43.993060390000004</v>
      </c>
      <c r="E1536" s="3">
        <f>[1]!EM_S_STM07_IS($A1536,"9",DATE(E$4,12,31),"1")/1000000</f>
        <v>291.37819380000002</v>
      </c>
      <c r="F1536" s="3">
        <f>[1]!EM_S_STM07_IS($A1536,"61",DATE(E$4,12,31),"1")/1000000</f>
        <v>33.147721959999998</v>
      </c>
      <c r="G1536" s="3">
        <f>[1]!EM_S_STM07_IS($A1536,"9",DATE(G$4,12,31),"1")/1000000</f>
        <v>500.08272588</v>
      </c>
      <c r="H1536" s="3">
        <f>[1]!EM_S_STM07_IS($A1536,"61",DATE(G$4,12,31),"1")/1000000</f>
        <v>46.864758639999998</v>
      </c>
      <c r="I1536" s="3">
        <f>[1]!EM_S_STM07_IS($A1536,"9",DATE(I$4,12,31),"1")/1000000</f>
        <v>681.98421624000002</v>
      </c>
      <c r="J1536" s="3">
        <f>[1]!EM_S_STM07_IS($A1536,"61",DATE(I$4,12,31),"1")/1000000</f>
        <v>56.60384062</v>
      </c>
      <c r="K1536" s="3">
        <f>[1]!EM_S_STM07_IS($A1536,"9",DATE(K$4,12,31),"1")/1000000</f>
        <v>906.84927586000003</v>
      </c>
      <c r="L1536" s="3">
        <f>[1]!EM_S_STM07_IS($A1536,"61",DATE(K$4,12,31),"1")/1000000</f>
        <v>23.833768989999999</v>
      </c>
      <c r="M1536" s="3">
        <f>[1]!EM_S_STM07_IS($A1536,"9",DATE(M$4,12,31),"1")/1000000</f>
        <v>920.93221914999992</v>
      </c>
      <c r="N1536" s="3">
        <f>[1]!EM_S_STM07_IS($A1536,"61",DATE(M$4,12,31),"1")/1000000</f>
        <v>33.198655609999996</v>
      </c>
      <c r="O1536" s="6">
        <f t="shared" si="48"/>
        <v>0.28622021372838824</v>
      </c>
      <c r="P1536" s="6">
        <f t="shared" si="49"/>
        <v>-5.4748741037131565E-2</v>
      </c>
    </row>
    <row r="1537" spans="1:16" x14ac:dyDescent="0.25">
      <c r="A1537" s="5" t="s">
        <v>1531</v>
      </c>
      <c r="B1537" s="5" t="s">
        <v>4593</v>
      </c>
      <c r="C1537" s="3">
        <f>[1]!EM_S_STM07_IS($A1537,"9",DATE(C$4,12,31),"1")/1000000</f>
        <v>203.26796338</v>
      </c>
      <c r="D1537" s="3">
        <f>[1]!EM_S_STM07_IS($A1537,"61",DATE(C$4,12,31),"1")/1000000</f>
        <v>24.463288840000001</v>
      </c>
      <c r="E1537" s="3">
        <f>[1]!EM_S_STM07_IS($A1537,"9",DATE(E$4,12,31),"1")/1000000</f>
        <v>203.45513652000002</v>
      </c>
      <c r="F1537" s="3">
        <f>[1]!EM_S_STM07_IS($A1537,"61",DATE(E$4,12,31),"1")/1000000</f>
        <v>24.964396620000002</v>
      </c>
      <c r="G1537" s="3">
        <f>[1]!EM_S_STM07_IS($A1537,"9",DATE(G$4,12,31),"1")/1000000</f>
        <v>149.14287540999999</v>
      </c>
      <c r="H1537" s="3">
        <f>[1]!EM_S_STM07_IS($A1537,"61",DATE(G$4,12,31),"1")/1000000</f>
        <v>3.7600883199999999</v>
      </c>
      <c r="I1537" s="3">
        <f>[1]!EM_S_STM07_IS($A1537,"9",DATE(I$4,12,31),"1")/1000000</f>
        <v>143.78616934999999</v>
      </c>
      <c r="J1537" s="3">
        <f>[1]!EM_S_STM07_IS($A1537,"61",DATE(I$4,12,31),"1")/1000000</f>
        <v>-29.942276079999999</v>
      </c>
      <c r="K1537" s="3">
        <f>[1]!EM_S_STM07_IS($A1537,"9",DATE(K$4,12,31),"1")/1000000</f>
        <v>168.99925743</v>
      </c>
      <c r="L1537" s="3">
        <f>[1]!EM_S_STM07_IS($A1537,"61",DATE(K$4,12,31),"1")/1000000</f>
        <v>4.0986207500000003</v>
      </c>
      <c r="M1537" s="3">
        <f>[1]!EM_S_STM07_IS($A1537,"9",DATE(M$4,12,31),"1")/1000000</f>
        <v>900.82528128000001</v>
      </c>
      <c r="N1537" s="3">
        <f>[1]!EM_S_STM07_IS($A1537,"61",DATE(M$4,12,31),"1")/1000000</f>
        <v>55.33757568</v>
      </c>
      <c r="O1537" s="6">
        <f t="shared" si="48"/>
        <v>0.3468347898006201</v>
      </c>
      <c r="P1537" s="6">
        <f t="shared" si="49"/>
        <v>0.17733771683284139</v>
      </c>
    </row>
    <row r="1538" spans="1:16" x14ac:dyDescent="0.25">
      <c r="A1538" s="5" t="s">
        <v>1532</v>
      </c>
      <c r="B1538" s="5" t="s">
        <v>4594</v>
      </c>
      <c r="C1538" s="3">
        <f>[1]!EM_S_STM07_IS($A1538,"9",DATE(C$4,12,31),"1")/1000000</f>
        <v>557.59178085999997</v>
      </c>
      <c r="D1538" s="3">
        <f>[1]!EM_S_STM07_IS($A1538,"61",DATE(C$4,12,31),"1")/1000000</f>
        <v>43.671666539999997</v>
      </c>
      <c r="E1538" s="3">
        <f>[1]!EM_S_STM07_IS($A1538,"9",DATE(E$4,12,31),"1")/1000000</f>
        <v>765.74354047999998</v>
      </c>
      <c r="F1538" s="3">
        <f>[1]!EM_S_STM07_IS($A1538,"61",DATE(E$4,12,31),"1")/1000000</f>
        <v>39.067259749999998</v>
      </c>
      <c r="G1538" s="3">
        <f>[1]!EM_S_STM07_IS($A1538,"9",DATE(G$4,12,31),"1")/1000000</f>
        <v>753.09408595000002</v>
      </c>
      <c r="H1538" s="3">
        <f>[1]!EM_S_STM07_IS($A1538,"61",DATE(G$4,12,31),"1")/1000000</f>
        <v>34.312635999999998</v>
      </c>
      <c r="I1538" s="3">
        <f>[1]!EM_S_STM07_IS($A1538,"9",DATE(I$4,12,31),"1")/1000000</f>
        <v>758.69184079999991</v>
      </c>
      <c r="J1538" s="3">
        <f>[1]!EM_S_STM07_IS($A1538,"61",DATE(I$4,12,31),"1")/1000000</f>
        <v>28.207164160000001</v>
      </c>
      <c r="K1538" s="3">
        <f>[1]!EM_S_STM07_IS($A1538,"9",DATE(K$4,12,31),"1")/1000000</f>
        <v>845.52003667999998</v>
      </c>
      <c r="L1538" s="3">
        <f>[1]!EM_S_STM07_IS($A1538,"61",DATE(K$4,12,31),"1")/1000000</f>
        <v>34.933102220000002</v>
      </c>
      <c r="M1538" s="3">
        <f>[1]!EM_S_STM07_IS($A1538,"9",DATE(M$4,12,31),"1")/1000000</f>
        <v>804.85277890999998</v>
      </c>
      <c r="N1538" s="3">
        <f>[1]!EM_S_STM07_IS($A1538,"61",DATE(M$4,12,31),"1")/1000000</f>
        <v>47.309546570000002</v>
      </c>
      <c r="O1538" s="6">
        <f t="shared" si="48"/>
        <v>7.6167858229350349E-2</v>
      </c>
      <c r="P1538" s="6">
        <f t="shared" si="49"/>
        <v>1.613124127192278E-2</v>
      </c>
    </row>
    <row r="1539" spans="1:16" x14ac:dyDescent="0.25">
      <c r="A1539" s="5" t="s">
        <v>1533</v>
      </c>
      <c r="B1539" s="5" t="s">
        <v>4595</v>
      </c>
      <c r="C1539" s="3">
        <f>[1]!EM_S_STM07_IS($A1539,"9",DATE(C$4,12,31),"1")/1000000</f>
        <v>343.27304884</v>
      </c>
      <c r="D1539" s="3">
        <f>[1]!EM_S_STM07_IS($A1539,"61",DATE(C$4,12,31),"1")/1000000</f>
        <v>32.411256440000002</v>
      </c>
      <c r="E1539" s="3">
        <f>[1]!EM_S_STM07_IS($A1539,"9",DATE(E$4,12,31),"1")/1000000</f>
        <v>482.47427152</v>
      </c>
      <c r="F1539" s="3">
        <f>[1]!EM_S_STM07_IS($A1539,"61",DATE(E$4,12,31),"1")/1000000</f>
        <v>42.208331210000004</v>
      </c>
      <c r="G1539" s="3">
        <f>[1]!EM_S_STM07_IS($A1539,"9",DATE(G$4,12,31),"1")/1000000</f>
        <v>706.41872350999995</v>
      </c>
      <c r="H1539" s="3">
        <f>[1]!EM_S_STM07_IS($A1539,"61",DATE(G$4,12,31),"1")/1000000</f>
        <v>60.187693380000006</v>
      </c>
      <c r="I1539" s="3">
        <f>[1]!EM_S_STM07_IS($A1539,"9",DATE(I$4,12,31),"1")/1000000</f>
        <v>1015.47443673</v>
      </c>
      <c r="J1539" s="3">
        <f>[1]!EM_S_STM07_IS($A1539,"61",DATE(I$4,12,31),"1")/1000000</f>
        <v>86.093289959999993</v>
      </c>
      <c r="K1539" s="3">
        <f>[1]!EM_S_STM07_IS($A1539,"9",DATE(K$4,12,31),"1")/1000000</f>
        <v>1335.10014415</v>
      </c>
      <c r="L1539" s="3">
        <f>[1]!EM_S_STM07_IS($A1539,"61",DATE(K$4,12,31),"1")/1000000</f>
        <v>124.58444528</v>
      </c>
      <c r="M1539" s="3">
        <f>[1]!EM_S_STM07_IS($A1539,"9",DATE(M$4,12,31),"1")/1000000</f>
        <v>1858.1808899800001</v>
      </c>
      <c r="N1539" s="3">
        <f>[1]!EM_S_STM07_IS($A1539,"61",DATE(M$4,12,31),"1")/1000000</f>
        <v>174.79471257</v>
      </c>
      <c r="O1539" s="6">
        <f t="shared" si="48"/>
        <v>0.40181162246773328</v>
      </c>
      <c r="P1539" s="6">
        <f t="shared" si="49"/>
        <v>0.40076888042832381</v>
      </c>
    </row>
    <row r="1540" spans="1:16" x14ac:dyDescent="0.25">
      <c r="A1540" s="5" t="s">
        <v>1534</v>
      </c>
      <c r="B1540" s="5" t="s">
        <v>4596</v>
      </c>
      <c r="C1540" s="3">
        <f>[1]!EM_S_STM07_IS($A1540,"9",DATE(C$4,12,31),"1")/1000000</f>
        <v>169.2864932</v>
      </c>
      <c r="D1540" s="3">
        <f>[1]!EM_S_STM07_IS($A1540,"61",DATE(C$4,12,31),"1")/1000000</f>
        <v>43.661220979999996</v>
      </c>
      <c r="E1540" s="3">
        <f>[1]!EM_S_STM07_IS($A1540,"9",DATE(E$4,12,31),"1")/1000000</f>
        <v>224.4538306</v>
      </c>
      <c r="F1540" s="3">
        <f>[1]!EM_S_STM07_IS($A1540,"61",DATE(E$4,12,31),"1")/1000000</f>
        <v>53.464777820000002</v>
      </c>
      <c r="G1540" s="3">
        <f>[1]!EM_S_STM07_IS($A1540,"9",DATE(G$4,12,31),"1")/1000000</f>
        <v>313.26072726000001</v>
      </c>
      <c r="H1540" s="3">
        <f>[1]!EM_S_STM07_IS($A1540,"61",DATE(G$4,12,31),"1")/1000000</f>
        <v>48.207495510000001</v>
      </c>
      <c r="I1540" s="3">
        <f>[1]!EM_S_STM07_IS($A1540,"9",DATE(I$4,12,31),"1")/1000000</f>
        <v>344.94007814999998</v>
      </c>
      <c r="J1540" s="3">
        <f>[1]!EM_S_STM07_IS($A1540,"61",DATE(I$4,12,31),"1")/1000000</f>
        <v>60.842729049999996</v>
      </c>
      <c r="K1540" s="3">
        <f>[1]!EM_S_STM07_IS($A1540,"9",DATE(K$4,12,31),"1")/1000000</f>
        <v>409.04072143000002</v>
      </c>
      <c r="L1540" s="3">
        <f>[1]!EM_S_STM07_IS($A1540,"61",DATE(K$4,12,31),"1")/1000000</f>
        <v>72.347373040000008</v>
      </c>
      <c r="M1540" s="3">
        <f>[1]!EM_S_STM07_IS($A1540,"9",DATE(M$4,12,31),"1")/1000000</f>
        <v>394.99562383</v>
      </c>
      <c r="N1540" s="3">
        <f>[1]!EM_S_STM07_IS($A1540,"61",DATE(M$4,12,31),"1")/1000000</f>
        <v>45.302096369999994</v>
      </c>
      <c r="O1540" s="6">
        <f t="shared" si="48"/>
        <v>0.18466073740631961</v>
      </c>
      <c r="P1540" s="6">
        <f t="shared" si="49"/>
        <v>7.4058874401505825E-3</v>
      </c>
    </row>
    <row r="1541" spans="1:16" x14ac:dyDescent="0.25">
      <c r="A1541" s="5" t="s">
        <v>1535</v>
      </c>
      <c r="B1541" s="5" t="s">
        <v>4597</v>
      </c>
      <c r="C1541" s="3">
        <f>[1]!EM_S_STM07_IS($A1541,"9",DATE(C$4,12,31),"1")/1000000</f>
        <v>143.63408659000001</v>
      </c>
      <c r="D1541" s="3">
        <f>[1]!EM_S_STM07_IS($A1541,"61",DATE(C$4,12,31),"1")/1000000</f>
        <v>32.991289699999996</v>
      </c>
      <c r="E1541" s="3">
        <f>[1]!EM_S_STM07_IS($A1541,"9",DATE(E$4,12,31),"1")/1000000</f>
        <v>158.10367622999999</v>
      </c>
      <c r="F1541" s="3">
        <f>[1]!EM_S_STM07_IS($A1541,"61",DATE(E$4,12,31),"1")/1000000</f>
        <v>33.775320610000001</v>
      </c>
      <c r="G1541" s="3">
        <f>[1]!EM_S_STM07_IS($A1541,"9",DATE(G$4,12,31),"1")/1000000</f>
        <v>182.28523869</v>
      </c>
      <c r="H1541" s="3">
        <f>[1]!EM_S_STM07_IS($A1541,"61",DATE(G$4,12,31),"1")/1000000</f>
        <v>36.505940439999996</v>
      </c>
      <c r="I1541" s="3">
        <f>[1]!EM_S_STM07_IS($A1541,"9",DATE(I$4,12,31),"1")/1000000</f>
        <v>234.83195766999998</v>
      </c>
      <c r="J1541" s="3">
        <f>[1]!EM_S_STM07_IS($A1541,"61",DATE(I$4,12,31),"1")/1000000</f>
        <v>28.9237213</v>
      </c>
      <c r="K1541" s="3">
        <f>[1]!EM_S_STM07_IS($A1541,"9",DATE(K$4,12,31),"1")/1000000</f>
        <v>288.99346473000003</v>
      </c>
      <c r="L1541" s="3">
        <f>[1]!EM_S_STM07_IS($A1541,"61",DATE(K$4,12,31),"1")/1000000</f>
        <v>33.801502799999994</v>
      </c>
      <c r="M1541" s="3">
        <f>[1]!EM_S_STM07_IS($A1541,"9",DATE(M$4,12,31),"1")/1000000</f>
        <v>380.50547579000005</v>
      </c>
      <c r="N1541" s="3">
        <f>[1]!EM_S_STM07_IS($A1541,"61",DATE(M$4,12,31),"1")/1000000</f>
        <v>23.918992790000001</v>
      </c>
      <c r="O1541" s="6">
        <f t="shared" si="48"/>
        <v>0.21512422406960607</v>
      </c>
      <c r="P1541" s="6">
        <f t="shared" si="49"/>
        <v>-6.2289629844072492E-2</v>
      </c>
    </row>
    <row r="1542" spans="1:16" x14ac:dyDescent="0.25">
      <c r="A1542" s="5" t="s">
        <v>1536</v>
      </c>
      <c r="B1542" s="5" t="s">
        <v>4598</v>
      </c>
      <c r="C1542" s="3">
        <f>[1]!EM_S_STM07_IS($A1542,"9",DATE(C$4,12,31),"1")/1000000</f>
        <v>196.61848990999999</v>
      </c>
      <c r="D1542" s="3">
        <f>[1]!EM_S_STM07_IS($A1542,"61",DATE(C$4,12,31),"1")/1000000</f>
        <v>45.412610780000001</v>
      </c>
      <c r="E1542" s="3">
        <f>[1]!EM_S_STM07_IS($A1542,"9",DATE(E$4,12,31),"1")/1000000</f>
        <v>207.35149183999999</v>
      </c>
      <c r="F1542" s="3">
        <f>[1]!EM_S_STM07_IS($A1542,"61",DATE(E$4,12,31),"1")/1000000</f>
        <v>46.47749391</v>
      </c>
      <c r="G1542" s="3">
        <f>[1]!EM_S_STM07_IS($A1542,"9",DATE(G$4,12,31),"1")/1000000</f>
        <v>245.31789821999999</v>
      </c>
      <c r="H1542" s="3">
        <f>[1]!EM_S_STM07_IS($A1542,"61",DATE(G$4,12,31),"1")/1000000</f>
        <v>19.271949379999999</v>
      </c>
      <c r="I1542" s="3">
        <f>[1]!EM_S_STM07_IS($A1542,"9",DATE(I$4,12,31),"1")/1000000</f>
        <v>265.04655881999997</v>
      </c>
      <c r="J1542" s="3">
        <f>[1]!EM_S_STM07_IS($A1542,"61",DATE(I$4,12,31),"1")/1000000</f>
        <v>16.213016339999999</v>
      </c>
      <c r="K1542" s="3">
        <f>[1]!EM_S_STM07_IS($A1542,"9",DATE(K$4,12,31),"1")/1000000</f>
        <v>284.12106777999998</v>
      </c>
      <c r="L1542" s="3">
        <f>[1]!EM_S_STM07_IS($A1542,"61",DATE(K$4,12,31),"1")/1000000</f>
        <v>19.43194445</v>
      </c>
      <c r="M1542" s="3">
        <f>[1]!EM_S_STM07_IS($A1542,"9",DATE(M$4,12,31),"1")/1000000</f>
        <v>429.21940488000001</v>
      </c>
      <c r="N1542" s="3">
        <f>[1]!EM_S_STM07_IS($A1542,"61",DATE(M$4,12,31),"1")/1000000</f>
        <v>40.837123040000002</v>
      </c>
      <c r="O1542" s="6">
        <f t="shared" si="48"/>
        <v>0.16899054455006501</v>
      </c>
      <c r="P1542" s="6">
        <f t="shared" si="49"/>
        <v>-2.1015685128368822E-2</v>
      </c>
    </row>
    <row r="1543" spans="1:16" x14ac:dyDescent="0.25">
      <c r="A1543" s="5" t="s">
        <v>1537</v>
      </c>
      <c r="B1543" s="5" t="s">
        <v>4599</v>
      </c>
      <c r="C1543" s="3">
        <f>[1]!EM_S_STM07_IS($A1543,"9",DATE(C$4,12,31),"1")/1000000</f>
        <v>140.01041015999999</v>
      </c>
      <c r="D1543" s="3">
        <f>[1]!EM_S_STM07_IS($A1543,"61",DATE(C$4,12,31),"1")/1000000</f>
        <v>34.337155989999999</v>
      </c>
      <c r="E1543" s="3">
        <f>[1]!EM_S_STM07_IS($A1543,"9",DATE(E$4,12,31),"1")/1000000</f>
        <v>184.26643697999998</v>
      </c>
      <c r="F1543" s="3">
        <f>[1]!EM_S_STM07_IS($A1543,"61",DATE(E$4,12,31),"1")/1000000</f>
        <v>41.859345939999997</v>
      </c>
      <c r="G1543" s="3">
        <f>[1]!EM_S_STM07_IS($A1543,"9",DATE(G$4,12,31),"1")/1000000</f>
        <v>209.43678106999999</v>
      </c>
      <c r="H1543" s="3">
        <f>[1]!EM_S_STM07_IS($A1543,"61",DATE(G$4,12,31),"1")/1000000</f>
        <v>42.133555899999998</v>
      </c>
      <c r="I1543" s="3">
        <f>[1]!EM_S_STM07_IS($A1543,"9",DATE(I$4,12,31),"1")/1000000</f>
        <v>221.16946996999999</v>
      </c>
      <c r="J1543" s="3">
        <f>[1]!EM_S_STM07_IS($A1543,"61",DATE(I$4,12,31),"1")/1000000</f>
        <v>24.69603639</v>
      </c>
      <c r="K1543" s="3">
        <f>[1]!EM_S_STM07_IS($A1543,"9",DATE(K$4,12,31),"1")/1000000</f>
        <v>315.36086185000005</v>
      </c>
      <c r="L1543" s="3">
        <f>[1]!EM_S_STM07_IS($A1543,"61",DATE(K$4,12,31),"1")/1000000</f>
        <v>37.756702329999996</v>
      </c>
      <c r="M1543" s="3">
        <f>[1]!EM_S_STM07_IS($A1543,"9",DATE(M$4,12,31),"1")/1000000</f>
        <v>510.44326747000002</v>
      </c>
      <c r="N1543" s="3">
        <f>[1]!EM_S_STM07_IS($A1543,"61",DATE(M$4,12,31),"1")/1000000</f>
        <v>60.401993079999997</v>
      </c>
      <c r="O1543" s="6">
        <f t="shared" ref="O1543:O1606" si="50">IFERROR(IF(OR(C1543&lt;0,C1543=""),"",POWER(M1543/C1543,1/5)-1),"")</f>
        <v>0.29526142115870346</v>
      </c>
      <c r="P1543" s="6">
        <f t="shared" ref="P1543:P1606" si="51">IFERROR(IF(OR(D1543&lt;0,D1543=""),"",POWER(N1543/D1543,1/5)-1),"")</f>
        <v>0.11958582063243783</v>
      </c>
    </row>
    <row r="1544" spans="1:16" x14ac:dyDescent="0.25">
      <c r="A1544" s="5" t="s">
        <v>1538</v>
      </c>
      <c r="B1544" s="5" t="s">
        <v>4600</v>
      </c>
      <c r="C1544" s="3">
        <f>[1]!EM_S_STM07_IS($A1544,"9",DATE(C$4,12,31),"1")/1000000</f>
        <v>180.46675371999999</v>
      </c>
      <c r="D1544" s="3">
        <f>[1]!EM_S_STM07_IS($A1544,"61",DATE(C$4,12,31),"1")/1000000</f>
        <v>31.014598370000002</v>
      </c>
      <c r="E1544" s="3">
        <f>[1]!EM_S_STM07_IS($A1544,"9",DATE(E$4,12,31),"1")/1000000</f>
        <v>217.64690073</v>
      </c>
      <c r="F1544" s="3">
        <f>[1]!EM_S_STM07_IS($A1544,"61",DATE(E$4,12,31),"1")/1000000</f>
        <v>36.39085687</v>
      </c>
      <c r="G1544" s="3">
        <f>[1]!EM_S_STM07_IS($A1544,"9",DATE(G$4,12,31),"1")/1000000</f>
        <v>275.62287694000003</v>
      </c>
      <c r="H1544" s="3">
        <f>[1]!EM_S_STM07_IS($A1544,"61",DATE(G$4,12,31),"1")/1000000</f>
        <v>28.210174200000001</v>
      </c>
      <c r="I1544" s="3">
        <f>[1]!EM_S_STM07_IS($A1544,"9",DATE(I$4,12,31),"1")/1000000</f>
        <v>386.51200999000002</v>
      </c>
      <c r="J1544" s="3">
        <f>[1]!EM_S_STM07_IS($A1544,"61",DATE(I$4,12,31),"1")/1000000</f>
        <v>7.4334581200000001</v>
      </c>
      <c r="K1544" s="3">
        <f>[1]!EM_S_STM07_IS($A1544,"9",DATE(K$4,12,31),"1")/1000000</f>
        <v>489.21424882999997</v>
      </c>
      <c r="L1544" s="3">
        <f>[1]!EM_S_STM07_IS($A1544,"61",DATE(K$4,12,31),"1")/1000000</f>
        <v>11.146687460000001</v>
      </c>
      <c r="M1544" s="3">
        <f>[1]!EM_S_STM07_IS($A1544,"9",DATE(M$4,12,31),"1")/1000000</f>
        <v>877.28719303999992</v>
      </c>
      <c r="N1544" s="3">
        <f>[1]!EM_S_STM07_IS($A1544,"61",DATE(M$4,12,31),"1")/1000000</f>
        <v>14.655249300000001</v>
      </c>
      <c r="O1544" s="6">
        <f t="shared" si="50"/>
        <v>0.37198358918491592</v>
      </c>
      <c r="P1544" s="6">
        <f t="shared" si="51"/>
        <v>-0.13923339420021674</v>
      </c>
    </row>
    <row r="1545" spans="1:16" x14ac:dyDescent="0.25">
      <c r="A1545" s="5" t="s">
        <v>1539</v>
      </c>
      <c r="B1545" s="5" t="s">
        <v>4601</v>
      </c>
      <c r="C1545" s="3">
        <f>[1]!EM_S_STM07_IS($A1545,"9",DATE(C$4,12,31),"1")/1000000</f>
        <v>118.75140798999999</v>
      </c>
      <c r="D1545" s="3">
        <f>[1]!EM_S_STM07_IS($A1545,"61",DATE(C$4,12,31),"1")/1000000</f>
        <v>32.672753110000002</v>
      </c>
      <c r="E1545" s="3">
        <f>[1]!EM_S_STM07_IS($A1545,"9",DATE(E$4,12,31),"1")/1000000</f>
        <v>125.58207385999999</v>
      </c>
      <c r="F1545" s="3">
        <f>[1]!EM_S_STM07_IS($A1545,"61",DATE(E$4,12,31),"1")/1000000</f>
        <v>35.082568369999997</v>
      </c>
      <c r="G1545" s="3">
        <f>[1]!EM_S_STM07_IS($A1545,"9",DATE(G$4,12,31),"1")/1000000</f>
        <v>202.83125385</v>
      </c>
      <c r="H1545" s="3">
        <f>[1]!EM_S_STM07_IS($A1545,"61",DATE(G$4,12,31),"1")/1000000</f>
        <v>24.742867260000001</v>
      </c>
      <c r="I1545" s="3">
        <f>[1]!EM_S_STM07_IS($A1545,"9",DATE(I$4,12,31),"1")/1000000</f>
        <v>202.77445369999998</v>
      </c>
      <c r="J1545" s="3">
        <f>[1]!EM_S_STM07_IS($A1545,"61",DATE(I$4,12,31),"1")/1000000</f>
        <v>28.014110110000001</v>
      </c>
      <c r="K1545" s="3">
        <f>[1]!EM_S_STM07_IS($A1545,"9",DATE(K$4,12,31),"1")/1000000</f>
        <v>231.22982640000001</v>
      </c>
      <c r="L1545" s="3">
        <f>[1]!EM_S_STM07_IS($A1545,"61",DATE(K$4,12,31),"1")/1000000</f>
        <v>31.900412059999997</v>
      </c>
      <c r="M1545" s="3">
        <f>[1]!EM_S_STM07_IS($A1545,"9",DATE(M$4,12,31),"1")/1000000</f>
        <v>366.38731251000002</v>
      </c>
      <c r="N1545" s="3">
        <f>[1]!EM_S_STM07_IS($A1545,"61",DATE(M$4,12,31),"1")/1000000</f>
        <v>71.613308970000006</v>
      </c>
      <c r="O1545" s="6">
        <f t="shared" si="50"/>
        <v>0.25273823194239631</v>
      </c>
      <c r="P1545" s="6">
        <f t="shared" si="51"/>
        <v>0.16993464557227789</v>
      </c>
    </row>
    <row r="1546" spans="1:16" x14ac:dyDescent="0.25">
      <c r="A1546" s="5" t="s">
        <v>1540</v>
      </c>
      <c r="B1546" s="5" t="s">
        <v>4602</v>
      </c>
      <c r="C1546" s="3">
        <f>[1]!EM_S_STM07_IS($A1546,"9",DATE(C$4,12,31),"1")/1000000</f>
        <v>479.60485126999998</v>
      </c>
      <c r="D1546" s="3">
        <f>[1]!EM_S_STM07_IS($A1546,"61",DATE(C$4,12,31),"1")/1000000</f>
        <v>112.82213492</v>
      </c>
      <c r="E1546" s="3">
        <f>[1]!EM_S_STM07_IS($A1546,"9",DATE(E$4,12,31),"1")/1000000</f>
        <v>697.92509026000005</v>
      </c>
      <c r="F1546" s="3">
        <f>[1]!EM_S_STM07_IS($A1546,"61",DATE(E$4,12,31),"1")/1000000</f>
        <v>175.79660631000002</v>
      </c>
      <c r="G1546" s="3">
        <f>[1]!EM_S_STM07_IS($A1546,"9",DATE(G$4,12,31),"1")/1000000</f>
        <v>1033.8553145000001</v>
      </c>
      <c r="H1546" s="3">
        <f>[1]!EM_S_STM07_IS($A1546,"61",DATE(G$4,12,31),"1")/1000000</f>
        <v>310.21993458999998</v>
      </c>
      <c r="I1546" s="3">
        <f>[1]!EM_S_STM07_IS($A1546,"9",DATE(I$4,12,31),"1")/1000000</f>
        <v>904.1717945800001</v>
      </c>
      <c r="J1546" s="3">
        <f>[1]!EM_S_STM07_IS($A1546,"61",DATE(I$4,12,31),"1")/1000000</f>
        <v>327.94363077999998</v>
      </c>
      <c r="K1546" s="3">
        <f>[1]!EM_S_STM07_IS($A1546,"9",DATE(K$4,12,31),"1")/1000000</f>
        <v>1218.0716433099999</v>
      </c>
      <c r="L1546" s="3">
        <f>[1]!EM_S_STM07_IS($A1546,"61",DATE(K$4,12,31),"1")/1000000</f>
        <v>329.32504862999997</v>
      </c>
      <c r="M1546" s="3">
        <f>[1]!EM_S_STM07_IS($A1546,"9",DATE(M$4,12,31),"1")/1000000</f>
        <v>1523.2946948399999</v>
      </c>
      <c r="N1546" s="3">
        <f>[1]!EM_S_STM07_IS($A1546,"61",DATE(M$4,12,31),"1")/1000000</f>
        <v>402.08589355000004</v>
      </c>
      <c r="O1546" s="6">
        <f t="shared" si="50"/>
        <v>0.2600276415027456</v>
      </c>
      <c r="P1546" s="6">
        <f t="shared" si="51"/>
        <v>0.28939180214923099</v>
      </c>
    </row>
    <row r="1547" spans="1:16" x14ac:dyDescent="0.25">
      <c r="A1547" s="5" t="s">
        <v>1541</v>
      </c>
      <c r="B1547" s="5" t="s">
        <v>4603</v>
      </c>
      <c r="C1547" s="3">
        <f>[1]!EM_S_STM07_IS($A1547,"9",DATE(C$4,12,31),"1")/1000000</f>
        <v>508.66183258999996</v>
      </c>
      <c r="D1547" s="3">
        <f>[1]!EM_S_STM07_IS($A1547,"61",DATE(C$4,12,31),"1")/1000000</f>
        <v>56.25972754</v>
      </c>
      <c r="E1547" s="3">
        <f>[1]!EM_S_STM07_IS($A1547,"9",DATE(E$4,12,31),"1")/1000000</f>
        <v>505.88667179000004</v>
      </c>
      <c r="F1547" s="3">
        <f>[1]!EM_S_STM07_IS($A1547,"61",DATE(E$4,12,31),"1")/1000000</f>
        <v>33.128816540000003</v>
      </c>
      <c r="G1547" s="3">
        <f>[1]!EM_S_STM07_IS($A1547,"9",DATE(G$4,12,31),"1")/1000000</f>
        <v>626.17879705999997</v>
      </c>
      <c r="H1547" s="3">
        <f>[1]!EM_S_STM07_IS($A1547,"61",DATE(G$4,12,31),"1")/1000000</f>
        <v>32.234560260000002</v>
      </c>
      <c r="I1547" s="3">
        <f>[1]!EM_S_STM07_IS($A1547,"9",DATE(I$4,12,31),"1")/1000000</f>
        <v>746.60532894000005</v>
      </c>
      <c r="J1547" s="3">
        <f>[1]!EM_S_STM07_IS($A1547,"61",DATE(I$4,12,31),"1")/1000000</f>
        <v>23.23265211</v>
      </c>
      <c r="K1547" s="3">
        <f>[1]!EM_S_STM07_IS($A1547,"9",DATE(K$4,12,31),"1")/1000000</f>
        <v>1194.0480509200002</v>
      </c>
      <c r="L1547" s="3">
        <f>[1]!EM_S_STM07_IS($A1547,"61",DATE(K$4,12,31),"1")/1000000</f>
        <v>83.387857310000001</v>
      </c>
      <c r="M1547" s="3">
        <f>[1]!EM_S_STM07_IS($A1547,"9",DATE(M$4,12,31),"1")/1000000</f>
        <v>1532.2392549599999</v>
      </c>
      <c r="N1547" s="3">
        <f>[1]!EM_S_STM07_IS($A1547,"61",DATE(M$4,12,31),"1")/1000000</f>
        <v>138.53660747000001</v>
      </c>
      <c r="O1547" s="6">
        <f t="shared" si="50"/>
        <v>0.24675031488609567</v>
      </c>
      <c r="P1547" s="6">
        <f t="shared" si="51"/>
        <v>0.19749410660762901</v>
      </c>
    </row>
    <row r="1548" spans="1:16" x14ac:dyDescent="0.25">
      <c r="A1548" s="5" t="s">
        <v>1542</v>
      </c>
      <c r="B1548" s="5" t="s">
        <v>4604</v>
      </c>
      <c r="C1548" s="3">
        <f>[1]!EM_S_STM07_IS($A1548,"9",DATE(C$4,12,31),"1")/1000000</f>
        <v>120.22959095</v>
      </c>
      <c r="D1548" s="3">
        <f>[1]!EM_S_STM07_IS($A1548,"61",DATE(C$4,12,31),"1")/1000000</f>
        <v>35.346503460000001</v>
      </c>
      <c r="E1548" s="3">
        <f>[1]!EM_S_STM07_IS($A1548,"9",DATE(E$4,12,31),"1")/1000000</f>
        <v>169.91900290000001</v>
      </c>
      <c r="F1548" s="3">
        <f>[1]!EM_S_STM07_IS($A1548,"61",DATE(E$4,12,31),"1")/1000000</f>
        <v>44.292891859999997</v>
      </c>
      <c r="G1548" s="3">
        <f>[1]!EM_S_STM07_IS($A1548,"9",DATE(G$4,12,31),"1")/1000000</f>
        <v>265.77122337999998</v>
      </c>
      <c r="H1548" s="3">
        <f>[1]!EM_S_STM07_IS($A1548,"61",DATE(G$4,12,31),"1")/1000000</f>
        <v>52.849948409999996</v>
      </c>
      <c r="I1548" s="3">
        <f>[1]!EM_S_STM07_IS($A1548,"9",DATE(I$4,12,31),"1")/1000000</f>
        <v>348.82786285000003</v>
      </c>
      <c r="J1548" s="3">
        <f>[1]!EM_S_STM07_IS($A1548,"61",DATE(I$4,12,31),"1")/1000000</f>
        <v>80.604028760000006</v>
      </c>
      <c r="K1548" s="3">
        <f>[1]!EM_S_STM07_IS($A1548,"9",DATE(K$4,12,31),"1")/1000000</f>
        <v>491.41156818000002</v>
      </c>
      <c r="L1548" s="3">
        <f>[1]!EM_S_STM07_IS($A1548,"61",DATE(K$4,12,31),"1")/1000000</f>
        <v>120.97158945999999</v>
      </c>
      <c r="M1548" s="3">
        <f>[1]!EM_S_STM07_IS($A1548,"9",DATE(M$4,12,31),"1")/1000000</f>
        <v>753.15766257000007</v>
      </c>
      <c r="N1548" s="3">
        <f>[1]!EM_S_STM07_IS($A1548,"61",DATE(M$4,12,31),"1")/1000000</f>
        <v>152.50371477000002</v>
      </c>
      <c r="O1548" s="6">
        <f t="shared" si="50"/>
        <v>0.44336079897019198</v>
      </c>
      <c r="P1548" s="6">
        <f t="shared" si="51"/>
        <v>0.33963594725000856</v>
      </c>
    </row>
    <row r="1549" spans="1:16" x14ac:dyDescent="0.25">
      <c r="A1549" s="5" t="s">
        <v>1543</v>
      </c>
      <c r="B1549" s="5" t="s">
        <v>4605</v>
      </c>
      <c r="C1549" s="3">
        <f>[1]!EM_S_STM07_IS($A1549,"9",DATE(C$4,12,31),"1")/1000000</f>
        <v>319.55253077999998</v>
      </c>
      <c r="D1549" s="3">
        <f>[1]!EM_S_STM07_IS($A1549,"61",DATE(C$4,12,31),"1")/1000000</f>
        <v>47.983622619999998</v>
      </c>
      <c r="E1549" s="3">
        <f>[1]!EM_S_STM07_IS($A1549,"9",DATE(E$4,12,31),"1")/1000000</f>
        <v>310.78074483</v>
      </c>
      <c r="F1549" s="3">
        <f>[1]!EM_S_STM07_IS($A1549,"61",DATE(E$4,12,31),"1")/1000000</f>
        <v>35.34403588</v>
      </c>
      <c r="G1549" s="3">
        <f>[1]!EM_S_STM07_IS($A1549,"9",DATE(G$4,12,31),"1")/1000000</f>
        <v>361.50020661000002</v>
      </c>
      <c r="H1549" s="3">
        <f>[1]!EM_S_STM07_IS($A1549,"61",DATE(G$4,12,31),"1")/1000000</f>
        <v>25.801046920000001</v>
      </c>
      <c r="I1549" s="3">
        <f>[1]!EM_S_STM07_IS($A1549,"9",DATE(I$4,12,31),"1")/1000000</f>
        <v>513.51073916000007</v>
      </c>
      <c r="J1549" s="3">
        <f>[1]!EM_S_STM07_IS($A1549,"61",DATE(I$4,12,31),"1")/1000000</f>
        <v>27.112439269999999</v>
      </c>
      <c r="K1549" s="3">
        <f>[1]!EM_S_STM07_IS($A1549,"9",DATE(K$4,12,31),"1")/1000000</f>
        <v>653.65523565000001</v>
      </c>
      <c r="L1549" s="3">
        <f>[1]!EM_S_STM07_IS($A1549,"61",DATE(K$4,12,31),"1")/1000000</f>
        <v>40.997497109999998</v>
      </c>
      <c r="M1549" s="3">
        <f>[1]!EM_S_STM07_IS($A1549,"9",DATE(M$4,12,31),"1")/1000000</f>
        <v>683.93485553999994</v>
      </c>
      <c r="N1549" s="3">
        <f>[1]!EM_S_STM07_IS($A1549,"61",DATE(M$4,12,31),"1")/1000000</f>
        <v>22.90002986</v>
      </c>
      <c r="O1549" s="6">
        <f t="shared" si="50"/>
        <v>0.16437935125189673</v>
      </c>
      <c r="P1549" s="6">
        <f t="shared" si="51"/>
        <v>-0.13752085368658995</v>
      </c>
    </row>
    <row r="1550" spans="1:16" x14ac:dyDescent="0.25">
      <c r="A1550" s="5" t="s">
        <v>1544</v>
      </c>
      <c r="B1550" s="5" t="s">
        <v>4606</v>
      </c>
      <c r="C1550" s="3">
        <f>[1]!EM_S_STM07_IS($A1550,"9",DATE(C$4,12,31),"1")/1000000</f>
        <v>466.71796769000002</v>
      </c>
      <c r="D1550" s="3">
        <f>[1]!EM_S_STM07_IS($A1550,"61",DATE(C$4,12,31),"1")/1000000</f>
        <v>60.190526799999994</v>
      </c>
      <c r="E1550" s="3">
        <f>[1]!EM_S_STM07_IS($A1550,"9",DATE(E$4,12,31),"1")/1000000</f>
        <v>423.47933055999999</v>
      </c>
      <c r="F1550" s="3">
        <f>[1]!EM_S_STM07_IS($A1550,"61",DATE(E$4,12,31),"1")/1000000</f>
        <v>70.79965623999999</v>
      </c>
      <c r="G1550" s="3">
        <f>[1]!EM_S_STM07_IS($A1550,"9",DATE(G$4,12,31),"1")/1000000</f>
        <v>575.55810832000009</v>
      </c>
      <c r="H1550" s="3">
        <f>[1]!EM_S_STM07_IS($A1550,"61",DATE(G$4,12,31),"1")/1000000</f>
        <v>99.088101109999997</v>
      </c>
      <c r="I1550" s="3">
        <f>[1]!EM_S_STM07_IS($A1550,"9",DATE(I$4,12,31),"1")/1000000</f>
        <v>704.54240128999993</v>
      </c>
      <c r="J1550" s="3">
        <f>[1]!EM_S_STM07_IS($A1550,"61",DATE(I$4,12,31),"1")/1000000</f>
        <v>115.18291859999999</v>
      </c>
      <c r="K1550" s="3">
        <f>[1]!EM_S_STM07_IS($A1550,"9",DATE(K$4,12,31),"1")/1000000</f>
        <v>811.28457035999998</v>
      </c>
      <c r="L1550" s="3">
        <f>[1]!EM_S_STM07_IS($A1550,"61",DATE(K$4,12,31),"1")/1000000</f>
        <v>133.73253450000001</v>
      </c>
      <c r="M1550" s="3">
        <f>[1]!EM_S_STM07_IS($A1550,"9",DATE(M$4,12,31),"1")/1000000</f>
        <v>915.98722955999995</v>
      </c>
      <c r="N1550" s="3">
        <f>[1]!EM_S_STM07_IS($A1550,"61",DATE(M$4,12,31),"1")/1000000</f>
        <v>156.29727536000001</v>
      </c>
      <c r="O1550" s="6">
        <f t="shared" si="50"/>
        <v>0.14437135841178295</v>
      </c>
      <c r="P1550" s="6">
        <f t="shared" si="51"/>
        <v>0.21027664471280394</v>
      </c>
    </row>
    <row r="1551" spans="1:16" x14ac:dyDescent="0.25">
      <c r="A1551" s="5" t="s">
        <v>1545</v>
      </c>
      <c r="B1551" s="5" t="s">
        <v>4607</v>
      </c>
      <c r="C1551" s="3">
        <f>[1]!EM_S_STM07_IS($A1551,"9",DATE(C$4,12,31),"1")/1000000</f>
        <v>303.71843491999999</v>
      </c>
      <c r="D1551" s="3">
        <f>[1]!EM_S_STM07_IS($A1551,"61",DATE(C$4,12,31),"1")/1000000</f>
        <v>54.176838140000001</v>
      </c>
      <c r="E1551" s="3">
        <f>[1]!EM_S_STM07_IS($A1551,"9",DATE(E$4,12,31),"1")/1000000</f>
        <v>562.80036163</v>
      </c>
      <c r="F1551" s="3">
        <f>[1]!EM_S_STM07_IS($A1551,"61",DATE(E$4,12,31),"1")/1000000</f>
        <v>57.478122939999999</v>
      </c>
      <c r="G1551" s="3">
        <f>[1]!EM_S_STM07_IS($A1551,"9",DATE(G$4,12,31),"1")/1000000</f>
        <v>483.57330358999997</v>
      </c>
      <c r="H1551" s="3">
        <f>[1]!EM_S_STM07_IS($A1551,"61",DATE(G$4,12,31),"1")/1000000</f>
        <v>7.6742772300000004</v>
      </c>
      <c r="I1551" s="3">
        <f>[1]!EM_S_STM07_IS($A1551,"9",DATE(I$4,12,31),"1")/1000000</f>
        <v>429.25725930999999</v>
      </c>
      <c r="J1551" s="3">
        <f>[1]!EM_S_STM07_IS($A1551,"61",DATE(I$4,12,31),"1")/1000000</f>
        <v>-149.22871646000002</v>
      </c>
      <c r="K1551" s="3">
        <f>[1]!EM_S_STM07_IS($A1551,"9",DATE(K$4,12,31),"1")/1000000</f>
        <v>1678.3857599999999</v>
      </c>
      <c r="L1551" s="3">
        <f>[1]!EM_S_STM07_IS($A1551,"61",DATE(K$4,12,31),"1")/1000000</f>
        <v>26.897152079999998</v>
      </c>
      <c r="M1551" s="3">
        <f>[1]!EM_S_STM07_IS($A1551,"9",DATE(M$4,12,31),"1")/1000000</f>
        <v>3885.22005124</v>
      </c>
      <c r="N1551" s="3">
        <f>[1]!EM_S_STM07_IS($A1551,"61",DATE(M$4,12,31),"1")/1000000</f>
        <v>65.07841495000001</v>
      </c>
      <c r="O1551" s="6">
        <f t="shared" si="50"/>
        <v>0.66490283809221751</v>
      </c>
      <c r="P1551" s="6">
        <f t="shared" si="51"/>
        <v>3.7348449856121846E-2</v>
      </c>
    </row>
    <row r="1552" spans="1:16" x14ac:dyDescent="0.25">
      <c r="A1552" s="5" t="s">
        <v>1546</v>
      </c>
      <c r="B1552" s="5" t="s">
        <v>4608</v>
      </c>
      <c r="C1552" s="3">
        <f>[1]!EM_S_STM07_IS($A1552,"9",DATE(C$4,12,31),"1")/1000000</f>
        <v>1625.8432175799999</v>
      </c>
      <c r="D1552" s="3">
        <f>[1]!EM_S_STM07_IS($A1552,"61",DATE(C$4,12,31),"1")/1000000</f>
        <v>203.57561749000001</v>
      </c>
      <c r="E1552" s="3">
        <f>[1]!EM_S_STM07_IS($A1552,"9",DATE(E$4,12,31),"1")/1000000</f>
        <v>1982.5203829100001</v>
      </c>
      <c r="F1552" s="3">
        <f>[1]!EM_S_STM07_IS($A1552,"61",DATE(E$4,12,31),"1")/1000000</f>
        <v>293.6474801</v>
      </c>
      <c r="G1552" s="3">
        <f>[1]!EM_S_STM07_IS($A1552,"9",DATE(G$4,12,31),"1")/1000000</f>
        <v>1617.0890610599999</v>
      </c>
      <c r="H1552" s="3">
        <f>[1]!EM_S_STM07_IS($A1552,"61",DATE(G$4,12,31),"1")/1000000</f>
        <v>295.76800177999996</v>
      </c>
      <c r="I1552" s="3">
        <f>[1]!EM_S_STM07_IS($A1552,"9",DATE(I$4,12,31),"1")/1000000</f>
        <v>1949.2271374000002</v>
      </c>
      <c r="J1552" s="3">
        <f>[1]!EM_S_STM07_IS($A1552,"61",DATE(I$4,12,31),"1")/1000000</f>
        <v>350.63431584</v>
      </c>
      <c r="K1552" s="3">
        <f>[1]!EM_S_STM07_IS($A1552,"9",DATE(K$4,12,31),"1")/1000000</f>
        <v>1995.3013647799999</v>
      </c>
      <c r="L1552" s="3">
        <f>[1]!EM_S_STM07_IS($A1552,"61",DATE(K$4,12,31),"1")/1000000</f>
        <v>328.01452855000002</v>
      </c>
      <c r="M1552" s="3">
        <f>[1]!EM_S_STM07_IS($A1552,"9",DATE(M$4,12,31),"1")/1000000</f>
        <v>1637.86715506</v>
      </c>
      <c r="N1552" s="3">
        <f>[1]!EM_S_STM07_IS($A1552,"61",DATE(M$4,12,31),"1")/1000000</f>
        <v>175.96228113999999</v>
      </c>
      <c r="O1552" s="6">
        <f t="shared" si="50"/>
        <v>1.4747455494270589E-3</v>
      </c>
      <c r="P1552" s="6">
        <f t="shared" si="51"/>
        <v>-2.8732706489719262E-2</v>
      </c>
    </row>
    <row r="1553" spans="1:16" x14ac:dyDescent="0.25">
      <c r="A1553" s="5" t="s">
        <v>1547</v>
      </c>
      <c r="B1553" s="5" t="s">
        <v>4609</v>
      </c>
      <c r="C1553" s="3">
        <f>[1]!EM_S_STM07_IS($A1553,"9",DATE(C$4,12,31),"1")/1000000</f>
        <v>308.77815306999997</v>
      </c>
      <c r="D1553" s="3">
        <f>[1]!EM_S_STM07_IS($A1553,"61",DATE(C$4,12,31),"1")/1000000</f>
        <v>72.620869670000005</v>
      </c>
      <c r="E1553" s="3">
        <f>[1]!EM_S_STM07_IS($A1553,"9",DATE(E$4,12,31),"1")/1000000</f>
        <v>383.10357269999997</v>
      </c>
      <c r="F1553" s="3">
        <f>[1]!EM_S_STM07_IS($A1553,"61",DATE(E$4,12,31),"1")/1000000</f>
        <v>86.046224590000008</v>
      </c>
      <c r="G1553" s="3">
        <f>[1]!EM_S_STM07_IS($A1553,"9",DATE(G$4,12,31),"1")/1000000</f>
        <v>438.85727625999999</v>
      </c>
      <c r="H1553" s="3">
        <f>[1]!EM_S_STM07_IS($A1553,"61",DATE(G$4,12,31),"1")/1000000</f>
        <v>111.75361848999999</v>
      </c>
      <c r="I1553" s="3">
        <f>[1]!EM_S_STM07_IS($A1553,"9",DATE(I$4,12,31),"1")/1000000</f>
        <v>531.74155886000005</v>
      </c>
      <c r="J1553" s="3">
        <f>[1]!EM_S_STM07_IS($A1553,"61",DATE(I$4,12,31),"1")/1000000</f>
        <v>122.01104929</v>
      </c>
      <c r="K1553" s="3">
        <f>[1]!EM_S_STM07_IS($A1553,"9",DATE(K$4,12,31),"1")/1000000</f>
        <v>627.54955585000005</v>
      </c>
      <c r="L1553" s="3">
        <f>[1]!EM_S_STM07_IS($A1553,"61",DATE(K$4,12,31),"1")/1000000</f>
        <v>125.57308833</v>
      </c>
      <c r="M1553" s="3">
        <f>[1]!EM_S_STM07_IS($A1553,"9",DATE(M$4,12,31),"1")/1000000</f>
        <v>698.44481948999999</v>
      </c>
      <c r="N1553" s="3">
        <f>[1]!EM_S_STM07_IS($A1553,"61",DATE(M$4,12,31),"1")/1000000</f>
        <v>139.92338247999999</v>
      </c>
      <c r="O1553" s="6">
        <f t="shared" si="50"/>
        <v>0.17732700843502758</v>
      </c>
      <c r="P1553" s="6">
        <f t="shared" si="51"/>
        <v>0.14015991929624261</v>
      </c>
    </row>
    <row r="1554" spans="1:16" x14ac:dyDescent="0.25">
      <c r="A1554" s="5" t="s">
        <v>1548</v>
      </c>
      <c r="B1554" s="5" t="s">
        <v>4610</v>
      </c>
      <c r="C1554" s="3">
        <f>[1]!EM_S_STM07_IS($A1554,"9",DATE(C$4,12,31),"1")/1000000</f>
        <v>167.22561206999998</v>
      </c>
      <c r="D1554" s="3">
        <f>[1]!EM_S_STM07_IS($A1554,"61",DATE(C$4,12,31),"1")/1000000</f>
        <v>39.386814000000001</v>
      </c>
      <c r="E1554" s="3">
        <f>[1]!EM_S_STM07_IS($A1554,"9",DATE(E$4,12,31),"1")/1000000</f>
        <v>235.82073865000001</v>
      </c>
      <c r="F1554" s="3">
        <f>[1]!EM_S_STM07_IS($A1554,"61",DATE(E$4,12,31),"1")/1000000</f>
        <v>56.406420140000002</v>
      </c>
      <c r="G1554" s="3">
        <f>[1]!EM_S_STM07_IS($A1554,"9",DATE(G$4,12,31),"1")/1000000</f>
        <v>291.45134281999998</v>
      </c>
      <c r="H1554" s="3">
        <f>[1]!EM_S_STM07_IS($A1554,"61",DATE(G$4,12,31),"1")/1000000</f>
        <v>81.966902939999997</v>
      </c>
      <c r="I1554" s="3">
        <f>[1]!EM_S_STM07_IS($A1554,"9",DATE(I$4,12,31),"1")/1000000</f>
        <v>327.54707277</v>
      </c>
      <c r="J1554" s="3">
        <f>[1]!EM_S_STM07_IS($A1554,"61",DATE(I$4,12,31),"1")/1000000</f>
        <v>105.91565258</v>
      </c>
      <c r="K1554" s="3">
        <f>[1]!EM_S_STM07_IS($A1554,"9",DATE(K$4,12,31),"1")/1000000</f>
        <v>380.32596194999996</v>
      </c>
      <c r="L1554" s="3">
        <f>[1]!EM_S_STM07_IS($A1554,"61",DATE(K$4,12,31),"1")/1000000</f>
        <v>104.09358788</v>
      </c>
      <c r="M1554" s="3">
        <f>[1]!EM_S_STM07_IS($A1554,"9",DATE(M$4,12,31),"1")/1000000</f>
        <v>380.48627973000004</v>
      </c>
      <c r="N1554" s="3">
        <f>[1]!EM_S_STM07_IS($A1554,"61",DATE(M$4,12,31),"1")/1000000</f>
        <v>79.50270184</v>
      </c>
      <c r="O1554" s="6">
        <f t="shared" si="50"/>
        <v>0.17871074171064372</v>
      </c>
      <c r="P1554" s="6">
        <f t="shared" si="51"/>
        <v>0.15081683696625525</v>
      </c>
    </row>
    <row r="1555" spans="1:16" x14ac:dyDescent="0.25">
      <c r="A1555" s="5" t="s">
        <v>1549</v>
      </c>
      <c r="B1555" s="5" t="s">
        <v>4611</v>
      </c>
      <c r="C1555" s="3">
        <f>[1]!EM_S_STM07_IS($A1555,"9",DATE(C$4,12,31),"1")/1000000</f>
        <v>243.85804672999998</v>
      </c>
      <c r="D1555" s="3">
        <f>[1]!EM_S_STM07_IS($A1555,"61",DATE(C$4,12,31),"1")/1000000</f>
        <v>42.450602119999999</v>
      </c>
      <c r="E1555" s="3">
        <f>[1]!EM_S_STM07_IS($A1555,"9",DATE(E$4,12,31),"1")/1000000</f>
        <v>314.84386289999998</v>
      </c>
      <c r="F1555" s="3">
        <f>[1]!EM_S_STM07_IS($A1555,"61",DATE(E$4,12,31),"1")/1000000</f>
        <v>51.03034924</v>
      </c>
      <c r="G1555" s="3">
        <f>[1]!EM_S_STM07_IS($A1555,"9",DATE(G$4,12,31),"1")/1000000</f>
        <v>322.71131588999998</v>
      </c>
      <c r="H1555" s="3">
        <f>[1]!EM_S_STM07_IS($A1555,"61",DATE(G$4,12,31),"1")/1000000</f>
        <v>14.46889309</v>
      </c>
      <c r="I1555" s="3">
        <f>[1]!EM_S_STM07_IS($A1555,"9",DATE(I$4,12,31),"1")/1000000</f>
        <v>442.59667651999996</v>
      </c>
      <c r="J1555" s="3">
        <f>[1]!EM_S_STM07_IS($A1555,"61",DATE(I$4,12,31),"1")/1000000</f>
        <v>12.867445720000001</v>
      </c>
      <c r="K1555" s="3">
        <f>[1]!EM_S_STM07_IS($A1555,"9",DATE(K$4,12,31),"1")/1000000</f>
        <v>422.11237068999998</v>
      </c>
      <c r="L1555" s="3">
        <f>[1]!EM_S_STM07_IS($A1555,"61",DATE(K$4,12,31),"1")/1000000</f>
        <v>8.7066445300000002</v>
      </c>
      <c r="M1555" s="3">
        <f>[1]!EM_S_STM07_IS($A1555,"9",DATE(M$4,12,31),"1")/1000000</f>
        <v>426.62509732000001</v>
      </c>
      <c r="N1555" s="3">
        <f>[1]!EM_S_STM07_IS($A1555,"61",DATE(M$4,12,31),"1")/1000000</f>
        <v>2.08563287</v>
      </c>
      <c r="O1555" s="6">
        <f t="shared" si="50"/>
        <v>0.11836060898074563</v>
      </c>
      <c r="P1555" s="6">
        <f t="shared" si="51"/>
        <v>-0.45264284233935781</v>
      </c>
    </row>
    <row r="1556" spans="1:16" x14ac:dyDescent="0.25">
      <c r="A1556" s="5" t="s">
        <v>1550</v>
      </c>
      <c r="B1556" s="5" t="s">
        <v>4612</v>
      </c>
      <c r="C1556" s="3">
        <f>[1]!EM_S_STM07_IS($A1556,"9",DATE(C$4,12,31),"1")/1000000</f>
        <v>184.25742890000001</v>
      </c>
      <c r="D1556" s="3">
        <f>[1]!EM_S_STM07_IS($A1556,"61",DATE(C$4,12,31),"1")/1000000</f>
        <v>39.667007429999998</v>
      </c>
      <c r="E1556" s="3">
        <f>[1]!EM_S_STM07_IS($A1556,"9",DATE(E$4,12,31),"1")/1000000</f>
        <v>230.16813323</v>
      </c>
      <c r="F1556" s="3">
        <f>[1]!EM_S_STM07_IS($A1556,"61",DATE(E$4,12,31),"1")/1000000</f>
        <v>44.380933579999997</v>
      </c>
      <c r="G1556" s="3">
        <f>[1]!EM_S_STM07_IS($A1556,"9",DATE(G$4,12,31),"1")/1000000</f>
        <v>301.38979495000001</v>
      </c>
      <c r="H1556" s="3">
        <f>[1]!EM_S_STM07_IS($A1556,"61",DATE(G$4,12,31),"1")/1000000</f>
        <v>49.370086389999997</v>
      </c>
      <c r="I1556" s="3">
        <f>[1]!EM_S_STM07_IS($A1556,"9",DATE(I$4,12,31),"1")/1000000</f>
        <v>410.93186660999999</v>
      </c>
      <c r="J1556" s="3">
        <f>[1]!EM_S_STM07_IS($A1556,"61",DATE(I$4,12,31),"1")/1000000</f>
        <v>43.938430220000001</v>
      </c>
      <c r="K1556" s="3">
        <f>[1]!EM_S_STM07_IS($A1556,"9",DATE(K$4,12,31),"1")/1000000</f>
        <v>526.07596005000005</v>
      </c>
      <c r="L1556" s="3">
        <f>[1]!EM_S_STM07_IS($A1556,"61",DATE(K$4,12,31),"1")/1000000</f>
        <v>50.519583450000006</v>
      </c>
      <c r="M1556" s="3">
        <f>[1]!EM_S_STM07_IS($A1556,"9",DATE(M$4,12,31),"1")/1000000</f>
        <v>627.15100149</v>
      </c>
      <c r="N1556" s="3">
        <f>[1]!EM_S_STM07_IS($A1556,"61",DATE(M$4,12,31),"1")/1000000</f>
        <v>61.230970079999999</v>
      </c>
      <c r="O1556" s="6">
        <f t="shared" si="50"/>
        <v>0.27758387776984672</v>
      </c>
      <c r="P1556" s="6">
        <f t="shared" si="51"/>
        <v>9.0707603020662608E-2</v>
      </c>
    </row>
    <row r="1557" spans="1:16" x14ac:dyDescent="0.25">
      <c r="A1557" s="5" t="s">
        <v>1551</v>
      </c>
      <c r="B1557" s="5" t="s">
        <v>4613</v>
      </c>
      <c r="C1557" s="3">
        <f>[1]!EM_S_STM07_IS($A1557,"9",DATE(C$4,12,31),"1")/1000000</f>
        <v>206.52504794999999</v>
      </c>
      <c r="D1557" s="3">
        <f>[1]!EM_S_STM07_IS($A1557,"61",DATE(C$4,12,31),"1")/1000000</f>
        <v>31.135196579999999</v>
      </c>
      <c r="E1557" s="3">
        <f>[1]!EM_S_STM07_IS($A1557,"9",DATE(E$4,12,31),"1")/1000000</f>
        <v>159.65608863999998</v>
      </c>
      <c r="F1557" s="3">
        <f>[1]!EM_S_STM07_IS($A1557,"61",DATE(E$4,12,31),"1")/1000000</f>
        <v>22.86033398</v>
      </c>
      <c r="G1557" s="3">
        <f>[1]!EM_S_STM07_IS($A1557,"9",DATE(G$4,12,31),"1")/1000000</f>
        <v>361.53160342000001</v>
      </c>
      <c r="H1557" s="3">
        <f>[1]!EM_S_STM07_IS($A1557,"61",DATE(G$4,12,31),"1")/1000000</f>
        <v>44.865870039999997</v>
      </c>
      <c r="I1557" s="3">
        <f>[1]!EM_S_STM07_IS($A1557,"9",DATE(I$4,12,31),"1")/1000000</f>
        <v>450.94554459</v>
      </c>
      <c r="J1557" s="3">
        <f>[1]!EM_S_STM07_IS($A1557,"61",DATE(I$4,12,31),"1")/1000000</f>
        <v>63.93841595</v>
      </c>
      <c r="K1557" s="3">
        <f>[1]!EM_S_STM07_IS($A1557,"9",DATE(K$4,12,31),"1")/1000000</f>
        <v>350.71769411000002</v>
      </c>
      <c r="L1557" s="3">
        <f>[1]!EM_S_STM07_IS($A1557,"61",DATE(K$4,12,31),"1")/1000000</f>
        <v>75.282787560000003</v>
      </c>
      <c r="M1557" s="3">
        <f>[1]!EM_S_STM07_IS($A1557,"9",DATE(M$4,12,31),"1")/1000000</f>
        <v>679.26735930999996</v>
      </c>
      <c r="N1557" s="3">
        <f>[1]!EM_S_STM07_IS($A1557,"61",DATE(M$4,12,31),"1")/1000000</f>
        <v>77.102596489999996</v>
      </c>
      <c r="O1557" s="6">
        <f t="shared" si="50"/>
        <v>0.2688596965279868</v>
      </c>
      <c r="P1557" s="6">
        <f t="shared" si="51"/>
        <v>0.19884622002900021</v>
      </c>
    </row>
    <row r="1558" spans="1:16" x14ac:dyDescent="0.25">
      <c r="A1558" s="5" t="s">
        <v>1552</v>
      </c>
      <c r="B1558" s="5" t="s">
        <v>4614</v>
      </c>
      <c r="C1558" s="3">
        <f>[1]!EM_S_STM07_IS($A1558,"9",DATE(C$4,12,31),"1")/1000000</f>
        <v>323.79403231999999</v>
      </c>
      <c r="D1558" s="3">
        <f>[1]!EM_S_STM07_IS($A1558,"61",DATE(C$4,12,31),"1")/1000000</f>
        <v>50.988619039999996</v>
      </c>
      <c r="E1558" s="3">
        <f>[1]!EM_S_STM07_IS($A1558,"9",DATE(E$4,12,31),"1")/1000000</f>
        <v>443.52285773</v>
      </c>
      <c r="F1558" s="3">
        <f>[1]!EM_S_STM07_IS($A1558,"61",DATE(E$4,12,31),"1")/1000000</f>
        <v>79.002193009999999</v>
      </c>
      <c r="G1558" s="3">
        <f>[1]!EM_S_STM07_IS($A1558,"9",DATE(G$4,12,31),"1")/1000000</f>
        <v>412.94326272000001</v>
      </c>
      <c r="H1558" s="3">
        <f>[1]!EM_S_STM07_IS($A1558,"61",DATE(G$4,12,31),"1")/1000000</f>
        <v>57.181961819999998</v>
      </c>
      <c r="I1558" s="3">
        <f>[1]!EM_S_STM07_IS($A1558,"9",DATE(I$4,12,31),"1")/1000000</f>
        <v>729.10352416000001</v>
      </c>
      <c r="J1558" s="3">
        <f>[1]!EM_S_STM07_IS($A1558,"61",DATE(I$4,12,31),"1")/1000000</f>
        <v>113.40754384</v>
      </c>
      <c r="K1558" s="3">
        <f>[1]!EM_S_STM07_IS($A1558,"9",DATE(K$4,12,31),"1")/1000000</f>
        <v>1245.0160554900001</v>
      </c>
      <c r="L1558" s="3">
        <f>[1]!EM_S_STM07_IS($A1558,"61",DATE(K$4,12,31),"1")/1000000</f>
        <v>145.72014493</v>
      </c>
      <c r="M1558" s="3">
        <f>[1]!EM_S_STM07_IS($A1558,"9",DATE(M$4,12,31),"1")/1000000</f>
        <v>1370.7992953199998</v>
      </c>
      <c r="N1558" s="3">
        <f>[1]!EM_S_STM07_IS($A1558,"61",DATE(M$4,12,31),"1")/1000000</f>
        <v>178.65071972999999</v>
      </c>
      <c r="O1558" s="6">
        <f t="shared" si="50"/>
        <v>0.33456891954770995</v>
      </c>
      <c r="P1558" s="6">
        <f t="shared" si="51"/>
        <v>0.28500939844672524</v>
      </c>
    </row>
    <row r="1559" spans="1:16" x14ac:dyDescent="0.25">
      <c r="A1559" s="5" t="s">
        <v>1553</v>
      </c>
      <c r="B1559" s="5" t="s">
        <v>4615</v>
      </c>
      <c r="C1559" s="3">
        <f>[1]!EM_S_STM07_IS($A1559,"9",DATE(C$4,12,31),"1")/1000000</f>
        <v>174.77093672999999</v>
      </c>
      <c r="D1559" s="3">
        <f>[1]!EM_S_STM07_IS($A1559,"61",DATE(C$4,12,31),"1")/1000000</f>
        <v>37.198375590000005</v>
      </c>
      <c r="E1559" s="3">
        <f>[1]!EM_S_STM07_IS($A1559,"9",DATE(E$4,12,31),"1")/1000000</f>
        <v>199.37907986000002</v>
      </c>
      <c r="F1559" s="3">
        <f>[1]!EM_S_STM07_IS($A1559,"61",DATE(E$4,12,31),"1")/1000000</f>
        <v>42.185546610000003</v>
      </c>
      <c r="G1559" s="3">
        <f>[1]!EM_S_STM07_IS($A1559,"9",DATE(G$4,12,31),"1")/1000000</f>
        <v>171.48879298</v>
      </c>
      <c r="H1559" s="3">
        <f>[1]!EM_S_STM07_IS($A1559,"61",DATE(G$4,12,31),"1")/1000000</f>
        <v>14.30551266</v>
      </c>
      <c r="I1559" s="3">
        <f>[1]!EM_S_STM07_IS($A1559,"9",DATE(I$4,12,31),"1")/1000000</f>
        <v>145.28516372999999</v>
      </c>
      <c r="J1559" s="3">
        <f>[1]!EM_S_STM07_IS($A1559,"61",DATE(I$4,12,31),"1")/1000000</f>
        <v>16.694672520000001</v>
      </c>
      <c r="K1559" s="3">
        <f>[1]!EM_S_STM07_IS($A1559,"9",DATE(K$4,12,31),"1")/1000000</f>
        <v>149.92785809</v>
      </c>
      <c r="L1559" s="3">
        <f>[1]!EM_S_STM07_IS($A1559,"61",DATE(K$4,12,31),"1")/1000000</f>
        <v>18.878031710000002</v>
      </c>
      <c r="M1559" s="3">
        <f>[1]!EM_S_STM07_IS($A1559,"9",DATE(M$4,12,31),"1")/1000000</f>
        <v>146.03777796</v>
      </c>
      <c r="N1559" s="3">
        <f>[1]!EM_S_STM07_IS($A1559,"61",DATE(M$4,12,31),"1")/1000000</f>
        <v>7.1668990199999998</v>
      </c>
      <c r="O1559" s="6">
        <f t="shared" si="50"/>
        <v>-3.5284624128978148E-2</v>
      </c>
      <c r="P1559" s="6">
        <f t="shared" si="51"/>
        <v>-0.28061486084507448</v>
      </c>
    </row>
    <row r="1560" spans="1:16" x14ac:dyDescent="0.25">
      <c r="A1560" s="5" t="s">
        <v>1554</v>
      </c>
      <c r="B1560" s="5" t="s">
        <v>4616</v>
      </c>
      <c r="C1560" s="3">
        <f>[1]!EM_S_STM07_IS($A1560,"9",DATE(C$4,12,31),"1")/1000000</f>
        <v>491.00879103</v>
      </c>
      <c r="D1560" s="3">
        <f>[1]!EM_S_STM07_IS($A1560,"61",DATE(C$4,12,31),"1")/1000000</f>
        <v>48.426224020000006</v>
      </c>
      <c r="E1560" s="3">
        <f>[1]!EM_S_STM07_IS($A1560,"9",DATE(E$4,12,31),"1")/1000000</f>
        <v>649.84826801999998</v>
      </c>
      <c r="F1560" s="3">
        <f>[1]!EM_S_STM07_IS($A1560,"61",DATE(E$4,12,31),"1")/1000000</f>
        <v>44.266850909999995</v>
      </c>
      <c r="G1560" s="3">
        <f>[1]!EM_S_STM07_IS($A1560,"9",DATE(G$4,12,31),"1")/1000000</f>
        <v>798.71528322000006</v>
      </c>
      <c r="H1560" s="3">
        <f>[1]!EM_S_STM07_IS($A1560,"61",DATE(G$4,12,31),"1")/1000000</f>
        <v>63.65452329</v>
      </c>
      <c r="I1560" s="3">
        <f>[1]!EM_S_STM07_IS($A1560,"9",DATE(I$4,12,31),"1")/1000000</f>
        <v>767.81966137999996</v>
      </c>
      <c r="J1560" s="3">
        <f>[1]!EM_S_STM07_IS($A1560,"61",DATE(I$4,12,31),"1")/1000000</f>
        <v>42.337826200000002</v>
      </c>
      <c r="K1560" s="3">
        <f>[1]!EM_S_STM07_IS($A1560,"9",DATE(K$4,12,31),"1")/1000000</f>
        <v>856.84108789000004</v>
      </c>
      <c r="L1560" s="3">
        <f>[1]!EM_S_STM07_IS($A1560,"61",DATE(K$4,12,31),"1")/1000000</f>
        <v>32.240064239999995</v>
      </c>
      <c r="M1560" s="3">
        <f>[1]!EM_S_STM07_IS($A1560,"9",DATE(M$4,12,31),"1")/1000000</f>
        <v>979.03008990000001</v>
      </c>
      <c r="N1560" s="3">
        <f>[1]!EM_S_STM07_IS($A1560,"61",DATE(M$4,12,31),"1")/1000000</f>
        <v>90.480093769999996</v>
      </c>
      <c r="O1560" s="6">
        <f t="shared" si="50"/>
        <v>0.14799858932496091</v>
      </c>
      <c r="P1560" s="6">
        <f t="shared" si="51"/>
        <v>0.13316848336107845</v>
      </c>
    </row>
    <row r="1561" spans="1:16" x14ac:dyDescent="0.25">
      <c r="A1561" s="5" t="s">
        <v>1555</v>
      </c>
      <c r="B1561" s="5" t="s">
        <v>4617</v>
      </c>
      <c r="C1561" s="3">
        <f>[1]!EM_S_STM07_IS($A1561,"9",DATE(C$4,12,31),"1")/1000000</f>
        <v>239.33026958000002</v>
      </c>
      <c r="D1561" s="3">
        <f>[1]!EM_S_STM07_IS($A1561,"61",DATE(C$4,12,31),"1")/1000000</f>
        <v>39.085642549999996</v>
      </c>
      <c r="E1561" s="3">
        <f>[1]!EM_S_STM07_IS($A1561,"9",DATE(E$4,12,31),"1")/1000000</f>
        <v>312.40222739000001</v>
      </c>
      <c r="F1561" s="3">
        <f>[1]!EM_S_STM07_IS($A1561,"61",DATE(E$4,12,31),"1")/1000000</f>
        <v>46.336711530000002</v>
      </c>
      <c r="G1561" s="3">
        <f>[1]!EM_S_STM07_IS($A1561,"9",DATE(G$4,12,31),"1")/1000000</f>
        <v>294.13609116000003</v>
      </c>
      <c r="H1561" s="3">
        <f>[1]!EM_S_STM07_IS($A1561,"61",DATE(G$4,12,31),"1")/1000000</f>
        <v>38.660748420000004</v>
      </c>
      <c r="I1561" s="3">
        <f>[1]!EM_S_STM07_IS($A1561,"9",DATE(I$4,12,31),"1")/1000000</f>
        <v>322.08572480000004</v>
      </c>
      <c r="J1561" s="3">
        <f>[1]!EM_S_STM07_IS($A1561,"61",DATE(I$4,12,31),"1")/1000000</f>
        <v>21.601375000000001</v>
      </c>
      <c r="K1561" s="3">
        <f>[1]!EM_S_STM07_IS($A1561,"9",DATE(K$4,12,31),"1")/1000000</f>
        <v>749.76310821000004</v>
      </c>
      <c r="L1561" s="3">
        <f>[1]!EM_S_STM07_IS($A1561,"61",DATE(K$4,12,31),"1")/1000000</f>
        <v>63.542498710000004</v>
      </c>
      <c r="M1561" s="3">
        <f>[1]!EM_S_STM07_IS($A1561,"9",DATE(M$4,12,31),"1")/1000000</f>
        <v>884.34829834000004</v>
      </c>
      <c r="N1561" s="3">
        <f>[1]!EM_S_STM07_IS($A1561,"61",DATE(M$4,12,31),"1")/1000000</f>
        <v>101.86496346</v>
      </c>
      <c r="O1561" s="6">
        <f t="shared" si="50"/>
        <v>0.29874875097431808</v>
      </c>
      <c r="P1561" s="6">
        <f t="shared" si="51"/>
        <v>0.21115998955804605</v>
      </c>
    </row>
    <row r="1562" spans="1:16" x14ac:dyDescent="0.25">
      <c r="A1562" s="5" t="s">
        <v>1556</v>
      </c>
      <c r="B1562" s="5" t="s">
        <v>4618</v>
      </c>
      <c r="C1562" s="3">
        <f>[1]!EM_S_STM07_IS($A1562,"9",DATE(C$4,12,31),"1")/1000000</f>
        <v>363.93384845999998</v>
      </c>
      <c r="D1562" s="3">
        <f>[1]!EM_S_STM07_IS($A1562,"61",DATE(C$4,12,31),"1")/1000000</f>
        <v>66.462150640000004</v>
      </c>
      <c r="E1562" s="3">
        <f>[1]!EM_S_STM07_IS($A1562,"9",DATE(E$4,12,31),"1")/1000000</f>
        <v>608.41647646000001</v>
      </c>
      <c r="F1562" s="3">
        <f>[1]!EM_S_STM07_IS($A1562,"61",DATE(E$4,12,31),"1")/1000000</f>
        <v>117.81193981999999</v>
      </c>
      <c r="G1562" s="3">
        <f>[1]!EM_S_STM07_IS($A1562,"9",DATE(G$4,12,31),"1")/1000000</f>
        <v>834.85864409999999</v>
      </c>
      <c r="H1562" s="3">
        <f>[1]!EM_S_STM07_IS($A1562,"61",DATE(G$4,12,31),"1")/1000000</f>
        <v>151.90692437999999</v>
      </c>
      <c r="I1562" s="3">
        <f>[1]!EM_S_STM07_IS($A1562,"9",DATE(I$4,12,31),"1")/1000000</f>
        <v>1010.83801772</v>
      </c>
      <c r="J1562" s="3">
        <f>[1]!EM_S_STM07_IS($A1562,"61",DATE(I$4,12,31),"1")/1000000</f>
        <v>192.92944962999999</v>
      </c>
      <c r="K1562" s="3">
        <f>[1]!EM_S_STM07_IS($A1562,"9",DATE(K$4,12,31),"1")/1000000</f>
        <v>1370.3584911800001</v>
      </c>
      <c r="L1562" s="3">
        <f>[1]!EM_S_STM07_IS($A1562,"61",DATE(K$4,12,31),"1")/1000000</f>
        <v>288.28864593999998</v>
      </c>
      <c r="M1562" s="3">
        <f>[1]!EM_S_STM07_IS($A1562,"9",DATE(M$4,12,31),"1")/1000000</f>
        <v>1755.99891576</v>
      </c>
      <c r="N1562" s="3">
        <f>[1]!EM_S_STM07_IS($A1562,"61",DATE(M$4,12,31),"1")/1000000</f>
        <v>604.57867202</v>
      </c>
      <c r="O1562" s="6">
        <f t="shared" si="50"/>
        <v>0.36993625303359545</v>
      </c>
      <c r="P1562" s="6">
        <f t="shared" si="51"/>
        <v>0.55516218098236814</v>
      </c>
    </row>
    <row r="1563" spans="1:16" x14ac:dyDescent="0.25">
      <c r="A1563" s="5" t="s">
        <v>1557</v>
      </c>
      <c r="B1563" s="5" t="s">
        <v>4619</v>
      </c>
      <c r="C1563" s="3">
        <f>[1]!EM_S_STM07_IS($A1563,"9",DATE(C$4,12,31),"1")/1000000</f>
        <v>433.58847261</v>
      </c>
      <c r="D1563" s="3">
        <f>[1]!EM_S_STM07_IS($A1563,"61",DATE(C$4,12,31),"1")/1000000</f>
        <v>55.554035840000004</v>
      </c>
      <c r="E1563" s="3">
        <f>[1]!EM_S_STM07_IS($A1563,"9",DATE(E$4,12,31),"1")/1000000</f>
        <v>553.23997271000007</v>
      </c>
      <c r="F1563" s="3">
        <f>[1]!EM_S_STM07_IS($A1563,"61",DATE(E$4,12,31),"1")/1000000</f>
        <v>60.268596469999999</v>
      </c>
      <c r="G1563" s="3">
        <f>[1]!EM_S_STM07_IS($A1563,"9",DATE(G$4,12,31),"1")/1000000</f>
        <v>296.15737237000002</v>
      </c>
      <c r="H1563" s="3">
        <f>[1]!EM_S_STM07_IS($A1563,"61",DATE(G$4,12,31),"1")/1000000</f>
        <v>-3.4161703700000001</v>
      </c>
      <c r="I1563" s="3">
        <f>[1]!EM_S_STM07_IS($A1563,"9",DATE(I$4,12,31),"1")/1000000</f>
        <v>220.02470271000001</v>
      </c>
      <c r="J1563" s="3">
        <f>[1]!EM_S_STM07_IS($A1563,"61",DATE(I$4,12,31),"1")/1000000</f>
        <v>-187.76919622999998</v>
      </c>
      <c r="K1563" s="3">
        <f>[1]!EM_S_STM07_IS($A1563,"9",DATE(K$4,12,31),"1")/1000000</f>
        <v>77.497608099999994</v>
      </c>
      <c r="L1563" s="3">
        <f>[1]!EM_S_STM07_IS($A1563,"61",DATE(K$4,12,31),"1")/1000000</f>
        <v>5.1076388499999998</v>
      </c>
      <c r="M1563" s="3">
        <f>[1]!EM_S_STM07_IS($A1563,"9",DATE(M$4,12,31),"1")/1000000</f>
        <v>6.9249077300000002</v>
      </c>
      <c r="N1563" s="3">
        <f>[1]!EM_S_STM07_IS($A1563,"61",DATE(M$4,12,31),"1")/1000000</f>
        <v>-99.443173160000001</v>
      </c>
      <c r="O1563" s="6">
        <f t="shared" si="50"/>
        <v>-0.56281298668161139</v>
      </c>
      <c r="P1563" s="6">
        <f t="shared" si="51"/>
        <v>-2.1234968829531038</v>
      </c>
    </row>
    <row r="1564" spans="1:16" x14ac:dyDescent="0.25">
      <c r="A1564" s="5" t="s">
        <v>1558</v>
      </c>
      <c r="B1564" s="5" t="s">
        <v>4620</v>
      </c>
      <c r="C1564" s="3">
        <f>[1]!EM_S_STM07_IS($A1564,"9",DATE(C$4,12,31),"1")/1000000</f>
        <v>349.93040879</v>
      </c>
      <c r="D1564" s="3">
        <f>[1]!EM_S_STM07_IS($A1564,"61",DATE(C$4,12,31),"1")/1000000</f>
        <v>41.045352659999999</v>
      </c>
      <c r="E1564" s="3">
        <f>[1]!EM_S_STM07_IS($A1564,"9",DATE(E$4,12,31),"1")/1000000</f>
        <v>512.15057723000007</v>
      </c>
      <c r="F1564" s="3">
        <f>[1]!EM_S_STM07_IS($A1564,"61",DATE(E$4,12,31),"1")/1000000</f>
        <v>52.102671409999999</v>
      </c>
      <c r="G1564" s="3">
        <f>[1]!EM_S_STM07_IS($A1564,"9",DATE(G$4,12,31),"1")/1000000</f>
        <v>534.16455182999994</v>
      </c>
      <c r="H1564" s="3">
        <f>[1]!EM_S_STM07_IS($A1564,"61",DATE(G$4,12,31),"1")/1000000</f>
        <v>26.895386500000001</v>
      </c>
      <c r="I1564" s="3">
        <f>[1]!EM_S_STM07_IS($A1564,"9",DATE(I$4,12,31),"1")/1000000</f>
        <v>585.60815128000002</v>
      </c>
      <c r="J1564" s="3">
        <f>[1]!EM_S_STM07_IS($A1564,"61",DATE(I$4,12,31),"1")/1000000</f>
        <v>16.266913389999999</v>
      </c>
      <c r="K1564" s="3">
        <f>[1]!EM_S_STM07_IS($A1564,"9",DATE(K$4,12,31),"1")/1000000</f>
        <v>970.09796775999996</v>
      </c>
      <c r="L1564" s="3">
        <f>[1]!EM_S_STM07_IS($A1564,"61",DATE(K$4,12,31),"1")/1000000</f>
        <v>133.97352217</v>
      </c>
      <c r="M1564" s="3">
        <f>[1]!EM_S_STM07_IS($A1564,"9",DATE(M$4,12,31),"1")/1000000</f>
        <v>1522.59643762</v>
      </c>
      <c r="N1564" s="3">
        <f>[1]!EM_S_STM07_IS($A1564,"61",DATE(M$4,12,31),"1")/1000000</f>
        <v>223.67195948</v>
      </c>
      <c r="O1564" s="6">
        <f t="shared" si="50"/>
        <v>0.3419014588853091</v>
      </c>
      <c r="P1564" s="6">
        <f t="shared" si="51"/>
        <v>0.40368451903781555</v>
      </c>
    </row>
    <row r="1565" spans="1:16" x14ac:dyDescent="0.25">
      <c r="A1565" s="5" t="s">
        <v>1559</v>
      </c>
      <c r="B1565" s="5" t="s">
        <v>4621</v>
      </c>
      <c r="C1565" s="3">
        <f>[1]!EM_S_STM07_IS($A1565,"9",DATE(C$4,12,31),"1")/1000000</f>
        <v>95.461820620000012</v>
      </c>
      <c r="D1565" s="3">
        <f>[1]!EM_S_STM07_IS($A1565,"61",DATE(C$4,12,31),"1")/1000000</f>
        <v>34.49472188</v>
      </c>
      <c r="E1565" s="3">
        <f>[1]!EM_S_STM07_IS($A1565,"9",DATE(E$4,12,31),"1")/1000000</f>
        <v>116.73783066</v>
      </c>
      <c r="F1565" s="3">
        <f>[1]!EM_S_STM07_IS($A1565,"61",DATE(E$4,12,31),"1")/1000000</f>
        <v>36.524652070000002</v>
      </c>
      <c r="G1565" s="3">
        <f>[1]!EM_S_STM07_IS($A1565,"9",DATE(G$4,12,31),"1")/1000000</f>
        <v>141.19145074000002</v>
      </c>
      <c r="H1565" s="3">
        <f>[1]!EM_S_STM07_IS($A1565,"61",DATE(G$4,12,31),"1")/1000000</f>
        <v>45.362539909999995</v>
      </c>
      <c r="I1565" s="3">
        <f>[1]!EM_S_STM07_IS($A1565,"9",DATE(I$4,12,31),"1")/1000000</f>
        <v>119.27877644</v>
      </c>
      <c r="J1565" s="3">
        <f>[1]!EM_S_STM07_IS($A1565,"61",DATE(I$4,12,31),"1")/1000000</f>
        <v>15.273272720000001</v>
      </c>
      <c r="K1565" s="3">
        <f>[1]!EM_S_STM07_IS($A1565,"9",DATE(K$4,12,31),"1")/1000000</f>
        <v>203.33686850000001</v>
      </c>
      <c r="L1565" s="3">
        <f>[1]!EM_S_STM07_IS($A1565,"61",DATE(K$4,12,31),"1")/1000000</f>
        <v>41.929153799999995</v>
      </c>
      <c r="M1565" s="3">
        <f>[1]!EM_S_STM07_IS($A1565,"9",DATE(M$4,12,31),"1")/1000000</f>
        <v>252.45281312</v>
      </c>
      <c r="N1565" s="3">
        <f>[1]!EM_S_STM07_IS($A1565,"61",DATE(M$4,12,31),"1")/1000000</f>
        <v>42.570687649999996</v>
      </c>
      <c r="O1565" s="6">
        <f t="shared" si="50"/>
        <v>0.21470298948492594</v>
      </c>
      <c r="P1565" s="6">
        <f t="shared" si="51"/>
        <v>4.2969488454003724E-2</v>
      </c>
    </row>
    <row r="1566" spans="1:16" x14ac:dyDescent="0.25">
      <c r="A1566" s="5" t="s">
        <v>1560</v>
      </c>
      <c r="B1566" s="5" t="s">
        <v>4622</v>
      </c>
      <c r="C1566" s="3">
        <f>[1]!EM_S_STM07_IS($A1566,"9",DATE(C$4,12,31),"1")/1000000</f>
        <v>399.20908507000001</v>
      </c>
      <c r="D1566" s="3">
        <f>[1]!EM_S_STM07_IS($A1566,"61",DATE(C$4,12,31),"1")/1000000</f>
        <v>70.648166079999996</v>
      </c>
      <c r="E1566" s="3">
        <f>[1]!EM_S_STM07_IS($A1566,"9",DATE(E$4,12,31),"1")/1000000</f>
        <v>464.89426173000004</v>
      </c>
      <c r="F1566" s="3">
        <f>[1]!EM_S_STM07_IS($A1566,"61",DATE(E$4,12,31),"1")/1000000</f>
        <v>81.172448189999997</v>
      </c>
      <c r="G1566" s="3">
        <f>[1]!EM_S_STM07_IS($A1566,"9",DATE(G$4,12,31),"1")/1000000</f>
        <v>545.76213688999997</v>
      </c>
      <c r="H1566" s="3">
        <f>[1]!EM_S_STM07_IS($A1566,"61",DATE(G$4,12,31),"1")/1000000</f>
        <v>99.299477260000003</v>
      </c>
      <c r="I1566" s="3">
        <f>[1]!EM_S_STM07_IS($A1566,"9",DATE(I$4,12,31),"1")/1000000</f>
        <v>669.84731578999993</v>
      </c>
      <c r="J1566" s="3">
        <f>[1]!EM_S_STM07_IS($A1566,"61",DATE(I$4,12,31),"1")/1000000</f>
        <v>120.2101613</v>
      </c>
      <c r="K1566" s="3">
        <f>[1]!EM_S_STM07_IS($A1566,"9",DATE(K$4,12,31),"1")/1000000</f>
        <v>902.60284361000004</v>
      </c>
      <c r="L1566" s="3">
        <f>[1]!EM_S_STM07_IS($A1566,"61",DATE(K$4,12,31),"1")/1000000</f>
        <v>147.38051438999997</v>
      </c>
      <c r="M1566" s="3">
        <f>[1]!EM_S_STM07_IS($A1566,"9",DATE(M$4,12,31),"1")/1000000</f>
        <v>1351.66992731</v>
      </c>
      <c r="N1566" s="3">
        <f>[1]!EM_S_STM07_IS($A1566,"61",DATE(M$4,12,31),"1")/1000000</f>
        <v>208.45709528999998</v>
      </c>
      <c r="O1566" s="6">
        <f t="shared" si="50"/>
        <v>0.27624498060496339</v>
      </c>
      <c r="P1566" s="6">
        <f t="shared" si="51"/>
        <v>0.24160415660329959</v>
      </c>
    </row>
    <row r="1567" spans="1:16" x14ac:dyDescent="0.25">
      <c r="A1567" s="5" t="s">
        <v>1561</v>
      </c>
      <c r="B1567" s="5" t="s">
        <v>4623</v>
      </c>
      <c r="C1567" s="3">
        <f>[1]!EM_S_STM07_IS($A1567,"9",DATE(C$4,12,31),"1")/1000000</f>
        <v>165.04136388999999</v>
      </c>
      <c r="D1567" s="3">
        <f>[1]!EM_S_STM07_IS($A1567,"61",DATE(C$4,12,31),"1")/1000000</f>
        <v>36.481462819999997</v>
      </c>
      <c r="E1567" s="3">
        <f>[1]!EM_S_STM07_IS($A1567,"9",DATE(E$4,12,31),"1")/1000000</f>
        <v>207.07010996</v>
      </c>
      <c r="F1567" s="3">
        <f>[1]!EM_S_STM07_IS($A1567,"61",DATE(E$4,12,31),"1")/1000000</f>
        <v>39.734707549999996</v>
      </c>
      <c r="G1567" s="3">
        <f>[1]!EM_S_STM07_IS($A1567,"9",DATE(G$4,12,31),"1")/1000000</f>
        <v>240.71735809999998</v>
      </c>
      <c r="H1567" s="3">
        <f>[1]!EM_S_STM07_IS($A1567,"61",DATE(G$4,12,31),"1")/1000000</f>
        <v>49.801801810000001</v>
      </c>
      <c r="I1567" s="3">
        <f>[1]!EM_S_STM07_IS($A1567,"9",DATE(I$4,12,31),"1")/1000000</f>
        <v>311.20579235000002</v>
      </c>
      <c r="J1567" s="3">
        <f>[1]!EM_S_STM07_IS($A1567,"61",DATE(I$4,12,31),"1")/1000000</f>
        <v>56.974116850000001</v>
      </c>
      <c r="K1567" s="3">
        <f>[1]!EM_S_STM07_IS($A1567,"9",DATE(K$4,12,31),"1")/1000000</f>
        <v>374.73769980999998</v>
      </c>
      <c r="L1567" s="3">
        <f>[1]!EM_S_STM07_IS($A1567,"61",DATE(K$4,12,31),"1")/1000000</f>
        <v>64.236558340000002</v>
      </c>
      <c r="M1567" s="3">
        <f>[1]!EM_S_STM07_IS($A1567,"9",DATE(M$4,12,31),"1")/1000000</f>
        <v>456.84141156999999</v>
      </c>
      <c r="N1567" s="3">
        <f>[1]!EM_S_STM07_IS($A1567,"61",DATE(M$4,12,31),"1")/1000000</f>
        <v>76.012570019999998</v>
      </c>
      <c r="O1567" s="6">
        <f t="shared" si="50"/>
        <v>0.22584209885309026</v>
      </c>
      <c r="P1567" s="6">
        <f t="shared" si="51"/>
        <v>0.15814419438729566</v>
      </c>
    </row>
    <row r="1568" spans="1:16" x14ac:dyDescent="0.25">
      <c r="A1568" s="5" t="s">
        <v>1562</v>
      </c>
      <c r="B1568" s="5" t="s">
        <v>4624</v>
      </c>
      <c r="C1568" s="3">
        <f>[1]!EM_S_STM07_IS($A1568,"9",DATE(C$4,12,31),"1")/1000000</f>
        <v>333.71278823</v>
      </c>
      <c r="D1568" s="3">
        <f>[1]!EM_S_STM07_IS($A1568,"61",DATE(C$4,12,31),"1")/1000000</f>
        <v>45.249858530000004</v>
      </c>
      <c r="E1568" s="3">
        <f>[1]!EM_S_STM07_IS($A1568,"9",DATE(E$4,12,31),"1")/1000000</f>
        <v>488.74632310999999</v>
      </c>
      <c r="F1568" s="3">
        <f>[1]!EM_S_STM07_IS($A1568,"61",DATE(E$4,12,31),"1")/1000000</f>
        <v>79.052423230000002</v>
      </c>
      <c r="G1568" s="3">
        <f>[1]!EM_S_STM07_IS($A1568,"9",DATE(G$4,12,31),"1")/1000000</f>
        <v>589.11176042</v>
      </c>
      <c r="H1568" s="3">
        <f>[1]!EM_S_STM07_IS($A1568,"61",DATE(G$4,12,31),"1")/1000000</f>
        <v>123.77730964</v>
      </c>
      <c r="I1568" s="3">
        <f>[1]!EM_S_STM07_IS($A1568,"9",DATE(I$4,12,31),"1")/1000000</f>
        <v>739.61846940999999</v>
      </c>
      <c r="J1568" s="3">
        <f>[1]!EM_S_STM07_IS($A1568,"61",DATE(I$4,12,31),"1")/1000000</f>
        <v>174.13777315000002</v>
      </c>
      <c r="K1568" s="3">
        <f>[1]!EM_S_STM07_IS($A1568,"9",DATE(K$4,12,31),"1")/1000000</f>
        <v>929.84313164000002</v>
      </c>
      <c r="L1568" s="3">
        <f>[1]!EM_S_STM07_IS($A1568,"61",DATE(K$4,12,31),"1")/1000000</f>
        <v>223.08561166999999</v>
      </c>
      <c r="M1568" s="3">
        <f>[1]!EM_S_STM07_IS($A1568,"9",DATE(M$4,12,31),"1")/1000000</f>
        <v>791.0464236900001</v>
      </c>
      <c r="N1568" s="3">
        <f>[1]!EM_S_STM07_IS($A1568,"61",DATE(M$4,12,31),"1")/1000000</f>
        <v>105.81894856999999</v>
      </c>
      <c r="O1568" s="6">
        <f t="shared" si="50"/>
        <v>0.18840870514013197</v>
      </c>
      <c r="P1568" s="6">
        <f t="shared" si="51"/>
        <v>0.18519345157110734</v>
      </c>
    </row>
    <row r="1569" spans="1:16" x14ac:dyDescent="0.25">
      <c r="A1569" s="5" t="s">
        <v>1563</v>
      </c>
      <c r="B1569" s="5" t="s">
        <v>4625</v>
      </c>
      <c r="C1569" s="3">
        <f>[1]!EM_S_STM07_IS($A1569,"9",DATE(C$4,12,31),"1")/1000000</f>
        <v>598.83141837000005</v>
      </c>
      <c r="D1569" s="3">
        <f>[1]!EM_S_STM07_IS($A1569,"61",DATE(C$4,12,31),"1")/1000000</f>
        <v>148.03301716999999</v>
      </c>
      <c r="E1569" s="3">
        <f>[1]!EM_S_STM07_IS($A1569,"9",DATE(E$4,12,31),"1")/1000000</f>
        <v>873.64432123999995</v>
      </c>
      <c r="F1569" s="3">
        <f>[1]!EM_S_STM07_IS($A1569,"61",DATE(E$4,12,31),"1")/1000000</f>
        <v>172.54806930999999</v>
      </c>
      <c r="G1569" s="3">
        <f>[1]!EM_S_STM07_IS($A1569,"9",DATE(G$4,12,31),"1")/1000000</f>
        <v>1083.3326090099999</v>
      </c>
      <c r="H1569" s="3">
        <f>[1]!EM_S_STM07_IS($A1569,"61",DATE(G$4,12,31),"1")/1000000</f>
        <v>72.801702769999991</v>
      </c>
      <c r="I1569" s="3">
        <f>[1]!EM_S_STM07_IS($A1569,"9",DATE(I$4,12,31),"1")/1000000</f>
        <v>2120.39601963</v>
      </c>
      <c r="J1569" s="3">
        <f>[1]!EM_S_STM07_IS($A1569,"61",DATE(I$4,12,31),"1")/1000000</f>
        <v>181.03199531999999</v>
      </c>
      <c r="K1569" s="3">
        <f>[1]!EM_S_STM07_IS($A1569,"9",DATE(K$4,12,31),"1")/1000000</f>
        <v>3062.2473988200004</v>
      </c>
      <c r="L1569" s="3">
        <f>[1]!EM_S_STM07_IS($A1569,"61",DATE(K$4,12,31),"1")/1000000</f>
        <v>283.28636862000002</v>
      </c>
      <c r="M1569" s="3">
        <f>[1]!EM_S_STM07_IS($A1569,"9",DATE(M$4,12,31),"1")/1000000</f>
        <v>4569.2471828100006</v>
      </c>
      <c r="N1569" s="3">
        <f>[1]!EM_S_STM07_IS($A1569,"61",DATE(M$4,12,31),"1")/1000000</f>
        <v>425.40204447000002</v>
      </c>
      <c r="O1569" s="6">
        <f t="shared" si="50"/>
        <v>0.50144011471275185</v>
      </c>
      <c r="P1569" s="6">
        <f t="shared" si="51"/>
        <v>0.23506039803522816</v>
      </c>
    </row>
    <row r="1570" spans="1:16" x14ac:dyDescent="0.25">
      <c r="A1570" s="5" t="s">
        <v>1564</v>
      </c>
      <c r="B1570" s="5" t="s">
        <v>4626</v>
      </c>
      <c r="C1570" s="3">
        <f>[1]!EM_S_STM07_IS($A1570,"9",DATE(C$4,12,31),"1")/1000000</f>
        <v>130.92574009999998</v>
      </c>
      <c r="D1570" s="3">
        <f>[1]!EM_S_STM07_IS($A1570,"61",DATE(C$4,12,31),"1")/1000000</f>
        <v>42.550280990000005</v>
      </c>
      <c r="E1570" s="3">
        <f>[1]!EM_S_STM07_IS($A1570,"9",DATE(E$4,12,31),"1")/1000000</f>
        <v>186.88651684999999</v>
      </c>
      <c r="F1570" s="3">
        <f>[1]!EM_S_STM07_IS($A1570,"61",DATE(E$4,12,31),"1")/1000000</f>
        <v>61.080175920000002</v>
      </c>
      <c r="G1570" s="3">
        <f>[1]!EM_S_STM07_IS($A1570,"9",DATE(G$4,12,31),"1")/1000000</f>
        <v>246.85600055</v>
      </c>
      <c r="H1570" s="3">
        <f>[1]!EM_S_STM07_IS($A1570,"61",DATE(G$4,12,31),"1")/1000000</f>
        <v>85.133608809999998</v>
      </c>
      <c r="I1570" s="3">
        <f>[1]!EM_S_STM07_IS($A1570,"9",DATE(I$4,12,31),"1")/1000000</f>
        <v>304.07171489999996</v>
      </c>
      <c r="J1570" s="3">
        <f>[1]!EM_S_STM07_IS($A1570,"61",DATE(I$4,12,31),"1")/1000000</f>
        <v>101.61287839000001</v>
      </c>
      <c r="K1570" s="3">
        <f>[1]!EM_S_STM07_IS($A1570,"9",DATE(K$4,12,31),"1")/1000000</f>
        <v>274.81248145999996</v>
      </c>
      <c r="L1570" s="3">
        <f>[1]!EM_S_STM07_IS($A1570,"61",DATE(K$4,12,31),"1")/1000000</f>
        <v>29.897048959999999</v>
      </c>
      <c r="M1570" s="3">
        <f>[1]!EM_S_STM07_IS($A1570,"9",DATE(M$4,12,31),"1")/1000000</f>
        <v>139.05786113999997</v>
      </c>
      <c r="N1570" s="3">
        <f>[1]!EM_S_STM07_IS($A1570,"61",DATE(M$4,12,31),"1")/1000000</f>
        <v>-66.431927599999995</v>
      </c>
      <c r="O1570" s="6">
        <f t="shared" si="50"/>
        <v>1.2124881699763002E-2</v>
      </c>
      <c r="P1570" s="6">
        <f t="shared" si="51"/>
        <v>-2.093188071973989</v>
      </c>
    </row>
    <row r="1571" spans="1:16" x14ac:dyDescent="0.25">
      <c r="A1571" s="5" t="s">
        <v>1565</v>
      </c>
      <c r="B1571" s="5" t="s">
        <v>4627</v>
      </c>
      <c r="C1571" s="3">
        <f>[1]!EM_S_STM07_IS($A1571,"9",DATE(C$4,12,31),"1")/1000000</f>
        <v>194.42308127999999</v>
      </c>
      <c r="D1571" s="3">
        <f>[1]!EM_S_STM07_IS($A1571,"61",DATE(C$4,12,31),"1")/1000000</f>
        <v>36.639846030000001</v>
      </c>
      <c r="E1571" s="3">
        <f>[1]!EM_S_STM07_IS($A1571,"9",DATE(E$4,12,31),"1")/1000000</f>
        <v>282.54961601999997</v>
      </c>
      <c r="F1571" s="3">
        <f>[1]!EM_S_STM07_IS($A1571,"61",DATE(E$4,12,31),"1")/1000000</f>
        <v>54.533374789999996</v>
      </c>
      <c r="G1571" s="3">
        <f>[1]!EM_S_STM07_IS($A1571,"9",DATE(G$4,12,31),"1")/1000000</f>
        <v>249.17368235000001</v>
      </c>
      <c r="H1571" s="3">
        <f>[1]!EM_S_STM07_IS($A1571,"61",DATE(G$4,12,31),"1")/1000000</f>
        <v>45.000349799999995</v>
      </c>
      <c r="I1571" s="3">
        <f>[1]!EM_S_STM07_IS($A1571,"9",DATE(I$4,12,31),"1")/1000000</f>
        <v>286.93132112000001</v>
      </c>
      <c r="J1571" s="3">
        <f>[1]!EM_S_STM07_IS($A1571,"61",DATE(I$4,12,31),"1")/1000000</f>
        <v>24.746548789999999</v>
      </c>
      <c r="K1571" s="3">
        <f>[1]!EM_S_STM07_IS($A1571,"9",DATE(K$4,12,31),"1")/1000000</f>
        <v>333.94452535000005</v>
      </c>
      <c r="L1571" s="3">
        <f>[1]!EM_S_STM07_IS($A1571,"61",DATE(K$4,12,31),"1")/1000000</f>
        <v>30.098613480000001</v>
      </c>
      <c r="M1571" s="3">
        <f>[1]!EM_S_STM07_IS($A1571,"9",DATE(M$4,12,31),"1")/1000000</f>
        <v>344.53223631000003</v>
      </c>
      <c r="N1571" s="3">
        <f>[1]!EM_S_STM07_IS($A1571,"61",DATE(M$4,12,31),"1")/1000000</f>
        <v>23.040582239999999</v>
      </c>
      <c r="O1571" s="6">
        <f t="shared" si="50"/>
        <v>0.1212343861358931</v>
      </c>
      <c r="P1571" s="6">
        <f t="shared" si="51"/>
        <v>-8.8602229364722507E-2</v>
      </c>
    </row>
    <row r="1572" spans="1:16" x14ac:dyDescent="0.25">
      <c r="A1572" s="5" t="s">
        <v>1566</v>
      </c>
      <c r="B1572" s="5" t="s">
        <v>4628</v>
      </c>
      <c r="C1572" s="3">
        <f>[1]!EM_S_STM07_IS($A1572,"9",DATE(C$4,12,31),"1")/1000000</f>
        <v>302.56228660000005</v>
      </c>
      <c r="D1572" s="3">
        <f>[1]!EM_S_STM07_IS($A1572,"61",DATE(C$4,12,31),"1")/1000000</f>
        <v>48.462836209999999</v>
      </c>
      <c r="E1572" s="3">
        <f>[1]!EM_S_STM07_IS($A1572,"9",DATE(E$4,12,31),"1")/1000000</f>
        <v>355.36752773000001</v>
      </c>
      <c r="F1572" s="3">
        <f>[1]!EM_S_STM07_IS($A1572,"61",DATE(E$4,12,31),"1")/1000000</f>
        <v>62.732300250000002</v>
      </c>
      <c r="G1572" s="3">
        <f>[1]!EM_S_STM07_IS($A1572,"9",DATE(G$4,12,31),"1")/1000000</f>
        <v>314.64278367000003</v>
      </c>
      <c r="H1572" s="3">
        <f>[1]!EM_S_STM07_IS($A1572,"61",DATE(G$4,12,31),"1")/1000000</f>
        <v>41.255415149999997</v>
      </c>
      <c r="I1572" s="3">
        <f>[1]!EM_S_STM07_IS($A1572,"9",DATE(I$4,12,31),"1")/1000000</f>
        <v>376.67664164000001</v>
      </c>
      <c r="J1572" s="3">
        <f>[1]!EM_S_STM07_IS($A1572,"61",DATE(I$4,12,31),"1")/1000000</f>
        <v>4.8277994900000003</v>
      </c>
      <c r="K1572" s="3">
        <f>[1]!EM_S_STM07_IS($A1572,"9",DATE(K$4,12,31),"1")/1000000</f>
        <v>399.75367931</v>
      </c>
      <c r="L1572" s="3">
        <f>[1]!EM_S_STM07_IS($A1572,"61",DATE(K$4,12,31),"1")/1000000</f>
        <v>-50.421495270000001</v>
      </c>
      <c r="M1572" s="3">
        <f>[1]!EM_S_STM07_IS($A1572,"9",DATE(M$4,12,31),"1")/1000000</f>
        <v>410.56837454999999</v>
      </c>
      <c r="N1572" s="3">
        <f>[1]!EM_S_STM07_IS($A1572,"61",DATE(M$4,12,31),"1")/1000000</f>
        <v>7.6815618899999993</v>
      </c>
      <c r="O1572" s="6">
        <f t="shared" si="50"/>
        <v>6.2953190741509069E-2</v>
      </c>
      <c r="P1572" s="6">
        <f t="shared" si="51"/>
        <v>-0.30815605969279425</v>
      </c>
    </row>
    <row r="1573" spans="1:16" x14ac:dyDescent="0.25">
      <c r="A1573" s="5" t="s">
        <v>1567</v>
      </c>
      <c r="B1573" s="5" t="s">
        <v>4629</v>
      </c>
      <c r="C1573" s="3">
        <f>[1]!EM_S_STM07_IS($A1573,"9",DATE(C$4,12,31),"1")/1000000</f>
        <v>181.56886064</v>
      </c>
      <c r="D1573" s="3">
        <f>[1]!EM_S_STM07_IS($A1573,"61",DATE(C$4,12,31),"1")/1000000</f>
        <v>30.784192409999999</v>
      </c>
      <c r="E1573" s="3">
        <f>[1]!EM_S_STM07_IS($A1573,"9",DATE(E$4,12,31),"1")/1000000</f>
        <v>343.80991739999996</v>
      </c>
      <c r="F1573" s="3">
        <f>[1]!EM_S_STM07_IS($A1573,"61",DATE(E$4,12,31),"1")/1000000</f>
        <v>46.821806899999999</v>
      </c>
      <c r="G1573" s="3">
        <f>[1]!EM_S_STM07_IS($A1573,"9",DATE(G$4,12,31),"1")/1000000</f>
        <v>250.17739884</v>
      </c>
      <c r="H1573" s="3">
        <f>[1]!EM_S_STM07_IS($A1573,"61",DATE(G$4,12,31),"1")/1000000</f>
        <v>31.244603260000002</v>
      </c>
      <c r="I1573" s="3">
        <f>[1]!EM_S_STM07_IS($A1573,"9",DATE(I$4,12,31),"1")/1000000</f>
        <v>212.02783933000001</v>
      </c>
      <c r="J1573" s="3">
        <f>[1]!EM_S_STM07_IS($A1573,"61",DATE(I$4,12,31),"1")/1000000</f>
        <v>17.190147270000001</v>
      </c>
      <c r="K1573" s="3">
        <f>[1]!EM_S_STM07_IS($A1573,"9",DATE(K$4,12,31),"1")/1000000</f>
        <v>436.85853272000003</v>
      </c>
      <c r="L1573" s="3">
        <f>[1]!EM_S_STM07_IS($A1573,"61",DATE(K$4,12,31),"1")/1000000</f>
        <v>49.130078220000001</v>
      </c>
      <c r="M1573" s="3">
        <f>[1]!EM_S_STM07_IS($A1573,"9",DATE(M$4,12,31),"1")/1000000</f>
        <v>1749.7086794200002</v>
      </c>
      <c r="N1573" s="3">
        <f>[1]!EM_S_STM07_IS($A1573,"61",DATE(M$4,12,31),"1")/1000000</f>
        <v>100.66065523</v>
      </c>
      <c r="O1573" s="6">
        <f t="shared" si="50"/>
        <v>0.57320339719131219</v>
      </c>
      <c r="P1573" s="6">
        <f t="shared" si="51"/>
        <v>0.2673786815836583</v>
      </c>
    </row>
    <row r="1574" spans="1:16" x14ac:dyDescent="0.25">
      <c r="A1574" s="5" t="s">
        <v>1568</v>
      </c>
      <c r="B1574" s="5" t="s">
        <v>4630</v>
      </c>
      <c r="C1574" s="3">
        <f>[1]!EM_S_STM07_IS($A1574,"9",DATE(C$4,12,31),"1")/1000000</f>
        <v>278.79770107000002</v>
      </c>
      <c r="D1574" s="3">
        <f>[1]!EM_S_STM07_IS($A1574,"61",DATE(C$4,12,31),"1")/1000000</f>
        <v>30.936681929999999</v>
      </c>
      <c r="E1574" s="3">
        <f>[1]!EM_S_STM07_IS($A1574,"9",DATE(E$4,12,31),"1")/1000000</f>
        <v>313.43923054000004</v>
      </c>
      <c r="F1574" s="3">
        <f>[1]!EM_S_STM07_IS($A1574,"61",DATE(E$4,12,31),"1")/1000000</f>
        <v>35.559560820000002</v>
      </c>
      <c r="G1574" s="3">
        <f>[1]!EM_S_STM07_IS($A1574,"9",DATE(G$4,12,31),"1")/1000000</f>
        <v>298.35121380000004</v>
      </c>
      <c r="H1574" s="3">
        <f>[1]!EM_S_STM07_IS($A1574,"61",DATE(G$4,12,31),"1")/1000000</f>
        <v>18.46744605</v>
      </c>
      <c r="I1574" s="3">
        <f>[1]!EM_S_STM07_IS($A1574,"9",DATE(I$4,12,31),"1")/1000000</f>
        <v>492.81533837000001</v>
      </c>
      <c r="J1574" s="3">
        <f>[1]!EM_S_STM07_IS($A1574,"61",DATE(I$4,12,31),"1")/1000000</f>
        <v>17.69284601</v>
      </c>
      <c r="K1574" s="3">
        <f>[1]!EM_S_STM07_IS($A1574,"9",DATE(K$4,12,31),"1")/1000000</f>
        <v>681.75473736000004</v>
      </c>
      <c r="L1574" s="3">
        <f>[1]!EM_S_STM07_IS($A1574,"61",DATE(K$4,12,31),"1")/1000000</f>
        <v>23.677522850000003</v>
      </c>
      <c r="M1574" s="3">
        <f>[1]!EM_S_STM07_IS($A1574,"9",DATE(M$4,12,31),"1")/1000000</f>
        <v>787.40436411999997</v>
      </c>
      <c r="N1574" s="3">
        <f>[1]!EM_S_STM07_IS($A1574,"61",DATE(M$4,12,31),"1")/1000000</f>
        <v>24.02900223</v>
      </c>
      <c r="O1574" s="6">
        <f t="shared" si="50"/>
        <v>0.23078367122258703</v>
      </c>
      <c r="P1574" s="6">
        <f t="shared" si="51"/>
        <v>-4.9280501359117546E-2</v>
      </c>
    </row>
    <row r="1575" spans="1:16" x14ac:dyDescent="0.25">
      <c r="A1575" s="5" t="s">
        <v>1569</v>
      </c>
      <c r="B1575" s="5" t="s">
        <v>4631</v>
      </c>
      <c r="C1575" s="3">
        <f>[1]!EM_S_STM07_IS($A1575,"9",DATE(C$4,12,31),"1")/1000000</f>
        <v>301.76112252999997</v>
      </c>
      <c r="D1575" s="3">
        <f>[1]!EM_S_STM07_IS($A1575,"61",DATE(C$4,12,31),"1")/1000000</f>
        <v>52.335422350000002</v>
      </c>
      <c r="E1575" s="3">
        <f>[1]!EM_S_STM07_IS($A1575,"9",DATE(E$4,12,31),"1")/1000000</f>
        <v>419.46062817000001</v>
      </c>
      <c r="F1575" s="3">
        <f>[1]!EM_S_STM07_IS($A1575,"61",DATE(E$4,12,31),"1")/1000000</f>
        <v>52.622400570000003</v>
      </c>
      <c r="G1575" s="3">
        <f>[1]!EM_S_STM07_IS($A1575,"9",DATE(G$4,12,31),"1")/1000000</f>
        <v>365.37413230999999</v>
      </c>
      <c r="H1575" s="3">
        <f>[1]!EM_S_STM07_IS($A1575,"61",DATE(G$4,12,31),"1")/1000000</f>
        <v>27.83489123</v>
      </c>
      <c r="I1575" s="3">
        <f>[1]!EM_S_STM07_IS($A1575,"9",DATE(I$4,12,31),"1")/1000000</f>
        <v>304.07264657999997</v>
      </c>
      <c r="J1575" s="3">
        <f>[1]!EM_S_STM07_IS($A1575,"61",DATE(I$4,12,31),"1")/1000000</f>
        <v>1.6837028999999999</v>
      </c>
      <c r="K1575" s="3">
        <f>[1]!EM_S_STM07_IS($A1575,"9",DATE(K$4,12,31),"1")/1000000</f>
        <v>331.79599487000002</v>
      </c>
      <c r="L1575" s="3">
        <f>[1]!EM_S_STM07_IS($A1575,"61",DATE(K$4,12,31),"1")/1000000</f>
        <v>3.0280165299999999</v>
      </c>
      <c r="M1575" s="3">
        <f>[1]!EM_S_STM07_IS($A1575,"9",DATE(M$4,12,31),"1")/1000000</f>
        <v>250.43983187000001</v>
      </c>
      <c r="N1575" s="3">
        <f>[1]!EM_S_STM07_IS($A1575,"61",DATE(M$4,12,31),"1")/1000000</f>
        <v>6.2810594400000008</v>
      </c>
      <c r="O1575" s="6">
        <f t="shared" si="50"/>
        <v>-3.6596935595575975E-2</v>
      </c>
      <c r="P1575" s="6">
        <f t="shared" si="51"/>
        <v>-0.34559375673805259</v>
      </c>
    </row>
    <row r="1576" spans="1:16" x14ac:dyDescent="0.25">
      <c r="A1576" s="5" t="s">
        <v>1570</v>
      </c>
      <c r="B1576" s="5" t="s">
        <v>4632</v>
      </c>
      <c r="C1576" s="3">
        <f>[1]!EM_S_STM07_IS($A1576,"9",DATE(C$4,12,31),"1")/1000000</f>
        <v>201.54929522999998</v>
      </c>
      <c r="D1576" s="3">
        <f>[1]!EM_S_STM07_IS($A1576,"61",DATE(C$4,12,31),"1")/1000000</f>
        <v>40.712089130000003</v>
      </c>
      <c r="E1576" s="3">
        <f>[1]!EM_S_STM07_IS($A1576,"9",DATE(E$4,12,31),"1")/1000000</f>
        <v>262.96730252999998</v>
      </c>
      <c r="F1576" s="3">
        <f>[1]!EM_S_STM07_IS($A1576,"61",DATE(E$4,12,31),"1")/1000000</f>
        <v>51.114842020000005</v>
      </c>
      <c r="G1576" s="3">
        <f>[1]!EM_S_STM07_IS($A1576,"9",DATE(G$4,12,31),"1")/1000000</f>
        <v>263.08281568000001</v>
      </c>
      <c r="H1576" s="3">
        <f>[1]!EM_S_STM07_IS($A1576,"61",DATE(G$4,12,31),"1")/1000000</f>
        <v>52.837503679999998</v>
      </c>
      <c r="I1576" s="3">
        <f>[1]!EM_S_STM07_IS($A1576,"9",DATE(I$4,12,31),"1")/1000000</f>
        <v>276.08436233999998</v>
      </c>
      <c r="J1576" s="3">
        <f>[1]!EM_S_STM07_IS($A1576,"61",DATE(I$4,12,31),"1")/1000000</f>
        <v>55.080130070000003</v>
      </c>
      <c r="K1576" s="3">
        <f>[1]!EM_S_STM07_IS($A1576,"9",DATE(K$4,12,31),"1")/1000000</f>
        <v>361.46828231000001</v>
      </c>
      <c r="L1576" s="3">
        <f>[1]!EM_S_STM07_IS($A1576,"61",DATE(K$4,12,31),"1")/1000000</f>
        <v>60.162242570000004</v>
      </c>
      <c r="M1576" s="3">
        <f>[1]!EM_S_STM07_IS($A1576,"9",DATE(M$4,12,31),"1")/1000000</f>
        <v>313.80436852999998</v>
      </c>
      <c r="N1576" s="3">
        <f>[1]!EM_S_STM07_IS($A1576,"61",DATE(M$4,12,31),"1")/1000000</f>
        <v>29.303345710000002</v>
      </c>
      <c r="O1576" s="6">
        <f t="shared" si="50"/>
        <v>9.2585770918287125E-2</v>
      </c>
      <c r="P1576" s="6">
        <f t="shared" si="51"/>
        <v>-6.3648815915043566E-2</v>
      </c>
    </row>
    <row r="1577" spans="1:16" x14ac:dyDescent="0.25">
      <c r="A1577" s="5" t="s">
        <v>1571</v>
      </c>
      <c r="B1577" s="5" t="s">
        <v>4633</v>
      </c>
      <c r="C1577" s="3">
        <f>[1]!EM_S_STM07_IS($A1577,"9",DATE(C$4,12,31),"1")/1000000</f>
        <v>106.48332483</v>
      </c>
      <c r="D1577" s="3">
        <f>[1]!EM_S_STM07_IS($A1577,"61",DATE(C$4,12,31),"1")/1000000</f>
        <v>28.238908949999999</v>
      </c>
      <c r="E1577" s="3">
        <f>[1]!EM_S_STM07_IS($A1577,"9",DATE(E$4,12,31),"1")/1000000</f>
        <v>115.6233864</v>
      </c>
      <c r="F1577" s="3">
        <f>[1]!EM_S_STM07_IS($A1577,"61",DATE(E$4,12,31),"1")/1000000</f>
        <v>22.64185002</v>
      </c>
      <c r="G1577" s="3">
        <f>[1]!EM_S_STM07_IS($A1577,"9",DATE(G$4,12,31),"1")/1000000</f>
        <v>141.36965774000001</v>
      </c>
      <c r="H1577" s="3">
        <f>[1]!EM_S_STM07_IS($A1577,"61",DATE(G$4,12,31),"1")/1000000</f>
        <v>12.320700349999999</v>
      </c>
      <c r="I1577" s="3">
        <f>[1]!EM_S_STM07_IS($A1577,"9",DATE(I$4,12,31),"1")/1000000</f>
        <v>121.11252071999999</v>
      </c>
      <c r="J1577" s="3">
        <f>[1]!EM_S_STM07_IS($A1577,"61",DATE(I$4,12,31),"1")/1000000</f>
        <v>-8.850082050000001</v>
      </c>
      <c r="K1577" s="3">
        <f>[1]!EM_S_STM07_IS($A1577,"9",DATE(K$4,12,31),"1")/1000000</f>
        <v>823.77276199000005</v>
      </c>
      <c r="L1577" s="3">
        <f>[1]!EM_S_STM07_IS($A1577,"61",DATE(K$4,12,31),"1")/1000000</f>
        <v>11.159695529999999</v>
      </c>
      <c r="M1577" s="3">
        <f>[1]!EM_S_STM07_IS($A1577,"9",DATE(M$4,12,31),"1")/1000000</f>
        <v>1635.7307428299998</v>
      </c>
      <c r="N1577" s="3">
        <f>[1]!EM_S_STM07_IS($A1577,"61",DATE(M$4,12,31),"1")/1000000</f>
        <v>-111.4637475</v>
      </c>
      <c r="O1577" s="6">
        <f t="shared" si="50"/>
        <v>0.72697496788573668</v>
      </c>
      <c r="P1577" s="6">
        <f t="shared" si="51"/>
        <v>-2.3160038064102291</v>
      </c>
    </row>
    <row r="1578" spans="1:16" x14ac:dyDescent="0.25">
      <c r="A1578" s="5" t="s">
        <v>1572</v>
      </c>
      <c r="B1578" s="5" t="s">
        <v>4634</v>
      </c>
      <c r="C1578" s="3">
        <f>[1]!EM_S_STM07_IS($A1578,"9",DATE(C$4,12,31),"1")/1000000</f>
        <v>457.31021741000001</v>
      </c>
      <c r="D1578" s="3">
        <f>[1]!EM_S_STM07_IS($A1578,"61",DATE(C$4,12,31),"1")/1000000</f>
        <v>44.324667820000002</v>
      </c>
      <c r="E1578" s="3">
        <f>[1]!EM_S_STM07_IS($A1578,"9",DATE(E$4,12,31),"1")/1000000</f>
        <v>817.84267527999998</v>
      </c>
      <c r="F1578" s="3">
        <f>[1]!EM_S_STM07_IS($A1578,"61",DATE(E$4,12,31),"1")/1000000</f>
        <v>81.297880700000007</v>
      </c>
      <c r="G1578" s="3">
        <f>[1]!EM_S_STM07_IS($A1578,"9",DATE(G$4,12,31),"1")/1000000</f>
        <v>705.1288912</v>
      </c>
      <c r="H1578" s="3">
        <f>[1]!EM_S_STM07_IS($A1578,"61",DATE(G$4,12,31),"1")/1000000</f>
        <v>41.504771659999996</v>
      </c>
      <c r="I1578" s="3">
        <f>[1]!EM_S_STM07_IS($A1578,"9",DATE(I$4,12,31),"1")/1000000</f>
        <v>662.75881454</v>
      </c>
      <c r="J1578" s="3">
        <f>[1]!EM_S_STM07_IS($A1578,"61",DATE(I$4,12,31),"1")/1000000</f>
        <v>4.0727293700000002</v>
      </c>
      <c r="K1578" s="3">
        <f>[1]!EM_S_STM07_IS($A1578,"9",DATE(K$4,12,31),"1")/1000000</f>
        <v>668.49636135000003</v>
      </c>
      <c r="L1578" s="3">
        <f>[1]!EM_S_STM07_IS($A1578,"61",DATE(K$4,12,31),"1")/1000000</f>
        <v>23.263461190000001</v>
      </c>
      <c r="M1578" s="3">
        <f>[1]!EM_S_STM07_IS($A1578,"9",DATE(M$4,12,31),"1")/1000000</f>
        <v>627.86409682999999</v>
      </c>
      <c r="N1578" s="3">
        <f>[1]!EM_S_STM07_IS($A1578,"61",DATE(M$4,12,31),"1")/1000000</f>
        <v>5.7175191600000002</v>
      </c>
      <c r="O1578" s="6">
        <f t="shared" si="50"/>
        <v>6.5444787354018041E-2</v>
      </c>
      <c r="P1578" s="6">
        <f t="shared" si="51"/>
        <v>-0.33608508112731195</v>
      </c>
    </row>
    <row r="1579" spans="1:16" x14ac:dyDescent="0.25">
      <c r="A1579" s="5" t="s">
        <v>1573</v>
      </c>
      <c r="B1579" s="5" t="s">
        <v>4635</v>
      </c>
      <c r="C1579" s="3">
        <f>[1]!EM_S_STM07_IS($A1579,"9",DATE(C$4,12,31),"1")/1000000</f>
        <v>1148.66779903</v>
      </c>
      <c r="D1579" s="3">
        <f>[1]!EM_S_STM07_IS($A1579,"61",DATE(C$4,12,31),"1")/1000000</f>
        <v>94.911827510000009</v>
      </c>
      <c r="E1579" s="3">
        <f>[1]!EM_S_STM07_IS($A1579,"9",DATE(E$4,12,31),"1")/1000000</f>
        <v>1267.98298097</v>
      </c>
      <c r="F1579" s="3">
        <f>[1]!EM_S_STM07_IS($A1579,"61",DATE(E$4,12,31),"1")/1000000</f>
        <v>131.81499812000001</v>
      </c>
      <c r="G1579" s="3">
        <f>[1]!EM_S_STM07_IS($A1579,"9",DATE(G$4,12,31),"1")/1000000</f>
        <v>1179.0279726199999</v>
      </c>
      <c r="H1579" s="3">
        <f>[1]!EM_S_STM07_IS($A1579,"61",DATE(G$4,12,31),"1")/1000000</f>
        <v>141.29716278999999</v>
      </c>
      <c r="I1579" s="3">
        <f>[1]!EM_S_STM07_IS($A1579,"9",DATE(I$4,12,31),"1")/1000000</f>
        <v>1627.6050362200001</v>
      </c>
      <c r="J1579" s="3">
        <f>[1]!EM_S_STM07_IS($A1579,"61",DATE(I$4,12,31),"1")/1000000</f>
        <v>185.55406780999999</v>
      </c>
      <c r="K1579" s="3">
        <f>[1]!EM_S_STM07_IS($A1579,"9",DATE(K$4,12,31),"1")/1000000</f>
        <v>2162.79272438</v>
      </c>
      <c r="L1579" s="3">
        <f>[1]!EM_S_STM07_IS($A1579,"61",DATE(K$4,12,31),"1")/1000000</f>
        <v>252.53420324000001</v>
      </c>
      <c r="M1579" s="3">
        <f>[1]!EM_S_STM07_IS($A1579,"9",DATE(M$4,12,31),"1")/1000000</f>
        <v>2562.5691209299998</v>
      </c>
      <c r="N1579" s="3">
        <f>[1]!EM_S_STM07_IS($A1579,"61",DATE(M$4,12,31),"1")/1000000</f>
        <v>310.63348019</v>
      </c>
      <c r="O1579" s="6">
        <f t="shared" si="50"/>
        <v>0.17407604851229919</v>
      </c>
      <c r="P1579" s="6">
        <f t="shared" si="51"/>
        <v>0.26760979188513767</v>
      </c>
    </row>
    <row r="1580" spans="1:16" x14ac:dyDescent="0.25">
      <c r="A1580" s="5" t="s">
        <v>1574</v>
      </c>
      <c r="B1580" s="5" t="s">
        <v>4636</v>
      </c>
      <c r="C1580" s="3">
        <f>[1]!EM_S_STM07_IS($A1580,"9",DATE(C$4,12,31),"1")/1000000</f>
        <v>101.15905255</v>
      </c>
      <c r="D1580" s="3">
        <f>[1]!EM_S_STM07_IS($A1580,"61",DATE(C$4,12,31),"1")/1000000</f>
        <v>31.26192425</v>
      </c>
      <c r="E1580" s="3">
        <f>[1]!EM_S_STM07_IS($A1580,"9",DATE(E$4,12,31),"1")/1000000</f>
        <v>146.94434596000002</v>
      </c>
      <c r="F1580" s="3">
        <f>[1]!EM_S_STM07_IS($A1580,"61",DATE(E$4,12,31),"1")/1000000</f>
        <v>44.066084369999999</v>
      </c>
      <c r="G1580" s="3">
        <f>[1]!EM_S_STM07_IS($A1580,"9",DATE(G$4,12,31),"1")/1000000</f>
        <v>215.73330934000001</v>
      </c>
      <c r="H1580" s="3">
        <f>[1]!EM_S_STM07_IS($A1580,"61",DATE(G$4,12,31),"1")/1000000</f>
        <v>66.238384760000002</v>
      </c>
      <c r="I1580" s="3">
        <f>[1]!EM_S_STM07_IS($A1580,"9",DATE(I$4,12,31),"1")/1000000</f>
        <v>266.41856523000001</v>
      </c>
      <c r="J1580" s="3">
        <f>[1]!EM_S_STM07_IS($A1580,"61",DATE(I$4,12,31),"1")/1000000</f>
        <v>78.590327610000003</v>
      </c>
      <c r="K1580" s="3">
        <f>[1]!EM_S_STM07_IS($A1580,"9",DATE(K$4,12,31),"1")/1000000</f>
        <v>374.88439682999996</v>
      </c>
      <c r="L1580" s="3">
        <f>[1]!EM_S_STM07_IS($A1580,"61",DATE(K$4,12,31),"1")/1000000</f>
        <v>63.302897960000003</v>
      </c>
      <c r="M1580" s="3">
        <f>[1]!EM_S_STM07_IS($A1580,"9",DATE(M$4,12,31),"1")/1000000</f>
        <v>532.68388677999997</v>
      </c>
      <c r="N1580" s="3">
        <f>[1]!EM_S_STM07_IS($A1580,"61",DATE(M$4,12,31),"1")/1000000</f>
        <v>85.922268989999992</v>
      </c>
      <c r="O1580" s="6">
        <f t="shared" si="50"/>
        <v>0.39409689965661143</v>
      </c>
      <c r="P1580" s="6">
        <f t="shared" si="51"/>
        <v>0.22410312358519913</v>
      </c>
    </row>
    <row r="1581" spans="1:16" x14ac:dyDescent="0.25">
      <c r="A1581" s="5" t="s">
        <v>1575</v>
      </c>
      <c r="B1581" s="5" t="s">
        <v>4637</v>
      </c>
      <c r="C1581" s="3">
        <f>[1]!EM_S_STM07_IS($A1581,"9",DATE(C$4,12,31),"1")/1000000</f>
        <v>123.26564684</v>
      </c>
      <c r="D1581" s="3">
        <f>[1]!EM_S_STM07_IS($A1581,"61",DATE(C$4,12,31),"1")/1000000</f>
        <v>38.64866911</v>
      </c>
      <c r="E1581" s="3">
        <f>[1]!EM_S_STM07_IS($A1581,"9",DATE(E$4,12,31),"1")/1000000</f>
        <v>150.50776715999999</v>
      </c>
      <c r="F1581" s="3">
        <f>[1]!EM_S_STM07_IS($A1581,"61",DATE(E$4,12,31),"1")/1000000</f>
        <v>40.394178060000002</v>
      </c>
      <c r="G1581" s="3">
        <f>[1]!EM_S_STM07_IS($A1581,"9",DATE(G$4,12,31),"1")/1000000</f>
        <v>162.36401871999999</v>
      </c>
      <c r="H1581" s="3">
        <f>[1]!EM_S_STM07_IS($A1581,"61",DATE(G$4,12,31),"1")/1000000</f>
        <v>44.503687670000005</v>
      </c>
      <c r="I1581" s="3">
        <f>[1]!EM_S_STM07_IS($A1581,"9",DATE(I$4,12,31),"1")/1000000</f>
        <v>211.34982922999998</v>
      </c>
      <c r="J1581" s="3">
        <f>[1]!EM_S_STM07_IS($A1581,"61",DATE(I$4,12,31),"1")/1000000</f>
        <v>63.712999909999994</v>
      </c>
      <c r="K1581" s="3">
        <f>[1]!EM_S_STM07_IS($A1581,"9",DATE(K$4,12,31),"1")/1000000</f>
        <v>283.47853529000002</v>
      </c>
      <c r="L1581" s="3">
        <f>[1]!EM_S_STM07_IS($A1581,"61",DATE(K$4,12,31),"1")/1000000</f>
        <v>71.379324430000011</v>
      </c>
      <c r="M1581" s="3">
        <f>[1]!EM_S_STM07_IS($A1581,"9",DATE(M$4,12,31),"1")/1000000</f>
        <v>307.17145755000001</v>
      </c>
      <c r="N1581" s="3">
        <f>[1]!EM_S_STM07_IS($A1581,"61",DATE(M$4,12,31),"1")/1000000</f>
        <v>64.124142259999999</v>
      </c>
      <c r="O1581" s="6">
        <f t="shared" si="50"/>
        <v>0.20034962159002956</v>
      </c>
      <c r="P1581" s="6">
        <f t="shared" si="51"/>
        <v>0.1065662115694439</v>
      </c>
    </row>
    <row r="1582" spans="1:16" x14ac:dyDescent="0.25">
      <c r="A1582" s="5" t="s">
        <v>1576</v>
      </c>
      <c r="B1582" s="5" t="s">
        <v>4638</v>
      </c>
      <c r="C1582" s="3">
        <f>[1]!EM_S_STM07_IS($A1582,"9",DATE(C$4,12,31),"1")/1000000</f>
        <v>249.74352288</v>
      </c>
      <c r="D1582" s="3">
        <f>[1]!EM_S_STM07_IS($A1582,"61",DATE(C$4,12,31),"1")/1000000</f>
        <v>33.47525108</v>
      </c>
      <c r="E1582" s="3">
        <f>[1]!EM_S_STM07_IS($A1582,"9",DATE(E$4,12,31),"1")/1000000</f>
        <v>350.47200319999996</v>
      </c>
      <c r="F1582" s="3">
        <f>[1]!EM_S_STM07_IS($A1582,"61",DATE(E$4,12,31),"1")/1000000</f>
        <v>43.976457150000002</v>
      </c>
      <c r="G1582" s="3">
        <f>[1]!EM_S_STM07_IS($A1582,"9",DATE(G$4,12,31),"1")/1000000</f>
        <v>412.04782814999999</v>
      </c>
      <c r="H1582" s="3">
        <f>[1]!EM_S_STM07_IS($A1582,"61",DATE(G$4,12,31),"1")/1000000</f>
        <v>50.725686909999993</v>
      </c>
      <c r="I1582" s="3">
        <f>[1]!EM_S_STM07_IS($A1582,"9",DATE(I$4,12,31),"1")/1000000</f>
        <v>540.10841115999995</v>
      </c>
      <c r="J1582" s="3">
        <f>[1]!EM_S_STM07_IS($A1582,"61",DATE(I$4,12,31),"1")/1000000</f>
        <v>66.037679310000001</v>
      </c>
      <c r="K1582" s="3">
        <f>[1]!EM_S_STM07_IS($A1582,"9",DATE(K$4,12,31),"1")/1000000</f>
        <v>680.89860017000001</v>
      </c>
      <c r="L1582" s="3">
        <f>[1]!EM_S_STM07_IS($A1582,"61",DATE(K$4,12,31),"1")/1000000</f>
        <v>92.584621670000004</v>
      </c>
      <c r="M1582" s="3">
        <f>[1]!EM_S_STM07_IS($A1582,"9",DATE(M$4,12,31),"1")/1000000</f>
        <v>1356.1480258900001</v>
      </c>
      <c r="N1582" s="3">
        <f>[1]!EM_S_STM07_IS($A1582,"61",DATE(M$4,12,31),"1")/1000000</f>
        <v>180.63216609</v>
      </c>
      <c r="O1582" s="6">
        <f t="shared" si="50"/>
        <v>0.40269281529999312</v>
      </c>
      <c r="P1582" s="6">
        <f t="shared" si="51"/>
        <v>0.40092294798422468</v>
      </c>
    </row>
    <row r="1583" spans="1:16" x14ac:dyDescent="0.25">
      <c r="A1583" s="5" t="s">
        <v>1577</v>
      </c>
      <c r="B1583" s="5" t="s">
        <v>4639</v>
      </c>
      <c r="C1583" s="3">
        <f>[1]!EM_S_STM07_IS($A1583,"9",DATE(C$4,12,31),"1")/1000000</f>
        <v>73.350078189999991</v>
      </c>
      <c r="D1583" s="3">
        <f>[1]!EM_S_STM07_IS($A1583,"61",DATE(C$4,12,31),"1")/1000000</f>
        <v>36.664325170000005</v>
      </c>
      <c r="E1583" s="3">
        <f>[1]!EM_S_STM07_IS($A1583,"9",DATE(E$4,12,31),"1")/1000000</f>
        <v>112.18164123000001</v>
      </c>
      <c r="F1583" s="3">
        <f>[1]!EM_S_STM07_IS($A1583,"61",DATE(E$4,12,31),"1")/1000000</f>
        <v>58.14254476</v>
      </c>
      <c r="G1583" s="3">
        <f>[1]!EM_S_STM07_IS($A1583,"9",DATE(G$4,12,31),"1")/1000000</f>
        <v>150.48458309999998</v>
      </c>
      <c r="H1583" s="3">
        <f>[1]!EM_S_STM07_IS($A1583,"61",DATE(G$4,12,31),"1")/1000000</f>
        <v>87.785890859999995</v>
      </c>
      <c r="I1583" s="3">
        <f>[1]!EM_S_STM07_IS($A1583,"9",DATE(I$4,12,31),"1")/1000000</f>
        <v>151.61175749</v>
      </c>
      <c r="J1583" s="3">
        <f>[1]!EM_S_STM07_IS($A1583,"61",DATE(I$4,12,31),"1")/1000000</f>
        <v>56.303639109999999</v>
      </c>
      <c r="K1583" s="3">
        <f>[1]!EM_S_STM07_IS($A1583,"9",DATE(K$4,12,31),"1")/1000000</f>
        <v>121.34095209</v>
      </c>
      <c r="L1583" s="3">
        <f>[1]!EM_S_STM07_IS($A1583,"61",DATE(K$4,12,31),"1")/1000000</f>
        <v>34.749802359999997</v>
      </c>
      <c r="M1583" s="3">
        <f>[1]!EM_S_STM07_IS($A1583,"9",DATE(M$4,12,31),"1")/1000000</f>
        <v>316.62648882999997</v>
      </c>
      <c r="N1583" s="3">
        <f>[1]!EM_S_STM07_IS($A1583,"61",DATE(M$4,12,31),"1")/1000000</f>
        <v>98.39862226000001</v>
      </c>
      <c r="O1583" s="6">
        <f t="shared" si="50"/>
        <v>0.33976717381880439</v>
      </c>
      <c r="P1583" s="6">
        <f t="shared" si="51"/>
        <v>0.21828546931560378</v>
      </c>
    </row>
    <row r="1584" spans="1:16" x14ac:dyDescent="0.25">
      <c r="A1584" s="5" t="s">
        <v>1578</v>
      </c>
      <c r="B1584" s="5" t="s">
        <v>4640</v>
      </c>
      <c r="C1584" s="3">
        <f>[1]!EM_S_STM07_IS($A1584,"9",DATE(C$4,12,31),"1")/1000000</f>
        <v>185.62499458000002</v>
      </c>
      <c r="D1584" s="3">
        <f>[1]!EM_S_STM07_IS($A1584,"61",DATE(C$4,12,31),"1")/1000000</f>
        <v>54.398702759999999</v>
      </c>
      <c r="E1584" s="3">
        <f>[1]!EM_S_STM07_IS($A1584,"9",DATE(E$4,12,31),"1")/1000000</f>
        <v>252.08394222999999</v>
      </c>
      <c r="F1584" s="3">
        <f>[1]!EM_S_STM07_IS($A1584,"61",DATE(E$4,12,31),"1")/1000000</f>
        <v>71.850819389999998</v>
      </c>
      <c r="G1584" s="3">
        <f>[1]!EM_S_STM07_IS($A1584,"9",DATE(G$4,12,31),"1")/1000000</f>
        <v>317.27382729000004</v>
      </c>
      <c r="H1584" s="3">
        <f>[1]!EM_S_STM07_IS($A1584,"61",DATE(G$4,12,31),"1")/1000000</f>
        <v>98.287089569999992</v>
      </c>
      <c r="I1584" s="3">
        <f>[1]!EM_S_STM07_IS($A1584,"9",DATE(I$4,12,31),"1")/1000000</f>
        <v>343.63022337000001</v>
      </c>
      <c r="J1584" s="3">
        <f>[1]!EM_S_STM07_IS($A1584,"61",DATE(I$4,12,31),"1")/1000000</f>
        <v>110.07201064</v>
      </c>
      <c r="K1584" s="3">
        <f>[1]!EM_S_STM07_IS($A1584,"9",DATE(K$4,12,31),"1")/1000000</f>
        <v>536.97083799000006</v>
      </c>
      <c r="L1584" s="3">
        <f>[1]!EM_S_STM07_IS($A1584,"61",DATE(K$4,12,31),"1")/1000000</f>
        <v>128.28133273999998</v>
      </c>
      <c r="M1584" s="3">
        <f>[1]!EM_S_STM07_IS($A1584,"9",DATE(M$4,12,31),"1")/1000000</f>
        <v>681.67579836000004</v>
      </c>
      <c r="N1584" s="3">
        <f>[1]!EM_S_STM07_IS($A1584,"61",DATE(M$4,12,31),"1")/1000000</f>
        <v>157.21957179</v>
      </c>
      <c r="O1584" s="6">
        <f t="shared" si="50"/>
        <v>0.29714427821511946</v>
      </c>
      <c r="P1584" s="6">
        <f t="shared" si="51"/>
        <v>0.23647008388133095</v>
      </c>
    </row>
    <row r="1585" spans="1:16" x14ac:dyDescent="0.25">
      <c r="A1585" s="5" t="s">
        <v>1579</v>
      </c>
      <c r="B1585" s="5" t="s">
        <v>4641</v>
      </c>
      <c r="C1585" s="3">
        <f>[1]!EM_S_STM07_IS($A1585,"9",DATE(C$4,12,31),"1")/1000000</f>
        <v>161.89801244</v>
      </c>
      <c r="D1585" s="3">
        <f>[1]!EM_S_STM07_IS($A1585,"61",DATE(C$4,12,31),"1")/1000000</f>
        <v>35.292031420000001</v>
      </c>
      <c r="E1585" s="3">
        <f>[1]!EM_S_STM07_IS($A1585,"9",DATE(E$4,12,31),"1")/1000000</f>
        <v>243.89817493000001</v>
      </c>
      <c r="F1585" s="3">
        <f>[1]!EM_S_STM07_IS($A1585,"61",DATE(E$4,12,31),"1")/1000000</f>
        <v>44.869022630000003</v>
      </c>
      <c r="G1585" s="3">
        <f>[1]!EM_S_STM07_IS($A1585,"9",DATE(G$4,12,31),"1")/1000000</f>
        <v>334.73426255999999</v>
      </c>
      <c r="H1585" s="3">
        <f>[1]!EM_S_STM07_IS($A1585,"61",DATE(G$4,12,31),"1")/1000000</f>
        <v>49.86234125</v>
      </c>
      <c r="I1585" s="3">
        <f>[1]!EM_S_STM07_IS($A1585,"9",DATE(I$4,12,31),"1")/1000000</f>
        <v>375.58604792</v>
      </c>
      <c r="J1585" s="3">
        <f>[1]!EM_S_STM07_IS($A1585,"61",DATE(I$4,12,31),"1")/1000000</f>
        <v>53.211289799999996</v>
      </c>
      <c r="K1585" s="3">
        <f>[1]!EM_S_STM07_IS($A1585,"9",DATE(K$4,12,31),"1")/1000000</f>
        <v>411.91950799</v>
      </c>
      <c r="L1585" s="3">
        <f>[1]!EM_S_STM07_IS($A1585,"61",DATE(K$4,12,31),"1")/1000000</f>
        <v>56.946829109999996</v>
      </c>
      <c r="M1585" s="3">
        <f>[1]!EM_S_STM07_IS($A1585,"9",DATE(M$4,12,31),"1")/1000000</f>
        <v>541.87297023999997</v>
      </c>
      <c r="N1585" s="3">
        <f>[1]!EM_S_STM07_IS($A1585,"61",DATE(M$4,12,31),"1")/1000000</f>
        <v>50.63545388</v>
      </c>
      <c r="O1585" s="6">
        <f t="shared" si="50"/>
        <v>0.27330133431512493</v>
      </c>
      <c r="P1585" s="6">
        <f t="shared" si="51"/>
        <v>7.4869178947109427E-2</v>
      </c>
    </row>
    <row r="1586" spans="1:16" x14ac:dyDescent="0.25">
      <c r="A1586" s="5" t="s">
        <v>1580</v>
      </c>
      <c r="B1586" s="5" t="s">
        <v>4642</v>
      </c>
      <c r="C1586" s="3">
        <f>[1]!EM_S_STM07_IS($A1586,"9",DATE(C$4,12,31),"1")/1000000</f>
        <v>220.25938974000002</v>
      </c>
      <c r="D1586" s="3">
        <f>[1]!EM_S_STM07_IS($A1586,"61",DATE(C$4,12,31),"1")/1000000</f>
        <v>35.772791229999996</v>
      </c>
      <c r="E1586" s="3">
        <f>[1]!EM_S_STM07_IS($A1586,"9",DATE(E$4,12,31),"1")/1000000</f>
        <v>287.2859914</v>
      </c>
      <c r="F1586" s="3">
        <f>[1]!EM_S_STM07_IS($A1586,"61",DATE(E$4,12,31),"1")/1000000</f>
        <v>84.401992509999999</v>
      </c>
      <c r="G1586" s="3">
        <f>[1]!EM_S_STM07_IS($A1586,"9",DATE(G$4,12,31),"1")/1000000</f>
        <v>393.40296537</v>
      </c>
      <c r="H1586" s="3">
        <f>[1]!EM_S_STM07_IS($A1586,"61",DATE(G$4,12,31),"1")/1000000</f>
        <v>117.00770087000001</v>
      </c>
      <c r="I1586" s="3">
        <f>[1]!EM_S_STM07_IS($A1586,"9",DATE(I$4,12,31),"1")/1000000</f>
        <v>377.88327749000001</v>
      </c>
      <c r="J1586" s="3">
        <f>[1]!EM_S_STM07_IS($A1586,"61",DATE(I$4,12,31),"1")/1000000</f>
        <v>123.36581481</v>
      </c>
      <c r="K1586" s="3">
        <f>[1]!EM_S_STM07_IS($A1586,"9",DATE(K$4,12,31),"1")/1000000</f>
        <v>759.57464728999992</v>
      </c>
      <c r="L1586" s="3">
        <f>[1]!EM_S_STM07_IS($A1586,"61",DATE(K$4,12,31),"1")/1000000</f>
        <v>149.40188215999999</v>
      </c>
      <c r="M1586" s="3">
        <f>[1]!EM_S_STM07_IS($A1586,"9",DATE(M$4,12,31),"1")/1000000</f>
        <v>1884.8871787</v>
      </c>
      <c r="N1586" s="3">
        <f>[1]!EM_S_STM07_IS($A1586,"61",DATE(M$4,12,31),"1")/1000000</f>
        <v>266.90226036000001</v>
      </c>
      <c r="O1586" s="6">
        <f t="shared" si="50"/>
        <v>0.53627932432850467</v>
      </c>
      <c r="P1586" s="6">
        <f t="shared" si="51"/>
        <v>0.4947201347402721</v>
      </c>
    </row>
    <row r="1587" spans="1:16" x14ac:dyDescent="0.25">
      <c r="A1587" s="5" t="s">
        <v>1581</v>
      </c>
      <c r="B1587" s="5" t="s">
        <v>4643</v>
      </c>
      <c r="C1587" s="3">
        <f>[1]!EM_S_STM07_IS($A1587,"9",DATE(C$4,12,31),"1")/1000000</f>
        <v>210.67290076</v>
      </c>
      <c r="D1587" s="3">
        <f>[1]!EM_S_STM07_IS($A1587,"61",DATE(C$4,12,31),"1")/1000000</f>
        <v>28.333436840000001</v>
      </c>
      <c r="E1587" s="3">
        <f>[1]!EM_S_STM07_IS($A1587,"9",DATE(E$4,12,31),"1")/1000000</f>
        <v>266.91497938999998</v>
      </c>
      <c r="F1587" s="3">
        <f>[1]!EM_S_STM07_IS($A1587,"61",DATE(E$4,12,31),"1")/1000000</f>
        <v>37.590871820000004</v>
      </c>
      <c r="G1587" s="3">
        <f>[1]!EM_S_STM07_IS($A1587,"9",DATE(G$4,12,31),"1")/1000000</f>
        <v>258.21870643</v>
      </c>
      <c r="H1587" s="3">
        <f>[1]!EM_S_STM07_IS($A1587,"61",DATE(G$4,12,31),"1")/1000000</f>
        <v>20.912524749999999</v>
      </c>
      <c r="I1587" s="3">
        <f>[1]!EM_S_STM07_IS($A1587,"9",DATE(I$4,12,31),"1")/1000000</f>
        <v>321.36640972000004</v>
      </c>
      <c r="J1587" s="3">
        <f>[1]!EM_S_STM07_IS($A1587,"61",DATE(I$4,12,31),"1")/1000000</f>
        <v>19.113536249999999</v>
      </c>
      <c r="K1587" s="3">
        <f>[1]!EM_S_STM07_IS($A1587,"9",DATE(K$4,12,31),"1")/1000000</f>
        <v>784.19306780999989</v>
      </c>
      <c r="L1587" s="3">
        <f>[1]!EM_S_STM07_IS($A1587,"61",DATE(K$4,12,31),"1")/1000000</f>
        <v>55.71236218</v>
      </c>
      <c r="M1587" s="3">
        <f>[1]!EM_S_STM07_IS($A1587,"9",DATE(M$4,12,31),"1")/1000000</f>
        <v>1500.9910611500002</v>
      </c>
      <c r="N1587" s="3">
        <f>[1]!EM_S_STM07_IS($A1587,"61",DATE(M$4,12,31),"1")/1000000</f>
        <v>167.42524501</v>
      </c>
      <c r="O1587" s="6">
        <f t="shared" si="50"/>
        <v>0.48099600209570692</v>
      </c>
      <c r="P1587" s="6">
        <f t="shared" si="51"/>
        <v>0.42660695551811667</v>
      </c>
    </row>
    <row r="1588" spans="1:16" x14ac:dyDescent="0.25">
      <c r="A1588" s="5" t="s">
        <v>1582</v>
      </c>
      <c r="B1588" s="5" t="s">
        <v>4644</v>
      </c>
      <c r="C1588" s="3">
        <f>[1]!EM_S_STM07_IS($A1588,"9",DATE(C$4,12,31),"1")/1000000</f>
        <v>183.8387027</v>
      </c>
      <c r="D1588" s="3">
        <f>[1]!EM_S_STM07_IS($A1588,"61",DATE(C$4,12,31),"1")/1000000</f>
        <v>45.766384209999998</v>
      </c>
      <c r="E1588" s="3">
        <f>[1]!EM_S_STM07_IS($A1588,"9",DATE(E$4,12,31),"1")/1000000</f>
        <v>235.55417771</v>
      </c>
      <c r="F1588" s="3">
        <f>[1]!EM_S_STM07_IS($A1588,"61",DATE(E$4,12,31),"1")/1000000</f>
        <v>66.024614749999998</v>
      </c>
      <c r="G1588" s="3">
        <f>[1]!EM_S_STM07_IS($A1588,"9",DATE(G$4,12,31),"1")/1000000</f>
        <v>478.82589544999996</v>
      </c>
      <c r="H1588" s="3">
        <f>[1]!EM_S_STM07_IS($A1588,"61",DATE(G$4,12,31),"1")/1000000</f>
        <v>88.165919150000008</v>
      </c>
      <c r="I1588" s="3">
        <f>[1]!EM_S_STM07_IS($A1588,"9",DATE(I$4,12,31),"1")/1000000</f>
        <v>828.77969490999999</v>
      </c>
      <c r="J1588" s="3">
        <f>[1]!EM_S_STM07_IS($A1588,"61",DATE(I$4,12,31),"1")/1000000</f>
        <v>101.37494434</v>
      </c>
      <c r="K1588" s="3">
        <f>[1]!EM_S_STM07_IS($A1588,"9",DATE(K$4,12,31),"1")/1000000</f>
        <v>609.35647336</v>
      </c>
      <c r="L1588" s="3">
        <f>[1]!EM_S_STM07_IS($A1588,"61",DATE(K$4,12,31),"1")/1000000</f>
        <v>73.875998120000006</v>
      </c>
      <c r="M1588" s="3">
        <f>[1]!EM_S_STM07_IS($A1588,"9",DATE(M$4,12,31),"1")/1000000</f>
        <v>226.19475919999999</v>
      </c>
      <c r="N1588" s="3">
        <f>[1]!EM_S_STM07_IS($A1588,"61",DATE(M$4,12,31),"1")/1000000</f>
        <v>10.859531449999999</v>
      </c>
      <c r="O1588" s="6">
        <f t="shared" si="50"/>
        <v>4.2339313863637207E-2</v>
      </c>
      <c r="P1588" s="6">
        <f t="shared" si="51"/>
        <v>-0.2500144480336598</v>
      </c>
    </row>
    <row r="1589" spans="1:16" x14ac:dyDescent="0.25">
      <c r="A1589" s="5" t="s">
        <v>1583</v>
      </c>
      <c r="B1589" s="5" t="s">
        <v>4645</v>
      </c>
      <c r="C1589" s="3">
        <f>[1]!EM_S_STM07_IS($A1589,"9",DATE(C$4,12,31),"1")/1000000</f>
        <v>141.82351391999998</v>
      </c>
      <c r="D1589" s="3">
        <f>[1]!EM_S_STM07_IS($A1589,"61",DATE(C$4,12,31),"1")/1000000</f>
        <v>49.976470030000002</v>
      </c>
      <c r="E1589" s="3">
        <f>[1]!EM_S_STM07_IS($A1589,"9",DATE(E$4,12,31),"1")/1000000</f>
        <v>196.72456615000002</v>
      </c>
      <c r="F1589" s="3">
        <f>[1]!EM_S_STM07_IS($A1589,"61",DATE(E$4,12,31),"1")/1000000</f>
        <v>65.234071729999997</v>
      </c>
      <c r="G1589" s="3">
        <f>[1]!EM_S_STM07_IS($A1589,"9",DATE(G$4,12,31),"1")/1000000</f>
        <v>227.25943981999998</v>
      </c>
      <c r="H1589" s="3">
        <f>[1]!EM_S_STM07_IS($A1589,"61",DATE(G$4,12,31),"1")/1000000</f>
        <v>75.146190160000003</v>
      </c>
      <c r="I1589" s="3">
        <f>[1]!EM_S_STM07_IS($A1589,"9",DATE(I$4,12,31),"1")/1000000</f>
        <v>245.27806633</v>
      </c>
      <c r="J1589" s="3">
        <f>[1]!EM_S_STM07_IS($A1589,"61",DATE(I$4,12,31),"1")/1000000</f>
        <v>82.403126069999999</v>
      </c>
      <c r="K1589" s="3">
        <f>[1]!EM_S_STM07_IS($A1589,"9",DATE(K$4,12,31),"1")/1000000</f>
        <v>437.79295280000002</v>
      </c>
      <c r="L1589" s="3">
        <f>[1]!EM_S_STM07_IS($A1589,"61",DATE(K$4,12,31),"1")/1000000</f>
        <v>104.17969859</v>
      </c>
      <c r="M1589" s="3">
        <f>[1]!EM_S_STM07_IS($A1589,"9",DATE(M$4,12,31),"1")/1000000</f>
        <v>543.18267087000004</v>
      </c>
      <c r="N1589" s="3">
        <f>[1]!EM_S_STM07_IS($A1589,"61",DATE(M$4,12,31),"1")/1000000</f>
        <v>151.79874501</v>
      </c>
      <c r="O1589" s="6">
        <f t="shared" si="50"/>
        <v>0.30809574484922253</v>
      </c>
      <c r="P1589" s="6">
        <f t="shared" si="51"/>
        <v>0.24882194190326068</v>
      </c>
    </row>
    <row r="1590" spans="1:16" x14ac:dyDescent="0.25">
      <c r="A1590" s="5" t="s">
        <v>1584</v>
      </c>
      <c r="B1590" s="5" t="s">
        <v>4646</v>
      </c>
      <c r="C1590" s="3">
        <f>[1]!EM_S_STM07_IS($A1590,"9",DATE(C$4,12,31),"1")/1000000</f>
        <v>148.6719037</v>
      </c>
      <c r="D1590" s="3">
        <f>[1]!EM_S_STM07_IS($A1590,"61",DATE(C$4,12,31),"1")/1000000</f>
        <v>49.022058789999996</v>
      </c>
      <c r="E1590" s="3">
        <f>[1]!EM_S_STM07_IS($A1590,"9",DATE(E$4,12,31),"1")/1000000</f>
        <v>229.58742888999998</v>
      </c>
      <c r="F1590" s="3">
        <f>[1]!EM_S_STM07_IS($A1590,"61",DATE(E$4,12,31),"1")/1000000</f>
        <v>72.333901740000002</v>
      </c>
      <c r="G1590" s="3">
        <f>[1]!EM_S_STM07_IS($A1590,"9",DATE(G$4,12,31),"1")/1000000</f>
        <v>298.60678918999997</v>
      </c>
      <c r="H1590" s="3">
        <f>[1]!EM_S_STM07_IS($A1590,"61",DATE(G$4,12,31),"1")/1000000</f>
        <v>101.29629756</v>
      </c>
      <c r="I1590" s="3">
        <f>[1]!EM_S_STM07_IS($A1590,"9",DATE(I$4,12,31),"1")/1000000</f>
        <v>376.59832007</v>
      </c>
      <c r="J1590" s="3">
        <f>[1]!EM_S_STM07_IS($A1590,"61",DATE(I$4,12,31),"1")/1000000</f>
        <v>114.38399543000001</v>
      </c>
      <c r="K1590" s="3">
        <f>[1]!EM_S_STM07_IS($A1590,"9",DATE(K$4,12,31),"1")/1000000</f>
        <v>476.18197993000001</v>
      </c>
      <c r="L1590" s="3">
        <f>[1]!EM_S_STM07_IS($A1590,"61",DATE(K$4,12,31),"1")/1000000</f>
        <v>150.50370455999999</v>
      </c>
      <c r="M1590" s="3">
        <f>[1]!EM_S_STM07_IS($A1590,"9",DATE(M$4,12,31),"1")/1000000</f>
        <v>641.46028323999997</v>
      </c>
      <c r="N1590" s="3">
        <f>[1]!EM_S_STM07_IS($A1590,"61",DATE(M$4,12,31),"1")/1000000</f>
        <v>126.34367778000001</v>
      </c>
      <c r="O1590" s="6">
        <f t="shared" si="50"/>
        <v>0.33964020754691449</v>
      </c>
      <c r="P1590" s="6">
        <f t="shared" si="51"/>
        <v>0.20846031670699361</v>
      </c>
    </row>
    <row r="1591" spans="1:16" x14ac:dyDescent="0.25">
      <c r="A1591" s="5" t="s">
        <v>1585</v>
      </c>
      <c r="B1591" s="5" t="s">
        <v>4647</v>
      </c>
      <c r="C1591" s="3">
        <f>[1]!EM_S_STM07_IS($A1591,"9",DATE(C$4,12,31),"1")/1000000</f>
        <v>370.49257311000002</v>
      </c>
      <c r="D1591" s="3">
        <f>[1]!EM_S_STM07_IS($A1591,"61",DATE(C$4,12,31),"1")/1000000</f>
        <v>41.733864709999999</v>
      </c>
      <c r="E1591" s="3">
        <f>[1]!EM_S_STM07_IS($A1591,"9",DATE(E$4,12,31),"1")/1000000</f>
        <v>502.40958361999998</v>
      </c>
      <c r="F1591" s="3">
        <f>[1]!EM_S_STM07_IS($A1591,"61",DATE(E$4,12,31),"1")/1000000</f>
        <v>56.155450520000002</v>
      </c>
      <c r="G1591" s="3">
        <f>[1]!EM_S_STM07_IS($A1591,"9",DATE(G$4,12,31),"1")/1000000</f>
        <v>568.95500327000002</v>
      </c>
      <c r="H1591" s="3">
        <f>[1]!EM_S_STM07_IS($A1591,"61",DATE(G$4,12,31),"1")/1000000</f>
        <v>58.213802610000002</v>
      </c>
      <c r="I1591" s="3">
        <f>[1]!EM_S_STM07_IS($A1591,"9",DATE(I$4,12,31),"1")/1000000</f>
        <v>778.12462533000007</v>
      </c>
      <c r="J1591" s="3">
        <f>[1]!EM_S_STM07_IS($A1591,"61",DATE(I$4,12,31),"1")/1000000</f>
        <v>80.225235359999999</v>
      </c>
      <c r="K1591" s="3">
        <f>[1]!EM_S_STM07_IS($A1591,"9",DATE(K$4,12,31),"1")/1000000</f>
        <v>1179.9235945200001</v>
      </c>
      <c r="L1591" s="3">
        <f>[1]!EM_S_STM07_IS($A1591,"61",DATE(K$4,12,31),"1")/1000000</f>
        <v>161.32065958999999</v>
      </c>
      <c r="M1591" s="3">
        <f>[1]!EM_S_STM07_IS($A1591,"9",DATE(M$4,12,31),"1")/1000000</f>
        <v>2022.62505904</v>
      </c>
      <c r="N1591" s="3">
        <f>[1]!EM_S_STM07_IS($A1591,"61",DATE(M$4,12,31),"1")/1000000</f>
        <v>330.78911679999999</v>
      </c>
      <c r="O1591" s="6">
        <f t="shared" si="50"/>
        <v>0.40419420177712118</v>
      </c>
      <c r="P1591" s="6">
        <f t="shared" si="51"/>
        <v>0.51290800826785676</v>
      </c>
    </row>
    <row r="1592" spans="1:16" x14ac:dyDescent="0.25">
      <c r="A1592" s="5" t="s">
        <v>1586</v>
      </c>
      <c r="B1592" s="5" t="s">
        <v>4648</v>
      </c>
      <c r="C1592" s="3">
        <f>[1]!EM_S_STM07_IS($A1592,"9",DATE(C$4,12,31),"1")/1000000</f>
        <v>207.34043004</v>
      </c>
      <c r="D1592" s="3">
        <f>[1]!EM_S_STM07_IS($A1592,"61",DATE(C$4,12,31),"1")/1000000</f>
        <v>34.409243740000001</v>
      </c>
      <c r="E1592" s="3">
        <f>[1]!EM_S_STM07_IS($A1592,"9",DATE(E$4,12,31),"1")/1000000</f>
        <v>278.77082635000005</v>
      </c>
      <c r="F1592" s="3">
        <f>[1]!EM_S_STM07_IS($A1592,"61",DATE(E$4,12,31),"1")/1000000</f>
        <v>52.320390320000001</v>
      </c>
      <c r="G1592" s="3">
        <f>[1]!EM_S_STM07_IS($A1592,"9",DATE(G$4,12,31),"1")/1000000</f>
        <v>345.20386294000002</v>
      </c>
      <c r="H1592" s="3">
        <f>[1]!EM_S_STM07_IS($A1592,"61",DATE(G$4,12,31),"1")/1000000</f>
        <v>58.09077413</v>
      </c>
      <c r="I1592" s="3">
        <f>[1]!EM_S_STM07_IS($A1592,"9",DATE(I$4,12,31),"1")/1000000</f>
        <v>395.36635302999997</v>
      </c>
      <c r="J1592" s="3">
        <f>[1]!EM_S_STM07_IS($A1592,"61",DATE(I$4,12,31),"1")/1000000</f>
        <v>31.963282739999997</v>
      </c>
      <c r="K1592" s="3">
        <f>[1]!EM_S_STM07_IS($A1592,"9",DATE(K$4,12,31),"1")/1000000</f>
        <v>524.90449906000003</v>
      </c>
      <c r="L1592" s="3">
        <f>[1]!EM_S_STM07_IS($A1592,"61",DATE(K$4,12,31),"1")/1000000</f>
        <v>35.302789859999997</v>
      </c>
      <c r="M1592" s="3">
        <f>[1]!EM_S_STM07_IS($A1592,"9",DATE(M$4,12,31),"1")/1000000</f>
        <v>1000.9251968899999</v>
      </c>
      <c r="N1592" s="3">
        <f>[1]!EM_S_STM07_IS($A1592,"61",DATE(M$4,12,31),"1")/1000000</f>
        <v>119.45253165000001</v>
      </c>
      <c r="O1592" s="6">
        <f t="shared" si="50"/>
        <v>0.37007242476327673</v>
      </c>
      <c r="P1592" s="6">
        <f t="shared" si="51"/>
        <v>0.28263783403948328</v>
      </c>
    </row>
    <row r="1593" spans="1:16" x14ac:dyDescent="0.25">
      <c r="A1593" s="5" t="s">
        <v>1587</v>
      </c>
      <c r="B1593" s="5" t="s">
        <v>4649</v>
      </c>
      <c r="C1593" s="3">
        <f>[1]!EM_S_STM07_IS($A1593,"9",DATE(C$4,12,31),"1")/1000000</f>
        <v>160.23126386000001</v>
      </c>
      <c r="D1593" s="3">
        <f>[1]!EM_S_STM07_IS($A1593,"61",DATE(C$4,12,31),"1")/1000000</f>
        <v>54.858760100000005</v>
      </c>
      <c r="E1593" s="3">
        <f>[1]!EM_S_STM07_IS($A1593,"9",DATE(E$4,12,31),"1")/1000000</f>
        <v>209.47395743000001</v>
      </c>
      <c r="F1593" s="3">
        <f>[1]!EM_S_STM07_IS($A1593,"61",DATE(E$4,12,31),"1")/1000000</f>
        <v>88.161354010000011</v>
      </c>
      <c r="G1593" s="3">
        <f>[1]!EM_S_STM07_IS($A1593,"9",DATE(G$4,12,31),"1")/1000000</f>
        <v>339.12084412000002</v>
      </c>
      <c r="H1593" s="3">
        <f>[1]!EM_S_STM07_IS($A1593,"61",DATE(G$4,12,31),"1")/1000000</f>
        <v>128.82614773999998</v>
      </c>
      <c r="I1593" s="3">
        <f>[1]!EM_S_STM07_IS($A1593,"9",DATE(I$4,12,31),"1")/1000000</f>
        <v>449.05336368000002</v>
      </c>
      <c r="J1593" s="3">
        <f>[1]!EM_S_STM07_IS($A1593,"61",DATE(I$4,12,31),"1")/1000000</f>
        <v>165.3062765</v>
      </c>
      <c r="K1593" s="3">
        <f>[1]!EM_S_STM07_IS($A1593,"9",DATE(K$4,12,31),"1")/1000000</f>
        <v>544.92319626999995</v>
      </c>
      <c r="L1593" s="3">
        <f>[1]!EM_S_STM07_IS($A1593,"61",DATE(K$4,12,31),"1")/1000000</f>
        <v>197.33920848</v>
      </c>
      <c r="M1593" s="3">
        <f>[1]!EM_S_STM07_IS($A1593,"9",DATE(M$4,12,31),"1")/1000000</f>
        <v>645.50073710000004</v>
      </c>
      <c r="N1593" s="3">
        <f>[1]!EM_S_STM07_IS($A1593,"61",DATE(M$4,12,31),"1")/1000000</f>
        <v>143.66299143000001</v>
      </c>
      <c r="O1593" s="6">
        <f t="shared" si="50"/>
        <v>0.32138659534988379</v>
      </c>
      <c r="P1593" s="6">
        <f t="shared" si="51"/>
        <v>0.21232701676422416</v>
      </c>
    </row>
    <row r="1594" spans="1:16" x14ac:dyDescent="0.25">
      <c r="A1594" s="5" t="s">
        <v>1588</v>
      </c>
      <c r="B1594" s="5" t="s">
        <v>4650</v>
      </c>
      <c r="C1594" s="3">
        <f>[1]!EM_S_STM07_IS($A1594,"9",DATE(C$4,12,31),"1")/1000000</f>
        <v>103.37568247</v>
      </c>
      <c r="D1594" s="3">
        <f>[1]!EM_S_STM07_IS($A1594,"61",DATE(C$4,12,31),"1")/1000000</f>
        <v>31.04019053</v>
      </c>
      <c r="E1594" s="3">
        <f>[1]!EM_S_STM07_IS($A1594,"9",DATE(E$4,12,31),"1")/1000000</f>
        <v>128.98730911999999</v>
      </c>
      <c r="F1594" s="3">
        <f>[1]!EM_S_STM07_IS($A1594,"61",DATE(E$4,12,31),"1")/1000000</f>
        <v>35.02414435</v>
      </c>
      <c r="G1594" s="3">
        <f>[1]!EM_S_STM07_IS($A1594,"9",DATE(G$4,12,31),"1")/1000000</f>
        <v>125.54595195</v>
      </c>
      <c r="H1594" s="3">
        <f>[1]!EM_S_STM07_IS($A1594,"61",DATE(G$4,12,31),"1")/1000000</f>
        <v>19.473867070000001</v>
      </c>
      <c r="I1594" s="3">
        <f>[1]!EM_S_STM07_IS($A1594,"9",DATE(I$4,12,31),"1")/1000000</f>
        <v>182.55176856</v>
      </c>
      <c r="J1594" s="3">
        <f>[1]!EM_S_STM07_IS($A1594,"61",DATE(I$4,12,31),"1")/1000000</f>
        <v>11.44722584</v>
      </c>
      <c r="K1594" s="3">
        <f>[1]!EM_S_STM07_IS($A1594,"9",DATE(K$4,12,31),"1")/1000000</f>
        <v>222.87229562000002</v>
      </c>
      <c r="L1594" s="3">
        <f>[1]!EM_S_STM07_IS($A1594,"61",DATE(K$4,12,31),"1")/1000000</f>
        <v>14.686116550000001</v>
      </c>
      <c r="M1594" s="3">
        <f>[1]!EM_S_STM07_IS($A1594,"9",DATE(M$4,12,31),"1")/1000000</f>
        <v>378.42450337999998</v>
      </c>
      <c r="N1594" s="3">
        <f>[1]!EM_S_STM07_IS($A1594,"61",DATE(M$4,12,31),"1")/1000000</f>
        <v>69.95087092</v>
      </c>
      <c r="O1594" s="6">
        <f t="shared" si="50"/>
        <v>0.29631985220511559</v>
      </c>
      <c r="P1594" s="6">
        <f t="shared" si="51"/>
        <v>0.17645074620208989</v>
      </c>
    </row>
    <row r="1595" spans="1:16" x14ac:dyDescent="0.25">
      <c r="A1595" s="5" t="s">
        <v>1589</v>
      </c>
      <c r="B1595" s="5" t="s">
        <v>4651</v>
      </c>
      <c r="C1595" s="3">
        <f>[1]!EM_S_STM07_IS($A1595,"9",DATE(C$4,12,31),"1")/1000000</f>
        <v>172.99366255999999</v>
      </c>
      <c r="D1595" s="3">
        <f>[1]!EM_S_STM07_IS($A1595,"61",DATE(C$4,12,31),"1")/1000000</f>
        <v>33.607997420000004</v>
      </c>
      <c r="E1595" s="3">
        <f>[1]!EM_S_STM07_IS($A1595,"9",DATE(E$4,12,31),"1")/1000000</f>
        <v>333.42873256000001</v>
      </c>
      <c r="F1595" s="3">
        <f>[1]!EM_S_STM07_IS($A1595,"61",DATE(E$4,12,31),"1")/1000000</f>
        <v>52.366260189999998</v>
      </c>
      <c r="G1595" s="3">
        <f>[1]!EM_S_STM07_IS($A1595,"9",DATE(G$4,12,31),"1")/1000000</f>
        <v>403.14502773999999</v>
      </c>
      <c r="H1595" s="3">
        <f>[1]!EM_S_STM07_IS($A1595,"61",DATE(G$4,12,31),"1")/1000000</f>
        <v>55.598274009999997</v>
      </c>
      <c r="I1595" s="3">
        <f>[1]!EM_S_STM07_IS($A1595,"9",DATE(I$4,12,31),"1")/1000000</f>
        <v>484.94035954000003</v>
      </c>
      <c r="J1595" s="3">
        <f>[1]!EM_S_STM07_IS($A1595,"61",DATE(I$4,12,31),"1")/1000000</f>
        <v>57.012540850000001</v>
      </c>
      <c r="K1595" s="3">
        <f>[1]!EM_S_STM07_IS($A1595,"9",DATE(K$4,12,31),"1")/1000000</f>
        <v>746.11206596</v>
      </c>
      <c r="L1595" s="3">
        <f>[1]!EM_S_STM07_IS($A1595,"61",DATE(K$4,12,31),"1")/1000000</f>
        <v>85.311942099999996</v>
      </c>
      <c r="M1595" s="3">
        <f>[1]!EM_S_STM07_IS($A1595,"9",DATE(M$4,12,31),"1")/1000000</f>
        <v>712.60506795000003</v>
      </c>
      <c r="N1595" s="3">
        <f>[1]!EM_S_STM07_IS($A1595,"61",DATE(M$4,12,31),"1")/1000000</f>
        <v>78.693807280000001</v>
      </c>
      <c r="O1595" s="6">
        <f t="shared" si="50"/>
        <v>0.32728364393812681</v>
      </c>
      <c r="P1595" s="6">
        <f t="shared" si="51"/>
        <v>0.18549461189965277</v>
      </c>
    </row>
    <row r="1596" spans="1:16" x14ac:dyDescent="0.25">
      <c r="A1596" s="5" t="s">
        <v>1590</v>
      </c>
      <c r="B1596" s="5" t="s">
        <v>4652</v>
      </c>
      <c r="C1596" s="3">
        <f>[1]!EM_S_STM07_IS($A1596,"9",DATE(C$4,12,31),"1")/1000000</f>
        <v>269.75104567</v>
      </c>
      <c r="D1596" s="3">
        <f>[1]!EM_S_STM07_IS($A1596,"61",DATE(C$4,12,31),"1")/1000000</f>
        <v>36.125500109999997</v>
      </c>
      <c r="E1596" s="3">
        <f>[1]!EM_S_STM07_IS($A1596,"9",DATE(E$4,12,31),"1")/1000000</f>
        <v>423.69143237000003</v>
      </c>
      <c r="F1596" s="3">
        <f>[1]!EM_S_STM07_IS($A1596,"61",DATE(E$4,12,31),"1")/1000000</f>
        <v>65.839659929999996</v>
      </c>
      <c r="G1596" s="3">
        <f>[1]!EM_S_STM07_IS($A1596,"9",DATE(G$4,12,31),"1")/1000000</f>
        <v>572.33571304999998</v>
      </c>
      <c r="H1596" s="3">
        <f>[1]!EM_S_STM07_IS($A1596,"61",DATE(G$4,12,31),"1")/1000000</f>
        <v>47.563908909999995</v>
      </c>
      <c r="I1596" s="3">
        <f>[1]!EM_S_STM07_IS($A1596,"9",DATE(I$4,12,31),"1")/1000000</f>
        <v>812.90832767999996</v>
      </c>
      <c r="J1596" s="3">
        <f>[1]!EM_S_STM07_IS($A1596,"61",DATE(I$4,12,31),"1")/1000000</f>
        <v>27.486506329999997</v>
      </c>
      <c r="K1596" s="3">
        <f>[1]!EM_S_STM07_IS($A1596,"9",DATE(K$4,12,31),"1")/1000000</f>
        <v>921.19157211000004</v>
      </c>
      <c r="L1596" s="3">
        <f>[1]!EM_S_STM07_IS($A1596,"61",DATE(K$4,12,31),"1")/1000000</f>
        <v>50.673117429999998</v>
      </c>
      <c r="M1596" s="3">
        <f>[1]!EM_S_STM07_IS($A1596,"9",DATE(M$4,12,31),"1")/1000000</f>
        <v>1418.53222921</v>
      </c>
      <c r="N1596" s="3">
        <f>[1]!EM_S_STM07_IS($A1596,"61",DATE(M$4,12,31),"1")/1000000</f>
        <v>100.86566375</v>
      </c>
      <c r="O1596" s="6">
        <f t="shared" si="50"/>
        <v>0.39371897907024733</v>
      </c>
      <c r="P1596" s="6">
        <f t="shared" si="51"/>
        <v>0.22796473991211008</v>
      </c>
    </row>
    <row r="1597" spans="1:16" x14ac:dyDescent="0.25">
      <c r="A1597" s="5" t="s">
        <v>1591</v>
      </c>
      <c r="B1597" s="5" t="s">
        <v>4653</v>
      </c>
      <c r="C1597" s="3">
        <f>[1]!EM_S_STM07_IS($A1597,"9",DATE(C$4,12,31),"1")/1000000</f>
        <v>209.72250359</v>
      </c>
      <c r="D1597" s="3">
        <f>[1]!EM_S_STM07_IS($A1597,"61",DATE(C$4,12,31),"1")/1000000</f>
        <v>31.866626109999999</v>
      </c>
      <c r="E1597" s="3">
        <f>[1]!EM_S_STM07_IS($A1597,"9",DATE(E$4,12,31),"1")/1000000</f>
        <v>236.58998561999999</v>
      </c>
      <c r="F1597" s="3">
        <f>[1]!EM_S_STM07_IS($A1597,"61",DATE(E$4,12,31),"1")/1000000</f>
        <v>41.517489450000006</v>
      </c>
      <c r="G1597" s="3">
        <f>[1]!EM_S_STM07_IS($A1597,"9",DATE(G$4,12,31),"1")/1000000</f>
        <v>200.99060072999998</v>
      </c>
      <c r="H1597" s="3">
        <f>[1]!EM_S_STM07_IS($A1597,"61",DATE(G$4,12,31),"1")/1000000</f>
        <v>29.396390329999999</v>
      </c>
      <c r="I1597" s="3">
        <f>[1]!EM_S_STM07_IS($A1597,"9",DATE(I$4,12,31),"1")/1000000</f>
        <v>221.14795580000001</v>
      </c>
      <c r="J1597" s="3">
        <f>[1]!EM_S_STM07_IS($A1597,"61",DATE(I$4,12,31),"1")/1000000</f>
        <v>19.621749219999998</v>
      </c>
      <c r="K1597" s="3">
        <f>[1]!EM_S_STM07_IS($A1597,"9",DATE(K$4,12,31),"1")/1000000</f>
        <v>246.53294822000001</v>
      </c>
      <c r="L1597" s="3">
        <f>[1]!EM_S_STM07_IS($A1597,"61",DATE(K$4,12,31),"1")/1000000</f>
        <v>25.93163711</v>
      </c>
      <c r="M1597" s="3">
        <f>[1]!EM_S_STM07_IS($A1597,"9",DATE(M$4,12,31),"1")/1000000</f>
        <v>361.11642055999999</v>
      </c>
      <c r="N1597" s="3">
        <f>[1]!EM_S_STM07_IS($A1597,"61",DATE(M$4,12,31),"1")/1000000</f>
        <v>65.896902530000006</v>
      </c>
      <c r="O1597" s="6">
        <f t="shared" si="50"/>
        <v>0.11480893458550301</v>
      </c>
      <c r="P1597" s="6">
        <f t="shared" si="51"/>
        <v>0.15639387649294179</v>
      </c>
    </row>
    <row r="1598" spans="1:16" x14ac:dyDescent="0.25">
      <c r="A1598" s="5" t="s">
        <v>1592</v>
      </c>
      <c r="B1598" s="5" t="s">
        <v>4654</v>
      </c>
      <c r="C1598" s="3">
        <f>[1]!EM_S_STM07_IS($A1598,"9",DATE(C$4,12,31),"1")/1000000</f>
        <v>287.69307900999996</v>
      </c>
      <c r="D1598" s="3">
        <f>[1]!EM_S_STM07_IS($A1598,"61",DATE(C$4,12,31),"1")/1000000</f>
        <v>65.128655559999999</v>
      </c>
      <c r="E1598" s="3">
        <f>[1]!EM_S_STM07_IS($A1598,"9",DATE(E$4,12,31),"1")/1000000</f>
        <v>346.90978873</v>
      </c>
      <c r="F1598" s="3">
        <f>[1]!EM_S_STM07_IS($A1598,"61",DATE(E$4,12,31),"1")/1000000</f>
        <v>80.181477279999996</v>
      </c>
      <c r="G1598" s="3">
        <f>[1]!EM_S_STM07_IS($A1598,"9",DATE(G$4,12,31),"1")/1000000</f>
        <v>495.18833329</v>
      </c>
      <c r="H1598" s="3">
        <f>[1]!EM_S_STM07_IS($A1598,"61",DATE(G$4,12,31),"1")/1000000</f>
        <v>91.526741139999999</v>
      </c>
      <c r="I1598" s="3">
        <f>[1]!EM_S_STM07_IS($A1598,"9",DATE(I$4,12,31),"1")/1000000</f>
        <v>753.62860507000005</v>
      </c>
      <c r="J1598" s="3">
        <f>[1]!EM_S_STM07_IS($A1598,"61",DATE(I$4,12,31),"1")/1000000</f>
        <v>130.93565893000002</v>
      </c>
      <c r="K1598" s="3">
        <f>[1]!EM_S_STM07_IS($A1598,"9",DATE(K$4,12,31),"1")/1000000</f>
        <v>990.5089127</v>
      </c>
      <c r="L1598" s="3">
        <f>[1]!EM_S_STM07_IS($A1598,"61",DATE(K$4,12,31),"1")/1000000</f>
        <v>178.90709149</v>
      </c>
      <c r="M1598" s="3">
        <f>[1]!EM_S_STM07_IS($A1598,"9",DATE(M$4,12,31),"1")/1000000</f>
        <v>959.48455037999997</v>
      </c>
      <c r="N1598" s="3">
        <f>[1]!EM_S_STM07_IS($A1598,"61",DATE(M$4,12,31),"1")/1000000</f>
        <v>102.36817927</v>
      </c>
      <c r="O1598" s="6">
        <f t="shared" si="50"/>
        <v>0.27239429841868845</v>
      </c>
      <c r="P1598" s="6">
        <f t="shared" si="51"/>
        <v>9.4658296975479672E-2</v>
      </c>
    </row>
    <row r="1599" spans="1:16" x14ac:dyDescent="0.25">
      <c r="A1599" s="5" t="s">
        <v>1593</v>
      </c>
      <c r="B1599" s="5" t="s">
        <v>4655</v>
      </c>
      <c r="C1599" s="3">
        <f>[1]!EM_S_STM07_IS($A1599,"9",DATE(C$4,12,31),"1")/1000000</f>
        <v>291.13743641000002</v>
      </c>
      <c r="D1599" s="3">
        <f>[1]!EM_S_STM07_IS($A1599,"61",DATE(C$4,12,31),"1")/1000000</f>
        <v>54.982784689999995</v>
      </c>
      <c r="E1599" s="3">
        <f>[1]!EM_S_STM07_IS($A1599,"9",DATE(E$4,12,31),"1")/1000000</f>
        <v>366.86587734</v>
      </c>
      <c r="F1599" s="3">
        <f>[1]!EM_S_STM07_IS($A1599,"61",DATE(E$4,12,31),"1")/1000000</f>
        <v>81.295687139999998</v>
      </c>
      <c r="G1599" s="3">
        <f>[1]!EM_S_STM07_IS($A1599,"9",DATE(G$4,12,31),"1")/1000000</f>
        <v>392.10915373</v>
      </c>
      <c r="H1599" s="3">
        <f>[1]!EM_S_STM07_IS($A1599,"61",DATE(G$4,12,31),"1")/1000000</f>
        <v>91.165102910000002</v>
      </c>
      <c r="I1599" s="3">
        <f>[1]!EM_S_STM07_IS($A1599,"9",DATE(I$4,12,31),"1")/1000000</f>
        <v>434.07156560999999</v>
      </c>
      <c r="J1599" s="3">
        <f>[1]!EM_S_STM07_IS($A1599,"61",DATE(I$4,12,31),"1")/1000000</f>
        <v>93.92514353</v>
      </c>
      <c r="K1599" s="3">
        <f>[1]!EM_S_STM07_IS($A1599,"9",DATE(K$4,12,31),"1")/1000000</f>
        <v>430.69894763999997</v>
      </c>
      <c r="L1599" s="3">
        <f>[1]!EM_S_STM07_IS($A1599,"61",DATE(K$4,12,31),"1")/1000000</f>
        <v>82.216671900000009</v>
      </c>
      <c r="M1599" s="3">
        <f>[1]!EM_S_STM07_IS($A1599,"9",DATE(M$4,12,31),"1")/1000000</f>
        <v>431.51473429000004</v>
      </c>
      <c r="N1599" s="3">
        <f>[1]!EM_S_STM07_IS($A1599,"61",DATE(M$4,12,31),"1")/1000000</f>
        <v>70.676478219999993</v>
      </c>
      <c r="O1599" s="6">
        <f t="shared" si="50"/>
        <v>8.1881053351379185E-2</v>
      </c>
      <c r="P1599" s="6">
        <f t="shared" si="51"/>
        <v>5.1500863849514467E-2</v>
      </c>
    </row>
    <row r="1600" spans="1:16" x14ac:dyDescent="0.25">
      <c r="A1600" s="5" t="s">
        <v>1594</v>
      </c>
      <c r="B1600" s="5" t="s">
        <v>4656</v>
      </c>
      <c r="C1600" s="3">
        <f>[1]!EM_S_STM07_IS($A1600,"9",DATE(C$4,12,31),"1")/1000000</f>
        <v>355.85807226999998</v>
      </c>
      <c r="D1600" s="3">
        <f>[1]!EM_S_STM07_IS($A1600,"61",DATE(C$4,12,31),"1")/1000000</f>
        <v>103.18619153</v>
      </c>
      <c r="E1600" s="3">
        <f>[1]!EM_S_STM07_IS($A1600,"9",DATE(E$4,12,31),"1")/1000000</f>
        <v>462.45929508999996</v>
      </c>
      <c r="F1600" s="3">
        <f>[1]!EM_S_STM07_IS($A1600,"61",DATE(E$4,12,31),"1")/1000000</f>
        <v>111.37388987999999</v>
      </c>
      <c r="G1600" s="3">
        <f>[1]!EM_S_STM07_IS($A1600,"9",DATE(G$4,12,31),"1")/1000000</f>
        <v>472.52293933999999</v>
      </c>
      <c r="H1600" s="3">
        <f>[1]!EM_S_STM07_IS($A1600,"61",DATE(G$4,12,31),"1")/1000000</f>
        <v>111.24923256999999</v>
      </c>
      <c r="I1600" s="3">
        <f>[1]!EM_S_STM07_IS($A1600,"9",DATE(I$4,12,31),"1")/1000000</f>
        <v>569.83928542000001</v>
      </c>
      <c r="J1600" s="3">
        <f>[1]!EM_S_STM07_IS($A1600,"61",DATE(I$4,12,31),"1")/1000000</f>
        <v>58.475387869999999</v>
      </c>
      <c r="K1600" s="3">
        <f>[1]!EM_S_STM07_IS($A1600,"9",DATE(K$4,12,31),"1")/1000000</f>
        <v>582.77300971</v>
      </c>
      <c r="L1600" s="3">
        <f>[1]!EM_S_STM07_IS($A1600,"61",DATE(K$4,12,31),"1")/1000000</f>
        <v>66.895264319999995</v>
      </c>
      <c r="M1600" s="3">
        <f>[1]!EM_S_STM07_IS($A1600,"9",DATE(M$4,12,31),"1")/1000000</f>
        <v>521.13348229000007</v>
      </c>
      <c r="N1600" s="3">
        <f>[1]!EM_S_STM07_IS($A1600,"61",DATE(M$4,12,31),"1")/1000000</f>
        <v>82.043655900000005</v>
      </c>
      <c r="O1600" s="6">
        <f t="shared" si="50"/>
        <v>7.9280749937176598E-2</v>
      </c>
      <c r="P1600" s="6">
        <f t="shared" si="51"/>
        <v>-4.4821179367470654E-2</v>
      </c>
    </row>
    <row r="1601" spans="1:16" x14ac:dyDescent="0.25">
      <c r="A1601" s="5" t="s">
        <v>1595</v>
      </c>
      <c r="B1601" s="5" t="s">
        <v>4657</v>
      </c>
      <c r="C1601" s="3">
        <f>[1]!EM_S_STM07_IS($A1601,"9",DATE(C$4,12,31),"1")/1000000</f>
        <v>139.43030622999999</v>
      </c>
      <c r="D1601" s="3">
        <f>[1]!EM_S_STM07_IS($A1601,"61",DATE(C$4,12,31),"1")/1000000</f>
        <v>54.429366710000004</v>
      </c>
      <c r="E1601" s="3">
        <f>[1]!EM_S_STM07_IS($A1601,"9",DATE(E$4,12,31),"1")/1000000</f>
        <v>205.62620669</v>
      </c>
      <c r="F1601" s="3">
        <f>[1]!EM_S_STM07_IS($A1601,"61",DATE(E$4,12,31),"1")/1000000</f>
        <v>96.724050459999987</v>
      </c>
      <c r="G1601" s="3">
        <f>[1]!EM_S_STM07_IS($A1601,"9",DATE(G$4,12,31),"1")/1000000</f>
        <v>182.07393856000002</v>
      </c>
      <c r="H1601" s="3">
        <f>[1]!EM_S_STM07_IS($A1601,"61",DATE(G$4,12,31),"1")/1000000</f>
        <v>72.477380599999989</v>
      </c>
      <c r="I1601" s="3">
        <f>[1]!EM_S_STM07_IS($A1601,"9",DATE(I$4,12,31),"1")/1000000</f>
        <v>196.88055683000002</v>
      </c>
      <c r="J1601" s="3">
        <f>[1]!EM_S_STM07_IS($A1601,"61",DATE(I$4,12,31),"1")/1000000</f>
        <v>89.997774180000008</v>
      </c>
      <c r="K1601" s="3">
        <f>[1]!EM_S_STM07_IS($A1601,"9",DATE(K$4,12,31),"1")/1000000</f>
        <v>208.97495978999999</v>
      </c>
      <c r="L1601" s="3">
        <f>[1]!EM_S_STM07_IS($A1601,"61",DATE(K$4,12,31),"1")/1000000</f>
        <v>90.35171167</v>
      </c>
      <c r="M1601" s="3">
        <f>[1]!EM_S_STM07_IS($A1601,"9",DATE(M$4,12,31),"1")/1000000</f>
        <v>184.40640951</v>
      </c>
      <c r="N1601" s="3">
        <f>[1]!EM_S_STM07_IS($A1601,"61",DATE(M$4,12,31),"1")/1000000</f>
        <v>55.740588799999998</v>
      </c>
      <c r="O1601" s="6">
        <f t="shared" si="50"/>
        <v>5.7508254888687826E-2</v>
      </c>
      <c r="P1601" s="6">
        <f t="shared" si="51"/>
        <v>4.772300906321858E-3</v>
      </c>
    </row>
    <row r="1602" spans="1:16" x14ac:dyDescent="0.25">
      <c r="A1602" s="5" t="s">
        <v>1596</v>
      </c>
      <c r="B1602" s="5" t="s">
        <v>4658</v>
      </c>
      <c r="C1602" s="3">
        <f>[1]!EM_S_STM07_IS($A1602,"9",DATE(C$4,12,31),"1")/1000000</f>
        <v>2279.7010871699999</v>
      </c>
      <c r="D1602" s="3">
        <f>[1]!EM_S_STM07_IS($A1602,"61",DATE(C$4,12,31),"1")/1000000</f>
        <v>552.44599177999999</v>
      </c>
      <c r="E1602" s="3">
        <f>[1]!EM_S_STM07_IS($A1602,"9",DATE(E$4,12,31),"1")/1000000</f>
        <v>3323.13315779</v>
      </c>
      <c r="F1602" s="3">
        <f>[1]!EM_S_STM07_IS($A1602,"61",DATE(E$4,12,31),"1")/1000000</f>
        <v>918.32933708000007</v>
      </c>
      <c r="G1602" s="3">
        <f>[1]!EM_S_STM07_IS($A1602,"9",DATE(G$4,12,31),"1")/1000000</f>
        <v>2118.8438848299998</v>
      </c>
      <c r="H1602" s="3">
        <f>[1]!EM_S_STM07_IS($A1602,"61",DATE(G$4,12,31),"1")/1000000</f>
        <v>379.25711601999996</v>
      </c>
      <c r="I1602" s="3">
        <f>[1]!EM_S_STM07_IS($A1602,"9",DATE(I$4,12,31),"1")/1000000</f>
        <v>2000.18860808</v>
      </c>
      <c r="J1602" s="3">
        <f>[1]!EM_S_STM07_IS($A1602,"61",DATE(I$4,12,31),"1")/1000000</f>
        <v>278.86594741000005</v>
      </c>
      <c r="K1602" s="3">
        <f>[1]!EM_S_STM07_IS($A1602,"9",DATE(K$4,12,31),"1")/1000000</f>
        <v>763.53457046000005</v>
      </c>
      <c r="L1602" s="3">
        <f>[1]!EM_S_STM07_IS($A1602,"61",DATE(K$4,12,31),"1")/1000000</f>
        <v>-348.13270374000001</v>
      </c>
      <c r="M1602" s="3">
        <f>[1]!EM_S_STM07_IS($A1602,"9",DATE(M$4,12,31),"1")/1000000</f>
        <v>749.59237326000004</v>
      </c>
      <c r="N1602" s="3">
        <f>[1]!EM_S_STM07_IS($A1602,"61",DATE(M$4,12,31),"1")/1000000</f>
        <v>102.68129485</v>
      </c>
      <c r="O1602" s="6">
        <f t="shared" si="50"/>
        <v>-0.19944817748270804</v>
      </c>
      <c r="P1602" s="6">
        <f t="shared" si="51"/>
        <v>-0.28576635904638736</v>
      </c>
    </row>
    <row r="1603" spans="1:16" x14ac:dyDescent="0.25">
      <c r="A1603" s="5" t="s">
        <v>1597</v>
      </c>
      <c r="B1603" s="5" t="s">
        <v>4659</v>
      </c>
      <c r="C1603" s="3">
        <f>[1]!EM_S_STM07_IS($A1603,"9",DATE(C$4,12,31),"1")/1000000</f>
        <v>123.54712531</v>
      </c>
      <c r="D1603" s="3">
        <f>[1]!EM_S_STM07_IS($A1603,"61",DATE(C$4,12,31),"1")/1000000</f>
        <v>41.915851770000003</v>
      </c>
      <c r="E1603" s="3">
        <f>[1]!EM_S_STM07_IS($A1603,"9",DATE(E$4,12,31),"1")/1000000</f>
        <v>162.07917421000002</v>
      </c>
      <c r="F1603" s="3">
        <f>[1]!EM_S_STM07_IS($A1603,"61",DATE(E$4,12,31),"1")/1000000</f>
        <v>51.210408649999998</v>
      </c>
      <c r="G1603" s="3">
        <f>[1]!EM_S_STM07_IS($A1603,"9",DATE(G$4,12,31),"1")/1000000</f>
        <v>116.65962784999999</v>
      </c>
      <c r="H1603" s="3">
        <f>[1]!EM_S_STM07_IS($A1603,"61",DATE(G$4,12,31),"1")/1000000</f>
        <v>28.775877569999999</v>
      </c>
      <c r="I1603" s="3">
        <f>[1]!EM_S_STM07_IS($A1603,"9",DATE(I$4,12,31),"1")/1000000</f>
        <v>90.526150400000006</v>
      </c>
      <c r="J1603" s="3">
        <f>[1]!EM_S_STM07_IS($A1603,"61",DATE(I$4,12,31),"1")/1000000</f>
        <v>14.240927060000001</v>
      </c>
      <c r="K1603" s="3">
        <f>[1]!EM_S_STM07_IS($A1603,"9",DATE(K$4,12,31),"1")/1000000</f>
        <v>118.74620693000001</v>
      </c>
      <c r="L1603" s="3">
        <f>[1]!EM_S_STM07_IS($A1603,"61",DATE(K$4,12,31),"1")/1000000</f>
        <v>8.16550653</v>
      </c>
      <c r="M1603" s="3">
        <f>[1]!EM_S_STM07_IS($A1603,"9",DATE(M$4,12,31),"1")/1000000</f>
        <v>121.4099374</v>
      </c>
      <c r="N1603" s="3">
        <f>[1]!EM_S_STM07_IS($A1603,"61",DATE(M$4,12,31),"1")/1000000</f>
        <v>5.5939690000000004</v>
      </c>
      <c r="O1603" s="6">
        <f t="shared" si="50"/>
        <v>-3.4839036342788621E-3</v>
      </c>
      <c r="P1603" s="6">
        <f t="shared" si="51"/>
        <v>-0.33155088614624351</v>
      </c>
    </row>
    <row r="1604" spans="1:16" x14ac:dyDescent="0.25">
      <c r="A1604" s="5" t="s">
        <v>1598</v>
      </c>
      <c r="B1604" s="5" t="s">
        <v>4660</v>
      </c>
      <c r="C1604" s="3">
        <f>[1]!EM_S_STM07_IS($A1604,"9",DATE(C$4,12,31),"1")/1000000</f>
        <v>105.52601948</v>
      </c>
      <c r="D1604" s="3">
        <f>[1]!EM_S_STM07_IS($A1604,"61",DATE(C$4,12,31),"1")/1000000</f>
        <v>61.649363100000002</v>
      </c>
      <c r="E1604" s="3">
        <f>[1]!EM_S_STM07_IS($A1604,"9",DATE(E$4,12,31),"1")/1000000</f>
        <v>174.15588166999999</v>
      </c>
      <c r="F1604" s="3">
        <f>[1]!EM_S_STM07_IS($A1604,"61",DATE(E$4,12,31),"1")/1000000</f>
        <v>99.070479790000007</v>
      </c>
      <c r="G1604" s="3">
        <f>[1]!EM_S_STM07_IS($A1604,"9",DATE(G$4,12,31),"1")/1000000</f>
        <v>216.08435543000002</v>
      </c>
      <c r="H1604" s="3">
        <f>[1]!EM_S_STM07_IS($A1604,"61",DATE(G$4,12,31),"1")/1000000</f>
        <v>103.36165674999999</v>
      </c>
      <c r="I1604" s="3">
        <f>[1]!EM_S_STM07_IS($A1604,"9",DATE(I$4,12,31),"1")/1000000</f>
        <v>235.37367700999999</v>
      </c>
      <c r="J1604" s="3">
        <f>[1]!EM_S_STM07_IS($A1604,"61",DATE(I$4,12,31),"1")/1000000</f>
        <v>73.378047840000008</v>
      </c>
      <c r="K1604" s="3">
        <f>[1]!EM_S_STM07_IS($A1604,"9",DATE(K$4,12,31),"1")/1000000</f>
        <v>253.96276002000002</v>
      </c>
      <c r="L1604" s="3">
        <f>[1]!EM_S_STM07_IS($A1604,"61",DATE(K$4,12,31),"1")/1000000</f>
        <v>85.69079653</v>
      </c>
      <c r="M1604" s="3">
        <f>[1]!EM_S_STM07_IS($A1604,"9",DATE(M$4,12,31),"1")/1000000</f>
        <v>289.87327800000003</v>
      </c>
      <c r="N1604" s="3">
        <f>[1]!EM_S_STM07_IS($A1604,"61",DATE(M$4,12,31),"1")/1000000</f>
        <v>74.393538459999988</v>
      </c>
      <c r="O1604" s="6">
        <f t="shared" si="50"/>
        <v>0.22396704594882655</v>
      </c>
      <c r="P1604" s="6">
        <f t="shared" si="51"/>
        <v>3.8296342930781213E-2</v>
      </c>
    </row>
    <row r="1605" spans="1:16" x14ac:dyDescent="0.25">
      <c r="A1605" s="5" t="s">
        <v>1599</v>
      </c>
      <c r="B1605" s="5" t="s">
        <v>4661</v>
      </c>
      <c r="C1605" s="3">
        <f>[1]!EM_S_STM07_IS($A1605,"9",DATE(C$4,12,31),"1")/1000000</f>
        <v>422.55432777999999</v>
      </c>
      <c r="D1605" s="3">
        <f>[1]!EM_S_STM07_IS($A1605,"61",DATE(C$4,12,31),"1")/1000000</f>
        <v>50.496025240000002</v>
      </c>
      <c r="E1605" s="3">
        <f>[1]!EM_S_STM07_IS($A1605,"9",DATE(E$4,12,31),"1")/1000000</f>
        <v>522.03495311999995</v>
      </c>
      <c r="F1605" s="3">
        <f>[1]!EM_S_STM07_IS($A1605,"61",DATE(E$4,12,31),"1")/1000000</f>
        <v>64.381979450000003</v>
      </c>
      <c r="G1605" s="3">
        <f>[1]!EM_S_STM07_IS($A1605,"9",DATE(G$4,12,31),"1")/1000000</f>
        <v>614.44015796999997</v>
      </c>
      <c r="H1605" s="3">
        <f>[1]!EM_S_STM07_IS($A1605,"61",DATE(G$4,12,31),"1")/1000000</f>
        <v>70.37379147</v>
      </c>
      <c r="I1605" s="3">
        <f>[1]!EM_S_STM07_IS($A1605,"9",DATE(I$4,12,31),"1")/1000000</f>
        <v>705.23978892999992</v>
      </c>
      <c r="J1605" s="3">
        <f>[1]!EM_S_STM07_IS($A1605,"61",DATE(I$4,12,31),"1")/1000000</f>
        <v>38.532082619999997</v>
      </c>
      <c r="K1605" s="3">
        <f>[1]!EM_S_STM07_IS($A1605,"9",DATE(K$4,12,31),"1")/1000000</f>
        <v>910.59898830999998</v>
      </c>
      <c r="L1605" s="3">
        <f>[1]!EM_S_STM07_IS($A1605,"61",DATE(K$4,12,31),"1")/1000000</f>
        <v>47.518877770000003</v>
      </c>
      <c r="M1605" s="3">
        <f>[1]!EM_S_STM07_IS($A1605,"9",DATE(M$4,12,31),"1")/1000000</f>
        <v>1184.4341907600001</v>
      </c>
      <c r="N1605" s="3">
        <f>[1]!EM_S_STM07_IS($A1605,"61",DATE(M$4,12,31),"1")/1000000</f>
        <v>62.585818009999997</v>
      </c>
      <c r="O1605" s="6">
        <f t="shared" si="50"/>
        <v>0.22892584080790002</v>
      </c>
      <c r="P1605" s="6">
        <f t="shared" si="51"/>
        <v>4.3863585405719663E-2</v>
      </c>
    </row>
    <row r="1606" spans="1:16" x14ac:dyDescent="0.25">
      <c r="A1606" s="5" t="s">
        <v>1600</v>
      </c>
      <c r="B1606" s="5" t="s">
        <v>4662</v>
      </c>
      <c r="C1606" s="3">
        <f>[1]!EM_S_STM07_IS($A1606,"9",DATE(C$4,12,31),"1")/1000000</f>
        <v>138.78126564999999</v>
      </c>
      <c r="D1606" s="3">
        <f>[1]!EM_S_STM07_IS($A1606,"61",DATE(C$4,12,31),"1")/1000000</f>
        <v>30.14489708</v>
      </c>
      <c r="E1606" s="3">
        <f>[1]!EM_S_STM07_IS($A1606,"9",DATE(E$4,12,31),"1")/1000000</f>
        <v>175.11347296</v>
      </c>
      <c r="F1606" s="3">
        <f>[1]!EM_S_STM07_IS($A1606,"61",DATE(E$4,12,31),"1")/1000000</f>
        <v>38.566119010000001</v>
      </c>
      <c r="G1606" s="3">
        <f>[1]!EM_S_STM07_IS($A1606,"9",DATE(G$4,12,31),"1")/1000000</f>
        <v>192.97417508000001</v>
      </c>
      <c r="H1606" s="3">
        <f>[1]!EM_S_STM07_IS($A1606,"61",DATE(G$4,12,31),"1")/1000000</f>
        <v>39.007060359999997</v>
      </c>
      <c r="I1606" s="3">
        <f>[1]!EM_S_STM07_IS($A1606,"9",DATE(I$4,12,31),"1")/1000000</f>
        <v>245.38618086000002</v>
      </c>
      <c r="J1606" s="3">
        <f>[1]!EM_S_STM07_IS($A1606,"61",DATE(I$4,12,31),"1")/1000000</f>
        <v>25.140974570000001</v>
      </c>
      <c r="K1606" s="3">
        <f>[1]!EM_S_STM07_IS($A1606,"9",DATE(K$4,12,31),"1")/1000000</f>
        <v>296.78011560000004</v>
      </c>
      <c r="L1606" s="3">
        <f>[1]!EM_S_STM07_IS($A1606,"61",DATE(K$4,12,31),"1")/1000000</f>
        <v>41.356224359999999</v>
      </c>
      <c r="M1606" s="3">
        <f>[1]!EM_S_STM07_IS($A1606,"9",DATE(M$4,12,31),"1")/1000000</f>
        <v>359.91242662999997</v>
      </c>
      <c r="N1606" s="3">
        <f>[1]!EM_S_STM07_IS($A1606,"61",DATE(M$4,12,31),"1")/1000000</f>
        <v>65.371071240000006</v>
      </c>
      <c r="O1606" s="6">
        <f t="shared" si="50"/>
        <v>0.20996609124000365</v>
      </c>
      <c r="P1606" s="6">
        <f t="shared" si="51"/>
        <v>0.16743943499806879</v>
      </c>
    </row>
    <row r="1607" spans="1:16" x14ac:dyDescent="0.25">
      <c r="A1607" s="5" t="s">
        <v>1601</v>
      </c>
      <c r="B1607" s="5" t="s">
        <v>4663</v>
      </c>
      <c r="C1607" s="3">
        <f>[1]!EM_S_STM07_IS($A1607,"9",DATE(C$4,12,31),"1")/1000000</f>
        <v>277.23478305999998</v>
      </c>
      <c r="D1607" s="3">
        <f>[1]!EM_S_STM07_IS($A1607,"61",DATE(C$4,12,31),"1")/1000000</f>
        <v>55.716550640000001</v>
      </c>
      <c r="E1607" s="3">
        <f>[1]!EM_S_STM07_IS($A1607,"9",DATE(E$4,12,31),"1")/1000000</f>
        <v>435.39758467000001</v>
      </c>
      <c r="F1607" s="3">
        <f>[1]!EM_S_STM07_IS($A1607,"61",DATE(E$4,12,31),"1")/1000000</f>
        <v>81.584479959999996</v>
      </c>
      <c r="G1607" s="3">
        <f>[1]!EM_S_STM07_IS($A1607,"9",DATE(G$4,12,31),"1")/1000000</f>
        <v>480.26777726</v>
      </c>
      <c r="H1607" s="3">
        <f>[1]!EM_S_STM07_IS($A1607,"61",DATE(G$4,12,31),"1")/1000000</f>
        <v>71.737746079999994</v>
      </c>
      <c r="I1607" s="3">
        <f>[1]!EM_S_STM07_IS($A1607,"9",DATE(I$4,12,31),"1")/1000000</f>
        <v>285.86643857999996</v>
      </c>
      <c r="J1607" s="3">
        <f>[1]!EM_S_STM07_IS($A1607,"61",DATE(I$4,12,31),"1")/1000000</f>
        <v>-58.394641700000001</v>
      </c>
      <c r="K1607" s="3">
        <f>[1]!EM_S_STM07_IS($A1607,"9",DATE(K$4,12,31),"1")/1000000</f>
        <v>513.57898663000003</v>
      </c>
      <c r="L1607" s="3">
        <f>[1]!EM_S_STM07_IS($A1607,"61",DATE(K$4,12,31),"1")/1000000</f>
        <v>9.1341804</v>
      </c>
      <c r="M1607" s="3">
        <f>[1]!EM_S_STM07_IS($A1607,"9",DATE(M$4,12,31),"1")/1000000</f>
        <v>533.45091749000005</v>
      </c>
      <c r="N1607" s="3">
        <f>[1]!EM_S_STM07_IS($A1607,"61",DATE(M$4,12,31),"1")/1000000</f>
        <v>9.124369960000001</v>
      </c>
      <c r="O1607" s="6">
        <f t="shared" ref="O1607:O1670" si="52">IFERROR(IF(OR(C1607&lt;0,C1607=""),"",POWER(M1607/C1607,1/5)-1),"")</f>
        <v>0.13985432051533797</v>
      </c>
      <c r="P1607" s="6">
        <f t="shared" ref="P1607:P1670" si="53">IFERROR(IF(OR(D1607&lt;0,D1607=""),"",POWER(N1607/D1607,1/5)-1),"")</f>
        <v>-0.30362409985726124</v>
      </c>
    </row>
    <row r="1608" spans="1:16" x14ac:dyDescent="0.25">
      <c r="A1608" s="5" t="s">
        <v>1602</v>
      </c>
      <c r="B1608" s="5" t="s">
        <v>4664</v>
      </c>
      <c r="C1608" s="3">
        <f>[1]!EM_S_STM07_IS($A1608,"9",DATE(C$4,12,31),"1")/1000000</f>
        <v>52.518487499999999</v>
      </c>
      <c r="D1608" s="3">
        <f>[1]!EM_S_STM07_IS($A1608,"61",DATE(C$4,12,31),"1")/1000000</f>
        <v>22.439877980000002</v>
      </c>
      <c r="E1608" s="3">
        <f>[1]!EM_S_STM07_IS($A1608,"9",DATE(E$4,12,31),"1")/1000000</f>
        <v>75.484862400000011</v>
      </c>
      <c r="F1608" s="3">
        <f>[1]!EM_S_STM07_IS($A1608,"61",DATE(E$4,12,31),"1")/1000000</f>
        <v>27.025002019999999</v>
      </c>
      <c r="G1608" s="3">
        <f>[1]!EM_S_STM07_IS($A1608,"9",DATE(G$4,12,31),"1")/1000000</f>
        <v>82.00349906999999</v>
      </c>
      <c r="H1608" s="3">
        <f>[1]!EM_S_STM07_IS($A1608,"61",DATE(G$4,12,31),"1")/1000000</f>
        <v>19.064987139999999</v>
      </c>
      <c r="I1608" s="3">
        <f>[1]!EM_S_STM07_IS($A1608,"9",DATE(I$4,12,31),"1")/1000000</f>
        <v>82.656575599999996</v>
      </c>
      <c r="J1608" s="3">
        <f>[1]!EM_S_STM07_IS($A1608,"61",DATE(I$4,12,31),"1")/1000000</f>
        <v>9.6157897100000014</v>
      </c>
      <c r="K1608" s="3">
        <f>[1]!EM_S_STM07_IS($A1608,"9",DATE(K$4,12,31),"1")/1000000</f>
        <v>121.94304466</v>
      </c>
      <c r="L1608" s="3">
        <f>[1]!EM_S_STM07_IS($A1608,"61",DATE(K$4,12,31),"1")/1000000</f>
        <v>1.7910997099999999</v>
      </c>
      <c r="M1608" s="3">
        <f>[1]!EM_S_STM07_IS($A1608,"9",DATE(M$4,12,31),"1")/1000000</f>
        <v>246.86789403</v>
      </c>
      <c r="N1608" s="3">
        <f>[1]!EM_S_STM07_IS($A1608,"61",DATE(M$4,12,31),"1")/1000000</f>
        <v>-35.659960099999999</v>
      </c>
      <c r="O1608" s="6">
        <f t="shared" si="52"/>
        <v>0.3627948396516858</v>
      </c>
      <c r="P1608" s="6">
        <f t="shared" si="53"/>
        <v>-2.0970642738051919</v>
      </c>
    </row>
    <row r="1609" spans="1:16" x14ac:dyDescent="0.25">
      <c r="A1609" s="5" t="s">
        <v>1603</v>
      </c>
      <c r="B1609" s="5" t="s">
        <v>4665</v>
      </c>
      <c r="C1609" s="3">
        <f>[1]!EM_S_STM07_IS($A1609,"9",DATE(C$4,12,31),"1")/1000000</f>
        <v>177.69066384999999</v>
      </c>
      <c r="D1609" s="3">
        <f>[1]!EM_S_STM07_IS($A1609,"61",DATE(C$4,12,31),"1")/1000000</f>
        <v>38.59178481</v>
      </c>
      <c r="E1609" s="3">
        <f>[1]!EM_S_STM07_IS($A1609,"9",DATE(E$4,12,31),"1")/1000000</f>
        <v>206.74129550999999</v>
      </c>
      <c r="F1609" s="3">
        <f>[1]!EM_S_STM07_IS($A1609,"61",DATE(E$4,12,31),"1")/1000000</f>
        <v>53.968744149999999</v>
      </c>
      <c r="G1609" s="3">
        <f>[1]!EM_S_STM07_IS($A1609,"9",DATE(G$4,12,31),"1")/1000000</f>
        <v>255.79038987999999</v>
      </c>
      <c r="H1609" s="3">
        <f>[1]!EM_S_STM07_IS($A1609,"61",DATE(G$4,12,31),"1")/1000000</f>
        <v>73.866835499999993</v>
      </c>
      <c r="I1609" s="3">
        <f>[1]!EM_S_STM07_IS($A1609,"9",DATE(I$4,12,31),"1")/1000000</f>
        <v>217.24509299000002</v>
      </c>
      <c r="J1609" s="3">
        <f>[1]!EM_S_STM07_IS($A1609,"61",DATE(I$4,12,31),"1")/1000000</f>
        <v>64.071728489999998</v>
      </c>
      <c r="K1609" s="3">
        <f>[1]!EM_S_STM07_IS($A1609,"9",DATE(K$4,12,31),"1")/1000000</f>
        <v>227.1813544</v>
      </c>
      <c r="L1609" s="3">
        <f>[1]!EM_S_STM07_IS($A1609,"61",DATE(K$4,12,31),"1")/1000000</f>
        <v>53.606574999999999</v>
      </c>
      <c r="M1609" s="3">
        <f>[1]!EM_S_STM07_IS($A1609,"9",DATE(M$4,12,31),"1")/1000000</f>
        <v>219.42741192</v>
      </c>
      <c r="N1609" s="3">
        <f>[1]!EM_S_STM07_IS($A1609,"61",DATE(M$4,12,31),"1")/1000000</f>
        <v>44.934202429999999</v>
      </c>
      <c r="O1609" s="6">
        <f t="shared" si="52"/>
        <v>4.3098339797049467E-2</v>
      </c>
      <c r="P1609" s="6">
        <f t="shared" si="53"/>
        <v>3.0899750702210182E-2</v>
      </c>
    </row>
    <row r="1610" spans="1:16" x14ac:dyDescent="0.25">
      <c r="A1610" s="5" t="s">
        <v>1604</v>
      </c>
      <c r="B1610" s="5" t="s">
        <v>4666</v>
      </c>
      <c r="C1610" s="3">
        <f>[1]!EM_S_STM07_IS($A1610,"9",DATE(C$4,12,31),"1")/1000000</f>
        <v>117.30887239</v>
      </c>
      <c r="D1610" s="3">
        <f>[1]!EM_S_STM07_IS($A1610,"61",DATE(C$4,12,31),"1")/1000000</f>
        <v>41.33481286</v>
      </c>
      <c r="E1610" s="3">
        <f>[1]!EM_S_STM07_IS($A1610,"9",DATE(E$4,12,31),"1")/1000000</f>
        <v>183.64454038</v>
      </c>
      <c r="F1610" s="3">
        <f>[1]!EM_S_STM07_IS($A1610,"61",DATE(E$4,12,31),"1")/1000000</f>
        <v>55.686689210000004</v>
      </c>
      <c r="G1610" s="3">
        <f>[1]!EM_S_STM07_IS($A1610,"9",DATE(G$4,12,31),"1")/1000000</f>
        <v>225.36303122999999</v>
      </c>
      <c r="H1610" s="3">
        <f>[1]!EM_S_STM07_IS($A1610,"61",DATE(G$4,12,31),"1")/1000000</f>
        <v>82.30000643000001</v>
      </c>
      <c r="I1610" s="3">
        <f>[1]!EM_S_STM07_IS($A1610,"9",DATE(I$4,12,31),"1")/1000000</f>
        <v>380.50408162999997</v>
      </c>
      <c r="J1610" s="3">
        <f>[1]!EM_S_STM07_IS($A1610,"61",DATE(I$4,12,31),"1")/1000000</f>
        <v>153.61937090000001</v>
      </c>
      <c r="K1610" s="3">
        <f>[1]!EM_S_STM07_IS($A1610,"9",DATE(K$4,12,31),"1")/1000000</f>
        <v>774.76416158000006</v>
      </c>
      <c r="L1610" s="3">
        <f>[1]!EM_S_STM07_IS($A1610,"61",DATE(K$4,12,31),"1")/1000000</f>
        <v>330.59185968000003</v>
      </c>
      <c r="M1610" s="3">
        <f>[1]!EM_S_STM07_IS($A1610,"9",DATE(M$4,12,31),"1")/1000000</f>
        <v>1123.77861824</v>
      </c>
      <c r="N1610" s="3">
        <f>[1]!EM_S_STM07_IS($A1610,"61",DATE(M$4,12,31),"1")/1000000</f>
        <v>470.40883757</v>
      </c>
      <c r="O1610" s="6">
        <f t="shared" si="52"/>
        <v>0.57133933009234839</v>
      </c>
      <c r="P1610" s="6">
        <f t="shared" si="53"/>
        <v>0.62641697833936338</v>
      </c>
    </row>
    <row r="1611" spans="1:16" x14ac:dyDescent="0.25">
      <c r="A1611" s="5" t="s">
        <v>1605</v>
      </c>
      <c r="B1611" s="5" t="s">
        <v>4667</v>
      </c>
      <c r="C1611" s="3">
        <f>[1]!EM_S_STM07_IS($A1611,"9",DATE(C$4,12,31),"1")/1000000</f>
        <v>379.8262019</v>
      </c>
      <c r="D1611" s="3">
        <f>[1]!EM_S_STM07_IS($A1611,"61",DATE(C$4,12,31),"1")/1000000</f>
        <v>126.67274175</v>
      </c>
      <c r="E1611" s="3">
        <f>[1]!EM_S_STM07_IS($A1611,"9",DATE(E$4,12,31),"1")/1000000</f>
        <v>823.50346229000002</v>
      </c>
      <c r="F1611" s="3">
        <f>[1]!EM_S_STM07_IS($A1611,"61",DATE(E$4,12,31),"1")/1000000</f>
        <v>326.50719350000003</v>
      </c>
      <c r="G1611" s="3">
        <f>[1]!EM_S_STM07_IS($A1611,"9",DATE(G$4,12,31),"1")/1000000</f>
        <v>502.54174872000004</v>
      </c>
      <c r="H1611" s="3">
        <f>[1]!EM_S_STM07_IS($A1611,"61",DATE(G$4,12,31),"1")/1000000</f>
        <v>173.61559850999998</v>
      </c>
      <c r="I1611" s="3">
        <f>[1]!EM_S_STM07_IS($A1611,"9",DATE(I$4,12,31),"1")/1000000</f>
        <v>175.01334646000001</v>
      </c>
      <c r="J1611" s="3">
        <f>[1]!EM_S_STM07_IS($A1611,"61",DATE(I$4,12,31),"1")/1000000</f>
        <v>43.388424549999996</v>
      </c>
      <c r="K1611" s="3">
        <f>[1]!EM_S_STM07_IS($A1611,"9",DATE(K$4,12,31),"1")/1000000</f>
        <v>245.32040271</v>
      </c>
      <c r="L1611" s="3">
        <f>[1]!EM_S_STM07_IS($A1611,"61",DATE(K$4,12,31),"1")/1000000</f>
        <v>65.810597149999992</v>
      </c>
      <c r="M1611" s="3">
        <f>[1]!EM_S_STM07_IS($A1611,"9",DATE(M$4,12,31),"1")/1000000</f>
        <v>591.77764166999998</v>
      </c>
      <c r="N1611" s="3">
        <f>[1]!EM_S_STM07_IS($A1611,"61",DATE(M$4,12,31),"1")/1000000</f>
        <v>104.61489590000001</v>
      </c>
      <c r="O1611" s="6">
        <f t="shared" si="52"/>
        <v>9.2734679873961223E-2</v>
      </c>
      <c r="P1611" s="6">
        <f t="shared" si="53"/>
        <v>-3.7541369338266906E-2</v>
      </c>
    </row>
    <row r="1612" spans="1:16" x14ac:dyDescent="0.25">
      <c r="A1612" s="5" t="s">
        <v>1606</v>
      </c>
      <c r="B1612" s="5" t="s">
        <v>4668</v>
      </c>
      <c r="C1612" s="3">
        <f>[1]!EM_S_STM07_IS($A1612,"9",DATE(C$4,12,31),"1")/1000000</f>
        <v>602.0566981799999</v>
      </c>
      <c r="D1612" s="3">
        <f>[1]!EM_S_STM07_IS($A1612,"61",DATE(C$4,12,31),"1")/1000000</f>
        <v>55.67566755</v>
      </c>
      <c r="E1612" s="3">
        <f>[1]!EM_S_STM07_IS($A1612,"9",DATE(E$4,12,31),"1")/1000000</f>
        <v>604.34885997000003</v>
      </c>
      <c r="F1612" s="3">
        <f>[1]!EM_S_STM07_IS($A1612,"61",DATE(E$4,12,31),"1")/1000000</f>
        <v>57.315485850000002</v>
      </c>
      <c r="G1612" s="3">
        <f>[1]!EM_S_STM07_IS($A1612,"9",DATE(G$4,12,31),"1")/1000000</f>
        <v>453.68846843</v>
      </c>
      <c r="H1612" s="3">
        <f>[1]!EM_S_STM07_IS($A1612,"61",DATE(G$4,12,31),"1")/1000000</f>
        <v>5.8308270799999997</v>
      </c>
      <c r="I1612" s="3">
        <f>[1]!EM_S_STM07_IS($A1612,"9",DATE(I$4,12,31),"1")/1000000</f>
        <v>640.72106064000002</v>
      </c>
      <c r="J1612" s="3">
        <f>[1]!EM_S_STM07_IS($A1612,"61",DATE(I$4,12,31),"1")/1000000</f>
        <v>20.199073819999999</v>
      </c>
      <c r="K1612" s="3">
        <f>[1]!EM_S_STM07_IS($A1612,"9",DATE(K$4,12,31),"1")/1000000</f>
        <v>680.14597751999997</v>
      </c>
      <c r="L1612" s="3">
        <f>[1]!EM_S_STM07_IS($A1612,"61",DATE(K$4,12,31),"1")/1000000</f>
        <v>8.17528085</v>
      </c>
      <c r="M1612" s="3">
        <f>[1]!EM_S_STM07_IS($A1612,"9",DATE(M$4,12,31),"1")/1000000</f>
        <v>1902.2661259000001</v>
      </c>
      <c r="N1612" s="3">
        <f>[1]!EM_S_STM07_IS($A1612,"61",DATE(M$4,12,31),"1")/1000000</f>
        <v>136.91596052</v>
      </c>
      <c r="O1612" s="6">
        <f t="shared" si="52"/>
        <v>0.25871317030614227</v>
      </c>
      <c r="P1612" s="6">
        <f t="shared" si="53"/>
        <v>0.19717524756374716</v>
      </c>
    </row>
    <row r="1613" spans="1:16" x14ac:dyDescent="0.25">
      <c r="A1613" s="5" t="s">
        <v>1607</v>
      </c>
      <c r="B1613" s="5" t="s">
        <v>4669</v>
      </c>
      <c r="C1613" s="3">
        <f>[1]!EM_S_STM07_IS($A1613,"9",DATE(C$4,12,31),"1")/1000000</f>
        <v>78.406660239999994</v>
      </c>
      <c r="D1613" s="3">
        <f>[1]!EM_S_STM07_IS($A1613,"61",DATE(C$4,12,31),"1")/1000000</f>
        <v>33.743606679999999</v>
      </c>
      <c r="E1613" s="3">
        <f>[1]!EM_S_STM07_IS($A1613,"9",DATE(E$4,12,31),"1")/1000000</f>
        <v>98.121947849999998</v>
      </c>
      <c r="F1613" s="3">
        <f>[1]!EM_S_STM07_IS($A1613,"61",DATE(E$4,12,31),"1")/1000000</f>
        <v>44.77608111</v>
      </c>
      <c r="G1613" s="3">
        <f>[1]!EM_S_STM07_IS($A1613,"9",DATE(G$4,12,31),"1")/1000000</f>
        <v>113.76068178</v>
      </c>
      <c r="H1613" s="3">
        <f>[1]!EM_S_STM07_IS($A1613,"61",DATE(G$4,12,31),"1")/1000000</f>
        <v>50.954466259999997</v>
      </c>
      <c r="I1613" s="3">
        <f>[1]!EM_S_STM07_IS($A1613,"9",DATE(I$4,12,31),"1")/1000000</f>
        <v>106.87048572</v>
      </c>
      <c r="J1613" s="3">
        <f>[1]!EM_S_STM07_IS($A1613,"61",DATE(I$4,12,31),"1")/1000000</f>
        <v>54.25673372</v>
      </c>
      <c r="K1613" s="3">
        <f>[1]!EM_S_STM07_IS($A1613,"9",DATE(K$4,12,31),"1")/1000000</f>
        <v>100.96949536</v>
      </c>
      <c r="L1613" s="3">
        <f>[1]!EM_S_STM07_IS($A1613,"61",DATE(K$4,12,31),"1")/1000000</f>
        <v>38.138794329999996</v>
      </c>
      <c r="M1613" s="3">
        <f>[1]!EM_S_STM07_IS($A1613,"9",DATE(M$4,12,31),"1")/1000000</f>
        <v>268.84600955000002</v>
      </c>
      <c r="N1613" s="3">
        <f>[1]!EM_S_STM07_IS($A1613,"61",DATE(M$4,12,31),"1")/1000000</f>
        <v>11.882008300000001</v>
      </c>
      <c r="O1613" s="6">
        <f t="shared" si="52"/>
        <v>0.27947006046096989</v>
      </c>
      <c r="P1613" s="6">
        <f t="shared" si="53"/>
        <v>-0.18840442548838277</v>
      </c>
    </row>
    <row r="1614" spans="1:16" x14ac:dyDescent="0.25">
      <c r="A1614" s="5" t="s">
        <v>1608</v>
      </c>
      <c r="B1614" s="5" t="s">
        <v>4670</v>
      </c>
      <c r="C1614" s="3">
        <f>[1]!EM_S_STM07_IS($A1614,"9",DATE(C$4,12,31),"1")/1000000</f>
        <v>106.85034381</v>
      </c>
      <c r="D1614" s="3">
        <f>[1]!EM_S_STM07_IS($A1614,"61",DATE(C$4,12,31),"1")/1000000</f>
        <v>25.644931440000001</v>
      </c>
      <c r="E1614" s="3">
        <f>[1]!EM_S_STM07_IS($A1614,"9",DATE(E$4,12,31),"1")/1000000</f>
        <v>130.72483406000001</v>
      </c>
      <c r="F1614" s="3">
        <f>[1]!EM_S_STM07_IS($A1614,"61",DATE(E$4,12,31),"1")/1000000</f>
        <v>31.420497899999997</v>
      </c>
      <c r="G1614" s="3">
        <f>[1]!EM_S_STM07_IS($A1614,"9",DATE(G$4,12,31),"1")/1000000</f>
        <v>126.72963706</v>
      </c>
      <c r="H1614" s="3">
        <f>[1]!EM_S_STM07_IS($A1614,"61",DATE(G$4,12,31),"1")/1000000</f>
        <v>26.325909679999999</v>
      </c>
      <c r="I1614" s="3">
        <f>[1]!EM_S_STM07_IS($A1614,"9",DATE(I$4,12,31),"1")/1000000</f>
        <v>158.21535645</v>
      </c>
      <c r="J1614" s="3">
        <f>[1]!EM_S_STM07_IS($A1614,"61",DATE(I$4,12,31),"1")/1000000</f>
        <v>24.946357729999999</v>
      </c>
      <c r="K1614" s="3">
        <f>[1]!EM_S_STM07_IS($A1614,"9",DATE(K$4,12,31),"1")/1000000</f>
        <v>220.49865887999999</v>
      </c>
      <c r="L1614" s="3">
        <f>[1]!EM_S_STM07_IS($A1614,"61",DATE(K$4,12,31),"1")/1000000</f>
        <v>29.482820850000003</v>
      </c>
      <c r="M1614" s="3">
        <f>[1]!EM_S_STM07_IS($A1614,"9",DATE(M$4,12,31),"1")/1000000</f>
        <v>678.89834121000001</v>
      </c>
      <c r="N1614" s="3">
        <f>[1]!EM_S_STM07_IS($A1614,"61",DATE(M$4,12,31),"1")/1000000</f>
        <v>76.936260090000005</v>
      </c>
      <c r="O1614" s="6">
        <f t="shared" si="52"/>
        <v>0.4474573127490411</v>
      </c>
      <c r="P1614" s="6">
        <f t="shared" si="53"/>
        <v>0.24573568633939002</v>
      </c>
    </row>
    <row r="1615" spans="1:16" x14ac:dyDescent="0.25">
      <c r="A1615" s="5" t="s">
        <v>1609</v>
      </c>
      <c r="B1615" s="5" t="s">
        <v>4671</v>
      </c>
      <c r="C1615" s="3">
        <f>[1]!EM_S_STM07_IS($A1615,"9",DATE(C$4,12,31),"1")/1000000</f>
        <v>467.36367894</v>
      </c>
      <c r="D1615" s="3">
        <f>[1]!EM_S_STM07_IS($A1615,"61",DATE(C$4,12,31),"1")/1000000</f>
        <v>44.413885630000003</v>
      </c>
      <c r="E1615" s="3">
        <f>[1]!EM_S_STM07_IS($A1615,"9",DATE(E$4,12,31),"1")/1000000</f>
        <v>623.63478997000004</v>
      </c>
      <c r="F1615" s="3">
        <f>[1]!EM_S_STM07_IS($A1615,"61",DATE(E$4,12,31),"1")/1000000</f>
        <v>51.803186420000003</v>
      </c>
      <c r="G1615" s="3">
        <f>[1]!EM_S_STM07_IS($A1615,"9",DATE(G$4,12,31),"1")/1000000</f>
        <v>548.56335489999992</v>
      </c>
      <c r="H1615" s="3">
        <f>[1]!EM_S_STM07_IS($A1615,"61",DATE(G$4,12,31),"1")/1000000</f>
        <v>58.531069259999995</v>
      </c>
      <c r="I1615" s="3">
        <f>[1]!EM_S_STM07_IS($A1615,"9",DATE(I$4,12,31),"1")/1000000</f>
        <v>642.97160959000007</v>
      </c>
      <c r="J1615" s="3">
        <f>[1]!EM_S_STM07_IS($A1615,"61",DATE(I$4,12,31),"1")/1000000</f>
        <v>67.603717560000007</v>
      </c>
      <c r="K1615" s="3">
        <f>[1]!EM_S_STM07_IS($A1615,"9",DATE(K$4,12,31),"1")/1000000</f>
        <v>836.97371916999998</v>
      </c>
      <c r="L1615" s="3">
        <f>[1]!EM_S_STM07_IS($A1615,"61",DATE(K$4,12,31),"1")/1000000</f>
        <v>81.969219209999991</v>
      </c>
      <c r="M1615" s="3">
        <f>[1]!EM_S_STM07_IS($A1615,"9",DATE(M$4,12,31),"1")/1000000</f>
        <v>828.78690112000004</v>
      </c>
      <c r="N1615" s="3">
        <f>[1]!EM_S_STM07_IS($A1615,"61",DATE(M$4,12,31),"1")/1000000</f>
        <v>65.762884939999992</v>
      </c>
      <c r="O1615" s="6">
        <f t="shared" si="52"/>
        <v>0.12139233701863383</v>
      </c>
      <c r="P1615" s="6">
        <f t="shared" si="53"/>
        <v>8.1664103796434517E-2</v>
      </c>
    </row>
    <row r="1616" spans="1:16" x14ac:dyDescent="0.25">
      <c r="A1616" s="5" t="s">
        <v>1610</v>
      </c>
      <c r="B1616" s="5" t="s">
        <v>4672</v>
      </c>
      <c r="C1616" s="3">
        <f>[1]!EM_S_STM07_IS($A1616,"9",DATE(C$4,12,31),"1")/1000000</f>
        <v>356.09945327999998</v>
      </c>
      <c r="D1616" s="3">
        <f>[1]!EM_S_STM07_IS($A1616,"61",DATE(C$4,12,31),"1")/1000000</f>
        <v>42.383898729999999</v>
      </c>
      <c r="E1616" s="3">
        <f>[1]!EM_S_STM07_IS($A1616,"9",DATE(E$4,12,31),"1")/1000000</f>
        <v>430.15150925</v>
      </c>
      <c r="F1616" s="3">
        <f>[1]!EM_S_STM07_IS($A1616,"61",DATE(E$4,12,31),"1")/1000000</f>
        <v>52.862044099999999</v>
      </c>
      <c r="G1616" s="3">
        <f>[1]!EM_S_STM07_IS($A1616,"9",DATE(G$4,12,31),"1")/1000000</f>
        <v>381.36413514999998</v>
      </c>
      <c r="H1616" s="3">
        <f>[1]!EM_S_STM07_IS($A1616,"61",DATE(G$4,12,31),"1")/1000000</f>
        <v>30.044384269999998</v>
      </c>
      <c r="I1616" s="3">
        <f>[1]!EM_S_STM07_IS($A1616,"9",DATE(I$4,12,31),"1")/1000000</f>
        <v>436.80769122000004</v>
      </c>
      <c r="J1616" s="3">
        <f>[1]!EM_S_STM07_IS($A1616,"61",DATE(I$4,12,31),"1")/1000000</f>
        <v>27.417061390000001</v>
      </c>
      <c r="K1616" s="3">
        <f>[1]!EM_S_STM07_IS($A1616,"9",DATE(K$4,12,31),"1")/1000000</f>
        <v>490.74488380999998</v>
      </c>
      <c r="L1616" s="3">
        <f>[1]!EM_S_STM07_IS($A1616,"61",DATE(K$4,12,31),"1")/1000000</f>
        <v>29.117419340000001</v>
      </c>
      <c r="M1616" s="3">
        <f>[1]!EM_S_STM07_IS($A1616,"9",DATE(M$4,12,31),"1")/1000000</f>
        <v>453.21516945999997</v>
      </c>
      <c r="N1616" s="3">
        <f>[1]!EM_S_STM07_IS($A1616,"61",DATE(M$4,12,31),"1")/1000000</f>
        <v>34.593358590000001</v>
      </c>
      <c r="O1616" s="6">
        <f t="shared" si="52"/>
        <v>4.9413450066885911E-2</v>
      </c>
      <c r="P1616" s="6">
        <f t="shared" si="53"/>
        <v>-3.9807376877538658E-2</v>
      </c>
    </row>
    <row r="1617" spans="1:16" x14ac:dyDescent="0.25">
      <c r="A1617" s="5" t="s">
        <v>1611</v>
      </c>
      <c r="B1617" s="5" t="s">
        <v>4673</v>
      </c>
      <c r="C1617" s="3">
        <f>[1]!EM_S_STM07_IS($A1617,"9",DATE(C$4,12,31),"1")/1000000</f>
        <v>165.75593025000001</v>
      </c>
      <c r="D1617" s="3">
        <f>[1]!EM_S_STM07_IS($A1617,"61",DATE(C$4,12,31),"1")/1000000</f>
        <v>23.672404069999999</v>
      </c>
      <c r="E1617" s="3">
        <f>[1]!EM_S_STM07_IS($A1617,"9",DATE(E$4,12,31),"1")/1000000</f>
        <v>249.98468313999999</v>
      </c>
      <c r="F1617" s="3">
        <f>[1]!EM_S_STM07_IS($A1617,"61",DATE(E$4,12,31),"1")/1000000</f>
        <v>36.711519789999997</v>
      </c>
      <c r="G1617" s="3">
        <f>[1]!EM_S_STM07_IS($A1617,"9",DATE(G$4,12,31),"1")/1000000</f>
        <v>364.55983501999998</v>
      </c>
      <c r="H1617" s="3">
        <f>[1]!EM_S_STM07_IS($A1617,"61",DATE(G$4,12,31),"1")/1000000</f>
        <v>42.479996999999997</v>
      </c>
      <c r="I1617" s="3">
        <f>[1]!EM_S_STM07_IS($A1617,"9",DATE(I$4,12,31),"1")/1000000</f>
        <v>503.73370265</v>
      </c>
      <c r="J1617" s="3">
        <f>[1]!EM_S_STM07_IS($A1617,"61",DATE(I$4,12,31),"1")/1000000</f>
        <v>38.112264209999999</v>
      </c>
      <c r="K1617" s="3">
        <f>[1]!EM_S_STM07_IS($A1617,"9",DATE(K$4,12,31),"1")/1000000</f>
        <v>838.14335701999994</v>
      </c>
      <c r="L1617" s="3">
        <f>[1]!EM_S_STM07_IS($A1617,"61",DATE(K$4,12,31),"1")/1000000</f>
        <v>54.531868709999998</v>
      </c>
      <c r="M1617" s="3">
        <f>[1]!EM_S_STM07_IS($A1617,"9",DATE(M$4,12,31),"1")/1000000</f>
        <v>770.58538114999999</v>
      </c>
      <c r="N1617" s="3">
        <f>[1]!EM_S_STM07_IS($A1617,"61",DATE(M$4,12,31),"1")/1000000</f>
        <v>-103.70565209</v>
      </c>
      <c r="O1617" s="6">
        <f t="shared" si="52"/>
        <v>0.35978528813616406</v>
      </c>
      <c r="P1617" s="6">
        <f t="shared" si="53"/>
        <v>-2.3437299968278906</v>
      </c>
    </row>
    <row r="1618" spans="1:16" x14ac:dyDescent="0.25">
      <c r="A1618" s="5" t="s">
        <v>1612</v>
      </c>
      <c r="B1618" s="5" t="s">
        <v>4674</v>
      </c>
      <c r="C1618" s="3">
        <f>[1]!EM_S_STM07_IS($A1618,"9",DATE(C$4,12,31),"1")/1000000</f>
        <v>350.65625702</v>
      </c>
      <c r="D1618" s="3">
        <f>[1]!EM_S_STM07_IS($A1618,"61",DATE(C$4,12,31),"1")/1000000</f>
        <v>111.81383764</v>
      </c>
      <c r="E1618" s="3">
        <f>[1]!EM_S_STM07_IS($A1618,"9",DATE(E$4,12,31),"1")/1000000</f>
        <v>474.00089643000001</v>
      </c>
      <c r="F1618" s="3">
        <f>[1]!EM_S_STM07_IS($A1618,"61",DATE(E$4,12,31),"1")/1000000</f>
        <v>124.65149532</v>
      </c>
      <c r="G1618" s="3">
        <f>[1]!EM_S_STM07_IS($A1618,"9",DATE(G$4,12,31),"1")/1000000</f>
        <v>330.01895998999998</v>
      </c>
      <c r="H1618" s="3">
        <f>[1]!EM_S_STM07_IS($A1618,"61",DATE(G$4,12,31),"1")/1000000</f>
        <v>87.338602850000001</v>
      </c>
      <c r="I1618" s="3">
        <f>[1]!EM_S_STM07_IS($A1618,"9",DATE(I$4,12,31),"1")/1000000</f>
        <v>316.20254507999999</v>
      </c>
      <c r="J1618" s="3">
        <f>[1]!EM_S_STM07_IS($A1618,"61",DATE(I$4,12,31),"1")/1000000</f>
        <v>-8.6166376600000003</v>
      </c>
      <c r="K1618" s="3">
        <f>[1]!EM_S_STM07_IS($A1618,"9",DATE(K$4,12,31),"1")/1000000</f>
        <v>706.08156947999998</v>
      </c>
      <c r="L1618" s="3">
        <f>[1]!EM_S_STM07_IS($A1618,"61",DATE(K$4,12,31),"1")/1000000</f>
        <v>90.906180840000005</v>
      </c>
      <c r="M1618" s="3">
        <f>[1]!EM_S_STM07_IS($A1618,"9",DATE(M$4,12,31),"1")/1000000</f>
        <v>955.3935780700001</v>
      </c>
      <c r="N1618" s="3">
        <f>[1]!EM_S_STM07_IS($A1618,"61",DATE(M$4,12,31),"1")/1000000</f>
        <v>-95.963887709999995</v>
      </c>
      <c r="O1618" s="6">
        <f t="shared" si="52"/>
        <v>0.22196887766517404</v>
      </c>
      <c r="P1618" s="6">
        <f t="shared" si="53"/>
        <v>-1.9698899430590553</v>
      </c>
    </row>
    <row r="1619" spans="1:16" x14ac:dyDescent="0.25">
      <c r="A1619" s="5" t="s">
        <v>1613</v>
      </c>
      <c r="B1619" s="5" t="s">
        <v>4675</v>
      </c>
      <c r="C1619" s="3">
        <f>[1]!EM_S_STM07_IS($A1619,"9",DATE(C$4,12,31),"1")/1000000</f>
        <v>182.94767224</v>
      </c>
      <c r="D1619" s="3">
        <f>[1]!EM_S_STM07_IS($A1619,"61",DATE(C$4,12,31),"1")/1000000</f>
        <v>26.852136379999997</v>
      </c>
      <c r="E1619" s="3">
        <f>[1]!EM_S_STM07_IS($A1619,"9",DATE(E$4,12,31),"1")/1000000</f>
        <v>298.66599474000003</v>
      </c>
      <c r="F1619" s="3">
        <f>[1]!EM_S_STM07_IS($A1619,"61",DATE(E$4,12,31),"1")/1000000</f>
        <v>42.687674189999996</v>
      </c>
      <c r="G1619" s="3">
        <f>[1]!EM_S_STM07_IS($A1619,"9",DATE(G$4,12,31),"1")/1000000</f>
        <v>281.79689372000001</v>
      </c>
      <c r="H1619" s="3">
        <f>[1]!EM_S_STM07_IS($A1619,"61",DATE(G$4,12,31),"1")/1000000</f>
        <v>46.890276010000001</v>
      </c>
      <c r="I1619" s="3">
        <f>[1]!EM_S_STM07_IS($A1619,"9",DATE(I$4,12,31),"1")/1000000</f>
        <v>243.2849152</v>
      </c>
      <c r="J1619" s="3">
        <f>[1]!EM_S_STM07_IS($A1619,"61",DATE(I$4,12,31),"1")/1000000</f>
        <v>22.220530180000001</v>
      </c>
      <c r="K1619" s="3">
        <f>[1]!EM_S_STM07_IS($A1619,"9",DATE(K$4,12,31),"1")/1000000</f>
        <v>362.43207815</v>
      </c>
      <c r="L1619" s="3">
        <f>[1]!EM_S_STM07_IS($A1619,"61",DATE(K$4,12,31),"1")/1000000</f>
        <v>69.373529930000004</v>
      </c>
      <c r="M1619" s="3">
        <f>[1]!EM_S_STM07_IS($A1619,"9",DATE(M$4,12,31),"1")/1000000</f>
        <v>980.31919949999997</v>
      </c>
      <c r="N1619" s="3">
        <f>[1]!EM_S_STM07_IS($A1619,"61",DATE(M$4,12,31),"1")/1000000</f>
        <v>103.18104586</v>
      </c>
      <c r="O1619" s="6">
        <f t="shared" si="52"/>
        <v>0.39896910652692985</v>
      </c>
      <c r="P1619" s="6">
        <f t="shared" si="53"/>
        <v>0.30895349267879357</v>
      </c>
    </row>
    <row r="1620" spans="1:16" x14ac:dyDescent="0.25">
      <c r="A1620" s="5" t="s">
        <v>1614</v>
      </c>
      <c r="B1620" s="5" t="s">
        <v>4676</v>
      </c>
      <c r="C1620" s="3">
        <f>[1]!EM_S_STM07_IS($A1620,"9",DATE(C$4,12,31),"1")/1000000</f>
        <v>531.72545963000005</v>
      </c>
      <c r="D1620" s="3">
        <f>[1]!EM_S_STM07_IS($A1620,"61",DATE(C$4,12,31),"1")/1000000</f>
        <v>47.08852186</v>
      </c>
      <c r="E1620" s="3">
        <f>[1]!EM_S_STM07_IS($A1620,"9",DATE(E$4,12,31),"1")/1000000</f>
        <v>650.90699046999998</v>
      </c>
      <c r="F1620" s="3">
        <f>[1]!EM_S_STM07_IS($A1620,"61",DATE(E$4,12,31),"1")/1000000</f>
        <v>53.706184389999997</v>
      </c>
      <c r="G1620" s="3">
        <f>[1]!EM_S_STM07_IS($A1620,"9",DATE(G$4,12,31),"1")/1000000</f>
        <v>773.40157623000005</v>
      </c>
      <c r="H1620" s="3">
        <f>[1]!EM_S_STM07_IS($A1620,"61",DATE(G$4,12,31),"1")/1000000</f>
        <v>56.148996629999999</v>
      </c>
      <c r="I1620" s="3">
        <f>[1]!EM_S_STM07_IS($A1620,"9",DATE(I$4,12,31),"1")/1000000</f>
        <v>1124.40235358</v>
      </c>
      <c r="J1620" s="3">
        <f>[1]!EM_S_STM07_IS($A1620,"61",DATE(I$4,12,31),"1")/1000000</f>
        <v>61.86737059</v>
      </c>
      <c r="K1620" s="3">
        <f>[1]!EM_S_STM07_IS($A1620,"9",DATE(K$4,12,31),"1")/1000000</f>
        <v>1378.5111383599999</v>
      </c>
      <c r="L1620" s="3">
        <f>[1]!EM_S_STM07_IS($A1620,"61",DATE(K$4,12,31),"1")/1000000</f>
        <v>58.778932179999998</v>
      </c>
      <c r="M1620" s="3">
        <f>[1]!EM_S_STM07_IS($A1620,"9",DATE(M$4,12,31),"1")/1000000</f>
        <v>1568.0326725999998</v>
      </c>
      <c r="N1620" s="3">
        <f>[1]!EM_S_STM07_IS($A1620,"61",DATE(M$4,12,31),"1")/1000000</f>
        <v>63.235746310000003</v>
      </c>
      <c r="O1620" s="6">
        <f t="shared" si="52"/>
        <v>0.24146228508582879</v>
      </c>
      <c r="P1620" s="6">
        <f t="shared" si="53"/>
        <v>6.0741396894964828E-2</v>
      </c>
    </row>
    <row r="1621" spans="1:16" x14ac:dyDescent="0.25">
      <c r="A1621" s="5" t="s">
        <v>1615</v>
      </c>
      <c r="B1621" s="5" t="s">
        <v>4677</v>
      </c>
      <c r="C1621" s="3">
        <f>[1]!EM_S_STM07_IS($A1621,"9",DATE(C$4,12,31),"1")/1000000</f>
        <v>58.693234229999995</v>
      </c>
      <c r="D1621" s="3">
        <f>[1]!EM_S_STM07_IS($A1621,"61",DATE(C$4,12,31),"1")/1000000</f>
        <v>35.602690289999998</v>
      </c>
      <c r="E1621" s="3">
        <f>[1]!EM_S_STM07_IS($A1621,"9",DATE(E$4,12,31),"1")/1000000</f>
        <v>80.713570219999994</v>
      </c>
      <c r="F1621" s="3">
        <f>[1]!EM_S_STM07_IS($A1621,"61",DATE(E$4,12,31),"1")/1000000</f>
        <v>37.1333324</v>
      </c>
      <c r="G1621" s="3">
        <f>[1]!EM_S_STM07_IS($A1621,"9",DATE(G$4,12,31),"1")/1000000</f>
        <v>101.69219293</v>
      </c>
      <c r="H1621" s="3">
        <f>[1]!EM_S_STM07_IS($A1621,"61",DATE(G$4,12,31),"1")/1000000</f>
        <v>55.523769430000002</v>
      </c>
      <c r="I1621" s="3">
        <f>[1]!EM_S_STM07_IS($A1621,"9",DATE(I$4,12,31),"1")/1000000</f>
        <v>126.68206926000001</v>
      </c>
      <c r="J1621" s="3">
        <f>[1]!EM_S_STM07_IS($A1621,"61",DATE(I$4,12,31),"1")/1000000</f>
        <v>64.050059469999994</v>
      </c>
      <c r="K1621" s="3">
        <f>[1]!EM_S_STM07_IS($A1621,"9",DATE(K$4,12,31),"1")/1000000</f>
        <v>222.35556463999998</v>
      </c>
      <c r="L1621" s="3">
        <f>[1]!EM_S_STM07_IS($A1621,"61",DATE(K$4,12,31),"1")/1000000</f>
        <v>62.230255560000003</v>
      </c>
      <c r="M1621" s="3">
        <f>[1]!EM_S_STM07_IS($A1621,"9",DATE(M$4,12,31),"1")/1000000</f>
        <v>462.88521851999997</v>
      </c>
      <c r="N1621" s="3">
        <f>[1]!EM_S_STM07_IS($A1621,"61",DATE(M$4,12,31),"1")/1000000</f>
        <v>120.64808101</v>
      </c>
      <c r="O1621" s="6">
        <f t="shared" si="52"/>
        <v>0.51139177411016568</v>
      </c>
      <c r="P1621" s="6">
        <f t="shared" si="53"/>
        <v>0.27646091239976167</v>
      </c>
    </row>
    <row r="1622" spans="1:16" x14ac:dyDescent="0.25">
      <c r="A1622" s="5" t="s">
        <v>1616</v>
      </c>
      <c r="B1622" s="5" t="s">
        <v>4678</v>
      </c>
      <c r="C1622" s="3">
        <f>[1]!EM_S_STM07_IS($A1622,"9",DATE(C$4,12,31),"1")/1000000</f>
        <v>371.88801425999998</v>
      </c>
      <c r="D1622" s="3">
        <f>[1]!EM_S_STM07_IS($A1622,"61",DATE(C$4,12,31),"1")/1000000</f>
        <v>59.582644170000002</v>
      </c>
      <c r="E1622" s="3">
        <f>[1]!EM_S_STM07_IS($A1622,"9",DATE(E$4,12,31),"1")/1000000</f>
        <v>372.95230802999998</v>
      </c>
      <c r="F1622" s="3">
        <f>[1]!EM_S_STM07_IS($A1622,"61",DATE(E$4,12,31),"1")/1000000</f>
        <v>63.700998540000001</v>
      </c>
      <c r="G1622" s="3">
        <f>[1]!EM_S_STM07_IS($A1622,"9",DATE(G$4,12,31),"1")/1000000</f>
        <v>264.28135262000001</v>
      </c>
      <c r="H1622" s="3">
        <f>[1]!EM_S_STM07_IS($A1622,"61",DATE(G$4,12,31),"1")/1000000</f>
        <v>24.360113550000001</v>
      </c>
      <c r="I1622" s="3">
        <f>[1]!EM_S_STM07_IS($A1622,"9",DATE(I$4,12,31),"1")/1000000</f>
        <v>337.67644279000001</v>
      </c>
      <c r="J1622" s="3">
        <f>[1]!EM_S_STM07_IS($A1622,"61",DATE(I$4,12,31),"1")/1000000</f>
        <v>26.399318149999999</v>
      </c>
      <c r="K1622" s="3">
        <f>[1]!EM_S_STM07_IS($A1622,"9",DATE(K$4,12,31),"1")/1000000</f>
        <v>371.07319778999999</v>
      </c>
      <c r="L1622" s="3">
        <f>[1]!EM_S_STM07_IS($A1622,"61",DATE(K$4,12,31),"1")/1000000</f>
        <v>31.204155309999997</v>
      </c>
      <c r="M1622" s="3">
        <f>[1]!EM_S_STM07_IS($A1622,"9",DATE(M$4,12,31),"1")/1000000</f>
        <v>411.37136656000001</v>
      </c>
      <c r="N1622" s="3">
        <f>[1]!EM_S_STM07_IS($A1622,"61",DATE(M$4,12,31),"1")/1000000</f>
        <v>49.783179500000003</v>
      </c>
      <c r="O1622" s="6">
        <f t="shared" si="52"/>
        <v>2.0385728040949846E-2</v>
      </c>
      <c r="P1622" s="6">
        <f t="shared" si="53"/>
        <v>-3.5299349116888479E-2</v>
      </c>
    </row>
    <row r="1623" spans="1:16" x14ac:dyDescent="0.25">
      <c r="A1623" s="5" t="s">
        <v>1617</v>
      </c>
      <c r="B1623" s="5" t="s">
        <v>4679</v>
      </c>
      <c r="C1623" s="3">
        <f>[1]!EM_S_STM07_IS($A1623,"9",DATE(C$4,12,31),"1")/1000000</f>
        <v>272.96370229000001</v>
      </c>
      <c r="D1623" s="3">
        <f>[1]!EM_S_STM07_IS($A1623,"61",DATE(C$4,12,31),"1")/1000000</f>
        <v>48.818122090000003</v>
      </c>
      <c r="E1623" s="3">
        <f>[1]!EM_S_STM07_IS($A1623,"9",DATE(E$4,12,31),"1")/1000000</f>
        <v>321.95334639999999</v>
      </c>
      <c r="F1623" s="3">
        <f>[1]!EM_S_STM07_IS($A1623,"61",DATE(E$4,12,31),"1")/1000000</f>
        <v>55.464073290000002</v>
      </c>
      <c r="G1623" s="3">
        <f>[1]!EM_S_STM07_IS($A1623,"9",DATE(G$4,12,31),"1")/1000000</f>
        <v>296.53597583999999</v>
      </c>
      <c r="H1623" s="3">
        <f>[1]!EM_S_STM07_IS($A1623,"61",DATE(G$4,12,31),"1")/1000000</f>
        <v>39.64480837</v>
      </c>
      <c r="I1623" s="3">
        <f>[1]!EM_S_STM07_IS($A1623,"9",DATE(I$4,12,31),"1")/1000000</f>
        <v>463.71126291000002</v>
      </c>
      <c r="J1623" s="3">
        <f>[1]!EM_S_STM07_IS($A1623,"61",DATE(I$4,12,31),"1")/1000000</f>
        <v>49.692690290000002</v>
      </c>
      <c r="K1623" s="3">
        <f>[1]!EM_S_STM07_IS($A1623,"9",DATE(K$4,12,31),"1")/1000000</f>
        <v>514.63553594999996</v>
      </c>
      <c r="L1623" s="3">
        <f>[1]!EM_S_STM07_IS($A1623,"61",DATE(K$4,12,31),"1")/1000000</f>
        <v>48.918474530000005</v>
      </c>
      <c r="M1623" s="3">
        <f>[1]!EM_S_STM07_IS($A1623,"9",DATE(M$4,12,31),"1")/1000000</f>
        <v>555.22605830999998</v>
      </c>
      <c r="N1623" s="3">
        <f>[1]!EM_S_STM07_IS($A1623,"61",DATE(M$4,12,31),"1")/1000000</f>
        <v>53.769603549999999</v>
      </c>
      <c r="O1623" s="6">
        <f t="shared" si="52"/>
        <v>0.15258506592423648</v>
      </c>
      <c r="P1623" s="6">
        <f t="shared" si="53"/>
        <v>1.9509209049420884E-2</v>
      </c>
    </row>
    <row r="1624" spans="1:16" x14ac:dyDescent="0.25">
      <c r="A1624" s="5" t="s">
        <v>1618</v>
      </c>
      <c r="B1624" s="5" t="s">
        <v>4680</v>
      </c>
      <c r="C1624" s="3">
        <f>[1]!EM_S_STM07_IS($A1624,"9",DATE(C$4,12,31),"1")/1000000</f>
        <v>266.37419956000002</v>
      </c>
      <c r="D1624" s="3">
        <f>[1]!EM_S_STM07_IS($A1624,"61",DATE(C$4,12,31),"1")/1000000</f>
        <v>33.963568439999996</v>
      </c>
      <c r="E1624" s="3">
        <f>[1]!EM_S_STM07_IS($A1624,"9",DATE(E$4,12,31),"1")/1000000</f>
        <v>303.08938160000002</v>
      </c>
      <c r="F1624" s="3">
        <f>[1]!EM_S_STM07_IS($A1624,"61",DATE(E$4,12,31),"1")/1000000</f>
        <v>35.820440909999995</v>
      </c>
      <c r="G1624" s="3">
        <f>[1]!EM_S_STM07_IS($A1624,"9",DATE(G$4,12,31),"1")/1000000</f>
        <v>303.25990813999999</v>
      </c>
      <c r="H1624" s="3">
        <f>[1]!EM_S_STM07_IS($A1624,"61",DATE(G$4,12,31),"1")/1000000</f>
        <v>30.51328225</v>
      </c>
      <c r="I1624" s="3">
        <f>[1]!EM_S_STM07_IS($A1624,"9",DATE(I$4,12,31),"1")/1000000</f>
        <v>338.61358194000002</v>
      </c>
      <c r="J1624" s="3">
        <f>[1]!EM_S_STM07_IS($A1624,"61",DATE(I$4,12,31),"1")/1000000</f>
        <v>32.268799639999997</v>
      </c>
      <c r="K1624" s="3">
        <f>[1]!EM_S_STM07_IS($A1624,"9",DATE(K$4,12,31),"1")/1000000</f>
        <v>353.08244552999997</v>
      </c>
      <c r="L1624" s="3">
        <f>[1]!EM_S_STM07_IS($A1624,"61",DATE(K$4,12,31),"1")/1000000</f>
        <v>25.686859500000001</v>
      </c>
      <c r="M1624" s="3">
        <f>[1]!EM_S_STM07_IS($A1624,"9",DATE(M$4,12,31),"1")/1000000</f>
        <v>369.06163655</v>
      </c>
      <c r="N1624" s="3">
        <f>[1]!EM_S_STM07_IS($A1624,"61",DATE(M$4,12,31),"1")/1000000</f>
        <v>30.993823550000002</v>
      </c>
      <c r="O1624" s="6">
        <f t="shared" si="52"/>
        <v>6.7385623658985594E-2</v>
      </c>
      <c r="P1624" s="6">
        <f t="shared" si="53"/>
        <v>-1.8133667853804547E-2</v>
      </c>
    </row>
    <row r="1625" spans="1:16" x14ac:dyDescent="0.25">
      <c r="A1625" s="5" t="s">
        <v>1619</v>
      </c>
      <c r="B1625" s="5" t="s">
        <v>4681</v>
      </c>
      <c r="C1625" s="3">
        <f>[1]!EM_S_STM07_IS($A1625,"9",DATE(C$4,12,31),"1")/1000000</f>
        <v>220.25700749000001</v>
      </c>
      <c r="D1625" s="3">
        <f>[1]!EM_S_STM07_IS($A1625,"61",DATE(C$4,12,31),"1")/1000000</f>
        <v>30.191021679999999</v>
      </c>
      <c r="E1625" s="3">
        <f>[1]!EM_S_STM07_IS($A1625,"9",DATE(E$4,12,31),"1")/1000000</f>
        <v>287.38171676000002</v>
      </c>
      <c r="F1625" s="3">
        <f>[1]!EM_S_STM07_IS($A1625,"61",DATE(E$4,12,31),"1")/1000000</f>
        <v>37.538537939999998</v>
      </c>
      <c r="G1625" s="3">
        <f>[1]!EM_S_STM07_IS($A1625,"9",DATE(G$4,12,31),"1")/1000000</f>
        <v>258.95968621000003</v>
      </c>
      <c r="H1625" s="3">
        <f>[1]!EM_S_STM07_IS($A1625,"61",DATE(G$4,12,31),"1")/1000000</f>
        <v>31.674347170000001</v>
      </c>
      <c r="I1625" s="3">
        <f>[1]!EM_S_STM07_IS($A1625,"9",DATE(I$4,12,31),"1")/1000000</f>
        <v>228.22012930000002</v>
      </c>
      <c r="J1625" s="3">
        <f>[1]!EM_S_STM07_IS($A1625,"61",DATE(I$4,12,31),"1")/1000000</f>
        <v>24.161056030000001</v>
      </c>
      <c r="K1625" s="3">
        <f>[1]!EM_S_STM07_IS($A1625,"9",DATE(K$4,12,31),"1")/1000000</f>
        <v>227.05471618999999</v>
      </c>
      <c r="L1625" s="3">
        <f>[1]!EM_S_STM07_IS($A1625,"61",DATE(K$4,12,31),"1")/1000000</f>
        <v>13.29667751</v>
      </c>
      <c r="M1625" s="3">
        <f>[1]!EM_S_STM07_IS($A1625,"9",DATE(M$4,12,31),"1")/1000000</f>
        <v>212.09117571000002</v>
      </c>
      <c r="N1625" s="3">
        <f>[1]!EM_S_STM07_IS($A1625,"61",DATE(M$4,12,31),"1")/1000000</f>
        <v>-13.61480646</v>
      </c>
      <c r="O1625" s="6">
        <f t="shared" si="52"/>
        <v>-7.5272917785064175E-3</v>
      </c>
      <c r="P1625" s="6">
        <f t="shared" si="53"/>
        <v>-1.8527598261963223</v>
      </c>
    </row>
    <row r="1626" spans="1:16" x14ac:dyDescent="0.25">
      <c r="A1626" s="5" t="s">
        <v>1620</v>
      </c>
      <c r="B1626" s="5" t="s">
        <v>4682</v>
      </c>
      <c r="C1626" s="3">
        <f>[1]!EM_S_STM07_IS($A1626,"9",DATE(C$4,12,31),"1")/1000000</f>
        <v>190.39563583</v>
      </c>
      <c r="D1626" s="3">
        <f>[1]!EM_S_STM07_IS($A1626,"61",DATE(C$4,12,31),"1")/1000000</f>
        <v>34.419156539999996</v>
      </c>
      <c r="E1626" s="3">
        <f>[1]!EM_S_STM07_IS($A1626,"9",DATE(E$4,12,31),"1")/1000000</f>
        <v>254.59487549000002</v>
      </c>
      <c r="F1626" s="3">
        <f>[1]!EM_S_STM07_IS($A1626,"61",DATE(E$4,12,31),"1")/1000000</f>
        <v>40.723215259999996</v>
      </c>
      <c r="G1626" s="3">
        <f>[1]!EM_S_STM07_IS($A1626,"9",DATE(G$4,12,31),"1")/1000000</f>
        <v>233.91772596999999</v>
      </c>
      <c r="H1626" s="3">
        <f>[1]!EM_S_STM07_IS($A1626,"61",DATE(G$4,12,31),"1")/1000000</f>
        <v>29.73935822</v>
      </c>
      <c r="I1626" s="3">
        <f>[1]!EM_S_STM07_IS($A1626,"9",DATE(I$4,12,31),"1")/1000000</f>
        <v>289.6368521</v>
      </c>
      <c r="J1626" s="3">
        <f>[1]!EM_S_STM07_IS($A1626,"61",DATE(I$4,12,31),"1")/1000000</f>
        <v>13.761704980000001</v>
      </c>
      <c r="K1626" s="3">
        <f>[1]!EM_S_STM07_IS($A1626,"9",DATE(K$4,12,31),"1")/1000000</f>
        <v>357.30268244000001</v>
      </c>
      <c r="L1626" s="3">
        <f>[1]!EM_S_STM07_IS($A1626,"61",DATE(K$4,12,31),"1")/1000000</f>
        <v>7.90696435</v>
      </c>
      <c r="M1626" s="3">
        <f>[1]!EM_S_STM07_IS($A1626,"9",DATE(M$4,12,31),"1")/1000000</f>
        <v>365.15786120999996</v>
      </c>
      <c r="N1626" s="3">
        <f>[1]!EM_S_STM07_IS($A1626,"61",DATE(M$4,12,31),"1")/1000000</f>
        <v>9.5806681199999986</v>
      </c>
      <c r="O1626" s="6">
        <f t="shared" si="52"/>
        <v>0.13910755701866484</v>
      </c>
      <c r="P1626" s="6">
        <f t="shared" si="53"/>
        <v>-0.22568242890783874</v>
      </c>
    </row>
    <row r="1627" spans="1:16" x14ac:dyDescent="0.25">
      <c r="A1627" s="5" t="s">
        <v>1621</v>
      </c>
      <c r="B1627" s="5" t="s">
        <v>4683</v>
      </c>
      <c r="C1627" s="3">
        <f>[1]!EM_S_STM07_IS($A1627,"9",DATE(C$4,12,31),"1")/1000000</f>
        <v>90.019579440000001</v>
      </c>
      <c r="D1627" s="3">
        <f>[1]!EM_S_STM07_IS($A1627,"61",DATE(C$4,12,31),"1")/1000000</f>
        <v>29.711604770000001</v>
      </c>
      <c r="E1627" s="3">
        <f>[1]!EM_S_STM07_IS($A1627,"9",DATE(E$4,12,31),"1")/1000000</f>
        <v>183.07261498</v>
      </c>
      <c r="F1627" s="3">
        <f>[1]!EM_S_STM07_IS($A1627,"61",DATE(E$4,12,31),"1")/1000000</f>
        <v>51.552557729999997</v>
      </c>
      <c r="G1627" s="3">
        <f>[1]!EM_S_STM07_IS($A1627,"9",DATE(G$4,12,31),"1")/1000000</f>
        <v>257.37163362000001</v>
      </c>
      <c r="H1627" s="3">
        <f>[1]!EM_S_STM07_IS($A1627,"61",DATE(G$4,12,31),"1")/1000000</f>
        <v>90.50175007</v>
      </c>
      <c r="I1627" s="3">
        <f>[1]!EM_S_STM07_IS($A1627,"9",DATE(I$4,12,31),"1")/1000000</f>
        <v>325.50245719999998</v>
      </c>
      <c r="J1627" s="3">
        <f>[1]!EM_S_STM07_IS($A1627,"61",DATE(I$4,12,31),"1")/1000000</f>
        <v>116.04496644</v>
      </c>
      <c r="K1627" s="3">
        <f>[1]!EM_S_STM07_IS($A1627,"9",DATE(K$4,12,31),"1")/1000000</f>
        <v>447.75051585</v>
      </c>
      <c r="L1627" s="3">
        <f>[1]!EM_S_STM07_IS($A1627,"61",DATE(K$4,12,31),"1")/1000000</f>
        <v>140.07554160000001</v>
      </c>
      <c r="M1627" s="3">
        <f>[1]!EM_S_STM07_IS($A1627,"9",DATE(M$4,12,31),"1")/1000000</f>
        <v>953.43024444000002</v>
      </c>
      <c r="N1627" s="3">
        <f>[1]!EM_S_STM07_IS($A1627,"61",DATE(M$4,12,31),"1")/1000000</f>
        <v>140.44545965</v>
      </c>
      <c r="O1627" s="6">
        <f t="shared" si="52"/>
        <v>0.60320991083381048</v>
      </c>
      <c r="P1627" s="6">
        <f t="shared" si="53"/>
        <v>0.36432023011113857</v>
      </c>
    </row>
    <row r="1628" spans="1:16" x14ac:dyDescent="0.25">
      <c r="A1628" s="5" t="s">
        <v>1622</v>
      </c>
      <c r="B1628" s="5" t="s">
        <v>4684</v>
      </c>
      <c r="C1628" s="3">
        <f>[1]!EM_S_STM07_IS($A1628,"9",DATE(C$4,12,31),"1")/1000000</f>
        <v>122.60107167</v>
      </c>
      <c r="D1628" s="3">
        <f>[1]!EM_S_STM07_IS($A1628,"61",DATE(C$4,12,31),"1")/1000000</f>
        <v>41.711042469999995</v>
      </c>
      <c r="E1628" s="3">
        <f>[1]!EM_S_STM07_IS($A1628,"9",DATE(E$4,12,31),"1")/1000000</f>
        <v>205.95213537999999</v>
      </c>
      <c r="F1628" s="3">
        <f>[1]!EM_S_STM07_IS($A1628,"61",DATE(E$4,12,31),"1")/1000000</f>
        <v>82.083185549999996</v>
      </c>
      <c r="G1628" s="3">
        <f>[1]!EM_S_STM07_IS($A1628,"9",DATE(G$4,12,31),"1")/1000000</f>
        <v>231.26158475</v>
      </c>
      <c r="H1628" s="3">
        <f>[1]!EM_S_STM07_IS($A1628,"61",DATE(G$4,12,31),"1")/1000000</f>
        <v>79.263275430000007</v>
      </c>
      <c r="I1628" s="3">
        <f>[1]!EM_S_STM07_IS($A1628,"9",DATE(I$4,12,31),"1")/1000000</f>
        <v>190.10946738999999</v>
      </c>
      <c r="J1628" s="3">
        <f>[1]!EM_S_STM07_IS($A1628,"61",DATE(I$4,12,31),"1")/1000000</f>
        <v>50.86199783</v>
      </c>
      <c r="K1628" s="3">
        <f>[1]!EM_S_STM07_IS($A1628,"9",DATE(K$4,12,31),"1")/1000000</f>
        <v>180.52509431000001</v>
      </c>
      <c r="L1628" s="3">
        <f>[1]!EM_S_STM07_IS($A1628,"61",DATE(K$4,12,31),"1")/1000000</f>
        <v>37.026780299999999</v>
      </c>
      <c r="M1628" s="3">
        <f>[1]!EM_S_STM07_IS($A1628,"9",DATE(M$4,12,31),"1")/1000000</f>
        <v>200.14305365000001</v>
      </c>
      <c r="N1628" s="3">
        <f>[1]!EM_S_STM07_IS($A1628,"61",DATE(M$4,12,31),"1")/1000000</f>
        <v>41.630491670000005</v>
      </c>
      <c r="O1628" s="6">
        <f t="shared" si="52"/>
        <v>0.10298409774538086</v>
      </c>
      <c r="P1628" s="6">
        <f t="shared" si="53"/>
        <v>-3.8653119219322907E-4</v>
      </c>
    </row>
    <row r="1629" spans="1:16" x14ac:dyDescent="0.25">
      <c r="A1629" s="5" t="s">
        <v>1623</v>
      </c>
      <c r="B1629" s="5" t="s">
        <v>4685</v>
      </c>
      <c r="C1629" s="3">
        <f>[1]!EM_S_STM07_IS($A1629,"9",DATE(C$4,12,31),"1")/1000000</f>
        <v>147.72735183</v>
      </c>
      <c r="D1629" s="3">
        <f>[1]!EM_S_STM07_IS($A1629,"61",DATE(C$4,12,31),"1")/1000000</f>
        <v>36.923532130000005</v>
      </c>
      <c r="E1629" s="3">
        <f>[1]!EM_S_STM07_IS($A1629,"9",DATE(E$4,12,31),"1")/1000000</f>
        <v>218.63784296</v>
      </c>
      <c r="F1629" s="3">
        <f>[1]!EM_S_STM07_IS($A1629,"61",DATE(E$4,12,31),"1")/1000000</f>
        <v>43.316295400000001</v>
      </c>
      <c r="G1629" s="3">
        <f>[1]!EM_S_STM07_IS($A1629,"9",DATE(G$4,12,31),"1")/1000000</f>
        <v>290.77800632999998</v>
      </c>
      <c r="H1629" s="3">
        <f>[1]!EM_S_STM07_IS($A1629,"61",DATE(G$4,12,31),"1")/1000000</f>
        <v>59.311200939999999</v>
      </c>
      <c r="I1629" s="3">
        <f>[1]!EM_S_STM07_IS($A1629,"9",DATE(I$4,12,31),"1")/1000000</f>
        <v>381.92341288</v>
      </c>
      <c r="J1629" s="3">
        <f>[1]!EM_S_STM07_IS($A1629,"61",DATE(I$4,12,31),"1")/1000000</f>
        <v>80.432994989999997</v>
      </c>
      <c r="K1629" s="3">
        <f>[1]!EM_S_STM07_IS($A1629,"9",DATE(K$4,12,31),"1")/1000000</f>
        <v>524.49547566000001</v>
      </c>
      <c r="L1629" s="3">
        <f>[1]!EM_S_STM07_IS($A1629,"61",DATE(K$4,12,31),"1")/1000000</f>
        <v>85.431469849999999</v>
      </c>
      <c r="M1629" s="3">
        <f>[1]!EM_S_STM07_IS($A1629,"9",DATE(M$4,12,31),"1")/1000000</f>
        <v>604.62037013999998</v>
      </c>
      <c r="N1629" s="3">
        <f>[1]!EM_S_STM07_IS($A1629,"61",DATE(M$4,12,31),"1")/1000000</f>
        <v>52.890539880000006</v>
      </c>
      <c r="O1629" s="6">
        <f t="shared" si="52"/>
        <v>0.3255752063752555</v>
      </c>
      <c r="P1629" s="6">
        <f t="shared" si="53"/>
        <v>7.4521110315551864E-2</v>
      </c>
    </row>
    <row r="1630" spans="1:16" x14ac:dyDescent="0.25">
      <c r="A1630" s="5" t="s">
        <v>1624</v>
      </c>
      <c r="B1630" s="5" t="s">
        <v>4686</v>
      </c>
      <c r="C1630" s="3">
        <f>[1]!EM_S_STM07_IS($A1630,"9",DATE(C$4,12,31),"1")/1000000</f>
        <v>146.70189585</v>
      </c>
      <c r="D1630" s="3">
        <f>[1]!EM_S_STM07_IS($A1630,"61",DATE(C$4,12,31),"1")/1000000</f>
        <v>39.219147200000002</v>
      </c>
      <c r="E1630" s="3">
        <f>[1]!EM_S_STM07_IS($A1630,"9",DATE(E$4,12,31),"1")/1000000</f>
        <v>365.28956649999998</v>
      </c>
      <c r="F1630" s="3">
        <f>[1]!EM_S_STM07_IS($A1630,"61",DATE(E$4,12,31),"1")/1000000</f>
        <v>46.168234729999995</v>
      </c>
      <c r="G1630" s="3">
        <f>[1]!EM_S_STM07_IS($A1630,"9",DATE(G$4,12,31),"1")/1000000</f>
        <v>410.30354706999998</v>
      </c>
      <c r="H1630" s="3">
        <f>[1]!EM_S_STM07_IS($A1630,"61",DATE(G$4,12,31),"1")/1000000</f>
        <v>59.371793250000003</v>
      </c>
      <c r="I1630" s="3">
        <f>[1]!EM_S_STM07_IS($A1630,"9",DATE(I$4,12,31),"1")/1000000</f>
        <v>414.90641717</v>
      </c>
      <c r="J1630" s="3">
        <f>[1]!EM_S_STM07_IS($A1630,"61",DATE(I$4,12,31),"1")/1000000</f>
        <v>68.888861359999993</v>
      </c>
      <c r="K1630" s="3">
        <f>[1]!EM_S_STM07_IS($A1630,"9",DATE(K$4,12,31),"1")/1000000</f>
        <v>573.34537897999996</v>
      </c>
      <c r="L1630" s="3">
        <f>[1]!EM_S_STM07_IS($A1630,"61",DATE(K$4,12,31),"1")/1000000</f>
        <v>63.248693240000001</v>
      </c>
      <c r="M1630" s="3">
        <f>[1]!EM_S_STM07_IS($A1630,"9",DATE(M$4,12,31),"1")/1000000</f>
        <v>508.91598493999999</v>
      </c>
      <c r="N1630" s="3">
        <f>[1]!EM_S_STM07_IS($A1630,"61",DATE(M$4,12,31),"1")/1000000</f>
        <v>43.320285520000006</v>
      </c>
      <c r="O1630" s="6">
        <f t="shared" si="52"/>
        <v>0.28245481708396536</v>
      </c>
      <c r="P1630" s="6">
        <f t="shared" si="53"/>
        <v>2.0090335211734311E-2</v>
      </c>
    </row>
    <row r="1631" spans="1:16" x14ac:dyDescent="0.25">
      <c r="A1631" s="5" t="s">
        <v>1625</v>
      </c>
      <c r="B1631" s="5" t="s">
        <v>4687</v>
      </c>
      <c r="C1631" s="3">
        <f>[1]!EM_S_STM07_IS($A1631,"9",DATE(C$4,12,31),"1")/1000000</f>
        <v>117.62699804</v>
      </c>
      <c r="D1631" s="3">
        <f>[1]!EM_S_STM07_IS($A1631,"61",DATE(C$4,12,31),"1")/1000000</f>
        <v>31.798619219999999</v>
      </c>
      <c r="E1631" s="3">
        <f>[1]!EM_S_STM07_IS($A1631,"9",DATE(E$4,12,31),"1")/1000000</f>
        <v>321.97537232000002</v>
      </c>
      <c r="F1631" s="3">
        <f>[1]!EM_S_STM07_IS($A1631,"61",DATE(E$4,12,31),"1")/1000000</f>
        <v>62.586424659999999</v>
      </c>
      <c r="G1631" s="3">
        <f>[1]!EM_S_STM07_IS($A1631,"9",DATE(G$4,12,31),"1")/1000000</f>
        <v>386.05708435000003</v>
      </c>
      <c r="H1631" s="3">
        <f>[1]!EM_S_STM07_IS($A1631,"61",DATE(G$4,12,31),"1")/1000000</f>
        <v>90.558107180000007</v>
      </c>
      <c r="I1631" s="3">
        <f>[1]!EM_S_STM07_IS($A1631,"9",DATE(I$4,12,31),"1")/1000000</f>
        <v>481.71243537999999</v>
      </c>
      <c r="J1631" s="3">
        <f>[1]!EM_S_STM07_IS($A1631,"61",DATE(I$4,12,31),"1")/1000000</f>
        <v>114.74096859999999</v>
      </c>
      <c r="K1631" s="3">
        <f>[1]!EM_S_STM07_IS($A1631,"9",DATE(K$4,12,31),"1")/1000000</f>
        <v>620.68627305999996</v>
      </c>
      <c r="L1631" s="3">
        <f>[1]!EM_S_STM07_IS($A1631,"61",DATE(K$4,12,31),"1")/1000000</f>
        <v>121.34248276000001</v>
      </c>
      <c r="M1631" s="3">
        <f>[1]!EM_S_STM07_IS($A1631,"9",DATE(M$4,12,31),"1")/1000000</f>
        <v>1026.08742065</v>
      </c>
      <c r="N1631" s="3">
        <f>[1]!EM_S_STM07_IS($A1631,"61",DATE(M$4,12,31),"1")/1000000</f>
        <v>248.1707031</v>
      </c>
      <c r="O1631" s="6">
        <f t="shared" si="52"/>
        <v>0.542181432345471</v>
      </c>
      <c r="P1631" s="6">
        <f t="shared" si="53"/>
        <v>0.50823303787890395</v>
      </c>
    </row>
    <row r="1632" spans="1:16" x14ac:dyDescent="0.25">
      <c r="A1632" s="5" t="s">
        <v>1626</v>
      </c>
      <c r="B1632" s="5" t="s">
        <v>4688</v>
      </c>
      <c r="C1632" s="3">
        <f>[1]!EM_S_STM07_IS($A1632,"9",DATE(C$4,12,31),"1")/1000000</f>
        <v>1234.6675584100001</v>
      </c>
      <c r="D1632" s="3">
        <f>[1]!EM_S_STM07_IS($A1632,"61",DATE(C$4,12,31),"1")/1000000</f>
        <v>91.498361610000003</v>
      </c>
      <c r="E1632" s="3">
        <f>[1]!EM_S_STM07_IS($A1632,"9",DATE(E$4,12,31),"1")/1000000</f>
        <v>1539.3169203</v>
      </c>
      <c r="F1632" s="3">
        <f>[1]!EM_S_STM07_IS($A1632,"61",DATE(E$4,12,31),"1")/1000000</f>
        <v>123.57407273999999</v>
      </c>
      <c r="G1632" s="3">
        <f>[1]!EM_S_STM07_IS($A1632,"9",DATE(G$4,12,31),"1")/1000000</f>
        <v>1407.2503144500001</v>
      </c>
      <c r="H1632" s="3">
        <f>[1]!EM_S_STM07_IS($A1632,"61",DATE(G$4,12,31),"1")/1000000</f>
        <v>99.85004739</v>
      </c>
      <c r="I1632" s="3">
        <f>[1]!EM_S_STM07_IS($A1632,"9",DATE(I$4,12,31),"1")/1000000</f>
        <v>1570.1585589900001</v>
      </c>
      <c r="J1632" s="3">
        <f>[1]!EM_S_STM07_IS($A1632,"61",DATE(I$4,12,31),"1")/1000000</f>
        <v>75.647152800000001</v>
      </c>
      <c r="K1632" s="3">
        <f>[1]!EM_S_STM07_IS($A1632,"9",DATE(K$4,12,31),"1")/1000000</f>
        <v>1428.7093450999998</v>
      </c>
      <c r="L1632" s="3">
        <f>[1]!EM_S_STM07_IS($A1632,"61",DATE(K$4,12,31),"1")/1000000</f>
        <v>55.622008510000001</v>
      </c>
      <c r="M1632" s="3">
        <f>[1]!EM_S_STM07_IS($A1632,"9",DATE(M$4,12,31),"1")/1000000</f>
        <v>1360.7090457000002</v>
      </c>
      <c r="N1632" s="3">
        <f>[1]!EM_S_STM07_IS($A1632,"61",DATE(M$4,12,31),"1")/1000000</f>
        <v>-186.79031771000001</v>
      </c>
      <c r="O1632" s="6">
        <f t="shared" si="52"/>
        <v>1.9631037718745414E-2</v>
      </c>
      <c r="P1632" s="6">
        <f t="shared" si="53"/>
        <v>-2.1534219413019269</v>
      </c>
    </row>
    <row r="1633" spans="1:16" x14ac:dyDescent="0.25">
      <c r="A1633" s="5" t="s">
        <v>1627</v>
      </c>
      <c r="B1633" s="5" t="s">
        <v>4689</v>
      </c>
      <c r="C1633" s="3">
        <f>[1]!EM_S_STM07_IS($A1633,"9",DATE(C$4,12,31),"1")/1000000</f>
        <v>210.15159957</v>
      </c>
      <c r="D1633" s="3">
        <f>[1]!EM_S_STM07_IS($A1633,"61",DATE(C$4,12,31),"1")/1000000</f>
        <v>39.3443404</v>
      </c>
      <c r="E1633" s="3">
        <f>[1]!EM_S_STM07_IS($A1633,"9",DATE(E$4,12,31),"1")/1000000</f>
        <v>270.41495879000001</v>
      </c>
      <c r="F1633" s="3">
        <f>[1]!EM_S_STM07_IS($A1633,"61",DATE(E$4,12,31),"1")/1000000</f>
        <v>55.508056859999996</v>
      </c>
      <c r="G1633" s="3">
        <f>[1]!EM_S_STM07_IS($A1633,"9",DATE(G$4,12,31),"1")/1000000</f>
        <v>301.82020089999997</v>
      </c>
      <c r="H1633" s="3">
        <f>[1]!EM_S_STM07_IS($A1633,"61",DATE(G$4,12,31),"1")/1000000</f>
        <v>57.823547700000006</v>
      </c>
      <c r="I1633" s="3">
        <f>[1]!EM_S_STM07_IS($A1633,"9",DATE(I$4,12,31),"1")/1000000</f>
        <v>282.37413647000005</v>
      </c>
      <c r="J1633" s="3">
        <f>[1]!EM_S_STM07_IS($A1633,"61",DATE(I$4,12,31),"1")/1000000</f>
        <v>47.814263520000004</v>
      </c>
      <c r="K1633" s="3">
        <f>[1]!EM_S_STM07_IS($A1633,"9",DATE(K$4,12,31),"1")/1000000</f>
        <v>307.39053372000001</v>
      </c>
      <c r="L1633" s="3">
        <f>[1]!EM_S_STM07_IS($A1633,"61",DATE(K$4,12,31),"1")/1000000</f>
        <v>48.937863909999997</v>
      </c>
      <c r="M1633" s="3">
        <f>[1]!EM_S_STM07_IS($A1633,"9",DATE(M$4,12,31),"1")/1000000</f>
        <v>282.47871333000001</v>
      </c>
      <c r="N1633" s="3">
        <f>[1]!EM_S_STM07_IS($A1633,"61",DATE(M$4,12,31),"1")/1000000</f>
        <v>3.7935490600000001</v>
      </c>
      <c r="O1633" s="6">
        <f t="shared" si="52"/>
        <v>6.0939466490429917E-2</v>
      </c>
      <c r="P1633" s="6">
        <f t="shared" si="53"/>
        <v>-0.37362749302464704</v>
      </c>
    </row>
    <row r="1634" spans="1:16" x14ac:dyDescent="0.25">
      <c r="A1634" s="5" t="s">
        <v>1628</v>
      </c>
      <c r="B1634" s="5" t="s">
        <v>4690</v>
      </c>
      <c r="C1634" s="3">
        <f>[1]!EM_S_STM07_IS($A1634,"9",DATE(C$4,12,31),"1")/1000000</f>
        <v>145.49524527</v>
      </c>
      <c r="D1634" s="3">
        <f>[1]!EM_S_STM07_IS($A1634,"61",DATE(C$4,12,31),"1")/1000000</f>
        <v>32.779502649999998</v>
      </c>
      <c r="E1634" s="3">
        <f>[1]!EM_S_STM07_IS($A1634,"9",DATE(E$4,12,31),"1")/1000000</f>
        <v>234.28327256</v>
      </c>
      <c r="F1634" s="3">
        <f>[1]!EM_S_STM07_IS($A1634,"61",DATE(E$4,12,31),"1")/1000000</f>
        <v>46.385012189999998</v>
      </c>
      <c r="G1634" s="3">
        <f>[1]!EM_S_STM07_IS($A1634,"9",DATE(G$4,12,31),"1")/1000000</f>
        <v>379.53521602000001</v>
      </c>
      <c r="H1634" s="3">
        <f>[1]!EM_S_STM07_IS($A1634,"61",DATE(G$4,12,31),"1")/1000000</f>
        <v>65.547736310000005</v>
      </c>
      <c r="I1634" s="3">
        <f>[1]!EM_S_STM07_IS($A1634,"9",DATE(I$4,12,31),"1")/1000000</f>
        <v>476.79782602999995</v>
      </c>
      <c r="J1634" s="3">
        <f>[1]!EM_S_STM07_IS($A1634,"61",DATE(I$4,12,31),"1")/1000000</f>
        <v>77.167961050000002</v>
      </c>
      <c r="K1634" s="3">
        <f>[1]!EM_S_STM07_IS($A1634,"9",DATE(K$4,12,31),"1")/1000000</f>
        <v>733.23472746000004</v>
      </c>
      <c r="L1634" s="3">
        <f>[1]!EM_S_STM07_IS($A1634,"61",DATE(K$4,12,31),"1")/1000000</f>
        <v>110.02905695999999</v>
      </c>
      <c r="M1634" s="3">
        <f>[1]!EM_S_STM07_IS($A1634,"9",DATE(M$4,12,31),"1")/1000000</f>
        <v>1128.5839746400002</v>
      </c>
      <c r="N1634" s="3">
        <f>[1]!EM_S_STM07_IS($A1634,"61",DATE(M$4,12,31),"1")/1000000</f>
        <v>194.69009658000002</v>
      </c>
      <c r="O1634" s="6">
        <f t="shared" si="52"/>
        <v>0.50638858357475547</v>
      </c>
      <c r="P1634" s="6">
        <f t="shared" si="53"/>
        <v>0.42806606812967596</v>
      </c>
    </row>
    <row r="1635" spans="1:16" x14ac:dyDescent="0.25">
      <c r="A1635" s="5" t="s">
        <v>1629</v>
      </c>
      <c r="B1635" s="5" t="s">
        <v>4691</v>
      </c>
      <c r="C1635" s="3">
        <f>[1]!EM_S_STM07_IS($A1635,"9",DATE(C$4,12,31),"1")/1000000</f>
        <v>362.04376053999999</v>
      </c>
      <c r="D1635" s="3">
        <f>[1]!EM_S_STM07_IS($A1635,"61",DATE(C$4,12,31),"1")/1000000</f>
        <v>35.455076119999994</v>
      </c>
      <c r="E1635" s="3">
        <f>[1]!EM_S_STM07_IS($A1635,"9",DATE(E$4,12,31),"1")/1000000</f>
        <v>1088.4301754100002</v>
      </c>
      <c r="F1635" s="3">
        <f>[1]!EM_S_STM07_IS($A1635,"61",DATE(E$4,12,31),"1")/1000000</f>
        <v>187.64227416999998</v>
      </c>
      <c r="G1635" s="3">
        <f>[1]!EM_S_STM07_IS($A1635,"9",DATE(G$4,12,31),"1")/1000000</f>
        <v>527.29478781</v>
      </c>
      <c r="H1635" s="3">
        <f>[1]!EM_S_STM07_IS($A1635,"61",DATE(G$4,12,31),"1")/1000000</f>
        <v>42.599333229999999</v>
      </c>
      <c r="I1635" s="3">
        <f>[1]!EM_S_STM07_IS($A1635,"9",DATE(I$4,12,31),"1")/1000000</f>
        <v>379.67182584</v>
      </c>
      <c r="J1635" s="3">
        <f>[1]!EM_S_STM07_IS($A1635,"61",DATE(I$4,12,31),"1")/1000000</f>
        <v>3.4501520999999999</v>
      </c>
      <c r="K1635" s="3">
        <f>[1]!EM_S_STM07_IS($A1635,"9",DATE(K$4,12,31),"1")/1000000</f>
        <v>389.69755261</v>
      </c>
      <c r="L1635" s="3">
        <f>[1]!EM_S_STM07_IS($A1635,"61",DATE(K$4,12,31),"1")/1000000</f>
        <v>-48.185456139999999</v>
      </c>
      <c r="M1635" s="3">
        <f>[1]!EM_S_STM07_IS($A1635,"9",DATE(M$4,12,31),"1")/1000000</f>
        <v>391.32821144999997</v>
      </c>
      <c r="N1635" s="3">
        <f>[1]!EM_S_STM07_IS($A1635,"61",DATE(M$4,12,31),"1")/1000000</f>
        <v>-74.326183880000002</v>
      </c>
      <c r="O1635" s="6">
        <f t="shared" si="52"/>
        <v>1.5677935892062012E-2</v>
      </c>
      <c r="P1635" s="6">
        <f t="shared" si="53"/>
        <v>-2.1595585504103401</v>
      </c>
    </row>
    <row r="1636" spans="1:16" x14ac:dyDescent="0.25">
      <c r="A1636" s="5" t="s">
        <v>1630</v>
      </c>
      <c r="B1636" s="5" t="s">
        <v>4692</v>
      </c>
      <c r="C1636" s="3">
        <f>[1]!EM_S_STM07_IS($A1636,"9",DATE(C$4,12,31),"1")/1000000</f>
        <v>265.86159315999998</v>
      </c>
      <c r="D1636" s="3">
        <f>[1]!EM_S_STM07_IS($A1636,"61",DATE(C$4,12,31),"1")/1000000</f>
        <v>43.36683</v>
      </c>
      <c r="E1636" s="3">
        <f>[1]!EM_S_STM07_IS($A1636,"9",DATE(E$4,12,31),"1")/1000000</f>
        <v>331.28958152999996</v>
      </c>
      <c r="F1636" s="3">
        <f>[1]!EM_S_STM07_IS($A1636,"61",DATE(E$4,12,31),"1")/1000000</f>
        <v>49.07073381</v>
      </c>
      <c r="G1636" s="3">
        <f>[1]!EM_S_STM07_IS($A1636,"9",DATE(G$4,12,31),"1")/1000000</f>
        <v>291.91386631</v>
      </c>
      <c r="H1636" s="3">
        <f>[1]!EM_S_STM07_IS($A1636,"61",DATE(G$4,12,31),"1")/1000000</f>
        <v>35.186106130000006</v>
      </c>
      <c r="I1636" s="3">
        <f>[1]!EM_S_STM07_IS($A1636,"9",DATE(I$4,12,31),"1")/1000000</f>
        <v>315.42553851999998</v>
      </c>
      <c r="J1636" s="3">
        <f>[1]!EM_S_STM07_IS($A1636,"61",DATE(I$4,12,31),"1")/1000000</f>
        <v>44.593990920000003</v>
      </c>
      <c r="K1636" s="3">
        <f>[1]!EM_S_STM07_IS($A1636,"9",DATE(K$4,12,31),"1")/1000000</f>
        <v>305.94656225</v>
      </c>
      <c r="L1636" s="3">
        <f>[1]!EM_S_STM07_IS($A1636,"61",DATE(K$4,12,31),"1")/1000000</f>
        <v>37.605067659999996</v>
      </c>
      <c r="M1636" s="3">
        <f>[1]!EM_S_STM07_IS($A1636,"9",DATE(M$4,12,31),"1")/1000000</f>
        <v>714.03257236000002</v>
      </c>
      <c r="N1636" s="3">
        <f>[1]!EM_S_STM07_IS($A1636,"61",DATE(M$4,12,31),"1")/1000000</f>
        <v>94.75515781</v>
      </c>
      <c r="O1636" s="6">
        <f t="shared" si="52"/>
        <v>0.21846338792389575</v>
      </c>
      <c r="P1636" s="6">
        <f t="shared" si="53"/>
        <v>0.1692006182775152</v>
      </c>
    </row>
    <row r="1637" spans="1:16" x14ac:dyDescent="0.25">
      <c r="A1637" s="5" t="s">
        <v>1631</v>
      </c>
      <c r="B1637" s="5" t="s">
        <v>4693</v>
      </c>
      <c r="C1637" s="3">
        <f>[1]!EM_S_STM07_IS($A1637,"9",DATE(C$4,12,31),"1")/1000000</f>
        <v>295.11351169</v>
      </c>
      <c r="D1637" s="3">
        <f>[1]!EM_S_STM07_IS($A1637,"61",DATE(C$4,12,31),"1")/1000000</f>
        <v>59.17242306</v>
      </c>
      <c r="E1637" s="3">
        <f>[1]!EM_S_STM07_IS($A1637,"9",DATE(E$4,12,31),"1")/1000000</f>
        <v>318.06669562000002</v>
      </c>
      <c r="F1637" s="3">
        <f>[1]!EM_S_STM07_IS($A1637,"61",DATE(E$4,12,31),"1")/1000000</f>
        <v>65.660780560000006</v>
      </c>
      <c r="G1637" s="3">
        <f>[1]!EM_S_STM07_IS($A1637,"9",DATE(G$4,12,31),"1")/1000000</f>
        <v>361.50058839999997</v>
      </c>
      <c r="H1637" s="3">
        <f>[1]!EM_S_STM07_IS($A1637,"61",DATE(G$4,12,31),"1")/1000000</f>
        <v>80.342182129999998</v>
      </c>
      <c r="I1637" s="3">
        <f>[1]!EM_S_STM07_IS($A1637,"9",DATE(I$4,12,31),"1")/1000000</f>
        <v>446.58223280999999</v>
      </c>
      <c r="J1637" s="3">
        <f>[1]!EM_S_STM07_IS($A1637,"61",DATE(I$4,12,31),"1")/1000000</f>
        <v>100.70203522</v>
      </c>
      <c r="K1637" s="3">
        <f>[1]!EM_S_STM07_IS($A1637,"9",DATE(K$4,12,31),"1")/1000000</f>
        <v>409.17452614000001</v>
      </c>
      <c r="L1637" s="3">
        <f>[1]!EM_S_STM07_IS($A1637,"61",DATE(K$4,12,31),"1")/1000000</f>
        <v>91.011186549999991</v>
      </c>
      <c r="M1637" s="3">
        <f>[1]!EM_S_STM07_IS($A1637,"9",DATE(M$4,12,31),"1")/1000000</f>
        <v>533.77327143000002</v>
      </c>
      <c r="N1637" s="3">
        <f>[1]!EM_S_STM07_IS($A1637,"61",DATE(M$4,12,31),"1")/1000000</f>
        <v>109.60287049</v>
      </c>
      <c r="O1637" s="6">
        <f t="shared" si="52"/>
        <v>0.12583188885000629</v>
      </c>
      <c r="P1637" s="6">
        <f t="shared" si="53"/>
        <v>0.13120291336466194</v>
      </c>
    </row>
    <row r="1638" spans="1:16" x14ac:dyDescent="0.25">
      <c r="A1638" s="5" t="s">
        <v>1632</v>
      </c>
      <c r="B1638" s="5" t="s">
        <v>4694</v>
      </c>
      <c r="C1638" s="3">
        <f>[1]!EM_S_STM07_IS($A1638,"9",DATE(C$4,12,31),"1")/1000000</f>
        <v>339.06776537000002</v>
      </c>
      <c r="D1638" s="3">
        <f>[1]!EM_S_STM07_IS($A1638,"61",DATE(C$4,12,31),"1")/1000000</f>
        <v>32.530103160000003</v>
      </c>
      <c r="E1638" s="3">
        <f>[1]!EM_S_STM07_IS($A1638,"9",DATE(E$4,12,31),"1")/1000000</f>
        <v>446.18990141</v>
      </c>
      <c r="F1638" s="3">
        <f>[1]!EM_S_STM07_IS($A1638,"61",DATE(E$4,12,31),"1")/1000000</f>
        <v>50.898079259999996</v>
      </c>
      <c r="G1638" s="3">
        <f>[1]!EM_S_STM07_IS($A1638,"9",DATE(G$4,12,31),"1")/1000000</f>
        <v>425.14926150999997</v>
      </c>
      <c r="H1638" s="3">
        <f>[1]!EM_S_STM07_IS($A1638,"61",DATE(G$4,12,31),"1")/1000000</f>
        <v>54.416930210000004</v>
      </c>
      <c r="I1638" s="3">
        <f>[1]!EM_S_STM07_IS($A1638,"9",DATE(I$4,12,31),"1")/1000000</f>
        <v>498.27805825000002</v>
      </c>
      <c r="J1638" s="3">
        <f>[1]!EM_S_STM07_IS($A1638,"61",DATE(I$4,12,31),"1")/1000000</f>
        <v>59.4832617</v>
      </c>
      <c r="K1638" s="3">
        <f>[1]!EM_S_STM07_IS($A1638,"9",DATE(K$4,12,31),"1")/1000000</f>
        <v>832.61614166999993</v>
      </c>
      <c r="L1638" s="3">
        <f>[1]!EM_S_STM07_IS($A1638,"61",DATE(K$4,12,31),"1")/1000000</f>
        <v>6.3802841299999997</v>
      </c>
      <c r="M1638" s="3">
        <f>[1]!EM_S_STM07_IS($A1638,"9",DATE(M$4,12,31),"1")/1000000</f>
        <v>964.57921491000002</v>
      </c>
      <c r="N1638" s="3">
        <f>[1]!EM_S_STM07_IS($A1638,"61",DATE(M$4,12,31),"1")/1000000</f>
        <v>30.814621600000002</v>
      </c>
      <c r="O1638" s="6">
        <f t="shared" si="52"/>
        <v>0.23256627074149838</v>
      </c>
      <c r="P1638" s="6">
        <f t="shared" si="53"/>
        <v>-1.077683077084346E-2</v>
      </c>
    </row>
    <row r="1639" spans="1:16" x14ac:dyDescent="0.25">
      <c r="A1639" s="5" t="s">
        <v>1633</v>
      </c>
      <c r="B1639" s="5" t="s">
        <v>4695</v>
      </c>
      <c r="C1639" s="3">
        <f>[1]!EM_S_STM07_IS($A1639,"9",DATE(C$4,12,31),"1")/1000000</f>
        <v>255.76227690000002</v>
      </c>
      <c r="D1639" s="3">
        <f>[1]!EM_S_STM07_IS($A1639,"61",DATE(C$4,12,31),"1")/1000000</f>
        <v>47.630709029999998</v>
      </c>
      <c r="E1639" s="3">
        <f>[1]!EM_S_STM07_IS($A1639,"9",DATE(E$4,12,31),"1")/1000000</f>
        <v>299.29198358999997</v>
      </c>
      <c r="F1639" s="3">
        <f>[1]!EM_S_STM07_IS($A1639,"61",DATE(E$4,12,31),"1")/1000000</f>
        <v>60.406057429999997</v>
      </c>
      <c r="G1639" s="3">
        <f>[1]!EM_S_STM07_IS($A1639,"9",DATE(G$4,12,31),"1")/1000000</f>
        <v>279.43767781999998</v>
      </c>
      <c r="H1639" s="3">
        <f>[1]!EM_S_STM07_IS($A1639,"61",DATE(G$4,12,31),"1")/1000000</f>
        <v>44.955040770000004</v>
      </c>
      <c r="I1639" s="3">
        <f>[1]!EM_S_STM07_IS($A1639,"9",DATE(I$4,12,31),"1")/1000000</f>
        <v>218.16340781</v>
      </c>
      <c r="J1639" s="3">
        <f>[1]!EM_S_STM07_IS($A1639,"61",DATE(I$4,12,31),"1")/1000000</f>
        <v>24.746061539999999</v>
      </c>
      <c r="K1639" s="3">
        <f>[1]!EM_S_STM07_IS($A1639,"9",DATE(K$4,12,31),"1")/1000000</f>
        <v>128.41316312000001</v>
      </c>
      <c r="L1639" s="3">
        <f>[1]!EM_S_STM07_IS($A1639,"61",DATE(K$4,12,31),"1")/1000000</f>
        <v>-20.126442359999999</v>
      </c>
      <c r="M1639" s="3">
        <f>[1]!EM_S_STM07_IS($A1639,"9",DATE(M$4,12,31),"1")/1000000</f>
        <v>117.36186988999999</v>
      </c>
      <c r="N1639" s="3">
        <f>[1]!EM_S_STM07_IS($A1639,"61",DATE(M$4,12,31),"1")/1000000</f>
        <v>-65.349758120000004</v>
      </c>
      <c r="O1639" s="6">
        <f t="shared" si="52"/>
        <v>-0.14426734291420018</v>
      </c>
      <c r="P1639" s="6">
        <f t="shared" si="53"/>
        <v>-2.0652986768299306</v>
      </c>
    </row>
    <row r="1640" spans="1:16" x14ac:dyDescent="0.25">
      <c r="A1640" s="5" t="s">
        <v>1634</v>
      </c>
      <c r="B1640" s="5" t="s">
        <v>4696</v>
      </c>
      <c r="C1640" s="3">
        <f>[1]!EM_S_STM07_IS($A1640,"9",DATE(C$4,12,31),"1")/1000000</f>
        <v>208.36708956000001</v>
      </c>
      <c r="D1640" s="3">
        <f>[1]!EM_S_STM07_IS($A1640,"61",DATE(C$4,12,31),"1")/1000000</f>
        <v>46.510732840000003</v>
      </c>
      <c r="E1640" s="3">
        <f>[1]!EM_S_STM07_IS($A1640,"9",DATE(E$4,12,31),"1")/1000000</f>
        <v>244.75737067</v>
      </c>
      <c r="F1640" s="3">
        <f>[1]!EM_S_STM07_IS($A1640,"61",DATE(E$4,12,31),"1")/1000000</f>
        <v>57.909678960000001</v>
      </c>
      <c r="G1640" s="3">
        <f>[1]!EM_S_STM07_IS($A1640,"9",DATE(G$4,12,31),"1")/1000000</f>
        <v>236.88289705000003</v>
      </c>
      <c r="H1640" s="3">
        <f>[1]!EM_S_STM07_IS($A1640,"61",DATE(G$4,12,31),"1")/1000000</f>
        <v>48.609851990000003</v>
      </c>
      <c r="I1640" s="3">
        <f>[1]!EM_S_STM07_IS($A1640,"9",DATE(I$4,12,31),"1")/1000000</f>
        <v>191.17727994000001</v>
      </c>
      <c r="J1640" s="3">
        <f>[1]!EM_S_STM07_IS($A1640,"61",DATE(I$4,12,31),"1")/1000000</f>
        <v>22.218298600000001</v>
      </c>
      <c r="K1640" s="3">
        <f>[1]!EM_S_STM07_IS($A1640,"9",DATE(K$4,12,31),"1")/1000000</f>
        <v>213.21743236</v>
      </c>
      <c r="L1640" s="3">
        <f>[1]!EM_S_STM07_IS($A1640,"61",DATE(K$4,12,31),"1")/1000000</f>
        <v>11.30894986</v>
      </c>
      <c r="M1640" s="3">
        <f>[1]!EM_S_STM07_IS($A1640,"9",DATE(M$4,12,31),"1")/1000000</f>
        <v>250.55739902000002</v>
      </c>
      <c r="N1640" s="3">
        <f>[1]!EM_S_STM07_IS($A1640,"61",DATE(M$4,12,31),"1")/1000000</f>
        <v>30.218447749999999</v>
      </c>
      <c r="O1640" s="6">
        <f t="shared" si="52"/>
        <v>3.7565735724548022E-2</v>
      </c>
      <c r="P1640" s="6">
        <f t="shared" si="53"/>
        <v>-8.2631562621054977E-2</v>
      </c>
    </row>
    <row r="1641" spans="1:16" x14ac:dyDescent="0.25">
      <c r="A1641" s="5" t="s">
        <v>1635</v>
      </c>
      <c r="B1641" s="5" t="s">
        <v>4697</v>
      </c>
      <c r="C1641" s="3">
        <f>[1]!EM_S_STM07_IS($A1641,"9",DATE(C$4,12,31),"1")/1000000</f>
        <v>117.91952954000001</v>
      </c>
      <c r="D1641" s="3">
        <f>[1]!EM_S_STM07_IS($A1641,"61",DATE(C$4,12,31),"1")/1000000</f>
        <v>56.119965319999999</v>
      </c>
      <c r="E1641" s="3">
        <f>[1]!EM_S_STM07_IS($A1641,"9",DATE(E$4,12,31),"1")/1000000</f>
        <v>322.87354422000004</v>
      </c>
      <c r="F1641" s="3">
        <f>[1]!EM_S_STM07_IS($A1641,"61",DATE(E$4,12,31),"1")/1000000</f>
        <v>177.74249474999999</v>
      </c>
      <c r="G1641" s="3">
        <f>[1]!EM_S_STM07_IS($A1641,"9",DATE(G$4,12,31),"1")/1000000</f>
        <v>177.30566690999999</v>
      </c>
      <c r="H1641" s="3">
        <f>[1]!EM_S_STM07_IS($A1641,"61",DATE(G$4,12,31),"1")/1000000</f>
        <v>90.192785430000001</v>
      </c>
      <c r="I1641" s="3">
        <f>[1]!EM_S_STM07_IS($A1641,"9",DATE(I$4,12,31),"1")/1000000</f>
        <v>135.08435315</v>
      </c>
      <c r="J1641" s="3">
        <f>[1]!EM_S_STM07_IS($A1641,"61",DATE(I$4,12,31),"1")/1000000</f>
        <v>60.58606022</v>
      </c>
      <c r="K1641" s="3">
        <f>[1]!EM_S_STM07_IS($A1641,"9",DATE(K$4,12,31),"1")/1000000</f>
        <v>149.87796443000002</v>
      </c>
      <c r="L1641" s="3">
        <f>[1]!EM_S_STM07_IS($A1641,"61",DATE(K$4,12,31),"1")/1000000</f>
        <v>50.941298920000001</v>
      </c>
      <c r="M1641" s="3">
        <f>[1]!EM_S_STM07_IS($A1641,"9",DATE(M$4,12,31),"1")/1000000</f>
        <v>120.37227001000001</v>
      </c>
      <c r="N1641" s="3">
        <f>[1]!EM_S_STM07_IS($A1641,"61",DATE(M$4,12,31),"1")/1000000</f>
        <v>44.470006679999997</v>
      </c>
      <c r="O1641" s="6">
        <f t="shared" si="52"/>
        <v>4.1258383399347398E-3</v>
      </c>
      <c r="P1641" s="6">
        <f t="shared" si="53"/>
        <v>-4.5469169811601096E-2</v>
      </c>
    </row>
    <row r="1642" spans="1:16" x14ac:dyDescent="0.25">
      <c r="A1642" s="5" t="s">
        <v>1636</v>
      </c>
      <c r="B1642" s="5" t="s">
        <v>4698</v>
      </c>
      <c r="C1642" s="3">
        <f>[1]!EM_S_STM07_IS($A1642,"9",DATE(C$4,12,31),"1")/1000000</f>
        <v>122.84407569</v>
      </c>
      <c r="D1642" s="3">
        <f>[1]!EM_S_STM07_IS($A1642,"61",DATE(C$4,12,31),"1")/1000000</f>
        <v>31.709272769999998</v>
      </c>
      <c r="E1642" s="3">
        <f>[1]!EM_S_STM07_IS($A1642,"9",DATE(E$4,12,31),"1")/1000000</f>
        <v>193.26383415000001</v>
      </c>
      <c r="F1642" s="3">
        <f>[1]!EM_S_STM07_IS($A1642,"61",DATE(E$4,12,31),"1")/1000000</f>
        <v>47.79176159</v>
      </c>
      <c r="G1642" s="3">
        <f>[1]!EM_S_STM07_IS($A1642,"9",DATE(G$4,12,31),"1")/1000000</f>
        <v>254.31514776</v>
      </c>
      <c r="H1642" s="3">
        <f>[1]!EM_S_STM07_IS($A1642,"61",DATE(G$4,12,31),"1")/1000000</f>
        <v>67.748512860000005</v>
      </c>
      <c r="I1642" s="3">
        <f>[1]!EM_S_STM07_IS($A1642,"9",DATE(I$4,12,31),"1")/1000000</f>
        <v>336.51888955000004</v>
      </c>
      <c r="J1642" s="3">
        <f>[1]!EM_S_STM07_IS($A1642,"61",DATE(I$4,12,31),"1")/1000000</f>
        <v>94.056536930000007</v>
      </c>
      <c r="K1642" s="3">
        <f>[1]!EM_S_STM07_IS($A1642,"9",DATE(K$4,12,31),"1")/1000000</f>
        <v>624.56165810000005</v>
      </c>
      <c r="L1642" s="3">
        <f>[1]!EM_S_STM07_IS($A1642,"61",DATE(K$4,12,31),"1")/1000000</f>
        <v>125.49630965999999</v>
      </c>
      <c r="M1642" s="3">
        <f>[1]!EM_S_STM07_IS($A1642,"9",DATE(M$4,12,31),"1")/1000000</f>
        <v>956.99768233000009</v>
      </c>
      <c r="N1642" s="3">
        <f>[1]!EM_S_STM07_IS($A1642,"61",DATE(M$4,12,31),"1")/1000000</f>
        <v>156.27796591000001</v>
      </c>
      <c r="O1642" s="6">
        <f t="shared" si="52"/>
        <v>0.50768749873288943</v>
      </c>
      <c r="P1642" s="6">
        <f t="shared" si="53"/>
        <v>0.37575878147441721</v>
      </c>
    </row>
    <row r="1643" spans="1:16" x14ac:dyDescent="0.25">
      <c r="A1643" s="5" t="s">
        <v>1637</v>
      </c>
      <c r="B1643" s="5" t="s">
        <v>4699</v>
      </c>
      <c r="C1643" s="3">
        <f>[1]!EM_S_STM07_IS($A1643,"9",DATE(C$4,12,31),"1")/1000000</f>
        <v>113.25301096</v>
      </c>
      <c r="D1643" s="3">
        <f>[1]!EM_S_STM07_IS($A1643,"61",DATE(C$4,12,31),"1")/1000000</f>
        <v>31.044820390000002</v>
      </c>
      <c r="E1643" s="3">
        <f>[1]!EM_S_STM07_IS($A1643,"9",DATE(E$4,12,31),"1")/1000000</f>
        <v>142.73457156000001</v>
      </c>
      <c r="F1643" s="3">
        <f>[1]!EM_S_STM07_IS($A1643,"61",DATE(E$4,12,31),"1")/1000000</f>
        <v>36.720215029999999</v>
      </c>
      <c r="G1643" s="3">
        <f>[1]!EM_S_STM07_IS($A1643,"9",DATE(G$4,12,31),"1")/1000000</f>
        <v>165.26968278000001</v>
      </c>
      <c r="H1643" s="3">
        <f>[1]!EM_S_STM07_IS($A1643,"61",DATE(G$4,12,31),"1")/1000000</f>
        <v>42.903233340000007</v>
      </c>
      <c r="I1643" s="3">
        <f>[1]!EM_S_STM07_IS($A1643,"9",DATE(I$4,12,31),"1")/1000000</f>
        <v>177.67065271000001</v>
      </c>
      <c r="J1643" s="3">
        <f>[1]!EM_S_STM07_IS($A1643,"61",DATE(I$4,12,31),"1")/1000000</f>
        <v>21.747181820000002</v>
      </c>
      <c r="K1643" s="3">
        <f>[1]!EM_S_STM07_IS($A1643,"9",DATE(K$4,12,31),"1")/1000000</f>
        <v>249.23297148</v>
      </c>
      <c r="L1643" s="3">
        <f>[1]!EM_S_STM07_IS($A1643,"61",DATE(K$4,12,31),"1")/1000000</f>
        <v>37.497656040000003</v>
      </c>
      <c r="M1643" s="3">
        <f>[1]!EM_S_STM07_IS($A1643,"9",DATE(M$4,12,31),"1")/1000000</f>
        <v>436.24605287999998</v>
      </c>
      <c r="N1643" s="3">
        <f>[1]!EM_S_STM07_IS($A1643,"61",DATE(M$4,12,31),"1")/1000000</f>
        <v>36.955194119999994</v>
      </c>
      <c r="O1643" s="6">
        <f t="shared" si="52"/>
        <v>0.30959301707668407</v>
      </c>
      <c r="P1643" s="6">
        <f t="shared" si="53"/>
        <v>3.5469395318498353E-2</v>
      </c>
    </row>
    <row r="1644" spans="1:16" x14ac:dyDescent="0.25">
      <c r="A1644" s="5" t="s">
        <v>1638</v>
      </c>
      <c r="B1644" s="5" t="s">
        <v>4700</v>
      </c>
      <c r="C1644" s="3">
        <f>[1]!EM_S_STM07_IS($A1644,"9",DATE(C$4,12,31),"1")/1000000</f>
        <v>150.90669186000002</v>
      </c>
      <c r="D1644" s="3">
        <f>[1]!EM_S_STM07_IS($A1644,"61",DATE(C$4,12,31),"1")/1000000</f>
        <v>31.377078760000003</v>
      </c>
      <c r="E1644" s="3">
        <f>[1]!EM_S_STM07_IS($A1644,"9",DATE(E$4,12,31),"1")/1000000</f>
        <v>232.86350954</v>
      </c>
      <c r="F1644" s="3">
        <f>[1]!EM_S_STM07_IS($A1644,"61",DATE(E$4,12,31),"1")/1000000</f>
        <v>55.294663149999998</v>
      </c>
      <c r="G1644" s="3">
        <f>[1]!EM_S_STM07_IS($A1644,"9",DATE(G$4,12,31),"1")/1000000</f>
        <v>356.17323905000001</v>
      </c>
      <c r="H1644" s="3">
        <f>[1]!EM_S_STM07_IS($A1644,"61",DATE(G$4,12,31),"1")/1000000</f>
        <v>80.51525264</v>
      </c>
      <c r="I1644" s="3">
        <f>[1]!EM_S_STM07_IS($A1644,"9",DATE(I$4,12,31),"1")/1000000</f>
        <v>496.18877426</v>
      </c>
      <c r="J1644" s="3">
        <f>[1]!EM_S_STM07_IS($A1644,"61",DATE(I$4,12,31),"1")/1000000</f>
        <v>116.42321717</v>
      </c>
      <c r="K1644" s="3">
        <f>[1]!EM_S_STM07_IS($A1644,"9",DATE(K$4,12,31),"1")/1000000</f>
        <v>588.86954963999995</v>
      </c>
      <c r="L1644" s="3">
        <f>[1]!EM_S_STM07_IS($A1644,"61",DATE(K$4,12,31),"1")/1000000</f>
        <v>136.07699862000001</v>
      </c>
      <c r="M1644" s="3">
        <f>[1]!EM_S_STM07_IS($A1644,"9",DATE(M$4,12,31),"1")/1000000</f>
        <v>592.69956119000005</v>
      </c>
      <c r="N1644" s="3">
        <f>[1]!EM_S_STM07_IS($A1644,"61",DATE(M$4,12,31),"1")/1000000</f>
        <v>82.269255079999994</v>
      </c>
      <c r="O1644" s="6">
        <f t="shared" si="52"/>
        <v>0.31469563618167462</v>
      </c>
      <c r="P1644" s="6">
        <f t="shared" si="53"/>
        <v>0.21262079450518101</v>
      </c>
    </row>
    <row r="1645" spans="1:16" x14ac:dyDescent="0.25">
      <c r="A1645" s="5" t="s">
        <v>1639</v>
      </c>
      <c r="B1645" s="5" t="s">
        <v>4701</v>
      </c>
      <c r="C1645" s="3">
        <f>[1]!EM_S_STM07_IS($A1645,"9",DATE(C$4,12,31),"1")/1000000</f>
        <v>263.2157416</v>
      </c>
      <c r="D1645" s="3">
        <f>[1]!EM_S_STM07_IS($A1645,"61",DATE(C$4,12,31),"1")/1000000</f>
        <v>25.316476059999999</v>
      </c>
      <c r="E1645" s="3">
        <f>[1]!EM_S_STM07_IS($A1645,"9",DATE(E$4,12,31),"1")/1000000</f>
        <v>384.81224918999999</v>
      </c>
      <c r="F1645" s="3">
        <f>[1]!EM_S_STM07_IS($A1645,"61",DATE(E$4,12,31),"1")/1000000</f>
        <v>35.18207546</v>
      </c>
      <c r="G1645" s="3">
        <f>[1]!EM_S_STM07_IS($A1645,"9",DATE(G$4,12,31),"1")/1000000</f>
        <v>414.89250337999999</v>
      </c>
      <c r="H1645" s="3">
        <f>[1]!EM_S_STM07_IS($A1645,"61",DATE(G$4,12,31),"1")/1000000</f>
        <v>39.604117299999999</v>
      </c>
      <c r="I1645" s="3">
        <f>[1]!EM_S_STM07_IS($A1645,"9",DATE(I$4,12,31),"1")/1000000</f>
        <v>405.03493350999997</v>
      </c>
      <c r="J1645" s="3">
        <f>[1]!EM_S_STM07_IS($A1645,"61",DATE(I$4,12,31),"1")/1000000</f>
        <v>30.596114059999998</v>
      </c>
      <c r="K1645" s="3">
        <f>[1]!EM_S_STM07_IS($A1645,"9",DATE(K$4,12,31),"1")/1000000</f>
        <v>679.70693699000003</v>
      </c>
      <c r="L1645" s="3">
        <f>[1]!EM_S_STM07_IS($A1645,"61",DATE(K$4,12,31),"1")/1000000</f>
        <v>30.82134525</v>
      </c>
      <c r="M1645" s="3">
        <f>[1]!EM_S_STM07_IS($A1645,"9",DATE(M$4,12,31),"1")/1000000</f>
        <v>777.06704591999994</v>
      </c>
      <c r="N1645" s="3">
        <f>[1]!EM_S_STM07_IS($A1645,"61",DATE(M$4,12,31),"1")/1000000</f>
        <v>85.326446619999999</v>
      </c>
      <c r="O1645" s="6">
        <f t="shared" si="52"/>
        <v>0.24173615546629001</v>
      </c>
      <c r="P1645" s="6">
        <f t="shared" si="53"/>
        <v>0.275076029085217</v>
      </c>
    </row>
    <row r="1646" spans="1:16" x14ac:dyDescent="0.25">
      <c r="A1646" s="5" t="s">
        <v>1640</v>
      </c>
      <c r="B1646" s="5" t="s">
        <v>4702</v>
      </c>
      <c r="C1646" s="3">
        <f>[1]!EM_S_STM07_IS($A1646,"9",DATE(C$4,12,31),"1")/1000000</f>
        <v>208.88102017</v>
      </c>
      <c r="D1646" s="3">
        <f>[1]!EM_S_STM07_IS($A1646,"61",DATE(C$4,12,31),"1")/1000000</f>
        <v>62.087823369999995</v>
      </c>
      <c r="E1646" s="3">
        <f>[1]!EM_S_STM07_IS($A1646,"9",DATE(E$4,12,31),"1")/1000000</f>
        <v>190.45470728000001</v>
      </c>
      <c r="F1646" s="3">
        <f>[1]!EM_S_STM07_IS($A1646,"61",DATE(E$4,12,31),"1")/1000000</f>
        <v>73.851930170000003</v>
      </c>
      <c r="G1646" s="3">
        <f>[1]!EM_S_STM07_IS($A1646,"9",DATE(G$4,12,31),"1")/1000000</f>
        <v>158.14048144999998</v>
      </c>
      <c r="H1646" s="3">
        <f>[1]!EM_S_STM07_IS($A1646,"61",DATE(G$4,12,31),"1")/1000000</f>
        <v>52.339256520000006</v>
      </c>
      <c r="I1646" s="3">
        <f>[1]!EM_S_STM07_IS($A1646,"9",DATE(I$4,12,31),"1")/1000000</f>
        <v>224.65253647</v>
      </c>
      <c r="J1646" s="3">
        <f>[1]!EM_S_STM07_IS($A1646,"61",DATE(I$4,12,31),"1")/1000000</f>
        <v>65.081321320000001</v>
      </c>
      <c r="K1646" s="3">
        <f>[1]!EM_S_STM07_IS($A1646,"9",DATE(K$4,12,31),"1")/1000000</f>
        <v>384.06744951999997</v>
      </c>
      <c r="L1646" s="3">
        <f>[1]!EM_S_STM07_IS($A1646,"61",DATE(K$4,12,31),"1")/1000000</f>
        <v>114.15467590999999</v>
      </c>
      <c r="M1646" s="3">
        <f>[1]!EM_S_STM07_IS($A1646,"9",DATE(M$4,12,31),"1")/1000000</f>
        <v>511.12843945999998</v>
      </c>
      <c r="N1646" s="3">
        <f>[1]!EM_S_STM07_IS($A1646,"61",DATE(M$4,12,31),"1")/1000000</f>
        <v>114.78327383</v>
      </c>
      <c r="O1646" s="6">
        <f t="shared" si="52"/>
        <v>0.19598632306138275</v>
      </c>
      <c r="P1646" s="6">
        <f t="shared" si="53"/>
        <v>0.13077040780903459</v>
      </c>
    </row>
    <row r="1647" spans="1:16" x14ac:dyDescent="0.25">
      <c r="A1647" s="5" t="s">
        <v>1641</v>
      </c>
      <c r="B1647" s="5" t="s">
        <v>4703</v>
      </c>
      <c r="C1647" s="3">
        <f>[1]!EM_S_STM07_IS($A1647,"9",DATE(C$4,12,31),"1")/1000000</f>
        <v>91.68647098000001</v>
      </c>
      <c r="D1647" s="3">
        <f>[1]!EM_S_STM07_IS($A1647,"61",DATE(C$4,12,31),"1")/1000000</f>
        <v>40.28449268</v>
      </c>
      <c r="E1647" s="3">
        <f>[1]!EM_S_STM07_IS($A1647,"9",DATE(E$4,12,31),"1")/1000000</f>
        <v>126.95070098000001</v>
      </c>
      <c r="F1647" s="3">
        <f>[1]!EM_S_STM07_IS($A1647,"61",DATE(E$4,12,31),"1")/1000000</f>
        <v>44.769501529999999</v>
      </c>
      <c r="G1647" s="3">
        <f>[1]!EM_S_STM07_IS($A1647,"9",DATE(G$4,12,31),"1")/1000000</f>
        <v>189.95785875999999</v>
      </c>
      <c r="H1647" s="3">
        <f>[1]!EM_S_STM07_IS($A1647,"61",DATE(G$4,12,31),"1")/1000000</f>
        <v>60.107528989999999</v>
      </c>
      <c r="I1647" s="3">
        <f>[1]!EM_S_STM07_IS($A1647,"9",DATE(I$4,12,31),"1")/1000000</f>
        <v>228.20455455999999</v>
      </c>
      <c r="J1647" s="3">
        <f>[1]!EM_S_STM07_IS($A1647,"61",DATE(I$4,12,31),"1")/1000000</f>
        <v>67.791239779999998</v>
      </c>
      <c r="K1647" s="3">
        <f>[1]!EM_S_STM07_IS($A1647,"9",DATE(K$4,12,31),"1")/1000000</f>
        <v>262.73363929999999</v>
      </c>
      <c r="L1647" s="3">
        <f>[1]!EM_S_STM07_IS($A1647,"61",DATE(K$4,12,31),"1")/1000000</f>
        <v>67.993885540000008</v>
      </c>
      <c r="M1647" s="3">
        <f>[1]!EM_S_STM07_IS($A1647,"9",DATE(M$4,12,31),"1")/1000000</f>
        <v>470.01534750999997</v>
      </c>
      <c r="N1647" s="3">
        <f>[1]!EM_S_STM07_IS($A1647,"61",DATE(M$4,12,31),"1")/1000000</f>
        <v>70.719566589999999</v>
      </c>
      <c r="O1647" s="6">
        <f t="shared" si="52"/>
        <v>0.38663244074564718</v>
      </c>
      <c r="P1647" s="6">
        <f t="shared" si="53"/>
        <v>0.11912948591807715</v>
      </c>
    </row>
    <row r="1648" spans="1:16" x14ac:dyDescent="0.25">
      <c r="A1648" s="5" t="s">
        <v>1642</v>
      </c>
      <c r="B1648" s="5" t="s">
        <v>4704</v>
      </c>
      <c r="C1648" s="3" t="e">
        <f>[1]!EM_S_STM07_IS($A1648,"9",DATE(C$4,12,31),"1")/1000000</f>
        <v>#VALUE!</v>
      </c>
      <c r="D1648" s="3">
        <f>[1]!EM_S_STM07_IS($A1648,"61",DATE(C$4,12,31),"1")/1000000</f>
        <v>24.95314522</v>
      </c>
      <c r="E1648" s="3">
        <f>[1]!EM_S_STM07_IS($A1648,"9",DATE(E$4,12,31),"1")/1000000</f>
        <v>125.31007237999999</v>
      </c>
      <c r="F1648" s="3">
        <f>[1]!EM_S_STM07_IS($A1648,"61",DATE(E$4,12,31),"1")/1000000</f>
        <v>37.836951729999996</v>
      </c>
      <c r="G1648" s="3">
        <f>[1]!EM_S_STM07_IS($A1648,"9",DATE(G$4,12,31),"1")/1000000</f>
        <v>164.64428856000001</v>
      </c>
      <c r="H1648" s="3">
        <f>[1]!EM_S_STM07_IS($A1648,"61",DATE(G$4,12,31),"1")/1000000</f>
        <v>44.80798927</v>
      </c>
      <c r="I1648" s="3">
        <f>[1]!EM_S_STM07_IS($A1648,"9",DATE(I$4,12,31),"1")/1000000</f>
        <v>174.20126937999999</v>
      </c>
      <c r="J1648" s="3">
        <f>[1]!EM_S_STM07_IS($A1648,"61",DATE(I$4,12,31),"1")/1000000</f>
        <v>34.197026950000001</v>
      </c>
      <c r="K1648" s="3">
        <f>[1]!EM_S_STM07_IS($A1648,"9",DATE(K$4,12,31),"1")/1000000</f>
        <v>241.1950209</v>
      </c>
      <c r="L1648" s="3">
        <f>[1]!EM_S_STM07_IS($A1648,"61",DATE(K$4,12,31),"1")/1000000</f>
        <v>20.325784559999999</v>
      </c>
      <c r="M1648" s="3">
        <f>[1]!EM_S_STM07_IS($A1648,"9",DATE(M$4,12,31),"1")/1000000</f>
        <v>402.55319687999997</v>
      </c>
      <c r="N1648" s="3">
        <f>[1]!EM_S_STM07_IS($A1648,"61",DATE(M$4,12,31),"1")/1000000</f>
        <v>60.240856790000002</v>
      </c>
      <c r="O1648" s="6" t="str">
        <f t="shared" si="52"/>
        <v/>
      </c>
      <c r="P1648" s="6">
        <f t="shared" si="53"/>
        <v>0.19276028252434796</v>
      </c>
    </row>
    <row r="1649" spans="1:16" x14ac:dyDescent="0.25">
      <c r="A1649" s="5" t="s">
        <v>1643</v>
      </c>
      <c r="B1649" s="5" t="s">
        <v>4705</v>
      </c>
      <c r="C1649" s="3">
        <f>[1]!EM_S_STM07_IS($A1649,"9",DATE(C$4,12,31),"1")/1000000</f>
        <v>72.149934459999997</v>
      </c>
      <c r="D1649" s="3">
        <f>[1]!EM_S_STM07_IS($A1649,"61",DATE(C$4,12,31),"1")/1000000</f>
        <v>22.05710337</v>
      </c>
      <c r="E1649" s="3">
        <f>[1]!EM_S_STM07_IS($A1649,"9",DATE(E$4,12,31),"1")/1000000</f>
        <v>95.229262840000004</v>
      </c>
      <c r="F1649" s="3">
        <f>[1]!EM_S_STM07_IS($A1649,"61",DATE(E$4,12,31),"1")/1000000</f>
        <v>31.791627420000001</v>
      </c>
      <c r="G1649" s="3">
        <f>[1]!EM_S_STM07_IS($A1649,"9",DATE(G$4,12,31),"1")/1000000</f>
        <v>100.28107061</v>
      </c>
      <c r="H1649" s="3">
        <f>[1]!EM_S_STM07_IS($A1649,"61",DATE(G$4,12,31),"1")/1000000</f>
        <v>32.508104019999998</v>
      </c>
      <c r="I1649" s="3">
        <f>[1]!EM_S_STM07_IS($A1649,"9",DATE(I$4,12,31),"1")/1000000</f>
        <v>86.864750079999993</v>
      </c>
      <c r="J1649" s="3">
        <f>[1]!EM_S_STM07_IS($A1649,"61",DATE(I$4,12,31),"1")/1000000</f>
        <v>16.897210059999999</v>
      </c>
      <c r="K1649" s="3">
        <f>[1]!EM_S_STM07_IS($A1649,"9",DATE(K$4,12,31),"1")/1000000</f>
        <v>91.228060499999998</v>
      </c>
      <c r="L1649" s="3">
        <f>[1]!EM_S_STM07_IS($A1649,"61",DATE(K$4,12,31),"1")/1000000</f>
        <v>7.4246407899999998</v>
      </c>
      <c r="M1649" s="3">
        <f>[1]!EM_S_STM07_IS($A1649,"9",DATE(M$4,12,31),"1")/1000000</f>
        <v>114.19376709999999</v>
      </c>
      <c r="N1649" s="3">
        <f>[1]!EM_S_STM07_IS($A1649,"61",DATE(M$4,12,31),"1")/1000000</f>
        <v>8.1653746799999993</v>
      </c>
      <c r="O1649" s="6">
        <f t="shared" si="52"/>
        <v>9.6178530462323275E-2</v>
      </c>
      <c r="P1649" s="6">
        <f t="shared" si="53"/>
        <v>-0.18024225629479584</v>
      </c>
    </row>
    <row r="1650" spans="1:16" x14ac:dyDescent="0.25">
      <c r="A1650" s="5" t="s">
        <v>1644</v>
      </c>
      <c r="B1650" s="5" t="s">
        <v>4706</v>
      </c>
      <c r="C1650" s="3">
        <f>[1]!EM_S_STM07_IS($A1650,"9",DATE(C$4,12,31),"1")/1000000</f>
        <v>367.05596498</v>
      </c>
      <c r="D1650" s="3">
        <f>[1]!EM_S_STM07_IS($A1650,"61",DATE(C$4,12,31),"1")/1000000</f>
        <v>65.447787430000005</v>
      </c>
      <c r="E1650" s="3">
        <f>[1]!EM_S_STM07_IS($A1650,"9",DATE(E$4,12,31),"1")/1000000</f>
        <v>499.79705030000002</v>
      </c>
      <c r="F1650" s="3">
        <f>[1]!EM_S_STM07_IS($A1650,"61",DATE(E$4,12,31),"1")/1000000</f>
        <v>81.506301569999991</v>
      </c>
      <c r="G1650" s="3">
        <f>[1]!EM_S_STM07_IS($A1650,"9",DATE(G$4,12,31),"1")/1000000</f>
        <v>628.0014893</v>
      </c>
      <c r="H1650" s="3">
        <f>[1]!EM_S_STM07_IS($A1650,"61",DATE(G$4,12,31),"1")/1000000</f>
        <v>127.25255448</v>
      </c>
      <c r="I1650" s="3">
        <f>[1]!EM_S_STM07_IS($A1650,"9",DATE(I$4,12,31),"1")/1000000</f>
        <v>747.05786091999994</v>
      </c>
      <c r="J1650" s="3">
        <f>[1]!EM_S_STM07_IS($A1650,"61",DATE(I$4,12,31),"1")/1000000</f>
        <v>104.09647442000001</v>
      </c>
      <c r="K1650" s="3">
        <f>[1]!EM_S_STM07_IS($A1650,"9",DATE(K$4,12,31),"1")/1000000</f>
        <v>1626.1433649400001</v>
      </c>
      <c r="L1650" s="3">
        <f>[1]!EM_S_STM07_IS($A1650,"61",DATE(K$4,12,31),"1")/1000000</f>
        <v>166.76617505000002</v>
      </c>
      <c r="M1650" s="3">
        <f>[1]!EM_S_STM07_IS($A1650,"9",DATE(M$4,12,31),"1")/1000000</f>
        <v>1768.39648197</v>
      </c>
      <c r="N1650" s="3">
        <f>[1]!EM_S_STM07_IS($A1650,"61",DATE(M$4,12,31),"1")/1000000</f>
        <v>159.20621077000001</v>
      </c>
      <c r="O1650" s="6">
        <f t="shared" si="52"/>
        <v>0.3695234445060247</v>
      </c>
      <c r="P1650" s="6">
        <f t="shared" si="53"/>
        <v>0.19457386056467274</v>
      </c>
    </row>
    <row r="1651" spans="1:16" x14ac:dyDescent="0.25">
      <c r="A1651" s="5" t="s">
        <v>1645</v>
      </c>
      <c r="B1651" s="5" t="s">
        <v>4707</v>
      </c>
      <c r="C1651" s="3">
        <f>[1]!EM_S_STM07_IS($A1651,"9",DATE(C$4,12,31),"1")/1000000</f>
        <v>128.31067929</v>
      </c>
      <c r="D1651" s="3">
        <f>[1]!EM_S_STM07_IS($A1651,"61",DATE(C$4,12,31),"1")/1000000</f>
        <v>37.664775240000004</v>
      </c>
      <c r="E1651" s="3">
        <f>[1]!EM_S_STM07_IS($A1651,"9",DATE(E$4,12,31),"1")/1000000</f>
        <v>257.40820451000002</v>
      </c>
      <c r="F1651" s="3">
        <f>[1]!EM_S_STM07_IS($A1651,"61",DATE(E$4,12,31),"1")/1000000</f>
        <v>52.500991560000003</v>
      </c>
      <c r="G1651" s="3">
        <f>[1]!EM_S_STM07_IS($A1651,"9",DATE(G$4,12,31),"1")/1000000</f>
        <v>385.89889822000004</v>
      </c>
      <c r="H1651" s="3">
        <f>[1]!EM_S_STM07_IS($A1651,"61",DATE(G$4,12,31),"1")/1000000</f>
        <v>72.656085709999999</v>
      </c>
      <c r="I1651" s="3">
        <f>[1]!EM_S_STM07_IS($A1651,"9",DATE(I$4,12,31),"1")/1000000</f>
        <v>323.44032837999998</v>
      </c>
      <c r="J1651" s="3">
        <f>[1]!EM_S_STM07_IS($A1651,"61",DATE(I$4,12,31),"1")/1000000</f>
        <v>47.336805850000005</v>
      </c>
      <c r="K1651" s="3">
        <f>[1]!EM_S_STM07_IS($A1651,"9",DATE(K$4,12,31),"1")/1000000</f>
        <v>343.34689597000005</v>
      </c>
      <c r="L1651" s="3">
        <f>[1]!EM_S_STM07_IS($A1651,"61",DATE(K$4,12,31),"1")/1000000</f>
        <v>35.93095254</v>
      </c>
      <c r="M1651" s="3">
        <f>[1]!EM_S_STM07_IS($A1651,"9",DATE(M$4,12,31),"1")/1000000</f>
        <v>707.67370349999999</v>
      </c>
      <c r="N1651" s="3">
        <f>[1]!EM_S_STM07_IS($A1651,"61",DATE(M$4,12,31),"1")/1000000</f>
        <v>39.557927159999998</v>
      </c>
      <c r="O1651" s="6">
        <f t="shared" si="52"/>
        <v>0.40706464497775796</v>
      </c>
      <c r="P1651" s="6">
        <f t="shared" si="53"/>
        <v>9.856416452408201E-3</v>
      </c>
    </row>
    <row r="1652" spans="1:16" x14ac:dyDescent="0.25">
      <c r="A1652" s="5" t="s">
        <v>1646</v>
      </c>
      <c r="B1652" s="5" t="s">
        <v>4708</v>
      </c>
      <c r="C1652" s="3">
        <f>[1]!EM_S_STM07_IS($A1652,"9",DATE(C$4,12,31),"1")/1000000</f>
        <v>59.327652090000001</v>
      </c>
      <c r="D1652" s="3">
        <f>[1]!EM_S_STM07_IS($A1652,"61",DATE(C$4,12,31),"1")/1000000</f>
        <v>18.405879370000001</v>
      </c>
      <c r="E1652" s="3">
        <f>[1]!EM_S_STM07_IS($A1652,"9",DATE(E$4,12,31),"1")/1000000</f>
        <v>103.17629993000001</v>
      </c>
      <c r="F1652" s="3">
        <f>[1]!EM_S_STM07_IS($A1652,"61",DATE(E$4,12,31),"1")/1000000</f>
        <v>37.264729240000001</v>
      </c>
      <c r="G1652" s="3">
        <f>[1]!EM_S_STM07_IS($A1652,"9",DATE(G$4,12,31),"1")/1000000</f>
        <v>147.51728049000002</v>
      </c>
      <c r="H1652" s="3">
        <f>[1]!EM_S_STM07_IS($A1652,"61",DATE(G$4,12,31),"1")/1000000</f>
        <v>53.773772090000001</v>
      </c>
      <c r="I1652" s="3">
        <f>[1]!EM_S_STM07_IS($A1652,"9",DATE(I$4,12,31),"1")/1000000</f>
        <v>193.60975428</v>
      </c>
      <c r="J1652" s="3">
        <f>[1]!EM_S_STM07_IS($A1652,"61",DATE(I$4,12,31),"1")/1000000</f>
        <v>70.564349309999997</v>
      </c>
      <c r="K1652" s="3">
        <f>[1]!EM_S_STM07_IS($A1652,"9",DATE(K$4,12,31),"1")/1000000</f>
        <v>239.51110585000001</v>
      </c>
      <c r="L1652" s="3">
        <f>[1]!EM_S_STM07_IS($A1652,"61",DATE(K$4,12,31),"1")/1000000</f>
        <v>99.554760209999998</v>
      </c>
      <c r="M1652" s="3">
        <f>[1]!EM_S_STM07_IS($A1652,"9",DATE(M$4,12,31),"1")/1000000</f>
        <v>267.10558586000002</v>
      </c>
      <c r="N1652" s="3">
        <f>[1]!EM_S_STM07_IS($A1652,"61",DATE(M$4,12,31),"1")/1000000</f>
        <v>117.82002451000001</v>
      </c>
      <c r="O1652" s="6">
        <f t="shared" si="52"/>
        <v>0.35109274453745609</v>
      </c>
      <c r="P1652" s="6">
        <f t="shared" si="53"/>
        <v>0.44961444331688627</v>
      </c>
    </row>
    <row r="1653" spans="1:16" x14ac:dyDescent="0.25">
      <c r="A1653" s="5" t="s">
        <v>1647</v>
      </c>
      <c r="B1653" s="5" t="s">
        <v>4709</v>
      </c>
      <c r="C1653" s="3">
        <f>[1]!EM_S_STM07_IS($A1653,"9",DATE(C$4,12,31),"1")/1000000</f>
        <v>355.26986419000002</v>
      </c>
      <c r="D1653" s="3">
        <f>[1]!EM_S_STM07_IS($A1653,"61",DATE(C$4,12,31),"1")/1000000</f>
        <v>53.17501575</v>
      </c>
      <c r="E1653" s="3">
        <f>[1]!EM_S_STM07_IS($A1653,"9",DATE(E$4,12,31),"1")/1000000</f>
        <v>404.54481793999997</v>
      </c>
      <c r="F1653" s="3">
        <f>[1]!EM_S_STM07_IS($A1653,"61",DATE(E$4,12,31),"1")/1000000</f>
        <v>70.232425730000003</v>
      </c>
      <c r="G1653" s="3">
        <f>[1]!EM_S_STM07_IS($A1653,"9",DATE(G$4,12,31),"1")/1000000</f>
        <v>588.69988267999997</v>
      </c>
      <c r="H1653" s="3">
        <f>[1]!EM_S_STM07_IS($A1653,"61",DATE(G$4,12,31),"1")/1000000</f>
        <v>95.367795319999999</v>
      </c>
      <c r="I1653" s="3">
        <f>[1]!EM_S_STM07_IS($A1653,"9",DATE(I$4,12,31),"1")/1000000</f>
        <v>797.20568228999991</v>
      </c>
      <c r="J1653" s="3">
        <f>[1]!EM_S_STM07_IS($A1653,"61",DATE(I$4,12,31),"1")/1000000</f>
        <v>134.97569256</v>
      </c>
      <c r="K1653" s="3">
        <f>[1]!EM_S_STM07_IS($A1653,"9",DATE(K$4,12,31),"1")/1000000</f>
        <v>1005.1897847499999</v>
      </c>
      <c r="L1653" s="3">
        <f>[1]!EM_S_STM07_IS($A1653,"61",DATE(K$4,12,31),"1")/1000000</f>
        <v>156.90620989999999</v>
      </c>
      <c r="M1653" s="3">
        <f>[1]!EM_S_STM07_IS($A1653,"9",DATE(M$4,12,31),"1")/1000000</f>
        <v>974.82868325999993</v>
      </c>
      <c r="N1653" s="3">
        <f>[1]!EM_S_STM07_IS($A1653,"61",DATE(M$4,12,31),"1")/1000000</f>
        <v>153.38901672999998</v>
      </c>
      <c r="O1653" s="6">
        <f t="shared" si="52"/>
        <v>0.22369725512981997</v>
      </c>
      <c r="P1653" s="6">
        <f t="shared" si="53"/>
        <v>0.23599674562184014</v>
      </c>
    </row>
    <row r="1654" spans="1:16" x14ac:dyDescent="0.25">
      <c r="A1654" s="5" t="s">
        <v>1648</v>
      </c>
      <c r="B1654" s="5" t="s">
        <v>4710</v>
      </c>
      <c r="C1654" s="3">
        <f>[1]!EM_S_STM07_IS($A1654,"9",DATE(C$4,12,31),"1")/1000000</f>
        <v>100.26634958</v>
      </c>
      <c r="D1654" s="3">
        <f>[1]!EM_S_STM07_IS($A1654,"61",DATE(C$4,12,31),"1")/1000000</f>
        <v>27.488892280000002</v>
      </c>
      <c r="E1654" s="3">
        <f>[1]!EM_S_STM07_IS($A1654,"9",DATE(E$4,12,31),"1")/1000000</f>
        <v>142.52997965</v>
      </c>
      <c r="F1654" s="3">
        <f>[1]!EM_S_STM07_IS($A1654,"61",DATE(E$4,12,31),"1")/1000000</f>
        <v>37.177003030000002</v>
      </c>
      <c r="G1654" s="3">
        <f>[1]!EM_S_STM07_IS($A1654,"9",DATE(G$4,12,31),"1")/1000000</f>
        <v>156.5973257</v>
      </c>
      <c r="H1654" s="3">
        <f>[1]!EM_S_STM07_IS($A1654,"61",DATE(G$4,12,31),"1")/1000000</f>
        <v>43.705164590000003</v>
      </c>
      <c r="I1654" s="3">
        <f>[1]!EM_S_STM07_IS($A1654,"9",DATE(I$4,12,31),"1")/1000000</f>
        <v>172.25537322999998</v>
      </c>
      <c r="J1654" s="3">
        <f>[1]!EM_S_STM07_IS($A1654,"61",DATE(I$4,12,31),"1")/1000000</f>
        <v>41.99210626</v>
      </c>
      <c r="K1654" s="3">
        <f>[1]!EM_S_STM07_IS($A1654,"9",DATE(K$4,12,31),"1")/1000000</f>
        <v>192.57376631</v>
      </c>
      <c r="L1654" s="3">
        <f>[1]!EM_S_STM07_IS($A1654,"61",DATE(K$4,12,31),"1")/1000000</f>
        <v>44.877375810000004</v>
      </c>
      <c r="M1654" s="3">
        <f>[1]!EM_S_STM07_IS($A1654,"9",DATE(M$4,12,31),"1")/1000000</f>
        <v>439.01850010000004</v>
      </c>
      <c r="N1654" s="3">
        <f>[1]!EM_S_STM07_IS($A1654,"61",DATE(M$4,12,31),"1")/1000000</f>
        <v>93.595640650000007</v>
      </c>
      <c r="O1654" s="6">
        <f t="shared" si="52"/>
        <v>0.34358616606896186</v>
      </c>
      <c r="P1654" s="6">
        <f t="shared" si="53"/>
        <v>0.27767287959405795</v>
      </c>
    </row>
    <row r="1655" spans="1:16" x14ac:dyDescent="0.25">
      <c r="A1655" s="5" t="s">
        <v>1649</v>
      </c>
      <c r="B1655" s="5" t="s">
        <v>4711</v>
      </c>
      <c r="C1655" s="3">
        <f>[1]!EM_S_STM07_IS($A1655,"9",DATE(C$4,12,31),"1")/1000000</f>
        <v>286.88414280000001</v>
      </c>
      <c r="D1655" s="3">
        <f>[1]!EM_S_STM07_IS($A1655,"61",DATE(C$4,12,31),"1")/1000000</f>
        <v>33.216421930000003</v>
      </c>
      <c r="E1655" s="3">
        <f>[1]!EM_S_STM07_IS($A1655,"9",DATE(E$4,12,31),"1")/1000000</f>
        <v>488.29609775</v>
      </c>
      <c r="F1655" s="3">
        <f>[1]!EM_S_STM07_IS($A1655,"61",DATE(E$4,12,31),"1")/1000000</f>
        <v>75.79814712999999</v>
      </c>
      <c r="G1655" s="3">
        <f>[1]!EM_S_STM07_IS($A1655,"9",DATE(G$4,12,31),"1")/1000000</f>
        <v>717.88480904999994</v>
      </c>
      <c r="H1655" s="3">
        <f>[1]!EM_S_STM07_IS($A1655,"61",DATE(G$4,12,31),"1")/1000000</f>
        <v>133.78381224</v>
      </c>
      <c r="I1655" s="3">
        <f>[1]!EM_S_STM07_IS($A1655,"9",DATE(I$4,12,31),"1")/1000000</f>
        <v>766.17053147000001</v>
      </c>
      <c r="J1655" s="3">
        <f>[1]!EM_S_STM07_IS($A1655,"61",DATE(I$4,12,31),"1")/1000000</f>
        <v>171.81953809000001</v>
      </c>
      <c r="K1655" s="3">
        <f>[1]!EM_S_STM07_IS($A1655,"9",DATE(K$4,12,31),"1")/1000000</f>
        <v>988.32503928999995</v>
      </c>
      <c r="L1655" s="3">
        <f>[1]!EM_S_STM07_IS($A1655,"61",DATE(K$4,12,31),"1")/1000000</f>
        <v>213.88770636000001</v>
      </c>
      <c r="M1655" s="3">
        <f>[1]!EM_S_STM07_IS($A1655,"9",DATE(M$4,12,31),"1")/1000000</f>
        <v>1086.8363625699999</v>
      </c>
      <c r="N1655" s="3">
        <f>[1]!EM_S_STM07_IS($A1655,"61",DATE(M$4,12,31),"1")/1000000</f>
        <v>236.13295572000001</v>
      </c>
      <c r="O1655" s="6">
        <f t="shared" si="52"/>
        <v>0.30524345241214035</v>
      </c>
      <c r="P1655" s="6">
        <f t="shared" si="53"/>
        <v>0.48033753446639138</v>
      </c>
    </row>
    <row r="1656" spans="1:16" x14ac:dyDescent="0.25">
      <c r="A1656" s="5" t="s">
        <v>1650</v>
      </c>
      <c r="B1656" s="5" t="s">
        <v>4712</v>
      </c>
      <c r="C1656" s="3">
        <f>[1]!EM_S_STM07_IS($A1656,"9",DATE(C$4,12,31),"1")/1000000</f>
        <v>266.12569141</v>
      </c>
      <c r="D1656" s="3">
        <f>[1]!EM_S_STM07_IS($A1656,"61",DATE(C$4,12,31),"1")/1000000</f>
        <v>28.69114802</v>
      </c>
      <c r="E1656" s="3">
        <f>[1]!EM_S_STM07_IS($A1656,"9",DATE(E$4,12,31),"1")/1000000</f>
        <v>305.72690896</v>
      </c>
      <c r="F1656" s="3">
        <f>[1]!EM_S_STM07_IS($A1656,"61",DATE(E$4,12,31),"1")/1000000</f>
        <v>30.723364570000001</v>
      </c>
      <c r="G1656" s="3">
        <f>[1]!EM_S_STM07_IS($A1656,"9",DATE(G$4,12,31),"1")/1000000</f>
        <v>340.78021461000003</v>
      </c>
      <c r="H1656" s="3">
        <f>[1]!EM_S_STM07_IS($A1656,"61",DATE(G$4,12,31),"1")/1000000</f>
        <v>32.712348710000001</v>
      </c>
      <c r="I1656" s="3">
        <f>[1]!EM_S_STM07_IS($A1656,"9",DATE(I$4,12,31),"1")/1000000</f>
        <v>355.91851942</v>
      </c>
      <c r="J1656" s="3">
        <f>[1]!EM_S_STM07_IS($A1656,"61",DATE(I$4,12,31),"1")/1000000</f>
        <v>32.155840670000003</v>
      </c>
      <c r="K1656" s="3">
        <f>[1]!EM_S_STM07_IS($A1656,"9",DATE(K$4,12,31),"1")/1000000</f>
        <v>399.32401555000001</v>
      </c>
      <c r="L1656" s="3">
        <f>[1]!EM_S_STM07_IS($A1656,"61",DATE(K$4,12,31),"1")/1000000</f>
        <v>33.271264389999999</v>
      </c>
      <c r="M1656" s="3">
        <f>[1]!EM_S_STM07_IS($A1656,"9",DATE(M$4,12,31),"1")/1000000</f>
        <v>493.79041228</v>
      </c>
      <c r="N1656" s="3">
        <f>[1]!EM_S_STM07_IS($A1656,"61",DATE(M$4,12,31),"1")/1000000</f>
        <v>47.399165409999995</v>
      </c>
      <c r="O1656" s="6">
        <f t="shared" si="52"/>
        <v>0.13159539145980248</v>
      </c>
      <c r="P1656" s="6">
        <f t="shared" si="53"/>
        <v>0.10561660782299698</v>
      </c>
    </row>
    <row r="1657" spans="1:16" x14ac:dyDescent="0.25">
      <c r="A1657" s="5" t="s">
        <v>1651</v>
      </c>
      <c r="B1657" s="5" t="s">
        <v>4713</v>
      </c>
      <c r="C1657" s="3">
        <f>[1]!EM_S_STM07_IS($A1657,"9",DATE(C$4,12,31),"1")/1000000</f>
        <v>455.83435660999999</v>
      </c>
      <c r="D1657" s="3">
        <f>[1]!EM_S_STM07_IS($A1657,"61",DATE(C$4,12,31),"1")/1000000</f>
        <v>43.049632880000004</v>
      </c>
      <c r="E1657" s="3">
        <f>[1]!EM_S_STM07_IS($A1657,"9",DATE(E$4,12,31),"1")/1000000</f>
        <v>552.56646225999998</v>
      </c>
      <c r="F1657" s="3">
        <f>[1]!EM_S_STM07_IS($A1657,"61",DATE(E$4,12,31),"1")/1000000</f>
        <v>62.395123990000002</v>
      </c>
      <c r="G1657" s="3">
        <f>[1]!EM_S_STM07_IS($A1657,"9",DATE(G$4,12,31),"1")/1000000</f>
        <v>689.87903012000004</v>
      </c>
      <c r="H1657" s="3">
        <f>[1]!EM_S_STM07_IS($A1657,"61",DATE(G$4,12,31),"1")/1000000</f>
        <v>80.274464840000007</v>
      </c>
      <c r="I1657" s="3">
        <f>[1]!EM_S_STM07_IS($A1657,"9",DATE(I$4,12,31),"1")/1000000</f>
        <v>734.36085899</v>
      </c>
      <c r="J1657" s="3">
        <f>[1]!EM_S_STM07_IS($A1657,"61",DATE(I$4,12,31),"1")/1000000</f>
        <v>100.20138790999999</v>
      </c>
      <c r="K1657" s="3">
        <f>[1]!EM_S_STM07_IS($A1657,"9",DATE(K$4,12,31),"1")/1000000</f>
        <v>987.25590579999994</v>
      </c>
      <c r="L1657" s="3">
        <f>[1]!EM_S_STM07_IS($A1657,"61",DATE(K$4,12,31),"1")/1000000</f>
        <v>125.48604139</v>
      </c>
      <c r="M1657" s="3">
        <f>[1]!EM_S_STM07_IS($A1657,"9",DATE(M$4,12,31),"1")/1000000</f>
        <v>1021.2092214099999</v>
      </c>
      <c r="N1657" s="3">
        <f>[1]!EM_S_STM07_IS($A1657,"61",DATE(M$4,12,31),"1")/1000000</f>
        <v>110.39483759999999</v>
      </c>
      <c r="O1657" s="6">
        <f t="shared" si="52"/>
        <v>0.17506403615386357</v>
      </c>
      <c r="P1657" s="6">
        <f t="shared" si="53"/>
        <v>0.20724624303022265</v>
      </c>
    </row>
    <row r="1658" spans="1:16" x14ac:dyDescent="0.25">
      <c r="A1658" s="5" t="s">
        <v>1652</v>
      </c>
      <c r="B1658" s="5" t="s">
        <v>4714</v>
      </c>
      <c r="C1658" s="3" t="e">
        <f>[1]!EM_S_STM07_IS($A1658,"9",DATE(C$4,12,31),"1")/1000000</f>
        <v>#VALUE!</v>
      </c>
      <c r="D1658" s="3" t="e">
        <f>[1]!EM_S_STM07_IS($A1658,"61",DATE(C$4,12,31),"1")/1000000</f>
        <v>#VALUE!</v>
      </c>
      <c r="E1658" s="3">
        <f>[1]!EM_S_STM07_IS($A1658,"9",DATE(E$4,12,31),"1")/1000000</f>
        <v>153.58034579</v>
      </c>
      <c r="F1658" s="3">
        <f>[1]!EM_S_STM07_IS($A1658,"61",DATE(E$4,12,31),"1")/1000000</f>
        <v>49.151747710000002</v>
      </c>
      <c r="G1658" s="3">
        <f>[1]!EM_S_STM07_IS($A1658,"9",DATE(G$4,12,31),"1")/1000000</f>
        <v>183.86958522</v>
      </c>
      <c r="H1658" s="3">
        <f>[1]!EM_S_STM07_IS($A1658,"61",DATE(G$4,12,31),"1")/1000000</f>
        <v>54.39880497</v>
      </c>
      <c r="I1658" s="3">
        <f>[1]!EM_S_STM07_IS($A1658,"9",DATE(I$4,12,31),"1")/1000000</f>
        <v>220.33617937</v>
      </c>
      <c r="J1658" s="3">
        <f>[1]!EM_S_STM07_IS($A1658,"61",DATE(I$4,12,31),"1")/1000000</f>
        <v>44.873935320000001</v>
      </c>
      <c r="K1658" s="3">
        <f>[1]!EM_S_STM07_IS($A1658,"9",DATE(K$4,12,31),"1")/1000000</f>
        <v>269.73806300000001</v>
      </c>
      <c r="L1658" s="3">
        <f>[1]!EM_S_STM07_IS($A1658,"61",DATE(K$4,12,31),"1")/1000000</f>
        <v>46.169543670000003</v>
      </c>
      <c r="M1658" s="3">
        <f>[1]!EM_S_STM07_IS($A1658,"9",DATE(M$4,12,31),"1")/1000000</f>
        <v>390.24618563999996</v>
      </c>
      <c r="N1658" s="3">
        <f>[1]!EM_S_STM07_IS($A1658,"61",DATE(M$4,12,31),"1")/1000000</f>
        <v>31.254698390000001</v>
      </c>
      <c r="O1658" s="6" t="str">
        <f t="shared" si="52"/>
        <v/>
      </c>
      <c r="P1658" s="6" t="str">
        <f t="shared" si="53"/>
        <v/>
      </c>
    </row>
    <row r="1659" spans="1:16" x14ac:dyDescent="0.25">
      <c r="A1659" s="5" t="s">
        <v>1653</v>
      </c>
      <c r="B1659" s="5" t="s">
        <v>4715</v>
      </c>
      <c r="C1659" s="3">
        <f>[1]!EM_S_STM07_IS($A1659,"9",DATE(C$4,12,31),"1")/1000000</f>
        <v>98.886820479999997</v>
      </c>
      <c r="D1659" s="3">
        <f>[1]!EM_S_STM07_IS($A1659,"61",DATE(C$4,12,31),"1")/1000000</f>
        <v>30.10738139</v>
      </c>
      <c r="E1659" s="3">
        <f>[1]!EM_S_STM07_IS($A1659,"9",DATE(E$4,12,31),"1")/1000000</f>
        <v>132.48822505999999</v>
      </c>
      <c r="F1659" s="3">
        <f>[1]!EM_S_STM07_IS($A1659,"61",DATE(E$4,12,31),"1")/1000000</f>
        <v>41.160235390000004</v>
      </c>
      <c r="G1659" s="3">
        <f>[1]!EM_S_STM07_IS($A1659,"9",DATE(G$4,12,31),"1")/1000000</f>
        <v>164.77040059000001</v>
      </c>
      <c r="H1659" s="3">
        <f>[1]!EM_S_STM07_IS($A1659,"61",DATE(G$4,12,31),"1")/1000000</f>
        <v>53.006113049999996</v>
      </c>
      <c r="I1659" s="3">
        <f>[1]!EM_S_STM07_IS($A1659,"9",DATE(I$4,12,31),"1")/1000000</f>
        <v>198.22784644000001</v>
      </c>
      <c r="J1659" s="3">
        <f>[1]!EM_S_STM07_IS($A1659,"61",DATE(I$4,12,31),"1")/1000000</f>
        <v>59.495567210000004</v>
      </c>
      <c r="K1659" s="3">
        <f>[1]!EM_S_STM07_IS($A1659,"9",DATE(K$4,12,31),"1")/1000000</f>
        <v>227.63771152999999</v>
      </c>
      <c r="L1659" s="3">
        <f>[1]!EM_S_STM07_IS($A1659,"61",DATE(K$4,12,31),"1")/1000000</f>
        <v>60.616958629999999</v>
      </c>
      <c r="M1659" s="3">
        <f>[1]!EM_S_STM07_IS($A1659,"9",DATE(M$4,12,31),"1")/1000000</f>
        <v>391.78586468000003</v>
      </c>
      <c r="N1659" s="3">
        <f>[1]!EM_S_STM07_IS($A1659,"61",DATE(M$4,12,31),"1")/1000000</f>
        <v>80.666582760000011</v>
      </c>
      <c r="O1659" s="6">
        <f t="shared" si="52"/>
        <v>0.31698876458400482</v>
      </c>
      <c r="P1659" s="6">
        <f t="shared" si="53"/>
        <v>0.21787898073108014</v>
      </c>
    </row>
    <row r="1660" spans="1:16" x14ac:dyDescent="0.25">
      <c r="A1660" s="5" t="s">
        <v>1654</v>
      </c>
      <c r="B1660" s="5" t="s">
        <v>4716</v>
      </c>
      <c r="C1660" s="3">
        <f>[1]!EM_S_STM07_IS($A1660,"9",DATE(C$4,12,31),"1")/1000000</f>
        <v>179.74478830000001</v>
      </c>
      <c r="D1660" s="3">
        <f>[1]!EM_S_STM07_IS($A1660,"61",DATE(C$4,12,31),"1")/1000000</f>
        <v>24.735579260000002</v>
      </c>
      <c r="E1660" s="3">
        <f>[1]!EM_S_STM07_IS($A1660,"9",DATE(E$4,12,31),"1")/1000000</f>
        <v>234.81757465999999</v>
      </c>
      <c r="F1660" s="3">
        <f>[1]!EM_S_STM07_IS($A1660,"61",DATE(E$4,12,31),"1")/1000000</f>
        <v>35.029465930000001</v>
      </c>
      <c r="G1660" s="3">
        <f>[1]!EM_S_STM07_IS($A1660,"9",DATE(G$4,12,31),"1")/1000000</f>
        <v>258.52771240999999</v>
      </c>
      <c r="H1660" s="3">
        <f>[1]!EM_S_STM07_IS($A1660,"61",DATE(G$4,12,31),"1")/1000000</f>
        <v>39.71076008</v>
      </c>
      <c r="I1660" s="3">
        <f>[1]!EM_S_STM07_IS($A1660,"9",DATE(I$4,12,31),"1")/1000000</f>
        <v>279.76737764000001</v>
      </c>
      <c r="J1660" s="3">
        <f>[1]!EM_S_STM07_IS($A1660,"61",DATE(I$4,12,31),"1")/1000000</f>
        <v>42.741264030000004</v>
      </c>
      <c r="K1660" s="3">
        <f>[1]!EM_S_STM07_IS($A1660,"9",DATE(K$4,12,31),"1")/1000000</f>
        <v>278.82719507999997</v>
      </c>
      <c r="L1660" s="3">
        <f>[1]!EM_S_STM07_IS($A1660,"61",DATE(K$4,12,31),"1")/1000000</f>
        <v>40.598392709999999</v>
      </c>
      <c r="M1660" s="3">
        <f>[1]!EM_S_STM07_IS($A1660,"9",DATE(M$4,12,31),"1")/1000000</f>
        <v>620.73259022000002</v>
      </c>
      <c r="N1660" s="3">
        <f>[1]!EM_S_STM07_IS($A1660,"61",DATE(M$4,12,31),"1")/1000000</f>
        <v>98.05847073999999</v>
      </c>
      <c r="O1660" s="6">
        <f t="shared" si="52"/>
        <v>0.28129652459185017</v>
      </c>
      <c r="P1660" s="6">
        <f t="shared" si="53"/>
        <v>0.31714202348302001</v>
      </c>
    </row>
    <row r="1661" spans="1:16" x14ac:dyDescent="0.25">
      <c r="A1661" s="5" t="s">
        <v>1655</v>
      </c>
      <c r="B1661" s="5" t="s">
        <v>4717</v>
      </c>
      <c r="C1661" s="3">
        <f>[1]!EM_S_STM07_IS($A1661,"9",DATE(C$4,12,31),"1")/1000000</f>
        <v>117.28799501</v>
      </c>
      <c r="D1661" s="3">
        <f>[1]!EM_S_STM07_IS($A1661,"61",DATE(C$4,12,31),"1")/1000000</f>
        <v>35.81801033</v>
      </c>
      <c r="E1661" s="3">
        <f>[1]!EM_S_STM07_IS($A1661,"9",DATE(E$4,12,31),"1")/1000000</f>
        <v>209.50201177000002</v>
      </c>
      <c r="F1661" s="3">
        <f>[1]!EM_S_STM07_IS($A1661,"61",DATE(E$4,12,31),"1")/1000000</f>
        <v>54.314011280000003</v>
      </c>
      <c r="G1661" s="3">
        <f>[1]!EM_S_STM07_IS($A1661,"9",DATE(G$4,12,31),"1")/1000000</f>
        <v>305.28182733999995</v>
      </c>
      <c r="H1661" s="3">
        <f>[1]!EM_S_STM07_IS($A1661,"61",DATE(G$4,12,31),"1")/1000000</f>
        <v>78.210717639999999</v>
      </c>
      <c r="I1661" s="3">
        <f>[1]!EM_S_STM07_IS($A1661,"9",DATE(I$4,12,31),"1")/1000000</f>
        <v>436.78133198</v>
      </c>
      <c r="J1661" s="3">
        <f>[1]!EM_S_STM07_IS($A1661,"61",DATE(I$4,12,31),"1")/1000000</f>
        <v>101.87088308</v>
      </c>
      <c r="K1661" s="3">
        <f>[1]!EM_S_STM07_IS($A1661,"9",DATE(K$4,12,31),"1")/1000000</f>
        <v>639.80703572000004</v>
      </c>
      <c r="L1661" s="3">
        <f>[1]!EM_S_STM07_IS($A1661,"61",DATE(K$4,12,31),"1")/1000000</f>
        <v>135.79249547999999</v>
      </c>
      <c r="M1661" s="3">
        <f>[1]!EM_S_STM07_IS($A1661,"9",DATE(M$4,12,31),"1")/1000000</f>
        <v>1016.78258004</v>
      </c>
      <c r="N1661" s="3">
        <f>[1]!EM_S_STM07_IS($A1661,"61",DATE(M$4,12,31),"1")/1000000</f>
        <v>248.50177331</v>
      </c>
      <c r="O1661" s="6">
        <f t="shared" si="52"/>
        <v>0.54026308507528764</v>
      </c>
      <c r="P1661" s="6">
        <f t="shared" si="53"/>
        <v>0.47314537619357844</v>
      </c>
    </row>
    <row r="1662" spans="1:16" x14ac:dyDescent="0.25">
      <c r="A1662" s="5" t="s">
        <v>1656</v>
      </c>
      <c r="B1662" s="5" t="s">
        <v>4718</v>
      </c>
      <c r="C1662" s="3">
        <f>[1]!EM_S_STM07_IS($A1662,"9",DATE(C$4,12,31),"1")/1000000</f>
        <v>128.85153990000001</v>
      </c>
      <c r="D1662" s="3">
        <f>[1]!EM_S_STM07_IS($A1662,"61",DATE(C$4,12,31),"1")/1000000</f>
        <v>33.081089850000005</v>
      </c>
      <c r="E1662" s="3">
        <f>[1]!EM_S_STM07_IS($A1662,"9",DATE(E$4,12,31),"1")/1000000</f>
        <v>163.90596633000001</v>
      </c>
      <c r="F1662" s="3">
        <f>[1]!EM_S_STM07_IS($A1662,"61",DATE(E$4,12,31),"1")/1000000</f>
        <v>45.246795649999996</v>
      </c>
      <c r="G1662" s="3">
        <f>[1]!EM_S_STM07_IS($A1662,"9",DATE(G$4,12,31),"1")/1000000</f>
        <v>194.42441934999999</v>
      </c>
      <c r="H1662" s="3">
        <f>[1]!EM_S_STM07_IS($A1662,"61",DATE(G$4,12,31),"1")/1000000</f>
        <v>54.911334310000001</v>
      </c>
      <c r="I1662" s="3">
        <f>[1]!EM_S_STM07_IS($A1662,"9",DATE(I$4,12,31),"1")/1000000</f>
        <v>206.65714890999999</v>
      </c>
      <c r="J1662" s="3">
        <f>[1]!EM_S_STM07_IS($A1662,"61",DATE(I$4,12,31),"1")/1000000</f>
        <v>54.994825570000003</v>
      </c>
      <c r="K1662" s="3">
        <f>[1]!EM_S_STM07_IS($A1662,"9",DATE(K$4,12,31),"1")/1000000</f>
        <v>304.98497519</v>
      </c>
      <c r="L1662" s="3">
        <f>[1]!EM_S_STM07_IS($A1662,"61",DATE(K$4,12,31),"1")/1000000</f>
        <v>45.309980639999999</v>
      </c>
      <c r="M1662" s="3">
        <f>[1]!EM_S_STM07_IS($A1662,"9",DATE(M$4,12,31),"1")/1000000</f>
        <v>508.92307736000004</v>
      </c>
      <c r="N1662" s="3">
        <f>[1]!EM_S_STM07_IS($A1662,"61",DATE(M$4,12,31),"1")/1000000</f>
        <v>53.36208946</v>
      </c>
      <c r="O1662" s="6">
        <f t="shared" si="52"/>
        <v>0.31617157216866598</v>
      </c>
      <c r="P1662" s="6">
        <f t="shared" si="53"/>
        <v>0.10034938117835335</v>
      </c>
    </row>
    <row r="1663" spans="1:16" x14ac:dyDescent="0.25">
      <c r="A1663" s="5" t="s">
        <v>1657</v>
      </c>
      <c r="B1663" s="5" t="s">
        <v>4719</v>
      </c>
      <c r="C1663" s="3">
        <f>[1]!EM_S_STM07_IS($A1663,"9",DATE(C$4,12,31),"1")/1000000</f>
        <v>296.49554595999996</v>
      </c>
      <c r="D1663" s="3">
        <f>[1]!EM_S_STM07_IS($A1663,"61",DATE(C$4,12,31),"1")/1000000</f>
        <v>65.744874789999997</v>
      </c>
      <c r="E1663" s="3">
        <f>[1]!EM_S_STM07_IS($A1663,"9",DATE(E$4,12,31),"1")/1000000</f>
        <v>414.77768608999997</v>
      </c>
      <c r="F1663" s="3">
        <f>[1]!EM_S_STM07_IS($A1663,"61",DATE(E$4,12,31),"1")/1000000</f>
        <v>93.020678189999998</v>
      </c>
      <c r="G1663" s="3">
        <f>[1]!EM_S_STM07_IS($A1663,"9",DATE(G$4,12,31),"1")/1000000</f>
        <v>527.22179774000006</v>
      </c>
      <c r="H1663" s="3">
        <f>[1]!EM_S_STM07_IS($A1663,"61",DATE(G$4,12,31),"1")/1000000</f>
        <v>94.771585909999999</v>
      </c>
      <c r="I1663" s="3">
        <f>[1]!EM_S_STM07_IS($A1663,"9",DATE(I$4,12,31),"1")/1000000</f>
        <v>623.04588005999994</v>
      </c>
      <c r="J1663" s="3">
        <f>[1]!EM_S_STM07_IS($A1663,"61",DATE(I$4,12,31),"1")/1000000</f>
        <v>110.52878744</v>
      </c>
      <c r="K1663" s="3">
        <f>[1]!EM_S_STM07_IS($A1663,"9",DATE(K$4,12,31),"1")/1000000</f>
        <v>702.66819838000004</v>
      </c>
      <c r="L1663" s="3">
        <f>[1]!EM_S_STM07_IS($A1663,"61",DATE(K$4,12,31),"1")/1000000</f>
        <v>144.50349229</v>
      </c>
      <c r="M1663" s="3">
        <f>[1]!EM_S_STM07_IS($A1663,"9",DATE(M$4,12,31),"1")/1000000</f>
        <v>877.66481702999999</v>
      </c>
      <c r="N1663" s="3">
        <f>[1]!EM_S_STM07_IS($A1663,"61",DATE(M$4,12,31),"1")/1000000</f>
        <v>194.32389416999999</v>
      </c>
      <c r="O1663" s="6">
        <f t="shared" si="52"/>
        <v>0.24240188915732785</v>
      </c>
      <c r="P1663" s="6">
        <f t="shared" si="53"/>
        <v>0.24203221513176776</v>
      </c>
    </row>
    <row r="1664" spans="1:16" x14ac:dyDescent="0.25">
      <c r="A1664" s="5" t="s">
        <v>1658</v>
      </c>
      <c r="B1664" s="5" t="s">
        <v>4720</v>
      </c>
      <c r="C1664" s="3">
        <f>[1]!EM_S_STM07_IS($A1664,"9",DATE(C$4,12,31),"1")/1000000</f>
        <v>157.3456663</v>
      </c>
      <c r="D1664" s="3">
        <f>[1]!EM_S_STM07_IS($A1664,"61",DATE(C$4,12,31),"1")/1000000</f>
        <v>35.568704070000003</v>
      </c>
      <c r="E1664" s="3">
        <f>[1]!EM_S_STM07_IS($A1664,"9",DATE(E$4,12,31),"1")/1000000</f>
        <v>205.52443959999999</v>
      </c>
      <c r="F1664" s="3">
        <f>[1]!EM_S_STM07_IS($A1664,"61",DATE(E$4,12,31),"1")/1000000</f>
        <v>40.901641850000004</v>
      </c>
      <c r="G1664" s="3">
        <f>[1]!EM_S_STM07_IS($A1664,"9",DATE(G$4,12,31),"1")/1000000</f>
        <v>259.79996818000001</v>
      </c>
      <c r="H1664" s="3">
        <f>[1]!EM_S_STM07_IS($A1664,"61",DATE(G$4,12,31),"1")/1000000</f>
        <v>45.236008060000003</v>
      </c>
      <c r="I1664" s="3">
        <f>[1]!EM_S_STM07_IS($A1664,"9",DATE(I$4,12,31),"1")/1000000</f>
        <v>337.79094325</v>
      </c>
      <c r="J1664" s="3">
        <f>[1]!EM_S_STM07_IS($A1664,"61",DATE(I$4,12,31),"1")/1000000</f>
        <v>51.037233990000004</v>
      </c>
      <c r="K1664" s="3">
        <f>[1]!EM_S_STM07_IS($A1664,"9",DATE(K$4,12,31),"1")/1000000</f>
        <v>428.39177950999999</v>
      </c>
      <c r="L1664" s="3">
        <f>[1]!EM_S_STM07_IS($A1664,"61",DATE(K$4,12,31),"1")/1000000</f>
        <v>55.749866869999998</v>
      </c>
      <c r="M1664" s="3">
        <f>[1]!EM_S_STM07_IS($A1664,"9",DATE(M$4,12,31),"1")/1000000</f>
        <v>547.64704945000005</v>
      </c>
      <c r="N1664" s="3">
        <f>[1]!EM_S_STM07_IS($A1664,"61",DATE(M$4,12,31),"1")/1000000</f>
        <v>80.162555319999996</v>
      </c>
      <c r="O1664" s="6">
        <f t="shared" si="52"/>
        <v>0.2833029519558492</v>
      </c>
      <c r="P1664" s="6">
        <f t="shared" si="53"/>
        <v>0.17646958000459656</v>
      </c>
    </row>
    <row r="1665" spans="1:16" x14ac:dyDescent="0.25">
      <c r="A1665" s="5" t="s">
        <v>1659</v>
      </c>
      <c r="B1665" s="5" t="s">
        <v>4721</v>
      </c>
      <c r="C1665" s="3">
        <f>[1]!EM_S_STM07_IS($A1665,"9",DATE(C$4,12,31),"1")/1000000</f>
        <v>101.15128990000001</v>
      </c>
      <c r="D1665" s="3">
        <f>[1]!EM_S_STM07_IS($A1665,"61",DATE(C$4,12,31),"1")/1000000</f>
        <v>36.139817219999998</v>
      </c>
      <c r="E1665" s="3">
        <f>[1]!EM_S_STM07_IS($A1665,"9",DATE(E$4,12,31),"1")/1000000</f>
        <v>135.23188387000002</v>
      </c>
      <c r="F1665" s="3">
        <f>[1]!EM_S_STM07_IS($A1665,"61",DATE(E$4,12,31),"1")/1000000</f>
        <v>46.249212130000004</v>
      </c>
      <c r="G1665" s="3">
        <f>[1]!EM_S_STM07_IS($A1665,"9",DATE(G$4,12,31),"1")/1000000</f>
        <v>142.58501661000003</v>
      </c>
      <c r="H1665" s="3">
        <f>[1]!EM_S_STM07_IS($A1665,"61",DATE(G$4,12,31),"1")/1000000</f>
        <v>49.760904670000002</v>
      </c>
      <c r="I1665" s="3">
        <f>[1]!EM_S_STM07_IS($A1665,"9",DATE(I$4,12,31),"1")/1000000</f>
        <v>183.33188584000001</v>
      </c>
      <c r="J1665" s="3">
        <f>[1]!EM_S_STM07_IS($A1665,"61",DATE(I$4,12,31),"1")/1000000</f>
        <v>60.08694311</v>
      </c>
      <c r="K1665" s="3">
        <f>[1]!EM_S_STM07_IS($A1665,"9",DATE(K$4,12,31),"1")/1000000</f>
        <v>201.75141113999999</v>
      </c>
      <c r="L1665" s="3">
        <f>[1]!EM_S_STM07_IS($A1665,"61",DATE(K$4,12,31),"1")/1000000</f>
        <v>74.356894959999991</v>
      </c>
      <c r="M1665" s="3">
        <f>[1]!EM_S_STM07_IS($A1665,"9",DATE(M$4,12,31),"1")/1000000</f>
        <v>212.49913612</v>
      </c>
      <c r="N1665" s="3">
        <f>[1]!EM_S_STM07_IS($A1665,"61",DATE(M$4,12,31),"1")/1000000</f>
        <v>67.157891759999998</v>
      </c>
      <c r="O1665" s="6">
        <f t="shared" si="52"/>
        <v>0.16005117605232777</v>
      </c>
      <c r="P1665" s="6">
        <f t="shared" si="53"/>
        <v>0.13193690722754425</v>
      </c>
    </row>
    <row r="1666" spans="1:16" x14ac:dyDescent="0.25">
      <c r="A1666" s="5" t="s">
        <v>1660</v>
      </c>
      <c r="B1666" s="5" t="s">
        <v>4722</v>
      </c>
      <c r="C1666" s="3">
        <f>[1]!EM_S_STM07_IS($A1666,"9",DATE(C$4,12,31),"1")/1000000</f>
        <v>354.09371394999999</v>
      </c>
      <c r="D1666" s="3">
        <f>[1]!EM_S_STM07_IS($A1666,"61",DATE(C$4,12,31),"1")/1000000</f>
        <v>59.031103899999998</v>
      </c>
      <c r="E1666" s="3">
        <f>[1]!EM_S_STM07_IS($A1666,"9",DATE(E$4,12,31),"1")/1000000</f>
        <v>415.35380391000001</v>
      </c>
      <c r="F1666" s="3">
        <f>[1]!EM_S_STM07_IS($A1666,"61",DATE(E$4,12,31),"1")/1000000</f>
        <v>56.06628886</v>
      </c>
      <c r="G1666" s="3">
        <f>[1]!EM_S_STM07_IS($A1666,"9",DATE(G$4,12,31),"1")/1000000</f>
        <v>461.54578227999997</v>
      </c>
      <c r="H1666" s="3">
        <f>[1]!EM_S_STM07_IS($A1666,"61",DATE(G$4,12,31),"1")/1000000</f>
        <v>62.020209250000001</v>
      </c>
      <c r="I1666" s="3">
        <f>[1]!EM_S_STM07_IS($A1666,"9",DATE(I$4,12,31),"1")/1000000</f>
        <v>473.46753445000002</v>
      </c>
      <c r="J1666" s="3">
        <f>[1]!EM_S_STM07_IS($A1666,"61",DATE(I$4,12,31),"1")/1000000</f>
        <v>62.924839659999996</v>
      </c>
      <c r="K1666" s="3">
        <f>[1]!EM_S_STM07_IS($A1666,"9",DATE(K$4,12,31),"1")/1000000</f>
        <v>419.01108005999998</v>
      </c>
      <c r="L1666" s="3">
        <f>[1]!EM_S_STM07_IS($A1666,"61",DATE(K$4,12,31),"1")/1000000</f>
        <v>44.099834000000001</v>
      </c>
      <c r="M1666" s="3">
        <f>[1]!EM_S_STM07_IS($A1666,"9",DATE(M$4,12,31),"1")/1000000</f>
        <v>372.31193094000002</v>
      </c>
      <c r="N1666" s="3">
        <f>[1]!EM_S_STM07_IS($A1666,"61",DATE(M$4,12,31),"1")/1000000</f>
        <v>5.8624184800000005</v>
      </c>
      <c r="O1666" s="6">
        <f t="shared" si="52"/>
        <v>1.0084594254886392E-2</v>
      </c>
      <c r="P1666" s="6">
        <f t="shared" si="53"/>
        <v>-0.36991493964795497</v>
      </c>
    </row>
    <row r="1667" spans="1:16" x14ac:dyDescent="0.25">
      <c r="A1667" s="5" t="s">
        <v>1661</v>
      </c>
      <c r="B1667" s="5" t="s">
        <v>4723</v>
      </c>
      <c r="C1667" s="3">
        <f>[1]!EM_S_STM07_IS($A1667,"9",DATE(C$4,12,31),"1")/1000000</f>
        <v>356.25560487000001</v>
      </c>
      <c r="D1667" s="3">
        <f>[1]!EM_S_STM07_IS($A1667,"61",DATE(C$4,12,31),"1")/1000000</f>
        <v>45.288282780000003</v>
      </c>
      <c r="E1667" s="3">
        <f>[1]!EM_S_STM07_IS($A1667,"9",DATE(E$4,12,31),"1")/1000000</f>
        <v>449.64467361000004</v>
      </c>
      <c r="F1667" s="3">
        <f>[1]!EM_S_STM07_IS($A1667,"61",DATE(E$4,12,31),"1")/1000000</f>
        <v>59.194745390000001</v>
      </c>
      <c r="G1667" s="3">
        <f>[1]!EM_S_STM07_IS($A1667,"9",DATE(G$4,12,31),"1")/1000000</f>
        <v>454.18810975000002</v>
      </c>
      <c r="H1667" s="3">
        <f>[1]!EM_S_STM07_IS($A1667,"61",DATE(G$4,12,31),"1")/1000000</f>
        <v>71.973462019999999</v>
      </c>
      <c r="I1667" s="3">
        <f>[1]!EM_S_STM07_IS($A1667,"9",DATE(I$4,12,31),"1")/1000000</f>
        <v>530.05710367000006</v>
      </c>
      <c r="J1667" s="3">
        <f>[1]!EM_S_STM07_IS($A1667,"61",DATE(I$4,12,31),"1")/1000000</f>
        <v>99.691500910000002</v>
      </c>
      <c r="K1667" s="3">
        <f>[1]!EM_S_STM07_IS($A1667,"9",DATE(K$4,12,31),"1")/1000000</f>
        <v>647.81183096000007</v>
      </c>
      <c r="L1667" s="3">
        <f>[1]!EM_S_STM07_IS($A1667,"61",DATE(K$4,12,31),"1")/1000000</f>
        <v>112.23068934</v>
      </c>
      <c r="M1667" s="3">
        <f>[1]!EM_S_STM07_IS($A1667,"9",DATE(M$4,12,31),"1")/1000000</f>
        <v>833.89344520000009</v>
      </c>
      <c r="N1667" s="3">
        <f>[1]!EM_S_STM07_IS($A1667,"61",DATE(M$4,12,31),"1")/1000000</f>
        <v>137.80266230000001</v>
      </c>
      <c r="O1667" s="6">
        <f t="shared" si="52"/>
        <v>0.18541323254270581</v>
      </c>
      <c r="P1667" s="6">
        <f t="shared" si="53"/>
        <v>0.24926436182484735</v>
      </c>
    </row>
    <row r="1668" spans="1:16" x14ac:dyDescent="0.25">
      <c r="A1668" s="5" t="s">
        <v>1662</v>
      </c>
      <c r="B1668" s="5" t="s">
        <v>4724</v>
      </c>
      <c r="C1668" s="3" t="e">
        <f>[1]!EM_S_STM07_IS($A1668,"9",DATE(C$4,12,31),"1")/1000000</f>
        <v>#VALUE!</v>
      </c>
      <c r="D1668" s="3" t="e">
        <f>[1]!EM_S_STM07_IS($A1668,"61",DATE(C$4,12,31),"1")/1000000</f>
        <v>#VALUE!</v>
      </c>
      <c r="E1668" s="3">
        <f>[1]!EM_S_STM07_IS($A1668,"9",DATE(E$4,12,31),"1")/1000000</f>
        <v>301.84882014999999</v>
      </c>
      <c r="F1668" s="3">
        <f>[1]!EM_S_STM07_IS($A1668,"61",DATE(E$4,12,31),"1")/1000000</f>
        <v>50.897596669999999</v>
      </c>
      <c r="G1668" s="3">
        <f>[1]!EM_S_STM07_IS($A1668,"9",DATE(G$4,12,31),"1")/1000000</f>
        <v>299.38614530000001</v>
      </c>
      <c r="H1668" s="3">
        <f>[1]!EM_S_STM07_IS($A1668,"61",DATE(G$4,12,31),"1")/1000000</f>
        <v>60.332983069999997</v>
      </c>
      <c r="I1668" s="3">
        <f>[1]!EM_S_STM07_IS($A1668,"9",DATE(I$4,12,31),"1")/1000000</f>
        <v>355.55609289999995</v>
      </c>
      <c r="J1668" s="3">
        <f>[1]!EM_S_STM07_IS($A1668,"61",DATE(I$4,12,31),"1")/1000000</f>
        <v>61.36233137</v>
      </c>
      <c r="K1668" s="3">
        <f>[1]!EM_S_STM07_IS($A1668,"9",DATE(K$4,12,31),"1")/1000000</f>
        <v>415.28998451000001</v>
      </c>
      <c r="L1668" s="3">
        <f>[1]!EM_S_STM07_IS($A1668,"61",DATE(K$4,12,31),"1")/1000000</f>
        <v>62.324116009999997</v>
      </c>
      <c r="M1668" s="3">
        <f>[1]!EM_S_STM07_IS($A1668,"9",DATE(M$4,12,31),"1")/1000000</f>
        <v>450.66021806999998</v>
      </c>
      <c r="N1668" s="3">
        <f>[1]!EM_S_STM07_IS($A1668,"61",DATE(M$4,12,31),"1")/1000000</f>
        <v>43.482891130000006</v>
      </c>
      <c r="O1668" s="6" t="str">
        <f t="shared" si="52"/>
        <v/>
      </c>
      <c r="P1668" s="6" t="str">
        <f t="shared" si="53"/>
        <v/>
      </c>
    </row>
    <row r="1669" spans="1:16" x14ac:dyDescent="0.25">
      <c r="A1669" s="5" t="s">
        <v>1663</v>
      </c>
      <c r="B1669" s="5" t="s">
        <v>4725</v>
      </c>
      <c r="C1669" s="3">
        <f>[1]!EM_S_STM07_IS($A1669,"9",DATE(C$4,12,31),"1")/1000000</f>
        <v>576.18648350000001</v>
      </c>
      <c r="D1669" s="3">
        <f>[1]!EM_S_STM07_IS($A1669,"61",DATE(C$4,12,31),"1")/1000000</f>
        <v>63.952556180000002</v>
      </c>
      <c r="E1669" s="3">
        <f>[1]!EM_S_STM07_IS($A1669,"9",DATE(E$4,12,31),"1")/1000000</f>
        <v>651.46648047999997</v>
      </c>
      <c r="F1669" s="3">
        <f>[1]!EM_S_STM07_IS($A1669,"61",DATE(E$4,12,31),"1")/1000000</f>
        <v>70.236007520000001</v>
      </c>
      <c r="G1669" s="3">
        <f>[1]!EM_S_STM07_IS($A1669,"9",DATE(G$4,12,31),"1")/1000000</f>
        <v>760.55489347000002</v>
      </c>
      <c r="H1669" s="3">
        <f>[1]!EM_S_STM07_IS($A1669,"61",DATE(G$4,12,31),"1")/1000000</f>
        <v>76.550588760000011</v>
      </c>
      <c r="I1669" s="3">
        <f>[1]!EM_S_STM07_IS($A1669,"9",DATE(I$4,12,31),"1")/1000000</f>
        <v>1003.51350187</v>
      </c>
      <c r="J1669" s="3">
        <f>[1]!EM_S_STM07_IS($A1669,"61",DATE(I$4,12,31),"1")/1000000</f>
        <v>95.865939890000007</v>
      </c>
      <c r="K1669" s="3">
        <f>[1]!EM_S_STM07_IS($A1669,"9",DATE(K$4,12,31),"1")/1000000</f>
        <v>1099.15424173</v>
      </c>
      <c r="L1669" s="3">
        <f>[1]!EM_S_STM07_IS($A1669,"61",DATE(K$4,12,31),"1")/1000000</f>
        <v>125.41473234999999</v>
      </c>
      <c r="M1669" s="3">
        <f>[1]!EM_S_STM07_IS($A1669,"9",DATE(M$4,12,31),"1")/1000000</f>
        <v>985.32209789000001</v>
      </c>
      <c r="N1669" s="3">
        <f>[1]!EM_S_STM07_IS($A1669,"61",DATE(M$4,12,31),"1")/1000000</f>
        <v>124.75449065000001</v>
      </c>
      <c r="O1669" s="6">
        <f t="shared" si="52"/>
        <v>0.11327647343969582</v>
      </c>
      <c r="P1669" s="6">
        <f t="shared" si="53"/>
        <v>0.14298269701943389</v>
      </c>
    </row>
    <row r="1670" spans="1:16" x14ac:dyDescent="0.25">
      <c r="A1670" s="5" t="s">
        <v>1664</v>
      </c>
      <c r="B1670" s="5" t="s">
        <v>4726</v>
      </c>
      <c r="C1670" s="3">
        <f>[1]!EM_S_STM07_IS($A1670,"9",DATE(C$4,12,31),"1")/1000000</f>
        <v>600.92273764000004</v>
      </c>
      <c r="D1670" s="3">
        <f>[1]!EM_S_STM07_IS($A1670,"61",DATE(C$4,12,31),"1")/1000000</f>
        <v>83.232634379999993</v>
      </c>
      <c r="E1670" s="3">
        <f>[1]!EM_S_STM07_IS($A1670,"9",DATE(E$4,12,31),"1")/1000000</f>
        <v>793.69888953999998</v>
      </c>
      <c r="F1670" s="3">
        <f>[1]!EM_S_STM07_IS($A1670,"61",DATE(E$4,12,31),"1")/1000000</f>
        <v>127.83112608</v>
      </c>
      <c r="G1670" s="3">
        <f>[1]!EM_S_STM07_IS($A1670,"9",DATE(G$4,12,31),"1")/1000000</f>
        <v>982.87201353</v>
      </c>
      <c r="H1670" s="3">
        <f>[1]!EM_S_STM07_IS($A1670,"61",DATE(G$4,12,31),"1")/1000000</f>
        <v>121.75909863</v>
      </c>
      <c r="I1670" s="3">
        <f>[1]!EM_S_STM07_IS($A1670,"9",DATE(I$4,12,31),"1")/1000000</f>
        <v>1347.8654867</v>
      </c>
      <c r="J1670" s="3">
        <f>[1]!EM_S_STM07_IS($A1670,"61",DATE(I$4,12,31),"1")/1000000</f>
        <v>158.43790225999999</v>
      </c>
      <c r="K1670" s="3">
        <f>[1]!EM_S_STM07_IS($A1670,"9",DATE(K$4,12,31),"1")/1000000</f>
        <v>1969.0854294100002</v>
      </c>
      <c r="L1670" s="3">
        <f>[1]!EM_S_STM07_IS($A1670,"61",DATE(K$4,12,31),"1")/1000000</f>
        <v>173.53628681000001</v>
      </c>
      <c r="M1670" s="3">
        <f>[1]!EM_S_STM07_IS($A1670,"9",DATE(M$4,12,31),"1")/1000000</f>
        <v>3682.3851363700001</v>
      </c>
      <c r="N1670" s="3">
        <f>[1]!EM_S_STM07_IS($A1670,"61",DATE(M$4,12,31),"1")/1000000</f>
        <v>279.08301029</v>
      </c>
      <c r="O1670" s="6">
        <f t="shared" si="52"/>
        <v>0.43701768977468403</v>
      </c>
      <c r="P1670" s="6">
        <f t="shared" si="53"/>
        <v>0.27376101203682435</v>
      </c>
    </row>
    <row r="1671" spans="1:16" x14ac:dyDescent="0.25">
      <c r="A1671" s="5" t="s">
        <v>1665</v>
      </c>
      <c r="B1671" s="5" t="s">
        <v>4727</v>
      </c>
      <c r="C1671" s="3">
        <f>[1]!EM_S_STM07_IS($A1671,"9",DATE(C$4,12,31),"1")/1000000</f>
        <v>101.60954103</v>
      </c>
      <c r="D1671" s="3">
        <f>[1]!EM_S_STM07_IS($A1671,"61",DATE(C$4,12,31),"1")/1000000</f>
        <v>31.53777393</v>
      </c>
      <c r="E1671" s="3">
        <f>[1]!EM_S_STM07_IS($A1671,"9",DATE(E$4,12,31),"1")/1000000</f>
        <v>126.27469847</v>
      </c>
      <c r="F1671" s="3">
        <f>[1]!EM_S_STM07_IS($A1671,"61",DATE(E$4,12,31),"1")/1000000</f>
        <v>34.038124289999999</v>
      </c>
      <c r="G1671" s="3">
        <f>[1]!EM_S_STM07_IS($A1671,"9",DATE(G$4,12,31),"1")/1000000</f>
        <v>143.91699281000001</v>
      </c>
      <c r="H1671" s="3">
        <f>[1]!EM_S_STM07_IS($A1671,"61",DATE(G$4,12,31),"1")/1000000</f>
        <v>37.179969380000003</v>
      </c>
      <c r="I1671" s="3">
        <f>[1]!EM_S_STM07_IS($A1671,"9",DATE(I$4,12,31),"1")/1000000</f>
        <v>168.20761987</v>
      </c>
      <c r="J1671" s="3">
        <f>[1]!EM_S_STM07_IS($A1671,"61",DATE(I$4,12,31),"1")/1000000</f>
        <v>40.357333670000003</v>
      </c>
      <c r="K1671" s="3">
        <f>[1]!EM_S_STM07_IS($A1671,"9",DATE(K$4,12,31),"1")/1000000</f>
        <v>200.03732065</v>
      </c>
      <c r="L1671" s="3">
        <f>[1]!EM_S_STM07_IS($A1671,"61",DATE(K$4,12,31),"1")/1000000</f>
        <v>46.39130832</v>
      </c>
      <c r="M1671" s="3">
        <f>[1]!EM_S_STM07_IS($A1671,"9",DATE(M$4,12,31),"1")/1000000</f>
        <v>250.10517492</v>
      </c>
      <c r="N1671" s="3">
        <f>[1]!EM_S_STM07_IS($A1671,"61",DATE(M$4,12,31),"1")/1000000</f>
        <v>58.418012529999999</v>
      </c>
      <c r="O1671" s="6">
        <f t="shared" ref="O1671:O1734" si="54">IFERROR(IF(OR(C1671&lt;0,C1671=""),"",POWER(M1671/C1671,1/5)-1),"")</f>
        <v>0.19739554400787362</v>
      </c>
      <c r="P1671" s="6">
        <f t="shared" ref="P1671:P1734" si="55">IFERROR(IF(OR(D1671&lt;0,D1671=""),"",POWER(N1671/D1671,1/5)-1),"")</f>
        <v>0.13120977257644628</v>
      </c>
    </row>
    <row r="1672" spans="1:16" x14ac:dyDescent="0.25">
      <c r="A1672" s="5" t="s">
        <v>1666</v>
      </c>
      <c r="B1672" s="5" t="s">
        <v>4728</v>
      </c>
      <c r="C1672" s="3">
        <f>[1]!EM_S_STM07_IS($A1672,"9",DATE(C$4,12,31),"1")/1000000</f>
        <v>719.10644663999994</v>
      </c>
      <c r="D1672" s="3">
        <f>[1]!EM_S_STM07_IS($A1672,"61",DATE(C$4,12,31),"1")/1000000</f>
        <v>50.37246674</v>
      </c>
      <c r="E1672" s="3">
        <f>[1]!EM_S_STM07_IS($A1672,"9",DATE(E$4,12,31),"1")/1000000</f>
        <v>958.79021367999997</v>
      </c>
      <c r="F1672" s="3">
        <f>[1]!EM_S_STM07_IS($A1672,"61",DATE(E$4,12,31),"1")/1000000</f>
        <v>94.477442370000006</v>
      </c>
      <c r="G1672" s="3">
        <f>[1]!EM_S_STM07_IS($A1672,"9",DATE(G$4,12,31),"1")/1000000</f>
        <v>995.01161239999999</v>
      </c>
      <c r="H1672" s="3">
        <f>[1]!EM_S_STM07_IS($A1672,"61",DATE(G$4,12,31),"1")/1000000</f>
        <v>97.566507579999993</v>
      </c>
      <c r="I1672" s="3">
        <f>[1]!EM_S_STM07_IS($A1672,"9",DATE(I$4,12,31),"1")/1000000</f>
        <v>1059.26759808</v>
      </c>
      <c r="J1672" s="3">
        <f>[1]!EM_S_STM07_IS($A1672,"61",DATE(I$4,12,31),"1")/1000000</f>
        <v>95.922341590000002</v>
      </c>
      <c r="K1672" s="3">
        <f>[1]!EM_S_STM07_IS($A1672,"9",DATE(K$4,12,31),"1")/1000000</f>
        <v>1053.1866521499999</v>
      </c>
      <c r="L1672" s="3">
        <f>[1]!EM_S_STM07_IS($A1672,"61",DATE(K$4,12,31),"1")/1000000</f>
        <v>63.245075929999999</v>
      </c>
      <c r="M1672" s="3">
        <f>[1]!EM_S_STM07_IS($A1672,"9",DATE(M$4,12,31),"1")/1000000</f>
        <v>1020.11661902</v>
      </c>
      <c r="N1672" s="3">
        <f>[1]!EM_S_STM07_IS($A1672,"61",DATE(M$4,12,31),"1")/1000000</f>
        <v>11.66348464</v>
      </c>
      <c r="O1672" s="6">
        <f t="shared" si="54"/>
        <v>7.2435861714815086E-2</v>
      </c>
      <c r="P1672" s="6">
        <f t="shared" si="55"/>
        <v>-0.25367666526146082</v>
      </c>
    </row>
    <row r="1673" spans="1:16" x14ac:dyDescent="0.25">
      <c r="A1673" s="5" t="s">
        <v>1667</v>
      </c>
      <c r="B1673" s="5" t="s">
        <v>4729</v>
      </c>
      <c r="C1673" s="3">
        <f>[1]!EM_S_STM07_IS($A1673,"9",DATE(C$4,12,31),"1")/1000000</f>
        <v>78.481813939999995</v>
      </c>
      <c r="D1673" s="3">
        <f>[1]!EM_S_STM07_IS($A1673,"61",DATE(C$4,12,31),"1")/1000000</f>
        <v>29.307557850000002</v>
      </c>
      <c r="E1673" s="3">
        <f>[1]!EM_S_STM07_IS($A1673,"9",DATE(E$4,12,31),"1")/1000000</f>
        <v>111.49708542</v>
      </c>
      <c r="F1673" s="3">
        <f>[1]!EM_S_STM07_IS($A1673,"61",DATE(E$4,12,31),"1")/1000000</f>
        <v>39.053097919999999</v>
      </c>
      <c r="G1673" s="3">
        <f>[1]!EM_S_STM07_IS($A1673,"9",DATE(G$4,12,31),"1")/1000000</f>
        <v>154.99624176</v>
      </c>
      <c r="H1673" s="3">
        <f>[1]!EM_S_STM07_IS($A1673,"61",DATE(G$4,12,31),"1")/1000000</f>
        <v>40.02052415</v>
      </c>
      <c r="I1673" s="3">
        <f>[1]!EM_S_STM07_IS($A1673,"9",DATE(I$4,12,31),"1")/1000000</f>
        <v>180.21225165000001</v>
      </c>
      <c r="J1673" s="3">
        <f>[1]!EM_S_STM07_IS($A1673,"61",DATE(I$4,12,31),"1")/1000000</f>
        <v>45.475926049999998</v>
      </c>
      <c r="K1673" s="3">
        <f>[1]!EM_S_STM07_IS($A1673,"9",DATE(K$4,12,31),"1")/1000000</f>
        <v>194.13763799</v>
      </c>
      <c r="L1673" s="3">
        <f>[1]!EM_S_STM07_IS($A1673,"61",DATE(K$4,12,31),"1")/1000000</f>
        <v>57.116020859999999</v>
      </c>
      <c r="M1673" s="3">
        <f>[1]!EM_S_STM07_IS($A1673,"9",DATE(M$4,12,31),"1")/1000000</f>
        <v>237.27721538</v>
      </c>
      <c r="N1673" s="3">
        <f>[1]!EM_S_STM07_IS($A1673,"61",DATE(M$4,12,31),"1")/1000000</f>
        <v>70.686419860000001</v>
      </c>
      <c r="O1673" s="6">
        <f t="shared" si="54"/>
        <v>0.24766330123223534</v>
      </c>
      <c r="P1673" s="6">
        <f t="shared" si="55"/>
        <v>0.19253537591874448</v>
      </c>
    </row>
    <row r="1674" spans="1:16" x14ac:dyDescent="0.25">
      <c r="A1674" s="5" t="s">
        <v>1668</v>
      </c>
      <c r="B1674" s="5" t="s">
        <v>4730</v>
      </c>
      <c r="C1674" s="3">
        <f>[1]!EM_S_STM07_IS($A1674,"9",DATE(C$4,12,31),"1")/1000000</f>
        <v>106.00756801</v>
      </c>
      <c r="D1674" s="3">
        <f>[1]!EM_S_STM07_IS($A1674,"61",DATE(C$4,12,31),"1")/1000000</f>
        <v>35.356185250000003</v>
      </c>
      <c r="E1674" s="3">
        <f>[1]!EM_S_STM07_IS($A1674,"9",DATE(E$4,12,31),"1")/1000000</f>
        <v>131.45312715</v>
      </c>
      <c r="F1674" s="3">
        <f>[1]!EM_S_STM07_IS($A1674,"61",DATE(E$4,12,31),"1")/1000000</f>
        <v>41.310195700000001</v>
      </c>
      <c r="G1674" s="3">
        <f>[1]!EM_S_STM07_IS($A1674,"9",DATE(G$4,12,31),"1")/1000000</f>
        <v>155.21897804</v>
      </c>
      <c r="H1674" s="3">
        <f>[1]!EM_S_STM07_IS($A1674,"61",DATE(G$4,12,31),"1")/1000000</f>
        <v>44.574359829999999</v>
      </c>
      <c r="I1674" s="3">
        <f>[1]!EM_S_STM07_IS($A1674,"9",DATE(I$4,12,31),"1")/1000000</f>
        <v>204.70691833000001</v>
      </c>
      <c r="J1674" s="3">
        <f>[1]!EM_S_STM07_IS($A1674,"61",DATE(I$4,12,31),"1")/1000000</f>
        <v>46.498486399999997</v>
      </c>
      <c r="K1674" s="3">
        <f>[1]!EM_S_STM07_IS($A1674,"9",DATE(K$4,12,31),"1")/1000000</f>
        <v>220.03464012999999</v>
      </c>
      <c r="L1674" s="3">
        <f>[1]!EM_S_STM07_IS($A1674,"61",DATE(K$4,12,31),"1")/1000000</f>
        <v>38.612567779999999</v>
      </c>
      <c r="M1674" s="3">
        <f>[1]!EM_S_STM07_IS($A1674,"9",DATE(M$4,12,31),"1")/1000000</f>
        <v>303.25187117000002</v>
      </c>
      <c r="N1674" s="3">
        <f>[1]!EM_S_STM07_IS($A1674,"61",DATE(M$4,12,31),"1")/1000000</f>
        <v>21.389707469999998</v>
      </c>
      <c r="O1674" s="6">
        <f t="shared" si="54"/>
        <v>0.23393795675360307</v>
      </c>
      <c r="P1674" s="6">
        <f t="shared" si="55"/>
        <v>-9.5626373524342112E-2</v>
      </c>
    </row>
    <row r="1675" spans="1:16" x14ac:dyDescent="0.25">
      <c r="A1675" s="5" t="s">
        <v>1669</v>
      </c>
      <c r="B1675" s="5" t="s">
        <v>4731</v>
      </c>
      <c r="C1675" s="3">
        <f>[1]!EM_S_STM07_IS($A1675,"9",DATE(C$4,12,31),"1")/1000000</f>
        <v>216.86338724999999</v>
      </c>
      <c r="D1675" s="3">
        <f>[1]!EM_S_STM07_IS($A1675,"61",DATE(C$4,12,31),"1")/1000000</f>
        <v>28.184233469999999</v>
      </c>
      <c r="E1675" s="3">
        <f>[1]!EM_S_STM07_IS($A1675,"9",DATE(E$4,12,31),"1")/1000000</f>
        <v>270.45452261000003</v>
      </c>
      <c r="F1675" s="3">
        <f>[1]!EM_S_STM07_IS($A1675,"61",DATE(E$4,12,31),"1")/1000000</f>
        <v>43.17616597</v>
      </c>
      <c r="G1675" s="3">
        <f>[1]!EM_S_STM07_IS($A1675,"9",DATE(G$4,12,31),"1")/1000000</f>
        <v>337.42569780999997</v>
      </c>
      <c r="H1675" s="3">
        <f>[1]!EM_S_STM07_IS($A1675,"61",DATE(G$4,12,31),"1")/1000000</f>
        <v>54.714639909999995</v>
      </c>
      <c r="I1675" s="3">
        <f>[1]!EM_S_STM07_IS($A1675,"9",DATE(I$4,12,31),"1")/1000000</f>
        <v>359.15932937000002</v>
      </c>
      <c r="J1675" s="3">
        <f>[1]!EM_S_STM07_IS($A1675,"61",DATE(I$4,12,31),"1")/1000000</f>
        <v>63.134793180000003</v>
      </c>
      <c r="K1675" s="3">
        <f>[1]!EM_S_STM07_IS($A1675,"9",DATE(K$4,12,31),"1")/1000000</f>
        <v>359.81641513</v>
      </c>
      <c r="L1675" s="3">
        <f>[1]!EM_S_STM07_IS($A1675,"61",DATE(K$4,12,31),"1")/1000000</f>
        <v>55.122791340000006</v>
      </c>
      <c r="M1675" s="3">
        <f>[1]!EM_S_STM07_IS($A1675,"9",DATE(M$4,12,31),"1")/1000000</f>
        <v>703.47271797999997</v>
      </c>
      <c r="N1675" s="3">
        <f>[1]!EM_S_STM07_IS($A1675,"61",DATE(M$4,12,31),"1")/1000000</f>
        <v>71.829414099999994</v>
      </c>
      <c r="O1675" s="6">
        <f t="shared" si="54"/>
        <v>0.26535447255987332</v>
      </c>
      <c r="P1675" s="6">
        <f t="shared" si="55"/>
        <v>0.20575541013450849</v>
      </c>
    </row>
    <row r="1676" spans="1:16" x14ac:dyDescent="0.25">
      <c r="A1676" s="5" t="s">
        <v>1670</v>
      </c>
      <c r="B1676" s="5" t="s">
        <v>4732</v>
      </c>
      <c r="C1676" s="3">
        <f>[1]!EM_S_STM07_IS($A1676,"9",DATE(C$4,12,31),"1")/1000000</f>
        <v>87.099076010000005</v>
      </c>
      <c r="D1676" s="3">
        <f>[1]!EM_S_STM07_IS($A1676,"61",DATE(C$4,12,31),"1")/1000000</f>
        <v>36.667640200000001</v>
      </c>
      <c r="E1676" s="3">
        <f>[1]!EM_S_STM07_IS($A1676,"9",DATE(E$4,12,31),"1")/1000000</f>
        <v>173.59993342999999</v>
      </c>
      <c r="F1676" s="3">
        <f>[1]!EM_S_STM07_IS($A1676,"61",DATE(E$4,12,31),"1")/1000000</f>
        <v>60.86627301</v>
      </c>
      <c r="G1676" s="3">
        <f>[1]!EM_S_STM07_IS($A1676,"9",DATE(G$4,12,31),"1")/1000000</f>
        <v>250.75203882</v>
      </c>
      <c r="H1676" s="3">
        <f>[1]!EM_S_STM07_IS($A1676,"61",DATE(G$4,12,31),"1")/1000000</f>
        <v>88.706310529999996</v>
      </c>
      <c r="I1676" s="3">
        <f>[1]!EM_S_STM07_IS($A1676,"9",DATE(I$4,12,31),"1")/1000000</f>
        <v>321.9812556</v>
      </c>
      <c r="J1676" s="3">
        <f>[1]!EM_S_STM07_IS($A1676,"61",DATE(I$4,12,31),"1")/1000000</f>
        <v>96.433245409999998</v>
      </c>
      <c r="K1676" s="3">
        <f>[1]!EM_S_STM07_IS($A1676,"9",DATE(K$4,12,31),"1")/1000000</f>
        <v>292.06971010000001</v>
      </c>
      <c r="L1676" s="3">
        <f>[1]!EM_S_STM07_IS($A1676,"61",DATE(K$4,12,31),"1")/1000000</f>
        <v>85.748829900000004</v>
      </c>
      <c r="M1676" s="3">
        <f>[1]!EM_S_STM07_IS($A1676,"9",DATE(M$4,12,31),"1")/1000000</f>
        <v>348.33162877000001</v>
      </c>
      <c r="N1676" s="3">
        <f>[1]!EM_S_STM07_IS($A1676,"61",DATE(M$4,12,31),"1")/1000000</f>
        <v>97.838505089999998</v>
      </c>
      <c r="O1676" s="6">
        <f t="shared" si="54"/>
        <v>0.31945891721757524</v>
      </c>
      <c r="P1676" s="6">
        <f t="shared" si="55"/>
        <v>0.21687332040467888</v>
      </c>
    </row>
    <row r="1677" spans="1:16" x14ac:dyDescent="0.25">
      <c r="A1677" s="5" t="s">
        <v>1671</v>
      </c>
      <c r="B1677" s="5" t="s">
        <v>4733</v>
      </c>
      <c r="C1677" s="3">
        <f>[1]!EM_S_STM07_IS($A1677,"9",DATE(C$4,12,31),"1")/1000000</f>
        <v>133.64566391</v>
      </c>
      <c r="D1677" s="3">
        <f>[1]!EM_S_STM07_IS($A1677,"61",DATE(C$4,12,31),"1")/1000000</f>
        <v>32.317971610000001</v>
      </c>
      <c r="E1677" s="3">
        <f>[1]!EM_S_STM07_IS($A1677,"9",DATE(E$4,12,31),"1")/1000000</f>
        <v>172.19332850999999</v>
      </c>
      <c r="F1677" s="3">
        <f>[1]!EM_S_STM07_IS($A1677,"61",DATE(E$4,12,31),"1")/1000000</f>
        <v>42.070157399999999</v>
      </c>
      <c r="G1677" s="3">
        <f>[1]!EM_S_STM07_IS($A1677,"9",DATE(G$4,12,31),"1")/1000000</f>
        <v>242.22950509</v>
      </c>
      <c r="H1677" s="3">
        <f>[1]!EM_S_STM07_IS($A1677,"61",DATE(G$4,12,31),"1")/1000000</f>
        <v>55.38199994</v>
      </c>
      <c r="I1677" s="3">
        <f>[1]!EM_S_STM07_IS($A1677,"9",DATE(I$4,12,31),"1")/1000000</f>
        <v>308.14955158999999</v>
      </c>
      <c r="J1677" s="3">
        <f>[1]!EM_S_STM07_IS($A1677,"61",DATE(I$4,12,31),"1")/1000000</f>
        <v>67.264610129999994</v>
      </c>
      <c r="K1677" s="3">
        <f>[1]!EM_S_STM07_IS($A1677,"9",DATE(K$4,12,31),"1")/1000000</f>
        <v>434.54312987000003</v>
      </c>
      <c r="L1677" s="3">
        <f>[1]!EM_S_STM07_IS($A1677,"61",DATE(K$4,12,31),"1")/1000000</f>
        <v>95.184364670000008</v>
      </c>
      <c r="M1677" s="3">
        <f>[1]!EM_S_STM07_IS($A1677,"9",DATE(M$4,12,31),"1")/1000000</f>
        <v>591.53041309000002</v>
      </c>
      <c r="N1677" s="3">
        <f>[1]!EM_S_STM07_IS($A1677,"61",DATE(M$4,12,31),"1")/1000000</f>
        <v>113.58840962000001</v>
      </c>
      <c r="O1677" s="6">
        <f t="shared" si="54"/>
        <v>0.34649405769346764</v>
      </c>
      <c r="P1677" s="6">
        <f t="shared" si="55"/>
        <v>0.28581351058099669</v>
      </c>
    </row>
    <row r="1678" spans="1:16" x14ac:dyDescent="0.25">
      <c r="A1678" s="5" t="s">
        <v>1672</v>
      </c>
      <c r="B1678" s="5" t="s">
        <v>4734</v>
      </c>
      <c r="C1678" s="3" t="e">
        <f>[1]!EM_S_STM07_IS($A1678,"9",DATE(C$4,12,31),"1")/1000000</f>
        <v>#VALUE!</v>
      </c>
      <c r="D1678" s="3" t="e">
        <f>[1]!EM_S_STM07_IS($A1678,"61",DATE(C$4,12,31),"1")/1000000</f>
        <v>#VALUE!</v>
      </c>
      <c r="E1678" s="3">
        <f>[1]!EM_S_STM07_IS($A1678,"9",DATE(E$4,12,31),"1")/1000000</f>
        <v>233.06062718999999</v>
      </c>
      <c r="F1678" s="3">
        <f>[1]!EM_S_STM07_IS($A1678,"61",DATE(E$4,12,31),"1")/1000000</f>
        <v>57.610027029999998</v>
      </c>
      <c r="G1678" s="3">
        <f>[1]!EM_S_STM07_IS($A1678,"9",DATE(G$4,12,31),"1")/1000000</f>
        <v>283.70596491000003</v>
      </c>
      <c r="H1678" s="3">
        <f>[1]!EM_S_STM07_IS($A1678,"61",DATE(G$4,12,31),"1")/1000000</f>
        <v>67.248809709999989</v>
      </c>
      <c r="I1678" s="3">
        <f>[1]!EM_S_STM07_IS($A1678,"9",DATE(I$4,12,31),"1")/1000000</f>
        <v>345.74381942000002</v>
      </c>
      <c r="J1678" s="3">
        <f>[1]!EM_S_STM07_IS($A1678,"61",DATE(I$4,12,31),"1")/1000000</f>
        <v>80.016896340000002</v>
      </c>
      <c r="K1678" s="3">
        <f>[1]!EM_S_STM07_IS($A1678,"9",DATE(K$4,12,31),"1")/1000000</f>
        <v>417.78252560999999</v>
      </c>
      <c r="L1678" s="3">
        <f>[1]!EM_S_STM07_IS($A1678,"61",DATE(K$4,12,31),"1")/1000000</f>
        <v>108.81180818000001</v>
      </c>
      <c r="M1678" s="3">
        <f>[1]!EM_S_STM07_IS($A1678,"9",DATE(M$4,12,31),"1")/1000000</f>
        <v>375.60675997000004</v>
      </c>
      <c r="N1678" s="3">
        <f>[1]!EM_S_STM07_IS($A1678,"61",DATE(M$4,12,31),"1")/1000000</f>
        <v>115.0838392</v>
      </c>
      <c r="O1678" s="6" t="str">
        <f t="shared" si="54"/>
        <v/>
      </c>
      <c r="P1678" s="6" t="str">
        <f t="shared" si="55"/>
        <v/>
      </c>
    </row>
    <row r="1679" spans="1:16" x14ac:dyDescent="0.25">
      <c r="A1679" s="5" t="s">
        <v>1673</v>
      </c>
      <c r="B1679" s="5" t="s">
        <v>4735</v>
      </c>
      <c r="C1679" s="3">
        <f>[1]!EM_S_STM07_IS($A1679,"9",DATE(C$4,12,31),"1")/1000000</f>
        <v>291.86070472</v>
      </c>
      <c r="D1679" s="3">
        <f>[1]!EM_S_STM07_IS($A1679,"61",DATE(C$4,12,31),"1")/1000000</f>
        <v>33.018248579999998</v>
      </c>
      <c r="E1679" s="3">
        <f>[1]!EM_S_STM07_IS($A1679,"9",DATE(E$4,12,31),"1")/1000000</f>
        <v>367.40679682000001</v>
      </c>
      <c r="F1679" s="3">
        <f>[1]!EM_S_STM07_IS($A1679,"61",DATE(E$4,12,31),"1")/1000000</f>
        <v>50.824001609999996</v>
      </c>
      <c r="G1679" s="3">
        <f>[1]!EM_S_STM07_IS($A1679,"9",DATE(G$4,12,31),"1")/1000000</f>
        <v>382.81382241</v>
      </c>
      <c r="H1679" s="3">
        <f>[1]!EM_S_STM07_IS($A1679,"61",DATE(G$4,12,31),"1")/1000000</f>
        <v>58.314946729999996</v>
      </c>
      <c r="I1679" s="3">
        <f>[1]!EM_S_STM07_IS($A1679,"9",DATE(I$4,12,31),"1")/1000000</f>
        <v>415.19144068999998</v>
      </c>
      <c r="J1679" s="3">
        <f>[1]!EM_S_STM07_IS($A1679,"61",DATE(I$4,12,31),"1")/1000000</f>
        <v>56.146373079999996</v>
      </c>
      <c r="K1679" s="3">
        <f>[1]!EM_S_STM07_IS($A1679,"9",DATE(K$4,12,31),"1")/1000000</f>
        <v>419.68611695999999</v>
      </c>
      <c r="L1679" s="3">
        <f>[1]!EM_S_STM07_IS($A1679,"61",DATE(K$4,12,31),"1")/1000000</f>
        <v>46.016663899999998</v>
      </c>
      <c r="M1679" s="3">
        <f>[1]!EM_S_STM07_IS($A1679,"9",DATE(M$4,12,31),"1")/1000000</f>
        <v>579.53943975999994</v>
      </c>
      <c r="N1679" s="3">
        <f>[1]!EM_S_STM07_IS($A1679,"61",DATE(M$4,12,31),"1")/1000000</f>
        <v>56.559343040000002</v>
      </c>
      <c r="O1679" s="6">
        <f t="shared" si="54"/>
        <v>0.14704768824258041</v>
      </c>
      <c r="P1679" s="6">
        <f t="shared" si="55"/>
        <v>0.11365344458495308</v>
      </c>
    </row>
    <row r="1680" spans="1:16" x14ac:dyDescent="0.25">
      <c r="A1680" s="5" t="s">
        <v>1674</v>
      </c>
      <c r="B1680" s="5" t="s">
        <v>4736</v>
      </c>
      <c r="C1680" s="3">
        <f>[1]!EM_S_STM07_IS($A1680,"9",DATE(C$4,12,31),"1")/1000000</f>
        <v>214.97775275999999</v>
      </c>
      <c r="D1680" s="3">
        <f>[1]!EM_S_STM07_IS($A1680,"61",DATE(C$4,12,31),"1")/1000000</f>
        <v>38.659575529999998</v>
      </c>
      <c r="E1680" s="3">
        <f>[1]!EM_S_STM07_IS($A1680,"9",DATE(E$4,12,31),"1")/1000000</f>
        <v>339.56772304999998</v>
      </c>
      <c r="F1680" s="3">
        <f>[1]!EM_S_STM07_IS($A1680,"61",DATE(E$4,12,31),"1")/1000000</f>
        <v>58.909687210000001</v>
      </c>
      <c r="G1680" s="3">
        <f>[1]!EM_S_STM07_IS($A1680,"9",DATE(G$4,12,31),"1")/1000000</f>
        <v>605.04915130999996</v>
      </c>
      <c r="H1680" s="3">
        <f>[1]!EM_S_STM07_IS($A1680,"61",DATE(G$4,12,31),"1")/1000000</f>
        <v>103.34370708</v>
      </c>
      <c r="I1680" s="3">
        <f>[1]!EM_S_STM07_IS($A1680,"9",DATE(I$4,12,31),"1")/1000000</f>
        <v>845.82449067999994</v>
      </c>
      <c r="J1680" s="3">
        <f>[1]!EM_S_STM07_IS($A1680,"61",DATE(I$4,12,31),"1")/1000000</f>
        <v>201.17587354</v>
      </c>
      <c r="K1680" s="3">
        <f>[1]!EM_S_STM07_IS($A1680,"9",DATE(K$4,12,31),"1")/1000000</f>
        <v>1080.43083832</v>
      </c>
      <c r="L1680" s="3">
        <f>[1]!EM_S_STM07_IS($A1680,"61",DATE(K$4,12,31),"1")/1000000</f>
        <v>264.36779546000002</v>
      </c>
      <c r="M1680" s="3">
        <f>[1]!EM_S_STM07_IS($A1680,"9",DATE(M$4,12,31),"1")/1000000</f>
        <v>911.59607975999995</v>
      </c>
      <c r="N1680" s="3">
        <f>[1]!EM_S_STM07_IS($A1680,"61",DATE(M$4,12,31),"1")/1000000</f>
        <v>183.58270427000002</v>
      </c>
      <c r="O1680" s="6">
        <f t="shared" si="54"/>
        <v>0.33500159945577845</v>
      </c>
      <c r="P1680" s="6">
        <f t="shared" si="55"/>
        <v>0.36557304708602034</v>
      </c>
    </row>
    <row r="1681" spans="1:16" x14ac:dyDescent="0.25">
      <c r="A1681" s="5" t="s">
        <v>1675</v>
      </c>
      <c r="B1681" s="5" t="s">
        <v>4737</v>
      </c>
      <c r="C1681" s="3">
        <f>[1]!EM_S_STM07_IS($A1681,"9",DATE(C$4,12,31),"1")/1000000</f>
        <v>212.56317386000001</v>
      </c>
      <c r="D1681" s="3">
        <f>[1]!EM_S_STM07_IS($A1681,"61",DATE(C$4,12,31),"1")/1000000</f>
        <v>36.189155020000001</v>
      </c>
      <c r="E1681" s="3">
        <f>[1]!EM_S_STM07_IS($A1681,"9",DATE(E$4,12,31),"1")/1000000</f>
        <v>265.41035541999997</v>
      </c>
      <c r="F1681" s="3">
        <f>[1]!EM_S_STM07_IS($A1681,"61",DATE(E$4,12,31),"1")/1000000</f>
        <v>44.881735899999995</v>
      </c>
      <c r="G1681" s="3">
        <f>[1]!EM_S_STM07_IS($A1681,"9",DATE(G$4,12,31),"1")/1000000</f>
        <v>286.62499027999996</v>
      </c>
      <c r="H1681" s="3">
        <f>[1]!EM_S_STM07_IS($A1681,"61",DATE(G$4,12,31),"1")/1000000</f>
        <v>54.63384731</v>
      </c>
      <c r="I1681" s="3">
        <f>[1]!EM_S_STM07_IS($A1681,"9",DATE(I$4,12,31),"1")/1000000</f>
        <v>302.31376739000001</v>
      </c>
      <c r="J1681" s="3">
        <f>[1]!EM_S_STM07_IS($A1681,"61",DATE(I$4,12,31),"1")/1000000</f>
        <v>60.064775409999996</v>
      </c>
      <c r="K1681" s="3">
        <f>[1]!EM_S_STM07_IS($A1681,"9",DATE(K$4,12,31),"1")/1000000</f>
        <v>303.44921536999999</v>
      </c>
      <c r="L1681" s="3">
        <f>[1]!EM_S_STM07_IS($A1681,"61",DATE(K$4,12,31),"1")/1000000</f>
        <v>46.05518129</v>
      </c>
      <c r="M1681" s="3">
        <f>[1]!EM_S_STM07_IS($A1681,"9",DATE(M$4,12,31),"1")/1000000</f>
        <v>392.34720352999994</v>
      </c>
      <c r="N1681" s="3">
        <f>[1]!EM_S_STM07_IS($A1681,"61",DATE(M$4,12,31),"1")/1000000</f>
        <v>63.585882590000004</v>
      </c>
      <c r="O1681" s="6">
        <f t="shared" si="54"/>
        <v>0.13041134388839404</v>
      </c>
      <c r="P1681" s="6">
        <f t="shared" si="55"/>
        <v>0.11932564019315639</v>
      </c>
    </row>
    <row r="1682" spans="1:16" x14ac:dyDescent="0.25">
      <c r="A1682" s="5" t="s">
        <v>1676</v>
      </c>
      <c r="B1682" s="5" t="s">
        <v>4738</v>
      </c>
      <c r="C1682" s="3">
        <f>[1]!EM_S_STM07_IS($A1682,"9",DATE(C$4,12,31),"1")/1000000</f>
        <v>344.08505962999999</v>
      </c>
      <c r="D1682" s="3">
        <f>[1]!EM_S_STM07_IS($A1682,"61",DATE(C$4,12,31),"1")/1000000</f>
        <v>51.506749290000002</v>
      </c>
      <c r="E1682" s="3">
        <f>[1]!EM_S_STM07_IS($A1682,"9",DATE(E$4,12,31),"1")/1000000</f>
        <v>462.83974874</v>
      </c>
      <c r="F1682" s="3">
        <f>[1]!EM_S_STM07_IS($A1682,"61",DATE(E$4,12,31),"1")/1000000</f>
        <v>56.966367009999999</v>
      </c>
      <c r="G1682" s="3">
        <f>[1]!EM_S_STM07_IS($A1682,"9",DATE(G$4,12,31),"1")/1000000</f>
        <v>503.71564976999997</v>
      </c>
      <c r="H1682" s="3">
        <f>[1]!EM_S_STM07_IS($A1682,"61",DATE(G$4,12,31),"1")/1000000</f>
        <v>76.124598669999997</v>
      </c>
      <c r="I1682" s="3">
        <f>[1]!EM_S_STM07_IS($A1682,"9",DATE(I$4,12,31),"1")/1000000</f>
        <v>638.23098146000007</v>
      </c>
      <c r="J1682" s="3">
        <f>[1]!EM_S_STM07_IS($A1682,"61",DATE(I$4,12,31),"1")/1000000</f>
        <v>57.727930929999999</v>
      </c>
      <c r="K1682" s="3">
        <f>[1]!EM_S_STM07_IS($A1682,"9",DATE(K$4,12,31),"1")/1000000</f>
        <v>1022.67273832</v>
      </c>
      <c r="L1682" s="3">
        <f>[1]!EM_S_STM07_IS($A1682,"61",DATE(K$4,12,31),"1")/1000000</f>
        <v>52.00121343</v>
      </c>
      <c r="M1682" s="3">
        <f>[1]!EM_S_STM07_IS($A1682,"9",DATE(M$4,12,31),"1")/1000000</f>
        <v>1046.2976824</v>
      </c>
      <c r="N1682" s="3">
        <f>[1]!EM_S_STM07_IS($A1682,"61",DATE(M$4,12,31),"1")/1000000</f>
        <v>74.967882439999997</v>
      </c>
      <c r="O1682" s="6">
        <f t="shared" si="54"/>
        <v>0.24910195914444744</v>
      </c>
      <c r="P1682" s="6">
        <f t="shared" si="55"/>
        <v>7.7958944503492056E-2</v>
      </c>
    </row>
    <row r="1683" spans="1:16" x14ac:dyDescent="0.25">
      <c r="A1683" s="5" t="s">
        <v>1677</v>
      </c>
      <c r="B1683" s="5" t="s">
        <v>4739</v>
      </c>
      <c r="C1683" s="3">
        <f>[1]!EM_S_STM07_IS($A1683,"9",DATE(C$4,12,31),"1")/1000000</f>
        <v>264.55781807</v>
      </c>
      <c r="D1683" s="3">
        <f>[1]!EM_S_STM07_IS($A1683,"61",DATE(C$4,12,31),"1")/1000000</f>
        <v>47.239487130000001</v>
      </c>
      <c r="E1683" s="3">
        <f>[1]!EM_S_STM07_IS($A1683,"9",DATE(E$4,12,31),"1")/1000000</f>
        <v>415.27816381000002</v>
      </c>
      <c r="F1683" s="3">
        <f>[1]!EM_S_STM07_IS($A1683,"61",DATE(E$4,12,31),"1")/1000000</f>
        <v>57.922027280000002</v>
      </c>
      <c r="G1683" s="3">
        <f>[1]!EM_S_STM07_IS($A1683,"9",DATE(G$4,12,31),"1")/1000000</f>
        <v>623.73106136000001</v>
      </c>
      <c r="H1683" s="3">
        <f>[1]!EM_S_STM07_IS($A1683,"61",DATE(G$4,12,31),"1")/1000000</f>
        <v>101.18074007999999</v>
      </c>
      <c r="I1683" s="3">
        <f>[1]!EM_S_STM07_IS($A1683,"9",DATE(I$4,12,31),"1")/1000000</f>
        <v>729.77452822999999</v>
      </c>
      <c r="J1683" s="3">
        <f>[1]!EM_S_STM07_IS($A1683,"61",DATE(I$4,12,31),"1")/1000000</f>
        <v>114.31036881</v>
      </c>
      <c r="K1683" s="3">
        <f>[1]!EM_S_STM07_IS($A1683,"9",DATE(K$4,12,31),"1")/1000000</f>
        <v>1079.4661792100001</v>
      </c>
      <c r="L1683" s="3">
        <f>[1]!EM_S_STM07_IS($A1683,"61",DATE(K$4,12,31),"1")/1000000</f>
        <v>158.84386958000002</v>
      </c>
      <c r="M1683" s="3">
        <f>[1]!EM_S_STM07_IS($A1683,"9",DATE(M$4,12,31),"1")/1000000</f>
        <v>1013.5385703200001</v>
      </c>
      <c r="N1683" s="3">
        <f>[1]!EM_S_STM07_IS($A1683,"61",DATE(M$4,12,31),"1")/1000000</f>
        <v>125.53484997</v>
      </c>
      <c r="O1683" s="6">
        <f t="shared" si="54"/>
        <v>0.30816924922402977</v>
      </c>
      <c r="P1683" s="6">
        <f t="shared" si="55"/>
        <v>0.21588311317406395</v>
      </c>
    </row>
    <row r="1684" spans="1:16" x14ac:dyDescent="0.25">
      <c r="A1684" s="5" t="s">
        <v>1678</v>
      </c>
      <c r="B1684" s="5" t="s">
        <v>4740</v>
      </c>
      <c r="C1684" s="3">
        <f>[1]!EM_S_STM07_IS($A1684,"9",DATE(C$4,12,31),"1")/1000000</f>
        <v>171.01134462000002</v>
      </c>
      <c r="D1684" s="3">
        <f>[1]!EM_S_STM07_IS($A1684,"61",DATE(C$4,12,31),"1")/1000000</f>
        <v>17.984373999999999</v>
      </c>
      <c r="E1684" s="3">
        <f>[1]!EM_S_STM07_IS($A1684,"9",DATE(E$4,12,31),"1")/1000000</f>
        <v>271.55610247999999</v>
      </c>
      <c r="F1684" s="3">
        <f>[1]!EM_S_STM07_IS($A1684,"61",DATE(E$4,12,31),"1")/1000000</f>
        <v>26.403095879999999</v>
      </c>
      <c r="G1684" s="3">
        <f>[1]!EM_S_STM07_IS($A1684,"9",DATE(G$4,12,31),"1")/1000000</f>
        <v>334.66807016000001</v>
      </c>
      <c r="H1684" s="3">
        <f>[1]!EM_S_STM07_IS($A1684,"61",DATE(G$4,12,31),"1")/1000000</f>
        <v>36.419866890000002</v>
      </c>
      <c r="I1684" s="3">
        <f>[1]!EM_S_STM07_IS($A1684,"9",DATE(I$4,12,31),"1")/1000000</f>
        <v>345.87870346</v>
      </c>
      <c r="J1684" s="3">
        <f>[1]!EM_S_STM07_IS($A1684,"61",DATE(I$4,12,31),"1")/1000000</f>
        <v>36.840493610000003</v>
      </c>
      <c r="K1684" s="3">
        <f>[1]!EM_S_STM07_IS($A1684,"9",DATE(K$4,12,31),"1")/1000000</f>
        <v>390.12928083999998</v>
      </c>
      <c r="L1684" s="3">
        <f>[1]!EM_S_STM07_IS($A1684,"61",DATE(K$4,12,31),"1")/1000000</f>
        <v>41.639954799999998</v>
      </c>
      <c r="M1684" s="3">
        <f>[1]!EM_S_STM07_IS($A1684,"9",DATE(M$4,12,31),"1")/1000000</f>
        <v>460.12978966000003</v>
      </c>
      <c r="N1684" s="3">
        <f>[1]!EM_S_STM07_IS($A1684,"61",DATE(M$4,12,31),"1")/1000000</f>
        <v>47.071472100000001</v>
      </c>
      <c r="O1684" s="6">
        <f t="shared" si="54"/>
        <v>0.21890844471797144</v>
      </c>
      <c r="P1684" s="6">
        <f t="shared" si="55"/>
        <v>0.212195007488853</v>
      </c>
    </row>
    <row r="1685" spans="1:16" x14ac:dyDescent="0.25">
      <c r="A1685" s="5" t="s">
        <v>1679</v>
      </c>
      <c r="B1685" s="5" t="s">
        <v>4741</v>
      </c>
      <c r="C1685" s="3">
        <f>[1]!EM_S_STM07_IS($A1685,"9",DATE(C$4,12,31),"1")/1000000</f>
        <v>177.60981688999999</v>
      </c>
      <c r="D1685" s="3">
        <f>[1]!EM_S_STM07_IS($A1685,"61",DATE(C$4,12,31),"1")/1000000</f>
        <v>30.808332979999999</v>
      </c>
      <c r="E1685" s="3">
        <f>[1]!EM_S_STM07_IS($A1685,"9",DATE(E$4,12,31),"1")/1000000</f>
        <v>223.18030672</v>
      </c>
      <c r="F1685" s="3">
        <f>[1]!EM_S_STM07_IS($A1685,"61",DATE(E$4,12,31),"1")/1000000</f>
        <v>37.133207319999997</v>
      </c>
      <c r="G1685" s="3">
        <f>[1]!EM_S_STM07_IS($A1685,"9",DATE(G$4,12,31),"1")/1000000</f>
        <v>225.27282680000002</v>
      </c>
      <c r="H1685" s="3">
        <f>[1]!EM_S_STM07_IS($A1685,"61",DATE(G$4,12,31),"1")/1000000</f>
        <v>35.477991070000002</v>
      </c>
      <c r="I1685" s="3">
        <f>[1]!EM_S_STM07_IS($A1685,"9",DATE(I$4,12,31),"1")/1000000</f>
        <v>255.38512146000002</v>
      </c>
      <c r="J1685" s="3">
        <f>[1]!EM_S_STM07_IS($A1685,"61",DATE(I$4,12,31),"1")/1000000</f>
        <v>34.958543499999998</v>
      </c>
      <c r="K1685" s="3">
        <f>[1]!EM_S_STM07_IS($A1685,"9",DATE(K$4,12,31),"1")/1000000</f>
        <v>243.42865911000001</v>
      </c>
      <c r="L1685" s="3">
        <f>[1]!EM_S_STM07_IS($A1685,"61",DATE(K$4,12,31),"1")/1000000</f>
        <v>28.71870693</v>
      </c>
      <c r="M1685" s="3">
        <f>[1]!EM_S_STM07_IS($A1685,"9",DATE(M$4,12,31),"1")/1000000</f>
        <v>191.25058499000002</v>
      </c>
      <c r="N1685" s="3">
        <f>[1]!EM_S_STM07_IS($A1685,"61",DATE(M$4,12,31),"1")/1000000</f>
        <v>5.0279978700000001</v>
      </c>
      <c r="O1685" s="6">
        <f t="shared" si="54"/>
        <v>1.4909134100111965E-2</v>
      </c>
      <c r="P1685" s="6">
        <f t="shared" si="55"/>
        <v>-0.3041023384885404</v>
      </c>
    </row>
    <row r="1686" spans="1:16" x14ac:dyDescent="0.25">
      <c r="A1686" s="5" t="s">
        <v>1680</v>
      </c>
      <c r="B1686" s="5" t="s">
        <v>4742</v>
      </c>
      <c r="C1686" s="3" t="e">
        <f>[1]!EM_S_STM07_IS($A1686,"9",DATE(C$4,12,31),"1")/1000000</f>
        <v>#VALUE!</v>
      </c>
      <c r="D1686" s="3" t="e">
        <f>[1]!EM_S_STM07_IS($A1686,"61",DATE(C$4,12,31),"1")/1000000</f>
        <v>#VALUE!</v>
      </c>
      <c r="E1686" s="3">
        <f>[1]!EM_S_STM07_IS($A1686,"9",DATE(E$4,12,31),"1")/1000000</f>
        <v>628.39715317999992</v>
      </c>
      <c r="F1686" s="3">
        <f>[1]!EM_S_STM07_IS($A1686,"61",DATE(E$4,12,31),"1")/1000000</f>
        <v>57.90173781</v>
      </c>
      <c r="G1686" s="3">
        <f>[1]!EM_S_STM07_IS($A1686,"9",DATE(G$4,12,31),"1")/1000000</f>
        <v>672.92881852999994</v>
      </c>
      <c r="H1686" s="3">
        <f>[1]!EM_S_STM07_IS($A1686,"61",DATE(G$4,12,31),"1")/1000000</f>
        <v>60.331761450000002</v>
      </c>
      <c r="I1686" s="3">
        <f>[1]!EM_S_STM07_IS($A1686,"9",DATE(I$4,12,31),"1")/1000000</f>
        <v>692.70760158000007</v>
      </c>
      <c r="J1686" s="3">
        <f>[1]!EM_S_STM07_IS($A1686,"61",DATE(I$4,12,31),"1")/1000000</f>
        <v>77.416583219999993</v>
      </c>
      <c r="K1686" s="3">
        <f>[1]!EM_S_STM07_IS($A1686,"9",DATE(K$4,12,31),"1")/1000000</f>
        <v>839.31248822999999</v>
      </c>
      <c r="L1686" s="3">
        <f>[1]!EM_S_STM07_IS($A1686,"61",DATE(K$4,12,31),"1")/1000000</f>
        <v>89.544792479999998</v>
      </c>
      <c r="M1686" s="3">
        <f>[1]!EM_S_STM07_IS($A1686,"9",DATE(M$4,12,31),"1")/1000000</f>
        <v>1452.3861322299999</v>
      </c>
      <c r="N1686" s="3">
        <f>[1]!EM_S_STM07_IS($A1686,"61",DATE(M$4,12,31),"1")/1000000</f>
        <v>147.19094203</v>
      </c>
      <c r="O1686" s="6" t="str">
        <f t="shared" si="54"/>
        <v/>
      </c>
      <c r="P1686" s="6" t="str">
        <f t="shared" si="55"/>
        <v/>
      </c>
    </row>
    <row r="1687" spans="1:16" x14ac:dyDescent="0.25">
      <c r="A1687" s="5" t="s">
        <v>1681</v>
      </c>
      <c r="B1687" s="5" t="s">
        <v>4743</v>
      </c>
      <c r="C1687" s="3" t="e">
        <f>[1]!EM_S_STM07_IS($A1687,"9",DATE(C$4,12,31),"1")/1000000</f>
        <v>#VALUE!</v>
      </c>
      <c r="D1687" s="3" t="e">
        <f>[1]!EM_S_STM07_IS($A1687,"61",DATE(C$4,12,31),"1")/1000000</f>
        <v>#VALUE!</v>
      </c>
      <c r="E1687" s="3">
        <f>[1]!EM_S_STM07_IS($A1687,"9",DATE(E$4,12,31),"1")/1000000</f>
        <v>138.85196686</v>
      </c>
      <c r="F1687" s="3">
        <f>[1]!EM_S_STM07_IS($A1687,"61",DATE(E$4,12,31),"1")/1000000</f>
        <v>44.693180679999998</v>
      </c>
      <c r="G1687" s="3">
        <f>[1]!EM_S_STM07_IS($A1687,"9",DATE(G$4,12,31),"1")/1000000</f>
        <v>245.60891802</v>
      </c>
      <c r="H1687" s="3">
        <f>[1]!EM_S_STM07_IS($A1687,"61",DATE(G$4,12,31),"1")/1000000</f>
        <v>76.618896950000007</v>
      </c>
      <c r="I1687" s="3">
        <f>[1]!EM_S_STM07_IS($A1687,"9",DATE(I$4,12,31),"1")/1000000</f>
        <v>345.37313224000002</v>
      </c>
      <c r="J1687" s="3">
        <f>[1]!EM_S_STM07_IS($A1687,"61",DATE(I$4,12,31),"1")/1000000</f>
        <v>97.704268389999996</v>
      </c>
      <c r="K1687" s="3">
        <f>[1]!EM_S_STM07_IS($A1687,"9",DATE(K$4,12,31),"1")/1000000</f>
        <v>475.89811901000002</v>
      </c>
      <c r="L1687" s="3">
        <f>[1]!EM_S_STM07_IS($A1687,"61",DATE(K$4,12,31),"1")/1000000</f>
        <v>117.47338067</v>
      </c>
      <c r="M1687" s="3">
        <f>[1]!EM_S_STM07_IS($A1687,"9",DATE(M$4,12,31),"1")/1000000</f>
        <v>734.03521523999996</v>
      </c>
      <c r="N1687" s="3">
        <f>[1]!EM_S_STM07_IS($A1687,"61",DATE(M$4,12,31),"1")/1000000</f>
        <v>107.68990769</v>
      </c>
      <c r="O1687" s="6" t="str">
        <f t="shared" si="54"/>
        <v/>
      </c>
      <c r="P1687" s="6" t="str">
        <f t="shared" si="55"/>
        <v/>
      </c>
    </row>
    <row r="1688" spans="1:16" x14ac:dyDescent="0.25">
      <c r="A1688" s="5" t="s">
        <v>1682</v>
      </c>
      <c r="B1688" s="5" t="s">
        <v>4744</v>
      </c>
      <c r="C1688" s="3" t="e">
        <f>[1]!EM_S_STM07_IS($A1688,"9",DATE(C$4,12,31),"1")/1000000</f>
        <v>#VALUE!</v>
      </c>
      <c r="D1688" s="3" t="e">
        <f>[1]!EM_S_STM07_IS($A1688,"61",DATE(C$4,12,31),"1")/1000000</f>
        <v>#VALUE!</v>
      </c>
      <c r="E1688" s="3">
        <f>[1]!EM_S_STM07_IS($A1688,"9",DATE(E$4,12,31),"1")/1000000</f>
        <v>110.4336</v>
      </c>
      <c r="F1688" s="3">
        <f>[1]!EM_S_STM07_IS($A1688,"61",DATE(E$4,12,31),"1")/1000000</f>
        <v>47.9846</v>
      </c>
      <c r="G1688" s="3">
        <f>[1]!EM_S_STM07_IS($A1688,"9",DATE(G$4,12,31),"1")/1000000</f>
        <v>144.46515855999999</v>
      </c>
      <c r="H1688" s="3">
        <f>[1]!EM_S_STM07_IS($A1688,"61",DATE(G$4,12,31),"1")/1000000</f>
        <v>55.25668752</v>
      </c>
      <c r="I1688" s="3">
        <f>[1]!EM_S_STM07_IS($A1688,"9",DATE(I$4,12,31),"1")/1000000</f>
        <v>150.80833282</v>
      </c>
      <c r="J1688" s="3">
        <f>[1]!EM_S_STM07_IS($A1688,"61",DATE(I$4,12,31),"1")/1000000</f>
        <v>57.906493619999999</v>
      </c>
      <c r="K1688" s="3">
        <f>[1]!EM_S_STM07_IS($A1688,"9",DATE(K$4,12,31),"1")/1000000</f>
        <v>200.64377009999998</v>
      </c>
      <c r="L1688" s="3">
        <f>[1]!EM_S_STM07_IS($A1688,"61",DATE(K$4,12,31),"1")/1000000</f>
        <v>88.675340989999995</v>
      </c>
      <c r="M1688" s="3">
        <f>[1]!EM_S_STM07_IS($A1688,"9",DATE(M$4,12,31),"1")/1000000</f>
        <v>237.03089084999999</v>
      </c>
      <c r="N1688" s="3">
        <f>[1]!EM_S_STM07_IS($A1688,"61",DATE(M$4,12,31),"1")/1000000</f>
        <v>103.26562365000001</v>
      </c>
      <c r="O1688" s="6" t="str">
        <f t="shared" si="54"/>
        <v/>
      </c>
      <c r="P1688" s="6" t="str">
        <f t="shared" si="55"/>
        <v/>
      </c>
    </row>
    <row r="1689" spans="1:16" x14ac:dyDescent="0.25">
      <c r="A1689" s="5" t="s">
        <v>1683</v>
      </c>
      <c r="B1689" s="5" t="s">
        <v>4745</v>
      </c>
      <c r="C1689" s="3" t="e">
        <f>[1]!EM_S_STM07_IS($A1689,"9",DATE(C$4,12,31),"1")/1000000</f>
        <v>#VALUE!</v>
      </c>
      <c r="D1689" s="3" t="e">
        <f>[1]!EM_S_STM07_IS($A1689,"61",DATE(C$4,12,31),"1")/1000000</f>
        <v>#VALUE!</v>
      </c>
      <c r="E1689" s="3">
        <f>[1]!EM_S_STM07_IS($A1689,"9",DATE(E$4,12,31),"1")/1000000</f>
        <v>270.72801141000002</v>
      </c>
      <c r="F1689" s="3">
        <f>[1]!EM_S_STM07_IS($A1689,"61",DATE(E$4,12,31),"1")/1000000</f>
        <v>57.717224619999996</v>
      </c>
      <c r="G1689" s="3">
        <f>[1]!EM_S_STM07_IS($A1689,"9",DATE(G$4,12,31),"1")/1000000</f>
        <v>284.88152658999996</v>
      </c>
      <c r="H1689" s="3">
        <f>[1]!EM_S_STM07_IS($A1689,"61",DATE(G$4,12,31),"1")/1000000</f>
        <v>61.971763960000004</v>
      </c>
      <c r="I1689" s="3">
        <f>[1]!EM_S_STM07_IS($A1689,"9",DATE(I$4,12,31),"1")/1000000</f>
        <v>282.25894042000004</v>
      </c>
      <c r="J1689" s="3">
        <f>[1]!EM_S_STM07_IS($A1689,"61",DATE(I$4,12,31),"1")/1000000</f>
        <v>69.146555599999999</v>
      </c>
      <c r="K1689" s="3">
        <f>[1]!EM_S_STM07_IS($A1689,"9",DATE(K$4,12,31),"1")/1000000</f>
        <v>287.21561937000001</v>
      </c>
      <c r="L1689" s="3">
        <f>[1]!EM_S_STM07_IS($A1689,"61",DATE(K$4,12,31),"1")/1000000</f>
        <v>69.629628230000009</v>
      </c>
      <c r="M1689" s="3">
        <f>[1]!EM_S_STM07_IS($A1689,"9",DATE(M$4,12,31),"1")/1000000</f>
        <v>340.27708532999998</v>
      </c>
      <c r="N1689" s="3">
        <f>[1]!EM_S_STM07_IS($A1689,"61",DATE(M$4,12,31),"1")/1000000</f>
        <v>84.177980120000001</v>
      </c>
      <c r="O1689" s="6" t="str">
        <f t="shared" si="54"/>
        <v/>
      </c>
      <c r="P1689" s="6" t="str">
        <f t="shared" si="55"/>
        <v/>
      </c>
    </row>
    <row r="1690" spans="1:16" x14ac:dyDescent="0.25">
      <c r="A1690" s="5" t="s">
        <v>1684</v>
      </c>
      <c r="B1690" s="5" t="s">
        <v>4746</v>
      </c>
      <c r="C1690" s="3">
        <f>[1]!EM_S_STM07_IS($A1690,"9",DATE(C$4,12,31),"1")/1000000</f>
        <v>231.18738912000001</v>
      </c>
      <c r="D1690" s="3">
        <f>[1]!EM_S_STM07_IS($A1690,"61",DATE(C$4,12,31),"1")/1000000</f>
        <v>60.389015380000004</v>
      </c>
      <c r="E1690" s="3">
        <f>[1]!EM_S_STM07_IS($A1690,"9",DATE(E$4,12,31),"1")/1000000</f>
        <v>358.05501411</v>
      </c>
      <c r="F1690" s="3">
        <f>[1]!EM_S_STM07_IS($A1690,"61",DATE(E$4,12,31),"1")/1000000</f>
        <v>76.310624419999996</v>
      </c>
      <c r="G1690" s="3">
        <f>[1]!EM_S_STM07_IS($A1690,"9",DATE(G$4,12,31),"1")/1000000</f>
        <v>413.63496989999999</v>
      </c>
      <c r="H1690" s="3">
        <f>[1]!EM_S_STM07_IS($A1690,"61",DATE(G$4,12,31),"1")/1000000</f>
        <v>84.222594010000009</v>
      </c>
      <c r="I1690" s="3">
        <f>[1]!EM_S_STM07_IS($A1690,"9",DATE(I$4,12,31),"1")/1000000</f>
        <v>464.40376139999995</v>
      </c>
      <c r="J1690" s="3">
        <f>[1]!EM_S_STM07_IS($A1690,"61",DATE(I$4,12,31),"1")/1000000</f>
        <v>93.60782433</v>
      </c>
      <c r="K1690" s="3">
        <f>[1]!EM_S_STM07_IS($A1690,"9",DATE(K$4,12,31),"1")/1000000</f>
        <v>486.47226330000001</v>
      </c>
      <c r="L1690" s="3">
        <f>[1]!EM_S_STM07_IS($A1690,"61",DATE(K$4,12,31),"1")/1000000</f>
        <v>101.35886236</v>
      </c>
      <c r="M1690" s="3">
        <f>[1]!EM_S_STM07_IS($A1690,"9",DATE(M$4,12,31),"1")/1000000</f>
        <v>567.32599872000003</v>
      </c>
      <c r="N1690" s="3">
        <f>[1]!EM_S_STM07_IS($A1690,"61",DATE(M$4,12,31),"1")/1000000</f>
        <v>108.27804868999999</v>
      </c>
      <c r="O1690" s="6">
        <f t="shared" si="54"/>
        <v>0.19666808663547419</v>
      </c>
      <c r="P1690" s="6">
        <f t="shared" si="55"/>
        <v>0.1238710761487154</v>
      </c>
    </row>
    <row r="1691" spans="1:16" x14ac:dyDescent="0.25">
      <c r="A1691" s="5" t="s">
        <v>1685</v>
      </c>
      <c r="B1691" s="5" t="s">
        <v>4747</v>
      </c>
      <c r="C1691" s="3">
        <f>[1]!EM_S_STM07_IS($A1691,"9",DATE(C$4,12,31),"1")/1000000</f>
        <v>296.98732511000003</v>
      </c>
      <c r="D1691" s="3">
        <f>[1]!EM_S_STM07_IS($A1691,"61",DATE(C$4,12,31),"1")/1000000</f>
        <v>115.3204944</v>
      </c>
      <c r="E1691" s="3">
        <f>[1]!EM_S_STM07_IS($A1691,"9",DATE(E$4,12,31),"1")/1000000</f>
        <v>306.22117230000003</v>
      </c>
      <c r="F1691" s="3">
        <f>[1]!EM_S_STM07_IS($A1691,"61",DATE(E$4,12,31),"1")/1000000</f>
        <v>133.83407023000001</v>
      </c>
      <c r="G1691" s="3">
        <f>[1]!EM_S_STM07_IS($A1691,"9",DATE(G$4,12,31),"1")/1000000</f>
        <v>348.17080212000002</v>
      </c>
      <c r="H1691" s="3">
        <f>[1]!EM_S_STM07_IS($A1691,"61",DATE(G$4,12,31),"1")/1000000</f>
        <v>162.69838941</v>
      </c>
      <c r="I1691" s="3">
        <f>[1]!EM_S_STM07_IS($A1691,"9",DATE(I$4,12,31),"1")/1000000</f>
        <v>303.39906886</v>
      </c>
      <c r="J1691" s="3">
        <f>[1]!EM_S_STM07_IS($A1691,"61",DATE(I$4,12,31),"1")/1000000</f>
        <v>146.42849618</v>
      </c>
      <c r="K1691" s="3">
        <f>[1]!EM_S_STM07_IS($A1691,"9",DATE(K$4,12,31),"1")/1000000</f>
        <v>223.0132874</v>
      </c>
      <c r="L1691" s="3">
        <f>[1]!EM_S_STM07_IS($A1691,"61",DATE(K$4,12,31),"1")/1000000</f>
        <v>75.284006480000002</v>
      </c>
      <c r="M1691" s="3">
        <f>[1]!EM_S_STM07_IS($A1691,"9",DATE(M$4,12,31),"1")/1000000</f>
        <v>77.873802560000001</v>
      </c>
      <c r="N1691" s="3">
        <f>[1]!EM_S_STM07_IS($A1691,"61",DATE(M$4,12,31),"1")/1000000</f>
        <v>-55.327063100000004</v>
      </c>
      <c r="O1691" s="6">
        <f t="shared" si="54"/>
        <v>-0.23487799345196558</v>
      </c>
      <c r="P1691" s="6">
        <f t="shared" si="55"/>
        <v>-1.863388429678233</v>
      </c>
    </row>
    <row r="1692" spans="1:16" x14ac:dyDescent="0.25">
      <c r="A1692" s="5" t="s">
        <v>1686</v>
      </c>
      <c r="B1692" s="5" t="s">
        <v>4748</v>
      </c>
      <c r="C1692" s="3" t="e">
        <f>[1]!EM_S_STM07_IS($A1692,"9",DATE(C$4,12,31),"1")/1000000</f>
        <v>#VALUE!</v>
      </c>
      <c r="D1692" s="3" t="e">
        <f>[1]!EM_S_STM07_IS($A1692,"61",DATE(C$4,12,31),"1")/1000000</f>
        <v>#VALUE!</v>
      </c>
      <c r="E1692" s="3">
        <f>[1]!EM_S_STM07_IS($A1692,"9",DATE(E$4,12,31),"1")/1000000</f>
        <v>203.67079397000001</v>
      </c>
      <c r="F1692" s="3">
        <f>[1]!EM_S_STM07_IS($A1692,"61",DATE(E$4,12,31),"1")/1000000</f>
        <v>42.453868249999999</v>
      </c>
      <c r="G1692" s="3">
        <f>[1]!EM_S_STM07_IS($A1692,"9",DATE(G$4,12,31),"1")/1000000</f>
        <v>261.42137344000002</v>
      </c>
      <c r="H1692" s="3">
        <f>[1]!EM_S_STM07_IS($A1692,"61",DATE(G$4,12,31),"1")/1000000</f>
        <v>46.65326735</v>
      </c>
      <c r="I1692" s="3">
        <f>[1]!EM_S_STM07_IS($A1692,"9",DATE(I$4,12,31),"1")/1000000</f>
        <v>323.23059998000002</v>
      </c>
      <c r="J1692" s="3">
        <f>[1]!EM_S_STM07_IS($A1692,"61",DATE(I$4,12,31),"1")/1000000</f>
        <v>65.436929370000001</v>
      </c>
      <c r="K1692" s="3">
        <f>[1]!EM_S_STM07_IS($A1692,"9",DATE(K$4,12,31),"1")/1000000</f>
        <v>402.41758663999997</v>
      </c>
      <c r="L1692" s="3">
        <f>[1]!EM_S_STM07_IS($A1692,"61",DATE(K$4,12,31),"1")/1000000</f>
        <v>90.080983989999993</v>
      </c>
      <c r="M1692" s="3">
        <f>[1]!EM_S_STM07_IS($A1692,"9",DATE(M$4,12,31),"1")/1000000</f>
        <v>432.07274891000003</v>
      </c>
      <c r="N1692" s="3">
        <f>[1]!EM_S_STM07_IS($A1692,"61",DATE(M$4,12,31),"1")/1000000</f>
        <v>105.21336014000001</v>
      </c>
      <c r="O1692" s="6" t="str">
        <f t="shared" si="54"/>
        <v/>
      </c>
      <c r="P1692" s="6" t="str">
        <f t="shared" si="55"/>
        <v/>
      </c>
    </row>
    <row r="1693" spans="1:16" x14ac:dyDescent="0.25">
      <c r="A1693" s="5" t="s">
        <v>1687</v>
      </c>
      <c r="B1693" s="5" t="s">
        <v>4749</v>
      </c>
      <c r="C1693" s="3">
        <f>[1]!EM_S_STM07_IS($A1693,"9",DATE(C$4,12,31),"1")/1000000</f>
        <v>112.65017003</v>
      </c>
      <c r="D1693" s="3">
        <f>[1]!EM_S_STM07_IS($A1693,"61",DATE(C$4,12,31),"1")/1000000</f>
        <v>34.295036229999994</v>
      </c>
      <c r="E1693" s="3">
        <f>[1]!EM_S_STM07_IS($A1693,"9",DATE(E$4,12,31),"1")/1000000</f>
        <v>145.20004922000001</v>
      </c>
      <c r="F1693" s="3">
        <f>[1]!EM_S_STM07_IS($A1693,"61",DATE(E$4,12,31),"1")/1000000</f>
        <v>53.64720054</v>
      </c>
      <c r="G1693" s="3">
        <f>[1]!EM_S_STM07_IS($A1693,"9",DATE(G$4,12,31),"1")/1000000</f>
        <v>221.60481953999999</v>
      </c>
      <c r="H1693" s="3">
        <f>[1]!EM_S_STM07_IS($A1693,"61",DATE(G$4,12,31),"1")/1000000</f>
        <v>65.3759029</v>
      </c>
      <c r="I1693" s="3">
        <f>[1]!EM_S_STM07_IS($A1693,"9",DATE(I$4,12,31),"1")/1000000</f>
        <v>197.41913259</v>
      </c>
      <c r="J1693" s="3">
        <f>[1]!EM_S_STM07_IS($A1693,"61",DATE(I$4,12,31),"1")/1000000</f>
        <v>45.619628679999998</v>
      </c>
      <c r="K1693" s="3">
        <f>[1]!EM_S_STM07_IS($A1693,"9",DATE(K$4,12,31),"1")/1000000</f>
        <v>138.49110725</v>
      </c>
      <c r="L1693" s="3">
        <f>[1]!EM_S_STM07_IS($A1693,"61",DATE(K$4,12,31),"1")/1000000</f>
        <v>37.331024450000001</v>
      </c>
      <c r="M1693" s="3">
        <f>[1]!EM_S_STM07_IS($A1693,"9",DATE(M$4,12,31),"1")/1000000</f>
        <v>185.39604121000002</v>
      </c>
      <c r="N1693" s="3">
        <f>[1]!EM_S_STM07_IS($A1693,"61",DATE(M$4,12,31),"1")/1000000</f>
        <v>34.002279510000001</v>
      </c>
      <c r="O1693" s="6">
        <f t="shared" si="54"/>
        <v>0.10477470222565466</v>
      </c>
      <c r="P1693" s="6">
        <f t="shared" si="55"/>
        <v>-1.7131430108905388E-3</v>
      </c>
    </row>
    <row r="1694" spans="1:16" x14ac:dyDescent="0.25">
      <c r="A1694" s="5" t="s">
        <v>1688</v>
      </c>
      <c r="B1694" s="5" t="s">
        <v>4750</v>
      </c>
      <c r="C1694" s="3">
        <f>[1]!EM_S_STM07_IS($A1694,"9",DATE(C$4,12,31),"1")/1000000</f>
        <v>218.66292846000002</v>
      </c>
      <c r="D1694" s="3">
        <f>[1]!EM_S_STM07_IS($A1694,"61",DATE(C$4,12,31),"1")/1000000</f>
        <v>35.266463270000003</v>
      </c>
      <c r="E1694" s="3">
        <f>[1]!EM_S_STM07_IS($A1694,"9",DATE(E$4,12,31),"1")/1000000</f>
        <v>265.55418078000002</v>
      </c>
      <c r="F1694" s="3">
        <f>[1]!EM_S_STM07_IS($A1694,"61",DATE(E$4,12,31),"1")/1000000</f>
        <v>40.772122229999994</v>
      </c>
      <c r="G1694" s="3">
        <f>[1]!EM_S_STM07_IS($A1694,"9",DATE(G$4,12,31),"1")/1000000</f>
        <v>209.35734151</v>
      </c>
      <c r="H1694" s="3">
        <f>[1]!EM_S_STM07_IS($A1694,"61",DATE(G$4,12,31),"1")/1000000</f>
        <v>28.239759790000001</v>
      </c>
      <c r="I1694" s="3">
        <f>[1]!EM_S_STM07_IS($A1694,"9",DATE(I$4,12,31),"1")/1000000</f>
        <v>243.76544380000001</v>
      </c>
      <c r="J1694" s="3">
        <f>[1]!EM_S_STM07_IS($A1694,"61",DATE(I$4,12,31),"1")/1000000</f>
        <v>35.137104270000002</v>
      </c>
      <c r="K1694" s="3">
        <f>[1]!EM_S_STM07_IS($A1694,"9",DATE(K$4,12,31),"1")/1000000</f>
        <v>269.83077735000001</v>
      </c>
      <c r="L1694" s="3">
        <f>[1]!EM_S_STM07_IS($A1694,"61",DATE(K$4,12,31),"1")/1000000</f>
        <v>32.089477359999997</v>
      </c>
      <c r="M1694" s="3">
        <f>[1]!EM_S_STM07_IS($A1694,"9",DATE(M$4,12,31),"1")/1000000</f>
        <v>257.44051030999998</v>
      </c>
      <c r="N1694" s="3">
        <f>[1]!EM_S_STM07_IS($A1694,"61",DATE(M$4,12,31),"1")/1000000</f>
        <v>32.038866300000002</v>
      </c>
      <c r="O1694" s="6">
        <f t="shared" si="54"/>
        <v>3.3190360210472392E-2</v>
      </c>
      <c r="P1694" s="6">
        <f t="shared" si="55"/>
        <v>-1.9013464836024618E-2</v>
      </c>
    </row>
    <row r="1695" spans="1:16" x14ac:dyDescent="0.25">
      <c r="A1695" s="5" t="s">
        <v>1689</v>
      </c>
      <c r="B1695" s="5" t="s">
        <v>4751</v>
      </c>
      <c r="C1695" s="3" t="e">
        <f>[1]!EM_S_STM07_IS($A1695,"9",DATE(C$4,12,31),"1")/1000000</f>
        <v>#VALUE!</v>
      </c>
      <c r="D1695" s="3" t="e">
        <f>[1]!EM_S_STM07_IS($A1695,"61",DATE(C$4,12,31),"1")/1000000</f>
        <v>#VALUE!</v>
      </c>
      <c r="E1695" s="3">
        <f>[1]!EM_S_STM07_IS($A1695,"9",DATE(E$4,12,31),"1")/1000000</f>
        <v>320.96177989</v>
      </c>
      <c r="F1695" s="3">
        <f>[1]!EM_S_STM07_IS($A1695,"61",DATE(E$4,12,31),"1")/1000000</f>
        <v>147.68523009999998</v>
      </c>
      <c r="G1695" s="3">
        <f>[1]!EM_S_STM07_IS($A1695,"9",DATE(G$4,12,31),"1")/1000000</f>
        <v>225.99693825999998</v>
      </c>
      <c r="H1695" s="3">
        <f>[1]!EM_S_STM07_IS($A1695,"61",DATE(G$4,12,31),"1")/1000000</f>
        <v>83.97272676</v>
      </c>
      <c r="I1695" s="3">
        <f>[1]!EM_S_STM07_IS($A1695,"9",DATE(I$4,12,31),"1")/1000000</f>
        <v>184.38650969</v>
      </c>
      <c r="J1695" s="3">
        <f>[1]!EM_S_STM07_IS($A1695,"61",DATE(I$4,12,31),"1")/1000000</f>
        <v>36.432886409999995</v>
      </c>
      <c r="K1695" s="3">
        <f>[1]!EM_S_STM07_IS($A1695,"9",DATE(K$4,12,31),"1")/1000000</f>
        <v>158.84043756</v>
      </c>
      <c r="L1695" s="3">
        <f>[1]!EM_S_STM07_IS($A1695,"61",DATE(K$4,12,31),"1")/1000000</f>
        <v>37.287179030000004</v>
      </c>
      <c r="M1695" s="3">
        <f>[1]!EM_S_STM07_IS($A1695,"9",DATE(M$4,12,31),"1")/1000000</f>
        <v>151.22105740000001</v>
      </c>
      <c r="N1695" s="3">
        <f>[1]!EM_S_STM07_IS($A1695,"61",DATE(M$4,12,31),"1")/1000000</f>
        <v>12.07469933</v>
      </c>
      <c r="O1695" s="6" t="str">
        <f t="shared" si="54"/>
        <v/>
      </c>
      <c r="P1695" s="6" t="str">
        <f t="shared" si="55"/>
        <v/>
      </c>
    </row>
    <row r="1696" spans="1:16" x14ac:dyDescent="0.25">
      <c r="A1696" s="5" t="s">
        <v>1690</v>
      </c>
      <c r="B1696" s="5" t="s">
        <v>4752</v>
      </c>
      <c r="C1696" s="3">
        <f>[1]!EM_S_STM07_IS($A1696,"9",DATE(C$4,12,31),"1")/1000000</f>
        <v>593.81709999999998</v>
      </c>
      <c r="D1696" s="3">
        <f>[1]!EM_S_STM07_IS($A1696,"61",DATE(C$4,12,31),"1")/1000000</f>
        <v>41.831400000000002</v>
      </c>
      <c r="E1696" s="3">
        <f>[1]!EM_S_STM07_IS($A1696,"9",DATE(E$4,12,31),"1")/1000000</f>
        <v>772.15007888000002</v>
      </c>
      <c r="F1696" s="3">
        <f>[1]!EM_S_STM07_IS($A1696,"61",DATE(E$4,12,31),"1")/1000000</f>
        <v>55.883612409999998</v>
      </c>
      <c r="G1696" s="3">
        <f>[1]!EM_S_STM07_IS($A1696,"9",DATE(G$4,12,31),"1")/1000000</f>
        <v>737.80115690000002</v>
      </c>
      <c r="H1696" s="3">
        <f>[1]!EM_S_STM07_IS($A1696,"61",DATE(G$4,12,31),"1")/1000000</f>
        <v>55.395399359999999</v>
      </c>
      <c r="I1696" s="3">
        <f>[1]!EM_S_STM07_IS($A1696,"9",DATE(I$4,12,31),"1")/1000000</f>
        <v>789.11415133000003</v>
      </c>
      <c r="J1696" s="3">
        <f>[1]!EM_S_STM07_IS($A1696,"61",DATE(I$4,12,31),"1")/1000000</f>
        <v>57.381153149999996</v>
      </c>
      <c r="K1696" s="3">
        <f>[1]!EM_S_STM07_IS($A1696,"9",DATE(K$4,12,31),"1")/1000000</f>
        <v>687.32416804000002</v>
      </c>
      <c r="L1696" s="3">
        <f>[1]!EM_S_STM07_IS($A1696,"61",DATE(K$4,12,31),"1")/1000000</f>
        <v>46.199474860000002</v>
      </c>
      <c r="M1696" s="3">
        <f>[1]!EM_S_STM07_IS($A1696,"9",DATE(M$4,12,31),"1")/1000000</f>
        <v>667.40166877000001</v>
      </c>
      <c r="N1696" s="3">
        <f>[1]!EM_S_STM07_IS($A1696,"61",DATE(M$4,12,31),"1")/1000000</f>
        <v>4.1701730599999998</v>
      </c>
      <c r="O1696" s="6">
        <f t="shared" si="54"/>
        <v>2.3639221154606149E-2</v>
      </c>
      <c r="P1696" s="6">
        <f t="shared" si="55"/>
        <v>-0.36943431104568769</v>
      </c>
    </row>
    <row r="1697" spans="1:16" x14ac:dyDescent="0.25">
      <c r="A1697" s="5" t="s">
        <v>1691</v>
      </c>
      <c r="B1697" s="5" t="s">
        <v>4753</v>
      </c>
      <c r="C1697" s="3">
        <f>[1]!EM_S_STM07_IS($A1697,"9",DATE(C$4,12,31),"1")/1000000</f>
        <v>355.77468045000001</v>
      </c>
      <c r="D1697" s="3">
        <f>[1]!EM_S_STM07_IS($A1697,"61",DATE(C$4,12,31),"1")/1000000</f>
        <v>45.385763539999999</v>
      </c>
      <c r="E1697" s="3">
        <f>[1]!EM_S_STM07_IS($A1697,"9",DATE(E$4,12,31),"1")/1000000</f>
        <v>423.05119218999999</v>
      </c>
      <c r="F1697" s="3">
        <f>[1]!EM_S_STM07_IS($A1697,"61",DATE(E$4,12,31),"1")/1000000</f>
        <v>80.238138280000001</v>
      </c>
      <c r="G1697" s="3">
        <f>[1]!EM_S_STM07_IS($A1697,"9",DATE(G$4,12,31),"1")/1000000</f>
        <v>491.66199313999999</v>
      </c>
      <c r="H1697" s="3">
        <f>[1]!EM_S_STM07_IS($A1697,"61",DATE(G$4,12,31),"1")/1000000</f>
        <v>92.13679762999999</v>
      </c>
      <c r="I1697" s="3">
        <f>[1]!EM_S_STM07_IS($A1697,"9",DATE(I$4,12,31),"1")/1000000</f>
        <v>595.29723595000007</v>
      </c>
      <c r="J1697" s="3">
        <f>[1]!EM_S_STM07_IS($A1697,"61",DATE(I$4,12,31),"1")/1000000</f>
        <v>118.53679219</v>
      </c>
      <c r="K1697" s="3">
        <f>[1]!EM_S_STM07_IS($A1697,"9",DATE(K$4,12,31),"1")/1000000</f>
        <v>649.14357160999998</v>
      </c>
      <c r="L1697" s="3">
        <f>[1]!EM_S_STM07_IS($A1697,"61",DATE(K$4,12,31),"1")/1000000</f>
        <v>131.21108340000001</v>
      </c>
      <c r="M1697" s="3">
        <f>[1]!EM_S_STM07_IS($A1697,"9",DATE(M$4,12,31),"1")/1000000</f>
        <v>696.30543353999997</v>
      </c>
      <c r="N1697" s="3">
        <f>[1]!EM_S_STM07_IS($A1697,"61",DATE(M$4,12,31),"1")/1000000</f>
        <v>147.80505955999999</v>
      </c>
      <c r="O1697" s="6">
        <f t="shared" si="54"/>
        <v>0.14373378332693743</v>
      </c>
      <c r="P1697" s="6">
        <f t="shared" si="55"/>
        <v>0.26635051386016029</v>
      </c>
    </row>
    <row r="1698" spans="1:16" x14ac:dyDescent="0.25">
      <c r="A1698" s="5" t="s">
        <v>1692</v>
      </c>
      <c r="B1698" s="5" t="s">
        <v>4754</v>
      </c>
      <c r="C1698" s="3" t="e">
        <f>[1]!EM_S_STM07_IS($A1698,"9",DATE(C$4,12,31),"1")/1000000</f>
        <v>#VALUE!</v>
      </c>
      <c r="D1698" s="3" t="e">
        <f>[1]!EM_S_STM07_IS($A1698,"61",DATE(C$4,12,31),"1")/1000000</f>
        <v>#VALUE!</v>
      </c>
      <c r="E1698" s="3">
        <f>[1]!EM_S_STM07_IS($A1698,"9",DATE(E$4,12,31),"1")/1000000</f>
        <v>98.681836590000003</v>
      </c>
      <c r="F1698" s="3">
        <f>[1]!EM_S_STM07_IS($A1698,"61",DATE(E$4,12,31),"1")/1000000</f>
        <v>26.44075248</v>
      </c>
      <c r="G1698" s="3">
        <f>[1]!EM_S_STM07_IS($A1698,"9",DATE(G$4,12,31),"1")/1000000</f>
        <v>125.58972539</v>
      </c>
      <c r="H1698" s="3">
        <f>[1]!EM_S_STM07_IS($A1698,"61",DATE(G$4,12,31),"1")/1000000</f>
        <v>33.302544019999999</v>
      </c>
      <c r="I1698" s="3">
        <f>[1]!EM_S_STM07_IS($A1698,"9",DATE(I$4,12,31),"1")/1000000</f>
        <v>136.41189421000001</v>
      </c>
      <c r="J1698" s="3">
        <f>[1]!EM_S_STM07_IS($A1698,"61",DATE(I$4,12,31),"1")/1000000</f>
        <v>35.163659819999999</v>
      </c>
      <c r="K1698" s="3">
        <f>[1]!EM_S_STM07_IS($A1698,"9",DATE(K$4,12,31),"1")/1000000</f>
        <v>143.87359659000001</v>
      </c>
      <c r="L1698" s="3">
        <f>[1]!EM_S_STM07_IS($A1698,"61",DATE(K$4,12,31),"1")/1000000</f>
        <v>37.963575570000003</v>
      </c>
      <c r="M1698" s="3">
        <f>[1]!EM_S_STM07_IS($A1698,"9",DATE(M$4,12,31),"1")/1000000</f>
        <v>126.62604364000001</v>
      </c>
      <c r="N1698" s="3">
        <f>[1]!EM_S_STM07_IS($A1698,"61",DATE(M$4,12,31),"1")/1000000</f>
        <v>25.663774739999997</v>
      </c>
      <c r="O1698" s="6" t="str">
        <f t="shared" si="54"/>
        <v/>
      </c>
      <c r="P1698" s="6" t="str">
        <f t="shared" si="55"/>
        <v/>
      </c>
    </row>
    <row r="1699" spans="1:16" x14ac:dyDescent="0.25">
      <c r="A1699" s="5" t="s">
        <v>1693</v>
      </c>
      <c r="B1699" s="5" t="s">
        <v>4755</v>
      </c>
      <c r="C1699" s="3">
        <f>[1]!EM_S_STM07_IS($A1699,"9",DATE(C$4,12,31),"1")/1000000</f>
        <v>709.82348553999998</v>
      </c>
      <c r="D1699" s="3">
        <f>[1]!EM_S_STM07_IS($A1699,"61",DATE(C$4,12,31),"1")/1000000</f>
        <v>52.433249570000001</v>
      </c>
      <c r="E1699" s="3">
        <f>[1]!EM_S_STM07_IS($A1699,"9",DATE(E$4,12,31),"1")/1000000</f>
        <v>1137.5042553800001</v>
      </c>
      <c r="F1699" s="3">
        <f>[1]!EM_S_STM07_IS($A1699,"61",DATE(E$4,12,31),"1")/1000000</f>
        <v>64.301427770000004</v>
      </c>
      <c r="G1699" s="3">
        <f>[1]!EM_S_STM07_IS($A1699,"9",DATE(G$4,12,31),"1")/1000000</f>
        <v>1108.61325566</v>
      </c>
      <c r="H1699" s="3">
        <f>[1]!EM_S_STM07_IS($A1699,"61",DATE(G$4,12,31),"1")/1000000</f>
        <v>64.876773529999994</v>
      </c>
      <c r="I1699" s="3">
        <f>[1]!EM_S_STM07_IS($A1699,"9",DATE(I$4,12,31),"1")/1000000</f>
        <v>1003.88813522</v>
      </c>
      <c r="J1699" s="3">
        <f>[1]!EM_S_STM07_IS($A1699,"61",DATE(I$4,12,31),"1")/1000000</f>
        <v>52.695774340000007</v>
      </c>
      <c r="K1699" s="3">
        <f>[1]!EM_S_STM07_IS($A1699,"9",DATE(K$4,12,31),"1")/1000000</f>
        <v>1137.3078145100001</v>
      </c>
      <c r="L1699" s="3">
        <f>[1]!EM_S_STM07_IS($A1699,"61",DATE(K$4,12,31),"1")/1000000</f>
        <v>38.199898470000001</v>
      </c>
      <c r="M1699" s="3">
        <f>[1]!EM_S_STM07_IS($A1699,"9",DATE(M$4,12,31),"1")/1000000</f>
        <v>800.03702745999999</v>
      </c>
      <c r="N1699" s="3">
        <f>[1]!EM_S_STM07_IS($A1699,"61",DATE(M$4,12,31),"1")/1000000</f>
        <v>-28.69188793</v>
      </c>
      <c r="O1699" s="6">
        <f t="shared" si="54"/>
        <v>2.4216916539637756E-2</v>
      </c>
      <c r="P1699" s="6">
        <f t="shared" si="55"/>
        <v>-1.8864014755666916</v>
      </c>
    </row>
    <row r="1700" spans="1:16" x14ac:dyDescent="0.25">
      <c r="A1700" s="5" t="s">
        <v>1694</v>
      </c>
      <c r="B1700" s="5" t="s">
        <v>4756</v>
      </c>
      <c r="C1700" s="3" t="e">
        <f>[1]!EM_S_STM07_IS($A1700,"9",DATE(C$4,12,31),"1")/1000000</f>
        <v>#VALUE!</v>
      </c>
      <c r="D1700" s="3" t="e">
        <f>[1]!EM_S_STM07_IS($A1700,"61",DATE(C$4,12,31),"1")/1000000</f>
        <v>#VALUE!</v>
      </c>
      <c r="E1700" s="3">
        <f>[1]!EM_S_STM07_IS($A1700,"9",DATE(E$4,12,31),"1")/1000000</f>
        <v>275.96354430000002</v>
      </c>
      <c r="F1700" s="3">
        <f>[1]!EM_S_STM07_IS($A1700,"61",DATE(E$4,12,31),"1")/1000000</f>
        <v>100.78256818999999</v>
      </c>
      <c r="G1700" s="3">
        <f>[1]!EM_S_STM07_IS($A1700,"9",DATE(G$4,12,31),"1")/1000000</f>
        <v>380.14403506999997</v>
      </c>
      <c r="H1700" s="3">
        <f>[1]!EM_S_STM07_IS($A1700,"61",DATE(G$4,12,31),"1")/1000000</f>
        <v>137.00992271000001</v>
      </c>
      <c r="I1700" s="3">
        <f>[1]!EM_S_STM07_IS($A1700,"9",DATE(I$4,12,31),"1")/1000000</f>
        <v>444.62540358000001</v>
      </c>
      <c r="J1700" s="3">
        <f>[1]!EM_S_STM07_IS($A1700,"61",DATE(I$4,12,31),"1")/1000000</f>
        <v>180.63738177000002</v>
      </c>
      <c r="K1700" s="3">
        <f>[1]!EM_S_STM07_IS($A1700,"9",DATE(K$4,12,31),"1")/1000000</f>
        <v>508.27427905000002</v>
      </c>
      <c r="L1700" s="3">
        <f>[1]!EM_S_STM07_IS($A1700,"61",DATE(K$4,12,31),"1")/1000000</f>
        <v>210.64091901</v>
      </c>
      <c r="M1700" s="3">
        <f>[1]!EM_S_STM07_IS($A1700,"9",DATE(M$4,12,31),"1")/1000000</f>
        <v>566.20172059000004</v>
      </c>
      <c r="N1700" s="3">
        <f>[1]!EM_S_STM07_IS($A1700,"61",DATE(M$4,12,31),"1")/1000000</f>
        <v>245.04336468</v>
      </c>
      <c r="O1700" s="6" t="str">
        <f t="shared" si="54"/>
        <v/>
      </c>
      <c r="P1700" s="6" t="str">
        <f t="shared" si="55"/>
        <v/>
      </c>
    </row>
    <row r="1701" spans="1:16" x14ac:dyDescent="0.25">
      <c r="A1701" s="5" t="s">
        <v>1695</v>
      </c>
      <c r="B1701" s="5" t="s">
        <v>4757</v>
      </c>
      <c r="C1701" s="3" t="e">
        <f>[1]!EM_S_STM07_IS($A1701,"9",DATE(C$4,12,31),"1")/1000000</f>
        <v>#VALUE!</v>
      </c>
      <c r="D1701" s="3" t="e">
        <f>[1]!EM_S_STM07_IS($A1701,"61",DATE(C$4,12,31),"1")/1000000</f>
        <v>#VALUE!</v>
      </c>
      <c r="E1701" s="3">
        <f>[1]!EM_S_STM07_IS($A1701,"9",DATE(E$4,12,31),"1")/1000000</f>
        <v>244.75291619000001</v>
      </c>
      <c r="F1701" s="3">
        <f>[1]!EM_S_STM07_IS($A1701,"61",DATE(E$4,12,31),"1")/1000000</f>
        <v>60.638010710000003</v>
      </c>
      <c r="G1701" s="3">
        <f>[1]!EM_S_STM07_IS($A1701,"9",DATE(G$4,12,31),"1")/1000000</f>
        <v>279.65903858999997</v>
      </c>
      <c r="H1701" s="3">
        <f>[1]!EM_S_STM07_IS($A1701,"61",DATE(G$4,12,31),"1")/1000000</f>
        <v>65.853529850000001</v>
      </c>
      <c r="I1701" s="3">
        <f>[1]!EM_S_STM07_IS($A1701,"9",DATE(I$4,12,31),"1")/1000000</f>
        <v>296.01510038999999</v>
      </c>
      <c r="J1701" s="3">
        <f>[1]!EM_S_STM07_IS($A1701,"61",DATE(I$4,12,31),"1")/1000000</f>
        <v>67.977228049999994</v>
      </c>
      <c r="K1701" s="3">
        <f>[1]!EM_S_STM07_IS($A1701,"9",DATE(K$4,12,31),"1")/1000000</f>
        <v>341.50255399000002</v>
      </c>
      <c r="L1701" s="3">
        <f>[1]!EM_S_STM07_IS($A1701,"61",DATE(K$4,12,31),"1")/1000000</f>
        <v>73.393258680000002</v>
      </c>
      <c r="M1701" s="3">
        <f>[1]!EM_S_STM07_IS($A1701,"9",DATE(M$4,12,31),"1")/1000000</f>
        <v>423.52761758999998</v>
      </c>
      <c r="N1701" s="3">
        <f>[1]!EM_S_STM07_IS($A1701,"61",DATE(M$4,12,31),"1")/1000000</f>
        <v>69.669403400000007</v>
      </c>
      <c r="O1701" s="6" t="str">
        <f t="shared" si="54"/>
        <v/>
      </c>
      <c r="P1701" s="6" t="str">
        <f t="shared" si="55"/>
        <v/>
      </c>
    </row>
    <row r="1702" spans="1:16" x14ac:dyDescent="0.25">
      <c r="A1702" s="5" t="s">
        <v>1696</v>
      </c>
      <c r="B1702" s="5" t="s">
        <v>4758</v>
      </c>
      <c r="C1702" s="3" t="e">
        <f>[1]!EM_S_STM07_IS($A1702,"9",DATE(C$4,12,31),"1")/1000000</f>
        <v>#VALUE!</v>
      </c>
      <c r="D1702" s="3" t="e">
        <f>[1]!EM_S_STM07_IS($A1702,"61",DATE(C$4,12,31),"1")/1000000</f>
        <v>#VALUE!</v>
      </c>
      <c r="E1702" s="3">
        <f>[1]!EM_S_STM07_IS($A1702,"9",DATE(E$4,12,31),"1")/1000000</f>
        <v>1696.4995460799998</v>
      </c>
      <c r="F1702" s="3">
        <f>[1]!EM_S_STM07_IS($A1702,"61",DATE(E$4,12,31),"1")/1000000</f>
        <v>413.69467613</v>
      </c>
      <c r="G1702" s="3">
        <f>[1]!EM_S_STM07_IS($A1702,"9",DATE(G$4,12,31),"1")/1000000</f>
        <v>2103.3040902000002</v>
      </c>
      <c r="H1702" s="3">
        <f>[1]!EM_S_STM07_IS($A1702,"61",DATE(G$4,12,31),"1")/1000000</f>
        <v>551.89378274000001</v>
      </c>
      <c r="I1702" s="3">
        <f>[1]!EM_S_STM07_IS($A1702,"9",DATE(I$4,12,31),"1")/1000000</f>
        <v>2023.8648824700001</v>
      </c>
      <c r="J1702" s="3">
        <f>[1]!EM_S_STM07_IS($A1702,"61",DATE(I$4,12,31),"1")/1000000</f>
        <v>566.29042987000003</v>
      </c>
      <c r="K1702" s="3">
        <f>[1]!EM_S_STM07_IS($A1702,"9",DATE(K$4,12,31),"1")/1000000</f>
        <v>2200.3984516400001</v>
      </c>
      <c r="L1702" s="3">
        <f>[1]!EM_S_STM07_IS($A1702,"61",DATE(K$4,12,31),"1")/1000000</f>
        <v>648.26698651000004</v>
      </c>
      <c r="M1702" s="3">
        <f>[1]!EM_S_STM07_IS($A1702,"9",DATE(M$4,12,31),"1")/1000000</f>
        <v>2489.2249091999997</v>
      </c>
      <c r="N1702" s="3">
        <f>[1]!EM_S_STM07_IS($A1702,"61",DATE(M$4,12,31),"1")/1000000</f>
        <v>873.64058811999996</v>
      </c>
      <c r="O1702" s="6" t="str">
        <f t="shared" si="54"/>
        <v/>
      </c>
      <c r="P1702" s="6" t="str">
        <f t="shared" si="55"/>
        <v/>
      </c>
    </row>
    <row r="1703" spans="1:16" x14ac:dyDescent="0.25">
      <c r="A1703" s="5" t="s">
        <v>1697</v>
      </c>
      <c r="B1703" s="5" t="s">
        <v>4759</v>
      </c>
      <c r="C1703" s="3" t="e">
        <f>[1]!EM_S_STM07_IS($A1703,"9",DATE(C$4,12,31),"1")/1000000</f>
        <v>#VALUE!</v>
      </c>
      <c r="D1703" s="3" t="e">
        <f>[1]!EM_S_STM07_IS($A1703,"61",DATE(C$4,12,31),"1")/1000000</f>
        <v>#VALUE!</v>
      </c>
      <c r="E1703" s="3">
        <f>[1]!EM_S_STM07_IS($A1703,"9",DATE(E$4,12,31),"1")/1000000</f>
        <v>186.28415450999998</v>
      </c>
      <c r="F1703" s="3">
        <f>[1]!EM_S_STM07_IS($A1703,"61",DATE(E$4,12,31),"1")/1000000</f>
        <v>41.405430229999993</v>
      </c>
      <c r="G1703" s="3">
        <f>[1]!EM_S_STM07_IS($A1703,"9",DATE(G$4,12,31),"1")/1000000</f>
        <v>218.33792474000001</v>
      </c>
      <c r="H1703" s="3">
        <f>[1]!EM_S_STM07_IS($A1703,"61",DATE(G$4,12,31),"1")/1000000</f>
        <v>44.116862359999999</v>
      </c>
      <c r="I1703" s="3">
        <f>[1]!EM_S_STM07_IS($A1703,"9",DATE(I$4,12,31),"1")/1000000</f>
        <v>319.26518698000001</v>
      </c>
      <c r="J1703" s="3">
        <f>[1]!EM_S_STM07_IS($A1703,"61",DATE(I$4,12,31),"1")/1000000</f>
        <v>60.237903939999995</v>
      </c>
      <c r="K1703" s="3">
        <f>[1]!EM_S_STM07_IS($A1703,"9",DATE(K$4,12,31),"1")/1000000</f>
        <v>446.79256206999997</v>
      </c>
      <c r="L1703" s="3">
        <f>[1]!EM_S_STM07_IS($A1703,"61",DATE(K$4,12,31),"1")/1000000</f>
        <v>72.281107309999996</v>
      </c>
      <c r="M1703" s="3">
        <f>[1]!EM_S_STM07_IS($A1703,"9",DATE(M$4,12,31),"1")/1000000</f>
        <v>553.56313846</v>
      </c>
      <c r="N1703" s="3">
        <f>[1]!EM_S_STM07_IS($A1703,"61",DATE(M$4,12,31),"1")/1000000</f>
        <v>50.911981560000001</v>
      </c>
      <c r="O1703" s="6" t="str">
        <f t="shared" si="54"/>
        <v/>
      </c>
      <c r="P1703" s="6" t="str">
        <f t="shared" si="55"/>
        <v/>
      </c>
    </row>
    <row r="1704" spans="1:16" x14ac:dyDescent="0.25">
      <c r="A1704" s="5" t="s">
        <v>1698</v>
      </c>
      <c r="B1704" s="5" t="s">
        <v>4760</v>
      </c>
      <c r="C1704" s="3" t="e">
        <f>[1]!EM_S_STM07_IS($A1704,"9",DATE(C$4,12,31),"1")/1000000</f>
        <v>#VALUE!</v>
      </c>
      <c r="D1704" s="3" t="e">
        <f>[1]!EM_S_STM07_IS($A1704,"61",DATE(C$4,12,31),"1")/1000000</f>
        <v>#VALUE!</v>
      </c>
      <c r="E1704" s="3">
        <f>[1]!EM_S_STM07_IS($A1704,"9",DATE(E$4,12,31),"1")/1000000</f>
        <v>225.18589256000001</v>
      </c>
      <c r="F1704" s="3">
        <f>[1]!EM_S_STM07_IS($A1704,"61",DATE(E$4,12,31),"1")/1000000</f>
        <v>38.093795540000002</v>
      </c>
      <c r="G1704" s="3">
        <f>[1]!EM_S_STM07_IS($A1704,"9",DATE(G$4,12,31),"1")/1000000</f>
        <v>251.32786797999998</v>
      </c>
      <c r="H1704" s="3">
        <f>[1]!EM_S_STM07_IS($A1704,"61",DATE(G$4,12,31),"1")/1000000</f>
        <v>41.706525390000003</v>
      </c>
      <c r="I1704" s="3">
        <f>[1]!EM_S_STM07_IS($A1704,"9",DATE(I$4,12,31),"1")/1000000</f>
        <v>264.05769264999998</v>
      </c>
      <c r="J1704" s="3">
        <f>[1]!EM_S_STM07_IS($A1704,"61",DATE(I$4,12,31),"1")/1000000</f>
        <v>32.765173670000003</v>
      </c>
      <c r="K1704" s="3">
        <f>[1]!EM_S_STM07_IS($A1704,"9",DATE(K$4,12,31),"1")/1000000</f>
        <v>311.07466085000004</v>
      </c>
      <c r="L1704" s="3">
        <f>[1]!EM_S_STM07_IS($A1704,"61",DATE(K$4,12,31),"1")/1000000</f>
        <v>29.133286819999999</v>
      </c>
      <c r="M1704" s="3">
        <f>[1]!EM_S_STM07_IS($A1704,"9",DATE(M$4,12,31),"1")/1000000</f>
        <v>357.08350873000001</v>
      </c>
      <c r="N1704" s="3">
        <f>[1]!EM_S_STM07_IS($A1704,"61",DATE(M$4,12,31),"1")/1000000</f>
        <v>39.340437319999999</v>
      </c>
      <c r="O1704" s="6" t="str">
        <f t="shared" si="54"/>
        <v/>
      </c>
      <c r="P1704" s="6" t="str">
        <f t="shared" si="55"/>
        <v/>
      </c>
    </row>
    <row r="1705" spans="1:16" x14ac:dyDescent="0.25">
      <c r="A1705" s="5" t="s">
        <v>1699</v>
      </c>
      <c r="B1705" s="5" t="s">
        <v>4761</v>
      </c>
      <c r="C1705" s="3" t="e">
        <f>[1]!EM_S_STM07_IS($A1705,"9",DATE(C$4,12,31),"1")/1000000</f>
        <v>#VALUE!</v>
      </c>
      <c r="D1705" s="3" t="e">
        <f>[1]!EM_S_STM07_IS($A1705,"61",DATE(C$4,12,31),"1")/1000000</f>
        <v>#VALUE!</v>
      </c>
      <c r="E1705" s="3">
        <f>[1]!EM_S_STM07_IS($A1705,"9",DATE(E$4,12,31),"1")/1000000</f>
        <v>232.11905511000001</v>
      </c>
      <c r="F1705" s="3">
        <f>[1]!EM_S_STM07_IS($A1705,"61",DATE(E$4,12,31),"1")/1000000</f>
        <v>36.089308450000004</v>
      </c>
      <c r="G1705" s="3">
        <f>[1]!EM_S_STM07_IS($A1705,"9",DATE(G$4,12,31),"1")/1000000</f>
        <v>273.68416711000003</v>
      </c>
      <c r="H1705" s="3">
        <f>[1]!EM_S_STM07_IS($A1705,"61",DATE(G$4,12,31),"1")/1000000</f>
        <v>40.292318739999999</v>
      </c>
      <c r="I1705" s="3">
        <f>[1]!EM_S_STM07_IS($A1705,"9",DATE(I$4,12,31),"1")/1000000</f>
        <v>294.70156256000001</v>
      </c>
      <c r="J1705" s="3">
        <f>[1]!EM_S_STM07_IS($A1705,"61",DATE(I$4,12,31),"1")/1000000</f>
        <v>47.166750149999999</v>
      </c>
      <c r="K1705" s="3">
        <f>[1]!EM_S_STM07_IS($A1705,"9",DATE(K$4,12,31),"1")/1000000</f>
        <v>308.93870957000001</v>
      </c>
      <c r="L1705" s="3">
        <f>[1]!EM_S_STM07_IS($A1705,"61",DATE(K$4,12,31),"1")/1000000</f>
        <v>40.312034439999998</v>
      </c>
      <c r="M1705" s="3">
        <f>[1]!EM_S_STM07_IS($A1705,"9",DATE(M$4,12,31),"1")/1000000</f>
        <v>335.56861249000002</v>
      </c>
      <c r="N1705" s="3">
        <f>[1]!EM_S_STM07_IS($A1705,"61",DATE(M$4,12,31),"1")/1000000</f>
        <v>42.909462779999998</v>
      </c>
      <c r="O1705" s="6" t="str">
        <f t="shared" si="54"/>
        <v/>
      </c>
      <c r="P1705" s="6" t="str">
        <f t="shared" si="55"/>
        <v/>
      </c>
    </row>
    <row r="1706" spans="1:16" x14ac:dyDescent="0.25">
      <c r="A1706" s="5" t="s">
        <v>1700</v>
      </c>
      <c r="B1706" s="5" t="s">
        <v>4762</v>
      </c>
      <c r="C1706" s="3" t="e">
        <f>[1]!EM_S_STM07_IS($A1706,"9",DATE(C$4,12,31),"1")/1000000</f>
        <v>#VALUE!</v>
      </c>
      <c r="D1706" s="3" t="e">
        <f>[1]!EM_S_STM07_IS($A1706,"61",DATE(C$4,12,31),"1")/1000000</f>
        <v>#VALUE!</v>
      </c>
      <c r="E1706" s="3">
        <f>[1]!EM_S_STM07_IS($A1706,"9",DATE(E$4,12,31),"1")/1000000</f>
        <v>138.21032735</v>
      </c>
      <c r="F1706" s="3">
        <f>[1]!EM_S_STM07_IS($A1706,"61",DATE(E$4,12,31),"1")/1000000</f>
        <v>33.635215860000002</v>
      </c>
      <c r="G1706" s="3">
        <f>[1]!EM_S_STM07_IS($A1706,"9",DATE(G$4,12,31),"1")/1000000</f>
        <v>152.08483095</v>
      </c>
      <c r="H1706" s="3">
        <f>[1]!EM_S_STM07_IS($A1706,"61",DATE(G$4,12,31),"1")/1000000</f>
        <v>36.214954929999998</v>
      </c>
      <c r="I1706" s="3">
        <f>[1]!EM_S_STM07_IS($A1706,"9",DATE(I$4,12,31),"1")/1000000</f>
        <v>154.24925315999999</v>
      </c>
      <c r="J1706" s="3">
        <f>[1]!EM_S_STM07_IS($A1706,"61",DATE(I$4,12,31),"1")/1000000</f>
        <v>34.71942602</v>
      </c>
      <c r="K1706" s="3">
        <f>[1]!EM_S_STM07_IS($A1706,"9",DATE(K$4,12,31),"1")/1000000</f>
        <v>183.81002699000001</v>
      </c>
      <c r="L1706" s="3">
        <f>[1]!EM_S_STM07_IS($A1706,"61",DATE(K$4,12,31),"1")/1000000</f>
        <v>42.762135009999994</v>
      </c>
      <c r="M1706" s="3">
        <f>[1]!EM_S_STM07_IS($A1706,"9",DATE(M$4,12,31),"1")/1000000</f>
        <v>217.41844799</v>
      </c>
      <c r="N1706" s="3">
        <f>[1]!EM_S_STM07_IS($A1706,"61",DATE(M$4,12,31),"1")/1000000</f>
        <v>51.454252079999996</v>
      </c>
      <c r="O1706" s="6" t="str">
        <f t="shared" si="54"/>
        <v/>
      </c>
      <c r="P1706" s="6" t="str">
        <f t="shared" si="55"/>
        <v/>
      </c>
    </row>
    <row r="1707" spans="1:16" x14ac:dyDescent="0.25">
      <c r="A1707" s="5" t="s">
        <v>1701</v>
      </c>
      <c r="B1707" s="5" t="s">
        <v>4763</v>
      </c>
      <c r="C1707" s="3" t="e">
        <f>[1]!EM_S_STM07_IS($A1707,"9",DATE(C$4,12,31),"1")/1000000</f>
        <v>#VALUE!</v>
      </c>
      <c r="D1707" s="3" t="e">
        <f>[1]!EM_S_STM07_IS($A1707,"61",DATE(C$4,12,31),"1")/1000000</f>
        <v>#VALUE!</v>
      </c>
      <c r="E1707" s="3">
        <f>[1]!EM_S_STM07_IS($A1707,"9",DATE(E$4,12,31),"1")/1000000</f>
        <v>2453.9924619899998</v>
      </c>
      <c r="F1707" s="3">
        <f>[1]!EM_S_STM07_IS($A1707,"61",DATE(E$4,12,31),"1")/1000000</f>
        <v>108.05834406</v>
      </c>
      <c r="G1707" s="3">
        <f>[1]!EM_S_STM07_IS($A1707,"9",DATE(G$4,12,31),"1")/1000000</f>
        <v>2855.1049007399997</v>
      </c>
      <c r="H1707" s="3">
        <f>[1]!EM_S_STM07_IS($A1707,"61",DATE(G$4,12,31),"1")/1000000</f>
        <v>141.32701933000001</v>
      </c>
      <c r="I1707" s="3">
        <f>[1]!EM_S_STM07_IS($A1707,"9",DATE(I$4,12,31),"1")/1000000</f>
        <v>3149.87520133</v>
      </c>
      <c r="J1707" s="3">
        <f>[1]!EM_S_STM07_IS($A1707,"61",DATE(I$4,12,31),"1")/1000000</f>
        <v>184.87635663</v>
      </c>
      <c r="K1707" s="3">
        <f>[1]!EM_S_STM07_IS($A1707,"9",DATE(K$4,12,31),"1")/1000000</f>
        <v>2738.0114040399999</v>
      </c>
      <c r="L1707" s="3">
        <f>[1]!EM_S_STM07_IS($A1707,"61",DATE(K$4,12,31),"1")/1000000</f>
        <v>154.1114427</v>
      </c>
      <c r="M1707" s="3">
        <f>[1]!EM_S_STM07_IS($A1707,"9",DATE(M$4,12,31),"1")/1000000</f>
        <v>2797.60722171</v>
      </c>
      <c r="N1707" s="3">
        <f>[1]!EM_S_STM07_IS($A1707,"61",DATE(M$4,12,31),"1")/1000000</f>
        <v>95.095881790000007</v>
      </c>
      <c r="O1707" s="6" t="str">
        <f t="shared" si="54"/>
        <v/>
      </c>
      <c r="P1707" s="6" t="str">
        <f t="shared" si="55"/>
        <v/>
      </c>
    </row>
    <row r="1708" spans="1:16" x14ac:dyDescent="0.25">
      <c r="A1708" s="5" t="s">
        <v>1702</v>
      </c>
      <c r="B1708" s="5" t="s">
        <v>4764</v>
      </c>
      <c r="C1708" s="3" t="e">
        <f>[1]!EM_S_STM07_IS($A1708,"9",DATE(C$4,12,31),"1")/1000000</f>
        <v>#VALUE!</v>
      </c>
      <c r="D1708" s="3" t="e">
        <f>[1]!EM_S_STM07_IS($A1708,"61",DATE(C$4,12,31),"1")/1000000</f>
        <v>#VALUE!</v>
      </c>
      <c r="E1708" s="3">
        <f>[1]!EM_S_STM07_IS($A1708,"9",DATE(E$4,12,31),"1")/1000000</f>
        <v>192.78815403000002</v>
      </c>
      <c r="F1708" s="3">
        <f>[1]!EM_S_STM07_IS($A1708,"61",DATE(E$4,12,31),"1")/1000000</f>
        <v>35.221960840000001</v>
      </c>
      <c r="G1708" s="3">
        <f>[1]!EM_S_STM07_IS($A1708,"9",DATE(G$4,12,31),"1")/1000000</f>
        <v>224.33201165</v>
      </c>
      <c r="H1708" s="3">
        <f>[1]!EM_S_STM07_IS($A1708,"61",DATE(G$4,12,31),"1")/1000000</f>
        <v>42.732893759999996</v>
      </c>
      <c r="I1708" s="3">
        <f>[1]!EM_S_STM07_IS($A1708,"9",DATE(I$4,12,31),"1")/1000000</f>
        <v>267.61324456</v>
      </c>
      <c r="J1708" s="3">
        <f>[1]!EM_S_STM07_IS($A1708,"61",DATE(I$4,12,31),"1")/1000000</f>
        <v>46.606954590000001</v>
      </c>
      <c r="K1708" s="3">
        <f>[1]!EM_S_STM07_IS($A1708,"9",DATE(K$4,12,31),"1")/1000000</f>
        <v>456.52842458999999</v>
      </c>
      <c r="L1708" s="3">
        <f>[1]!EM_S_STM07_IS($A1708,"61",DATE(K$4,12,31),"1")/1000000</f>
        <v>97.594408900000005</v>
      </c>
      <c r="M1708" s="3">
        <f>[1]!EM_S_STM07_IS($A1708,"9",DATE(M$4,12,31),"1")/1000000</f>
        <v>359.77284684</v>
      </c>
      <c r="N1708" s="3">
        <f>[1]!EM_S_STM07_IS($A1708,"61",DATE(M$4,12,31),"1")/1000000</f>
        <v>80.579071670000005</v>
      </c>
      <c r="O1708" s="6" t="str">
        <f t="shared" si="54"/>
        <v/>
      </c>
      <c r="P1708" s="6" t="str">
        <f t="shared" si="55"/>
        <v/>
      </c>
    </row>
    <row r="1709" spans="1:16" x14ac:dyDescent="0.25">
      <c r="A1709" s="5" t="s">
        <v>1703</v>
      </c>
      <c r="B1709" s="5" t="s">
        <v>4765</v>
      </c>
      <c r="C1709" s="3" t="e">
        <f>[1]!EM_S_STM07_IS($A1709,"9",DATE(C$4,12,31),"1")/1000000</f>
        <v>#VALUE!</v>
      </c>
      <c r="D1709" s="3" t="e">
        <f>[1]!EM_S_STM07_IS($A1709,"61",DATE(C$4,12,31),"1")/1000000</f>
        <v>#VALUE!</v>
      </c>
      <c r="E1709" s="3">
        <f>[1]!EM_S_STM07_IS($A1709,"9",DATE(E$4,12,31),"1")/1000000</f>
        <v>767.64745561999996</v>
      </c>
      <c r="F1709" s="3">
        <f>[1]!EM_S_STM07_IS($A1709,"61",DATE(E$4,12,31),"1")/1000000</f>
        <v>64.076122179999999</v>
      </c>
      <c r="G1709" s="3">
        <f>[1]!EM_S_STM07_IS($A1709,"9",DATE(G$4,12,31),"1")/1000000</f>
        <v>861.7908731</v>
      </c>
      <c r="H1709" s="3">
        <f>[1]!EM_S_STM07_IS($A1709,"61",DATE(G$4,12,31),"1")/1000000</f>
        <v>76.100951080000002</v>
      </c>
      <c r="I1709" s="3">
        <f>[1]!EM_S_STM07_IS($A1709,"9",DATE(I$4,12,31),"1")/1000000</f>
        <v>1043.46557398</v>
      </c>
      <c r="J1709" s="3">
        <f>[1]!EM_S_STM07_IS($A1709,"61",DATE(I$4,12,31),"1")/1000000</f>
        <v>78.757179010000002</v>
      </c>
      <c r="K1709" s="3">
        <f>[1]!EM_S_STM07_IS($A1709,"9",DATE(K$4,12,31),"1")/1000000</f>
        <v>1175.1401441400001</v>
      </c>
      <c r="L1709" s="3">
        <f>[1]!EM_S_STM07_IS($A1709,"61",DATE(K$4,12,31),"1")/1000000</f>
        <v>76.045580279999996</v>
      </c>
      <c r="M1709" s="3">
        <f>[1]!EM_S_STM07_IS($A1709,"9",DATE(M$4,12,31),"1")/1000000</f>
        <v>1188.8893366700001</v>
      </c>
      <c r="N1709" s="3">
        <f>[1]!EM_S_STM07_IS($A1709,"61",DATE(M$4,12,31),"1")/1000000</f>
        <v>72.323170300000001</v>
      </c>
      <c r="O1709" s="6" t="str">
        <f t="shared" si="54"/>
        <v/>
      </c>
      <c r="P1709" s="6" t="str">
        <f t="shared" si="55"/>
        <v/>
      </c>
    </row>
    <row r="1710" spans="1:16" x14ac:dyDescent="0.25">
      <c r="A1710" s="5" t="s">
        <v>1704</v>
      </c>
      <c r="B1710" s="5" t="s">
        <v>4766</v>
      </c>
      <c r="C1710" s="3" t="e">
        <f>[1]!EM_S_STM07_IS($A1710,"9",DATE(C$4,12,31),"1")/1000000</f>
        <v>#VALUE!</v>
      </c>
      <c r="D1710" s="3" t="e">
        <f>[1]!EM_S_STM07_IS($A1710,"61",DATE(C$4,12,31),"1")/1000000</f>
        <v>#VALUE!</v>
      </c>
      <c r="E1710" s="3">
        <f>[1]!EM_S_STM07_IS($A1710,"9",DATE(E$4,12,31),"1")/1000000</f>
        <v>160.62526571999999</v>
      </c>
      <c r="F1710" s="3">
        <f>[1]!EM_S_STM07_IS($A1710,"61",DATE(E$4,12,31),"1")/1000000</f>
        <v>32.44622407</v>
      </c>
      <c r="G1710" s="3">
        <f>[1]!EM_S_STM07_IS($A1710,"9",DATE(G$4,12,31),"1")/1000000</f>
        <v>189.70662230000002</v>
      </c>
      <c r="H1710" s="3">
        <f>[1]!EM_S_STM07_IS($A1710,"61",DATE(G$4,12,31),"1")/1000000</f>
        <v>36.972124619999995</v>
      </c>
      <c r="I1710" s="3">
        <f>[1]!EM_S_STM07_IS($A1710,"9",DATE(I$4,12,31),"1")/1000000</f>
        <v>224.35745351</v>
      </c>
      <c r="J1710" s="3">
        <f>[1]!EM_S_STM07_IS($A1710,"61",DATE(I$4,12,31),"1")/1000000</f>
        <v>36.646614159999999</v>
      </c>
      <c r="K1710" s="3">
        <f>[1]!EM_S_STM07_IS($A1710,"9",DATE(K$4,12,31),"1")/1000000</f>
        <v>253.97938503</v>
      </c>
      <c r="L1710" s="3">
        <f>[1]!EM_S_STM07_IS($A1710,"61",DATE(K$4,12,31),"1")/1000000</f>
        <v>39.791283299999996</v>
      </c>
      <c r="M1710" s="3">
        <f>[1]!EM_S_STM07_IS($A1710,"9",DATE(M$4,12,31),"1")/1000000</f>
        <v>312.93234537000001</v>
      </c>
      <c r="N1710" s="3">
        <f>[1]!EM_S_STM07_IS($A1710,"61",DATE(M$4,12,31),"1")/1000000</f>
        <v>48.419343750000003</v>
      </c>
      <c r="O1710" s="6" t="str">
        <f t="shared" si="54"/>
        <v/>
      </c>
      <c r="P1710" s="6" t="str">
        <f t="shared" si="55"/>
        <v/>
      </c>
    </row>
    <row r="1711" spans="1:16" x14ac:dyDescent="0.25">
      <c r="A1711" s="5" t="s">
        <v>1705</v>
      </c>
      <c r="B1711" s="5" t="s">
        <v>4767</v>
      </c>
      <c r="C1711" s="3" t="e">
        <f>[1]!EM_S_STM07_IS($A1711,"9",DATE(C$4,12,31),"1")/1000000</f>
        <v>#VALUE!</v>
      </c>
      <c r="D1711" s="3" t="e">
        <f>[1]!EM_S_STM07_IS($A1711,"61",DATE(C$4,12,31),"1")/1000000</f>
        <v>#VALUE!</v>
      </c>
      <c r="E1711" s="3">
        <f>[1]!EM_S_STM07_IS($A1711,"9",DATE(E$4,12,31),"1")/1000000</f>
        <v>103.00281156999999</v>
      </c>
      <c r="F1711" s="3">
        <f>[1]!EM_S_STM07_IS($A1711,"61",DATE(E$4,12,31),"1")/1000000</f>
        <v>24.026842379999998</v>
      </c>
      <c r="G1711" s="3">
        <f>[1]!EM_S_STM07_IS($A1711,"9",DATE(G$4,12,31),"1")/1000000</f>
        <v>111.41612109</v>
      </c>
      <c r="H1711" s="3">
        <f>[1]!EM_S_STM07_IS($A1711,"61",DATE(G$4,12,31),"1")/1000000</f>
        <v>24.898712370000002</v>
      </c>
      <c r="I1711" s="3">
        <f>[1]!EM_S_STM07_IS($A1711,"9",DATE(I$4,12,31),"1")/1000000</f>
        <v>125.42126349999999</v>
      </c>
      <c r="J1711" s="3">
        <f>[1]!EM_S_STM07_IS($A1711,"61",DATE(I$4,12,31),"1")/1000000</f>
        <v>28.78972585</v>
      </c>
      <c r="K1711" s="3">
        <f>[1]!EM_S_STM07_IS($A1711,"9",DATE(K$4,12,31),"1")/1000000</f>
        <v>145.84818734999999</v>
      </c>
      <c r="L1711" s="3">
        <f>[1]!EM_S_STM07_IS($A1711,"61",DATE(K$4,12,31),"1")/1000000</f>
        <v>30.064223909999999</v>
      </c>
      <c r="M1711" s="3">
        <f>[1]!EM_S_STM07_IS($A1711,"9",DATE(M$4,12,31),"1")/1000000</f>
        <v>168.98005947999999</v>
      </c>
      <c r="N1711" s="3">
        <f>[1]!EM_S_STM07_IS($A1711,"61",DATE(M$4,12,31),"1")/1000000</f>
        <v>32.276236879999999</v>
      </c>
      <c r="O1711" s="6" t="str">
        <f t="shared" si="54"/>
        <v/>
      </c>
      <c r="P1711" s="6" t="str">
        <f t="shared" si="55"/>
        <v/>
      </c>
    </row>
    <row r="1712" spans="1:16" x14ac:dyDescent="0.25">
      <c r="A1712" s="5" t="s">
        <v>1706</v>
      </c>
      <c r="B1712" s="5" t="s">
        <v>4768</v>
      </c>
      <c r="C1712" s="3" t="e">
        <f>[1]!EM_S_STM07_IS($A1712,"9",DATE(C$4,12,31),"1")/1000000</f>
        <v>#VALUE!</v>
      </c>
      <c r="D1712" s="3" t="e">
        <f>[1]!EM_S_STM07_IS($A1712,"61",DATE(C$4,12,31),"1")/1000000</f>
        <v>#VALUE!</v>
      </c>
      <c r="E1712" s="3">
        <f>[1]!EM_S_STM07_IS($A1712,"9",DATE(E$4,12,31),"1")/1000000</f>
        <v>642.22981041999992</v>
      </c>
      <c r="F1712" s="3">
        <f>[1]!EM_S_STM07_IS($A1712,"61",DATE(E$4,12,31),"1")/1000000</f>
        <v>181.66336090000001</v>
      </c>
      <c r="G1712" s="3">
        <f>[1]!EM_S_STM07_IS($A1712,"9",DATE(G$4,12,31),"1")/1000000</f>
        <v>806.20471766999992</v>
      </c>
      <c r="H1712" s="3">
        <f>[1]!EM_S_STM07_IS($A1712,"61",DATE(G$4,12,31),"1")/1000000</f>
        <v>218.36522642</v>
      </c>
      <c r="I1712" s="3">
        <f>[1]!EM_S_STM07_IS($A1712,"9",DATE(I$4,12,31),"1")/1000000</f>
        <v>1509.99279555</v>
      </c>
      <c r="J1712" s="3">
        <f>[1]!EM_S_STM07_IS($A1712,"61",DATE(I$4,12,31),"1")/1000000</f>
        <v>435.90641274000001</v>
      </c>
      <c r="K1712" s="3">
        <f>[1]!EM_S_STM07_IS($A1712,"9",DATE(K$4,12,31),"1")/1000000</f>
        <v>1934.1457692500001</v>
      </c>
      <c r="L1712" s="3">
        <f>[1]!EM_S_STM07_IS($A1712,"61",DATE(K$4,12,31),"1")/1000000</f>
        <v>326.38227682000002</v>
      </c>
      <c r="M1712" s="3">
        <f>[1]!EM_S_STM07_IS($A1712,"9",DATE(M$4,12,31),"1")/1000000</f>
        <v>1789.14056452</v>
      </c>
      <c r="N1712" s="3">
        <f>[1]!EM_S_STM07_IS($A1712,"61",DATE(M$4,12,31),"1")/1000000</f>
        <v>405.28839876999996</v>
      </c>
      <c r="O1712" s="6" t="str">
        <f t="shared" si="54"/>
        <v/>
      </c>
      <c r="P1712" s="6" t="str">
        <f t="shared" si="55"/>
        <v/>
      </c>
    </row>
    <row r="1713" spans="1:16" x14ac:dyDescent="0.25">
      <c r="A1713" s="5" t="s">
        <v>1707</v>
      </c>
      <c r="B1713" s="5" t="s">
        <v>4769</v>
      </c>
      <c r="C1713" s="3">
        <f>[1]!EM_S_STM07_IS($A1713,"9",DATE(C$4,12,31),"1")/1000000</f>
        <v>115.81239674</v>
      </c>
      <c r="D1713" s="3">
        <f>[1]!EM_S_STM07_IS($A1713,"61",DATE(C$4,12,31),"1")/1000000</f>
        <v>26.78641743</v>
      </c>
      <c r="E1713" s="3">
        <f>[1]!EM_S_STM07_IS($A1713,"9",DATE(E$4,12,31),"1")/1000000</f>
        <v>164.41455353999999</v>
      </c>
      <c r="F1713" s="3">
        <f>[1]!EM_S_STM07_IS($A1713,"61",DATE(E$4,12,31),"1")/1000000</f>
        <v>38.138394249999997</v>
      </c>
      <c r="G1713" s="3">
        <f>[1]!EM_S_STM07_IS($A1713,"9",DATE(G$4,12,31),"1")/1000000</f>
        <v>196.90439931999998</v>
      </c>
      <c r="H1713" s="3">
        <f>[1]!EM_S_STM07_IS($A1713,"61",DATE(G$4,12,31),"1")/1000000</f>
        <v>46.96368253</v>
      </c>
      <c r="I1713" s="3">
        <f>[1]!EM_S_STM07_IS($A1713,"9",DATE(I$4,12,31),"1")/1000000</f>
        <v>247.70708961000003</v>
      </c>
      <c r="J1713" s="3">
        <f>[1]!EM_S_STM07_IS($A1713,"61",DATE(I$4,12,31),"1")/1000000</f>
        <v>51.895292020000007</v>
      </c>
      <c r="K1713" s="3">
        <f>[1]!EM_S_STM07_IS($A1713,"9",DATE(K$4,12,31),"1")/1000000</f>
        <v>284.02905560000005</v>
      </c>
      <c r="L1713" s="3">
        <f>[1]!EM_S_STM07_IS($A1713,"61",DATE(K$4,12,31),"1")/1000000</f>
        <v>53.71061898</v>
      </c>
      <c r="M1713" s="3">
        <f>[1]!EM_S_STM07_IS($A1713,"9",DATE(M$4,12,31),"1")/1000000</f>
        <v>354.44298004000001</v>
      </c>
      <c r="N1713" s="3">
        <f>[1]!EM_S_STM07_IS($A1713,"61",DATE(M$4,12,31),"1")/1000000</f>
        <v>57.220413460000003</v>
      </c>
      <c r="O1713" s="6">
        <f t="shared" si="54"/>
        <v>0.25071473373059305</v>
      </c>
      <c r="P1713" s="6">
        <f t="shared" si="55"/>
        <v>0.16393109792196792</v>
      </c>
    </row>
    <row r="1714" spans="1:16" x14ac:dyDescent="0.25">
      <c r="A1714" s="5" t="s">
        <v>1708</v>
      </c>
      <c r="B1714" s="5" t="s">
        <v>4770</v>
      </c>
      <c r="C1714" s="3" t="e">
        <f>[1]!EM_S_STM07_IS($A1714,"9",DATE(C$4,12,31),"1")/1000000</f>
        <v>#VALUE!</v>
      </c>
      <c r="D1714" s="3" t="e">
        <f>[1]!EM_S_STM07_IS($A1714,"61",DATE(C$4,12,31),"1")/1000000</f>
        <v>#VALUE!</v>
      </c>
      <c r="E1714" s="3">
        <f>[1]!EM_S_STM07_IS($A1714,"9",DATE(E$4,12,31),"1")/1000000</f>
        <v>161.67752013</v>
      </c>
      <c r="F1714" s="3">
        <f>[1]!EM_S_STM07_IS($A1714,"61",DATE(E$4,12,31),"1")/1000000</f>
        <v>34.154468469999998</v>
      </c>
      <c r="G1714" s="3">
        <f>[1]!EM_S_STM07_IS($A1714,"9",DATE(G$4,12,31),"1")/1000000</f>
        <v>187.58899975</v>
      </c>
      <c r="H1714" s="3">
        <f>[1]!EM_S_STM07_IS($A1714,"61",DATE(G$4,12,31),"1")/1000000</f>
        <v>37.078984040000002</v>
      </c>
      <c r="I1714" s="3">
        <f>[1]!EM_S_STM07_IS($A1714,"9",DATE(I$4,12,31),"1")/1000000</f>
        <v>184.64394852000001</v>
      </c>
      <c r="J1714" s="3">
        <f>[1]!EM_S_STM07_IS($A1714,"61",DATE(I$4,12,31),"1")/1000000</f>
        <v>38.349660110000002</v>
      </c>
      <c r="K1714" s="3">
        <f>[1]!EM_S_STM07_IS($A1714,"9",DATE(K$4,12,31),"1")/1000000</f>
        <v>189.86305019</v>
      </c>
      <c r="L1714" s="3">
        <f>[1]!EM_S_STM07_IS($A1714,"61",DATE(K$4,12,31),"1")/1000000</f>
        <v>30.977719969999999</v>
      </c>
      <c r="M1714" s="3">
        <f>[1]!EM_S_STM07_IS($A1714,"9",DATE(M$4,12,31),"1")/1000000</f>
        <v>206.71265830999999</v>
      </c>
      <c r="N1714" s="3">
        <f>[1]!EM_S_STM07_IS($A1714,"61",DATE(M$4,12,31),"1")/1000000</f>
        <v>21.697152149999997</v>
      </c>
      <c r="O1714" s="6" t="str">
        <f t="shared" si="54"/>
        <v/>
      </c>
      <c r="P1714" s="6" t="str">
        <f t="shared" si="55"/>
        <v/>
      </c>
    </row>
    <row r="1715" spans="1:16" x14ac:dyDescent="0.25">
      <c r="A1715" s="5" t="s">
        <v>1709</v>
      </c>
      <c r="B1715" s="5" t="s">
        <v>4771</v>
      </c>
      <c r="C1715" s="3" t="e">
        <f>[1]!EM_S_STM07_IS($A1715,"9",DATE(C$4,12,31),"1")/1000000</f>
        <v>#VALUE!</v>
      </c>
      <c r="D1715" s="3" t="e">
        <f>[1]!EM_S_STM07_IS($A1715,"61",DATE(C$4,12,31),"1")/1000000</f>
        <v>#VALUE!</v>
      </c>
      <c r="E1715" s="3">
        <f>[1]!EM_S_STM07_IS($A1715,"9",DATE(E$4,12,31),"1")/1000000</f>
        <v>389.00572667</v>
      </c>
      <c r="F1715" s="3">
        <f>[1]!EM_S_STM07_IS($A1715,"61",DATE(E$4,12,31),"1")/1000000</f>
        <v>46.468260139999998</v>
      </c>
      <c r="G1715" s="3">
        <f>[1]!EM_S_STM07_IS($A1715,"9",DATE(G$4,12,31),"1")/1000000</f>
        <v>405.38327613999996</v>
      </c>
      <c r="H1715" s="3">
        <f>[1]!EM_S_STM07_IS($A1715,"61",DATE(G$4,12,31),"1")/1000000</f>
        <v>52.649528140000001</v>
      </c>
      <c r="I1715" s="3">
        <f>[1]!EM_S_STM07_IS($A1715,"9",DATE(I$4,12,31),"1")/1000000</f>
        <v>424.11106402999997</v>
      </c>
      <c r="J1715" s="3">
        <f>[1]!EM_S_STM07_IS($A1715,"61",DATE(I$4,12,31),"1")/1000000</f>
        <v>49.77484381</v>
      </c>
      <c r="K1715" s="3">
        <f>[1]!EM_S_STM07_IS($A1715,"9",DATE(K$4,12,31),"1")/1000000</f>
        <v>470.98620024000002</v>
      </c>
      <c r="L1715" s="3">
        <f>[1]!EM_S_STM07_IS($A1715,"61",DATE(K$4,12,31),"1")/1000000</f>
        <v>52.38103022</v>
      </c>
      <c r="M1715" s="3">
        <f>[1]!EM_S_STM07_IS($A1715,"9",DATE(M$4,12,31),"1")/1000000</f>
        <v>478.10482473000002</v>
      </c>
      <c r="N1715" s="3">
        <f>[1]!EM_S_STM07_IS($A1715,"61",DATE(M$4,12,31),"1")/1000000</f>
        <v>54.162557319999998</v>
      </c>
      <c r="O1715" s="6" t="str">
        <f t="shared" si="54"/>
        <v/>
      </c>
      <c r="P1715" s="6" t="str">
        <f t="shared" si="55"/>
        <v/>
      </c>
    </row>
    <row r="1716" spans="1:16" x14ac:dyDescent="0.25">
      <c r="A1716" s="5" t="s">
        <v>1710</v>
      </c>
      <c r="B1716" s="5" t="s">
        <v>4772</v>
      </c>
      <c r="C1716" s="3" t="e">
        <f>[1]!EM_S_STM07_IS($A1716,"9",DATE(C$4,12,31),"1")/1000000</f>
        <v>#VALUE!</v>
      </c>
      <c r="D1716" s="3" t="e">
        <f>[1]!EM_S_STM07_IS($A1716,"61",DATE(C$4,12,31),"1")/1000000</f>
        <v>#VALUE!</v>
      </c>
      <c r="E1716" s="3">
        <f>[1]!EM_S_STM07_IS($A1716,"9",DATE(E$4,12,31),"1")/1000000</f>
        <v>196.99612624000002</v>
      </c>
      <c r="F1716" s="3">
        <f>[1]!EM_S_STM07_IS($A1716,"61",DATE(E$4,12,31),"1")/1000000</f>
        <v>30.9448623</v>
      </c>
      <c r="G1716" s="3">
        <f>[1]!EM_S_STM07_IS($A1716,"9",DATE(G$4,12,31),"1")/1000000</f>
        <v>221.95184703999999</v>
      </c>
      <c r="H1716" s="3">
        <f>[1]!EM_S_STM07_IS($A1716,"61",DATE(G$4,12,31),"1")/1000000</f>
        <v>33.638954840000004</v>
      </c>
      <c r="I1716" s="3">
        <f>[1]!EM_S_STM07_IS($A1716,"9",DATE(I$4,12,31),"1")/1000000</f>
        <v>206.28080408000002</v>
      </c>
      <c r="J1716" s="3">
        <f>[1]!EM_S_STM07_IS($A1716,"61",DATE(I$4,12,31),"1")/1000000</f>
        <v>28.006042910000001</v>
      </c>
      <c r="K1716" s="3">
        <f>[1]!EM_S_STM07_IS($A1716,"9",DATE(K$4,12,31),"1")/1000000</f>
        <v>280.31421526999998</v>
      </c>
      <c r="L1716" s="3">
        <f>[1]!EM_S_STM07_IS($A1716,"61",DATE(K$4,12,31),"1")/1000000</f>
        <v>31.26228128</v>
      </c>
      <c r="M1716" s="3">
        <f>[1]!EM_S_STM07_IS($A1716,"9",DATE(M$4,12,31),"1")/1000000</f>
        <v>504.67330436999998</v>
      </c>
      <c r="N1716" s="3">
        <f>[1]!EM_S_STM07_IS($A1716,"61",DATE(M$4,12,31),"1")/1000000</f>
        <v>42.991961200000006</v>
      </c>
      <c r="O1716" s="6" t="str">
        <f t="shared" si="54"/>
        <v/>
      </c>
      <c r="P1716" s="6" t="str">
        <f t="shared" si="55"/>
        <v/>
      </c>
    </row>
    <row r="1717" spans="1:16" x14ac:dyDescent="0.25">
      <c r="A1717" s="5" t="s">
        <v>1711</v>
      </c>
      <c r="B1717" s="5" t="s">
        <v>4773</v>
      </c>
      <c r="C1717" s="3" t="e">
        <f>[1]!EM_S_STM07_IS($A1717,"9",DATE(C$4,12,31),"1")/1000000</f>
        <v>#VALUE!</v>
      </c>
      <c r="D1717" s="3" t="e">
        <f>[1]!EM_S_STM07_IS($A1717,"61",DATE(C$4,12,31),"1")/1000000</f>
        <v>#VALUE!</v>
      </c>
      <c r="E1717" s="3">
        <f>[1]!EM_S_STM07_IS($A1717,"9",DATE(E$4,12,31),"1")/1000000</f>
        <v>223.48597991</v>
      </c>
      <c r="F1717" s="3">
        <f>[1]!EM_S_STM07_IS($A1717,"61",DATE(E$4,12,31),"1")/1000000</f>
        <v>28.5853258</v>
      </c>
      <c r="G1717" s="3">
        <f>[1]!EM_S_STM07_IS($A1717,"9",DATE(G$4,12,31),"1")/1000000</f>
        <v>276.03043474999998</v>
      </c>
      <c r="H1717" s="3">
        <f>[1]!EM_S_STM07_IS($A1717,"61",DATE(G$4,12,31),"1")/1000000</f>
        <v>34.496892119999998</v>
      </c>
      <c r="I1717" s="3">
        <f>[1]!EM_S_STM07_IS($A1717,"9",DATE(I$4,12,31),"1")/1000000</f>
        <v>263.43832815000002</v>
      </c>
      <c r="J1717" s="3">
        <f>[1]!EM_S_STM07_IS($A1717,"61",DATE(I$4,12,31),"1")/1000000</f>
        <v>33.029756370000001</v>
      </c>
      <c r="K1717" s="3">
        <f>[1]!EM_S_STM07_IS($A1717,"9",DATE(K$4,12,31),"1")/1000000</f>
        <v>304.04876576999999</v>
      </c>
      <c r="L1717" s="3">
        <f>[1]!EM_S_STM07_IS($A1717,"61",DATE(K$4,12,31),"1")/1000000</f>
        <v>42.818929990000001</v>
      </c>
      <c r="M1717" s="3">
        <f>[1]!EM_S_STM07_IS($A1717,"9",DATE(M$4,12,31),"1")/1000000</f>
        <v>314.17206396</v>
      </c>
      <c r="N1717" s="3">
        <f>[1]!EM_S_STM07_IS($A1717,"61",DATE(M$4,12,31),"1")/1000000</f>
        <v>44.007457250000002</v>
      </c>
      <c r="O1717" s="6" t="str">
        <f t="shared" si="54"/>
        <v/>
      </c>
      <c r="P1717" s="6" t="str">
        <f t="shared" si="55"/>
        <v/>
      </c>
    </row>
    <row r="1718" spans="1:16" x14ac:dyDescent="0.25">
      <c r="A1718" s="5" t="s">
        <v>1712</v>
      </c>
      <c r="B1718" s="5" t="s">
        <v>4774</v>
      </c>
      <c r="C1718" s="3" t="e">
        <f>[1]!EM_S_STM07_IS($A1718,"9",DATE(C$4,12,31),"1")/1000000</f>
        <v>#VALUE!</v>
      </c>
      <c r="D1718" s="3" t="e">
        <f>[1]!EM_S_STM07_IS($A1718,"61",DATE(C$4,12,31),"1")/1000000</f>
        <v>#VALUE!</v>
      </c>
      <c r="E1718" s="3">
        <f>[1]!EM_S_STM07_IS($A1718,"9",DATE(E$4,12,31),"1")/1000000</f>
        <v>331.13157183999999</v>
      </c>
      <c r="F1718" s="3">
        <f>[1]!EM_S_STM07_IS($A1718,"61",DATE(E$4,12,31),"1")/1000000</f>
        <v>60.301346459999998</v>
      </c>
      <c r="G1718" s="3">
        <f>[1]!EM_S_STM07_IS($A1718,"9",DATE(G$4,12,31),"1")/1000000</f>
        <v>408.20428466999999</v>
      </c>
      <c r="H1718" s="3">
        <f>[1]!EM_S_STM07_IS($A1718,"61",DATE(G$4,12,31),"1")/1000000</f>
        <v>72.986481389999994</v>
      </c>
      <c r="I1718" s="3">
        <f>[1]!EM_S_STM07_IS($A1718,"9",DATE(I$4,12,31),"1")/1000000</f>
        <v>475.70672698999999</v>
      </c>
      <c r="J1718" s="3">
        <f>[1]!EM_S_STM07_IS($A1718,"61",DATE(I$4,12,31),"1")/1000000</f>
        <v>73.542627920000001</v>
      </c>
      <c r="K1718" s="3">
        <f>[1]!EM_S_STM07_IS($A1718,"9",DATE(K$4,12,31),"1")/1000000</f>
        <v>509.11183315</v>
      </c>
      <c r="L1718" s="3">
        <f>[1]!EM_S_STM07_IS($A1718,"61",DATE(K$4,12,31),"1")/1000000</f>
        <v>80.888677349999995</v>
      </c>
      <c r="M1718" s="3">
        <f>[1]!EM_S_STM07_IS($A1718,"9",DATE(M$4,12,31),"1")/1000000</f>
        <v>412.64648218999997</v>
      </c>
      <c r="N1718" s="3">
        <f>[1]!EM_S_STM07_IS($A1718,"61",DATE(M$4,12,31),"1")/1000000</f>
        <v>72.203407760000005</v>
      </c>
      <c r="O1718" s="6" t="str">
        <f t="shared" si="54"/>
        <v/>
      </c>
      <c r="P1718" s="6" t="str">
        <f t="shared" si="55"/>
        <v/>
      </c>
    </row>
    <row r="1719" spans="1:16" x14ac:dyDescent="0.25">
      <c r="A1719" s="5" t="s">
        <v>1713</v>
      </c>
      <c r="B1719" s="5" t="s">
        <v>4775</v>
      </c>
      <c r="C1719" s="3" t="e">
        <f>[1]!EM_S_STM07_IS($A1719,"9",DATE(C$4,12,31),"1")/1000000</f>
        <v>#VALUE!</v>
      </c>
      <c r="D1719" s="3" t="e">
        <f>[1]!EM_S_STM07_IS($A1719,"61",DATE(C$4,12,31),"1")/1000000</f>
        <v>#VALUE!</v>
      </c>
      <c r="E1719" s="3">
        <f>[1]!EM_S_STM07_IS($A1719,"9",DATE(E$4,12,31),"1")/1000000</f>
        <v>213.28504197999999</v>
      </c>
      <c r="F1719" s="3">
        <f>[1]!EM_S_STM07_IS($A1719,"61",DATE(E$4,12,31),"1")/1000000</f>
        <v>46.307719130000002</v>
      </c>
      <c r="G1719" s="3">
        <f>[1]!EM_S_STM07_IS($A1719,"9",DATE(G$4,12,31),"1")/1000000</f>
        <v>225.27159584</v>
      </c>
      <c r="H1719" s="3">
        <f>[1]!EM_S_STM07_IS($A1719,"61",DATE(G$4,12,31),"1")/1000000</f>
        <v>53.552996520000001</v>
      </c>
      <c r="I1719" s="3">
        <f>[1]!EM_S_STM07_IS($A1719,"9",DATE(I$4,12,31),"1")/1000000</f>
        <v>233.65502584000001</v>
      </c>
      <c r="J1719" s="3">
        <f>[1]!EM_S_STM07_IS($A1719,"61",DATE(I$4,12,31),"1")/1000000</f>
        <v>59.317378439999999</v>
      </c>
      <c r="K1719" s="3">
        <f>[1]!EM_S_STM07_IS($A1719,"9",DATE(K$4,12,31),"1")/1000000</f>
        <v>235.12609013999997</v>
      </c>
      <c r="L1719" s="3">
        <f>[1]!EM_S_STM07_IS($A1719,"61",DATE(K$4,12,31),"1")/1000000</f>
        <v>53.97924106</v>
      </c>
      <c r="M1719" s="3">
        <f>[1]!EM_S_STM07_IS($A1719,"9",DATE(M$4,12,31),"1")/1000000</f>
        <v>329.55734364999995</v>
      </c>
      <c r="N1719" s="3">
        <f>[1]!EM_S_STM07_IS($A1719,"61",DATE(M$4,12,31),"1")/1000000</f>
        <v>52.185685229999997</v>
      </c>
      <c r="O1719" s="6" t="str">
        <f t="shared" si="54"/>
        <v/>
      </c>
      <c r="P1719" s="6" t="str">
        <f t="shared" si="55"/>
        <v/>
      </c>
    </row>
    <row r="1720" spans="1:16" x14ac:dyDescent="0.25">
      <c r="A1720" s="5" t="s">
        <v>1714</v>
      </c>
      <c r="B1720" s="5" t="s">
        <v>4776</v>
      </c>
      <c r="C1720" s="3" t="e">
        <f>[1]!EM_S_STM07_IS($A1720,"9",DATE(C$4,12,31),"1")/1000000</f>
        <v>#VALUE!</v>
      </c>
      <c r="D1720" s="3" t="e">
        <f>[1]!EM_S_STM07_IS($A1720,"61",DATE(C$4,12,31),"1")/1000000</f>
        <v>#VALUE!</v>
      </c>
      <c r="E1720" s="3">
        <f>[1]!EM_S_STM07_IS($A1720,"9",DATE(E$4,12,31),"1")/1000000</f>
        <v>139.27200991000001</v>
      </c>
      <c r="F1720" s="3">
        <f>[1]!EM_S_STM07_IS($A1720,"61",DATE(E$4,12,31),"1")/1000000</f>
        <v>39.578622029999998</v>
      </c>
      <c r="G1720" s="3">
        <f>[1]!EM_S_STM07_IS($A1720,"9",DATE(G$4,12,31),"1")/1000000</f>
        <v>191.15688992</v>
      </c>
      <c r="H1720" s="3">
        <f>[1]!EM_S_STM07_IS($A1720,"61",DATE(G$4,12,31),"1")/1000000</f>
        <v>56.538746109999998</v>
      </c>
      <c r="I1720" s="3">
        <f>[1]!EM_S_STM07_IS($A1720,"9",DATE(I$4,12,31),"1")/1000000</f>
        <v>319.32766599000001</v>
      </c>
      <c r="J1720" s="3">
        <f>[1]!EM_S_STM07_IS($A1720,"61",DATE(I$4,12,31),"1")/1000000</f>
        <v>63.898619009999997</v>
      </c>
      <c r="K1720" s="3">
        <f>[1]!EM_S_STM07_IS($A1720,"9",DATE(K$4,12,31),"1")/1000000</f>
        <v>407.78857068999997</v>
      </c>
      <c r="L1720" s="3">
        <f>[1]!EM_S_STM07_IS($A1720,"61",DATE(K$4,12,31),"1")/1000000</f>
        <v>85.777743639999997</v>
      </c>
      <c r="M1720" s="3">
        <f>[1]!EM_S_STM07_IS($A1720,"9",DATE(M$4,12,31),"1")/1000000</f>
        <v>537.46724839000001</v>
      </c>
      <c r="N1720" s="3">
        <f>[1]!EM_S_STM07_IS($A1720,"61",DATE(M$4,12,31),"1")/1000000</f>
        <v>112.35010727</v>
      </c>
      <c r="O1720" s="6" t="str">
        <f t="shared" si="54"/>
        <v/>
      </c>
      <c r="P1720" s="6" t="str">
        <f t="shared" si="55"/>
        <v/>
      </c>
    </row>
    <row r="1721" spans="1:16" x14ac:dyDescent="0.25">
      <c r="A1721" s="5" t="s">
        <v>1715</v>
      </c>
      <c r="B1721" s="5" t="s">
        <v>4777</v>
      </c>
      <c r="C1721" s="3" t="e">
        <f>[1]!EM_S_STM07_IS($A1721,"9",DATE(C$4,12,31),"1")/1000000</f>
        <v>#VALUE!</v>
      </c>
      <c r="D1721" s="3" t="e">
        <f>[1]!EM_S_STM07_IS($A1721,"61",DATE(C$4,12,31),"1")/1000000</f>
        <v>#VALUE!</v>
      </c>
      <c r="E1721" s="3">
        <f>[1]!EM_S_STM07_IS($A1721,"9",DATE(E$4,12,31),"1")/1000000</f>
        <v>207.45949106</v>
      </c>
      <c r="F1721" s="3">
        <f>[1]!EM_S_STM07_IS($A1721,"61",DATE(E$4,12,31),"1")/1000000</f>
        <v>47.03242341</v>
      </c>
      <c r="G1721" s="3">
        <f>[1]!EM_S_STM07_IS($A1721,"9",DATE(G$4,12,31),"1")/1000000</f>
        <v>233.4585281</v>
      </c>
      <c r="H1721" s="3">
        <f>[1]!EM_S_STM07_IS($A1721,"61",DATE(G$4,12,31),"1")/1000000</f>
        <v>51.198854149999995</v>
      </c>
      <c r="I1721" s="3">
        <f>[1]!EM_S_STM07_IS($A1721,"9",DATE(I$4,12,31),"1")/1000000</f>
        <v>242.09451009</v>
      </c>
      <c r="J1721" s="3">
        <f>[1]!EM_S_STM07_IS($A1721,"61",DATE(I$4,12,31),"1")/1000000</f>
        <v>53.073797450000001</v>
      </c>
      <c r="K1721" s="3">
        <f>[1]!EM_S_STM07_IS($A1721,"9",DATE(K$4,12,31),"1")/1000000</f>
        <v>267.59700506999997</v>
      </c>
      <c r="L1721" s="3">
        <f>[1]!EM_S_STM07_IS($A1721,"61",DATE(K$4,12,31),"1")/1000000</f>
        <v>56.305338140000003</v>
      </c>
      <c r="M1721" s="3">
        <f>[1]!EM_S_STM07_IS($A1721,"9",DATE(M$4,12,31),"1")/1000000</f>
        <v>305.25463274999998</v>
      </c>
      <c r="N1721" s="3">
        <f>[1]!EM_S_STM07_IS($A1721,"61",DATE(M$4,12,31),"1")/1000000</f>
        <v>70.93787433</v>
      </c>
      <c r="O1721" s="6" t="str">
        <f t="shared" si="54"/>
        <v/>
      </c>
      <c r="P1721" s="6" t="str">
        <f t="shared" si="55"/>
        <v/>
      </c>
    </row>
    <row r="1722" spans="1:16" x14ac:dyDescent="0.25">
      <c r="A1722" s="5" t="s">
        <v>1716</v>
      </c>
      <c r="B1722" s="5" t="s">
        <v>4778</v>
      </c>
      <c r="C1722" s="3" t="e">
        <f>[1]!EM_S_STM07_IS($A1722,"9",DATE(C$4,12,31),"1")/1000000</f>
        <v>#VALUE!</v>
      </c>
      <c r="D1722" s="3" t="e">
        <f>[1]!EM_S_STM07_IS($A1722,"61",DATE(C$4,12,31),"1")/1000000</f>
        <v>#VALUE!</v>
      </c>
      <c r="E1722" s="3">
        <f>[1]!EM_S_STM07_IS($A1722,"9",DATE(E$4,12,31),"1")/1000000</f>
        <v>384.53090056000002</v>
      </c>
      <c r="F1722" s="3">
        <f>[1]!EM_S_STM07_IS($A1722,"61",DATE(E$4,12,31),"1")/1000000</f>
        <v>35.862649929999996</v>
      </c>
      <c r="G1722" s="3">
        <f>[1]!EM_S_STM07_IS($A1722,"9",DATE(G$4,12,31),"1")/1000000</f>
        <v>484.16798272000005</v>
      </c>
      <c r="H1722" s="3">
        <f>[1]!EM_S_STM07_IS($A1722,"61",DATE(G$4,12,31),"1")/1000000</f>
        <v>41.118973060000002</v>
      </c>
      <c r="I1722" s="3">
        <f>[1]!EM_S_STM07_IS($A1722,"9",DATE(I$4,12,31),"1")/1000000</f>
        <v>537.27442421000001</v>
      </c>
      <c r="J1722" s="3">
        <f>[1]!EM_S_STM07_IS($A1722,"61",DATE(I$4,12,31),"1")/1000000</f>
        <v>44.307060700000001</v>
      </c>
      <c r="K1722" s="3">
        <f>[1]!EM_S_STM07_IS($A1722,"9",DATE(K$4,12,31),"1")/1000000</f>
        <v>695.97091042</v>
      </c>
      <c r="L1722" s="3">
        <f>[1]!EM_S_STM07_IS($A1722,"61",DATE(K$4,12,31),"1")/1000000</f>
        <v>58.301565719999999</v>
      </c>
      <c r="M1722" s="3">
        <f>[1]!EM_S_STM07_IS($A1722,"9",DATE(M$4,12,31),"1")/1000000</f>
        <v>745.99196514999994</v>
      </c>
      <c r="N1722" s="3">
        <f>[1]!EM_S_STM07_IS($A1722,"61",DATE(M$4,12,31),"1")/1000000</f>
        <v>62.126563539999999</v>
      </c>
      <c r="O1722" s="6" t="str">
        <f t="shared" si="54"/>
        <v/>
      </c>
      <c r="P1722" s="6" t="str">
        <f t="shared" si="55"/>
        <v/>
      </c>
    </row>
    <row r="1723" spans="1:16" x14ac:dyDescent="0.25">
      <c r="A1723" s="5" t="s">
        <v>1717</v>
      </c>
      <c r="B1723" s="5" t="s">
        <v>4779</v>
      </c>
      <c r="C1723" s="3" t="e">
        <f>[1]!EM_S_STM07_IS($A1723,"9",DATE(C$4,12,31),"1")/1000000</f>
        <v>#VALUE!</v>
      </c>
      <c r="D1723" s="3" t="e">
        <f>[1]!EM_S_STM07_IS($A1723,"61",DATE(C$4,12,31),"1")/1000000</f>
        <v>#VALUE!</v>
      </c>
      <c r="E1723" s="3">
        <f>[1]!EM_S_STM07_IS($A1723,"9",DATE(E$4,12,31),"1")/1000000</f>
        <v>187.73072021999999</v>
      </c>
      <c r="F1723" s="3">
        <f>[1]!EM_S_STM07_IS($A1723,"61",DATE(E$4,12,31),"1")/1000000</f>
        <v>33.172175129999999</v>
      </c>
      <c r="G1723" s="3">
        <f>[1]!EM_S_STM07_IS($A1723,"9",DATE(G$4,12,31),"1")/1000000</f>
        <v>205.19559199</v>
      </c>
      <c r="H1723" s="3">
        <f>[1]!EM_S_STM07_IS($A1723,"61",DATE(G$4,12,31),"1")/1000000</f>
        <v>44.037008289999996</v>
      </c>
      <c r="I1723" s="3">
        <f>[1]!EM_S_STM07_IS($A1723,"9",DATE(I$4,12,31),"1")/1000000</f>
        <v>233.70610968</v>
      </c>
      <c r="J1723" s="3">
        <f>[1]!EM_S_STM07_IS($A1723,"61",DATE(I$4,12,31),"1")/1000000</f>
        <v>57.26390619</v>
      </c>
      <c r="K1723" s="3">
        <f>[1]!EM_S_STM07_IS($A1723,"9",DATE(K$4,12,31),"1")/1000000</f>
        <v>275.93342211999999</v>
      </c>
      <c r="L1723" s="3">
        <f>[1]!EM_S_STM07_IS($A1723,"61",DATE(K$4,12,31),"1")/1000000</f>
        <v>67.988628059999996</v>
      </c>
      <c r="M1723" s="3">
        <f>[1]!EM_S_STM07_IS($A1723,"9",DATE(M$4,12,31),"1")/1000000</f>
        <v>334.43856733999996</v>
      </c>
      <c r="N1723" s="3">
        <f>[1]!EM_S_STM07_IS($A1723,"61",DATE(M$4,12,31),"1")/1000000</f>
        <v>86.513791749999996</v>
      </c>
      <c r="O1723" s="6" t="str">
        <f t="shared" si="54"/>
        <v/>
      </c>
      <c r="P1723" s="6" t="str">
        <f t="shared" si="55"/>
        <v/>
      </c>
    </row>
    <row r="1724" spans="1:16" x14ac:dyDescent="0.25">
      <c r="A1724" s="5" t="s">
        <v>1718</v>
      </c>
      <c r="B1724" s="5" t="s">
        <v>4780</v>
      </c>
      <c r="C1724" s="3" t="e">
        <f>[1]!EM_S_STM07_IS($A1724,"9",DATE(C$4,12,31),"1")/1000000</f>
        <v>#VALUE!</v>
      </c>
      <c r="D1724" s="3" t="e">
        <f>[1]!EM_S_STM07_IS($A1724,"61",DATE(C$4,12,31),"1")/1000000</f>
        <v>#VALUE!</v>
      </c>
      <c r="E1724" s="3">
        <f>[1]!EM_S_STM07_IS($A1724,"9",DATE(E$4,12,31),"1")/1000000</f>
        <v>196.64949582</v>
      </c>
      <c r="F1724" s="3">
        <f>[1]!EM_S_STM07_IS($A1724,"61",DATE(E$4,12,31),"1")/1000000</f>
        <v>38.76966101</v>
      </c>
      <c r="G1724" s="3">
        <f>[1]!EM_S_STM07_IS($A1724,"9",DATE(G$4,12,31),"1")/1000000</f>
        <v>259.17573623999999</v>
      </c>
      <c r="H1724" s="3">
        <f>[1]!EM_S_STM07_IS($A1724,"61",DATE(G$4,12,31),"1")/1000000</f>
        <v>45.126364520000003</v>
      </c>
      <c r="I1724" s="3">
        <f>[1]!EM_S_STM07_IS($A1724,"9",DATE(I$4,12,31),"1")/1000000</f>
        <v>287.81587248</v>
      </c>
      <c r="J1724" s="3">
        <f>[1]!EM_S_STM07_IS($A1724,"61",DATE(I$4,12,31),"1")/1000000</f>
        <v>48.71378043</v>
      </c>
      <c r="K1724" s="3">
        <f>[1]!EM_S_STM07_IS($A1724,"9",DATE(K$4,12,31),"1")/1000000</f>
        <v>319.48563716000001</v>
      </c>
      <c r="L1724" s="3">
        <f>[1]!EM_S_STM07_IS($A1724,"61",DATE(K$4,12,31),"1")/1000000</f>
        <v>52.077964209999998</v>
      </c>
      <c r="M1724" s="3">
        <f>[1]!EM_S_STM07_IS($A1724,"9",DATE(M$4,12,31),"1")/1000000</f>
        <v>344.49574997000002</v>
      </c>
      <c r="N1724" s="3">
        <f>[1]!EM_S_STM07_IS($A1724,"61",DATE(M$4,12,31),"1")/1000000</f>
        <v>53.59247405</v>
      </c>
      <c r="O1724" s="6" t="str">
        <f t="shared" si="54"/>
        <v/>
      </c>
      <c r="P1724" s="6" t="str">
        <f t="shared" si="55"/>
        <v/>
      </c>
    </row>
    <row r="1725" spans="1:16" x14ac:dyDescent="0.25">
      <c r="A1725" s="5" t="s">
        <v>1719</v>
      </c>
      <c r="B1725" s="5" t="s">
        <v>4781</v>
      </c>
      <c r="C1725" s="3" t="e">
        <f>[1]!EM_S_STM07_IS($A1725,"9",DATE(C$4,12,31),"1")/1000000</f>
        <v>#VALUE!</v>
      </c>
      <c r="D1725" s="3" t="e">
        <f>[1]!EM_S_STM07_IS($A1725,"61",DATE(C$4,12,31),"1")/1000000</f>
        <v>#VALUE!</v>
      </c>
      <c r="E1725" s="3">
        <f>[1]!EM_S_STM07_IS($A1725,"9",DATE(E$4,12,31),"1")/1000000</f>
        <v>169.77595719999999</v>
      </c>
      <c r="F1725" s="3">
        <f>[1]!EM_S_STM07_IS($A1725,"61",DATE(E$4,12,31),"1")/1000000</f>
        <v>49.280512939999994</v>
      </c>
      <c r="G1725" s="3">
        <f>[1]!EM_S_STM07_IS($A1725,"9",DATE(G$4,12,31),"1")/1000000</f>
        <v>251.54024056999998</v>
      </c>
      <c r="H1725" s="3">
        <f>[1]!EM_S_STM07_IS($A1725,"61",DATE(G$4,12,31),"1")/1000000</f>
        <v>55.847299710000001</v>
      </c>
      <c r="I1725" s="3">
        <f>[1]!EM_S_STM07_IS($A1725,"9",DATE(I$4,12,31),"1")/1000000</f>
        <v>324.76941876999996</v>
      </c>
      <c r="J1725" s="3">
        <f>[1]!EM_S_STM07_IS($A1725,"61",DATE(I$4,12,31),"1")/1000000</f>
        <v>38.53751596</v>
      </c>
      <c r="K1725" s="3">
        <f>[1]!EM_S_STM07_IS($A1725,"9",DATE(K$4,12,31),"1")/1000000</f>
        <v>386.20575067000004</v>
      </c>
      <c r="L1725" s="3">
        <f>[1]!EM_S_STM07_IS($A1725,"61",DATE(K$4,12,31),"1")/1000000</f>
        <v>41.941533590000006</v>
      </c>
      <c r="M1725" s="3">
        <f>[1]!EM_S_STM07_IS($A1725,"9",DATE(M$4,12,31),"1")/1000000</f>
        <v>652.11012599000003</v>
      </c>
      <c r="N1725" s="3">
        <f>[1]!EM_S_STM07_IS($A1725,"61",DATE(M$4,12,31),"1")/1000000</f>
        <v>173.31370221</v>
      </c>
      <c r="O1725" s="6" t="str">
        <f t="shared" si="54"/>
        <v/>
      </c>
      <c r="P1725" s="6" t="str">
        <f t="shared" si="55"/>
        <v/>
      </c>
    </row>
    <row r="1726" spans="1:16" x14ac:dyDescent="0.25">
      <c r="A1726" s="5" t="s">
        <v>1720</v>
      </c>
      <c r="B1726" s="5" t="s">
        <v>4782</v>
      </c>
      <c r="C1726" s="3" t="e">
        <f>[1]!EM_S_STM07_IS($A1726,"9",DATE(C$4,12,31),"1")/1000000</f>
        <v>#VALUE!</v>
      </c>
      <c r="D1726" s="3" t="e">
        <f>[1]!EM_S_STM07_IS($A1726,"61",DATE(C$4,12,31),"1")/1000000</f>
        <v>#VALUE!</v>
      </c>
      <c r="E1726" s="3">
        <f>[1]!EM_S_STM07_IS($A1726,"9",DATE(E$4,12,31),"1")/1000000</f>
        <v>281.98682597000004</v>
      </c>
      <c r="F1726" s="3">
        <f>[1]!EM_S_STM07_IS($A1726,"61",DATE(E$4,12,31),"1")/1000000</f>
        <v>40.85702216</v>
      </c>
      <c r="G1726" s="3">
        <f>[1]!EM_S_STM07_IS($A1726,"9",DATE(G$4,12,31),"1")/1000000</f>
        <v>368.32396808999999</v>
      </c>
      <c r="H1726" s="3">
        <f>[1]!EM_S_STM07_IS($A1726,"61",DATE(G$4,12,31),"1")/1000000</f>
        <v>57.142484680000003</v>
      </c>
      <c r="I1726" s="3">
        <f>[1]!EM_S_STM07_IS($A1726,"9",DATE(I$4,12,31),"1")/1000000</f>
        <v>536.05754033999995</v>
      </c>
      <c r="J1726" s="3">
        <f>[1]!EM_S_STM07_IS($A1726,"61",DATE(I$4,12,31),"1")/1000000</f>
        <v>93.468024270000001</v>
      </c>
      <c r="K1726" s="3">
        <f>[1]!EM_S_STM07_IS($A1726,"9",DATE(K$4,12,31),"1")/1000000</f>
        <v>699.57162789999995</v>
      </c>
      <c r="L1726" s="3">
        <f>[1]!EM_S_STM07_IS($A1726,"61",DATE(K$4,12,31),"1")/1000000</f>
        <v>136.77647770999999</v>
      </c>
      <c r="M1726" s="3">
        <f>[1]!EM_S_STM07_IS($A1726,"9",DATE(M$4,12,31),"1")/1000000</f>
        <v>859.40784692999989</v>
      </c>
      <c r="N1726" s="3">
        <f>[1]!EM_S_STM07_IS($A1726,"61",DATE(M$4,12,31),"1")/1000000</f>
        <v>173.70595613999998</v>
      </c>
      <c r="O1726" s="6" t="str">
        <f t="shared" si="54"/>
        <v/>
      </c>
      <c r="P1726" s="6" t="str">
        <f t="shared" si="55"/>
        <v/>
      </c>
    </row>
    <row r="1727" spans="1:16" x14ac:dyDescent="0.25">
      <c r="A1727" s="5" t="s">
        <v>1721</v>
      </c>
      <c r="B1727" s="5" t="s">
        <v>4783</v>
      </c>
      <c r="C1727" s="3" t="e">
        <f>[1]!EM_S_STM07_IS($A1727,"9",DATE(C$4,12,31),"1")/1000000</f>
        <v>#VALUE!</v>
      </c>
      <c r="D1727" s="3" t="e">
        <f>[1]!EM_S_STM07_IS($A1727,"61",DATE(C$4,12,31),"1")/1000000</f>
        <v>#VALUE!</v>
      </c>
      <c r="E1727" s="3">
        <f>[1]!EM_S_STM07_IS($A1727,"9",DATE(E$4,12,31),"1")/1000000</f>
        <v>6029.5045132100004</v>
      </c>
      <c r="F1727" s="3">
        <f>[1]!EM_S_STM07_IS($A1727,"61",DATE(E$4,12,31),"1")/1000000</f>
        <v>1235.8494974100001</v>
      </c>
      <c r="G1727" s="3">
        <f>[1]!EM_S_STM07_IS($A1727,"9",DATE(G$4,12,31),"1")/1000000</f>
        <v>11163.108713149999</v>
      </c>
      <c r="H1727" s="3">
        <f>[1]!EM_S_STM07_IS($A1727,"61",DATE(G$4,12,31),"1")/1000000</f>
        <v>1999.24561653</v>
      </c>
      <c r="I1727" s="3">
        <f>[1]!EM_S_STM07_IS($A1727,"9",DATE(I$4,12,31),"1")/1000000</f>
        <v>13351.648853370001</v>
      </c>
      <c r="J1727" s="3">
        <f>[1]!EM_S_STM07_IS($A1727,"61",DATE(I$4,12,31),"1")/1000000</f>
        <v>2444.0010555500003</v>
      </c>
      <c r="K1727" s="3">
        <f>[1]!EM_S_STM07_IS($A1727,"9",DATE(K$4,12,31),"1")/1000000</f>
        <v>14497.014009979999</v>
      </c>
      <c r="L1727" s="3">
        <f>[1]!EM_S_STM07_IS($A1727,"61",DATE(K$4,12,31),"1")/1000000</f>
        <v>1176.85727748</v>
      </c>
      <c r="M1727" s="3">
        <f>[1]!EM_S_STM07_IS($A1727,"9",DATE(M$4,12,31),"1")/1000000</f>
        <v>17227.384658540002</v>
      </c>
      <c r="N1727" s="3">
        <f>[1]!EM_S_STM07_IS($A1727,"61",DATE(M$4,12,31),"1")/1000000</f>
        <v>1542.75421439</v>
      </c>
      <c r="O1727" s="6" t="str">
        <f t="shared" si="54"/>
        <v/>
      </c>
      <c r="P1727" s="6" t="str">
        <f t="shared" si="55"/>
        <v/>
      </c>
    </row>
    <row r="1728" spans="1:16" x14ac:dyDescent="0.25">
      <c r="A1728" s="5" t="s">
        <v>1722</v>
      </c>
      <c r="B1728" s="5" t="s">
        <v>4784</v>
      </c>
      <c r="C1728" s="3" t="e">
        <f>[1]!EM_S_STM07_IS($A1728,"9",DATE(C$4,12,31),"1")/1000000</f>
        <v>#VALUE!</v>
      </c>
      <c r="D1728" s="3" t="e">
        <f>[1]!EM_S_STM07_IS($A1728,"61",DATE(C$4,12,31),"1")/1000000</f>
        <v>#VALUE!</v>
      </c>
      <c r="E1728" s="3">
        <f>[1]!EM_S_STM07_IS($A1728,"9",DATE(E$4,12,31),"1")/1000000</f>
        <v>231.34182863999999</v>
      </c>
      <c r="F1728" s="3">
        <f>[1]!EM_S_STM07_IS($A1728,"61",DATE(E$4,12,31),"1")/1000000</f>
        <v>53.970583079999997</v>
      </c>
      <c r="G1728" s="3">
        <f>[1]!EM_S_STM07_IS($A1728,"9",DATE(G$4,12,31),"1")/1000000</f>
        <v>264.18098580999998</v>
      </c>
      <c r="H1728" s="3">
        <f>[1]!EM_S_STM07_IS($A1728,"61",DATE(G$4,12,31),"1")/1000000</f>
        <v>56.859898380000004</v>
      </c>
      <c r="I1728" s="3">
        <f>[1]!EM_S_STM07_IS($A1728,"9",DATE(I$4,12,31),"1")/1000000</f>
        <v>238.58815243999999</v>
      </c>
      <c r="J1728" s="3">
        <f>[1]!EM_S_STM07_IS($A1728,"61",DATE(I$4,12,31),"1")/1000000</f>
        <v>48.900710869999997</v>
      </c>
      <c r="K1728" s="3">
        <f>[1]!EM_S_STM07_IS($A1728,"9",DATE(K$4,12,31),"1")/1000000</f>
        <v>172.83005030000001</v>
      </c>
      <c r="L1728" s="3">
        <f>[1]!EM_S_STM07_IS($A1728,"61",DATE(K$4,12,31),"1")/1000000</f>
        <v>32.105976829999996</v>
      </c>
      <c r="M1728" s="3">
        <f>[1]!EM_S_STM07_IS($A1728,"9",DATE(M$4,12,31),"1")/1000000</f>
        <v>117.11208605</v>
      </c>
      <c r="N1728" s="3">
        <f>[1]!EM_S_STM07_IS($A1728,"61",DATE(M$4,12,31),"1")/1000000</f>
        <v>23.38063292</v>
      </c>
      <c r="O1728" s="6" t="str">
        <f t="shared" si="54"/>
        <v/>
      </c>
      <c r="P1728" s="6" t="str">
        <f t="shared" si="55"/>
        <v/>
      </c>
    </row>
    <row r="1729" spans="1:16" x14ac:dyDescent="0.25">
      <c r="A1729" s="5" t="s">
        <v>1723</v>
      </c>
      <c r="B1729" s="5" t="s">
        <v>4785</v>
      </c>
      <c r="C1729" s="3" t="e">
        <f>[1]!EM_S_STM07_IS($A1729,"9",DATE(C$4,12,31),"1")/1000000</f>
        <v>#VALUE!</v>
      </c>
      <c r="D1729" s="3" t="e">
        <f>[1]!EM_S_STM07_IS($A1729,"61",DATE(C$4,12,31),"1")/1000000</f>
        <v>#VALUE!</v>
      </c>
      <c r="E1729" s="3">
        <f>[1]!EM_S_STM07_IS($A1729,"9",DATE(E$4,12,31),"1")/1000000</f>
        <v>192.70401261000001</v>
      </c>
      <c r="F1729" s="3">
        <f>[1]!EM_S_STM07_IS($A1729,"61",DATE(E$4,12,31),"1")/1000000</f>
        <v>36.374545359999999</v>
      </c>
      <c r="G1729" s="3">
        <f>[1]!EM_S_STM07_IS($A1729,"9",DATE(G$4,12,31),"1")/1000000</f>
        <v>308.60903081999999</v>
      </c>
      <c r="H1729" s="3">
        <f>[1]!EM_S_STM07_IS($A1729,"61",DATE(G$4,12,31),"1")/1000000</f>
        <v>52.863376670000001</v>
      </c>
      <c r="I1729" s="3">
        <f>[1]!EM_S_STM07_IS($A1729,"9",DATE(I$4,12,31),"1")/1000000</f>
        <v>379.62340882000001</v>
      </c>
      <c r="J1729" s="3">
        <f>[1]!EM_S_STM07_IS($A1729,"61",DATE(I$4,12,31),"1")/1000000</f>
        <v>66.15256986</v>
      </c>
      <c r="K1729" s="3">
        <f>[1]!EM_S_STM07_IS($A1729,"9",DATE(K$4,12,31),"1")/1000000</f>
        <v>432.77045410000005</v>
      </c>
      <c r="L1729" s="3">
        <f>[1]!EM_S_STM07_IS($A1729,"61",DATE(K$4,12,31),"1")/1000000</f>
        <v>79.932612349999999</v>
      </c>
      <c r="M1729" s="3">
        <f>[1]!EM_S_STM07_IS($A1729,"9",DATE(M$4,12,31),"1")/1000000</f>
        <v>462.46402835000004</v>
      </c>
      <c r="N1729" s="3">
        <f>[1]!EM_S_STM07_IS($A1729,"61",DATE(M$4,12,31),"1")/1000000</f>
        <v>92.373295900000002</v>
      </c>
      <c r="O1729" s="6" t="str">
        <f t="shared" si="54"/>
        <v/>
      </c>
      <c r="P1729" s="6" t="str">
        <f t="shared" si="55"/>
        <v/>
      </c>
    </row>
    <row r="1730" spans="1:16" x14ac:dyDescent="0.25">
      <c r="A1730" s="5" t="s">
        <v>1724</v>
      </c>
      <c r="B1730" s="5" t="s">
        <v>4786</v>
      </c>
      <c r="C1730" s="3" t="e">
        <f>[1]!EM_S_STM07_IS($A1730,"9",DATE(C$4,12,31),"1")/1000000</f>
        <v>#VALUE!</v>
      </c>
      <c r="D1730" s="3" t="e">
        <f>[1]!EM_S_STM07_IS($A1730,"61",DATE(C$4,12,31),"1")/1000000</f>
        <v>#VALUE!</v>
      </c>
      <c r="E1730" s="3">
        <f>[1]!EM_S_STM07_IS($A1730,"9",DATE(E$4,12,31),"1")/1000000</f>
        <v>105.03663276</v>
      </c>
      <c r="F1730" s="3">
        <f>[1]!EM_S_STM07_IS($A1730,"61",DATE(E$4,12,31),"1")/1000000</f>
        <v>33.824433110000001</v>
      </c>
      <c r="G1730" s="3">
        <f>[1]!EM_S_STM07_IS($A1730,"9",DATE(G$4,12,31),"1")/1000000</f>
        <v>125.78912901000001</v>
      </c>
      <c r="H1730" s="3">
        <f>[1]!EM_S_STM07_IS($A1730,"61",DATE(G$4,12,31),"1")/1000000</f>
        <v>43.156909970000001</v>
      </c>
      <c r="I1730" s="3">
        <f>[1]!EM_S_STM07_IS($A1730,"9",DATE(I$4,12,31),"1")/1000000</f>
        <v>178.15499234999999</v>
      </c>
      <c r="J1730" s="3">
        <f>[1]!EM_S_STM07_IS($A1730,"61",DATE(I$4,12,31),"1")/1000000</f>
        <v>57.262152189999995</v>
      </c>
      <c r="K1730" s="3">
        <f>[1]!EM_S_STM07_IS($A1730,"9",DATE(K$4,12,31),"1")/1000000</f>
        <v>254.46779380000001</v>
      </c>
      <c r="L1730" s="3">
        <f>[1]!EM_S_STM07_IS($A1730,"61",DATE(K$4,12,31),"1")/1000000</f>
        <v>83.767849819999995</v>
      </c>
      <c r="M1730" s="3">
        <f>[1]!EM_S_STM07_IS($A1730,"9",DATE(M$4,12,31),"1")/1000000</f>
        <v>308.92339289</v>
      </c>
      <c r="N1730" s="3">
        <f>[1]!EM_S_STM07_IS($A1730,"61",DATE(M$4,12,31),"1")/1000000</f>
        <v>103.49457348999999</v>
      </c>
      <c r="O1730" s="6" t="str">
        <f t="shared" si="54"/>
        <v/>
      </c>
      <c r="P1730" s="6" t="str">
        <f t="shared" si="55"/>
        <v/>
      </c>
    </row>
    <row r="1731" spans="1:16" x14ac:dyDescent="0.25">
      <c r="A1731" s="5" t="s">
        <v>1725</v>
      </c>
      <c r="B1731" s="5" t="s">
        <v>4787</v>
      </c>
      <c r="C1731" s="3" t="e">
        <f>[1]!EM_S_STM07_IS($A1731,"9",DATE(C$4,12,31),"1")/1000000</f>
        <v>#VALUE!</v>
      </c>
      <c r="D1731" s="3" t="e">
        <f>[1]!EM_S_STM07_IS($A1731,"61",DATE(C$4,12,31),"1")/1000000</f>
        <v>#VALUE!</v>
      </c>
      <c r="E1731" s="3">
        <f>[1]!EM_S_STM07_IS($A1731,"9",DATE(E$4,12,31),"1")/1000000</f>
        <v>262.00858249999999</v>
      </c>
      <c r="F1731" s="3">
        <f>[1]!EM_S_STM07_IS($A1731,"61",DATE(E$4,12,31),"1")/1000000</f>
        <v>31.85562981</v>
      </c>
      <c r="G1731" s="3">
        <f>[1]!EM_S_STM07_IS($A1731,"9",DATE(G$4,12,31),"1")/1000000</f>
        <v>300.73266795999996</v>
      </c>
      <c r="H1731" s="3">
        <f>[1]!EM_S_STM07_IS($A1731,"61",DATE(G$4,12,31),"1")/1000000</f>
        <v>28.71751836</v>
      </c>
      <c r="I1731" s="3">
        <f>[1]!EM_S_STM07_IS($A1731,"9",DATE(I$4,12,31),"1")/1000000</f>
        <v>382.62016604000002</v>
      </c>
      <c r="J1731" s="3">
        <f>[1]!EM_S_STM07_IS($A1731,"61",DATE(I$4,12,31),"1")/1000000</f>
        <v>31.400400179999998</v>
      </c>
      <c r="K1731" s="3">
        <f>[1]!EM_S_STM07_IS($A1731,"9",DATE(K$4,12,31),"1")/1000000</f>
        <v>424.55451613999998</v>
      </c>
      <c r="L1731" s="3">
        <f>[1]!EM_S_STM07_IS($A1731,"61",DATE(K$4,12,31),"1")/1000000</f>
        <v>36.953913399999998</v>
      </c>
      <c r="M1731" s="3">
        <f>[1]!EM_S_STM07_IS($A1731,"9",DATE(M$4,12,31),"1")/1000000</f>
        <v>398.03357493999999</v>
      </c>
      <c r="N1731" s="3">
        <f>[1]!EM_S_STM07_IS($A1731,"61",DATE(M$4,12,31),"1")/1000000</f>
        <v>39.121553859999999</v>
      </c>
      <c r="O1731" s="6" t="str">
        <f t="shared" si="54"/>
        <v/>
      </c>
      <c r="P1731" s="6" t="str">
        <f t="shared" si="55"/>
        <v/>
      </c>
    </row>
    <row r="1732" spans="1:16" x14ac:dyDescent="0.25">
      <c r="A1732" s="5" t="s">
        <v>1726</v>
      </c>
      <c r="B1732" s="5" t="s">
        <v>4788</v>
      </c>
      <c r="C1732" s="3" t="e">
        <f>[1]!EM_S_STM07_IS($A1732,"9",DATE(C$4,12,31),"1")/1000000</f>
        <v>#VALUE!</v>
      </c>
      <c r="D1732" s="3" t="e">
        <f>[1]!EM_S_STM07_IS($A1732,"61",DATE(C$4,12,31),"1")/1000000</f>
        <v>#VALUE!</v>
      </c>
      <c r="E1732" s="3">
        <f>[1]!EM_S_STM07_IS($A1732,"9",DATE(E$4,12,31),"1")/1000000</f>
        <v>429.34210000000002</v>
      </c>
      <c r="F1732" s="3">
        <f>[1]!EM_S_STM07_IS($A1732,"61",DATE(E$4,12,31),"1")/1000000</f>
        <v>47.246400000000001</v>
      </c>
      <c r="G1732" s="3">
        <f>[1]!EM_S_STM07_IS($A1732,"9",DATE(G$4,12,31),"1")/1000000</f>
        <v>544.33653385000002</v>
      </c>
      <c r="H1732" s="3">
        <f>[1]!EM_S_STM07_IS($A1732,"61",DATE(G$4,12,31),"1")/1000000</f>
        <v>51.23800344</v>
      </c>
      <c r="I1732" s="3">
        <f>[1]!EM_S_STM07_IS($A1732,"9",DATE(I$4,12,31),"1")/1000000</f>
        <v>668.40593953999996</v>
      </c>
      <c r="J1732" s="3">
        <f>[1]!EM_S_STM07_IS($A1732,"61",DATE(I$4,12,31),"1")/1000000</f>
        <v>57.192346590000007</v>
      </c>
      <c r="K1732" s="3">
        <f>[1]!EM_S_STM07_IS($A1732,"9",DATE(K$4,12,31),"1")/1000000</f>
        <v>700.53533290999997</v>
      </c>
      <c r="L1732" s="3">
        <f>[1]!EM_S_STM07_IS($A1732,"61",DATE(K$4,12,31),"1")/1000000</f>
        <v>60.243949110000003</v>
      </c>
      <c r="M1732" s="3">
        <f>[1]!EM_S_STM07_IS($A1732,"9",DATE(M$4,12,31),"1")/1000000</f>
        <v>878.73574727999994</v>
      </c>
      <c r="N1732" s="3">
        <f>[1]!EM_S_STM07_IS($A1732,"61",DATE(M$4,12,31),"1")/1000000</f>
        <v>87.288318269999991</v>
      </c>
      <c r="O1732" s="6" t="str">
        <f t="shared" si="54"/>
        <v/>
      </c>
      <c r="P1732" s="6" t="str">
        <f t="shared" si="55"/>
        <v/>
      </c>
    </row>
    <row r="1733" spans="1:16" x14ac:dyDescent="0.25">
      <c r="A1733" s="5" t="s">
        <v>1727</v>
      </c>
      <c r="B1733" s="5" t="s">
        <v>4789</v>
      </c>
      <c r="C1733" s="3" t="e">
        <f>[1]!EM_S_STM07_IS($A1733,"9",DATE(C$4,12,31),"1")/1000000</f>
        <v>#VALUE!</v>
      </c>
      <c r="D1733" s="3" t="e">
        <f>[1]!EM_S_STM07_IS($A1733,"61",DATE(C$4,12,31),"1")/1000000</f>
        <v>#VALUE!</v>
      </c>
      <c r="E1733" s="3">
        <f>[1]!EM_S_STM07_IS($A1733,"9",DATE(E$4,12,31),"1")/1000000</f>
        <v>192.52010503</v>
      </c>
      <c r="F1733" s="3">
        <f>[1]!EM_S_STM07_IS($A1733,"61",DATE(E$4,12,31),"1")/1000000</f>
        <v>53.328068960000003</v>
      </c>
      <c r="G1733" s="3">
        <f>[1]!EM_S_STM07_IS($A1733,"9",DATE(G$4,12,31),"1")/1000000</f>
        <v>327.74244907000002</v>
      </c>
      <c r="H1733" s="3">
        <f>[1]!EM_S_STM07_IS($A1733,"61",DATE(G$4,12,31),"1")/1000000</f>
        <v>91.734676480000005</v>
      </c>
      <c r="I1733" s="3">
        <f>[1]!EM_S_STM07_IS($A1733,"9",DATE(I$4,12,31),"1")/1000000</f>
        <v>432.06149563999998</v>
      </c>
      <c r="J1733" s="3">
        <f>[1]!EM_S_STM07_IS($A1733,"61",DATE(I$4,12,31),"1")/1000000</f>
        <v>103.52986937999999</v>
      </c>
      <c r="K1733" s="3">
        <f>[1]!EM_S_STM07_IS($A1733,"9",DATE(K$4,12,31),"1")/1000000</f>
        <v>597.84920189000002</v>
      </c>
      <c r="L1733" s="3">
        <f>[1]!EM_S_STM07_IS($A1733,"61",DATE(K$4,12,31),"1")/1000000</f>
        <v>137.68435661000001</v>
      </c>
      <c r="M1733" s="3">
        <f>[1]!EM_S_STM07_IS($A1733,"9",DATE(M$4,12,31),"1")/1000000</f>
        <v>683.14116038999998</v>
      </c>
      <c r="N1733" s="3">
        <f>[1]!EM_S_STM07_IS($A1733,"61",DATE(M$4,12,31),"1")/1000000</f>
        <v>161.26752177</v>
      </c>
      <c r="O1733" s="6" t="str">
        <f t="shared" si="54"/>
        <v/>
      </c>
      <c r="P1733" s="6" t="str">
        <f t="shared" si="55"/>
        <v/>
      </c>
    </row>
    <row r="1734" spans="1:16" x14ac:dyDescent="0.25">
      <c r="A1734" s="5" t="s">
        <v>1728</v>
      </c>
      <c r="B1734" s="5" t="s">
        <v>4790</v>
      </c>
      <c r="C1734" s="3" t="e">
        <f>[1]!EM_S_STM07_IS($A1734,"9",DATE(C$4,12,31),"1")/1000000</f>
        <v>#VALUE!</v>
      </c>
      <c r="D1734" s="3" t="e">
        <f>[1]!EM_S_STM07_IS($A1734,"61",DATE(C$4,12,31),"1")/1000000</f>
        <v>#VALUE!</v>
      </c>
      <c r="E1734" s="3">
        <f>[1]!EM_S_STM07_IS($A1734,"9",DATE(E$4,12,31),"1")/1000000</f>
        <v>250.83906543999998</v>
      </c>
      <c r="F1734" s="3">
        <f>[1]!EM_S_STM07_IS($A1734,"61",DATE(E$4,12,31),"1")/1000000</f>
        <v>76.05535519</v>
      </c>
      <c r="G1734" s="3">
        <f>[1]!EM_S_STM07_IS($A1734,"9",DATE(G$4,12,31),"1")/1000000</f>
        <v>274.93108136000001</v>
      </c>
      <c r="H1734" s="3">
        <f>[1]!EM_S_STM07_IS($A1734,"61",DATE(G$4,12,31),"1")/1000000</f>
        <v>87.825791540000012</v>
      </c>
      <c r="I1734" s="3">
        <f>[1]!EM_S_STM07_IS($A1734,"9",DATE(I$4,12,31),"1")/1000000</f>
        <v>310.80190079000005</v>
      </c>
      <c r="J1734" s="3">
        <f>[1]!EM_S_STM07_IS($A1734,"61",DATE(I$4,12,31),"1")/1000000</f>
        <v>94.03191154000001</v>
      </c>
      <c r="K1734" s="3">
        <f>[1]!EM_S_STM07_IS($A1734,"9",DATE(K$4,12,31),"1")/1000000</f>
        <v>363.09875092000004</v>
      </c>
      <c r="L1734" s="3">
        <f>[1]!EM_S_STM07_IS($A1734,"61",DATE(K$4,12,31),"1")/1000000</f>
        <v>108.93927835</v>
      </c>
      <c r="M1734" s="3">
        <f>[1]!EM_S_STM07_IS($A1734,"9",DATE(M$4,12,31),"1")/1000000</f>
        <v>459.8853689</v>
      </c>
      <c r="N1734" s="3">
        <f>[1]!EM_S_STM07_IS($A1734,"61",DATE(M$4,12,31),"1")/1000000</f>
        <v>128.35783308000001</v>
      </c>
      <c r="O1734" s="6" t="str">
        <f t="shared" si="54"/>
        <v/>
      </c>
      <c r="P1734" s="6" t="str">
        <f t="shared" si="55"/>
        <v/>
      </c>
    </row>
    <row r="1735" spans="1:16" x14ac:dyDescent="0.25">
      <c r="A1735" s="5" t="s">
        <v>1729</v>
      </c>
      <c r="B1735" s="5" t="s">
        <v>4791</v>
      </c>
      <c r="C1735" s="3" t="e">
        <f>[1]!EM_S_STM07_IS($A1735,"9",DATE(C$4,12,31),"1")/1000000</f>
        <v>#VALUE!</v>
      </c>
      <c r="D1735" s="3" t="e">
        <f>[1]!EM_S_STM07_IS($A1735,"61",DATE(C$4,12,31),"1")/1000000</f>
        <v>#VALUE!</v>
      </c>
      <c r="E1735" s="3">
        <f>[1]!EM_S_STM07_IS($A1735,"9",DATE(E$4,12,31),"1")/1000000</f>
        <v>189.27444747000001</v>
      </c>
      <c r="F1735" s="3">
        <f>[1]!EM_S_STM07_IS($A1735,"61",DATE(E$4,12,31),"1")/1000000</f>
        <v>40.123473590000003</v>
      </c>
      <c r="G1735" s="3">
        <f>[1]!EM_S_STM07_IS($A1735,"9",DATE(G$4,12,31),"1")/1000000</f>
        <v>225.16587996000001</v>
      </c>
      <c r="H1735" s="3">
        <f>[1]!EM_S_STM07_IS($A1735,"61",DATE(G$4,12,31),"1")/1000000</f>
        <v>47.386371629999999</v>
      </c>
      <c r="I1735" s="3">
        <f>[1]!EM_S_STM07_IS($A1735,"9",DATE(I$4,12,31),"1")/1000000</f>
        <v>252.33607434999999</v>
      </c>
      <c r="J1735" s="3">
        <f>[1]!EM_S_STM07_IS($A1735,"61",DATE(I$4,12,31),"1")/1000000</f>
        <v>47.989990820000003</v>
      </c>
      <c r="K1735" s="3">
        <f>[1]!EM_S_STM07_IS($A1735,"9",DATE(K$4,12,31),"1")/1000000</f>
        <v>246.96384633000002</v>
      </c>
      <c r="L1735" s="3">
        <f>[1]!EM_S_STM07_IS($A1735,"61",DATE(K$4,12,31),"1")/1000000</f>
        <v>40.554449529999999</v>
      </c>
      <c r="M1735" s="3">
        <f>[1]!EM_S_STM07_IS($A1735,"9",DATE(M$4,12,31),"1")/1000000</f>
        <v>257.22562828999997</v>
      </c>
      <c r="N1735" s="3">
        <f>[1]!EM_S_STM07_IS($A1735,"61",DATE(M$4,12,31),"1")/1000000</f>
        <v>31.262485730000002</v>
      </c>
      <c r="O1735" s="6" t="str">
        <f t="shared" ref="O1735:O1798" si="56">IFERROR(IF(OR(C1735&lt;0,C1735=""),"",POWER(M1735/C1735,1/5)-1),"")</f>
        <v/>
      </c>
      <c r="P1735" s="6" t="str">
        <f t="shared" ref="P1735:P1798" si="57">IFERROR(IF(OR(D1735&lt;0,D1735=""),"",POWER(N1735/D1735,1/5)-1),"")</f>
        <v/>
      </c>
    </row>
    <row r="1736" spans="1:16" x14ac:dyDescent="0.25">
      <c r="A1736" s="5" t="s">
        <v>1730</v>
      </c>
      <c r="B1736" s="5" t="s">
        <v>4792</v>
      </c>
      <c r="C1736" s="3" t="e">
        <f>[1]!EM_S_STM07_IS($A1736,"9",DATE(C$4,12,31),"1")/1000000</f>
        <v>#VALUE!</v>
      </c>
      <c r="D1736" s="3" t="e">
        <f>[1]!EM_S_STM07_IS($A1736,"61",DATE(C$4,12,31),"1")/1000000</f>
        <v>#VALUE!</v>
      </c>
      <c r="E1736" s="3">
        <f>[1]!EM_S_STM07_IS($A1736,"9",DATE(E$4,12,31),"1")/1000000</f>
        <v>332.28789154000003</v>
      </c>
      <c r="F1736" s="3">
        <f>[1]!EM_S_STM07_IS($A1736,"61",DATE(E$4,12,31),"1")/1000000</f>
        <v>56.17278082</v>
      </c>
      <c r="G1736" s="3">
        <f>[1]!EM_S_STM07_IS($A1736,"9",DATE(G$4,12,31),"1")/1000000</f>
        <v>370.57784637000003</v>
      </c>
      <c r="H1736" s="3">
        <f>[1]!EM_S_STM07_IS($A1736,"61",DATE(G$4,12,31),"1")/1000000</f>
        <v>72.000875309999998</v>
      </c>
      <c r="I1736" s="3">
        <f>[1]!EM_S_STM07_IS($A1736,"9",DATE(I$4,12,31),"1")/1000000</f>
        <v>466.7278834</v>
      </c>
      <c r="J1736" s="3">
        <f>[1]!EM_S_STM07_IS($A1736,"61",DATE(I$4,12,31),"1")/1000000</f>
        <v>87.586928099999994</v>
      </c>
      <c r="K1736" s="3">
        <f>[1]!EM_S_STM07_IS($A1736,"9",DATE(K$4,12,31),"1")/1000000</f>
        <v>581.59063475999994</v>
      </c>
      <c r="L1736" s="3">
        <f>[1]!EM_S_STM07_IS($A1736,"61",DATE(K$4,12,31),"1")/1000000</f>
        <v>90.836427810000004</v>
      </c>
      <c r="M1736" s="3">
        <f>[1]!EM_S_STM07_IS($A1736,"9",DATE(M$4,12,31),"1")/1000000</f>
        <v>540.61190816999999</v>
      </c>
      <c r="N1736" s="3">
        <f>[1]!EM_S_STM07_IS($A1736,"61",DATE(M$4,12,31),"1")/1000000</f>
        <v>50.065260270000003</v>
      </c>
      <c r="O1736" s="6" t="str">
        <f t="shared" si="56"/>
        <v/>
      </c>
      <c r="P1736" s="6" t="str">
        <f t="shared" si="57"/>
        <v/>
      </c>
    </row>
    <row r="1737" spans="1:16" x14ac:dyDescent="0.25">
      <c r="A1737" s="5" t="s">
        <v>1731</v>
      </c>
      <c r="B1737" s="5" t="s">
        <v>4793</v>
      </c>
      <c r="C1737" s="3" t="e">
        <f>[1]!EM_S_STM07_IS($A1737,"9",DATE(C$4,12,31),"1")/1000000</f>
        <v>#VALUE!</v>
      </c>
      <c r="D1737" s="3" t="e">
        <f>[1]!EM_S_STM07_IS($A1737,"61",DATE(C$4,12,31),"1")/1000000</f>
        <v>#VALUE!</v>
      </c>
      <c r="E1737" s="3">
        <f>[1]!EM_S_STM07_IS($A1737,"9",DATE(E$4,12,31),"1")/1000000</f>
        <v>312.58487794000001</v>
      </c>
      <c r="F1737" s="3">
        <f>[1]!EM_S_STM07_IS($A1737,"61",DATE(E$4,12,31),"1")/1000000</f>
        <v>40.885336100000004</v>
      </c>
      <c r="G1737" s="3">
        <f>[1]!EM_S_STM07_IS($A1737,"9",DATE(G$4,12,31),"1")/1000000</f>
        <v>336.06209514</v>
      </c>
      <c r="H1737" s="3">
        <f>[1]!EM_S_STM07_IS($A1737,"61",DATE(G$4,12,31),"1")/1000000</f>
        <v>45.040415279999998</v>
      </c>
      <c r="I1737" s="3">
        <f>[1]!EM_S_STM07_IS($A1737,"9",DATE(I$4,12,31),"1")/1000000</f>
        <v>370.38983511999999</v>
      </c>
      <c r="J1737" s="3">
        <f>[1]!EM_S_STM07_IS($A1737,"61",DATE(I$4,12,31),"1")/1000000</f>
        <v>52.46595671</v>
      </c>
      <c r="K1737" s="3">
        <f>[1]!EM_S_STM07_IS($A1737,"9",DATE(K$4,12,31),"1")/1000000</f>
        <v>454.83071169999999</v>
      </c>
      <c r="L1737" s="3">
        <f>[1]!EM_S_STM07_IS($A1737,"61",DATE(K$4,12,31),"1")/1000000</f>
        <v>91.483611319999994</v>
      </c>
      <c r="M1737" s="3">
        <f>[1]!EM_S_STM07_IS($A1737,"9",DATE(M$4,12,31),"1")/1000000</f>
        <v>661.20413365999991</v>
      </c>
      <c r="N1737" s="3">
        <f>[1]!EM_S_STM07_IS($A1737,"61",DATE(M$4,12,31),"1")/1000000</f>
        <v>145.26774687</v>
      </c>
      <c r="O1737" s="6" t="str">
        <f t="shared" si="56"/>
        <v/>
      </c>
      <c r="P1737" s="6" t="str">
        <f t="shared" si="57"/>
        <v/>
      </c>
    </row>
    <row r="1738" spans="1:16" x14ac:dyDescent="0.25">
      <c r="A1738" s="5" t="s">
        <v>1732</v>
      </c>
      <c r="B1738" s="5" t="s">
        <v>4794</v>
      </c>
      <c r="C1738" s="3">
        <f>[1]!EM_S_STM07_IS($A1738,"9",DATE(C$4,12,31),"1")/1000000</f>
        <v>201.57012761999999</v>
      </c>
      <c r="D1738" s="3">
        <f>[1]!EM_S_STM07_IS($A1738,"61",DATE(C$4,12,31),"1")/1000000</f>
        <v>31.077317480000001</v>
      </c>
      <c r="E1738" s="3">
        <f>[1]!EM_S_STM07_IS($A1738,"9",DATE(E$4,12,31),"1")/1000000</f>
        <v>308.27703584</v>
      </c>
      <c r="F1738" s="3">
        <f>[1]!EM_S_STM07_IS($A1738,"61",DATE(E$4,12,31),"1")/1000000</f>
        <v>49.747492210000004</v>
      </c>
      <c r="G1738" s="3">
        <f>[1]!EM_S_STM07_IS($A1738,"9",DATE(G$4,12,31),"1")/1000000</f>
        <v>369.01611968999998</v>
      </c>
      <c r="H1738" s="3">
        <f>[1]!EM_S_STM07_IS($A1738,"61",DATE(G$4,12,31),"1")/1000000</f>
        <v>56.453848790000002</v>
      </c>
      <c r="I1738" s="3">
        <f>[1]!EM_S_STM07_IS($A1738,"9",DATE(I$4,12,31),"1")/1000000</f>
        <v>448.145959</v>
      </c>
      <c r="J1738" s="3">
        <f>[1]!EM_S_STM07_IS($A1738,"61",DATE(I$4,12,31),"1")/1000000</f>
        <v>67.270594700000004</v>
      </c>
      <c r="K1738" s="3">
        <f>[1]!EM_S_STM07_IS($A1738,"9",DATE(K$4,12,31),"1")/1000000</f>
        <v>544.92124634000004</v>
      </c>
      <c r="L1738" s="3">
        <f>[1]!EM_S_STM07_IS($A1738,"61",DATE(K$4,12,31),"1")/1000000</f>
        <v>74.24558012</v>
      </c>
      <c r="M1738" s="3">
        <f>[1]!EM_S_STM07_IS($A1738,"9",DATE(M$4,12,31),"1")/1000000</f>
        <v>661.06331709000006</v>
      </c>
      <c r="N1738" s="3">
        <f>[1]!EM_S_STM07_IS($A1738,"61",DATE(M$4,12,31),"1")/1000000</f>
        <v>90.153262670000004</v>
      </c>
      <c r="O1738" s="6">
        <f t="shared" si="56"/>
        <v>0.26812883440828172</v>
      </c>
      <c r="P1738" s="6">
        <f t="shared" si="57"/>
        <v>0.2373928004275887</v>
      </c>
    </row>
    <row r="1739" spans="1:16" x14ac:dyDescent="0.25">
      <c r="A1739" s="5" t="s">
        <v>1733</v>
      </c>
      <c r="B1739" s="5" t="s">
        <v>4795</v>
      </c>
      <c r="C1739" s="3">
        <f>[1]!EM_S_STM07_IS($A1739,"9",DATE(C$4,12,31),"1")/1000000</f>
        <v>72.877863739999995</v>
      </c>
      <c r="D1739" s="3">
        <f>[1]!EM_S_STM07_IS($A1739,"61",DATE(C$4,12,31),"1")/1000000</f>
        <v>19.674796069999999</v>
      </c>
      <c r="E1739" s="3">
        <f>[1]!EM_S_STM07_IS($A1739,"9",DATE(E$4,12,31),"1")/1000000</f>
        <v>100.7355558</v>
      </c>
      <c r="F1739" s="3">
        <f>[1]!EM_S_STM07_IS($A1739,"61",DATE(E$4,12,31),"1")/1000000</f>
        <v>23.27474831</v>
      </c>
      <c r="G1739" s="3">
        <f>[1]!EM_S_STM07_IS($A1739,"9",DATE(G$4,12,31),"1")/1000000</f>
        <v>104.53435481999999</v>
      </c>
      <c r="H1739" s="3">
        <f>[1]!EM_S_STM07_IS($A1739,"61",DATE(G$4,12,31),"1")/1000000</f>
        <v>24.52673871</v>
      </c>
      <c r="I1739" s="3">
        <f>[1]!EM_S_STM07_IS($A1739,"9",DATE(I$4,12,31),"1")/1000000</f>
        <v>117.71711797</v>
      </c>
      <c r="J1739" s="3">
        <f>[1]!EM_S_STM07_IS($A1739,"61",DATE(I$4,12,31),"1")/1000000</f>
        <v>31.087091620000002</v>
      </c>
      <c r="K1739" s="3">
        <f>[1]!EM_S_STM07_IS($A1739,"9",DATE(K$4,12,31),"1")/1000000</f>
        <v>140.8778418</v>
      </c>
      <c r="L1739" s="3">
        <f>[1]!EM_S_STM07_IS($A1739,"61",DATE(K$4,12,31),"1")/1000000</f>
        <v>34.83959299</v>
      </c>
      <c r="M1739" s="3">
        <f>[1]!EM_S_STM07_IS($A1739,"9",DATE(M$4,12,31),"1")/1000000</f>
        <v>162.52364071</v>
      </c>
      <c r="N1739" s="3">
        <f>[1]!EM_S_STM07_IS($A1739,"61",DATE(M$4,12,31),"1")/1000000</f>
        <v>42.665962310000005</v>
      </c>
      <c r="O1739" s="6">
        <f t="shared" si="56"/>
        <v>0.1739894164256981</v>
      </c>
      <c r="P1739" s="6">
        <f t="shared" si="57"/>
        <v>0.16743917124618779</v>
      </c>
    </row>
    <row r="1740" spans="1:16" x14ac:dyDescent="0.25">
      <c r="A1740" s="5" t="s">
        <v>1734</v>
      </c>
      <c r="B1740" s="5" t="s">
        <v>4796</v>
      </c>
      <c r="C1740" s="3" t="e">
        <f>[1]!EM_S_STM07_IS($A1740,"9",DATE(C$4,12,31),"1")/1000000</f>
        <v>#VALUE!</v>
      </c>
      <c r="D1740" s="3" t="e">
        <f>[1]!EM_S_STM07_IS($A1740,"61",DATE(C$4,12,31),"1")/1000000</f>
        <v>#VALUE!</v>
      </c>
      <c r="E1740" s="3">
        <f>[1]!EM_S_STM07_IS($A1740,"9",DATE(E$4,12,31),"1")/1000000</f>
        <v>118.10211054999999</v>
      </c>
      <c r="F1740" s="3">
        <f>[1]!EM_S_STM07_IS($A1740,"61",DATE(E$4,12,31),"1")/1000000</f>
        <v>31.654493239999997</v>
      </c>
      <c r="G1740" s="3">
        <f>[1]!EM_S_STM07_IS($A1740,"9",DATE(G$4,12,31),"1")/1000000</f>
        <v>133.82953033999999</v>
      </c>
      <c r="H1740" s="3">
        <f>[1]!EM_S_STM07_IS($A1740,"61",DATE(G$4,12,31),"1")/1000000</f>
        <v>43.880850609999996</v>
      </c>
      <c r="I1740" s="3">
        <f>[1]!EM_S_STM07_IS($A1740,"9",DATE(I$4,12,31),"1")/1000000</f>
        <v>180.42539461000001</v>
      </c>
      <c r="J1740" s="3">
        <f>[1]!EM_S_STM07_IS($A1740,"61",DATE(I$4,12,31),"1")/1000000</f>
        <v>65.240633709999997</v>
      </c>
      <c r="K1740" s="3">
        <f>[1]!EM_S_STM07_IS($A1740,"9",DATE(K$4,12,31),"1")/1000000</f>
        <v>210.53759787000001</v>
      </c>
      <c r="L1740" s="3">
        <f>[1]!EM_S_STM07_IS($A1740,"61",DATE(K$4,12,31),"1")/1000000</f>
        <v>76.893019030000005</v>
      </c>
      <c r="M1740" s="3">
        <f>[1]!EM_S_STM07_IS($A1740,"9",DATE(M$4,12,31),"1")/1000000</f>
        <v>241.40079409999998</v>
      </c>
      <c r="N1740" s="3">
        <f>[1]!EM_S_STM07_IS($A1740,"61",DATE(M$4,12,31),"1")/1000000</f>
        <v>98.719033879999998</v>
      </c>
      <c r="O1740" s="6" t="str">
        <f t="shared" si="56"/>
        <v/>
      </c>
      <c r="P1740" s="6" t="str">
        <f t="shared" si="57"/>
        <v/>
      </c>
    </row>
    <row r="1741" spans="1:16" x14ac:dyDescent="0.25">
      <c r="A1741" s="5" t="s">
        <v>1735</v>
      </c>
      <c r="B1741" s="5" t="s">
        <v>4797</v>
      </c>
      <c r="C1741" s="3" t="e">
        <f>[1]!EM_S_STM07_IS($A1741,"9",DATE(C$4,12,31),"1")/1000000</f>
        <v>#VALUE!</v>
      </c>
      <c r="D1741" s="3" t="e">
        <f>[1]!EM_S_STM07_IS($A1741,"61",DATE(C$4,12,31),"1")/1000000</f>
        <v>#VALUE!</v>
      </c>
      <c r="E1741" s="3">
        <f>[1]!EM_S_STM07_IS($A1741,"9",DATE(E$4,12,31),"1")/1000000</f>
        <v>155.96918930000001</v>
      </c>
      <c r="F1741" s="3">
        <f>[1]!EM_S_STM07_IS($A1741,"61",DATE(E$4,12,31),"1")/1000000</f>
        <v>37.117308380000004</v>
      </c>
      <c r="G1741" s="3">
        <f>[1]!EM_S_STM07_IS($A1741,"9",DATE(G$4,12,31),"1")/1000000</f>
        <v>175.2589184</v>
      </c>
      <c r="H1741" s="3">
        <f>[1]!EM_S_STM07_IS($A1741,"61",DATE(G$4,12,31),"1")/1000000</f>
        <v>41.709134740000003</v>
      </c>
      <c r="I1741" s="3">
        <f>[1]!EM_S_STM07_IS($A1741,"9",DATE(I$4,12,31),"1")/1000000</f>
        <v>186.57513377000001</v>
      </c>
      <c r="J1741" s="3">
        <f>[1]!EM_S_STM07_IS($A1741,"61",DATE(I$4,12,31),"1")/1000000</f>
        <v>42.066661959999998</v>
      </c>
      <c r="K1741" s="3">
        <f>[1]!EM_S_STM07_IS($A1741,"9",DATE(K$4,12,31),"1")/1000000</f>
        <v>205.17596392999999</v>
      </c>
      <c r="L1741" s="3">
        <f>[1]!EM_S_STM07_IS($A1741,"61",DATE(K$4,12,31),"1")/1000000</f>
        <v>49.251687750000002</v>
      </c>
      <c r="M1741" s="3">
        <f>[1]!EM_S_STM07_IS($A1741,"9",DATE(M$4,12,31),"1")/1000000</f>
        <v>251.26352227000001</v>
      </c>
      <c r="N1741" s="3">
        <f>[1]!EM_S_STM07_IS($A1741,"61",DATE(M$4,12,31),"1")/1000000</f>
        <v>71.771904680000006</v>
      </c>
      <c r="O1741" s="6" t="str">
        <f t="shared" si="56"/>
        <v/>
      </c>
      <c r="P1741" s="6" t="str">
        <f t="shared" si="57"/>
        <v/>
      </c>
    </row>
    <row r="1742" spans="1:16" x14ac:dyDescent="0.25">
      <c r="A1742" s="5" t="s">
        <v>1736</v>
      </c>
      <c r="B1742" s="5" t="s">
        <v>4798</v>
      </c>
      <c r="C1742" s="3" t="e">
        <f>[1]!EM_S_STM07_IS($A1742,"9",DATE(C$4,12,31),"1")/1000000</f>
        <v>#VALUE!</v>
      </c>
      <c r="D1742" s="3" t="e">
        <f>[1]!EM_S_STM07_IS($A1742,"61",DATE(C$4,12,31),"1")/1000000</f>
        <v>#VALUE!</v>
      </c>
      <c r="E1742" s="3">
        <f>[1]!EM_S_STM07_IS($A1742,"9",DATE(E$4,12,31),"1")/1000000</f>
        <v>210.70236179</v>
      </c>
      <c r="F1742" s="3">
        <f>[1]!EM_S_STM07_IS($A1742,"61",DATE(E$4,12,31),"1")/1000000</f>
        <v>34.177817850000004</v>
      </c>
      <c r="G1742" s="3">
        <f>[1]!EM_S_STM07_IS($A1742,"9",DATE(G$4,12,31),"1")/1000000</f>
        <v>262.42739957999999</v>
      </c>
      <c r="H1742" s="3">
        <f>[1]!EM_S_STM07_IS($A1742,"61",DATE(G$4,12,31),"1")/1000000</f>
        <v>40.51038492</v>
      </c>
      <c r="I1742" s="3">
        <f>[1]!EM_S_STM07_IS($A1742,"9",DATE(I$4,12,31),"1")/1000000</f>
        <v>328.76472274000002</v>
      </c>
      <c r="J1742" s="3">
        <f>[1]!EM_S_STM07_IS($A1742,"61",DATE(I$4,12,31),"1")/1000000</f>
        <v>52.043114979999999</v>
      </c>
      <c r="K1742" s="3">
        <f>[1]!EM_S_STM07_IS($A1742,"9",DATE(K$4,12,31),"1")/1000000</f>
        <v>386.26944164999998</v>
      </c>
      <c r="L1742" s="3">
        <f>[1]!EM_S_STM07_IS($A1742,"61",DATE(K$4,12,31),"1")/1000000</f>
        <v>57.054537020000005</v>
      </c>
      <c r="M1742" s="3">
        <f>[1]!EM_S_STM07_IS($A1742,"9",DATE(M$4,12,31),"1")/1000000</f>
        <v>465.69139041000005</v>
      </c>
      <c r="N1742" s="3">
        <f>[1]!EM_S_STM07_IS($A1742,"61",DATE(M$4,12,31),"1")/1000000</f>
        <v>65.883942020000006</v>
      </c>
      <c r="O1742" s="6" t="str">
        <f t="shared" si="56"/>
        <v/>
      </c>
      <c r="P1742" s="6" t="str">
        <f t="shared" si="57"/>
        <v/>
      </c>
    </row>
    <row r="1743" spans="1:16" x14ac:dyDescent="0.25">
      <c r="A1743" s="5" t="s">
        <v>1737</v>
      </c>
      <c r="B1743" s="5" t="s">
        <v>4799</v>
      </c>
      <c r="C1743" s="3" t="e">
        <f>[1]!EM_S_STM07_IS($A1743,"9",DATE(C$4,12,31),"1")/1000000</f>
        <v>#VALUE!</v>
      </c>
      <c r="D1743" s="3" t="e">
        <f>[1]!EM_S_STM07_IS($A1743,"61",DATE(C$4,12,31),"1")/1000000</f>
        <v>#VALUE!</v>
      </c>
      <c r="E1743" s="3">
        <f>[1]!EM_S_STM07_IS($A1743,"9",DATE(E$4,12,31),"1")/1000000</f>
        <v>380.94023332999996</v>
      </c>
      <c r="F1743" s="3">
        <f>[1]!EM_S_STM07_IS($A1743,"61",DATE(E$4,12,31),"1")/1000000</f>
        <v>42.143894170000003</v>
      </c>
      <c r="G1743" s="3">
        <f>[1]!EM_S_STM07_IS($A1743,"9",DATE(G$4,12,31),"1")/1000000</f>
        <v>449.44888868999999</v>
      </c>
      <c r="H1743" s="3">
        <f>[1]!EM_S_STM07_IS($A1743,"61",DATE(G$4,12,31),"1")/1000000</f>
        <v>47.713779180000003</v>
      </c>
      <c r="I1743" s="3">
        <f>[1]!EM_S_STM07_IS($A1743,"9",DATE(I$4,12,31),"1")/1000000</f>
        <v>556.61007952</v>
      </c>
      <c r="J1743" s="3">
        <f>[1]!EM_S_STM07_IS($A1743,"61",DATE(I$4,12,31),"1")/1000000</f>
        <v>52.612275079999996</v>
      </c>
      <c r="K1743" s="3">
        <f>[1]!EM_S_STM07_IS($A1743,"9",DATE(K$4,12,31),"1")/1000000</f>
        <v>562.89241086000004</v>
      </c>
      <c r="L1743" s="3">
        <f>[1]!EM_S_STM07_IS($A1743,"61",DATE(K$4,12,31),"1")/1000000</f>
        <v>56.71436096</v>
      </c>
      <c r="M1743" s="3">
        <f>[1]!EM_S_STM07_IS($A1743,"9",DATE(M$4,12,31),"1")/1000000</f>
        <v>479.19147869</v>
      </c>
      <c r="N1743" s="3">
        <f>[1]!EM_S_STM07_IS($A1743,"61",DATE(M$4,12,31),"1")/1000000</f>
        <v>45.451739119999999</v>
      </c>
      <c r="O1743" s="6" t="str">
        <f t="shared" si="56"/>
        <v/>
      </c>
      <c r="P1743" s="6" t="str">
        <f t="shared" si="57"/>
        <v/>
      </c>
    </row>
    <row r="1744" spans="1:16" x14ac:dyDescent="0.25">
      <c r="A1744" s="5" t="s">
        <v>1738</v>
      </c>
      <c r="B1744" s="5" t="s">
        <v>4800</v>
      </c>
      <c r="C1744" s="3" t="e">
        <f>[1]!EM_S_STM07_IS($A1744,"9",DATE(C$4,12,31),"1")/1000000</f>
        <v>#VALUE!</v>
      </c>
      <c r="D1744" s="3" t="e">
        <f>[1]!EM_S_STM07_IS($A1744,"61",DATE(C$4,12,31),"1")/1000000</f>
        <v>#VALUE!</v>
      </c>
      <c r="E1744" s="3">
        <f>[1]!EM_S_STM07_IS($A1744,"9",DATE(E$4,12,31),"1")/1000000</f>
        <v>143.01923106999999</v>
      </c>
      <c r="F1744" s="3">
        <f>[1]!EM_S_STM07_IS($A1744,"61",DATE(E$4,12,31),"1")/1000000</f>
        <v>39.28041099</v>
      </c>
      <c r="G1744" s="3">
        <f>[1]!EM_S_STM07_IS($A1744,"9",DATE(G$4,12,31),"1")/1000000</f>
        <v>153.76364697</v>
      </c>
      <c r="H1744" s="3">
        <f>[1]!EM_S_STM07_IS($A1744,"61",DATE(G$4,12,31),"1")/1000000</f>
        <v>43.384585829999999</v>
      </c>
      <c r="I1744" s="3">
        <f>[1]!EM_S_STM07_IS($A1744,"9",DATE(I$4,12,31),"1")/1000000</f>
        <v>174.76094965000001</v>
      </c>
      <c r="J1744" s="3">
        <f>[1]!EM_S_STM07_IS($A1744,"61",DATE(I$4,12,31),"1")/1000000</f>
        <v>37.464657689999996</v>
      </c>
      <c r="K1744" s="3">
        <f>[1]!EM_S_STM07_IS($A1744,"9",DATE(K$4,12,31),"1")/1000000</f>
        <v>306.54366612000001</v>
      </c>
      <c r="L1744" s="3">
        <f>[1]!EM_S_STM07_IS($A1744,"61",DATE(K$4,12,31),"1")/1000000</f>
        <v>65.514489339999997</v>
      </c>
      <c r="M1744" s="3">
        <f>[1]!EM_S_STM07_IS($A1744,"9",DATE(M$4,12,31),"1")/1000000</f>
        <v>536.11076530000003</v>
      </c>
      <c r="N1744" s="3">
        <f>[1]!EM_S_STM07_IS($A1744,"61",DATE(M$4,12,31),"1")/1000000</f>
        <v>145.56075737999998</v>
      </c>
      <c r="O1744" s="6" t="str">
        <f t="shared" si="56"/>
        <v/>
      </c>
      <c r="P1744" s="6" t="str">
        <f t="shared" si="57"/>
        <v/>
      </c>
    </row>
    <row r="1745" spans="1:16" x14ac:dyDescent="0.25">
      <c r="A1745" s="5" t="s">
        <v>1739</v>
      </c>
      <c r="B1745" s="5" t="s">
        <v>4801</v>
      </c>
      <c r="C1745" s="3" t="e">
        <f>[1]!EM_S_STM07_IS($A1745,"9",DATE(C$4,12,31),"1")/1000000</f>
        <v>#VALUE!</v>
      </c>
      <c r="D1745" s="3" t="e">
        <f>[1]!EM_S_STM07_IS($A1745,"61",DATE(C$4,12,31),"1")/1000000</f>
        <v>#VALUE!</v>
      </c>
      <c r="E1745" s="3">
        <f>[1]!EM_S_STM07_IS($A1745,"9",DATE(E$4,12,31),"1")/1000000</f>
        <v>336.56776430000002</v>
      </c>
      <c r="F1745" s="3">
        <f>[1]!EM_S_STM07_IS($A1745,"61",DATE(E$4,12,31),"1")/1000000</f>
        <v>47.162539090000003</v>
      </c>
      <c r="G1745" s="3">
        <f>[1]!EM_S_STM07_IS($A1745,"9",DATE(G$4,12,31),"1")/1000000</f>
        <v>361.08687617000004</v>
      </c>
      <c r="H1745" s="3">
        <f>[1]!EM_S_STM07_IS($A1745,"61",DATE(G$4,12,31),"1")/1000000</f>
        <v>44.050000259999997</v>
      </c>
      <c r="I1745" s="3">
        <f>[1]!EM_S_STM07_IS($A1745,"9",DATE(I$4,12,31),"1")/1000000</f>
        <v>378.00547558</v>
      </c>
      <c r="J1745" s="3">
        <f>[1]!EM_S_STM07_IS($A1745,"61",DATE(I$4,12,31),"1")/1000000</f>
        <v>45.731706090000003</v>
      </c>
      <c r="K1745" s="3">
        <f>[1]!EM_S_STM07_IS($A1745,"9",DATE(K$4,12,31),"1")/1000000</f>
        <v>405.64813852999998</v>
      </c>
      <c r="L1745" s="3">
        <f>[1]!EM_S_STM07_IS($A1745,"61",DATE(K$4,12,31),"1")/1000000</f>
        <v>47.576147030000001</v>
      </c>
      <c r="M1745" s="3">
        <f>[1]!EM_S_STM07_IS($A1745,"9",DATE(M$4,12,31),"1")/1000000</f>
        <v>425.97156081999998</v>
      </c>
      <c r="N1745" s="3">
        <f>[1]!EM_S_STM07_IS($A1745,"61",DATE(M$4,12,31),"1")/1000000</f>
        <v>49.681720729999995</v>
      </c>
      <c r="O1745" s="6" t="str">
        <f t="shared" si="56"/>
        <v/>
      </c>
      <c r="P1745" s="6" t="str">
        <f t="shared" si="57"/>
        <v/>
      </c>
    </row>
    <row r="1746" spans="1:16" x14ac:dyDescent="0.25">
      <c r="A1746" s="5" t="s">
        <v>1740</v>
      </c>
      <c r="B1746" s="5" t="s">
        <v>4802</v>
      </c>
      <c r="C1746" s="3" t="e">
        <f>[1]!EM_S_STM07_IS($A1746,"9",DATE(C$4,12,31),"1")/1000000</f>
        <v>#VALUE!</v>
      </c>
      <c r="D1746" s="3" t="e">
        <f>[1]!EM_S_STM07_IS($A1746,"61",DATE(C$4,12,31),"1")/1000000</f>
        <v>#VALUE!</v>
      </c>
      <c r="E1746" s="3">
        <f>[1]!EM_S_STM07_IS($A1746,"9",DATE(E$4,12,31),"1")/1000000</f>
        <v>143.23349231999998</v>
      </c>
      <c r="F1746" s="3">
        <f>[1]!EM_S_STM07_IS($A1746,"61",DATE(E$4,12,31),"1")/1000000</f>
        <v>21.84499812</v>
      </c>
      <c r="G1746" s="3">
        <f>[1]!EM_S_STM07_IS($A1746,"9",DATE(G$4,12,31),"1")/1000000</f>
        <v>183.88056566999998</v>
      </c>
      <c r="H1746" s="3">
        <f>[1]!EM_S_STM07_IS($A1746,"61",DATE(G$4,12,31),"1")/1000000</f>
        <v>32.162981309999999</v>
      </c>
      <c r="I1746" s="3">
        <f>[1]!EM_S_STM07_IS($A1746,"9",DATE(I$4,12,31),"1")/1000000</f>
        <v>212.89053762999998</v>
      </c>
      <c r="J1746" s="3">
        <f>[1]!EM_S_STM07_IS($A1746,"61",DATE(I$4,12,31),"1")/1000000</f>
        <v>35.020385439999998</v>
      </c>
      <c r="K1746" s="3">
        <f>[1]!EM_S_STM07_IS($A1746,"9",DATE(K$4,12,31),"1")/1000000</f>
        <v>239.39381937000002</v>
      </c>
      <c r="L1746" s="3">
        <f>[1]!EM_S_STM07_IS($A1746,"61",DATE(K$4,12,31),"1")/1000000</f>
        <v>34.932453369999998</v>
      </c>
      <c r="M1746" s="3">
        <f>[1]!EM_S_STM07_IS($A1746,"9",DATE(M$4,12,31),"1")/1000000</f>
        <v>258.91917247999999</v>
      </c>
      <c r="N1746" s="3">
        <f>[1]!EM_S_STM07_IS($A1746,"61",DATE(M$4,12,31),"1")/1000000</f>
        <v>44.27296965</v>
      </c>
      <c r="O1746" s="6" t="str">
        <f t="shared" si="56"/>
        <v/>
      </c>
      <c r="P1746" s="6" t="str">
        <f t="shared" si="57"/>
        <v/>
      </c>
    </row>
    <row r="1747" spans="1:16" x14ac:dyDescent="0.25">
      <c r="A1747" s="5" t="s">
        <v>1741</v>
      </c>
      <c r="B1747" s="5" t="s">
        <v>4803</v>
      </c>
      <c r="C1747" s="3" t="e">
        <f>[1]!EM_S_STM07_IS($A1747,"9",DATE(C$4,12,31),"1")/1000000</f>
        <v>#VALUE!</v>
      </c>
      <c r="D1747" s="3" t="e">
        <f>[1]!EM_S_STM07_IS($A1747,"61",DATE(C$4,12,31),"1")/1000000</f>
        <v>#VALUE!</v>
      </c>
      <c r="E1747" s="3">
        <f>[1]!EM_S_STM07_IS($A1747,"9",DATE(E$4,12,31),"1")/1000000</f>
        <v>220.40190541999999</v>
      </c>
      <c r="F1747" s="3">
        <f>[1]!EM_S_STM07_IS($A1747,"61",DATE(E$4,12,31),"1")/1000000</f>
        <v>35.026821170000005</v>
      </c>
      <c r="G1747" s="3">
        <f>[1]!EM_S_STM07_IS($A1747,"9",DATE(G$4,12,31),"1")/1000000</f>
        <v>280.44290393</v>
      </c>
      <c r="H1747" s="3">
        <f>[1]!EM_S_STM07_IS($A1747,"61",DATE(G$4,12,31),"1")/1000000</f>
        <v>50.009160890000004</v>
      </c>
      <c r="I1747" s="3">
        <f>[1]!EM_S_STM07_IS($A1747,"9",DATE(I$4,12,31),"1")/1000000</f>
        <v>304.73739637</v>
      </c>
      <c r="J1747" s="3">
        <f>[1]!EM_S_STM07_IS($A1747,"61",DATE(I$4,12,31),"1")/1000000</f>
        <v>50.132427479999997</v>
      </c>
      <c r="K1747" s="3">
        <f>[1]!EM_S_STM07_IS($A1747,"9",DATE(K$4,12,31),"1")/1000000</f>
        <v>322.20463317000002</v>
      </c>
      <c r="L1747" s="3">
        <f>[1]!EM_S_STM07_IS($A1747,"61",DATE(K$4,12,31),"1")/1000000</f>
        <v>50.157753360000001</v>
      </c>
      <c r="M1747" s="3">
        <f>[1]!EM_S_STM07_IS($A1747,"9",DATE(M$4,12,31),"1")/1000000</f>
        <v>311.84821172000005</v>
      </c>
      <c r="N1747" s="3">
        <f>[1]!EM_S_STM07_IS($A1747,"61",DATE(M$4,12,31),"1")/1000000</f>
        <v>51.876399020000001</v>
      </c>
      <c r="O1747" s="6" t="str">
        <f t="shared" si="56"/>
        <v/>
      </c>
      <c r="P1747" s="6" t="str">
        <f t="shared" si="57"/>
        <v/>
      </c>
    </row>
    <row r="1748" spans="1:16" x14ac:dyDescent="0.25">
      <c r="A1748" s="5" t="s">
        <v>1742</v>
      </c>
      <c r="B1748" s="5" t="s">
        <v>4804</v>
      </c>
      <c r="C1748" s="3" t="e">
        <f>[1]!EM_S_STM07_IS($A1748,"9",DATE(C$4,12,31),"1")/1000000</f>
        <v>#VALUE!</v>
      </c>
      <c r="D1748" s="3" t="e">
        <f>[1]!EM_S_STM07_IS($A1748,"61",DATE(C$4,12,31),"1")/1000000</f>
        <v>#VALUE!</v>
      </c>
      <c r="E1748" s="3">
        <f>[1]!EM_S_STM07_IS($A1748,"9",DATE(E$4,12,31),"1")/1000000</f>
        <v>223.60399133000001</v>
      </c>
      <c r="F1748" s="3">
        <f>[1]!EM_S_STM07_IS($A1748,"61",DATE(E$4,12,31),"1")/1000000</f>
        <v>52.379019039999996</v>
      </c>
      <c r="G1748" s="3">
        <f>[1]!EM_S_STM07_IS($A1748,"9",DATE(G$4,12,31),"1")/1000000</f>
        <v>219.43300299000001</v>
      </c>
      <c r="H1748" s="3">
        <f>[1]!EM_S_STM07_IS($A1748,"61",DATE(G$4,12,31),"1")/1000000</f>
        <v>52.244047500000001</v>
      </c>
      <c r="I1748" s="3">
        <f>[1]!EM_S_STM07_IS($A1748,"9",DATE(I$4,12,31),"1")/1000000</f>
        <v>227.62503278999998</v>
      </c>
      <c r="J1748" s="3">
        <f>[1]!EM_S_STM07_IS($A1748,"61",DATE(I$4,12,31),"1")/1000000</f>
        <v>54.951544040000002</v>
      </c>
      <c r="K1748" s="3">
        <f>[1]!EM_S_STM07_IS($A1748,"9",DATE(K$4,12,31),"1")/1000000</f>
        <v>233.59581693999999</v>
      </c>
      <c r="L1748" s="3">
        <f>[1]!EM_S_STM07_IS($A1748,"61",DATE(K$4,12,31),"1")/1000000</f>
        <v>54.319461179999998</v>
      </c>
      <c r="M1748" s="3">
        <f>[1]!EM_S_STM07_IS($A1748,"9",DATE(M$4,12,31),"1")/1000000</f>
        <v>252.0953758</v>
      </c>
      <c r="N1748" s="3">
        <f>[1]!EM_S_STM07_IS($A1748,"61",DATE(M$4,12,31),"1")/1000000</f>
        <v>61.296343460000003</v>
      </c>
      <c r="O1748" s="6" t="str">
        <f t="shared" si="56"/>
        <v/>
      </c>
      <c r="P1748" s="6" t="str">
        <f t="shared" si="57"/>
        <v/>
      </c>
    </row>
    <row r="1749" spans="1:16" x14ac:dyDescent="0.25">
      <c r="A1749" s="5" t="s">
        <v>1743</v>
      </c>
      <c r="B1749" s="5" t="s">
        <v>4805</v>
      </c>
      <c r="C1749" s="3" t="e">
        <f>[1]!EM_S_STM07_IS($A1749,"9",DATE(C$4,12,31),"1")/1000000</f>
        <v>#VALUE!</v>
      </c>
      <c r="D1749" s="3" t="e">
        <f>[1]!EM_S_STM07_IS($A1749,"61",DATE(C$4,12,31),"1")/1000000</f>
        <v>#VALUE!</v>
      </c>
      <c r="E1749" s="3">
        <f>[1]!EM_S_STM07_IS($A1749,"9",DATE(E$4,12,31),"1")/1000000</f>
        <v>113.25960000000001</v>
      </c>
      <c r="F1749" s="3">
        <f>[1]!EM_S_STM07_IS($A1749,"61",DATE(E$4,12,31),"1")/1000000</f>
        <v>46.5</v>
      </c>
      <c r="G1749" s="3">
        <f>[1]!EM_S_STM07_IS($A1749,"9",DATE(G$4,12,31),"1")/1000000</f>
        <v>130.46430889999999</v>
      </c>
      <c r="H1749" s="3">
        <f>[1]!EM_S_STM07_IS($A1749,"61",DATE(G$4,12,31),"1")/1000000</f>
        <v>49.657583150000001</v>
      </c>
      <c r="I1749" s="3">
        <f>[1]!EM_S_STM07_IS($A1749,"9",DATE(I$4,12,31),"1")/1000000</f>
        <v>167.16191933000002</v>
      </c>
      <c r="J1749" s="3">
        <f>[1]!EM_S_STM07_IS($A1749,"61",DATE(I$4,12,31),"1")/1000000</f>
        <v>55.696893020000005</v>
      </c>
      <c r="K1749" s="3">
        <f>[1]!EM_S_STM07_IS($A1749,"9",DATE(K$4,12,31),"1")/1000000</f>
        <v>169.39098036999999</v>
      </c>
      <c r="L1749" s="3">
        <f>[1]!EM_S_STM07_IS($A1749,"61",DATE(K$4,12,31),"1")/1000000</f>
        <v>53.943279780000005</v>
      </c>
      <c r="M1749" s="3">
        <f>[1]!EM_S_STM07_IS($A1749,"9",DATE(M$4,12,31),"1")/1000000</f>
        <v>170.97390091999998</v>
      </c>
      <c r="N1749" s="3">
        <f>[1]!EM_S_STM07_IS($A1749,"61",DATE(M$4,12,31),"1")/1000000</f>
        <v>47.630400439999995</v>
      </c>
      <c r="O1749" s="6" t="str">
        <f t="shared" si="56"/>
        <v/>
      </c>
      <c r="P1749" s="6" t="str">
        <f t="shared" si="57"/>
        <v/>
      </c>
    </row>
    <row r="1750" spans="1:16" x14ac:dyDescent="0.25">
      <c r="A1750" s="5" t="s">
        <v>1744</v>
      </c>
      <c r="B1750" s="5" t="s">
        <v>4806</v>
      </c>
      <c r="C1750" s="3" t="e">
        <f>[1]!EM_S_STM07_IS($A1750,"9",DATE(C$4,12,31),"1")/1000000</f>
        <v>#VALUE!</v>
      </c>
      <c r="D1750" s="3" t="e">
        <f>[1]!EM_S_STM07_IS($A1750,"61",DATE(C$4,12,31),"1")/1000000</f>
        <v>#VALUE!</v>
      </c>
      <c r="E1750" s="3">
        <f>[1]!EM_S_STM07_IS($A1750,"9",DATE(E$4,12,31),"1")/1000000</f>
        <v>152.70708952999999</v>
      </c>
      <c r="F1750" s="3">
        <f>[1]!EM_S_STM07_IS($A1750,"61",DATE(E$4,12,31),"1")/1000000</f>
        <v>31.945164999999999</v>
      </c>
      <c r="G1750" s="3">
        <f>[1]!EM_S_STM07_IS($A1750,"9",DATE(G$4,12,31),"1")/1000000</f>
        <v>164.33875305000001</v>
      </c>
      <c r="H1750" s="3">
        <f>[1]!EM_S_STM07_IS($A1750,"61",DATE(G$4,12,31),"1")/1000000</f>
        <v>37.654865649999998</v>
      </c>
      <c r="I1750" s="3">
        <f>[1]!EM_S_STM07_IS($A1750,"9",DATE(I$4,12,31),"1")/1000000</f>
        <v>211.17724414</v>
      </c>
      <c r="J1750" s="3">
        <f>[1]!EM_S_STM07_IS($A1750,"61",DATE(I$4,12,31),"1")/1000000</f>
        <v>50.343162939999999</v>
      </c>
      <c r="K1750" s="3">
        <f>[1]!EM_S_STM07_IS($A1750,"9",DATE(K$4,12,31),"1")/1000000</f>
        <v>225.00616377</v>
      </c>
      <c r="L1750" s="3">
        <f>[1]!EM_S_STM07_IS($A1750,"61",DATE(K$4,12,31),"1")/1000000</f>
        <v>50.521302249999998</v>
      </c>
      <c r="M1750" s="3">
        <f>[1]!EM_S_STM07_IS($A1750,"9",DATE(M$4,12,31),"1")/1000000</f>
        <v>365.17090965</v>
      </c>
      <c r="N1750" s="3">
        <f>[1]!EM_S_STM07_IS($A1750,"61",DATE(M$4,12,31),"1")/1000000</f>
        <v>60.226367680000003</v>
      </c>
      <c r="O1750" s="6" t="str">
        <f t="shared" si="56"/>
        <v/>
      </c>
      <c r="P1750" s="6" t="str">
        <f t="shared" si="57"/>
        <v/>
      </c>
    </row>
    <row r="1751" spans="1:16" x14ac:dyDescent="0.25">
      <c r="A1751" s="5" t="s">
        <v>1745</v>
      </c>
      <c r="B1751" s="5" t="s">
        <v>4807</v>
      </c>
      <c r="C1751" s="3" t="e">
        <f>[1]!EM_S_STM07_IS($A1751,"9",DATE(C$4,12,31),"1")/1000000</f>
        <v>#VALUE!</v>
      </c>
      <c r="D1751" s="3" t="e">
        <f>[1]!EM_S_STM07_IS($A1751,"61",DATE(C$4,12,31),"1")/1000000</f>
        <v>#VALUE!</v>
      </c>
      <c r="E1751" s="3">
        <f>[1]!EM_S_STM07_IS($A1751,"9",DATE(E$4,12,31),"1")/1000000</f>
        <v>260.99544016999999</v>
      </c>
      <c r="F1751" s="3">
        <f>[1]!EM_S_STM07_IS($A1751,"61",DATE(E$4,12,31),"1")/1000000</f>
        <v>58.915067229999998</v>
      </c>
      <c r="G1751" s="3">
        <f>[1]!EM_S_STM07_IS($A1751,"9",DATE(G$4,12,31),"1")/1000000</f>
        <v>1339.4178036600001</v>
      </c>
      <c r="H1751" s="3">
        <f>[1]!EM_S_STM07_IS($A1751,"61",DATE(G$4,12,31),"1")/1000000</f>
        <v>571.17146357000001</v>
      </c>
      <c r="I1751" s="3">
        <f>[1]!EM_S_STM07_IS($A1751,"9",DATE(I$4,12,31),"1")/1000000</f>
        <v>1650.0991678299999</v>
      </c>
      <c r="J1751" s="3">
        <f>[1]!EM_S_STM07_IS($A1751,"61",DATE(I$4,12,31),"1")/1000000</f>
        <v>418.93160243</v>
      </c>
      <c r="K1751" s="3">
        <f>[1]!EM_S_STM07_IS($A1751,"9",DATE(K$4,12,31),"1")/1000000</f>
        <v>1241.9638219999999</v>
      </c>
      <c r="L1751" s="3">
        <f>[1]!EM_S_STM07_IS($A1751,"61",DATE(K$4,12,31),"1")/1000000</f>
        <v>110.33761986</v>
      </c>
      <c r="M1751" s="3">
        <f>[1]!EM_S_STM07_IS($A1751,"9",DATE(M$4,12,31),"1")/1000000</f>
        <v>1209.4654960999999</v>
      </c>
      <c r="N1751" s="3">
        <f>[1]!EM_S_STM07_IS($A1751,"61",DATE(M$4,12,31),"1")/1000000</f>
        <v>127.97538367</v>
      </c>
      <c r="O1751" s="6" t="str">
        <f t="shared" si="56"/>
        <v/>
      </c>
      <c r="P1751" s="6" t="str">
        <f t="shared" si="57"/>
        <v/>
      </c>
    </row>
    <row r="1752" spans="1:16" x14ac:dyDescent="0.25">
      <c r="A1752" s="5" t="s">
        <v>1746</v>
      </c>
      <c r="B1752" s="5" t="s">
        <v>4808</v>
      </c>
      <c r="C1752" s="3" t="e">
        <f>[1]!EM_S_STM07_IS($A1752,"9",DATE(C$4,12,31),"1")/1000000</f>
        <v>#VALUE!</v>
      </c>
      <c r="D1752" s="3" t="e">
        <f>[1]!EM_S_STM07_IS($A1752,"61",DATE(C$4,12,31),"1")/1000000</f>
        <v>#VALUE!</v>
      </c>
      <c r="E1752" s="3">
        <f>[1]!EM_S_STM07_IS($A1752,"9",DATE(E$4,12,31),"1")/1000000</f>
        <v>498.04114948</v>
      </c>
      <c r="F1752" s="3">
        <f>[1]!EM_S_STM07_IS($A1752,"61",DATE(E$4,12,31),"1")/1000000</f>
        <v>45.656184229999994</v>
      </c>
      <c r="G1752" s="3">
        <f>[1]!EM_S_STM07_IS($A1752,"9",DATE(G$4,12,31),"1")/1000000</f>
        <v>464.67041126999999</v>
      </c>
      <c r="H1752" s="3">
        <f>[1]!EM_S_STM07_IS($A1752,"61",DATE(G$4,12,31),"1")/1000000</f>
        <v>49.461053849999999</v>
      </c>
      <c r="I1752" s="3">
        <f>[1]!EM_S_STM07_IS($A1752,"9",DATE(I$4,12,31),"1")/1000000</f>
        <v>480.41250307000001</v>
      </c>
      <c r="J1752" s="3">
        <f>[1]!EM_S_STM07_IS($A1752,"61",DATE(I$4,12,31),"1")/1000000</f>
        <v>51.184782030000001</v>
      </c>
      <c r="K1752" s="3">
        <f>[1]!EM_S_STM07_IS($A1752,"9",DATE(K$4,12,31),"1")/1000000</f>
        <v>476.90201681999997</v>
      </c>
      <c r="L1752" s="3">
        <f>[1]!EM_S_STM07_IS($A1752,"61",DATE(K$4,12,31),"1")/1000000</f>
        <v>36.179269270000006</v>
      </c>
      <c r="M1752" s="3">
        <f>[1]!EM_S_STM07_IS($A1752,"9",DATE(M$4,12,31),"1")/1000000</f>
        <v>506.44253825999999</v>
      </c>
      <c r="N1752" s="3">
        <f>[1]!EM_S_STM07_IS($A1752,"61",DATE(M$4,12,31),"1")/1000000</f>
        <v>48.47770611</v>
      </c>
      <c r="O1752" s="6" t="str">
        <f t="shared" si="56"/>
        <v/>
      </c>
      <c r="P1752" s="6" t="str">
        <f t="shared" si="57"/>
        <v/>
      </c>
    </row>
    <row r="1753" spans="1:16" x14ac:dyDescent="0.25">
      <c r="A1753" s="5" t="s">
        <v>1747</v>
      </c>
      <c r="B1753" s="5" t="s">
        <v>4809</v>
      </c>
      <c r="C1753" s="3" t="e">
        <f>[1]!EM_S_STM07_IS($A1753,"9",DATE(C$4,12,31),"1")/1000000</f>
        <v>#VALUE!</v>
      </c>
      <c r="D1753" s="3" t="e">
        <f>[1]!EM_S_STM07_IS($A1753,"61",DATE(C$4,12,31),"1")/1000000</f>
        <v>#VALUE!</v>
      </c>
      <c r="E1753" s="3">
        <f>[1]!EM_S_STM07_IS($A1753,"9",DATE(E$4,12,31),"1")/1000000</f>
        <v>313.69769965</v>
      </c>
      <c r="F1753" s="3">
        <f>[1]!EM_S_STM07_IS($A1753,"61",DATE(E$4,12,31),"1")/1000000</f>
        <v>45.265249130000001</v>
      </c>
      <c r="G1753" s="3">
        <f>[1]!EM_S_STM07_IS($A1753,"9",DATE(G$4,12,31),"1")/1000000</f>
        <v>391.36048388</v>
      </c>
      <c r="H1753" s="3">
        <f>[1]!EM_S_STM07_IS($A1753,"61",DATE(G$4,12,31),"1")/1000000</f>
        <v>50.203977309999999</v>
      </c>
      <c r="I1753" s="3">
        <f>[1]!EM_S_STM07_IS($A1753,"9",DATE(I$4,12,31),"1")/1000000</f>
        <v>400.43712361000001</v>
      </c>
      <c r="J1753" s="3">
        <f>[1]!EM_S_STM07_IS($A1753,"61",DATE(I$4,12,31),"1")/1000000</f>
        <v>52.589075439999995</v>
      </c>
      <c r="K1753" s="3">
        <f>[1]!EM_S_STM07_IS($A1753,"9",DATE(K$4,12,31),"1")/1000000</f>
        <v>404.15712739999998</v>
      </c>
      <c r="L1753" s="3">
        <f>[1]!EM_S_STM07_IS($A1753,"61",DATE(K$4,12,31),"1")/1000000</f>
        <v>50.97575758</v>
      </c>
      <c r="M1753" s="3">
        <f>[1]!EM_S_STM07_IS($A1753,"9",DATE(M$4,12,31),"1")/1000000</f>
        <v>416.41714432999999</v>
      </c>
      <c r="N1753" s="3">
        <f>[1]!EM_S_STM07_IS($A1753,"61",DATE(M$4,12,31),"1")/1000000</f>
        <v>41.367679729999999</v>
      </c>
      <c r="O1753" s="6" t="str">
        <f t="shared" si="56"/>
        <v/>
      </c>
      <c r="P1753" s="6" t="str">
        <f t="shared" si="57"/>
        <v/>
      </c>
    </row>
    <row r="1754" spans="1:16" x14ac:dyDescent="0.25">
      <c r="A1754" s="5" t="s">
        <v>1748</v>
      </c>
      <c r="B1754" s="5" t="s">
        <v>4810</v>
      </c>
      <c r="C1754" s="3" t="e">
        <f>[1]!EM_S_STM07_IS($A1754,"9",DATE(C$4,12,31),"1")/1000000</f>
        <v>#VALUE!</v>
      </c>
      <c r="D1754" s="3" t="e">
        <f>[1]!EM_S_STM07_IS($A1754,"61",DATE(C$4,12,31),"1")/1000000</f>
        <v>#VALUE!</v>
      </c>
      <c r="E1754" s="3">
        <f>[1]!EM_S_STM07_IS($A1754,"9",DATE(E$4,12,31),"1")/1000000</f>
        <v>145.54985787999999</v>
      </c>
      <c r="F1754" s="3">
        <f>[1]!EM_S_STM07_IS($A1754,"61",DATE(E$4,12,31),"1")/1000000</f>
        <v>41.330573149999999</v>
      </c>
      <c r="G1754" s="3">
        <f>[1]!EM_S_STM07_IS($A1754,"9",DATE(G$4,12,31),"1")/1000000</f>
        <v>177.67934584</v>
      </c>
      <c r="H1754" s="3">
        <f>[1]!EM_S_STM07_IS($A1754,"61",DATE(G$4,12,31),"1")/1000000</f>
        <v>44.052281969999996</v>
      </c>
      <c r="I1754" s="3">
        <f>[1]!EM_S_STM07_IS($A1754,"9",DATE(I$4,12,31),"1")/1000000</f>
        <v>153.17879400000001</v>
      </c>
      <c r="J1754" s="3">
        <f>[1]!EM_S_STM07_IS($A1754,"61",DATE(I$4,12,31),"1")/1000000</f>
        <v>30.832721920000001</v>
      </c>
      <c r="K1754" s="3">
        <f>[1]!EM_S_STM07_IS($A1754,"9",DATE(K$4,12,31),"1")/1000000</f>
        <v>122.96410123999999</v>
      </c>
      <c r="L1754" s="3">
        <f>[1]!EM_S_STM07_IS($A1754,"61",DATE(K$4,12,31),"1")/1000000</f>
        <v>25.720441469999997</v>
      </c>
      <c r="M1754" s="3">
        <f>[1]!EM_S_STM07_IS($A1754,"9",DATE(M$4,12,31),"1")/1000000</f>
        <v>108.5339479</v>
      </c>
      <c r="N1754" s="3">
        <f>[1]!EM_S_STM07_IS($A1754,"61",DATE(M$4,12,31),"1")/1000000</f>
        <v>22.012402420000001</v>
      </c>
      <c r="O1754" s="6" t="str">
        <f t="shared" si="56"/>
        <v/>
      </c>
      <c r="P1754" s="6" t="str">
        <f t="shared" si="57"/>
        <v/>
      </c>
    </row>
    <row r="1755" spans="1:16" x14ac:dyDescent="0.25">
      <c r="A1755" s="5" t="s">
        <v>1749</v>
      </c>
      <c r="B1755" s="5" t="s">
        <v>4811</v>
      </c>
      <c r="C1755" s="3" t="e">
        <f>[1]!EM_S_STM07_IS($A1755,"9",DATE(C$4,12,31),"1")/1000000</f>
        <v>#VALUE!</v>
      </c>
      <c r="D1755" s="3" t="e">
        <f>[1]!EM_S_STM07_IS($A1755,"61",DATE(C$4,12,31),"1")/1000000</f>
        <v>#VALUE!</v>
      </c>
      <c r="E1755" s="3">
        <f>[1]!EM_S_STM07_IS($A1755,"9",DATE(E$4,12,31),"1")/1000000</f>
        <v>160.82901996999999</v>
      </c>
      <c r="F1755" s="3">
        <f>[1]!EM_S_STM07_IS($A1755,"61",DATE(E$4,12,31),"1")/1000000</f>
        <v>35.736008570000003</v>
      </c>
      <c r="G1755" s="3">
        <f>[1]!EM_S_STM07_IS($A1755,"9",DATE(G$4,12,31),"1")/1000000</f>
        <v>166.34654037999999</v>
      </c>
      <c r="H1755" s="3">
        <f>[1]!EM_S_STM07_IS($A1755,"61",DATE(G$4,12,31),"1")/1000000</f>
        <v>50.828037399999999</v>
      </c>
      <c r="I1755" s="3">
        <f>[1]!EM_S_STM07_IS($A1755,"9",DATE(I$4,12,31),"1")/1000000</f>
        <v>157.68112864</v>
      </c>
      <c r="J1755" s="3">
        <f>[1]!EM_S_STM07_IS($A1755,"61",DATE(I$4,12,31),"1")/1000000</f>
        <v>49.154152740000001</v>
      </c>
      <c r="K1755" s="3">
        <f>[1]!EM_S_STM07_IS($A1755,"9",DATE(K$4,12,31),"1")/1000000</f>
        <v>181.54060905</v>
      </c>
      <c r="L1755" s="3">
        <f>[1]!EM_S_STM07_IS($A1755,"61",DATE(K$4,12,31),"1")/1000000</f>
        <v>51.823336420000004</v>
      </c>
      <c r="M1755" s="3">
        <f>[1]!EM_S_STM07_IS($A1755,"9",DATE(M$4,12,31),"1")/1000000</f>
        <v>187.07957449</v>
      </c>
      <c r="N1755" s="3">
        <f>[1]!EM_S_STM07_IS($A1755,"61",DATE(M$4,12,31),"1")/1000000</f>
        <v>42.34949305</v>
      </c>
      <c r="O1755" s="6" t="str">
        <f t="shared" si="56"/>
        <v/>
      </c>
      <c r="P1755" s="6" t="str">
        <f t="shared" si="57"/>
        <v/>
      </c>
    </row>
    <row r="1756" spans="1:16" x14ac:dyDescent="0.25">
      <c r="A1756" s="5" t="s">
        <v>1750</v>
      </c>
      <c r="B1756" s="5" t="s">
        <v>4812</v>
      </c>
      <c r="C1756" s="3" t="e">
        <f>[1]!EM_S_STM07_IS($A1756,"9",DATE(C$4,12,31),"1")/1000000</f>
        <v>#VALUE!</v>
      </c>
      <c r="D1756" s="3" t="e">
        <f>[1]!EM_S_STM07_IS($A1756,"61",DATE(C$4,12,31),"1")/1000000</f>
        <v>#VALUE!</v>
      </c>
      <c r="E1756" s="3">
        <f>[1]!EM_S_STM07_IS($A1756,"9",DATE(E$4,12,31),"1")/1000000</f>
        <v>521.30831720999993</v>
      </c>
      <c r="F1756" s="3">
        <f>[1]!EM_S_STM07_IS($A1756,"61",DATE(E$4,12,31),"1")/1000000</f>
        <v>120.41549859</v>
      </c>
      <c r="G1756" s="3">
        <f>[1]!EM_S_STM07_IS($A1756,"9",DATE(G$4,12,31),"1")/1000000</f>
        <v>606.15469828999994</v>
      </c>
      <c r="H1756" s="3">
        <f>[1]!EM_S_STM07_IS($A1756,"61",DATE(G$4,12,31),"1")/1000000</f>
        <v>158.20936386000002</v>
      </c>
      <c r="I1756" s="3">
        <f>[1]!EM_S_STM07_IS($A1756,"9",DATE(I$4,12,31),"1")/1000000</f>
        <v>779.42657957000006</v>
      </c>
      <c r="J1756" s="3">
        <f>[1]!EM_S_STM07_IS($A1756,"61",DATE(I$4,12,31),"1")/1000000</f>
        <v>193.15592802</v>
      </c>
      <c r="K1756" s="3">
        <f>[1]!EM_S_STM07_IS($A1756,"9",DATE(K$4,12,31),"1")/1000000</f>
        <v>934.84608029999993</v>
      </c>
      <c r="L1756" s="3">
        <f>[1]!EM_S_STM07_IS($A1756,"61",DATE(K$4,12,31),"1")/1000000</f>
        <v>226.21093278000001</v>
      </c>
      <c r="M1756" s="3">
        <f>[1]!EM_S_STM07_IS($A1756,"9",DATE(M$4,12,31),"1")/1000000</f>
        <v>1065.1690320499999</v>
      </c>
      <c r="N1756" s="3">
        <f>[1]!EM_S_STM07_IS($A1756,"61",DATE(M$4,12,31),"1")/1000000</f>
        <v>251.04359461000001</v>
      </c>
      <c r="O1756" s="6" t="str">
        <f t="shared" si="56"/>
        <v/>
      </c>
      <c r="P1756" s="6" t="str">
        <f t="shared" si="57"/>
        <v/>
      </c>
    </row>
    <row r="1757" spans="1:16" x14ac:dyDescent="0.25">
      <c r="A1757" s="5" t="s">
        <v>1751</v>
      </c>
      <c r="B1757" s="5" t="s">
        <v>4813</v>
      </c>
      <c r="C1757" s="3" t="e">
        <f>[1]!EM_S_STM07_IS($A1757,"9",DATE(C$4,12,31),"1")/1000000</f>
        <v>#VALUE!</v>
      </c>
      <c r="D1757" s="3" t="e">
        <f>[1]!EM_S_STM07_IS($A1757,"61",DATE(C$4,12,31),"1")/1000000</f>
        <v>#VALUE!</v>
      </c>
      <c r="E1757" s="3">
        <f>[1]!EM_S_STM07_IS($A1757,"9",DATE(E$4,12,31),"1")/1000000</f>
        <v>331.40551870000002</v>
      </c>
      <c r="F1757" s="3">
        <f>[1]!EM_S_STM07_IS($A1757,"61",DATE(E$4,12,31),"1")/1000000</f>
        <v>30.825959570000002</v>
      </c>
      <c r="G1757" s="3">
        <f>[1]!EM_S_STM07_IS($A1757,"9",DATE(G$4,12,31),"1")/1000000</f>
        <v>376.47889350999998</v>
      </c>
      <c r="H1757" s="3">
        <f>[1]!EM_S_STM07_IS($A1757,"61",DATE(G$4,12,31),"1")/1000000</f>
        <v>42.15553843</v>
      </c>
      <c r="I1757" s="3">
        <f>[1]!EM_S_STM07_IS($A1757,"9",DATE(I$4,12,31),"1")/1000000</f>
        <v>395.31011369999999</v>
      </c>
      <c r="J1757" s="3">
        <f>[1]!EM_S_STM07_IS($A1757,"61",DATE(I$4,12,31),"1")/1000000</f>
        <v>42.838146450000004</v>
      </c>
      <c r="K1757" s="3">
        <f>[1]!EM_S_STM07_IS($A1757,"9",DATE(K$4,12,31),"1")/1000000</f>
        <v>391.59121224</v>
      </c>
      <c r="L1757" s="3">
        <f>[1]!EM_S_STM07_IS($A1757,"61",DATE(K$4,12,31),"1")/1000000</f>
        <v>40.48798403</v>
      </c>
      <c r="M1757" s="3">
        <f>[1]!EM_S_STM07_IS($A1757,"9",DATE(M$4,12,31),"1")/1000000</f>
        <v>411.90292008</v>
      </c>
      <c r="N1757" s="3">
        <f>[1]!EM_S_STM07_IS($A1757,"61",DATE(M$4,12,31),"1")/1000000</f>
        <v>36.01540902</v>
      </c>
      <c r="O1757" s="6" t="str">
        <f t="shared" si="56"/>
        <v/>
      </c>
      <c r="P1757" s="6" t="str">
        <f t="shared" si="57"/>
        <v/>
      </c>
    </row>
    <row r="1758" spans="1:16" x14ac:dyDescent="0.25">
      <c r="A1758" s="5" t="s">
        <v>1752</v>
      </c>
      <c r="B1758" s="5" t="s">
        <v>4814</v>
      </c>
      <c r="C1758" s="3" t="e">
        <f>[1]!EM_S_STM07_IS($A1758,"9",DATE(C$4,12,31),"1")/1000000</f>
        <v>#VALUE!</v>
      </c>
      <c r="D1758" s="3" t="e">
        <f>[1]!EM_S_STM07_IS($A1758,"61",DATE(C$4,12,31),"1")/1000000</f>
        <v>#VALUE!</v>
      </c>
      <c r="E1758" s="3">
        <f>[1]!EM_S_STM07_IS($A1758,"9",DATE(E$4,12,31),"1")/1000000</f>
        <v>655.98818834000008</v>
      </c>
      <c r="F1758" s="3">
        <f>[1]!EM_S_STM07_IS($A1758,"61",DATE(E$4,12,31),"1")/1000000</f>
        <v>51.217140490000006</v>
      </c>
      <c r="G1758" s="3">
        <f>[1]!EM_S_STM07_IS($A1758,"9",DATE(G$4,12,31),"1")/1000000</f>
        <v>758.70654151999997</v>
      </c>
      <c r="H1758" s="3">
        <f>[1]!EM_S_STM07_IS($A1758,"61",DATE(G$4,12,31),"1")/1000000</f>
        <v>52.668300760000001</v>
      </c>
      <c r="I1758" s="3">
        <f>[1]!EM_S_STM07_IS($A1758,"9",DATE(I$4,12,31),"1")/1000000</f>
        <v>1101.0992099</v>
      </c>
      <c r="J1758" s="3">
        <f>[1]!EM_S_STM07_IS($A1758,"61",DATE(I$4,12,31),"1")/1000000</f>
        <v>53.236438729999996</v>
      </c>
      <c r="K1758" s="3">
        <f>[1]!EM_S_STM07_IS($A1758,"9",DATE(K$4,12,31),"1")/1000000</f>
        <v>995.9306259</v>
      </c>
      <c r="L1758" s="3">
        <f>[1]!EM_S_STM07_IS($A1758,"61",DATE(K$4,12,31),"1")/1000000</f>
        <v>66.080887669999996</v>
      </c>
      <c r="M1758" s="3">
        <f>[1]!EM_S_STM07_IS($A1758,"9",DATE(M$4,12,31),"1")/1000000</f>
        <v>938.62395901000002</v>
      </c>
      <c r="N1758" s="3">
        <f>[1]!EM_S_STM07_IS($A1758,"61",DATE(M$4,12,31),"1")/1000000</f>
        <v>41.228939459999999</v>
      </c>
      <c r="O1758" s="6" t="str">
        <f t="shared" si="56"/>
        <v/>
      </c>
      <c r="P1758" s="6" t="str">
        <f t="shared" si="57"/>
        <v/>
      </c>
    </row>
    <row r="1759" spans="1:16" x14ac:dyDescent="0.25">
      <c r="A1759" s="5" t="s">
        <v>1753</v>
      </c>
      <c r="B1759" s="5" t="s">
        <v>4815</v>
      </c>
      <c r="C1759" s="3" t="e">
        <f>[1]!EM_S_STM07_IS($A1759,"9",DATE(C$4,12,31),"1")/1000000</f>
        <v>#VALUE!</v>
      </c>
      <c r="D1759" s="3" t="e">
        <f>[1]!EM_S_STM07_IS($A1759,"61",DATE(C$4,12,31),"1")/1000000</f>
        <v>#VALUE!</v>
      </c>
      <c r="E1759" s="3">
        <f>[1]!EM_S_STM07_IS($A1759,"9",DATE(E$4,12,31),"1")/1000000</f>
        <v>194.71751703000001</v>
      </c>
      <c r="F1759" s="3">
        <f>[1]!EM_S_STM07_IS($A1759,"61",DATE(E$4,12,31),"1")/1000000</f>
        <v>35.820014310000005</v>
      </c>
      <c r="G1759" s="3">
        <f>[1]!EM_S_STM07_IS($A1759,"9",DATE(G$4,12,31),"1")/1000000</f>
        <v>213.80291209999999</v>
      </c>
      <c r="H1759" s="3">
        <f>[1]!EM_S_STM07_IS($A1759,"61",DATE(G$4,12,31),"1")/1000000</f>
        <v>38.262630960000003</v>
      </c>
      <c r="I1759" s="3">
        <f>[1]!EM_S_STM07_IS($A1759,"9",DATE(I$4,12,31),"1")/1000000</f>
        <v>253.25348167999999</v>
      </c>
      <c r="J1759" s="3">
        <f>[1]!EM_S_STM07_IS($A1759,"61",DATE(I$4,12,31),"1")/1000000</f>
        <v>42.812726689999998</v>
      </c>
      <c r="K1759" s="3">
        <f>[1]!EM_S_STM07_IS($A1759,"9",DATE(K$4,12,31),"1")/1000000</f>
        <v>242.10514696000001</v>
      </c>
      <c r="L1759" s="3">
        <f>[1]!EM_S_STM07_IS($A1759,"61",DATE(K$4,12,31),"1")/1000000</f>
        <v>36.210720389999999</v>
      </c>
      <c r="M1759" s="3">
        <f>[1]!EM_S_STM07_IS($A1759,"9",DATE(M$4,12,31),"1")/1000000</f>
        <v>233.24386396</v>
      </c>
      <c r="N1759" s="3">
        <f>[1]!EM_S_STM07_IS($A1759,"61",DATE(M$4,12,31),"1")/1000000</f>
        <v>33.138863190000002</v>
      </c>
      <c r="O1759" s="6" t="str">
        <f t="shared" si="56"/>
        <v/>
      </c>
      <c r="P1759" s="6" t="str">
        <f t="shared" si="57"/>
        <v/>
      </c>
    </row>
    <row r="1760" spans="1:16" x14ac:dyDescent="0.25">
      <c r="A1760" s="5" t="s">
        <v>1754</v>
      </c>
      <c r="B1760" s="5" t="s">
        <v>4816</v>
      </c>
      <c r="C1760" s="3" t="e">
        <f>[1]!EM_S_STM07_IS($A1760,"9",DATE(C$4,12,31),"1")/1000000</f>
        <v>#VALUE!</v>
      </c>
      <c r="D1760" s="3" t="e">
        <f>[1]!EM_S_STM07_IS($A1760,"61",DATE(C$4,12,31),"1")/1000000</f>
        <v>#VALUE!</v>
      </c>
      <c r="E1760" s="3">
        <f>[1]!EM_S_STM07_IS($A1760,"9",DATE(E$4,12,31),"1")/1000000</f>
        <v>70.242842090000011</v>
      </c>
      <c r="F1760" s="3">
        <f>[1]!EM_S_STM07_IS($A1760,"61",DATE(E$4,12,31),"1")/1000000</f>
        <v>20.274628320000001</v>
      </c>
      <c r="G1760" s="3">
        <f>[1]!EM_S_STM07_IS($A1760,"9",DATE(G$4,12,31),"1")/1000000</f>
        <v>90.49794799</v>
      </c>
      <c r="H1760" s="3">
        <f>[1]!EM_S_STM07_IS($A1760,"61",DATE(G$4,12,31),"1")/1000000</f>
        <v>30.909386829999999</v>
      </c>
      <c r="I1760" s="3">
        <f>[1]!EM_S_STM07_IS($A1760,"9",DATE(I$4,12,31),"1")/1000000</f>
        <v>144.24532406999998</v>
      </c>
      <c r="J1760" s="3">
        <f>[1]!EM_S_STM07_IS($A1760,"61",DATE(I$4,12,31),"1")/1000000</f>
        <v>45.859132590000002</v>
      </c>
      <c r="K1760" s="3">
        <f>[1]!EM_S_STM07_IS($A1760,"9",DATE(K$4,12,31),"1")/1000000</f>
        <v>178.06311334999998</v>
      </c>
      <c r="L1760" s="3">
        <f>[1]!EM_S_STM07_IS($A1760,"61",DATE(K$4,12,31),"1")/1000000</f>
        <v>60.175150459999998</v>
      </c>
      <c r="M1760" s="3">
        <f>[1]!EM_S_STM07_IS($A1760,"9",DATE(M$4,12,31),"1")/1000000</f>
        <v>171.86791301</v>
      </c>
      <c r="N1760" s="3">
        <f>[1]!EM_S_STM07_IS($A1760,"61",DATE(M$4,12,31),"1")/1000000</f>
        <v>59.364803639999998</v>
      </c>
      <c r="O1760" s="6" t="str">
        <f t="shared" si="56"/>
        <v/>
      </c>
      <c r="P1760" s="6" t="str">
        <f t="shared" si="57"/>
        <v/>
      </c>
    </row>
    <row r="1761" spans="1:16" x14ac:dyDescent="0.25">
      <c r="A1761" s="5" t="s">
        <v>1755</v>
      </c>
      <c r="B1761" s="5" t="s">
        <v>4817</v>
      </c>
      <c r="C1761" s="3" t="e">
        <f>[1]!EM_S_STM07_IS($A1761,"9",DATE(C$4,12,31),"1")/1000000</f>
        <v>#VALUE!</v>
      </c>
      <c r="D1761" s="3" t="e">
        <f>[1]!EM_S_STM07_IS($A1761,"61",DATE(C$4,12,31),"1")/1000000</f>
        <v>#VALUE!</v>
      </c>
      <c r="E1761" s="3">
        <f>[1]!EM_S_STM07_IS($A1761,"9",DATE(E$4,12,31),"1")/1000000</f>
        <v>244.18118077</v>
      </c>
      <c r="F1761" s="3">
        <f>[1]!EM_S_STM07_IS($A1761,"61",DATE(E$4,12,31),"1")/1000000</f>
        <v>71.668344629999993</v>
      </c>
      <c r="G1761" s="3">
        <f>[1]!EM_S_STM07_IS($A1761,"9",DATE(G$4,12,31),"1")/1000000</f>
        <v>283.34078893000003</v>
      </c>
      <c r="H1761" s="3">
        <f>[1]!EM_S_STM07_IS($A1761,"61",DATE(G$4,12,31),"1")/1000000</f>
        <v>80.686943319999997</v>
      </c>
      <c r="I1761" s="3">
        <f>[1]!EM_S_STM07_IS($A1761,"9",DATE(I$4,12,31),"1")/1000000</f>
        <v>315.3288288</v>
      </c>
      <c r="J1761" s="3">
        <f>[1]!EM_S_STM07_IS($A1761,"61",DATE(I$4,12,31),"1")/1000000</f>
        <v>82.186158280000001</v>
      </c>
      <c r="K1761" s="3">
        <f>[1]!EM_S_STM07_IS($A1761,"9",DATE(K$4,12,31),"1")/1000000</f>
        <v>337.98818308999995</v>
      </c>
      <c r="L1761" s="3">
        <f>[1]!EM_S_STM07_IS($A1761,"61",DATE(K$4,12,31),"1")/1000000</f>
        <v>84.283816060000007</v>
      </c>
      <c r="M1761" s="3">
        <f>[1]!EM_S_STM07_IS($A1761,"9",DATE(M$4,12,31),"1")/1000000</f>
        <v>300.32965836</v>
      </c>
      <c r="N1761" s="3">
        <f>[1]!EM_S_STM07_IS($A1761,"61",DATE(M$4,12,31),"1")/1000000</f>
        <v>50.638183259999998</v>
      </c>
      <c r="O1761" s="6" t="str">
        <f t="shared" si="56"/>
        <v/>
      </c>
      <c r="P1761" s="6" t="str">
        <f t="shared" si="57"/>
        <v/>
      </c>
    </row>
    <row r="1762" spans="1:16" x14ac:dyDescent="0.25">
      <c r="A1762" s="5" t="s">
        <v>1756</v>
      </c>
      <c r="B1762" s="5" t="s">
        <v>4818</v>
      </c>
      <c r="C1762" s="3" t="e">
        <f>[1]!EM_S_STM07_IS($A1762,"9",DATE(C$4,12,31),"1")/1000000</f>
        <v>#VALUE!</v>
      </c>
      <c r="D1762" s="3" t="e">
        <f>[1]!EM_S_STM07_IS($A1762,"61",DATE(C$4,12,31),"1")/1000000</f>
        <v>#VALUE!</v>
      </c>
      <c r="E1762" s="3">
        <f>[1]!EM_S_STM07_IS($A1762,"9",DATE(E$4,12,31),"1")/1000000</f>
        <v>195.70754832</v>
      </c>
      <c r="F1762" s="3">
        <f>[1]!EM_S_STM07_IS($A1762,"61",DATE(E$4,12,31),"1")/1000000</f>
        <v>21.496396369999999</v>
      </c>
      <c r="G1762" s="3">
        <f>[1]!EM_S_STM07_IS($A1762,"9",DATE(G$4,12,31),"1")/1000000</f>
        <v>256.58597275</v>
      </c>
      <c r="H1762" s="3">
        <f>[1]!EM_S_STM07_IS($A1762,"61",DATE(G$4,12,31),"1")/1000000</f>
        <v>24.602492600000001</v>
      </c>
      <c r="I1762" s="3">
        <f>[1]!EM_S_STM07_IS($A1762,"9",DATE(I$4,12,31),"1")/1000000</f>
        <v>308.08948237999999</v>
      </c>
      <c r="J1762" s="3">
        <f>[1]!EM_S_STM07_IS($A1762,"61",DATE(I$4,12,31),"1")/1000000</f>
        <v>33.09513862</v>
      </c>
      <c r="K1762" s="3">
        <f>[1]!EM_S_STM07_IS($A1762,"9",DATE(K$4,12,31),"1")/1000000</f>
        <v>368.32878719999997</v>
      </c>
      <c r="L1762" s="3">
        <f>[1]!EM_S_STM07_IS($A1762,"61",DATE(K$4,12,31),"1")/1000000</f>
        <v>35.33931097</v>
      </c>
      <c r="M1762" s="3">
        <f>[1]!EM_S_STM07_IS($A1762,"9",DATE(M$4,12,31),"1")/1000000</f>
        <v>437.90003108999997</v>
      </c>
      <c r="N1762" s="3">
        <f>[1]!EM_S_STM07_IS($A1762,"61",DATE(M$4,12,31),"1")/1000000</f>
        <v>38.242426340000002</v>
      </c>
      <c r="O1762" s="6" t="str">
        <f t="shared" si="56"/>
        <v/>
      </c>
      <c r="P1762" s="6" t="str">
        <f t="shared" si="57"/>
        <v/>
      </c>
    </row>
    <row r="1763" spans="1:16" x14ac:dyDescent="0.25">
      <c r="A1763" s="5" t="s">
        <v>1757</v>
      </c>
      <c r="B1763" s="5" t="s">
        <v>4819</v>
      </c>
      <c r="C1763" s="3" t="e">
        <f>[1]!EM_S_STM07_IS($A1763,"9",DATE(C$4,12,31),"1")/1000000</f>
        <v>#VALUE!</v>
      </c>
      <c r="D1763" s="3" t="e">
        <f>[1]!EM_S_STM07_IS($A1763,"61",DATE(C$4,12,31),"1")/1000000</f>
        <v>#VALUE!</v>
      </c>
      <c r="E1763" s="3">
        <f>[1]!EM_S_STM07_IS($A1763,"9",DATE(E$4,12,31),"1")/1000000</f>
        <v>239.74520243000001</v>
      </c>
      <c r="F1763" s="3">
        <f>[1]!EM_S_STM07_IS($A1763,"61",DATE(E$4,12,31),"1")/1000000</f>
        <v>48.973745940000001</v>
      </c>
      <c r="G1763" s="3">
        <f>[1]!EM_S_STM07_IS($A1763,"9",DATE(G$4,12,31),"1")/1000000</f>
        <v>309.06051223000003</v>
      </c>
      <c r="H1763" s="3">
        <f>[1]!EM_S_STM07_IS($A1763,"61",DATE(G$4,12,31),"1")/1000000</f>
        <v>72.849073569999987</v>
      </c>
      <c r="I1763" s="3">
        <f>[1]!EM_S_STM07_IS($A1763,"9",DATE(I$4,12,31),"1")/1000000</f>
        <v>332.81127400999998</v>
      </c>
      <c r="J1763" s="3">
        <f>[1]!EM_S_STM07_IS($A1763,"61",DATE(I$4,12,31),"1")/1000000</f>
        <v>80.267804859999998</v>
      </c>
      <c r="K1763" s="3">
        <f>[1]!EM_S_STM07_IS($A1763,"9",DATE(K$4,12,31),"1")/1000000</f>
        <v>356.98385237999997</v>
      </c>
      <c r="L1763" s="3">
        <f>[1]!EM_S_STM07_IS($A1763,"61",DATE(K$4,12,31),"1")/1000000</f>
        <v>88.908458819999993</v>
      </c>
      <c r="M1763" s="3">
        <f>[1]!EM_S_STM07_IS($A1763,"9",DATE(M$4,12,31),"1")/1000000</f>
        <v>323.57097087</v>
      </c>
      <c r="N1763" s="3">
        <f>[1]!EM_S_STM07_IS($A1763,"61",DATE(M$4,12,31),"1")/1000000</f>
        <v>82.089405659999997</v>
      </c>
      <c r="O1763" s="6" t="str">
        <f t="shared" si="56"/>
        <v/>
      </c>
      <c r="P1763" s="6" t="str">
        <f t="shared" si="57"/>
        <v/>
      </c>
    </row>
    <row r="1764" spans="1:16" x14ac:dyDescent="0.25">
      <c r="A1764" s="5" t="s">
        <v>1758</v>
      </c>
      <c r="B1764" s="5" t="s">
        <v>4820</v>
      </c>
      <c r="C1764" s="3" t="e">
        <f>[1]!EM_S_STM07_IS($A1764,"9",DATE(C$4,12,31),"1")/1000000</f>
        <v>#VALUE!</v>
      </c>
      <c r="D1764" s="3" t="e">
        <f>[1]!EM_S_STM07_IS($A1764,"61",DATE(C$4,12,31),"1")/1000000</f>
        <v>#VALUE!</v>
      </c>
      <c r="E1764" s="3">
        <f>[1]!EM_S_STM07_IS($A1764,"9",DATE(E$4,12,31),"1")/1000000</f>
        <v>377.56189382999997</v>
      </c>
      <c r="F1764" s="3">
        <f>[1]!EM_S_STM07_IS($A1764,"61",DATE(E$4,12,31),"1")/1000000</f>
        <v>73.533409559999996</v>
      </c>
      <c r="G1764" s="3">
        <f>[1]!EM_S_STM07_IS($A1764,"9",DATE(G$4,12,31),"1")/1000000</f>
        <v>627.90335737999999</v>
      </c>
      <c r="H1764" s="3">
        <f>[1]!EM_S_STM07_IS($A1764,"61",DATE(G$4,12,31),"1")/1000000</f>
        <v>102.71451934999999</v>
      </c>
      <c r="I1764" s="3">
        <f>[1]!EM_S_STM07_IS($A1764,"9",DATE(I$4,12,31),"1")/1000000</f>
        <v>837.16870824</v>
      </c>
      <c r="J1764" s="3">
        <f>[1]!EM_S_STM07_IS($A1764,"61",DATE(I$4,12,31),"1")/1000000</f>
        <v>149.65937991999999</v>
      </c>
      <c r="K1764" s="3">
        <f>[1]!EM_S_STM07_IS($A1764,"9",DATE(K$4,12,31),"1")/1000000</f>
        <v>957.59380105999992</v>
      </c>
      <c r="L1764" s="3">
        <f>[1]!EM_S_STM07_IS($A1764,"61",DATE(K$4,12,31),"1")/1000000</f>
        <v>179.59452644000001</v>
      </c>
      <c r="M1764" s="3">
        <f>[1]!EM_S_STM07_IS($A1764,"9",DATE(M$4,12,31),"1")/1000000</f>
        <v>1113.1960844</v>
      </c>
      <c r="N1764" s="3">
        <f>[1]!EM_S_STM07_IS($A1764,"61",DATE(M$4,12,31),"1")/1000000</f>
        <v>176.56557194999999</v>
      </c>
      <c r="O1764" s="6" t="str">
        <f t="shared" si="56"/>
        <v/>
      </c>
      <c r="P1764" s="6" t="str">
        <f t="shared" si="57"/>
        <v/>
      </c>
    </row>
    <row r="1765" spans="1:16" x14ac:dyDescent="0.25">
      <c r="A1765" s="5" t="s">
        <v>1759</v>
      </c>
      <c r="B1765" s="5" t="s">
        <v>4821</v>
      </c>
      <c r="C1765" s="3" t="e">
        <f>[1]!EM_S_STM07_IS($A1765,"9",DATE(C$4,12,31),"1")/1000000</f>
        <v>#VALUE!</v>
      </c>
      <c r="D1765" s="3" t="e">
        <f>[1]!EM_S_STM07_IS($A1765,"61",DATE(C$4,12,31),"1")/1000000</f>
        <v>#VALUE!</v>
      </c>
      <c r="E1765" s="3">
        <f>[1]!EM_S_STM07_IS($A1765,"9",DATE(E$4,12,31),"1")/1000000</f>
        <v>127.3048146</v>
      </c>
      <c r="F1765" s="3">
        <f>[1]!EM_S_STM07_IS($A1765,"61",DATE(E$4,12,31),"1")/1000000</f>
        <v>23.738258909999999</v>
      </c>
      <c r="G1765" s="3">
        <f>[1]!EM_S_STM07_IS($A1765,"9",DATE(G$4,12,31),"1")/1000000</f>
        <v>163.28412346000002</v>
      </c>
      <c r="H1765" s="3">
        <f>[1]!EM_S_STM07_IS($A1765,"61",DATE(G$4,12,31),"1")/1000000</f>
        <v>31.104339170000003</v>
      </c>
      <c r="I1765" s="3">
        <f>[1]!EM_S_STM07_IS($A1765,"9",DATE(I$4,12,31),"1")/1000000</f>
        <v>173.48872274999999</v>
      </c>
      <c r="J1765" s="3">
        <f>[1]!EM_S_STM07_IS($A1765,"61",DATE(I$4,12,31),"1")/1000000</f>
        <v>33.337281329999996</v>
      </c>
      <c r="K1765" s="3">
        <f>[1]!EM_S_STM07_IS($A1765,"9",DATE(K$4,12,31),"1")/1000000</f>
        <v>192.26239980000003</v>
      </c>
      <c r="L1765" s="3">
        <f>[1]!EM_S_STM07_IS($A1765,"61",DATE(K$4,12,31),"1")/1000000</f>
        <v>34.535460139999998</v>
      </c>
      <c r="M1765" s="3">
        <f>[1]!EM_S_STM07_IS($A1765,"9",DATE(M$4,12,31),"1")/1000000</f>
        <v>214.27208427000002</v>
      </c>
      <c r="N1765" s="3">
        <f>[1]!EM_S_STM07_IS($A1765,"61",DATE(M$4,12,31),"1")/1000000</f>
        <v>25.228234559999997</v>
      </c>
      <c r="O1765" s="6" t="str">
        <f t="shared" si="56"/>
        <v/>
      </c>
      <c r="P1765" s="6" t="str">
        <f t="shared" si="57"/>
        <v/>
      </c>
    </row>
    <row r="1766" spans="1:16" x14ac:dyDescent="0.25">
      <c r="A1766" s="5" t="s">
        <v>1760</v>
      </c>
      <c r="B1766" s="5" t="s">
        <v>4822</v>
      </c>
      <c r="C1766" s="3" t="e">
        <f>[1]!EM_S_STM07_IS($A1766,"9",DATE(C$4,12,31),"1")/1000000</f>
        <v>#VALUE!</v>
      </c>
      <c r="D1766" s="3" t="e">
        <f>[1]!EM_S_STM07_IS($A1766,"61",DATE(C$4,12,31),"1")/1000000</f>
        <v>#VALUE!</v>
      </c>
      <c r="E1766" s="3">
        <f>[1]!EM_S_STM07_IS($A1766,"9",DATE(E$4,12,31),"1")/1000000</f>
        <v>509.21714291000001</v>
      </c>
      <c r="F1766" s="3">
        <f>[1]!EM_S_STM07_IS($A1766,"61",DATE(E$4,12,31),"1")/1000000</f>
        <v>117.74458709999999</v>
      </c>
      <c r="G1766" s="3">
        <f>[1]!EM_S_STM07_IS($A1766,"9",DATE(G$4,12,31),"1")/1000000</f>
        <v>538.84014266999998</v>
      </c>
      <c r="H1766" s="3">
        <f>[1]!EM_S_STM07_IS($A1766,"61",DATE(G$4,12,31),"1")/1000000</f>
        <v>123.39399990999999</v>
      </c>
      <c r="I1766" s="3">
        <f>[1]!EM_S_STM07_IS($A1766,"9",DATE(I$4,12,31),"1")/1000000</f>
        <v>612.3814220700001</v>
      </c>
      <c r="J1766" s="3">
        <f>[1]!EM_S_STM07_IS($A1766,"61",DATE(I$4,12,31),"1")/1000000</f>
        <v>131.07791381999999</v>
      </c>
      <c r="K1766" s="3">
        <f>[1]!EM_S_STM07_IS($A1766,"9",DATE(K$4,12,31),"1")/1000000</f>
        <v>674.47608829000001</v>
      </c>
      <c r="L1766" s="3">
        <f>[1]!EM_S_STM07_IS($A1766,"61",DATE(K$4,12,31),"1")/1000000</f>
        <v>134.6948194</v>
      </c>
      <c r="M1766" s="3">
        <f>[1]!EM_S_STM07_IS($A1766,"9",DATE(M$4,12,31),"1")/1000000</f>
        <v>694.56935337999994</v>
      </c>
      <c r="N1766" s="3">
        <f>[1]!EM_S_STM07_IS($A1766,"61",DATE(M$4,12,31),"1")/1000000</f>
        <v>138.21414919</v>
      </c>
      <c r="O1766" s="6" t="str">
        <f t="shared" si="56"/>
        <v/>
      </c>
      <c r="P1766" s="6" t="str">
        <f t="shared" si="57"/>
        <v/>
      </c>
    </row>
    <row r="1767" spans="1:16" x14ac:dyDescent="0.25">
      <c r="A1767" s="5" t="s">
        <v>1761</v>
      </c>
      <c r="B1767" s="5" t="s">
        <v>4823</v>
      </c>
      <c r="C1767" s="3" t="e">
        <f>[1]!EM_S_STM07_IS($A1767,"9",DATE(C$4,12,31),"1")/1000000</f>
        <v>#VALUE!</v>
      </c>
      <c r="D1767" s="3" t="e">
        <f>[1]!EM_S_STM07_IS($A1767,"61",DATE(C$4,12,31),"1")/1000000</f>
        <v>#VALUE!</v>
      </c>
      <c r="E1767" s="3">
        <f>[1]!EM_S_STM07_IS($A1767,"9",DATE(E$4,12,31),"1")/1000000</f>
        <v>109.42154431</v>
      </c>
      <c r="F1767" s="3">
        <f>[1]!EM_S_STM07_IS($A1767,"61",DATE(E$4,12,31),"1")/1000000</f>
        <v>53.77209483</v>
      </c>
      <c r="G1767" s="3">
        <f>[1]!EM_S_STM07_IS($A1767,"9",DATE(G$4,12,31),"1")/1000000</f>
        <v>135.14363650999999</v>
      </c>
      <c r="H1767" s="3">
        <f>[1]!EM_S_STM07_IS($A1767,"61",DATE(G$4,12,31),"1")/1000000</f>
        <v>60.413916219999997</v>
      </c>
      <c r="I1767" s="3">
        <f>[1]!EM_S_STM07_IS($A1767,"9",DATE(I$4,12,31),"1")/1000000</f>
        <v>163.06494875999999</v>
      </c>
      <c r="J1767" s="3">
        <f>[1]!EM_S_STM07_IS($A1767,"61",DATE(I$4,12,31),"1")/1000000</f>
        <v>64.08901302000001</v>
      </c>
      <c r="K1767" s="3">
        <f>[1]!EM_S_STM07_IS($A1767,"9",DATE(K$4,12,31),"1")/1000000</f>
        <v>204.79541708000002</v>
      </c>
      <c r="L1767" s="3">
        <f>[1]!EM_S_STM07_IS($A1767,"61",DATE(K$4,12,31),"1")/1000000</f>
        <v>82.184899920000007</v>
      </c>
      <c r="M1767" s="3">
        <f>[1]!EM_S_STM07_IS($A1767,"9",DATE(M$4,12,31),"1")/1000000</f>
        <v>239.67966544000001</v>
      </c>
      <c r="N1767" s="3">
        <f>[1]!EM_S_STM07_IS($A1767,"61",DATE(M$4,12,31),"1")/1000000</f>
        <v>88.954788769999993</v>
      </c>
      <c r="O1767" s="6" t="str">
        <f t="shared" si="56"/>
        <v/>
      </c>
      <c r="P1767" s="6" t="str">
        <f t="shared" si="57"/>
        <v/>
      </c>
    </row>
    <row r="1768" spans="1:16" x14ac:dyDescent="0.25">
      <c r="A1768" s="5" t="s">
        <v>1762</v>
      </c>
      <c r="B1768" s="5" t="s">
        <v>4824</v>
      </c>
      <c r="C1768" s="3" t="e">
        <f>[1]!EM_S_STM07_IS($A1768,"9",DATE(C$4,12,31),"1")/1000000</f>
        <v>#VALUE!</v>
      </c>
      <c r="D1768" s="3" t="e">
        <f>[1]!EM_S_STM07_IS($A1768,"61",DATE(C$4,12,31),"1")/1000000</f>
        <v>#VALUE!</v>
      </c>
      <c r="E1768" s="3">
        <f>[1]!EM_S_STM07_IS($A1768,"9",DATE(E$4,12,31),"1")/1000000</f>
        <v>354.64240000000001</v>
      </c>
      <c r="F1768" s="3">
        <f>[1]!EM_S_STM07_IS($A1768,"61",DATE(E$4,12,31),"1")/1000000</f>
        <v>73.172499999999999</v>
      </c>
      <c r="G1768" s="3">
        <f>[1]!EM_S_STM07_IS($A1768,"9",DATE(G$4,12,31),"1")/1000000</f>
        <v>395.45877427999994</v>
      </c>
      <c r="H1768" s="3">
        <f>[1]!EM_S_STM07_IS($A1768,"61",DATE(G$4,12,31),"1")/1000000</f>
        <v>96.078948769999997</v>
      </c>
      <c r="I1768" s="3">
        <f>[1]!EM_S_STM07_IS($A1768,"9",DATE(I$4,12,31),"1")/1000000</f>
        <v>392.85062562000002</v>
      </c>
      <c r="J1768" s="3">
        <f>[1]!EM_S_STM07_IS($A1768,"61",DATE(I$4,12,31),"1")/1000000</f>
        <v>112.57033808</v>
      </c>
      <c r="K1768" s="3">
        <f>[1]!EM_S_STM07_IS($A1768,"9",DATE(K$4,12,31),"1")/1000000</f>
        <v>458.08967806999999</v>
      </c>
      <c r="L1768" s="3">
        <f>[1]!EM_S_STM07_IS($A1768,"61",DATE(K$4,12,31),"1")/1000000</f>
        <v>158.06504662999998</v>
      </c>
      <c r="M1768" s="3">
        <f>[1]!EM_S_STM07_IS($A1768,"9",DATE(M$4,12,31),"1")/1000000</f>
        <v>384.61148613</v>
      </c>
      <c r="N1768" s="3">
        <f>[1]!EM_S_STM07_IS($A1768,"61",DATE(M$4,12,31),"1")/1000000</f>
        <v>105.34846612999999</v>
      </c>
      <c r="O1768" s="6" t="str">
        <f t="shared" si="56"/>
        <v/>
      </c>
      <c r="P1768" s="6" t="str">
        <f t="shared" si="57"/>
        <v/>
      </c>
    </row>
    <row r="1769" spans="1:16" x14ac:dyDescent="0.25">
      <c r="A1769" s="5" t="s">
        <v>1763</v>
      </c>
      <c r="B1769" s="5" t="s">
        <v>4825</v>
      </c>
      <c r="C1769" s="3" t="e">
        <f>[1]!EM_S_STM07_IS($A1769,"9",DATE(C$4,12,31),"1")/1000000</f>
        <v>#VALUE!</v>
      </c>
      <c r="D1769" s="3" t="e">
        <f>[1]!EM_S_STM07_IS($A1769,"61",DATE(C$4,12,31),"1")/1000000</f>
        <v>#VALUE!</v>
      </c>
      <c r="E1769" s="3">
        <f>[1]!EM_S_STM07_IS($A1769,"9",DATE(E$4,12,31),"1")/1000000</f>
        <v>705.18147437999994</v>
      </c>
      <c r="F1769" s="3">
        <f>[1]!EM_S_STM07_IS($A1769,"61",DATE(E$4,12,31),"1")/1000000</f>
        <v>59.358694490000005</v>
      </c>
      <c r="G1769" s="3">
        <f>[1]!EM_S_STM07_IS($A1769,"9",DATE(G$4,12,31),"1")/1000000</f>
        <v>954.17829804999997</v>
      </c>
      <c r="H1769" s="3">
        <f>[1]!EM_S_STM07_IS($A1769,"61",DATE(G$4,12,31),"1")/1000000</f>
        <v>77.496954290000005</v>
      </c>
      <c r="I1769" s="3">
        <f>[1]!EM_S_STM07_IS($A1769,"9",DATE(I$4,12,31),"1")/1000000</f>
        <v>980.11488821</v>
      </c>
      <c r="J1769" s="3">
        <f>[1]!EM_S_STM07_IS($A1769,"61",DATE(I$4,12,31),"1")/1000000</f>
        <v>88.531411829999996</v>
      </c>
      <c r="K1769" s="3">
        <f>[1]!EM_S_STM07_IS($A1769,"9",DATE(K$4,12,31),"1")/1000000</f>
        <v>1086.7254158599999</v>
      </c>
      <c r="L1769" s="3">
        <f>[1]!EM_S_STM07_IS($A1769,"61",DATE(K$4,12,31),"1")/1000000</f>
        <v>103.15778644</v>
      </c>
      <c r="M1769" s="3">
        <f>[1]!EM_S_STM07_IS($A1769,"9",DATE(M$4,12,31),"1")/1000000</f>
        <v>1284.6314837699999</v>
      </c>
      <c r="N1769" s="3">
        <f>[1]!EM_S_STM07_IS($A1769,"61",DATE(M$4,12,31),"1")/1000000</f>
        <v>126.53972229</v>
      </c>
      <c r="O1769" s="6" t="str">
        <f t="shared" si="56"/>
        <v/>
      </c>
      <c r="P1769" s="6" t="str">
        <f t="shared" si="57"/>
        <v/>
      </c>
    </row>
    <row r="1770" spans="1:16" x14ac:dyDescent="0.25">
      <c r="A1770" s="5" t="s">
        <v>1764</v>
      </c>
      <c r="B1770" s="5" t="s">
        <v>4826</v>
      </c>
      <c r="C1770" s="3">
        <f>[1]!EM_S_STM07_IS($A1770,"9",DATE(C$4,12,31),"1")/1000000</f>
        <v>265.12791040999997</v>
      </c>
      <c r="D1770" s="3">
        <f>[1]!EM_S_STM07_IS($A1770,"61",DATE(C$4,12,31),"1")/1000000</f>
        <v>40.877859299999997</v>
      </c>
      <c r="E1770" s="3">
        <f>[1]!EM_S_STM07_IS($A1770,"9",DATE(E$4,12,31),"1")/1000000</f>
        <v>360.32649143999998</v>
      </c>
      <c r="F1770" s="3">
        <f>[1]!EM_S_STM07_IS($A1770,"61",DATE(E$4,12,31),"1")/1000000</f>
        <v>55.120358400000001</v>
      </c>
      <c r="G1770" s="3">
        <f>[1]!EM_S_STM07_IS($A1770,"9",DATE(G$4,12,31),"1")/1000000</f>
        <v>516.65053648000003</v>
      </c>
      <c r="H1770" s="3">
        <f>[1]!EM_S_STM07_IS($A1770,"61",DATE(G$4,12,31),"1")/1000000</f>
        <v>69.535631980000005</v>
      </c>
      <c r="I1770" s="3">
        <f>[1]!EM_S_STM07_IS($A1770,"9",DATE(I$4,12,31),"1")/1000000</f>
        <v>714.23523984000008</v>
      </c>
      <c r="J1770" s="3">
        <f>[1]!EM_S_STM07_IS($A1770,"61",DATE(I$4,12,31),"1")/1000000</f>
        <v>76.570100390000007</v>
      </c>
      <c r="K1770" s="3">
        <f>[1]!EM_S_STM07_IS($A1770,"9",DATE(K$4,12,31),"1")/1000000</f>
        <v>911.46469214000001</v>
      </c>
      <c r="L1770" s="3">
        <f>[1]!EM_S_STM07_IS($A1770,"61",DATE(K$4,12,31),"1")/1000000</f>
        <v>75.285176629999995</v>
      </c>
      <c r="M1770" s="3">
        <f>[1]!EM_S_STM07_IS($A1770,"9",DATE(M$4,12,31),"1")/1000000</f>
        <v>1117.4489933599998</v>
      </c>
      <c r="N1770" s="3">
        <f>[1]!EM_S_STM07_IS($A1770,"61",DATE(M$4,12,31),"1")/1000000</f>
        <v>87.495468099999997</v>
      </c>
      <c r="O1770" s="6">
        <f t="shared" si="56"/>
        <v>0.33338158202912105</v>
      </c>
      <c r="P1770" s="6">
        <f t="shared" si="57"/>
        <v>0.16439272377290348</v>
      </c>
    </row>
    <row r="1771" spans="1:16" x14ac:dyDescent="0.25">
      <c r="A1771" s="5" t="s">
        <v>1765</v>
      </c>
      <c r="B1771" s="5" t="s">
        <v>4827</v>
      </c>
      <c r="C1771" s="3" t="e">
        <f>[1]!EM_S_STM07_IS($A1771,"9",DATE(C$4,12,31),"1")/1000000</f>
        <v>#VALUE!</v>
      </c>
      <c r="D1771" s="3" t="e">
        <f>[1]!EM_S_STM07_IS($A1771,"61",DATE(C$4,12,31),"1")/1000000</f>
        <v>#VALUE!</v>
      </c>
      <c r="E1771" s="3">
        <f>[1]!EM_S_STM07_IS($A1771,"9",DATE(E$4,12,31),"1")/1000000</f>
        <v>431.53253655000003</v>
      </c>
      <c r="F1771" s="3">
        <f>[1]!EM_S_STM07_IS($A1771,"61",DATE(E$4,12,31),"1")/1000000</f>
        <v>33.29498092</v>
      </c>
      <c r="G1771" s="3">
        <f>[1]!EM_S_STM07_IS($A1771,"9",DATE(G$4,12,31),"1")/1000000</f>
        <v>475.75882381000002</v>
      </c>
      <c r="H1771" s="3">
        <f>[1]!EM_S_STM07_IS($A1771,"61",DATE(G$4,12,31),"1")/1000000</f>
        <v>38.022741850000003</v>
      </c>
      <c r="I1771" s="3">
        <f>[1]!EM_S_STM07_IS($A1771,"9",DATE(I$4,12,31),"1")/1000000</f>
        <v>540.60590496999998</v>
      </c>
      <c r="J1771" s="3">
        <f>[1]!EM_S_STM07_IS($A1771,"61",DATE(I$4,12,31),"1")/1000000</f>
        <v>43.062445590000003</v>
      </c>
      <c r="K1771" s="3">
        <f>[1]!EM_S_STM07_IS($A1771,"9",DATE(K$4,12,31),"1")/1000000</f>
        <v>572.95506426999998</v>
      </c>
      <c r="L1771" s="3">
        <f>[1]!EM_S_STM07_IS($A1771,"61",DATE(K$4,12,31),"1")/1000000</f>
        <v>46.151132250000003</v>
      </c>
      <c r="M1771" s="3">
        <f>[1]!EM_S_STM07_IS($A1771,"9",DATE(M$4,12,31),"1")/1000000</f>
        <v>542.31063941999992</v>
      </c>
      <c r="N1771" s="3">
        <f>[1]!EM_S_STM07_IS($A1771,"61",DATE(M$4,12,31),"1")/1000000</f>
        <v>41.114297430000001</v>
      </c>
      <c r="O1771" s="6" t="str">
        <f t="shared" si="56"/>
        <v/>
      </c>
      <c r="P1771" s="6" t="str">
        <f t="shared" si="57"/>
        <v/>
      </c>
    </row>
    <row r="1772" spans="1:16" x14ac:dyDescent="0.25">
      <c r="A1772" s="5" t="s">
        <v>1766</v>
      </c>
      <c r="B1772" s="5" t="s">
        <v>4828</v>
      </c>
      <c r="C1772" s="3" t="e">
        <f>[1]!EM_S_STM07_IS($A1772,"9",DATE(C$4,12,31),"1")/1000000</f>
        <v>#VALUE!</v>
      </c>
      <c r="D1772" s="3" t="e">
        <f>[1]!EM_S_STM07_IS($A1772,"61",DATE(C$4,12,31),"1")/1000000</f>
        <v>#VALUE!</v>
      </c>
      <c r="E1772" s="3">
        <f>[1]!EM_S_STM07_IS($A1772,"9",DATE(E$4,12,31),"1")/1000000</f>
        <v>170.92264702</v>
      </c>
      <c r="F1772" s="3">
        <f>[1]!EM_S_STM07_IS($A1772,"61",DATE(E$4,12,31),"1")/1000000</f>
        <v>32.667048469999997</v>
      </c>
      <c r="G1772" s="3">
        <f>[1]!EM_S_STM07_IS($A1772,"9",DATE(G$4,12,31),"1")/1000000</f>
        <v>201.77085630000002</v>
      </c>
      <c r="H1772" s="3">
        <f>[1]!EM_S_STM07_IS($A1772,"61",DATE(G$4,12,31),"1")/1000000</f>
        <v>37.075054630000004</v>
      </c>
      <c r="I1772" s="3">
        <f>[1]!EM_S_STM07_IS($A1772,"9",DATE(I$4,12,31),"1")/1000000</f>
        <v>212.12696683000001</v>
      </c>
      <c r="J1772" s="3">
        <f>[1]!EM_S_STM07_IS($A1772,"61",DATE(I$4,12,31),"1")/1000000</f>
        <v>38.458176259999995</v>
      </c>
      <c r="K1772" s="3">
        <f>[1]!EM_S_STM07_IS($A1772,"9",DATE(K$4,12,31),"1")/1000000</f>
        <v>247.47573563</v>
      </c>
      <c r="L1772" s="3">
        <f>[1]!EM_S_STM07_IS($A1772,"61",DATE(K$4,12,31),"1")/1000000</f>
        <v>42.252515359999997</v>
      </c>
      <c r="M1772" s="3">
        <f>[1]!EM_S_STM07_IS($A1772,"9",DATE(M$4,12,31),"1")/1000000</f>
        <v>349.19491482000001</v>
      </c>
      <c r="N1772" s="3">
        <f>[1]!EM_S_STM07_IS($A1772,"61",DATE(M$4,12,31),"1")/1000000</f>
        <v>49.424916170000003</v>
      </c>
      <c r="O1772" s="6" t="str">
        <f t="shared" si="56"/>
        <v/>
      </c>
      <c r="P1772" s="6" t="str">
        <f t="shared" si="57"/>
        <v/>
      </c>
    </row>
    <row r="1773" spans="1:16" x14ac:dyDescent="0.25">
      <c r="A1773" s="5" t="s">
        <v>1767</v>
      </c>
      <c r="B1773" s="5" t="s">
        <v>4829</v>
      </c>
      <c r="C1773" s="3" t="e">
        <f>[1]!EM_S_STM07_IS($A1773,"9",DATE(C$4,12,31),"1")/1000000</f>
        <v>#VALUE!</v>
      </c>
      <c r="D1773" s="3" t="e">
        <f>[1]!EM_S_STM07_IS($A1773,"61",DATE(C$4,12,31),"1")/1000000</f>
        <v>#VALUE!</v>
      </c>
      <c r="E1773" s="3">
        <f>[1]!EM_S_STM07_IS($A1773,"9",DATE(E$4,12,31),"1")/1000000</f>
        <v>108.2577501</v>
      </c>
      <c r="F1773" s="3">
        <f>[1]!EM_S_STM07_IS($A1773,"61",DATE(E$4,12,31),"1")/1000000</f>
        <v>38.770307119999998</v>
      </c>
      <c r="G1773" s="3">
        <f>[1]!EM_S_STM07_IS($A1773,"9",DATE(G$4,12,31),"1")/1000000</f>
        <v>132.48672590000001</v>
      </c>
      <c r="H1773" s="3">
        <f>[1]!EM_S_STM07_IS($A1773,"61",DATE(G$4,12,31),"1")/1000000</f>
        <v>44.443209609999997</v>
      </c>
      <c r="I1773" s="3">
        <f>[1]!EM_S_STM07_IS($A1773,"9",DATE(I$4,12,31),"1")/1000000</f>
        <v>140.35998831000001</v>
      </c>
      <c r="J1773" s="3">
        <f>[1]!EM_S_STM07_IS($A1773,"61",DATE(I$4,12,31),"1")/1000000</f>
        <v>54.585256630000003</v>
      </c>
      <c r="K1773" s="3">
        <f>[1]!EM_S_STM07_IS($A1773,"9",DATE(K$4,12,31),"1")/1000000</f>
        <v>127.31049498</v>
      </c>
      <c r="L1773" s="3">
        <f>[1]!EM_S_STM07_IS($A1773,"61",DATE(K$4,12,31),"1")/1000000</f>
        <v>34.112503159999996</v>
      </c>
      <c r="M1773" s="3">
        <f>[1]!EM_S_STM07_IS($A1773,"9",DATE(M$4,12,31),"1")/1000000</f>
        <v>120.71400819</v>
      </c>
      <c r="N1773" s="3">
        <f>[1]!EM_S_STM07_IS($A1773,"61",DATE(M$4,12,31),"1")/1000000</f>
        <v>24.387072910000001</v>
      </c>
      <c r="O1773" s="6" t="str">
        <f t="shared" si="56"/>
        <v/>
      </c>
      <c r="P1773" s="6" t="str">
        <f t="shared" si="57"/>
        <v/>
      </c>
    </row>
    <row r="1774" spans="1:16" x14ac:dyDescent="0.25">
      <c r="A1774" s="5" t="s">
        <v>1768</v>
      </c>
      <c r="B1774" s="5" t="s">
        <v>4830</v>
      </c>
      <c r="C1774" s="3" t="e">
        <f>[1]!EM_S_STM07_IS($A1774,"9",DATE(C$4,12,31),"1")/1000000</f>
        <v>#VALUE!</v>
      </c>
      <c r="D1774" s="3" t="e">
        <f>[1]!EM_S_STM07_IS($A1774,"61",DATE(C$4,12,31),"1")/1000000</f>
        <v>#VALUE!</v>
      </c>
      <c r="E1774" s="3">
        <f>[1]!EM_S_STM07_IS($A1774,"9",DATE(E$4,12,31),"1")/1000000</f>
        <v>269.75171866000005</v>
      </c>
      <c r="F1774" s="3">
        <f>[1]!EM_S_STM07_IS($A1774,"61",DATE(E$4,12,31),"1")/1000000</f>
        <v>31.292909350000002</v>
      </c>
      <c r="G1774" s="3">
        <f>[1]!EM_S_STM07_IS($A1774,"9",DATE(G$4,12,31),"1")/1000000</f>
        <v>374.03779422000002</v>
      </c>
      <c r="H1774" s="3">
        <f>[1]!EM_S_STM07_IS($A1774,"61",DATE(G$4,12,31),"1")/1000000</f>
        <v>45.988125090000004</v>
      </c>
      <c r="I1774" s="3">
        <f>[1]!EM_S_STM07_IS($A1774,"9",DATE(I$4,12,31),"1")/1000000</f>
        <v>392.34675718</v>
      </c>
      <c r="J1774" s="3">
        <f>[1]!EM_S_STM07_IS($A1774,"61",DATE(I$4,12,31),"1")/1000000</f>
        <v>47.649230889999998</v>
      </c>
      <c r="K1774" s="3">
        <f>[1]!EM_S_STM07_IS($A1774,"9",DATE(K$4,12,31),"1")/1000000</f>
        <v>375.60925227999996</v>
      </c>
      <c r="L1774" s="3">
        <f>[1]!EM_S_STM07_IS($A1774,"61",DATE(K$4,12,31),"1")/1000000</f>
        <v>31.821221390000002</v>
      </c>
      <c r="M1774" s="3">
        <f>[1]!EM_S_STM07_IS($A1774,"9",DATE(M$4,12,31),"1")/1000000</f>
        <v>350.21291544999997</v>
      </c>
      <c r="N1774" s="3">
        <f>[1]!EM_S_STM07_IS($A1774,"61",DATE(M$4,12,31),"1")/1000000</f>
        <v>57.489603799999998</v>
      </c>
      <c r="O1774" s="6" t="str">
        <f t="shared" si="56"/>
        <v/>
      </c>
      <c r="P1774" s="6" t="str">
        <f t="shared" si="57"/>
        <v/>
      </c>
    </row>
    <row r="1775" spans="1:16" x14ac:dyDescent="0.25">
      <c r="A1775" s="5" t="s">
        <v>1769</v>
      </c>
      <c r="B1775" s="5" t="s">
        <v>4831</v>
      </c>
      <c r="C1775" s="3" t="e">
        <f>[1]!EM_S_STM07_IS($A1775,"9",DATE(C$4,12,31),"1")/1000000</f>
        <v>#VALUE!</v>
      </c>
      <c r="D1775" s="3" t="e">
        <f>[1]!EM_S_STM07_IS($A1775,"61",DATE(C$4,12,31),"1")/1000000</f>
        <v>#VALUE!</v>
      </c>
      <c r="E1775" s="3">
        <f>[1]!EM_S_STM07_IS($A1775,"9",DATE(E$4,12,31),"1")/1000000</f>
        <v>183.422</v>
      </c>
      <c r="F1775" s="3">
        <f>[1]!EM_S_STM07_IS($A1775,"61",DATE(E$4,12,31),"1")/1000000</f>
        <v>31.6724</v>
      </c>
      <c r="G1775" s="3">
        <f>[1]!EM_S_STM07_IS($A1775,"9",DATE(G$4,12,31),"1")/1000000</f>
        <v>227.35360102000001</v>
      </c>
      <c r="H1775" s="3">
        <f>[1]!EM_S_STM07_IS($A1775,"61",DATE(G$4,12,31),"1")/1000000</f>
        <v>37.908549360000002</v>
      </c>
      <c r="I1775" s="3">
        <f>[1]!EM_S_STM07_IS($A1775,"9",DATE(I$4,12,31),"1")/1000000</f>
        <v>247.64309094000001</v>
      </c>
      <c r="J1775" s="3">
        <f>[1]!EM_S_STM07_IS($A1775,"61",DATE(I$4,12,31),"1")/1000000</f>
        <v>59.00354806</v>
      </c>
      <c r="K1775" s="3">
        <f>[1]!EM_S_STM07_IS($A1775,"9",DATE(K$4,12,31),"1")/1000000</f>
        <v>365.39589281999997</v>
      </c>
      <c r="L1775" s="3">
        <f>[1]!EM_S_STM07_IS($A1775,"61",DATE(K$4,12,31),"1")/1000000</f>
        <v>98.364048890000007</v>
      </c>
      <c r="M1775" s="3">
        <f>[1]!EM_S_STM07_IS($A1775,"9",DATE(M$4,12,31),"1")/1000000</f>
        <v>428.77983399999999</v>
      </c>
      <c r="N1775" s="3">
        <f>[1]!EM_S_STM07_IS($A1775,"61",DATE(M$4,12,31),"1")/1000000</f>
        <v>125.35154348</v>
      </c>
      <c r="O1775" s="6" t="str">
        <f t="shared" si="56"/>
        <v/>
      </c>
      <c r="P1775" s="6" t="str">
        <f t="shared" si="57"/>
        <v/>
      </c>
    </row>
    <row r="1776" spans="1:16" x14ac:dyDescent="0.25">
      <c r="A1776" s="5" t="s">
        <v>1770</v>
      </c>
      <c r="B1776" s="5" t="s">
        <v>4832</v>
      </c>
      <c r="C1776" s="3">
        <f>[1]!EM_S_STM07_IS($A1776,"9",DATE(C$4,12,31),"1")/1000000</f>
        <v>200.52014116000001</v>
      </c>
      <c r="D1776" s="3">
        <f>[1]!EM_S_STM07_IS($A1776,"61",DATE(C$4,12,31),"1")/1000000</f>
        <v>22.606132540000001</v>
      </c>
      <c r="E1776" s="3">
        <f>[1]!EM_S_STM07_IS($A1776,"9",DATE(E$4,12,31),"1")/1000000</f>
        <v>259.76183932999999</v>
      </c>
      <c r="F1776" s="3">
        <f>[1]!EM_S_STM07_IS($A1776,"61",DATE(E$4,12,31),"1")/1000000</f>
        <v>28.758071170000001</v>
      </c>
      <c r="G1776" s="3">
        <f>[1]!EM_S_STM07_IS($A1776,"9",DATE(G$4,12,31),"1")/1000000</f>
        <v>297.95386579000001</v>
      </c>
      <c r="H1776" s="3">
        <f>[1]!EM_S_STM07_IS($A1776,"61",DATE(G$4,12,31),"1")/1000000</f>
        <v>32.885052800000004</v>
      </c>
      <c r="I1776" s="3">
        <f>[1]!EM_S_STM07_IS($A1776,"9",DATE(I$4,12,31),"1")/1000000</f>
        <v>371.94717056999997</v>
      </c>
      <c r="J1776" s="3">
        <f>[1]!EM_S_STM07_IS($A1776,"61",DATE(I$4,12,31),"1")/1000000</f>
        <v>35.83593089</v>
      </c>
      <c r="K1776" s="3">
        <f>[1]!EM_S_STM07_IS($A1776,"9",DATE(K$4,12,31),"1")/1000000</f>
        <v>387.87560041</v>
      </c>
      <c r="L1776" s="3">
        <f>[1]!EM_S_STM07_IS($A1776,"61",DATE(K$4,12,31),"1")/1000000</f>
        <v>33.209805000000003</v>
      </c>
      <c r="M1776" s="3">
        <f>[1]!EM_S_STM07_IS($A1776,"9",DATE(M$4,12,31),"1")/1000000</f>
        <v>384.92867937</v>
      </c>
      <c r="N1776" s="3">
        <f>[1]!EM_S_STM07_IS($A1776,"61",DATE(M$4,12,31),"1")/1000000</f>
        <v>23.191178749999999</v>
      </c>
      <c r="O1776" s="6">
        <f t="shared" si="56"/>
        <v>0.13931667463499919</v>
      </c>
      <c r="P1776" s="6">
        <f t="shared" si="57"/>
        <v>5.1232309508750795E-3</v>
      </c>
    </row>
    <row r="1777" spans="1:16" x14ac:dyDescent="0.25">
      <c r="A1777" s="5" t="s">
        <v>1771</v>
      </c>
      <c r="B1777" s="5" t="s">
        <v>4833</v>
      </c>
      <c r="C1777" s="3" t="e">
        <f>[1]!EM_S_STM07_IS($A1777,"9",DATE(C$4,12,31),"1")/1000000</f>
        <v>#VALUE!</v>
      </c>
      <c r="D1777" s="3" t="e">
        <f>[1]!EM_S_STM07_IS($A1777,"61",DATE(C$4,12,31),"1")/1000000</f>
        <v>#VALUE!</v>
      </c>
      <c r="E1777" s="3">
        <f>[1]!EM_S_STM07_IS($A1777,"9",DATE(E$4,12,31),"1")/1000000</f>
        <v>131.89584095999999</v>
      </c>
      <c r="F1777" s="3">
        <f>[1]!EM_S_STM07_IS($A1777,"61",DATE(E$4,12,31),"1")/1000000</f>
        <v>28.585484649999998</v>
      </c>
      <c r="G1777" s="3">
        <f>[1]!EM_S_STM07_IS($A1777,"9",DATE(G$4,12,31),"1")/1000000</f>
        <v>160.41575122</v>
      </c>
      <c r="H1777" s="3">
        <f>[1]!EM_S_STM07_IS($A1777,"61",DATE(G$4,12,31),"1")/1000000</f>
        <v>39.835733869999999</v>
      </c>
      <c r="I1777" s="3">
        <f>[1]!EM_S_STM07_IS($A1777,"9",DATE(I$4,12,31),"1")/1000000</f>
        <v>213.41891663999999</v>
      </c>
      <c r="J1777" s="3">
        <f>[1]!EM_S_STM07_IS($A1777,"61",DATE(I$4,12,31),"1")/1000000</f>
        <v>59.320811460000002</v>
      </c>
      <c r="K1777" s="3">
        <f>[1]!EM_S_STM07_IS($A1777,"9",DATE(K$4,12,31),"1")/1000000</f>
        <v>204.72535592</v>
      </c>
      <c r="L1777" s="3">
        <f>[1]!EM_S_STM07_IS($A1777,"61",DATE(K$4,12,31),"1")/1000000</f>
        <v>50.688285899999997</v>
      </c>
      <c r="M1777" s="3">
        <f>[1]!EM_S_STM07_IS($A1777,"9",DATE(M$4,12,31),"1")/1000000</f>
        <v>309.82109373000003</v>
      </c>
      <c r="N1777" s="3">
        <f>[1]!EM_S_STM07_IS($A1777,"61",DATE(M$4,12,31),"1")/1000000</f>
        <v>70.939101840000006</v>
      </c>
      <c r="O1777" s="6" t="str">
        <f t="shared" si="56"/>
        <v/>
      </c>
      <c r="P1777" s="6" t="str">
        <f t="shared" si="57"/>
        <v/>
      </c>
    </row>
    <row r="1778" spans="1:16" x14ac:dyDescent="0.25">
      <c r="A1778" s="5" t="s">
        <v>1772</v>
      </c>
      <c r="B1778" s="5" t="s">
        <v>4834</v>
      </c>
      <c r="C1778" s="3" t="e">
        <f>[1]!EM_S_STM07_IS($A1778,"9",DATE(C$4,12,31),"1")/1000000</f>
        <v>#VALUE!</v>
      </c>
      <c r="D1778" s="3" t="e">
        <f>[1]!EM_S_STM07_IS($A1778,"61",DATE(C$4,12,31),"1")/1000000</f>
        <v>#VALUE!</v>
      </c>
      <c r="E1778" s="3">
        <f>[1]!EM_S_STM07_IS($A1778,"9",DATE(E$4,12,31),"1")/1000000</f>
        <v>245.02322240999999</v>
      </c>
      <c r="F1778" s="3">
        <f>[1]!EM_S_STM07_IS($A1778,"61",DATE(E$4,12,31),"1")/1000000</f>
        <v>84.659947709999997</v>
      </c>
      <c r="G1778" s="3">
        <f>[1]!EM_S_STM07_IS($A1778,"9",DATE(G$4,12,31),"1")/1000000</f>
        <v>396.01279089999997</v>
      </c>
      <c r="H1778" s="3">
        <f>[1]!EM_S_STM07_IS($A1778,"61",DATE(G$4,12,31),"1")/1000000</f>
        <v>132.56673089</v>
      </c>
      <c r="I1778" s="3">
        <f>[1]!EM_S_STM07_IS($A1778,"9",DATE(I$4,12,31),"1")/1000000</f>
        <v>480.21217817000002</v>
      </c>
      <c r="J1778" s="3">
        <f>[1]!EM_S_STM07_IS($A1778,"61",DATE(I$4,12,31),"1")/1000000</f>
        <v>160.78885505000002</v>
      </c>
      <c r="K1778" s="3">
        <f>[1]!EM_S_STM07_IS($A1778,"9",DATE(K$4,12,31),"1")/1000000</f>
        <v>589.84638589999997</v>
      </c>
      <c r="L1778" s="3">
        <f>[1]!EM_S_STM07_IS($A1778,"61",DATE(K$4,12,31),"1")/1000000</f>
        <v>202.57153221999999</v>
      </c>
      <c r="M1778" s="3">
        <f>[1]!EM_S_STM07_IS($A1778,"9",DATE(M$4,12,31),"1")/1000000</f>
        <v>607.13831074000007</v>
      </c>
      <c r="N1778" s="3">
        <f>[1]!EM_S_STM07_IS($A1778,"61",DATE(M$4,12,31),"1")/1000000</f>
        <v>209.27398436999999</v>
      </c>
      <c r="O1778" s="6" t="str">
        <f t="shared" si="56"/>
        <v/>
      </c>
      <c r="P1778" s="6" t="str">
        <f t="shared" si="57"/>
        <v/>
      </c>
    </row>
    <row r="1779" spans="1:16" x14ac:dyDescent="0.25">
      <c r="A1779" s="5" t="s">
        <v>1773</v>
      </c>
      <c r="B1779" s="5" t="s">
        <v>4835</v>
      </c>
      <c r="C1779" s="3" t="e">
        <f>[1]!EM_S_STM07_IS($A1779,"9",DATE(C$4,12,31),"1")/1000000</f>
        <v>#VALUE!</v>
      </c>
      <c r="D1779" s="3" t="e">
        <f>[1]!EM_S_STM07_IS($A1779,"61",DATE(C$4,12,31),"1")/1000000</f>
        <v>#VALUE!</v>
      </c>
      <c r="E1779" s="3">
        <f>[1]!EM_S_STM07_IS($A1779,"9",DATE(E$4,12,31),"1")/1000000</f>
        <v>335.64960250999997</v>
      </c>
      <c r="F1779" s="3">
        <f>[1]!EM_S_STM07_IS($A1779,"61",DATE(E$4,12,31),"1")/1000000</f>
        <v>46.555102560000002</v>
      </c>
      <c r="G1779" s="3">
        <f>[1]!EM_S_STM07_IS($A1779,"9",DATE(G$4,12,31),"1")/1000000</f>
        <v>371.82222725999998</v>
      </c>
      <c r="H1779" s="3">
        <f>[1]!EM_S_STM07_IS($A1779,"61",DATE(G$4,12,31),"1")/1000000</f>
        <v>49.912966159999996</v>
      </c>
      <c r="I1779" s="3">
        <f>[1]!EM_S_STM07_IS($A1779,"9",DATE(I$4,12,31),"1")/1000000</f>
        <v>386.52044021</v>
      </c>
      <c r="J1779" s="3">
        <f>[1]!EM_S_STM07_IS($A1779,"61",DATE(I$4,12,31),"1")/1000000</f>
        <v>53.161501189999996</v>
      </c>
      <c r="K1779" s="3">
        <f>[1]!EM_S_STM07_IS($A1779,"9",DATE(K$4,12,31),"1")/1000000</f>
        <v>396.11470924999998</v>
      </c>
      <c r="L1779" s="3">
        <f>[1]!EM_S_STM07_IS($A1779,"61",DATE(K$4,12,31),"1")/1000000</f>
        <v>54.105022099999999</v>
      </c>
      <c r="M1779" s="3">
        <f>[1]!EM_S_STM07_IS($A1779,"9",DATE(M$4,12,31),"1")/1000000</f>
        <v>365.65226652999996</v>
      </c>
      <c r="N1779" s="3">
        <f>[1]!EM_S_STM07_IS($A1779,"61",DATE(M$4,12,31),"1")/1000000</f>
        <v>36.328786260000001</v>
      </c>
      <c r="O1779" s="6" t="str">
        <f t="shared" si="56"/>
        <v/>
      </c>
      <c r="P1779" s="6" t="str">
        <f t="shared" si="57"/>
        <v/>
      </c>
    </row>
    <row r="1780" spans="1:16" x14ac:dyDescent="0.25">
      <c r="A1780" s="5" t="s">
        <v>1774</v>
      </c>
      <c r="B1780" s="5" t="s">
        <v>4836</v>
      </c>
      <c r="C1780" s="3" t="e">
        <f>[1]!EM_S_STM07_IS($A1780,"9",DATE(C$4,12,31),"1")/1000000</f>
        <v>#VALUE!</v>
      </c>
      <c r="D1780" s="3" t="e">
        <f>[1]!EM_S_STM07_IS($A1780,"61",DATE(C$4,12,31),"1")/1000000</f>
        <v>#VALUE!</v>
      </c>
      <c r="E1780" s="3">
        <f>[1]!EM_S_STM07_IS($A1780,"9",DATE(E$4,12,31),"1")/1000000</f>
        <v>205.69646347</v>
      </c>
      <c r="F1780" s="3">
        <f>[1]!EM_S_STM07_IS($A1780,"61",DATE(E$4,12,31),"1")/1000000</f>
        <v>47.319119499999999</v>
      </c>
      <c r="G1780" s="3">
        <f>[1]!EM_S_STM07_IS($A1780,"9",DATE(G$4,12,31),"1")/1000000</f>
        <v>221.01090972999998</v>
      </c>
      <c r="H1780" s="3">
        <f>[1]!EM_S_STM07_IS($A1780,"61",DATE(G$4,12,31),"1")/1000000</f>
        <v>55.481458029999999</v>
      </c>
      <c r="I1780" s="3">
        <f>[1]!EM_S_STM07_IS($A1780,"9",DATE(I$4,12,31),"1")/1000000</f>
        <v>254.17683642</v>
      </c>
      <c r="J1780" s="3">
        <f>[1]!EM_S_STM07_IS($A1780,"61",DATE(I$4,12,31),"1")/1000000</f>
        <v>62.032054479999999</v>
      </c>
      <c r="K1780" s="3">
        <f>[1]!EM_S_STM07_IS($A1780,"9",DATE(K$4,12,31),"1")/1000000</f>
        <v>286.03797988000002</v>
      </c>
      <c r="L1780" s="3">
        <f>[1]!EM_S_STM07_IS($A1780,"61",DATE(K$4,12,31),"1")/1000000</f>
        <v>59.703510890000004</v>
      </c>
      <c r="M1780" s="3">
        <f>[1]!EM_S_STM07_IS($A1780,"9",DATE(M$4,12,31),"1")/1000000</f>
        <v>295.37340492000004</v>
      </c>
      <c r="N1780" s="3">
        <f>[1]!EM_S_STM07_IS($A1780,"61",DATE(M$4,12,31),"1")/1000000</f>
        <v>50.8536055</v>
      </c>
      <c r="O1780" s="6" t="str">
        <f t="shared" si="56"/>
        <v/>
      </c>
      <c r="P1780" s="6" t="str">
        <f t="shared" si="57"/>
        <v/>
      </c>
    </row>
    <row r="1781" spans="1:16" x14ac:dyDescent="0.25">
      <c r="A1781" s="5" t="s">
        <v>1775</v>
      </c>
      <c r="B1781" s="5" t="s">
        <v>4837</v>
      </c>
      <c r="C1781" s="3" t="e">
        <f>[1]!EM_S_STM07_IS($A1781,"9",DATE(C$4,12,31),"1")/1000000</f>
        <v>#VALUE!</v>
      </c>
      <c r="D1781" s="3" t="e">
        <f>[1]!EM_S_STM07_IS($A1781,"61",DATE(C$4,12,31),"1")/1000000</f>
        <v>#VALUE!</v>
      </c>
      <c r="E1781" s="3">
        <f>[1]!EM_S_STM07_IS($A1781,"9",DATE(E$4,12,31),"1")/1000000</f>
        <v>147.88339581</v>
      </c>
      <c r="F1781" s="3">
        <f>[1]!EM_S_STM07_IS($A1781,"61",DATE(E$4,12,31),"1")/1000000</f>
        <v>65.540596640000004</v>
      </c>
      <c r="G1781" s="3">
        <f>[1]!EM_S_STM07_IS($A1781,"9",DATE(G$4,12,31),"1")/1000000</f>
        <v>160.42568238999999</v>
      </c>
      <c r="H1781" s="3">
        <f>[1]!EM_S_STM07_IS($A1781,"61",DATE(G$4,12,31),"1")/1000000</f>
        <v>67.591409930000012</v>
      </c>
      <c r="I1781" s="3">
        <f>[1]!EM_S_STM07_IS($A1781,"9",DATE(I$4,12,31),"1")/1000000</f>
        <v>148.93904636000002</v>
      </c>
      <c r="J1781" s="3">
        <f>[1]!EM_S_STM07_IS($A1781,"61",DATE(I$4,12,31),"1")/1000000</f>
        <v>59.201820390000002</v>
      </c>
      <c r="K1781" s="3">
        <f>[1]!EM_S_STM07_IS($A1781,"9",DATE(K$4,12,31),"1")/1000000</f>
        <v>173.23156281000001</v>
      </c>
      <c r="L1781" s="3">
        <f>[1]!EM_S_STM07_IS($A1781,"61",DATE(K$4,12,31),"1")/1000000</f>
        <v>68.031238970000004</v>
      </c>
      <c r="M1781" s="3">
        <f>[1]!EM_S_STM07_IS($A1781,"9",DATE(M$4,12,31),"1")/1000000</f>
        <v>183.85780387</v>
      </c>
      <c r="N1781" s="3">
        <f>[1]!EM_S_STM07_IS($A1781,"61",DATE(M$4,12,31),"1")/1000000</f>
        <v>68.019047659999998</v>
      </c>
      <c r="O1781" s="6" t="str">
        <f t="shared" si="56"/>
        <v/>
      </c>
      <c r="P1781" s="6" t="str">
        <f t="shared" si="57"/>
        <v/>
      </c>
    </row>
    <row r="1782" spans="1:16" x14ac:dyDescent="0.25">
      <c r="A1782" s="5" t="s">
        <v>1776</v>
      </c>
      <c r="B1782" s="5" t="s">
        <v>4838</v>
      </c>
      <c r="C1782" s="3" t="e">
        <f>[1]!EM_S_STM07_IS($A1782,"9",DATE(C$4,12,31),"1")/1000000</f>
        <v>#VALUE!</v>
      </c>
      <c r="D1782" s="3" t="e">
        <f>[1]!EM_S_STM07_IS($A1782,"61",DATE(C$4,12,31),"1")/1000000</f>
        <v>#VALUE!</v>
      </c>
      <c r="E1782" s="3">
        <f>[1]!EM_S_STM07_IS($A1782,"9",DATE(E$4,12,31),"1")/1000000</f>
        <v>127.56029377999999</v>
      </c>
      <c r="F1782" s="3">
        <f>[1]!EM_S_STM07_IS($A1782,"61",DATE(E$4,12,31),"1")/1000000</f>
        <v>27.849718260000003</v>
      </c>
      <c r="G1782" s="3">
        <f>[1]!EM_S_STM07_IS($A1782,"9",DATE(G$4,12,31),"1")/1000000</f>
        <v>160.25786406999998</v>
      </c>
      <c r="H1782" s="3">
        <f>[1]!EM_S_STM07_IS($A1782,"61",DATE(G$4,12,31),"1")/1000000</f>
        <v>32.020087150000002</v>
      </c>
      <c r="I1782" s="3">
        <f>[1]!EM_S_STM07_IS($A1782,"9",DATE(I$4,12,31),"1")/1000000</f>
        <v>156.81256918</v>
      </c>
      <c r="J1782" s="3">
        <f>[1]!EM_S_STM07_IS($A1782,"61",DATE(I$4,12,31),"1")/1000000</f>
        <v>33.823489689999995</v>
      </c>
      <c r="K1782" s="3">
        <f>[1]!EM_S_STM07_IS($A1782,"9",DATE(K$4,12,31),"1")/1000000</f>
        <v>157.25398225000001</v>
      </c>
      <c r="L1782" s="3">
        <f>[1]!EM_S_STM07_IS($A1782,"61",DATE(K$4,12,31),"1")/1000000</f>
        <v>36.011583250000001</v>
      </c>
      <c r="M1782" s="3">
        <f>[1]!EM_S_STM07_IS($A1782,"9",DATE(M$4,12,31),"1")/1000000</f>
        <v>129.17886634000001</v>
      </c>
      <c r="N1782" s="3">
        <f>[1]!EM_S_STM07_IS($A1782,"61",DATE(M$4,12,31),"1")/1000000</f>
        <v>29.062967570000001</v>
      </c>
      <c r="O1782" s="6" t="str">
        <f t="shared" si="56"/>
        <v/>
      </c>
      <c r="P1782" s="6" t="str">
        <f t="shared" si="57"/>
        <v/>
      </c>
    </row>
    <row r="1783" spans="1:16" x14ac:dyDescent="0.25">
      <c r="A1783" s="5" t="s">
        <v>1777</v>
      </c>
      <c r="B1783" s="5" t="s">
        <v>4839</v>
      </c>
      <c r="C1783" s="3" t="e">
        <f>[1]!EM_S_STM07_IS($A1783,"9",DATE(C$4,12,31),"1")/1000000</f>
        <v>#VALUE!</v>
      </c>
      <c r="D1783" s="3" t="e">
        <f>[1]!EM_S_STM07_IS($A1783,"61",DATE(C$4,12,31),"1")/1000000</f>
        <v>#VALUE!</v>
      </c>
      <c r="E1783" s="3">
        <f>[1]!EM_S_STM07_IS($A1783,"9",DATE(E$4,12,31),"1")/1000000</f>
        <v>273.85437514</v>
      </c>
      <c r="F1783" s="3">
        <f>[1]!EM_S_STM07_IS($A1783,"61",DATE(E$4,12,31),"1")/1000000</f>
        <v>28.248929539999999</v>
      </c>
      <c r="G1783" s="3">
        <f>[1]!EM_S_STM07_IS($A1783,"9",DATE(G$4,12,31),"1")/1000000</f>
        <v>331.06629922000002</v>
      </c>
      <c r="H1783" s="3">
        <f>[1]!EM_S_STM07_IS($A1783,"61",DATE(G$4,12,31),"1")/1000000</f>
        <v>41.056518020000006</v>
      </c>
      <c r="I1783" s="3">
        <f>[1]!EM_S_STM07_IS($A1783,"9",DATE(I$4,12,31),"1")/1000000</f>
        <v>342.22363349</v>
      </c>
      <c r="J1783" s="3">
        <f>[1]!EM_S_STM07_IS($A1783,"61",DATE(I$4,12,31),"1")/1000000</f>
        <v>41.538182079999999</v>
      </c>
      <c r="K1783" s="3">
        <f>[1]!EM_S_STM07_IS($A1783,"9",DATE(K$4,12,31),"1")/1000000</f>
        <v>358.46078222000006</v>
      </c>
      <c r="L1783" s="3">
        <f>[1]!EM_S_STM07_IS($A1783,"61",DATE(K$4,12,31),"1")/1000000</f>
        <v>44.085049700000006</v>
      </c>
      <c r="M1783" s="3">
        <f>[1]!EM_S_STM07_IS($A1783,"9",DATE(M$4,12,31),"1")/1000000</f>
        <v>419.32452757999999</v>
      </c>
      <c r="N1783" s="3">
        <f>[1]!EM_S_STM07_IS($A1783,"61",DATE(M$4,12,31),"1")/1000000</f>
        <v>45.21703574</v>
      </c>
      <c r="O1783" s="6" t="str">
        <f t="shared" si="56"/>
        <v/>
      </c>
      <c r="P1783" s="6" t="str">
        <f t="shared" si="57"/>
        <v/>
      </c>
    </row>
    <row r="1784" spans="1:16" x14ac:dyDescent="0.25">
      <c r="A1784" s="5" t="s">
        <v>1778</v>
      </c>
      <c r="B1784" s="5" t="s">
        <v>4840</v>
      </c>
      <c r="C1784" s="3" t="e">
        <f>[1]!EM_S_STM07_IS($A1784,"9",DATE(C$4,12,31),"1")/1000000</f>
        <v>#VALUE!</v>
      </c>
      <c r="D1784" s="3" t="e">
        <f>[1]!EM_S_STM07_IS($A1784,"61",DATE(C$4,12,31),"1")/1000000</f>
        <v>#VALUE!</v>
      </c>
      <c r="E1784" s="3">
        <f>[1]!EM_S_STM07_IS($A1784,"9",DATE(E$4,12,31),"1")/1000000</f>
        <v>83.100455060000002</v>
      </c>
      <c r="F1784" s="3">
        <f>[1]!EM_S_STM07_IS($A1784,"61",DATE(E$4,12,31),"1")/1000000</f>
        <v>24.818686249999999</v>
      </c>
      <c r="G1784" s="3">
        <f>[1]!EM_S_STM07_IS($A1784,"9",DATE(G$4,12,31),"1")/1000000</f>
        <v>111.29295329</v>
      </c>
      <c r="H1784" s="3">
        <f>[1]!EM_S_STM07_IS($A1784,"61",DATE(G$4,12,31),"1")/1000000</f>
        <v>34.131267280000003</v>
      </c>
      <c r="I1784" s="3">
        <f>[1]!EM_S_STM07_IS($A1784,"9",DATE(I$4,12,31),"1")/1000000</f>
        <v>134.39316911</v>
      </c>
      <c r="J1784" s="3">
        <f>[1]!EM_S_STM07_IS($A1784,"61",DATE(I$4,12,31),"1")/1000000</f>
        <v>36.362398420000005</v>
      </c>
      <c r="K1784" s="3">
        <f>[1]!EM_S_STM07_IS($A1784,"9",DATE(K$4,12,31),"1")/1000000</f>
        <v>149.9948134</v>
      </c>
      <c r="L1784" s="3">
        <f>[1]!EM_S_STM07_IS($A1784,"61",DATE(K$4,12,31),"1")/1000000</f>
        <v>37.250978429999996</v>
      </c>
      <c r="M1784" s="3">
        <f>[1]!EM_S_STM07_IS($A1784,"9",DATE(M$4,12,31),"1")/1000000</f>
        <v>185.47151944999999</v>
      </c>
      <c r="N1784" s="3">
        <f>[1]!EM_S_STM07_IS($A1784,"61",DATE(M$4,12,31),"1")/1000000</f>
        <v>42.736984360000001</v>
      </c>
      <c r="O1784" s="6" t="str">
        <f t="shared" si="56"/>
        <v/>
      </c>
      <c r="P1784" s="6" t="str">
        <f t="shared" si="57"/>
        <v/>
      </c>
    </row>
    <row r="1785" spans="1:16" x14ac:dyDescent="0.25">
      <c r="A1785" s="5" t="s">
        <v>1779</v>
      </c>
      <c r="B1785" s="5" t="s">
        <v>4841</v>
      </c>
      <c r="C1785" s="3" t="e">
        <f>[1]!EM_S_STM07_IS($A1785,"9",DATE(C$4,12,31),"1")/1000000</f>
        <v>#VALUE!</v>
      </c>
      <c r="D1785" s="3" t="e">
        <f>[1]!EM_S_STM07_IS($A1785,"61",DATE(C$4,12,31),"1")/1000000</f>
        <v>#VALUE!</v>
      </c>
      <c r="E1785" s="3">
        <f>[1]!EM_S_STM07_IS($A1785,"9",DATE(E$4,12,31),"1")/1000000</f>
        <v>176.00280000000001</v>
      </c>
      <c r="F1785" s="3">
        <f>[1]!EM_S_STM07_IS($A1785,"61",DATE(E$4,12,31),"1")/1000000</f>
        <v>32.261499999999998</v>
      </c>
      <c r="G1785" s="3">
        <f>[1]!EM_S_STM07_IS($A1785,"9",DATE(G$4,12,31),"1")/1000000</f>
        <v>193.68821768999999</v>
      </c>
      <c r="H1785" s="3">
        <f>[1]!EM_S_STM07_IS($A1785,"61",DATE(G$4,12,31),"1")/1000000</f>
        <v>35.371984750000003</v>
      </c>
      <c r="I1785" s="3">
        <f>[1]!EM_S_STM07_IS($A1785,"9",DATE(I$4,12,31),"1")/1000000</f>
        <v>227.42314537000001</v>
      </c>
      <c r="J1785" s="3">
        <f>[1]!EM_S_STM07_IS($A1785,"61",DATE(I$4,12,31),"1")/1000000</f>
        <v>42.308051849999998</v>
      </c>
      <c r="K1785" s="3">
        <f>[1]!EM_S_STM07_IS($A1785,"9",DATE(K$4,12,31),"1")/1000000</f>
        <v>201.82160851</v>
      </c>
      <c r="L1785" s="3">
        <f>[1]!EM_S_STM07_IS($A1785,"61",DATE(K$4,12,31),"1")/1000000</f>
        <v>25.61364893</v>
      </c>
      <c r="M1785" s="3">
        <f>[1]!EM_S_STM07_IS($A1785,"9",DATE(M$4,12,31),"1")/1000000</f>
        <v>185.46831367999999</v>
      </c>
      <c r="N1785" s="3">
        <f>[1]!EM_S_STM07_IS($A1785,"61",DATE(M$4,12,31),"1")/1000000</f>
        <v>26.801163819999999</v>
      </c>
      <c r="O1785" s="6" t="str">
        <f t="shared" si="56"/>
        <v/>
      </c>
      <c r="P1785" s="6" t="str">
        <f t="shared" si="57"/>
        <v/>
      </c>
    </row>
    <row r="1786" spans="1:16" x14ac:dyDescent="0.25">
      <c r="A1786" s="5" t="s">
        <v>1780</v>
      </c>
      <c r="B1786" s="5" t="s">
        <v>4842</v>
      </c>
      <c r="C1786" s="3" t="e">
        <f>[1]!EM_S_STM07_IS($A1786,"9",DATE(C$4,12,31),"1")/1000000</f>
        <v>#VALUE!</v>
      </c>
      <c r="D1786" s="3" t="e">
        <f>[1]!EM_S_STM07_IS($A1786,"61",DATE(C$4,12,31),"1")/1000000</f>
        <v>#VALUE!</v>
      </c>
      <c r="E1786" s="3">
        <f>[1]!EM_S_STM07_IS($A1786,"9",DATE(E$4,12,31),"1")/1000000</f>
        <v>785.40935717999992</v>
      </c>
      <c r="F1786" s="3">
        <f>[1]!EM_S_STM07_IS($A1786,"61",DATE(E$4,12,31),"1")/1000000</f>
        <v>38.589899189999997</v>
      </c>
      <c r="G1786" s="3">
        <f>[1]!EM_S_STM07_IS($A1786,"9",DATE(G$4,12,31),"1")/1000000</f>
        <v>941.23384507000003</v>
      </c>
      <c r="H1786" s="3">
        <f>[1]!EM_S_STM07_IS($A1786,"61",DATE(G$4,12,31),"1")/1000000</f>
        <v>43.612149009999996</v>
      </c>
      <c r="I1786" s="3">
        <f>[1]!EM_S_STM07_IS($A1786,"9",DATE(I$4,12,31),"1")/1000000</f>
        <v>996.04658637</v>
      </c>
      <c r="J1786" s="3">
        <f>[1]!EM_S_STM07_IS($A1786,"61",DATE(I$4,12,31),"1")/1000000</f>
        <v>39.87566983</v>
      </c>
      <c r="K1786" s="3">
        <f>[1]!EM_S_STM07_IS($A1786,"9",DATE(K$4,12,31),"1")/1000000</f>
        <v>1010.61003565</v>
      </c>
      <c r="L1786" s="3">
        <f>[1]!EM_S_STM07_IS($A1786,"61",DATE(K$4,12,31),"1")/1000000</f>
        <v>38.312261880000001</v>
      </c>
      <c r="M1786" s="3">
        <f>[1]!EM_S_STM07_IS($A1786,"9",DATE(M$4,12,31),"1")/1000000</f>
        <v>1143.4006527000001</v>
      </c>
      <c r="N1786" s="3">
        <f>[1]!EM_S_STM07_IS($A1786,"61",DATE(M$4,12,31),"1")/1000000</f>
        <v>41.201922539999998</v>
      </c>
      <c r="O1786" s="6" t="str">
        <f t="shared" si="56"/>
        <v/>
      </c>
      <c r="P1786" s="6" t="str">
        <f t="shared" si="57"/>
        <v/>
      </c>
    </row>
    <row r="1787" spans="1:16" x14ac:dyDescent="0.25">
      <c r="A1787" s="5" t="s">
        <v>1781</v>
      </c>
      <c r="B1787" s="5" t="s">
        <v>4843</v>
      </c>
      <c r="C1787" s="3" t="e">
        <f>[1]!EM_S_STM07_IS($A1787,"9",DATE(C$4,12,31),"1")/1000000</f>
        <v>#VALUE!</v>
      </c>
      <c r="D1787" s="3" t="e">
        <f>[1]!EM_S_STM07_IS($A1787,"61",DATE(C$4,12,31),"1")/1000000</f>
        <v>#VALUE!</v>
      </c>
      <c r="E1787" s="3">
        <f>[1]!EM_S_STM07_IS($A1787,"9",DATE(E$4,12,31),"1")/1000000</f>
        <v>103.31236187</v>
      </c>
      <c r="F1787" s="3">
        <f>[1]!EM_S_STM07_IS($A1787,"61",DATE(E$4,12,31),"1")/1000000</f>
        <v>54.188643630000001</v>
      </c>
      <c r="G1787" s="3">
        <f>[1]!EM_S_STM07_IS($A1787,"9",DATE(G$4,12,31),"1")/1000000</f>
        <v>170.42506536000002</v>
      </c>
      <c r="H1787" s="3">
        <f>[1]!EM_S_STM07_IS($A1787,"61",DATE(G$4,12,31),"1")/1000000</f>
        <v>91.351250759999999</v>
      </c>
      <c r="I1787" s="3">
        <f>[1]!EM_S_STM07_IS($A1787,"9",DATE(I$4,12,31),"1")/1000000</f>
        <v>213.12698456000001</v>
      </c>
      <c r="J1787" s="3">
        <f>[1]!EM_S_STM07_IS($A1787,"61",DATE(I$4,12,31),"1")/1000000</f>
        <v>126.71912301</v>
      </c>
      <c r="K1787" s="3">
        <f>[1]!EM_S_STM07_IS($A1787,"9",DATE(K$4,12,31),"1")/1000000</f>
        <v>231.70521538</v>
      </c>
      <c r="L1787" s="3">
        <f>[1]!EM_S_STM07_IS($A1787,"61",DATE(K$4,12,31),"1")/1000000</f>
        <v>105.6202949</v>
      </c>
      <c r="M1787" s="3">
        <f>[1]!EM_S_STM07_IS($A1787,"9",DATE(M$4,12,31),"1")/1000000</f>
        <v>239.78818414</v>
      </c>
      <c r="N1787" s="3">
        <f>[1]!EM_S_STM07_IS($A1787,"61",DATE(M$4,12,31),"1")/1000000</f>
        <v>76.509922040000006</v>
      </c>
      <c r="O1787" s="6" t="str">
        <f t="shared" si="56"/>
        <v/>
      </c>
      <c r="P1787" s="6" t="str">
        <f t="shared" si="57"/>
        <v/>
      </c>
    </row>
    <row r="1788" spans="1:16" x14ac:dyDescent="0.25">
      <c r="A1788" s="5" t="s">
        <v>1782</v>
      </c>
      <c r="B1788" s="5" t="s">
        <v>4844</v>
      </c>
      <c r="C1788" s="3" t="e">
        <f>[1]!EM_S_STM07_IS($A1788,"9",DATE(C$4,12,31),"1")/1000000</f>
        <v>#VALUE!</v>
      </c>
      <c r="D1788" s="3" t="e">
        <f>[1]!EM_S_STM07_IS($A1788,"61",DATE(C$4,12,31),"1")/1000000</f>
        <v>#VALUE!</v>
      </c>
      <c r="E1788" s="3">
        <f>[1]!EM_S_STM07_IS($A1788,"9",DATE(E$4,12,31),"1")/1000000</f>
        <v>210.21958315000001</v>
      </c>
      <c r="F1788" s="3">
        <f>[1]!EM_S_STM07_IS($A1788,"61",DATE(E$4,12,31),"1")/1000000</f>
        <v>42.053967790000002</v>
      </c>
      <c r="G1788" s="3">
        <f>[1]!EM_S_STM07_IS($A1788,"9",DATE(G$4,12,31),"1")/1000000</f>
        <v>363.32172877999994</v>
      </c>
      <c r="H1788" s="3">
        <f>[1]!EM_S_STM07_IS($A1788,"61",DATE(G$4,12,31),"1")/1000000</f>
        <v>70.629831180000011</v>
      </c>
      <c r="I1788" s="3">
        <f>[1]!EM_S_STM07_IS($A1788,"9",DATE(I$4,12,31),"1")/1000000</f>
        <v>535.26436147000004</v>
      </c>
      <c r="J1788" s="3">
        <f>[1]!EM_S_STM07_IS($A1788,"61",DATE(I$4,12,31),"1")/1000000</f>
        <v>101.27038954999999</v>
      </c>
      <c r="K1788" s="3">
        <f>[1]!EM_S_STM07_IS($A1788,"9",DATE(K$4,12,31),"1")/1000000</f>
        <v>572.72838978999994</v>
      </c>
      <c r="L1788" s="3">
        <f>[1]!EM_S_STM07_IS($A1788,"61",DATE(K$4,12,31),"1")/1000000</f>
        <v>107.56314709999999</v>
      </c>
      <c r="M1788" s="3">
        <f>[1]!EM_S_STM07_IS($A1788,"9",DATE(M$4,12,31),"1")/1000000</f>
        <v>580.34664530999999</v>
      </c>
      <c r="N1788" s="3">
        <f>[1]!EM_S_STM07_IS($A1788,"61",DATE(M$4,12,31),"1")/1000000</f>
        <v>110.40277734</v>
      </c>
      <c r="O1788" s="6" t="str">
        <f t="shared" si="56"/>
        <v/>
      </c>
      <c r="P1788" s="6" t="str">
        <f t="shared" si="57"/>
        <v/>
      </c>
    </row>
    <row r="1789" spans="1:16" x14ac:dyDescent="0.25">
      <c r="A1789" s="5" t="s">
        <v>1783</v>
      </c>
      <c r="B1789" s="5" t="s">
        <v>4845</v>
      </c>
      <c r="C1789" s="3" t="e">
        <f>[1]!EM_S_STM07_IS($A1789,"9",DATE(C$4,12,31),"1")/1000000</f>
        <v>#VALUE!</v>
      </c>
      <c r="D1789" s="3" t="e">
        <f>[1]!EM_S_STM07_IS($A1789,"61",DATE(C$4,12,31),"1")/1000000</f>
        <v>#VALUE!</v>
      </c>
      <c r="E1789" s="3">
        <f>[1]!EM_S_STM07_IS($A1789,"9",DATE(E$4,12,31),"1")/1000000</f>
        <v>106.34747895000001</v>
      </c>
      <c r="F1789" s="3">
        <f>[1]!EM_S_STM07_IS($A1789,"61",DATE(E$4,12,31),"1")/1000000</f>
        <v>6.5284185800000003</v>
      </c>
      <c r="G1789" s="3">
        <f>[1]!EM_S_STM07_IS($A1789,"9",DATE(G$4,12,31),"1")/1000000</f>
        <v>252.12347650000001</v>
      </c>
      <c r="H1789" s="3">
        <f>[1]!EM_S_STM07_IS($A1789,"61",DATE(G$4,12,31),"1")/1000000</f>
        <v>53.770263399999997</v>
      </c>
      <c r="I1789" s="3">
        <f>[1]!EM_S_STM07_IS($A1789,"9",DATE(I$4,12,31),"1")/1000000</f>
        <v>336.27251352999997</v>
      </c>
      <c r="J1789" s="3">
        <f>[1]!EM_S_STM07_IS($A1789,"61",DATE(I$4,12,31),"1")/1000000</f>
        <v>96.680887620000007</v>
      </c>
      <c r="K1789" s="3">
        <f>[1]!EM_S_STM07_IS($A1789,"9",DATE(K$4,12,31),"1")/1000000</f>
        <v>452.20959409</v>
      </c>
      <c r="L1789" s="3">
        <f>[1]!EM_S_STM07_IS($A1789,"61",DATE(K$4,12,31),"1")/1000000</f>
        <v>112.311779</v>
      </c>
      <c r="M1789" s="3">
        <f>[1]!EM_S_STM07_IS($A1789,"9",DATE(M$4,12,31),"1")/1000000</f>
        <v>615.46333996999999</v>
      </c>
      <c r="N1789" s="3">
        <f>[1]!EM_S_STM07_IS($A1789,"61",DATE(M$4,12,31),"1")/1000000</f>
        <v>116.60938331</v>
      </c>
      <c r="O1789" s="6" t="str">
        <f t="shared" si="56"/>
        <v/>
      </c>
      <c r="P1789" s="6" t="str">
        <f t="shared" si="57"/>
        <v/>
      </c>
    </row>
    <row r="1790" spans="1:16" x14ac:dyDescent="0.25">
      <c r="A1790" s="5" t="s">
        <v>1784</v>
      </c>
      <c r="B1790" s="5" t="s">
        <v>4846</v>
      </c>
      <c r="C1790" s="3" t="e">
        <f>[1]!EM_S_STM07_IS($A1790,"9",DATE(C$4,12,31),"1")/1000000</f>
        <v>#VALUE!</v>
      </c>
      <c r="D1790" s="3" t="e">
        <f>[1]!EM_S_STM07_IS($A1790,"61",DATE(C$4,12,31),"1")/1000000</f>
        <v>#VALUE!</v>
      </c>
      <c r="E1790" s="3">
        <f>[1]!EM_S_STM07_IS($A1790,"9",DATE(E$4,12,31),"1")/1000000</f>
        <v>291.36746099999999</v>
      </c>
      <c r="F1790" s="3">
        <f>[1]!EM_S_STM07_IS($A1790,"61",DATE(E$4,12,31),"1")/1000000</f>
        <v>35.847268939999999</v>
      </c>
      <c r="G1790" s="3">
        <f>[1]!EM_S_STM07_IS($A1790,"9",DATE(G$4,12,31),"1")/1000000</f>
        <v>360.32058025999999</v>
      </c>
      <c r="H1790" s="3">
        <f>[1]!EM_S_STM07_IS($A1790,"61",DATE(G$4,12,31),"1")/1000000</f>
        <v>40.079432570000002</v>
      </c>
      <c r="I1790" s="3">
        <f>[1]!EM_S_STM07_IS($A1790,"9",DATE(I$4,12,31),"1")/1000000</f>
        <v>442.84208695000001</v>
      </c>
      <c r="J1790" s="3">
        <f>[1]!EM_S_STM07_IS($A1790,"61",DATE(I$4,12,31),"1")/1000000</f>
        <v>45.072687109999997</v>
      </c>
      <c r="K1790" s="3">
        <f>[1]!EM_S_STM07_IS($A1790,"9",DATE(K$4,12,31),"1")/1000000</f>
        <v>510.72712213</v>
      </c>
      <c r="L1790" s="3">
        <f>[1]!EM_S_STM07_IS($A1790,"61",DATE(K$4,12,31),"1")/1000000</f>
        <v>53.441241959999999</v>
      </c>
      <c r="M1790" s="3">
        <f>[1]!EM_S_STM07_IS($A1790,"9",DATE(M$4,12,31),"1")/1000000</f>
        <v>579.743065</v>
      </c>
      <c r="N1790" s="3">
        <f>[1]!EM_S_STM07_IS($A1790,"61",DATE(M$4,12,31),"1")/1000000</f>
        <v>93.601767590000009</v>
      </c>
      <c r="O1790" s="6" t="str">
        <f t="shared" si="56"/>
        <v/>
      </c>
      <c r="P1790" s="6" t="str">
        <f t="shared" si="57"/>
        <v/>
      </c>
    </row>
    <row r="1791" spans="1:16" x14ac:dyDescent="0.25">
      <c r="A1791" s="5" t="s">
        <v>1785</v>
      </c>
      <c r="B1791" s="5" t="s">
        <v>4847</v>
      </c>
      <c r="C1791" s="3">
        <f>[1]!EM_S_STM07_IS($A1791,"9",DATE(C$4,12,31),"1")/1000000</f>
        <v>21823.071492080002</v>
      </c>
      <c r="D1791" s="3">
        <f>[1]!EM_S_STM07_IS($A1791,"61",DATE(C$4,12,31),"1")/1000000</f>
        <v>1920.1527770299999</v>
      </c>
      <c r="E1791" s="3">
        <f>[1]!EM_S_STM07_IS($A1791,"9",DATE(E$4,12,31),"1")/1000000</f>
        <v>30995.64546553</v>
      </c>
      <c r="F1791" s="3">
        <f>[1]!EM_S_STM07_IS($A1791,"61",DATE(E$4,12,31),"1")/1000000</f>
        <v>4638.2478831000008</v>
      </c>
      <c r="G1791" s="3">
        <f>[1]!EM_S_STM07_IS($A1791,"9",DATE(G$4,12,31),"1")/1000000</f>
        <v>33511.08878926</v>
      </c>
      <c r="H1791" s="3">
        <f>[1]!EM_S_STM07_IS($A1791,"61",DATE(G$4,12,31),"1")/1000000</f>
        <v>2732.9098369000003</v>
      </c>
      <c r="I1791" s="3">
        <f>[1]!EM_S_STM07_IS($A1791,"9",DATE(I$4,12,31),"1")/1000000</f>
        <v>35187.057451950001</v>
      </c>
      <c r="J1791" s="3">
        <f>[1]!EM_S_STM07_IS($A1791,"61",DATE(I$4,12,31),"1")/1000000</f>
        <v>554.44441578999999</v>
      </c>
      <c r="K1791" s="3">
        <f>[1]!EM_S_STM07_IS($A1791,"9",DATE(K$4,12,31),"1")/1000000</f>
        <v>38040.226858949994</v>
      </c>
      <c r="L1791" s="3">
        <f>[1]!EM_S_STM07_IS($A1791,"61",DATE(K$4,12,31),"1")/1000000</f>
        <v>2663.9784615399999</v>
      </c>
      <c r="M1791" s="3">
        <f>[1]!EM_S_STM07_IS($A1791,"9",DATE(M$4,12,31),"1")/1000000</f>
        <v>48237.369754910003</v>
      </c>
      <c r="N1791" s="3">
        <f>[1]!EM_S_STM07_IS($A1791,"61",DATE(M$4,12,31),"1")/1000000</f>
        <v>6205.3665512099997</v>
      </c>
      <c r="O1791" s="6">
        <f t="shared" si="56"/>
        <v>0.17190808025023263</v>
      </c>
      <c r="P1791" s="6">
        <f t="shared" si="57"/>
        <v>0.26440536850062446</v>
      </c>
    </row>
    <row r="1792" spans="1:16" x14ac:dyDescent="0.25">
      <c r="A1792" s="5" t="s">
        <v>1786</v>
      </c>
      <c r="B1792" s="5" t="s">
        <v>4848</v>
      </c>
      <c r="C1792" s="3" t="e">
        <f>[1]!EM_S_STM07_IS($A1792,"9",DATE(C$4,12,31),"1")/1000000</f>
        <v>#VALUE!</v>
      </c>
      <c r="D1792" s="3" t="e">
        <f>[1]!EM_S_STM07_IS($A1792,"61",DATE(C$4,12,31),"1")/1000000</f>
        <v>#VALUE!</v>
      </c>
      <c r="E1792" s="3">
        <f>[1]!EM_S_STM07_IS($A1792,"9",DATE(E$4,12,31),"1")/1000000</f>
        <v>214.48310000000001</v>
      </c>
      <c r="F1792" s="3">
        <f>[1]!EM_S_STM07_IS($A1792,"61",DATE(E$4,12,31),"1")/1000000</f>
        <v>32.0379</v>
      </c>
      <c r="G1792" s="3">
        <f>[1]!EM_S_STM07_IS($A1792,"9",DATE(G$4,12,31),"1")/1000000</f>
        <v>248.26839090000001</v>
      </c>
      <c r="H1792" s="3">
        <f>[1]!EM_S_STM07_IS($A1792,"61",DATE(G$4,12,31),"1")/1000000</f>
        <v>35.404318570000001</v>
      </c>
      <c r="I1792" s="3">
        <f>[1]!EM_S_STM07_IS($A1792,"9",DATE(I$4,12,31),"1")/1000000</f>
        <v>280.34717085</v>
      </c>
      <c r="J1792" s="3">
        <f>[1]!EM_S_STM07_IS($A1792,"61",DATE(I$4,12,31),"1")/1000000</f>
        <v>41.804542399999995</v>
      </c>
      <c r="K1792" s="3">
        <f>[1]!EM_S_STM07_IS($A1792,"9",DATE(K$4,12,31),"1")/1000000</f>
        <v>283.65538777999996</v>
      </c>
      <c r="L1792" s="3">
        <f>[1]!EM_S_STM07_IS($A1792,"61",DATE(K$4,12,31),"1")/1000000</f>
        <v>47.649305229999996</v>
      </c>
      <c r="M1792" s="3">
        <f>[1]!EM_S_STM07_IS($A1792,"9",DATE(M$4,12,31),"1")/1000000</f>
        <v>354.09840556</v>
      </c>
      <c r="N1792" s="3">
        <f>[1]!EM_S_STM07_IS($A1792,"61",DATE(M$4,12,31),"1")/1000000</f>
        <v>50.934159880000003</v>
      </c>
      <c r="O1792" s="6" t="str">
        <f t="shared" si="56"/>
        <v/>
      </c>
      <c r="P1792" s="6" t="str">
        <f t="shared" si="57"/>
        <v/>
      </c>
    </row>
    <row r="1793" spans="1:16" x14ac:dyDescent="0.25">
      <c r="A1793" s="5" t="s">
        <v>1787</v>
      </c>
      <c r="B1793" s="5" t="s">
        <v>4849</v>
      </c>
      <c r="C1793" s="3" t="e">
        <f>[1]!EM_S_STM07_IS($A1793,"9",DATE(C$4,12,31),"1")/1000000</f>
        <v>#VALUE!</v>
      </c>
      <c r="D1793" s="3" t="e">
        <f>[1]!EM_S_STM07_IS($A1793,"61",DATE(C$4,12,31),"1")/1000000</f>
        <v>#VALUE!</v>
      </c>
      <c r="E1793" s="3">
        <f>[1]!EM_S_STM07_IS($A1793,"9",DATE(E$4,12,31),"1")/1000000</f>
        <v>225.78442859999998</v>
      </c>
      <c r="F1793" s="3">
        <f>[1]!EM_S_STM07_IS($A1793,"61",DATE(E$4,12,31),"1")/1000000</f>
        <v>97.936537779999995</v>
      </c>
      <c r="G1793" s="3">
        <f>[1]!EM_S_STM07_IS($A1793,"9",DATE(G$4,12,31),"1")/1000000</f>
        <v>251.83309506000001</v>
      </c>
      <c r="H1793" s="3">
        <f>[1]!EM_S_STM07_IS($A1793,"61",DATE(G$4,12,31),"1")/1000000</f>
        <v>52.566456130000006</v>
      </c>
      <c r="I1793" s="3">
        <f>[1]!EM_S_STM07_IS($A1793,"9",DATE(I$4,12,31),"1")/1000000</f>
        <v>285.01674460000004</v>
      </c>
      <c r="J1793" s="3">
        <f>[1]!EM_S_STM07_IS($A1793,"61",DATE(I$4,12,31),"1")/1000000</f>
        <v>59.475475950000003</v>
      </c>
      <c r="K1793" s="3">
        <f>[1]!EM_S_STM07_IS($A1793,"9",DATE(K$4,12,31),"1")/1000000</f>
        <v>338.02921213000002</v>
      </c>
      <c r="L1793" s="3">
        <f>[1]!EM_S_STM07_IS($A1793,"61",DATE(K$4,12,31),"1")/1000000</f>
        <v>56.552187050000001</v>
      </c>
      <c r="M1793" s="3">
        <f>[1]!EM_S_STM07_IS($A1793,"9",DATE(M$4,12,31),"1")/1000000</f>
        <v>332.30734598000004</v>
      </c>
      <c r="N1793" s="3">
        <f>[1]!EM_S_STM07_IS($A1793,"61",DATE(M$4,12,31),"1")/1000000</f>
        <v>51.106090109999997</v>
      </c>
      <c r="O1793" s="6" t="str">
        <f t="shared" si="56"/>
        <v/>
      </c>
      <c r="P1793" s="6" t="str">
        <f t="shared" si="57"/>
        <v/>
      </c>
    </row>
    <row r="1794" spans="1:16" x14ac:dyDescent="0.25">
      <c r="A1794" s="5" t="s">
        <v>1788</v>
      </c>
      <c r="B1794" s="5" t="s">
        <v>4850</v>
      </c>
      <c r="C1794" s="3" t="e">
        <f>[1]!EM_S_STM07_IS($A1794,"9",DATE(C$4,12,31),"1")/1000000</f>
        <v>#VALUE!</v>
      </c>
      <c r="D1794" s="3" t="e">
        <f>[1]!EM_S_STM07_IS($A1794,"61",DATE(C$4,12,31),"1")/1000000</f>
        <v>#VALUE!</v>
      </c>
      <c r="E1794" s="3">
        <f>[1]!EM_S_STM07_IS($A1794,"9",DATE(E$4,12,31),"1")/1000000</f>
        <v>149.00310493999999</v>
      </c>
      <c r="F1794" s="3">
        <f>[1]!EM_S_STM07_IS($A1794,"61",DATE(E$4,12,31),"1")/1000000</f>
        <v>19.791067340000001</v>
      </c>
      <c r="G1794" s="3">
        <f>[1]!EM_S_STM07_IS($A1794,"9",DATE(G$4,12,31),"1")/1000000</f>
        <v>210.23730778000001</v>
      </c>
      <c r="H1794" s="3">
        <f>[1]!EM_S_STM07_IS($A1794,"61",DATE(G$4,12,31),"1")/1000000</f>
        <v>34.05814238</v>
      </c>
      <c r="I1794" s="3">
        <f>[1]!EM_S_STM07_IS($A1794,"9",DATE(I$4,12,31),"1")/1000000</f>
        <v>277.36683062000003</v>
      </c>
      <c r="J1794" s="3">
        <f>[1]!EM_S_STM07_IS($A1794,"61",DATE(I$4,12,31),"1")/1000000</f>
        <v>44.466124280000002</v>
      </c>
      <c r="K1794" s="3">
        <f>[1]!EM_S_STM07_IS($A1794,"9",DATE(K$4,12,31),"1")/1000000</f>
        <v>289.84972247000002</v>
      </c>
      <c r="L1794" s="3">
        <f>[1]!EM_S_STM07_IS($A1794,"61",DATE(K$4,12,31),"1")/1000000</f>
        <v>54.224089920000004</v>
      </c>
      <c r="M1794" s="3">
        <f>[1]!EM_S_STM07_IS($A1794,"9",DATE(M$4,12,31),"1")/1000000</f>
        <v>293.97843154000003</v>
      </c>
      <c r="N1794" s="3">
        <f>[1]!EM_S_STM07_IS($A1794,"61",DATE(M$4,12,31),"1")/1000000</f>
        <v>58.767414609999996</v>
      </c>
      <c r="O1794" s="6" t="str">
        <f t="shared" si="56"/>
        <v/>
      </c>
      <c r="P1794" s="6" t="str">
        <f t="shared" si="57"/>
        <v/>
      </c>
    </row>
    <row r="1795" spans="1:16" x14ac:dyDescent="0.25">
      <c r="A1795" s="5" t="s">
        <v>1789</v>
      </c>
      <c r="B1795" s="5" t="s">
        <v>4851</v>
      </c>
      <c r="C1795" s="3" t="e">
        <f>[1]!EM_S_STM07_IS($A1795,"9",DATE(C$4,12,31),"1")/1000000</f>
        <v>#VALUE!</v>
      </c>
      <c r="D1795" s="3" t="e">
        <f>[1]!EM_S_STM07_IS($A1795,"61",DATE(C$4,12,31),"1")/1000000</f>
        <v>#VALUE!</v>
      </c>
      <c r="E1795" s="3">
        <f>[1]!EM_S_STM07_IS($A1795,"9",DATE(E$4,12,31),"1")/1000000</f>
        <v>304.92842751999996</v>
      </c>
      <c r="F1795" s="3">
        <f>[1]!EM_S_STM07_IS($A1795,"61",DATE(E$4,12,31),"1")/1000000</f>
        <v>52.574784919999999</v>
      </c>
      <c r="G1795" s="3">
        <f>[1]!EM_S_STM07_IS($A1795,"9",DATE(G$4,12,31),"1")/1000000</f>
        <v>347.56806683999997</v>
      </c>
      <c r="H1795" s="3">
        <f>[1]!EM_S_STM07_IS($A1795,"61",DATE(G$4,12,31),"1")/1000000</f>
        <v>65.747707880000007</v>
      </c>
      <c r="I1795" s="3">
        <f>[1]!EM_S_STM07_IS($A1795,"9",DATE(I$4,12,31),"1")/1000000</f>
        <v>461.04899575999997</v>
      </c>
      <c r="J1795" s="3">
        <f>[1]!EM_S_STM07_IS($A1795,"61",DATE(I$4,12,31),"1")/1000000</f>
        <v>79.358767290000003</v>
      </c>
      <c r="K1795" s="3">
        <f>[1]!EM_S_STM07_IS($A1795,"9",DATE(K$4,12,31),"1")/1000000</f>
        <v>522.63426832999994</v>
      </c>
      <c r="L1795" s="3">
        <f>[1]!EM_S_STM07_IS($A1795,"61",DATE(K$4,12,31),"1")/1000000</f>
        <v>92.398534720000001</v>
      </c>
      <c r="M1795" s="3">
        <f>[1]!EM_S_STM07_IS($A1795,"9",DATE(M$4,12,31),"1")/1000000</f>
        <v>615.11957513000004</v>
      </c>
      <c r="N1795" s="3">
        <f>[1]!EM_S_STM07_IS($A1795,"61",DATE(M$4,12,31),"1")/1000000</f>
        <v>94.450328089999999</v>
      </c>
      <c r="O1795" s="6" t="str">
        <f t="shared" si="56"/>
        <v/>
      </c>
      <c r="P1795" s="6" t="str">
        <f t="shared" si="57"/>
        <v/>
      </c>
    </row>
    <row r="1796" spans="1:16" x14ac:dyDescent="0.25">
      <c r="A1796" s="5" t="s">
        <v>1790</v>
      </c>
      <c r="B1796" s="5" t="s">
        <v>4852</v>
      </c>
      <c r="C1796" s="3" t="e">
        <f>[1]!EM_S_STM07_IS($A1796,"9",DATE(C$4,12,31),"1")/1000000</f>
        <v>#VALUE!</v>
      </c>
      <c r="D1796" s="3" t="e">
        <f>[1]!EM_S_STM07_IS($A1796,"61",DATE(C$4,12,31),"1")/1000000</f>
        <v>#VALUE!</v>
      </c>
      <c r="E1796" s="3">
        <f>[1]!EM_S_STM07_IS($A1796,"9",DATE(E$4,12,31),"1")/1000000</f>
        <v>138.82252116999999</v>
      </c>
      <c r="F1796" s="3">
        <f>[1]!EM_S_STM07_IS($A1796,"61",DATE(E$4,12,31),"1")/1000000</f>
        <v>47.434775420000001</v>
      </c>
      <c r="G1796" s="3">
        <f>[1]!EM_S_STM07_IS($A1796,"9",DATE(G$4,12,31),"1")/1000000</f>
        <v>310.26444829000002</v>
      </c>
      <c r="H1796" s="3">
        <f>[1]!EM_S_STM07_IS($A1796,"61",DATE(G$4,12,31),"1")/1000000</f>
        <v>104.38691308</v>
      </c>
      <c r="I1796" s="3">
        <f>[1]!EM_S_STM07_IS($A1796,"9",DATE(I$4,12,31),"1")/1000000</f>
        <v>252.27795689999999</v>
      </c>
      <c r="J1796" s="3">
        <f>[1]!EM_S_STM07_IS($A1796,"61",DATE(I$4,12,31),"1")/1000000</f>
        <v>76.033419499999994</v>
      </c>
      <c r="K1796" s="3">
        <f>[1]!EM_S_STM07_IS($A1796,"9",DATE(K$4,12,31),"1")/1000000</f>
        <v>200.09446416</v>
      </c>
      <c r="L1796" s="3">
        <f>[1]!EM_S_STM07_IS($A1796,"61",DATE(K$4,12,31),"1")/1000000</f>
        <v>40.109474259999999</v>
      </c>
      <c r="M1796" s="3">
        <f>[1]!EM_S_STM07_IS($A1796,"9",DATE(M$4,12,31),"1")/1000000</f>
        <v>221.25674666</v>
      </c>
      <c r="N1796" s="3">
        <f>[1]!EM_S_STM07_IS($A1796,"61",DATE(M$4,12,31),"1")/1000000</f>
        <v>43.445668779999998</v>
      </c>
      <c r="O1796" s="6" t="str">
        <f t="shared" si="56"/>
        <v/>
      </c>
      <c r="P1796" s="6" t="str">
        <f t="shared" si="57"/>
        <v/>
      </c>
    </row>
    <row r="1797" spans="1:16" x14ac:dyDescent="0.25">
      <c r="A1797" s="5" t="s">
        <v>1791</v>
      </c>
      <c r="B1797" s="5" t="s">
        <v>4853</v>
      </c>
      <c r="C1797" s="3">
        <f>[1]!EM_S_STM07_IS($A1797,"9",DATE(C$4,12,31),"1")/1000000</f>
        <v>229.78359957000001</v>
      </c>
      <c r="D1797" s="3">
        <f>[1]!EM_S_STM07_IS($A1797,"61",DATE(C$4,12,31),"1")/1000000</f>
        <v>29.040556540000001</v>
      </c>
      <c r="E1797" s="3">
        <f>[1]!EM_S_STM07_IS($A1797,"9",DATE(E$4,12,31),"1")/1000000</f>
        <v>336.58666094</v>
      </c>
      <c r="F1797" s="3">
        <f>[1]!EM_S_STM07_IS($A1797,"61",DATE(E$4,12,31),"1")/1000000</f>
        <v>42.30138453</v>
      </c>
      <c r="G1797" s="3">
        <f>[1]!EM_S_STM07_IS($A1797,"9",DATE(G$4,12,31),"1")/1000000</f>
        <v>478.45589394000001</v>
      </c>
      <c r="H1797" s="3">
        <f>[1]!EM_S_STM07_IS($A1797,"61",DATE(G$4,12,31),"1")/1000000</f>
        <v>52.813101079999996</v>
      </c>
      <c r="I1797" s="3">
        <f>[1]!EM_S_STM07_IS($A1797,"9",DATE(I$4,12,31),"1")/1000000</f>
        <v>533.13570195</v>
      </c>
      <c r="J1797" s="3">
        <f>[1]!EM_S_STM07_IS($A1797,"61",DATE(I$4,12,31),"1")/1000000</f>
        <v>57.827563359999999</v>
      </c>
      <c r="K1797" s="3">
        <f>[1]!EM_S_STM07_IS($A1797,"9",DATE(K$4,12,31),"1")/1000000</f>
        <v>460.01311154000001</v>
      </c>
      <c r="L1797" s="3">
        <f>[1]!EM_S_STM07_IS($A1797,"61",DATE(K$4,12,31),"1")/1000000</f>
        <v>40.773876020000003</v>
      </c>
      <c r="M1797" s="3">
        <f>[1]!EM_S_STM07_IS($A1797,"9",DATE(M$4,12,31),"1")/1000000</f>
        <v>545.95954058000007</v>
      </c>
      <c r="N1797" s="3">
        <f>[1]!EM_S_STM07_IS($A1797,"61",DATE(M$4,12,31),"1")/1000000</f>
        <v>42.197837970000002</v>
      </c>
      <c r="O1797" s="6">
        <f t="shared" si="56"/>
        <v>0.18896285345303032</v>
      </c>
      <c r="P1797" s="6">
        <f t="shared" si="57"/>
        <v>7.7598685726981698E-2</v>
      </c>
    </row>
    <row r="1798" spans="1:16" x14ac:dyDescent="0.25">
      <c r="A1798" s="5" t="s">
        <v>1792</v>
      </c>
      <c r="B1798" s="5" t="s">
        <v>4854</v>
      </c>
      <c r="C1798" s="3" t="e">
        <f>[1]!EM_S_STM07_IS($A1798,"9",DATE(C$4,12,31),"1")/1000000</f>
        <v>#VALUE!</v>
      </c>
      <c r="D1798" s="3" t="e">
        <f>[1]!EM_S_STM07_IS($A1798,"61",DATE(C$4,12,31),"1")/1000000</f>
        <v>#VALUE!</v>
      </c>
      <c r="E1798" s="3">
        <f>[1]!EM_S_STM07_IS($A1798,"9",DATE(E$4,12,31),"1")/1000000</f>
        <v>116.99945292</v>
      </c>
      <c r="F1798" s="3">
        <f>[1]!EM_S_STM07_IS($A1798,"61",DATE(E$4,12,31),"1")/1000000</f>
        <v>29.818692289999998</v>
      </c>
      <c r="G1798" s="3">
        <f>[1]!EM_S_STM07_IS($A1798,"9",DATE(G$4,12,31),"1")/1000000</f>
        <v>169.34661211000002</v>
      </c>
      <c r="H1798" s="3">
        <f>[1]!EM_S_STM07_IS($A1798,"61",DATE(G$4,12,31),"1")/1000000</f>
        <v>42.444493850000001</v>
      </c>
      <c r="I1798" s="3">
        <f>[1]!EM_S_STM07_IS($A1798,"9",DATE(I$4,12,31),"1")/1000000</f>
        <v>206.26272029</v>
      </c>
      <c r="J1798" s="3">
        <f>[1]!EM_S_STM07_IS($A1798,"61",DATE(I$4,12,31),"1")/1000000</f>
        <v>45.997525380000006</v>
      </c>
      <c r="K1798" s="3">
        <f>[1]!EM_S_STM07_IS($A1798,"9",DATE(K$4,12,31),"1")/1000000</f>
        <v>234.81594525</v>
      </c>
      <c r="L1798" s="3">
        <f>[1]!EM_S_STM07_IS($A1798,"61",DATE(K$4,12,31),"1")/1000000</f>
        <v>47.660202079999998</v>
      </c>
      <c r="M1798" s="3">
        <f>[1]!EM_S_STM07_IS($A1798,"9",DATE(M$4,12,31),"1")/1000000</f>
        <v>247.52341162000002</v>
      </c>
      <c r="N1798" s="3">
        <f>[1]!EM_S_STM07_IS($A1798,"61",DATE(M$4,12,31),"1")/1000000</f>
        <v>49.707738790000001</v>
      </c>
      <c r="O1798" s="6" t="str">
        <f t="shared" si="56"/>
        <v/>
      </c>
      <c r="P1798" s="6" t="str">
        <f t="shared" si="57"/>
        <v/>
      </c>
    </row>
    <row r="1799" spans="1:16" x14ac:dyDescent="0.25">
      <c r="A1799" s="5" t="s">
        <v>1793</v>
      </c>
      <c r="B1799" s="5" t="s">
        <v>4855</v>
      </c>
      <c r="C1799" s="3">
        <f>[1]!EM_S_STM07_IS($A1799,"9",DATE(C$4,12,31),"1")/1000000</f>
        <v>256.67321563000002</v>
      </c>
      <c r="D1799" s="3">
        <f>[1]!EM_S_STM07_IS($A1799,"61",DATE(C$4,12,31),"1")/1000000</f>
        <v>31.488287379999999</v>
      </c>
      <c r="E1799" s="3">
        <f>[1]!EM_S_STM07_IS($A1799,"9",DATE(E$4,12,31),"1")/1000000</f>
        <v>314.19176492000003</v>
      </c>
      <c r="F1799" s="3">
        <f>[1]!EM_S_STM07_IS($A1799,"61",DATE(E$4,12,31),"1")/1000000</f>
        <v>36.432386280000003</v>
      </c>
      <c r="G1799" s="3">
        <f>[1]!EM_S_STM07_IS($A1799,"9",DATE(G$4,12,31),"1")/1000000</f>
        <v>332.56126745</v>
      </c>
      <c r="H1799" s="3">
        <f>[1]!EM_S_STM07_IS($A1799,"61",DATE(G$4,12,31),"1")/1000000</f>
        <v>40.685378030000003</v>
      </c>
      <c r="I1799" s="3">
        <f>[1]!EM_S_STM07_IS($A1799,"9",DATE(I$4,12,31),"1")/1000000</f>
        <v>394.55425888999997</v>
      </c>
      <c r="J1799" s="3">
        <f>[1]!EM_S_STM07_IS($A1799,"61",DATE(I$4,12,31),"1")/1000000</f>
        <v>50.987836950000002</v>
      </c>
      <c r="K1799" s="3">
        <f>[1]!EM_S_STM07_IS($A1799,"9",DATE(K$4,12,31),"1")/1000000</f>
        <v>461.54737574000001</v>
      </c>
      <c r="L1799" s="3">
        <f>[1]!EM_S_STM07_IS($A1799,"61",DATE(K$4,12,31),"1")/1000000</f>
        <v>68.991077860000004</v>
      </c>
      <c r="M1799" s="3">
        <f>[1]!EM_S_STM07_IS($A1799,"9",DATE(M$4,12,31),"1")/1000000</f>
        <v>469.67450801999996</v>
      </c>
      <c r="N1799" s="3">
        <f>[1]!EM_S_STM07_IS($A1799,"61",DATE(M$4,12,31),"1")/1000000</f>
        <v>77.932587310000002</v>
      </c>
      <c r="O1799" s="6">
        <f t="shared" ref="O1799:O1862" si="58">IFERROR(IF(OR(C1799&lt;0,C1799=""),"",POWER(M1799/C1799,1/5)-1),"")</f>
        <v>0.12845251168555594</v>
      </c>
      <c r="P1799" s="6">
        <f t="shared" ref="P1799:P1862" si="59">IFERROR(IF(OR(D1799&lt;0,D1799=""),"",POWER(N1799/D1799,1/5)-1),"")</f>
        <v>0.19870967573122655</v>
      </c>
    </row>
    <row r="1800" spans="1:16" x14ac:dyDescent="0.25">
      <c r="A1800" s="5" t="s">
        <v>1794</v>
      </c>
      <c r="B1800" s="5" t="s">
        <v>4856</v>
      </c>
      <c r="C1800" s="3" t="e">
        <f>[1]!EM_S_STM07_IS($A1800,"9",DATE(C$4,12,31),"1")/1000000</f>
        <v>#VALUE!</v>
      </c>
      <c r="D1800" s="3" t="e">
        <f>[1]!EM_S_STM07_IS($A1800,"61",DATE(C$4,12,31),"1")/1000000</f>
        <v>#VALUE!</v>
      </c>
      <c r="E1800" s="3">
        <f>[1]!EM_S_STM07_IS($A1800,"9",DATE(E$4,12,31),"1")/1000000</f>
        <v>58.97157224</v>
      </c>
      <c r="F1800" s="3">
        <f>[1]!EM_S_STM07_IS($A1800,"61",DATE(E$4,12,31),"1")/1000000</f>
        <v>28.058714239999997</v>
      </c>
      <c r="G1800" s="3">
        <f>[1]!EM_S_STM07_IS($A1800,"9",DATE(G$4,12,31),"1")/1000000</f>
        <v>78.11330581</v>
      </c>
      <c r="H1800" s="3">
        <f>[1]!EM_S_STM07_IS($A1800,"61",DATE(G$4,12,31),"1")/1000000</f>
        <v>34.150383959999999</v>
      </c>
      <c r="I1800" s="3">
        <f>[1]!EM_S_STM07_IS($A1800,"9",DATE(I$4,12,31),"1")/1000000</f>
        <v>107.93743585999999</v>
      </c>
      <c r="J1800" s="3">
        <f>[1]!EM_S_STM07_IS($A1800,"61",DATE(I$4,12,31),"1")/1000000</f>
        <v>45.187618790000002</v>
      </c>
      <c r="K1800" s="3">
        <f>[1]!EM_S_STM07_IS($A1800,"9",DATE(K$4,12,31),"1")/1000000</f>
        <v>140.52277756999999</v>
      </c>
      <c r="L1800" s="3">
        <f>[1]!EM_S_STM07_IS($A1800,"61",DATE(K$4,12,31),"1")/1000000</f>
        <v>61.460171559999999</v>
      </c>
      <c r="M1800" s="3">
        <f>[1]!EM_S_STM07_IS($A1800,"9",DATE(M$4,12,31),"1")/1000000</f>
        <v>130.57715213</v>
      </c>
      <c r="N1800" s="3">
        <f>[1]!EM_S_STM07_IS($A1800,"61",DATE(M$4,12,31),"1")/1000000</f>
        <v>51.689692630000003</v>
      </c>
      <c r="O1800" s="6" t="str">
        <f t="shared" si="58"/>
        <v/>
      </c>
      <c r="P1800" s="6" t="str">
        <f t="shared" si="59"/>
        <v/>
      </c>
    </row>
    <row r="1801" spans="1:16" x14ac:dyDescent="0.25">
      <c r="A1801" s="5" t="s">
        <v>1795</v>
      </c>
      <c r="B1801" s="5" t="s">
        <v>4857</v>
      </c>
      <c r="C1801" s="3" t="e">
        <f>[1]!EM_S_STM07_IS($A1801,"9",DATE(C$4,12,31),"1")/1000000</f>
        <v>#VALUE!</v>
      </c>
      <c r="D1801" s="3" t="e">
        <f>[1]!EM_S_STM07_IS($A1801,"61",DATE(C$4,12,31),"1")/1000000</f>
        <v>#VALUE!</v>
      </c>
      <c r="E1801" s="3">
        <f>[1]!EM_S_STM07_IS($A1801,"9",DATE(E$4,12,31),"1")/1000000</f>
        <v>323.20190801000001</v>
      </c>
      <c r="F1801" s="3">
        <f>[1]!EM_S_STM07_IS($A1801,"61",DATE(E$4,12,31),"1")/1000000</f>
        <v>25.1064875</v>
      </c>
      <c r="G1801" s="3">
        <f>[1]!EM_S_STM07_IS($A1801,"9",DATE(G$4,12,31),"1")/1000000</f>
        <v>364.53631892999999</v>
      </c>
      <c r="H1801" s="3">
        <f>[1]!EM_S_STM07_IS($A1801,"61",DATE(G$4,12,31),"1")/1000000</f>
        <v>35.753598329999996</v>
      </c>
      <c r="I1801" s="3">
        <f>[1]!EM_S_STM07_IS($A1801,"9",DATE(I$4,12,31),"1")/1000000</f>
        <v>420.46811719999999</v>
      </c>
      <c r="J1801" s="3">
        <f>[1]!EM_S_STM07_IS($A1801,"61",DATE(I$4,12,31),"1")/1000000</f>
        <v>40.404578149999999</v>
      </c>
      <c r="K1801" s="3">
        <f>[1]!EM_S_STM07_IS($A1801,"9",DATE(K$4,12,31),"1")/1000000</f>
        <v>443.34946675999998</v>
      </c>
      <c r="L1801" s="3">
        <f>[1]!EM_S_STM07_IS($A1801,"61",DATE(K$4,12,31),"1")/1000000</f>
        <v>44.210499939999998</v>
      </c>
      <c r="M1801" s="3">
        <f>[1]!EM_S_STM07_IS($A1801,"9",DATE(M$4,12,31),"1")/1000000</f>
        <v>448.28430143999998</v>
      </c>
      <c r="N1801" s="3">
        <f>[1]!EM_S_STM07_IS($A1801,"61",DATE(M$4,12,31),"1")/1000000</f>
        <v>49.508161689999994</v>
      </c>
      <c r="O1801" s="6" t="str">
        <f t="shared" si="58"/>
        <v/>
      </c>
      <c r="P1801" s="6" t="str">
        <f t="shared" si="59"/>
        <v/>
      </c>
    </row>
    <row r="1802" spans="1:16" x14ac:dyDescent="0.25">
      <c r="A1802" s="5" t="s">
        <v>1796</v>
      </c>
      <c r="B1802" s="5" t="s">
        <v>4858</v>
      </c>
      <c r="C1802" s="3" t="e">
        <f>[1]!EM_S_STM07_IS($A1802,"9",DATE(C$4,12,31),"1")/1000000</f>
        <v>#VALUE!</v>
      </c>
      <c r="D1802" s="3" t="e">
        <f>[1]!EM_S_STM07_IS($A1802,"61",DATE(C$4,12,31),"1")/1000000</f>
        <v>#VALUE!</v>
      </c>
      <c r="E1802" s="3">
        <f>[1]!EM_S_STM07_IS($A1802,"9",DATE(E$4,12,31),"1")/1000000</f>
        <v>133.85897849</v>
      </c>
      <c r="F1802" s="3">
        <f>[1]!EM_S_STM07_IS($A1802,"61",DATE(E$4,12,31),"1")/1000000</f>
        <v>15.2762981</v>
      </c>
      <c r="G1802" s="3">
        <f>[1]!EM_S_STM07_IS($A1802,"9",DATE(G$4,12,31),"1")/1000000</f>
        <v>165.38277495</v>
      </c>
      <c r="H1802" s="3">
        <f>[1]!EM_S_STM07_IS($A1802,"61",DATE(G$4,12,31),"1")/1000000</f>
        <v>34.10444974</v>
      </c>
      <c r="I1802" s="3">
        <f>[1]!EM_S_STM07_IS($A1802,"9",DATE(I$4,12,31),"1")/1000000</f>
        <v>194.13355043000001</v>
      </c>
      <c r="J1802" s="3">
        <f>[1]!EM_S_STM07_IS($A1802,"61",DATE(I$4,12,31),"1")/1000000</f>
        <v>40.945065249999999</v>
      </c>
      <c r="K1802" s="3">
        <f>[1]!EM_S_STM07_IS($A1802,"9",DATE(K$4,12,31),"1")/1000000</f>
        <v>240.0284599</v>
      </c>
      <c r="L1802" s="3">
        <f>[1]!EM_S_STM07_IS($A1802,"61",DATE(K$4,12,31),"1")/1000000</f>
        <v>45.305830579999999</v>
      </c>
      <c r="M1802" s="3">
        <f>[1]!EM_S_STM07_IS($A1802,"9",DATE(M$4,12,31),"1")/1000000</f>
        <v>261.95558227999999</v>
      </c>
      <c r="N1802" s="3">
        <f>[1]!EM_S_STM07_IS($A1802,"61",DATE(M$4,12,31),"1")/1000000</f>
        <v>50.047636070000003</v>
      </c>
      <c r="O1802" s="6" t="str">
        <f t="shared" si="58"/>
        <v/>
      </c>
      <c r="P1802" s="6" t="str">
        <f t="shared" si="59"/>
        <v/>
      </c>
    </row>
    <row r="1803" spans="1:16" x14ac:dyDescent="0.25">
      <c r="A1803" s="5" t="s">
        <v>1797</v>
      </c>
      <c r="B1803" s="5" t="s">
        <v>4859</v>
      </c>
      <c r="C1803" s="3" t="e">
        <f>[1]!EM_S_STM07_IS($A1803,"9",DATE(C$4,12,31),"1")/1000000</f>
        <v>#VALUE!</v>
      </c>
      <c r="D1803" s="3" t="e">
        <f>[1]!EM_S_STM07_IS($A1803,"61",DATE(C$4,12,31),"1")/1000000</f>
        <v>#VALUE!</v>
      </c>
      <c r="E1803" s="3">
        <f>[1]!EM_S_STM07_IS($A1803,"9",DATE(E$4,12,31),"1")/1000000</f>
        <v>302.35462866</v>
      </c>
      <c r="F1803" s="3">
        <f>[1]!EM_S_STM07_IS($A1803,"61",DATE(E$4,12,31),"1")/1000000</f>
        <v>66.84951006</v>
      </c>
      <c r="G1803" s="3">
        <f>[1]!EM_S_STM07_IS($A1803,"9",DATE(G$4,12,31),"1")/1000000</f>
        <v>483.35713745999999</v>
      </c>
      <c r="H1803" s="3">
        <f>[1]!EM_S_STM07_IS($A1803,"61",DATE(G$4,12,31),"1")/1000000</f>
        <v>72.332496480000003</v>
      </c>
      <c r="I1803" s="3">
        <f>[1]!EM_S_STM07_IS($A1803,"9",DATE(I$4,12,31),"1")/1000000</f>
        <v>773.02536140999996</v>
      </c>
      <c r="J1803" s="3">
        <f>[1]!EM_S_STM07_IS($A1803,"61",DATE(I$4,12,31),"1")/1000000</f>
        <v>78.662128659999993</v>
      </c>
      <c r="K1803" s="3">
        <f>[1]!EM_S_STM07_IS($A1803,"9",DATE(K$4,12,31),"1")/1000000</f>
        <v>888.37539889999994</v>
      </c>
      <c r="L1803" s="3">
        <f>[1]!EM_S_STM07_IS($A1803,"61",DATE(K$4,12,31),"1")/1000000</f>
        <v>95.451635040000014</v>
      </c>
      <c r="M1803" s="3">
        <f>[1]!EM_S_STM07_IS($A1803,"9",DATE(M$4,12,31),"1")/1000000</f>
        <v>1019.00096822</v>
      </c>
      <c r="N1803" s="3">
        <f>[1]!EM_S_STM07_IS($A1803,"61",DATE(M$4,12,31),"1")/1000000</f>
        <v>123.34871396</v>
      </c>
      <c r="O1803" s="6" t="str">
        <f t="shared" si="58"/>
        <v/>
      </c>
      <c r="P1803" s="6" t="str">
        <f t="shared" si="59"/>
        <v/>
      </c>
    </row>
    <row r="1804" spans="1:16" x14ac:dyDescent="0.25">
      <c r="A1804" s="5" t="s">
        <v>1798</v>
      </c>
      <c r="B1804" s="5" t="s">
        <v>4860</v>
      </c>
      <c r="C1804" s="3" t="e">
        <f>[1]!EM_S_STM07_IS($A1804,"9",DATE(C$4,12,31),"1")/1000000</f>
        <v>#VALUE!</v>
      </c>
      <c r="D1804" s="3" t="e">
        <f>[1]!EM_S_STM07_IS($A1804,"61",DATE(C$4,12,31),"1")/1000000</f>
        <v>#VALUE!</v>
      </c>
      <c r="E1804" s="3">
        <f>[1]!EM_S_STM07_IS($A1804,"9",DATE(E$4,12,31),"1")/1000000</f>
        <v>265.5154</v>
      </c>
      <c r="F1804" s="3">
        <f>[1]!EM_S_STM07_IS($A1804,"61",DATE(E$4,12,31),"1")/1000000</f>
        <v>69.4649</v>
      </c>
      <c r="G1804" s="3">
        <f>[1]!EM_S_STM07_IS($A1804,"9",DATE(G$4,12,31),"1")/1000000</f>
        <v>304.11989999999997</v>
      </c>
      <c r="H1804" s="3">
        <f>[1]!EM_S_STM07_IS($A1804,"61",DATE(G$4,12,31),"1")/1000000</f>
        <v>74.284000000000006</v>
      </c>
      <c r="I1804" s="3">
        <f>[1]!EM_S_STM07_IS($A1804,"9",DATE(I$4,12,31),"1")/1000000</f>
        <v>376.78693239</v>
      </c>
      <c r="J1804" s="3">
        <f>[1]!EM_S_STM07_IS($A1804,"61",DATE(I$4,12,31),"1")/1000000</f>
        <v>87.422334840000005</v>
      </c>
      <c r="K1804" s="3">
        <f>[1]!EM_S_STM07_IS($A1804,"9",DATE(K$4,12,31),"1")/1000000</f>
        <v>519.76566792000006</v>
      </c>
      <c r="L1804" s="3">
        <f>[1]!EM_S_STM07_IS($A1804,"61",DATE(K$4,12,31),"1")/1000000</f>
        <v>125.07070018</v>
      </c>
      <c r="M1804" s="3">
        <f>[1]!EM_S_STM07_IS($A1804,"9",DATE(M$4,12,31),"1")/1000000</f>
        <v>586.59509836000007</v>
      </c>
      <c r="N1804" s="3">
        <f>[1]!EM_S_STM07_IS($A1804,"61",DATE(M$4,12,31),"1")/1000000</f>
        <v>133.68170542999999</v>
      </c>
      <c r="O1804" s="6" t="str">
        <f t="shared" si="58"/>
        <v/>
      </c>
      <c r="P1804" s="6" t="str">
        <f t="shared" si="59"/>
        <v/>
      </c>
    </row>
    <row r="1805" spans="1:16" x14ac:dyDescent="0.25">
      <c r="A1805" s="5" t="s">
        <v>1799</v>
      </c>
      <c r="B1805" s="5" t="s">
        <v>4861</v>
      </c>
      <c r="C1805" s="3" t="e">
        <f>[1]!EM_S_STM07_IS($A1805,"9",DATE(C$4,12,31),"1")/1000000</f>
        <v>#VALUE!</v>
      </c>
      <c r="D1805" s="3" t="e">
        <f>[1]!EM_S_STM07_IS($A1805,"61",DATE(C$4,12,31),"1")/1000000</f>
        <v>#VALUE!</v>
      </c>
      <c r="E1805" s="3">
        <f>[1]!EM_S_STM07_IS($A1805,"9",DATE(E$4,12,31),"1")/1000000</f>
        <v>321.87052080000001</v>
      </c>
      <c r="F1805" s="3">
        <f>[1]!EM_S_STM07_IS($A1805,"61",DATE(E$4,12,31),"1")/1000000</f>
        <v>24.942157039999998</v>
      </c>
      <c r="G1805" s="3">
        <f>[1]!EM_S_STM07_IS($A1805,"9",DATE(G$4,12,31),"1")/1000000</f>
        <v>396.77380041000004</v>
      </c>
      <c r="H1805" s="3">
        <f>[1]!EM_S_STM07_IS($A1805,"61",DATE(G$4,12,31),"1")/1000000</f>
        <v>37.876064700000001</v>
      </c>
      <c r="I1805" s="3">
        <f>[1]!EM_S_STM07_IS($A1805,"9",DATE(I$4,12,31),"1")/1000000</f>
        <v>419.67677246</v>
      </c>
      <c r="J1805" s="3">
        <f>[1]!EM_S_STM07_IS($A1805,"61",DATE(I$4,12,31),"1")/1000000</f>
        <v>43.496774270000003</v>
      </c>
      <c r="K1805" s="3">
        <f>[1]!EM_S_STM07_IS($A1805,"9",DATE(K$4,12,31),"1")/1000000</f>
        <v>349.61153870999999</v>
      </c>
      <c r="L1805" s="3">
        <f>[1]!EM_S_STM07_IS($A1805,"61",DATE(K$4,12,31),"1")/1000000</f>
        <v>34.487249609999999</v>
      </c>
      <c r="M1805" s="3">
        <f>[1]!EM_S_STM07_IS($A1805,"9",DATE(M$4,12,31),"1")/1000000</f>
        <v>407.74603867000002</v>
      </c>
      <c r="N1805" s="3">
        <f>[1]!EM_S_STM07_IS($A1805,"61",DATE(M$4,12,31),"1")/1000000</f>
        <v>38.937321799999999</v>
      </c>
      <c r="O1805" s="6" t="str">
        <f t="shared" si="58"/>
        <v/>
      </c>
      <c r="P1805" s="6" t="str">
        <f t="shared" si="59"/>
        <v/>
      </c>
    </row>
    <row r="1806" spans="1:16" x14ac:dyDescent="0.25">
      <c r="A1806" s="5" t="s">
        <v>1800</v>
      </c>
      <c r="B1806" s="5" t="s">
        <v>4862</v>
      </c>
      <c r="C1806" s="3" t="e">
        <f>[1]!EM_S_STM07_IS($A1806,"9",DATE(C$4,12,31),"1")/1000000</f>
        <v>#VALUE!</v>
      </c>
      <c r="D1806" s="3" t="e">
        <f>[1]!EM_S_STM07_IS($A1806,"61",DATE(C$4,12,31),"1")/1000000</f>
        <v>#VALUE!</v>
      </c>
      <c r="E1806" s="3">
        <f>[1]!EM_S_STM07_IS($A1806,"9",DATE(E$4,12,31),"1")/1000000</f>
        <v>157.18715887000002</v>
      </c>
      <c r="F1806" s="3">
        <f>[1]!EM_S_STM07_IS($A1806,"61",DATE(E$4,12,31),"1")/1000000</f>
        <v>34.242076159999996</v>
      </c>
      <c r="G1806" s="3">
        <f>[1]!EM_S_STM07_IS($A1806,"9",DATE(G$4,12,31),"1")/1000000</f>
        <v>164.25443534999999</v>
      </c>
      <c r="H1806" s="3">
        <f>[1]!EM_S_STM07_IS($A1806,"61",DATE(G$4,12,31),"1")/1000000</f>
        <v>37.89486394</v>
      </c>
      <c r="I1806" s="3">
        <f>[1]!EM_S_STM07_IS($A1806,"9",DATE(I$4,12,31),"1")/1000000</f>
        <v>213.16945365999999</v>
      </c>
      <c r="J1806" s="3">
        <f>[1]!EM_S_STM07_IS($A1806,"61",DATE(I$4,12,31),"1")/1000000</f>
        <v>46.339670130000002</v>
      </c>
      <c r="K1806" s="3">
        <f>[1]!EM_S_STM07_IS($A1806,"9",DATE(K$4,12,31),"1")/1000000</f>
        <v>223.50727993999999</v>
      </c>
      <c r="L1806" s="3">
        <f>[1]!EM_S_STM07_IS($A1806,"61",DATE(K$4,12,31),"1")/1000000</f>
        <v>47.030884490000005</v>
      </c>
      <c r="M1806" s="3">
        <f>[1]!EM_S_STM07_IS($A1806,"9",DATE(M$4,12,31),"1")/1000000</f>
        <v>224.5564445</v>
      </c>
      <c r="N1806" s="3">
        <f>[1]!EM_S_STM07_IS($A1806,"61",DATE(M$4,12,31),"1")/1000000</f>
        <v>42.171882320000002</v>
      </c>
      <c r="O1806" s="6" t="str">
        <f t="shared" si="58"/>
        <v/>
      </c>
      <c r="P1806" s="6" t="str">
        <f t="shared" si="59"/>
        <v/>
      </c>
    </row>
    <row r="1807" spans="1:16" x14ac:dyDescent="0.25">
      <c r="A1807" s="5" t="s">
        <v>1801</v>
      </c>
      <c r="B1807" s="5" t="s">
        <v>4863</v>
      </c>
      <c r="C1807" s="3" t="e">
        <f>[1]!EM_S_STM07_IS($A1807,"9",DATE(C$4,12,31),"1")/1000000</f>
        <v>#VALUE!</v>
      </c>
      <c r="D1807" s="3" t="e">
        <f>[1]!EM_S_STM07_IS($A1807,"61",DATE(C$4,12,31),"1")/1000000</f>
        <v>#VALUE!</v>
      </c>
      <c r="E1807" s="3">
        <f>[1]!EM_S_STM07_IS($A1807,"9",DATE(E$4,12,31),"1")/1000000</f>
        <v>139.69829534000002</v>
      </c>
      <c r="F1807" s="3">
        <f>[1]!EM_S_STM07_IS($A1807,"61",DATE(E$4,12,31),"1")/1000000</f>
        <v>42.85727103</v>
      </c>
      <c r="G1807" s="3">
        <f>[1]!EM_S_STM07_IS($A1807,"9",DATE(G$4,12,31),"1")/1000000</f>
        <v>193.28739181999998</v>
      </c>
      <c r="H1807" s="3">
        <f>[1]!EM_S_STM07_IS($A1807,"61",DATE(G$4,12,31),"1")/1000000</f>
        <v>59.219543170000001</v>
      </c>
      <c r="I1807" s="3">
        <f>[1]!EM_S_STM07_IS($A1807,"9",DATE(I$4,12,31),"1")/1000000</f>
        <v>251.64328893999999</v>
      </c>
      <c r="J1807" s="3">
        <f>[1]!EM_S_STM07_IS($A1807,"61",DATE(I$4,12,31),"1")/1000000</f>
        <v>78.694366400000007</v>
      </c>
      <c r="K1807" s="3">
        <f>[1]!EM_S_STM07_IS($A1807,"9",DATE(K$4,12,31),"1")/1000000</f>
        <v>304.83673483000001</v>
      </c>
      <c r="L1807" s="3">
        <f>[1]!EM_S_STM07_IS($A1807,"61",DATE(K$4,12,31),"1")/1000000</f>
        <v>93.103863790000005</v>
      </c>
      <c r="M1807" s="3">
        <f>[1]!EM_S_STM07_IS($A1807,"9",DATE(M$4,12,31),"1")/1000000</f>
        <v>386.33952786999998</v>
      </c>
      <c r="N1807" s="3">
        <f>[1]!EM_S_STM07_IS($A1807,"61",DATE(M$4,12,31),"1")/1000000</f>
        <v>119.81024857999999</v>
      </c>
      <c r="O1807" s="6" t="str">
        <f t="shared" si="58"/>
        <v/>
      </c>
      <c r="P1807" s="6" t="str">
        <f t="shared" si="59"/>
        <v/>
      </c>
    </row>
    <row r="1808" spans="1:16" x14ac:dyDescent="0.25">
      <c r="A1808" s="5" t="s">
        <v>1802</v>
      </c>
      <c r="B1808" s="5" t="s">
        <v>4864</v>
      </c>
      <c r="C1808" s="3" t="e">
        <f>[1]!EM_S_STM07_IS($A1808,"9",DATE(C$4,12,31),"1")/1000000</f>
        <v>#VALUE!</v>
      </c>
      <c r="D1808" s="3" t="e">
        <f>[1]!EM_S_STM07_IS($A1808,"61",DATE(C$4,12,31),"1")/1000000</f>
        <v>#VALUE!</v>
      </c>
      <c r="E1808" s="3">
        <f>[1]!EM_S_STM07_IS($A1808,"9",DATE(E$4,12,31),"1")/1000000</f>
        <v>314.41291977999998</v>
      </c>
      <c r="F1808" s="3">
        <f>[1]!EM_S_STM07_IS($A1808,"61",DATE(E$4,12,31),"1")/1000000</f>
        <v>24.170111410000001</v>
      </c>
      <c r="G1808" s="3">
        <f>[1]!EM_S_STM07_IS($A1808,"9",DATE(G$4,12,31),"1")/1000000</f>
        <v>339.90916529999998</v>
      </c>
      <c r="H1808" s="3">
        <f>[1]!EM_S_STM07_IS($A1808,"61",DATE(G$4,12,31),"1")/1000000</f>
        <v>33.215689709999999</v>
      </c>
      <c r="I1808" s="3">
        <f>[1]!EM_S_STM07_IS($A1808,"9",DATE(I$4,12,31),"1")/1000000</f>
        <v>406.26760655000004</v>
      </c>
      <c r="J1808" s="3">
        <f>[1]!EM_S_STM07_IS($A1808,"61",DATE(I$4,12,31),"1")/1000000</f>
        <v>35.821836509999997</v>
      </c>
      <c r="K1808" s="3">
        <f>[1]!EM_S_STM07_IS($A1808,"9",DATE(K$4,12,31),"1")/1000000</f>
        <v>403.18135027</v>
      </c>
      <c r="L1808" s="3">
        <f>[1]!EM_S_STM07_IS($A1808,"61",DATE(K$4,12,31),"1")/1000000</f>
        <v>38.300574130000001</v>
      </c>
      <c r="M1808" s="3">
        <f>[1]!EM_S_STM07_IS($A1808,"9",DATE(M$4,12,31),"1")/1000000</f>
        <v>375.74129983999995</v>
      </c>
      <c r="N1808" s="3">
        <f>[1]!EM_S_STM07_IS($A1808,"61",DATE(M$4,12,31),"1")/1000000</f>
        <v>45.289005979999999</v>
      </c>
      <c r="O1808" s="6" t="str">
        <f t="shared" si="58"/>
        <v/>
      </c>
      <c r="P1808" s="6" t="str">
        <f t="shared" si="59"/>
        <v/>
      </c>
    </row>
    <row r="1809" spans="1:16" x14ac:dyDescent="0.25">
      <c r="A1809" s="5" t="s">
        <v>1803</v>
      </c>
      <c r="B1809" s="5" t="s">
        <v>4865</v>
      </c>
      <c r="C1809" s="3" t="e">
        <f>[1]!EM_S_STM07_IS($A1809,"9",DATE(C$4,12,31),"1")/1000000</f>
        <v>#VALUE!</v>
      </c>
      <c r="D1809" s="3" t="e">
        <f>[1]!EM_S_STM07_IS($A1809,"61",DATE(C$4,12,31),"1")/1000000</f>
        <v>#VALUE!</v>
      </c>
      <c r="E1809" s="3">
        <f>[1]!EM_S_STM07_IS($A1809,"9",DATE(E$4,12,31),"1")/1000000</f>
        <v>199.23951002999999</v>
      </c>
      <c r="F1809" s="3">
        <f>[1]!EM_S_STM07_IS($A1809,"61",DATE(E$4,12,31),"1")/1000000</f>
        <v>57.221874569999997</v>
      </c>
      <c r="G1809" s="3">
        <f>[1]!EM_S_STM07_IS($A1809,"9",DATE(G$4,12,31),"1")/1000000</f>
        <v>211.96231571000001</v>
      </c>
      <c r="H1809" s="3">
        <f>[1]!EM_S_STM07_IS($A1809,"61",DATE(G$4,12,31),"1")/1000000</f>
        <v>66.917400459999996</v>
      </c>
      <c r="I1809" s="3">
        <f>[1]!EM_S_STM07_IS($A1809,"9",DATE(I$4,12,31),"1")/1000000</f>
        <v>199.04105344999999</v>
      </c>
      <c r="J1809" s="3">
        <f>[1]!EM_S_STM07_IS($A1809,"61",DATE(I$4,12,31),"1")/1000000</f>
        <v>76.054908120000007</v>
      </c>
      <c r="K1809" s="3">
        <f>[1]!EM_S_STM07_IS($A1809,"9",DATE(K$4,12,31),"1")/1000000</f>
        <v>205.57975553999998</v>
      </c>
      <c r="L1809" s="3">
        <f>[1]!EM_S_STM07_IS($A1809,"61",DATE(K$4,12,31),"1")/1000000</f>
        <v>87.740919450000007</v>
      </c>
      <c r="M1809" s="3">
        <f>[1]!EM_S_STM07_IS($A1809,"9",DATE(M$4,12,31),"1")/1000000</f>
        <v>203.73708081000001</v>
      </c>
      <c r="N1809" s="3">
        <f>[1]!EM_S_STM07_IS($A1809,"61",DATE(M$4,12,31),"1")/1000000</f>
        <v>92.136444670000003</v>
      </c>
      <c r="O1809" s="6" t="str">
        <f t="shared" si="58"/>
        <v/>
      </c>
      <c r="P1809" s="6" t="str">
        <f t="shared" si="59"/>
        <v/>
      </c>
    </row>
    <row r="1810" spans="1:16" x14ac:dyDescent="0.25">
      <c r="A1810" s="5" t="s">
        <v>1804</v>
      </c>
      <c r="B1810" s="5" t="s">
        <v>4866</v>
      </c>
      <c r="C1810" s="3" t="e">
        <f>[1]!EM_S_STM07_IS($A1810,"9",DATE(C$4,12,31),"1")/1000000</f>
        <v>#VALUE!</v>
      </c>
      <c r="D1810" s="3" t="e">
        <f>[1]!EM_S_STM07_IS($A1810,"61",DATE(C$4,12,31),"1")/1000000</f>
        <v>#VALUE!</v>
      </c>
      <c r="E1810" s="3">
        <f>[1]!EM_S_STM07_IS($A1810,"9",DATE(E$4,12,31),"1")/1000000</f>
        <v>229.61737893</v>
      </c>
      <c r="F1810" s="3">
        <f>[1]!EM_S_STM07_IS($A1810,"61",DATE(E$4,12,31),"1")/1000000</f>
        <v>46.854089960000003</v>
      </c>
      <c r="G1810" s="3">
        <f>[1]!EM_S_STM07_IS($A1810,"9",DATE(G$4,12,31),"1")/1000000</f>
        <v>249.85453074</v>
      </c>
      <c r="H1810" s="3">
        <f>[1]!EM_S_STM07_IS($A1810,"61",DATE(G$4,12,31),"1")/1000000</f>
        <v>56.83767323</v>
      </c>
      <c r="I1810" s="3">
        <f>[1]!EM_S_STM07_IS($A1810,"9",DATE(I$4,12,31),"1")/1000000</f>
        <v>267.93798830999998</v>
      </c>
      <c r="J1810" s="3">
        <f>[1]!EM_S_STM07_IS($A1810,"61",DATE(I$4,12,31),"1")/1000000</f>
        <v>72.468952489999992</v>
      </c>
      <c r="K1810" s="3">
        <f>[1]!EM_S_STM07_IS($A1810,"9",DATE(K$4,12,31),"1")/1000000</f>
        <v>292.10943770999995</v>
      </c>
      <c r="L1810" s="3">
        <f>[1]!EM_S_STM07_IS($A1810,"61",DATE(K$4,12,31),"1")/1000000</f>
        <v>105.65154506</v>
      </c>
      <c r="M1810" s="3">
        <f>[1]!EM_S_STM07_IS($A1810,"9",DATE(M$4,12,31),"1")/1000000</f>
        <v>311.47823288999996</v>
      </c>
      <c r="N1810" s="3">
        <f>[1]!EM_S_STM07_IS($A1810,"61",DATE(M$4,12,31),"1")/1000000</f>
        <v>118.78421259999999</v>
      </c>
      <c r="O1810" s="6" t="str">
        <f t="shared" si="58"/>
        <v/>
      </c>
      <c r="P1810" s="6" t="str">
        <f t="shared" si="59"/>
        <v/>
      </c>
    </row>
    <row r="1811" spans="1:16" x14ac:dyDescent="0.25">
      <c r="A1811" s="5" t="s">
        <v>1805</v>
      </c>
      <c r="B1811" s="5" t="s">
        <v>4867</v>
      </c>
      <c r="C1811" s="3" t="e">
        <f>[1]!EM_S_STM07_IS($A1811,"9",DATE(C$4,12,31),"1")/1000000</f>
        <v>#VALUE!</v>
      </c>
      <c r="D1811" s="3" t="e">
        <f>[1]!EM_S_STM07_IS($A1811,"61",DATE(C$4,12,31),"1")/1000000</f>
        <v>#VALUE!</v>
      </c>
      <c r="E1811" s="3">
        <f>[1]!EM_S_STM07_IS($A1811,"9",DATE(E$4,12,31),"1")/1000000</f>
        <v>172.63980289</v>
      </c>
      <c r="F1811" s="3">
        <f>[1]!EM_S_STM07_IS($A1811,"61",DATE(E$4,12,31),"1")/1000000</f>
        <v>31.935360210000002</v>
      </c>
      <c r="G1811" s="3">
        <f>[1]!EM_S_STM07_IS($A1811,"9",DATE(G$4,12,31),"1")/1000000</f>
        <v>251.60557534</v>
      </c>
      <c r="H1811" s="3">
        <f>[1]!EM_S_STM07_IS($A1811,"61",DATE(G$4,12,31),"1")/1000000</f>
        <v>40.548322829999996</v>
      </c>
      <c r="I1811" s="3">
        <f>[1]!EM_S_STM07_IS($A1811,"9",DATE(I$4,12,31),"1")/1000000</f>
        <v>272.19424347</v>
      </c>
      <c r="J1811" s="3">
        <f>[1]!EM_S_STM07_IS($A1811,"61",DATE(I$4,12,31),"1")/1000000</f>
        <v>42.960938609999999</v>
      </c>
      <c r="K1811" s="3">
        <f>[1]!EM_S_STM07_IS($A1811,"9",DATE(K$4,12,31),"1")/1000000</f>
        <v>370.14404712999999</v>
      </c>
      <c r="L1811" s="3">
        <f>[1]!EM_S_STM07_IS($A1811,"61",DATE(K$4,12,31),"1")/1000000</f>
        <v>33.469296970000002</v>
      </c>
      <c r="M1811" s="3">
        <f>[1]!EM_S_STM07_IS($A1811,"9",DATE(M$4,12,31),"1")/1000000</f>
        <v>405.75913417000004</v>
      </c>
      <c r="N1811" s="3">
        <f>[1]!EM_S_STM07_IS($A1811,"61",DATE(M$4,12,31),"1")/1000000</f>
        <v>44.448491740000001</v>
      </c>
      <c r="O1811" s="6" t="str">
        <f t="shared" si="58"/>
        <v/>
      </c>
      <c r="P1811" s="6" t="str">
        <f t="shared" si="59"/>
        <v/>
      </c>
    </row>
    <row r="1812" spans="1:16" x14ac:dyDescent="0.25">
      <c r="A1812" s="5" t="s">
        <v>1806</v>
      </c>
      <c r="B1812" s="5" t="s">
        <v>4868</v>
      </c>
      <c r="C1812" s="3" t="e">
        <f>[1]!EM_S_STM07_IS($A1812,"9",DATE(C$4,12,31),"1")/1000000</f>
        <v>#VALUE!</v>
      </c>
      <c r="D1812" s="3" t="e">
        <f>[1]!EM_S_STM07_IS($A1812,"61",DATE(C$4,12,31),"1")/1000000</f>
        <v>#VALUE!</v>
      </c>
      <c r="E1812" s="3">
        <f>[1]!EM_S_STM07_IS($A1812,"9",DATE(E$4,12,31),"1")/1000000</f>
        <v>148.15575989999999</v>
      </c>
      <c r="F1812" s="3">
        <f>[1]!EM_S_STM07_IS($A1812,"61",DATE(E$4,12,31),"1")/1000000</f>
        <v>28.87445464</v>
      </c>
      <c r="G1812" s="3">
        <f>[1]!EM_S_STM07_IS($A1812,"9",DATE(G$4,12,31),"1")/1000000</f>
        <v>205.47653553999999</v>
      </c>
      <c r="H1812" s="3">
        <f>[1]!EM_S_STM07_IS($A1812,"61",DATE(G$4,12,31),"1")/1000000</f>
        <v>36.904998679999999</v>
      </c>
      <c r="I1812" s="3">
        <f>[1]!EM_S_STM07_IS($A1812,"9",DATE(I$4,12,31),"1")/1000000</f>
        <v>223.75838643</v>
      </c>
      <c r="J1812" s="3">
        <f>[1]!EM_S_STM07_IS($A1812,"61",DATE(I$4,12,31),"1")/1000000</f>
        <v>42.242329750000003</v>
      </c>
      <c r="K1812" s="3">
        <f>[1]!EM_S_STM07_IS($A1812,"9",DATE(K$4,12,31),"1")/1000000</f>
        <v>185.14636286000001</v>
      </c>
      <c r="L1812" s="3">
        <f>[1]!EM_S_STM07_IS($A1812,"61",DATE(K$4,12,31),"1")/1000000</f>
        <v>37.458834530000004</v>
      </c>
      <c r="M1812" s="3">
        <f>[1]!EM_S_STM07_IS($A1812,"9",DATE(M$4,12,31),"1")/1000000</f>
        <v>179.41727469</v>
      </c>
      <c r="N1812" s="3">
        <f>[1]!EM_S_STM07_IS($A1812,"61",DATE(M$4,12,31),"1")/1000000</f>
        <v>42.80318656</v>
      </c>
      <c r="O1812" s="6" t="str">
        <f t="shared" si="58"/>
        <v/>
      </c>
      <c r="P1812" s="6" t="str">
        <f t="shared" si="59"/>
        <v/>
      </c>
    </row>
    <row r="1813" spans="1:16" x14ac:dyDescent="0.25">
      <c r="A1813" s="5" t="s">
        <v>1807</v>
      </c>
      <c r="B1813" s="5" t="s">
        <v>4869</v>
      </c>
      <c r="C1813" s="3" t="e">
        <f>[1]!EM_S_STM07_IS($A1813,"9",DATE(C$4,12,31),"1")/1000000</f>
        <v>#VALUE!</v>
      </c>
      <c r="D1813" s="3" t="e">
        <f>[1]!EM_S_STM07_IS($A1813,"61",DATE(C$4,12,31),"1")/1000000</f>
        <v>#VALUE!</v>
      </c>
      <c r="E1813" s="3">
        <f>[1]!EM_S_STM07_IS($A1813,"9",DATE(E$4,12,31),"1")/1000000</f>
        <v>107.69291714000001</v>
      </c>
      <c r="F1813" s="3">
        <f>[1]!EM_S_STM07_IS($A1813,"61",DATE(E$4,12,31),"1")/1000000</f>
        <v>25.029624070000001</v>
      </c>
      <c r="G1813" s="3">
        <f>[1]!EM_S_STM07_IS($A1813,"9",DATE(G$4,12,31),"1")/1000000</f>
        <v>136.21258958999999</v>
      </c>
      <c r="H1813" s="3">
        <f>[1]!EM_S_STM07_IS($A1813,"61",DATE(G$4,12,31),"1")/1000000</f>
        <v>30.372157720000001</v>
      </c>
      <c r="I1813" s="3">
        <f>[1]!EM_S_STM07_IS($A1813,"9",DATE(I$4,12,31),"1")/1000000</f>
        <v>165.68824522999998</v>
      </c>
      <c r="J1813" s="3">
        <f>[1]!EM_S_STM07_IS($A1813,"61",DATE(I$4,12,31),"1")/1000000</f>
        <v>39.651672859999998</v>
      </c>
      <c r="K1813" s="3">
        <f>[1]!EM_S_STM07_IS($A1813,"9",DATE(K$4,12,31),"1")/1000000</f>
        <v>204.94087954</v>
      </c>
      <c r="L1813" s="3">
        <f>[1]!EM_S_STM07_IS($A1813,"61",DATE(K$4,12,31),"1")/1000000</f>
        <v>44.648043350000002</v>
      </c>
      <c r="M1813" s="3">
        <f>[1]!EM_S_STM07_IS($A1813,"9",DATE(M$4,12,31),"1")/1000000</f>
        <v>224.87363658999999</v>
      </c>
      <c r="N1813" s="3">
        <f>[1]!EM_S_STM07_IS($A1813,"61",DATE(M$4,12,31),"1")/1000000</f>
        <v>55.28811528</v>
      </c>
      <c r="O1813" s="6" t="str">
        <f t="shared" si="58"/>
        <v/>
      </c>
      <c r="P1813" s="6" t="str">
        <f t="shared" si="59"/>
        <v/>
      </c>
    </row>
    <row r="1814" spans="1:16" x14ac:dyDescent="0.25">
      <c r="A1814" s="5" t="s">
        <v>1808</v>
      </c>
      <c r="B1814" s="5" t="s">
        <v>4870</v>
      </c>
      <c r="C1814" s="3" t="e">
        <f>[1]!EM_S_STM07_IS($A1814,"9",DATE(C$4,12,31),"1")/1000000</f>
        <v>#VALUE!</v>
      </c>
      <c r="D1814" s="3" t="e">
        <f>[1]!EM_S_STM07_IS($A1814,"61",DATE(C$4,12,31),"1")/1000000</f>
        <v>#VALUE!</v>
      </c>
      <c r="E1814" s="3">
        <f>[1]!EM_S_STM07_IS($A1814,"9",DATE(E$4,12,31),"1")/1000000</f>
        <v>110.30927314</v>
      </c>
      <c r="F1814" s="3">
        <f>[1]!EM_S_STM07_IS($A1814,"61",DATE(E$4,12,31),"1")/1000000</f>
        <v>22.39527987</v>
      </c>
      <c r="G1814" s="3">
        <f>[1]!EM_S_STM07_IS($A1814,"9",DATE(G$4,12,31),"1")/1000000</f>
        <v>173.32451441000001</v>
      </c>
      <c r="H1814" s="3">
        <f>[1]!EM_S_STM07_IS($A1814,"61",DATE(G$4,12,31),"1")/1000000</f>
        <v>33.430272739999999</v>
      </c>
      <c r="I1814" s="3">
        <f>[1]!EM_S_STM07_IS($A1814,"9",DATE(I$4,12,31),"1")/1000000</f>
        <v>218.54499916999998</v>
      </c>
      <c r="J1814" s="3">
        <f>[1]!EM_S_STM07_IS($A1814,"61",DATE(I$4,12,31),"1")/1000000</f>
        <v>44.099267700000006</v>
      </c>
      <c r="K1814" s="3">
        <f>[1]!EM_S_STM07_IS($A1814,"9",DATE(K$4,12,31),"1")/1000000</f>
        <v>268.74687287</v>
      </c>
      <c r="L1814" s="3">
        <f>[1]!EM_S_STM07_IS($A1814,"61",DATE(K$4,12,31),"1")/1000000</f>
        <v>35.683453010000001</v>
      </c>
      <c r="M1814" s="3">
        <f>[1]!EM_S_STM07_IS($A1814,"9",DATE(M$4,12,31),"1")/1000000</f>
        <v>413.02402338000002</v>
      </c>
      <c r="N1814" s="3">
        <f>[1]!EM_S_STM07_IS($A1814,"61",DATE(M$4,12,31),"1")/1000000</f>
        <v>77.797712629999992</v>
      </c>
      <c r="O1814" s="6" t="str">
        <f t="shared" si="58"/>
        <v/>
      </c>
      <c r="P1814" s="6" t="str">
        <f t="shared" si="59"/>
        <v/>
      </c>
    </row>
    <row r="1815" spans="1:16" x14ac:dyDescent="0.25">
      <c r="A1815" s="5" t="s">
        <v>1809</v>
      </c>
      <c r="B1815" s="5" t="s">
        <v>4871</v>
      </c>
      <c r="C1815" s="3" t="e">
        <f>[1]!EM_S_STM07_IS($A1815,"9",DATE(C$4,12,31),"1")/1000000</f>
        <v>#VALUE!</v>
      </c>
      <c r="D1815" s="3" t="e">
        <f>[1]!EM_S_STM07_IS($A1815,"61",DATE(C$4,12,31),"1")/1000000</f>
        <v>#VALUE!</v>
      </c>
      <c r="E1815" s="3">
        <f>[1]!EM_S_STM07_IS($A1815,"9",DATE(E$4,12,31),"1")/1000000</f>
        <v>76.544881369999999</v>
      </c>
      <c r="F1815" s="3">
        <f>[1]!EM_S_STM07_IS($A1815,"61",DATE(E$4,12,31),"1")/1000000</f>
        <v>23.514364409999999</v>
      </c>
      <c r="G1815" s="3">
        <f>[1]!EM_S_STM07_IS($A1815,"9",DATE(G$4,12,31),"1")/1000000</f>
        <v>100.74724968000001</v>
      </c>
      <c r="H1815" s="3">
        <f>[1]!EM_S_STM07_IS($A1815,"61",DATE(G$4,12,31),"1")/1000000</f>
        <v>30.919139380000001</v>
      </c>
      <c r="I1815" s="3">
        <f>[1]!EM_S_STM07_IS($A1815,"9",DATE(I$4,12,31),"1")/1000000</f>
        <v>93.743645220000005</v>
      </c>
      <c r="J1815" s="3">
        <f>[1]!EM_S_STM07_IS($A1815,"61",DATE(I$4,12,31),"1")/1000000</f>
        <v>27.784064300000001</v>
      </c>
      <c r="K1815" s="3">
        <f>[1]!EM_S_STM07_IS($A1815,"9",DATE(K$4,12,31),"1")/1000000</f>
        <v>120.01193527</v>
      </c>
      <c r="L1815" s="3">
        <f>[1]!EM_S_STM07_IS($A1815,"61",DATE(K$4,12,31),"1")/1000000</f>
        <v>31.185311690000002</v>
      </c>
      <c r="M1815" s="3">
        <f>[1]!EM_S_STM07_IS($A1815,"9",DATE(M$4,12,31),"1")/1000000</f>
        <v>153.19753427000001</v>
      </c>
      <c r="N1815" s="3">
        <f>[1]!EM_S_STM07_IS($A1815,"61",DATE(M$4,12,31),"1")/1000000</f>
        <v>36.73197596</v>
      </c>
      <c r="O1815" s="6" t="str">
        <f t="shared" si="58"/>
        <v/>
      </c>
      <c r="P1815" s="6" t="str">
        <f t="shared" si="59"/>
        <v/>
      </c>
    </row>
    <row r="1816" spans="1:16" x14ac:dyDescent="0.25">
      <c r="A1816" s="5" t="s">
        <v>1810</v>
      </c>
      <c r="B1816" s="5" t="s">
        <v>4872</v>
      </c>
      <c r="C1816" s="3" t="e">
        <f>[1]!EM_S_STM07_IS($A1816,"9",DATE(C$4,12,31),"1")/1000000</f>
        <v>#VALUE!</v>
      </c>
      <c r="D1816" s="3" t="e">
        <f>[1]!EM_S_STM07_IS($A1816,"61",DATE(C$4,12,31),"1")/1000000</f>
        <v>#VALUE!</v>
      </c>
      <c r="E1816" s="3">
        <f>[1]!EM_S_STM07_IS($A1816,"9",DATE(E$4,12,31),"1")/1000000</f>
        <v>237.13523487000001</v>
      </c>
      <c r="F1816" s="3">
        <f>[1]!EM_S_STM07_IS($A1816,"61",DATE(E$4,12,31),"1")/1000000</f>
        <v>34.750335139999997</v>
      </c>
      <c r="G1816" s="3">
        <f>[1]!EM_S_STM07_IS($A1816,"9",DATE(G$4,12,31),"1")/1000000</f>
        <v>251.52895186000001</v>
      </c>
      <c r="H1816" s="3">
        <f>[1]!EM_S_STM07_IS($A1816,"61",DATE(G$4,12,31),"1")/1000000</f>
        <v>39.674332710000002</v>
      </c>
      <c r="I1816" s="3">
        <f>[1]!EM_S_STM07_IS($A1816,"9",DATE(I$4,12,31),"1")/1000000</f>
        <v>279.76542519999998</v>
      </c>
      <c r="J1816" s="3">
        <f>[1]!EM_S_STM07_IS($A1816,"61",DATE(I$4,12,31),"1")/1000000</f>
        <v>42.792384649999995</v>
      </c>
      <c r="K1816" s="3">
        <f>[1]!EM_S_STM07_IS($A1816,"9",DATE(K$4,12,31),"1")/1000000</f>
        <v>288.78454785000002</v>
      </c>
      <c r="L1816" s="3">
        <f>[1]!EM_S_STM07_IS($A1816,"61",DATE(K$4,12,31),"1")/1000000</f>
        <v>32.154123120000001</v>
      </c>
      <c r="M1816" s="3">
        <f>[1]!EM_S_STM07_IS($A1816,"9",DATE(M$4,12,31),"1")/1000000</f>
        <v>370.67816633000001</v>
      </c>
      <c r="N1816" s="3">
        <f>[1]!EM_S_STM07_IS($A1816,"61",DATE(M$4,12,31),"1")/1000000</f>
        <v>42.248315380000001</v>
      </c>
      <c r="O1816" s="6" t="str">
        <f t="shared" si="58"/>
        <v/>
      </c>
      <c r="P1816" s="6" t="str">
        <f t="shared" si="59"/>
        <v/>
      </c>
    </row>
    <row r="1817" spans="1:16" x14ac:dyDescent="0.25">
      <c r="A1817" s="5" t="s">
        <v>1811</v>
      </c>
      <c r="B1817" s="5" t="s">
        <v>4873</v>
      </c>
      <c r="C1817" s="3" t="e">
        <f>[1]!EM_S_STM07_IS($A1817,"9",DATE(C$4,12,31),"1")/1000000</f>
        <v>#VALUE!</v>
      </c>
      <c r="D1817" s="3" t="e">
        <f>[1]!EM_S_STM07_IS($A1817,"61",DATE(C$4,12,31),"1")/1000000</f>
        <v>#VALUE!</v>
      </c>
      <c r="E1817" s="3">
        <f>[1]!EM_S_STM07_IS($A1817,"9",DATE(E$4,12,31),"1")/1000000</f>
        <v>877.78867988000002</v>
      </c>
      <c r="F1817" s="3">
        <f>[1]!EM_S_STM07_IS($A1817,"61",DATE(E$4,12,31),"1")/1000000</f>
        <v>39.745565249999999</v>
      </c>
      <c r="G1817" s="3">
        <f>[1]!EM_S_STM07_IS($A1817,"9",DATE(G$4,12,31),"1")/1000000</f>
        <v>906.66273410000008</v>
      </c>
      <c r="H1817" s="3">
        <f>[1]!EM_S_STM07_IS($A1817,"61",DATE(G$4,12,31),"1")/1000000</f>
        <v>63.82849744</v>
      </c>
      <c r="I1817" s="3">
        <f>[1]!EM_S_STM07_IS($A1817,"9",DATE(I$4,12,31),"1")/1000000</f>
        <v>1143.4292891199998</v>
      </c>
      <c r="J1817" s="3">
        <f>[1]!EM_S_STM07_IS($A1817,"61",DATE(I$4,12,31),"1")/1000000</f>
        <v>89.809361690000003</v>
      </c>
      <c r="K1817" s="3">
        <f>[1]!EM_S_STM07_IS($A1817,"9",DATE(K$4,12,31),"1")/1000000</f>
        <v>1388.3399918299999</v>
      </c>
      <c r="L1817" s="3">
        <f>[1]!EM_S_STM07_IS($A1817,"61",DATE(K$4,12,31),"1")/1000000</f>
        <v>105.35438621999999</v>
      </c>
      <c r="M1817" s="3">
        <f>[1]!EM_S_STM07_IS($A1817,"9",DATE(M$4,12,31),"1")/1000000</f>
        <v>1720.5612374</v>
      </c>
      <c r="N1817" s="3">
        <f>[1]!EM_S_STM07_IS($A1817,"61",DATE(M$4,12,31),"1")/1000000</f>
        <v>135.89206030000003</v>
      </c>
      <c r="O1817" s="6" t="str">
        <f t="shared" si="58"/>
        <v/>
      </c>
      <c r="P1817" s="6" t="str">
        <f t="shared" si="59"/>
        <v/>
      </c>
    </row>
    <row r="1818" spans="1:16" x14ac:dyDescent="0.25">
      <c r="A1818" s="5" t="s">
        <v>1812</v>
      </c>
      <c r="B1818" s="5" t="s">
        <v>4874</v>
      </c>
      <c r="C1818" s="3" t="e">
        <f>[1]!EM_S_STM07_IS($A1818,"9",DATE(C$4,12,31),"1")/1000000</f>
        <v>#VALUE!</v>
      </c>
      <c r="D1818" s="3" t="e">
        <f>[1]!EM_S_STM07_IS($A1818,"61",DATE(C$4,12,31),"1")/1000000</f>
        <v>#VALUE!</v>
      </c>
      <c r="E1818" s="3">
        <f>[1]!EM_S_STM07_IS($A1818,"9",DATE(E$4,12,31),"1")/1000000</f>
        <v>344.37520000000001</v>
      </c>
      <c r="F1818" s="3">
        <f>[1]!EM_S_STM07_IS($A1818,"61",DATE(E$4,12,31),"1")/1000000</f>
        <v>81.632300000000001</v>
      </c>
      <c r="G1818" s="3">
        <f>[1]!EM_S_STM07_IS($A1818,"9",DATE(G$4,12,31),"1")/1000000</f>
        <v>658.37090000000001</v>
      </c>
      <c r="H1818" s="3">
        <f>[1]!EM_S_STM07_IS($A1818,"61",DATE(G$4,12,31),"1")/1000000</f>
        <v>104.0127</v>
      </c>
      <c r="I1818" s="3">
        <f>[1]!EM_S_STM07_IS($A1818,"9",DATE(I$4,12,31),"1")/1000000</f>
        <v>752.19661986999995</v>
      </c>
      <c r="J1818" s="3">
        <f>[1]!EM_S_STM07_IS($A1818,"61",DATE(I$4,12,31),"1")/1000000</f>
        <v>114.42557594</v>
      </c>
      <c r="K1818" s="3">
        <f>[1]!EM_S_STM07_IS($A1818,"9",DATE(K$4,12,31),"1")/1000000</f>
        <v>863.97450000000003</v>
      </c>
      <c r="L1818" s="3">
        <f>[1]!EM_S_STM07_IS($A1818,"61",DATE(K$4,12,31),"1")/1000000</f>
        <v>82.103300000000004</v>
      </c>
      <c r="M1818" s="3">
        <f>[1]!EM_S_STM07_IS($A1818,"9",DATE(M$4,12,31),"1")/1000000</f>
        <v>1437.2680661300001</v>
      </c>
      <c r="N1818" s="3">
        <f>[1]!EM_S_STM07_IS($A1818,"61",DATE(M$4,12,31),"1")/1000000</f>
        <v>107.07104229000001</v>
      </c>
      <c r="O1818" s="6" t="str">
        <f t="shared" si="58"/>
        <v/>
      </c>
      <c r="P1818" s="6" t="str">
        <f t="shared" si="59"/>
        <v/>
      </c>
    </row>
    <row r="1819" spans="1:16" x14ac:dyDescent="0.25">
      <c r="A1819" s="5" t="s">
        <v>1813</v>
      </c>
      <c r="B1819" s="5" t="s">
        <v>4875</v>
      </c>
      <c r="C1819" s="3" t="e">
        <f>[1]!EM_S_STM07_IS($A1819,"9",DATE(C$4,12,31),"1")/1000000</f>
        <v>#VALUE!</v>
      </c>
      <c r="D1819" s="3" t="e">
        <f>[1]!EM_S_STM07_IS($A1819,"61",DATE(C$4,12,31),"1")/1000000</f>
        <v>#VALUE!</v>
      </c>
      <c r="E1819" s="3">
        <f>[1]!EM_S_STM07_IS($A1819,"9",DATE(E$4,12,31),"1")/1000000</f>
        <v>194.98281315</v>
      </c>
      <c r="F1819" s="3">
        <f>[1]!EM_S_STM07_IS($A1819,"61",DATE(E$4,12,31),"1")/1000000</f>
        <v>75.762073299999997</v>
      </c>
      <c r="G1819" s="3">
        <f>[1]!EM_S_STM07_IS($A1819,"9",DATE(G$4,12,31),"1")/1000000</f>
        <v>250.62061908999999</v>
      </c>
      <c r="H1819" s="3">
        <f>[1]!EM_S_STM07_IS($A1819,"61",DATE(G$4,12,31),"1")/1000000</f>
        <v>100.02428906999999</v>
      </c>
      <c r="I1819" s="3">
        <f>[1]!EM_S_STM07_IS($A1819,"9",DATE(I$4,12,31),"1")/1000000</f>
        <v>303.58759273999999</v>
      </c>
      <c r="J1819" s="3">
        <f>[1]!EM_S_STM07_IS($A1819,"61",DATE(I$4,12,31),"1")/1000000</f>
        <v>126.78455325</v>
      </c>
      <c r="K1819" s="3">
        <f>[1]!EM_S_STM07_IS($A1819,"9",DATE(K$4,12,31),"1")/1000000</f>
        <v>370.93754904000002</v>
      </c>
      <c r="L1819" s="3">
        <f>[1]!EM_S_STM07_IS($A1819,"61",DATE(K$4,12,31),"1")/1000000</f>
        <v>160.04819513999999</v>
      </c>
      <c r="M1819" s="3">
        <f>[1]!EM_S_STM07_IS($A1819,"9",DATE(M$4,12,31),"1")/1000000</f>
        <v>508.90517683999997</v>
      </c>
      <c r="N1819" s="3">
        <f>[1]!EM_S_STM07_IS($A1819,"61",DATE(M$4,12,31),"1")/1000000</f>
        <v>200.44103405999999</v>
      </c>
      <c r="O1819" s="6" t="str">
        <f t="shared" si="58"/>
        <v/>
      </c>
      <c r="P1819" s="6" t="str">
        <f t="shared" si="59"/>
        <v/>
      </c>
    </row>
    <row r="1820" spans="1:16" x14ac:dyDescent="0.25">
      <c r="A1820" s="5" t="s">
        <v>1814</v>
      </c>
      <c r="B1820" s="5" t="s">
        <v>4876</v>
      </c>
      <c r="C1820" s="3" t="e">
        <f>[1]!EM_S_STM07_IS($A1820,"9",DATE(C$4,12,31),"1")/1000000</f>
        <v>#VALUE!</v>
      </c>
      <c r="D1820" s="3" t="e">
        <f>[1]!EM_S_STM07_IS($A1820,"61",DATE(C$4,12,31),"1")/1000000</f>
        <v>#VALUE!</v>
      </c>
      <c r="E1820" s="3">
        <f>[1]!EM_S_STM07_IS($A1820,"9",DATE(E$4,12,31),"1")/1000000</f>
        <v>99.647650540000001</v>
      </c>
      <c r="F1820" s="3">
        <f>[1]!EM_S_STM07_IS($A1820,"61",DATE(E$4,12,31),"1")/1000000</f>
        <v>30.410525670000002</v>
      </c>
      <c r="G1820" s="3">
        <f>[1]!EM_S_STM07_IS($A1820,"9",DATE(G$4,12,31),"1")/1000000</f>
        <v>124.09592209</v>
      </c>
      <c r="H1820" s="3">
        <f>[1]!EM_S_STM07_IS($A1820,"61",DATE(G$4,12,31),"1")/1000000</f>
        <v>33.697868909999997</v>
      </c>
      <c r="I1820" s="3">
        <f>[1]!EM_S_STM07_IS($A1820,"9",DATE(I$4,12,31),"1")/1000000</f>
        <v>129.54129008000001</v>
      </c>
      <c r="J1820" s="3">
        <f>[1]!EM_S_STM07_IS($A1820,"61",DATE(I$4,12,31),"1")/1000000</f>
        <v>37.635660860000002</v>
      </c>
      <c r="K1820" s="3">
        <f>[1]!EM_S_STM07_IS($A1820,"9",DATE(K$4,12,31),"1")/1000000</f>
        <v>133.97583473999998</v>
      </c>
      <c r="L1820" s="3">
        <f>[1]!EM_S_STM07_IS($A1820,"61",DATE(K$4,12,31),"1")/1000000</f>
        <v>37.74265046</v>
      </c>
      <c r="M1820" s="3">
        <f>[1]!EM_S_STM07_IS($A1820,"9",DATE(M$4,12,31),"1")/1000000</f>
        <v>121.64966894</v>
      </c>
      <c r="N1820" s="3">
        <f>[1]!EM_S_STM07_IS($A1820,"61",DATE(M$4,12,31),"1")/1000000</f>
        <v>37.989817590000001</v>
      </c>
      <c r="O1820" s="6" t="str">
        <f t="shared" si="58"/>
        <v/>
      </c>
      <c r="P1820" s="6" t="str">
        <f t="shared" si="59"/>
        <v/>
      </c>
    </row>
    <row r="1821" spans="1:16" x14ac:dyDescent="0.25">
      <c r="A1821" s="5" t="s">
        <v>1815</v>
      </c>
      <c r="B1821" s="5" t="s">
        <v>4877</v>
      </c>
      <c r="C1821" s="3" t="e">
        <f>[1]!EM_S_STM07_IS($A1821,"9",DATE(C$4,12,31),"1")/1000000</f>
        <v>#VALUE!</v>
      </c>
      <c r="D1821" s="3" t="e">
        <f>[1]!EM_S_STM07_IS($A1821,"61",DATE(C$4,12,31),"1")/1000000</f>
        <v>#VALUE!</v>
      </c>
      <c r="E1821" s="3">
        <f>[1]!EM_S_STM07_IS($A1821,"9",DATE(E$4,12,31),"1")/1000000</f>
        <v>123.68608686</v>
      </c>
      <c r="F1821" s="3">
        <f>[1]!EM_S_STM07_IS($A1821,"61",DATE(E$4,12,31),"1")/1000000</f>
        <v>38.080767659999999</v>
      </c>
      <c r="G1821" s="3">
        <f>[1]!EM_S_STM07_IS($A1821,"9",DATE(G$4,12,31),"1")/1000000</f>
        <v>160.24969605000001</v>
      </c>
      <c r="H1821" s="3">
        <f>[1]!EM_S_STM07_IS($A1821,"61",DATE(G$4,12,31),"1")/1000000</f>
        <v>39.941704299999998</v>
      </c>
      <c r="I1821" s="3">
        <f>[1]!EM_S_STM07_IS($A1821,"9",DATE(I$4,12,31),"1")/1000000</f>
        <v>201.39150918000001</v>
      </c>
      <c r="J1821" s="3">
        <f>[1]!EM_S_STM07_IS($A1821,"61",DATE(I$4,12,31),"1")/1000000</f>
        <v>45.870845989999999</v>
      </c>
      <c r="K1821" s="3">
        <f>[1]!EM_S_STM07_IS($A1821,"9",DATE(K$4,12,31),"1")/1000000</f>
        <v>216.38182681000001</v>
      </c>
      <c r="L1821" s="3">
        <f>[1]!EM_S_STM07_IS($A1821,"61",DATE(K$4,12,31),"1")/1000000</f>
        <v>47.229070409999999</v>
      </c>
      <c r="M1821" s="3">
        <f>[1]!EM_S_STM07_IS($A1821,"9",DATE(M$4,12,31),"1")/1000000</f>
        <v>272.59741100000002</v>
      </c>
      <c r="N1821" s="3">
        <f>[1]!EM_S_STM07_IS($A1821,"61",DATE(M$4,12,31),"1")/1000000</f>
        <v>59.494650649999997</v>
      </c>
      <c r="O1821" s="6" t="str">
        <f t="shared" si="58"/>
        <v/>
      </c>
      <c r="P1821" s="6" t="str">
        <f t="shared" si="59"/>
        <v/>
      </c>
    </row>
    <row r="1822" spans="1:16" x14ac:dyDescent="0.25">
      <c r="A1822" s="5" t="s">
        <v>1816</v>
      </c>
      <c r="B1822" s="5" t="s">
        <v>4878</v>
      </c>
      <c r="C1822" s="3">
        <f>[1]!EM_S_STM07_IS($A1822,"9",DATE(C$4,12,31),"1")/1000000</f>
        <v>203.00766268999999</v>
      </c>
      <c r="D1822" s="3">
        <f>[1]!EM_S_STM07_IS($A1822,"61",DATE(C$4,12,31),"1")/1000000</f>
        <v>44.654684159999995</v>
      </c>
      <c r="E1822" s="3">
        <f>[1]!EM_S_STM07_IS($A1822,"9",DATE(E$4,12,31),"1")/1000000</f>
        <v>301.23023222</v>
      </c>
      <c r="F1822" s="3">
        <f>[1]!EM_S_STM07_IS($A1822,"61",DATE(E$4,12,31),"1")/1000000</f>
        <v>51.593386969999997</v>
      </c>
      <c r="G1822" s="3">
        <f>[1]!EM_S_STM07_IS($A1822,"9",DATE(G$4,12,31),"1")/1000000</f>
        <v>312.32603575999997</v>
      </c>
      <c r="H1822" s="3">
        <f>[1]!EM_S_STM07_IS($A1822,"61",DATE(G$4,12,31),"1")/1000000</f>
        <v>55.478524469999996</v>
      </c>
      <c r="I1822" s="3">
        <f>[1]!EM_S_STM07_IS($A1822,"9",DATE(I$4,12,31),"1")/1000000</f>
        <v>328.35126958999996</v>
      </c>
      <c r="J1822" s="3">
        <f>[1]!EM_S_STM07_IS($A1822,"61",DATE(I$4,12,31),"1")/1000000</f>
        <v>58.741393889999998</v>
      </c>
      <c r="K1822" s="3">
        <f>[1]!EM_S_STM07_IS($A1822,"9",DATE(K$4,12,31),"1")/1000000</f>
        <v>491.91448002999999</v>
      </c>
      <c r="L1822" s="3">
        <f>[1]!EM_S_STM07_IS($A1822,"61",DATE(K$4,12,31),"1")/1000000</f>
        <v>73.826039989999998</v>
      </c>
      <c r="M1822" s="3">
        <f>[1]!EM_S_STM07_IS($A1822,"9",DATE(M$4,12,31),"1")/1000000</f>
        <v>507.24247042000002</v>
      </c>
      <c r="N1822" s="3">
        <f>[1]!EM_S_STM07_IS($A1822,"61",DATE(M$4,12,31),"1")/1000000</f>
        <v>62.302752069999997</v>
      </c>
      <c r="O1822" s="6">
        <f t="shared" si="58"/>
        <v>0.20099344102366823</v>
      </c>
      <c r="P1822" s="6">
        <f t="shared" si="59"/>
        <v>6.8877762320212588E-2</v>
      </c>
    </row>
    <row r="1823" spans="1:16" x14ac:dyDescent="0.25">
      <c r="A1823" s="5" t="s">
        <v>1817</v>
      </c>
      <c r="B1823" s="5" t="s">
        <v>4879</v>
      </c>
      <c r="C1823" s="3" t="e">
        <f>[1]!EM_S_STM07_IS($A1823,"9",DATE(C$4,12,31),"1")/1000000</f>
        <v>#VALUE!</v>
      </c>
      <c r="D1823" s="3" t="e">
        <f>[1]!EM_S_STM07_IS($A1823,"61",DATE(C$4,12,31),"1")/1000000</f>
        <v>#VALUE!</v>
      </c>
      <c r="E1823" s="3">
        <f>[1]!EM_S_STM07_IS($A1823,"9",DATE(E$4,12,31),"1")/1000000</f>
        <v>218.41300794</v>
      </c>
      <c r="F1823" s="3">
        <f>[1]!EM_S_STM07_IS($A1823,"61",DATE(E$4,12,31),"1")/1000000</f>
        <v>115.04507738</v>
      </c>
      <c r="G1823" s="3">
        <f>[1]!EM_S_STM07_IS($A1823,"9",DATE(G$4,12,31),"1")/1000000</f>
        <v>252.42425297999998</v>
      </c>
      <c r="H1823" s="3">
        <f>[1]!EM_S_STM07_IS($A1823,"61",DATE(G$4,12,31),"1")/1000000</f>
        <v>129.79819860999999</v>
      </c>
      <c r="I1823" s="3">
        <f>[1]!EM_S_STM07_IS($A1823,"9",DATE(I$4,12,31),"1")/1000000</f>
        <v>272.25723061000002</v>
      </c>
      <c r="J1823" s="3">
        <f>[1]!EM_S_STM07_IS($A1823,"61",DATE(I$4,12,31),"1")/1000000</f>
        <v>126.64201994</v>
      </c>
      <c r="K1823" s="3">
        <f>[1]!EM_S_STM07_IS($A1823,"9",DATE(K$4,12,31),"1")/1000000</f>
        <v>360.00845530000004</v>
      </c>
      <c r="L1823" s="3">
        <f>[1]!EM_S_STM07_IS($A1823,"61",DATE(K$4,12,31),"1")/1000000</f>
        <v>157.60507958000002</v>
      </c>
      <c r="M1823" s="3">
        <f>[1]!EM_S_STM07_IS($A1823,"9",DATE(M$4,12,31),"1")/1000000</f>
        <v>369.88220307</v>
      </c>
      <c r="N1823" s="3">
        <f>[1]!EM_S_STM07_IS($A1823,"61",DATE(M$4,12,31),"1")/1000000</f>
        <v>171.54915796</v>
      </c>
      <c r="O1823" s="6" t="str">
        <f t="shared" si="58"/>
        <v/>
      </c>
      <c r="P1823" s="6" t="str">
        <f t="shared" si="59"/>
        <v/>
      </c>
    </row>
    <row r="1824" spans="1:16" x14ac:dyDescent="0.25">
      <c r="A1824" s="5" t="s">
        <v>1818</v>
      </c>
      <c r="B1824" s="5" t="s">
        <v>4880</v>
      </c>
      <c r="C1824" s="3" t="e">
        <f>[1]!EM_S_STM07_IS($A1824,"9",DATE(C$4,12,31),"1")/1000000</f>
        <v>#VALUE!</v>
      </c>
      <c r="D1824" s="3" t="e">
        <f>[1]!EM_S_STM07_IS($A1824,"61",DATE(C$4,12,31),"1")/1000000</f>
        <v>#VALUE!</v>
      </c>
      <c r="E1824" s="3">
        <f>[1]!EM_S_STM07_IS($A1824,"9",DATE(E$4,12,31),"1")/1000000</f>
        <v>133.36595903</v>
      </c>
      <c r="F1824" s="3">
        <f>[1]!EM_S_STM07_IS($A1824,"61",DATE(E$4,12,31),"1")/1000000</f>
        <v>13.89707248</v>
      </c>
      <c r="G1824" s="3">
        <f>[1]!EM_S_STM07_IS($A1824,"9",DATE(G$4,12,31),"1")/1000000</f>
        <v>212.67648503000001</v>
      </c>
      <c r="H1824" s="3">
        <f>[1]!EM_S_STM07_IS($A1824,"61",DATE(G$4,12,31),"1")/1000000</f>
        <v>25.255874550000001</v>
      </c>
      <c r="I1824" s="3">
        <f>[1]!EM_S_STM07_IS($A1824,"9",DATE(I$4,12,31),"1")/1000000</f>
        <v>274.88969143999998</v>
      </c>
      <c r="J1824" s="3">
        <f>[1]!EM_S_STM07_IS($A1824,"61",DATE(I$4,12,31),"1")/1000000</f>
        <v>40.912088990000001</v>
      </c>
      <c r="K1824" s="3">
        <f>[1]!EM_S_STM07_IS($A1824,"9",DATE(K$4,12,31),"1")/1000000</f>
        <v>301.57528654000004</v>
      </c>
      <c r="L1824" s="3">
        <f>[1]!EM_S_STM07_IS($A1824,"61",DATE(K$4,12,31),"1")/1000000</f>
        <v>60.424350090000004</v>
      </c>
      <c r="M1824" s="3">
        <f>[1]!EM_S_STM07_IS($A1824,"9",DATE(M$4,12,31),"1")/1000000</f>
        <v>277.36087591</v>
      </c>
      <c r="N1824" s="3">
        <f>[1]!EM_S_STM07_IS($A1824,"61",DATE(M$4,12,31),"1")/1000000</f>
        <v>60.677164920000003</v>
      </c>
      <c r="O1824" s="6" t="str">
        <f t="shared" si="58"/>
        <v/>
      </c>
      <c r="P1824" s="6" t="str">
        <f t="shared" si="59"/>
        <v/>
      </c>
    </row>
    <row r="1825" spans="1:16" x14ac:dyDescent="0.25">
      <c r="A1825" s="5" t="s">
        <v>1819</v>
      </c>
      <c r="B1825" s="5" t="s">
        <v>4881</v>
      </c>
      <c r="C1825" s="3" t="e">
        <f>[1]!EM_S_STM07_IS($A1825,"9",DATE(C$4,12,31),"1")/1000000</f>
        <v>#VALUE!</v>
      </c>
      <c r="D1825" s="3" t="e">
        <f>[1]!EM_S_STM07_IS($A1825,"61",DATE(C$4,12,31),"1")/1000000</f>
        <v>#VALUE!</v>
      </c>
      <c r="E1825" s="3">
        <f>[1]!EM_S_STM07_IS($A1825,"9",DATE(E$4,12,31),"1")/1000000</f>
        <v>212.84597094999998</v>
      </c>
      <c r="F1825" s="3">
        <f>[1]!EM_S_STM07_IS($A1825,"61",DATE(E$4,12,31),"1")/1000000</f>
        <v>28.55117898</v>
      </c>
      <c r="G1825" s="3">
        <f>[1]!EM_S_STM07_IS($A1825,"9",DATE(G$4,12,31),"1")/1000000</f>
        <v>237.871431</v>
      </c>
      <c r="H1825" s="3">
        <f>[1]!EM_S_STM07_IS($A1825,"61",DATE(G$4,12,31),"1")/1000000</f>
        <v>32.634960239999998</v>
      </c>
      <c r="I1825" s="3">
        <f>[1]!EM_S_STM07_IS($A1825,"9",DATE(I$4,12,31),"1")/1000000</f>
        <v>267.05801412</v>
      </c>
      <c r="J1825" s="3">
        <f>[1]!EM_S_STM07_IS($A1825,"61",DATE(I$4,12,31),"1")/1000000</f>
        <v>34.243588590000002</v>
      </c>
      <c r="K1825" s="3">
        <f>[1]!EM_S_STM07_IS($A1825,"9",DATE(K$4,12,31),"1")/1000000</f>
        <v>270.41596879000002</v>
      </c>
      <c r="L1825" s="3">
        <f>[1]!EM_S_STM07_IS($A1825,"61",DATE(K$4,12,31),"1")/1000000</f>
        <v>40.174533579999995</v>
      </c>
      <c r="M1825" s="3">
        <f>[1]!EM_S_STM07_IS($A1825,"9",DATE(M$4,12,31),"1")/1000000</f>
        <v>275.06321661000004</v>
      </c>
      <c r="N1825" s="3">
        <f>[1]!EM_S_STM07_IS($A1825,"61",DATE(M$4,12,31),"1")/1000000</f>
        <v>48.091850799999996</v>
      </c>
      <c r="O1825" s="6" t="str">
        <f t="shared" si="58"/>
        <v/>
      </c>
      <c r="P1825" s="6" t="str">
        <f t="shared" si="59"/>
        <v/>
      </c>
    </row>
    <row r="1826" spans="1:16" x14ac:dyDescent="0.25">
      <c r="A1826" s="5" t="s">
        <v>1820</v>
      </c>
      <c r="B1826" s="5" t="s">
        <v>4882</v>
      </c>
      <c r="C1826" s="3" t="e">
        <f>[1]!EM_S_STM07_IS($A1826,"9",DATE(C$4,12,31),"1")/1000000</f>
        <v>#VALUE!</v>
      </c>
      <c r="D1826" s="3" t="e">
        <f>[1]!EM_S_STM07_IS($A1826,"61",DATE(C$4,12,31),"1")/1000000</f>
        <v>#VALUE!</v>
      </c>
      <c r="E1826" s="3">
        <f>[1]!EM_S_STM07_IS($A1826,"9",DATE(E$4,12,31),"1")/1000000</f>
        <v>172.48265796000001</v>
      </c>
      <c r="F1826" s="3">
        <f>[1]!EM_S_STM07_IS($A1826,"61",DATE(E$4,12,31),"1")/1000000</f>
        <v>22.431781010000002</v>
      </c>
      <c r="G1826" s="3">
        <f>[1]!EM_S_STM07_IS($A1826,"9",DATE(G$4,12,31),"1")/1000000</f>
        <v>211.80015875000001</v>
      </c>
      <c r="H1826" s="3">
        <f>[1]!EM_S_STM07_IS($A1826,"61",DATE(G$4,12,31),"1")/1000000</f>
        <v>29.192578170000001</v>
      </c>
      <c r="I1826" s="3">
        <f>[1]!EM_S_STM07_IS($A1826,"9",DATE(I$4,12,31),"1")/1000000</f>
        <v>284.75571329000002</v>
      </c>
      <c r="J1826" s="3">
        <f>[1]!EM_S_STM07_IS($A1826,"61",DATE(I$4,12,31),"1")/1000000</f>
        <v>40.508254619999995</v>
      </c>
      <c r="K1826" s="3">
        <f>[1]!EM_S_STM07_IS($A1826,"9",DATE(K$4,12,31),"1")/1000000</f>
        <v>312.57353976000002</v>
      </c>
      <c r="L1826" s="3">
        <f>[1]!EM_S_STM07_IS($A1826,"61",DATE(K$4,12,31),"1")/1000000</f>
        <v>42.683695139999998</v>
      </c>
      <c r="M1826" s="3">
        <f>[1]!EM_S_STM07_IS($A1826,"9",DATE(M$4,12,31),"1")/1000000</f>
        <v>353.68557900000002</v>
      </c>
      <c r="N1826" s="3">
        <f>[1]!EM_S_STM07_IS($A1826,"61",DATE(M$4,12,31),"1")/1000000</f>
        <v>47.504135240000004</v>
      </c>
      <c r="O1826" s="6" t="str">
        <f t="shared" si="58"/>
        <v/>
      </c>
      <c r="P1826" s="6" t="str">
        <f t="shared" si="59"/>
        <v/>
      </c>
    </row>
    <row r="1827" spans="1:16" x14ac:dyDescent="0.25">
      <c r="A1827" s="5" t="s">
        <v>1821</v>
      </c>
      <c r="B1827" s="5" t="s">
        <v>4883</v>
      </c>
      <c r="C1827" s="3" t="e">
        <f>[1]!EM_S_STM07_IS($A1827,"9",DATE(C$4,12,31),"1")/1000000</f>
        <v>#VALUE!</v>
      </c>
      <c r="D1827" s="3" t="e">
        <f>[1]!EM_S_STM07_IS($A1827,"61",DATE(C$4,12,31),"1")/1000000</f>
        <v>#VALUE!</v>
      </c>
      <c r="E1827" s="3">
        <f>[1]!EM_S_STM07_IS($A1827,"9",DATE(E$4,12,31),"1")/1000000</f>
        <v>180.15988425999998</v>
      </c>
      <c r="F1827" s="3">
        <f>[1]!EM_S_STM07_IS($A1827,"61",DATE(E$4,12,31),"1")/1000000</f>
        <v>20.430889269999998</v>
      </c>
      <c r="G1827" s="3">
        <f>[1]!EM_S_STM07_IS($A1827,"9",DATE(G$4,12,31),"1")/1000000</f>
        <v>244.63451279</v>
      </c>
      <c r="H1827" s="3">
        <f>[1]!EM_S_STM07_IS($A1827,"61",DATE(G$4,12,31),"1")/1000000</f>
        <v>37.793506139999998</v>
      </c>
      <c r="I1827" s="3">
        <f>[1]!EM_S_STM07_IS($A1827,"9",DATE(I$4,12,31),"1")/1000000</f>
        <v>269.68705355000003</v>
      </c>
      <c r="J1827" s="3">
        <f>[1]!EM_S_STM07_IS($A1827,"61",DATE(I$4,12,31),"1")/1000000</f>
        <v>48.830419110000001</v>
      </c>
      <c r="K1827" s="3">
        <f>[1]!EM_S_STM07_IS($A1827,"9",DATE(K$4,12,31),"1")/1000000</f>
        <v>268.47026429000005</v>
      </c>
      <c r="L1827" s="3">
        <f>[1]!EM_S_STM07_IS($A1827,"61",DATE(K$4,12,31),"1")/1000000</f>
        <v>40.164838240000002</v>
      </c>
      <c r="M1827" s="3">
        <f>[1]!EM_S_STM07_IS($A1827,"9",DATE(M$4,12,31),"1")/1000000</f>
        <v>250.37130875999998</v>
      </c>
      <c r="N1827" s="3">
        <f>[1]!EM_S_STM07_IS($A1827,"61",DATE(M$4,12,31),"1")/1000000</f>
        <v>41.585797469999996</v>
      </c>
      <c r="O1827" s="6" t="str">
        <f t="shared" si="58"/>
        <v/>
      </c>
      <c r="P1827" s="6" t="str">
        <f t="shared" si="59"/>
        <v/>
      </c>
    </row>
    <row r="1828" spans="1:16" x14ac:dyDescent="0.25">
      <c r="A1828" s="5" t="s">
        <v>1822</v>
      </c>
      <c r="B1828" s="5" t="s">
        <v>4884</v>
      </c>
      <c r="C1828" s="3" t="e">
        <f>[1]!EM_S_STM07_IS($A1828,"9",DATE(C$4,12,31),"1")/1000000</f>
        <v>#VALUE!</v>
      </c>
      <c r="D1828" s="3" t="e">
        <f>[1]!EM_S_STM07_IS($A1828,"61",DATE(C$4,12,31),"1")/1000000</f>
        <v>#VALUE!</v>
      </c>
      <c r="E1828" s="3">
        <f>[1]!EM_S_STM07_IS($A1828,"9",DATE(E$4,12,31),"1")/1000000</f>
        <v>542.94929525999999</v>
      </c>
      <c r="F1828" s="3">
        <f>[1]!EM_S_STM07_IS($A1828,"61",DATE(E$4,12,31),"1")/1000000</f>
        <v>20.280879649999999</v>
      </c>
      <c r="G1828" s="3">
        <f>[1]!EM_S_STM07_IS($A1828,"9",DATE(G$4,12,31),"1")/1000000</f>
        <v>595.37928737000004</v>
      </c>
      <c r="H1828" s="3">
        <f>[1]!EM_S_STM07_IS($A1828,"61",DATE(G$4,12,31),"1")/1000000</f>
        <v>31.79517491</v>
      </c>
      <c r="I1828" s="3">
        <f>[1]!EM_S_STM07_IS($A1828,"9",DATE(I$4,12,31),"1")/1000000</f>
        <v>802.02226639000003</v>
      </c>
      <c r="J1828" s="3">
        <f>[1]!EM_S_STM07_IS($A1828,"61",DATE(I$4,12,31),"1")/1000000</f>
        <v>40.435927409999998</v>
      </c>
      <c r="K1828" s="3">
        <f>[1]!EM_S_STM07_IS($A1828,"9",DATE(K$4,12,31),"1")/1000000</f>
        <v>824.37094478999995</v>
      </c>
      <c r="L1828" s="3">
        <f>[1]!EM_S_STM07_IS($A1828,"61",DATE(K$4,12,31),"1")/1000000</f>
        <v>40.715356899999996</v>
      </c>
      <c r="M1828" s="3">
        <f>[1]!EM_S_STM07_IS($A1828,"9",DATE(M$4,12,31),"1")/1000000</f>
        <v>857.01656476999995</v>
      </c>
      <c r="N1828" s="3">
        <f>[1]!EM_S_STM07_IS($A1828,"61",DATE(M$4,12,31),"1")/1000000</f>
        <v>42.241928259999995</v>
      </c>
      <c r="O1828" s="6" t="str">
        <f t="shared" si="58"/>
        <v/>
      </c>
      <c r="P1828" s="6" t="str">
        <f t="shared" si="59"/>
        <v/>
      </c>
    </row>
    <row r="1829" spans="1:16" x14ac:dyDescent="0.25">
      <c r="A1829" s="5" t="s">
        <v>1823</v>
      </c>
      <c r="B1829" s="5" t="s">
        <v>4885</v>
      </c>
      <c r="C1829" s="3" t="e">
        <f>[1]!EM_S_STM07_IS($A1829,"9",DATE(C$4,12,31),"1")/1000000</f>
        <v>#VALUE!</v>
      </c>
      <c r="D1829" s="3" t="e">
        <f>[1]!EM_S_STM07_IS($A1829,"61",DATE(C$4,12,31),"1")/1000000</f>
        <v>#VALUE!</v>
      </c>
      <c r="E1829" s="3">
        <f>[1]!EM_S_STM07_IS($A1829,"9",DATE(E$4,12,31),"1")/1000000</f>
        <v>279.36109329999999</v>
      </c>
      <c r="F1829" s="3">
        <f>[1]!EM_S_STM07_IS($A1829,"61",DATE(E$4,12,31),"1")/1000000</f>
        <v>29.510381280000001</v>
      </c>
      <c r="G1829" s="3">
        <f>[1]!EM_S_STM07_IS($A1829,"9",DATE(G$4,12,31),"1")/1000000</f>
        <v>324.34094799000002</v>
      </c>
      <c r="H1829" s="3">
        <f>[1]!EM_S_STM07_IS($A1829,"61",DATE(G$4,12,31),"1")/1000000</f>
        <v>32.520594269999997</v>
      </c>
      <c r="I1829" s="3">
        <f>[1]!EM_S_STM07_IS($A1829,"9",DATE(I$4,12,31),"1")/1000000</f>
        <v>403.05598941000005</v>
      </c>
      <c r="J1829" s="3">
        <f>[1]!EM_S_STM07_IS($A1829,"61",DATE(I$4,12,31),"1")/1000000</f>
        <v>28.88248935</v>
      </c>
      <c r="K1829" s="3">
        <f>[1]!EM_S_STM07_IS($A1829,"9",DATE(K$4,12,31),"1")/1000000</f>
        <v>375.19417518</v>
      </c>
      <c r="L1829" s="3">
        <f>[1]!EM_S_STM07_IS($A1829,"61",DATE(K$4,12,31),"1")/1000000</f>
        <v>21.993123420000003</v>
      </c>
      <c r="M1829" s="3">
        <f>[1]!EM_S_STM07_IS($A1829,"9",DATE(M$4,12,31),"1")/1000000</f>
        <v>373.47996775999997</v>
      </c>
      <c r="N1829" s="3">
        <f>[1]!EM_S_STM07_IS($A1829,"61",DATE(M$4,12,31),"1")/1000000</f>
        <v>26.551418179999999</v>
      </c>
      <c r="O1829" s="6" t="str">
        <f t="shared" si="58"/>
        <v/>
      </c>
      <c r="P1829" s="6" t="str">
        <f t="shared" si="59"/>
        <v/>
      </c>
    </row>
    <row r="1830" spans="1:16" x14ac:dyDescent="0.25">
      <c r="A1830" s="5" t="s">
        <v>1824</v>
      </c>
      <c r="B1830" s="5" t="s">
        <v>4886</v>
      </c>
      <c r="C1830" s="3" t="e">
        <f>[1]!EM_S_STM07_IS($A1830,"9",DATE(C$4,12,31),"1")/1000000</f>
        <v>#VALUE!</v>
      </c>
      <c r="D1830" s="3" t="e">
        <f>[1]!EM_S_STM07_IS($A1830,"61",DATE(C$4,12,31),"1")/1000000</f>
        <v>#VALUE!</v>
      </c>
      <c r="E1830" s="3">
        <f>[1]!EM_S_STM07_IS($A1830,"9",DATE(E$4,12,31),"1")/1000000</f>
        <v>156.0676</v>
      </c>
      <c r="F1830" s="3">
        <f>[1]!EM_S_STM07_IS($A1830,"61",DATE(E$4,12,31),"1")/1000000</f>
        <v>29.545999999999999</v>
      </c>
      <c r="G1830" s="3">
        <f>[1]!EM_S_STM07_IS($A1830,"9",DATE(G$4,12,31),"1")/1000000</f>
        <v>202.25890000000001</v>
      </c>
      <c r="H1830" s="3">
        <f>[1]!EM_S_STM07_IS($A1830,"61",DATE(G$4,12,31),"1")/1000000</f>
        <v>46.054499999999997</v>
      </c>
      <c r="I1830" s="3">
        <f>[1]!EM_S_STM07_IS($A1830,"9",DATE(I$4,12,31),"1")/1000000</f>
        <v>367.14589999999998</v>
      </c>
      <c r="J1830" s="3">
        <f>[1]!EM_S_STM07_IS($A1830,"61",DATE(I$4,12,31),"1")/1000000</f>
        <v>61.213500000000003</v>
      </c>
      <c r="K1830" s="3">
        <f>[1]!EM_S_STM07_IS($A1830,"9",DATE(K$4,12,31),"1")/1000000</f>
        <v>511.3014</v>
      </c>
      <c r="L1830" s="3">
        <f>[1]!EM_S_STM07_IS($A1830,"61",DATE(K$4,12,31),"1")/1000000</f>
        <v>70.593699999999998</v>
      </c>
      <c r="M1830" s="3">
        <f>[1]!EM_S_STM07_IS($A1830,"9",DATE(M$4,12,31),"1")/1000000</f>
        <v>454.29891407999997</v>
      </c>
      <c r="N1830" s="3">
        <f>[1]!EM_S_STM07_IS($A1830,"61",DATE(M$4,12,31),"1")/1000000</f>
        <v>60.729821659999999</v>
      </c>
      <c r="O1830" s="6" t="str">
        <f t="shared" si="58"/>
        <v/>
      </c>
      <c r="P1830" s="6" t="str">
        <f t="shared" si="59"/>
        <v/>
      </c>
    </row>
    <row r="1831" spans="1:16" x14ac:dyDescent="0.25">
      <c r="A1831" s="5" t="s">
        <v>1825</v>
      </c>
      <c r="B1831" s="5" t="s">
        <v>4887</v>
      </c>
      <c r="C1831" s="3" t="e">
        <f>[1]!EM_S_STM07_IS($A1831,"9",DATE(C$4,12,31),"1")/1000000</f>
        <v>#VALUE!</v>
      </c>
      <c r="D1831" s="3" t="e">
        <f>[1]!EM_S_STM07_IS($A1831,"61",DATE(C$4,12,31),"1")/1000000</f>
        <v>#VALUE!</v>
      </c>
      <c r="E1831" s="3">
        <f>[1]!EM_S_STM07_IS($A1831,"9",DATE(E$4,12,31),"1")/1000000</f>
        <v>548.03868905999991</v>
      </c>
      <c r="F1831" s="3">
        <f>[1]!EM_S_STM07_IS($A1831,"61",DATE(E$4,12,31),"1")/1000000</f>
        <v>32.86226997</v>
      </c>
      <c r="G1831" s="3">
        <f>[1]!EM_S_STM07_IS($A1831,"9",DATE(G$4,12,31),"1")/1000000</f>
        <v>748.70907864999992</v>
      </c>
      <c r="H1831" s="3">
        <f>[1]!EM_S_STM07_IS($A1831,"61",DATE(G$4,12,31),"1")/1000000</f>
        <v>47.447915139999999</v>
      </c>
      <c r="I1831" s="3">
        <f>[1]!EM_S_STM07_IS($A1831,"9",DATE(I$4,12,31),"1")/1000000</f>
        <v>979.09291530999997</v>
      </c>
      <c r="J1831" s="3">
        <f>[1]!EM_S_STM07_IS($A1831,"61",DATE(I$4,12,31),"1")/1000000</f>
        <v>49.769373649999999</v>
      </c>
      <c r="K1831" s="3">
        <f>[1]!EM_S_STM07_IS($A1831,"9",DATE(K$4,12,31),"1")/1000000</f>
        <v>1139.0868586700001</v>
      </c>
      <c r="L1831" s="3">
        <f>[1]!EM_S_STM07_IS($A1831,"61",DATE(K$4,12,31),"1")/1000000</f>
        <v>54.0077517</v>
      </c>
      <c r="M1831" s="3">
        <f>[1]!EM_S_STM07_IS($A1831,"9",DATE(M$4,12,31),"1")/1000000</f>
        <v>1121.4449941600001</v>
      </c>
      <c r="N1831" s="3">
        <f>[1]!EM_S_STM07_IS($A1831,"61",DATE(M$4,12,31),"1")/1000000</f>
        <v>60.959021440000001</v>
      </c>
      <c r="O1831" s="6" t="str">
        <f t="shared" si="58"/>
        <v/>
      </c>
      <c r="P1831" s="6" t="str">
        <f t="shared" si="59"/>
        <v/>
      </c>
    </row>
    <row r="1832" spans="1:16" x14ac:dyDescent="0.25">
      <c r="A1832" s="5" t="s">
        <v>1826</v>
      </c>
      <c r="B1832" s="5" t="s">
        <v>4888</v>
      </c>
      <c r="C1832" s="3" t="e">
        <f>[1]!EM_S_STM07_IS($A1832,"9",DATE(C$4,12,31),"1")/1000000</f>
        <v>#VALUE!</v>
      </c>
      <c r="D1832" s="3" t="e">
        <f>[1]!EM_S_STM07_IS($A1832,"61",DATE(C$4,12,31),"1")/1000000</f>
        <v>#VALUE!</v>
      </c>
      <c r="E1832" s="3">
        <f>[1]!EM_S_STM07_IS($A1832,"9",DATE(E$4,12,31),"1")/1000000</f>
        <v>335.70566307000001</v>
      </c>
      <c r="F1832" s="3">
        <f>[1]!EM_S_STM07_IS($A1832,"61",DATE(E$4,12,31),"1")/1000000</f>
        <v>39.825674030000002</v>
      </c>
      <c r="G1832" s="3">
        <f>[1]!EM_S_STM07_IS($A1832,"9",DATE(G$4,12,31),"1")/1000000</f>
        <v>377.06060707</v>
      </c>
      <c r="H1832" s="3">
        <f>[1]!EM_S_STM07_IS($A1832,"61",DATE(G$4,12,31),"1")/1000000</f>
        <v>45.253253899999997</v>
      </c>
      <c r="I1832" s="3">
        <f>[1]!EM_S_STM07_IS($A1832,"9",DATE(I$4,12,31),"1")/1000000</f>
        <v>420.27325189999999</v>
      </c>
      <c r="J1832" s="3">
        <f>[1]!EM_S_STM07_IS($A1832,"61",DATE(I$4,12,31),"1")/1000000</f>
        <v>49.710149799999996</v>
      </c>
      <c r="K1832" s="3">
        <f>[1]!EM_S_STM07_IS($A1832,"9",DATE(K$4,12,31),"1")/1000000</f>
        <v>384.43566800000002</v>
      </c>
      <c r="L1832" s="3">
        <f>[1]!EM_S_STM07_IS($A1832,"61",DATE(K$4,12,31),"1")/1000000</f>
        <v>35.145608780000003</v>
      </c>
      <c r="M1832" s="3">
        <f>[1]!EM_S_STM07_IS($A1832,"9",DATE(M$4,12,31),"1")/1000000</f>
        <v>413.52715376999998</v>
      </c>
      <c r="N1832" s="3">
        <f>[1]!EM_S_STM07_IS($A1832,"61",DATE(M$4,12,31),"1")/1000000</f>
        <v>35.158093729999997</v>
      </c>
      <c r="O1832" s="6" t="str">
        <f t="shared" si="58"/>
        <v/>
      </c>
      <c r="P1832" s="6" t="str">
        <f t="shared" si="59"/>
        <v/>
      </c>
    </row>
    <row r="1833" spans="1:16" x14ac:dyDescent="0.25">
      <c r="A1833" s="5" t="s">
        <v>1827</v>
      </c>
      <c r="B1833" s="5" t="s">
        <v>4889</v>
      </c>
      <c r="C1833" s="3" t="e">
        <f>[1]!EM_S_STM07_IS($A1833,"9",DATE(C$4,12,31),"1")/1000000</f>
        <v>#VALUE!</v>
      </c>
      <c r="D1833" s="3" t="e">
        <f>[1]!EM_S_STM07_IS($A1833,"61",DATE(C$4,12,31),"1")/1000000</f>
        <v>#VALUE!</v>
      </c>
      <c r="E1833" s="3">
        <f>[1]!EM_S_STM07_IS($A1833,"9",DATE(E$4,12,31),"1")/1000000</f>
        <v>255.27860000000001</v>
      </c>
      <c r="F1833" s="3">
        <f>[1]!EM_S_STM07_IS($A1833,"61",DATE(E$4,12,31),"1")/1000000</f>
        <v>13.488</v>
      </c>
      <c r="G1833" s="3">
        <f>[1]!EM_S_STM07_IS($A1833,"9",DATE(G$4,12,31),"1")/1000000</f>
        <v>386.78739999999999</v>
      </c>
      <c r="H1833" s="3">
        <f>[1]!EM_S_STM07_IS($A1833,"61",DATE(G$4,12,31),"1")/1000000</f>
        <v>31.028700000000001</v>
      </c>
      <c r="I1833" s="3">
        <f>[1]!EM_S_STM07_IS($A1833,"9",DATE(I$4,12,31),"1")/1000000</f>
        <v>530.97860000000003</v>
      </c>
      <c r="J1833" s="3">
        <f>[1]!EM_S_STM07_IS($A1833,"61",DATE(I$4,12,31),"1")/1000000</f>
        <v>42.297499999999999</v>
      </c>
      <c r="K1833" s="3">
        <f>[1]!EM_S_STM07_IS($A1833,"9",DATE(K$4,12,31),"1")/1000000</f>
        <v>587.92880000000002</v>
      </c>
      <c r="L1833" s="3">
        <f>[1]!EM_S_STM07_IS($A1833,"61",DATE(K$4,12,31),"1")/1000000</f>
        <v>53.273299999999999</v>
      </c>
      <c r="M1833" s="3">
        <f>[1]!EM_S_STM07_IS($A1833,"9",DATE(M$4,12,31),"1")/1000000</f>
        <v>713.76086154999996</v>
      </c>
      <c r="N1833" s="3">
        <f>[1]!EM_S_STM07_IS($A1833,"61",DATE(M$4,12,31),"1")/1000000</f>
        <v>62.720488039999999</v>
      </c>
      <c r="O1833" s="6" t="str">
        <f t="shared" si="58"/>
        <v/>
      </c>
      <c r="P1833" s="6" t="str">
        <f t="shared" si="59"/>
        <v/>
      </c>
    </row>
    <row r="1834" spans="1:16" x14ac:dyDescent="0.25">
      <c r="A1834" s="5" t="s">
        <v>1828</v>
      </c>
      <c r="B1834" s="5" t="s">
        <v>4890</v>
      </c>
      <c r="C1834" s="3" t="e">
        <f>[1]!EM_S_STM07_IS($A1834,"9",DATE(C$4,12,31),"1")/1000000</f>
        <v>#VALUE!</v>
      </c>
      <c r="D1834" s="3" t="e">
        <f>[1]!EM_S_STM07_IS($A1834,"61",DATE(C$4,12,31),"1")/1000000</f>
        <v>#VALUE!</v>
      </c>
      <c r="E1834" s="3">
        <f>[1]!EM_S_STM07_IS($A1834,"9",DATE(E$4,12,31),"1")/1000000</f>
        <v>95.647912219999995</v>
      </c>
      <c r="F1834" s="3">
        <f>[1]!EM_S_STM07_IS($A1834,"61",DATE(E$4,12,31),"1")/1000000</f>
        <v>20.726213129999998</v>
      </c>
      <c r="G1834" s="3">
        <f>[1]!EM_S_STM07_IS($A1834,"9",DATE(G$4,12,31),"1")/1000000</f>
        <v>149.13756916</v>
      </c>
      <c r="H1834" s="3">
        <f>[1]!EM_S_STM07_IS($A1834,"61",DATE(G$4,12,31),"1")/1000000</f>
        <v>30.883694239999997</v>
      </c>
      <c r="I1834" s="3">
        <f>[1]!EM_S_STM07_IS($A1834,"9",DATE(I$4,12,31),"1")/1000000</f>
        <v>165.52382800999999</v>
      </c>
      <c r="J1834" s="3">
        <f>[1]!EM_S_STM07_IS($A1834,"61",DATE(I$4,12,31),"1")/1000000</f>
        <v>39.806784020000002</v>
      </c>
      <c r="K1834" s="3">
        <f>[1]!EM_S_STM07_IS($A1834,"9",DATE(K$4,12,31),"1")/1000000</f>
        <v>209.16544636</v>
      </c>
      <c r="L1834" s="3">
        <f>[1]!EM_S_STM07_IS($A1834,"61",DATE(K$4,12,31),"1")/1000000</f>
        <v>47.979288189999998</v>
      </c>
      <c r="M1834" s="3">
        <f>[1]!EM_S_STM07_IS($A1834,"9",DATE(M$4,12,31),"1")/1000000</f>
        <v>250.46901578000001</v>
      </c>
      <c r="N1834" s="3">
        <f>[1]!EM_S_STM07_IS($A1834,"61",DATE(M$4,12,31),"1")/1000000</f>
        <v>51.31896235</v>
      </c>
      <c r="O1834" s="6" t="str">
        <f t="shared" si="58"/>
        <v/>
      </c>
      <c r="P1834" s="6" t="str">
        <f t="shared" si="59"/>
        <v/>
      </c>
    </row>
    <row r="1835" spans="1:16" x14ac:dyDescent="0.25">
      <c r="A1835" s="5" t="s">
        <v>1829</v>
      </c>
      <c r="B1835" s="5" t="s">
        <v>4891</v>
      </c>
      <c r="C1835" s="3">
        <f>[1]!EM_S_STM07_IS($A1835,"9",DATE(C$4,12,31),"1")/1000000</f>
        <v>86.717498550000002</v>
      </c>
      <c r="D1835" s="3">
        <f>[1]!EM_S_STM07_IS($A1835,"61",DATE(C$4,12,31),"1")/1000000</f>
        <v>26.819129780000001</v>
      </c>
      <c r="E1835" s="3">
        <f>[1]!EM_S_STM07_IS($A1835,"9",DATE(E$4,12,31),"1")/1000000</f>
        <v>118.19814905</v>
      </c>
      <c r="F1835" s="3">
        <f>[1]!EM_S_STM07_IS($A1835,"61",DATE(E$4,12,31),"1")/1000000</f>
        <v>33.377045690000003</v>
      </c>
      <c r="G1835" s="3">
        <f>[1]!EM_S_STM07_IS($A1835,"9",DATE(G$4,12,31),"1")/1000000</f>
        <v>132.67012288999999</v>
      </c>
      <c r="H1835" s="3">
        <f>[1]!EM_S_STM07_IS($A1835,"61",DATE(G$4,12,31),"1")/1000000</f>
        <v>35.150835860000001</v>
      </c>
      <c r="I1835" s="3">
        <f>[1]!EM_S_STM07_IS($A1835,"9",DATE(I$4,12,31),"1")/1000000</f>
        <v>173.62064903000001</v>
      </c>
      <c r="J1835" s="3">
        <f>[1]!EM_S_STM07_IS($A1835,"61",DATE(I$4,12,31),"1")/1000000</f>
        <v>39.226794509999998</v>
      </c>
      <c r="K1835" s="3">
        <f>[1]!EM_S_STM07_IS($A1835,"9",DATE(K$4,12,31),"1")/1000000</f>
        <v>228.2786409</v>
      </c>
      <c r="L1835" s="3">
        <f>[1]!EM_S_STM07_IS($A1835,"61",DATE(K$4,12,31),"1")/1000000</f>
        <v>43.540689030000003</v>
      </c>
      <c r="M1835" s="3">
        <f>[1]!EM_S_STM07_IS($A1835,"9",DATE(M$4,12,31),"1")/1000000</f>
        <v>249.44309452000002</v>
      </c>
      <c r="N1835" s="3">
        <f>[1]!EM_S_STM07_IS($A1835,"61",DATE(M$4,12,31),"1")/1000000</f>
        <v>53.468320799999994</v>
      </c>
      <c r="O1835" s="6">
        <f t="shared" si="58"/>
        <v>0.23530144311708212</v>
      </c>
      <c r="P1835" s="6">
        <f t="shared" si="59"/>
        <v>0.14796956091014057</v>
      </c>
    </row>
    <row r="1836" spans="1:16" x14ac:dyDescent="0.25">
      <c r="A1836" s="5" t="s">
        <v>1830</v>
      </c>
      <c r="B1836" s="5" t="s">
        <v>4892</v>
      </c>
      <c r="C1836" s="3" t="e">
        <f>[1]!EM_S_STM07_IS($A1836,"9",DATE(C$4,12,31),"1")/1000000</f>
        <v>#VALUE!</v>
      </c>
      <c r="D1836" s="3" t="e">
        <f>[1]!EM_S_STM07_IS($A1836,"61",DATE(C$4,12,31),"1")/1000000</f>
        <v>#VALUE!</v>
      </c>
      <c r="E1836" s="3">
        <f>[1]!EM_S_STM07_IS($A1836,"9",DATE(E$4,12,31),"1")/1000000</f>
        <v>369.98445363999997</v>
      </c>
      <c r="F1836" s="3">
        <f>[1]!EM_S_STM07_IS($A1836,"61",DATE(E$4,12,31),"1")/1000000</f>
        <v>48.790657609999997</v>
      </c>
      <c r="G1836" s="3">
        <f>[1]!EM_S_STM07_IS($A1836,"9",DATE(G$4,12,31),"1")/1000000</f>
        <v>376.0114863</v>
      </c>
      <c r="H1836" s="3">
        <f>[1]!EM_S_STM07_IS($A1836,"61",DATE(G$4,12,31),"1")/1000000</f>
        <v>51.840024820000004</v>
      </c>
      <c r="I1836" s="3">
        <f>[1]!EM_S_STM07_IS($A1836,"9",DATE(I$4,12,31),"1")/1000000</f>
        <v>399.61413539</v>
      </c>
      <c r="J1836" s="3">
        <f>[1]!EM_S_STM07_IS($A1836,"61",DATE(I$4,12,31),"1")/1000000</f>
        <v>56.782305659999999</v>
      </c>
      <c r="K1836" s="3">
        <f>[1]!EM_S_STM07_IS($A1836,"9",DATE(K$4,12,31),"1")/1000000</f>
        <v>420.98987376999997</v>
      </c>
      <c r="L1836" s="3">
        <f>[1]!EM_S_STM07_IS($A1836,"61",DATE(K$4,12,31),"1")/1000000</f>
        <v>59.672023950000003</v>
      </c>
      <c r="M1836" s="3">
        <f>[1]!EM_S_STM07_IS($A1836,"9",DATE(M$4,12,31),"1")/1000000</f>
        <v>441.56950842999998</v>
      </c>
      <c r="N1836" s="3">
        <f>[1]!EM_S_STM07_IS($A1836,"61",DATE(M$4,12,31),"1")/1000000</f>
        <v>65.169780119999999</v>
      </c>
      <c r="O1836" s="6" t="str">
        <f t="shared" si="58"/>
        <v/>
      </c>
      <c r="P1836" s="6" t="str">
        <f t="shared" si="59"/>
        <v/>
      </c>
    </row>
    <row r="1837" spans="1:16" x14ac:dyDescent="0.25">
      <c r="A1837" s="5" t="s">
        <v>1831</v>
      </c>
      <c r="B1837" s="5" t="s">
        <v>4893</v>
      </c>
      <c r="C1837" s="3" t="e">
        <f>[1]!EM_S_STM07_IS($A1837,"9",DATE(C$4,12,31),"1")/1000000</f>
        <v>#VALUE!</v>
      </c>
      <c r="D1837" s="3" t="e">
        <f>[1]!EM_S_STM07_IS($A1837,"61",DATE(C$4,12,31),"1")/1000000</f>
        <v>#VALUE!</v>
      </c>
      <c r="E1837" s="3">
        <f>[1]!EM_S_STM07_IS($A1837,"9",DATE(E$4,12,31),"1")/1000000</f>
        <v>229.29319212999999</v>
      </c>
      <c r="F1837" s="3">
        <f>[1]!EM_S_STM07_IS($A1837,"61",DATE(E$4,12,31),"1")/1000000</f>
        <v>37.376199829999997</v>
      </c>
      <c r="G1837" s="3">
        <f>[1]!EM_S_STM07_IS($A1837,"9",DATE(G$4,12,31),"1")/1000000</f>
        <v>255.12806574999999</v>
      </c>
      <c r="H1837" s="3">
        <f>[1]!EM_S_STM07_IS($A1837,"61",DATE(G$4,12,31),"1")/1000000</f>
        <v>41.318957759999996</v>
      </c>
      <c r="I1837" s="3">
        <f>[1]!EM_S_STM07_IS($A1837,"9",DATE(I$4,12,31),"1")/1000000</f>
        <v>201.15346953</v>
      </c>
      <c r="J1837" s="3">
        <f>[1]!EM_S_STM07_IS($A1837,"61",DATE(I$4,12,31),"1")/1000000</f>
        <v>35.373602609999999</v>
      </c>
      <c r="K1837" s="3">
        <f>[1]!EM_S_STM07_IS($A1837,"9",DATE(K$4,12,31),"1")/1000000</f>
        <v>154.32574495</v>
      </c>
      <c r="L1837" s="3">
        <f>[1]!EM_S_STM07_IS($A1837,"61",DATE(K$4,12,31),"1")/1000000</f>
        <v>24.98439402</v>
      </c>
      <c r="M1837" s="3">
        <f>[1]!EM_S_STM07_IS($A1837,"9",DATE(M$4,12,31),"1")/1000000</f>
        <v>237.26236950000001</v>
      </c>
      <c r="N1837" s="3">
        <f>[1]!EM_S_STM07_IS($A1837,"61",DATE(M$4,12,31),"1")/1000000</f>
        <v>43.935332420000002</v>
      </c>
      <c r="O1837" s="6" t="str">
        <f t="shared" si="58"/>
        <v/>
      </c>
      <c r="P1837" s="6" t="str">
        <f t="shared" si="59"/>
        <v/>
      </c>
    </row>
    <row r="1838" spans="1:16" x14ac:dyDescent="0.25">
      <c r="A1838" s="5" t="s">
        <v>1832</v>
      </c>
      <c r="B1838" s="5" t="s">
        <v>4894</v>
      </c>
      <c r="C1838" s="3" t="e">
        <f>[1]!EM_S_STM07_IS($A1838,"9",DATE(C$4,12,31),"1")/1000000</f>
        <v>#VALUE!</v>
      </c>
      <c r="D1838" s="3" t="e">
        <f>[1]!EM_S_STM07_IS($A1838,"61",DATE(C$4,12,31),"1")/1000000</f>
        <v>#VALUE!</v>
      </c>
      <c r="E1838" s="3">
        <f>[1]!EM_S_STM07_IS($A1838,"9",DATE(E$4,12,31),"1")/1000000</f>
        <v>182.81272644999999</v>
      </c>
      <c r="F1838" s="3">
        <f>[1]!EM_S_STM07_IS($A1838,"61",DATE(E$4,12,31),"1")/1000000</f>
        <v>42.259604299999999</v>
      </c>
      <c r="G1838" s="3">
        <f>[1]!EM_S_STM07_IS($A1838,"9",DATE(G$4,12,31),"1")/1000000</f>
        <v>202.95580527999999</v>
      </c>
      <c r="H1838" s="3">
        <f>[1]!EM_S_STM07_IS($A1838,"61",DATE(G$4,12,31),"1")/1000000</f>
        <v>42.468517970000001</v>
      </c>
      <c r="I1838" s="3">
        <f>[1]!EM_S_STM07_IS($A1838,"9",DATE(I$4,12,31),"1")/1000000</f>
        <v>262.75399397999996</v>
      </c>
      <c r="J1838" s="3">
        <f>[1]!EM_S_STM07_IS($A1838,"61",DATE(I$4,12,31),"1")/1000000</f>
        <v>46.898816479999994</v>
      </c>
      <c r="K1838" s="3">
        <f>[1]!EM_S_STM07_IS($A1838,"9",DATE(K$4,12,31),"1")/1000000</f>
        <v>308.69405527999999</v>
      </c>
      <c r="L1838" s="3">
        <f>[1]!EM_S_STM07_IS($A1838,"61",DATE(K$4,12,31),"1")/1000000</f>
        <v>48.671761619999998</v>
      </c>
      <c r="M1838" s="3">
        <f>[1]!EM_S_STM07_IS($A1838,"9",DATE(M$4,12,31),"1")/1000000</f>
        <v>309.08997993000003</v>
      </c>
      <c r="N1838" s="3">
        <f>[1]!EM_S_STM07_IS($A1838,"61",DATE(M$4,12,31),"1")/1000000</f>
        <v>44.00985464</v>
      </c>
      <c r="O1838" s="6" t="str">
        <f t="shared" si="58"/>
        <v/>
      </c>
      <c r="P1838" s="6" t="str">
        <f t="shared" si="59"/>
        <v/>
      </c>
    </row>
    <row r="1839" spans="1:16" x14ac:dyDescent="0.25">
      <c r="A1839" s="5" t="s">
        <v>1833</v>
      </c>
      <c r="B1839" s="5" t="s">
        <v>4895</v>
      </c>
      <c r="C1839" s="3" t="e">
        <f>[1]!EM_S_STM07_IS($A1839,"9",DATE(C$4,12,31),"1")/1000000</f>
        <v>#VALUE!</v>
      </c>
      <c r="D1839" s="3" t="e">
        <f>[1]!EM_S_STM07_IS($A1839,"61",DATE(C$4,12,31),"1")/1000000</f>
        <v>#VALUE!</v>
      </c>
      <c r="E1839" s="3">
        <f>[1]!EM_S_STM07_IS($A1839,"9",DATE(E$4,12,31),"1")/1000000</f>
        <v>19.299499999999998</v>
      </c>
      <c r="F1839" s="3">
        <f>[1]!EM_S_STM07_IS($A1839,"61",DATE(E$4,12,31),"1")/1000000</f>
        <v>-1.5206999999999999</v>
      </c>
      <c r="G1839" s="3">
        <f>[1]!EM_S_STM07_IS($A1839,"9",DATE(G$4,12,31),"1")/1000000</f>
        <v>81.482699999999994</v>
      </c>
      <c r="H1839" s="3">
        <f>[1]!EM_S_STM07_IS($A1839,"61",DATE(G$4,12,31),"1")/1000000</f>
        <v>21.565100000000001</v>
      </c>
      <c r="I1839" s="3">
        <f>[1]!EM_S_STM07_IS($A1839,"9",DATE(I$4,12,31),"1")/1000000</f>
        <v>139.83196816999998</v>
      </c>
      <c r="J1839" s="3">
        <f>[1]!EM_S_STM07_IS($A1839,"61",DATE(I$4,12,31),"1")/1000000</f>
        <v>43.939345799999998</v>
      </c>
      <c r="K1839" s="3">
        <f>[1]!EM_S_STM07_IS($A1839,"9",DATE(K$4,12,31),"1")/1000000</f>
        <v>227.17535581999999</v>
      </c>
      <c r="L1839" s="3">
        <f>[1]!EM_S_STM07_IS($A1839,"61",DATE(K$4,12,31),"1")/1000000</f>
        <v>46.439184779999998</v>
      </c>
      <c r="M1839" s="3">
        <f>[1]!EM_S_STM07_IS($A1839,"9",DATE(M$4,12,31),"1")/1000000</f>
        <v>225.1257646</v>
      </c>
      <c r="N1839" s="3">
        <f>[1]!EM_S_STM07_IS($A1839,"61",DATE(M$4,12,31),"1")/1000000</f>
        <v>51.728004130000002</v>
      </c>
      <c r="O1839" s="6" t="str">
        <f t="shared" si="58"/>
        <v/>
      </c>
      <c r="P1839" s="6" t="str">
        <f t="shared" si="59"/>
        <v/>
      </c>
    </row>
    <row r="1840" spans="1:16" x14ac:dyDescent="0.25">
      <c r="A1840" s="5" t="s">
        <v>1834</v>
      </c>
      <c r="B1840" s="5" t="s">
        <v>4896</v>
      </c>
      <c r="C1840" s="3" t="e">
        <f>[1]!EM_S_STM07_IS($A1840,"9",DATE(C$4,12,31),"1")/1000000</f>
        <v>#VALUE!</v>
      </c>
      <c r="D1840" s="3" t="e">
        <f>[1]!EM_S_STM07_IS($A1840,"61",DATE(C$4,12,31),"1")/1000000</f>
        <v>#VALUE!</v>
      </c>
      <c r="E1840" s="3">
        <f>[1]!EM_S_STM07_IS($A1840,"9",DATE(E$4,12,31),"1")/1000000</f>
        <v>120.22765131999999</v>
      </c>
      <c r="F1840" s="3">
        <f>[1]!EM_S_STM07_IS($A1840,"61",DATE(E$4,12,31),"1")/1000000</f>
        <v>12.650678210000001</v>
      </c>
      <c r="G1840" s="3">
        <f>[1]!EM_S_STM07_IS($A1840,"9",DATE(G$4,12,31),"1")/1000000</f>
        <v>187.00883540000001</v>
      </c>
      <c r="H1840" s="3">
        <f>[1]!EM_S_STM07_IS($A1840,"61",DATE(G$4,12,31),"1")/1000000</f>
        <v>22.595930660000001</v>
      </c>
      <c r="I1840" s="3">
        <f>[1]!EM_S_STM07_IS($A1840,"9",DATE(I$4,12,31),"1")/1000000</f>
        <v>244.10189216999999</v>
      </c>
      <c r="J1840" s="3">
        <f>[1]!EM_S_STM07_IS($A1840,"61",DATE(I$4,12,31),"1")/1000000</f>
        <v>41.146231100000001</v>
      </c>
      <c r="K1840" s="3">
        <f>[1]!EM_S_STM07_IS($A1840,"9",DATE(K$4,12,31),"1")/1000000</f>
        <v>327.40227012999998</v>
      </c>
      <c r="L1840" s="3">
        <f>[1]!EM_S_STM07_IS($A1840,"61",DATE(K$4,12,31),"1")/1000000</f>
        <v>55.891536719999998</v>
      </c>
      <c r="M1840" s="3">
        <f>[1]!EM_S_STM07_IS($A1840,"9",DATE(M$4,12,31),"1")/1000000</f>
        <v>257.77561226</v>
      </c>
      <c r="N1840" s="3">
        <f>[1]!EM_S_STM07_IS($A1840,"61",DATE(M$4,12,31),"1")/1000000</f>
        <v>50.702957829999995</v>
      </c>
      <c r="O1840" s="6" t="str">
        <f t="shared" si="58"/>
        <v/>
      </c>
      <c r="P1840" s="6" t="str">
        <f t="shared" si="59"/>
        <v/>
      </c>
    </row>
    <row r="1841" spans="1:16" x14ac:dyDescent="0.25">
      <c r="A1841" s="5" t="s">
        <v>1835</v>
      </c>
      <c r="B1841" s="5" t="s">
        <v>4897</v>
      </c>
      <c r="C1841" s="3" t="e">
        <f>[1]!EM_S_STM07_IS($A1841,"9",DATE(C$4,12,31),"1")/1000000</f>
        <v>#VALUE!</v>
      </c>
      <c r="D1841" s="3" t="e">
        <f>[1]!EM_S_STM07_IS($A1841,"61",DATE(C$4,12,31),"1")/1000000</f>
        <v>#VALUE!</v>
      </c>
      <c r="E1841" s="3">
        <f>[1]!EM_S_STM07_IS($A1841,"9",DATE(E$4,12,31),"1")/1000000</f>
        <v>256.89201308000003</v>
      </c>
      <c r="F1841" s="3">
        <f>[1]!EM_S_STM07_IS($A1841,"61",DATE(E$4,12,31),"1")/1000000</f>
        <v>42.36972119</v>
      </c>
      <c r="G1841" s="3">
        <f>[1]!EM_S_STM07_IS($A1841,"9",DATE(G$4,12,31),"1")/1000000</f>
        <v>280.77756035000004</v>
      </c>
      <c r="H1841" s="3">
        <f>[1]!EM_S_STM07_IS($A1841,"61",DATE(G$4,12,31),"1")/1000000</f>
        <v>45.692845490000003</v>
      </c>
      <c r="I1841" s="3">
        <f>[1]!EM_S_STM07_IS($A1841,"9",DATE(I$4,12,31),"1")/1000000</f>
        <v>305.91954113999998</v>
      </c>
      <c r="J1841" s="3">
        <f>[1]!EM_S_STM07_IS($A1841,"61",DATE(I$4,12,31),"1")/1000000</f>
        <v>59.203997380000004</v>
      </c>
      <c r="K1841" s="3">
        <f>[1]!EM_S_STM07_IS($A1841,"9",DATE(K$4,12,31),"1")/1000000</f>
        <v>317.03934614999997</v>
      </c>
      <c r="L1841" s="3">
        <f>[1]!EM_S_STM07_IS($A1841,"61",DATE(K$4,12,31),"1")/1000000</f>
        <v>14.327069130000002</v>
      </c>
      <c r="M1841" s="3">
        <f>[1]!EM_S_STM07_IS($A1841,"9",DATE(M$4,12,31),"1")/1000000</f>
        <v>511.91723589999998</v>
      </c>
      <c r="N1841" s="3">
        <f>[1]!EM_S_STM07_IS($A1841,"61",DATE(M$4,12,31),"1")/1000000</f>
        <v>63.940605299999994</v>
      </c>
      <c r="O1841" s="6" t="str">
        <f t="shared" si="58"/>
        <v/>
      </c>
      <c r="P1841" s="6" t="str">
        <f t="shared" si="59"/>
        <v/>
      </c>
    </row>
    <row r="1842" spans="1:16" x14ac:dyDescent="0.25">
      <c r="A1842" s="5" t="s">
        <v>1836</v>
      </c>
      <c r="B1842" s="5" t="s">
        <v>4898</v>
      </c>
      <c r="C1842" s="3" t="e">
        <f>[1]!EM_S_STM07_IS($A1842,"9",DATE(C$4,12,31),"1")/1000000</f>
        <v>#VALUE!</v>
      </c>
      <c r="D1842" s="3" t="e">
        <f>[1]!EM_S_STM07_IS($A1842,"61",DATE(C$4,12,31),"1")/1000000</f>
        <v>#VALUE!</v>
      </c>
      <c r="E1842" s="3">
        <f>[1]!EM_S_STM07_IS($A1842,"9",DATE(E$4,12,31),"1")/1000000</f>
        <v>60.108770280000002</v>
      </c>
      <c r="F1842" s="3">
        <f>[1]!EM_S_STM07_IS($A1842,"61",DATE(E$4,12,31),"1")/1000000</f>
        <v>29.38445141</v>
      </c>
      <c r="G1842" s="3">
        <f>[1]!EM_S_STM07_IS($A1842,"9",DATE(G$4,12,31),"1")/1000000</f>
        <v>61.623339960000003</v>
      </c>
      <c r="H1842" s="3">
        <f>[1]!EM_S_STM07_IS($A1842,"61",DATE(G$4,12,31),"1")/1000000</f>
        <v>20.736251079999999</v>
      </c>
      <c r="I1842" s="3">
        <f>[1]!EM_S_STM07_IS($A1842,"9",DATE(I$4,12,31),"1")/1000000</f>
        <v>90.755572239999992</v>
      </c>
      <c r="J1842" s="3">
        <f>[1]!EM_S_STM07_IS($A1842,"61",DATE(I$4,12,31),"1")/1000000</f>
        <v>32.061005059999999</v>
      </c>
      <c r="K1842" s="3">
        <f>[1]!EM_S_STM07_IS($A1842,"9",DATE(K$4,12,31),"1")/1000000</f>
        <v>98.204410490000001</v>
      </c>
      <c r="L1842" s="3">
        <f>[1]!EM_S_STM07_IS($A1842,"61",DATE(K$4,12,31),"1")/1000000</f>
        <v>34.220826359999997</v>
      </c>
      <c r="M1842" s="3">
        <f>[1]!EM_S_STM07_IS($A1842,"9",DATE(M$4,12,31),"1")/1000000</f>
        <v>97.896432260000012</v>
      </c>
      <c r="N1842" s="3">
        <f>[1]!EM_S_STM07_IS($A1842,"61",DATE(M$4,12,31),"1")/1000000</f>
        <v>30.024517420000002</v>
      </c>
      <c r="O1842" s="6" t="str">
        <f t="shared" si="58"/>
        <v/>
      </c>
      <c r="P1842" s="6" t="str">
        <f t="shared" si="59"/>
        <v/>
      </c>
    </row>
    <row r="1843" spans="1:16" x14ac:dyDescent="0.25">
      <c r="A1843" s="5" t="s">
        <v>1837</v>
      </c>
      <c r="B1843" s="5" t="s">
        <v>4899</v>
      </c>
      <c r="C1843" s="3" t="e">
        <f>[1]!EM_S_STM07_IS($A1843,"9",DATE(C$4,12,31),"1")/1000000</f>
        <v>#VALUE!</v>
      </c>
      <c r="D1843" s="3" t="e">
        <f>[1]!EM_S_STM07_IS($A1843,"61",DATE(C$4,12,31),"1")/1000000</f>
        <v>#VALUE!</v>
      </c>
      <c r="E1843" s="3">
        <f>[1]!EM_S_STM07_IS($A1843,"9",DATE(E$4,12,31),"1")/1000000</f>
        <v>96.821039760000005</v>
      </c>
      <c r="F1843" s="3">
        <f>[1]!EM_S_STM07_IS($A1843,"61",DATE(E$4,12,31),"1")/1000000</f>
        <v>15.69314528</v>
      </c>
      <c r="G1843" s="3">
        <f>[1]!EM_S_STM07_IS($A1843,"9",DATE(G$4,12,31),"1")/1000000</f>
        <v>192.79885528999998</v>
      </c>
      <c r="H1843" s="3">
        <f>[1]!EM_S_STM07_IS($A1843,"61",DATE(G$4,12,31),"1")/1000000</f>
        <v>30.998758350000003</v>
      </c>
      <c r="I1843" s="3">
        <f>[1]!EM_S_STM07_IS($A1843,"9",DATE(I$4,12,31),"1")/1000000</f>
        <v>272.53095148</v>
      </c>
      <c r="J1843" s="3">
        <f>[1]!EM_S_STM07_IS($A1843,"61",DATE(I$4,12,31),"1")/1000000</f>
        <v>51.797490450000005</v>
      </c>
      <c r="K1843" s="3">
        <f>[1]!EM_S_STM07_IS($A1843,"9",DATE(K$4,12,31),"1")/1000000</f>
        <v>313.72477810999999</v>
      </c>
      <c r="L1843" s="3">
        <f>[1]!EM_S_STM07_IS($A1843,"61",DATE(K$4,12,31),"1")/1000000</f>
        <v>65.86173909</v>
      </c>
      <c r="M1843" s="3">
        <f>[1]!EM_S_STM07_IS($A1843,"9",DATE(M$4,12,31),"1")/1000000</f>
        <v>321.63456157999997</v>
      </c>
      <c r="N1843" s="3">
        <f>[1]!EM_S_STM07_IS($A1843,"61",DATE(M$4,12,31),"1")/1000000</f>
        <v>59.501307310000001</v>
      </c>
      <c r="O1843" s="6" t="str">
        <f t="shared" si="58"/>
        <v/>
      </c>
      <c r="P1843" s="6" t="str">
        <f t="shared" si="59"/>
        <v/>
      </c>
    </row>
    <row r="1844" spans="1:16" x14ac:dyDescent="0.25">
      <c r="A1844" s="5" t="s">
        <v>1838</v>
      </c>
      <c r="B1844" s="5" t="s">
        <v>4900</v>
      </c>
      <c r="C1844" s="3" t="e">
        <f>[1]!EM_S_STM07_IS($A1844,"9",DATE(C$4,12,31),"1")/1000000</f>
        <v>#VALUE!</v>
      </c>
      <c r="D1844" s="3" t="e">
        <f>[1]!EM_S_STM07_IS($A1844,"61",DATE(C$4,12,31),"1")/1000000</f>
        <v>#VALUE!</v>
      </c>
      <c r="E1844" s="3">
        <f>[1]!EM_S_STM07_IS($A1844,"9",DATE(E$4,12,31),"1")/1000000</f>
        <v>109.11058</v>
      </c>
      <c r="F1844" s="3">
        <f>[1]!EM_S_STM07_IS($A1844,"61",DATE(E$4,12,31),"1")/1000000</f>
        <v>19.862344969999999</v>
      </c>
      <c r="G1844" s="3">
        <f>[1]!EM_S_STM07_IS($A1844,"9",DATE(G$4,12,31),"1")/1000000</f>
        <v>168.56518056000002</v>
      </c>
      <c r="H1844" s="3">
        <f>[1]!EM_S_STM07_IS($A1844,"61",DATE(G$4,12,31),"1")/1000000</f>
        <v>23.956993100000002</v>
      </c>
      <c r="I1844" s="3">
        <f>[1]!EM_S_STM07_IS($A1844,"9",DATE(I$4,12,31),"1")/1000000</f>
        <v>275.20004255000003</v>
      </c>
      <c r="J1844" s="3">
        <f>[1]!EM_S_STM07_IS($A1844,"61",DATE(I$4,12,31),"1")/1000000</f>
        <v>30.718412749999999</v>
      </c>
      <c r="K1844" s="3">
        <f>[1]!EM_S_STM07_IS($A1844,"9",DATE(K$4,12,31),"1")/1000000</f>
        <v>335.97970114999998</v>
      </c>
      <c r="L1844" s="3">
        <f>[1]!EM_S_STM07_IS($A1844,"61",DATE(K$4,12,31),"1")/1000000</f>
        <v>29.991258739999999</v>
      </c>
      <c r="M1844" s="3">
        <f>[1]!EM_S_STM07_IS($A1844,"9",DATE(M$4,12,31),"1")/1000000</f>
        <v>346.42968669999999</v>
      </c>
      <c r="N1844" s="3">
        <f>[1]!EM_S_STM07_IS($A1844,"61",DATE(M$4,12,31),"1")/1000000</f>
        <v>31.318045789999999</v>
      </c>
      <c r="O1844" s="6" t="str">
        <f t="shared" si="58"/>
        <v/>
      </c>
      <c r="P1844" s="6" t="str">
        <f t="shared" si="59"/>
        <v/>
      </c>
    </row>
    <row r="1845" spans="1:16" x14ac:dyDescent="0.25">
      <c r="A1845" s="5" t="s">
        <v>1839</v>
      </c>
      <c r="B1845" s="5" t="s">
        <v>4901</v>
      </c>
      <c r="C1845" s="3" t="e">
        <f>[1]!EM_S_STM07_IS($A1845,"9",DATE(C$4,12,31),"1")/1000000</f>
        <v>#VALUE!</v>
      </c>
      <c r="D1845" s="3" t="e">
        <f>[1]!EM_S_STM07_IS($A1845,"61",DATE(C$4,12,31),"1")/1000000</f>
        <v>#VALUE!</v>
      </c>
      <c r="E1845" s="3">
        <f>[1]!EM_S_STM07_IS($A1845,"9",DATE(E$4,12,31),"1")/1000000</f>
        <v>114.78804586</v>
      </c>
      <c r="F1845" s="3">
        <f>[1]!EM_S_STM07_IS($A1845,"61",DATE(E$4,12,31),"1")/1000000</f>
        <v>20.536819559999998</v>
      </c>
      <c r="G1845" s="3">
        <f>[1]!EM_S_STM07_IS($A1845,"9",DATE(G$4,12,31),"1")/1000000</f>
        <v>142.23310913999998</v>
      </c>
      <c r="H1845" s="3">
        <f>[1]!EM_S_STM07_IS($A1845,"61",DATE(G$4,12,31),"1")/1000000</f>
        <v>35.137551340000002</v>
      </c>
      <c r="I1845" s="3">
        <f>[1]!EM_S_STM07_IS($A1845,"9",DATE(I$4,12,31),"1")/1000000</f>
        <v>172.98937856000001</v>
      </c>
      <c r="J1845" s="3">
        <f>[1]!EM_S_STM07_IS($A1845,"61",DATE(I$4,12,31),"1")/1000000</f>
        <v>36.094012920000004</v>
      </c>
      <c r="K1845" s="3">
        <f>[1]!EM_S_STM07_IS($A1845,"9",DATE(K$4,12,31),"1")/1000000</f>
        <v>179.86157625999999</v>
      </c>
      <c r="L1845" s="3">
        <f>[1]!EM_S_STM07_IS($A1845,"61",DATE(K$4,12,31),"1")/1000000</f>
        <v>35.020959340000005</v>
      </c>
      <c r="M1845" s="3">
        <f>[1]!EM_S_STM07_IS($A1845,"9",DATE(M$4,12,31),"1")/1000000</f>
        <v>183.6912834</v>
      </c>
      <c r="N1845" s="3">
        <f>[1]!EM_S_STM07_IS($A1845,"61",DATE(M$4,12,31),"1")/1000000</f>
        <v>38.103680659999995</v>
      </c>
      <c r="O1845" s="6" t="str">
        <f t="shared" si="58"/>
        <v/>
      </c>
      <c r="P1845" s="6" t="str">
        <f t="shared" si="59"/>
        <v/>
      </c>
    </row>
    <row r="1846" spans="1:16" x14ac:dyDescent="0.25">
      <c r="A1846" s="5" t="s">
        <v>1840</v>
      </c>
      <c r="B1846" s="5" t="s">
        <v>4902</v>
      </c>
      <c r="C1846" s="3" t="e">
        <f>[1]!EM_S_STM07_IS($A1846,"9",DATE(C$4,12,31),"1")/1000000</f>
        <v>#VALUE!</v>
      </c>
      <c r="D1846" s="3" t="e">
        <f>[1]!EM_S_STM07_IS($A1846,"61",DATE(C$4,12,31),"1")/1000000</f>
        <v>#VALUE!</v>
      </c>
      <c r="E1846" s="3">
        <f>[1]!EM_S_STM07_IS($A1846,"9",DATE(E$4,12,31),"1")/1000000</f>
        <v>62.831356460000002</v>
      </c>
      <c r="F1846" s="3">
        <f>[1]!EM_S_STM07_IS($A1846,"61",DATE(E$4,12,31),"1")/1000000</f>
        <v>17.557066160000002</v>
      </c>
      <c r="G1846" s="3">
        <f>[1]!EM_S_STM07_IS($A1846,"9",DATE(G$4,12,31),"1")/1000000</f>
        <v>312.38470502999996</v>
      </c>
      <c r="H1846" s="3">
        <f>[1]!EM_S_STM07_IS($A1846,"61",DATE(G$4,12,31),"1")/1000000</f>
        <v>104.89884022</v>
      </c>
      <c r="I1846" s="3">
        <f>[1]!EM_S_STM07_IS($A1846,"9",DATE(I$4,12,31),"1")/1000000</f>
        <v>480.69798627</v>
      </c>
      <c r="J1846" s="3">
        <f>[1]!EM_S_STM07_IS($A1846,"61",DATE(I$4,12,31),"1")/1000000</f>
        <v>178.39881977000002</v>
      </c>
      <c r="K1846" s="3">
        <f>[1]!EM_S_STM07_IS($A1846,"9",DATE(K$4,12,31),"1")/1000000</f>
        <v>704.43526083000006</v>
      </c>
      <c r="L1846" s="3">
        <f>[1]!EM_S_STM07_IS($A1846,"61",DATE(K$4,12,31),"1")/1000000</f>
        <v>269.28614983</v>
      </c>
      <c r="M1846" s="3">
        <f>[1]!EM_S_STM07_IS($A1846,"9",DATE(M$4,12,31),"1")/1000000</f>
        <v>914.66387339999994</v>
      </c>
      <c r="N1846" s="3">
        <f>[1]!EM_S_STM07_IS($A1846,"61",DATE(M$4,12,31),"1")/1000000</f>
        <v>345.29806685</v>
      </c>
      <c r="O1846" s="6" t="str">
        <f t="shared" si="58"/>
        <v/>
      </c>
      <c r="P1846" s="6" t="str">
        <f t="shared" si="59"/>
        <v/>
      </c>
    </row>
    <row r="1847" spans="1:16" x14ac:dyDescent="0.25">
      <c r="A1847" s="5" t="s">
        <v>1841</v>
      </c>
      <c r="B1847" s="5" t="s">
        <v>4903</v>
      </c>
      <c r="C1847" s="3" t="e">
        <f>[1]!EM_S_STM07_IS($A1847,"9",DATE(C$4,12,31),"1")/1000000</f>
        <v>#VALUE!</v>
      </c>
      <c r="D1847" s="3" t="e">
        <f>[1]!EM_S_STM07_IS($A1847,"61",DATE(C$4,12,31),"1")/1000000</f>
        <v>#VALUE!</v>
      </c>
      <c r="E1847" s="3">
        <f>[1]!EM_S_STM07_IS($A1847,"9",DATE(E$4,12,31),"1")/1000000</f>
        <v>82.207078170000003</v>
      </c>
      <c r="F1847" s="3">
        <f>[1]!EM_S_STM07_IS($A1847,"61",DATE(E$4,12,31),"1")/1000000</f>
        <v>26.785364940000001</v>
      </c>
      <c r="G1847" s="3">
        <f>[1]!EM_S_STM07_IS($A1847,"9",DATE(G$4,12,31),"1")/1000000</f>
        <v>193.49338334000001</v>
      </c>
      <c r="H1847" s="3">
        <f>[1]!EM_S_STM07_IS($A1847,"61",DATE(G$4,12,31),"1")/1000000</f>
        <v>68.096226200000004</v>
      </c>
      <c r="I1847" s="3">
        <f>[1]!EM_S_STM07_IS($A1847,"9",DATE(I$4,12,31),"1")/1000000</f>
        <v>208.78826484000001</v>
      </c>
      <c r="J1847" s="3">
        <f>[1]!EM_S_STM07_IS($A1847,"61",DATE(I$4,12,31),"1")/1000000</f>
        <v>80.171253620000002</v>
      </c>
      <c r="K1847" s="3">
        <f>[1]!EM_S_STM07_IS($A1847,"9",DATE(K$4,12,31),"1")/1000000</f>
        <v>179.29903400999999</v>
      </c>
      <c r="L1847" s="3">
        <f>[1]!EM_S_STM07_IS($A1847,"61",DATE(K$4,12,31),"1")/1000000</f>
        <v>72.037191540000009</v>
      </c>
      <c r="M1847" s="3">
        <f>[1]!EM_S_STM07_IS($A1847,"9",DATE(M$4,12,31),"1")/1000000</f>
        <v>148.52021202</v>
      </c>
      <c r="N1847" s="3">
        <f>[1]!EM_S_STM07_IS($A1847,"61",DATE(M$4,12,31),"1")/1000000</f>
        <v>57.58094243</v>
      </c>
      <c r="O1847" s="6" t="str">
        <f t="shared" si="58"/>
        <v/>
      </c>
      <c r="P1847" s="6" t="str">
        <f t="shared" si="59"/>
        <v/>
      </c>
    </row>
    <row r="1848" spans="1:16" x14ac:dyDescent="0.25">
      <c r="A1848" s="5" t="s">
        <v>1842</v>
      </c>
      <c r="B1848" s="5" t="s">
        <v>4904</v>
      </c>
      <c r="C1848" s="3" t="e">
        <f>[1]!EM_S_STM07_IS($A1848,"9",DATE(C$4,12,31),"1")/1000000</f>
        <v>#VALUE!</v>
      </c>
      <c r="D1848" s="3" t="e">
        <f>[1]!EM_S_STM07_IS($A1848,"61",DATE(C$4,12,31),"1")/1000000</f>
        <v>#VALUE!</v>
      </c>
      <c r="E1848" s="3">
        <f>[1]!EM_S_STM07_IS($A1848,"9",DATE(E$4,12,31),"1")/1000000</f>
        <v>160.96742082</v>
      </c>
      <c r="F1848" s="3">
        <f>[1]!EM_S_STM07_IS($A1848,"61",DATE(E$4,12,31),"1")/1000000</f>
        <v>30.18805064</v>
      </c>
      <c r="G1848" s="3">
        <f>[1]!EM_S_STM07_IS($A1848,"9",DATE(G$4,12,31),"1")/1000000</f>
        <v>202.50657339</v>
      </c>
      <c r="H1848" s="3">
        <f>[1]!EM_S_STM07_IS($A1848,"61",DATE(G$4,12,31),"1")/1000000</f>
        <v>32.06229974</v>
      </c>
      <c r="I1848" s="3">
        <f>[1]!EM_S_STM07_IS($A1848,"9",DATE(I$4,12,31),"1")/1000000</f>
        <v>244.74082121000001</v>
      </c>
      <c r="J1848" s="3">
        <f>[1]!EM_S_STM07_IS($A1848,"61",DATE(I$4,12,31),"1")/1000000</f>
        <v>35.482511270000003</v>
      </c>
      <c r="K1848" s="3">
        <f>[1]!EM_S_STM07_IS($A1848,"9",DATE(K$4,12,31),"1")/1000000</f>
        <v>258.65258974</v>
      </c>
      <c r="L1848" s="3">
        <f>[1]!EM_S_STM07_IS($A1848,"61",DATE(K$4,12,31),"1")/1000000</f>
        <v>33.37799614</v>
      </c>
      <c r="M1848" s="3">
        <f>[1]!EM_S_STM07_IS($A1848,"9",DATE(M$4,12,31),"1")/1000000</f>
        <v>285.80622692999998</v>
      </c>
      <c r="N1848" s="3">
        <f>[1]!EM_S_STM07_IS($A1848,"61",DATE(M$4,12,31),"1")/1000000</f>
        <v>34.712152109999998</v>
      </c>
      <c r="O1848" s="6" t="str">
        <f t="shared" si="58"/>
        <v/>
      </c>
      <c r="P1848" s="6" t="str">
        <f t="shared" si="59"/>
        <v/>
      </c>
    </row>
    <row r="1849" spans="1:16" x14ac:dyDescent="0.25">
      <c r="A1849" s="5" t="s">
        <v>1843</v>
      </c>
      <c r="B1849" s="5" t="s">
        <v>4905</v>
      </c>
      <c r="C1849" s="3" t="e">
        <f>[1]!EM_S_STM07_IS($A1849,"9",DATE(C$4,12,31),"1")/1000000</f>
        <v>#VALUE!</v>
      </c>
      <c r="D1849" s="3" t="e">
        <f>[1]!EM_S_STM07_IS($A1849,"61",DATE(C$4,12,31),"1")/1000000</f>
        <v>#VALUE!</v>
      </c>
      <c r="E1849" s="3">
        <f>[1]!EM_S_STM07_IS($A1849,"9",DATE(E$4,12,31),"1")/1000000</f>
        <v>56.984418220000002</v>
      </c>
      <c r="F1849" s="3">
        <f>[1]!EM_S_STM07_IS($A1849,"61",DATE(E$4,12,31),"1")/1000000</f>
        <v>22.23654548</v>
      </c>
      <c r="G1849" s="3">
        <f>[1]!EM_S_STM07_IS($A1849,"9",DATE(G$4,12,31),"1")/1000000</f>
        <v>76.974505219999998</v>
      </c>
      <c r="H1849" s="3">
        <f>[1]!EM_S_STM07_IS($A1849,"61",DATE(G$4,12,31),"1")/1000000</f>
        <v>29.487943399999999</v>
      </c>
      <c r="I1849" s="3">
        <f>[1]!EM_S_STM07_IS($A1849,"9",DATE(I$4,12,31),"1")/1000000</f>
        <v>115.22638404000001</v>
      </c>
      <c r="J1849" s="3">
        <f>[1]!EM_S_STM07_IS($A1849,"61",DATE(I$4,12,31),"1")/1000000</f>
        <v>43.926029700000001</v>
      </c>
      <c r="K1849" s="3">
        <f>[1]!EM_S_STM07_IS($A1849,"9",DATE(K$4,12,31),"1")/1000000</f>
        <v>141.37790257</v>
      </c>
      <c r="L1849" s="3">
        <f>[1]!EM_S_STM07_IS($A1849,"61",DATE(K$4,12,31),"1")/1000000</f>
        <v>60.926716799999994</v>
      </c>
      <c r="M1849" s="3">
        <f>[1]!EM_S_STM07_IS($A1849,"9",DATE(M$4,12,31),"1")/1000000</f>
        <v>170.23469983999999</v>
      </c>
      <c r="N1849" s="3">
        <f>[1]!EM_S_STM07_IS($A1849,"61",DATE(M$4,12,31),"1")/1000000</f>
        <v>70.973005930000014</v>
      </c>
      <c r="O1849" s="6" t="str">
        <f t="shared" si="58"/>
        <v/>
      </c>
      <c r="P1849" s="6" t="str">
        <f t="shared" si="59"/>
        <v/>
      </c>
    </row>
    <row r="1850" spans="1:16" x14ac:dyDescent="0.25">
      <c r="A1850" s="5" t="s">
        <v>1844</v>
      </c>
      <c r="B1850" s="5" t="s">
        <v>4906</v>
      </c>
      <c r="C1850" s="3" t="e">
        <f>[1]!EM_S_STM07_IS($A1850,"9",DATE(C$4,12,31),"1")/1000000</f>
        <v>#VALUE!</v>
      </c>
      <c r="D1850" s="3" t="e">
        <f>[1]!EM_S_STM07_IS($A1850,"61",DATE(C$4,12,31),"1")/1000000</f>
        <v>#VALUE!</v>
      </c>
      <c r="E1850" s="3">
        <f>[1]!EM_S_STM07_IS($A1850,"9",DATE(E$4,12,31),"1")/1000000</f>
        <v>233.07587394000001</v>
      </c>
      <c r="F1850" s="3">
        <f>[1]!EM_S_STM07_IS($A1850,"61",DATE(E$4,12,31),"1")/1000000</f>
        <v>22.257258829999998</v>
      </c>
      <c r="G1850" s="3">
        <f>[1]!EM_S_STM07_IS($A1850,"9",DATE(G$4,12,31),"1")/1000000</f>
        <v>323.49985033999997</v>
      </c>
      <c r="H1850" s="3">
        <f>[1]!EM_S_STM07_IS($A1850,"61",DATE(G$4,12,31),"1")/1000000</f>
        <v>28.664410239999999</v>
      </c>
      <c r="I1850" s="3">
        <f>[1]!EM_S_STM07_IS($A1850,"9",DATE(I$4,12,31),"1")/1000000</f>
        <v>380.84770273999999</v>
      </c>
      <c r="J1850" s="3">
        <f>[1]!EM_S_STM07_IS($A1850,"61",DATE(I$4,12,31),"1")/1000000</f>
        <v>35.168359009999996</v>
      </c>
      <c r="K1850" s="3">
        <f>[1]!EM_S_STM07_IS($A1850,"9",DATE(K$4,12,31),"1")/1000000</f>
        <v>455.71016137999999</v>
      </c>
      <c r="L1850" s="3">
        <f>[1]!EM_S_STM07_IS($A1850,"61",DATE(K$4,12,31),"1")/1000000</f>
        <v>45.339976069999999</v>
      </c>
      <c r="M1850" s="3">
        <f>[1]!EM_S_STM07_IS($A1850,"9",DATE(M$4,12,31),"1")/1000000</f>
        <v>629.00552860000005</v>
      </c>
      <c r="N1850" s="3">
        <f>[1]!EM_S_STM07_IS($A1850,"61",DATE(M$4,12,31),"1")/1000000</f>
        <v>50.188819659999993</v>
      </c>
      <c r="O1850" s="6" t="str">
        <f t="shared" si="58"/>
        <v/>
      </c>
      <c r="P1850" s="6" t="str">
        <f t="shared" si="59"/>
        <v/>
      </c>
    </row>
    <row r="1851" spans="1:16" x14ac:dyDescent="0.25">
      <c r="A1851" s="5" t="s">
        <v>1845</v>
      </c>
      <c r="B1851" s="5" t="s">
        <v>4907</v>
      </c>
      <c r="C1851" s="3" t="e">
        <f>[1]!EM_S_STM07_IS($A1851,"9",DATE(C$4,12,31),"1")/1000000</f>
        <v>#VALUE!</v>
      </c>
      <c r="D1851" s="3" t="e">
        <f>[1]!EM_S_STM07_IS($A1851,"61",DATE(C$4,12,31),"1")/1000000</f>
        <v>#VALUE!</v>
      </c>
      <c r="E1851" s="3">
        <f>[1]!EM_S_STM07_IS($A1851,"9",DATE(E$4,12,31),"1")/1000000</f>
        <v>143.79923255</v>
      </c>
      <c r="F1851" s="3">
        <f>[1]!EM_S_STM07_IS($A1851,"61",DATE(E$4,12,31),"1")/1000000</f>
        <v>17.122122090000001</v>
      </c>
      <c r="G1851" s="3">
        <f>[1]!EM_S_STM07_IS($A1851,"9",DATE(G$4,12,31),"1")/1000000</f>
        <v>218.82397319999998</v>
      </c>
      <c r="H1851" s="3">
        <f>[1]!EM_S_STM07_IS($A1851,"61",DATE(G$4,12,31),"1")/1000000</f>
        <v>30.399849530000001</v>
      </c>
      <c r="I1851" s="3">
        <f>[1]!EM_S_STM07_IS($A1851,"9",DATE(I$4,12,31),"1")/1000000</f>
        <v>251.3759105</v>
      </c>
      <c r="J1851" s="3">
        <f>[1]!EM_S_STM07_IS($A1851,"61",DATE(I$4,12,31),"1")/1000000</f>
        <v>34.440178279999998</v>
      </c>
      <c r="K1851" s="3">
        <f>[1]!EM_S_STM07_IS($A1851,"9",DATE(K$4,12,31),"1")/1000000</f>
        <v>242.99938809</v>
      </c>
      <c r="L1851" s="3">
        <f>[1]!EM_S_STM07_IS($A1851,"61",DATE(K$4,12,31),"1")/1000000</f>
        <v>25.849068859999999</v>
      </c>
      <c r="M1851" s="3">
        <f>[1]!EM_S_STM07_IS($A1851,"9",DATE(M$4,12,31),"1")/1000000</f>
        <v>263.65895066000002</v>
      </c>
      <c r="N1851" s="3">
        <f>[1]!EM_S_STM07_IS($A1851,"61",DATE(M$4,12,31),"1")/1000000</f>
        <v>32.486155359999998</v>
      </c>
      <c r="O1851" s="6" t="str">
        <f t="shared" si="58"/>
        <v/>
      </c>
      <c r="P1851" s="6" t="str">
        <f t="shared" si="59"/>
        <v/>
      </c>
    </row>
    <row r="1852" spans="1:16" x14ac:dyDescent="0.25">
      <c r="A1852" s="5" t="s">
        <v>1846</v>
      </c>
      <c r="B1852" s="5" t="s">
        <v>4908</v>
      </c>
      <c r="C1852" s="3" t="e">
        <f>[1]!EM_S_STM07_IS($A1852,"9",DATE(C$4,12,31),"1")/1000000</f>
        <v>#VALUE!</v>
      </c>
      <c r="D1852" s="3" t="e">
        <f>[1]!EM_S_STM07_IS($A1852,"61",DATE(C$4,12,31),"1")/1000000</f>
        <v>#VALUE!</v>
      </c>
      <c r="E1852" s="3">
        <f>[1]!EM_S_STM07_IS($A1852,"9",DATE(E$4,12,31),"1")/1000000</f>
        <v>301.54172885000003</v>
      </c>
      <c r="F1852" s="3">
        <f>[1]!EM_S_STM07_IS($A1852,"61",DATE(E$4,12,31),"1")/1000000</f>
        <v>21.501209790000001</v>
      </c>
      <c r="G1852" s="3">
        <f>[1]!EM_S_STM07_IS($A1852,"9",DATE(G$4,12,31),"1")/1000000</f>
        <v>448.40743992</v>
      </c>
      <c r="H1852" s="3">
        <f>[1]!EM_S_STM07_IS($A1852,"61",DATE(G$4,12,31),"1")/1000000</f>
        <v>47.469651229999997</v>
      </c>
      <c r="I1852" s="3">
        <f>[1]!EM_S_STM07_IS($A1852,"9",DATE(I$4,12,31),"1")/1000000</f>
        <v>434.08485418999999</v>
      </c>
      <c r="J1852" s="3">
        <f>[1]!EM_S_STM07_IS($A1852,"61",DATE(I$4,12,31),"1")/1000000</f>
        <v>51.08176701</v>
      </c>
      <c r="K1852" s="3">
        <f>[1]!EM_S_STM07_IS($A1852,"9",DATE(K$4,12,31),"1")/1000000</f>
        <v>490.52365302999999</v>
      </c>
      <c r="L1852" s="3">
        <f>[1]!EM_S_STM07_IS($A1852,"61",DATE(K$4,12,31),"1")/1000000</f>
        <v>57.572936579999997</v>
      </c>
      <c r="M1852" s="3">
        <f>[1]!EM_S_STM07_IS($A1852,"9",DATE(M$4,12,31),"1")/1000000</f>
        <v>766.78529387000003</v>
      </c>
      <c r="N1852" s="3">
        <f>[1]!EM_S_STM07_IS($A1852,"61",DATE(M$4,12,31),"1")/1000000</f>
        <v>62.838235659999995</v>
      </c>
      <c r="O1852" s="6" t="str">
        <f t="shared" si="58"/>
        <v/>
      </c>
      <c r="P1852" s="6" t="str">
        <f t="shared" si="59"/>
        <v/>
      </c>
    </row>
    <row r="1853" spans="1:16" x14ac:dyDescent="0.25">
      <c r="A1853" s="5" t="s">
        <v>1847</v>
      </c>
      <c r="B1853" s="5" t="s">
        <v>4909</v>
      </c>
      <c r="C1853" s="3" t="e">
        <f>[1]!EM_S_STM07_IS($A1853,"9",DATE(C$4,12,31),"1")/1000000</f>
        <v>#VALUE!</v>
      </c>
      <c r="D1853" s="3" t="e">
        <f>[1]!EM_S_STM07_IS($A1853,"61",DATE(C$4,12,31),"1")/1000000</f>
        <v>#VALUE!</v>
      </c>
      <c r="E1853" s="3">
        <f>[1]!EM_S_STM07_IS($A1853,"9",DATE(E$4,12,31),"1")/1000000</f>
        <v>79.516193400000006</v>
      </c>
      <c r="F1853" s="3">
        <f>[1]!EM_S_STM07_IS($A1853,"61",DATE(E$4,12,31),"1")/1000000</f>
        <v>3.3361416699999999</v>
      </c>
      <c r="G1853" s="3">
        <f>[1]!EM_S_STM07_IS($A1853,"9",DATE(G$4,12,31),"1")/1000000</f>
        <v>223.44321762000001</v>
      </c>
      <c r="H1853" s="3">
        <f>[1]!EM_S_STM07_IS($A1853,"61",DATE(G$4,12,31),"1")/1000000</f>
        <v>44.828826219999996</v>
      </c>
      <c r="I1853" s="3">
        <f>[1]!EM_S_STM07_IS($A1853,"9",DATE(I$4,12,31),"1")/1000000</f>
        <v>283.98100599000003</v>
      </c>
      <c r="J1853" s="3">
        <f>[1]!EM_S_STM07_IS($A1853,"61",DATE(I$4,12,31),"1")/1000000</f>
        <v>45.344811369999995</v>
      </c>
      <c r="K1853" s="3">
        <f>[1]!EM_S_STM07_IS($A1853,"9",DATE(K$4,12,31),"1")/1000000</f>
        <v>390.61540692</v>
      </c>
      <c r="L1853" s="3">
        <f>[1]!EM_S_STM07_IS($A1853,"61",DATE(K$4,12,31),"1")/1000000</f>
        <v>50.629233190000001</v>
      </c>
      <c r="M1853" s="3">
        <f>[1]!EM_S_STM07_IS($A1853,"9",DATE(M$4,12,31),"1")/1000000</f>
        <v>472.43990804999999</v>
      </c>
      <c r="N1853" s="3">
        <f>[1]!EM_S_STM07_IS($A1853,"61",DATE(M$4,12,31),"1")/1000000</f>
        <v>57.322577020000004</v>
      </c>
      <c r="O1853" s="6" t="str">
        <f t="shared" si="58"/>
        <v/>
      </c>
      <c r="P1853" s="6" t="str">
        <f t="shared" si="59"/>
        <v/>
      </c>
    </row>
    <row r="1854" spans="1:16" x14ac:dyDescent="0.25">
      <c r="A1854" s="5" t="s">
        <v>1848</v>
      </c>
      <c r="B1854" s="5" t="s">
        <v>4910</v>
      </c>
      <c r="C1854" s="3">
        <f>[1]!EM_S_STM07_IS($A1854,"9",DATE(C$4,12,31),"1")/1000000</f>
        <v>16.23853591</v>
      </c>
      <c r="D1854" s="3">
        <f>[1]!EM_S_STM07_IS($A1854,"61",DATE(C$4,12,31),"1")/1000000</f>
        <v>7.4343340499999995</v>
      </c>
      <c r="E1854" s="3">
        <f>[1]!EM_S_STM07_IS($A1854,"9",DATE(E$4,12,31),"1")/1000000</f>
        <v>33.275339969999997</v>
      </c>
      <c r="F1854" s="3">
        <f>[1]!EM_S_STM07_IS($A1854,"61",DATE(E$4,12,31),"1")/1000000</f>
        <v>13.75352644</v>
      </c>
      <c r="G1854" s="3">
        <f>[1]!EM_S_STM07_IS($A1854,"9",DATE(G$4,12,31),"1")/1000000</f>
        <v>63.687956020000001</v>
      </c>
      <c r="H1854" s="3">
        <f>[1]!EM_S_STM07_IS($A1854,"61",DATE(G$4,12,31),"1")/1000000</f>
        <v>24.831727390000001</v>
      </c>
      <c r="I1854" s="3">
        <f>[1]!EM_S_STM07_IS($A1854,"9",DATE(I$4,12,31),"1")/1000000</f>
        <v>144.33446643000002</v>
      </c>
      <c r="J1854" s="3">
        <f>[1]!EM_S_STM07_IS($A1854,"61",DATE(I$4,12,31),"1")/1000000</f>
        <v>49.739398600000001</v>
      </c>
      <c r="K1854" s="3">
        <f>[1]!EM_S_STM07_IS($A1854,"9",DATE(K$4,12,31),"1")/1000000</f>
        <v>254.46462772000001</v>
      </c>
      <c r="L1854" s="3">
        <f>[1]!EM_S_STM07_IS($A1854,"61",DATE(K$4,12,31),"1")/1000000</f>
        <v>50.219890569999997</v>
      </c>
      <c r="M1854" s="3">
        <f>[1]!EM_S_STM07_IS($A1854,"9",DATE(M$4,12,31),"1")/1000000</f>
        <v>417.54287861</v>
      </c>
      <c r="N1854" s="3">
        <f>[1]!EM_S_STM07_IS($A1854,"61",DATE(M$4,12,31),"1")/1000000</f>
        <v>76.750397500000005</v>
      </c>
      <c r="O1854" s="6">
        <f t="shared" si="58"/>
        <v>0.91439187410534251</v>
      </c>
      <c r="P1854" s="6">
        <f t="shared" si="59"/>
        <v>0.59502580033075181</v>
      </c>
    </row>
    <row r="1855" spans="1:16" x14ac:dyDescent="0.25">
      <c r="A1855" s="5" t="s">
        <v>1849</v>
      </c>
      <c r="B1855" s="5" t="s">
        <v>4911</v>
      </c>
      <c r="C1855" s="3" t="e">
        <f>[1]!EM_S_STM07_IS($A1855,"9",DATE(C$4,12,31),"1")/1000000</f>
        <v>#VALUE!</v>
      </c>
      <c r="D1855" s="3" t="e">
        <f>[1]!EM_S_STM07_IS($A1855,"61",DATE(C$4,12,31),"1")/1000000</f>
        <v>#VALUE!</v>
      </c>
      <c r="E1855" s="3" t="e">
        <f>[1]!EM_S_STM07_IS($A1855,"9",DATE(E$4,12,31),"1")/1000000</f>
        <v>#VALUE!</v>
      </c>
      <c r="F1855" s="3" t="e">
        <f>[1]!EM_S_STM07_IS($A1855,"61",DATE(E$4,12,31),"1")/1000000</f>
        <v>#VALUE!</v>
      </c>
      <c r="G1855" s="3">
        <f>[1]!EM_S_STM07_IS($A1855,"9",DATE(G$4,12,31),"1")/1000000</f>
        <v>188.71296533</v>
      </c>
      <c r="H1855" s="3">
        <f>[1]!EM_S_STM07_IS($A1855,"61",DATE(G$4,12,31),"1")/1000000</f>
        <v>41.702950829999999</v>
      </c>
      <c r="I1855" s="3">
        <f>[1]!EM_S_STM07_IS($A1855,"9",DATE(I$4,12,31),"1")/1000000</f>
        <v>229.14079066999997</v>
      </c>
      <c r="J1855" s="3">
        <f>[1]!EM_S_STM07_IS($A1855,"61",DATE(I$4,12,31),"1")/1000000</f>
        <v>47.81526023</v>
      </c>
      <c r="K1855" s="3">
        <f>[1]!EM_S_STM07_IS($A1855,"9",DATE(K$4,12,31),"1")/1000000</f>
        <v>299.74701398000002</v>
      </c>
      <c r="L1855" s="3">
        <f>[1]!EM_S_STM07_IS($A1855,"61",DATE(K$4,12,31),"1")/1000000</f>
        <v>68.379316369999998</v>
      </c>
      <c r="M1855" s="3">
        <f>[1]!EM_S_STM07_IS($A1855,"9",DATE(M$4,12,31),"1")/1000000</f>
        <v>425.06052948000001</v>
      </c>
      <c r="N1855" s="3">
        <f>[1]!EM_S_STM07_IS($A1855,"61",DATE(M$4,12,31),"1")/1000000</f>
        <v>118.34175514</v>
      </c>
      <c r="O1855" s="6" t="str">
        <f t="shared" si="58"/>
        <v/>
      </c>
      <c r="P1855" s="6" t="str">
        <f t="shared" si="59"/>
        <v/>
      </c>
    </row>
    <row r="1856" spans="1:16" x14ac:dyDescent="0.25">
      <c r="A1856" s="5" t="s">
        <v>1850</v>
      </c>
      <c r="B1856" s="5" t="s">
        <v>4912</v>
      </c>
      <c r="C1856" s="3" t="e">
        <f>[1]!EM_S_STM07_IS($A1856,"9",DATE(C$4,12,31),"1")/1000000</f>
        <v>#VALUE!</v>
      </c>
      <c r="D1856" s="3" t="e">
        <f>[1]!EM_S_STM07_IS($A1856,"61",DATE(C$4,12,31),"1")/1000000</f>
        <v>#VALUE!</v>
      </c>
      <c r="E1856" s="3">
        <f>[1]!EM_S_STM07_IS($A1856,"9",DATE(E$4,12,31),"1")/1000000</f>
        <v>437.12635216000001</v>
      </c>
      <c r="F1856" s="3">
        <f>[1]!EM_S_STM07_IS($A1856,"61",DATE(E$4,12,31),"1")/1000000</f>
        <v>21.24596794</v>
      </c>
      <c r="G1856" s="3">
        <f>[1]!EM_S_STM07_IS($A1856,"9",DATE(G$4,12,31),"1")/1000000</f>
        <v>460.46382313999999</v>
      </c>
      <c r="H1856" s="3">
        <f>[1]!EM_S_STM07_IS($A1856,"61",DATE(G$4,12,31),"1")/1000000</f>
        <v>37.954085729999996</v>
      </c>
      <c r="I1856" s="3">
        <f>[1]!EM_S_STM07_IS($A1856,"9",DATE(I$4,12,31),"1")/1000000</f>
        <v>578.25777340999991</v>
      </c>
      <c r="J1856" s="3">
        <f>[1]!EM_S_STM07_IS($A1856,"61",DATE(I$4,12,31),"1")/1000000</f>
        <v>39.171139780000004</v>
      </c>
      <c r="K1856" s="3">
        <f>[1]!EM_S_STM07_IS($A1856,"9",DATE(K$4,12,31),"1")/1000000</f>
        <v>955.67745922000006</v>
      </c>
      <c r="L1856" s="3">
        <f>[1]!EM_S_STM07_IS($A1856,"61",DATE(K$4,12,31),"1")/1000000</f>
        <v>73.58696286</v>
      </c>
      <c r="M1856" s="3">
        <f>[1]!EM_S_STM07_IS($A1856,"9",DATE(M$4,12,31),"1")/1000000</f>
        <v>1012.5844104700001</v>
      </c>
      <c r="N1856" s="3">
        <f>[1]!EM_S_STM07_IS($A1856,"61",DATE(M$4,12,31),"1")/1000000</f>
        <v>172.61040000999998</v>
      </c>
      <c r="O1856" s="6" t="str">
        <f t="shared" si="58"/>
        <v/>
      </c>
      <c r="P1856" s="6" t="str">
        <f t="shared" si="59"/>
        <v/>
      </c>
    </row>
    <row r="1857" spans="1:16" x14ac:dyDescent="0.25">
      <c r="A1857" s="5" t="s">
        <v>1851</v>
      </c>
      <c r="B1857" s="5" t="s">
        <v>4913</v>
      </c>
      <c r="C1857" s="3" t="e">
        <f>[1]!EM_S_STM07_IS($A1857,"9",DATE(C$4,12,31),"1")/1000000</f>
        <v>#VALUE!</v>
      </c>
      <c r="D1857" s="3" t="e">
        <f>[1]!EM_S_STM07_IS($A1857,"61",DATE(C$4,12,31),"1")/1000000</f>
        <v>#VALUE!</v>
      </c>
      <c r="E1857" s="3">
        <f>[1]!EM_S_STM07_IS($A1857,"9",DATE(E$4,12,31),"1")/1000000</f>
        <v>163.45304386000001</v>
      </c>
      <c r="F1857" s="3">
        <f>[1]!EM_S_STM07_IS($A1857,"61",DATE(E$4,12,31),"1")/1000000</f>
        <v>39.194274469999996</v>
      </c>
      <c r="G1857" s="3">
        <f>[1]!EM_S_STM07_IS($A1857,"9",DATE(G$4,12,31),"1")/1000000</f>
        <v>238.51600646</v>
      </c>
      <c r="H1857" s="3">
        <f>[1]!EM_S_STM07_IS($A1857,"61",DATE(G$4,12,31),"1")/1000000</f>
        <v>47.06281122</v>
      </c>
      <c r="I1857" s="3">
        <f>[1]!EM_S_STM07_IS($A1857,"9",DATE(I$4,12,31),"1")/1000000</f>
        <v>347.70213438999997</v>
      </c>
      <c r="J1857" s="3">
        <f>[1]!EM_S_STM07_IS($A1857,"61",DATE(I$4,12,31),"1")/1000000</f>
        <v>73.42005254</v>
      </c>
      <c r="K1857" s="3">
        <f>[1]!EM_S_STM07_IS($A1857,"9",DATE(K$4,12,31),"1")/1000000</f>
        <v>411.11919211999998</v>
      </c>
      <c r="L1857" s="3">
        <f>[1]!EM_S_STM07_IS($A1857,"61",DATE(K$4,12,31),"1")/1000000</f>
        <v>84.255842629999989</v>
      </c>
      <c r="M1857" s="3">
        <f>[1]!EM_S_STM07_IS($A1857,"9",DATE(M$4,12,31),"1")/1000000</f>
        <v>502.15766048</v>
      </c>
      <c r="N1857" s="3">
        <f>[1]!EM_S_STM07_IS($A1857,"61",DATE(M$4,12,31),"1")/1000000</f>
        <v>116.44432214</v>
      </c>
      <c r="O1857" s="6" t="str">
        <f t="shared" si="58"/>
        <v/>
      </c>
      <c r="P1857" s="6" t="str">
        <f t="shared" si="59"/>
        <v/>
      </c>
    </row>
    <row r="1858" spans="1:16" x14ac:dyDescent="0.25">
      <c r="A1858" s="5" t="s">
        <v>1852</v>
      </c>
      <c r="B1858" s="5" t="s">
        <v>4914</v>
      </c>
      <c r="C1858" s="3" t="e">
        <f>[1]!EM_S_STM07_IS($A1858,"9",DATE(C$4,12,31),"1")/1000000</f>
        <v>#VALUE!</v>
      </c>
      <c r="D1858" s="3" t="e">
        <f>[1]!EM_S_STM07_IS($A1858,"61",DATE(C$4,12,31),"1")/1000000</f>
        <v>#VALUE!</v>
      </c>
      <c r="E1858" s="3">
        <f>[1]!EM_S_STM07_IS($A1858,"9",DATE(E$4,12,31),"1")/1000000</f>
        <v>49.568800000000003</v>
      </c>
      <c r="F1858" s="3">
        <f>[1]!EM_S_STM07_IS($A1858,"61",DATE(E$4,12,31),"1")/1000000</f>
        <v>7.8398000000000003</v>
      </c>
      <c r="G1858" s="3">
        <f>[1]!EM_S_STM07_IS($A1858,"9",DATE(G$4,12,31),"1")/1000000</f>
        <v>75.017200000000003</v>
      </c>
      <c r="H1858" s="3">
        <f>[1]!EM_S_STM07_IS($A1858,"61",DATE(G$4,12,31),"1")/1000000</f>
        <v>17.357500000000002</v>
      </c>
      <c r="I1858" s="3">
        <f>[1]!EM_S_STM07_IS($A1858,"9",DATE(I$4,12,31),"1")/1000000</f>
        <v>100.29352844</v>
      </c>
      <c r="J1858" s="3">
        <f>[1]!EM_S_STM07_IS($A1858,"61",DATE(I$4,12,31),"1")/1000000</f>
        <v>22.743482780000001</v>
      </c>
      <c r="K1858" s="3">
        <f>[1]!EM_S_STM07_IS($A1858,"9",DATE(K$4,12,31),"1")/1000000</f>
        <v>124.20463594</v>
      </c>
      <c r="L1858" s="3">
        <f>[1]!EM_S_STM07_IS($A1858,"61",DATE(K$4,12,31),"1")/1000000</f>
        <v>20.331567539999998</v>
      </c>
      <c r="M1858" s="3">
        <f>[1]!EM_S_STM07_IS($A1858,"9",DATE(M$4,12,31),"1")/1000000</f>
        <v>168.20188615000001</v>
      </c>
      <c r="N1858" s="3">
        <f>[1]!EM_S_STM07_IS($A1858,"61",DATE(M$4,12,31),"1")/1000000</f>
        <v>25.775622579999997</v>
      </c>
      <c r="O1858" s="6" t="str">
        <f t="shared" si="58"/>
        <v/>
      </c>
      <c r="P1858" s="6" t="str">
        <f t="shared" si="59"/>
        <v/>
      </c>
    </row>
    <row r="1859" spans="1:16" x14ac:dyDescent="0.25">
      <c r="A1859" s="5" t="s">
        <v>1853</v>
      </c>
      <c r="B1859" s="5" t="s">
        <v>4915</v>
      </c>
      <c r="C1859" s="3" t="e">
        <f>[1]!EM_S_STM07_IS($A1859,"9",DATE(C$4,12,31),"1")/1000000</f>
        <v>#VALUE!</v>
      </c>
      <c r="D1859" s="3" t="e">
        <f>[1]!EM_S_STM07_IS($A1859,"61",DATE(C$4,12,31),"1")/1000000</f>
        <v>#VALUE!</v>
      </c>
      <c r="E1859" s="3">
        <f>[1]!EM_S_STM07_IS($A1859,"9",DATE(E$4,12,31),"1")/1000000</f>
        <v>156.43601425</v>
      </c>
      <c r="F1859" s="3">
        <f>[1]!EM_S_STM07_IS($A1859,"61",DATE(E$4,12,31),"1")/1000000</f>
        <v>21.851936949999999</v>
      </c>
      <c r="G1859" s="3">
        <f>[1]!EM_S_STM07_IS($A1859,"9",DATE(G$4,12,31),"1")/1000000</f>
        <v>197.21301166999999</v>
      </c>
      <c r="H1859" s="3">
        <f>[1]!EM_S_STM07_IS($A1859,"61",DATE(G$4,12,31),"1")/1000000</f>
        <v>30.545778640000002</v>
      </c>
      <c r="I1859" s="3">
        <f>[1]!EM_S_STM07_IS($A1859,"9",DATE(I$4,12,31),"1")/1000000</f>
        <v>219.04951702000002</v>
      </c>
      <c r="J1859" s="3">
        <f>[1]!EM_S_STM07_IS($A1859,"61",DATE(I$4,12,31),"1")/1000000</f>
        <v>35.738967989999999</v>
      </c>
      <c r="K1859" s="3">
        <f>[1]!EM_S_STM07_IS($A1859,"9",DATE(K$4,12,31),"1")/1000000</f>
        <v>240.81929283000002</v>
      </c>
      <c r="L1859" s="3">
        <f>[1]!EM_S_STM07_IS($A1859,"61",DATE(K$4,12,31),"1")/1000000</f>
        <v>36.508068590000001</v>
      </c>
      <c r="M1859" s="3">
        <f>[1]!EM_S_STM07_IS($A1859,"9",DATE(M$4,12,31),"1")/1000000</f>
        <v>281.67228818000001</v>
      </c>
      <c r="N1859" s="3">
        <f>[1]!EM_S_STM07_IS($A1859,"61",DATE(M$4,12,31),"1")/1000000</f>
        <v>42.220226340000004</v>
      </c>
      <c r="O1859" s="6" t="str">
        <f t="shared" si="58"/>
        <v/>
      </c>
      <c r="P1859" s="6" t="str">
        <f t="shared" si="59"/>
        <v/>
      </c>
    </row>
    <row r="1860" spans="1:16" x14ac:dyDescent="0.25">
      <c r="A1860" s="5" t="s">
        <v>1854</v>
      </c>
      <c r="B1860" s="5" t="s">
        <v>4916</v>
      </c>
      <c r="C1860" s="3" t="e">
        <f>[1]!EM_S_STM07_IS($A1860,"9",DATE(C$4,12,31),"1")/1000000</f>
        <v>#VALUE!</v>
      </c>
      <c r="D1860" s="3" t="e">
        <f>[1]!EM_S_STM07_IS($A1860,"61",DATE(C$4,12,31),"1")/1000000</f>
        <v>#VALUE!</v>
      </c>
      <c r="E1860" s="3">
        <f>[1]!EM_S_STM07_IS($A1860,"9",DATE(E$4,12,31),"1")/1000000</f>
        <v>190.53730058000002</v>
      </c>
      <c r="F1860" s="3">
        <f>[1]!EM_S_STM07_IS($A1860,"61",DATE(E$4,12,31),"1")/1000000</f>
        <v>35.636559479999995</v>
      </c>
      <c r="G1860" s="3">
        <f>[1]!EM_S_STM07_IS($A1860,"9",DATE(G$4,12,31),"1")/1000000</f>
        <v>212.32634934999999</v>
      </c>
      <c r="H1860" s="3">
        <f>[1]!EM_S_STM07_IS($A1860,"61",DATE(G$4,12,31),"1")/1000000</f>
        <v>43.70317635</v>
      </c>
      <c r="I1860" s="3">
        <f>[1]!EM_S_STM07_IS($A1860,"9",DATE(I$4,12,31),"1")/1000000</f>
        <v>218.63142977000001</v>
      </c>
      <c r="J1860" s="3">
        <f>[1]!EM_S_STM07_IS($A1860,"61",DATE(I$4,12,31),"1")/1000000</f>
        <v>46.097265950000001</v>
      </c>
      <c r="K1860" s="3">
        <f>[1]!EM_S_STM07_IS($A1860,"9",DATE(K$4,12,31),"1")/1000000</f>
        <v>254.65280113999998</v>
      </c>
      <c r="L1860" s="3">
        <f>[1]!EM_S_STM07_IS($A1860,"61",DATE(K$4,12,31),"1")/1000000</f>
        <v>31.010182920000002</v>
      </c>
      <c r="M1860" s="3">
        <f>[1]!EM_S_STM07_IS($A1860,"9",DATE(M$4,12,31),"1")/1000000</f>
        <v>287.43946604000001</v>
      </c>
      <c r="N1860" s="3">
        <f>[1]!EM_S_STM07_IS($A1860,"61",DATE(M$4,12,31),"1")/1000000</f>
        <v>21.979622579999997</v>
      </c>
      <c r="O1860" s="6" t="str">
        <f t="shared" si="58"/>
        <v/>
      </c>
      <c r="P1860" s="6" t="str">
        <f t="shared" si="59"/>
        <v/>
      </c>
    </row>
    <row r="1861" spans="1:16" x14ac:dyDescent="0.25">
      <c r="A1861" s="5" t="s">
        <v>1855</v>
      </c>
      <c r="B1861" s="5" t="s">
        <v>4917</v>
      </c>
      <c r="C1861" s="3" t="e">
        <f>[1]!EM_S_STM07_IS($A1861,"9",DATE(C$4,12,31),"1")/1000000</f>
        <v>#VALUE!</v>
      </c>
      <c r="D1861" s="3" t="e">
        <f>[1]!EM_S_STM07_IS($A1861,"61",DATE(C$4,12,31),"1")/1000000</f>
        <v>#VALUE!</v>
      </c>
      <c r="E1861" s="3">
        <f>[1]!EM_S_STM07_IS($A1861,"9",DATE(E$4,12,31),"1")/1000000</f>
        <v>401.5027</v>
      </c>
      <c r="F1861" s="3">
        <f>[1]!EM_S_STM07_IS($A1861,"61",DATE(E$4,12,31),"1")/1000000</f>
        <v>43.033799999999999</v>
      </c>
      <c r="G1861" s="3">
        <f>[1]!EM_S_STM07_IS($A1861,"9",DATE(G$4,12,31),"1")/1000000</f>
        <v>511.8528</v>
      </c>
      <c r="H1861" s="3">
        <f>[1]!EM_S_STM07_IS($A1861,"61",DATE(G$4,12,31),"1")/1000000</f>
        <v>56.010100000000001</v>
      </c>
      <c r="I1861" s="3">
        <f>[1]!EM_S_STM07_IS($A1861,"9",DATE(I$4,12,31),"1")/1000000</f>
        <v>639.91291624999997</v>
      </c>
      <c r="J1861" s="3">
        <f>[1]!EM_S_STM07_IS($A1861,"61",DATE(I$4,12,31),"1")/1000000</f>
        <v>68.875506950000002</v>
      </c>
      <c r="K1861" s="3">
        <f>[1]!EM_S_STM07_IS($A1861,"9",DATE(K$4,12,31),"1")/1000000</f>
        <v>758.46808877000001</v>
      </c>
      <c r="L1861" s="3">
        <f>[1]!EM_S_STM07_IS($A1861,"61",DATE(K$4,12,31),"1")/1000000</f>
        <v>79.850655169999996</v>
      </c>
      <c r="M1861" s="3">
        <f>[1]!EM_S_STM07_IS($A1861,"9",DATE(M$4,12,31),"1")/1000000</f>
        <v>807.15452385000003</v>
      </c>
      <c r="N1861" s="3">
        <f>[1]!EM_S_STM07_IS($A1861,"61",DATE(M$4,12,31),"1")/1000000</f>
        <v>94.807906599999995</v>
      </c>
      <c r="O1861" s="6" t="str">
        <f t="shared" si="58"/>
        <v/>
      </c>
      <c r="P1861" s="6" t="str">
        <f t="shared" si="59"/>
        <v/>
      </c>
    </row>
    <row r="1862" spans="1:16" x14ac:dyDescent="0.25">
      <c r="A1862" s="5" t="s">
        <v>1856</v>
      </c>
      <c r="B1862" s="5" t="s">
        <v>4918</v>
      </c>
      <c r="C1862" s="3" t="e">
        <f>[1]!EM_S_STM07_IS($A1862,"9",DATE(C$4,12,31),"1")/1000000</f>
        <v>#VALUE!</v>
      </c>
      <c r="D1862" s="3" t="e">
        <f>[1]!EM_S_STM07_IS($A1862,"61",DATE(C$4,12,31),"1")/1000000</f>
        <v>#VALUE!</v>
      </c>
      <c r="E1862" s="3">
        <f>[1]!EM_S_STM07_IS($A1862,"9",DATE(E$4,12,31),"1")/1000000</f>
        <v>195.23330265999999</v>
      </c>
      <c r="F1862" s="3">
        <f>[1]!EM_S_STM07_IS($A1862,"61",DATE(E$4,12,31),"1")/1000000</f>
        <v>21.67998854</v>
      </c>
      <c r="G1862" s="3">
        <f>[1]!EM_S_STM07_IS($A1862,"9",DATE(G$4,12,31),"1")/1000000</f>
        <v>218.43294853</v>
      </c>
      <c r="H1862" s="3">
        <f>[1]!EM_S_STM07_IS($A1862,"61",DATE(G$4,12,31),"1")/1000000</f>
        <v>23.0973702</v>
      </c>
      <c r="I1862" s="3">
        <f>[1]!EM_S_STM07_IS($A1862,"9",DATE(I$4,12,31),"1")/1000000</f>
        <v>243.41533948</v>
      </c>
      <c r="J1862" s="3">
        <f>[1]!EM_S_STM07_IS($A1862,"61",DATE(I$4,12,31),"1")/1000000</f>
        <v>23.562632870000002</v>
      </c>
      <c r="K1862" s="3">
        <f>[1]!EM_S_STM07_IS($A1862,"9",DATE(K$4,12,31),"1")/1000000</f>
        <v>274.97234586000002</v>
      </c>
      <c r="L1862" s="3">
        <f>[1]!EM_S_STM07_IS($A1862,"61",DATE(K$4,12,31),"1")/1000000</f>
        <v>24.408879370000001</v>
      </c>
      <c r="M1862" s="3">
        <f>[1]!EM_S_STM07_IS($A1862,"9",DATE(M$4,12,31),"1")/1000000</f>
        <v>276.97837060000001</v>
      </c>
      <c r="N1862" s="3">
        <f>[1]!EM_S_STM07_IS($A1862,"61",DATE(M$4,12,31),"1")/1000000</f>
        <v>33.30282863</v>
      </c>
      <c r="O1862" s="6" t="str">
        <f t="shared" si="58"/>
        <v/>
      </c>
      <c r="P1862" s="6" t="str">
        <f t="shared" si="59"/>
        <v/>
      </c>
    </row>
    <row r="1863" spans="1:16" x14ac:dyDescent="0.25">
      <c r="A1863" s="5" t="s">
        <v>1857</v>
      </c>
      <c r="B1863" s="5" t="s">
        <v>4919</v>
      </c>
      <c r="C1863" s="3" t="e">
        <f>[1]!EM_S_STM07_IS($A1863,"9",DATE(C$4,12,31),"1")/1000000</f>
        <v>#VALUE!</v>
      </c>
      <c r="D1863" s="3" t="e">
        <f>[1]!EM_S_STM07_IS($A1863,"61",DATE(C$4,12,31),"1")/1000000</f>
        <v>#VALUE!</v>
      </c>
      <c r="E1863" s="3" t="e">
        <f>[1]!EM_S_STM07_IS($A1863,"9",DATE(E$4,12,31),"1")/1000000</f>
        <v>#VALUE!</v>
      </c>
      <c r="F1863" s="3" t="e">
        <f>[1]!EM_S_STM07_IS($A1863,"61",DATE(E$4,12,31),"1")/1000000</f>
        <v>#VALUE!</v>
      </c>
      <c r="G1863" s="3">
        <f>[1]!EM_S_STM07_IS($A1863,"9",DATE(G$4,12,31),"1")/1000000</f>
        <v>279.51114854000002</v>
      </c>
      <c r="H1863" s="3">
        <f>[1]!EM_S_STM07_IS($A1863,"61",DATE(G$4,12,31),"1")/1000000</f>
        <v>20.746842899999997</v>
      </c>
      <c r="I1863" s="3">
        <f>[1]!EM_S_STM07_IS($A1863,"9",DATE(I$4,12,31),"1")/1000000</f>
        <v>295.10933689999996</v>
      </c>
      <c r="J1863" s="3">
        <f>[1]!EM_S_STM07_IS($A1863,"61",DATE(I$4,12,31),"1")/1000000</f>
        <v>22.78540915</v>
      </c>
      <c r="K1863" s="3">
        <f>[1]!EM_S_STM07_IS($A1863,"9",DATE(K$4,12,31),"1")/1000000</f>
        <v>416.96169780000002</v>
      </c>
      <c r="L1863" s="3">
        <f>[1]!EM_S_STM07_IS($A1863,"61",DATE(K$4,12,31),"1")/1000000</f>
        <v>42.012947700000005</v>
      </c>
      <c r="M1863" s="3">
        <f>[1]!EM_S_STM07_IS($A1863,"9",DATE(M$4,12,31),"1")/1000000</f>
        <v>494.12951674999999</v>
      </c>
      <c r="N1863" s="3">
        <f>[1]!EM_S_STM07_IS($A1863,"61",DATE(M$4,12,31),"1")/1000000</f>
        <v>66.243327020000009</v>
      </c>
      <c r="O1863" s="6" t="str">
        <f t="shared" ref="O1863:O1926" si="60">IFERROR(IF(OR(C1863&lt;0,C1863=""),"",POWER(M1863/C1863,1/5)-1),"")</f>
        <v/>
      </c>
      <c r="P1863" s="6" t="str">
        <f t="shared" ref="P1863:P1926" si="61">IFERROR(IF(OR(D1863&lt;0,D1863=""),"",POWER(N1863/D1863,1/5)-1),"")</f>
        <v/>
      </c>
    </row>
    <row r="1864" spans="1:16" x14ac:dyDescent="0.25">
      <c r="A1864" s="5" t="s">
        <v>1858</v>
      </c>
      <c r="B1864" s="5" t="s">
        <v>4920</v>
      </c>
      <c r="C1864" s="3" t="e">
        <f>[1]!EM_S_STM07_IS($A1864,"9",DATE(C$4,12,31),"1")/1000000</f>
        <v>#VALUE!</v>
      </c>
      <c r="D1864" s="3" t="e">
        <f>[1]!EM_S_STM07_IS($A1864,"61",DATE(C$4,12,31),"1")/1000000</f>
        <v>#VALUE!</v>
      </c>
      <c r="E1864" s="3">
        <f>[1]!EM_S_STM07_IS($A1864,"9",DATE(E$4,12,31),"1")/1000000</f>
        <v>162.04519246000001</v>
      </c>
      <c r="F1864" s="3">
        <f>[1]!EM_S_STM07_IS($A1864,"61",DATE(E$4,12,31),"1")/1000000</f>
        <v>26.148821680000001</v>
      </c>
      <c r="G1864" s="3">
        <f>[1]!EM_S_STM07_IS($A1864,"9",DATE(G$4,12,31),"1")/1000000</f>
        <v>220.37054159000002</v>
      </c>
      <c r="H1864" s="3">
        <f>[1]!EM_S_STM07_IS($A1864,"61",DATE(G$4,12,31),"1")/1000000</f>
        <v>30.391188829999997</v>
      </c>
      <c r="I1864" s="3">
        <f>[1]!EM_S_STM07_IS($A1864,"9",DATE(I$4,12,31),"1")/1000000</f>
        <v>269.14256562999998</v>
      </c>
      <c r="J1864" s="3">
        <f>[1]!EM_S_STM07_IS($A1864,"61",DATE(I$4,12,31),"1")/1000000</f>
        <v>41.719996070000001</v>
      </c>
      <c r="K1864" s="3">
        <f>[1]!EM_S_STM07_IS($A1864,"9",DATE(K$4,12,31),"1")/1000000</f>
        <v>309.82590175999997</v>
      </c>
      <c r="L1864" s="3">
        <f>[1]!EM_S_STM07_IS($A1864,"61",DATE(K$4,12,31),"1")/1000000</f>
        <v>44.288526709999999</v>
      </c>
      <c r="M1864" s="3">
        <f>[1]!EM_S_STM07_IS($A1864,"9",DATE(M$4,12,31),"1")/1000000</f>
        <v>373.17198674999997</v>
      </c>
      <c r="N1864" s="3">
        <f>[1]!EM_S_STM07_IS($A1864,"61",DATE(M$4,12,31),"1")/1000000</f>
        <v>47.769033369999995</v>
      </c>
      <c r="O1864" s="6" t="str">
        <f t="shared" si="60"/>
        <v/>
      </c>
      <c r="P1864" s="6" t="str">
        <f t="shared" si="61"/>
        <v/>
      </c>
    </row>
    <row r="1865" spans="1:16" x14ac:dyDescent="0.25">
      <c r="A1865" s="5" t="s">
        <v>1859</v>
      </c>
      <c r="B1865" s="5" t="s">
        <v>4921</v>
      </c>
      <c r="C1865" s="3" t="e">
        <f>[1]!EM_S_STM07_IS($A1865,"9",DATE(C$4,12,31),"1")/1000000</f>
        <v>#VALUE!</v>
      </c>
      <c r="D1865" s="3" t="e">
        <f>[1]!EM_S_STM07_IS($A1865,"61",DATE(C$4,12,31),"1")/1000000</f>
        <v>#VALUE!</v>
      </c>
      <c r="E1865" s="3">
        <f>[1]!EM_S_STM07_IS($A1865,"9",DATE(E$4,12,31),"1")/1000000</f>
        <v>336.15053351999995</v>
      </c>
      <c r="F1865" s="3">
        <f>[1]!EM_S_STM07_IS($A1865,"61",DATE(E$4,12,31),"1")/1000000</f>
        <v>59.225413400000001</v>
      </c>
      <c r="G1865" s="3">
        <f>[1]!EM_S_STM07_IS($A1865,"9",DATE(G$4,12,31),"1")/1000000</f>
        <v>301.11393852999998</v>
      </c>
      <c r="H1865" s="3">
        <f>[1]!EM_S_STM07_IS($A1865,"61",DATE(G$4,12,31),"1")/1000000</f>
        <v>43.123894710000002</v>
      </c>
      <c r="I1865" s="3">
        <f>[1]!EM_S_STM07_IS($A1865,"9",DATE(I$4,12,31),"1")/1000000</f>
        <v>375.75104723999999</v>
      </c>
      <c r="J1865" s="3">
        <f>[1]!EM_S_STM07_IS($A1865,"61",DATE(I$4,12,31),"1")/1000000</f>
        <v>65.143175939999992</v>
      </c>
      <c r="K1865" s="3">
        <f>[1]!EM_S_STM07_IS($A1865,"9",DATE(K$4,12,31),"1")/1000000</f>
        <v>442.94383119000003</v>
      </c>
      <c r="L1865" s="3">
        <f>[1]!EM_S_STM07_IS($A1865,"61",DATE(K$4,12,31),"1")/1000000</f>
        <v>75.85841499</v>
      </c>
      <c r="M1865" s="3">
        <f>[1]!EM_S_STM07_IS($A1865,"9",DATE(M$4,12,31),"1")/1000000</f>
        <v>476.62308958999995</v>
      </c>
      <c r="N1865" s="3">
        <f>[1]!EM_S_STM07_IS($A1865,"61",DATE(M$4,12,31),"1")/1000000</f>
        <v>94.090690599999988</v>
      </c>
      <c r="O1865" s="6" t="str">
        <f t="shared" si="60"/>
        <v/>
      </c>
      <c r="P1865" s="6" t="str">
        <f t="shared" si="61"/>
        <v/>
      </c>
    </row>
    <row r="1866" spans="1:16" x14ac:dyDescent="0.25">
      <c r="A1866" s="5" t="s">
        <v>1860</v>
      </c>
      <c r="B1866" s="5" t="s">
        <v>4922</v>
      </c>
      <c r="C1866" s="3" t="e">
        <f>[1]!EM_S_STM07_IS($A1866,"9",DATE(C$4,12,31),"1")/1000000</f>
        <v>#VALUE!</v>
      </c>
      <c r="D1866" s="3" t="e">
        <f>[1]!EM_S_STM07_IS($A1866,"61",DATE(C$4,12,31),"1")/1000000</f>
        <v>#VALUE!</v>
      </c>
      <c r="E1866" s="3">
        <f>[1]!EM_S_STM07_IS($A1866,"9",DATE(E$4,12,31),"1")/1000000</f>
        <v>96.903999999999996</v>
      </c>
      <c r="F1866" s="3">
        <f>[1]!EM_S_STM07_IS($A1866,"61",DATE(E$4,12,31),"1")/1000000</f>
        <v>24.509799999999998</v>
      </c>
      <c r="G1866" s="3">
        <f>[1]!EM_S_STM07_IS($A1866,"9",DATE(G$4,12,31),"1")/1000000</f>
        <v>129.2552</v>
      </c>
      <c r="H1866" s="3">
        <f>[1]!EM_S_STM07_IS($A1866,"61",DATE(G$4,12,31),"1")/1000000</f>
        <v>32.013800000000003</v>
      </c>
      <c r="I1866" s="3">
        <f>[1]!EM_S_STM07_IS($A1866,"9",DATE(I$4,12,31),"1")/1000000</f>
        <v>146.67298081999999</v>
      </c>
      <c r="J1866" s="3">
        <f>[1]!EM_S_STM07_IS($A1866,"61",DATE(I$4,12,31),"1")/1000000</f>
        <v>31.131444930000001</v>
      </c>
      <c r="K1866" s="3">
        <f>[1]!EM_S_STM07_IS($A1866,"9",DATE(K$4,12,31),"1")/1000000</f>
        <v>185.9703221</v>
      </c>
      <c r="L1866" s="3">
        <f>[1]!EM_S_STM07_IS($A1866,"61",DATE(K$4,12,31),"1")/1000000</f>
        <v>46.351047450000003</v>
      </c>
      <c r="M1866" s="3">
        <f>[1]!EM_S_STM07_IS($A1866,"9",DATE(M$4,12,31),"1")/1000000</f>
        <v>200.28149555000002</v>
      </c>
      <c r="N1866" s="3">
        <f>[1]!EM_S_STM07_IS($A1866,"61",DATE(M$4,12,31),"1")/1000000</f>
        <v>50.372682659999995</v>
      </c>
      <c r="O1866" s="6" t="str">
        <f t="shared" si="60"/>
        <v/>
      </c>
      <c r="P1866" s="6" t="str">
        <f t="shared" si="61"/>
        <v/>
      </c>
    </row>
    <row r="1867" spans="1:16" x14ac:dyDescent="0.25">
      <c r="A1867" s="5" t="s">
        <v>1861</v>
      </c>
      <c r="B1867" s="5" t="s">
        <v>4923</v>
      </c>
      <c r="C1867" s="3" t="e">
        <f>[1]!EM_S_STM07_IS($A1867,"9",DATE(C$4,12,31),"1")/1000000</f>
        <v>#VALUE!</v>
      </c>
      <c r="D1867" s="3" t="e">
        <f>[1]!EM_S_STM07_IS($A1867,"61",DATE(C$4,12,31),"1")/1000000</f>
        <v>#VALUE!</v>
      </c>
      <c r="E1867" s="3">
        <f>[1]!EM_S_STM07_IS($A1867,"9",DATE(E$4,12,31),"1")/1000000</f>
        <v>156.4425</v>
      </c>
      <c r="F1867" s="3">
        <f>[1]!EM_S_STM07_IS($A1867,"61",DATE(E$4,12,31),"1")/1000000</f>
        <v>29.949300000000001</v>
      </c>
      <c r="G1867" s="3">
        <f>[1]!EM_S_STM07_IS($A1867,"9",DATE(G$4,12,31),"1")/1000000</f>
        <v>248.5873</v>
      </c>
      <c r="H1867" s="3">
        <f>[1]!EM_S_STM07_IS($A1867,"61",DATE(G$4,12,31),"1")/1000000</f>
        <v>44.108400000000003</v>
      </c>
      <c r="I1867" s="3">
        <f>[1]!EM_S_STM07_IS($A1867,"9",DATE(I$4,12,31),"1")/1000000</f>
        <v>386.14167913</v>
      </c>
      <c r="J1867" s="3">
        <f>[1]!EM_S_STM07_IS($A1867,"61",DATE(I$4,12,31),"1")/1000000</f>
        <v>93.696216030000002</v>
      </c>
      <c r="K1867" s="3">
        <f>[1]!EM_S_STM07_IS($A1867,"9",DATE(K$4,12,31),"1")/1000000</f>
        <v>450.57798848000004</v>
      </c>
      <c r="L1867" s="3">
        <f>[1]!EM_S_STM07_IS($A1867,"61",DATE(K$4,12,31),"1")/1000000</f>
        <v>65.769445939999997</v>
      </c>
      <c r="M1867" s="3">
        <f>[1]!EM_S_STM07_IS($A1867,"9",DATE(M$4,12,31),"1")/1000000</f>
        <v>526.74785543999997</v>
      </c>
      <c r="N1867" s="3">
        <f>[1]!EM_S_STM07_IS($A1867,"61",DATE(M$4,12,31),"1")/1000000</f>
        <v>93.114082049999993</v>
      </c>
      <c r="O1867" s="6" t="str">
        <f t="shared" si="60"/>
        <v/>
      </c>
      <c r="P1867" s="6" t="str">
        <f t="shared" si="61"/>
        <v/>
      </c>
    </row>
    <row r="1868" spans="1:16" x14ac:dyDescent="0.25">
      <c r="A1868" s="5" t="s">
        <v>1862</v>
      </c>
      <c r="B1868" s="5" t="s">
        <v>4924</v>
      </c>
      <c r="C1868" s="3" t="e">
        <f>[1]!EM_S_STM07_IS($A1868,"9",DATE(C$4,12,31),"1")/1000000</f>
        <v>#VALUE!</v>
      </c>
      <c r="D1868" s="3" t="e">
        <f>[1]!EM_S_STM07_IS($A1868,"61",DATE(C$4,12,31),"1")/1000000</f>
        <v>#VALUE!</v>
      </c>
      <c r="E1868" s="3" t="e">
        <f>[1]!EM_S_STM07_IS($A1868,"9",DATE(E$4,12,31),"1")/1000000</f>
        <v>#VALUE!</v>
      </c>
      <c r="F1868" s="3" t="e">
        <f>[1]!EM_S_STM07_IS($A1868,"61",DATE(E$4,12,31),"1")/1000000</f>
        <v>#VALUE!</v>
      </c>
      <c r="G1868" s="3">
        <f>[1]!EM_S_STM07_IS($A1868,"9",DATE(G$4,12,31),"1")/1000000</f>
        <v>11.031565779999999</v>
      </c>
      <c r="H1868" s="3">
        <f>[1]!EM_S_STM07_IS($A1868,"61",DATE(G$4,12,31),"1")/1000000</f>
        <v>-1.4930475300000001</v>
      </c>
      <c r="I1868" s="3">
        <f>[1]!EM_S_STM07_IS($A1868,"9",DATE(I$4,12,31),"1")/1000000</f>
        <v>283.58794799000003</v>
      </c>
      <c r="J1868" s="3">
        <f>[1]!EM_S_STM07_IS($A1868,"61",DATE(I$4,12,31),"1")/1000000</f>
        <v>41.561599260000001</v>
      </c>
      <c r="K1868" s="3">
        <f>[1]!EM_S_STM07_IS($A1868,"9",DATE(K$4,12,31),"1")/1000000</f>
        <v>521.01142618999995</v>
      </c>
      <c r="L1868" s="3">
        <f>[1]!EM_S_STM07_IS($A1868,"61",DATE(K$4,12,31),"1")/1000000</f>
        <v>165.75438478000001</v>
      </c>
      <c r="M1868" s="3">
        <f>[1]!EM_S_STM07_IS($A1868,"9",DATE(M$4,12,31),"1")/1000000</f>
        <v>668.16678064999996</v>
      </c>
      <c r="N1868" s="3">
        <f>[1]!EM_S_STM07_IS($A1868,"61",DATE(M$4,12,31),"1")/1000000</f>
        <v>187.04457041000001</v>
      </c>
      <c r="O1868" s="6" t="str">
        <f t="shared" si="60"/>
        <v/>
      </c>
      <c r="P1868" s="6" t="str">
        <f t="shared" si="61"/>
        <v/>
      </c>
    </row>
    <row r="1869" spans="1:16" x14ac:dyDescent="0.25">
      <c r="A1869" s="5" t="s">
        <v>1863</v>
      </c>
      <c r="B1869" s="5" t="s">
        <v>4925</v>
      </c>
      <c r="C1869" s="3" t="e">
        <f>[1]!EM_S_STM07_IS($A1869,"9",DATE(C$4,12,31),"1")/1000000</f>
        <v>#VALUE!</v>
      </c>
      <c r="D1869" s="3" t="e">
        <f>[1]!EM_S_STM07_IS($A1869,"61",DATE(C$4,12,31),"1")/1000000</f>
        <v>#VALUE!</v>
      </c>
      <c r="E1869" s="3" t="e">
        <f>[1]!EM_S_STM07_IS($A1869,"9",DATE(E$4,12,31),"1")/1000000</f>
        <v>#VALUE!</v>
      </c>
      <c r="F1869" s="3" t="e">
        <f>[1]!EM_S_STM07_IS($A1869,"61",DATE(E$4,12,31),"1")/1000000</f>
        <v>#VALUE!</v>
      </c>
      <c r="G1869" s="3">
        <f>[1]!EM_S_STM07_IS($A1869,"9",DATE(G$4,12,31),"1")/1000000</f>
        <v>147.95299568999999</v>
      </c>
      <c r="H1869" s="3">
        <f>[1]!EM_S_STM07_IS($A1869,"61",DATE(G$4,12,31),"1")/1000000</f>
        <v>25.592009870000002</v>
      </c>
      <c r="I1869" s="3">
        <f>[1]!EM_S_STM07_IS($A1869,"9",DATE(I$4,12,31),"1")/1000000</f>
        <v>169.50208022999999</v>
      </c>
      <c r="J1869" s="3">
        <f>[1]!EM_S_STM07_IS($A1869,"61",DATE(I$4,12,31),"1")/1000000</f>
        <v>33.287337190000002</v>
      </c>
      <c r="K1869" s="3">
        <f>[1]!EM_S_STM07_IS($A1869,"9",DATE(K$4,12,31),"1")/1000000</f>
        <v>197.65520724000001</v>
      </c>
      <c r="L1869" s="3">
        <f>[1]!EM_S_STM07_IS($A1869,"61",DATE(K$4,12,31),"1")/1000000</f>
        <v>34.214073090000007</v>
      </c>
      <c r="M1869" s="3">
        <f>[1]!EM_S_STM07_IS($A1869,"9",DATE(M$4,12,31),"1")/1000000</f>
        <v>220.99347277000001</v>
      </c>
      <c r="N1869" s="3">
        <f>[1]!EM_S_STM07_IS($A1869,"61",DATE(M$4,12,31),"1")/1000000</f>
        <v>40.328960189999997</v>
      </c>
      <c r="O1869" s="6" t="str">
        <f t="shared" si="60"/>
        <v/>
      </c>
      <c r="P1869" s="6" t="str">
        <f t="shared" si="61"/>
        <v/>
      </c>
    </row>
    <row r="1870" spans="1:16" x14ac:dyDescent="0.25">
      <c r="A1870" s="5" t="s">
        <v>1864</v>
      </c>
      <c r="B1870" s="5" t="s">
        <v>4926</v>
      </c>
      <c r="C1870" s="3" t="e">
        <f>[1]!EM_S_STM07_IS($A1870,"9",DATE(C$4,12,31),"1")/1000000</f>
        <v>#VALUE!</v>
      </c>
      <c r="D1870" s="3" t="e">
        <f>[1]!EM_S_STM07_IS($A1870,"61",DATE(C$4,12,31),"1")/1000000</f>
        <v>#VALUE!</v>
      </c>
      <c r="E1870" s="3" t="e">
        <f>[1]!EM_S_STM07_IS($A1870,"9",DATE(E$4,12,31),"1")/1000000</f>
        <v>#VALUE!</v>
      </c>
      <c r="F1870" s="3" t="e">
        <f>[1]!EM_S_STM07_IS($A1870,"61",DATE(E$4,12,31),"1")/1000000</f>
        <v>#VALUE!</v>
      </c>
      <c r="G1870" s="3">
        <f>[1]!EM_S_STM07_IS($A1870,"9",DATE(G$4,12,31),"1")/1000000</f>
        <v>173.15049424</v>
      </c>
      <c r="H1870" s="3">
        <f>[1]!EM_S_STM07_IS($A1870,"61",DATE(G$4,12,31),"1")/1000000</f>
        <v>9.8555545599999999</v>
      </c>
      <c r="I1870" s="3">
        <f>[1]!EM_S_STM07_IS($A1870,"9",DATE(I$4,12,31),"1")/1000000</f>
        <v>203.61582516999999</v>
      </c>
      <c r="J1870" s="3">
        <f>[1]!EM_S_STM07_IS($A1870,"61",DATE(I$4,12,31),"1")/1000000</f>
        <v>21.99114389</v>
      </c>
      <c r="K1870" s="3">
        <f>[1]!EM_S_STM07_IS($A1870,"9",DATE(K$4,12,31),"1")/1000000</f>
        <v>233.53653119999998</v>
      </c>
      <c r="L1870" s="3">
        <f>[1]!EM_S_STM07_IS($A1870,"61",DATE(K$4,12,31),"1")/1000000</f>
        <v>31.881070090000001</v>
      </c>
      <c r="M1870" s="3">
        <f>[1]!EM_S_STM07_IS($A1870,"9",DATE(M$4,12,31),"1")/1000000</f>
        <v>267.35633509000002</v>
      </c>
      <c r="N1870" s="3">
        <f>[1]!EM_S_STM07_IS($A1870,"61",DATE(M$4,12,31),"1")/1000000</f>
        <v>39.536656310000005</v>
      </c>
      <c r="O1870" s="6" t="str">
        <f t="shared" si="60"/>
        <v/>
      </c>
      <c r="P1870" s="6" t="str">
        <f t="shared" si="61"/>
        <v/>
      </c>
    </row>
    <row r="1871" spans="1:16" x14ac:dyDescent="0.25">
      <c r="A1871" s="5" t="s">
        <v>1865</v>
      </c>
      <c r="B1871" s="5" t="s">
        <v>4927</v>
      </c>
      <c r="C1871" s="3" t="e">
        <f>[1]!EM_S_STM07_IS($A1871,"9",DATE(C$4,12,31),"1")/1000000</f>
        <v>#VALUE!</v>
      </c>
      <c r="D1871" s="3" t="e">
        <f>[1]!EM_S_STM07_IS($A1871,"61",DATE(C$4,12,31),"1")/1000000</f>
        <v>#VALUE!</v>
      </c>
      <c r="E1871" s="3">
        <f>[1]!EM_S_STM07_IS($A1871,"9",DATE(E$4,12,31),"1")/1000000</f>
        <v>224.28022278</v>
      </c>
      <c r="F1871" s="3">
        <f>[1]!EM_S_STM07_IS($A1871,"61",DATE(E$4,12,31),"1")/1000000</f>
        <v>19.828212370000003</v>
      </c>
      <c r="G1871" s="3">
        <f>[1]!EM_S_STM07_IS($A1871,"9",DATE(G$4,12,31),"1")/1000000</f>
        <v>259.99158586999999</v>
      </c>
      <c r="H1871" s="3">
        <f>[1]!EM_S_STM07_IS($A1871,"61",DATE(G$4,12,31),"1")/1000000</f>
        <v>30.45716745</v>
      </c>
      <c r="I1871" s="3">
        <f>[1]!EM_S_STM07_IS($A1871,"9",DATE(I$4,12,31),"1")/1000000</f>
        <v>308.74472008999999</v>
      </c>
      <c r="J1871" s="3">
        <f>[1]!EM_S_STM07_IS($A1871,"61",DATE(I$4,12,31),"1")/1000000</f>
        <v>34.194846599999998</v>
      </c>
      <c r="K1871" s="3">
        <f>[1]!EM_S_STM07_IS($A1871,"9",DATE(K$4,12,31),"1")/1000000</f>
        <v>324.70713338000002</v>
      </c>
      <c r="L1871" s="3">
        <f>[1]!EM_S_STM07_IS($A1871,"61",DATE(K$4,12,31),"1")/1000000</f>
        <v>38.085896349999999</v>
      </c>
      <c r="M1871" s="3">
        <f>[1]!EM_S_STM07_IS($A1871,"9",DATE(M$4,12,31),"1")/1000000</f>
        <v>346.52970751999999</v>
      </c>
      <c r="N1871" s="3">
        <f>[1]!EM_S_STM07_IS($A1871,"61",DATE(M$4,12,31),"1")/1000000</f>
        <v>41.168296009999999</v>
      </c>
      <c r="O1871" s="6" t="str">
        <f t="shared" si="60"/>
        <v/>
      </c>
      <c r="P1871" s="6" t="str">
        <f t="shared" si="61"/>
        <v/>
      </c>
    </row>
    <row r="1872" spans="1:16" x14ac:dyDescent="0.25">
      <c r="A1872" s="5" t="s">
        <v>1866</v>
      </c>
      <c r="B1872" s="5" t="s">
        <v>4928</v>
      </c>
      <c r="C1872" s="3" t="e">
        <f>[1]!EM_S_STM07_IS($A1872,"9",DATE(C$4,12,31),"1")/1000000</f>
        <v>#VALUE!</v>
      </c>
      <c r="D1872" s="3" t="e">
        <f>[1]!EM_S_STM07_IS($A1872,"61",DATE(C$4,12,31),"1")/1000000</f>
        <v>#VALUE!</v>
      </c>
      <c r="E1872" s="3">
        <f>[1]!EM_S_STM07_IS($A1872,"9",DATE(E$4,12,31),"1")/1000000</f>
        <v>183.55987822</v>
      </c>
      <c r="F1872" s="3">
        <f>[1]!EM_S_STM07_IS($A1872,"61",DATE(E$4,12,31),"1")/1000000</f>
        <v>38.562521329999996</v>
      </c>
      <c r="G1872" s="3">
        <f>[1]!EM_S_STM07_IS($A1872,"9",DATE(G$4,12,31),"1")/1000000</f>
        <v>208.78723433000002</v>
      </c>
      <c r="H1872" s="3">
        <f>[1]!EM_S_STM07_IS($A1872,"61",DATE(G$4,12,31),"1")/1000000</f>
        <v>44.508512250000003</v>
      </c>
      <c r="I1872" s="3">
        <f>[1]!EM_S_STM07_IS($A1872,"9",DATE(I$4,12,31),"1")/1000000</f>
        <v>247.16209621000002</v>
      </c>
      <c r="J1872" s="3">
        <f>[1]!EM_S_STM07_IS($A1872,"61",DATE(I$4,12,31),"1")/1000000</f>
        <v>46.073327979999995</v>
      </c>
      <c r="K1872" s="3">
        <f>[1]!EM_S_STM07_IS($A1872,"9",DATE(K$4,12,31),"1")/1000000</f>
        <v>282.40515618000001</v>
      </c>
      <c r="L1872" s="3">
        <f>[1]!EM_S_STM07_IS($A1872,"61",DATE(K$4,12,31),"1")/1000000</f>
        <v>47.120669329999998</v>
      </c>
      <c r="M1872" s="3">
        <f>[1]!EM_S_STM07_IS($A1872,"9",DATE(M$4,12,31),"1")/1000000</f>
        <v>288.51393875000002</v>
      </c>
      <c r="N1872" s="3">
        <f>[1]!EM_S_STM07_IS($A1872,"61",DATE(M$4,12,31),"1")/1000000</f>
        <v>66.670292990000007</v>
      </c>
      <c r="O1872" s="6" t="str">
        <f t="shared" si="60"/>
        <v/>
      </c>
      <c r="P1872" s="6" t="str">
        <f t="shared" si="61"/>
        <v/>
      </c>
    </row>
    <row r="1873" spans="1:16" x14ac:dyDescent="0.25">
      <c r="A1873" s="5" t="s">
        <v>1867</v>
      </c>
      <c r="B1873" s="5" t="s">
        <v>4929</v>
      </c>
      <c r="C1873" s="3" t="e">
        <f>[1]!EM_S_STM07_IS($A1873,"9",DATE(C$4,12,31),"1")/1000000</f>
        <v>#VALUE!</v>
      </c>
      <c r="D1873" s="3" t="e">
        <f>[1]!EM_S_STM07_IS($A1873,"61",DATE(C$4,12,31),"1")/1000000</f>
        <v>#VALUE!</v>
      </c>
      <c r="E1873" s="3" t="e">
        <f>[1]!EM_S_STM07_IS($A1873,"9",DATE(E$4,12,31),"1")/1000000</f>
        <v>#VALUE!</v>
      </c>
      <c r="F1873" s="3" t="e">
        <f>[1]!EM_S_STM07_IS($A1873,"61",DATE(E$4,12,31),"1")/1000000</f>
        <v>#VALUE!</v>
      </c>
      <c r="G1873" s="3">
        <f>[1]!EM_S_STM07_IS($A1873,"9",DATE(G$4,12,31),"1")/1000000</f>
        <v>185.00348438999998</v>
      </c>
      <c r="H1873" s="3">
        <f>[1]!EM_S_STM07_IS($A1873,"61",DATE(G$4,12,31),"1")/1000000</f>
        <v>15.80279517</v>
      </c>
      <c r="I1873" s="3">
        <f>[1]!EM_S_STM07_IS($A1873,"9",DATE(I$4,12,31),"1")/1000000</f>
        <v>224.58743308999999</v>
      </c>
      <c r="J1873" s="3">
        <f>[1]!EM_S_STM07_IS($A1873,"61",DATE(I$4,12,31),"1")/1000000</f>
        <v>16.931471469999998</v>
      </c>
      <c r="K1873" s="3">
        <f>[1]!EM_S_STM07_IS($A1873,"9",DATE(K$4,12,31),"1")/1000000</f>
        <v>288.45272719999997</v>
      </c>
      <c r="L1873" s="3">
        <f>[1]!EM_S_STM07_IS($A1873,"61",DATE(K$4,12,31),"1")/1000000</f>
        <v>24.537059039999999</v>
      </c>
      <c r="M1873" s="3">
        <f>[1]!EM_S_STM07_IS($A1873,"9",DATE(M$4,12,31),"1")/1000000</f>
        <v>403.56294530999998</v>
      </c>
      <c r="N1873" s="3">
        <f>[1]!EM_S_STM07_IS($A1873,"61",DATE(M$4,12,31),"1")/1000000</f>
        <v>28.420697079999997</v>
      </c>
      <c r="O1873" s="6" t="str">
        <f t="shared" si="60"/>
        <v/>
      </c>
      <c r="P1873" s="6" t="str">
        <f t="shared" si="61"/>
        <v/>
      </c>
    </row>
    <row r="1874" spans="1:16" x14ac:dyDescent="0.25">
      <c r="A1874" s="5" t="s">
        <v>1868</v>
      </c>
      <c r="B1874" s="5" t="s">
        <v>4930</v>
      </c>
      <c r="C1874" s="3" t="e">
        <f>[1]!EM_S_STM07_IS($A1874,"9",DATE(C$4,12,31),"1")/1000000</f>
        <v>#VALUE!</v>
      </c>
      <c r="D1874" s="3" t="e">
        <f>[1]!EM_S_STM07_IS($A1874,"61",DATE(C$4,12,31),"1")/1000000</f>
        <v>#VALUE!</v>
      </c>
      <c r="E1874" s="3" t="e">
        <f>[1]!EM_S_STM07_IS($A1874,"9",DATE(E$4,12,31),"1")/1000000</f>
        <v>#VALUE!</v>
      </c>
      <c r="F1874" s="3" t="e">
        <f>[1]!EM_S_STM07_IS($A1874,"61",DATE(E$4,12,31),"1")/1000000</f>
        <v>#VALUE!</v>
      </c>
      <c r="G1874" s="3">
        <f>[1]!EM_S_STM07_IS($A1874,"9",DATE(G$4,12,31),"1")/1000000</f>
        <v>194.53679524</v>
      </c>
      <c r="H1874" s="3">
        <f>[1]!EM_S_STM07_IS($A1874,"61",DATE(G$4,12,31),"1")/1000000</f>
        <v>12.390151640000001</v>
      </c>
      <c r="I1874" s="3">
        <f>[1]!EM_S_STM07_IS($A1874,"9",DATE(I$4,12,31),"1")/1000000</f>
        <v>259.28656756999999</v>
      </c>
      <c r="J1874" s="3">
        <f>[1]!EM_S_STM07_IS($A1874,"61",DATE(I$4,12,31),"1")/1000000</f>
        <v>21.293799320000002</v>
      </c>
      <c r="K1874" s="3">
        <f>[1]!EM_S_STM07_IS($A1874,"9",DATE(K$4,12,31),"1")/1000000</f>
        <v>324.08805825000002</v>
      </c>
      <c r="L1874" s="3">
        <f>[1]!EM_S_STM07_IS($A1874,"61",DATE(K$4,12,31),"1")/1000000</f>
        <v>29.226879589999999</v>
      </c>
      <c r="M1874" s="3">
        <f>[1]!EM_S_STM07_IS($A1874,"9",DATE(M$4,12,31),"1")/1000000</f>
        <v>361.46175674</v>
      </c>
      <c r="N1874" s="3">
        <f>[1]!EM_S_STM07_IS($A1874,"61",DATE(M$4,12,31),"1")/1000000</f>
        <v>32.461382159999999</v>
      </c>
      <c r="O1874" s="6" t="str">
        <f t="shared" si="60"/>
        <v/>
      </c>
      <c r="P1874" s="6" t="str">
        <f t="shared" si="61"/>
        <v/>
      </c>
    </row>
    <row r="1875" spans="1:16" x14ac:dyDescent="0.25">
      <c r="A1875" s="5" t="s">
        <v>1869</v>
      </c>
      <c r="B1875" s="5" t="s">
        <v>4931</v>
      </c>
      <c r="C1875" s="3" t="e">
        <f>[1]!EM_S_STM07_IS($A1875,"9",DATE(C$4,12,31),"1")/1000000</f>
        <v>#VALUE!</v>
      </c>
      <c r="D1875" s="3" t="e">
        <f>[1]!EM_S_STM07_IS($A1875,"61",DATE(C$4,12,31),"1")/1000000</f>
        <v>#VALUE!</v>
      </c>
      <c r="E1875" s="3" t="e">
        <f>[1]!EM_S_STM07_IS($A1875,"9",DATE(E$4,12,31),"1")/1000000</f>
        <v>#VALUE!</v>
      </c>
      <c r="F1875" s="3" t="e">
        <f>[1]!EM_S_STM07_IS($A1875,"61",DATE(E$4,12,31),"1")/1000000</f>
        <v>#VALUE!</v>
      </c>
      <c r="G1875" s="3">
        <f>[1]!EM_S_STM07_IS($A1875,"9",DATE(G$4,12,31),"1")/1000000</f>
        <v>83.121499999999997</v>
      </c>
      <c r="H1875" s="3">
        <f>[1]!EM_S_STM07_IS($A1875,"61",DATE(G$4,12,31),"1")/1000000</f>
        <v>21.558599999999998</v>
      </c>
      <c r="I1875" s="3">
        <f>[1]!EM_S_STM07_IS($A1875,"9",DATE(I$4,12,31),"1")/1000000</f>
        <v>147.35210000000001</v>
      </c>
      <c r="J1875" s="3">
        <f>[1]!EM_S_STM07_IS($A1875,"61",DATE(I$4,12,31),"1")/1000000</f>
        <v>44.703499999999998</v>
      </c>
      <c r="K1875" s="3">
        <f>[1]!EM_S_STM07_IS($A1875,"9",DATE(K$4,12,31),"1")/1000000</f>
        <v>198.83189999999999</v>
      </c>
      <c r="L1875" s="3">
        <f>[1]!EM_S_STM07_IS($A1875,"61",DATE(K$4,12,31),"1")/1000000</f>
        <v>76.694900000000004</v>
      </c>
      <c r="M1875" s="3">
        <f>[1]!EM_S_STM07_IS($A1875,"9",DATE(M$4,12,31),"1")/1000000</f>
        <v>291.44889999999998</v>
      </c>
      <c r="N1875" s="3">
        <f>[1]!EM_S_STM07_IS($A1875,"61",DATE(M$4,12,31),"1")/1000000</f>
        <v>101.5217</v>
      </c>
      <c r="O1875" s="6" t="str">
        <f t="shared" si="60"/>
        <v/>
      </c>
      <c r="P1875" s="6" t="str">
        <f t="shared" si="61"/>
        <v/>
      </c>
    </row>
    <row r="1876" spans="1:16" x14ac:dyDescent="0.25">
      <c r="A1876" s="5" t="s">
        <v>1870</v>
      </c>
      <c r="B1876" s="5" t="s">
        <v>4932</v>
      </c>
      <c r="C1876" s="3" t="e">
        <f>[1]!EM_S_STM07_IS($A1876,"9",DATE(C$4,12,31),"1")/1000000</f>
        <v>#VALUE!</v>
      </c>
      <c r="D1876" s="3" t="e">
        <f>[1]!EM_S_STM07_IS($A1876,"61",DATE(C$4,12,31),"1")/1000000</f>
        <v>#VALUE!</v>
      </c>
      <c r="E1876" s="3" t="e">
        <f>[1]!EM_S_STM07_IS($A1876,"9",DATE(E$4,12,31),"1")/1000000</f>
        <v>#VALUE!</v>
      </c>
      <c r="F1876" s="3" t="e">
        <f>[1]!EM_S_STM07_IS($A1876,"61",DATE(E$4,12,31),"1")/1000000</f>
        <v>#VALUE!</v>
      </c>
      <c r="G1876" s="3">
        <f>[1]!EM_S_STM07_IS($A1876,"9",DATE(G$4,12,31),"1")/1000000</f>
        <v>387.48850066</v>
      </c>
      <c r="H1876" s="3">
        <f>[1]!EM_S_STM07_IS($A1876,"61",DATE(G$4,12,31),"1")/1000000</f>
        <v>20.273146710000002</v>
      </c>
      <c r="I1876" s="3">
        <f>[1]!EM_S_STM07_IS($A1876,"9",DATE(I$4,12,31),"1")/1000000</f>
        <v>431.94020692000004</v>
      </c>
      <c r="J1876" s="3">
        <f>[1]!EM_S_STM07_IS($A1876,"61",DATE(I$4,12,31),"1")/1000000</f>
        <v>29.213689800000001</v>
      </c>
      <c r="K1876" s="3">
        <f>[1]!EM_S_STM07_IS($A1876,"9",DATE(K$4,12,31),"1")/1000000</f>
        <v>468.52070695999998</v>
      </c>
      <c r="L1876" s="3">
        <f>[1]!EM_S_STM07_IS($A1876,"61",DATE(K$4,12,31),"1")/1000000</f>
        <v>26.287096030000001</v>
      </c>
      <c r="M1876" s="3">
        <f>[1]!EM_S_STM07_IS($A1876,"9",DATE(M$4,12,31),"1")/1000000</f>
        <v>579.68183247000002</v>
      </c>
      <c r="N1876" s="3">
        <f>[1]!EM_S_STM07_IS($A1876,"61",DATE(M$4,12,31),"1")/1000000</f>
        <v>32.068780889999999</v>
      </c>
      <c r="O1876" s="6" t="str">
        <f t="shared" si="60"/>
        <v/>
      </c>
      <c r="P1876" s="6" t="str">
        <f t="shared" si="61"/>
        <v/>
      </c>
    </row>
    <row r="1877" spans="1:16" x14ac:dyDescent="0.25">
      <c r="A1877" s="5" t="s">
        <v>1871</v>
      </c>
      <c r="B1877" s="5" t="s">
        <v>4933</v>
      </c>
      <c r="C1877" s="3">
        <f>[1]!EM_S_STM07_IS($A1877,"9",DATE(C$4,12,31),"1")/1000000</f>
        <v>183.75220044999998</v>
      </c>
      <c r="D1877" s="3">
        <f>[1]!EM_S_STM07_IS($A1877,"61",DATE(C$4,12,31),"1")/1000000</f>
        <v>32.11719051</v>
      </c>
      <c r="E1877" s="3">
        <f>[1]!EM_S_STM07_IS($A1877,"9",DATE(E$4,12,31),"1")/1000000</f>
        <v>171.07367984999999</v>
      </c>
      <c r="F1877" s="3">
        <f>[1]!EM_S_STM07_IS($A1877,"61",DATE(E$4,12,31),"1")/1000000</f>
        <v>4.1451866200000005</v>
      </c>
      <c r="G1877" s="3">
        <f>[1]!EM_S_STM07_IS($A1877,"9",DATE(G$4,12,31),"1")/1000000</f>
        <v>174.53261082</v>
      </c>
      <c r="H1877" s="3">
        <f>[1]!EM_S_STM07_IS($A1877,"61",DATE(G$4,12,31),"1")/1000000</f>
        <v>1.8310888400000001</v>
      </c>
      <c r="I1877" s="3">
        <f>[1]!EM_S_STM07_IS($A1877,"9",DATE(I$4,12,31),"1")/1000000</f>
        <v>232.002219</v>
      </c>
      <c r="J1877" s="3">
        <f>[1]!EM_S_STM07_IS($A1877,"61",DATE(I$4,12,31),"1")/1000000</f>
        <v>15.634152419999999</v>
      </c>
      <c r="K1877" s="3">
        <f>[1]!EM_S_STM07_IS($A1877,"9",DATE(K$4,12,31),"1")/1000000</f>
        <v>291.47192358000001</v>
      </c>
      <c r="L1877" s="3">
        <f>[1]!EM_S_STM07_IS($A1877,"61",DATE(K$4,12,31),"1")/1000000</f>
        <v>26.29570253</v>
      </c>
      <c r="M1877" s="3">
        <f>[1]!EM_S_STM07_IS($A1877,"9",DATE(M$4,12,31),"1")/1000000</f>
        <v>302.02833298000002</v>
      </c>
      <c r="N1877" s="3">
        <f>[1]!EM_S_STM07_IS($A1877,"61",DATE(M$4,12,31),"1")/1000000</f>
        <v>33.767006909999999</v>
      </c>
      <c r="O1877" s="6">
        <f t="shared" si="60"/>
        <v>0.10449315171020479</v>
      </c>
      <c r="P1877" s="6">
        <f t="shared" si="61"/>
        <v>1.0068910182526647E-2</v>
      </c>
    </row>
    <row r="1878" spans="1:16" x14ac:dyDescent="0.25">
      <c r="A1878" s="5" t="s">
        <v>1872</v>
      </c>
      <c r="B1878" s="5" t="s">
        <v>4934</v>
      </c>
      <c r="C1878" s="3">
        <f>[1]!EM_S_STM07_IS($A1878,"9",DATE(C$4,12,31),"1")/1000000</f>
        <v>49855.850666760001</v>
      </c>
      <c r="D1878" s="3">
        <f>[1]!EM_S_STM07_IS($A1878,"61",DATE(C$4,12,31),"1")/1000000</f>
        <v>19177.210892610001</v>
      </c>
      <c r="E1878" s="3">
        <f>[1]!EM_S_STM07_IS($A1878,"9",DATE(E$4,12,31),"1")/1000000</f>
        <v>67917.672000000006</v>
      </c>
      <c r="F1878" s="3">
        <f>[1]!EM_S_STM07_IS($A1878,"61",DATE(E$4,12,31),"1")/1000000</f>
        <v>27285.981</v>
      </c>
      <c r="G1878" s="3">
        <f>[1]!EM_S_STM07_IS($A1878,"9",DATE(G$4,12,31),"1")/1000000</f>
        <v>82952</v>
      </c>
      <c r="H1878" s="3">
        <f>[1]!EM_S_STM07_IS($A1878,"61",DATE(G$4,12,31),"1")/1000000</f>
        <v>34186</v>
      </c>
      <c r="I1878" s="3">
        <f>[1]!EM_S_STM07_IS($A1878,"9",DATE(I$4,12,31),"1")/1000000</f>
        <v>100015</v>
      </c>
      <c r="J1878" s="3">
        <f>[1]!EM_S_STM07_IS($A1878,"61",DATE(I$4,12,31),"1")/1000000</f>
        <v>40922</v>
      </c>
      <c r="K1878" s="3">
        <f>[1]!EM_S_STM07_IS($A1878,"9",DATE(K$4,12,31),"1")/1000000</f>
        <v>123181</v>
      </c>
      <c r="L1878" s="3">
        <f>[1]!EM_S_STM07_IS($A1878,"61",DATE(K$4,12,31),"1")/1000000</f>
        <v>47026</v>
      </c>
      <c r="M1878" s="3">
        <f>[1]!EM_S_STM07_IS($A1878,"9",DATE(M$4,12,31),"1")/1000000</f>
        <v>146550</v>
      </c>
      <c r="N1878" s="3">
        <f>[1]!EM_S_STM07_IS($A1878,"61",DATE(M$4,12,31),"1")/1000000</f>
        <v>50604</v>
      </c>
      <c r="O1878" s="6">
        <f t="shared" si="60"/>
        <v>0.24066330804873193</v>
      </c>
      <c r="P1878" s="6">
        <f t="shared" si="61"/>
        <v>0.21417106950091003</v>
      </c>
    </row>
    <row r="1879" spans="1:16" x14ac:dyDescent="0.25">
      <c r="A1879" s="5" t="s">
        <v>1873</v>
      </c>
      <c r="B1879" s="5" t="s">
        <v>4935</v>
      </c>
      <c r="C1879" s="3">
        <f>[1]!EM_S_STM07_IS($A1879,"9",DATE(C$4,12,31),"1")/1000000</f>
        <v>3865.4794791999998</v>
      </c>
      <c r="D1879" s="3">
        <f>[1]!EM_S_STM07_IS($A1879,"61",DATE(C$4,12,31),"1")/1000000</f>
        <v>587.77857053999992</v>
      </c>
      <c r="E1879" s="3">
        <f>[1]!EM_S_STM07_IS($A1879,"9",DATE(E$4,12,31),"1")/1000000</f>
        <v>4239.3516349299998</v>
      </c>
      <c r="F1879" s="3">
        <f>[1]!EM_S_STM07_IS($A1879,"61",DATE(E$4,12,31),"1")/1000000</f>
        <v>697.10247888999993</v>
      </c>
      <c r="G1879" s="3">
        <f>[1]!EM_S_STM07_IS($A1879,"9",DATE(G$4,12,31),"1")/1000000</f>
        <v>4673.3153970000003</v>
      </c>
      <c r="H1879" s="3">
        <f>[1]!EM_S_STM07_IS($A1879,"61",DATE(G$4,12,31),"1")/1000000</f>
        <v>753.08978983999998</v>
      </c>
      <c r="I1879" s="3">
        <f>[1]!EM_S_STM07_IS($A1879,"9",DATE(I$4,12,31),"1")/1000000</f>
        <v>5141.31341926</v>
      </c>
      <c r="J1879" s="3">
        <f>[1]!EM_S_STM07_IS($A1879,"61",DATE(I$4,12,31),"1")/1000000</f>
        <v>894.95761568</v>
      </c>
      <c r="K1879" s="3">
        <f>[1]!EM_S_STM07_IS($A1879,"9",DATE(K$4,12,31),"1")/1000000</f>
        <v>5527.6785763100006</v>
      </c>
      <c r="L1879" s="3">
        <f>[1]!EM_S_STM07_IS($A1879,"61",DATE(K$4,12,31),"1")/1000000</f>
        <v>1087.64257552</v>
      </c>
      <c r="M1879" s="3">
        <f>[1]!EM_S_STM07_IS($A1879,"9",DATE(M$4,12,31),"1")/1000000</f>
        <v>5619.7353542299998</v>
      </c>
      <c r="N1879" s="3">
        <f>[1]!EM_S_STM07_IS($A1879,"61",DATE(M$4,12,31),"1")/1000000</f>
        <v>1253.0910597100001</v>
      </c>
      <c r="O1879" s="6">
        <f t="shared" si="60"/>
        <v>7.7711453563292787E-2</v>
      </c>
      <c r="P1879" s="6">
        <f t="shared" si="61"/>
        <v>0.16346621490466884</v>
      </c>
    </row>
    <row r="1880" spans="1:16" x14ac:dyDescent="0.25">
      <c r="A1880" s="5" t="s">
        <v>1874</v>
      </c>
      <c r="B1880" s="5" t="s">
        <v>4936</v>
      </c>
      <c r="C1880" s="3">
        <f>[1]!EM_S_STM07_IS($A1880,"9",DATE(C$4,12,31),"1")/1000000</f>
        <v>75596.603085559997</v>
      </c>
      <c r="D1880" s="3">
        <f>[1]!EM_S_STM07_IS($A1880,"61",DATE(C$4,12,31),"1")/1000000</f>
        <v>1704.2654604300001</v>
      </c>
      <c r="E1880" s="3">
        <f>[1]!EM_S_STM07_IS($A1880,"9",DATE(E$4,12,31),"1")/1000000</f>
        <v>101058.31054489</v>
      </c>
      <c r="F1880" s="3">
        <f>[1]!EM_S_STM07_IS($A1880,"61",DATE(E$4,12,31),"1")/1000000</f>
        <v>1083.5930600699999</v>
      </c>
      <c r="G1880" s="3">
        <f>[1]!EM_S_STM07_IS($A1880,"9",DATE(G$4,12,31),"1")/1000000</f>
        <v>91579.393163279994</v>
      </c>
      <c r="H1880" s="3">
        <f>[1]!EM_S_STM07_IS($A1880,"61",DATE(G$4,12,31),"1")/1000000</f>
        <v>210.00173025999999</v>
      </c>
      <c r="I1880" s="3">
        <f>[1]!EM_S_STM07_IS($A1880,"9",DATE(I$4,12,31),"1")/1000000</f>
        <v>89581.302568610001</v>
      </c>
      <c r="J1880" s="3">
        <f>[1]!EM_S_STM07_IS($A1880,"61",DATE(I$4,12,31),"1")/1000000</f>
        <v>427.22863297000004</v>
      </c>
      <c r="K1880" s="3">
        <f>[1]!EM_S_STM07_IS($A1880,"9",DATE(K$4,12,31),"1")/1000000</f>
        <v>99373.089374800009</v>
      </c>
      <c r="L1880" s="3">
        <f>[1]!EM_S_STM07_IS($A1880,"61",DATE(K$4,12,31),"1")/1000000</f>
        <v>1257.4358638800002</v>
      </c>
      <c r="M1880" s="3">
        <f>[1]!EM_S_STM07_IS($A1880,"9",DATE(M$4,12,31),"1")/1000000</f>
        <v>58338.039869860004</v>
      </c>
      <c r="N1880" s="3">
        <f>[1]!EM_S_STM07_IS($A1880,"61",DATE(M$4,12,31),"1")/1000000</f>
        <v>-7514.8017738799999</v>
      </c>
      <c r="O1880" s="6">
        <f t="shared" si="60"/>
        <v>-5.051105977089887E-2</v>
      </c>
      <c r="P1880" s="6">
        <f t="shared" si="61"/>
        <v>-2.3454763158098908</v>
      </c>
    </row>
    <row r="1881" spans="1:16" x14ac:dyDescent="0.25">
      <c r="A1881" s="5" t="s">
        <v>1875</v>
      </c>
      <c r="B1881" s="5" t="s">
        <v>4937</v>
      </c>
      <c r="C1881" s="3">
        <f>[1]!EM_S_STM07_IS($A1881,"9",DATE(C$4,12,31),"1")/1000000</f>
        <v>19800.179458669998</v>
      </c>
      <c r="D1881" s="3">
        <f>[1]!EM_S_STM07_IS($A1881,"61",DATE(C$4,12,31),"1")/1000000</f>
        <v>570.82478485000001</v>
      </c>
      <c r="E1881" s="3">
        <f>[1]!EM_S_STM07_IS($A1881,"9",DATE(E$4,12,31),"1")/1000000</f>
        <v>21393.176080009998</v>
      </c>
      <c r="F1881" s="3">
        <f>[1]!EM_S_STM07_IS($A1881,"61",DATE(E$4,12,31),"1")/1000000</f>
        <v>464.13917530000003</v>
      </c>
      <c r="G1881" s="3">
        <f>[1]!EM_S_STM07_IS($A1881,"9",DATE(G$4,12,31),"1")/1000000</f>
        <v>17699.64535422</v>
      </c>
      <c r="H1881" s="3">
        <f>[1]!EM_S_STM07_IS($A1881,"61",DATE(G$4,12,31),"1")/1000000</f>
        <v>21.734192670000002</v>
      </c>
      <c r="I1881" s="3">
        <f>[1]!EM_S_STM07_IS($A1881,"9",DATE(I$4,12,31),"1")/1000000</f>
        <v>19305.694174240001</v>
      </c>
      <c r="J1881" s="3">
        <f>[1]!EM_S_STM07_IS($A1881,"61",DATE(I$4,12,31),"1")/1000000</f>
        <v>50.182634840000006</v>
      </c>
      <c r="K1881" s="3">
        <f>[1]!EM_S_STM07_IS($A1881,"9",DATE(K$4,12,31),"1")/1000000</f>
        <v>17471.251823089999</v>
      </c>
      <c r="L1881" s="3">
        <f>[1]!EM_S_STM07_IS($A1881,"61",DATE(K$4,12,31),"1")/1000000</f>
        <v>140.58370618000001</v>
      </c>
      <c r="M1881" s="3">
        <f>[1]!EM_S_STM07_IS($A1881,"9",DATE(M$4,12,31),"1")/1000000</f>
        <v>16875.186765770002</v>
      </c>
      <c r="N1881" s="3">
        <f>[1]!EM_S_STM07_IS($A1881,"61",DATE(M$4,12,31),"1")/1000000</f>
        <v>344.37988508000001</v>
      </c>
      <c r="O1881" s="6">
        <f t="shared" si="60"/>
        <v>-3.1463722459109E-2</v>
      </c>
      <c r="P1881" s="6">
        <f t="shared" si="61"/>
        <v>-9.6127879437269304E-2</v>
      </c>
    </row>
    <row r="1882" spans="1:16" x14ac:dyDescent="0.25">
      <c r="A1882" s="5" t="s">
        <v>1876</v>
      </c>
      <c r="B1882" s="5" t="s">
        <v>4938</v>
      </c>
      <c r="C1882" s="3">
        <f>[1]!EM_S_STM07_IS($A1882,"9",DATE(C$4,12,31),"1")/1000000</f>
        <v>1035.944829</v>
      </c>
      <c r="D1882" s="3">
        <f>[1]!EM_S_STM07_IS($A1882,"61",DATE(C$4,12,31),"1")/1000000</f>
        <v>120.778328</v>
      </c>
      <c r="E1882" s="3">
        <f>[1]!EM_S_STM07_IS($A1882,"9",DATE(E$4,12,31),"1")/1000000</f>
        <v>1678.2588780000001</v>
      </c>
      <c r="F1882" s="3">
        <f>[1]!EM_S_STM07_IS($A1882,"61",DATE(E$4,12,31),"1")/1000000</f>
        <v>194.15656100000001</v>
      </c>
      <c r="G1882" s="3">
        <f>[1]!EM_S_STM07_IS($A1882,"9",DATE(G$4,12,31),"1")/1000000</f>
        <v>1979.950431</v>
      </c>
      <c r="H1882" s="3">
        <f>[1]!EM_S_STM07_IS($A1882,"61",DATE(G$4,12,31),"1")/1000000</f>
        <v>382.57791099999997</v>
      </c>
      <c r="I1882" s="3">
        <f>[1]!EM_S_STM07_IS($A1882,"9",DATE(I$4,12,31),"1")/1000000</f>
        <v>2050.149034</v>
      </c>
      <c r="J1882" s="3">
        <f>[1]!EM_S_STM07_IS($A1882,"61",DATE(I$4,12,31),"1")/1000000</f>
        <v>325.19677999999999</v>
      </c>
      <c r="K1882" s="3">
        <f>[1]!EM_S_STM07_IS($A1882,"9",DATE(K$4,12,31),"1")/1000000</f>
        <v>2234.2666290000002</v>
      </c>
      <c r="L1882" s="3">
        <f>[1]!EM_S_STM07_IS($A1882,"61",DATE(K$4,12,31),"1")/1000000</f>
        <v>536.50716</v>
      </c>
      <c r="M1882" s="3">
        <f>[1]!EM_S_STM07_IS($A1882,"9",DATE(M$4,12,31),"1")/1000000</f>
        <v>2271.2784190000002</v>
      </c>
      <c r="N1882" s="3">
        <f>[1]!EM_S_STM07_IS($A1882,"61",DATE(M$4,12,31),"1")/1000000</f>
        <v>627.59872199999995</v>
      </c>
      <c r="O1882" s="6">
        <f t="shared" si="60"/>
        <v>0.17000239160798758</v>
      </c>
      <c r="P1882" s="6">
        <f t="shared" si="61"/>
        <v>0.39039631306746925</v>
      </c>
    </row>
    <row r="1883" spans="1:16" x14ac:dyDescent="0.25">
      <c r="A1883" s="5" t="s">
        <v>1877</v>
      </c>
      <c r="B1883" s="5" t="s">
        <v>4939</v>
      </c>
      <c r="C1883" s="3">
        <f>[1]!EM_S_STM07_IS($A1883,"9",DATE(C$4,12,31),"1")/1000000</f>
        <v>3036.6607505900001</v>
      </c>
      <c r="D1883" s="3">
        <f>[1]!EM_S_STM07_IS($A1883,"61",DATE(C$4,12,31),"1")/1000000</f>
        <v>482.66844677</v>
      </c>
      <c r="E1883" s="3">
        <f>[1]!EM_S_STM07_IS($A1883,"9",DATE(E$4,12,31),"1")/1000000</f>
        <v>3538.3766566100003</v>
      </c>
      <c r="F1883" s="3">
        <f>[1]!EM_S_STM07_IS($A1883,"61",DATE(E$4,12,31),"1")/1000000</f>
        <v>522.87117506000004</v>
      </c>
      <c r="G1883" s="3">
        <f>[1]!EM_S_STM07_IS($A1883,"9",DATE(G$4,12,31),"1")/1000000</f>
        <v>3382.9246128699997</v>
      </c>
      <c r="H1883" s="3">
        <f>[1]!EM_S_STM07_IS($A1883,"61",DATE(G$4,12,31),"1")/1000000</f>
        <v>581.3089109</v>
      </c>
      <c r="I1883" s="3">
        <f>[1]!EM_S_STM07_IS($A1883,"9",DATE(I$4,12,31),"1")/1000000</f>
        <v>4230.6535655199996</v>
      </c>
      <c r="J1883" s="3">
        <f>[1]!EM_S_STM07_IS($A1883,"61",DATE(I$4,12,31),"1")/1000000</f>
        <v>601.26545801999998</v>
      </c>
      <c r="K1883" s="3">
        <f>[1]!EM_S_STM07_IS($A1883,"9",DATE(K$4,12,31),"1")/1000000</f>
        <v>5589.3832480299998</v>
      </c>
      <c r="L1883" s="3">
        <f>[1]!EM_S_STM07_IS($A1883,"61",DATE(K$4,12,31),"1")/1000000</f>
        <v>610.23235970000007</v>
      </c>
      <c r="M1883" s="3">
        <f>[1]!EM_S_STM07_IS($A1883,"9",DATE(M$4,12,31),"1")/1000000</f>
        <v>7061.4935059799991</v>
      </c>
      <c r="N1883" s="3">
        <f>[1]!EM_S_STM07_IS($A1883,"61",DATE(M$4,12,31),"1")/1000000</f>
        <v>536.25335891999998</v>
      </c>
      <c r="O1883" s="6">
        <f t="shared" si="60"/>
        <v>0.18385921116234316</v>
      </c>
      <c r="P1883" s="6">
        <f t="shared" si="61"/>
        <v>2.1278580214404874E-2</v>
      </c>
    </row>
    <row r="1884" spans="1:16" x14ac:dyDescent="0.25">
      <c r="A1884" s="5" t="s">
        <v>1878</v>
      </c>
      <c r="B1884" s="5" t="s">
        <v>4940</v>
      </c>
      <c r="C1884" s="3">
        <f>[1]!EM_S_STM07_IS($A1884,"9",DATE(C$4,12,31),"1")/1000000</f>
        <v>4186.40826079</v>
      </c>
      <c r="D1884" s="3">
        <f>[1]!EM_S_STM07_IS($A1884,"61",DATE(C$4,12,31),"1")/1000000</f>
        <v>1310.7085827799999</v>
      </c>
      <c r="E1884" s="3">
        <f>[1]!EM_S_STM07_IS($A1884,"9",DATE(E$4,12,31),"1")/1000000</f>
        <v>4611.2116360600003</v>
      </c>
      <c r="F1884" s="3">
        <f>[1]!EM_S_STM07_IS($A1884,"61",DATE(E$4,12,31),"1")/1000000</f>
        <v>1499.5945895</v>
      </c>
      <c r="G1884" s="3">
        <f>[1]!EM_S_STM07_IS($A1884,"9",DATE(G$4,12,31),"1")/1000000</f>
        <v>4720.4137387199999</v>
      </c>
      <c r="H1884" s="3">
        <f>[1]!EM_S_STM07_IS($A1884,"61",DATE(G$4,12,31),"1")/1000000</f>
        <v>1581.05905947</v>
      </c>
      <c r="I1884" s="3">
        <f>[1]!EM_S_STM07_IS($A1884,"9",DATE(I$4,12,31),"1")/1000000</f>
        <v>5215.1298171999997</v>
      </c>
      <c r="J1884" s="3">
        <f>[1]!EM_S_STM07_IS($A1884,"61",DATE(I$4,12,31),"1")/1000000</f>
        <v>1872.8546305299999</v>
      </c>
      <c r="K1884" s="3">
        <f>[1]!EM_S_STM07_IS($A1884,"9",DATE(K$4,12,31),"1")/1000000</f>
        <v>5750.8829443599998</v>
      </c>
      <c r="L1884" s="3">
        <f>[1]!EM_S_STM07_IS($A1884,"61",DATE(K$4,12,31),"1")/1000000</f>
        <v>2095.5351748099997</v>
      </c>
      <c r="M1884" s="3">
        <f>[1]!EM_S_STM07_IS($A1884,"9",DATE(M$4,12,31),"1")/1000000</f>
        <v>6285.4002903199998</v>
      </c>
      <c r="N1884" s="3">
        <f>[1]!EM_S_STM07_IS($A1884,"61",DATE(M$4,12,31),"1")/1000000</f>
        <v>2531.4330486999997</v>
      </c>
      <c r="O1884" s="6">
        <f t="shared" si="60"/>
        <v>8.4671608384672803E-2</v>
      </c>
      <c r="P1884" s="6">
        <f t="shared" si="61"/>
        <v>0.14070162565196287</v>
      </c>
    </row>
    <row r="1885" spans="1:16" x14ac:dyDescent="0.25">
      <c r="A1885" s="5" t="s">
        <v>1879</v>
      </c>
      <c r="B1885" s="5" t="s">
        <v>4941</v>
      </c>
      <c r="C1885" s="3">
        <f>[1]!EM_S_STM07_IS($A1885,"9",DATE(C$4,12,31),"1")/1000000</f>
        <v>40546.38065608</v>
      </c>
      <c r="D1885" s="3">
        <f>[1]!EM_S_STM07_IS($A1885,"61",DATE(C$4,12,31),"1")/1000000</f>
        <v>194.09849201</v>
      </c>
      <c r="E1885" s="3">
        <f>[1]!EM_S_STM07_IS($A1885,"9",DATE(E$4,12,31),"1")/1000000</f>
        <v>42814.922834140001</v>
      </c>
      <c r="F1885" s="3">
        <f>[1]!EM_S_STM07_IS($A1885,"61",DATE(E$4,12,31),"1")/1000000</f>
        <v>496.2933084</v>
      </c>
      <c r="G1885" s="3">
        <f>[1]!EM_S_STM07_IS($A1885,"9",DATE(G$4,12,31),"1")/1000000</f>
        <v>36933.606038910002</v>
      </c>
      <c r="H1885" s="3">
        <f>[1]!EM_S_STM07_IS($A1885,"61",DATE(G$4,12,31),"1")/1000000</f>
        <v>256.14125568999998</v>
      </c>
      <c r="I1885" s="3">
        <f>[1]!EM_S_STM07_IS($A1885,"9",DATE(I$4,12,31),"1")/1000000</f>
        <v>37770.420233550001</v>
      </c>
      <c r="J1885" s="3">
        <f>[1]!EM_S_STM07_IS($A1885,"61",DATE(I$4,12,31),"1")/1000000</f>
        <v>250.69268971</v>
      </c>
      <c r="K1885" s="3">
        <f>[1]!EM_S_STM07_IS($A1885,"9",DATE(K$4,12,31),"1")/1000000</f>
        <v>29791.893594929999</v>
      </c>
      <c r="L1885" s="3">
        <f>[1]!EM_S_STM07_IS($A1885,"61",DATE(K$4,12,31),"1")/1000000</f>
        <v>200.32752435</v>
      </c>
      <c r="M1885" s="3">
        <f>[1]!EM_S_STM07_IS($A1885,"9",DATE(M$4,12,31),"1")/1000000</f>
        <v>22501.01645508</v>
      </c>
      <c r="N1885" s="3">
        <f>[1]!EM_S_STM07_IS($A1885,"61",DATE(M$4,12,31),"1")/1000000</f>
        <v>-3306.3291153499999</v>
      </c>
      <c r="O1885" s="6">
        <f t="shared" si="60"/>
        <v>-0.11110593029620131</v>
      </c>
      <c r="P1885" s="6">
        <f t="shared" si="61"/>
        <v>-2.7630506292439447</v>
      </c>
    </row>
    <row r="1886" spans="1:16" x14ac:dyDescent="0.25">
      <c r="A1886" s="5" t="s">
        <v>1880</v>
      </c>
      <c r="B1886" s="5" t="s">
        <v>4942</v>
      </c>
      <c r="C1886" s="3">
        <f>[1]!EM_S_STM07_IS($A1886,"9",DATE(C$4,12,31),"1")/1000000</f>
        <v>104307.70191</v>
      </c>
      <c r="D1886" s="3">
        <f>[1]!EM_S_STM07_IS($A1886,"61",DATE(C$4,12,31),"1")/1000000</f>
        <v>3544.3044220000002</v>
      </c>
      <c r="E1886" s="3">
        <f>[1]!EM_S_STM07_IS($A1886,"9",DATE(E$4,12,31),"1")/1000000</f>
        <v>133420.76894400001</v>
      </c>
      <c r="F1886" s="3">
        <f>[1]!EM_S_STM07_IS($A1886,"61",DATE(E$4,12,31),"1")/1000000</f>
        <v>1268.245238</v>
      </c>
      <c r="G1886" s="3">
        <f>[1]!EM_S_STM07_IS($A1886,"9",DATE(G$4,12,31),"1")/1000000</f>
        <v>133966.65888199999</v>
      </c>
      <c r="H1886" s="3">
        <f>[1]!EM_S_STM07_IS($A1886,"61",DATE(G$4,12,31),"1")/1000000</f>
        <v>5868.6512940000002</v>
      </c>
      <c r="I1886" s="3">
        <f>[1]!EM_S_STM07_IS($A1886,"9",DATE(I$4,12,31),"1")/1000000</f>
        <v>133832.87465400001</v>
      </c>
      <c r="J1886" s="3">
        <f>[1]!EM_S_STM07_IS($A1886,"61",DATE(I$4,12,31),"1")/1000000</f>
        <v>10520.13372</v>
      </c>
      <c r="K1886" s="3">
        <f>[1]!EM_S_STM07_IS($A1886,"9",DATE(K$4,12,31),"1")/1000000</f>
        <v>125406.85503599999</v>
      </c>
      <c r="L1886" s="3">
        <f>[1]!EM_S_STM07_IS($A1886,"61",DATE(K$4,12,31),"1")/1000000</f>
        <v>10545.750526</v>
      </c>
      <c r="M1886" s="3">
        <f>[1]!EM_S_STM07_IS($A1886,"9",DATE(M$4,12,31),"1")/1000000</f>
        <v>128904.87250100001</v>
      </c>
      <c r="N1886" s="3">
        <f>[1]!EM_S_STM07_IS($A1886,"61",DATE(M$4,12,31),"1")/1000000</f>
        <v>13786.050131</v>
      </c>
      <c r="O1886" s="6">
        <f t="shared" si="60"/>
        <v>4.3255279758718901E-2</v>
      </c>
      <c r="P1886" s="6">
        <f t="shared" si="61"/>
        <v>0.31214481115041193</v>
      </c>
    </row>
    <row r="1887" spans="1:16" x14ac:dyDescent="0.25">
      <c r="A1887" s="5" t="s">
        <v>1881</v>
      </c>
      <c r="B1887" s="5" t="s">
        <v>4943</v>
      </c>
      <c r="C1887" s="3">
        <f>[1]!EM_S_STM07_IS($A1887,"9",DATE(C$4,12,31),"1")/1000000</f>
        <v>2109.5653200500001</v>
      </c>
      <c r="D1887" s="3">
        <f>[1]!EM_S_STM07_IS($A1887,"61",DATE(C$4,12,31),"1")/1000000</f>
        <v>782.91733844000009</v>
      </c>
      <c r="E1887" s="3">
        <f>[1]!EM_S_STM07_IS($A1887,"9",DATE(E$4,12,31),"1")/1000000</f>
        <v>2216.35450511</v>
      </c>
      <c r="F1887" s="3">
        <f>[1]!EM_S_STM07_IS($A1887,"61",DATE(E$4,12,31),"1")/1000000</f>
        <v>856.72796076999998</v>
      </c>
      <c r="G1887" s="3">
        <f>[1]!EM_S_STM07_IS($A1887,"9",DATE(G$4,12,31),"1")/1000000</f>
        <v>2222.50703621</v>
      </c>
      <c r="H1887" s="3">
        <f>[1]!EM_S_STM07_IS($A1887,"61",DATE(G$4,12,31),"1")/1000000</f>
        <v>761.00076520000005</v>
      </c>
      <c r="I1887" s="3">
        <f>[1]!EM_S_STM07_IS($A1887,"9",DATE(I$4,12,31),"1")/1000000</f>
        <v>2330.1042472899999</v>
      </c>
      <c r="J1887" s="3">
        <f>[1]!EM_S_STM07_IS($A1887,"61",DATE(I$4,12,31),"1")/1000000</f>
        <v>847.91007317999993</v>
      </c>
      <c r="K1887" s="3">
        <f>[1]!EM_S_STM07_IS($A1887,"9",DATE(K$4,12,31),"1")/1000000</f>
        <v>2339.5695366</v>
      </c>
      <c r="L1887" s="3">
        <f>[1]!EM_S_STM07_IS($A1887,"61",DATE(K$4,12,31),"1")/1000000</f>
        <v>860.8655676699999</v>
      </c>
      <c r="M1887" s="3">
        <f>[1]!EM_S_STM07_IS($A1887,"9",DATE(M$4,12,31),"1")/1000000</f>
        <v>2427.0049342100001</v>
      </c>
      <c r="N1887" s="3">
        <f>[1]!EM_S_STM07_IS($A1887,"61",DATE(M$4,12,31),"1")/1000000</f>
        <v>937.86685994000004</v>
      </c>
      <c r="O1887" s="6">
        <f t="shared" si="60"/>
        <v>2.8431893427302457E-2</v>
      </c>
      <c r="P1887" s="6">
        <f t="shared" si="61"/>
        <v>3.6776287699505916E-2</v>
      </c>
    </row>
    <row r="1888" spans="1:16" x14ac:dyDescent="0.25">
      <c r="A1888" s="5" t="s">
        <v>1882</v>
      </c>
      <c r="B1888" s="5" t="s">
        <v>4944</v>
      </c>
      <c r="C1888" s="3">
        <f>[1]!EM_S_STM07_IS($A1888,"9",DATE(C$4,12,31),"1")/1000000</f>
        <v>24478.894627139998</v>
      </c>
      <c r="D1888" s="3">
        <f>[1]!EM_S_STM07_IS($A1888,"61",DATE(C$4,12,31),"1")/1000000</f>
        <v>5989.5824897299999</v>
      </c>
      <c r="E1888" s="3">
        <f>[1]!EM_S_STM07_IS($A1888,"9",DATE(E$4,12,31),"1")/1000000</f>
        <v>33543.795435330001</v>
      </c>
      <c r="F1888" s="3">
        <f>[1]!EM_S_STM07_IS($A1888,"61",DATE(E$4,12,31),"1")/1000000</f>
        <v>9221.9335771299993</v>
      </c>
      <c r="G1888" s="3">
        <f>[1]!EM_S_STM07_IS($A1888,"9",DATE(G$4,12,31),"1")/1000000</f>
        <v>39776.951110249996</v>
      </c>
      <c r="H1888" s="3">
        <f>[1]!EM_S_STM07_IS($A1888,"61",DATE(G$4,12,31),"1")/1000000</f>
        <v>12796.280935729999</v>
      </c>
      <c r="I1888" s="3">
        <f>[1]!EM_S_STM07_IS($A1888,"9",DATE(I$4,12,31),"1")/1000000</f>
        <v>45219</v>
      </c>
      <c r="J1888" s="3">
        <f>[1]!EM_S_STM07_IS($A1888,"61",DATE(I$4,12,31),"1")/1000000</f>
        <v>15506</v>
      </c>
      <c r="K1888" s="3">
        <f>[1]!EM_S_STM07_IS($A1888,"9",DATE(K$4,12,31),"1")/1000000</f>
        <v>54885</v>
      </c>
      <c r="L1888" s="3">
        <f>[1]!EM_S_STM07_IS($A1888,"61",DATE(K$4,12,31),"1")/1000000</f>
        <v>17981</v>
      </c>
      <c r="M1888" s="3">
        <f>[1]!EM_S_STM07_IS($A1888,"9",DATE(M$4,12,31),"1")/1000000</f>
        <v>58844</v>
      </c>
      <c r="N1888" s="3">
        <f>[1]!EM_S_STM07_IS($A1888,"61",DATE(M$4,12,31),"1")/1000000</f>
        <v>18883</v>
      </c>
      <c r="O1888" s="6">
        <f t="shared" si="60"/>
        <v>0.19174153773969693</v>
      </c>
      <c r="P1888" s="6">
        <f t="shared" si="61"/>
        <v>0.25815714571965764</v>
      </c>
    </row>
    <row r="1889" spans="1:16" x14ac:dyDescent="0.25">
      <c r="A1889" s="5" t="s">
        <v>1883</v>
      </c>
      <c r="B1889" s="5" t="s">
        <v>4945</v>
      </c>
      <c r="C1889" s="3">
        <f>[1]!EM_S_STM07_IS($A1889,"9",DATE(C$4,12,31),"1")/1000000</f>
        <v>54768</v>
      </c>
      <c r="D1889" s="3">
        <f>[1]!EM_S_STM07_IS($A1889,"61",DATE(C$4,12,31),"1")/1000000</f>
        <v>17581</v>
      </c>
      <c r="E1889" s="3">
        <f>[1]!EM_S_STM07_IS($A1889,"9",DATE(E$4,12,31),"1")/1000000</f>
        <v>82368</v>
      </c>
      <c r="F1889" s="3">
        <f>[1]!EM_S_STM07_IS($A1889,"61",DATE(E$4,12,31),"1")/1000000</f>
        <v>27920</v>
      </c>
      <c r="G1889" s="3">
        <f>[1]!EM_S_STM07_IS($A1889,"9",DATE(G$4,12,31),"1")/1000000</f>
        <v>103111</v>
      </c>
      <c r="H1889" s="3">
        <f>[1]!EM_S_STM07_IS($A1889,"61",DATE(G$4,12,31),"1")/1000000</f>
        <v>37563</v>
      </c>
      <c r="I1889" s="3">
        <f>[1]!EM_S_STM07_IS($A1889,"9",DATE(I$4,12,31),"1")/1000000</f>
        <v>115886</v>
      </c>
      <c r="J1889" s="3">
        <f>[1]!EM_S_STM07_IS($A1889,"61",DATE(I$4,12,31),"1")/1000000</f>
        <v>42278</v>
      </c>
      <c r="K1889" s="3">
        <f>[1]!EM_S_STM07_IS($A1889,"9",DATE(K$4,12,31),"1")/1000000</f>
        <v>135469</v>
      </c>
      <c r="L1889" s="3">
        <f>[1]!EM_S_STM07_IS($A1889,"61",DATE(K$4,12,31),"1")/1000000</f>
        <v>44546</v>
      </c>
      <c r="M1889" s="3">
        <f>[1]!EM_S_STM07_IS($A1889,"9",DATE(M$4,12,31),"1")/1000000</f>
        <v>154425</v>
      </c>
      <c r="N1889" s="3">
        <f>[1]!EM_S_STM07_IS($A1889,"61",DATE(M$4,12,31),"1")/1000000</f>
        <v>46111</v>
      </c>
      <c r="O1889" s="6">
        <f t="shared" si="60"/>
        <v>0.23037683448014312</v>
      </c>
      <c r="P1889" s="6">
        <f t="shared" si="61"/>
        <v>0.21269669330857477</v>
      </c>
    </row>
    <row r="1890" spans="1:16" x14ac:dyDescent="0.25">
      <c r="A1890" s="5" t="s">
        <v>1884</v>
      </c>
      <c r="B1890" s="5" t="s">
        <v>4946</v>
      </c>
      <c r="C1890" s="3">
        <f>[1]!EM_S_STM07_IS($A1890,"9",DATE(C$4,12,31),"1")/1000000</f>
        <v>3156.2794354600001</v>
      </c>
      <c r="D1890" s="3">
        <f>[1]!EM_S_STM07_IS($A1890,"61",DATE(C$4,12,31),"1")/1000000</f>
        <v>426.67647152000001</v>
      </c>
      <c r="E1890" s="3">
        <f>[1]!EM_S_STM07_IS($A1890,"9",DATE(E$4,12,31),"1")/1000000</f>
        <v>3561.7694748099998</v>
      </c>
      <c r="F1890" s="3">
        <f>[1]!EM_S_STM07_IS($A1890,"61",DATE(E$4,12,31),"1")/1000000</f>
        <v>480.62512573000004</v>
      </c>
      <c r="G1890" s="3">
        <f>[1]!EM_S_STM07_IS($A1890,"9",DATE(G$4,12,31),"1")/1000000</f>
        <v>4798.8723574799997</v>
      </c>
      <c r="H1890" s="3">
        <f>[1]!EM_S_STM07_IS($A1890,"61",DATE(G$4,12,31),"1")/1000000</f>
        <v>786.50075880999998</v>
      </c>
      <c r="I1890" s="3">
        <f>[1]!EM_S_STM07_IS($A1890,"9",DATE(I$4,12,31),"1")/1000000</f>
        <v>4965.5005680499999</v>
      </c>
      <c r="J1890" s="3">
        <f>[1]!EM_S_STM07_IS($A1890,"61",DATE(I$4,12,31),"1")/1000000</f>
        <v>801.91014679</v>
      </c>
      <c r="K1890" s="3">
        <f>[1]!EM_S_STM07_IS($A1890,"9",DATE(K$4,12,31),"1")/1000000</f>
        <v>5083.6038078000001</v>
      </c>
      <c r="L1890" s="3">
        <f>[1]!EM_S_STM07_IS($A1890,"61",DATE(K$4,12,31),"1")/1000000</f>
        <v>572.51385489999996</v>
      </c>
      <c r="M1890" s="3">
        <f>[1]!EM_S_STM07_IS($A1890,"9",DATE(M$4,12,31),"1")/1000000</f>
        <v>4377.9207875299999</v>
      </c>
      <c r="N1890" s="3">
        <f>[1]!EM_S_STM07_IS($A1890,"61",DATE(M$4,12,31),"1")/1000000</f>
        <v>308.15852708999995</v>
      </c>
      <c r="O1890" s="6">
        <f t="shared" si="60"/>
        <v>6.7624399809395053E-2</v>
      </c>
      <c r="P1890" s="6">
        <f t="shared" si="61"/>
        <v>-6.3009691431201276E-2</v>
      </c>
    </row>
    <row r="1891" spans="1:16" x14ac:dyDescent="0.25">
      <c r="A1891" s="5" t="s">
        <v>1885</v>
      </c>
      <c r="B1891" s="5" t="s">
        <v>4947</v>
      </c>
      <c r="C1891" s="3">
        <f>[1]!EM_S_STM07_IS($A1891,"9",DATE(C$4,12,31),"1")/1000000</f>
        <v>19105.452614830003</v>
      </c>
      <c r="D1891" s="3">
        <f>[1]!EM_S_STM07_IS($A1891,"61",DATE(C$4,12,31),"1")/1000000</f>
        <v>5417.1222315799996</v>
      </c>
      <c r="E1891" s="3">
        <f>[1]!EM_S_STM07_IS($A1891,"9",DATE(E$4,12,31),"1")/1000000</f>
        <v>21778.85721912</v>
      </c>
      <c r="F1891" s="3">
        <f>[1]!EM_S_STM07_IS($A1891,"61",DATE(E$4,12,31),"1")/1000000</f>
        <v>4724.1880424600004</v>
      </c>
      <c r="G1891" s="3">
        <f>[1]!EM_S_STM07_IS($A1891,"9",DATE(G$4,12,31),"1")/1000000</f>
        <v>28381.021292779998</v>
      </c>
      <c r="H1891" s="3">
        <f>[1]!EM_S_STM07_IS($A1891,"61",DATE(G$4,12,31),"1")/1000000</f>
        <v>4969.2666166000008</v>
      </c>
      <c r="I1891" s="3">
        <f>[1]!EM_S_STM07_IS($A1891,"9",DATE(I$4,12,31),"1")/1000000</f>
        <v>28162.29853254</v>
      </c>
      <c r="J1891" s="3">
        <f>[1]!EM_S_STM07_IS($A1891,"61",DATE(I$4,12,31),"1")/1000000</f>
        <v>5255.5285225200005</v>
      </c>
      <c r="K1891" s="3">
        <f>[1]!EM_S_STM07_IS($A1891,"9",DATE(K$4,12,31),"1")/1000000</f>
        <v>28778.70352576</v>
      </c>
      <c r="L1891" s="3">
        <f>[1]!EM_S_STM07_IS($A1891,"61",DATE(K$4,12,31),"1")/1000000</f>
        <v>6766.5482247500004</v>
      </c>
      <c r="M1891" s="3">
        <f>[1]!EM_S_STM07_IS($A1891,"9",DATE(M$4,12,31),"1")/1000000</f>
        <v>29510.831899380002</v>
      </c>
      <c r="N1891" s="3">
        <f>[1]!EM_S_STM07_IS($A1891,"61",DATE(M$4,12,31),"1")/1000000</f>
        <v>6562.4535045100001</v>
      </c>
      <c r="O1891" s="6">
        <f t="shared" si="60"/>
        <v>9.0849468357579566E-2</v>
      </c>
      <c r="P1891" s="6">
        <f t="shared" si="61"/>
        <v>3.9105206448638796E-2</v>
      </c>
    </row>
    <row r="1892" spans="1:16" x14ac:dyDescent="0.25">
      <c r="A1892" s="5" t="s">
        <v>1886</v>
      </c>
      <c r="B1892" s="5" t="s">
        <v>4948</v>
      </c>
      <c r="C1892" s="3">
        <f>[1]!EM_S_STM07_IS($A1892,"9",DATE(C$4,12,31),"1")/1000000</f>
        <v>202149.15236476998</v>
      </c>
      <c r="D1892" s="3">
        <f>[1]!EM_S_STM07_IS($A1892,"61",DATE(C$4,12,31),"1")/1000000</f>
        <v>12889.08331912</v>
      </c>
      <c r="E1892" s="3">
        <f>[1]!EM_S_STM07_IS($A1892,"9",DATE(E$4,12,31),"1")/1000000</f>
        <v>222504.68469373</v>
      </c>
      <c r="F1892" s="3">
        <f>[1]!EM_S_STM07_IS($A1892,"61",DATE(E$4,12,31),"1")/1000000</f>
        <v>7361.9616364100002</v>
      </c>
      <c r="G1892" s="3">
        <f>[1]!EM_S_STM07_IS($A1892,"9",DATE(G$4,12,31),"1")/1000000</f>
        <v>191135.53682810001</v>
      </c>
      <c r="H1892" s="3">
        <f>[1]!EM_S_STM07_IS($A1892,"61",DATE(G$4,12,31),"1")/1000000</f>
        <v>10386.37252205</v>
      </c>
      <c r="I1892" s="3">
        <f>[1]!EM_S_STM07_IS($A1892,"9",DATE(I$4,12,31),"1")/1000000</f>
        <v>189688.37968322</v>
      </c>
      <c r="J1892" s="3">
        <f>[1]!EM_S_STM07_IS($A1892,"61",DATE(I$4,12,31),"1")/1000000</f>
        <v>5818.4712029700004</v>
      </c>
      <c r="K1892" s="3">
        <f>[1]!EM_S_STM07_IS($A1892,"9",DATE(K$4,12,31),"1")/1000000</f>
        <v>187413.64010433</v>
      </c>
      <c r="L1892" s="3">
        <f>[1]!EM_S_STM07_IS($A1892,"61",DATE(K$4,12,31),"1")/1000000</f>
        <v>5792.3490609</v>
      </c>
      <c r="M1892" s="3">
        <f>[1]!EM_S_STM07_IS($A1892,"9",DATE(M$4,12,31),"1")/1000000</f>
        <v>163789.54849523999</v>
      </c>
      <c r="N1892" s="3">
        <f>[1]!EM_S_STM07_IS($A1892,"61",DATE(M$4,12,31),"1")/1000000</f>
        <v>1012.8717152</v>
      </c>
      <c r="O1892" s="6">
        <f t="shared" si="60"/>
        <v>-4.1211420771231078E-2</v>
      </c>
      <c r="P1892" s="6">
        <f t="shared" si="61"/>
        <v>-0.3987342268653945</v>
      </c>
    </row>
    <row r="1893" spans="1:16" x14ac:dyDescent="0.25">
      <c r="A1893" s="5" t="s">
        <v>1887</v>
      </c>
      <c r="B1893" s="5" t="s">
        <v>4949</v>
      </c>
      <c r="C1893" s="3">
        <f>[1]!EM_S_STM07_IS($A1893,"9",DATE(C$4,12,31),"1")/1000000</f>
        <v>2369.2894453000004</v>
      </c>
      <c r="D1893" s="3">
        <f>[1]!EM_S_STM07_IS($A1893,"61",DATE(C$4,12,31),"1")/1000000</f>
        <v>526.51837907000004</v>
      </c>
      <c r="E1893" s="3">
        <f>[1]!EM_S_STM07_IS($A1893,"9",DATE(E$4,12,31),"1")/1000000</f>
        <v>2627.2666111500002</v>
      </c>
      <c r="F1893" s="3">
        <f>[1]!EM_S_STM07_IS($A1893,"61",DATE(E$4,12,31),"1")/1000000</f>
        <v>297.71314217000003</v>
      </c>
      <c r="G1893" s="3">
        <f>[1]!EM_S_STM07_IS($A1893,"9",DATE(G$4,12,31),"1")/1000000</f>
        <v>3970.8901633600003</v>
      </c>
      <c r="H1893" s="3">
        <f>[1]!EM_S_STM07_IS($A1893,"61",DATE(G$4,12,31),"1")/1000000</f>
        <v>519.82156997000004</v>
      </c>
      <c r="I1893" s="3">
        <f>[1]!EM_S_STM07_IS($A1893,"9",DATE(I$4,12,31),"1")/1000000</f>
        <v>3050.8805647300001</v>
      </c>
      <c r="J1893" s="3">
        <f>[1]!EM_S_STM07_IS($A1893,"61",DATE(I$4,12,31),"1")/1000000</f>
        <v>394.59496751999995</v>
      </c>
      <c r="K1893" s="3">
        <f>[1]!EM_S_STM07_IS($A1893,"9",DATE(K$4,12,31),"1")/1000000</f>
        <v>3885.15171878</v>
      </c>
      <c r="L1893" s="3">
        <f>[1]!EM_S_STM07_IS($A1893,"61",DATE(K$4,12,31),"1")/1000000</f>
        <v>890.34066174999998</v>
      </c>
      <c r="M1893" s="3">
        <f>[1]!EM_S_STM07_IS($A1893,"9",DATE(M$4,12,31),"1")/1000000</f>
        <v>4539.1466452100003</v>
      </c>
      <c r="N1893" s="3">
        <f>[1]!EM_S_STM07_IS($A1893,"61",DATE(M$4,12,31),"1")/1000000</f>
        <v>1144.53840498</v>
      </c>
      <c r="O1893" s="6">
        <f t="shared" si="60"/>
        <v>0.13886230558498758</v>
      </c>
      <c r="P1893" s="6">
        <f t="shared" si="61"/>
        <v>0.16800140952925169</v>
      </c>
    </row>
    <row r="1894" spans="1:16" x14ac:dyDescent="0.25">
      <c r="A1894" s="5" t="s">
        <v>1888</v>
      </c>
      <c r="B1894" s="5" t="s">
        <v>4950</v>
      </c>
      <c r="C1894" s="3">
        <f>[1]!EM_S_STM07_IS($A1894,"9",DATE(C$4,12,31),"1")/1000000</f>
        <v>15791.358619680001</v>
      </c>
      <c r="D1894" s="3">
        <f>[1]!EM_S_STM07_IS($A1894,"61",DATE(C$4,12,31),"1")/1000000</f>
        <v>192.80566103999999</v>
      </c>
      <c r="E1894" s="3">
        <f>[1]!EM_S_STM07_IS($A1894,"9",DATE(E$4,12,31),"1")/1000000</f>
        <v>17376.28819006</v>
      </c>
      <c r="F1894" s="3">
        <f>[1]!EM_S_STM07_IS($A1894,"61",DATE(E$4,12,31),"1")/1000000</f>
        <v>463.21832755999998</v>
      </c>
      <c r="G1894" s="3">
        <f>[1]!EM_S_STM07_IS($A1894,"9",DATE(G$4,12,31),"1")/1000000</f>
        <v>15044.339577389999</v>
      </c>
      <c r="H1894" s="3">
        <f>[1]!EM_S_STM07_IS($A1894,"61",DATE(G$4,12,31),"1")/1000000</f>
        <v>883.10361902</v>
      </c>
      <c r="I1894" s="3">
        <f>[1]!EM_S_STM07_IS($A1894,"9",DATE(I$4,12,31),"1")/1000000</f>
        <v>15131.582742620001</v>
      </c>
      <c r="J1894" s="3">
        <f>[1]!EM_S_STM07_IS($A1894,"61",DATE(I$4,12,31),"1")/1000000</f>
        <v>1180.6276192400001</v>
      </c>
      <c r="K1894" s="3">
        <f>[1]!EM_S_STM07_IS($A1894,"9",DATE(K$4,12,31),"1")/1000000</f>
        <v>16101.96679782</v>
      </c>
      <c r="L1894" s="3">
        <f>[1]!EM_S_STM07_IS($A1894,"61",DATE(K$4,12,31),"1")/1000000</f>
        <v>1325.64061494</v>
      </c>
      <c r="M1894" s="3">
        <f>[1]!EM_S_STM07_IS($A1894,"9",DATE(M$4,12,31),"1")/1000000</f>
        <v>17006.343897760002</v>
      </c>
      <c r="N1894" s="3">
        <f>[1]!EM_S_STM07_IS($A1894,"61",DATE(M$4,12,31),"1")/1000000</f>
        <v>1332.44262344</v>
      </c>
      <c r="O1894" s="6">
        <f t="shared" si="60"/>
        <v>1.4935146580885128E-2</v>
      </c>
      <c r="P1894" s="6">
        <f t="shared" si="61"/>
        <v>0.47199300809355238</v>
      </c>
    </row>
    <row r="1895" spans="1:16" x14ac:dyDescent="0.25">
      <c r="A1895" s="5" t="s">
        <v>1889</v>
      </c>
      <c r="B1895" s="5" t="s">
        <v>4951</v>
      </c>
      <c r="C1895" s="3">
        <f>[1]!EM_S_STM07_IS($A1895,"9",DATE(C$4,12,31),"1")/1000000</f>
        <v>30740.661909319999</v>
      </c>
      <c r="D1895" s="3">
        <f>[1]!EM_S_STM07_IS($A1895,"61",DATE(C$4,12,31),"1")/1000000</f>
        <v>84.353520469999992</v>
      </c>
      <c r="E1895" s="3">
        <f>[1]!EM_S_STM07_IS($A1895,"9",DATE(E$4,12,31),"1")/1000000</f>
        <v>32185.180206590001</v>
      </c>
      <c r="F1895" s="3">
        <f>[1]!EM_S_STM07_IS($A1895,"61",DATE(E$4,12,31),"1")/1000000</f>
        <v>52.824417020000006</v>
      </c>
      <c r="G1895" s="3">
        <f>[1]!EM_S_STM07_IS($A1895,"9",DATE(G$4,12,31),"1")/1000000</f>
        <v>73303.683975979991</v>
      </c>
      <c r="H1895" s="3">
        <f>[1]!EM_S_STM07_IS($A1895,"61",DATE(G$4,12,31),"1")/1000000</f>
        <v>-3836.5108853500001</v>
      </c>
      <c r="I1895" s="3">
        <f>[1]!EM_S_STM07_IS($A1895,"9",DATE(I$4,12,31),"1")/1000000</f>
        <v>70469.797409649997</v>
      </c>
      <c r="J1895" s="3">
        <f>[1]!EM_S_STM07_IS($A1895,"61",DATE(I$4,12,31),"1")/1000000</f>
        <v>158.29482737000001</v>
      </c>
      <c r="K1895" s="3">
        <f>[1]!EM_S_STM07_IS($A1895,"9",DATE(K$4,12,31),"1")/1000000</f>
        <v>51865.217366279998</v>
      </c>
      <c r="L1895" s="3">
        <f>[1]!EM_S_STM07_IS($A1895,"61",DATE(K$4,12,31),"1")/1000000</f>
        <v>-1398.4143147699999</v>
      </c>
      <c r="M1895" s="3">
        <f>[1]!EM_S_STM07_IS($A1895,"9",DATE(M$4,12,31),"1")/1000000</f>
        <v>38972.316370010005</v>
      </c>
      <c r="N1895" s="3">
        <f>[1]!EM_S_STM07_IS($A1895,"61",DATE(M$4,12,31),"1")/1000000</f>
        <v>75.929902139999996</v>
      </c>
      <c r="O1895" s="6">
        <f t="shared" si="60"/>
        <v>4.8596976102226019E-2</v>
      </c>
      <c r="P1895" s="6">
        <f t="shared" si="61"/>
        <v>-2.0821372579150843E-2</v>
      </c>
    </row>
    <row r="1896" spans="1:16" x14ac:dyDescent="0.25">
      <c r="A1896" s="5" t="s">
        <v>1890</v>
      </c>
      <c r="B1896" s="5" t="s">
        <v>4952</v>
      </c>
      <c r="C1896" s="3">
        <f>[1]!EM_S_STM07_IS($A1896,"9",DATE(C$4,12,31),"1")/1000000</f>
        <v>36335.062301010003</v>
      </c>
      <c r="D1896" s="3">
        <f>[1]!EM_S_STM07_IS($A1896,"61",DATE(C$4,12,31),"1")/1000000</f>
        <v>2489.6090977700001</v>
      </c>
      <c r="E1896" s="3">
        <f>[1]!EM_S_STM07_IS($A1896,"9",DATE(E$4,12,31),"1")/1000000</f>
        <v>43653.088770300004</v>
      </c>
      <c r="F1896" s="3">
        <f>[1]!EM_S_STM07_IS($A1896,"61",DATE(E$4,12,31),"1")/1000000</f>
        <v>2198.39998242</v>
      </c>
      <c r="G1896" s="3">
        <f>[1]!EM_S_STM07_IS($A1896,"9",DATE(G$4,12,31),"1")/1000000</f>
        <v>47061.207541459997</v>
      </c>
      <c r="H1896" s="3">
        <f>[1]!EM_S_STM07_IS($A1896,"61",DATE(G$4,12,31),"1")/1000000</f>
        <v>3497.4412771799998</v>
      </c>
      <c r="I1896" s="3">
        <f>[1]!EM_S_STM07_IS($A1896,"9",DATE(I$4,12,31),"1")/1000000</f>
        <v>53916.002640730003</v>
      </c>
      <c r="J1896" s="3">
        <f>[1]!EM_S_STM07_IS($A1896,"61",DATE(I$4,12,31),"1")/1000000</f>
        <v>5757.2974037399999</v>
      </c>
      <c r="K1896" s="3">
        <f>[1]!EM_S_STM07_IS($A1896,"9",DATE(K$4,12,31),"1")/1000000</f>
        <v>44178.960880819999</v>
      </c>
      <c r="L1896" s="3">
        <f>[1]!EM_S_STM07_IS($A1896,"61",DATE(K$4,12,31),"1")/1000000</f>
        <v>5964.3587834199998</v>
      </c>
      <c r="M1896" s="3">
        <f>[1]!EM_S_STM07_IS($A1896,"9",DATE(M$4,12,31),"1")/1000000</f>
        <v>39687.933803849999</v>
      </c>
      <c r="N1896" s="3">
        <f>[1]!EM_S_STM07_IS($A1896,"61",DATE(M$4,12,31),"1")/1000000</f>
        <v>6976.4758529000001</v>
      </c>
      <c r="O1896" s="6">
        <f t="shared" si="60"/>
        <v>1.7809537344822601E-2</v>
      </c>
      <c r="P1896" s="6">
        <f t="shared" si="61"/>
        <v>0.22885597822119519</v>
      </c>
    </row>
    <row r="1897" spans="1:16" x14ac:dyDescent="0.25">
      <c r="A1897" s="5" t="s">
        <v>1891</v>
      </c>
      <c r="B1897" s="5" t="s">
        <v>4953</v>
      </c>
      <c r="C1897" s="3">
        <f>[1]!EM_S_STM07_IS($A1897,"9",DATE(C$4,12,31),"1")/1000000</f>
        <v>11409.41974152</v>
      </c>
      <c r="D1897" s="3">
        <f>[1]!EM_S_STM07_IS($A1897,"61",DATE(C$4,12,31),"1")/1000000</f>
        <v>1716.52249471</v>
      </c>
      <c r="E1897" s="3">
        <f>[1]!EM_S_STM07_IS($A1897,"9",DATE(E$4,12,31),"1")/1000000</f>
        <v>12290.58324224</v>
      </c>
      <c r="F1897" s="3">
        <f>[1]!EM_S_STM07_IS($A1897,"61",DATE(E$4,12,31),"1")/1000000</f>
        <v>1047.31548021</v>
      </c>
      <c r="G1897" s="3">
        <f>[1]!EM_S_STM07_IS($A1897,"9",DATE(G$4,12,31),"1")/1000000</f>
        <v>11156.649488499999</v>
      </c>
      <c r="H1897" s="3">
        <f>[1]!EM_S_STM07_IS($A1897,"61",DATE(G$4,12,31),"1")/1000000</f>
        <v>73.741212219999994</v>
      </c>
      <c r="I1897" s="3">
        <f>[1]!EM_S_STM07_IS($A1897,"9",DATE(I$4,12,31),"1")/1000000</f>
        <v>11392.036931659999</v>
      </c>
      <c r="J1897" s="3">
        <f>[1]!EM_S_STM07_IS($A1897,"61",DATE(I$4,12,31),"1")/1000000</f>
        <v>-2298.4008159699997</v>
      </c>
      <c r="K1897" s="3">
        <f>[1]!EM_S_STM07_IS($A1897,"9",DATE(K$4,12,31),"1")/1000000</f>
        <v>12333.820377940001</v>
      </c>
      <c r="L1897" s="3">
        <f>[1]!EM_S_STM07_IS($A1897,"61",DATE(K$4,12,31),"1")/1000000</f>
        <v>310.96555633999998</v>
      </c>
      <c r="M1897" s="3">
        <f>[1]!EM_S_STM07_IS($A1897,"9",DATE(M$4,12,31),"1")/1000000</f>
        <v>12776.528952780001</v>
      </c>
      <c r="N1897" s="3">
        <f>[1]!EM_S_STM07_IS($A1897,"61",DATE(M$4,12,31),"1")/1000000</f>
        <v>389.68567819999998</v>
      </c>
      <c r="O1897" s="6">
        <f t="shared" si="60"/>
        <v>2.2892195792195258E-2</v>
      </c>
      <c r="P1897" s="6">
        <f t="shared" si="61"/>
        <v>-0.25661637712506913</v>
      </c>
    </row>
    <row r="1898" spans="1:16" x14ac:dyDescent="0.25">
      <c r="A1898" s="5" t="s">
        <v>1892</v>
      </c>
      <c r="B1898" s="5" t="s">
        <v>4954</v>
      </c>
      <c r="C1898" s="3">
        <f>[1]!EM_S_STM07_IS($A1898,"9",DATE(C$4,12,31),"1")/1000000</f>
        <v>45448.777999999998</v>
      </c>
      <c r="D1898" s="3">
        <f>[1]!EM_S_STM07_IS($A1898,"61",DATE(C$4,12,31),"1")/1000000</f>
        <v>207.84399999999999</v>
      </c>
      <c r="E1898" s="3">
        <f>[1]!EM_S_STM07_IS($A1898,"9",DATE(E$4,12,31),"1")/1000000</f>
        <v>54490.807000000001</v>
      </c>
      <c r="F1898" s="3">
        <f>[1]!EM_S_STM07_IS($A1898,"61",DATE(E$4,12,31),"1")/1000000</f>
        <v>79.192999999999998</v>
      </c>
      <c r="G1898" s="3">
        <f>[1]!EM_S_STM07_IS($A1898,"9",DATE(G$4,12,31),"1")/1000000</f>
        <v>59489.972999999998</v>
      </c>
      <c r="H1898" s="3">
        <f>[1]!EM_S_STM07_IS($A1898,"61",DATE(G$4,12,31),"1")/1000000</f>
        <v>1417.6949999999999</v>
      </c>
      <c r="I1898" s="3">
        <f>[1]!EM_S_STM07_IS($A1898,"9",DATE(I$4,12,31),"1")/1000000</f>
        <v>66624.665999999997</v>
      </c>
      <c r="J1898" s="3">
        <f>[1]!EM_S_STM07_IS($A1898,"61",DATE(I$4,12,31),"1")/1000000</f>
        <v>4138.6080000000002</v>
      </c>
      <c r="K1898" s="3">
        <f>[1]!EM_S_STM07_IS($A1898,"9",DATE(K$4,12,31),"1")/1000000</f>
        <v>68397.717000000004</v>
      </c>
      <c r="L1898" s="3">
        <f>[1]!EM_S_STM07_IS($A1898,"61",DATE(K$4,12,31),"1")/1000000</f>
        <v>5901.8140000000003</v>
      </c>
      <c r="M1898" s="3">
        <f>[1]!EM_S_STM07_IS($A1898,"9",DATE(M$4,12,31),"1")/1000000</f>
        <v>71014.692999999999</v>
      </c>
      <c r="N1898" s="3">
        <f>[1]!EM_S_STM07_IS($A1898,"61",DATE(M$4,12,31),"1")/1000000</f>
        <v>7693.88</v>
      </c>
      <c r="O1898" s="6">
        <f t="shared" si="60"/>
        <v>9.3365083555899009E-2</v>
      </c>
      <c r="P1898" s="6">
        <f t="shared" si="61"/>
        <v>1.0591196511769803</v>
      </c>
    </row>
    <row r="1899" spans="1:16" x14ac:dyDescent="0.25">
      <c r="A1899" s="5" t="s">
        <v>1893</v>
      </c>
      <c r="B1899" s="5" t="s">
        <v>4955</v>
      </c>
      <c r="C1899" s="3">
        <f>[1]!EM_S_STM07_IS($A1899,"9",DATE(C$4,12,31),"1")/1000000</f>
        <v>1913182</v>
      </c>
      <c r="D1899" s="3">
        <f>[1]!EM_S_STM07_IS($A1899,"61",DATE(C$4,12,31),"1")/1000000</f>
        <v>70713</v>
      </c>
      <c r="E1899" s="3">
        <f>[1]!EM_S_STM07_IS($A1899,"9",DATE(E$4,12,31),"1")/1000000</f>
        <v>2505683</v>
      </c>
      <c r="F1899" s="3">
        <f>[1]!EM_S_STM07_IS($A1899,"61",DATE(E$4,12,31),"1")/1000000</f>
        <v>71697</v>
      </c>
      <c r="G1899" s="3">
        <f>[1]!EM_S_STM07_IS($A1899,"9",DATE(G$4,12,31),"1")/1000000</f>
        <v>2786045</v>
      </c>
      <c r="H1899" s="3">
        <f>[1]!EM_S_STM07_IS($A1899,"61",DATE(G$4,12,31),"1")/1000000</f>
        <v>63496</v>
      </c>
      <c r="I1899" s="3">
        <f>[1]!EM_S_STM07_IS($A1899,"9",DATE(I$4,12,31),"1")/1000000</f>
        <v>2880311</v>
      </c>
      <c r="J1899" s="3">
        <f>[1]!EM_S_STM07_IS($A1899,"61",DATE(I$4,12,31),"1")/1000000</f>
        <v>67179</v>
      </c>
      <c r="K1899" s="3">
        <f>[1]!EM_S_STM07_IS($A1899,"9",DATE(K$4,12,31),"1")/1000000</f>
        <v>2825914</v>
      </c>
      <c r="L1899" s="3">
        <f>[1]!EM_S_STM07_IS($A1899,"61",DATE(K$4,12,31),"1")/1000000</f>
        <v>47430</v>
      </c>
      <c r="M1899" s="3">
        <f>[1]!EM_S_STM07_IS($A1899,"9",DATE(M$4,12,31),"1")/1000000</f>
        <v>2018883</v>
      </c>
      <c r="N1899" s="3">
        <f>[1]!EM_S_STM07_IS($A1899,"61",DATE(M$4,12,31),"1")/1000000</f>
        <v>32207</v>
      </c>
      <c r="O1899" s="6">
        <f t="shared" si="60"/>
        <v>1.0813359034054226E-2</v>
      </c>
      <c r="P1899" s="6">
        <f t="shared" si="61"/>
        <v>-0.14554301943201453</v>
      </c>
    </row>
    <row r="1900" spans="1:16" x14ac:dyDescent="0.25">
      <c r="A1900" s="5" t="s">
        <v>1894</v>
      </c>
      <c r="B1900" s="5" t="s">
        <v>4956</v>
      </c>
      <c r="C1900" s="3">
        <f>[1]!EM_S_STM07_IS($A1900,"9",DATE(C$4,12,31),"1")/1000000</f>
        <v>77788</v>
      </c>
      <c r="D1900" s="3">
        <f>[1]!EM_S_STM07_IS($A1900,"61",DATE(C$4,12,31),"1")/1000000</f>
        <v>5805</v>
      </c>
      <c r="E1900" s="3">
        <f>[1]!EM_S_STM07_IS($A1900,"9",DATE(E$4,12,31),"1")/1000000</f>
        <v>92707</v>
      </c>
      <c r="F1900" s="3">
        <f>[1]!EM_S_STM07_IS($A1900,"61",DATE(E$4,12,31),"1")/1000000</f>
        <v>5075</v>
      </c>
      <c r="G1900" s="3">
        <f>[1]!EM_S_STM07_IS($A1900,"9",DATE(G$4,12,31),"1")/1000000</f>
        <v>101483</v>
      </c>
      <c r="H1900" s="3">
        <f>[1]!EM_S_STM07_IS($A1900,"61",DATE(G$4,12,31),"1")/1000000</f>
        <v>2628</v>
      </c>
      <c r="I1900" s="3">
        <f>[1]!EM_S_STM07_IS($A1900,"9",DATE(I$4,12,31),"1")/1000000</f>
        <v>98130</v>
      </c>
      <c r="J1900" s="3">
        <f>[1]!EM_S_STM07_IS($A1900,"61",DATE(I$4,12,31),"1")/1000000</f>
        <v>1895</v>
      </c>
      <c r="K1900" s="3">
        <f>[1]!EM_S_STM07_IS($A1900,"9",DATE(K$4,12,31),"1")/1000000</f>
        <v>108313</v>
      </c>
      <c r="L1900" s="3">
        <f>[1]!EM_S_STM07_IS($A1900,"61",DATE(K$4,12,31),"1")/1000000</f>
        <v>1773</v>
      </c>
      <c r="M1900" s="3">
        <f>[1]!EM_S_STM07_IS($A1900,"9",DATE(M$4,12,31),"1")/1000000</f>
        <v>111467</v>
      </c>
      <c r="N1900" s="3">
        <f>[1]!EM_S_STM07_IS($A1900,"61",DATE(M$4,12,31),"1")/1000000</f>
        <v>3851</v>
      </c>
      <c r="O1900" s="6">
        <f t="shared" si="60"/>
        <v>7.4599765471376367E-2</v>
      </c>
      <c r="P1900" s="6">
        <f t="shared" si="61"/>
        <v>-7.8799300834552999E-2</v>
      </c>
    </row>
    <row r="1901" spans="1:16" x14ac:dyDescent="0.25">
      <c r="A1901" s="5" t="s">
        <v>1895</v>
      </c>
      <c r="B1901" s="5" t="s">
        <v>4957</v>
      </c>
      <c r="C1901" s="3">
        <f>[1]!EM_S_STM07_IS($A1901,"9",DATE(C$4,12,31),"1")/1000000</f>
        <v>27794.902050929999</v>
      </c>
      <c r="D1901" s="3">
        <f>[1]!EM_S_STM07_IS($A1901,"61",DATE(C$4,12,31),"1")/1000000</f>
        <v>11311.343211089999</v>
      </c>
      <c r="E1901" s="3">
        <f>[1]!EM_S_STM07_IS($A1901,"9",DATE(E$4,12,31),"1")/1000000</f>
        <v>25033.19380954</v>
      </c>
      <c r="F1901" s="3">
        <f>[1]!EM_S_STM07_IS($A1901,"61",DATE(E$4,12,31),"1")/1000000</f>
        <v>12576.48278031</v>
      </c>
      <c r="G1901" s="3">
        <f>[1]!EM_S_STM07_IS($A1901,"9",DATE(G$4,12,31),"1")/1000000</f>
        <v>11693.881925780001</v>
      </c>
      <c r="H1901" s="3">
        <f>[1]!EM_S_STM07_IS($A1901,"61",DATE(G$4,12,31),"1")/1000000</f>
        <v>4237.4184763699996</v>
      </c>
      <c r="I1901" s="3">
        <f>[1]!EM_S_STM07_IS($A1901,"9",DATE(I$4,12,31),"1")/1000000</f>
        <v>16115.272156700001</v>
      </c>
      <c r="J1901" s="3">
        <f>[1]!EM_S_STM07_IS($A1901,"61",DATE(I$4,12,31),"1")/1000000</f>
        <v>5243.9169791099994</v>
      </c>
      <c r="K1901" s="3">
        <f>[1]!EM_S_STM07_IS($A1901,"9",DATE(K$4,12,31),"1")/1000000</f>
        <v>29197.531133189997</v>
      </c>
      <c r="L1901" s="3">
        <f>[1]!EM_S_STM07_IS($A1901,"61",DATE(K$4,12,31),"1")/1000000</f>
        <v>11337.193825459999</v>
      </c>
      <c r="M1901" s="3">
        <f>[1]!EM_S_STM07_IS($A1901,"9",DATE(M$4,12,31),"1")/1000000</f>
        <v>56013.436032550002</v>
      </c>
      <c r="N1901" s="3">
        <f>[1]!EM_S_STM07_IS($A1901,"61",DATE(M$4,12,31),"1")/1000000</f>
        <v>19799.793374330002</v>
      </c>
      <c r="O1901" s="6">
        <f t="shared" si="60"/>
        <v>0.15044381422526198</v>
      </c>
      <c r="P1901" s="6">
        <f t="shared" si="61"/>
        <v>0.11848276316458817</v>
      </c>
    </row>
    <row r="1902" spans="1:16" x14ac:dyDescent="0.25">
      <c r="A1902" s="5" t="s">
        <v>1896</v>
      </c>
      <c r="B1902" s="5" t="s">
        <v>4958</v>
      </c>
      <c r="C1902" s="3">
        <f>[1]!EM_S_STM07_IS($A1902,"9",DATE(C$4,12,31),"1")/1000000</f>
        <v>33954.939086189996</v>
      </c>
      <c r="D1902" s="3">
        <f>[1]!EM_S_STM07_IS($A1902,"61",DATE(C$4,12,31),"1")/1000000</f>
        <v>5615.4616228800005</v>
      </c>
      <c r="E1902" s="3">
        <f>[1]!EM_S_STM07_IS($A1902,"9",DATE(E$4,12,31),"1")/1000000</f>
        <v>50776.301487570003</v>
      </c>
      <c r="F1902" s="3">
        <f>[1]!EM_S_STM07_IS($A1902,"61",DATE(E$4,12,31),"1")/1000000</f>
        <v>8648.8989484899994</v>
      </c>
      <c r="G1902" s="3">
        <f>[1]!EM_S_STM07_IS($A1902,"9",DATE(G$4,12,31),"1")/1000000</f>
        <v>46830.535000000003</v>
      </c>
      <c r="H1902" s="3">
        <f>[1]!EM_S_STM07_IS($A1902,"61",DATE(G$4,12,31),"1")/1000000</f>
        <v>5686.0950000000003</v>
      </c>
      <c r="I1902" s="3">
        <f>[1]!EM_S_STM07_IS($A1902,"9",DATE(I$4,12,31),"1")/1000000</f>
        <v>37327.89</v>
      </c>
      <c r="J1902" s="3">
        <f>[1]!EM_S_STM07_IS($A1902,"61",DATE(I$4,12,31),"1")/1000000</f>
        <v>2903.5949999999998</v>
      </c>
      <c r="K1902" s="3">
        <f>[1]!EM_S_STM07_IS($A1902,"9",DATE(K$4,12,31),"1")/1000000</f>
        <v>30364.721000000001</v>
      </c>
      <c r="L1902" s="3">
        <f>[1]!EM_S_STM07_IS($A1902,"61",DATE(K$4,12,31),"1")/1000000</f>
        <v>709.20600000000002</v>
      </c>
      <c r="M1902" s="3">
        <f>[1]!EM_S_STM07_IS($A1902,"9",DATE(M$4,12,31),"1")/1000000</f>
        <v>23366.868999999999</v>
      </c>
      <c r="N1902" s="3">
        <f>[1]!EM_S_STM07_IS($A1902,"61",DATE(M$4,12,31),"1")/1000000</f>
        <v>138.58600000000001</v>
      </c>
      <c r="O1902" s="6">
        <f t="shared" si="60"/>
        <v>-7.2018082689656815E-2</v>
      </c>
      <c r="P1902" s="6">
        <f t="shared" si="61"/>
        <v>-0.52305667035961512</v>
      </c>
    </row>
    <row r="1903" spans="1:16" x14ac:dyDescent="0.25">
      <c r="A1903" s="5" t="s">
        <v>1897</v>
      </c>
      <c r="B1903" s="5" t="s">
        <v>4959</v>
      </c>
      <c r="C1903" s="3">
        <f>[1]!EM_S_STM07_IS($A1903,"9",DATE(C$4,12,31),"1")/1000000</f>
        <v>1935.4720057300001</v>
      </c>
      <c r="D1903" s="3">
        <f>[1]!EM_S_STM07_IS($A1903,"61",DATE(C$4,12,31),"1")/1000000</f>
        <v>528.85910317000003</v>
      </c>
      <c r="E1903" s="3">
        <f>[1]!EM_S_STM07_IS($A1903,"9",DATE(E$4,12,31),"1")/1000000</f>
        <v>2312.05638077</v>
      </c>
      <c r="F1903" s="3">
        <f>[1]!EM_S_STM07_IS($A1903,"61",DATE(E$4,12,31),"1")/1000000</f>
        <v>437.99049060999999</v>
      </c>
      <c r="G1903" s="3">
        <f>[1]!EM_S_STM07_IS($A1903,"9",DATE(G$4,12,31),"1")/1000000</f>
        <v>2425.4282450999999</v>
      </c>
      <c r="H1903" s="3">
        <f>[1]!EM_S_STM07_IS($A1903,"61",DATE(G$4,12,31),"1")/1000000</f>
        <v>410.69163457999997</v>
      </c>
      <c r="I1903" s="3">
        <f>[1]!EM_S_STM07_IS($A1903,"9",DATE(I$4,12,31),"1")/1000000</f>
        <v>2625.1181145400001</v>
      </c>
      <c r="J1903" s="3">
        <f>[1]!EM_S_STM07_IS($A1903,"61",DATE(I$4,12,31),"1")/1000000</f>
        <v>543.82143630999997</v>
      </c>
      <c r="K1903" s="3">
        <f>[1]!EM_S_STM07_IS($A1903,"9",DATE(K$4,12,31),"1")/1000000</f>
        <v>2636.0276763100001</v>
      </c>
      <c r="L1903" s="3">
        <f>[1]!EM_S_STM07_IS($A1903,"61",DATE(K$4,12,31),"1")/1000000</f>
        <v>600.76040796000007</v>
      </c>
      <c r="M1903" s="3">
        <f>[1]!EM_S_STM07_IS($A1903,"9",DATE(M$4,12,31),"1")/1000000</f>
        <v>2577.7550281100002</v>
      </c>
      <c r="N1903" s="3">
        <f>[1]!EM_S_STM07_IS($A1903,"61",DATE(M$4,12,31),"1")/1000000</f>
        <v>550.78516820000004</v>
      </c>
      <c r="O1903" s="6">
        <f t="shared" si="60"/>
        <v>5.8987782504658526E-2</v>
      </c>
      <c r="P1903" s="6">
        <f t="shared" si="61"/>
        <v>8.1576513780354798E-3</v>
      </c>
    </row>
    <row r="1904" spans="1:16" x14ac:dyDescent="0.25">
      <c r="A1904" s="5" t="s">
        <v>1898</v>
      </c>
      <c r="B1904" s="5" t="s">
        <v>4960</v>
      </c>
      <c r="C1904" s="3">
        <f>[1]!EM_S_STM07_IS($A1904,"9",DATE(C$4,12,31),"1")/1000000</f>
        <v>966.78937224000003</v>
      </c>
      <c r="D1904" s="3">
        <f>[1]!EM_S_STM07_IS($A1904,"61",DATE(C$4,12,31),"1")/1000000</f>
        <v>399.85103456999997</v>
      </c>
      <c r="E1904" s="3">
        <f>[1]!EM_S_STM07_IS($A1904,"9",DATE(E$4,12,31),"1")/1000000</f>
        <v>949.87224777999995</v>
      </c>
      <c r="F1904" s="3">
        <f>[1]!EM_S_STM07_IS($A1904,"61",DATE(E$4,12,31),"1")/1000000</f>
        <v>295.53042846</v>
      </c>
      <c r="G1904" s="3">
        <f>[1]!EM_S_STM07_IS($A1904,"9",DATE(G$4,12,31),"1")/1000000</f>
        <v>954.24336811000001</v>
      </c>
      <c r="H1904" s="3">
        <f>[1]!EM_S_STM07_IS($A1904,"61",DATE(G$4,12,31),"1")/1000000</f>
        <v>195.34785921</v>
      </c>
      <c r="I1904" s="3">
        <f>[1]!EM_S_STM07_IS($A1904,"9",DATE(I$4,12,31),"1")/1000000</f>
        <v>1010.872885</v>
      </c>
      <c r="J1904" s="3">
        <f>[1]!EM_S_STM07_IS($A1904,"61",DATE(I$4,12,31),"1")/1000000</f>
        <v>255.33315593</v>
      </c>
      <c r="K1904" s="3">
        <f>[1]!EM_S_STM07_IS($A1904,"9",DATE(K$4,12,31),"1")/1000000</f>
        <v>1130.2425406099999</v>
      </c>
      <c r="L1904" s="3">
        <f>[1]!EM_S_STM07_IS($A1904,"61",DATE(K$4,12,31),"1")/1000000</f>
        <v>283.85139230999999</v>
      </c>
      <c r="M1904" s="3">
        <f>[1]!EM_S_STM07_IS($A1904,"9",DATE(M$4,12,31),"1")/1000000</f>
        <v>1230.65051567</v>
      </c>
      <c r="N1904" s="3">
        <f>[1]!EM_S_STM07_IS($A1904,"61",DATE(M$4,12,31),"1")/1000000</f>
        <v>429.65179000000001</v>
      </c>
      <c r="O1904" s="6">
        <f t="shared" si="60"/>
        <v>4.9447153893774631E-2</v>
      </c>
      <c r="P1904" s="6">
        <f t="shared" si="61"/>
        <v>1.4480445567823352E-2</v>
      </c>
    </row>
    <row r="1905" spans="1:16" x14ac:dyDescent="0.25">
      <c r="A1905" s="5" t="s">
        <v>1899</v>
      </c>
      <c r="B1905" s="5" t="s">
        <v>4961</v>
      </c>
      <c r="C1905" s="3">
        <f>[1]!EM_S_STM07_IS($A1905,"9",DATE(C$4,12,31),"1")/1000000</f>
        <v>71377</v>
      </c>
      <c r="D1905" s="3">
        <f>[1]!EM_S_STM07_IS($A1905,"61",DATE(C$4,12,31),"1")/1000000</f>
        <v>25769</v>
      </c>
      <c r="E1905" s="3">
        <f>[1]!EM_S_STM07_IS($A1905,"9",DATE(E$4,12,31),"1")/1000000</f>
        <v>96157</v>
      </c>
      <c r="F1905" s="3">
        <f>[1]!EM_S_STM07_IS($A1905,"61",DATE(E$4,12,31),"1")/1000000</f>
        <v>36129</v>
      </c>
      <c r="G1905" s="3">
        <f>[1]!EM_S_STM07_IS($A1905,"9",DATE(G$4,12,31),"1")/1000000</f>
        <v>113367</v>
      </c>
      <c r="H1905" s="3">
        <f>[1]!EM_S_STM07_IS($A1905,"61",DATE(G$4,12,31),"1")/1000000</f>
        <v>45273</v>
      </c>
      <c r="I1905" s="3">
        <f>[1]!EM_S_STM07_IS($A1905,"9",DATE(I$4,12,31),"1")/1000000</f>
        <v>132604</v>
      </c>
      <c r="J1905" s="3">
        <f>[1]!EM_S_STM07_IS($A1905,"61",DATE(I$4,12,31),"1")/1000000</f>
        <v>51743</v>
      </c>
      <c r="K1905" s="3">
        <f>[1]!EM_S_STM07_IS($A1905,"9",DATE(K$4,12,31),"1")/1000000</f>
        <v>165863</v>
      </c>
      <c r="L1905" s="3">
        <f>[1]!EM_S_STM07_IS($A1905,"61",DATE(K$4,12,31),"1")/1000000</f>
        <v>55911</v>
      </c>
      <c r="M1905" s="3">
        <f>[1]!EM_S_STM07_IS($A1905,"9",DATE(M$4,12,31),"1")/1000000</f>
        <v>201471</v>
      </c>
      <c r="N1905" s="3">
        <f>[1]!EM_S_STM07_IS($A1905,"61",DATE(M$4,12,31),"1")/1000000</f>
        <v>57696</v>
      </c>
      <c r="O1905" s="6">
        <f t="shared" si="60"/>
        <v>0.2306394992545302</v>
      </c>
      <c r="P1905" s="6">
        <f t="shared" si="61"/>
        <v>0.17492360161989007</v>
      </c>
    </row>
    <row r="1906" spans="1:16" x14ac:dyDescent="0.25">
      <c r="A1906" s="5" t="s">
        <v>1900</v>
      </c>
      <c r="B1906" s="5" t="s">
        <v>4962</v>
      </c>
      <c r="C1906" s="3">
        <f>[1]!EM_S_STM07_IS($A1906,"9",DATE(C$4,12,31),"1")/1000000</f>
        <v>1894.34610765</v>
      </c>
      <c r="D1906" s="3">
        <f>[1]!EM_S_STM07_IS($A1906,"61",DATE(C$4,12,31),"1")/1000000</f>
        <v>345.92700631999998</v>
      </c>
      <c r="E1906" s="3">
        <f>[1]!EM_S_STM07_IS($A1906,"9",DATE(E$4,12,31),"1")/1000000</f>
        <v>1897.83698194</v>
      </c>
      <c r="F1906" s="3">
        <f>[1]!EM_S_STM07_IS($A1906,"61",DATE(E$4,12,31),"1")/1000000</f>
        <v>278.83647843</v>
      </c>
      <c r="G1906" s="3">
        <f>[1]!EM_S_STM07_IS($A1906,"9",DATE(G$4,12,31),"1")/1000000</f>
        <v>2202.0896905900004</v>
      </c>
      <c r="H1906" s="3">
        <f>[1]!EM_S_STM07_IS($A1906,"61",DATE(G$4,12,31),"1")/1000000</f>
        <v>297.40420410000002</v>
      </c>
      <c r="I1906" s="3">
        <f>[1]!EM_S_STM07_IS($A1906,"9",DATE(I$4,12,31),"1")/1000000</f>
        <v>2249.6137336900001</v>
      </c>
      <c r="J1906" s="3">
        <f>[1]!EM_S_STM07_IS($A1906,"61",DATE(I$4,12,31),"1")/1000000</f>
        <v>376.74615631</v>
      </c>
      <c r="K1906" s="3">
        <f>[1]!EM_S_STM07_IS($A1906,"9",DATE(K$4,12,31),"1")/1000000</f>
        <v>2465.9985363800001</v>
      </c>
      <c r="L1906" s="3">
        <f>[1]!EM_S_STM07_IS($A1906,"61",DATE(K$4,12,31),"1")/1000000</f>
        <v>568.74690548000001</v>
      </c>
      <c r="M1906" s="3">
        <f>[1]!EM_S_STM07_IS($A1906,"9",DATE(M$4,12,31),"1")/1000000</f>
        <v>2568.06784225</v>
      </c>
      <c r="N1906" s="3">
        <f>[1]!EM_S_STM07_IS($A1906,"61",DATE(M$4,12,31),"1")/1000000</f>
        <v>672.76078213999995</v>
      </c>
      <c r="O1906" s="6">
        <f t="shared" si="60"/>
        <v>6.2745886199611967E-2</v>
      </c>
      <c r="P1906" s="6">
        <f t="shared" si="61"/>
        <v>0.14228701423496459</v>
      </c>
    </row>
    <row r="1907" spans="1:16" x14ac:dyDescent="0.25">
      <c r="A1907" s="5" t="s">
        <v>1901</v>
      </c>
      <c r="B1907" s="5" t="s">
        <v>4963</v>
      </c>
      <c r="C1907" s="3">
        <f>[1]!EM_S_STM07_IS($A1907,"9",DATE(C$4,12,31),"1")/1000000</f>
        <v>2270.03570472</v>
      </c>
      <c r="D1907" s="3">
        <f>[1]!EM_S_STM07_IS($A1907,"61",DATE(C$4,12,31),"1")/1000000</f>
        <v>119.64785084</v>
      </c>
      <c r="E1907" s="3">
        <f>[1]!EM_S_STM07_IS($A1907,"9",DATE(E$4,12,31),"1")/1000000</f>
        <v>2769.43368461</v>
      </c>
      <c r="F1907" s="3">
        <f>[1]!EM_S_STM07_IS($A1907,"61",DATE(E$4,12,31),"1")/1000000</f>
        <v>109.80918395</v>
      </c>
      <c r="G1907" s="3">
        <f>[1]!EM_S_STM07_IS($A1907,"9",DATE(G$4,12,31),"1")/1000000</f>
        <v>2858.1870383299997</v>
      </c>
      <c r="H1907" s="3">
        <f>[1]!EM_S_STM07_IS($A1907,"61",DATE(G$4,12,31),"1")/1000000</f>
        <v>115.55675389</v>
      </c>
      <c r="I1907" s="3">
        <f>[1]!EM_S_STM07_IS($A1907,"9",DATE(I$4,12,31),"1")/1000000</f>
        <v>10830.674602469999</v>
      </c>
      <c r="J1907" s="3">
        <f>[1]!EM_S_STM07_IS($A1907,"61",DATE(I$4,12,31),"1")/1000000</f>
        <v>247.23289621999999</v>
      </c>
      <c r="K1907" s="3">
        <f>[1]!EM_S_STM07_IS($A1907,"9",DATE(K$4,12,31),"1")/1000000</f>
        <v>12455.436126100001</v>
      </c>
      <c r="L1907" s="3">
        <f>[1]!EM_S_STM07_IS($A1907,"61",DATE(K$4,12,31),"1")/1000000</f>
        <v>331.84029313999997</v>
      </c>
      <c r="M1907" s="3">
        <f>[1]!EM_S_STM07_IS($A1907,"9",DATE(M$4,12,31),"1")/1000000</f>
        <v>12544.12141365</v>
      </c>
      <c r="N1907" s="3">
        <f>[1]!EM_S_STM07_IS($A1907,"61",DATE(M$4,12,31),"1")/1000000</f>
        <v>437.05078664999996</v>
      </c>
      <c r="O1907" s="6">
        <f t="shared" si="60"/>
        <v>0.40760730544478108</v>
      </c>
      <c r="P1907" s="6">
        <f t="shared" si="61"/>
        <v>0.29576248133516114</v>
      </c>
    </row>
    <row r="1908" spans="1:16" x14ac:dyDescent="0.25">
      <c r="A1908" s="5" t="s">
        <v>1902</v>
      </c>
      <c r="B1908" s="5" t="s">
        <v>4964</v>
      </c>
      <c r="C1908" s="3">
        <f>[1]!EM_S_STM07_IS($A1908,"9",DATE(C$4,12,31),"1")/1000000</f>
        <v>4580.9231948999995</v>
      </c>
      <c r="D1908" s="3">
        <f>[1]!EM_S_STM07_IS($A1908,"61",DATE(C$4,12,31),"1")/1000000</f>
        <v>99.471109560000002</v>
      </c>
      <c r="E1908" s="3">
        <f>[1]!EM_S_STM07_IS($A1908,"9",DATE(E$4,12,31),"1")/1000000</f>
        <v>6715.6598291099999</v>
      </c>
      <c r="F1908" s="3">
        <f>[1]!EM_S_STM07_IS($A1908,"61",DATE(E$4,12,31),"1")/1000000</f>
        <v>153.05586531999998</v>
      </c>
      <c r="G1908" s="3">
        <f>[1]!EM_S_STM07_IS($A1908,"9",DATE(G$4,12,31),"1")/1000000</f>
        <v>24929.693330229999</v>
      </c>
      <c r="H1908" s="3">
        <f>[1]!EM_S_STM07_IS($A1908,"61",DATE(G$4,12,31),"1")/1000000</f>
        <v>675.08759938000003</v>
      </c>
      <c r="I1908" s="3">
        <f>[1]!EM_S_STM07_IS($A1908,"9",DATE(I$4,12,31),"1")/1000000</f>
        <v>25426.91311519</v>
      </c>
      <c r="J1908" s="3">
        <f>[1]!EM_S_STM07_IS($A1908,"61",DATE(I$4,12,31),"1")/1000000</f>
        <v>512.92404099999999</v>
      </c>
      <c r="K1908" s="3">
        <f>[1]!EM_S_STM07_IS($A1908,"9",DATE(K$4,12,31),"1")/1000000</f>
        <v>26972.743497509997</v>
      </c>
      <c r="L1908" s="3">
        <f>[1]!EM_S_STM07_IS($A1908,"61",DATE(K$4,12,31),"1")/1000000</f>
        <v>893.27839527000003</v>
      </c>
      <c r="M1908" s="3">
        <f>[1]!EM_S_STM07_IS($A1908,"9",DATE(M$4,12,31),"1")/1000000</f>
        <v>30771.184177430001</v>
      </c>
      <c r="N1908" s="3">
        <f>[1]!EM_S_STM07_IS($A1908,"61",DATE(M$4,12,31),"1")/1000000</f>
        <v>1025.0968687699999</v>
      </c>
      <c r="O1908" s="6">
        <f t="shared" si="60"/>
        <v>0.46365337958678565</v>
      </c>
      <c r="P1908" s="6">
        <f t="shared" si="61"/>
        <v>0.59445985420421965</v>
      </c>
    </row>
    <row r="1909" spans="1:16" x14ac:dyDescent="0.25">
      <c r="A1909" s="5" t="s">
        <v>1903</v>
      </c>
      <c r="B1909" s="5" t="s">
        <v>4965</v>
      </c>
      <c r="C1909" s="3">
        <f>[1]!EM_S_STM07_IS($A1909,"9",DATE(C$4,12,31),"1")/1000000</f>
        <v>35894.117625860003</v>
      </c>
      <c r="D1909" s="3">
        <f>[1]!EM_S_STM07_IS($A1909,"61",DATE(C$4,12,31),"1")/1000000</f>
        <v>4919.9839983700003</v>
      </c>
      <c r="E1909" s="3">
        <f>[1]!EM_S_STM07_IS($A1909,"9",DATE(E$4,12,31),"1")/1000000</f>
        <v>47036.222186179999</v>
      </c>
      <c r="F1909" s="3">
        <f>[1]!EM_S_STM07_IS($A1909,"61",DATE(E$4,12,31),"1")/1000000</f>
        <v>6530.9459574399998</v>
      </c>
      <c r="G1909" s="3">
        <f>[1]!EM_S_STM07_IS($A1909,"9",DATE(G$4,12,31),"1")/1000000</f>
        <v>68905.756710269998</v>
      </c>
      <c r="H1909" s="3">
        <f>[1]!EM_S_STM07_IS($A1909,"61",DATE(G$4,12,31),"1")/1000000</f>
        <v>8438.2335583799995</v>
      </c>
      <c r="I1909" s="3">
        <f>[1]!EM_S_STM07_IS($A1909,"9",DATE(I$4,12,31),"1")/1000000</f>
        <v>92355.524195850012</v>
      </c>
      <c r="J1909" s="3">
        <f>[1]!EM_S_STM07_IS($A1909,"61",DATE(I$4,12,31),"1")/1000000</f>
        <v>10747.16155427</v>
      </c>
      <c r="K1909" s="3">
        <f>[1]!EM_S_STM07_IS($A1909,"9",DATE(K$4,12,31),"1")/1000000</f>
        <v>109056.49706647999</v>
      </c>
      <c r="L1909" s="3">
        <f>[1]!EM_S_STM07_IS($A1909,"61",DATE(K$4,12,31),"1")/1000000</f>
        <v>12200.31510396</v>
      </c>
      <c r="M1909" s="3">
        <f>[1]!EM_S_STM07_IS($A1909,"9",DATE(M$4,12,31),"1")/1000000</f>
        <v>123428.78417205</v>
      </c>
      <c r="N1909" s="3">
        <f>[1]!EM_S_STM07_IS($A1909,"61",DATE(M$4,12,31),"1")/1000000</f>
        <v>12347.579022329999</v>
      </c>
      <c r="O1909" s="6">
        <f t="shared" si="60"/>
        <v>0.28020239067301222</v>
      </c>
      <c r="P1909" s="6">
        <f t="shared" si="61"/>
        <v>0.20205302248967216</v>
      </c>
    </row>
    <row r="1910" spans="1:16" x14ac:dyDescent="0.25">
      <c r="A1910" s="5" t="s">
        <v>1904</v>
      </c>
      <c r="B1910" s="5" t="s">
        <v>4966</v>
      </c>
      <c r="C1910" s="3">
        <f>[1]!EM_S_STM07_IS($A1910,"9",DATE(C$4,12,31),"1")/1000000</f>
        <v>176168.36157000001</v>
      </c>
      <c r="D1910" s="3">
        <f>[1]!EM_S_STM07_IS($A1910,"61",DATE(C$4,12,31),"1")/1000000</f>
        <v>1227.610009</v>
      </c>
      <c r="E1910" s="3">
        <f>[1]!EM_S_STM07_IS($A1910,"9",DATE(E$4,12,31),"1")/1000000</f>
        <v>215518.51145799999</v>
      </c>
      <c r="F1910" s="3">
        <f>[1]!EM_S_STM07_IS($A1910,"61",DATE(E$4,12,31),"1")/1000000</f>
        <v>1412.245739</v>
      </c>
      <c r="G1910" s="3">
        <f>[1]!EM_S_STM07_IS($A1910,"9",DATE(G$4,12,31),"1")/1000000</f>
        <v>256264.74943500001</v>
      </c>
      <c r="H1910" s="3">
        <f>[1]!EM_S_STM07_IS($A1910,"61",DATE(G$4,12,31),"1")/1000000</f>
        <v>2368.1067889999999</v>
      </c>
      <c r="I1910" s="3">
        <f>[1]!EM_S_STM07_IS($A1910,"9",DATE(I$4,12,31),"1")/1000000</f>
        <v>303727.20318200003</v>
      </c>
      <c r="J1910" s="3">
        <f>[1]!EM_S_STM07_IS($A1910,"61",DATE(I$4,12,31),"1")/1000000</f>
        <v>3442.8538090000002</v>
      </c>
      <c r="K1910" s="3">
        <f>[1]!EM_S_STM07_IS($A1910,"9",DATE(K$4,12,31),"1")/1000000</f>
        <v>288570.87437400001</v>
      </c>
      <c r="L1910" s="3">
        <f>[1]!EM_S_STM07_IS($A1910,"61",DATE(K$4,12,31),"1")/1000000</f>
        <v>3981.7385359999998</v>
      </c>
      <c r="M1910" s="3">
        <f>[1]!EM_S_STM07_IS($A1910,"9",DATE(M$4,12,31),"1")/1000000</f>
        <v>277048.52912899997</v>
      </c>
      <c r="N1910" s="3">
        <f>[1]!EM_S_STM07_IS($A1910,"61",DATE(M$4,12,31),"1")/1000000</f>
        <v>3471.5909019999999</v>
      </c>
      <c r="O1910" s="6">
        <f t="shared" si="60"/>
        <v>9.4776803122892606E-2</v>
      </c>
      <c r="P1910" s="6">
        <f t="shared" si="61"/>
        <v>0.23110083017933225</v>
      </c>
    </row>
    <row r="1911" spans="1:16" x14ac:dyDescent="0.25">
      <c r="A1911" s="5" t="s">
        <v>1905</v>
      </c>
      <c r="B1911" s="5" t="s">
        <v>4967</v>
      </c>
      <c r="C1911" s="3">
        <f>[1]!EM_S_STM07_IS($A1911,"9",DATE(C$4,12,31),"1")/1000000</f>
        <v>3506.20750086</v>
      </c>
      <c r="D1911" s="3">
        <f>[1]!EM_S_STM07_IS($A1911,"61",DATE(C$4,12,31),"1")/1000000</f>
        <v>170.39034641999999</v>
      </c>
      <c r="E1911" s="3">
        <f>[1]!EM_S_STM07_IS($A1911,"9",DATE(E$4,12,31),"1")/1000000</f>
        <v>4137.52652846</v>
      </c>
      <c r="F1911" s="3">
        <f>[1]!EM_S_STM07_IS($A1911,"61",DATE(E$4,12,31),"1")/1000000</f>
        <v>227.38579540000001</v>
      </c>
      <c r="G1911" s="3">
        <f>[1]!EM_S_STM07_IS($A1911,"9",DATE(G$4,12,31),"1")/1000000</f>
        <v>3023.92713521</v>
      </c>
      <c r="H1911" s="3">
        <f>[1]!EM_S_STM07_IS($A1911,"61",DATE(G$4,12,31),"1")/1000000</f>
        <v>33.1084289</v>
      </c>
      <c r="I1911" s="3">
        <f>[1]!EM_S_STM07_IS($A1911,"9",DATE(I$4,12,31),"1")/1000000</f>
        <v>2823.4620660700002</v>
      </c>
      <c r="J1911" s="3">
        <f>[1]!EM_S_STM07_IS($A1911,"61",DATE(I$4,12,31),"1")/1000000</f>
        <v>60.02757355</v>
      </c>
      <c r="K1911" s="3">
        <f>[1]!EM_S_STM07_IS($A1911,"9",DATE(K$4,12,31),"1")/1000000</f>
        <v>4442.5613213900006</v>
      </c>
      <c r="L1911" s="3">
        <f>[1]!EM_S_STM07_IS($A1911,"61",DATE(K$4,12,31),"1")/1000000</f>
        <v>114.29697234000001</v>
      </c>
      <c r="M1911" s="3">
        <f>[1]!EM_S_STM07_IS($A1911,"9",DATE(M$4,12,31),"1")/1000000</f>
        <v>3698.3950809099997</v>
      </c>
      <c r="N1911" s="3">
        <f>[1]!EM_S_STM07_IS($A1911,"61",DATE(M$4,12,31),"1")/1000000</f>
        <v>127.21778489</v>
      </c>
      <c r="O1911" s="6">
        <f t="shared" si="60"/>
        <v>1.0729956357076631E-2</v>
      </c>
      <c r="P1911" s="6">
        <f t="shared" si="61"/>
        <v>-5.6763563872765488E-2</v>
      </c>
    </row>
    <row r="1912" spans="1:16" x14ac:dyDescent="0.25">
      <c r="A1912" s="5" t="s">
        <v>1906</v>
      </c>
      <c r="B1912" s="5" t="s">
        <v>4968</v>
      </c>
      <c r="C1912" s="3">
        <f>[1]!EM_S_STM07_IS($A1912,"9",DATE(C$4,12,31),"1")/1000000</f>
        <v>2237.0422742300002</v>
      </c>
      <c r="D1912" s="3">
        <f>[1]!EM_S_STM07_IS($A1912,"61",DATE(C$4,12,31),"1")/1000000</f>
        <v>127.73021163</v>
      </c>
      <c r="E1912" s="3">
        <f>[1]!EM_S_STM07_IS($A1912,"9",DATE(E$4,12,31),"1")/1000000</f>
        <v>1812.3908211600001</v>
      </c>
      <c r="F1912" s="3">
        <f>[1]!EM_S_STM07_IS($A1912,"61",DATE(E$4,12,31),"1")/1000000</f>
        <v>286.01191492000004</v>
      </c>
      <c r="G1912" s="3">
        <f>[1]!EM_S_STM07_IS($A1912,"9",DATE(G$4,12,31),"1")/1000000</f>
        <v>1520.2520173</v>
      </c>
      <c r="H1912" s="3">
        <f>[1]!EM_S_STM07_IS($A1912,"61",DATE(G$4,12,31),"1")/1000000</f>
        <v>57.315290439999998</v>
      </c>
      <c r="I1912" s="3">
        <f>[1]!EM_S_STM07_IS($A1912,"9",DATE(I$4,12,31),"1")/1000000</f>
        <v>1920.82956418</v>
      </c>
      <c r="J1912" s="3">
        <f>[1]!EM_S_STM07_IS($A1912,"61",DATE(I$4,12,31),"1")/1000000</f>
        <v>55.772996319999997</v>
      </c>
      <c r="K1912" s="3">
        <f>[1]!EM_S_STM07_IS($A1912,"9",DATE(K$4,12,31),"1")/1000000</f>
        <v>1759.1516805399999</v>
      </c>
      <c r="L1912" s="3">
        <f>[1]!EM_S_STM07_IS($A1912,"61",DATE(K$4,12,31),"1")/1000000</f>
        <v>212.02050308000003</v>
      </c>
      <c r="M1912" s="3">
        <f>[1]!EM_S_STM07_IS($A1912,"9",DATE(M$4,12,31),"1")/1000000</f>
        <v>2342.09642884</v>
      </c>
      <c r="N1912" s="3">
        <f>[1]!EM_S_STM07_IS($A1912,"61",DATE(M$4,12,31),"1")/1000000</f>
        <v>-656.11259980999989</v>
      </c>
      <c r="O1912" s="6">
        <f t="shared" si="60"/>
        <v>9.2206220129258387E-3</v>
      </c>
      <c r="P1912" s="6">
        <f t="shared" si="61"/>
        <v>-2.3871931936194937</v>
      </c>
    </row>
    <row r="1913" spans="1:16" x14ac:dyDescent="0.25">
      <c r="A1913" s="5" t="s">
        <v>1907</v>
      </c>
      <c r="B1913" s="5" t="s">
        <v>4969</v>
      </c>
      <c r="C1913" s="3">
        <f>[1]!EM_S_STM07_IS($A1913,"9",DATE(C$4,12,31),"1")/1000000</f>
        <v>265.98727802000002</v>
      </c>
      <c r="D1913" s="3">
        <f>[1]!EM_S_STM07_IS($A1913,"61",DATE(C$4,12,31),"1")/1000000</f>
        <v>6.4865722799999999</v>
      </c>
      <c r="E1913" s="3">
        <f>[1]!EM_S_STM07_IS($A1913,"9",DATE(E$4,12,31),"1")/1000000</f>
        <v>400.56782845999999</v>
      </c>
      <c r="F1913" s="3">
        <f>[1]!EM_S_STM07_IS($A1913,"61",DATE(E$4,12,31),"1")/1000000</f>
        <v>15.510976529999999</v>
      </c>
      <c r="G1913" s="3">
        <f>[1]!EM_S_STM07_IS($A1913,"9",DATE(G$4,12,31),"1")/1000000</f>
        <v>330.60313150000002</v>
      </c>
      <c r="H1913" s="3">
        <f>[1]!EM_S_STM07_IS($A1913,"61",DATE(G$4,12,31),"1")/1000000</f>
        <v>12.64714373</v>
      </c>
      <c r="I1913" s="3">
        <f>[1]!EM_S_STM07_IS($A1913,"9",DATE(I$4,12,31),"1")/1000000</f>
        <v>604.88116244000003</v>
      </c>
      <c r="J1913" s="3">
        <f>[1]!EM_S_STM07_IS($A1913,"61",DATE(I$4,12,31),"1")/1000000</f>
        <v>25.570568170000001</v>
      </c>
      <c r="K1913" s="3">
        <f>[1]!EM_S_STM07_IS($A1913,"9",DATE(K$4,12,31),"1")/1000000</f>
        <v>803.21938837999994</v>
      </c>
      <c r="L1913" s="3">
        <f>[1]!EM_S_STM07_IS($A1913,"61",DATE(K$4,12,31),"1")/1000000</f>
        <v>75.547710159999994</v>
      </c>
      <c r="M1913" s="3">
        <f>[1]!EM_S_STM07_IS($A1913,"9",DATE(M$4,12,31),"1")/1000000</f>
        <v>1123.76426298</v>
      </c>
      <c r="N1913" s="3">
        <f>[1]!EM_S_STM07_IS($A1913,"61",DATE(M$4,12,31),"1")/1000000</f>
        <v>286.53570861999998</v>
      </c>
      <c r="O1913" s="6">
        <f t="shared" si="60"/>
        <v>0.33402162695653681</v>
      </c>
      <c r="P1913" s="6">
        <f t="shared" si="61"/>
        <v>1.1332055164510062</v>
      </c>
    </row>
    <row r="1914" spans="1:16" x14ac:dyDescent="0.25">
      <c r="A1914" s="5" t="s">
        <v>1908</v>
      </c>
      <c r="B1914" s="5" t="s">
        <v>4970</v>
      </c>
      <c r="C1914" s="3">
        <f>[1]!EM_S_STM07_IS($A1914,"9",DATE(C$4,12,31),"1")/1000000</f>
        <v>1444.9865575899998</v>
      </c>
      <c r="D1914" s="3">
        <f>[1]!EM_S_STM07_IS($A1914,"61",DATE(C$4,12,31),"1")/1000000</f>
        <v>230.99320369</v>
      </c>
      <c r="E1914" s="3">
        <f>[1]!EM_S_STM07_IS($A1914,"9",DATE(E$4,12,31),"1")/1000000</f>
        <v>1601.22735784</v>
      </c>
      <c r="F1914" s="3">
        <f>[1]!EM_S_STM07_IS($A1914,"61",DATE(E$4,12,31),"1")/1000000</f>
        <v>256.12740581999998</v>
      </c>
      <c r="G1914" s="3">
        <f>[1]!EM_S_STM07_IS($A1914,"9",DATE(G$4,12,31),"1")/1000000</f>
        <v>1841.40766403</v>
      </c>
      <c r="H1914" s="3">
        <f>[1]!EM_S_STM07_IS($A1914,"61",DATE(G$4,12,31),"1")/1000000</f>
        <v>240.0082433</v>
      </c>
      <c r="I1914" s="3">
        <f>[1]!EM_S_STM07_IS($A1914,"9",DATE(I$4,12,31),"1")/1000000</f>
        <v>1294.09028392</v>
      </c>
      <c r="J1914" s="3">
        <f>[1]!EM_S_STM07_IS($A1914,"61",DATE(I$4,12,31),"1")/1000000</f>
        <v>143.80805341999999</v>
      </c>
      <c r="K1914" s="3">
        <f>[1]!EM_S_STM07_IS($A1914,"9",DATE(K$4,12,31),"1")/1000000</f>
        <v>1489.90999678</v>
      </c>
      <c r="L1914" s="3">
        <f>[1]!EM_S_STM07_IS($A1914,"61",DATE(K$4,12,31),"1")/1000000</f>
        <v>209.24205627000001</v>
      </c>
      <c r="M1914" s="3">
        <f>[1]!EM_S_STM07_IS($A1914,"9",DATE(M$4,12,31),"1")/1000000</f>
        <v>1664.6222717000001</v>
      </c>
      <c r="N1914" s="3">
        <f>[1]!EM_S_STM07_IS($A1914,"61",DATE(M$4,12,31),"1")/1000000</f>
        <v>295.79078933999995</v>
      </c>
      <c r="O1914" s="6">
        <f t="shared" si="60"/>
        <v>2.870388216920472E-2</v>
      </c>
      <c r="P1914" s="6">
        <f t="shared" si="61"/>
        <v>5.0696024003532791E-2</v>
      </c>
    </row>
    <row r="1915" spans="1:16" x14ac:dyDescent="0.25">
      <c r="A1915" s="5" t="s">
        <v>1909</v>
      </c>
      <c r="B1915" s="5" t="s">
        <v>4971</v>
      </c>
      <c r="C1915" s="3">
        <f>[1]!EM_S_STM07_IS($A1915,"9",DATE(C$4,12,31),"1")/1000000</f>
        <v>602.75435908999998</v>
      </c>
      <c r="D1915" s="3">
        <f>[1]!EM_S_STM07_IS($A1915,"61",DATE(C$4,12,31),"1")/1000000</f>
        <v>41.945186810000003</v>
      </c>
      <c r="E1915" s="3">
        <f>[1]!EM_S_STM07_IS($A1915,"9",DATE(E$4,12,31),"1")/1000000</f>
        <v>588.80517607000002</v>
      </c>
      <c r="F1915" s="3">
        <f>[1]!EM_S_STM07_IS($A1915,"61",DATE(E$4,12,31),"1")/1000000</f>
        <v>39.887903919999999</v>
      </c>
      <c r="G1915" s="3">
        <f>[1]!EM_S_STM07_IS($A1915,"9",DATE(G$4,12,31),"1")/1000000</f>
        <v>690.34621866999998</v>
      </c>
      <c r="H1915" s="3">
        <f>[1]!EM_S_STM07_IS($A1915,"61",DATE(G$4,12,31),"1")/1000000</f>
        <v>32.257025460000001</v>
      </c>
      <c r="I1915" s="3">
        <f>[1]!EM_S_STM07_IS($A1915,"9",DATE(I$4,12,31),"1")/1000000</f>
        <v>764.68096539999999</v>
      </c>
      <c r="J1915" s="3">
        <f>[1]!EM_S_STM07_IS($A1915,"61",DATE(I$4,12,31),"1")/1000000</f>
        <v>43.623198639999998</v>
      </c>
      <c r="K1915" s="3">
        <f>[1]!EM_S_STM07_IS($A1915,"9",DATE(K$4,12,31),"1")/1000000</f>
        <v>739.87486708000006</v>
      </c>
      <c r="L1915" s="3">
        <f>[1]!EM_S_STM07_IS($A1915,"61",DATE(K$4,12,31),"1")/1000000</f>
        <v>25.692567660000002</v>
      </c>
      <c r="M1915" s="3">
        <f>[1]!EM_S_STM07_IS($A1915,"9",DATE(M$4,12,31),"1")/1000000</f>
        <v>818.21809561999999</v>
      </c>
      <c r="N1915" s="3">
        <f>[1]!EM_S_STM07_IS($A1915,"61",DATE(M$4,12,31),"1")/1000000</f>
        <v>40.298124020000003</v>
      </c>
      <c r="O1915" s="6">
        <f t="shared" si="60"/>
        <v>6.3030545911960223E-2</v>
      </c>
      <c r="P1915" s="6">
        <f t="shared" si="61"/>
        <v>-7.9797459297333839E-3</v>
      </c>
    </row>
    <row r="1916" spans="1:16" x14ac:dyDescent="0.25">
      <c r="A1916" s="5" t="s">
        <v>1910</v>
      </c>
      <c r="B1916" s="5" t="s">
        <v>4972</v>
      </c>
      <c r="C1916" s="3">
        <f>[1]!EM_S_STM07_IS($A1916,"9",DATE(C$4,12,31),"1")/1000000</f>
        <v>6259.5306257000002</v>
      </c>
      <c r="D1916" s="3">
        <f>[1]!EM_S_STM07_IS($A1916,"61",DATE(C$4,12,31),"1")/1000000</f>
        <v>194.93810300999999</v>
      </c>
      <c r="E1916" s="3">
        <f>[1]!EM_S_STM07_IS($A1916,"9",DATE(E$4,12,31),"1")/1000000</f>
        <v>7268.5999382099999</v>
      </c>
      <c r="F1916" s="3">
        <f>[1]!EM_S_STM07_IS($A1916,"61",DATE(E$4,12,31),"1")/1000000</f>
        <v>269.00380883999998</v>
      </c>
      <c r="G1916" s="3">
        <f>[1]!EM_S_STM07_IS($A1916,"9",DATE(G$4,12,31),"1")/1000000</f>
        <v>9901.3583489899993</v>
      </c>
      <c r="H1916" s="3">
        <f>[1]!EM_S_STM07_IS($A1916,"61",DATE(G$4,12,31),"1")/1000000</f>
        <v>348.56022697000003</v>
      </c>
      <c r="I1916" s="3">
        <f>[1]!EM_S_STM07_IS($A1916,"9",DATE(I$4,12,31),"1")/1000000</f>
        <v>14829.508156280001</v>
      </c>
      <c r="J1916" s="3">
        <f>[1]!EM_S_STM07_IS($A1916,"61",DATE(I$4,12,31),"1")/1000000</f>
        <v>484.83204926999997</v>
      </c>
      <c r="K1916" s="3">
        <f>[1]!EM_S_STM07_IS($A1916,"9",DATE(K$4,12,31),"1")/1000000</f>
        <v>17857.372640419999</v>
      </c>
      <c r="L1916" s="3">
        <f>[1]!EM_S_STM07_IS($A1916,"61",DATE(K$4,12,31),"1")/1000000</f>
        <v>550.17782219000003</v>
      </c>
      <c r="M1916" s="3">
        <f>[1]!EM_S_STM07_IS($A1916,"9",DATE(M$4,12,31),"1")/1000000</f>
        <v>20570.225970419997</v>
      </c>
      <c r="N1916" s="3">
        <f>[1]!EM_S_STM07_IS($A1916,"61",DATE(M$4,12,31),"1")/1000000</f>
        <v>614.45364044000007</v>
      </c>
      <c r="O1916" s="6">
        <f t="shared" si="60"/>
        <v>0.2686430914130562</v>
      </c>
      <c r="P1916" s="6">
        <f t="shared" si="61"/>
        <v>0.25810960282151596</v>
      </c>
    </row>
    <row r="1917" spans="1:16" x14ac:dyDescent="0.25">
      <c r="A1917" s="5" t="s">
        <v>1911</v>
      </c>
      <c r="B1917" s="5" t="s">
        <v>4973</v>
      </c>
      <c r="C1917" s="3" t="e">
        <f>[1]!EM_S_STM07_IS($A1917,"9",DATE(C$4,12,31),"1")/1000000</f>
        <v>#VALUE!</v>
      </c>
      <c r="D1917" s="3">
        <f>[1]!EM_S_STM07_IS($A1917,"61",DATE(C$4,12,31),"1")/1000000</f>
        <v>30.1807935</v>
      </c>
      <c r="E1917" s="3">
        <f>[1]!EM_S_STM07_IS($A1917,"9",DATE(E$4,12,31),"1")/1000000</f>
        <v>33934.350584120002</v>
      </c>
      <c r="F1917" s="3">
        <f>[1]!EM_S_STM07_IS($A1917,"61",DATE(E$4,12,31),"1")/1000000</f>
        <v>177.50984625000001</v>
      </c>
      <c r="G1917" s="3">
        <f>[1]!EM_S_STM07_IS($A1917,"9",DATE(G$4,12,31),"1")/1000000</f>
        <v>29355.741014029998</v>
      </c>
      <c r="H1917" s="3">
        <f>[1]!EM_S_STM07_IS($A1917,"61",DATE(G$4,12,31),"1")/1000000</f>
        <v>114.85787190000001</v>
      </c>
      <c r="I1917" s="3">
        <f>[1]!EM_S_STM07_IS($A1917,"9",DATE(I$4,12,31),"1")/1000000</f>
        <v>35402.328040640001</v>
      </c>
      <c r="J1917" s="3">
        <f>[1]!EM_S_STM07_IS($A1917,"61",DATE(I$4,12,31),"1")/1000000</f>
        <v>241.43535287999998</v>
      </c>
      <c r="K1917" s="3">
        <f>[1]!EM_S_STM07_IS($A1917,"9",DATE(K$4,12,31),"1")/1000000</f>
        <v>48383.97206593</v>
      </c>
      <c r="L1917" s="3">
        <f>[1]!EM_S_STM07_IS($A1917,"61",DATE(K$4,12,31),"1")/1000000</f>
        <v>283.50024494000002</v>
      </c>
      <c r="M1917" s="3">
        <f>[1]!EM_S_STM07_IS($A1917,"9",DATE(M$4,12,31),"1")/1000000</f>
        <v>59923.307038629995</v>
      </c>
      <c r="N1917" s="3">
        <f>[1]!EM_S_STM07_IS($A1917,"61",DATE(M$4,12,31),"1")/1000000</f>
        <v>288.85482597000004</v>
      </c>
      <c r="O1917" s="6" t="str">
        <f t="shared" si="60"/>
        <v/>
      </c>
      <c r="P1917" s="6">
        <f t="shared" si="61"/>
        <v>0.57104923214400727</v>
      </c>
    </row>
    <row r="1918" spans="1:16" x14ac:dyDescent="0.25">
      <c r="A1918" s="5" t="s">
        <v>1912</v>
      </c>
      <c r="B1918" s="5" t="s">
        <v>4974</v>
      </c>
      <c r="C1918" s="3">
        <f>[1]!EM_S_STM07_IS($A1918,"9",DATE(C$4,12,31),"1")/1000000</f>
        <v>131465.91064575</v>
      </c>
      <c r="D1918" s="3">
        <f>[1]!EM_S_STM07_IS($A1918,"61",DATE(C$4,12,31),"1")/1000000</f>
        <v>384.79562799000001</v>
      </c>
      <c r="E1918" s="3">
        <f>[1]!EM_S_STM07_IS($A1918,"9",DATE(E$4,12,31),"1")/1000000</f>
        <v>162052.66186207999</v>
      </c>
      <c r="F1918" s="3">
        <f>[1]!EM_S_STM07_IS($A1918,"61",DATE(E$4,12,31),"1")/1000000</f>
        <v>537.80187920000003</v>
      </c>
      <c r="G1918" s="3">
        <f>[1]!EM_S_STM07_IS($A1918,"9",DATE(G$4,12,31),"1")/1000000</f>
        <v>149388.44989361</v>
      </c>
      <c r="H1918" s="3">
        <f>[1]!EM_S_STM07_IS($A1918,"61",DATE(G$4,12,31),"1")/1000000</f>
        <v>-380.44426263999998</v>
      </c>
      <c r="I1918" s="3">
        <f>[1]!EM_S_STM07_IS($A1918,"9",DATE(I$4,12,31),"1")/1000000</f>
        <v>203259.15004245003</v>
      </c>
      <c r="J1918" s="3">
        <f>[1]!EM_S_STM07_IS($A1918,"61",DATE(I$4,12,31),"1")/1000000</f>
        <v>279.78434029000005</v>
      </c>
      <c r="K1918" s="3">
        <f>[1]!EM_S_STM07_IS($A1918,"9",DATE(K$4,12,31),"1")/1000000</f>
        <v>134559.38498177001</v>
      </c>
      <c r="L1918" s="3">
        <f>[1]!EM_S_STM07_IS($A1918,"61",DATE(K$4,12,31),"1")/1000000</f>
        <v>210.04592657000001</v>
      </c>
      <c r="M1918" s="3">
        <f>[1]!EM_S_STM07_IS($A1918,"9",DATE(M$4,12,31),"1")/1000000</f>
        <v>61985.524162410002</v>
      </c>
      <c r="N1918" s="3">
        <f>[1]!EM_S_STM07_IS($A1918,"61",DATE(M$4,12,31),"1")/1000000</f>
        <v>-3953.0040153899999</v>
      </c>
      <c r="O1918" s="6">
        <f t="shared" si="60"/>
        <v>-0.13960985993858965</v>
      </c>
      <c r="P1918" s="6">
        <f t="shared" si="61"/>
        <v>-2.5934536131725228</v>
      </c>
    </row>
    <row r="1919" spans="1:16" x14ac:dyDescent="0.25">
      <c r="A1919" s="5" t="s">
        <v>1913</v>
      </c>
      <c r="B1919" s="5" t="s">
        <v>4975</v>
      </c>
      <c r="C1919" s="3">
        <f>[1]!EM_S_STM07_IS($A1919,"9",DATE(C$4,12,31),"1")/1000000</f>
        <v>1079.2332702399999</v>
      </c>
      <c r="D1919" s="3">
        <f>[1]!EM_S_STM07_IS($A1919,"61",DATE(C$4,12,31),"1")/1000000</f>
        <v>124.3122982</v>
      </c>
      <c r="E1919" s="3">
        <f>[1]!EM_S_STM07_IS($A1919,"9",DATE(E$4,12,31),"1")/1000000</f>
        <v>1245.5542376800001</v>
      </c>
      <c r="F1919" s="3">
        <f>[1]!EM_S_STM07_IS($A1919,"61",DATE(E$4,12,31),"1")/1000000</f>
        <v>170.25156988000001</v>
      </c>
      <c r="G1919" s="3">
        <f>[1]!EM_S_STM07_IS($A1919,"9",DATE(G$4,12,31),"1")/1000000</f>
        <v>1421.7891527199999</v>
      </c>
      <c r="H1919" s="3">
        <f>[1]!EM_S_STM07_IS($A1919,"61",DATE(G$4,12,31),"1")/1000000</f>
        <v>190.83500698</v>
      </c>
      <c r="I1919" s="3">
        <f>[1]!EM_S_STM07_IS($A1919,"9",DATE(I$4,12,31),"1")/1000000</f>
        <v>1467.9238457199999</v>
      </c>
      <c r="J1919" s="3">
        <f>[1]!EM_S_STM07_IS($A1919,"61",DATE(I$4,12,31),"1")/1000000</f>
        <v>143.93834013</v>
      </c>
      <c r="K1919" s="3">
        <f>[1]!EM_S_STM07_IS($A1919,"9",DATE(K$4,12,31),"1")/1000000</f>
        <v>1337.94772504</v>
      </c>
      <c r="L1919" s="3">
        <f>[1]!EM_S_STM07_IS($A1919,"61",DATE(K$4,12,31),"1")/1000000</f>
        <v>184.84876283000003</v>
      </c>
      <c r="M1919" s="3">
        <f>[1]!EM_S_STM07_IS($A1919,"9",DATE(M$4,12,31),"1")/1000000</f>
        <v>1375.9456359400001</v>
      </c>
      <c r="N1919" s="3">
        <f>[1]!EM_S_STM07_IS($A1919,"61",DATE(M$4,12,31),"1")/1000000</f>
        <v>133.29303032999999</v>
      </c>
      <c r="O1919" s="6">
        <f t="shared" si="60"/>
        <v>4.9777330178224721E-2</v>
      </c>
      <c r="P1919" s="6">
        <f t="shared" si="61"/>
        <v>1.4048365118824346E-2</v>
      </c>
    </row>
    <row r="1920" spans="1:16" x14ac:dyDescent="0.25">
      <c r="A1920" s="5" t="s">
        <v>1914</v>
      </c>
      <c r="B1920" s="5" t="s">
        <v>4976</v>
      </c>
      <c r="C1920" s="3">
        <f>[1]!EM_S_STM07_IS($A1920,"9",DATE(C$4,12,31),"1")/1000000</f>
        <v>21263.700581009998</v>
      </c>
      <c r="D1920" s="3">
        <f>[1]!EM_S_STM07_IS($A1920,"61",DATE(C$4,12,31),"1")/1000000</f>
        <v>834.90536238000004</v>
      </c>
      <c r="E1920" s="3">
        <f>[1]!EM_S_STM07_IS($A1920,"9",DATE(E$4,12,31),"1")/1000000</f>
        <v>23523.7235502</v>
      </c>
      <c r="F1920" s="3">
        <f>[1]!EM_S_STM07_IS($A1920,"61",DATE(E$4,12,31),"1")/1000000</f>
        <v>1689.0671398299999</v>
      </c>
      <c r="G1920" s="3">
        <f>[1]!EM_S_STM07_IS($A1920,"9",DATE(G$4,12,31),"1")/1000000</f>
        <v>25251.980431</v>
      </c>
      <c r="H1920" s="3">
        <f>[1]!EM_S_STM07_IS($A1920,"61",DATE(G$4,12,31),"1")/1000000</f>
        <v>1603.15898057</v>
      </c>
      <c r="I1920" s="3">
        <f>[1]!EM_S_STM07_IS($A1920,"9",DATE(I$4,12,31),"1")/1000000</f>
        <v>28479.85909563</v>
      </c>
      <c r="J1920" s="3">
        <f>[1]!EM_S_STM07_IS($A1920,"61",DATE(I$4,12,31),"1")/1000000</f>
        <v>1582.87906744</v>
      </c>
      <c r="K1920" s="3">
        <f>[1]!EM_S_STM07_IS($A1920,"9",DATE(K$4,12,31),"1")/1000000</f>
        <v>29007.069215720003</v>
      </c>
      <c r="L1920" s="3">
        <f>[1]!EM_S_STM07_IS($A1920,"61",DATE(K$4,12,31),"1")/1000000</f>
        <v>1400.0419874200002</v>
      </c>
      <c r="M1920" s="3">
        <f>[1]!EM_S_STM07_IS($A1920,"9",DATE(M$4,12,31),"1")/1000000</f>
        <v>30189.986791790001</v>
      </c>
      <c r="N1920" s="3">
        <f>[1]!EM_S_STM07_IS($A1920,"61",DATE(M$4,12,31),"1")/1000000</f>
        <v>1488.7823826700001</v>
      </c>
      <c r="O1920" s="6">
        <f t="shared" si="60"/>
        <v>7.2617343554315594E-2</v>
      </c>
      <c r="P1920" s="6">
        <f t="shared" si="61"/>
        <v>0.12263555878932353</v>
      </c>
    </row>
    <row r="1921" spans="1:16" x14ac:dyDescent="0.25">
      <c r="A1921" s="5" t="s">
        <v>1915</v>
      </c>
      <c r="B1921" s="5" t="s">
        <v>4977</v>
      </c>
      <c r="C1921" s="3">
        <f>[1]!EM_S_STM07_IS($A1921,"9",DATE(C$4,12,31),"1")/1000000</f>
        <v>1845.3083913</v>
      </c>
      <c r="D1921" s="3">
        <f>[1]!EM_S_STM07_IS($A1921,"61",DATE(C$4,12,31),"1")/1000000</f>
        <v>21.114179649999997</v>
      </c>
      <c r="E1921" s="3">
        <f>[1]!EM_S_STM07_IS($A1921,"9",DATE(E$4,12,31),"1")/1000000</f>
        <v>3013.7124997199999</v>
      </c>
      <c r="F1921" s="3">
        <f>[1]!EM_S_STM07_IS($A1921,"61",DATE(E$4,12,31),"1")/1000000</f>
        <v>16.757142380000001</v>
      </c>
      <c r="G1921" s="3">
        <f>[1]!EM_S_STM07_IS($A1921,"9",DATE(G$4,12,31),"1")/1000000</f>
        <v>3252.6106633899999</v>
      </c>
      <c r="H1921" s="3">
        <f>[1]!EM_S_STM07_IS($A1921,"61",DATE(G$4,12,31),"1")/1000000</f>
        <v>5.0975433800000003</v>
      </c>
      <c r="I1921" s="3">
        <f>[1]!EM_S_STM07_IS($A1921,"9",DATE(I$4,12,31),"1")/1000000</f>
        <v>4356.23886709</v>
      </c>
      <c r="J1921" s="3">
        <f>[1]!EM_S_STM07_IS($A1921,"61",DATE(I$4,12,31),"1")/1000000</f>
        <v>6.35659185</v>
      </c>
      <c r="K1921" s="3">
        <f>[1]!EM_S_STM07_IS($A1921,"9",DATE(K$4,12,31),"1")/1000000</f>
        <v>4716.8432080900002</v>
      </c>
      <c r="L1921" s="3">
        <f>[1]!EM_S_STM07_IS($A1921,"61",DATE(K$4,12,31),"1")/1000000</f>
        <v>6.2013268200000002</v>
      </c>
      <c r="M1921" s="3">
        <f>[1]!EM_S_STM07_IS($A1921,"9",DATE(M$4,12,31),"1")/1000000</f>
        <v>2280.7196756799999</v>
      </c>
      <c r="N1921" s="3">
        <f>[1]!EM_S_STM07_IS($A1921,"61",DATE(M$4,12,31),"1")/1000000</f>
        <v>4522.5927427299994</v>
      </c>
      <c r="O1921" s="6">
        <f t="shared" si="60"/>
        <v>4.3279300016765054E-2</v>
      </c>
      <c r="P1921" s="6">
        <f t="shared" si="61"/>
        <v>1.9252477489223927</v>
      </c>
    </row>
    <row r="1922" spans="1:16" x14ac:dyDescent="0.25">
      <c r="A1922" s="5" t="s">
        <v>1916</v>
      </c>
      <c r="B1922" s="5" t="s">
        <v>4978</v>
      </c>
      <c r="C1922" s="3">
        <f>[1]!EM_S_STM07_IS($A1922,"9",DATE(C$4,12,31),"1")/1000000</f>
        <v>5366.7958115200008</v>
      </c>
      <c r="D1922" s="3">
        <f>[1]!EM_S_STM07_IS($A1922,"61",DATE(C$4,12,31),"1")/1000000</f>
        <v>520.09465083999999</v>
      </c>
      <c r="E1922" s="3">
        <f>[1]!EM_S_STM07_IS($A1922,"9",DATE(E$4,12,31),"1")/1000000</f>
        <v>6383.37527546</v>
      </c>
      <c r="F1922" s="3">
        <f>[1]!EM_S_STM07_IS($A1922,"61",DATE(E$4,12,31),"1")/1000000</f>
        <v>528.99858270999994</v>
      </c>
      <c r="G1922" s="3">
        <f>[1]!EM_S_STM07_IS($A1922,"9",DATE(G$4,12,31),"1")/1000000</f>
        <v>6989.3234082600002</v>
      </c>
      <c r="H1922" s="3">
        <f>[1]!EM_S_STM07_IS($A1922,"61",DATE(G$4,12,31),"1")/1000000</f>
        <v>614.40818819000003</v>
      </c>
      <c r="I1922" s="3">
        <f>[1]!EM_S_STM07_IS($A1922,"9",DATE(I$4,12,31),"1")/1000000</f>
        <v>6834.5743258699995</v>
      </c>
      <c r="J1922" s="3">
        <f>[1]!EM_S_STM07_IS($A1922,"61",DATE(I$4,12,31),"1")/1000000</f>
        <v>870.69021551000003</v>
      </c>
      <c r="K1922" s="3">
        <f>[1]!EM_S_STM07_IS($A1922,"9",DATE(K$4,12,31),"1")/1000000</f>
        <v>4280.9609540800002</v>
      </c>
      <c r="L1922" s="3">
        <f>[1]!EM_S_STM07_IS($A1922,"61",DATE(K$4,12,31),"1")/1000000</f>
        <v>541.90785392999999</v>
      </c>
      <c r="M1922" s="3">
        <f>[1]!EM_S_STM07_IS($A1922,"9",DATE(M$4,12,31),"1")/1000000</f>
        <v>5138.3954016199996</v>
      </c>
      <c r="N1922" s="3">
        <f>[1]!EM_S_STM07_IS($A1922,"61",DATE(M$4,12,31),"1")/1000000</f>
        <v>661.06351694000011</v>
      </c>
      <c r="O1922" s="6">
        <f t="shared" si="60"/>
        <v>-8.6603205436220909E-3</v>
      </c>
      <c r="P1922" s="6">
        <f t="shared" si="61"/>
        <v>4.9136895983910023E-2</v>
      </c>
    </row>
    <row r="1923" spans="1:16" x14ac:dyDescent="0.25">
      <c r="A1923" s="5" t="s">
        <v>1917</v>
      </c>
      <c r="B1923" s="5" t="s">
        <v>4979</v>
      </c>
      <c r="C1923" s="3">
        <f>[1]!EM_S_STM07_IS($A1923,"9",DATE(C$4,12,31),"1")/1000000</f>
        <v>2394.3471824600001</v>
      </c>
      <c r="D1923" s="3">
        <f>[1]!EM_S_STM07_IS($A1923,"61",DATE(C$4,12,31),"1")/1000000</f>
        <v>79.802382730000005</v>
      </c>
      <c r="E1923" s="3">
        <f>[1]!EM_S_STM07_IS($A1923,"9",DATE(E$4,12,31),"1")/1000000</f>
        <v>3137.7663255700004</v>
      </c>
      <c r="F1923" s="3">
        <f>[1]!EM_S_STM07_IS($A1923,"61",DATE(E$4,12,31),"1")/1000000</f>
        <v>128.88431686999999</v>
      </c>
      <c r="G1923" s="3">
        <f>[1]!EM_S_STM07_IS($A1923,"9",DATE(G$4,12,31),"1")/1000000</f>
        <v>2879.1505578699998</v>
      </c>
      <c r="H1923" s="3">
        <f>[1]!EM_S_STM07_IS($A1923,"61",DATE(G$4,12,31),"1")/1000000</f>
        <v>-156.24447834999998</v>
      </c>
      <c r="I1923" s="3">
        <f>[1]!EM_S_STM07_IS($A1923,"9",DATE(I$4,12,31),"1")/1000000</f>
        <v>3573.0588329699999</v>
      </c>
      <c r="J1923" s="3">
        <f>[1]!EM_S_STM07_IS($A1923,"61",DATE(I$4,12,31),"1")/1000000</f>
        <v>20.298258879999999</v>
      </c>
      <c r="K1923" s="3">
        <f>[1]!EM_S_STM07_IS($A1923,"9",DATE(K$4,12,31),"1")/1000000</f>
        <v>4126.09248312</v>
      </c>
      <c r="L1923" s="3">
        <f>[1]!EM_S_STM07_IS($A1923,"61",DATE(K$4,12,31),"1")/1000000</f>
        <v>179.81730284</v>
      </c>
      <c r="M1923" s="3">
        <f>[1]!EM_S_STM07_IS($A1923,"9",DATE(M$4,12,31),"1")/1000000</f>
        <v>3484.6433131999997</v>
      </c>
      <c r="N1923" s="3">
        <f>[1]!EM_S_STM07_IS($A1923,"61",DATE(M$4,12,31),"1")/1000000</f>
        <v>109.23122499</v>
      </c>
      <c r="O1923" s="6">
        <f t="shared" si="60"/>
        <v>7.7939139746684205E-2</v>
      </c>
      <c r="P1923" s="6">
        <f t="shared" si="61"/>
        <v>6.4795455931607737E-2</v>
      </c>
    </row>
    <row r="1924" spans="1:16" x14ac:dyDescent="0.25">
      <c r="A1924" s="5" t="s">
        <v>1918</v>
      </c>
      <c r="B1924" s="5" t="s">
        <v>4980</v>
      </c>
      <c r="C1924" s="3">
        <f>[1]!EM_S_STM07_IS($A1924,"9",DATE(C$4,12,31),"1")/1000000</f>
        <v>2681.4852156699999</v>
      </c>
      <c r="D1924" s="3">
        <f>[1]!EM_S_STM07_IS($A1924,"61",DATE(C$4,12,31),"1")/1000000</f>
        <v>314.12924470000002</v>
      </c>
      <c r="E1924" s="3">
        <f>[1]!EM_S_STM07_IS($A1924,"9",DATE(E$4,12,31),"1")/1000000</f>
        <v>2431.2103065400001</v>
      </c>
      <c r="F1924" s="3">
        <f>[1]!EM_S_STM07_IS($A1924,"61",DATE(E$4,12,31),"1")/1000000</f>
        <v>364.91090624999998</v>
      </c>
      <c r="G1924" s="3">
        <f>[1]!EM_S_STM07_IS($A1924,"9",DATE(G$4,12,31),"1")/1000000</f>
        <v>2163.4586109299998</v>
      </c>
      <c r="H1924" s="3">
        <f>[1]!EM_S_STM07_IS($A1924,"61",DATE(G$4,12,31),"1")/1000000</f>
        <v>383.80925667000002</v>
      </c>
      <c r="I1924" s="3">
        <f>[1]!EM_S_STM07_IS($A1924,"9",DATE(I$4,12,31),"1")/1000000</f>
        <v>3502.00687057</v>
      </c>
      <c r="J1924" s="3">
        <f>[1]!EM_S_STM07_IS($A1924,"61",DATE(I$4,12,31),"1")/1000000</f>
        <v>430.46970533000001</v>
      </c>
      <c r="K1924" s="3">
        <f>[1]!EM_S_STM07_IS($A1924,"9",DATE(K$4,12,31),"1")/1000000</f>
        <v>3242.07410635</v>
      </c>
      <c r="L1924" s="3">
        <f>[1]!EM_S_STM07_IS($A1924,"61",DATE(K$4,12,31),"1")/1000000</f>
        <v>609.77980404999994</v>
      </c>
      <c r="M1924" s="3">
        <f>[1]!EM_S_STM07_IS($A1924,"9",DATE(M$4,12,31),"1")/1000000</f>
        <v>3838.1213470900002</v>
      </c>
      <c r="N1924" s="3">
        <f>[1]!EM_S_STM07_IS($A1924,"61",DATE(M$4,12,31),"1")/1000000</f>
        <v>848.20170511000003</v>
      </c>
      <c r="O1924" s="6">
        <f t="shared" si="60"/>
        <v>7.4357101622915422E-2</v>
      </c>
      <c r="P1924" s="6">
        <f t="shared" si="61"/>
        <v>0.21977057984249604</v>
      </c>
    </row>
    <row r="1925" spans="1:16" x14ac:dyDescent="0.25">
      <c r="A1925" s="5" t="s">
        <v>1919</v>
      </c>
      <c r="B1925" s="5" t="s">
        <v>4981</v>
      </c>
      <c r="C1925" s="3">
        <f>[1]!EM_S_STM07_IS($A1925,"9",DATE(C$4,12,31),"1")/1000000</f>
        <v>13478.500120479999</v>
      </c>
      <c r="D1925" s="3">
        <f>[1]!EM_S_STM07_IS($A1925,"61",DATE(C$4,12,31),"1")/1000000</f>
        <v>859.66442393</v>
      </c>
      <c r="E1925" s="3">
        <f>[1]!EM_S_STM07_IS($A1925,"9",DATE(E$4,12,31),"1")/1000000</f>
        <v>16931.925945070001</v>
      </c>
      <c r="F1925" s="3">
        <f>[1]!EM_S_STM07_IS($A1925,"61",DATE(E$4,12,31),"1")/1000000</f>
        <v>1181.4053268099999</v>
      </c>
      <c r="G1925" s="3">
        <f>[1]!EM_S_STM07_IS($A1925,"9",DATE(G$4,12,31),"1")/1000000</f>
        <v>19763.459199019999</v>
      </c>
      <c r="H1925" s="3">
        <f>[1]!EM_S_STM07_IS($A1925,"61",DATE(G$4,12,31),"1")/1000000</f>
        <v>1549.7215440799998</v>
      </c>
      <c r="I1925" s="3">
        <f>[1]!EM_S_STM07_IS($A1925,"9",DATE(I$4,12,31),"1")/1000000</f>
        <v>22093.826571040001</v>
      </c>
      <c r="J1925" s="3">
        <f>[1]!EM_S_STM07_IS($A1925,"61",DATE(I$4,12,31),"1")/1000000</f>
        <v>1822.57519067</v>
      </c>
      <c r="K1925" s="3">
        <f>[1]!EM_S_STM07_IS($A1925,"9",DATE(K$4,12,31),"1")/1000000</f>
        <v>25728.29951316</v>
      </c>
      <c r="L1925" s="3">
        <f>[1]!EM_S_STM07_IS($A1925,"61",DATE(K$4,12,31),"1")/1000000</f>
        <v>2612.6219467699998</v>
      </c>
      <c r="M1925" s="3">
        <f>[1]!EM_S_STM07_IS($A1925,"9",DATE(M$4,12,31),"1")/1000000</f>
        <v>31210.87385254</v>
      </c>
      <c r="N1925" s="3">
        <f>[1]!EM_S_STM07_IS($A1925,"61",DATE(M$4,12,31),"1")/1000000</f>
        <v>3535.2158760100001</v>
      </c>
      <c r="O1925" s="6">
        <f t="shared" si="60"/>
        <v>0.18285871038869494</v>
      </c>
      <c r="P1925" s="6">
        <f t="shared" si="61"/>
        <v>0.32683645985711229</v>
      </c>
    </row>
    <row r="1926" spans="1:16" x14ac:dyDescent="0.25">
      <c r="A1926" s="5" t="s">
        <v>1920</v>
      </c>
      <c r="B1926" s="5" t="s">
        <v>4982</v>
      </c>
      <c r="C1926" s="3">
        <f>[1]!EM_S_STM07_IS($A1926,"9",DATE(C$4,12,31),"1")/1000000</f>
        <v>8422.8753273300008</v>
      </c>
      <c r="D1926" s="3">
        <f>[1]!EM_S_STM07_IS($A1926,"61",DATE(C$4,12,31),"1")/1000000</f>
        <v>518.52267900000004</v>
      </c>
      <c r="E1926" s="3">
        <f>[1]!EM_S_STM07_IS($A1926,"9",DATE(E$4,12,31),"1")/1000000</f>
        <v>9320.0591007900002</v>
      </c>
      <c r="F1926" s="3">
        <f>[1]!EM_S_STM07_IS($A1926,"61",DATE(E$4,12,31),"1")/1000000</f>
        <v>795.81460690999995</v>
      </c>
      <c r="G1926" s="3">
        <f>[1]!EM_S_STM07_IS($A1926,"9",DATE(G$4,12,31),"1")/1000000</f>
        <v>6256.2715708900005</v>
      </c>
      <c r="H1926" s="3">
        <f>[1]!EM_S_STM07_IS($A1926,"61",DATE(G$4,12,31),"1")/1000000</f>
        <v>830.83747134999999</v>
      </c>
      <c r="I1926" s="3">
        <f>[1]!EM_S_STM07_IS($A1926,"9",DATE(I$4,12,31),"1")/1000000</f>
        <v>8225.4802660000005</v>
      </c>
      <c r="J1926" s="3">
        <f>[1]!EM_S_STM07_IS($A1926,"61",DATE(I$4,12,31),"1")/1000000</f>
        <v>1277.77533761</v>
      </c>
      <c r="K1926" s="3">
        <f>[1]!EM_S_STM07_IS($A1926,"9",DATE(K$4,12,31),"1")/1000000</f>
        <v>7564.2067250399996</v>
      </c>
      <c r="L1926" s="3">
        <f>[1]!EM_S_STM07_IS($A1926,"61",DATE(K$4,12,31),"1")/1000000</f>
        <v>751.06973463999998</v>
      </c>
      <c r="M1926" s="3">
        <f>[1]!EM_S_STM07_IS($A1926,"9",DATE(M$4,12,31),"1")/1000000</f>
        <v>7402.2051404399999</v>
      </c>
      <c r="N1926" s="3">
        <f>[1]!EM_S_STM07_IS($A1926,"61",DATE(M$4,12,31),"1")/1000000</f>
        <v>212.45053453</v>
      </c>
      <c r="O1926" s="6">
        <f t="shared" si="60"/>
        <v>-2.550380245721251E-2</v>
      </c>
      <c r="P1926" s="6">
        <f t="shared" si="61"/>
        <v>-0.16343822905123684</v>
      </c>
    </row>
    <row r="1927" spans="1:16" x14ac:dyDescent="0.25">
      <c r="A1927" s="5" t="s">
        <v>1921</v>
      </c>
      <c r="B1927" s="5" t="s">
        <v>4983</v>
      </c>
      <c r="C1927" s="3">
        <f>[1]!EM_S_STM07_IS($A1927,"9",DATE(C$4,12,31),"1")/1000000</f>
        <v>36583.897580309997</v>
      </c>
      <c r="D1927" s="3">
        <f>[1]!EM_S_STM07_IS($A1927,"61",DATE(C$4,12,31),"1")/1000000</f>
        <v>1376.7361429</v>
      </c>
      <c r="E1927" s="3">
        <f>[1]!EM_S_STM07_IS($A1927,"9",DATE(E$4,12,31),"1")/1000000</f>
        <v>46539.896164879996</v>
      </c>
      <c r="F1927" s="3">
        <f>[1]!EM_S_STM07_IS($A1927,"61",DATE(E$4,12,31),"1")/1000000</f>
        <v>1550.3195564600001</v>
      </c>
      <c r="G1927" s="3">
        <f>[1]!EM_S_STM07_IS($A1927,"9",DATE(G$4,12,31),"1")/1000000</f>
        <v>53536.895341129995</v>
      </c>
      <c r="H1927" s="3">
        <f>[1]!EM_S_STM07_IS($A1927,"61",DATE(G$4,12,31),"1")/1000000</f>
        <v>1562.5126403199999</v>
      </c>
      <c r="I1927" s="3">
        <f>[1]!EM_S_STM07_IS($A1927,"9",DATE(I$4,12,31),"1")/1000000</f>
        <v>59527.557416230004</v>
      </c>
      <c r="J1927" s="3">
        <f>[1]!EM_S_STM07_IS($A1927,"61",DATE(I$4,12,31),"1")/1000000</f>
        <v>1584.7370396700001</v>
      </c>
      <c r="K1927" s="3">
        <f>[1]!EM_S_STM07_IS($A1927,"9",DATE(K$4,12,31),"1")/1000000</f>
        <v>71605.390347110006</v>
      </c>
      <c r="L1927" s="3">
        <f>[1]!EM_S_STM07_IS($A1927,"61",DATE(K$4,12,31),"1")/1000000</f>
        <v>2286.9921158899997</v>
      </c>
      <c r="M1927" s="3">
        <f>[1]!EM_S_STM07_IS($A1927,"9",DATE(M$4,12,31),"1")/1000000</f>
        <v>82274.932384270011</v>
      </c>
      <c r="N1927" s="3">
        <f>[1]!EM_S_STM07_IS($A1927,"61",DATE(M$4,12,31),"1")/1000000</f>
        <v>2683.0500489299998</v>
      </c>
      <c r="O1927" s="6">
        <f t="shared" ref="O1927:O1990" si="62">IFERROR(IF(OR(C1927&lt;0,C1927=""),"",POWER(M1927/C1927,1/5)-1),"")</f>
        <v>0.17596802237115261</v>
      </c>
      <c r="P1927" s="6">
        <f t="shared" ref="P1927:P1990" si="63">IFERROR(IF(OR(D1927&lt;0,D1927=""),"",POWER(N1927/D1927,1/5)-1),"")</f>
        <v>0.14276153044780604</v>
      </c>
    </row>
    <row r="1928" spans="1:16" x14ac:dyDescent="0.25">
      <c r="A1928" s="5" t="s">
        <v>1922</v>
      </c>
      <c r="B1928" s="5" t="s">
        <v>4984</v>
      </c>
      <c r="C1928" s="3">
        <f>[1]!EM_S_STM07_IS($A1928,"9",DATE(C$4,12,31),"1")/1000000</f>
        <v>3293.3088670000002</v>
      </c>
      <c r="D1928" s="3">
        <f>[1]!EM_S_STM07_IS($A1928,"61",DATE(C$4,12,31),"1")/1000000</f>
        <v>33.946733569999999</v>
      </c>
      <c r="E1928" s="3">
        <f>[1]!EM_S_STM07_IS($A1928,"9",DATE(E$4,12,31),"1")/1000000</f>
        <v>3628.6089055799998</v>
      </c>
      <c r="F1928" s="3">
        <f>[1]!EM_S_STM07_IS($A1928,"61",DATE(E$4,12,31),"1")/1000000</f>
        <v>-215.81182384000002</v>
      </c>
      <c r="G1928" s="3">
        <f>[1]!EM_S_STM07_IS($A1928,"9",DATE(G$4,12,31),"1")/1000000</f>
        <v>3392.5855243999999</v>
      </c>
      <c r="H1928" s="3">
        <f>[1]!EM_S_STM07_IS($A1928,"61",DATE(G$4,12,31),"1")/1000000</f>
        <v>16.497602730000001</v>
      </c>
      <c r="I1928" s="3">
        <f>[1]!EM_S_STM07_IS($A1928,"9",DATE(I$4,12,31),"1")/1000000</f>
        <v>3514.9596591199997</v>
      </c>
      <c r="J1928" s="3">
        <f>[1]!EM_S_STM07_IS($A1928,"61",DATE(I$4,12,31),"1")/1000000</f>
        <v>-278.64767612999998</v>
      </c>
      <c r="K1928" s="3">
        <f>[1]!EM_S_STM07_IS($A1928,"9",DATE(K$4,12,31),"1")/1000000</f>
        <v>3005.2426771700002</v>
      </c>
      <c r="L1928" s="3">
        <f>[1]!EM_S_STM07_IS($A1928,"61",DATE(K$4,12,31),"1")/1000000</f>
        <v>-696.49293684000008</v>
      </c>
      <c r="M1928" s="3">
        <f>[1]!EM_S_STM07_IS($A1928,"9",DATE(M$4,12,31),"1")/1000000</f>
        <v>2820.2383635199999</v>
      </c>
      <c r="N1928" s="3">
        <f>[1]!EM_S_STM07_IS($A1928,"61",DATE(M$4,12,31),"1")/1000000</f>
        <v>46.776411150000001</v>
      </c>
      <c r="O1928" s="6">
        <f t="shared" si="62"/>
        <v>-3.0538268331691487E-2</v>
      </c>
      <c r="P1928" s="6">
        <f t="shared" si="63"/>
        <v>6.6217438302155873E-2</v>
      </c>
    </row>
    <row r="1929" spans="1:16" x14ac:dyDescent="0.25">
      <c r="A1929" s="5" t="s">
        <v>1923</v>
      </c>
      <c r="B1929" s="5" t="s">
        <v>4985</v>
      </c>
      <c r="C1929" s="3">
        <f>[1]!EM_S_STM07_IS($A1929,"9",DATE(C$4,12,31),"1")/1000000</f>
        <v>1064.9634126599999</v>
      </c>
      <c r="D1929" s="3">
        <f>[1]!EM_S_STM07_IS($A1929,"61",DATE(C$4,12,31),"1")/1000000</f>
        <v>63.650629280000004</v>
      </c>
      <c r="E1929" s="3">
        <f>[1]!EM_S_STM07_IS($A1929,"9",DATE(E$4,12,31),"1")/1000000</f>
        <v>1101.6229876199998</v>
      </c>
      <c r="F1929" s="3">
        <f>[1]!EM_S_STM07_IS($A1929,"61",DATE(E$4,12,31),"1")/1000000</f>
        <v>37.50981642</v>
      </c>
      <c r="G1929" s="3">
        <f>[1]!EM_S_STM07_IS($A1929,"9",DATE(G$4,12,31),"1")/1000000</f>
        <v>1056.70635462</v>
      </c>
      <c r="H1929" s="3">
        <f>[1]!EM_S_STM07_IS($A1929,"61",DATE(G$4,12,31),"1")/1000000</f>
        <v>127.20150190999999</v>
      </c>
      <c r="I1929" s="3">
        <f>[1]!EM_S_STM07_IS($A1929,"9",DATE(I$4,12,31),"1")/1000000</f>
        <v>1072.37315747</v>
      </c>
      <c r="J1929" s="3">
        <f>[1]!EM_S_STM07_IS($A1929,"61",DATE(I$4,12,31),"1")/1000000</f>
        <v>122.46982679999999</v>
      </c>
      <c r="K1929" s="3">
        <f>[1]!EM_S_STM07_IS($A1929,"9",DATE(K$4,12,31),"1")/1000000</f>
        <v>963.89036821000002</v>
      </c>
      <c r="L1929" s="3">
        <f>[1]!EM_S_STM07_IS($A1929,"61",DATE(K$4,12,31),"1")/1000000</f>
        <v>-65.641089280000003</v>
      </c>
      <c r="M1929" s="3">
        <f>[1]!EM_S_STM07_IS($A1929,"9",DATE(M$4,12,31),"1")/1000000</f>
        <v>804.64062110999998</v>
      </c>
      <c r="N1929" s="3">
        <f>[1]!EM_S_STM07_IS($A1929,"61",DATE(M$4,12,31),"1")/1000000</f>
        <v>23.878898339999999</v>
      </c>
      <c r="O1929" s="6">
        <f t="shared" si="62"/>
        <v>-5.4517590767731883E-2</v>
      </c>
      <c r="P1929" s="6">
        <f t="shared" si="63"/>
        <v>-0.17805583452466001</v>
      </c>
    </row>
    <row r="1930" spans="1:16" x14ac:dyDescent="0.25">
      <c r="A1930" s="5" t="s">
        <v>1924</v>
      </c>
      <c r="B1930" s="5" t="s">
        <v>4986</v>
      </c>
      <c r="C1930" s="3">
        <f>[1]!EM_S_STM07_IS($A1930,"9",DATE(C$4,12,31),"1")/1000000</f>
        <v>1464.0144148099998</v>
      </c>
      <c r="D1930" s="3">
        <f>[1]!EM_S_STM07_IS($A1930,"61",DATE(C$4,12,31),"1")/1000000</f>
        <v>54.861554720000001</v>
      </c>
      <c r="E1930" s="3">
        <f>[1]!EM_S_STM07_IS($A1930,"9",DATE(E$4,12,31),"1")/1000000</f>
        <v>1483.34310667</v>
      </c>
      <c r="F1930" s="3">
        <f>[1]!EM_S_STM07_IS($A1930,"61",DATE(E$4,12,31),"1")/1000000</f>
        <v>4.6069719999999998</v>
      </c>
      <c r="G1930" s="3">
        <f>[1]!EM_S_STM07_IS($A1930,"9",DATE(G$4,12,31),"1")/1000000</f>
        <v>1360.1408862000001</v>
      </c>
      <c r="H1930" s="3">
        <f>[1]!EM_S_STM07_IS($A1930,"61",DATE(G$4,12,31),"1")/1000000</f>
        <v>6.2341176300000001</v>
      </c>
      <c r="I1930" s="3">
        <f>[1]!EM_S_STM07_IS($A1930,"9",DATE(I$4,12,31),"1")/1000000</f>
        <v>697.78271465</v>
      </c>
      <c r="J1930" s="3">
        <f>[1]!EM_S_STM07_IS($A1930,"61",DATE(I$4,12,31),"1")/1000000</f>
        <v>-28.230239780000002</v>
      </c>
      <c r="K1930" s="3">
        <f>[1]!EM_S_STM07_IS($A1930,"9",DATE(K$4,12,31),"1")/1000000</f>
        <v>890.97234258000003</v>
      </c>
      <c r="L1930" s="3">
        <f>[1]!EM_S_STM07_IS($A1930,"61",DATE(K$4,12,31),"1")/1000000</f>
        <v>-100.80991940000001</v>
      </c>
      <c r="M1930" s="3">
        <f>[1]!EM_S_STM07_IS($A1930,"9",DATE(M$4,12,31),"1")/1000000</f>
        <v>803.23286817999997</v>
      </c>
      <c r="N1930" s="3">
        <f>[1]!EM_S_STM07_IS($A1930,"61",DATE(M$4,12,31),"1")/1000000</f>
        <v>19.838537280000001</v>
      </c>
      <c r="O1930" s="6">
        <f t="shared" si="62"/>
        <v>-0.11313151241916963</v>
      </c>
      <c r="P1930" s="6">
        <f t="shared" si="63"/>
        <v>-0.18407863110540601</v>
      </c>
    </row>
    <row r="1931" spans="1:16" x14ac:dyDescent="0.25">
      <c r="A1931" s="5" t="s">
        <v>1925</v>
      </c>
      <c r="B1931" s="5" t="s">
        <v>4987</v>
      </c>
      <c r="C1931" s="3">
        <f>[1]!EM_S_STM07_IS($A1931,"9",DATE(C$4,12,31),"1")/1000000</f>
        <v>1374.7604385299999</v>
      </c>
      <c r="D1931" s="3">
        <f>[1]!EM_S_STM07_IS($A1931,"61",DATE(C$4,12,31),"1")/1000000</f>
        <v>44.273122270000002</v>
      </c>
      <c r="E1931" s="3">
        <f>[1]!EM_S_STM07_IS($A1931,"9",DATE(E$4,12,31),"1")/1000000</f>
        <v>1503.1206408599999</v>
      </c>
      <c r="F1931" s="3">
        <f>[1]!EM_S_STM07_IS($A1931,"61",DATE(E$4,12,31),"1")/1000000</f>
        <v>38.20630946</v>
      </c>
      <c r="G1931" s="3">
        <f>[1]!EM_S_STM07_IS($A1931,"9",DATE(G$4,12,31),"1")/1000000</f>
        <v>1041.5372603999999</v>
      </c>
      <c r="H1931" s="3">
        <f>[1]!EM_S_STM07_IS($A1931,"61",DATE(G$4,12,31),"1")/1000000</f>
        <v>-76.05184912</v>
      </c>
      <c r="I1931" s="3">
        <f>[1]!EM_S_STM07_IS($A1931,"9",DATE(I$4,12,31),"1")/1000000</f>
        <v>921.15121349000003</v>
      </c>
      <c r="J1931" s="3">
        <f>[1]!EM_S_STM07_IS($A1931,"61",DATE(I$4,12,31),"1")/1000000</f>
        <v>-182.34650777000002</v>
      </c>
      <c r="K1931" s="3">
        <f>[1]!EM_S_STM07_IS($A1931,"9",DATE(K$4,12,31),"1")/1000000</f>
        <v>979.74384349000002</v>
      </c>
      <c r="L1931" s="3">
        <f>[1]!EM_S_STM07_IS($A1931,"61",DATE(K$4,12,31),"1")/1000000</f>
        <v>10.329451820000001</v>
      </c>
      <c r="M1931" s="3">
        <f>[1]!EM_S_STM07_IS($A1931,"9",DATE(M$4,12,31),"1")/1000000</f>
        <v>913.59032034000006</v>
      </c>
      <c r="N1931" s="3">
        <f>[1]!EM_S_STM07_IS($A1931,"61",DATE(M$4,12,31),"1")/1000000</f>
        <v>22.45717088</v>
      </c>
      <c r="O1931" s="6">
        <f t="shared" si="62"/>
        <v>-7.8479729590461123E-2</v>
      </c>
      <c r="P1931" s="6">
        <f t="shared" si="63"/>
        <v>-0.12694223650942527</v>
      </c>
    </row>
    <row r="1932" spans="1:16" x14ac:dyDescent="0.25">
      <c r="A1932" s="5" t="s">
        <v>1926</v>
      </c>
      <c r="B1932" s="5" t="s">
        <v>4988</v>
      </c>
      <c r="C1932" s="3">
        <f>[1]!EM_S_STM07_IS($A1932,"9",DATE(C$4,12,31),"1")/1000000</f>
        <v>2203.8744446700002</v>
      </c>
      <c r="D1932" s="3">
        <f>[1]!EM_S_STM07_IS($A1932,"61",DATE(C$4,12,31),"1")/1000000</f>
        <v>2.68686275</v>
      </c>
      <c r="E1932" s="3">
        <f>[1]!EM_S_STM07_IS($A1932,"9",DATE(E$4,12,31),"1")/1000000</f>
        <v>5734.1029668299998</v>
      </c>
      <c r="F1932" s="3">
        <f>[1]!EM_S_STM07_IS($A1932,"61",DATE(E$4,12,31),"1")/1000000</f>
        <v>149.78154096</v>
      </c>
      <c r="G1932" s="3">
        <f>[1]!EM_S_STM07_IS($A1932,"9",DATE(G$4,12,31),"1")/1000000</f>
        <v>7852.27708437</v>
      </c>
      <c r="H1932" s="3">
        <f>[1]!EM_S_STM07_IS($A1932,"61",DATE(G$4,12,31),"1")/1000000</f>
        <v>140.11102972</v>
      </c>
      <c r="I1932" s="3">
        <f>[1]!EM_S_STM07_IS($A1932,"9",DATE(I$4,12,31),"1")/1000000</f>
        <v>10376.48144741</v>
      </c>
      <c r="J1932" s="3">
        <f>[1]!EM_S_STM07_IS($A1932,"61",DATE(I$4,12,31),"1")/1000000</f>
        <v>155.31712245</v>
      </c>
      <c r="K1932" s="3">
        <f>[1]!EM_S_STM07_IS($A1932,"9",DATE(K$4,12,31),"1")/1000000</f>
        <v>10590.811513139999</v>
      </c>
      <c r="L1932" s="3">
        <f>[1]!EM_S_STM07_IS($A1932,"61",DATE(K$4,12,31),"1")/1000000</f>
        <v>132.74637476000001</v>
      </c>
      <c r="M1932" s="3">
        <f>[1]!EM_S_STM07_IS($A1932,"9",DATE(M$4,12,31),"1")/1000000</f>
        <v>12233.445661290001</v>
      </c>
      <c r="N1932" s="3">
        <f>[1]!EM_S_STM07_IS($A1932,"61",DATE(M$4,12,31),"1")/1000000</f>
        <v>163.49838874</v>
      </c>
      <c r="O1932" s="6">
        <f t="shared" si="62"/>
        <v>0.4088747627262177</v>
      </c>
      <c r="P1932" s="6">
        <f t="shared" si="63"/>
        <v>1.2743306226041002</v>
      </c>
    </row>
    <row r="1933" spans="1:16" x14ac:dyDescent="0.25">
      <c r="A1933" s="5" t="s">
        <v>1927</v>
      </c>
      <c r="B1933" s="5" t="s">
        <v>4989</v>
      </c>
      <c r="C1933" s="3">
        <f>[1]!EM_S_STM07_IS($A1933,"9",DATE(C$4,12,31),"1")/1000000</f>
        <v>2060.8478766799999</v>
      </c>
      <c r="D1933" s="3">
        <f>[1]!EM_S_STM07_IS($A1933,"61",DATE(C$4,12,31),"1")/1000000</f>
        <v>-256.66731849000001</v>
      </c>
      <c r="E1933" s="3">
        <f>[1]!EM_S_STM07_IS($A1933,"9",DATE(E$4,12,31),"1")/1000000</f>
        <v>1963.1232632200001</v>
      </c>
      <c r="F1933" s="3">
        <f>[1]!EM_S_STM07_IS($A1933,"61",DATE(E$4,12,31),"1")/1000000</f>
        <v>12.468742499999999</v>
      </c>
      <c r="G1933" s="3">
        <f>[1]!EM_S_STM07_IS($A1933,"9",DATE(G$4,12,31),"1")/1000000</f>
        <v>1745.42157959</v>
      </c>
      <c r="H1933" s="3">
        <f>[1]!EM_S_STM07_IS($A1933,"61",DATE(G$4,12,31),"1")/1000000</f>
        <v>-525.93677889000003</v>
      </c>
      <c r="I1933" s="3">
        <f>[1]!EM_S_STM07_IS($A1933,"9",DATE(I$4,12,31),"1")/1000000</f>
        <v>1401.50112846</v>
      </c>
      <c r="J1933" s="3">
        <f>[1]!EM_S_STM07_IS($A1933,"61",DATE(I$4,12,31),"1")/1000000</f>
        <v>237.9633268</v>
      </c>
      <c r="K1933" s="3">
        <f>[1]!EM_S_STM07_IS($A1933,"9",DATE(K$4,12,31),"1")/1000000</f>
        <v>739.62593101999994</v>
      </c>
      <c r="L1933" s="3">
        <f>[1]!EM_S_STM07_IS($A1933,"61",DATE(K$4,12,31),"1")/1000000</f>
        <v>26.420227760000003</v>
      </c>
      <c r="M1933" s="3">
        <f>[1]!EM_S_STM07_IS($A1933,"9",DATE(M$4,12,31),"1")/1000000</f>
        <v>1656.99346767</v>
      </c>
      <c r="N1933" s="3">
        <f>[1]!EM_S_STM07_IS($A1933,"61",DATE(M$4,12,31),"1")/1000000</f>
        <v>373.47540927</v>
      </c>
      <c r="O1933" s="6">
        <f t="shared" si="62"/>
        <v>-4.2684761083340628E-2</v>
      </c>
      <c r="P1933" s="6" t="str">
        <f t="shared" si="63"/>
        <v/>
      </c>
    </row>
    <row r="1934" spans="1:16" x14ac:dyDescent="0.25">
      <c r="A1934" s="5" t="s">
        <v>1928</v>
      </c>
      <c r="B1934" s="5" t="s">
        <v>4990</v>
      </c>
      <c r="C1934" s="3">
        <f>[1]!EM_S_STM07_IS($A1934,"9",DATE(C$4,12,31),"1")/1000000</f>
        <v>3437.3966091399998</v>
      </c>
      <c r="D1934" s="3">
        <f>[1]!EM_S_STM07_IS($A1934,"61",DATE(C$4,12,31),"1")/1000000</f>
        <v>111.43650623000001</v>
      </c>
      <c r="E1934" s="3">
        <f>[1]!EM_S_STM07_IS($A1934,"9",DATE(E$4,12,31),"1")/1000000</f>
        <v>3620.6000189899996</v>
      </c>
      <c r="F1934" s="3">
        <f>[1]!EM_S_STM07_IS($A1934,"61",DATE(E$4,12,31),"1")/1000000</f>
        <v>95.865375900000004</v>
      </c>
      <c r="G1934" s="3">
        <f>[1]!EM_S_STM07_IS($A1934,"9",DATE(G$4,12,31),"1")/1000000</f>
        <v>4050.0415627399998</v>
      </c>
      <c r="H1934" s="3">
        <f>[1]!EM_S_STM07_IS($A1934,"61",DATE(G$4,12,31),"1")/1000000</f>
        <v>-71.314323349999995</v>
      </c>
      <c r="I1934" s="3">
        <f>[1]!EM_S_STM07_IS($A1934,"9",DATE(I$4,12,31),"1")/1000000</f>
        <v>3941.1091113699999</v>
      </c>
      <c r="J1934" s="3">
        <f>[1]!EM_S_STM07_IS($A1934,"61",DATE(I$4,12,31),"1")/1000000</f>
        <v>-215.67231549000002</v>
      </c>
      <c r="K1934" s="3">
        <f>[1]!EM_S_STM07_IS($A1934,"9",DATE(K$4,12,31),"1")/1000000</f>
        <v>4270.0429213699999</v>
      </c>
      <c r="L1934" s="3">
        <f>[1]!EM_S_STM07_IS($A1934,"61",DATE(K$4,12,31),"1")/1000000</f>
        <v>38.971189350000003</v>
      </c>
      <c r="M1934" s="3">
        <f>[1]!EM_S_STM07_IS($A1934,"9",DATE(M$4,12,31),"1")/1000000</f>
        <v>2275.03642614</v>
      </c>
      <c r="N1934" s="3">
        <f>[1]!EM_S_STM07_IS($A1934,"61",DATE(M$4,12,31),"1")/1000000</f>
        <v>41.118886630000006</v>
      </c>
      <c r="O1934" s="6">
        <f t="shared" si="62"/>
        <v>-7.9228767840202163E-2</v>
      </c>
      <c r="P1934" s="6">
        <f t="shared" si="63"/>
        <v>-0.18077580206441102</v>
      </c>
    </row>
    <row r="1935" spans="1:16" x14ac:dyDescent="0.25">
      <c r="A1935" s="5" t="s">
        <v>1929</v>
      </c>
      <c r="B1935" s="5" t="s">
        <v>4991</v>
      </c>
      <c r="C1935" s="3">
        <f>[1]!EM_S_STM07_IS($A1935,"9",DATE(C$4,12,31),"1")/1000000</f>
        <v>9.738835289999999</v>
      </c>
      <c r="D1935" s="3">
        <f>[1]!EM_S_STM07_IS($A1935,"61",DATE(C$4,12,31),"1")/1000000</f>
        <v>-21.385151699999998</v>
      </c>
      <c r="E1935" s="3">
        <f>[1]!EM_S_STM07_IS($A1935,"9",DATE(E$4,12,31),"1")/1000000</f>
        <v>8.2988099799999997</v>
      </c>
      <c r="F1935" s="3">
        <f>[1]!EM_S_STM07_IS($A1935,"61",DATE(E$4,12,31),"1")/1000000</f>
        <v>-21.34229354</v>
      </c>
      <c r="G1935" s="3">
        <f>[1]!EM_S_STM07_IS($A1935,"9",DATE(G$4,12,31),"1")/1000000</f>
        <v>12.791747529999999</v>
      </c>
      <c r="H1935" s="3">
        <f>[1]!EM_S_STM07_IS($A1935,"61",DATE(G$4,12,31),"1")/1000000</f>
        <v>37.769842789999998</v>
      </c>
      <c r="I1935" s="3">
        <f>[1]!EM_S_STM07_IS($A1935,"9",DATE(I$4,12,31),"1")/1000000</f>
        <v>13.66752136</v>
      </c>
      <c r="J1935" s="3">
        <f>[1]!EM_S_STM07_IS($A1935,"61",DATE(I$4,12,31),"1")/1000000</f>
        <v>52.090532939999996</v>
      </c>
      <c r="K1935" s="3">
        <f>[1]!EM_S_STM07_IS($A1935,"9",DATE(K$4,12,31),"1")/1000000</f>
        <v>17.252958829999997</v>
      </c>
      <c r="L1935" s="3">
        <f>[1]!EM_S_STM07_IS($A1935,"61",DATE(K$4,12,31),"1")/1000000</f>
        <v>-11.145386449999998</v>
      </c>
      <c r="M1935" s="3">
        <f>[1]!EM_S_STM07_IS($A1935,"9",DATE(M$4,12,31),"1")/1000000</f>
        <v>1030.84710255</v>
      </c>
      <c r="N1935" s="3">
        <f>[1]!EM_S_STM07_IS($A1935,"61",DATE(M$4,12,31),"1")/1000000</f>
        <v>269.41116476999997</v>
      </c>
      <c r="O1935" s="6">
        <f t="shared" si="62"/>
        <v>1.5406067450050895</v>
      </c>
      <c r="P1935" s="6" t="str">
        <f t="shared" si="63"/>
        <v/>
      </c>
    </row>
    <row r="1936" spans="1:16" x14ac:dyDescent="0.25">
      <c r="A1936" s="5" t="s">
        <v>1930</v>
      </c>
      <c r="B1936" s="5" t="s">
        <v>4992</v>
      </c>
      <c r="C1936" s="3">
        <f>[1]!EM_S_STM07_IS($A1936,"9",DATE(C$4,12,31),"1")/1000000</f>
        <v>373.74054633999998</v>
      </c>
      <c r="D1936" s="3">
        <f>[1]!EM_S_STM07_IS($A1936,"61",DATE(C$4,12,31),"1")/1000000</f>
        <v>11.071836320000001</v>
      </c>
      <c r="E1936" s="3">
        <f>[1]!EM_S_STM07_IS($A1936,"9",DATE(E$4,12,31),"1")/1000000</f>
        <v>2637.2677999699999</v>
      </c>
      <c r="F1936" s="3">
        <f>[1]!EM_S_STM07_IS($A1936,"61",DATE(E$4,12,31),"1")/1000000</f>
        <v>324.05953531</v>
      </c>
      <c r="G1936" s="3">
        <f>[1]!EM_S_STM07_IS($A1936,"9",DATE(G$4,12,31),"1")/1000000</f>
        <v>3062.5858859800001</v>
      </c>
      <c r="H1936" s="3">
        <f>[1]!EM_S_STM07_IS($A1936,"61",DATE(G$4,12,31),"1")/1000000</f>
        <v>387.31335058999997</v>
      </c>
      <c r="I1936" s="3">
        <f>[1]!EM_S_STM07_IS($A1936,"9",DATE(I$4,12,31),"1")/1000000</f>
        <v>2791.2947992300001</v>
      </c>
      <c r="J1936" s="3">
        <f>[1]!EM_S_STM07_IS($A1936,"61",DATE(I$4,12,31),"1")/1000000</f>
        <v>368.19833249999999</v>
      </c>
      <c r="K1936" s="3">
        <f>[1]!EM_S_STM07_IS($A1936,"9",DATE(K$4,12,31),"1")/1000000</f>
        <v>2323.0310343699998</v>
      </c>
      <c r="L1936" s="3">
        <f>[1]!EM_S_STM07_IS($A1936,"61",DATE(K$4,12,31),"1")/1000000</f>
        <v>37.089740390000003</v>
      </c>
      <c r="M1936" s="3">
        <f>[1]!EM_S_STM07_IS($A1936,"9",DATE(M$4,12,31),"1")/1000000</f>
        <v>3473.4902121499999</v>
      </c>
      <c r="N1936" s="3">
        <f>[1]!EM_S_STM07_IS($A1936,"61",DATE(M$4,12,31),"1")/1000000</f>
        <v>77.542312690000003</v>
      </c>
      <c r="O1936" s="6">
        <f t="shared" si="62"/>
        <v>0.56184946321462781</v>
      </c>
      <c r="P1936" s="6">
        <f t="shared" si="63"/>
        <v>0.47592340087765339</v>
      </c>
    </row>
    <row r="1937" spans="1:16" x14ac:dyDescent="0.25">
      <c r="A1937" s="5" t="s">
        <v>1931</v>
      </c>
      <c r="B1937" s="5" t="s">
        <v>4993</v>
      </c>
      <c r="C1937" s="3">
        <f>[1]!EM_S_STM07_IS($A1937,"9",DATE(C$4,12,31),"1")/1000000</f>
        <v>2499.9937753499999</v>
      </c>
      <c r="D1937" s="3">
        <f>[1]!EM_S_STM07_IS($A1937,"61",DATE(C$4,12,31),"1")/1000000</f>
        <v>48.422566750000001</v>
      </c>
      <c r="E1937" s="3">
        <f>[1]!EM_S_STM07_IS($A1937,"9",DATE(E$4,12,31),"1")/1000000</f>
        <v>2541.9606263400001</v>
      </c>
      <c r="F1937" s="3">
        <f>[1]!EM_S_STM07_IS($A1937,"61",DATE(E$4,12,31),"1")/1000000</f>
        <v>50.439343110000003</v>
      </c>
      <c r="G1937" s="3">
        <f>[1]!EM_S_STM07_IS($A1937,"9",DATE(G$4,12,31),"1")/1000000</f>
        <v>2661.4946325800001</v>
      </c>
      <c r="H1937" s="3">
        <f>[1]!EM_S_STM07_IS($A1937,"61",DATE(G$4,12,31),"1")/1000000</f>
        <v>27.552866949999999</v>
      </c>
      <c r="I1937" s="3">
        <f>[1]!EM_S_STM07_IS($A1937,"9",DATE(I$4,12,31),"1")/1000000</f>
        <v>2460.1904050600001</v>
      </c>
      <c r="J1937" s="3">
        <f>[1]!EM_S_STM07_IS($A1937,"61",DATE(I$4,12,31),"1")/1000000</f>
        <v>23.62382728</v>
      </c>
      <c r="K1937" s="3">
        <f>[1]!EM_S_STM07_IS($A1937,"9",DATE(K$4,12,31),"1")/1000000</f>
        <v>2595.5612780000001</v>
      </c>
      <c r="L1937" s="3">
        <f>[1]!EM_S_STM07_IS($A1937,"61",DATE(K$4,12,31),"1")/1000000</f>
        <v>22.248518879999999</v>
      </c>
      <c r="M1937" s="3">
        <f>[1]!EM_S_STM07_IS($A1937,"9",DATE(M$4,12,31),"1")/1000000</f>
        <v>2387.7264500300003</v>
      </c>
      <c r="N1937" s="3">
        <f>[1]!EM_S_STM07_IS($A1937,"61",DATE(M$4,12,31),"1")/1000000</f>
        <v>17.930566110000001</v>
      </c>
      <c r="O1937" s="6">
        <f t="shared" si="62"/>
        <v>-9.1472282144153816E-3</v>
      </c>
      <c r="P1937" s="6">
        <f t="shared" si="63"/>
        <v>-0.18019749882013203</v>
      </c>
    </row>
    <row r="1938" spans="1:16" x14ac:dyDescent="0.25">
      <c r="A1938" s="5" t="s">
        <v>1932</v>
      </c>
      <c r="B1938" s="5" t="s">
        <v>4994</v>
      </c>
      <c r="C1938" s="3">
        <f>[1]!EM_S_STM07_IS($A1938,"9",DATE(C$4,12,31),"1")/1000000</f>
        <v>2204.79879914</v>
      </c>
      <c r="D1938" s="3">
        <f>[1]!EM_S_STM07_IS($A1938,"61",DATE(C$4,12,31),"1")/1000000</f>
        <v>216.46620572</v>
      </c>
      <c r="E1938" s="3">
        <f>[1]!EM_S_STM07_IS($A1938,"9",DATE(E$4,12,31),"1")/1000000</f>
        <v>3621.43605183</v>
      </c>
      <c r="F1938" s="3">
        <f>[1]!EM_S_STM07_IS($A1938,"61",DATE(E$4,12,31),"1")/1000000</f>
        <v>300.35420176999997</v>
      </c>
      <c r="G1938" s="3">
        <f>[1]!EM_S_STM07_IS($A1938,"9",DATE(G$4,12,31),"1")/1000000</f>
        <v>5317.0930097299997</v>
      </c>
      <c r="H1938" s="3">
        <f>[1]!EM_S_STM07_IS($A1938,"61",DATE(G$4,12,31),"1")/1000000</f>
        <v>405.99078758999997</v>
      </c>
      <c r="I1938" s="3">
        <f>[1]!EM_S_STM07_IS($A1938,"9",DATE(I$4,12,31),"1")/1000000</f>
        <v>6010.2113978199995</v>
      </c>
      <c r="J1938" s="3">
        <f>[1]!EM_S_STM07_IS($A1938,"61",DATE(I$4,12,31),"1")/1000000</f>
        <v>417.78007654000004</v>
      </c>
      <c r="K1938" s="3">
        <f>[1]!EM_S_STM07_IS($A1938,"9",DATE(K$4,12,31),"1")/1000000</f>
        <v>7051.6280378700003</v>
      </c>
      <c r="L1938" s="3">
        <f>[1]!EM_S_STM07_IS($A1938,"61",DATE(K$4,12,31),"1")/1000000</f>
        <v>451.77096270999999</v>
      </c>
      <c r="M1938" s="3">
        <f>[1]!EM_S_STM07_IS($A1938,"9",DATE(M$4,12,31),"1")/1000000</f>
        <v>10053.978403030002</v>
      </c>
      <c r="N1938" s="3">
        <f>[1]!EM_S_STM07_IS($A1938,"61",DATE(M$4,12,31),"1")/1000000</f>
        <v>653.82353316999991</v>
      </c>
      <c r="O1938" s="6">
        <f t="shared" si="62"/>
        <v>0.35454612077220227</v>
      </c>
      <c r="P1938" s="6">
        <f t="shared" si="63"/>
        <v>0.24742398048614067</v>
      </c>
    </row>
    <row r="1939" spans="1:16" x14ac:dyDescent="0.25">
      <c r="A1939" s="5" t="s">
        <v>1933</v>
      </c>
      <c r="B1939" s="5" t="s">
        <v>4995</v>
      </c>
      <c r="C1939" s="3">
        <f>[1]!EM_S_STM07_IS($A1939,"9",DATE(C$4,12,31),"1")/1000000</f>
        <v>327.42899362999998</v>
      </c>
      <c r="D1939" s="3">
        <f>[1]!EM_S_STM07_IS($A1939,"61",DATE(C$4,12,31),"1")/1000000</f>
        <v>33.563388350000004</v>
      </c>
      <c r="E1939" s="3">
        <f>[1]!EM_S_STM07_IS($A1939,"9",DATE(E$4,12,31),"1")/1000000</f>
        <v>378.24998522000004</v>
      </c>
      <c r="F1939" s="3">
        <f>[1]!EM_S_STM07_IS($A1939,"61",DATE(E$4,12,31),"1")/1000000</f>
        <v>165.55505940999998</v>
      </c>
      <c r="G1939" s="3">
        <f>[1]!EM_S_STM07_IS($A1939,"9",DATE(G$4,12,31),"1")/1000000</f>
        <v>460.19398321</v>
      </c>
      <c r="H1939" s="3">
        <f>[1]!EM_S_STM07_IS($A1939,"61",DATE(G$4,12,31),"1")/1000000</f>
        <v>44.254978360000003</v>
      </c>
      <c r="I1939" s="3">
        <f>[1]!EM_S_STM07_IS($A1939,"9",DATE(I$4,12,31),"1")/1000000</f>
        <v>471.09959939999999</v>
      </c>
      <c r="J1939" s="3">
        <f>[1]!EM_S_STM07_IS($A1939,"61",DATE(I$4,12,31),"1")/1000000</f>
        <v>45.594449310000002</v>
      </c>
      <c r="K1939" s="3">
        <f>[1]!EM_S_STM07_IS($A1939,"9",DATE(K$4,12,31),"1")/1000000</f>
        <v>712.79007858</v>
      </c>
      <c r="L1939" s="3">
        <f>[1]!EM_S_STM07_IS($A1939,"61",DATE(K$4,12,31),"1")/1000000</f>
        <v>30.950766420000001</v>
      </c>
      <c r="M1939" s="3">
        <f>[1]!EM_S_STM07_IS($A1939,"9",DATE(M$4,12,31),"1")/1000000</f>
        <v>730.1445374299999</v>
      </c>
      <c r="N1939" s="3">
        <f>[1]!EM_S_STM07_IS($A1939,"61",DATE(M$4,12,31),"1")/1000000</f>
        <v>25.384136050000002</v>
      </c>
      <c r="O1939" s="6">
        <f t="shared" si="62"/>
        <v>0.17397362891480928</v>
      </c>
      <c r="P1939" s="6">
        <f t="shared" si="63"/>
        <v>-5.433064050560632E-2</v>
      </c>
    </row>
    <row r="1940" spans="1:16" x14ac:dyDescent="0.25">
      <c r="A1940" s="5" t="s">
        <v>1934</v>
      </c>
      <c r="B1940" s="5" t="s">
        <v>4996</v>
      </c>
      <c r="C1940" s="3">
        <f>[1]!EM_S_STM07_IS($A1940,"9",DATE(C$4,12,31),"1")/1000000</f>
        <v>2306.6677381100003</v>
      </c>
      <c r="D1940" s="3">
        <f>[1]!EM_S_STM07_IS($A1940,"61",DATE(C$4,12,31),"1")/1000000</f>
        <v>163.85103599000001</v>
      </c>
      <c r="E1940" s="3">
        <f>[1]!EM_S_STM07_IS($A1940,"9",DATE(E$4,12,31),"1")/1000000</f>
        <v>2584.5448749400002</v>
      </c>
      <c r="F1940" s="3">
        <f>[1]!EM_S_STM07_IS($A1940,"61",DATE(E$4,12,31),"1")/1000000</f>
        <v>137.51689031999999</v>
      </c>
      <c r="G1940" s="3">
        <f>[1]!EM_S_STM07_IS($A1940,"9",DATE(G$4,12,31),"1")/1000000</f>
        <v>2448.8242425999997</v>
      </c>
      <c r="H1940" s="3">
        <f>[1]!EM_S_STM07_IS($A1940,"61",DATE(G$4,12,31),"1")/1000000</f>
        <v>96.896050099999997</v>
      </c>
      <c r="I1940" s="3">
        <f>[1]!EM_S_STM07_IS($A1940,"9",DATE(I$4,12,31),"1")/1000000</f>
        <v>3082.6977188000001</v>
      </c>
      <c r="J1940" s="3">
        <f>[1]!EM_S_STM07_IS($A1940,"61",DATE(I$4,12,31),"1")/1000000</f>
        <v>171.10434953000001</v>
      </c>
      <c r="K1940" s="3">
        <f>[1]!EM_S_STM07_IS($A1940,"9",DATE(K$4,12,31),"1")/1000000</f>
        <v>4901.61460042</v>
      </c>
      <c r="L1940" s="3">
        <f>[1]!EM_S_STM07_IS($A1940,"61",DATE(K$4,12,31),"1")/1000000</f>
        <v>202.93666436000001</v>
      </c>
      <c r="M1940" s="3">
        <f>[1]!EM_S_STM07_IS($A1940,"9",DATE(M$4,12,31),"1")/1000000</f>
        <v>4824.9270643299997</v>
      </c>
      <c r="N1940" s="3">
        <f>[1]!EM_S_STM07_IS($A1940,"61",DATE(M$4,12,31),"1")/1000000</f>
        <v>153.15440584000001</v>
      </c>
      <c r="O1940" s="6">
        <f t="shared" si="62"/>
        <v>0.15904725367784001</v>
      </c>
      <c r="P1940" s="6">
        <f t="shared" si="63"/>
        <v>-1.3411473303343913E-2</v>
      </c>
    </row>
    <row r="1941" spans="1:16" x14ac:dyDescent="0.25">
      <c r="A1941" s="5" t="s">
        <v>1935</v>
      </c>
      <c r="B1941" s="5" t="s">
        <v>4997</v>
      </c>
      <c r="C1941" s="3">
        <f>[1]!EM_S_STM07_IS($A1941,"9",DATE(C$4,12,31),"1")/1000000</f>
        <v>842.68562752999992</v>
      </c>
      <c r="D1941" s="3">
        <f>[1]!EM_S_STM07_IS($A1941,"61",DATE(C$4,12,31),"1")/1000000</f>
        <v>66.710484280000003</v>
      </c>
      <c r="E1941" s="3">
        <f>[1]!EM_S_STM07_IS($A1941,"9",DATE(E$4,12,31),"1")/1000000</f>
        <v>1175.82634874</v>
      </c>
      <c r="F1941" s="3">
        <f>[1]!EM_S_STM07_IS($A1941,"61",DATE(E$4,12,31),"1")/1000000</f>
        <v>81.781584940000002</v>
      </c>
      <c r="G1941" s="3">
        <f>[1]!EM_S_STM07_IS($A1941,"9",DATE(G$4,12,31),"1")/1000000</f>
        <v>838.93195235000007</v>
      </c>
      <c r="H1941" s="3">
        <f>[1]!EM_S_STM07_IS($A1941,"61",DATE(G$4,12,31),"1")/1000000</f>
        <v>42.715811889999998</v>
      </c>
      <c r="I1941" s="3">
        <f>[1]!EM_S_STM07_IS($A1941,"9",DATE(I$4,12,31),"1")/1000000</f>
        <v>869.84288484000001</v>
      </c>
      <c r="J1941" s="3">
        <f>[1]!EM_S_STM07_IS($A1941,"61",DATE(I$4,12,31),"1")/1000000</f>
        <v>40.491249209999999</v>
      </c>
      <c r="K1941" s="3">
        <f>[1]!EM_S_STM07_IS($A1941,"9",DATE(K$4,12,31),"1")/1000000</f>
        <v>921.41036212000006</v>
      </c>
      <c r="L1941" s="3">
        <f>[1]!EM_S_STM07_IS($A1941,"61",DATE(K$4,12,31),"1")/1000000</f>
        <v>40.750717869999995</v>
      </c>
      <c r="M1941" s="3">
        <f>[1]!EM_S_STM07_IS($A1941,"9",DATE(M$4,12,31),"1")/1000000</f>
        <v>683.75106203999997</v>
      </c>
      <c r="N1941" s="3">
        <f>[1]!EM_S_STM07_IS($A1941,"61",DATE(M$4,12,31),"1")/1000000</f>
        <v>10.383485589999999</v>
      </c>
      <c r="O1941" s="6">
        <f t="shared" si="62"/>
        <v>-4.0938437873829669E-2</v>
      </c>
      <c r="P1941" s="6">
        <f t="shared" si="63"/>
        <v>-0.31066581824095496</v>
      </c>
    </row>
    <row r="1942" spans="1:16" x14ac:dyDescent="0.25">
      <c r="A1942" s="5" t="s">
        <v>1936</v>
      </c>
      <c r="B1942" s="5" t="s">
        <v>4998</v>
      </c>
      <c r="C1942" s="3">
        <f>[1]!EM_S_STM07_IS($A1942,"9",DATE(C$4,12,31),"1")/1000000</f>
        <v>4.8082758399999994</v>
      </c>
      <c r="D1942" s="3">
        <f>[1]!EM_S_STM07_IS($A1942,"61",DATE(C$4,12,31),"1")/1000000</f>
        <v>-4.5051386999999998</v>
      </c>
      <c r="E1942" s="3" t="e">
        <f>[1]!EM_S_STM07_IS($A1942,"9",DATE(E$4,12,31),"1")/1000000</f>
        <v>#VALUE!</v>
      </c>
      <c r="F1942" s="3">
        <f>[1]!EM_S_STM07_IS($A1942,"61",DATE(E$4,12,31),"1")/1000000</f>
        <v>16.539562159999999</v>
      </c>
      <c r="G1942" s="3">
        <f>[1]!EM_S_STM07_IS($A1942,"9",DATE(G$4,12,31),"1")/1000000</f>
        <v>11.90840291</v>
      </c>
      <c r="H1942" s="3">
        <f>[1]!EM_S_STM07_IS($A1942,"61",DATE(G$4,12,31),"1")/1000000</f>
        <v>-6.3585444299999994</v>
      </c>
      <c r="I1942" s="3">
        <f>[1]!EM_S_STM07_IS($A1942,"9",DATE(I$4,12,31),"1")/1000000</f>
        <v>82.039110530000002</v>
      </c>
      <c r="J1942" s="3">
        <f>[1]!EM_S_STM07_IS($A1942,"61",DATE(I$4,12,31),"1")/1000000</f>
        <v>7.4850041799999998</v>
      </c>
      <c r="K1942" s="3">
        <f>[1]!EM_S_STM07_IS($A1942,"9",DATE(K$4,12,31),"1")/1000000</f>
        <v>90.57709989</v>
      </c>
      <c r="L1942" s="3">
        <f>[1]!EM_S_STM07_IS($A1942,"61",DATE(K$4,12,31),"1")/1000000</f>
        <v>5.8249565999999993</v>
      </c>
      <c r="M1942" s="3">
        <f>[1]!EM_S_STM07_IS($A1942,"9",DATE(M$4,12,31),"1")/1000000</f>
        <v>114.50677351</v>
      </c>
      <c r="N1942" s="3">
        <f>[1]!EM_S_STM07_IS($A1942,"61",DATE(M$4,12,31),"1")/1000000</f>
        <v>11.35775198</v>
      </c>
      <c r="O1942" s="6">
        <f t="shared" si="62"/>
        <v>0.88524744413005463</v>
      </c>
      <c r="P1942" s="6" t="str">
        <f t="shared" si="63"/>
        <v/>
      </c>
    </row>
    <row r="1943" spans="1:16" x14ac:dyDescent="0.25">
      <c r="A1943" s="5" t="s">
        <v>1937</v>
      </c>
      <c r="B1943" s="5" t="s">
        <v>4999</v>
      </c>
      <c r="C1943" s="3">
        <f>[1]!EM_S_STM07_IS($A1943,"9",DATE(C$4,12,31),"1")/1000000</f>
        <v>487.87099492000004</v>
      </c>
      <c r="D1943" s="3">
        <f>[1]!EM_S_STM07_IS($A1943,"61",DATE(C$4,12,31),"1")/1000000</f>
        <v>76.375368510000001</v>
      </c>
      <c r="E1943" s="3">
        <f>[1]!EM_S_STM07_IS($A1943,"9",DATE(E$4,12,31),"1")/1000000</f>
        <v>537.08907163999993</v>
      </c>
      <c r="F1943" s="3">
        <f>[1]!EM_S_STM07_IS($A1943,"61",DATE(E$4,12,31),"1")/1000000</f>
        <v>-183.65153013</v>
      </c>
      <c r="G1943" s="3">
        <f>[1]!EM_S_STM07_IS($A1943,"9",DATE(G$4,12,31),"1")/1000000</f>
        <v>619.03939449999996</v>
      </c>
      <c r="H1943" s="3">
        <f>[1]!EM_S_STM07_IS($A1943,"61",DATE(G$4,12,31),"1")/1000000</f>
        <v>9.9506256699999991</v>
      </c>
      <c r="I1943" s="3">
        <f>[1]!EM_S_STM07_IS($A1943,"9",DATE(I$4,12,31),"1")/1000000</f>
        <v>552.14164742999992</v>
      </c>
      <c r="J1943" s="3">
        <f>[1]!EM_S_STM07_IS($A1943,"61",DATE(I$4,12,31),"1")/1000000</f>
        <v>15.72879504</v>
      </c>
      <c r="K1943" s="3">
        <f>[1]!EM_S_STM07_IS($A1943,"9",DATE(K$4,12,31),"1")/1000000</f>
        <v>523.45363965000001</v>
      </c>
      <c r="L1943" s="3">
        <f>[1]!EM_S_STM07_IS($A1943,"61",DATE(K$4,12,31),"1")/1000000</f>
        <v>10.47962459</v>
      </c>
      <c r="M1943" s="3">
        <f>[1]!EM_S_STM07_IS($A1943,"9",DATE(M$4,12,31),"1")/1000000</f>
        <v>303.14079442000002</v>
      </c>
      <c r="N1943" s="3">
        <f>[1]!EM_S_STM07_IS($A1943,"61",DATE(M$4,12,31),"1")/1000000</f>
        <v>15.51027487</v>
      </c>
      <c r="O1943" s="6">
        <f t="shared" si="62"/>
        <v>-9.0782309628424263E-2</v>
      </c>
      <c r="P1943" s="6">
        <f t="shared" si="63"/>
        <v>-0.27300196814613586</v>
      </c>
    </row>
    <row r="1944" spans="1:16" x14ac:dyDescent="0.25">
      <c r="A1944" s="5" t="s">
        <v>1938</v>
      </c>
      <c r="B1944" s="5" t="s">
        <v>5000</v>
      </c>
      <c r="C1944" s="3">
        <f>[1]!EM_S_STM07_IS($A1944,"9",DATE(C$4,12,31),"1")/1000000</f>
        <v>3824.4461419600002</v>
      </c>
      <c r="D1944" s="3">
        <f>[1]!EM_S_STM07_IS($A1944,"61",DATE(C$4,12,31),"1")/1000000</f>
        <v>343.23360744999997</v>
      </c>
      <c r="E1944" s="3">
        <f>[1]!EM_S_STM07_IS($A1944,"9",DATE(E$4,12,31),"1")/1000000</f>
        <v>6108.3837114799999</v>
      </c>
      <c r="F1944" s="3">
        <f>[1]!EM_S_STM07_IS($A1944,"61",DATE(E$4,12,31),"1")/1000000</f>
        <v>438.06665462000001</v>
      </c>
      <c r="G1944" s="3">
        <f>[1]!EM_S_STM07_IS($A1944,"9",DATE(G$4,12,31),"1")/1000000</f>
        <v>7504.0319775299995</v>
      </c>
      <c r="H1944" s="3">
        <f>[1]!EM_S_STM07_IS($A1944,"61",DATE(G$4,12,31),"1")/1000000</f>
        <v>570.05621841999994</v>
      </c>
      <c r="I1944" s="3">
        <f>[1]!EM_S_STM07_IS($A1944,"9",DATE(I$4,12,31),"1")/1000000</f>
        <v>8714.6474016800003</v>
      </c>
      <c r="J1944" s="3">
        <f>[1]!EM_S_STM07_IS($A1944,"61",DATE(I$4,12,31),"1")/1000000</f>
        <v>656.01372852999998</v>
      </c>
      <c r="K1944" s="3">
        <f>[1]!EM_S_STM07_IS($A1944,"9",DATE(K$4,12,31),"1")/1000000</f>
        <v>9685.8675225499992</v>
      </c>
      <c r="L1944" s="3">
        <f>[1]!EM_S_STM07_IS($A1944,"61",DATE(K$4,12,31),"1")/1000000</f>
        <v>763.66917130999991</v>
      </c>
      <c r="M1944" s="3">
        <f>[1]!EM_S_STM07_IS($A1944,"9",DATE(M$4,12,31),"1")/1000000</f>
        <v>10808.761229940001</v>
      </c>
      <c r="N1944" s="3">
        <f>[1]!EM_S_STM07_IS($A1944,"61",DATE(M$4,12,31),"1")/1000000</f>
        <v>875.17950186999997</v>
      </c>
      <c r="O1944" s="6">
        <f t="shared" si="62"/>
        <v>0.23095301041184202</v>
      </c>
      <c r="P1944" s="6">
        <f t="shared" si="63"/>
        <v>0.20587270911574773</v>
      </c>
    </row>
    <row r="1945" spans="1:16" x14ac:dyDescent="0.25">
      <c r="A1945" s="5" t="s">
        <v>1939</v>
      </c>
      <c r="B1945" s="5" t="s">
        <v>5001</v>
      </c>
      <c r="C1945" s="3">
        <f>[1]!EM_S_STM07_IS($A1945,"9",DATE(C$4,12,31),"1")/1000000</f>
        <v>1570.04909673</v>
      </c>
      <c r="D1945" s="3">
        <f>[1]!EM_S_STM07_IS($A1945,"61",DATE(C$4,12,31),"1")/1000000</f>
        <v>57.474584460000003</v>
      </c>
      <c r="E1945" s="3">
        <f>[1]!EM_S_STM07_IS($A1945,"9",DATE(E$4,12,31),"1")/1000000</f>
        <v>3114.0116114400003</v>
      </c>
      <c r="F1945" s="3">
        <f>[1]!EM_S_STM07_IS($A1945,"61",DATE(E$4,12,31),"1")/1000000</f>
        <v>78.26662429000001</v>
      </c>
      <c r="G1945" s="3">
        <f>[1]!EM_S_STM07_IS($A1945,"9",DATE(G$4,12,31),"1")/1000000</f>
        <v>4826.9651019399998</v>
      </c>
      <c r="H1945" s="3">
        <f>[1]!EM_S_STM07_IS($A1945,"61",DATE(G$4,12,31),"1")/1000000</f>
        <v>160.30532162</v>
      </c>
      <c r="I1945" s="3">
        <f>[1]!EM_S_STM07_IS($A1945,"9",DATE(I$4,12,31),"1")/1000000</f>
        <v>5928.0236278699995</v>
      </c>
      <c r="J1945" s="3">
        <f>[1]!EM_S_STM07_IS($A1945,"61",DATE(I$4,12,31),"1")/1000000</f>
        <v>157.16176387000002</v>
      </c>
      <c r="K1945" s="3">
        <f>[1]!EM_S_STM07_IS($A1945,"9",DATE(K$4,12,31),"1")/1000000</f>
        <v>4542.5527104700004</v>
      </c>
      <c r="L1945" s="3">
        <f>[1]!EM_S_STM07_IS($A1945,"61",DATE(K$4,12,31),"1")/1000000</f>
        <v>98.697081569999995</v>
      </c>
      <c r="M1945" s="3">
        <f>[1]!EM_S_STM07_IS($A1945,"9",DATE(M$4,12,31),"1")/1000000</f>
        <v>8660.6007810999999</v>
      </c>
      <c r="N1945" s="3">
        <f>[1]!EM_S_STM07_IS($A1945,"61",DATE(M$4,12,31),"1")/1000000</f>
        <v>300.28698744999997</v>
      </c>
      <c r="O1945" s="6">
        <f t="shared" si="62"/>
        <v>0.40710646133216088</v>
      </c>
      <c r="P1945" s="6">
        <f t="shared" si="63"/>
        <v>0.39191313967108266</v>
      </c>
    </row>
    <row r="1946" spans="1:16" x14ac:dyDescent="0.25">
      <c r="A1946" s="5" t="s">
        <v>1940</v>
      </c>
      <c r="B1946" s="5" t="s">
        <v>5002</v>
      </c>
      <c r="C1946" s="3">
        <f>[1]!EM_S_STM07_IS($A1946,"9",DATE(C$4,12,31),"1")/1000000</f>
        <v>1171.7982247800001</v>
      </c>
      <c r="D1946" s="3">
        <f>[1]!EM_S_STM07_IS($A1946,"61",DATE(C$4,12,31),"1")/1000000</f>
        <v>79.724486439999993</v>
      </c>
      <c r="E1946" s="3">
        <f>[1]!EM_S_STM07_IS($A1946,"9",DATE(E$4,12,31),"1")/1000000</f>
        <v>1289.4846341</v>
      </c>
      <c r="F1946" s="3">
        <f>[1]!EM_S_STM07_IS($A1946,"61",DATE(E$4,12,31),"1")/1000000</f>
        <v>73.222015339999999</v>
      </c>
      <c r="G1946" s="3">
        <f>[1]!EM_S_STM07_IS($A1946,"9",DATE(G$4,12,31),"1")/1000000</f>
        <v>1228.6478247299999</v>
      </c>
      <c r="H1946" s="3">
        <f>[1]!EM_S_STM07_IS($A1946,"61",DATE(G$4,12,31),"1")/1000000</f>
        <v>45.213361419999998</v>
      </c>
      <c r="I1946" s="3">
        <f>[1]!EM_S_STM07_IS($A1946,"9",DATE(I$4,12,31),"1")/1000000</f>
        <v>1240.3251279799999</v>
      </c>
      <c r="J1946" s="3">
        <f>[1]!EM_S_STM07_IS($A1946,"61",DATE(I$4,12,31),"1")/1000000</f>
        <v>67.730709669999996</v>
      </c>
      <c r="K1946" s="3">
        <f>[1]!EM_S_STM07_IS($A1946,"9",DATE(K$4,12,31),"1")/1000000</f>
        <v>756.03825497000003</v>
      </c>
      <c r="L1946" s="3">
        <f>[1]!EM_S_STM07_IS($A1946,"61",DATE(K$4,12,31),"1")/1000000</f>
        <v>52.704065869999994</v>
      </c>
      <c r="M1946" s="3">
        <f>[1]!EM_S_STM07_IS($A1946,"9",DATE(M$4,12,31),"1")/1000000</f>
        <v>513.55044081999995</v>
      </c>
      <c r="N1946" s="3">
        <f>[1]!EM_S_STM07_IS($A1946,"61",DATE(M$4,12,31),"1")/1000000</f>
        <v>26.380094309999997</v>
      </c>
      <c r="O1946" s="6">
        <f t="shared" si="62"/>
        <v>-0.15209722987359575</v>
      </c>
      <c r="P1946" s="6">
        <f t="shared" si="63"/>
        <v>-0.19843836456129471</v>
      </c>
    </row>
    <row r="1947" spans="1:16" x14ac:dyDescent="0.25">
      <c r="A1947" s="5" t="s">
        <v>1941</v>
      </c>
      <c r="B1947" s="5" t="s">
        <v>5003</v>
      </c>
      <c r="C1947" s="3">
        <f>[1]!EM_S_STM07_IS($A1947,"9",DATE(C$4,12,31),"1")/1000000</f>
        <v>17770.288410669997</v>
      </c>
      <c r="D1947" s="3">
        <f>[1]!EM_S_STM07_IS($A1947,"61",DATE(C$4,12,31),"1")/1000000</f>
        <v>1611.30470446</v>
      </c>
      <c r="E1947" s="3">
        <f>[1]!EM_S_STM07_IS($A1947,"9",DATE(E$4,12,31),"1")/1000000</f>
        <v>18164.744134380002</v>
      </c>
      <c r="F1947" s="3">
        <f>[1]!EM_S_STM07_IS($A1947,"61",DATE(E$4,12,31),"1")/1000000</f>
        <v>1229.23818355</v>
      </c>
      <c r="G1947" s="3">
        <f>[1]!EM_S_STM07_IS($A1947,"9",DATE(G$4,12,31),"1")/1000000</f>
        <v>20325.14193586</v>
      </c>
      <c r="H1947" s="3">
        <f>[1]!EM_S_STM07_IS($A1947,"61",DATE(G$4,12,31),"1")/1000000</f>
        <v>980.63214569000002</v>
      </c>
      <c r="I1947" s="3">
        <f>[1]!EM_S_STM07_IS($A1947,"9",DATE(I$4,12,31),"1")/1000000</f>
        <v>29174.688011169997</v>
      </c>
      <c r="J1947" s="3">
        <f>[1]!EM_S_STM07_IS($A1947,"61",DATE(I$4,12,31),"1")/1000000</f>
        <v>1328.3758433199998</v>
      </c>
      <c r="K1947" s="3">
        <f>[1]!EM_S_STM07_IS($A1947,"9",DATE(K$4,12,31),"1")/1000000</f>
        <v>36074.756310110002</v>
      </c>
      <c r="L1947" s="3">
        <f>[1]!EM_S_STM07_IS($A1947,"61",DATE(K$4,12,31),"1")/1000000</f>
        <v>1648.60057981</v>
      </c>
      <c r="M1947" s="3">
        <f>[1]!EM_S_STM07_IS($A1947,"9",DATE(M$4,12,31),"1")/1000000</f>
        <v>37451.962164440003</v>
      </c>
      <c r="N1947" s="3">
        <f>[1]!EM_S_STM07_IS($A1947,"61",DATE(M$4,12,31),"1")/1000000</f>
        <v>1887.54665725</v>
      </c>
      <c r="O1947" s="6">
        <f t="shared" si="62"/>
        <v>0.16079631276175532</v>
      </c>
      <c r="P1947" s="6">
        <f t="shared" si="63"/>
        <v>3.215282148405918E-2</v>
      </c>
    </row>
    <row r="1948" spans="1:16" x14ac:dyDescent="0.25">
      <c r="A1948" s="5" t="s">
        <v>1942</v>
      </c>
      <c r="B1948" s="5" t="s">
        <v>5004</v>
      </c>
      <c r="C1948" s="3">
        <f>[1]!EM_S_STM07_IS($A1948,"9",DATE(C$4,12,31),"1")/1000000</f>
        <v>990.52007246000005</v>
      </c>
      <c r="D1948" s="3">
        <f>[1]!EM_S_STM07_IS($A1948,"61",DATE(C$4,12,31),"1")/1000000</f>
        <v>39.358209560000006</v>
      </c>
      <c r="E1948" s="3">
        <f>[1]!EM_S_STM07_IS($A1948,"9",DATE(E$4,12,31),"1")/1000000</f>
        <v>1132.5560648199998</v>
      </c>
      <c r="F1948" s="3">
        <f>[1]!EM_S_STM07_IS($A1948,"61",DATE(E$4,12,31),"1")/1000000</f>
        <v>58.489370840000007</v>
      </c>
      <c r="G1948" s="3">
        <f>[1]!EM_S_STM07_IS($A1948,"9",DATE(G$4,12,31),"1")/1000000</f>
        <v>1252.42116128</v>
      </c>
      <c r="H1948" s="3">
        <f>[1]!EM_S_STM07_IS($A1948,"61",DATE(G$4,12,31),"1")/1000000</f>
        <v>14.313562390000001</v>
      </c>
      <c r="I1948" s="3">
        <f>[1]!EM_S_STM07_IS($A1948,"9",DATE(I$4,12,31),"1")/1000000</f>
        <v>1307.25842693</v>
      </c>
      <c r="J1948" s="3">
        <f>[1]!EM_S_STM07_IS($A1948,"61",DATE(I$4,12,31),"1")/1000000</f>
        <v>107.10712626999999</v>
      </c>
      <c r="K1948" s="3">
        <f>[1]!EM_S_STM07_IS($A1948,"9",DATE(K$4,12,31),"1")/1000000</f>
        <v>1132.1648707300001</v>
      </c>
      <c r="L1948" s="3">
        <f>[1]!EM_S_STM07_IS($A1948,"61",DATE(K$4,12,31),"1")/1000000</f>
        <v>37.759185789999997</v>
      </c>
      <c r="M1948" s="3">
        <f>[1]!EM_S_STM07_IS($A1948,"9",DATE(M$4,12,31),"1")/1000000</f>
        <v>1204.9771217100001</v>
      </c>
      <c r="N1948" s="3">
        <f>[1]!EM_S_STM07_IS($A1948,"61",DATE(M$4,12,31),"1")/1000000</f>
        <v>12.81529778</v>
      </c>
      <c r="O1948" s="6">
        <f t="shared" si="62"/>
        <v>3.9975490179250173E-2</v>
      </c>
      <c r="P1948" s="6">
        <f t="shared" si="63"/>
        <v>-0.20101491237623192</v>
      </c>
    </row>
    <row r="1949" spans="1:16" x14ac:dyDescent="0.25">
      <c r="A1949" s="5" t="s">
        <v>1943</v>
      </c>
      <c r="B1949" s="5" t="s">
        <v>5005</v>
      </c>
      <c r="C1949" s="3">
        <f>[1]!EM_S_STM07_IS($A1949,"9",DATE(C$4,12,31),"1")/1000000</f>
        <v>8.3634251800000001</v>
      </c>
      <c r="D1949" s="3">
        <f>[1]!EM_S_STM07_IS($A1949,"61",DATE(C$4,12,31),"1")/1000000</f>
        <v>14.124887320000001</v>
      </c>
      <c r="E1949" s="3">
        <f>[1]!EM_S_STM07_IS($A1949,"9",DATE(E$4,12,31),"1")/1000000</f>
        <v>5.4774678099999994</v>
      </c>
      <c r="F1949" s="3">
        <f>[1]!EM_S_STM07_IS($A1949,"61",DATE(E$4,12,31),"1")/1000000</f>
        <v>-145.29662844000001</v>
      </c>
      <c r="G1949" s="3">
        <f>[1]!EM_S_STM07_IS($A1949,"9",DATE(G$4,12,31),"1")/1000000</f>
        <v>31.735876820000001</v>
      </c>
      <c r="H1949" s="3">
        <f>[1]!EM_S_STM07_IS($A1949,"61",DATE(G$4,12,31),"1")/1000000</f>
        <v>11.84881927</v>
      </c>
      <c r="I1949" s="3">
        <f>[1]!EM_S_STM07_IS($A1949,"9",DATE(I$4,12,31),"1")/1000000</f>
        <v>25.52899107</v>
      </c>
      <c r="J1949" s="3">
        <f>[1]!EM_S_STM07_IS($A1949,"61",DATE(I$4,12,31),"1")/1000000</f>
        <v>-110.34437421999999</v>
      </c>
      <c r="K1949" s="3">
        <f>[1]!EM_S_STM07_IS($A1949,"9",DATE(K$4,12,31),"1")/1000000</f>
        <v>21.340114449999998</v>
      </c>
      <c r="L1949" s="3">
        <f>[1]!EM_S_STM07_IS($A1949,"61",DATE(K$4,12,31),"1")/1000000</f>
        <v>-161.45917630000002</v>
      </c>
      <c r="M1949" s="3">
        <f>[1]!EM_S_STM07_IS($A1949,"9",DATE(M$4,12,31),"1")/1000000</f>
        <v>22.023413789999999</v>
      </c>
      <c r="N1949" s="3">
        <f>[1]!EM_S_STM07_IS($A1949,"61",DATE(M$4,12,31),"1")/1000000</f>
        <v>33.842128270000003</v>
      </c>
      <c r="O1949" s="6">
        <f t="shared" si="62"/>
        <v>0.2136685343246727</v>
      </c>
      <c r="P1949" s="6">
        <f t="shared" si="63"/>
        <v>0.19095275953567059</v>
      </c>
    </row>
    <row r="1950" spans="1:16" x14ac:dyDescent="0.25">
      <c r="A1950" s="5" t="s">
        <v>1944</v>
      </c>
      <c r="B1950" s="5" t="s">
        <v>5006</v>
      </c>
      <c r="C1950" s="3">
        <f>[1]!EM_S_STM07_IS($A1950,"9",DATE(C$4,12,31),"1")/1000000</f>
        <v>353.06830864</v>
      </c>
      <c r="D1950" s="3">
        <f>[1]!EM_S_STM07_IS($A1950,"61",DATE(C$4,12,31),"1")/1000000</f>
        <v>2.5764330600000003</v>
      </c>
      <c r="E1950" s="3">
        <f>[1]!EM_S_STM07_IS($A1950,"9",DATE(E$4,12,31),"1")/1000000</f>
        <v>339.75716513999998</v>
      </c>
      <c r="F1950" s="3">
        <f>[1]!EM_S_STM07_IS($A1950,"61",DATE(E$4,12,31),"1")/1000000</f>
        <v>21.44353516</v>
      </c>
      <c r="G1950" s="3">
        <f>[1]!EM_S_STM07_IS($A1950,"9",DATE(G$4,12,31),"1")/1000000</f>
        <v>427.26013294000001</v>
      </c>
      <c r="H1950" s="3">
        <f>[1]!EM_S_STM07_IS($A1950,"61",DATE(G$4,12,31),"1")/1000000</f>
        <v>19.943418229999999</v>
      </c>
      <c r="I1950" s="3">
        <f>[1]!EM_S_STM07_IS($A1950,"9",DATE(I$4,12,31),"1")/1000000</f>
        <v>388.49290155</v>
      </c>
      <c r="J1950" s="3">
        <f>[1]!EM_S_STM07_IS($A1950,"61",DATE(I$4,12,31),"1")/1000000</f>
        <v>51.692334240000001</v>
      </c>
      <c r="K1950" s="3">
        <f>[1]!EM_S_STM07_IS($A1950,"9",DATE(K$4,12,31),"1")/1000000</f>
        <v>405.00834648</v>
      </c>
      <c r="L1950" s="3">
        <f>[1]!EM_S_STM07_IS($A1950,"61",DATE(K$4,12,31),"1")/1000000</f>
        <v>35.432942820000001</v>
      </c>
      <c r="M1950" s="3">
        <f>[1]!EM_S_STM07_IS($A1950,"9",DATE(M$4,12,31),"1")/1000000</f>
        <v>5271.2913502799993</v>
      </c>
      <c r="N1950" s="3">
        <f>[1]!EM_S_STM07_IS($A1950,"61",DATE(M$4,12,31),"1")/1000000</f>
        <v>334.57230693000002</v>
      </c>
      <c r="O1950" s="6">
        <f t="shared" si="62"/>
        <v>0.71716353240758823</v>
      </c>
      <c r="P1950" s="6">
        <f t="shared" si="63"/>
        <v>1.6466360607913875</v>
      </c>
    </row>
    <row r="1951" spans="1:16" x14ac:dyDescent="0.25">
      <c r="A1951" s="5" t="s">
        <v>1945</v>
      </c>
      <c r="B1951" s="5" t="s">
        <v>5007</v>
      </c>
      <c r="C1951" s="3">
        <f>[1]!EM_S_STM07_IS($A1951,"9",DATE(C$4,12,31),"1")/1000000</f>
        <v>4.7007519999999996</v>
      </c>
      <c r="D1951" s="3">
        <f>[1]!EM_S_STM07_IS($A1951,"61",DATE(C$4,12,31),"1")/1000000</f>
        <v>1.5728736999999999</v>
      </c>
      <c r="E1951" s="3">
        <f>[1]!EM_S_STM07_IS($A1951,"9",DATE(E$4,12,31),"1")/1000000</f>
        <v>3302.7112730100002</v>
      </c>
      <c r="F1951" s="3">
        <f>[1]!EM_S_STM07_IS($A1951,"61",DATE(E$4,12,31),"1")/1000000</f>
        <v>696.52829297000005</v>
      </c>
      <c r="G1951" s="3">
        <f>[1]!EM_S_STM07_IS($A1951,"9",DATE(G$4,12,31),"1")/1000000</f>
        <v>1676.4501390799999</v>
      </c>
      <c r="H1951" s="3">
        <f>[1]!EM_S_STM07_IS($A1951,"61",DATE(G$4,12,31),"1")/1000000</f>
        <v>188.95545036999999</v>
      </c>
      <c r="I1951" s="3">
        <f>[1]!EM_S_STM07_IS($A1951,"9",DATE(I$4,12,31),"1")/1000000</f>
        <v>2939.8931693600002</v>
      </c>
      <c r="J1951" s="3">
        <f>[1]!EM_S_STM07_IS($A1951,"61",DATE(I$4,12,31),"1")/1000000</f>
        <v>255.45088108000002</v>
      </c>
      <c r="K1951" s="3">
        <f>[1]!EM_S_STM07_IS($A1951,"9",DATE(K$4,12,31),"1")/1000000</f>
        <v>5379.90327523</v>
      </c>
      <c r="L1951" s="3">
        <f>[1]!EM_S_STM07_IS($A1951,"61",DATE(K$4,12,31),"1")/1000000</f>
        <v>345.43327288</v>
      </c>
      <c r="M1951" s="3">
        <f>[1]!EM_S_STM07_IS($A1951,"9",DATE(M$4,12,31),"1")/1000000</f>
        <v>5167.5718837600007</v>
      </c>
      <c r="N1951" s="3">
        <f>[1]!EM_S_STM07_IS($A1951,"61",DATE(M$4,12,31),"1")/1000000</f>
        <v>457.24157149000001</v>
      </c>
      <c r="O1951" s="6">
        <f t="shared" si="62"/>
        <v>3.0571759032940493</v>
      </c>
      <c r="P1951" s="6">
        <f t="shared" si="63"/>
        <v>2.1094986429081377</v>
      </c>
    </row>
    <row r="1952" spans="1:16" x14ac:dyDescent="0.25">
      <c r="A1952" s="5" t="s">
        <v>1946</v>
      </c>
      <c r="B1952" s="5" t="s">
        <v>5008</v>
      </c>
      <c r="C1952" s="3">
        <f>[1]!EM_S_STM07_IS($A1952,"9",DATE(C$4,12,31),"1")/1000000</f>
        <v>456.99967420999997</v>
      </c>
      <c r="D1952" s="3">
        <f>[1]!EM_S_STM07_IS($A1952,"61",DATE(C$4,12,31),"1")/1000000</f>
        <v>13.701124</v>
      </c>
      <c r="E1952" s="3">
        <f>[1]!EM_S_STM07_IS($A1952,"9",DATE(E$4,12,31),"1")/1000000</f>
        <v>289.89793130000004</v>
      </c>
      <c r="F1952" s="3">
        <f>[1]!EM_S_STM07_IS($A1952,"61",DATE(E$4,12,31),"1")/1000000</f>
        <v>21.500947069999999</v>
      </c>
      <c r="G1952" s="3">
        <f>[1]!EM_S_STM07_IS($A1952,"9",DATE(G$4,12,31),"1")/1000000</f>
        <v>323.60695799000001</v>
      </c>
      <c r="H1952" s="3">
        <f>[1]!EM_S_STM07_IS($A1952,"61",DATE(G$4,12,31),"1")/1000000</f>
        <v>24.494700959999999</v>
      </c>
      <c r="I1952" s="3">
        <f>[1]!EM_S_STM07_IS($A1952,"9",DATE(I$4,12,31),"1")/1000000</f>
        <v>552.76012254</v>
      </c>
      <c r="J1952" s="3">
        <f>[1]!EM_S_STM07_IS($A1952,"61",DATE(I$4,12,31),"1")/1000000</f>
        <v>33.150827229999997</v>
      </c>
      <c r="K1952" s="3">
        <f>[1]!EM_S_STM07_IS($A1952,"9",DATE(K$4,12,31),"1")/1000000</f>
        <v>440.16542201999999</v>
      </c>
      <c r="L1952" s="3">
        <f>[1]!EM_S_STM07_IS($A1952,"61",DATE(K$4,12,31),"1")/1000000</f>
        <v>11.578258949999999</v>
      </c>
      <c r="M1952" s="3">
        <f>[1]!EM_S_STM07_IS($A1952,"9",DATE(M$4,12,31),"1")/1000000</f>
        <v>264.61996027000004</v>
      </c>
      <c r="N1952" s="3">
        <f>[1]!EM_S_STM07_IS($A1952,"61",DATE(M$4,12,31),"1")/1000000</f>
        <v>14.57721742</v>
      </c>
      <c r="O1952" s="6">
        <f t="shared" si="62"/>
        <v>-0.10351847915720014</v>
      </c>
      <c r="P1952" s="6">
        <f t="shared" si="63"/>
        <v>1.2473551010676598E-2</v>
      </c>
    </row>
    <row r="1953" spans="1:16" x14ac:dyDescent="0.25">
      <c r="A1953" s="5" t="s">
        <v>1947</v>
      </c>
      <c r="B1953" s="5" t="s">
        <v>5009</v>
      </c>
      <c r="C1953" s="3">
        <f>[1]!EM_S_STM07_IS($A1953,"9",DATE(C$4,12,31),"1")/1000000</f>
        <v>7140.7502021800001</v>
      </c>
      <c r="D1953" s="3">
        <f>[1]!EM_S_STM07_IS($A1953,"61",DATE(C$4,12,31),"1")/1000000</f>
        <v>181.87443457000001</v>
      </c>
      <c r="E1953" s="3">
        <f>[1]!EM_S_STM07_IS($A1953,"9",DATE(E$4,12,31),"1")/1000000</f>
        <v>10116.61676481</v>
      </c>
      <c r="F1953" s="3">
        <f>[1]!EM_S_STM07_IS($A1953,"61",DATE(E$4,12,31),"1")/1000000</f>
        <v>168.75138118999999</v>
      </c>
      <c r="G1953" s="3">
        <f>[1]!EM_S_STM07_IS($A1953,"9",DATE(G$4,12,31),"1")/1000000</f>
        <v>9893.0352651800004</v>
      </c>
      <c r="H1953" s="3">
        <f>[1]!EM_S_STM07_IS($A1953,"61",DATE(G$4,12,31),"1")/1000000</f>
        <v>-527.66830422999999</v>
      </c>
      <c r="I1953" s="3">
        <f>[1]!EM_S_STM07_IS($A1953,"9",DATE(I$4,12,31),"1")/1000000</f>
        <v>55896.235914519995</v>
      </c>
      <c r="J1953" s="3">
        <f>[1]!EM_S_STM07_IS($A1953,"61",DATE(I$4,12,31),"1")/1000000</f>
        <v>592.71050204999995</v>
      </c>
      <c r="K1953" s="3">
        <f>[1]!EM_S_STM07_IS($A1953,"9",DATE(K$4,12,31),"1")/1000000</f>
        <v>54492.278091280001</v>
      </c>
      <c r="L1953" s="3">
        <f>[1]!EM_S_STM07_IS($A1953,"61",DATE(K$4,12,31),"1")/1000000</f>
        <v>-2583.47171944</v>
      </c>
      <c r="M1953" s="3">
        <f>[1]!EM_S_STM07_IS($A1953,"9",DATE(M$4,12,31),"1")/1000000</f>
        <v>50266.903519890002</v>
      </c>
      <c r="N1953" s="3">
        <f>[1]!EM_S_STM07_IS($A1953,"61",DATE(M$4,12,31),"1")/1000000</f>
        <v>101.19153206</v>
      </c>
      <c r="O1953" s="6">
        <f t="shared" si="62"/>
        <v>0.47743253480442438</v>
      </c>
      <c r="P1953" s="6">
        <f t="shared" si="63"/>
        <v>-0.11064632700684207</v>
      </c>
    </row>
    <row r="1954" spans="1:16" x14ac:dyDescent="0.25">
      <c r="A1954" s="5" t="s">
        <v>1948</v>
      </c>
      <c r="B1954" s="5" t="s">
        <v>5010</v>
      </c>
      <c r="C1954" s="3">
        <f>[1]!EM_S_STM07_IS($A1954,"9",DATE(C$4,12,31),"1")/1000000</f>
        <v>581.20406744000002</v>
      </c>
      <c r="D1954" s="3">
        <f>[1]!EM_S_STM07_IS($A1954,"61",DATE(C$4,12,31),"1")/1000000</f>
        <v>27.126154020000001</v>
      </c>
      <c r="E1954" s="3">
        <f>[1]!EM_S_STM07_IS($A1954,"9",DATE(E$4,12,31),"1")/1000000</f>
        <v>734.63699472999997</v>
      </c>
      <c r="F1954" s="3">
        <f>[1]!EM_S_STM07_IS($A1954,"61",DATE(E$4,12,31),"1")/1000000</f>
        <v>65.749245689999995</v>
      </c>
      <c r="G1954" s="3">
        <f>[1]!EM_S_STM07_IS($A1954,"9",DATE(G$4,12,31),"1")/1000000</f>
        <v>819.81888958000002</v>
      </c>
      <c r="H1954" s="3">
        <f>[1]!EM_S_STM07_IS($A1954,"61",DATE(G$4,12,31),"1")/1000000</f>
        <v>128.77818063000001</v>
      </c>
      <c r="I1954" s="3">
        <f>[1]!EM_S_STM07_IS($A1954,"9",DATE(I$4,12,31),"1")/1000000</f>
        <v>815.56006017999994</v>
      </c>
      <c r="J1954" s="3">
        <f>[1]!EM_S_STM07_IS($A1954,"61",DATE(I$4,12,31),"1")/1000000</f>
        <v>103.10598229999999</v>
      </c>
      <c r="K1954" s="3">
        <f>[1]!EM_S_STM07_IS($A1954,"9",DATE(K$4,12,31),"1")/1000000</f>
        <v>831.01088669000001</v>
      </c>
      <c r="L1954" s="3">
        <f>[1]!EM_S_STM07_IS($A1954,"61",DATE(K$4,12,31),"1")/1000000</f>
        <v>106.15950537000001</v>
      </c>
      <c r="M1954" s="3">
        <f>[1]!EM_S_STM07_IS($A1954,"9",DATE(M$4,12,31),"1")/1000000</f>
        <v>675.04790310999999</v>
      </c>
      <c r="N1954" s="3">
        <f>[1]!EM_S_STM07_IS($A1954,"61",DATE(M$4,12,31),"1")/1000000</f>
        <v>-110.8098115</v>
      </c>
      <c r="O1954" s="6">
        <f t="shared" si="62"/>
        <v>3.0388942644280936E-2</v>
      </c>
      <c r="P1954" s="6">
        <f t="shared" si="63"/>
        <v>-2.3250674890498573</v>
      </c>
    </row>
    <row r="1955" spans="1:16" x14ac:dyDescent="0.25">
      <c r="A1955" s="5" t="s">
        <v>1949</v>
      </c>
      <c r="B1955" s="5" t="s">
        <v>5011</v>
      </c>
      <c r="C1955" s="3">
        <f>[1]!EM_S_STM07_IS($A1955,"9",DATE(C$4,12,31),"1")/1000000</f>
        <v>8859.3196494000003</v>
      </c>
      <c r="D1955" s="3">
        <f>[1]!EM_S_STM07_IS($A1955,"61",DATE(C$4,12,31),"1")/1000000</f>
        <v>746.39555580999991</v>
      </c>
      <c r="E1955" s="3">
        <f>[1]!EM_S_STM07_IS($A1955,"9",DATE(E$4,12,31),"1")/1000000</f>
        <v>10817.527588409999</v>
      </c>
      <c r="F1955" s="3">
        <f>[1]!EM_S_STM07_IS($A1955,"61",DATE(E$4,12,31),"1")/1000000</f>
        <v>383.99618600000002</v>
      </c>
      <c r="G1955" s="3">
        <f>[1]!EM_S_STM07_IS($A1955,"9",DATE(G$4,12,31),"1")/1000000</f>
        <v>15164.46585916</v>
      </c>
      <c r="H1955" s="3">
        <f>[1]!EM_S_STM07_IS($A1955,"61",DATE(G$4,12,31),"1")/1000000</f>
        <v>872.62708678999991</v>
      </c>
      <c r="I1955" s="3">
        <f>[1]!EM_S_STM07_IS($A1955,"9",DATE(I$4,12,31),"1")/1000000</f>
        <v>16628.451479629999</v>
      </c>
      <c r="J1955" s="3">
        <f>[1]!EM_S_STM07_IS($A1955,"61",DATE(I$4,12,31),"1")/1000000</f>
        <v>1028.04286282</v>
      </c>
      <c r="K1955" s="3">
        <f>[1]!EM_S_STM07_IS($A1955,"9",DATE(K$4,12,31),"1")/1000000</f>
        <v>19445.795158860001</v>
      </c>
      <c r="L1955" s="3">
        <f>[1]!EM_S_STM07_IS($A1955,"61",DATE(K$4,12,31),"1")/1000000</f>
        <v>1224.12444461</v>
      </c>
      <c r="M1955" s="3">
        <f>[1]!EM_S_STM07_IS($A1955,"9",DATE(M$4,12,31),"1")/1000000</f>
        <v>21116.65072713</v>
      </c>
      <c r="N1955" s="3">
        <f>[1]!EM_S_STM07_IS($A1955,"61",DATE(M$4,12,31),"1")/1000000</f>
        <v>1302.6149132099999</v>
      </c>
      <c r="O1955" s="6">
        <f t="shared" si="62"/>
        <v>0.18972046732353132</v>
      </c>
      <c r="P1955" s="6">
        <f t="shared" si="63"/>
        <v>0.11781362835279374</v>
      </c>
    </row>
    <row r="1956" spans="1:16" x14ac:dyDescent="0.25">
      <c r="A1956" s="5" t="s">
        <v>1950</v>
      </c>
      <c r="B1956" s="5" t="s">
        <v>5012</v>
      </c>
      <c r="C1956" s="3">
        <f>[1]!EM_S_STM07_IS($A1956,"9",DATE(C$4,12,31),"1")/1000000</f>
        <v>239.12488599</v>
      </c>
      <c r="D1956" s="3">
        <f>[1]!EM_S_STM07_IS($A1956,"61",DATE(C$4,12,31),"1")/1000000</f>
        <v>3.2883275299999997</v>
      </c>
      <c r="E1956" s="3">
        <f>[1]!EM_S_STM07_IS($A1956,"9",DATE(E$4,12,31),"1")/1000000</f>
        <v>256.40278812999998</v>
      </c>
      <c r="F1956" s="3">
        <f>[1]!EM_S_STM07_IS($A1956,"61",DATE(E$4,12,31),"1")/1000000</f>
        <v>3.2755947000000001</v>
      </c>
      <c r="G1956" s="3">
        <f>[1]!EM_S_STM07_IS($A1956,"9",DATE(G$4,12,31),"1")/1000000</f>
        <v>219.59563541</v>
      </c>
      <c r="H1956" s="3">
        <f>[1]!EM_S_STM07_IS($A1956,"61",DATE(G$4,12,31),"1")/1000000</f>
        <v>0.49237146000000004</v>
      </c>
      <c r="I1956" s="3">
        <f>[1]!EM_S_STM07_IS($A1956,"9",DATE(I$4,12,31),"1")/1000000</f>
        <v>280.36874783999997</v>
      </c>
      <c r="J1956" s="3">
        <f>[1]!EM_S_STM07_IS($A1956,"61",DATE(I$4,12,31),"1")/1000000</f>
        <v>0.40189480999999999</v>
      </c>
      <c r="K1956" s="3">
        <f>[1]!EM_S_STM07_IS($A1956,"9",DATE(K$4,12,31),"1")/1000000</f>
        <v>357.83466199000003</v>
      </c>
      <c r="L1956" s="3">
        <f>[1]!EM_S_STM07_IS($A1956,"61",DATE(K$4,12,31),"1")/1000000</f>
        <v>2.9291470799999999</v>
      </c>
      <c r="M1956" s="3">
        <f>[1]!EM_S_STM07_IS($A1956,"9",DATE(M$4,12,31),"1")/1000000</f>
        <v>357.00386852999998</v>
      </c>
      <c r="N1956" s="3">
        <f>[1]!EM_S_STM07_IS($A1956,"61",DATE(M$4,12,31),"1")/1000000</f>
        <v>2.3602752699999998</v>
      </c>
      <c r="O1956" s="6">
        <f t="shared" si="62"/>
        <v>8.3451884347607308E-2</v>
      </c>
      <c r="P1956" s="6">
        <f t="shared" si="63"/>
        <v>-6.4168805740659085E-2</v>
      </c>
    </row>
    <row r="1957" spans="1:16" x14ac:dyDescent="0.25">
      <c r="A1957" s="5" t="s">
        <v>1951</v>
      </c>
      <c r="B1957" s="5" t="s">
        <v>5013</v>
      </c>
      <c r="C1957" s="3">
        <f>[1]!EM_S_STM07_IS($A1957,"9",DATE(C$4,12,31),"1")/1000000</f>
        <v>18257.509421669998</v>
      </c>
      <c r="D1957" s="3">
        <f>[1]!EM_S_STM07_IS($A1957,"61",DATE(C$4,12,31),"1")/1000000</f>
        <v>479.55552879999999</v>
      </c>
      <c r="E1957" s="3">
        <f>[1]!EM_S_STM07_IS($A1957,"9",DATE(E$4,12,31),"1")/1000000</f>
        <v>20962.049866560003</v>
      </c>
      <c r="F1957" s="3">
        <f>[1]!EM_S_STM07_IS($A1957,"61",DATE(E$4,12,31),"1")/1000000</f>
        <v>707.42799626999999</v>
      </c>
      <c r="G1957" s="3">
        <f>[1]!EM_S_STM07_IS($A1957,"9",DATE(G$4,12,31),"1")/1000000</f>
        <v>22342.679925799999</v>
      </c>
      <c r="H1957" s="3">
        <f>[1]!EM_S_STM07_IS($A1957,"61",DATE(G$4,12,31),"1")/1000000</f>
        <v>606.36879796000005</v>
      </c>
      <c r="I1957" s="3">
        <f>[1]!EM_S_STM07_IS($A1957,"9",DATE(I$4,12,31),"1")/1000000</f>
        <v>22650.144108080003</v>
      </c>
      <c r="J1957" s="3">
        <f>[1]!EM_S_STM07_IS($A1957,"61",DATE(I$4,12,31),"1")/1000000</f>
        <v>676.9511789500001</v>
      </c>
      <c r="K1957" s="3">
        <f>[1]!EM_S_STM07_IS($A1957,"9",DATE(K$4,12,31),"1")/1000000</f>
        <v>25993.72402686</v>
      </c>
      <c r="L1957" s="3">
        <f>[1]!EM_S_STM07_IS($A1957,"61",DATE(K$4,12,31),"1")/1000000</f>
        <v>755.64190157000007</v>
      </c>
      <c r="M1957" s="3">
        <f>[1]!EM_S_STM07_IS($A1957,"9",DATE(M$4,12,31),"1")/1000000</f>
        <v>28447.284180279999</v>
      </c>
      <c r="N1957" s="3">
        <f>[1]!EM_S_STM07_IS($A1957,"61",DATE(M$4,12,31),"1")/1000000</f>
        <v>1261.5933700200001</v>
      </c>
      <c r="O1957" s="6">
        <f t="shared" si="62"/>
        <v>9.2747585519295184E-2</v>
      </c>
      <c r="P1957" s="6">
        <f t="shared" si="63"/>
        <v>0.21343383116531767</v>
      </c>
    </row>
    <row r="1958" spans="1:16" x14ac:dyDescent="0.25">
      <c r="A1958" s="5" t="s">
        <v>1952</v>
      </c>
      <c r="B1958" s="5" t="s">
        <v>5014</v>
      </c>
      <c r="C1958" s="3">
        <f>[1]!EM_S_STM07_IS($A1958,"9",DATE(C$4,12,31),"1")/1000000</f>
        <v>841.44123646000003</v>
      </c>
      <c r="D1958" s="3">
        <f>[1]!EM_S_STM07_IS($A1958,"61",DATE(C$4,12,31),"1")/1000000</f>
        <v>153.2736635</v>
      </c>
      <c r="E1958" s="3">
        <f>[1]!EM_S_STM07_IS($A1958,"9",DATE(E$4,12,31),"1")/1000000</f>
        <v>808.37883179999994</v>
      </c>
      <c r="F1958" s="3">
        <f>[1]!EM_S_STM07_IS($A1958,"61",DATE(E$4,12,31),"1")/1000000</f>
        <v>220.49931316999999</v>
      </c>
      <c r="G1958" s="3">
        <f>[1]!EM_S_STM07_IS($A1958,"9",DATE(G$4,12,31),"1")/1000000</f>
        <v>908.26084157000003</v>
      </c>
      <c r="H1958" s="3">
        <f>[1]!EM_S_STM07_IS($A1958,"61",DATE(G$4,12,31),"1")/1000000</f>
        <v>110.49369456000001</v>
      </c>
      <c r="I1958" s="3">
        <f>[1]!EM_S_STM07_IS($A1958,"9",DATE(I$4,12,31),"1")/1000000</f>
        <v>1080.7297647</v>
      </c>
      <c r="J1958" s="3">
        <f>[1]!EM_S_STM07_IS($A1958,"61",DATE(I$4,12,31),"1")/1000000</f>
        <v>164.72381382</v>
      </c>
      <c r="K1958" s="3">
        <f>[1]!EM_S_STM07_IS($A1958,"9",DATE(K$4,12,31),"1")/1000000</f>
        <v>1244.8971252399999</v>
      </c>
      <c r="L1958" s="3">
        <f>[1]!EM_S_STM07_IS($A1958,"61",DATE(K$4,12,31),"1")/1000000</f>
        <v>97.48787213</v>
      </c>
      <c r="M1958" s="3">
        <f>[1]!EM_S_STM07_IS($A1958,"9",DATE(M$4,12,31),"1")/1000000</f>
        <v>1267.9726356400001</v>
      </c>
      <c r="N1958" s="3">
        <f>[1]!EM_S_STM07_IS($A1958,"61",DATE(M$4,12,31),"1")/1000000</f>
        <v>89.085163640000005</v>
      </c>
      <c r="O1958" s="6">
        <f t="shared" si="62"/>
        <v>8.5468482544025504E-2</v>
      </c>
      <c r="P1958" s="6">
        <f t="shared" si="63"/>
        <v>-0.10284482035057252</v>
      </c>
    </row>
    <row r="1959" spans="1:16" x14ac:dyDescent="0.25">
      <c r="A1959" s="5" t="s">
        <v>1953</v>
      </c>
      <c r="B1959" s="5" t="s">
        <v>5015</v>
      </c>
      <c r="C1959" s="3">
        <f>[1]!EM_S_STM07_IS($A1959,"9",DATE(C$4,12,31),"1")/1000000</f>
        <v>2038.41786078</v>
      </c>
      <c r="D1959" s="3">
        <f>[1]!EM_S_STM07_IS($A1959,"61",DATE(C$4,12,31),"1")/1000000</f>
        <v>55.377711529999999</v>
      </c>
      <c r="E1959" s="3">
        <f>[1]!EM_S_STM07_IS($A1959,"9",DATE(E$4,12,31),"1")/1000000</f>
        <v>2015.8556753399998</v>
      </c>
      <c r="F1959" s="3">
        <f>[1]!EM_S_STM07_IS($A1959,"61",DATE(E$4,12,31),"1")/1000000</f>
        <v>12.465412839999999</v>
      </c>
      <c r="G1959" s="3">
        <f>[1]!EM_S_STM07_IS($A1959,"9",DATE(G$4,12,31),"1")/1000000</f>
        <v>1719.4907224900001</v>
      </c>
      <c r="H1959" s="3">
        <f>[1]!EM_S_STM07_IS($A1959,"61",DATE(G$4,12,31),"1")/1000000</f>
        <v>-320.08368555999999</v>
      </c>
      <c r="I1959" s="3">
        <f>[1]!EM_S_STM07_IS($A1959,"9",DATE(I$4,12,31),"1")/1000000</f>
        <v>1809.2050365499999</v>
      </c>
      <c r="J1959" s="3">
        <f>[1]!EM_S_STM07_IS($A1959,"61",DATE(I$4,12,31),"1")/1000000</f>
        <v>17.24155279</v>
      </c>
      <c r="K1959" s="3">
        <f>[1]!EM_S_STM07_IS($A1959,"9",DATE(K$4,12,31),"1")/1000000</f>
        <v>1895.4885454300002</v>
      </c>
      <c r="L1959" s="3">
        <f>[1]!EM_S_STM07_IS($A1959,"61",DATE(K$4,12,31),"1")/1000000</f>
        <v>27.34982316</v>
      </c>
      <c r="M1959" s="3">
        <f>[1]!EM_S_STM07_IS($A1959,"9",DATE(M$4,12,31),"1")/1000000</f>
        <v>2111.61037631</v>
      </c>
      <c r="N1959" s="3">
        <f>[1]!EM_S_STM07_IS($A1959,"61",DATE(M$4,12,31),"1")/1000000</f>
        <v>-146.51575634</v>
      </c>
      <c r="O1959" s="6">
        <f t="shared" si="62"/>
        <v>7.0803317380867536E-3</v>
      </c>
      <c r="P1959" s="6">
        <f t="shared" si="63"/>
        <v>-2.214814215596788</v>
      </c>
    </row>
    <row r="1960" spans="1:16" x14ac:dyDescent="0.25">
      <c r="A1960" s="5" t="s">
        <v>1954</v>
      </c>
      <c r="B1960" s="5" t="s">
        <v>5016</v>
      </c>
      <c r="C1960" s="3">
        <f>[1]!EM_S_STM07_IS($A1960,"9",DATE(C$4,12,31),"1")/1000000</f>
        <v>312485.48629123997</v>
      </c>
      <c r="D1960" s="3">
        <f>[1]!EM_S_STM07_IS($A1960,"61",DATE(C$4,12,31),"1")/1000000</f>
        <v>13728.52347901</v>
      </c>
      <c r="E1960" s="3">
        <f>[1]!EM_S_STM07_IS($A1960,"9",DATE(E$4,12,31),"1")/1000000</f>
        <v>433095.48427393998</v>
      </c>
      <c r="F1960" s="3">
        <f>[1]!EM_S_STM07_IS($A1960,"61",DATE(E$4,12,31),"1")/1000000</f>
        <v>20221.866457550001</v>
      </c>
      <c r="G1960" s="3">
        <f>[1]!EM_S_STM07_IS($A1960,"9",DATE(G$4,12,31),"1")/1000000</f>
        <v>478432.57634283003</v>
      </c>
      <c r="H1960" s="3">
        <f>[1]!EM_S_STM07_IS($A1960,"61",DATE(G$4,12,31),"1")/1000000</f>
        <v>20751.763307970003</v>
      </c>
      <c r="I1960" s="3">
        <f>[1]!EM_S_STM07_IS($A1960,"9",DATE(I$4,12,31),"1")/1000000</f>
        <v>563345.67236577999</v>
      </c>
      <c r="J1960" s="3">
        <f>[1]!EM_S_STM07_IS($A1960,"61",DATE(I$4,12,31),"1")/1000000</f>
        <v>24803.626272229998</v>
      </c>
      <c r="K1960" s="3">
        <f>[1]!EM_S_STM07_IS($A1960,"9",DATE(K$4,12,31),"1")/1000000</f>
        <v>626712.39448686002</v>
      </c>
      <c r="L1960" s="3">
        <f>[1]!EM_S_STM07_IS($A1960,"61",DATE(K$4,12,31),"1")/1000000</f>
        <v>27973.441274410001</v>
      </c>
      <c r="M1960" s="3">
        <f>[1]!EM_S_STM07_IS($A1960,"9",DATE(M$4,12,31),"1")/1000000</f>
        <v>661373.92979265004</v>
      </c>
      <c r="N1960" s="3">
        <f>[1]!EM_S_STM07_IS($A1960,"61",DATE(M$4,12,31),"1")/1000000</f>
        <v>29793.790723650003</v>
      </c>
      <c r="O1960" s="6">
        <f t="shared" si="62"/>
        <v>0.16177879175683052</v>
      </c>
      <c r="P1960" s="6">
        <f t="shared" si="63"/>
        <v>0.16761693793612098</v>
      </c>
    </row>
    <row r="1961" spans="1:16" x14ac:dyDescent="0.25">
      <c r="A1961" s="5" t="s">
        <v>1955</v>
      </c>
      <c r="B1961" s="5" t="s">
        <v>5017</v>
      </c>
      <c r="C1961" s="3">
        <f>[1]!EM_S_STM07_IS($A1961,"9",DATE(C$4,12,31),"1")/1000000</f>
        <v>2536.5102371999997</v>
      </c>
      <c r="D1961" s="3">
        <f>[1]!EM_S_STM07_IS($A1961,"61",DATE(C$4,12,31),"1")/1000000</f>
        <v>199.45170888999999</v>
      </c>
      <c r="E1961" s="3">
        <f>[1]!EM_S_STM07_IS($A1961,"9",DATE(E$4,12,31),"1")/1000000</f>
        <v>1912.4912110299999</v>
      </c>
      <c r="F1961" s="3">
        <f>[1]!EM_S_STM07_IS($A1961,"61",DATE(E$4,12,31),"1")/1000000</f>
        <v>40.313943510000001</v>
      </c>
      <c r="G1961" s="3">
        <f>[1]!EM_S_STM07_IS($A1961,"9",DATE(G$4,12,31),"1")/1000000</f>
        <v>1370.54027731</v>
      </c>
      <c r="H1961" s="3">
        <f>[1]!EM_S_STM07_IS($A1961,"61",DATE(G$4,12,31),"1")/1000000</f>
        <v>11.34118359</v>
      </c>
      <c r="I1961" s="3">
        <f>[1]!EM_S_STM07_IS($A1961,"9",DATE(I$4,12,31),"1")/1000000</f>
        <v>1138.5933854</v>
      </c>
      <c r="J1961" s="3">
        <f>[1]!EM_S_STM07_IS($A1961,"61",DATE(I$4,12,31),"1")/1000000</f>
        <v>179.41443163999998</v>
      </c>
      <c r="K1961" s="3">
        <f>[1]!EM_S_STM07_IS($A1961,"9",DATE(K$4,12,31),"1")/1000000</f>
        <v>1928.86912407</v>
      </c>
      <c r="L1961" s="3">
        <f>[1]!EM_S_STM07_IS($A1961,"61",DATE(K$4,12,31),"1")/1000000</f>
        <v>143.43993933000002</v>
      </c>
      <c r="M1961" s="3">
        <f>[1]!EM_S_STM07_IS($A1961,"9",DATE(M$4,12,31),"1")/1000000</f>
        <v>2255.6244110799998</v>
      </c>
      <c r="N1961" s="3">
        <f>[1]!EM_S_STM07_IS($A1961,"61",DATE(M$4,12,31),"1")/1000000</f>
        <v>180.73513371000001</v>
      </c>
      <c r="O1961" s="6">
        <f t="shared" si="62"/>
        <v>-2.3199139969795279E-2</v>
      </c>
      <c r="P1961" s="6">
        <f t="shared" si="63"/>
        <v>-1.9514975992143357E-2</v>
      </c>
    </row>
    <row r="1962" spans="1:16" x14ac:dyDescent="0.25">
      <c r="A1962" s="5" t="s">
        <v>1956</v>
      </c>
      <c r="B1962" s="5" t="s">
        <v>5018</v>
      </c>
      <c r="C1962" s="3">
        <f>[1]!EM_S_STM07_IS($A1962,"9",DATE(C$4,12,31),"1")/1000000</f>
        <v>344.76351493999999</v>
      </c>
      <c r="D1962" s="3">
        <f>[1]!EM_S_STM07_IS($A1962,"61",DATE(C$4,12,31),"1")/1000000</f>
        <v>133.92558409</v>
      </c>
      <c r="E1962" s="3">
        <f>[1]!EM_S_STM07_IS($A1962,"9",DATE(E$4,12,31),"1")/1000000</f>
        <v>398.38408648000001</v>
      </c>
      <c r="F1962" s="3">
        <f>[1]!EM_S_STM07_IS($A1962,"61",DATE(E$4,12,31),"1")/1000000</f>
        <v>355.55044767000004</v>
      </c>
      <c r="G1962" s="3">
        <f>[1]!EM_S_STM07_IS($A1962,"9",DATE(G$4,12,31),"1")/1000000</f>
        <v>321.84598462000002</v>
      </c>
      <c r="H1962" s="3">
        <f>[1]!EM_S_STM07_IS($A1962,"61",DATE(G$4,12,31),"1")/1000000</f>
        <v>232.74154530999999</v>
      </c>
      <c r="I1962" s="3">
        <f>[1]!EM_S_STM07_IS($A1962,"9",DATE(I$4,12,31),"1")/1000000</f>
        <v>334.69724958</v>
      </c>
      <c r="J1962" s="3">
        <f>[1]!EM_S_STM07_IS($A1962,"61",DATE(I$4,12,31),"1")/1000000</f>
        <v>274.46240095999997</v>
      </c>
      <c r="K1962" s="3">
        <f>[1]!EM_S_STM07_IS($A1962,"9",DATE(K$4,12,31),"1")/1000000</f>
        <v>339.60938189000001</v>
      </c>
      <c r="L1962" s="3">
        <f>[1]!EM_S_STM07_IS($A1962,"61",DATE(K$4,12,31),"1")/1000000</f>
        <v>246.91936202000002</v>
      </c>
      <c r="M1962" s="3">
        <f>[1]!EM_S_STM07_IS($A1962,"9",DATE(M$4,12,31),"1")/1000000</f>
        <v>320.33478394000002</v>
      </c>
      <c r="N1962" s="3">
        <f>[1]!EM_S_STM07_IS($A1962,"61",DATE(M$4,12,31),"1")/1000000</f>
        <v>224.74985422</v>
      </c>
      <c r="O1962" s="6">
        <f t="shared" si="62"/>
        <v>-1.4590919491148435E-2</v>
      </c>
      <c r="P1962" s="6">
        <f t="shared" si="63"/>
        <v>0.10909098161133945</v>
      </c>
    </row>
    <row r="1963" spans="1:16" x14ac:dyDescent="0.25">
      <c r="A1963" s="5" t="s">
        <v>1957</v>
      </c>
      <c r="B1963" s="5" t="s">
        <v>5019</v>
      </c>
      <c r="C1963" s="3">
        <f>[1]!EM_S_STM07_IS($A1963,"9",DATE(C$4,12,31),"1")/1000000</f>
        <v>345.99804180000001</v>
      </c>
      <c r="D1963" s="3">
        <f>[1]!EM_S_STM07_IS($A1963,"61",DATE(C$4,12,31),"1")/1000000</f>
        <v>15.558350470000001</v>
      </c>
      <c r="E1963" s="3">
        <f>[1]!EM_S_STM07_IS($A1963,"9",DATE(E$4,12,31),"1")/1000000</f>
        <v>473.75674107999998</v>
      </c>
      <c r="F1963" s="3">
        <f>[1]!EM_S_STM07_IS($A1963,"61",DATE(E$4,12,31),"1")/1000000</f>
        <v>27.80976544</v>
      </c>
      <c r="G1963" s="3">
        <f>[1]!EM_S_STM07_IS($A1963,"9",DATE(G$4,12,31),"1")/1000000</f>
        <v>488.51171333999997</v>
      </c>
      <c r="H1963" s="3">
        <f>[1]!EM_S_STM07_IS($A1963,"61",DATE(G$4,12,31),"1")/1000000</f>
        <v>15.616182460000001</v>
      </c>
      <c r="I1963" s="3">
        <f>[1]!EM_S_STM07_IS($A1963,"9",DATE(I$4,12,31),"1")/1000000</f>
        <v>550.35394274999999</v>
      </c>
      <c r="J1963" s="3">
        <f>[1]!EM_S_STM07_IS($A1963,"61",DATE(I$4,12,31),"1")/1000000</f>
        <v>11.67124366</v>
      </c>
      <c r="K1963" s="3">
        <f>[1]!EM_S_STM07_IS($A1963,"9",DATE(K$4,12,31),"1")/1000000</f>
        <v>460.40203455</v>
      </c>
      <c r="L1963" s="3">
        <f>[1]!EM_S_STM07_IS($A1963,"61",DATE(K$4,12,31),"1")/1000000</f>
        <v>-7.4646590000000002</v>
      </c>
      <c r="M1963" s="3">
        <f>[1]!EM_S_STM07_IS($A1963,"9",DATE(M$4,12,31),"1")/1000000</f>
        <v>470.95379924000002</v>
      </c>
      <c r="N1963" s="3">
        <f>[1]!EM_S_STM07_IS($A1963,"61",DATE(M$4,12,31),"1")/1000000</f>
        <v>3.4388519400000002</v>
      </c>
      <c r="O1963" s="6">
        <f t="shared" si="62"/>
        <v>6.3606377573582673E-2</v>
      </c>
      <c r="P1963" s="6">
        <f t="shared" si="63"/>
        <v>-0.26058205639234033</v>
      </c>
    </row>
    <row r="1964" spans="1:16" x14ac:dyDescent="0.25">
      <c r="A1964" s="5" t="s">
        <v>1958</v>
      </c>
      <c r="B1964" s="5" t="s">
        <v>5020</v>
      </c>
      <c r="C1964" s="3">
        <f>[1]!EM_S_STM07_IS($A1964,"9",DATE(C$4,12,31),"1")/1000000</f>
        <v>1410.53396787</v>
      </c>
      <c r="D1964" s="3">
        <f>[1]!EM_S_STM07_IS($A1964,"61",DATE(C$4,12,31),"1")/1000000</f>
        <v>130.13758845999999</v>
      </c>
      <c r="E1964" s="3">
        <f>[1]!EM_S_STM07_IS($A1964,"9",DATE(E$4,12,31),"1")/1000000</f>
        <v>1470.21517148</v>
      </c>
      <c r="F1964" s="3">
        <f>[1]!EM_S_STM07_IS($A1964,"61",DATE(E$4,12,31),"1")/1000000</f>
        <v>110.707756</v>
      </c>
      <c r="G1964" s="3">
        <f>[1]!EM_S_STM07_IS($A1964,"9",DATE(G$4,12,31),"1")/1000000</f>
        <v>2246.0573959799999</v>
      </c>
      <c r="H1964" s="3">
        <f>[1]!EM_S_STM07_IS($A1964,"61",DATE(G$4,12,31),"1")/1000000</f>
        <v>452.81331262999998</v>
      </c>
      <c r="I1964" s="3">
        <f>[1]!EM_S_STM07_IS($A1964,"9",DATE(I$4,12,31),"1")/1000000</f>
        <v>2336.8371776899999</v>
      </c>
      <c r="J1964" s="3">
        <f>[1]!EM_S_STM07_IS($A1964,"61",DATE(I$4,12,31),"1")/1000000</f>
        <v>380.43688000999998</v>
      </c>
      <c r="K1964" s="3">
        <f>[1]!EM_S_STM07_IS($A1964,"9",DATE(K$4,12,31),"1")/1000000</f>
        <v>2244.8488205500003</v>
      </c>
      <c r="L1964" s="3">
        <f>[1]!EM_S_STM07_IS($A1964,"61",DATE(K$4,12,31),"1")/1000000</f>
        <v>206.12857187</v>
      </c>
      <c r="M1964" s="3">
        <f>[1]!EM_S_STM07_IS($A1964,"9",DATE(M$4,12,31),"1")/1000000</f>
        <v>2191.1175935700003</v>
      </c>
      <c r="N1964" s="3">
        <f>[1]!EM_S_STM07_IS($A1964,"61",DATE(M$4,12,31),"1")/1000000</f>
        <v>123.08677066</v>
      </c>
      <c r="O1964" s="6">
        <f t="shared" si="62"/>
        <v>9.2084963182604396E-2</v>
      </c>
      <c r="P1964" s="6">
        <f t="shared" si="63"/>
        <v>-1.1078714852316596E-2</v>
      </c>
    </row>
    <row r="1965" spans="1:16" x14ac:dyDescent="0.25">
      <c r="A1965" s="5" t="s">
        <v>1959</v>
      </c>
      <c r="B1965" s="5" t="s">
        <v>5021</v>
      </c>
      <c r="C1965" s="3">
        <f>[1]!EM_S_STM07_IS($A1965,"9",DATE(C$4,12,31),"1")/1000000</f>
        <v>1644.5556998099999</v>
      </c>
      <c r="D1965" s="3">
        <f>[1]!EM_S_STM07_IS($A1965,"61",DATE(C$4,12,31),"1")/1000000</f>
        <v>438.34448906</v>
      </c>
      <c r="E1965" s="3">
        <f>[1]!EM_S_STM07_IS($A1965,"9",DATE(E$4,12,31),"1")/1000000</f>
        <v>1079.7096045200001</v>
      </c>
      <c r="F1965" s="3">
        <f>[1]!EM_S_STM07_IS($A1965,"61",DATE(E$4,12,31),"1")/1000000</f>
        <v>231.66364078000001</v>
      </c>
      <c r="G1965" s="3">
        <f>[1]!EM_S_STM07_IS($A1965,"9",DATE(G$4,12,31),"1")/1000000</f>
        <v>1534.32858549</v>
      </c>
      <c r="H1965" s="3">
        <f>[1]!EM_S_STM07_IS($A1965,"61",DATE(G$4,12,31),"1")/1000000</f>
        <v>274.40258261000002</v>
      </c>
      <c r="I1965" s="3">
        <f>[1]!EM_S_STM07_IS($A1965,"9",DATE(I$4,12,31),"1")/1000000</f>
        <v>1547.0304690400001</v>
      </c>
      <c r="J1965" s="3">
        <f>[1]!EM_S_STM07_IS($A1965,"61",DATE(I$4,12,31),"1")/1000000</f>
        <v>316.91138219999999</v>
      </c>
      <c r="K1965" s="3">
        <f>[1]!EM_S_STM07_IS($A1965,"9",DATE(K$4,12,31),"1")/1000000</f>
        <v>2721.7224889600002</v>
      </c>
      <c r="L1965" s="3">
        <f>[1]!EM_S_STM07_IS($A1965,"61",DATE(K$4,12,31),"1")/1000000</f>
        <v>836.48963236999998</v>
      </c>
      <c r="M1965" s="3">
        <f>[1]!EM_S_STM07_IS($A1965,"9",DATE(M$4,12,31),"1")/1000000</f>
        <v>6748.4526727900002</v>
      </c>
      <c r="N1965" s="3">
        <f>[1]!EM_S_STM07_IS($A1965,"61",DATE(M$4,12,31),"1")/1000000</f>
        <v>2359.7762261299999</v>
      </c>
      <c r="O1965" s="6">
        <f t="shared" si="62"/>
        <v>0.32626748905050129</v>
      </c>
      <c r="P1965" s="6">
        <f t="shared" si="63"/>
        <v>0.40026764539002069</v>
      </c>
    </row>
    <row r="1966" spans="1:16" x14ac:dyDescent="0.25">
      <c r="A1966" s="5" t="s">
        <v>1960</v>
      </c>
      <c r="B1966" s="5" t="s">
        <v>5022</v>
      </c>
      <c r="C1966" s="3">
        <f>[1]!EM_S_STM07_IS($A1966,"9",DATE(C$4,12,31),"1")/1000000</f>
        <v>1124.80170045</v>
      </c>
      <c r="D1966" s="3">
        <f>[1]!EM_S_STM07_IS($A1966,"61",DATE(C$4,12,31),"1")/1000000</f>
        <v>29.936025699999998</v>
      </c>
      <c r="E1966" s="3">
        <f>[1]!EM_S_STM07_IS($A1966,"9",DATE(E$4,12,31),"1")/1000000</f>
        <v>1240.2058302999999</v>
      </c>
      <c r="F1966" s="3">
        <f>[1]!EM_S_STM07_IS($A1966,"61",DATE(E$4,12,31),"1")/1000000</f>
        <v>-68.388125779999996</v>
      </c>
      <c r="G1966" s="3">
        <f>[1]!EM_S_STM07_IS($A1966,"9",DATE(G$4,12,31),"1")/1000000</f>
        <v>1532.95218886</v>
      </c>
      <c r="H1966" s="3">
        <f>[1]!EM_S_STM07_IS($A1966,"61",DATE(G$4,12,31),"1")/1000000</f>
        <v>5.2253505799999997</v>
      </c>
      <c r="I1966" s="3">
        <f>[1]!EM_S_STM07_IS($A1966,"9",DATE(I$4,12,31),"1")/1000000</f>
        <v>1972.98853065</v>
      </c>
      <c r="J1966" s="3">
        <f>[1]!EM_S_STM07_IS($A1966,"61",DATE(I$4,12,31),"1")/1000000</f>
        <v>5.52742077</v>
      </c>
      <c r="K1966" s="3">
        <f>[1]!EM_S_STM07_IS($A1966,"9",DATE(K$4,12,31),"1")/1000000</f>
        <v>1892.3720522799999</v>
      </c>
      <c r="L1966" s="3">
        <f>[1]!EM_S_STM07_IS($A1966,"61",DATE(K$4,12,31),"1")/1000000</f>
        <v>-262.10267105999998</v>
      </c>
      <c r="M1966" s="3">
        <f>[1]!EM_S_STM07_IS($A1966,"9",DATE(M$4,12,31),"1")/1000000</f>
        <v>1726.4664657999999</v>
      </c>
      <c r="N1966" s="3">
        <f>[1]!EM_S_STM07_IS($A1966,"61",DATE(M$4,12,31),"1")/1000000</f>
        <v>144.54047706</v>
      </c>
      <c r="O1966" s="6">
        <f t="shared" si="62"/>
        <v>8.9472911786092402E-2</v>
      </c>
      <c r="P1966" s="6">
        <f t="shared" si="63"/>
        <v>0.3701214583933421</v>
      </c>
    </row>
    <row r="1967" spans="1:16" x14ac:dyDescent="0.25">
      <c r="A1967" s="5" t="s">
        <v>1961</v>
      </c>
      <c r="B1967" s="5" t="s">
        <v>5023</v>
      </c>
      <c r="C1967" s="3">
        <f>[1]!EM_S_STM07_IS($A1967,"9",DATE(C$4,12,31),"1")/1000000</f>
        <v>5257.9372961000008</v>
      </c>
      <c r="D1967" s="3">
        <f>[1]!EM_S_STM07_IS($A1967,"61",DATE(C$4,12,31),"1")/1000000</f>
        <v>750.73877704999995</v>
      </c>
      <c r="E1967" s="3">
        <f>[1]!EM_S_STM07_IS($A1967,"9",DATE(E$4,12,31),"1")/1000000</f>
        <v>11528.26212399</v>
      </c>
      <c r="F1967" s="3">
        <f>[1]!EM_S_STM07_IS($A1967,"61",DATE(E$4,12,31),"1")/1000000</f>
        <v>3478.4235273000004</v>
      </c>
      <c r="G1967" s="3">
        <f>[1]!EM_S_STM07_IS($A1967,"9",DATE(G$4,12,31),"1")/1000000</f>
        <v>9241.7505132900005</v>
      </c>
      <c r="H1967" s="3">
        <f>[1]!EM_S_STM07_IS($A1967,"61",DATE(G$4,12,31),"1")/1000000</f>
        <v>1510.3836084100001</v>
      </c>
      <c r="I1967" s="3">
        <f>[1]!EM_S_STM07_IS($A1967,"9",DATE(I$4,12,31),"1")/1000000</f>
        <v>8471.9266727300001</v>
      </c>
      <c r="J1967" s="3">
        <f>[1]!EM_S_STM07_IS($A1967,"61",DATE(I$4,12,31),"1")/1000000</f>
        <v>1574.18607372</v>
      </c>
      <c r="K1967" s="3">
        <f>[1]!EM_S_STM07_IS($A1967,"9",DATE(K$4,12,31),"1")/1000000</f>
        <v>5837.8264265600001</v>
      </c>
      <c r="L1967" s="3">
        <f>[1]!EM_S_STM07_IS($A1967,"61",DATE(K$4,12,31),"1")/1000000</f>
        <v>643.02741391999996</v>
      </c>
      <c r="M1967" s="3">
        <f>[1]!EM_S_STM07_IS($A1967,"9",DATE(M$4,12,31),"1")/1000000</f>
        <v>6548.8053762399995</v>
      </c>
      <c r="N1967" s="3">
        <f>[1]!EM_S_STM07_IS($A1967,"61",DATE(M$4,12,31),"1")/1000000</f>
        <v>325.71542138999996</v>
      </c>
      <c r="O1967" s="6">
        <f t="shared" si="62"/>
        <v>4.4887024848351498E-2</v>
      </c>
      <c r="P1967" s="6">
        <f t="shared" si="63"/>
        <v>-0.15380609171699278</v>
      </c>
    </row>
    <row r="1968" spans="1:16" x14ac:dyDescent="0.25">
      <c r="A1968" s="5" t="s">
        <v>1962</v>
      </c>
      <c r="B1968" s="5" t="s">
        <v>5024</v>
      </c>
      <c r="C1968" s="3">
        <f>[1]!EM_S_STM07_IS($A1968,"9",DATE(C$4,12,31),"1")/1000000</f>
        <v>395.58913744</v>
      </c>
      <c r="D1968" s="3">
        <f>[1]!EM_S_STM07_IS($A1968,"61",DATE(C$4,12,31),"1")/1000000</f>
        <v>81.154495949999998</v>
      </c>
      <c r="E1968" s="3">
        <f>[1]!EM_S_STM07_IS($A1968,"9",DATE(E$4,12,31),"1")/1000000</f>
        <v>474.12067901</v>
      </c>
      <c r="F1968" s="3">
        <f>[1]!EM_S_STM07_IS($A1968,"61",DATE(E$4,12,31),"1")/1000000</f>
        <v>66.009703149999993</v>
      </c>
      <c r="G1968" s="3">
        <f>[1]!EM_S_STM07_IS($A1968,"9",DATE(G$4,12,31),"1")/1000000</f>
        <v>826.08308232000002</v>
      </c>
      <c r="H1968" s="3">
        <f>[1]!EM_S_STM07_IS($A1968,"61",DATE(G$4,12,31),"1")/1000000</f>
        <v>74.851070159999992</v>
      </c>
      <c r="I1968" s="3">
        <f>[1]!EM_S_STM07_IS($A1968,"9",DATE(I$4,12,31),"1")/1000000</f>
        <v>654.63131111999996</v>
      </c>
      <c r="J1968" s="3">
        <f>[1]!EM_S_STM07_IS($A1968,"61",DATE(I$4,12,31),"1")/1000000</f>
        <v>7.2788972200000002</v>
      </c>
      <c r="K1968" s="3">
        <f>[1]!EM_S_STM07_IS($A1968,"9",DATE(K$4,12,31),"1")/1000000</f>
        <v>489.16264060000003</v>
      </c>
      <c r="L1968" s="3">
        <f>[1]!EM_S_STM07_IS($A1968,"61",DATE(K$4,12,31),"1")/1000000</f>
        <v>15.911194890000001</v>
      </c>
      <c r="M1968" s="3">
        <f>[1]!EM_S_STM07_IS($A1968,"9",DATE(M$4,12,31),"1")/1000000</f>
        <v>670.34740699999998</v>
      </c>
      <c r="N1968" s="3">
        <f>[1]!EM_S_STM07_IS($A1968,"61",DATE(M$4,12,31),"1")/1000000</f>
        <v>-176.59095525000001</v>
      </c>
      <c r="O1968" s="6">
        <f t="shared" si="62"/>
        <v>0.11124831440236438</v>
      </c>
      <c r="P1968" s="6">
        <f t="shared" si="63"/>
        <v>-2.1682375844792769</v>
      </c>
    </row>
    <row r="1969" spans="1:16" x14ac:dyDescent="0.25">
      <c r="A1969" s="5" t="s">
        <v>1963</v>
      </c>
      <c r="B1969" s="5" t="s">
        <v>5025</v>
      </c>
      <c r="C1969" s="3">
        <f>[1]!EM_S_STM07_IS($A1969,"9",DATE(C$4,12,31),"1")/1000000</f>
        <v>314.70631180999999</v>
      </c>
      <c r="D1969" s="3">
        <f>[1]!EM_S_STM07_IS($A1969,"61",DATE(C$4,12,31),"1")/1000000</f>
        <v>58.339007810000005</v>
      </c>
      <c r="E1969" s="3">
        <f>[1]!EM_S_STM07_IS($A1969,"9",DATE(E$4,12,31),"1")/1000000</f>
        <v>720.64751267999998</v>
      </c>
      <c r="F1969" s="3">
        <f>[1]!EM_S_STM07_IS($A1969,"61",DATE(E$4,12,31),"1")/1000000</f>
        <v>72.128511069999988</v>
      </c>
      <c r="G1969" s="3">
        <f>[1]!EM_S_STM07_IS($A1969,"9",DATE(G$4,12,31),"1")/1000000</f>
        <v>308.08585116</v>
      </c>
      <c r="H1969" s="3">
        <f>[1]!EM_S_STM07_IS($A1969,"61",DATE(G$4,12,31),"1")/1000000</f>
        <v>28.42878529</v>
      </c>
      <c r="I1969" s="3">
        <f>[1]!EM_S_STM07_IS($A1969,"9",DATE(I$4,12,31),"1")/1000000</f>
        <v>346.43149331000001</v>
      </c>
      <c r="J1969" s="3">
        <f>[1]!EM_S_STM07_IS($A1969,"61",DATE(I$4,12,31),"1")/1000000</f>
        <v>20.35155408</v>
      </c>
      <c r="K1969" s="3">
        <f>[1]!EM_S_STM07_IS($A1969,"9",DATE(K$4,12,31),"1")/1000000</f>
        <v>444.09293379000002</v>
      </c>
      <c r="L1969" s="3">
        <f>[1]!EM_S_STM07_IS($A1969,"61",DATE(K$4,12,31),"1")/1000000</f>
        <v>16.768925729999999</v>
      </c>
      <c r="M1969" s="3">
        <f>[1]!EM_S_STM07_IS($A1969,"9",DATE(M$4,12,31),"1")/1000000</f>
        <v>988.44803180999997</v>
      </c>
      <c r="N1969" s="3">
        <f>[1]!EM_S_STM07_IS($A1969,"61",DATE(M$4,12,31),"1")/1000000</f>
        <v>92.460104220000005</v>
      </c>
      <c r="O1969" s="6">
        <f t="shared" si="62"/>
        <v>0.25721535761716607</v>
      </c>
      <c r="P1969" s="6">
        <f t="shared" si="63"/>
        <v>9.6475843077971746E-2</v>
      </c>
    </row>
    <row r="1970" spans="1:16" x14ac:dyDescent="0.25">
      <c r="A1970" s="5" t="s">
        <v>1964</v>
      </c>
      <c r="B1970" s="5" t="s">
        <v>5026</v>
      </c>
      <c r="C1970" s="3">
        <f>[1]!EM_S_STM07_IS($A1970,"9",DATE(C$4,12,31),"1")/1000000</f>
        <v>916.13836398000001</v>
      </c>
      <c r="D1970" s="3">
        <f>[1]!EM_S_STM07_IS($A1970,"61",DATE(C$4,12,31),"1")/1000000</f>
        <v>47.179931570000001</v>
      </c>
      <c r="E1970" s="3">
        <f>[1]!EM_S_STM07_IS($A1970,"9",DATE(E$4,12,31),"1")/1000000</f>
        <v>1004.10224996</v>
      </c>
      <c r="F1970" s="3">
        <f>[1]!EM_S_STM07_IS($A1970,"61",DATE(E$4,12,31),"1")/1000000</f>
        <v>58.126181939999995</v>
      </c>
      <c r="G1970" s="3">
        <f>[1]!EM_S_STM07_IS($A1970,"9",DATE(G$4,12,31),"1")/1000000</f>
        <v>969.43612042999996</v>
      </c>
      <c r="H1970" s="3">
        <f>[1]!EM_S_STM07_IS($A1970,"61",DATE(G$4,12,31),"1")/1000000</f>
        <v>37.925196139999997</v>
      </c>
      <c r="I1970" s="3">
        <f>[1]!EM_S_STM07_IS($A1970,"9",DATE(I$4,12,31),"1")/1000000</f>
        <v>1140.1963048</v>
      </c>
      <c r="J1970" s="3">
        <f>[1]!EM_S_STM07_IS($A1970,"61",DATE(I$4,12,31),"1")/1000000</f>
        <v>73.426236799999998</v>
      </c>
      <c r="K1970" s="3">
        <f>[1]!EM_S_STM07_IS($A1970,"9",DATE(K$4,12,31),"1")/1000000</f>
        <v>1230.66543563</v>
      </c>
      <c r="L1970" s="3">
        <f>[1]!EM_S_STM07_IS($A1970,"61",DATE(K$4,12,31),"1")/1000000</f>
        <v>123.37124743999999</v>
      </c>
      <c r="M1970" s="3">
        <f>[1]!EM_S_STM07_IS($A1970,"9",DATE(M$4,12,31),"1")/1000000</f>
        <v>1368.7122973399999</v>
      </c>
      <c r="N1970" s="3">
        <f>[1]!EM_S_STM07_IS($A1970,"61",DATE(M$4,12,31),"1")/1000000</f>
        <v>160.38606131</v>
      </c>
      <c r="O1970" s="6">
        <f t="shared" si="62"/>
        <v>8.3603052737880601E-2</v>
      </c>
      <c r="P1970" s="6">
        <f t="shared" si="63"/>
        <v>0.27726750416018198</v>
      </c>
    </row>
    <row r="1971" spans="1:16" x14ac:dyDescent="0.25">
      <c r="A1971" s="5" t="s">
        <v>1965</v>
      </c>
      <c r="B1971" s="5" t="s">
        <v>5027</v>
      </c>
      <c r="C1971" s="3">
        <f>[1]!EM_S_STM07_IS($A1971,"9",DATE(C$4,12,31),"1")/1000000</f>
        <v>74958.107999999993</v>
      </c>
      <c r="D1971" s="3">
        <f>[1]!EM_S_STM07_IS($A1971,"61",DATE(C$4,12,31),"1")/1000000</f>
        <v>5380.375</v>
      </c>
      <c r="E1971" s="3">
        <f>[1]!EM_S_STM07_IS($A1971,"9",DATE(E$4,12,31),"1")/1000000</f>
        <v>83974.505000000005</v>
      </c>
      <c r="F1971" s="3">
        <f>[1]!EM_S_STM07_IS($A1971,"61",DATE(E$4,12,31),"1")/1000000</f>
        <v>4886.7020000000002</v>
      </c>
      <c r="G1971" s="3">
        <f>[1]!EM_S_STM07_IS($A1971,"9",DATE(G$4,12,31),"1")/1000000</f>
        <v>85569.25</v>
      </c>
      <c r="H1971" s="3">
        <f>[1]!EM_S_STM07_IS($A1971,"61",DATE(G$4,12,31),"1")/1000000</f>
        <v>3430.105</v>
      </c>
      <c r="I1971" s="3">
        <f>[1]!EM_S_STM07_IS($A1971,"9",DATE(I$4,12,31),"1")/1000000</f>
        <v>88009.236000000004</v>
      </c>
      <c r="J1971" s="3">
        <f>[1]!EM_S_STM07_IS($A1971,"61",DATE(I$4,12,31),"1")/1000000</f>
        <v>2376.0369999999998</v>
      </c>
      <c r="K1971" s="3">
        <f>[1]!EM_S_STM07_IS($A1971,"9",DATE(K$4,12,31),"1")/1000000</f>
        <v>89746</v>
      </c>
      <c r="L1971" s="3">
        <f>[1]!EM_S_STM07_IS($A1971,"61",DATE(K$4,12,31),"1")/1000000</f>
        <v>3417</v>
      </c>
      <c r="M1971" s="3">
        <f>[1]!EM_S_STM07_IS($A1971,"9",DATE(M$4,12,31),"1")/1000000</f>
        <v>93844</v>
      </c>
      <c r="N1971" s="3">
        <f>[1]!EM_S_STM07_IS($A1971,"61",DATE(M$4,12,31),"1")/1000000</f>
        <v>4541</v>
      </c>
      <c r="O1971" s="6">
        <f t="shared" si="62"/>
        <v>4.5966027200876614E-2</v>
      </c>
      <c r="P1971" s="6">
        <f t="shared" si="63"/>
        <v>-3.3353258806140262E-2</v>
      </c>
    </row>
    <row r="1972" spans="1:16" x14ac:dyDescent="0.25">
      <c r="A1972" s="5" t="s">
        <v>1966</v>
      </c>
      <c r="B1972" s="5" t="s">
        <v>5028</v>
      </c>
      <c r="C1972" s="3">
        <f>[1]!EM_S_STM07_IS($A1972,"9",DATE(C$4,12,31),"1")/1000000</f>
        <v>734.52028012000005</v>
      </c>
      <c r="D1972" s="3">
        <f>[1]!EM_S_STM07_IS($A1972,"61",DATE(C$4,12,31),"1")/1000000</f>
        <v>64.397113480000002</v>
      </c>
      <c r="E1972" s="3">
        <f>[1]!EM_S_STM07_IS($A1972,"9",DATE(E$4,12,31),"1")/1000000</f>
        <v>826.51991651000003</v>
      </c>
      <c r="F1972" s="3">
        <f>[1]!EM_S_STM07_IS($A1972,"61",DATE(E$4,12,31),"1")/1000000</f>
        <v>65.77076563</v>
      </c>
      <c r="G1972" s="3">
        <f>[1]!EM_S_STM07_IS($A1972,"9",DATE(G$4,12,31),"1")/1000000</f>
        <v>945.24258883000005</v>
      </c>
      <c r="H1972" s="3">
        <f>[1]!EM_S_STM07_IS($A1972,"61",DATE(G$4,12,31),"1")/1000000</f>
        <v>82.20123298</v>
      </c>
      <c r="I1972" s="3">
        <f>[1]!EM_S_STM07_IS($A1972,"9",DATE(I$4,12,31),"1")/1000000</f>
        <v>1369.11327998</v>
      </c>
      <c r="J1972" s="3">
        <f>[1]!EM_S_STM07_IS($A1972,"61",DATE(I$4,12,31),"1")/1000000</f>
        <v>104.20281606</v>
      </c>
      <c r="K1972" s="3">
        <f>[1]!EM_S_STM07_IS($A1972,"9",DATE(K$4,12,31),"1")/1000000</f>
        <v>1297.8345740799998</v>
      </c>
      <c r="L1972" s="3">
        <f>[1]!EM_S_STM07_IS($A1972,"61",DATE(K$4,12,31),"1")/1000000</f>
        <v>142.03879078</v>
      </c>
      <c r="M1972" s="3">
        <f>[1]!EM_S_STM07_IS($A1972,"9",DATE(M$4,12,31),"1")/1000000</f>
        <v>1315.75289193</v>
      </c>
      <c r="N1972" s="3">
        <f>[1]!EM_S_STM07_IS($A1972,"61",DATE(M$4,12,31),"1")/1000000</f>
        <v>207.18352937</v>
      </c>
      <c r="O1972" s="6">
        <f t="shared" si="62"/>
        <v>0.12365789720833731</v>
      </c>
      <c r="P1972" s="6">
        <f t="shared" si="63"/>
        <v>0.26327460315816342</v>
      </c>
    </row>
    <row r="1973" spans="1:16" x14ac:dyDescent="0.25">
      <c r="A1973" s="5" t="s">
        <v>1967</v>
      </c>
      <c r="B1973" s="5" t="s">
        <v>5029</v>
      </c>
      <c r="C1973" s="3">
        <f>[1]!EM_S_STM07_IS($A1973,"9",DATE(C$4,12,31),"1")/1000000</f>
        <v>7051.9369035</v>
      </c>
      <c r="D1973" s="3">
        <f>[1]!EM_S_STM07_IS($A1973,"61",DATE(C$4,12,31),"1")/1000000</f>
        <v>233.12344181</v>
      </c>
      <c r="E1973" s="3">
        <f>[1]!EM_S_STM07_IS($A1973,"9",DATE(E$4,12,31),"1")/1000000</f>
        <v>8207.9945081099995</v>
      </c>
      <c r="F1973" s="3">
        <f>[1]!EM_S_STM07_IS($A1973,"61",DATE(E$4,12,31),"1")/1000000</f>
        <v>324.02674352999998</v>
      </c>
      <c r="G1973" s="3">
        <f>[1]!EM_S_STM07_IS($A1973,"9",DATE(G$4,12,31),"1")/1000000</f>
        <v>6871.2950904899999</v>
      </c>
      <c r="H1973" s="3">
        <f>[1]!EM_S_STM07_IS($A1973,"61",DATE(G$4,12,31),"1")/1000000</f>
        <v>31.490131390000002</v>
      </c>
      <c r="I1973" s="3">
        <f>[1]!EM_S_STM07_IS($A1973,"9",DATE(I$4,12,31),"1")/1000000</f>
        <v>7032.3380168200001</v>
      </c>
      <c r="J1973" s="3">
        <f>[1]!EM_S_STM07_IS($A1973,"61",DATE(I$4,12,31),"1")/1000000</f>
        <v>-71.226328209999991</v>
      </c>
      <c r="K1973" s="3">
        <f>[1]!EM_S_STM07_IS($A1973,"9",DATE(K$4,12,31),"1")/1000000</f>
        <v>7314.3875472999998</v>
      </c>
      <c r="L1973" s="3">
        <f>[1]!EM_S_STM07_IS($A1973,"61",DATE(K$4,12,31),"1")/1000000</f>
        <v>41.581451080000001</v>
      </c>
      <c r="M1973" s="3">
        <f>[1]!EM_S_STM07_IS($A1973,"9",DATE(M$4,12,31),"1")/1000000</f>
        <v>6053.3476390799997</v>
      </c>
      <c r="N1973" s="3">
        <f>[1]!EM_S_STM07_IS($A1973,"61",DATE(M$4,12,31),"1")/1000000</f>
        <v>-1618.9410047200001</v>
      </c>
      <c r="O1973" s="6">
        <f t="shared" si="62"/>
        <v>-3.0076594377126509E-2</v>
      </c>
      <c r="P1973" s="6">
        <f t="shared" si="63"/>
        <v>-2.4734283281250757</v>
      </c>
    </row>
    <row r="1974" spans="1:16" x14ac:dyDescent="0.25">
      <c r="A1974" s="5" t="s">
        <v>1968</v>
      </c>
      <c r="B1974" s="5" t="s">
        <v>5030</v>
      </c>
      <c r="C1974" s="3">
        <f>[1]!EM_S_STM07_IS($A1974,"9",DATE(C$4,12,31),"1")/1000000</f>
        <v>3031.1854439899998</v>
      </c>
      <c r="D1974" s="3">
        <f>[1]!EM_S_STM07_IS($A1974,"61",DATE(C$4,12,31),"1")/1000000</f>
        <v>209.56178783000001</v>
      </c>
      <c r="E1974" s="3">
        <f>[1]!EM_S_STM07_IS($A1974,"9",DATE(E$4,12,31),"1")/1000000</f>
        <v>3611.2610724199999</v>
      </c>
      <c r="F1974" s="3">
        <f>[1]!EM_S_STM07_IS($A1974,"61",DATE(E$4,12,31),"1")/1000000</f>
        <v>232.56160899</v>
      </c>
      <c r="G1974" s="3">
        <f>[1]!EM_S_STM07_IS($A1974,"9",DATE(G$4,12,31),"1")/1000000</f>
        <v>4260.8904154800002</v>
      </c>
      <c r="H1974" s="3">
        <f>[1]!EM_S_STM07_IS($A1974,"61",DATE(G$4,12,31),"1")/1000000</f>
        <v>270.53043571000001</v>
      </c>
      <c r="I1974" s="3">
        <f>[1]!EM_S_STM07_IS($A1974,"9",DATE(I$4,12,31),"1")/1000000</f>
        <v>4803.5269796599996</v>
      </c>
      <c r="J1974" s="3">
        <f>[1]!EM_S_STM07_IS($A1974,"61",DATE(I$4,12,31),"1")/1000000</f>
        <v>305.79525997000002</v>
      </c>
      <c r="K1974" s="3">
        <f>[1]!EM_S_STM07_IS($A1974,"9",DATE(K$4,12,31),"1")/1000000</f>
        <v>4664.1037882700002</v>
      </c>
      <c r="L1974" s="3">
        <f>[1]!EM_S_STM07_IS($A1974,"61",DATE(K$4,12,31),"1")/1000000</f>
        <v>356.35041144999997</v>
      </c>
      <c r="M1974" s="3">
        <f>[1]!EM_S_STM07_IS($A1974,"9",DATE(M$4,12,31),"1")/1000000</f>
        <v>5448.3809207200002</v>
      </c>
      <c r="N1974" s="3">
        <f>[1]!EM_S_STM07_IS($A1974,"61",DATE(M$4,12,31),"1")/1000000</f>
        <v>383.49772445999997</v>
      </c>
      <c r="O1974" s="6">
        <f t="shared" si="62"/>
        <v>0.12442629032461561</v>
      </c>
      <c r="P1974" s="6">
        <f t="shared" si="63"/>
        <v>0.12847031518572938</v>
      </c>
    </row>
    <row r="1975" spans="1:16" x14ac:dyDescent="0.25">
      <c r="A1975" s="5" t="s">
        <v>1969</v>
      </c>
      <c r="B1975" s="5" t="s">
        <v>5031</v>
      </c>
      <c r="C1975" s="3">
        <f>[1]!EM_S_STM07_IS($A1975,"9",DATE(C$4,12,31),"1")/1000000</f>
        <v>1533.6695907200001</v>
      </c>
      <c r="D1975" s="3">
        <f>[1]!EM_S_STM07_IS($A1975,"61",DATE(C$4,12,31),"1")/1000000</f>
        <v>13.007275849999999</v>
      </c>
      <c r="E1975" s="3">
        <f>[1]!EM_S_STM07_IS($A1975,"9",DATE(E$4,12,31),"1")/1000000</f>
        <v>1025.5939455299999</v>
      </c>
      <c r="F1975" s="3">
        <f>[1]!EM_S_STM07_IS($A1975,"61",DATE(E$4,12,31),"1")/1000000</f>
        <v>18.610358269999999</v>
      </c>
      <c r="G1975" s="3">
        <f>[1]!EM_S_STM07_IS($A1975,"9",DATE(G$4,12,31),"1")/1000000</f>
        <v>1386.4828375100001</v>
      </c>
      <c r="H1975" s="3">
        <f>[1]!EM_S_STM07_IS($A1975,"61",DATE(G$4,12,31),"1")/1000000</f>
        <v>32.824135170000005</v>
      </c>
      <c r="I1975" s="3">
        <f>[1]!EM_S_STM07_IS($A1975,"9",DATE(I$4,12,31),"1")/1000000</f>
        <v>1559.2433623499999</v>
      </c>
      <c r="J1975" s="3">
        <f>[1]!EM_S_STM07_IS($A1975,"61",DATE(I$4,12,31),"1")/1000000</f>
        <v>36.085496920000004</v>
      </c>
      <c r="K1975" s="3">
        <f>[1]!EM_S_STM07_IS($A1975,"9",DATE(K$4,12,31),"1")/1000000</f>
        <v>1527.1214516500002</v>
      </c>
      <c r="L1975" s="3">
        <f>[1]!EM_S_STM07_IS($A1975,"61",DATE(K$4,12,31),"1")/1000000</f>
        <v>40.7550928</v>
      </c>
      <c r="M1975" s="3">
        <f>[1]!EM_S_STM07_IS($A1975,"9",DATE(M$4,12,31),"1")/1000000</f>
        <v>2351.6867373499999</v>
      </c>
      <c r="N1975" s="3">
        <f>[1]!EM_S_STM07_IS($A1975,"61",DATE(M$4,12,31),"1")/1000000</f>
        <v>85.020919259999999</v>
      </c>
      <c r="O1975" s="6">
        <f t="shared" si="62"/>
        <v>8.9254926058496054E-2</v>
      </c>
      <c r="P1975" s="6">
        <f t="shared" si="63"/>
        <v>0.4556866165133362</v>
      </c>
    </row>
    <row r="1976" spans="1:16" x14ac:dyDescent="0.25">
      <c r="A1976" s="5" t="s">
        <v>1970</v>
      </c>
      <c r="B1976" s="5" t="s">
        <v>5032</v>
      </c>
      <c r="C1976" s="3">
        <f>[1]!EM_S_STM07_IS($A1976,"9",DATE(C$4,12,31),"1")/1000000</f>
        <v>4742.7049495900001</v>
      </c>
      <c r="D1976" s="3">
        <f>[1]!EM_S_STM07_IS($A1976,"61",DATE(C$4,12,31),"1")/1000000</f>
        <v>207.3414387</v>
      </c>
      <c r="E1976" s="3">
        <f>[1]!EM_S_STM07_IS($A1976,"9",DATE(E$4,12,31),"1")/1000000</f>
        <v>7210.8421578999996</v>
      </c>
      <c r="F1976" s="3">
        <f>[1]!EM_S_STM07_IS($A1976,"61",DATE(E$4,12,31),"1")/1000000</f>
        <v>219.72046997999999</v>
      </c>
      <c r="G1976" s="3">
        <f>[1]!EM_S_STM07_IS($A1976,"9",DATE(G$4,12,31),"1")/1000000</f>
        <v>7933.8633386499996</v>
      </c>
      <c r="H1976" s="3">
        <f>[1]!EM_S_STM07_IS($A1976,"61",DATE(G$4,12,31),"1")/1000000</f>
        <v>399.84773249</v>
      </c>
      <c r="I1976" s="3">
        <f>[1]!EM_S_STM07_IS($A1976,"9",DATE(I$4,12,31),"1")/1000000</f>
        <v>10827.754636739999</v>
      </c>
      <c r="J1976" s="3">
        <f>[1]!EM_S_STM07_IS($A1976,"61",DATE(I$4,12,31),"1")/1000000</f>
        <v>608.32954415999995</v>
      </c>
      <c r="K1976" s="3">
        <f>[1]!EM_S_STM07_IS($A1976,"9",DATE(K$4,12,31),"1")/1000000</f>
        <v>10522.35499501</v>
      </c>
      <c r="L1976" s="3">
        <f>[1]!EM_S_STM07_IS($A1976,"61",DATE(K$4,12,31),"1")/1000000</f>
        <v>616.74442863000002</v>
      </c>
      <c r="M1976" s="3">
        <f>[1]!EM_S_STM07_IS($A1976,"9",DATE(M$4,12,31),"1")/1000000</f>
        <v>7702.7635327600001</v>
      </c>
      <c r="N1976" s="3">
        <f>[1]!EM_S_STM07_IS($A1976,"61",DATE(M$4,12,31),"1")/1000000</f>
        <v>588.86504339999999</v>
      </c>
      <c r="O1976" s="6">
        <f t="shared" si="62"/>
        <v>0.10185409907698517</v>
      </c>
      <c r="P1976" s="6">
        <f t="shared" si="63"/>
        <v>0.23215667274991514</v>
      </c>
    </row>
    <row r="1977" spans="1:16" x14ac:dyDescent="0.25">
      <c r="A1977" s="5" t="s">
        <v>1971</v>
      </c>
      <c r="B1977" s="5" t="s">
        <v>5033</v>
      </c>
      <c r="C1977" s="3">
        <f>[1]!EM_S_STM07_IS($A1977,"9",DATE(C$4,12,31),"1")/1000000</f>
        <v>9775.7177286700007</v>
      </c>
      <c r="D1977" s="3">
        <f>[1]!EM_S_STM07_IS($A1977,"61",DATE(C$4,12,31),"1")/1000000</f>
        <v>129.44851843999999</v>
      </c>
      <c r="E1977" s="3">
        <f>[1]!EM_S_STM07_IS($A1977,"9",DATE(E$4,12,31),"1")/1000000</f>
        <v>15586.876159879999</v>
      </c>
      <c r="F1977" s="3">
        <f>[1]!EM_S_STM07_IS($A1977,"61",DATE(E$4,12,31),"1")/1000000</f>
        <v>115.93648549</v>
      </c>
      <c r="G1977" s="3">
        <f>[1]!EM_S_STM07_IS($A1977,"9",DATE(G$4,12,31),"1")/1000000</f>
        <v>20138.544754089999</v>
      </c>
      <c r="H1977" s="3">
        <f>[1]!EM_S_STM07_IS($A1977,"61",DATE(G$4,12,31),"1")/1000000</f>
        <v>409.30994957000001</v>
      </c>
      <c r="I1977" s="3">
        <f>[1]!EM_S_STM07_IS($A1977,"9",DATE(I$4,12,31),"1")/1000000</f>
        <v>20550.069864910001</v>
      </c>
      <c r="J1977" s="3">
        <f>[1]!EM_S_STM07_IS($A1977,"61",DATE(I$4,12,31),"1")/1000000</f>
        <v>43.277407189999998</v>
      </c>
      <c r="K1977" s="3">
        <f>[1]!EM_S_STM07_IS($A1977,"9",DATE(K$4,12,31),"1")/1000000</f>
        <v>19494.5531443</v>
      </c>
      <c r="L1977" s="3">
        <f>[1]!EM_S_STM07_IS($A1977,"61",DATE(K$4,12,31),"1")/1000000</f>
        <v>62.293601450000004</v>
      </c>
      <c r="M1977" s="3">
        <f>[1]!EM_S_STM07_IS($A1977,"9",DATE(M$4,12,31),"1")/1000000</f>
        <v>11995.516693700001</v>
      </c>
      <c r="N1977" s="3">
        <f>[1]!EM_S_STM07_IS($A1977,"61",DATE(M$4,12,31),"1")/1000000</f>
        <v>-544.25080633000005</v>
      </c>
      <c r="O1977" s="6">
        <f t="shared" si="62"/>
        <v>4.177531200197282E-2</v>
      </c>
      <c r="P1977" s="6">
        <f t="shared" si="63"/>
        <v>-2.33272455456905</v>
      </c>
    </row>
    <row r="1978" spans="1:16" x14ac:dyDescent="0.25">
      <c r="A1978" s="5" t="s">
        <v>1972</v>
      </c>
      <c r="B1978" s="5" t="s">
        <v>5034</v>
      </c>
      <c r="C1978" s="3">
        <f>[1]!EM_S_STM07_IS($A1978,"9",DATE(C$4,12,31),"1")/1000000</f>
        <v>11310.542161399999</v>
      </c>
      <c r="D1978" s="3">
        <f>[1]!EM_S_STM07_IS($A1978,"61",DATE(C$4,12,31),"1")/1000000</f>
        <v>246.84011199</v>
      </c>
      <c r="E1978" s="3">
        <f>[1]!EM_S_STM07_IS($A1978,"9",DATE(E$4,12,31),"1")/1000000</f>
        <v>13492.893181429999</v>
      </c>
      <c r="F1978" s="3">
        <f>[1]!EM_S_STM07_IS($A1978,"61",DATE(E$4,12,31),"1")/1000000</f>
        <v>200.89654353</v>
      </c>
      <c r="G1978" s="3">
        <f>[1]!EM_S_STM07_IS($A1978,"9",DATE(G$4,12,31),"1")/1000000</f>
        <v>14247.71690166</v>
      </c>
      <c r="H1978" s="3">
        <f>[1]!EM_S_STM07_IS($A1978,"61",DATE(G$4,12,31),"1")/1000000</f>
        <v>235.20961516</v>
      </c>
      <c r="I1978" s="3">
        <f>[1]!EM_S_STM07_IS($A1978,"9",DATE(I$4,12,31),"1")/1000000</f>
        <v>15914.65525034</v>
      </c>
      <c r="J1978" s="3">
        <f>[1]!EM_S_STM07_IS($A1978,"61",DATE(I$4,12,31),"1")/1000000</f>
        <v>277.28990462000002</v>
      </c>
      <c r="K1978" s="3">
        <f>[1]!EM_S_STM07_IS($A1978,"9",DATE(K$4,12,31),"1")/1000000</f>
        <v>17472.107070189999</v>
      </c>
      <c r="L1978" s="3">
        <f>[1]!EM_S_STM07_IS($A1978,"61",DATE(K$4,12,31),"1")/1000000</f>
        <v>366.79685881</v>
      </c>
      <c r="M1978" s="3">
        <f>[1]!EM_S_STM07_IS($A1978,"9",DATE(M$4,12,31),"1")/1000000</f>
        <v>18714.408612669999</v>
      </c>
      <c r="N1978" s="3">
        <f>[1]!EM_S_STM07_IS($A1978,"61",DATE(M$4,12,31),"1")/1000000</f>
        <v>421.65658452999998</v>
      </c>
      <c r="O1978" s="6">
        <f t="shared" si="62"/>
        <v>0.10595775166675425</v>
      </c>
      <c r="P1978" s="6">
        <f t="shared" si="63"/>
        <v>0.1130345109671167</v>
      </c>
    </row>
    <row r="1979" spans="1:16" x14ac:dyDescent="0.25">
      <c r="A1979" s="5" t="s">
        <v>1973</v>
      </c>
      <c r="B1979" s="5" t="s">
        <v>5035</v>
      </c>
      <c r="C1979" s="3">
        <f>[1]!EM_S_STM07_IS($A1979,"9",DATE(C$4,12,31),"1")/1000000</f>
        <v>5811.5721482999998</v>
      </c>
      <c r="D1979" s="3">
        <f>[1]!EM_S_STM07_IS($A1979,"61",DATE(C$4,12,31),"1")/1000000</f>
        <v>1314.2340217999999</v>
      </c>
      <c r="E1979" s="3">
        <f>[1]!EM_S_STM07_IS($A1979,"9",DATE(E$4,12,31),"1")/1000000</f>
        <v>7607.9633739799992</v>
      </c>
      <c r="F1979" s="3">
        <f>[1]!EM_S_STM07_IS($A1979,"61",DATE(E$4,12,31),"1")/1000000</f>
        <v>1662.6277802499999</v>
      </c>
      <c r="G1979" s="3">
        <f>[1]!EM_S_STM07_IS($A1979,"9",DATE(G$4,12,31),"1")/1000000</f>
        <v>7600.5089735399997</v>
      </c>
      <c r="H1979" s="3">
        <f>[1]!EM_S_STM07_IS($A1979,"61",DATE(G$4,12,31),"1")/1000000</f>
        <v>1862.8718761800001</v>
      </c>
      <c r="I1979" s="3">
        <f>[1]!EM_S_STM07_IS($A1979,"9",DATE(I$4,12,31),"1")/1000000</f>
        <v>6577.5015438599994</v>
      </c>
      <c r="J1979" s="3">
        <f>[1]!EM_S_STM07_IS($A1979,"61",DATE(I$4,12,31),"1")/1000000</f>
        <v>1001.31102491</v>
      </c>
      <c r="K1979" s="3">
        <f>[1]!EM_S_STM07_IS($A1979,"9",DATE(K$4,12,31),"1")/1000000</f>
        <v>5215.9003418100001</v>
      </c>
      <c r="L1979" s="3">
        <f>[1]!EM_S_STM07_IS($A1979,"61",DATE(K$4,12,31),"1")/1000000</f>
        <v>66.776805789999997</v>
      </c>
      <c r="M1979" s="3">
        <f>[1]!EM_S_STM07_IS($A1979,"9",DATE(M$4,12,31),"1")/1000000</f>
        <v>4564.5171162799998</v>
      </c>
      <c r="N1979" s="3">
        <f>[1]!EM_S_STM07_IS($A1979,"61",DATE(M$4,12,31),"1")/1000000</f>
        <v>13.725476990000001</v>
      </c>
      <c r="O1979" s="6">
        <f t="shared" si="62"/>
        <v>-4.7159427803205811E-2</v>
      </c>
      <c r="P1979" s="6">
        <f t="shared" si="63"/>
        <v>-0.59842104238788996</v>
      </c>
    </row>
    <row r="1980" spans="1:16" x14ac:dyDescent="0.25">
      <c r="A1980" s="5" t="s">
        <v>1974</v>
      </c>
      <c r="B1980" s="5" t="s">
        <v>5036</v>
      </c>
      <c r="C1980" s="3">
        <f>[1]!EM_S_STM07_IS($A1980,"9",DATE(C$4,12,31),"1")/1000000</f>
        <v>2185.5356714099998</v>
      </c>
      <c r="D1980" s="3">
        <f>[1]!EM_S_STM07_IS($A1980,"61",DATE(C$4,12,31),"1")/1000000</f>
        <v>476.41123102999995</v>
      </c>
      <c r="E1980" s="3">
        <f>[1]!EM_S_STM07_IS($A1980,"9",DATE(E$4,12,31),"1")/1000000</f>
        <v>2906.6983721500001</v>
      </c>
      <c r="F1980" s="3">
        <f>[1]!EM_S_STM07_IS($A1980,"61",DATE(E$4,12,31),"1")/1000000</f>
        <v>503.65132461000002</v>
      </c>
      <c r="G1980" s="3">
        <f>[1]!EM_S_STM07_IS($A1980,"9",DATE(G$4,12,31),"1")/1000000</f>
        <v>4114.0053975700002</v>
      </c>
      <c r="H1980" s="3">
        <f>[1]!EM_S_STM07_IS($A1980,"61",DATE(G$4,12,31),"1")/1000000</f>
        <v>462.08970054000002</v>
      </c>
      <c r="I1980" s="3">
        <f>[1]!EM_S_STM07_IS($A1980,"9",DATE(I$4,12,31),"1")/1000000</f>
        <v>4280.5997308699998</v>
      </c>
      <c r="J1980" s="3">
        <f>[1]!EM_S_STM07_IS($A1980,"61",DATE(I$4,12,31),"1")/1000000</f>
        <v>421.42911261</v>
      </c>
      <c r="K1980" s="3">
        <f>[1]!EM_S_STM07_IS($A1980,"9",DATE(K$4,12,31),"1")/1000000</f>
        <v>5905.6582638599994</v>
      </c>
      <c r="L1980" s="3">
        <f>[1]!EM_S_STM07_IS($A1980,"61",DATE(K$4,12,31),"1")/1000000</f>
        <v>341.64887600999998</v>
      </c>
      <c r="M1980" s="3">
        <f>[1]!EM_S_STM07_IS($A1980,"9",DATE(M$4,12,31),"1")/1000000</f>
        <v>6316.0225276800002</v>
      </c>
      <c r="N1980" s="3">
        <f>[1]!EM_S_STM07_IS($A1980,"61",DATE(M$4,12,31),"1")/1000000</f>
        <v>281.12196729999999</v>
      </c>
      <c r="O1980" s="6">
        <f t="shared" si="62"/>
        <v>0.2364516948980393</v>
      </c>
      <c r="P1980" s="6">
        <f t="shared" si="63"/>
        <v>-0.10012422944329347</v>
      </c>
    </row>
    <row r="1981" spans="1:16" x14ac:dyDescent="0.25">
      <c r="A1981" s="5" t="s">
        <v>1975</v>
      </c>
      <c r="B1981" s="5" t="s">
        <v>5037</v>
      </c>
      <c r="C1981" s="3">
        <f>[1]!EM_S_STM07_IS($A1981,"9",DATE(C$4,12,31),"1")/1000000</f>
        <v>19410.396965259999</v>
      </c>
      <c r="D1981" s="3">
        <f>[1]!EM_S_STM07_IS($A1981,"61",DATE(C$4,12,31),"1")/1000000</f>
        <v>348.19693360000002</v>
      </c>
      <c r="E1981" s="3">
        <f>[1]!EM_S_STM07_IS($A1981,"9",DATE(E$4,12,31),"1")/1000000</f>
        <v>22326.44299697</v>
      </c>
      <c r="F1981" s="3">
        <f>[1]!EM_S_STM07_IS($A1981,"61",DATE(E$4,12,31),"1")/1000000</f>
        <v>299.85549785000001</v>
      </c>
      <c r="G1981" s="3">
        <f>[1]!EM_S_STM07_IS($A1981,"9",DATE(G$4,12,31),"1")/1000000</f>
        <v>17133.4575535</v>
      </c>
      <c r="H1981" s="3">
        <f>[1]!EM_S_STM07_IS($A1981,"61",DATE(G$4,12,31),"1")/1000000</f>
        <v>-379.35071255000003</v>
      </c>
      <c r="I1981" s="3">
        <f>[1]!EM_S_STM07_IS($A1981,"9",DATE(I$4,12,31),"1")/1000000</f>
        <v>17183.465800060003</v>
      </c>
      <c r="J1981" s="3">
        <f>[1]!EM_S_STM07_IS($A1981,"61",DATE(I$4,12,31),"1")/1000000</f>
        <v>20.651120500000001</v>
      </c>
      <c r="K1981" s="3">
        <f>[1]!EM_S_STM07_IS($A1981,"9",DATE(K$4,12,31),"1")/1000000</f>
        <v>14449.05279682</v>
      </c>
      <c r="L1981" s="3">
        <f>[1]!EM_S_STM07_IS($A1981,"61",DATE(K$4,12,31),"1")/1000000</f>
        <v>10.733613960000001</v>
      </c>
      <c r="M1981" s="3">
        <f>[1]!EM_S_STM07_IS($A1981,"9",DATE(M$4,12,31),"1")/1000000</f>
        <v>8350.2939204799986</v>
      </c>
      <c r="N1981" s="3">
        <f>[1]!EM_S_STM07_IS($A1981,"61",DATE(M$4,12,31),"1")/1000000</f>
        <v>-1088.90886785</v>
      </c>
      <c r="O1981" s="6">
        <f t="shared" si="62"/>
        <v>-0.1552397519912645</v>
      </c>
      <c r="P1981" s="6">
        <f t="shared" si="63"/>
        <v>-2.2561263283233646</v>
      </c>
    </row>
    <row r="1982" spans="1:16" x14ac:dyDescent="0.25">
      <c r="A1982" s="5" t="s">
        <v>1976</v>
      </c>
      <c r="B1982" s="5" t="s">
        <v>5038</v>
      </c>
      <c r="C1982" s="3">
        <f>[1]!EM_S_STM07_IS($A1982,"9",DATE(C$4,12,31),"1")/1000000</f>
        <v>1252.3574969400001</v>
      </c>
      <c r="D1982" s="3">
        <f>[1]!EM_S_STM07_IS($A1982,"61",DATE(C$4,12,31),"1")/1000000</f>
        <v>5.6403772099999996</v>
      </c>
      <c r="E1982" s="3">
        <f>[1]!EM_S_STM07_IS($A1982,"9",DATE(E$4,12,31),"1")/1000000</f>
        <v>1425.9043337400001</v>
      </c>
      <c r="F1982" s="3">
        <f>[1]!EM_S_STM07_IS($A1982,"61",DATE(E$4,12,31),"1")/1000000</f>
        <v>-67.044974670000002</v>
      </c>
      <c r="G1982" s="3">
        <f>[1]!EM_S_STM07_IS($A1982,"9",DATE(G$4,12,31),"1")/1000000</f>
        <v>1472.0224592300001</v>
      </c>
      <c r="H1982" s="3">
        <f>[1]!EM_S_STM07_IS($A1982,"61",DATE(G$4,12,31),"1")/1000000</f>
        <v>5.2282401500000004</v>
      </c>
      <c r="I1982" s="3">
        <f>[1]!EM_S_STM07_IS($A1982,"9",DATE(I$4,12,31),"1")/1000000</f>
        <v>1498.6410756300002</v>
      </c>
      <c r="J1982" s="3">
        <f>[1]!EM_S_STM07_IS($A1982,"61",DATE(I$4,12,31),"1")/1000000</f>
        <v>11.00917231</v>
      </c>
      <c r="K1982" s="3">
        <f>[1]!EM_S_STM07_IS($A1982,"9",DATE(K$4,12,31),"1")/1000000</f>
        <v>1680.90406687</v>
      </c>
      <c r="L1982" s="3">
        <f>[1]!EM_S_STM07_IS($A1982,"61",DATE(K$4,12,31),"1")/1000000</f>
        <v>12.282216210000001</v>
      </c>
      <c r="M1982" s="3">
        <f>[1]!EM_S_STM07_IS($A1982,"9",DATE(M$4,12,31),"1")/1000000</f>
        <v>2285.24357706</v>
      </c>
      <c r="N1982" s="3">
        <f>[1]!EM_S_STM07_IS($A1982,"61",DATE(M$4,12,31),"1")/1000000</f>
        <v>-172.66286825</v>
      </c>
      <c r="O1982" s="6">
        <f t="shared" si="62"/>
        <v>0.12782271014631452</v>
      </c>
      <c r="P1982" s="6">
        <f t="shared" si="63"/>
        <v>-2.9823400732925363</v>
      </c>
    </row>
    <row r="1983" spans="1:16" x14ac:dyDescent="0.25">
      <c r="A1983" s="5" t="s">
        <v>1977</v>
      </c>
      <c r="B1983" s="5" t="s">
        <v>5039</v>
      </c>
      <c r="C1983" s="3">
        <f>[1]!EM_S_STM07_IS($A1983,"9",DATE(C$4,12,31),"1")/1000000</f>
        <v>3157.1002035000001</v>
      </c>
      <c r="D1983" s="3">
        <f>[1]!EM_S_STM07_IS($A1983,"61",DATE(C$4,12,31),"1")/1000000</f>
        <v>76.62696815000001</v>
      </c>
      <c r="E1983" s="3">
        <f>[1]!EM_S_STM07_IS($A1983,"9",DATE(E$4,12,31),"1")/1000000</f>
        <v>3292.3416762100001</v>
      </c>
      <c r="F1983" s="3">
        <f>[1]!EM_S_STM07_IS($A1983,"61",DATE(E$4,12,31),"1")/1000000</f>
        <v>96.666243199999997</v>
      </c>
      <c r="G1983" s="3">
        <f>[1]!EM_S_STM07_IS($A1983,"9",DATE(G$4,12,31),"1")/1000000</f>
        <v>3299.9869701600001</v>
      </c>
      <c r="H1983" s="3">
        <f>[1]!EM_S_STM07_IS($A1983,"61",DATE(G$4,12,31),"1")/1000000</f>
        <v>65.332863430000003</v>
      </c>
      <c r="I1983" s="3">
        <f>[1]!EM_S_STM07_IS($A1983,"9",DATE(I$4,12,31),"1")/1000000</f>
        <v>3760.7237970400001</v>
      </c>
      <c r="J1983" s="3">
        <f>[1]!EM_S_STM07_IS($A1983,"61",DATE(I$4,12,31),"1")/1000000</f>
        <v>68.775299419999996</v>
      </c>
      <c r="K1983" s="3">
        <f>[1]!EM_S_STM07_IS($A1983,"9",DATE(K$4,12,31),"1")/1000000</f>
        <v>4002.1360006700002</v>
      </c>
      <c r="L1983" s="3">
        <f>[1]!EM_S_STM07_IS($A1983,"61",DATE(K$4,12,31),"1")/1000000</f>
        <v>70.557200599999987</v>
      </c>
      <c r="M1983" s="3">
        <f>[1]!EM_S_STM07_IS($A1983,"9",DATE(M$4,12,31),"1")/1000000</f>
        <v>3687.2738138699997</v>
      </c>
      <c r="N1983" s="3">
        <f>[1]!EM_S_STM07_IS($A1983,"61",DATE(M$4,12,31),"1")/1000000</f>
        <v>66.216404920000002</v>
      </c>
      <c r="O1983" s="6">
        <f t="shared" si="62"/>
        <v>3.1533661355412246E-2</v>
      </c>
      <c r="P1983" s="6">
        <f t="shared" si="63"/>
        <v>-2.8781847193408039E-2</v>
      </c>
    </row>
    <row r="1984" spans="1:16" x14ac:dyDescent="0.25">
      <c r="A1984" s="5" t="s">
        <v>1978</v>
      </c>
      <c r="B1984" s="5" t="s">
        <v>5040</v>
      </c>
      <c r="C1984" s="3">
        <f>[1]!EM_S_STM07_IS($A1984,"9",DATE(C$4,12,31),"1")/1000000</f>
        <v>5985.6198245400001</v>
      </c>
      <c r="D1984" s="3">
        <f>[1]!EM_S_STM07_IS($A1984,"61",DATE(C$4,12,31),"1")/1000000</f>
        <v>-161.58570988999998</v>
      </c>
      <c r="E1984" s="3">
        <f>[1]!EM_S_STM07_IS($A1984,"9",DATE(E$4,12,31),"1")/1000000</f>
        <v>6385.8013541099999</v>
      </c>
      <c r="F1984" s="3">
        <f>[1]!EM_S_STM07_IS($A1984,"61",DATE(E$4,12,31),"1")/1000000</f>
        <v>20.679704010000002</v>
      </c>
      <c r="G1984" s="3">
        <f>[1]!EM_S_STM07_IS($A1984,"9",DATE(G$4,12,31),"1")/1000000</f>
        <v>6596.9775625399998</v>
      </c>
      <c r="H1984" s="3">
        <f>[1]!EM_S_STM07_IS($A1984,"61",DATE(G$4,12,31),"1")/1000000</f>
        <v>-219.92437224</v>
      </c>
      <c r="I1984" s="3">
        <f>[1]!EM_S_STM07_IS($A1984,"9",DATE(I$4,12,31),"1")/1000000</f>
        <v>6603.07771469</v>
      </c>
      <c r="J1984" s="3">
        <f>[1]!EM_S_STM07_IS($A1984,"61",DATE(I$4,12,31),"1")/1000000</f>
        <v>12.559822050000001</v>
      </c>
      <c r="K1984" s="3">
        <f>[1]!EM_S_STM07_IS($A1984,"9",DATE(K$4,12,31),"1")/1000000</f>
        <v>6958.0534803500004</v>
      </c>
      <c r="L1984" s="3">
        <f>[1]!EM_S_STM07_IS($A1984,"61",DATE(K$4,12,31),"1")/1000000</f>
        <v>-276.63569955999998</v>
      </c>
      <c r="M1984" s="3">
        <f>[1]!EM_S_STM07_IS($A1984,"9",DATE(M$4,12,31),"1")/1000000</f>
        <v>7164.63300093</v>
      </c>
      <c r="N1984" s="3">
        <f>[1]!EM_S_STM07_IS($A1984,"61",DATE(M$4,12,31),"1")/1000000</f>
        <v>231.98089804</v>
      </c>
      <c r="O1984" s="6">
        <f t="shared" si="62"/>
        <v>3.6613747142703934E-2</v>
      </c>
      <c r="P1984" s="6" t="str">
        <f t="shared" si="63"/>
        <v/>
      </c>
    </row>
    <row r="1985" spans="1:16" x14ac:dyDescent="0.25">
      <c r="A1985" s="5" t="s">
        <v>1979</v>
      </c>
      <c r="B1985" s="5" t="s">
        <v>5041</v>
      </c>
      <c r="C1985" s="3">
        <f>[1]!EM_S_STM07_IS($A1985,"9",DATE(C$4,12,31),"1")/1000000</f>
        <v>1034.3594311699999</v>
      </c>
      <c r="D1985" s="3">
        <f>[1]!EM_S_STM07_IS($A1985,"61",DATE(C$4,12,31),"1")/1000000</f>
        <v>42.259170189999999</v>
      </c>
      <c r="E1985" s="3">
        <f>[1]!EM_S_STM07_IS($A1985,"9",DATE(E$4,12,31),"1")/1000000</f>
        <v>593.85856785999999</v>
      </c>
      <c r="F1985" s="3">
        <f>[1]!EM_S_STM07_IS($A1985,"61",DATE(E$4,12,31),"1")/1000000</f>
        <v>60.151902630000002</v>
      </c>
      <c r="G1985" s="3">
        <f>[1]!EM_S_STM07_IS($A1985,"9",DATE(G$4,12,31),"1")/1000000</f>
        <v>1074.4860953900002</v>
      </c>
      <c r="H1985" s="3">
        <f>[1]!EM_S_STM07_IS($A1985,"61",DATE(G$4,12,31),"1")/1000000</f>
        <v>68.513659129999994</v>
      </c>
      <c r="I1985" s="3">
        <f>[1]!EM_S_STM07_IS($A1985,"9",DATE(I$4,12,31),"1")/1000000</f>
        <v>1336.7544815599999</v>
      </c>
      <c r="J1985" s="3">
        <f>[1]!EM_S_STM07_IS($A1985,"61",DATE(I$4,12,31),"1")/1000000</f>
        <v>67.966519730000002</v>
      </c>
      <c r="K1985" s="3">
        <f>[1]!EM_S_STM07_IS($A1985,"9",DATE(K$4,12,31),"1")/1000000</f>
        <v>1602.7799407699999</v>
      </c>
      <c r="L1985" s="3">
        <f>[1]!EM_S_STM07_IS($A1985,"61",DATE(K$4,12,31),"1")/1000000</f>
        <v>74.352240989999999</v>
      </c>
      <c r="M1985" s="3">
        <f>[1]!EM_S_STM07_IS($A1985,"9",DATE(M$4,12,31),"1")/1000000</f>
        <v>1911.77048081</v>
      </c>
      <c r="N1985" s="3">
        <f>[1]!EM_S_STM07_IS($A1985,"61",DATE(M$4,12,31),"1")/1000000</f>
        <v>60.982353619999998</v>
      </c>
      <c r="O1985" s="6">
        <f t="shared" si="62"/>
        <v>0.13071422162197099</v>
      </c>
      <c r="P1985" s="6">
        <f t="shared" si="63"/>
        <v>7.610994108225122E-2</v>
      </c>
    </row>
    <row r="1986" spans="1:16" x14ac:dyDescent="0.25">
      <c r="A1986" s="5" t="s">
        <v>1980</v>
      </c>
      <c r="B1986" s="5" t="s">
        <v>5042</v>
      </c>
      <c r="C1986" s="3">
        <f>[1]!EM_S_STM07_IS($A1986,"9",DATE(C$4,12,31),"1")/1000000</f>
        <v>538.97624461999999</v>
      </c>
      <c r="D1986" s="3">
        <f>[1]!EM_S_STM07_IS($A1986,"61",DATE(C$4,12,31),"1")/1000000</f>
        <v>143.51475081000001</v>
      </c>
      <c r="E1986" s="3">
        <f>[1]!EM_S_STM07_IS($A1986,"9",DATE(E$4,12,31),"1")/1000000</f>
        <v>671.14645688999997</v>
      </c>
      <c r="F1986" s="3">
        <f>[1]!EM_S_STM07_IS($A1986,"61",DATE(E$4,12,31),"1")/1000000</f>
        <v>128.10072019</v>
      </c>
      <c r="G1986" s="3">
        <f>[1]!EM_S_STM07_IS($A1986,"9",DATE(G$4,12,31),"1")/1000000</f>
        <v>804.98660029999996</v>
      </c>
      <c r="H1986" s="3">
        <f>[1]!EM_S_STM07_IS($A1986,"61",DATE(G$4,12,31),"1")/1000000</f>
        <v>70.632174469999995</v>
      </c>
      <c r="I1986" s="3">
        <f>[1]!EM_S_STM07_IS($A1986,"9",DATE(I$4,12,31),"1")/1000000</f>
        <v>771.75961953000001</v>
      </c>
      <c r="J1986" s="3">
        <f>[1]!EM_S_STM07_IS($A1986,"61",DATE(I$4,12,31),"1")/1000000</f>
        <v>-162.07757753000001</v>
      </c>
      <c r="K1986" s="3">
        <f>[1]!EM_S_STM07_IS($A1986,"9",DATE(K$4,12,31),"1")/1000000</f>
        <v>829.81269213999997</v>
      </c>
      <c r="L1986" s="3">
        <f>[1]!EM_S_STM07_IS($A1986,"61",DATE(K$4,12,31),"1")/1000000</f>
        <v>156.13280154</v>
      </c>
      <c r="M1986" s="3">
        <f>[1]!EM_S_STM07_IS($A1986,"9",DATE(M$4,12,31),"1")/1000000</f>
        <v>935.93337778</v>
      </c>
      <c r="N1986" s="3">
        <f>[1]!EM_S_STM07_IS($A1986,"61",DATE(M$4,12,31),"1")/1000000</f>
        <v>126.65132656999999</v>
      </c>
      <c r="O1986" s="6">
        <f t="shared" si="62"/>
        <v>0.11669626177133252</v>
      </c>
      <c r="P1986" s="6">
        <f t="shared" si="63"/>
        <v>-2.4690082573481709E-2</v>
      </c>
    </row>
    <row r="1987" spans="1:16" x14ac:dyDescent="0.25">
      <c r="A1987" s="5" t="s">
        <v>1981</v>
      </c>
      <c r="B1987" s="5" t="s">
        <v>5043</v>
      </c>
      <c r="C1987" s="3">
        <f>[1]!EM_S_STM07_IS($A1987,"9",DATE(C$4,12,31),"1")/1000000</f>
        <v>2375.2907486999998</v>
      </c>
      <c r="D1987" s="3">
        <f>[1]!EM_S_STM07_IS($A1987,"61",DATE(C$4,12,31),"1")/1000000</f>
        <v>361.91068349</v>
      </c>
      <c r="E1987" s="3">
        <f>[1]!EM_S_STM07_IS($A1987,"9",DATE(E$4,12,31),"1")/1000000</f>
        <v>2694.9449657199998</v>
      </c>
      <c r="F1987" s="3">
        <f>[1]!EM_S_STM07_IS($A1987,"61",DATE(E$4,12,31),"1")/1000000</f>
        <v>153.61466566999999</v>
      </c>
      <c r="G1987" s="3">
        <f>[1]!EM_S_STM07_IS($A1987,"9",DATE(G$4,12,31),"1")/1000000</f>
        <v>3149.2688105399998</v>
      </c>
      <c r="H1987" s="3">
        <f>[1]!EM_S_STM07_IS($A1987,"61",DATE(G$4,12,31),"1")/1000000</f>
        <v>159.03691866</v>
      </c>
      <c r="I1987" s="3">
        <f>[1]!EM_S_STM07_IS($A1987,"9",DATE(I$4,12,31),"1")/1000000</f>
        <v>3386.84738109</v>
      </c>
      <c r="J1987" s="3">
        <f>[1]!EM_S_STM07_IS($A1987,"61",DATE(I$4,12,31),"1")/1000000</f>
        <v>158.73858071999999</v>
      </c>
      <c r="K1987" s="3">
        <f>[1]!EM_S_STM07_IS($A1987,"9",DATE(K$4,12,31),"1")/1000000</f>
        <v>3168.6054325999999</v>
      </c>
      <c r="L1987" s="3">
        <f>[1]!EM_S_STM07_IS($A1987,"61",DATE(K$4,12,31),"1")/1000000</f>
        <v>73.435233330000003</v>
      </c>
      <c r="M1987" s="3">
        <f>[1]!EM_S_STM07_IS($A1987,"9",DATE(M$4,12,31),"1")/1000000</f>
        <v>3323.7452777499998</v>
      </c>
      <c r="N1987" s="3">
        <f>[1]!EM_S_STM07_IS($A1987,"61",DATE(M$4,12,31),"1")/1000000</f>
        <v>-65.678423460000005</v>
      </c>
      <c r="O1987" s="6">
        <f t="shared" si="62"/>
        <v>6.9503453338444432E-2</v>
      </c>
      <c r="P1987" s="6">
        <f t="shared" si="63"/>
        <v>-1.7108275688163208</v>
      </c>
    </row>
    <row r="1988" spans="1:16" x14ac:dyDescent="0.25">
      <c r="A1988" s="5" t="s">
        <v>1982</v>
      </c>
      <c r="B1988" s="5" t="s">
        <v>5044</v>
      </c>
      <c r="C1988" s="3">
        <f>[1]!EM_S_STM07_IS($A1988,"9",DATE(C$4,12,31),"1")/1000000</f>
        <v>909.1230157</v>
      </c>
      <c r="D1988" s="3">
        <f>[1]!EM_S_STM07_IS($A1988,"61",DATE(C$4,12,31),"1")/1000000</f>
        <v>17.586379090000001</v>
      </c>
      <c r="E1988" s="3">
        <f>[1]!EM_S_STM07_IS($A1988,"9",DATE(E$4,12,31),"1")/1000000</f>
        <v>660.85262398999998</v>
      </c>
      <c r="F1988" s="3">
        <f>[1]!EM_S_STM07_IS($A1988,"61",DATE(E$4,12,31),"1")/1000000</f>
        <v>15.752578869999999</v>
      </c>
      <c r="G1988" s="3">
        <f>[1]!EM_S_STM07_IS($A1988,"9",DATE(G$4,12,31),"1")/1000000</f>
        <v>3744.6703538899997</v>
      </c>
      <c r="H1988" s="3">
        <f>[1]!EM_S_STM07_IS($A1988,"61",DATE(G$4,12,31),"1")/1000000</f>
        <v>15.128649810000001</v>
      </c>
      <c r="I1988" s="3">
        <f>[1]!EM_S_STM07_IS($A1988,"9",DATE(I$4,12,31),"1")/1000000</f>
        <v>5071.2406815499999</v>
      </c>
      <c r="J1988" s="3">
        <f>[1]!EM_S_STM07_IS($A1988,"61",DATE(I$4,12,31),"1")/1000000</f>
        <v>-463.81203753</v>
      </c>
      <c r="K1988" s="3">
        <f>[1]!EM_S_STM07_IS($A1988,"9",DATE(K$4,12,31),"1")/1000000</f>
        <v>7451.2008252700007</v>
      </c>
      <c r="L1988" s="3">
        <f>[1]!EM_S_STM07_IS($A1988,"61",DATE(K$4,12,31),"1")/1000000</f>
        <v>295.64772389999996</v>
      </c>
      <c r="M1988" s="3">
        <f>[1]!EM_S_STM07_IS($A1988,"9",DATE(M$4,12,31),"1")/1000000</f>
        <v>6198.09180234</v>
      </c>
      <c r="N1988" s="3">
        <f>[1]!EM_S_STM07_IS($A1988,"61",DATE(M$4,12,31),"1")/1000000</f>
        <v>142.00918984</v>
      </c>
      <c r="O1988" s="6">
        <f t="shared" si="62"/>
        <v>0.4680034301501832</v>
      </c>
      <c r="P1988" s="6">
        <f t="shared" si="63"/>
        <v>0.51854618074591929</v>
      </c>
    </row>
    <row r="1989" spans="1:16" x14ac:dyDescent="0.25">
      <c r="A1989" s="5" t="s">
        <v>1983</v>
      </c>
      <c r="B1989" s="5" t="s">
        <v>5045</v>
      </c>
      <c r="C1989" s="3">
        <f>[1]!EM_S_STM07_IS($A1989,"9",DATE(C$4,12,31),"1")/1000000</f>
        <v>732.50871538000001</v>
      </c>
      <c r="D1989" s="3">
        <f>[1]!EM_S_STM07_IS($A1989,"61",DATE(C$4,12,31),"1")/1000000</f>
        <v>3.2432325499999997</v>
      </c>
      <c r="E1989" s="3">
        <f>[1]!EM_S_STM07_IS($A1989,"9",DATE(E$4,12,31),"1")/1000000</f>
        <v>827.09417683000004</v>
      </c>
      <c r="F1989" s="3">
        <f>[1]!EM_S_STM07_IS($A1989,"61",DATE(E$4,12,31),"1")/1000000</f>
        <v>-55.929493399999998</v>
      </c>
      <c r="G1989" s="3">
        <f>[1]!EM_S_STM07_IS($A1989,"9",DATE(G$4,12,31),"1")/1000000</f>
        <v>1015.87316327</v>
      </c>
      <c r="H1989" s="3">
        <f>[1]!EM_S_STM07_IS($A1989,"61",DATE(G$4,12,31),"1")/1000000</f>
        <v>27.097662190000001</v>
      </c>
      <c r="I1989" s="3">
        <f>[1]!EM_S_STM07_IS($A1989,"9",DATE(I$4,12,31),"1")/1000000</f>
        <v>934.92667770000003</v>
      </c>
      <c r="J1989" s="3">
        <f>[1]!EM_S_STM07_IS($A1989,"61",DATE(I$4,12,31),"1")/1000000</f>
        <v>24.13595565</v>
      </c>
      <c r="K1989" s="3">
        <f>[1]!EM_S_STM07_IS($A1989,"9",DATE(K$4,12,31),"1")/1000000</f>
        <v>946.21941932000004</v>
      </c>
      <c r="L1989" s="3">
        <f>[1]!EM_S_STM07_IS($A1989,"61",DATE(K$4,12,31),"1")/1000000</f>
        <v>27.55476384</v>
      </c>
      <c r="M1989" s="3">
        <f>[1]!EM_S_STM07_IS($A1989,"9",DATE(M$4,12,31),"1")/1000000</f>
        <v>1183.17000259</v>
      </c>
      <c r="N1989" s="3">
        <f>[1]!EM_S_STM07_IS($A1989,"61",DATE(M$4,12,31),"1")/1000000</f>
        <v>36.650686</v>
      </c>
      <c r="O1989" s="6">
        <f t="shared" si="62"/>
        <v>0.10064400091437964</v>
      </c>
      <c r="P1989" s="6">
        <f t="shared" si="63"/>
        <v>0.62413005642986197</v>
      </c>
    </row>
    <row r="1990" spans="1:16" x14ac:dyDescent="0.25">
      <c r="A1990" s="5" t="s">
        <v>1984</v>
      </c>
      <c r="B1990" s="5" t="s">
        <v>5046</v>
      </c>
      <c r="C1990" s="3">
        <f>[1]!EM_S_STM07_IS($A1990,"9",DATE(C$4,12,31),"1")/1000000</f>
        <v>32.405051350000001</v>
      </c>
      <c r="D1990" s="3">
        <f>[1]!EM_S_STM07_IS($A1990,"61",DATE(C$4,12,31),"1")/1000000</f>
        <v>10.8522845</v>
      </c>
      <c r="E1990" s="3">
        <f>[1]!EM_S_STM07_IS($A1990,"9",DATE(E$4,12,31),"1")/1000000</f>
        <v>65.58517372</v>
      </c>
      <c r="F1990" s="3">
        <f>[1]!EM_S_STM07_IS($A1990,"61",DATE(E$4,12,31),"1")/1000000</f>
        <v>11.986464779999999</v>
      </c>
      <c r="G1990" s="3">
        <f>[1]!EM_S_STM07_IS($A1990,"9",DATE(G$4,12,31),"1")/1000000</f>
        <v>87.474296420000002</v>
      </c>
      <c r="H1990" s="3">
        <f>[1]!EM_S_STM07_IS($A1990,"61",DATE(G$4,12,31),"1")/1000000</f>
        <v>5.1224933400000001</v>
      </c>
      <c r="I1990" s="3">
        <f>[1]!EM_S_STM07_IS($A1990,"9",DATE(I$4,12,31),"1")/1000000</f>
        <v>87.666373870000001</v>
      </c>
      <c r="J1990" s="3">
        <f>[1]!EM_S_STM07_IS($A1990,"61",DATE(I$4,12,31),"1")/1000000</f>
        <v>1.1806671499999999</v>
      </c>
      <c r="K1990" s="3">
        <f>[1]!EM_S_STM07_IS($A1990,"9",DATE(K$4,12,31),"1")/1000000</f>
        <v>70.969044449999998</v>
      </c>
      <c r="L1990" s="3">
        <f>[1]!EM_S_STM07_IS($A1990,"61",DATE(K$4,12,31),"1")/1000000</f>
        <v>0.95414168999999993</v>
      </c>
      <c r="M1990" s="3">
        <f>[1]!EM_S_STM07_IS($A1990,"9",DATE(M$4,12,31),"1")/1000000</f>
        <v>431.17429845999999</v>
      </c>
      <c r="N1990" s="3">
        <f>[1]!EM_S_STM07_IS($A1990,"61",DATE(M$4,12,31),"1")/1000000</f>
        <v>53.470919009999996</v>
      </c>
      <c r="O1990" s="6">
        <f t="shared" si="62"/>
        <v>0.67806210607656148</v>
      </c>
      <c r="P1990" s="6">
        <f t="shared" si="63"/>
        <v>0.37568593022813501</v>
      </c>
    </row>
    <row r="1991" spans="1:16" x14ac:dyDescent="0.25">
      <c r="A1991" s="5" t="s">
        <v>1985</v>
      </c>
      <c r="B1991" s="5" t="s">
        <v>5047</v>
      </c>
      <c r="C1991" s="3">
        <f>[1]!EM_S_STM07_IS($A1991,"9",DATE(C$4,12,31),"1")/1000000</f>
        <v>340.76580063</v>
      </c>
      <c r="D1991" s="3">
        <f>[1]!EM_S_STM07_IS($A1991,"61",DATE(C$4,12,31),"1")/1000000</f>
        <v>43.323312009999995</v>
      </c>
      <c r="E1991" s="3">
        <f>[1]!EM_S_STM07_IS($A1991,"9",DATE(E$4,12,31),"1")/1000000</f>
        <v>409.75979312999999</v>
      </c>
      <c r="F1991" s="3">
        <f>[1]!EM_S_STM07_IS($A1991,"61",DATE(E$4,12,31),"1")/1000000</f>
        <v>34.68162195</v>
      </c>
      <c r="G1991" s="3">
        <f>[1]!EM_S_STM07_IS($A1991,"9",DATE(G$4,12,31),"1")/1000000</f>
        <v>414.95689807999997</v>
      </c>
      <c r="H1991" s="3">
        <f>[1]!EM_S_STM07_IS($A1991,"61",DATE(G$4,12,31),"1")/1000000</f>
        <v>10.36627968</v>
      </c>
      <c r="I1991" s="3">
        <f>[1]!EM_S_STM07_IS($A1991,"9",DATE(I$4,12,31),"1")/1000000</f>
        <v>437.82268329999999</v>
      </c>
      <c r="J1991" s="3">
        <f>[1]!EM_S_STM07_IS($A1991,"61",DATE(I$4,12,31),"1")/1000000</f>
        <v>8.1728692899999995</v>
      </c>
      <c r="K1991" s="3">
        <f>[1]!EM_S_STM07_IS($A1991,"9",DATE(K$4,12,31),"1")/1000000</f>
        <v>330.65725924000003</v>
      </c>
      <c r="L1991" s="3">
        <f>[1]!EM_S_STM07_IS($A1991,"61",DATE(K$4,12,31),"1")/1000000</f>
        <v>1.9586798300000001</v>
      </c>
      <c r="M1991" s="3">
        <f>[1]!EM_S_STM07_IS($A1991,"9",DATE(M$4,12,31),"1")/1000000</f>
        <v>205.19586998</v>
      </c>
      <c r="N1991" s="3">
        <f>[1]!EM_S_STM07_IS($A1991,"61",DATE(M$4,12,31),"1")/1000000</f>
        <v>-20.683148980000002</v>
      </c>
      <c r="O1991" s="6">
        <f t="shared" ref="O1991:O2054" si="64">IFERROR(IF(OR(C1991&lt;0,C1991=""),"",POWER(M1991/C1991,1/5)-1),"")</f>
        <v>-9.6470113282510983E-2</v>
      </c>
      <c r="P1991" s="6">
        <f t="shared" ref="P1991:P2054" si="65">IFERROR(IF(OR(D1991&lt;0,D1991=""),"",POWER(N1991/D1991,1/5)-1),"")</f>
        <v>-1.8625395183190618</v>
      </c>
    </row>
    <row r="1992" spans="1:16" x14ac:dyDescent="0.25">
      <c r="A1992" s="5" t="s">
        <v>1986</v>
      </c>
      <c r="B1992" s="5" t="s">
        <v>5048</v>
      </c>
      <c r="C1992" s="3">
        <f>[1]!EM_S_STM07_IS($A1992,"9",DATE(C$4,12,31),"1")/1000000</f>
        <v>6083.8385429199998</v>
      </c>
      <c r="D1992" s="3">
        <f>[1]!EM_S_STM07_IS($A1992,"61",DATE(C$4,12,31),"1")/1000000</f>
        <v>265.46455881999998</v>
      </c>
      <c r="E1992" s="3">
        <f>[1]!EM_S_STM07_IS($A1992,"9",DATE(E$4,12,31),"1")/1000000</f>
        <v>8421.2489493699995</v>
      </c>
      <c r="F1992" s="3">
        <f>[1]!EM_S_STM07_IS($A1992,"61",DATE(E$4,12,31),"1")/1000000</f>
        <v>267.26289817999998</v>
      </c>
      <c r="G1992" s="3">
        <f>[1]!EM_S_STM07_IS($A1992,"9",DATE(G$4,12,31),"1")/1000000</f>
        <v>10279.898405530001</v>
      </c>
      <c r="H1992" s="3">
        <f>[1]!EM_S_STM07_IS($A1992,"61",DATE(G$4,12,31),"1")/1000000</f>
        <v>295.21598067000002</v>
      </c>
      <c r="I1992" s="3">
        <f>[1]!EM_S_STM07_IS($A1992,"9",DATE(I$4,12,31),"1")/1000000</f>
        <v>9316.0375474200009</v>
      </c>
      <c r="J1992" s="3">
        <f>[1]!EM_S_STM07_IS($A1992,"61",DATE(I$4,12,31),"1")/1000000</f>
        <v>320.57268275999996</v>
      </c>
      <c r="K1992" s="3">
        <f>[1]!EM_S_STM07_IS($A1992,"9",DATE(K$4,12,31),"1")/1000000</f>
        <v>10607.23170645</v>
      </c>
      <c r="L1992" s="3">
        <f>[1]!EM_S_STM07_IS($A1992,"61",DATE(K$4,12,31),"1")/1000000</f>
        <v>363.71515191000003</v>
      </c>
      <c r="M1992" s="3">
        <f>[1]!EM_S_STM07_IS($A1992,"9",DATE(M$4,12,31),"1")/1000000</f>
        <v>10577.015943440001</v>
      </c>
      <c r="N1992" s="3">
        <f>[1]!EM_S_STM07_IS($A1992,"61",DATE(M$4,12,31),"1")/1000000</f>
        <v>295.13392204000002</v>
      </c>
      <c r="O1992" s="6">
        <f t="shared" si="64"/>
        <v>0.11695865014360018</v>
      </c>
      <c r="P1992" s="6">
        <f t="shared" si="65"/>
        <v>2.1415669795608716E-2</v>
      </c>
    </row>
    <row r="1993" spans="1:16" x14ac:dyDescent="0.25">
      <c r="A1993" s="5" t="s">
        <v>1987</v>
      </c>
      <c r="B1993" s="5" t="s">
        <v>5049</v>
      </c>
      <c r="C1993" s="3">
        <f>[1]!EM_S_STM07_IS($A1993,"9",DATE(C$4,12,31),"1")/1000000</f>
        <v>211.68406233000002</v>
      </c>
      <c r="D1993" s="3">
        <f>[1]!EM_S_STM07_IS($A1993,"61",DATE(C$4,12,31),"1")/1000000</f>
        <v>135.03219984</v>
      </c>
      <c r="E1993" s="3">
        <f>[1]!EM_S_STM07_IS($A1993,"9",DATE(E$4,12,31),"1")/1000000</f>
        <v>312.13301908</v>
      </c>
      <c r="F1993" s="3">
        <f>[1]!EM_S_STM07_IS($A1993,"61",DATE(E$4,12,31),"1")/1000000</f>
        <v>246.90021752999999</v>
      </c>
      <c r="G1993" s="3">
        <f>[1]!EM_S_STM07_IS($A1993,"9",DATE(G$4,12,31),"1")/1000000</f>
        <v>587.70844650000004</v>
      </c>
      <c r="H1993" s="3">
        <f>[1]!EM_S_STM07_IS($A1993,"61",DATE(G$4,12,31),"1")/1000000</f>
        <v>186.46998416</v>
      </c>
      <c r="I1993" s="3">
        <f>[1]!EM_S_STM07_IS($A1993,"9",DATE(I$4,12,31),"1")/1000000</f>
        <v>423.04685298000004</v>
      </c>
      <c r="J1993" s="3">
        <f>[1]!EM_S_STM07_IS($A1993,"61",DATE(I$4,12,31),"1")/1000000</f>
        <v>-56.369507049999996</v>
      </c>
      <c r="K1993" s="3">
        <f>[1]!EM_S_STM07_IS($A1993,"9",DATE(K$4,12,31),"1")/1000000</f>
        <v>462.54196027</v>
      </c>
      <c r="L1993" s="3">
        <f>[1]!EM_S_STM07_IS($A1993,"61",DATE(K$4,12,31),"1")/1000000</f>
        <v>16.026315269999998</v>
      </c>
      <c r="M1993" s="3">
        <f>[1]!EM_S_STM07_IS($A1993,"9",DATE(M$4,12,31),"1")/1000000</f>
        <v>1468.03320846</v>
      </c>
      <c r="N1993" s="3">
        <f>[1]!EM_S_STM07_IS($A1993,"61",DATE(M$4,12,31),"1")/1000000</f>
        <v>-269.61039255999998</v>
      </c>
      <c r="O1993" s="6">
        <f t="shared" si="64"/>
        <v>0.47302305321930849</v>
      </c>
      <c r="P1993" s="6">
        <f t="shared" si="65"/>
        <v>-2.1483118780847521</v>
      </c>
    </row>
    <row r="1994" spans="1:16" x14ac:dyDescent="0.25">
      <c r="A1994" s="5" t="s">
        <v>1988</v>
      </c>
      <c r="B1994" s="5" t="s">
        <v>5050</v>
      </c>
      <c r="C1994" s="3">
        <f>[1]!EM_S_STM07_IS($A1994,"9",DATE(C$4,12,31),"1")/1000000</f>
        <v>4678.0431106099995</v>
      </c>
      <c r="D1994" s="3">
        <f>[1]!EM_S_STM07_IS($A1994,"61",DATE(C$4,12,31),"1")/1000000</f>
        <v>183.28686156999999</v>
      </c>
      <c r="E1994" s="3">
        <f>[1]!EM_S_STM07_IS($A1994,"9",DATE(E$4,12,31),"1")/1000000</f>
        <v>6568.5130578100006</v>
      </c>
      <c r="F1994" s="3">
        <f>[1]!EM_S_STM07_IS($A1994,"61",DATE(E$4,12,31),"1")/1000000</f>
        <v>232.46254888999999</v>
      </c>
      <c r="G1994" s="3">
        <f>[1]!EM_S_STM07_IS($A1994,"9",DATE(G$4,12,31),"1")/1000000</f>
        <v>9612.03887717</v>
      </c>
      <c r="H1994" s="3">
        <f>[1]!EM_S_STM07_IS($A1994,"61",DATE(G$4,12,31),"1")/1000000</f>
        <v>294.58279519999996</v>
      </c>
      <c r="I1994" s="3">
        <f>[1]!EM_S_STM07_IS($A1994,"9",DATE(I$4,12,31),"1")/1000000</f>
        <v>10934.40496648</v>
      </c>
      <c r="J1994" s="3">
        <f>[1]!EM_S_STM07_IS($A1994,"61",DATE(I$4,12,31),"1")/1000000</f>
        <v>60.760795829999999</v>
      </c>
      <c r="K1994" s="3">
        <f>[1]!EM_S_STM07_IS($A1994,"9",DATE(K$4,12,31),"1")/1000000</f>
        <v>11391.976452370001</v>
      </c>
      <c r="L1994" s="3">
        <f>[1]!EM_S_STM07_IS($A1994,"61",DATE(K$4,12,31),"1")/1000000</f>
        <v>494.31095655000001</v>
      </c>
      <c r="M1994" s="3">
        <f>[1]!EM_S_STM07_IS($A1994,"9",DATE(M$4,12,31),"1")/1000000</f>
        <v>12392.341481580001</v>
      </c>
      <c r="N1994" s="3">
        <f>[1]!EM_S_STM07_IS($A1994,"61",DATE(M$4,12,31),"1")/1000000</f>
        <v>77.273667200000006</v>
      </c>
      <c r="O1994" s="6">
        <f t="shared" si="64"/>
        <v>0.21511625473512952</v>
      </c>
      <c r="P1994" s="6">
        <f t="shared" si="65"/>
        <v>-0.15864353216528937</v>
      </c>
    </row>
    <row r="1995" spans="1:16" x14ac:dyDescent="0.25">
      <c r="A1995" s="5" t="s">
        <v>1989</v>
      </c>
      <c r="B1995" s="5" t="s">
        <v>5051</v>
      </c>
      <c r="C1995" s="3">
        <f>[1]!EM_S_STM07_IS($A1995,"9",DATE(C$4,12,31),"1")/1000000</f>
        <v>10242.325274430001</v>
      </c>
      <c r="D1995" s="3">
        <f>[1]!EM_S_STM07_IS($A1995,"61",DATE(C$4,12,31),"1")/1000000</f>
        <v>578.29073842999992</v>
      </c>
      <c r="E1995" s="3">
        <f>[1]!EM_S_STM07_IS($A1995,"9",DATE(E$4,12,31),"1")/1000000</f>
        <v>11546.96924077</v>
      </c>
      <c r="F1995" s="3">
        <f>[1]!EM_S_STM07_IS($A1995,"61",DATE(E$4,12,31),"1")/1000000</f>
        <v>955.19539708000002</v>
      </c>
      <c r="G1995" s="3">
        <f>[1]!EM_S_STM07_IS($A1995,"9",DATE(G$4,12,31),"1")/1000000</f>
        <v>12240.148304100001</v>
      </c>
      <c r="H1995" s="3">
        <f>[1]!EM_S_STM07_IS($A1995,"61",DATE(G$4,12,31),"1")/1000000</f>
        <v>776.84024010999997</v>
      </c>
      <c r="I1995" s="3">
        <f>[1]!EM_S_STM07_IS($A1995,"9",DATE(I$4,12,31),"1")/1000000</f>
        <v>14425.98083834</v>
      </c>
      <c r="J1995" s="3">
        <f>[1]!EM_S_STM07_IS($A1995,"61",DATE(I$4,12,31),"1")/1000000</f>
        <v>754.95315204999997</v>
      </c>
      <c r="K1995" s="3">
        <f>[1]!EM_S_STM07_IS($A1995,"9",DATE(K$4,12,31),"1")/1000000</f>
        <v>16093.62907262</v>
      </c>
      <c r="L1995" s="3">
        <f>[1]!EM_S_STM07_IS($A1995,"61",DATE(K$4,12,31),"1")/1000000</f>
        <v>498.35508049999999</v>
      </c>
      <c r="M1995" s="3">
        <f>[1]!EM_S_STM07_IS($A1995,"9",DATE(M$4,12,31),"1")/1000000</f>
        <v>15682.09818443</v>
      </c>
      <c r="N1995" s="3">
        <f>[1]!EM_S_STM07_IS($A1995,"61",DATE(M$4,12,31),"1")/1000000</f>
        <v>711.71533421000004</v>
      </c>
      <c r="O1995" s="6">
        <f t="shared" si="64"/>
        <v>8.8932903894934912E-2</v>
      </c>
      <c r="P1995" s="6">
        <f t="shared" si="65"/>
        <v>4.23942743105723E-2</v>
      </c>
    </row>
    <row r="1996" spans="1:16" x14ac:dyDescent="0.25">
      <c r="A1996" s="5" t="s">
        <v>1990</v>
      </c>
      <c r="B1996" s="5" t="s">
        <v>5052</v>
      </c>
      <c r="C1996" s="3">
        <f>[1]!EM_S_STM07_IS($A1996,"9",DATE(C$4,12,31),"1")/1000000</f>
        <v>239.95863396999999</v>
      </c>
      <c r="D1996" s="3">
        <f>[1]!EM_S_STM07_IS($A1996,"61",DATE(C$4,12,31),"1")/1000000</f>
        <v>57.972961439999999</v>
      </c>
      <c r="E1996" s="3">
        <f>[1]!EM_S_STM07_IS($A1996,"9",DATE(E$4,12,31),"1")/1000000</f>
        <v>163.1407973</v>
      </c>
      <c r="F1996" s="3">
        <f>[1]!EM_S_STM07_IS($A1996,"61",DATE(E$4,12,31),"1")/1000000</f>
        <v>-23.632063300000002</v>
      </c>
      <c r="G1996" s="3">
        <f>[1]!EM_S_STM07_IS($A1996,"9",DATE(G$4,12,31),"1")/1000000</f>
        <v>29.935468440000001</v>
      </c>
      <c r="H1996" s="3">
        <f>[1]!EM_S_STM07_IS($A1996,"61",DATE(G$4,12,31),"1")/1000000</f>
        <v>2.7105300400000001</v>
      </c>
      <c r="I1996" s="3">
        <f>[1]!EM_S_STM07_IS($A1996,"9",DATE(I$4,12,31),"1")/1000000</f>
        <v>36.150037520000005</v>
      </c>
      <c r="J1996" s="3">
        <f>[1]!EM_S_STM07_IS($A1996,"61",DATE(I$4,12,31),"1")/1000000</f>
        <v>-86.878651849999997</v>
      </c>
      <c r="K1996" s="3">
        <f>[1]!EM_S_STM07_IS($A1996,"9",DATE(K$4,12,31),"1")/1000000</f>
        <v>42.254323540000001</v>
      </c>
      <c r="L1996" s="3">
        <f>[1]!EM_S_STM07_IS($A1996,"61",DATE(K$4,12,31),"1")/1000000</f>
        <v>-1537.4317112799999</v>
      </c>
      <c r="M1996" s="3">
        <f>[1]!EM_S_STM07_IS($A1996,"9",DATE(M$4,12,31),"1")/1000000</f>
        <v>3.90279613</v>
      </c>
      <c r="N1996" s="3">
        <f>[1]!EM_S_STM07_IS($A1996,"61",DATE(M$4,12,31),"1")/1000000</f>
        <v>61.776353200000003</v>
      </c>
      <c r="O1996" s="6">
        <f t="shared" si="64"/>
        <v>-0.56121891577474869</v>
      </c>
      <c r="P1996" s="6">
        <f t="shared" si="65"/>
        <v>1.2789887266100308E-2</v>
      </c>
    </row>
    <row r="1997" spans="1:16" x14ac:dyDescent="0.25">
      <c r="A1997" s="5" t="s">
        <v>1991</v>
      </c>
      <c r="B1997" s="5" t="s">
        <v>5053</v>
      </c>
      <c r="C1997" s="3">
        <f>[1]!EM_S_STM07_IS($A1997,"9",DATE(C$4,12,31),"1")/1000000</f>
        <v>72.105298750000003</v>
      </c>
      <c r="D1997" s="3">
        <f>[1]!EM_S_STM07_IS($A1997,"61",DATE(C$4,12,31),"1")/1000000</f>
        <v>4.0064271400000004</v>
      </c>
      <c r="E1997" s="3">
        <f>[1]!EM_S_STM07_IS($A1997,"9",DATE(E$4,12,31),"1")/1000000</f>
        <v>65.683590159999994</v>
      </c>
      <c r="F1997" s="3">
        <f>[1]!EM_S_STM07_IS($A1997,"61",DATE(E$4,12,31),"1")/1000000</f>
        <v>-62.061268429999998</v>
      </c>
      <c r="G1997" s="3">
        <f>[1]!EM_S_STM07_IS($A1997,"9",DATE(G$4,12,31),"1")/1000000</f>
        <v>38.231480550000001</v>
      </c>
      <c r="H1997" s="3">
        <f>[1]!EM_S_STM07_IS($A1997,"61",DATE(G$4,12,31),"1")/1000000</f>
        <v>11.057785990000001</v>
      </c>
      <c r="I1997" s="3">
        <f>[1]!EM_S_STM07_IS($A1997,"9",DATE(I$4,12,31),"1")/1000000</f>
        <v>40.998465939999996</v>
      </c>
      <c r="J1997" s="3">
        <f>[1]!EM_S_STM07_IS($A1997,"61",DATE(I$4,12,31),"1")/1000000</f>
        <v>-92.005553370000001</v>
      </c>
      <c r="K1997" s="3">
        <f>[1]!EM_S_STM07_IS($A1997,"9",DATE(K$4,12,31),"1")/1000000</f>
        <v>21.621187170000002</v>
      </c>
      <c r="L1997" s="3">
        <f>[1]!EM_S_STM07_IS($A1997,"61",DATE(K$4,12,31),"1")/1000000</f>
        <v>13.200992339999999</v>
      </c>
      <c r="M1997" s="3">
        <f>[1]!EM_S_STM07_IS($A1997,"9",DATE(M$4,12,31),"1")/1000000</f>
        <v>14.860235660000001</v>
      </c>
      <c r="N1997" s="3">
        <f>[1]!EM_S_STM07_IS($A1997,"61",DATE(M$4,12,31),"1")/1000000</f>
        <v>-61.072887799999997</v>
      </c>
      <c r="O1997" s="6">
        <f t="shared" si="64"/>
        <v>-0.2708586916073864</v>
      </c>
      <c r="P1997" s="6">
        <f t="shared" si="65"/>
        <v>-2.7243214921869319</v>
      </c>
    </row>
    <row r="1998" spans="1:16" x14ac:dyDescent="0.25">
      <c r="A1998" s="5" t="s">
        <v>1992</v>
      </c>
      <c r="B1998" s="5" t="s">
        <v>5054</v>
      </c>
      <c r="C1998" s="3">
        <f>[1]!EM_S_STM07_IS($A1998,"9",DATE(C$4,12,31),"1")/1000000</f>
        <v>717.71457527999996</v>
      </c>
      <c r="D1998" s="3">
        <f>[1]!EM_S_STM07_IS($A1998,"61",DATE(C$4,12,31),"1")/1000000</f>
        <v>21.123564899999998</v>
      </c>
      <c r="E1998" s="3">
        <f>[1]!EM_S_STM07_IS($A1998,"9",DATE(E$4,12,31),"1")/1000000</f>
        <v>750.95244480999997</v>
      </c>
      <c r="F1998" s="3">
        <f>[1]!EM_S_STM07_IS($A1998,"61",DATE(E$4,12,31),"1")/1000000</f>
        <v>41.624762329999996</v>
      </c>
      <c r="G1998" s="3">
        <f>[1]!EM_S_STM07_IS($A1998,"9",DATE(G$4,12,31),"1")/1000000</f>
        <v>602.70998511000005</v>
      </c>
      <c r="H1998" s="3">
        <f>[1]!EM_S_STM07_IS($A1998,"61",DATE(G$4,12,31),"1")/1000000</f>
        <v>3.3562383599999999</v>
      </c>
      <c r="I1998" s="3">
        <f>[1]!EM_S_STM07_IS($A1998,"9",DATE(I$4,12,31),"1")/1000000</f>
        <v>667.48892378999994</v>
      </c>
      <c r="J1998" s="3">
        <f>[1]!EM_S_STM07_IS($A1998,"61",DATE(I$4,12,31),"1")/1000000</f>
        <v>29.463235820000001</v>
      </c>
      <c r="K1998" s="3">
        <f>[1]!EM_S_STM07_IS($A1998,"9",DATE(K$4,12,31),"1")/1000000</f>
        <v>668.6813834400001</v>
      </c>
      <c r="L1998" s="3">
        <f>[1]!EM_S_STM07_IS($A1998,"61",DATE(K$4,12,31),"1")/1000000</f>
        <v>38.513488969999997</v>
      </c>
      <c r="M1998" s="3">
        <f>[1]!EM_S_STM07_IS($A1998,"9",DATE(M$4,12,31),"1")/1000000</f>
        <v>510.49218258999997</v>
      </c>
      <c r="N1998" s="3">
        <f>[1]!EM_S_STM07_IS($A1998,"61",DATE(M$4,12,31),"1")/1000000</f>
        <v>1.1177488899999999</v>
      </c>
      <c r="O1998" s="6">
        <f t="shared" si="64"/>
        <v>-6.5869685681264944E-2</v>
      </c>
      <c r="P1998" s="6">
        <f t="shared" si="65"/>
        <v>-0.44445990752171105</v>
      </c>
    </row>
    <row r="1999" spans="1:16" x14ac:dyDescent="0.25">
      <c r="A1999" s="5" t="s">
        <v>1993</v>
      </c>
      <c r="B1999" s="5" t="s">
        <v>5055</v>
      </c>
      <c r="C1999" s="3">
        <f>[1]!EM_S_STM07_IS($A1999,"9",DATE(C$4,12,31),"1")/1000000</f>
        <v>6</v>
      </c>
      <c r="D1999" s="3">
        <f>[1]!EM_S_STM07_IS($A1999,"61",DATE(C$4,12,31),"1")/1000000</f>
        <v>-337.96872812999999</v>
      </c>
      <c r="E1999" s="3">
        <f>[1]!EM_S_STM07_IS($A1999,"9",DATE(E$4,12,31),"1")/1000000</f>
        <v>6.5718120000000004</v>
      </c>
      <c r="F1999" s="3">
        <f>[1]!EM_S_STM07_IS($A1999,"61",DATE(E$4,12,31),"1")/1000000</f>
        <v>52.407694909999996</v>
      </c>
      <c r="G1999" s="3">
        <f>[1]!EM_S_STM07_IS($A1999,"9",DATE(G$4,12,31),"1")/1000000</f>
        <v>26.536284030000001</v>
      </c>
      <c r="H1999" s="3">
        <f>[1]!EM_S_STM07_IS($A1999,"61",DATE(G$4,12,31),"1")/1000000</f>
        <v>6.2065233399999995</v>
      </c>
      <c r="I1999" s="3">
        <f>[1]!EM_S_STM07_IS($A1999,"9",DATE(I$4,12,31),"1")/1000000</f>
        <v>51.630168020000006</v>
      </c>
      <c r="J1999" s="3">
        <f>[1]!EM_S_STM07_IS($A1999,"61",DATE(I$4,12,31),"1")/1000000</f>
        <v>-50.628917819999998</v>
      </c>
      <c r="K1999" s="3">
        <f>[1]!EM_S_STM07_IS($A1999,"9",DATE(K$4,12,31),"1")/1000000</f>
        <v>39.685034810000005</v>
      </c>
      <c r="L1999" s="3">
        <f>[1]!EM_S_STM07_IS($A1999,"61",DATE(K$4,12,31),"1")/1000000</f>
        <v>6.0749278799999997</v>
      </c>
      <c r="M1999" s="3">
        <f>[1]!EM_S_STM07_IS($A1999,"9",DATE(M$4,12,31),"1")/1000000</f>
        <v>11.73945612</v>
      </c>
      <c r="N1999" s="3">
        <f>[1]!EM_S_STM07_IS($A1999,"61",DATE(M$4,12,31),"1")/1000000</f>
        <v>-64.15132684000001</v>
      </c>
      <c r="O1999" s="6">
        <f t="shared" si="64"/>
        <v>0.14366635581144482</v>
      </c>
      <c r="P1999" s="6" t="str">
        <f t="shared" si="65"/>
        <v/>
      </c>
    </row>
    <row r="2000" spans="1:16" x14ac:dyDescent="0.25">
      <c r="A2000" s="5" t="s">
        <v>1994</v>
      </c>
      <c r="B2000" s="5" t="s">
        <v>5056</v>
      </c>
      <c r="C2000" s="3">
        <f>[1]!EM_S_STM07_IS($A2000,"9",DATE(C$4,12,31),"1")/1000000</f>
        <v>29855.368783490001</v>
      </c>
      <c r="D2000" s="3">
        <f>[1]!EM_S_STM07_IS($A2000,"61",DATE(C$4,12,31),"1")/1000000</f>
        <v>2608.5257201499999</v>
      </c>
      <c r="E2000" s="3">
        <f>[1]!EM_S_STM07_IS($A2000,"9",DATE(E$4,12,31),"1")/1000000</f>
        <v>28699.37397651</v>
      </c>
      <c r="F2000" s="3">
        <f>[1]!EM_S_STM07_IS($A2000,"61",DATE(E$4,12,31),"1")/1000000</f>
        <v>2252.3569431599999</v>
      </c>
      <c r="G2000" s="3">
        <f>[1]!EM_S_STM07_IS($A2000,"9",DATE(G$4,12,31),"1")/1000000</f>
        <v>24276.48366297</v>
      </c>
      <c r="H2000" s="3">
        <f>[1]!EM_S_STM07_IS($A2000,"61",DATE(G$4,12,31),"1")/1000000</f>
        <v>26.872916629999999</v>
      </c>
      <c r="I2000" s="3">
        <f>[1]!EM_S_STM07_IS($A2000,"9",DATE(I$4,12,31),"1")/1000000</f>
        <v>22198.153818169998</v>
      </c>
      <c r="J2000" s="3">
        <f>[1]!EM_S_STM07_IS($A2000,"61",DATE(I$4,12,31),"1")/1000000</f>
        <v>39.535146310000002</v>
      </c>
      <c r="K2000" s="3">
        <f>[1]!EM_S_STM07_IS($A2000,"9",DATE(K$4,12,31),"1")/1000000</f>
        <v>28323.665892270001</v>
      </c>
      <c r="L2000" s="3">
        <f>[1]!EM_S_STM07_IS($A2000,"61",DATE(K$4,12,31),"1")/1000000</f>
        <v>44.189149360000002</v>
      </c>
      <c r="M2000" s="3">
        <f>[1]!EM_S_STM07_IS($A2000,"9",DATE(M$4,12,31),"1")/1000000</f>
        <v>27763.846309459997</v>
      </c>
      <c r="N2000" s="3">
        <f>[1]!EM_S_STM07_IS($A2000,"61",DATE(M$4,12,31),"1")/1000000</f>
        <v>61.849497970000002</v>
      </c>
      <c r="O2000" s="6">
        <f t="shared" si="64"/>
        <v>-1.4421006763466804E-2</v>
      </c>
      <c r="P2000" s="6">
        <f t="shared" si="65"/>
        <v>-0.52686158450961029</v>
      </c>
    </row>
    <row r="2001" spans="1:16" x14ac:dyDescent="0.25">
      <c r="A2001" s="5" t="s">
        <v>1995</v>
      </c>
      <c r="B2001" s="5" t="s">
        <v>5057</v>
      </c>
      <c r="C2001" s="3">
        <f>[1]!EM_S_STM07_IS($A2001,"9",DATE(C$4,12,31),"1")/1000000</f>
        <v>2488.5042202700001</v>
      </c>
      <c r="D2001" s="3">
        <f>[1]!EM_S_STM07_IS($A2001,"61",DATE(C$4,12,31),"1")/1000000</f>
        <v>138.55459081000001</v>
      </c>
      <c r="E2001" s="3">
        <f>[1]!EM_S_STM07_IS($A2001,"9",DATE(E$4,12,31),"1")/1000000</f>
        <v>2387.1649546799999</v>
      </c>
      <c r="F2001" s="3">
        <f>[1]!EM_S_STM07_IS($A2001,"61",DATE(E$4,12,31),"1")/1000000</f>
        <v>14.79148979</v>
      </c>
      <c r="G2001" s="3">
        <f>[1]!EM_S_STM07_IS($A2001,"9",DATE(G$4,12,31),"1")/1000000</f>
        <v>1529.3932871400002</v>
      </c>
      <c r="H2001" s="3">
        <f>[1]!EM_S_STM07_IS($A2001,"61",DATE(G$4,12,31),"1")/1000000</f>
        <v>-889.25965134</v>
      </c>
      <c r="I2001" s="3">
        <f>[1]!EM_S_STM07_IS($A2001,"9",DATE(I$4,12,31),"1")/1000000</f>
        <v>3358.8689126599998</v>
      </c>
      <c r="J2001" s="3">
        <f>[1]!EM_S_STM07_IS($A2001,"61",DATE(I$4,12,31),"1")/1000000</f>
        <v>144.25521603000001</v>
      </c>
      <c r="K2001" s="3">
        <f>[1]!EM_S_STM07_IS($A2001,"9",DATE(K$4,12,31),"1")/1000000</f>
        <v>3786.8108765700003</v>
      </c>
      <c r="L2001" s="3">
        <f>[1]!EM_S_STM07_IS($A2001,"61",DATE(K$4,12,31),"1")/1000000</f>
        <v>22.39315689</v>
      </c>
      <c r="M2001" s="3">
        <f>[1]!EM_S_STM07_IS($A2001,"9",DATE(M$4,12,31),"1")/1000000</f>
        <v>4039.9400712500001</v>
      </c>
      <c r="N2001" s="3">
        <f>[1]!EM_S_STM07_IS($A2001,"61",DATE(M$4,12,31),"1")/1000000</f>
        <v>172.61547577000002</v>
      </c>
      <c r="O2001" s="6">
        <f t="shared" si="64"/>
        <v>0.10176077937421613</v>
      </c>
      <c r="P2001" s="6">
        <f t="shared" si="65"/>
        <v>4.4940981056442952E-2</v>
      </c>
    </row>
    <row r="2002" spans="1:16" x14ac:dyDescent="0.25">
      <c r="A2002" s="5" t="s">
        <v>1996</v>
      </c>
      <c r="B2002" s="5" t="s">
        <v>5058</v>
      </c>
      <c r="C2002" s="3">
        <f>[1]!EM_S_STM07_IS($A2002,"9",DATE(C$4,12,31),"1")/1000000</f>
        <v>3848.40199966</v>
      </c>
      <c r="D2002" s="3">
        <f>[1]!EM_S_STM07_IS($A2002,"61",DATE(C$4,12,31),"1")/1000000</f>
        <v>62.275960240000003</v>
      </c>
      <c r="E2002" s="3">
        <f>[1]!EM_S_STM07_IS($A2002,"9",DATE(E$4,12,31),"1")/1000000</f>
        <v>4655.02209743</v>
      </c>
      <c r="F2002" s="3">
        <f>[1]!EM_S_STM07_IS($A2002,"61",DATE(E$4,12,31),"1")/1000000</f>
        <v>94.423574729999999</v>
      </c>
      <c r="G2002" s="3">
        <f>[1]!EM_S_STM07_IS($A2002,"9",DATE(G$4,12,31),"1")/1000000</f>
        <v>2951.6317431299999</v>
      </c>
      <c r="H2002" s="3">
        <f>[1]!EM_S_STM07_IS($A2002,"61",DATE(G$4,12,31),"1")/1000000</f>
        <v>-146.69203618</v>
      </c>
      <c r="I2002" s="3">
        <f>[1]!EM_S_STM07_IS($A2002,"9",DATE(I$4,12,31),"1")/1000000</f>
        <v>2322.0595351100001</v>
      </c>
      <c r="J2002" s="3">
        <f>[1]!EM_S_STM07_IS($A2002,"61",DATE(I$4,12,31),"1")/1000000</f>
        <v>28.715501100000001</v>
      </c>
      <c r="K2002" s="3">
        <f>[1]!EM_S_STM07_IS($A2002,"9",DATE(K$4,12,31),"1")/1000000</f>
        <v>1253.72180802</v>
      </c>
      <c r="L2002" s="3">
        <f>[1]!EM_S_STM07_IS($A2002,"61",DATE(K$4,12,31),"1")/1000000</f>
        <v>-220.75269775999999</v>
      </c>
      <c r="M2002" s="3">
        <f>[1]!EM_S_STM07_IS($A2002,"9",DATE(M$4,12,31),"1")/1000000</f>
        <v>753.33268645999999</v>
      </c>
      <c r="N2002" s="3">
        <f>[1]!EM_S_STM07_IS($A2002,"61",DATE(M$4,12,31),"1")/1000000</f>
        <v>44.232710859999997</v>
      </c>
      <c r="O2002" s="6">
        <f t="shared" si="64"/>
        <v>-0.27832563961992374</v>
      </c>
      <c r="P2002" s="6">
        <f t="shared" si="65"/>
        <v>-6.613386931830334E-2</v>
      </c>
    </row>
    <row r="2003" spans="1:16" x14ac:dyDescent="0.25">
      <c r="A2003" s="5" t="s">
        <v>1997</v>
      </c>
      <c r="B2003" s="5" t="s">
        <v>5059</v>
      </c>
      <c r="C2003" s="3">
        <f>[1]!EM_S_STM07_IS($A2003,"9",DATE(C$4,12,31),"1")/1000000</f>
        <v>66095.527055359998</v>
      </c>
      <c r="D2003" s="3">
        <f>[1]!EM_S_STM07_IS($A2003,"61",DATE(C$4,12,31),"1")/1000000</f>
        <v>1754.5161156900001</v>
      </c>
      <c r="E2003" s="3">
        <f>[1]!EM_S_STM07_IS($A2003,"9",DATE(E$4,12,31),"1")/1000000</f>
        <v>80254.135993110001</v>
      </c>
      <c r="F2003" s="3">
        <f>[1]!EM_S_STM07_IS($A2003,"61",DATE(E$4,12,31),"1")/1000000</f>
        <v>2250.2031562800003</v>
      </c>
      <c r="G2003" s="3">
        <f>[1]!EM_S_STM07_IS($A2003,"9",DATE(G$4,12,31),"1")/1000000</f>
        <v>91166.970131659997</v>
      </c>
      <c r="H2003" s="3">
        <f>[1]!EM_S_STM07_IS($A2003,"61",DATE(G$4,12,31),"1")/1000000</f>
        <v>2156.0369700700003</v>
      </c>
      <c r="I2003" s="3">
        <f>[1]!EM_S_STM07_IS($A2003,"9",DATE(I$4,12,31),"1")/1000000</f>
        <v>102067.79924302001</v>
      </c>
      <c r="J2003" s="3">
        <f>[1]!EM_S_STM07_IS($A2003,"61",DATE(I$4,12,31),"1")/1000000</f>
        <v>2692.9751398200001</v>
      </c>
      <c r="K2003" s="3">
        <f>[1]!EM_S_STM07_IS($A2003,"9",DATE(K$4,12,31),"1")/1000000</f>
        <v>120924.83103288</v>
      </c>
      <c r="L2003" s="3">
        <f>[1]!EM_S_STM07_IS($A2003,"61",DATE(K$4,12,31),"1")/1000000</f>
        <v>2507.1928304399999</v>
      </c>
      <c r="M2003" s="3">
        <f>[1]!EM_S_STM07_IS($A2003,"9",DATE(M$4,12,31),"1")/1000000</f>
        <v>128088.56166883999</v>
      </c>
      <c r="N2003" s="3">
        <f>[1]!EM_S_STM07_IS($A2003,"61",DATE(M$4,12,31),"1")/1000000</f>
        <v>2641.3504122600002</v>
      </c>
      <c r="O2003" s="6">
        <f t="shared" si="64"/>
        <v>0.14147828946225016</v>
      </c>
      <c r="P2003" s="6">
        <f t="shared" si="65"/>
        <v>8.5259838669101473E-2</v>
      </c>
    </row>
    <row r="2004" spans="1:16" x14ac:dyDescent="0.25">
      <c r="A2004" s="5" t="s">
        <v>1998</v>
      </c>
      <c r="B2004" s="5" t="s">
        <v>5060</v>
      </c>
      <c r="C2004" s="3">
        <f>[1]!EM_S_STM07_IS($A2004,"9",DATE(C$4,12,31),"1")/1000000</f>
        <v>1012.44898654</v>
      </c>
      <c r="D2004" s="3">
        <f>[1]!EM_S_STM07_IS($A2004,"61",DATE(C$4,12,31),"1")/1000000</f>
        <v>5.8719301699999997</v>
      </c>
      <c r="E2004" s="3">
        <f>[1]!EM_S_STM07_IS($A2004,"9",DATE(E$4,12,31),"1")/1000000</f>
        <v>1072.08441436</v>
      </c>
      <c r="F2004" s="3">
        <f>[1]!EM_S_STM07_IS($A2004,"61",DATE(E$4,12,31),"1")/1000000</f>
        <v>2165.3452825900004</v>
      </c>
      <c r="G2004" s="3">
        <f>[1]!EM_S_STM07_IS($A2004,"9",DATE(G$4,12,31),"1")/1000000</f>
        <v>378.80501346</v>
      </c>
      <c r="H2004" s="3">
        <f>[1]!EM_S_STM07_IS($A2004,"61",DATE(G$4,12,31),"1")/1000000</f>
        <v>-138.31658215000002</v>
      </c>
      <c r="I2004" s="3">
        <f>[1]!EM_S_STM07_IS($A2004,"9",DATE(I$4,12,31),"1")/1000000</f>
        <v>71.7000101</v>
      </c>
      <c r="J2004" s="3">
        <f>[1]!EM_S_STM07_IS($A2004,"61",DATE(I$4,12,31),"1")/1000000</f>
        <v>693.63618544000008</v>
      </c>
      <c r="K2004" s="3">
        <f>[1]!EM_S_STM07_IS($A2004,"9",DATE(K$4,12,31),"1")/1000000</f>
        <v>409.46728681999997</v>
      </c>
      <c r="L2004" s="3">
        <f>[1]!EM_S_STM07_IS($A2004,"61",DATE(K$4,12,31),"1")/1000000</f>
        <v>-147.30156108</v>
      </c>
      <c r="M2004" s="3">
        <f>[1]!EM_S_STM07_IS($A2004,"9",DATE(M$4,12,31),"1")/1000000</f>
        <v>348.51580776999998</v>
      </c>
      <c r="N2004" s="3">
        <f>[1]!EM_S_STM07_IS($A2004,"61",DATE(M$4,12,31),"1")/1000000</f>
        <v>225.71680651</v>
      </c>
      <c r="O2004" s="6">
        <f t="shared" si="64"/>
        <v>-0.19207719636752696</v>
      </c>
      <c r="P2004" s="6">
        <f t="shared" si="65"/>
        <v>1.0747061914075267</v>
      </c>
    </row>
    <row r="2005" spans="1:16" x14ac:dyDescent="0.25">
      <c r="A2005" s="5" t="s">
        <v>1999</v>
      </c>
      <c r="B2005" s="5" t="s">
        <v>5061</v>
      </c>
      <c r="C2005" s="3">
        <f>[1]!EM_S_STM07_IS($A2005,"9",DATE(C$4,12,31),"1")/1000000</f>
        <v>776.45709199999999</v>
      </c>
      <c r="D2005" s="3">
        <f>[1]!EM_S_STM07_IS($A2005,"61",DATE(C$4,12,31),"1")/1000000</f>
        <v>3.6197472200000003</v>
      </c>
      <c r="E2005" s="3">
        <f>[1]!EM_S_STM07_IS($A2005,"9",DATE(E$4,12,31),"1")/1000000</f>
        <v>921.30993767999996</v>
      </c>
      <c r="F2005" s="3">
        <f>[1]!EM_S_STM07_IS($A2005,"61",DATE(E$4,12,31),"1")/1000000</f>
        <v>4.2921486600000005</v>
      </c>
      <c r="G2005" s="3">
        <f>[1]!EM_S_STM07_IS($A2005,"9",DATE(G$4,12,31),"1")/1000000</f>
        <v>780.37107775000004</v>
      </c>
      <c r="H2005" s="3">
        <f>[1]!EM_S_STM07_IS($A2005,"61",DATE(G$4,12,31),"1")/1000000</f>
        <v>4.1922010900000002</v>
      </c>
      <c r="I2005" s="3">
        <f>[1]!EM_S_STM07_IS($A2005,"9",DATE(I$4,12,31),"1")/1000000</f>
        <v>982.09122810999997</v>
      </c>
      <c r="J2005" s="3">
        <f>[1]!EM_S_STM07_IS($A2005,"61",DATE(I$4,12,31),"1")/1000000</f>
        <v>70.808779229999999</v>
      </c>
      <c r="K2005" s="3">
        <f>[1]!EM_S_STM07_IS($A2005,"9",DATE(K$4,12,31),"1")/1000000</f>
        <v>907.08675196000002</v>
      </c>
      <c r="L2005" s="3">
        <f>[1]!EM_S_STM07_IS($A2005,"61",DATE(K$4,12,31),"1")/1000000</f>
        <v>-31.684906769999998</v>
      </c>
      <c r="M2005" s="3">
        <f>[1]!EM_S_STM07_IS($A2005,"9",DATE(M$4,12,31),"1")/1000000</f>
        <v>763.36681233000002</v>
      </c>
      <c r="N2005" s="3">
        <f>[1]!EM_S_STM07_IS($A2005,"61",DATE(M$4,12,31),"1")/1000000</f>
        <v>9.3619087299999997</v>
      </c>
      <c r="O2005" s="6">
        <f t="shared" si="64"/>
        <v>-3.3947680977491901E-3</v>
      </c>
      <c r="P2005" s="6">
        <f t="shared" si="65"/>
        <v>0.20930885213968953</v>
      </c>
    </row>
    <row r="2006" spans="1:16" x14ac:dyDescent="0.25">
      <c r="A2006" s="5" t="s">
        <v>2000</v>
      </c>
      <c r="B2006" s="5" t="s">
        <v>5062</v>
      </c>
      <c r="C2006" s="3">
        <f>[1]!EM_S_STM07_IS($A2006,"9",DATE(C$4,12,31),"1")/1000000</f>
        <v>2794.79477683</v>
      </c>
      <c r="D2006" s="3">
        <f>[1]!EM_S_STM07_IS($A2006,"61",DATE(C$4,12,31),"1")/1000000</f>
        <v>132.06467018000001</v>
      </c>
      <c r="E2006" s="3">
        <f>[1]!EM_S_STM07_IS($A2006,"9",DATE(E$4,12,31),"1")/1000000</f>
        <v>2061.7579052699998</v>
      </c>
      <c r="F2006" s="3">
        <f>[1]!EM_S_STM07_IS($A2006,"61",DATE(E$4,12,31),"1")/1000000</f>
        <v>322.30639672000001</v>
      </c>
      <c r="G2006" s="3">
        <f>[1]!EM_S_STM07_IS($A2006,"9",DATE(G$4,12,31),"1")/1000000</f>
        <v>7718.3297920900004</v>
      </c>
      <c r="H2006" s="3">
        <f>[1]!EM_S_STM07_IS($A2006,"61",DATE(G$4,12,31),"1")/1000000</f>
        <v>987.88301905999992</v>
      </c>
      <c r="I2006" s="3">
        <f>[1]!EM_S_STM07_IS($A2006,"9",DATE(I$4,12,31),"1")/1000000</f>
        <v>9843.2594923899997</v>
      </c>
      <c r="J2006" s="3">
        <f>[1]!EM_S_STM07_IS($A2006,"61",DATE(I$4,12,31),"1")/1000000</f>
        <v>476.48577195999997</v>
      </c>
      <c r="K2006" s="3">
        <f>[1]!EM_S_STM07_IS($A2006,"9",DATE(K$4,12,31),"1")/1000000</f>
        <v>7912.0599273600001</v>
      </c>
      <c r="L2006" s="3">
        <f>[1]!EM_S_STM07_IS($A2006,"61",DATE(K$4,12,31),"1")/1000000</f>
        <v>405.24822772000005</v>
      </c>
      <c r="M2006" s="3">
        <f>[1]!EM_S_STM07_IS($A2006,"9",DATE(M$4,12,31),"1")/1000000</f>
        <v>10784.22313568</v>
      </c>
      <c r="N2006" s="3">
        <f>[1]!EM_S_STM07_IS($A2006,"61",DATE(M$4,12,31),"1")/1000000</f>
        <v>603.01569887999995</v>
      </c>
      <c r="O2006" s="6">
        <f t="shared" si="64"/>
        <v>0.31004974962249232</v>
      </c>
      <c r="P2006" s="6">
        <f t="shared" si="65"/>
        <v>0.35490359006861238</v>
      </c>
    </row>
    <row r="2007" spans="1:16" x14ac:dyDescent="0.25">
      <c r="A2007" s="5" t="s">
        <v>2001</v>
      </c>
      <c r="B2007" s="5" t="s">
        <v>5063</v>
      </c>
      <c r="C2007" s="3">
        <f>[1]!EM_S_STM07_IS($A2007,"9",DATE(C$4,12,31),"1")/1000000</f>
        <v>1366.6003283299999</v>
      </c>
      <c r="D2007" s="3">
        <f>[1]!EM_S_STM07_IS($A2007,"61",DATE(C$4,12,31),"1")/1000000</f>
        <v>75.261160849999996</v>
      </c>
      <c r="E2007" s="3">
        <f>[1]!EM_S_STM07_IS($A2007,"9",DATE(E$4,12,31),"1")/1000000</f>
        <v>1506.8451847599999</v>
      </c>
      <c r="F2007" s="3">
        <f>[1]!EM_S_STM07_IS($A2007,"61",DATE(E$4,12,31),"1")/1000000</f>
        <v>79.560816560000006</v>
      </c>
      <c r="G2007" s="3">
        <f>[1]!EM_S_STM07_IS($A2007,"9",DATE(G$4,12,31),"1")/1000000</f>
        <v>1049.4391029199999</v>
      </c>
      <c r="H2007" s="3">
        <f>[1]!EM_S_STM07_IS($A2007,"61",DATE(G$4,12,31),"1")/1000000</f>
        <v>77.957530860000006</v>
      </c>
      <c r="I2007" s="3">
        <f>[1]!EM_S_STM07_IS($A2007,"9",DATE(I$4,12,31),"1")/1000000</f>
        <v>984.96754238999995</v>
      </c>
      <c r="J2007" s="3">
        <f>[1]!EM_S_STM07_IS($A2007,"61",DATE(I$4,12,31),"1")/1000000</f>
        <v>136.31191547</v>
      </c>
      <c r="K2007" s="3">
        <f>[1]!EM_S_STM07_IS($A2007,"9",DATE(K$4,12,31),"1")/1000000</f>
        <v>1151.6407994599999</v>
      </c>
      <c r="L2007" s="3">
        <f>[1]!EM_S_STM07_IS($A2007,"61",DATE(K$4,12,31),"1")/1000000</f>
        <v>103.12097752</v>
      </c>
      <c r="M2007" s="3">
        <f>[1]!EM_S_STM07_IS($A2007,"9",DATE(M$4,12,31),"1")/1000000</f>
        <v>851.40797759000009</v>
      </c>
      <c r="N2007" s="3">
        <f>[1]!EM_S_STM07_IS($A2007,"61",DATE(M$4,12,31),"1")/1000000</f>
        <v>77.592111680000002</v>
      </c>
      <c r="O2007" s="6">
        <f t="shared" si="64"/>
        <v>-9.0297812807836775E-2</v>
      </c>
      <c r="P2007" s="6">
        <f t="shared" si="65"/>
        <v>6.1189565634154341E-3</v>
      </c>
    </row>
    <row r="2008" spans="1:16" x14ac:dyDescent="0.25">
      <c r="A2008" s="5" t="s">
        <v>2002</v>
      </c>
      <c r="B2008" s="5" t="s">
        <v>5064</v>
      </c>
      <c r="C2008" s="3">
        <f>[1]!EM_S_STM07_IS($A2008,"9",DATE(C$4,12,31),"1")/1000000</f>
        <v>824.47073837000005</v>
      </c>
      <c r="D2008" s="3">
        <f>[1]!EM_S_STM07_IS($A2008,"61",DATE(C$4,12,31),"1")/1000000</f>
        <v>28.712277820000001</v>
      </c>
      <c r="E2008" s="3">
        <f>[1]!EM_S_STM07_IS($A2008,"9",DATE(E$4,12,31),"1")/1000000</f>
        <v>336.72479411</v>
      </c>
      <c r="F2008" s="3">
        <f>[1]!EM_S_STM07_IS($A2008,"61",DATE(E$4,12,31),"1")/1000000</f>
        <v>276.92742927999996</v>
      </c>
      <c r="G2008" s="3">
        <f>[1]!EM_S_STM07_IS($A2008,"9",DATE(G$4,12,31),"1")/1000000</f>
        <v>285.30405020000001</v>
      </c>
      <c r="H2008" s="3">
        <f>[1]!EM_S_STM07_IS($A2008,"61",DATE(G$4,12,31),"1")/1000000</f>
        <v>-97.427127849999991</v>
      </c>
      <c r="I2008" s="3">
        <f>[1]!EM_S_STM07_IS($A2008,"9",DATE(I$4,12,31),"1")/1000000</f>
        <v>676.65902130999996</v>
      </c>
      <c r="J2008" s="3">
        <f>[1]!EM_S_STM07_IS($A2008,"61",DATE(I$4,12,31),"1")/1000000</f>
        <v>229.24975878999999</v>
      </c>
      <c r="K2008" s="3">
        <f>[1]!EM_S_STM07_IS($A2008,"9",DATE(K$4,12,31),"1")/1000000</f>
        <v>1217.4482529700001</v>
      </c>
      <c r="L2008" s="3">
        <f>[1]!EM_S_STM07_IS($A2008,"61",DATE(K$4,12,31),"1")/1000000</f>
        <v>131.17624573000001</v>
      </c>
      <c r="M2008" s="3">
        <f>[1]!EM_S_STM07_IS($A2008,"9",DATE(M$4,12,31),"1")/1000000</f>
        <v>668.91980894000005</v>
      </c>
      <c r="N2008" s="3">
        <f>[1]!EM_S_STM07_IS($A2008,"61",DATE(M$4,12,31),"1")/1000000</f>
        <v>59.633523820000001</v>
      </c>
      <c r="O2008" s="6">
        <f t="shared" si="64"/>
        <v>-4.0953284981875671E-2</v>
      </c>
      <c r="P2008" s="6">
        <f t="shared" si="65"/>
        <v>0.15740289708226807</v>
      </c>
    </row>
    <row r="2009" spans="1:16" x14ac:dyDescent="0.25">
      <c r="A2009" s="5" t="s">
        <v>2003</v>
      </c>
      <c r="B2009" s="5" t="s">
        <v>5065</v>
      </c>
      <c r="C2009" s="3">
        <f>[1]!EM_S_STM07_IS($A2009,"9",DATE(C$4,12,31),"1")/1000000</f>
        <v>5486.3201601700002</v>
      </c>
      <c r="D2009" s="3">
        <f>[1]!EM_S_STM07_IS($A2009,"61",DATE(C$4,12,31),"1")/1000000</f>
        <v>586.47741307000001</v>
      </c>
      <c r="E2009" s="3">
        <f>[1]!EM_S_STM07_IS($A2009,"9",DATE(E$4,12,31),"1")/1000000</f>
        <v>8211.8819019900002</v>
      </c>
      <c r="F2009" s="3">
        <f>[1]!EM_S_STM07_IS($A2009,"61",DATE(E$4,12,31),"1")/1000000</f>
        <v>1746.7210824900001</v>
      </c>
      <c r="G2009" s="3">
        <f>[1]!EM_S_STM07_IS($A2009,"9",DATE(G$4,12,31),"1")/1000000</f>
        <v>7881.5358732599998</v>
      </c>
      <c r="H2009" s="3">
        <f>[1]!EM_S_STM07_IS($A2009,"61",DATE(G$4,12,31),"1")/1000000</f>
        <v>602.27506562999997</v>
      </c>
      <c r="I2009" s="3">
        <f>[1]!EM_S_STM07_IS($A2009,"9",DATE(I$4,12,31),"1")/1000000</f>
        <v>9736.5418769099997</v>
      </c>
      <c r="J2009" s="3">
        <f>[1]!EM_S_STM07_IS($A2009,"61",DATE(I$4,12,31),"1")/1000000</f>
        <v>253.57784049</v>
      </c>
      <c r="K2009" s="3">
        <f>[1]!EM_S_STM07_IS($A2009,"9",DATE(K$4,12,31),"1")/1000000</f>
        <v>9763.5468568099986</v>
      </c>
      <c r="L2009" s="3">
        <f>[1]!EM_S_STM07_IS($A2009,"61",DATE(K$4,12,31),"1")/1000000</f>
        <v>162.51599999999999</v>
      </c>
      <c r="M2009" s="3">
        <f>[1]!EM_S_STM07_IS($A2009,"9",DATE(M$4,12,31),"1")/1000000</f>
        <v>9516.1572982300004</v>
      </c>
      <c r="N2009" s="3">
        <f>[1]!EM_S_STM07_IS($A2009,"61",DATE(M$4,12,31),"1")/1000000</f>
        <v>161.77786835000001</v>
      </c>
      <c r="O2009" s="6">
        <f t="shared" si="64"/>
        <v>0.11644181185382441</v>
      </c>
      <c r="P2009" s="6">
        <f t="shared" si="65"/>
        <v>-0.22708174703059125</v>
      </c>
    </row>
    <row r="2010" spans="1:16" x14ac:dyDescent="0.25">
      <c r="A2010" s="5" t="s">
        <v>2004</v>
      </c>
      <c r="B2010" s="5" t="s">
        <v>5066</v>
      </c>
      <c r="C2010" s="3">
        <f>[1]!EM_S_STM07_IS($A2010,"9",DATE(C$4,12,31),"1")/1000000</f>
        <v>1202.2614091400001</v>
      </c>
      <c r="D2010" s="3">
        <f>[1]!EM_S_STM07_IS($A2010,"61",DATE(C$4,12,31),"1")/1000000</f>
        <v>174.92434830000002</v>
      </c>
      <c r="E2010" s="3">
        <f>[1]!EM_S_STM07_IS($A2010,"9",DATE(E$4,12,31),"1")/1000000</f>
        <v>1394.3953411700002</v>
      </c>
      <c r="F2010" s="3">
        <f>[1]!EM_S_STM07_IS($A2010,"61",DATE(E$4,12,31),"1")/1000000</f>
        <v>233.34995594</v>
      </c>
      <c r="G2010" s="3">
        <f>[1]!EM_S_STM07_IS($A2010,"9",DATE(G$4,12,31),"1")/1000000</f>
        <v>1502.3511608199999</v>
      </c>
      <c r="H2010" s="3">
        <f>[1]!EM_S_STM07_IS($A2010,"61",DATE(G$4,12,31),"1")/1000000</f>
        <v>304.91166186000004</v>
      </c>
      <c r="I2010" s="3">
        <f>[1]!EM_S_STM07_IS($A2010,"9",DATE(I$4,12,31),"1")/1000000</f>
        <v>1836.504083</v>
      </c>
      <c r="J2010" s="3">
        <f>[1]!EM_S_STM07_IS($A2010,"61",DATE(I$4,12,31),"1")/1000000</f>
        <v>372.02878389999995</v>
      </c>
      <c r="K2010" s="3">
        <f>[1]!EM_S_STM07_IS($A2010,"9",DATE(K$4,12,31),"1")/1000000</f>
        <v>1826.5511272700001</v>
      </c>
      <c r="L2010" s="3">
        <f>[1]!EM_S_STM07_IS($A2010,"61",DATE(K$4,12,31),"1")/1000000</f>
        <v>128.39167334000001</v>
      </c>
      <c r="M2010" s="3">
        <f>[1]!EM_S_STM07_IS($A2010,"9",DATE(M$4,12,31),"1")/1000000</f>
        <v>1617.9859818</v>
      </c>
      <c r="N2010" s="3">
        <f>[1]!EM_S_STM07_IS($A2010,"61",DATE(M$4,12,31),"1")/1000000</f>
        <v>9.977207439999999</v>
      </c>
      <c r="O2010" s="6">
        <f t="shared" si="64"/>
        <v>6.1194937521737991E-2</v>
      </c>
      <c r="P2010" s="6">
        <f t="shared" si="65"/>
        <v>-0.43606149656874094</v>
      </c>
    </row>
    <row r="2011" spans="1:16" x14ac:dyDescent="0.25">
      <c r="A2011" s="5" t="s">
        <v>2005</v>
      </c>
      <c r="B2011" s="5" t="s">
        <v>5067</v>
      </c>
      <c r="C2011" s="3">
        <f>[1]!EM_S_STM07_IS($A2011,"9",DATE(C$4,12,31),"1")/1000000</f>
        <v>1918.92017216</v>
      </c>
      <c r="D2011" s="3">
        <f>[1]!EM_S_STM07_IS($A2011,"61",DATE(C$4,12,31),"1")/1000000</f>
        <v>144.01338632</v>
      </c>
      <c r="E2011" s="3">
        <f>[1]!EM_S_STM07_IS($A2011,"9",DATE(E$4,12,31),"1")/1000000</f>
        <v>1302.5930740899998</v>
      </c>
      <c r="F2011" s="3">
        <f>[1]!EM_S_STM07_IS($A2011,"61",DATE(E$4,12,31),"1")/1000000</f>
        <v>44.073592700000006</v>
      </c>
      <c r="G2011" s="3">
        <f>[1]!EM_S_STM07_IS($A2011,"9",DATE(G$4,12,31),"1")/1000000</f>
        <v>2689.5131651500001</v>
      </c>
      <c r="H2011" s="3">
        <f>[1]!EM_S_STM07_IS($A2011,"61",DATE(G$4,12,31),"1")/1000000</f>
        <v>30.690972049999999</v>
      </c>
      <c r="I2011" s="3">
        <f>[1]!EM_S_STM07_IS($A2011,"9",DATE(I$4,12,31),"1")/1000000</f>
        <v>2919.7447916300002</v>
      </c>
      <c r="J2011" s="3">
        <f>[1]!EM_S_STM07_IS($A2011,"61",DATE(I$4,12,31),"1")/1000000</f>
        <v>192.43319203999999</v>
      </c>
      <c r="K2011" s="3">
        <f>[1]!EM_S_STM07_IS($A2011,"9",DATE(K$4,12,31),"1")/1000000</f>
        <v>4407.4084555399995</v>
      </c>
      <c r="L2011" s="3">
        <f>[1]!EM_S_STM07_IS($A2011,"61",DATE(K$4,12,31),"1")/1000000</f>
        <v>256.18333541999999</v>
      </c>
      <c r="M2011" s="3">
        <f>[1]!EM_S_STM07_IS($A2011,"9",DATE(M$4,12,31),"1")/1000000</f>
        <v>4211.6538669800002</v>
      </c>
      <c r="N2011" s="3">
        <f>[1]!EM_S_STM07_IS($A2011,"61",DATE(M$4,12,31),"1")/1000000</f>
        <v>389.71752148000002</v>
      </c>
      <c r="O2011" s="6">
        <f t="shared" si="64"/>
        <v>0.17025135505207234</v>
      </c>
      <c r="P2011" s="6">
        <f t="shared" si="65"/>
        <v>0.22030787491471426</v>
      </c>
    </row>
    <row r="2012" spans="1:16" x14ac:dyDescent="0.25">
      <c r="A2012" s="5" t="s">
        <v>2006</v>
      </c>
      <c r="B2012" s="5" t="s">
        <v>5068</v>
      </c>
      <c r="C2012" s="3">
        <f>[1]!EM_S_STM07_IS($A2012,"9",DATE(C$4,12,31),"1")/1000000</f>
        <v>2264.1630824499998</v>
      </c>
      <c r="D2012" s="3">
        <f>[1]!EM_S_STM07_IS($A2012,"61",DATE(C$4,12,31),"1")/1000000</f>
        <v>10.9071298</v>
      </c>
      <c r="E2012" s="3">
        <f>[1]!EM_S_STM07_IS($A2012,"9",DATE(E$4,12,31),"1")/1000000</f>
        <v>2116.3142138600001</v>
      </c>
      <c r="F2012" s="3">
        <f>[1]!EM_S_STM07_IS($A2012,"61",DATE(E$4,12,31),"1")/1000000</f>
        <v>-303.34179709</v>
      </c>
      <c r="G2012" s="3">
        <f>[1]!EM_S_STM07_IS($A2012,"9",DATE(G$4,12,31),"1")/1000000</f>
        <v>1466.9865486400001</v>
      </c>
      <c r="H2012" s="3">
        <f>[1]!EM_S_STM07_IS($A2012,"61",DATE(G$4,12,31),"1")/1000000</f>
        <v>22.669772859999998</v>
      </c>
      <c r="I2012" s="3">
        <f>[1]!EM_S_STM07_IS($A2012,"9",DATE(I$4,12,31),"1")/1000000</f>
        <v>1408.90411273</v>
      </c>
      <c r="J2012" s="3">
        <f>[1]!EM_S_STM07_IS($A2012,"61",DATE(I$4,12,31),"1")/1000000</f>
        <v>-771.90688039999998</v>
      </c>
      <c r="K2012" s="3">
        <f>[1]!EM_S_STM07_IS($A2012,"9",DATE(K$4,12,31),"1")/1000000</f>
        <v>1070.4030053200001</v>
      </c>
      <c r="L2012" s="3">
        <f>[1]!EM_S_STM07_IS($A2012,"61",DATE(K$4,12,31),"1")/1000000</f>
        <v>-561.12504511999998</v>
      </c>
      <c r="M2012" s="3">
        <f>[1]!EM_S_STM07_IS($A2012,"9",DATE(M$4,12,31),"1")/1000000</f>
        <v>679.00001826000005</v>
      </c>
      <c r="N2012" s="3">
        <f>[1]!EM_S_STM07_IS($A2012,"61",DATE(M$4,12,31),"1")/1000000</f>
        <v>5.7847486400000001</v>
      </c>
      <c r="O2012" s="6">
        <f t="shared" si="64"/>
        <v>-0.21405452802134761</v>
      </c>
      <c r="P2012" s="6">
        <f t="shared" si="65"/>
        <v>-0.11912394989352038</v>
      </c>
    </row>
    <row r="2013" spans="1:16" x14ac:dyDescent="0.25">
      <c r="A2013" s="5" t="s">
        <v>2007</v>
      </c>
      <c r="B2013" s="5" t="s">
        <v>5069</v>
      </c>
      <c r="C2013" s="3">
        <f>[1]!EM_S_STM07_IS($A2013,"9",DATE(C$4,12,31),"1")/1000000</f>
        <v>1618.1134518199999</v>
      </c>
      <c r="D2013" s="3">
        <f>[1]!EM_S_STM07_IS($A2013,"61",DATE(C$4,12,31),"1")/1000000</f>
        <v>-53.85663753</v>
      </c>
      <c r="E2013" s="3">
        <f>[1]!EM_S_STM07_IS($A2013,"9",DATE(E$4,12,31),"1")/1000000</f>
        <v>1676.99012971</v>
      </c>
      <c r="F2013" s="3">
        <f>[1]!EM_S_STM07_IS($A2013,"61",DATE(E$4,12,31),"1")/1000000</f>
        <v>1.9699956000000001</v>
      </c>
      <c r="G2013" s="3">
        <f>[1]!EM_S_STM07_IS($A2013,"9",DATE(G$4,12,31),"1")/1000000</f>
        <v>1841.80559644</v>
      </c>
      <c r="H2013" s="3">
        <f>[1]!EM_S_STM07_IS($A2013,"61",DATE(G$4,12,31),"1")/1000000</f>
        <v>42.295278100000004</v>
      </c>
      <c r="I2013" s="3">
        <f>[1]!EM_S_STM07_IS($A2013,"9",DATE(I$4,12,31),"1")/1000000</f>
        <v>1763.90320765</v>
      </c>
      <c r="J2013" s="3">
        <f>[1]!EM_S_STM07_IS($A2013,"61",DATE(I$4,12,31),"1")/1000000</f>
        <v>11.07431862</v>
      </c>
      <c r="K2013" s="3">
        <f>[1]!EM_S_STM07_IS($A2013,"9",DATE(K$4,12,31),"1")/1000000</f>
        <v>1343.1656773099999</v>
      </c>
      <c r="L2013" s="3">
        <f>[1]!EM_S_STM07_IS($A2013,"61",DATE(K$4,12,31),"1")/1000000</f>
        <v>-107.96361424</v>
      </c>
      <c r="M2013" s="3">
        <f>[1]!EM_S_STM07_IS($A2013,"9",DATE(M$4,12,31),"1")/1000000</f>
        <v>1076.65154745</v>
      </c>
      <c r="N2013" s="3">
        <f>[1]!EM_S_STM07_IS($A2013,"61",DATE(M$4,12,31),"1")/1000000</f>
        <v>46.088660779999998</v>
      </c>
      <c r="O2013" s="6">
        <f t="shared" si="64"/>
        <v>-7.824980081730748E-2</v>
      </c>
      <c r="P2013" s="6" t="str">
        <f t="shared" si="65"/>
        <v/>
      </c>
    </row>
    <row r="2014" spans="1:16" x14ac:dyDescent="0.25">
      <c r="A2014" s="5" t="s">
        <v>2008</v>
      </c>
      <c r="B2014" s="5" t="s">
        <v>5070</v>
      </c>
      <c r="C2014" s="3">
        <f>[1]!EM_S_STM07_IS($A2014,"9",DATE(C$4,12,31),"1")/1000000</f>
        <v>53492.052402519999</v>
      </c>
      <c r="D2014" s="3">
        <f>[1]!EM_S_STM07_IS($A2014,"61",DATE(C$4,12,31),"1")/1000000</f>
        <v>1646.0116867300001</v>
      </c>
      <c r="E2014" s="3">
        <f>[1]!EM_S_STM07_IS($A2014,"9",DATE(E$4,12,31),"1")/1000000</f>
        <v>51645.73493785</v>
      </c>
      <c r="F2014" s="3">
        <f>[1]!EM_S_STM07_IS($A2014,"61",DATE(E$4,12,31),"1")/1000000</f>
        <v>1152.44245071</v>
      </c>
      <c r="G2014" s="3">
        <f>[1]!EM_S_STM07_IS($A2014,"9",DATE(G$4,12,31),"1")/1000000</f>
        <v>40973.308479199994</v>
      </c>
      <c r="H2014" s="3">
        <f>[1]!EM_S_STM07_IS($A2014,"61",DATE(G$4,12,31),"1")/1000000</f>
        <v>1353.3002748800002</v>
      </c>
      <c r="I2014" s="3">
        <f>[1]!EM_S_STM07_IS($A2014,"9",DATE(I$4,12,31),"1")/1000000</f>
        <v>34152.543118889997</v>
      </c>
      <c r="J2014" s="3">
        <f>[1]!EM_S_STM07_IS($A2014,"61",DATE(I$4,12,31),"1")/1000000</f>
        <v>763.05536560999997</v>
      </c>
      <c r="K2014" s="3">
        <f>[1]!EM_S_STM07_IS($A2014,"9",DATE(K$4,12,31),"1")/1000000</f>
        <v>33691.283636830005</v>
      </c>
      <c r="L2014" s="3">
        <f>[1]!EM_S_STM07_IS($A2014,"61",DATE(K$4,12,31),"1")/1000000</f>
        <v>477.10165476999998</v>
      </c>
      <c r="M2014" s="3">
        <f>[1]!EM_S_STM07_IS($A2014,"9",DATE(M$4,12,31),"1")/1000000</f>
        <v>33997.492420069997</v>
      </c>
      <c r="N2014" s="3">
        <f>[1]!EM_S_STM07_IS($A2014,"61",DATE(M$4,12,31),"1")/1000000</f>
        <v>406.41403022000003</v>
      </c>
      <c r="O2014" s="6">
        <f t="shared" si="64"/>
        <v>-8.6662004774347712E-2</v>
      </c>
      <c r="P2014" s="6">
        <f t="shared" si="65"/>
        <v>-0.24402548409312463</v>
      </c>
    </row>
    <row r="2015" spans="1:16" x14ac:dyDescent="0.25">
      <c r="A2015" s="5" t="s">
        <v>2009</v>
      </c>
      <c r="B2015" s="5" t="s">
        <v>5071</v>
      </c>
      <c r="C2015" s="3">
        <f>[1]!EM_S_STM07_IS($A2015,"9",DATE(C$4,12,31),"1")/1000000</f>
        <v>308.32927598999999</v>
      </c>
      <c r="D2015" s="3">
        <f>[1]!EM_S_STM07_IS($A2015,"61",DATE(C$4,12,31),"1")/1000000</f>
        <v>56.485735590000004</v>
      </c>
      <c r="E2015" s="3">
        <f>[1]!EM_S_STM07_IS($A2015,"9",DATE(E$4,12,31),"1")/1000000</f>
        <v>406.19454356</v>
      </c>
      <c r="F2015" s="3">
        <f>[1]!EM_S_STM07_IS($A2015,"61",DATE(E$4,12,31),"1")/1000000</f>
        <v>82.204403880000001</v>
      </c>
      <c r="G2015" s="3">
        <f>[1]!EM_S_STM07_IS($A2015,"9",DATE(G$4,12,31),"1")/1000000</f>
        <v>493.75036258</v>
      </c>
      <c r="H2015" s="3">
        <f>[1]!EM_S_STM07_IS($A2015,"61",DATE(G$4,12,31),"1")/1000000</f>
        <v>110.14353323</v>
      </c>
      <c r="I2015" s="3">
        <f>[1]!EM_S_STM07_IS($A2015,"9",DATE(I$4,12,31),"1")/1000000</f>
        <v>582.00959190000003</v>
      </c>
      <c r="J2015" s="3">
        <f>[1]!EM_S_STM07_IS($A2015,"61",DATE(I$4,12,31),"1")/1000000</f>
        <v>138.68459425999998</v>
      </c>
      <c r="K2015" s="3">
        <f>[1]!EM_S_STM07_IS($A2015,"9",DATE(K$4,12,31),"1")/1000000</f>
        <v>661.48546042999999</v>
      </c>
      <c r="L2015" s="3">
        <f>[1]!EM_S_STM07_IS($A2015,"61",DATE(K$4,12,31),"1")/1000000</f>
        <v>162.79209922000001</v>
      </c>
      <c r="M2015" s="3">
        <f>[1]!EM_S_STM07_IS($A2015,"9",DATE(M$4,12,31),"1")/1000000</f>
        <v>757.72511228999997</v>
      </c>
      <c r="N2015" s="3">
        <f>[1]!EM_S_STM07_IS($A2015,"61",DATE(M$4,12,31),"1")/1000000</f>
        <v>176.60294052</v>
      </c>
      <c r="O2015" s="6">
        <f t="shared" si="64"/>
        <v>0.19701442357539034</v>
      </c>
      <c r="P2015" s="6">
        <f t="shared" si="65"/>
        <v>0.25606417311444063</v>
      </c>
    </row>
    <row r="2016" spans="1:16" x14ac:dyDescent="0.25">
      <c r="A2016" s="5" t="s">
        <v>2010</v>
      </c>
      <c r="B2016" s="5" t="s">
        <v>5072</v>
      </c>
      <c r="C2016" s="3">
        <f>[1]!EM_S_STM07_IS($A2016,"9",DATE(C$4,12,31),"1")/1000000</f>
        <v>491.94723023</v>
      </c>
      <c r="D2016" s="3">
        <f>[1]!EM_S_STM07_IS($A2016,"61",DATE(C$4,12,31),"1")/1000000</f>
        <v>110.95337431999999</v>
      </c>
      <c r="E2016" s="3">
        <f>[1]!EM_S_STM07_IS($A2016,"9",DATE(E$4,12,31),"1")/1000000</f>
        <v>277.25360155999999</v>
      </c>
      <c r="F2016" s="3">
        <f>[1]!EM_S_STM07_IS($A2016,"61",DATE(E$4,12,31),"1")/1000000</f>
        <v>61.127002399999995</v>
      </c>
      <c r="G2016" s="3">
        <f>[1]!EM_S_STM07_IS($A2016,"9",DATE(G$4,12,31),"1")/1000000</f>
        <v>255.9336811</v>
      </c>
      <c r="H2016" s="3">
        <f>[1]!EM_S_STM07_IS($A2016,"61",DATE(G$4,12,31),"1")/1000000</f>
        <v>51.325433920000002</v>
      </c>
      <c r="I2016" s="3">
        <f>[1]!EM_S_STM07_IS($A2016,"9",DATE(I$4,12,31),"1")/1000000</f>
        <v>1035.1429860999999</v>
      </c>
      <c r="J2016" s="3">
        <f>[1]!EM_S_STM07_IS($A2016,"61",DATE(I$4,12,31),"1")/1000000</f>
        <v>271.77415636000001</v>
      </c>
      <c r="K2016" s="3">
        <f>[1]!EM_S_STM07_IS($A2016,"9",DATE(K$4,12,31),"1")/1000000</f>
        <v>1178.2049600400001</v>
      </c>
      <c r="L2016" s="3">
        <f>[1]!EM_S_STM07_IS($A2016,"61",DATE(K$4,12,31),"1")/1000000</f>
        <v>324.86916364000001</v>
      </c>
      <c r="M2016" s="3">
        <f>[1]!EM_S_STM07_IS($A2016,"9",DATE(M$4,12,31),"1")/1000000</f>
        <v>1198.6733655799999</v>
      </c>
      <c r="N2016" s="3">
        <f>[1]!EM_S_STM07_IS($A2016,"61",DATE(M$4,12,31),"1")/1000000</f>
        <v>336.1771794</v>
      </c>
      <c r="O2016" s="6">
        <f t="shared" si="64"/>
        <v>0.19496852734522241</v>
      </c>
      <c r="P2016" s="6">
        <f t="shared" si="65"/>
        <v>0.24820392213463527</v>
      </c>
    </row>
    <row r="2017" spans="1:16" x14ac:dyDescent="0.25">
      <c r="A2017" s="5" t="s">
        <v>2011</v>
      </c>
      <c r="B2017" s="5" t="s">
        <v>5073</v>
      </c>
      <c r="C2017" s="3">
        <f>[1]!EM_S_STM07_IS($A2017,"9",DATE(C$4,12,31),"1")/1000000</f>
        <v>9653.73600257</v>
      </c>
      <c r="D2017" s="3">
        <f>[1]!EM_S_STM07_IS($A2017,"61",DATE(C$4,12,31),"1")/1000000</f>
        <v>651.77587885000003</v>
      </c>
      <c r="E2017" s="3">
        <f>[1]!EM_S_STM07_IS($A2017,"9",DATE(E$4,12,31),"1")/1000000</f>
        <v>10325.96171514</v>
      </c>
      <c r="F2017" s="3">
        <f>[1]!EM_S_STM07_IS($A2017,"61",DATE(E$4,12,31),"1")/1000000</f>
        <v>390.37456233999995</v>
      </c>
      <c r="G2017" s="3">
        <f>[1]!EM_S_STM07_IS($A2017,"9",DATE(G$4,12,31),"1")/1000000</f>
        <v>9360.0768541299985</v>
      </c>
      <c r="H2017" s="3">
        <f>[1]!EM_S_STM07_IS($A2017,"61",DATE(G$4,12,31),"1")/1000000</f>
        <v>-332.22624530000002</v>
      </c>
      <c r="I2017" s="3">
        <f>[1]!EM_S_STM07_IS($A2017,"9",DATE(I$4,12,31),"1")/1000000</f>
        <v>9551.4133267300003</v>
      </c>
      <c r="J2017" s="3">
        <f>[1]!EM_S_STM07_IS($A2017,"61",DATE(I$4,12,31),"1")/1000000</f>
        <v>25.504728889999999</v>
      </c>
      <c r="K2017" s="3">
        <f>[1]!EM_S_STM07_IS($A2017,"9",DATE(K$4,12,31),"1")/1000000</f>
        <v>9023.3216889599989</v>
      </c>
      <c r="L2017" s="3">
        <f>[1]!EM_S_STM07_IS($A2017,"61",DATE(K$4,12,31),"1")/1000000</f>
        <v>32.134979940000001</v>
      </c>
      <c r="M2017" s="3">
        <f>[1]!EM_S_STM07_IS($A2017,"9",DATE(M$4,12,31),"1")/1000000</f>
        <v>6861.1018054200003</v>
      </c>
      <c r="N2017" s="3">
        <f>[1]!EM_S_STM07_IS($A2017,"61",DATE(M$4,12,31),"1")/1000000</f>
        <v>22.11202145</v>
      </c>
      <c r="O2017" s="6">
        <f t="shared" si="64"/>
        <v>-6.6015456696103536E-2</v>
      </c>
      <c r="P2017" s="6">
        <f t="shared" si="65"/>
        <v>-0.4917164756111323</v>
      </c>
    </row>
    <row r="2018" spans="1:16" x14ac:dyDescent="0.25">
      <c r="A2018" s="5" t="s">
        <v>2012</v>
      </c>
      <c r="B2018" s="5" t="s">
        <v>5074</v>
      </c>
      <c r="C2018" s="3">
        <f>[1]!EM_S_STM07_IS($A2018,"9",DATE(C$4,12,31),"1")/1000000</f>
        <v>71061.773552109997</v>
      </c>
      <c r="D2018" s="3">
        <f>[1]!EM_S_STM07_IS($A2018,"61",DATE(C$4,12,31),"1")/1000000</f>
        <v>916.14006346999997</v>
      </c>
      <c r="E2018" s="3">
        <f>[1]!EM_S_STM07_IS($A2018,"9",DATE(E$4,12,31),"1")/1000000</f>
        <v>82856.900714920004</v>
      </c>
      <c r="F2018" s="3">
        <f>[1]!EM_S_STM07_IS($A2018,"61",DATE(E$4,12,31),"1")/1000000</f>
        <v>1357.1855106199998</v>
      </c>
      <c r="G2018" s="3">
        <f>[1]!EM_S_STM07_IS($A2018,"9",DATE(G$4,12,31),"1")/1000000</f>
        <v>93153.631402440005</v>
      </c>
      <c r="H2018" s="3">
        <f>[1]!EM_S_STM07_IS($A2018,"61",DATE(G$4,12,31),"1")/1000000</f>
        <v>1599.86808096</v>
      </c>
      <c r="I2018" s="3">
        <f>[1]!EM_S_STM07_IS($A2018,"9",DATE(I$4,12,31),"1")/1000000</f>
        <v>102036.05448994999</v>
      </c>
      <c r="J2018" s="3">
        <f>[1]!EM_S_STM07_IS($A2018,"61",DATE(I$4,12,31),"1")/1000000</f>
        <v>1618.0899596400002</v>
      </c>
      <c r="K2018" s="3">
        <f>[1]!EM_S_STM07_IS($A2018,"9",DATE(K$4,12,31),"1")/1000000</f>
        <v>113661.68740779</v>
      </c>
      <c r="L2018" s="3">
        <f>[1]!EM_S_STM07_IS($A2018,"61",DATE(K$4,12,31),"1")/1000000</f>
        <v>1771.8016353099999</v>
      </c>
      <c r="M2018" s="3">
        <f>[1]!EM_S_STM07_IS($A2018,"9",DATE(M$4,12,31),"1")/1000000</f>
        <v>125430.70740348</v>
      </c>
      <c r="N2018" s="3">
        <f>[1]!EM_S_STM07_IS($A2018,"61",DATE(M$4,12,31),"1")/1000000</f>
        <v>1870.5363925199999</v>
      </c>
      <c r="O2018" s="6">
        <f t="shared" si="64"/>
        <v>0.12034960622065483</v>
      </c>
      <c r="P2018" s="6">
        <f t="shared" si="65"/>
        <v>0.15345553476452278</v>
      </c>
    </row>
    <row r="2019" spans="1:16" x14ac:dyDescent="0.25">
      <c r="A2019" s="5" t="s">
        <v>2013</v>
      </c>
      <c r="B2019" s="5" t="s">
        <v>5075</v>
      </c>
      <c r="C2019" s="3">
        <f>[1]!EM_S_STM07_IS($A2019,"9",DATE(C$4,12,31),"1")/1000000</f>
        <v>588.07182250000005</v>
      </c>
      <c r="D2019" s="3">
        <f>[1]!EM_S_STM07_IS($A2019,"61",DATE(C$4,12,31),"1")/1000000</f>
        <v>16.69224316</v>
      </c>
      <c r="E2019" s="3">
        <f>[1]!EM_S_STM07_IS($A2019,"9",DATE(E$4,12,31),"1")/1000000</f>
        <v>600.75907311000003</v>
      </c>
      <c r="F2019" s="3">
        <f>[1]!EM_S_STM07_IS($A2019,"61",DATE(E$4,12,31),"1")/1000000</f>
        <v>31.869671910000001</v>
      </c>
      <c r="G2019" s="3">
        <f>[1]!EM_S_STM07_IS($A2019,"9",DATE(G$4,12,31),"1")/1000000</f>
        <v>676.9295395800001</v>
      </c>
      <c r="H2019" s="3">
        <f>[1]!EM_S_STM07_IS($A2019,"61",DATE(G$4,12,31),"1")/1000000</f>
        <v>33.398542219999996</v>
      </c>
      <c r="I2019" s="3">
        <f>[1]!EM_S_STM07_IS($A2019,"9",DATE(I$4,12,31),"1")/1000000</f>
        <v>585.51497137000001</v>
      </c>
      <c r="J2019" s="3">
        <f>[1]!EM_S_STM07_IS($A2019,"61",DATE(I$4,12,31),"1")/1000000</f>
        <v>40.393787020000005</v>
      </c>
      <c r="K2019" s="3">
        <f>[1]!EM_S_STM07_IS($A2019,"9",DATE(K$4,12,31),"1")/1000000</f>
        <v>467.90216898</v>
      </c>
      <c r="L2019" s="3">
        <f>[1]!EM_S_STM07_IS($A2019,"61",DATE(K$4,12,31),"1")/1000000</f>
        <v>38.692986820000002</v>
      </c>
      <c r="M2019" s="3">
        <f>[1]!EM_S_STM07_IS($A2019,"9",DATE(M$4,12,31),"1")/1000000</f>
        <v>489.21016949</v>
      </c>
      <c r="N2019" s="3">
        <f>[1]!EM_S_STM07_IS($A2019,"61",DATE(M$4,12,31),"1")/1000000</f>
        <v>51.143312409999993</v>
      </c>
      <c r="O2019" s="6">
        <f t="shared" si="64"/>
        <v>-3.6142078133966193E-2</v>
      </c>
      <c r="P2019" s="6">
        <f t="shared" si="65"/>
        <v>0.25099285722891018</v>
      </c>
    </row>
    <row r="2020" spans="1:16" x14ac:dyDescent="0.25">
      <c r="A2020" s="5" t="s">
        <v>2014</v>
      </c>
      <c r="B2020" s="5" t="s">
        <v>5076</v>
      </c>
      <c r="C2020" s="3">
        <f>[1]!EM_S_STM07_IS($A2020,"9",DATE(C$4,12,31),"1")/1000000</f>
        <v>821.74666422000007</v>
      </c>
      <c r="D2020" s="3">
        <f>[1]!EM_S_STM07_IS($A2020,"61",DATE(C$4,12,31),"1")/1000000</f>
        <v>63.244672890000004</v>
      </c>
      <c r="E2020" s="3">
        <f>[1]!EM_S_STM07_IS($A2020,"9",DATE(E$4,12,31),"1")/1000000</f>
        <v>1019.1540652899999</v>
      </c>
      <c r="F2020" s="3">
        <f>[1]!EM_S_STM07_IS($A2020,"61",DATE(E$4,12,31),"1")/1000000</f>
        <v>130.8219316</v>
      </c>
      <c r="G2020" s="3">
        <f>[1]!EM_S_STM07_IS($A2020,"9",DATE(G$4,12,31),"1")/1000000</f>
        <v>1255.81004057</v>
      </c>
      <c r="H2020" s="3">
        <f>[1]!EM_S_STM07_IS($A2020,"61",DATE(G$4,12,31),"1")/1000000</f>
        <v>171.07540308</v>
      </c>
      <c r="I2020" s="3">
        <f>[1]!EM_S_STM07_IS($A2020,"9",DATE(I$4,12,31),"1")/1000000</f>
        <v>1556.3116814300001</v>
      </c>
      <c r="J2020" s="3">
        <f>[1]!EM_S_STM07_IS($A2020,"61",DATE(I$4,12,31),"1")/1000000</f>
        <v>209.54957303</v>
      </c>
      <c r="K2020" s="3">
        <f>[1]!EM_S_STM07_IS($A2020,"9",DATE(K$4,12,31),"1")/1000000</f>
        <v>1662.0620318800002</v>
      </c>
      <c r="L2020" s="3">
        <f>[1]!EM_S_STM07_IS($A2020,"61",DATE(K$4,12,31),"1")/1000000</f>
        <v>223.59938219</v>
      </c>
      <c r="M2020" s="3">
        <f>[1]!EM_S_STM07_IS($A2020,"9",DATE(M$4,12,31),"1")/1000000</f>
        <v>1816.94903499</v>
      </c>
      <c r="N2020" s="3">
        <f>[1]!EM_S_STM07_IS($A2020,"61",DATE(M$4,12,31),"1")/1000000</f>
        <v>274.87032310000001</v>
      </c>
      <c r="O2020" s="6">
        <f t="shared" si="64"/>
        <v>0.17198204745705703</v>
      </c>
      <c r="P2020" s="6">
        <f t="shared" si="65"/>
        <v>0.34159299028581347</v>
      </c>
    </row>
    <row r="2021" spans="1:16" x14ac:dyDescent="0.25">
      <c r="A2021" s="5" t="s">
        <v>2015</v>
      </c>
      <c r="B2021" s="5" t="s">
        <v>5077</v>
      </c>
      <c r="C2021" s="3">
        <f>[1]!EM_S_STM07_IS($A2021,"9",DATE(C$4,12,31),"1")/1000000</f>
        <v>2198.7964646599999</v>
      </c>
      <c r="D2021" s="3">
        <f>[1]!EM_S_STM07_IS($A2021,"61",DATE(C$4,12,31),"1")/1000000</f>
        <v>270.25933804000005</v>
      </c>
      <c r="E2021" s="3">
        <f>[1]!EM_S_STM07_IS($A2021,"9",DATE(E$4,12,31),"1")/1000000</f>
        <v>993.97396001999994</v>
      </c>
      <c r="F2021" s="3">
        <f>[1]!EM_S_STM07_IS($A2021,"61",DATE(E$4,12,31),"1")/1000000</f>
        <v>141.05369253999999</v>
      </c>
      <c r="G2021" s="3">
        <f>[1]!EM_S_STM07_IS($A2021,"9",DATE(G$4,12,31),"1")/1000000</f>
        <v>767.16610669000011</v>
      </c>
      <c r="H2021" s="3">
        <f>[1]!EM_S_STM07_IS($A2021,"61",DATE(G$4,12,31),"1")/1000000</f>
        <v>74.250437030000001</v>
      </c>
      <c r="I2021" s="3">
        <f>[1]!EM_S_STM07_IS($A2021,"9",DATE(I$4,12,31),"1")/1000000</f>
        <v>1017.1702996399999</v>
      </c>
      <c r="J2021" s="3">
        <f>[1]!EM_S_STM07_IS($A2021,"61",DATE(I$4,12,31),"1")/1000000</f>
        <v>65.404270479999994</v>
      </c>
      <c r="K2021" s="3">
        <f>[1]!EM_S_STM07_IS($A2021,"9",DATE(K$4,12,31),"1")/1000000</f>
        <v>1943.4778049000001</v>
      </c>
      <c r="L2021" s="3">
        <f>[1]!EM_S_STM07_IS($A2021,"61",DATE(K$4,12,31),"1")/1000000</f>
        <v>259.99829397999997</v>
      </c>
      <c r="M2021" s="3">
        <f>[1]!EM_S_STM07_IS($A2021,"9",DATE(M$4,12,31),"1")/1000000</f>
        <v>1530.0173188900001</v>
      </c>
      <c r="N2021" s="3">
        <f>[1]!EM_S_STM07_IS($A2021,"61",DATE(M$4,12,31),"1")/1000000</f>
        <v>60.4051677</v>
      </c>
      <c r="O2021" s="6">
        <f t="shared" si="64"/>
        <v>-6.9958638279392749E-2</v>
      </c>
      <c r="P2021" s="6">
        <f t="shared" si="65"/>
        <v>-0.2589309476764432</v>
      </c>
    </row>
    <row r="2022" spans="1:16" x14ac:dyDescent="0.25">
      <c r="A2022" s="5" t="s">
        <v>2016</v>
      </c>
      <c r="B2022" s="5" t="s">
        <v>5078</v>
      </c>
      <c r="C2022" s="3">
        <f>[1]!EM_S_STM07_IS($A2022,"9",DATE(C$4,12,31),"1")/1000000</f>
        <v>2827.5330194399999</v>
      </c>
      <c r="D2022" s="3">
        <f>[1]!EM_S_STM07_IS($A2022,"61",DATE(C$4,12,31),"1")/1000000</f>
        <v>151.17469066999999</v>
      </c>
      <c r="E2022" s="3">
        <f>[1]!EM_S_STM07_IS($A2022,"9",DATE(E$4,12,31),"1")/1000000</f>
        <v>2804.98300677</v>
      </c>
      <c r="F2022" s="3">
        <f>[1]!EM_S_STM07_IS($A2022,"61",DATE(E$4,12,31),"1")/1000000</f>
        <v>124.32232549</v>
      </c>
      <c r="G2022" s="3">
        <f>[1]!EM_S_STM07_IS($A2022,"9",DATE(G$4,12,31),"1")/1000000</f>
        <v>2966.6884859899997</v>
      </c>
      <c r="H2022" s="3">
        <f>[1]!EM_S_STM07_IS($A2022,"61",DATE(G$4,12,31),"1")/1000000</f>
        <v>86.187458500000005</v>
      </c>
      <c r="I2022" s="3">
        <f>[1]!EM_S_STM07_IS($A2022,"9",DATE(I$4,12,31),"1")/1000000</f>
        <v>5140.2203999399999</v>
      </c>
      <c r="J2022" s="3">
        <f>[1]!EM_S_STM07_IS($A2022,"61",DATE(I$4,12,31),"1")/1000000</f>
        <v>143.09956540000002</v>
      </c>
      <c r="K2022" s="3">
        <f>[1]!EM_S_STM07_IS($A2022,"9",DATE(K$4,12,31),"1")/1000000</f>
        <v>4211.3927446099997</v>
      </c>
      <c r="L2022" s="3">
        <f>[1]!EM_S_STM07_IS($A2022,"61",DATE(K$4,12,31),"1")/1000000</f>
        <v>189.14263346000001</v>
      </c>
      <c r="M2022" s="3">
        <f>[1]!EM_S_STM07_IS($A2022,"9",DATE(M$4,12,31),"1")/1000000</f>
        <v>4910.88172037</v>
      </c>
      <c r="N2022" s="3">
        <f>[1]!EM_S_STM07_IS($A2022,"61",DATE(M$4,12,31),"1")/1000000</f>
        <v>49.927406740000002</v>
      </c>
      <c r="O2022" s="6">
        <f t="shared" si="64"/>
        <v>0.11673559155693258</v>
      </c>
      <c r="P2022" s="6">
        <f t="shared" si="65"/>
        <v>-0.19874272798202952</v>
      </c>
    </row>
    <row r="2023" spans="1:16" x14ac:dyDescent="0.25">
      <c r="A2023" s="5" t="s">
        <v>2017</v>
      </c>
      <c r="B2023" s="5" t="s">
        <v>5079</v>
      </c>
      <c r="C2023" s="3">
        <f>[1]!EM_S_STM07_IS($A2023,"9",DATE(C$4,12,31),"1")/1000000</f>
        <v>4765.0215063400001</v>
      </c>
      <c r="D2023" s="3">
        <f>[1]!EM_S_STM07_IS($A2023,"61",DATE(C$4,12,31),"1")/1000000</f>
        <v>205.96189000999999</v>
      </c>
      <c r="E2023" s="3">
        <f>[1]!EM_S_STM07_IS($A2023,"9",DATE(E$4,12,31),"1")/1000000</f>
        <v>5038.3917426099997</v>
      </c>
      <c r="F2023" s="3">
        <f>[1]!EM_S_STM07_IS($A2023,"61",DATE(E$4,12,31),"1")/1000000</f>
        <v>292.29411274</v>
      </c>
      <c r="G2023" s="3">
        <f>[1]!EM_S_STM07_IS($A2023,"9",DATE(G$4,12,31),"1")/1000000</f>
        <v>5103.0823838400001</v>
      </c>
      <c r="H2023" s="3">
        <f>[1]!EM_S_STM07_IS($A2023,"61",DATE(G$4,12,31),"1")/1000000</f>
        <v>274.18340508</v>
      </c>
      <c r="I2023" s="3">
        <f>[1]!EM_S_STM07_IS($A2023,"9",DATE(I$4,12,31),"1")/1000000</f>
        <v>5209.6413103000004</v>
      </c>
      <c r="J2023" s="3">
        <f>[1]!EM_S_STM07_IS($A2023,"61",DATE(I$4,12,31),"1")/1000000</f>
        <v>319.12811498000002</v>
      </c>
      <c r="K2023" s="3">
        <f>[1]!EM_S_STM07_IS($A2023,"9",DATE(K$4,12,31),"1")/1000000</f>
        <v>6268.1535396199997</v>
      </c>
      <c r="L2023" s="3">
        <f>[1]!EM_S_STM07_IS($A2023,"61",DATE(K$4,12,31),"1")/1000000</f>
        <v>474.53698811000004</v>
      </c>
      <c r="M2023" s="3">
        <f>[1]!EM_S_STM07_IS($A2023,"9",DATE(M$4,12,31),"1")/1000000</f>
        <v>7054.7872999900001</v>
      </c>
      <c r="N2023" s="3">
        <f>[1]!EM_S_STM07_IS($A2023,"61",DATE(M$4,12,31),"1")/1000000</f>
        <v>983.04710164999995</v>
      </c>
      <c r="O2023" s="6">
        <f t="shared" si="64"/>
        <v>8.1642670825194052E-2</v>
      </c>
      <c r="P2023" s="6">
        <f t="shared" si="65"/>
        <v>0.36696530455656773</v>
      </c>
    </row>
    <row r="2024" spans="1:16" x14ac:dyDescent="0.25">
      <c r="A2024" s="5" t="s">
        <v>2018</v>
      </c>
      <c r="B2024" s="5" t="s">
        <v>5080</v>
      </c>
      <c r="C2024" s="3">
        <f>[1]!EM_S_STM07_IS($A2024,"9",DATE(C$4,12,31),"1")/1000000</f>
        <v>14513.59050584</v>
      </c>
      <c r="D2024" s="3">
        <f>[1]!EM_S_STM07_IS($A2024,"61",DATE(C$4,12,31),"1")/1000000</f>
        <v>2672.1718831200001</v>
      </c>
      <c r="E2024" s="3">
        <f>[1]!EM_S_STM07_IS($A2024,"9",DATE(E$4,12,31),"1")/1000000</f>
        <v>11539.440070340001</v>
      </c>
      <c r="F2024" s="3">
        <f>[1]!EM_S_STM07_IS($A2024,"61",DATE(E$4,12,31),"1")/1000000</f>
        <v>1762.70818364</v>
      </c>
      <c r="G2024" s="3">
        <f>[1]!EM_S_STM07_IS($A2024,"9",DATE(G$4,12,31),"1")/1000000</f>
        <v>10732.50207611</v>
      </c>
      <c r="H2024" s="3">
        <f>[1]!EM_S_STM07_IS($A2024,"61",DATE(G$4,12,31),"1")/1000000</f>
        <v>1598.60479405</v>
      </c>
      <c r="I2024" s="3">
        <f>[1]!EM_S_STM07_IS($A2024,"9",DATE(I$4,12,31),"1")/1000000</f>
        <v>15166.875602260001</v>
      </c>
      <c r="J2024" s="3">
        <f>[1]!EM_S_STM07_IS($A2024,"61",DATE(I$4,12,31),"1")/1000000</f>
        <v>1359.59696693</v>
      </c>
      <c r="K2024" s="3">
        <f>[1]!EM_S_STM07_IS($A2024,"9",DATE(K$4,12,31),"1")/1000000</f>
        <v>15903.21596908</v>
      </c>
      <c r="L2024" s="3">
        <f>[1]!EM_S_STM07_IS($A2024,"61",DATE(K$4,12,31),"1")/1000000</f>
        <v>3162.4187350100001</v>
      </c>
      <c r="M2024" s="3">
        <f>[1]!EM_S_STM07_IS($A2024,"9",DATE(M$4,12,31),"1")/1000000</f>
        <v>14527.392635299999</v>
      </c>
      <c r="N2024" s="3">
        <f>[1]!EM_S_STM07_IS($A2024,"61",DATE(M$4,12,31),"1")/1000000</f>
        <v>4371.4973552000001</v>
      </c>
      <c r="O2024" s="6">
        <f t="shared" si="64"/>
        <v>1.9012362558212814E-4</v>
      </c>
      <c r="P2024" s="6">
        <f t="shared" si="65"/>
        <v>0.10345128815687255</v>
      </c>
    </row>
    <row r="2025" spans="1:16" x14ac:dyDescent="0.25">
      <c r="A2025" s="5" t="s">
        <v>2019</v>
      </c>
      <c r="B2025" s="5" t="s">
        <v>5081</v>
      </c>
      <c r="C2025" s="3">
        <f>[1]!EM_S_STM07_IS($A2025,"9",DATE(C$4,12,31),"1")/1000000</f>
        <v>2333.99206486</v>
      </c>
      <c r="D2025" s="3">
        <f>[1]!EM_S_STM07_IS($A2025,"61",DATE(C$4,12,31),"1")/1000000</f>
        <v>134.22090036</v>
      </c>
      <c r="E2025" s="3">
        <f>[1]!EM_S_STM07_IS($A2025,"9",DATE(E$4,12,31),"1")/1000000</f>
        <v>1522.45546646</v>
      </c>
      <c r="F2025" s="3">
        <f>[1]!EM_S_STM07_IS($A2025,"61",DATE(E$4,12,31),"1")/1000000</f>
        <v>33.830354240000005</v>
      </c>
      <c r="G2025" s="3">
        <f>[1]!EM_S_STM07_IS($A2025,"9",DATE(G$4,12,31),"1")/1000000</f>
        <v>1243.1952664100002</v>
      </c>
      <c r="H2025" s="3">
        <f>[1]!EM_S_STM07_IS($A2025,"61",DATE(G$4,12,31),"1")/1000000</f>
        <v>-65.409008830000005</v>
      </c>
      <c r="I2025" s="3">
        <f>[1]!EM_S_STM07_IS($A2025,"9",DATE(I$4,12,31),"1")/1000000</f>
        <v>855.47030179000001</v>
      </c>
      <c r="J2025" s="3">
        <f>[1]!EM_S_STM07_IS($A2025,"61",DATE(I$4,12,31),"1")/1000000</f>
        <v>-557.09625441999992</v>
      </c>
      <c r="K2025" s="3">
        <f>[1]!EM_S_STM07_IS($A2025,"9",DATE(K$4,12,31),"1")/1000000</f>
        <v>743.20436245000008</v>
      </c>
      <c r="L2025" s="3">
        <f>[1]!EM_S_STM07_IS($A2025,"61",DATE(K$4,12,31),"1")/1000000</f>
        <v>32.430345269999997</v>
      </c>
      <c r="M2025" s="3">
        <f>[1]!EM_S_STM07_IS($A2025,"9",DATE(M$4,12,31),"1")/1000000</f>
        <v>1261.39505773</v>
      </c>
      <c r="N2025" s="3">
        <f>[1]!EM_S_STM07_IS($A2025,"61",DATE(M$4,12,31),"1")/1000000</f>
        <v>23.435894870000002</v>
      </c>
      <c r="O2025" s="6">
        <f t="shared" si="64"/>
        <v>-0.11580032696808862</v>
      </c>
      <c r="P2025" s="6">
        <f t="shared" si="65"/>
        <v>-0.29463764352136845</v>
      </c>
    </row>
    <row r="2026" spans="1:16" x14ac:dyDescent="0.25">
      <c r="A2026" s="5" t="s">
        <v>2020</v>
      </c>
      <c r="B2026" s="5" t="s">
        <v>5082</v>
      </c>
      <c r="C2026" s="3">
        <f>[1]!EM_S_STM07_IS($A2026,"9",DATE(C$4,12,31),"1")/1000000</f>
        <v>1574.7641808800001</v>
      </c>
      <c r="D2026" s="3">
        <f>[1]!EM_S_STM07_IS($A2026,"61",DATE(C$4,12,31),"1")/1000000</f>
        <v>16.736905499999999</v>
      </c>
      <c r="E2026" s="3">
        <f>[1]!EM_S_STM07_IS($A2026,"9",DATE(E$4,12,31),"1")/1000000</f>
        <v>1557.98302491</v>
      </c>
      <c r="F2026" s="3">
        <f>[1]!EM_S_STM07_IS($A2026,"61",DATE(E$4,12,31),"1")/1000000</f>
        <v>-374.26553077</v>
      </c>
      <c r="G2026" s="3">
        <f>[1]!EM_S_STM07_IS($A2026,"9",DATE(G$4,12,31),"1")/1000000</f>
        <v>1639.73658821</v>
      </c>
      <c r="H2026" s="3">
        <f>[1]!EM_S_STM07_IS($A2026,"61",DATE(G$4,12,31),"1")/1000000</f>
        <v>17.2567734</v>
      </c>
      <c r="I2026" s="3">
        <f>[1]!EM_S_STM07_IS($A2026,"9",DATE(I$4,12,31),"1")/1000000</f>
        <v>1641.9545519400001</v>
      </c>
      <c r="J2026" s="3">
        <f>[1]!EM_S_STM07_IS($A2026,"61",DATE(I$4,12,31),"1")/1000000</f>
        <v>10.563169369999999</v>
      </c>
      <c r="K2026" s="3">
        <f>[1]!EM_S_STM07_IS($A2026,"9",DATE(K$4,12,31),"1")/1000000</f>
        <v>1080.1807386199998</v>
      </c>
      <c r="L2026" s="3">
        <f>[1]!EM_S_STM07_IS($A2026,"61",DATE(K$4,12,31),"1")/1000000</f>
        <v>-305.80124241999999</v>
      </c>
      <c r="M2026" s="3">
        <f>[1]!EM_S_STM07_IS($A2026,"9",DATE(M$4,12,31),"1")/1000000</f>
        <v>866.46633988999997</v>
      </c>
      <c r="N2026" s="3">
        <f>[1]!EM_S_STM07_IS($A2026,"61",DATE(M$4,12,31),"1")/1000000</f>
        <v>-267.78670455000002</v>
      </c>
      <c r="O2026" s="6">
        <f t="shared" si="64"/>
        <v>-0.11262490916278967</v>
      </c>
      <c r="P2026" s="6">
        <f t="shared" si="65"/>
        <v>-2.7410962067712834</v>
      </c>
    </row>
    <row r="2027" spans="1:16" x14ac:dyDescent="0.25">
      <c r="A2027" s="5" t="s">
        <v>2021</v>
      </c>
      <c r="B2027" s="5" t="s">
        <v>5083</v>
      </c>
      <c r="C2027" s="3" t="e">
        <f>[1]!EM_S_STM07_IS($A2027,"9",DATE(C$4,12,31),"1")/1000000</f>
        <v>#VALUE!</v>
      </c>
      <c r="D2027" s="3">
        <f>[1]!EM_S_STM07_IS($A2027,"61",DATE(C$4,12,31),"1")/1000000</f>
        <v>0.92507097999999999</v>
      </c>
      <c r="E2027" s="3" t="e">
        <f>[1]!EM_S_STM07_IS($A2027,"9",DATE(E$4,12,31),"1")/1000000</f>
        <v>#VALUE!</v>
      </c>
      <c r="F2027" s="3">
        <f>[1]!EM_S_STM07_IS($A2027,"61",DATE(E$4,12,31),"1")/1000000</f>
        <v>-3.4819387799999997</v>
      </c>
      <c r="G2027" s="3">
        <f>[1]!EM_S_STM07_IS($A2027,"9",DATE(G$4,12,31),"1")/1000000</f>
        <v>5281.2425801999998</v>
      </c>
      <c r="H2027" s="3">
        <f>[1]!EM_S_STM07_IS($A2027,"61",DATE(G$4,12,31),"1")/1000000</f>
        <v>381.79555527999997</v>
      </c>
      <c r="I2027" s="3">
        <f>[1]!EM_S_STM07_IS($A2027,"9",DATE(I$4,12,31),"1")/1000000</f>
        <v>6490.7059700200007</v>
      </c>
      <c r="J2027" s="3">
        <f>[1]!EM_S_STM07_IS($A2027,"61",DATE(I$4,12,31),"1")/1000000</f>
        <v>471.16560502999999</v>
      </c>
      <c r="K2027" s="3">
        <f>[1]!EM_S_STM07_IS($A2027,"9",DATE(K$4,12,31),"1")/1000000</f>
        <v>8339.4857675799994</v>
      </c>
      <c r="L2027" s="3">
        <f>[1]!EM_S_STM07_IS($A2027,"61",DATE(K$4,12,31),"1")/1000000</f>
        <v>502.62577529999999</v>
      </c>
      <c r="M2027" s="3">
        <f>[1]!EM_S_STM07_IS($A2027,"9",DATE(M$4,12,31),"1")/1000000</f>
        <v>9405.0381771200009</v>
      </c>
      <c r="N2027" s="3">
        <f>[1]!EM_S_STM07_IS($A2027,"61",DATE(M$4,12,31),"1")/1000000</f>
        <v>427.57320257999999</v>
      </c>
      <c r="O2027" s="6" t="str">
        <f t="shared" si="64"/>
        <v/>
      </c>
      <c r="P2027" s="6">
        <f t="shared" si="65"/>
        <v>2.4116705320026095</v>
      </c>
    </row>
    <row r="2028" spans="1:16" x14ac:dyDescent="0.25">
      <c r="A2028" s="5" t="s">
        <v>2022</v>
      </c>
      <c r="B2028" s="5" t="s">
        <v>5084</v>
      </c>
      <c r="C2028" s="3">
        <f>[1]!EM_S_STM07_IS($A2028,"9",DATE(C$4,12,31),"1")/1000000</f>
        <v>3611.00516268</v>
      </c>
      <c r="D2028" s="3">
        <f>[1]!EM_S_STM07_IS($A2028,"61",DATE(C$4,12,31),"1")/1000000</f>
        <v>53.757968349999999</v>
      </c>
      <c r="E2028" s="3">
        <f>[1]!EM_S_STM07_IS($A2028,"9",DATE(E$4,12,31),"1")/1000000</f>
        <v>4817.4065526800005</v>
      </c>
      <c r="F2028" s="3">
        <f>[1]!EM_S_STM07_IS($A2028,"61",DATE(E$4,12,31),"1")/1000000</f>
        <v>76.677232459999999</v>
      </c>
      <c r="G2028" s="3">
        <f>[1]!EM_S_STM07_IS($A2028,"9",DATE(G$4,12,31),"1")/1000000</f>
        <v>4282.7164904000001</v>
      </c>
      <c r="H2028" s="3">
        <f>[1]!EM_S_STM07_IS($A2028,"61",DATE(G$4,12,31),"1")/1000000</f>
        <v>183.03546403999999</v>
      </c>
      <c r="I2028" s="3">
        <f>[1]!EM_S_STM07_IS($A2028,"9",DATE(I$4,12,31),"1")/1000000</f>
        <v>4649.8602351300005</v>
      </c>
      <c r="J2028" s="3">
        <f>[1]!EM_S_STM07_IS($A2028,"61",DATE(I$4,12,31),"1")/1000000</f>
        <v>282.62537679000002</v>
      </c>
      <c r="K2028" s="3">
        <f>[1]!EM_S_STM07_IS($A2028,"9",DATE(K$4,12,31),"1")/1000000</f>
        <v>3988.1352728400002</v>
      </c>
      <c r="L2028" s="3">
        <f>[1]!EM_S_STM07_IS($A2028,"61",DATE(K$4,12,31),"1")/1000000</f>
        <v>209.13357271999999</v>
      </c>
      <c r="M2028" s="3">
        <f>[1]!EM_S_STM07_IS($A2028,"9",DATE(M$4,12,31),"1")/1000000</f>
        <v>3169.5978735900003</v>
      </c>
      <c r="N2028" s="3">
        <f>[1]!EM_S_STM07_IS($A2028,"61",DATE(M$4,12,31),"1")/1000000</f>
        <v>202.30464900000001</v>
      </c>
      <c r="O2028" s="6">
        <f t="shared" si="64"/>
        <v>-2.5739238784536655E-2</v>
      </c>
      <c r="P2028" s="6">
        <f t="shared" si="65"/>
        <v>0.30350470519563277</v>
      </c>
    </row>
    <row r="2029" spans="1:16" x14ac:dyDescent="0.25">
      <c r="A2029" s="5" t="s">
        <v>2023</v>
      </c>
      <c r="B2029" s="5" t="s">
        <v>5085</v>
      </c>
      <c r="C2029" s="3">
        <f>[1]!EM_S_STM07_IS($A2029,"9",DATE(C$4,12,31),"1")/1000000</f>
        <v>5486.2023471000002</v>
      </c>
      <c r="D2029" s="3">
        <f>[1]!EM_S_STM07_IS($A2029,"61",DATE(C$4,12,31),"1")/1000000</f>
        <v>532.62143968999999</v>
      </c>
      <c r="E2029" s="3">
        <f>[1]!EM_S_STM07_IS($A2029,"9",DATE(E$4,12,31),"1")/1000000</f>
        <v>5876.9039813999998</v>
      </c>
      <c r="F2029" s="3">
        <f>[1]!EM_S_STM07_IS($A2029,"61",DATE(E$4,12,31),"1")/1000000</f>
        <v>450.31911593000001</v>
      </c>
      <c r="G2029" s="3">
        <f>[1]!EM_S_STM07_IS($A2029,"9",DATE(G$4,12,31),"1")/1000000</f>
        <v>6092.9498252499998</v>
      </c>
      <c r="H2029" s="3">
        <f>[1]!EM_S_STM07_IS($A2029,"61",DATE(G$4,12,31),"1")/1000000</f>
        <v>323.38222831000002</v>
      </c>
      <c r="I2029" s="3">
        <f>[1]!EM_S_STM07_IS($A2029,"9",DATE(I$4,12,31),"1")/1000000</f>
        <v>6570.2591919200004</v>
      </c>
      <c r="J2029" s="3">
        <f>[1]!EM_S_STM07_IS($A2029,"61",DATE(I$4,12,31),"1")/1000000</f>
        <v>557.85025724000002</v>
      </c>
      <c r="K2029" s="3">
        <f>[1]!EM_S_STM07_IS($A2029,"9",DATE(K$4,12,31),"1")/1000000</f>
        <v>7418.0673825200001</v>
      </c>
      <c r="L2029" s="3">
        <f>[1]!EM_S_STM07_IS($A2029,"61",DATE(K$4,12,31),"1")/1000000</f>
        <v>515.42167187999996</v>
      </c>
      <c r="M2029" s="3">
        <f>[1]!EM_S_STM07_IS($A2029,"9",DATE(M$4,12,31),"1")/1000000</f>
        <v>7610.2341813699995</v>
      </c>
      <c r="N2029" s="3">
        <f>[1]!EM_S_STM07_IS($A2029,"61",DATE(M$4,12,31),"1")/1000000</f>
        <v>544.22755639000002</v>
      </c>
      <c r="O2029" s="6">
        <f t="shared" si="64"/>
        <v>6.7640991374822601E-2</v>
      </c>
      <c r="P2029" s="6">
        <f t="shared" si="65"/>
        <v>4.3206139019078549E-3</v>
      </c>
    </row>
    <row r="2030" spans="1:16" x14ac:dyDescent="0.25">
      <c r="A2030" s="5" t="s">
        <v>2024</v>
      </c>
      <c r="B2030" s="5" t="s">
        <v>5086</v>
      </c>
      <c r="C2030" s="3">
        <f>[1]!EM_S_STM07_IS($A2030,"9",DATE(C$4,12,31),"1")/1000000</f>
        <v>1809.1866978599999</v>
      </c>
      <c r="D2030" s="3">
        <f>[1]!EM_S_STM07_IS($A2030,"61",DATE(C$4,12,31),"1")/1000000</f>
        <v>87.863284750000005</v>
      </c>
      <c r="E2030" s="3">
        <f>[1]!EM_S_STM07_IS($A2030,"9",DATE(E$4,12,31),"1")/1000000</f>
        <v>1961.58945171</v>
      </c>
      <c r="F2030" s="3">
        <f>[1]!EM_S_STM07_IS($A2030,"61",DATE(E$4,12,31),"1")/1000000</f>
        <v>23.187470449999999</v>
      </c>
      <c r="G2030" s="3">
        <f>[1]!EM_S_STM07_IS($A2030,"9",DATE(G$4,12,31),"1")/1000000</f>
        <v>1887.0493692699999</v>
      </c>
      <c r="H2030" s="3">
        <f>[1]!EM_S_STM07_IS($A2030,"61",DATE(G$4,12,31),"1")/1000000</f>
        <v>3.0152334999999999</v>
      </c>
      <c r="I2030" s="3">
        <f>[1]!EM_S_STM07_IS($A2030,"9",DATE(I$4,12,31),"1")/1000000</f>
        <v>1742.91067142</v>
      </c>
      <c r="J2030" s="3">
        <f>[1]!EM_S_STM07_IS($A2030,"61",DATE(I$4,12,31),"1")/1000000</f>
        <v>-166.33481037999999</v>
      </c>
      <c r="K2030" s="3">
        <f>[1]!EM_S_STM07_IS($A2030,"9",DATE(K$4,12,31),"1")/1000000</f>
        <v>1836.0449080399999</v>
      </c>
      <c r="L2030" s="3">
        <f>[1]!EM_S_STM07_IS($A2030,"61",DATE(K$4,12,31),"1")/1000000</f>
        <v>61.845417009999998</v>
      </c>
      <c r="M2030" s="3">
        <f>[1]!EM_S_STM07_IS($A2030,"9",DATE(M$4,12,31),"1")/1000000</f>
        <v>2746.9087611100003</v>
      </c>
      <c r="N2030" s="3">
        <f>[1]!EM_S_STM07_IS($A2030,"61",DATE(M$4,12,31),"1")/1000000</f>
        <v>47.242506119999994</v>
      </c>
      <c r="O2030" s="6">
        <f t="shared" si="64"/>
        <v>8.7106693363711019E-2</v>
      </c>
      <c r="P2030" s="6">
        <f t="shared" si="65"/>
        <v>-0.11670636983309424</v>
      </c>
    </row>
    <row r="2031" spans="1:16" x14ac:dyDescent="0.25">
      <c r="A2031" s="5" t="s">
        <v>2025</v>
      </c>
      <c r="B2031" s="5" t="s">
        <v>5087</v>
      </c>
      <c r="C2031" s="3">
        <f>[1]!EM_S_STM07_IS($A2031,"9",DATE(C$4,12,31),"1")/1000000</f>
        <v>1157.4766687000001</v>
      </c>
      <c r="D2031" s="3">
        <f>[1]!EM_S_STM07_IS($A2031,"61",DATE(C$4,12,31),"1")/1000000</f>
        <v>144.09872333999999</v>
      </c>
      <c r="E2031" s="3">
        <f>[1]!EM_S_STM07_IS($A2031,"9",DATE(E$4,12,31),"1")/1000000</f>
        <v>1335.15112385</v>
      </c>
      <c r="F2031" s="3">
        <f>[1]!EM_S_STM07_IS($A2031,"61",DATE(E$4,12,31),"1")/1000000</f>
        <v>252.64867612</v>
      </c>
      <c r="G2031" s="3">
        <f>[1]!EM_S_STM07_IS($A2031,"9",DATE(G$4,12,31),"1")/1000000</f>
        <v>1623.67067597</v>
      </c>
      <c r="H2031" s="3">
        <f>[1]!EM_S_STM07_IS($A2031,"61",DATE(G$4,12,31),"1")/1000000</f>
        <v>321.37135037999997</v>
      </c>
      <c r="I2031" s="3">
        <f>[1]!EM_S_STM07_IS($A2031,"9",DATE(I$4,12,31),"1")/1000000</f>
        <v>2163.6013508400001</v>
      </c>
      <c r="J2031" s="3">
        <f>[1]!EM_S_STM07_IS($A2031,"61",DATE(I$4,12,31),"1")/1000000</f>
        <v>352.76795801999998</v>
      </c>
      <c r="K2031" s="3">
        <f>[1]!EM_S_STM07_IS($A2031,"9",DATE(K$4,12,31),"1")/1000000</f>
        <v>1466.3032624</v>
      </c>
      <c r="L2031" s="3">
        <f>[1]!EM_S_STM07_IS($A2031,"61",DATE(K$4,12,31),"1")/1000000</f>
        <v>313.16216373000003</v>
      </c>
      <c r="M2031" s="3">
        <f>[1]!EM_S_STM07_IS($A2031,"9",DATE(M$4,12,31),"1")/1000000</f>
        <v>2544.9238184800001</v>
      </c>
      <c r="N2031" s="3">
        <f>[1]!EM_S_STM07_IS($A2031,"61",DATE(M$4,12,31),"1")/1000000</f>
        <v>1370.76503299</v>
      </c>
      <c r="O2031" s="6">
        <f t="shared" si="64"/>
        <v>0.17066466016599935</v>
      </c>
      <c r="P2031" s="6">
        <f t="shared" si="65"/>
        <v>0.56913596571152225</v>
      </c>
    </row>
    <row r="2032" spans="1:16" x14ac:dyDescent="0.25">
      <c r="A2032" s="5" t="s">
        <v>2026</v>
      </c>
      <c r="B2032" s="5" t="s">
        <v>5088</v>
      </c>
      <c r="C2032" s="3">
        <f>[1]!EM_S_STM07_IS($A2032,"9",DATE(C$4,12,31),"1")/1000000</f>
        <v>2697.8812650599998</v>
      </c>
      <c r="D2032" s="3">
        <f>[1]!EM_S_STM07_IS($A2032,"61",DATE(C$4,12,31),"1")/1000000</f>
        <v>17.58451758</v>
      </c>
      <c r="E2032" s="3">
        <f>[1]!EM_S_STM07_IS($A2032,"9",DATE(E$4,12,31),"1")/1000000</f>
        <v>2762.37178709</v>
      </c>
      <c r="F2032" s="3">
        <f>[1]!EM_S_STM07_IS($A2032,"61",DATE(E$4,12,31),"1")/1000000</f>
        <v>-459.01646713000002</v>
      </c>
      <c r="G2032" s="3">
        <f>[1]!EM_S_STM07_IS($A2032,"9",DATE(G$4,12,31),"1")/1000000</f>
        <v>2542.82686728</v>
      </c>
      <c r="H2032" s="3">
        <f>[1]!EM_S_STM07_IS($A2032,"61",DATE(G$4,12,31),"1")/1000000</f>
        <v>36.570829770000003</v>
      </c>
      <c r="I2032" s="3">
        <f>[1]!EM_S_STM07_IS($A2032,"9",DATE(I$4,12,31),"1")/1000000</f>
        <v>2156.6186065900001</v>
      </c>
      <c r="J2032" s="3">
        <f>[1]!EM_S_STM07_IS($A2032,"61",DATE(I$4,12,31),"1")/1000000</f>
        <v>-325.99465680999998</v>
      </c>
      <c r="K2032" s="3">
        <f>[1]!EM_S_STM07_IS($A2032,"9",DATE(K$4,12,31),"1")/1000000</f>
        <v>2004.9387730799999</v>
      </c>
      <c r="L2032" s="3">
        <f>[1]!EM_S_STM07_IS($A2032,"61",DATE(K$4,12,31),"1")/1000000</f>
        <v>23.869487899999999</v>
      </c>
      <c r="M2032" s="3">
        <f>[1]!EM_S_STM07_IS($A2032,"9",DATE(M$4,12,31),"1")/1000000</f>
        <v>1776.2754224800001</v>
      </c>
      <c r="N2032" s="3">
        <f>[1]!EM_S_STM07_IS($A2032,"61",DATE(M$4,12,31),"1")/1000000</f>
        <v>-508.48702460999999</v>
      </c>
      <c r="O2032" s="6">
        <f t="shared" si="64"/>
        <v>-8.0191338416285785E-2</v>
      </c>
      <c r="P2032" s="6">
        <f t="shared" si="65"/>
        <v>-2.9598818155704789</v>
      </c>
    </row>
    <row r="2033" spans="1:16" x14ac:dyDescent="0.25">
      <c r="A2033" s="5" t="s">
        <v>2027</v>
      </c>
      <c r="B2033" s="5" t="s">
        <v>5089</v>
      </c>
      <c r="C2033" s="3">
        <f>[1]!EM_S_STM07_IS($A2033,"9",DATE(C$4,12,31),"1")/1000000</f>
        <v>152.50281008000002</v>
      </c>
      <c r="D2033" s="3">
        <f>[1]!EM_S_STM07_IS($A2033,"61",DATE(C$4,12,31),"1")/1000000</f>
        <v>42.525004350000003</v>
      </c>
      <c r="E2033" s="3">
        <f>[1]!EM_S_STM07_IS($A2033,"9",DATE(E$4,12,31),"1")/1000000</f>
        <v>305.31652537000002</v>
      </c>
      <c r="F2033" s="3">
        <f>[1]!EM_S_STM07_IS($A2033,"61",DATE(E$4,12,31),"1")/1000000</f>
        <v>65.810163880000005</v>
      </c>
      <c r="G2033" s="3">
        <f>[1]!EM_S_STM07_IS($A2033,"9",DATE(G$4,12,31),"1")/1000000</f>
        <v>356.59044659</v>
      </c>
      <c r="H2033" s="3">
        <f>[1]!EM_S_STM07_IS($A2033,"61",DATE(G$4,12,31),"1")/1000000</f>
        <v>74.083427730000011</v>
      </c>
      <c r="I2033" s="3">
        <f>[1]!EM_S_STM07_IS($A2033,"9",DATE(I$4,12,31),"1")/1000000</f>
        <v>589.40124335000007</v>
      </c>
      <c r="J2033" s="3">
        <f>[1]!EM_S_STM07_IS($A2033,"61",DATE(I$4,12,31),"1")/1000000</f>
        <v>142.76353214</v>
      </c>
      <c r="K2033" s="3">
        <f>[1]!EM_S_STM07_IS($A2033,"9",DATE(K$4,12,31),"1")/1000000</f>
        <v>719.92721727999992</v>
      </c>
      <c r="L2033" s="3">
        <f>[1]!EM_S_STM07_IS($A2033,"61",DATE(K$4,12,31),"1")/1000000</f>
        <v>150.17997456000001</v>
      </c>
      <c r="M2033" s="3">
        <f>[1]!EM_S_STM07_IS($A2033,"9",DATE(M$4,12,31),"1")/1000000</f>
        <v>474.70483961000002</v>
      </c>
      <c r="N2033" s="3">
        <f>[1]!EM_S_STM07_IS($A2033,"61",DATE(M$4,12,31),"1")/1000000</f>
        <v>-117.87432806</v>
      </c>
      <c r="O2033" s="6">
        <f t="shared" si="64"/>
        <v>0.25495791680224045</v>
      </c>
      <c r="P2033" s="6">
        <f t="shared" si="65"/>
        <v>-2.226182102070323</v>
      </c>
    </row>
    <row r="2034" spans="1:16" x14ac:dyDescent="0.25">
      <c r="A2034" s="5" t="s">
        <v>2028</v>
      </c>
      <c r="B2034" s="5" t="s">
        <v>5090</v>
      </c>
      <c r="C2034" s="3">
        <f>[1]!EM_S_STM07_IS($A2034,"9",DATE(C$4,12,31),"1")/1000000</f>
        <v>34844.387552</v>
      </c>
      <c r="D2034" s="3">
        <f>[1]!EM_S_STM07_IS($A2034,"61",DATE(C$4,12,31),"1")/1000000</f>
        <v>9008.6212269999996</v>
      </c>
      <c r="E2034" s="3">
        <f>[1]!EM_S_STM07_IS($A2034,"9",DATE(E$4,12,31),"1")/1000000</f>
        <v>48768.344872000001</v>
      </c>
      <c r="F2034" s="3">
        <f>[1]!EM_S_STM07_IS($A2034,"61",DATE(E$4,12,31),"1")/1000000</f>
        <v>8622.7887530000007</v>
      </c>
      <c r="G2034" s="3">
        <f>[1]!EM_S_STM07_IS($A2034,"9",DATE(G$4,12,31),"1")/1000000</f>
        <v>59673.546399999999</v>
      </c>
      <c r="H2034" s="3">
        <f>[1]!EM_S_STM07_IS($A2034,"61",DATE(G$4,12,31),"1")/1000000</f>
        <v>5515.8467650000002</v>
      </c>
      <c r="I2034" s="3">
        <f>[1]!EM_S_STM07_IS($A2034,"9",DATE(I$4,12,31),"1")/1000000</f>
        <v>58726.589</v>
      </c>
      <c r="J2034" s="3">
        <f>[1]!EM_S_STM07_IS($A2034,"61",DATE(I$4,12,31),"1")/1000000</f>
        <v>1271.211</v>
      </c>
      <c r="K2034" s="3">
        <f>[1]!EM_S_STM07_IS($A2034,"9",DATE(K$4,12,31),"1")/1000000</f>
        <v>63922.737999999998</v>
      </c>
      <c r="L2034" s="3">
        <f>[1]!EM_S_STM07_IS($A2034,"61",DATE(K$4,12,31),"1")/1000000</f>
        <v>2284.1669999999999</v>
      </c>
      <c r="M2034" s="3">
        <f>[1]!EM_S_STM07_IS($A2034,"9",DATE(M$4,12,31),"1")/1000000</f>
        <v>69007.381999999998</v>
      </c>
      <c r="N2034" s="3">
        <f>[1]!EM_S_STM07_IS($A2034,"61",DATE(M$4,12,31),"1")/1000000</f>
        <v>859.51400000000001</v>
      </c>
      <c r="O2034" s="6">
        <f t="shared" si="64"/>
        <v>0.14644320137080902</v>
      </c>
      <c r="P2034" s="6">
        <f t="shared" si="65"/>
        <v>-0.37494400404968209</v>
      </c>
    </row>
    <row r="2035" spans="1:16" x14ac:dyDescent="0.25">
      <c r="A2035" s="5" t="s">
        <v>2029</v>
      </c>
      <c r="B2035" s="5" t="s">
        <v>5091</v>
      </c>
      <c r="C2035" s="3">
        <f>[1]!EM_S_STM07_IS($A2035,"9",DATE(C$4,12,31),"1")/1000000</f>
        <v>1410.6722502499999</v>
      </c>
      <c r="D2035" s="3">
        <f>[1]!EM_S_STM07_IS($A2035,"61",DATE(C$4,12,31),"1")/1000000</f>
        <v>52.321650069999997</v>
      </c>
      <c r="E2035" s="3">
        <f>[1]!EM_S_STM07_IS($A2035,"9",DATE(E$4,12,31),"1")/1000000</f>
        <v>1542.7471549000002</v>
      </c>
      <c r="F2035" s="3">
        <f>[1]!EM_S_STM07_IS($A2035,"61",DATE(E$4,12,31),"1")/1000000</f>
        <v>76.155963589999999</v>
      </c>
      <c r="G2035" s="3">
        <f>[1]!EM_S_STM07_IS($A2035,"9",DATE(G$4,12,31),"1")/1000000</f>
        <v>1280.85480226</v>
      </c>
      <c r="H2035" s="3">
        <f>[1]!EM_S_STM07_IS($A2035,"61",DATE(G$4,12,31),"1")/1000000</f>
        <v>39.199308309999999</v>
      </c>
      <c r="I2035" s="3">
        <f>[1]!EM_S_STM07_IS($A2035,"9",DATE(I$4,12,31),"1")/1000000</f>
        <v>1339.4317183399999</v>
      </c>
      <c r="J2035" s="3">
        <f>[1]!EM_S_STM07_IS($A2035,"61",DATE(I$4,12,31),"1")/1000000</f>
        <v>41.153368490000005</v>
      </c>
      <c r="K2035" s="3">
        <f>[1]!EM_S_STM07_IS($A2035,"9",DATE(K$4,12,31),"1")/1000000</f>
        <v>1417.5017745299999</v>
      </c>
      <c r="L2035" s="3">
        <f>[1]!EM_S_STM07_IS($A2035,"61",DATE(K$4,12,31),"1")/1000000</f>
        <v>10.606792480000001</v>
      </c>
      <c r="M2035" s="3">
        <f>[1]!EM_S_STM07_IS($A2035,"9",DATE(M$4,12,31),"1")/1000000</f>
        <v>1347.98440641</v>
      </c>
      <c r="N2035" s="3">
        <f>[1]!EM_S_STM07_IS($A2035,"61",DATE(M$4,12,31),"1")/1000000</f>
        <v>44.70644781</v>
      </c>
      <c r="O2035" s="6">
        <f t="shared" si="64"/>
        <v>-9.049984037733827E-3</v>
      </c>
      <c r="P2035" s="6">
        <f t="shared" si="65"/>
        <v>-3.0968830974989481E-2</v>
      </c>
    </row>
    <row r="2036" spans="1:16" x14ac:dyDescent="0.25">
      <c r="A2036" s="5" t="s">
        <v>2030</v>
      </c>
      <c r="B2036" s="5" t="s">
        <v>5092</v>
      </c>
      <c r="C2036" s="3">
        <f>[1]!EM_S_STM07_IS($A2036,"9",DATE(C$4,12,31),"1")/1000000</f>
        <v>863.91807124000002</v>
      </c>
      <c r="D2036" s="3">
        <f>[1]!EM_S_STM07_IS($A2036,"61",DATE(C$4,12,31),"1")/1000000</f>
        <v>217.64825153000001</v>
      </c>
      <c r="E2036" s="3">
        <f>[1]!EM_S_STM07_IS($A2036,"9",DATE(E$4,12,31),"1")/1000000</f>
        <v>1188.08409682</v>
      </c>
      <c r="F2036" s="3">
        <f>[1]!EM_S_STM07_IS($A2036,"61",DATE(E$4,12,31),"1")/1000000</f>
        <v>250.35944716999998</v>
      </c>
      <c r="G2036" s="3">
        <f>[1]!EM_S_STM07_IS($A2036,"9",DATE(G$4,12,31),"1")/1000000</f>
        <v>1168.6926863399999</v>
      </c>
      <c r="H2036" s="3">
        <f>[1]!EM_S_STM07_IS($A2036,"61",DATE(G$4,12,31),"1")/1000000</f>
        <v>131.25776679000001</v>
      </c>
      <c r="I2036" s="3">
        <f>[1]!EM_S_STM07_IS($A2036,"9",DATE(I$4,12,31),"1")/1000000</f>
        <v>1844.6302771600001</v>
      </c>
      <c r="J2036" s="3">
        <f>[1]!EM_S_STM07_IS($A2036,"61",DATE(I$4,12,31),"1")/1000000</f>
        <v>154.69377775000001</v>
      </c>
      <c r="K2036" s="3">
        <f>[1]!EM_S_STM07_IS($A2036,"9",DATE(K$4,12,31),"1")/1000000</f>
        <v>2126.99465177</v>
      </c>
      <c r="L2036" s="3">
        <f>[1]!EM_S_STM07_IS($A2036,"61",DATE(K$4,12,31),"1")/1000000</f>
        <v>220.82514868999999</v>
      </c>
      <c r="M2036" s="3">
        <f>[1]!EM_S_STM07_IS($A2036,"9",DATE(M$4,12,31),"1")/1000000</f>
        <v>1805.54938599</v>
      </c>
      <c r="N2036" s="3">
        <f>[1]!EM_S_STM07_IS($A2036,"61",DATE(M$4,12,31),"1")/1000000</f>
        <v>129.06584577000001</v>
      </c>
      <c r="O2036" s="6">
        <f t="shared" si="64"/>
        <v>0.15885036706332323</v>
      </c>
      <c r="P2036" s="6">
        <f t="shared" si="65"/>
        <v>-9.9235566506524209E-2</v>
      </c>
    </row>
    <row r="2037" spans="1:16" x14ac:dyDescent="0.25">
      <c r="A2037" s="5" t="s">
        <v>2031</v>
      </c>
      <c r="B2037" s="5" t="s">
        <v>5093</v>
      </c>
      <c r="C2037" s="3">
        <f>[1]!EM_S_STM07_IS($A2037,"9",DATE(C$4,12,31),"1")/1000000</f>
        <v>143.13790621999999</v>
      </c>
      <c r="D2037" s="3">
        <f>[1]!EM_S_STM07_IS($A2037,"61",DATE(C$4,12,31),"1")/1000000</f>
        <v>-72.496508779999999</v>
      </c>
      <c r="E2037" s="3">
        <f>[1]!EM_S_STM07_IS($A2037,"9",DATE(E$4,12,31),"1")/1000000</f>
        <v>174.11973118</v>
      </c>
      <c r="F2037" s="3">
        <f>[1]!EM_S_STM07_IS($A2037,"61",DATE(E$4,12,31),"1")/1000000</f>
        <v>38.25761103</v>
      </c>
      <c r="G2037" s="3">
        <f>[1]!EM_S_STM07_IS($A2037,"9",DATE(G$4,12,31),"1")/1000000</f>
        <v>176.26943818000001</v>
      </c>
      <c r="H2037" s="3">
        <f>[1]!EM_S_STM07_IS($A2037,"61",DATE(G$4,12,31),"1")/1000000</f>
        <v>5.3410170900000002</v>
      </c>
      <c r="I2037" s="3">
        <f>[1]!EM_S_STM07_IS($A2037,"9",DATE(I$4,12,31),"1")/1000000</f>
        <v>222.74587678999998</v>
      </c>
      <c r="J2037" s="3">
        <f>[1]!EM_S_STM07_IS($A2037,"61",DATE(I$4,12,31),"1")/1000000</f>
        <v>6.8715507899999997</v>
      </c>
      <c r="K2037" s="3">
        <f>[1]!EM_S_STM07_IS($A2037,"9",DATE(K$4,12,31),"1")/1000000</f>
        <v>276.97559605999999</v>
      </c>
      <c r="L2037" s="3">
        <f>[1]!EM_S_STM07_IS($A2037,"61",DATE(K$4,12,31),"1")/1000000</f>
        <v>12.92032903</v>
      </c>
      <c r="M2037" s="3">
        <f>[1]!EM_S_STM07_IS($A2037,"9",DATE(M$4,12,31),"1")/1000000</f>
        <v>32.767224120000002</v>
      </c>
      <c r="N2037" s="3">
        <f>[1]!EM_S_STM07_IS($A2037,"61",DATE(M$4,12,31),"1")/1000000</f>
        <v>147.62508009000001</v>
      </c>
      <c r="O2037" s="6">
        <f t="shared" si="64"/>
        <v>-0.25537605414718689</v>
      </c>
      <c r="P2037" s="6" t="str">
        <f t="shared" si="65"/>
        <v/>
      </c>
    </row>
    <row r="2038" spans="1:16" x14ac:dyDescent="0.25">
      <c r="A2038" s="5" t="s">
        <v>2032</v>
      </c>
      <c r="B2038" s="5" t="s">
        <v>5094</v>
      </c>
      <c r="C2038" s="3">
        <f>[1]!EM_S_STM07_IS($A2038,"9",DATE(C$4,12,31),"1")/1000000</f>
        <v>1520.1451649100002</v>
      </c>
      <c r="D2038" s="3">
        <f>[1]!EM_S_STM07_IS($A2038,"61",DATE(C$4,12,31),"1")/1000000</f>
        <v>26.827940420000001</v>
      </c>
      <c r="E2038" s="3">
        <f>[1]!EM_S_STM07_IS($A2038,"9",DATE(E$4,12,31),"1")/1000000</f>
        <v>1836.6981852599999</v>
      </c>
      <c r="F2038" s="3">
        <f>[1]!EM_S_STM07_IS($A2038,"61",DATE(E$4,12,31),"1")/1000000</f>
        <v>34.391173270000003</v>
      </c>
      <c r="G2038" s="3">
        <f>[1]!EM_S_STM07_IS($A2038,"9",DATE(G$4,12,31),"1")/1000000</f>
        <v>1916.9514632600001</v>
      </c>
      <c r="H2038" s="3">
        <f>[1]!EM_S_STM07_IS($A2038,"61",DATE(G$4,12,31),"1")/1000000</f>
        <v>48.069642259999995</v>
      </c>
      <c r="I2038" s="3">
        <f>[1]!EM_S_STM07_IS($A2038,"9",DATE(I$4,12,31),"1")/1000000</f>
        <v>2010.9794595399999</v>
      </c>
      <c r="J2038" s="3">
        <f>[1]!EM_S_STM07_IS($A2038,"61",DATE(I$4,12,31),"1")/1000000</f>
        <v>71.10046371</v>
      </c>
      <c r="K2038" s="3">
        <f>[1]!EM_S_STM07_IS($A2038,"9",DATE(K$4,12,31),"1")/1000000</f>
        <v>2058.00279783</v>
      </c>
      <c r="L2038" s="3">
        <f>[1]!EM_S_STM07_IS($A2038,"61",DATE(K$4,12,31),"1")/1000000</f>
        <v>77.711002930000006</v>
      </c>
      <c r="M2038" s="3">
        <f>[1]!EM_S_STM07_IS($A2038,"9",DATE(M$4,12,31),"1")/1000000</f>
        <v>1805.1515417600001</v>
      </c>
      <c r="N2038" s="3">
        <f>[1]!EM_S_STM07_IS($A2038,"61",DATE(M$4,12,31),"1")/1000000</f>
        <v>40.47030298</v>
      </c>
      <c r="O2038" s="6">
        <f t="shared" si="64"/>
        <v>3.4965137191657503E-2</v>
      </c>
      <c r="P2038" s="6">
        <f t="shared" si="65"/>
        <v>8.5699966711067832E-2</v>
      </c>
    </row>
    <row r="2039" spans="1:16" x14ac:dyDescent="0.25">
      <c r="A2039" s="5" t="s">
        <v>2033</v>
      </c>
      <c r="B2039" s="5" t="s">
        <v>5095</v>
      </c>
      <c r="C2039" s="3">
        <f>[1]!EM_S_STM07_IS($A2039,"9",DATE(C$4,12,31),"1")/1000000</f>
        <v>99.684230900000003</v>
      </c>
      <c r="D2039" s="3">
        <f>[1]!EM_S_STM07_IS($A2039,"61",DATE(C$4,12,31),"1")/1000000</f>
        <v>119.04068006999999</v>
      </c>
      <c r="E2039" s="3">
        <f>[1]!EM_S_STM07_IS($A2039,"9",DATE(E$4,12,31),"1")/1000000</f>
        <v>170.69788997999999</v>
      </c>
      <c r="F2039" s="3">
        <f>[1]!EM_S_STM07_IS($A2039,"61",DATE(E$4,12,31),"1")/1000000</f>
        <v>-34.586257279999998</v>
      </c>
      <c r="G2039" s="3">
        <f>[1]!EM_S_STM07_IS($A2039,"9",DATE(G$4,12,31),"1")/1000000</f>
        <v>104.35824355</v>
      </c>
      <c r="H2039" s="3">
        <f>[1]!EM_S_STM07_IS($A2039,"61",DATE(G$4,12,31),"1")/1000000</f>
        <v>111.6530278</v>
      </c>
      <c r="I2039" s="3">
        <f>[1]!EM_S_STM07_IS($A2039,"9",DATE(I$4,12,31),"1")/1000000</f>
        <v>99.330183219999995</v>
      </c>
      <c r="J2039" s="3">
        <f>[1]!EM_S_STM07_IS($A2039,"61",DATE(I$4,12,31),"1")/1000000</f>
        <v>83.377891860000005</v>
      </c>
      <c r="K2039" s="3">
        <f>[1]!EM_S_STM07_IS($A2039,"9",DATE(K$4,12,31),"1")/1000000</f>
        <v>51.23798815</v>
      </c>
      <c r="L2039" s="3">
        <f>[1]!EM_S_STM07_IS($A2039,"61",DATE(K$4,12,31),"1")/1000000</f>
        <v>-398.20245322000005</v>
      </c>
      <c r="M2039" s="3">
        <f>[1]!EM_S_STM07_IS($A2039,"9",DATE(M$4,12,31),"1")/1000000</f>
        <v>18.551918969999999</v>
      </c>
      <c r="N2039" s="3">
        <f>[1]!EM_S_STM07_IS($A2039,"61",DATE(M$4,12,31),"1")/1000000</f>
        <v>64.364934810000008</v>
      </c>
      <c r="O2039" s="6">
        <f t="shared" si="64"/>
        <v>-0.28558185681607395</v>
      </c>
      <c r="P2039" s="6">
        <f t="shared" si="65"/>
        <v>-0.1157179958040595</v>
      </c>
    </row>
    <row r="2040" spans="1:16" x14ac:dyDescent="0.25">
      <c r="A2040" s="5" t="s">
        <v>2034</v>
      </c>
      <c r="B2040" s="5" t="s">
        <v>5096</v>
      </c>
      <c r="C2040" s="3">
        <f>[1]!EM_S_STM07_IS($A2040,"9",DATE(C$4,12,31),"1")/1000000</f>
        <v>2661.1587722099998</v>
      </c>
      <c r="D2040" s="3">
        <f>[1]!EM_S_STM07_IS($A2040,"61",DATE(C$4,12,31),"1")/1000000</f>
        <v>310.15110358999999</v>
      </c>
      <c r="E2040" s="3">
        <f>[1]!EM_S_STM07_IS($A2040,"9",DATE(E$4,12,31),"1")/1000000</f>
        <v>2842.3054270900002</v>
      </c>
      <c r="F2040" s="3">
        <f>[1]!EM_S_STM07_IS($A2040,"61",DATE(E$4,12,31),"1")/1000000</f>
        <v>450.90264180000003</v>
      </c>
      <c r="G2040" s="3">
        <f>[1]!EM_S_STM07_IS($A2040,"9",DATE(G$4,12,31),"1")/1000000</f>
        <v>3108.99246038</v>
      </c>
      <c r="H2040" s="3">
        <f>[1]!EM_S_STM07_IS($A2040,"61",DATE(G$4,12,31),"1")/1000000</f>
        <v>234.55522061000002</v>
      </c>
      <c r="I2040" s="3">
        <f>[1]!EM_S_STM07_IS($A2040,"9",DATE(I$4,12,31),"1")/1000000</f>
        <v>3639.7509745100001</v>
      </c>
      <c r="J2040" s="3">
        <f>[1]!EM_S_STM07_IS($A2040,"61",DATE(I$4,12,31),"1")/1000000</f>
        <v>235.75900331</v>
      </c>
      <c r="K2040" s="3">
        <f>[1]!EM_S_STM07_IS($A2040,"9",DATE(K$4,12,31),"1")/1000000</f>
        <v>4035.4412626200001</v>
      </c>
      <c r="L2040" s="3">
        <f>[1]!EM_S_STM07_IS($A2040,"61",DATE(K$4,12,31),"1")/1000000</f>
        <v>290.37721499999998</v>
      </c>
      <c r="M2040" s="3">
        <f>[1]!EM_S_STM07_IS($A2040,"9",DATE(M$4,12,31),"1")/1000000</f>
        <v>4234.1899430499998</v>
      </c>
      <c r="N2040" s="3">
        <f>[1]!EM_S_STM07_IS($A2040,"61",DATE(M$4,12,31),"1")/1000000</f>
        <v>275.66686857000002</v>
      </c>
      <c r="O2040" s="6">
        <f t="shared" si="64"/>
        <v>9.7336714389274714E-2</v>
      </c>
      <c r="P2040" s="6">
        <f t="shared" si="65"/>
        <v>-2.3297614552198032E-2</v>
      </c>
    </row>
    <row r="2041" spans="1:16" x14ac:dyDescent="0.25">
      <c r="A2041" s="5" t="s">
        <v>2035</v>
      </c>
      <c r="B2041" s="5" t="s">
        <v>5097</v>
      </c>
      <c r="C2041" s="3">
        <f>[1]!EM_S_STM07_IS($A2041,"9",DATE(C$4,12,31),"1")/1000000</f>
        <v>4555.4216867899995</v>
      </c>
      <c r="D2041" s="3">
        <f>[1]!EM_S_STM07_IS($A2041,"61",DATE(C$4,12,31),"1")/1000000</f>
        <v>863.65390679999996</v>
      </c>
      <c r="E2041" s="3">
        <f>[1]!EM_S_STM07_IS($A2041,"9",DATE(E$4,12,31),"1")/1000000</f>
        <v>6485.5408008100003</v>
      </c>
      <c r="F2041" s="3">
        <f>[1]!EM_S_STM07_IS($A2041,"61",DATE(E$4,12,31),"1")/1000000</f>
        <v>1165.60762927</v>
      </c>
      <c r="G2041" s="3">
        <f>[1]!EM_S_STM07_IS($A2041,"9",DATE(G$4,12,31),"1")/1000000</f>
        <v>7340.7827211399999</v>
      </c>
      <c r="H2041" s="3">
        <f>[1]!EM_S_STM07_IS($A2041,"61",DATE(G$4,12,31),"1")/1000000</f>
        <v>1563.9164412600001</v>
      </c>
      <c r="I2041" s="3">
        <f>[1]!EM_S_STM07_IS($A2041,"9",DATE(I$4,12,31),"1")/1000000</f>
        <v>9996.4090092000006</v>
      </c>
      <c r="J2041" s="3">
        <f>[1]!EM_S_STM07_IS($A2041,"61",DATE(I$4,12,31),"1")/1000000</f>
        <v>2027.0577363499999</v>
      </c>
      <c r="K2041" s="3">
        <f>[1]!EM_S_STM07_IS($A2041,"9",DATE(K$4,12,31),"1")/1000000</f>
        <v>12025.532045420001</v>
      </c>
      <c r="L2041" s="3">
        <f>[1]!EM_S_STM07_IS($A2041,"61",DATE(K$4,12,31),"1")/1000000</f>
        <v>2112.8694673199998</v>
      </c>
      <c r="M2041" s="3">
        <f>[1]!EM_S_STM07_IS($A2041,"9",DATE(M$4,12,31),"1")/1000000</f>
        <v>12608.64831438</v>
      </c>
      <c r="N2041" s="3">
        <f>[1]!EM_S_STM07_IS($A2041,"61",DATE(M$4,12,31),"1")/1000000</f>
        <v>2460.0935835800001</v>
      </c>
      <c r="O2041" s="6">
        <f t="shared" si="64"/>
        <v>0.22582363100658887</v>
      </c>
      <c r="P2041" s="6">
        <f t="shared" si="65"/>
        <v>0.23288445646555944</v>
      </c>
    </row>
    <row r="2042" spans="1:16" x14ac:dyDescent="0.25">
      <c r="A2042" s="5" t="s">
        <v>2036</v>
      </c>
      <c r="B2042" s="5" t="s">
        <v>5098</v>
      </c>
      <c r="C2042" s="3">
        <f>[1]!EM_S_STM07_IS($A2042,"9",DATE(C$4,12,31),"1")/1000000</f>
        <v>1085.1290409400001</v>
      </c>
      <c r="D2042" s="3">
        <f>[1]!EM_S_STM07_IS($A2042,"61",DATE(C$4,12,31),"1")/1000000</f>
        <v>134.13110619</v>
      </c>
      <c r="E2042" s="3">
        <f>[1]!EM_S_STM07_IS($A2042,"9",DATE(E$4,12,31),"1")/1000000</f>
        <v>1234.8430250500001</v>
      </c>
      <c r="F2042" s="3">
        <f>[1]!EM_S_STM07_IS($A2042,"61",DATE(E$4,12,31),"1")/1000000</f>
        <v>206.48707991000001</v>
      </c>
      <c r="G2042" s="3">
        <f>[1]!EM_S_STM07_IS($A2042,"9",DATE(G$4,12,31),"1")/1000000</f>
        <v>1762.2917162799999</v>
      </c>
      <c r="H2042" s="3">
        <f>[1]!EM_S_STM07_IS($A2042,"61",DATE(G$4,12,31),"1")/1000000</f>
        <v>236.68642635</v>
      </c>
      <c r="I2042" s="3">
        <f>[1]!EM_S_STM07_IS($A2042,"9",DATE(I$4,12,31),"1")/1000000</f>
        <v>1753.0726224800001</v>
      </c>
      <c r="J2042" s="3">
        <f>[1]!EM_S_STM07_IS($A2042,"61",DATE(I$4,12,31),"1")/1000000</f>
        <v>272.74859552999999</v>
      </c>
      <c r="K2042" s="3">
        <f>[1]!EM_S_STM07_IS($A2042,"9",DATE(K$4,12,31),"1")/1000000</f>
        <v>1628.2933764899999</v>
      </c>
      <c r="L2042" s="3">
        <f>[1]!EM_S_STM07_IS($A2042,"61",DATE(K$4,12,31),"1")/1000000</f>
        <v>268.07249902000001</v>
      </c>
      <c r="M2042" s="3">
        <f>[1]!EM_S_STM07_IS($A2042,"9",DATE(M$4,12,31),"1")/1000000</f>
        <v>1637.53425874</v>
      </c>
      <c r="N2042" s="3">
        <f>[1]!EM_S_STM07_IS($A2042,"61",DATE(M$4,12,31),"1")/1000000</f>
        <v>281.92782219999998</v>
      </c>
      <c r="O2042" s="6">
        <f t="shared" si="64"/>
        <v>8.5779909751757533E-2</v>
      </c>
      <c r="P2042" s="6">
        <f t="shared" si="65"/>
        <v>0.16017014664084739</v>
      </c>
    </row>
    <row r="2043" spans="1:16" x14ac:dyDescent="0.25">
      <c r="A2043" s="5" t="s">
        <v>2037</v>
      </c>
      <c r="B2043" s="5" t="s">
        <v>5099</v>
      </c>
      <c r="C2043" s="3">
        <f>[1]!EM_S_STM07_IS($A2043,"9",DATE(C$4,12,31),"1")/1000000</f>
        <v>4027.8793137399998</v>
      </c>
      <c r="D2043" s="3">
        <f>[1]!EM_S_STM07_IS($A2043,"61",DATE(C$4,12,31),"1")/1000000</f>
        <v>66.044642670000002</v>
      </c>
      <c r="E2043" s="3">
        <f>[1]!EM_S_STM07_IS($A2043,"9",DATE(E$4,12,31),"1")/1000000</f>
        <v>4519.0767369399991</v>
      </c>
      <c r="F2043" s="3">
        <f>[1]!EM_S_STM07_IS($A2043,"61",DATE(E$4,12,31),"1")/1000000</f>
        <v>24.771691829999998</v>
      </c>
      <c r="G2043" s="3">
        <f>[1]!EM_S_STM07_IS($A2043,"9",DATE(G$4,12,31),"1")/1000000</f>
        <v>6183.2614435799996</v>
      </c>
      <c r="H2043" s="3">
        <f>[1]!EM_S_STM07_IS($A2043,"61",DATE(G$4,12,31),"1")/1000000</f>
        <v>168.89655009000001</v>
      </c>
      <c r="I2043" s="3">
        <f>[1]!EM_S_STM07_IS($A2043,"9",DATE(I$4,12,31),"1")/1000000</f>
        <v>7915.1726249899993</v>
      </c>
      <c r="J2043" s="3">
        <f>[1]!EM_S_STM07_IS($A2043,"61",DATE(I$4,12,31),"1")/1000000</f>
        <v>155.61585874000002</v>
      </c>
      <c r="K2043" s="3">
        <f>[1]!EM_S_STM07_IS($A2043,"9",DATE(K$4,12,31),"1")/1000000</f>
        <v>7984.03102975</v>
      </c>
      <c r="L2043" s="3">
        <f>[1]!EM_S_STM07_IS($A2043,"61",DATE(K$4,12,31),"1")/1000000</f>
        <v>217.04220705</v>
      </c>
      <c r="M2043" s="3">
        <f>[1]!EM_S_STM07_IS($A2043,"9",DATE(M$4,12,31),"1")/1000000</f>
        <v>8602.5887913799997</v>
      </c>
      <c r="N2043" s="3">
        <f>[1]!EM_S_STM07_IS($A2043,"61",DATE(M$4,12,31),"1")/1000000</f>
        <v>28.44387759</v>
      </c>
      <c r="O2043" s="6">
        <f t="shared" si="64"/>
        <v>0.16388626438750098</v>
      </c>
      <c r="P2043" s="6">
        <f t="shared" si="65"/>
        <v>-0.15505149625716841</v>
      </c>
    </row>
    <row r="2044" spans="1:16" x14ac:dyDescent="0.25">
      <c r="A2044" s="5" t="s">
        <v>2038</v>
      </c>
      <c r="B2044" s="5" t="s">
        <v>5100</v>
      </c>
      <c r="C2044" s="3">
        <f>[1]!EM_S_STM07_IS($A2044,"9",DATE(C$4,12,31),"1")/1000000</f>
        <v>1379.9292117999998</v>
      </c>
      <c r="D2044" s="3">
        <f>[1]!EM_S_STM07_IS($A2044,"61",DATE(C$4,12,31),"1")/1000000</f>
        <v>168.95143908</v>
      </c>
      <c r="E2044" s="3">
        <f>[1]!EM_S_STM07_IS($A2044,"9",DATE(E$4,12,31),"1")/1000000</f>
        <v>1764.56287748</v>
      </c>
      <c r="F2044" s="3">
        <f>[1]!EM_S_STM07_IS($A2044,"61",DATE(E$4,12,31),"1")/1000000</f>
        <v>365.81941320999999</v>
      </c>
      <c r="G2044" s="3">
        <f>[1]!EM_S_STM07_IS($A2044,"9",DATE(G$4,12,31),"1")/1000000</f>
        <v>2294.4366775399999</v>
      </c>
      <c r="H2044" s="3">
        <f>[1]!EM_S_STM07_IS($A2044,"61",DATE(G$4,12,31),"1")/1000000</f>
        <v>561.29575150999995</v>
      </c>
      <c r="I2044" s="3">
        <f>[1]!EM_S_STM07_IS($A2044,"9",DATE(I$4,12,31),"1")/1000000</f>
        <v>2080.6189554100001</v>
      </c>
      <c r="J2044" s="3">
        <f>[1]!EM_S_STM07_IS($A2044,"61",DATE(I$4,12,31),"1")/1000000</f>
        <v>133.45249018999999</v>
      </c>
      <c r="K2044" s="3">
        <f>[1]!EM_S_STM07_IS($A2044,"9",DATE(K$4,12,31),"1")/1000000</f>
        <v>2075.0346059200001</v>
      </c>
      <c r="L2044" s="3">
        <f>[1]!EM_S_STM07_IS($A2044,"61",DATE(K$4,12,31),"1")/1000000</f>
        <v>88.561655239999993</v>
      </c>
      <c r="M2044" s="3">
        <f>[1]!EM_S_STM07_IS($A2044,"9",DATE(M$4,12,31),"1")/1000000</f>
        <v>1727.5994980099999</v>
      </c>
      <c r="N2044" s="3">
        <f>[1]!EM_S_STM07_IS($A2044,"61",DATE(M$4,12,31),"1")/1000000</f>
        <v>52.082291049999995</v>
      </c>
      <c r="O2044" s="6">
        <f t="shared" si="64"/>
        <v>4.596524016992154E-2</v>
      </c>
      <c r="P2044" s="6">
        <f t="shared" si="65"/>
        <v>-0.20971154606369746</v>
      </c>
    </row>
    <row r="2045" spans="1:16" x14ac:dyDescent="0.25">
      <c r="A2045" s="5" t="s">
        <v>2039</v>
      </c>
      <c r="B2045" s="5" t="s">
        <v>5101</v>
      </c>
      <c r="C2045" s="3">
        <f>[1]!EM_S_STM07_IS($A2045,"9",DATE(C$4,12,31),"1")/1000000</f>
        <v>3384.1722883699999</v>
      </c>
      <c r="D2045" s="3">
        <f>[1]!EM_S_STM07_IS($A2045,"61",DATE(C$4,12,31),"1")/1000000</f>
        <v>29.301594829999999</v>
      </c>
      <c r="E2045" s="3">
        <f>[1]!EM_S_STM07_IS($A2045,"9",DATE(E$4,12,31),"1")/1000000</f>
        <v>3875.2875127100001</v>
      </c>
      <c r="F2045" s="3">
        <f>[1]!EM_S_STM07_IS($A2045,"61",DATE(E$4,12,31),"1")/1000000</f>
        <v>30.866245539999998</v>
      </c>
      <c r="G2045" s="3">
        <f>[1]!EM_S_STM07_IS($A2045,"9",DATE(G$4,12,31),"1")/1000000</f>
        <v>3722.9746845700001</v>
      </c>
      <c r="H2045" s="3">
        <f>[1]!EM_S_STM07_IS($A2045,"61",DATE(G$4,12,31),"1")/1000000</f>
        <v>46.83711744</v>
      </c>
      <c r="I2045" s="3">
        <f>[1]!EM_S_STM07_IS($A2045,"9",DATE(I$4,12,31),"1")/1000000</f>
        <v>3875.30145429</v>
      </c>
      <c r="J2045" s="3">
        <f>[1]!EM_S_STM07_IS($A2045,"61",DATE(I$4,12,31),"1")/1000000</f>
        <v>50.537211759999998</v>
      </c>
      <c r="K2045" s="3">
        <f>[1]!EM_S_STM07_IS($A2045,"9",DATE(K$4,12,31),"1")/1000000</f>
        <v>3066.48728893</v>
      </c>
      <c r="L2045" s="3">
        <f>[1]!EM_S_STM07_IS($A2045,"61",DATE(K$4,12,31),"1")/1000000</f>
        <v>40.849694329999998</v>
      </c>
      <c r="M2045" s="3">
        <f>[1]!EM_S_STM07_IS($A2045,"9",DATE(M$4,12,31),"1")/1000000</f>
        <v>2928.3562224799998</v>
      </c>
      <c r="N2045" s="3">
        <f>[1]!EM_S_STM07_IS($A2045,"61",DATE(M$4,12,31),"1")/1000000</f>
        <v>49.112996850000002</v>
      </c>
      <c r="O2045" s="6">
        <f t="shared" si="64"/>
        <v>-2.8519051488086089E-2</v>
      </c>
      <c r="P2045" s="6">
        <f t="shared" si="65"/>
        <v>0.10881996047244291</v>
      </c>
    </row>
    <row r="2046" spans="1:16" x14ac:dyDescent="0.25">
      <c r="A2046" s="5" t="s">
        <v>2040</v>
      </c>
      <c r="B2046" s="5" t="s">
        <v>5102</v>
      </c>
      <c r="C2046" s="3">
        <f>[1]!EM_S_STM07_IS($A2046,"9",DATE(C$4,12,31),"1")/1000000</f>
        <v>670.33072060000006</v>
      </c>
      <c r="D2046" s="3">
        <f>[1]!EM_S_STM07_IS($A2046,"61",DATE(C$4,12,31),"1")/1000000</f>
        <v>115.18897695</v>
      </c>
      <c r="E2046" s="3">
        <f>[1]!EM_S_STM07_IS($A2046,"9",DATE(E$4,12,31),"1")/1000000</f>
        <v>576.14031020000004</v>
      </c>
      <c r="F2046" s="3">
        <f>[1]!EM_S_STM07_IS($A2046,"61",DATE(E$4,12,31),"1")/1000000</f>
        <v>149.43839434</v>
      </c>
      <c r="G2046" s="3">
        <f>[1]!EM_S_STM07_IS($A2046,"9",DATE(G$4,12,31),"1")/1000000</f>
        <v>556.47510595000006</v>
      </c>
      <c r="H2046" s="3">
        <f>[1]!EM_S_STM07_IS($A2046,"61",DATE(G$4,12,31),"1")/1000000</f>
        <v>130.43479109999998</v>
      </c>
      <c r="I2046" s="3">
        <f>[1]!EM_S_STM07_IS($A2046,"9",DATE(I$4,12,31),"1")/1000000</f>
        <v>671.38297889</v>
      </c>
      <c r="J2046" s="3">
        <f>[1]!EM_S_STM07_IS($A2046,"61",DATE(I$4,12,31),"1")/1000000</f>
        <v>250.88306152999999</v>
      </c>
      <c r="K2046" s="3">
        <f>[1]!EM_S_STM07_IS($A2046,"9",DATE(K$4,12,31),"1")/1000000</f>
        <v>1062.93202501</v>
      </c>
      <c r="L2046" s="3">
        <f>[1]!EM_S_STM07_IS($A2046,"61",DATE(K$4,12,31),"1")/1000000</f>
        <v>404.32136317999999</v>
      </c>
      <c r="M2046" s="3">
        <f>[1]!EM_S_STM07_IS($A2046,"9",DATE(M$4,12,31),"1")/1000000</f>
        <v>1246.5058445100001</v>
      </c>
      <c r="N2046" s="3">
        <f>[1]!EM_S_STM07_IS($A2046,"61",DATE(M$4,12,31),"1")/1000000</f>
        <v>479.72773899000003</v>
      </c>
      <c r="O2046" s="6">
        <f t="shared" si="64"/>
        <v>0.13209022158403405</v>
      </c>
      <c r="P2046" s="6">
        <f t="shared" si="65"/>
        <v>0.33019950535542231</v>
      </c>
    </row>
    <row r="2047" spans="1:16" x14ac:dyDescent="0.25">
      <c r="A2047" s="5" t="s">
        <v>2041</v>
      </c>
      <c r="B2047" s="5" t="s">
        <v>5103</v>
      </c>
      <c r="C2047" s="3">
        <f>[1]!EM_S_STM07_IS($A2047,"9",DATE(C$4,12,31),"1")/1000000</f>
        <v>1369.19314446</v>
      </c>
      <c r="D2047" s="3">
        <f>[1]!EM_S_STM07_IS($A2047,"61",DATE(C$4,12,31),"1")/1000000</f>
        <v>108.23547119</v>
      </c>
      <c r="E2047" s="3">
        <f>[1]!EM_S_STM07_IS($A2047,"9",DATE(E$4,12,31),"1")/1000000</f>
        <v>841.74065998000003</v>
      </c>
      <c r="F2047" s="3">
        <f>[1]!EM_S_STM07_IS($A2047,"61",DATE(E$4,12,31),"1")/1000000</f>
        <v>-194.87179763</v>
      </c>
      <c r="G2047" s="3">
        <f>[1]!EM_S_STM07_IS($A2047,"9",DATE(G$4,12,31),"1")/1000000</f>
        <v>949.13134622999996</v>
      </c>
      <c r="H2047" s="3">
        <f>[1]!EM_S_STM07_IS($A2047,"61",DATE(G$4,12,31),"1")/1000000</f>
        <v>21.040445179999999</v>
      </c>
      <c r="I2047" s="3">
        <f>[1]!EM_S_STM07_IS($A2047,"9",DATE(I$4,12,31),"1")/1000000</f>
        <v>879.64492523000001</v>
      </c>
      <c r="J2047" s="3">
        <f>[1]!EM_S_STM07_IS($A2047,"61",DATE(I$4,12,31),"1")/1000000</f>
        <v>-87.997963339999998</v>
      </c>
      <c r="K2047" s="3">
        <f>[1]!EM_S_STM07_IS($A2047,"9",DATE(K$4,12,31),"1")/1000000</f>
        <v>1058.9905209799999</v>
      </c>
      <c r="L2047" s="3">
        <f>[1]!EM_S_STM07_IS($A2047,"61",DATE(K$4,12,31),"1")/1000000</f>
        <v>22.554471460000002</v>
      </c>
      <c r="M2047" s="3">
        <f>[1]!EM_S_STM07_IS($A2047,"9",DATE(M$4,12,31),"1")/1000000</f>
        <v>757.25921965999999</v>
      </c>
      <c r="N2047" s="3">
        <f>[1]!EM_S_STM07_IS($A2047,"61",DATE(M$4,12,31),"1")/1000000</f>
        <v>13.94874143</v>
      </c>
      <c r="O2047" s="6">
        <f t="shared" si="64"/>
        <v>-0.11170755027340851</v>
      </c>
      <c r="P2047" s="6">
        <f t="shared" si="65"/>
        <v>-0.33620636713018337</v>
      </c>
    </row>
    <row r="2048" spans="1:16" x14ac:dyDescent="0.25">
      <c r="A2048" s="5" t="s">
        <v>2042</v>
      </c>
      <c r="B2048" s="5" t="s">
        <v>5104</v>
      </c>
      <c r="C2048" s="3">
        <f>[1]!EM_S_STM07_IS($A2048,"9",DATE(C$4,12,31),"1")/1000000</f>
        <v>1341.2213857899999</v>
      </c>
      <c r="D2048" s="3">
        <f>[1]!EM_S_STM07_IS($A2048,"61",DATE(C$4,12,31),"1")/1000000</f>
        <v>-70.113968670000006</v>
      </c>
      <c r="E2048" s="3">
        <f>[1]!EM_S_STM07_IS($A2048,"9",DATE(E$4,12,31),"1")/1000000</f>
        <v>2114.0995637699998</v>
      </c>
      <c r="F2048" s="3">
        <f>[1]!EM_S_STM07_IS($A2048,"61",DATE(E$4,12,31),"1")/1000000</f>
        <v>79.464690310000009</v>
      </c>
      <c r="G2048" s="3">
        <f>[1]!EM_S_STM07_IS($A2048,"9",DATE(G$4,12,31),"1")/1000000</f>
        <v>2723.3018617299999</v>
      </c>
      <c r="H2048" s="3">
        <f>[1]!EM_S_STM07_IS($A2048,"61",DATE(G$4,12,31),"1")/1000000</f>
        <v>43.049778740000001</v>
      </c>
      <c r="I2048" s="3">
        <f>[1]!EM_S_STM07_IS($A2048,"9",DATE(I$4,12,31),"1")/1000000</f>
        <v>2499.47667576</v>
      </c>
      <c r="J2048" s="3">
        <f>[1]!EM_S_STM07_IS($A2048,"61",DATE(I$4,12,31),"1")/1000000</f>
        <v>76.29956159999999</v>
      </c>
      <c r="K2048" s="3">
        <f>[1]!EM_S_STM07_IS($A2048,"9",DATE(K$4,12,31),"1")/1000000</f>
        <v>3511.28955959</v>
      </c>
      <c r="L2048" s="3">
        <f>[1]!EM_S_STM07_IS($A2048,"61",DATE(K$4,12,31),"1")/1000000</f>
        <v>78.571326980000009</v>
      </c>
      <c r="M2048" s="3">
        <f>[1]!EM_S_STM07_IS($A2048,"9",DATE(M$4,12,31),"1")/1000000</f>
        <v>6182.6673244899994</v>
      </c>
      <c r="N2048" s="3">
        <f>[1]!EM_S_STM07_IS($A2048,"61",DATE(M$4,12,31),"1")/1000000</f>
        <v>117.27375967</v>
      </c>
      <c r="O2048" s="6">
        <f t="shared" si="64"/>
        <v>0.35748513257337833</v>
      </c>
      <c r="P2048" s="6" t="str">
        <f t="shared" si="65"/>
        <v/>
      </c>
    </row>
    <row r="2049" spans="1:16" x14ac:dyDescent="0.25">
      <c r="A2049" s="5" t="s">
        <v>2043</v>
      </c>
      <c r="B2049" s="5" t="s">
        <v>5105</v>
      </c>
      <c r="C2049" s="3">
        <f>[1]!EM_S_STM07_IS($A2049,"9",DATE(C$4,12,31),"1")/1000000</f>
        <v>668.50035190999995</v>
      </c>
      <c r="D2049" s="3">
        <f>[1]!EM_S_STM07_IS($A2049,"61",DATE(C$4,12,31),"1")/1000000</f>
        <v>5.6340565300000005</v>
      </c>
      <c r="E2049" s="3">
        <f>[1]!EM_S_STM07_IS($A2049,"9",DATE(E$4,12,31),"1")/1000000</f>
        <v>598.19369653000001</v>
      </c>
      <c r="F2049" s="3">
        <f>[1]!EM_S_STM07_IS($A2049,"61",DATE(E$4,12,31),"1")/1000000</f>
        <v>6.2977886700000001</v>
      </c>
      <c r="G2049" s="3">
        <f>[1]!EM_S_STM07_IS($A2049,"9",DATE(G$4,12,31),"1")/1000000</f>
        <v>408.99959188999998</v>
      </c>
      <c r="H2049" s="3">
        <f>[1]!EM_S_STM07_IS($A2049,"61",DATE(G$4,12,31),"1")/1000000</f>
        <v>-123.85998001</v>
      </c>
      <c r="I2049" s="3">
        <f>[1]!EM_S_STM07_IS($A2049,"9",DATE(I$4,12,31),"1")/1000000</f>
        <v>490.869619</v>
      </c>
      <c r="J2049" s="3">
        <f>[1]!EM_S_STM07_IS($A2049,"61",DATE(I$4,12,31),"1")/1000000</f>
        <v>1.9283253999999999</v>
      </c>
      <c r="K2049" s="3">
        <f>[1]!EM_S_STM07_IS($A2049,"9",DATE(K$4,12,31),"1")/1000000</f>
        <v>2422.9378056300002</v>
      </c>
      <c r="L2049" s="3">
        <f>[1]!EM_S_STM07_IS($A2049,"61",DATE(K$4,12,31),"1")/1000000</f>
        <v>60.231651429999999</v>
      </c>
      <c r="M2049" s="3">
        <f>[1]!EM_S_STM07_IS($A2049,"9",DATE(M$4,12,31),"1")/1000000</f>
        <v>2589.5485311299999</v>
      </c>
      <c r="N2049" s="3">
        <f>[1]!EM_S_STM07_IS($A2049,"61",DATE(M$4,12,31),"1")/1000000</f>
        <v>30.33904416</v>
      </c>
      <c r="O2049" s="6">
        <f t="shared" si="64"/>
        <v>0.31106578247217875</v>
      </c>
      <c r="P2049" s="6">
        <f t="shared" si="65"/>
        <v>0.40034852658879627</v>
      </c>
    </row>
    <row r="2050" spans="1:16" x14ac:dyDescent="0.25">
      <c r="A2050" s="5" t="s">
        <v>2044</v>
      </c>
      <c r="B2050" s="5" t="s">
        <v>5106</v>
      </c>
      <c r="C2050" s="3">
        <f>[1]!EM_S_STM07_IS($A2050,"9",DATE(C$4,12,31),"1")/1000000</f>
        <v>1260.64512313</v>
      </c>
      <c r="D2050" s="3">
        <f>[1]!EM_S_STM07_IS($A2050,"61",DATE(C$4,12,31),"1")/1000000</f>
        <v>32.609520719999999</v>
      </c>
      <c r="E2050" s="3">
        <f>[1]!EM_S_STM07_IS($A2050,"9",DATE(E$4,12,31),"1")/1000000</f>
        <v>1156.4476603099999</v>
      </c>
      <c r="F2050" s="3">
        <f>[1]!EM_S_STM07_IS($A2050,"61",DATE(E$4,12,31),"1")/1000000</f>
        <v>9.6929017899999987</v>
      </c>
      <c r="G2050" s="3">
        <f>[1]!EM_S_STM07_IS($A2050,"9",DATE(G$4,12,31),"1")/1000000</f>
        <v>1363.5775685000001</v>
      </c>
      <c r="H2050" s="3">
        <f>[1]!EM_S_STM07_IS($A2050,"61",DATE(G$4,12,31),"1")/1000000</f>
        <v>-345.85684944999997</v>
      </c>
      <c r="I2050" s="3">
        <f>[1]!EM_S_STM07_IS($A2050,"9",DATE(I$4,12,31),"1")/1000000</f>
        <v>1755.79014914</v>
      </c>
      <c r="J2050" s="3">
        <f>[1]!EM_S_STM07_IS($A2050,"61",DATE(I$4,12,31),"1")/1000000</f>
        <v>9.9524708900000007</v>
      </c>
      <c r="K2050" s="3">
        <f>[1]!EM_S_STM07_IS($A2050,"9",DATE(K$4,12,31),"1")/1000000</f>
        <v>1912.7322758900002</v>
      </c>
      <c r="L2050" s="3">
        <f>[1]!EM_S_STM07_IS($A2050,"61",DATE(K$4,12,31),"1")/1000000</f>
        <v>-269.95316013000001</v>
      </c>
      <c r="M2050" s="3">
        <f>[1]!EM_S_STM07_IS($A2050,"9",DATE(M$4,12,31),"1")/1000000</f>
        <v>1768.4720890000001</v>
      </c>
      <c r="N2050" s="3">
        <f>[1]!EM_S_STM07_IS($A2050,"61",DATE(M$4,12,31),"1")/1000000</f>
        <v>18.5998932</v>
      </c>
      <c r="O2050" s="6">
        <f t="shared" si="64"/>
        <v>7.0042610912609327E-2</v>
      </c>
      <c r="P2050" s="6">
        <f t="shared" si="65"/>
        <v>-0.10621470131243071</v>
      </c>
    </row>
    <row r="2051" spans="1:16" x14ac:dyDescent="0.25">
      <c r="A2051" s="5" t="s">
        <v>2045</v>
      </c>
      <c r="B2051" s="5" t="s">
        <v>5107</v>
      </c>
      <c r="C2051" s="3">
        <f>[1]!EM_S_STM07_IS($A2051,"9",DATE(C$4,12,31),"1")/1000000</f>
        <v>8140.0365861499995</v>
      </c>
      <c r="D2051" s="3">
        <f>[1]!EM_S_STM07_IS($A2051,"61",DATE(C$4,12,31),"1")/1000000</f>
        <v>1559.9641455799999</v>
      </c>
      <c r="E2051" s="3">
        <f>[1]!EM_S_STM07_IS($A2051,"9",DATE(E$4,12,31),"1")/1000000</f>
        <v>6688.2985400500002</v>
      </c>
      <c r="F2051" s="3">
        <f>[1]!EM_S_STM07_IS($A2051,"61",DATE(E$4,12,31),"1")/1000000</f>
        <v>1407.2091992000001</v>
      </c>
      <c r="G2051" s="3">
        <f>[1]!EM_S_STM07_IS($A2051,"9",DATE(G$4,12,31),"1")/1000000</f>
        <v>9908.6554425699997</v>
      </c>
      <c r="H2051" s="3">
        <f>[1]!EM_S_STM07_IS($A2051,"61",DATE(G$4,12,31),"1")/1000000</f>
        <v>2309.4315811700003</v>
      </c>
      <c r="I2051" s="3">
        <f>[1]!EM_S_STM07_IS($A2051,"9",DATE(I$4,12,31),"1")/1000000</f>
        <v>9209.0403645599999</v>
      </c>
      <c r="J2051" s="3">
        <f>[1]!EM_S_STM07_IS($A2051,"61",DATE(I$4,12,31),"1")/1000000</f>
        <v>983.13747808000005</v>
      </c>
      <c r="K2051" s="3">
        <f>[1]!EM_S_STM07_IS($A2051,"9",DATE(K$4,12,31),"1")/1000000</f>
        <v>11038.33907792</v>
      </c>
      <c r="L2051" s="3">
        <f>[1]!EM_S_STM07_IS($A2051,"61",DATE(K$4,12,31),"1")/1000000</f>
        <v>1081.92224992</v>
      </c>
      <c r="M2051" s="3">
        <f>[1]!EM_S_STM07_IS($A2051,"9",DATE(M$4,12,31),"1")/1000000</f>
        <v>11636.29882634</v>
      </c>
      <c r="N2051" s="3">
        <f>[1]!EM_S_STM07_IS($A2051,"61",DATE(M$4,12,31),"1")/1000000</f>
        <v>1160.7232797700001</v>
      </c>
      <c r="O2051" s="6">
        <f t="shared" si="64"/>
        <v>7.4082651012177037E-2</v>
      </c>
      <c r="P2051" s="6">
        <f t="shared" si="65"/>
        <v>-5.7410026774394773E-2</v>
      </c>
    </row>
    <row r="2052" spans="1:16" x14ac:dyDescent="0.25">
      <c r="A2052" s="5" t="s">
        <v>2046</v>
      </c>
      <c r="B2052" s="5" t="s">
        <v>5108</v>
      </c>
      <c r="C2052" s="3">
        <f>[1]!EM_S_STM07_IS($A2052,"9",DATE(C$4,12,31),"1")/1000000</f>
        <v>196.01010278000001</v>
      </c>
      <c r="D2052" s="3">
        <f>[1]!EM_S_STM07_IS($A2052,"61",DATE(C$4,12,31),"1")/1000000</f>
        <v>20.037665520000001</v>
      </c>
      <c r="E2052" s="3">
        <f>[1]!EM_S_STM07_IS($A2052,"9",DATE(E$4,12,31),"1")/1000000</f>
        <v>243.37676443000001</v>
      </c>
      <c r="F2052" s="3">
        <f>[1]!EM_S_STM07_IS($A2052,"61",DATE(E$4,12,31),"1")/1000000</f>
        <v>14.06244547</v>
      </c>
      <c r="G2052" s="3">
        <f>[1]!EM_S_STM07_IS($A2052,"9",DATE(G$4,12,31),"1")/1000000</f>
        <v>333.48429601999999</v>
      </c>
      <c r="H2052" s="3">
        <f>[1]!EM_S_STM07_IS($A2052,"61",DATE(G$4,12,31),"1")/1000000</f>
        <v>1.65716452</v>
      </c>
      <c r="I2052" s="3">
        <f>[1]!EM_S_STM07_IS($A2052,"9",DATE(I$4,12,31),"1")/1000000</f>
        <v>203.80702511000001</v>
      </c>
      <c r="J2052" s="3">
        <f>[1]!EM_S_STM07_IS($A2052,"61",DATE(I$4,12,31),"1")/1000000</f>
        <v>-24.785224510000003</v>
      </c>
      <c r="K2052" s="3">
        <f>[1]!EM_S_STM07_IS($A2052,"9",DATE(K$4,12,31),"1")/1000000</f>
        <v>202.09862884999998</v>
      </c>
      <c r="L2052" s="3">
        <f>[1]!EM_S_STM07_IS($A2052,"61",DATE(K$4,12,31),"1")/1000000</f>
        <v>9.2645884399999989</v>
      </c>
      <c r="M2052" s="3">
        <f>[1]!EM_S_STM07_IS($A2052,"9",DATE(M$4,12,31),"1")/1000000</f>
        <v>109.75998745999999</v>
      </c>
      <c r="N2052" s="3">
        <f>[1]!EM_S_STM07_IS($A2052,"61",DATE(M$4,12,31),"1")/1000000</f>
        <v>2.51648468</v>
      </c>
      <c r="O2052" s="6">
        <f t="shared" si="64"/>
        <v>-0.10950165128960099</v>
      </c>
      <c r="P2052" s="6">
        <f t="shared" si="65"/>
        <v>-0.3396268096270223</v>
      </c>
    </row>
    <row r="2053" spans="1:16" x14ac:dyDescent="0.25">
      <c r="A2053" s="5" t="s">
        <v>2047</v>
      </c>
      <c r="B2053" s="5" t="s">
        <v>5109</v>
      </c>
      <c r="C2053" s="3">
        <f>[1]!EM_S_STM07_IS($A2053,"9",DATE(C$4,12,31),"1")/1000000</f>
        <v>6445.8540817799994</v>
      </c>
      <c r="D2053" s="3">
        <f>[1]!EM_S_STM07_IS($A2053,"61",DATE(C$4,12,31),"1")/1000000</f>
        <v>678.44696953999994</v>
      </c>
      <c r="E2053" s="3">
        <f>[1]!EM_S_STM07_IS($A2053,"9",DATE(E$4,12,31),"1")/1000000</f>
        <v>8227.7551353999988</v>
      </c>
      <c r="F2053" s="3">
        <f>[1]!EM_S_STM07_IS($A2053,"61",DATE(E$4,12,31),"1")/1000000</f>
        <v>525.51342138999996</v>
      </c>
      <c r="G2053" s="3">
        <f>[1]!EM_S_STM07_IS($A2053,"9",DATE(G$4,12,31),"1")/1000000</f>
        <v>8056.8938424999997</v>
      </c>
      <c r="H2053" s="3">
        <f>[1]!EM_S_STM07_IS($A2053,"61",DATE(G$4,12,31),"1")/1000000</f>
        <v>161.80456085</v>
      </c>
      <c r="I2053" s="3">
        <f>[1]!EM_S_STM07_IS($A2053,"9",DATE(I$4,12,31),"1")/1000000</f>
        <v>8626.06224105</v>
      </c>
      <c r="J2053" s="3">
        <f>[1]!EM_S_STM07_IS($A2053,"61",DATE(I$4,12,31),"1")/1000000</f>
        <v>227.92116712999999</v>
      </c>
      <c r="K2053" s="3">
        <f>[1]!EM_S_STM07_IS($A2053,"9",DATE(K$4,12,31),"1")/1000000</f>
        <v>8501.3504970699996</v>
      </c>
      <c r="L2053" s="3">
        <f>[1]!EM_S_STM07_IS($A2053,"61",DATE(K$4,12,31),"1")/1000000</f>
        <v>161.92618077</v>
      </c>
      <c r="M2053" s="3">
        <f>[1]!EM_S_STM07_IS($A2053,"9",DATE(M$4,12,31),"1")/1000000</f>
        <v>8389.7536415600007</v>
      </c>
      <c r="N2053" s="3">
        <f>[1]!EM_S_STM07_IS($A2053,"61",DATE(M$4,12,31),"1")/1000000</f>
        <v>107.15191641</v>
      </c>
      <c r="O2053" s="6">
        <f t="shared" si="64"/>
        <v>5.4128966895696129E-2</v>
      </c>
      <c r="P2053" s="6">
        <f t="shared" si="65"/>
        <v>-0.30865184659939116</v>
      </c>
    </row>
    <row r="2054" spans="1:16" x14ac:dyDescent="0.25">
      <c r="A2054" s="5" t="s">
        <v>2048</v>
      </c>
      <c r="B2054" s="5" t="s">
        <v>5110</v>
      </c>
      <c r="C2054" s="3">
        <f>[1]!EM_S_STM07_IS($A2054,"9",DATE(C$4,12,31),"1")/1000000</f>
        <v>1110.72926869</v>
      </c>
      <c r="D2054" s="3">
        <f>[1]!EM_S_STM07_IS($A2054,"61",DATE(C$4,12,31),"1")/1000000</f>
        <v>23.55657626</v>
      </c>
      <c r="E2054" s="3">
        <f>[1]!EM_S_STM07_IS($A2054,"9",DATE(E$4,12,31),"1")/1000000</f>
        <v>1079.03801987</v>
      </c>
      <c r="F2054" s="3">
        <f>[1]!EM_S_STM07_IS($A2054,"61",DATE(E$4,12,31),"1")/1000000</f>
        <v>20.51432908</v>
      </c>
      <c r="G2054" s="3">
        <f>[1]!EM_S_STM07_IS($A2054,"9",DATE(G$4,12,31),"1")/1000000</f>
        <v>1221.3854218299998</v>
      </c>
      <c r="H2054" s="3">
        <f>[1]!EM_S_STM07_IS($A2054,"61",DATE(G$4,12,31),"1")/1000000</f>
        <v>30.53018114</v>
      </c>
      <c r="I2054" s="3">
        <f>[1]!EM_S_STM07_IS($A2054,"9",DATE(I$4,12,31),"1")/1000000</f>
        <v>1402.2211589999999</v>
      </c>
      <c r="J2054" s="3">
        <f>[1]!EM_S_STM07_IS($A2054,"61",DATE(I$4,12,31),"1")/1000000</f>
        <v>27.15318092</v>
      </c>
      <c r="K2054" s="3">
        <f>[1]!EM_S_STM07_IS($A2054,"9",DATE(K$4,12,31),"1")/1000000</f>
        <v>1668.0360416300002</v>
      </c>
      <c r="L2054" s="3">
        <f>[1]!EM_S_STM07_IS($A2054,"61",DATE(K$4,12,31),"1")/1000000</f>
        <v>20.979870780000002</v>
      </c>
      <c r="M2054" s="3">
        <f>[1]!EM_S_STM07_IS($A2054,"9",DATE(M$4,12,31),"1")/1000000</f>
        <v>1382.7558156099999</v>
      </c>
      <c r="N2054" s="3">
        <f>[1]!EM_S_STM07_IS($A2054,"61",DATE(M$4,12,31),"1")/1000000</f>
        <v>91.63577239</v>
      </c>
      <c r="O2054" s="6">
        <f t="shared" si="64"/>
        <v>4.4786267155009218E-2</v>
      </c>
      <c r="P2054" s="6">
        <f t="shared" si="65"/>
        <v>0.31217142213997762</v>
      </c>
    </row>
    <row r="2055" spans="1:16" x14ac:dyDescent="0.25">
      <c r="A2055" s="5" t="s">
        <v>2049</v>
      </c>
      <c r="B2055" s="5" t="s">
        <v>5111</v>
      </c>
      <c r="C2055" s="3">
        <f>[1]!EM_S_STM07_IS($A2055,"9",DATE(C$4,12,31),"1")/1000000</f>
        <v>453.52929118999998</v>
      </c>
      <c r="D2055" s="3">
        <f>[1]!EM_S_STM07_IS($A2055,"61",DATE(C$4,12,31),"1")/1000000</f>
        <v>18.154957739999997</v>
      </c>
      <c r="E2055" s="3">
        <f>[1]!EM_S_STM07_IS($A2055,"9",DATE(E$4,12,31),"1")/1000000</f>
        <v>555.98905003999994</v>
      </c>
      <c r="F2055" s="3">
        <f>[1]!EM_S_STM07_IS($A2055,"61",DATE(E$4,12,31),"1")/1000000</f>
        <v>16.055665050000002</v>
      </c>
      <c r="G2055" s="3">
        <f>[1]!EM_S_STM07_IS($A2055,"9",DATE(G$4,12,31),"1")/1000000</f>
        <v>716.49371640999993</v>
      </c>
      <c r="H2055" s="3">
        <f>[1]!EM_S_STM07_IS($A2055,"61",DATE(G$4,12,31),"1")/1000000</f>
        <v>-55.757020700000005</v>
      </c>
      <c r="I2055" s="3">
        <f>[1]!EM_S_STM07_IS($A2055,"9",DATE(I$4,12,31),"1")/1000000</f>
        <v>680.94533916</v>
      </c>
      <c r="J2055" s="3">
        <f>[1]!EM_S_STM07_IS($A2055,"61",DATE(I$4,12,31),"1")/1000000</f>
        <v>21.293697870000003</v>
      </c>
      <c r="K2055" s="3">
        <f>[1]!EM_S_STM07_IS($A2055,"9",DATE(K$4,12,31),"1")/1000000</f>
        <v>666.47124823000001</v>
      </c>
      <c r="L2055" s="3">
        <f>[1]!EM_S_STM07_IS($A2055,"61",DATE(K$4,12,31),"1")/1000000</f>
        <v>-16.896186610000001</v>
      </c>
      <c r="M2055" s="3">
        <f>[1]!EM_S_STM07_IS($A2055,"9",DATE(M$4,12,31),"1")/1000000</f>
        <v>272.22073710000001</v>
      </c>
      <c r="N2055" s="3">
        <f>[1]!EM_S_STM07_IS($A2055,"61",DATE(M$4,12,31),"1")/1000000</f>
        <v>-340.49252110000003</v>
      </c>
      <c r="O2055" s="6">
        <f t="shared" ref="O2055:O2118" si="66">IFERROR(IF(OR(C2055&lt;0,C2055=""),"",POWER(M2055/C2055,1/5)-1),"")</f>
        <v>-9.705110080137147E-2</v>
      </c>
      <c r="P2055" s="6">
        <f t="shared" ref="P2055:P2118" si="67">IFERROR(IF(OR(D2055&lt;0,D2055=""),"",POWER(N2055/D2055,1/5)-1),"")</f>
        <v>-2.7973078326054912</v>
      </c>
    </row>
    <row r="2056" spans="1:16" x14ac:dyDescent="0.25">
      <c r="A2056" s="5" t="s">
        <v>2050</v>
      </c>
      <c r="B2056" s="5" t="s">
        <v>5112</v>
      </c>
      <c r="C2056" s="3">
        <f>[1]!EM_S_STM07_IS($A2056,"9",DATE(C$4,12,31),"1")/1000000</f>
        <v>667.33572929000002</v>
      </c>
      <c r="D2056" s="3">
        <f>[1]!EM_S_STM07_IS($A2056,"61",DATE(C$4,12,31),"1")/1000000</f>
        <v>6.5889856600000005</v>
      </c>
      <c r="E2056" s="3">
        <f>[1]!EM_S_STM07_IS($A2056,"9",DATE(E$4,12,31),"1")/1000000</f>
        <v>809.41291217999992</v>
      </c>
      <c r="F2056" s="3">
        <f>[1]!EM_S_STM07_IS($A2056,"61",DATE(E$4,12,31),"1")/1000000</f>
        <v>-41.646066259999998</v>
      </c>
      <c r="G2056" s="3">
        <f>[1]!EM_S_STM07_IS($A2056,"9",DATE(G$4,12,31),"1")/1000000</f>
        <v>995.91631345000008</v>
      </c>
      <c r="H2056" s="3">
        <f>[1]!EM_S_STM07_IS($A2056,"61",DATE(G$4,12,31),"1")/1000000</f>
        <v>5.9110737800000006</v>
      </c>
      <c r="I2056" s="3">
        <f>[1]!EM_S_STM07_IS($A2056,"9",DATE(I$4,12,31),"1")/1000000</f>
        <v>1208.2163045799998</v>
      </c>
      <c r="J2056" s="3">
        <f>[1]!EM_S_STM07_IS($A2056,"61",DATE(I$4,12,31),"1")/1000000</f>
        <v>5.2437707599999994</v>
      </c>
      <c r="K2056" s="3">
        <f>[1]!EM_S_STM07_IS($A2056,"9",DATE(K$4,12,31),"1")/1000000</f>
        <v>1473.1465855699998</v>
      </c>
      <c r="L2056" s="3">
        <f>[1]!EM_S_STM07_IS($A2056,"61",DATE(K$4,12,31),"1")/1000000</f>
        <v>-144.93704496999999</v>
      </c>
      <c r="M2056" s="3">
        <f>[1]!EM_S_STM07_IS($A2056,"9",DATE(M$4,12,31),"1")/1000000</f>
        <v>2015.43974215</v>
      </c>
      <c r="N2056" s="3">
        <f>[1]!EM_S_STM07_IS($A2056,"61",DATE(M$4,12,31),"1")/1000000</f>
        <v>20.196318059999999</v>
      </c>
      <c r="O2056" s="6">
        <f t="shared" si="66"/>
        <v>0.24739812835106734</v>
      </c>
      <c r="P2056" s="6">
        <f t="shared" si="67"/>
        <v>0.2510962657860718</v>
      </c>
    </row>
    <row r="2057" spans="1:16" x14ac:dyDescent="0.25">
      <c r="A2057" s="5" t="s">
        <v>2051</v>
      </c>
      <c r="B2057" s="5" t="s">
        <v>5113</v>
      </c>
      <c r="C2057" s="3">
        <f>[1]!EM_S_STM07_IS($A2057,"9",DATE(C$4,12,31),"1")/1000000</f>
        <v>347.83760881000001</v>
      </c>
      <c r="D2057" s="3">
        <f>[1]!EM_S_STM07_IS($A2057,"61",DATE(C$4,12,31),"1")/1000000</f>
        <v>100.88173562</v>
      </c>
      <c r="E2057" s="3">
        <f>[1]!EM_S_STM07_IS($A2057,"9",DATE(E$4,12,31),"1")/1000000</f>
        <v>270.87742654000004</v>
      </c>
      <c r="F2057" s="3">
        <f>[1]!EM_S_STM07_IS($A2057,"61",DATE(E$4,12,31),"1")/1000000</f>
        <v>2.8652746000000002</v>
      </c>
      <c r="G2057" s="3">
        <f>[1]!EM_S_STM07_IS($A2057,"9",DATE(G$4,12,31),"1")/1000000</f>
        <v>301.97122325999999</v>
      </c>
      <c r="H2057" s="3">
        <f>[1]!EM_S_STM07_IS($A2057,"61",DATE(G$4,12,31),"1")/1000000</f>
        <v>9.9937431199999995</v>
      </c>
      <c r="I2057" s="3">
        <f>[1]!EM_S_STM07_IS($A2057,"9",DATE(I$4,12,31),"1")/1000000</f>
        <v>663.52366892999999</v>
      </c>
      <c r="J2057" s="3">
        <f>[1]!EM_S_STM07_IS($A2057,"61",DATE(I$4,12,31),"1")/1000000</f>
        <v>8.1286468799999998</v>
      </c>
      <c r="K2057" s="3">
        <f>[1]!EM_S_STM07_IS($A2057,"9",DATE(K$4,12,31),"1")/1000000</f>
        <v>991.23848995000003</v>
      </c>
      <c r="L2057" s="3">
        <f>[1]!EM_S_STM07_IS($A2057,"61",DATE(K$4,12,31),"1")/1000000</f>
        <v>9.2382805999999995</v>
      </c>
      <c r="M2057" s="3">
        <f>[1]!EM_S_STM07_IS($A2057,"9",DATE(M$4,12,31),"1")/1000000</f>
        <v>372.88846620999999</v>
      </c>
      <c r="N2057" s="3">
        <f>[1]!EM_S_STM07_IS($A2057,"61",DATE(M$4,12,31),"1")/1000000</f>
        <v>4.6796349800000003</v>
      </c>
      <c r="O2057" s="6">
        <f t="shared" si="66"/>
        <v>1.4005901774464702E-2</v>
      </c>
      <c r="P2057" s="6">
        <f t="shared" si="67"/>
        <v>-0.4588970686886461</v>
      </c>
    </row>
    <row r="2058" spans="1:16" x14ac:dyDescent="0.25">
      <c r="A2058" s="5" t="s">
        <v>2052</v>
      </c>
      <c r="B2058" s="5" t="s">
        <v>5114</v>
      </c>
      <c r="C2058" s="3">
        <f>[1]!EM_S_STM07_IS($A2058,"9",DATE(C$4,12,31),"1")/1000000</f>
        <v>4558.2651732600007</v>
      </c>
      <c r="D2058" s="3">
        <f>[1]!EM_S_STM07_IS($A2058,"61",DATE(C$4,12,31),"1")/1000000</f>
        <v>1144.70869477</v>
      </c>
      <c r="E2058" s="3">
        <f>[1]!EM_S_STM07_IS($A2058,"9",DATE(E$4,12,31),"1")/1000000</f>
        <v>4825.9683786699998</v>
      </c>
      <c r="F2058" s="3">
        <f>[1]!EM_S_STM07_IS($A2058,"61",DATE(E$4,12,31),"1")/1000000</f>
        <v>1012.47628918</v>
      </c>
      <c r="G2058" s="3">
        <f>[1]!EM_S_STM07_IS($A2058,"9",DATE(G$4,12,31),"1")/1000000</f>
        <v>5264.0061163500004</v>
      </c>
      <c r="H2058" s="3">
        <f>[1]!EM_S_STM07_IS($A2058,"61",DATE(G$4,12,31),"1")/1000000</f>
        <v>848.54250209000008</v>
      </c>
      <c r="I2058" s="3">
        <f>[1]!EM_S_STM07_IS($A2058,"9",DATE(I$4,12,31),"1")/1000000</f>
        <v>4932.9202369599998</v>
      </c>
      <c r="J2058" s="3">
        <f>[1]!EM_S_STM07_IS($A2058,"61",DATE(I$4,12,31),"1")/1000000</f>
        <v>452.0952499</v>
      </c>
      <c r="K2058" s="3">
        <f>[1]!EM_S_STM07_IS($A2058,"9",DATE(K$4,12,31),"1")/1000000</f>
        <v>4832.2918324600005</v>
      </c>
      <c r="L2058" s="3">
        <f>[1]!EM_S_STM07_IS($A2058,"61",DATE(K$4,12,31),"1")/1000000</f>
        <v>169.73935449999999</v>
      </c>
      <c r="M2058" s="3">
        <f>[1]!EM_S_STM07_IS($A2058,"9",DATE(M$4,12,31),"1")/1000000</f>
        <v>4496.6623788199995</v>
      </c>
      <c r="N2058" s="3">
        <f>[1]!EM_S_STM07_IS($A2058,"61",DATE(M$4,12,31),"1")/1000000</f>
        <v>161.80130421999999</v>
      </c>
      <c r="O2058" s="6">
        <f t="shared" si="66"/>
        <v>-2.7176362601966098E-3</v>
      </c>
      <c r="P2058" s="6">
        <f t="shared" si="67"/>
        <v>-0.32382765057062557</v>
      </c>
    </row>
    <row r="2059" spans="1:16" x14ac:dyDescent="0.25">
      <c r="A2059" s="5" t="s">
        <v>2053</v>
      </c>
      <c r="B2059" s="5" t="s">
        <v>5115</v>
      </c>
      <c r="C2059" s="3">
        <f>[1]!EM_S_STM07_IS($A2059,"9",DATE(C$4,12,31),"1")/1000000</f>
        <v>847.14937886000007</v>
      </c>
      <c r="D2059" s="3">
        <f>[1]!EM_S_STM07_IS($A2059,"61",DATE(C$4,12,31),"1")/1000000</f>
        <v>302.41583804000004</v>
      </c>
      <c r="E2059" s="3">
        <f>[1]!EM_S_STM07_IS($A2059,"9",DATE(E$4,12,31),"1")/1000000</f>
        <v>569.40013512999997</v>
      </c>
      <c r="F2059" s="3">
        <f>[1]!EM_S_STM07_IS($A2059,"61",DATE(E$4,12,31),"1")/1000000</f>
        <v>-165.53611481000002</v>
      </c>
      <c r="G2059" s="3">
        <f>[1]!EM_S_STM07_IS($A2059,"9",DATE(G$4,12,31),"1")/1000000</f>
        <v>760.16562103000001</v>
      </c>
      <c r="H2059" s="3">
        <f>[1]!EM_S_STM07_IS($A2059,"61",DATE(G$4,12,31),"1")/1000000</f>
        <v>11.12608109</v>
      </c>
      <c r="I2059" s="3">
        <f>[1]!EM_S_STM07_IS($A2059,"9",DATE(I$4,12,31),"1")/1000000</f>
        <v>797.53969840999991</v>
      </c>
      <c r="J2059" s="3">
        <f>[1]!EM_S_STM07_IS($A2059,"61",DATE(I$4,12,31),"1")/1000000</f>
        <v>-117.03046570999999</v>
      </c>
      <c r="K2059" s="3">
        <f>[1]!EM_S_STM07_IS($A2059,"9",DATE(K$4,12,31),"1")/1000000</f>
        <v>674.23758619</v>
      </c>
      <c r="L2059" s="3">
        <f>[1]!EM_S_STM07_IS($A2059,"61",DATE(K$4,12,31),"1")/1000000</f>
        <v>-250.29960599</v>
      </c>
      <c r="M2059" s="3">
        <f>[1]!EM_S_STM07_IS($A2059,"9",DATE(M$4,12,31),"1")/1000000</f>
        <v>1607.1373544999999</v>
      </c>
      <c r="N2059" s="3">
        <f>[1]!EM_S_STM07_IS($A2059,"61",DATE(M$4,12,31),"1")/1000000</f>
        <v>175.14836855999999</v>
      </c>
      <c r="O2059" s="6">
        <f t="shared" si="66"/>
        <v>0.13662865266227198</v>
      </c>
      <c r="P2059" s="6">
        <f t="shared" si="67"/>
        <v>-0.10347931798164223</v>
      </c>
    </row>
    <row r="2060" spans="1:16" x14ac:dyDescent="0.25">
      <c r="A2060" s="5" t="s">
        <v>2054</v>
      </c>
      <c r="B2060" s="5" t="s">
        <v>5116</v>
      </c>
      <c r="C2060" s="3">
        <f>[1]!EM_S_STM07_IS($A2060,"9",DATE(C$4,12,31),"1")/1000000</f>
        <v>2655.12750934</v>
      </c>
      <c r="D2060" s="3">
        <f>[1]!EM_S_STM07_IS($A2060,"61",DATE(C$4,12,31),"1")/1000000</f>
        <v>92.567893609999999</v>
      </c>
      <c r="E2060" s="3">
        <f>[1]!EM_S_STM07_IS($A2060,"9",DATE(E$4,12,31),"1")/1000000</f>
        <v>2493.4928191599997</v>
      </c>
      <c r="F2060" s="3">
        <f>[1]!EM_S_STM07_IS($A2060,"61",DATE(E$4,12,31),"1")/1000000</f>
        <v>25.439505530000002</v>
      </c>
      <c r="G2060" s="3">
        <f>[1]!EM_S_STM07_IS($A2060,"9",DATE(G$4,12,31),"1")/1000000</f>
        <v>2712.05615554</v>
      </c>
      <c r="H2060" s="3">
        <f>[1]!EM_S_STM07_IS($A2060,"61",DATE(G$4,12,31),"1")/1000000</f>
        <v>18.713529989999998</v>
      </c>
      <c r="I2060" s="3">
        <f>[1]!EM_S_STM07_IS($A2060,"9",DATE(I$4,12,31),"1")/1000000</f>
        <v>3187.3672419899999</v>
      </c>
      <c r="J2060" s="3">
        <f>[1]!EM_S_STM07_IS($A2060,"61",DATE(I$4,12,31),"1")/1000000</f>
        <v>34.55130612</v>
      </c>
      <c r="K2060" s="3">
        <f>[1]!EM_S_STM07_IS($A2060,"9",DATE(K$4,12,31),"1")/1000000</f>
        <v>2712.89030082</v>
      </c>
      <c r="L2060" s="3">
        <f>[1]!EM_S_STM07_IS($A2060,"61",DATE(K$4,12,31),"1")/1000000</f>
        <v>35.679067659999994</v>
      </c>
      <c r="M2060" s="3">
        <f>[1]!EM_S_STM07_IS($A2060,"9",DATE(M$4,12,31),"1")/1000000</f>
        <v>2856.19123885</v>
      </c>
      <c r="N2060" s="3">
        <f>[1]!EM_S_STM07_IS($A2060,"61",DATE(M$4,12,31),"1")/1000000</f>
        <v>77.030225799999997</v>
      </c>
      <c r="O2060" s="6">
        <f t="shared" si="66"/>
        <v>1.4706354364605101E-2</v>
      </c>
      <c r="P2060" s="6">
        <f t="shared" si="67"/>
        <v>-3.6081849902305008E-2</v>
      </c>
    </row>
    <row r="2061" spans="1:16" x14ac:dyDescent="0.25">
      <c r="A2061" s="5" t="s">
        <v>2055</v>
      </c>
      <c r="B2061" s="5" t="s">
        <v>5117</v>
      </c>
      <c r="C2061" s="3">
        <f>[1]!EM_S_STM07_IS($A2061,"9",DATE(C$4,12,31),"1")/1000000</f>
        <v>9174.1368097600007</v>
      </c>
      <c r="D2061" s="3">
        <f>[1]!EM_S_STM07_IS($A2061,"61",DATE(C$4,12,31),"1")/1000000</f>
        <v>781.17117586000006</v>
      </c>
      <c r="E2061" s="3">
        <f>[1]!EM_S_STM07_IS($A2061,"9",DATE(E$4,12,31),"1")/1000000</f>
        <v>13328.076902629999</v>
      </c>
      <c r="F2061" s="3">
        <f>[1]!EM_S_STM07_IS($A2061,"61",DATE(E$4,12,31),"1")/1000000</f>
        <v>1021.7756809299999</v>
      </c>
      <c r="G2061" s="3">
        <f>[1]!EM_S_STM07_IS($A2061,"9",DATE(G$4,12,31),"1")/1000000</f>
        <v>14869.600075079999</v>
      </c>
      <c r="H2061" s="3">
        <f>[1]!EM_S_STM07_IS($A2061,"61",DATE(G$4,12,31),"1")/1000000</f>
        <v>690.86611814999992</v>
      </c>
      <c r="I2061" s="3">
        <f>[1]!EM_S_STM07_IS($A2061,"9",DATE(I$4,12,31),"1")/1000000</f>
        <v>14524.51612658</v>
      </c>
      <c r="J2061" s="3">
        <f>[1]!EM_S_STM07_IS($A2061,"61",DATE(I$4,12,31),"1")/1000000</f>
        <v>793.62627434000001</v>
      </c>
      <c r="K2061" s="3">
        <f>[1]!EM_S_STM07_IS($A2061,"9",DATE(K$4,12,31),"1")/1000000</f>
        <v>14056.0270139</v>
      </c>
      <c r="L2061" s="3">
        <f>[1]!EM_S_STM07_IS($A2061,"61",DATE(K$4,12,31),"1")/1000000</f>
        <v>912.96602940999992</v>
      </c>
      <c r="M2061" s="3">
        <f>[1]!EM_S_STM07_IS($A2061,"9",DATE(M$4,12,31),"1")/1000000</f>
        <v>13669.89160318</v>
      </c>
      <c r="N2061" s="3">
        <f>[1]!EM_S_STM07_IS($A2061,"61",DATE(M$4,12,31),"1")/1000000</f>
        <v>560.28391384000008</v>
      </c>
      <c r="O2061" s="6">
        <f t="shared" si="66"/>
        <v>8.3028715526763941E-2</v>
      </c>
      <c r="P2061" s="6">
        <f t="shared" si="67"/>
        <v>-6.4309136748901485E-2</v>
      </c>
    </row>
    <row r="2062" spans="1:16" x14ac:dyDescent="0.25">
      <c r="A2062" s="5" t="s">
        <v>2056</v>
      </c>
      <c r="B2062" s="5" t="s">
        <v>5118</v>
      </c>
      <c r="C2062" s="3">
        <f>[1]!EM_S_STM07_IS($A2062,"9",DATE(C$4,12,31),"1")/1000000</f>
        <v>3106.3156159</v>
      </c>
      <c r="D2062" s="3">
        <f>[1]!EM_S_STM07_IS($A2062,"61",DATE(C$4,12,31),"1")/1000000</f>
        <v>62.508929899999998</v>
      </c>
      <c r="E2062" s="3">
        <f>[1]!EM_S_STM07_IS($A2062,"9",DATE(E$4,12,31),"1")/1000000</f>
        <v>3872.8742986300003</v>
      </c>
      <c r="F2062" s="3">
        <f>[1]!EM_S_STM07_IS($A2062,"61",DATE(E$4,12,31),"1")/1000000</f>
        <v>8.706579060000001</v>
      </c>
      <c r="G2062" s="3">
        <f>[1]!EM_S_STM07_IS($A2062,"9",DATE(G$4,12,31),"1")/1000000</f>
        <v>2828.9239781300003</v>
      </c>
      <c r="H2062" s="3">
        <f>[1]!EM_S_STM07_IS($A2062,"61",DATE(G$4,12,31),"1")/1000000</f>
        <v>-1361.48281258</v>
      </c>
      <c r="I2062" s="3">
        <f>[1]!EM_S_STM07_IS($A2062,"9",DATE(I$4,12,31),"1")/1000000</f>
        <v>2342.0081044000003</v>
      </c>
      <c r="J2062" s="3">
        <f>[1]!EM_S_STM07_IS($A2062,"61",DATE(I$4,12,31),"1")/1000000</f>
        <v>106.90591429999999</v>
      </c>
      <c r="K2062" s="3">
        <f>[1]!EM_S_STM07_IS($A2062,"9",DATE(K$4,12,31),"1")/1000000</f>
        <v>2265.201877</v>
      </c>
      <c r="L2062" s="3">
        <f>[1]!EM_S_STM07_IS($A2062,"61",DATE(K$4,12,31),"1")/1000000</f>
        <v>78.920295199999998</v>
      </c>
      <c r="M2062" s="3">
        <f>[1]!EM_S_STM07_IS($A2062,"9",DATE(M$4,12,31),"1")/1000000</f>
        <v>2049.5563520300002</v>
      </c>
      <c r="N2062" s="3">
        <f>[1]!EM_S_STM07_IS($A2062,"61",DATE(M$4,12,31),"1")/1000000</f>
        <v>111.25415940000001</v>
      </c>
      <c r="O2062" s="6">
        <f t="shared" si="66"/>
        <v>-7.9798669772869202E-2</v>
      </c>
      <c r="P2062" s="6">
        <f t="shared" si="67"/>
        <v>0.12221181943235893</v>
      </c>
    </row>
    <row r="2063" spans="1:16" x14ac:dyDescent="0.25">
      <c r="A2063" s="5" t="s">
        <v>2057</v>
      </c>
      <c r="B2063" s="5" t="s">
        <v>5119</v>
      </c>
      <c r="C2063" s="3">
        <f>[1]!EM_S_STM07_IS($A2063,"9",DATE(C$4,12,31),"1")/1000000</f>
        <v>21706.147000000001</v>
      </c>
      <c r="D2063" s="3">
        <f>[1]!EM_S_STM07_IS($A2063,"61",DATE(C$4,12,31),"1")/1000000</f>
        <v>3013.9119999999998</v>
      </c>
      <c r="E2063" s="3">
        <f>[1]!EM_S_STM07_IS($A2063,"9",DATE(E$4,12,31),"1")/1000000</f>
        <v>26273.245999999999</v>
      </c>
      <c r="F2063" s="3">
        <f>[1]!EM_S_STM07_IS($A2063,"61",DATE(E$4,12,31),"1")/1000000</f>
        <v>2631.3119999999999</v>
      </c>
      <c r="G2063" s="3">
        <f>[1]!EM_S_STM07_IS($A2063,"9",DATE(G$4,12,31),"1")/1000000</f>
        <v>28867.584999999999</v>
      </c>
      <c r="H2063" s="3">
        <f>[1]!EM_S_STM07_IS($A2063,"61",DATE(G$4,12,31),"1")/1000000</f>
        <v>1927.787</v>
      </c>
      <c r="I2063" s="3">
        <f>[1]!EM_S_STM07_IS($A2063,"9",DATE(I$4,12,31),"1")/1000000</f>
        <v>30231.362000000001</v>
      </c>
      <c r="J2063" s="3">
        <f>[1]!EM_S_STM07_IS($A2063,"61",DATE(I$4,12,31),"1")/1000000</f>
        <v>2105.0520000000001</v>
      </c>
      <c r="K2063" s="3">
        <f>[1]!EM_S_STM07_IS($A2063,"9",DATE(K$4,12,31),"1")/1000000</f>
        <v>36043.771000000001</v>
      </c>
      <c r="L2063" s="3">
        <f>[1]!EM_S_STM07_IS($A2063,"61",DATE(K$4,12,31),"1")/1000000</f>
        <v>2591.1729999999998</v>
      </c>
      <c r="M2063" s="3">
        <f>[1]!EM_S_STM07_IS($A2063,"9",DATE(M$4,12,31),"1")/1000000</f>
        <v>35225.438999999998</v>
      </c>
      <c r="N2063" s="3">
        <f>[1]!EM_S_STM07_IS($A2063,"61",DATE(M$4,12,31),"1")/1000000</f>
        <v>3002.694</v>
      </c>
      <c r="O2063" s="6">
        <f t="shared" si="66"/>
        <v>0.10167814718314316</v>
      </c>
      <c r="P2063" s="6">
        <f t="shared" si="67"/>
        <v>-7.4552535585914459E-4</v>
      </c>
    </row>
    <row r="2064" spans="1:16" x14ac:dyDescent="0.25">
      <c r="A2064" s="5" t="s">
        <v>2058</v>
      </c>
      <c r="B2064" s="5" t="s">
        <v>5120</v>
      </c>
      <c r="C2064" s="3">
        <f>[1]!EM_S_STM07_IS($A2064,"9",DATE(C$4,12,31),"1")/1000000</f>
        <v>913.30303272000003</v>
      </c>
      <c r="D2064" s="3">
        <f>[1]!EM_S_STM07_IS($A2064,"61",DATE(C$4,12,31),"1")/1000000</f>
        <v>24.271596729999999</v>
      </c>
      <c r="E2064" s="3">
        <f>[1]!EM_S_STM07_IS($A2064,"9",DATE(E$4,12,31),"1")/1000000</f>
        <v>980.78177404999997</v>
      </c>
      <c r="F2064" s="3">
        <f>[1]!EM_S_STM07_IS($A2064,"61",DATE(E$4,12,31),"1")/1000000</f>
        <v>12.751285150000001</v>
      </c>
      <c r="G2064" s="3">
        <f>[1]!EM_S_STM07_IS($A2064,"9",DATE(G$4,12,31),"1")/1000000</f>
        <v>1089.1306073800001</v>
      </c>
      <c r="H2064" s="3">
        <f>[1]!EM_S_STM07_IS($A2064,"61",DATE(G$4,12,31),"1")/1000000</f>
        <v>20.198640190000003</v>
      </c>
      <c r="I2064" s="3">
        <f>[1]!EM_S_STM07_IS($A2064,"9",DATE(I$4,12,31),"1")/1000000</f>
        <v>1304.67491533</v>
      </c>
      <c r="J2064" s="3">
        <f>[1]!EM_S_STM07_IS($A2064,"61",DATE(I$4,12,31),"1")/1000000</f>
        <v>36.0595024</v>
      </c>
      <c r="K2064" s="3">
        <f>[1]!EM_S_STM07_IS($A2064,"9",DATE(K$4,12,31),"1")/1000000</f>
        <v>1254.23023648</v>
      </c>
      <c r="L2064" s="3">
        <f>[1]!EM_S_STM07_IS($A2064,"61",DATE(K$4,12,31),"1")/1000000</f>
        <v>32.034805179999999</v>
      </c>
      <c r="M2064" s="3">
        <f>[1]!EM_S_STM07_IS($A2064,"9",DATE(M$4,12,31),"1")/1000000</f>
        <v>1017.38081181</v>
      </c>
      <c r="N2064" s="3">
        <f>[1]!EM_S_STM07_IS($A2064,"61",DATE(M$4,12,31),"1")/1000000</f>
        <v>5.5569986199999999</v>
      </c>
      <c r="O2064" s="6">
        <f t="shared" si="66"/>
        <v>2.1818422873237431E-2</v>
      </c>
      <c r="P2064" s="6">
        <f t="shared" si="67"/>
        <v>-0.25535652513634899</v>
      </c>
    </row>
    <row r="2065" spans="1:16" x14ac:dyDescent="0.25">
      <c r="A2065" s="5" t="s">
        <v>2059</v>
      </c>
      <c r="B2065" s="5" t="s">
        <v>5121</v>
      </c>
      <c r="C2065" s="3">
        <f>[1]!EM_S_STM07_IS($A2065,"9",DATE(C$4,12,31),"1")/1000000</f>
        <v>3018.4024267</v>
      </c>
      <c r="D2065" s="3">
        <f>[1]!EM_S_STM07_IS($A2065,"61",DATE(C$4,12,31),"1")/1000000</f>
        <v>440.98164152999999</v>
      </c>
      <c r="E2065" s="3">
        <f>[1]!EM_S_STM07_IS($A2065,"9",DATE(E$4,12,31),"1")/1000000</f>
        <v>2381.6985743499999</v>
      </c>
      <c r="F2065" s="3">
        <f>[1]!EM_S_STM07_IS($A2065,"61",DATE(E$4,12,31),"1")/1000000</f>
        <v>234.62754618</v>
      </c>
      <c r="G2065" s="3">
        <f>[1]!EM_S_STM07_IS($A2065,"9",DATE(G$4,12,31),"1")/1000000</f>
        <v>3673.81906759</v>
      </c>
      <c r="H2065" s="3">
        <f>[1]!EM_S_STM07_IS($A2065,"61",DATE(G$4,12,31),"1")/1000000</f>
        <v>246.60202784000001</v>
      </c>
      <c r="I2065" s="3">
        <f>[1]!EM_S_STM07_IS($A2065,"9",DATE(I$4,12,31),"1")/1000000</f>
        <v>5293.0365610899999</v>
      </c>
      <c r="J2065" s="3">
        <f>[1]!EM_S_STM07_IS($A2065,"61",DATE(I$4,12,31),"1")/1000000</f>
        <v>264.02643298999999</v>
      </c>
      <c r="K2065" s="3">
        <f>[1]!EM_S_STM07_IS($A2065,"9",DATE(K$4,12,31),"1")/1000000</f>
        <v>5681.8631611299998</v>
      </c>
      <c r="L2065" s="3">
        <f>[1]!EM_S_STM07_IS($A2065,"61",DATE(K$4,12,31),"1")/1000000</f>
        <v>206.42070611000003</v>
      </c>
      <c r="M2065" s="3">
        <f>[1]!EM_S_STM07_IS($A2065,"9",DATE(M$4,12,31),"1")/1000000</f>
        <v>5864.4347151800002</v>
      </c>
      <c r="N2065" s="3">
        <f>[1]!EM_S_STM07_IS($A2065,"61",DATE(M$4,12,31),"1")/1000000</f>
        <v>112.49175395</v>
      </c>
      <c r="O2065" s="6">
        <f t="shared" si="66"/>
        <v>0.14206231947689107</v>
      </c>
      <c r="P2065" s="6">
        <f t="shared" si="67"/>
        <v>-0.23907818402418646</v>
      </c>
    </row>
    <row r="2066" spans="1:16" x14ac:dyDescent="0.25">
      <c r="A2066" s="5" t="s">
        <v>2060</v>
      </c>
      <c r="B2066" s="5" t="s">
        <v>5122</v>
      </c>
      <c r="C2066" s="3">
        <f>[1]!EM_S_STM07_IS($A2066,"9",DATE(C$4,12,31),"1")/1000000</f>
        <v>1774.69447504</v>
      </c>
      <c r="D2066" s="3">
        <f>[1]!EM_S_STM07_IS($A2066,"61",DATE(C$4,12,31),"1")/1000000</f>
        <v>185.53381808</v>
      </c>
      <c r="E2066" s="3">
        <f>[1]!EM_S_STM07_IS($A2066,"9",DATE(E$4,12,31),"1")/1000000</f>
        <v>2043.20898246</v>
      </c>
      <c r="F2066" s="3">
        <f>[1]!EM_S_STM07_IS($A2066,"61",DATE(E$4,12,31),"1")/1000000</f>
        <v>238.87744290999998</v>
      </c>
      <c r="G2066" s="3">
        <f>[1]!EM_S_STM07_IS($A2066,"9",DATE(G$4,12,31),"1")/1000000</f>
        <v>2693.2422704599999</v>
      </c>
      <c r="H2066" s="3">
        <f>[1]!EM_S_STM07_IS($A2066,"61",DATE(G$4,12,31),"1")/1000000</f>
        <v>85.543206909999995</v>
      </c>
      <c r="I2066" s="3">
        <f>[1]!EM_S_STM07_IS($A2066,"9",DATE(I$4,12,31),"1")/1000000</f>
        <v>2841.1500638400003</v>
      </c>
      <c r="J2066" s="3">
        <f>[1]!EM_S_STM07_IS($A2066,"61",DATE(I$4,12,31),"1")/1000000</f>
        <v>-276.09723594000002</v>
      </c>
      <c r="K2066" s="3">
        <f>[1]!EM_S_STM07_IS($A2066,"9",DATE(K$4,12,31),"1")/1000000</f>
        <v>2547.6741781000001</v>
      </c>
      <c r="L2066" s="3">
        <f>[1]!EM_S_STM07_IS($A2066,"61",DATE(K$4,12,31),"1")/1000000</f>
        <v>13.32437747</v>
      </c>
      <c r="M2066" s="3">
        <f>[1]!EM_S_STM07_IS($A2066,"9",DATE(M$4,12,31),"1")/1000000</f>
        <v>632.76011720000008</v>
      </c>
      <c r="N2066" s="3">
        <f>[1]!EM_S_STM07_IS($A2066,"61",DATE(M$4,12,31),"1")/1000000</f>
        <v>-679.52740220999999</v>
      </c>
      <c r="O2066" s="6">
        <f t="shared" si="66"/>
        <v>-0.18637721897322979</v>
      </c>
      <c r="P2066" s="6">
        <f t="shared" si="67"/>
        <v>-2.2964530044575149</v>
      </c>
    </row>
    <row r="2067" spans="1:16" x14ac:dyDescent="0.25">
      <c r="A2067" s="5" t="s">
        <v>2061</v>
      </c>
      <c r="B2067" s="5" t="s">
        <v>5123</v>
      </c>
      <c r="C2067" s="3">
        <f>[1]!EM_S_STM07_IS($A2067,"9",DATE(C$4,12,31),"1")/1000000</f>
        <v>1762.4346498800001</v>
      </c>
      <c r="D2067" s="3">
        <f>[1]!EM_S_STM07_IS($A2067,"61",DATE(C$4,12,31),"1")/1000000</f>
        <v>137.44993624</v>
      </c>
      <c r="E2067" s="3">
        <f>[1]!EM_S_STM07_IS($A2067,"9",DATE(E$4,12,31),"1")/1000000</f>
        <v>1765.5754819400001</v>
      </c>
      <c r="F2067" s="3">
        <f>[1]!EM_S_STM07_IS($A2067,"61",DATE(E$4,12,31),"1")/1000000</f>
        <v>95.603555700000001</v>
      </c>
      <c r="G2067" s="3">
        <f>[1]!EM_S_STM07_IS($A2067,"9",DATE(G$4,12,31),"1")/1000000</f>
        <v>1651.84299852</v>
      </c>
      <c r="H2067" s="3">
        <f>[1]!EM_S_STM07_IS($A2067,"61",DATE(G$4,12,31),"1")/1000000</f>
        <v>33.929523600000003</v>
      </c>
      <c r="I2067" s="3">
        <f>[1]!EM_S_STM07_IS($A2067,"9",DATE(I$4,12,31),"1")/1000000</f>
        <v>1606.8642544500001</v>
      </c>
      <c r="J2067" s="3">
        <f>[1]!EM_S_STM07_IS($A2067,"61",DATE(I$4,12,31),"1")/1000000</f>
        <v>27.725797449999998</v>
      </c>
      <c r="K2067" s="3">
        <f>[1]!EM_S_STM07_IS($A2067,"9",DATE(K$4,12,31),"1")/1000000</f>
        <v>1343.9318137100001</v>
      </c>
      <c r="L2067" s="3">
        <f>[1]!EM_S_STM07_IS($A2067,"61",DATE(K$4,12,31),"1")/1000000</f>
        <v>82.905273249999993</v>
      </c>
      <c r="M2067" s="3">
        <f>[1]!EM_S_STM07_IS($A2067,"9",DATE(M$4,12,31),"1")/1000000</f>
        <v>1010.1023921699999</v>
      </c>
      <c r="N2067" s="3">
        <f>[1]!EM_S_STM07_IS($A2067,"61",DATE(M$4,12,31),"1")/1000000</f>
        <v>139.88453746000002</v>
      </c>
      <c r="O2067" s="6">
        <f t="shared" si="66"/>
        <v>-0.10535554316487628</v>
      </c>
      <c r="P2067" s="6">
        <f t="shared" si="67"/>
        <v>3.5176924424287215E-3</v>
      </c>
    </row>
    <row r="2068" spans="1:16" x14ac:dyDescent="0.25">
      <c r="A2068" s="5" t="s">
        <v>2062</v>
      </c>
      <c r="B2068" s="5" t="s">
        <v>5124</v>
      </c>
      <c r="C2068" s="3">
        <f>[1]!EM_S_STM07_IS($A2068,"9",DATE(C$4,12,31),"1")/1000000</f>
        <v>1329.3247031800001</v>
      </c>
      <c r="D2068" s="3">
        <f>[1]!EM_S_STM07_IS($A2068,"61",DATE(C$4,12,31),"1")/1000000</f>
        <v>125.29846809</v>
      </c>
      <c r="E2068" s="3">
        <f>[1]!EM_S_STM07_IS($A2068,"9",DATE(E$4,12,31),"1")/1000000</f>
        <v>1960.95005036</v>
      </c>
      <c r="F2068" s="3">
        <f>[1]!EM_S_STM07_IS($A2068,"61",DATE(E$4,12,31),"1")/1000000</f>
        <v>92.854284800000002</v>
      </c>
      <c r="G2068" s="3">
        <f>[1]!EM_S_STM07_IS($A2068,"9",DATE(G$4,12,31),"1")/1000000</f>
        <v>3504.1646323</v>
      </c>
      <c r="H2068" s="3">
        <f>[1]!EM_S_STM07_IS($A2068,"61",DATE(G$4,12,31),"1")/1000000</f>
        <v>35.29023849</v>
      </c>
      <c r="I2068" s="3">
        <f>[1]!EM_S_STM07_IS($A2068,"9",DATE(I$4,12,31),"1")/1000000</f>
        <v>4149.87986404</v>
      </c>
      <c r="J2068" s="3">
        <f>[1]!EM_S_STM07_IS($A2068,"61",DATE(I$4,12,31),"1")/1000000</f>
        <v>11.07497788</v>
      </c>
      <c r="K2068" s="3">
        <f>[1]!EM_S_STM07_IS($A2068,"9",DATE(K$4,12,31),"1")/1000000</f>
        <v>3286.7002840100004</v>
      </c>
      <c r="L2068" s="3">
        <f>[1]!EM_S_STM07_IS($A2068,"61",DATE(K$4,12,31),"1")/1000000</f>
        <v>-574.69989428999997</v>
      </c>
      <c r="M2068" s="3">
        <f>[1]!EM_S_STM07_IS($A2068,"9",DATE(M$4,12,31),"1")/1000000</f>
        <v>2761.47818349</v>
      </c>
      <c r="N2068" s="3">
        <f>[1]!EM_S_STM07_IS($A2068,"61",DATE(M$4,12,31),"1")/1000000</f>
        <v>20.248315260000002</v>
      </c>
      <c r="O2068" s="6">
        <f t="shared" si="66"/>
        <v>0.15744965074295814</v>
      </c>
      <c r="P2068" s="6">
        <f t="shared" si="67"/>
        <v>-0.30547381114694516</v>
      </c>
    </row>
    <row r="2069" spans="1:16" x14ac:dyDescent="0.25">
      <c r="A2069" s="5" t="s">
        <v>2063</v>
      </c>
      <c r="B2069" s="5" t="s">
        <v>5125</v>
      </c>
      <c r="C2069" s="3">
        <f>[1]!EM_S_STM07_IS($A2069,"9",DATE(C$4,12,31),"1")/1000000</f>
        <v>923.45665183000006</v>
      </c>
      <c r="D2069" s="3">
        <f>[1]!EM_S_STM07_IS($A2069,"61",DATE(C$4,12,31),"1")/1000000</f>
        <v>-140.54234993</v>
      </c>
      <c r="E2069" s="3">
        <f>[1]!EM_S_STM07_IS($A2069,"9",DATE(E$4,12,31),"1")/1000000</f>
        <v>974.39259134000008</v>
      </c>
      <c r="F2069" s="3">
        <f>[1]!EM_S_STM07_IS($A2069,"61",DATE(E$4,12,31),"1")/1000000</f>
        <v>14.469420250000001</v>
      </c>
      <c r="G2069" s="3">
        <f>[1]!EM_S_STM07_IS($A2069,"9",DATE(G$4,12,31),"1")/1000000</f>
        <v>767.14459007000005</v>
      </c>
      <c r="H2069" s="3">
        <f>[1]!EM_S_STM07_IS($A2069,"61",DATE(G$4,12,31),"1")/1000000</f>
        <v>-144.68329122</v>
      </c>
      <c r="I2069" s="3">
        <f>[1]!EM_S_STM07_IS($A2069,"9",DATE(I$4,12,31),"1")/1000000</f>
        <v>719.69434758</v>
      </c>
      <c r="J2069" s="3">
        <f>[1]!EM_S_STM07_IS($A2069,"61",DATE(I$4,12,31),"1")/1000000</f>
        <v>-194.63928071999999</v>
      </c>
      <c r="K2069" s="3">
        <f>[1]!EM_S_STM07_IS($A2069,"9",DATE(K$4,12,31),"1")/1000000</f>
        <v>725.81992273000003</v>
      </c>
      <c r="L2069" s="3">
        <f>[1]!EM_S_STM07_IS($A2069,"61",DATE(K$4,12,31),"1")/1000000</f>
        <v>34.988394249999999</v>
      </c>
      <c r="M2069" s="3">
        <f>[1]!EM_S_STM07_IS($A2069,"9",DATE(M$4,12,31),"1")/1000000</f>
        <v>542.37614212999995</v>
      </c>
      <c r="N2069" s="3">
        <f>[1]!EM_S_STM07_IS($A2069,"61",DATE(M$4,12,31),"1")/1000000</f>
        <v>-24.59651495</v>
      </c>
      <c r="O2069" s="6">
        <f t="shared" si="66"/>
        <v>-0.1009645583967691</v>
      </c>
      <c r="P2069" s="6" t="str">
        <f t="shared" si="67"/>
        <v/>
      </c>
    </row>
    <row r="2070" spans="1:16" x14ac:dyDescent="0.25">
      <c r="A2070" s="5" t="s">
        <v>2064</v>
      </c>
      <c r="B2070" s="5" t="s">
        <v>5126</v>
      </c>
      <c r="C2070" s="3">
        <f>[1]!EM_S_STM07_IS($A2070,"9",DATE(C$4,12,31),"1")/1000000</f>
        <v>2168.5756309499998</v>
      </c>
      <c r="D2070" s="3">
        <f>[1]!EM_S_STM07_IS($A2070,"61",DATE(C$4,12,31),"1")/1000000</f>
        <v>11.419340779999999</v>
      </c>
      <c r="E2070" s="3">
        <f>[1]!EM_S_STM07_IS($A2070,"9",DATE(E$4,12,31),"1")/1000000</f>
        <v>2315.4870465700001</v>
      </c>
      <c r="F2070" s="3">
        <f>[1]!EM_S_STM07_IS($A2070,"61",DATE(E$4,12,31),"1")/1000000</f>
        <v>8.5627913599999985</v>
      </c>
      <c r="G2070" s="3">
        <f>[1]!EM_S_STM07_IS($A2070,"9",DATE(G$4,12,31),"1")/1000000</f>
        <v>1919.16073394</v>
      </c>
      <c r="H2070" s="3">
        <f>[1]!EM_S_STM07_IS($A2070,"61",DATE(G$4,12,31),"1")/1000000</f>
        <v>-255.28879538999999</v>
      </c>
      <c r="I2070" s="3">
        <f>[1]!EM_S_STM07_IS($A2070,"9",DATE(I$4,12,31),"1")/1000000</f>
        <v>1816.2177562699999</v>
      </c>
      <c r="J2070" s="3">
        <f>[1]!EM_S_STM07_IS($A2070,"61",DATE(I$4,12,31),"1")/1000000</f>
        <v>24.287443700000001</v>
      </c>
      <c r="K2070" s="3">
        <f>[1]!EM_S_STM07_IS($A2070,"9",DATE(K$4,12,31),"1")/1000000</f>
        <v>1833.3662551899999</v>
      </c>
      <c r="L2070" s="3">
        <f>[1]!EM_S_STM07_IS($A2070,"61",DATE(K$4,12,31),"1")/1000000</f>
        <v>76.793989010000004</v>
      </c>
      <c r="M2070" s="3">
        <f>[1]!EM_S_STM07_IS($A2070,"9",DATE(M$4,12,31),"1")/1000000</f>
        <v>1538.9043563</v>
      </c>
      <c r="N2070" s="3">
        <f>[1]!EM_S_STM07_IS($A2070,"61",DATE(M$4,12,31),"1")/1000000</f>
        <v>233.31187883999999</v>
      </c>
      <c r="O2070" s="6">
        <f t="shared" si="66"/>
        <v>-6.6299887401908064E-2</v>
      </c>
      <c r="P2070" s="6">
        <f t="shared" si="67"/>
        <v>0.82834927336348185</v>
      </c>
    </row>
    <row r="2071" spans="1:16" x14ac:dyDescent="0.25">
      <c r="A2071" s="5" t="s">
        <v>2065</v>
      </c>
      <c r="B2071" s="5" t="s">
        <v>5127</v>
      </c>
      <c r="C2071" s="3">
        <f>[1]!EM_S_STM07_IS($A2071,"9",DATE(C$4,12,31),"1")/1000000</f>
        <v>2584.8983590500002</v>
      </c>
      <c r="D2071" s="3">
        <f>[1]!EM_S_STM07_IS($A2071,"61",DATE(C$4,12,31),"1")/1000000</f>
        <v>95.477962599999998</v>
      </c>
      <c r="E2071" s="3">
        <f>[1]!EM_S_STM07_IS($A2071,"9",DATE(E$4,12,31),"1")/1000000</f>
        <v>2586.4555066599996</v>
      </c>
      <c r="F2071" s="3">
        <f>[1]!EM_S_STM07_IS($A2071,"61",DATE(E$4,12,31),"1")/1000000</f>
        <v>70.198567120000007</v>
      </c>
      <c r="G2071" s="3">
        <f>[1]!EM_S_STM07_IS($A2071,"9",DATE(G$4,12,31),"1")/1000000</f>
        <v>3356.6995224099996</v>
      </c>
      <c r="H2071" s="3">
        <f>[1]!EM_S_STM07_IS($A2071,"61",DATE(G$4,12,31),"1")/1000000</f>
        <v>288.43207181999998</v>
      </c>
      <c r="I2071" s="3">
        <f>[1]!EM_S_STM07_IS($A2071,"9",DATE(I$4,12,31),"1")/1000000</f>
        <v>3491.0853349099998</v>
      </c>
      <c r="J2071" s="3">
        <f>[1]!EM_S_STM07_IS($A2071,"61",DATE(I$4,12,31),"1")/1000000</f>
        <v>122.75534058</v>
      </c>
      <c r="K2071" s="3">
        <f>[1]!EM_S_STM07_IS($A2071,"9",DATE(K$4,12,31),"1")/1000000</f>
        <v>3116.0333412600003</v>
      </c>
      <c r="L2071" s="3">
        <f>[1]!EM_S_STM07_IS($A2071,"61",DATE(K$4,12,31),"1")/1000000</f>
        <v>-192.38078544999999</v>
      </c>
      <c r="M2071" s="3">
        <f>[1]!EM_S_STM07_IS($A2071,"9",DATE(M$4,12,31),"1")/1000000</f>
        <v>1794.4543184500001</v>
      </c>
      <c r="N2071" s="3">
        <f>[1]!EM_S_STM07_IS($A2071,"61",DATE(M$4,12,31),"1")/1000000</f>
        <v>-609.97906696000007</v>
      </c>
      <c r="O2071" s="6">
        <f t="shared" si="66"/>
        <v>-7.0396420733660037E-2</v>
      </c>
      <c r="P2071" s="6">
        <f t="shared" si="67"/>
        <v>-2.4490466181761343</v>
      </c>
    </row>
    <row r="2072" spans="1:16" x14ac:dyDescent="0.25">
      <c r="A2072" s="5" t="s">
        <v>2066</v>
      </c>
      <c r="B2072" s="5" t="s">
        <v>5128</v>
      </c>
      <c r="C2072" s="3">
        <f>[1]!EM_S_STM07_IS($A2072,"9",DATE(C$4,12,31),"1")/1000000</f>
        <v>12857.74387708</v>
      </c>
      <c r="D2072" s="3">
        <f>[1]!EM_S_STM07_IS($A2072,"61",DATE(C$4,12,31),"1")/1000000</f>
        <v>596.26259588000005</v>
      </c>
      <c r="E2072" s="3">
        <f>[1]!EM_S_STM07_IS($A2072,"9",DATE(E$4,12,31),"1")/1000000</f>
        <v>14308.07341341</v>
      </c>
      <c r="F2072" s="3">
        <f>[1]!EM_S_STM07_IS($A2072,"61",DATE(E$4,12,31),"1")/1000000</f>
        <v>155.94373627000002</v>
      </c>
      <c r="G2072" s="3">
        <f>[1]!EM_S_STM07_IS($A2072,"9",DATE(G$4,12,31),"1")/1000000</f>
        <v>13136.15127013</v>
      </c>
      <c r="H2072" s="3">
        <f>[1]!EM_S_STM07_IS($A2072,"61",DATE(G$4,12,31),"1")/1000000</f>
        <v>43.583990100000001</v>
      </c>
      <c r="I2072" s="3">
        <f>[1]!EM_S_STM07_IS($A2072,"9",DATE(I$4,12,31),"1")/1000000</f>
        <v>15650.75895718</v>
      </c>
      <c r="J2072" s="3">
        <f>[1]!EM_S_STM07_IS($A2072,"61",DATE(I$4,12,31),"1")/1000000</f>
        <v>76.404712569999987</v>
      </c>
      <c r="K2072" s="3">
        <f>[1]!EM_S_STM07_IS($A2072,"9",DATE(K$4,12,31),"1")/1000000</f>
        <v>14372.964348879999</v>
      </c>
      <c r="L2072" s="3">
        <f>[1]!EM_S_STM07_IS($A2072,"61",DATE(K$4,12,31),"1")/1000000</f>
        <v>-712.58269008000002</v>
      </c>
      <c r="M2072" s="3">
        <f>[1]!EM_S_STM07_IS($A2072,"9",DATE(M$4,12,31),"1")/1000000</f>
        <v>12452.84109971</v>
      </c>
      <c r="N2072" s="3">
        <f>[1]!EM_S_STM07_IS($A2072,"61",DATE(M$4,12,31),"1")/1000000</f>
        <v>47.622308009999998</v>
      </c>
      <c r="O2072" s="6">
        <f t="shared" si="66"/>
        <v>-6.3790605548110779E-3</v>
      </c>
      <c r="P2072" s="6">
        <f t="shared" si="67"/>
        <v>-0.39678160798008766</v>
      </c>
    </row>
    <row r="2073" spans="1:16" x14ac:dyDescent="0.25">
      <c r="A2073" s="5" t="s">
        <v>2067</v>
      </c>
      <c r="B2073" s="5" t="s">
        <v>5129</v>
      </c>
      <c r="C2073" s="3">
        <f>[1]!EM_S_STM07_IS($A2073,"9",DATE(C$4,12,31),"1")/1000000</f>
        <v>992.73585537999998</v>
      </c>
      <c r="D2073" s="3">
        <f>[1]!EM_S_STM07_IS($A2073,"61",DATE(C$4,12,31),"1")/1000000</f>
        <v>10.15445167</v>
      </c>
      <c r="E2073" s="3">
        <f>[1]!EM_S_STM07_IS($A2073,"9",DATE(E$4,12,31),"1")/1000000</f>
        <v>1230.1006009300002</v>
      </c>
      <c r="F2073" s="3">
        <f>[1]!EM_S_STM07_IS($A2073,"61",DATE(E$4,12,31),"1")/1000000</f>
        <v>26.743553469999998</v>
      </c>
      <c r="G2073" s="3">
        <f>[1]!EM_S_STM07_IS($A2073,"9",DATE(G$4,12,31),"1")/1000000</f>
        <v>1087.8865677900001</v>
      </c>
      <c r="H2073" s="3">
        <f>[1]!EM_S_STM07_IS($A2073,"61",DATE(G$4,12,31),"1")/1000000</f>
        <v>8.4141483699999995</v>
      </c>
      <c r="I2073" s="3">
        <f>[1]!EM_S_STM07_IS($A2073,"9",DATE(I$4,12,31),"1")/1000000</f>
        <v>1262.71589032</v>
      </c>
      <c r="J2073" s="3">
        <f>[1]!EM_S_STM07_IS($A2073,"61",DATE(I$4,12,31),"1")/1000000</f>
        <v>11.53420232</v>
      </c>
      <c r="K2073" s="3">
        <f>[1]!EM_S_STM07_IS($A2073,"9",DATE(K$4,12,31),"1")/1000000</f>
        <v>1175.97228307</v>
      </c>
      <c r="L2073" s="3">
        <f>[1]!EM_S_STM07_IS($A2073,"61",DATE(K$4,12,31),"1")/1000000</f>
        <v>25.698436609999998</v>
      </c>
      <c r="M2073" s="3">
        <f>[1]!EM_S_STM07_IS($A2073,"9",DATE(M$4,12,31),"1")/1000000</f>
        <v>1114.7490857299999</v>
      </c>
      <c r="N2073" s="3">
        <f>[1]!EM_S_STM07_IS($A2073,"61",DATE(M$4,12,31),"1")/1000000</f>
        <v>29.84475355</v>
      </c>
      <c r="O2073" s="6">
        <f t="shared" si="66"/>
        <v>2.3454838191343308E-2</v>
      </c>
      <c r="P2073" s="6">
        <f t="shared" si="67"/>
        <v>0.24063007216707155</v>
      </c>
    </row>
    <row r="2074" spans="1:16" x14ac:dyDescent="0.25">
      <c r="A2074" s="5" t="s">
        <v>2068</v>
      </c>
      <c r="B2074" s="5" t="s">
        <v>5130</v>
      </c>
      <c r="C2074" s="3">
        <f>[1]!EM_S_STM07_IS($A2074,"9",DATE(C$4,12,31),"1")/1000000</f>
        <v>1085.62221402</v>
      </c>
      <c r="D2074" s="3">
        <f>[1]!EM_S_STM07_IS($A2074,"61",DATE(C$4,12,31),"1")/1000000</f>
        <v>138.18588019000001</v>
      </c>
      <c r="E2074" s="3">
        <f>[1]!EM_S_STM07_IS($A2074,"9",DATE(E$4,12,31),"1")/1000000</f>
        <v>963.77378324000006</v>
      </c>
      <c r="F2074" s="3">
        <f>[1]!EM_S_STM07_IS($A2074,"61",DATE(E$4,12,31),"1")/1000000</f>
        <v>116.92028312000001</v>
      </c>
      <c r="G2074" s="3">
        <f>[1]!EM_S_STM07_IS($A2074,"9",DATE(G$4,12,31),"1")/1000000</f>
        <v>856.12823601000002</v>
      </c>
      <c r="H2074" s="3">
        <f>[1]!EM_S_STM07_IS($A2074,"61",DATE(G$4,12,31),"1")/1000000</f>
        <v>77.002533200000002</v>
      </c>
      <c r="I2074" s="3">
        <f>[1]!EM_S_STM07_IS($A2074,"9",DATE(I$4,12,31),"1")/1000000</f>
        <v>808.48257536000006</v>
      </c>
      <c r="J2074" s="3">
        <f>[1]!EM_S_STM07_IS($A2074,"61",DATE(I$4,12,31),"1")/1000000</f>
        <v>54.153851719999999</v>
      </c>
      <c r="K2074" s="3">
        <f>[1]!EM_S_STM07_IS($A2074,"9",DATE(K$4,12,31),"1")/1000000</f>
        <v>918.55979310999999</v>
      </c>
      <c r="L2074" s="3">
        <f>[1]!EM_S_STM07_IS($A2074,"61",DATE(K$4,12,31),"1")/1000000</f>
        <v>48.230584219999997</v>
      </c>
      <c r="M2074" s="3">
        <f>[1]!EM_S_STM07_IS($A2074,"9",DATE(M$4,12,31),"1")/1000000</f>
        <v>907.78234605</v>
      </c>
      <c r="N2074" s="3">
        <f>[1]!EM_S_STM07_IS($A2074,"61",DATE(M$4,12,31),"1")/1000000</f>
        <v>45.144966799999999</v>
      </c>
      <c r="O2074" s="6">
        <f t="shared" si="66"/>
        <v>-3.5148220269698216E-2</v>
      </c>
      <c r="P2074" s="6">
        <f t="shared" si="67"/>
        <v>-0.20048036513102374</v>
      </c>
    </row>
    <row r="2075" spans="1:16" x14ac:dyDescent="0.25">
      <c r="A2075" s="5" t="s">
        <v>2069</v>
      </c>
      <c r="B2075" s="5" t="s">
        <v>5131</v>
      </c>
      <c r="C2075" s="3">
        <f>[1]!EM_S_STM07_IS($A2075,"9",DATE(C$4,12,31),"1")/1000000</f>
        <v>38.906388310000004</v>
      </c>
      <c r="D2075" s="3">
        <f>[1]!EM_S_STM07_IS($A2075,"61",DATE(C$4,12,31),"1")/1000000</f>
        <v>-6.39353236</v>
      </c>
      <c r="E2075" s="3">
        <f>[1]!EM_S_STM07_IS($A2075,"9",DATE(E$4,12,31),"1")/1000000</f>
        <v>68.400213870000002</v>
      </c>
      <c r="F2075" s="3">
        <f>[1]!EM_S_STM07_IS($A2075,"61",DATE(E$4,12,31),"1")/1000000</f>
        <v>68.259059640000004</v>
      </c>
      <c r="G2075" s="3">
        <f>[1]!EM_S_STM07_IS($A2075,"9",DATE(G$4,12,31),"1")/1000000</f>
        <v>24.88337765</v>
      </c>
      <c r="H2075" s="3">
        <f>[1]!EM_S_STM07_IS($A2075,"61",DATE(G$4,12,31),"1")/1000000</f>
        <v>-48.370943700000005</v>
      </c>
      <c r="I2075" s="3">
        <f>[1]!EM_S_STM07_IS($A2075,"9",DATE(I$4,12,31),"1")/1000000</f>
        <v>10.444483869999999</v>
      </c>
      <c r="J2075" s="3">
        <f>[1]!EM_S_STM07_IS($A2075,"61",DATE(I$4,12,31),"1")/1000000</f>
        <v>33.563745700000005</v>
      </c>
      <c r="K2075" s="3">
        <f>[1]!EM_S_STM07_IS($A2075,"9",DATE(K$4,12,31),"1")/1000000</f>
        <v>10.578317220000001</v>
      </c>
      <c r="L2075" s="3">
        <f>[1]!EM_S_STM07_IS($A2075,"61",DATE(K$4,12,31),"1")/1000000</f>
        <v>-10.913965510000001</v>
      </c>
      <c r="M2075" s="3">
        <f>[1]!EM_S_STM07_IS($A2075,"9",DATE(M$4,12,31),"1")/1000000</f>
        <v>10.95257</v>
      </c>
      <c r="N2075" s="3">
        <f>[1]!EM_S_STM07_IS($A2075,"61",DATE(M$4,12,31),"1")/1000000</f>
        <v>-16.108904920000001</v>
      </c>
      <c r="O2075" s="6">
        <f t="shared" si="66"/>
        <v>-0.22393334419014665</v>
      </c>
      <c r="P2075" s="6" t="str">
        <f t="shared" si="67"/>
        <v/>
      </c>
    </row>
    <row r="2076" spans="1:16" x14ac:dyDescent="0.25">
      <c r="A2076" s="5" t="s">
        <v>2070</v>
      </c>
      <c r="B2076" s="5" t="s">
        <v>5132</v>
      </c>
      <c r="C2076" s="3">
        <f>[1]!EM_S_STM07_IS($A2076,"9",DATE(C$4,12,31),"1")/1000000</f>
        <v>1334.2816659100001</v>
      </c>
      <c r="D2076" s="3">
        <f>[1]!EM_S_STM07_IS($A2076,"61",DATE(C$4,12,31),"1")/1000000</f>
        <v>67.76170845</v>
      </c>
      <c r="E2076" s="3">
        <f>[1]!EM_S_STM07_IS($A2076,"9",DATE(E$4,12,31),"1")/1000000</f>
        <v>1400.5429415899998</v>
      </c>
      <c r="F2076" s="3">
        <f>[1]!EM_S_STM07_IS($A2076,"61",DATE(E$4,12,31),"1")/1000000</f>
        <v>7.5034797800000002</v>
      </c>
      <c r="G2076" s="3">
        <f>[1]!EM_S_STM07_IS($A2076,"9",DATE(G$4,12,31),"1")/1000000</f>
        <v>1268.0569430200001</v>
      </c>
      <c r="H2076" s="3">
        <f>[1]!EM_S_STM07_IS($A2076,"61",DATE(G$4,12,31),"1")/1000000</f>
        <v>15.973134439999999</v>
      </c>
      <c r="I2076" s="3">
        <f>[1]!EM_S_STM07_IS($A2076,"9",DATE(I$4,12,31),"1")/1000000</f>
        <v>1256.1981473199999</v>
      </c>
      <c r="J2076" s="3">
        <f>[1]!EM_S_STM07_IS($A2076,"61",DATE(I$4,12,31),"1")/1000000</f>
        <v>17.239413519999999</v>
      </c>
      <c r="K2076" s="3">
        <f>[1]!EM_S_STM07_IS($A2076,"9",DATE(K$4,12,31),"1")/1000000</f>
        <v>1373.1140521099999</v>
      </c>
      <c r="L2076" s="3">
        <f>[1]!EM_S_STM07_IS($A2076,"61",DATE(K$4,12,31),"1")/1000000</f>
        <v>4.2519580899999996</v>
      </c>
      <c r="M2076" s="3">
        <f>[1]!EM_S_STM07_IS($A2076,"9",DATE(M$4,12,31),"1")/1000000</f>
        <v>1411.4327916900002</v>
      </c>
      <c r="N2076" s="3">
        <f>[1]!EM_S_STM07_IS($A2076,"61",DATE(M$4,12,31),"1")/1000000</f>
        <v>-155.18906093000001</v>
      </c>
      <c r="O2076" s="6">
        <f t="shared" si="66"/>
        <v>1.1305890651057693E-2</v>
      </c>
      <c r="P2076" s="6">
        <f t="shared" si="67"/>
        <v>-2.1802536484101767</v>
      </c>
    </row>
    <row r="2077" spans="1:16" x14ac:dyDescent="0.25">
      <c r="A2077" s="5" t="s">
        <v>2071</v>
      </c>
      <c r="B2077" s="5" t="s">
        <v>5133</v>
      </c>
      <c r="C2077" s="3">
        <f>[1]!EM_S_STM07_IS($A2077,"9",DATE(C$4,12,31),"1")/1000000</f>
        <v>4218.6410752700003</v>
      </c>
      <c r="D2077" s="3">
        <f>[1]!EM_S_STM07_IS($A2077,"61",DATE(C$4,12,31),"1")/1000000</f>
        <v>662.91220334000002</v>
      </c>
      <c r="E2077" s="3">
        <f>[1]!EM_S_STM07_IS($A2077,"9",DATE(E$4,12,31),"1")/1000000</f>
        <v>3837.6308961199998</v>
      </c>
      <c r="F2077" s="3">
        <f>[1]!EM_S_STM07_IS($A2077,"61",DATE(E$4,12,31),"1")/1000000</f>
        <v>192.87424544000001</v>
      </c>
      <c r="G2077" s="3">
        <f>[1]!EM_S_STM07_IS($A2077,"9",DATE(G$4,12,31),"1")/1000000</f>
        <v>5198.1761387500001</v>
      </c>
      <c r="H2077" s="3">
        <f>[1]!EM_S_STM07_IS($A2077,"61",DATE(G$4,12,31),"1")/1000000</f>
        <v>286.63076393</v>
      </c>
      <c r="I2077" s="3">
        <f>[1]!EM_S_STM07_IS($A2077,"9",DATE(I$4,12,31),"1")/1000000</f>
        <v>4944.1028744499999</v>
      </c>
      <c r="J2077" s="3">
        <f>[1]!EM_S_STM07_IS($A2077,"61",DATE(I$4,12,31),"1")/1000000</f>
        <v>225.33757661000001</v>
      </c>
      <c r="K2077" s="3">
        <f>[1]!EM_S_STM07_IS($A2077,"9",DATE(K$4,12,31),"1")/1000000</f>
        <v>5703.3844369399994</v>
      </c>
      <c r="L2077" s="3">
        <f>[1]!EM_S_STM07_IS($A2077,"61",DATE(K$4,12,31),"1")/1000000</f>
        <v>592.81139446999998</v>
      </c>
      <c r="M2077" s="3">
        <f>[1]!EM_S_STM07_IS($A2077,"9",DATE(M$4,12,31),"1")/1000000</f>
        <v>10310.748738660001</v>
      </c>
      <c r="N2077" s="3">
        <f>[1]!EM_S_STM07_IS($A2077,"61",DATE(M$4,12,31),"1")/1000000</f>
        <v>2569.1864937399996</v>
      </c>
      <c r="O2077" s="6">
        <f t="shared" si="66"/>
        <v>0.19570356848380621</v>
      </c>
      <c r="P2077" s="6">
        <f t="shared" si="67"/>
        <v>0.31119692866000181</v>
      </c>
    </row>
    <row r="2078" spans="1:16" x14ac:dyDescent="0.25">
      <c r="A2078" s="5" t="s">
        <v>2072</v>
      </c>
      <c r="B2078" s="5" t="s">
        <v>5134</v>
      </c>
      <c r="C2078" s="3">
        <f>[1]!EM_S_STM07_IS($A2078,"9",DATE(C$4,12,31),"1")/1000000</f>
        <v>759.10528875</v>
      </c>
      <c r="D2078" s="3">
        <f>[1]!EM_S_STM07_IS($A2078,"61",DATE(C$4,12,31),"1")/1000000</f>
        <v>30.655746409999999</v>
      </c>
      <c r="E2078" s="3">
        <f>[1]!EM_S_STM07_IS($A2078,"9",DATE(E$4,12,31),"1")/1000000</f>
        <v>832.98246472000005</v>
      </c>
      <c r="F2078" s="3">
        <f>[1]!EM_S_STM07_IS($A2078,"61",DATE(E$4,12,31),"1")/1000000</f>
        <v>47.190225249999997</v>
      </c>
      <c r="G2078" s="3">
        <f>[1]!EM_S_STM07_IS($A2078,"9",DATE(G$4,12,31),"1")/1000000</f>
        <v>651.74150385999997</v>
      </c>
      <c r="H2078" s="3">
        <f>[1]!EM_S_STM07_IS($A2078,"61",DATE(G$4,12,31),"1")/1000000</f>
        <v>24.80896714</v>
      </c>
      <c r="I2078" s="3">
        <f>[1]!EM_S_STM07_IS($A2078,"9",DATE(I$4,12,31),"1")/1000000</f>
        <v>647.76802147000001</v>
      </c>
      <c r="J2078" s="3">
        <f>[1]!EM_S_STM07_IS($A2078,"61",DATE(I$4,12,31),"1")/1000000</f>
        <v>12.722257130000001</v>
      </c>
      <c r="K2078" s="3">
        <f>[1]!EM_S_STM07_IS($A2078,"9",DATE(K$4,12,31),"1")/1000000</f>
        <v>672.46118102000003</v>
      </c>
      <c r="L2078" s="3">
        <f>[1]!EM_S_STM07_IS($A2078,"61",DATE(K$4,12,31),"1")/1000000</f>
        <v>-83.446059879999993</v>
      </c>
      <c r="M2078" s="3">
        <f>[1]!EM_S_STM07_IS($A2078,"9",DATE(M$4,12,31),"1")/1000000</f>
        <v>599.57254435000004</v>
      </c>
      <c r="N2078" s="3">
        <f>[1]!EM_S_STM07_IS($A2078,"61",DATE(M$4,12,31),"1")/1000000</f>
        <v>14.00812389</v>
      </c>
      <c r="O2078" s="6">
        <f t="shared" si="66"/>
        <v>-4.608880853896713E-2</v>
      </c>
      <c r="P2078" s="6">
        <f t="shared" si="67"/>
        <v>-0.14498523235259331</v>
      </c>
    </row>
    <row r="2079" spans="1:16" x14ac:dyDescent="0.25">
      <c r="A2079" s="5" t="s">
        <v>2073</v>
      </c>
      <c r="B2079" s="5" t="s">
        <v>5135</v>
      </c>
      <c r="C2079" s="3">
        <f>[1]!EM_S_STM07_IS($A2079,"9",DATE(C$4,12,31),"1")/1000000</f>
        <v>1604.93482952</v>
      </c>
      <c r="D2079" s="3">
        <f>[1]!EM_S_STM07_IS($A2079,"61",DATE(C$4,12,31),"1")/1000000</f>
        <v>196.39889927999999</v>
      </c>
      <c r="E2079" s="3">
        <f>[1]!EM_S_STM07_IS($A2079,"9",DATE(E$4,12,31),"1")/1000000</f>
        <v>1527.1401838900001</v>
      </c>
      <c r="F2079" s="3">
        <f>[1]!EM_S_STM07_IS($A2079,"61",DATE(E$4,12,31),"1")/1000000</f>
        <v>-39.005691229999996</v>
      </c>
      <c r="G2079" s="3">
        <f>[1]!EM_S_STM07_IS($A2079,"9",DATE(G$4,12,31),"1")/1000000</f>
        <v>1258.7630862000001</v>
      </c>
      <c r="H2079" s="3">
        <f>[1]!EM_S_STM07_IS($A2079,"61",DATE(G$4,12,31),"1")/1000000</f>
        <v>158.21456706000001</v>
      </c>
      <c r="I2079" s="3">
        <f>[1]!EM_S_STM07_IS($A2079,"9",DATE(I$4,12,31),"1")/1000000</f>
        <v>910.54998674000001</v>
      </c>
      <c r="J2079" s="3">
        <f>[1]!EM_S_STM07_IS($A2079,"61",DATE(I$4,12,31),"1")/1000000</f>
        <v>135.45552370999999</v>
      </c>
      <c r="K2079" s="3">
        <f>[1]!EM_S_STM07_IS($A2079,"9",DATE(K$4,12,31),"1")/1000000</f>
        <v>491.55740441</v>
      </c>
      <c r="L2079" s="3">
        <f>[1]!EM_S_STM07_IS($A2079,"61",DATE(K$4,12,31),"1")/1000000</f>
        <v>41.888157640000003</v>
      </c>
      <c r="M2079" s="3">
        <f>[1]!EM_S_STM07_IS($A2079,"9",DATE(M$4,12,31),"1")/1000000</f>
        <v>438.60228198000004</v>
      </c>
      <c r="N2079" s="3">
        <f>[1]!EM_S_STM07_IS($A2079,"61",DATE(M$4,12,31),"1")/1000000</f>
        <v>13.118468779999999</v>
      </c>
      <c r="O2079" s="6">
        <f t="shared" si="66"/>
        <v>-0.22852350807105692</v>
      </c>
      <c r="P2079" s="6">
        <f t="shared" si="67"/>
        <v>-0.41796537780477239</v>
      </c>
    </row>
    <row r="2080" spans="1:16" x14ac:dyDescent="0.25">
      <c r="A2080" s="5" t="s">
        <v>2074</v>
      </c>
      <c r="B2080" s="5" t="s">
        <v>5136</v>
      </c>
      <c r="C2080" s="3">
        <f>[1]!EM_S_STM07_IS($A2080,"9",DATE(C$4,12,31),"1")/1000000</f>
        <v>327.45313593999998</v>
      </c>
      <c r="D2080" s="3">
        <f>[1]!EM_S_STM07_IS($A2080,"61",DATE(C$4,12,31),"1")/1000000</f>
        <v>329.14013125999998</v>
      </c>
      <c r="E2080" s="3">
        <f>[1]!EM_S_STM07_IS($A2080,"9",DATE(E$4,12,31),"1")/1000000</f>
        <v>164.19704050000001</v>
      </c>
      <c r="F2080" s="3">
        <f>[1]!EM_S_STM07_IS($A2080,"61",DATE(E$4,12,31),"1")/1000000</f>
        <v>195.51663256000001</v>
      </c>
      <c r="G2080" s="3">
        <f>[1]!EM_S_STM07_IS($A2080,"9",DATE(G$4,12,31),"1")/1000000</f>
        <v>354.45112295000001</v>
      </c>
      <c r="H2080" s="3">
        <f>[1]!EM_S_STM07_IS($A2080,"61",DATE(G$4,12,31),"1")/1000000</f>
        <v>218.24674962999998</v>
      </c>
      <c r="I2080" s="3">
        <f>[1]!EM_S_STM07_IS($A2080,"9",DATE(I$4,12,31),"1")/1000000</f>
        <v>2961.63624531</v>
      </c>
      <c r="J2080" s="3">
        <f>[1]!EM_S_STM07_IS($A2080,"61",DATE(I$4,12,31),"1")/1000000</f>
        <v>319.86065611000004</v>
      </c>
      <c r="K2080" s="3">
        <f>[1]!EM_S_STM07_IS($A2080,"9",DATE(K$4,12,31),"1")/1000000</f>
        <v>3947.4716642899998</v>
      </c>
      <c r="L2080" s="3">
        <f>[1]!EM_S_STM07_IS($A2080,"61",DATE(K$4,12,31),"1")/1000000</f>
        <v>440.73657370999996</v>
      </c>
      <c r="M2080" s="3">
        <f>[1]!EM_S_STM07_IS($A2080,"9",DATE(M$4,12,31),"1")/1000000</f>
        <v>4012.90989803</v>
      </c>
      <c r="N2080" s="3">
        <f>[1]!EM_S_STM07_IS($A2080,"61",DATE(M$4,12,31),"1")/1000000</f>
        <v>278.64862058999995</v>
      </c>
      <c r="O2080" s="6">
        <f t="shared" si="66"/>
        <v>0.65067681349523609</v>
      </c>
      <c r="P2080" s="6">
        <f t="shared" si="67"/>
        <v>-3.2757854093267369E-2</v>
      </c>
    </row>
    <row r="2081" spans="1:16" x14ac:dyDescent="0.25">
      <c r="A2081" s="5" t="s">
        <v>2075</v>
      </c>
      <c r="B2081" s="5" t="s">
        <v>5137</v>
      </c>
      <c r="C2081" s="3">
        <f>[1]!EM_S_STM07_IS($A2081,"9",DATE(C$4,12,31),"1")/1000000</f>
        <v>2249.4124246399997</v>
      </c>
      <c r="D2081" s="3">
        <f>[1]!EM_S_STM07_IS($A2081,"61",DATE(C$4,12,31),"1")/1000000</f>
        <v>292.10634264999999</v>
      </c>
      <c r="E2081" s="3">
        <f>[1]!EM_S_STM07_IS($A2081,"9",DATE(E$4,12,31),"1")/1000000</f>
        <v>2402.4101111799996</v>
      </c>
      <c r="F2081" s="3">
        <f>[1]!EM_S_STM07_IS($A2081,"61",DATE(E$4,12,31),"1")/1000000</f>
        <v>448.25795579000004</v>
      </c>
      <c r="G2081" s="3">
        <f>[1]!EM_S_STM07_IS($A2081,"9",DATE(G$4,12,31),"1")/1000000</f>
        <v>1565.1628478800001</v>
      </c>
      <c r="H2081" s="3">
        <f>[1]!EM_S_STM07_IS($A2081,"61",DATE(G$4,12,31),"1")/1000000</f>
        <v>230.97606615000001</v>
      </c>
      <c r="I2081" s="3">
        <f>[1]!EM_S_STM07_IS($A2081,"9",DATE(I$4,12,31),"1")/1000000</f>
        <v>2792.8636407899999</v>
      </c>
      <c r="J2081" s="3">
        <f>[1]!EM_S_STM07_IS($A2081,"61",DATE(I$4,12,31),"1")/1000000</f>
        <v>500.41907751999997</v>
      </c>
      <c r="K2081" s="3">
        <f>[1]!EM_S_STM07_IS($A2081,"9",DATE(K$4,12,31),"1")/1000000</f>
        <v>2750.9523193200002</v>
      </c>
      <c r="L2081" s="3">
        <f>[1]!EM_S_STM07_IS($A2081,"61",DATE(K$4,12,31),"1")/1000000</f>
        <v>414.64471725999999</v>
      </c>
      <c r="M2081" s="3">
        <f>[1]!EM_S_STM07_IS($A2081,"9",DATE(M$4,12,31),"1")/1000000</f>
        <v>4681.36583032</v>
      </c>
      <c r="N2081" s="3">
        <f>[1]!EM_S_STM07_IS($A2081,"61",DATE(M$4,12,31),"1")/1000000</f>
        <v>882.61663380999994</v>
      </c>
      <c r="O2081" s="6">
        <f t="shared" si="66"/>
        <v>0.15787239037705381</v>
      </c>
      <c r="P2081" s="6">
        <f t="shared" si="67"/>
        <v>0.24751628664015701</v>
      </c>
    </row>
    <row r="2082" spans="1:16" x14ac:dyDescent="0.25">
      <c r="A2082" s="5" t="s">
        <v>2076</v>
      </c>
      <c r="B2082" s="5" t="s">
        <v>5138</v>
      </c>
      <c r="C2082" s="3">
        <f>[1]!EM_S_STM07_IS($A2082,"9",DATE(C$4,12,31),"1")/1000000</f>
        <v>2097.8144873699998</v>
      </c>
      <c r="D2082" s="3">
        <f>[1]!EM_S_STM07_IS($A2082,"61",DATE(C$4,12,31),"1")/1000000</f>
        <v>11.064781460000001</v>
      </c>
      <c r="E2082" s="3">
        <f>[1]!EM_S_STM07_IS($A2082,"9",DATE(E$4,12,31),"1")/1000000</f>
        <v>1650.0022220000001</v>
      </c>
      <c r="F2082" s="3">
        <f>[1]!EM_S_STM07_IS($A2082,"61",DATE(E$4,12,31),"1")/1000000</f>
        <v>14.415559419999999</v>
      </c>
      <c r="G2082" s="3">
        <f>[1]!EM_S_STM07_IS($A2082,"9",DATE(G$4,12,31),"1")/1000000</f>
        <v>1576.51197819</v>
      </c>
      <c r="H2082" s="3">
        <f>[1]!EM_S_STM07_IS($A2082,"61",DATE(G$4,12,31),"1")/1000000</f>
        <v>12.540450269999999</v>
      </c>
      <c r="I2082" s="3">
        <f>[1]!EM_S_STM07_IS($A2082,"9",DATE(I$4,12,31),"1")/1000000</f>
        <v>1591.3877484000002</v>
      </c>
      <c r="J2082" s="3">
        <f>[1]!EM_S_STM07_IS($A2082,"61",DATE(I$4,12,31),"1")/1000000</f>
        <v>13.83648715</v>
      </c>
      <c r="K2082" s="3">
        <f>[1]!EM_S_STM07_IS($A2082,"9",DATE(K$4,12,31),"1")/1000000</f>
        <v>1343.9170012100001</v>
      </c>
      <c r="L2082" s="3">
        <f>[1]!EM_S_STM07_IS($A2082,"61",DATE(K$4,12,31),"1")/1000000</f>
        <v>-87.232247439999995</v>
      </c>
      <c r="M2082" s="3">
        <f>[1]!EM_S_STM07_IS($A2082,"9",DATE(M$4,12,31),"1")/1000000</f>
        <v>1463.78983371</v>
      </c>
      <c r="N2082" s="3">
        <f>[1]!EM_S_STM07_IS($A2082,"61",DATE(M$4,12,31),"1")/1000000</f>
        <v>16.647158839999999</v>
      </c>
      <c r="O2082" s="6">
        <f t="shared" si="66"/>
        <v>-6.9444395190808916E-2</v>
      </c>
      <c r="P2082" s="6">
        <f t="shared" si="67"/>
        <v>8.5124218760894044E-2</v>
      </c>
    </row>
    <row r="2083" spans="1:16" x14ac:dyDescent="0.25">
      <c r="A2083" s="5" t="s">
        <v>2077</v>
      </c>
      <c r="B2083" s="5" t="s">
        <v>5139</v>
      </c>
      <c r="C2083" s="3">
        <f>[1]!EM_S_STM07_IS($A2083,"9",DATE(C$4,12,31),"1")/1000000</f>
        <v>312.44710849000001</v>
      </c>
      <c r="D2083" s="3">
        <f>[1]!EM_S_STM07_IS($A2083,"61",DATE(C$4,12,31),"1")/1000000</f>
        <v>32.180949069999997</v>
      </c>
      <c r="E2083" s="3">
        <f>[1]!EM_S_STM07_IS($A2083,"9",DATE(E$4,12,31),"1")/1000000</f>
        <v>390.35810607999997</v>
      </c>
      <c r="F2083" s="3">
        <f>[1]!EM_S_STM07_IS($A2083,"61",DATE(E$4,12,31),"1")/1000000</f>
        <v>18.9009377</v>
      </c>
      <c r="G2083" s="3">
        <f>[1]!EM_S_STM07_IS($A2083,"9",DATE(G$4,12,31),"1")/1000000</f>
        <v>529.72633155999995</v>
      </c>
      <c r="H2083" s="3">
        <f>[1]!EM_S_STM07_IS($A2083,"61",DATE(G$4,12,31),"1")/1000000</f>
        <v>2.7126322099999998</v>
      </c>
      <c r="I2083" s="3">
        <f>[1]!EM_S_STM07_IS($A2083,"9",DATE(I$4,12,31),"1")/1000000</f>
        <v>430.16186245</v>
      </c>
      <c r="J2083" s="3">
        <f>[1]!EM_S_STM07_IS($A2083,"61",DATE(I$4,12,31),"1")/1000000</f>
        <v>-81.249607180000012</v>
      </c>
      <c r="K2083" s="3">
        <f>[1]!EM_S_STM07_IS($A2083,"9",DATE(K$4,12,31),"1")/1000000</f>
        <v>297.91436797</v>
      </c>
      <c r="L2083" s="3">
        <f>[1]!EM_S_STM07_IS($A2083,"61",DATE(K$4,12,31),"1")/1000000</f>
        <v>-329.89987185000001</v>
      </c>
      <c r="M2083" s="3">
        <f>[1]!EM_S_STM07_IS($A2083,"9",DATE(M$4,12,31),"1")/1000000</f>
        <v>406.3041303</v>
      </c>
      <c r="N2083" s="3">
        <f>[1]!EM_S_STM07_IS($A2083,"61",DATE(M$4,12,31),"1")/1000000</f>
        <v>17.96183109</v>
      </c>
      <c r="O2083" s="6">
        <f t="shared" si="66"/>
        <v>5.3937713806473386E-2</v>
      </c>
      <c r="P2083" s="6">
        <f t="shared" si="67"/>
        <v>-0.11008126057528944</v>
      </c>
    </row>
    <row r="2084" spans="1:16" x14ac:dyDescent="0.25">
      <c r="A2084" s="5" t="s">
        <v>2078</v>
      </c>
      <c r="B2084" s="5" t="s">
        <v>5140</v>
      </c>
      <c r="C2084" s="3">
        <f>[1]!EM_S_STM07_IS($A2084,"9",DATE(C$4,12,31),"1")/1000000</f>
        <v>1041.41704931</v>
      </c>
      <c r="D2084" s="3">
        <f>[1]!EM_S_STM07_IS($A2084,"61",DATE(C$4,12,31),"1")/1000000</f>
        <v>21.549650969999998</v>
      </c>
      <c r="E2084" s="3">
        <f>[1]!EM_S_STM07_IS($A2084,"9",DATE(E$4,12,31),"1")/1000000</f>
        <v>1157.5280467600001</v>
      </c>
      <c r="F2084" s="3">
        <f>[1]!EM_S_STM07_IS($A2084,"61",DATE(E$4,12,31),"1")/1000000</f>
        <v>15.18936998</v>
      </c>
      <c r="G2084" s="3">
        <f>[1]!EM_S_STM07_IS($A2084,"9",DATE(G$4,12,31),"1")/1000000</f>
        <v>1140.0397731500002</v>
      </c>
      <c r="H2084" s="3">
        <f>[1]!EM_S_STM07_IS($A2084,"61",DATE(G$4,12,31),"1")/1000000</f>
        <v>-48.054423729999996</v>
      </c>
      <c r="I2084" s="3">
        <f>[1]!EM_S_STM07_IS($A2084,"9",DATE(I$4,12,31),"1")/1000000</f>
        <v>1095.08140615</v>
      </c>
      <c r="J2084" s="3">
        <f>[1]!EM_S_STM07_IS($A2084,"61",DATE(I$4,12,31),"1")/1000000</f>
        <v>15.29373099</v>
      </c>
      <c r="K2084" s="3">
        <f>[1]!EM_S_STM07_IS($A2084,"9",DATE(K$4,12,31),"1")/1000000</f>
        <v>1125.78801266</v>
      </c>
      <c r="L2084" s="3">
        <f>[1]!EM_S_STM07_IS($A2084,"61",DATE(K$4,12,31),"1")/1000000</f>
        <v>-5.3871374999999997</v>
      </c>
      <c r="M2084" s="3">
        <f>[1]!EM_S_STM07_IS($A2084,"9",DATE(M$4,12,31),"1")/1000000</f>
        <v>1158.5215754600001</v>
      </c>
      <c r="N2084" s="3">
        <f>[1]!EM_S_STM07_IS($A2084,"61",DATE(M$4,12,31),"1")/1000000</f>
        <v>8.3287216399999995</v>
      </c>
      <c r="O2084" s="6">
        <f t="shared" si="66"/>
        <v>2.1541203812803111E-2</v>
      </c>
      <c r="P2084" s="6">
        <f t="shared" si="67"/>
        <v>-0.17314830427529859</v>
      </c>
    </row>
    <row r="2085" spans="1:16" x14ac:dyDescent="0.25">
      <c r="A2085" s="5" t="s">
        <v>2079</v>
      </c>
      <c r="B2085" s="5" t="s">
        <v>5141</v>
      </c>
      <c r="C2085" s="3">
        <f>[1]!EM_S_STM07_IS($A2085,"9",DATE(C$4,12,31),"1")/1000000</f>
        <v>3568.3967790000002</v>
      </c>
      <c r="D2085" s="3">
        <f>[1]!EM_S_STM07_IS($A2085,"61",DATE(C$4,12,31),"1")/1000000</f>
        <v>413.60834399999999</v>
      </c>
      <c r="E2085" s="3">
        <f>[1]!EM_S_STM07_IS($A2085,"9",DATE(E$4,12,31),"1")/1000000</f>
        <v>4818.451239</v>
      </c>
      <c r="F2085" s="3">
        <f>[1]!EM_S_STM07_IS($A2085,"61",DATE(E$4,12,31),"1")/1000000</f>
        <v>311.45876900000002</v>
      </c>
      <c r="G2085" s="3">
        <f>[1]!EM_S_STM07_IS($A2085,"9",DATE(G$4,12,31),"1")/1000000</f>
        <v>4070.5260920000001</v>
      </c>
      <c r="H2085" s="3">
        <f>[1]!EM_S_STM07_IS($A2085,"61",DATE(G$4,12,31),"1")/1000000</f>
        <v>374.84528699999998</v>
      </c>
      <c r="I2085" s="3">
        <f>[1]!EM_S_STM07_IS($A2085,"9",DATE(I$4,12,31),"1")/1000000</f>
        <v>3299.2511760000002</v>
      </c>
      <c r="J2085" s="3">
        <f>[1]!EM_S_STM07_IS($A2085,"61",DATE(I$4,12,31),"1")/1000000</f>
        <v>380.672731</v>
      </c>
      <c r="K2085" s="3">
        <f>[1]!EM_S_STM07_IS($A2085,"9",DATE(K$4,12,31),"1")/1000000</f>
        <v>1911.5758699999999</v>
      </c>
      <c r="L2085" s="3">
        <f>[1]!EM_S_STM07_IS($A2085,"61",DATE(K$4,12,31),"1")/1000000</f>
        <v>45.089851000000003</v>
      </c>
      <c r="M2085" s="3">
        <f>[1]!EM_S_STM07_IS($A2085,"9",DATE(M$4,12,31),"1")/1000000</f>
        <v>2618.861253</v>
      </c>
      <c r="N2085" s="3">
        <f>[1]!EM_S_STM07_IS($A2085,"61",DATE(M$4,12,31),"1")/1000000</f>
        <v>-612.22033299999998</v>
      </c>
      <c r="O2085" s="6">
        <f t="shared" si="66"/>
        <v>-5.9999963864417194E-2</v>
      </c>
      <c r="P2085" s="6">
        <f t="shared" si="67"/>
        <v>-2.0815925608580708</v>
      </c>
    </row>
    <row r="2086" spans="1:16" x14ac:dyDescent="0.25">
      <c r="A2086" s="5" t="s">
        <v>2080</v>
      </c>
      <c r="B2086" s="5" t="s">
        <v>5142</v>
      </c>
      <c r="C2086" s="3">
        <f>[1]!EM_S_STM07_IS($A2086,"9",DATE(C$4,12,31),"1")/1000000</f>
        <v>364.43819268999999</v>
      </c>
      <c r="D2086" s="3">
        <f>[1]!EM_S_STM07_IS($A2086,"61",DATE(C$4,12,31),"1")/1000000</f>
        <v>1.95563676</v>
      </c>
      <c r="E2086" s="3">
        <f>[1]!EM_S_STM07_IS($A2086,"9",DATE(E$4,12,31),"1")/1000000</f>
        <v>479.05177710999999</v>
      </c>
      <c r="F2086" s="3">
        <f>[1]!EM_S_STM07_IS($A2086,"61",DATE(E$4,12,31),"1")/1000000</f>
        <v>2.5881527599999998</v>
      </c>
      <c r="G2086" s="3">
        <f>[1]!EM_S_STM07_IS($A2086,"9",DATE(G$4,12,31),"1")/1000000</f>
        <v>352.54424979000004</v>
      </c>
      <c r="H2086" s="3">
        <f>[1]!EM_S_STM07_IS($A2086,"61",DATE(G$4,12,31),"1")/1000000</f>
        <v>22.593985760000002</v>
      </c>
      <c r="I2086" s="3">
        <f>[1]!EM_S_STM07_IS($A2086,"9",DATE(I$4,12,31),"1")/1000000</f>
        <v>84.332630719999997</v>
      </c>
      <c r="J2086" s="3">
        <f>[1]!EM_S_STM07_IS($A2086,"61",DATE(I$4,12,31),"1")/1000000</f>
        <v>-137.98497899</v>
      </c>
      <c r="K2086" s="3">
        <f>[1]!EM_S_STM07_IS($A2086,"9",DATE(K$4,12,31),"1")/1000000</f>
        <v>22.677544910000002</v>
      </c>
      <c r="L2086" s="3">
        <f>[1]!EM_S_STM07_IS($A2086,"61",DATE(K$4,12,31),"1")/1000000</f>
        <v>-346.35566736999999</v>
      </c>
      <c r="M2086" s="3">
        <f>[1]!EM_S_STM07_IS($A2086,"9",DATE(M$4,12,31),"1")/1000000</f>
        <v>1005.89814619</v>
      </c>
      <c r="N2086" s="3">
        <f>[1]!EM_S_STM07_IS($A2086,"61",DATE(M$4,12,31),"1")/1000000</f>
        <v>29.413713940000001</v>
      </c>
      <c r="O2086" s="6">
        <f t="shared" si="66"/>
        <v>0.22514086093241015</v>
      </c>
      <c r="P2086" s="6">
        <f t="shared" si="67"/>
        <v>0.7196985871790238</v>
      </c>
    </row>
    <row r="2087" spans="1:16" x14ac:dyDescent="0.25">
      <c r="A2087" s="5" t="s">
        <v>2081</v>
      </c>
      <c r="B2087" s="5" t="s">
        <v>5143</v>
      </c>
      <c r="C2087" s="3">
        <f>[1]!EM_S_STM07_IS($A2087,"9",DATE(C$4,12,31),"1")/1000000</f>
        <v>3567.89718442</v>
      </c>
      <c r="D2087" s="3">
        <f>[1]!EM_S_STM07_IS($A2087,"61",DATE(C$4,12,31),"1")/1000000</f>
        <v>124.08809106999999</v>
      </c>
      <c r="E2087" s="3">
        <f>[1]!EM_S_STM07_IS($A2087,"9",DATE(E$4,12,31),"1")/1000000</f>
        <v>4225.1922080000004</v>
      </c>
      <c r="F2087" s="3">
        <f>[1]!EM_S_STM07_IS($A2087,"61",DATE(E$4,12,31),"1")/1000000</f>
        <v>149.39070083000001</v>
      </c>
      <c r="G2087" s="3">
        <f>[1]!EM_S_STM07_IS($A2087,"9",DATE(G$4,12,31),"1")/1000000</f>
        <v>4495.06196069</v>
      </c>
      <c r="H2087" s="3">
        <f>[1]!EM_S_STM07_IS($A2087,"61",DATE(G$4,12,31),"1")/1000000</f>
        <v>155.46877613000001</v>
      </c>
      <c r="I2087" s="3">
        <f>[1]!EM_S_STM07_IS($A2087,"9",DATE(I$4,12,31),"1")/1000000</f>
        <v>4999.2571994499995</v>
      </c>
      <c r="J2087" s="3">
        <f>[1]!EM_S_STM07_IS($A2087,"61",DATE(I$4,12,31),"1")/1000000</f>
        <v>185.97815806</v>
      </c>
      <c r="K2087" s="3">
        <f>[1]!EM_S_STM07_IS($A2087,"9",DATE(K$4,12,31),"1")/1000000</f>
        <v>5194.9726076099996</v>
      </c>
      <c r="L2087" s="3">
        <f>[1]!EM_S_STM07_IS($A2087,"61",DATE(K$4,12,31),"1")/1000000</f>
        <v>197.98053796000002</v>
      </c>
      <c r="M2087" s="3">
        <f>[1]!EM_S_STM07_IS($A2087,"9",DATE(M$4,12,31),"1")/1000000</f>
        <v>3817.3032540200002</v>
      </c>
      <c r="N2087" s="3">
        <f>[1]!EM_S_STM07_IS($A2087,"61",DATE(M$4,12,31),"1")/1000000</f>
        <v>121.13564054000001</v>
      </c>
      <c r="O2087" s="6">
        <f t="shared" si="66"/>
        <v>1.3605285019361535E-2</v>
      </c>
      <c r="P2087" s="6">
        <f t="shared" si="67"/>
        <v>-4.8045831447351972E-3</v>
      </c>
    </row>
    <row r="2088" spans="1:16" x14ac:dyDescent="0.25">
      <c r="A2088" s="5" t="s">
        <v>2082</v>
      </c>
      <c r="B2088" s="5" t="s">
        <v>5144</v>
      </c>
      <c r="C2088" s="3">
        <f>[1]!EM_S_STM07_IS($A2088,"9",DATE(C$4,12,31),"1")/1000000</f>
        <v>936.39364972999999</v>
      </c>
      <c r="D2088" s="3">
        <f>[1]!EM_S_STM07_IS($A2088,"61",DATE(C$4,12,31),"1")/1000000</f>
        <v>10.829378109999999</v>
      </c>
      <c r="E2088" s="3">
        <f>[1]!EM_S_STM07_IS($A2088,"9",DATE(E$4,12,31),"1")/1000000</f>
        <v>1115.28352466</v>
      </c>
      <c r="F2088" s="3">
        <f>[1]!EM_S_STM07_IS($A2088,"61",DATE(E$4,12,31),"1")/1000000</f>
        <v>15.56327383</v>
      </c>
      <c r="G2088" s="3">
        <f>[1]!EM_S_STM07_IS($A2088,"9",DATE(G$4,12,31),"1")/1000000</f>
        <v>1227.61549831</v>
      </c>
      <c r="H2088" s="3">
        <f>[1]!EM_S_STM07_IS($A2088,"61",DATE(G$4,12,31),"1")/1000000</f>
        <v>16.771388349999999</v>
      </c>
      <c r="I2088" s="3">
        <f>[1]!EM_S_STM07_IS($A2088,"9",DATE(I$4,12,31),"1")/1000000</f>
        <v>1183.55008982</v>
      </c>
      <c r="J2088" s="3">
        <f>[1]!EM_S_STM07_IS($A2088,"61",DATE(I$4,12,31),"1")/1000000</f>
        <v>10.10484484</v>
      </c>
      <c r="K2088" s="3">
        <f>[1]!EM_S_STM07_IS($A2088,"9",DATE(K$4,12,31),"1")/1000000</f>
        <v>1186.9891850199999</v>
      </c>
      <c r="L2088" s="3">
        <f>[1]!EM_S_STM07_IS($A2088,"61",DATE(K$4,12,31),"1")/1000000</f>
        <v>21.909138579999997</v>
      </c>
      <c r="M2088" s="3">
        <f>[1]!EM_S_STM07_IS($A2088,"9",DATE(M$4,12,31),"1")/1000000</f>
        <v>1353.19252177</v>
      </c>
      <c r="N2088" s="3">
        <f>[1]!EM_S_STM07_IS($A2088,"61",DATE(M$4,12,31),"1")/1000000</f>
        <v>-173.25800536000003</v>
      </c>
      <c r="O2088" s="6">
        <f t="shared" si="66"/>
        <v>7.64162014903631E-2</v>
      </c>
      <c r="P2088" s="6">
        <f t="shared" si="67"/>
        <v>-2.7410769203297742</v>
      </c>
    </row>
    <row r="2089" spans="1:16" x14ac:dyDescent="0.25">
      <c r="A2089" s="5" t="s">
        <v>2083</v>
      </c>
      <c r="B2089" s="5" t="s">
        <v>5145</v>
      </c>
      <c r="C2089" s="3">
        <f>[1]!EM_S_STM07_IS($A2089,"9",DATE(C$4,12,31),"1")/1000000</f>
        <v>6908.8783595799996</v>
      </c>
      <c r="D2089" s="3">
        <f>[1]!EM_S_STM07_IS($A2089,"61",DATE(C$4,12,31),"1")/1000000</f>
        <v>18.68270433</v>
      </c>
      <c r="E2089" s="3">
        <f>[1]!EM_S_STM07_IS($A2089,"9",DATE(E$4,12,31),"1")/1000000</f>
        <v>4836.9273198999999</v>
      </c>
      <c r="F2089" s="3">
        <f>[1]!EM_S_STM07_IS($A2089,"61",DATE(E$4,12,31),"1")/1000000</f>
        <v>-113.11423938</v>
      </c>
      <c r="G2089" s="3">
        <f>[1]!EM_S_STM07_IS($A2089,"9",DATE(G$4,12,31),"1")/1000000</f>
        <v>4453.6050102200006</v>
      </c>
      <c r="H2089" s="3">
        <f>[1]!EM_S_STM07_IS($A2089,"61",DATE(G$4,12,31),"1")/1000000</f>
        <v>17.501585670000001</v>
      </c>
      <c r="I2089" s="3">
        <f>[1]!EM_S_STM07_IS($A2089,"9",DATE(I$4,12,31),"1")/1000000</f>
        <v>5165.5411773400001</v>
      </c>
      <c r="J2089" s="3">
        <f>[1]!EM_S_STM07_IS($A2089,"61",DATE(I$4,12,31),"1")/1000000</f>
        <v>118.67579932</v>
      </c>
      <c r="K2089" s="3">
        <f>[1]!EM_S_STM07_IS($A2089,"9",DATE(K$4,12,31),"1")/1000000</f>
        <v>2791.6616185600001</v>
      </c>
      <c r="L2089" s="3">
        <f>[1]!EM_S_STM07_IS($A2089,"61",DATE(K$4,12,31),"1")/1000000</f>
        <v>15.913014820000001</v>
      </c>
      <c r="M2089" s="3">
        <f>[1]!EM_S_STM07_IS($A2089,"9",DATE(M$4,12,31),"1")/1000000</f>
        <v>1356.6057595999998</v>
      </c>
      <c r="N2089" s="3">
        <f>[1]!EM_S_STM07_IS($A2089,"61",DATE(M$4,12,31),"1")/1000000</f>
        <v>-43.592002579999999</v>
      </c>
      <c r="O2089" s="6">
        <f t="shared" si="66"/>
        <v>-0.27788025181280196</v>
      </c>
      <c r="P2089" s="6">
        <f t="shared" si="67"/>
        <v>-2.1846591576591461</v>
      </c>
    </row>
    <row r="2090" spans="1:16" x14ac:dyDescent="0.25">
      <c r="A2090" s="5" t="s">
        <v>2084</v>
      </c>
      <c r="B2090" s="5" t="s">
        <v>5146</v>
      </c>
      <c r="C2090" s="3">
        <f>[1]!EM_S_STM07_IS($A2090,"9",DATE(C$4,12,31),"1")/1000000</f>
        <v>820.93536914000003</v>
      </c>
      <c r="D2090" s="3">
        <f>[1]!EM_S_STM07_IS($A2090,"61",DATE(C$4,12,31),"1")/1000000</f>
        <v>5.92957264</v>
      </c>
      <c r="E2090" s="3">
        <f>[1]!EM_S_STM07_IS($A2090,"9",DATE(E$4,12,31),"1")/1000000</f>
        <v>950.78451636</v>
      </c>
      <c r="F2090" s="3">
        <f>[1]!EM_S_STM07_IS($A2090,"61",DATE(E$4,12,31),"1")/1000000</f>
        <v>162.89001979</v>
      </c>
      <c r="G2090" s="3">
        <f>[1]!EM_S_STM07_IS($A2090,"9",DATE(G$4,12,31),"1")/1000000</f>
        <v>1071.6495564100001</v>
      </c>
      <c r="H2090" s="3">
        <f>[1]!EM_S_STM07_IS($A2090,"61",DATE(G$4,12,31),"1")/1000000</f>
        <v>249.16625805999999</v>
      </c>
      <c r="I2090" s="3">
        <f>[1]!EM_S_STM07_IS($A2090,"9",DATE(I$4,12,31),"1")/1000000</f>
        <v>1279.2545515300001</v>
      </c>
      <c r="J2090" s="3">
        <f>[1]!EM_S_STM07_IS($A2090,"61",DATE(I$4,12,31),"1")/1000000</f>
        <v>297.15639680999999</v>
      </c>
      <c r="K2090" s="3">
        <f>[1]!EM_S_STM07_IS($A2090,"9",DATE(K$4,12,31),"1")/1000000</f>
        <v>1153.59782453</v>
      </c>
      <c r="L2090" s="3">
        <f>[1]!EM_S_STM07_IS($A2090,"61",DATE(K$4,12,31),"1")/1000000</f>
        <v>161.83897158000002</v>
      </c>
      <c r="M2090" s="3">
        <f>[1]!EM_S_STM07_IS($A2090,"9",DATE(M$4,12,31),"1")/1000000</f>
        <v>1531.67835145</v>
      </c>
      <c r="N2090" s="3">
        <f>[1]!EM_S_STM07_IS($A2090,"61",DATE(M$4,12,31),"1")/1000000</f>
        <v>131.14075120999999</v>
      </c>
      <c r="O2090" s="6">
        <f t="shared" si="66"/>
        <v>0.13284820639506112</v>
      </c>
      <c r="P2090" s="6">
        <f t="shared" si="67"/>
        <v>0.85756001758097655</v>
      </c>
    </row>
    <row r="2091" spans="1:16" x14ac:dyDescent="0.25">
      <c r="A2091" s="5" t="s">
        <v>2085</v>
      </c>
      <c r="B2091" s="5" t="s">
        <v>5147</v>
      </c>
      <c r="C2091" s="3">
        <f>[1]!EM_S_STM07_IS($A2091,"9",DATE(C$4,12,31),"1")/1000000</f>
        <v>1425.6973449300001</v>
      </c>
      <c r="D2091" s="3">
        <f>[1]!EM_S_STM07_IS($A2091,"61",DATE(C$4,12,31),"1")/1000000</f>
        <v>398.57498626999995</v>
      </c>
      <c r="E2091" s="3">
        <f>[1]!EM_S_STM07_IS($A2091,"9",DATE(E$4,12,31),"1")/1000000</f>
        <v>1150.55126554</v>
      </c>
      <c r="F2091" s="3">
        <f>[1]!EM_S_STM07_IS($A2091,"61",DATE(E$4,12,31),"1")/1000000</f>
        <v>374.92959743</v>
      </c>
      <c r="G2091" s="3">
        <f>[1]!EM_S_STM07_IS($A2091,"9",DATE(G$4,12,31),"1")/1000000</f>
        <v>1945.71845321</v>
      </c>
      <c r="H2091" s="3">
        <f>[1]!EM_S_STM07_IS($A2091,"61",DATE(G$4,12,31),"1")/1000000</f>
        <v>683.92103741999995</v>
      </c>
      <c r="I2091" s="3">
        <f>[1]!EM_S_STM07_IS($A2091,"9",DATE(I$4,12,31),"1")/1000000</f>
        <v>3996.6976416799998</v>
      </c>
      <c r="J2091" s="3">
        <f>[1]!EM_S_STM07_IS($A2091,"61",DATE(I$4,12,31),"1")/1000000</f>
        <v>742.51587826000002</v>
      </c>
      <c r="K2091" s="3">
        <f>[1]!EM_S_STM07_IS($A2091,"9",DATE(K$4,12,31),"1")/1000000</f>
        <v>3214.4063893400003</v>
      </c>
      <c r="L2091" s="3">
        <f>[1]!EM_S_STM07_IS($A2091,"61",DATE(K$4,12,31),"1")/1000000</f>
        <v>1594.53643691</v>
      </c>
      <c r="M2091" s="3">
        <f>[1]!EM_S_STM07_IS($A2091,"9",DATE(M$4,12,31),"1")/1000000</f>
        <v>1343.0851457900001</v>
      </c>
      <c r="N2091" s="3">
        <f>[1]!EM_S_STM07_IS($A2091,"61",DATE(M$4,12,31),"1")/1000000</f>
        <v>520.15888461999998</v>
      </c>
      <c r="O2091" s="6">
        <f t="shared" si="66"/>
        <v>-1.1867369385832771E-2</v>
      </c>
      <c r="P2091" s="6">
        <f t="shared" si="67"/>
        <v>5.4690893528255291E-2</v>
      </c>
    </row>
    <row r="2092" spans="1:16" x14ac:dyDescent="0.25">
      <c r="A2092" s="5" t="s">
        <v>2086</v>
      </c>
      <c r="B2092" s="5" t="s">
        <v>5148</v>
      </c>
      <c r="C2092" s="3">
        <f>[1]!EM_S_STM07_IS($A2092,"9",DATE(C$4,12,31),"1")/1000000</f>
        <v>3668.59320914</v>
      </c>
      <c r="D2092" s="3">
        <f>[1]!EM_S_STM07_IS($A2092,"61",DATE(C$4,12,31),"1")/1000000</f>
        <v>54.428135099999999</v>
      </c>
      <c r="E2092" s="3">
        <f>[1]!EM_S_STM07_IS($A2092,"9",DATE(E$4,12,31),"1")/1000000</f>
        <v>5013.9466937700008</v>
      </c>
      <c r="F2092" s="3">
        <f>[1]!EM_S_STM07_IS($A2092,"61",DATE(E$4,12,31),"1")/1000000</f>
        <v>34.100513200000002</v>
      </c>
      <c r="G2092" s="3">
        <f>[1]!EM_S_STM07_IS($A2092,"9",DATE(G$4,12,31),"1")/1000000</f>
        <v>3921.00790689</v>
      </c>
      <c r="H2092" s="3">
        <f>[1]!EM_S_STM07_IS($A2092,"61",DATE(G$4,12,31),"1")/1000000</f>
        <v>10.26973078</v>
      </c>
      <c r="I2092" s="3">
        <f>[1]!EM_S_STM07_IS($A2092,"9",DATE(I$4,12,31),"1")/1000000</f>
        <v>4378.7232105200001</v>
      </c>
      <c r="J2092" s="3">
        <f>[1]!EM_S_STM07_IS($A2092,"61",DATE(I$4,12,31),"1")/1000000</f>
        <v>-53.813949729999997</v>
      </c>
      <c r="K2092" s="3">
        <f>[1]!EM_S_STM07_IS($A2092,"9",DATE(K$4,12,31),"1")/1000000</f>
        <v>5891.8652869300004</v>
      </c>
      <c r="L2092" s="3">
        <f>[1]!EM_S_STM07_IS($A2092,"61",DATE(K$4,12,31),"1")/1000000</f>
        <v>26.13858394</v>
      </c>
      <c r="M2092" s="3">
        <f>[1]!EM_S_STM07_IS($A2092,"9",DATE(M$4,12,31),"1")/1000000</f>
        <v>5771.9554101700005</v>
      </c>
      <c r="N2092" s="3">
        <f>[1]!EM_S_STM07_IS($A2092,"61",DATE(M$4,12,31),"1")/1000000</f>
        <v>32.978628329999999</v>
      </c>
      <c r="O2092" s="6">
        <f t="shared" si="66"/>
        <v>9.4875359417026406E-2</v>
      </c>
      <c r="P2092" s="6">
        <f t="shared" si="67"/>
        <v>-9.5347418508129778E-2</v>
      </c>
    </row>
    <row r="2093" spans="1:16" x14ac:dyDescent="0.25">
      <c r="A2093" s="5" t="s">
        <v>2087</v>
      </c>
      <c r="B2093" s="5" t="s">
        <v>5149</v>
      </c>
      <c r="C2093" s="3">
        <f>[1]!EM_S_STM07_IS($A2093,"9",DATE(C$4,12,31),"1")/1000000</f>
        <v>3789.4464785500004</v>
      </c>
      <c r="D2093" s="3">
        <f>[1]!EM_S_STM07_IS($A2093,"61",DATE(C$4,12,31),"1")/1000000</f>
        <v>688.37848522000002</v>
      </c>
      <c r="E2093" s="3">
        <f>[1]!EM_S_STM07_IS($A2093,"9",DATE(E$4,12,31),"1")/1000000</f>
        <v>4561.1084501899995</v>
      </c>
      <c r="F2093" s="3">
        <f>[1]!EM_S_STM07_IS($A2093,"61",DATE(E$4,12,31),"1")/1000000</f>
        <v>976.62903116999996</v>
      </c>
      <c r="G2093" s="3">
        <f>[1]!EM_S_STM07_IS($A2093,"9",DATE(G$4,12,31),"1")/1000000</f>
        <v>3715.23590165</v>
      </c>
      <c r="H2093" s="3">
        <f>[1]!EM_S_STM07_IS($A2093,"61",DATE(G$4,12,31),"1")/1000000</f>
        <v>964.00322474999996</v>
      </c>
      <c r="I2093" s="3">
        <f>[1]!EM_S_STM07_IS($A2093,"9",DATE(I$4,12,31),"1")/1000000</f>
        <v>4805.2848202200003</v>
      </c>
      <c r="J2093" s="3">
        <f>[1]!EM_S_STM07_IS($A2093,"61",DATE(I$4,12,31),"1")/1000000</f>
        <v>751.08007335000002</v>
      </c>
      <c r="K2093" s="3">
        <f>[1]!EM_S_STM07_IS($A2093,"9",DATE(K$4,12,31),"1")/1000000</f>
        <v>6717.2688359499998</v>
      </c>
      <c r="L2093" s="3">
        <f>[1]!EM_S_STM07_IS($A2093,"61",DATE(K$4,12,31),"1")/1000000</f>
        <v>1638.038642</v>
      </c>
      <c r="M2093" s="3">
        <f>[1]!EM_S_STM07_IS($A2093,"9",DATE(M$4,12,31),"1")/1000000</f>
        <v>4825.2444723500003</v>
      </c>
      <c r="N2093" s="3">
        <f>[1]!EM_S_STM07_IS($A2093,"61",DATE(M$4,12,31),"1")/1000000</f>
        <v>248.38795593999998</v>
      </c>
      <c r="O2093" s="6">
        <f t="shared" si="66"/>
        <v>4.9515142170736048E-2</v>
      </c>
      <c r="P2093" s="6">
        <f t="shared" si="67"/>
        <v>-0.18443111402418111</v>
      </c>
    </row>
    <row r="2094" spans="1:16" x14ac:dyDescent="0.25">
      <c r="A2094" s="5" t="s">
        <v>2088</v>
      </c>
      <c r="B2094" s="5" t="s">
        <v>5150</v>
      </c>
      <c r="C2094" s="3">
        <f>[1]!EM_S_STM07_IS($A2094,"9",DATE(C$4,12,31),"1")/1000000</f>
        <v>447.80971867</v>
      </c>
      <c r="D2094" s="3">
        <f>[1]!EM_S_STM07_IS($A2094,"61",DATE(C$4,12,31),"1")/1000000</f>
        <v>73.217753129999991</v>
      </c>
      <c r="E2094" s="3">
        <f>[1]!EM_S_STM07_IS($A2094,"9",DATE(E$4,12,31),"1")/1000000</f>
        <v>521.43374983000001</v>
      </c>
      <c r="F2094" s="3">
        <f>[1]!EM_S_STM07_IS($A2094,"61",DATE(E$4,12,31),"1")/1000000</f>
        <v>17.825551069999999</v>
      </c>
      <c r="G2094" s="3">
        <f>[1]!EM_S_STM07_IS($A2094,"9",DATE(G$4,12,31),"1")/1000000</f>
        <v>575.31701099999998</v>
      </c>
      <c r="H2094" s="3">
        <f>[1]!EM_S_STM07_IS($A2094,"61",DATE(G$4,12,31),"1")/1000000</f>
        <v>15.71151841</v>
      </c>
      <c r="I2094" s="3">
        <f>[1]!EM_S_STM07_IS($A2094,"9",DATE(I$4,12,31),"1")/1000000</f>
        <v>623.97094200000004</v>
      </c>
      <c r="J2094" s="3">
        <f>[1]!EM_S_STM07_IS($A2094,"61",DATE(I$4,12,31),"1")/1000000</f>
        <v>154.22386493000002</v>
      </c>
      <c r="K2094" s="3">
        <f>[1]!EM_S_STM07_IS($A2094,"9",DATE(K$4,12,31),"1")/1000000</f>
        <v>676.46619641999996</v>
      </c>
      <c r="L2094" s="3">
        <f>[1]!EM_S_STM07_IS($A2094,"61",DATE(K$4,12,31),"1")/1000000</f>
        <v>1.6015556799999999</v>
      </c>
      <c r="M2094" s="3">
        <f>[1]!EM_S_STM07_IS($A2094,"9",DATE(M$4,12,31),"1")/1000000</f>
        <v>808.92473874999996</v>
      </c>
      <c r="N2094" s="3">
        <f>[1]!EM_S_STM07_IS($A2094,"61",DATE(M$4,12,31),"1")/1000000</f>
        <v>2.6268082400000003</v>
      </c>
      <c r="O2094" s="6">
        <f t="shared" si="66"/>
        <v>0.12554514895469748</v>
      </c>
      <c r="P2094" s="6">
        <f t="shared" si="67"/>
        <v>-0.48600085743341948</v>
      </c>
    </row>
    <row r="2095" spans="1:16" x14ac:dyDescent="0.25">
      <c r="A2095" s="5" t="s">
        <v>2089</v>
      </c>
      <c r="B2095" s="5" t="s">
        <v>5151</v>
      </c>
      <c r="C2095" s="3">
        <f>[1]!EM_S_STM07_IS($A2095,"9",DATE(C$4,12,31),"1")/1000000</f>
        <v>2304.6392695599998</v>
      </c>
      <c r="D2095" s="3">
        <f>[1]!EM_S_STM07_IS($A2095,"61",DATE(C$4,12,31),"1")/1000000</f>
        <v>187.12384996</v>
      </c>
      <c r="E2095" s="3">
        <f>[1]!EM_S_STM07_IS($A2095,"9",DATE(E$4,12,31),"1")/1000000</f>
        <v>2540.3790234099997</v>
      </c>
      <c r="F2095" s="3">
        <f>[1]!EM_S_STM07_IS($A2095,"61",DATE(E$4,12,31),"1")/1000000</f>
        <v>97.575845220000005</v>
      </c>
      <c r="G2095" s="3">
        <f>[1]!EM_S_STM07_IS($A2095,"9",DATE(G$4,12,31),"1")/1000000</f>
        <v>3040.75812232</v>
      </c>
      <c r="H2095" s="3">
        <f>[1]!EM_S_STM07_IS($A2095,"61",DATE(G$4,12,31),"1")/1000000</f>
        <v>112.38044295</v>
      </c>
      <c r="I2095" s="3">
        <f>[1]!EM_S_STM07_IS($A2095,"9",DATE(I$4,12,31),"1")/1000000</f>
        <v>2964.5307959400002</v>
      </c>
      <c r="J2095" s="3">
        <f>[1]!EM_S_STM07_IS($A2095,"61",DATE(I$4,12,31),"1")/1000000</f>
        <v>117.97014844</v>
      </c>
      <c r="K2095" s="3">
        <f>[1]!EM_S_STM07_IS($A2095,"9",DATE(K$4,12,31),"1")/1000000</f>
        <v>2790.62239451</v>
      </c>
      <c r="L2095" s="3">
        <f>[1]!EM_S_STM07_IS($A2095,"61",DATE(K$4,12,31),"1")/1000000</f>
        <v>112.47305688</v>
      </c>
      <c r="M2095" s="3">
        <f>[1]!EM_S_STM07_IS($A2095,"9",DATE(M$4,12,31),"1")/1000000</f>
        <v>1332.79960639</v>
      </c>
      <c r="N2095" s="3">
        <f>[1]!EM_S_STM07_IS($A2095,"61",DATE(M$4,12,31),"1")/1000000</f>
        <v>100.13026647</v>
      </c>
      <c r="O2095" s="6">
        <f t="shared" si="66"/>
        <v>-0.1037433735777934</v>
      </c>
      <c r="P2095" s="6">
        <f t="shared" si="67"/>
        <v>-0.11755581513364688</v>
      </c>
    </row>
    <row r="2096" spans="1:16" x14ac:dyDescent="0.25">
      <c r="A2096" s="5" t="s">
        <v>2090</v>
      </c>
      <c r="B2096" s="5" t="s">
        <v>5152</v>
      </c>
      <c r="C2096" s="3">
        <f>[1]!EM_S_STM07_IS($A2096,"9",DATE(C$4,12,31),"1")/1000000</f>
        <v>1119.6846957499999</v>
      </c>
      <c r="D2096" s="3">
        <f>[1]!EM_S_STM07_IS($A2096,"61",DATE(C$4,12,31),"1")/1000000</f>
        <v>38.121672459999999</v>
      </c>
      <c r="E2096" s="3">
        <f>[1]!EM_S_STM07_IS($A2096,"9",DATE(E$4,12,31),"1")/1000000</f>
        <v>2222.1293611799997</v>
      </c>
      <c r="F2096" s="3">
        <f>[1]!EM_S_STM07_IS($A2096,"61",DATE(E$4,12,31),"1")/1000000</f>
        <v>173.18265224999999</v>
      </c>
      <c r="G2096" s="3">
        <f>[1]!EM_S_STM07_IS($A2096,"9",DATE(G$4,12,31),"1")/1000000</f>
        <v>2380.5066893200001</v>
      </c>
      <c r="H2096" s="3">
        <f>[1]!EM_S_STM07_IS($A2096,"61",DATE(G$4,12,31),"1")/1000000</f>
        <v>60.418289799999997</v>
      </c>
      <c r="I2096" s="3">
        <f>[1]!EM_S_STM07_IS($A2096,"9",DATE(I$4,12,31),"1")/1000000</f>
        <v>1600.3919943199999</v>
      </c>
      <c r="J2096" s="3">
        <f>[1]!EM_S_STM07_IS($A2096,"61",DATE(I$4,12,31),"1")/1000000</f>
        <v>-78.715198299999997</v>
      </c>
      <c r="K2096" s="3">
        <f>[1]!EM_S_STM07_IS($A2096,"9",DATE(K$4,12,31),"1")/1000000</f>
        <v>2621.1342249299996</v>
      </c>
      <c r="L2096" s="3">
        <f>[1]!EM_S_STM07_IS($A2096,"61",DATE(K$4,12,31),"1")/1000000</f>
        <v>18.695795969999999</v>
      </c>
      <c r="M2096" s="3">
        <f>[1]!EM_S_STM07_IS($A2096,"9",DATE(M$4,12,31),"1")/1000000</f>
        <v>3427.6186081000001</v>
      </c>
      <c r="N2096" s="3">
        <f>[1]!EM_S_STM07_IS($A2096,"61",DATE(M$4,12,31),"1")/1000000</f>
        <v>-274.44882619999998</v>
      </c>
      <c r="O2096" s="6">
        <f t="shared" si="66"/>
        <v>0.25077545445920846</v>
      </c>
      <c r="P2096" s="6">
        <f t="shared" si="67"/>
        <v>-2.4840819614945771</v>
      </c>
    </row>
    <row r="2097" spans="1:16" x14ac:dyDescent="0.25">
      <c r="A2097" s="5" t="s">
        <v>2091</v>
      </c>
      <c r="B2097" s="5" t="s">
        <v>5153</v>
      </c>
      <c r="C2097" s="3">
        <f>[1]!EM_S_STM07_IS($A2097,"9",DATE(C$4,12,31),"1")/1000000</f>
        <v>1627.0979391600001</v>
      </c>
      <c r="D2097" s="3">
        <f>[1]!EM_S_STM07_IS($A2097,"61",DATE(C$4,12,31),"1")/1000000</f>
        <v>45.029972380000004</v>
      </c>
      <c r="E2097" s="3">
        <f>[1]!EM_S_STM07_IS($A2097,"9",DATE(E$4,12,31),"1")/1000000</f>
        <v>1532.8203794999999</v>
      </c>
      <c r="F2097" s="3">
        <f>[1]!EM_S_STM07_IS($A2097,"61",DATE(E$4,12,31),"1")/1000000</f>
        <v>63.010561109999998</v>
      </c>
      <c r="G2097" s="3">
        <f>[1]!EM_S_STM07_IS($A2097,"9",DATE(G$4,12,31),"1")/1000000</f>
        <v>2483.7344964600002</v>
      </c>
      <c r="H2097" s="3">
        <f>[1]!EM_S_STM07_IS($A2097,"61",DATE(G$4,12,31),"1")/1000000</f>
        <v>189.52936668999999</v>
      </c>
      <c r="I2097" s="3">
        <f>[1]!EM_S_STM07_IS($A2097,"9",DATE(I$4,12,31),"1")/1000000</f>
        <v>1919.63553955</v>
      </c>
      <c r="J2097" s="3">
        <f>[1]!EM_S_STM07_IS($A2097,"61",DATE(I$4,12,31),"1")/1000000</f>
        <v>78.606520579999994</v>
      </c>
      <c r="K2097" s="3">
        <f>[1]!EM_S_STM07_IS($A2097,"9",DATE(K$4,12,31),"1")/1000000</f>
        <v>1743.09140411</v>
      </c>
      <c r="L2097" s="3">
        <f>[1]!EM_S_STM07_IS($A2097,"61",DATE(K$4,12,31),"1")/1000000</f>
        <v>47.516541950000004</v>
      </c>
      <c r="M2097" s="3">
        <f>[1]!EM_S_STM07_IS($A2097,"9",DATE(M$4,12,31),"1")/1000000</f>
        <v>3230.1125484600002</v>
      </c>
      <c r="N2097" s="3">
        <f>[1]!EM_S_STM07_IS($A2097,"61",DATE(M$4,12,31),"1")/1000000</f>
        <v>119.61265551000001</v>
      </c>
      <c r="O2097" s="6">
        <f t="shared" si="66"/>
        <v>0.14699306480610508</v>
      </c>
      <c r="P2097" s="6">
        <f t="shared" si="67"/>
        <v>0.21578026738878253</v>
      </c>
    </row>
    <row r="2098" spans="1:16" x14ac:dyDescent="0.25">
      <c r="A2098" s="5" t="s">
        <v>2092</v>
      </c>
      <c r="B2098" s="5" t="s">
        <v>5154</v>
      </c>
      <c r="C2098" s="3">
        <f>[1]!EM_S_STM07_IS($A2098,"9",DATE(C$4,12,31),"1")/1000000</f>
        <v>2170.4443927699999</v>
      </c>
      <c r="D2098" s="3">
        <f>[1]!EM_S_STM07_IS($A2098,"61",DATE(C$4,12,31),"1")/1000000</f>
        <v>181.63461119999999</v>
      </c>
      <c r="E2098" s="3">
        <f>[1]!EM_S_STM07_IS($A2098,"9",DATE(E$4,12,31),"1")/1000000</f>
        <v>2354.4337837100002</v>
      </c>
      <c r="F2098" s="3">
        <f>[1]!EM_S_STM07_IS($A2098,"61",DATE(E$4,12,31),"1")/1000000</f>
        <v>225.08007529</v>
      </c>
      <c r="G2098" s="3">
        <f>[1]!EM_S_STM07_IS($A2098,"9",DATE(G$4,12,31),"1")/1000000</f>
        <v>2592.85299261</v>
      </c>
      <c r="H2098" s="3">
        <f>[1]!EM_S_STM07_IS($A2098,"61",DATE(G$4,12,31),"1")/1000000</f>
        <v>210.17728308000002</v>
      </c>
      <c r="I2098" s="3">
        <f>[1]!EM_S_STM07_IS($A2098,"9",DATE(I$4,12,31),"1")/1000000</f>
        <v>3168.9956643200003</v>
      </c>
      <c r="J2098" s="3">
        <f>[1]!EM_S_STM07_IS($A2098,"61",DATE(I$4,12,31),"1")/1000000</f>
        <v>231.75756016999998</v>
      </c>
      <c r="K2098" s="3">
        <f>[1]!EM_S_STM07_IS($A2098,"9",DATE(K$4,12,31),"1")/1000000</f>
        <v>3251.1872976300001</v>
      </c>
      <c r="L2098" s="3">
        <f>[1]!EM_S_STM07_IS($A2098,"61",DATE(K$4,12,31),"1")/1000000</f>
        <v>288.09264036000002</v>
      </c>
      <c r="M2098" s="3">
        <f>[1]!EM_S_STM07_IS($A2098,"9",DATE(M$4,12,31),"1")/1000000</f>
        <v>4257.9243545999998</v>
      </c>
      <c r="N2098" s="3">
        <f>[1]!EM_S_STM07_IS($A2098,"61",DATE(M$4,12,31),"1")/1000000</f>
        <v>371.64941207999999</v>
      </c>
      <c r="O2098" s="6">
        <f t="shared" si="66"/>
        <v>0.1442735402561115</v>
      </c>
      <c r="P2098" s="6">
        <f t="shared" si="67"/>
        <v>0.15394993837479287</v>
      </c>
    </row>
    <row r="2099" spans="1:16" x14ac:dyDescent="0.25">
      <c r="A2099" s="5" t="s">
        <v>2093</v>
      </c>
      <c r="B2099" s="5" t="s">
        <v>5155</v>
      </c>
      <c r="C2099" s="3">
        <f>[1]!EM_S_STM07_IS($A2099,"9",DATE(C$4,12,31),"1")/1000000</f>
        <v>1901.498102</v>
      </c>
      <c r="D2099" s="3">
        <f>[1]!EM_S_STM07_IS($A2099,"61",DATE(C$4,12,31),"1")/1000000</f>
        <v>73.090804009999999</v>
      </c>
      <c r="E2099" s="3">
        <f>[1]!EM_S_STM07_IS($A2099,"9",DATE(E$4,12,31),"1")/1000000</f>
        <v>2110.5315709199999</v>
      </c>
      <c r="F2099" s="3">
        <f>[1]!EM_S_STM07_IS($A2099,"61",DATE(E$4,12,31),"1")/1000000</f>
        <v>125.87985139</v>
      </c>
      <c r="G2099" s="3">
        <f>[1]!EM_S_STM07_IS($A2099,"9",DATE(G$4,12,31),"1")/1000000</f>
        <v>2554.1088838800001</v>
      </c>
      <c r="H2099" s="3">
        <f>[1]!EM_S_STM07_IS($A2099,"61",DATE(G$4,12,31),"1")/1000000</f>
        <v>168.76788121999999</v>
      </c>
      <c r="I2099" s="3">
        <f>[1]!EM_S_STM07_IS($A2099,"9",DATE(I$4,12,31),"1")/1000000</f>
        <v>2181.2402134600002</v>
      </c>
      <c r="J2099" s="3">
        <f>[1]!EM_S_STM07_IS($A2099,"61",DATE(I$4,12,31),"1")/1000000</f>
        <v>118.31280269</v>
      </c>
      <c r="K2099" s="3">
        <f>[1]!EM_S_STM07_IS($A2099,"9",DATE(K$4,12,31),"1")/1000000</f>
        <v>1479.74146099</v>
      </c>
      <c r="L2099" s="3">
        <f>[1]!EM_S_STM07_IS($A2099,"61",DATE(K$4,12,31),"1")/1000000</f>
        <v>124.65450348</v>
      </c>
      <c r="M2099" s="3">
        <f>[1]!EM_S_STM07_IS($A2099,"9",DATE(M$4,12,31),"1")/1000000</f>
        <v>990.33445961999996</v>
      </c>
      <c r="N2099" s="3">
        <f>[1]!EM_S_STM07_IS($A2099,"61",DATE(M$4,12,31),"1")/1000000</f>
        <v>-162.00052979</v>
      </c>
      <c r="O2099" s="6">
        <f t="shared" si="66"/>
        <v>-0.12231798533059546</v>
      </c>
      <c r="P2099" s="6">
        <f t="shared" si="67"/>
        <v>-2.1725482939570986</v>
      </c>
    </row>
    <row r="2100" spans="1:16" x14ac:dyDescent="0.25">
      <c r="A2100" s="5" t="s">
        <v>2094</v>
      </c>
      <c r="B2100" s="5" t="s">
        <v>5156</v>
      </c>
      <c r="C2100" s="3">
        <f>[1]!EM_S_STM07_IS($A2100,"9",DATE(C$4,12,31),"1")/1000000</f>
        <v>251.91698996</v>
      </c>
      <c r="D2100" s="3">
        <f>[1]!EM_S_STM07_IS($A2100,"61",DATE(C$4,12,31),"1")/1000000</f>
        <v>8.0477184299999998</v>
      </c>
      <c r="E2100" s="3">
        <f>[1]!EM_S_STM07_IS($A2100,"9",DATE(E$4,12,31),"1")/1000000</f>
        <v>297.87005199000004</v>
      </c>
      <c r="F2100" s="3">
        <f>[1]!EM_S_STM07_IS($A2100,"61",DATE(E$4,12,31),"1")/1000000</f>
        <v>-134.74230005000001</v>
      </c>
      <c r="G2100" s="3">
        <f>[1]!EM_S_STM07_IS($A2100,"9",DATE(G$4,12,31),"1")/1000000</f>
        <v>120.93122459</v>
      </c>
      <c r="H2100" s="3">
        <f>[1]!EM_S_STM07_IS($A2100,"61",DATE(G$4,12,31),"1")/1000000</f>
        <v>-107.18987415000001</v>
      </c>
      <c r="I2100" s="3">
        <f>[1]!EM_S_STM07_IS($A2100,"9",DATE(I$4,12,31),"1")/1000000</f>
        <v>250.23848962</v>
      </c>
      <c r="J2100" s="3">
        <f>[1]!EM_S_STM07_IS($A2100,"61",DATE(I$4,12,31),"1")/1000000</f>
        <v>14.208898619999999</v>
      </c>
      <c r="K2100" s="3">
        <f>[1]!EM_S_STM07_IS($A2100,"9",DATE(K$4,12,31),"1")/1000000</f>
        <v>95.927290650000003</v>
      </c>
      <c r="L2100" s="3">
        <f>[1]!EM_S_STM07_IS($A2100,"61",DATE(K$4,12,31),"1")/1000000</f>
        <v>-45.727576329999998</v>
      </c>
      <c r="M2100" s="3">
        <f>[1]!EM_S_STM07_IS($A2100,"9",DATE(M$4,12,31),"1")/1000000</f>
        <v>87.847153840000004</v>
      </c>
      <c r="N2100" s="3">
        <f>[1]!EM_S_STM07_IS($A2100,"61",DATE(M$4,12,31),"1")/1000000</f>
        <v>-91.048817639999996</v>
      </c>
      <c r="O2100" s="6">
        <f t="shared" si="66"/>
        <v>-0.18998316083047861</v>
      </c>
      <c r="P2100" s="6">
        <f t="shared" si="67"/>
        <v>-2.6245022136130833</v>
      </c>
    </row>
    <row r="2101" spans="1:16" x14ac:dyDescent="0.25">
      <c r="A2101" s="5" t="s">
        <v>2095</v>
      </c>
      <c r="B2101" s="5" t="s">
        <v>5157</v>
      </c>
      <c r="C2101" s="3">
        <f>[1]!EM_S_STM07_IS($A2101,"9",DATE(C$4,12,31),"1")/1000000</f>
        <v>4646.2024919799996</v>
      </c>
      <c r="D2101" s="3">
        <f>[1]!EM_S_STM07_IS($A2101,"61",DATE(C$4,12,31),"1")/1000000</f>
        <v>1201.1481401600001</v>
      </c>
      <c r="E2101" s="3">
        <f>[1]!EM_S_STM07_IS($A2101,"9",DATE(E$4,12,31),"1")/1000000</f>
        <v>5246.4980620299993</v>
      </c>
      <c r="F2101" s="3">
        <f>[1]!EM_S_STM07_IS($A2101,"61",DATE(E$4,12,31),"1")/1000000</f>
        <v>855.47059970000009</v>
      </c>
      <c r="G2101" s="3">
        <f>[1]!EM_S_STM07_IS($A2101,"9",DATE(G$4,12,31),"1")/1000000</f>
        <v>6683.9803143599993</v>
      </c>
      <c r="H2101" s="3">
        <f>[1]!EM_S_STM07_IS($A2101,"61",DATE(G$4,12,31),"1")/1000000</f>
        <v>1094.86812063</v>
      </c>
      <c r="I2101" s="3">
        <f>[1]!EM_S_STM07_IS($A2101,"9",DATE(I$4,12,31),"1")/1000000</f>
        <v>7692.2254914399991</v>
      </c>
      <c r="J2101" s="3">
        <f>[1]!EM_S_STM07_IS($A2101,"61",DATE(I$4,12,31),"1")/1000000</f>
        <v>1284.3748078800002</v>
      </c>
      <c r="K2101" s="3">
        <f>[1]!EM_S_STM07_IS($A2101,"9",DATE(K$4,12,31),"1")/1000000</f>
        <v>10011.047447620002</v>
      </c>
      <c r="L2101" s="3">
        <f>[1]!EM_S_STM07_IS($A2101,"61",DATE(K$4,12,31),"1")/1000000</f>
        <v>1372.78881144</v>
      </c>
      <c r="M2101" s="3">
        <f>[1]!EM_S_STM07_IS($A2101,"9",DATE(M$4,12,31),"1")/1000000</f>
        <v>9178.2039598400006</v>
      </c>
      <c r="N2101" s="3">
        <f>[1]!EM_S_STM07_IS($A2101,"61",DATE(M$4,12,31),"1")/1000000</f>
        <v>1429.0319909</v>
      </c>
      <c r="O2101" s="6">
        <f t="shared" si="66"/>
        <v>0.14586093661648292</v>
      </c>
      <c r="P2101" s="6">
        <f t="shared" si="67"/>
        <v>3.5354500418743884E-2</v>
      </c>
    </row>
    <row r="2102" spans="1:16" x14ac:dyDescent="0.25">
      <c r="A2102" s="5" t="s">
        <v>2096</v>
      </c>
      <c r="B2102" s="5" t="s">
        <v>5158</v>
      </c>
      <c r="C2102" s="3">
        <f>[1]!EM_S_STM07_IS($A2102,"9",DATE(C$4,12,31),"1")/1000000</f>
        <v>4544.5089596499993</v>
      </c>
      <c r="D2102" s="3">
        <f>[1]!EM_S_STM07_IS($A2102,"61",DATE(C$4,12,31),"1")/1000000</f>
        <v>365.76162002999996</v>
      </c>
      <c r="E2102" s="3">
        <f>[1]!EM_S_STM07_IS($A2102,"9",DATE(E$4,12,31),"1")/1000000</f>
        <v>5161.3942146499994</v>
      </c>
      <c r="F2102" s="3">
        <f>[1]!EM_S_STM07_IS($A2102,"61",DATE(E$4,12,31),"1")/1000000</f>
        <v>504.08130742999998</v>
      </c>
      <c r="G2102" s="3">
        <f>[1]!EM_S_STM07_IS($A2102,"9",DATE(G$4,12,31),"1")/1000000</f>
        <v>5801.76606223</v>
      </c>
      <c r="H2102" s="3">
        <f>[1]!EM_S_STM07_IS($A2102,"61",DATE(G$4,12,31),"1")/1000000</f>
        <v>301.28997924999999</v>
      </c>
      <c r="I2102" s="3">
        <f>[1]!EM_S_STM07_IS($A2102,"9",DATE(I$4,12,31),"1")/1000000</f>
        <v>8604.3115835999997</v>
      </c>
      <c r="J2102" s="3">
        <f>[1]!EM_S_STM07_IS($A2102,"61",DATE(I$4,12,31),"1")/1000000</f>
        <v>301.85740997000005</v>
      </c>
      <c r="K2102" s="3">
        <f>[1]!EM_S_STM07_IS($A2102,"9",DATE(K$4,12,31),"1")/1000000</f>
        <v>10096.747862229999</v>
      </c>
      <c r="L2102" s="3">
        <f>[1]!EM_S_STM07_IS($A2102,"61",DATE(K$4,12,31),"1")/1000000</f>
        <v>307.89670618999997</v>
      </c>
      <c r="M2102" s="3">
        <f>[1]!EM_S_STM07_IS($A2102,"9",DATE(M$4,12,31),"1")/1000000</f>
        <v>8767.4281401000007</v>
      </c>
      <c r="N2102" s="3">
        <f>[1]!EM_S_STM07_IS($A2102,"61",DATE(M$4,12,31),"1")/1000000</f>
        <v>13.566704029999999</v>
      </c>
      <c r="O2102" s="6">
        <f t="shared" si="66"/>
        <v>0.14045210251664586</v>
      </c>
      <c r="P2102" s="6">
        <f t="shared" si="67"/>
        <v>-0.48256566480015917</v>
      </c>
    </row>
    <row r="2103" spans="1:16" x14ac:dyDescent="0.25">
      <c r="A2103" s="5" t="s">
        <v>2097</v>
      </c>
      <c r="B2103" s="5" t="s">
        <v>5159</v>
      </c>
      <c r="C2103" s="3">
        <f>[1]!EM_S_STM07_IS($A2103,"9",DATE(C$4,12,31),"1")/1000000</f>
        <v>2375.8477348000001</v>
      </c>
      <c r="D2103" s="3">
        <f>[1]!EM_S_STM07_IS($A2103,"61",DATE(C$4,12,31),"1")/1000000</f>
        <v>133.40567851</v>
      </c>
      <c r="E2103" s="3">
        <f>[1]!EM_S_STM07_IS($A2103,"9",DATE(E$4,12,31),"1")/1000000</f>
        <v>3204.1489571500001</v>
      </c>
      <c r="F2103" s="3">
        <f>[1]!EM_S_STM07_IS($A2103,"61",DATE(E$4,12,31),"1")/1000000</f>
        <v>229.43504344999999</v>
      </c>
      <c r="G2103" s="3">
        <f>[1]!EM_S_STM07_IS($A2103,"9",DATE(G$4,12,31),"1")/1000000</f>
        <v>4147.2295156700002</v>
      </c>
      <c r="H2103" s="3">
        <f>[1]!EM_S_STM07_IS($A2103,"61",DATE(G$4,12,31),"1")/1000000</f>
        <v>146.04839422000001</v>
      </c>
      <c r="I2103" s="3">
        <f>[1]!EM_S_STM07_IS($A2103,"9",DATE(I$4,12,31),"1")/1000000</f>
        <v>5193.35591243</v>
      </c>
      <c r="J2103" s="3">
        <f>[1]!EM_S_STM07_IS($A2103,"61",DATE(I$4,12,31),"1")/1000000</f>
        <v>5.1241734000000001</v>
      </c>
      <c r="K2103" s="3">
        <f>[1]!EM_S_STM07_IS($A2103,"9",DATE(K$4,12,31),"1")/1000000</f>
        <v>4860.5783131400003</v>
      </c>
      <c r="L2103" s="3">
        <f>[1]!EM_S_STM07_IS($A2103,"61",DATE(K$4,12,31),"1")/1000000</f>
        <v>-340.96108588999999</v>
      </c>
      <c r="M2103" s="3">
        <f>[1]!EM_S_STM07_IS($A2103,"9",DATE(M$4,12,31),"1")/1000000</f>
        <v>5585.3966203500004</v>
      </c>
      <c r="N2103" s="3">
        <f>[1]!EM_S_STM07_IS($A2103,"61",DATE(M$4,12,31),"1")/1000000</f>
        <v>30.44736537</v>
      </c>
      <c r="O2103" s="6">
        <f t="shared" si="66"/>
        <v>0.1864435585993367</v>
      </c>
      <c r="P2103" s="6">
        <f t="shared" si="67"/>
        <v>-0.25582499242234891</v>
      </c>
    </row>
    <row r="2104" spans="1:16" x14ac:dyDescent="0.25">
      <c r="A2104" s="5" t="s">
        <v>2098</v>
      </c>
      <c r="B2104" s="5" t="s">
        <v>5160</v>
      </c>
      <c r="C2104" s="3">
        <f>[1]!EM_S_STM07_IS($A2104,"9",DATE(C$4,12,31),"1")/1000000</f>
        <v>3977.61568773</v>
      </c>
      <c r="D2104" s="3">
        <f>[1]!EM_S_STM07_IS($A2104,"61",DATE(C$4,12,31),"1")/1000000</f>
        <v>1255.9978613399999</v>
      </c>
      <c r="E2104" s="3">
        <f>[1]!EM_S_STM07_IS($A2104,"9",DATE(E$4,12,31),"1")/1000000</f>
        <v>4101.0623924699994</v>
      </c>
      <c r="F2104" s="3">
        <f>[1]!EM_S_STM07_IS($A2104,"61",DATE(E$4,12,31),"1")/1000000</f>
        <v>1108.8200593199999</v>
      </c>
      <c r="G2104" s="3">
        <f>[1]!EM_S_STM07_IS($A2104,"9",DATE(G$4,12,31),"1")/1000000</f>
        <v>3557.6653054099997</v>
      </c>
      <c r="H2104" s="3">
        <f>[1]!EM_S_STM07_IS($A2104,"61",DATE(G$4,12,31),"1")/1000000</f>
        <v>1169.6407193099999</v>
      </c>
      <c r="I2104" s="3">
        <f>[1]!EM_S_STM07_IS($A2104,"9",DATE(I$4,12,31),"1")/1000000</f>
        <v>3913.30580358</v>
      </c>
      <c r="J2104" s="3">
        <f>[1]!EM_S_STM07_IS($A2104,"61",DATE(I$4,12,31),"1")/1000000</f>
        <v>653.67619336000007</v>
      </c>
      <c r="K2104" s="3">
        <f>[1]!EM_S_STM07_IS($A2104,"9",DATE(K$4,12,31),"1")/1000000</f>
        <v>4080.5080998899998</v>
      </c>
      <c r="L2104" s="3">
        <f>[1]!EM_S_STM07_IS($A2104,"61",DATE(K$4,12,31),"1")/1000000</f>
        <v>695.48210989999995</v>
      </c>
      <c r="M2104" s="3">
        <f>[1]!EM_S_STM07_IS($A2104,"9",DATE(M$4,12,31),"1")/1000000</f>
        <v>5501.6007036000001</v>
      </c>
      <c r="N2104" s="3">
        <f>[1]!EM_S_STM07_IS($A2104,"61",DATE(M$4,12,31),"1")/1000000</f>
        <v>712.10500561000003</v>
      </c>
      <c r="O2104" s="6">
        <f t="shared" si="66"/>
        <v>6.7021694244735253E-2</v>
      </c>
      <c r="P2104" s="6">
        <f t="shared" si="67"/>
        <v>-0.10728870905195942</v>
      </c>
    </row>
    <row r="2105" spans="1:16" x14ac:dyDescent="0.25">
      <c r="A2105" s="5" t="s">
        <v>2099</v>
      </c>
      <c r="B2105" s="5" t="s">
        <v>5161</v>
      </c>
      <c r="C2105" s="3">
        <f>[1]!EM_S_STM07_IS($A2105,"9",DATE(C$4,12,31),"1")/1000000</f>
        <v>3397.2182231900001</v>
      </c>
      <c r="D2105" s="3">
        <f>[1]!EM_S_STM07_IS($A2105,"61",DATE(C$4,12,31),"1")/1000000</f>
        <v>446.11797555000004</v>
      </c>
      <c r="E2105" s="3">
        <f>[1]!EM_S_STM07_IS($A2105,"9",DATE(E$4,12,31),"1")/1000000</f>
        <v>3891.2918327399998</v>
      </c>
      <c r="F2105" s="3">
        <f>[1]!EM_S_STM07_IS($A2105,"61",DATE(E$4,12,31),"1")/1000000</f>
        <v>452.27099416000004</v>
      </c>
      <c r="G2105" s="3">
        <f>[1]!EM_S_STM07_IS($A2105,"9",DATE(G$4,12,31),"1")/1000000</f>
        <v>3946.5067355000001</v>
      </c>
      <c r="H2105" s="3">
        <f>[1]!EM_S_STM07_IS($A2105,"61",DATE(G$4,12,31),"1")/1000000</f>
        <v>567.20331130999989</v>
      </c>
      <c r="I2105" s="3">
        <f>[1]!EM_S_STM07_IS($A2105,"9",DATE(I$4,12,31),"1")/1000000</f>
        <v>3901.4116146799997</v>
      </c>
      <c r="J2105" s="3">
        <f>[1]!EM_S_STM07_IS($A2105,"61",DATE(I$4,12,31),"1")/1000000</f>
        <v>680.83276303999992</v>
      </c>
      <c r="K2105" s="3">
        <f>[1]!EM_S_STM07_IS($A2105,"9",DATE(K$4,12,31),"1")/1000000</f>
        <v>4171.1311312199996</v>
      </c>
      <c r="L2105" s="3">
        <f>[1]!EM_S_STM07_IS($A2105,"61",DATE(K$4,12,31),"1")/1000000</f>
        <v>617.43886763</v>
      </c>
      <c r="M2105" s="3">
        <f>[1]!EM_S_STM07_IS($A2105,"9",DATE(M$4,12,31),"1")/1000000</f>
        <v>4352.7953612600004</v>
      </c>
      <c r="N2105" s="3">
        <f>[1]!EM_S_STM07_IS($A2105,"61",DATE(M$4,12,31),"1")/1000000</f>
        <v>1010.2903211399999</v>
      </c>
      <c r="O2105" s="6">
        <f t="shared" si="66"/>
        <v>5.0821526754422752E-2</v>
      </c>
      <c r="P2105" s="6">
        <f t="shared" si="67"/>
        <v>0.17760405896571219</v>
      </c>
    </row>
    <row r="2106" spans="1:16" x14ac:dyDescent="0.25">
      <c r="A2106" s="5" t="s">
        <v>2100</v>
      </c>
      <c r="B2106" s="5" t="s">
        <v>5162</v>
      </c>
      <c r="C2106" s="3">
        <f>[1]!EM_S_STM07_IS($A2106,"9",DATE(C$4,12,31),"1")/1000000</f>
        <v>9451.4495168499998</v>
      </c>
      <c r="D2106" s="3">
        <f>[1]!EM_S_STM07_IS($A2106,"61",DATE(C$4,12,31),"1")/1000000</f>
        <v>907.88111849999996</v>
      </c>
      <c r="E2106" s="3">
        <f>[1]!EM_S_STM07_IS($A2106,"9",DATE(E$4,12,31),"1")/1000000</f>
        <v>11539.776579110001</v>
      </c>
      <c r="F2106" s="3">
        <f>[1]!EM_S_STM07_IS($A2106,"61",DATE(E$4,12,31),"1")/1000000</f>
        <v>987.06052070999999</v>
      </c>
      <c r="G2106" s="3">
        <f>[1]!EM_S_STM07_IS($A2106,"9",DATE(G$4,12,31),"1")/1000000</f>
        <v>14525.305764799999</v>
      </c>
      <c r="H2106" s="3">
        <f>[1]!EM_S_STM07_IS($A2106,"61",DATE(G$4,12,31),"1")/1000000</f>
        <v>1017.99607498</v>
      </c>
      <c r="I2106" s="3">
        <f>[1]!EM_S_STM07_IS($A2106,"9",DATE(I$4,12,31),"1")/1000000</f>
        <v>16582.46156303</v>
      </c>
      <c r="J2106" s="3">
        <f>[1]!EM_S_STM07_IS($A2106,"61",DATE(I$4,12,31),"1")/1000000</f>
        <v>1092.53424905</v>
      </c>
      <c r="K2106" s="3">
        <f>[1]!EM_S_STM07_IS($A2106,"9",DATE(K$4,12,31),"1")/1000000</f>
        <v>19959.190547819999</v>
      </c>
      <c r="L2106" s="3">
        <f>[1]!EM_S_STM07_IS($A2106,"61",DATE(K$4,12,31),"1")/1000000</f>
        <v>1147.6393588800001</v>
      </c>
      <c r="M2106" s="3">
        <f>[1]!EM_S_STM07_IS($A2106,"9",DATE(M$4,12,31),"1")/1000000</f>
        <v>22383.420461289999</v>
      </c>
      <c r="N2106" s="3">
        <f>[1]!EM_S_STM07_IS($A2106,"61",DATE(M$4,12,31),"1")/1000000</f>
        <v>1554.6881968</v>
      </c>
      <c r="O2106" s="6">
        <f t="shared" si="66"/>
        <v>0.18818921698274949</v>
      </c>
      <c r="P2106" s="6">
        <f t="shared" si="67"/>
        <v>0.11358369517174771</v>
      </c>
    </row>
    <row r="2107" spans="1:16" x14ac:dyDescent="0.25">
      <c r="A2107" s="5" t="s">
        <v>2101</v>
      </c>
      <c r="B2107" s="5" t="s">
        <v>5163</v>
      </c>
      <c r="C2107" s="3">
        <f>[1]!EM_S_STM07_IS($A2107,"9",DATE(C$4,12,31),"1")/1000000</f>
        <v>866.89780848999999</v>
      </c>
      <c r="D2107" s="3">
        <f>[1]!EM_S_STM07_IS($A2107,"61",DATE(C$4,12,31),"1")/1000000</f>
        <v>26.703780769999998</v>
      </c>
      <c r="E2107" s="3">
        <f>[1]!EM_S_STM07_IS($A2107,"9",DATE(E$4,12,31),"1")/1000000</f>
        <v>797.18952560000002</v>
      </c>
      <c r="F2107" s="3">
        <f>[1]!EM_S_STM07_IS($A2107,"61",DATE(E$4,12,31),"1")/1000000</f>
        <v>38.578677799999994</v>
      </c>
      <c r="G2107" s="3">
        <f>[1]!EM_S_STM07_IS($A2107,"9",DATE(G$4,12,31),"1")/1000000</f>
        <v>818.01733869000009</v>
      </c>
      <c r="H2107" s="3">
        <f>[1]!EM_S_STM07_IS($A2107,"61",DATE(G$4,12,31),"1")/1000000</f>
        <v>60.837295390000001</v>
      </c>
      <c r="I2107" s="3">
        <f>[1]!EM_S_STM07_IS($A2107,"9",DATE(I$4,12,31),"1")/1000000</f>
        <v>859.43900890999998</v>
      </c>
      <c r="J2107" s="3">
        <f>[1]!EM_S_STM07_IS($A2107,"61",DATE(I$4,12,31),"1")/1000000</f>
        <v>25.446761049999999</v>
      </c>
      <c r="K2107" s="3">
        <f>[1]!EM_S_STM07_IS($A2107,"9",DATE(K$4,12,31),"1")/1000000</f>
        <v>882.79819915999997</v>
      </c>
      <c r="L2107" s="3">
        <f>[1]!EM_S_STM07_IS($A2107,"61",DATE(K$4,12,31),"1")/1000000</f>
        <v>36.345310380000001</v>
      </c>
      <c r="M2107" s="3">
        <f>[1]!EM_S_STM07_IS($A2107,"9",DATE(M$4,12,31),"1")/1000000</f>
        <v>881.27911486000005</v>
      </c>
      <c r="N2107" s="3">
        <f>[1]!EM_S_STM07_IS($A2107,"61",DATE(M$4,12,31),"1")/1000000</f>
        <v>19.84701446</v>
      </c>
      <c r="O2107" s="6">
        <f t="shared" si="66"/>
        <v>3.2960781252144855E-3</v>
      </c>
      <c r="P2107" s="6">
        <f t="shared" si="67"/>
        <v>-5.7623415719181836E-2</v>
      </c>
    </row>
    <row r="2108" spans="1:16" x14ac:dyDescent="0.25">
      <c r="A2108" s="5" t="s">
        <v>2102</v>
      </c>
      <c r="B2108" s="5" t="s">
        <v>5164</v>
      </c>
      <c r="C2108" s="3">
        <f>[1]!EM_S_STM07_IS($A2108,"9",DATE(C$4,12,31),"1")/1000000</f>
        <v>2018.4622388900002</v>
      </c>
      <c r="D2108" s="3">
        <f>[1]!EM_S_STM07_IS($A2108,"61",DATE(C$4,12,31),"1")/1000000</f>
        <v>140.04607325000001</v>
      </c>
      <c r="E2108" s="3">
        <f>[1]!EM_S_STM07_IS($A2108,"9",DATE(E$4,12,31),"1")/1000000</f>
        <v>1747.48639944</v>
      </c>
      <c r="F2108" s="3">
        <f>[1]!EM_S_STM07_IS($A2108,"61",DATE(E$4,12,31),"1")/1000000</f>
        <v>-294.86666073999999</v>
      </c>
      <c r="G2108" s="3">
        <f>[1]!EM_S_STM07_IS($A2108,"9",DATE(G$4,12,31),"1")/1000000</f>
        <v>1438.3521942300001</v>
      </c>
      <c r="H2108" s="3">
        <f>[1]!EM_S_STM07_IS($A2108,"61",DATE(G$4,12,31),"1")/1000000</f>
        <v>15.336539570000001</v>
      </c>
      <c r="I2108" s="3">
        <f>[1]!EM_S_STM07_IS($A2108,"9",DATE(I$4,12,31),"1")/1000000</f>
        <v>1349.42979358</v>
      </c>
      <c r="J2108" s="3">
        <f>[1]!EM_S_STM07_IS($A2108,"61",DATE(I$4,12,31),"1")/1000000</f>
        <v>-32.513667959999999</v>
      </c>
      <c r="K2108" s="3">
        <f>[1]!EM_S_STM07_IS($A2108,"9",DATE(K$4,12,31),"1")/1000000</f>
        <v>3385.39002665</v>
      </c>
      <c r="L2108" s="3">
        <f>[1]!EM_S_STM07_IS($A2108,"61",DATE(K$4,12,31),"1")/1000000</f>
        <v>579.08094561999997</v>
      </c>
      <c r="M2108" s="3">
        <f>[1]!EM_S_STM07_IS($A2108,"9",DATE(M$4,12,31),"1")/1000000</f>
        <v>3391.3302762100002</v>
      </c>
      <c r="N2108" s="3">
        <f>[1]!EM_S_STM07_IS($A2108,"61",DATE(M$4,12,31),"1")/1000000</f>
        <v>672.36659886999996</v>
      </c>
      <c r="O2108" s="6">
        <f t="shared" si="66"/>
        <v>0.1093533306226353</v>
      </c>
      <c r="P2108" s="6">
        <f t="shared" si="67"/>
        <v>0.36857007315445389</v>
      </c>
    </row>
    <row r="2109" spans="1:16" x14ac:dyDescent="0.25">
      <c r="A2109" s="5" t="s">
        <v>2103</v>
      </c>
      <c r="B2109" s="5" t="s">
        <v>5165</v>
      </c>
      <c r="C2109" s="3">
        <f>[1]!EM_S_STM07_IS($A2109,"9",DATE(C$4,12,31),"1")/1000000</f>
        <v>202.53697855000001</v>
      </c>
      <c r="D2109" s="3">
        <f>[1]!EM_S_STM07_IS($A2109,"61",DATE(C$4,12,31),"1")/1000000</f>
        <v>23.016313480000001</v>
      </c>
      <c r="E2109" s="3">
        <f>[1]!EM_S_STM07_IS($A2109,"9",DATE(E$4,12,31),"1")/1000000</f>
        <v>13.537591000000001</v>
      </c>
      <c r="F2109" s="3">
        <f>[1]!EM_S_STM07_IS($A2109,"61",DATE(E$4,12,31),"1")/1000000</f>
        <v>-29.578786000000001</v>
      </c>
      <c r="G2109" s="3">
        <f>[1]!EM_S_STM07_IS($A2109,"9",DATE(G$4,12,31),"1")/1000000</f>
        <v>13.101569679999999</v>
      </c>
      <c r="H2109" s="3">
        <f>[1]!EM_S_STM07_IS($A2109,"61",DATE(G$4,12,31),"1")/1000000</f>
        <v>5.1170534100000005</v>
      </c>
      <c r="I2109" s="3">
        <f>[1]!EM_S_STM07_IS($A2109,"9",DATE(I$4,12,31),"1")/1000000</f>
        <v>11.740973179999999</v>
      </c>
      <c r="J2109" s="3">
        <f>[1]!EM_S_STM07_IS($A2109,"61",DATE(I$4,12,31),"1")/1000000</f>
        <v>-39.062050799999994</v>
      </c>
      <c r="K2109" s="3">
        <f>[1]!EM_S_STM07_IS($A2109,"9",DATE(K$4,12,31),"1")/1000000</f>
        <v>11.9124125</v>
      </c>
      <c r="L2109" s="3">
        <f>[1]!EM_S_STM07_IS($A2109,"61",DATE(K$4,12,31),"1")/1000000</f>
        <v>5.7623780499999997</v>
      </c>
      <c r="M2109" s="3">
        <f>[1]!EM_S_STM07_IS($A2109,"9",DATE(M$4,12,31),"1")/1000000</f>
        <v>11.26642539</v>
      </c>
      <c r="N2109" s="3">
        <f>[1]!EM_S_STM07_IS($A2109,"61",DATE(M$4,12,31),"1")/1000000</f>
        <v>-35.848923190000001</v>
      </c>
      <c r="O2109" s="6">
        <f t="shared" si="66"/>
        <v>-0.43887920529019842</v>
      </c>
      <c r="P2109" s="6">
        <f t="shared" si="67"/>
        <v>-2.0926676119415037</v>
      </c>
    </row>
    <row r="2110" spans="1:16" x14ac:dyDescent="0.25">
      <c r="A2110" s="5" t="s">
        <v>2104</v>
      </c>
      <c r="B2110" s="5" t="s">
        <v>5166</v>
      </c>
      <c r="C2110" s="3">
        <f>[1]!EM_S_STM07_IS($A2110,"9",DATE(C$4,12,31),"1")/1000000</f>
        <v>3744.1062695000001</v>
      </c>
      <c r="D2110" s="3">
        <f>[1]!EM_S_STM07_IS($A2110,"61",DATE(C$4,12,31),"1")/1000000</f>
        <v>724.17330216999994</v>
      </c>
      <c r="E2110" s="3">
        <f>[1]!EM_S_STM07_IS($A2110,"9",DATE(E$4,12,31),"1")/1000000</f>
        <v>4550.3917689899999</v>
      </c>
      <c r="F2110" s="3">
        <f>[1]!EM_S_STM07_IS($A2110,"61",DATE(E$4,12,31),"1")/1000000</f>
        <v>876.6110617999999</v>
      </c>
      <c r="G2110" s="3">
        <f>[1]!EM_S_STM07_IS($A2110,"9",DATE(G$4,12,31),"1")/1000000</f>
        <v>5435.0675611999995</v>
      </c>
      <c r="H2110" s="3">
        <f>[1]!EM_S_STM07_IS($A2110,"61",DATE(G$4,12,31),"1")/1000000</f>
        <v>1077.3847639999999</v>
      </c>
      <c r="I2110" s="3">
        <f>[1]!EM_S_STM07_IS($A2110,"9",DATE(I$4,12,31),"1")/1000000</f>
        <v>6203.0743554300007</v>
      </c>
      <c r="J2110" s="3">
        <f>[1]!EM_S_STM07_IS($A2110,"61",DATE(I$4,12,31),"1")/1000000</f>
        <v>1238.1106357200001</v>
      </c>
      <c r="K2110" s="3">
        <f>[1]!EM_S_STM07_IS($A2110,"9",DATE(K$4,12,31),"1")/1000000</f>
        <v>7452.2530878400003</v>
      </c>
      <c r="L2110" s="3">
        <f>[1]!EM_S_STM07_IS($A2110,"61",DATE(K$4,12,31),"1")/1000000</f>
        <v>1515.5688634800001</v>
      </c>
      <c r="M2110" s="3">
        <f>[1]!EM_S_STM07_IS($A2110,"9",DATE(M$4,12,31),"1")/1000000</f>
        <v>9315.960168399999</v>
      </c>
      <c r="N2110" s="3">
        <f>[1]!EM_S_STM07_IS($A2110,"61",DATE(M$4,12,31),"1")/1000000</f>
        <v>2171.5715450399998</v>
      </c>
      <c r="O2110" s="6">
        <f t="shared" si="66"/>
        <v>0.19998520415629262</v>
      </c>
      <c r="P2110" s="6">
        <f t="shared" si="67"/>
        <v>0.24562216182610119</v>
      </c>
    </row>
    <row r="2111" spans="1:16" x14ac:dyDescent="0.25">
      <c r="A2111" s="5" t="s">
        <v>2105</v>
      </c>
      <c r="B2111" s="5" t="s">
        <v>5167</v>
      </c>
      <c r="C2111" s="3">
        <f>[1]!EM_S_STM07_IS($A2111,"9",DATE(C$4,12,31),"1")/1000000</f>
        <v>7943.25386015</v>
      </c>
      <c r="D2111" s="3">
        <f>[1]!EM_S_STM07_IS($A2111,"61",DATE(C$4,12,31),"1")/1000000</f>
        <v>328.33370124999999</v>
      </c>
      <c r="E2111" s="3">
        <f>[1]!EM_S_STM07_IS($A2111,"9",DATE(E$4,12,31),"1")/1000000</f>
        <v>9536.9050048199988</v>
      </c>
      <c r="F2111" s="3">
        <f>[1]!EM_S_STM07_IS($A2111,"61",DATE(E$4,12,31),"1")/1000000</f>
        <v>337.39824558999999</v>
      </c>
      <c r="G2111" s="3">
        <f>[1]!EM_S_STM07_IS($A2111,"9",DATE(G$4,12,31),"1")/1000000</f>
        <v>11051.586121299999</v>
      </c>
      <c r="H2111" s="3">
        <f>[1]!EM_S_STM07_IS($A2111,"61",DATE(G$4,12,31),"1")/1000000</f>
        <v>211.84124481000001</v>
      </c>
      <c r="I2111" s="3">
        <f>[1]!EM_S_STM07_IS($A2111,"9",DATE(I$4,12,31),"1")/1000000</f>
        <v>14392.678933879999</v>
      </c>
      <c r="J2111" s="3">
        <f>[1]!EM_S_STM07_IS($A2111,"61",DATE(I$4,12,31),"1")/1000000</f>
        <v>252.30313090999999</v>
      </c>
      <c r="K2111" s="3">
        <f>[1]!EM_S_STM07_IS($A2111,"9",DATE(K$4,12,31),"1")/1000000</f>
        <v>12010.016489420001</v>
      </c>
      <c r="L2111" s="3">
        <f>[1]!EM_S_STM07_IS($A2111,"61",DATE(K$4,12,31),"1")/1000000</f>
        <v>257.75177659999997</v>
      </c>
      <c r="M2111" s="3">
        <f>[1]!EM_S_STM07_IS($A2111,"9",DATE(M$4,12,31),"1")/1000000</f>
        <v>8056.0944241800007</v>
      </c>
      <c r="N2111" s="3">
        <f>[1]!EM_S_STM07_IS($A2111,"61",DATE(M$4,12,31),"1")/1000000</f>
        <v>130.70468909000002</v>
      </c>
      <c r="O2111" s="6">
        <f t="shared" si="66"/>
        <v>2.8251590508709956E-3</v>
      </c>
      <c r="P2111" s="6">
        <f t="shared" si="67"/>
        <v>-0.16824553447475965</v>
      </c>
    </row>
    <row r="2112" spans="1:16" x14ac:dyDescent="0.25">
      <c r="A2112" s="5" t="s">
        <v>2106</v>
      </c>
      <c r="B2112" s="5" t="s">
        <v>5168</v>
      </c>
      <c r="C2112" s="3">
        <f>[1]!EM_S_STM07_IS($A2112,"9",DATE(C$4,12,31),"1")/1000000</f>
        <v>5954.6892654799994</v>
      </c>
      <c r="D2112" s="3">
        <f>[1]!EM_S_STM07_IS($A2112,"61",DATE(C$4,12,31),"1")/1000000</f>
        <v>99.654078439999992</v>
      </c>
      <c r="E2112" s="3">
        <f>[1]!EM_S_STM07_IS($A2112,"9",DATE(E$4,12,31),"1")/1000000</f>
        <v>15654.607000350001</v>
      </c>
      <c r="F2112" s="3">
        <f>[1]!EM_S_STM07_IS($A2112,"61",DATE(E$4,12,31),"1")/1000000</f>
        <v>189.99890101</v>
      </c>
      <c r="G2112" s="3">
        <f>[1]!EM_S_STM07_IS($A2112,"9",DATE(G$4,12,31),"1")/1000000</f>
        <v>14114.25956224</v>
      </c>
      <c r="H2112" s="3">
        <f>[1]!EM_S_STM07_IS($A2112,"61",DATE(G$4,12,31),"1")/1000000</f>
        <v>154.01643490999999</v>
      </c>
      <c r="I2112" s="3">
        <f>[1]!EM_S_STM07_IS($A2112,"9",DATE(I$4,12,31),"1")/1000000</f>
        <v>14059.14946391</v>
      </c>
      <c r="J2112" s="3">
        <f>[1]!EM_S_STM07_IS($A2112,"61",DATE(I$4,12,31),"1")/1000000</f>
        <v>123.14494384000001</v>
      </c>
      <c r="K2112" s="3">
        <f>[1]!EM_S_STM07_IS($A2112,"9",DATE(K$4,12,31),"1")/1000000</f>
        <v>14548.687658520001</v>
      </c>
      <c r="L2112" s="3">
        <f>[1]!EM_S_STM07_IS($A2112,"61",DATE(K$4,12,31),"1")/1000000</f>
        <v>134.95777926</v>
      </c>
      <c r="M2112" s="3">
        <f>[1]!EM_S_STM07_IS($A2112,"9",DATE(M$4,12,31),"1")/1000000</f>
        <v>14174.385896649999</v>
      </c>
      <c r="N2112" s="3">
        <f>[1]!EM_S_STM07_IS($A2112,"61",DATE(M$4,12,31),"1")/1000000</f>
        <v>147.35217588999998</v>
      </c>
      <c r="O2112" s="6">
        <f t="shared" si="66"/>
        <v>0.18940300043895175</v>
      </c>
      <c r="P2112" s="6">
        <f t="shared" si="67"/>
        <v>8.1364965930798894E-2</v>
      </c>
    </row>
    <row r="2113" spans="1:16" x14ac:dyDescent="0.25">
      <c r="A2113" s="5" t="s">
        <v>2107</v>
      </c>
      <c r="B2113" s="5" t="s">
        <v>5169</v>
      </c>
      <c r="C2113" s="3">
        <f>[1]!EM_S_STM07_IS($A2113,"9",DATE(C$4,12,31),"1")/1000000</f>
        <v>1120.26682583</v>
      </c>
      <c r="D2113" s="3">
        <f>[1]!EM_S_STM07_IS($A2113,"61",DATE(C$4,12,31),"1")/1000000</f>
        <v>62.511627600000004</v>
      </c>
      <c r="E2113" s="3">
        <f>[1]!EM_S_STM07_IS($A2113,"9",DATE(E$4,12,31),"1")/1000000</f>
        <v>1471.23390847</v>
      </c>
      <c r="F2113" s="3">
        <f>[1]!EM_S_STM07_IS($A2113,"61",DATE(E$4,12,31),"1")/1000000</f>
        <v>91.160590670000005</v>
      </c>
      <c r="G2113" s="3">
        <f>[1]!EM_S_STM07_IS($A2113,"9",DATE(G$4,12,31),"1")/1000000</f>
        <v>1464.4929987099999</v>
      </c>
      <c r="H2113" s="3">
        <f>[1]!EM_S_STM07_IS($A2113,"61",DATE(G$4,12,31),"1")/1000000</f>
        <v>65.338678399999992</v>
      </c>
      <c r="I2113" s="3">
        <f>[1]!EM_S_STM07_IS($A2113,"9",DATE(I$4,12,31),"1")/1000000</f>
        <v>1269.81659074</v>
      </c>
      <c r="J2113" s="3">
        <f>[1]!EM_S_STM07_IS($A2113,"61",DATE(I$4,12,31),"1")/1000000</f>
        <v>77.937485109999997</v>
      </c>
      <c r="K2113" s="3">
        <f>[1]!EM_S_STM07_IS($A2113,"9",DATE(K$4,12,31),"1")/1000000</f>
        <v>1895.2959195000001</v>
      </c>
      <c r="L2113" s="3">
        <f>[1]!EM_S_STM07_IS($A2113,"61",DATE(K$4,12,31),"1")/1000000</f>
        <v>95.579320940000002</v>
      </c>
      <c r="M2113" s="3">
        <f>[1]!EM_S_STM07_IS($A2113,"9",DATE(M$4,12,31),"1")/1000000</f>
        <v>2066.0587559599999</v>
      </c>
      <c r="N2113" s="3">
        <f>[1]!EM_S_STM07_IS($A2113,"61",DATE(M$4,12,31),"1")/1000000</f>
        <v>77.798012870000008</v>
      </c>
      <c r="O2113" s="6">
        <f t="shared" si="66"/>
        <v>0.13022325397336099</v>
      </c>
      <c r="P2113" s="6">
        <f t="shared" si="67"/>
        <v>4.4723922649435144E-2</v>
      </c>
    </row>
    <row r="2114" spans="1:16" x14ac:dyDescent="0.25">
      <c r="A2114" s="5" t="s">
        <v>2108</v>
      </c>
      <c r="B2114" s="5" t="s">
        <v>5170</v>
      </c>
      <c r="C2114" s="3">
        <f>[1]!EM_S_STM07_IS($A2114,"9",DATE(C$4,12,31),"1")/1000000</f>
        <v>4937.82439445</v>
      </c>
      <c r="D2114" s="3">
        <f>[1]!EM_S_STM07_IS($A2114,"61",DATE(C$4,12,31),"1")/1000000</f>
        <v>46.639623520000001</v>
      </c>
      <c r="E2114" s="3">
        <f>[1]!EM_S_STM07_IS($A2114,"9",DATE(E$4,12,31),"1")/1000000</f>
        <v>6579.0005362900001</v>
      </c>
      <c r="F2114" s="3">
        <f>[1]!EM_S_STM07_IS($A2114,"61",DATE(E$4,12,31),"1")/1000000</f>
        <v>53.329355849999999</v>
      </c>
      <c r="G2114" s="3">
        <f>[1]!EM_S_STM07_IS($A2114,"9",DATE(G$4,12,31),"1")/1000000</f>
        <v>6027.8346585299996</v>
      </c>
      <c r="H2114" s="3">
        <f>[1]!EM_S_STM07_IS($A2114,"61",DATE(G$4,12,31),"1")/1000000</f>
        <v>58.036456130000005</v>
      </c>
      <c r="I2114" s="3">
        <f>[1]!EM_S_STM07_IS($A2114,"9",DATE(I$4,12,31),"1")/1000000</f>
        <v>7318.6430008799998</v>
      </c>
      <c r="J2114" s="3">
        <f>[1]!EM_S_STM07_IS($A2114,"61",DATE(I$4,12,31),"1")/1000000</f>
        <v>570.28566828999999</v>
      </c>
      <c r="K2114" s="3">
        <f>[1]!EM_S_STM07_IS($A2114,"9",DATE(K$4,12,31),"1")/1000000</f>
        <v>6871.3005054899995</v>
      </c>
      <c r="L2114" s="3">
        <f>[1]!EM_S_STM07_IS($A2114,"61",DATE(K$4,12,31),"1")/1000000</f>
        <v>407.58132562999998</v>
      </c>
      <c r="M2114" s="3">
        <f>[1]!EM_S_STM07_IS($A2114,"9",DATE(M$4,12,31),"1")/1000000</f>
        <v>6646.1353798800001</v>
      </c>
      <c r="N2114" s="3">
        <f>[1]!EM_S_STM07_IS($A2114,"61",DATE(M$4,12,31),"1")/1000000</f>
        <v>112.83575535999999</v>
      </c>
      <c r="O2114" s="6">
        <f t="shared" si="66"/>
        <v>6.1223133401082874E-2</v>
      </c>
      <c r="P2114" s="6">
        <f t="shared" si="67"/>
        <v>0.19326895241863729</v>
      </c>
    </row>
    <row r="2115" spans="1:16" x14ac:dyDescent="0.25">
      <c r="A2115" s="5" t="s">
        <v>2109</v>
      </c>
      <c r="B2115" s="5" t="s">
        <v>5171</v>
      </c>
      <c r="C2115" s="3">
        <f>[1]!EM_S_STM07_IS($A2115,"9",DATE(C$4,12,31),"1")/1000000</f>
        <v>3110.1567683499998</v>
      </c>
      <c r="D2115" s="3">
        <f>[1]!EM_S_STM07_IS($A2115,"61",DATE(C$4,12,31),"1")/1000000</f>
        <v>-223.10726596999999</v>
      </c>
      <c r="E2115" s="3">
        <f>[1]!EM_S_STM07_IS($A2115,"9",DATE(E$4,12,31),"1")/1000000</f>
        <v>3167.0283294400001</v>
      </c>
      <c r="F2115" s="3">
        <f>[1]!EM_S_STM07_IS($A2115,"61",DATE(E$4,12,31),"1")/1000000</f>
        <v>34.61768283</v>
      </c>
      <c r="G2115" s="3">
        <f>[1]!EM_S_STM07_IS($A2115,"9",DATE(G$4,12,31),"1")/1000000</f>
        <v>4011.2816635999998</v>
      </c>
      <c r="H2115" s="3">
        <f>[1]!EM_S_STM07_IS($A2115,"61",DATE(G$4,12,31),"1")/1000000</f>
        <v>18.73088392</v>
      </c>
      <c r="I2115" s="3">
        <f>[1]!EM_S_STM07_IS($A2115,"9",DATE(I$4,12,31),"1")/1000000</f>
        <v>3169.8488988099998</v>
      </c>
      <c r="J2115" s="3">
        <f>[1]!EM_S_STM07_IS($A2115,"61",DATE(I$4,12,31),"1")/1000000</f>
        <v>-282.90900918</v>
      </c>
      <c r="K2115" s="3">
        <f>[1]!EM_S_STM07_IS($A2115,"9",DATE(K$4,12,31),"1")/1000000</f>
        <v>3370.1441572399999</v>
      </c>
      <c r="L2115" s="3">
        <f>[1]!EM_S_STM07_IS($A2115,"61",DATE(K$4,12,31),"1")/1000000</f>
        <v>19.105913219999998</v>
      </c>
      <c r="M2115" s="3">
        <f>[1]!EM_S_STM07_IS($A2115,"9",DATE(M$4,12,31),"1")/1000000</f>
        <v>2305.5786395999999</v>
      </c>
      <c r="N2115" s="3">
        <f>[1]!EM_S_STM07_IS($A2115,"61",DATE(M$4,12,31),"1")/1000000</f>
        <v>-177.23501052</v>
      </c>
      <c r="O2115" s="6">
        <f t="shared" si="66"/>
        <v>-5.8111418647870283E-2</v>
      </c>
      <c r="P2115" s="6" t="str">
        <f t="shared" si="67"/>
        <v/>
      </c>
    </row>
    <row r="2116" spans="1:16" x14ac:dyDescent="0.25">
      <c r="A2116" s="5" t="s">
        <v>2110</v>
      </c>
      <c r="B2116" s="5" t="s">
        <v>5172</v>
      </c>
      <c r="C2116" s="3">
        <f>[1]!EM_S_STM07_IS($A2116,"9",DATE(C$4,12,31),"1")/1000000</f>
        <v>30054.992902599999</v>
      </c>
      <c r="D2116" s="3">
        <f>[1]!EM_S_STM07_IS($A2116,"61",DATE(C$4,12,31),"1")/1000000</f>
        <v>918.70358615999999</v>
      </c>
      <c r="E2116" s="3">
        <f>[1]!EM_S_STM07_IS($A2116,"9",DATE(E$4,12,31),"1")/1000000</f>
        <v>38565.150977209996</v>
      </c>
      <c r="F2116" s="3">
        <f>[1]!EM_S_STM07_IS($A2116,"61",DATE(E$4,12,31),"1")/1000000</f>
        <v>325.35081245999999</v>
      </c>
      <c r="G2116" s="3">
        <f>[1]!EM_S_STM07_IS($A2116,"9",DATE(G$4,12,31),"1")/1000000</f>
        <v>32032.052246610001</v>
      </c>
      <c r="H2116" s="3">
        <f>[1]!EM_S_STM07_IS($A2116,"61",DATE(G$4,12,31),"1")/1000000</f>
        <v>-561.32579367999995</v>
      </c>
      <c r="I2116" s="3">
        <f>[1]!EM_S_STM07_IS($A2116,"9",DATE(I$4,12,31),"1")/1000000</f>
        <v>26822.513596209999</v>
      </c>
      <c r="J2116" s="3">
        <f>[1]!EM_S_STM07_IS($A2116,"61",DATE(I$4,12,31),"1")/1000000</f>
        <v>-618.45029925999995</v>
      </c>
      <c r="K2116" s="3">
        <f>[1]!EM_S_STM07_IS($A2116,"9",DATE(K$4,12,31),"1")/1000000</f>
        <v>27885.480799140001</v>
      </c>
      <c r="L2116" s="3">
        <f>[1]!EM_S_STM07_IS($A2116,"61",DATE(K$4,12,31),"1")/1000000</f>
        <v>291.92717752999999</v>
      </c>
      <c r="M2116" s="3">
        <f>[1]!EM_S_STM07_IS($A2116,"9",DATE(M$4,12,31),"1")/1000000</f>
        <v>22251.88880918</v>
      </c>
      <c r="N2116" s="3">
        <f>[1]!EM_S_STM07_IS($A2116,"61",DATE(M$4,12,31),"1")/1000000</f>
        <v>-2432.4259389099998</v>
      </c>
      <c r="O2116" s="6">
        <f t="shared" si="66"/>
        <v>-5.8348830155016462E-2</v>
      </c>
      <c r="P2116" s="6">
        <f t="shared" si="67"/>
        <v>-2.2149903899608034</v>
      </c>
    </row>
    <row r="2117" spans="1:16" x14ac:dyDescent="0.25">
      <c r="A2117" s="5" t="s">
        <v>2111</v>
      </c>
      <c r="B2117" s="5" t="s">
        <v>5173</v>
      </c>
      <c r="C2117" s="3">
        <f>[1]!EM_S_STM07_IS($A2117,"9",DATE(C$4,12,31),"1")/1000000</f>
        <v>598.22856575000003</v>
      </c>
      <c r="D2117" s="3">
        <f>[1]!EM_S_STM07_IS($A2117,"61",DATE(C$4,12,31),"1")/1000000</f>
        <v>117.68591527</v>
      </c>
      <c r="E2117" s="3">
        <f>[1]!EM_S_STM07_IS($A2117,"9",DATE(E$4,12,31),"1")/1000000</f>
        <v>573.28194704999999</v>
      </c>
      <c r="F2117" s="3">
        <f>[1]!EM_S_STM07_IS($A2117,"61",DATE(E$4,12,31),"1")/1000000</f>
        <v>75.049500019999996</v>
      </c>
      <c r="G2117" s="3">
        <f>[1]!EM_S_STM07_IS($A2117,"9",DATE(G$4,12,31),"1")/1000000</f>
        <v>678.28951260999997</v>
      </c>
      <c r="H2117" s="3">
        <f>[1]!EM_S_STM07_IS($A2117,"61",DATE(G$4,12,31),"1")/1000000</f>
        <v>18.2303289</v>
      </c>
      <c r="I2117" s="3">
        <f>[1]!EM_S_STM07_IS($A2117,"9",DATE(I$4,12,31),"1")/1000000</f>
        <v>733.74208295000005</v>
      </c>
      <c r="J2117" s="3">
        <f>[1]!EM_S_STM07_IS($A2117,"61",DATE(I$4,12,31),"1")/1000000</f>
        <v>18.82037871</v>
      </c>
      <c r="K2117" s="3">
        <f>[1]!EM_S_STM07_IS($A2117,"9",DATE(K$4,12,31),"1")/1000000</f>
        <v>802.97985714999993</v>
      </c>
      <c r="L2117" s="3">
        <f>[1]!EM_S_STM07_IS($A2117,"61",DATE(K$4,12,31),"1")/1000000</f>
        <v>17.704440519999999</v>
      </c>
      <c r="M2117" s="3">
        <f>[1]!EM_S_STM07_IS($A2117,"9",DATE(M$4,12,31),"1")/1000000</f>
        <v>804.43065757000011</v>
      </c>
      <c r="N2117" s="3">
        <f>[1]!EM_S_STM07_IS($A2117,"61",DATE(M$4,12,31),"1")/1000000</f>
        <v>41.247319869999998</v>
      </c>
      <c r="O2117" s="6">
        <f t="shared" si="66"/>
        <v>6.1021766311484038E-2</v>
      </c>
      <c r="P2117" s="6">
        <f t="shared" si="67"/>
        <v>-0.18916171002389426</v>
      </c>
    </row>
    <row r="2118" spans="1:16" x14ac:dyDescent="0.25">
      <c r="A2118" s="5" t="s">
        <v>2112</v>
      </c>
      <c r="B2118" s="5" t="s">
        <v>5174</v>
      </c>
      <c r="C2118" s="3">
        <f>[1]!EM_S_STM07_IS($A2118,"9",DATE(C$4,12,31),"1")/1000000</f>
        <v>931.64390222999998</v>
      </c>
      <c r="D2118" s="3">
        <f>[1]!EM_S_STM07_IS($A2118,"61",DATE(C$4,12,31),"1")/1000000</f>
        <v>228.31211977000001</v>
      </c>
      <c r="E2118" s="3">
        <f>[1]!EM_S_STM07_IS($A2118,"9",DATE(E$4,12,31),"1")/1000000</f>
        <v>1141.7670334500001</v>
      </c>
      <c r="F2118" s="3">
        <f>[1]!EM_S_STM07_IS($A2118,"61",DATE(E$4,12,31),"1")/1000000</f>
        <v>204.93283650999999</v>
      </c>
      <c r="G2118" s="3">
        <f>[1]!EM_S_STM07_IS($A2118,"9",DATE(G$4,12,31),"1")/1000000</f>
        <v>1208.1191748699998</v>
      </c>
      <c r="H2118" s="3">
        <f>[1]!EM_S_STM07_IS($A2118,"61",DATE(G$4,12,31),"1")/1000000</f>
        <v>359.12750218000002</v>
      </c>
      <c r="I2118" s="3">
        <f>[1]!EM_S_STM07_IS($A2118,"9",DATE(I$4,12,31),"1")/1000000</f>
        <v>1943.8614726600001</v>
      </c>
      <c r="J2118" s="3">
        <f>[1]!EM_S_STM07_IS($A2118,"61",DATE(I$4,12,31),"1")/1000000</f>
        <v>493.49801241</v>
      </c>
      <c r="K2118" s="3">
        <f>[1]!EM_S_STM07_IS($A2118,"9",DATE(K$4,12,31),"1")/1000000</f>
        <v>3765.31581633</v>
      </c>
      <c r="L2118" s="3">
        <f>[1]!EM_S_STM07_IS($A2118,"61",DATE(K$4,12,31),"1")/1000000</f>
        <v>352.71086314999997</v>
      </c>
      <c r="M2118" s="3">
        <f>[1]!EM_S_STM07_IS($A2118,"9",DATE(M$4,12,31),"1")/1000000</f>
        <v>3163.6125335900001</v>
      </c>
      <c r="N2118" s="3">
        <f>[1]!EM_S_STM07_IS($A2118,"61",DATE(M$4,12,31),"1")/1000000</f>
        <v>379.15780194999996</v>
      </c>
      <c r="O2118" s="6">
        <f t="shared" si="66"/>
        <v>0.27698756531786439</v>
      </c>
      <c r="P2118" s="6">
        <f t="shared" si="67"/>
        <v>0.10677210868080333</v>
      </c>
    </row>
    <row r="2119" spans="1:16" x14ac:dyDescent="0.25">
      <c r="A2119" s="5" t="s">
        <v>2113</v>
      </c>
      <c r="B2119" s="5" t="s">
        <v>5175</v>
      </c>
      <c r="C2119" s="3">
        <f>[1]!EM_S_STM07_IS($A2119,"9",DATE(C$4,12,31),"1")/1000000</f>
        <v>381.23879092000004</v>
      </c>
      <c r="D2119" s="3">
        <f>[1]!EM_S_STM07_IS($A2119,"61",DATE(C$4,12,31),"1")/1000000</f>
        <v>48.557681880000004</v>
      </c>
      <c r="E2119" s="3">
        <f>[1]!EM_S_STM07_IS($A2119,"9",DATE(E$4,12,31),"1")/1000000</f>
        <v>448.77816229000001</v>
      </c>
      <c r="F2119" s="3">
        <f>[1]!EM_S_STM07_IS($A2119,"61",DATE(E$4,12,31),"1")/1000000</f>
        <v>29.851405019999998</v>
      </c>
      <c r="G2119" s="3">
        <f>[1]!EM_S_STM07_IS($A2119,"9",DATE(G$4,12,31),"1")/1000000</f>
        <v>562.70077738999998</v>
      </c>
      <c r="H2119" s="3">
        <f>[1]!EM_S_STM07_IS($A2119,"61",DATE(G$4,12,31),"1")/1000000</f>
        <v>42.453610020000006</v>
      </c>
      <c r="I2119" s="3">
        <f>[1]!EM_S_STM07_IS($A2119,"9",DATE(I$4,12,31),"1")/1000000</f>
        <v>686.97484283000006</v>
      </c>
      <c r="J2119" s="3">
        <f>[1]!EM_S_STM07_IS($A2119,"61",DATE(I$4,12,31),"1")/1000000</f>
        <v>105.36705823</v>
      </c>
      <c r="K2119" s="3">
        <f>[1]!EM_S_STM07_IS($A2119,"9",DATE(K$4,12,31),"1")/1000000</f>
        <v>826.27411791999998</v>
      </c>
      <c r="L2119" s="3">
        <f>[1]!EM_S_STM07_IS($A2119,"61",DATE(K$4,12,31),"1")/1000000</f>
        <v>76.170879760000005</v>
      </c>
      <c r="M2119" s="3">
        <f>[1]!EM_S_STM07_IS($A2119,"9",DATE(M$4,12,31),"1")/1000000</f>
        <v>1070.7671937800001</v>
      </c>
      <c r="N2119" s="3">
        <f>[1]!EM_S_STM07_IS($A2119,"61",DATE(M$4,12,31),"1")/1000000</f>
        <v>132.47747543</v>
      </c>
      <c r="O2119" s="6">
        <f t="shared" ref="O2119:O2182" si="68">IFERROR(IF(OR(C2119&lt;0,C2119=""),"",POWER(M2119/C2119,1/5)-1),"")</f>
        <v>0.22941807722724272</v>
      </c>
      <c r="P2119" s="6">
        <f t="shared" ref="P2119:P2182" si="69">IFERROR(IF(OR(D2119&lt;0,D2119=""),"",POWER(N2119/D2119,1/5)-1),"")</f>
        <v>0.22229720749641557</v>
      </c>
    </row>
    <row r="2120" spans="1:16" x14ac:dyDescent="0.25">
      <c r="A2120" s="5" t="s">
        <v>2114</v>
      </c>
      <c r="B2120" s="5" t="s">
        <v>5176</v>
      </c>
      <c r="C2120" s="3">
        <f>[1]!EM_S_STM07_IS($A2120,"9",DATE(C$4,12,31),"1")/1000000</f>
        <v>5568.4526079799998</v>
      </c>
      <c r="D2120" s="3">
        <f>[1]!EM_S_STM07_IS($A2120,"61",DATE(C$4,12,31),"1")/1000000</f>
        <v>24.392618800000001</v>
      </c>
      <c r="E2120" s="3">
        <f>[1]!EM_S_STM07_IS($A2120,"9",DATE(E$4,12,31),"1")/1000000</f>
        <v>5929.1601177299999</v>
      </c>
      <c r="F2120" s="3">
        <f>[1]!EM_S_STM07_IS($A2120,"61",DATE(E$4,12,31),"1")/1000000</f>
        <v>36.670342959999999</v>
      </c>
      <c r="G2120" s="3">
        <f>[1]!EM_S_STM07_IS($A2120,"9",DATE(G$4,12,31),"1")/1000000</f>
        <v>5732.1161128900003</v>
      </c>
      <c r="H2120" s="3">
        <f>[1]!EM_S_STM07_IS($A2120,"61",DATE(G$4,12,31),"1")/1000000</f>
        <v>19.727798</v>
      </c>
      <c r="I2120" s="3">
        <f>[1]!EM_S_STM07_IS($A2120,"9",DATE(I$4,12,31),"1")/1000000</f>
        <v>5797.6174985799998</v>
      </c>
      <c r="J2120" s="3">
        <f>[1]!EM_S_STM07_IS($A2120,"61",DATE(I$4,12,31),"1")/1000000</f>
        <v>333.81443536</v>
      </c>
      <c r="K2120" s="3">
        <f>[1]!EM_S_STM07_IS($A2120,"9",DATE(K$4,12,31),"1")/1000000</f>
        <v>5777.57623263</v>
      </c>
      <c r="L2120" s="3">
        <f>[1]!EM_S_STM07_IS($A2120,"61",DATE(K$4,12,31),"1")/1000000</f>
        <v>52.315408619999999</v>
      </c>
      <c r="M2120" s="3">
        <f>[1]!EM_S_STM07_IS($A2120,"9",DATE(M$4,12,31),"1")/1000000</f>
        <v>5840.5952292799993</v>
      </c>
      <c r="N2120" s="3">
        <f>[1]!EM_S_STM07_IS($A2120,"61",DATE(M$4,12,31),"1")/1000000</f>
        <v>76.214192999999995</v>
      </c>
      <c r="O2120" s="6">
        <f t="shared" si="68"/>
        <v>9.5887820661815226E-3</v>
      </c>
      <c r="P2120" s="6">
        <f t="shared" si="69"/>
        <v>0.25590122868363774</v>
      </c>
    </row>
    <row r="2121" spans="1:16" x14ac:dyDescent="0.25">
      <c r="A2121" s="5" t="s">
        <v>2115</v>
      </c>
      <c r="B2121" s="5" t="s">
        <v>5177</v>
      </c>
      <c r="C2121" s="3">
        <f>[1]!EM_S_STM07_IS($A2121,"9",DATE(C$4,12,31),"1")/1000000</f>
        <v>3960.9653523800002</v>
      </c>
      <c r="D2121" s="3">
        <f>[1]!EM_S_STM07_IS($A2121,"61",DATE(C$4,12,31),"1")/1000000</f>
        <v>122.81242337</v>
      </c>
      <c r="E2121" s="3">
        <f>[1]!EM_S_STM07_IS($A2121,"9",DATE(E$4,12,31),"1")/1000000</f>
        <v>4084.48481558</v>
      </c>
      <c r="F2121" s="3">
        <f>[1]!EM_S_STM07_IS($A2121,"61",DATE(E$4,12,31),"1")/1000000</f>
        <v>107.21779024999999</v>
      </c>
      <c r="G2121" s="3">
        <f>[1]!EM_S_STM07_IS($A2121,"9",DATE(G$4,12,31),"1")/1000000</f>
        <v>3829.4619051</v>
      </c>
      <c r="H2121" s="3">
        <f>[1]!EM_S_STM07_IS($A2121,"61",DATE(G$4,12,31),"1")/1000000</f>
        <v>72.894198200000005</v>
      </c>
      <c r="I2121" s="3">
        <f>[1]!EM_S_STM07_IS($A2121,"9",DATE(I$4,12,31),"1")/1000000</f>
        <v>3548.6947791699999</v>
      </c>
      <c r="J2121" s="3">
        <f>[1]!EM_S_STM07_IS($A2121,"61",DATE(I$4,12,31),"1")/1000000</f>
        <v>37.083512540000001</v>
      </c>
      <c r="K2121" s="3">
        <f>[1]!EM_S_STM07_IS($A2121,"9",DATE(K$4,12,31),"1")/1000000</f>
        <v>3349.4853261100002</v>
      </c>
      <c r="L2121" s="3">
        <f>[1]!EM_S_STM07_IS($A2121,"61",DATE(K$4,12,31),"1")/1000000</f>
        <v>26.547415520000001</v>
      </c>
      <c r="M2121" s="3">
        <f>[1]!EM_S_STM07_IS($A2121,"9",DATE(M$4,12,31),"1")/1000000</f>
        <v>2682.0260848800003</v>
      </c>
      <c r="N2121" s="3">
        <f>[1]!EM_S_STM07_IS($A2121,"61",DATE(M$4,12,31),"1")/1000000</f>
        <v>27.591125780000002</v>
      </c>
      <c r="O2121" s="6">
        <f t="shared" si="68"/>
        <v>-7.50198971547551E-2</v>
      </c>
      <c r="P2121" s="6">
        <f t="shared" si="69"/>
        <v>-0.25816823798984279</v>
      </c>
    </row>
    <row r="2122" spans="1:16" x14ac:dyDescent="0.25">
      <c r="A2122" s="5" t="s">
        <v>2116</v>
      </c>
      <c r="B2122" s="5" t="s">
        <v>5178</v>
      </c>
      <c r="C2122" s="3">
        <f>[1]!EM_S_STM07_IS($A2122,"9",DATE(C$4,12,31),"1")/1000000</f>
        <v>1073.1812959900001</v>
      </c>
      <c r="D2122" s="3">
        <f>[1]!EM_S_STM07_IS($A2122,"61",DATE(C$4,12,31),"1")/1000000</f>
        <v>83.77238328</v>
      </c>
      <c r="E2122" s="3">
        <f>[1]!EM_S_STM07_IS($A2122,"9",DATE(E$4,12,31),"1")/1000000</f>
        <v>1217.3268839699999</v>
      </c>
      <c r="F2122" s="3">
        <f>[1]!EM_S_STM07_IS($A2122,"61",DATE(E$4,12,31),"1")/1000000</f>
        <v>193.99211141999999</v>
      </c>
      <c r="G2122" s="3">
        <f>[1]!EM_S_STM07_IS($A2122,"9",DATE(G$4,12,31),"1")/1000000</f>
        <v>1119.1429032200001</v>
      </c>
      <c r="H2122" s="3">
        <f>[1]!EM_S_STM07_IS($A2122,"61",DATE(G$4,12,31),"1")/1000000</f>
        <v>109.08204879</v>
      </c>
      <c r="I2122" s="3">
        <f>[1]!EM_S_STM07_IS($A2122,"9",DATE(I$4,12,31),"1")/1000000</f>
        <v>1115.2390428399999</v>
      </c>
      <c r="J2122" s="3">
        <f>[1]!EM_S_STM07_IS($A2122,"61",DATE(I$4,12,31),"1")/1000000</f>
        <v>84.313842650000012</v>
      </c>
      <c r="K2122" s="3">
        <f>[1]!EM_S_STM07_IS($A2122,"9",DATE(K$4,12,31),"1")/1000000</f>
        <v>1172.03898669</v>
      </c>
      <c r="L2122" s="3">
        <f>[1]!EM_S_STM07_IS($A2122,"61",DATE(K$4,12,31),"1")/1000000</f>
        <v>97.866259799999995</v>
      </c>
      <c r="M2122" s="3">
        <f>[1]!EM_S_STM07_IS($A2122,"9",DATE(M$4,12,31),"1")/1000000</f>
        <v>1197.5364543399999</v>
      </c>
      <c r="N2122" s="3">
        <f>[1]!EM_S_STM07_IS($A2122,"61",DATE(M$4,12,31),"1")/1000000</f>
        <v>105.55111644</v>
      </c>
      <c r="O2122" s="6">
        <f t="shared" si="68"/>
        <v>2.2169997635644423E-2</v>
      </c>
      <c r="P2122" s="6">
        <f t="shared" si="69"/>
        <v>4.7303107253375831E-2</v>
      </c>
    </row>
    <row r="2123" spans="1:16" x14ac:dyDescent="0.25">
      <c r="A2123" s="5" t="s">
        <v>2117</v>
      </c>
      <c r="B2123" s="5" t="s">
        <v>5179</v>
      </c>
      <c r="C2123" s="3">
        <f>[1]!EM_S_STM07_IS($A2123,"9",DATE(C$4,12,31),"1")/1000000</f>
        <v>1713.7236827300001</v>
      </c>
      <c r="D2123" s="3">
        <f>[1]!EM_S_STM07_IS($A2123,"61",DATE(C$4,12,31),"1")/1000000</f>
        <v>116.66597092000001</v>
      </c>
      <c r="E2123" s="3">
        <f>[1]!EM_S_STM07_IS($A2123,"9",DATE(E$4,12,31),"1")/1000000</f>
        <v>1578.7430603399998</v>
      </c>
      <c r="F2123" s="3">
        <f>[1]!EM_S_STM07_IS($A2123,"61",DATE(E$4,12,31),"1")/1000000</f>
        <v>59.912060670000002</v>
      </c>
      <c r="G2123" s="3">
        <f>[1]!EM_S_STM07_IS($A2123,"9",DATE(G$4,12,31),"1")/1000000</f>
        <v>1319.4990168900001</v>
      </c>
      <c r="H2123" s="3">
        <f>[1]!EM_S_STM07_IS($A2123,"61",DATE(G$4,12,31),"1")/1000000</f>
        <v>33.191668460000002</v>
      </c>
      <c r="I2123" s="3">
        <f>[1]!EM_S_STM07_IS($A2123,"9",DATE(I$4,12,31),"1")/1000000</f>
        <v>1532.68795744</v>
      </c>
      <c r="J2123" s="3">
        <f>[1]!EM_S_STM07_IS($A2123,"61",DATE(I$4,12,31),"1")/1000000</f>
        <v>44.607146010000001</v>
      </c>
      <c r="K2123" s="3">
        <f>[1]!EM_S_STM07_IS($A2123,"9",DATE(K$4,12,31),"1")/1000000</f>
        <v>1749.03223867</v>
      </c>
      <c r="L2123" s="3">
        <f>[1]!EM_S_STM07_IS($A2123,"61",DATE(K$4,12,31),"1")/1000000</f>
        <v>90.723698330000005</v>
      </c>
      <c r="M2123" s="3">
        <f>[1]!EM_S_STM07_IS($A2123,"9",DATE(M$4,12,31),"1")/1000000</f>
        <v>2059.8849866400001</v>
      </c>
      <c r="N2123" s="3">
        <f>[1]!EM_S_STM07_IS($A2123,"61",DATE(M$4,12,31),"1")/1000000</f>
        <v>60.126190999999999</v>
      </c>
      <c r="O2123" s="6">
        <f t="shared" si="68"/>
        <v>3.7481675559685179E-2</v>
      </c>
      <c r="P2123" s="6">
        <f t="shared" si="69"/>
        <v>-0.12416176913266275</v>
      </c>
    </row>
    <row r="2124" spans="1:16" x14ac:dyDescent="0.25">
      <c r="A2124" s="5" t="s">
        <v>2118</v>
      </c>
      <c r="B2124" s="5" t="s">
        <v>5180</v>
      </c>
      <c r="C2124" s="3">
        <f>[1]!EM_S_STM07_IS($A2124,"9",DATE(C$4,12,31),"1")/1000000</f>
        <v>784.18047015000002</v>
      </c>
      <c r="D2124" s="3">
        <f>[1]!EM_S_STM07_IS($A2124,"61",DATE(C$4,12,31),"1")/1000000</f>
        <v>16.87549533</v>
      </c>
      <c r="E2124" s="3">
        <f>[1]!EM_S_STM07_IS($A2124,"9",DATE(E$4,12,31),"1")/1000000</f>
        <v>650.45335975</v>
      </c>
      <c r="F2124" s="3">
        <f>[1]!EM_S_STM07_IS($A2124,"61",DATE(E$4,12,31),"1")/1000000</f>
        <v>9.3999274700000015</v>
      </c>
      <c r="G2124" s="3">
        <f>[1]!EM_S_STM07_IS($A2124,"9",DATE(G$4,12,31),"1")/1000000</f>
        <v>490.68315138999998</v>
      </c>
      <c r="H2124" s="3">
        <f>[1]!EM_S_STM07_IS($A2124,"61",DATE(G$4,12,31),"1")/1000000</f>
        <v>69.076046349999999</v>
      </c>
      <c r="I2124" s="3">
        <f>[1]!EM_S_STM07_IS($A2124,"9",DATE(I$4,12,31),"1")/1000000</f>
        <v>184.58223741</v>
      </c>
      <c r="J2124" s="3">
        <f>[1]!EM_S_STM07_IS($A2124,"61",DATE(I$4,12,31),"1")/1000000</f>
        <v>71.811642469999995</v>
      </c>
      <c r="K2124" s="3">
        <f>[1]!EM_S_STM07_IS($A2124,"9",DATE(K$4,12,31),"1")/1000000</f>
        <v>11605.54209782</v>
      </c>
      <c r="L2124" s="3">
        <f>[1]!EM_S_STM07_IS($A2124,"61",DATE(K$4,12,31),"1")/1000000</f>
        <v>85.221934660000002</v>
      </c>
      <c r="M2124" s="3">
        <f>[1]!EM_S_STM07_IS($A2124,"9",DATE(M$4,12,31),"1")/1000000</f>
        <v>20029.267014109999</v>
      </c>
      <c r="N2124" s="3">
        <f>[1]!EM_S_STM07_IS($A2124,"61",DATE(M$4,12,31),"1")/1000000</f>
        <v>177.81411643000001</v>
      </c>
      <c r="O2124" s="6">
        <f t="shared" si="68"/>
        <v>0.91183235365425785</v>
      </c>
      <c r="P2124" s="6">
        <f t="shared" si="69"/>
        <v>0.60155530887621089</v>
      </c>
    </row>
    <row r="2125" spans="1:16" x14ac:dyDescent="0.25">
      <c r="A2125" s="5" t="s">
        <v>2119</v>
      </c>
      <c r="B2125" s="5" t="s">
        <v>5181</v>
      </c>
      <c r="C2125" s="3">
        <f>[1]!EM_S_STM07_IS($A2125,"9",DATE(C$4,12,31),"1")/1000000</f>
        <v>3255.4508106900003</v>
      </c>
      <c r="D2125" s="3">
        <f>[1]!EM_S_STM07_IS($A2125,"61",DATE(C$4,12,31),"1")/1000000</f>
        <v>26.22483823</v>
      </c>
      <c r="E2125" s="3">
        <f>[1]!EM_S_STM07_IS($A2125,"9",DATE(E$4,12,31),"1")/1000000</f>
        <v>3995.8495193899998</v>
      </c>
      <c r="F2125" s="3">
        <f>[1]!EM_S_STM07_IS($A2125,"61",DATE(E$4,12,31),"1")/1000000</f>
        <v>43.539325920000003</v>
      </c>
      <c r="G2125" s="3">
        <f>[1]!EM_S_STM07_IS($A2125,"9",DATE(G$4,12,31),"1")/1000000</f>
        <v>4789.8935625699996</v>
      </c>
      <c r="H2125" s="3">
        <f>[1]!EM_S_STM07_IS($A2125,"61",DATE(G$4,12,31),"1")/1000000</f>
        <v>168.32260406</v>
      </c>
      <c r="I2125" s="3">
        <f>[1]!EM_S_STM07_IS($A2125,"9",DATE(I$4,12,31),"1")/1000000</f>
        <v>3250.63507755</v>
      </c>
      <c r="J2125" s="3">
        <f>[1]!EM_S_STM07_IS($A2125,"61",DATE(I$4,12,31),"1")/1000000</f>
        <v>208.11845681</v>
      </c>
      <c r="K2125" s="3">
        <f>[1]!EM_S_STM07_IS($A2125,"9",DATE(K$4,12,31),"1")/1000000</f>
        <v>3484.30612617</v>
      </c>
      <c r="L2125" s="3">
        <f>[1]!EM_S_STM07_IS($A2125,"61",DATE(K$4,12,31),"1")/1000000</f>
        <v>232.36327136000003</v>
      </c>
      <c r="M2125" s="3">
        <f>[1]!EM_S_STM07_IS($A2125,"9",DATE(M$4,12,31),"1")/1000000</f>
        <v>3536.1379154699998</v>
      </c>
      <c r="N2125" s="3">
        <f>[1]!EM_S_STM07_IS($A2125,"61",DATE(M$4,12,31),"1")/1000000</f>
        <v>286.64085401</v>
      </c>
      <c r="O2125" s="6">
        <f t="shared" si="68"/>
        <v>1.667843435133709E-2</v>
      </c>
      <c r="P2125" s="6">
        <f t="shared" si="69"/>
        <v>0.61333685245278513</v>
      </c>
    </row>
    <row r="2126" spans="1:16" x14ac:dyDescent="0.25">
      <c r="A2126" s="5" t="s">
        <v>2120</v>
      </c>
      <c r="B2126" s="5" t="s">
        <v>5182</v>
      </c>
      <c r="C2126" s="3">
        <f>[1]!EM_S_STM07_IS($A2126,"9",DATE(C$4,12,31),"1")/1000000</f>
        <v>929.56424089999996</v>
      </c>
      <c r="D2126" s="3">
        <f>[1]!EM_S_STM07_IS($A2126,"61",DATE(C$4,12,31),"1")/1000000</f>
        <v>48.379562880000002</v>
      </c>
      <c r="E2126" s="3">
        <f>[1]!EM_S_STM07_IS($A2126,"9",DATE(E$4,12,31),"1")/1000000</f>
        <v>1088.8978293399998</v>
      </c>
      <c r="F2126" s="3">
        <f>[1]!EM_S_STM07_IS($A2126,"61",DATE(E$4,12,31),"1")/1000000</f>
        <v>19.053644519999999</v>
      </c>
      <c r="G2126" s="3">
        <f>[1]!EM_S_STM07_IS($A2126,"9",DATE(G$4,12,31),"1")/1000000</f>
        <v>1029.8541475299999</v>
      </c>
      <c r="H2126" s="3">
        <f>[1]!EM_S_STM07_IS($A2126,"61",DATE(G$4,12,31),"1")/1000000</f>
        <v>14.638382119999999</v>
      </c>
      <c r="I2126" s="3">
        <f>[1]!EM_S_STM07_IS($A2126,"9",DATE(I$4,12,31),"1")/1000000</f>
        <v>1126.7107481500002</v>
      </c>
      <c r="J2126" s="3">
        <f>[1]!EM_S_STM07_IS($A2126,"61",DATE(I$4,12,31),"1")/1000000</f>
        <v>31.04112327</v>
      </c>
      <c r="K2126" s="3">
        <f>[1]!EM_S_STM07_IS($A2126,"9",DATE(K$4,12,31),"1")/1000000</f>
        <v>1302.8027925599999</v>
      </c>
      <c r="L2126" s="3">
        <f>[1]!EM_S_STM07_IS($A2126,"61",DATE(K$4,12,31),"1")/1000000</f>
        <v>11.37663162</v>
      </c>
      <c r="M2126" s="3">
        <f>[1]!EM_S_STM07_IS($A2126,"9",DATE(M$4,12,31),"1")/1000000</f>
        <v>1007.35070574</v>
      </c>
      <c r="N2126" s="3">
        <f>[1]!EM_S_STM07_IS($A2126,"61",DATE(M$4,12,31),"1")/1000000</f>
        <v>-66.269514909999998</v>
      </c>
      <c r="O2126" s="6">
        <f t="shared" si="68"/>
        <v>1.6202495972629238E-2</v>
      </c>
      <c r="P2126" s="6">
        <f t="shared" si="69"/>
        <v>-2.0649528258815835</v>
      </c>
    </row>
    <row r="2127" spans="1:16" x14ac:dyDescent="0.25">
      <c r="A2127" s="5" t="s">
        <v>2121</v>
      </c>
      <c r="B2127" s="5" t="s">
        <v>5183</v>
      </c>
      <c r="C2127" s="3">
        <f>[1]!EM_S_STM07_IS($A2127,"9",DATE(C$4,12,31),"1")/1000000</f>
        <v>11732.95767808</v>
      </c>
      <c r="D2127" s="3">
        <f>[1]!EM_S_STM07_IS($A2127,"61",DATE(C$4,12,31),"1")/1000000</f>
        <v>840.65212434</v>
      </c>
      <c r="E2127" s="3">
        <f>[1]!EM_S_STM07_IS($A2127,"9",DATE(E$4,12,31),"1")/1000000</f>
        <v>13632.059997549999</v>
      </c>
      <c r="F2127" s="3">
        <f>[1]!EM_S_STM07_IS($A2127,"61",DATE(E$4,12,31),"1")/1000000</f>
        <v>876.27008236000006</v>
      </c>
      <c r="G2127" s="3">
        <f>[1]!EM_S_STM07_IS($A2127,"9",DATE(G$4,12,31),"1")/1000000</f>
        <v>13508.426075700001</v>
      </c>
      <c r="H2127" s="3">
        <f>[1]!EM_S_STM07_IS($A2127,"61",DATE(G$4,12,31),"1")/1000000</f>
        <v>626.58250516999999</v>
      </c>
      <c r="I2127" s="3">
        <f>[1]!EM_S_STM07_IS($A2127,"9",DATE(I$4,12,31),"1")/1000000</f>
        <v>13910.20368482</v>
      </c>
      <c r="J2127" s="3">
        <f>[1]!EM_S_STM07_IS($A2127,"61",DATE(I$4,12,31),"1")/1000000</f>
        <v>736.9247439400001</v>
      </c>
      <c r="K2127" s="3">
        <f>[1]!EM_S_STM07_IS($A2127,"9",DATE(K$4,12,31),"1")/1000000</f>
        <v>15568.40021607</v>
      </c>
      <c r="L2127" s="3">
        <f>[1]!EM_S_STM07_IS($A2127,"61",DATE(K$4,12,31),"1")/1000000</f>
        <v>421.52932377999997</v>
      </c>
      <c r="M2127" s="3">
        <f>[1]!EM_S_STM07_IS($A2127,"9",DATE(M$4,12,31),"1")/1000000</f>
        <v>15240.089997219999</v>
      </c>
      <c r="N2127" s="3">
        <f>[1]!EM_S_STM07_IS($A2127,"61",DATE(M$4,12,31),"1")/1000000</f>
        <v>240.93669015999998</v>
      </c>
      <c r="O2127" s="6">
        <f t="shared" si="68"/>
        <v>5.3697635521569032E-2</v>
      </c>
      <c r="P2127" s="6">
        <f t="shared" si="69"/>
        <v>-0.22114372174997776</v>
      </c>
    </row>
    <row r="2128" spans="1:16" x14ac:dyDescent="0.25">
      <c r="A2128" s="5" t="s">
        <v>2122</v>
      </c>
      <c r="B2128" s="5" t="s">
        <v>5184</v>
      </c>
      <c r="C2128" s="3">
        <f>[1]!EM_S_STM07_IS($A2128,"9",DATE(C$4,12,31),"1")/1000000</f>
        <v>1033.8279130000001</v>
      </c>
      <c r="D2128" s="3">
        <f>[1]!EM_S_STM07_IS($A2128,"61",DATE(C$4,12,31),"1")/1000000</f>
        <v>13.803029</v>
      </c>
      <c r="E2128" s="3">
        <f>[1]!EM_S_STM07_IS($A2128,"9",DATE(E$4,12,31),"1")/1000000</f>
        <v>919.97667891999993</v>
      </c>
      <c r="F2128" s="3">
        <f>[1]!EM_S_STM07_IS($A2128,"61",DATE(E$4,12,31),"1")/1000000</f>
        <v>5.4186707099999998</v>
      </c>
      <c r="G2128" s="3">
        <f>[1]!EM_S_STM07_IS($A2128,"9",DATE(G$4,12,31),"1")/1000000</f>
        <v>759.69976749</v>
      </c>
      <c r="H2128" s="3">
        <f>[1]!EM_S_STM07_IS($A2128,"61",DATE(G$4,12,31),"1")/1000000</f>
        <v>46.324125710000004</v>
      </c>
      <c r="I2128" s="3">
        <f>[1]!EM_S_STM07_IS($A2128,"9",DATE(I$4,12,31),"1")/1000000</f>
        <v>427.45063977999996</v>
      </c>
      <c r="J2128" s="3">
        <f>[1]!EM_S_STM07_IS($A2128,"61",DATE(I$4,12,31),"1")/1000000</f>
        <v>52.738771810000003</v>
      </c>
      <c r="K2128" s="3">
        <f>[1]!EM_S_STM07_IS($A2128,"9",DATE(K$4,12,31),"1")/1000000</f>
        <v>371.51411180000002</v>
      </c>
      <c r="L2128" s="3">
        <f>[1]!EM_S_STM07_IS($A2128,"61",DATE(K$4,12,31),"1")/1000000</f>
        <v>33.835490440000001</v>
      </c>
      <c r="M2128" s="3">
        <f>[1]!EM_S_STM07_IS($A2128,"9",DATE(M$4,12,31),"1")/1000000</f>
        <v>93700.035201100007</v>
      </c>
      <c r="N2128" s="3">
        <f>[1]!EM_S_STM07_IS($A2128,"61",DATE(M$4,12,31),"1")/1000000</f>
        <v>1988.3412173199999</v>
      </c>
      <c r="O2128" s="6">
        <f t="shared" si="68"/>
        <v>1.4629653386561419</v>
      </c>
      <c r="P2128" s="6">
        <f t="shared" si="69"/>
        <v>1.7021117313380669</v>
      </c>
    </row>
    <row r="2129" spans="1:16" x14ac:dyDescent="0.25">
      <c r="A2129" s="5" t="s">
        <v>2123</v>
      </c>
      <c r="B2129" s="5" t="s">
        <v>5185</v>
      </c>
      <c r="C2129" s="3">
        <f>[1]!EM_S_STM07_IS($A2129,"9",DATE(C$4,12,31),"1")/1000000</f>
        <v>2100.9823243000001</v>
      </c>
      <c r="D2129" s="3">
        <f>[1]!EM_S_STM07_IS($A2129,"61",DATE(C$4,12,31),"1")/1000000</f>
        <v>284.99601510000002</v>
      </c>
      <c r="E2129" s="3">
        <f>[1]!EM_S_STM07_IS($A2129,"9",DATE(E$4,12,31),"1")/1000000</f>
        <v>2505.7848743200002</v>
      </c>
      <c r="F2129" s="3">
        <f>[1]!EM_S_STM07_IS($A2129,"61",DATE(E$4,12,31),"1")/1000000</f>
        <v>298.42039693999999</v>
      </c>
      <c r="G2129" s="3">
        <f>[1]!EM_S_STM07_IS($A2129,"9",DATE(G$4,12,31),"1")/1000000</f>
        <v>2713.66307985</v>
      </c>
      <c r="H2129" s="3">
        <f>[1]!EM_S_STM07_IS($A2129,"61",DATE(G$4,12,31),"1")/1000000</f>
        <v>243.18608291000001</v>
      </c>
      <c r="I2129" s="3">
        <f>[1]!EM_S_STM07_IS($A2129,"9",DATE(I$4,12,31),"1")/1000000</f>
        <v>3119.3812615799998</v>
      </c>
      <c r="J2129" s="3">
        <f>[1]!EM_S_STM07_IS($A2129,"61",DATE(I$4,12,31),"1")/1000000</f>
        <v>146.43984494999998</v>
      </c>
      <c r="K2129" s="3">
        <f>[1]!EM_S_STM07_IS($A2129,"9",DATE(K$4,12,31),"1")/1000000</f>
        <v>3654.1146172800004</v>
      </c>
      <c r="L2129" s="3">
        <f>[1]!EM_S_STM07_IS($A2129,"61",DATE(K$4,12,31),"1")/1000000</f>
        <v>147.19122393999999</v>
      </c>
      <c r="M2129" s="3">
        <f>[1]!EM_S_STM07_IS($A2129,"9",DATE(M$4,12,31),"1")/1000000</f>
        <v>4213.3603045</v>
      </c>
      <c r="N2129" s="3">
        <f>[1]!EM_S_STM07_IS($A2129,"61",DATE(M$4,12,31),"1")/1000000</f>
        <v>280.09464508999997</v>
      </c>
      <c r="O2129" s="6">
        <f t="shared" si="68"/>
        <v>0.14932073025312498</v>
      </c>
      <c r="P2129" s="6">
        <f t="shared" si="69"/>
        <v>-3.4635149133975807E-3</v>
      </c>
    </row>
    <row r="2130" spans="1:16" x14ac:dyDescent="0.25">
      <c r="A2130" s="5" t="s">
        <v>2124</v>
      </c>
      <c r="B2130" s="5" t="s">
        <v>5186</v>
      </c>
      <c r="C2130" s="3">
        <f>[1]!EM_S_STM07_IS($A2130,"9",DATE(C$4,12,31),"1")/1000000</f>
        <v>9676.4856350800001</v>
      </c>
      <c r="D2130" s="3">
        <f>[1]!EM_S_STM07_IS($A2130,"61",DATE(C$4,12,31),"1")/1000000</f>
        <v>75.491958999999994</v>
      </c>
      <c r="E2130" s="3">
        <f>[1]!EM_S_STM07_IS($A2130,"9",DATE(E$4,12,31),"1")/1000000</f>
        <v>11394.916418379999</v>
      </c>
      <c r="F2130" s="3">
        <f>[1]!EM_S_STM07_IS($A2130,"61",DATE(E$4,12,31),"1")/1000000</f>
        <v>71.558528040000013</v>
      </c>
      <c r="G2130" s="3">
        <f>[1]!EM_S_STM07_IS($A2130,"9",DATE(G$4,12,31),"1")/1000000</f>
        <v>9084.1638431399988</v>
      </c>
      <c r="H2130" s="3">
        <f>[1]!EM_S_STM07_IS($A2130,"61",DATE(G$4,12,31),"1")/1000000</f>
        <v>-1039.25571949</v>
      </c>
      <c r="I2130" s="3">
        <f>[1]!EM_S_STM07_IS($A2130,"9",DATE(I$4,12,31),"1")/1000000</f>
        <v>8262.5397182300003</v>
      </c>
      <c r="J2130" s="3">
        <f>[1]!EM_S_STM07_IS($A2130,"61",DATE(I$4,12,31),"1")/1000000</f>
        <v>-1138.6084549899999</v>
      </c>
      <c r="K2130" s="3">
        <f>[1]!EM_S_STM07_IS($A2130,"9",DATE(K$4,12,31),"1")/1000000</f>
        <v>9544.4374063899995</v>
      </c>
      <c r="L2130" s="3">
        <f>[1]!EM_S_STM07_IS($A2130,"61",DATE(K$4,12,31),"1")/1000000</f>
        <v>243.49451121999999</v>
      </c>
      <c r="M2130" s="3">
        <f>[1]!EM_S_STM07_IS($A2130,"9",DATE(M$4,12,31),"1")/1000000</f>
        <v>15173.331657999999</v>
      </c>
      <c r="N2130" s="3">
        <f>[1]!EM_S_STM07_IS($A2130,"61",DATE(M$4,12,31),"1")/1000000</f>
        <v>1528.6510619999999</v>
      </c>
      <c r="O2130" s="6">
        <f t="shared" si="68"/>
        <v>9.4139404084910172E-2</v>
      </c>
      <c r="P2130" s="6">
        <f t="shared" si="69"/>
        <v>0.82507843442904205</v>
      </c>
    </row>
    <row r="2131" spans="1:16" x14ac:dyDescent="0.25">
      <c r="A2131" s="5" t="s">
        <v>2125</v>
      </c>
      <c r="B2131" s="5" t="s">
        <v>5187</v>
      </c>
      <c r="C2131" s="3">
        <f>[1]!EM_S_STM07_IS($A2131,"9",DATE(C$4,12,31),"1")/1000000</f>
        <v>4763.1969584300004</v>
      </c>
      <c r="D2131" s="3">
        <f>[1]!EM_S_STM07_IS($A2131,"61",DATE(C$4,12,31),"1")/1000000</f>
        <v>150.44804808000001</v>
      </c>
      <c r="E2131" s="3">
        <f>[1]!EM_S_STM07_IS($A2131,"9",DATE(E$4,12,31),"1")/1000000</f>
        <v>5369.0290128400002</v>
      </c>
      <c r="F2131" s="3">
        <f>[1]!EM_S_STM07_IS($A2131,"61",DATE(E$4,12,31),"1")/1000000</f>
        <v>153.39801641</v>
      </c>
      <c r="G2131" s="3">
        <f>[1]!EM_S_STM07_IS($A2131,"9",DATE(G$4,12,31),"1")/1000000</f>
        <v>5810.4908029500002</v>
      </c>
      <c r="H2131" s="3">
        <f>[1]!EM_S_STM07_IS($A2131,"61",DATE(G$4,12,31),"1")/1000000</f>
        <v>77.627334910000002</v>
      </c>
      <c r="I2131" s="3">
        <f>[1]!EM_S_STM07_IS($A2131,"9",DATE(I$4,12,31),"1")/1000000</f>
        <v>5061.8300784399999</v>
      </c>
      <c r="J2131" s="3">
        <f>[1]!EM_S_STM07_IS($A2131,"61",DATE(I$4,12,31),"1")/1000000</f>
        <v>80.589912389999995</v>
      </c>
      <c r="K2131" s="3">
        <f>[1]!EM_S_STM07_IS($A2131,"9",DATE(K$4,12,31),"1")/1000000</f>
        <v>4462.4247688999994</v>
      </c>
      <c r="L2131" s="3">
        <f>[1]!EM_S_STM07_IS($A2131,"61",DATE(K$4,12,31),"1")/1000000</f>
        <v>200.64256291999999</v>
      </c>
      <c r="M2131" s="3">
        <f>[1]!EM_S_STM07_IS($A2131,"9",DATE(M$4,12,31),"1")/1000000</f>
        <v>3887.7695594000002</v>
      </c>
      <c r="N2131" s="3">
        <f>[1]!EM_S_STM07_IS($A2131,"61",DATE(M$4,12,31),"1")/1000000</f>
        <v>101.50476762000001</v>
      </c>
      <c r="O2131" s="6">
        <f t="shared" si="68"/>
        <v>-3.9802888883456289E-2</v>
      </c>
      <c r="P2131" s="6">
        <f t="shared" si="69"/>
        <v>-7.5685051462156649E-2</v>
      </c>
    </row>
    <row r="2132" spans="1:16" x14ac:dyDescent="0.25">
      <c r="A2132" s="5" t="s">
        <v>2126</v>
      </c>
      <c r="B2132" s="5" t="s">
        <v>5188</v>
      </c>
      <c r="C2132" s="3">
        <f>[1]!EM_S_STM07_IS($A2132,"9",DATE(C$4,12,31),"1")/1000000</f>
        <v>1091.8035197300001</v>
      </c>
      <c r="D2132" s="3">
        <f>[1]!EM_S_STM07_IS($A2132,"61",DATE(C$4,12,31),"1")/1000000</f>
        <v>11.706658109999999</v>
      </c>
      <c r="E2132" s="3">
        <f>[1]!EM_S_STM07_IS($A2132,"9",DATE(E$4,12,31),"1")/1000000</f>
        <v>1154.13198072</v>
      </c>
      <c r="F2132" s="3">
        <f>[1]!EM_S_STM07_IS($A2132,"61",DATE(E$4,12,31),"1")/1000000</f>
        <v>-214.16283147999999</v>
      </c>
      <c r="G2132" s="3">
        <f>[1]!EM_S_STM07_IS($A2132,"9",DATE(G$4,12,31),"1")/1000000</f>
        <v>806.52769322000006</v>
      </c>
      <c r="H2132" s="3">
        <f>[1]!EM_S_STM07_IS($A2132,"61",DATE(G$4,12,31),"1")/1000000</f>
        <v>-284.81763502999996</v>
      </c>
      <c r="I2132" s="3">
        <f>[1]!EM_S_STM07_IS($A2132,"9",DATE(I$4,12,31),"1")/1000000</f>
        <v>678.01988683000002</v>
      </c>
      <c r="J2132" s="3">
        <f>[1]!EM_S_STM07_IS($A2132,"61",DATE(I$4,12,31),"1")/1000000</f>
        <v>47.705333520000003</v>
      </c>
      <c r="K2132" s="3">
        <f>[1]!EM_S_STM07_IS($A2132,"9",DATE(K$4,12,31),"1")/1000000</f>
        <v>642.90663172000006</v>
      </c>
      <c r="L2132" s="3">
        <f>[1]!EM_S_STM07_IS($A2132,"61",DATE(K$4,12,31),"1")/1000000</f>
        <v>-241.81185927000001</v>
      </c>
      <c r="M2132" s="3">
        <f>[1]!EM_S_STM07_IS($A2132,"9",DATE(M$4,12,31),"1")/1000000</f>
        <v>63.939529479999997</v>
      </c>
      <c r="N2132" s="3">
        <f>[1]!EM_S_STM07_IS($A2132,"61",DATE(M$4,12,31),"1")/1000000</f>
        <v>-41.83518239</v>
      </c>
      <c r="O2132" s="6">
        <f t="shared" si="68"/>
        <v>-0.43307580873144724</v>
      </c>
      <c r="P2132" s="6">
        <f t="shared" si="69"/>
        <v>-2.290095161247498</v>
      </c>
    </row>
    <row r="2133" spans="1:16" x14ac:dyDescent="0.25">
      <c r="A2133" s="5" t="s">
        <v>2127</v>
      </c>
      <c r="B2133" s="5" t="s">
        <v>5189</v>
      </c>
      <c r="C2133" s="3">
        <f>[1]!EM_S_STM07_IS($A2133,"9",DATE(C$4,12,31),"1")/1000000</f>
        <v>997.08733266999991</v>
      </c>
      <c r="D2133" s="3">
        <f>[1]!EM_S_STM07_IS($A2133,"61",DATE(C$4,12,31),"1")/1000000</f>
        <v>23.49699815</v>
      </c>
      <c r="E2133" s="3">
        <f>[1]!EM_S_STM07_IS($A2133,"9",DATE(E$4,12,31),"1")/1000000</f>
        <v>944.91613026999994</v>
      </c>
      <c r="F2133" s="3">
        <f>[1]!EM_S_STM07_IS($A2133,"61",DATE(E$4,12,31),"1")/1000000</f>
        <v>11.34299244</v>
      </c>
      <c r="G2133" s="3">
        <f>[1]!EM_S_STM07_IS($A2133,"9",DATE(G$4,12,31),"1")/1000000</f>
        <v>707.75762836000001</v>
      </c>
      <c r="H2133" s="3">
        <f>[1]!EM_S_STM07_IS($A2133,"61",DATE(G$4,12,31),"1")/1000000</f>
        <v>-52.407758740000006</v>
      </c>
      <c r="I2133" s="3">
        <f>[1]!EM_S_STM07_IS($A2133,"9",DATE(I$4,12,31),"1")/1000000</f>
        <v>821.19971972000008</v>
      </c>
      <c r="J2133" s="3">
        <f>[1]!EM_S_STM07_IS($A2133,"61",DATE(I$4,12,31),"1")/1000000</f>
        <v>11.293939960000001</v>
      </c>
      <c r="K2133" s="3">
        <f>[1]!EM_S_STM07_IS($A2133,"9",DATE(K$4,12,31),"1")/1000000</f>
        <v>798.25935175999996</v>
      </c>
      <c r="L2133" s="3">
        <f>[1]!EM_S_STM07_IS($A2133,"61",DATE(K$4,12,31),"1")/1000000</f>
        <v>-97.776320400000003</v>
      </c>
      <c r="M2133" s="3">
        <f>[1]!EM_S_STM07_IS($A2133,"9",DATE(M$4,12,31),"1")/1000000</f>
        <v>642.31338157000005</v>
      </c>
      <c r="N2133" s="3">
        <f>[1]!EM_S_STM07_IS($A2133,"61",DATE(M$4,12,31),"1")/1000000</f>
        <v>47.344131579999996</v>
      </c>
      <c r="O2133" s="6">
        <f t="shared" si="68"/>
        <v>-8.4195540026283933E-2</v>
      </c>
      <c r="P2133" s="6">
        <f t="shared" si="69"/>
        <v>0.15040498360585541</v>
      </c>
    </row>
    <row r="2134" spans="1:16" x14ac:dyDescent="0.25">
      <c r="A2134" s="5" t="s">
        <v>2128</v>
      </c>
      <c r="B2134" s="5" t="s">
        <v>5190</v>
      </c>
      <c r="C2134" s="3">
        <f>[1]!EM_S_STM07_IS($A2134,"9",DATE(C$4,12,31),"1")/1000000</f>
        <v>6108.6849805200009</v>
      </c>
      <c r="D2134" s="3">
        <f>[1]!EM_S_STM07_IS($A2134,"61",DATE(C$4,12,31),"1")/1000000</f>
        <v>242.78729568</v>
      </c>
      <c r="E2134" s="3">
        <f>[1]!EM_S_STM07_IS($A2134,"9",DATE(E$4,12,31),"1")/1000000</f>
        <v>6248.1106098400005</v>
      </c>
      <c r="F2134" s="3">
        <f>[1]!EM_S_STM07_IS($A2134,"61",DATE(E$4,12,31),"1")/1000000</f>
        <v>177.66192362000001</v>
      </c>
      <c r="G2134" s="3">
        <f>[1]!EM_S_STM07_IS($A2134,"9",DATE(G$4,12,31),"1")/1000000</f>
        <v>5584.2239687299998</v>
      </c>
      <c r="H2134" s="3">
        <f>[1]!EM_S_STM07_IS($A2134,"61",DATE(G$4,12,31),"1")/1000000</f>
        <v>164.77222866</v>
      </c>
      <c r="I2134" s="3">
        <f>[1]!EM_S_STM07_IS($A2134,"9",DATE(I$4,12,31),"1")/1000000</f>
        <v>4836.3089837099997</v>
      </c>
      <c r="J2134" s="3">
        <f>[1]!EM_S_STM07_IS($A2134,"61",DATE(I$4,12,31),"1")/1000000</f>
        <v>-268.85059563999999</v>
      </c>
      <c r="K2134" s="3">
        <f>[1]!EM_S_STM07_IS($A2134,"9",DATE(K$4,12,31),"1")/1000000</f>
        <v>4056.4809007600002</v>
      </c>
      <c r="L2134" s="3">
        <f>[1]!EM_S_STM07_IS($A2134,"61",DATE(K$4,12,31),"1")/1000000</f>
        <v>10.196038470000001</v>
      </c>
      <c r="M2134" s="3">
        <f>[1]!EM_S_STM07_IS($A2134,"9",DATE(M$4,12,31),"1")/1000000</f>
        <v>4431.8451683800004</v>
      </c>
      <c r="N2134" s="3">
        <f>[1]!EM_S_STM07_IS($A2134,"61",DATE(M$4,12,31),"1")/1000000</f>
        <v>103.41497033</v>
      </c>
      <c r="O2134" s="6">
        <f t="shared" si="68"/>
        <v>-6.2162984368454133E-2</v>
      </c>
      <c r="P2134" s="6">
        <f t="shared" si="69"/>
        <v>-0.15691475091421392</v>
      </c>
    </row>
    <row r="2135" spans="1:16" x14ac:dyDescent="0.25">
      <c r="A2135" s="5" t="s">
        <v>2129</v>
      </c>
      <c r="B2135" s="5" t="s">
        <v>5191</v>
      </c>
      <c r="C2135" s="3">
        <f>[1]!EM_S_STM07_IS($A2135,"9",DATE(C$4,12,31),"1")/1000000</f>
        <v>1148.88666341</v>
      </c>
      <c r="D2135" s="3">
        <f>[1]!EM_S_STM07_IS($A2135,"61",DATE(C$4,12,31),"1")/1000000</f>
        <v>31.84146466</v>
      </c>
      <c r="E2135" s="3">
        <f>[1]!EM_S_STM07_IS($A2135,"9",DATE(E$4,12,31),"1")/1000000</f>
        <v>1017.77159312</v>
      </c>
      <c r="F2135" s="3">
        <f>[1]!EM_S_STM07_IS($A2135,"61",DATE(E$4,12,31),"1")/1000000</f>
        <v>10.079903550000001</v>
      </c>
      <c r="G2135" s="3">
        <f>[1]!EM_S_STM07_IS($A2135,"9",DATE(G$4,12,31),"1")/1000000</f>
        <v>1146.68071448</v>
      </c>
      <c r="H2135" s="3">
        <f>[1]!EM_S_STM07_IS($A2135,"61",DATE(G$4,12,31),"1")/1000000</f>
        <v>-37.05848529</v>
      </c>
      <c r="I2135" s="3">
        <f>[1]!EM_S_STM07_IS($A2135,"9",DATE(I$4,12,31),"1")/1000000</f>
        <v>1110.97353787</v>
      </c>
      <c r="J2135" s="3">
        <f>[1]!EM_S_STM07_IS($A2135,"61",DATE(I$4,12,31),"1")/1000000</f>
        <v>39.1154917</v>
      </c>
      <c r="K2135" s="3">
        <f>[1]!EM_S_STM07_IS($A2135,"9",DATE(K$4,12,31),"1")/1000000</f>
        <v>1207.5803876700002</v>
      </c>
      <c r="L2135" s="3">
        <f>[1]!EM_S_STM07_IS($A2135,"61",DATE(K$4,12,31),"1")/1000000</f>
        <v>74.793537270000002</v>
      </c>
      <c r="M2135" s="3">
        <f>[1]!EM_S_STM07_IS($A2135,"9",DATE(M$4,12,31),"1")/1000000</f>
        <v>1305.42821669</v>
      </c>
      <c r="N2135" s="3">
        <f>[1]!EM_S_STM07_IS($A2135,"61",DATE(M$4,12,31),"1")/1000000</f>
        <v>239.64540087999998</v>
      </c>
      <c r="O2135" s="6">
        <f t="shared" si="68"/>
        <v>2.5876689173181866E-2</v>
      </c>
      <c r="P2135" s="6">
        <f t="shared" si="69"/>
        <v>0.497322023372891</v>
      </c>
    </row>
    <row r="2136" spans="1:16" x14ac:dyDescent="0.25">
      <c r="A2136" s="5" t="s">
        <v>2130</v>
      </c>
      <c r="B2136" s="5" t="s">
        <v>5192</v>
      </c>
      <c r="C2136" s="3">
        <f>[1]!EM_S_STM07_IS($A2136,"9",DATE(C$4,12,31),"1")/1000000</f>
        <v>1306.78559531</v>
      </c>
      <c r="D2136" s="3">
        <f>[1]!EM_S_STM07_IS($A2136,"61",DATE(C$4,12,31),"1")/1000000</f>
        <v>2.7576434399999998</v>
      </c>
      <c r="E2136" s="3">
        <f>[1]!EM_S_STM07_IS($A2136,"9",DATE(E$4,12,31),"1")/1000000</f>
        <v>1598.1476699500001</v>
      </c>
      <c r="F2136" s="3">
        <f>[1]!EM_S_STM07_IS($A2136,"61",DATE(E$4,12,31),"1")/1000000</f>
        <v>3.6143860999999999</v>
      </c>
      <c r="G2136" s="3">
        <f>[1]!EM_S_STM07_IS($A2136,"9",DATE(G$4,12,31),"1")/1000000</f>
        <v>1599.80471889</v>
      </c>
      <c r="H2136" s="3">
        <f>[1]!EM_S_STM07_IS($A2136,"61",DATE(G$4,12,31),"1")/1000000</f>
        <v>-128.44272053</v>
      </c>
      <c r="I2136" s="3">
        <f>[1]!EM_S_STM07_IS($A2136,"9",DATE(I$4,12,31),"1")/1000000</f>
        <v>1860.387635</v>
      </c>
      <c r="J2136" s="3">
        <f>[1]!EM_S_STM07_IS($A2136,"61",DATE(I$4,12,31),"1")/1000000</f>
        <v>-277.32798624000003</v>
      </c>
      <c r="K2136" s="3">
        <f>[1]!EM_S_STM07_IS($A2136,"9",DATE(K$4,12,31),"1")/1000000</f>
        <v>1493.6965429899999</v>
      </c>
      <c r="L2136" s="3">
        <f>[1]!EM_S_STM07_IS($A2136,"61",DATE(K$4,12,31),"1")/1000000</f>
        <v>32.259705459999999</v>
      </c>
      <c r="M2136" s="3">
        <f>[1]!EM_S_STM07_IS($A2136,"9",DATE(M$4,12,31),"1")/1000000</f>
        <v>1250.8970079400001</v>
      </c>
      <c r="N2136" s="3">
        <f>[1]!EM_S_STM07_IS($A2136,"61",DATE(M$4,12,31),"1")/1000000</f>
        <v>-163.26884956999999</v>
      </c>
      <c r="O2136" s="6">
        <f t="shared" si="68"/>
        <v>-8.7037962325947626E-3</v>
      </c>
      <c r="P2136" s="6">
        <f t="shared" si="69"/>
        <v>-3.2618981437716639</v>
      </c>
    </row>
    <row r="2137" spans="1:16" x14ac:dyDescent="0.25">
      <c r="A2137" s="5" t="s">
        <v>2131</v>
      </c>
      <c r="B2137" s="5" t="s">
        <v>5193</v>
      </c>
      <c r="C2137" s="3">
        <f>[1]!EM_S_STM07_IS($A2137,"9",DATE(C$4,12,31),"1")/1000000</f>
        <v>39524.507359699994</v>
      </c>
      <c r="D2137" s="3">
        <f>[1]!EM_S_STM07_IS($A2137,"61",DATE(C$4,12,31),"1")/1000000</f>
        <v>939.43479139999999</v>
      </c>
      <c r="E2137" s="3">
        <f>[1]!EM_S_STM07_IS($A2137,"9",DATE(E$4,12,31),"1")/1000000</f>
        <v>55153.438021940005</v>
      </c>
      <c r="F2137" s="3">
        <f>[1]!EM_S_STM07_IS($A2137,"61",DATE(E$4,12,31),"1")/1000000</f>
        <v>1518.7108394000002</v>
      </c>
      <c r="G2137" s="3">
        <f>[1]!EM_S_STM07_IS($A2137,"9",DATE(G$4,12,31),"1")/1000000</f>
        <v>63700.448459029998</v>
      </c>
      <c r="H2137" s="3">
        <f>[1]!EM_S_STM07_IS($A2137,"61",DATE(G$4,12,31),"1")/1000000</f>
        <v>484.49033880000002</v>
      </c>
      <c r="I2137" s="3">
        <f>[1]!EM_S_STM07_IS($A2137,"9",DATE(I$4,12,31),"1")/1000000</f>
        <v>94569.759960750001</v>
      </c>
      <c r="J2137" s="3">
        <f>[1]!EM_S_STM07_IS($A2137,"61",DATE(I$4,12,31),"1")/1000000</f>
        <v>-2338.4775466799997</v>
      </c>
      <c r="K2137" s="3">
        <f>[1]!EM_S_STM07_IS($A2137,"9",DATE(K$4,12,31),"1")/1000000</f>
        <v>95753.196096519998</v>
      </c>
      <c r="L2137" s="3">
        <f>[1]!EM_S_STM07_IS($A2137,"61",DATE(K$4,12,31),"1")/1000000</f>
        <v>39.1337154</v>
      </c>
      <c r="M2137" s="3">
        <f>[1]!EM_S_STM07_IS($A2137,"9",DATE(M$4,12,31),"1")/1000000</f>
        <v>54776.79620053</v>
      </c>
      <c r="N2137" s="3">
        <f>[1]!EM_S_STM07_IS($A2137,"61",DATE(M$4,12,31),"1")/1000000</f>
        <v>-7363.8735546000007</v>
      </c>
      <c r="O2137" s="6">
        <f t="shared" si="68"/>
        <v>6.7446290661393959E-2</v>
      </c>
      <c r="P2137" s="6">
        <f t="shared" si="69"/>
        <v>-2.5095515086287863</v>
      </c>
    </row>
    <row r="2138" spans="1:16" x14ac:dyDescent="0.25">
      <c r="A2138" s="5" t="s">
        <v>2132</v>
      </c>
      <c r="B2138" s="5" t="s">
        <v>5194</v>
      </c>
      <c r="C2138" s="3">
        <f>[1]!EM_S_STM07_IS($A2138,"9",DATE(C$4,12,31),"1")/1000000</f>
        <v>7117.86650826</v>
      </c>
      <c r="D2138" s="3">
        <f>[1]!EM_S_STM07_IS($A2138,"61",DATE(C$4,12,31),"1")/1000000</f>
        <v>92.456789799999996</v>
      </c>
      <c r="E2138" s="3">
        <f>[1]!EM_S_STM07_IS($A2138,"9",DATE(E$4,12,31),"1")/1000000</f>
        <v>9608.6377165800004</v>
      </c>
      <c r="F2138" s="3">
        <f>[1]!EM_S_STM07_IS($A2138,"61",DATE(E$4,12,31),"1")/1000000</f>
        <v>82.391617159999996</v>
      </c>
      <c r="G2138" s="3">
        <f>[1]!EM_S_STM07_IS($A2138,"9",DATE(G$4,12,31),"1")/1000000</f>
        <v>9567.4044683600005</v>
      </c>
      <c r="H2138" s="3">
        <f>[1]!EM_S_STM07_IS($A2138,"61",DATE(G$4,12,31),"1")/1000000</f>
        <v>61.278843649999999</v>
      </c>
      <c r="I2138" s="3">
        <f>[1]!EM_S_STM07_IS($A2138,"9",DATE(I$4,12,31),"1")/1000000</f>
        <v>9743.0497469999991</v>
      </c>
      <c r="J2138" s="3">
        <f>[1]!EM_S_STM07_IS($A2138,"61",DATE(I$4,12,31),"1")/1000000</f>
        <v>59.466874609999998</v>
      </c>
      <c r="K2138" s="3">
        <f>[1]!EM_S_STM07_IS($A2138,"9",DATE(K$4,12,31),"1")/1000000</f>
        <v>9261.7822791200015</v>
      </c>
      <c r="L2138" s="3">
        <f>[1]!EM_S_STM07_IS($A2138,"61",DATE(K$4,12,31),"1")/1000000</f>
        <v>60.11957511</v>
      </c>
      <c r="M2138" s="3">
        <f>[1]!EM_S_STM07_IS($A2138,"9",DATE(M$4,12,31),"1")/1000000</f>
        <v>9416.7820854599995</v>
      </c>
      <c r="N2138" s="3">
        <f>[1]!EM_S_STM07_IS($A2138,"61",DATE(M$4,12,31),"1")/1000000</f>
        <v>64.574917200000002</v>
      </c>
      <c r="O2138" s="6">
        <f t="shared" si="68"/>
        <v>5.7573442375425499E-2</v>
      </c>
      <c r="P2138" s="6">
        <f t="shared" si="69"/>
        <v>-6.9267220610845892E-2</v>
      </c>
    </row>
    <row r="2139" spans="1:16" x14ac:dyDescent="0.25">
      <c r="A2139" s="5" t="s">
        <v>2133</v>
      </c>
      <c r="B2139" s="5" t="s">
        <v>5195</v>
      </c>
      <c r="C2139" s="3">
        <f>[1]!EM_S_STM07_IS($A2139,"9",DATE(C$4,12,31),"1")/1000000</f>
        <v>9429.7768599500014</v>
      </c>
      <c r="D2139" s="3">
        <f>[1]!EM_S_STM07_IS($A2139,"61",DATE(C$4,12,31),"1")/1000000</f>
        <v>1530.20825053</v>
      </c>
      <c r="E2139" s="3">
        <f>[1]!EM_S_STM07_IS($A2139,"9",DATE(E$4,12,31),"1")/1000000</f>
        <v>13662.307339379999</v>
      </c>
      <c r="F2139" s="3">
        <f>[1]!EM_S_STM07_IS($A2139,"61",DATE(E$4,12,31),"1")/1000000</f>
        <v>1853.9003388399999</v>
      </c>
      <c r="G2139" s="3">
        <f>[1]!EM_S_STM07_IS($A2139,"9",DATE(G$4,12,31),"1")/1000000</f>
        <v>15942.12651679</v>
      </c>
      <c r="H2139" s="3">
        <f>[1]!EM_S_STM07_IS($A2139,"61",DATE(G$4,12,31),"1")/1000000</f>
        <v>2348.8794826999997</v>
      </c>
      <c r="I2139" s="3">
        <f>[1]!EM_S_STM07_IS($A2139,"9",DATE(I$4,12,31),"1")/1000000</f>
        <v>20237.973217990002</v>
      </c>
      <c r="J2139" s="3">
        <f>[1]!EM_S_STM07_IS($A2139,"61",DATE(I$4,12,31),"1")/1000000</f>
        <v>2891.4122947399997</v>
      </c>
      <c r="K2139" s="3">
        <f>[1]!EM_S_STM07_IS($A2139,"9",DATE(K$4,12,31),"1")/1000000</f>
        <v>22088.368488740001</v>
      </c>
      <c r="L2139" s="3">
        <f>[1]!EM_S_STM07_IS($A2139,"61",DATE(K$4,12,31),"1")/1000000</f>
        <v>2419.3663865500002</v>
      </c>
      <c r="M2139" s="3">
        <f>[1]!EM_S_STM07_IS($A2139,"9",DATE(M$4,12,31),"1")/1000000</f>
        <v>19492.382889529999</v>
      </c>
      <c r="N2139" s="3">
        <f>[1]!EM_S_STM07_IS($A2139,"61",DATE(M$4,12,31),"1")/1000000</f>
        <v>1609.74360959</v>
      </c>
      <c r="O2139" s="6">
        <f t="shared" si="68"/>
        <v>0.15630579859587868</v>
      </c>
      <c r="P2139" s="6">
        <f t="shared" si="69"/>
        <v>1.0185741078027055E-2</v>
      </c>
    </row>
    <row r="2140" spans="1:16" x14ac:dyDescent="0.25">
      <c r="A2140" s="5" t="s">
        <v>2134</v>
      </c>
      <c r="B2140" s="5" t="s">
        <v>5196</v>
      </c>
      <c r="C2140" s="3">
        <f>[1]!EM_S_STM07_IS($A2140,"9",DATE(C$4,12,31),"1")/1000000</f>
        <v>1996.4208524200001</v>
      </c>
      <c r="D2140" s="3">
        <f>[1]!EM_S_STM07_IS($A2140,"61",DATE(C$4,12,31),"1")/1000000</f>
        <v>165.60477671000001</v>
      </c>
      <c r="E2140" s="3">
        <f>[1]!EM_S_STM07_IS($A2140,"9",DATE(E$4,12,31),"1")/1000000</f>
        <v>2056.27918013</v>
      </c>
      <c r="F2140" s="3">
        <f>[1]!EM_S_STM07_IS($A2140,"61",DATE(E$4,12,31),"1")/1000000</f>
        <v>104.74745557</v>
      </c>
      <c r="G2140" s="3">
        <f>[1]!EM_S_STM07_IS($A2140,"9",DATE(G$4,12,31),"1")/1000000</f>
        <v>4187.3403554699998</v>
      </c>
      <c r="H2140" s="3">
        <f>[1]!EM_S_STM07_IS($A2140,"61",DATE(G$4,12,31),"1")/1000000</f>
        <v>84.881425230000005</v>
      </c>
      <c r="I2140" s="3">
        <f>[1]!EM_S_STM07_IS($A2140,"9",DATE(I$4,12,31),"1")/1000000</f>
        <v>2223.7040617600001</v>
      </c>
      <c r="J2140" s="3">
        <f>[1]!EM_S_STM07_IS($A2140,"61",DATE(I$4,12,31),"1")/1000000</f>
        <v>54.747135149999998</v>
      </c>
      <c r="K2140" s="3">
        <f>[1]!EM_S_STM07_IS($A2140,"9",DATE(K$4,12,31),"1")/1000000</f>
        <v>2114.5347029300001</v>
      </c>
      <c r="L2140" s="3">
        <f>[1]!EM_S_STM07_IS($A2140,"61",DATE(K$4,12,31),"1")/1000000</f>
        <v>-8.1063999899999999</v>
      </c>
      <c r="M2140" s="3">
        <f>[1]!EM_S_STM07_IS($A2140,"9",DATE(M$4,12,31),"1")/1000000</f>
        <v>3590.6038397299999</v>
      </c>
      <c r="N2140" s="3">
        <f>[1]!EM_S_STM07_IS($A2140,"61",DATE(M$4,12,31),"1")/1000000</f>
        <v>375.91354176999999</v>
      </c>
      <c r="O2140" s="6">
        <f t="shared" si="68"/>
        <v>0.12456115718662497</v>
      </c>
      <c r="P2140" s="6">
        <f t="shared" si="69"/>
        <v>0.17815660484630369</v>
      </c>
    </row>
    <row r="2141" spans="1:16" x14ac:dyDescent="0.25">
      <c r="A2141" s="5" t="s">
        <v>2135</v>
      </c>
      <c r="B2141" s="5" t="s">
        <v>5197</v>
      </c>
      <c r="C2141" s="3">
        <f>[1]!EM_S_STM07_IS($A2141,"9",DATE(C$4,12,31),"1")/1000000</f>
        <v>338.76721205000001</v>
      </c>
      <c r="D2141" s="3">
        <f>[1]!EM_S_STM07_IS($A2141,"61",DATE(C$4,12,31),"1")/1000000</f>
        <v>5.8385853499999998</v>
      </c>
      <c r="E2141" s="3">
        <f>[1]!EM_S_STM07_IS($A2141,"9",DATE(E$4,12,31),"1")/1000000</f>
        <v>315.0671969</v>
      </c>
      <c r="F2141" s="3">
        <f>[1]!EM_S_STM07_IS($A2141,"61",DATE(E$4,12,31),"1")/1000000</f>
        <v>17.194532420000002</v>
      </c>
      <c r="G2141" s="3">
        <f>[1]!EM_S_STM07_IS($A2141,"9",DATE(G$4,12,31),"1")/1000000</f>
        <v>305.57563010000001</v>
      </c>
      <c r="H2141" s="3">
        <f>[1]!EM_S_STM07_IS($A2141,"61",DATE(G$4,12,31),"1")/1000000</f>
        <v>10.994978740000001</v>
      </c>
      <c r="I2141" s="3">
        <f>[1]!EM_S_STM07_IS($A2141,"9",DATE(I$4,12,31),"1")/1000000</f>
        <v>210.33310506000001</v>
      </c>
      <c r="J2141" s="3">
        <f>[1]!EM_S_STM07_IS($A2141,"61",DATE(I$4,12,31),"1")/1000000</f>
        <v>4.8691846700000001</v>
      </c>
      <c r="K2141" s="3">
        <f>[1]!EM_S_STM07_IS($A2141,"9",DATE(K$4,12,31),"1")/1000000</f>
        <v>215.31447224999999</v>
      </c>
      <c r="L2141" s="3">
        <f>[1]!EM_S_STM07_IS($A2141,"61",DATE(K$4,12,31),"1")/1000000</f>
        <v>-25.057592890000002</v>
      </c>
      <c r="M2141" s="3">
        <f>[1]!EM_S_STM07_IS($A2141,"9",DATE(M$4,12,31),"1")/1000000</f>
        <v>78.763724949999997</v>
      </c>
      <c r="N2141" s="3">
        <f>[1]!EM_S_STM07_IS($A2141,"61",DATE(M$4,12,31),"1")/1000000</f>
        <v>4.3009197099999996</v>
      </c>
      <c r="O2141" s="6">
        <f t="shared" si="68"/>
        <v>-0.25306127606846351</v>
      </c>
      <c r="P2141" s="6">
        <f t="shared" si="69"/>
        <v>-5.9300874288192862E-2</v>
      </c>
    </row>
    <row r="2142" spans="1:16" x14ac:dyDescent="0.25">
      <c r="A2142" s="5" t="s">
        <v>2136</v>
      </c>
      <c r="B2142" s="5" t="s">
        <v>5198</v>
      </c>
      <c r="C2142" s="3">
        <f>[1]!EM_S_STM07_IS($A2142,"9",DATE(C$4,12,31),"1")/1000000</f>
        <v>2045.61959815</v>
      </c>
      <c r="D2142" s="3">
        <f>[1]!EM_S_STM07_IS($A2142,"61",DATE(C$4,12,31),"1")/1000000</f>
        <v>5.39791884</v>
      </c>
      <c r="E2142" s="3">
        <f>[1]!EM_S_STM07_IS($A2142,"9",DATE(E$4,12,31),"1")/1000000</f>
        <v>2525.28538858</v>
      </c>
      <c r="F2142" s="3">
        <f>[1]!EM_S_STM07_IS($A2142,"61",DATE(E$4,12,31),"1")/1000000</f>
        <v>17.405921979999999</v>
      </c>
      <c r="G2142" s="3">
        <f>[1]!EM_S_STM07_IS($A2142,"9",DATE(G$4,12,31),"1")/1000000</f>
        <v>3284.2224203200003</v>
      </c>
      <c r="H2142" s="3">
        <f>[1]!EM_S_STM07_IS($A2142,"61",DATE(G$4,12,31),"1")/1000000</f>
        <v>135.41294450000001</v>
      </c>
      <c r="I2142" s="3">
        <f>[1]!EM_S_STM07_IS($A2142,"9",DATE(I$4,12,31),"1")/1000000</f>
        <v>3818.39316504</v>
      </c>
      <c r="J2142" s="3">
        <f>[1]!EM_S_STM07_IS($A2142,"61",DATE(I$4,12,31),"1")/1000000</f>
        <v>398.60319116000005</v>
      </c>
      <c r="K2142" s="3">
        <f>[1]!EM_S_STM07_IS($A2142,"9",DATE(K$4,12,31),"1")/1000000</f>
        <v>4605.8265002500002</v>
      </c>
      <c r="L2142" s="3">
        <f>[1]!EM_S_STM07_IS($A2142,"61",DATE(K$4,12,31),"1")/1000000</f>
        <v>693.22496239999998</v>
      </c>
      <c r="M2142" s="3">
        <f>[1]!EM_S_STM07_IS($A2142,"9",DATE(M$4,12,31),"1")/1000000</f>
        <v>5830.5961675500002</v>
      </c>
      <c r="N2142" s="3">
        <f>[1]!EM_S_STM07_IS($A2142,"61",DATE(M$4,12,31),"1")/1000000</f>
        <v>826.75627358999998</v>
      </c>
      <c r="O2142" s="6">
        <f t="shared" si="68"/>
        <v>0.23304128331224705</v>
      </c>
      <c r="P2142" s="6">
        <f t="shared" si="69"/>
        <v>1.735459125476893</v>
      </c>
    </row>
    <row r="2143" spans="1:16" x14ac:dyDescent="0.25">
      <c r="A2143" s="5" t="s">
        <v>2137</v>
      </c>
      <c r="B2143" s="5" t="s">
        <v>5199</v>
      </c>
      <c r="C2143" s="3">
        <f>[1]!EM_S_STM07_IS($A2143,"9",DATE(C$4,12,31),"1")/1000000</f>
        <v>525.34875058</v>
      </c>
      <c r="D2143" s="3">
        <f>[1]!EM_S_STM07_IS($A2143,"61",DATE(C$4,12,31),"1")/1000000</f>
        <v>49.375438549999998</v>
      </c>
      <c r="E2143" s="3">
        <f>[1]!EM_S_STM07_IS($A2143,"9",DATE(E$4,12,31),"1")/1000000</f>
        <v>1254.38580424</v>
      </c>
      <c r="F2143" s="3">
        <f>[1]!EM_S_STM07_IS($A2143,"61",DATE(E$4,12,31),"1")/1000000</f>
        <v>7.9781697300000003</v>
      </c>
      <c r="G2143" s="3">
        <f>[1]!EM_S_STM07_IS($A2143,"9",DATE(G$4,12,31),"1")/1000000</f>
        <v>2783.7828712300002</v>
      </c>
      <c r="H2143" s="3">
        <f>[1]!EM_S_STM07_IS($A2143,"61",DATE(G$4,12,31),"1")/1000000</f>
        <v>24.125627640000001</v>
      </c>
      <c r="I2143" s="3">
        <f>[1]!EM_S_STM07_IS($A2143,"9",DATE(I$4,12,31),"1")/1000000</f>
        <v>2529.1487659299996</v>
      </c>
      <c r="J2143" s="3">
        <f>[1]!EM_S_STM07_IS($A2143,"61",DATE(I$4,12,31),"1")/1000000</f>
        <v>42.686831920000003</v>
      </c>
      <c r="K2143" s="3">
        <f>[1]!EM_S_STM07_IS($A2143,"9",DATE(K$4,12,31),"1")/1000000</f>
        <v>3050.3595955700002</v>
      </c>
      <c r="L2143" s="3">
        <f>[1]!EM_S_STM07_IS($A2143,"61",DATE(K$4,12,31),"1")/1000000</f>
        <v>110.54760306</v>
      </c>
      <c r="M2143" s="3">
        <f>[1]!EM_S_STM07_IS($A2143,"9",DATE(M$4,12,31),"1")/1000000</f>
        <v>3772.97794858</v>
      </c>
      <c r="N2143" s="3">
        <f>[1]!EM_S_STM07_IS($A2143,"61",DATE(M$4,12,31),"1")/1000000</f>
        <v>84.516259730000002</v>
      </c>
      <c r="O2143" s="6">
        <f t="shared" si="68"/>
        <v>0.48336255795640093</v>
      </c>
      <c r="P2143" s="6">
        <f t="shared" si="69"/>
        <v>0.11348881938234023</v>
      </c>
    </row>
    <row r="2144" spans="1:16" x14ac:dyDescent="0.25">
      <c r="A2144" s="5" t="s">
        <v>2138</v>
      </c>
      <c r="B2144" s="5" t="s">
        <v>5200</v>
      </c>
      <c r="C2144" s="3">
        <f>[1]!EM_S_STM07_IS($A2144,"9",DATE(C$4,12,31),"1")/1000000</f>
        <v>3093.95663384</v>
      </c>
      <c r="D2144" s="3">
        <f>[1]!EM_S_STM07_IS($A2144,"61",DATE(C$4,12,31),"1")/1000000</f>
        <v>275.63072519000002</v>
      </c>
      <c r="E2144" s="3">
        <f>[1]!EM_S_STM07_IS($A2144,"9",DATE(E$4,12,31),"1")/1000000</f>
        <v>3576.60756287</v>
      </c>
      <c r="F2144" s="3">
        <f>[1]!EM_S_STM07_IS($A2144,"61",DATE(E$4,12,31),"1")/1000000</f>
        <v>361.25395404</v>
      </c>
      <c r="G2144" s="3">
        <f>[1]!EM_S_STM07_IS($A2144,"9",DATE(G$4,12,31),"1")/1000000</f>
        <v>4504.1225704099998</v>
      </c>
      <c r="H2144" s="3">
        <f>[1]!EM_S_STM07_IS($A2144,"61",DATE(G$4,12,31),"1")/1000000</f>
        <v>614.63222494000001</v>
      </c>
      <c r="I2144" s="3">
        <f>[1]!EM_S_STM07_IS($A2144,"9",DATE(I$4,12,31),"1")/1000000</f>
        <v>4468.5036870100002</v>
      </c>
      <c r="J2144" s="3">
        <f>[1]!EM_S_STM07_IS($A2144,"61",DATE(I$4,12,31),"1")/1000000</f>
        <v>800.15408851999996</v>
      </c>
      <c r="K2144" s="3">
        <f>[1]!EM_S_STM07_IS($A2144,"9",DATE(K$4,12,31),"1")/1000000</f>
        <v>5334.6593181000007</v>
      </c>
      <c r="L2144" s="3">
        <f>[1]!EM_S_STM07_IS($A2144,"61",DATE(K$4,12,31),"1")/1000000</f>
        <v>897.92084731</v>
      </c>
      <c r="M2144" s="3">
        <f>[1]!EM_S_STM07_IS($A2144,"9",DATE(M$4,12,31),"1")/1000000</f>
        <v>5845.8653226400002</v>
      </c>
      <c r="N2144" s="3">
        <f>[1]!EM_S_STM07_IS($A2144,"61",DATE(M$4,12,31),"1")/1000000</f>
        <v>2209.96101727</v>
      </c>
      <c r="O2144" s="6">
        <f t="shared" si="68"/>
        <v>0.13570860602255652</v>
      </c>
      <c r="P2144" s="6">
        <f t="shared" si="69"/>
        <v>0.51639169444576227</v>
      </c>
    </row>
    <row r="2145" spans="1:16" x14ac:dyDescent="0.25">
      <c r="A2145" s="5" t="s">
        <v>2139</v>
      </c>
      <c r="B2145" s="5" t="s">
        <v>5201</v>
      </c>
      <c r="C2145" s="3">
        <f>[1]!EM_S_STM07_IS($A2145,"9",DATE(C$4,12,31),"1")/1000000</f>
        <v>1715.6297105199999</v>
      </c>
      <c r="D2145" s="3">
        <f>[1]!EM_S_STM07_IS($A2145,"61",DATE(C$4,12,31),"1")/1000000</f>
        <v>146.18573090999999</v>
      </c>
      <c r="E2145" s="3">
        <f>[1]!EM_S_STM07_IS($A2145,"9",DATE(E$4,12,31),"1")/1000000</f>
        <v>1824.65532257</v>
      </c>
      <c r="F2145" s="3">
        <f>[1]!EM_S_STM07_IS($A2145,"61",DATE(E$4,12,31),"1")/1000000</f>
        <v>83.3656778</v>
      </c>
      <c r="G2145" s="3">
        <f>[1]!EM_S_STM07_IS($A2145,"9",DATE(G$4,12,31),"1")/1000000</f>
        <v>2232.7062582199997</v>
      </c>
      <c r="H2145" s="3">
        <f>[1]!EM_S_STM07_IS($A2145,"61",DATE(G$4,12,31),"1")/1000000</f>
        <v>87.613938590000004</v>
      </c>
      <c r="I2145" s="3">
        <f>[1]!EM_S_STM07_IS($A2145,"9",DATE(I$4,12,31),"1")/1000000</f>
        <v>2860.49849726</v>
      </c>
      <c r="J2145" s="3">
        <f>[1]!EM_S_STM07_IS($A2145,"61",DATE(I$4,12,31),"1")/1000000</f>
        <v>90.912179800000004</v>
      </c>
      <c r="K2145" s="3">
        <f>[1]!EM_S_STM07_IS($A2145,"9",DATE(K$4,12,31),"1")/1000000</f>
        <v>3450.74025768</v>
      </c>
      <c r="L2145" s="3">
        <f>[1]!EM_S_STM07_IS($A2145,"61",DATE(K$4,12,31),"1")/1000000</f>
        <v>98.710173400000002</v>
      </c>
      <c r="M2145" s="3">
        <f>[1]!EM_S_STM07_IS($A2145,"9",DATE(M$4,12,31),"1")/1000000</f>
        <v>2815.5752073899998</v>
      </c>
      <c r="N2145" s="3">
        <f>[1]!EM_S_STM07_IS($A2145,"61",DATE(M$4,12,31),"1")/1000000</f>
        <v>78.165196440000003</v>
      </c>
      <c r="O2145" s="6">
        <f t="shared" si="68"/>
        <v>0.10415162198532757</v>
      </c>
      <c r="P2145" s="6">
        <f t="shared" si="69"/>
        <v>-0.11768901155843059</v>
      </c>
    </row>
    <row r="2146" spans="1:16" x14ac:dyDescent="0.25">
      <c r="A2146" s="5" t="s">
        <v>2140</v>
      </c>
      <c r="B2146" s="5" t="s">
        <v>5202</v>
      </c>
      <c r="C2146" s="3">
        <f>[1]!EM_S_STM07_IS($A2146,"9",DATE(C$4,12,31),"1")/1000000</f>
        <v>2343.17735679</v>
      </c>
      <c r="D2146" s="3">
        <f>[1]!EM_S_STM07_IS($A2146,"61",DATE(C$4,12,31),"1")/1000000</f>
        <v>215.68207993000001</v>
      </c>
      <c r="E2146" s="3">
        <f>[1]!EM_S_STM07_IS($A2146,"9",DATE(E$4,12,31),"1")/1000000</f>
        <v>2914.14723125</v>
      </c>
      <c r="F2146" s="3">
        <f>[1]!EM_S_STM07_IS($A2146,"61",DATE(E$4,12,31),"1")/1000000</f>
        <v>233.26619500999999</v>
      </c>
      <c r="G2146" s="3">
        <f>[1]!EM_S_STM07_IS($A2146,"9",DATE(G$4,12,31),"1")/1000000</f>
        <v>3441.6365254000002</v>
      </c>
      <c r="H2146" s="3">
        <f>[1]!EM_S_STM07_IS($A2146,"61",DATE(G$4,12,31),"1")/1000000</f>
        <v>502.33332820999999</v>
      </c>
      <c r="I2146" s="3">
        <f>[1]!EM_S_STM07_IS($A2146,"9",DATE(I$4,12,31),"1")/1000000</f>
        <v>3687.1115589000001</v>
      </c>
      <c r="J2146" s="3">
        <f>[1]!EM_S_STM07_IS($A2146,"61",DATE(I$4,12,31),"1")/1000000</f>
        <v>511.12945705999999</v>
      </c>
      <c r="K2146" s="3">
        <f>[1]!EM_S_STM07_IS($A2146,"9",DATE(K$4,12,31),"1")/1000000</f>
        <v>3910.4875510100001</v>
      </c>
      <c r="L2146" s="3">
        <f>[1]!EM_S_STM07_IS($A2146,"61",DATE(K$4,12,31),"1")/1000000</f>
        <v>539.66659009</v>
      </c>
      <c r="M2146" s="3">
        <f>[1]!EM_S_STM07_IS($A2146,"9",DATE(M$4,12,31),"1")/1000000</f>
        <v>3787.7631223200001</v>
      </c>
      <c r="N2146" s="3">
        <f>[1]!EM_S_STM07_IS($A2146,"61",DATE(M$4,12,31),"1")/1000000</f>
        <v>500.10743137999998</v>
      </c>
      <c r="O2146" s="6">
        <f t="shared" si="68"/>
        <v>0.10081801926668965</v>
      </c>
      <c r="P2146" s="6">
        <f t="shared" si="69"/>
        <v>0.18317735489521114</v>
      </c>
    </row>
    <row r="2147" spans="1:16" x14ac:dyDescent="0.25">
      <c r="A2147" s="5" t="s">
        <v>2141</v>
      </c>
      <c r="B2147" s="5" t="s">
        <v>5203</v>
      </c>
      <c r="C2147" s="3">
        <f>[1]!EM_S_STM07_IS($A2147,"9",DATE(C$4,12,31),"1")/1000000</f>
        <v>811.88893452000002</v>
      </c>
      <c r="D2147" s="3">
        <f>[1]!EM_S_STM07_IS($A2147,"61",DATE(C$4,12,31),"1")/1000000</f>
        <v>65.044542100000001</v>
      </c>
      <c r="E2147" s="3">
        <f>[1]!EM_S_STM07_IS($A2147,"9",DATE(E$4,12,31),"1")/1000000</f>
        <v>1391.4822996800001</v>
      </c>
      <c r="F2147" s="3">
        <f>[1]!EM_S_STM07_IS($A2147,"61",DATE(E$4,12,31),"1")/1000000</f>
        <v>289.36862716000002</v>
      </c>
      <c r="G2147" s="3">
        <f>[1]!EM_S_STM07_IS($A2147,"9",DATE(G$4,12,31),"1")/1000000</f>
        <v>1021.0579626</v>
      </c>
      <c r="H2147" s="3">
        <f>[1]!EM_S_STM07_IS($A2147,"61",DATE(G$4,12,31),"1")/1000000</f>
        <v>69.195714170000002</v>
      </c>
      <c r="I2147" s="3">
        <f>[1]!EM_S_STM07_IS($A2147,"9",DATE(I$4,12,31),"1")/1000000</f>
        <v>1178.0587139100001</v>
      </c>
      <c r="J2147" s="3">
        <f>[1]!EM_S_STM07_IS($A2147,"61",DATE(I$4,12,31),"1")/1000000</f>
        <v>107.05242625</v>
      </c>
      <c r="K2147" s="3">
        <f>[1]!EM_S_STM07_IS($A2147,"9",DATE(K$4,12,31),"1")/1000000</f>
        <v>1222.2777498399998</v>
      </c>
      <c r="L2147" s="3">
        <f>[1]!EM_S_STM07_IS($A2147,"61",DATE(K$4,12,31),"1")/1000000</f>
        <v>105.32589228000001</v>
      </c>
      <c r="M2147" s="3">
        <f>[1]!EM_S_STM07_IS($A2147,"9",DATE(M$4,12,31),"1")/1000000</f>
        <v>944.59760845000005</v>
      </c>
      <c r="N2147" s="3">
        <f>[1]!EM_S_STM07_IS($A2147,"61",DATE(M$4,12,31),"1")/1000000</f>
        <v>76.000030959999989</v>
      </c>
      <c r="O2147" s="6">
        <f t="shared" si="68"/>
        <v>3.074216879600522E-2</v>
      </c>
      <c r="P2147" s="6">
        <f t="shared" si="69"/>
        <v>3.1621967999589495E-2</v>
      </c>
    </row>
    <row r="2148" spans="1:16" x14ac:dyDescent="0.25">
      <c r="A2148" s="5" t="s">
        <v>2142</v>
      </c>
      <c r="B2148" s="5" t="s">
        <v>5204</v>
      </c>
      <c r="C2148" s="3">
        <f>[1]!EM_S_STM07_IS($A2148,"9",DATE(C$4,12,31),"1")/1000000</f>
        <v>2097.8440836199998</v>
      </c>
      <c r="D2148" s="3">
        <f>[1]!EM_S_STM07_IS($A2148,"61",DATE(C$4,12,31),"1")/1000000</f>
        <v>7.2100727300000003</v>
      </c>
      <c r="E2148" s="3">
        <f>[1]!EM_S_STM07_IS($A2148,"9",DATE(E$4,12,31),"1")/1000000</f>
        <v>2111.6310017800001</v>
      </c>
      <c r="F2148" s="3">
        <f>[1]!EM_S_STM07_IS($A2148,"61",DATE(E$4,12,31),"1")/1000000</f>
        <v>-55.447040100000002</v>
      </c>
      <c r="G2148" s="3">
        <f>[1]!EM_S_STM07_IS($A2148,"9",DATE(G$4,12,31),"1")/1000000</f>
        <v>1713.3992031099999</v>
      </c>
      <c r="H2148" s="3">
        <f>[1]!EM_S_STM07_IS($A2148,"61",DATE(G$4,12,31),"1")/1000000</f>
        <v>-477.16852398999998</v>
      </c>
      <c r="I2148" s="3">
        <f>[1]!EM_S_STM07_IS($A2148,"9",DATE(I$4,12,31),"1")/1000000</f>
        <v>1628.2440053599998</v>
      </c>
      <c r="J2148" s="3">
        <f>[1]!EM_S_STM07_IS($A2148,"61",DATE(I$4,12,31),"1")/1000000</f>
        <v>8.7930234399999989</v>
      </c>
      <c r="K2148" s="3">
        <f>[1]!EM_S_STM07_IS($A2148,"9",DATE(K$4,12,31),"1")/1000000</f>
        <v>1489.02442817</v>
      </c>
      <c r="L2148" s="3">
        <f>[1]!EM_S_STM07_IS($A2148,"61",DATE(K$4,12,31),"1")/1000000</f>
        <v>-179.17834443999999</v>
      </c>
      <c r="M2148" s="3">
        <f>[1]!EM_S_STM07_IS($A2148,"9",DATE(M$4,12,31),"1")/1000000</f>
        <v>1311.5034078800002</v>
      </c>
      <c r="N2148" s="3">
        <f>[1]!EM_S_STM07_IS($A2148,"61",DATE(M$4,12,31),"1")/1000000</f>
        <v>-331.75309673000004</v>
      </c>
      <c r="O2148" s="6">
        <f t="shared" si="68"/>
        <v>-8.9669186625255692E-2</v>
      </c>
      <c r="P2148" s="6">
        <f t="shared" si="69"/>
        <v>-3.1506763924759889</v>
      </c>
    </row>
    <row r="2149" spans="1:16" x14ac:dyDescent="0.25">
      <c r="A2149" s="5" t="s">
        <v>2143</v>
      </c>
      <c r="B2149" s="5" t="s">
        <v>5205</v>
      </c>
      <c r="C2149" s="3">
        <f>[1]!EM_S_STM07_IS($A2149,"9",DATE(C$4,12,31),"1")/1000000</f>
        <v>17116.177414999998</v>
      </c>
      <c r="D2149" s="3">
        <f>[1]!EM_S_STM07_IS($A2149,"61",DATE(C$4,12,31),"1")/1000000</f>
        <v>-694.83798400000001</v>
      </c>
      <c r="E2149" s="3">
        <f>[1]!EM_S_STM07_IS($A2149,"9",DATE(E$4,12,31),"1")/1000000</f>
        <v>19129.251012000001</v>
      </c>
      <c r="F2149" s="3">
        <f>[1]!EM_S_STM07_IS($A2149,"61",DATE(E$4,12,31),"1")/1000000</f>
        <v>30.294335</v>
      </c>
      <c r="G2149" s="3">
        <f>[1]!EM_S_STM07_IS($A2149,"9",DATE(G$4,12,31),"1")/1000000</f>
        <v>18255.152096000002</v>
      </c>
      <c r="H2149" s="3">
        <f>[1]!EM_S_STM07_IS($A2149,"61",DATE(G$4,12,31),"1")/1000000</f>
        <v>-1043.665841</v>
      </c>
      <c r="I2149" s="3">
        <f>[1]!EM_S_STM07_IS($A2149,"9",DATE(I$4,12,31),"1")/1000000</f>
        <v>23201.555799999998</v>
      </c>
      <c r="J2149" s="3">
        <f>[1]!EM_S_STM07_IS($A2149,"61",DATE(I$4,12,31),"1")/1000000</f>
        <v>139.83632</v>
      </c>
      <c r="K2149" s="3">
        <f>[1]!EM_S_STM07_IS($A2149,"9",DATE(K$4,12,31),"1")/1000000</f>
        <v>25069.421487</v>
      </c>
      <c r="L2149" s="3">
        <f>[1]!EM_S_STM07_IS($A2149,"61",DATE(K$4,12,31),"1")/1000000</f>
        <v>199.38698600000001</v>
      </c>
      <c r="M2149" s="3">
        <f>[1]!EM_S_STM07_IS($A2149,"9",DATE(M$4,12,31),"1")/1000000</f>
        <v>23272.394677</v>
      </c>
      <c r="N2149" s="3">
        <f>[1]!EM_S_STM07_IS($A2149,"61",DATE(M$4,12,31),"1")/1000000</f>
        <v>212.411967</v>
      </c>
      <c r="O2149" s="6">
        <f t="shared" si="68"/>
        <v>6.3376011235753316E-2</v>
      </c>
      <c r="P2149" s="6" t="str">
        <f t="shared" si="69"/>
        <v/>
      </c>
    </row>
    <row r="2150" spans="1:16" x14ac:dyDescent="0.25">
      <c r="A2150" s="5" t="s">
        <v>2144</v>
      </c>
      <c r="B2150" s="5" t="s">
        <v>5206</v>
      </c>
      <c r="C2150" s="3">
        <f>[1]!EM_S_STM07_IS($A2150,"9",DATE(C$4,12,31),"1")/1000000</f>
        <v>506.03106671</v>
      </c>
      <c r="D2150" s="3">
        <f>[1]!EM_S_STM07_IS($A2150,"61",DATE(C$4,12,31),"1")/1000000</f>
        <v>39.753625590000006</v>
      </c>
      <c r="E2150" s="3">
        <f>[1]!EM_S_STM07_IS($A2150,"9",DATE(E$4,12,31),"1")/1000000</f>
        <v>317.65955750000001</v>
      </c>
      <c r="F2150" s="3">
        <f>[1]!EM_S_STM07_IS($A2150,"61",DATE(E$4,12,31),"1")/1000000</f>
        <v>4.2489725499999995</v>
      </c>
      <c r="G2150" s="3">
        <f>[1]!EM_S_STM07_IS($A2150,"9",DATE(G$4,12,31),"1")/1000000</f>
        <v>473.11605591</v>
      </c>
      <c r="H2150" s="3">
        <f>[1]!EM_S_STM07_IS($A2150,"61",DATE(G$4,12,31),"1")/1000000</f>
        <v>4.3843898600000006</v>
      </c>
      <c r="I2150" s="3">
        <f>[1]!EM_S_STM07_IS($A2150,"9",DATE(I$4,12,31),"1")/1000000</f>
        <v>744.83985701999995</v>
      </c>
      <c r="J2150" s="3">
        <f>[1]!EM_S_STM07_IS($A2150,"61",DATE(I$4,12,31),"1")/1000000</f>
        <v>74.849770069999991</v>
      </c>
      <c r="K2150" s="3">
        <f>[1]!EM_S_STM07_IS($A2150,"9",DATE(K$4,12,31),"1")/1000000</f>
        <v>773.02681615999995</v>
      </c>
      <c r="L2150" s="3">
        <f>[1]!EM_S_STM07_IS($A2150,"61",DATE(K$4,12,31),"1")/1000000</f>
        <v>6.0376343600000002</v>
      </c>
      <c r="M2150" s="3">
        <f>[1]!EM_S_STM07_IS($A2150,"9",DATE(M$4,12,31),"1")/1000000</f>
        <v>564.42572051000002</v>
      </c>
      <c r="N2150" s="3">
        <f>[1]!EM_S_STM07_IS($A2150,"61",DATE(M$4,12,31),"1")/1000000</f>
        <v>-57.10985814</v>
      </c>
      <c r="O2150" s="6">
        <f t="shared" si="68"/>
        <v>2.2082431178832129E-2</v>
      </c>
      <c r="P2150" s="6">
        <f t="shared" si="69"/>
        <v>-2.0751445744405497</v>
      </c>
    </row>
    <row r="2151" spans="1:16" x14ac:dyDescent="0.25">
      <c r="A2151" s="5" t="s">
        <v>2145</v>
      </c>
      <c r="B2151" s="5" t="s">
        <v>5207</v>
      </c>
      <c r="C2151" s="3">
        <f>[1]!EM_S_STM07_IS($A2151,"9",DATE(C$4,12,31),"1")/1000000</f>
        <v>1986.22615546</v>
      </c>
      <c r="D2151" s="3">
        <f>[1]!EM_S_STM07_IS($A2151,"61",DATE(C$4,12,31),"1")/1000000</f>
        <v>226.18493287000001</v>
      </c>
      <c r="E2151" s="3">
        <f>[1]!EM_S_STM07_IS($A2151,"9",DATE(E$4,12,31),"1")/1000000</f>
        <v>3253.9561435300002</v>
      </c>
      <c r="F2151" s="3">
        <f>[1]!EM_S_STM07_IS($A2151,"61",DATE(E$4,12,31),"1")/1000000</f>
        <v>267.88890891</v>
      </c>
      <c r="G2151" s="3">
        <f>[1]!EM_S_STM07_IS($A2151,"9",DATE(G$4,12,31),"1")/1000000</f>
        <v>3213.1434853999999</v>
      </c>
      <c r="H2151" s="3">
        <f>[1]!EM_S_STM07_IS($A2151,"61",DATE(G$4,12,31),"1")/1000000</f>
        <v>260.21956087000001</v>
      </c>
      <c r="I2151" s="3">
        <f>[1]!EM_S_STM07_IS($A2151,"9",DATE(I$4,12,31),"1")/1000000</f>
        <v>1749.4365958800001</v>
      </c>
      <c r="J2151" s="3">
        <f>[1]!EM_S_STM07_IS($A2151,"61",DATE(I$4,12,31),"1")/1000000</f>
        <v>143.70444304</v>
      </c>
      <c r="K2151" s="3">
        <f>[1]!EM_S_STM07_IS($A2151,"9",DATE(K$4,12,31),"1")/1000000</f>
        <v>3181.0373561900001</v>
      </c>
      <c r="L2151" s="3">
        <f>[1]!EM_S_STM07_IS($A2151,"61",DATE(K$4,12,31),"1")/1000000</f>
        <v>168.36317880999999</v>
      </c>
      <c r="M2151" s="3">
        <f>[1]!EM_S_STM07_IS($A2151,"9",DATE(M$4,12,31),"1")/1000000</f>
        <v>3802.1762743899999</v>
      </c>
      <c r="N2151" s="3">
        <f>[1]!EM_S_STM07_IS($A2151,"61",DATE(M$4,12,31),"1")/1000000</f>
        <v>4.4948080999999993</v>
      </c>
      <c r="O2151" s="6">
        <f t="shared" si="68"/>
        <v>0.13867742399802929</v>
      </c>
      <c r="P2151" s="6">
        <f t="shared" si="69"/>
        <v>-0.54328056084545051</v>
      </c>
    </row>
    <row r="2152" spans="1:16" x14ac:dyDescent="0.25">
      <c r="A2152" s="5" t="s">
        <v>2146</v>
      </c>
      <c r="B2152" s="5" t="s">
        <v>5208</v>
      </c>
      <c r="C2152" s="3">
        <f>[1]!EM_S_STM07_IS($A2152,"9",DATE(C$4,12,31),"1")/1000000</f>
        <v>595.30859896000004</v>
      </c>
      <c r="D2152" s="3">
        <f>[1]!EM_S_STM07_IS($A2152,"61",DATE(C$4,12,31),"1")/1000000</f>
        <v>558.15292250999994</v>
      </c>
      <c r="E2152" s="3">
        <f>[1]!EM_S_STM07_IS($A2152,"9",DATE(E$4,12,31),"1")/1000000</f>
        <v>747.69808221000005</v>
      </c>
      <c r="F2152" s="3">
        <f>[1]!EM_S_STM07_IS($A2152,"61",DATE(E$4,12,31),"1")/1000000</f>
        <v>150.08026572</v>
      </c>
      <c r="G2152" s="3">
        <f>[1]!EM_S_STM07_IS($A2152,"9",DATE(G$4,12,31),"1")/1000000</f>
        <v>885.2679575599999</v>
      </c>
      <c r="H2152" s="3">
        <f>[1]!EM_S_STM07_IS($A2152,"61",DATE(G$4,12,31),"1")/1000000</f>
        <v>190.25708533000002</v>
      </c>
      <c r="I2152" s="3">
        <f>[1]!EM_S_STM07_IS($A2152,"9",DATE(I$4,12,31),"1")/1000000</f>
        <v>1001.4494098099999</v>
      </c>
      <c r="J2152" s="3">
        <f>[1]!EM_S_STM07_IS($A2152,"61",DATE(I$4,12,31),"1")/1000000</f>
        <v>233.87812782</v>
      </c>
      <c r="K2152" s="3">
        <f>[1]!EM_S_STM07_IS($A2152,"9",DATE(K$4,12,31),"1")/1000000</f>
        <v>2435.2959057899998</v>
      </c>
      <c r="L2152" s="3">
        <f>[1]!EM_S_STM07_IS($A2152,"61",DATE(K$4,12,31),"1")/1000000</f>
        <v>308.71204265</v>
      </c>
      <c r="M2152" s="3">
        <f>[1]!EM_S_STM07_IS($A2152,"9",DATE(M$4,12,31),"1")/1000000</f>
        <v>3356.9672160999999</v>
      </c>
      <c r="N2152" s="3">
        <f>[1]!EM_S_STM07_IS($A2152,"61",DATE(M$4,12,31),"1")/1000000</f>
        <v>402.90179675999997</v>
      </c>
      <c r="O2152" s="6">
        <f t="shared" si="68"/>
        <v>0.41332157541433179</v>
      </c>
      <c r="P2152" s="6">
        <f t="shared" si="69"/>
        <v>-6.3108712685799428E-2</v>
      </c>
    </row>
    <row r="2153" spans="1:16" x14ac:dyDescent="0.25">
      <c r="A2153" s="5" t="s">
        <v>2147</v>
      </c>
      <c r="B2153" s="5" t="s">
        <v>5209</v>
      </c>
      <c r="C2153" s="3">
        <f>[1]!EM_S_STM07_IS($A2153,"9",DATE(C$4,12,31),"1")/1000000</f>
        <v>5875.1129506999996</v>
      </c>
      <c r="D2153" s="3">
        <f>[1]!EM_S_STM07_IS($A2153,"61",DATE(C$4,12,31),"1")/1000000</f>
        <v>751.80593510000006</v>
      </c>
      <c r="E2153" s="3">
        <f>[1]!EM_S_STM07_IS($A2153,"9",DATE(E$4,12,31),"1")/1000000</f>
        <v>5992.5509978800001</v>
      </c>
      <c r="F2153" s="3">
        <f>[1]!EM_S_STM07_IS($A2153,"61",DATE(E$4,12,31),"1")/1000000</f>
        <v>770.05324396000003</v>
      </c>
      <c r="G2153" s="3">
        <f>[1]!EM_S_STM07_IS($A2153,"9",DATE(G$4,12,31),"1")/1000000</f>
        <v>4547.3324276899993</v>
      </c>
      <c r="H2153" s="3">
        <f>[1]!EM_S_STM07_IS($A2153,"61",DATE(G$4,12,31),"1")/1000000</f>
        <v>545.82358736000003</v>
      </c>
      <c r="I2153" s="3">
        <f>[1]!EM_S_STM07_IS($A2153,"9",DATE(I$4,12,31),"1")/1000000</f>
        <v>7017.1255426899997</v>
      </c>
      <c r="J2153" s="3">
        <f>[1]!EM_S_STM07_IS($A2153,"61",DATE(I$4,12,31),"1")/1000000</f>
        <v>538.3377402000001</v>
      </c>
      <c r="K2153" s="3">
        <f>[1]!EM_S_STM07_IS($A2153,"9",DATE(K$4,12,31),"1")/1000000</f>
        <v>7104.3020254799994</v>
      </c>
      <c r="L2153" s="3">
        <f>[1]!EM_S_STM07_IS($A2153,"61",DATE(K$4,12,31),"1")/1000000</f>
        <v>646.70208805999994</v>
      </c>
      <c r="M2153" s="3">
        <f>[1]!EM_S_STM07_IS($A2153,"9",DATE(M$4,12,31),"1")/1000000</f>
        <v>8342.3391362900002</v>
      </c>
      <c r="N2153" s="3">
        <f>[1]!EM_S_STM07_IS($A2153,"61",DATE(M$4,12,31),"1")/1000000</f>
        <v>708.01418677999993</v>
      </c>
      <c r="O2153" s="6">
        <f t="shared" si="68"/>
        <v>7.2640829444756694E-2</v>
      </c>
      <c r="P2153" s="6">
        <f t="shared" si="69"/>
        <v>-1.1931072370152451E-2</v>
      </c>
    </row>
    <row r="2154" spans="1:16" x14ac:dyDescent="0.25">
      <c r="A2154" s="5" t="s">
        <v>2148</v>
      </c>
      <c r="B2154" s="5" t="s">
        <v>5210</v>
      </c>
      <c r="C2154" s="3">
        <f>[1]!EM_S_STM07_IS($A2154,"9",DATE(C$4,12,31),"1")/1000000</f>
        <v>1130.87353059</v>
      </c>
      <c r="D2154" s="3">
        <f>[1]!EM_S_STM07_IS($A2154,"61",DATE(C$4,12,31),"1")/1000000</f>
        <v>74.621792909999996</v>
      </c>
      <c r="E2154" s="3">
        <f>[1]!EM_S_STM07_IS($A2154,"9",DATE(E$4,12,31),"1")/1000000</f>
        <v>1319.4956390799998</v>
      </c>
      <c r="F2154" s="3">
        <f>[1]!EM_S_STM07_IS($A2154,"61",DATE(E$4,12,31),"1")/1000000</f>
        <v>83.695823300000001</v>
      </c>
      <c r="G2154" s="3">
        <f>[1]!EM_S_STM07_IS($A2154,"9",DATE(G$4,12,31),"1")/1000000</f>
        <v>1640.25534229</v>
      </c>
      <c r="H2154" s="3">
        <f>[1]!EM_S_STM07_IS($A2154,"61",DATE(G$4,12,31),"1")/1000000</f>
        <v>-42.283538499999999</v>
      </c>
      <c r="I2154" s="3">
        <f>[1]!EM_S_STM07_IS($A2154,"9",DATE(I$4,12,31),"1")/1000000</f>
        <v>1745.37244029</v>
      </c>
      <c r="J2154" s="3">
        <f>[1]!EM_S_STM07_IS($A2154,"61",DATE(I$4,12,31),"1")/1000000</f>
        <v>4.8718983700000003</v>
      </c>
      <c r="K2154" s="3">
        <f>[1]!EM_S_STM07_IS($A2154,"9",DATE(K$4,12,31),"1")/1000000</f>
        <v>1415.8273755</v>
      </c>
      <c r="L2154" s="3">
        <f>[1]!EM_S_STM07_IS($A2154,"61",DATE(K$4,12,31),"1")/1000000</f>
        <v>63.705168899999997</v>
      </c>
      <c r="M2154" s="3">
        <f>[1]!EM_S_STM07_IS($A2154,"9",DATE(M$4,12,31),"1")/1000000</f>
        <v>2086.9691823200001</v>
      </c>
      <c r="N2154" s="3">
        <f>[1]!EM_S_STM07_IS($A2154,"61",DATE(M$4,12,31),"1")/1000000</f>
        <v>146.26745636999999</v>
      </c>
      <c r="O2154" s="6">
        <f t="shared" si="68"/>
        <v>0.13036941846843075</v>
      </c>
      <c r="P2154" s="6">
        <f t="shared" si="69"/>
        <v>0.14408003230022626</v>
      </c>
    </row>
    <row r="2155" spans="1:16" x14ac:dyDescent="0.25">
      <c r="A2155" s="5" t="s">
        <v>2149</v>
      </c>
      <c r="B2155" s="5" t="s">
        <v>5211</v>
      </c>
      <c r="C2155" s="3">
        <f>[1]!EM_S_STM07_IS($A2155,"9",DATE(C$4,12,31),"1")/1000000</f>
        <v>6344.9388022799994</v>
      </c>
      <c r="D2155" s="3">
        <f>[1]!EM_S_STM07_IS($A2155,"61",DATE(C$4,12,31),"1")/1000000</f>
        <v>224.31855859000001</v>
      </c>
      <c r="E2155" s="3">
        <f>[1]!EM_S_STM07_IS($A2155,"9",DATE(E$4,12,31),"1")/1000000</f>
        <v>7094.3736413500001</v>
      </c>
      <c r="F2155" s="3">
        <f>[1]!EM_S_STM07_IS($A2155,"61",DATE(E$4,12,31),"1")/1000000</f>
        <v>207.24002799000002</v>
      </c>
      <c r="G2155" s="3">
        <f>[1]!EM_S_STM07_IS($A2155,"9",DATE(G$4,12,31),"1")/1000000</f>
        <v>7501.3855987799998</v>
      </c>
      <c r="H2155" s="3">
        <f>[1]!EM_S_STM07_IS($A2155,"61",DATE(G$4,12,31),"1")/1000000</f>
        <v>121.33731942</v>
      </c>
      <c r="I2155" s="3">
        <f>[1]!EM_S_STM07_IS($A2155,"9",DATE(I$4,12,31),"1")/1000000</f>
        <v>8898.8704696599998</v>
      </c>
      <c r="J2155" s="3">
        <f>[1]!EM_S_STM07_IS($A2155,"61",DATE(I$4,12,31),"1")/1000000</f>
        <v>186.86433650999999</v>
      </c>
      <c r="K2155" s="3">
        <f>[1]!EM_S_STM07_IS($A2155,"9",DATE(K$4,12,31),"1")/1000000</f>
        <v>8553.6787581400004</v>
      </c>
      <c r="L2155" s="3">
        <f>[1]!EM_S_STM07_IS($A2155,"61",DATE(K$4,12,31),"1")/1000000</f>
        <v>147.06124561000001</v>
      </c>
      <c r="M2155" s="3">
        <f>[1]!EM_S_STM07_IS($A2155,"9",DATE(M$4,12,31),"1")/1000000</f>
        <v>8381.5246459700011</v>
      </c>
      <c r="N2155" s="3">
        <f>[1]!EM_S_STM07_IS($A2155,"61",DATE(M$4,12,31),"1")/1000000</f>
        <v>177.22545893</v>
      </c>
      <c r="O2155" s="6">
        <f t="shared" si="68"/>
        <v>5.7253466445863044E-2</v>
      </c>
      <c r="P2155" s="6">
        <f t="shared" si="69"/>
        <v>-4.603557193596497E-2</v>
      </c>
    </row>
    <row r="2156" spans="1:16" x14ac:dyDescent="0.25">
      <c r="A2156" s="5" t="s">
        <v>2150</v>
      </c>
      <c r="B2156" s="5" t="s">
        <v>5212</v>
      </c>
      <c r="C2156" s="3">
        <f>[1]!EM_S_STM07_IS($A2156,"9",DATE(C$4,12,31),"1")/1000000</f>
        <v>1420.1545492</v>
      </c>
      <c r="D2156" s="3">
        <f>[1]!EM_S_STM07_IS($A2156,"61",DATE(C$4,12,31),"1")/1000000</f>
        <v>55.310506869999998</v>
      </c>
      <c r="E2156" s="3">
        <f>[1]!EM_S_STM07_IS($A2156,"9",DATE(E$4,12,31),"1")/1000000</f>
        <v>1657.3101369600001</v>
      </c>
      <c r="F2156" s="3">
        <f>[1]!EM_S_STM07_IS($A2156,"61",DATE(E$4,12,31),"1")/1000000</f>
        <v>89.810991430000001</v>
      </c>
      <c r="G2156" s="3">
        <f>[1]!EM_S_STM07_IS($A2156,"9",DATE(G$4,12,31),"1")/1000000</f>
        <v>1628.96201576</v>
      </c>
      <c r="H2156" s="3">
        <f>[1]!EM_S_STM07_IS($A2156,"61",DATE(G$4,12,31),"1")/1000000</f>
        <v>-10.285791039999999</v>
      </c>
      <c r="I2156" s="3">
        <f>[1]!EM_S_STM07_IS($A2156,"9",DATE(I$4,12,31),"1")/1000000</f>
        <v>2012.7313759600002</v>
      </c>
      <c r="J2156" s="3">
        <f>[1]!EM_S_STM07_IS($A2156,"61",DATE(I$4,12,31),"1")/1000000</f>
        <v>35.05119208</v>
      </c>
      <c r="K2156" s="3">
        <f>[1]!EM_S_STM07_IS($A2156,"9",DATE(K$4,12,31),"1")/1000000</f>
        <v>2716.8779838200003</v>
      </c>
      <c r="L2156" s="3">
        <f>[1]!EM_S_STM07_IS($A2156,"61",DATE(K$4,12,31),"1")/1000000</f>
        <v>14.497401310000001</v>
      </c>
      <c r="M2156" s="3">
        <f>[1]!EM_S_STM07_IS($A2156,"9",DATE(M$4,12,31),"1")/1000000</f>
        <v>2367.8091369099998</v>
      </c>
      <c r="N2156" s="3">
        <f>[1]!EM_S_STM07_IS($A2156,"61",DATE(M$4,12,31),"1")/1000000</f>
        <v>-33.116444639999997</v>
      </c>
      <c r="O2156" s="6">
        <f t="shared" si="68"/>
        <v>0.1076491448763508</v>
      </c>
      <c r="P2156" s="6">
        <f t="shared" si="69"/>
        <v>-1.9025000057171713</v>
      </c>
    </row>
    <row r="2157" spans="1:16" x14ac:dyDescent="0.25">
      <c r="A2157" s="5" t="s">
        <v>2151</v>
      </c>
      <c r="B2157" s="5" t="s">
        <v>5213</v>
      </c>
      <c r="C2157" s="3">
        <f>[1]!EM_S_STM07_IS($A2157,"9",DATE(C$4,12,31),"1")/1000000</f>
        <v>3473.4712661999997</v>
      </c>
      <c r="D2157" s="3">
        <f>[1]!EM_S_STM07_IS($A2157,"61",DATE(C$4,12,31),"1")/1000000</f>
        <v>293.28710144999997</v>
      </c>
      <c r="E2157" s="3">
        <f>[1]!EM_S_STM07_IS($A2157,"9",DATE(E$4,12,31),"1")/1000000</f>
        <v>4391.8891478699998</v>
      </c>
      <c r="F2157" s="3">
        <f>[1]!EM_S_STM07_IS($A2157,"61",DATE(E$4,12,31),"1")/1000000</f>
        <v>247.64985639</v>
      </c>
      <c r="G2157" s="3">
        <f>[1]!EM_S_STM07_IS($A2157,"9",DATE(G$4,12,31),"1")/1000000</f>
        <v>5129.9259873599995</v>
      </c>
      <c r="H2157" s="3">
        <f>[1]!EM_S_STM07_IS($A2157,"61",DATE(G$4,12,31),"1")/1000000</f>
        <v>441.29909620000001</v>
      </c>
      <c r="I2157" s="3">
        <f>[1]!EM_S_STM07_IS($A2157,"9",DATE(I$4,12,31),"1")/1000000</f>
        <v>6010.1367283199997</v>
      </c>
      <c r="J2157" s="3">
        <f>[1]!EM_S_STM07_IS($A2157,"61",DATE(I$4,12,31),"1")/1000000</f>
        <v>351.79437451000001</v>
      </c>
      <c r="K2157" s="3">
        <f>[1]!EM_S_STM07_IS($A2157,"9",DATE(K$4,12,31),"1")/1000000</f>
        <v>7086.8792787600005</v>
      </c>
      <c r="L2157" s="3">
        <f>[1]!EM_S_STM07_IS($A2157,"61",DATE(K$4,12,31),"1")/1000000</f>
        <v>357.80034094000001</v>
      </c>
      <c r="M2157" s="3">
        <f>[1]!EM_S_STM07_IS($A2157,"9",DATE(M$4,12,31),"1")/1000000</f>
        <v>7080.5522381800001</v>
      </c>
      <c r="N2157" s="3">
        <f>[1]!EM_S_STM07_IS($A2157,"61",DATE(M$4,12,31),"1")/1000000</f>
        <v>451.44293901999998</v>
      </c>
      <c r="O2157" s="6">
        <f t="shared" si="68"/>
        <v>0.15308330475626741</v>
      </c>
      <c r="P2157" s="6">
        <f t="shared" si="69"/>
        <v>9.0089057742730017E-2</v>
      </c>
    </row>
    <row r="2158" spans="1:16" x14ac:dyDescent="0.25">
      <c r="A2158" s="5" t="s">
        <v>2152</v>
      </c>
      <c r="B2158" s="5" t="s">
        <v>5214</v>
      </c>
      <c r="C2158" s="3">
        <f>[1]!EM_S_STM07_IS($A2158,"9",DATE(C$4,12,31),"1")/1000000</f>
        <v>1278.8045773399999</v>
      </c>
      <c r="D2158" s="3">
        <f>[1]!EM_S_STM07_IS($A2158,"61",DATE(C$4,12,31),"1")/1000000</f>
        <v>84.429891400000002</v>
      </c>
      <c r="E2158" s="3">
        <f>[1]!EM_S_STM07_IS($A2158,"9",DATE(E$4,12,31),"1")/1000000</f>
        <v>1358.2252538</v>
      </c>
      <c r="F2158" s="3">
        <f>[1]!EM_S_STM07_IS($A2158,"61",DATE(E$4,12,31),"1")/1000000</f>
        <v>12.10307339</v>
      </c>
      <c r="G2158" s="3">
        <f>[1]!EM_S_STM07_IS($A2158,"9",DATE(G$4,12,31),"1")/1000000</f>
        <v>1130.3247529800001</v>
      </c>
      <c r="H2158" s="3">
        <f>[1]!EM_S_STM07_IS($A2158,"61",DATE(G$4,12,31),"1")/1000000</f>
        <v>-196.93669097</v>
      </c>
      <c r="I2158" s="3">
        <f>[1]!EM_S_STM07_IS($A2158,"9",DATE(I$4,12,31),"1")/1000000</f>
        <v>1256.1006648800001</v>
      </c>
      <c r="J2158" s="3">
        <f>[1]!EM_S_STM07_IS($A2158,"61",DATE(I$4,12,31),"1")/1000000</f>
        <v>12.1404672</v>
      </c>
      <c r="K2158" s="3">
        <f>[1]!EM_S_STM07_IS($A2158,"9",DATE(K$4,12,31),"1")/1000000</f>
        <v>1168.2291259900001</v>
      </c>
      <c r="L2158" s="3">
        <f>[1]!EM_S_STM07_IS($A2158,"61",DATE(K$4,12,31),"1")/1000000</f>
        <v>13.56656265</v>
      </c>
      <c r="M2158" s="3">
        <f>[1]!EM_S_STM07_IS($A2158,"9",DATE(M$4,12,31),"1")/1000000</f>
        <v>1316.14005866</v>
      </c>
      <c r="N2158" s="3">
        <f>[1]!EM_S_STM07_IS($A2158,"61",DATE(M$4,12,31),"1")/1000000</f>
        <v>73.182379699999998</v>
      </c>
      <c r="O2158" s="6">
        <f t="shared" si="68"/>
        <v>5.7721021934606931E-3</v>
      </c>
      <c r="P2158" s="6">
        <f t="shared" si="69"/>
        <v>-2.8188443255800055E-2</v>
      </c>
    </row>
    <row r="2159" spans="1:16" x14ac:dyDescent="0.25">
      <c r="A2159" s="5" t="s">
        <v>2153</v>
      </c>
      <c r="B2159" s="5" t="s">
        <v>5215</v>
      </c>
      <c r="C2159" s="3">
        <f>[1]!EM_S_STM07_IS($A2159,"9",DATE(C$4,12,31),"1")/1000000</f>
        <v>4148.1426811500005</v>
      </c>
      <c r="D2159" s="3">
        <f>[1]!EM_S_STM07_IS($A2159,"61",DATE(C$4,12,31),"1")/1000000</f>
        <v>-358.18621032999999</v>
      </c>
      <c r="E2159" s="3">
        <f>[1]!EM_S_STM07_IS($A2159,"9",DATE(E$4,12,31),"1")/1000000</f>
        <v>4384.7002458699999</v>
      </c>
      <c r="F2159" s="3">
        <f>[1]!EM_S_STM07_IS($A2159,"61",DATE(E$4,12,31),"1")/1000000</f>
        <v>52.527368189999997</v>
      </c>
      <c r="G2159" s="3">
        <f>[1]!EM_S_STM07_IS($A2159,"9",DATE(G$4,12,31),"1")/1000000</f>
        <v>4440.02184433</v>
      </c>
      <c r="H2159" s="3">
        <f>[1]!EM_S_STM07_IS($A2159,"61",DATE(G$4,12,31),"1")/1000000</f>
        <v>-527.95068667999999</v>
      </c>
      <c r="I2159" s="3">
        <f>[1]!EM_S_STM07_IS($A2159,"9",DATE(I$4,12,31),"1")/1000000</f>
        <v>3511.26014188</v>
      </c>
      <c r="J2159" s="3">
        <f>[1]!EM_S_STM07_IS($A2159,"61",DATE(I$4,12,31),"1")/1000000</f>
        <v>26.44959338</v>
      </c>
      <c r="K2159" s="3">
        <f>[1]!EM_S_STM07_IS($A2159,"9",DATE(K$4,12,31),"1")/1000000</f>
        <v>3759.12360257</v>
      </c>
      <c r="L2159" s="3">
        <f>[1]!EM_S_STM07_IS($A2159,"61",DATE(K$4,12,31),"1")/1000000</f>
        <v>-338.11775689000001</v>
      </c>
      <c r="M2159" s="3">
        <f>[1]!EM_S_STM07_IS($A2159,"9",DATE(M$4,12,31),"1")/1000000</f>
        <v>4368.7557865099998</v>
      </c>
      <c r="N2159" s="3">
        <f>[1]!EM_S_STM07_IS($A2159,"61",DATE(M$4,12,31),"1")/1000000</f>
        <v>39.469843249999997</v>
      </c>
      <c r="O2159" s="6">
        <f t="shared" si="68"/>
        <v>1.0417400025644286E-2</v>
      </c>
      <c r="P2159" s="6" t="str">
        <f t="shared" si="69"/>
        <v/>
      </c>
    </row>
    <row r="2160" spans="1:16" x14ac:dyDescent="0.25">
      <c r="A2160" s="5" t="s">
        <v>2154</v>
      </c>
      <c r="B2160" s="5" t="s">
        <v>5216</v>
      </c>
      <c r="C2160" s="3">
        <f>[1]!EM_S_STM07_IS($A2160,"9",DATE(C$4,12,31),"1")/1000000</f>
        <v>4486.0673286299998</v>
      </c>
      <c r="D2160" s="3">
        <f>[1]!EM_S_STM07_IS($A2160,"61",DATE(C$4,12,31),"1")/1000000</f>
        <v>267.11187975999997</v>
      </c>
      <c r="E2160" s="3">
        <f>[1]!EM_S_STM07_IS($A2160,"9",DATE(E$4,12,31),"1")/1000000</f>
        <v>5439.6116184599996</v>
      </c>
      <c r="F2160" s="3">
        <f>[1]!EM_S_STM07_IS($A2160,"61",DATE(E$4,12,31),"1")/1000000</f>
        <v>287.53098007</v>
      </c>
      <c r="G2160" s="3">
        <f>[1]!EM_S_STM07_IS($A2160,"9",DATE(G$4,12,31),"1")/1000000</f>
        <v>8229.0585380600005</v>
      </c>
      <c r="H2160" s="3">
        <f>[1]!EM_S_STM07_IS($A2160,"61",DATE(G$4,12,31),"1")/1000000</f>
        <v>395.27836027999996</v>
      </c>
      <c r="I2160" s="3">
        <f>[1]!EM_S_STM07_IS($A2160,"9",DATE(I$4,12,31),"1")/1000000</f>
        <v>17608.193312310003</v>
      </c>
      <c r="J2160" s="3">
        <f>[1]!EM_S_STM07_IS($A2160,"61",DATE(I$4,12,31),"1")/1000000</f>
        <v>980.04507710000007</v>
      </c>
      <c r="K2160" s="3">
        <f>[1]!EM_S_STM07_IS($A2160,"9",DATE(K$4,12,31),"1")/1000000</f>
        <v>18799.88060461</v>
      </c>
      <c r="L2160" s="3">
        <f>[1]!EM_S_STM07_IS($A2160,"61",DATE(K$4,12,31),"1")/1000000</f>
        <v>1192.47163611</v>
      </c>
      <c r="M2160" s="3">
        <f>[1]!EM_S_STM07_IS($A2160,"9",DATE(M$4,12,31),"1")/1000000</f>
        <v>19124.658298900002</v>
      </c>
      <c r="N2160" s="3">
        <f>[1]!EM_S_STM07_IS($A2160,"61",DATE(M$4,12,31),"1")/1000000</f>
        <v>1300.35129259</v>
      </c>
      <c r="O2160" s="6">
        <f t="shared" si="68"/>
        <v>0.33642804083405431</v>
      </c>
      <c r="P2160" s="6">
        <f t="shared" si="69"/>
        <v>0.37237721177590744</v>
      </c>
    </row>
    <row r="2161" spans="1:16" x14ac:dyDescent="0.25">
      <c r="A2161" s="5" t="s">
        <v>2155</v>
      </c>
      <c r="B2161" s="5" t="s">
        <v>5217</v>
      </c>
      <c r="C2161" s="3">
        <f>[1]!EM_S_STM07_IS($A2161,"9",DATE(C$4,12,31),"1")/1000000</f>
        <v>1784.4423806099999</v>
      </c>
      <c r="D2161" s="3">
        <f>[1]!EM_S_STM07_IS($A2161,"61",DATE(C$4,12,31),"1")/1000000</f>
        <v>83.367075839999998</v>
      </c>
      <c r="E2161" s="3">
        <f>[1]!EM_S_STM07_IS($A2161,"9",DATE(E$4,12,31),"1")/1000000</f>
        <v>1810.8595634000001</v>
      </c>
      <c r="F2161" s="3">
        <f>[1]!EM_S_STM07_IS($A2161,"61",DATE(E$4,12,31),"1")/1000000</f>
        <v>71.91340606</v>
      </c>
      <c r="G2161" s="3">
        <f>[1]!EM_S_STM07_IS($A2161,"9",DATE(G$4,12,31),"1")/1000000</f>
        <v>1726.9151803099999</v>
      </c>
      <c r="H2161" s="3">
        <f>[1]!EM_S_STM07_IS($A2161,"61",DATE(G$4,12,31),"1")/1000000</f>
        <v>10.36442901</v>
      </c>
      <c r="I2161" s="3">
        <f>[1]!EM_S_STM07_IS($A2161,"9",DATE(I$4,12,31),"1")/1000000</f>
        <v>1749.3715283800002</v>
      </c>
      <c r="J2161" s="3">
        <f>[1]!EM_S_STM07_IS($A2161,"61",DATE(I$4,12,31),"1")/1000000</f>
        <v>38.198058430000003</v>
      </c>
      <c r="K2161" s="3">
        <f>[1]!EM_S_STM07_IS($A2161,"9",DATE(K$4,12,31),"1")/1000000</f>
        <v>1641.925573</v>
      </c>
      <c r="L2161" s="3">
        <f>[1]!EM_S_STM07_IS($A2161,"61",DATE(K$4,12,31),"1")/1000000</f>
        <v>24.313489780000001</v>
      </c>
      <c r="M2161" s="3">
        <f>[1]!EM_S_STM07_IS($A2161,"9",DATE(M$4,12,31),"1")/1000000</f>
        <v>1513.74449774</v>
      </c>
      <c r="N2161" s="3">
        <f>[1]!EM_S_STM07_IS($A2161,"61",DATE(M$4,12,31),"1")/1000000</f>
        <v>-326.98747256000001</v>
      </c>
      <c r="O2161" s="6">
        <f t="shared" si="68"/>
        <v>-3.2368473599136194E-2</v>
      </c>
      <c r="P2161" s="6">
        <f t="shared" si="69"/>
        <v>-2.3143387409040557</v>
      </c>
    </row>
    <row r="2162" spans="1:16" x14ac:dyDescent="0.25">
      <c r="A2162" s="5" t="s">
        <v>2156</v>
      </c>
      <c r="B2162" s="5" t="s">
        <v>5218</v>
      </c>
      <c r="C2162" s="3">
        <f>[1]!EM_S_STM07_IS($A2162,"9",DATE(C$4,12,31),"1")/1000000</f>
        <v>484.88473499999998</v>
      </c>
      <c r="D2162" s="3">
        <f>[1]!EM_S_STM07_IS($A2162,"61",DATE(C$4,12,31),"1")/1000000</f>
        <v>-32.782648930000001</v>
      </c>
      <c r="E2162" s="3">
        <f>[1]!EM_S_STM07_IS($A2162,"9",DATE(E$4,12,31),"1")/1000000</f>
        <v>50821.492734449996</v>
      </c>
      <c r="F2162" s="3">
        <f>[1]!EM_S_STM07_IS($A2162,"61",DATE(E$4,12,31),"1")/1000000</f>
        <v>493.03492130000001</v>
      </c>
      <c r="G2162" s="3">
        <f>[1]!EM_S_STM07_IS($A2162,"9",DATE(G$4,12,31),"1")/1000000</f>
        <v>62123.698889620006</v>
      </c>
      <c r="H2162" s="3">
        <f>[1]!EM_S_STM07_IS($A2162,"61",DATE(G$4,12,31),"1")/1000000</f>
        <v>555.72258723000004</v>
      </c>
      <c r="I2162" s="3">
        <f>[1]!EM_S_STM07_IS($A2162,"9",DATE(I$4,12,31),"1")/1000000</f>
        <v>74887.843870009994</v>
      </c>
      <c r="J2162" s="3">
        <f>[1]!EM_S_STM07_IS($A2162,"61",DATE(I$4,12,31),"1")/1000000</f>
        <v>681.11165032000008</v>
      </c>
      <c r="K2162" s="3">
        <f>[1]!EM_S_STM07_IS($A2162,"9",DATE(K$4,12,31),"1")/1000000</f>
        <v>90343.539292169997</v>
      </c>
      <c r="L2162" s="3">
        <f>[1]!EM_S_STM07_IS($A2162,"61",DATE(K$4,12,31),"1")/1000000</f>
        <v>855.10296154999992</v>
      </c>
      <c r="M2162" s="3">
        <f>[1]!EM_S_STM07_IS($A2162,"9",DATE(M$4,12,31),"1")/1000000</f>
        <v>64163.714486330005</v>
      </c>
      <c r="N2162" s="3">
        <f>[1]!EM_S_STM07_IS($A2162,"61",DATE(M$4,12,31),"1")/1000000</f>
        <v>480.63702824000001</v>
      </c>
      <c r="O2162" s="6">
        <f t="shared" si="68"/>
        <v>1.6566246445948845</v>
      </c>
      <c r="P2162" s="6" t="str">
        <f t="shared" si="69"/>
        <v/>
      </c>
    </row>
    <row r="2163" spans="1:16" x14ac:dyDescent="0.25">
      <c r="A2163" s="5" t="s">
        <v>2157</v>
      </c>
      <c r="B2163" s="5" t="s">
        <v>5219</v>
      </c>
      <c r="C2163" s="3">
        <f>[1]!EM_S_STM07_IS($A2163,"9",DATE(C$4,12,31),"1")/1000000</f>
        <v>3695.10690621</v>
      </c>
      <c r="D2163" s="3">
        <f>[1]!EM_S_STM07_IS($A2163,"61",DATE(C$4,12,31),"1")/1000000</f>
        <v>69.40468365000001</v>
      </c>
      <c r="E2163" s="3">
        <f>[1]!EM_S_STM07_IS($A2163,"9",DATE(E$4,12,31),"1")/1000000</f>
        <v>4130.3438196999996</v>
      </c>
      <c r="F2163" s="3">
        <f>[1]!EM_S_STM07_IS($A2163,"61",DATE(E$4,12,31),"1")/1000000</f>
        <v>37.085253229999999</v>
      </c>
      <c r="G2163" s="3">
        <f>[1]!EM_S_STM07_IS($A2163,"9",DATE(G$4,12,31),"1")/1000000</f>
        <v>4002.8274710599999</v>
      </c>
      <c r="H2163" s="3">
        <f>[1]!EM_S_STM07_IS($A2163,"61",DATE(G$4,12,31),"1")/1000000</f>
        <v>164.57491544999999</v>
      </c>
      <c r="I2163" s="3">
        <f>[1]!EM_S_STM07_IS($A2163,"9",DATE(I$4,12,31),"1")/1000000</f>
        <v>4312.3573996599998</v>
      </c>
      <c r="J2163" s="3">
        <f>[1]!EM_S_STM07_IS($A2163,"61",DATE(I$4,12,31),"1")/1000000</f>
        <v>152.14675183</v>
      </c>
      <c r="K2163" s="3">
        <f>[1]!EM_S_STM07_IS($A2163,"9",DATE(K$4,12,31),"1")/1000000</f>
        <v>4121.1056774899998</v>
      </c>
      <c r="L2163" s="3">
        <f>[1]!EM_S_STM07_IS($A2163,"61",DATE(K$4,12,31),"1")/1000000</f>
        <v>71.472109900000007</v>
      </c>
      <c r="M2163" s="3">
        <f>[1]!EM_S_STM07_IS($A2163,"9",DATE(M$4,12,31),"1")/1000000</f>
        <v>3606.8577315500002</v>
      </c>
      <c r="N2163" s="3">
        <f>[1]!EM_S_STM07_IS($A2163,"61",DATE(M$4,12,31),"1")/1000000</f>
        <v>19.220024600000002</v>
      </c>
      <c r="O2163" s="6">
        <f t="shared" si="68"/>
        <v>-4.8228381530079911E-3</v>
      </c>
      <c r="P2163" s="6">
        <f t="shared" si="69"/>
        <v>-0.22647735540724256</v>
      </c>
    </row>
    <row r="2164" spans="1:16" x14ac:dyDescent="0.25">
      <c r="A2164" s="5" t="s">
        <v>2158</v>
      </c>
      <c r="B2164" s="5" t="s">
        <v>5220</v>
      </c>
      <c r="C2164" s="3">
        <f>[1]!EM_S_STM07_IS($A2164,"9",DATE(C$4,12,31),"1")/1000000</f>
        <v>2415.18813172</v>
      </c>
      <c r="D2164" s="3">
        <f>[1]!EM_S_STM07_IS($A2164,"61",DATE(C$4,12,31),"1")/1000000</f>
        <v>91.583134299999998</v>
      </c>
      <c r="E2164" s="3">
        <f>[1]!EM_S_STM07_IS($A2164,"9",DATE(E$4,12,31),"1")/1000000</f>
        <v>2560.6729894999999</v>
      </c>
      <c r="F2164" s="3">
        <f>[1]!EM_S_STM07_IS($A2164,"61",DATE(E$4,12,31),"1")/1000000</f>
        <v>196.38270957</v>
      </c>
      <c r="G2164" s="3">
        <f>[1]!EM_S_STM07_IS($A2164,"9",DATE(G$4,12,31),"1")/1000000</f>
        <v>2631.0626074000002</v>
      </c>
      <c r="H2164" s="3">
        <f>[1]!EM_S_STM07_IS($A2164,"61",DATE(G$4,12,31),"1")/1000000</f>
        <v>20.71018192</v>
      </c>
      <c r="I2164" s="3">
        <f>[1]!EM_S_STM07_IS($A2164,"9",DATE(I$4,12,31),"1")/1000000</f>
        <v>2675.1593085599998</v>
      </c>
      <c r="J2164" s="3">
        <f>[1]!EM_S_STM07_IS($A2164,"61",DATE(I$4,12,31),"1")/1000000</f>
        <v>172.00838112</v>
      </c>
      <c r="K2164" s="3">
        <f>[1]!EM_S_STM07_IS($A2164,"9",DATE(K$4,12,31),"1")/1000000</f>
        <v>2713.77150278</v>
      </c>
      <c r="L2164" s="3">
        <f>[1]!EM_S_STM07_IS($A2164,"61",DATE(K$4,12,31),"1")/1000000</f>
        <v>233.56574891999998</v>
      </c>
      <c r="M2164" s="3">
        <f>[1]!EM_S_STM07_IS($A2164,"9",DATE(M$4,12,31),"1")/1000000</f>
        <v>2858.8197135199998</v>
      </c>
      <c r="N2164" s="3">
        <f>[1]!EM_S_STM07_IS($A2164,"61",DATE(M$4,12,31),"1")/1000000</f>
        <v>300.61520288999998</v>
      </c>
      <c r="O2164" s="6">
        <f t="shared" si="68"/>
        <v>3.4301514146092504E-2</v>
      </c>
      <c r="P2164" s="6">
        <f t="shared" si="69"/>
        <v>0.26834992491532894</v>
      </c>
    </row>
    <row r="2165" spans="1:16" x14ac:dyDescent="0.25">
      <c r="A2165" s="5" t="s">
        <v>2159</v>
      </c>
      <c r="B2165" s="5" t="s">
        <v>5221</v>
      </c>
      <c r="C2165" s="3">
        <f>[1]!EM_S_STM07_IS($A2165,"9",DATE(C$4,12,31),"1")/1000000</f>
        <v>1038.0831763799999</v>
      </c>
      <c r="D2165" s="3">
        <f>[1]!EM_S_STM07_IS($A2165,"61",DATE(C$4,12,31),"1")/1000000</f>
        <v>-9.2736743000000015</v>
      </c>
      <c r="E2165" s="3">
        <f>[1]!EM_S_STM07_IS($A2165,"9",DATE(E$4,12,31),"1")/1000000</f>
        <v>680.52024053999992</v>
      </c>
      <c r="F2165" s="3">
        <f>[1]!EM_S_STM07_IS($A2165,"61",DATE(E$4,12,31),"1")/1000000</f>
        <v>-47.615818159999996</v>
      </c>
      <c r="G2165" s="3">
        <f>[1]!EM_S_STM07_IS($A2165,"9",DATE(G$4,12,31),"1")/1000000</f>
        <v>1337.5239722599999</v>
      </c>
      <c r="H2165" s="3">
        <f>[1]!EM_S_STM07_IS($A2165,"61",DATE(G$4,12,31),"1")/1000000</f>
        <v>73.159722400000007</v>
      </c>
      <c r="I2165" s="3">
        <f>[1]!EM_S_STM07_IS($A2165,"9",DATE(I$4,12,31),"1")/1000000</f>
        <v>1569.0741646700001</v>
      </c>
      <c r="J2165" s="3">
        <f>[1]!EM_S_STM07_IS($A2165,"61",DATE(I$4,12,31),"1")/1000000</f>
        <v>20.883746719999998</v>
      </c>
      <c r="K2165" s="3">
        <f>[1]!EM_S_STM07_IS($A2165,"9",DATE(K$4,12,31),"1")/1000000</f>
        <v>1541.60328577</v>
      </c>
      <c r="L2165" s="3">
        <f>[1]!EM_S_STM07_IS($A2165,"61",DATE(K$4,12,31),"1")/1000000</f>
        <v>8.5490013000000005</v>
      </c>
      <c r="M2165" s="3">
        <f>[1]!EM_S_STM07_IS($A2165,"9",DATE(M$4,12,31),"1")/1000000</f>
        <v>1491.4487934799999</v>
      </c>
      <c r="N2165" s="3">
        <f>[1]!EM_S_STM07_IS($A2165,"61",DATE(M$4,12,31),"1")/1000000</f>
        <v>160.03879056</v>
      </c>
      <c r="O2165" s="6">
        <f t="shared" si="68"/>
        <v>7.5165298544429104E-2</v>
      </c>
      <c r="P2165" s="6" t="str">
        <f t="shared" si="69"/>
        <v/>
      </c>
    </row>
    <row r="2166" spans="1:16" x14ac:dyDescent="0.25">
      <c r="A2166" s="5" t="s">
        <v>2160</v>
      </c>
      <c r="B2166" s="5" t="s">
        <v>5222</v>
      </c>
      <c r="C2166" s="3">
        <f>[1]!EM_S_STM07_IS($A2166,"9",DATE(C$4,12,31),"1")/1000000</f>
        <v>2127.9217465199999</v>
      </c>
      <c r="D2166" s="3">
        <f>[1]!EM_S_STM07_IS($A2166,"61",DATE(C$4,12,31),"1")/1000000</f>
        <v>252.97387132</v>
      </c>
      <c r="E2166" s="3">
        <f>[1]!EM_S_STM07_IS($A2166,"9",DATE(E$4,12,31),"1")/1000000</f>
        <v>2448.7942715599997</v>
      </c>
      <c r="F2166" s="3">
        <f>[1]!EM_S_STM07_IS($A2166,"61",DATE(E$4,12,31),"1")/1000000</f>
        <v>62.887932560000003</v>
      </c>
      <c r="G2166" s="3">
        <f>[1]!EM_S_STM07_IS($A2166,"9",DATE(G$4,12,31),"1")/1000000</f>
        <v>3189.23128425</v>
      </c>
      <c r="H2166" s="3">
        <f>[1]!EM_S_STM07_IS($A2166,"61",DATE(G$4,12,31),"1")/1000000</f>
        <v>-224.21357598</v>
      </c>
      <c r="I2166" s="3">
        <f>[1]!EM_S_STM07_IS($A2166,"9",DATE(I$4,12,31),"1")/1000000</f>
        <v>3057.2620766199998</v>
      </c>
      <c r="J2166" s="3">
        <f>[1]!EM_S_STM07_IS($A2166,"61",DATE(I$4,12,31),"1")/1000000</f>
        <v>5.4022272400000002</v>
      </c>
      <c r="K2166" s="3">
        <f>[1]!EM_S_STM07_IS($A2166,"9",DATE(K$4,12,31),"1")/1000000</f>
        <v>2626.4024934899999</v>
      </c>
      <c r="L2166" s="3">
        <f>[1]!EM_S_STM07_IS($A2166,"61",DATE(K$4,12,31),"1")/1000000</f>
        <v>-169.31767065</v>
      </c>
      <c r="M2166" s="3">
        <f>[1]!EM_S_STM07_IS($A2166,"9",DATE(M$4,12,31),"1")/1000000</f>
        <v>1929.28069751</v>
      </c>
      <c r="N2166" s="3">
        <f>[1]!EM_S_STM07_IS($A2166,"61",DATE(M$4,12,31),"1")/1000000</f>
        <v>-947.61517749000006</v>
      </c>
      <c r="O2166" s="6">
        <f t="shared" si="68"/>
        <v>-1.9408886327262787E-2</v>
      </c>
      <c r="P2166" s="6">
        <f t="shared" si="69"/>
        <v>-2.3023006826627688</v>
      </c>
    </row>
    <row r="2167" spans="1:16" x14ac:dyDescent="0.25">
      <c r="A2167" s="5" t="s">
        <v>2161</v>
      </c>
      <c r="B2167" s="5" t="s">
        <v>5223</v>
      </c>
      <c r="C2167" s="3">
        <f>[1]!EM_S_STM07_IS($A2167,"9",DATE(C$4,12,31),"1")/1000000</f>
        <v>252.61105366999999</v>
      </c>
      <c r="D2167" s="3">
        <f>[1]!EM_S_STM07_IS($A2167,"61",DATE(C$4,12,31),"1")/1000000</f>
        <v>2.2148349199999999</v>
      </c>
      <c r="E2167" s="3">
        <f>[1]!EM_S_STM07_IS($A2167,"9",DATE(E$4,12,31),"1")/1000000</f>
        <v>7790.0068046199995</v>
      </c>
      <c r="F2167" s="3">
        <f>[1]!EM_S_STM07_IS($A2167,"61",DATE(E$4,12,31),"1")/1000000</f>
        <v>1357.9697276400002</v>
      </c>
      <c r="G2167" s="3">
        <f>[1]!EM_S_STM07_IS($A2167,"9",DATE(G$4,12,31),"1")/1000000</f>
        <v>12076.94101104</v>
      </c>
      <c r="H2167" s="3">
        <f>[1]!EM_S_STM07_IS($A2167,"61",DATE(G$4,12,31),"1")/1000000</f>
        <v>1783.6243322600001</v>
      </c>
      <c r="I2167" s="3">
        <f>[1]!EM_S_STM07_IS($A2167,"9",DATE(I$4,12,31),"1")/1000000</f>
        <v>21059.75364807</v>
      </c>
      <c r="J2167" s="3">
        <f>[1]!EM_S_STM07_IS($A2167,"61",DATE(I$4,12,31),"1")/1000000</f>
        <v>2714.8947814399999</v>
      </c>
      <c r="K2167" s="3">
        <f>[1]!EM_S_STM07_IS($A2167,"9",DATE(K$4,12,31),"1")/1000000</f>
        <v>26885.548491459998</v>
      </c>
      <c r="L2167" s="3">
        <f>[1]!EM_S_STM07_IS($A2167,"61",DATE(K$4,12,31),"1")/1000000</f>
        <v>3537.53746228</v>
      </c>
      <c r="M2167" s="3">
        <f>[1]!EM_S_STM07_IS($A2167,"9",DATE(M$4,12,31),"1")/1000000</f>
        <v>38334.689695100002</v>
      </c>
      <c r="N2167" s="3">
        <f>[1]!EM_S_STM07_IS($A2167,"61",DATE(M$4,12,31),"1")/1000000</f>
        <v>4800.7730313900001</v>
      </c>
      <c r="O2167" s="6">
        <f t="shared" si="68"/>
        <v>1.7304103426713628</v>
      </c>
      <c r="P2167" s="6">
        <f t="shared" si="69"/>
        <v>3.6472278099981734</v>
      </c>
    </row>
    <row r="2168" spans="1:16" x14ac:dyDescent="0.25">
      <c r="A2168" s="5" t="s">
        <v>2162</v>
      </c>
      <c r="B2168" s="5" t="s">
        <v>5224</v>
      </c>
      <c r="C2168" s="3">
        <f>[1]!EM_S_STM07_IS($A2168,"9",DATE(C$4,12,31),"1")/1000000</f>
        <v>596.24086524000006</v>
      </c>
      <c r="D2168" s="3">
        <f>[1]!EM_S_STM07_IS($A2168,"61",DATE(C$4,12,31),"1")/1000000</f>
        <v>24.136939519999999</v>
      </c>
      <c r="E2168" s="3">
        <f>[1]!EM_S_STM07_IS($A2168,"9",DATE(E$4,12,31),"1")/1000000</f>
        <v>1232.60282039</v>
      </c>
      <c r="F2168" s="3">
        <f>[1]!EM_S_STM07_IS($A2168,"61",DATE(E$4,12,31),"1")/1000000</f>
        <v>55.201744890000001</v>
      </c>
      <c r="G2168" s="3">
        <f>[1]!EM_S_STM07_IS($A2168,"9",DATE(G$4,12,31),"1")/1000000</f>
        <v>1247.4242978900002</v>
      </c>
      <c r="H2168" s="3">
        <f>[1]!EM_S_STM07_IS($A2168,"61",DATE(G$4,12,31),"1")/1000000</f>
        <v>56.794222979999994</v>
      </c>
      <c r="I2168" s="3">
        <f>[1]!EM_S_STM07_IS($A2168,"9",DATE(I$4,12,31),"1")/1000000</f>
        <v>1386.7218582799999</v>
      </c>
      <c r="J2168" s="3">
        <f>[1]!EM_S_STM07_IS($A2168,"61",DATE(I$4,12,31),"1")/1000000</f>
        <v>73.552949480000009</v>
      </c>
      <c r="K2168" s="3">
        <f>[1]!EM_S_STM07_IS($A2168,"9",DATE(K$4,12,31),"1")/1000000</f>
        <v>1310.6159923499999</v>
      </c>
      <c r="L2168" s="3">
        <f>[1]!EM_S_STM07_IS($A2168,"61",DATE(K$4,12,31),"1")/1000000</f>
        <v>61.189132110000003</v>
      </c>
      <c r="M2168" s="3">
        <f>[1]!EM_S_STM07_IS($A2168,"9",DATE(M$4,12,31),"1")/1000000</f>
        <v>1503.3599380999999</v>
      </c>
      <c r="N2168" s="3">
        <f>[1]!EM_S_STM07_IS($A2168,"61",DATE(M$4,12,31),"1")/1000000</f>
        <v>49.884032479999995</v>
      </c>
      <c r="O2168" s="6">
        <f t="shared" si="68"/>
        <v>0.20317346926467295</v>
      </c>
      <c r="P2168" s="6">
        <f t="shared" si="69"/>
        <v>0.15626098090328577</v>
      </c>
    </row>
    <row r="2169" spans="1:16" x14ac:dyDescent="0.25">
      <c r="A2169" s="5" t="s">
        <v>2163</v>
      </c>
      <c r="B2169" s="5" t="s">
        <v>5225</v>
      </c>
      <c r="C2169" s="3">
        <f>[1]!EM_S_STM07_IS($A2169,"9",DATE(C$4,12,31),"1")/1000000</f>
        <v>790.69714364000004</v>
      </c>
      <c r="D2169" s="3">
        <f>[1]!EM_S_STM07_IS($A2169,"61",DATE(C$4,12,31),"1")/1000000</f>
        <v>90.835131860000004</v>
      </c>
      <c r="E2169" s="3">
        <f>[1]!EM_S_STM07_IS($A2169,"9",DATE(E$4,12,31),"1")/1000000</f>
        <v>1064.7107751599999</v>
      </c>
      <c r="F2169" s="3">
        <f>[1]!EM_S_STM07_IS($A2169,"61",DATE(E$4,12,31),"1")/1000000</f>
        <v>99.52431734000001</v>
      </c>
      <c r="G2169" s="3">
        <f>[1]!EM_S_STM07_IS($A2169,"9",DATE(G$4,12,31),"1")/1000000</f>
        <v>1077.04629512</v>
      </c>
      <c r="H2169" s="3">
        <f>[1]!EM_S_STM07_IS($A2169,"61",DATE(G$4,12,31),"1")/1000000</f>
        <v>101.06817377</v>
      </c>
      <c r="I2169" s="3">
        <f>[1]!EM_S_STM07_IS($A2169,"9",DATE(I$4,12,31),"1")/1000000</f>
        <v>1063.9511907799999</v>
      </c>
      <c r="J2169" s="3">
        <f>[1]!EM_S_STM07_IS($A2169,"61",DATE(I$4,12,31),"1")/1000000</f>
        <v>-78.830260559999999</v>
      </c>
      <c r="K2169" s="3">
        <f>[1]!EM_S_STM07_IS($A2169,"9",DATE(K$4,12,31),"1")/1000000</f>
        <v>865.93281458000001</v>
      </c>
      <c r="L2169" s="3">
        <f>[1]!EM_S_STM07_IS($A2169,"61",DATE(K$4,12,31),"1")/1000000</f>
        <v>44.074684959999999</v>
      </c>
      <c r="M2169" s="3">
        <f>[1]!EM_S_STM07_IS($A2169,"9",DATE(M$4,12,31),"1")/1000000</f>
        <v>577.33319891999997</v>
      </c>
      <c r="N2169" s="3">
        <f>[1]!EM_S_STM07_IS($A2169,"61",DATE(M$4,12,31),"1")/1000000</f>
        <v>73.356300439999998</v>
      </c>
      <c r="O2169" s="6">
        <f t="shared" si="68"/>
        <v>-6.0961772554351645E-2</v>
      </c>
      <c r="P2169" s="6">
        <f t="shared" si="69"/>
        <v>-4.184291804289042E-2</v>
      </c>
    </row>
    <row r="2170" spans="1:16" x14ac:dyDescent="0.25">
      <c r="A2170" s="5" t="s">
        <v>2164</v>
      </c>
      <c r="B2170" s="5" t="s">
        <v>5226</v>
      </c>
      <c r="C2170" s="3">
        <f>[1]!EM_S_STM07_IS($A2170,"9",DATE(C$4,12,31),"1")/1000000</f>
        <v>579.59843597000008</v>
      </c>
      <c r="D2170" s="3">
        <f>[1]!EM_S_STM07_IS($A2170,"61",DATE(C$4,12,31),"1")/1000000</f>
        <v>4.2118139599999997</v>
      </c>
      <c r="E2170" s="3">
        <f>[1]!EM_S_STM07_IS($A2170,"9",DATE(E$4,12,31),"1")/1000000</f>
        <v>935.85735384000009</v>
      </c>
      <c r="F2170" s="3">
        <f>[1]!EM_S_STM07_IS($A2170,"61",DATE(E$4,12,31),"1")/1000000</f>
        <v>-73.973172059999996</v>
      </c>
      <c r="G2170" s="3">
        <f>[1]!EM_S_STM07_IS($A2170,"9",DATE(G$4,12,31),"1")/1000000</f>
        <v>1326.9649649400001</v>
      </c>
      <c r="H2170" s="3">
        <f>[1]!EM_S_STM07_IS($A2170,"61",DATE(G$4,12,31),"1")/1000000</f>
        <v>19.210003530000002</v>
      </c>
      <c r="I2170" s="3">
        <f>[1]!EM_S_STM07_IS($A2170,"9",DATE(I$4,12,31),"1")/1000000</f>
        <v>1217.8124594400001</v>
      </c>
      <c r="J2170" s="3">
        <f>[1]!EM_S_STM07_IS($A2170,"61",DATE(I$4,12,31),"1")/1000000</f>
        <v>11.0668349</v>
      </c>
      <c r="K2170" s="3">
        <f>[1]!EM_S_STM07_IS($A2170,"9",DATE(K$4,12,31),"1")/1000000</f>
        <v>876.05563439000002</v>
      </c>
      <c r="L2170" s="3">
        <f>[1]!EM_S_STM07_IS($A2170,"61",DATE(K$4,12,31),"1")/1000000</f>
        <v>-191.20424702</v>
      </c>
      <c r="M2170" s="3">
        <f>[1]!EM_S_STM07_IS($A2170,"9",DATE(M$4,12,31),"1")/1000000</f>
        <v>840.70306729999993</v>
      </c>
      <c r="N2170" s="3">
        <f>[1]!EM_S_STM07_IS($A2170,"61",DATE(M$4,12,31),"1")/1000000</f>
        <v>-243.10166265999999</v>
      </c>
      <c r="O2170" s="6">
        <f t="shared" si="68"/>
        <v>7.7216719326568262E-2</v>
      </c>
      <c r="P2170" s="6">
        <f t="shared" si="69"/>
        <v>-3.2504208862768822</v>
      </c>
    </row>
    <row r="2171" spans="1:16" x14ac:dyDescent="0.25">
      <c r="A2171" s="5" t="s">
        <v>2165</v>
      </c>
      <c r="B2171" s="5" t="s">
        <v>5227</v>
      </c>
      <c r="C2171" s="3">
        <f>[1]!EM_S_STM07_IS($A2171,"9",DATE(C$4,12,31),"1")/1000000</f>
        <v>27940.631634599999</v>
      </c>
      <c r="D2171" s="3">
        <f>[1]!EM_S_STM07_IS($A2171,"61",DATE(C$4,12,31),"1")/1000000</f>
        <v>2412.4616479899996</v>
      </c>
      <c r="E2171" s="3">
        <f>[1]!EM_S_STM07_IS($A2171,"9",DATE(E$4,12,31),"1")/1000000</f>
        <v>50720.077222019994</v>
      </c>
      <c r="F2171" s="3">
        <f>[1]!EM_S_STM07_IS($A2171,"61",DATE(E$4,12,31),"1")/1000000</f>
        <v>2810.5939139000002</v>
      </c>
      <c r="G2171" s="3">
        <f>[1]!EM_S_STM07_IS($A2171,"9",DATE(G$4,12,31),"1")/1000000</f>
        <v>71517.239770429995</v>
      </c>
      <c r="H2171" s="3">
        <f>[1]!EM_S_STM07_IS($A2171,"61",DATE(G$4,12,31),"1")/1000000</f>
        <v>2287.6152538599999</v>
      </c>
      <c r="I2171" s="3">
        <f>[1]!EM_S_STM07_IS($A2171,"9",DATE(I$4,12,31),"1")/1000000</f>
        <v>26169.215694619998</v>
      </c>
      <c r="J2171" s="3">
        <f>[1]!EM_S_STM07_IS($A2171,"61",DATE(I$4,12,31),"1")/1000000</f>
        <v>935.15065345000005</v>
      </c>
      <c r="K2171" s="3">
        <f>[1]!EM_S_STM07_IS($A2171,"9",DATE(K$4,12,31),"1")/1000000</f>
        <v>20722.67847966</v>
      </c>
      <c r="L2171" s="3">
        <f>[1]!EM_S_STM07_IS($A2171,"61",DATE(K$4,12,31),"1")/1000000</f>
        <v>791.65929195000001</v>
      </c>
      <c r="M2171" s="3">
        <f>[1]!EM_S_STM07_IS($A2171,"9",DATE(M$4,12,31),"1")/1000000</f>
        <v>16863.908099200002</v>
      </c>
      <c r="N2171" s="3">
        <f>[1]!EM_S_STM07_IS($A2171,"61",DATE(M$4,12,31),"1")/1000000</f>
        <v>83.392235680000013</v>
      </c>
      <c r="O2171" s="6">
        <f t="shared" si="68"/>
        <v>-9.6050015964840085E-2</v>
      </c>
      <c r="P2171" s="6">
        <f t="shared" si="69"/>
        <v>-0.4898087102477674</v>
      </c>
    </row>
    <row r="2172" spans="1:16" x14ac:dyDescent="0.25">
      <c r="A2172" s="5" t="s">
        <v>2166</v>
      </c>
      <c r="B2172" s="5" t="s">
        <v>5228</v>
      </c>
      <c r="C2172" s="3">
        <f>[1]!EM_S_STM07_IS($A2172,"9",DATE(C$4,12,31),"1")/1000000</f>
        <v>3940.4957429999999</v>
      </c>
      <c r="D2172" s="3">
        <f>[1]!EM_S_STM07_IS($A2172,"61",DATE(C$4,12,31),"1")/1000000</f>
        <v>1251.040013</v>
      </c>
      <c r="E2172" s="3">
        <f>[1]!EM_S_STM07_IS($A2172,"9",DATE(E$4,12,31),"1")/1000000</f>
        <v>5948.5079809999997</v>
      </c>
      <c r="F2172" s="3">
        <f>[1]!EM_S_STM07_IS($A2172,"61",DATE(E$4,12,31),"1")/1000000</f>
        <v>1977.4653479999999</v>
      </c>
      <c r="G2172" s="3">
        <f>[1]!EM_S_STM07_IS($A2172,"9",DATE(G$4,12,31),"1")/1000000</f>
        <v>5224.9589130000004</v>
      </c>
      <c r="H2172" s="3">
        <f>[1]!EM_S_STM07_IS($A2172,"61",DATE(G$4,12,31),"1")/1000000</f>
        <v>1972.507691</v>
      </c>
      <c r="I2172" s="3">
        <f>[1]!EM_S_STM07_IS($A2172,"9",DATE(I$4,12,31),"1")/1000000</f>
        <v>5831.4632359999996</v>
      </c>
      <c r="J2172" s="3">
        <f>[1]!EM_S_STM07_IS($A2172,"61",DATE(I$4,12,31),"1")/1000000</f>
        <v>2322.1477239999999</v>
      </c>
      <c r="K2172" s="3">
        <f>[1]!EM_S_STM07_IS($A2172,"9",DATE(K$4,12,31),"1")/1000000</f>
        <v>6354.7384869999996</v>
      </c>
      <c r="L2172" s="3">
        <f>[1]!EM_S_STM07_IS($A2172,"61",DATE(K$4,12,31),"1")/1000000</f>
        <v>2574.2378840000001</v>
      </c>
      <c r="M2172" s="3">
        <f>[1]!EM_S_STM07_IS($A2172,"9",DATE(M$4,12,31),"1")/1000000</f>
        <v>6954.6085080000003</v>
      </c>
      <c r="N2172" s="3">
        <f>[1]!EM_S_STM07_IS($A2172,"61",DATE(M$4,12,31),"1")/1000000</f>
        <v>2757.8745090000002</v>
      </c>
      <c r="O2172" s="6">
        <f t="shared" si="68"/>
        <v>0.12032587096065095</v>
      </c>
      <c r="P2172" s="6">
        <f t="shared" si="69"/>
        <v>0.1712798178214392</v>
      </c>
    </row>
    <row r="2173" spans="1:16" x14ac:dyDescent="0.25">
      <c r="A2173" s="5" t="s">
        <v>2167</v>
      </c>
      <c r="B2173" s="5" t="s">
        <v>5229</v>
      </c>
      <c r="C2173" s="3">
        <f>[1]!EM_S_STM07_IS($A2173,"9",DATE(C$4,12,31),"1")/1000000</f>
        <v>1181.8218531700002</v>
      </c>
      <c r="D2173" s="3">
        <f>[1]!EM_S_STM07_IS($A2173,"61",DATE(C$4,12,31),"1")/1000000</f>
        <v>144.30194363999999</v>
      </c>
      <c r="E2173" s="3">
        <f>[1]!EM_S_STM07_IS($A2173,"9",DATE(E$4,12,31),"1")/1000000</f>
        <v>1662.7462842499999</v>
      </c>
      <c r="F2173" s="3">
        <f>[1]!EM_S_STM07_IS($A2173,"61",DATE(E$4,12,31),"1")/1000000</f>
        <v>186.43062800000001</v>
      </c>
      <c r="G2173" s="3">
        <f>[1]!EM_S_STM07_IS($A2173,"9",DATE(G$4,12,31),"1")/1000000</f>
        <v>1266.5731819</v>
      </c>
      <c r="H2173" s="3">
        <f>[1]!EM_S_STM07_IS($A2173,"61",DATE(G$4,12,31),"1")/1000000</f>
        <v>112.28747314</v>
      </c>
      <c r="I2173" s="3">
        <f>[1]!EM_S_STM07_IS($A2173,"9",DATE(I$4,12,31),"1")/1000000</f>
        <v>1624.8827819000001</v>
      </c>
      <c r="J2173" s="3">
        <f>[1]!EM_S_STM07_IS($A2173,"61",DATE(I$4,12,31),"1")/1000000</f>
        <v>118.19551885999999</v>
      </c>
      <c r="K2173" s="3">
        <f>[1]!EM_S_STM07_IS($A2173,"9",DATE(K$4,12,31),"1")/1000000</f>
        <v>1889.6574290000001</v>
      </c>
      <c r="L2173" s="3">
        <f>[1]!EM_S_STM07_IS($A2173,"61",DATE(K$4,12,31),"1")/1000000</f>
        <v>170.12189488999999</v>
      </c>
      <c r="M2173" s="3">
        <f>[1]!EM_S_STM07_IS($A2173,"9",DATE(M$4,12,31),"1")/1000000</f>
        <v>2065.6270726900002</v>
      </c>
      <c r="N2173" s="3">
        <f>[1]!EM_S_STM07_IS($A2173,"61",DATE(M$4,12,31),"1")/1000000</f>
        <v>222.09041066999998</v>
      </c>
      <c r="O2173" s="6">
        <f t="shared" si="68"/>
        <v>0.11814977342659039</v>
      </c>
      <c r="P2173" s="6">
        <f t="shared" si="69"/>
        <v>9.0062815872927748E-2</v>
      </c>
    </row>
    <row r="2174" spans="1:16" x14ac:dyDescent="0.25">
      <c r="A2174" s="5" t="s">
        <v>2168</v>
      </c>
      <c r="B2174" s="5" t="s">
        <v>5230</v>
      </c>
      <c r="C2174" s="3">
        <f>[1]!EM_S_STM07_IS($A2174,"9",DATE(C$4,12,31),"1")/1000000</f>
        <v>6677.1515440100002</v>
      </c>
      <c r="D2174" s="3">
        <f>[1]!EM_S_STM07_IS($A2174,"61",DATE(C$4,12,31),"1")/1000000</f>
        <v>805.08535935999998</v>
      </c>
      <c r="E2174" s="3">
        <f>[1]!EM_S_STM07_IS($A2174,"9",DATE(E$4,12,31),"1")/1000000</f>
        <v>8229.4395716399995</v>
      </c>
      <c r="F2174" s="3">
        <f>[1]!EM_S_STM07_IS($A2174,"61",DATE(E$4,12,31),"1")/1000000</f>
        <v>810.85455591999994</v>
      </c>
      <c r="G2174" s="3">
        <f>[1]!EM_S_STM07_IS($A2174,"9",DATE(G$4,12,31),"1")/1000000</f>
        <v>7649.3083903000006</v>
      </c>
      <c r="H2174" s="3">
        <f>[1]!EM_S_STM07_IS($A2174,"61",DATE(G$4,12,31),"1")/1000000</f>
        <v>830.26880402999996</v>
      </c>
      <c r="I2174" s="3">
        <f>[1]!EM_S_STM07_IS($A2174,"9",DATE(I$4,12,31),"1")/1000000</f>
        <v>14085.8225767</v>
      </c>
      <c r="J2174" s="3">
        <f>[1]!EM_S_STM07_IS($A2174,"61",DATE(I$4,12,31),"1")/1000000</f>
        <v>1349.10993532</v>
      </c>
      <c r="K2174" s="3">
        <f>[1]!EM_S_STM07_IS($A2174,"9",DATE(K$4,12,31),"1")/1000000</f>
        <v>15149.985953200001</v>
      </c>
      <c r="L2174" s="3">
        <f>[1]!EM_S_STM07_IS($A2174,"61",DATE(K$4,12,31),"1")/1000000</f>
        <v>2533.2857512399996</v>
      </c>
      <c r="M2174" s="3">
        <f>[1]!EM_S_STM07_IS($A2174,"9",DATE(M$4,12,31),"1")/1000000</f>
        <v>14842.113063299999</v>
      </c>
      <c r="N2174" s="3">
        <f>[1]!EM_S_STM07_IS($A2174,"61",DATE(M$4,12,31),"1")/1000000</f>
        <v>2541.33298345</v>
      </c>
      <c r="O2174" s="6">
        <f t="shared" si="68"/>
        <v>0.17322389731069077</v>
      </c>
      <c r="P2174" s="6">
        <f t="shared" si="69"/>
        <v>0.25847307663205776</v>
      </c>
    </row>
    <row r="2175" spans="1:16" x14ac:dyDescent="0.25">
      <c r="A2175" s="5" t="s">
        <v>2169</v>
      </c>
      <c r="B2175" s="5" t="s">
        <v>5231</v>
      </c>
      <c r="C2175" s="3">
        <f>[1]!EM_S_STM07_IS($A2175,"9",DATE(C$4,12,31),"1")/1000000</f>
        <v>327.52688024000003</v>
      </c>
      <c r="D2175" s="3">
        <f>[1]!EM_S_STM07_IS($A2175,"61",DATE(C$4,12,31),"1")/1000000</f>
        <v>65.220831380000007</v>
      </c>
      <c r="E2175" s="3">
        <f>[1]!EM_S_STM07_IS($A2175,"9",DATE(E$4,12,31),"1")/1000000</f>
        <v>374.95700348000003</v>
      </c>
      <c r="F2175" s="3">
        <f>[1]!EM_S_STM07_IS($A2175,"61",DATE(E$4,12,31),"1")/1000000</f>
        <v>2.9438087000000004</v>
      </c>
      <c r="G2175" s="3">
        <f>[1]!EM_S_STM07_IS($A2175,"9",DATE(G$4,12,31),"1")/1000000</f>
        <v>434.65055217000003</v>
      </c>
      <c r="H2175" s="3">
        <f>[1]!EM_S_STM07_IS($A2175,"61",DATE(G$4,12,31),"1")/1000000</f>
        <v>115.71453745000001</v>
      </c>
      <c r="I2175" s="3">
        <f>[1]!EM_S_STM07_IS($A2175,"9",DATE(I$4,12,31),"1")/1000000</f>
        <v>443.59444867000002</v>
      </c>
      <c r="J2175" s="3">
        <f>[1]!EM_S_STM07_IS($A2175,"61",DATE(I$4,12,31),"1")/1000000</f>
        <v>86.717499819999986</v>
      </c>
      <c r="K2175" s="3">
        <f>[1]!EM_S_STM07_IS($A2175,"9",DATE(K$4,12,31),"1")/1000000</f>
        <v>545.39231945000006</v>
      </c>
      <c r="L2175" s="3">
        <f>[1]!EM_S_STM07_IS($A2175,"61",DATE(K$4,12,31),"1")/1000000</f>
        <v>63.20415397</v>
      </c>
      <c r="M2175" s="3">
        <f>[1]!EM_S_STM07_IS($A2175,"9",DATE(M$4,12,31),"1")/1000000</f>
        <v>835.01468991000002</v>
      </c>
      <c r="N2175" s="3">
        <f>[1]!EM_S_STM07_IS($A2175,"61",DATE(M$4,12,31),"1")/1000000</f>
        <v>48.554933799999993</v>
      </c>
      <c r="O2175" s="6">
        <f t="shared" si="68"/>
        <v>0.20583929844879578</v>
      </c>
      <c r="P2175" s="6">
        <f t="shared" si="69"/>
        <v>-5.7308899433155536E-2</v>
      </c>
    </row>
    <row r="2176" spans="1:16" x14ac:dyDescent="0.25">
      <c r="A2176" s="5" t="s">
        <v>2170</v>
      </c>
      <c r="B2176" s="5" t="s">
        <v>5232</v>
      </c>
      <c r="C2176" s="3">
        <f>[1]!EM_S_STM07_IS($A2176,"9",DATE(C$4,12,31),"1")/1000000</f>
        <v>1589.35645617</v>
      </c>
      <c r="D2176" s="3">
        <f>[1]!EM_S_STM07_IS($A2176,"61",DATE(C$4,12,31),"1")/1000000</f>
        <v>80.687565169999999</v>
      </c>
      <c r="E2176" s="3">
        <f>[1]!EM_S_STM07_IS($A2176,"9",DATE(E$4,12,31),"1")/1000000</f>
        <v>1816.77820696</v>
      </c>
      <c r="F2176" s="3">
        <f>[1]!EM_S_STM07_IS($A2176,"61",DATE(E$4,12,31),"1")/1000000</f>
        <v>15.657669480000001</v>
      </c>
      <c r="G2176" s="3">
        <f>[1]!EM_S_STM07_IS($A2176,"9",DATE(G$4,12,31),"1")/1000000</f>
        <v>1974.4368115699999</v>
      </c>
      <c r="H2176" s="3">
        <f>[1]!EM_S_STM07_IS($A2176,"61",DATE(G$4,12,31),"1")/1000000</f>
        <v>-129.09676668</v>
      </c>
      <c r="I2176" s="3">
        <f>[1]!EM_S_STM07_IS($A2176,"9",DATE(I$4,12,31),"1")/1000000</f>
        <v>1874.8117565999999</v>
      </c>
      <c r="J2176" s="3">
        <f>[1]!EM_S_STM07_IS($A2176,"61",DATE(I$4,12,31),"1")/1000000</f>
        <v>17.337411969999998</v>
      </c>
      <c r="K2176" s="3">
        <f>[1]!EM_S_STM07_IS($A2176,"9",DATE(K$4,12,31),"1")/1000000</f>
        <v>1255.8604547899999</v>
      </c>
      <c r="L2176" s="3">
        <f>[1]!EM_S_STM07_IS($A2176,"61",DATE(K$4,12,31),"1")/1000000</f>
        <v>-324.05759762999998</v>
      </c>
      <c r="M2176" s="3">
        <f>[1]!EM_S_STM07_IS($A2176,"9",DATE(M$4,12,31),"1")/1000000</f>
        <v>1304.02666604</v>
      </c>
      <c r="N2176" s="3">
        <f>[1]!EM_S_STM07_IS($A2176,"61",DATE(M$4,12,31),"1")/1000000</f>
        <v>22.34524614</v>
      </c>
      <c r="O2176" s="6">
        <f t="shared" si="68"/>
        <v>-3.8801615091876074E-2</v>
      </c>
      <c r="P2176" s="6">
        <f t="shared" si="69"/>
        <v>-0.22647259188487079</v>
      </c>
    </row>
    <row r="2177" spans="1:16" x14ac:dyDescent="0.25">
      <c r="A2177" s="5" t="s">
        <v>2171</v>
      </c>
      <c r="B2177" s="5" t="s">
        <v>5233</v>
      </c>
      <c r="C2177" s="3">
        <f>[1]!EM_S_STM07_IS($A2177,"9",DATE(C$4,12,31),"1")/1000000</f>
        <v>278.41397642999999</v>
      </c>
      <c r="D2177" s="3">
        <f>[1]!EM_S_STM07_IS($A2177,"61",DATE(C$4,12,31),"1")/1000000</f>
        <v>12.70122091</v>
      </c>
      <c r="E2177" s="3">
        <f>[1]!EM_S_STM07_IS($A2177,"9",DATE(E$4,12,31),"1")/1000000</f>
        <v>257.84890029000002</v>
      </c>
      <c r="F2177" s="3">
        <f>[1]!EM_S_STM07_IS($A2177,"61",DATE(E$4,12,31),"1")/1000000</f>
        <v>60.304588860000003</v>
      </c>
      <c r="G2177" s="3">
        <f>[1]!EM_S_STM07_IS($A2177,"9",DATE(G$4,12,31),"1")/1000000</f>
        <v>276.92525449999999</v>
      </c>
      <c r="H2177" s="3">
        <f>[1]!EM_S_STM07_IS($A2177,"61",DATE(G$4,12,31),"1")/1000000</f>
        <v>3.4019746200000003</v>
      </c>
      <c r="I2177" s="3">
        <f>[1]!EM_S_STM07_IS($A2177,"9",DATE(I$4,12,31),"1")/1000000</f>
        <v>315.44656075</v>
      </c>
      <c r="J2177" s="3">
        <f>[1]!EM_S_STM07_IS($A2177,"61",DATE(I$4,12,31),"1")/1000000</f>
        <v>-57.020001890000003</v>
      </c>
      <c r="K2177" s="3">
        <f>[1]!EM_S_STM07_IS($A2177,"9",DATE(K$4,12,31),"1")/1000000</f>
        <v>383.29695049000003</v>
      </c>
      <c r="L2177" s="3">
        <f>[1]!EM_S_STM07_IS($A2177,"61",DATE(K$4,12,31),"1")/1000000</f>
        <v>6.07680124</v>
      </c>
      <c r="M2177" s="3">
        <f>[1]!EM_S_STM07_IS($A2177,"9",DATE(M$4,12,31),"1")/1000000</f>
        <v>407.92406192000004</v>
      </c>
      <c r="N2177" s="3">
        <f>[1]!EM_S_STM07_IS($A2177,"61",DATE(M$4,12,31),"1")/1000000</f>
        <v>-89.875310120000009</v>
      </c>
      <c r="O2177" s="6">
        <f t="shared" si="68"/>
        <v>7.9388180295768551E-2</v>
      </c>
      <c r="P2177" s="6">
        <f t="shared" si="69"/>
        <v>-2.4789687119299488</v>
      </c>
    </row>
    <row r="2178" spans="1:16" x14ac:dyDescent="0.25">
      <c r="A2178" s="5" t="s">
        <v>2172</v>
      </c>
      <c r="B2178" s="5" t="s">
        <v>5234</v>
      </c>
      <c r="C2178" s="3">
        <f>[1]!EM_S_STM07_IS($A2178,"9",DATE(C$4,12,31),"1")/1000000</f>
        <v>1187.2162985499999</v>
      </c>
      <c r="D2178" s="3">
        <f>[1]!EM_S_STM07_IS($A2178,"61",DATE(C$4,12,31),"1")/1000000</f>
        <v>81.396643310000002</v>
      </c>
      <c r="E2178" s="3">
        <f>[1]!EM_S_STM07_IS($A2178,"9",DATE(E$4,12,31),"1")/1000000</f>
        <v>1327.30898624</v>
      </c>
      <c r="F2178" s="3">
        <f>[1]!EM_S_STM07_IS($A2178,"61",DATE(E$4,12,31),"1")/1000000</f>
        <v>88.22325721</v>
      </c>
      <c r="G2178" s="3">
        <f>[1]!EM_S_STM07_IS($A2178,"9",DATE(G$4,12,31),"1")/1000000</f>
        <v>1450.3298330099999</v>
      </c>
      <c r="H2178" s="3">
        <f>[1]!EM_S_STM07_IS($A2178,"61",DATE(G$4,12,31),"1")/1000000</f>
        <v>90.356995089999998</v>
      </c>
      <c r="I2178" s="3">
        <f>[1]!EM_S_STM07_IS($A2178,"9",DATE(I$4,12,31),"1")/1000000</f>
        <v>1517.79202083</v>
      </c>
      <c r="J2178" s="3">
        <f>[1]!EM_S_STM07_IS($A2178,"61",DATE(I$4,12,31),"1")/1000000</f>
        <v>73.701637750000003</v>
      </c>
      <c r="K2178" s="3">
        <f>[1]!EM_S_STM07_IS($A2178,"9",DATE(K$4,12,31),"1")/1000000</f>
        <v>1497.27893995</v>
      </c>
      <c r="L2178" s="3">
        <f>[1]!EM_S_STM07_IS($A2178,"61",DATE(K$4,12,31),"1")/1000000</f>
        <v>79.574362640000004</v>
      </c>
      <c r="M2178" s="3">
        <f>[1]!EM_S_STM07_IS($A2178,"9",DATE(M$4,12,31),"1")/1000000</f>
        <v>1395.02667453</v>
      </c>
      <c r="N2178" s="3">
        <f>[1]!EM_S_STM07_IS($A2178,"61",DATE(M$4,12,31),"1")/1000000</f>
        <v>87.968052930000013</v>
      </c>
      <c r="O2178" s="6">
        <f t="shared" si="68"/>
        <v>3.2786452224589313E-2</v>
      </c>
      <c r="P2178" s="6">
        <f t="shared" si="69"/>
        <v>1.5649120530814908E-2</v>
      </c>
    </row>
    <row r="2179" spans="1:16" x14ac:dyDescent="0.25">
      <c r="A2179" s="5" t="s">
        <v>2173</v>
      </c>
      <c r="B2179" s="5" t="s">
        <v>5235</v>
      </c>
      <c r="C2179" s="3">
        <f>[1]!EM_S_STM07_IS($A2179,"9",DATE(C$4,12,31),"1")/1000000</f>
        <v>187.51858913000001</v>
      </c>
      <c r="D2179" s="3">
        <f>[1]!EM_S_STM07_IS($A2179,"61",DATE(C$4,12,31),"1")/1000000</f>
        <v>22.143214620000002</v>
      </c>
      <c r="E2179" s="3">
        <f>[1]!EM_S_STM07_IS($A2179,"9",DATE(E$4,12,31),"1")/1000000</f>
        <v>150.54221654</v>
      </c>
      <c r="F2179" s="3">
        <f>[1]!EM_S_STM07_IS($A2179,"61",DATE(E$4,12,31),"1")/1000000</f>
        <v>-62.34024264</v>
      </c>
      <c r="G2179" s="3">
        <f>[1]!EM_S_STM07_IS($A2179,"9",DATE(G$4,12,31),"1")/1000000</f>
        <v>150.40071816</v>
      </c>
      <c r="H2179" s="3">
        <f>[1]!EM_S_STM07_IS($A2179,"61",DATE(G$4,12,31),"1")/1000000</f>
        <v>-56.059078219999996</v>
      </c>
      <c r="I2179" s="3">
        <f>[1]!EM_S_STM07_IS($A2179,"9",DATE(I$4,12,31),"1")/1000000</f>
        <v>118.56874696</v>
      </c>
      <c r="J2179" s="3">
        <f>[1]!EM_S_STM07_IS($A2179,"61",DATE(I$4,12,31),"1")/1000000</f>
        <v>10.46172818</v>
      </c>
      <c r="K2179" s="3">
        <f>[1]!EM_S_STM07_IS($A2179,"9",DATE(K$4,12,31),"1")/1000000</f>
        <v>88.557915599999987</v>
      </c>
      <c r="L2179" s="3">
        <f>[1]!EM_S_STM07_IS($A2179,"61",DATE(K$4,12,31),"1")/1000000</f>
        <v>-165.89627073</v>
      </c>
      <c r="M2179" s="3">
        <f>[1]!EM_S_STM07_IS($A2179,"9",DATE(M$4,12,31),"1")/1000000</f>
        <v>88.326691049999994</v>
      </c>
      <c r="N2179" s="3">
        <f>[1]!EM_S_STM07_IS($A2179,"61",DATE(M$4,12,31),"1")/1000000</f>
        <v>12.73177226</v>
      </c>
      <c r="O2179" s="6">
        <f t="shared" si="68"/>
        <v>-0.13978001741308221</v>
      </c>
      <c r="P2179" s="6">
        <f t="shared" si="69"/>
        <v>-0.10478028387910754</v>
      </c>
    </row>
    <row r="2180" spans="1:16" x14ac:dyDescent="0.25">
      <c r="A2180" s="5" t="s">
        <v>2174</v>
      </c>
      <c r="B2180" s="5" t="s">
        <v>5236</v>
      </c>
      <c r="C2180" s="3">
        <f>[1]!EM_S_STM07_IS($A2180,"9",DATE(C$4,12,31),"1")/1000000</f>
        <v>1932.0949569500001</v>
      </c>
      <c r="D2180" s="3">
        <f>[1]!EM_S_STM07_IS($A2180,"61",DATE(C$4,12,31),"1")/1000000</f>
        <v>-9.9589235299999999</v>
      </c>
      <c r="E2180" s="3">
        <f>[1]!EM_S_STM07_IS($A2180,"9",DATE(E$4,12,31),"1")/1000000</f>
        <v>1629.9059176600001</v>
      </c>
      <c r="F2180" s="3">
        <f>[1]!EM_S_STM07_IS($A2180,"61",DATE(E$4,12,31),"1")/1000000</f>
        <v>-643.02180565999993</v>
      </c>
      <c r="G2180" s="3">
        <f>[1]!EM_S_STM07_IS($A2180,"9",DATE(G$4,12,31),"1")/1000000</f>
        <v>980.41088232000004</v>
      </c>
      <c r="H2180" s="3">
        <f>[1]!EM_S_STM07_IS($A2180,"61",DATE(G$4,12,31),"1")/1000000</f>
        <v>28.531408590000002</v>
      </c>
      <c r="I2180" s="3">
        <f>[1]!EM_S_STM07_IS($A2180,"9",DATE(I$4,12,31),"1")/1000000</f>
        <v>868.09478180999997</v>
      </c>
      <c r="J2180" s="3">
        <f>[1]!EM_S_STM07_IS($A2180,"61",DATE(I$4,12,31),"1")/1000000</f>
        <v>15.169331199999998</v>
      </c>
      <c r="K2180" s="3">
        <f>[1]!EM_S_STM07_IS($A2180,"9",DATE(K$4,12,31),"1")/1000000</f>
        <v>667.72970617999999</v>
      </c>
      <c r="L2180" s="3">
        <f>[1]!EM_S_STM07_IS($A2180,"61",DATE(K$4,12,31),"1")/1000000</f>
        <v>20.329116280000001</v>
      </c>
      <c r="M2180" s="3">
        <f>[1]!EM_S_STM07_IS($A2180,"9",DATE(M$4,12,31),"1")/1000000</f>
        <v>631.26859203999993</v>
      </c>
      <c r="N2180" s="3">
        <f>[1]!EM_S_STM07_IS($A2180,"61",DATE(M$4,12,31),"1")/1000000</f>
        <v>13.42948681</v>
      </c>
      <c r="O2180" s="6">
        <f t="shared" si="68"/>
        <v>-0.20046562023181325</v>
      </c>
      <c r="P2180" s="6" t="str">
        <f t="shared" si="69"/>
        <v/>
      </c>
    </row>
    <row r="2181" spans="1:16" x14ac:dyDescent="0.25">
      <c r="A2181" s="5" t="s">
        <v>2175</v>
      </c>
      <c r="B2181" s="5" t="s">
        <v>5237</v>
      </c>
      <c r="C2181" s="3">
        <f>[1]!EM_S_STM07_IS($A2181,"9",DATE(C$4,12,31),"1")/1000000</f>
        <v>1147.9638510899999</v>
      </c>
      <c r="D2181" s="3">
        <f>[1]!EM_S_STM07_IS($A2181,"61",DATE(C$4,12,31),"1")/1000000</f>
        <v>82.490879669999998</v>
      </c>
      <c r="E2181" s="3">
        <f>[1]!EM_S_STM07_IS($A2181,"9",DATE(E$4,12,31),"1")/1000000</f>
        <v>1098.11563916</v>
      </c>
      <c r="F2181" s="3">
        <f>[1]!EM_S_STM07_IS($A2181,"61",DATE(E$4,12,31),"1")/1000000</f>
        <v>101.74249787000001</v>
      </c>
      <c r="G2181" s="3">
        <f>[1]!EM_S_STM07_IS($A2181,"9",DATE(G$4,12,31),"1")/1000000</f>
        <v>1055.0672647700001</v>
      </c>
      <c r="H2181" s="3">
        <f>[1]!EM_S_STM07_IS($A2181,"61",DATE(G$4,12,31),"1")/1000000</f>
        <v>42.916714159999998</v>
      </c>
      <c r="I2181" s="3">
        <f>[1]!EM_S_STM07_IS($A2181,"9",DATE(I$4,12,31),"1")/1000000</f>
        <v>1247.8655181600002</v>
      </c>
      <c r="J2181" s="3">
        <f>[1]!EM_S_STM07_IS($A2181,"61",DATE(I$4,12,31),"1")/1000000</f>
        <v>43.977762759999997</v>
      </c>
      <c r="K2181" s="3">
        <f>[1]!EM_S_STM07_IS($A2181,"9",DATE(K$4,12,31),"1")/1000000</f>
        <v>1235.81418364</v>
      </c>
      <c r="L2181" s="3">
        <f>[1]!EM_S_STM07_IS($A2181,"61",DATE(K$4,12,31),"1")/1000000</f>
        <v>35.665286159999994</v>
      </c>
      <c r="M2181" s="3">
        <f>[1]!EM_S_STM07_IS($A2181,"9",DATE(M$4,12,31),"1")/1000000</f>
        <v>1300.6596528699999</v>
      </c>
      <c r="N2181" s="3">
        <f>[1]!EM_S_STM07_IS($A2181,"61",DATE(M$4,12,31),"1")/1000000</f>
        <v>43.00773435</v>
      </c>
      <c r="O2181" s="6">
        <f t="shared" si="68"/>
        <v>2.5290872570233658E-2</v>
      </c>
      <c r="P2181" s="6">
        <f t="shared" si="69"/>
        <v>-0.12213420835769395</v>
      </c>
    </row>
    <row r="2182" spans="1:16" x14ac:dyDescent="0.25">
      <c r="A2182" s="5" t="s">
        <v>2176</v>
      </c>
      <c r="B2182" s="5" t="s">
        <v>5238</v>
      </c>
      <c r="C2182" s="3">
        <f>[1]!EM_S_STM07_IS($A2182,"9",DATE(C$4,12,31),"1")/1000000</f>
        <v>10338.81639093</v>
      </c>
      <c r="D2182" s="3">
        <f>[1]!EM_S_STM07_IS($A2182,"61",DATE(C$4,12,31),"1")/1000000</f>
        <v>55.052060340000004</v>
      </c>
      <c r="E2182" s="3">
        <f>[1]!EM_S_STM07_IS($A2182,"9",DATE(E$4,12,31),"1")/1000000</f>
        <v>11450.175663079999</v>
      </c>
      <c r="F2182" s="3">
        <f>[1]!EM_S_STM07_IS($A2182,"61",DATE(E$4,12,31),"1")/1000000</f>
        <v>57.578445200000004</v>
      </c>
      <c r="G2182" s="3">
        <f>[1]!EM_S_STM07_IS($A2182,"9",DATE(G$4,12,31),"1")/1000000</f>
        <v>12323.33869635</v>
      </c>
      <c r="H2182" s="3">
        <f>[1]!EM_S_STM07_IS($A2182,"61",DATE(G$4,12,31),"1")/1000000</f>
        <v>51.348279020000007</v>
      </c>
      <c r="I2182" s="3">
        <f>[1]!EM_S_STM07_IS($A2182,"9",DATE(I$4,12,31),"1")/1000000</f>
        <v>12747.534795580001</v>
      </c>
      <c r="J2182" s="3">
        <f>[1]!EM_S_STM07_IS($A2182,"61",DATE(I$4,12,31),"1")/1000000</f>
        <v>40.559080030000004</v>
      </c>
      <c r="K2182" s="3">
        <f>[1]!EM_S_STM07_IS($A2182,"9",DATE(K$4,12,31),"1")/1000000</f>
        <v>13331.704111909999</v>
      </c>
      <c r="L2182" s="3">
        <f>[1]!EM_S_STM07_IS($A2182,"61",DATE(K$4,12,31),"1")/1000000</f>
        <v>102.46333304000001</v>
      </c>
      <c r="M2182" s="3">
        <f>[1]!EM_S_STM07_IS($A2182,"9",DATE(M$4,12,31),"1")/1000000</f>
        <v>13429.80935686</v>
      </c>
      <c r="N2182" s="3">
        <f>[1]!EM_S_STM07_IS($A2182,"61",DATE(M$4,12,31),"1")/1000000</f>
        <v>53.129734649999996</v>
      </c>
      <c r="O2182" s="6">
        <f t="shared" si="68"/>
        <v>5.3706854010415306E-2</v>
      </c>
      <c r="P2182" s="6">
        <f t="shared" si="69"/>
        <v>-7.0833029278302151E-3</v>
      </c>
    </row>
    <row r="2183" spans="1:16" x14ac:dyDescent="0.25">
      <c r="A2183" s="5" t="s">
        <v>2177</v>
      </c>
      <c r="B2183" s="5" t="s">
        <v>5239</v>
      </c>
      <c r="C2183" s="3">
        <f>[1]!EM_S_STM07_IS($A2183,"9",DATE(C$4,12,31),"1")/1000000</f>
        <v>76440.859303000005</v>
      </c>
      <c r="D2183" s="3">
        <f>[1]!EM_S_STM07_IS($A2183,"61",DATE(C$4,12,31),"1")/1000000</f>
        <v>4907.1413780000003</v>
      </c>
      <c r="E2183" s="3">
        <f>[1]!EM_S_STM07_IS($A2183,"9",DATE(E$4,12,31),"1")/1000000</f>
        <v>117640.988933</v>
      </c>
      <c r="F2183" s="3">
        <f>[1]!EM_S_STM07_IS($A2183,"61",DATE(E$4,12,31),"1")/1000000</f>
        <v>6549.4492399999999</v>
      </c>
      <c r="G2183" s="3">
        <f>[1]!EM_S_STM07_IS($A2183,"9",DATE(G$4,12,31),"1")/1000000</f>
        <v>158556.20652499999</v>
      </c>
      <c r="H2183" s="3">
        <f>[1]!EM_S_STM07_IS($A2183,"61",DATE(G$4,12,31),"1")/1000000</f>
        <v>5215.8746060000003</v>
      </c>
      <c r="I2183" s="3">
        <f>[1]!EM_S_STM07_IS($A2183,"9",DATE(I$4,12,31),"1")/1000000</f>
        <v>175890.19096800001</v>
      </c>
      <c r="J2183" s="3">
        <f>[1]!EM_S_STM07_IS($A2183,"61",DATE(I$4,12,31),"1")/1000000</f>
        <v>3565.0091940000002</v>
      </c>
      <c r="K2183" s="3">
        <f>[1]!EM_S_STM07_IS($A2183,"9",DATE(K$4,12,31),"1")/1000000</f>
        <v>198833.48601699999</v>
      </c>
      <c r="L2183" s="3">
        <f>[1]!EM_S_STM07_IS($A2183,"61",DATE(K$4,12,31),"1")/1000000</f>
        <v>2850.6492450000001</v>
      </c>
      <c r="M2183" s="3">
        <f>[1]!EM_S_STM07_IS($A2183,"9",DATE(M$4,12,31),"1")/1000000</f>
        <v>185782.49134099999</v>
      </c>
      <c r="N2183" s="3">
        <f>[1]!EM_S_STM07_IS($A2183,"61",DATE(M$4,12,31),"1")/1000000</f>
        <v>637.21812999999997</v>
      </c>
      <c r="O2183" s="6">
        <f t="shared" ref="O2183:O2246" si="70">IFERROR(IF(OR(C2183&lt;0,C2183=""),"",POWER(M2183/C2183,1/5)-1),"")</f>
        <v>0.1943616343331227</v>
      </c>
      <c r="P2183" s="6">
        <f t="shared" ref="P2183:P2246" si="71">IFERROR(IF(OR(D2183&lt;0,D2183=""),"",POWER(N2183/D2183,1/5)-1),"")</f>
        <v>-0.33519862249679155</v>
      </c>
    </row>
    <row r="2184" spans="1:16" x14ac:dyDescent="0.25">
      <c r="A2184" s="5" t="s">
        <v>2178</v>
      </c>
      <c r="B2184" s="5" t="s">
        <v>5240</v>
      </c>
      <c r="C2184" s="3">
        <f>[1]!EM_S_STM07_IS($A2184,"9",DATE(C$4,12,31),"1")/1000000</f>
        <v>1200.28494449</v>
      </c>
      <c r="D2184" s="3">
        <f>[1]!EM_S_STM07_IS($A2184,"61",DATE(C$4,12,31),"1")/1000000</f>
        <v>51.841204879999999</v>
      </c>
      <c r="E2184" s="3">
        <f>[1]!EM_S_STM07_IS($A2184,"9",DATE(E$4,12,31),"1")/1000000</f>
        <v>1170.5949070300001</v>
      </c>
      <c r="F2184" s="3">
        <f>[1]!EM_S_STM07_IS($A2184,"61",DATE(E$4,12,31),"1")/1000000</f>
        <v>91.039702019999993</v>
      </c>
      <c r="G2184" s="3">
        <f>[1]!EM_S_STM07_IS($A2184,"9",DATE(G$4,12,31),"1")/1000000</f>
        <v>1265.13684979</v>
      </c>
      <c r="H2184" s="3">
        <f>[1]!EM_S_STM07_IS($A2184,"61",DATE(G$4,12,31),"1")/1000000</f>
        <v>102.55377356</v>
      </c>
      <c r="I2184" s="3">
        <f>[1]!EM_S_STM07_IS($A2184,"9",DATE(I$4,12,31),"1")/1000000</f>
        <v>1602.2727177899999</v>
      </c>
      <c r="J2184" s="3">
        <f>[1]!EM_S_STM07_IS($A2184,"61",DATE(I$4,12,31),"1")/1000000</f>
        <v>157.9603535</v>
      </c>
      <c r="K2184" s="3">
        <f>[1]!EM_S_STM07_IS($A2184,"9",DATE(K$4,12,31),"1")/1000000</f>
        <v>1957.0495069400001</v>
      </c>
      <c r="L2184" s="3">
        <f>[1]!EM_S_STM07_IS($A2184,"61",DATE(K$4,12,31),"1")/1000000</f>
        <v>133.34425037</v>
      </c>
      <c r="M2184" s="3">
        <f>[1]!EM_S_STM07_IS($A2184,"9",DATE(M$4,12,31),"1")/1000000</f>
        <v>2497.2799491399996</v>
      </c>
      <c r="N2184" s="3">
        <f>[1]!EM_S_STM07_IS($A2184,"61",DATE(M$4,12,31),"1")/1000000</f>
        <v>142.47874337000002</v>
      </c>
      <c r="O2184" s="6">
        <f t="shared" si="70"/>
        <v>0.15780807534614016</v>
      </c>
      <c r="P2184" s="6">
        <f t="shared" si="71"/>
        <v>0.22409464449930039</v>
      </c>
    </row>
    <row r="2185" spans="1:16" x14ac:dyDescent="0.25">
      <c r="A2185" s="5" t="s">
        <v>2179</v>
      </c>
      <c r="B2185" s="5" t="s">
        <v>5241</v>
      </c>
      <c r="C2185" s="3">
        <f>[1]!EM_S_STM07_IS($A2185,"9",DATE(C$4,12,31),"1")/1000000</f>
        <v>82.880810319999995</v>
      </c>
      <c r="D2185" s="3">
        <f>[1]!EM_S_STM07_IS($A2185,"61",DATE(C$4,12,31),"1")/1000000</f>
        <v>-22.864995829999998</v>
      </c>
      <c r="E2185" s="3">
        <f>[1]!EM_S_STM07_IS($A2185,"9",DATE(E$4,12,31),"1")/1000000</f>
        <v>94.595948620000001</v>
      </c>
      <c r="F2185" s="3">
        <f>[1]!EM_S_STM07_IS($A2185,"61",DATE(E$4,12,31),"1")/1000000</f>
        <v>3.9053143800000001</v>
      </c>
      <c r="G2185" s="3">
        <f>[1]!EM_S_STM07_IS($A2185,"9",DATE(G$4,12,31),"1")/1000000</f>
        <v>84.217807489999998</v>
      </c>
      <c r="H2185" s="3">
        <f>[1]!EM_S_STM07_IS($A2185,"61",DATE(G$4,12,31),"1")/1000000</f>
        <v>13.114423199999999</v>
      </c>
      <c r="I2185" s="3">
        <f>[1]!EM_S_STM07_IS($A2185,"9",DATE(I$4,12,31),"1")/1000000</f>
        <v>84.972606569999996</v>
      </c>
      <c r="J2185" s="3">
        <f>[1]!EM_S_STM07_IS($A2185,"61",DATE(I$4,12,31),"1")/1000000</f>
        <v>9.8659570099999989</v>
      </c>
      <c r="K2185" s="3">
        <f>[1]!EM_S_STM07_IS($A2185,"9",DATE(K$4,12,31),"1")/1000000</f>
        <v>109.7943719</v>
      </c>
      <c r="L2185" s="3">
        <f>[1]!EM_S_STM07_IS($A2185,"61",DATE(K$4,12,31),"1")/1000000</f>
        <v>2.24829086</v>
      </c>
      <c r="M2185" s="3">
        <f>[1]!EM_S_STM07_IS($A2185,"9",DATE(M$4,12,31),"1")/1000000</f>
        <v>474.70710897000004</v>
      </c>
      <c r="N2185" s="3">
        <f>[1]!EM_S_STM07_IS($A2185,"61",DATE(M$4,12,31),"1")/1000000</f>
        <v>0.47625191</v>
      </c>
      <c r="O2185" s="6">
        <f t="shared" si="70"/>
        <v>0.41773267693210658</v>
      </c>
      <c r="P2185" s="6" t="str">
        <f t="shared" si="71"/>
        <v/>
      </c>
    </row>
    <row r="2186" spans="1:16" x14ac:dyDescent="0.25">
      <c r="A2186" s="5" t="s">
        <v>2180</v>
      </c>
      <c r="B2186" s="5" t="s">
        <v>5242</v>
      </c>
      <c r="C2186" s="3">
        <f>[1]!EM_S_STM07_IS($A2186,"9",DATE(C$4,12,31),"1")/1000000</f>
        <v>1929.37660542</v>
      </c>
      <c r="D2186" s="3">
        <f>[1]!EM_S_STM07_IS($A2186,"61",DATE(C$4,12,31),"1")/1000000</f>
        <v>203.64808735</v>
      </c>
      <c r="E2186" s="3">
        <f>[1]!EM_S_STM07_IS($A2186,"9",DATE(E$4,12,31),"1")/1000000</f>
        <v>3940.87511008</v>
      </c>
      <c r="F2186" s="3">
        <f>[1]!EM_S_STM07_IS($A2186,"61",DATE(E$4,12,31),"1")/1000000</f>
        <v>661.44471251000004</v>
      </c>
      <c r="G2186" s="3">
        <f>[1]!EM_S_STM07_IS($A2186,"9",DATE(G$4,12,31),"1")/1000000</f>
        <v>2919.6145998699999</v>
      </c>
      <c r="H2186" s="3">
        <f>[1]!EM_S_STM07_IS($A2186,"61",DATE(G$4,12,31),"1")/1000000</f>
        <v>450.21939487999998</v>
      </c>
      <c r="I2186" s="3">
        <f>[1]!EM_S_STM07_IS($A2186,"9",DATE(I$4,12,31),"1")/1000000</f>
        <v>2138.4426033599998</v>
      </c>
      <c r="J2186" s="3">
        <f>[1]!EM_S_STM07_IS($A2186,"61",DATE(I$4,12,31),"1")/1000000</f>
        <v>350.16460172000001</v>
      </c>
      <c r="K2186" s="3">
        <f>[1]!EM_S_STM07_IS($A2186,"9",DATE(K$4,12,31),"1")/1000000</f>
        <v>1435.3767332</v>
      </c>
      <c r="L2186" s="3">
        <f>[1]!EM_S_STM07_IS($A2186,"61",DATE(K$4,12,31),"1")/1000000</f>
        <v>198.03704968</v>
      </c>
      <c r="M2186" s="3">
        <f>[1]!EM_S_STM07_IS($A2186,"9",DATE(M$4,12,31),"1")/1000000</f>
        <v>1435.5886976099998</v>
      </c>
      <c r="N2186" s="3">
        <f>[1]!EM_S_STM07_IS($A2186,"61",DATE(M$4,12,31),"1")/1000000</f>
        <v>340.62059612000002</v>
      </c>
      <c r="O2186" s="6">
        <f t="shared" si="70"/>
        <v>-5.7410485156860203E-2</v>
      </c>
      <c r="P2186" s="6">
        <f t="shared" si="71"/>
        <v>0.10835303238484517</v>
      </c>
    </row>
    <row r="2187" spans="1:16" x14ac:dyDescent="0.25">
      <c r="A2187" s="5" t="s">
        <v>2181</v>
      </c>
      <c r="B2187" s="5" t="s">
        <v>5243</v>
      </c>
      <c r="C2187" s="3">
        <f>[1]!EM_S_STM07_IS($A2187,"9",DATE(C$4,12,31),"1")/1000000</f>
        <v>952.15576980999992</v>
      </c>
      <c r="D2187" s="3">
        <f>[1]!EM_S_STM07_IS($A2187,"61",DATE(C$4,12,31),"1")/1000000</f>
        <v>28.870553640000001</v>
      </c>
      <c r="E2187" s="3">
        <f>[1]!EM_S_STM07_IS($A2187,"9",DATE(E$4,12,31),"1")/1000000</f>
        <v>1177.7254150599999</v>
      </c>
      <c r="F2187" s="3">
        <f>[1]!EM_S_STM07_IS($A2187,"61",DATE(E$4,12,31),"1")/1000000</f>
        <v>78.580428430000012</v>
      </c>
      <c r="G2187" s="3">
        <f>[1]!EM_S_STM07_IS($A2187,"9",DATE(G$4,12,31),"1")/1000000</f>
        <v>1156.2440802000001</v>
      </c>
      <c r="H2187" s="3">
        <f>[1]!EM_S_STM07_IS($A2187,"61",DATE(G$4,12,31),"1")/1000000</f>
        <v>29.99233693</v>
      </c>
      <c r="I2187" s="3">
        <f>[1]!EM_S_STM07_IS($A2187,"9",DATE(I$4,12,31),"1")/1000000</f>
        <v>1053.0621576000001</v>
      </c>
      <c r="J2187" s="3">
        <f>[1]!EM_S_STM07_IS($A2187,"61",DATE(I$4,12,31),"1")/1000000</f>
        <v>3.2639288399999997</v>
      </c>
      <c r="K2187" s="3">
        <f>[1]!EM_S_STM07_IS($A2187,"9",DATE(K$4,12,31),"1")/1000000</f>
        <v>1092.78389436</v>
      </c>
      <c r="L2187" s="3">
        <f>[1]!EM_S_STM07_IS($A2187,"61",DATE(K$4,12,31),"1")/1000000</f>
        <v>25.16408852</v>
      </c>
      <c r="M2187" s="3">
        <f>[1]!EM_S_STM07_IS($A2187,"9",DATE(M$4,12,31),"1")/1000000</f>
        <v>1042.5998579500001</v>
      </c>
      <c r="N2187" s="3">
        <f>[1]!EM_S_STM07_IS($A2187,"61",DATE(M$4,12,31),"1")/1000000</f>
        <v>-190.39101034999999</v>
      </c>
      <c r="O2187" s="6">
        <f t="shared" si="70"/>
        <v>1.8314508832433019E-2</v>
      </c>
      <c r="P2187" s="6">
        <f t="shared" si="71"/>
        <v>-2.4582710873063589</v>
      </c>
    </row>
    <row r="2188" spans="1:16" x14ac:dyDescent="0.25">
      <c r="A2188" s="5" t="s">
        <v>2182</v>
      </c>
      <c r="B2188" s="5" t="s">
        <v>5244</v>
      </c>
      <c r="C2188" s="3">
        <f>[1]!EM_S_STM07_IS($A2188,"9",DATE(C$4,12,31),"1")/1000000</f>
        <v>358.39651323999999</v>
      </c>
      <c r="D2188" s="3">
        <f>[1]!EM_S_STM07_IS($A2188,"61",DATE(C$4,12,31),"1")/1000000</f>
        <v>213.82533763000001</v>
      </c>
      <c r="E2188" s="3">
        <f>[1]!EM_S_STM07_IS($A2188,"9",DATE(E$4,12,31),"1")/1000000</f>
        <v>2301.72355616</v>
      </c>
      <c r="F2188" s="3">
        <f>[1]!EM_S_STM07_IS($A2188,"61",DATE(E$4,12,31),"1")/1000000</f>
        <v>243.33935541</v>
      </c>
      <c r="G2188" s="3">
        <f>[1]!EM_S_STM07_IS($A2188,"9",DATE(G$4,12,31),"1")/1000000</f>
        <v>5388.8869726400007</v>
      </c>
      <c r="H2188" s="3">
        <f>[1]!EM_S_STM07_IS($A2188,"61",DATE(G$4,12,31),"1")/1000000</f>
        <v>316.92827973000004</v>
      </c>
      <c r="I2188" s="3">
        <f>[1]!EM_S_STM07_IS($A2188,"9",DATE(I$4,12,31),"1")/1000000</f>
        <v>6175.5492653900001</v>
      </c>
      <c r="J2188" s="3">
        <f>[1]!EM_S_STM07_IS($A2188,"61",DATE(I$4,12,31),"1")/1000000</f>
        <v>191.81052508000002</v>
      </c>
      <c r="K2188" s="3">
        <f>[1]!EM_S_STM07_IS($A2188,"9",DATE(K$4,12,31),"1")/1000000</f>
        <v>3289.7840896600001</v>
      </c>
      <c r="L2188" s="3">
        <f>[1]!EM_S_STM07_IS($A2188,"61",DATE(K$4,12,31),"1")/1000000</f>
        <v>73.434924269999996</v>
      </c>
      <c r="M2188" s="3">
        <f>[1]!EM_S_STM07_IS($A2188,"9",DATE(M$4,12,31),"1")/1000000</f>
        <v>2085.69237389</v>
      </c>
      <c r="N2188" s="3">
        <f>[1]!EM_S_STM07_IS($A2188,"61",DATE(M$4,12,31),"1")/1000000</f>
        <v>-95.648328300000003</v>
      </c>
      <c r="O2188" s="6">
        <f t="shared" si="70"/>
        <v>0.42225443097080806</v>
      </c>
      <c r="P2188" s="6">
        <f t="shared" si="71"/>
        <v>-1.8513803914529288</v>
      </c>
    </row>
    <row r="2189" spans="1:16" x14ac:dyDescent="0.25">
      <c r="A2189" s="5" t="s">
        <v>2183</v>
      </c>
      <c r="B2189" s="5" t="s">
        <v>5245</v>
      </c>
      <c r="C2189" s="3">
        <f>[1]!EM_S_STM07_IS($A2189,"9",DATE(C$4,12,31),"1")/1000000</f>
        <v>1936.4707651199999</v>
      </c>
      <c r="D2189" s="3">
        <f>[1]!EM_S_STM07_IS($A2189,"61",DATE(C$4,12,31),"1")/1000000</f>
        <v>805.28332334000004</v>
      </c>
      <c r="E2189" s="3">
        <f>[1]!EM_S_STM07_IS($A2189,"9",DATE(E$4,12,31),"1")/1000000</f>
        <v>1040.25061082</v>
      </c>
      <c r="F2189" s="3">
        <f>[1]!EM_S_STM07_IS($A2189,"61",DATE(E$4,12,31),"1")/1000000</f>
        <v>262.67520825999998</v>
      </c>
      <c r="G2189" s="3">
        <f>[1]!EM_S_STM07_IS($A2189,"9",DATE(G$4,12,31),"1")/1000000</f>
        <v>1267.97083673</v>
      </c>
      <c r="H2189" s="3">
        <f>[1]!EM_S_STM07_IS($A2189,"61",DATE(G$4,12,31),"1")/1000000</f>
        <v>342.40749937999999</v>
      </c>
      <c r="I2189" s="3">
        <f>[1]!EM_S_STM07_IS($A2189,"9",DATE(I$4,12,31),"1")/1000000</f>
        <v>1964.1264533499998</v>
      </c>
      <c r="J2189" s="3">
        <f>[1]!EM_S_STM07_IS($A2189,"61",DATE(I$4,12,31),"1")/1000000</f>
        <v>630.32880670000009</v>
      </c>
      <c r="K2189" s="3">
        <f>[1]!EM_S_STM07_IS($A2189,"9",DATE(K$4,12,31),"1")/1000000</f>
        <v>3674.8291978800003</v>
      </c>
      <c r="L2189" s="3">
        <f>[1]!EM_S_STM07_IS($A2189,"61",DATE(K$4,12,31),"1")/1000000</f>
        <v>1339.0489404100001</v>
      </c>
      <c r="M2189" s="3">
        <f>[1]!EM_S_STM07_IS($A2189,"9",DATE(M$4,12,31),"1")/1000000</f>
        <v>8496.7991801600001</v>
      </c>
      <c r="N2189" s="3">
        <f>[1]!EM_S_STM07_IS($A2189,"61",DATE(M$4,12,31),"1")/1000000</f>
        <v>3554.6505418899997</v>
      </c>
      <c r="O2189" s="6">
        <f t="shared" si="70"/>
        <v>0.34415354516255103</v>
      </c>
      <c r="P2189" s="6">
        <f t="shared" si="71"/>
        <v>0.34576627686427641</v>
      </c>
    </row>
    <row r="2190" spans="1:16" x14ac:dyDescent="0.25">
      <c r="A2190" s="5" t="s">
        <v>2184</v>
      </c>
      <c r="B2190" s="5" t="s">
        <v>5246</v>
      </c>
      <c r="C2190" s="3">
        <f>[1]!EM_S_STM07_IS($A2190,"9",DATE(C$4,12,31),"1")/1000000</f>
        <v>1303.1320666099998</v>
      </c>
      <c r="D2190" s="3">
        <f>[1]!EM_S_STM07_IS($A2190,"61",DATE(C$4,12,31),"1")/1000000</f>
        <v>60.805008170000001</v>
      </c>
      <c r="E2190" s="3">
        <f>[1]!EM_S_STM07_IS($A2190,"9",DATE(E$4,12,31),"1")/1000000</f>
        <v>1527.6512022500001</v>
      </c>
      <c r="F2190" s="3">
        <f>[1]!EM_S_STM07_IS($A2190,"61",DATE(E$4,12,31),"1")/1000000</f>
        <v>33.012543430000001</v>
      </c>
      <c r="G2190" s="3">
        <f>[1]!EM_S_STM07_IS($A2190,"9",DATE(G$4,12,31),"1")/1000000</f>
        <v>1495.2816518</v>
      </c>
      <c r="H2190" s="3">
        <f>[1]!EM_S_STM07_IS($A2190,"61",DATE(G$4,12,31),"1")/1000000</f>
        <v>29.301055659999999</v>
      </c>
      <c r="I2190" s="3">
        <f>[1]!EM_S_STM07_IS($A2190,"9",DATE(I$4,12,31),"1")/1000000</f>
        <v>1324.9722836800001</v>
      </c>
      <c r="J2190" s="3">
        <f>[1]!EM_S_STM07_IS($A2190,"61",DATE(I$4,12,31),"1")/1000000</f>
        <v>24.844035460000001</v>
      </c>
      <c r="K2190" s="3">
        <f>[1]!EM_S_STM07_IS($A2190,"9",DATE(K$4,12,31),"1")/1000000</f>
        <v>1113.7450533199999</v>
      </c>
      <c r="L2190" s="3">
        <f>[1]!EM_S_STM07_IS($A2190,"61",DATE(K$4,12,31),"1")/1000000</f>
        <v>15.051565199999999</v>
      </c>
      <c r="M2190" s="3">
        <f>[1]!EM_S_STM07_IS($A2190,"9",DATE(M$4,12,31),"1")/1000000</f>
        <v>996.26882697000008</v>
      </c>
      <c r="N2190" s="3">
        <f>[1]!EM_S_STM07_IS($A2190,"61",DATE(M$4,12,31),"1")/1000000</f>
        <v>18.558057489999999</v>
      </c>
      <c r="O2190" s="6">
        <f t="shared" si="70"/>
        <v>-5.2285289212196662E-2</v>
      </c>
      <c r="P2190" s="6">
        <f t="shared" si="71"/>
        <v>-0.2112876651283857</v>
      </c>
    </row>
    <row r="2191" spans="1:16" x14ac:dyDescent="0.25">
      <c r="A2191" s="5" t="s">
        <v>2185</v>
      </c>
      <c r="B2191" s="5" t="s">
        <v>5247</v>
      </c>
      <c r="C2191" s="3">
        <f>[1]!EM_S_STM07_IS($A2191,"9",DATE(C$4,12,31),"1")/1000000</f>
        <v>587.21598080999991</v>
      </c>
      <c r="D2191" s="3">
        <f>[1]!EM_S_STM07_IS($A2191,"61",DATE(C$4,12,31),"1")/1000000</f>
        <v>41.706444700000006</v>
      </c>
      <c r="E2191" s="3">
        <f>[1]!EM_S_STM07_IS($A2191,"9",DATE(E$4,12,31),"1")/1000000</f>
        <v>562.14663798000004</v>
      </c>
      <c r="F2191" s="3">
        <f>[1]!EM_S_STM07_IS($A2191,"61",DATE(E$4,12,31),"1")/1000000</f>
        <v>80.037687550000001</v>
      </c>
      <c r="G2191" s="3">
        <f>[1]!EM_S_STM07_IS($A2191,"9",DATE(G$4,12,31),"1")/1000000</f>
        <v>660.61866121000003</v>
      </c>
      <c r="H2191" s="3">
        <f>[1]!EM_S_STM07_IS($A2191,"61",DATE(G$4,12,31),"1")/1000000</f>
        <v>83.037232739999993</v>
      </c>
      <c r="I2191" s="3">
        <f>[1]!EM_S_STM07_IS($A2191,"9",DATE(I$4,12,31),"1")/1000000</f>
        <v>413.01508251000001</v>
      </c>
      <c r="J2191" s="3">
        <f>[1]!EM_S_STM07_IS($A2191,"61",DATE(I$4,12,31),"1")/1000000</f>
        <v>-35.393397299999997</v>
      </c>
      <c r="K2191" s="3">
        <f>[1]!EM_S_STM07_IS($A2191,"9",DATE(K$4,12,31),"1")/1000000</f>
        <v>438.19930097000002</v>
      </c>
      <c r="L2191" s="3">
        <f>[1]!EM_S_STM07_IS($A2191,"61",DATE(K$4,12,31),"1")/1000000</f>
        <v>4.4330122200000002</v>
      </c>
      <c r="M2191" s="3">
        <f>[1]!EM_S_STM07_IS($A2191,"9",DATE(M$4,12,31),"1")/1000000</f>
        <v>371.71589215</v>
      </c>
      <c r="N2191" s="3">
        <f>[1]!EM_S_STM07_IS($A2191,"61",DATE(M$4,12,31),"1")/1000000</f>
        <v>5.6781244199999996</v>
      </c>
      <c r="O2191" s="6">
        <f t="shared" si="70"/>
        <v>-8.7395401955352447E-2</v>
      </c>
      <c r="P2191" s="6">
        <f t="shared" si="71"/>
        <v>-0.32887974408141907</v>
      </c>
    </row>
    <row r="2192" spans="1:16" x14ac:dyDescent="0.25">
      <c r="A2192" s="5" t="s">
        <v>2186</v>
      </c>
      <c r="B2192" s="5" t="s">
        <v>5248</v>
      </c>
      <c r="C2192" s="3">
        <f>[1]!EM_S_STM07_IS($A2192,"9",DATE(C$4,12,31),"1")/1000000</f>
        <v>873.03417780999996</v>
      </c>
      <c r="D2192" s="3">
        <f>[1]!EM_S_STM07_IS($A2192,"61",DATE(C$4,12,31),"1")/1000000</f>
        <v>134.66489765</v>
      </c>
      <c r="E2192" s="3">
        <f>[1]!EM_S_STM07_IS($A2192,"9",DATE(E$4,12,31),"1")/1000000</f>
        <v>3663.6578402300001</v>
      </c>
      <c r="F2192" s="3">
        <f>[1]!EM_S_STM07_IS($A2192,"61",DATE(E$4,12,31),"1")/1000000</f>
        <v>410.86525161999998</v>
      </c>
      <c r="G2192" s="3">
        <f>[1]!EM_S_STM07_IS($A2192,"9",DATE(G$4,12,31),"1")/1000000</f>
        <v>4299.7168848299998</v>
      </c>
      <c r="H2192" s="3">
        <f>[1]!EM_S_STM07_IS($A2192,"61",DATE(G$4,12,31),"1")/1000000</f>
        <v>469.82615258999999</v>
      </c>
      <c r="I2192" s="3">
        <f>[1]!EM_S_STM07_IS($A2192,"9",DATE(I$4,12,31),"1")/1000000</f>
        <v>5998.5750726999995</v>
      </c>
      <c r="J2192" s="3">
        <f>[1]!EM_S_STM07_IS($A2192,"61",DATE(I$4,12,31),"1")/1000000</f>
        <v>627.42267808999998</v>
      </c>
      <c r="K2192" s="3">
        <f>[1]!EM_S_STM07_IS($A2192,"9",DATE(K$4,12,31),"1")/1000000</f>
        <v>6606.6593948599993</v>
      </c>
      <c r="L2192" s="3">
        <f>[1]!EM_S_STM07_IS($A2192,"61",DATE(K$4,12,31),"1")/1000000</f>
        <v>600.59547205999991</v>
      </c>
      <c r="M2192" s="3">
        <f>[1]!EM_S_STM07_IS($A2192,"9",DATE(M$4,12,31),"1")/1000000</f>
        <v>6809.4660302499997</v>
      </c>
      <c r="N2192" s="3">
        <f>[1]!EM_S_STM07_IS($A2192,"61",DATE(M$4,12,31),"1")/1000000</f>
        <v>477.01117074000001</v>
      </c>
      <c r="O2192" s="6">
        <f t="shared" si="70"/>
        <v>0.50805215766750811</v>
      </c>
      <c r="P2192" s="6">
        <f t="shared" si="71"/>
        <v>0.28781900183578957</v>
      </c>
    </row>
    <row r="2193" spans="1:16" x14ac:dyDescent="0.25">
      <c r="A2193" s="5" t="s">
        <v>2187</v>
      </c>
      <c r="B2193" s="5" t="s">
        <v>5249</v>
      </c>
      <c r="C2193" s="3">
        <f>[1]!EM_S_STM07_IS($A2193,"9",DATE(C$4,12,31),"1")/1000000</f>
        <v>3131.3751030500002</v>
      </c>
      <c r="D2193" s="3">
        <f>[1]!EM_S_STM07_IS($A2193,"61",DATE(C$4,12,31),"1")/1000000</f>
        <v>352.57382538000002</v>
      </c>
      <c r="E2193" s="3">
        <f>[1]!EM_S_STM07_IS($A2193,"9",DATE(E$4,12,31),"1")/1000000</f>
        <v>6981.3593973999996</v>
      </c>
      <c r="F2193" s="3">
        <f>[1]!EM_S_STM07_IS($A2193,"61",DATE(E$4,12,31),"1")/1000000</f>
        <v>483.02714491</v>
      </c>
      <c r="G2193" s="3">
        <f>[1]!EM_S_STM07_IS($A2193,"9",DATE(G$4,12,31),"1")/1000000</f>
        <v>10003.371536930001</v>
      </c>
      <c r="H2193" s="3">
        <f>[1]!EM_S_STM07_IS($A2193,"61",DATE(G$4,12,31),"1")/1000000</f>
        <v>506.60165762999998</v>
      </c>
      <c r="I2193" s="3">
        <f>[1]!EM_S_STM07_IS($A2193,"9",DATE(I$4,12,31),"1")/1000000</f>
        <v>11386.77645838</v>
      </c>
      <c r="J2193" s="3">
        <f>[1]!EM_S_STM07_IS($A2193,"61",DATE(I$4,12,31),"1")/1000000</f>
        <v>637.18823385999997</v>
      </c>
      <c r="K2193" s="3">
        <f>[1]!EM_S_STM07_IS($A2193,"9",DATE(K$4,12,31),"1")/1000000</f>
        <v>10503.139591749999</v>
      </c>
      <c r="L2193" s="3">
        <f>[1]!EM_S_STM07_IS($A2193,"61",DATE(K$4,12,31),"1")/1000000</f>
        <v>809.16677867999999</v>
      </c>
      <c r="M2193" s="3">
        <f>[1]!EM_S_STM07_IS($A2193,"9",DATE(M$4,12,31),"1")/1000000</f>
        <v>11601.6200376</v>
      </c>
      <c r="N2193" s="3">
        <f>[1]!EM_S_STM07_IS($A2193,"61",DATE(M$4,12,31),"1")/1000000</f>
        <v>1057.9552297999999</v>
      </c>
      <c r="O2193" s="6">
        <f t="shared" si="70"/>
        <v>0.29944142847698907</v>
      </c>
      <c r="P2193" s="6">
        <f t="shared" si="71"/>
        <v>0.24578599540009449</v>
      </c>
    </row>
    <row r="2194" spans="1:16" x14ac:dyDescent="0.25">
      <c r="A2194" s="5" t="s">
        <v>2188</v>
      </c>
      <c r="B2194" s="5" t="s">
        <v>5250</v>
      </c>
      <c r="C2194" s="3">
        <f>[1]!EM_S_STM07_IS($A2194,"9",DATE(C$4,12,31),"1")/1000000</f>
        <v>3974.46436193</v>
      </c>
      <c r="D2194" s="3">
        <f>[1]!EM_S_STM07_IS($A2194,"61",DATE(C$4,12,31),"1")/1000000</f>
        <v>267.79399719999998</v>
      </c>
      <c r="E2194" s="3">
        <f>[1]!EM_S_STM07_IS($A2194,"9",DATE(E$4,12,31),"1")/1000000</f>
        <v>6853.6938809700005</v>
      </c>
      <c r="F2194" s="3">
        <f>[1]!EM_S_STM07_IS($A2194,"61",DATE(E$4,12,31),"1")/1000000</f>
        <v>504.86277619999998</v>
      </c>
      <c r="G2194" s="3">
        <f>[1]!EM_S_STM07_IS($A2194,"9",DATE(G$4,12,31),"1")/1000000</f>
        <v>4475.4994265799996</v>
      </c>
      <c r="H2194" s="3">
        <f>[1]!EM_S_STM07_IS($A2194,"61",DATE(G$4,12,31),"1")/1000000</f>
        <v>167.86179447999999</v>
      </c>
      <c r="I2194" s="3">
        <f>[1]!EM_S_STM07_IS($A2194,"9",DATE(I$4,12,31),"1")/1000000</f>
        <v>6560.5046945499998</v>
      </c>
      <c r="J2194" s="3">
        <f>[1]!EM_S_STM07_IS($A2194,"61",DATE(I$4,12,31),"1")/1000000</f>
        <v>247.93621524</v>
      </c>
      <c r="K2194" s="3">
        <f>[1]!EM_S_STM07_IS($A2194,"9",DATE(K$4,12,31),"1")/1000000</f>
        <v>4997.3622986400005</v>
      </c>
      <c r="L2194" s="3">
        <f>[1]!EM_S_STM07_IS($A2194,"61",DATE(K$4,12,31),"1")/1000000</f>
        <v>-376.36593119999998</v>
      </c>
      <c r="M2194" s="3">
        <f>[1]!EM_S_STM07_IS($A2194,"9",DATE(M$4,12,31),"1")/1000000</f>
        <v>3542.6637277</v>
      </c>
      <c r="N2194" s="3">
        <f>[1]!EM_S_STM07_IS($A2194,"61",DATE(M$4,12,31),"1")/1000000</f>
        <v>-942.99639761000003</v>
      </c>
      <c r="O2194" s="6">
        <f t="shared" si="70"/>
        <v>-2.2739681383224353E-2</v>
      </c>
      <c r="P2194" s="6">
        <f t="shared" si="71"/>
        <v>-2.2862987250728208</v>
      </c>
    </row>
    <row r="2195" spans="1:16" x14ac:dyDescent="0.25">
      <c r="A2195" s="5" t="s">
        <v>2189</v>
      </c>
      <c r="B2195" s="5" t="s">
        <v>5251</v>
      </c>
      <c r="C2195" s="3">
        <f>[1]!EM_S_STM07_IS($A2195,"9",DATE(C$4,12,31),"1")/1000000</f>
        <v>7765.49244722</v>
      </c>
      <c r="D2195" s="3">
        <f>[1]!EM_S_STM07_IS($A2195,"61",DATE(C$4,12,31),"1")/1000000</f>
        <v>1344.5396668599999</v>
      </c>
      <c r="E2195" s="3">
        <f>[1]!EM_S_STM07_IS($A2195,"9",DATE(E$4,12,31),"1")/1000000</f>
        <v>9042.4812798200001</v>
      </c>
      <c r="F2195" s="3">
        <f>[1]!EM_S_STM07_IS($A2195,"61",DATE(E$4,12,31),"1")/1000000</f>
        <v>1876.6840515199999</v>
      </c>
      <c r="G2195" s="3">
        <f>[1]!EM_S_STM07_IS($A2195,"9",DATE(G$4,12,31),"1")/1000000</f>
        <v>12675.54640182</v>
      </c>
      <c r="H2195" s="3">
        <f>[1]!EM_S_STM07_IS($A2195,"61",DATE(G$4,12,31),"1")/1000000</f>
        <v>1617.0553219999999</v>
      </c>
      <c r="I2195" s="3">
        <f>[1]!EM_S_STM07_IS($A2195,"9",DATE(I$4,12,31),"1")/1000000</f>
        <v>13501.339699100001</v>
      </c>
      <c r="J2195" s="3">
        <f>[1]!EM_S_STM07_IS($A2195,"61",DATE(I$4,12,31),"1")/1000000</f>
        <v>1288.8386649700001</v>
      </c>
      <c r="K2195" s="3">
        <f>[1]!EM_S_STM07_IS($A2195,"9",DATE(K$4,12,31),"1")/1000000</f>
        <v>20850.502943599997</v>
      </c>
      <c r="L2195" s="3">
        <f>[1]!EM_S_STM07_IS($A2195,"61",DATE(K$4,12,31),"1")/1000000</f>
        <v>1647.76553137</v>
      </c>
      <c r="M2195" s="3">
        <f>[1]!EM_S_STM07_IS($A2195,"9",DATE(M$4,12,31),"1")/1000000</f>
        <v>23617.8825603</v>
      </c>
      <c r="N2195" s="3">
        <f>[1]!EM_S_STM07_IS($A2195,"61",DATE(M$4,12,31),"1")/1000000</f>
        <v>2083.49275119</v>
      </c>
      <c r="O2195" s="6">
        <f t="shared" si="70"/>
        <v>0.24914942220172187</v>
      </c>
      <c r="P2195" s="6">
        <f t="shared" si="71"/>
        <v>9.1550102819656587E-2</v>
      </c>
    </row>
    <row r="2196" spans="1:16" x14ac:dyDescent="0.25">
      <c r="A2196" s="5" t="s">
        <v>2190</v>
      </c>
      <c r="B2196" s="5" t="s">
        <v>5252</v>
      </c>
      <c r="C2196" s="3">
        <f>[1]!EM_S_STM07_IS($A2196,"9",DATE(C$4,12,31),"1")/1000000</f>
        <v>6756.2441120000003</v>
      </c>
      <c r="D2196" s="3">
        <f>[1]!EM_S_STM07_IS($A2196,"61",DATE(C$4,12,31),"1")/1000000</f>
        <v>2484.4040279999999</v>
      </c>
      <c r="E2196" s="3">
        <f>[1]!EM_S_STM07_IS($A2196,"9",DATE(E$4,12,31),"1")/1000000</f>
        <v>7401.3102209999997</v>
      </c>
      <c r="F2196" s="3">
        <f>[1]!EM_S_STM07_IS($A2196,"61",DATE(E$4,12,31),"1")/1000000</f>
        <v>2429.750207</v>
      </c>
      <c r="G2196" s="3">
        <f>[1]!EM_S_STM07_IS($A2196,"9",DATE(G$4,12,31),"1")/1000000</f>
        <v>7795.9426810000004</v>
      </c>
      <c r="H2196" s="3">
        <f>[1]!EM_S_STM07_IS($A2196,"61",DATE(G$4,12,31),"1")/1000000</f>
        <v>2333.3445579999998</v>
      </c>
      <c r="I2196" s="3">
        <f>[1]!EM_S_STM07_IS($A2196,"9",DATE(I$4,12,31),"1")/1000000</f>
        <v>7614.2267169999996</v>
      </c>
      <c r="J2196" s="3">
        <f>[1]!EM_S_STM07_IS($A2196,"61",DATE(I$4,12,31),"1")/1000000</f>
        <v>2707.7431470000001</v>
      </c>
      <c r="K2196" s="3">
        <f>[1]!EM_S_STM07_IS($A2196,"9",DATE(K$4,12,31),"1")/1000000</f>
        <v>7879.0762850000001</v>
      </c>
      <c r="L2196" s="3">
        <f>[1]!EM_S_STM07_IS($A2196,"61",DATE(K$4,12,31),"1")/1000000</f>
        <v>2574.754312</v>
      </c>
      <c r="M2196" s="3">
        <f>[1]!EM_S_STM07_IS($A2196,"9",DATE(M$4,12,31),"1")/1000000</f>
        <v>8761.3211859999992</v>
      </c>
      <c r="N2196" s="3">
        <f>[1]!EM_S_STM07_IS($A2196,"61",DATE(M$4,12,31),"1")/1000000</f>
        <v>2506.6294079999998</v>
      </c>
      <c r="O2196" s="6">
        <f t="shared" si="70"/>
        <v>5.3350373945287188E-2</v>
      </c>
      <c r="P2196" s="6">
        <f t="shared" si="71"/>
        <v>1.7828238109478534E-3</v>
      </c>
    </row>
    <row r="2197" spans="1:16" x14ac:dyDescent="0.25">
      <c r="A2197" s="5" t="s">
        <v>2191</v>
      </c>
      <c r="B2197" s="5" t="s">
        <v>5253</v>
      </c>
      <c r="C2197" s="3">
        <f>[1]!EM_S_STM07_IS($A2197,"9",DATE(C$4,12,31),"1")/1000000</f>
        <v>490.71815296</v>
      </c>
      <c r="D2197" s="3">
        <f>[1]!EM_S_STM07_IS($A2197,"61",DATE(C$4,12,31),"1")/1000000</f>
        <v>43.610574770000007</v>
      </c>
      <c r="E2197" s="3">
        <f>[1]!EM_S_STM07_IS($A2197,"9",DATE(E$4,12,31),"1")/1000000</f>
        <v>615.30417150000005</v>
      </c>
      <c r="F2197" s="3">
        <f>[1]!EM_S_STM07_IS($A2197,"61",DATE(E$4,12,31),"1")/1000000</f>
        <v>61.235152579999998</v>
      </c>
      <c r="G2197" s="3">
        <f>[1]!EM_S_STM07_IS($A2197,"9",DATE(G$4,12,31),"1")/1000000</f>
        <v>657.01513283000008</v>
      </c>
      <c r="H2197" s="3">
        <f>[1]!EM_S_STM07_IS($A2197,"61",DATE(G$4,12,31),"1")/1000000</f>
        <v>68.872462370000008</v>
      </c>
      <c r="I2197" s="3">
        <f>[1]!EM_S_STM07_IS($A2197,"9",DATE(I$4,12,31),"1")/1000000</f>
        <v>684.35858172000007</v>
      </c>
      <c r="J2197" s="3">
        <f>[1]!EM_S_STM07_IS($A2197,"61",DATE(I$4,12,31),"1")/1000000</f>
        <v>74.630436900000007</v>
      </c>
      <c r="K2197" s="3">
        <f>[1]!EM_S_STM07_IS($A2197,"9",DATE(K$4,12,31),"1")/1000000</f>
        <v>607.68582016999994</v>
      </c>
      <c r="L2197" s="3">
        <f>[1]!EM_S_STM07_IS($A2197,"61",DATE(K$4,12,31),"1")/1000000</f>
        <v>76.600666950000004</v>
      </c>
      <c r="M2197" s="3">
        <f>[1]!EM_S_STM07_IS($A2197,"9",DATE(M$4,12,31),"1")/1000000</f>
        <v>473.60959570999995</v>
      </c>
      <c r="N2197" s="3">
        <f>[1]!EM_S_STM07_IS($A2197,"61",DATE(M$4,12,31),"1")/1000000</f>
        <v>43.213075539999998</v>
      </c>
      <c r="O2197" s="6">
        <f t="shared" si="70"/>
        <v>-7.0721918834070197E-3</v>
      </c>
      <c r="P2197" s="6">
        <f t="shared" si="71"/>
        <v>-1.8296316900776599E-3</v>
      </c>
    </row>
    <row r="2198" spans="1:16" x14ac:dyDescent="0.25">
      <c r="A2198" s="5" t="s">
        <v>2192</v>
      </c>
      <c r="B2198" s="5" t="s">
        <v>5254</v>
      </c>
      <c r="C2198" s="3">
        <f>[1]!EM_S_STM07_IS($A2198,"9",DATE(C$4,12,31),"1")/1000000</f>
        <v>592.45111571000007</v>
      </c>
      <c r="D2198" s="3">
        <f>[1]!EM_S_STM07_IS($A2198,"61",DATE(C$4,12,31),"1")/1000000</f>
        <v>17.181436649999998</v>
      </c>
      <c r="E2198" s="3">
        <f>[1]!EM_S_STM07_IS($A2198,"9",DATE(E$4,12,31),"1")/1000000</f>
        <v>663.79418605000001</v>
      </c>
      <c r="F2198" s="3">
        <f>[1]!EM_S_STM07_IS($A2198,"61",DATE(E$4,12,31),"1")/1000000</f>
        <v>3.8784456899999999</v>
      </c>
      <c r="G2198" s="3">
        <f>[1]!EM_S_STM07_IS($A2198,"9",DATE(G$4,12,31),"1")/1000000</f>
        <v>650.87704732000009</v>
      </c>
      <c r="H2198" s="3">
        <f>[1]!EM_S_STM07_IS($A2198,"61",DATE(G$4,12,31),"1")/1000000</f>
        <v>15.438107840000001</v>
      </c>
      <c r="I2198" s="3">
        <f>[1]!EM_S_STM07_IS($A2198,"9",DATE(I$4,12,31),"1")/1000000</f>
        <v>590.18921553999996</v>
      </c>
      <c r="J2198" s="3">
        <f>[1]!EM_S_STM07_IS($A2198,"61",DATE(I$4,12,31),"1")/1000000</f>
        <v>18.710641629999998</v>
      </c>
      <c r="K2198" s="3">
        <f>[1]!EM_S_STM07_IS($A2198,"9",DATE(K$4,12,31),"1")/1000000</f>
        <v>592.14333840999996</v>
      </c>
      <c r="L2198" s="3">
        <f>[1]!EM_S_STM07_IS($A2198,"61",DATE(K$4,12,31),"1")/1000000</f>
        <v>20.302308789999998</v>
      </c>
      <c r="M2198" s="3">
        <f>[1]!EM_S_STM07_IS($A2198,"9",DATE(M$4,12,31),"1")/1000000</f>
        <v>608.14846303000002</v>
      </c>
      <c r="N2198" s="3">
        <f>[1]!EM_S_STM07_IS($A2198,"61",DATE(M$4,12,31),"1")/1000000</f>
        <v>27.457042440000002</v>
      </c>
      <c r="O2198" s="6">
        <f t="shared" si="70"/>
        <v>5.2438350865615657E-3</v>
      </c>
      <c r="P2198" s="6">
        <f t="shared" si="71"/>
        <v>9.8294619380448811E-2</v>
      </c>
    </row>
    <row r="2199" spans="1:16" x14ac:dyDescent="0.25">
      <c r="A2199" s="5" t="s">
        <v>2193</v>
      </c>
      <c r="B2199" s="5" t="s">
        <v>5255</v>
      </c>
      <c r="C2199" s="3">
        <f>[1]!EM_S_STM07_IS($A2199,"9",DATE(C$4,12,31),"1")/1000000</f>
        <v>4472.8575983100009</v>
      </c>
      <c r="D2199" s="3">
        <f>[1]!EM_S_STM07_IS($A2199,"61",DATE(C$4,12,31),"1")/1000000</f>
        <v>740.04666772000007</v>
      </c>
      <c r="E2199" s="3">
        <f>[1]!EM_S_STM07_IS($A2199,"9",DATE(E$4,12,31),"1")/1000000</f>
        <v>4791.5135309300003</v>
      </c>
      <c r="F2199" s="3">
        <f>[1]!EM_S_STM07_IS($A2199,"61",DATE(E$4,12,31),"1")/1000000</f>
        <v>261.95312478</v>
      </c>
      <c r="G2199" s="3">
        <f>[1]!EM_S_STM07_IS($A2199,"9",DATE(G$4,12,31),"1")/1000000</f>
        <v>5849.96092047</v>
      </c>
      <c r="H2199" s="3">
        <f>[1]!EM_S_STM07_IS($A2199,"61",DATE(G$4,12,31),"1")/1000000</f>
        <v>169.52195112999999</v>
      </c>
      <c r="I2199" s="3">
        <f>[1]!EM_S_STM07_IS($A2199,"9",DATE(I$4,12,31),"1")/1000000</f>
        <v>6219.8852011400004</v>
      </c>
      <c r="J2199" s="3">
        <f>[1]!EM_S_STM07_IS($A2199,"61",DATE(I$4,12,31),"1")/1000000</f>
        <v>273.62452461000004</v>
      </c>
      <c r="K2199" s="3">
        <f>[1]!EM_S_STM07_IS($A2199,"9",DATE(K$4,12,31),"1")/1000000</f>
        <v>7417.9062351400007</v>
      </c>
      <c r="L2199" s="3">
        <f>[1]!EM_S_STM07_IS($A2199,"61",DATE(K$4,12,31),"1")/1000000</f>
        <v>354.23875660000004</v>
      </c>
      <c r="M2199" s="3">
        <f>[1]!EM_S_STM07_IS($A2199,"9",DATE(M$4,12,31),"1")/1000000</f>
        <v>8641.8913764099998</v>
      </c>
      <c r="N2199" s="3">
        <f>[1]!EM_S_STM07_IS($A2199,"61",DATE(M$4,12,31),"1")/1000000</f>
        <v>412.46970008</v>
      </c>
      <c r="O2199" s="6">
        <f t="shared" si="70"/>
        <v>0.14078748016907272</v>
      </c>
      <c r="P2199" s="6">
        <f t="shared" si="71"/>
        <v>-0.11033482952762008</v>
      </c>
    </row>
    <row r="2200" spans="1:16" x14ac:dyDescent="0.25">
      <c r="A2200" s="5" t="s">
        <v>2194</v>
      </c>
      <c r="B2200" s="5" t="s">
        <v>5256</v>
      </c>
      <c r="C2200" s="3">
        <f>[1]!EM_S_STM07_IS($A2200,"9",DATE(C$4,12,31),"1")/1000000</f>
        <v>61.371358310000005</v>
      </c>
      <c r="D2200" s="3">
        <f>[1]!EM_S_STM07_IS($A2200,"61",DATE(C$4,12,31),"1")/1000000</f>
        <v>53.58258524</v>
      </c>
      <c r="E2200" s="3">
        <f>[1]!EM_S_STM07_IS($A2200,"9",DATE(E$4,12,31),"1")/1000000</f>
        <v>238.80364394</v>
      </c>
      <c r="F2200" s="3">
        <f>[1]!EM_S_STM07_IS($A2200,"61",DATE(E$4,12,31),"1")/1000000</f>
        <v>92.611641849999998</v>
      </c>
      <c r="G2200" s="3">
        <f>[1]!EM_S_STM07_IS($A2200,"9",DATE(G$4,12,31),"1")/1000000</f>
        <v>514.26059929999997</v>
      </c>
      <c r="H2200" s="3">
        <f>[1]!EM_S_STM07_IS($A2200,"61",DATE(G$4,12,31),"1")/1000000</f>
        <v>-133.23081601999999</v>
      </c>
      <c r="I2200" s="3">
        <f>[1]!EM_S_STM07_IS($A2200,"9",DATE(I$4,12,31),"1")/1000000</f>
        <v>4.1674583299999997</v>
      </c>
      <c r="J2200" s="3">
        <f>[1]!EM_S_STM07_IS($A2200,"61",DATE(I$4,12,31),"1")/1000000</f>
        <v>32.859879910000004</v>
      </c>
      <c r="K2200" s="3">
        <f>[1]!EM_S_STM07_IS($A2200,"9",DATE(K$4,12,31),"1")/1000000</f>
        <v>29.90252598</v>
      </c>
      <c r="L2200" s="3">
        <f>[1]!EM_S_STM07_IS($A2200,"61",DATE(K$4,12,31),"1")/1000000</f>
        <v>79.356632860000005</v>
      </c>
      <c r="M2200" s="3">
        <f>[1]!EM_S_STM07_IS($A2200,"9",DATE(M$4,12,31),"1")/1000000</f>
        <v>1401.6893194300001</v>
      </c>
      <c r="N2200" s="3">
        <f>[1]!EM_S_STM07_IS($A2200,"61",DATE(M$4,12,31),"1")/1000000</f>
        <v>357.57599245</v>
      </c>
      <c r="O2200" s="6">
        <f t="shared" si="70"/>
        <v>0.86955052147324841</v>
      </c>
      <c r="P2200" s="6">
        <f t="shared" si="71"/>
        <v>0.46173598259358828</v>
      </c>
    </row>
    <row r="2201" spans="1:16" x14ac:dyDescent="0.25">
      <c r="A2201" s="5" t="s">
        <v>2195</v>
      </c>
      <c r="B2201" s="5" t="s">
        <v>5257</v>
      </c>
      <c r="C2201" s="3">
        <f>[1]!EM_S_STM07_IS($A2201,"9",DATE(C$4,12,31),"1")/1000000</f>
        <v>604.49842225999998</v>
      </c>
      <c r="D2201" s="3">
        <f>[1]!EM_S_STM07_IS($A2201,"61",DATE(C$4,12,31),"1")/1000000</f>
        <v>172.23485428999999</v>
      </c>
      <c r="E2201" s="3">
        <f>[1]!EM_S_STM07_IS($A2201,"9",DATE(E$4,12,31),"1")/1000000</f>
        <v>159.46756331999998</v>
      </c>
      <c r="F2201" s="3">
        <f>[1]!EM_S_STM07_IS($A2201,"61",DATE(E$4,12,31),"1")/1000000</f>
        <v>183.74908819000001</v>
      </c>
      <c r="G2201" s="3">
        <f>[1]!EM_S_STM07_IS($A2201,"9",DATE(G$4,12,31),"1")/1000000</f>
        <v>289.10208241000004</v>
      </c>
      <c r="H2201" s="3">
        <f>[1]!EM_S_STM07_IS($A2201,"61",DATE(G$4,12,31),"1")/1000000</f>
        <v>245.92971252000001</v>
      </c>
      <c r="I2201" s="3">
        <f>[1]!EM_S_STM07_IS($A2201,"9",DATE(I$4,12,31),"1")/1000000</f>
        <v>54.538156299999997</v>
      </c>
      <c r="J2201" s="3">
        <f>[1]!EM_S_STM07_IS($A2201,"61",DATE(I$4,12,31),"1")/1000000</f>
        <v>201.36797046999999</v>
      </c>
      <c r="K2201" s="3">
        <f>[1]!EM_S_STM07_IS($A2201,"9",DATE(K$4,12,31),"1")/1000000</f>
        <v>135.25677615999999</v>
      </c>
      <c r="L2201" s="3">
        <f>[1]!EM_S_STM07_IS($A2201,"61",DATE(K$4,12,31),"1")/1000000</f>
        <v>843.91774434000001</v>
      </c>
      <c r="M2201" s="3">
        <f>[1]!EM_S_STM07_IS($A2201,"9",DATE(M$4,12,31),"1")/1000000</f>
        <v>217.69952157</v>
      </c>
      <c r="N2201" s="3">
        <f>[1]!EM_S_STM07_IS($A2201,"61",DATE(M$4,12,31),"1")/1000000</f>
        <v>157.17257656999999</v>
      </c>
      <c r="O2201" s="6">
        <f t="shared" si="70"/>
        <v>-0.18474689681270151</v>
      </c>
      <c r="P2201" s="6">
        <f t="shared" si="71"/>
        <v>-1.813643132272047E-2</v>
      </c>
    </row>
    <row r="2202" spans="1:16" x14ac:dyDescent="0.25">
      <c r="A2202" s="5" t="s">
        <v>2196</v>
      </c>
      <c r="B2202" s="5" t="s">
        <v>5258</v>
      </c>
      <c r="C2202" s="3">
        <f>[1]!EM_S_STM07_IS($A2202,"9",DATE(C$4,12,31),"1")/1000000</f>
        <v>19592.529782080001</v>
      </c>
      <c r="D2202" s="3">
        <f>[1]!EM_S_STM07_IS($A2202,"61",DATE(C$4,12,31),"1")/1000000</f>
        <v>2694.0436307800001</v>
      </c>
      <c r="E2202" s="3">
        <f>[1]!EM_S_STM07_IS($A2202,"9",DATE(E$4,12,31),"1")/1000000</f>
        <v>23918.506165619998</v>
      </c>
      <c r="F2202" s="3">
        <f>[1]!EM_S_STM07_IS($A2202,"61",DATE(E$4,12,31),"1")/1000000</f>
        <v>3017.2268014899996</v>
      </c>
      <c r="G2202" s="3">
        <f>[1]!EM_S_STM07_IS($A2202,"9",DATE(G$4,12,31),"1")/1000000</f>
        <v>32863.360359979997</v>
      </c>
      <c r="H2202" s="3">
        <f>[1]!EM_S_STM07_IS($A2202,"61",DATE(G$4,12,31),"1")/1000000</f>
        <v>3385.24695058</v>
      </c>
      <c r="I2202" s="3">
        <f>[1]!EM_S_STM07_IS($A2202,"9",DATE(I$4,12,31),"1")/1000000</f>
        <v>34835.841295080005</v>
      </c>
      <c r="J2202" s="3">
        <f>[1]!EM_S_STM07_IS($A2202,"61",DATE(I$4,12,31),"1")/1000000</f>
        <v>3608.8349672899999</v>
      </c>
      <c r="K2202" s="3">
        <f>[1]!EM_S_STM07_IS($A2202,"9",DATE(K$4,12,31),"1")/1000000</f>
        <v>45636.377981629994</v>
      </c>
      <c r="L2202" s="3">
        <f>[1]!EM_S_STM07_IS($A2202,"61",DATE(K$4,12,31),"1")/1000000</f>
        <v>3997.4511390500002</v>
      </c>
      <c r="M2202" s="3">
        <f>[1]!EM_S_STM07_IS($A2202,"9",DATE(M$4,12,31),"1")/1000000</f>
        <v>32733.267202880001</v>
      </c>
      <c r="N2202" s="3">
        <f>[1]!EM_S_STM07_IS($A2202,"61",DATE(M$4,12,31),"1")/1000000</f>
        <v>3200.3504335100001</v>
      </c>
      <c r="O2202" s="6">
        <f t="shared" si="70"/>
        <v>0.10810207471788913</v>
      </c>
      <c r="P2202" s="6">
        <f t="shared" si="71"/>
        <v>3.5043451723135721E-2</v>
      </c>
    </row>
    <row r="2203" spans="1:16" x14ac:dyDescent="0.25">
      <c r="A2203" s="5" t="s">
        <v>2197</v>
      </c>
      <c r="B2203" s="5" t="s">
        <v>5259</v>
      </c>
      <c r="C2203" s="3">
        <f>[1]!EM_S_STM07_IS($A2203,"9",DATE(C$4,12,31),"1")/1000000</f>
        <v>5.7847364400000005</v>
      </c>
      <c r="D2203" s="3">
        <f>[1]!EM_S_STM07_IS($A2203,"61",DATE(C$4,12,31),"1")/1000000</f>
        <v>-16.489583839999998</v>
      </c>
      <c r="E2203" s="3">
        <f>[1]!EM_S_STM07_IS($A2203,"9",DATE(E$4,12,31),"1")/1000000</f>
        <v>5.5950811100000006</v>
      </c>
      <c r="F2203" s="3">
        <f>[1]!EM_S_STM07_IS($A2203,"61",DATE(E$4,12,31),"1")/1000000</f>
        <v>-19.86100033</v>
      </c>
      <c r="G2203" s="3">
        <f>[1]!EM_S_STM07_IS($A2203,"9",DATE(G$4,12,31),"1")/1000000</f>
        <v>4.9778421399999999</v>
      </c>
      <c r="H2203" s="3">
        <f>[1]!EM_S_STM07_IS($A2203,"61",DATE(G$4,12,31),"1")/1000000</f>
        <v>-16.766857089999998</v>
      </c>
      <c r="I2203" s="3">
        <f>[1]!EM_S_STM07_IS($A2203,"9",DATE(I$4,12,31),"1")/1000000</f>
        <v>537.93370775999995</v>
      </c>
      <c r="J2203" s="3">
        <f>[1]!EM_S_STM07_IS($A2203,"61",DATE(I$4,12,31),"1")/1000000</f>
        <v>26.828030160000001</v>
      </c>
      <c r="K2203" s="3">
        <f>[1]!EM_S_STM07_IS($A2203,"9",DATE(K$4,12,31),"1")/1000000</f>
        <v>2028.5981041199998</v>
      </c>
      <c r="L2203" s="3">
        <f>[1]!EM_S_STM07_IS($A2203,"61",DATE(K$4,12,31),"1")/1000000</f>
        <v>36.289547560000003</v>
      </c>
      <c r="M2203" s="3">
        <f>[1]!EM_S_STM07_IS($A2203,"9",DATE(M$4,12,31),"1")/1000000</f>
        <v>638.75719880999998</v>
      </c>
      <c r="N2203" s="3">
        <f>[1]!EM_S_STM07_IS($A2203,"61",DATE(M$4,12,31),"1")/1000000</f>
        <v>5.6620496500000002</v>
      </c>
      <c r="O2203" s="6">
        <f t="shared" si="70"/>
        <v>1.5621847749419939</v>
      </c>
      <c r="P2203" s="6" t="str">
        <f t="shared" si="71"/>
        <v/>
      </c>
    </row>
    <row r="2204" spans="1:16" x14ac:dyDescent="0.25">
      <c r="A2204" s="5" t="s">
        <v>2198</v>
      </c>
      <c r="B2204" s="5" t="s">
        <v>5260</v>
      </c>
      <c r="C2204" s="3">
        <f>[1]!EM_S_STM07_IS($A2204,"9",DATE(C$4,12,31),"1")/1000000</f>
        <v>1960.1202400699999</v>
      </c>
      <c r="D2204" s="3">
        <f>[1]!EM_S_STM07_IS($A2204,"61",DATE(C$4,12,31),"1")/1000000</f>
        <v>135.17043968999999</v>
      </c>
      <c r="E2204" s="3">
        <f>[1]!EM_S_STM07_IS($A2204,"9",DATE(E$4,12,31),"1")/1000000</f>
        <v>2424.2410638400002</v>
      </c>
      <c r="F2204" s="3">
        <f>[1]!EM_S_STM07_IS($A2204,"61",DATE(E$4,12,31),"1")/1000000</f>
        <v>176.23726568999999</v>
      </c>
      <c r="G2204" s="3">
        <f>[1]!EM_S_STM07_IS($A2204,"9",DATE(G$4,12,31),"1")/1000000</f>
        <v>2952.3298776199999</v>
      </c>
      <c r="H2204" s="3">
        <f>[1]!EM_S_STM07_IS($A2204,"61",DATE(G$4,12,31),"1")/1000000</f>
        <v>163.56625649</v>
      </c>
      <c r="I2204" s="3">
        <f>[1]!EM_S_STM07_IS($A2204,"9",DATE(I$4,12,31),"1")/1000000</f>
        <v>3105.91657979</v>
      </c>
      <c r="J2204" s="3">
        <f>[1]!EM_S_STM07_IS($A2204,"61",DATE(I$4,12,31),"1")/1000000</f>
        <v>174.23543297000001</v>
      </c>
      <c r="K2204" s="3">
        <f>[1]!EM_S_STM07_IS($A2204,"9",DATE(K$4,12,31),"1")/1000000</f>
        <v>3000.4191373899998</v>
      </c>
      <c r="L2204" s="3">
        <f>[1]!EM_S_STM07_IS($A2204,"61",DATE(K$4,12,31),"1")/1000000</f>
        <v>188.58043533</v>
      </c>
      <c r="M2204" s="3">
        <f>[1]!EM_S_STM07_IS($A2204,"9",DATE(M$4,12,31),"1")/1000000</f>
        <v>3010.5988878600001</v>
      </c>
      <c r="N2204" s="3">
        <f>[1]!EM_S_STM07_IS($A2204,"61",DATE(M$4,12,31),"1")/1000000</f>
        <v>146.12943388999997</v>
      </c>
      <c r="O2204" s="6">
        <f t="shared" si="70"/>
        <v>8.9617417315728254E-2</v>
      </c>
      <c r="P2204" s="6">
        <f t="shared" si="71"/>
        <v>1.5713430545456486E-2</v>
      </c>
    </row>
    <row r="2205" spans="1:16" x14ac:dyDescent="0.25">
      <c r="A2205" s="5" t="s">
        <v>2199</v>
      </c>
      <c r="B2205" s="5" t="s">
        <v>5261</v>
      </c>
      <c r="C2205" s="3">
        <f>[1]!EM_S_STM07_IS($A2205,"9",DATE(C$4,12,31),"1")/1000000</f>
        <v>1475.9617268</v>
      </c>
      <c r="D2205" s="3">
        <f>[1]!EM_S_STM07_IS($A2205,"61",DATE(C$4,12,31),"1")/1000000</f>
        <v>59.76378957</v>
      </c>
      <c r="E2205" s="3">
        <f>[1]!EM_S_STM07_IS($A2205,"9",DATE(E$4,12,31),"1")/1000000</f>
        <v>1850.5028297200001</v>
      </c>
      <c r="F2205" s="3">
        <f>[1]!EM_S_STM07_IS($A2205,"61",DATE(E$4,12,31),"1")/1000000</f>
        <v>8.7932852500000003</v>
      </c>
      <c r="G2205" s="3">
        <f>[1]!EM_S_STM07_IS($A2205,"9",DATE(G$4,12,31),"1")/1000000</f>
        <v>1920.7114965999999</v>
      </c>
      <c r="H2205" s="3">
        <f>[1]!EM_S_STM07_IS($A2205,"61",DATE(G$4,12,31),"1")/1000000</f>
        <v>5.3974876299999996</v>
      </c>
      <c r="I2205" s="3">
        <f>[1]!EM_S_STM07_IS($A2205,"9",DATE(I$4,12,31),"1")/1000000</f>
        <v>4532.77504297</v>
      </c>
      <c r="J2205" s="3">
        <f>[1]!EM_S_STM07_IS($A2205,"61",DATE(I$4,12,31),"1")/1000000</f>
        <v>62.9357276</v>
      </c>
      <c r="K2205" s="3">
        <f>[1]!EM_S_STM07_IS($A2205,"9",DATE(K$4,12,31),"1")/1000000</f>
        <v>3040.4180037399997</v>
      </c>
      <c r="L2205" s="3">
        <f>[1]!EM_S_STM07_IS($A2205,"61",DATE(K$4,12,31),"1")/1000000</f>
        <v>111.23232848000001</v>
      </c>
      <c r="M2205" s="3">
        <f>[1]!EM_S_STM07_IS($A2205,"9",DATE(M$4,12,31),"1")/1000000</f>
        <v>6284.7662553599994</v>
      </c>
      <c r="N2205" s="3">
        <f>[1]!EM_S_STM07_IS($A2205,"61",DATE(M$4,12,31),"1")/1000000</f>
        <v>22.99744978</v>
      </c>
      <c r="O2205" s="6">
        <f t="shared" si="70"/>
        <v>0.3361118223791737</v>
      </c>
      <c r="P2205" s="6">
        <f t="shared" si="71"/>
        <v>-0.17387015812631568</v>
      </c>
    </row>
    <row r="2206" spans="1:16" x14ac:dyDescent="0.25">
      <c r="A2206" s="5" t="s">
        <v>2200</v>
      </c>
      <c r="B2206" s="5" t="s">
        <v>5262</v>
      </c>
      <c r="C2206" s="3">
        <f>[1]!EM_S_STM07_IS($A2206,"9",DATE(C$4,12,31),"1")/1000000</f>
        <v>3344.7297023800002</v>
      </c>
      <c r="D2206" s="3">
        <f>[1]!EM_S_STM07_IS($A2206,"61",DATE(C$4,12,31),"1")/1000000</f>
        <v>228.54079277000002</v>
      </c>
      <c r="E2206" s="3">
        <f>[1]!EM_S_STM07_IS($A2206,"9",DATE(E$4,12,31),"1")/1000000</f>
        <v>3515.2353874999999</v>
      </c>
      <c r="F2206" s="3">
        <f>[1]!EM_S_STM07_IS($A2206,"61",DATE(E$4,12,31),"1")/1000000</f>
        <v>252.00653156999999</v>
      </c>
      <c r="G2206" s="3">
        <f>[1]!EM_S_STM07_IS($A2206,"9",DATE(G$4,12,31),"1")/1000000</f>
        <v>4240.19301946</v>
      </c>
      <c r="H2206" s="3">
        <f>[1]!EM_S_STM07_IS($A2206,"61",DATE(G$4,12,31),"1")/1000000</f>
        <v>291.05216144000002</v>
      </c>
      <c r="I2206" s="3">
        <f>[1]!EM_S_STM07_IS($A2206,"9",DATE(I$4,12,31),"1")/1000000</f>
        <v>5568.2118472100001</v>
      </c>
      <c r="J2206" s="3">
        <f>[1]!EM_S_STM07_IS($A2206,"61",DATE(I$4,12,31),"1")/1000000</f>
        <v>456.71510241999999</v>
      </c>
      <c r="K2206" s="3">
        <f>[1]!EM_S_STM07_IS($A2206,"9",DATE(K$4,12,31),"1")/1000000</f>
        <v>6026.6636468300003</v>
      </c>
      <c r="L2206" s="3">
        <f>[1]!EM_S_STM07_IS($A2206,"61",DATE(K$4,12,31),"1")/1000000</f>
        <v>463.41469498000004</v>
      </c>
      <c r="M2206" s="3">
        <f>[1]!EM_S_STM07_IS($A2206,"9",DATE(M$4,12,31),"1")/1000000</f>
        <v>7390.9604908199999</v>
      </c>
      <c r="N2206" s="3">
        <f>[1]!EM_S_STM07_IS($A2206,"61",DATE(M$4,12,31),"1")/1000000</f>
        <v>560.14871663999998</v>
      </c>
      <c r="O2206" s="6">
        <f t="shared" si="70"/>
        <v>0.17183906230271084</v>
      </c>
      <c r="P2206" s="6">
        <f t="shared" si="71"/>
        <v>0.1963766360854633</v>
      </c>
    </row>
    <row r="2207" spans="1:16" x14ac:dyDescent="0.25">
      <c r="A2207" s="5" t="s">
        <v>2201</v>
      </c>
      <c r="B2207" s="5" t="s">
        <v>5263</v>
      </c>
      <c r="C2207" s="3">
        <f>[1]!EM_S_STM07_IS($A2207,"9",DATE(C$4,12,31),"1")/1000000</f>
        <v>1984.2901065599999</v>
      </c>
      <c r="D2207" s="3">
        <f>[1]!EM_S_STM07_IS($A2207,"61",DATE(C$4,12,31),"1")/1000000</f>
        <v>30.777879800000001</v>
      </c>
      <c r="E2207" s="3">
        <f>[1]!EM_S_STM07_IS($A2207,"9",DATE(E$4,12,31),"1")/1000000</f>
        <v>2601.0015472399996</v>
      </c>
      <c r="F2207" s="3">
        <f>[1]!EM_S_STM07_IS($A2207,"61",DATE(E$4,12,31),"1")/1000000</f>
        <v>5.0538166599999998</v>
      </c>
      <c r="G2207" s="3">
        <f>[1]!EM_S_STM07_IS($A2207,"9",DATE(G$4,12,31),"1")/1000000</f>
        <v>3007.9053748400001</v>
      </c>
      <c r="H2207" s="3">
        <f>[1]!EM_S_STM07_IS($A2207,"61",DATE(G$4,12,31),"1")/1000000</f>
        <v>33.320002889999998</v>
      </c>
      <c r="I2207" s="3">
        <f>[1]!EM_S_STM07_IS($A2207,"9",DATE(I$4,12,31),"1")/1000000</f>
        <v>3162.57205032</v>
      </c>
      <c r="J2207" s="3">
        <f>[1]!EM_S_STM07_IS($A2207,"61",DATE(I$4,12,31),"1")/1000000</f>
        <v>302.79388028</v>
      </c>
      <c r="K2207" s="3">
        <f>[1]!EM_S_STM07_IS($A2207,"9",DATE(K$4,12,31),"1")/1000000</f>
        <v>2975.91672105</v>
      </c>
      <c r="L2207" s="3">
        <f>[1]!EM_S_STM07_IS($A2207,"61",DATE(K$4,12,31),"1")/1000000</f>
        <v>201.75925727000001</v>
      </c>
      <c r="M2207" s="3">
        <f>[1]!EM_S_STM07_IS($A2207,"9",DATE(M$4,12,31),"1")/1000000</f>
        <v>2677.20815821</v>
      </c>
      <c r="N2207" s="3">
        <f>[1]!EM_S_STM07_IS($A2207,"61",DATE(M$4,12,31),"1")/1000000</f>
        <v>10.5707589</v>
      </c>
      <c r="O2207" s="6">
        <f t="shared" si="70"/>
        <v>6.1733192043984531E-2</v>
      </c>
      <c r="P2207" s="6">
        <f t="shared" si="71"/>
        <v>-0.19244242794187794</v>
      </c>
    </row>
    <row r="2208" spans="1:16" x14ac:dyDescent="0.25">
      <c r="A2208" s="5" t="s">
        <v>2202</v>
      </c>
      <c r="B2208" s="5" t="s">
        <v>5264</v>
      </c>
      <c r="C2208" s="3">
        <f>[1]!EM_S_STM07_IS($A2208,"9",DATE(C$4,12,31),"1")/1000000</f>
        <v>1296.6990787899999</v>
      </c>
      <c r="D2208" s="3">
        <f>[1]!EM_S_STM07_IS($A2208,"61",DATE(C$4,12,31),"1")/1000000</f>
        <v>27.942168809999998</v>
      </c>
      <c r="E2208" s="3">
        <f>[1]!EM_S_STM07_IS($A2208,"9",DATE(E$4,12,31),"1")/1000000</f>
        <v>1259.44604918</v>
      </c>
      <c r="F2208" s="3">
        <f>[1]!EM_S_STM07_IS($A2208,"61",DATE(E$4,12,31),"1")/1000000</f>
        <v>-86.955991230000009</v>
      </c>
      <c r="G2208" s="3">
        <f>[1]!EM_S_STM07_IS($A2208,"9",DATE(G$4,12,31),"1")/1000000</f>
        <v>886.58918648999997</v>
      </c>
      <c r="H2208" s="3">
        <f>[1]!EM_S_STM07_IS($A2208,"61",DATE(G$4,12,31),"1")/1000000</f>
        <v>2.2909865699999998</v>
      </c>
      <c r="I2208" s="3">
        <f>[1]!EM_S_STM07_IS($A2208,"9",DATE(I$4,12,31),"1")/1000000</f>
        <v>1052.7755206900001</v>
      </c>
      <c r="J2208" s="3">
        <f>[1]!EM_S_STM07_IS($A2208,"61",DATE(I$4,12,31),"1")/1000000</f>
        <v>9.8650753099999999</v>
      </c>
      <c r="K2208" s="3">
        <f>[1]!EM_S_STM07_IS($A2208,"9",DATE(K$4,12,31),"1")/1000000</f>
        <v>1303.88916477</v>
      </c>
      <c r="L2208" s="3">
        <f>[1]!EM_S_STM07_IS($A2208,"61",DATE(K$4,12,31),"1")/1000000</f>
        <v>-28.041140809999998</v>
      </c>
      <c r="M2208" s="3">
        <f>[1]!EM_S_STM07_IS($A2208,"9",DATE(M$4,12,31),"1")/1000000</f>
        <v>1365.87901816</v>
      </c>
      <c r="N2208" s="3">
        <f>[1]!EM_S_STM07_IS($A2208,"61",DATE(M$4,12,31),"1")/1000000</f>
        <v>-370.38727002999997</v>
      </c>
      <c r="O2208" s="6">
        <f t="shared" si="70"/>
        <v>1.0449483593298003E-2</v>
      </c>
      <c r="P2208" s="6">
        <f t="shared" si="71"/>
        <v>-2.6767919794273221</v>
      </c>
    </row>
    <row r="2209" spans="1:16" x14ac:dyDescent="0.25">
      <c r="A2209" s="5" t="s">
        <v>2203</v>
      </c>
      <c r="B2209" s="5" t="s">
        <v>5265</v>
      </c>
      <c r="C2209" s="3">
        <f>[1]!EM_S_STM07_IS($A2209,"9",DATE(C$4,12,31),"1")/1000000</f>
        <v>1154.5240073499999</v>
      </c>
      <c r="D2209" s="3">
        <f>[1]!EM_S_STM07_IS($A2209,"61",DATE(C$4,12,31),"1")/1000000</f>
        <v>46.973403320000003</v>
      </c>
      <c r="E2209" s="3">
        <f>[1]!EM_S_STM07_IS($A2209,"9",DATE(E$4,12,31),"1")/1000000</f>
        <v>1624.62756051</v>
      </c>
      <c r="F2209" s="3">
        <f>[1]!EM_S_STM07_IS($A2209,"61",DATE(E$4,12,31),"1")/1000000</f>
        <v>47.099935850000001</v>
      </c>
      <c r="G2209" s="3">
        <f>[1]!EM_S_STM07_IS($A2209,"9",DATE(G$4,12,31),"1")/1000000</f>
        <v>1573.02069848</v>
      </c>
      <c r="H2209" s="3">
        <f>[1]!EM_S_STM07_IS($A2209,"61",DATE(G$4,12,31),"1")/1000000</f>
        <v>37.462539700000001</v>
      </c>
      <c r="I2209" s="3">
        <f>[1]!EM_S_STM07_IS($A2209,"9",DATE(I$4,12,31),"1")/1000000</f>
        <v>1815.0460297</v>
      </c>
      <c r="J2209" s="3">
        <f>[1]!EM_S_STM07_IS($A2209,"61",DATE(I$4,12,31),"1")/1000000</f>
        <v>31.889851459999999</v>
      </c>
      <c r="K2209" s="3">
        <f>[1]!EM_S_STM07_IS($A2209,"9",DATE(K$4,12,31),"1")/1000000</f>
        <v>1963.05769216</v>
      </c>
      <c r="L2209" s="3">
        <f>[1]!EM_S_STM07_IS($A2209,"61",DATE(K$4,12,31),"1")/1000000</f>
        <v>29.574332649999999</v>
      </c>
      <c r="M2209" s="3">
        <f>[1]!EM_S_STM07_IS($A2209,"9",DATE(M$4,12,31),"1")/1000000</f>
        <v>2027.96634638</v>
      </c>
      <c r="N2209" s="3">
        <f>[1]!EM_S_STM07_IS($A2209,"61",DATE(M$4,12,31),"1")/1000000</f>
        <v>31.625473420000002</v>
      </c>
      <c r="O2209" s="6">
        <f t="shared" si="70"/>
        <v>0.11926147376517227</v>
      </c>
      <c r="P2209" s="6">
        <f t="shared" si="71"/>
        <v>-7.6074397722517784E-2</v>
      </c>
    </row>
    <row r="2210" spans="1:16" x14ac:dyDescent="0.25">
      <c r="A2210" s="5" t="s">
        <v>2204</v>
      </c>
      <c r="B2210" s="5" t="s">
        <v>5266</v>
      </c>
      <c r="C2210" s="3">
        <f>[1]!EM_S_STM07_IS($A2210,"9",DATE(C$4,12,31),"1")/1000000</f>
        <v>366.15871702999999</v>
      </c>
      <c r="D2210" s="3">
        <f>[1]!EM_S_STM07_IS($A2210,"61",DATE(C$4,12,31),"1")/1000000</f>
        <v>-88.191372520000002</v>
      </c>
      <c r="E2210" s="3">
        <f>[1]!EM_S_STM07_IS($A2210,"9",DATE(E$4,12,31),"1")/1000000</f>
        <v>399.50656216000004</v>
      </c>
      <c r="F2210" s="3">
        <f>[1]!EM_S_STM07_IS($A2210,"61",DATE(E$4,12,31),"1")/1000000</f>
        <v>-178.07887802000002</v>
      </c>
      <c r="G2210" s="3">
        <f>[1]!EM_S_STM07_IS($A2210,"9",DATE(G$4,12,31),"1")/1000000</f>
        <v>749.74753791000001</v>
      </c>
      <c r="H2210" s="3">
        <f>[1]!EM_S_STM07_IS($A2210,"61",DATE(G$4,12,31),"1")/1000000</f>
        <v>154.54561576</v>
      </c>
      <c r="I2210" s="3">
        <f>[1]!EM_S_STM07_IS($A2210,"9",DATE(I$4,12,31),"1")/1000000</f>
        <v>1374.6997259100001</v>
      </c>
      <c r="J2210" s="3">
        <f>[1]!EM_S_STM07_IS($A2210,"61",DATE(I$4,12,31),"1")/1000000</f>
        <v>147.84960696000002</v>
      </c>
      <c r="K2210" s="3">
        <f>[1]!EM_S_STM07_IS($A2210,"9",DATE(K$4,12,31),"1")/1000000</f>
        <v>1514.5007076300001</v>
      </c>
      <c r="L2210" s="3">
        <f>[1]!EM_S_STM07_IS($A2210,"61",DATE(K$4,12,31),"1")/1000000</f>
        <v>192.27118894999998</v>
      </c>
      <c r="M2210" s="3">
        <f>[1]!EM_S_STM07_IS($A2210,"9",DATE(M$4,12,31),"1")/1000000</f>
        <v>1098.1542699700001</v>
      </c>
      <c r="N2210" s="3">
        <f>[1]!EM_S_STM07_IS($A2210,"61",DATE(M$4,12,31),"1")/1000000</f>
        <v>19.328553190000001</v>
      </c>
      <c r="O2210" s="6">
        <f t="shared" si="70"/>
        <v>0.24565792496217309</v>
      </c>
      <c r="P2210" s="6" t="str">
        <f t="shared" si="71"/>
        <v/>
      </c>
    </row>
    <row r="2211" spans="1:16" x14ac:dyDescent="0.25">
      <c r="A2211" s="5" t="s">
        <v>2205</v>
      </c>
      <c r="B2211" s="5" t="s">
        <v>5267</v>
      </c>
      <c r="C2211" s="3">
        <f>[1]!EM_S_STM07_IS($A2211,"9",DATE(C$4,12,31),"1")/1000000</f>
        <v>1108.15573208</v>
      </c>
      <c r="D2211" s="3">
        <f>[1]!EM_S_STM07_IS($A2211,"61",DATE(C$4,12,31),"1")/1000000</f>
        <v>73.81748279</v>
      </c>
      <c r="E2211" s="3">
        <f>[1]!EM_S_STM07_IS($A2211,"9",DATE(E$4,12,31),"1")/1000000</f>
        <v>777.62316292999992</v>
      </c>
      <c r="F2211" s="3">
        <f>[1]!EM_S_STM07_IS($A2211,"61",DATE(E$4,12,31),"1")/1000000</f>
        <v>11.279715980000001</v>
      </c>
      <c r="G2211" s="3">
        <f>[1]!EM_S_STM07_IS($A2211,"9",DATE(G$4,12,31),"1")/1000000</f>
        <v>535.23545607999995</v>
      </c>
      <c r="H2211" s="3">
        <f>[1]!EM_S_STM07_IS($A2211,"61",DATE(G$4,12,31),"1")/1000000</f>
        <v>30.174524039999998</v>
      </c>
      <c r="I2211" s="3">
        <f>[1]!EM_S_STM07_IS($A2211,"9",DATE(I$4,12,31),"1")/1000000</f>
        <v>489.56381591000002</v>
      </c>
      <c r="J2211" s="3">
        <f>[1]!EM_S_STM07_IS($A2211,"61",DATE(I$4,12,31),"1")/1000000</f>
        <v>25.320051460000002</v>
      </c>
      <c r="K2211" s="3">
        <f>[1]!EM_S_STM07_IS($A2211,"9",DATE(K$4,12,31),"1")/1000000</f>
        <v>891.30410605999998</v>
      </c>
      <c r="L2211" s="3">
        <f>[1]!EM_S_STM07_IS($A2211,"61",DATE(K$4,12,31),"1")/1000000</f>
        <v>61.543900139999998</v>
      </c>
      <c r="M2211" s="3">
        <f>[1]!EM_S_STM07_IS($A2211,"9",DATE(M$4,12,31),"1")/1000000</f>
        <v>831.05375809999998</v>
      </c>
      <c r="N2211" s="3">
        <f>[1]!EM_S_STM07_IS($A2211,"61",DATE(M$4,12,31),"1")/1000000</f>
        <v>64.509465969999994</v>
      </c>
      <c r="O2211" s="6">
        <f t="shared" si="70"/>
        <v>-5.5926811117766873E-2</v>
      </c>
      <c r="P2211" s="6">
        <f t="shared" si="71"/>
        <v>-2.6596635447307393E-2</v>
      </c>
    </row>
    <row r="2212" spans="1:16" x14ac:dyDescent="0.25">
      <c r="A2212" s="5" t="s">
        <v>2206</v>
      </c>
      <c r="B2212" s="5" t="s">
        <v>5268</v>
      </c>
      <c r="C2212" s="3">
        <f>[1]!EM_S_STM07_IS($A2212,"9",DATE(C$4,12,31),"1")/1000000</f>
        <v>5469.2415260799999</v>
      </c>
      <c r="D2212" s="3">
        <f>[1]!EM_S_STM07_IS($A2212,"61",DATE(C$4,12,31),"1")/1000000</f>
        <v>1345.21639736</v>
      </c>
      <c r="E2212" s="3">
        <f>[1]!EM_S_STM07_IS($A2212,"9",DATE(E$4,12,31),"1")/1000000</f>
        <v>7464.9317645699994</v>
      </c>
      <c r="F2212" s="3">
        <f>[1]!EM_S_STM07_IS($A2212,"61",DATE(E$4,12,31),"1")/1000000</f>
        <v>1704.98209208</v>
      </c>
      <c r="G2212" s="3">
        <f>[1]!EM_S_STM07_IS($A2212,"9",DATE(G$4,12,31),"1")/1000000</f>
        <v>7882.2923784599998</v>
      </c>
      <c r="H2212" s="3">
        <f>[1]!EM_S_STM07_IS($A2212,"61",DATE(G$4,12,31),"1")/1000000</f>
        <v>1503.57581594</v>
      </c>
      <c r="I2212" s="3">
        <f>[1]!EM_S_STM07_IS($A2212,"9",DATE(I$4,12,31),"1")/1000000</f>
        <v>5783.6860576199997</v>
      </c>
      <c r="J2212" s="3">
        <f>[1]!EM_S_STM07_IS($A2212,"61",DATE(I$4,12,31),"1")/1000000</f>
        <v>479.78885129000003</v>
      </c>
      <c r="K2212" s="3">
        <f>[1]!EM_S_STM07_IS($A2212,"9",DATE(K$4,12,31),"1")/1000000</f>
        <v>5174.8375828999997</v>
      </c>
      <c r="L2212" s="3">
        <f>[1]!EM_S_STM07_IS($A2212,"61",DATE(K$4,12,31),"1")/1000000</f>
        <v>307.21250988999998</v>
      </c>
      <c r="M2212" s="3">
        <f>[1]!EM_S_STM07_IS($A2212,"9",DATE(M$4,12,31),"1")/1000000</f>
        <v>4069.0232999999998</v>
      </c>
      <c r="N2212" s="3">
        <f>[1]!EM_S_STM07_IS($A2212,"61",DATE(M$4,12,31),"1")/1000000</f>
        <v>23.204999999999998</v>
      </c>
      <c r="O2212" s="6">
        <f t="shared" si="70"/>
        <v>-5.7432166326765399E-2</v>
      </c>
      <c r="P2212" s="6">
        <f t="shared" si="71"/>
        <v>-0.55602564593204895</v>
      </c>
    </row>
    <row r="2213" spans="1:16" x14ac:dyDescent="0.25">
      <c r="A2213" s="5" t="s">
        <v>2207</v>
      </c>
      <c r="B2213" s="5" t="s">
        <v>5269</v>
      </c>
      <c r="C2213" s="3">
        <f>[1]!EM_S_STM07_IS($A2213,"9",DATE(C$4,12,31),"1")/1000000</f>
        <v>1418.27304273</v>
      </c>
      <c r="D2213" s="3">
        <f>[1]!EM_S_STM07_IS($A2213,"61",DATE(C$4,12,31),"1")/1000000</f>
        <v>6.1159636500000003</v>
      </c>
      <c r="E2213" s="3">
        <f>[1]!EM_S_STM07_IS($A2213,"9",DATE(E$4,12,31),"1")/1000000</f>
        <v>3218.2556992399996</v>
      </c>
      <c r="F2213" s="3">
        <f>[1]!EM_S_STM07_IS($A2213,"61",DATE(E$4,12,31),"1")/1000000</f>
        <v>123.16161706</v>
      </c>
      <c r="G2213" s="3">
        <f>[1]!EM_S_STM07_IS($A2213,"9",DATE(G$4,12,31),"1")/1000000</f>
        <v>3574.2753247300002</v>
      </c>
      <c r="H2213" s="3">
        <f>[1]!EM_S_STM07_IS($A2213,"61",DATE(G$4,12,31),"1")/1000000</f>
        <v>110.31578995000001</v>
      </c>
      <c r="I2213" s="3">
        <f>[1]!EM_S_STM07_IS($A2213,"9",DATE(I$4,12,31),"1")/1000000</f>
        <v>4412.6710243500002</v>
      </c>
      <c r="J2213" s="3">
        <f>[1]!EM_S_STM07_IS($A2213,"61",DATE(I$4,12,31),"1")/1000000</f>
        <v>215.89375908000002</v>
      </c>
      <c r="K2213" s="3">
        <f>[1]!EM_S_STM07_IS($A2213,"9",DATE(K$4,12,31),"1")/1000000</f>
        <v>4612.3433378599993</v>
      </c>
      <c r="L2213" s="3">
        <f>[1]!EM_S_STM07_IS($A2213,"61",DATE(K$4,12,31),"1")/1000000</f>
        <v>276.96034206999997</v>
      </c>
      <c r="M2213" s="3">
        <f>[1]!EM_S_STM07_IS($A2213,"9",DATE(M$4,12,31),"1")/1000000</f>
        <v>7153.9098257400001</v>
      </c>
      <c r="N2213" s="3">
        <f>[1]!EM_S_STM07_IS($A2213,"61",DATE(M$4,12,31),"1")/1000000</f>
        <v>258.62271566999999</v>
      </c>
      <c r="O2213" s="6">
        <f t="shared" si="70"/>
        <v>0.38215491565421833</v>
      </c>
      <c r="P2213" s="6">
        <f t="shared" si="71"/>
        <v>1.1146590456276928</v>
      </c>
    </row>
    <row r="2214" spans="1:16" x14ac:dyDescent="0.25">
      <c r="A2214" s="5" t="s">
        <v>2208</v>
      </c>
      <c r="B2214" s="5" t="s">
        <v>5270</v>
      </c>
      <c r="C2214" s="3">
        <f>[1]!EM_S_STM07_IS($A2214,"9",DATE(C$4,12,31),"1")/1000000</f>
        <v>1199.07404651</v>
      </c>
      <c r="D2214" s="3">
        <f>[1]!EM_S_STM07_IS($A2214,"61",DATE(C$4,12,31),"1")/1000000</f>
        <v>42.444770499999997</v>
      </c>
      <c r="E2214" s="3">
        <f>[1]!EM_S_STM07_IS($A2214,"9",DATE(E$4,12,31),"1")/1000000</f>
        <v>1513.9965408800001</v>
      </c>
      <c r="F2214" s="3">
        <f>[1]!EM_S_STM07_IS($A2214,"61",DATE(E$4,12,31),"1")/1000000</f>
        <v>29.327108850000002</v>
      </c>
      <c r="G2214" s="3">
        <f>[1]!EM_S_STM07_IS($A2214,"9",DATE(G$4,12,31),"1")/1000000</f>
        <v>16775.855002469998</v>
      </c>
      <c r="H2214" s="3">
        <f>[1]!EM_S_STM07_IS($A2214,"61",DATE(G$4,12,31),"1")/1000000</f>
        <v>340.52496538999998</v>
      </c>
      <c r="I2214" s="3">
        <f>[1]!EM_S_STM07_IS($A2214,"9",DATE(I$4,12,31),"1")/1000000</f>
        <v>17435.476634029998</v>
      </c>
      <c r="J2214" s="3">
        <f>[1]!EM_S_STM07_IS($A2214,"61",DATE(I$4,12,31),"1")/1000000</f>
        <v>248.27761187000002</v>
      </c>
      <c r="K2214" s="3">
        <f>[1]!EM_S_STM07_IS($A2214,"9",DATE(K$4,12,31),"1")/1000000</f>
        <v>10651.64399645</v>
      </c>
      <c r="L2214" s="3">
        <f>[1]!EM_S_STM07_IS($A2214,"61",DATE(K$4,12,31),"1")/1000000</f>
        <v>95.423169819999998</v>
      </c>
      <c r="M2214" s="3">
        <f>[1]!EM_S_STM07_IS($A2214,"9",DATE(M$4,12,31),"1")/1000000</f>
        <v>5116.4630900200009</v>
      </c>
      <c r="N2214" s="3">
        <f>[1]!EM_S_STM07_IS($A2214,"61",DATE(M$4,12,31),"1")/1000000</f>
        <v>27.86610112</v>
      </c>
      <c r="O2214" s="6">
        <f t="shared" si="70"/>
        <v>0.33667174689917512</v>
      </c>
      <c r="P2214" s="6">
        <f t="shared" si="71"/>
        <v>-8.071451308342581E-2</v>
      </c>
    </row>
    <row r="2215" spans="1:16" x14ac:dyDescent="0.25">
      <c r="A2215" s="5" t="s">
        <v>2209</v>
      </c>
      <c r="B2215" s="5" t="s">
        <v>5271</v>
      </c>
      <c r="C2215" s="3">
        <f>[1]!EM_S_STM07_IS($A2215,"9",DATE(C$4,12,31),"1")/1000000</f>
        <v>1146.4268715399999</v>
      </c>
      <c r="D2215" s="3">
        <f>[1]!EM_S_STM07_IS($A2215,"61",DATE(C$4,12,31),"1")/1000000</f>
        <v>86.14910759</v>
      </c>
      <c r="E2215" s="3">
        <f>[1]!EM_S_STM07_IS($A2215,"9",DATE(E$4,12,31),"1")/1000000</f>
        <v>1394.9619359999999</v>
      </c>
      <c r="F2215" s="3">
        <f>[1]!EM_S_STM07_IS($A2215,"61",DATE(E$4,12,31),"1")/1000000</f>
        <v>103.01356615</v>
      </c>
      <c r="G2215" s="3">
        <f>[1]!EM_S_STM07_IS($A2215,"9",DATE(G$4,12,31),"1")/1000000</f>
        <v>1368.0450820599999</v>
      </c>
      <c r="H2215" s="3">
        <f>[1]!EM_S_STM07_IS($A2215,"61",DATE(G$4,12,31),"1")/1000000</f>
        <v>104.53975564</v>
      </c>
      <c r="I2215" s="3">
        <f>[1]!EM_S_STM07_IS($A2215,"9",DATE(I$4,12,31),"1")/1000000</f>
        <v>1365.4463363099999</v>
      </c>
      <c r="J2215" s="3">
        <f>[1]!EM_S_STM07_IS($A2215,"61",DATE(I$4,12,31),"1")/1000000</f>
        <v>141.73496147</v>
      </c>
      <c r="K2215" s="3">
        <f>[1]!EM_S_STM07_IS($A2215,"9",DATE(K$4,12,31),"1")/1000000</f>
        <v>12338.44110072</v>
      </c>
      <c r="L2215" s="3">
        <f>[1]!EM_S_STM07_IS($A2215,"61",DATE(K$4,12,31),"1")/1000000</f>
        <v>2374.7721395900003</v>
      </c>
      <c r="M2215" s="3">
        <f>[1]!EM_S_STM07_IS($A2215,"9",DATE(M$4,12,31),"1")/1000000</f>
        <v>15830.109605829999</v>
      </c>
      <c r="N2215" s="3">
        <f>[1]!EM_S_STM07_IS($A2215,"61",DATE(M$4,12,31),"1")/1000000</f>
        <v>2953.1316793000001</v>
      </c>
      <c r="O2215" s="6">
        <f t="shared" si="70"/>
        <v>0.69054802602238596</v>
      </c>
      <c r="P2215" s="6">
        <f t="shared" si="71"/>
        <v>1.0277126282970843</v>
      </c>
    </row>
    <row r="2216" spans="1:16" x14ac:dyDescent="0.25">
      <c r="A2216" s="5" t="s">
        <v>2210</v>
      </c>
      <c r="B2216" s="5" t="s">
        <v>5272</v>
      </c>
      <c r="C2216" s="3">
        <f>[1]!EM_S_STM07_IS($A2216,"9",DATE(C$4,12,31),"1")/1000000</f>
        <v>5281.59336601</v>
      </c>
      <c r="D2216" s="3">
        <f>[1]!EM_S_STM07_IS($A2216,"61",DATE(C$4,12,31),"1")/1000000</f>
        <v>31.150281789999998</v>
      </c>
      <c r="E2216" s="3">
        <f>[1]!EM_S_STM07_IS($A2216,"9",DATE(E$4,12,31),"1")/1000000</f>
        <v>5417.53918591</v>
      </c>
      <c r="F2216" s="3">
        <f>[1]!EM_S_STM07_IS($A2216,"61",DATE(E$4,12,31),"1")/1000000</f>
        <v>25.627447510000003</v>
      </c>
      <c r="G2216" s="3">
        <f>[1]!EM_S_STM07_IS($A2216,"9",DATE(G$4,12,31),"1")/1000000</f>
        <v>4911.7078183699996</v>
      </c>
      <c r="H2216" s="3">
        <f>[1]!EM_S_STM07_IS($A2216,"61",DATE(G$4,12,31),"1")/1000000</f>
        <v>20.49325709</v>
      </c>
      <c r="I2216" s="3">
        <f>[1]!EM_S_STM07_IS($A2216,"9",DATE(I$4,12,31),"1")/1000000</f>
        <v>5459.5393359700001</v>
      </c>
      <c r="J2216" s="3">
        <f>[1]!EM_S_STM07_IS($A2216,"61",DATE(I$4,12,31),"1")/1000000</f>
        <v>23.18936867</v>
      </c>
      <c r="K2216" s="3">
        <f>[1]!EM_S_STM07_IS($A2216,"9",DATE(K$4,12,31),"1")/1000000</f>
        <v>5452.5888763599996</v>
      </c>
      <c r="L2216" s="3">
        <f>[1]!EM_S_STM07_IS($A2216,"61",DATE(K$4,12,31),"1")/1000000</f>
        <v>46.960183239999999</v>
      </c>
      <c r="M2216" s="3">
        <f>[1]!EM_S_STM07_IS($A2216,"9",DATE(M$4,12,31),"1")/1000000</f>
        <v>4557.6932369300002</v>
      </c>
      <c r="N2216" s="3">
        <f>[1]!EM_S_STM07_IS($A2216,"61",DATE(M$4,12,31),"1")/1000000</f>
        <v>196.73277508000001</v>
      </c>
      <c r="O2216" s="6">
        <f t="shared" si="70"/>
        <v>-2.9051878399902975E-2</v>
      </c>
      <c r="P2216" s="6">
        <f t="shared" si="71"/>
        <v>0.44571586755264025</v>
      </c>
    </row>
    <row r="2217" spans="1:16" x14ac:dyDescent="0.25">
      <c r="A2217" s="5" t="s">
        <v>2211</v>
      </c>
      <c r="B2217" s="5" t="s">
        <v>5273</v>
      </c>
      <c r="C2217" s="3">
        <f>[1]!EM_S_STM07_IS($A2217,"9",DATE(C$4,12,31),"1")/1000000</f>
        <v>2139.38044765</v>
      </c>
      <c r="D2217" s="3">
        <f>[1]!EM_S_STM07_IS($A2217,"61",DATE(C$4,12,31),"1")/1000000</f>
        <v>59.464521499999996</v>
      </c>
      <c r="E2217" s="3">
        <f>[1]!EM_S_STM07_IS($A2217,"9",DATE(E$4,12,31),"1")/1000000</f>
        <v>1765.3073920100001</v>
      </c>
      <c r="F2217" s="3">
        <f>[1]!EM_S_STM07_IS($A2217,"61",DATE(E$4,12,31),"1")/1000000</f>
        <v>34.830003060000003</v>
      </c>
      <c r="G2217" s="3">
        <f>[1]!EM_S_STM07_IS($A2217,"9",DATE(G$4,12,31),"1")/1000000</f>
        <v>1606.92370693</v>
      </c>
      <c r="H2217" s="3">
        <f>[1]!EM_S_STM07_IS($A2217,"61",DATE(G$4,12,31),"1")/1000000</f>
        <v>27.645845909999998</v>
      </c>
      <c r="I2217" s="3">
        <f>[1]!EM_S_STM07_IS($A2217,"9",DATE(I$4,12,31),"1")/1000000</f>
        <v>2394.3637437699999</v>
      </c>
      <c r="J2217" s="3">
        <f>[1]!EM_S_STM07_IS($A2217,"61",DATE(I$4,12,31),"1")/1000000</f>
        <v>47.93135221</v>
      </c>
      <c r="K2217" s="3">
        <f>[1]!EM_S_STM07_IS($A2217,"9",DATE(K$4,12,31),"1")/1000000</f>
        <v>2842.3378768000002</v>
      </c>
      <c r="L2217" s="3">
        <f>[1]!EM_S_STM07_IS($A2217,"61",DATE(K$4,12,31),"1")/1000000</f>
        <v>65.534012899999993</v>
      </c>
      <c r="M2217" s="3">
        <f>[1]!EM_S_STM07_IS($A2217,"9",DATE(M$4,12,31),"1")/1000000</f>
        <v>2651.0923783600001</v>
      </c>
      <c r="N2217" s="3">
        <f>[1]!EM_S_STM07_IS($A2217,"61",DATE(M$4,12,31),"1")/1000000</f>
        <v>86.09557070999999</v>
      </c>
      <c r="O2217" s="6">
        <f t="shared" si="70"/>
        <v>4.3824215501282238E-2</v>
      </c>
      <c r="P2217" s="6">
        <f t="shared" si="71"/>
        <v>7.6823627322575527E-2</v>
      </c>
    </row>
    <row r="2218" spans="1:16" x14ac:dyDescent="0.25">
      <c r="A2218" s="5" t="s">
        <v>2212</v>
      </c>
      <c r="B2218" s="5" t="s">
        <v>5274</v>
      </c>
      <c r="C2218" s="3">
        <f>[1]!EM_S_STM07_IS($A2218,"9",DATE(C$4,12,31),"1")/1000000</f>
        <v>414.91759976999998</v>
      </c>
      <c r="D2218" s="3">
        <f>[1]!EM_S_STM07_IS($A2218,"61",DATE(C$4,12,31),"1")/1000000</f>
        <v>8.2889779400000005</v>
      </c>
      <c r="E2218" s="3">
        <f>[1]!EM_S_STM07_IS($A2218,"9",DATE(E$4,12,31),"1")/1000000</f>
        <v>7131.6897031400003</v>
      </c>
      <c r="F2218" s="3">
        <f>[1]!EM_S_STM07_IS($A2218,"61",DATE(E$4,12,31),"1")/1000000</f>
        <v>401.65607872000004</v>
      </c>
      <c r="G2218" s="3">
        <f>[1]!EM_S_STM07_IS($A2218,"9",DATE(G$4,12,31),"1")/1000000</f>
        <v>4965.7549743199997</v>
      </c>
      <c r="H2218" s="3">
        <f>[1]!EM_S_STM07_IS($A2218,"61",DATE(G$4,12,31),"1")/1000000</f>
        <v>2.0759181999999998</v>
      </c>
      <c r="I2218" s="3">
        <f>[1]!EM_S_STM07_IS($A2218,"9",DATE(I$4,12,31),"1")/1000000</f>
        <v>4758.64339466</v>
      </c>
      <c r="J2218" s="3">
        <f>[1]!EM_S_STM07_IS($A2218,"61",DATE(I$4,12,31),"1")/1000000</f>
        <v>-202.59700516000001</v>
      </c>
      <c r="K2218" s="3">
        <f>[1]!EM_S_STM07_IS($A2218,"9",DATE(K$4,12,31),"1")/1000000</f>
        <v>4958.4070480399996</v>
      </c>
      <c r="L2218" s="3">
        <f>[1]!EM_S_STM07_IS($A2218,"61",DATE(K$4,12,31),"1")/1000000</f>
        <v>-947.59547466999993</v>
      </c>
      <c r="M2218" s="3">
        <f>[1]!EM_S_STM07_IS($A2218,"9",DATE(M$4,12,31),"1")/1000000</f>
        <v>6088.9655156999997</v>
      </c>
      <c r="N2218" s="3">
        <f>[1]!EM_S_STM07_IS($A2218,"61",DATE(M$4,12,31),"1")/1000000</f>
        <v>96.080868959999989</v>
      </c>
      <c r="O2218" s="6">
        <f t="shared" si="70"/>
        <v>0.71126131015694116</v>
      </c>
      <c r="P2218" s="6">
        <f t="shared" si="71"/>
        <v>0.63240226115821052</v>
      </c>
    </row>
    <row r="2219" spans="1:16" x14ac:dyDescent="0.25">
      <c r="A2219" s="5" t="s">
        <v>2213</v>
      </c>
      <c r="B2219" s="5" t="s">
        <v>5275</v>
      </c>
      <c r="C2219" s="3">
        <f>[1]!EM_S_STM07_IS($A2219,"9",DATE(C$4,12,31),"1")/1000000</f>
        <v>242.90100128999998</v>
      </c>
      <c r="D2219" s="3">
        <f>[1]!EM_S_STM07_IS($A2219,"61",DATE(C$4,12,31),"1")/1000000</f>
        <v>5.0888543499999992</v>
      </c>
      <c r="E2219" s="3">
        <f>[1]!EM_S_STM07_IS($A2219,"9",DATE(E$4,12,31),"1")/1000000</f>
        <v>9502.2123271700002</v>
      </c>
      <c r="F2219" s="3">
        <f>[1]!EM_S_STM07_IS($A2219,"61",DATE(E$4,12,31),"1")/1000000</f>
        <v>1282.5416791500002</v>
      </c>
      <c r="G2219" s="3">
        <f>[1]!EM_S_STM07_IS($A2219,"9",DATE(G$4,12,31),"1")/1000000</f>
        <v>12799.284522209999</v>
      </c>
      <c r="H2219" s="3">
        <f>[1]!EM_S_STM07_IS($A2219,"61",DATE(G$4,12,31),"1")/1000000</f>
        <v>1788.5543172999999</v>
      </c>
      <c r="I2219" s="3">
        <f>[1]!EM_S_STM07_IS($A2219,"9",DATE(I$4,12,31),"1")/1000000</f>
        <v>11165.83630791</v>
      </c>
      <c r="J2219" s="3">
        <f>[1]!EM_S_STM07_IS($A2219,"61",DATE(I$4,12,31),"1")/1000000</f>
        <v>1193.6285358399998</v>
      </c>
      <c r="K2219" s="3">
        <f>[1]!EM_S_STM07_IS($A2219,"9",DATE(K$4,12,31),"1")/1000000</f>
        <v>7480.8412732299994</v>
      </c>
      <c r="L2219" s="3">
        <f>[1]!EM_S_STM07_IS($A2219,"61",DATE(K$4,12,31),"1")/1000000</f>
        <v>110.56685567</v>
      </c>
      <c r="M2219" s="3">
        <f>[1]!EM_S_STM07_IS($A2219,"9",DATE(M$4,12,31),"1")/1000000</f>
        <v>4624.3039982999999</v>
      </c>
      <c r="N2219" s="3">
        <f>[1]!EM_S_STM07_IS($A2219,"61",DATE(M$4,12,31),"1")/1000000</f>
        <v>-1288.32603681</v>
      </c>
      <c r="O2219" s="6">
        <f t="shared" si="70"/>
        <v>0.80269981555059844</v>
      </c>
      <c r="P2219" s="6">
        <f t="shared" si="71"/>
        <v>-4.0246919646544796</v>
      </c>
    </row>
    <row r="2220" spans="1:16" x14ac:dyDescent="0.25">
      <c r="A2220" s="5" t="s">
        <v>2214</v>
      </c>
      <c r="B2220" s="5" t="s">
        <v>5276</v>
      </c>
      <c r="C2220" s="3">
        <f>[1]!EM_S_STM07_IS($A2220,"9",DATE(C$4,12,31),"1")/1000000</f>
        <v>771.30608385000005</v>
      </c>
      <c r="D2220" s="3">
        <f>[1]!EM_S_STM07_IS($A2220,"61",DATE(C$4,12,31),"1")/1000000</f>
        <v>51.399839390000004</v>
      </c>
      <c r="E2220" s="3">
        <f>[1]!EM_S_STM07_IS($A2220,"9",DATE(E$4,12,31),"1")/1000000</f>
        <v>694.78420334000009</v>
      </c>
      <c r="F2220" s="3">
        <f>[1]!EM_S_STM07_IS($A2220,"61",DATE(E$4,12,31),"1")/1000000</f>
        <v>-4.9447334000000005</v>
      </c>
      <c r="G2220" s="3">
        <f>[1]!EM_S_STM07_IS($A2220,"9",DATE(G$4,12,31),"1")/1000000</f>
        <v>772.6380858</v>
      </c>
      <c r="H2220" s="3">
        <f>[1]!EM_S_STM07_IS($A2220,"61",DATE(G$4,12,31),"1")/1000000</f>
        <v>19.040949820000002</v>
      </c>
      <c r="I2220" s="3">
        <f>[1]!EM_S_STM07_IS($A2220,"9",DATE(I$4,12,31),"1")/1000000</f>
        <v>793.26972220000005</v>
      </c>
      <c r="J2220" s="3">
        <f>[1]!EM_S_STM07_IS($A2220,"61",DATE(I$4,12,31),"1")/1000000</f>
        <v>31.19144064</v>
      </c>
      <c r="K2220" s="3">
        <f>[1]!EM_S_STM07_IS($A2220,"9",DATE(K$4,12,31),"1")/1000000</f>
        <v>939.32666298000004</v>
      </c>
      <c r="L2220" s="3">
        <f>[1]!EM_S_STM07_IS($A2220,"61",DATE(K$4,12,31),"1")/1000000</f>
        <v>45.687803409999994</v>
      </c>
      <c r="M2220" s="3">
        <f>[1]!EM_S_STM07_IS($A2220,"9",DATE(M$4,12,31),"1")/1000000</f>
        <v>1117.3919011800001</v>
      </c>
      <c r="N2220" s="3">
        <f>[1]!EM_S_STM07_IS($A2220,"61",DATE(M$4,12,31),"1")/1000000</f>
        <v>49.905408799999996</v>
      </c>
      <c r="O2220" s="6">
        <f t="shared" si="70"/>
        <v>7.6950525375570678E-2</v>
      </c>
      <c r="P2220" s="6">
        <f t="shared" si="71"/>
        <v>-5.8837541377102509E-3</v>
      </c>
    </row>
    <row r="2221" spans="1:16" x14ac:dyDescent="0.25">
      <c r="A2221" s="5" t="s">
        <v>2215</v>
      </c>
      <c r="B2221" s="5" t="s">
        <v>5277</v>
      </c>
      <c r="C2221" s="3">
        <f>[1]!EM_S_STM07_IS($A2221,"9",DATE(C$4,12,31),"1")/1000000</f>
        <v>2482.0904248000002</v>
      </c>
      <c r="D2221" s="3">
        <f>[1]!EM_S_STM07_IS($A2221,"61",DATE(C$4,12,31),"1")/1000000</f>
        <v>474.54737313999999</v>
      </c>
      <c r="E2221" s="3">
        <f>[1]!EM_S_STM07_IS($A2221,"9",DATE(E$4,12,31),"1")/1000000</f>
        <v>4660.0169507199998</v>
      </c>
      <c r="F2221" s="3">
        <f>[1]!EM_S_STM07_IS($A2221,"61",DATE(E$4,12,31),"1")/1000000</f>
        <v>854.76755665999997</v>
      </c>
      <c r="G2221" s="3">
        <f>[1]!EM_S_STM07_IS($A2221,"9",DATE(G$4,12,31),"1")/1000000</f>
        <v>6027.9298578600001</v>
      </c>
      <c r="H2221" s="3">
        <f>[1]!EM_S_STM07_IS($A2221,"61",DATE(G$4,12,31),"1")/1000000</f>
        <v>1055.96244589</v>
      </c>
      <c r="I2221" s="3">
        <f>[1]!EM_S_STM07_IS($A2221,"9",DATE(I$4,12,31),"1")/1000000</f>
        <v>9575.6349136099998</v>
      </c>
      <c r="J2221" s="3">
        <f>[1]!EM_S_STM07_IS($A2221,"61",DATE(I$4,12,31),"1")/1000000</f>
        <v>1600.3211824300001</v>
      </c>
      <c r="K2221" s="3">
        <f>[1]!EM_S_STM07_IS($A2221,"9",DATE(K$4,12,31),"1")/1000000</f>
        <v>8907.0018755700003</v>
      </c>
      <c r="L2221" s="3">
        <f>[1]!EM_S_STM07_IS($A2221,"61",DATE(K$4,12,31),"1")/1000000</f>
        <v>1283.05936668</v>
      </c>
      <c r="M2221" s="3">
        <f>[1]!EM_S_STM07_IS($A2221,"9",DATE(M$4,12,31),"1")/1000000</f>
        <v>9678.0135085799993</v>
      </c>
      <c r="N2221" s="3">
        <f>[1]!EM_S_STM07_IS($A2221,"61",DATE(M$4,12,31),"1")/1000000</f>
        <v>1299.21655964</v>
      </c>
      <c r="O2221" s="6">
        <f t="shared" si="70"/>
        <v>0.3127853602226669</v>
      </c>
      <c r="P2221" s="6">
        <f t="shared" si="71"/>
        <v>0.22315190132253404</v>
      </c>
    </row>
    <row r="2222" spans="1:16" x14ac:dyDescent="0.25">
      <c r="A2222" s="5" t="s">
        <v>2216</v>
      </c>
      <c r="B2222" s="5" t="s">
        <v>5278</v>
      </c>
      <c r="C2222" s="3">
        <f>[1]!EM_S_STM07_IS($A2222,"9",DATE(C$4,12,31),"1")/1000000</f>
        <v>4943.1949244999996</v>
      </c>
      <c r="D2222" s="3">
        <f>[1]!EM_S_STM07_IS($A2222,"61",DATE(C$4,12,31),"1")/1000000</f>
        <v>39.648926899999999</v>
      </c>
      <c r="E2222" s="3">
        <f>[1]!EM_S_STM07_IS($A2222,"9",DATE(E$4,12,31),"1")/1000000</f>
        <v>5505.9212589899998</v>
      </c>
      <c r="F2222" s="3">
        <f>[1]!EM_S_STM07_IS($A2222,"61",DATE(E$4,12,31),"1")/1000000</f>
        <v>-382.89171696</v>
      </c>
      <c r="G2222" s="3">
        <f>[1]!EM_S_STM07_IS($A2222,"9",DATE(G$4,12,31),"1")/1000000</f>
        <v>5188.6911793299996</v>
      </c>
      <c r="H2222" s="3">
        <f>[1]!EM_S_STM07_IS($A2222,"61",DATE(G$4,12,31),"1")/1000000</f>
        <v>30.862663120000001</v>
      </c>
      <c r="I2222" s="3">
        <f>[1]!EM_S_STM07_IS($A2222,"9",DATE(I$4,12,31),"1")/1000000</f>
        <v>4483.7663680299993</v>
      </c>
      <c r="J2222" s="3">
        <f>[1]!EM_S_STM07_IS($A2222,"61",DATE(I$4,12,31),"1")/1000000</f>
        <v>-242.99054599999999</v>
      </c>
      <c r="K2222" s="3">
        <f>[1]!EM_S_STM07_IS($A2222,"9",DATE(K$4,12,31),"1")/1000000</f>
        <v>3357.2493077700001</v>
      </c>
      <c r="L2222" s="3">
        <f>[1]!EM_S_STM07_IS($A2222,"61",DATE(K$4,12,31),"1")/1000000</f>
        <v>-680.31483452999998</v>
      </c>
      <c r="M2222" s="3">
        <f>[1]!EM_S_STM07_IS($A2222,"9",DATE(M$4,12,31),"1")/1000000</f>
        <v>2369.5392648899997</v>
      </c>
      <c r="N2222" s="3">
        <f>[1]!EM_S_STM07_IS($A2222,"61",DATE(M$4,12,31),"1")/1000000</f>
        <v>37.899162529999998</v>
      </c>
      <c r="O2222" s="6">
        <f t="shared" si="70"/>
        <v>-0.13676063883316536</v>
      </c>
      <c r="P2222" s="6">
        <f t="shared" si="71"/>
        <v>-8.9863528709301921E-3</v>
      </c>
    </row>
    <row r="2223" spans="1:16" x14ac:dyDescent="0.25">
      <c r="A2223" s="5" t="s">
        <v>2217</v>
      </c>
      <c r="B2223" s="5" t="s">
        <v>5279</v>
      </c>
      <c r="C2223" s="3">
        <f>[1]!EM_S_STM07_IS($A2223,"9",DATE(C$4,12,31),"1")/1000000</f>
        <v>5304.9163815500006</v>
      </c>
      <c r="D2223" s="3">
        <f>[1]!EM_S_STM07_IS($A2223,"61",DATE(C$4,12,31),"1")/1000000</f>
        <v>288.76663744999996</v>
      </c>
      <c r="E2223" s="3">
        <f>[1]!EM_S_STM07_IS($A2223,"9",DATE(E$4,12,31),"1")/1000000</f>
        <v>10240.15916564</v>
      </c>
      <c r="F2223" s="3">
        <f>[1]!EM_S_STM07_IS($A2223,"61",DATE(E$4,12,31),"1")/1000000</f>
        <v>586.66533047000007</v>
      </c>
      <c r="G2223" s="3">
        <f>[1]!EM_S_STM07_IS($A2223,"9",DATE(G$4,12,31),"1")/1000000</f>
        <v>10484.089854059999</v>
      </c>
      <c r="H2223" s="3">
        <f>[1]!EM_S_STM07_IS($A2223,"61",DATE(G$4,12,31),"1")/1000000</f>
        <v>113.61505037000001</v>
      </c>
      <c r="I2223" s="3">
        <f>[1]!EM_S_STM07_IS($A2223,"9",DATE(I$4,12,31),"1")/1000000</f>
        <v>11786.86237278</v>
      </c>
      <c r="J2223" s="3">
        <f>[1]!EM_S_STM07_IS($A2223,"61",DATE(I$4,12,31),"1")/1000000</f>
        <v>445.16963752999999</v>
      </c>
      <c r="K2223" s="3">
        <f>[1]!EM_S_STM07_IS($A2223,"9",DATE(K$4,12,31),"1")/1000000</f>
        <v>12695.350653899999</v>
      </c>
      <c r="L2223" s="3">
        <f>[1]!EM_S_STM07_IS($A2223,"61",DATE(K$4,12,31),"1")/1000000</f>
        <v>477.15103255000002</v>
      </c>
      <c r="M2223" s="3">
        <f>[1]!EM_S_STM07_IS($A2223,"9",DATE(M$4,12,31),"1")/1000000</f>
        <v>13693.85313559</v>
      </c>
      <c r="N2223" s="3">
        <f>[1]!EM_S_STM07_IS($A2223,"61",DATE(M$4,12,31),"1")/1000000</f>
        <v>412.60721536</v>
      </c>
      <c r="O2223" s="6">
        <f t="shared" si="70"/>
        <v>0.20884167682715105</v>
      </c>
      <c r="P2223" s="6">
        <f t="shared" si="71"/>
        <v>7.3984368804730583E-2</v>
      </c>
    </row>
    <row r="2224" spans="1:16" x14ac:dyDescent="0.25">
      <c r="A2224" s="5" t="s">
        <v>2218</v>
      </c>
      <c r="B2224" s="5" t="s">
        <v>5280</v>
      </c>
      <c r="C2224" s="3">
        <f>[1]!EM_S_STM07_IS($A2224,"9",DATE(C$4,12,31),"1")/1000000</f>
        <v>4075.42717055</v>
      </c>
      <c r="D2224" s="3">
        <f>[1]!EM_S_STM07_IS($A2224,"61",DATE(C$4,12,31),"1")/1000000</f>
        <v>207.58329519</v>
      </c>
      <c r="E2224" s="3">
        <f>[1]!EM_S_STM07_IS($A2224,"9",DATE(E$4,12,31),"1")/1000000</f>
        <v>5083.8735188500004</v>
      </c>
      <c r="F2224" s="3">
        <f>[1]!EM_S_STM07_IS($A2224,"61",DATE(E$4,12,31),"1")/1000000</f>
        <v>229.20933099999999</v>
      </c>
      <c r="G2224" s="3">
        <f>[1]!EM_S_STM07_IS($A2224,"9",DATE(G$4,12,31),"1")/1000000</f>
        <v>5236.8118400499998</v>
      </c>
      <c r="H2224" s="3">
        <f>[1]!EM_S_STM07_IS($A2224,"61",DATE(G$4,12,31),"1")/1000000</f>
        <v>156.71056540999999</v>
      </c>
      <c r="I2224" s="3">
        <f>[1]!EM_S_STM07_IS($A2224,"9",DATE(I$4,12,31),"1")/1000000</f>
        <v>4816.0165135500001</v>
      </c>
      <c r="J2224" s="3">
        <f>[1]!EM_S_STM07_IS($A2224,"61",DATE(I$4,12,31),"1")/1000000</f>
        <v>41.763954729999995</v>
      </c>
      <c r="K2224" s="3">
        <f>[1]!EM_S_STM07_IS($A2224,"9",DATE(K$4,12,31),"1")/1000000</f>
        <v>4278.5445055700002</v>
      </c>
      <c r="L2224" s="3">
        <f>[1]!EM_S_STM07_IS($A2224,"61",DATE(K$4,12,31),"1")/1000000</f>
        <v>95.133561090000001</v>
      </c>
      <c r="M2224" s="3">
        <f>[1]!EM_S_STM07_IS($A2224,"9",DATE(M$4,12,31),"1")/1000000</f>
        <v>4792.9830463799999</v>
      </c>
      <c r="N2224" s="3">
        <f>[1]!EM_S_STM07_IS($A2224,"61",DATE(M$4,12,31),"1")/1000000</f>
        <v>51.770171120000001</v>
      </c>
      <c r="O2224" s="6">
        <f t="shared" si="70"/>
        <v>3.2967246980317499E-2</v>
      </c>
      <c r="P2224" s="6">
        <f t="shared" si="71"/>
        <v>-0.24250906531701122</v>
      </c>
    </row>
    <row r="2225" spans="1:16" x14ac:dyDescent="0.25">
      <c r="A2225" s="5" t="s">
        <v>2219</v>
      </c>
      <c r="B2225" s="5" t="s">
        <v>5281</v>
      </c>
      <c r="C2225" s="3">
        <f>[1]!EM_S_STM07_IS($A2225,"9",DATE(C$4,12,31),"1")/1000000</f>
        <v>3169.5078336199999</v>
      </c>
      <c r="D2225" s="3">
        <f>[1]!EM_S_STM07_IS($A2225,"61",DATE(C$4,12,31),"1")/1000000</f>
        <v>808.90274310999996</v>
      </c>
      <c r="E2225" s="3">
        <f>[1]!EM_S_STM07_IS($A2225,"9",DATE(E$4,12,31),"1")/1000000</f>
        <v>3396.3355069499999</v>
      </c>
      <c r="F2225" s="3">
        <f>[1]!EM_S_STM07_IS($A2225,"61",DATE(E$4,12,31),"1")/1000000</f>
        <v>646.03356284000006</v>
      </c>
      <c r="G2225" s="3">
        <f>[1]!EM_S_STM07_IS($A2225,"9",DATE(G$4,12,31),"1")/1000000</f>
        <v>3611.8277111500001</v>
      </c>
      <c r="H2225" s="3">
        <f>[1]!EM_S_STM07_IS($A2225,"61",DATE(G$4,12,31),"1")/1000000</f>
        <v>707.01644345</v>
      </c>
      <c r="I2225" s="3">
        <f>[1]!EM_S_STM07_IS($A2225,"9",DATE(I$4,12,31),"1")/1000000</f>
        <v>3654.6533887800001</v>
      </c>
      <c r="J2225" s="3">
        <f>[1]!EM_S_STM07_IS($A2225,"61",DATE(I$4,12,31),"1")/1000000</f>
        <v>707.46625539000001</v>
      </c>
      <c r="K2225" s="3">
        <f>[1]!EM_S_STM07_IS($A2225,"9",DATE(K$4,12,31),"1")/1000000</f>
        <v>3843.2821748699998</v>
      </c>
      <c r="L2225" s="3">
        <f>[1]!EM_S_STM07_IS($A2225,"61",DATE(K$4,12,31),"1")/1000000</f>
        <v>408.95907043</v>
      </c>
      <c r="M2225" s="3">
        <f>[1]!EM_S_STM07_IS($A2225,"9",DATE(M$4,12,31),"1")/1000000</f>
        <v>5698.18984482</v>
      </c>
      <c r="N2225" s="3">
        <f>[1]!EM_S_STM07_IS($A2225,"61",DATE(M$4,12,31),"1")/1000000</f>
        <v>688.40192874000002</v>
      </c>
      <c r="O2225" s="6">
        <f t="shared" si="70"/>
        <v>0.12447296125734852</v>
      </c>
      <c r="P2225" s="6">
        <f t="shared" si="71"/>
        <v>-3.1746324929842085E-2</v>
      </c>
    </row>
    <row r="2226" spans="1:16" x14ac:dyDescent="0.25">
      <c r="A2226" s="5" t="s">
        <v>2220</v>
      </c>
      <c r="B2226" s="5" t="s">
        <v>5282</v>
      </c>
      <c r="C2226" s="3">
        <f>[1]!EM_S_STM07_IS($A2226,"9",DATE(C$4,12,31),"1")/1000000</f>
        <v>6760.3285599999999</v>
      </c>
      <c r="D2226" s="3">
        <f>[1]!EM_S_STM07_IS($A2226,"61",DATE(C$4,12,31),"1")/1000000</f>
        <v>217.08145500000001</v>
      </c>
      <c r="E2226" s="3">
        <f>[1]!EM_S_STM07_IS($A2226,"9",DATE(E$4,12,31),"1")/1000000</f>
        <v>6247.5083830000003</v>
      </c>
      <c r="F2226" s="3">
        <f>[1]!EM_S_STM07_IS($A2226,"61",DATE(E$4,12,31),"1")/1000000</f>
        <v>139.01055099999999</v>
      </c>
      <c r="G2226" s="3">
        <f>[1]!EM_S_STM07_IS($A2226,"9",DATE(G$4,12,31),"1")/1000000</f>
        <v>5424.5012679399997</v>
      </c>
      <c r="H2226" s="3">
        <f>[1]!EM_S_STM07_IS($A2226,"61",DATE(G$4,12,31),"1")/1000000</f>
        <v>-207.89039538999998</v>
      </c>
      <c r="I2226" s="3">
        <f>[1]!EM_S_STM07_IS($A2226,"9",DATE(I$4,12,31),"1")/1000000</f>
        <v>6626.4624624200005</v>
      </c>
      <c r="J2226" s="3">
        <f>[1]!EM_S_STM07_IS($A2226,"61",DATE(I$4,12,31),"1")/1000000</f>
        <v>48.08295287</v>
      </c>
      <c r="K2226" s="3">
        <f>[1]!EM_S_STM07_IS($A2226,"9",DATE(K$4,12,31),"1")/1000000</f>
        <v>7749.4361885899998</v>
      </c>
      <c r="L2226" s="3">
        <f>[1]!EM_S_STM07_IS($A2226,"61",DATE(K$4,12,31),"1")/1000000</f>
        <v>54.400377169999999</v>
      </c>
      <c r="M2226" s="3">
        <f>[1]!EM_S_STM07_IS($A2226,"9",DATE(M$4,12,31),"1")/1000000</f>
        <v>9500.4124398700005</v>
      </c>
      <c r="N2226" s="3">
        <f>[1]!EM_S_STM07_IS($A2226,"61",DATE(M$4,12,31),"1")/1000000</f>
        <v>63.482830049999997</v>
      </c>
      <c r="O2226" s="6">
        <f t="shared" si="70"/>
        <v>7.0421765307594475E-2</v>
      </c>
      <c r="P2226" s="6">
        <f t="shared" si="71"/>
        <v>-0.2180000755668815</v>
      </c>
    </row>
    <row r="2227" spans="1:16" x14ac:dyDescent="0.25">
      <c r="A2227" s="5" t="s">
        <v>2221</v>
      </c>
      <c r="B2227" s="5" t="s">
        <v>5283</v>
      </c>
      <c r="C2227" s="3">
        <f>[1]!EM_S_STM07_IS($A2227,"9",DATE(C$4,12,31),"1")/1000000</f>
        <v>29704.362411830003</v>
      </c>
      <c r="D2227" s="3">
        <f>[1]!EM_S_STM07_IS($A2227,"61",DATE(C$4,12,31),"1")/1000000</f>
        <v>1162.64539444</v>
      </c>
      <c r="E2227" s="3">
        <f>[1]!EM_S_STM07_IS($A2227,"9",DATE(E$4,12,31),"1")/1000000</f>
        <v>30470.833702689997</v>
      </c>
      <c r="F2227" s="3">
        <f>[1]!EM_S_STM07_IS($A2227,"61",DATE(E$4,12,31),"1")/1000000</f>
        <v>617.63817341999993</v>
      </c>
      <c r="G2227" s="3">
        <f>[1]!EM_S_STM07_IS($A2227,"9",DATE(G$4,12,31),"1")/1000000</f>
        <v>29116.754129279998</v>
      </c>
      <c r="H2227" s="3">
        <f>[1]!EM_S_STM07_IS($A2227,"61",DATE(G$4,12,31),"1")/1000000</f>
        <v>494.77494711000003</v>
      </c>
      <c r="I2227" s="3">
        <f>[1]!EM_S_STM07_IS($A2227,"9",DATE(I$4,12,31),"1")/1000000</f>
        <v>33620.237899489999</v>
      </c>
      <c r="J2227" s="3">
        <f>[1]!EM_S_STM07_IS($A2227,"61",DATE(I$4,12,31),"1")/1000000</f>
        <v>917.25002619000009</v>
      </c>
      <c r="K2227" s="3">
        <f>[1]!EM_S_STM07_IS($A2227,"9",DATE(K$4,12,31),"1")/1000000</f>
        <v>34169.408417710001</v>
      </c>
      <c r="L2227" s="3">
        <f>[1]!EM_S_STM07_IS($A2227,"61",DATE(K$4,12,31),"1")/1000000</f>
        <v>528.70004887000005</v>
      </c>
      <c r="M2227" s="3">
        <f>[1]!EM_S_STM07_IS($A2227,"9",DATE(M$4,12,31),"1")/1000000</f>
        <v>46385.912307269995</v>
      </c>
      <c r="N2227" s="3">
        <f>[1]!EM_S_STM07_IS($A2227,"61",DATE(M$4,12,31),"1")/1000000</f>
        <v>857.58178233000001</v>
      </c>
      <c r="O2227" s="6">
        <f t="shared" si="70"/>
        <v>9.3234109712420077E-2</v>
      </c>
      <c r="P2227" s="6">
        <f t="shared" si="71"/>
        <v>-5.905193342415771E-2</v>
      </c>
    </row>
    <row r="2228" spans="1:16" x14ac:dyDescent="0.25">
      <c r="A2228" s="5" t="s">
        <v>2222</v>
      </c>
      <c r="B2228" s="5" t="s">
        <v>5284</v>
      </c>
      <c r="C2228" s="3">
        <f>[1]!EM_S_STM07_IS($A2228,"9",DATE(C$4,12,31),"1")/1000000</f>
        <v>344.61384269000001</v>
      </c>
      <c r="D2228" s="3">
        <f>[1]!EM_S_STM07_IS($A2228,"61",DATE(C$4,12,31),"1")/1000000</f>
        <v>9.9424477299999996</v>
      </c>
      <c r="E2228" s="3">
        <f>[1]!EM_S_STM07_IS($A2228,"9",DATE(E$4,12,31),"1")/1000000</f>
        <v>402.50971887000003</v>
      </c>
      <c r="F2228" s="3">
        <f>[1]!EM_S_STM07_IS($A2228,"61",DATE(E$4,12,31),"1")/1000000</f>
        <v>3.7502610000000001</v>
      </c>
      <c r="G2228" s="3">
        <f>[1]!EM_S_STM07_IS($A2228,"9",DATE(G$4,12,31),"1")/1000000</f>
        <v>160.9281215</v>
      </c>
      <c r="H2228" s="3">
        <f>[1]!EM_S_STM07_IS($A2228,"61",DATE(G$4,12,31),"1")/1000000</f>
        <v>-38.075621520000006</v>
      </c>
      <c r="I2228" s="3">
        <f>[1]!EM_S_STM07_IS($A2228,"9",DATE(I$4,12,31),"1")/1000000</f>
        <v>87.481839519999994</v>
      </c>
      <c r="J2228" s="3">
        <f>[1]!EM_S_STM07_IS($A2228,"61",DATE(I$4,12,31),"1")/1000000</f>
        <v>34.844877840000002</v>
      </c>
      <c r="K2228" s="3">
        <f>[1]!EM_S_STM07_IS($A2228,"9",DATE(K$4,12,31),"1")/1000000</f>
        <v>326.51490787</v>
      </c>
      <c r="L2228" s="3">
        <f>[1]!EM_S_STM07_IS($A2228,"61",DATE(K$4,12,31),"1")/1000000</f>
        <v>12.56016228</v>
      </c>
      <c r="M2228" s="3">
        <f>[1]!EM_S_STM07_IS($A2228,"9",DATE(M$4,12,31),"1")/1000000</f>
        <v>588.56810948999998</v>
      </c>
      <c r="N2228" s="3">
        <f>[1]!EM_S_STM07_IS($A2228,"61",DATE(M$4,12,31),"1")/1000000</f>
        <v>50.860785280000002</v>
      </c>
      <c r="O2228" s="6">
        <f t="shared" si="70"/>
        <v>0.11299394507139238</v>
      </c>
      <c r="P2228" s="6">
        <f t="shared" si="71"/>
        <v>0.38604697378044017</v>
      </c>
    </row>
    <row r="2229" spans="1:16" x14ac:dyDescent="0.25">
      <c r="A2229" s="5" t="s">
        <v>2223</v>
      </c>
      <c r="B2229" s="5" t="s">
        <v>5285</v>
      </c>
      <c r="C2229" s="3">
        <f>[1]!EM_S_STM07_IS($A2229,"9",DATE(C$4,12,31),"1")/1000000</f>
        <v>1422.9636459100002</v>
      </c>
      <c r="D2229" s="3">
        <f>[1]!EM_S_STM07_IS($A2229,"61",DATE(C$4,12,31),"1")/1000000</f>
        <v>108.11143929000001</v>
      </c>
      <c r="E2229" s="3">
        <f>[1]!EM_S_STM07_IS($A2229,"9",DATE(E$4,12,31),"1")/1000000</f>
        <v>1702.6232752200001</v>
      </c>
      <c r="F2229" s="3">
        <f>[1]!EM_S_STM07_IS($A2229,"61",DATE(E$4,12,31),"1")/1000000</f>
        <v>120.03251126000001</v>
      </c>
      <c r="G2229" s="3">
        <f>[1]!EM_S_STM07_IS($A2229,"9",DATE(G$4,12,31),"1")/1000000</f>
        <v>2006.8922348599999</v>
      </c>
      <c r="H2229" s="3">
        <f>[1]!EM_S_STM07_IS($A2229,"61",DATE(G$4,12,31),"1")/1000000</f>
        <v>115.94472273999999</v>
      </c>
      <c r="I2229" s="3">
        <f>[1]!EM_S_STM07_IS($A2229,"9",DATE(I$4,12,31),"1")/1000000</f>
        <v>2349.7479943200001</v>
      </c>
      <c r="J2229" s="3">
        <f>[1]!EM_S_STM07_IS($A2229,"61",DATE(I$4,12,31),"1")/1000000</f>
        <v>132.78753295999999</v>
      </c>
      <c r="K2229" s="3">
        <f>[1]!EM_S_STM07_IS($A2229,"9",DATE(K$4,12,31),"1")/1000000</f>
        <v>2748.8356686999996</v>
      </c>
      <c r="L2229" s="3">
        <f>[1]!EM_S_STM07_IS($A2229,"61",DATE(K$4,12,31),"1")/1000000</f>
        <v>189.99104256999999</v>
      </c>
      <c r="M2229" s="3">
        <f>[1]!EM_S_STM07_IS($A2229,"9",DATE(M$4,12,31),"1")/1000000</f>
        <v>2682.2446902399997</v>
      </c>
      <c r="N2229" s="3">
        <f>[1]!EM_S_STM07_IS($A2229,"61",DATE(M$4,12,31),"1")/1000000</f>
        <v>221.05273256999999</v>
      </c>
      <c r="O2229" s="6">
        <f t="shared" si="70"/>
        <v>0.13517003323595</v>
      </c>
      <c r="P2229" s="6">
        <f t="shared" si="71"/>
        <v>0.15378489163028819</v>
      </c>
    </row>
    <row r="2230" spans="1:16" x14ac:dyDescent="0.25">
      <c r="A2230" s="5" t="s">
        <v>2224</v>
      </c>
      <c r="B2230" s="5" t="s">
        <v>5286</v>
      </c>
      <c r="C2230" s="3">
        <f>[1]!EM_S_STM07_IS($A2230,"9",DATE(C$4,12,31),"1")/1000000</f>
        <v>14.281207589999999</v>
      </c>
      <c r="D2230" s="3">
        <f>[1]!EM_S_STM07_IS($A2230,"61",DATE(C$4,12,31),"1")/1000000</f>
        <v>-15.816861789999999</v>
      </c>
      <c r="E2230" s="3">
        <f>[1]!EM_S_STM07_IS($A2230,"9",DATE(E$4,12,31),"1")/1000000</f>
        <v>10.756220130000001</v>
      </c>
      <c r="F2230" s="3">
        <f>[1]!EM_S_STM07_IS($A2230,"61",DATE(E$4,12,31),"1")/1000000</f>
        <v>-20.173311529999999</v>
      </c>
      <c r="G2230" s="3">
        <f>[1]!EM_S_STM07_IS($A2230,"9",DATE(G$4,12,31),"1")/1000000</f>
        <v>49.188991549999997</v>
      </c>
      <c r="H2230" s="3">
        <f>[1]!EM_S_STM07_IS($A2230,"61",DATE(G$4,12,31),"1")/1000000</f>
        <v>119.7480518</v>
      </c>
      <c r="I2230" s="3">
        <f>[1]!EM_S_STM07_IS($A2230,"9",DATE(I$4,12,31),"1")/1000000</f>
        <v>111.4180595</v>
      </c>
      <c r="J2230" s="3">
        <f>[1]!EM_S_STM07_IS($A2230,"61",DATE(I$4,12,31),"1")/1000000</f>
        <v>13.79753668</v>
      </c>
      <c r="K2230" s="3">
        <f>[1]!EM_S_STM07_IS($A2230,"9",DATE(K$4,12,31),"1")/1000000</f>
        <v>44.112971659999999</v>
      </c>
      <c r="L2230" s="3">
        <f>[1]!EM_S_STM07_IS($A2230,"61",DATE(K$4,12,31),"1")/1000000</f>
        <v>2.1696738099999999</v>
      </c>
      <c r="M2230" s="3">
        <f>[1]!EM_S_STM07_IS($A2230,"9",DATE(M$4,12,31),"1")/1000000</f>
        <v>27.852365170000002</v>
      </c>
      <c r="N2230" s="3">
        <f>[1]!EM_S_STM07_IS($A2230,"61",DATE(M$4,12,31),"1")/1000000</f>
        <v>0.18692453000000001</v>
      </c>
      <c r="O2230" s="6">
        <f t="shared" si="70"/>
        <v>0.14292946663048478</v>
      </c>
      <c r="P2230" s="6" t="str">
        <f t="shared" si="71"/>
        <v/>
      </c>
    </row>
    <row r="2231" spans="1:16" x14ac:dyDescent="0.25">
      <c r="A2231" s="5" t="s">
        <v>2225</v>
      </c>
      <c r="B2231" s="5" t="s">
        <v>5287</v>
      </c>
      <c r="C2231" s="3">
        <f>[1]!EM_S_STM07_IS($A2231,"9",DATE(C$4,12,31),"1")/1000000</f>
        <v>1817.23763966</v>
      </c>
      <c r="D2231" s="3">
        <f>[1]!EM_S_STM07_IS($A2231,"61",DATE(C$4,12,31),"1")/1000000</f>
        <v>85.577950709999996</v>
      </c>
      <c r="E2231" s="3">
        <f>[1]!EM_S_STM07_IS($A2231,"9",DATE(E$4,12,31),"1")/1000000</f>
        <v>2434.0081027300002</v>
      </c>
      <c r="F2231" s="3">
        <f>[1]!EM_S_STM07_IS($A2231,"61",DATE(E$4,12,31),"1")/1000000</f>
        <v>130.12293070000001</v>
      </c>
      <c r="G2231" s="3">
        <f>[1]!EM_S_STM07_IS($A2231,"9",DATE(G$4,12,31),"1")/1000000</f>
        <v>3016.0218000599998</v>
      </c>
      <c r="H2231" s="3">
        <f>[1]!EM_S_STM07_IS($A2231,"61",DATE(G$4,12,31),"1")/1000000</f>
        <v>181.75010816999998</v>
      </c>
      <c r="I2231" s="3">
        <f>[1]!EM_S_STM07_IS($A2231,"9",DATE(I$4,12,31),"1")/1000000</f>
        <v>3584.2949190900003</v>
      </c>
      <c r="J2231" s="3">
        <f>[1]!EM_S_STM07_IS($A2231,"61",DATE(I$4,12,31),"1")/1000000</f>
        <v>231.62331472999998</v>
      </c>
      <c r="K2231" s="3">
        <f>[1]!EM_S_STM07_IS($A2231,"9",DATE(K$4,12,31),"1")/1000000</f>
        <v>4120.50915016</v>
      </c>
      <c r="L2231" s="3">
        <f>[1]!EM_S_STM07_IS($A2231,"61",DATE(K$4,12,31),"1")/1000000</f>
        <v>292.23727374999999</v>
      </c>
      <c r="M2231" s="3">
        <f>[1]!EM_S_STM07_IS($A2231,"9",DATE(M$4,12,31),"1")/1000000</f>
        <v>4915.6858738000001</v>
      </c>
      <c r="N2231" s="3">
        <f>[1]!EM_S_STM07_IS($A2231,"61",DATE(M$4,12,31),"1")/1000000</f>
        <v>420.85083195999999</v>
      </c>
      <c r="O2231" s="6">
        <f t="shared" si="70"/>
        <v>0.22020971882400286</v>
      </c>
      <c r="P2231" s="6">
        <f t="shared" si="71"/>
        <v>0.37516009565138231</v>
      </c>
    </row>
    <row r="2232" spans="1:16" x14ac:dyDescent="0.25">
      <c r="A2232" s="5" t="s">
        <v>2226</v>
      </c>
      <c r="B2232" s="5" t="s">
        <v>5288</v>
      </c>
      <c r="C2232" s="3">
        <f>[1]!EM_S_STM07_IS($A2232,"9",DATE(C$4,12,31),"1")/1000000</f>
        <v>2087.7354147300002</v>
      </c>
      <c r="D2232" s="3">
        <f>[1]!EM_S_STM07_IS($A2232,"61",DATE(C$4,12,31),"1")/1000000</f>
        <v>56.695654609999998</v>
      </c>
      <c r="E2232" s="3">
        <f>[1]!EM_S_STM07_IS($A2232,"9",DATE(E$4,12,31),"1")/1000000</f>
        <v>2669.8249180799999</v>
      </c>
      <c r="F2232" s="3">
        <f>[1]!EM_S_STM07_IS($A2232,"61",DATE(E$4,12,31),"1")/1000000</f>
        <v>67.252845600000001</v>
      </c>
      <c r="G2232" s="3">
        <f>[1]!EM_S_STM07_IS($A2232,"9",DATE(G$4,12,31),"1")/1000000</f>
        <v>2818.5852270999999</v>
      </c>
      <c r="H2232" s="3">
        <f>[1]!EM_S_STM07_IS($A2232,"61",DATE(G$4,12,31),"1")/1000000</f>
        <v>41.000592640000001</v>
      </c>
      <c r="I2232" s="3">
        <f>[1]!EM_S_STM07_IS($A2232,"9",DATE(I$4,12,31),"1")/1000000</f>
        <v>2586.6930755500002</v>
      </c>
      <c r="J2232" s="3">
        <f>[1]!EM_S_STM07_IS($A2232,"61",DATE(I$4,12,31),"1")/1000000</f>
        <v>-148.83989984000002</v>
      </c>
      <c r="K2232" s="3">
        <f>[1]!EM_S_STM07_IS($A2232,"9",DATE(K$4,12,31),"1")/1000000</f>
        <v>3100.1331968099998</v>
      </c>
      <c r="L2232" s="3">
        <f>[1]!EM_S_STM07_IS($A2232,"61",DATE(K$4,12,31),"1")/1000000</f>
        <v>8.7916899900000001</v>
      </c>
      <c r="M2232" s="3">
        <f>[1]!EM_S_STM07_IS($A2232,"9",DATE(M$4,12,31),"1")/1000000</f>
        <v>2629.36622919</v>
      </c>
      <c r="N2232" s="3">
        <f>[1]!EM_S_STM07_IS($A2232,"61",DATE(M$4,12,31),"1")/1000000</f>
        <v>-485.55240342000002</v>
      </c>
      <c r="O2232" s="6">
        <f t="shared" si="70"/>
        <v>4.7213240185179695E-2</v>
      </c>
      <c r="P2232" s="6">
        <f t="shared" si="71"/>
        <v>-2.5365166362219886</v>
      </c>
    </row>
    <row r="2233" spans="1:16" x14ac:dyDescent="0.25">
      <c r="A2233" s="5" t="s">
        <v>2227</v>
      </c>
      <c r="B2233" s="5" t="s">
        <v>5289</v>
      </c>
      <c r="C2233" s="3">
        <f>[1]!EM_S_STM07_IS($A2233,"9",DATE(C$4,12,31),"1")/1000000</f>
        <v>1753.9569385100001</v>
      </c>
      <c r="D2233" s="3">
        <f>[1]!EM_S_STM07_IS($A2233,"61",DATE(C$4,12,31),"1")/1000000</f>
        <v>304.80999310000004</v>
      </c>
      <c r="E2233" s="3">
        <f>[1]!EM_S_STM07_IS($A2233,"9",DATE(E$4,12,31),"1")/1000000</f>
        <v>2219.8740380599997</v>
      </c>
      <c r="F2233" s="3">
        <f>[1]!EM_S_STM07_IS($A2233,"61",DATE(E$4,12,31),"1")/1000000</f>
        <v>465.16388035</v>
      </c>
      <c r="G2233" s="3">
        <f>[1]!EM_S_STM07_IS($A2233,"9",DATE(G$4,12,31),"1")/1000000</f>
        <v>2300.5352619</v>
      </c>
      <c r="H2233" s="3">
        <f>[1]!EM_S_STM07_IS($A2233,"61",DATE(G$4,12,31),"1")/1000000</f>
        <v>100.150513</v>
      </c>
      <c r="I2233" s="3">
        <f>[1]!EM_S_STM07_IS($A2233,"9",DATE(I$4,12,31),"1")/1000000</f>
        <v>2425.4890305399999</v>
      </c>
      <c r="J2233" s="3">
        <f>[1]!EM_S_STM07_IS($A2233,"61",DATE(I$4,12,31),"1")/1000000</f>
        <v>86.638629519999995</v>
      </c>
      <c r="K2233" s="3">
        <f>[1]!EM_S_STM07_IS($A2233,"9",DATE(K$4,12,31),"1")/1000000</f>
        <v>2731.3769694499997</v>
      </c>
      <c r="L2233" s="3">
        <f>[1]!EM_S_STM07_IS($A2233,"61",DATE(K$4,12,31),"1")/1000000</f>
        <v>6.4423770999999999</v>
      </c>
      <c r="M2233" s="3">
        <f>[1]!EM_S_STM07_IS($A2233,"9",DATE(M$4,12,31),"1")/1000000</f>
        <v>1754.7729420399999</v>
      </c>
      <c r="N2233" s="3">
        <f>[1]!EM_S_STM07_IS($A2233,"61",DATE(M$4,12,31),"1")/1000000</f>
        <v>-680.79857508999999</v>
      </c>
      <c r="O2233" s="6">
        <f t="shared" si="70"/>
        <v>9.3029845926739796E-5</v>
      </c>
      <c r="P2233" s="6">
        <f t="shared" si="71"/>
        <v>-2.1743509066050684</v>
      </c>
    </row>
    <row r="2234" spans="1:16" x14ac:dyDescent="0.25">
      <c r="A2234" s="5" t="s">
        <v>2228</v>
      </c>
      <c r="B2234" s="5" t="s">
        <v>5290</v>
      </c>
      <c r="C2234" s="3">
        <f>[1]!EM_S_STM07_IS($A2234,"9",DATE(C$4,12,31),"1")/1000000</f>
        <v>4737.7508638899999</v>
      </c>
      <c r="D2234" s="3">
        <f>[1]!EM_S_STM07_IS($A2234,"61",DATE(C$4,12,31),"1")/1000000</f>
        <v>254.13951678999999</v>
      </c>
      <c r="E2234" s="3">
        <f>[1]!EM_S_STM07_IS($A2234,"9",DATE(E$4,12,31),"1")/1000000</f>
        <v>5195.4671625600004</v>
      </c>
      <c r="F2234" s="3">
        <f>[1]!EM_S_STM07_IS($A2234,"61",DATE(E$4,12,31),"1")/1000000</f>
        <v>354.69658125000001</v>
      </c>
      <c r="G2234" s="3">
        <f>[1]!EM_S_STM07_IS($A2234,"9",DATE(G$4,12,31),"1")/1000000</f>
        <v>7003.11919175</v>
      </c>
      <c r="H2234" s="3">
        <f>[1]!EM_S_STM07_IS($A2234,"61",DATE(G$4,12,31),"1")/1000000</f>
        <v>451.56534956999997</v>
      </c>
      <c r="I2234" s="3">
        <f>[1]!EM_S_STM07_IS($A2234,"9",DATE(I$4,12,31),"1")/1000000</f>
        <v>8469.4136595500004</v>
      </c>
      <c r="J2234" s="3">
        <f>[1]!EM_S_STM07_IS($A2234,"61",DATE(I$4,12,31),"1")/1000000</f>
        <v>489.52277733</v>
      </c>
      <c r="K2234" s="3">
        <f>[1]!EM_S_STM07_IS($A2234,"9",DATE(K$4,12,31),"1")/1000000</f>
        <v>9710.1218563500006</v>
      </c>
      <c r="L2234" s="3">
        <f>[1]!EM_S_STM07_IS($A2234,"61",DATE(K$4,12,31),"1")/1000000</f>
        <v>804.42799186000002</v>
      </c>
      <c r="M2234" s="3">
        <f>[1]!EM_S_STM07_IS($A2234,"9",DATE(M$4,12,31),"1")/1000000</f>
        <v>8651.2961295300011</v>
      </c>
      <c r="N2234" s="3">
        <f>[1]!EM_S_STM07_IS($A2234,"61",DATE(M$4,12,31),"1")/1000000</f>
        <v>904.64938286000006</v>
      </c>
      <c r="O2234" s="6">
        <f t="shared" si="70"/>
        <v>0.12798101909995707</v>
      </c>
      <c r="P2234" s="6">
        <f t="shared" si="71"/>
        <v>0.28908518809993233</v>
      </c>
    </row>
    <row r="2235" spans="1:16" x14ac:dyDescent="0.25">
      <c r="A2235" s="5" t="s">
        <v>2229</v>
      </c>
      <c r="B2235" s="5" t="s">
        <v>5291</v>
      </c>
      <c r="C2235" s="3">
        <f>[1]!EM_S_STM07_IS($A2235,"9",DATE(C$4,12,31),"1")/1000000</f>
        <v>4406.7792353900004</v>
      </c>
      <c r="D2235" s="3">
        <f>[1]!EM_S_STM07_IS($A2235,"61",DATE(C$4,12,31),"1")/1000000</f>
        <v>339.95399944999997</v>
      </c>
      <c r="E2235" s="3">
        <f>[1]!EM_S_STM07_IS($A2235,"9",DATE(E$4,12,31),"1")/1000000</f>
        <v>5163.0592956800001</v>
      </c>
      <c r="F2235" s="3">
        <f>[1]!EM_S_STM07_IS($A2235,"61",DATE(E$4,12,31),"1")/1000000</f>
        <v>151.87723813999997</v>
      </c>
      <c r="G2235" s="3">
        <f>[1]!EM_S_STM07_IS($A2235,"9",DATE(G$4,12,31),"1")/1000000</f>
        <v>6304.7768713000005</v>
      </c>
      <c r="H2235" s="3">
        <f>[1]!EM_S_STM07_IS($A2235,"61",DATE(G$4,12,31),"1")/1000000</f>
        <v>19.149600489999997</v>
      </c>
      <c r="I2235" s="3">
        <f>[1]!EM_S_STM07_IS($A2235,"9",DATE(I$4,12,31),"1")/1000000</f>
        <v>7441.6144048199994</v>
      </c>
      <c r="J2235" s="3">
        <f>[1]!EM_S_STM07_IS($A2235,"61",DATE(I$4,12,31),"1")/1000000</f>
        <v>32.638806590000002</v>
      </c>
      <c r="K2235" s="3">
        <f>[1]!EM_S_STM07_IS($A2235,"9",DATE(K$4,12,31),"1")/1000000</f>
        <v>7663.3226194999997</v>
      </c>
      <c r="L2235" s="3">
        <f>[1]!EM_S_STM07_IS($A2235,"61",DATE(K$4,12,31),"1")/1000000</f>
        <v>197.82559505</v>
      </c>
      <c r="M2235" s="3">
        <f>[1]!EM_S_STM07_IS($A2235,"9",DATE(M$4,12,31),"1")/1000000</f>
        <v>6840.5024856499995</v>
      </c>
      <c r="N2235" s="3">
        <f>[1]!EM_S_STM07_IS($A2235,"61",DATE(M$4,12,31),"1")/1000000</f>
        <v>145.58138188000001</v>
      </c>
      <c r="O2235" s="6">
        <f t="shared" si="70"/>
        <v>9.1926339355696163E-2</v>
      </c>
      <c r="P2235" s="6">
        <f t="shared" si="71"/>
        <v>-0.15601031950933375</v>
      </c>
    </row>
    <row r="2236" spans="1:16" x14ac:dyDescent="0.25">
      <c r="A2236" s="5" t="s">
        <v>2230</v>
      </c>
      <c r="B2236" s="5" t="s">
        <v>5292</v>
      </c>
      <c r="C2236" s="3">
        <f>[1]!EM_S_STM07_IS($A2236,"9",DATE(C$4,12,31),"1")/1000000</f>
        <v>2572.2734739799998</v>
      </c>
      <c r="D2236" s="3">
        <f>[1]!EM_S_STM07_IS($A2236,"61",DATE(C$4,12,31),"1")/1000000</f>
        <v>51.464612109999997</v>
      </c>
      <c r="E2236" s="3">
        <f>[1]!EM_S_STM07_IS($A2236,"9",DATE(E$4,12,31),"1")/1000000</f>
        <v>3070.2503562399997</v>
      </c>
      <c r="F2236" s="3">
        <f>[1]!EM_S_STM07_IS($A2236,"61",DATE(E$4,12,31),"1")/1000000</f>
        <v>48.715523640000001</v>
      </c>
      <c r="G2236" s="3">
        <f>[1]!EM_S_STM07_IS($A2236,"9",DATE(G$4,12,31),"1")/1000000</f>
        <v>3552.9635514800002</v>
      </c>
      <c r="H2236" s="3">
        <f>[1]!EM_S_STM07_IS($A2236,"61",DATE(G$4,12,31),"1")/1000000</f>
        <v>32.801766309999998</v>
      </c>
      <c r="I2236" s="3">
        <f>[1]!EM_S_STM07_IS($A2236,"9",DATE(I$4,12,31),"1")/1000000</f>
        <v>3787.73194285</v>
      </c>
      <c r="J2236" s="3">
        <f>[1]!EM_S_STM07_IS($A2236,"61",DATE(I$4,12,31),"1")/1000000</f>
        <v>-226.54296213000001</v>
      </c>
      <c r="K2236" s="3">
        <f>[1]!EM_S_STM07_IS($A2236,"9",DATE(K$4,12,31),"1")/1000000</f>
        <v>4502.4770626999998</v>
      </c>
      <c r="L2236" s="3">
        <f>[1]!EM_S_STM07_IS($A2236,"61",DATE(K$4,12,31),"1")/1000000</f>
        <v>53.279708590000006</v>
      </c>
      <c r="M2236" s="3">
        <f>[1]!EM_S_STM07_IS($A2236,"9",DATE(M$4,12,31),"1")/1000000</f>
        <v>4549.8652709999997</v>
      </c>
      <c r="N2236" s="3">
        <f>[1]!EM_S_STM07_IS($A2236,"61",DATE(M$4,12,31),"1")/1000000</f>
        <v>78.733999900000001</v>
      </c>
      <c r="O2236" s="6">
        <f t="shared" si="70"/>
        <v>0.12082105184001479</v>
      </c>
      <c r="P2236" s="6">
        <f t="shared" si="71"/>
        <v>8.8756403454831823E-2</v>
      </c>
    </row>
    <row r="2237" spans="1:16" x14ac:dyDescent="0.25">
      <c r="A2237" s="5" t="s">
        <v>2231</v>
      </c>
      <c r="B2237" s="5" t="s">
        <v>5293</v>
      </c>
      <c r="C2237" s="3">
        <f>[1]!EM_S_STM07_IS($A2237,"9",DATE(C$4,12,31),"1")/1000000</f>
        <v>2249.5699930800001</v>
      </c>
      <c r="D2237" s="3">
        <f>[1]!EM_S_STM07_IS($A2237,"61",DATE(C$4,12,31),"1")/1000000</f>
        <v>107.19559301999999</v>
      </c>
      <c r="E2237" s="3">
        <f>[1]!EM_S_STM07_IS($A2237,"9",DATE(E$4,12,31),"1")/1000000</f>
        <v>2792.6576622100001</v>
      </c>
      <c r="F2237" s="3">
        <f>[1]!EM_S_STM07_IS($A2237,"61",DATE(E$4,12,31),"1")/1000000</f>
        <v>32.449555079999996</v>
      </c>
      <c r="G2237" s="3">
        <f>[1]!EM_S_STM07_IS($A2237,"9",DATE(G$4,12,31),"1")/1000000</f>
        <v>2495.6852488699997</v>
      </c>
      <c r="H2237" s="3">
        <f>[1]!EM_S_STM07_IS($A2237,"61",DATE(G$4,12,31),"1")/1000000</f>
        <v>-20.63288352</v>
      </c>
      <c r="I2237" s="3">
        <f>[1]!EM_S_STM07_IS($A2237,"9",DATE(I$4,12,31),"1")/1000000</f>
        <v>2369.3446477399998</v>
      </c>
      <c r="J2237" s="3">
        <f>[1]!EM_S_STM07_IS($A2237,"61",DATE(I$4,12,31),"1")/1000000</f>
        <v>98.540490290000008</v>
      </c>
      <c r="K2237" s="3">
        <f>[1]!EM_S_STM07_IS($A2237,"9",DATE(K$4,12,31),"1")/1000000</f>
        <v>3537.27677395</v>
      </c>
      <c r="L2237" s="3">
        <f>[1]!EM_S_STM07_IS($A2237,"61",DATE(K$4,12,31),"1")/1000000</f>
        <v>-538.42606890000002</v>
      </c>
      <c r="M2237" s="3">
        <f>[1]!EM_S_STM07_IS($A2237,"9",DATE(M$4,12,31),"1")/1000000</f>
        <v>3195.5966641799996</v>
      </c>
      <c r="N2237" s="3">
        <f>[1]!EM_S_STM07_IS($A2237,"61",DATE(M$4,12,31),"1")/1000000</f>
        <v>-2869.5199859899999</v>
      </c>
      <c r="O2237" s="6">
        <f t="shared" si="70"/>
        <v>7.2730156783064936E-2</v>
      </c>
      <c r="P2237" s="6">
        <f t="shared" si="71"/>
        <v>-2.9298629324111607</v>
      </c>
    </row>
    <row r="2238" spans="1:16" x14ac:dyDescent="0.25">
      <c r="A2238" s="5" t="s">
        <v>2232</v>
      </c>
      <c r="B2238" s="5" t="s">
        <v>5294</v>
      </c>
      <c r="C2238" s="3">
        <f>[1]!EM_S_STM07_IS($A2238,"9",DATE(C$4,12,31),"1")/1000000</f>
        <v>902.76288076000003</v>
      </c>
      <c r="D2238" s="3">
        <f>[1]!EM_S_STM07_IS($A2238,"61",DATE(C$4,12,31),"1")/1000000</f>
        <v>38.224609239999999</v>
      </c>
      <c r="E2238" s="3">
        <f>[1]!EM_S_STM07_IS($A2238,"9",DATE(E$4,12,31),"1")/1000000</f>
        <v>933.88385261999997</v>
      </c>
      <c r="F2238" s="3">
        <f>[1]!EM_S_STM07_IS($A2238,"61",DATE(E$4,12,31),"1")/1000000</f>
        <v>85.26493056999999</v>
      </c>
      <c r="G2238" s="3">
        <f>[1]!EM_S_STM07_IS($A2238,"9",DATE(G$4,12,31),"1")/1000000</f>
        <v>931.19394304999992</v>
      </c>
      <c r="H2238" s="3">
        <f>[1]!EM_S_STM07_IS($A2238,"61",DATE(G$4,12,31),"1")/1000000</f>
        <v>202.19417544000001</v>
      </c>
      <c r="I2238" s="3">
        <f>[1]!EM_S_STM07_IS($A2238,"9",DATE(I$4,12,31),"1")/1000000</f>
        <v>945.73449092999999</v>
      </c>
      <c r="J2238" s="3">
        <f>[1]!EM_S_STM07_IS($A2238,"61",DATE(I$4,12,31),"1")/1000000</f>
        <v>153.82933803</v>
      </c>
      <c r="K2238" s="3">
        <f>[1]!EM_S_STM07_IS($A2238,"9",DATE(K$4,12,31),"1")/1000000</f>
        <v>962.63231125000004</v>
      </c>
      <c r="L2238" s="3">
        <f>[1]!EM_S_STM07_IS($A2238,"61",DATE(K$4,12,31),"1")/1000000</f>
        <v>125.94061176000001</v>
      </c>
      <c r="M2238" s="3">
        <f>[1]!EM_S_STM07_IS($A2238,"9",DATE(M$4,12,31),"1")/1000000</f>
        <v>1295.2233420699999</v>
      </c>
      <c r="N2238" s="3">
        <f>[1]!EM_S_STM07_IS($A2238,"61",DATE(M$4,12,31),"1")/1000000</f>
        <v>36.761452540000001</v>
      </c>
      <c r="O2238" s="6">
        <f t="shared" si="70"/>
        <v>7.4865673785195153E-2</v>
      </c>
      <c r="P2238" s="6">
        <f t="shared" si="71"/>
        <v>-7.7755563965172803E-3</v>
      </c>
    </row>
    <row r="2239" spans="1:16" x14ac:dyDescent="0.25">
      <c r="A2239" s="5" t="s">
        <v>2233</v>
      </c>
      <c r="B2239" s="5" t="s">
        <v>5295</v>
      </c>
      <c r="C2239" s="3">
        <f>[1]!EM_S_STM07_IS($A2239,"9",DATE(C$4,12,31),"1")/1000000</f>
        <v>1785.8294794000001</v>
      </c>
      <c r="D2239" s="3">
        <f>[1]!EM_S_STM07_IS($A2239,"61",DATE(C$4,12,31),"1")/1000000</f>
        <v>198.86882867</v>
      </c>
      <c r="E2239" s="3">
        <f>[1]!EM_S_STM07_IS($A2239,"9",DATE(E$4,12,31),"1")/1000000</f>
        <v>1386.54400992</v>
      </c>
      <c r="F2239" s="3">
        <f>[1]!EM_S_STM07_IS($A2239,"61",DATE(E$4,12,31),"1")/1000000</f>
        <v>11.54674745</v>
      </c>
      <c r="G2239" s="3">
        <f>[1]!EM_S_STM07_IS($A2239,"9",DATE(G$4,12,31),"1")/1000000</f>
        <v>1043.3542430099999</v>
      </c>
      <c r="H2239" s="3">
        <f>[1]!EM_S_STM07_IS($A2239,"61",DATE(G$4,12,31),"1")/1000000</f>
        <v>12.009091880000001</v>
      </c>
      <c r="I2239" s="3">
        <f>[1]!EM_S_STM07_IS($A2239,"9",DATE(I$4,12,31),"1")/1000000</f>
        <v>1051.6985505499999</v>
      </c>
      <c r="J2239" s="3">
        <f>[1]!EM_S_STM07_IS($A2239,"61",DATE(I$4,12,31),"1")/1000000</f>
        <v>22.913317210000002</v>
      </c>
      <c r="K2239" s="3">
        <f>[1]!EM_S_STM07_IS($A2239,"9",DATE(K$4,12,31),"1")/1000000</f>
        <v>1606.26731331</v>
      </c>
      <c r="L2239" s="3">
        <f>[1]!EM_S_STM07_IS($A2239,"61",DATE(K$4,12,31),"1")/1000000</f>
        <v>32.506870570000004</v>
      </c>
      <c r="M2239" s="3">
        <f>[1]!EM_S_STM07_IS($A2239,"9",DATE(M$4,12,31),"1")/1000000</f>
        <v>1849.32233346</v>
      </c>
      <c r="N2239" s="3">
        <f>[1]!EM_S_STM07_IS($A2239,"61",DATE(M$4,12,31),"1")/1000000</f>
        <v>38.581201590000006</v>
      </c>
      <c r="O2239" s="6">
        <f t="shared" si="70"/>
        <v>7.0117206272850563E-3</v>
      </c>
      <c r="P2239" s="6">
        <f t="shared" si="71"/>
        <v>-0.27961973496803449</v>
      </c>
    </row>
    <row r="2240" spans="1:16" x14ac:dyDescent="0.25">
      <c r="A2240" s="5" t="s">
        <v>2234</v>
      </c>
      <c r="B2240" s="5" t="s">
        <v>5296</v>
      </c>
      <c r="C2240" s="3">
        <f>[1]!EM_S_STM07_IS($A2240,"9",DATE(C$4,12,31),"1")/1000000</f>
        <v>867.31458314999998</v>
      </c>
      <c r="D2240" s="3">
        <f>[1]!EM_S_STM07_IS($A2240,"61",DATE(C$4,12,31),"1")/1000000</f>
        <v>194.13176851</v>
      </c>
      <c r="E2240" s="3">
        <f>[1]!EM_S_STM07_IS($A2240,"9",DATE(E$4,12,31),"1")/1000000</f>
        <v>1021.56572837</v>
      </c>
      <c r="F2240" s="3">
        <f>[1]!EM_S_STM07_IS($A2240,"61",DATE(E$4,12,31),"1")/1000000</f>
        <v>254.86796147999999</v>
      </c>
      <c r="G2240" s="3">
        <f>[1]!EM_S_STM07_IS($A2240,"9",DATE(G$4,12,31),"1")/1000000</f>
        <v>1171.1537384200001</v>
      </c>
      <c r="H2240" s="3">
        <f>[1]!EM_S_STM07_IS($A2240,"61",DATE(G$4,12,31),"1")/1000000</f>
        <v>348.52966300000003</v>
      </c>
      <c r="I2240" s="3">
        <f>[1]!EM_S_STM07_IS($A2240,"9",DATE(I$4,12,31),"1")/1000000</f>
        <v>1395.8685187799999</v>
      </c>
      <c r="J2240" s="3">
        <f>[1]!EM_S_STM07_IS($A2240,"61",DATE(I$4,12,31),"1")/1000000</f>
        <v>429.76840801999998</v>
      </c>
      <c r="K2240" s="3">
        <f>[1]!EM_S_STM07_IS($A2240,"9",DATE(K$4,12,31),"1")/1000000</f>
        <v>1453.8697719900001</v>
      </c>
      <c r="L2240" s="3">
        <f>[1]!EM_S_STM07_IS($A2240,"61",DATE(K$4,12,31),"1")/1000000</f>
        <v>438.82880274000001</v>
      </c>
      <c r="M2240" s="3">
        <f>[1]!EM_S_STM07_IS($A2240,"9",DATE(M$4,12,31),"1")/1000000</f>
        <v>1885.6746735199999</v>
      </c>
      <c r="N2240" s="3">
        <f>[1]!EM_S_STM07_IS($A2240,"61",DATE(M$4,12,31),"1")/1000000</f>
        <v>466.67672267</v>
      </c>
      <c r="O2240" s="6">
        <f t="shared" si="70"/>
        <v>0.1680408290479487</v>
      </c>
      <c r="P2240" s="6">
        <f t="shared" si="71"/>
        <v>0.19174655635886184</v>
      </c>
    </row>
    <row r="2241" spans="1:16" x14ac:dyDescent="0.25">
      <c r="A2241" s="5" t="s">
        <v>2235</v>
      </c>
      <c r="B2241" s="5" t="s">
        <v>5297</v>
      </c>
      <c r="C2241" s="3">
        <f>[1]!EM_S_STM07_IS($A2241,"9",DATE(C$4,12,31),"1")/1000000</f>
        <v>9621.5810513799988</v>
      </c>
      <c r="D2241" s="3">
        <f>[1]!EM_S_STM07_IS($A2241,"61",DATE(C$4,12,31),"1")/1000000</f>
        <v>160.78866096000002</v>
      </c>
      <c r="E2241" s="3">
        <f>[1]!EM_S_STM07_IS($A2241,"9",DATE(E$4,12,31),"1")/1000000</f>
        <v>11601.076421989999</v>
      </c>
      <c r="F2241" s="3">
        <f>[1]!EM_S_STM07_IS($A2241,"61",DATE(E$4,12,31),"1")/1000000</f>
        <v>83.71144876000001</v>
      </c>
      <c r="G2241" s="3">
        <f>[1]!EM_S_STM07_IS($A2241,"9",DATE(G$4,12,31),"1")/1000000</f>
        <v>13490.78529157</v>
      </c>
      <c r="H2241" s="3">
        <f>[1]!EM_S_STM07_IS($A2241,"61",DATE(G$4,12,31),"1")/1000000</f>
        <v>95.968743230000001</v>
      </c>
      <c r="I2241" s="3">
        <f>[1]!EM_S_STM07_IS($A2241,"9",DATE(I$4,12,31),"1")/1000000</f>
        <v>15189.85998028</v>
      </c>
      <c r="J2241" s="3">
        <f>[1]!EM_S_STM07_IS($A2241,"61",DATE(I$4,12,31),"1")/1000000</f>
        <v>305.87095988999999</v>
      </c>
      <c r="K2241" s="3">
        <f>[1]!EM_S_STM07_IS($A2241,"9",DATE(K$4,12,31),"1")/1000000</f>
        <v>15408.930605219999</v>
      </c>
      <c r="L2241" s="3">
        <f>[1]!EM_S_STM07_IS($A2241,"61",DATE(K$4,12,31),"1")/1000000</f>
        <v>329.29493404999999</v>
      </c>
      <c r="M2241" s="3">
        <f>[1]!EM_S_STM07_IS($A2241,"9",DATE(M$4,12,31),"1")/1000000</f>
        <v>14079.246514030001</v>
      </c>
      <c r="N2241" s="3">
        <f>[1]!EM_S_STM07_IS($A2241,"61",DATE(M$4,12,31),"1")/1000000</f>
        <v>331.13814891000004</v>
      </c>
      <c r="O2241" s="6">
        <f t="shared" si="70"/>
        <v>7.9112179029327656E-2</v>
      </c>
      <c r="P2241" s="6">
        <f t="shared" si="71"/>
        <v>0.15544894307478097</v>
      </c>
    </row>
    <row r="2242" spans="1:16" x14ac:dyDescent="0.25">
      <c r="A2242" s="5" t="s">
        <v>2236</v>
      </c>
      <c r="B2242" s="5" t="s">
        <v>5298</v>
      </c>
      <c r="C2242" s="3">
        <f>[1]!EM_S_STM07_IS($A2242,"9",DATE(C$4,12,31),"1")/1000000</f>
        <v>2004.89223922</v>
      </c>
      <c r="D2242" s="3">
        <f>[1]!EM_S_STM07_IS($A2242,"61",DATE(C$4,12,31),"1")/1000000</f>
        <v>177.94386091999999</v>
      </c>
      <c r="E2242" s="3">
        <f>[1]!EM_S_STM07_IS($A2242,"9",DATE(E$4,12,31),"1")/1000000</f>
        <v>2264.4005219599999</v>
      </c>
      <c r="F2242" s="3">
        <f>[1]!EM_S_STM07_IS($A2242,"61",DATE(E$4,12,31),"1")/1000000</f>
        <v>246.25892789</v>
      </c>
      <c r="G2242" s="3">
        <f>[1]!EM_S_STM07_IS($A2242,"9",DATE(G$4,12,31),"1")/1000000</f>
        <v>2245.54646998</v>
      </c>
      <c r="H2242" s="3">
        <f>[1]!EM_S_STM07_IS($A2242,"61",DATE(G$4,12,31),"1")/1000000</f>
        <v>158.53273772</v>
      </c>
      <c r="I2242" s="3">
        <f>[1]!EM_S_STM07_IS($A2242,"9",DATE(I$4,12,31),"1")/1000000</f>
        <v>2129.1420765499997</v>
      </c>
      <c r="J2242" s="3">
        <f>[1]!EM_S_STM07_IS($A2242,"61",DATE(I$4,12,31),"1")/1000000</f>
        <v>172.5729163</v>
      </c>
      <c r="K2242" s="3">
        <f>[1]!EM_S_STM07_IS($A2242,"9",DATE(K$4,12,31),"1")/1000000</f>
        <v>1932.2599795599999</v>
      </c>
      <c r="L2242" s="3">
        <f>[1]!EM_S_STM07_IS($A2242,"61",DATE(K$4,12,31),"1")/1000000</f>
        <v>156.32556122</v>
      </c>
      <c r="M2242" s="3">
        <f>[1]!EM_S_STM07_IS($A2242,"9",DATE(M$4,12,31),"1")/1000000</f>
        <v>1945.19196616</v>
      </c>
      <c r="N2242" s="3">
        <f>[1]!EM_S_STM07_IS($A2242,"61",DATE(M$4,12,31),"1")/1000000</f>
        <v>141.38815756</v>
      </c>
      <c r="O2242" s="6">
        <f t="shared" si="70"/>
        <v>-6.0276889170438608E-3</v>
      </c>
      <c r="P2242" s="6">
        <f t="shared" si="71"/>
        <v>-4.4950228178708418E-2</v>
      </c>
    </row>
    <row r="2243" spans="1:16" x14ac:dyDescent="0.25">
      <c r="A2243" s="5" t="s">
        <v>2237</v>
      </c>
      <c r="B2243" s="5" t="s">
        <v>5299</v>
      </c>
      <c r="C2243" s="3">
        <f>[1]!EM_S_STM07_IS($A2243,"9",DATE(C$4,12,31),"1")/1000000</f>
        <v>352.46118479</v>
      </c>
      <c r="D2243" s="3">
        <f>[1]!EM_S_STM07_IS($A2243,"61",DATE(C$4,12,31),"1")/1000000</f>
        <v>5.25376054</v>
      </c>
      <c r="E2243" s="3">
        <f>[1]!EM_S_STM07_IS($A2243,"9",DATE(E$4,12,31),"1")/1000000</f>
        <v>253.03705122</v>
      </c>
      <c r="F2243" s="3">
        <f>[1]!EM_S_STM07_IS($A2243,"61",DATE(E$4,12,31),"1")/1000000</f>
        <v>-74.220365060000006</v>
      </c>
      <c r="G2243" s="3">
        <f>[1]!EM_S_STM07_IS($A2243,"9",DATE(G$4,12,31),"1")/1000000</f>
        <v>300.16963523999999</v>
      </c>
      <c r="H2243" s="3">
        <f>[1]!EM_S_STM07_IS($A2243,"61",DATE(G$4,12,31),"1")/1000000</f>
        <v>-41.20001791</v>
      </c>
      <c r="I2243" s="3">
        <f>[1]!EM_S_STM07_IS($A2243,"9",DATE(I$4,12,31),"1")/1000000</f>
        <v>421.50295354000002</v>
      </c>
      <c r="J2243" s="3">
        <f>[1]!EM_S_STM07_IS($A2243,"61",DATE(I$4,12,31),"1")/1000000</f>
        <v>4.6498790899999998</v>
      </c>
      <c r="K2243" s="3">
        <f>[1]!EM_S_STM07_IS($A2243,"9",DATE(K$4,12,31),"1")/1000000</f>
        <v>377.42094427000001</v>
      </c>
      <c r="L2243" s="3">
        <f>[1]!EM_S_STM07_IS($A2243,"61",DATE(K$4,12,31),"1")/1000000</f>
        <v>-28.570135010000001</v>
      </c>
      <c r="M2243" s="3">
        <f>[1]!EM_S_STM07_IS($A2243,"9",DATE(M$4,12,31),"1")/1000000</f>
        <v>726.67729641999995</v>
      </c>
      <c r="N2243" s="3">
        <f>[1]!EM_S_STM07_IS($A2243,"61",DATE(M$4,12,31),"1")/1000000</f>
        <v>30.19732278</v>
      </c>
      <c r="O2243" s="6">
        <f t="shared" si="70"/>
        <v>0.15570251665373291</v>
      </c>
      <c r="P2243" s="6">
        <f t="shared" si="71"/>
        <v>0.41872961158058852</v>
      </c>
    </row>
    <row r="2244" spans="1:16" x14ac:dyDescent="0.25">
      <c r="A2244" s="5" t="s">
        <v>2238</v>
      </c>
      <c r="B2244" s="5" t="s">
        <v>5300</v>
      </c>
      <c r="C2244" s="3">
        <f>[1]!EM_S_STM07_IS($A2244,"9",DATE(C$4,12,31),"1")/1000000</f>
        <v>1586.3636626099999</v>
      </c>
      <c r="D2244" s="3">
        <f>[1]!EM_S_STM07_IS($A2244,"61",DATE(C$4,12,31),"1")/1000000</f>
        <v>38.864682670000001</v>
      </c>
      <c r="E2244" s="3">
        <f>[1]!EM_S_STM07_IS($A2244,"9",DATE(E$4,12,31),"1")/1000000</f>
        <v>1806.2069219</v>
      </c>
      <c r="F2244" s="3">
        <f>[1]!EM_S_STM07_IS($A2244,"61",DATE(E$4,12,31),"1")/1000000</f>
        <v>53.07207863</v>
      </c>
      <c r="G2244" s="3">
        <f>[1]!EM_S_STM07_IS($A2244,"9",DATE(G$4,12,31),"1")/1000000</f>
        <v>1883.01310169</v>
      </c>
      <c r="H2244" s="3">
        <f>[1]!EM_S_STM07_IS($A2244,"61",DATE(G$4,12,31),"1")/1000000</f>
        <v>71.104007530000004</v>
      </c>
      <c r="I2244" s="3">
        <f>[1]!EM_S_STM07_IS($A2244,"9",DATE(I$4,12,31),"1")/1000000</f>
        <v>2031.6134378199999</v>
      </c>
      <c r="J2244" s="3">
        <f>[1]!EM_S_STM07_IS($A2244,"61",DATE(I$4,12,31),"1")/1000000</f>
        <v>109.20796459</v>
      </c>
      <c r="K2244" s="3">
        <f>[1]!EM_S_STM07_IS($A2244,"9",DATE(K$4,12,31),"1")/1000000</f>
        <v>2368.0428404600002</v>
      </c>
      <c r="L2244" s="3">
        <f>[1]!EM_S_STM07_IS($A2244,"61",DATE(K$4,12,31),"1")/1000000</f>
        <v>153.35297641999998</v>
      </c>
      <c r="M2244" s="3">
        <f>[1]!EM_S_STM07_IS($A2244,"9",DATE(M$4,12,31),"1")/1000000</f>
        <v>2614.8798566099999</v>
      </c>
      <c r="N2244" s="3">
        <f>[1]!EM_S_STM07_IS($A2244,"61",DATE(M$4,12,31),"1")/1000000</f>
        <v>254.74936352</v>
      </c>
      <c r="O2244" s="6">
        <f t="shared" si="70"/>
        <v>0.10512091246232314</v>
      </c>
      <c r="P2244" s="6">
        <f t="shared" si="71"/>
        <v>0.45650371374314536</v>
      </c>
    </row>
    <row r="2245" spans="1:16" x14ac:dyDescent="0.25">
      <c r="A2245" s="5" t="s">
        <v>2239</v>
      </c>
      <c r="B2245" s="5" t="s">
        <v>5301</v>
      </c>
      <c r="C2245" s="3">
        <f>[1]!EM_S_STM07_IS($A2245,"9",DATE(C$4,12,31),"1")/1000000</f>
        <v>2005.2030009</v>
      </c>
      <c r="D2245" s="3">
        <f>[1]!EM_S_STM07_IS($A2245,"61",DATE(C$4,12,31),"1")/1000000</f>
        <v>20.20906965</v>
      </c>
      <c r="E2245" s="3">
        <f>[1]!EM_S_STM07_IS($A2245,"9",DATE(E$4,12,31),"1")/1000000</f>
        <v>2108.7459376699999</v>
      </c>
      <c r="F2245" s="3">
        <f>[1]!EM_S_STM07_IS($A2245,"61",DATE(E$4,12,31),"1")/1000000</f>
        <v>15.52423772</v>
      </c>
      <c r="G2245" s="3">
        <f>[1]!EM_S_STM07_IS($A2245,"9",DATE(G$4,12,31),"1")/1000000</f>
        <v>2153.7679457199997</v>
      </c>
      <c r="H2245" s="3">
        <f>[1]!EM_S_STM07_IS($A2245,"61",DATE(G$4,12,31),"1")/1000000</f>
        <v>8.2924382800000007</v>
      </c>
      <c r="I2245" s="3">
        <f>[1]!EM_S_STM07_IS($A2245,"9",DATE(I$4,12,31),"1")/1000000</f>
        <v>2221.81314866</v>
      </c>
      <c r="J2245" s="3">
        <f>[1]!EM_S_STM07_IS($A2245,"61",DATE(I$4,12,31),"1")/1000000</f>
        <v>17.00309012</v>
      </c>
      <c r="K2245" s="3">
        <f>[1]!EM_S_STM07_IS($A2245,"9",DATE(K$4,12,31),"1")/1000000</f>
        <v>2250.31113946</v>
      </c>
      <c r="L2245" s="3">
        <f>[1]!EM_S_STM07_IS($A2245,"61",DATE(K$4,12,31),"1")/1000000</f>
        <v>24.31610032</v>
      </c>
      <c r="M2245" s="3">
        <f>[1]!EM_S_STM07_IS($A2245,"9",DATE(M$4,12,31),"1")/1000000</f>
        <v>2274.8306455799998</v>
      </c>
      <c r="N2245" s="3">
        <f>[1]!EM_S_STM07_IS($A2245,"61",DATE(M$4,12,31),"1")/1000000</f>
        <v>12.530622989999999</v>
      </c>
      <c r="O2245" s="6">
        <f t="shared" si="70"/>
        <v>2.5553083820112121E-2</v>
      </c>
      <c r="P2245" s="6">
        <f t="shared" si="71"/>
        <v>-9.1164529497032132E-2</v>
      </c>
    </row>
    <row r="2246" spans="1:16" x14ac:dyDescent="0.25">
      <c r="A2246" s="5" t="s">
        <v>2240</v>
      </c>
      <c r="B2246" s="5" t="s">
        <v>5302</v>
      </c>
      <c r="C2246" s="3">
        <f>[1]!EM_S_STM07_IS($A2246,"9",DATE(C$4,12,31),"1")/1000000</f>
        <v>2427.8636279899997</v>
      </c>
      <c r="D2246" s="3">
        <f>[1]!EM_S_STM07_IS($A2246,"61",DATE(C$4,12,31),"1")/1000000</f>
        <v>561.78527779000001</v>
      </c>
      <c r="E2246" s="3">
        <f>[1]!EM_S_STM07_IS($A2246,"9",DATE(E$4,12,31),"1")/1000000</f>
        <v>2727.4058485300002</v>
      </c>
      <c r="F2246" s="3">
        <f>[1]!EM_S_STM07_IS($A2246,"61",DATE(E$4,12,31),"1")/1000000</f>
        <v>353.30497492000001</v>
      </c>
      <c r="G2246" s="3">
        <f>[1]!EM_S_STM07_IS($A2246,"9",DATE(G$4,12,31),"1")/1000000</f>
        <v>3147.8678649200001</v>
      </c>
      <c r="H2246" s="3">
        <f>[1]!EM_S_STM07_IS($A2246,"61",DATE(G$4,12,31),"1")/1000000</f>
        <v>61.240649249999997</v>
      </c>
      <c r="I2246" s="3">
        <f>[1]!EM_S_STM07_IS($A2246,"9",DATE(I$4,12,31),"1")/1000000</f>
        <v>4206.8737407099998</v>
      </c>
      <c r="J2246" s="3">
        <f>[1]!EM_S_STM07_IS($A2246,"61",DATE(I$4,12,31),"1")/1000000</f>
        <v>300.04564691000002</v>
      </c>
      <c r="K2246" s="3">
        <f>[1]!EM_S_STM07_IS($A2246,"9",DATE(K$4,12,31),"1")/1000000</f>
        <v>3892.63974121</v>
      </c>
      <c r="L2246" s="3">
        <f>[1]!EM_S_STM07_IS($A2246,"61",DATE(K$4,12,31),"1")/1000000</f>
        <v>271.51298439999999</v>
      </c>
      <c r="M2246" s="3">
        <f>[1]!EM_S_STM07_IS($A2246,"9",DATE(M$4,12,31),"1")/1000000</f>
        <v>3184.49951336</v>
      </c>
      <c r="N2246" s="3">
        <f>[1]!EM_S_STM07_IS($A2246,"61",DATE(M$4,12,31),"1")/1000000</f>
        <v>19.89555481</v>
      </c>
      <c r="O2246" s="6">
        <f t="shared" si="70"/>
        <v>5.5755565639572957E-2</v>
      </c>
      <c r="P2246" s="6">
        <f t="shared" si="71"/>
        <v>-0.48733090232152021</v>
      </c>
    </row>
    <row r="2247" spans="1:16" x14ac:dyDescent="0.25">
      <c r="A2247" s="5" t="s">
        <v>2241</v>
      </c>
      <c r="B2247" s="5" t="s">
        <v>5303</v>
      </c>
      <c r="C2247" s="3">
        <f>[1]!EM_S_STM07_IS($A2247,"9",DATE(C$4,12,31),"1")/1000000</f>
        <v>911.64972690000002</v>
      </c>
      <c r="D2247" s="3">
        <f>[1]!EM_S_STM07_IS($A2247,"61",DATE(C$4,12,31),"1")/1000000</f>
        <v>-143.12764469000001</v>
      </c>
      <c r="E2247" s="3">
        <f>[1]!EM_S_STM07_IS($A2247,"9",DATE(E$4,12,31),"1")/1000000</f>
        <v>957.49362960999997</v>
      </c>
      <c r="F2247" s="3">
        <f>[1]!EM_S_STM07_IS($A2247,"61",DATE(E$4,12,31),"1")/1000000</f>
        <v>10.015172890000001</v>
      </c>
      <c r="G2247" s="3">
        <f>[1]!EM_S_STM07_IS($A2247,"9",DATE(G$4,12,31),"1")/1000000</f>
        <v>1116.19228961</v>
      </c>
      <c r="H2247" s="3">
        <f>[1]!EM_S_STM07_IS($A2247,"61",DATE(G$4,12,31),"1")/1000000</f>
        <v>28.285678040000001</v>
      </c>
      <c r="I2247" s="3">
        <f>[1]!EM_S_STM07_IS($A2247,"9",DATE(I$4,12,31),"1")/1000000</f>
        <v>1243.9216798</v>
      </c>
      <c r="J2247" s="3">
        <f>[1]!EM_S_STM07_IS($A2247,"61",DATE(I$4,12,31),"1")/1000000</f>
        <v>54.149463590000003</v>
      </c>
      <c r="K2247" s="3">
        <f>[1]!EM_S_STM07_IS($A2247,"9",DATE(K$4,12,31),"1")/1000000</f>
        <v>1268.6291915899999</v>
      </c>
      <c r="L2247" s="3">
        <f>[1]!EM_S_STM07_IS($A2247,"61",DATE(K$4,12,31),"1")/1000000</f>
        <v>71.960836049999997</v>
      </c>
      <c r="M2247" s="3">
        <f>[1]!EM_S_STM07_IS($A2247,"9",DATE(M$4,12,31),"1")/1000000</f>
        <v>1249.9639333800001</v>
      </c>
      <c r="N2247" s="3">
        <f>[1]!EM_S_STM07_IS($A2247,"61",DATE(M$4,12,31),"1")/1000000</f>
        <v>186.10357396000001</v>
      </c>
      <c r="O2247" s="6">
        <f t="shared" ref="O2247:O2310" si="72">IFERROR(IF(OR(C2247&lt;0,C2247=""),"",POWER(M2247/C2247,1/5)-1),"")</f>
        <v>6.5157660606640189E-2</v>
      </c>
      <c r="P2247" s="6" t="str">
        <f t="shared" ref="P2247:P2310" si="73">IFERROR(IF(OR(D2247&lt;0,D2247=""),"",POWER(N2247/D2247,1/5)-1),"")</f>
        <v/>
      </c>
    </row>
    <row r="2248" spans="1:16" x14ac:dyDescent="0.25">
      <c r="A2248" s="5" t="s">
        <v>2242</v>
      </c>
      <c r="B2248" s="5" t="s">
        <v>5304</v>
      </c>
      <c r="C2248" s="3">
        <f>[1]!EM_S_STM07_IS($A2248,"9",DATE(C$4,12,31),"1")/1000000</f>
        <v>268.09286098000001</v>
      </c>
      <c r="D2248" s="3">
        <f>[1]!EM_S_STM07_IS($A2248,"61",DATE(C$4,12,31),"1")/1000000</f>
        <v>-4.3240719099999998</v>
      </c>
      <c r="E2248" s="3">
        <f>[1]!EM_S_STM07_IS($A2248,"9",DATE(E$4,12,31),"1")/1000000</f>
        <v>262.56714123</v>
      </c>
      <c r="F2248" s="3">
        <f>[1]!EM_S_STM07_IS($A2248,"61",DATE(E$4,12,31),"1")/1000000</f>
        <v>14.87281997</v>
      </c>
      <c r="G2248" s="3">
        <f>[1]!EM_S_STM07_IS($A2248,"9",DATE(G$4,12,31),"1")/1000000</f>
        <v>312.51441993999998</v>
      </c>
      <c r="H2248" s="3">
        <f>[1]!EM_S_STM07_IS($A2248,"61",DATE(G$4,12,31),"1")/1000000</f>
        <v>16.28366377</v>
      </c>
      <c r="I2248" s="3">
        <f>[1]!EM_S_STM07_IS($A2248,"9",DATE(I$4,12,31),"1")/1000000</f>
        <v>260.45641143</v>
      </c>
      <c r="J2248" s="3">
        <f>[1]!EM_S_STM07_IS($A2248,"61",DATE(I$4,12,31),"1")/1000000</f>
        <v>10.537539480000001</v>
      </c>
      <c r="K2248" s="3">
        <f>[1]!EM_S_STM07_IS($A2248,"9",DATE(K$4,12,31),"1")/1000000</f>
        <v>207.77152950999999</v>
      </c>
      <c r="L2248" s="3">
        <f>[1]!EM_S_STM07_IS($A2248,"61",DATE(K$4,12,31),"1")/1000000</f>
        <v>6.0011572500000003</v>
      </c>
      <c r="M2248" s="3">
        <f>[1]!EM_S_STM07_IS($A2248,"9",DATE(M$4,12,31),"1")/1000000</f>
        <v>172.19643239999999</v>
      </c>
      <c r="N2248" s="3">
        <f>[1]!EM_S_STM07_IS($A2248,"61",DATE(M$4,12,31),"1")/1000000</f>
        <v>3.1786775699999996</v>
      </c>
      <c r="O2248" s="6">
        <f t="shared" si="72"/>
        <v>-8.4733050835547163E-2</v>
      </c>
      <c r="P2248" s="6" t="str">
        <f t="shared" si="73"/>
        <v/>
      </c>
    </row>
    <row r="2249" spans="1:16" x14ac:dyDescent="0.25">
      <c r="A2249" s="5" t="s">
        <v>2243</v>
      </c>
      <c r="B2249" s="5" t="s">
        <v>5305</v>
      </c>
      <c r="C2249" s="3">
        <f>[1]!EM_S_STM07_IS($A2249,"9",DATE(C$4,12,31),"1")/1000000</f>
        <v>2564.09817875</v>
      </c>
      <c r="D2249" s="3">
        <f>[1]!EM_S_STM07_IS($A2249,"61",DATE(C$4,12,31),"1")/1000000</f>
        <v>3.45692493</v>
      </c>
      <c r="E2249" s="3">
        <f>[1]!EM_S_STM07_IS($A2249,"9",DATE(E$4,12,31),"1")/1000000</f>
        <v>2920.9283793699997</v>
      </c>
      <c r="F2249" s="3">
        <f>[1]!EM_S_STM07_IS($A2249,"61",DATE(E$4,12,31),"1")/1000000</f>
        <v>61.694435609999999</v>
      </c>
      <c r="G2249" s="3">
        <f>[1]!EM_S_STM07_IS($A2249,"9",DATE(G$4,12,31),"1")/1000000</f>
        <v>2336.2172724099996</v>
      </c>
      <c r="H2249" s="3">
        <f>[1]!EM_S_STM07_IS($A2249,"61",DATE(G$4,12,31),"1")/1000000</f>
        <v>5.85388267</v>
      </c>
      <c r="I2249" s="3">
        <f>[1]!EM_S_STM07_IS($A2249,"9",DATE(I$4,12,31),"1")/1000000</f>
        <v>2372.5631300100004</v>
      </c>
      <c r="J2249" s="3">
        <f>[1]!EM_S_STM07_IS($A2249,"61",DATE(I$4,12,31),"1")/1000000</f>
        <v>11.664019960000001</v>
      </c>
      <c r="K2249" s="3">
        <f>[1]!EM_S_STM07_IS($A2249,"9",DATE(K$4,12,31),"1")/1000000</f>
        <v>2481.2275527800002</v>
      </c>
      <c r="L2249" s="3">
        <f>[1]!EM_S_STM07_IS($A2249,"61",DATE(K$4,12,31),"1")/1000000</f>
        <v>11.929101810000001</v>
      </c>
      <c r="M2249" s="3">
        <f>[1]!EM_S_STM07_IS($A2249,"9",DATE(M$4,12,31),"1")/1000000</f>
        <v>2142.11162754</v>
      </c>
      <c r="N2249" s="3">
        <f>[1]!EM_S_STM07_IS($A2249,"61",DATE(M$4,12,31),"1")/1000000</f>
        <v>-186.77574909000001</v>
      </c>
      <c r="O2249" s="6">
        <f t="shared" si="72"/>
        <v>-3.5323965006657243E-2</v>
      </c>
      <c r="P2249" s="6">
        <f t="shared" si="73"/>
        <v>-3.2208851881964295</v>
      </c>
    </row>
    <row r="2250" spans="1:16" x14ac:dyDescent="0.25">
      <c r="A2250" s="5" t="s">
        <v>2244</v>
      </c>
      <c r="B2250" s="5" t="s">
        <v>5306</v>
      </c>
      <c r="C2250" s="3">
        <f>[1]!EM_S_STM07_IS($A2250,"9",DATE(C$4,12,31),"1")/1000000</f>
        <v>2320.8523673099999</v>
      </c>
      <c r="D2250" s="3">
        <f>[1]!EM_S_STM07_IS($A2250,"61",DATE(C$4,12,31),"1")/1000000</f>
        <v>199.41653018</v>
      </c>
      <c r="E2250" s="3">
        <f>[1]!EM_S_STM07_IS($A2250,"9",DATE(E$4,12,31),"1")/1000000</f>
        <v>3428.3286058099998</v>
      </c>
      <c r="F2250" s="3">
        <f>[1]!EM_S_STM07_IS($A2250,"61",DATE(E$4,12,31),"1")/1000000</f>
        <v>233.15278233000001</v>
      </c>
      <c r="G2250" s="3">
        <f>[1]!EM_S_STM07_IS($A2250,"9",DATE(G$4,12,31),"1")/1000000</f>
        <v>3719.4068347500001</v>
      </c>
      <c r="H2250" s="3">
        <f>[1]!EM_S_STM07_IS($A2250,"61",DATE(G$4,12,31),"1")/1000000</f>
        <v>157.74043139</v>
      </c>
      <c r="I2250" s="3">
        <f>[1]!EM_S_STM07_IS($A2250,"9",DATE(I$4,12,31),"1")/1000000</f>
        <v>4164.7046147199999</v>
      </c>
      <c r="J2250" s="3">
        <f>[1]!EM_S_STM07_IS($A2250,"61",DATE(I$4,12,31),"1")/1000000</f>
        <v>121.56872239</v>
      </c>
      <c r="K2250" s="3">
        <f>[1]!EM_S_STM07_IS($A2250,"9",DATE(K$4,12,31),"1")/1000000</f>
        <v>6007.7769167599999</v>
      </c>
      <c r="L2250" s="3">
        <f>[1]!EM_S_STM07_IS($A2250,"61",DATE(K$4,12,31),"1")/1000000</f>
        <v>45.269340770000007</v>
      </c>
      <c r="M2250" s="3">
        <f>[1]!EM_S_STM07_IS($A2250,"9",DATE(M$4,12,31),"1")/1000000</f>
        <v>10825.107108040002</v>
      </c>
      <c r="N2250" s="3">
        <f>[1]!EM_S_STM07_IS($A2250,"61",DATE(M$4,12,31),"1")/1000000</f>
        <v>255.57428243000001</v>
      </c>
      <c r="O2250" s="6">
        <f t="shared" si="72"/>
        <v>0.36068293267476248</v>
      </c>
      <c r="P2250" s="6">
        <f t="shared" si="73"/>
        <v>5.0875335210889716E-2</v>
      </c>
    </row>
    <row r="2251" spans="1:16" x14ac:dyDescent="0.25">
      <c r="A2251" s="5" t="s">
        <v>2245</v>
      </c>
      <c r="B2251" s="5" t="s">
        <v>5307</v>
      </c>
      <c r="C2251" s="3">
        <f>[1]!EM_S_STM07_IS($A2251,"9",DATE(C$4,12,31),"1")/1000000</f>
        <v>1884.31559444</v>
      </c>
      <c r="D2251" s="3">
        <f>[1]!EM_S_STM07_IS($A2251,"61",DATE(C$4,12,31),"1")/1000000</f>
        <v>50.395487000000003</v>
      </c>
      <c r="E2251" s="3">
        <f>[1]!EM_S_STM07_IS($A2251,"9",DATE(E$4,12,31),"1")/1000000</f>
        <v>2985.5288720799999</v>
      </c>
      <c r="F2251" s="3">
        <f>[1]!EM_S_STM07_IS($A2251,"61",DATE(E$4,12,31),"1")/1000000</f>
        <v>37.189231899999996</v>
      </c>
      <c r="G2251" s="3">
        <f>[1]!EM_S_STM07_IS($A2251,"9",DATE(G$4,12,31),"1")/1000000</f>
        <v>4225.9248145199999</v>
      </c>
      <c r="H2251" s="3">
        <f>[1]!EM_S_STM07_IS($A2251,"61",DATE(G$4,12,31),"1")/1000000</f>
        <v>29.967089179999999</v>
      </c>
      <c r="I2251" s="3">
        <f>[1]!EM_S_STM07_IS($A2251,"9",DATE(I$4,12,31),"1")/1000000</f>
        <v>5426.5814367799994</v>
      </c>
      <c r="J2251" s="3">
        <f>[1]!EM_S_STM07_IS($A2251,"61",DATE(I$4,12,31),"1")/1000000</f>
        <v>79.879958849999994</v>
      </c>
      <c r="K2251" s="3">
        <f>[1]!EM_S_STM07_IS($A2251,"9",DATE(K$4,12,31),"1")/1000000</f>
        <v>6880.7053217399998</v>
      </c>
      <c r="L2251" s="3">
        <f>[1]!EM_S_STM07_IS($A2251,"61",DATE(K$4,12,31),"1")/1000000</f>
        <v>85.429880280000006</v>
      </c>
      <c r="M2251" s="3">
        <f>[1]!EM_S_STM07_IS($A2251,"9",DATE(M$4,12,31),"1")/1000000</f>
        <v>7742.7180913100001</v>
      </c>
      <c r="N2251" s="3">
        <f>[1]!EM_S_STM07_IS($A2251,"61",DATE(M$4,12,31),"1")/1000000</f>
        <v>63.950322399999997</v>
      </c>
      <c r="O2251" s="6">
        <f t="shared" si="72"/>
        <v>0.32662433932633261</v>
      </c>
      <c r="P2251" s="6">
        <f t="shared" si="73"/>
        <v>4.8794058501218762E-2</v>
      </c>
    </row>
    <row r="2252" spans="1:16" x14ac:dyDescent="0.25">
      <c r="A2252" s="5" t="s">
        <v>2246</v>
      </c>
      <c r="B2252" s="5" t="s">
        <v>5308</v>
      </c>
      <c r="C2252" s="3">
        <f>[1]!EM_S_STM07_IS($A2252,"9",DATE(C$4,12,31),"1")/1000000</f>
        <v>1518.8269710499999</v>
      </c>
      <c r="D2252" s="3">
        <f>[1]!EM_S_STM07_IS($A2252,"61",DATE(C$4,12,31),"1")/1000000</f>
        <v>255.85864995</v>
      </c>
      <c r="E2252" s="3">
        <f>[1]!EM_S_STM07_IS($A2252,"9",DATE(E$4,12,31),"1")/1000000</f>
        <v>1545.9886658199998</v>
      </c>
      <c r="F2252" s="3">
        <f>[1]!EM_S_STM07_IS($A2252,"61",DATE(E$4,12,31),"1")/1000000</f>
        <v>153.22146971999999</v>
      </c>
      <c r="G2252" s="3">
        <f>[1]!EM_S_STM07_IS($A2252,"9",DATE(G$4,12,31),"1")/1000000</f>
        <v>1349.0242025</v>
      </c>
      <c r="H2252" s="3">
        <f>[1]!EM_S_STM07_IS($A2252,"61",DATE(G$4,12,31),"1")/1000000</f>
        <v>18.273006579999997</v>
      </c>
      <c r="I2252" s="3">
        <f>[1]!EM_S_STM07_IS($A2252,"9",DATE(I$4,12,31),"1")/1000000</f>
        <v>1637.93427417</v>
      </c>
      <c r="J2252" s="3">
        <f>[1]!EM_S_STM07_IS($A2252,"61",DATE(I$4,12,31),"1")/1000000</f>
        <v>115.26766562</v>
      </c>
      <c r="K2252" s="3">
        <f>[1]!EM_S_STM07_IS($A2252,"9",DATE(K$4,12,31),"1")/1000000</f>
        <v>1870.0292998099999</v>
      </c>
      <c r="L2252" s="3">
        <f>[1]!EM_S_STM07_IS($A2252,"61",DATE(K$4,12,31),"1")/1000000</f>
        <v>164.34417375999999</v>
      </c>
      <c r="M2252" s="3">
        <f>[1]!EM_S_STM07_IS($A2252,"9",DATE(M$4,12,31),"1")/1000000</f>
        <v>1926.4147945</v>
      </c>
      <c r="N2252" s="3">
        <f>[1]!EM_S_STM07_IS($A2252,"61",DATE(M$4,12,31),"1")/1000000</f>
        <v>39.876203520000004</v>
      </c>
      <c r="O2252" s="6">
        <f t="shared" si="72"/>
        <v>4.8692835165904835E-2</v>
      </c>
      <c r="P2252" s="6">
        <f t="shared" si="73"/>
        <v>-0.310486553466507</v>
      </c>
    </row>
    <row r="2253" spans="1:16" x14ac:dyDescent="0.25">
      <c r="A2253" s="5" t="s">
        <v>2247</v>
      </c>
      <c r="B2253" s="5" t="s">
        <v>5309</v>
      </c>
      <c r="C2253" s="3">
        <f>[1]!EM_S_STM07_IS($A2253,"9",DATE(C$4,12,31),"1")/1000000</f>
        <v>843.27849636999997</v>
      </c>
      <c r="D2253" s="3">
        <f>[1]!EM_S_STM07_IS($A2253,"61",DATE(C$4,12,31),"1")/1000000</f>
        <v>93.289749629999989</v>
      </c>
      <c r="E2253" s="3">
        <f>[1]!EM_S_STM07_IS($A2253,"9",DATE(E$4,12,31),"1")/1000000</f>
        <v>993.18408134000003</v>
      </c>
      <c r="F2253" s="3">
        <f>[1]!EM_S_STM07_IS($A2253,"61",DATE(E$4,12,31),"1")/1000000</f>
        <v>98.710289469999992</v>
      </c>
      <c r="G2253" s="3">
        <f>[1]!EM_S_STM07_IS($A2253,"9",DATE(G$4,12,31),"1")/1000000</f>
        <v>1041.5015257100001</v>
      </c>
      <c r="H2253" s="3">
        <f>[1]!EM_S_STM07_IS($A2253,"61",DATE(G$4,12,31),"1")/1000000</f>
        <v>100.69251733</v>
      </c>
      <c r="I2253" s="3">
        <f>[1]!EM_S_STM07_IS($A2253,"9",DATE(I$4,12,31),"1")/1000000</f>
        <v>1187.6661768900001</v>
      </c>
      <c r="J2253" s="3">
        <f>[1]!EM_S_STM07_IS($A2253,"61",DATE(I$4,12,31),"1")/1000000</f>
        <v>99.570043760000004</v>
      </c>
      <c r="K2253" s="3">
        <f>[1]!EM_S_STM07_IS($A2253,"9",DATE(K$4,12,31),"1")/1000000</f>
        <v>1448.47822333</v>
      </c>
      <c r="L2253" s="3">
        <f>[1]!EM_S_STM07_IS($A2253,"61",DATE(K$4,12,31),"1")/1000000</f>
        <v>148.32333456000001</v>
      </c>
      <c r="M2253" s="3">
        <f>[1]!EM_S_STM07_IS($A2253,"9",DATE(M$4,12,31),"1")/1000000</f>
        <v>1617.67478428</v>
      </c>
      <c r="N2253" s="3">
        <f>[1]!EM_S_STM07_IS($A2253,"61",DATE(M$4,12,31),"1")/1000000</f>
        <v>189.54237194000001</v>
      </c>
      <c r="O2253" s="6">
        <f t="shared" si="72"/>
        <v>0.13915819294160503</v>
      </c>
      <c r="P2253" s="6">
        <f t="shared" si="73"/>
        <v>0.1523236536844752</v>
      </c>
    </row>
    <row r="2254" spans="1:16" x14ac:dyDescent="0.25">
      <c r="A2254" s="5" t="s">
        <v>2248</v>
      </c>
      <c r="B2254" s="5" t="s">
        <v>5310</v>
      </c>
      <c r="C2254" s="3">
        <f>[1]!EM_S_STM07_IS($A2254,"9",DATE(C$4,12,31),"1")/1000000</f>
        <v>454.96795455</v>
      </c>
      <c r="D2254" s="3">
        <f>[1]!EM_S_STM07_IS($A2254,"61",DATE(C$4,12,31),"1")/1000000</f>
        <v>7.4005134800000008</v>
      </c>
      <c r="E2254" s="3">
        <f>[1]!EM_S_STM07_IS($A2254,"9",DATE(E$4,12,31),"1")/1000000</f>
        <v>379.04091232999997</v>
      </c>
      <c r="F2254" s="3">
        <f>[1]!EM_S_STM07_IS($A2254,"61",DATE(E$4,12,31),"1")/1000000</f>
        <v>-760.22823480999989</v>
      </c>
      <c r="G2254" s="3">
        <f>[1]!EM_S_STM07_IS($A2254,"9",DATE(G$4,12,31),"1")/1000000</f>
        <v>303.46044879000004</v>
      </c>
      <c r="H2254" s="3">
        <f>[1]!EM_S_STM07_IS($A2254,"61",DATE(G$4,12,31),"1")/1000000</f>
        <v>603.49064317999989</v>
      </c>
      <c r="I2254" s="3">
        <f>[1]!EM_S_STM07_IS($A2254,"9",DATE(I$4,12,31),"1")/1000000</f>
        <v>300.88045980000004</v>
      </c>
      <c r="J2254" s="3">
        <f>[1]!EM_S_STM07_IS($A2254,"61",DATE(I$4,12,31),"1")/1000000</f>
        <v>7.1970217099999996</v>
      </c>
      <c r="K2254" s="3">
        <f>[1]!EM_S_STM07_IS($A2254,"9",DATE(K$4,12,31),"1")/1000000</f>
        <v>289.32687750000002</v>
      </c>
      <c r="L2254" s="3">
        <f>[1]!EM_S_STM07_IS($A2254,"61",DATE(K$4,12,31),"1")/1000000</f>
        <v>2.2009759199999999</v>
      </c>
      <c r="M2254" s="3">
        <f>[1]!EM_S_STM07_IS($A2254,"9",DATE(M$4,12,31),"1")/1000000</f>
        <v>250.60732453999998</v>
      </c>
      <c r="N2254" s="3">
        <f>[1]!EM_S_STM07_IS($A2254,"61",DATE(M$4,12,31),"1")/1000000</f>
        <v>-35.797740950000005</v>
      </c>
      <c r="O2254" s="6">
        <f t="shared" si="72"/>
        <v>-0.11243004958770486</v>
      </c>
      <c r="P2254" s="6">
        <f t="shared" si="73"/>
        <v>-2.3706253293662334</v>
      </c>
    </row>
    <row r="2255" spans="1:16" x14ac:dyDescent="0.25">
      <c r="A2255" s="5" t="s">
        <v>2249</v>
      </c>
      <c r="B2255" s="5" t="s">
        <v>5311</v>
      </c>
      <c r="C2255" s="3">
        <f>[1]!EM_S_STM07_IS($A2255,"9",DATE(C$4,12,31),"1")/1000000</f>
        <v>859.74811290999992</v>
      </c>
      <c r="D2255" s="3">
        <f>[1]!EM_S_STM07_IS($A2255,"61",DATE(C$4,12,31),"1")/1000000</f>
        <v>60.819962780000004</v>
      </c>
      <c r="E2255" s="3">
        <f>[1]!EM_S_STM07_IS($A2255,"9",DATE(E$4,12,31),"1")/1000000</f>
        <v>781.77101850999998</v>
      </c>
      <c r="F2255" s="3">
        <f>[1]!EM_S_STM07_IS($A2255,"61",DATE(E$4,12,31),"1")/1000000</f>
        <v>73.336973090000001</v>
      </c>
      <c r="G2255" s="3">
        <f>[1]!EM_S_STM07_IS($A2255,"9",DATE(G$4,12,31),"1")/1000000</f>
        <v>829.83561813999995</v>
      </c>
      <c r="H2255" s="3">
        <f>[1]!EM_S_STM07_IS($A2255,"61",DATE(G$4,12,31),"1")/1000000</f>
        <v>73.89518695000001</v>
      </c>
      <c r="I2255" s="3">
        <f>[1]!EM_S_STM07_IS($A2255,"9",DATE(I$4,12,31),"1")/1000000</f>
        <v>918.20149975000004</v>
      </c>
      <c r="J2255" s="3">
        <f>[1]!EM_S_STM07_IS($A2255,"61",DATE(I$4,12,31),"1")/1000000</f>
        <v>75.389550849999992</v>
      </c>
      <c r="K2255" s="3">
        <f>[1]!EM_S_STM07_IS($A2255,"9",DATE(K$4,12,31),"1")/1000000</f>
        <v>758.0680464400001</v>
      </c>
      <c r="L2255" s="3">
        <f>[1]!EM_S_STM07_IS($A2255,"61",DATE(K$4,12,31),"1")/1000000</f>
        <v>42.543352329999998</v>
      </c>
      <c r="M2255" s="3">
        <f>[1]!EM_S_STM07_IS($A2255,"9",DATE(M$4,12,31),"1")/1000000</f>
        <v>637.73230102000002</v>
      </c>
      <c r="N2255" s="3">
        <f>[1]!EM_S_STM07_IS($A2255,"61",DATE(M$4,12,31),"1")/1000000</f>
        <v>22.725789510000002</v>
      </c>
      <c r="O2255" s="6">
        <f t="shared" si="72"/>
        <v>-5.7994503967519151E-2</v>
      </c>
      <c r="P2255" s="6">
        <f t="shared" si="73"/>
        <v>-0.17871372343466596</v>
      </c>
    </row>
    <row r="2256" spans="1:16" x14ac:dyDescent="0.25">
      <c r="A2256" s="5" t="s">
        <v>2250</v>
      </c>
      <c r="B2256" s="5" t="s">
        <v>5312</v>
      </c>
      <c r="C2256" s="3">
        <f>[1]!EM_S_STM07_IS($A2256,"9",DATE(C$4,12,31),"1")/1000000</f>
        <v>322.15362066</v>
      </c>
      <c r="D2256" s="3">
        <f>[1]!EM_S_STM07_IS($A2256,"61",DATE(C$4,12,31),"1")/1000000</f>
        <v>30.966585379999998</v>
      </c>
      <c r="E2256" s="3">
        <f>[1]!EM_S_STM07_IS($A2256,"9",DATE(E$4,12,31),"1")/1000000</f>
        <v>317.43627206000002</v>
      </c>
      <c r="F2256" s="3">
        <f>[1]!EM_S_STM07_IS($A2256,"61",DATE(E$4,12,31),"1")/1000000</f>
        <v>23.582570820000001</v>
      </c>
      <c r="G2256" s="3">
        <f>[1]!EM_S_STM07_IS($A2256,"9",DATE(G$4,12,31),"1")/1000000</f>
        <v>365.00105685</v>
      </c>
      <c r="H2256" s="3">
        <f>[1]!EM_S_STM07_IS($A2256,"61",DATE(G$4,12,31),"1")/1000000</f>
        <v>21.43670036</v>
      </c>
      <c r="I2256" s="3">
        <f>[1]!EM_S_STM07_IS($A2256,"9",DATE(I$4,12,31),"1")/1000000</f>
        <v>376.92224129000004</v>
      </c>
      <c r="J2256" s="3">
        <f>[1]!EM_S_STM07_IS($A2256,"61",DATE(I$4,12,31),"1")/1000000</f>
        <v>22.528632760000001</v>
      </c>
      <c r="K2256" s="3">
        <f>[1]!EM_S_STM07_IS($A2256,"9",DATE(K$4,12,31),"1")/1000000</f>
        <v>399.11255525999997</v>
      </c>
      <c r="L2256" s="3">
        <f>[1]!EM_S_STM07_IS($A2256,"61",DATE(K$4,12,31),"1")/1000000</f>
        <v>12.581186240000001</v>
      </c>
      <c r="M2256" s="3">
        <f>[1]!EM_S_STM07_IS($A2256,"9",DATE(M$4,12,31),"1")/1000000</f>
        <v>17598.361217990001</v>
      </c>
      <c r="N2256" s="3">
        <f>[1]!EM_S_STM07_IS($A2256,"61",DATE(M$4,12,31),"1")/1000000</f>
        <v>805.00327629999992</v>
      </c>
      <c r="O2256" s="6">
        <f t="shared" si="72"/>
        <v>1.2257779832606222</v>
      </c>
      <c r="P2256" s="6">
        <f t="shared" si="73"/>
        <v>0.91858420928265239</v>
      </c>
    </row>
    <row r="2257" spans="1:16" x14ac:dyDescent="0.25">
      <c r="A2257" s="5" t="s">
        <v>2251</v>
      </c>
      <c r="B2257" s="5" t="s">
        <v>5313</v>
      </c>
      <c r="C2257" s="3">
        <f>[1]!EM_S_STM07_IS($A2257,"9",DATE(C$4,12,31),"1")/1000000</f>
        <v>774.11066549999998</v>
      </c>
      <c r="D2257" s="3">
        <f>[1]!EM_S_STM07_IS($A2257,"61",DATE(C$4,12,31),"1")/1000000</f>
        <v>142.78772793000002</v>
      </c>
      <c r="E2257" s="3">
        <f>[1]!EM_S_STM07_IS($A2257,"9",DATE(E$4,12,31),"1")/1000000</f>
        <v>880.86625978999996</v>
      </c>
      <c r="F2257" s="3">
        <f>[1]!EM_S_STM07_IS($A2257,"61",DATE(E$4,12,31),"1")/1000000</f>
        <v>207.49034922999999</v>
      </c>
      <c r="G2257" s="3">
        <f>[1]!EM_S_STM07_IS($A2257,"9",DATE(G$4,12,31),"1")/1000000</f>
        <v>1028.68187741</v>
      </c>
      <c r="H2257" s="3">
        <f>[1]!EM_S_STM07_IS($A2257,"61",DATE(G$4,12,31),"1")/1000000</f>
        <v>216.70590369999999</v>
      </c>
      <c r="I2257" s="3">
        <f>[1]!EM_S_STM07_IS($A2257,"9",DATE(I$4,12,31),"1")/1000000</f>
        <v>969.33176819000005</v>
      </c>
      <c r="J2257" s="3">
        <f>[1]!EM_S_STM07_IS($A2257,"61",DATE(I$4,12,31),"1")/1000000</f>
        <v>114.94929232</v>
      </c>
      <c r="K2257" s="3">
        <f>[1]!EM_S_STM07_IS($A2257,"9",DATE(K$4,12,31),"1")/1000000</f>
        <v>881.25460483000006</v>
      </c>
      <c r="L2257" s="3">
        <f>[1]!EM_S_STM07_IS($A2257,"61",DATE(K$4,12,31),"1")/1000000</f>
        <v>20.577184899999999</v>
      </c>
      <c r="M2257" s="3">
        <f>[1]!EM_S_STM07_IS($A2257,"9",DATE(M$4,12,31),"1")/1000000</f>
        <v>986.96742393</v>
      </c>
      <c r="N2257" s="3">
        <f>[1]!EM_S_STM07_IS($A2257,"61",DATE(M$4,12,31),"1")/1000000</f>
        <v>35.193899539999997</v>
      </c>
      <c r="O2257" s="6">
        <f t="shared" si="72"/>
        <v>4.9784010097335463E-2</v>
      </c>
      <c r="P2257" s="6">
        <f t="shared" si="73"/>
        <v>-0.24428976979435479</v>
      </c>
    </row>
    <row r="2258" spans="1:16" x14ac:dyDescent="0.25">
      <c r="A2258" s="5" t="s">
        <v>2252</v>
      </c>
      <c r="B2258" s="5" t="s">
        <v>5314</v>
      </c>
      <c r="C2258" s="3">
        <f>[1]!EM_S_STM07_IS($A2258,"9",DATE(C$4,12,31),"1")/1000000</f>
        <v>582.35816751000004</v>
      </c>
      <c r="D2258" s="3">
        <f>[1]!EM_S_STM07_IS($A2258,"61",DATE(C$4,12,31),"1")/1000000</f>
        <v>36.386487350000003</v>
      </c>
      <c r="E2258" s="3">
        <f>[1]!EM_S_STM07_IS($A2258,"9",DATE(E$4,12,31),"1")/1000000</f>
        <v>763.97355424</v>
      </c>
      <c r="F2258" s="3">
        <f>[1]!EM_S_STM07_IS($A2258,"61",DATE(E$4,12,31),"1")/1000000</f>
        <v>49.770436600000004</v>
      </c>
      <c r="G2258" s="3">
        <f>[1]!EM_S_STM07_IS($A2258,"9",DATE(G$4,12,31),"1")/1000000</f>
        <v>698.37751229999992</v>
      </c>
      <c r="H2258" s="3">
        <f>[1]!EM_S_STM07_IS($A2258,"61",DATE(G$4,12,31),"1")/1000000</f>
        <v>29.234447230000001</v>
      </c>
      <c r="I2258" s="3">
        <f>[1]!EM_S_STM07_IS($A2258,"9",DATE(I$4,12,31),"1")/1000000</f>
        <v>756.23384033000002</v>
      </c>
      <c r="J2258" s="3">
        <f>[1]!EM_S_STM07_IS($A2258,"61",DATE(I$4,12,31),"1")/1000000</f>
        <v>33.784634250000003</v>
      </c>
      <c r="K2258" s="3">
        <f>[1]!EM_S_STM07_IS($A2258,"9",DATE(K$4,12,31),"1")/1000000</f>
        <v>910.52943434999997</v>
      </c>
      <c r="L2258" s="3">
        <f>[1]!EM_S_STM07_IS($A2258,"61",DATE(K$4,12,31),"1")/1000000</f>
        <v>48.585228310000005</v>
      </c>
      <c r="M2258" s="3">
        <f>[1]!EM_S_STM07_IS($A2258,"9",DATE(M$4,12,31),"1")/1000000</f>
        <v>868.73337021000009</v>
      </c>
      <c r="N2258" s="3">
        <f>[1]!EM_S_STM07_IS($A2258,"61",DATE(M$4,12,31),"1")/1000000</f>
        <v>16.740226939999999</v>
      </c>
      <c r="O2258" s="6">
        <f t="shared" si="72"/>
        <v>8.3276362241589519E-2</v>
      </c>
      <c r="P2258" s="6">
        <f t="shared" si="73"/>
        <v>-0.14382164977011602</v>
      </c>
    </row>
    <row r="2259" spans="1:16" x14ac:dyDescent="0.25">
      <c r="A2259" s="5" t="s">
        <v>2253</v>
      </c>
      <c r="B2259" s="5" t="s">
        <v>5315</v>
      </c>
      <c r="C2259" s="3">
        <f>[1]!EM_S_STM07_IS($A2259,"9",DATE(C$4,12,31),"1")/1000000</f>
        <v>8121.8458361700004</v>
      </c>
      <c r="D2259" s="3">
        <f>[1]!EM_S_STM07_IS($A2259,"61",DATE(C$4,12,31),"1")/1000000</f>
        <v>152.62832097999998</v>
      </c>
      <c r="E2259" s="3">
        <f>[1]!EM_S_STM07_IS($A2259,"9",DATE(E$4,12,31),"1")/1000000</f>
        <v>10229.50627811</v>
      </c>
      <c r="F2259" s="3">
        <f>[1]!EM_S_STM07_IS($A2259,"61",DATE(E$4,12,31),"1")/1000000</f>
        <v>234.10208531999999</v>
      </c>
      <c r="G2259" s="3">
        <f>[1]!EM_S_STM07_IS($A2259,"9",DATE(G$4,12,31),"1")/1000000</f>
        <v>9022.9702134199997</v>
      </c>
      <c r="H2259" s="3">
        <f>[1]!EM_S_STM07_IS($A2259,"61",DATE(G$4,12,31),"1")/1000000</f>
        <v>272.98531624000003</v>
      </c>
      <c r="I2259" s="3">
        <f>[1]!EM_S_STM07_IS($A2259,"9",DATE(I$4,12,31),"1")/1000000</f>
        <v>8538.180584149999</v>
      </c>
      <c r="J2259" s="3">
        <f>[1]!EM_S_STM07_IS($A2259,"61",DATE(I$4,12,31),"1")/1000000</f>
        <v>313.06160312999998</v>
      </c>
      <c r="K2259" s="3">
        <f>[1]!EM_S_STM07_IS($A2259,"9",DATE(K$4,12,31),"1")/1000000</f>
        <v>8166.8368333900007</v>
      </c>
      <c r="L2259" s="3">
        <f>[1]!EM_S_STM07_IS($A2259,"61",DATE(K$4,12,31),"1")/1000000</f>
        <v>331.79767506999997</v>
      </c>
      <c r="M2259" s="3">
        <f>[1]!EM_S_STM07_IS($A2259,"9",DATE(M$4,12,31),"1")/1000000</f>
        <v>6357.8512349299999</v>
      </c>
      <c r="N2259" s="3">
        <f>[1]!EM_S_STM07_IS($A2259,"61",DATE(M$4,12,31),"1")/1000000</f>
        <v>247.23405384999998</v>
      </c>
      <c r="O2259" s="6">
        <f t="shared" si="72"/>
        <v>-4.7793538888670994E-2</v>
      </c>
      <c r="P2259" s="6">
        <f t="shared" si="73"/>
        <v>0.10127208948398914</v>
      </c>
    </row>
    <row r="2260" spans="1:16" x14ac:dyDescent="0.25">
      <c r="A2260" s="5" t="s">
        <v>2254</v>
      </c>
      <c r="B2260" s="5" t="s">
        <v>5316</v>
      </c>
      <c r="C2260" s="3">
        <f>[1]!EM_S_STM07_IS($A2260,"9",DATE(C$4,12,31),"1")/1000000</f>
        <v>2733.5753533299999</v>
      </c>
      <c r="D2260" s="3">
        <f>[1]!EM_S_STM07_IS($A2260,"61",DATE(C$4,12,31),"1")/1000000</f>
        <v>81.700305049999997</v>
      </c>
      <c r="E2260" s="3">
        <f>[1]!EM_S_STM07_IS($A2260,"9",DATE(E$4,12,31),"1")/1000000</f>
        <v>3352.5811290900001</v>
      </c>
      <c r="F2260" s="3">
        <f>[1]!EM_S_STM07_IS($A2260,"61",DATE(E$4,12,31),"1")/1000000</f>
        <v>133.31132274999999</v>
      </c>
      <c r="G2260" s="3">
        <f>[1]!EM_S_STM07_IS($A2260,"9",DATE(G$4,12,31),"1")/1000000</f>
        <v>5943.4554178599992</v>
      </c>
      <c r="H2260" s="3">
        <f>[1]!EM_S_STM07_IS($A2260,"61",DATE(G$4,12,31),"1")/1000000</f>
        <v>71.47585570999999</v>
      </c>
      <c r="I2260" s="3">
        <f>[1]!EM_S_STM07_IS($A2260,"9",DATE(I$4,12,31),"1")/1000000</f>
        <v>5714.94827962</v>
      </c>
      <c r="J2260" s="3">
        <f>[1]!EM_S_STM07_IS($A2260,"61",DATE(I$4,12,31),"1")/1000000</f>
        <v>14.189829699999999</v>
      </c>
      <c r="K2260" s="3">
        <f>[1]!EM_S_STM07_IS($A2260,"9",DATE(K$4,12,31),"1")/1000000</f>
        <v>5271.7480176400004</v>
      </c>
      <c r="L2260" s="3">
        <f>[1]!EM_S_STM07_IS($A2260,"61",DATE(K$4,12,31),"1")/1000000</f>
        <v>-206.42053994</v>
      </c>
      <c r="M2260" s="3">
        <f>[1]!EM_S_STM07_IS($A2260,"9",DATE(M$4,12,31),"1")/1000000</f>
        <v>5576.9981947599999</v>
      </c>
      <c r="N2260" s="3">
        <f>[1]!EM_S_STM07_IS($A2260,"61",DATE(M$4,12,31),"1")/1000000</f>
        <v>148.79317408</v>
      </c>
      <c r="O2260" s="6">
        <f t="shared" si="72"/>
        <v>0.15327769006123115</v>
      </c>
      <c r="P2260" s="6">
        <f t="shared" si="73"/>
        <v>0.12738399763127384</v>
      </c>
    </row>
    <row r="2261" spans="1:16" x14ac:dyDescent="0.25">
      <c r="A2261" s="5" t="s">
        <v>2255</v>
      </c>
      <c r="B2261" s="5" t="s">
        <v>5317</v>
      </c>
      <c r="C2261" s="3">
        <f>[1]!EM_S_STM07_IS($A2261,"9",DATE(C$4,12,31),"1")/1000000</f>
        <v>3155.7531479999998</v>
      </c>
      <c r="D2261" s="3">
        <f>[1]!EM_S_STM07_IS($A2261,"61",DATE(C$4,12,31),"1")/1000000</f>
        <v>141.93468081999998</v>
      </c>
      <c r="E2261" s="3">
        <f>[1]!EM_S_STM07_IS($A2261,"9",DATE(E$4,12,31),"1")/1000000</f>
        <v>3675.2455416100001</v>
      </c>
      <c r="F2261" s="3">
        <f>[1]!EM_S_STM07_IS($A2261,"61",DATE(E$4,12,31),"1")/1000000</f>
        <v>136.38415456999999</v>
      </c>
      <c r="G2261" s="3">
        <f>[1]!EM_S_STM07_IS($A2261,"9",DATE(G$4,12,31),"1")/1000000</f>
        <v>3381.2247576199998</v>
      </c>
      <c r="H2261" s="3">
        <f>[1]!EM_S_STM07_IS($A2261,"61",DATE(G$4,12,31),"1")/1000000</f>
        <v>82.893048040000011</v>
      </c>
      <c r="I2261" s="3">
        <f>[1]!EM_S_STM07_IS($A2261,"9",DATE(I$4,12,31),"1")/1000000</f>
        <v>3324.9862963299997</v>
      </c>
      <c r="J2261" s="3">
        <f>[1]!EM_S_STM07_IS($A2261,"61",DATE(I$4,12,31),"1")/1000000</f>
        <v>75.664434900000003</v>
      </c>
      <c r="K2261" s="3">
        <f>[1]!EM_S_STM07_IS($A2261,"9",DATE(K$4,12,31),"1")/1000000</f>
        <v>3144.34484746</v>
      </c>
      <c r="L2261" s="3">
        <f>[1]!EM_S_STM07_IS($A2261,"61",DATE(K$4,12,31),"1")/1000000</f>
        <v>83.227280950000008</v>
      </c>
      <c r="M2261" s="3">
        <f>[1]!EM_S_STM07_IS($A2261,"9",DATE(M$4,12,31),"1")/1000000</f>
        <v>3398.7101933200001</v>
      </c>
      <c r="N2261" s="3">
        <f>[1]!EM_S_STM07_IS($A2261,"61",DATE(M$4,12,31),"1")/1000000</f>
        <v>111.45559742</v>
      </c>
      <c r="O2261" s="6">
        <f t="shared" si="72"/>
        <v>1.494433061987599E-2</v>
      </c>
      <c r="P2261" s="6">
        <f t="shared" si="73"/>
        <v>-4.7197974473129012E-2</v>
      </c>
    </row>
    <row r="2262" spans="1:16" x14ac:dyDescent="0.25">
      <c r="A2262" s="5" t="s">
        <v>2256</v>
      </c>
      <c r="B2262" s="5" t="s">
        <v>5318</v>
      </c>
      <c r="C2262" s="3">
        <f>[1]!EM_S_STM07_IS($A2262,"9",DATE(C$4,12,31),"1")/1000000</f>
        <v>295.12511345999997</v>
      </c>
      <c r="D2262" s="3">
        <f>[1]!EM_S_STM07_IS($A2262,"61",DATE(C$4,12,31),"1")/1000000</f>
        <v>5.7751592800000005</v>
      </c>
      <c r="E2262" s="3">
        <f>[1]!EM_S_STM07_IS($A2262,"9",DATE(E$4,12,31),"1")/1000000</f>
        <v>357.57723923000003</v>
      </c>
      <c r="F2262" s="3">
        <f>[1]!EM_S_STM07_IS($A2262,"61",DATE(E$4,12,31),"1")/1000000</f>
        <v>6.58727061</v>
      </c>
      <c r="G2262" s="3">
        <f>[1]!EM_S_STM07_IS($A2262,"9",DATE(G$4,12,31),"1")/1000000</f>
        <v>353.72594622000003</v>
      </c>
      <c r="H2262" s="3">
        <f>[1]!EM_S_STM07_IS($A2262,"61",DATE(G$4,12,31),"1")/1000000</f>
        <v>6.1103788200000002</v>
      </c>
      <c r="I2262" s="3">
        <f>[1]!EM_S_STM07_IS($A2262,"9",DATE(I$4,12,31),"1")/1000000</f>
        <v>233.52062534000001</v>
      </c>
      <c r="J2262" s="3">
        <f>[1]!EM_S_STM07_IS($A2262,"61",DATE(I$4,12,31),"1")/1000000</f>
        <v>-61.968154219999995</v>
      </c>
      <c r="K2262" s="3">
        <f>[1]!EM_S_STM07_IS($A2262,"9",DATE(K$4,12,31),"1")/1000000</f>
        <v>161.38645054</v>
      </c>
      <c r="L2262" s="3">
        <f>[1]!EM_S_STM07_IS($A2262,"61",DATE(K$4,12,31),"1")/1000000</f>
        <v>7.2162178899999994</v>
      </c>
      <c r="M2262" s="3">
        <f>[1]!EM_S_STM07_IS($A2262,"9",DATE(M$4,12,31),"1")/1000000</f>
        <v>203.04043086000001</v>
      </c>
      <c r="N2262" s="3">
        <f>[1]!EM_S_STM07_IS($A2262,"61",DATE(M$4,12,31),"1")/1000000</f>
        <v>-39.529770110000001</v>
      </c>
      <c r="O2262" s="6">
        <f t="shared" si="72"/>
        <v>-7.2069880012465837E-2</v>
      </c>
      <c r="P2262" s="6">
        <f t="shared" si="73"/>
        <v>-2.4691700432914976</v>
      </c>
    </row>
    <row r="2263" spans="1:16" x14ac:dyDescent="0.25">
      <c r="A2263" s="5" t="s">
        <v>2257</v>
      </c>
      <c r="B2263" s="5" t="s">
        <v>5319</v>
      </c>
      <c r="C2263" s="3">
        <f>[1]!EM_S_STM07_IS($A2263,"9",DATE(C$4,12,31),"1")/1000000</f>
        <v>3464.2181615100003</v>
      </c>
      <c r="D2263" s="3">
        <f>[1]!EM_S_STM07_IS($A2263,"61",DATE(C$4,12,31),"1")/1000000</f>
        <v>94.179026120000003</v>
      </c>
      <c r="E2263" s="3">
        <f>[1]!EM_S_STM07_IS($A2263,"9",DATE(E$4,12,31),"1")/1000000</f>
        <v>3581.2686633600001</v>
      </c>
      <c r="F2263" s="3">
        <f>[1]!EM_S_STM07_IS($A2263,"61",DATE(E$4,12,31),"1")/1000000</f>
        <v>70.644198689999996</v>
      </c>
      <c r="G2263" s="3">
        <f>[1]!EM_S_STM07_IS($A2263,"9",DATE(G$4,12,31),"1")/1000000</f>
        <v>3042.8430137800001</v>
      </c>
      <c r="H2263" s="3">
        <f>[1]!EM_S_STM07_IS($A2263,"61",DATE(G$4,12,31),"1")/1000000</f>
        <v>-115.48037267000001</v>
      </c>
      <c r="I2263" s="3">
        <f>[1]!EM_S_STM07_IS($A2263,"9",DATE(I$4,12,31),"1")/1000000</f>
        <v>3973.7673503000001</v>
      </c>
      <c r="J2263" s="3">
        <f>[1]!EM_S_STM07_IS($A2263,"61",DATE(I$4,12,31),"1")/1000000</f>
        <v>44.573085159999998</v>
      </c>
      <c r="K2263" s="3">
        <f>[1]!EM_S_STM07_IS($A2263,"9",DATE(K$4,12,31),"1")/1000000</f>
        <v>3932.9084945700001</v>
      </c>
      <c r="L2263" s="3">
        <f>[1]!EM_S_STM07_IS($A2263,"61",DATE(K$4,12,31),"1")/1000000</f>
        <v>59.258127930000001</v>
      </c>
      <c r="M2263" s="3">
        <f>[1]!EM_S_STM07_IS($A2263,"9",DATE(M$4,12,31),"1")/1000000</f>
        <v>3786.4347246799998</v>
      </c>
      <c r="N2263" s="3">
        <f>[1]!EM_S_STM07_IS($A2263,"61",DATE(M$4,12,31),"1")/1000000</f>
        <v>120.51041413</v>
      </c>
      <c r="O2263" s="6">
        <f t="shared" si="72"/>
        <v>1.7946721606339144E-2</v>
      </c>
      <c r="P2263" s="6">
        <f t="shared" si="73"/>
        <v>5.0543588851081234E-2</v>
      </c>
    </row>
    <row r="2264" spans="1:16" x14ac:dyDescent="0.25">
      <c r="A2264" s="5" t="s">
        <v>2258</v>
      </c>
      <c r="B2264" s="5" t="s">
        <v>5320</v>
      </c>
      <c r="C2264" s="3">
        <f>[1]!EM_S_STM07_IS($A2264,"9",DATE(C$4,12,31),"1")/1000000</f>
        <v>1555.20983359</v>
      </c>
      <c r="D2264" s="3">
        <f>[1]!EM_S_STM07_IS($A2264,"61",DATE(C$4,12,31),"1")/1000000</f>
        <v>19.484878390000002</v>
      </c>
      <c r="E2264" s="3">
        <f>[1]!EM_S_STM07_IS($A2264,"9",DATE(E$4,12,31),"1")/1000000</f>
        <v>2382.4307583699997</v>
      </c>
      <c r="F2264" s="3">
        <f>[1]!EM_S_STM07_IS($A2264,"61",DATE(E$4,12,31),"1")/1000000</f>
        <v>16.452106099999998</v>
      </c>
      <c r="G2264" s="3">
        <f>[1]!EM_S_STM07_IS($A2264,"9",DATE(G$4,12,31),"1")/1000000</f>
        <v>1681.64804458</v>
      </c>
      <c r="H2264" s="3">
        <f>[1]!EM_S_STM07_IS($A2264,"61",DATE(G$4,12,31),"1")/1000000</f>
        <v>-57.94308247</v>
      </c>
      <c r="I2264" s="3">
        <f>[1]!EM_S_STM07_IS($A2264,"9",DATE(I$4,12,31),"1")/1000000</f>
        <v>1130.7114603599998</v>
      </c>
      <c r="J2264" s="3">
        <f>[1]!EM_S_STM07_IS($A2264,"61",DATE(I$4,12,31),"1")/1000000</f>
        <v>10.19519698</v>
      </c>
      <c r="K2264" s="3">
        <f>[1]!EM_S_STM07_IS($A2264,"9",DATE(K$4,12,31),"1")/1000000</f>
        <v>854.70672537999997</v>
      </c>
      <c r="L2264" s="3">
        <f>[1]!EM_S_STM07_IS($A2264,"61",DATE(K$4,12,31),"1")/1000000</f>
        <v>-45.938879219999997</v>
      </c>
      <c r="M2264" s="3">
        <f>[1]!EM_S_STM07_IS($A2264,"9",DATE(M$4,12,31),"1")/1000000</f>
        <v>1124.7895397100001</v>
      </c>
      <c r="N2264" s="3">
        <f>[1]!EM_S_STM07_IS($A2264,"61",DATE(M$4,12,31),"1")/1000000</f>
        <v>7.4638325199999995</v>
      </c>
      <c r="O2264" s="6">
        <f t="shared" si="72"/>
        <v>-6.2747829058454552E-2</v>
      </c>
      <c r="P2264" s="6">
        <f t="shared" si="73"/>
        <v>-0.17462209802601136</v>
      </c>
    </row>
    <row r="2265" spans="1:16" x14ac:dyDescent="0.25">
      <c r="A2265" s="5" t="s">
        <v>2259</v>
      </c>
      <c r="B2265" s="5" t="s">
        <v>5321</v>
      </c>
      <c r="C2265" s="3">
        <f>[1]!EM_S_STM07_IS($A2265,"9",DATE(C$4,12,31),"1")/1000000</f>
        <v>979.44376684000008</v>
      </c>
      <c r="D2265" s="3">
        <f>[1]!EM_S_STM07_IS($A2265,"61",DATE(C$4,12,31),"1")/1000000</f>
        <v>86.382779739999989</v>
      </c>
      <c r="E2265" s="3">
        <f>[1]!EM_S_STM07_IS($A2265,"9",DATE(E$4,12,31),"1")/1000000</f>
        <v>1256.5272713499999</v>
      </c>
      <c r="F2265" s="3">
        <f>[1]!EM_S_STM07_IS($A2265,"61",DATE(E$4,12,31),"1")/1000000</f>
        <v>82.821345840000006</v>
      </c>
      <c r="G2265" s="3">
        <f>[1]!EM_S_STM07_IS($A2265,"9",DATE(G$4,12,31),"1")/1000000</f>
        <v>1583.4227334700001</v>
      </c>
      <c r="H2265" s="3">
        <f>[1]!EM_S_STM07_IS($A2265,"61",DATE(G$4,12,31),"1")/1000000</f>
        <v>120.16448328</v>
      </c>
      <c r="I2265" s="3">
        <f>[1]!EM_S_STM07_IS($A2265,"9",DATE(I$4,12,31),"1")/1000000</f>
        <v>1972.85508534</v>
      </c>
      <c r="J2265" s="3">
        <f>[1]!EM_S_STM07_IS($A2265,"61",DATE(I$4,12,31),"1")/1000000</f>
        <v>123.76786222</v>
      </c>
      <c r="K2265" s="3">
        <f>[1]!EM_S_STM07_IS($A2265,"9",DATE(K$4,12,31),"1")/1000000</f>
        <v>2194.2404705200001</v>
      </c>
      <c r="L2265" s="3">
        <f>[1]!EM_S_STM07_IS($A2265,"61",DATE(K$4,12,31),"1")/1000000</f>
        <v>105.09291033</v>
      </c>
      <c r="M2265" s="3">
        <f>[1]!EM_S_STM07_IS($A2265,"9",DATE(M$4,12,31),"1")/1000000</f>
        <v>2446.6840746799999</v>
      </c>
      <c r="N2265" s="3">
        <f>[1]!EM_S_STM07_IS($A2265,"61",DATE(M$4,12,31),"1")/1000000</f>
        <v>92.959633999999994</v>
      </c>
      <c r="O2265" s="6">
        <f t="shared" si="72"/>
        <v>0.20093548563358188</v>
      </c>
      <c r="P2265" s="6">
        <f t="shared" si="73"/>
        <v>1.4783614120771782E-2</v>
      </c>
    </row>
    <row r="2266" spans="1:16" x14ac:dyDescent="0.25">
      <c r="A2266" s="5" t="s">
        <v>2260</v>
      </c>
      <c r="B2266" s="5" t="s">
        <v>5322</v>
      </c>
      <c r="C2266" s="3">
        <f>[1]!EM_S_STM07_IS($A2266,"9",DATE(C$4,12,31),"1")/1000000</f>
        <v>3431.1251214499998</v>
      </c>
      <c r="D2266" s="3">
        <f>[1]!EM_S_STM07_IS($A2266,"61",DATE(C$4,12,31),"1")/1000000</f>
        <v>251.94366488999998</v>
      </c>
      <c r="E2266" s="3">
        <f>[1]!EM_S_STM07_IS($A2266,"9",DATE(E$4,12,31),"1")/1000000</f>
        <v>4286.3178232999999</v>
      </c>
      <c r="F2266" s="3">
        <f>[1]!EM_S_STM07_IS($A2266,"61",DATE(E$4,12,31),"1")/1000000</f>
        <v>198.63058549000002</v>
      </c>
      <c r="G2266" s="3">
        <f>[1]!EM_S_STM07_IS($A2266,"9",DATE(G$4,12,31),"1")/1000000</f>
        <v>4882.6571705699998</v>
      </c>
      <c r="H2266" s="3">
        <f>[1]!EM_S_STM07_IS($A2266,"61",DATE(G$4,12,31),"1")/1000000</f>
        <v>117.34598358</v>
      </c>
      <c r="I2266" s="3">
        <f>[1]!EM_S_STM07_IS($A2266,"9",DATE(I$4,12,31),"1")/1000000</f>
        <v>5632.8241263800001</v>
      </c>
      <c r="J2266" s="3">
        <f>[1]!EM_S_STM07_IS($A2266,"61",DATE(I$4,12,31),"1")/1000000</f>
        <v>134.53809459000001</v>
      </c>
      <c r="K2266" s="3">
        <f>[1]!EM_S_STM07_IS($A2266,"9",DATE(K$4,12,31),"1")/1000000</f>
        <v>6553.5878106700002</v>
      </c>
      <c r="L2266" s="3">
        <f>[1]!EM_S_STM07_IS($A2266,"61",DATE(K$4,12,31),"1")/1000000</f>
        <v>137.12284221000002</v>
      </c>
      <c r="M2266" s="3">
        <f>[1]!EM_S_STM07_IS($A2266,"9",DATE(M$4,12,31),"1")/1000000</f>
        <v>7244.7851697899996</v>
      </c>
      <c r="N2266" s="3">
        <f>[1]!EM_S_STM07_IS($A2266,"61",DATE(M$4,12,31),"1")/1000000</f>
        <v>137.47613683</v>
      </c>
      <c r="O2266" s="6">
        <f t="shared" si="72"/>
        <v>0.16122878096626758</v>
      </c>
      <c r="P2266" s="6">
        <f t="shared" si="73"/>
        <v>-0.11409984956666031</v>
      </c>
    </row>
    <row r="2267" spans="1:16" x14ac:dyDescent="0.25">
      <c r="A2267" s="5" t="s">
        <v>2261</v>
      </c>
      <c r="B2267" s="5" t="s">
        <v>5323</v>
      </c>
      <c r="C2267" s="3">
        <f>[1]!EM_S_STM07_IS($A2267,"9",DATE(C$4,12,31),"1")/1000000</f>
        <v>4192.0301088300002</v>
      </c>
      <c r="D2267" s="3">
        <f>[1]!EM_S_STM07_IS($A2267,"61",DATE(C$4,12,31),"1")/1000000</f>
        <v>231.25304208</v>
      </c>
      <c r="E2267" s="3">
        <f>[1]!EM_S_STM07_IS($A2267,"9",DATE(E$4,12,31),"1")/1000000</f>
        <v>5132.0388858000006</v>
      </c>
      <c r="F2267" s="3">
        <f>[1]!EM_S_STM07_IS($A2267,"61",DATE(E$4,12,31),"1")/1000000</f>
        <v>154.88290594</v>
      </c>
      <c r="G2267" s="3">
        <f>[1]!EM_S_STM07_IS($A2267,"9",DATE(G$4,12,31),"1")/1000000</f>
        <v>5823.3549358700002</v>
      </c>
      <c r="H2267" s="3">
        <f>[1]!EM_S_STM07_IS($A2267,"61",DATE(G$4,12,31),"1")/1000000</f>
        <v>215.88822744999999</v>
      </c>
      <c r="I2267" s="3">
        <f>[1]!EM_S_STM07_IS($A2267,"9",DATE(I$4,12,31),"1")/1000000</f>
        <v>6559.2216622299993</v>
      </c>
      <c r="J2267" s="3">
        <f>[1]!EM_S_STM07_IS($A2267,"61",DATE(I$4,12,31),"1")/1000000</f>
        <v>520.49707739999997</v>
      </c>
      <c r="K2267" s="3">
        <f>[1]!EM_S_STM07_IS($A2267,"9",DATE(K$4,12,31),"1")/1000000</f>
        <v>6807.6969394200005</v>
      </c>
      <c r="L2267" s="3">
        <f>[1]!EM_S_STM07_IS($A2267,"61",DATE(K$4,12,31),"1")/1000000</f>
        <v>292.66921143999997</v>
      </c>
      <c r="M2267" s="3">
        <f>[1]!EM_S_STM07_IS($A2267,"9",DATE(M$4,12,31),"1")/1000000</f>
        <v>3116.4529670300003</v>
      </c>
      <c r="N2267" s="3">
        <f>[1]!EM_S_STM07_IS($A2267,"61",DATE(M$4,12,31),"1")/1000000</f>
        <v>348.54545200000001</v>
      </c>
      <c r="O2267" s="6">
        <f t="shared" si="72"/>
        <v>-5.7574048484650309E-2</v>
      </c>
      <c r="P2267" s="6">
        <f t="shared" si="73"/>
        <v>8.5511410961144341E-2</v>
      </c>
    </row>
    <row r="2268" spans="1:16" x14ac:dyDescent="0.25">
      <c r="A2268" s="5" t="s">
        <v>2262</v>
      </c>
      <c r="B2268" s="5" t="s">
        <v>5324</v>
      </c>
      <c r="C2268" s="3">
        <f>[1]!EM_S_STM07_IS($A2268,"9",DATE(C$4,12,31),"1")/1000000</f>
        <v>3255.0031486500002</v>
      </c>
      <c r="D2268" s="3">
        <f>[1]!EM_S_STM07_IS($A2268,"61",DATE(C$4,12,31),"1")/1000000</f>
        <v>48.730455620000001</v>
      </c>
      <c r="E2268" s="3">
        <f>[1]!EM_S_STM07_IS($A2268,"9",DATE(E$4,12,31),"1")/1000000</f>
        <v>4074.7552826900001</v>
      </c>
      <c r="F2268" s="3">
        <f>[1]!EM_S_STM07_IS($A2268,"61",DATE(E$4,12,31),"1")/1000000</f>
        <v>69.378450010000009</v>
      </c>
      <c r="G2268" s="3">
        <f>[1]!EM_S_STM07_IS($A2268,"9",DATE(G$4,12,31),"1")/1000000</f>
        <v>4727.3662342799998</v>
      </c>
      <c r="H2268" s="3">
        <f>[1]!EM_S_STM07_IS($A2268,"61",DATE(G$4,12,31),"1")/1000000</f>
        <v>77.811834290000007</v>
      </c>
      <c r="I2268" s="3">
        <f>[1]!EM_S_STM07_IS($A2268,"9",DATE(I$4,12,31),"1")/1000000</f>
        <v>5223.6748808100001</v>
      </c>
      <c r="J2268" s="3">
        <f>[1]!EM_S_STM07_IS($A2268,"61",DATE(I$4,12,31),"1")/1000000</f>
        <v>116.35877519</v>
      </c>
      <c r="K2268" s="3">
        <f>[1]!EM_S_STM07_IS($A2268,"9",DATE(K$4,12,31),"1")/1000000</f>
        <v>5748.02259804</v>
      </c>
      <c r="L2268" s="3">
        <f>[1]!EM_S_STM07_IS($A2268,"61",DATE(K$4,12,31),"1")/1000000</f>
        <v>144.35189897000001</v>
      </c>
      <c r="M2268" s="3">
        <f>[1]!EM_S_STM07_IS($A2268,"9",DATE(M$4,12,31),"1")/1000000</f>
        <v>5750.6453020099998</v>
      </c>
      <c r="N2268" s="3">
        <f>[1]!EM_S_STM07_IS($A2268,"61",DATE(M$4,12,31),"1")/1000000</f>
        <v>175.07872760000001</v>
      </c>
      <c r="O2268" s="6">
        <f t="shared" si="72"/>
        <v>0.12055462809716899</v>
      </c>
      <c r="P2268" s="6">
        <f t="shared" si="73"/>
        <v>0.29147671970671785</v>
      </c>
    </row>
    <row r="2269" spans="1:16" x14ac:dyDescent="0.25">
      <c r="A2269" s="5" t="s">
        <v>2263</v>
      </c>
      <c r="B2269" s="5" t="s">
        <v>5325</v>
      </c>
      <c r="C2269" s="3">
        <f>[1]!EM_S_STM07_IS($A2269,"9",DATE(C$4,12,31),"1")/1000000</f>
        <v>1158.64059198</v>
      </c>
      <c r="D2269" s="3">
        <f>[1]!EM_S_STM07_IS($A2269,"61",DATE(C$4,12,31),"1")/1000000</f>
        <v>25.468083679999999</v>
      </c>
      <c r="E2269" s="3">
        <f>[1]!EM_S_STM07_IS($A2269,"9",DATE(E$4,12,31),"1")/1000000</f>
        <v>1559.17392313</v>
      </c>
      <c r="F2269" s="3">
        <f>[1]!EM_S_STM07_IS($A2269,"61",DATE(E$4,12,31),"1")/1000000</f>
        <v>53.429822280000003</v>
      </c>
      <c r="G2269" s="3">
        <f>[1]!EM_S_STM07_IS($A2269,"9",DATE(G$4,12,31),"1")/1000000</f>
        <v>1326.6634834900001</v>
      </c>
      <c r="H2269" s="3">
        <f>[1]!EM_S_STM07_IS($A2269,"61",DATE(G$4,12,31),"1")/1000000</f>
        <v>22.729253329999999</v>
      </c>
      <c r="I2269" s="3">
        <f>[1]!EM_S_STM07_IS($A2269,"9",DATE(I$4,12,31),"1")/1000000</f>
        <v>1179.70987094</v>
      </c>
      <c r="J2269" s="3">
        <f>[1]!EM_S_STM07_IS($A2269,"61",DATE(I$4,12,31),"1")/1000000</f>
        <v>21.44778075</v>
      </c>
      <c r="K2269" s="3">
        <f>[1]!EM_S_STM07_IS($A2269,"9",DATE(K$4,12,31),"1")/1000000</f>
        <v>5809.3217480000003</v>
      </c>
      <c r="L2269" s="3">
        <f>[1]!EM_S_STM07_IS($A2269,"61",DATE(K$4,12,31),"1")/1000000</f>
        <v>795.39924501999997</v>
      </c>
      <c r="M2269" s="3">
        <f>[1]!EM_S_STM07_IS($A2269,"9",DATE(M$4,12,31),"1")/1000000</f>
        <v>7157.5667326400007</v>
      </c>
      <c r="N2269" s="3">
        <f>[1]!EM_S_STM07_IS($A2269,"61",DATE(M$4,12,31),"1")/1000000</f>
        <v>1063.3377869000001</v>
      </c>
      <c r="O2269" s="6">
        <f t="shared" si="72"/>
        <v>0.43933979590951999</v>
      </c>
      <c r="P2269" s="6">
        <f t="shared" si="73"/>
        <v>1.109283696487068</v>
      </c>
    </row>
    <row r="2270" spans="1:16" x14ac:dyDescent="0.25">
      <c r="A2270" s="5" t="s">
        <v>2264</v>
      </c>
      <c r="B2270" s="5" t="s">
        <v>5326</v>
      </c>
      <c r="C2270" s="3">
        <f>[1]!EM_S_STM07_IS($A2270,"9",DATE(C$4,12,31),"1")/1000000</f>
        <v>280.66076844999998</v>
      </c>
      <c r="D2270" s="3">
        <f>[1]!EM_S_STM07_IS($A2270,"61",DATE(C$4,12,31),"1")/1000000</f>
        <v>39.294492380000001</v>
      </c>
      <c r="E2270" s="3">
        <f>[1]!EM_S_STM07_IS($A2270,"9",DATE(E$4,12,31),"1")/1000000</f>
        <v>257.43018474000002</v>
      </c>
      <c r="F2270" s="3">
        <f>[1]!EM_S_STM07_IS($A2270,"61",DATE(E$4,12,31),"1")/1000000</f>
        <v>21.48550212</v>
      </c>
      <c r="G2270" s="3">
        <f>[1]!EM_S_STM07_IS($A2270,"9",DATE(G$4,12,31),"1")/1000000</f>
        <v>247.81871312999999</v>
      </c>
      <c r="H2270" s="3">
        <f>[1]!EM_S_STM07_IS($A2270,"61",DATE(G$4,12,31),"1")/1000000</f>
        <v>-45.01953228</v>
      </c>
      <c r="I2270" s="3">
        <f>[1]!EM_S_STM07_IS($A2270,"9",DATE(I$4,12,31),"1")/1000000</f>
        <v>232.82941578999998</v>
      </c>
      <c r="J2270" s="3">
        <f>[1]!EM_S_STM07_IS($A2270,"61",DATE(I$4,12,31),"1")/1000000</f>
        <v>14.80394085</v>
      </c>
      <c r="K2270" s="3">
        <f>[1]!EM_S_STM07_IS($A2270,"9",DATE(K$4,12,31),"1")/1000000</f>
        <v>3156.8078680399999</v>
      </c>
      <c r="L2270" s="3">
        <f>[1]!EM_S_STM07_IS($A2270,"61",DATE(K$4,12,31),"1")/1000000</f>
        <v>1812.38654705</v>
      </c>
      <c r="M2270" s="3">
        <f>[1]!EM_S_STM07_IS($A2270,"9",DATE(M$4,12,31),"1")/1000000</f>
        <v>3574.2164703899998</v>
      </c>
      <c r="N2270" s="3">
        <f>[1]!EM_S_STM07_IS($A2270,"61",DATE(M$4,12,31),"1")/1000000</f>
        <v>1901.25824014</v>
      </c>
      <c r="O2270" s="6">
        <f t="shared" si="72"/>
        <v>0.66341199295545406</v>
      </c>
      <c r="P2270" s="6">
        <f t="shared" si="73"/>
        <v>1.1724104604283916</v>
      </c>
    </row>
    <row r="2271" spans="1:16" x14ac:dyDescent="0.25">
      <c r="A2271" s="5" t="s">
        <v>2265</v>
      </c>
      <c r="B2271" s="5" t="s">
        <v>5327</v>
      </c>
      <c r="C2271" s="3">
        <f>[1]!EM_S_STM07_IS($A2271,"9",DATE(C$4,12,31),"1")/1000000</f>
        <v>1566.92141853</v>
      </c>
      <c r="D2271" s="3">
        <f>[1]!EM_S_STM07_IS($A2271,"61",DATE(C$4,12,31),"1")/1000000</f>
        <v>134.05867965000002</v>
      </c>
      <c r="E2271" s="3">
        <f>[1]!EM_S_STM07_IS($A2271,"9",DATE(E$4,12,31),"1")/1000000</f>
        <v>1842.81409093</v>
      </c>
      <c r="F2271" s="3">
        <f>[1]!EM_S_STM07_IS($A2271,"61",DATE(E$4,12,31),"1")/1000000</f>
        <v>153.70509118000001</v>
      </c>
      <c r="G2271" s="3">
        <f>[1]!EM_S_STM07_IS($A2271,"9",DATE(G$4,12,31),"1")/1000000</f>
        <v>2218.6626906300003</v>
      </c>
      <c r="H2271" s="3">
        <f>[1]!EM_S_STM07_IS($A2271,"61",DATE(G$4,12,31),"1")/1000000</f>
        <v>194.06382718999998</v>
      </c>
      <c r="I2271" s="3">
        <f>[1]!EM_S_STM07_IS($A2271,"9",DATE(I$4,12,31),"1")/1000000</f>
        <v>3004.5808347900002</v>
      </c>
      <c r="J2271" s="3">
        <f>[1]!EM_S_STM07_IS($A2271,"61",DATE(I$4,12,31),"1")/1000000</f>
        <v>377.58196162000002</v>
      </c>
      <c r="K2271" s="3">
        <f>[1]!EM_S_STM07_IS($A2271,"9",DATE(K$4,12,31),"1")/1000000</f>
        <v>2820.49031182</v>
      </c>
      <c r="L2271" s="3">
        <f>[1]!EM_S_STM07_IS($A2271,"61",DATE(K$4,12,31),"1")/1000000</f>
        <v>454.68128297000004</v>
      </c>
      <c r="M2271" s="3">
        <f>[1]!EM_S_STM07_IS($A2271,"9",DATE(M$4,12,31),"1")/1000000</f>
        <v>3114.1297001399998</v>
      </c>
      <c r="N2271" s="3">
        <f>[1]!EM_S_STM07_IS($A2271,"61",DATE(M$4,12,31),"1")/1000000</f>
        <v>455.08574780999999</v>
      </c>
      <c r="O2271" s="6">
        <f t="shared" si="72"/>
        <v>0.14724954966647874</v>
      </c>
      <c r="P2271" s="6">
        <f t="shared" si="73"/>
        <v>0.27690815143509528</v>
      </c>
    </row>
    <row r="2272" spans="1:16" x14ac:dyDescent="0.25">
      <c r="A2272" s="5" t="s">
        <v>2266</v>
      </c>
      <c r="B2272" s="5" t="s">
        <v>5328</v>
      </c>
      <c r="C2272" s="3">
        <f>[1]!EM_S_STM07_IS($A2272,"9",DATE(C$4,12,31),"1")/1000000</f>
        <v>2085.0612762400001</v>
      </c>
      <c r="D2272" s="3">
        <f>[1]!EM_S_STM07_IS($A2272,"61",DATE(C$4,12,31),"1")/1000000</f>
        <v>162.74485100000001</v>
      </c>
      <c r="E2272" s="3">
        <f>[1]!EM_S_STM07_IS($A2272,"9",DATE(E$4,12,31),"1")/1000000</f>
        <v>6688.6437408500005</v>
      </c>
      <c r="F2272" s="3">
        <f>[1]!EM_S_STM07_IS($A2272,"61",DATE(E$4,12,31),"1")/1000000</f>
        <v>243.46894713</v>
      </c>
      <c r="G2272" s="3">
        <f>[1]!EM_S_STM07_IS($A2272,"9",DATE(G$4,12,31),"1")/1000000</f>
        <v>7804.2755905499998</v>
      </c>
      <c r="H2272" s="3">
        <f>[1]!EM_S_STM07_IS($A2272,"61",DATE(G$4,12,31),"1")/1000000</f>
        <v>345.01749431000002</v>
      </c>
      <c r="I2272" s="3">
        <f>[1]!EM_S_STM07_IS($A2272,"9",DATE(I$4,12,31),"1")/1000000</f>
        <v>8586.5332238400006</v>
      </c>
      <c r="J2272" s="3">
        <f>[1]!EM_S_STM07_IS($A2272,"61",DATE(I$4,12,31),"1")/1000000</f>
        <v>291.04279330999998</v>
      </c>
      <c r="K2272" s="3">
        <f>[1]!EM_S_STM07_IS($A2272,"9",DATE(K$4,12,31),"1")/1000000</f>
        <v>10419.549146200001</v>
      </c>
      <c r="L2272" s="3">
        <f>[1]!EM_S_STM07_IS($A2272,"61",DATE(K$4,12,31),"1")/1000000</f>
        <v>344.15636201000001</v>
      </c>
      <c r="M2272" s="3">
        <f>[1]!EM_S_STM07_IS($A2272,"9",DATE(M$4,12,31),"1")/1000000</f>
        <v>13563.27268378</v>
      </c>
      <c r="N2272" s="3">
        <f>[1]!EM_S_STM07_IS($A2272,"61",DATE(M$4,12,31),"1")/1000000</f>
        <v>572.81584815999997</v>
      </c>
      <c r="O2272" s="6">
        <f t="shared" si="72"/>
        <v>0.4542836921073754</v>
      </c>
      <c r="P2272" s="6">
        <f t="shared" si="73"/>
        <v>0.28617941233186062</v>
      </c>
    </row>
    <row r="2273" spans="1:16" x14ac:dyDescent="0.25">
      <c r="A2273" s="5" t="s">
        <v>2267</v>
      </c>
      <c r="B2273" s="5" t="s">
        <v>5329</v>
      </c>
      <c r="C2273" s="3">
        <f>[1]!EM_S_STM07_IS($A2273,"9",DATE(C$4,12,31),"1")/1000000</f>
        <v>1128.1318444000001</v>
      </c>
      <c r="D2273" s="3">
        <f>[1]!EM_S_STM07_IS($A2273,"61",DATE(C$4,12,31),"1")/1000000</f>
        <v>90.828633359999998</v>
      </c>
      <c r="E2273" s="3">
        <f>[1]!EM_S_STM07_IS($A2273,"9",DATE(E$4,12,31),"1")/1000000</f>
        <v>1418.38166174</v>
      </c>
      <c r="F2273" s="3">
        <f>[1]!EM_S_STM07_IS($A2273,"61",DATE(E$4,12,31),"1")/1000000</f>
        <v>93.198003900000003</v>
      </c>
      <c r="G2273" s="3">
        <f>[1]!EM_S_STM07_IS($A2273,"9",DATE(G$4,12,31),"1")/1000000</f>
        <v>1642.5314614000001</v>
      </c>
      <c r="H2273" s="3">
        <f>[1]!EM_S_STM07_IS($A2273,"61",DATE(G$4,12,31),"1")/1000000</f>
        <v>98.844464000000002</v>
      </c>
      <c r="I2273" s="3">
        <f>[1]!EM_S_STM07_IS($A2273,"9",DATE(I$4,12,31),"1")/1000000</f>
        <v>1480.5381542800001</v>
      </c>
      <c r="J2273" s="3">
        <f>[1]!EM_S_STM07_IS($A2273,"61",DATE(I$4,12,31),"1")/1000000</f>
        <v>51.925700479999996</v>
      </c>
      <c r="K2273" s="3">
        <f>[1]!EM_S_STM07_IS($A2273,"9",DATE(K$4,12,31),"1")/1000000</f>
        <v>1388.91900897</v>
      </c>
      <c r="L2273" s="3">
        <f>[1]!EM_S_STM07_IS($A2273,"61",DATE(K$4,12,31),"1")/1000000</f>
        <v>86.583922079999994</v>
      </c>
      <c r="M2273" s="3">
        <f>[1]!EM_S_STM07_IS($A2273,"9",DATE(M$4,12,31),"1")/1000000</f>
        <v>1404.7198882100001</v>
      </c>
      <c r="N2273" s="3">
        <f>[1]!EM_S_STM07_IS($A2273,"61",DATE(M$4,12,31),"1")/1000000</f>
        <v>78.723912400000003</v>
      </c>
      <c r="O2273" s="6">
        <f t="shared" si="72"/>
        <v>4.4830819506952668E-2</v>
      </c>
      <c r="P2273" s="6">
        <f t="shared" si="73"/>
        <v>-2.8200261318323427E-2</v>
      </c>
    </row>
    <row r="2274" spans="1:16" x14ac:dyDescent="0.25">
      <c r="A2274" s="5" t="s">
        <v>2268</v>
      </c>
      <c r="B2274" s="5" t="s">
        <v>5330</v>
      </c>
      <c r="C2274" s="3">
        <f>[1]!EM_S_STM07_IS($A2274,"9",DATE(C$4,12,31),"1")/1000000</f>
        <v>21647.386402330001</v>
      </c>
      <c r="D2274" s="3">
        <f>[1]!EM_S_STM07_IS($A2274,"61",DATE(C$4,12,31),"1")/1000000</f>
        <v>1124.8347114800001</v>
      </c>
      <c r="E2274" s="3">
        <f>[1]!EM_S_STM07_IS($A2274,"9",DATE(E$4,12,31),"1")/1000000</f>
        <v>33143.686564819996</v>
      </c>
      <c r="F2274" s="3">
        <f>[1]!EM_S_STM07_IS($A2274,"61",DATE(E$4,12,31),"1")/1000000</f>
        <v>1816.6505058</v>
      </c>
      <c r="G2274" s="3">
        <f>[1]!EM_S_STM07_IS($A2274,"9",DATE(G$4,12,31),"1")/1000000</f>
        <v>36051.804515420001</v>
      </c>
      <c r="H2274" s="3">
        <f>[1]!EM_S_STM07_IS($A2274,"61",DATE(G$4,12,31),"1")/1000000</f>
        <v>1557.44481339</v>
      </c>
      <c r="I2274" s="3">
        <f>[1]!EM_S_STM07_IS($A2274,"9",DATE(I$4,12,31),"1")/1000000</f>
        <v>30491.124501490001</v>
      </c>
      <c r="J2274" s="3">
        <f>[1]!EM_S_STM07_IS($A2274,"61",DATE(I$4,12,31),"1")/1000000</f>
        <v>431.07107839999998</v>
      </c>
      <c r="K2274" s="3">
        <f>[1]!EM_S_STM07_IS($A2274,"9",DATE(K$4,12,31),"1")/1000000</f>
        <v>33551.156427260001</v>
      </c>
      <c r="L2274" s="3">
        <f>[1]!EM_S_STM07_IS($A2274,"61",DATE(K$4,12,31),"1")/1000000</f>
        <v>84.342332099999993</v>
      </c>
      <c r="M2274" s="3">
        <f>[1]!EM_S_STM07_IS($A2274,"9",DATE(M$4,12,31),"1")/1000000</f>
        <v>37063.538450519998</v>
      </c>
      <c r="N2274" s="3">
        <f>[1]!EM_S_STM07_IS($A2274,"61",DATE(M$4,12,31),"1")/1000000</f>
        <v>86.378212640000001</v>
      </c>
      <c r="O2274" s="6">
        <f t="shared" si="72"/>
        <v>0.1135463069683964</v>
      </c>
      <c r="P2274" s="6">
        <f t="shared" si="73"/>
        <v>-0.40150145259402559</v>
      </c>
    </row>
    <row r="2275" spans="1:16" x14ac:dyDescent="0.25">
      <c r="A2275" s="5" t="s">
        <v>2269</v>
      </c>
      <c r="B2275" s="5" t="s">
        <v>5331</v>
      </c>
      <c r="C2275" s="3">
        <f>[1]!EM_S_STM07_IS($A2275,"9",DATE(C$4,12,31),"1")/1000000</f>
        <v>810.88785969000003</v>
      </c>
      <c r="D2275" s="3">
        <f>[1]!EM_S_STM07_IS($A2275,"61",DATE(C$4,12,31),"1")/1000000</f>
        <v>11.28533818</v>
      </c>
      <c r="E2275" s="3">
        <f>[1]!EM_S_STM07_IS($A2275,"9",DATE(E$4,12,31),"1")/1000000</f>
        <v>392.26815045000001</v>
      </c>
      <c r="F2275" s="3">
        <f>[1]!EM_S_STM07_IS($A2275,"61",DATE(E$4,12,31),"1")/1000000</f>
        <v>5.07402468</v>
      </c>
      <c r="G2275" s="3">
        <f>[1]!EM_S_STM07_IS($A2275,"9",DATE(G$4,12,31),"1")/1000000</f>
        <v>1461.8649168699999</v>
      </c>
      <c r="H2275" s="3">
        <f>[1]!EM_S_STM07_IS($A2275,"61",DATE(G$4,12,31),"1")/1000000</f>
        <v>127.80628873000001</v>
      </c>
      <c r="I2275" s="3">
        <f>[1]!EM_S_STM07_IS($A2275,"9",DATE(I$4,12,31),"1")/1000000</f>
        <v>2218.8491311600001</v>
      </c>
      <c r="J2275" s="3">
        <f>[1]!EM_S_STM07_IS($A2275,"61",DATE(I$4,12,31),"1")/1000000</f>
        <v>98.796474000000003</v>
      </c>
      <c r="K2275" s="3">
        <f>[1]!EM_S_STM07_IS($A2275,"9",DATE(K$4,12,31),"1")/1000000</f>
        <v>2155.6344498499998</v>
      </c>
      <c r="L2275" s="3">
        <f>[1]!EM_S_STM07_IS($A2275,"61",DATE(K$4,12,31),"1")/1000000</f>
        <v>62.130267379999999</v>
      </c>
      <c r="M2275" s="3">
        <f>[1]!EM_S_STM07_IS($A2275,"9",DATE(M$4,12,31),"1")/1000000</f>
        <v>1788.0609501900001</v>
      </c>
      <c r="N2275" s="3">
        <f>[1]!EM_S_STM07_IS($A2275,"61",DATE(M$4,12,31),"1")/1000000</f>
        <v>19.620386510000003</v>
      </c>
      <c r="O2275" s="6">
        <f t="shared" si="72"/>
        <v>0.17134358669264826</v>
      </c>
      <c r="P2275" s="6">
        <f t="shared" si="73"/>
        <v>0.11696250880799774</v>
      </c>
    </row>
    <row r="2276" spans="1:16" x14ac:dyDescent="0.25">
      <c r="A2276" s="5" t="s">
        <v>2270</v>
      </c>
      <c r="B2276" s="5" t="s">
        <v>5332</v>
      </c>
      <c r="C2276" s="3">
        <f>[1]!EM_S_STM07_IS($A2276,"9",DATE(C$4,12,31),"1")/1000000</f>
        <v>9844.2901653400004</v>
      </c>
      <c r="D2276" s="3">
        <f>[1]!EM_S_STM07_IS($A2276,"61",DATE(C$4,12,31),"1")/1000000</f>
        <v>184.39676464999999</v>
      </c>
      <c r="E2276" s="3">
        <f>[1]!EM_S_STM07_IS($A2276,"9",DATE(E$4,12,31),"1")/1000000</f>
        <v>13495.846735790001</v>
      </c>
      <c r="F2276" s="3">
        <f>[1]!EM_S_STM07_IS($A2276,"61",DATE(E$4,12,31),"1")/1000000</f>
        <v>278.98698180999997</v>
      </c>
      <c r="G2276" s="3">
        <f>[1]!EM_S_STM07_IS($A2276,"9",DATE(G$4,12,31),"1")/1000000</f>
        <v>13993.268529999999</v>
      </c>
      <c r="H2276" s="3">
        <f>[1]!EM_S_STM07_IS($A2276,"61",DATE(G$4,12,31),"1")/1000000</f>
        <v>394.19438502999998</v>
      </c>
      <c r="I2276" s="3">
        <f>[1]!EM_S_STM07_IS($A2276,"9",DATE(I$4,12,31),"1")/1000000</f>
        <v>15327.968493169999</v>
      </c>
      <c r="J2276" s="3">
        <f>[1]!EM_S_STM07_IS($A2276,"61",DATE(I$4,12,31),"1")/1000000</f>
        <v>221.62851716</v>
      </c>
      <c r="K2276" s="3">
        <f>[1]!EM_S_STM07_IS($A2276,"9",DATE(K$4,12,31),"1")/1000000</f>
        <v>16230.299808420001</v>
      </c>
      <c r="L2276" s="3">
        <f>[1]!EM_S_STM07_IS($A2276,"61",DATE(K$4,12,31),"1")/1000000</f>
        <v>241.79744037999998</v>
      </c>
      <c r="M2276" s="3">
        <f>[1]!EM_S_STM07_IS($A2276,"9",DATE(M$4,12,31),"1")/1000000</f>
        <v>16028.76813855</v>
      </c>
      <c r="N2276" s="3">
        <f>[1]!EM_S_STM07_IS($A2276,"61",DATE(M$4,12,31),"1")/1000000</f>
        <v>205.00645878</v>
      </c>
      <c r="O2276" s="6">
        <f t="shared" si="72"/>
        <v>0.10241001018372464</v>
      </c>
      <c r="P2276" s="6">
        <f t="shared" si="73"/>
        <v>2.1416453465220142E-2</v>
      </c>
    </row>
    <row r="2277" spans="1:16" x14ac:dyDescent="0.25">
      <c r="A2277" s="5" t="s">
        <v>2271</v>
      </c>
      <c r="B2277" s="5" t="s">
        <v>5333</v>
      </c>
      <c r="C2277" s="3">
        <f>[1]!EM_S_STM07_IS($A2277,"9",DATE(C$4,12,31),"1")/1000000</f>
        <v>924.21648084000003</v>
      </c>
      <c r="D2277" s="3">
        <f>[1]!EM_S_STM07_IS($A2277,"61",DATE(C$4,12,31),"1")/1000000</f>
        <v>93.572919230000011</v>
      </c>
      <c r="E2277" s="3">
        <f>[1]!EM_S_STM07_IS($A2277,"9",DATE(E$4,12,31),"1")/1000000</f>
        <v>941.00461240999994</v>
      </c>
      <c r="F2277" s="3">
        <f>[1]!EM_S_STM07_IS($A2277,"61",DATE(E$4,12,31),"1")/1000000</f>
        <v>-16.777808159999999</v>
      </c>
      <c r="G2277" s="3">
        <f>[1]!EM_S_STM07_IS($A2277,"9",DATE(G$4,12,31),"1")/1000000</f>
        <v>846.98083283000005</v>
      </c>
      <c r="H2277" s="3">
        <f>[1]!EM_S_STM07_IS($A2277,"61",DATE(G$4,12,31),"1")/1000000</f>
        <v>12.08825635</v>
      </c>
      <c r="I2277" s="3">
        <f>[1]!EM_S_STM07_IS($A2277,"9",DATE(I$4,12,31),"1")/1000000</f>
        <v>880.08776964000003</v>
      </c>
      <c r="J2277" s="3">
        <f>[1]!EM_S_STM07_IS($A2277,"61",DATE(I$4,12,31),"1")/1000000</f>
        <v>14.004466619999999</v>
      </c>
      <c r="K2277" s="3">
        <f>[1]!EM_S_STM07_IS($A2277,"9",DATE(K$4,12,31),"1")/1000000</f>
        <v>776.83316274000003</v>
      </c>
      <c r="L2277" s="3">
        <f>[1]!EM_S_STM07_IS($A2277,"61",DATE(K$4,12,31),"1")/1000000</f>
        <v>10.0153339</v>
      </c>
      <c r="M2277" s="3">
        <f>[1]!EM_S_STM07_IS($A2277,"9",DATE(M$4,12,31),"1")/1000000</f>
        <v>719.94026729999996</v>
      </c>
      <c r="N2277" s="3">
        <f>[1]!EM_S_STM07_IS($A2277,"61",DATE(M$4,12,31),"1")/1000000</f>
        <v>12.99803966</v>
      </c>
      <c r="O2277" s="6">
        <f t="shared" si="72"/>
        <v>-4.8728356021078723E-2</v>
      </c>
      <c r="P2277" s="6">
        <f t="shared" si="73"/>
        <v>-0.32617745783269747</v>
      </c>
    </row>
    <row r="2278" spans="1:16" x14ac:dyDescent="0.25">
      <c r="A2278" s="5" t="s">
        <v>2272</v>
      </c>
      <c r="B2278" s="5" t="s">
        <v>5334</v>
      </c>
      <c r="C2278" s="3">
        <f>[1]!EM_S_STM07_IS($A2278,"9",DATE(C$4,12,31),"1")/1000000</f>
        <v>1737.0908873699998</v>
      </c>
      <c r="D2278" s="3">
        <f>[1]!EM_S_STM07_IS($A2278,"61",DATE(C$4,12,31),"1")/1000000</f>
        <v>43.70678753</v>
      </c>
      <c r="E2278" s="3">
        <f>[1]!EM_S_STM07_IS($A2278,"9",DATE(E$4,12,31),"1")/1000000</f>
        <v>2161.7205180000001</v>
      </c>
      <c r="F2278" s="3">
        <f>[1]!EM_S_STM07_IS($A2278,"61",DATE(E$4,12,31),"1")/1000000</f>
        <v>99.717763390000002</v>
      </c>
      <c r="G2278" s="3">
        <f>[1]!EM_S_STM07_IS($A2278,"9",DATE(G$4,12,31),"1")/1000000</f>
        <v>2735.2892040400002</v>
      </c>
      <c r="H2278" s="3">
        <f>[1]!EM_S_STM07_IS($A2278,"61",DATE(G$4,12,31),"1")/1000000</f>
        <v>122.27826327</v>
      </c>
      <c r="I2278" s="3">
        <f>[1]!EM_S_STM07_IS($A2278,"9",DATE(I$4,12,31),"1")/1000000</f>
        <v>2830.0227100799998</v>
      </c>
      <c r="J2278" s="3">
        <f>[1]!EM_S_STM07_IS($A2278,"61",DATE(I$4,12,31),"1")/1000000</f>
        <v>114.38423509</v>
      </c>
      <c r="K2278" s="3">
        <f>[1]!EM_S_STM07_IS($A2278,"9",DATE(K$4,12,31),"1")/1000000</f>
        <v>2502.5901452899998</v>
      </c>
      <c r="L2278" s="3">
        <f>[1]!EM_S_STM07_IS($A2278,"61",DATE(K$4,12,31),"1")/1000000</f>
        <v>140.37059932</v>
      </c>
      <c r="M2278" s="3">
        <f>[1]!EM_S_STM07_IS($A2278,"9",DATE(M$4,12,31),"1")/1000000</f>
        <v>2010.2556109000002</v>
      </c>
      <c r="N2278" s="3">
        <f>[1]!EM_S_STM07_IS($A2278,"61",DATE(M$4,12,31),"1")/1000000</f>
        <v>100.80948851000001</v>
      </c>
      <c r="O2278" s="6">
        <f t="shared" si="72"/>
        <v>2.964081144776598E-2</v>
      </c>
      <c r="P2278" s="6">
        <f t="shared" si="73"/>
        <v>0.18192659469852024</v>
      </c>
    </row>
    <row r="2279" spans="1:16" x14ac:dyDescent="0.25">
      <c r="A2279" s="5" t="s">
        <v>2273</v>
      </c>
      <c r="B2279" s="5" t="s">
        <v>5335</v>
      </c>
      <c r="C2279" s="3">
        <f>[1]!EM_S_STM07_IS($A2279,"9",DATE(C$4,12,31),"1")/1000000</f>
        <v>5313.0487377399995</v>
      </c>
      <c r="D2279" s="3">
        <f>[1]!EM_S_STM07_IS($A2279,"61",DATE(C$4,12,31),"1")/1000000</f>
        <v>223.13900666000001</v>
      </c>
      <c r="E2279" s="3">
        <f>[1]!EM_S_STM07_IS($A2279,"9",DATE(E$4,12,31),"1")/1000000</f>
        <v>5706.27397286</v>
      </c>
      <c r="F2279" s="3">
        <f>[1]!EM_S_STM07_IS($A2279,"61",DATE(E$4,12,31),"1")/1000000</f>
        <v>279.79414747000004</v>
      </c>
      <c r="G2279" s="3">
        <f>[1]!EM_S_STM07_IS($A2279,"9",DATE(G$4,12,31),"1")/1000000</f>
        <v>6131.4775782899997</v>
      </c>
      <c r="H2279" s="3">
        <f>[1]!EM_S_STM07_IS($A2279,"61",DATE(G$4,12,31),"1")/1000000</f>
        <v>209.81877516999998</v>
      </c>
      <c r="I2279" s="3">
        <f>[1]!EM_S_STM07_IS($A2279,"9",DATE(I$4,12,31),"1")/1000000</f>
        <v>7519.71195257</v>
      </c>
      <c r="J2279" s="3">
        <f>[1]!EM_S_STM07_IS($A2279,"61",DATE(I$4,12,31),"1")/1000000</f>
        <v>237.13302958000003</v>
      </c>
      <c r="K2279" s="3">
        <f>[1]!EM_S_STM07_IS($A2279,"9",DATE(K$4,12,31),"1")/1000000</f>
        <v>6885.7798688800003</v>
      </c>
      <c r="L2279" s="3">
        <f>[1]!EM_S_STM07_IS($A2279,"61",DATE(K$4,12,31),"1")/1000000</f>
        <v>266.51090825</v>
      </c>
      <c r="M2279" s="3">
        <f>[1]!EM_S_STM07_IS($A2279,"9",DATE(M$4,12,31),"1")/1000000</f>
        <v>7205.3374015700001</v>
      </c>
      <c r="N2279" s="3">
        <f>[1]!EM_S_STM07_IS($A2279,"61",DATE(M$4,12,31),"1")/1000000</f>
        <v>191.59059797</v>
      </c>
      <c r="O2279" s="6">
        <f t="shared" si="72"/>
        <v>6.2825839515912918E-2</v>
      </c>
      <c r="P2279" s="6">
        <f t="shared" si="73"/>
        <v>-3.0026790039075824E-2</v>
      </c>
    </row>
    <row r="2280" spans="1:16" x14ac:dyDescent="0.25">
      <c r="A2280" s="5" t="s">
        <v>2274</v>
      </c>
      <c r="B2280" s="5" t="s">
        <v>5336</v>
      </c>
      <c r="C2280" s="3">
        <f>[1]!EM_S_STM07_IS($A2280,"9",DATE(C$4,12,31),"1")/1000000</f>
        <v>4851.5421693900007</v>
      </c>
      <c r="D2280" s="3">
        <f>[1]!EM_S_STM07_IS($A2280,"61",DATE(C$4,12,31),"1")/1000000</f>
        <v>461.09249836999999</v>
      </c>
      <c r="E2280" s="3">
        <f>[1]!EM_S_STM07_IS($A2280,"9",DATE(E$4,12,31),"1")/1000000</f>
        <v>6314.9494667200006</v>
      </c>
      <c r="F2280" s="3">
        <f>[1]!EM_S_STM07_IS($A2280,"61",DATE(E$4,12,31),"1")/1000000</f>
        <v>359.07742752999997</v>
      </c>
      <c r="G2280" s="3">
        <f>[1]!EM_S_STM07_IS($A2280,"9",DATE(G$4,12,31),"1")/1000000</f>
        <v>12130.38984779</v>
      </c>
      <c r="H2280" s="3">
        <f>[1]!EM_S_STM07_IS($A2280,"61",DATE(G$4,12,31),"1")/1000000</f>
        <v>347.87304723</v>
      </c>
      <c r="I2280" s="3">
        <f>[1]!EM_S_STM07_IS($A2280,"9",DATE(I$4,12,31),"1")/1000000</f>
        <v>18077.619669209998</v>
      </c>
      <c r="J2280" s="3">
        <f>[1]!EM_S_STM07_IS($A2280,"61",DATE(I$4,12,31),"1")/1000000</f>
        <v>589.42314696000005</v>
      </c>
      <c r="K2280" s="3">
        <f>[1]!EM_S_STM07_IS($A2280,"9",DATE(K$4,12,31),"1")/1000000</f>
        <v>18897.587047290002</v>
      </c>
      <c r="L2280" s="3">
        <f>[1]!EM_S_STM07_IS($A2280,"61",DATE(K$4,12,31),"1")/1000000</f>
        <v>161.16514880000003</v>
      </c>
      <c r="M2280" s="3">
        <f>[1]!EM_S_STM07_IS($A2280,"9",DATE(M$4,12,31),"1")/1000000</f>
        <v>18113.57100059</v>
      </c>
      <c r="N2280" s="3">
        <f>[1]!EM_S_STM07_IS($A2280,"61",DATE(M$4,12,31),"1")/1000000</f>
        <v>49.525606320000001</v>
      </c>
      <c r="O2280" s="6">
        <f t="shared" si="72"/>
        <v>0.30144210578514796</v>
      </c>
      <c r="P2280" s="6">
        <f t="shared" si="73"/>
        <v>-0.35995818381613276</v>
      </c>
    </row>
    <row r="2281" spans="1:16" x14ac:dyDescent="0.25">
      <c r="A2281" s="5" t="s">
        <v>2275</v>
      </c>
      <c r="B2281" s="5" t="s">
        <v>5337</v>
      </c>
      <c r="C2281" s="3">
        <f>[1]!EM_S_STM07_IS($A2281,"9",DATE(C$4,12,31),"1")/1000000</f>
        <v>5684.4544487700005</v>
      </c>
      <c r="D2281" s="3">
        <f>[1]!EM_S_STM07_IS($A2281,"61",DATE(C$4,12,31),"1")/1000000</f>
        <v>377.36105851999997</v>
      </c>
      <c r="E2281" s="3">
        <f>[1]!EM_S_STM07_IS($A2281,"9",DATE(E$4,12,31),"1")/1000000</f>
        <v>7051.5732943500007</v>
      </c>
      <c r="F2281" s="3">
        <f>[1]!EM_S_STM07_IS($A2281,"61",DATE(E$4,12,31),"1")/1000000</f>
        <v>445.54022594999998</v>
      </c>
      <c r="G2281" s="3">
        <f>[1]!EM_S_STM07_IS($A2281,"9",DATE(G$4,12,31),"1")/1000000</f>
        <v>8182.9518275800001</v>
      </c>
      <c r="H2281" s="3">
        <f>[1]!EM_S_STM07_IS($A2281,"61",DATE(G$4,12,31),"1")/1000000</f>
        <v>496.85502127000001</v>
      </c>
      <c r="I2281" s="3">
        <f>[1]!EM_S_STM07_IS($A2281,"9",DATE(I$4,12,31),"1")/1000000</f>
        <v>9109.4495100799995</v>
      </c>
      <c r="J2281" s="3">
        <f>[1]!EM_S_STM07_IS($A2281,"61",DATE(I$4,12,31),"1")/1000000</f>
        <v>519.11706157000003</v>
      </c>
      <c r="K2281" s="3">
        <f>[1]!EM_S_STM07_IS($A2281,"9",DATE(K$4,12,31),"1")/1000000</f>
        <v>10721.25452604</v>
      </c>
      <c r="L2281" s="3">
        <f>[1]!EM_S_STM07_IS($A2281,"61",DATE(K$4,12,31),"1")/1000000</f>
        <v>540.1738710599999</v>
      </c>
      <c r="M2281" s="3">
        <f>[1]!EM_S_STM07_IS($A2281,"9",DATE(M$4,12,31),"1")/1000000</f>
        <v>13489.63685413</v>
      </c>
      <c r="N2281" s="3">
        <f>[1]!EM_S_STM07_IS($A2281,"61",DATE(M$4,12,31),"1")/1000000</f>
        <v>657.37776715999996</v>
      </c>
      <c r="O2281" s="6">
        <f t="shared" si="72"/>
        <v>0.18867271391385931</v>
      </c>
      <c r="P2281" s="6">
        <f t="shared" si="73"/>
        <v>0.11740751053008713</v>
      </c>
    </row>
    <row r="2282" spans="1:16" x14ac:dyDescent="0.25">
      <c r="A2282" s="5" t="s">
        <v>2276</v>
      </c>
      <c r="B2282" s="5" t="s">
        <v>5338</v>
      </c>
      <c r="C2282" s="3">
        <f>[1]!EM_S_STM07_IS($A2282,"9",DATE(C$4,12,31),"1")/1000000</f>
        <v>2064.6950730499998</v>
      </c>
      <c r="D2282" s="3">
        <f>[1]!EM_S_STM07_IS($A2282,"61",DATE(C$4,12,31),"1")/1000000</f>
        <v>241.01108488999998</v>
      </c>
      <c r="E2282" s="3">
        <f>[1]!EM_S_STM07_IS($A2282,"9",DATE(E$4,12,31),"1")/1000000</f>
        <v>2492.5490752199998</v>
      </c>
      <c r="F2282" s="3">
        <f>[1]!EM_S_STM07_IS($A2282,"61",DATE(E$4,12,31),"1")/1000000</f>
        <v>356.13830902999996</v>
      </c>
      <c r="G2282" s="3">
        <f>[1]!EM_S_STM07_IS($A2282,"9",DATE(G$4,12,31),"1")/1000000</f>
        <v>2660.6430929399999</v>
      </c>
      <c r="H2282" s="3">
        <f>[1]!EM_S_STM07_IS($A2282,"61",DATE(G$4,12,31),"1")/1000000</f>
        <v>273.27156554999999</v>
      </c>
      <c r="I2282" s="3">
        <f>[1]!EM_S_STM07_IS($A2282,"9",DATE(I$4,12,31),"1")/1000000</f>
        <v>3811.89639257</v>
      </c>
      <c r="J2282" s="3">
        <f>[1]!EM_S_STM07_IS($A2282,"61",DATE(I$4,12,31),"1")/1000000</f>
        <v>370.20624763000001</v>
      </c>
      <c r="K2282" s="3">
        <f>[1]!EM_S_STM07_IS($A2282,"9",DATE(K$4,12,31),"1")/1000000</f>
        <v>4465.8758873500001</v>
      </c>
      <c r="L2282" s="3">
        <f>[1]!EM_S_STM07_IS($A2282,"61",DATE(K$4,12,31),"1")/1000000</f>
        <v>446.10468658999997</v>
      </c>
      <c r="M2282" s="3">
        <f>[1]!EM_S_STM07_IS($A2282,"9",DATE(M$4,12,31),"1")/1000000</f>
        <v>3593.6842588200002</v>
      </c>
      <c r="N2282" s="3">
        <f>[1]!EM_S_STM07_IS($A2282,"61",DATE(M$4,12,31),"1")/1000000</f>
        <v>541.31757826</v>
      </c>
      <c r="O2282" s="6">
        <f t="shared" si="72"/>
        <v>0.11721510590339723</v>
      </c>
      <c r="P2282" s="6">
        <f t="shared" si="73"/>
        <v>0.1756634657243874</v>
      </c>
    </row>
    <row r="2283" spans="1:16" x14ac:dyDescent="0.25">
      <c r="A2283" s="5" t="s">
        <v>2277</v>
      </c>
      <c r="B2283" s="5" t="s">
        <v>5339</v>
      </c>
      <c r="C2283" s="3">
        <f>[1]!EM_S_STM07_IS($A2283,"9",DATE(C$4,12,31),"1")/1000000</f>
        <v>39691.946899000002</v>
      </c>
      <c r="D2283" s="3">
        <f>[1]!EM_S_STM07_IS($A2283,"61",DATE(C$4,12,31),"1")/1000000</f>
        <v>670.08650162000004</v>
      </c>
      <c r="E2283" s="3">
        <f>[1]!EM_S_STM07_IS($A2283,"9",DATE(E$4,12,31),"1")/1000000</f>
        <v>55291.27574556</v>
      </c>
      <c r="F2283" s="3">
        <f>[1]!EM_S_STM07_IS($A2283,"61",DATE(E$4,12,31),"1")/1000000</f>
        <v>775.18864176</v>
      </c>
      <c r="G2283" s="3">
        <f>[1]!EM_S_STM07_IS($A2283,"9",DATE(G$4,12,31),"1")/1000000</f>
        <v>54448.162702739995</v>
      </c>
      <c r="H2283" s="3">
        <f>[1]!EM_S_STM07_IS($A2283,"61",DATE(G$4,12,31),"1")/1000000</f>
        <v>584.26063111999997</v>
      </c>
      <c r="I2283" s="3">
        <f>[1]!EM_S_STM07_IS($A2283,"9",DATE(I$4,12,31),"1")/1000000</f>
        <v>46810.413489190003</v>
      </c>
      <c r="J2283" s="3">
        <f>[1]!EM_S_STM07_IS($A2283,"61",DATE(I$4,12,31),"1")/1000000</f>
        <v>608.53374224000004</v>
      </c>
      <c r="K2283" s="3">
        <f>[1]!EM_S_STM07_IS($A2283,"9",DATE(K$4,12,31),"1")/1000000</f>
        <v>38605.196674190003</v>
      </c>
      <c r="L2283" s="3">
        <f>[1]!EM_S_STM07_IS($A2283,"61",DATE(K$4,12,31),"1")/1000000</f>
        <v>846.29020478999996</v>
      </c>
      <c r="M2283" s="3">
        <f>[1]!EM_S_STM07_IS($A2283,"9",DATE(M$4,12,31),"1")/1000000</f>
        <v>43745.691903140003</v>
      </c>
      <c r="N2283" s="3">
        <f>[1]!EM_S_STM07_IS($A2283,"61",DATE(M$4,12,31),"1")/1000000</f>
        <v>480.49975982000001</v>
      </c>
      <c r="O2283" s="6">
        <f t="shared" si="72"/>
        <v>1.9639327004843166E-2</v>
      </c>
      <c r="P2283" s="6">
        <f t="shared" si="73"/>
        <v>-6.4352070048362409E-2</v>
      </c>
    </row>
    <row r="2284" spans="1:16" x14ac:dyDescent="0.25">
      <c r="A2284" s="5" t="s">
        <v>2278</v>
      </c>
      <c r="B2284" s="5" t="s">
        <v>5340</v>
      </c>
      <c r="C2284" s="3">
        <f>[1]!EM_S_STM07_IS($A2284,"9",DATE(C$4,12,31),"1")/1000000</f>
        <v>2652.0375951300002</v>
      </c>
      <c r="D2284" s="3">
        <f>[1]!EM_S_STM07_IS($A2284,"61",DATE(C$4,12,31),"1")/1000000</f>
        <v>70.417405799999997</v>
      </c>
      <c r="E2284" s="3">
        <f>[1]!EM_S_STM07_IS($A2284,"9",DATE(E$4,12,31),"1")/1000000</f>
        <v>3460.9659834099998</v>
      </c>
      <c r="F2284" s="3">
        <f>[1]!EM_S_STM07_IS($A2284,"61",DATE(E$4,12,31),"1")/1000000</f>
        <v>76.415029799999999</v>
      </c>
      <c r="G2284" s="3">
        <f>[1]!EM_S_STM07_IS($A2284,"9",DATE(G$4,12,31),"1")/1000000</f>
        <v>4003.0291332699999</v>
      </c>
      <c r="H2284" s="3">
        <f>[1]!EM_S_STM07_IS($A2284,"61",DATE(G$4,12,31),"1")/1000000</f>
        <v>32.272252180000002</v>
      </c>
      <c r="I2284" s="3">
        <f>[1]!EM_S_STM07_IS($A2284,"9",DATE(I$4,12,31),"1")/1000000</f>
        <v>3766.2395205799999</v>
      </c>
      <c r="J2284" s="3">
        <f>[1]!EM_S_STM07_IS($A2284,"61",DATE(I$4,12,31),"1")/1000000</f>
        <v>38.154879940000001</v>
      </c>
      <c r="K2284" s="3">
        <f>[1]!EM_S_STM07_IS($A2284,"9",DATE(K$4,12,31),"1")/1000000</f>
        <v>3625.2710403599999</v>
      </c>
      <c r="L2284" s="3">
        <f>[1]!EM_S_STM07_IS($A2284,"61",DATE(K$4,12,31),"1")/1000000</f>
        <v>85.305064590000001</v>
      </c>
      <c r="M2284" s="3">
        <f>[1]!EM_S_STM07_IS($A2284,"9",DATE(M$4,12,31),"1")/1000000</f>
        <v>3180.5927730799999</v>
      </c>
      <c r="N2284" s="3">
        <f>[1]!EM_S_STM07_IS($A2284,"61",DATE(M$4,12,31),"1")/1000000</f>
        <v>18.829650730000001</v>
      </c>
      <c r="O2284" s="6">
        <f t="shared" si="72"/>
        <v>3.7016528137788995E-2</v>
      </c>
      <c r="P2284" s="6">
        <f t="shared" si="73"/>
        <v>-0.23187403014457342</v>
      </c>
    </row>
    <row r="2285" spans="1:16" x14ac:dyDescent="0.25">
      <c r="A2285" s="5" t="s">
        <v>2279</v>
      </c>
      <c r="B2285" s="5" t="s">
        <v>5341</v>
      </c>
      <c r="C2285" s="3">
        <f>[1]!EM_S_STM07_IS($A2285,"9",DATE(C$4,12,31),"1")/1000000</f>
        <v>3833.4828308400001</v>
      </c>
      <c r="D2285" s="3">
        <f>[1]!EM_S_STM07_IS($A2285,"61",DATE(C$4,12,31),"1")/1000000</f>
        <v>203.10502892</v>
      </c>
      <c r="E2285" s="3">
        <f>[1]!EM_S_STM07_IS($A2285,"9",DATE(E$4,12,31),"1")/1000000</f>
        <v>5312.9338328599997</v>
      </c>
      <c r="F2285" s="3">
        <f>[1]!EM_S_STM07_IS($A2285,"61",DATE(E$4,12,31),"1")/1000000</f>
        <v>252.60497549999999</v>
      </c>
      <c r="G2285" s="3">
        <f>[1]!EM_S_STM07_IS($A2285,"9",DATE(G$4,12,31),"1")/1000000</f>
        <v>6490.19447107</v>
      </c>
      <c r="H2285" s="3">
        <f>[1]!EM_S_STM07_IS($A2285,"61",DATE(G$4,12,31),"1")/1000000</f>
        <v>257.77468159</v>
      </c>
      <c r="I2285" s="3">
        <f>[1]!EM_S_STM07_IS($A2285,"9",DATE(I$4,12,31),"1")/1000000</f>
        <v>6812.2343633400005</v>
      </c>
      <c r="J2285" s="3">
        <f>[1]!EM_S_STM07_IS($A2285,"61",DATE(I$4,12,31),"1")/1000000</f>
        <v>202.86255181000001</v>
      </c>
      <c r="K2285" s="3">
        <f>[1]!EM_S_STM07_IS($A2285,"9",DATE(K$4,12,31),"1")/1000000</f>
        <v>8409.4315263699991</v>
      </c>
      <c r="L2285" s="3">
        <f>[1]!EM_S_STM07_IS($A2285,"61",DATE(K$4,12,31),"1")/1000000</f>
        <v>230.62596521</v>
      </c>
      <c r="M2285" s="3">
        <f>[1]!EM_S_STM07_IS($A2285,"9",DATE(M$4,12,31),"1")/1000000</f>
        <v>9150.1222750500001</v>
      </c>
      <c r="N2285" s="3">
        <f>[1]!EM_S_STM07_IS($A2285,"61",DATE(M$4,12,31),"1")/1000000</f>
        <v>255.88412163999999</v>
      </c>
      <c r="O2285" s="6">
        <f t="shared" si="72"/>
        <v>0.19005401810683153</v>
      </c>
      <c r="P2285" s="6">
        <f t="shared" si="73"/>
        <v>4.728415323232249E-2</v>
      </c>
    </row>
    <row r="2286" spans="1:16" x14ac:dyDescent="0.25">
      <c r="A2286" s="5" t="s">
        <v>2280</v>
      </c>
      <c r="B2286" s="5" t="s">
        <v>5342</v>
      </c>
      <c r="C2286" s="3">
        <f>[1]!EM_S_STM07_IS($A2286,"9",DATE(C$4,12,31),"1")/1000000</f>
        <v>457.51794899999999</v>
      </c>
      <c r="D2286" s="3">
        <f>[1]!EM_S_STM07_IS($A2286,"61",DATE(C$4,12,31),"1")/1000000</f>
        <v>518.97206786000004</v>
      </c>
      <c r="E2286" s="3">
        <f>[1]!EM_S_STM07_IS($A2286,"9",DATE(E$4,12,31),"1")/1000000</f>
        <v>1137.03678251</v>
      </c>
      <c r="F2286" s="3">
        <f>[1]!EM_S_STM07_IS($A2286,"61",DATE(E$4,12,31),"1")/1000000</f>
        <v>598.36482105999994</v>
      </c>
      <c r="G2286" s="3">
        <f>[1]!EM_S_STM07_IS($A2286,"9",DATE(G$4,12,31),"1")/1000000</f>
        <v>1095.36311755</v>
      </c>
      <c r="H2286" s="3">
        <f>[1]!EM_S_STM07_IS($A2286,"61",DATE(G$4,12,31),"1")/1000000</f>
        <v>35.436678880000002</v>
      </c>
      <c r="I2286" s="3">
        <f>[1]!EM_S_STM07_IS($A2286,"9",DATE(I$4,12,31),"1")/1000000</f>
        <v>721.37975435999999</v>
      </c>
      <c r="J2286" s="3">
        <f>[1]!EM_S_STM07_IS($A2286,"61",DATE(I$4,12,31),"1")/1000000</f>
        <v>22.73146697</v>
      </c>
      <c r="K2286" s="3">
        <f>[1]!EM_S_STM07_IS($A2286,"9",DATE(K$4,12,31),"1")/1000000</f>
        <v>411.96279808999998</v>
      </c>
      <c r="L2286" s="3">
        <f>[1]!EM_S_STM07_IS($A2286,"61",DATE(K$4,12,31),"1")/1000000</f>
        <v>19.815377590000001</v>
      </c>
      <c r="M2286" s="3">
        <f>[1]!EM_S_STM07_IS($A2286,"9",DATE(M$4,12,31),"1")/1000000</f>
        <v>430.22922970999997</v>
      </c>
      <c r="N2286" s="3">
        <f>[1]!EM_S_STM07_IS($A2286,"61",DATE(M$4,12,31),"1")/1000000</f>
        <v>21.25624007</v>
      </c>
      <c r="O2286" s="6">
        <f t="shared" si="72"/>
        <v>-1.2224260734189363E-2</v>
      </c>
      <c r="P2286" s="6">
        <f t="shared" si="73"/>
        <v>-0.47220108572404607</v>
      </c>
    </row>
    <row r="2287" spans="1:16" x14ac:dyDescent="0.25">
      <c r="A2287" s="5" t="s">
        <v>2281</v>
      </c>
      <c r="B2287" s="5" t="s">
        <v>5343</v>
      </c>
      <c r="C2287" s="3">
        <f>[1]!EM_S_STM07_IS($A2287,"9",DATE(C$4,12,31),"1")/1000000</f>
        <v>510.74919726999997</v>
      </c>
      <c r="D2287" s="3">
        <f>[1]!EM_S_STM07_IS($A2287,"61",DATE(C$4,12,31),"1")/1000000</f>
        <v>174.59593197999999</v>
      </c>
      <c r="E2287" s="3">
        <f>[1]!EM_S_STM07_IS($A2287,"9",DATE(E$4,12,31),"1")/1000000</f>
        <v>554.14325549</v>
      </c>
      <c r="F2287" s="3">
        <f>[1]!EM_S_STM07_IS($A2287,"61",DATE(E$4,12,31),"1")/1000000</f>
        <v>183.67885168000001</v>
      </c>
      <c r="G2287" s="3">
        <f>[1]!EM_S_STM07_IS($A2287,"9",DATE(G$4,12,31),"1")/1000000</f>
        <v>620.54396760999998</v>
      </c>
      <c r="H2287" s="3">
        <f>[1]!EM_S_STM07_IS($A2287,"61",DATE(G$4,12,31),"1")/1000000</f>
        <v>71.81006721</v>
      </c>
      <c r="I2287" s="3">
        <f>[1]!EM_S_STM07_IS($A2287,"9",DATE(I$4,12,31),"1")/1000000</f>
        <v>652.72678813999994</v>
      </c>
      <c r="J2287" s="3">
        <f>[1]!EM_S_STM07_IS($A2287,"61",DATE(I$4,12,31),"1")/1000000</f>
        <v>66.875313430000006</v>
      </c>
      <c r="K2287" s="3">
        <f>[1]!EM_S_STM07_IS($A2287,"9",DATE(K$4,12,31),"1")/1000000</f>
        <v>763.13493159000006</v>
      </c>
      <c r="L2287" s="3">
        <f>[1]!EM_S_STM07_IS($A2287,"61",DATE(K$4,12,31),"1")/1000000</f>
        <v>61.804133350000001</v>
      </c>
      <c r="M2287" s="3">
        <f>[1]!EM_S_STM07_IS($A2287,"9",DATE(M$4,12,31),"1")/1000000</f>
        <v>836.97814404999997</v>
      </c>
      <c r="N2287" s="3">
        <f>[1]!EM_S_STM07_IS($A2287,"61",DATE(M$4,12,31),"1")/1000000</f>
        <v>65.215545380000009</v>
      </c>
      <c r="O2287" s="6">
        <f t="shared" si="72"/>
        <v>0.10382769154544591</v>
      </c>
      <c r="P2287" s="6">
        <f t="shared" si="73"/>
        <v>-0.17877265494404815</v>
      </c>
    </row>
    <row r="2288" spans="1:16" x14ac:dyDescent="0.25">
      <c r="A2288" s="5" t="s">
        <v>2282</v>
      </c>
      <c r="B2288" s="5" t="s">
        <v>5344</v>
      </c>
      <c r="C2288" s="3">
        <f>[1]!EM_S_STM07_IS($A2288,"9",DATE(C$4,12,31),"1")/1000000</f>
        <v>61.386474509999999</v>
      </c>
      <c r="D2288" s="3">
        <f>[1]!EM_S_STM07_IS($A2288,"61",DATE(C$4,12,31),"1")/1000000</f>
        <v>3.1179091099999998</v>
      </c>
      <c r="E2288" s="3">
        <f>[1]!EM_S_STM07_IS($A2288,"9",DATE(E$4,12,31),"1")/1000000</f>
        <v>138.35327003</v>
      </c>
      <c r="F2288" s="3">
        <f>[1]!EM_S_STM07_IS($A2288,"61",DATE(E$4,12,31),"1")/1000000</f>
        <v>5.0838728099999999</v>
      </c>
      <c r="G2288" s="3">
        <f>[1]!EM_S_STM07_IS($A2288,"9",DATE(G$4,12,31),"1")/1000000</f>
        <v>60.753142420000003</v>
      </c>
      <c r="H2288" s="3">
        <f>[1]!EM_S_STM07_IS($A2288,"61",DATE(G$4,12,31),"1")/1000000</f>
        <v>-5.6146444500000001</v>
      </c>
      <c r="I2288" s="3">
        <f>[1]!EM_S_STM07_IS($A2288,"9",DATE(I$4,12,31),"1")/1000000</f>
        <v>115.10789819</v>
      </c>
      <c r="J2288" s="3">
        <f>[1]!EM_S_STM07_IS($A2288,"61",DATE(I$4,12,31),"1")/1000000</f>
        <v>4.7915722999999995</v>
      </c>
      <c r="K2288" s="3">
        <f>[1]!EM_S_STM07_IS($A2288,"9",DATE(K$4,12,31),"1")/1000000</f>
        <v>111.80972971</v>
      </c>
      <c r="L2288" s="3">
        <f>[1]!EM_S_STM07_IS($A2288,"61",DATE(K$4,12,31),"1")/1000000</f>
        <v>-15.079347840000001</v>
      </c>
      <c r="M2288" s="3">
        <f>[1]!EM_S_STM07_IS($A2288,"9",DATE(M$4,12,31),"1")/1000000</f>
        <v>53.865834039999996</v>
      </c>
      <c r="N2288" s="3">
        <f>[1]!EM_S_STM07_IS($A2288,"61",DATE(M$4,12,31),"1")/1000000</f>
        <v>2.3756778999999999</v>
      </c>
      <c r="O2288" s="6">
        <f t="shared" si="72"/>
        <v>-2.5799968409367935E-2</v>
      </c>
      <c r="P2288" s="6">
        <f t="shared" si="73"/>
        <v>-5.2924021565919133E-2</v>
      </c>
    </row>
    <row r="2289" spans="1:16" x14ac:dyDescent="0.25">
      <c r="A2289" s="5" t="s">
        <v>2283</v>
      </c>
      <c r="B2289" s="5" t="s">
        <v>5345</v>
      </c>
      <c r="C2289" s="3">
        <f>[1]!EM_S_STM07_IS($A2289,"9",DATE(C$4,12,31),"1")/1000000</f>
        <v>12160.242488559999</v>
      </c>
      <c r="D2289" s="3">
        <f>[1]!EM_S_STM07_IS($A2289,"61",DATE(C$4,12,31),"1")/1000000</f>
        <v>300.75982117000001</v>
      </c>
      <c r="E2289" s="3">
        <f>[1]!EM_S_STM07_IS($A2289,"9",DATE(E$4,12,31),"1")/1000000</f>
        <v>13333.978961719999</v>
      </c>
      <c r="F2289" s="3">
        <f>[1]!EM_S_STM07_IS($A2289,"61",DATE(E$4,12,31),"1")/1000000</f>
        <v>723.08686779999994</v>
      </c>
      <c r="G2289" s="3">
        <f>[1]!EM_S_STM07_IS($A2289,"9",DATE(G$4,12,31),"1")/1000000</f>
        <v>13355.101590819999</v>
      </c>
      <c r="H2289" s="3">
        <f>[1]!EM_S_STM07_IS($A2289,"61",DATE(G$4,12,31),"1")/1000000</f>
        <v>523.45672189000004</v>
      </c>
      <c r="I2289" s="3">
        <f>[1]!EM_S_STM07_IS($A2289,"9",DATE(I$4,12,31),"1")/1000000</f>
        <v>13214.65754473</v>
      </c>
      <c r="J2289" s="3">
        <f>[1]!EM_S_STM07_IS($A2289,"61",DATE(I$4,12,31),"1")/1000000</f>
        <v>562.77025862999994</v>
      </c>
      <c r="K2289" s="3">
        <f>[1]!EM_S_STM07_IS($A2289,"9",DATE(K$4,12,31),"1")/1000000</f>
        <v>11509.303447759999</v>
      </c>
      <c r="L2289" s="3">
        <f>[1]!EM_S_STM07_IS($A2289,"61",DATE(K$4,12,31),"1")/1000000</f>
        <v>569.29117083000006</v>
      </c>
      <c r="M2289" s="3">
        <f>[1]!EM_S_STM07_IS($A2289,"9",DATE(M$4,12,31),"1")/1000000</f>
        <v>8148.2906503900003</v>
      </c>
      <c r="N2289" s="3">
        <f>[1]!EM_S_STM07_IS($A2289,"61",DATE(M$4,12,31),"1")/1000000</f>
        <v>105.92327843000001</v>
      </c>
      <c r="O2289" s="6">
        <f t="shared" si="72"/>
        <v>-7.6950789188622415E-2</v>
      </c>
      <c r="P2289" s="6">
        <f t="shared" si="73"/>
        <v>-0.18837704943071987</v>
      </c>
    </row>
    <row r="2290" spans="1:16" x14ac:dyDescent="0.25">
      <c r="A2290" s="5" t="s">
        <v>2284</v>
      </c>
      <c r="B2290" s="5" t="s">
        <v>5346</v>
      </c>
      <c r="C2290" s="3">
        <f>[1]!EM_S_STM07_IS($A2290,"9",DATE(C$4,12,31),"1")/1000000</f>
        <v>8858.7473639899999</v>
      </c>
      <c r="D2290" s="3">
        <f>[1]!EM_S_STM07_IS($A2290,"61",DATE(C$4,12,31),"1")/1000000</f>
        <v>1332.4845295699999</v>
      </c>
      <c r="E2290" s="3">
        <f>[1]!EM_S_STM07_IS($A2290,"9",DATE(E$4,12,31),"1")/1000000</f>
        <v>10080.627752049999</v>
      </c>
      <c r="F2290" s="3">
        <f>[1]!EM_S_STM07_IS($A2290,"61",DATE(E$4,12,31),"1")/1000000</f>
        <v>1417.8455550599999</v>
      </c>
      <c r="G2290" s="3">
        <f>[1]!EM_S_STM07_IS($A2290,"9",DATE(G$4,12,31),"1")/1000000</f>
        <v>9722.9840579699994</v>
      </c>
      <c r="H2290" s="3">
        <f>[1]!EM_S_STM07_IS($A2290,"61",DATE(G$4,12,31),"1")/1000000</f>
        <v>922.18944264000004</v>
      </c>
      <c r="I2290" s="3">
        <f>[1]!EM_S_STM07_IS($A2290,"9",DATE(I$4,12,31),"1")/1000000</f>
        <v>8461.0129714799987</v>
      </c>
      <c r="J2290" s="3">
        <f>[1]!EM_S_STM07_IS($A2290,"61",DATE(I$4,12,31),"1")/1000000</f>
        <v>152.64518831000001</v>
      </c>
      <c r="K2290" s="3">
        <f>[1]!EM_S_STM07_IS($A2290,"9",DATE(K$4,12,31),"1")/1000000</f>
        <v>6351.64669288</v>
      </c>
      <c r="L2290" s="3">
        <f>[1]!EM_S_STM07_IS($A2290,"61",DATE(K$4,12,31),"1")/1000000</f>
        <v>48.442730179999998</v>
      </c>
      <c r="M2290" s="3">
        <f>[1]!EM_S_STM07_IS($A2290,"9",DATE(M$4,12,31),"1")/1000000</f>
        <v>4960.3928751400008</v>
      </c>
      <c r="N2290" s="3">
        <f>[1]!EM_S_STM07_IS($A2290,"61",DATE(M$4,12,31),"1")/1000000</f>
        <v>11.40685382</v>
      </c>
      <c r="O2290" s="6">
        <f t="shared" si="72"/>
        <v>-0.1095106050834701</v>
      </c>
      <c r="P2290" s="6">
        <f t="shared" si="73"/>
        <v>-0.61407693072369895</v>
      </c>
    </row>
    <row r="2291" spans="1:16" x14ac:dyDescent="0.25">
      <c r="A2291" s="5" t="s">
        <v>2285</v>
      </c>
      <c r="B2291" s="5" t="s">
        <v>5347</v>
      </c>
      <c r="C2291" s="3">
        <f>[1]!EM_S_STM07_IS($A2291,"9",DATE(C$4,12,31),"1")/1000000</f>
        <v>1879.95981914</v>
      </c>
      <c r="D2291" s="3">
        <f>[1]!EM_S_STM07_IS($A2291,"61",DATE(C$4,12,31),"1")/1000000</f>
        <v>145.44080506</v>
      </c>
      <c r="E2291" s="3">
        <f>[1]!EM_S_STM07_IS($A2291,"9",DATE(E$4,12,31),"1")/1000000</f>
        <v>2398.4658076300002</v>
      </c>
      <c r="F2291" s="3">
        <f>[1]!EM_S_STM07_IS($A2291,"61",DATE(E$4,12,31),"1")/1000000</f>
        <v>399.06254569999999</v>
      </c>
      <c r="G2291" s="3">
        <f>[1]!EM_S_STM07_IS($A2291,"9",DATE(G$4,12,31),"1")/1000000</f>
        <v>2918.3500198000002</v>
      </c>
      <c r="H2291" s="3">
        <f>[1]!EM_S_STM07_IS($A2291,"61",DATE(G$4,12,31),"1")/1000000</f>
        <v>256.61813276999999</v>
      </c>
      <c r="I2291" s="3">
        <f>[1]!EM_S_STM07_IS($A2291,"9",DATE(I$4,12,31),"1")/1000000</f>
        <v>3107.50344791</v>
      </c>
      <c r="J2291" s="3">
        <f>[1]!EM_S_STM07_IS($A2291,"61",DATE(I$4,12,31),"1")/1000000</f>
        <v>271.24313298000004</v>
      </c>
      <c r="K2291" s="3">
        <f>[1]!EM_S_STM07_IS($A2291,"9",DATE(K$4,12,31),"1")/1000000</f>
        <v>3558.9553679299997</v>
      </c>
      <c r="L2291" s="3">
        <f>[1]!EM_S_STM07_IS($A2291,"61",DATE(K$4,12,31),"1")/1000000</f>
        <v>347.22250117999999</v>
      </c>
      <c r="M2291" s="3">
        <f>[1]!EM_S_STM07_IS($A2291,"9",DATE(M$4,12,31),"1")/1000000</f>
        <v>3483.9691458899997</v>
      </c>
      <c r="N2291" s="3">
        <f>[1]!EM_S_STM07_IS($A2291,"61",DATE(M$4,12,31),"1")/1000000</f>
        <v>312.46880775</v>
      </c>
      <c r="O2291" s="6">
        <f t="shared" si="72"/>
        <v>0.13131917104546598</v>
      </c>
      <c r="P2291" s="6">
        <f t="shared" si="73"/>
        <v>0.16526333097582002</v>
      </c>
    </row>
    <row r="2292" spans="1:16" x14ac:dyDescent="0.25">
      <c r="A2292" s="5" t="s">
        <v>2286</v>
      </c>
      <c r="B2292" s="5" t="s">
        <v>5348</v>
      </c>
      <c r="C2292" s="3">
        <f>[1]!EM_S_STM07_IS($A2292,"9",DATE(C$4,12,31),"1")/1000000</f>
        <v>2700.9081161999998</v>
      </c>
      <c r="D2292" s="3">
        <f>[1]!EM_S_STM07_IS($A2292,"61",DATE(C$4,12,31),"1")/1000000</f>
        <v>393.93859725999999</v>
      </c>
      <c r="E2292" s="3">
        <f>[1]!EM_S_STM07_IS($A2292,"9",DATE(E$4,12,31),"1")/1000000</f>
        <v>3362.6367038000003</v>
      </c>
      <c r="F2292" s="3">
        <f>[1]!EM_S_STM07_IS($A2292,"61",DATE(E$4,12,31),"1")/1000000</f>
        <v>253.44458568000002</v>
      </c>
      <c r="G2292" s="3">
        <f>[1]!EM_S_STM07_IS($A2292,"9",DATE(G$4,12,31),"1")/1000000</f>
        <v>3676.9065035500003</v>
      </c>
      <c r="H2292" s="3">
        <f>[1]!EM_S_STM07_IS($A2292,"61",DATE(G$4,12,31),"1")/1000000</f>
        <v>343.62342268000003</v>
      </c>
      <c r="I2292" s="3">
        <f>[1]!EM_S_STM07_IS($A2292,"9",DATE(I$4,12,31),"1")/1000000</f>
        <v>4557.0560509200004</v>
      </c>
      <c r="J2292" s="3">
        <f>[1]!EM_S_STM07_IS($A2292,"61",DATE(I$4,12,31),"1")/1000000</f>
        <v>392.34516545999998</v>
      </c>
      <c r="K2292" s="3">
        <f>[1]!EM_S_STM07_IS($A2292,"9",DATE(K$4,12,31),"1")/1000000</f>
        <v>5274.6529851499999</v>
      </c>
      <c r="L2292" s="3">
        <f>[1]!EM_S_STM07_IS($A2292,"61",DATE(K$4,12,31),"1")/1000000</f>
        <v>240.66071144</v>
      </c>
      <c r="M2292" s="3">
        <f>[1]!EM_S_STM07_IS($A2292,"9",DATE(M$4,12,31),"1")/1000000</f>
        <v>4323.4776558800004</v>
      </c>
      <c r="N2292" s="3">
        <f>[1]!EM_S_STM07_IS($A2292,"61",DATE(M$4,12,31),"1")/1000000</f>
        <v>270.8987894</v>
      </c>
      <c r="O2292" s="6">
        <f t="shared" si="72"/>
        <v>9.8663462663199697E-2</v>
      </c>
      <c r="P2292" s="6">
        <f t="shared" si="73"/>
        <v>-7.2154414032271297E-2</v>
      </c>
    </row>
    <row r="2293" spans="1:16" x14ac:dyDescent="0.25">
      <c r="A2293" s="5" t="s">
        <v>2287</v>
      </c>
      <c r="B2293" s="5" t="s">
        <v>5349</v>
      </c>
      <c r="C2293" s="3">
        <f>[1]!EM_S_STM07_IS($A2293,"9",DATE(C$4,12,31),"1")/1000000</f>
        <v>5918.0376148100004</v>
      </c>
      <c r="D2293" s="3">
        <f>[1]!EM_S_STM07_IS($A2293,"61",DATE(C$4,12,31),"1")/1000000</f>
        <v>310.0191815</v>
      </c>
      <c r="E2293" s="3">
        <f>[1]!EM_S_STM07_IS($A2293,"9",DATE(E$4,12,31),"1")/1000000</f>
        <v>7042.2459418100007</v>
      </c>
      <c r="F2293" s="3">
        <f>[1]!EM_S_STM07_IS($A2293,"61",DATE(E$4,12,31),"1")/1000000</f>
        <v>271.26116808999996</v>
      </c>
      <c r="G2293" s="3">
        <f>[1]!EM_S_STM07_IS($A2293,"9",DATE(G$4,12,31),"1")/1000000</f>
        <v>8591.6324628099992</v>
      </c>
      <c r="H2293" s="3">
        <f>[1]!EM_S_STM07_IS($A2293,"61",DATE(G$4,12,31),"1")/1000000</f>
        <v>335.81580997000003</v>
      </c>
      <c r="I2293" s="3">
        <f>[1]!EM_S_STM07_IS($A2293,"9",DATE(I$4,12,31),"1")/1000000</f>
        <v>10081.474206090001</v>
      </c>
      <c r="J2293" s="3">
        <f>[1]!EM_S_STM07_IS($A2293,"61",DATE(I$4,12,31),"1")/1000000</f>
        <v>411.50971369999996</v>
      </c>
      <c r="K2293" s="3">
        <f>[1]!EM_S_STM07_IS($A2293,"9",DATE(K$4,12,31),"1")/1000000</f>
        <v>11538.342521979999</v>
      </c>
      <c r="L2293" s="3">
        <f>[1]!EM_S_STM07_IS($A2293,"61",DATE(K$4,12,31),"1")/1000000</f>
        <v>482.65372492</v>
      </c>
      <c r="M2293" s="3">
        <f>[1]!EM_S_STM07_IS($A2293,"9",DATE(M$4,12,31),"1")/1000000</f>
        <v>12078.194124270001</v>
      </c>
      <c r="N2293" s="3">
        <f>[1]!EM_S_STM07_IS($A2293,"61",DATE(M$4,12,31),"1")/1000000</f>
        <v>512.84502132</v>
      </c>
      <c r="O2293" s="6">
        <f t="shared" si="72"/>
        <v>0.15335992404934418</v>
      </c>
      <c r="P2293" s="6">
        <f t="shared" si="73"/>
        <v>0.10590931392265079</v>
      </c>
    </row>
    <row r="2294" spans="1:16" x14ac:dyDescent="0.25">
      <c r="A2294" s="5" t="s">
        <v>2288</v>
      </c>
      <c r="B2294" s="5" t="s">
        <v>5350</v>
      </c>
      <c r="C2294" s="3">
        <f>[1]!EM_S_STM07_IS($A2294,"9",DATE(C$4,12,31),"1")/1000000</f>
        <v>1522.3334273299999</v>
      </c>
      <c r="D2294" s="3">
        <f>[1]!EM_S_STM07_IS($A2294,"61",DATE(C$4,12,31),"1")/1000000</f>
        <v>23.600653100000002</v>
      </c>
      <c r="E2294" s="3">
        <f>[1]!EM_S_STM07_IS($A2294,"9",DATE(E$4,12,31),"1")/1000000</f>
        <v>1267.9905771700001</v>
      </c>
      <c r="F2294" s="3">
        <f>[1]!EM_S_STM07_IS($A2294,"61",DATE(E$4,12,31),"1")/1000000</f>
        <v>25.028724109999999</v>
      </c>
      <c r="G2294" s="3">
        <f>[1]!EM_S_STM07_IS($A2294,"9",DATE(G$4,12,31),"1")/1000000</f>
        <v>1373.30306453</v>
      </c>
      <c r="H2294" s="3">
        <f>[1]!EM_S_STM07_IS($A2294,"61",DATE(G$4,12,31),"1")/1000000</f>
        <v>20.0930295</v>
      </c>
      <c r="I2294" s="3">
        <f>[1]!EM_S_STM07_IS($A2294,"9",DATE(I$4,12,31),"1")/1000000</f>
        <v>1851.5275606600001</v>
      </c>
      <c r="J2294" s="3">
        <f>[1]!EM_S_STM07_IS($A2294,"61",DATE(I$4,12,31),"1")/1000000</f>
        <v>150.97139378</v>
      </c>
      <c r="K2294" s="3">
        <f>[1]!EM_S_STM07_IS($A2294,"9",DATE(K$4,12,31),"1")/1000000</f>
        <v>2913.5307998200001</v>
      </c>
      <c r="L2294" s="3">
        <f>[1]!EM_S_STM07_IS($A2294,"61",DATE(K$4,12,31),"1")/1000000</f>
        <v>24.021244379999999</v>
      </c>
      <c r="M2294" s="3">
        <f>[1]!EM_S_STM07_IS($A2294,"9",DATE(M$4,12,31),"1")/1000000</f>
        <v>2921.0649085800001</v>
      </c>
      <c r="N2294" s="3">
        <f>[1]!EM_S_STM07_IS($A2294,"61",DATE(M$4,12,31),"1")/1000000</f>
        <v>-28.69692234</v>
      </c>
      <c r="O2294" s="6">
        <f t="shared" si="72"/>
        <v>0.13921654787888738</v>
      </c>
      <c r="P2294" s="6">
        <f t="shared" si="73"/>
        <v>-2.0398776887018473</v>
      </c>
    </row>
    <row r="2295" spans="1:16" x14ac:dyDescent="0.25">
      <c r="A2295" s="5" t="s">
        <v>2289</v>
      </c>
      <c r="B2295" s="5" t="s">
        <v>5351</v>
      </c>
      <c r="C2295" s="3">
        <f>[1]!EM_S_STM07_IS($A2295,"9",DATE(C$4,12,31),"1")/1000000</f>
        <v>289.44202080000002</v>
      </c>
      <c r="D2295" s="3">
        <f>[1]!EM_S_STM07_IS($A2295,"61",DATE(C$4,12,31),"1")/1000000</f>
        <v>20.33421727</v>
      </c>
      <c r="E2295" s="3">
        <f>[1]!EM_S_STM07_IS($A2295,"9",DATE(E$4,12,31),"1")/1000000</f>
        <v>324.21497012000003</v>
      </c>
      <c r="F2295" s="3">
        <f>[1]!EM_S_STM07_IS($A2295,"61",DATE(E$4,12,31),"1")/1000000</f>
        <v>24.507894219999997</v>
      </c>
      <c r="G2295" s="3">
        <f>[1]!EM_S_STM07_IS($A2295,"9",DATE(G$4,12,31),"1")/1000000</f>
        <v>325.35899157</v>
      </c>
      <c r="H2295" s="3">
        <f>[1]!EM_S_STM07_IS($A2295,"61",DATE(G$4,12,31),"1")/1000000</f>
        <v>28.656159030000001</v>
      </c>
      <c r="I2295" s="3">
        <f>[1]!EM_S_STM07_IS($A2295,"9",DATE(I$4,12,31),"1")/1000000</f>
        <v>623.30281278999996</v>
      </c>
      <c r="J2295" s="3">
        <f>[1]!EM_S_STM07_IS($A2295,"61",DATE(I$4,12,31),"1")/1000000</f>
        <v>38.326094590000004</v>
      </c>
      <c r="K2295" s="3">
        <f>[1]!EM_S_STM07_IS($A2295,"9",DATE(K$4,12,31),"1")/1000000</f>
        <v>668.68816582000011</v>
      </c>
      <c r="L2295" s="3">
        <f>[1]!EM_S_STM07_IS($A2295,"61",DATE(K$4,12,31),"1")/1000000</f>
        <v>43.995340179999999</v>
      </c>
      <c r="M2295" s="3">
        <f>[1]!EM_S_STM07_IS($A2295,"9",DATE(M$4,12,31),"1")/1000000</f>
        <v>642.43291776000001</v>
      </c>
      <c r="N2295" s="3">
        <f>[1]!EM_S_STM07_IS($A2295,"61",DATE(M$4,12,31),"1")/1000000</f>
        <v>50.114968320000003</v>
      </c>
      <c r="O2295" s="6">
        <f t="shared" si="72"/>
        <v>0.17287908199726343</v>
      </c>
      <c r="P2295" s="6">
        <f t="shared" si="73"/>
        <v>0.19769986361037639</v>
      </c>
    </row>
    <row r="2296" spans="1:16" x14ac:dyDescent="0.25">
      <c r="A2296" s="5" t="s">
        <v>2290</v>
      </c>
      <c r="B2296" s="5" t="s">
        <v>5352</v>
      </c>
      <c r="C2296" s="3">
        <f>[1]!EM_S_STM07_IS($A2296,"9",DATE(C$4,12,31),"1")/1000000</f>
        <v>469.89979574</v>
      </c>
      <c r="D2296" s="3">
        <f>[1]!EM_S_STM07_IS($A2296,"61",DATE(C$4,12,31),"1")/1000000</f>
        <v>72.576824400000007</v>
      </c>
      <c r="E2296" s="3">
        <f>[1]!EM_S_STM07_IS($A2296,"9",DATE(E$4,12,31),"1")/1000000</f>
        <v>397.33635369999996</v>
      </c>
      <c r="F2296" s="3">
        <f>[1]!EM_S_STM07_IS($A2296,"61",DATE(E$4,12,31),"1")/1000000</f>
        <v>-90.221431269999997</v>
      </c>
      <c r="G2296" s="3">
        <f>[1]!EM_S_STM07_IS($A2296,"9",DATE(G$4,12,31),"1")/1000000</f>
        <v>762.90069769000002</v>
      </c>
      <c r="H2296" s="3">
        <f>[1]!EM_S_STM07_IS($A2296,"61",DATE(G$4,12,31),"1")/1000000</f>
        <v>138.32367144</v>
      </c>
      <c r="I2296" s="3">
        <f>[1]!EM_S_STM07_IS($A2296,"9",DATE(I$4,12,31),"1")/1000000</f>
        <v>1036.70331149</v>
      </c>
      <c r="J2296" s="3">
        <f>[1]!EM_S_STM07_IS($A2296,"61",DATE(I$4,12,31),"1")/1000000</f>
        <v>33.071967600000001</v>
      </c>
      <c r="K2296" s="3">
        <f>[1]!EM_S_STM07_IS($A2296,"9",DATE(K$4,12,31),"1")/1000000</f>
        <v>1115.6223481099998</v>
      </c>
      <c r="L2296" s="3">
        <f>[1]!EM_S_STM07_IS($A2296,"61",DATE(K$4,12,31),"1")/1000000</f>
        <v>37.367370489999999</v>
      </c>
      <c r="M2296" s="3">
        <f>[1]!EM_S_STM07_IS($A2296,"9",DATE(M$4,12,31),"1")/1000000</f>
        <v>1321.00811251</v>
      </c>
      <c r="N2296" s="3">
        <f>[1]!EM_S_STM07_IS($A2296,"61",DATE(M$4,12,31),"1")/1000000</f>
        <v>63.937671619999996</v>
      </c>
      <c r="O2296" s="6">
        <f t="shared" si="72"/>
        <v>0.22964584232471474</v>
      </c>
      <c r="P2296" s="6">
        <f t="shared" si="73"/>
        <v>-2.5028836156845147E-2</v>
      </c>
    </row>
    <row r="2297" spans="1:16" x14ac:dyDescent="0.25">
      <c r="A2297" s="5" t="s">
        <v>2291</v>
      </c>
      <c r="B2297" s="5" t="s">
        <v>5353</v>
      </c>
      <c r="C2297" s="3">
        <f>[1]!EM_S_STM07_IS($A2297,"9",DATE(C$4,12,31),"1")/1000000</f>
        <v>3216.4856553300001</v>
      </c>
      <c r="D2297" s="3">
        <f>[1]!EM_S_STM07_IS($A2297,"61",DATE(C$4,12,31),"1")/1000000</f>
        <v>405.90687181999999</v>
      </c>
      <c r="E2297" s="3">
        <f>[1]!EM_S_STM07_IS($A2297,"9",DATE(E$4,12,31),"1")/1000000</f>
        <v>4526.0456090600001</v>
      </c>
      <c r="F2297" s="3">
        <f>[1]!EM_S_STM07_IS($A2297,"61",DATE(E$4,12,31),"1")/1000000</f>
        <v>614.04388022000001</v>
      </c>
      <c r="G2297" s="3">
        <f>[1]!EM_S_STM07_IS($A2297,"9",DATE(G$4,12,31),"1")/1000000</f>
        <v>3950.7061901399998</v>
      </c>
      <c r="H2297" s="3">
        <f>[1]!EM_S_STM07_IS($A2297,"61",DATE(G$4,12,31),"1")/1000000</f>
        <v>468.54861161000002</v>
      </c>
      <c r="I2297" s="3">
        <f>[1]!EM_S_STM07_IS($A2297,"9",DATE(I$4,12,31),"1")/1000000</f>
        <v>3373.4492019200002</v>
      </c>
      <c r="J2297" s="3">
        <f>[1]!EM_S_STM07_IS($A2297,"61",DATE(I$4,12,31),"1")/1000000</f>
        <v>236.05076645</v>
      </c>
      <c r="K2297" s="3">
        <f>[1]!EM_S_STM07_IS($A2297,"9",DATE(K$4,12,31),"1")/1000000</f>
        <v>3449.0088685300002</v>
      </c>
      <c r="L2297" s="3">
        <f>[1]!EM_S_STM07_IS($A2297,"61",DATE(K$4,12,31),"1")/1000000</f>
        <v>279.16552812999998</v>
      </c>
      <c r="M2297" s="3">
        <f>[1]!EM_S_STM07_IS($A2297,"9",DATE(M$4,12,31),"1")/1000000</f>
        <v>2330.4062909899999</v>
      </c>
      <c r="N2297" s="3">
        <f>[1]!EM_S_STM07_IS($A2297,"61",DATE(M$4,12,31),"1")/1000000</f>
        <v>31.01373224</v>
      </c>
      <c r="O2297" s="6">
        <f t="shared" si="72"/>
        <v>-6.2416393821993377E-2</v>
      </c>
      <c r="P2297" s="6">
        <f t="shared" si="73"/>
        <v>-0.40210416808696725</v>
      </c>
    </row>
    <row r="2298" spans="1:16" x14ac:dyDescent="0.25">
      <c r="A2298" s="5" t="s">
        <v>2292</v>
      </c>
      <c r="B2298" s="5" t="s">
        <v>5354</v>
      </c>
      <c r="C2298" s="3">
        <f>[1]!EM_S_STM07_IS($A2298,"9",DATE(C$4,12,31),"1")/1000000</f>
        <v>1516.4094371900001</v>
      </c>
      <c r="D2298" s="3">
        <f>[1]!EM_S_STM07_IS($A2298,"61",DATE(C$4,12,31),"1")/1000000</f>
        <v>319.81766900999997</v>
      </c>
      <c r="E2298" s="3">
        <f>[1]!EM_S_STM07_IS($A2298,"9",DATE(E$4,12,31),"1")/1000000</f>
        <v>1279.4607627999999</v>
      </c>
      <c r="F2298" s="3">
        <f>[1]!EM_S_STM07_IS($A2298,"61",DATE(E$4,12,31),"1")/1000000</f>
        <v>164.19264662</v>
      </c>
      <c r="G2298" s="3">
        <f>[1]!EM_S_STM07_IS($A2298,"9",DATE(G$4,12,31),"1")/1000000</f>
        <v>1545.92112832</v>
      </c>
      <c r="H2298" s="3">
        <f>[1]!EM_S_STM07_IS($A2298,"61",DATE(G$4,12,31),"1")/1000000</f>
        <v>152.19436259</v>
      </c>
      <c r="I2298" s="3">
        <f>[1]!EM_S_STM07_IS($A2298,"9",DATE(I$4,12,31),"1")/1000000</f>
        <v>3268.9064365700001</v>
      </c>
      <c r="J2298" s="3">
        <f>[1]!EM_S_STM07_IS($A2298,"61",DATE(I$4,12,31),"1")/1000000</f>
        <v>283.42049313000001</v>
      </c>
      <c r="K2298" s="3">
        <f>[1]!EM_S_STM07_IS($A2298,"9",DATE(K$4,12,31),"1")/1000000</f>
        <v>4201.3738440200004</v>
      </c>
      <c r="L2298" s="3">
        <f>[1]!EM_S_STM07_IS($A2298,"61",DATE(K$4,12,31),"1")/1000000</f>
        <v>285.57063726000001</v>
      </c>
      <c r="M2298" s="3">
        <f>[1]!EM_S_STM07_IS($A2298,"9",DATE(M$4,12,31),"1")/1000000</f>
        <v>6376.9589210699996</v>
      </c>
      <c r="N2298" s="3">
        <f>[1]!EM_S_STM07_IS($A2298,"61",DATE(M$4,12,31),"1")/1000000</f>
        <v>443.57606152</v>
      </c>
      <c r="O2298" s="6">
        <f t="shared" si="72"/>
        <v>0.33278294969713151</v>
      </c>
      <c r="P2298" s="6">
        <f t="shared" si="73"/>
        <v>6.7611220130529004E-2</v>
      </c>
    </row>
    <row r="2299" spans="1:16" x14ac:dyDescent="0.25">
      <c r="A2299" s="5" t="s">
        <v>2293</v>
      </c>
      <c r="B2299" s="5" t="s">
        <v>5355</v>
      </c>
      <c r="C2299" s="3">
        <f>[1]!EM_S_STM07_IS($A2299,"9",DATE(C$4,12,31),"1")/1000000</f>
        <v>3308.8016409499996</v>
      </c>
      <c r="D2299" s="3">
        <f>[1]!EM_S_STM07_IS($A2299,"61",DATE(C$4,12,31),"1")/1000000</f>
        <v>715.52271251000002</v>
      </c>
      <c r="E2299" s="3">
        <f>[1]!EM_S_STM07_IS($A2299,"9",DATE(E$4,12,31),"1")/1000000</f>
        <v>6080.5072253500002</v>
      </c>
      <c r="F2299" s="3">
        <f>[1]!EM_S_STM07_IS($A2299,"61",DATE(E$4,12,31),"1")/1000000</f>
        <v>1005.03101855</v>
      </c>
      <c r="G2299" s="3">
        <f>[1]!EM_S_STM07_IS($A2299,"9",DATE(G$4,12,31),"1")/1000000</f>
        <v>11165.154818120001</v>
      </c>
      <c r="H2299" s="3">
        <f>[1]!EM_S_STM07_IS($A2299,"61",DATE(G$4,12,31),"1")/1000000</f>
        <v>1441.19148821</v>
      </c>
      <c r="I2299" s="3">
        <f>[1]!EM_S_STM07_IS($A2299,"9",DATE(I$4,12,31),"1")/1000000</f>
        <v>13358.728517</v>
      </c>
      <c r="J2299" s="3">
        <f>[1]!EM_S_STM07_IS($A2299,"61",DATE(I$4,12,31),"1")/1000000</f>
        <v>1879.8169943800001</v>
      </c>
      <c r="K2299" s="3">
        <f>[1]!EM_S_STM07_IS($A2299,"9",DATE(K$4,12,31),"1")/1000000</f>
        <v>15949.18876936</v>
      </c>
      <c r="L2299" s="3">
        <f>[1]!EM_S_STM07_IS($A2299,"61",DATE(K$4,12,31),"1")/1000000</f>
        <v>2285.8791214899998</v>
      </c>
      <c r="M2299" s="3">
        <f>[1]!EM_S_STM07_IS($A2299,"9",DATE(M$4,12,31),"1")/1000000</f>
        <v>18066.827952299998</v>
      </c>
      <c r="N2299" s="3">
        <f>[1]!EM_S_STM07_IS($A2299,"61",DATE(M$4,12,31),"1")/1000000</f>
        <v>2756.7345982600004</v>
      </c>
      <c r="O2299" s="6">
        <f t="shared" si="72"/>
        <v>0.4042428953577184</v>
      </c>
      <c r="P2299" s="6">
        <f t="shared" si="73"/>
        <v>0.30964716328734232</v>
      </c>
    </row>
    <row r="2300" spans="1:16" x14ac:dyDescent="0.25">
      <c r="A2300" s="5" t="s">
        <v>2294</v>
      </c>
      <c r="B2300" s="5" t="s">
        <v>5356</v>
      </c>
      <c r="C2300" s="3">
        <f>[1]!EM_S_STM07_IS($A2300,"9",DATE(C$4,12,31),"1")/1000000</f>
        <v>11633.283740180001</v>
      </c>
      <c r="D2300" s="3">
        <f>[1]!EM_S_STM07_IS($A2300,"61",DATE(C$4,12,31),"1")/1000000</f>
        <v>5051.1942182600005</v>
      </c>
      <c r="E2300" s="3">
        <f>[1]!EM_S_STM07_IS($A2300,"9",DATE(E$4,12,31),"1")/1000000</f>
        <v>18402.355207299999</v>
      </c>
      <c r="F2300" s="3">
        <f>[1]!EM_S_STM07_IS($A2300,"61",DATE(E$4,12,31),"1")/1000000</f>
        <v>8763.1459102299996</v>
      </c>
      <c r="G2300" s="3">
        <f>[1]!EM_S_STM07_IS($A2300,"9",DATE(G$4,12,31),"1")/1000000</f>
        <v>26455.335152990003</v>
      </c>
      <c r="H2300" s="3">
        <f>[1]!EM_S_STM07_IS($A2300,"61",DATE(G$4,12,31),"1")/1000000</f>
        <v>13308.079612879999</v>
      </c>
      <c r="I2300" s="3">
        <f>[1]!EM_S_STM07_IS($A2300,"9",DATE(I$4,12,31),"1")/1000000</f>
        <v>30921.801316599998</v>
      </c>
      <c r="J2300" s="3">
        <f>[1]!EM_S_STM07_IS($A2300,"61",DATE(I$4,12,31),"1")/1000000</f>
        <v>15136.63978435</v>
      </c>
      <c r="K2300" s="3">
        <f>[1]!EM_S_STM07_IS($A2300,"9",DATE(K$4,12,31),"1")/1000000</f>
        <v>31573.92853094</v>
      </c>
      <c r="L2300" s="3">
        <f>[1]!EM_S_STM07_IS($A2300,"61",DATE(K$4,12,31),"1")/1000000</f>
        <v>15349.80432227</v>
      </c>
      <c r="M2300" s="3">
        <f>[1]!EM_S_STM07_IS($A2300,"9",DATE(M$4,12,31),"1")/1000000</f>
        <v>32659.583725279997</v>
      </c>
      <c r="N2300" s="3">
        <f>[1]!EM_S_STM07_IS($A2300,"61",DATE(M$4,12,31),"1")/1000000</f>
        <v>15503.090276379999</v>
      </c>
      <c r="O2300" s="6">
        <f t="shared" si="72"/>
        <v>0.22931070867343095</v>
      </c>
      <c r="P2300" s="6">
        <f t="shared" si="73"/>
        <v>0.2514250431718339</v>
      </c>
    </row>
    <row r="2301" spans="1:16" x14ac:dyDescent="0.25">
      <c r="A2301" s="5" t="s">
        <v>2295</v>
      </c>
      <c r="B2301" s="5" t="s">
        <v>5357</v>
      </c>
      <c r="C2301" s="3">
        <f>[1]!EM_S_STM07_IS($A2301,"9",DATE(C$4,12,31),"1")/1000000</f>
        <v>209.04917372</v>
      </c>
      <c r="D2301" s="3">
        <f>[1]!EM_S_STM07_IS($A2301,"61",DATE(C$4,12,31),"1")/1000000</f>
        <v>5.6858129800000006</v>
      </c>
      <c r="E2301" s="3">
        <f>[1]!EM_S_STM07_IS($A2301,"9",DATE(E$4,12,31),"1")/1000000</f>
        <v>283.10426804000002</v>
      </c>
      <c r="F2301" s="3">
        <f>[1]!EM_S_STM07_IS($A2301,"61",DATE(E$4,12,31),"1")/1000000</f>
        <v>2.9859263899999999</v>
      </c>
      <c r="G2301" s="3">
        <f>[1]!EM_S_STM07_IS($A2301,"9",DATE(G$4,12,31),"1")/1000000</f>
        <v>280.89367843999997</v>
      </c>
      <c r="H2301" s="3">
        <f>[1]!EM_S_STM07_IS($A2301,"61",DATE(G$4,12,31),"1")/1000000</f>
        <v>-4.7974826699999999</v>
      </c>
      <c r="I2301" s="3">
        <f>[1]!EM_S_STM07_IS($A2301,"9",DATE(I$4,12,31),"1")/1000000</f>
        <v>326.32328024000003</v>
      </c>
      <c r="J2301" s="3">
        <f>[1]!EM_S_STM07_IS($A2301,"61",DATE(I$4,12,31),"1")/1000000</f>
        <v>6.7464844199999998</v>
      </c>
      <c r="K2301" s="3">
        <f>[1]!EM_S_STM07_IS($A2301,"9",DATE(K$4,12,31),"1")/1000000</f>
        <v>301.20033451999996</v>
      </c>
      <c r="L2301" s="3">
        <f>[1]!EM_S_STM07_IS($A2301,"61",DATE(K$4,12,31),"1")/1000000</f>
        <v>-66.712723240000003</v>
      </c>
      <c r="M2301" s="3">
        <f>[1]!EM_S_STM07_IS($A2301,"9",DATE(M$4,12,31),"1")/1000000</f>
        <v>191.6369354</v>
      </c>
      <c r="N2301" s="3">
        <f>[1]!EM_S_STM07_IS($A2301,"61",DATE(M$4,12,31),"1")/1000000</f>
        <v>-56.984153450000001</v>
      </c>
      <c r="O2301" s="6">
        <f t="shared" si="72"/>
        <v>-1.7242985381013098E-2</v>
      </c>
      <c r="P2301" s="6">
        <f t="shared" si="73"/>
        <v>-2.5855951402036261</v>
      </c>
    </row>
    <row r="2302" spans="1:16" x14ac:dyDescent="0.25">
      <c r="A2302" s="5" t="s">
        <v>2296</v>
      </c>
      <c r="B2302" s="5" t="s">
        <v>5358</v>
      </c>
      <c r="C2302" s="3">
        <f>[1]!EM_S_STM07_IS($A2302,"9",DATE(C$4,12,31),"1")/1000000</f>
        <v>1022.84465152</v>
      </c>
      <c r="D2302" s="3">
        <f>[1]!EM_S_STM07_IS($A2302,"61",DATE(C$4,12,31),"1")/1000000</f>
        <v>93.586510200000006</v>
      </c>
      <c r="E2302" s="3">
        <f>[1]!EM_S_STM07_IS($A2302,"9",DATE(E$4,12,31),"1")/1000000</f>
        <v>1827.6140152999999</v>
      </c>
      <c r="F2302" s="3">
        <f>[1]!EM_S_STM07_IS($A2302,"61",DATE(E$4,12,31),"1")/1000000</f>
        <v>216.90553037999999</v>
      </c>
      <c r="G2302" s="3">
        <f>[1]!EM_S_STM07_IS($A2302,"9",DATE(G$4,12,31),"1")/1000000</f>
        <v>2014.3909675999998</v>
      </c>
      <c r="H2302" s="3">
        <f>[1]!EM_S_STM07_IS($A2302,"61",DATE(G$4,12,31),"1")/1000000</f>
        <v>341.12305042000003</v>
      </c>
      <c r="I2302" s="3">
        <f>[1]!EM_S_STM07_IS($A2302,"9",DATE(I$4,12,31),"1")/1000000</f>
        <v>2296.4077124099999</v>
      </c>
      <c r="J2302" s="3">
        <f>[1]!EM_S_STM07_IS($A2302,"61",DATE(I$4,12,31),"1")/1000000</f>
        <v>359.16843944999999</v>
      </c>
      <c r="K2302" s="3">
        <f>[1]!EM_S_STM07_IS($A2302,"9",DATE(K$4,12,31),"1")/1000000</f>
        <v>2584.9875667299998</v>
      </c>
      <c r="L2302" s="3">
        <f>[1]!EM_S_STM07_IS($A2302,"61",DATE(K$4,12,31),"1")/1000000</f>
        <v>265.50066081</v>
      </c>
      <c r="M2302" s="3">
        <f>[1]!EM_S_STM07_IS($A2302,"9",DATE(M$4,12,31),"1")/1000000</f>
        <v>3500.3620979699999</v>
      </c>
      <c r="N2302" s="3">
        <f>[1]!EM_S_STM07_IS($A2302,"61",DATE(M$4,12,31),"1")/1000000</f>
        <v>442.47243344999998</v>
      </c>
      <c r="O2302" s="6">
        <f t="shared" si="72"/>
        <v>0.27897088698689032</v>
      </c>
      <c r="P2302" s="6">
        <f t="shared" si="73"/>
        <v>0.36437763933327227</v>
      </c>
    </row>
    <row r="2303" spans="1:16" x14ac:dyDescent="0.25">
      <c r="A2303" s="5" t="s">
        <v>2297</v>
      </c>
      <c r="B2303" s="5" t="s">
        <v>5359</v>
      </c>
      <c r="C2303" s="3">
        <f>[1]!EM_S_STM07_IS($A2303,"9",DATE(C$4,12,31),"1")/1000000</f>
        <v>4346.9554970600002</v>
      </c>
      <c r="D2303" s="3">
        <f>[1]!EM_S_STM07_IS($A2303,"61",DATE(C$4,12,31),"1")/1000000</f>
        <v>436.91633779</v>
      </c>
      <c r="E2303" s="3">
        <f>[1]!EM_S_STM07_IS($A2303,"9",DATE(E$4,12,31),"1")/1000000</f>
        <v>4873.9705237600001</v>
      </c>
      <c r="F2303" s="3">
        <f>[1]!EM_S_STM07_IS($A2303,"61",DATE(E$4,12,31),"1")/1000000</f>
        <v>352.36497212</v>
      </c>
      <c r="G2303" s="3">
        <f>[1]!EM_S_STM07_IS($A2303,"9",DATE(G$4,12,31),"1")/1000000</f>
        <v>5812.2099493999995</v>
      </c>
      <c r="H2303" s="3">
        <f>[1]!EM_S_STM07_IS($A2303,"61",DATE(G$4,12,31),"1")/1000000</f>
        <v>421.20944268</v>
      </c>
      <c r="I2303" s="3">
        <f>[1]!EM_S_STM07_IS($A2303,"9",DATE(I$4,12,31),"1")/1000000</f>
        <v>6771.3336200900003</v>
      </c>
      <c r="J2303" s="3">
        <f>[1]!EM_S_STM07_IS($A2303,"61",DATE(I$4,12,31),"1")/1000000</f>
        <v>526.53490700999998</v>
      </c>
      <c r="K2303" s="3">
        <f>[1]!EM_S_STM07_IS($A2303,"9",DATE(K$4,12,31),"1")/1000000</f>
        <v>8641.3405049800003</v>
      </c>
      <c r="L2303" s="3">
        <f>[1]!EM_S_STM07_IS($A2303,"61",DATE(K$4,12,31),"1")/1000000</f>
        <v>565.52735011000004</v>
      </c>
      <c r="M2303" s="3">
        <f>[1]!EM_S_STM07_IS($A2303,"9",DATE(M$4,12,31),"1")/1000000</f>
        <v>16522.946227280001</v>
      </c>
      <c r="N2303" s="3">
        <f>[1]!EM_S_STM07_IS($A2303,"61",DATE(M$4,12,31),"1")/1000000</f>
        <v>987.72851520000006</v>
      </c>
      <c r="O2303" s="6">
        <f t="shared" si="72"/>
        <v>0.30611211881157074</v>
      </c>
      <c r="P2303" s="6">
        <f t="shared" si="73"/>
        <v>0.17719351620124213</v>
      </c>
    </row>
    <row r="2304" spans="1:16" x14ac:dyDescent="0.25">
      <c r="A2304" s="5" t="s">
        <v>2298</v>
      </c>
      <c r="B2304" s="5" t="s">
        <v>5360</v>
      </c>
      <c r="C2304" s="3">
        <f>[1]!EM_S_STM07_IS($A2304,"9",DATE(C$4,12,31),"1")/1000000</f>
        <v>2291.8747759499997</v>
      </c>
      <c r="D2304" s="3">
        <f>[1]!EM_S_STM07_IS($A2304,"61",DATE(C$4,12,31),"1")/1000000</f>
        <v>101.07437173999999</v>
      </c>
      <c r="E2304" s="3">
        <f>[1]!EM_S_STM07_IS($A2304,"9",DATE(E$4,12,31),"1")/1000000</f>
        <v>2657.9505263400001</v>
      </c>
      <c r="F2304" s="3">
        <f>[1]!EM_S_STM07_IS($A2304,"61",DATE(E$4,12,31),"1")/1000000</f>
        <v>111.82910215999999</v>
      </c>
      <c r="G2304" s="3">
        <f>[1]!EM_S_STM07_IS($A2304,"9",DATE(G$4,12,31),"1")/1000000</f>
        <v>2612.53397215</v>
      </c>
      <c r="H2304" s="3">
        <f>[1]!EM_S_STM07_IS($A2304,"61",DATE(G$4,12,31),"1")/1000000</f>
        <v>114.09170904000001</v>
      </c>
      <c r="I2304" s="3">
        <f>[1]!EM_S_STM07_IS($A2304,"9",DATE(I$4,12,31),"1")/1000000</f>
        <v>2720.25776713</v>
      </c>
      <c r="J2304" s="3">
        <f>[1]!EM_S_STM07_IS($A2304,"61",DATE(I$4,12,31),"1")/1000000</f>
        <v>131.26917601</v>
      </c>
      <c r="K2304" s="3">
        <f>[1]!EM_S_STM07_IS($A2304,"9",DATE(K$4,12,31),"1")/1000000</f>
        <v>3067.5265783600003</v>
      </c>
      <c r="L2304" s="3">
        <f>[1]!EM_S_STM07_IS($A2304,"61",DATE(K$4,12,31),"1")/1000000</f>
        <v>133.15309482999999</v>
      </c>
      <c r="M2304" s="3">
        <f>[1]!EM_S_STM07_IS($A2304,"9",DATE(M$4,12,31),"1")/1000000</f>
        <v>3200.7549439699997</v>
      </c>
      <c r="N2304" s="3">
        <f>[1]!EM_S_STM07_IS($A2304,"61",DATE(M$4,12,31),"1")/1000000</f>
        <v>165.56399709999999</v>
      </c>
      <c r="O2304" s="6">
        <f t="shared" si="72"/>
        <v>6.9085176967096595E-2</v>
      </c>
      <c r="P2304" s="6">
        <f t="shared" si="73"/>
        <v>0.10373539640038065</v>
      </c>
    </row>
    <row r="2305" spans="1:16" x14ac:dyDescent="0.25">
      <c r="A2305" s="5" t="s">
        <v>2299</v>
      </c>
      <c r="B2305" s="5" t="s">
        <v>5361</v>
      </c>
      <c r="C2305" s="3">
        <f>[1]!EM_S_STM07_IS($A2305,"9",DATE(C$4,12,31),"1")/1000000</f>
        <v>1574.4358529400001</v>
      </c>
      <c r="D2305" s="3">
        <f>[1]!EM_S_STM07_IS($A2305,"61",DATE(C$4,12,31),"1")/1000000</f>
        <v>191.85263193</v>
      </c>
      <c r="E2305" s="3">
        <f>[1]!EM_S_STM07_IS($A2305,"9",DATE(E$4,12,31),"1")/1000000</f>
        <v>1940.6935665000001</v>
      </c>
      <c r="F2305" s="3">
        <f>[1]!EM_S_STM07_IS($A2305,"61",DATE(E$4,12,31),"1")/1000000</f>
        <v>664.86327873000005</v>
      </c>
      <c r="G2305" s="3">
        <f>[1]!EM_S_STM07_IS($A2305,"9",DATE(G$4,12,31),"1")/1000000</f>
        <v>2413.22346952</v>
      </c>
      <c r="H2305" s="3">
        <f>[1]!EM_S_STM07_IS($A2305,"61",DATE(G$4,12,31),"1")/1000000</f>
        <v>213.64585724</v>
      </c>
      <c r="I2305" s="3">
        <f>[1]!EM_S_STM07_IS($A2305,"9",DATE(I$4,12,31),"1")/1000000</f>
        <v>2821.5111688899997</v>
      </c>
      <c r="J2305" s="3">
        <f>[1]!EM_S_STM07_IS($A2305,"61",DATE(I$4,12,31),"1")/1000000</f>
        <v>303.89946792000001</v>
      </c>
      <c r="K2305" s="3">
        <f>[1]!EM_S_STM07_IS($A2305,"9",DATE(K$4,12,31),"1")/1000000</f>
        <v>3348.64025111</v>
      </c>
      <c r="L2305" s="3">
        <f>[1]!EM_S_STM07_IS($A2305,"61",DATE(K$4,12,31),"1")/1000000</f>
        <v>365.82425412999999</v>
      </c>
      <c r="M2305" s="3">
        <f>[1]!EM_S_STM07_IS($A2305,"9",DATE(M$4,12,31),"1")/1000000</f>
        <v>4161.8530924299994</v>
      </c>
      <c r="N2305" s="3">
        <f>[1]!EM_S_STM07_IS($A2305,"61",DATE(M$4,12,31),"1")/1000000</f>
        <v>482.93899422999999</v>
      </c>
      <c r="O2305" s="6">
        <f t="shared" si="72"/>
        <v>0.21459742215725353</v>
      </c>
      <c r="P2305" s="6">
        <f t="shared" si="73"/>
        <v>0.2027764118286397</v>
      </c>
    </row>
    <row r="2306" spans="1:16" x14ac:dyDescent="0.25">
      <c r="A2306" s="5" t="s">
        <v>2300</v>
      </c>
      <c r="B2306" s="5" t="s">
        <v>5362</v>
      </c>
      <c r="C2306" s="3">
        <f>[1]!EM_S_STM07_IS($A2306,"9",DATE(C$4,12,31),"1")/1000000</f>
        <v>1562.14378999</v>
      </c>
      <c r="D2306" s="3">
        <f>[1]!EM_S_STM07_IS($A2306,"61",DATE(C$4,12,31),"1")/1000000</f>
        <v>11.31179496</v>
      </c>
      <c r="E2306" s="3">
        <f>[1]!EM_S_STM07_IS($A2306,"9",DATE(E$4,12,31),"1")/1000000</f>
        <v>1666.5123349</v>
      </c>
      <c r="F2306" s="3">
        <f>[1]!EM_S_STM07_IS($A2306,"61",DATE(E$4,12,31),"1")/1000000</f>
        <v>16.11496833</v>
      </c>
      <c r="G2306" s="3">
        <f>[1]!EM_S_STM07_IS($A2306,"9",DATE(G$4,12,31),"1")/1000000</f>
        <v>1676.2045815899999</v>
      </c>
      <c r="H2306" s="3">
        <f>[1]!EM_S_STM07_IS($A2306,"61",DATE(G$4,12,31),"1")/1000000</f>
        <v>18.99549914</v>
      </c>
      <c r="I2306" s="3">
        <f>[1]!EM_S_STM07_IS($A2306,"9",DATE(I$4,12,31),"1")/1000000</f>
        <v>1960.0175278800002</v>
      </c>
      <c r="J2306" s="3">
        <f>[1]!EM_S_STM07_IS($A2306,"61",DATE(I$4,12,31),"1")/1000000</f>
        <v>40.098967539999997</v>
      </c>
      <c r="K2306" s="3">
        <f>[1]!EM_S_STM07_IS($A2306,"9",DATE(K$4,12,31),"1")/1000000</f>
        <v>2783.37575431</v>
      </c>
      <c r="L2306" s="3">
        <f>[1]!EM_S_STM07_IS($A2306,"61",DATE(K$4,12,31),"1")/1000000</f>
        <v>55.777224490000002</v>
      </c>
      <c r="M2306" s="3">
        <f>[1]!EM_S_STM07_IS($A2306,"9",DATE(M$4,12,31),"1")/1000000</f>
        <v>3384.15940387</v>
      </c>
      <c r="N2306" s="3">
        <f>[1]!EM_S_STM07_IS($A2306,"61",DATE(M$4,12,31),"1")/1000000</f>
        <v>83.962231700000004</v>
      </c>
      <c r="O2306" s="6">
        <f t="shared" si="72"/>
        <v>0.16720183307339775</v>
      </c>
      <c r="P2306" s="6">
        <f t="shared" si="73"/>
        <v>0.49317424303471324</v>
      </c>
    </row>
    <row r="2307" spans="1:16" x14ac:dyDescent="0.25">
      <c r="A2307" s="5" t="s">
        <v>2301</v>
      </c>
      <c r="B2307" s="5" t="s">
        <v>5363</v>
      </c>
      <c r="C2307" s="3">
        <f>[1]!EM_S_STM07_IS($A2307,"9",DATE(C$4,12,31),"1")/1000000</f>
        <v>1410.5281912799999</v>
      </c>
      <c r="D2307" s="3">
        <f>[1]!EM_S_STM07_IS($A2307,"61",DATE(C$4,12,31),"1")/1000000</f>
        <v>121.08014682</v>
      </c>
      <c r="E2307" s="3">
        <f>[1]!EM_S_STM07_IS($A2307,"9",DATE(E$4,12,31),"1")/1000000</f>
        <v>1751.2692856600002</v>
      </c>
      <c r="F2307" s="3">
        <f>[1]!EM_S_STM07_IS($A2307,"61",DATE(E$4,12,31),"1")/1000000</f>
        <v>162.70334359999998</v>
      </c>
      <c r="G2307" s="3">
        <f>[1]!EM_S_STM07_IS($A2307,"9",DATE(G$4,12,31),"1")/1000000</f>
        <v>1522.4788323</v>
      </c>
      <c r="H2307" s="3">
        <f>[1]!EM_S_STM07_IS($A2307,"61",DATE(G$4,12,31),"1")/1000000</f>
        <v>217.1967497</v>
      </c>
      <c r="I2307" s="3">
        <f>[1]!EM_S_STM07_IS($A2307,"9",DATE(I$4,12,31),"1")/1000000</f>
        <v>1633.74537844</v>
      </c>
      <c r="J2307" s="3">
        <f>[1]!EM_S_STM07_IS($A2307,"61",DATE(I$4,12,31),"1")/1000000</f>
        <v>238.99354463999998</v>
      </c>
      <c r="K2307" s="3">
        <f>[1]!EM_S_STM07_IS($A2307,"9",DATE(K$4,12,31),"1")/1000000</f>
        <v>1643.8261010199999</v>
      </c>
      <c r="L2307" s="3">
        <f>[1]!EM_S_STM07_IS($A2307,"61",DATE(K$4,12,31),"1")/1000000</f>
        <v>30.168751950000001</v>
      </c>
      <c r="M2307" s="3">
        <f>[1]!EM_S_STM07_IS($A2307,"9",DATE(M$4,12,31),"1")/1000000</f>
        <v>1490.19805941</v>
      </c>
      <c r="N2307" s="3">
        <f>[1]!EM_S_STM07_IS($A2307,"61",DATE(M$4,12,31),"1")/1000000</f>
        <v>-18.697148079999998</v>
      </c>
      <c r="O2307" s="6">
        <f t="shared" si="72"/>
        <v>1.1049560176307871E-2</v>
      </c>
      <c r="P2307" s="6">
        <f t="shared" si="73"/>
        <v>-1.6882409125716977</v>
      </c>
    </row>
    <row r="2308" spans="1:16" x14ac:dyDescent="0.25">
      <c r="A2308" s="5" t="s">
        <v>2302</v>
      </c>
      <c r="B2308" s="5" t="s">
        <v>5364</v>
      </c>
      <c r="C2308" s="3">
        <f>[1]!EM_S_STM07_IS($A2308,"9",DATE(C$4,12,31),"1")/1000000</f>
        <v>54687.746415660004</v>
      </c>
      <c r="D2308" s="3">
        <f>[1]!EM_S_STM07_IS($A2308,"61",DATE(C$4,12,31),"1")/1000000</f>
        <v>977.12067724999997</v>
      </c>
      <c r="E2308" s="3">
        <f>[1]!EM_S_STM07_IS($A2308,"9",DATE(E$4,12,31),"1")/1000000</f>
        <v>59521.286813819999</v>
      </c>
      <c r="F2308" s="3">
        <f>[1]!EM_S_STM07_IS($A2308,"61",DATE(E$4,12,31),"1")/1000000</f>
        <v>523.30383070999994</v>
      </c>
      <c r="G2308" s="3">
        <f>[1]!EM_S_STM07_IS($A2308,"9",DATE(G$4,12,31),"1")/1000000</f>
        <v>66611.033839929994</v>
      </c>
      <c r="H2308" s="3">
        <f>[1]!EM_S_STM07_IS($A2308,"61",DATE(G$4,12,31),"1")/1000000</f>
        <v>581.10306623999998</v>
      </c>
      <c r="I2308" s="3">
        <f>[1]!EM_S_STM07_IS($A2308,"9",DATE(I$4,12,31),"1")/1000000</f>
        <v>79566.905693119988</v>
      </c>
      <c r="J2308" s="3">
        <f>[1]!EM_S_STM07_IS($A2308,"61",DATE(I$4,12,31),"1")/1000000</f>
        <v>421.60608477</v>
      </c>
      <c r="K2308" s="3">
        <f>[1]!EM_S_STM07_IS($A2308,"9",DATE(K$4,12,31),"1")/1000000</f>
        <v>71512.638985910002</v>
      </c>
      <c r="L2308" s="3">
        <f>[1]!EM_S_STM07_IS($A2308,"61",DATE(K$4,12,31),"1")/1000000</f>
        <v>282.85695942000001</v>
      </c>
      <c r="M2308" s="3">
        <f>[1]!EM_S_STM07_IS($A2308,"9",DATE(M$4,12,31),"1")/1000000</f>
        <v>57787.441748510006</v>
      </c>
      <c r="N2308" s="3">
        <f>[1]!EM_S_STM07_IS($A2308,"61",DATE(M$4,12,31),"1")/1000000</f>
        <v>167.88246162999999</v>
      </c>
      <c r="O2308" s="6">
        <f t="shared" si="72"/>
        <v>1.1087376639781432E-2</v>
      </c>
      <c r="P2308" s="6">
        <f t="shared" si="73"/>
        <v>-0.29690918415659662</v>
      </c>
    </row>
    <row r="2309" spans="1:16" x14ac:dyDescent="0.25">
      <c r="A2309" s="5" t="s">
        <v>2303</v>
      </c>
      <c r="B2309" s="5" t="s">
        <v>5365</v>
      </c>
      <c r="C2309" s="3">
        <f>[1]!EM_S_STM07_IS($A2309,"9",DATE(C$4,12,31),"1")/1000000</f>
        <v>1513.4183072000001</v>
      </c>
      <c r="D2309" s="3">
        <f>[1]!EM_S_STM07_IS($A2309,"61",DATE(C$4,12,31),"1")/1000000</f>
        <v>171.33012787999999</v>
      </c>
      <c r="E2309" s="3">
        <f>[1]!EM_S_STM07_IS($A2309,"9",DATE(E$4,12,31),"1")/1000000</f>
        <v>1397.17799509</v>
      </c>
      <c r="F2309" s="3">
        <f>[1]!EM_S_STM07_IS($A2309,"61",DATE(E$4,12,31),"1")/1000000</f>
        <v>132.53298307</v>
      </c>
      <c r="G2309" s="3">
        <f>[1]!EM_S_STM07_IS($A2309,"9",DATE(G$4,12,31),"1")/1000000</f>
        <v>1468.0928313699999</v>
      </c>
      <c r="H2309" s="3">
        <f>[1]!EM_S_STM07_IS($A2309,"61",DATE(G$4,12,31),"1")/1000000</f>
        <v>119.82814241</v>
      </c>
      <c r="I2309" s="3">
        <f>[1]!EM_S_STM07_IS($A2309,"9",DATE(I$4,12,31),"1")/1000000</f>
        <v>1544.54495206</v>
      </c>
      <c r="J2309" s="3">
        <f>[1]!EM_S_STM07_IS($A2309,"61",DATE(I$4,12,31),"1")/1000000</f>
        <v>122.33370719</v>
      </c>
      <c r="K2309" s="3">
        <f>[1]!EM_S_STM07_IS($A2309,"9",DATE(K$4,12,31),"1")/1000000</f>
        <v>1691.1124562800001</v>
      </c>
      <c r="L2309" s="3">
        <f>[1]!EM_S_STM07_IS($A2309,"61",DATE(K$4,12,31),"1")/1000000</f>
        <v>124.70266708</v>
      </c>
      <c r="M2309" s="3">
        <f>[1]!EM_S_STM07_IS($A2309,"9",DATE(M$4,12,31),"1")/1000000</f>
        <v>1723.20716599</v>
      </c>
      <c r="N2309" s="3">
        <f>[1]!EM_S_STM07_IS($A2309,"61",DATE(M$4,12,31),"1")/1000000</f>
        <v>145.40738183000002</v>
      </c>
      <c r="O2309" s="6">
        <f t="shared" si="72"/>
        <v>2.6303244274731075E-2</v>
      </c>
      <c r="P2309" s="6">
        <f t="shared" si="73"/>
        <v>-3.227815863559591E-2</v>
      </c>
    </row>
    <row r="2310" spans="1:16" x14ac:dyDescent="0.25">
      <c r="A2310" s="5" t="s">
        <v>2304</v>
      </c>
      <c r="B2310" s="5" t="s">
        <v>5366</v>
      </c>
      <c r="C2310" s="3">
        <f>[1]!EM_S_STM07_IS($A2310,"9",DATE(C$4,12,31),"1")/1000000</f>
        <v>338.98439108999997</v>
      </c>
      <c r="D2310" s="3">
        <f>[1]!EM_S_STM07_IS($A2310,"61",DATE(C$4,12,31),"1")/1000000</f>
        <v>58.004741659999993</v>
      </c>
      <c r="E2310" s="3">
        <f>[1]!EM_S_STM07_IS($A2310,"9",DATE(E$4,12,31),"1")/1000000</f>
        <v>350.94012411</v>
      </c>
      <c r="F2310" s="3">
        <f>[1]!EM_S_STM07_IS($A2310,"61",DATE(E$4,12,31),"1")/1000000</f>
        <v>55.602502719999997</v>
      </c>
      <c r="G2310" s="3">
        <f>[1]!EM_S_STM07_IS($A2310,"9",DATE(G$4,12,31),"1")/1000000</f>
        <v>375.27186391000004</v>
      </c>
      <c r="H2310" s="3">
        <f>[1]!EM_S_STM07_IS($A2310,"61",DATE(G$4,12,31),"1")/1000000</f>
        <v>83.15225190999999</v>
      </c>
      <c r="I2310" s="3">
        <f>[1]!EM_S_STM07_IS($A2310,"9",DATE(I$4,12,31),"1")/1000000</f>
        <v>357.03258142000004</v>
      </c>
      <c r="J2310" s="3">
        <f>[1]!EM_S_STM07_IS($A2310,"61",DATE(I$4,12,31),"1")/1000000</f>
        <v>82.977234379999999</v>
      </c>
      <c r="K2310" s="3">
        <f>[1]!EM_S_STM07_IS($A2310,"9",DATE(K$4,12,31),"1")/1000000</f>
        <v>337.63919279000004</v>
      </c>
      <c r="L2310" s="3">
        <f>[1]!EM_S_STM07_IS($A2310,"61",DATE(K$4,12,31),"1")/1000000</f>
        <v>84.871375560000004</v>
      </c>
      <c r="M2310" s="3">
        <f>[1]!EM_S_STM07_IS($A2310,"9",DATE(M$4,12,31),"1")/1000000</f>
        <v>251.74618142</v>
      </c>
      <c r="N2310" s="3">
        <f>[1]!EM_S_STM07_IS($A2310,"61",DATE(M$4,12,31),"1")/1000000</f>
        <v>99.296736049999993</v>
      </c>
      <c r="O2310" s="6">
        <f t="shared" si="72"/>
        <v>-5.777062842008418E-2</v>
      </c>
      <c r="P2310" s="6">
        <f t="shared" si="73"/>
        <v>0.11351044520988696</v>
      </c>
    </row>
    <row r="2311" spans="1:16" x14ac:dyDescent="0.25">
      <c r="A2311" s="5" t="s">
        <v>2305</v>
      </c>
      <c r="B2311" s="5" t="s">
        <v>5367</v>
      </c>
      <c r="C2311" s="3">
        <f>[1]!EM_S_STM07_IS($A2311,"9",DATE(C$4,12,31),"1")/1000000</f>
        <v>8296.4901959700001</v>
      </c>
      <c r="D2311" s="3">
        <f>[1]!EM_S_STM07_IS($A2311,"61",DATE(C$4,12,31),"1")/1000000</f>
        <v>152.72929640000001</v>
      </c>
      <c r="E2311" s="3">
        <f>[1]!EM_S_STM07_IS($A2311,"9",DATE(E$4,12,31),"1")/1000000</f>
        <v>11667.991554079999</v>
      </c>
      <c r="F2311" s="3">
        <f>[1]!EM_S_STM07_IS($A2311,"61",DATE(E$4,12,31),"1")/1000000</f>
        <v>88.042663400000009</v>
      </c>
      <c r="G2311" s="3">
        <f>[1]!EM_S_STM07_IS($A2311,"9",DATE(G$4,12,31),"1")/1000000</f>
        <v>12496.834803129999</v>
      </c>
      <c r="H2311" s="3">
        <f>[1]!EM_S_STM07_IS($A2311,"61",DATE(G$4,12,31),"1")/1000000</f>
        <v>48.525522810000005</v>
      </c>
      <c r="I2311" s="3">
        <f>[1]!EM_S_STM07_IS($A2311,"9",DATE(I$4,12,31),"1")/1000000</f>
        <v>11291.254031350001</v>
      </c>
      <c r="J2311" s="3">
        <f>[1]!EM_S_STM07_IS($A2311,"61",DATE(I$4,12,31),"1")/1000000</f>
        <v>-498.65946828</v>
      </c>
      <c r="K2311" s="3">
        <f>[1]!EM_S_STM07_IS($A2311,"9",DATE(K$4,12,31),"1")/1000000</f>
        <v>8879.1748236100011</v>
      </c>
      <c r="L2311" s="3">
        <f>[1]!EM_S_STM07_IS($A2311,"61",DATE(K$4,12,31),"1")/1000000</f>
        <v>23.444782069999999</v>
      </c>
      <c r="M2311" s="3">
        <f>[1]!EM_S_STM07_IS($A2311,"9",DATE(M$4,12,31),"1")/1000000</f>
        <v>10975.21866798</v>
      </c>
      <c r="N2311" s="3">
        <f>[1]!EM_S_STM07_IS($A2311,"61",DATE(M$4,12,31),"1")/1000000</f>
        <v>12.505363939999999</v>
      </c>
      <c r="O2311" s="6">
        <f t="shared" ref="O2311:O2374" si="74">IFERROR(IF(OR(C2311&lt;0,C2311=""),"",POWER(M2311/C2311,1/5)-1),"")</f>
        <v>5.7556930109102789E-2</v>
      </c>
      <c r="P2311" s="6">
        <f t="shared" ref="P2311:P2374" si="75">IFERROR(IF(OR(D2311&lt;0,D2311=""),"",POWER(N2311/D2311,1/5)-1),"")</f>
        <v>-0.39377366737218755</v>
      </c>
    </row>
    <row r="2312" spans="1:16" x14ac:dyDescent="0.25">
      <c r="A2312" s="5" t="s">
        <v>2306</v>
      </c>
      <c r="B2312" s="5" t="s">
        <v>5368</v>
      </c>
      <c r="C2312" s="3">
        <f>[1]!EM_S_STM07_IS($A2312,"9",DATE(C$4,12,31),"1")/1000000</f>
        <v>506.62009505000003</v>
      </c>
      <c r="D2312" s="3">
        <f>[1]!EM_S_STM07_IS($A2312,"61",DATE(C$4,12,31),"1")/1000000</f>
        <v>-60.234545920000002</v>
      </c>
      <c r="E2312" s="3">
        <f>[1]!EM_S_STM07_IS($A2312,"9",DATE(E$4,12,31),"1")/1000000</f>
        <v>630.77917298</v>
      </c>
      <c r="F2312" s="3">
        <f>[1]!EM_S_STM07_IS($A2312,"61",DATE(E$4,12,31),"1")/1000000</f>
        <v>-60.08535947</v>
      </c>
      <c r="G2312" s="3">
        <f>[1]!EM_S_STM07_IS($A2312,"9",DATE(G$4,12,31),"1")/1000000</f>
        <v>563.32716912000001</v>
      </c>
      <c r="H2312" s="3">
        <f>[1]!EM_S_STM07_IS($A2312,"61",DATE(G$4,12,31),"1")/1000000</f>
        <v>122.35020252</v>
      </c>
      <c r="I2312" s="3">
        <f>[1]!EM_S_STM07_IS($A2312,"9",DATE(I$4,12,31),"1")/1000000</f>
        <v>686.97514739999997</v>
      </c>
      <c r="J2312" s="3">
        <f>[1]!EM_S_STM07_IS($A2312,"61",DATE(I$4,12,31),"1")/1000000</f>
        <v>163.70978771</v>
      </c>
      <c r="K2312" s="3">
        <f>[1]!EM_S_STM07_IS($A2312,"9",DATE(K$4,12,31),"1")/1000000</f>
        <v>692.74556629999995</v>
      </c>
      <c r="L2312" s="3">
        <f>[1]!EM_S_STM07_IS($A2312,"61",DATE(K$4,12,31),"1")/1000000</f>
        <v>175.96298625</v>
      </c>
      <c r="M2312" s="3">
        <f>[1]!EM_S_STM07_IS($A2312,"9",DATE(M$4,12,31),"1")/1000000</f>
        <v>478.32540329</v>
      </c>
      <c r="N2312" s="3">
        <f>[1]!EM_S_STM07_IS($A2312,"61",DATE(M$4,12,31),"1")/1000000</f>
        <v>-354.53235248000004</v>
      </c>
      <c r="O2312" s="6">
        <f t="shared" si="74"/>
        <v>-1.1428224490157235E-2</v>
      </c>
      <c r="P2312" s="6" t="str">
        <f t="shared" si="75"/>
        <v/>
      </c>
    </row>
    <row r="2313" spans="1:16" x14ac:dyDescent="0.25">
      <c r="A2313" s="5" t="s">
        <v>2307</v>
      </c>
      <c r="B2313" s="5" t="s">
        <v>5369</v>
      </c>
      <c r="C2313" s="3">
        <f>[1]!EM_S_STM07_IS($A2313,"9",DATE(C$4,12,31),"1")/1000000</f>
        <v>3141.3113945300001</v>
      </c>
      <c r="D2313" s="3">
        <f>[1]!EM_S_STM07_IS($A2313,"61",DATE(C$4,12,31),"1")/1000000</f>
        <v>284.32119624000001</v>
      </c>
      <c r="E2313" s="3">
        <f>[1]!EM_S_STM07_IS($A2313,"9",DATE(E$4,12,31),"1")/1000000</f>
        <v>2108.51435188</v>
      </c>
      <c r="F2313" s="3">
        <f>[1]!EM_S_STM07_IS($A2313,"61",DATE(E$4,12,31),"1")/1000000</f>
        <v>273.85229289999995</v>
      </c>
      <c r="G2313" s="3">
        <f>[1]!EM_S_STM07_IS($A2313,"9",DATE(G$4,12,31),"1")/1000000</f>
        <v>2649.55607362</v>
      </c>
      <c r="H2313" s="3">
        <f>[1]!EM_S_STM07_IS($A2313,"61",DATE(G$4,12,31),"1")/1000000</f>
        <v>316.28127712000003</v>
      </c>
      <c r="I2313" s="3">
        <f>[1]!EM_S_STM07_IS($A2313,"9",DATE(I$4,12,31),"1")/1000000</f>
        <v>2157.2774052899999</v>
      </c>
      <c r="J2313" s="3">
        <f>[1]!EM_S_STM07_IS($A2313,"61",DATE(I$4,12,31),"1")/1000000</f>
        <v>172.41506258999999</v>
      </c>
      <c r="K2313" s="3">
        <f>[1]!EM_S_STM07_IS($A2313,"9",DATE(K$4,12,31),"1")/1000000</f>
        <v>2841.1788927500002</v>
      </c>
      <c r="L2313" s="3">
        <f>[1]!EM_S_STM07_IS($A2313,"61",DATE(K$4,12,31),"1")/1000000</f>
        <v>12.914564800000001</v>
      </c>
      <c r="M2313" s="3">
        <f>[1]!EM_S_STM07_IS($A2313,"9",DATE(M$4,12,31),"1")/1000000</f>
        <v>5736.6403296600001</v>
      </c>
      <c r="N2313" s="3">
        <f>[1]!EM_S_STM07_IS($A2313,"61",DATE(M$4,12,31),"1")/1000000</f>
        <v>185.72808375</v>
      </c>
      <c r="O2313" s="6">
        <f t="shared" si="74"/>
        <v>0.12800058901207234</v>
      </c>
      <c r="P2313" s="6">
        <f t="shared" si="75"/>
        <v>-8.1638501447972467E-2</v>
      </c>
    </row>
    <row r="2314" spans="1:16" x14ac:dyDescent="0.25">
      <c r="A2314" s="5" t="s">
        <v>2308</v>
      </c>
      <c r="B2314" s="5" t="s">
        <v>5370</v>
      </c>
      <c r="C2314" s="3">
        <f>[1]!EM_S_STM07_IS($A2314,"9",DATE(C$4,12,31),"1")/1000000</f>
        <v>4651.5910641800001</v>
      </c>
      <c r="D2314" s="3">
        <f>[1]!EM_S_STM07_IS($A2314,"61",DATE(C$4,12,31),"1")/1000000</f>
        <v>450.30167061000003</v>
      </c>
      <c r="E2314" s="3">
        <f>[1]!EM_S_STM07_IS($A2314,"9",DATE(E$4,12,31),"1")/1000000</f>
        <v>6569.6645753800003</v>
      </c>
      <c r="F2314" s="3">
        <f>[1]!EM_S_STM07_IS($A2314,"61",DATE(E$4,12,31),"1")/1000000</f>
        <v>610.81124833000001</v>
      </c>
      <c r="G2314" s="3">
        <f>[1]!EM_S_STM07_IS($A2314,"9",DATE(G$4,12,31),"1")/1000000</f>
        <v>9300.215116809999</v>
      </c>
      <c r="H2314" s="3">
        <f>[1]!EM_S_STM07_IS($A2314,"61",DATE(G$4,12,31),"1")/1000000</f>
        <v>769.20329624999999</v>
      </c>
      <c r="I2314" s="3">
        <f>[1]!EM_S_STM07_IS($A2314,"9",DATE(I$4,12,31),"1")/1000000</f>
        <v>11097.87021322</v>
      </c>
      <c r="J2314" s="3">
        <f>[1]!EM_S_STM07_IS($A2314,"61",DATE(I$4,12,31),"1")/1000000</f>
        <v>1100.26147836</v>
      </c>
      <c r="K2314" s="3">
        <f>[1]!EM_S_STM07_IS($A2314,"9",DATE(K$4,12,31),"1")/1000000</f>
        <v>12566.901919129999</v>
      </c>
      <c r="L2314" s="3">
        <f>[1]!EM_S_STM07_IS($A2314,"61",DATE(K$4,12,31),"1")/1000000</f>
        <v>1368.2707692700001</v>
      </c>
      <c r="M2314" s="3">
        <f>[1]!EM_S_STM07_IS($A2314,"9",DATE(M$4,12,31),"1")/1000000</f>
        <v>13221.666800839999</v>
      </c>
      <c r="N2314" s="3">
        <f>[1]!EM_S_STM07_IS($A2314,"61",DATE(M$4,12,31),"1")/1000000</f>
        <v>1478.5489861999999</v>
      </c>
      <c r="O2314" s="6">
        <f t="shared" si="74"/>
        <v>0.23235813463326349</v>
      </c>
      <c r="P2314" s="6">
        <f t="shared" si="75"/>
        <v>0.26842978628924263</v>
      </c>
    </row>
    <row r="2315" spans="1:16" x14ac:dyDescent="0.25">
      <c r="A2315" s="5" t="s">
        <v>2309</v>
      </c>
      <c r="B2315" s="5" t="s">
        <v>5371</v>
      </c>
      <c r="C2315" s="3">
        <f>[1]!EM_S_STM07_IS($A2315,"9",DATE(C$4,12,31),"1")/1000000</f>
        <v>3029.0958821100003</v>
      </c>
      <c r="D2315" s="3">
        <f>[1]!EM_S_STM07_IS($A2315,"61",DATE(C$4,12,31),"1")/1000000</f>
        <v>92.838093819999997</v>
      </c>
      <c r="E2315" s="3">
        <f>[1]!EM_S_STM07_IS($A2315,"9",DATE(E$4,12,31),"1")/1000000</f>
        <v>2349.7569636100002</v>
      </c>
      <c r="F2315" s="3">
        <f>[1]!EM_S_STM07_IS($A2315,"61",DATE(E$4,12,31),"1")/1000000</f>
        <v>130.24412339</v>
      </c>
      <c r="G2315" s="3">
        <f>[1]!EM_S_STM07_IS($A2315,"9",DATE(G$4,12,31),"1")/1000000</f>
        <v>2680.5669346999998</v>
      </c>
      <c r="H2315" s="3">
        <f>[1]!EM_S_STM07_IS($A2315,"61",DATE(G$4,12,31),"1")/1000000</f>
        <v>58.04654669</v>
      </c>
      <c r="I2315" s="3">
        <f>[1]!EM_S_STM07_IS($A2315,"9",DATE(I$4,12,31),"1")/1000000</f>
        <v>2980.6428655500004</v>
      </c>
      <c r="J2315" s="3">
        <f>[1]!EM_S_STM07_IS($A2315,"61",DATE(I$4,12,31),"1")/1000000</f>
        <v>63.730874100000001</v>
      </c>
      <c r="K2315" s="3">
        <f>[1]!EM_S_STM07_IS($A2315,"9",DATE(K$4,12,31),"1")/1000000</f>
        <v>3232.50171808</v>
      </c>
      <c r="L2315" s="3">
        <f>[1]!EM_S_STM07_IS($A2315,"61",DATE(K$4,12,31),"1")/1000000</f>
        <v>33.541548970000001</v>
      </c>
      <c r="M2315" s="3">
        <f>[1]!EM_S_STM07_IS($A2315,"9",DATE(M$4,12,31),"1")/1000000</f>
        <v>3630.3920929000001</v>
      </c>
      <c r="N2315" s="3">
        <f>[1]!EM_S_STM07_IS($A2315,"61",DATE(M$4,12,31),"1")/1000000</f>
        <v>59.086506740000004</v>
      </c>
      <c r="O2315" s="6">
        <f t="shared" si="74"/>
        <v>3.6879056460319193E-2</v>
      </c>
      <c r="P2315" s="6">
        <f t="shared" si="75"/>
        <v>-8.6407722247706653E-2</v>
      </c>
    </row>
    <row r="2316" spans="1:16" x14ac:dyDescent="0.25">
      <c r="A2316" s="5" t="s">
        <v>2310</v>
      </c>
      <c r="B2316" s="5" t="s">
        <v>5372</v>
      </c>
      <c r="C2316" s="3">
        <f>[1]!EM_S_STM07_IS($A2316,"9",DATE(C$4,12,31),"1")/1000000</f>
        <v>472.34789191000004</v>
      </c>
      <c r="D2316" s="3">
        <f>[1]!EM_S_STM07_IS($A2316,"61",DATE(C$4,12,31),"1")/1000000</f>
        <v>-39.552811009999999</v>
      </c>
      <c r="E2316" s="3">
        <f>[1]!EM_S_STM07_IS($A2316,"9",DATE(E$4,12,31),"1")/1000000</f>
        <v>4071.2896577299998</v>
      </c>
      <c r="F2316" s="3">
        <f>[1]!EM_S_STM07_IS($A2316,"61",DATE(E$4,12,31),"1")/1000000</f>
        <v>105.82429881</v>
      </c>
      <c r="G2316" s="3">
        <f>[1]!EM_S_STM07_IS($A2316,"9",DATE(G$4,12,31),"1")/1000000</f>
        <v>1963.49595348</v>
      </c>
      <c r="H2316" s="3">
        <f>[1]!EM_S_STM07_IS($A2316,"61",DATE(G$4,12,31),"1")/1000000</f>
        <v>-688.28356296000004</v>
      </c>
      <c r="I2316" s="3">
        <f>[1]!EM_S_STM07_IS($A2316,"9",DATE(I$4,12,31),"1")/1000000</f>
        <v>2690.1408777199999</v>
      </c>
      <c r="J2316" s="3">
        <f>[1]!EM_S_STM07_IS($A2316,"61",DATE(I$4,12,31),"1")/1000000</f>
        <v>68.876807239999991</v>
      </c>
      <c r="K2316" s="3">
        <f>[1]!EM_S_STM07_IS($A2316,"9",DATE(K$4,12,31),"1")/1000000</f>
        <v>3249.2784297399999</v>
      </c>
      <c r="L2316" s="3">
        <f>[1]!EM_S_STM07_IS($A2316,"61",DATE(K$4,12,31),"1")/1000000</f>
        <v>119.85642793000001</v>
      </c>
      <c r="M2316" s="3">
        <f>[1]!EM_S_STM07_IS($A2316,"9",DATE(M$4,12,31),"1")/1000000</f>
        <v>4918.8764221000001</v>
      </c>
      <c r="N2316" s="3">
        <f>[1]!EM_S_STM07_IS($A2316,"61",DATE(M$4,12,31),"1")/1000000</f>
        <v>233.46259486000002</v>
      </c>
      <c r="O2316" s="6">
        <f t="shared" si="74"/>
        <v>0.59779400038824893</v>
      </c>
      <c r="P2316" s="6" t="str">
        <f t="shared" si="75"/>
        <v/>
      </c>
    </row>
    <row r="2317" spans="1:16" x14ac:dyDescent="0.25">
      <c r="A2317" s="5" t="s">
        <v>2311</v>
      </c>
      <c r="B2317" s="5" t="s">
        <v>5373</v>
      </c>
      <c r="C2317" s="3">
        <f>[1]!EM_S_STM07_IS($A2317,"9",DATE(C$4,12,31),"1")/1000000</f>
        <v>363.29857638999999</v>
      </c>
      <c r="D2317" s="3">
        <f>[1]!EM_S_STM07_IS($A2317,"61",DATE(C$4,12,31),"1")/1000000</f>
        <v>16.403146400000001</v>
      </c>
      <c r="E2317" s="3">
        <f>[1]!EM_S_STM07_IS($A2317,"9",DATE(E$4,12,31),"1")/1000000</f>
        <v>528.70266024</v>
      </c>
      <c r="F2317" s="3">
        <f>[1]!EM_S_STM07_IS($A2317,"61",DATE(E$4,12,31),"1")/1000000</f>
        <v>-39.041807560000002</v>
      </c>
      <c r="G2317" s="3">
        <f>[1]!EM_S_STM07_IS($A2317,"9",DATE(G$4,12,31),"1")/1000000</f>
        <v>542.98270453999999</v>
      </c>
      <c r="H2317" s="3">
        <f>[1]!EM_S_STM07_IS($A2317,"61",DATE(G$4,12,31),"1")/1000000</f>
        <v>-109.56746181</v>
      </c>
      <c r="I2317" s="3">
        <f>[1]!EM_S_STM07_IS($A2317,"9",DATE(I$4,12,31),"1")/1000000</f>
        <v>452.41527030000003</v>
      </c>
      <c r="J2317" s="3">
        <f>[1]!EM_S_STM07_IS($A2317,"61",DATE(I$4,12,31),"1")/1000000</f>
        <v>10.68852702</v>
      </c>
      <c r="K2317" s="3">
        <f>[1]!EM_S_STM07_IS($A2317,"9",DATE(K$4,12,31),"1")/1000000</f>
        <v>415.41221722</v>
      </c>
      <c r="L2317" s="3">
        <f>[1]!EM_S_STM07_IS($A2317,"61",DATE(K$4,12,31),"1")/1000000</f>
        <v>-49.195976639999998</v>
      </c>
      <c r="M2317" s="3">
        <f>[1]!EM_S_STM07_IS($A2317,"9",DATE(M$4,12,31),"1")/1000000</f>
        <v>506.40801797</v>
      </c>
      <c r="N2317" s="3">
        <f>[1]!EM_S_STM07_IS($A2317,"61",DATE(M$4,12,31),"1")/1000000</f>
        <v>4.05306049</v>
      </c>
      <c r="O2317" s="6">
        <f t="shared" si="74"/>
        <v>6.8679246168886099E-2</v>
      </c>
      <c r="P2317" s="6">
        <f t="shared" si="75"/>
        <v>-0.243914020340532</v>
      </c>
    </row>
    <row r="2318" spans="1:16" x14ac:dyDescent="0.25">
      <c r="A2318" s="5" t="s">
        <v>2312</v>
      </c>
      <c r="B2318" s="5" t="s">
        <v>5374</v>
      </c>
      <c r="C2318" s="3">
        <f>[1]!EM_S_STM07_IS($A2318,"9",DATE(C$4,12,31),"1")/1000000</f>
        <v>446.11579319999998</v>
      </c>
      <c r="D2318" s="3">
        <f>[1]!EM_S_STM07_IS($A2318,"61",DATE(C$4,12,31),"1")/1000000</f>
        <v>1.1828456200000002</v>
      </c>
      <c r="E2318" s="3">
        <f>[1]!EM_S_STM07_IS($A2318,"9",DATE(E$4,12,31),"1")/1000000</f>
        <v>385.92752597000003</v>
      </c>
      <c r="F2318" s="3">
        <f>[1]!EM_S_STM07_IS($A2318,"61",DATE(E$4,12,31),"1")/1000000</f>
        <v>-277.60576944000002</v>
      </c>
      <c r="G2318" s="3">
        <f>[1]!EM_S_STM07_IS($A2318,"9",DATE(G$4,12,31),"1")/1000000</f>
        <v>280.13168069</v>
      </c>
      <c r="H2318" s="3">
        <f>[1]!EM_S_STM07_IS($A2318,"61",DATE(G$4,12,31),"1")/1000000</f>
        <v>2.4894941200000003</v>
      </c>
      <c r="I2318" s="3">
        <f>[1]!EM_S_STM07_IS($A2318,"9",DATE(I$4,12,31),"1")/1000000</f>
        <v>81.996629639999995</v>
      </c>
      <c r="J2318" s="3">
        <f>[1]!EM_S_STM07_IS($A2318,"61",DATE(I$4,12,31),"1")/1000000</f>
        <v>-130.16589379999999</v>
      </c>
      <c r="K2318" s="3">
        <f>[1]!EM_S_STM07_IS($A2318,"9",DATE(K$4,12,31),"1")/1000000</f>
        <v>20.690493289999999</v>
      </c>
      <c r="L2318" s="3">
        <f>[1]!EM_S_STM07_IS($A2318,"61",DATE(K$4,12,31),"1")/1000000</f>
        <v>-41.63293084</v>
      </c>
      <c r="M2318" s="3">
        <f>[1]!EM_S_STM07_IS($A2318,"9",DATE(M$4,12,31),"1")/1000000</f>
        <v>91.650976079999992</v>
      </c>
      <c r="N2318" s="3">
        <f>[1]!EM_S_STM07_IS($A2318,"61",DATE(M$4,12,31),"1")/1000000</f>
        <v>13.939469710000001</v>
      </c>
      <c r="O2318" s="6">
        <f t="shared" si="74"/>
        <v>-0.27131823891292139</v>
      </c>
      <c r="P2318" s="6">
        <f t="shared" si="75"/>
        <v>0.63781044811670951</v>
      </c>
    </row>
    <row r="2319" spans="1:16" x14ac:dyDescent="0.25">
      <c r="A2319" s="5" t="s">
        <v>2313</v>
      </c>
      <c r="B2319" s="5" t="s">
        <v>5375</v>
      </c>
      <c r="C2319" s="3">
        <f>[1]!EM_S_STM07_IS($A2319,"9",DATE(C$4,12,31),"1")/1000000</f>
        <v>1886.26881826</v>
      </c>
      <c r="D2319" s="3">
        <f>[1]!EM_S_STM07_IS($A2319,"61",DATE(C$4,12,31),"1")/1000000</f>
        <v>62.240258770000004</v>
      </c>
      <c r="E2319" s="3">
        <f>[1]!EM_S_STM07_IS($A2319,"9",DATE(E$4,12,31),"1")/1000000</f>
        <v>1826.9055314100001</v>
      </c>
      <c r="F2319" s="3">
        <f>[1]!EM_S_STM07_IS($A2319,"61",DATE(E$4,12,31),"1")/1000000</f>
        <v>-240.53308632</v>
      </c>
      <c r="G2319" s="3">
        <f>[1]!EM_S_STM07_IS($A2319,"9",DATE(G$4,12,31),"1")/1000000</f>
        <v>2664.5213645900003</v>
      </c>
      <c r="H2319" s="3">
        <f>[1]!EM_S_STM07_IS($A2319,"61",DATE(G$4,12,31),"1")/1000000</f>
        <v>34.886315700000004</v>
      </c>
      <c r="I2319" s="3">
        <f>[1]!EM_S_STM07_IS($A2319,"9",DATE(I$4,12,31),"1")/1000000</f>
        <v>1361.0140287899999</v>
      </c>
      <c r="J2319" s="3">
        <f>[1]!EM_S_STM07_IS($A2319,"61",DATE(I$4,12,31),"1")/1000000</f>
        <v>-38.515885130000001</v>
      </c>
      <c r="K2319" s="3">
        <f>[1]!EM_S_STM07_IS($A2319,"9",DATE(K$4,12,31),"1")/1000000</f>
        <v>1103.26498096</v>
      </c>
      <c r="L2319" s="3">
        <f>[1]!EM_S_STM07_IS($A2319,"61",DATE(K$4,12,31),"1")/1000000</f>
        <v>14.354147579999999</v>
      </c>
      <c r="M2319" s="3">
        <f>[1]!EM_S_STM07_IS($A2319,"9",DATE(M$4,12,31),"1")/1000000</f>
        <v>1192.4207107300001</v>
      </c>
      <c r="N2319" s="3">
        <f>[1]!EM_S_STM07_IS($A2319,"61",DATE(M$4,12,31),"1")/1000000</f>
        <v>-109.73788193</v>
      </c>
      <c r="O2319" s="6">
        <f t="shared" si="74"/>
        <v>-8.7642209041919439E-2</v>
      </c>
      <c r="P2319" s="6">
        <f t="shared" si="75"/>
        <v>-2.120100617844578</v>
      </c>
    </row>
    <row r="2320" spans="1:16" x14ac:dyDescent="0.25">
      <c r="A2320" s="5" t="s">
        <v>2314</v>
      </c>
      <c r="B2320" s="5" t="s">
        <v>5376</v>
      </c>
      <c r="C2320" s="3">
        <f>[1]!EM_S_STM07_IS($A2320,"9",DATE(C$4,12,31),"1")/1000000</f>
        <v>368.44790670999998</v>
      </c>
      <c r="D2320" s="3">
        <f>[1]!EM_S_STM07_IS($A2320,"61",DATE(C$4,12,31),"1")/1000000</f>
        <v>42.138007729999998</v>
      </c>
      <c r="E2320" s="3">
        <f>[1]!EM_S_STM07_IS($A2320,"9",DATE(E$4,12,31),"1")/1000000</f>
        <v>362.58512187000002</v>
      </c>
      <c r="F2320" s="3">
        <f>[1]!EM_S_STM07_IS($A2320,"61",DATE(E$4,12,31),"1")/1000000</f>
        <v>47.784879689999997</v>
      </c>
      <c r="G2320" s="3">
        <f>[1]!EM_S_STM07_IS($A2320,"9",DATE(G$4,12,31),"1")/1000000</f>
        <v>361.27528181999998</v>
      </c>
      <c r="H2320" s="3">
        <f>[1]!EM_S_STM07_IS($A2320,"61",DATE(G$4,12,31),"1")/1000000</f>
        <v>50.29862069</v>
      </c>
      <c r="I2320" s="3">
        <f>[1]!EM_S_STM07_IS($A2320,"9",DATE(I$4,12,31),"1")/1000000</f>
        <v>364.73707899999999</v>
      </c>
      <c r="J2320" s="3">
        <f>[1]!EM_S_STM07_IS($A2320,"61",DATE(I$4,12,31),"1")/1000000</f>
        <v>-82.755523159999996</v>
      </c>
      <c r="K2320" s="3">
        <f>[1]!EM_S_STM07_IS($A2320,"9",DATE(K$4,12,31),"1")/1000000</f>
        <v>325.17368910000005</v>
      </c>
      <c r="L2320" s="3">
        <f>[1]!EM_S_STM07_IS($A2320,"61",DATE(K$4,12,31),"1")/1000000</f>
        <v>17.103416660000001</v>
      </c>
      <c r="M2320" s="3">
        <f>[1]!EM_S_STM07_IS($A2320,"9",DATE(M$4,12,31),"1")/1000000</f>
        <v>248.64798091999998</v>
      </c>
      <c r="N2320" s="3">
        <f>[1]!EM_S_STM07_IS($A2320,"61",DATE(M$4,12,31),"1")/1000000</f>
        <v>19.234540289999998</v>
      </c>
      <c r="O2320" s="6">
        <f t="shared" si="74"/>
        <v>-7.563867016870307E-2</v>
      </c>
      <c r="P2320" s="6">
        <f t="shared" si="75"/>
        <v>-0.14516644261287037</v>
      </c>
    </row>
    <row r="2321" spans="1:16" x14ac:dyDescent="0.25">
      <c r="A2321" s="5" t="s">
        <v>2315</v>
      </c>
      <c r="B2321" s="5" t="s">
        <v>5377</v>
      </c>
      <c r="C2321" s="3">
        <f>[1]!EM_S_STM07_IS($A2321,"9",DATE(C$4,12,31),"1")/1000000</f>
        <v>2018.0725923499999</v>
      </c>
      <c r="D2321" s="3">
        <f>[1]!EM_S_STM07_IS($A2321,"61",DATE(C$4,12,31),"1")/1000000</f>
        <v>180.28613924000001</v>
      </c>
      <c r="E2321" s="3">
        <f>[1]!EM_S_STM07_IS($A2321,"9",DATE(E$4,12,31),"1")/1000000</f>
        <v>2176.5622372600001</v>
      </c>
      <c r="F2321" s="3">
        <f>[1]!EM_S_STM07_IS($A2321,"61",DATE(E$4,12,31),"1")/1000000</f>
        <v>160.50342184000002</v>
      </c>
      <c r="G2321" s="3">
        <f>[1]!EM_S_STM07_IS($A2321,"9",DATE(G$4,12,31),"1")/1000000</f>
        <v>2587.4939777199997</v>
      </c>
      <c r="H2321" s="3">
        <f>[1]!EM_S_STM07_IS($A2321,"61",DATE(G$4,12,31),"1")/1000000</f>
        <v>155.72266802000001</v>
      </c>
      <c r="I2321" s="3">
        <f>[1]!EM_S_STM07_IS($A2321,"9",DATE(I$4,12,31),"1")/1000000</f>
        <v>4440.9580309499997</v>
      </c>
      <c r="J2321" s="3">
        <f>[1]!EM_S_STM07_IS($A2321,"61",DATE(I$4,12,31),"1")/1000000</f>
        <v>177.03452272999999</v>
      </c>
      <c r="K2321" s="3">
        <f>[1]!EM_S_STM07_IS($A2321,"9",DATE(K$4,12,31),"1")/1000000</f>
        <v>5665.0015239200002</v>
      </c>
      <c r="L2321" s="3">
        <f>[1]!EM_S_STM07_IS($A2321,"61",DATE(K$4,12,31),"1")/1000000</f>
        <v>96.607758910000001</v>
      </c>
      <c r="M2321" s="3">
        <f>[1]!EM_S_STM07_IS($A2321,"9",DATE(M$4,12,31),"1")/1000000</f>
        <v>4379.7259969799998</v>
      </c>
      <c r="N2321" s="3">
        <f>[1]!EM_S_STM07_IS($A2321,"61",DATE(M$4,12,31),"1")/1000000</f>
        <v>31.190743260000001</v>
      </c>
      <c r="O2321" s="6">
        <f t="shared" si="74"/>
        <v>0.16762136049575926</v>
      </c>
      <c r="P2321" s="6">
        <f t="shared" si="75"/>
        <v>-0.29593512716053216</v>
      </c>
    </row>
    <row r="2322" spans="1:16" x14ac:dyDescent="0.25">
      <c r="A2322" s="5" t="s">
        <v>2316</v>
      </c>
      <c r="B2322" s="5" t="s">
        <v>5378</v>
      </c>
      <c r="C2322" s="3">
        <f>[1]!EM_S_STM07_IS($A2322,"9",DATE(C$4,12,31),"1")/1000000</f>
        <v>38644.175360730005</v>
      </c>
      <c r="D2322" s="3">
        <f>[1]!EM_S_STM07_IS($A2322,"61",DATE(C$4,12,31),"1")/1000000</f>
        <v>755.7654222000001</v>
      </c>
      <c r="E2322" s="3">
        <f>[1]!EM_S_STM07_IS($A2322,"9",DATE(E$4,12,31),"1")/1000000</f>
        <v>69760.574946059991</v>
      </c>
      <c r="F2322" s="3">
        <f>[1]!EM_S_STM07_IS($A2322,"61",DATE(E$4,12,31),"1")/1000000</f>
        <v>1116.2416812700001</v>
      </c>
      <c r="G2322" s="3">
        <f>[1]!EM_S_STM07_IS($A2322,"9",DATE(G$4,12,31),"1")/1000000</f>
        <v>95407.588565570011</v>
      </c>
      <c r="H2322" s="3">
        <f>[1]!EM_S_STM07_IS($A2322,"61",DATE(G$4,12,31),"1")/1000000</f>
        <v>767.14363590999994</v>
      </c>
      <c r="I2322" s="3">
        <f>[1]!EM_S_STM07_IS($A2322,"9",DATE(I$4,12,31),"1")/1000000</f>
        <v>81328.562626030005</v>
      </c>
      <c r="J2322" s="3">
        <f>[1]!EM_S_STM07_IS($A2322,"61",DATE(I$4,12,31),"1")/1000000</f>
        <v>244.00806763</v>
      </c>
      <c r="K2322" s="3">
        <f>[1]!EM_S_STM07_IS($A2322,"9",DATE(K$4,12,31),"1")/1000000</f>
        <v>63237.670589289999</v>
      </c>
      <c r="L2322" s="3">
        <f>[1]!EM_S_STM07_IS($A2322,"61",DATE(K$4,12,31),"1")/1000000</f>
        <v>-1724.3393731800002</v>
      </c>
      <c r="M2322" s="3">
        <f>[1]!EM_S_STM07_IS($A2322,"9",DATE(M$4,12,31),"1")/1000000</f>
        <v>39594.894255620005</v>
      </c>
      <c r="N2322" s="3">
        <f>[1]!EM_S_STM07_IS($A2322,"61",DATE(M$4,12,31),"1")/1000000</f>
        <v>-2380.21407851</v>
      </c>
      <c r="O2322" s="6">
        <f t="shared" si="74"/>
        <v>4.8726560680190101E-3</v>
      </c>
      <c r="P2322" s="6">
        <f t="shared" si="75"/>
        <v>-2.2578990823184357</v>
      </c>
    </row>
    <row r="2323" spans="1:16" x14ac:dyDescent="0.25">
      <c r="A2323" s="5" t="s">
        <v>2317</v>
      </c>
      <c r="B2323" s="5" t="s">
        <v>5379</v>
      </c>
      <c r="C2323" s="3">
        <f>[1]!EM_S_STM07_IS($A2323,"9",DATE(C$4,12,31),"1")/1000000</f>
        <v>31514.70178892</v>
      </c>
      <c r="D2323" s="3">
        <f>[1]!EM_S_STM07_IS($A2323,"61",DATE(C$4,12,31),"1")/1000000</f>
        <v>1223.0449913599998</v>
      </c>
      <c r="E2323" s="3">
        <f>[1]!EM_S_STM07_IS($A2323,"9",DATE(E$4,12,31),"1")/1000000</f>
        <v>39414.807405319996</v>
      </c>
      <c r="F2323" s="3">
        <f>[1]!EM_S_STM07_IS($A2323,"61",DATE(E$4,12,31),"1")/1000000</f>
        <v>1902.4387699500001</v>
      </c>
      <c r="G2323" s="3">
        <f>[1]!EM_S_STM07_IS($A2323,"9",DATE(G$4,12,31),"1")/1000000</f>
        <v>50228.44318206</v>
      </c>
      <c r="H2323" s="3">
        <f>[1]!EM_S_STM07_IS($A2323,"61",DATE(G$4,12,31),"1")/1000000</f>
        <v>2171.1516101399998</v>
      </c>
      <c r="I2323" s="3">
        <f>[1]!EM_S_STM07_IS($A2323,"9",DATE(I$4,12,31),"1")/1000000</f>
        <v>46167.758765539998</v>
      </c>
      <c r="J2323" s="3">
        <f>[1]!EM_S_STM07_IS($A2323,"61",DATE(I$4,12,31),"1")/1000000</f>
        <v>1126.99605634</v>
      </c>
      <c r="K2323" s="3">
        <f>[1]!EM_S_STM07_IS($A2323,"9",DATE(K$4,12,31),"1")/1000000</f>
        <v>45794.271725899998</v>
      </c>
      <c r="L2323" s="3">
        <f>[1]!EM_S_STM07_IS($A2323,"61",DATE(K$4,12,31),"1")/1000000</f>
        <v>831.79141719000006</v>
      </c>
      <c r="M2323" s="3">
        <f>[1]!EM_S_STM07_IS($A2323,"9",DATE(M$4,12,31),"1")/1000000</f>
        <v>38572.907703819998</v>
      </c>
      <c r="N2323" s="3">
        <f>[1]!EM_S_STM07_IS($A2323,"61",DATE(M$4,12,31),"1")/1000000</f>
        <v>587.02672729999995</v>
      </c>
      <c r="O2323" s="6">
        <f t="shared" si="74"/>
        <v>4.1247172839778967E-2</v>
      </c>
      <c r="P2323" s="6">
        <f t="shared" si="75"/>
        <v>-0.13653828068262353</v>
      </c>
    </row>
    <row r="2324" spans="1:16" x14ac:dyDescent="0.25">
      <c r="A2324" s="5" t="s">
        <v>2318</v>
      </c>
      <c r="B2324" s="5" t="s">
        <v>5380</v>
      </c>
      <c r="C2324" s="3">
        <f>[1]!EM_S_STM07_IS($A2324,"9",DATE(C$4,12,31),"1")/1000000</f>
        <v>2302.3863774899996</v>
      </c>
      <c r="D2324" s="3">
        <f>[1]!EM_S_STM07_IS($A2324,"61",DATE(C$4,12,31),"1")/1000000</f>
        <v>745.80653061999999</v>
      </c>
      <c r="E2324" s="3">
        <f>[1]!EM_S_STM07_IS($A2324,"9",DATE(E$4,12,31),"1")/1000000</f>
        <v>2951.6190569800001</v>
      </c>
      <c r="F2324" s="3">
        <f>[1]!EM_S_STM07_IS($A2324,"61",DATE(E$4,12,31),"1")/1000000</f>
        <v>875.14610455999991</v>
      </c>
      <c r="G2324" s="3">
        <f>[1]!EM_S_STM07_IS($A2324,"9",DATE(G$4,12,31),"1")/1000000</f>
        <v>3134.6230930400002</v>
      </c>
      <c r="H2324" s="3">
        <f>[1]!EM_S_STM07_IS($A2324,"61",DATE(G$4,12,31),"1")/1000000</f>
        <v>684.52670198999999</v>
      </c>
      <c r="I2324" s="3">
        <f>[1]!EM_S_STM07_IS($A2324,"9",DATE(I$4,12,31),"1")/1000000</f>
        <v>3279.2810572600001</v>
      </c>
      <c r="J2324" s="3">
        <f>[1]!EM_S_STM07_IS($A2324,"61",DATE(I$4,12,31),"1")/1000000</f>
        <v>719.69161699999995</v>
      </c>
      <c r="K2324" s="3">
        <f>[1]!EM_S_STM07_IS($A2324,"9",DATE(K$4,12,31),"1")/1000000</f>
        <v>3620.3574800799997</v>
      </c>
      <c r="L2324" s="3">
        <f>[1]!EM_S_STM07_IS($A2324,"61",DATE(K$4,12,31),"1")/1000000</f>
        <v>2186.88336549</v>
      </c>
      <c r="M2324" s="3">
        <f>[1]!EM_S_STM07_IS($A2324,"9",DATE(M$4,12,31),"1")/1000000</f>
        <v>3420.57833519</v>
      </c>
      <c r="N2324" s="3">
        <f>[1]!EM_S_STM07_IS($A2324,"61",DATE(M$4,12,31),"1")/1000000</f>
        <v>1552.6563972399999</v>
      </c>
      <c r="O2324" s="6">
        <f t="shared" si="74"/>
        <v>8.2391234930368151E-2</v>
      </c>
      <c r="P2324" s="6">
        <f t="shared" si="75"/>
        <v>0.15795007453308041</v>
      </c>
    </row>
    <row r="2325" spans="1:16" x14ac:dyDescent="0.25">
      <c r="A2325" s="5" t="s">
        <v>2319</v>
      </c>
      <c r="B2325" s="5" t="s">
        <v>5381</v>
      </c>
      <c r="C2325" s="3">
        <f>[1]!EM_S_STM07_IS($A2325,"9",DATE(C$4,12,31),"1")/1000000</f>
        <v>5538.3150409600003</v>
      </c>
      <c r="D2325" s="3">
        <f>[1]!EM_S_STM07_IS($A2325,"61",DATE(C$4,12,31),"1")/1000000</f>
        <v>349.85767661</v>
      </c>
      <c r="E2325" s="3">
        <f>[1]!EM_S_STM07_IS($A2325,"9",DATE(E$4,12,31),"1")/1000000</f>
        <v>11910.40399565</v>
      </c>
      <c r="F2325" s="3">
        <f>[1]!EM_S_STM07_IS($A2325,"61",DATE(E$4,12,31),"1")/1000000</f>
        <v>1020.81830066</v>
      </c>
      <c r="G2325" s="3">
        <f>[1]!EM_S_STM07_IS($A2325,"9",DATE(G$4,12,31),"1")/1000000</f>
        <v>8836.8977959999993</v>
      </c>
      <c r="H2325" s="3">
        <f>[1]!EM_S_STM07_IS($A2325,"61",DATE(G$4,12,31),"1")/1000000</f>
        <v>526.11742423999999</v>
      </c>
      <c r="I2325" s="3">
        <f>[1]!EM_S_STM07_IS($A2325,"9",DATE(I$4,12,31),"1")/1000000</f>
        <v>9875.4499073799998</v>
      </c>
      <c r="J2325" s="3">
        <f>[1]!EM_S_STM07_IS($A2325,"61",DATE(I$4,12,31),"1")/1000000</f>
        <v>459.5461631</v>
      </c>
      <c r="K2325" s="3">
        <f>[1]!EM_S_STM07_IS($A2325,"9",DATE(K$4,12,31),"1")/1000000</f>
        <v>10142.7315265</v>
      </c>
      <c r="L2325" s="3">
        <f>[1]!EM_S_STM07_IS($A2325,"61",DATE(K$4,12,31),"1")/1000000</f>
        <v>441.11724723000003</v>
      </c>
      <c r="M2325" s="3">
        <f>[1]!EM_S_STM07_IS($A2325,"9",DATE(M$4,12,31),"1")/1000000</f>
        <v>7754.8405774700004</v>
      </c>
      <c r="N2325" s="3">
        <f>[1]!EM_S_STM07_IS($A2325,"61",DATE(M$4,12,31),"1")/1000000</f>
        <v>-662.48270763999994</v>
      </c>
      <c r="O2325" s="6">
        <f t="shared" si="74"/>
        <v>6.9643468301194167E-2</v>
      </c>
      <c r="P2325" s="6">
        <f t="shared" si="75"/>
        <v>-2.1362048212734228</v>
      </c>
    </row>
    <row r="2326" spans="1:16" x14ac:dyDescent="0.25">
      <c r="A2326" s="5" t="s">
        <v>2320</v>
      </c>
      <c r="B2326" s="5" t="s">
        <v>5382</v>
      </c>
      <c r="C2326" s="3">
        <f>[1]!EM_S_STM07_IS($A2326,"9",DATE(C$4,12,31),"1")/1000000</f>
        <v>7629.7997508599992</v>
      </c>
      <c r="D2326" s="3">
        <f>[1]!EM_S_STM07_IS($A2326,"61",DATE(C$4,12,31),"1")/1000000</f>
        <v>618.80805105999991</v>
      </c>
      <c r="E2326" s="3">
        <f>[1]!EM_S_STM07_IS($A2326,"9",DATE(E$4,12,31),"1")/1000000</f>
        <v>5345.8264115100001</v>
      </c>
      <c r="F2326" s="3">
        <f>[1]!EM_S_STM07_IS($A2326,"61",DATE(E$4,12,31),"1")/1000000</f>
        <v>35.159385649999997</v>
      </c>
      <c r="G2326" s="3">
        <f>[1]!EM_S_STM07_IS($A2326,"9",DATE(G$4,12,31),"1")/1000000</f>
        <v>2829.6709820100004</v>
      </c>
      <c r="H2326" s="3">
        <f>[1]!EM_S_STM07_IS($A2326,"61",DATE(G$4,12,31),"1")/1000000</f>
        <v>-1524.6344646300001</v>
      </c>
      <c r="I2326" s="3">
        <f>[1]!EM_S_STM07_IS($A2326,"9",DATE(I$4,12,31),"1")/1000000</f>
        <v>4358.9937185299996</v>
      </c>
      <c r="J2326" s="3">
        <f>[1]!EM_S_STM07_IS($A2326,"61",DATE(I$4,12,31),"1")/1000000</f>
        <v>-5233.3470416199998</v>
      </c>
      <c r="K2326" s="3">
        <f>[1]!EM_S_STM07_IS($A2326,"9",DATE(K$4,12,31),"1")/1000000</f>
        <v>3895.0426640599999</v>
      </c>
      <c r="L2326" s="3">
        <f>[1]!EM_S_STM07_IS($A2326,"61",DATE(K$4,12,31),"1")/1000000</f>
        <v>67.707840840000003</v>
      </c>
      <c r="M2326" s="3">
        <f>[1]!EM_S_STM07_IS($A2326,"9",DATE(M$4,12,31),"1")/1000000</f>
        <v>4027.43299273</v>
      </c>
      <c r="N2326" s="3">
        <f>[1]!EM_S_STM07_IS($A2326,"61",DATE(M$4,12,31),"1")/1000000</f>
        <v>90.651145769999999</v>
      </c>
      <c r="O2326" s="6">
        <f t="shared" si="74"/>
        <v>-0.11995873476500929</v>
      </c>
      <c r="P2326" s="6">
        <f t="shared" si="75"/>
        <v>-0.31897435150438425</v>
      </c>
    </row>
    <row r="2327" spans="1:16" x14ac:dyDescent="0.25">
      <c r="A2327" s="5" t="s">
        <v>2321</v>
      </c>
      <c r="B2327" s="5" t="s">
        <v>5383</v>
      </c>
      <c r="C2327" s="3">
        <f>[1]!EM_S_STM07_IS($A2327,"9",DATE(C$4,12,31),"1")/1000000</f>
        <v>1833.4030359999999</v>
      </c>
      <c r="D2327" s="3">
        <f>[1]!EM_S_STM07_IS($A2327,"61",DATE(C$4,12,31),"1")/1000000</f>
        <v>247.59258172999998</v>
      </c>
      <c r="E2327" s="3">
        <f>[1]!EM_S_STM07_IS($A2327,"9",DATE(E$4,12,31),"1")/1000000</f>
        <v>2438.1783545399999</v>
      </c>
      <c r="F2327" s="3">
        <f>[1]!EM_S_STM07_IS($A2327,"61",DATE(E$4,12,31),"1")/1000000</f>
        <v>272.71204291000004</v>
      </c>
      <c r="G2327" s="3">
        <f>[1]!EM_S_STM07_IS($A2327,"9",DATE(G$4,12,31),"1")/1000000</f>
        <v>3139.50728523</v>
      </c>
      <c r="H2327" s="3">
        <f>[1]!EM_S_STM07_IS($A2327,"61",DATE(G$4,12,31),"1")/1000000</f>
        <v>311.94170198</v>
      </c>
      <c r="I2327" s="3">
        <f>[1]!EM_S_STM07_IS($A2327,"9",DATE(I$4,12,31),"1")/1000000</f>
        <v>4324.07040237</v>
      </c>
      <c r="J2327" s="3">
        <f>[1]!EM_S_STM07_IS($A2327,"61",DATE(I$4,12,31),"1")/1000000</f>
        <v>346.67299618999999</v>
      </c>
      <c r="K2327" s="3">
        <f>[1]!EM_S_STM07_IS($A2327,"9",DATE(K$4,12,31),"1")/1000000</f>
        <v>5363.7387841099999</v>
      </c>
      <c r="L2327" s="3">
        <f>[1]!EM_S_STM07_IS($A2327,"61",DATE(K$4,12,31),"1")/1000000</f>
        <v>389.90451495999997</v>
      </c>
      <c r="M2327" s="3">
        <f>[1]!EM_S_STM07_IS($A2327,"9",DATE(M$4,12,31),"1")/1000000</f>
        <v>6021.1228488900006</v>
      </c>
      <c r="N2327" s="3">
        <f>[1]!EM_S_STM07_IS($A2327,"61",DATE(M$4,12,31),"1")/1000000</f>
        <v>393.01830369999999</v>
      </c>
      <c r="O2327" s="6">
        <f t="shared" si="74"/>
        <v>0.26848083029563208</v>
      </c>
      <c r="P2327" s="6">
        <f t="shared" si="75"/>
        <v>9.6819163258764718E-2</v>
      </c>
    </row>
    <row r="2328" spans="1:16" x14ac:dyDescent="0.25">
      <c r="A2328" s="5" t="s">
        <v>2322</v>
      </c>
      <c r="B2328" s="5" t="s">
        <v>5384</v>
      </c>
      <c r="C2328" s="3">
        <f>[1]!EM_S_STM07_IS($A2328,"9",DATE(C$4,12,31),"1")/1000000</f>
        <v>611.32291010000006</v>
      </c>
      <c r="D2328" s="3">
        <f>[1]!EM_S_STM07_IS($A2328,"61",DATE(C$4,12,31),"1")/1000000</f>
        <v>36.267136610000001</v>
      </c>
      <c r="E2328" s="3">
        <f>[1]!EM_S_STM07_IS($A2328,"9",DATE(E$4,12,31),"1")/1000000</f>
        <v>1073.6780225299999</v>
      </c>
      <c r="F2328" s="3">
        <f>[1]!EM_S_STM07_IS($A2328,"61",DATE(E$4,12,31),"1")/1000000</f>
        <v>63.887243399999996</v>
      </c>
      <c r="G2328" s="3">
        <f>[1]!EM_S_STM07_IS($A2328,"9",DATE(G$4,12,31),"1")/1000000</f>
        <v>970.92043337999996</v>
      </c>
      <c r="H2328" s="3">
        <f>[1]!EM_S_STM07_IS($A2328,"61",DATE(G$4,12,31),"1")/1000000</f>
        <v>132.91213983</v>
      </c>
      <c r="I2328" s="3">
        <f>[1]!EM_S_STM07_IS($A2328,"9",DATE(I$4,12,31),"1")/1000000</f>
        <v>982.62739834000001</v>
      </c>
      <c r="J2328" s="3">
        <f>[1]!EM_S_STM07_IS($A2328,"61",DATE(I$4,12,31),"1")/1000000</f>
        <v>144.81616127000001</v>
      </c>
      <c r="K2328" s="3">
        <f>[1]!EM_S_STM07_IS($A2328,"9",DATE(K$4,12,31),"1")/1000000</f>
        <v>942.19841100999997</v>
      </c>
      <c r="L2328" s="3">
        <f>[1]!EM_S_STM07_IS($A2328,"61",DATE(K$4,12,31),"1")/1000000</f>
        <v>109.61621603</v>
      </c>
      <c r="M2328" s="3">
        <f>[1]!EM_S_STM07_IS($A2328,"9",DATE(M$4,12,31),"1")/1000000</f>
        <v>1129.6527172399999</v>
      </c>
      <c r="N2328" s="3">
        <f>[1]!EM_S_STM07_IS($A2328,"61",DATE(M$4,12,31),"1")/1000000</f>
        <v>111.23395334</v>
      </c>
      <c r="O2328" s="6">
        <f t="shared" si="74"/>
        <v>0.13066736186499006</v>
      </c>
      <c r="P2328" s="6">
        <f t="shared" si="75"/>
        <v>0.25125210437899304</v>
      </c>
    </row>
    <row r="2329" spans="1:16" x14ac:dyDescent="0.25">
      <c r="A2329" s="5" t="s">
        <v>2323</v>
      </c>
      <c r="B2329" s="5" t="s">
        <v>5385</v>
      </c>
      <c r="C2329" s="3">
        <f>[1]!EM_S_STM07_IS($A2329,"9",DATE(C$4,12,31),"1")/1000000</f>
        <v>9.2955671500000001</v>
      </c>
      <c r="D2329" s="3">
        <f>[1]!EM_S_STM07_IS($A2329,"61",DATE(C$4,12,31),"1")/1000000</f>
        <v>11.320022550000001</v>
      </c>
      <c r="E2329" s="3">
        <f>[1]!EM_S_STM07_IS($A2329,"9",DATE(E$4,12,31),"1")/1000000</f>
        <v>389.34768444999997</v>
      </c>
      <c r="F2329" s="3">
        <f>[1]!EM_S_STM07_IS($A2329,"61",DATE(E$4,12,31),"1")/1000000</f>
        <v>74.674506709999989</v>
      </c>
      <c r="G2329" s="3">
        <f>[1]!EM_S_STM07_IS($A2329,"9",DATE(G$4,12,31),"1")/1000000</f>
        <v>130.96823068</v>
      </c>
      <c r="H2329" s="3">
        <f>[1]!EM_S_STM07_IS($A2329,"61",DATE(G$4,12,31),"1")/1000000</f>
        <v>-185.20164208</v>
      </c>
      <c r="I2329" s="3">
        <f>[1]!EM_S_STM07_IS($A2329,"9",DATE(I$4,12,31),"1")/1000000</f>
        <v>67.426612800000001</v>
      </c>
      <c r="J2329" s="3">
        <f>[1]!EM_S_STM07_IS($A2329,"61",DATE(I$4,12,31),"1")/1000000</f>
        <v>27.249506420000003</v>
      </c>
      <c r="K2329" s="3">
        <f>[1]!EM_S_STM07_IS($A2329,"9",DATE(K$4,12,31),"1")/1000000</f>
        <v>30.89914057</v>
      </c>
      <c r="L2329" s="3">
        <f>[1]!EM_S_STM07_IS($A2329,"61",DATE(K$4,12,31),"1")/1000000</f>
        <v>44.338791790000002</v>
      </c>
      <c r="M2329" s="3">
        <f>[1]!EM_S_STM07_IS($A2329,"9",DATE(M$4,12,31),"1")/1000000</f>
        <v>129.60451520999999</v>
      </c>
      <c r="N2329" s="3">
        <f>[1]!EM_S_STM07_IS($A2329,"61",DATE(M$4,12,31),"1")/1000000</f>
        <v>27.991657789999998</v>
      </c>
      <c r="O2329" s="6">
        <f t="shared" si="74"/>
        <v>0.69382620646637361</v>
      </c>
      <c r="P2329" s="6">
        <f t="shared" si="75"/>
        <v>0.1984951078355699</v>
      </c>
    </row>
    <row r="2330" spans="1:16" x14ac:dyDescent="0.25">
      <c r="A2330" s="5" t="s">
        <v>2324</v>
      </c>
      <c r="B2330" s="5" t="s">
        <v>5386</v>
      </c>
      <c r="C2330" s="3">
        <f>[1]!EM_S_STM07_IS($A2330,"9",DATE(C$4,12,31),"1")/1000000</f>
        <v>6.3110529999999998E-2</v>
      </c>
      <c r="D2330" s="3">
        <f>[1]!EM_S_STM07_IS($A2330,"61",DATE(C$4,12,31),"1")/1000000</f>
        <v>4.8509506900000003</v>
      </c>
      <c r="E2330" s="3">
        <f>[1]!EM_S_STM07_IS($A2330,"9",DATE(E$4,12,31),"1")/1000000</f>
        <v>2.1062782700000002</v>
      </c>
      <c r="F2330" s="3">
        <f>[1]!EM_S_STM07_IS($A2330,"61",DATE(E$4,12,31),"1")/1000000</f>
        <v>17.742120870000001</v>
      </c>
      <c r="G2330" s="3">
        <f>[1]!EM_S_STM07_IS($A2330,"9",DATE(G$4,12,31),"1")/1000000</f>
        <v>6.4652729200000003</v>
      </c>
      <c r="H2330" s="3">
        <f>[1]!EM_S_STM07_IS($A2330,"61",DATE(G$4,12,31),"1")/1000000</f>
        <v>10.7141625</v>
      </c>
      <c r="I2330" s="3">
        <f>[1]!EM_S_STM07_IS($A2330,"9",DATE(I$4,12,31),"1")/1000000</f>
        <v>42.540125619999998</v>
      </c>
      <c r="J2330" s="3">
        <f>[1]!EM_S_STM07_IS($A2330,"61",DATE(I$4,12,31),"1")/1000000</f>
        <v>32.644800979999999</v>
      </c>
      <c r="K2330" s="3">
        <f>[1]!EM_S_STM07_IS($A2330,"9",DATE(K$4,12,31),"1")/1000000</f>
        <v>47.368751539999998</v>
      </c>
      <c r="L2330" s="3">
        <f>[1]!EM_S_STM07_IS($A2330,"61",DATE(K$4,12,31),"1")/1000000</f>
        <v>0.60677201999999997</v>
      </c>
      <c r="M2330" s="3">
        <f>[1]!EM_S_STM07_IS($A2330,"9",DATE(M$4,12,31),"1")/1000000</f>
        <v>92.909443180000011</v>
      </c>
      <c r="N2330" s="3">
        <f>[1]!EM_S_STM07_IS($A2330,"61",DATE(M$4,12,31),"1")/1000000</f>
        <v>5.1318929999999998</v>
      </c>
      <c r="O2330" s="6">
        <f t="shared" si="74"/>
        <v>3.3012194993094939</v>
      </c>
      <c r="P2330" s="6">
        <f t="shared" si="75"/>
        <v>1.1323610699842002E-2</v>
      </c>
    </row>
    <row r="2331" spans="1:16" x14ac:dyDescent="0.25">
      <c r="A2331" s="5" t="s">
        <v>2325</v>
      </c>
      <c r="B2331" s="5" t="s">
        <v>5387</v>
      </c>
      <c r="C2331" s="3">
        <f>[1]!EM_S_STM07_IS($A2331,"9",DATE(C$4,12,31),"1")/1000000</f>
        <v>1358.3076499400001</v>
      </c>
      <c r="D2331" s="3">
        <f>[1]!EM_S_STM07_IS($A2331,"61",DATE(C$4,12,31),"1")/1000000</f>
        <v>180.72887133</v>
      </c>
      <c r="E2331" s="3">
        <f>[1]!EM_S_STM07_IS($A2331,"9",DATE(E$4,12,31),"1")/1000000</f>
        <v>1537.7775989500001</v>
      </c>
      <c r="F2331" s="3">
        <f>[1]!EM_S_STM07_IS($A2331,"61",DATE(E$4,12,31),"1")/1000000</f>
        <v>182.50813939</v>
      </c>
      <c r="G2331" s="3">
        <f>[1]!EM_S_STM07_IS($A2331,"9",DATE(G$4,12,31),"1")/1000000</f>
        <v>1903.3737023599999</v>
      </c>
      <c r="H2331" s="3">
        <f>[1]!EM_S_STM07_IS($A2331,"61",DATE(G$4,12,31),"1")/1000000</f>
        <v>239.67121638</v>
      </c>
      <c r="I2331" s="3">
        <f>[1]!EM_S_STM07_IS($A2331,"9",DATE(I$4,12,31),"1")/1000000</f>
        <v>2230.3028675400001</v>
      </c>
      <c r="J2331" s="3">
        <f>[1]!EM_S_STM07_IS($A2331,"61",DATE(I$4,12,31),"1")/1000000</f>
        <v>297.01757333</v>
      </c>
      <c r="K2331" s="3">
        <f>[1]!EM_S_STM07_IS($A2331,"9",DATE(K$4,12,31),"1")/1000000</f>
        <v>2562.9282435</v>
      </c>
      <c r="L2331" s="3">
        <f>[1]!EM_S_STM07_IS($A2331,"61",DATE(K$4,12,31),"1")/1000000</f>
        <v>319.61420838999999</v>
      </c>
      <c r="M2331" s="3">
        <f>[1]!EM_S_STM07_IS($A2331,"9",DATE(M$4,12,31),"1")/1000000</f>
        <v>2820.4462842399998</v>
      </c>
      <c r="N2331" s="3">
        <f>[1]!EM_S_STM07_IS($A2331,"61",DATE(M$4,12,31),"1")/1000000</f>
        <v>362.33625761000002</v>
      </c>
      <c r="O2331" s="6">
        <f t="shared" si="74"/>
        <v>0.15734792480046633</v>
      </c>
      <c r="P2331" s="6">
        <f t="shared" si="75"/>
        <v>0.14925619006425683</v>
      </c>
    </row>
    <row r="2332" spans="1:16" x14ac:dyDescent="0.25">
      <c r="A2332" s="5" t="s">
        <v>2326</v>
      </c>
      <c r="B2332" s="5" t="s">
        <v>5388</v>
      </c>
      <c r="C2332" s="3">
        <f>[1]!EM_S_STM07_IS($A2332,"9",DATE(C$4,12,31),"1")/1000000</f>
        <v>2207.3706502600003</v>
      </c>
      <c r="D2332" s="3">
        <f>[1]!EM_S_STM07_IS($A2332,"61",DATE(C$4,12,31),"1")/1000000</f>
        <v>59.836556430000002</v>
      </c>
      <c r="E2332" s="3">
        <f>[1]!EM_S_STM07_IS($A2332,"9",DATE(E$4,12,31),"1")/1000000</f>
        <v>2432.8917402100001</v>
      </c>
      <c r="F2332" s="3">
        <f>[1]!EM_S_STM07_IS($A2332,"61",DATE(E$4,12,31),"1")/1000000</f>
        <v>42.43012624</v>
      </c>
      <c r="G2332" s="3">
        <f>[1]!EM_S_STM07_IS($A2332,"9",DATE(G$4,12,31),"1")/1000000</f>
        <v>2319.5457187900001</v>
      </c>
      <c r="H2332" s="3">
        <f>[1]!EM_S_STM07_IS($A2332,"61",DATE(G$4,12,31),"1")/1000000</f>
        <v>27.824469530000002</v>
      </c>
      <c r="I2332" s="3">
        <f>[1]!EM_S_STM07_IS($A2332,"9",DATE(I$4,12,31),"1")/1000000</f>
        <v>2186.1107123199999</v>
      </c>
      <c r="J2332" s="3">
        <f>[1]!EM_S_STM07_IS($A2332,"61",DATE(I$4,12,31),"1")/1000000</f>
        <v>39.882512630000001</v>
      </c>
      <c r="K2332" s="3">
        <f>[1]!EM_S_STM07_IS($A2332,"9",DATE(K$4,12,31),"1")/1000000</f>
        <v>2178.4839094499998</v>
      </c>
      <c r="L2332" s="3">
        <f>[1]!EM_S_STM07_IS($A2332,"61",DATE(K$4,12,31),"1")/1000000</f>
        <v>59.294681600000004</v>
      </c>
      <c r="M2332" s="3">
        <f>[1]!EM_S_STM07_IS($A2332,"9",DATE(M$4,12,31),"1")/1000000</f>
        <v>1691.9767795</v>
      </c>
      <c r="N2332" s="3">
        <f>[1]!EM_S_STM07_IS($A2332,"61",DATE(M$4,12,31),"1")/1000000</f>
        <v>66.159288320000002</v>
      </c>
      <c r="O2332" s="6">
        <f t="shared" si="74"/>
        <v>-5.1791537512350772E-2</v>
      </c>
      <c r="P2332" s="6">
        <f t="shared" si="75"/>
        <v>2.029285782069512E-2</v>
      </c>
    </row>
    <row r="2333" spans="1:16" x14ac:dyDescent="0.25">
      <c r="A2333" s="5" t="s">
        <v>2327</v>
      </c>
      <c r="B2333" s="5" t="s">
        <v>5389</v>
      </c>
      <c r="C2333" s="3">
        <f>[1]!EM_S_STM07_IS($A2333,"9",DATE(C$4,12,31),"1")/1000000</f>
        <v>1166.0561575699999</v>
      </c>
      <c r="D2333" s="3">
        <f>[1]!EM_S_STM07_IS($A2333,"61",DATE(C$4,12,31),"1")/1000000</f>
        <v>41.646279390000004</v>
      </c>
      <c r="E2333" s="3">
        <f>[1]!EM_S_STM07_IS($A2333,"9",DATE(E$4,12,31),"1")/1000000</f>
        <v>1413.6947701400002</v>
      </c>
      <c r="F2333" s="3">
        <f>[1]!EM_S_STM07_IS($A2333,"61",DATE(E$4,12,31),"1")/1000000</f>
        <v>92.131389519999999</v>
      </c>
      <c r="G2333" s="3">
        <f>[1]!EM_S_STM07_IS($A2333,"9",DATE(G$4,12,31),"1")/1000000</f>
        <v>1666.27039068</v>
      </c>
      <c r="H2333" s="3">
        <f>[1]!EM_S_STM07_IS($A2333,"61",DATE(G$4,12,31),"1")/1000000</f>
        <v>112.24132304000001</v>
      </c>
      <c r="I2333" s="3">
        <f>[1]!EM_S_STM07_IS($A2333,"9",DATE(I$4,12,31),"1")/1000000</f>
        <v>1802.7039727599999</v>
      </c>
      <c r="J2333" s="3">
        <f>[1]!EM_S_STM07_IS($A2333,"61",DATE(I$4,12,31),"1")/1000000</f>
        <v>65.559675889999994</v>
      </c>
      <c r="K2333" s="3">
        <f>[1]!EM_S_STM07_IS($A2333,"9",DATE(K$4,12,31),"1")/1000000</f>
        <v>2109.1566060099999</v>
      </c>
      <c r="L2333" s="3">
        <f>[1]!EM_S_STM07_IS($A2333,"61",DATE(K$4,12,31),"1")/1000000</f>
        <v>59.13757382</v>
      </c>
      <c r="M2333" s="3">
        <f>[1]!EM_S_STM07_IS($A2333,"9",DATE(M$4,12,31),"1")/1000000</f>
        <v>2335.80529045</v>
      </c>
      <c r="N2333" s="3">
        <f>[1]!EM_S_STM07_IS($A2333,"61",DATE(M$4,12,31),"1")/1000000</f>
        <v>75.041933889999996</v>
      </c>
      <c r="O2333" s="6">
        <f t="shared" si="74"/>
        <v>0.14906192498257487</v>
      </c>
      <c r="P2333" s="6">
        <f t="shared" si="75"/>
        <v>0.12498196938444694</v>
      </c>
    </row>
    <row r="2334" spans="1:16" x14ac:dyDescent="0.25">
      <c r="A2334" s="5" t="s">
        <v>2328</v>
      </c>
      <c r="B2334" s="5" t="s">
        <v>5390</v>
      </c>
      <c r="C2334" s="3">
        <f>[1]!EM_S_STM07_IS($A2334,"9",DATE(C$4,12,31),"1")/1000000</f>
        <v>699.02145951</v>
      </c>
      <c r="D2334" s="3">
        <f>[1]!EM_S_STM07_IS($A2334,"61",DATE(C$4,12,31),"1")/1000000</f>
        <v>49.872292219999999</v>
      </c>
      <c r="E2334" s="3">
        <f>[1]!EM_S_STM07_IS($A2334,"9",DATE(E$4,12,31),"1")/1000000</f>
        <v>1148.7165744900001</v>
      </c>
      <c r="F2334" s="3">
        <f>[1]!EM_S_STM07_IS($A2334,"61",DATE(E$4,12,31),"1")/1000000</f>
        <v>70.79388711</v>
      </c>
      <c r="G2334" s="3">
        <f>[1]!EM_S_STM07_IS($A2334,"9",DATE(G$4,12,31),"1")/1000000</f>
        <v>1275.3832318299999</v>
      </c>
      <c r="H2334" s="3">
        <f>[1]!EM_S_STM07_IS($A2334,"61",DATE(G$4,12,31),"1")/1000000</f>
        <v>78.895692150000002</v>
      </c>
      <c r="I2334" s="3">
        <f>[1]!EM_S_STM07_IS($A2334,"9",DATE(I$4,12,31),"1")/1000000</f>
        <v>1030.1223538199999</v>
      </c>
      <c r="J2334" s="3">
        <f>[1]!EM_S_STM07_IS($A2334,"61",DATE(I$4,12,31),"1")/1000000</f>
        <v>62.537801680000001</v>
      </c>
      <c r="K2334" s="3">
        <f>[1]!EM_S_STM07_IS($A2334,"9",DATE(K$4,12,31),"1")/1000000</f>
        <v>571.96688767000001</v>
      </c>
      <c r="L2334" s="3">
        <f>[1]!EM_S_STM07_IS($A2334,"61",DATE(K$4,12,31),"1")/1000000</f>
        <v>17.591460809999997</v>
      </c>
      <c r="M2334" s="3">
        <f>[1]!EM_S_STM07_IS($A2334,"9",DATE(M$4,12,31),"1")/1000000</f>
        <v>536.23225114000002</v>
      </c>
      <c r="N2334" s="3">
        <f>[1]!EM_S_STM07_IS($A2334,"61",DATE(M$4,12,31),"1")/1000000</f>
        <v>18.195330260000002</v>
      </c>
      <c r="O2334" s="6">
        <f t="shared" si="74"/>
        <v>-5.1641623702738726E-2</v>
      </c>
      <c r="P2334" s="6">
        <f t="shared" si="75"/>
        <v>-0.18262731069372073</v>
      </c>
    </row>
    <row r="2335" spans="1:16" x14ac:dyDescent="0.25">
      <c r="A2335" s="5" t="s">
        <v>2329</v>
      </c>
      <c r="B2335" s="5" t="s">
        <v>5391</v>
      </c>
      <c r="C2335" s="3">
        <f>[1]!EM_S_STM07_IS($A2335,"9",DATE(C$4,12,31),"1")/1000000</f>
        <v>1243.23960693</v>
      </c>
      <c r="D2335" s="3">
        <f>[1]!EM_S_STM07_IS($A2335,"61",DATE(C$4,12,31),"1")/1000000</f>
        <v>113.84709609000001</v>
      </c>
      <c r="E2335" s="3">
        <f>[1]!EM_S_STM07_IS($A2335,"9",DATE(E$4,12,31),"1")/1000000</f>
        <v>1917.1715900300001</v>
      </c>
      <c r="F2335" s="3">
        <f>[1]!EM_S_STM07_IS($A2335,"61",DATE(E$4,12,31),"1")/1000000</f>
        <v>125.58306159999999</v>
      </c>
      <c r="G2335" s="3">
        <f>[1]!EM_S_STM07_IS($A2335,"9",DATE(G$4,12,31),"1")/1000000</f>
        <v>2166.7101608299999</v>
      </c>
      <c r="H2335" s="3">
        <f>[1]!EM_S_STM07_IS($A2335,"61",DATE(G$4,12,31),"1")/1000000</f>
        <v>127.91836581999999</v>
      </c>
      <c r="I2335" s="3">
        <f>[1]!EM_S_STM07_IS($A2335,"9",DATE(I$4,12,31),"1")/1000000</f>
        <v>2453.86756595</v>
      </c>
      <c r="J2335" s="3">
        <f>[1]!EM_S_STM07_IS($A2335,"61",DATE(I$4,12,31),"1")/1000000</f>
        <v>135.64121166999999</v>
      </c>
      <c r="K2335" s="3">
        <f>[1]!EM_S_STM07_IS($A2335,"9",DATE(K$4,12,31),"1")/1000000</f>
        <v>2568.4982974299996</v>
      </c>
      <c r="L2335" s="3">
        <f>[1]!EM_S_STM07_IS($A2335,"61",DATE(K$4,12,31),"1")/1000000</f>
        <v>148.82886395</v>
      </c>
      <c r="M2335" s="3">
        <f>[1]!EM_S_STM07_IS($A2335,"9",DATE(M$4,12,31),"1")/1000000</f>
        <v>2456.3472875000002</v>
      </c>
      <c r="N2335" s="3">
        <f>[1]!EM_S_STM07_IS($A2335,"61",DATE(M$4,12,31),"1")/1000000</f>
        <v>77.137029290000001</v>
      </c>
      <c r="O2335" s="6">
        <f t="shared" si="74"/>
        <v>0.14590070421587531</v>
      </c>
      <c r="P2335" s="6">
        <f t="shared" si="75"/>
        <v>-7.4901045047092163E-2</v>
      </c>
    </row>
    <row r="2336" spans="1:16" x14ac:dyDescent="0.25">
      <c r="A2336" s="5" t="s">
        <v>2330</v>
      </c>
      <c r="B2336" s="5" t="s">
        <v>5392</v>
      </c>
      <c r="C2336" s="3">
        <f>[1]!EM_S_STM07_IS($A2336,"9",DATE(C$4,12,31),"1")/1000000</f>
        <v>288.77702819000001</v>
      </c>
      <c r="D2336" s="3">
        <f>[1]!EM_S_STM07_IS($A2336,"61",DATE(C$4,12,31),"1")/1000000</f>
        <v>15.11766931</v>
      </c>
      <c r="E2336" s="3">
        <f>[1]!EM_S_STM07_IS($A2336,"9",DATE(E$4,12,31),"1")/1000000</f>
        <v>295.37650610000003</v>
      </c>
      <c r="F2336" s="3">
        <f>[1]!EM_S_STM07_IS($A2336,"61",DATE(E$4,12,31),"1")/1000000</f>
        <v>16.828101180000001</v>
      </c>
      <c r="G2336" s="3">
        <f>[1]!EM_S_STM07_IS($A2336,"9",DATE(G$4,12,31),"1")/1000000</f>
        <v>273.20081343999999</v>
      </c>
      <c r="H2336" s="3">
        <f>[1]!EM_S_STM07_IS($A2336,"61",DATE(G$4,12,31),"1")/1000000</f>
        <v>13.749849800000002</v>
      </c>
      <c r="I2336" s="3">
        <f>[1]!EM_S_STM07_IS($A2336,"9",DATE(I$4,12,31),"1")/1000000</f>
        <v>904.07117904999996</v>
      </c>
      <c r="J2336" s="3">
        <f>[1]!EM_S_STM07_IS($A2336,"61",DATE(I$4,12,31),"1")/1000000</f>
        <v>94.544635749999998</v>
      </c>
      <c r="K2336" s="3">
        <f>[1]!EM_S_STM07_IS($A2336,"9",DATE(K$4,12,31),"1")/1000000</f>
        <v>961.96907414999998</v>
      </c>
      <c r="L2336" s="3">
        <f>[1]!EM_S_STM07_IS($A2336,"61",DATE(K$4,12,31),"1")/1000000</f>
        <v>145.87444608000001</v>
      </c>
      <c r="M2336" s="3">
        <f>[1]!EM_S_STM07_IS($A2336,"9",DATE(M$4,12,31),"1")/1000000</f>
        <v>1091.87965424</v>
      </c>
      <c r="N2336" s="3">
        <f>[1]!EM_S_STM07_IS($A2336,"61",DATE(M$4,12,31),"1")/1000000</f>
        <v>186.78569450000001</v>
      </c>
      <c r="O2336" s="6">
        <f t="shared" si="74"/>
        <v>0.30473534100946864</v>
      </c>
      <c r="P2336" s="6">
        <f t="shared" si="75"/>
        <v>0.65337647528416243</v>
      </c>
    </row>
    <row r="2337" spans="1:16" x14ac:dyDescent="0.25">
      <c r="A2337" s="5" t="s">
        <v>2331</v>
      </c>
      <c r="B2337" s="5" t="s">
        <v>5393</v>
      </c>
      <c r="C2337" s="3">
        <f>[1]!EM_S_STM07_IS($A2337,"9",DATE(C$4,12,31),"1")/1000000</f>
        <v>1208.6044406199999</v>
      </c>
      <c r="D2337" s="3">
        <f>[1]!EM_S_STM07_IS($A2337,"61",DATE(C$4,12,31),"1")/1000000</f>
        <v>244.27045831000001</v>
      </c>
      <c r="E2337" s="3">
        <f>[1]!EM_S_STM07_IS($A2337,"9",DATE(E$4,12,31),"1")/1000000</f>
        <v>1325.2380153800002</v>
      </c>
      <c r="F2337" s="3">
        <f>[1]!EM_S_STM07_IS($A2337,"61",DATE(E$4,12,31),"1")/1000000</f>
        <v>280.66038372000003</v>
      </c>
      <c r="G2337" s="3">
        <f>[1]!EM_S_STM07_IS($A2337,"9",DATE(G$4,12,31),"1")/1000000</f>
        <v>1231.93607557</v>
      </c>
      <c r="H2337" s="3">
        <f>[1]!EM_S_STM07_IS($A2337,"61",DATE(G$4,12,31),"1")/1000000</f>
        <v>242.03459022999999</v>
      </c>
      <c r="I2337" s="3">
        <f>[1]!EM_S_STM07_IS($A2337,"9",DATE(I$4,12,31),"1")/1000000</f>
        <v>1326.76139958</v>
      </c>
      <c r="J2337" s="3">
        <f>[1]!EM_S_STM07_IS($A2337,"61",DATE(I$4,12,31),"1")/1000000</f>
        <v>286.21837102999996</v>
      </c>
      <c r="K2337" s="3">
        <f>[1]!EM_S_STM07_IS($A2337,"9",DATE(K$4,12,31),"1")/1000000</f>
        <v>1416.2103633800002</v>
      </c>
      <c r="L2337" s="3">
        <f>[1]!EM_S_STM07_IS($A2337,"61",DATE(K$4,12,31),"1")/1000000</f>
        <v>306.19884624999997</v>
      </c>
      <c r="M2337" s="3">
        <f>[1]!EM_S_STM07_IS($A2337,"9",DATE(M$4,12,31),"1")/1000000</f>
        <v>1393.39824159</v>
      </c>
      <c r="N2337" s="3">
        <f>[1]!EM_S_STM07_IS($A2337,"61",DATE(M$4,12,31),"1")/1000000</f>
        <v>327.96542973000004</v>
      </c>
      <c r="O2337" s="6">
        <f t="shared" si="74"/>
        <v>2.8864575692923999E-2</v>
      </c>
      <c r="P2337" s="6">
        <f t="shared" si="75"/>
        <v>6.0697204187236009E-2</v>
      </c>
    </row>
    <row r="2338" spans="1:16" x14ac:dyDescent="0.25">
      <c r="A2338" s="5" t="s">
        <v>2332</v>
      </c>
      <c r="B2338" s="5" t="s">
        <v>5394</v>
      </c>
      <c r="C2338" s="3">
        <f>[1]!EM_S_STM07_IS($A2338,"9",DATE(C$4,12,31),"1")/1000000</f>
        <v>1819.8390834100001</v>
      </c>
      <c r="D2338" s="3">
        <f>[1]!EM_S_STM07_IS($A2338,"61",DATE(C$4,12,31),"1")/1000000</f>
        <v>56.185033299999994</v>
      </c>
      <c r="E2338" s="3">
        <f>[1]!EM_S_STM07_IS($A2338,"9",DATE(E$4,12,31),"1")/1000000</f>
        <v>1789.4612285399999</v>
      </c>
      <c r="F2338" s="3">
        <f>[1]!EM_S_STM07_IS($A2338,"61",DATE(E$4,12,31),"1")/1000000</f>
        <v>73.74376805</v>
      </c>
      <c r="G2338" s="3">
        <f>[1]!EM_S_STM07_IS($A2338,"9",DATE(G$4,12,31),"1")/1000000</f>
        <v>3081.00915459</v>
      </c>
      <c r="H2338" s="3">
        <f>[1]!EM_S_STM07_IS($A2338,"61",DATE(G$4,12,31),"1")/1000000</f>
        <v>117.79583876999999</v>
      </c>
      <c r="I2338" s="3">
        <f>[1]!EM_S_STM07_IS($A2338,"9",DATE(I$4,12,31),"1")/1000000</f>
        <v>3049.8433092700002</v>
      </c>
      <c r="J2338" s="3">
        <f>[1]!EM_S_STM07_IS($A2338,"61",DATE(I$4,12,31),"1")/1000000</f>
        <v>33.980573999999997</v>
      </c>
      <c r="K2338" s="3">
        <f>[1]!EM_S_STM07_IS($A2338,"9",DATE(K$4,12,31),"1")/1000000</f>
        <v>7272.7411564499998</v>
      </c>
      <c r="L2338" s="3">
        <f>[1]!EM_S_STM07_IS($A2338,"61",DATE(K$4,12,31),"1")/1000000</f>
        <v>562.30033400000002</v>
      </c>
      <c r="M2338" s="3">
        <f>[1]!EM_S_STM07_IS($A2338,"9",DATE(M$4,12,31),"1")/1000000</f>
        <v>7731.2399736800007</v>
      </c>
      <c r="N2338" s="3">
        <f>[1]!EM_S_STM07_IS($A2338,"61",DATE(M$4,12,31),"1")/1000000</f>
        <v>468.50413206999997</v>
      </c>
      <c r="O2338" s="6">
        <f t="shared" si="74"/>
        <v>0.33549797297727424</v>
      </c>
      <c r="P2338" s="6">
        <f t="shared" si="75"/>
        <v>0.52833499193657851</v>
      </c>
    </row>
    <row r="2339" spans="1:16" x14ac:dyDescent="0.25">
      <c r="A2339" s="5" t="s">
        <v>2333</v>
      </c>
      <c r="B2339" s="5" t="s">
        <v>5395</v>
      </c>
      <c r="C2339" s="3">
        <f>[1]!EM_S_STM07_IS($A2339,"9",DATE(C$4,12,31),"1")/1000000</f>
        <v>237.14111005000001</v>
      </c>
      <c r="D2339" s="3">
        <f>[1]!EM_S_STM07_IS($A2339,"61",DATE(C$4,12,31),"1")/1000000</f>
        <v>8.4626990899999992</v>
      </c>
      <c r="E2339" s="3">
        <f>[1]!EM_S_STM07_IS($A2339,"9",DATE(E$4,12,31),"1")/1000000</f>
        <v>240.46982113999999</v>
      </c>
      <c r="F2339" s="3">
        <f>[1]!EM_S_STM07_IS($A2339,"61",DATE(E$4,12,31),"1")/1000000</f>
        <v>7.9164823499999999</v>
      </c>
      <c r="G2339" s="3">
        <f>[1]!EM_S_STM07_IS($A2339,"9",DATE(G$4,12,31),"1")/1000000</f>
        <v>160.02067172999998</v>
      </c>
      <c r="H2339" s="3">
        <f>[1]!EM_S_STM07_IS($A2339,"61",DATE(G$4,12,31),"1")/1000000</f>
        <v>-34.652883539999998</v>
      </c>
      <c r="I2339" s="3">
        <f>[1]!EM_S_STM07_IS($A2339,"9",DATE(I$4,12,31),"1")/1000000</f>
        <v>2447.57761179</v>
      </c>
      <c r="J2339" s="3">
        <f>[1]!EM_S_STM07_IS($A2339,"61",DATE(I$4,12,31),"1")/1000000</f>
        <v>402.72395422000005</v>
      </c>
      <c r="K2339" s="3">
        <f>[1]!EM_S_STM07_IS($A2339,"9",DATE(K$4,12,31),"1")/1000000</f>
        <v>2986.4121548200001</v>
      </c>
      <c r="L2339" s="3">
        <f>[1]!EM_S_STM07_IS($A2339,"61",DATE(K$4,12,31),"1")/1000000</f>
        <v>519.39259791000006</v>
      </c>
      <c r="M2339" s="3">
        <f>[1]!EM_S_STM07_IS($A2339,"9",DATE(M$4,12,31),"1")/1000000</f>
        <v>3767.8363743099999</v>
      </c>
      <c r="N2339" s="3">
        <f>[1]!EM_S_STM07_IS($A2339,"61",DATE(M$4,12,31),"1")/1000000</f>
        <v>686.57118772000001</v>
      </c>
      <c r="O2339" s="6">
        <f t="shared" si="74"/>
        <v>0.73866950587203828</v>
      </c>
      <c r="P2339" s="6">
        <f t="shared" si="75"/>
        <v>1.4089918740557468</v>
      </c>
    </row>
    <row r="2340" spans="1:16" x14ac:dyDescent="0.25">
      <c r="A2340" s="5" t="s">
        <v>2334</v>
      </c>
      <c r="B2340" s="5" t="s">
        <v>5396</v>
      </c>
      <c r="C2340" s="3">
        <f>[1]!EM_S_STM07_IS($A2340,"9",DATE(C$4,12,31),"1")/1000000</f>
        <v>3746.2366335700003</v>
      </c>
      <c r="D2340" s="3">
        <f>[1]!EM_S_STM07_IS($A2340,"61",DATE(C$4,12,31),"1")/1000000</f>
        <v>184.89319318</v>
      </c>
      <c r="E2340" s="3">
        <f>[1]!EM_S_STM07_IS($A2340,"9",DATE(E$4,12,31),"1")/1000000</f>
        <v>3983.7543969499998</v>
      </c>
      <c r="F2340" s="3">
        <f>[1]!EM_S_STM07_IS($A2340,"61",DATE(E$4,12,31),"1")/1000000</f>
        <v>36.217840409999994</v>
      </c>
      <c r="G2340" s="3">
        <f>[1]!EM_S_STM07_IS($A2340,"9",DATE(G$4,12,31),"1")/1000000</f>
        <v>4143.4470220499998</v>
      </c>
      <c r="H2340" s="3">
        <f>[1]!EM_S_STM07_IS($A2340,"61",DATE(G$4,12,31),"1")/1000000</f>
        <v>-27.981661110000001</v>
      </c>
      <c r="I2340" s="3">
        <f>[1]!EM_S_STM07_IS($A2340,"9",DATE(I$4,12,31),"1")/1000000</f>
        <v>6578.0604530500004</v>
      </c>
      <c r="J2340" s="3">
        <f>[1]!EM_S_STM07_IS($A2340,"61",DATE(I$4,12,31),"1")/1000000</f>
        <v>207.87141584</v>
      </c>
      <c r="K2340" s="3">
        <f>[1]!EM_S_STM07_IS($A2340,"9",DATE(K$4,12,31),"1")/1000000</f>
        <v>7735.3879868100003</v>
      </c>
      <c r="L2340" s="3">
        <f>[1]!EM_S_STM07_IS($A2340,"61",DATE(K$4,12,31),"1")/1000000</f>
        <v>109.94839606000001</v>
      </c>
      <c r="M2340" s="3">
        <f>[1]!EM_S_STM07_IS($A2340,"9",DATE(M$4,12,31),"1")/1000000</f>
        <v>9786.9955739799989</v>
      </c>
      <c r="N2340" s="3">
        <f>[1]!EM_S_STM07_IS($A2340,"61",DATE(M$4,12,31),"1")/1000000</f>
        <v>209.06186964</v>
      </c>
      <c r="O2340" s="6">
        <f t="shared" si="74"/>
        <v>0.21174388596094951</v>
      </c>
      <c r="P2340" s="6">
        <f t="shared" si="75"/>
        <v>2.4874721495886876E-2</v>
      </c>
    </row>
    <row r="2341" spans="1:16" x14ac:dyDescent="0.25">
      <c r="A2341" s="5" t="s">
        <v>2335</v>
      </c>
      <c r="B2341" s="5" t="s">
        <v>5397</v>
      </c>
      <c r="C2341" s="3">
        <f>[1]!EM_S_STM07_IS($A2341,"9",DATE(C$4,12,31),"1")/1000000</f>
        <v>449.92259402999997</v>
      </c>
      <c r="D2341" s="3">
        <f>[1]!EM_S_STM07_IS($A2341,"61",DATE(C$4,12,31),"1")/1000000</f>
        <v>73.765178109999994</v>
      </c>
      <c r="E2341" s="3">
        <f>[1]!EM_S_STM07_IS($A2341,"9",DATE(E$4,12,31),"1")/1000000</f>
        <v>464.14886244999997</v>
      </c>
      <c r="F2341" s="3">
        <f>[1]!EM_S_STM07_IS($A2341,"61",DATE(E$4,12,31),"1")/1000000</f>
        <v>183.05741456000001</v>
      </c>
      <c r="G2341" s="3">
        <f>[1]!EM_S_STM07_IS($A2341,"9",DATE(G$4,12,31),"1")/1000000</f>
        <v>627.88930395</v>
      </c>
      <c r="H2341" s="3">
        <f>[1]!EM_S_STM07_IS($A2341,"61",DATE(G$4,12,31),"1")/1000000</f>
        <v>60.226006490000003</v>
      </c>
      <c r="I2341" s="3">
        <f>[1]!EM_S_STM07_IS($A2341,"9",DATE(I$4,12,31),"1")/1000000</f>
        <v>790.63835028999995</v>
      </c>
      <c r="J2341" s="3">
        <f>[1]!EM_S_STM07_IS($A2341,"61",DATE(I$4,12,31),"1")/1000000</f>
        <v>62.430258100000003</v>
      </c>
      <c r="K2341" s="3">
        <f>[1]!EM_S_STM07_IS($A2341,"9",DATE(K$4,12,31),"1")/1000000</f>
        <v>1069.9870662400001</v>
      </c>
      <c r="L2341" s="3">
        <f>[1]!EM_S_STM07_IS($A2341,"61",DATE(K$4,12,31),"1")/1000000</f>
        <v>32.406403879999999</v>
      </c>
      <c r="M2341" s="3">
        <f>[1]!EM_S_STM07_IS($A2341,"9",DATE(M$4,12,31),"1")/1000000</f>
        <v>921.7823726900001</v>
      </c>
      <c r="N2341" s="3">
        <f>[1]!EM_S_STM07_IS($A2341,"61",DATE(M$4,12,31),"1")/1000000</f>
        <v>73.41104163</v>
      </c>
      <c r="O2341" s="6">
        <f t="shared" si="74"/>
        <v>0.15424531160102939</v>
      </c>
      <c r="P2341" s="6">
        <f t="shared" si="75"/>
        <v>-9.6202169874459731E-4</v>
      </c>
    </row>
    <row r="2342" spans="1:16" x14ac:dyDescent="0.25">
      <c r="A2342" s="5" t="s">
        <v>2336</v>
      </c>
      <c r="B2342" s="5" t="s">
        <v>5398</v>
      </c>
      <c r="C2342" s="3">
        <f>[1]!EM_S_STM07_IS($A2342,"9",DATE(C$4,12,31),"1")/1000000</f>
        <v>28296.734218279998</v>
      </c>
      <c r="D2342" s="3">
        <f>[1]!EM_S_STM07_IS($A2342,"61",DATE(C$4,12,31),"1")/1000000</f>
        <v>69.44117095</v>
      </c>
      <c r="E2342" s="3">
        <f>[1]!EM_S_STM07_IS($A2342,"9",DATE(E$4,12,31),"1")/1000000</f>
        <v>29768.136666319999</v>
      </c>
      <c r="F2342" s="3">
        <f>[1]!EM_S_STM07_IS($A2342,"61",DATE(E$4,12,31),"1")/1000000</f>
        <v>37.860723840000006</v>
      </c>
      <c r="G2342" s="3">
        <f>[1]!EM_S_STM07_IS($A2342,"9",DATE(G$4,12,31),"1")/1000000</f>
        <v>20950.989540589999</v>
      </c>
      <c r="H2342" s="3">
        <f>[1]!EM_S_STM07_IS($A2342,"61",DATE(G$4,12,31),"1")/1000000</f>
        <v>-3497.8408846100001</v>
      </c>
      <c r="I2342" s="3">
        <f>[1]!EM_S_STM07_IS($A2342,"9",DATE(I$4,12,31),"1")/1000000</f>
        <v>26137.729974080001</v>
      </c>
      <c r="J2342" s="3">
        <f>[1]!EM_S_STM07_IS($A2342,"61",DATE(I$4,12,31),"1")/1000000</f>
        <v>52.050394820000001</v>
      </c>
      <c r="K2342" s="3">
        <f>[1]!EM_S_STM07_IS($A2342,"9",DATE(K$4,12,31),"1")/1000000</f>
        <v>26851.759655499998</v>
      </c>
      <c r="L2342" s="3">
        <f>[1]!EM_S_STM07_IS($A2342,"61",DATE(K$4,12,31),"1")/1000000</f>
        <v>28.529657069999999</v>
      </c>
      <c r="M2342" s="3">
        <f>[1]!EM_S_STM07_IS($A2342,"9",DATE(M$4,12,31),"1")/1000000</f>
        <v>20363.4537647</v>
      </c>
      <c r="N2342" s="3">
        <f>[1]!EM_S_STM07_IS($A2342,"61",DATE(M$4,12,31),"1")/1000000</f>
        <v>-2550.6225600600001</v>
      </c>
      <c r="O2342" s="6">
        <f t="shared" si="74"/>
        <v>-6.368274983415767E-2</v>
      </c>
      <c r="P2342" s="6">
        <f t="shared" si="75"/>
        <v>-3.0559182051560931</v>
      </c>
    </row>
    <row r="2343" spans="1:16" x14ac:dyDescent="0.25">
      <c r="A2343" s="5" t="s">
        <v>2337</v>
      </c>
      <c r="B2343" s="5" t="s">
        <v>5399</v>
      </c>
      <c r="C2343" s="3">
        <f>[1]!EM_S_STM07_IS($A2343,"9",DATE(C$4,12,31),"1")/1000000</f>
        <v>867.22700242999997</v>
      </c>
      <c r="D2343" s="3">
        <f>[1]!EM_S_STM07_IS($A2343,"61",DATE(C$4,12,31),"1")/1000000</f>
        <v>218.66687587000001</v>
      </c>
      <c r="E2343" s="3">
        <f>[1]!EM_S_STM07_IS($A2343,"9",DATE(E$4,12,31),"1")/1000000</f>
        <v>1048.1934042299999</v>
      </c>
      <c r="F2343" s="3">
        <f>[1]!EM_S_STM07_IS($A2343,"61",DATE(E$4,12,31),"1")/1000000</f>
        <v>254.41047099000002</v>
      </c>
      <c r="G2343" s="3">
        <f>[1]!EM_S_STM07_IS($A2343,"9",DATE(G$4,12,31),"1")/1000000</f>
        <v>1006.09154815</v>
      </c>
      <c r="H2343" s="3">
        <f>[1]!EM_S_STM07_IS($A2343,"61",DATE(G$4,12,31),"1")/1000000</f>
        <v>199.81967850000001</v>
      </c>
      <c r="I2343" s="3">
        <f>[1]!EM_S_STM07_IS($A2343,"9",DATE(I$4,12,31),"1")/1000000</f>
        <v>1210.54719849</v>
      </c>
      <c r="J2343" s="3">
        <f>[1]!EM_S_STM07_IS($A2343,"61",DATE(I$4,12,31),"1")/1000000</f>
        <v>323.31790098000005</v>
      </c>
      <c r="K2343" s="3">
        <f>[1]!EM_S_STM07_IS($A2343,"9",DATE(K$4,12,31),"1")/1000000</f>
        <v>1421.8391351199998</v>
      </c>
      <c r="L2343" s="3">
        <f>[1]!EM_S_STM07_IS($A2343,"61",DATE(K$4,12,31),"1")/1000000</f>
        <v>360.52048508999997</v>
      </c>
      <c r="M2343" s="3">
        <f>[1]!EM_S_STM07_IS($A2343,"9",DATE(M$4,12,31),"1")/1000000</f>
        <v>2225.5324074699997</v>
      </c>
      <c r="N2343" s="3">
        <f>[1]!EM_S_STM07_IS($A2343,"61",DATE(M$4,12,31),"1")/1000000</f>
        <v>453.73351262</v>
      </c>
      <c r="O2343" s="6">
        <f t="shared" si="74"/>
        <v>0.2074251735001913</v>
      </c>
      <c r="P2343" s="6">
        <f t="shared" si="75"/>
        <v>0.15718706755174083</v>
      </c>
    </row>
    <row r="2344" spans="1:16" x14ac:dyDescent="0.25">
      <c r="A2344" s="5" t="s">
        <v>2338</v>
      </c>
      <c r="B2344" s="5" t="s">
        <v>5400</v>
      </c>
      <c r="C2344" s="3">
        <f>[1]!EM_S_STM07_IS($A2344,"9",DATE(C$4,12,31),"1")/1000000</f>
        <v>634.72308312999996</v>
      </c>
      <c r="D2344" s="3">
        <f>[1]!EM_S_STM07_IS($A2344,"61",DATE(C$4,12,31),"1")/1000000</f>
        <v>35.992987630000002</v>
      </c>
      <c r="E2344" s="3">
        <f>[1]!EM_S_STM07_IS($A2344,"9",DATE(E$4,12,31),"1")/1000000</f>
        <v>678.94758819000003</v>
      </c>
      <c r="F2344" s="3">
        <f>[1]!EM_S_STM07_IS($A2344,"61",DATE(E$4,12,31),"1")/1000000</f>
        <v>52.966425880000003</v>
      </c>
      <c r="G2344" s="3">
        <f>[1]!EM_S_STM07_IS($A2344,"9",DATE(G$4,12,31),"1")/1000000</f>
        <v>712.36315127</v>
      </c>
      <c r="H2344" s="3">
        <f>[1]!EM_S_STM07_IS($A2344,"61",DATE(G$4,12,31),"1")/1000000</f>
        <v>70.181642290000013</v>
      </c>
      <c r="I2344" s="3">
        <f>[1]!EM_S_STM07_IS($A2344,"9",DATE(I$4,12,31),"1")/1000000</f>
        <v>924.36241639000002</v>
      </c>
      <c r="J2344" s="3">
        <f>[1]!EM_S_STM07_IS($A2344,"61",DATE(I$4,12,31),"1")/1000000</f>
        <v>92.031518390000002</v>
      </c>
      <c r="K2344" s="3">
        <f>[1]!EM_S_STM07_IS($A2344,"9",DATE(K$4,12,31),"1")/1000000</f>
        <v>1100.8345935299999</v>
      </c>
      <c r="L2344" s="3">
        <f>[1]!EM_S_STM07_IS($A2344,"61",DATE(K$4,12,31),"1")/1000000</f>
        <v>110.90533244</v>
      </c>
      <c r="M2344" s="3">
        <f>[1]!EM_S_STM07_IS($A2344,"9",DATE(M$4,12,31),"1")/1000000</f>
        <v>1076.3595093599999</v>
      </c>
      <c r="N2344" s="3">
        <f>[1]!EM_S_STM07_IS($A2344,"61",DATE(M$4,12,31),"1")/1000000</f>
        <v>121.03853432</v>
      </c>
      <c r="O2344" s="6">
        <f t="shared" si="74"/>
        <v>0.11141079794483533</v>
      </c>
      <c r="P2344" s="6">
        <f t="shared" si="75"/>
        <v>0.27450385020783075</v>
      </c>
    </row>
    <row r="2345" spans="1:16" x14ac:dyDescent="0.25">
      <c r="A2345" s="5" t="s">
        <v>2339</v>
      </c>
      <c r="B2345" s="5" t="s">
        <v>5401</v>
      </c>
      <c r="C2345" s="3">
        <f>[1]!EM_S_STM07_IS($A2345,"9",DATE(C$4,12,31),"1")/1000000</f>
        <v>1799.42608449</v>
      </c>
      <c r="D2345" s="3">
        <f>[1]!EM_S_STM07_IS($A2345,"61",DATE(C$4,12,31),"1")/1000000</f>
        <v>185.52718300000001</v>
      </c>
      <c r="E2345" s="3">
        <f>[1]!EM_S_STM07_IS($A2345,"9",DATE(E$4,12,31),"1")/1000000</f>
        <v>2122.8162732599999</v>
      </c>
      <c r="F2345" s="3">
        <f>[1]!EM_S_STM07_IS($A2345,"61",DATE(E$4,12,31),"1")/1000000</f>
        <v>280.22761303999999</v>
      </c>
      <c r="G2345" s="3">
        <f>[1]!EM_S_STM07_IS($A2345,"9",DATE(G$4,12,31),"1")/1000000</f>
        <v>2733.69119662</v>
      </c>
      <c r="H2345" s="3">
        <f>[1]!EM_S_STM07_IS($A2345,"61",DATE(G$4,12,31),"1")/1000000</f>
        <v>295.71313573000003</v>
      </c>
      <c r="I2345" s="3">
        <f>[1]!EM_S_STM07_IS($A2345,"9",DATE(I$4,12,31),"1")/1000000</f>
        <v>2924.1584595200002</v>
      </c>
      <c r="J2345" s="3">
        <f>[1]!EM_S_STM07_IS($A2345,"61",DATE(I$4,12,31),"1")/1000000</f>
        <v>417.36966257</v>
      </c>
      <c r="K2345" s="3">
        <f>[1]!EM_S_STM07_IS($A2345,"9",DATE(K$4,12,31),"1")/1000000</f>
        <v>3581.6155468000002</v>
      </c>
      <c r="L2345" s="3">
        <f>[1]!EM_S_STM07_IS($A2345,"61",DATE(K$4,12,31),"1")/1000000</f>
        <v>552.34742587000005</v>
      </c>
      <c r="M2345" s="3">
        <f>[1]!EM_S_STM07_IS($A2345,"9",DATE(M$4,12,31),"1")/1000000</f>
        <v>5301.9701421899999</v>
      </c>
      <c r="N2345" s="3">
        <f>[1]!EM_S_STM07_IS($A2345,"61",DATE(M$4,12,31),"1")/1000000</f>
        <v>440.37150193000002</v>
      </c>
      <c r="O2345" s="6">
        <f t="shared" si="74"/>
        <v>0.24125397757450706</v>
      </c>
      <c r="P2345" s="6">
        <f t="shared" si="75"/>
        <v>0.18872755862275015</v>
      </c>
    </row>
    <row r="2346" spans="1:16" x14ac:dyDescent="0.25">
      <c r="A2346" s="5" t="s">
        <v>2340</v>
      </c>
      <c r="B2346" s="5" t="s">
        <v>5402</v>
      </c>
      <c r="C2346" s="3">
        <f>[1]!EM_S_STM07_IS($A2346,"9",DATE(C$4,12,31),"1")/1000000</f>
        <v>908.71770573000003</v>
      </c>
      <c r="D2346" s="3">
        <f>[1]!EM_S_STM07_IS($A2346,"61",DATE(C$4,12,31),"1")/1000000</f>
        <v>52.887946030000002</v>
      </c>
      <c r="E2346" s="3">
        <f>[1]!EM_S_STM07_IS($A2346,"9",DATE(E$4,12,31),"1")/1000000</f>
        <v>880.38357794000001</v>
      </c>
      <c r="F2346" s="3">
        <f>[1]!EM_S_STM07_IS($A2346,"61",DATE(E$4,12,31),"1")/1000000</f>
        <v>33.43477223</v>
      </c>
      <c r="G2346" s="3">
        <f>[1]!EM_S_STM07_IS($A2346,"9",DATE(G$4,12,31),"1")/1000000</f>
        <v>690.59446375000005</v>
      </c>
      <c r="H2346" s="3">
        <f>[1]!EM_S_STM07_IS($A2346,"61",DATE(G$4,12,31),"1")/1000000</f>
        <v>-71.686958060000009</v>
      </c>
      <c r="I2346" s="3">
        <f>[1]!EM_S_STM07_IS($A2346,"9",DATE(I$4,12,31),"1")/1000000</f>
        <v>796.30650488000003</v>
      </c>
      <c r="J2346" s="3">
        <f>[1]!EM_S_STM07_IS($A2346,"61",DATE(I$4,12,31),"1")/1000000</f>
        <v>20.374005829999998</v>
      </c>
      <c r="K2346" s="3">
        <f>[1]!EM_S_STM07_IS($A2346,"9",DATE(K$4,12,31),"1")/1000000</f>
        <v>829.00836337999999</v>
      </c>
      <c r="L2346" s="3">
        <f>[1]!EM_S_STM07_IS($A2346,"61",DATE(K$4,12,31),"1")/1000000</f>
        <v>32.451534289999998</v>
      </c>
      <c r="M2346" s="3">
        <f>[1]!EM_S_STM07_IS($A2346,"9",DATE(M$4,12,31),"1")/1000000</f>
        <v>751.54818137999996</v>
      </c>
      <c r="N2346" s="3">
        <f>[1]!EM_S_STM07_IS($A2346,"61",DATE(M$4,12,31),"1")/1000000</f>
        <v>23.01553105</v>
      </c>
      <c r="O2346" s="6">
        <f t="shared" si="74"/>
        <v>-3.7267644929039889E-2</v>
      </c>
      <c r="P2346" s="6">
        <f t="shared" si="75"/>
        <v>-0.15329356621007872</v>
      </c>
    </row>
    <row r="2347" spans="1:16" x14ac:dyDescent="0.25">
      <c r="A2347" s="5" t="s">
        <v>2341</v>
      </c>
      <c r="B2347" s="5" t="s">
        <v>5403</v>
      </c>
      <c r="C2347" s="3">
        <f>[1]!EM_S_STM07_IS($A2347,"9",DATE(C$4,12,31),"1")/1000000</f>
        <v>4049.5585047300001</v>
      </c>
      <c r="D2347" s="3">
        <f>[1]!EM_S_STM07_IS($A2347,"61",DATE(C$4,12,31),"1")/1000000</f>
        <v>19.116020110000001</v>
      </c>
      <c r="E2347" s="3">
        <f>[1]!EM_S_STM07_IS($A2347,"9",DATE(E$4,12,31),"1")/1000000</f>
        <v>30055.409337519999</v>
      </c>
      <c r="F2347" s="3">
        <f>[1]!EM_S_STM07_IS($A2347,"61",DATE(E$4,12,31),"1")/1000000</f>
        <v>331.14021420999995</v>
      </c>
      <c r="G2347" s="3">
        <f>[1]!EM_S_STM07_IS($A2347,"9",DATE(G$4,12,31),"1")/1000000</f>
        <v>27840.160420400003</v>
      </c>
      <c r="H2347" s="3">
        <f>[1]!EM_S_STM07_IS($A2347,"61",DATE(G$4,12,31),"1")/1000000</f>
        <v>129.06986351999998</v>
      </c>
      <c r="I2347" s="3">
        <f>[1]!EM_S_STM07_IS($A2347,"9",DATE(I$4,12,31),"1")/1000000</f>
        <v>29541.609431060002</v>
      </c>
      <c r="J2347" s="3">
        <f>[1]!EM_S_STM07_IS($A2347,"61",DATE(I$4,12,31),"1")/1000000</f>
        <v>36.520521380000005</v>
      </c>
      <c r="K2347" s="3">
        <f>[1]!EM_S_STM07_IS($A2347,"9",DATE(K$4,12,31),"1")/1000000</f>
        <v>19318.092275380001</v>
      </c>
      <c r="L2347" s="3">
        <f>[1]!EM_S_STM07_IS($A2347,"61",DATE(K$4,12,31),"1")/1000000</f>
        <v>-2253.8411818200002</v>
      </c>
      <c r="M2347" s="3">
        <f>[1]!EM_S_STM07_IS($A2347,"9",DATE(M$4,12,31),"1")/1000000</f>
        <v>3658.9352859099999</v>
      </c>
      <c r="N2347" s="3">
        <f>[1]!EM_S_STM07_IS($A2347,"61",DATE(M$4,12,31),"1")/1000000</f>
        <v>196.4969701</v>
      </c>
      <c r="O2347" s="6">
        <f t="shared" si="74"/>
        <v>-2.0082733557891252E-2</v>
      </c>
      <c r="P2347" s="6">
        <f t="shared" si="75"/>
        <v>0.59364533534492869</v>
      </c>
    </row>
    <row r="2348" spans="1:16" x14ac:dyDescent="0.25">
      <c r="A2348" s="5" t="s">
        <v>2342</v>
      </c>
      <c r="B2348" s="5" t="s">
        <v>5404</v>
      </c>
      <c r="C2348" s="3">
        <f>[1]!EM_S_STM07_IS($A2348,"9",DATE(C$4,12,31),"1")/1000000</f>
        <v>330.88158776</v>
      </c>
      <c r="D2348" s="3">
        <f>[1]!EM_S_STM07_IS($A2348,"61",DATE(C$4,12,31),"1")/1000000</f>
        <v>-26.44479333</v>
      </c>
      <c r="E2348" s="3">
        <f>[1]!EM_S_STM07_IS($A2348,"9",DATE(E$4,12,31),"1")/1000000</f>
        <v>243.21904787</v>
      </c>
      <c r="F2348" s="3">
        <f>[1]!EM_S_STM07_IS($A2348,"61",DATE(E$4,12,31),"1")/1000000</f>
        <v>19.445008120000001</v>
      </c>
      <c r="G2348" s="3">
        <f>[1]!EM_S_STM07_IS($A2348,"9",DATE(G$4,12,31),"1")/1000000</f>
        <v>20.602232760000003</v>
      </c>
      <c r="H2348" s="3">
        <f>[1]!EM_S_STM07_IS($A2348,"61",DATE(G$4,12,31),"1")/1000000</f>
        <v>-64.697319840000006</v>
      </c>
      <c r="I2348" s="3">
        <f>[1]!EM_S_STM07_IS($A2348,"9",DATE(I$4,12,31),"1")/1000000</f>
        <v>80.037573120000005</v>
      </c>
      <c r="J2348" s="3">
        <f>[1]!EM_S_STM07_IS($A2348,"61",DATE(I$4,12,31),"1")/1000000</f>
        <v>8.3316751900000003</v>
      </c>
      <c r="K2348" s="3">
        <f>[1]!EM_S_STM07_IS($A2348,"9",DATE(K$4,12,31),"1")/1000000</f>
        <v>11.93330151</v>
      </c>
      <c r="L2348" s="3">
        <f>[1]!EM_S_STM07_IS($A2348,"61",DATE(K$4,12,31),"1")/1000000</f>
        <v>-14.16730089</v>
      </c>
      <c r="M2348" s="3">
        <f>[1]!EM_S_STM07_IS($A2348,"9",DATE(M$4,12,31),"1")/1000000</f>
        <v>361.64730560999999</v>
      </c>
      <c r="N2348" s="3">
        <f>[1]!EM_S_STM07_IS($A2348,"61",DATE(M$4,12,31),"1")/1000000</f>
        <v>27.60975423</v>
      </c>
      <c r="O2348" s="6">
        <f t="shared" si="74"/>
        <v>1.7940811513559307E-2</v>
      </c>
      <c r="P2348" s="6" t="str">
        <f t="shared" si="75"/>
        <v/>
      </c>
    </row>
    <row r="2349" spans="1:16" x14ac:dyDescent="0.25">
      <c r="A2349" s="5" t="s">
        <v>2343</v>
      </c>
      <c r="B2349" s="5" t="s">
        <v>5405</v>
      </c>
      <c r="C2349" s="3">
        <f>[1]!EM_S_STM07_IS($A2349,"9",DATE(C$4,12,31),"1")/1000000</f>
        <v>7654.6990386800007</v>
      </c>
      <c r="D2349" s="3">
        <f>[1]!EM_S_STM07_IS($A2349,"61",DATE(C$4,12,31),"1")/1000000</f>
        <v>108.55654568000001</v>
      </c>
      <c r="E2349" s="3">
        <f>[1]!EM_S_STM07_IS($A2349,"9",DATE(E$4,12,31),"1")/1000000</f>
        <v>9603.9436863999999</v>
      </c>
      <c r="F2349" s="3">
        <f>[1]!EM_S_STM07_IS($A2349,"61",DATE(E$4,12,31),"1")/1000000</f>
        <v>108.63756842000001</v>
      </c>
      <c r="G2349" s="3">
        <f>[1]!EM_S_STM07_IS($A2349,"9",DATE(G$4,12,31),"1")/1000000</f>
        <v>8248.4356930600006</v>
      </c>
      <c r="H2349" s="3">
        <f>[1]!EM_S_STM07_IS($A2349,"61",DATE(G$4,12,31),"1")/1000000</f>
        <v>115.57593804000001</v>
      </c>
      <c r="I2349" s="3">
        <f>[1]!EM_S_STM07_IS($A2349,"9",DATE(I$4,12,31),"1")/1000000</f>
        <v>9549.5791161800007</v>
      </c>
      <c r="J2349" s="3">
        <f>[1]!EM_S_STM07_IS($A2349,"61",DATE(I$4,12,31),"1")/1000000</f>
        <v>131.69766390000001</v>
      </c>
      <c r="K2349" s="3">
        <f>[1]!EM_S_STM07_IS($A2349,"9",DATE(K$4,12,31),"1")/1000000</f>
        <v>9268.0977566599995</v>
      </c>
      <c r="L2349" s="3">
        <f>[1]!EM_S_STM07_IS($A2349,"61",DATE(K$4,12,31),"1")/1000000</f>
        <v>134.88469971000001</v>
      </c>
      <c r="M2349" s="3">
        <f>[1]!EM_S_STM07_IS($A2349,"9",DATE(M$4,12,31),"1")/1000000</f>
        <v>7740.9006618200001</v>
      </c>
      <c r="N2349" s="3">
        <f>[1]!EM_S_STM07_IS($A2349,"61",DATE(M$4,12,31),"1")/1000000</f>
        <v>129.84687764</v>
      </c>
      <c r="O2349" s="6">
        <f t="shared" si="74"/>
        <v>2.242176471321411E-3</v>
      </c>
      <c r="P2349" s="6">
        <f t="shared" si="75"/>
        <v>3.6466092884658741E-2</v>
      </c>
    </row>
    <row r="2350" spans="1:16" x14ac:dyDescent="0.25">
      <c r="A2350" s="5" t="s">
        <v>2344</v>
      </c>
      <c r="B2350" s="5" t="s">
        <v>5406</v>
      </c>
      <c r="C2350" s="3">
        <f>[1]!EM_S_STM07_IS($A2350,"9",DATE(C$4,12,31),"1")/1000000</f>
        <v>2603.8589342199998</v>
      </c>
      <c r="D2350" s="3">
        <f>[1]!EM_S_STM07_IS($A2350,"61",DATE(C$4,12,31),"1")/1000000</f>
        <v>268.69438081999999</v>
      </c>
      <c r="E2350" s="3">
        <f>[1]!EM_S_STM07_IS($A2350,"9",DATE(E$4,12,31),"1")/1000000</f>
        <v>3099.0463766999997</v>
      </c>
      <c r="F2350" s="3">
        <f>[1]!EM_S_STM07_IS($A2350,"61",DATE(E$4,12,31),"1")/1000000</f>
        <v>287.43557530000004</v>
      </c>
      <c r="G2350" s="3">
        <f>[1]!EM_S_STM07_IS($A2350,"9",DATE(G$4,12,31),"1")/1000000</f>
        <v>10081.582856809999</v>
      </c>
      <c r="H2350" s="3">
        <f>[1]!EM_S_STM07_IS($A2350,"61",DATE(G$4,12,31),"1")/1000000</f>
        <v>1614.85719275</v>
      </c>
      <c r="I2350" s="3">
        <f>[1]!EM_S_STM07_IS($A2350,"9",DATE(I$4,12,31),"1")/1000000</f>
        <v>10070.84113508</v>
      </c>
      <c r="J2350" s="3">
        <f>[1]!EM_S_STM07_IS($A2350,"61",DATE(I$4,12,31),"1")/1000000</f>
        <v>2196.3720672700001</v>
      </c>
      <c r="K2350" s="3">
        <f>[1]!EM_S_STM07_IS($A2350,"9",DATE(K$4,12,31),"1")/1000000</f>
        <v>12963.85807509</v>
      </c>
      <c r="L2350" s="3">
        <f>[1]!EM_S_STM07_IS($A2350,"61",DATE(K$4,12,31),"1")/1000000</f>
        <v>2550.9014329899996</v>
      </c>
      <c r="M2350" s="3">
        <f>[1]!EM_S_STM07_IS($A2350,"9",DATE(M$4,12,31),"1")/1000000</f>
        <v>10873.21774899</v>
      </c>
      <c r="N2350" s="3">
        <f>[1]!EM_S_STM07_IS($A2350,"61",DATE(M$4,12,31),"1")/1000000</f>
        <v>2614.9641692399996</v>
      </c>
      <c r="O2350" s="6">
        <f t="shared" si="74"/>
        <v>0.33090827893965269</v>
      </c>
      <c r="P2350" s="6">
        <f t="shared" si="75"/>
        <v>0.57630927756369532</v>
      </c>
    </row>
    <row r="2351" spans="1:16" x14ac:dyDescent="0.25">
      <c r="A2351" s="5" t="s">
        <v>2345</v>
      </c>
      <c r="B2351" s="5" t="s">
        <v>5407</v>
      </c>
      <c r="C2351" s="3">
        <f>[1]!EM_S_STM07_IS($A2351,"9",DATE(C$4,12,31),"1")/1000000</f>
        <v>1470.30729086</v>
      </c>
      <c r="D2351" s="3">
        <f>[1]!EM_S_STM07_IS($A2351,"61",DATE(C$4,12,31),"1")/1000000</f>
        <v>-98.997112180000002</v>
      </c>
      <c r="E2351" s="3">
        <f>[1]!EM_S_STM07_IS($A2351,"9",DATE(E$4,12,31),"1")/1000000</f>
        <v>1444.1824898599998</v>
      </c>
      <c r="F2351" s="3">
        <f>[1]!EM_S_STM07_IS($A2351,"61",DATE(E$4,12,31),"1")/1000000</f>
        <v>-319.32360249999999</v>
      </c>
      <c r="G2351" s="3">
        <f>[1]!EM_S_STM07_IS($A2351,"9",DATE(G$4,12,31),"1")/1000000</f>
        <v>436.77939900000001</v>
      </c>
      <c r="H2351" s="3">
        <f>[1]!EM_S_STM07_IS($A2351,"61",DATE(G$4,12,31),"1")/1000000</f>
        <v>9.8895119099999995</v>
      </c>
      <c r="I2351" s="3">
        <f>[1]!EM_S_STM07_IS($A2351,"9",DATE(I$4,12,31),"1")/1000000</f>
        <v>1245.9024518699998</v>
      </c>
      <c r="J2351" s="3">
        <f>[1]!EM_S_STM07_IS($A2351,"61",DATE(I$4,12,31),"1")/1000000</f>
        <v>-41.509399689999995</v>
      </c>
      <c r="K2351" s="3">
        <f>[1]!EM_S_STM07_IS($A2351,"9",DATE(K$4,12,31),"1")/1000000</f>
        <v>823.86215096000001</v>
      </c>
      <c r="L2351" s="3">
        <f>[1]!EM_S_STM07_IS($A2351,"61",DATE(K$4,12,31),"1")/1000000</f>
        <v>63.022634939999996</v>
      </c>
      <c r="M2351" s="3">
        <f>[1]!EM_S_STM07_IS($A2351,"9",DATE(M$4,12,31),"1")/1000000</f>
        <v>690.34919739999998</v>
      </c>
      <c r="N2351" s="3">
        <f>[1]!EM_S_STM07_IS($A2351,"61",DATE(M$4,12,31),"1")/1000000</f>
        <v>36.282784759999998</v>
      </c>
      <c r="O2351" s="6">
        <f t="shared" si="74"/>
        <v>-0.14032926498915577</v>
      </c>
      <c r="P2351" s="6" t="str">
        <f t="shared" si="75"/>
        <v/>
      </c>
    </row>
    <row r="2352" spans="1:16" x14ac:dyDescent="0.25">
      <c r="A2352" s="5" t="s">
        <v>2346</v>
      </c>
      <c r="B2352" s="5" t="s">
        <v>5408</v>
      </c>
      <c r="C2352" s="3">
        <f>[1]!EM_S_STM07_IS($A2352,"9",DATE(C$4,12,31),"1")/1000000</f>
        <v>2903.91877909</v>
      </c>
      <c r="D2352" s="3">
        <f>[1]!EM_S_STM07_IS($A2352,"61",DATE(C$4,12,31),"1")/1000000</f>
        <v>210.63419225000001</v>
      </c>
      <c r="E2352" s="3">
        <f>[1]!EM_S_STM07_IS($A2352,"9",DATE(E$4,12,31),"1")/1000000</f>
        <v>3146.22333738</v>
      </c>
      <c r="F2352" s="3">
        <f>[1]!EM_S_STM07_IS($A2352,"61",DATE(E$4,12,31),"1")/1000000</f>
        <v>111.01503661</v>
      </c>
      <c r="G2352" s="3">
        <f>[1]!EM_S_STM07_IS($A2352,"9",DATE(G$4,12,31),"1")/1000000</f>
        <v>2507.2045765799999</v>
      </c>
      <c r="H2352" s="3">
        <f>[1]!EM_S_STM07_IS($A2352,"61",DATE(G$4,12,31),"1")/1000000</f>
        <v>117.51108445999999</v>
      </c>
      <c r="I2352" s="3">
        <f>[1]!EM_S_STM07_IS($A2352,"9",DATE(I$4,12,31),"1")/1000000</f>
        <v>5727.6504592000001</v>
      </c>
      <c r="J2352" s="3">
        <f>[1]!EM_S_STM07_IS($A2352,"61",DATE(I$4,12,31),"1")/1000000</f>
        <v>364.03198191000001</v>
      </c>
      <c r="K2352" s="3">
        <f>[1]!EM_S_STM07_IS($A2352,"9",DATE(K$4,12,31),"1")/1000000</f>
        <v>6892.56221465</v>
      </c>
      <c r="L2352" s="3">
        <f>[1]!EM_S_STM07_IS($A2352,"61",DATE(K$4,12,31),"1")/1000000</f>
        <v>445.78339162000003</v>
      </c>
      <c r="M2352" s="3">
        <f>[1]!EM_S_STM07_IS($A2352,"9",DATE(M$4,12,31),"1")/1000000</f>
        <v>9473.6321743999997</v>
      </c>
      <c r="N2352" s="3">
        <f>[1]!EM_S_STM07_IS($A2352,"61",DATE(M$4,12,31),"1")/1000000</f>
        <v>360.26336273999999</v>
      </c>
      <c r="O2352" s="6">
        <f t="shared" si="74"/>
        <v>0.26679520457725747</v>
      </c>
      <c r="P2352" s="6">
        <f t="shared" si="75"/>
        <v>0.11331547397735298</v>
      </c>
    </row>
    <row r="2353" spans="1:16" x14ac:dyDescent="0.25">
      <c r="A2353" s="5" t="s">
        <v>2347</v>
      </c>
      <c r="B2353" s="5" t="s">
        <v>5409</v>
      </c>
      <c r="C2353" s="3">
        <f>[1]!EM_S_STM07_IS($A2353,"9",DATE(C$4,12,31),"1")/1000000</f>
        <v>23666.002645529999</v>
      </c>
      <c r="D2353" s="3">
        <f>[1]!EM_S_STM07_IS($A2353,"61",DATE(C$4,12,31),"1")/1000000</f>
        <v>525.201325</v>
      </c>
      <c r="E2353" s="3">
        <f>[1]!EM_S_STM07_IS($A2353,"9",DATE(E$4,12,31),"1")/1000000</f>
        <v>27951.197018939998</v>
      </c>
      <c r="F2353" s="3">
        <f>[1]!EM_S_STM07_IS($A2353,"61",DATE(E$4,12,31),"1")/1000000</f>
        <v>481.55506107999997</v>
      </c>
      <c r="G2353" s="3">
        <f>[1]!EM_S_STM07_IS($A2353,"9",DATE(G$4,12,31),"1")/1000000</f>
        <v>26586.243664909998</v>
      </c>
      <c r="H2353" s="3">
        <f>[1]!EM_S_STM07_IS($A2353,"61",DATE(G$4,12,31),"1")/1000000</f>
        <v>154.27829047999998</v>
      </c>
      <c r="I2353" s="3">
        <f>[1]!EM_S_STM07_IS($A2353,"9",DATE(I$4,12,31),"1")/1000000</f>
        <v>23195.895498779999</v>
      </c>
      <c r="J2353" s="3">
        <f>[1]!EM_S_STM07_IS($A2353,"61",DATE(I$4,12,31),"1")/1000000</f>
        <v>33.380354390000001</v>
      </c>
      <c r="K2353" s="3">
        <f>[1]!EM_S_STM07_IS($A2353,"9",DATE(K$4,12,31),"1")/1000000</f>
        <v>20636.340515290001</v>
      </c>
      <c r="L2353" s="3">
        <f>[1]!EM_S_STM07_IS($A2353,"61",DATE(K$4,12,31),"1")/1000000</f>
        <v>-2034.6626778299999</v>
      </c>
      <c r="M2353" s="3">
        <f>[1]!EM_S_STM07_IS($A2353,"9",DATE(M$4,12,31),"1")/1000000</f>
        <v>10555.44994006</v>
      </c>
      <c r="N2353" s="3">
        <f>[1]!EM_S_STM07_IS($A2353,"61",DATE(M$4,12,31),"1")/1000000</f>
        <v>-2508.62500224</v>
      </c>
      <c r="O2353" s="6">
        <f t="shared" si="74"/>
        <v>-0.14911597831899337</v>
      </c>
      <c r="P2353" s="6">
        <f t="shared" si="75"/>
        <v>-2.3671683209161145</v>
      </c>
    </row>
    <row r="2354" spans="1:16" x14ac:dyDescent="0.25">
      <c r="A2354" s="5" t="s">
        <v>2348</v>
      </c>
      <c r="B2354" s="5" t="s">
        <v>5410</v>
      </c>
      <c r="C2354" s="3">
        <f>[1]!EM_S_STM07_IS($A2354,"9",DATE(C$4,12,31),"1")/1000000</f>
        <v>7969.44677503</v>
      </c>
      <c r="D2354" s="3">
        <f>[1]!EM_S_STM07_IS($A2354,"61",DATE(C$4,12,31),"1")/1000000</f>
        <v>853.29529438999998</v>
      </c>
      <c r="E2354" s="3">
        <f>[1]!EM_S_STM07_IS($A2354,"9",DATE(E$4,12,31),"1")/1000000</f>
        <v>12008.55506214</v>
      </c>
      <c r="F2354" s="3">
        <f>[1]!EM_S_STM07_IS($A2354,"61",DATE(E$4,12,31),"1")/1000000</f>
        <v>911.66235444000006</v>
      </c>
      <c r="G2354" s="3">
        <f>[1]!EM_S_STM07_IS($A2354,"9",DATE(G$4,12,31),"1")/1000000</f>
        <v>14534.871337</v>
      </c>
      <c r="H2354" s="3">
        <f>[1]!EM_S_STM07_IS($A2354,"61",DATE(G$4,12,31),"1")/1000000</f>
        <v>1134.8154405799999</v>
      </c>
      <c r="I2354" s="3">
        <f>[1]!EM_S_STM07_IS($A2354,"9",DATE(I$4,12,31),"1")/1000000</f>
        <v>12674.149646190001</v>
      </c>
      <c r="J2354" s="3">
        <f>[1]!EM_S_STM07_IS($A2354,"61",DATE(I$4,12,31),"1")/1000000</f>
        <v>852.69366067999999</v>
      </c>
      <c r="K2354" s="3">
        <f>[1]!EM_S_STM07_IS($A2354,"9",DATE(K$4,12,31),"1")/1000000</f>
        <v>16578.632362389999</v>
      </c>
      <c r="L2354" s="3">
        <f>[1]!EM_S_STM07_IS($A2354,"61",DATE(K$4,12,31),"1")/1000000</f>
        <v>1601.05057102</v>
      </c>
      <c r="M2354" s="3">
        <f>[1]!EM_S_STM07_IS($A2354,"9",DATE(M$4,12,31),"1")/1000000</f>
        <v>14347.273535290002</v>
      </c>
      <c r="N2354" s="3">
        <f>[1]!EM_S_STM07_IS($A2354,"61",DATE(M$4,12,31),"1")/1000000</f>
        <v>1227.3927049500001</v>
      </c>
      <c r="O2354" s="6">
        <f t="shared" si="74"/>
        <v>0.12478169723918398</v>
      </c>
      <c r="P2354" s="6">
        <f t="shared" si="75"/>
        <v>7.5416851337403834E-2</v>
      </c>
    </row>
    <row r="2355" spans="1:16" x14ac:dyDescent="0.25">
      <c r="A2355" s="5" t="s">
        <v>2349</v>
      </c>
      <c r="B2355" s="5" t="s">
        <v>5411</v>
      </c>
      <c r="C2355" s="3">
        <f>[1]!EM_S_STM07_IS($A2355,"9",DATE(C$4,12,31),"1")/1000000</f>
        <v>7137.7070783199997</v>
      </c>
      <c r="D2355" s="3">
        <f>[1]!EM_S_STM07_IS($A2355,"61",DATE(C$4,12,31),"1")/1000000</f>
        <v>84.330237670000002</v>
      </c>
      <c r="E2355" s="3">
        <f>[1]!EM_S_STM07_IS($A2355,"9",DATE(E$4,12,31),"1")/1000000</f>
        <v>7384.51674379</v>
      </c>
      <c r="F2355" s="3">
        <f>[1]!EM_S_STM07_IS($A2355,"61",DATE(E$4,12,31),"1")/1000000</f>
        <v>180.95838275</v>
      </c>
      <c r="G2355" s="3">
        <f>[1]!EM_S_STM07_IS($A2355,"9",DATE(G$4,12,31),"1")/1000000</f>
        <v>12383.035585690001</v>
      </c>
      <c r="H2355" s="3">
        <f>[1]!EM_S_STM07_IS($A2355,"61",DATE(G$4,12,31),"1")/1000000</f>
        <v>848.14747986999998</v>
      </c>
      <c r="I2355" s="3">
        <f>[1]!EM_S_STM07_IS($A2355,"9",DATE(I$4,12,31),"1")/1000000</f>
        <v>20339.21787294</v>
      </c>
      <c r="J2355" s="3">
        <f>[1]!EM_S_STM07_IS($A2355,"61",DATE(I$4,12,31),"1")/1000000</f>
        <v>2744.2368356300003</v>
      </c>
      <c r="K2355" s="3">
        <f>[1]!EM_S_STM07_IS($A2355,"9",DATE(K$4,12,31),"1")/1000000</f>
        <v>22031.37517607</v>
      </c>
      <c r="L2355" s="3">
        <f>[1]!EM_S_STM07_IS($A2355,"61",DATE(K$4,12,31),"1")/1000000</f>
        <v>4266.8711080800003</v>
      </c>
      <c r="M2355" s="3">
        <f>[1]!EM_S_STM07_IS($A2355,"9",DATE(M$4,12,31),"1")/1000000</f>
        <v>16201.506738739999</v>
      </c>
      <c r="N2355" s="3">
        <f>[1]!EM_S_STM07_IS($A2355,"61",DATE(M$4,12,31),"1")/1000000</f>
        <v>3409.9455998099997</v>
      </c>
      <c r="O2355" s="6">
        <f t="shared" si="74"/>
        <v>0.17814660722758058</v>
      </c>
      <c r="P2355" s="6">
        <f t="shared" si="75"/>
        <v>1.0958144253599675</v>
      </c>
    </row>
    <row r="2356" spans="1:16" x14ac:dyDescent="0.25">
      <c r="A2356" s="5" t="s">
        <v>2350</v>
      </c>
      <c r="B2356" s="5" t="s">
        <v>5412</v>
      </c>
      <c r="C2356" s="3">
        <f>[1]!EM_S_STM07_IS($A2356,"9",DATE(C$4,12,31),"1")/1000000</f>
        <v>3616.2441642899998</v>
      </c>
      <c r="D2356" s="3">
        <f>[1]!EM_S_STM07_IS($A2356,"61",DATE(C$4,12,31),"1")/1000000</f>
        <v>207.71210296999999</v>
      </c>
      <c r="E2356" s="3">
        <f>[1]!EM_S_STM07_IS($A2356,"9",DATE(E$4,12,31),"1")/1000000</f>
        <v>3762.4325299000002</v>
      </c>
      <c r="F2356" s="3">
        <f>[1]!EM_S_STM07_IS($A2356,"61",DATE(E$4,12,31),"1")/1000000</f>
        <v>67.317066499999996</v>
      </c>
      <c r="G2356" s="3">
        <f>[1]!EM_S_STM07_IS($A2356,"9",DATE(G$4,12,31),"1")/1000000</f>
        <v>4436.1597480600003</v>
      </c>
      <c r="H2356" s="3">
        <f>[1]!EM_S_STM07_IS($A2356,"61",DATE(G$4,12,31),"1")/1000000</f>
        <v>10.41004311</v>
      </c>
      <c r="I2356" s="3">
        <f>[1]!EM_S_STM07_IS($A2356,"9",DATE(I$4,12,31),"1")/1000000</f>
        <v>5102.06011485</v>
      </c>
      <c r="J2356" s="3">
        <f>[1]!EM_S_STM07_IS($A2356,"61",DATE(I$4,12,31),"1")/1000000</f>
        <v>11.122225589999999</v>
      </c>
      <c r="K2356" s="3">
        <f>[1]!EM_S_STM07_IS($A2356,"9",DATE(K$4,12,31),"1")/1000000</f>
        <v>6428.2732795299999</v>
      </c>
      <c r="L2356" s="3">
        <f>[1]!EM_S_STM07_IS($A2356,"61",DATE(K$4,12,31),"1")/1000000</f>
        <v>156.66646822999999</v>
      </c>
      <c r="M2356" s="3">
        <f>[1]!EM_S_STM07_IS($A2356,"9",DATE(M$4,12,31),"1")/1000000</f>
        <v>10807.023798600001</v>
      </c>
      <c r="N2356" s="3">
        <f>[1]!EM_S_STM07_IS($A2356,"61",DATE(M$4,12,31),"1")/1000000</f>
        <v>51.997451040000001</v>
      </c>
      <c r="O2356" s="6">
        <f t="shared" si="74"/>
        <v>0.24477160362134853</v>
      </c>
      <c r="P2356" s="6">
        <f t="shared" si="75"/>
        <v>-0.24193918094135503</v>
      </c>
    </row>
    <row r="2357" spans="1:16" x14ac:dyDescent="0.25">
      <c r="A2357" s="5" t="s">
        <v>2351</v>
      </c>
      <c r="B2357" s="5" t="s">
        <v>5413</v>
      </c>
      <c r="C2357" s="3">
        <f>[1]!EM_S_STM07_IS($A2357,"9",DATE(C$4,12,31),"1")/1000000</f>
        <v>34508.281745</v>
      </c>
      <c r="D2357" s="3">
        <f>[1]!EM_S_STM07_IS($A2357,"61",DATE(C$4,12,31),"1")/1000000</f>
        <v>6171.4028259999995</v>
      </c>
      <c r="E2357" s="3">
        <f>[1]!EM_S_STM07_IS($A2357,"9",DATE(E$4,12,31),"1")/1000000</f>
        <v>48653.808818999998</v>
      </c>
      <c r="F2357" s="3">
        <f>[1]!EM_S_STM07_IS($A2357,"61",DATE(E$4,12,31),"1")/1000000</f>
        <v>11589.826905</v>
      </c>
      <c r="G2357" s="3">
        <f>[1]!EM_S_STM07_IS($A2357,"9",DATE(G$4,12,31),"1")/1000000</f>
        <v>45766.203362</v>
      </c>
      <c r="H2357" s="3">
        <f>[1]!EM_S_STM07_IS($A2357,"61",DATE(G$4,12,31),"1")/1000000</f>
        <v>6307.5874869999998</v>
      </c>
      <c r="I2357" s="3">
        <f>[1]!EM_S_STM07_IS($A2357,"9",DATE(I$4,12,31),"1")/1000000</f>
        <v>55261.676594999997</v>
      </c>
      <c r="J2357" s="3">
        <f>[1]!EM_S_STM07_IS($A2357,"61",DATE(I$4,12,31),"1")/1000000</f>
        <v>9380.1593059999996</v>
      </c>
      <c r="K2357" s="3">
        <f>[1]!EM_S_STM07_IS($A2357,"9",DATE(K$4,12,31),"1")/1000000</f>
        <v>60758.500923</v>
      </c>
      <c r="L2357" s="3">
        <f>[1]!EM_S_STM07_IS($A2357,"61",DATE(K$4,12,31),"1")/1000000</f>
        <v>10993.022263999999</v>
      </c>
      <c r="M2357" s="3">
        <f>[1]!EM_S_STM07_IS($A2357,"9",DATE(M$4,12,31),"1")/1000000</f>
        <v>50976.036006000002</v>
      </c>
      <c r="N2357" s="3">
        <f>[1]!EM_S_STM07_IS($A2357,"61",DATE(M$4,12,31),"1")/1000000</f>
        <v>7516.3850179999999</v>
      </c>
      <c r="O2357" s="6">
        <f t="shared" si="74"/>
        <v>8.1156453849360544E-2</v>
      </c>
      <c r="P2357" s="6">
        <f t="shared" si="75"/>
        <v>4.0219580999004689E-2</v>
      </c>
    </row>
    <row r="2358" spans="1:16" x14ac:dyDescent="0.25">
      <c r="A2358" s="5" t="s">
        <v>2352</v>
      </c>
      <c r="B2358" s="5" t="s">
        <v>5414</v>
      </c>
      <c r="C2358" s="3">
        <f>[1]!EM_S_STM07_IS($A2358,"9",DATE(C$4,12,31),"1")/1000000</f>
        <v>3146.4130345100002</v>
      </c>
      <c r="D2358" s="3">
        <f>[1]!EM_S_STM07_IS($A2358,"61",DATE(C$4,12,31),"1")/1000000</f>
        <v>360.09171733999995</v>
      </c>
      <c r="E2358" s="3">
        <f>[1]!EM_S_STM07_IS($A2358,"9",DATE(E$4,12,31),"1")/1000000</f>
        <v>3295.5087227800004</v>
      </c>
      <c r="F2358" s="3">
        <f>[1]!EM_S_STM07_IS($A2358,"61",DATE(E$4,12,31),"1")/1000000</f>
        <v>187.69339081000001</v>
      </c>
      <c r="G2358" s="3">
        <f>[1]!EM_S_STM07_IS($A2358,"9",DATE(G$4,12,31),"1")/1000000</f>
        <v>2986.9832650500002</v>
      </c>
      <c r="H2358" s="3">
        <f>[1]!EM_S_STM07_IS($A2358,"61",DATE(G$4,12,31),"1")/1000000</f>
        <v>-359.74604916999999</v>
      </c>
      <c r="I2358" s="3">
        <f>[1]!EM_S_STM07_IS($A2358,"9",DATE(I$4,12,31),"1")/1000000</f>
        <v>3464.4433824499997</v>
      </c>
      <c r="J2358" s="3">
        <f>[1]!EM_S_STM07_IS($A2358,"61",DATE(I$4,12,31),"1")/1000000</f>
        <v>99.867638870000008</v>
      </c>
      <c r="K2358" s="3">
        <f>[1]!EM_S_STM07_IS($A2358,"9",DATE(K$4,12,31),"1")/1000000</f>
        <v>3581.0516773300001</v>
      </c>
      <c r="L2358" s="3">
        <f>[1]!EM_S_STM07_IS($A2358,"61",DATE(K$4,12,31),"1")/1000000</f>
        <v>-200.02491318</v>
      </c>
      <c r="M2358" s="3">
        <f>[1]!EM_S_STM07_IS($A2358,"9",DATE(M$4,12,31),"1")/1000000</f>
        <v>3324.6888342500001</v>
      </c>
      <c r="N2358" s="3">
        <f>[1]!EM_S_STM07_IS($A2358,"61",DATE(M$4,12,31),"1")/1000000</f>
        <v>27.931843260000001</v>
      </c>
      <c r="O2358" s="6">
        <f t="shared" si="74"/>
        <v>1.1083572926675833E-2</v>
      </c>
      <c r="P2358" s="6">
        <f t="shared" si="75"/>
        <v>-0.40029552044846228</v>
      </c>
    </row>
    <row r="2359" spans="1:16" x14ac:dyDescent="0.25">
      <c r="A2359" s="5" t="s">
        <v>2353</v>
      </c>
      <c r="B2359" s="5" t="s">
        <v>5415</v>
      </c>
      <c r="C2359" s="3">
        <f>[1]!EM_S_STM07_IS($A2359,"9",DATE(C$4,12,31),"1")/1000000</f>
        <v>1342.23340871</v>
      </c>
      <c r="D2359" s="3">
        <f>[1]!EM_S_STM07_IS($A2359,"61",DATE(C$4,12,31),"1")/1000000</f>
        <v>60.352282710000004</v>
      </c>
      <c r="E2359" s="3">
        <f>[1]!EM_S_STM07_IS($A2359,"9",DATE(E$4,12,31),"1")/1000000</f>
        <v>2106.1320622899998</v>
      </c>
      <c r="F2359" s="3">
        <f>[1]!EM_S_STM07_IS($A2359,"61",DATE(E$4,12,31),"1")/1000000</f>
        <v>107.25753026999999</v>
      </c>
      <c r="G2359" s="3">
        <f>[1]!EM_S_STM07_IS($A2359,"9",DATE(G$4,12,31),"1")/1000000</f>
        <v>3035.5612255199999</v>
      </c>
      <c r="H2359" s="3">
        <f>[1]!EM_S_STM07_IS($A2359,"61",DATE(G$4,12,31),"1")/1000000</f>
        <v>163.31103286000001</v>
      </c>
      <c r="I2359" s="3">
        <f>[1]!EM_S_STM07_IS($A2359,"9",DATE(I$4,12,31),"1")/1000000</f>
        <v>4193.7643171099999</v>
      </c>
      <c r="J2359" s="3">
        <f>[1]!EM_S_STM07_IS($A2359,"61",DATE(I$4,12,31),"1")/1000000</f>
        <v>231.68019781000001</v>
      </c>
      <c r="K2359" s="3">
        <f>[1]!EM_S_STM07_IS($A2359,"9",DATE(K$4,12,31),"1")/1000000</f>
        <v>6283.4666692500005</v>
      </c>
      <c r="L2359" s="3">
        <f>[1]!EM_S_STM07_IS($A2359,"61",DATE(K$4,12,31),"1")/1000000</f>
        <v>326.44133654000001</v>
      </c>
      <c r="M2359" s="3">
        <f>[1]!EM_S_STM07_IS($A2359,"9",DATE(M$4,12,31),"1")/1000000</f>
        <v>7554.4442510600002</v>
      </c>
      <c r="N2359" s="3">
        <f>[1]!EM_S_STM07_IS($A2359,"61",DATE(M$4,12,31),"1")/1000000</f>
        <v>280.83388167000004</v>
      </c>
      <c r="O2359" s="6">
        <f t="shared" si="74"/>
        <v>0.41278116151869138</v>
      </c>
      <c r="P2359" s="6">
        <f t="shared" si="75"/>
        <v>0.36003836777292575</v>
      </c>
    </row>
    <row r="2360" spans="1:16" x14ac:dyDescent="0.25">
      <c r="A2360" s="5" t="s">
        <v>2354</v>
      </c>
      <c r="B2360" s="5" t="s">
        <v>5416</v>
      </c>
      <c r="C2360" s="3">
        <f>[1]!EM_S_STM07_IS($A2360,"9",DATE(C$4,12,31),"1")/1000000</f>
        <v>2978.826039</v>
      </c>
      <c r="D2360" s="3">
        <f>[1]!EM_S_STM07_IS($A2360,"61",DATE(C$4,12,31),"1")/1000000</f>
        <v>332.031113</v>
      </c>
      <c r="E2360" s="3">
        <f>[1]!EM_S_STM07_IS($A2360,"9",DATE(E$4,12,31),"1")/1000000</f>
        <v>4122.161666</v>
      </c>
      <c r="F2360" s="3">
        <f>[1]!EM_S_STM07_IS($A2360,"61",DATE(E$4,12,31),"1")/1000000</f>
        <v>536.78454899999997</v>
      </c>
      <c r="G2360" s="3">
        <f>[1]!EM_S_STM07_IS($A2360,"9",DATE(G$4,12,31),"1")/1000000</f>
        <v>4235.2106100000001</v>
      </c>
      <c r="H2360" s="3">
        <f>[1]!EM_S_STM07_IS($A2360,"61",DATE(G$4,12,31),"1")/1000000</f>
        <v>379.60197099999999</v>
      </c>
      <c r="I2360" s="3">
        <f>[1]!EM_S_STM07_IS($A2360,"9",DATE(I$4,12,31),"1")/1000000</f>
        <v>4362.6907739999997</v>
      </c>
      <c r="J2360" s="3">
        <f>[1]!EM_S_STM07_IS($A2360,"61",DATE(I$4,12,31),"1")/1000000</f>
        <v>547.90230699999995</v>
      </c>
      <c r="K2360" s="3">
        <f>[1]!EM_S_STM07_IS($A2360,"9",DATE(K$4,12,31),"1")/1000000</f>
        <v>4374.2419570000002</v>
      </c>
      <c r="L2360" s="3">
        <f>[1]!EM_S_STM07_IS($A2360,"61",DATE(K$4,12,31),"1")/1000000</f>
        <v>550.25059899999997</v>
      </c>
      <c r="M2360" s="3">
        <f>[1]!EM_S_STM07_IS($A2360,"9",DATE(M$4,12,31),"1")/1000000</f>
        <v>4451.272019</v>
      </c>
      <c r="N2360" s="3">
        <f>[1]!EM_S_STM07_IS($A2360,"61",DATE(M$4,12,31),"1")/1000000</f>
        <v>323.74530900000002</v>
      </c>
      <c r="O2360" s="6">
        <f t="shared" si="74"/>
        <v>8.3646914371909853E-2</v>
      </c>
      <c r="P2360" s="6">
        <f t="shared" si="75"/>
        <v>-5.0415594720788492E-3</v>
      </c>
    </row>
    <row r="2361" spans="1:16" x14ac:dyDescent="0.25">
      <c r="A2361" s="5" t="s">
        <v>2355</v>
      </c>
      <c r="B2361" s="5" t="s">
        <v>5417</v>
      </c>
      <c r="C2361" s="3">
        <f>[1]!EM_S_STM07_IS($A2361,"9",DATE(C$4,12,31),"1")/1000000</f>
        <v>1602.5289771199998</v>
      </c>
      <c r="D2361" s="3">
        <f>[1]!EM_S_STM07_IS($A2361,"61",DATE(C$4,12,31),"1")/1000000</f>
        <v>130.99806692999999</v>
      </c>
      <c r="E2361" s="3">
        <f>[1]!EM_S_STM07_IS($A2361,"9",DATE(E$4,12,31),"1")/1000000</f>
        <v>1323.5326787399999</v>
      </c>
      <c r="F2361" s="3">
        <f>[1]!EM_S_STM07_IS($A2361,"61",DATE(E$4,12,31),"1")/1000000</f>
        <v>85.236947980000011</v>
      </c>
      <c r="G2361" s="3">
        <f>[1]!EM_S_STM07_IS($A2361,"9",DATE(G$4,12,31),"1")/1000000</f>
        <v>1203.0724155099999</v>
      </c>
      <c r="H2361" s="3">
        <f>[1]!EM_S_STM07_IS($A2361,"61",DATE(G$4,12,31),"1")/1000000</f>
        <v>105.57467936</v>
      </c>
      <c r="I2361" s="3">
        <f>[1]!EM_S_STM07_IS($A2361,"9",DATE(I$4,12,31),"1")/1000000</f>
        <v>1186.1729740399999</v>
      </c>
      <c r="J2361" s="3">
        <f>[1]!EM_S_STM07_IS($A2361,"61",DATE(I$4,12,31),"1")/1000000</f>
        <v>54.640256180000002</v>
      </c>
      <c r="K2361" s="3">
        <f>[1]!EM_S_STM07_IS($A2361,"9",DATE(K$4,12,31),"1")/1000000</f>
        <v>1189.79541047</v>
      </c>
      <c r="L2361" s="3">
        <f>[1]!EM_S_STM07_IS($A2361,"61",DATE(K$4,12,31),"1")/1000000</f>
        <v>30.939511550000002</v>
      </c>
      <c r="M2361" s="3">
        <f>[1]!EM_S_STM07_IS($A2361,"9",DATE(M$4,12,31),"1")/1000000</f>
        <v>993.93911940999999</v>
      </c>
      <c r="N2361" s="3">
        <f>[1]!EM_S_STM07_IS($A2361,"61",DATE(M$4,12,31),"1")/1000000</f>
        <v>20.77999548</v>
      </c>
      <c r="O2361" s="6">
        <f t="shared" si="74"/>
        <v>-9.1111143970595165E-2</v>
      </c>
      <c r="P2361" s="6">
        <f t="shared" si="75"/>
        <v>-0.3080477715198906</v>
      </c>
    </row>
    <row r="2362" spans="1:16" x14ac:dyDescent="0.25">
      <c r="A2362" s="5" t="s">
        <v>2356</v>
      </c>
      <c r="B2362" s="5" t="s">
        <v>5418</v>
      </c>
      <c r="C2362" s="3">
        <f>[1]!EM_S_STM07_IS($A2362,"9",DATE(C$4,12,31),"1")/1000000</f>
        <v>2972.4370385399998</v>
      </c>
      <c r="D2362" s="3">
        <f>[1]!EM_S_STM07_IS($A2362,"61",DATE(C$4,12,31),"1")/1000000</f>
        <v>54.222293360000002</v>
      </c>
      <c r="E2362" s="3">
        <f>[1]!EM_S_STM07_IS($A2362,"9",DATE(E$4,12,31),"1")/1000000</f>
        <v>2966.8301776599997</v>
      </c>
      <c r="F2362" s="3">
        <f>[1]!EM_S_STM07_IS($A2362,"61",DATE(E$4,12,31),"1")/1000000</f>
        <v>53.976323210000004</v>
      </c>
      <c r="G2362" s="3">
        <f>[1]!EM_S_STM07_IS($A2362,"9",DATE(G$4,12,31),"1")/1000000</f>
        <v>2478.0773130900002</v>
      </c>
      <c r="H2362" s="3">
        <f>[1]!EM_S_STM07_IS($A2362,"61",DATE(G$4,12,31),"1")/1000000</f>
        <v>69.479843000000002</v>
      </c>
      <c r="I2362" s="3">
        <f>[1]!EM_S_STM07_IS($A2362,"9",DATE(I$4,12,31),"1")/1000000</f>
        <v>2501.4885178099998</v>
      </c>
      <c r="J2362" s="3">
        <f>[1]!EM_S_STM07_IS($A2362,"61",DATE(I$4,12,31),"1")/1000000</f>
        <v>14.673950880000001</v>
      </c>
      <c r="K2362" s="3">
        <f>[1]!EM_S_STM07_IS($A2362,"9",DATE(K$4,12,31),"1")/1000000</f>
        <v>2920.7095712199998</v>
      </c>
      <c r="L2362" s="3">
        <f>[1]!EM_S_STM07_IS($A2362,"61",DATE(K$4,12,31),"1")/1000000</f>
        <v>58.595890609999998</v>
      </c>
      <c r="M2362" s="3">
        <f>[1]!EM_S_STM07_IS($A2362,"9",DATE(M$4,12,31),"1")/1000000</f>
        <v>3488.0964108099997</v>
      </c>
      <c r="N2362" s="3">
        <f>[1]!EM_S_STM07_IS($A2362,"61",DATE(M$4,12,31),"1")/1000000</f>
        <v>86.000978610000004</v>
      </c>
      <c r="O2362" s="6">
        <f t="shared" si="74"/>
        <v>3.2512131754284912E-2</v>
      </c>
      <c r="P2362" s="6">
        <f t="shared" si="75"/>
        <v>9.6642574117798974E-2</v>
      </c>
    </row>
    <row r="2363" spans="1:16" x14ac:dyDescent="0.25">
      <c r="A2363" s="5" t="s">
        <v>2357</v>
      </c>
      <c r="B2363" s="5" t="s">
        <v>5419</v>
      </c>
      <c r="C2363" s="3">
        <f>[1]!EM_S_STM07_IS($A2363,"9",DATE(C$4,12,31),"1")/1000000</f>
        <v>670.96004627999991</v>
      </c>
      <c r="D2363" s="3">
        <f>[1]!EM_S_STM07_IS($A2363,"61",DATE(C$4,12,31),"1")/1000000</f>
        <v>93.040426120000006</v>
      </c>
      <c r="E2363" s="3">
        <f>[1]!EM_S_STM07_IS($A2363,"9",DATE(E$4,12,31),"1")/1000000</f>
        <v>840.95061673999999</v>
      </c>
      <c r="F2363" s="3">
        <f>[1]!EM_S_STM07_IS($A2363,"61",DATE(E$4,12,31),"1")/1000000</f>
        <v>109.60397440000001</v>
      </c>
      <c r="G2363" s="3">
        <f>[1]!EM_S_STM07_IS($A2363,"9",DATE(G$4,12,31),"1")/1000000</f>
        <v>726.41149771000005</v>
      </c>
      <c r="H2363" s="3">
        <f>[1]!EM_S_STM07_IS($A2363,"61",DATE(G$4,12,31),"1")/1000000</f>
        <v>97.241382979999997</v>
      </c>
      <c r="I2363" s="3">
        <f>[1]!EM_S_STM07_IS($A2363,"9",DATE(I$4,12,31),"1")/1000000</f>
        <v>705.10588767999991</v>
      </c>
      <c r="J2363" s="3">
        <f>[1]!EM_S_STM07_IS($A2363,"61",DATE(I$4,12,31),"1")/1000000</f>
        <v>50.779275049999995</v>
      </c>
      <c r="K2363" s="3">
        <f>[1]!EM_S_STM07_IS($A2363,"9",DATE(K$4,12,31),"1")/1000000</f>
        <v>730.45616090999999</v>
      </c>
      <c r="L2363" s="3">
        <f>[1]!EM_S_STM07_IS($A2363,"61",DATE(K$4,12,31),"1")/1000000</f>
        <v>48.563001849999999</v>
      </c>
      <c r="M2363" s="3">
        <f>[1]!EM_S_STM07_IS($A2363,"9",DATE(M$4,12,31),"1")/1000000</f>
        <v>600.16091089999998</v>
      </c>
      <c r="N2363" s="3">
        <f>[1]!EM_S_STM07_IS($A2363,"61",DATE(M$4,12,31),"1")/1000000</f>
        <v>52.356259899999998</v>
      </c>
      <c r="O2363" s="6">
        <f t="shared" si="74"/>
        <v>-2.2055498521041161E-2</v>
      </c>
      <c r="P2363" s="6">
        <f t="shared" si="75"/>
        <v>-0.10862718511186509</v>
      </c>
    </row>
    <row r="2364" spans="1:16" x14ac:dyDescent="0.25">
      <c r="A2364" s="5" t="s">
        <v>2358</v>
      </c>
      <c r="B2364" s="5" t="s">
        <v>5420</v>
      </c>
      <c r="C2364" s="3">
        <f>[1]!EM_S_STM07_IS($A2364,"9",DATE(C$4,12,31),"1")/1000000</f>
        <v>126.2239584</v>
      </c>
      <c r="D2364" s="3">
        <f>[1]!EM_S_STM07_IS($A2364,"61",DATE(C$4,12,31),"1")/1000000</f>
        <v>5.2274554100000001</v>
      </c>
      <c r="E2364" s="3">
        <f>[1]!EM_S_STM07_IS($A2364,"9",DATE(E$4,12,31),"1")/1000000</f>
        <v>157.38229439</v>
      </c>
      <c r="F2364" s="3">
        <f>[1]!EM_S_STM07_IS($A2364,"61",DATE(E$4,12,31),"1")/1000000</f>
        <v>4.6449991900000001</v>
      </c>
      <c r="G2364" s="3">
        <f>[1]!EM_S_STM07_IS($A2364,"9",DATE(G$4,12,31),"1")/1000000</f>
        <v>209.139162</v>
      </c>
      <c r="H2364" s="3">
        <f>[1]!EM_S_STM07_IS($A2364,"61",DATE(G$4,12,31),"1")/1000000</f>
        <v>12.582630050000001</v>
      </c>
      <c r="I2364" s="3">
        <f>[1]!EM_S_STM07_IS($A2364,"9",DATE(I$4,12,31),"1")/1000000</f>
        <v>252.44407155000002</v>
      </c>
      <c r="J2364" s="3">
        <f>[1]!EM_S_STM07_IS($A2364,"61",DATE(I$4,12,31),"1")/1000000</f>
        <v>32.528980910000001</v>
      </c>
      <c r="K2364" s="3">
        <f>[1]!EM_S_STM07_IS($A2364,"9",DATE(K$4,12,31),"1")/1000000</f>
        <v>290.12360967000001</v>
      </c>
      <c r="L2364" s="3">
        <f>[1]!EM_S_STM07_IS($A2364,"61",DATE(K$4,12,31),"1")/1000000</f>
        <v>38.511198219999997</v>
      </c>
      <c r="M2364" s="3">
        <f>[1]!EM_S_STM07_IS($A2364,"9",DATE(M$4,12,31),"1")/1000000</f>
        <v>305.28023533999999</v>
      </c>
      <c r="N2364" s="3">
        <f>[1]!EM_S_STM07_IS($A2364,"61",DATE(M$4,12,31),"1")/1000000</f>
        <v>42.987222600000003</v>
      </c>
      <c r="O2364" s="6">
        <f t="shared" si="74"/>
        <v>0.19319487261257917</v>
      </c>
      <c r="P2364" s="6">
        <f t="shared" si="75"/>
        <v>0.52408717955525352</v>
      </c>
    </row>
    <row r="2365" spans="1:16" x14ac:dyDescent="0.25">
      <c r="A2365" s="5" t="s">
        <v>2359</v>
      </c>
      <c r="B2365" s="5" t="s">
        <v>5421</v>
      </c>
      <c r="C2365" s="3">
        <f>[1]!EM_S_STM07_IS($A2365,"9",DATE(C$4,12,31),"1")/1000000</f>
        <v>1467.46500582</v>
      </c>
      <c r="D2365" s="3">
        <f>[1]!EM_S_STM07_IS($A2365,"61",DATE(C$4,12,31),"1")/1000000</f>
        <v>195.55857771999999</v>
      </c>
      <c r="E2365" s="3">
        <f>[1]!EM_S_STM07_IS($A2365,"9",DATE(E$4,12,31),"1")/1000000</f>
        <v>1903.33525207</v>
      </c>
      <c r="F2365" s="3">
        <f>[1]!EM_S_STM07_IS($A2365,"61",DATE(E$4,12,31),"1")/1000000</f>
        <v>265.48348884000001</v>
      </c>
      <c r="G2365" s="3">
        <f>[1]!EM_S_STM07_IS($A2365,"9",DATE(G$4,12,31),"1")/1000000</f>
        <v>2252.57548688</v>
      </c>
      <c r="H2365" s="3">
        <f>[1]!EM_S_STM07_IS($A2365,"61",DATE(G$4,12,31),"1")/1000000</f>
        <v>333.26822032000001</v>
      </c>
      <c r="I2365" s="3">
        <f>[1]!EM_S_STM07_IS($A2365,"9",DATE(I$4,12,31),"1")/1000000</f>
        <v>2784.90002043</v>
      </c>
      <c r="J2365" s="3">
        <f>[1]!EM_S_STM07_IS($A2365,"61",DATE(I$4,12,31),"1")/1000000</f>
        <v>429.15358687000003</v>
      </c>
      <c r="K2365" s="3">
        <f>[1]!EM_S_STM07_IS($A2365,"9",DATE(K$4,12,31),"1")/1000000</f>
        <v>3157.0750764299996</v>
      </c>
      <c r="L2365" s="3">
        <f>[1]!EM_S_STM07_IS($A2365,"61",DATE(K$4,12,31),"1")/1000000</f>
        <v>478.43922226000001</v>
      </c>
      <c r="M2365" s="3">
        <f>[1]!EM_S_STM07_IS($A2365,"9",DATE(M$4,12,31),"1")/1000000</f>
        <v>3302.51918398</v>
      </c>
      <c r="N2365" s="3">
        <f>[1]!EM_S_STM07_IS($A2365,"61",DATE(M$4,12,31),"1")/1000000</f>
        <v>189.38117338000001</v>
      </c>
      <c r="O2365" s="6">
        <f t="shared" si="74"/>
        <v>0.17613051798768953</v>
      </c>
      <c r="P2365" s="6">
        <f t="shared" si="75"/>
        <v>-6.3990762244867661E-3</v>
      </c>
    </row>
    <row r="2366" spans="1:16" x14ac:dyDescent="0.25">
      <c r="A2366" s="5" t="s">
        <v>2360</v>
      </c>
      <c r="B2366" s="5" t="s">
        <v>5422</v>
      </c>
      <c r="C2366" s="3">
        <f>[1]!EM_S_STM07_IS($A2366,"9",DATE(C$4,12,31),"1")/1000000</f>
        <v>10826.248844700001</v>
      </c>
      <c r="D2366" s="3">
        <f>[1]!EM_S_STM07_IS($A2366,"61",DATE(C$4,12,31),"1")/1000000</f>
        <v>221.46266012999999</v>
      </c>
      <c r="E2366" s="3">
        <f>[1]!EM_S_STM07_IS($A2366,"9",DATE(E$4,12,31),"1")/1000000</f>
        <v>13185.901429610001</v>
      </c>
      <c r="F2366" s="3">
        <f>[1]!EM_S_STM07_IS($A2366,"61",DATE(E$4,12,31),"1")/1000000</f>
        <v>201.25341588000001</v>
      </c>
      <c r="G2366" s="3">
        <f>[1]!EM_S_STM07_IS($A2366,"9",DATE(G$4,12,31),"1")/1000000</f>
        <v>11042.238855920001</v>
      </c>
      <c r="H2366" s="3">
        <f>[1]!EM_S_STM07_IS($A2366,"61",DATE(G$4,12,31),"1")/1000000</f>
        <v>58.169958039999997</v>
      </c>
      <c r="I2366" s="3">
        <f>[1]!EM_S_STM07_IS($A2366,"9",DATE(I$4,12,31),"1")/1000000</f>
        <v>10668.323052850001</v>
      </c>
      <c r="J2366" s="3">
        <f>[1]!EM_S_STM07_IS($A2366,"61",DATE(I$4,12,31),"1")/1000000</f>
        <v>-848.63758828999994</v>
      </c>
      <c r="K2366" s="3">
        <f>[1]!EM_S_STM07_IS($A2366,"9",DATE(K$4,12,31),"1")/1000000</f>
        <v>9672.8499147700004</v>
      </c>
      <c r="L2366" s="3">
        <f>[1]!EM_S_STM07_IS($A2366,"61",DATE(K$4,12,31),"1")/1000000</f>
        <v>42.666051609999997</v>
      </c>
      <c r="M2366" s="3">
        <f>[1]!EM_S_STM07_IS($A2366,"9",DATE(M$4,12,31),"1")/1000000</f>
        <v>9711.5991501700009</v>
      </c>
      <c r="N2366" s="3">
        <f>[1]!EM_S_STM07_IS($A2366,"61",DATE(M$4,12,31),"1")/1000000</f>
        <v>-435.67249930000003</v>
      </c>
      <c r="O2366" s="6">
        <f t="shared" si="74"/>
        <v>-2.1496127758516281E-2</v>
      </c>
      <c r="P2366" s="6">
        <f t="shared" si="75"/>
        <v>-2.1449115246167869</v>
      </c>
    </row>
    <row r="2367" spans="1:16" x14ac:dyDescent="0.25">
      <c r="A2367" s="5" t="s">
        <v>2361</v>
      </c>
      <c r="B2367" s="5" t="s">
        <v>5423</v>
      </c>
      <c r="C2367" s="3">
        <f>[1]!EM_S_STM07_IS($A2367,"9",DATE(C$4,12,31),"1")/1000000</f>
        <v>4346.2761527900002</v>
      </c>
      <c r="D2367" s="3">
        <f>[1]!EM_S_STM07_IS($A2367,"61",DATE(C$4,12,31),"1")/1000000</f>
        <v>167.65822571999999</v>
      </c>
      <c r="E2367" s="3">
        <f>[1]!EM_S_STM07_IS($A2367,"9",DATE(E$4,12,31),"1")/1000000</f>
        <v>4852.9937242700007</v>
      </c>
      <c r="F2367" s="3">
        <f>[1]!EM_S_STM07_IS($A2367,"61",DATE(E$4,12,31),"1")/1000000</f>
        <v>17.34749841</v>
      </c>
      <c r="G2367" s="3">
        <f>[1]!EM_S_STM07_IS($A2367,"9",DATE(G$4,12,31),"1")/1000000</f>
        <v>6111.00673508</v>
      </c>
      <c r="H2367" s="3">
        <f>[1]!EM_S_STM07_IS($A2367,"61",DATE(G$4,12,31),"1")/1000000</f>
        <v>131.28723873999999</v>
      </c>
      <c r="I2367" s="3">
        <f>[1]!EM_S_STM07_IS($A2367,"9",DATE(I$4,12,31),"1")/1000000</f>
        <v>6765.3253357900003</v>
      </c>
      <c r="J2367" s="3">
        <f>[1]!EM_S_STM07_IS($A2367,"61",DATE(I$4,12,31),"1")/1000000</f>
        <v>435.30874073000001</v>
      </c>
      <c r="K2367" s="3">
        <f>[1]!EM_S_STM07_IS($A2367,"9",DATE(K$4,12,31),"1")/1000000</f>
        <v>7715.8317239799999</v>
      </c>
      <c r="L2367" s="3">
        <f>[1]!EM_S_STM07_IS($A2367,"61",DATE(K$4,12,31),"1")/1000000</f>
        <v>49.714809600000002</v>
      </c>
      <c r="M2367" s="3">
        <f>[1]!EM_S_STM07_IS($A2367,"9",DATE(M$4,12,31),"1")/1000000</f>
        <v>7346.9151751700001</v>
      </c>
      <c r="N2367" s="3">
        <f>[1]!EM_S_STM07_IS($A2367,"61",DATE(M$4,12,31),"1")/1000000</f>
        <v>-266.81687525000001</v>
      </c>
      <c r="O2367" s="6">
        <f t="shared" si="74"/>
        <v>0.11070196893215911</v>
      </c>
      <c r="P2367" s="6">
        <f t="shared" si="75"/>
        <v>-2.0973816292045049</v>
      </c>
    </row>
    <row r="2368" spans="1:16" x14ac:dyDescent="0.25">
      <c r="A2368" s="5" t="s">
        <v>2362</v>
      </c>
      <c r="B2368" s="5" t="s">
        <v>5424</v>
      </c>
      <c r="C2368" s="3">
        <f>[1]!EM_S_STM07_IS($A2368,"9",DATE(C$4,12,31),"1")/1000000</f>
        <v>9572.11103</v>
      </c>
      <c r="D2368" s="3">
        <f>[1]!EM_S_STM07_IS($A2368,"61",DATE(C$4,12,31),"1")/1000000</f>
        <v>194.37555399999999</v>
      </c>
      <c r="E2368" s="3">
        <f>[1]!EM_S_STM07_IS($A2368,"9",DATE(E$4,12,31),"1")/1000000</f>
        <v>11788.779318999999</v>
      </c>
      <c r="F2368" s="3">
        <f>[1]!EM_S_STM07_IS($A2368,"61",DATE(E$4,12,31),"1")/1000000</f>
        <v>237.84161800000001</v>
      </c>
      <c r="G2368" s="3">
        <f>[1]!EM_S_STM07_IS($A2368,"9",DATE(G$4,12,31),"1")/1000000</f>
        <v>13775.072506</v>
      </c>
      <c r="H2368" s="3">
        <f>[1]!EM_S_STM07_IS($A2368,"61",DATE(G$4,12,31),"1")/1000000</f>
        <v>311.30262299999998</v>
      </c>
      <c r="I2368" s="3">
        <f>[1]!EM_S_STM07_IS($A2368,"9",DATE(I$4,12,31),"1")/1000000</f>
        <v>16290.910115999999</v>
      </c>
      <c r="J2368" s="3">
        <f>[1]!EM_S_STM07_IS($A2368,"61",DATE(I$4,12,31),"1")/1000000</f>
        <v>406.04047600000001</v>
      </c>
      <c r="K2368" s="3">
        <f>[1]!EM_S_STM07_IS($A2368,"9",DATE(K$4,12,31),"1")/1000000</f>
        <v>20385.061872999999</v>
      </c>
      <c r="L2368" s="3">
        <f>[1]!EM_S_STM07_IS($A2368,"61",DATE(K$4,12,31),"1")/1000000</f>
        <v>567.91981099999998</v>
      </c>
      <c r="M2368" s="3">
        <f>[1]!EM_S_STM07_IS($A2368,"9",DATE(M$4,12,31),"1")/1000000</f>
        <v>19373.193031999999</v>
      </c>
      <c r="N2368" s="3">
        <f>[1]!EM_S_STM07_IS($A2368,"61",DATE(M$4,12,31),"1")/1000000</f>
        <v>418.32995</v>
      </c>
      <c r="O2368" s="6">
        <f t="shared" si="74"/>
        <v>0.15143306230212383</v>
      </c>
      <c r="P2368" s="6">
        <f t="shared" si="75"/>
        <v>0.16566957968525098</v>
      </c>
    </row>
    <row r="2369" spans="1:16" x14ac:dyDescent="0.25">
      <c r="A2369" s="5" t="s">
        <v>2363</v>
      </c>
      <c r="B2369" s="5" t="s">
        <v>5425</v>
      </c>
      <c r="C2369" s="3">
        <f>[1]!EM_S_STM07_IS($A2369,"9",DATE(C$4,12,31),"1")/1000000</f>
        <v>9227.6873975599992</v>
      </c>
      <c r="D2369" s="3">
        <f>[1]!EM_S_STM07_IS($A2369,"61",DATE(C$4,12,31),"1")/1000000</f>
        <v>356.67846632999999</v>
      </c>
      <c r="E2369" s="3">
        <f>[1]!EM_S_STM07_IS($A2369,"9",DATE(E$4,12,31),"1")/1000000</f>
        <v>13304.715265139999</v>
      </c>
      <c r="F2369" s="3">
        <f>[1]!EM_S_STM07_IS($A2369,"61",DATE(E$4,12,31),"1")/1000000</f>
        <v>440.85149468000003</v>
      </c>
      <c r="G2369" s="3">
        <f>[1]!EM_S_STM07_IS($A2369,"9",DATE(G$4,12,31),"1")/1000000</f>
        <v>13575.561749030001</v>
      </c>
      <c r="H2369" s="3">
        <f>[1]!EM_S_STM07_IS($A2369,"61",DATE(G$4,12,31),"1")/1000000</f>
        <v>-187.77442600000001</v>
      </c>
      <c r="I2369" s="3">
        <f>[1]!EM_S_STM07_IS($A2369,"9",DATE(I$4,12,31),"1")/1000000</f>
        <v>9388.556005729999</v>
      </c>
      <c r="J2369" s="3">
        <f>[1]!EM_S_STM07_IS($A2369,"61",DATE(I$4,12,31),"1")/1000000</f>
        <v>-376.78508876999996</v>
      </c>
      <c r="K2369" s="3">
        <f>[1]!EM_S_STM07_IS($A2369,"9",DATE(K$4,12,31),"1")/1000000</f>
        <v>5109.0874636099998</v>
      </c>
      <c r="L2369" s="3">
        <f>[1]!EM_S_STM07_IS($A2369,"61",DATE(K$4,12,31),"1")/1000000</f>
        <v>799.80753234999997</v>
      </c>
      <c r="M2369" s="3">
        <f>[1]!EM_S_STM07_IS($A2369,"9",DATE(M$4,12,31),"1")/1000000</f>
        <v>3653.7746966199998</v>
      </c>
      <c r="N2369" s="3">
        <f>[1]!EM_S_STM07_IS($A2369,"61",DATE(M$4,12,31),"1")/1000000</f>
        <v>658.74227621</v>
      </c>
      <c r="O2369" s="6">
        <f t="shared" si="74"/>
        <v>-0.16913631387065786</v>
      </c>
      <c r="P2369" s="6">
        <f t="shared" si="75"/>
        <v>0.13054467593203922</v>
      </c>
    </row>
    <row r="2370" spans="1:16" x14ac:dyDescent="0.25">
      <c r="A2370" s="5" t="s">
        <v>2364</v>
      </c>
      <c r="B2370" s="5" t="s">
        <v>5426</v>
      </c>
      <c r="C2370" s="3">
        <f>[1]!EM_S_STM07_IS($A2370,"9",DATE(C$4,12,31),"1")/1000000</f>
        <v>206.4273723</v>
      </c>
      <c r="D2370" s="3">
        <f>[1]!EM_S_STM07_IS($A2370,"61",DATE(C$4,12,31),"1")/1000000</f>
        <v>16.23935736</v>
      </c>
      <c r="E2370" s="3">
        <f>[1]!EM_S_STM07_IS($A2370,"9",DATE(E$4,12,31),"1")/1000000</f>
        <v>209.61093605000002</v>
      </c>
      <c r="F2370" s="3">
        <f>[1]!EM_S_STM07_IS($A2370,"61",DATE(E$4,12,31),"1")/1000000</f>
        <v>8.6378030700000004</v>
      </c>
      <c r="G2370" s="3">
        <f>[1]!EM_S_STM07_IS($A2370,"9",DATE(G$4,12,31),"1")/1000000</f>
        <v>254.83284183000001</v>
      </c>
      <c r="H2370" s="3">
        <f>[1]!EM_S_STM07_IS($A2370,"61",DATE(G$4,12,31),"1")/1000000</f>
        <v>8.9483455900000006</v>
      </c>
      <c r="I2370" s="3">
        <f>[1]!EM_S_STM07_IS($A2370,"9",DATE(I$4,12,31),"1")/1000000</f>
        <v>162.16059729</v>
      </c>
      <c r="J2370" s="3">
        <f>[1]!EM_S_STM07_IS($A2370,"61",DATE(I$4,12,31),"1")/1000000</f>
        <v>12.6560589</v>
      </c>
      <c r="K2370" s="3">
        <f>[1]!EM_S_STM07_IS($A2370,"9",DATE(K$4,12,31),"1")/1000000</f>
        <v>186.63408562999999</v>
      </c>
      <c r="L2370" s="3">
        <f>[1]!EM_S_STM07_IS($A2370,"61",DATE(K$4,12,31),"1")/1000000</f>
        <v>12.508026510000001</v>
      </c>
      <c r="M2370" s="3">
        <f>[1]!EM_S_STM07_IS($A2370,"9",DATE(M$4,12,31),"1")/1000000</f>
        <v>296.19372863999996</v>
      </c>
      <c r="N2370" s="3">
        <f>[1]!EM_S_STM07_IS($A2370,"61",DATE(M$4,12,31),"1")/1000000</f>
        <v>19.92356981</v>
      </c>
      <c r="O2370" s="6">
        <f t="shared" si="74"/>
        <v>7.4884288593253467E-2</v>
      </c>
      <c r="P2370" s="6">
        <f t="shared" si="75"/>
        <v>4.1740775199984981E-2</v>
      </c>
    </row>
    <row r="2371" spans="1:16" x14ac:dyDescent="0.25">
      <c r="A2371" s="5" t="s">
        <v>2365</v>
      </c>
      <c r="B2371" s="5" t="s">
        <v>5427</v>
      </c>
      <c r="C2371" s="3">
        <f>[1]!EM_S_STM07_IS($A2371,"9",DATE(C$4,12,31),"1")/1000000</f>
        <v>19897.827765000002</v>
      </c>
      <c r="D2371" s="3">
        <f>[1]!EM_S_STM07_IS($A2371,"61",DATE(C$4,12,31),"1")/1000000</f>
        <v>1520.4843499999999</v>
      </c>
      <c r="E2371" s="3">
        <f>[1]!EM_S_STM07_IS($A2371,"9",DATE(E$4,12,31),"1")/1000000</f>
        <v>23158.054329999999</v>
      </c>
      <c r="F2371" s="3">
        <f>[1]!EM_S_STM07_IS($A2371,"61",DATE(E$4,12,31),"1")/1000000</f>
        <v>1737.928034</v>
      </c>
      <c r="G2371" s="3">
        <f>[1]!EM_S_STM07_IS($A2371,"9",DATE(G$4,12,31),"1")/1000000</f>
        <v>25781.543977000001</v>
      </c>
      <c r="H2371" s="3">
        <f>[1]!EM_S_STM07_IS($A2371,"61",DATE(G$4,12,31),"1")/1000000</f>
        <v>1758.8634</v>
      </c>
      <c r="I2371" s="3">
        <f>[1]!EM_S_STM07_IS($A2371,"9",DATE(I$4,12,31),"1")/1000000</f>
        <v>28290.978427999999</v>
      </c>
      <c r="J2371" s="3">
        <f>[1]!EM_S_STM07_IS($A2371,"61",DATE(I$4,12,31),"1")/1000000</f>
        <v>1973.3720969999999</v>
      </c>
      <c r="K2371" s="3">
        <f>[1]!EM_S_STM07_IS($A2371,"9",DATE(K$4,12,31),"1")/1000000</f>
        <v>29049.321166000002</v>
      </c>
      <c r="L2371" s="3">
        <f>[1]!EM_S_STM07_IS($A2371,"61",DATE(K$4,12,31),"1")/1000000</f>
        <v>1990.0980440000001</v>
      </c>
      <c r="M2371" s="3">
        <f>[1]!EM_S_STM07_IS($A2371,"9",DATE(M$4,12,31),"1")/1000000</f>
        <v>27634.686040000001</v>
      </c>
      <c r="N2371" s="3">
        <f>[1]!EM_S_STM07_IS($A2371,"61",DATE(M$4,12,31),"1")/1000000</f>
        <v>1713.128882</v>
      </c>
      <c r="O2371" s="6">
        <f t="shared" si="74"/>
        <v>6.7898000904588862E-2</v>
      </c>
      <c r="P2371" s="6">
        <f t="shared" si="75"/>
        <v>2.414539489295886E-2</v>
      </c>
    </row>
    <row r="2372" spans="1:16" x14ac:dyDescent="0.25">
      <c r="A2372" s="5" t="s">
        <v>2366</v>
      </c>
      <c r="B2372" s="5" t="s">
        <v>5428</v>
      </c>
      <c r="C2372" s="3">
        <f>[1]!EM_S_STM07_IS($A2372,"9",DATE(C$4,12,31),"1")/1000000</f>
        <v>8167.7928487700001</v>
      </c>
      <c r="D2372" s="3">
        <f>[1]!EM_S_STM07_IS($A2372,"61",DATE(C$4,12,31),"1")/1000000</f>
        <v>240.85466137999998</v>
      </c>
      <c r="E2372" s="3">
        <f>[1]!EM_S_STM07_IS($A2372,"9",DATE(E$4,12,31),"1")/1000000</f>
        <v>6221.8357255600004</v>
      </c>
      <c r="F2372" s="3">
        <f>[1]!EM_S_STM07_IS($A2372,"61",DATE(E$4,12,31),"1")/1000000</f>
        <v>152.27575191</v>
      </c>
      <c r="G2372" s="3">
        <f>[1]!EM_S_STM07_IS($A2372,"9",DATE(G$4,12,31),"1")/1000000</f>
        <v>5555.03356007</v>
      </c>
      <c r="H2372" s="3">
        <f>[1]!EM_S_STM07_IS($A2372,"61",DATE(G$4,12,31),"1")/1000000</f>
        <v>80.503924040000001</v>
      </c>
      <c r="I2372" s="3">
        <f>[1]!EM_S_STM07_IS($A2372,"9",DATE(I$4,12,31),"1")/1000000</f>
        <v>5233.7929774300001</v>
      </c>
      <c r="J2372" s="3">
        <f>[1]!EM_S_STM07_IS($A2372,"61",DATE(I$4,12,31),"1")/1000000</f>
        <v>70.385407079999993</v>
      </c>
      <c r="K2372" s="3">
        <f>[1]!EM_S_STM07_IS($A2372,"9",DATE(K$4,12,31),"1")/1000000</f>
        <v>6862.4866693000004</v>
      </c>
      <c r="L2372" s="3">
        <f>[1]!EM_S_STM07_IS($A2372,"61",DATE(K$4,12,31),"1")/1000000</f>
        <v>261.70226637999997</v>
      </c>
      <c r="M2372" s="3">
        <f>[1]!EM_S_STM07_IS($A2372,"9",DATE(M$4,12,31),"1")/1000000</f>
        <v>6515.6692211899999</v>
      </c>
      <c r="N2372" s="3">
        <f>[1]!EM_S_STM07_IS($A2372,"61",DATE(M$4,12,31),"1")/1000000</f>
        <v>109.98809183</v>
      </c>
      <c r="O2372" s="6">
        <f t="shared" si="74"/>
        <v>-4.4191556362980999E-2</v>
      </c>
      <c r="P2372" s="6">
        <f t="shared" si="75"/>
        <v>-0.14509447787008845</v>
      </c>
    </row>
    <row r="2373" spans="1:16" x14ac:dyDescent="0.25">
      <c r="A2373" s="5" t="s">
        <v>2367</v>
      </c>
      <c r="B2373" s="5" t="s">
        <v>5429</v>
      </c>
      <c r="C2373" s="3">
        <f>[1]!EM_S_STM07_IS($A2373,"9",DATE(C$4,12,31),"1")/1000000</f>
        <v>524.82769575999998</v>
      </c>
      <c r="D2373" s="3">
        <f>[1]!EM_S_STM07_IS($A2373,"61",DATE(C$4,12,31),"1")/1000000</f>
        <v>151.72688819999999</v>
      </c>
      <c r="E2373" s="3">
        <f>[1]!EM_S_STM07_IS($A2373,"9",DATE(E$4,12,31),"1")/1000000</f>
        <v>936.74281400999996</v>
      </c>
      <c r="F2373" s="3">
        <f>[1]!EM_S_STM07_IS($A2373,"61",DATE(E$4,12,31),"1")/1000000</f>
        <v>152.03183552000002</v>
      </c>
      <c r="G2373" s="3">
        <f>[1]!EM_S_STM07_IS($A2373,"9",DATE(G$4,12,31),"1")/1000000</f>
        <v>1205.72744954</v>
      </c>
      <c r="H2373" s="3">
        <f>[1]!EM_S_STM07_IS($A2373,"61",DATE(G$4,12,31),"1")/1000000</f>
        <v>107.22191765000001</v>
      </c>
      <c r="I2373" s="3">
        <f>[1]!EM_S_STM07_IS($A2373,"9",DATE(I$4,12,31),"1")/1000000</f>
        <v>1138.3820537199999</v>
      </c>
      <c r="J2373" s="3">
        <f>[1]!EM_S_STM07_IS($A2373,"61",DATE(I$4,12,31),"1")/1000000</f>
        <v>114.06845315999999</v>
      </c>
      <c r="K2373" s="3">
        <f>[1]!EM_S_STM07_IS($A2373,"9",DATE(K$4,12,31),"1")/1000000</f>
        <v>1256.3151803699998</v>
      </c>
      <c r="L2373" s="3">
        <f>[1]!EM_S_STM07_IS($A2373,"61",DATE(K$4,12,31),"1")/1000000</f>
        <v>108.79415349</v>
      </c>
      <c r="M2373" s="3">
        <f>[1]!EM_S_STM07_IS($A2373,"9",DATE(M$4,12,31),"1")/1000000</f>
        <v>2997.3860154200001</v>
      </c>
      <c r="N2373" s="3">
        <f>[1]!EM_S_STM07_IS($A2373,"61",DATE(M$4,12,31),"1")/1000000</f>
        <v>161.87770516</v>
      </c>
      <c r="O2373" s="6">
        <f t="shared" si="74"/>
        <v>0.41691952969783652</v>
      </c>
      <c r="P2373" s="6">
        <f t="shared" si="75"/>
        <v>1.3036043356712046E-2</v>
      </c>
    </row>
    <row r="2374" spans="1:16" x14ac:dyDescent="0.25">
      <c r="A2374" s="5" t="s">
        <v>2368</v>
      </c>
      <c r="B2374" s="5" t="s">
        <v>5430</v>
      </c>
      <c r="C2374" s="3" t="e">
        <f>[1]!EM_S_STM07_IS($A2374,"9",DATE(C$4,12,31),"1")/1000000</f>
        <v>#VALUE!</v>
      </c>
      <c r="D2374" s="3">
        <f>[1]!EM_S_STM07_IS($A2374,"61",DATE(C$4,12,31),"1")/1000000</f>
        <v>-5.2394254800000004</v>
      </c>
      <c r="E2374" s="3" t="e">
        <f>[1]!EM_S_STM07_IS($A2374,"9",DATE(E$4,12,31),"1")/1000000</f>
        <v>#VALUE!</v>
      </c>
      <c r="F2374" s="3">
        <f>[1]!EM_S_STM07_IS($A2374,"61",DATE(E$4,12,31),"1")/1000000</f>
        <v>-21.308870389999999</v>
      </c>
      <c r="G2374" s="3">
        <f>[1]!EM_S_STM07_IS($A2374,"9",DATE(G$4,12,31),"1")/1000000</f>
        <v>3.4807341699999998</v>
      </c>
      <c r="H2374" s="3">
        <f>[1]!EM_S_STM07_IS($A2374,"61",DATE(G$4,12,31),"1")/1000000</f>
        <v>17.644665489999998</v>
      </c>
      <c r="I2374" s="3">
        <f>[1]!EM_S_STM07_IS($A2374,"9",DATE(I$4,12,31),"1")/1000000</f>
        <v>46.558889619999995</v>
      </c>
      <c r="J2374" s="3">
        <f>[1]!EM_S_STM07_IS($A2374,"61",DATE(I$4,12,31),"1")/1000000</f>
        <v>123.11117843000001</v>
      </c>
      <c r="K2374" s="3">
        <f>[1]!EM_S_STM07_IS($A2374,"9",DATE(K$4,12,31),"1")/1000000</f>
        <v>48.804567369999994</v>
      </c>
      <c r="L2374" s="3">
        <f>[1]!EM_S_STM07_IS($A2374,"61",DATE(K$4,12,31),"1")/1000000</f>
        <v>-23.600842530000001</v>
      </c>
      <c r="M2374" s="3">
        <f>[1]!EM_S_STM07_IS($A2374,"9",DATE(M$4,12,31),"1")/1000000</f>
        <v>37.679057350000001</v>
      </c>
      <c r="N2374" s="3">
        <f>[1]!EM_S_STM07_IS($A2374,"61",DATE(M$4,12,31),"1")/1000000</f>
        <v>-194.71590316000001</v>
      </c>
      <c r="O2374" s="6" t="str">
        <f t="shared" si="74"/>
        <v/>
      </c>
      <c r="P2374" s="6" t="str">
        <f t="shared" si="75"/>
        <v/>
      </c>
    </row>
    <row r="2375" spans="1:16" x14ac:dyDescent="0.25">
      <c r="A2375" s="5" t="s">
        <v>2369</v>
      </c>
      <c r="B2375" s="5" t="s">
        <v>5431</v>
      </c>
      <c r="C2375" s="3">
        <f>[1]!EM_S_STM07_IS($A2375,"9",DATE(C$4,12,31),"1")/1000000</f>
        <v>467.18566358999999</v>
      </c>
      <c r="D2375" s="3">
        <f>[1]!EM_S_STM07_IS($A2375,"61",DATE(C$4,12,31),"1")/1000000</f>
        <v>-91.035784150000012</v>
      </c>
      <c r="E2375" s="3">
        <f>[1]!EM_S_STM07_IS($A2375,"9",DATE(E$4,12,31),"1")/1000000</f>
        <v>710.89964865999991</v>
      </c>
      <c r="F2375" s="3">
        <f>[1]!EM_S_STM07_IS($A2375,"61",DATE(E$4,12,31),"1")/1000000</f>
        <v>15.018551859999999</v>
      </c>
      <c r="G2375" s="3">
        <f>[1]!EM_S_STM07_IS($A2375,"9",DATE(G$4,12,31),"1")/1000000</f>
        <v>306.19485113000002</v>
      </c>
      <c r="H2375" s="3">
        <f>[1]!EM_S_STM07_IS($A2375,"61",DATE(G$4,12,31),"1")/1000000</f>
        <v>146.57352740000002</v>
      </c>
      <c r="I2375" s="3">
        <f>[1]!EM_S_STM07_IS($A2375,"9",DATE(I$4,12,31),"1")/1000000</f>
        <v>426.21817873999998</v>
      </c>
      <c r="J2375" s="3">
        <f>[1]!EM_S_STM07_IS($A2375,"61",DATE(I$4,12,31),"1")/1000000</f>
        <v>171.82449515000002</v>
      </c>
      <c r="K2375" s="3">
        <f>[1]!EM_S_STM07_IS($A2375,"9",DATE(K$4,12,31),"1")/1000000</f>
        <v>123.24209356</v>
      </c>
      <c r="L2375" s="3">
        <f>[1]!EM_S_STM07_IS($A2375,"61",DATE(K$4,12,31),"1")/1000000</f>
        <v>14.69131142</v>
      </c>
      <c r="M2375" s="3">
        <f>[1]!EM_S_STM07_IS($A2375,"9",DATE(M$4,12,31),"1")/1000000</f>
        <v>991.19599094</v>
      </c>
      <c r="N2375" s="3">
        <f>[1]!EM_S_STM07_IS($A2375,"61",DATE(M$4,12,31),"1")/1000000</f>
        <v>131.66065276</v>
      </c>
      <c r="O2375" s="6">
        <f t="shared" ref="O2375:O2438" si="76">IFERROR(IF(OR(C2375&lt;0,C2375=""),"",POWER(M2375/C2375,1/5)-1),"")</f>
        <v>0.162342200876193</v>
      </c>
      <c r="P2375" s="6" t="str">
        <f t="shared" ref="P2375:P2438" si="77">IFERROR(IF(OR(D2375&lt;0,D2375=""),"",POWER(N2375/D2375,1/5)-1),"")</f>
        <v/>
      </c>
    </row>
    <row r="2376" spans="1:16" x14ac:dyDescent="0.25">
      <c r="A2376" s="5" t="s">
        <v>2370</v>
      </c>
      <c r="B2376" s="5" t="s">
        <v>5432</v>
      </c>
      <c r="C2376" s="3">
        <f>[1]!EM_S_STM07_IS($A2376,"9",DATE(C$4,12,31),"1")/1000000</f>
        <v>1517.26289447</v>
      </c>
      <c r="D2376" s="3">
        <f>[1]!EM_S_STM07_IS($A2376,"61",DATE(C$4,12,31),"1")/1000000</f>
        <v>4.1605965200000004</v>
      </c>
      <c r="E2376" s="3">
        <f>[1]!EM_S_STM07_IS($A2376,"9",DATE(E$4,12,31),"1")/1000000</f>
        <v>2125.8803341900002</v>
      </c>
      <c r="F2376" s="3">
        <f>[1]!EM_S_STM07_IS($A2376,"61",DATE(E$4,12,31),"1")/1000000</f>
        <v>5.8753821399999993</v>
      </c>
      <c r="G2376" s="3">
        <f>[1]!EM_S_STM07_IS($A2376,"9",DATE(G$4,12,31),"1")/1000000</f>
        <v>1886.65890857</v>
      </c>
      <c r="H2376" s="3">
        <f>[1]!EM_S_STM07_IS($A2376,"61",DATE(G$4,12,31),"1")/1000000</f>
        <v>6.6009826199999999</v>
      </c>
      <c r="I2376" s="3">
        <f>[1]!EM_S_STM07_IS($A2376,"9",DATE(I$4,12,31),"1")/1000000</f>
        <v>2194.9164106500002</v>
      </c>
      <c r="J2376" s="3">
        <f>[1]!EM_S_STM07_IS($A2376,"61",DATE(I$4,12,31),"1")/1000000</f>
        <v>6.6586667799999999</v>
      </c>
      <c r="K2376" s="3">
        <f>[1]!EM_S_STM07_IS($A2376,"9",DATE(K$4,12,31),"1")/1000000</f>
        <v>2123.05381644</v>
      </c>
      <c r="L2376" s="3">
        <f>[1]!EM_S_STM07_IS($A2376,"61",DATE(K$4,12,31),"1")/1000000</f>
        <v>7.9582371299999997</v>
      </c>
      <c r="M2376" s="3">
        <f>[1]!EM_S_STM07_IS($A2376,"9",DATE(M$4,12,31),"1")/1000000</f>
        <v>1842.2456064400001</v>
      </c>
      <c r="N2376" s="3">
        <f>[1]!EM_S_STM07_IS($A2376,"61",DATE(M$4,12,31),"1")/1000000</f>
        <v>10.27512741</v>
      </c>
      <c r="O2376" s="6">
        <f t="shared" si="76"/>
        <v>3.9578618261587151E-2</v>
      </c>
      <c r="P2376" s="6">
        <f t="shared" si="77"/>
        <v>0.19819174412921758</v>
      </c>
    </row>
    <row r="2377" spans="1:16" x14ac:dyDescent="0.25">
      <c r="A2377" s="5" t="s">
        <v>2371</v>
      </c>
      <c r="B2377" s="5" t="s">
        <v>5433</v>
      </c>
      <c r="C2377" s="3">
        <f>[1]!EM_S_STM07_IS($A2377,"9",DATE(C$4,12,31),"1")/1000000</f>
        <v>1359.7815522200001</v>
      </c>
      <c r="D2377" s="3">
        <f>[1]!EM_S_STM07_IS($A2377,"61",DATE(C$4,12,31),"1")/1000000</f>
        <v>225.35170588</v>
      </c>
      <c r="E2377" s="3">
        <f>[1]!EM_S_STM07_IS($A2377,"9",DATE(E$4,12,31),"1")/1000000</f>
        <v>918.53891446</v>
      </c>
      <c r="F2377" s="3">
        <f>[1]!EM_S_STM07_IS($A2377,"61",DATE(E$4,12,31),"1")/1000000</f>
        <v>202.38699034999999</v>
      </c>
      <c r="G2377" s="3">
        <f>[1]!EM_S_STM07_IS($A2377,"9",DATE(G$4,12,31),"1")/1000000</f>
        <v>440.25705886000003</v>
      </c>
      <c r="H2377" s="3">
        <f>[1]!EM_S_STM07_IS($A2377,"61",DATE(G$4,12,31),"1")/1000000</f>
        <v>104.96064937999999</v>
      </c>
      <c r="I2377" s="3">
        <f>[1]!EM_S_STM07_IS($A2377,"9",DATE(I$4,12,31),"1")/1000000</f>
        <v>892.41924709</v>
      </c>
      <c r="J2377" s="3">
        <f>[1]!EM_S_STM07_IS($A2377,"61",DATE(I$4,12,31),"1")/1000000</f>
        <v>69.630661540000006</v>
      </c>
      <c r="K2377" s="3">
        <f>[1]!EM_S_STM07_IS($A2377,"9",DATE(K$4,12,31),"1")/1000000</f>
        <v>110.27972595</v>
      </c>
      <c r="L2377" s="3">
        <f>[1]!EM_S_STM07_IS($A2377,"61",DATE(K$4,12,31),"1")/1000000</f>
        <v>-364.59586344000002</v>
      </c>
      <c r="M2377" s="3">
        <f>[1]!EM_S_STM07_IS($A2377,"9",DATE(M$4,12,31),"1")/1000000</f>
        <v>207256.59479937999</v>
      </c>
      <c r="N2377" s="3">
        <f>[1]!EM_S_STM07_IS($A2377,"61",DATE(M$4,12,31),"1")/1000000</f>
        <v>6886.42669871</v>
      </c>
      <c r="O2377" s="6">
        <f t="shared" si="76"/>
        <v>1.7327999603597624</v>
      </c>
      <c r="P2377" s="6">
        <f t="shared" si="77"/>
        <v>0.98164846779935933</v>
      </c>
    </row>
    <row r="2378" spans="1:16" x14ac:dyDescent="0.25">
      <c r="A2378" s="5" t="s">
        <v>2372</v>
      </c>
      <c r="B2378" s="5" t="s">
        <v>5434</v>
      </c>
      <c r="C2378" s="3">
        <f>[1]!EM_S_STM07_IS($A2378,"9",DATE(C$4,12,31),"1")/1000000</f>
        <v>323.37603562999999</v>
      </c>
      <c r="D2378" s="3">
        <f>[1]!EM_S_STM07_IS($A2378,"61",DATE(C$4,12,31),"1")/1000000</f>
        <v>21.171374539999999</v>
      </c>
      <c r="E2378" s="3">
        <f>[1]!EM_S_STM07_IS($A2378,"9",DATE(E$4,12,31),"1")/1000000</f>
        <v>309.23682467999998</v>
      </c>
      <c r="F2378" s="3">
        <f>[1]!EM_S_STM07_IS($A2378,"61",DATE(E$4,12,31),"1")/1000000</f>
        <v>16.46715717</v>
      </c>
      <c r="G2378" s="3">
        <f>[1]!EM_S_STM07_IS($A2378,"9",DATE(G$4,12,31),"1")/1000000</f>
        <v>217.86024275999998</v>
      </c>
      <c r="H2378" s="3">
        <f>[1]!EM_S_STM07_IS($A2378,"61",DATE(G$4,12,31),"1")/1000000</f>
        <v>26.245065839999999</v>
      </c>
      <c r="I2378" s="3">
        <f>[1]!EM_S_STM07_IS($A2378,"9",DATE(I$4,12,31),"1")/1000000</f>
        <v>222.41496215999999</v>
      </c>
      <c r="J2378" s="3">
        <f>[1]!EM_S_STM07_IS($A2378,"61",DATE(I$4,12,31),"1")/1000000</f>
        <v>-3.1396357099999999</v>
      </c>
      <c r="K2378" s="3">
        <f>[1]!EM_S_STM07_IS($A2378,"9",DATE(K$4,12,31),"1")/1000000</f>
        <v>597.00402108000003</v>
      </c>
      <c r="L2378" s="3">
        <f>[1]!EM_S_STM07_IS($A2378,"61",DATE(K$4,12,31),"1")/1000000</f>
        <v>-12.56508125</v>
      </c>
      <c r="M2378" s="3">
        <f>[1]!EM_S_STM07_IS($A2378,"9",DATE(M$4,12,31),"1")/1000000</f>
        <v>190.1716318</v>
      </c>
      <c r="N2378" s="3">
        <f>[1]!EM_S_STM07_IS($A2378,"61",DATE(M$4,12,31),"1")/1000000</f>
        <v>34.991576549999998</v>
      </c>
      <c r="O2378" s="6">
        <f t="shared" si="76"/>
        <v>-0.10073522904364962</v>
      </c>
      <c r="P2378" s="6">
        <f t="shared" si="77"/>
        <v>0.10571421010122894</v>
      </c>
    </row>
    <row r="2379" spans="1:16" x14ac:dyDescent="0.25">
      <c r="A2379" s="5" t="s">
        <v>2373</v>
      </c>
      <c r="B2379" s="5" t="s">
        <v>5435</v>
      </c>
      <c r="C2379" s="3">
        <f>[1]!EM_S_STM07_IS($A2379,"9",DATE(C$4,12,31),"1")/1000000</f>
        <v>4674.8937836899995</v>
      </c>
      <c r="D2379" s="3">
        <f>[1]!EM_S_STM07_IS($A2379,"61",DATE(C$4,12,31),"1")/1000000</f>
        <v>281.30763089999999</v>
      </c>
      <c r="E2379" s="3">
        <f>[1]!EM_S_STM07_IS($A2379,"9",DATE(E$4,12,31),"1")/1000000</f>
        <v>4683.8822323500008</v>
      </c>
      <c r="F2379" s="3">
        <f>[1]!EM_S_STM07_IS($A2379,"61",DATE(E$4,12,31),"1")/1000000</f>
        <v>31.048112120000003</v>
      </c>
      <c r="G2379" s="3">
        <f>[1]!EM_S_STM07_IS($A2379,"9",DATE(G$4,12,31),"1")/1000000</f>
        <v>5048.7867031300002</v>
      </c>
      <c r="H2379" s="3">
        <f>[1]!EM_S_STM07_IS($A2379,"61",DATE(G$4,12,31),"1")/1000000</f>
        <v>22.933100449999998</v>
      </c>
      <c r="I2379" s="3">
        <f>[1]!EM_S_STM07_IS($A2379,"9",DATE(I$4,12,31),"1")/1000000</f>
        <v>5690.1205264399996</v>
      </c>
      <c r="J2379" s="3">
        <f>[1]!EM_S_STM07_IS($A2379,"61",DATE(I$4,12,31),"1")/1000000</f>
        <v>17.67253243</v>
      </c>
      <c r="K2379" s="3">
        <f>[1]!EM_S_STM07_IS($A2379,"9",DATE(K$4,12,31),"1")/1000000</f>
        <v>5146.5472348399999</v>
      </c>
      <c r="L2379" s="3">
        <f>[1]!EM_S_STM07_IS($A2379,"61",DATE(K$4,12,31),"1")/1000000</f>
        <v>-143.00536034000001</v>
      </c>
      <c r="M2379" s="3">
        <f>[1]!EM_S_STM07_IS($A2379,"9",DATE(M$4,12,31),"1")/1000000</f>
        <v>4638.1243313100003</v>
      </c>
      <c r="N2379" s="3">
        <f>[1]!EM_S_STM07_IS($A2379,"61",DATE(M$4,12,31),"1")/1000000</f>
        <v>35.74675938</v>
      </c>
      <c r="O2379" s="6">
        <f t="shared" si="76"/>
        <v>-1.5780329638577228E-3</v>
      </c>
      <c r="P2379" s="6">
        <f t="shared" si="77"/>
        <v>-0.33807157274244082</v>
      </c>
    </row>
    <row r="2380" spans="1:16" x14ac:dyDescent="0.25">
      <c r="A2380" s="5" t="s">
        <v>2374</v>
      </c>
      <c r="B2380" s="5" t="s">
        <v>5436</v>
      </c>
      <c r="C2380" s="3">
        <f>[1]!EM_S_STM07_IS($A2380,"9",DATE(C$4,12,31),"1")/1000000</f>
        <v>116.39252888</v>
      </c>
      <c r="D2380" s="3">
        <f>[1]!EM_S_STM07_IS($A2380,"61",DATE(C$4,12,31),"1")/1000000</f>
        <v>8.8693983599999999</v>
      </c>
      <c r="E2380" s="3">
        <f>[1]!EM_S_STM07_IS($A2380,"9",DATE(E$4,12,31),"1")/1000000</f>
        <v>99.146076019999995</v>
      </c>
      <c r="F2380" s="3">
        <f>[1]!EM_S_STM07_IS($A2380,"61",DATE(E$4,12,31),"1")/1000000</f>
        <v>5.6433035299999998</v>
      </c>
      <c r="G2380" s="3">
        <f>[1]!EM_S_STM07_IS($A2380,"9",DATE(G$4,12,31),"1")/1000000</f>
        <v>83.657156939999993</v>
      </c>
      <c r="H2380" s="3">
        <f>[1]!EM_S_STM07_IS($A2380,"61",DATE(G$4,12,31),"1")/1000000</f>
        <v>-39.552792789999998</v>
      </c>
      <c r="I2380" s="3">
        <f>[1]!EM_S_STM07_IS($A2380,"9",DATE(I$4,12,31),"1")/1000000</f>
        <v>84.860400639999995</v>
      </c>
      <c r="J2380" s="3">
        <f>[1]!EM_S_STM07_IS($A2380,"61",DATE(I$4,12,31),"1")/1000000</f>
        <v>-35.65707183</v>
      </c>
      <c r="K2380" s="3">
        <f>[1]!EM_S_STM07_IS($A2380,"9",DATE(K$4,12,31),"1")/1000000</f>
        <v>69.715951799999999</v>
      </c>
      <c r="L2380" s="3">
        <f>[1]!EM_S_STM07_IS($A2380,"61",DATE(K$4,12,31),"1")/1000000</f>
        <v>99.953563340000002</v>
      </c>
      <c r="M2380" s="3">
        <f>[1]!EM_S_STM07_IS($A2380,"9",DATE(M$4,12,31),"1")/1000000</f>
        <v>67.167387410000003</v>
      </c>
      <c r="N2380" s="3">
        <f>[1]!EM_S_STM07_IS($A2380,"61",DATE(M$4,12,31),"1")/1000000</f>
        <v>-6.5463159199999996</v>
      </c>
      <c r="O2380" s="6">
        <f t="shared" si="76"/>
        <v>-0.10412654120583076</v>
      </c>
      <c r="P2380" s="6">
        <f t="shared" si="77"/>
        <v>-1.9410670332138911</v>
      </c>
    </row>
    <row r="2381" spans="1:16" x14ac:dyDescent="0.25">
      <c r="A2381" s="5" t="s">
        <v>2375</v>
      </c>
      <c r="B2381" s="5" t="s">
        <v>5437</v>
      </c>
      <c r="C2381" s="3">
        <f>[1]!EM_S_STM07_IS($A2381,"9",DATE(C$4,12,31),"1")/1000000</f>
        <v>3447.4613851199997</v>
      </c>
      <c r="D2381" s="3">
        <f>[1]!EM_S_STM07_IS($A2381,"61",DATE(C$4,12,31),"1")/1000000</f>
        <v>530.03977083999996</v>
      </c>
      <c r="E2381" s="3">
        <f>[1]!EM_S_STM07_IS($A2381,"9",DATE(E$4,12,31),"1")/1000000</f>
        <v>2780.16608593</v>
      </c>
      <c r="F2381" s="3">
        <f>[1]!EM_S_STM07_IS($A2381,"61",DATE(E$4,12,31),"1")/1000000</f>
        <v>422.49296213999997</v>
      </c>
      <c r="G2381" s="3">
        <f>[1]!EM_S_STM07_IS($A2381,"9",DATE(G$4,12,31),"1")/1000000</f>
        <v>2912.9749502899999</v>
      </c>
      <c r="H2381" s="3">
        <f>[1]!EM_S_STM07_IS($A2381,"61",DATE(G$4,12,31),"1")/1000000</f>
        <v>389.16554944000001</v>
      </c>
      <c r="I2381" s="3">
        <f>[1]!EM_S_STM07_IS($A2381,"9",DATE(I$4,12,31),"1")/1000000</f>
        <v>2998.40732381</v>
      </c>
      <c r="J2381" s="3">
        <f>[1]!EM_S_STM07_IS($A2381,"61",DATE(I$4,12,31),"1")/1000000</f>
        <v>408.21006549999998</v>
      </c>
      <c r="K2381" s="3">
        <f>[1]!EM_S_STM07_IS($A2381,"9",DATE(K$4,12,31),"1")/1000000</f>
        <v>2719.0304529800001</v>
      </c>
      <c r="L2381" s="3">
        <f>[1]!EM_S_STM07_IS($A2381,"61",DATE(K$4,12,31),"1")/1000000</f>
        <v>423.29313938000001</v>
      </c>
      <c r="M2381" s="3">
        <f>[1]!EM_S_STM07_IS($A2381,"9",DATE(M$4,12,31),"1")/1000000</f>
        <v>2220.27715842</v>
      </c>
      <c r="N2381" s="3">
        <f>[1]!EM_S_STM07_IS($A2381,"61",DATE(M$4,12,31),"1")/1000000</f>
        <v>511.96090887000003</v>
      </c>
      <c r="O2381" s="6">
        <f t="shared" si="76"/>
        <v>-8.4240239691161012E-2</v>
      </c>
      <c r="P2381" s="6">
        <f t="shared" si="77"/>
        <v>-6.9167227547266563E-3</v>
      </c>
    </row>
    <row r="2382" spans="1:16" x14ac:dyDescent="0.25">
      <c r="A2382" s="5" t="s">
        <v>2376</v>
      </c>
      <c r="B2382" s="5" t="s">
        <v>5438</v>
      </c>
      <c r="C2382" s="3">
        <f>[1]!EM_S_STM07_IS($A2382,"9",DATE(C$4,12,31),"1")/1000000</f>
        <v>14310.86734868</v>
      </c>
      <c r="D2382" s="3">
        <f>[1]!EM_S_STM07_IS($A2382,"61",DATE(C$4,12,31),"1")/1000000</f>
        <v>292.19405810000001</v>
      </c>
      <c r="E2382" s="3">
        <f>[1]!EM_S_STM07_IS($A2382,"9",DATE(E$4,12,31),"1")/1000000</f>
        <v>21126.397170060001</v>
      </c>
      <c r="F2382" s="3">
        <f>[1]!EM_S_STM07_IS($A2382,"61",DATE(E$4,12,31),"1")/1000000</f>
        <v>522.94230661999995</v>
      </c>
      <c r="G2382" s="3">
        <f>[1]!EM_S_STM07_IS($A2382,"9",DATE(G$4,12,31),"1")/1000000</f>
        <v>25553.39902352</v>
      </c>
      <c r="H2382" s="3">
        <f>[1]!EM_S_STM07_IS($A2382,"61",DATE(G$4,12,31),"1")/1000000</f>
        <v>611.30766249999999</v>
      </c>
      <c r="I2382" s="3">
        <f>[1]!EM_S_STM07_IS($A2382,"9",DATE(I$4,12,31),"1")/1000000</f>
        <v>32984.655674479996</v>
      </c>
      <c r="J2382" s="3">
        <f>[1]!EM_S_STM07_IS($A2382,"61",DATE(I$4,12,31),"1")/1000000</f>
        <v>889.85467371000004</v>
      </c>
      <c r="K2382" s="3">
        <f>[1]!EM_S_STM07_IS($A2382,"9",DATE(K$4,12,31),"1")/1000000</f>
        <v>32835.0180588</v>
      </c>
      <c r="L2382" s="3">
        <f>[1]!EM_S_STM07_IS($A2382,"61",DATE(K$4,12,31),"1")/1000000</f>
        <v>939.89940165999997</v>
      </c>
      <c r="M2382" s="3">
        <f>[1]!EM_S_STM07_IS($A2382,"9",DATE(M$4,12,31),"1")/1000000</f>
        <v>35712.372882390002</v>
      </c>
      <c r="N2382" s="3">
        <f>[1]!EM_S_STM07_IS($A2382,"61",DATE(M$4,12,31),"1")/1000000</f>
        <v>1117.3516933800001</v>
      </c>
      <c r="O2382" s="6">
        <f t="shared" si="76"/>
        <v>0.20068905079625932</v>
      </c>
      <c r="P2382" s="6">
        <f t="shared" si="77"/>
        <v>0.3076866866629635</v>
      </c>
    </row>
    <row r="2383" spans="1:16" x14ac:dyDescent="0.25">
      <c r="A2383" s="5" t="s">
        <v>2377</v>
      </c>
      <c r="B2383" s="5" t="s">
        <v>5439</v>
      </c>
      <c r="C2383" s="3">
        <f>[1]!EM_S_STM07_IS($A2383,"9",DATE(C$4,12,31),"1")/1000000</f>
        <v>105.841382</v>
      </c>
      <c r="D2383" s="3">
        <f>[1]!EM_S_STM07_IS($A2383,"61",DATE(C$4,12,31),"1")/1000000</f>
        <v>5.6740032300000003</v>
      </c>
      <c r="E2383" s="3">
        <f>[1]!EM_S_STM07_IS($A2383,"9",DATE(E$4,12,31),"1")/1000000</f>
        <v>148.25009249000001</v>
      </c>
      <c r="F2383" s="3">
        <f>[1]!EM_S_STM07_IS($A2383,"61",DATE(E$4,12,31),"1")/1000000</f>
        <v>17.55436512</v>
      </c>
      <c r="G2383" s="3">
        <f>[1]!EM_S_STM07_IS($A2383,"9",DATE(G$4,12,31),"1")/1000000</f>
        <v>153.99926106999999</v>
      </c>
      <c r="H2383" s="3">
        <f>[1]!EM_S_STM07_IS($A2383,"61",DATE(G$4,12,31),"1")/1000000</f>
        <v>13.701765230000001</v>
      </c>
      <c r="I2383" s="3">
        <f>[1]!EM_S_STM07_IS($A2383,"9",DATE(I$4,12,31),"1")/1000000</f>
        <v>929.18415045000006</v>
      </c>
      <c r="J2383" s="3">
        <f>[1]!EM_S_STM07_IS($A2383,"61",DATE(I$4,12,31),"1")/1000000</f>
        <v>111.54002831999999</v>
      </c>
      <c r="K2383" s="3">
        <f>[1]!EM_S_STM07_IS($A2383,"9",DATE(K$4,12,31),"1")/1000000</f>
        <v>1293.71333065</v>
      </c>
      <c r="L2383" s="3">
        <f>[1]!EM_S_STM07_IS($A2383,"61",DATE(K$4,12,31),"1")/1000000</f>
        <v>180.17005566999998</v>
      </c>
      <c r="M2383" s="3">
        <f>[1]!EM_S_STM07_IS($A2383,"9",DATE(M$4,12,31),"1")/1000000</f>
        <v>1592.9124888199999</v>
      </c>
      <c r="N2383" s="3">
        <f>[1]!EM_S_STM07_IS($A2383,"61",DATE(M$4,12,31),"1")/1000000</f>
        <v>216.73044867999999</v>
      </c>
      <c r="O2383" s="6">
        <f t="shared" si="76"/>
        <v>0.71991618378666744</v>
      </c>
      <c r="P2383" s="6">
        <f t="shared" si="77"/>
        <v>1.0720778596756997</v>
      </c>
    </row>
    <row r="2384" spans="1:16" x14ac:dyDescent="0.25">
      <c r="A2384" s="5" t="s">
        <v>2378</v>
      </c>
      <c r="B2384" s="5" t="s">
        <v>5440</v>
      </c>
      <c r="C2384" s="3">
        <f>[1]!EM_S_STM07_IS($A2384,"9",DATE(C$4,12,31),"1")/1000000</f>
        <v>776.14442930999996</v>
      </c>
      <c r="D2384" s="3">
        <f>[1]!EM_S_STM07_IS($A2384,"61",DATE(C$4,12,31),"1")/1000000</f>
        <v>64.675313029999998</v>
      </c>
      <c r="E2384" s="3">
        <f>[1]!EM_S_STM07_IS($A2384,"9",DATE(E$4,12,31),"1")/1000000</f>
        <v>1118.24398165</v>
      </c>
      <c r="F2384" s="3">
        <f>[1]!EM_S_STM07_IS($A2384,"61",DATE(E$4,12,31),"1")/1000000</f>
        <v>54.033257759999998</v>
      </c>
      <c r="G2384" s="3">
        <f>[1]!EM_S_STM07_IS($A2384,"9",DATE(G$4,12,31),"1")/1000000</f>
        <v>1062.9286182200001</v>
      </c>
      <c r="H2384" s="3">
        <f>[1]!EM_S_STM07_IS($A2384,"61",DATE(G$4,12,31),"1")/1000000</f>
        <v>56.174928000000001</v>
      </c>
      <c r="I2384" s="3">
        <f>[1]!EM_S_STM07_IS($A2384,"9",DATE(I$4,12,31),"1")/1000000</f>
        <v>1285.43030776</v>
      </c>
      <c r="J2384" s="3">
        <f>[1]!EM_S_STM07_IS($A2384,"61",DATE(I$4,12,31),"1")/1000000</f>
        <v>32.818951739999996</v>
      </c>
      <c r="K2384" s="3">
        <f>[1]!EM_S_STM07_IS($A2384,"9",DATE(K$4,12,31),"1")/1000000</f>
        <v>1270.0037695899998</v>
      </c>
      <c r="L2384" s="3">
        <f>[1]!EM_S_STM07_IS($A2384,"61",DATE(K$4,12,31),"1")/1000000</f>
        <v>76.883737840000009</v>
      </c>
      <c r="M2384" s="3">
        <f>[1]!EM_S_STM07_IS($A2384,"9",DATE(M$4,12,31),"1")/1000000</f>
        <v>1716.5670520599999</v>
      </c>
      <c r="N2384" s="3">
        <f>[1]!EM_S_STM07_IS($A2384,"61",DATE(M$4,12,31),"1")/1000000</f>
        <v>47.079211180000001</v>
      </c>
      <c r="O2384" s="6">
        <f t="shared" si="76"/>
        <v>0.17204327021737043</v>
      </c>
      <c r="P2384" s="6">
        <f t="shared" si="77"/>
        <v>-6.1534897654316967E-2</v>
      </c>
    </row>
    <row r="2385" spans="1:16" x14ac:dyDescent="0.25">
      <c r="A2385" s="5" t="s">
        <v>2379</v>
      </c>
      <c r="B2385" s="5" t="s">
        <v>5441</v>
      </c>
      <c r="C2385" s="3">
        <f>[1]!EM_S_STM07_IS($A2385,"9",DATE(C$4,12,31),"1")/1000000</f>
        <v>281.28914437000003</v>
      </c>
      <c r="D2385" s="3">
        <f>[1]!EM_S_STM07_IS($A2385,"61",DATE(C$4,12,31),"1")/1000000</f>
        <v>30.194898999999999</v>
      </c>
      <c r="E2385" s="3">
        <f>[1]!EM_S_STM07_IS($A2385,"9",DATE(E$4,12,31),"1")/1000000</f>
        <v>114.8755682</v>
      </c>
      <c r="F2385" s="3">
        <f>[1]!EM_S_STM07_IS($A2385,"61",DATE(E$4,12,31),"1")/1000000</f>
        <v>-15.08707418</v>
      </c>
      <c r="G2385" s="3">
        <f>[1]!EM_S_STM07_IS($A2385,"9",DATE(G$4,12,31),"1")/1000000</f>
        <v>23.38376624</v>
      </c>
      <c r="H2385" s="3">
        <f>[1]!EM_S_STM07_IS($A2385,"61",DATE(G$4,12,31),"1")/1000000</f>
        <v>4.1039163199999997</v>
      </c>
      <c r="I2385" s="3">
        <f>[1]!EM_S_STM07_IS($A2385,"9",DATE(I$4,12,31),"1")/1000000</f>
        <v>76.590859599999987</v>
      </c>
      <c r="J2385" s="3">
        <f>[1]!EM_S_STM07_IS($A2385,"61",DATE(I$4,12,31),"1")/1000000</f>
        <v>16.540830890000002</v>
      </c>
      <c r="K2385" s="3">
        <f>[1]!EM_S_STM07_IS($A2385,"9",DATE(K$4,12,31),"1")/1000000</f>
        <v>70.54318241</v>
      </c>
      <c r="L2385" s="3">
        <f>[1]!EM_S_STM07_IS($A2385,"61",DATE(K$4,12,31),"1")/1000000</f>
        <v>13.15618383</v>
      </c>
      <c r="M2385" s="3">
        <f>[1]!EM_S_STM07_IS($A2385,"9",DATE(M$4,12,31),"1")/1000000</f>
        <v>81.839957980000008</v>
      </c>
      <c r="N2385" s="3">
        <f>[1]!EM_S_STM07_IS($A2385,"61",DATE(M$4,12,31),"1")/1000000</f>
        <v>3.5632672200000002</v>
      </c>
      <c r="O2385" s="6">
        <f t="shared" si="76"/>
        <v>-0.21879954935930224</v>
      </c>
      <c r="P2385" s="6">
        <f t="shared" si="77"/>
        <v>-0.34779674450777687</v>
      </c>
    </row>
    <row r="2386" spans="1:16" x14ac:dyDescent="0.25">
      <c r="A2386" s="5" t="s">
        <v>2380</v>
      </c>
      <c r="B2386" s="5" t="s">
        <v>5442</v>
      </c>
      <c r="C2386" s="3">
        <f>[1]!EM_S_STM07_IS($A2386,"9",DATE(C$4,12,31),"1")/1000000</f>
        <v>978.04934516999992</v>
      </c>
      <c r="D2386" s="3">
        <f>[1]!EM_S_STM07_IS($A2386,"61",DATE(C$4,12,31),"1")/1000000</f>
        <v>131.38881551</v>
      </c>
      <c r="E2386" s="3">
        <f>[1]!EM_S_STM07_IS($A2386,"9",DATE(E$4,12,31),"1")/1000000</f>
        <v>1042.41355757</v>
      </c>
      <c r="F2386" s="3">
        <f>[1]!EM_S_STM07_IS($A2386,"61",DATE(E$4,12,31),"1")/1000000</f>
        <v>140.96791802000001</v>
      </c>
      <c r="G2386" s="3">
        <f>[1]!EM_S_STM07_IS($A2386,"9",DATE(G$4,12,31),"1")/1000000</f>
        <v>951.18016076999993</v>
      </c>
      <c r="H2386" s="3">
        <f>[1]!EM_S_STM07_IS($A2386,"61",DATE(G$4,12,31),"1")/1000000</f>
        <v>103.26905060999999</v>
      </c>
      <c r="I2386" s="3">
        <f>[1]!EM_S_STM07_IS($A2386,"9",DATE(I$4,12,31),"1")/1000000</f>
        <v>1025.85499093</v>
      </c>
      <c r="J2386" s="3">
        <f>[1]!EM_S_STM07_IS($A2386,"61",DATE(I$4,12,31),"1")/1000000</f>
        <v>116.86347035</v>
      </c>
      <c r="K2386" s="3">
        <f>[1]!EM_S_STM07_IS($A2386,"9",DATE(K$4,12,31),"1")/1000000</f>
        <v>941.54852627000002</v>
      </c>
      <c r="L2386" s="3">
        <f>[1]!EM_S_STM07_IS($A2386,"61",DATE(K$4,12,31),"1")/1000000</f>
        <v>71.351980580000003</v>
      </c>
      <c r="M2386" s="3">
        <f>[1]!EM_S_STM07_IS($A2386,"9",DATE(M$4,12,31),"1")/1000000</f>
        <v>1067.21502093</v>
      </c>
      <c r="N2386" s="3">
        <f>[1]!EM_S_STM07_IS($A2386,"61",DATE(M$4,12,31),"1")/1000000</f>
        <v>77.574008840000005</v>
      </c>
      <c r="O2386" s="6">
        <f t="shared" si="76"/>
        <v>1.7602657604668837E-2</v>
      </c>
      <c r="P2386" s="6">
        <f t="shared" si="77"/>
        <v>-0.10002267481802507</v>
      </c>
    </row>
    <row r="2387" spans="1:16" x14ac:dyDescent="0.25">
      <c r="A2387" s="5" t="s">
        <v>2381</v>
      </c>
      <c r="B2387" s="5" t="s">
        <v>5443</v>
      </c>
      <c r="C2387" s="3">
        <f>[1]!EM_S_STM07_IS($A2387,"9",DATE(C$4,12,31),"1")/1000000</f>
        <v>7.8683570500000002</v>
      </c>
      <c r="D2387" s="3">
        <f>[1]!EM_S_STM07_IS($A2387,"61",DATE(C$4,12,31),"1")/1000000</f>
        <v>16.74331535</v>
      </c>
      <c r="E2387" s="3">
        <f>[1]!EM_S_STM07_IS($A2387,"9",DATE(E$4,12,31),"1")/1000000</f>
        <v>25.596515789999998</v>
      </c>
      <c r="F2387" s="3">
        <f>[1]!EM_S_STM07_IS($A2387,"61",DATE(E$4,12,31),"1")/1000000</f>
        <v>16.513995120000001</v>
      </c>
      <c r="G2387" s="3" t="e">
        <f>[1]!EM_S_STM07_IS($A2387,"9",DATE(G$4,12,31),"1")/1000000</f>
        <v>#VALUE!</v>
      </c>
      <c r="H2387" s="3">
        <f>[1]!EM_S_STM07_IS($A2387,"61",DATE(G$4,12,31),"1")/1000000</f>
        <v>-9.2224035099999995</v>
      </c>
      <c r="I2387" s="3">
        <f>[1]!EM_S_STM07_IS($A2387,"9",DATE(I$4,12,31),"1")/1000000</f>
        <v>4393.4092205200004</v>
      </c>
      <c r="J2387" s="3">
        <f>[1]!EM_S_STM07_IS($A2387,"61",DATE(I$4,12,31),"1")/1000000</f>
        <v>307.85185894</v>
      </c>
      <c r="K2387" s="3">
        <f>[1]!EM_S_STM07_IS($A2387,"9",DATE(K$4,12,31),"1")/1000000</f>
        <v>5502.8608393000004</v>
      </c>
      <c r="L2387" s="3">
        <f>[1]!EM_S_STM07_IS($A2387,"61",DATE(K$4,12,31),"1")/1000000</f>
        <v>435.0653714</v>
      </c>
      <c r="M2387" s="3">
        <f>[1]!EM_S_STM07_IS($A2387,"9",DATE(M$4,12,31),"1")/1000000</f>
        <v>6764.4116463599994</v>
      </c>
      <c r="N2387" s="3">
        <f>[1]!EM_S_STM07_IS($A2387,"61",DATE(M$4,12,31),"1")/1000000</f>
        <v>542.17439679999995</v>
      </c>
      <c r="O2387" s="6">
        <f t="shared" si="76"/>
        <v>2.8625062386771085</v>
      </c>
      <c r="P2387" s="6">
        <f t="shared" si="77"/>
        <v>1.0047467107849144</v>
      </c>
    </row>
    <row r="2388" spans="1:16" x14ac:dyDescent="0.25">
      <c r="A2388" s="5" t="s">
        <v>2382</v>
      </c>
      <c r="B2388" s="5" t="s">
        <v>5444</v>
      </c>
      <c r="C2388" s="3">
        <f>[1]!EM_S_STM07_IS($A2388,"9",DATE(C$4,12,31),"1")/1000000</f>
        <v>5736.5014338700003</v>
      </c>
      <c r="D2388" s="3">
        <f>[1]!EM_S_STM07_IS($A2388,"61",DATE(C$4,12,31),"1")/1000000</f>
        <v>141.37179168</v>
      </c>
      <c r="E2388" s="3">
        <f>[1]!EM_S_STM07_IS($A2388,"9",DATE(E$4,12,31),"1")/1000000</f>
        <v>5762.5260371499999</v>
      </c>
      <c r="F2388" s="3">
        <f>[1]!EM_S_STM07_IS($A2388,"61",DATE(E$4,12,31),"1")/1000000</f>
        <v>229.77333937</v>
      </c>
      <c r="G2388" s="3">
        <f>[1]!EM_S_STM07_IS($A2388,"9",DATE(G$4,12,31),"1")/1000000</f>
        <v>6340.8836497600005</v>
      </c>
      <c r="H2388" s="3">
        <f>[1]!EM_S_STM07_IS($A2388,"61",DATE(G$4,12,31),"1")/1000000</f>
        <v>102.54213682</v>
      </c>
      <c r="I2388" s="3">
        <f>[1]!EM_S_STM07_IS($A2388,"9",DATE(I$4,12,31),"1")/1000000</f>
        <v>6974.2116545299996</v>
      </c>
      <c r="J2388" s="3">
        <f>[1]!EM_S_STM07_IS($A2388,"61",DATE(I$4,12,31),"1")/1000000</f>
        <v>16.623782760000001</v>
      </c>
      <c r="K2388" s="3">
        <f>[1]!EM_S_STM07_IS($A2388,"9",DATE(K$4,12,31),"1")/1000000</f>
        <v>7015.4092675600004</v>
      </c>
      <c r="L2388" s="3">
        <f>[1]!EM_S_STM07_IS($A2388,"61",DATE(K$4,12,31),"1")/1000000</f>
        <v>-592.50249995000001</v>
      </c>
      <c r="M2388" s="3">
        <f>[1]!EM_S_STM07_IS($A2388,"9",DATE(M$4,12,31),"1")/1000000</f>
        <v>6170.87422367</v>
      </c>
      <c r="N2388" s="3">
        <f>[1]!EM_S_STM07_IS($A2388,"61",DATE(M$4,12,31),"1")/1000000</f>
        <v>95.615030340000004</v>
      </c>
      <c r="O2388" s="6">
        <f t="shared" si="76"/>
        <v>1.4705273930124774E-2</v>
      </c>
      <c r="P2388" s="6">
        <f t="shared" si="77"/>
        <v>-7.5232239139164325E-2</v>
      </c>
    </row>
    <row r="2389" spans="1:16" x14ac:dyDescent="0.25">
      <c r="A2389" s="5" t="s">
        <v>2383</v>
      </c>
      <c r="B2389" s="5" t="s">
        <v>5445</v>
      </c>
      <c r="C2389" s="3">
        <f>[1]!EM_S_STM07_IS($A2389,"9",DATE(C$4,12,31),"1")/1000000</f>
        <v>6401.9738551800001</v>
      </c>
      <c r="D2389" s="3">
        <f>[1]!EM_S_STM07_IS($A2389,"61",DATE(C$4,12,31),"1")/1000000</f>
        <v>143.88202706999999</v>
      </c>
      <c r="E2389" s="3">
        <f>[1]!EM_S_STM07_IS($A2389,"9",DATE(E$4,12,31),"1")/1000000</f>
        <v>8177.7739033199996</v>
      </c>
      <c r="F2389" s="3">
        <f>[1]!EM_S_STM07_IS($A2389,"61",DATE(E$4,12,31),"1")/1000000</f>
        <v>174.23399808000002</v>
      </c>
      <c r="G2389" s="3">
        <f>[1]!EM_S_STM07_IS($A2389,"9",DATE(G$4,12,31),"1")/1000000</f>
        <v>6772.9658701400003</v>
      </c>
      <c r="H2389" s="3">
        <f>[1]!EM_S_STM07_IS($A2389,"61",DATE(G$4,12,31),"1")/1000000</f>
        <v>147.84606890000001</v>
      </c>
      <c r="I2389" s="3">
        <f>[1]!EM_S_STM07_IS($A2389,"9",DATE(I$4,12,31),"1")/1000000</f>
        <v>6621.6195543000003</v>
      </c>
      <c r="J2389" s="3">
        <f>[1]!EM_S_STM07_IS($A2389,"61",DATE(I$4,12,31),"1")/1000000</f>
        <v>104.12918862000001</v>
      </c>
      <c r="K2389" s="3">
        <f>[1]!EM_S_STM07_IS($A2389,"9",DATE(K$4,12,31),"1")/1000000</f>
        <v>6808.4471713000003</v>
      </c>
      <c r="L2389" s="3">
        <f>[1]!EM_S_STM07_IS($A2389,"61",DATE(K$4,12,31),"1")/1000000</f>
        <v>93.51854431999999</v>
      </c>
      <c r="M2389" s="3">
        <f>[1]!EM_S_STM07_IS($A2389,"9",DATE(M$4,12,31),"1")/1000000</f>
        <v>5896.2557799599999</v>
      </c>
      <c r="N2389" s="3">
        <f>[1]!EM_S_STM07_IS($A2389,"61",DATE(M$4,12,31),"1")/1000000</f>
        <v>68.443103550000004</v>
      </c>
      <c r="O2389" s="6">
        <f t="shared" si="76"/>
        <v>-1.6323075261082565E-2</v>
      </c>
      <c r="P2389" s="6">
        <f t="shared" si="77"/>
        <v>-0.13808462196103222</v>
      </c>
    </row>
    <row r="2390" spans="1:16" x14ac:dyDescent="0.25">
      <c r="A2390" s="5" t="s">
        <v>2384</v>
      </c>
      <c r="B2390" s="5" t="s">
        <v>5446</v>
      </c>
      <c r="C2390" s="3">
        <f>[1]!EM_S_STM07_IS($A2390,"9",DATE(C$4,12,31),"1")/1000000</f>
        <v>1543.97141046</v>
      </c>
      <c r="D2390" s="3">
        <f>[1]!EM_S_STM07_IS($A2390,"61",DATE(C$4,12,31),"1")/1000000</f>
        <v>165.05496493000001</v>
      </c>
      <c r="E2390" s="3">
        <f>[1]!EM_S_STM07_IS($A2390,"9",DATE(E$4,12,31),"1")/1000000</f>
        <v>72.235533680000003</v>
      </c>
      <c r="F2390" s="3">
        <f>[1]!EM_S_STM07_IS($A2390,"61",DATE(E$4,12,31),"1")/1000000</f>
        <v>13.92572764</v>
      </c>
      <c r="G2390" s="3">
        <f>[1]!EM_S_STM07_IS($A2390,"9",DATE(G$4,12,31),"1")/1000000</f>
        <v>53.318998439999994</v>
      </c>
      <c r="H2390" s="3">
        <f>[1]!EM_S_STM07_IS($A2390,"61",DATE(G$4,12,31),"1")/1000000</f>
        <v>13.710637740000001</v>
      </c>
      <c r="I2390" s="3">
        <f>[1]!EM_S_STM07_IS($A2390,"9",DATE(I$4,12,31),"1")/1000000</f>
        <v>36.262892460000003</v>
      </c>
      <c r="J2390" s="3">
        <f>[1]!EM_S_STM07_IS($A2390,"61",DATE(I$4,12,31),"1")/1000000</f>
        <v>118.38533397</v>
      </c>
      <c r="K2390" s="3">
        <f>[1]!EM_S_STM07_IS($A2390,"9",DATE(K$4,12,31),"1")/1000000</f>
        <v>36.81404766</v>
      </c>
      <c r="L2390" s="3">
        <f>[1]!EM_S_STM07_IS($A2390,"61",DATE(K$4,12,31),"1")/1000000</f>
        <v>80.187845190000004</v>
      </c>
      <c r="M2390" s="3">
        <f>[1]!EM_S_STM07_IS($A2390,"9",DATE(M$4,12,31),"1")/1000000</f>
        <v>44.637286229999994</v>
      </c>
      <c r="N2390" s="3">
        <f>[1]!EM_S_STM07_IS($A2390,"61",DATE(M$4,12,31),"1")/1000000</f>
        <v>49.689481450000002</v>
      </c>
      <c r="O2390" s="6">
        <f t="shared" si="76"/>
        <v>-0.50772055101808977</v>
      </c>
      <c r="P2390" s="6">
        <f t="shared" si="77"/>
        <v>-0.21344848050812915</v>
      </c>
    </row>
    <row r="2391" spans="1:16" x14ac:dyDescent="0.25">
      <c r="A2391" s="5" t="s">
        <v>2385</v>
      </c>
      <c r="B2391" s="5" t="s">
        <v>5447</v>
      </c>
      <c r="C2391" s="3">
        <f>[1]!EM_S_STM07_IS($A2391,"9",DATE(C$4,12,31),"1")/1000000</f>
        <v>1406.73806117</v>
      </c>
      <c r="D2391" s="3">
        <f>[1]!EM_S_STM07_IS($A2391,"61",DATE(C$4,12,31),"1")/1000000</f>
        <v>112.66929845</v>
      </c>
      <c r="E2391" s="3">
        <f>[1]!EM_S_STM07_IS($A2391,"9",DATE(E$4,12,31),"1")/1000000</f>
        <v>887.39875207</v>
      </c>
      <c r="F2391" s="3">
        <f>[1]!EM_S_STM07_IS($A2391,"61",DATE(E$4,12,31),"1")/1000000</f>
        <v>136.35590431</v>
      </c>
      <c r="G2391" s="3">
        <f>[1]!EM_S_STM07_IS($A2391,"9",DATE(G$4,12,31),"1")/1000000</f>
        <v>945.33769774999996</v>
      </c>
      <c r="H2391" s="3">
        <f>[1]!EM_S_STM07_IS($A2391,"61",DATE(G$4,12,31),"1")/1000000</f>
        <v>183.04284165999999</v>
      </c>
      <c r="I2391" s="3">
        <f>[1]!EM_S_STM07_IS($A2391,"9",DATE(I$4,12,31),"1")/1000000</f>
        <v>1116.82778065</v>
      </c>
      <c r="J2391" s="3">
        <f>[1]!EM_S_STM07_IS($A2391,"61",DATE(I$4,12,31),"1")/1000000</f>
        <v>296.02430722000003</v>
      </c>
      <c r="K2391" s="3">
        <f>[1]!EM_S_STM07_IS($A2391,"9",DATE(K$4,12,31),"1")/1000000</f>
        <v>597.38703645999999</v>
      </c>
      <c r="L2391" s="3">
        <f>[1]!EM_S_STM07_IS($A2391,"61",DATE(K$4,12,31),"1")/1000000</f>
        <v>154.74488552</v>
      </c>
      <c r="M2391" s="3">
        <f>[1]!EM_S_STM07_IS($A2391,"9",DATE(M$4,12,31),"1")/1000000</f>
        <v>365.33804642000001</v>
      </c>
      <c r="N2391" s="3">
        <f>[1]!EM_S_STM07_IS($A2391,"61",DATE(M$4,12,31),"1")/1000000</f>
        <v>130.38730365999999</v>
      </c>
      <c r="O2391" s="6">
        <f t="shared" si="76"/>
        <v>-0.23634652417657542</v>
      </c>
      <c r="P2391" s="6">
        <f t="shared" si="77"/>
        <v>2.9641272985095002E-2</v>
      </c>
    </row>
    <row r="2392" spans="1:16" x14ac:dyDescent="0.25">
      <c r="A2392" s="5" t="s">
        <v>2386</v>
      </c>
      <c r="B2392" s="5" t="s">
        <v>5448</v>
      </c>
      <c r="C2392" s="3">
        <f>[1]!EM_S_STM07_IS($A2392,"9",DATE(C$4,12,31),"1")/1000000</f>
        <v>804.91606336000007</v>
      </c>
      <c r="D2392" s="3">
        <f>[1]!EM_S_STM07_IS($A2392,"61",DATE(C$4,12,31),"1")/1000000</f>
        <v>337.94417039000001</v>
      </c>
      <c r="E2392" s="3">
        <f>[1]!EM_S_STM07_IS($A2392,"9",DATE(E$4,12,31),"1")/1000000</f>
        <v>1621.77573394</v>
      </c>
      <c r="F2392" s="3">
        <f>[1]!EM_S_STM07_IS($A2392,"61",DATE(E$4,12,31),"1")/1000000</f>
        <v>266.93563941999997</v>
      </c>
      <c r="G2392" s="3">
        <f>[1]!EM_S_STM07_IS($A2392,"9",DATE(G$4,12,31),"1")/1000000</f>
        <v>2116.82334937</v>
      </c>
      <c r="H2392" s="3">
        <f>[1]!EM_S_STM07_IS($A2392,"61",DATE(G$4,12,31),"1")/1000000</f>
        <v>303.01992938999996</v>
      </c>
      <c r="I2392" s="3">
        <f>[1]!EM_S_STM07_IS($A2392,"9",DATE(I$4,12,31),"1")/1000000</f>
        <v>1899.48525262</v>
      </c>
      <c r="J2392" s="3">
        <f>[1]!EM_S_STM07_IS($A2392,"61",DATE(I$4,12,31),"1")/1000000</f>
        <v>338.90757525999999</v>
      </c>
      <c r="K2392" s="3">
        <f>[1]!EM_S_STM07_IS($A2392,"9",DATE(K$4,12,31),"1")/1000000</f>
        <v>1637.3714837800001</v>
      </c>
      <c r="L2392" s="3">
        <f>[1]!EM_S_STM07_IS($A2392,"61",DATE(K$4,12,31),"1")/1000000</f>
        <v>358.64626852999999</v>
      </c>
      <c r="M2392" s="3">
        <f>[1]!EM_S_STM07_IS($A2392,"9",DATE(M$4,12,31),"1")/1000000</f>
        <v>2095.5423990599998</v>
      </c>
      <c r="N2392" s="3">
        <f>[1]!EM_S_STM07_IS($A2392,"61",DATE(M$4,12,31),"1")/1000000</f>
        <v>274.63747451999996</v>
      </c>
      <c r="O2392" s="6">
        <f t="shared" si="76"/>
        <v>0.21090248810930778</v>
      </c>
      <c r="P2392" s="6">
        <f t="shared" si="77"/>
        <v>-4.0636994211719291E-2</v>
      </c>
    </row>
    <row r="2393" spans="1:16" x14ac:dyDescent="0.25">
      <c r="A2393" s="5" t="s">
        <v>2387</v>
      </c>
      <c r="B2393" s="5" t="s">
        <v>5449</v>
      </c>
      <c r="C2393" s="3">
        <f>[1]!EM_S_STM07_IS($A2393,"9",DATE(C$4,12,31),"1")/1000000</f>
        <v>9094.6254237900012</v>
      </c>
      <c r="D2393" s="3">
        <f>[1]!EM_S_STM07_IS($A2393,"61",DATE(C$4,12,31),"1")/1000000</f>
        <v>290.59199318000003</v>
      </c>
      <c r="E2393" s="3">
        <f>[1]!EM_S_STM07_IS($A2393,"9",DATE(E$4,12,31),"1")/1000000</f>
        <v>10926.63234489</v>
      </c>
      <c r="F2393" s="3">
        <f>[1]!EM_S_STM07_IS($A2393,"61",DATE(E$4,12,31),"1")/1000000</f>
        <v>176.68303334000001</v>
      </c>
      <c r="G2393" s="3">
        <f>[1]!EM_S_STM07_IS($A2393,"9",DATE(G$4,12,31),"1")/1000000</f>
        <v>12101.57958508</v>
      </c>
      <c r="H2393" s="3">
        <f>[1]!EM_S_STM07_IS($A2393,"61",DATE(G$4,12,31),"1")/1000000</f>
        <v>292.15948957999996</v>
      </c>
      <c r="I2393" s="3">
        <f>[1]!EM_S_STM07_IS($A2393,"9",DATE(I$4,12,31),"1")/1000000</f>
        <v>14332.18227549</v>
      </c>
      <c r="J2393" s="3">
        <f>[1]!EM_S_STM07_IS($A2393,"61",DATE(I$4,12,31),"1")/1000000</f>
        <v>305.68165388</v>
      </c>
      <c r="K2393" s="3">
        <f>[1]!EM_S_STM07_IS($A2393,"9",DATE(K$4,12,31),"1")/1000000</f>
        <v>14730.56491157</v>
      </c>
      <c r="L2393" s="3">
        <f>[1]!EM_S_STM07_IS($A2393,"61",DATE(K$4,12,31),"1")/1000000</f>
        <v>342.31775427999997</v>
      </c>
      <c r="M2393" s="3">
        <f>[1]!EM_S_STM07_IS($A2393,"9",DATE(M$4,12,31),"1")/1000000</f>
        <v>40616.311305489995</v>
      </c>
      <c r="N2393" s="3">
        <f>[1]!EM_S_STM07_IS($A2393,"61",DATE(M$4,12,31),"1")/1000000</f>
        <v>704.07330190999994</v>
      </c>
      <c r="O2393" s="6">
        <f t="shared" si="76"/>
        <v>0.34891049137454511</v>
      </c>
      <c r="P2393" s="6">
        <f t="shared" si="77"/>
        <v>0.1936220871502714</v>
      </c>
    </row>
    <row r="2394" spans="1:16" x14ac:dyDescent="0.25">
      <c r="A2394" s="5" t="s">
        <v>2388</v>
      </c>
      <c r="B2394" s="5" t="s">
        <v>5450</v>
      </c>
      <c r="C2394" s="3">
        <f>[1]!EM_S_STM07_IS($A2394,"9",DATE(C$4,12,31),"1")/1000000</f>
        <v>598.59858665999991</v>
      </c>
      <c r="D2394" s="3">
        <f>[1]!EM_S_STM07_IS($A2394,"61",DATE(C$4,12,31),"1")/1000000</f>
        <v>20.439569049999999</v>
      </c>
      <c r="E2394" s="3">
        <f>[1]!EM_S_STM07_IS($A2394,"9",DATE(E$4,12,31),"1")/1000000</f>
        <v>731.06076752000001</v>
      </c>
      <c r="F2394" s="3">
        <f>[1]!EM_S_STM07_IS($A2394,"61",DATE(E$4,12,31),"1")/1000000</f>
        <v>23.863226100000002</v>
      </c>
      <c r="G2394" s="3">
        <f>[1]!EM_S_STM07_IS($A2394,"9",DATE(G$4,12,31),"1")/1000000</f>
        <v>867.23741309000002</v>
      </c>
      <c r="H2394" s="3">
        <f>[1]!EM_S_STM07_IS($A2394,"61",DATE(G$4,12,31),"1")/1000000</f>
        <v>28.066480039999998</v>
      </c>
      <c r="I2394" s="3">
        <f>[1]!EM_S_STM07_IS($A2394,"9",DATE(I$4,12,31),"1")/1000000</f>
        <v>951.6546214</v>
      </c>
      <c r="J2394" s="3">
        <f>[1]!EM_S_STM07_IS($A2394,"61",DATE(I$4,12,31),"1")/1000000</f>
        <v>33.712175520000002</v>
      </c>
      <c r="K2394" s="3">
        <f>[1]!EM_S_STM07_IS($A2394,"9",DATE(K$4,12,31),"1")/1000000</f>
        <v>1007.8977959800001</v>
      </c>
      <c r="L2394" s="3">
        <f>[1]!EM_S_STM07_IS($A2394,"61",DATE(K$4,12,31),"1")/1000000</f>
        <v>40.52091875</v>
      </c>
      <c r="M2394" s="3">
        <f>[1]!EM_S_STM07_IS($A2394,"9",DATE(M$4,12,31),"1")/1000000</f>
        <v>717.65284959999997</v>
      </c>
      <c r="N2394" s="3">
        <f>[1]!EM_S_STM07_IS($A2394,"61",DATE(M$4,12,31),"1")/1000000</f>
        <v>52.24870473</v>
      </c>
      <c r="O2394" s="6">
        <f t="shared" si="76"/>
        <v>3.6945056045958102E-2</v>
      </c>
      <c r="P2394" s="6">
        <f t="shared" si="77"/>
        <v>0.20648175515845435</v>
      </c>
    </row>
    <row r="2395" spans="1:16" x14ac:dyDescent="0.25">
      <c r="A2395" s="5" t="s">
        <v>2389</v>
      </c>
      <c r="B2395" s="5" t="s">
        <v>5451</v>
      </c>
      <c r="C2395" s="3">
        <f>[1]!EM_S_STM07_IS($A2395,"9",DATE(C$4,12,31),"1")/1000000</f>
        <v>5956.1858149099999</v>
      </c>
      <c r="D2395" s="3">
        <f>[1]!EM_S_STM07_IS($A2395,"61",DATE(C$4,12,31),"1")/1000000</f>
        <v>201.39435171</v>
      </c>
      <c r="E2395" s="3">
        <f>[1]!EM_S_STM07_IS($A2395,"9",DATE(E$4,12,31),"1")/1000000</f>
        <v>6645.66567261</v>
      </c>
      <c r="F2395" s="3">
        <f>[1]!EM_S_STM07_IS($A2395,"61",DATE(E$4,12,31),"1")/1000000</f>
        <v>215.77663921000001</v>
      </c>
      <c r="G2395" s="3">
        <f>[1]!EM_S_STM07_IS($A2395,"9",DATE(G$4,12,31),"1")/1000000</f>
        <v>6817.4712289600002</v>
      </c>
      <c r="H2395" s="3">
        <f>[1]!EM_S_STM07_IS($A2395,"61",DATE(G$4,12,31),"1")/1000000</f>
        <v>164.73408122999999</v>
      </c>
      <c r="I2395" s="3">
        <f>[1]!EM_S_STM07_IS($A2395,"9",DATE(I$4,12,31),"1")/1000000</f>
        <v>6951.1277934600002</v>
      </c>
      <c r="J2395" s="3">
        <f>[1]!EM_S_STM07_IS($A2395,"61",DATE(I$4,12,31),"1")/1000000</f>
        <v>192.48144465000001</v>
      </c>
      <c r="K2395" s="3">
        <f>[1]!EM_S_STM07_IS($A2395,"9",DATE(K$4,12,31),"1")/1000000</f>
        <v>7018.0711209499996</v>
      </c>
      <c r="L2395" s="3">
        <f>[1]!EM_S_STM07_IS($A2395,"61",DATE(K$4,12,31),"1")/1000000</f>
        <v>147.62229761</v>
      </c>
      <c r="M2395" s="3">
        <f>[1]!EM_S_STM07_IS($A2395,"9",DATE(M$4,12,31),"1")/1000000</f>
        <v>7706.2493751499997</v>
      </c>
      <c r="N2395" s="3">
        <f>[1]!EM_S_STM07_IS($A2395,"61",DATE(M$4,12,31),"1")/1000000</f>
        <v>169.95560127000002</v>
      </c>
      <c r="O2395" s="6">
        <f t="shared" si="76"/>
        <v>5.2870516090433473E-2</v>
      </c>
      <c r="P2395" s="6">
        <f t="shared" si="77"/>
        <v>-3.337585460298087E-2</v>
      </c>
    </row>
    <row r="2396" spans="1:16" x14ac:dyDescent="0.25">
      <c r="A2396" s="5" t="s">
        <v>2390</v>
      </c>
      <c r="B2396" s="5" t="s">
        <v>5452</v>
      </c>
      <c r="C2396" s="3">
        <f>[1]!EM_S_STM07_IS($A2396,"9",DATE(C$4,12,31),"1")/1000000</f>
        <v>3030.0897727500001</v>
      </c>
      <c r="D2396" s="3">
        <f>[1]!EM_S_STM07_IS($A2396,"61",DATE(C$4,12,31),"1")/1000000</f>
        <v>198.64851787999999</v>
      </c>
      <c r="E2396" s="3">
        <f>[1]!EM_S_STM07_IS($A2396,"9",DATE(E$4,12,31),"1")/1000000</f>
        <v>3222.7649920900003</v>
      </c>
      <c r="F2396" s="3">
        <f>[1]!EM_S_STM07_IS($A2396,"61",DATE(E$4,12,31),"1")/1000000</f>
        <v>213.68413783000003</v>
      </c>
      <c r="G2396" s="3">
        <f>[1]!EM_S_STM07_IS($A2396,"9",DATE(G$4,12,31),"1")/1000000</f>
        <v>3547.8213363300001</v>
      </c>
      <c r="H2396" s="3">
        <f>[1]!EM_S_STM07_IS($A2396,"61",DATE(G$4,12,31),"1")/1000000</f>
        <v>236.81871115000001</v>
      </c>
      <c r="I2396" s="3">
        <f>[1]!EM_S_STM07_IS($A2396,"9",DATE(I$4,12,31),"1")/1000000</f>
        <v>3450.3196958799999</v>
      </c>
      <c r="J2396" s="3">
        <f>[1]!EM_S_STM07_IS($A2396,"61",DATE(I$4,12,31),"1")/1000000</f>
        <v>243.22658100999999</v>
      </c>
      <c r="K2396" s="3">
        <f>[1]!EM_S_STM07_IS($A2396,"9",DATE(K$4,12,31),"1")/1000000</f>
        <v>3332.6283199200002</v>
      </c>
      <c r="L2396" s="3">
        <f>[1]!EM_S_STM07_IS($A2396,"61",DATE(K$4,12,31),"1")/1000000</f>
        <v>239.6511659</v>
      </c>
      <c r="M2396" s="3">
        <f>[1]!EM_S_STM07_IS($A2396,"9",DATE(M$4,12,31),"1")/1000000</f>
        <v>3114.1499565900003</v>
      </c>
      <c r="N2396" s="3">
        <f>[1]!EM_S_STM07_IS($A2396,"61",DATE(M$4,12,31),"1")/1000000</f>
        <v>52.207500939999996</v>
      </c>
      <c r="O2396" s="6">
        <f t="shared" si="76"/>
        <v>5.4877992693338484E-3</v>
      </c>
      <c r="P2396" s="6">
        <f t="shared" si="77"/>
        <v>-0.23452763728385673</v>
      </c>
    </row>
    <row r="2397" spans="1:16" x14ac:dyDescent="0.25">
      <c r="A2397" s="5" t="s">
        <v>2391</v>
      </c>
      <c r="B2397" s="5" t="s">
        <v>5453</v>
      </c>
      <c r="C2397" s="3">
        <f>[1]!EM_S_STM07_IS($A2397,"9",DATE(C$4,12,31),"1")/1000000</f>
        <v>757.26515361999998</v>
      </c>
      <c r="D2397" s="3">
        <f>[1]!EM_S_STM07_IS($A2397,"61",DATE(C$4,12,31),"1")/1000000</f>
        <v>72.164726220000006</v>
      </c>
      <c r="E2397" s="3">
        <f>[1]!EM_S_STM07_IS($A2397,"9",DATE(E$4,12,31),"1")/1000000</f>
        <v>475.86098748000001</v>
      </c>
      <c r="F2397" s="3">
        <f>[1]!EM_S_STM07_IS($A2397,"61",DATE(E$4,12,31),"1")/1000000</f>
        <v>36.798879829999997</v>
      </c>
      <c r="G2397" s="3">
        <f>[1]!EM_S_STM07_IS($A2397,"9",DATE(G$4,12,31),"1")/1000000</f>
        <v>524.76035711999998</v>
      </c>
      <c r="H2397" s="3">
        <f>[1]!EM_S_STM07_IS($A2397,"61",DATE(G$4,12,31),"1")/1000000</f>
        <v>9.7796431099999985</v>
      </c>
      <c r="I2397" s="3">
        <f>[1]!EM_S_STM07_IS($A2397,"9",DATE(I$4,12,31),"1")/1000000</f>
        <v>380.84659172000005</v>
      </c>
      <c r="J2397" s="3">
        <f>[1]!EM_S_STM07_IS($A2397,"61",DATE(I$4,12,31),"1")/1000000</f>
        <v>13.881062949999999</v>
      </c>
      <c r="K2397" s="3">
        <f>[1]!EM_S_STM07_IS($A2397,"9",DATE(K$4,12,31),"1")/1000000</f>
        <v>484.97955838000001</v>
      </c>
      <c r="L2397" s="3">
        <f>[1]!EM_S_STM07_IS($A2397,"61",DATE(K$4,12,31),"1")/1000000</f>
        <v>4.4021136900000002</v>
      </c>
      <c r="M2397" s="3">
        <f>[1]!EM_S_STM07_IS($A2397,"9",DATE(M$4,12,31),"1")/1000000</f>
        <v>4267.8018558100002</v>
      </c>
      <c r="N2397" s="3">
        <f>[1]!EM_S_STM07_IS($A2397,"61",DATE(M$4,12,31),"1")/1000000</f>
        <v>146.64292555</v>
      </c>
      <c r="O2397" s="6">
        <f t="shared" si="76"/>
        <v>0.41315973630176517</v>
      </c>
      <c r="P2397" s="6">
        <f t="shared" si="77"/>
        <v>0.15235749168524948</v>
      </c>
    </row>
    <row r="2398" spans="1:16" x14ac:dyDescent="0.25">
      <c r="A2398" s="5" t="s">
        <v>2392</v>
      </c>
      <c r="B2398" s="5" t="s">
        <v>5454</v>
      </c>
      <c r="C2398" s="3">
        <f>[1]!EM_S_STM07_IS($A2398,"9",DATE(C$4,12,31),"1")/1000000</f>
        <v>3531.41386014</v>
      </c>
      <c r="D2398" s="3">
        <f>[1]!EM_S_STM07_IS($A2398,"61",DATE(C$4,12,31),"1")/1000000</f>
        <v>57.541669399999996</v>
      </c>
      <c r="E2398" s="3">
        <f>[1]!EM_S_STM07_IS($A2398,"9",DATE(E$4,12,31),"1")/1000000</f>
        <v>4527.7850689200004</v>
      </c>
      <c r="F2398" s="3">
        <f>[1]!EM_S_STM07_IS($A2398,"61",DATE(E$4,12,31),"1")/1000000</f>
        <v>46.15370927</v>
      </c>
      <c r="G2398" s="3">
        <f>[1]!EM_S_STM07_IS($A2398,"9",DATE(G$4,12,31),"1")/1000000</f>
        <v>4723.8448856999994</v>
      </c>
      <c r="H2398" s="3">
        <f>[1]!EM_S_STM07_IS($A2398,"61",DATE(G$4,12,31),"1")/1000000</f>
        <v>45.659863229999999</v>
      </c>
      <c r="I2398" s="3">
        <f>[1]!EM_S_STM07_IS($A2398,"9",DATE(I$4,12,31),"1")/1000000</f>
        <v>4189.1443320100007</v>
      </c>
      <c r="J2398" s="3">
        <f>[1]!EM_S_STM07_IS($A2398,"61",DATE(I$4,12,31),"1")/1000000</f>
        <v>52.236805490000002</v>
      </c>
      <c r="K2398" s="3">
        <f>[1]!EM_S_STM07_IS($A2398,"9",DATE(K$4,12,31),"1")/1000000</f>
        <v>4127.26177181</v>
      </c>
      <c r="L2398" s="3">
        <f>[1]!EM_S_STM07_IS($A2398,"61",DATE(K$4,12,31),"1")/1000000</f>
        <v>63.46292708</v>
      </c>
      <c r="M2398" s="3">
        <f>[1]!EM_S_STM07_IS($A2398,"9",DATE(M$4,12,31),"1")/1000000</f>
        <v>4263.3163827899998</v>
      </c>
      <c r="N2398" s="3">
        <f>[1]!EM_S_STM07_IS($A2398,"61",DATE(M$4,12,31),"1")/1000000</f>
        <v>80.921163209999989</v>
      </c>
      <c r="O2398" s="6">
        <f t="shared" si="76"/>
        <v>3.8388307365949892E-2</v>
      </c>
      <c r="P2398" s="6">
        <f t="shared" si="77"/>
        <v>7.0572126555705994E-2</v>
      </c>
    </row>
    <row r="2399" spans="1:16" x14ac:dyDescent="0.25">
      <c r="A2399" s="5" t="s">
        <v>2393</v>
      </c>
      <c r="B2399" s="5" t="s">
        <v>5455</v>
      </c>
      <c r="C2399" s="3">
        <f>[1]!EM_S_STM07_IS($A2399,"9",DATE(C$4,12,31),"1")/1000000</f>
        <v>430.28127468000002</v>
      </c>
      <c r="D2399" s="3">
        <f>[1]!EM_S_STM07_IS($A2399,"61",DATE(C$4,12,31),"1")/1000000</f>
        <v>2.4843591000000003</v>
      </c>
      <c r="E2399" s="3">
        <f>[1]!EM_S_STM07_IS($A2399,"9",DATE(E$4,12,31),"1")/1000000</f>
        <v>1342.2768775899999</v>
      </c>
      <c r="F2399" s="3">
        <f>[1]!EM_S_STM07_IS($A2399,"61",DATE(E$4,12,31),"1")/1000000</f>
        <v>218.07842904</v>
      </c>
      <c r="G2399" s="3">
        <f>[1]!EM_S_STM07_IS($A2399,"9",DATE(G$4,12,31),"1")/1000000</f>
        <v>1437.9571636400001</v>
      </c>
      <c r="H2399" s="3">
        <f>[1]!EM_S_STM07_IS($A2399,"61",DATE(G$4,12,31),"1")/1000000</f>
        <v>221.32712369999999</v>
      </c>
      <c r="I2399" s="3">
        <f>[1]!EM_S_STM07_IS($A2399,"9",DATE(I$4,12,31),"1")/1000000</f>
        <v>2355.7492064200001</v>
      </c>
      <c r="J2399" s="3">
        <f>[1]!EM_S_STM07_IS($A2399,"61",DATE(I$4,12,31),"1")/1000000</f>
        <v>411.65828949000002</v>
      </c>
      <c r="K2399" s="3">
        <f>[1]!EM_S_STM07_IS($A2399,"9",DATE(K$4,12,31),"1")/1000000</f>
        <v>3065.9472930300003</v>
      </c>
      <c r="L2399" s="3">
        <f>[1]!EM_S_STM07_IS($A2399,"61",DATE(K$4,12,31),"1")/1000000</f>
        <v>517.30112249000001</v>
      </c>
      <c r="M2399" s="3">
        <f>[1]!EM_S_STM07_IS($A2399,"9",DATE(M$4,12,31),"1")/1000000</f>
        <v>3457.5497749800002</v>
      </c>
      <c r="N2399" s="3">
        <f>[1]!EM_S_STM07_IS($A2399,"61",DATE(M$4,12,31),"1")/1000000</f>
        <v>610.29685384000004</v>
      </c>
      <c r="O2399" s="6">
        <f t="shared" si="76"/>
        <v>0.51706154164064855</v>
      </c>
      <c r="P2399" s="6">
        <f t="shared" si="77"/>
        <v>2.0065286870207593</v>
      </c>
    </row>
    <row r="2400" spans="1:16" x14ac:dyDescent="0.25">
      <c r="A2400" s="5" t="s">
        <v>2394</v>
      </c>
      <c r="B2400" s="5" t="s">
        <v>5456</v>
      </c>
      <c r="C2400" s="3">
        <f>[1]!EM_S_STM07_IS($A2400,"9",DATE(C$4,12,31),"1")/1000000</f>
        <v>14.562244640000001</v>
      </c>
      <c r="D2400" s="3">
        <f>[1]!EM_S_STM07_IS($A2400,"61",DATE(C$4,12,31),"1")/1000000</f>
        <v>-1.3883412800000001</v>
      </c>
      <c r="E2400" s="3">
        <f>[1]!EM_S_STM07_IS($A2400,"9",DATE(E$4,12,31),"1")/1000000</f>
        <v>50.319126850000004</v>
      </c>
      <c r="F2400" s="3">
        <f>[1]!EM_S_STM07_IS($A2400,"61",DATE(E$4,12,31),"1")/1000000</f>
        <v>5.7360298700000003</v>
      </c>
      <c r="G2400" s="3">
        <f>[1]!EM_S_STM07_IS($A2400,"9",DATE(G$4,12,31),"1")/1000000</f>
        <v>33.66044188</v>
      </c>
      <c r="H2400" s="3">
        <f>[1]!EM_S_STM07_IS($A2400,"61",DATE(G$4,12,31),"1")/1000000</f>
        <v>23.747298319999999</v>
      </c>
      <c r="I2400" s="3">
        <f>[1]!EM_S_STM07_IS($A2400,"9",DATE(I$4,12,31),"1")/1000000</f>
        <v>3552.4816614899996</v>
      </c>
      <c r="J2400" s="3">
        <f>[1]!EM_S_STM07_IS($A2400,"61",DATE(I$4,12,31),"1")/1000000</f>
        <v>117.12709645</v>
      </c>
      <c r="K2400" s="3">
        <f>[1]!EM_S_STM07_IS($A2400,"9",DATE(K$4,12,31),"1")/1000000</f>
        <v>2823.2686120399999</v>
      </c>
      <c r="L2400" s="3">
        <f>[1]!EM_S_STM07_IS($A2400,"61",DATE(K$4,12,31),"1")/1000000</f>
        <v>134.79850533000001</v>
      </c>
      <c r="M2400" s="3">
        <f>[1]!EM_S_STM07_IS($A2400,"9",DATE(M$4,12,31),"1")/1000000</f>
        <v>1841.0615578299999</v>
      </c>
      <c r="N2400" s="3">
        <f>[1]!EM_S_STM07_IS($A2400,"61",DATE(M$4,12,31),"1")/1000000</f>
        <v>122.48752184</v>
      </c>
      <c r="O2400" s="6">
        <f t="shared" si="76"/>
        <v>1.6324976818176187</v>
      </c>
      <c r="P2400" s="6" t="str">
        <f t="shared" si="77"/>
        <v/>
      </c>
    </row>
    <row r="2401" spans="1:16" x14ac:dyDescent="0.25">
      <c r="A2401" s="5" t="s">
        <v>2395</v>
      </c>
      <c r="B2401" s="5" t="s">
        <v>5457</v>
      </c>
      <c r="C2401" s="3">
        <f>[1]!EM_S_STM07_IS($A2401,"9",DATE(C$4,12,31),"1")/1000000</f>
        <v>3540.0811609499997</v>
      </c>
      <c r="D2401" s="3">
        <f>[1]!EM_S_STM07_IS($A2401,"61",DATE(C$4,12,31),"1")/1000000</f>
        <v>314.88215757</v>
      </c>
      <c r="E2401" s="3">
        <f>[1]!EM_S_STM07_IS($A2401,"9",DATE(E$4,12,31),"1")/1000000</f>
        <v>3622.5672374199999</v>
      </c>
      <c r="F2401" s="3">
        <f>[1]!EM_S_STM07_IS($A2401,"61",DATE(E$4,12,31),"1")/1000000</f>
        <v>418.60360424999999</v>
      </c>
      <c r="G2401" s="3">
        <f>[1]!EM_S_STM07_IS($A2401,"9",DATE(G$4,12,31),"1")/1000000</f>
        <v>3666.04873843</v>
      </c>
      <c r="H2401" s="3">
        <f>[1]!EM_S_STM07_IS($A2401,"61",DATE(G$4,12,31),"1")/1000000</f>
        <v>336.71878226000001</v>
      </c>
      <c r="I2401" s="3">
        <f>[1]!EM_S_STM07_IS($A2401,"9",DATE(I$4,12,31),"1")/1000000</f>
        <v>3874.0928625500001</v>
      </c>
      <c r="J2401" s="3">
        <f>[1]!EM_S_STM07_IS($A2401,"61",DATE(I$4,12,31),"1")/1000000</f>
        <v>279.02406717000002</v>
      </c>
      <c r="K2401" s="3">
        <f>[1]!EM_S_STM07_IS($A2401,"9",DATE(K$4,12,31),"1")/1000000</f>
        <v>4131.0425973000001</v>
      </c>
      <c r="L2401" s="3">
        <f>[1]!EM_S_STM07_IS($A2401,"61",DATE(K$4,12,31),"1")/1000000</f>
        <v>340.47051923999999</v>
      </c>
      <c r="M2401" s="3">
        <f>[1]!EM_S_STM07_IS($A2401,"9",DATE(M$4,12,31),"1")/1000000</f>
        <v>4520.83551988</v>
      </c>
      <c r="N2401" s="3">
        <f>[1]!EM_S_STM07_IS($A2401,"61",DATE(M$4,12,31),"1")/1000000</f>
        <v>461.13461197000004</v>
      </c>
      <c r="O2401" s="6">
        <f t="shared" si="76"/>
        <v>5.0125241334141535E-2</v>
      </c>
      <c r="P2401" s="6">
        <f t="shared" si="77"/>
        <v>7.9284484134184208E-2</v>
      </c>
    </row>
    <row r="2402" spans="1:16" x14ac:dyDescent="0.25">
      <c r="A2402" s="5" t="s">
        <v>2396</v>
      </c>
      <c r="B2402" s="5" t="s">
        <v>5458</v>
      </c>
      <c r="C2402" s="3">
        <f>[1]!EM_S_STM07_IS($A2402,"9",DATE(C$4,12,31),"1")/1000000</f>
        <v>3095.6061644699998</v>
      </c>
      <c r="D2402" s="3">
        <f>[1]!EM_S_STM07_IS($A2402,"61",DATE(C$4,12,31),"1")/1000000</f>
        <v>45.988931979999997</v>
      </c>
      <c r="E2402" s="3">
        <f>[1]!EM_S_STM07_IS($A2402,"9",DATE(E$4,12,31),"1")/1000000</f>
        <v>4610.4477666800003</v>
      </c>
      <c r="F2402" s="3">
        <f>[1]!EM_S_STM07_IS($A2402,"61",DATE(E$4,12,31),"1")/1000000</f>
        <v>731.47977957000001</v>
      </c>
      <c r="G2402" s="3">
        <f>[1]!EM_S_STM07_IS($A2402,"9",DATE(G$4,12,31),"1")/1000000</f>
        <v>3288.3338018300001</v>
      </c>
      <c r="H2402" s="3">
        <f>[1]!EM_S_STM07_IS($A2402,"61",DATE(G$4,12,31),"1")/1000000</f>
        <v>139.48581372000001</v>
      </c>
      <c r="I2402" s="3">
        <f>[1]!EM_S_STM07_IS($A2402,"9",DATE(I$4,12,31),"1")/1000000</f>
        <v>3286.6785846299999</v>
      </c>
      <c r="J2402" s="3">
        <f>[1]!EM_S_STM07_IS($A2402,"61",DATE(I$4,12,31),"1")/1000000</f>
        <v>70.461928689999993</v>
      </c>
      <c r="K2402" s="3">
        <f>[1]!EM_S_STM07_IS($A2402,"9",DATE(K$4,12,31),"1")/1000000</f>
        <v>3939.93311378</v>
      </c>
      <c r="L2402" s="3">
        <f>[1]!EM_S_STM07_IS($A2402,"61",DATE(K$4,12,31),"1")/1000000</f>
        <v>6.4668252800000001</v>
      </c>
      <c r="M2402" s="3">
        <f>[1]!EM_S_STM07_IS($A2402,"9",DATE(M$4,12,31),"1")/1000000</f>
        <v>3571.1905643699997</v>
      </c>
      <c r="N2402" s="3">
        <f>[1]!EM_S_STM07_IS($A2402,"61",DATE(M$4,12,31),"1")/1000000</f>
        <v>-311.01357294000002</v>
      </c>
      <c r="O2402" s="6">
        <f t="shared" si="76"/>
        <v>2.8995473969691821E-2</v>
      </c>
      <c r="P2402" s="6">
        <f t="shared" si="77"/>
        <v>-2.4656328945958519</v>
      </c>
    </row>
    <row r="2403" spans="1:16" x14ac:dyDescent="0.25">
      <c r="A2403" s="5" t="s">
        <v>2397</v>
      </c>
      <c r="B2403" s="5" t="s">
        <v>5459</v>
      </c>
      <c r="C2403" s="3">
        <f>[1]!EM_S_STM07_IS($A2403,"9",DATE(C$4,12,31),"1")/1000000</f>
        <v>2134.20608988</v>
      </c>
      <c r="D2403" s="3">
        <f>[1]!EM_S_STM07_IS($A2403,"61",DATE(C$4,12,31),"1")/1000000</f>
        <v>106.18165825</v>
      </c>
      <c r="E2403" s="3">
        <f>[1]!EM_S_STM07_IS($A2403,"9",DATE(E$4,12,31),"1")/1000000</f>
        <v>1335.4652348099999</v>
      </c>
      <c r="F2403" s="3">
        <f>[1]!EM_S_STM07_IS($A2403,"61",DATE(E$4,12,31),"1")/1000000</f>
        <v>355.10077622</v>
      </c>
      <c r="G2403" s="3">
        <f>[1]!EM_S_STM07_IS($A2403,"9",DATE(G$4,12,31),"1")/1000000</f>
        <v>2027.7483751</v>
      </c>
      <c r="H2403" s="3">
        <f>[1]!EM_S_STM07_IS($A2403,"61",DATE(G$4,12,31),"1")/1000000</f>
        <v>516.46823864999999</v>
      </c>
      <c r="I2403" s="3">
        <f>[1]!EM_S_STM07_IS($A2403,"9",DATE(I$4,12,31),"1")/1000000</f>
        <v>2637.3509191500002</v>
      </c>
      <c r="J2403" s="3">
        <f>[1]!EM_S_STM07_IS($A2403,"61",DATE(I$4,12,31),"1")/1000000</f>
        <v>677.35057973000005</v>
      </c>
      <c r="K2403" s="3">
        <f>[1]!EM_S_STM07_IS($A2403,"9",DATE(K$4,12,31),"1")/1000000</f>
        <v>2977.8157232899998</v>
      </c>
      <c r="L2403" s="3">
        <f>[1]!EM_S_STM07_IS($A2403,"61",DATE(K$4,12,31),"1")/1000000</f>
        <v>785.46883092999997</v>
      </c>
      <c r="M2403" s="3">
        <f>[1]!EM_S_STM07_IS($A2403,"9",DATE(M$4,12,31),"1")/1000000</f>
        <v>21125.971174619997</v>
      </c>
      <c r="N2403" s="3">
        <f>[1]!EM_S_STM07_IS($A2403,"61",DATE(M$4,12,31),"1")/1000000</f>
        <v>2906.7172937700002</v>
      </c>
      <c r="O2403" s="6">
        <f t="shared" si="76"/>
        <v>0.58167068578559822</v>
      </c>
      <c r="P2403" s="6">
        <f t="shared" si="77"/>
        <v>0.93852166116774072</v>
      </c>
    </row>
    <row r="2404" spans="1:16" x14ac:dyDescent="0.25">
      <c r="A2404" s="5" t="s">
        <v>2398</v>
      </c>
      <c r="B2404" s="5" t="s">
        <v>5460</v>
      </c>
      <c r="C2404" s="3">
        <f>[1]!EM_S_STM07_IS($A2404,"9",DATE(C$4,12,31),"1")/1000000</f>
        <v>501.09598298000003</v>
      </c>
      <c r="D2404" s="3">
        <f>[1]!EM_S_STM07_IS($A2404,"61",DATE(C$4,12,31),"1")/1000000</f>
        <v>213.08559637000002</v>
      </c>
      <c r="E2404" s="3">
        <f>[1]!EM_S_STM07_IS($A2404,"9",DATE(E$4,12,31),"1")/1000000</f>
        <v>1093.8581611500001</v>
      </c>
      <c r="F2404" s="3">
        <f>[1]!EM_S_STM07_IS($A2404,"61",DATE(E$4,12,31),"1")/1000000</f>
        <v>236.53177613</v>
      </c>
      <c r="G2404" s="3">
        <f>[1]!EM_S_STM07_IS($A2404,"9",DATE(G$4,12,31),"1")/1000000</f>
        <v>1033.8563880499999</v>
      </c>
      <c r="H2404" s="3">
        <f>[1]!EM_S_STM07_IS($A2404,"61",DATE(G$4,12,31),"1")/1000000</f>
        <v>208.01531277999999</v>
      </c>
      <c r="I2404" s="3">
        <f>[1]!EM_S_STM07_IS($A2404,"9",DATE(I$4,12,31),"1")/1000000</f>
        <v>828.80184872000007</v>
      </c>
      <c r="J2404" s="3">
        <f>[1]!EM_S_STM07_IS($A2404,"61",DATE(I$4,12,31),"1")/1000000</f>
        <v>228.31661106000001</v>
      </c>
      <c r="K2404" s="3">
        <f>[1]!EM_S_STM07_IS($A2404,"9",DATE(K$4,12,31),"1")/1000000</f>
        <v>1011.7877985299999</v>
      </c>
      <c r="L2404" s="3">
        <f>[1]!EM_S_STM07_IS($A2404,"61",DATE(K$4,12,31),"1")/1000000</f>
        <v>169.70936326</v>
      </c>
      <c r="M2404" s="3">
        <f>[1]!EM_S_STM07_IS($A2404,"9",DATE(M$4,12,31),"1")/1000000</f>
        <v>1194.44129838</v>
      </c>
      <c r="N2404" s="3">
        <f>[1]!EM_S_STM07_IS($A2404,"61",DATE(M$4,12,31),"1")/1000000</f>
        <v>226.76221987</v>
      </c>
      <c r="O2404" s="6">
        <f t="shared" si="76"/>
        <v>0.18973100024316958</v>
      </c>
      <c r="P2404" s="6">
        <f t="shared" si="77"/>
        <v>1.2519325377368329E-2</v>
      </c>
    </row>
    <row r="2405" spans="1:16" x14ac:dyDescent="0.25">
      <c r="A2405" s="5" t="s">
        <v>2399</v>
      </c>
      <c r="B2405" s="5" t="s">
        <v>5461</v>
      </c>
      <c r="C2405" s="3">
        <f>[1]!EM_S_STM07_IS($A2405,"9",DATE(C$4,12,31),"1")/1000000</f>
        <v>1483.42262269</v>
      </c>
      <c r="D2405" s="3">
        <f>[1]!EM_S_STM07_IS($A2405,"61",DATE(C$4,12,31),"1")/1000000</f>
        <v>529.58461020999994</v>
      </c>
      <c r="E2405" s="3">
        <f>[1]!EM_S_STM07_IS($A2405,"9",DATE(E$4,12,31),"1")/1000000</f>
        <v>2086.1789816300002</v>
      </c>
      <c r="F2405" s="3">
        <f>[1]!EM_S_STM07_IS($A2405,"61",DATE(E$4,12,31),"1")/1000000</f>
        <v>452.59420817</v>
      </c>
      <c r="G2405" s="3">
        <f>[1]!EM_S_STM07_IS($A2405,"9",DATE(G$4,12,31),"1")/1000000</f>
        <v>1122.23206026</v>
      </c>
      <c r="H2405" s="3">
        <f>[1]!EM_S_STM07_IS($A2405,"61",DATE(G$4,12,31),"1")/1000000</f>
        <v>333.81003713999996</v>
      </c>
      <c r="I2405" s="3">
        <f>[1]!EM_S_STM07_IS($A2405,"9",DATE(I$4,12,31),"1")/1000000</f>
        <v>1428.65654255</v>
      </c>
      <c r="J2405" s="3">
        <f>[1]!EM_S_STM07_IS($A2405,"61",DATE(I$4,12,31),"1")/1000000</f>
        <v>427.28453751999996</v>
      </c>
      <c r="K2405" s="3">
        <f>[1]!EM_S_STM07_IS($A2405,"9",DATE(K$4,12,31),"1")/1000000</f>
        <v>1914.25096831</v>
      </c>
      <c r="L2405" s="3">
        <f>[1]!EM_S_STM07_IS($A2405,"61",DATE(K$4,12,31),"1")/1000000</f>
        <v>429.73375866000003</v>
      </c>
      <c r="M2405" s="3">
        <f>[1]!EM_S_STM07_IS($A2405,"9",DATE(M$4,12,31),"1")/1000000</f>
        <v>1499.6440564700001</v>
      </c>
      <c r="N2405" s="3">
        <f>[1]!EM_S_STM07_IS($A2405,"61",DATE(M$4,12,31),"1")/1000000</f>
        <v>471.51947164000001</v>
      </c>
      <c r="O2405" s="6">
        <f t="shared" si="76"/>
        <v>2.177524067911385E-3</v>
      </c>
      <c r="P2405" s="6">
        <f t="shared" si="77"/>
        <v>-2.2958850197247083E-2</v>
      </c>
    </row>
    <row r="2406" spans="1:16" x14ac:dyDescent="0.25">
      <c r="A2406" s="5" t="s">
        <v>2400</v>
      </c>
      <c r="B2406" s="5" t="s">
        <v>5462</v>
      </c>
      <c r="C2406" s="3">
        <f>[1]!EM_S_STM07_IS($A2406,"9",DATE(C$4,12,31),"1")/1000000</f>
        <v>333.21278725000002</v>
      </c>
      <c r="D2406" s="3">
        <f>[1]!EM_S_STM07_IS($A2406,"61",DATE(C$4,12,31),"1")/1000000</f>
        <v>-14.49405621</v>
      </c>
      <c r="E2406" s="3">
        <f>[1]!EM_S_STM07_IS($A2406,"9",DATE(E$4,12,31),"1")/1000000</f>
        <v>237.63389961999999</v>
      </c>
      <c r="F2406" s="3">
        <f>[1]!EM_S_STM07_IS($A2406,"61",DATE(E$4,12,31),"1")/1000000</f>
        <v>3.1697315000000001</v>
      </c>
      <c r="G2406" s="3">
        <f>[1]!EM_S_STM07_IS($A2406,"9",DATE(G$4,12,31),"1")/1000000</f>
        <v>1939.2910541900001</v>
      </c>
      <c r="H2406" s="3">
        <f>[1]!EM_S_STM07_IS($A2406,"61",DATE(G$4,12,31),"1")/1000000</f>
        <v>132.63041053000001</v>
      </c>
      <c r="I2406" s="3">
        <f>[1]!EM_S_STM07_IS($A2406,"9",DATE(I$4,12,31),"1")/1000000</f>
        <v>1865.8190600099999</v>
      </c>
      <c r="J2406" s="3">
        <f>[1]!EM_S_STM07_IS($A2406,"61",DATE(I$4,12,31),"1")/1000000</f>
        <v>81.2509996</v>
      </c>
      <c r="K2406" s="3">
        <f>[1]!EM_S_STM07_IS($A2406,"9",DATE(K$4,12,31),"1")/1000000</f>
        <v>2381.27419917</v>
      </c>
      <c r="L2406" s="3">
        <f>[1]!EM_S_STM07_IS($A2406,"61",DATE(K$4,12,31),"1")/1000000</f>
        <v>87.706453640000007</v>
      </c>
      <c r="M2406" s="3">
        <f>[1]!EM_S_STM07_IS($A2406,"9",DATE(M$4,12,31),"1")/1000000</f>
        <v>3380.9890559400001</v>
      </c>
      <c r="N2406" s="3">
        <f>[1]!EM_S_STM07_IS($A2406,"61",DATE(M$4,12,31),"1")/1000000</f>
        <v>46.252466700000006</v>
      </c>
      <c r="O2406" s="6">
        <f t="shared" si="76"/>
        <v>0.58951423316899287</v>
      </c>
      <c r="P2406" s="6" t="str">
        <f t="shared" si="77"/>
        <v/>
      </c>
    </row>
    <row r="2407" spans="1:16" x14ac:dyDescent="0.25">
      <c r="A2407" s="5" t="s">
        <v>2401</v>
      </c>
      <c r="B2407" s="5" t="s">
        <v>5463</v>
      </c>
      <c r="C2407" s="3">
        <f>[1]!EM_S_STM07_IS($A2407,"9",DATE(C$4,12,31),"1")/1000000</f>
        <v>1449.9449252899999</v>
      </c>
      <c r="D2407" s="3">
        <f>[1]!EM_S_STM07_IS($A2407,"61",DATE(C$4,12,31),"1")/1000000</f>
        <v>243.08731352000001</v>
      </c>
      <c r="E2407" s="3">
        <f>[1]!EM_S_STM07_IS($A2407,"9",DATE(E$4,12,31),"1")/1000000</f>
        <v>963.65487917999997</v>
      </c>
      <c r="F2407" s="3">
        <f>[1]!EM_S_STM07_IS($A2407,"61",DATE(E$4,12,31),"1")/1000000</f>
        <v>151.22866235000001</v>
      </c>
      <c r="G2407" s="3">
        <f>[1]!EM_S_STM07_IS($A2407,"9",DATE(G$4,12,31),"1")/1000000</f>
        <v>1202.73837536</v>
      </c>
      <c r="H2407" s="3">
        <f>[1]!EM_S_STM07_IS($A2407,"61",DATE(G$4,12,31),"1")/1000000</f>
        <v>111.05139896</v>
      </c>
      <c r="I2407" s="3">
        <f>[1]!EM_S_STM07_IS($A2407,"9",DATE(I$4,12,31),"1")/1000000</f>
        <v>1827.59286105</v>
      </c>
      <c r="J2407" s="3">
        <f>[1]!EM_S_STM07_IS($A2407,"61",DATE(I$4,12,31),"1")/1000000</f>
        <v>226.69065177000002</v>
      </c>
      <c r="K2407" s="3">
        <f>[1]!EM_S_STM07_IS($A2407,"9",DATE(K$4,12,31),"1")/1000000</f>
        <v>1825.90047323</v>
      </c>
      <c r="L2407" s="3">
        <f>[1]!EM_S_STM07_IS($A2407,"61",DATE(K$4,12,31),"1")/1000000</f>
        <v>400.49429623000003</v>
      </c>
      <c r="M2407" s="3">
        <f>[1]!EM_S_STM07_IS($A2407,"9",DATE(M$4,12,31),"1")/1000000</f>
        <v>2437.6452236700002</v>
      </c>
      <c r="N2407" s="3">
        <f>[1]!EM_S_STM07_IS($A2407,"61",DATE(M$4,12,31),"1")/1000000</f>
        <v>211.47249380000002</v>
      </c>
      <c r="O2407" s="6">
        <f t="shared" si="76"/>
        <v>0.10949103770635449</v>
      </c>
      <c r="P2407" s="6">
        <f t="shared" si="77"/>
        <v>-2.7480499074646558E-2</v>
      </c>
    </row>
    <row r="2408" spans="1:16" x14ac:dyDescent="0.25">
      <c r="A2408" s="5" t="s">
        <v>2402</v>
      </c>
      <c r="B2408" s="5" t="s">
        <v>5464</v>
      </c>
      <c r="C2408" s="3">
        <f>[1]!EM_S_STM07_IS($A2408,"9",DATE(C$4,12,31),"1")/1000000</f>
        <v>19066.578948220002</v>
      </c>
      <c r="D2408" s="3">
        <f>[1]!EM_S_STM07_IS($A2408,"61",DATE(C$4,12,31),"1")/1000000</f>
        <v>1371.60387214</v>
      </c>
      <c r="E2408" s="3">
        <f>[1]!EM_S_STM07_IS($A2408,"9",DATE(E$4,12,31),"1")/1000000</f>
        <v>22837.1265547</v>
      </c>
      <c r="F2408" s="3">
        <f>[1]!EM_S_STM07_IS($A2408,"61",DATE(E$4,12,31),"1")/1000000</f>
        <v>1421.85550291</v>
      </c>
      <c r="G2408" s="3">
        <f>[1]!EM_S_STM07_IS($A2408,"9",DATE(G$4,12,31),"1")/1000000</f>
        <v>24117.987423439998</v>
      </c>
      <c r="H2408" s="3">
        <f>[1]!EM_S_STM07_IS($A2408,"61",DATE(G$4,12,31),"1")/1000000</f>
        <v>1556.4632314800001</v>
      </c>
      <c r="I2408" s="3">
        <f>[1]!EM_S_STM07_IS($A2408,"9",DATE(I$4,12,31),"1")/1000000</f>
        <v>25745.396759740001</v>
      </c>
      <c r="J2408" s="3">
        <f>[1]!EM_S_STM07_IS($A2408,"61",DATE(I$4,12,31),"1")/1000000</f>
        <v>2448.9333579699996</v>
      </c>
      <c r="K2408" s="3">
        <f>[1]!EM_S_STM07_IS($A2408,"9",DATE(K$4,12,31),"1")/1000000</f>
        <v>25407.407815340001</v>
      </c>
      <c r="L2408" s="3">
        <f>[1]!EM_S_STM07_IS($A2408,"61",DATE(K$4,12,31),"1")/1000000</f>
        <v>2061.3542204200003</v>
      </c>
      <c r="M2408" s="3">
        <f>[1]!EM_S_STM07_IS($A2408,"9",DATE(M$4,12,31),"1")/1000000</f>
        <v>28648.928419889999</v>
      </c>
      <c r="N2408" s="3">
        <f>[1]!EM_S_STM07_IS($A2408,"61",DATE(M$4,12,31),"1")/1000000</f>
        <v>2131.4806169100002</v>
      </c>
      <c r="O2408" s="6">
        <f t="shared" si="76"/>
        <v>8.4843575100931989E-2</v>
      </c>
      <c r="P2408" s="6">
        <f t="shared" si="77"/>
        <v>9.2170739300807325E-2</v>
      </c>
    </row>
    <row r="2409" spans="1:16" x14ac:dyDescent="0.25">
      <c r="A2409" s="5" t="s">
        <v>2403</v>
      </c>
      <c r="B2409" s="5" t="s">
        <v>5465</v>
      </c>
      <c r="C2409" s="3">
        <f>[1]!EM_S_STM07_IS($A2409,"9",DATE(C$4,12,31),"1")/1000000</f>
        <v>388.59447655000002</v>
      </c>
      <c r="D2409" s="3">
        <f>[1]!EM_S_STM07_IS($A2409,"61",DATE(C$4,12,31),"1")/1000000</f>
        <v>104.91683637</v>
      </c>
      <c r="E2409" s="3">
        <f>[1]!EM_S_STM07_IS($A2409,"9",DATE(E$4,12,31),"1")/1000000</f>
        <v>300.71689118</v>
      </c>
      <c r="F2409" s="3">
        <f>[1]!EM_S_STM07_IS($A2409,"61",DATE(E$4,12,31),"1")/1000000</f>
        <v>119.52742026999999</v>
      </c>
      <c r="G2409" s="3">
        <f>[1]!EM_S_STM07_IS($A2409,"9",DATE(G$4,12,31),"1")/1000000</f>
        <v>239.34092215000001</v>
      </c>
      <c r="H2409" s="3">
        <f>[1]!EM_S_STM07_IS($A2409,"61",DATE(G$4,12,31),"1")/1000000</f>
        <v>321.20976482999998</v>
      </c>
      <c r="I2409" s="3">
        <f>[1]!EM_S_STM07_IS($A2409,"9",DATE(I$4,12,31),"1")/1000000</f>
        <v>178.23816506999998</v>
      </c>
      <c r="J2409" s="3">
        <f>[1]!EM_S_STM07_IS($A2409,"61",DATE(I$4,12,31),"1")/1000000</f>
        <v>475.25465185000002</v>
      </c>
      <c r="K2409" s="3">
        <f>[1]!EM_S_STM07_IS($A2409,"9",DATE(K$4,12,31),"1")/1000000</f>
        <v>351.91410202999998</v>
      </c>
      <c r="L2409" s="3">
        <f>[1]!EM_S_STM07_IS($A2409,"61",DATE(K$4,12,31),"1")/1000000</f>
        <v>512.45791248</v>
      </c>
      <c r="M2409" s="3">
        <f>[1]!EM_S_STM07_IS($A2409,"9",DATE(M$4,12,31),"1")/1000000</f>
        <v>360.24216844</v>
      </c>
      <c r="N2409" s="3">
        <f>[1]!EM_S_STM07_IS($A2409,"61",DATE(M$4,12,31),"1")/1000000</f>
        <v>554.68076453999993</v>
      </c>
      <c r="O2409" s="6">
        <f t="shared" si="76"/>
        <v>-1.5037752094408829E-2</v>
      </c>
      <c r="P2409" s="6">
        <f t="shared" si="77"/>
        <v>0.3952100110438026</v>
      </c>
    </row>
    <row r="2410" spans="1:16" x14ac:dyDescent="0.25">
      <c r="A2410" s="5" t="s">
        <v>2404</v>
      </c>
      <c r="B2410" s="5" t="s">
        <v>5466</v>
      </c>
      <c r="C2410" s="3">
        <f>[1]!EM_S_STM07_IS($A2410,"9",DATE(C$4,12,31),"1")/1000000</f>
        <v>1779.0984042699999</v>
      </c>
      <c r="D2410" s="3">
        <f>[1]!EM_S_STM07_IS($A2410,"61",DATE(C$4,12,31),"1")/1000000</f>
        <v>62.665371159999999</v>
      </c>
      <c r="E2410" s="3">
        <f>[1]!EM_S_STM07_IS($A2410,"9",DATE(E$4,12,31),"1")/1000000</f>
        <v>2095.0232817300002</v>
      </c>
      <c r="F2410" s="3">
        <f>[1]!EM_S_STM07_IS($A2410,"61",DATE(E$4,12,31),"1")/1000000</f>
        <v>79.61385451999999</v>
      </c>
      <c r="G2410" s="3">
        <f>[1]!EM_S_STM07_IS($A2410,"9",DATE(G$4,12,31),"1")/1000000</f>
        <v>1450.1538468599999</v>
      </c>
      <c r="H2410" s="3">
        <f>[1]!EM_S_STM07_IS($A2410,"61",DATE(G$4,12,31),"1")/1000000</f>
        <v>45.884798939999996</v>
      </c>
      <c r="I2410" s="3">
        <f>[1]!EM_S_STM07_IS($A2410,"9",DATE(I$4,12,31),"1")/1000000</f>
        <v>1462.7041634500001</v>
      </c>
      <c r="J2410" s="3">
        <f>[1]!EM_S_STM07_IS($A2410,"61",DATE(I$4,12,31),"1")/1000000</f>
        <v>-298.59318789999998</v>
      </c>
      <c r="K2410" s="3">
        <f>[1]!EM_S_STM07_IS($A2410,"9",DATE(K$4,12,31),"1")/1000000</f>
        <v>1539.8102974600001</v>
      </c>
      <c r="L2410" s="3">
        <f>[1]!EM_S_STM07_IS($A2410,"61",DATE(K$4,12,31),"1")/1000000</f>
        <v>-1139.31489775</v>
      </c>
      <c r="M2410" s="3">
        <f>[1]!EM_S_STM07_IS($A2410,"9",DATE(M$4,12,31),"1")/1000000</f>
        <v>1654.9173696600001</v>
      </c>
      <c r="N2410" s="3">
        <f>[1]!EM_S_STM07_IS($A2410,"61",DATE(M$4,12,31),"1")/1000000</f>
        <v>115.51668773</v>
      </c>
      <c r="O2410" s="6">
        <f t="shared" si="76"/>
        <v>-1.4366924804035119E-2</v>
      </c>
      <c r="P2410" s="6">
        <f t="shared" si="77"/>
        <v>0.13011703732318769</v>
      </c>
    </row>
    <row r="2411" spans="1:16" x14ac:dyDescent="0.25">
      <c r="A2411" s="5" t="s">
        <v>2405</v>
      </c>
      <c r="B2411" s="5" t="s">
        <v>5467</v>
      </c>
      <c r="C2411" s="3">
        <f>[1]!EM_S_STM07_IS($A2411,"9",DATE(C$4,12,31),"1")/1000000</f>
        <v>268.47334483999998</v>
      </c>
      <c r="D2411" s="3">
        <f>[1]!EM_S_STM07_IS($A2411,"61",DATE(C$4,12,31),"1")/1000000</f>
        <v>8.3804512800000008</v>
      </c>
      <c r="E2411" s="3">
        <f>[1]!EM_S_STM07_IS($A2411,"9",DATE(E$4,12,31),"1")/1000000</f>
        <v>246.73763828</v>
      </c>
      <c r="F2411" s="3">
        <f>[1]!EM_S_STM07_IS($A2411,"61",DATE(E$4,12,31),"1")/1000000</f>
        <v>23.426188829999997</v>
      </c>
      <c r="G2411" s="3">
        <f>[1]!EM_S_STM07_IS($A2411,"9",DATE(G$4,12,31),"1")/1000000</f>
        <v>300.34273995000001</v>
      </c>
      <c r="H2411" s="3">
        <f>[1]!EM_S_STM07_IS($A2411,"61",DATE(G$4,12,31),"1")/1000000</f>
        <v>13.89890074</v>
      </c>
      <c r="I2411" s="3">
        <f>[1]!EM_S_STM07_IS($A2411,"9",DATE(I$4,12,31),"1")/1000000</f>
        <v>361.30976298000002</v>
      </c>
      <c r="J2411" s="3">
        <f>[1]!EM_S_STM07_IS($A2411,"61",DATE(I$4,12,31),"1")/1000000</f>
        <v>7.2157339199999999</v>
      </c>
      <c r="K2411" s="3">
        <f>[1]!EM_S_STM07_IS($A2411,"9",DATE(K$4,12,31),"1")/1000000</f>
        <v>476.86459410000003</v>
      </c>
      <c r="L2411" s="3">
        <f>[1]!EM_S_STM07_IS($A2411,"61",DATE(K$4,12,31),"1")/1000000</f>
        <v>35.464991490000003</v>
      </c>
      <c r="M2411" s="3">
        <f>[1]!EM_S_STM07_IS($A2411,"9",DATE(M$4,12,31),"1")/1000000</f>
        <v>708.99485588999994</v>
      </c>
      <c r="N2411" s="3">
        <f>[1]!EM_S_STM07_IS($A2411,"61",DATE(M$4,12,31),"1")/1000000</f>
        <v>208.35311361000001</v>
      </c>
      <c r="O2411" s="6">
        <f t="shared" si="76"/>
        <v>0.21436259659051893</v>
      </c>
      <c r="P2411" s="6">
        <f t="shared" si="77"/>
        <v>0.90154460776826362</v>
      </c>
    </row>
    <row r="2412" spans="1:16" x14ac:dyDescent="0.25">
      <c r="A2412" s="5" t="s">
        <v>2406</v>
      </c>
      <c r="B2412" s="5" t="s">
        <v>5468</v>
      </c>
      <c r="C2412" s="3">
        <f>[1]!EM_S_STM07_IS($A2412,"9",DATE(C$4,12,31),"1")/1000000</f>
        <v>326.76289788999998</v>
      </c>
      <c r="D2412" s="3">
        <f>[1]!EM_S_STM07_IS($A2412,"61",DATE(C$4,12,31),"1")/1000000</f>
        <v>18.93822312</v>
      </c>
      <c r="E2412" s="3">
        <f>[1]!EM_S_STM07_IS($A2412,"9",DATE(E$4,12,31),"1")/1000000</f>
        <v>202.87069732</v>
      </c>
      <c r="F2412" s="3">
        <f>[1]!EM_S_STM07_IS($A2412,"61",DATE(E$4,12,31),"1")/1000000</f>
        <v>20.941346379999999</v>
      </c>
      <c r="G2412" s="3">
        <f>[1]!EM_S_STM07_IS($A2412,"9",DATE(G$4,12,31),"1")/1000000</f>
        <v>250.76571791000001</v>
      </c>
      <c r="H2412" s="3">
        <f>[1]!EM_S_STM07_IS($A2412,"61",DATE(G$4,12,31),"1")/1000000</f>
        <v>22.032938770000001</v>
      </c>
      <c r="I2412" s="3">
        <f>[1]!EM_S_STM07_IS($A2412,"9",DATE(I$4,12,31),"1")/1000000</f>
        <v>252.91580383000002</v>
      </c>
      <c r="J2412" s="3">
        <f>[1]!EM_S_STM07_IS($A2412,"61",DATE(I$4,12,31),"1")/1000000</f>
        <v>33.616317710000004</v>
      </c>
      <c r="K2412" s="3">
        <f>[1]!EM_S_STM07_IS($A2412,"9",DATE(K$4,12,31),"1")/1000000</f>
        <v>128.16815665000001</v>
      </c>
      <c r="L2412" s="3">
        <f>[1]!EM_S_STM07_IS($A2412,"61",DATE(K$4,12,31),"1")/1000000</f>
        <v>-3.36481713</v>
      </c>
      <c r="M2412" s="3">
        <f>[1]!EM_S_STM07_IS($A2412,"9",DATE(M$4,12,31),"1")/1000000</f>
        <v>99.897742900000011</v>
      </c>
      <c r="N2412" s="3">
        <f>[1]!EM_S_STM07_IS($A2412,"61",DATE(M$4,12,31),"1")/1000000</f>
        <v>68.137607060000008</v>
      </c>
      <c r="O2412" s="6">
        <f t="shared" si="76"/>
        <v>-0.21102255600491626</v>
      </c>
      <c r="P2412" s="6">
        <f t="shared" si="77"/>
        <v>0.29184238554406572</v>
      </c>
    </row>
    <row r="2413" spans="1:16" x14ac:dyDescent="0.25">
      <c r="A2413" s="5" t="s">
        <v>2407</v>
      </c>
      <c r="B2413" s="5" t="s">
        <v>5469</v>
      </c>
      <c r="C2413" s="3">
        <f>[1]!EM_S_STM07_IS($A2413,"9",DATE(C$4,12,31),"1")/1000000</f>
        <v>8881.1794077000013</v>
      </c>
      <c r="D2413" s="3">
        <f>[1]!EM_S_STM07_IS($A2413,"61",DATE(C$4,12,31),"1")/1000000</f>
        <v>662.37509467999996</v>
      </c>
      <c r="E2413" s="3">
        <f>[1]!EM_S_STM07_IS($A2413,"9",DATE(E$4,12,31),"1")/1000000</f>
        <v>8578.6819254500006</v>
      </c>
      <c r="F2413" s="3">
        <f>[1]!EM_S_STM07_IS($A2413,"61",DATE(E$4,12,31),"1")/1000000</f>
        <v>357.13122730000003</v>
      </c>
      <c r="G2413" s="3">
        <f>[1]!EM_S_STM07_IS($A2413,"9",DATE(G$4,12,31),"1")/1000000</f>
        <v>7304.3374532799999</v>
      </c>
      <c r="H2413" s="3">
        <f>[1]!EM_S_STM07_IS($A2413,"61",DATE(G$4,12,31),"1")/1000000</f>
        <v>440.67956114999998</v>
      </c>
      <c r="I2413" s="3">
        <f>[1]!EM_S_STM07_IS($A2413,"9",DATE(I$4,12,31),"1")/1000000</f>
        <v>7060.6233076999997</v>
      </c>
      <c r="J2413" s="3">
        <f>[1]!EM_S_STM07_IS($A2413,"61",DATE(I$4,12,31),"1")/1000000</f>
        <v>544.51388186999998</v>
      </c>
      <c r="K2413" s="3">
        <f>[1]!EM_S_STM07_IS($A2413,"9",DATE(K$4,12,31),"1")/1000000</f>
        <v>7761.1342495099998</v>
      </c>
      <c r="L2413" s="3">
        <f>[1]!EM_S_STM07_IS($A2413,"61",DATE(K$4,12,31),"1")/1000000</f>
        <v>697.98098154000002</v>
      </c>
      <c r="M2413" s="3">
        <f>[1]!EM_S_STM07_IS($A2413,"9",DATE(M$4,12,31),"1")/1000000</f>
        <v>7894.8460285900001</v>
      </c>
      <c r="N2413" s="3">
        <f>[1]!EM_S_STM07_IS($A2413,"61",DATE(M$4,12,31),"1")/1000000</f>
        <v>539.41707973999996</v>
      </c>
      <c r="O2413" s="6">
        <f t="shared" si="76"/>
        <v>-2.326982665366184E-2</v>
      </c>
      <c r="P2413" s="6">
        <f t="shared" si="77"/>
        <v>-4.0236698485321076E-2</v>
      </c>
    </row>
    <row r="2414" spans="1:16" x14ac:dyDescent="0.25">
      <c r="A2414" s="5" t="s">
        <v>2408</v>
      </c>
      <c r="B2414" s="5" t="s">
        <v>5470</v>
      </c>
      <c r="C2414" s="3">
        <f>[1]!EM_S_STM07_IS($A2414,"9",DATE(C$4,12,31),"1")/1000000</f>
        <v>3897.9425649099999</v>
      </c>
      <c r="D2414" s="3">
        <f>[1]!EM_S_STM07_IS($A2414,"61",DATE(C$4,12,31),"1")/1000000</f>
        <v>849.20661166999992</v>
      </c>
      <c r="E2414" s="3">
        <f>[1]!EM_S_STM07_IS($A2414,"9",DATE(E$4,12,31),"1")/1000000</f>
        <v>4684.8214021499998</v>
      </c>
      <c r="F2414" s="3">
        <f>[1]!EM_S_STM07_IS($A2414,"61",DATE(E$4,12,31),"1")/1000000</f>
        <v>1099.0082124800001</v>
      </c>
      <c r="G2414" s="3">
        <f>[1]!EM_S_STM07_IS($A2414,"9",DATE(G$4,12,31),"1")/1000000</f>
        <v>5038.7622063999997</v>
      </c>
      <c r="H2414" s="3">
        <f>[1]!EM_S_STM07_IS($A2414,"61",DATE(G$4,12,31),"1")/1000000</f>
        <v>1340.79855051</v>
      </c>
      <c r="I2414" s="3">
        <f>[1]!EM_S_STM07_IS($A2414,"9",DATE(I$4,12,31),"1")/1000000</f>
        <v>3516.5978958699998</v>
      </c>
      <c r="J2414" s="3">
        <f>[1]!EM_S_STM07_IS($A2414,"61",DATE(I$4,12,31),"1")/1000000</f>
        <v>1378.6453847499999</v>
      </c>
      <c r="K2414" s="3">
        <f>[1]!EM_S_STM07_IS($A2414,"9",DATE(K$4,12,31),"1")/1000000</f>
        <v>4930.7377873300002</v>
      </c>
      <c r="L2414" s="3">
        <f>[1]!EM_S_STM07_IS($A2414,"61",DATE(K$4,12,31),"1")/1000000</f>
        <v>1968.4204473499999</v>
      </c>
      <c r="M2414" s="3">
        <f>[1]!EM_S_STM07_IS($A2414,"9",DATE(M$4,12,31),"1")/1000000</f>
        <v>7976.94536917</v>
      </c>
      <c r="N2414" s="3">
        <f>[1]!EM_S_STM07_IS($A2414,"61",DATE(M$4,12,31),"1")/1000000</f>
        <v>3611.95145039</v>
      </c>
      <c r="O2414" s="6">
        <f t="shared" si="76"/>
        <v>0.15398519322674109</v>
      </c>
      <c r="P2414" s="6">
        <f t="shared" si="77"/>
        <v>0.33581312861118517</v>
      </c>
    </row>
    <row r="2415" spans="1:16" x14ac:dyDescent="0.25">
      <c r="A2415" s="5" t="s">
        <v>2409</v>
      </c>
      <c r="B2415" s="5" t="s">
        <v>5471</v>
      </c>
      <c r="C2415" s="3">
        <f>[1]!EM_S_STM07_IS($A2415,"9",DATE(C$4,12,31),"1")/1000000</f>
        <v>1841.5826803299999</v>
      </c>
      <c r="D2415" s="3">
        <f>[1]!EM_S_STM07_IS($A2415,"61",DATE(C$4,12,31),"1")/1000000</f>
        <v>284.20758588999996</v>
      </c>
      <c r="E2415" s="3">
        <f>[1]!EM_S_STM07_IS($A2415,"9",DATE(E$4,12,31),"1")/1000000</f>
        <v>1919.78725078</v>
      </c>
      <c r="F2415" s="3">
        <f>[1]!EM_S_STM07_IS($A2415,"61",DATE(E$4,12,31),"1")/1000000</f>
        <v>243.44053737000002</v>
      </c>
      <c r="G2415" s="3">
        <f>[1]!EM_S_STM07_IS($A2415,"9",DATE(G$4,12,31),"1")/1000000</f>
        <v>2025.5151738</v>
      </c>
      <c r="H2415" s="3">
        <f>[1]!EM_S_STM07_IS($A2415,"61",DATE(G$4,12,31),"1")/1000000</f>
        <v>184.76533812</v>
      </c>
      <c r="I2415" s="3">
        <f>[1]!EM_S_STM07_IS($A2415,"9",DATE(I$4,12,31),"1")/1000000</f>
        <v>2088.5918027299999</v>
      </c>
      <c r="J2415" s="3">
        <f>[1]!EM_S_STM07_IS($A2415,"61",DATE(I$4,12,31),"1")/1000000</f>
        <v>234.91883080000002</v>
      </c>
      <c r="K2415" s="3">
        <f>[1]!EM_S_STM07_IS($A2415,"9",DATE(K$4,12,31),"1")/1000000</f>
        <v>2182.1599266500002</v>
      </c>
      <c r="L2415" s="3">
        <f>[1]!EM_S_STM07_IS($A2415,"61",DATE(K$4,12,31),"1")/1000000</f>
        <v>214.21189916</v>
      </c>
      <c r="M2415" s="3">
        <f>[1]!EM_S_STM07_IS($A2415,"9",DATE(M$4,12,31),"1")/1000000</f>
        <v>2192.1114580399999</v>
      </c>
      <c r="N2415" s="3">
        <f>[1]!EM_S_STM07_IS($A2415,"61",DATE(M$4,12,31),"1")/1000000</f>
        <v>221.60307639999999</v>
      </c>
      <c r="O2415" s="6">
        <f t="shared" si="76"/>
        <v>3.546227781899991E-2</v>
      </c>
      <c r="P2415" s="6">
        <f t="shared" si="77"/>
        <v>-4.854550129989077E-2</v>
      </c>
    </row>
    <row r="2416" spans="1:16" x14ac:dyDescent="0.25">
      <c r="A2416" s="5" t="s">
        <v>2410</v>
      </c>
      <c r="B2416" s="5" t="s">
        <v>5472</v>
      </c>
      <c r="C2416" s="3">
        <f>[1]!EM_S_STM07_IS($A2416,"9",DATE(C$4,12,31),"1")/1000000</f>
        <v>1488.12215021</v>
      </c>
      <c r="D2416" s="3">
        <f>[1]!EM_S_STM07_IS($A2416,"61",DATE(C$4,12,31),"1")/1000000</f>
        <v>92.965117079999999</v>
      </c>
      <c r="E2416" s="3">
        <f>[1]!EM_S_STM07_IS($A2416,"9",DATE(E$4,12,31),"1")/1000000</f>
        <v>1975.21444619</v>
      </c>
      <c r="F2416" s="3">
        <f>[1]!EM_S_STM07_IS($A2416,"61",DATE(E$4,12,31),"1")/1000000</f>
        <v>151.45969513</v>
      </c>
      <c r="G2416" s="3">
        <f>[1]!EM_S_STM07_IS($A2416,"9",DATE(G$4,12,31),"1")/1000000</f>
        <v>2014.04261623</v>
      </c>
      <c r="H2416" s="3">
        <f>[1]!EM_S_STM07_IS($A2416,"61",DATE(G$4,12,31),"1")/1000000</f>
        <v>105.04439781999999</v>
      </c>
      <c r="I2416" s="3">
        <f>[1]!EM_S_STM07_IS($A2416,"9",DATE(I$4,12,31),"1")/1000000</f>
        <v>2142.41835055</v>
      </c>
      <c r="J2416" s="3">
        <f>[1]!EM_S_STM07_IS($A2416,"61",DATE(I$4,12,31),"1")/1000000</f>
        <v>57.43904663</v>
      </c>
      <c r="K2416" s="3">
        <f>[1]!EM_S_STM07_IS($A2416,"9",DATE(K$4,12,31),"1")/1000000</f>
        <v>2134.1468772799999</v>
      </c>
      <c r="L2416" s="3">
        <f>[1]!EM_S_STM07_IS($A2416,"61",DATE(K$4,12,31),"1")/1000000</f>
        <v>64.62783666</v>
      </c>
      <c r="M2416" s="3">
        <f>[1]!EM_S_STM07_IS($A2416,"9",DATE(M$4,12,31),"1")/1000000</f>
        <v>5071.8111688500003</v>
      </c>
      <c r="N2416" s="3">
        <f>[1]!EM_S_STM07_IS($A2416,"61",DATE(M$4,12,31),"1")/1000000</f>
        <v>376.13812842000004</v>
      </c>
      <c r="O2416" s="6">
        <f t="shared" si="76"/>
        <v>0.27792362473685395</v>
      </c>
      <c r="P2416" s="6">
        <f t="shared" si="77"/>
        <v>0.3225298034992099</v>
      </c>
    </row>
    <row r="2417" spans="1:16" x14ac:dyDescent="0.25">
      <c r="A2417" s="5" t="s">
        <v>2411</v>
      </c>
      <c r="B2417" s="5" t="s">
        <v>5473</v>
      </c>
      <c r="C2417" s="3">
        <f>[1]!EM_S_STM07_IS($A2417,"9",DATE(C$4,12,31),"1")/1000000</f>
        <v>1915.53313028</v>
      </c>
      <c r="D2417" s="3">
        <f>[1]!EM_S_STM07_IS($A2417,"61",DATE(C$4,12,31),"1")/1000000</f>
        <v>22.349165890000002</v>
      </c>
      <c r="E2417" s="3">
        <f>[1]!EM_S_STM07_IS($A2417,"9",DATE(E$4,12,31),"1")/1000000</f>
        <v>2115.2513679100002</v>
      </c>
      <c r="F2417" s="3">
        <f>[1]!EM_S_STM07_IS($A2417,"61",DATE(E$4,12,31),"1")/1000000</f>
        <v>22.585350730000002</v>
      </c>
      <c r="G2417" s="3">
        <f>[1]!EM_S_STM07_IS($A2417,"9",DATE(G$4,12,31),"1")/1000000</f>
        <v>2129.6028103900003</v>
      </c>
      <c r="H2417" s="3">
        <f>[1]!EM_S_STM07_IS($A2417,"61",DATE(G$4,12,31),"1")/1000000</f>
        <v>197.58089390999999</v>
      </c>
      <c r="I2417" s="3">
        <f>[1]!EM_S_STM07_IS($A2417,"9",DATE(I$4,12,31),"1")/1000000</f>
        <v>1857.81014125</v>
      </c>
      <c r="J2417" s="3">
        <f>[1]!EM_S_STM07_IS($A2417,"61",DATE(I$4,12,31),"1")/1000000</f>
        <v>4.47428677</v>
      </c>
      <c r="K2417" s="3">
        <f>[1]!EM_S_STM07_IS($A2417,"9",DATE(K$4,12,31),"1")/1000000</f>
        <v>1675.2381565799999</v>
      </c>
      <c r="L2417" s="3">
        <f>[1]!EM_S_STM07_IS($A2417,"61",DATE(K$4,12,31),"1")/1000000</f>
        <v>-137.2900779</v>
      </c>
      <c r="M2417" s="3">
        <f>[1]!EM_S_STM07_IS($A2417,"9",DATE(M$4,12,31),"1")/1000000</f>
        <v>1420.4770276400002</v>
      </c>
      <c r="N2417" s="3">
        <f>[1]!EM_S_STM07_IS($A2417,"61",DATE(M$4,12,31),"1")/1000000</f>
        <v>74.616735700000007</v>
      </c>
      <c r="O2417" s="6">
        <f t="shared" si="76"/>
        <v>-5.8047703313843346E-2</v>
      </c>
      <c r="P2417" s="6">
        <f t="shared" si="77"/>
        <v>0.27266759266158624</v>
      </c>
    </row>
    <row r="2418" spans="1:16" x14ac:dyDescent="0.25">
      <c r="A2418" s="5" t="s">
        <v>2412</v>
      </c>
      <c r="B2418" s="5" t="s">
        <v>5474</v>
      </c>
      <c r="C2418" s="3">
        <f>[1]!EM_S_STM07_IS($A2418,"9",DATE(C$4,12,31),"1")/1000000</f>
        <v>7070.0696875100002</v>
      </c>
      <c r="D2418" s="3">
        <f>[1]!EM_S_STM07_IS($A2418,"61",DATE(C$4,12,31),"1")/1000000</f>
        <v>61.176012210000003</v>
      </c>
      <c r="E2418" s="3">
        <f>[1]!EM_S_STM07_IS($A2418,"9",DATE(E$4,12,31),"1")/1000000</f>
        <v>10467.65607592</v>
      </c>
      <c r="F2418" s="3">
        <f>[1]!EM_S_STM07_IS($A2418,"61",DATE(E$4,12,31),"1")/1000000</f>
        <v>90.130217779999995</v>
      </c>
      <c r="G2418" s="3">
        <f>[1]!EM_S_STM07_IS($A2418,"9",DATE(G$4,12,31),"1")/1000000</f>
        <v>13154.688288059999</v>
      </c>
      <c r="H2418" s="3">
        <f>[1]!EM_S_STM07_IS($A2418,"61",DATE(G$4,12,31),"1")/1000000</f>
        <v>147.94520677</v>
      </c>
      <c r="I2418" s="3">
        <f>[1]!EM_S_STM07_IS($A2418,"9",DATE(I$4,12,31),"1")/1000000</f>
        <v>9205.8281331599992</v>
      </c>
      <c r="J2418" s="3">
        <f>[1]!EM_S_STM07_IS($A2418,"61",DATE(I$4,12,31),"1")/1000000</f>
        <v>172.78673925000001</v>
      </c>
      <c r="K2418" s="3">
        <f>[1]!EM_S_STM07_IS($A2418,"9",DATE(K$4,12,31),"1")/1000000</f>
        <v>6299.6467078900005</v>
      </c>
      <c r="L2418" s="3">
        <f>[1]!EM_S_STM07_IS($A2418,"61",DATE(K$4,12,31),"1")/1000000</f>
        <v>-198.94992381</v>
      </c>
      <c r="M2418" s="3">
        <f>[1]!EM_S_STM07_IS($A2418,"9",DATE(M$4,12,31),"1")/1000000</f>
        <v>7152.3502685600006</v>
      </c>
      <c r="N2418" s="3">
        <f>[1]!EM_S_STM07_IS($A2418,"61",DATE(M$4,12,31),"1")/1000000</f>
        <v>52.984516720000002</v>
      </c>
      <c r="O2418" s="6">
        <f t="shared" si="76"/>
        <v>2.3168146633991693E-3</v>
      </c>
      <c r="P2418" s="6">
        <f t="shared" si="77"/>
        <v>-2.8341704689204827E-2</v>
      </c>
    </row>
    <row r="2419" spans="1:16" x14ac:dyDescent="0.25">
      <c r="A2419" s="5" t="s">
        <v>2413</v>
      </c>
      <c r="B2419" s="5" t="s">
        <v>5475</v>
      </c>
      <c r="C2419" s="3">
        <f>[1]!EM_S_STM07_IS($A2419,"9",DATE(C$4,12,31),"1")/1000000</f>
        <v>1155.7221620999999</v>
      </c>
      <c r="D2419" s="3">
        <f>[1]!EM_S_STM07_IS($A2419,"61",DATE(C$4,12,31),"1")/1000000</f>
        <v>108.05829093000001</v>
      </c>
      <c r="E2419" s="3">
        <f>[1]!EM_S_STM07_IS($A2419,"9",DATE(E$4,12,31),"1")/1000000</f>
        <v>1321.5386003699998</v>
      </c>
      <c r="F2419" s="3">
        <f>[1]!EM_S_STM07_IS($A2419,"61",DATE(E$4,12,31),"1")/1000000</f>
        <v>102.94852528</v>
      </c>
      <c r="G2419" s="3">
        <f>[1]!EM_S_STM07_IS($A2419,"9",DATE(G$4,12,31),"1")/1000000</f>
        <v>2019.67005356</v>
      </c>
      <c r="H2419" s="3">
        <f>[1]!EM_S_STM07_IS($A2419,"61",DATE(G$4,12,31),"1")/1000000</f>
        <v>104.87564076000001</v>
      </c>
      <c r="I2419" s="3">
        <f>[1]!EM_S_STM07_IS($A2419,"9",DATE(I$4,12,31),"1")/1000000</f>
        <v>2103.78967917</v>
      </c>
      <c r="J2419" s="3">
        <f>[1]!EM_S_STM07_IS($A2419,"61",DATE(I$4,12,31),"1")/1000000</f>
        <v>119.37822893000001</v>
      </c>
      <c r="K2419" s="3">
        <f>[1]!EM_S_STM07_IS($A2419,"9",DATE(K$4,12,31),"1")/1000000</f>
        <v>1155.5985952400001</v>
      </c>
      <c r="L2419" s="3">
        <f>[1]!EM_S_STM07_IS($A2419,"61",DATE(K$4,12,31),"1")/1000000</f>
        <v>190.98331438</v>
      </c>
      <c r="M2419" s="3">
        <f>[1]!EM_S_STM07_IS($A2419,"9",DATE(M$4,12,31),"1")/1000000</f>
        <v>1976.16428331</v>
      </c>
      <c r="N2419" s="3">
        <f>[1]!EM_S_STM07_IS($A2419,"61",DATE(M$4,12,31),"1")/1000000</f>
        <v>280.11577060000002</v>
      </c>
      <c r="O2419" s="6">
        <f t="shared" si="76"/>
        <v>0.1132531197627249</v>
      </c>
      <c r="P2419" s="6">
        <f t="shared" si="77"/>
        <v>0.20986215829841615</v>
      </c>
    </row>
    <row r="2420" spans="1:16" x14ac:dyDescent="0.25">
      <c r="A2420" s="5" t="s">
        <v>2414</v>
      </c>
      <c r="B2420" s="5" t="s">
        <v>5476</v>
      </c>
      <c r="C2420" s="3">
        <f>[1]!EM_S_STM07_IS($A2420,"9",DATE(C$4,12,31),"1")/1000000</f>
        <v>12070.233754120001</v>
      </c>
      <c r="D2420" s="3">
        <f>[1]!EM_S_STM07_IS($A2420,"61",DATE(C$4,12,31),"1")/1000000</f>
        <v>672.73285269000007</v>
      </c>
      <c r="E2420" s="3">
        <f>[1]!EM_S_STM07_IS($A2420,"9",DATE(E$4,12,31),"1")/1000000</f>
        <v>16604.035743059998</v>
      </c>
      <c r="F2420" s="3">
        <f>[1]!EM_S_STM07_IS($A2420,"61",DATE(E$4,12,31),"1")/1000000</f>
        <v>854.97394001999999</v>
      </c>
      <c r="G2420" s="3">
        <f>[1]!EM_S_STM07_IS($A2420,"9",DATE(G$4,12,31),"1")/1000000</f>
        <v>20297.70408344</v>
      </c>
      <c r="H2420" s="3">
        <f>[1]!EM_S_STM07_IS($A2420,"61",DATE(G$4,12,31),"1")/1000000</f>
        <v>967.86888196000007</v>
      </c>
      <c r="I2420" s="3">
        <f>[1]!EM_S_STM07_IS($A2420,"9",DATE(I$4,12,31),"1")/1000000</f>
        <v>22522.773896360002</v>
      </c>
      <c r="J2420" s="3">
        <f>[1]!EM_S_STM07_IS($A2420,"61",DATE(I$4,12,31),"1")/1000000</f>
        <v>980.84854697000003</v>
      </c>
      <c r="K2420" s="3">
        <f>[1]!EM_S_STM07_IS($A2420,"9",DATE(K$4,12,31),"1")/1000000</f>
        <v>19152.893460269999</v>
      </c>
      <c r="L2420" s="3">
        <f>[1]!EM_S_STM07_IS($A2420,"61",DATE(K$4,12,31),"1")/1000000</f>
        <v>1002.9640850599999</v>
      </c>
      <c r="M2420" s="3">
        <f>[1]!EM_S_STM07_IS($A2420,"9",DATE(M$4,12,31),"1")/1000000</f>
        <v>17551.480428020001</v>
      </c>
      <c r="N2420" s="3">
        <f>[1]!EM_S_STM07_IS($A2420,"61",DATE(M$4,12,31),"1")/1000000</f>
        <v>807.20419038</v>
      </c>
      <c r="O2420" s="6">
        <f t="shared" si="76"/>
        <v>7.7753928738109046E-2</v>
      </c>
      <c r="P2420" s="6">
        <f t="shared" si="77"/>
        <v>3.7117957814356339E-2</v>
      </c>
    </row>
    <row r="2421" spans="1:16" x14ac:dyDescent="0.25">
      <c r="A2421" s="5" t="s">
        <v>2415</v>
      </c>
      <c r="B2421" s="5" t="s">
        <v>5477</v>
      </c>
      <c r="C2421" s="3">
        <f>[1]!EM_S_STM07_IS($A2421,"9",DATE(C$4,12,31),"1")/1000000</f>
        <v>4133.4967135999996</v>
      </c>
      <c r="D2421" s="3">
        <f>[1]!EM_S_STM07_IS($A2421,"61",DATE(C$4,12,31),"1")/1000000</f>
        <v>418.44565007</v>
      </c>
      <c r="E2421" s="3">
        <f>[1]!EM_S_STM07_IS($A2421,"9",DATE(E$4,12,31),"1")/1000000</f>
        <v>3306.7721806700001</v>
      </c>
      <c r="F2421" s="3">
        <f>[1]!EM_S_STM07_IS($A2421,"61",DATE(E$4,12,31),"1")/1000000</f>
        <v>562.96418942999992</v>
      </c>
      <c r="G2421" s="3">
        <f>[1]!EM_S_STM07_IS($A2421,"9",DATE(G$4,12,31),"1")/1000000</f>
        <v>4007.2503688699999</v>
      </c>
      <c r="H2421" s="3">
        <f>[1]!EM_S_STM07_IS($A2421,"61",DATE(G$4,12,31),"1")/1000000</f>
        <v>613.78429328999994</v>
      </c>
      <c r="I2421" s="3">
        <f>[1]!EM_S_STM07_IS($A2421,"9",DATE(I$4,12,31),"1")/1000000</f>
        <v>4479.5064848699994</v>
      </c>
      <c r="J2421" s="3">
        <f>[1]!EM_S_STM07_IS($A2421,"61",DATE(I$4,12,31),"1")/1000000</f>
        <v>703.89921537999999</v>
      </c>
      <c r="K2421" s="3">
        <f>[1]!EM_S_STM07_IS($A2421,"9",DATE(K$4,12,31),"1")/1000000</f>
        <v>4850.4937915099999</v>
      </c>
      <c r="L2421" s="3">
        <f>[1]!EM_S_STM07_IS($A2421,"61",DATE(K$4,12,31),"1")/1000000</f>
        <v>767.67848025000001</v>
      </c>
      <c r="M2421" s="3">
        <f>[1]!EM_S_STM07_IS($A2421,"9",DATE(M$4,12,31),"1")/1000000</f>
        <v>8135.5929088800003</v>
      </c>
      <c r="N2421" s="3">
        <f>[1]!EM_S_STM07_IS($A2421,"61",DATE(M$4,12,31),"1")/1000000</f>
        <v>860.16604410000002</v>
      </c>
      <c r="O2421" s="6">
        <f t="shared" si="76"/>
        <v>0.14502329549925097</v>
      </c>
      <c r="P2421" s="6">
        <f t="shared" si="77"/>
        <v>0.1550177206523502</v>
      </c>
    </row>
    <row r="2422" spans="1:16" x14ac:dyDescent="0.25">
      <c r="A2422" s="5" t="s">
        <v>2416</v>
      </c>
      <c r="B2422" s="5" t="s">
        <v>5478</v>
      </c>
      <c r="C2422" s="3">
        <f>[1]!EM_S_STM07_IS($A2422,"9",DATE(C$4,12,31),"1")/1000000</f>
        <v>1308.47499232</v>
      </c>
      <c r="D2422" s="3">
        <f>[1]!EM_S_STM07_IS($A2422,"61",DATE(C$4,12,31),"1")/1000000</f>
        <v>365.14758044000001</v>
      </c>
      <c r="E2422" s="3">
        <f>[1]!EM_S_STM07_IS($A2422,"9",DATE(E$4,12,31),"1")/1000000</f>
        <v>830.94046824999998</v>
      </c>
      <c r="F2422" s="3">
        <f>[1]!EM_S_STM07_IS($A2422,"61",DATE(E$4,12,31),"1")/1000000</f>
        <v>312.35861398000003</v>
      </c>
      <c r="G2422" s="3">
        <f>[1]!EM_S_STM07_IS($A2422,"9",DATE(G$4,12,31),"1")/1000000</f>
        <v>1398.6681170300001</v>
      </c>
      <c r="H2422" s="3">
        <f>[1]!EM_S_STM07_IS($A2422,"61",DATE(G$4,12,31),"1")/1000000</f>
        <v>425.76927288999997</v>
      </c>
      <c r="I2422" s="3">
        <f>[1]!EM_S_STM07_IS($A2422,"9",DATE(I$4,12,31),"1")/1000000</f>
        <v>1469.97750382</v>
      </c>
      <c r="J2422" s="3">
        <f>[1]!EM_S_STM07_IS($A2422,"61",DATE(I$4,12,31),"1")/1000000</f>
        <v>498.24271119000002</v>
      </c>
      <c r="K2422" s="3">
        <f>[1]!EM_S_STM07_IS($A2422,"9",DATE(K$4,12,31),"1")/1000000</f>
        <v>1381.63211269</v>
      </c>
      <c r="L2422" s="3">
        <f>[1]!EM_S_STM07_IS($A2422,"61",DATE(K$4,12,31),"1")/1000000</f>
        <v>496.91185924000001</v>
      </c>
      <c r="M2422" s="3">
        <f>[1]!EM_S_STM07_IS($A2422,"9",DATE(M$4,12,31),"1")/1000000</f>
        <v>1740.5001334900001</v>
      </c>
      <c r="N2422" s="3">
        <f>[1]!EM_S_STM07_IS($A2422,"61",DATE(M$4,12,31),"1")/1000000</f>
        <v>519.51672002999999</v>
      </c>
      <c r="O2422" s="6">
        <f t="shared" si="76"/>
        <v>5.8721485907769155E-2</v>
      </c>
      <c r="P2422" s="6">
        <f t="shared" si="77"/>
        <v>7.3065471048045838E-2</v>
      </c>
    </row>
    <row r="2423" spans="1:16" x14ac:dyDescent="0.25">
      <c r="A2423" s="5" t="s">
        <v>2417</v>
      </c>
      <c r="B2423" s="5" t="s">
        <v>5479</v>
      </c>
      <c r="C2423" s="3">
        <f>[1]!EM_S_STM07_IS($A2423,"9",DATE(C$4,12,31),"1")/1000000</f>
        <v>8508.0378369999999</v>
      </c>
      <c r="D2423" s="3">
        <f>[1]!EM_S_STM07_IS($A2423,"61",DATE(C$4,12,31),"1")/1000000</f>
        <v>1787.7579470000001</v>
      </c>
      <c r="E2423" s="3">
        <f>[1]!EM_S_STM07_IS($A2423,"9",DATE(E$4,12,31),"1")/1000000</f>
        <v>9689.4101979999996</v>
      </c>
      <c r="F2423" s="3">
        <f>[1]!EM_S_STM07_IS($A2423,"61",DATE(E$4,12,31),"1")/1000000</f>
        <v>1512.6069299999999</v>
      </c>
      <c r="G2423" s="3">
        <f>[1]!EM_S_STM07_IS($A2423,"9",DATE(G$4,12,31),"1")/1000000</f>
        <v>10247.391495</v>
      </c>
      <c r="H2423" s="3">
        <f>[1]!EM_S_STM07_IS($A2423,"61",DATE(G$4,12,31),"1")/1000000</f>
        <v>1524.7708259999999</v>
      </c>
      <c r="I2423" s="3">
        <f>[1]!EM_S_STM07_IS($A2423,"9",DATE(I$4,12,31),"1")/1000000</f>
        <v>11501.209768999999</v>
      </c>
      <c r="J2423" s="3">
        <f>[1]!EM_S_STM07_IS($A2423,"61",DATE(I$4,12,31),"1")/1000000</f>
        <v>1917.548483</v>
      </c>
      <c r="K2423" s="3">
        <f>[1]!EM_S_STM07_IS($A2423,"9",DATE(K$4,12,31),"1")/1000000</f>
        <v>12928.181656999999</v>
      </c>
      <c r="L2423" s="3">
        <f>[1]!EM_S_STM07_IS($A2423,"61",DATE(K$4,12,31),"1")/1000000</f>
        <v>2219.7489340000002</v>
      </c>
      <c r="M2423" s="3">
        <f>[1]!EM_S_STM07_IS($A2423,"9",DATE(M$4,12,31),"1")/1000000</f>
        <v>13573.495054999999</v>
      </c>
      <c r="N2423" s="3">
        <f>[1]!EM_S_STM07_IS($A2423,"61",DATE(M$4,12,31),"1")/1000000</f>
        <v>2605.3796269999998</v>
      </c>
      <c r="O2423" s="6">
        <f t="shared" si="76"/>
        <v>9.7924446622399186E-2</v>
      </c>
      <c r="P2423" s="6">
        <f t="shared" si="77"/>
        <v>7.8232601671773816E-2</v>
      </c>
    </row>
    <row r="2424" spans="1:16" x14ac:dyDescent="0.25">
      <c r="A2424" s="5" t="s">
        <v>2418</v>
      </c>
      <c r="B2424" s="5" t="s">
        <v>5480</v>
      </c>
      <c r="C2424" s="3">
        <f>[1]!EM_S_STM07_IS($A2424,"9",DATE(C$4,12,31),"1")/1000000</f>
        <v>558.86377439</v>
      </c>
      <c r="D2424" s="3">
        <f>[1]!EM_S_STM07_IS($A2424,"61",DATE(C$4,12,31),"1")/1000000</f>
        <v>6.5020239000000002</v>
      </c>
      <c r="E2424" s="3">
        <f>[1]!EM_S_STM07_IS($A2424,"9",DATE(E$4,12,31),"1")/1000000</f>
        <v>529.43036325000003</v>
      </c>
      <c r="F2424" s="3">
        <f>[1]!EM_S_STM07_IS($A2424,"61",DATE(E$4,12,31),"1")/1000000</f>
        <v>3.5291177</v>
      </c>
      <c r="G2424" s="3">
        <f>[1]!EM_S_STM07_IS($A2424,"9",DATE(G$4,12,31),"1")/1000000</f>
        <v>498.98866229000004</v>
      </c>
      <c r="H2424" s="3">
        <f>[1]!EM_S_STM07_IS($A2424,"61",DATE(G$4,12,31),"1")/1000000</f>
        <v>-49.817768460000003</v>
      </c>
      <c r="I2424" s="3">
        <f>[1]!EM_S_STM07_IS($A2424,"9",DATE(I$4,12,31),"1")/1000000</f>
        <v>565.18390025999997</v>
      </c>
      <c r="J2424" s="3">
        <f>[1]!EM_S_STM07_IS($A2424,"61",DATE(I$4,12,31),"1")/1000000</f>
        <v>14.95170641</v>
      </c>
      <c r="K2424" s="3">
        <f>[1]!EM_S_STM07_IS($A2424,"9",DATE(K$4,12,31),"1")/1000000</f>
        <v>1165.60216947</v>
      </c>
      <c r="L2424" s="3">
        <f>[1]!EM_S_STM07_IS($A2424,"61",DATE(K$4,12,31),"1")/1000000</f>
        <v>63.08124025</v>
      </c>
      <c r="M2424" s="3">
        <f>[1]!EM_S_STM07_IS($A2424,"9",DATE(M$4,12,31),"1")/1000000</f>
        <v>1165.2033049900001</v>
      </c>
      <c r="N2424" s="3">
        <f>[1]!EM_S_STM07_IS($A2424,"61",DATE(M$4,12,31),"1")/1000000</f>
        <v>60.101195670000003</v>
      </c>
      <c r="O2424" s="6">
        <f t="shared" si="76"/>
        <v>0.15829491471416879</v>
      </c>
      <c r="P2424" s="6">
        <f t="shared" si="77"/>
        <v>0.56015199260182791</v>
      </c>
    </row>
    <row r="2425" spans="1:16" x14ac:dyDescent="0.25">
      <c r="A2425" s="5" t="s">
        <v>2419</v>
      </c>
      <c r="B2425" s="5" t="s">
        <v>5481</v>
      </c>
      <c r="C2425" s="3">
        <f>[1]!EM_S_STM07_IS($A2425,"9",DATE(C$4,12,31),"1")/1000000</f>
        <v>1575.9440451600001</v>
      </c>
      <c r="D2425" s="3">
        <f>[1]!EM_S_STM07_IS($A2425,"61",DATE(C$4,12,31),"1")/1000000</f>
        <v>110.14217318</v>
      </c>
      <c r="E2425" s="3">
        <f>[1]!EM_S_STM07_IS($A2425,"9",DATE(E$4,12,31),"1")/1000000</f>
        <v>3705.0391086599998</v>
      </c>
      <c r="F2425" s="3">
        <f>[1]!EM_S_STM07_IS($A2425,"61",DATE(E$4,12,31),"1")/1000000</f>
        <v>204.69199005000002</v>
      </c>
      <c r="G2425" s="3">
        <f>[1]!EM_S_STM07_IS($A2425,"9",DATE(G$4,12,31),"1")/1000000</f>
        <v>3813.9471970100003</v>
      </c>
      <c r="H2425" s="3">
        <f>[1]!EM_S_STM07_IS($A2425,"61",DATE(G$4,12,31),"1")/1000000</f>
        <v>182.85630516000001</v>
      </c>
      <c r="I2425" s="3">
        <f>[1]!EM_S_STM07_IS($A2425,"9",DATE(I$4,12,31),"1")/1000000</f>
        <v>4055.2615572300001</v>
      </c>
      <c r="J2425" s="3">
        <f>[1]!EM_S_STM07_IS($A2425,"61",DATE(I$4,12,31),"1")/1000000</f>
        <v>170.05288927999999</v>
      </c>
      <c r="K2425" s="3">
        <f>[1]!EM_S_STM07_IS($A2425,"9",DATE(K$4,12,31),"1")/1000000</f>
        <v>4555.6822690099998</v>
      </c>
      <c r="L2425" s="3">
        <f>[1]!EM_S_STM07_IS($A2425,"61",DATE(K$4,12,31),"1")/1000000</f>
        <v>187.11346114</v>
      </c>
      <c r="M2425" s="3">
        <f>[1]!EM_S_STM07_IS($A2425,"9",DATE(M$4,12,31),"1")/1000000</f>
        <v>4723.2869423000002</v>
      </c>
      <c r="N2425" s="3">
        <f>[1]!EM_S_STM07_IS($A2425,"61",DATE(M$4,12,31),"1")/1000000</f>
        <v>180.15878194000001</v>
      </c>
      <c r="O2425" s="6">
        <f t="shared" si="76"/>
        <v>0.2454913259317606</v>
      </c>
      <c r="P2425" s="6">
        <f t="shared" si="77"/>
        <v>0.10341874912062643</v>
      </c>
    </row>
    <row r="2426" spans="1:16" x14ac:dyDescent="0.25">
      <c r="A2426" s="5" t="s">
        <v>2420</v>
      </c>
      <c r="B2426" s="5" t="s">
        <v>5482</v>
      </c>
      <c r="C2426" s="3">
        <f>[1]!EM_S_STM07_IS($A2426,"9",DATE(C$4,12,31),"1")/1000000</f>
        <v>2753.54998467</v>
      </c>
      <c r="D2426" s="3">
        <f>[1]!EM_S_STM07_IS($A2426,"61",DATE(C$4,12,31),"1")/1000000</f>
        <v>1191.71028222</v>
      </c>
      <c r="E2426" s="3">
        <f>[1]!EM_S_STM07_IS($A2426,"9",DATE(E$4,12,31),"1")/1000000</f>
        <v>4165.8724515399999</v>
      </c>
      <c r="F2426" s="3">
        <f>[1]!EM_S_STM07_IS($A2426,"61",DATE(E$4,12,31),"1")/1000000</f>
        <v>984.92929364999998</v>
      </c>
      <c r="G2426" s="3">
        <f>[1]!EM_S_STM07_IS($A2426,"9",DATE(G$4,12,31),"1")/1000000</f>
        <v>3492.0865918600002</v>
      </c>
      <c r="H2426" s="3">
        <f>[1]!EM_S_STM07_IS($A2426,"61",DATE(G$4,12,31),"1")/1000000</f>
        <v>1010.9854308600001</v>
      </c>
      <c r="I2426" s="3">
        <f>[1]!EM_S_STM07_IS($A2426,"9",DATE(I$4,12,31),"1")/1000000</f>
        <v>4509.6991632999998</v>
      </c>
      <c r="J2426" s="3">
        <f>[1]!EM_S_STM07_IS($A2426,"61",DATE(I$4,12,31),"1")/1000000</f>
        <v>1405.95935407</v>
      </c>
      <c r="K2426" s="3">
        <f>[1]!EM_S_STM07_IS($A2426,"9",DATE(K$4,12,31),"1")/1000000</f>
        <v>5116.8987552099998</v>
      </c>
      <c r="L2426" s="3">
        <f>[1]!EM_S_STM07_IS($A2426,"61",DATE(K$4,12,31),"1")/1000000</f>
        <v>1601.50037522</v>
      </c>
      <c r="M2426" s="3">
        <f>[1]!EM_S_STM07_IS($A2426,"9",DATE(M$4,12,31),"1")/1000000</f>
        <v>5631.3579026800007</v>
      </c>
      <c r="N2426" s="3">
        <f>[1]!EM_S_STM07_IS($A2426,"61",DATE(M$4,12,31),"1")/1000000</f>
        <v>1900.0235110399999</v>
      </c>
      <c r="O2426" s="6">
        <f t="shared" si="76"/>
        <v>0.1538358622075533</v>
      </c>
      <c r="P2426" s="6">
        <f t="shared" si="77"/>
        <v>9.7785923524880358E-2</v>
      </c>
    </row>
    <row r="2427" spans="1:16" x14ac:dyDescent="0.25">
      <c r="A2427" s="5" t="s">
        <v>2421</v>
      </c>
      <c r="B2427" s="5" t="s">
        <v>5483</v>
      </c>
      <c r="C2427" s="3">
        <f>[1]!EM_S_STM07_IS($A2427,"9",DATE(C$4,12,31),"1")/1000000</f>
        <v>12535.439812709999</v>
      </c>
      <c r="D2427" s="3">
        <f>[1]!EM_S_STM07_IS($A2427,"61",DATE(C$4,12,31),"1")/1000000</f>
        <v>1130.2448864300002</v>
      </c>
      <c r="E2427" s="3">
        <f>[1]!EM_S_STM07_IS($A2427,"9",DATE(E$4,12,31),"1")/1000000</f>
        <v>13486.96037465</v>
      </c>
      <c r="F2427" s="3">
        <f>[1]!EM_S_STM07_IS($A2427,"61",DATE(E$4,12,31),"1")/1000000</f>
        <v>578.65892929999995</v>
      </c>
      <c r="G2427" s="3">
        <f>[1]!EM_S_STM07_IS($A2427,"9",DATE(G$4,12,31),"1")/1000000</f>
        <v>17662.946863699999</v>
      </c>
      <c r="H2427" s="3">
        <f>[1]!EM_S_STM07_IS($A2427,"61",DATE(G$4,12,31),"1")/1000000</f>
        <v>499.64501630000001</v>
      </c>
      <c r="I2427" s="3">
        <f>[1]!EM_S_STM07_IS($A2427,"9",DATE(I$4,12,31),"1")/1000000</f>
        <v>18091.934502159998</v>
      </c>
      <c r="J2427" s="3">
        <f>[1]!EM_S_STM07_IS($A2427,"61",DATE(I$4,12,31),"1")/1000000</f>
        <v>168.66887131000001</v>
      </c>
      <c r="K2427" s="3">
        <f>[1]!EM_S_STM07_IS($A2427,"9",DATE(K$4,12,31),"1")/1000000</f>
        <v>16508.912525750002</v>
      </c>
      <c r="L2427" s="3">
        <f>[1]!EM_S_STM07_IS($A2427,"61",DATE(K$4,12,31),"1")/1000000</f>
        <v>247.10565616999997</v>
      </c>
      <c r="M2427" s="3">
        <f>[1]!EM_S_STM07_IS($A2427,"9",DATE(M$4,12,31),"1")/1000000</f>
        <v>15856.207778739999</v>
      </c>
      <c r="N2427" s="3">
        <f>[1]!EM_S_STM07_IS($A2427,"61",DATE(M$4,12,31),"1")/1000000</f>
        <v>580.13271252999994</v>
      </c>
      <c r="O2427" s="6">
        <f t="shared" si="76"/>
        <v>4.8122274011693777E-2</v>
      </c>
      <c r="P2427" s="6">
        <f t="shared" si="77"/>
        <v>-0.12487324649016962</v>
      </c>
    </row>
    <row r="2428" spans="1:16" x14ac:dyDescent="0.25">
      <c r="A2428" s="5" t="s">
        <v>2422</v>
      </c>
      <c r="B2428" s="5" t="s">
        <v>5484</v>
      </c>
      <c r="C2428" s="3">
        <f>[1]!EM_S_STM07_IS($A2428,"9",DATE(C$4,12,31),"1")/1000000</f>
        <v>2049.9326566199998</v>
      </c>
      <c r="D2428" s="3">
        <f>[1]!EM_S_STM07_IS($A2428,"61",DATE(C$4,12,31),"1")/1000000</f>
        <v>189.55008662999998</v>
      </c>
      <c r="E2428" s="3">
        <f>[1]!EM_S_STM07_IS($A2428,"9",DATE(E$4,12,31),"1")/1000000</f>
        <v>2342.75972215</v>
      </c>
      <c r="F2428" s="3">
        <f>[1]!EM_S_STM07_IS($A2428,"61",DATE(E$4,12,31),"1")/1000000</f>
        <v>227.86419788000001</v>
      </c>
      <c r="G2428" s="3">
        <f>[1]!EM_S_STM07_IS($A2428,"9",DATE(G$4,12,31),"1")/1000000</f>
        <v>2267.4824284599999</v>
      </c>
      <c r="H2428" s="3">
        <f>[1]!EM_S_STM07_IS($A2428,"61",DATE(G$4,12,31),"1")/1000000</f>
        <v>241.94970871000001</v>
      </c>
      <c r="I2428" s="3">
        <f>[1]!EM_S_STM07_IS($A2428,"9",DATE(I$4,12,31),"1")/1000000</f>
        <v>2692.8645488400002</v>
      </c>
      <c r="J2428" s="3">
        <f>[1]!EM_S_STM07_IS($A2428,"61",DATE(I$4,12,31),"1")/1000000</f>
        <v>266.42751556999997</v>
      </c>
      <c r="K2428" s="3">
        <f>[1]!EM_S_STM07_IS($A2428,"9",DATE(K$4,12,31),"1")/1000000</f>
        <v>3217.4656034299996</v>
      </c>
      <c r="L2428" s="3">
        <f>[1]!EM_S_STM07_IS($A2428,"61",DATE(K$4,12,31),"1")/1000000</f>
        <v>294.68480855000001</v>
      </c>
      <c r="M2428" s="3">
        <f>[1]!EM_S_STM07_IS($A2428,"9",DATE(M$4,12,31),"1")/1000000</f>
        <v>2974.5349316399997</v>
      </c>
      <c r="N2428" s="3">
        <f>[1]!EM_S_STM07_IS($A2428,"61",DATE(M$4,12,31),"1")/1000000</f>
        <v>206.91816828999998</v>
      </c>
      <c r="O2428" s="6">
        <f t="shared" si="76"/>
        <v>7.7298104924705902E-2</v>
      </c>
      <c r="P2428" s="6">
        <f t="shared" si="77"/>
        <v>1.7688642076182592E-2</v>
      </c>
    </row>
    <row r="2429" spans="1:16" x14ac:dyDescent="0.25">
      <c r="A2429" s="5" t="s">
        <v>2423</v>
      </c>
      <c r="B2429" s="5" t="s">
        <v>5485</v>
      </c>
      <c r="C2429" s="3">
        <f>[1]!EM_S_STM07_IS($A2429,"9",DATE(C$4,12,31),"1")/1000000</f>
        <v>853.22221182999999</v>
      </c>
      <c r="D2429" s="3">
        <f>[1]!EM_S_STM07_IS($A2429,"61",DATE(C$4,12,31),"1")/1000000</f>
        <v>41.757341700000005</v>
      </c>
      <c r="E2429" s="3">
        <f>[1]!EM_S_STM07_IS($A2429,"9",DATE(E$4,12,31),"1")/1000000</f>
        <v>976.93559436999999</v>
      </c>
      <c r="F2429" s="3">
        <f>[1]!EM_S_STM07_IS($A2429,"61",DATE(E$4,12,31),"1")/1000000</f>
        <v>35.752217979999998</v>
      </c>
      <c r="G2429" s="3">
        <f>[1]!EM_S_STM07_IS($A2429,"9",DATE(G$4,12,31),"1")/1000000</f>
        <v>1205.0988654300002</v>
      </c>
      <c r="H2429" s="3">
        <f>[1]!EM_S_STM07_IS($A2429,"61",DATE(G$4,12,31),"1")/1000000</f>
        <v>36.364592159999994</v>
      </c>
      <c r="I2429" s="3">
        <f>[1]!EM_S_STM07_IS($A2429,"9",DATE(I$4,12,31),"1")/1000000</f>
        <v>1326.9508127000001</v>
      </c>
      <c r="J2429" s="3">
        <f>[1]!EM_S_STM07_IS($A2429,"61",DATE(I$4,12,31),"1")/1000000</f>
        <v>32.745802600000005</v>
      </c>
      <c r="K2429" s="3">
        <f>[1]!EM_S_STM07_IS($A2429,"9",DATE(K$4,12,31),"1")/1000000</f>
        <v>1401.7205855</v>
      </c>
      <c r="L2429" s="3">
        <f>[1]!EM_S_STM07_IS($A2429,"61",DATE(K$4,12,31),"1")/1000000</f>
        <v>28.862168960000002</v>
      </c>
      <c r="M2429" s="3">
        <f>[1]!EM_S_STM07_IS($A2429,"9",DATE(M$4,12,31),"1")/1000000</f>
        <v>1150.83694917</v>
      </c>
      <c r="N2429" s="3">
        <f>[1]!EM_S_STM07_IS($A2429,"61",DATE(M$4,12,31),"1")/1000000</f>
        <v>300.61230436</v>
      </c>
      <c r="O2429" s="6">
        <f t="shared" si="76"/>
        <v>6.1671914910960579E-2</v>
      </c>
      <c r="P2429" s="6">
        <f t="shared" si="77"/>
        <v>0.48407135257901301</v>
      </c>
    </row>
    <row r="2430" spans="1:16" x14ac:dyDescent="0.25">
      <c r="A2430" s="5" t="s">
        <v>2424</v>
      </c>
      <c r="B2430" s="5" t="s">
        <v>5486</v>
      </c>
      <c r="C2430" s="3">
        <f>[1]!EM_S_STM07_IS($A2430,"9",DATE(C$4,12,31),"1")/1000000</f>
        <v>2551.73866284</v>
      </c>
      <c r="D2430" s="3">
        <f>[1]!EM_S_STM07_IS($A2430,"61",DATE(C$4,12,31),"1")/1000000</f>
        <v>85.77331839</v>
      </c>
      <c r="E2430" s="3">
        <f>[1]!EM_S_STM07_IS($A2430,"9",DATE(E$4,12,31),"1")/1000000</f>
        <v>3295.2499104399999</v>
      </c>
      <c r="F2430" s="3">
        <f>[1]!EM_S_STM07_IS($A2430,"61",DATE(E$4,12,31),"1")/1000000</f>
        <v>73.079370170000004</v>
      </c>
      <c r="G2430" s="3">
        <f>[1]!EM_S_STM07_IS($A2430,"9",DATE(G$4,12,31),"1")/1000000</f>
        <v>4156.9659977800002</v>
      </c>
      <c r="H2430" s="3">
        <f>[1]!EM_S_STM07_IS($A2430,"61",DATE(G$4,12,31),"1")/1000000</f>
        <v>50.641492140000004</v>
      </c>
      <c r="I2430" s="3">
        <f>[1]!EM_S_STM07_IS($A2430,"9",DATE(I$4,12,31),"1")/1000000</f>
        <v>3973.3169629200002</v>
      </c>
      <c r="J2430" s="3">
        <f>[1]!EM_S_STM07_IS($A2430,"61",DATE(I$4,12,31),"1")/1000000</f>
        <v>12.456796859999999</v>
      </c>
      <c r="K2430" s="3">
        <f>[1]!EM_S_STM07_IS($A2430,"9",DATE(K$4,12,31),"1")/1000000</f>
        <v>4202.88498781</v>
      </c>
      <c r="L2430" s="3">
        <f>[1]!EM_S_STM07_IS($A2430,"61",DATE(K$4,12,31),"1")/1000000</f>
        <v>14.193821140000001</v>
      </c>
      <c r="M2430" s="3">
        <f>[1]!EM_S_STM07_IS($A2430,"9",DATE(M$4,12,31),"1")/1000000</f>
        <v>4395.6403765600007</v>
      </c>
      <c r="N2430" s="3">
        <f>[1]!EM_S_STM07_IS($A2430,"61",DATE(M$4,12,31),"1")/1000000</f>
        <v>23.572314859999999</v>
      </c>
      <c r="O2430" s="6">
        <f t="shared" si="76"/>
        <v>0.1149032771134546</v>
      </c>
      <c r="P2430" s="6">
        <f t="shared" si="77"/>
        <v>-0.22765737440689726</v>
      </c>
    </row>
    <row r="2431" spans="1:16" x14ac:dyDescent="0.25">
      <c r="A2431" s="5" t="s">
        <v>2425</v>
      </c>
      <c r="B2431" s="5" t="s">
        <v>5487</v>
      </c>
      <c r="C2431" s="3">
        <f>[1]!EM_S_STM07_IS($A2431,"9",DATE(C$4,12,31),"1")/1000000</f>
        <v>1324.5309423499998</v>
      </c>
      <c r="D2431" s="3">
        <f>[1]!EM_S_STM07_IS($A2431,"61",DATE(C$4,12,31),"1")/1000000</f>
        <v>132.79577405000001</v>
      </c>
      <c r="E2431" s="3">
        <f>[1]!EM_S_STM07_IS($A2431,"9",DATE(E$4,12,31),"1")/1000000</f>
        <v>1644.7887592300001</v>
      </c>
      <c r="F2431" s="3">
        <f>[1]!EM_S_STM07_IS($A2431,"61",DATE(E$4,12,31),"1")/1000000</f>
        <v>268.80385808</v>
      </c>
      <c r="G2431" s="3">
        <f>[1]!EM_S_STM07_IS($A2431,"9",DATE(G$4,12,31),"1")/1000000</f>
        <v>1649.0954544000001</v>
      </c>
      <c r="H2431" s="3">
        <f>[1]!EM_S_STM07_IS($A2431,"61",DATE(G$4,12,31),"1")/1000000</f>
        <v>163.50599713</v>
      </c>
      <c r="I2431" s="3">
        <f>[1]!EM_S_STM07_IS($A2431,"9",DATE(I$4,12,31),"1")/1000000</f>
        <v>2151.3985592899999</v>
      </c>
      <c r="J2431" s="3">
        <f>[1]!EM_S_STM07_IS($A2431,"61",DATE(I$4,12,31),"1")/1000000</f>
        <v>201.56907591999999</v>
      </c>
      <c r="K2431" s="3">
        <f>[1]!EM_S_STM07_IS($A2431,"9",DATE(K$4,12,31),"1")/1000000</f>
        <v>2256.9998441799999</v>
      </c>
      <c r="L2431" s="3">
        <f>[1]!EM_S_STM07_IS($A2431,"61",DATE(K$4,12,31),"1")/1000000</f>
        <v>283.02056826</v>
      </c>
      <c r="M2431" s="3">
        <f>[1]!EM_S_STM07_IS($A2431,"9",DATE(M$4,12,31),"1")/1000000</f>
        <v>2258.53448583</v>
      </c>
      <c r="N2431" s="3">
        <f>[1]!EM_S_STM07_IS($A2431,"61",DATE(M$4,12,31),"1")/1000000</f>
        <v>200.89936277000001</v>
      </c>
      <c r="O2431" s="6">
        <f t="shared" si="76"/>
        <v>0.11263552834681656</v>
      </c>
      <c r="P2431" s="6">
        <f t="shared" si="77"/>
        <v>8.6322715428382324E-2</v>
      </c>
    </row>
    <row r="2432" spans="1:16" x14ac:dyDescent="0.25">
      <c r="A2432" s="5" t="s">
        <v>2426</v>
      </c>
      <c r="B2432" s="5" t="s">
        <v>5488</v>
      </c>
      <c r="C2432" s="3">
        <f>[1]!EM_S_STM07_IS($A2432,"9",DATE(C$4,12,31),"1")/1000000</f>
        <v>234.22689056999999</v>
      </c>
      <c r="D2432" s="3">
        <f>[1]!EM_S_STM07_IS($A2432,"61",DATE(C$4,12,31),"1")/1000000</f>
        <v>-8.8296250500000006</v>
      </c>
      <c r="E2432" s="3">
        <f>[1]!EM_S_STM07_IS($A2432,"9",DATE(E$4,12,31),"1")/1000000</f>
        <v>277.26533902</v>
      </c>
      <c r="F2432" s="3">
        <f>[1]!EM_S_STM07_IS($A2432,"61",DATE(E$4,12,31),"1")/1000000</f>
        <v>26.43920705</v>
      </c>
      <c r="G2432" s="3">
        <f>[1]!EM_S_STM07_IS($A2432,"9",DATE(G$4,12,31),"1")/1000000</f>
        <v>229.07889528000001</v>
      </c>
      <c r="H2432" s="3">
        <f>[1]!EM_S_STM07_IS($A2432,"61",DATE(G$4,12,31),"1")/1000000</f>
        <v>-91.592449680000001</v>
      </c>
      <c r="I2432" s="3">
        <f>[1]!EM_S_STM07_IS($A2432,"9",DATE(I$4,12,31),"1")/1000000</f>
        <v>281.46886107</v>
      </c>
      <c r="J2432" s="3">
        <f>[1]!EM_S_STM07_IS($A2432,"61",DATE(I$4,12,31),"1")/1000000</f>
        <v>2.10842084</v>
      </c>
      <c r="K2432" s="3">
        <f>[1]!EM_S_STM07_IS($A2432,"9",DATE(K$4,12,31),"1")/1000000</f>
        <v>148.72733878</v>
      </c>
      <c r="L2432" s="3">
        <f>[1]!EM_S_STM07_IS($A2432,"61",DATE(K$4,12,31),"1")/1000000</f>
        <v>2.7134281200000001</v>
      </c>
      <c r="M2432" s="3">
        <f>[1]!EM_S_STM07_IS($A2432,"9",DATE(M$4,12,31),"1")/1000000</f>
        <v>94.765832549999999</v>
      </c>
      <c r="N2432" s="3">
        <f>[1]!EM_S_STM07_IS($A2432,"61",DATE(M$4,12,31),"1")/1000000</f>
        <v>-21.543685670000002</v>
      </c>
      <c r="O2432" s="6">
        <f t="shared" si="76"/>
        <v>-0.16554483745594095</v>
      </c>
      <c r="P2432" s="6" t="str">
        <f t="shared" si="77"/>
        <v/>
      </c>
    </row>
    <row r="2433" spans="1:16" x14ac:dyDescent="0.25">
      <c r="A2433" s="5" t="s">
        <v>2427</v>
      </c>
      <c r="B2433" s="5" t="s">
        <v>5489</v>
      </c>
      <c r="C2433" s="3">
        <f>[1]!EM_S_STM07_IS($A2433,"9",DATE(C$4,12,31),"1")/1000000</f>
        <v>3762.9334567399997</v>
      </c>
      <c r="D2433" s="3">
        <f>[1]!EM_S_STM07_IS($A2433,"61",DATE(C$4,12,31),"1")/1000000</f>
        <v>248.16403543999999</v>
      </c>
      <c r="E2433" s="3">
        <f>[1]!EM_S_STM07_IS($A2433,"9",DATE(E$4,12,31),"1")/1000000</f>
        <v>4763.2841433699996</v>
      </c>
      <c r="F2433" s="3">
        <f>[1]!EM_S_STM07_IS($A2433,"61",DATE(E$4,12,31),"1")/1000000</f>
        <v>287.26533518999997</v>
      </c>
      <c r="G2433" s="3">
        <f>[1]!EM_S_STM07_IS($A2433,"9",DATE(G$4,12,31),"1")/1000000</f>
        <v>4415.0106651099995</v>
      </c>
      <c r="H2433" s="3">
        <f>[1]!EM_S_STM07_IS($A2433,"61",DATE(G$4,12,31),"1")/1000000</f>
        <v>154.08823085</v>
      </c>
      <c r="I2433" s="3">
        <f>[1]!EM_S_STM07_IS($A2433,"9",DATE(I$4,12,31),"1")/1000000</f>
        <v>4854.5435060299997</v>
      </c>
      <c r="J2433" s="3">
        <f>[1]!EM_S_STM07_IS($A2433,"61",DATE(I$4,12,31),"1")/1000000</f>
        <v>146.16438785</v>
      </c>
      <c r="K2433" s="3">
        <f>[1]!EM_S_STM07_IS($A2433,"9",DATE(K$4,12,31),"1")/1000000</f>
        <v>5112.35410503</v>
      </c>
      <c r="L2433" s="3">
        <f>[1]!EM_S_STM07_IS($A2433,"61",DATE(K$4,12,31),"1")/1000000</f>
        <v>156.27621762999999</v>
      </c>
      <c r="M2433" s="3">
        <f>[1]!EM_S_STM07_IS($A2433,"9",DATE(M$4,12,31),"1")/1000000</f>
        <v>4686.0404217700006</v>
      </c>
      <c r="N2433" s="3">
        <f>[1]!EM_S_STM07_IS($A2433,"61",DATE(M$4,12,31),"1")/1000000</f>
        <v>99.449820360000004</v>
      </c>
      <c r="O2433" s="6">
        <f t="shared" si="76"/>
        <v>4.485469473290471E-2</v>
      </c>
      <c r="P2433" s="6">
        <f t="shared" si="77"/>
        <v>-0.16713802960772239</v>
      </c>
    </row>
    <row r="2434" spans="1:16" x14ac:dyDescent="0.25">
      <c r="A2434" s="5" t="s">
        <v>2428</v>
      </c>
      <c r="B2434" s="5" t="s">
        <v>5490</v>
      </c>
      <c r="C2434" s="3">
        <f>[1]!EM_S_STM07_IS($A2434,"9",DATE(C$4,12,31),"1")/1000000</f>
        <v>1094.7758459700001</v>
      </c>
      <c r="D2434" s="3">
        <f>[1]!EM_S_STM07_IS($A2434,"61",DATE(C$4,12,31),"1")/1000000</f>
        <v>340.49040904000003</v>
      </c>
      <c r="E2434" s="3">
        <f>[1]!EM_S_STM07_IS($A2434,"9",DATE(E$4,12,31),"1")/1000000</f>
        <v>1151.03156117</v>
      </c>
      <c r="F2434" s="3">
        <f>[1]!EM_S_STM07_IS($A2434,"61",DATE(E$4,12,31),"1")/1000000</f>
        <v>349.84488750999998</v>
      </c>
      <c r="G2434" s="3">
        <f>[1]!EM_S_STM07_IS($A2434,"9",DATE(G$4,12,31),"1")/1000000</f>
        <v>1137.12462824</v>
      </c>
      <c r="H2434" s="3">
        <f>[1]!EM_S_STM07_IS($A2434,"61",DATE(G$4,12,31),"1")/1000000</f>
        <v>410.37023606000002</v>
      </c>
      <c r="I2434" s="3">
        <f>[1]!EM_S_STM07_IS($A2434,"9",DATE(I$4,12,31),"1")/1000000</f>
        <v>1148.0918639500001</v>
      </c>
      <c r="J2434" s="3">
        <f>[1]!EM_S_STM07_IS($A2434,"61",DATE(I$4,12,31),"1")/1000000</f>
        <v>1366.4271628499998</v>
      </c>
      <c r="K2434" s="3">
        <f>[1]!EM_S_STM07_IS($A2434,"9",DATE(K$4,12,31),"1")/1000000</f>
        <v>1102.7745166300001</v>
      </c>
      <c r="L2434" s="3">
        <f>[1]!EM_S_STM07_IS($A2434,"61",DATE(K$4,12,31),"1")/1000000</f>
        <v>3477.0018455100003</v>
      </c>
      <c r="M2434" s="3">
        <f>[1]!EM_S_STM07_IS($A2434,"9",DATE(M$4,12,31),"1")/1000000</f>
        <v>1116.59187064</v>
      </c>
      <c r="N2434" s="3">
        <f>[1]!EM_S_STM07_IS($A2434,"61",DATE(M$4,12,31),"1")/1000000</f>
        <v>3872.9159788100001</v>
      </c>
      <c r="O2434" s="6">
        <f t="shared" si="76"/>
        <v>3.9540844402434772E-3</v>
      </c>
      <c r="P2434" s="6">
        <f t="shared" si="77"/>
        <v>0.62624748681548703</v>
      </c>
    </row>
    <row r="2435" spans="1:16" x14ac:dyDescent="0.25">
      <c r="A2435" s="5" t="s">
        <v>2429</v>
      </c>
      <c r="B2435" s="5" t="s">
        <v>5491</v>
      </c>
      <c r="C2435" s="3">
        <f>[1]!EM_S_STM07_IS($A2435,"9",DATE(C$4,12,31),"1")/1000000</f>
        <v>3030.2688379599999</v>
      </c>
      <c r="D2435" s="3">
        <f>[1]!EM_S_STM07_IS($A2435,"61",DATE(C$4,12,31),"1")/1000000</f>
        <v>704.54814675</v>
      </c>
      <c r="E2435" s="3">
        <f>[1]!EM_S_STM07_IS($A2435,"9",DATE(E$4,12,31),"1")/1000000</f>
        <v>4591.7132614399998</v>
      </c>
      <c r="F2435" s="3">
        <f>[1]!EM_S_STM07_IS($A2435,"61",DATE(E$4,12,31),"1")/1000000</f>
        <v>753.84956134000004</v>
      </c>
      <c r="G2435" s="3">
        <f>[1]!EM_S_STM07_IS($A2435,"9",DATE(G$4,12,31),"1")/1000000</f>
        <v>3583.3975041199997</v>
      </c>
      <c r="H2435" s="3">
        <f>[1]!EM_S_STM07_IS($A2435,"61",DATE(G$4,12,31),"1")/1000000</f>
        <v>565.19061179999994</v>
      </c>
      <c r="I2435" s="3">
        <f>[1]!EM_S_STM07_IS($A2435,"9",DATE(I$4,12,31),"1")/1000000</f>
        <v>6757.9430922199999</v>
      </c>
      <c r="J2435" s="3">
        <f>[1]!EM_S_STM07_IS($A2435,"61",DATE(I$4,12,31),"1")/1000000</f>
        <v>401.66351857999996</v>
      </c>
      <c r="K2435" s="3">
        <f>[1]!EM_S_STM07_IS($A2435,"9",DATE(K$4,12,31),"1")/1000000</f>
        <v>4415.2315807200002</v>
      </c>
      <c r="L2435" s="3">
        <f>[1]!EM_S_STM07_IS($A2435,"61",DATE(K$4,12,31),"1")/1000000</f>
        <v>-488.55506376</v>
      </c>
      <c r="M2435" s="3">
        <f>[1]!EM_S_STM07_IS($A2435,"9",DATE(M$4,12,31),"1")/1000000</f>
        <v>4654.4688648800002</v>
      </c>
      <c r="N2435" s="3">
        <f>[1]!EM_S_STM07_IS($A2435,"61",DATE(M$4,12,31),"1")/1000000</f>
        <v>-2487.0727392899998</v>
      </c>
      <c r="O2435" s="6">
        <f t="shared" si="76"/>
        <v>8.9626843988767746E-2</v>
      </c>
      <c r="P2435" s="6">
        <f t="shared" si="77"/>
        <v>-2.2869318879387563</v>
      </c>
    </row>
    <row r="2436" spans="1:16" x14ac:dyDescent="0.25">
      <c r="A2436" s="5" t="s">
        <v>2430</v>
      </c>
      <c r="B2436" s="5" t="s">
        <v>5492</v>
      </c>
      <c r="C2436" s="3">
        <f>[1]!EM_S_STM07_IS($A2436,"9",DATE(C$4,12,31),"1")/1000000</f>
        <v>5478.3142832600006</v>
      </c>
      <c r="D2436" s="3">
        <f>[1]!EM_S_STM07_IS($A2436,"61",DATE(C$4,12,31),"1")/1000000</f>
        <v>173.32542604</v>
      </c>
      <c r="E2436" s="3">
        <f>[1]!EM_S_STM07_IS($A2436,"9",DATE(E$4,12,31),"1")/1000000</f>
        <v>6547.2728856599997</v>
      </c>
      <c r="F2436" s="3">
        <f>[1]!EM_S_STM07_IS($A2436,"61",DATE(E$4,12,31),"1")/1000000</f>
        <v>190.81433676</v>
      </c>
      <c r="G2436" s="3">
        <f>[1]!EM_S_STM07_IS($A2436,"9",DATE(G$4,12,31),"1")/1000000</f>
        <v>7859.1731456300004</v>
      </c>
      <c r="H2436" s="3">
        <f>[1]!EM_S_STM07_IS($A2436,"61",DATE(G$4,12,31),"1")/1000000</f>
        <v>276.37393913</v>
      </c>
      <c r="I2436" s="3">
        <f>[1]!EM_S_STM07_IS($A2436,"9",DATE(I$4,12,31),"1")/1000000</f>
        <v>8381.2846259399994</v>
      </c>
      <c r="J2436" s="3">
        <f>[1]!EM_S_STM07_IS($A2436,"61",DATE(I$4,12,31),"1")/1000000</f>
        <v>300.37792518999998</v>
      </c>
      <c r="K2436" s="3">
        <f>[1]!EM_S_STM07_IS($A2436,"9",DATE(K$4,12,31),"1")/1000000</f>
        <v>8935.4852647600001</v>
      </c>
      <c r="L2436" s="3">
        <f>[1]!EM_S_STM07_IS($A2436,"61",DATE(K$4,12,31),"1")/1000000</f>
        <v>320.70643179000001</v>
      </c>
      <c r="M2436" s="3">
        <f>[1]!EM_S_STM07_IS($A2436,"9",DATE(M$4,12,31),"1")/1000000</f>
        <v>8210.929560300001</v>
      </c>
      <c r="N2436" s="3">
        <f>[1]!EM_S_STM07_IS($A2436,"61",DATE(M$4,12,31),"1")/1000000</f>
        <v>341.85121127999997</v>
      </c>
      <c r="O2436" s="6">
        <f t="shared" si="76"/>
        <v>8.4299048292279632E-2</v>
      </c>
      <c r="P2436" s="6">
        <f t="shared" si="77"/>
        <v>0.14549967244160533</v>
      </c>
    </row>
    <row r="2437" spans="1:16" x14ac:dyDescent="0.25">
      <c r="A2437" s="5" t="s">
        <v>2431</v>
      </c>
      <c r="B2437" s="5" t="s">
        <v>5493</v>
      </c>
      <c r="C2437" s="3">
        <f>[1]!EM_S_STM07_IS($A2437,"9",DATE(C$4,12,31),"1")/1000000</f>
        <v>5023.0532870900006</v>
      </c>
      <c r="D2437" s="3">
        <f>[1]!EM_S_STM07_IS($A2437,"61",DATE(C$4,12,31),"1")/1000000</f>
        <v>115.95355166</v>
      </c>
      <c r="E2437" s="3">
        <f>[1]!EM_S_STM07_IS($A2437,"9",DATE(E$4,12,31),"1")/1000000</f>
        <v>7912.1083052399999</v>
      </c>
      <c r="F2437" s="3">
        <f>[1]!EM_S_STM07_IS($A2437,"61",DATE(E$4,12,31),"1")/1000000</f>
        <v>150.61728393000001</v>
      </c>
      <c r="G2437" s="3">
        <f>[1]!EM_S_STM07_IS($A2437,"9",DATE(G$4,12,31),"1")/1000000</f>
        <v>9170.465908709999</v>
      </c>
      <c r="H2437" s="3">
        <f>[1]!EM_S_STM07_IS($A2437,"61",DATE(G$4,12,31),"1")/1000000</f>
        <v>83.978632109999992</v>
      </c>
      <c r="I2437" s="3">
        <f>[1]!EM_S_STM07_IS($A2437,"9",DATE(I$4,12,31),"1")/1000000</f>
        <v>8655.6768626499997</v>
      </c>
      <c r="J2437" s="3">
        <f>[1]!EM_S_STM07_IS($A2437,"61",DATE(I$4,12,31),"1")/1000000</f>
        <v>32.125595339999997</v>
      </c>
      <c r="K2437" s="3">
        <f>[1]!EM_S_STM07_IS($A2437,"9",DATE(K$4,12,31),"1")/1000000</f>
        <v>7048.5981020600002</v>
      </c>
      <c r="L2437" s="3">
        <f>[1]!EM_S_STM07_IS($A2437,"61",DATE(K$4,12,31),"1")/1000000</f>
        <v>-246.58505496000001</v>
      </c>
      <c r="M2437" s="3">
        <f>[1]!EM_S_STM07_IS($A2437,"9",DATE(M$4,12,31),"1")/1000000</f>
        <v>6025.3893926999999</v>
      </c>
      <c r="N2437" s="3">
        <f>[1]!EM_S_STM07_IS($A2437,"61",DATE(M$4,12,31),"1")/1000000</f>
        <v>10.822456859999999</v>
      </c>
      <c r="O2437" s="6">
        <f t="shared" si="76"/>
        <v>3.705900432700493E-2</v>
      </c>
      <c r="P2437" s="6">
        <f t="shared" si="77"/>
        <v>-0.37768773347154361</v>
      </c>
    </row>
    <row r="2438" spans="1:16" x14ac:dyDescent="0.25">
      <c r="A2438" s="5" t="s">
        <v>2432</v>
      </c>
      <c r="B2438" s="5" t="s">
        <v>5494</v>
      </c>
      <c r="C2438" s="3">
        <f>[1]!EM_S_STM07_IS($A2438,"9",DATE(C$4,12,31),"1")/1000000</f>
        <v>467.37418926999999</v>
      </c>
      <c r="D2438" s="3">
        <f>[1]!EM_S_STM07_IS($A2438,"61",DATE(C$4,12,31),"1")/1000000</f>
        <v>-587.34399094000003</v>
      </c>
      <c r="E2438" s="3">
        <f>[1]!EM_S_STM07_IS($A2438,"9",DATE(E$4,12,31),"1")/1000000</f>
        <v>296.23563192</v>
      </c>
      <c r="F2438" s="3">
        <f>[1]!EM_S_STM07_IS($A2438,"61",DATE(E$4,12,31),"1")/1000000</f>
        <v>34.837020180000003</v>
      </c>
      <c r="G2438" s="3">
        <f>[1]!EM_S_STM07_IS($A2438,"9",DATE(G$4,12,31),"1")/1000000</f>
        <v>12.135839949999999</v>
      </c>
      <c r="H2438" s="3">
        <f>[1]!EM_S_STM07_IS($A2438,"61",DATE(G$4,12,31),"1")/1000000</f>
        <v>453.98043916</v>
      </c>
      <c r="I2438" s="3">
        <f>[1]!EM_S_STM07_IS($A2438,"9",DATE(I$4,12,31),"1")/1000000</f>
        <v>32.485007670000002</v>
      </c>
      <c r="J2438" s="3">
        <f>[1]!EM_S_STM07_IS($A2438,"61",DATE(I$4,12,31),"1")/1000000</f>
        <v>4.7994160499999996</v>
      </c>
      <c r="K2438" s="3">
        <f>[1]!EM_S_STM07_IS($A2438,"9",DATE(K$4,12,31),"1")/1000000</f>
        <v>54.244825659999997</v>
      </c>
      <c r="L2438" s="3">
        <f>[1]!EM_S_STM07_IS($A2438,"61",DATE(K$4,12,31),"1")/1000000</f>
        <v>-37.01680296</v>
      </c>
      <c r="M2438" s="3">
        <f>[1]!EM_S_STM07_IS($A2438,"9",DATE(M$4,12,31),"1")/1000000</f>
        <v>52.724174320000003</v>
      </c>
      <c r="N2438" s="3">
        <f>[1]!EM_S_STM07_IS($A2438,"61",DATE(M$4,12,31),"1")/1000000</f>
        <v>4.1957727699999996</v>
      </c>
      <c r="O2438" s="6">
        <f t="shared" si="76"/>
        <v>-0.35364812574649529</v>
      </c>
      <c r="P2438" s="6" t="str">
        <f t="shared" si="77"/>
        <v/>
      </c>
    </row>
    <row r="2439" spans="1:16" x14ac:dyDescent="0.25">
      <c r="A2439" s="5" t="s">
        <v>2433</v>
      </c>
      <c r="B2439" s="5" t="s">
        <v>5495</v>
      </c>
      <c r="C2439" s="3">
        <f>[1]!EM_S_STM07_IS($A2439,"9",DATE(C$4,12,31),"1")/1000000</f>
        <v>906.72067462999996</v>
      </c>
      <c r="D2439" s="3">
        <f>[1]!EM_S_STM07_IS($A2439,"61",DATE(C$4,12,31),"1")/1000000</f>
        <v>7.4643722300000004</v>
      </c>
      <c r="E2439" s="3">
        <f>[1]!EM_S_STM07_IS($A2439,"9",DATE(E$4,12,31),"1")/1000000</f>
        <v>1025.3863656399999</v>
      </c>
      <c r="F2439" s="3">
        <f>[1]!EM_S_STM07_IS($A2439,"61",DATE(E$4,12,31),"1")/1000000</f>
        <v>4.0833036900000002</v>
      </c>
      <c r="G2439" s="3">
        <f>[1]!EM_S_STM07_IS($A2439,"9",DATE(G$4,12,31),"1")/1000000</f>
        <v>799.45771896999997</v>
      </c>
      <c r="H2439" s="3">
        <f>[1]!EM_S_STM07_IS($A2439,"61",DATE(G$4,12,31),"1")/1000000</f>
        <v>4.0855459100000004</v>
      </c>
      <c r="I2439" s="3">
        <f>[1]!EM_S_STM07_IS($A2439,"9",DATE(I$4,12,31),"1")/1000000</f>
        <v>708.57191308000006</v>
      </c>
      <c r="J2439" s="3">
        <f>[1]!EM_S_STM07_IS($A2439,"61",DATE(I$4,12,31),"1")/1000000</f>
        <v>8.7603488900000013</v>
      </c>
      <c r="K2439" s="3">
        <f>[1]!EM_S_STM07_IS($A2439,"9",DATE(K$4,12,31),"1")/1000000</f>
        <v>609.41237390999993</v>
      </c>
      <c r="L2439" s="3">
        <f>[1]!EM_S_STM07_IS($A2439,"61",DATE(K$4,12,31),"1")/1000000</f>
        <v>38.59390647</v>
      </c>
      <c r="M2439" s="3">
        <f>[1]!EM_S_STM07_IS($A2439,"9",DATE(M$4,12,31),"1")/1000000</f>
        <v>460.74942157999999</v>
      </c>
      <c r="N2439" s="3">
        <f>[1]!EM_S_STM07_IS($A2439,"61",DATE(M$4,12,31),"1")/1000000</f>
        <v>3.6560050299999998</v>
      </c>
      <c r="O2439" s="6">
        <f t="shared" ref="O2439:O2502" si="78">IFERROR(IF(OR(C2439&lt;0,C2439=""),"",POWER(M2439/C2439,1/5)-1),"")</f>
        <v>-0.126630027960977</v>
      </c>
      <c r="P2439" s="6">
        <f t="shared" ref="P2439:P2502" si="79">IFERROR(IF(OR(D2439&lt;0,D2439=""),"",POWER(N2439/D2439,1/5)-1),"")</f>
        <v>-0.13303273590175402</v>
      </c>
    </row>
    <row r="2440" spans="1:16" x14ac:dyDescent="0.25">
      <c r="A2440" s="5" t="s">
        <v>2434</v>
      </c>
      <c r="B2440" s="5" t="s">
        <v>5496</v>
      </c>
      <c r="C2440" s="3">
        <f>[1]!EM_S_STM07_IS($A2440,"9",DATE(C$4,12,31),"1")/1000000</f>
        <v>849.93902129999992</v>
      </c>
      <c r="D2440" s="3">
        <f>[1]!EM_S_STM07_IS($A2440,"61",DATE(C$4,12,31),"1")/1000000</f>
        <v>-87.760205150000004</v>
      </c>
      <c r="E2440" s="3">
        <f>[1]!EM_S_STM07_IS($A2440,"9",DATE(E$4,12,31),"1")/1000000</f>
        <v>1130.3023872799999</v>
      </c>
      <c r="F2440" s="3">
        <f>[1]!EM_S_STM07_IS($A2440,"61",DATE(E$4,12,31),"1")/1000000</f>
        <v>11.15261606</v>
      </c>
      <c r="G2440" s="3">
        <f>[1]!EM_S_STM07_IS($A2440,"9",DATE(G$4,12,31),"1")/1000000</f>
        <v>1265.91700818</v>
      </c>
      <c r="H2440" s="3">
        <f>[1]!EM_S_STM07_IS($A2440,"61",DATE(G$4,12,31),"1")/1000000</f>
        <v>-79.710367439999999</v>
      </c>
      <c r="I2440" s="3">
        <f>[1]!EM_S_STM07_IS($A2440,"9",DATE(I$4,12,31),"1")/1000000</f>
        <v>1725.5047956300002</v>
      </c>
      <c r="J2440" s="3">
        <f>[1]!EM_S_STM07_IS($A2440,"61",DATE(I$4,12,31),"1")/1000000</f>
        <v>15.57309738</v>
      </c>
      <c r="K2440" s="3">
        <f>[1]!EM_S_STM07_IS($A2440,"9",DATE(K$4,12,31),"1")/1000000</f>
        <v>1786.9207728699998</v>
      </c>
      <c r="L2440" s="3">
        <f>[1]!EM_S_STM07_IS($A2440,"61",DATE(K$4,12,31),"1")/1000000</f>
        <v>9.1229812799999994</v>
      </c>
      <c r="M2440" s="3">
        <f>[1]!EM_S_STM07_IS($A2440,"9",DATE(M$4,12,31),"1")/1000000</f>
        <v>1255.46298183</v>
      </c>
      <c r="N2440" s="3">
        <f>[1]!EM_S_STM07_IS($A2440,"61",DATE(M$4,12,31),"1")/1000000</f>
        <v>-95.128521019999994</v>
      </c>
      <c r="O2440" s="6">
        <f t="shared" si="78"/>
        <v>8.1143218812205209E-2</v>
      </c>
      <c r="P2440" s="6" t="str">
        <f t="shared" si="79"/>
        <v/>
      </c>
    </row>
    <row r="2441" spans="1:16" x14ac:dyDescent="0.25">
      <c r="A2441" s="5" t="s">
        <v>2435</v>
      </c>
      <c r="B2441" s="5" t="s">
        <v>5497</v>
      </c>
      <c r="C2441" s="3">
        <f>[1]!EM_S_STM07_IS($A2441,"9",DATE(C$4,12,31),"1")/1000000</f>
        <v>6.8198130700000004</v>
      </c>
      <c r="D2441" s="3">
        <f>[1]!EM_S_STM07_IS($A2441,"61",DATE(C$4,12,31),"1")/1000000</f>
        <v>29.201802199999999</v>
      </c>
      <c r="E2441" s="3">
        <f>[1]!EM_S_STM07_IS($A2441,"9",DATE(E$4,12,31),"1")/1000000</f>
        <v>17.34956472</v>
      </c>
      <c r="F2441" s="3">
        <f>[1]!EM_S_STM07_IS($A2441,"61",DATE(E$4,12,31),"1")/1000000</f>
        <v>25.011740960000001</v>
      </c>
      <c r="G2441" s="3">
        <f>[1]!EM_S_STM07_IS($A2441,"9",DATE(G$4,12,31),"1")/1000000</f>
        <v>86.113543680000006</v>
      </c>
      <c r="H2441" s="3">
        <f>[1]!EM_S_STM07_IS($A2441,"61",DATE(G$4,12,31),"1")/1000000</f>
        <v>2.8493294300000001</v>
      </c>
      <c r="I2441" s="3">
        <f>[1]!EM_S_STM07_IS($A2441,"9",DATE(I$4,12,31),"1")/1000000</f>
        <v>78.247094910000001</v>
      </c>
      <c r="J2441" s="3">
        <f>[1]!EM_S_STM07_IS($A2441,"61",DATE(I$4,12,31),"1")/1000000</f>
        <v>-5.67076666</v>
      </c>
      <c r="K2441" s="3">
        <f>[1]!EM_S_STM07_IS($A2441,"9",DATE(K$4,12,31),"1")/1000000</f>
        <v>59.879190749999999</v>
      </c>
      <c r="L2441" s="3">
        <f>[1]!EM_S_STM07_IS($A2441,"61",DATE(K$4,12,31),"1")/1000000</f>
        <v>2.0968971000000001</v>
      </c>
      <c r="M2441" s="3">
        <f>[1]!EM_S_STM07_IS($A2441,"9",DATE(M$4,12,31),"1")/1000000</f>
        <v>17.726440520000001</v>
      </c>
      <c r="N2441" s="3">
        <f>[1]!EM_S_STM07_IS($A2441,"61",DATE(M$4,12,31),"1")/1000000</f>
        <v>-4.0438263999999995</v>
      </c>
      <c r="O2441" s="6">
        <f t="shared" si="78"/>
        <v>0.21051399110499824</v>
      </c>
      <c r="P2441" s="6">
        <f t="shared" si="79"/>
        <v>-1.673405361251076</v>
      </c>
    </row>
    <row r="2442" spans="1:16" x14ac:dyDescent="0.25">
      <c r="A2442" s="5" t="s">
        <v>2436</v>
      </c>
      <c r="B2442" s="5" t="s">
        <v>5498</v>
      </c>
      <c r="C2442" s="3">
        <f>[1]!EM_S_STM07_IS($A2442,"9",DATE(C$4,12,31),"1")/1000000</f>
        <v>1539.68730678</v>
      </c>
      <c r="D2442" s="3">
        <f>[1]!EM_S_STM07_IS($A2442,"61",DATE(C$4,12,31),"1")/1000000</f>
        <v>72.511743330000002</v>
      </c>
      <c r="E2442" s="3">
        <f>[1]!EM_S_STM07_IS($A2442,"9",DATE(E$4,12,31),"1")/1000000</f>
        <v>1837.7176298099998</v>
      </c>
      <c r="F2442" s="3">
        <f>[1]!EM_S_STM07_IS($A2442,"61",DATE(E$4,12,31),"1")/1000000</f>
        <v>83.390792439999998</v>
      </c>
      <c r="G2442" s="3">
        <f>[1]!EM_S_STM07_IS($A2442,"9",DATE(G$4,12,31),"1")/1000000</f>
        <v>2850.13133453</v>
      </c>
      <c r="H2442" s="3">
        <f>[1]!EM_S_STM07_IS($A2442,"61",DATE(G$4,12,31),"1")/1000000</f>
        <v>190.52812236000003</v>
      </c>
      <c r="I2442" s="3">
        <f>[1]!EM_S_STM07_IS($A2442,"9",DATE(I$4,12,31),"1")/1000000</f>
        <v>3353.36019046</v>
      </c>
      <c r="J2442" s="3">
        <f>[1]!EM_S_STM07_IS($A2442,"61",DATE(I$4,12,31),"1")/1000000</f>
        <v>135.24081212999999</v>
      </c>
      <c r="K2442" s="3">
        <f>[1]!EM_S_STM07_IS($A2442,"9",DATE(K$4,12,31),"1")/1000000</f>
        <v>7825.22812565</v>
      </c>
      <c r="L2442" s="3">
        <f>[1]!EM_S_STM07_IS($A2442,"61",DATE(K$4,12,31),"1")/1000000</f>
        <v>400.38949829000001</v>
      </c>
      <c r="M2442" s="3">
        <f>[1]!EM_S_STM07_IS($A2442,"9",DATE(M$4,12,31),"1")/1000000</f>
        <v>15852.94524427</v>
      </c>
      <c r="N2442" s="3">
        <f>[1]!EM_S_STM07_IS($A2442,"61",DATE(M$4,12,31),"1")/1000000</f>
        <v>366.50405847000002</v>
      </c>
      <c r="O2442" s="6">
        <f t="shared" si="78"/>
        <v>0.59417313462994858</v>
      </c>
      <c r="P2442" s="6">
        <f t="shared" si="79"/>
        <v>0.38271950231406793</v>
      </c>
    </row>
    <row r="2443" spans="1:16" x14ac:dyDescent="0.25">
      <c r="A2443" s="5" t="s">
        <v>2437</v>
      </c>
      <c r="B2443" s="5" t="s">
        <v>5499</v>
      </c>
      <c r="C2443" s="3">
        <f>[1]!EM_S_STM07_IS($A2443,"9",DATE(C$4,12,31),"1")/1000000</f>
        <v>1461.3261027999999</v>
      </c>
      <c r="D2443" s="3">
        <f>[1]!EM_S_STM07_IS($A2443,"61",DATE(C$4,12,31),"1")/1000000</f>
        <v>268.86613972000004</v>
      </c>
      <c r="E2443" s="3">
        <f>[1]!EM_S_STM07_IS($A2443,"9",DATE(E$4,12,31),"1")/1000000</f>
        <v>1518.6175519600001</v>
      </c>
      <c r="F2443" s="3">
        <f>[1]!EM_S_STM07_IS($A2443,"61",DATE(E$4,12,31),"1")/1000000</f>
        <v>118.91107628</v>
      </c>
      <c r="G2443" s="3">
        <f>[1]!EM_S_STM07_IS($A2443,"9",DATE(G$4,12,31),"1")/1000000</f>
        <v>1122.22988564</v>
      </c>
      <c r="H2443" s="3">
        <f>[1]!EM_S_STM07_IS($A2443,"61",DATE(G$4,12,31),"1")/1000000</f>
        <v>86.496857150000011</v>
      </c>
      <c r="I2443" s="3">
        <f>[1]!EM_S_STM07_IS($A2443,"9",DATE(I$4,12,31),"1")/1000000</f>
        <v>996.27466597</v>
      </c>
      <c r="J2443" s="3">
        <f>[1]!EM_S_STM07_IS($A2443,"61",DATE(I$4,12,31),"1")/1000000</f>
        <v>74.528801790000003</v>
      </c>
      <c r="K2443" s="3">
        <f>[1]!EM_S_STM07_IS($A2443,"9",DATE(K$4,12,31),"1")/1000000</f>
        <v>3486.17337438</v>
      </c>
      <c r="L2443" s="3">
        <f>[1]!EM_S_STM07_IS($A2443,"61",DATE(K$4,12,31),"1")/1000000</f>
        <v>25.144974480000002</v>
      </c>
      <c r="M2443" s="3">
        <f>[1]!EM_S_STM07_IS($A2443,"9",DATE(M$4,12,31),"1")/1000000</f>
        <v>8436.0762540399992</v>
      </c>
      <c r="N2443" s="3">
        <f>[1]!EM_S_STM07_IS($A2443,"61",DATE(M$4,12,31),"1")/1000000</f>
        <v>115.38711386</v>
      </c>
      <c r="O2443" s="6">
        <f t="shared" si="78"/>
        <v>0.41996837143376675</v>
      </c>
      <c r="P2443" s="6">
        <f t="shared" si="79"/>
        <v>-0.15564663256009903</v>
      </c>
    </row>
    <row r="2444" spans="1:16" x14ac:dyDescent="0.25">
      <c r="A2444" s="5" t="s">
        <v>2438</v>
      </c>
      <c r="B2444" s="5" t="s">
        <v>5500</v>
      </c>
      <c r="C2444" s="3">
        <f>[1]!EM_S_STM07_IS($A2444,"9",DATE(C$4,12,31),"1")/1000000</f>
        <v>652.70573050999997</v>
      </c>
      <c r="D2444" s="3">
        <f>[1]!EM_S_STM07_IS($A2444,"61",DATE(C$4,12,31),"1")/1000000</f>
        <v>131.67901793000001</v>
      </c>
      <c r="E2444" s="3">
        <f>[1]!EM_S_STM07_IS($A2444,"9",DATE(E$4,12,31),"1")/1000000</f>
        <v>1212.42162736</v>
      </c>
      <c r="F2444" s="3">
        <f>[1]!EM_S_STM07_IS($A2444,"61",DATE(E$4,12,31),"1")/1000000</f>
        <v>221.90362647000001</v>
      </c>
      <c r="G2444" s="3">
        <f>[1]!EM_S_STM07_IS($A2444,"9",DATE(G$4,12,31),"1")/1000000</f>
        <v>1797.1850262400001</v>
      </c>
      <c r="H2444" s="3">
        <f>[1]!EM_S_STM07_IS($A2444,"61",DATE(G$4,12,31),"1")/1000000</f>
        <v>344.31243143</v>
      </c>
      <c r="I2444" s="3">
        <f>[1]!EM_S_STM07_IS($A2444,"9",DATE(I$4,12,31),"1")/1000000</f>
        <v>2337.0590693200002</v>
      </c>
      <c r="J2444" s="3">
        <f>[1]!EM_S_STM07_IS($A2444,"61",DATE(I$4,12,31),"1")/1000000</f>
        <v>449.57123079000002</v>
      </c>
      <c r="K2444" s="3">
        <f>[1]!EM_S_STM07_IS($A2444,"9",DATE(K$4,12,31),"1")/1000000</f>
        <v>2130.3502817899998</v>
      </c>
      <c r="L2444" s="3">
        <f>[1]!EM_S_STM07_IS($A2444,"61",DATE(K$4,12,31),"1")/1000000</f>
        <v>269.20975970999996</v>
      </c>
      <c r="M2444" s="3">
        <f>[1]!EM_S_STM07_IS($A2444,"9",DATE(M$4,12,31),"1")/1000000</f>
        <v>3329.1313917800003</v>
      </c>
      <c r="N2444" s="3">
        <f>[1]!EM_S_STM07_IS($A2444,"61",DATE(M$4,12,31),"1")/1000000</f>
        <v>286.79070344000002</v>
      </c>
      <c r="O2444" s="6">
        <f t="shared" si="78"/>
        <v>0.38523259486163419</v>
      </c>
      <c r="P2444" s="6">
        <f t="shared" si="79"/>
        <v>0.16844883005992051</v>
      </c>
    </row>
    <row r="2445" spans="1:16" x14ac:dyDescent="0.25">
      <c r="A2445" s="5" t="s">
        <v>2439</v>
      </c>
      <c r="B2445" s="5" t="s">
        <v>5501</v>
      </c>
      <c r="C2445" s="3">
        <f>[1]!EM_S_STM07_IS($A2445,"9",DATE(C$4,12,31),"1")/1000000</f>
        <v>7014.2246690100001</v>
      </c>
      <c r="D2445" s="3">
        <f>[1]!EM_S_STM07_IS($A2445,"61",DATE(C$4,12,31),"1")/1000000</f>
        <v>707.73679253</v>
      </c>
      <c r="E2445" s="3">
        <f>[1]!EM_S_STM07_IS($A2445,"9",DATE(E$4,12,31),"1")/1000000</f>
        <v>8296.4313478399999</v>
      </c>
      <c r="F2445" s="3">
        <f>[1]!EM_S_STM07_IS($A2445,"61",DATE(E$4,12,31),"1")/1000000</f>
        <v>518.33337007</v>
      </c>
      <c r="G2445" s="3">
        <f>[1]!EM_S_STM07_IS($A2445,"9",DATE(G$4,12,31),"1")/1000000</f>
        <v>6424.08336401</v>
      </c>
      <c r="H2445" s="3">
        <f>[1]!EM_S_STM07_IS($A2445,"61",DATE(G$4,12,31),"1")/1000000</f>
        <v>10.32754044</v>
      </c>
      <c r="I2445" s="3">
        <f>[1]!EM_S_STM07_IS($A2445,"9",DATE(I$4,12,31),"1")/1000000</f>
        <v>4166.0719856100004</v>
      </c>
      <c r="J2445" s="3">
        <f>[1]!EM_S_STM07_IS($A2445,"61",DATE(I$4,12,31),"1")/1000000</f>
        <v>13.599718510000001</v>
      </c>
      <c r="K2445" s="3">
        <f>[1]!EM_S_STM07_IS($A2445,"9",DATE(K$4,12,31),"1")/1000000</f>
        <v>9530.7408817399992</v>
      </c>
      <c r="L2445" s="3">
        <f>[1]!EM_S_STM07_IS($A2445,"61",DATE(K$4,12,31),"1")/1000000</f>
        <v>151.49676877000002</v>
      </c>
      <c r="M2445" s="3">
        <f>[1]!EM_S_STM07_IS($A2445,"9",DATE(M$4,12,31),"1")/1000000</f>
        <v>25519.239791419997</v>
      </c>
      <c r="N2445" s="3">
        <f>[1]!EM_S_STM07_IS($A2445,"61",DATE(M$4,12,31),"1")/1000000</f>
        <v>98.320709379999997</v>
      </c>
      <c r="O2445" s="6">
        <f t="shared" si="78"/>
        <v>0.29472523295670072</v>
      </c>
      <c r="P2445" s="6">
        <f t="shared" si="79"/>
        <v>-0.32616332303251727</v>
      </c>
    </row>
    <row r="2446" spans="1:16" x14ac:dyDescent="0.25">
      <c r="A2446" s="5" t="s">
        <v>2440</v>
      </c>
      <c r="B2446" s="5" t="s">
        <v>5502</v>
      </c>
      <c r="C2446" s="3">
        <f>[1]!EM_S_STM07_IS($A2446,"9",DATE(C$4,12,31),"1")/1000000</f>
        <v>16156.14175866</v>
      </c>
      <c r="D2446" s="3">
        <f>[1]!EM_S_STM07_IS($A2446,"61",DATE(C$4,12,31),"1")/1000000</f>
        <v>234.65548199</v>
      </c>
      <c r="E2446" s="3">
        <f>[1]!EM_S_STM07_IS($A2446,"9",DATE(E$4,12,31),"1")/1000000</f>
        <v>18924.916397330002</v>
      </c>
      <c r="F2446" s="3">
        <f>[1]!EM_S_STM07_IS($A2446,"61",DATE(E$4,12,31),"1")/1000000</f>
        <v>259.10018981000002</v>
      </c>
      <c r="G2446" s="3">
        <f>[1]!EM_S_STM07_IS($A2446,"9",DATE(G$4,12,31),"1")/1000000</f>
        <v>19165.35018582</v>
      </c>
      <c r="H2446" s="3">
        <f>[1]!EM_S_STM07_IS($A2446,"61",DATE(G$4,12,31),"1")/1000000</f>
        <v>210.91713737999999</v>
      </c>
      <c r="I2446" s="3">
        <f>[1]!EM_S_STM07_IS($A2446,"9",DATE(I$4,12,31),"1")/1000000</f>
        <v>20812.306832720002</v>
      </c>
      <c r="J2446" s="3">
        <f>[1]!EM_S_STM07_IS($A2446,"61",DATE(I$4,12,31),"1")/1000000</f>
        <v>229.61816727999999</v>
      </c>
      <c r="K2446" s="3">
        <f>[1]!EM_S_STM07_IS($A2446,"9",DATE(K$4,12,31),"1")/1000000</f>
        <v>21431.027531250002</v>
      </c>
      <c r="L2446" s="3">
        <f>[1]!EM_S_STM07_IS($A2446,"61",DATE(K$4,12,31),"1")/1000000</f>
        <v>248.54354462000001</v>
      </c>
      <c r="M2446" s="3">
        <f>[1]!EM_S_STM07_IS($A2446,"9",DATE(M$4,12,31),"1")/1000000</f>
        <v>26834.901327569998</v>
      </c>
      <c r="N2446" s="3">
        <f>[1]!EM_S_STM07_IS($A2446,"61",DATE(M$4,12,31),"1")/1000000</f>
        <v>535.20050505999995</v>
      </c>
      <c r="O2446" s="6">
        <f t="shared" si="78"/>
        <v>0.10680845862624921</v>
      </c>
      <c r="P2446" s="6">
        <f t="shared" si="79"/>
        <v>0.17928062132367106</v>
      </c>
    </row>
    <row r="2447" spans="1:16" x14ac:dyDescent="0.25">
      <c r="A2447" s="5" t="s">
        <v>2441</v>
      </c>
      <c r="B2447" s="5" t="s">
        <v>5503</v>
      </c>
      <c r="C2447" s="3">
        <f>[1]!EM_S_STM07_IS($A2447,"9",DATE(C$4,12,31),"1")/1000000</f>
        <v>126.53338978000001</v>
      </c>
      <c r="D2447" s="3">
        <f>[1]!EM_S_STM07_IS($A2447,"61",DATE(C$4,12,31),"1")/1000000</f>
        <v>2.07311369</v>
      </c>
      <c r="E2447" s="3">
        <f>[1]!EM_S_STM07_IS($A2447,"9",DATE(E$4,12,31),"1")/1000000</f>
        <v>1580.88071679</v>
      </c>
      <c r="F2447" s="3">
        <f>[1]!EM_S_STM07_IS($A2447,"61",DATE(E$4,12,31),"1")/1000000</f>
        <v>90.35371468000001</v>
      </c>
      <c r="G2447" s="3">
        <f>[1]!EM_S_STM07_IS($A2447,"9",DATE(G$4,12,31),"1")/1000000</f>
        <v>1473.79713496</v>
      </c>
      <c r="H2447" s="3">
        <f>[1]!EM_S_STM07_IS($A2447,"61",DATE(G$4,12,31),"1")/1000000</f>
        <v>58.783094720000001</v>
      </c>
      <c r="I2447" s="3">
        <f>[1]!EM_S_STM07_IS($A2447,"9",DATE(I$4,12,31),"1")/1000000</f>
        <v>1407.99617317</v>
      </c>
      <c r="J2447" s="3">
        <f>[1]!EM_S_STM07_IS($A2447,"61",DATE(I$4,12,31),"1")/1000000</f>
        <v>89.409487120000009</v>
      </c>
      <c r="K2447" s="3">
        <f>[1]!EM_S_STM07_IS($A2447,"9",DATE(K$4,12,31),"1")/1000000</f>
        <v>4741.7973735600008</v>
      </c>
      <c r="L2447" s="3">
        <f>[1]!EM_S_STM07_IS($A2447,"61",DATE(K$4,12,31),"1")/1000000</f>
        <v>251.17457043000002</v>
      </c>
      <c r="M2447" s="3">
        <f>[1]!EM_S_STM07_IS($A2447,"9",DATE(M$4,12,31),"1")/1000000</f>
        <v>8845.2089393999995</v>
      </c>
      <c r="N2447" s="3">
        <f>[1]!EM_S_STM07_IS($A2447,"61",DATE(M$4,12,31),"1")/1000000</f>
        <v>347.55148016000004</v>
      </c>
      <c r="O2447" s="6">
        <f t="shared" si="78"/>
        <v>1.3383019437724508</v>
      </c>
      <c r="P2447" s="6">
        <f t="shared" si="79"/>
        <v>1.7853463397978144</v>
      </c>
    </row>
    <row r="2448" spans="1:16" x14ac:dyDescent="0.25">
      <c r="A2448" s="5" t="s">
        <v>2442</v>
      </c>
      <c r="B2448" s="5" t="s">
        <v>5504</v>
      </c>
      <c r="C2448" s="3">
        <f>[1]!EM_S_STM07_IS($A2448,"9",DATE(C$4,12,31),"1")/1000000</f>
        <v>77591.187000000005</v>
      </c>
      <c r="D2448" s="3">
        <f>[1]!EM_S_STM07_IS($A2448,"61",DATE(C$4,12,31),"1")/1000000</f>
        <v>2703.7339999999999</v>
      </c>
      <c r="E2448" s="3">
        <f>[1]!EM_S_STM07_IS($A2448,"9",DATE(E$4,12,31),"1")/1000000</f>
        <v>95601.248000000007</v>
      </c>
      <c r="F2448" s="3">
        <f>[1]!EM_S_STM07_IS($A2448,"61",DATE(E$4,12,31),"1")/1000000</f>
        <v>944.41399999999999</v>
      </c>
      <c r="G2448" s="3">
        <f>[1]!EM_S_STM07_IS($A2448,"9",DATE(G$4,12,31),"1")/1000000</f>
        <v>93072.254000000001</v>
      </c>
      <c r="H2448" s="3">
        <f>[1]!EM_S_STM07_IS($A2448,"61",DATE(G$4,12,31),"1")/1000000</f>
        <v>-1548.4659999999999</v>
      </c>
      <c r="I2448" s="3">
        <f>[1]!EM_S_STM07_IS($A2448,"9",DATE(I$4,12,31),"1")/1000000</f>
        <v>115539.829</v>
      </c>
      <c r="J2448" s="3">
        <f>[1]!EM_S_STM07_IS($A2448,"61",DATE(I$4,12,31),"1")/1000000</f>
        <v>2003.5450000000001</v>
      </c>
      <c r="K2448" s="3">
        <f>[1]!EM_S_STM07_IS($A2448,"9",DATE(K$4,12,31),"1")/1000000</f>
        <v>102182.861</v>
      </c>
      <c r="L2448" s="3">
        <f>[1]!EM_S_STM07_IS($A2448,"61",DATE(K$4,12,31),"1")/1000000</f>
        <v>-716.42700000000002</v>
      </c>
      <c r="M2448" s="3">
        <f>[1]!EM_S_STM07_IS($A2448,"9",DATE(M$4,12,31),"1")/1000000</f>
        <v>80803.422000000006</v>
      </c>
      <c r="N2448" s="3">
        <f>[1]!EM_S_STM07_IS($A2448,"61",DATE(M$4,12,31),"1")/1000000</f>
        <v>3245.8490000000002</v>
      </c>
      <c r="O2448" s="6">
        <f t="shared" si="78"/>
        <v>8.146093316155234E-3</v>
      </c>
      <c r="P2448" s="6">
        <f t="shared" si="79"/>
        <v>3.722474690092592E-2</v>
      </c>
    </row>
    <row r="2449" spans="1:16" x14ac:dyDescent="0.25">
      <c r="A2449" s="5" t="s">
        <v>2443</v>
      </c>
      <c r="B2449" s="5" t="s">
        <v>5505</v>
      </c>
      <c r="C2449" s="3">
        <f>[1]!EM_S_STM07_IS($A2449,"9",DATE(C$4,12,31),"1")/1000000</f>
        <v>1653.21898723</v>
      </c>
      <c r="D2449" s="3">
        <f>[1]!EM_S_STM07_IS($A2449,"61",DATE(C$4,12,31),"1")/1000000</f>
        <v>15.614452210000001</v>
      </c>
      <c r="E2449" s="3">
        <f>[1]!EM_S_STM07_IS($A2449,"9",DATE(E$4,12,31),"1")/1000000</f>
        <v>2465.2985356100003</v>
      </c>
      <c r="F2449" s="3">
        <f>[1]!EM_S_STM07_IS($A2449,"61",DATE(E$4,12,31),"1")/1000000</f>
        <v>18.489278210000002</v>
      </c>
      <c r="G2449" s="3">
        <f>[1]!EM_S_STM07_IS($A2449,"9",DATE(G$4,12,31),"1")/1000000</f>
        <v>2623.46561036</v>
      </c>
      <c r="H2449" s="3">
        <f>[1]!EM_S_STM07_IS($A2449,"61",DATE(G$4,12,31),"1")/1000000</f>
        <v>-47.409990790000002</v>
      </c>
      <c r="I2449" s="3">
        <f>[1]!EM_S_STM07_IS($A2449,"9",DATE(I$4,12,31),"1")/1000000</f>
        <v>1657.2102342200001</v>
      </c>
      <c r="J2449" s="3">
        <f>[1]!EM_S_STM07_IS($A2449,"61",DATE(I$4,12,31),"1")/1000000</f>
        <v>-47.182653979999998</v>
      </c>
      <c r="K2449" s="3">
        <f>[1]!EM_S_STM07_IS($A2449,"9",DATE(K$4,12,31),"1")/1000000</f>
        <v>1284.9367429500001</v>
      </c>
      <c r="L2449" s="3">
        <f>[1]!EM_S_STM07_IS($A2449,"61",DATE(K$4,12,31),"1")/1000000</f>
        <v>60.007420969999998</v>
      </c>
      <c r="M2449" s="3">
        <f>[1]!EM_S_STM07_IS($A2449,"9",DATE(M$4,12,31),"1")/1000000</f>
        <v>1128.47697539</v>
      </c>
      <c r="N2449" s="3">
        <f>[1]!EM_S_STM07_IS($A2449,"61",DATE(M$4,12,31),"1")/1000000</f>
        <v>-38.768776039999999</v>
      </c>
      <c r="O2449" s="6">
        <f t="shared" si="78"/>
        <v>-7.3527647870812785E-2</v>
      </c>
      <c r="P2449" s="6">
        <f t="shared" si="79"/>
        <v>-2.1994746322390268</v>
      </c>
    </row>
    <row r="2450" spans="1:16" x14ac:dyDescent="0.25">
      <c r="A2450" s="5" t="s">
        <v>2444</v>
      </c>
      <c r="B2450" s="5" t="s">
        <v>5506</v>
      </c>
      <c r="C2450" s="3">
        <f>[1]!EM_S_STM07_IS($A2450,"9",DATE(C$4,12,31),"1")/1000000</f>
        <v>60588.248129749998</v>
      </c>
      <c r="D2450" s="3">
        <f>[1]!EM_S_STM07_IS($A2450,"61",DATE(C$4,12,31),"1")/1000000</f>
        <v>2034.5946658399998</v>
      </c>
      <c r="E2450" s="3">
        <f>[1]!EM_S_STM07_IS($A2450,"9",DATE(E$4,12,31),"1")/1000000</f>
        <v>73662.50162724001</v>
      </c>
      <c r="F2450" s="3">
        <f>[1]!EM_S_STM07_IS($A2450,"61",DATE(E$4,12,31),"1")/1000000</f>
        <v>2690.0222074099997</v>
      </c>
      <c r="G2450" s="3">
        <f>[1]!EM_S_STM07_IS($A2450,"9",DATE(G$4,12,31),"1")/1000000</f>
        <v>79856.597810970008</v>
      </c>
      <c r="H2450" s="3">
        <f>[1]!EM_S_STM07_IS($A2450,"61",DATE(G$4,12,31),"1")/1000000</f>
        <v>3269.4594012199996</v>
      </c>
      <c r="I2450" s="3">
        <f>[1]!EM_S_STM07_IS($A2450,"9",DATE(I$4,12,31),"1")/1000000</f>
        <v>86487.723560829996</v>
      </c>
      <c r="J2450" s="3">
        <f>[1]!EM_S_STM07_IS($A2450,"61",DATE(I$4,12,31),"1")/1000000</f>
        <v>4168.1528929200003</v>
      </c>
      <c r="K2450" s="3">
        <f>[1]!EM_S_STM07_IS($A2450,"9",DATE(K$4,12,31),"1")/1000000</f>
        <v>88775.444479109996</v>
      </c>
      <c r="L2450" s="3">
        <f>[1]!EM_S_STM07_IS($A2450,"61",DATE(K$4,12,31),"1")/1000000</f>
        <v>4991.5573608699997</v>
      </c>
      <c r="M2450" s="3">
        <f>[1]!EM_S_STM07_IS($A2450,"9",DATE(M$4,12,31),"1")/1000000</f>
        <v>89748.320410910004</v>
      </c>
      <c r="N2450" s="3">
        <f>[1]!EM_S_STM07_IS($A2450,"61",DATE(M$4,12,31),"1")/1000000</f>
        <v>4300.7605428199995</v>
      </c>
      <c r="O2450" s="6">
        <f t="shared" si="78"/>
        <v>8.175170126453013E-2</v>
      </c>
      <c r="P2450" s="6">
        <f t="shared" si="79"/>
        <v>0.16148464360605286</v>
      </c>
    </row>
    <row r="2451" spans="1:16" x14ac:dyDescent="0.25">
      <c r="A2451" s="5" t="s">
        <v>2445</v>
      </c>
      <c r="B2451" s="5" t="s">
        <v>5507</v>
      </c>
      <c r="C2451" s="3">
        <f>[1]!EM_S_STM07_IS($A2451,"9",DATE(C$4,12,31),"1")/1000000</f>
        <v>30.828995110000001</v>
      </c>
      <c r="D2451" s="3">
        <f>[1]!EM_S_STM07_IS($A2451,"61",DATE(C$4,12,31),"1")/1000000</f>
        <v>2.7328118799999999</v>
      </c>
      <c r="E2451" s="3">
        <f>[1]!EM_S_STM07_IS($A2451,"9",DATE(E$4,12,31),"1")/1000000</f>
        <v>32.542035839999997</v>
      </c>
      <c r="F2451" s="3">
        <f>[1]!EM_S_STM07_IS($A2451,"61",DATE(E$4,12,31),"1")/1000000</f>
        <v>-50.723495870000001</v>
      </c>
      <c r="G2451" s="3">
        <f>[1]!EM_S_STM07_IS($A2451,"9",DATE(G$4,12,31),"1")/1000000</f>
        <v>21690.571430430002</v>
      </c>
      <c r="H2451" s="3">
        <f>[1]!EM_S_STM07_IS($A2451,"61",DATE(G$4,12,31),"1")/1000000</f>
        <v>205.99425797000001</v>
      </c>
      <c r="I2451" s="3">
        <f>[1]!EM_S_STM07_IS($A2451,"9",DATE(I$4,12,31),"1")/1000000</f>
        <v>25090.646517820001</v>
      </c>
      <c r="J2451" s="3">
        <f>[1]!EM_S_STM07_IS($A2451,"61",DATE(I$4,12,31),"1")/1000000</f>
        <v>-22.347311980000001</v>
      </c>
      <c r="K2451" s="3">
        <f>[1]!EM_S_STM07_IS($A2451,"9",DATE(K$4,12,31),"1")/1000000</f>
        <v>19929.07486954</v>
      </c>
      <c r="L2451" s="3">
        <f>[1]!EM_S_STM07_IS($A2451,"61",DATE(K$4,12,31),"1")/1000000</f>
        <v>-30.36001469</v>
      </c>
      <c r="M2451" s="3">
        <f>[1]!EM_S_STM07_IS($A2451,"9",DATE(M$4,12,31),"1")/1000000</f>
        <v>17758.836353169998</v>
      </c>
      <c r="N2451" s="3">
        <f>[1]!EM_S_STM07_IS($A2451,"61",DATE(M$4,12,31),"1")/1000000</f>
        <v>43.328208869999997</v>
      </c>
      <c r="O2451" s="6">
        <f t="shared" si="78"/>
        <v>2.5652585272004269</v>
      </c>
      <c r="P2451" s="6">
        <f t="shared" si="79"/>
        <v>0.73792967914102392</v>
      </c>
    </row>
    <row r="2452" spans="1:16" x14ac:dyDescent="0.25">
      <c r="A2452" s="5" t="s">
        <v>2446</v>
      </c>
      <c r="B2452" s="5" t="s">
        <v>5508</v>
      </c>
      <c r="C2452" s="3">
        <f>[1]!EM_S_STM07_IS($A2452,"9",DATE(C$4,12,31),"1")/1000000</f>
        <v>240.65875861000001</v>
      </c>
      <c r="D2452" s="3">
        <f>[1]!EM_S_STM07_IS($A2452,"61",DATE(C$4,12,31),"1")/1000000</f>
        <v>-70.716606099999993</v>
      </c>
      <c r="E2452" s="3">
        <f>[1]!EM_S_STM07_IS($A2452,"9",DATE(E$4,12,31),"1")/1000000</f>
        <v>271.42922191000002</v>
      </c>
      <c r="F2452" s="3">
        <f>[1]!EM_S_STM07_IS($A2452,"61",DATE(E$4,12,31),"1")/1000000</f>
        <v>3.6706434900000002</v>
      </c>
      <c r="G2452" s="3">
        <f>[1]!EM_S_STM07_IS($A2452,"9",DATE(G$4,12,31),"1")/1000000</f>
        <v>614.27256590999991</v>
      </c>
      <c r="H2452" s="3">
        <f>[1]!EM_S_STM07_IS($A2452,"61",DATE(G$4,12,31),"1")/1000000</f>
        <v>19.742704079999999</v>
      </c>
      <c r="I2452" s="3">
        <f>[1]!EM_S_STM07_IS($A2452,"9",DATE(I$4,12,31),"1")/1000000</f>
        <v>464.19713747000003</v>
      </c>
      <c r="J2452" s="3">
        <f>[1]!EM_S_STM07_IS($A2452,"61",DATE(I$4,12,31),"1")/1000000</f>
        <v>26.123851569999999</v>
      </c>
      <c r="K2452" s="3">
        <f>[1]!EM_S_STM07_IS($A2452,"9",DATE(K$4,12,31),"1")/1000000</f>
        <v>472.98511610000003</v>
      </c>
      <c r="L2452" s="3">
        <f>[1]!EM_S_STM07_IS($A2452,"61",DATE(K$4,12,31),"1")/1000000</f>
        <v>38.294634039999998</v>
      </c>
      <c r="M2452" s="3">
        <f>[1]!EM_S_STM07_IS($A2452,"9",DATE(M$4,12,31),"1")/1000000</f>
        <v>522.85950768999999</v>
      </c>
      <c r="N2452" s="3">
        <f>[1]!EM_S_STM07_IS($A2452,"61",DATE(M$4,12,31),"1")/1000000</f>
        <v>41.224215200000003</v>
      </c>
      <c r="O2452" s="6">
        <f t="shared" si="78"/>
        <v>0.16787582191700889</v>
      </c>
      <c r="P2452" s="6" t="str">
        <f t="shared" si="79"/>
        <v/>
      </c>
    </row>
    <row r="2453" spans="1:16" x14ac:dyDescent="0.25">
      <c r="A2453" s="5" t="s">
        <v>2447</v>
      </c>
      <c r="B2453" s="5" t="s">
        <v>5509</v>
      </c>
      <c r="C2453" s="3">
        <f>[1]!EM_S_STM07_IS($A2453,"9",DATE(C$4,12,31),"1")/1000000</f>
        <v>1892.40358747</v>
      </c>
      <c r="D2453" s="3">
        <f>[1]!EM_S_STM07_IS($A2453,"61",DATE(C$4,12,31),"1")/1000000</f>
        <v>100.89374315000001</v>
      </c>
      <c r="E2453" s="3">
        <f>[1]!EM_S_STM07_IS($A2453,"9",DATE(E$4,12,31),"1")/1000000</f>
        <v>2134.71786423</v>
      </c>
      <c r="F2453" s="3">
        <f>[1]!EM_S_STM07_IS($A2453,"61",DATE(E$4,12,31),"1")/1000000</f>
        <v>321.90434339999996</v>
      </c>
      <c r="G2453" s="3">
        <f>[1]!EM_S_STM07_IS($A2453,"9",DATE(G$4,12,31),"1")/1000000</f>
        <v>2068.5284052799998</v>
      </c>
      <c r="H2453" s="3">
        <f>[1]!EM_S_STM07_IS($A2453,"61",DATE(G$4,12,31),"1")/1000000</f>
        <v>38.399475409999994</v>
      </c>
      <c r="I2453" s="3">
        <f>[1]!EM_S_STM07_IS($A2453,"9",DATE(I$4,12,31),"1")/1000000</f>
        <v>2036.7364780799999</v>
      </c>
      <c r="J2453" s="3">
        <f>[1]!EM_S_STM07_IS($A2453,"61",DATE(I$4,12,31),"1")/1000000</f>
        <v>56.221971109999998</v>
      </c>
      <c r="K2453" s="3">
        <f>[1]!EM_S_STM07_IS($A2453,"9",DATE(K$4,12,31),"1")/1000000</f>
        <v>1746.3354633299998</v>
      </c>
      <c r="L2453" s="3">
        <f>[1]!EM_S_STM07_IS($A2453,"61",DATE(K$4,12,31),"1")/1000000</f>
        <v>146.23840777000001</v>
      </c>
      <c r="M2453" s="3">
        <f>[1]!EM_S_STM07_IS($A2453,"9",DATE(M$4,12,31),"1")/1000000</f>
        <v>1626.1967851900001</v>
      </c>
      <c r="N2453" s="3">
        <f>[1]!EM_S_STM07_IS($A2453,"61",DATE(M$4,12,31),"1")/1000000</f>
        <v>49.372990489999999</v>
      </c>
      <c r="O2453" s="6">
        <f t="shared" si="78"/>
        <v>-2.9865683564332501E-2</v>
      </c>
      <c r="P2453" s="6">
        <f t="shared" si="79"/>
        <v>-0.13318775115823145</v>
      </c>
    </row>
    <row r="2454" spans="1:16" x14ac:dyDescent="0.25">
      <c r="A2454" s="5" t="s">
        <v>2448</v>
      </c>
      <c r="B2454" s="5" t="s">
        <v>5510</v>
      </c>
      <c r="C2454" s="3">
        <f>[1]!EM_S_STM07_IS($A2454,"9",DATE(C$4,12,31),"1")/1000000</f>
        <v>24343.456921389999</v>
      </c>
      <c r="D2454" s="3">
        <f>[1]!EM_S_STM07_IS($A2454,"61",DATE(C$4,12,31),"1")/1000000</f>
        <v>121.78215445000001</v>
      </c>
      <c r="E2454" s="3">
        <f>[1]!EM_S_STM07_IS($A2454,"9",DATE(E$4,12,31),"1")/1000000</f>
        <v>30403.787639090002</v>
      </c>
      <c r="F2454" s="3">
        <f>[1]!EM_S_STM07_IS($A2454,"61",DATE(E$4,12,31),"1")/1000000</f>
        <v>273.98054831999997</v>
      </c>
      <c r="G2454" s="3">
        <f>[1]!EM_S_STM07_IS($A2454,"9",DATE(G$4,12,31),"1")/1000000</f>
        <v>31859.099548900002</v>
      </c>
      <c r="H2454" s="3">
        <f>[1]!EM_S_STM07_IS($A2454,"61",DATE(G$4,12,31),"1")/1000000</f>
        <v>977.00402196000005</v>
      </c>
      <c r="I2454" s="3">
        <f>[1]!EM_S_STM07_IS($A2454,"9",DATE(I$4,12,31),"1")/1000000</f>
        <v>33746.885959630003</v>
      </c>
      <c r="J2454" s="3">
        <f>[1]!EM_S_STM07_IS($A2454,"61",DATE(I$4,12,31),"1")/1000000</f>
        <v>1178.8154054700001</v>
      </c>
      <c r="K2454" s="3">
        <f>[1]!EM_S_STM07_IS($A2454,"9",DATE(K$4,12,31),"1")/1000000</f>
        <v>32205.864614419999</v>
      </c>
      <c r="L2454" s="3">
        <f>[1]!EM_S_STM07_IS($A2454,"61",DATE(K$4,12,31),"1")/1000000</f>
        <v>1227.8088942899999</v>
      </c>
      <c r="M2454" s="3">
        <f>[1]!EM_S_STM07_IS($A2454,"9",DATE(M$4,12,31),"1")/1000000</f>
        <v>30832.06106235</v>
      </c>
      <c r="N2454" s="3">
        <f>[1]!EM_S_STM07_IS($A2454,"61",DATE(M$4,12,31),"1")/1000000</f>
        <v>662.11170649999997</v>
      </c>
      <c r="O2454" s="6">
        <f t="shared" si="78"/>
        <v>4.8392876354790282E-2</v>
      </c>
      <c r="P2454" s="6">
        <f t="shared" si="79"/>
        <v>0.40303828774262018</v>
      </c>
    </row>
    <row r="2455" spans="1:16" x14ac:dyDescent="0.25">
      <c r="A2455" s="5" t="s">
        <v>2449</v>
      </c>
      <c r="B2455" s="5" t="s">
        <v>5511</v>
      </c>
      <c r="C2455" s="3">
        <f>[1]!EM_S_STM07_IS($A2455,"9",DATE(C$4,12,31),"1")/1000000</f>
        <v>709.61521188999996</v>
      </c>
      <c r="D2455" s="3">
        <f>[1]!EM_S_STM07_IS($A2455,"61",DATE(C$4,12,31),"1")/1000000</f>
        <v>12.76917897</v>
      </c>
      <c r="E2455" s="3">
        <f>[1]!EM_S_STM07_IS($A2455,"9",DATE(E$4,12,31),"1")/1000000</f>
        <v>615.63877058000003</v>
      </c>
      <c r="F2455" s="3">
        <f>[1]!EM_S_STM07_IS($A2455,"61",DATE(E$4,12,31),"1")/1000000</f>
        <v>52.351050229999998</v>
      </c>
      <c r="G2455" s="3">
        <f>[1]!EM_S_STM07_IS($A2455,"9",DATE(G$4,12,31),"1")/1000000</f>
        <v>333.10748311000003</v>
      </c>
      <c r="H2455" s="3">
        <f>[1]!EM_S_STM07_IS($A2455,"61",DATE(G$4,12,31),"1")/1000000</f>
        <v>-136.97071044999998</v>
      </c>
      <c r="I2455" s="3">
        <f>[1]!EM_S_STM07_IS($A2455,"9",DATE(I$4,12,31),"1")/1000000</f>
        <v>291.96835851999998</v>
      </c>
      <c r="J2455" s="3">
        <f>[1]!EM_S_STM07_IS($A2455,"61",DATE(I$4,12,31),"1")/1000000</f>
        <v>105.18569214</v>
      </c>
      <c r="K2455" s="3">
        <f>[1]!EM_S_STM07_IS($A2455,"9",DATE(K$4,12,31),"1")/1000000</f>
        <v>270.55599182999998</v>
      </c>
      <c r="L2455" s="3">
        <f>[1]!EM_S_STM07_IS($A2455,"61",DATE(K$4,12,31),"1")/1000000</f>
        <v>-49.560610310000001</v>
      </c>
      <c r="M2455" s="3">
        <f>[1]!EM_S_STM07_IS($A2455,"9",DATE(M$4,12,31),"1")/1000000</f>
        <v>242.16915643999999</v>
      </c>
      <c r="N2455" s="3">
        <f>[1]!EM_S_STM07_IS($A2455,"61",DATE(M$4,12,31),"1")/1000000</f>
        <v>48.262436560000005</v>
      </c>
      <c r="O2455" s="6">
        <f t="shared" si="78"/>
        <v>-0.19347249553047607</v>
      </c>
      <c r="P2455" s="6">
        <f t="shared" si="79"/>
        <v>0.30463568674911712</v>
      </c>
    </row>
    <row r="2456" spans="1:16" x14ac:dyDescent="0.25">
      <c r="A2456" s="5" t="s">
        <v>2450</v>
      </c>
      <c r="B2456" s="5" t="s">
        <v>5512</v>
      </c>
      <c r="C2456" s="3">
        <f>[1]!EM_S_STM07_IS($A2456,"9",DATE(C$4,12,31),"1")/1000000</f>
        <v>58.054280399999996</v>
      </c>
      <c r="D2456" s="3">
        <f>[1]!EM_S_STM07_IS($A2456,"61",DATE(C$4,12,31),"1")/1000000</f>
        <v>5.7029862099999997</v>
      </c>
      <c r="E2456" s="3">
        <f>[1]!EM_S_STM07_IS($A2456,"9",DATE(E$4,12,31),"1")/1000000</f>
        <v>92.64086859999999</v>
      </c>
      <c r="F2456" s="3">
        <f>[1]!EM_S_STM07_IS($A2456,"61",DATE(E$4,12,31),"1")/1000000</f>
        <v>20.37561882</v>
      </c>
      <c r="G2456" s="3">
        <f>[1]!EM_S_STM07_IS($A2456,"9",DATE(G$4,12,31),"1")/1000000</f>
        <v>264.86232059999998</v>
      </c>
      <c r="H2456" s="3">
        <f>[1]!EM_S_STM07_IS($A2456,"61",DATE(G$4,12,31),"1")/1000000</f>
        <v>24.30589711</v>
      </c>
      <c r="I2456" s="3">
        <f>[1]!EM_S_STM07_IS($A2456,"9",DATE(I$4,12,31),"1")/1000000</f>
        <v>109.844532</v>
      </c>
      <c r="J2456" s="3">
        <f>[1]!EM_S_STM07_IS($A2456,"61",DATE(I$4,12,31),"1")/1000000</f>
        <v>8.8282498800000013</v>
      </c>
      <c r="K2456" s="3">
        <f>[1]!EM_S_STM07_IS($A2456,"9",DATE(K$4,12,31),"1")/1000000</f>
        <v>10.048308</v>
      </c>
      <c r="L2456" s="3">
        <f>[1]!EM_S_STM07_IS($A2456,"61",DATE(K$4,12,31),"1")/1000000</f>
        <v>71.076300660000001</v>
      </c>
      <c r="M2456" s="3">
        <f>[1]!EM_S_STM07_IS($A2456,"9",DATE(M$4,12,31),"1")/1000000</f>
        <v>21.045809999999999</v>
      </c>
      <c r="N2456" s="3">
        <f>[1]!EM_S_STM07_IS($A2456,"61",DATE(M$4,12,31),"1")/1000000</f>
        <v>-102.4249154</v>
      </c>
      <c r="O2456" s="6">
        <f t="shared" si="78"/>
        <v>-0.18366901736615582</v>
      </c>
      <c r="P2456" s="6">
        <f t="shared" si="79"/>
        <v>-2.7818069906545881</v>
      </c>
    </row>
    <row r="2457" spans="1:16" x14ac:dyDescent="0.25">
      <c r="A2457" s="5" t="s">
        <v>2451</v>
      </c>
      <c r="B2457" s="5" t="s">
        <v>5513</v>
      </c>
      <c r="C2457" s="3">
        <f>[1]!EM_S_STM07_IS($A2457,"9",DATE(C$4,12,31),"1")/1000000</f>
        <v>5227.9491579799997</v>
      </c>
      <c r="D2457" s="3">
        <f>[1]!EM_S_STM07_IS($A2457,"61",DATE(C$4,12,31),"1")/1000000</f>
        <v>131.91274238</v>
      </c>
      <c r="E2457" s="3">
        <f>[1]!EM_S_STM07_IS($A2457,"9",DATE(E$4,12,31),"1")/1000000</f>
        <v>6958.4456987700005</v>
      </c>
      <c r="F2457" s="3">
        <f>[1]!EM_S_STM07_IS($A2457,"61",DATE(E$4,12,31),"1")/1000000</f>
        <v>161.66311680999999</v>
      </c>
      <c r="G2457" s="3">
        <f>[1]!EM_S_STM07_IS($A2457,"9",DATE(G$4,12,31),"1")/1000000</f>
        <v>8590.7429422500009</v>
      </c>
      <c r="H2457" s="3">
        <f>[1]!EM_S_STM07_IS($A2457,"61",DATE(G$4,12,31),"1")/1000000</f>
        <v>201.85463731000002</v>
      </c>
      <c r="I2457" s="3">
        <f>[1]!EM_S_STM07_IS($A2457,"9",DATE(I$4,12,31),"1")/1000000</f>
        <v>10315.184982379998</v>
      </c>
      <c r="J2457" s="3">
        <f>[1]!EM_S_STM07_IS($A2457,"61",DATE(I$4,12,31),"1")/1000000</f>
        <v>245.26019617</v>
      </c>
      <c r="K2457" s="3">
        <f>[1]!EM_S_STM07_IS($A2457,"9",DATE(K$4,12,31),"1")/1000000</f>
        <v>11542.120188270001</v>
      </c>
      <c r="L2457" s="3">
        <f>[1]!EM_S_STM07_IS($A2457,"61",DATE(K$4,12,31),"1")/1000000</f>
        <v>298.75405819999997</v>
      </c>
      <c r="M2457" s="3">
        <f>[1]!EM_S_STM07_IS($A2457,"9",DATE(M$4,12,31),"1")/1000000</f>
        <v>12904.990131209999</v>
      </c>
      <c r="N2457" s="3">
        <f>[1]!EM_S_STM07_IS($A2457,"61",DATE(M$4,12,31),"1")/1000000</f>
        <v>324.36355292000002</v>
      </c>
      <c r="O2457" s="6">
        <f t="shared" si="78"/>
        <v>0.19807847138054191</v>
      </c>
      <c r="P2457" s="6">
        <f t="shared" si="79"/>
        <v>0.19715135090852898</v>
      </c>
    </row>
    <row r="2458" spans="1:16" x14ac:dyDescent="0.25">
      <c r="A2458" s="5" t="s">
        <v>2452</v>
      </c>
      <c r="B2458" s="5" t="s">
        <v>5514</v>
      </c>
      <c r="C2458" s="3">
        <f>[1]!EM_S_STM07_IS($A2458,"9",DATE(C$4,12,31),"1")/1000000</f>
        <v>1341.9240295299999</v>
      </c>
      <c r="D2458" s="3">
        <f>[1]!EM_S_STM07_IS($A2458,"61",DATE(C$4,12,31),"1")/1000000</f>
        <v>-66.346880689999992</v>
      </c>
      <c r="E2458" s="3">
        <f>[1]!EM_S_STM07_IS($A2458,"9",DATE(E$4,12,31),"1")/1000000</f>
        <v>1259.22020808</v>
      </c>
      <c r="F2458" s="3">
        <f>[1]!EM_S_STM07_IS($A2458,"61",DATE(E$4,12,31),"1")/1000000</f>
        <v>-111.82544889</v>
      </c>
      <c r="G2458" s="3">
        <f>[1]!EM_S_STM07_IS($A2458,"9",DATE(G$4,12,31),"1")/1000000</f>
        <v>918.11091090999992</v>
      </c>
      <c r="H2458" s="3">
        <f>[1]!EM_S_STM07_IS($A2458,"61",DATE(G$4,12,31),"1")/1000000</f>
        <v>63.811563399999997</v>
      </c>
      <c r="I2458" s="3">
        <f>[1]!EM_S_STM07_IS($A2458,"9",DATE(I$4,12,31),"1")/1000000</f>
        <v>641.32347307000009</v>
      </c>
      <c r="J2458" s="3">
        <f>[1]!EM_S_STM07_IS($A2458,"61",DATE(I$4,12,31),"1")/1000000</f>
        <v>59.022096429999998</v>
      </c>
      <c r="K2458" s="3">
        <f>[1]!EM_S_STM07_IS($A2458,"9",DATE(K$4,12,31),"1")/1000000</f>
        <v>577.95051114</v>
      </c>
      <c r="L2458" s="3">
        <f>[1]!EM_S_STM07_IS($A2458,"61",DATE(K$4,12,31),"1")/1000000</f>
        <v>14.36281922</v>
      </c>
      <c r="M2458" s="3">
        <f>[1]!EM_S_STM07_IS($A2458,"9",DATE(M$4,12,31),"1")/1000000</f>
        <v>444.87503389</v>
      </c>
      <c r="N2458" s="3">
        <f>[1]!EM_S_STM07_IS($A2458,"61",DATE(M$4,12,31),"1")/1000000</f>
        <v>-46.914702759999997</v>
      </c>
      <c r="O2458" s="6">
        <f t="shared" si="78"/>
        <v>-0.19813359091729132</v>
      </c>
      <c r="P2458" s="6" t="str">
        <f t="shared" si="79"/>
        <v/>
      </c>
    </row>
    <row r="2459" spans="1:16" x14ac:dyDescent="0.25">
      <c r="A2459" s="5" t="s">
        <v>2453</v>
      </c>
      <c r="B2459" s="5" t="s">
        <v>5515</v>
      </c>
      <c r="C2459" s="3">
        <f>[1]!EM_S_STM07_IS($A2459,"9",DATE(C$4,12,31),"1")/1000000</f>
        <v>154.30551536999999</v>
      </c>
      <c r="D2459" s="3">
        <f>[1]!EM_S_STM07_IS($A2459,"61",DATE(C$4,12,31),"1")/1000000</f>
        <v>112.17883711</v>
      </c>
      <c r="E2459" s="3">
        <f>[1]!EM_S_STM07_IS($A2459,"9",DATE(E$4,12,31),"1")/1000000</f>
        <v>1462.1795894000002</v>
      </c>
      <c r="F2459" s="3">
        <f>[1]!EM_S_STM07_IS($A2459,"61",DATE(E$4,12,31),"1")/1000000</f>
        <v>151.64409863</v>
      </c>
      <c r="G2459" s="3">
        <f>[1]!EM_S_STM07_IS($A2459,"9",DATE(G$4,12,31),"1")/1000000</f>
        <v>5358.4585782600006</v>
      </c>
      <c r="H2459" s="3">
        <f>[1]!EM_S_STM07_IS($A2459,"61",DATE(G$4,12,31),"1")/1000000</f>
        <v>206.84941993000001</v>
      </c>
      <c r="I2459" s="3">
        <f>[1]!EM_S_STM07_IS($A2459,"9",DATE(I$4,12,31),"1")/1000000</f>
        <v>6103.82648307</v>
      </c>
      <c r="J2459" s="3">
        <f>[1]!EM_S_STM07_IS($A2459,"61",DATE(I$4,12,31),"1")/1000000</f>
        <v>289.0085775</v>
      </c>
      <c r="K2459" s="3">
        <f>[1]!EM_S_STM07_IS($A2459,"9",DATE(K$4,12,31),"1")/1000000</f>
        <v>7077.0910783999998</v>
      </c>
      <c r="L2459" s="3">
        <f>[1]!EM_S_STM07_IS($A2459,"61",DATE(K$4,12,31),"1")/1000000</f>
        <v>346.88350560999999</v>
      </c>
      <c r="M2459" s="3">
        <f>[1]!EM_S_STM07_IS($A2459,"9",DATE(M$4,12,31),"1")/1000000</f>
        <v>8082.5342153299998</v>
      </c>
      <c r="N2459" s="3">
        <f>[1]!EM_S_STM07_IS($A2459,"61",DATE(M$4,12,31),"1")/1000000</f>
        <v>399.85788487000002</v>
      </c>
      <c r="O2459" s="6">
        <f t="shared" si="78"/>
        <v>1.2071569688736674</v>
      </c>
      <c r="P2459" s="6">
        <f t="shared" si="79"/>
        <v>0.28943349103751492</v>
      </c>
    </row>
    <row r="2460" spans="1:16" x14ac:dyDescent="0.25">
      <c r="A2460" s="5" t="s">
        <v>2454</v>
      </c>
      <c r="B2460" s="5" t="s">
        <v>5516</v>
      </c>
      <c r="C2460" s="3">
        <f>[1]!EM_S_STM07_IS($A2460,"9",DATE(C$4,12,31),"1")/1000000</f>
        <v>754.96953707</v>
      </c>
      <c r="D2460" s="3">
        <f>[1]!EM_S_STM07_IS($A2460,"61",DATE(C$4,12,31),"1")/1000000</f>
        <v>19.342184140000001</v>
      </c>
      <c r="E2460" s="3">
        <f>[1]!EM_S_STM07_IS($A2460,"9",DATE(E$4,12,31),"1")/1000000</f>
        <v>899.44682354999998</v>
      </c>
      <c r="F2460" s="3">
        <f>[1]!EM_S_STM07_IS($A2460,"61",DATE(E$4,12,31),"1")/1000000</f>
        <v>34.035680509999999</v>
      </c>
      <c r="G2460" s="3">
        <f>[1]!EM_S_STM07_IS($A2460,"9",DATE(G$4,12,31),"1")/1000000</f>
        <v>888.75852744000008</v>
      </c>
      <c r="H2460" s="3">
        <f>[1]!EM_S_STM07_IS($A2460,"61",DATE(G$4,12,31),"1")/1000000</f>
        <v>24.814098820000002</v>
      </c>
      <c r="I2460" s="3">
        <f>[1]!EM_S_STM07_IS($A2460,"9",DATE(I$4,12,31),"1")/1000000</f>
        <v>835.79543188000002</v>
      </c>
      <c r="J2460" s="3">
        <f>[1]!EM_S_STM07_IS($A2460,"61",DATE(I$4,12,31),"1")/1000000</f>
        <v>12.41982567</v>
      </c>
      <c r="K2460" s="3">
        <f>[1]!EM_S_STM07_IS($A2460,"9",DATE(K$4,12,31),"1")/1000000</f>
        <v>797.75996210000005</v>
      </c>
      <c r="L2460" s="3">
        <f>[1]!EM_S_STM07_IS($A2460,"61",DATE(K$4,12,31),"1")/1000000</f>
        <v>-14.67763875</v>
      </c>
      <c r="M2460" s="3">
        <f>[1]!EM_S_STM07_IS($A2460,"9",DATE(M$4,12,31),"1")/1000000</f>
        <v>839.79386964000003</v>
      </c>
      <c r="N2460" s="3">
        <f>[1]!EM_S_STM07_IS($A2460,"61",DATE(M$4,12,31),"1")/1000000</f>
        <v>-18.362731059999998</v>
      </c>
      <c r="O2460" s="6">
        <f t="shared" si="78"/>
        <v>2.1524187746778223E-2</v>
      </c>
      <c r="P2460" s="6">
        <f t="shared" si="79"/>
        <v>-1.9896607626580782</v>
      </c>
    </row>
    <row r="2461" spans="1:16" x14ac:dyDescent="0.25">
      <c r="A2461" s="5" t="s">
        <v>2455</v>
      </c>
      <c r="B2461" s="5" t="s">
        <v>5517</v>
      </c>
      <c r="C2461" s="3">
        <f>[1]!EM_S_STM07_IS($A2461,"9",DATE(C$4,12,31),"1")/1000000</f>
        <v>894.60150132000001</v>
      </c>
      <c r="D2461" s="3">
        <f>[1]!EM_S_STM07_IS($A2461,"61",DATE(C$4,12,31),"1")/1000000</f>
        <v>76.47881083</v>
      </c>
      <c r="E2461" s="3">
        <f>[1]!EM_S_STM07_IS($A2461,"9",DATE(E$4,12,31),"1")/1000000</f>
        <v>1269.21540869</v>
      </c>
      <c r="F2461" s="3">
        <f>[1]!EM_S_STM07_IS($A2461,"61",DATE(E$4,12,31),"1")/1000000</f>
        <v>195.20867405999999</v>
      </c>
      <c r="G2461" s="3">
        <f>[1]!EM_S_STM07_IS($A2461,"9",DATE(G$4,12,31),"1")/1000000</f>
        <v>1959.46152921</v>
      </c>
      <c r="H2461" s="3">
        <f>[1]!EM_S_STM07_IS($A2461,"61",DATE(G$4,12,31),"1")/1000000</f>
        <v>369.85761998000004</v>
      </c>
      <c r="I2461" s="3">
        <f>[1]!EM_S_STM07_IS($A2461,"9",DATE(I$4,12,31),"1")/1000000</f>
        <v>1418.59174429</v>
      </c>
      <c r="J2461" s="3">
        <f>[1]!EM_S_STM07_IS($A2461,"61",DATE(I$4,12,31),"1")/1000000</f>
        <v>11.774193800000001</v>
      </c>
      <c r="K2461" s="3">
        <f>[1]!EM_S_STM07_IS($A2461,"9",DATE(K$4,12,31),"1")/1000000</f>
        <v>1444.98326178</v>
      </c>
      <c r="L2461" s="3">
        <f>[1]!EM_S_STM07_IS($A2461,"61",DATE(K$4,12,31),"1")/1000000</f>
        <v>13.38935311</v>
      </c>
      <c r="M2461" s="3">
        <f>[1]!EM_S_STM07_IS($A2461,"9",DATE(M$4,12,31),"1")/1000000</f>
        <v>1156.13505943</v>
      </c>
      <c r="N2461" s="3">
        <f>[1]!EM_S_STM07_IS($A2461,"61",DATE(M$4,12,31),"1")/1000000</f>
        <v>7.1281226699999998</v>
      </c>
      <c r="O2461" s="6">
        <f t="shared" si="78"/>
        <v>5.2630112566736109E-2</v>
      </c>
      <c r="P2461" s="6">
        <f t="shared" si="79"/>
        <v>-0.37786188686258537</v>
      </c>
    </row>
    <row r="2462" spans="1:16" x14ac:dyDescent="0.25">
      <c r="A2462" s="5" t="s">
        <v>2456</v>
      </c>
      <c r="B2462" s="5" t="s">
        <v>5518</v>
      </c>
      <c r="C2462" s="3">
        <f>[1]!EM_S_STM07_IS($A2462,"9",DATE(C$4,12,31),"1")/1000000</f>
        <v>862.61084187999995</v>
      </c>
      <c r="D2462" s="3">
        <f>[1]!EM_S_STM07_IS($A2462,"61",DATE(C$4,12,31),"1")/1000000</f>
        <v>419.26495491000003</v>
      </c>
      <c r="E2462" s="3">
        <f>[1]!EM_S_STM07_IS($A2462,"9",DATE(E$4,12,31),"1")/1000000</f>
        <v>1747.3119656400002</v>
      </c>
      <c r="F2462" s="3">
        <f>[1]!EM_S_STM07_IS($A2462,"61",DATE(E$4,12,31),"1")/1000000</f>
        <v>936.17100272000005</v>
      </c>
      <c r="G2462" s="3">
        <f>[1]!EM_S_STM07_IS($A2462,"9",DATE(G$4,12,31),"1")/1000000</f>
        <v>3363.1581839299997</v>
      </c>
      <c r="H2462" s="3">
        <f>[1]!EM_S_STM07_IS($A2462,"61",DATE(G$4,12,31),"1")/1000000</f>
        <v>810.04162321000001</v>
      </c>
      <c r="I2462" s="3">
        <f>[1]!EM_S_STM07_IS($A2462,"9",DATE(I$4,12,31),"1")/1000000</f>
        <v>3732.0673682900001</v>
      </c>
      <c r="J2462" s="3">
        <f>[1]!EM_S_STM07_IS($A2462,"61",DATE(I$4,12,31),"1")/1000000</f>
        <v>1035.9877295900001</v>
      </c>
      <c r="K2462" s="3">
        <f>[1]!EM_S_STM07_IS($A2462,"9",DATE(K$4,12,31),"1")/1000000</f>
        <v>4579.6650718299998</v>
      </c>
      <c r="L2462" s="3">
        <f>[1]!EM_S_STM07_IS($A2462,"61",DATE(K$4,12,31),"1")/1000000</f>
        <v>1462.3276466900002</v>
      </c>
      <c r="M2462" s="3">
        <f>[1]!EM_S_STM07_IS($A2462,"9",DATE(M$4,12,31),"1")/1000000</f>
        <v>4858.2538020900001</v>
      </c>
      <c r="N2462" s="3">
        <f>[1]!EM_S_STM07_IS($A2462,"61",DATE(M$4,12,31),"1")/1000000</f>
        <v>1694.5546629200001</v>
      </c>
      <c r="O2462" s="6">
        <f t="shared" si="78"/>
        <v>0.41297037842272921</v>
      </c>
      <c r="P2462" s="6">
        <f t="shared" si="79"/>
        <v>0.322249477457492</v>
      </c>
    </row>
    <row r="2463" spans="1:16" x14ac:dyDescent="0.25">
      <c r="A2463" s="5" t="s">
        <v>2457</v>
      </c>
      <c r="B2463" s="5" t="s">
        <v>5519</v>
      </c>
      <c r="C2463" s="3">
        <f>[1]!EM_S_STM07_IS($A2463,"9",DATE(C$4,12,31),"1")/1000000</f>
        <v>31255.956618159998</v>
      </c>
      <c r="D2463" s="3">
        <f>[1]!EM_S_STM07_IS($A2463,"61",DATE(C$4,12,31),"1")/1000000</f>
        <v>500.70648891000002</v>
      </c>
      <c r="E2463" s="3">
        <f>[1]!EM_S_STM07_IS($A2463,"9",DATE(E$4,12,31),"1")/1000000</f>
        <v>36627.922130220002</v>
      </c>
      <c r="F2463" s="3">
        <f>[1]!EM_S_STM07_IS($A2463,"61",DATE(E$4,12,31),"1")/1000000</f>
        <v>527.63249960000007</v>
      </c>
      <c r="G2463" s="3">
        <f>[1]!EM_S_STM07_IS($A2463,"9",DATE(G$4,12,31),"1")/1000000</f>
        <v>39490.97683077</v>
      </c>
      <c r="H2463" s="3">
        <f>[1]!EM_S_STM07_IS($A2463,"61",DATE(G$4,12,31),"1")/1000000</f>
        <v>428.23375836000002</v>
      </c>
      <c r="I2463" s="3">
        <f>[1]!EM_S_STM07_IS($A2463,"9",DATE(I$4,12,31),"1")/1000000</f>
        <v>40234.648405259999</v>
      </c>
      <c r="J2463" s="3">
        <f>[1]!EM_S_STM07_IS($A2463,"61",DATE(I$4,12,31),"1")/1000000</f>
        <v>506.47175391000002</v>
      </c>
      <c r="K2463" s="3">
        <f>[1]!EM_S_STM07_IS($A2463,"9",DATE(K$4,12,31),"1")/1000000</f>
        <v>37926.720628339994</v>
      </c>
      <c r="L2463" s="3">
        <f>[1]!EM_S_STM07_IS($A2463,"61",DATE(K$4,12,31),"1")/1000000</f>
        <v>359.48423976999999</v>
      </c>
      <c r="M2463" s="3">
        <f>[1]!EM_S_STM07_IS($A2463,"9",DATE(M$4,12,31),"1")/1000000</f>
        <v>182360.07670451998</v>
      </c>
      <c r="N2463" s="3">
        <f>[1]!EM_S_STM07_IS($A2463,"61",DATE(M$4,12,31),"1")/1000000</f>
        <v>1384.53799555</v>
      </c>
      <c r="O2463" s="6">
        <f t="shared" si="78"/>
        <v>0.42298195949924899</v>
      </c>
      <c r="P2463" s="6">
        <f t="shared" si="79"/>
        <v>0.22558752512295199</v>
      </c>
    </row>
    <row r="2464" spans="1:16" x14ac:dyDescent="0.25">
      <c r="A2464" s="5" t="s">
        <v>2458</v>
      </c>
      <c r="B2464" s="5" t="s">
        <v>5520</v>
      </c>
      <c r="C2464" s="3" t="e">
        <f>[1]!EM_S_STM07_IS($A2464,"9",DATE(C$4,12,31),"1")/1000000</f>
        <v>#VALUE!</v>
      </c>
      <c r="D2464" s="3">
        <f>[1]!EM_S_STM07_IS($A2464,"61",DATE(C$4,12,31),"1")/1000000</f>
        <v>883.01786921000007</v>
      </c>
      <c r="E2464" s="3">
        <f>[1]!EM_S_STM07_IS($A2464,"9",DATE(E$4,12,31),"1")/1000000</f>
        <v>52.025158990000001</v>
      </c>
      <c r="F2464" s="3">
        <f>[1]!EM_S_STM07_IS($A2464,"61",DATE(E$4,12,31),"1")/1000000</f>
        <v>4.4026614100000003</v>
      </c>
      <c r="G2464" s="3">
        <f>[1]!EM_S_STM07_IS($A2464,"9",DATE(G$4,12,31),"1")/1000000</f>
        <v>1538.67364385</v>
      </c>
      <c r="H2464" s="3">
        <f>[1]!EM_S_STM07_IS($A2464,"61",DATE(G$4,12,31),"1")/1000000</f>
        <v>722.24634958000001</v>
      </c>
      <c r="I2464" s="3">
        <f>[1]!EM_S_STM07_IS($A2464,"9",DATE(I$4,12,31),"1")/1000000</f>
        <v>1878.49156124</v>
      </c>
      <c r="J2464" s="3">
        <f>[1]!EM_S_STM07_IS($A2464,"61",DATE(I$4,12,31),"1")/1000000</f>
        <v>844.3151205800001</v>
      </c>
      <c r="K2464" s="3">
        <f>[1]!EM_S_STM07_IS($A2464,"9",DATE(K$4,12,31),"1")/1000000</f>
        <v>2831.8776548699998</v>
      </c>
      <c r="L2464" s="3">
        <f>[1]!EM_S_STM07_IS($A2464,"61",DATE(K$4,12,31),"1")/1000000</f>
        <v>1810.35646565</v>
      </c>
      <c r="M2464" s="3">
        <f>[1]!EM_S_STM07_IS($A2464,"9",DATE(M$4,12,31),"1")/1000000</f>
        <v>3277.8021598400001</v>
      </c>
      <c r="N2464" s="3">
        <f>[1]!EM_S_STM07_IS($A2464,"61",DATE(M$4,12,31),"1")/1000000</f>
        <v>2312.2704125700002</v>
      </c>
      <c r="O2464" s="6" t="str">
        <f t="shared" si="78"/>
        <v/>
      </c>
      <c r="P2464" s="6">
        <f t="shared" si="79"/>
        <v>0.21231038635805688</v>
      </c>
    </row>
    <row r="2465" spans="1:16" x14ac:dyDescent="0.25">
      <c r="A2465" s="5" t="s">
        <v>2459</v>
      </c>
      <c r="B2465" s="5" t="s">
        <v>5521</v>
      </c>
      <c r="C2465" s="3">
        <f>[1]!EM_S_STM07_IS($A2465,"9",DATE(C$4,12,31),"1")/1000000</f>
        <v>28.927936420000002</v>
      </c>
      <c r="D2465" s="3">
        <f>[1]!EM_S_STM07_IS($A2465,"61",DATE(C$4,12,31),"1")/1000000</f>
        <v>2.7380305099999998</v>
      </c>
      <c r="E2465" s="3">
        <f>[1]!EM_S_STM07_IS($A2465,"9",DATE(E$4,12,31),"1")/1000000</f>
        <v>8.4690599999999987E-3</v>
      </c>
      <c r="F2465" s="3">
        <f>[1]!EM_S_STM07_IS($A2465,"61",DATE(E$4,12,31),"1")/1000000</f>
        <v>-21.880012149999999</v>
      </c>
      <c r="G2465" s="3">
        <f>[1]!EM_S_STM07_IS($A2465,"9",DATE(G$4,12,31),"1")/1000000</f>
        <v>1140.0037231600002</v>
      </c>
      <c r="H2465" s="3">
        <f>[1]!EM_S_STM07_IS($A2465,"61",DATE(G$4,12,31),"1")/1000000</f>
        <v>70.759525780000004</v>
      </c>
      <c r="I2465" s="3">
        <f>[1]!EM_S_STM07_IS($A2465,"9",DATE(I$4,12,31),"1")/1000000</f>
        <v>1297.6586706600001</v>
      </c>
      <c r="J2465" s="3">
        <f>[1]!EM_S_STM07_IS($A2465,"61",DATE(I$4,12,31),"1")/1000000</f>
        <v>84.751111499999993</v>
      </c>
      <c r="K2465" s="3">
        <f>[1]!EM_S_STM07_IS($A2465,"9",DATE(K$4,12,31),"1")/1000000</f>
        <v>1082.2275971400002</v>
      </c>
      <c r="L2465" s="3">
        <f>[1]!EM_S_STM07_IS($A2465,"61",DATE(K$4,12,31),"1")/1000000</f>
        <v>29.07775492</v>
      </c>
      <c r="M2465" s="3">
        <f>[1]!EM_S_STM07_IS($A2465,"9",DATE(M$4,12,31),"1")/1000000</f>
        <v>989.36547641999994</v>
      </c>
      <c r="N2465" s="3">
        <f>[1]!EM_S_STM07_IS($A2465,"61",DATE(M$4,12,31),"1")/1000000</f>
        <v>47.921644090000001</v>
      </c>
      <c r="O2465" s="6">
        <f t="shared" si="78"/>
        <v>1.0267858308120839</v>
      </c>
      <c r="P2465" s="6">
        <f t="shared" si="79"/>
        <v>0.77263240898677221</v>
      </c>
    </row>
    <row r="2466" spans="1:16" x14ac:dyDescent="0.25">
      <c r="A2466" s="5" t="s">
        <v>2460</v>
      </c>
      <c r="B2466" s="5" t="s">
        <v>5522</v>
      </c>
      <c r="C2466" s="3">
        <f>[1]!EM_S_STM07_IS($A2466,"9",DATE(C$4,12,31),"1")/1000000</f>
        <v>1151.6163170299999</v>
      </c>
      <c r="D2466" s="3">
        <f>[1]!EM_S_STM07_IS($A2466,"61",DATE(C$4,12,31),"1")/1000000</f>
        <v>12.137333179999999</v>
      </c>
      <c r="E2466" s="3">
        <f>[1]!EM_S_STM07_IS($A2466,"9",DATE(E$4,12,31),"1")/1000000</f>
        <v>357.68981033</v>
      </c>
      <c r="F2466" s="3">
        <f>[1]!EM_S_STM07_IS($A2466,"61",DATE(E$4,12,31),"1")/1000000</f>
        <v>-517.71394031</v>
      </c>
      <c r="G2466" s="3">
        <f>[1]!EM_S_STM07_IS($A2466,"9",DATE(G$4,12,31),"1")/1000000</f>
        <v>248.69233802000002</v>
      </c>
      <c r="H2466" s="3">
        <f>[1]!EM_S_STM07_IS($A2466,"61",DATE(G$4,12,31),"1")/1000000</f>
        <v>-1722.4245773800001</v>
      </c>
      <c r="I2466" s="3">
        <f>[1]!EM_S_STM07_IS($A2466,"9",DATE(I$4,12,31),"1")/1000000</f>
        <v>239.59898524000002</v>
      </c>
      <c r="J2466" s="3">
        <f>[1]!EM_S_STM07_IS($A2466,"61",DATE(I$4,12,31),"1")/1000000</f>
        <v>74.795629900000009</v>
      </c>
      <c r="K2466" s="3">
        <f>[1]!EM_S_STM07_IS($A2466,"9",DATE(K$4,12,31),"1")/1000000</f>
        <v>159.55760213999997</v>
      </c>
      <c r="L2466" s="3">
        <f>[1]!EM_S_STM07_IS($A2466,"61",DATE(K$4,12,31),"1")/1000000</f>
        <v>-1024.3327793799999</v>
      </c>
      <c r="M2466" s="3">
        <f>[1]!EM_S_STM07_IS($A2466,"9",DATE(M$4,12,31),"1")/1000000</f>
        <v>234.89947165999999</v>
      </c>
      <c r="N2466" s="3">
        <f>[1]!EM_S_STM07_IS($A2466,"61",DATE(M$4,12,31),"1")/1000000</f>
        <v>50.215832470000002</v>
      </c>
      <c r="O2466" s="6">
        <f t="shared" si="78"/>
        <v>-0.27236288032165212</v>
      </c>
      <c r="P2466" s="6">
        <f t="shared" si="79"/>
        <v>0.3284446942060788</v>
      </c>
    </row>
    <row r="2467" spans="1:16" x14ac:dyDescent="0.25">
      <c r="A2467" s="5" t="s">
        <v>2461</v>
      </c>
      <c r="B2467" s="5" t="s">
        <v>5523</v>
      </c>
      <c r="C2467" s="3">
        <f>[1]!EM_S_STM07_IS($A2467,"9",DATE(C$4,12,31),"1")/1000000</f>
        <v>2283.3121257800003</v>
      </c>
      <c r="D2467" s="3">
        <f>[1]!EM_S_STM07_IS($A2467,"61",DATE(C$4,12,31),"1")/1000000</f>
        <v>162.01835205</v>
      </c>
      <c r="E2467" s="3">
        <f>[1]!EM_S_STM07_IS($A2467,"9",DATE(E$4,12,31),"1")/1000000</f>
        <v>2008.8246064699999</v>
      </c>
      <c r="F2467" s="3">
        <f>[1]!EM_S_STM07_IS($A2467,"61",DATE(E$4,12,31),"1")/1000000</f>
        <v>127.01827865999999</v>
      </c>
      <c r="G2467" s="3">
        <f>[1]!EM_S_STM07_IS($A2467,"9",DATE(G$4,12,31),"1")/1000000</f>
        <v>2109.8552690900001</v>
      </c>
      <c r="H2467" s="3">
        <f>[1]!EM_S_STM07_IS($A2467,"61",DATE(G$4,12,31),"1")/1000000</f>
        <v>151.16127145999999</v>
      </c>
      <c r="I2467" s="3">
        <f>[1]!EM_S_STM07_IS($A2467,"9",DATE(I$4,12,31),"1")/1000000</f>
        <v>2534.4715834200001</v>
      </c>
      <c r="J2467" s="3">
        <f>[1]!EM_S_STM07_IS($A2467,"61",DATE(I$4,12,31),"1")/1000000</f>
        <v>161.33162113</v>
      </c>
      <c r="K2467" s="3">
        <f>[1]!EM_S_STM07_IS($A2467,"9",DATE(K$4,12,31),"1")/1000000</f>
        <v>4526.3968459999996</v>
      </c>
      <c r="L2467" s="3">
        <f>[1]!EM_S_STM07_IS($A2467,"61",DATE(K$4,12,31),"1")/1000000</f>
        <v>164.42104664999999</v>
      </c>
      <c r="M2467" s="3">
        <f>[1]!EM_S_STM07_IS($A2467,"9",DATE(M$4,12,31),"1")/1000000</f>
        <v>12387.285125389999</v>
      </c>
      <c r="N2467" s="3">
        <f>[1]!EM_S_STM07_IS($A2467,"61",DATE(M$4,12,31),"1")/1000000</f>
        <v>510.27158066999999</v>
      </c>
      <c r="O2467" s="6">
        <f t="shared" si="78"/>
        <v>0.40243315445017847</v>
      </c>
      <c r="P2467" s="6">
        <f t="shared" si="79"/>
        <v>0.25790381464121448</v>
      </c>
    </row>
    <row r="2468" spans="1:16" x14ac:dyDescent="0.25">
      <c r="A2468" s="5" t="s">
        <v>2462</v>
      </c>
      <c r="B2468" s="5" t="s">
        <v>5524</v>
      </c>
      <c r="C2468" s="3">
        <f>[1]!EM_S_STM07_IS($A2468,"9",DATE(C$4,12,31),"1")/1000000</f>
        <v>2089.94278691</v>
      </c>
      <c r="D2468" s="3">
        <f>[1]!EM_S_STM07_IS($A2468,"61",DATE(C$4,12,31),"1")/1000000</f>
        <v>279.78594505000001</v>
      </c>
      <c r="E2468" s="3">
        <f>[1]!EM_S_STM07_IS($A2468,"9",DATE(E$4,12,31),"1")/1000000</f>
        <v>2135.4264963000001</v>
      </c>
      <c r="F2468" s="3">
        <f>[1]!EM_S_STM07_IS($A2468,"61",DATE(E$4,12,31),"1")/1000000</f>
        <v>168.10574700999999</v>
      </c>
      <c r="G2468" s="3">
        <f>[1]!EM_S_STM07_IS($A2468,"9",DATE(G$4,12,31),"1")/1000000</f>
        <v>1367.9861923199999</v>
      </c>
      <c r="H2468" s="3">
        <f>[1]!EM_S_STM07_IS($A2468,"61",DATE(G$4,12,31),"1")/1000000</f>
        <v>9.6170328499999993</v>
      </c>
      <c r="I2468" s="3">
        <f>[1]!EM_S_STM07_IS($A2468,"9",DATE(I$4,12,31),"1")/1000000</f>
        <v>1150.0322939100001</v>
      </c>
      <c r="J2468" s="3">
        <f>[1]!EM_S_STM07_IS($A2468,"61",DATE(I$4,12,31),"1")/1000000</f>
        <v>-216.23634779</v>
      </c>
      <c r="K2468" s="3">
        <f>[1]!EM_S_STM07_IS($A2468,"9",DATE(K$4,12,31),"1")/1000000</f>
        <v>1164.93228383</v>
      </c>
      <c r="L2468" s="3">
        <f>[1]!EM_S_STM07_IS($A2468,"61",DATE(K$4,12,31),"1")/1000000</f>
        <v>-180.21593469999999</v>
      </c>
      <c r="M2468" s="3">
        <f>[1]!EM_S_STM07_IS($A2468,"9",DATE(M$4,12,31),"1")/1000000</f>
        <v>883.96449744000006</v>
      </c>
      <c r="N2468" s="3">
        <f>[1]!EM_S_STM07_IS($A2468,"61",DATE(M$4,12,31),"1")/1000000</f>
        <v>-527.03045974999998</v>
      </c>
      <c r="O2468" s="6">
        <f t="shared" si="78"/>
        <v>-0.15810082272838477</v>
      </c>
      <c r="P2468" s="6">
        <f t="shared" si="79"/>
        <v>-2.1350159495297119</v>
      </c>
    </row>
    <row r="2469" spans="1:16" x14ac:dyDescent="0.25">
      <c r="A2469" s="5" t="s">
        <v>2463</v>
      </c>
      <c r="B2469" s="5" t="s">
        <v>5525</v>
      </c>
      <c r="C2469" s="3">
        <f>[1]!EM_S_STM07_IS($A2469,"9",DATE(C$4,12,31),"1")/1000000</f>
        <v>231.38454525</v>
      </c>
      <c r="D2469" s="3">
        <f>[1]!EM_S_STM07_IS($A2469,"61",DATE(C$4,12,31),"1")/1000000</f>
        <v>20.854233699999998</v>
      </c>
      <c r="E2469" s="3">
        <f>[1]!EM_S_STM07_IS($A2469,"9",DATE(E$4,12,31),"1")/1000000</f>
        <v>338.69109499000001</v>
      </c>
      <c r="F2469" s="3">
        <f>[1]!EM_S_STM07_IS($A2469,"61",DATE(E$4,12,31),"1")/1000000</f>
        <v>27.325632850000002</v>
      </c>
      <c r="G2469" s="3">
        <f>[1]!EM_S_STM07_IS($A2469,"9",DATE(G$4,12,31),"1")/1000000</f>
        <v>1369.41532925</v>
      </c>
      <c r="H2469" s="3">
        <f>[1]!EM_S_STM07_IS($A2469,"61",DATE(G$4,12,31),"1")/1000000</f>
        <v>15.495767820000001</v>
      </c>
      <c r="I2469" s="3">
        <f>[1]!EM_S_STM07_IS($A2469,"9",DATE(I$4,12,31),"1")/1000000</f>
        <v>2037.57137115</v>
      </c>
      <c r="J2469" s="3">
        <f>[1]!EM_S_STM07_IS($A2469,"61",DATE(I$4,12,31),"1")/1000000</f>
        <v>106.10631384999999</v>
      </c>
      <c r="K2469" s="3">
        <f>[1]!EM_S_STM07_IS($A2469,"9",DATE(K$4,12,31),"1")/1000000</f>
        <v>3347.9577887700002</v>
      </c>
      <c r="L2469" s="3">
        <f>[1]!EM_S_STM07_IS($A2469,"61",DATE(K$4,12,31),"1")/1000000</f>
        <v>150.19364505000001</v>
      </c>
      <c r="M2469" s="3">
        <f>[1]!EM_S_STM07_IS($A2469,"9",DATE(M$4,12,31),"1")/1000000</f>
        <v>6661.9977228900007</v>
      </c>
      <c r="N2469" s="3">
        <f>[1]!EM_S_STM07_IS($A2469,"61",DATE(M$4,12,31),"1")/1000000</f>
        <v>138.45452279</v>
      </c>
      <c r="O2469" s="6">
        <f t="shared" si="78"/>
        <v>0.95818638380502108</v>
      </c>
      <c r="P2469" s="6">
        <f t="shared" si="79"/>
        <v>0.4602344232811908</v>
      </c>
    </row>
    <row r="2470" spans="1:16" x14ac:dyDescent="0.25">
      <c r="A2470" s="5" t="s">
        <v>2464</v>
      </c>
      <c r="B2470" s="5" t="s">
        <v>5526</v>
      </c>
      <c r="C2470" s="3">
        <f>[1]!EM_S_STM07_IS($A2470,"9",DATE(C$4,12,31),"1")/1000000</f>
        <v>1857.68803804</v>
      </c>
      <c r="D2470" s="3">
        <f>[1]!EM_S_STM07_IS($A2470,"61",DATE(C$4,12,31),"1")/1000000</f>
        <v>97.599469159999998</v>
      </c>
      <c r="E2470" s="3">
        <f>[1]!EM_S_STM07_IS($A2470,"9",DATE(E$4,12,31),"1")/1000000</f>
        <v>2300.2461875700001</v>
      </c>
      <c r="F2470" s="3">
        <f>[1]!EM_S_STM07_IS($A2470,"61",DATE(E$4,12,31),"1")/1000000</f>
        <v>58.337815259999999</v>
      </c>
      <c r="G2470" s="3">
        <f>[1]!EM_S_STM07_IS($A2470,"9",DATE(G$4,12,31),"1")/1000000</f>
        <v>2641.49933229</v>
      </c>
      <c r="H2470" s="3">
        <f>[1]!EM_S_STM07_IS($A2470,"61",DATE(G$4,12,31),"1")/1000000</f>
        <v>64.41844442</v>
      </c>
      <c r="I2470" s="3">
        <f>[1]!EM_S_STM07_IS($A2470,"9",DATE(I$4,12,31),"1")/1000000</f>
        <v>2895.1138573499998</v>
      </c>
      <c r="J2470" s="3">
        <f>[1]!EM_S_STM07_IS($A2470,"61",DATE(I$4,12,31),"1")/1000000</f>
        <v>16.96559761</v>
      </c>
      <c r="K2470" s="3">
        <f>[1]!EM_S_STM07_IS($A2470,"9",DATE(K$4,12,31),"1")/1000000</f>
        <v>2497.4809162900001</v>
      </c>
      <c r="L2470" s="3">
        <f>[1]!EM_S_STM07_IS($A2470,"61",DATE(K$4,12,31),"1")/1000000</f>
        <v>16.258210399999999</v>
      </c>
      <c r="M2470" s="3">
        <f>[1]!EM_S_STM07_IS($A2470,"9",DATE(M$4,12,31),"1")/1000000</f>
        <v>2366.5555893800001</v>
      </c>
      <c r="N2470" s="3">
        <f>[1]!EM_S_STM07_IS($A2470,"61",DATE(M$4,12,31),"1")/1000000</f>
        <v>27.678544079999998</v>
      </c>
      <c r="O2470" s="6">
        <f t="shared" si="78"/>
        <v>4.961199487711343E-2</v>
      </c>
      <c r="P2470" s="6">
        <f t="shared" si="79"/>
        <v>-0.22278860864772565</v>
      </c>
    </row>
    <row r="2471" spans="1:16" x14ac:dyDescent="0.25">
      <c r="A2471" s="5" t="s">
        <v>2465</v>
      </c>
      <c r="B2471" s="5" t="s">
        <v>5527</v>
      </c>
      <c r="C2471" s="3">
        <f>[1]!EM_S_STM07_IS($A2471,"9",DATE(C$4,12,31),"1")/1000000</f>
        <v>15337.62718605</v>
      </c>
      <c r="D2471" s="3">
        <f>[1]!EM_S_STM07_IS($A2471,"61",DATE(C$4,12,31),"1")/1000000</f>
        <v>9.3736439899999997</v>
      </c>
      <c r="E2471" s="3">
        <f>[1]!EM_S_STM07_IS($A2471,"9",DATE(E$4,12,31),"1")/1000000</f>
        <v>17171.694216650001</v>
      </c>
      <c r="F2471" s="3">
        <f>[1]!EM_S_STM07_IS($A2471,"61",DATE(E$4,12,31),"1")/1000000</f>
        <v>-182.61673408000001</v>
      </c>
      <c r="G2471" s="3">
        <f>[1]!EM_S_STM07_IS($A2471,"9",DATE(G$4,12,31),"1")/1000000</f>
        <v>18024.22036766</v>
      </c>
      <c r="H2471" s="3">
        <f>[1]!EM_S_STM07_IS($A2471,"61",DATE(G$4,12,31),"1")/1000000</f>
        <v>10.820432519999999</v>
      </c>
      <c r="I2471" s="3">
        <f>[1]!EM_S_STM07_IS($A2471,"9",DATE(I$4,12,31),"1")/1000000</f>
        <v>18737.790381040002</v>
      </c>
      <c r="J2471" s="3">
        <f>[1]!EM_S_STM07_IS($A2471,"61",DATE(I$4,12,31),"1")/1000000</f>
        <v>38.680653100000001</v>
      </c>
      <c r="K2471" s="3">
        <f>[1]!EM_S_STM07_IS($A2471,"9",DATE(K$4,12,31),"1")/1000000</f>
        <v>22075.78080814</v>
      </c>
      <c r="L2471" s="3">
        <f>[1]!EM_S_STM07_IS($A2471,"61",DATE(K$4,12,31),"1")/1000000</f>
        <v>128.88014609000001</v>
      </c>
      <c r="M2471" s="3">
        <f>[1]!EM_S_STM07_IS($A2471,"9",DATE(M$4,12,31),"1")/1000000</f>
        <v>24813.08731802</v>
      </c>
      <c r="N2471" s="3">
        <f>[1]!EM_S_STM07_IS($A2471,"61",DATE(M$4,12,31),"1")/1000000</f>
        <v>156.7244618</v>
      </c>
      <c r="O2471" s="6">
        <f t="shared" si="78"/>
        <v>0.1009929177787483</v>
      </c>
      <c r="P2471" s="6">
        <f t="shared" si="79"/>
        <v>0.75648993850404911</v>
      </c>
    </row>
    <row r="2472" spans="1:16" x14ac:dyDescent="0.25">
      <c r="A2472" s="5" t="s">
        <v>2466</v>
      </c>
      <c r="B2472" s="5" t="s">
        <v>5528</v>
      </c>
      <c r="C2472" s="3">
        <f>[1]!EM_S_STM07_IS($A2472,"9",DATE(C$4,12,31),"1")/1000000</f>
        <v>377.93009007999996</v>
      </c>
      <c r="D2472" s="3">
        <f>[1]!EM_S_STM07_IS($A2472,"61",DATE(C$4,12,31),"1")/1000000</f>
        <v>34.809599499999997</v>
      </c>
      <c r="E2472" s="3">
        <f>[1]!EM_S_STM07_IS($A2472,"9",DATE(E$4,12,31),"1")/1000000</f>
        <v>421.91482030999998</v>
      </c>
      <c r="F2472" s="3">
        <f>[1]!EM_S_STM07_IS($A2472,"61",DATE(E$4,12,31),"1")/1000000</f>
        <v>31.17797461</v>
      </c>
      <c r="G2472" s="3">
        <f>[1]!EM_S_STM07_IS($A2472,"9",DATE(G$4,12,31),"1")/1000000</f>
        <v>512.74128312999994</v>
      </c>
      <c r="H2472" s="3">
        <f>[1]!EM_S_STM07_IS($A2472,"61",DATE(G$4,12,31),"1")/1000000</f>
        <v>11.57599823</v>
      </c>
      <c r="I2472" s="3">
        <f>[1]!EM_S_STM07_IS($A2472,"9",DATE(I$4,12,31),"1")/1000000</f>
        <v>569.94225687999995</v>
      </c>
      <c r="J2472" s="3">
        <f>[1]!EM_S_STM07_IS($A2472,"61",DATE(I$4,12,31),"1")/1000000</f>
        <v>22.688027870000003</v>
      </c>
      <c r="K2472" s="3">
        <f>[1]!EM_S_STM07_IS($A2472,"9",DATE(K$4,12,31),"1")/1000000</f>
        <v>427.01430677999997</v>
      </c>
      <c r="L2472" s="3">
        <f>[1]!EM_S_STM07_IS($A2472,"61",DATE(K$4,12,31),"1")/1000000</f>
        <v>7.4296446500000002</v>
      </c>
      <c r="M2472" s="3">
        <f>[1]!EM_S_STM07_IS($A2472,"9",DATE(M$4,12,31),"1")/1000000</f>
        <v>327.82154176999995</v>
      </c>
      <c r="N2472" s="3">
        <f>[1]!EM_S_STM07_IS($A2472,"61",DATE(M$4,12,31),"1")/1000000</f>
        <v>-36.258051619999996</v>
      </c>
      <c r="O2472" s="6">
        <f t="shared" si="78"/>
        <v>-2.8047136712144205E-2</v>
      </c>
      <c r="P2472" s="6">
        <f t="shared" si="79"/>
        <v>-2.0081869863427801</v>
      </c>
    </row>
    <row r="2473" spans="1:16" x14ac:dyDescent="0.25">
      <c r="A2473" s="5" t="s">
        <v>2467</v>
      </c>
      <c r="B2473" s="5" t="s">
        <v>5529</v>
      </c>
      <c r="C2473" s="3">
        <f>[1]!EM_S_STM07_IS($A2473,"9",DATE(C$4,12,31),"1")/1000000</f>
        <v>0.22575640999999999</v>
      </c>
      <c r="D2473" s="3">
        <f>[1]!EM_S_STM07_IS($A2473,"61",DATE(C$4,12,31),"1")/1000000</f>
        <v>-49.91905551</v>
      </c>
      <c r="E2473" s="3">
        <f>[1]!EM_S_STM07_IS($A2473,"9",DATE(E$4,12,31),"1")/1000000</f>
        <v>3.8732030800000001</v>
      </c>
      <c r="F2473" s="3">
        <f>[1]!EM_S_STM07_IS($A2473,"61",DATE(E$4,12,31),"1")/1000000</f>
        <v>14.233260710000001</v>
      </c>
      <c r="G2473" s="3">
        <f>[1]!EM_S_STM07_IS($A2473,"9",DATE(G$4,12,31),"1")/1000000</f>
        <v>120.42432698</v>
      </c>
      <c r="H2473" s="3">
        <f>[1]!EM_S_STM07_IS($A2473,"61",DATE(G$4,12,31),"1")/1000000</f>
        <v>5.5459616900000004</v>
      </c>
      <c r="I2473" s="3">
        <f>[1]!EM_S_STM07_IS($A2473,"9",DATE(I$4,12,31),"1")/1000000</f>
        <v>53.475412429999999</v>
      </c>
      <c r="J2473" s="3">
        <f>[1]!EM_S_STM07_IS($A2473,"61",DATE(I$4,12,31),"1")/1000000</f>
        <v>-27.31273633</v>
      </c>
      <c r="K2473" s="3">
        <f>[1]!EM_S_STM07_IS($A2473,"9",DATE(K$4,12,31),"1")/1000000</f>
        <v>10.61618533</v>
      </c>
      <c r="L2473" s="3">
        <f>[1]!EM_S_STM07_IS($A2473,"61",DATE(K$4,12,31),"1")/1000000</f>
        <v>-47.805249709999998</v>
      </c>
      <c r="M2473" s="3">
        <f>[1]!EM_S_STM07_IS($A2473,"9",DATE(M$4,12,31),"1")/1000000</f>
        <v>766.85432567999999</v>
      </c>
      <c r="N2473" s="3">
        <f>[1]!EM_S_STM07_IS($A2473,"61",DATE(M$4,12,31),"1")/1000000</f>
        <v>137.81606380000002</v>
      </c>
      <c r="O2473" s="6">
        <f t="shared" si="78"/>
        <v>4.084105526769009</v>
      </c>
      <c r="P2473" s="6" t="str">
        <f t="shared" si="79"/>
        <v/>
      </c>
    </row>
    <row r="2474" spans="1:16" x14ac:dyDescent="0.25">
      <c r="A2474" s="5" t="s">
        <v>2468</v>
      </c>
      <c r="B2474" s="5" t="s">
        <v>5530</v>
      </c>
      <c r="C2474" s="3">
        <f>[1]!EM_S_STM07_IS($A2474,"9",DATE(C$4,12,31),"1")/1000000</f>
        <v>1109.9946614999999</v>
      </c>
      <c r="D2474" s="3">
        <f>[1]!EM_S_STM07_IS($A2474,"61",DATE(C$4,12,31),"1")/1000000</f>
        <v>185.95464994</v>
      </c>
      <c r="E2474" s="3">
        <f>[1]!EM_S_STM07_IS($A2474,"9",DATE(E$4,12,31),"1")/1000000</f>
        <v>1711.19328101</v>
      </c>
      <c r="F2474" s="3">
        <f>[1]!EM_S_STM07_IS($A2474,"61",DATE(E$4,12,31),"1")/1000000</f>
        <v>234.37293381000001</v>
      </c>
      <c r="G2474" s="3">
        <f>[1]!EM_S_STM07_IS($A2474,"9",DATE(G$4,12,31),"1")/1000000</f>
        <v>1744.7490779899999</v>
      </c>
      <c r="H2474" s="3">
        <f>[1]!EM_S_STM07_IS($A2474,"61",DATE(G$4,12,31),"1")/1000000</f>
        <v>75.780230989999993</v>
      </c>
      <c r="I2474" s="3">
        <f>[1]!EM_S_STM07_IS($A2474,"9",DATE(I$4,12,31),"1")/1000000</f>
        <v>1616.1519679999999</v>
      </c>
      <c r="J2474" s="3">
        <f>[1]!EM_S_STM07_IS($A2474,"61",DATE(I$4,12,31),"1")/1000000</f>
        <v>227.60902235</v>
      </c>
      <c r="K2474" s="3">
        <f>[1]!EM_S_STM07_IS($A2474,"9",DATE(K$4,12,31),"1")/1000000</f>
        <v>1829.3800926600002</v>
      </c>
      <c r="L2474" s="3">
        <f>[1]!EM_S_STM07_IS($A2474,"61",DATE(K$4,12,31),"1")/1000000</f>
        <v>151.35463734999999</v>
      </c>
      <c r="M2474" s="3">
        <f>[1]!EM_S_STM07_IS($A2474,"9",DATE(M$4,12,31),"1")/1000000</f>
        <v>1064.4762142899999</v>
      </c>
      <c r="N2474" s="3">
        <f>[1]!EM_S_STM07_IS($A2474,"61",DATE(M$4,12,31),"1")/1000000</f>
        <v>-74.782975969999995</v>
      </c>
      <c r="O2474" s="6">
        <f t="shared" si="78"/>
        <v>-8.3395008638555979E-3</v>
      </c>
      <c r="P2474" s="6">
        <f t="shared" si="79"/>
        <v>-1.8334492118234165</v>
      </c>
    </row>
    <row r="2475" spans="1:16" x14ac:dyDescent="0.25">
      <c r="A2475" s="5" t="s">
        <v>2469</v>
      </c>
      <c r="B2475" s="5" t="s">
        <v>5531</v>
      </c>
      <c r="C2475" s="3">
        <f>[1]!EM_S_STM07_IS($A2475,"9",DATE(C$4,12,31),"1")/1000000</f>
        <v>11483.438027729999</v>
      </c>
      <c r="D2475" s="3">
        <f>[1]!EM_S_STM07_IS($A2475,"61",DATE(C$4,12,31),"1")/1000000</f>
        <v>803.27745448000007</v>
      </c>
      <c r="E2475" s="3">
        <f>[1]!EM_S_STM07_IS($A2475,"9",DATE(E$4,12,31),"1")/1000000</f>
        <v>12723.11248003</v>
      </c>
      <c r="F2475" s="3">
        <f>[1]!EM_S_STM07_IS($A2475,"61",DATE(E$4,12,31),"1")/1000000</f>
        <v>929.90348245000007</v>
      </c>
      <c r="G2475" s="3">
        <f>[1]!EM_S_STM07_IS($A2475,"9",DATE(G$4,12,31),"1")/1000000</f>
        <v>13493.34618255</v>
      </c>
      <c r="H2475" s="3">
        <f>[1]!EM_S_STM07_IS($A2475,"61",DATE(G$4,12,31),"1")/1000000</f>
        <v>1004.10684078</v>
      </c>
      <c r="I2475" s="3">
        <f>[1]!EM_S_STM07_IS($A2475,"9",DATE(I$4,12,31),"1")/1000000</f>
        <v>16626.05218825</v>
      </c>
      <c r="J2475" s="3">
        <f>[1]!EM_S_STM07_IS($A2475,"61",DATE(I$4,12,31),"1")/1000000</f>
        <v>1067.4319821199999</v>
      </c>
      <c r="K2475" s="3">
        <f>[1]!EM_S_STM07_IS($A2475,"9",DATE(K$4,12,31),"1")/1000000</f>
        <v>25528.29881805</v>
      </c>
      <c r="L2475" s="3">
        <f>[1]!EM_S_STM07_IS($A2475,"61",DATE(K$4,12,31),"1")/1000000</f>
        <v>1151.9125098</v>
      </c>
      <c r="M2475" s="3">
        <f>[1]!EM_S_STM07_IS($A2475,"9",DATE(M$4,12,31),"1")/1000000</f>
        <v>15402.41682253</v>
      </c>
      <c r="N2475" s="3">
        <f>[1]!EM_S_STM07_IS($A2475,"61",DATE(M$4,12,31),"1")/1000000</f>
        <v>1225.38741607</v>
      </c>
      <c r="O2475" s="6">
        <f t="shared" si="78"/>
        <v>6.0482211894330451E-2</v>
      </c>
      <c r="P2475" s="6">
        <f t="shared" si="79"/>
        <v>8.8131963290160487E-2</v>
      </c>
    </row>
    <row r="2476" spans="1:16" x14ac:dyDescent="0.25">
      <c r="A2476" s="5" t="s">
        <v>2470</v>
      </c>
      <c r="B2476" s="5" t="s">
        <v>5532</v>
      </c>
      <c r="C2476" s="3">
        <f>[1]!EM_S_STM07_IS($A2476,"9",DATE(C$4,12,31),"1")/1000000</f>
        <v>4937.6964399999997</v>
      </c>
      <c r="D2476" s="3">
        <f>[1]!EM_S_STM07_IS($A2476,"61",DATE(C$4,12,31),"1")/1000000</f>
        <v>484.67517800000002</v>
      </c>
      <c r="E2476" s="3">
        <f>[1]!EM_S_STM07_IS($A2476,"9",DATE(E$4,12,31),"1")/1000000</f>
        <v>5751.2493299999996</v>
      </c>
      <c r="F2476" s="3">
        <f>[1]!EM_S_STM07_IS($A2476,"61",DATE(E$4,12,31),"1")/1000000</f>
        <v>417.06898000000001</v>
      </c>
      <c r="G2476" s="3">
        <f>[1]!EM_S_STM07_IS($A2476,"9",DATE(G$4,12,31),"1")/1000000</f>
        <v>6960.1950109999998</v>
      </c>
      <c r="H2476" s="3">
        <f>[1]!EM_S_STM07_IS($A2476,"61",DATE(G$4,12,31),"1")/1000000</f>
        <v>456.31392599999998</v>
      </c>
      <c r="I2476" s="3">
        <f>[1]!EM_S_STM07_IS($A2476,"9",DATE(I$4,12,31),"1")/1000000</f>
        <v>7452.7532330000004</v>
      </c>
      <c r="J2476" s="3">
        <f>[1]!EM_S_STM07_IS($A2476,"61",DATE(I$4,12,31),"1")/1000000</f>
        <v>410.93874899999997</v>
      </c>
      <c r="K2476" s="3">
        <f>[1]!EM_S_STM07_IS($A2476,"9",DATE(K$4,12,31),"1")/1000000</f>
        <v>7796.3312820000001</v>
      </c>
      <c r="L2476" s="3">
        <f>[1]!EM_S_STM07_IS($A2476,"61",DATE(K$4,12,31),"1")/1000000</f>
        <v>255.69200599999999</v>
      </c>
      <c r="M2476" s="3">
        <f>[1]!EM_S_STM07_IS($A2476,"9",DATE(M$4,12,31),"1")/1000000</f>
        <v>7751.691683</v>
      </c>
      <c r="N2476" s="3">
        <f>[1]!EM_S_STM07_IS($A2476,"61",DATE(M$4,12,31),"1")/1000000</f>
        <v>386.35718800000001</v>
      </c>
      <c r="O2476" s="6">
        <f t="shared" si="78"/>
        <v>9.4395807808072218E-2</v>
      </c>
      <c r="P2476" s="6">
        <f t="shared" si="79"/>
        <v>-4.4330680886140006E-2</v>
      </c>
    </row>
    <row r="2477" spans="1:16" x14ac:dyDescent="0.25">
      <c r="A2477" s="5" t="s">
        <v>2471</v>
      </c>
      <c r="B2477" s="5" t="s">
        <v>5533</v>
      </c>
      <c r="C2477" s="3">
        <f>[1]!EM_S_STM07_IS($A2477,"9",DATE(C$4,12,31),"1")/1000000</f>
        <v>667.23386440000002</v>
      </c>
      <c r="D2477" s="3">
        <f>[1]!EM_S_STM07_IS($A2477,"61",DATE(C$4,12,31),"1")/1000000</f>
        <v>12.51192941</v>
      </c>
      <c r="E2477" s="3">
        <f>[1]!EM_S_STM07_IS($A2477,"9",DATE(E$4,12,31),"1")/1000000</f>
        <v>665.33264372000008</v>
      </c>
      <c r="F2477" s="3">
        <f>[1]!EM_S_STM07_IS($A2477,"61",DATE(E$4,12,31),"1")/1000000</f>
        <v>-34.51244183</v>
      </c>
      <c r="G2477" s="3">
        <f>[1]!EM_S_STM07_IS($A2477,"9",DATE(G$4,12,31),"1")/1000000</f>
        <v>670.37379651000003</v>
      </c>
      <c r="H2477" s="3">
        <f>[1]!EM_S_STM07_IS($A2477,"61",DATE(G$4,12,31),"1")/1000000</f>
        <v>2.8160689199999998</v>
      </c>
      <c r="I2477" s="3">
        <f>[1]!EM_S_STM07_IS($A2477,"9",DATE(I$4,12,31),"1")/1000000</f>
        <v>674.50024057000007</v>
      </c>
      <c r="J2477" s="3">
        <f>[1]!EM_S_STM07_IS($A2477,"61",DATE(I$4,12,31),"1")/1000000</f>
        <v>4.1516187899999997</v>
      </c>
      <c r="K2477" s="3">
        <f>[1]!EM_S_STM07_IS($A2477,"9",DATE(K$4,12,31),"1")/1000000</f>
        <v>694.42523159000007</v>
      </c>
      <c r="L2477" s="3">
        <f>[1]!EM_S_STM07_IS($A2477,"61",DATE(K$4,12,31),"1")/1000000</f>
        <v>9.67596451</v>
      </c>
      <c r="M2477" s="3">
        <f>[1]!EM_S_STM07_IS($A2477,"9",DATE(M$4,12,31),"1")/1000000</f>
        <v>684.37398622000001</v>
      </c>
      <c r="N2477" s="3">
        <f>[1]!EM_S_STM07_IS($A2477,"61",DATE(M$4,12,31),"1")/1000000</f>
        <v>10.641392550000001</v>
      </c>
      <c r="O2477" s="6">
        <f t="shared" si="78"/>
        <v>5.0856735447863954E-3</v>
      </c>
      <c r="P2477" s="6">
        <f t="shared" si="79"/>
        <v>-3.1867419326794266E-2</v>
      </c>
    </row>
    <row r="2478" spans="1:16" x14ac:dyDescent="0.25">
      <c r="A2478" s="5" t="s">
        <v>2472</v>
      </c>
      <c r="B2478" s="5" t="s">
        <v>5534</v>
      </c>
      <c r="C2478" s="3">
        <f>[1]!EM_S_STM07_IS($A2478,"9",DATE(C$4,12,31),"1")/1000000</f>
        <v>2986.75168072</v>
      </c>
      <c r="D2478" s="3">
        <f>[1]!EM_S_STM07_IS($A2478,"61",DATE(C$4,12,31),"1")/1000000</f>
        <v>491.32810179000001</v>
      </c>
      <c r="E2478" s="3">
        <f>[1]!EM_S_STM07_IS($A2478,"9",DATE(E$4,12,31),"1")/1000000</f>
        <v>3625.4216303400003</v>
      </c>
      <c r="F2478" s="3">
        <f>[1]!EM_S_STM07_IS($A2478,"61",DATE(E$4,12,31),"1")/1000000</f>
        <v>332.48826300000002</v>
      </c>
      <c r="G2478" s="3">
        <f>[1]!EM_S_STM07_IS($A2478,"9",DATE(G$4,12,31),"1")/1000000</f>
        <v>4248.2247681099998</v>
      </c>
      <c r="H2478" s="3">
        <f>[1]!EM_S_STM07_IS($A2478,"61",DATE(G$4,12,31),"1")/1000000</f>
        <v>173.54342088999999</v>
      </c>
      <c r="I2478" s="3">
        <f>[1]!EM_S_STM07_IS($A2478,"9",DATE(I$4,12,31),"1")/1000000</f>
        <v>5813.0255945200006</v>
      </c>
      <c r="J2478" s="3">
        <f>[1]!EM_S_STM07_IS($A2478,"61",DATE(I$4,12,31),"1")/1000000</f>
        <v>464.70010414999996</v>
      </c>
      <c r="K2478" s="3">
        <f>[1]!EM_S_STM07_IS($A2478,"9",DATE(K$4,12,31),"1")/1000000</f>
        <v>6146.9744084599997</v>
      </c>
      <c r="L2478" s="3">
        <f>[1]!EM_S_STM07_IS($A2478,"61",DATE(K$4,12,31),"1")/1000000</f>
        <v>561.9038612999999</v>
      </c>
      <c r="M2478" s="3">
        <f>[1]!EM_S_STM07_IS($A2478,"9",DATE(M$4,12,31),"1")/1000000</f>
        <v>4842.5415814799999</v>
      </c>
      <c r="N2478" s="3">
        <f>[1]!EM_S_STM07_IS($A2478,"61",DATE(M$4,12,31),"1")/1000000</f>
        <v>179.22387108000001</v>
      </c>
      <c r="O2478" s="6">
        <f t="shared" si="78"/>
        <v>0.10147551707738178</v>
      </c>
      <c r="P2478" s="6">
        <f t="shared" si="79"/>
        <v>-0.18265605476463853</v>
      </c>
    </row>
    <row r="2479" spans="1:16" x14ac:dyDescent="0.25">
      <c r="A2479" s="5" t="s">
        <v>2473</v>
      </c>
      <c r="B2479" s="5" t="s">
        <v>5535</v>
      </c>
      <c r="C2479" s="3">
        <f>[1]!EM_S_STM07_IS($A2479,"9",DATE(C$4,12,31),"1")/1000000</f>
        <v>696.56425195000008</v>
      </c>
      <c r="D2479" s="3">
        <f>[1]!EM_S_STM07_IS($A2479,"61",DATE(C$4,12,31),"1")/1000000</f>
        <v>41.038765670000004</v>
      </c>
      <c r="E2479" s="3">
        <f>[1]!EM_S_STM07_IS($A2479,"9",DATE(E$4,12,31),"1")/1000000</f>
        <v>1209.8368888599998</v>
      </c>
      <c r="F2479" s="3">
        <f>[1]!EM_S_STM07_IS($A2479,"61",DATE(E$4,12,31),"1")/1000000</f>
        <v>75.539094840000004</v>
      </c>
      <c r="G2479" s="3">
        <f>[1]!EM_S_STM07_IS($A2479,"9",DATE(G$4,12,31),"1")/1000000</f>
        <v>1118.86982005</v>
      </c>
      <c r="H2479" s="3">
        <f>[1]!EM_S_STM07_IS($A2479,"61",DATE(G$4,12,31),"1")/1000000</f>
        <v>20.465356270000001</v>
      </c>
      <c r="I2479" s="3">
        <f>[1]!EM_S_STM07_IS($A2479,"9",DATE(I$4,12,31),"1")/1000000</f>
        <v>1181.7096964699999</v>
      </c>
      <c r="J2479" s="3">
        <f>[1]!EM_S_STM07_IS($A2479,"61",DATE(I$4,12,31),"1")/1000000</f>
        <v>2.9916975499999996</v>
      </c>
      <c r="K2479" s="3">
        <f>[1]!EM_S_STM07_IS($A2479,"9",DATE(K$4,12,31),"1")/1000000</f>
        <v>1108.87013226</v>
      </c>
      <c r="L2479" s="3">
        <f>[1]!EM_S_STM07_IS($A2479,"61",DATE(K$4,12,31),"1")/1000000</f>
        <v>-233.62537165000001</v>
      </c>
      <c r="M2479" s="3">
        <f>[1]!EM_S_STM07_IS($A2479,"9",DATE(M$4,12,31),"1")/1000000</f>
        <v>808.80522213999996</v>
      </c>
      <c r="N2479" s="3">
        <f>[1]!EM_S_STM07_IS($A2479,"61",DATE(M$4,12,31),"1")/1000000</f>
        <v>-405.98272614000001</v>
      </c>
      <c r="O2479" s="6">
        <f t="shared" si="78"/>
        <v>3.0330492340223669E-2</v>
      </c>
      <c r="P2479" s="6">
        <f t="shared" si="79"/>
        <v>-2.5814761730735185</v>
      </c>
    </row>
    <row r="2480" spans="1:16" x14ac:dyDescent="0.25">
      <c r="A2480" s="5" t="s">
        <v>2474</v>
      </c>
      <c r="B2480" s="5" t="s">
        <v>5536</v>
      </c>
      <c r="C2480" s="3">
        <f>[1]!EM_S_STM07_IS($A2480,"9",DATE(C$4,12,31),"1")/1000000</f>
        <v>1325.55428542</v>
      </c>
      <c r="D2480" s="3">
        <f>[1]!EM_S_STM07_IS($A2480,"61",DATE(C$4,12,31),"1")/1000000</f>
        <v>1102.11438602</v>
      </c>
      <c r="E2480" s="3">
        <f>[1]!EM_S_STM07_IS($A2480,"9",DATE(E$4,12,31),"1")/1000000</f>
        <v>1597.62015539</v>
      </c>
      <c r="F2480" s="3">
        <f>[1]!EM_S_STM07_IS($A2480,"61",DATE(E$4,12,31),"1")/1000000</f>
        <v>-246.62467181</v>
      </c>
      <c r="G2480" s="3">
        <f>[1]!EM_S_STM07_IS($A2480,"9",DATE(G$4,12,31),"1")/1000000</f>
        <v>1480.6743140799999</v>
      </c>
      <c r="H2480" s="3">
        <f>[1]!EM_S_STM07_IS($A2480,"61",DATE(G$4,12,31),"1")/1000000</f>
        <v>77.914647410000001</v>
      </c>
      <c r="I2480" s="3">
        <f>[1]!EM_S_STM07_IS($A2480,"9",DATE(I$4,12,31),"1")/1000000</f>
        <v>1935.40525617</v>
      </c>
      <c r="J2480" s="3">
        <f>[1]!EM_S_STM07_IS($A2480,"61",DATE(I$4,12,31),"1")/1000000</f>
        <v>-159.65016119000001</v>
      </c>
      <c r="K2480" s="3">
        <f>[1]!EM_S_STM07_IS($A2480,"9",DATE(K$4,12,31),"1")/1000000</f>
        <v>1407.8254115999998</v>
      </c>
      <c r="L2480" s="3">
        <f>[1]!EM_S_STM07_IS($A2480,"61",DATE(K$4,12,31),"1")/1000000</f>
        <v>-311.96832339999997</v>
      </c>
      <c r="M2480" s="3">
        <f>[1]!EM_S_STM07_IS($A2480,"9",DATE(M$4,12,31),"1")/1000000</f>
        <v>600.02606610999999</v>
      </c>
      <c r="N2480" s="3">
        <f>[1]!EM_S_STM07_IS($A2480,"61",DATE(M$4,12,31),"1")/1000000</f>
        <v>244.44958822000001</v>
      </c>
      <c r="O2480" s="6">
        <f t="shared" si="78"/>
        <v>-0.14659630317137173</v>
      </c>
      <c r="P2480" s="6">
        <f t="shared" si="79"/>
        <v>-0.26006677672783374</v>
      </c>
    </row>
    <row r="2481" spans="1:16" x14ac:dyDescent="0.25">
      <c r="A2481" s="5" t="s">
        <v>2475</v>
      </c>
      <c r="B2481" s="5" t="s">
        <v>5537</v>
      </c>
      <c r="C2481" s="3">
        <f>[1]!EM_S_STM07_IS($A2481,"9",DATE(C$4,12,31),"1")/1000000</f>
        <v>2992.8582125200001</v>
      </c>
      <c r="D2481" s="3">
        <f>[1]!EM_S_STM07_IS($A2481,"61",DATE(C$4,12,31),"1")/1000000</f>
        <v>39.73274266</v>
      </c>
      <c r="E2481" s="3">
        <f>[1]!EM_S_STM07_IS($A2481,"9",DATE(E$4,12,31),"1")/1000000</f>
        <v>11688.022114610001</v>
      </c>
      <c r="F2481" s="3">
        <f>[1]!EM_S_STM07_IS($A2481,"61",DATE(E$4,12,31),"1")/1000000</f>
        <v>345.67431847</v>
      </c>
      <c r="G2481" s="3">
        <f>[1]!EM_S_STM07_IS($A2481,"9",DATE(G$4,12,31),"1")/1000000</f>
        <v>12225.433116910001</v>
      </c>
      <c r="H2481" s="3">
        <f>[1]!EM_S_STM07_IS($A2481,"61",DATE(G$4,12,31),"1")/1000000</f>
        <v>397.92978604000001</v>
      </c>
      <c r="I2481" s="3">
        <f>[1]!EM_S_STM07_IS($A2481,"9",DATE(I$4,12,31),"1")/1000000</f>
        <v>12067.08169811</v>
      </c>
      <c r="J2481" s="3">
        <f>[1]!EM_S_STM07_IS($A2481,"61",DATE(I$4,12,31),"1")/1000000</f>
        <v>329.18492355000001</v>
      </c>
      <c r="K2481" s="3">
        <f>[1]!EM_S_STM07_IS($A2481,"9",DATE(K$4,12,31),"1")/1000000</f>
        <v>11814.66587775</v>
      </c>
      <c r="L2481" s="3">
        <f>[1]!EM_S_STM07_IS($A2481,"61",DATE(K$4,12,31),"1")/1000000</f>
        <v>334.76005961999999</v>
      </c>
      <c r="M2481" s="3">
        <f>[1]!EM_S_STM07_IS($A2481,"9",DATE(M$4,12,31),"1")/1000000</f>
        <v>10935.864225899999</v>
      </c>
      <c r="N2481" s="3">
        <f>[1]!EM_S_STM07_IS($A2481,"61",DATE(M$4,12,31),"1")/1000000</f>
        <v>344.30785660000004</v>
      </c>
      <c r="O2481" s="6">
        <f t="shared" si="78"/>
        <v>0.29584600278515372</v>
      </c>
      <c r="P2481" s="6">
        <f t="shared" si="79"/>
        <v>0.54013814638160706</v>
      </c>
    </row>
    <row r="2482" spans="1:16" x14ac:dyDescent="0.25">
      <c r="A2482" s="5" t="s">
        <v>2476</v>
      </c>
      <c r="B2482" s="5" t="s">
        <v>5538</v>
      </c>
      <c r="C2482" s="3">
        <f>[1]!EM_S_STM07_IS($A2482,"9",DATE(C$4,12,31),"1")/1000000</f>
        <v>3130.43077558</v>
      </c>
      <c r="D2482" s="3">
        <f>[1]!EM_S_STM07_IS($A2482,"61",DATE(C$4,12,31),"1")/1000000</f>
        <v>339.02117426000001</v>
      </c>
      <c r="E2482" s="3">
        <f>[1]!EM_S_STM07_IS($A2482,"9",DATE(E$4,12,31),"1")/1000000</f>
        <v>3896.2055682600003</v>
      </c>
      <c r="F2482" s="3">
        <f>[1]!EM_S_STM07_IS($A2482,"61",DATE(E$4,12,31),"1")/1000000</f>
        <v>638.07585840999991</v>
      </c>
      <c r="G2482" s="3">
        <f>[1]!EM_S_STM07_IS($A2482,"9",DATE(G$4,12,31),"1")/1000000</f>
        <v>5186.5652804700003</v>
      </c>
      <c r="H2482" s="3">
        <f>[1]!EM_S_STM07_IS($A2482,"61",DATE(G$4,12,31),"1")/1000000</f>
        <v>348.15374360000004</v>
      </c>
      <c r="I2482" s="3">
        <f>[1]!EM_S_STM07_IS($A2482,"9",DATE(I$4,12,31),"1")/1000000</f>
        <v>5085.00175666</v>
      </c>
      <c r="J2482" s="3">
        <f>[1]!EM_S_STM07_IS($A2482,"61",DATE(I$4,12,31),"1")/1000000</f>
        <v>406.54289073000001</v>
      </c>
      <c r="K2482" s="3">
        <f>[1]!EM_S_STM07_IS($A2482,"9",DATE(K$4,12,31),"1")/1000000</f>
        <v>5286.9190513999993</v>
      </c>
      <c r="L2482" s="3">
        <f>[1]!EM_S_STM07_IS($A2482,"61",DATE(K$4,12,31),"1")/1000000</f>
        <v>111.84792265999999</v>
      </c>
      <c r="M2482" s="3">
        <f>[1]!EM_S_STM07_IS($A2482,"9",DATE(M$4,12,31),"1")/1000000</f>
        <v>2746.4933768400001</v>
      </c>
      <c r="N2482" s="3">
        <f>[1]!EM_S_STM07_IS($A2482,"61",DATE(M$4,12,31),"1")/1000000</f>
        <v>-1158.4301544300001</v>
      </c>
      <c r="O2482" s="6">
        <f t="shared" si="78"/>
        <v>-2.5829687846046112E-2</v>
      </c>
      <c r="P2482" s="6">
        <f t="shared" si="79"/>
        <v>-2.2785820586239129</v>
      </c>
    </row>
    <row r="2483" spans="1:16" x14ac:dyDescent="0.25">
      <c r="A2483" s="5" t="s">
        <v>2477</v>
      </c>
      <c r="B2483" s="5" t="s">
        <v>5539</v>
      </c>
      <c r="C2483" s="3">
        <f>[1]!EM_S_STM07_IS($A2483,"9",DATE(C$4,12,31),"1")/1000000</f>
        <v>6590.42133947</v>
      </c>
      <c r="D2483" s="3">
        <f>[1]!EM_S_STM07_IS($A2483,"61",DATE(C$4,12,31),"1")/1000000</f>
        <v>185.02263380000002</v>
      </c>
      <c r="E2483" s="3">
        <f>[1]!EM_S_STM07_IS($A2483,"9",DATE(E$4,12,31),"1")/1000000</f>
        <v>8756.0592684099993</v>
      </c>
      <c r="F2483" s="3">
        <f>[1]!EM_S_STM07_IS($A2483,"61",DATE(E$4,12,31),"1")/1000000</f>
        <v>18.339326660000001</v>
      </c>
      <c r="G2483" s="3">
        <f>[1]!EM_S_STM07_IS($A2483,"9",DATE(G$4,12,31),"1")/1000000</f>
        <v>7139.1845128100003</v>
      </c>
      <c r="H2483" s="3">
        <f>[1]!EM_S_STM07_IS($A2483,"61",DATE(G$4,12,31),"1")/1000000</f>
        <v>-1170.7564659899999</v>
      </c>
      <c r="I2483" s="3">
        <f>[1]!EM_S_STM07_IS($A2483,"9",DATE(I$4,12,31),"1")/1000000</f>
        <v>8474.0096923199999</v>
      </c>
      <c r="J2483" s="3">
        <f>[1]!EM_S_STM07_IS($A2483,"61",DATE(I$4,12,31),"1")/1000000</f>
        <v>38.565513509999995</v>
      </c>
      <c r="K2483" s="3">
        <f>[1]!EM_S_STM07_IS($A2483,"9",DATE(K$4,12,31),"1")/1000000</f>
        <v>6623.4636165600004</v>
      </c>
      <c r="L2483" s="3">
        <f>[1]!EM_S_STM07_IS($A2483,"61",DATE(K$4,12,31),"1")/1000000</f>
        <v>-1047.8252599500001</v>
      </c>
      <c r="M2483" s="3">
        <f>[1]!EM_S_STM07_IS($A2483,"9",DATE(M$4,12,31),"1")/1000000</f>
        <v>2790.9080545100001</v>
      </c>
      <c r="N2483" s="3">
        <f>[1]!EM_S_STM07_IS($A2483,"61",DATE(M$4,12,31),"1")/1000000</f>
        <v>-2600.3318101300001</v>
      </c>
      <c r="O2483" s="6">
        <f t="shared" si="78"/>
        <v>-0.15789456632881338</v>
      </c>
      <c r="P2483" s="6">
        <f t="shared" si="79"/>
        <v>-2.6965270242649826</v>
      </c>
    </row>
    <row r="2484" spans="1:16" x14ac:dyDescent="0.25">
      <c r="A2484" s="5" t="s">
        <v>2478</v>
      </c>
      <c r="B2484" s="5" t="s">
        <v>5540</v>
      </c>
      <c r="C2484" s="3">
        <f>[1]!EM_S_STM07_IS($A2484,"9",DATE(C$4,12,31),"1")/1000000</f>
        <v>8219.3054639999991</v>
      </c>
      <c r="D2484" s="3">
        <f>[1]!EM_S_STM07_IS($A2484,"61",DATE(C$4,12,31),"1")/1000000</f>
        <v>43.787405460000002</v>
      </c>
      <c r="E2484" s="3">
        <f>[1]!EM_S_STM07_IS($A2484,"9",DATE(E$4,12,31),"1")/1000000</f>
        <v>9738.5438111399999</v>
      </c>
      <c r="F2484" s="3">
        <f>[1]!EM_S_STM07_IS($A2484,"61",DATE(E$4,12,31),"1")/1000000</f>
        <v>8.2435140899999997</v>
      </c>
      <c r="G2484" s="3">
        <f>[1]!EM_S_STM07_IS($A2484,"9",DATE(G$4,12,31),"1")/1000000</f>
        <v>10737.835270200001</v>
      </c>
      <c r="H2484" s="3">
        <f>[1]!EM_S_STM07_IS($A2484,"61",DATE(G$4,12,31),"1")/1000000</f>
        <v>-461.07002808999999</v>
      </c>
      <c r="I2484" s="3">
        <f>[1]!EM_S_STM07_IS($A2484,"9",DATE(I$4,12,31),"1")/1000000</f>
        <v>10237.92199149</v>
      </c>
      <c r="J2484" s="3">
        <f>[1]!EM_S_STM07_IS($A2484,"61",DATE(I$4,12,31),"1")/1000000</f>
        <v>14.25136618</v>
      </c>
      <c r="K2484" s="3">
        <f>[1]!EM_S_STM07_IS($A2484,"9",DATE(K$4,12,31),"1")/1000000</f>
        <v>9829.3835416399997</v>
      </c>
      <c r="L2484" s="3">
        <f>[1]!EM_S_STM07_IS($A2484,"61",DATE(K$4,12,31),"1")/1000000</f>
        <v>147.10301741000001</v>
      </c>
      <c r="M2484" s="3">
        <f>[1]!EM_S_STM07_IS($A2484,"9",DATE(M$4,12,31),"1")/1000000</f>
        <v>9200.7296912900001</v>
      </c>
      <c r="N2484" s="3">
        <f>[1]!EM_S_STM07_IS($A2484,"61",DATE(M$4,12,31),"1")/1000000</f>
        <v>23.395857670000002</v>
      </c>
      <c r="O2484" s="6">
        <f t="shared" si="78"/>
        <v>2.281580461964694E-2</v>
      </c>
      <c r="P2484" s="6">
        <f t="shared" si="79"/>
        <v>-0.11781848875225776</v>
      </c>
    </row>
    <row r="2485" spans="1:16" x14ac:dyDescent="0.25">
      <c r="A2485" s="5" t="s">
        <v>2479</v>
      </c>
      <c r="B2485" s="5" t="s">
        <v>5541</v>
      </c>
      <c r="C2485" s="3">
        <f>[1]!EM_S_STM07_IS($A2485,"9",DATE(C$4,12,31),"1")/1000000</f>
        <v>452.62270676999998</v>
      </c>
      <c r="D2485" s="3">
        <f>[1]!EM_S_STM07_IS($A2485,"61",DATE(C$4,12,31),"1")/1000000</f>
        <v>15.69263767</v>
      </c>
      <c r="E2485" s="3">
        <f>[1]!EM_S_STM07_IS($A2485,"9",DATE(E$4,12,31),"1")/1000000</f>
        <v>810.17834876999996</v>
      </c>
      <c r="F2485" s="3">
        <f>[1]!EM_S_STM07_IS($A2485,"61",DATE(E$4,12,31),"1")/1000000</f>
        <v>18.23400165</v>
      </c>
      <c r="G2485" s="3">
        <f>[1]!EM_S_STM07_IS($A2485,"9",DATE(G$4,12,31),"1")/1000000</f>
        <v>845.01737921000006</v>
      </c>
      <c r="H2485" s="3">
        <f>[1]!EM_S_STM07_IS($A2485,"61",DATE(G$4,12,31),"1")/1000000</f>
        <v>18.5328853</v>
      </c>
      <c r="I2485" s="3">
        <f>[1]!EM_S_STM07_IS($A2485,"9",DATE(I$4,12,31),"1")/1000000</f>
        <v>495.64710092000001</v>
      </c>
      <c r="J2485" s="3">
        <f>[1]!EM_S_STM07_IS($A2485,"61",DATE(I$4,12,31),"1")/1000000</f>
        <v>14.17016757</v>
      </c>
      <c r="K2485" s="3">
        <f>[1]!EM_S_STM07_IS($A2485,"9",DATE(K$4,12,31),"1")/1000000</f>
        <v>529.14763076999998</v>
      </c>
      <c r="L2485" s="3">
        <f>[1]!EM_S_STM07_IS($A2485,"61",DATE(K$4,12,31),"1")/1000000</f>
        <v>7.5522578899999999</v>
      </c>
      <c r="M2485" s="3">
        <f>[1]!EM_S_STM07_IS($A2485,"9",DATE(M$4,12,31),"1")/1000000</f>
        <v>570.70132590000003</v>
      </c>
      <c r="N2485" s="3">
        <f>[1]!EM_S_STM07_IS($A2485,"61",DATE(M$4,12,31),"1")/1000000</f>
        <v>27.718525890000002</v>
      </c>
      <c r="O2485" s="6">
        <f t="shared" si="78"/>
        <v>4.7452912831801974E-2</v>
      </c>
      <c r="P2485" s="6">
        <f t="shared" si="79"/>
        <v>0.12050767744360247</v>
      </c>
    </row>
    <row r="2486" spans="1:16" x14ac:dyDescent="0.25">
      <c r="A2486" s="5" t="s">
        <v>2480</v>
      </c>
      <c r="B2486" s="5" t="s">
        <v>5542</v>
      </c>
      <c r="C2486" s="3">
        <f>[1]!EM_S_STM07_IS($A2486,"9",DATE(C$4,12,31),"1")/1000000</f>
        <v>538.16389047999996</v>
      </c>
      <c r="D2486" s="3">
        <f>[1]!EM_S_STM07_IS($A2486,"61",DATE(C$4,12,31),"1")/1000000</f>
        <v>242.53532978000001</v>
      </c>
      <c r="E2486" s="3">
        <f>[1]!EM_S_STM07_IS($A2486,"9",DATE(E$4,12,31),"1")/1000000</f>
        <v>626.08630414999993</v>
      </c>
      <c r="F2486" s="3">
        <f>[1]!EM_S_STM07_IS($A2486,"61",DATE(E$4,12,31),"1")/1000000</f>
        <v>46.740408289999998</v>
      </c>
      <c r="G2486" s="3">
        <f>[1]!EM_S_STM07_IS($A2486,"9",DATE(G$4,12,31),"1")/1000000</f>
        <v>723.61262707000003</v>
      </c>
      <c r="H2486" s="3">
        <f>[1]!EM_S_STM07_IS($A2486,"61",DATE(G$4,12,31),"1")/1000000</f>
        <v>52.099428450000005</v>
      </c>
      <c r="I2486" s="3">
        <f>[1]!EM_S_STM07_IS($A2486,"9",DATE(I$4,12,31),"1")/1000000</f>
        <v>2115.4164539200001</v>
      </c>
      <c r="J2486" s="3">
        <f>[1]!EM_S_STM07_IS($A2486,"61",DATE(I$4,12,31),"1")/1000000</f>
        <v>90.936113779999999</v>
      </c>
      <c r="K2486" s="3">
        <f>[1]!EM_S_STM07_IS($A2486,"9",DATE(K$4,12,31),"1")/1000000</f>
        <v>2264.8044413800003</v>
      </c>
      <c r="L2486" s="3">
        <f>[1]!EM_S_STM07_IS($A2486,"61",DATE(K$4,12,31),"1")/1000000</f>
        <v>114.82144088</v>
      </c>
      <c r="M2486" s="3">
        <f>[1]!EM_S_STM07_IS($A2486,"9",DATE(M$4,12,31),"1")/1000000</f>
        <v>2667.1664257699999</v>
      </c>
      <c r="N2486" s="3">
        <f>[1]!EM_S_STM07_IS($A2486,"61",DATE(M$4,12,31),"1")/1000000</f>
        <v>170.34464762000002</v>
      </c>
      <c r="O2486" s="6">
        <f t="shared" si="78"/>
        <v>0.37729544843763896</v>
      </c>
      <c r="P2486" s="6">
        <f t="shared" si="79"/>
        <v>-6.8225767243951463E-2</v>
      </c>
    </row>
    <row r="2487" spans="1:16" x14ac:dyDescent="0.25">
      <c r="A2487" s="5" t="s">
        <v>2481</v>
      </c>
      <c r="B2487" s="5" t="s">
        <v>5543</v>
      </c>
      <c r="C2487" s="3">
        <f>[1]!EM_S_STM07_IS($A2487,"9",DATE(C$4,12,31),"1")/1000000</f>
        <v>21212.744876000001</v>
      </c>
      <c r="D2487" s="3">
        <f>[1]!EM_S_STM07_IS($A2487,"61",DATE(C$4,12,31),"1")/1000000</f>
        <v>527.24788007999996</v>
      </c>
      <c r="E2487" s="3">
        <f>[1]!EM_S_STM07_IS($A2487,"9",DATE(E$4,12,31),"1")/1000000</f>
        <v>25011.51184716</v>
      </c>
      <c r="F2487" s="3">
        <f>[1]!EM_S_STM07_IS($A2487,"61",DATE(E$4,12,31),"1")/1000000</f>
        <v>604.69835867999996</v>
      </c>
      <c r="G2487" s="3">
        <f>[1]!EM_S_STM07_IS($A2487,"9",DATE(G$4,12,31),"1")/1000000</f>
        <v>28116.697617689999</v>
      </c>
      <c r="H2487" s="3">
        <f>[1]!EM_S_STM07_IS($A2487,"61",DATE(G$4,12,31),"1")/1000000</f>
        <v>697.13424222000003</v>
      </c>
      <c r="I2487" s="3">
        <f>[1]!EM_S_STM07_IS($A2487,"9",DATE(I$4,12,31),"1")/1000000</f>
        <v>30189.995831910001</v>
      </c>
      <c r="J2487" s="3">
        <f>[1]!EM_S_STM07_IS($A2487,"61",DATE(I$4,12,31),"1")/1000000</f>
        <v>806.01236833000007</v>
      </c>
      <c r="K2487" s="3">
        <f>[1]!EM_S_STM07_IS($A2487,"9",DATE(K$4,12,31),"1")/1000000</f>
        <v>30140.059758979998</v>
      </c>
      <c r="L2487" s="3">
        <f>[1]!EM_S_STM07_IS($A2487,"61",DATE(K$4,12,31),"1")/1000000</f>
        <v>491.66368175000002</v>
      </c>
      <c r="M2487" s="3">
        <f>[1]!EM_S_STM07_IS($A2487,"9",DATE(M$4,12,31),"1")/1000000</f>
        <v>30079.377071430001</v>
      </c>
      <c r="N2487" s="3">
        <f>[1]!EM_S_STM07_IS($A2487,"61",DATE(M$4,12,31),"1")/1000000</f>
        <v>367.36516700999999</v>
      </c>
      <c r="O2487" s="6">
        <f t="shared" si="78"/>
        <v>7.2344660969160479E-2</v>
      </c>
      <c r="P2487" s="6">
        <f t="shared" si="79"/>
        <v>-6.9713697405621389E-2</v>
      </c>
    </row>
    <row r="2488" spans="1:16" x14ac:dyDescent="0.25">
      <c r="A2488" s="5" t="s">
        <v>2482</v>
      </c>
      <c r="B2488" s="5" t="s">
        <v>5544</v>
      </c>
      <c r="C2488" s="3">
        <f>[1]!EM_S_STM07_IS($A2488,"9",DATE(C$4,12,31),"1")/1000000</f>
        <v>1165.68165116</v>
      </c>
      <c r="D2488" s="3">
        <f>[1]!EM_S_STM07_IS($A2488,"61",DATE(C$4,12,31),"1")/1000000</f>
        <v>22.126909999999999</v>
      </c>
      <c r="E2488" s="3">
        <f>[1]!EM_S_STM07_IS($A2488,"9",DATE(E$4,12,31),"1")/1000000</f>
        <v>1031.69131543</v>
      </c>
      <c r="F2488" s="3">
        <f>[1]!EM_S_STM07_IS($A2488,"61",DATE(E$4,12,31),"1")/1000000</f>
        <v>-5.8626432499999996</v>
      </c>
      <c r="G2488" s="3">
        <f>[1]!EM_S_STM07_IS($A2488,"9",DATE(G$4,12,31),"1")/1000000</f>
        <v>403.92430147000005</v>
      </c>
      <c r="H2488" s="3">
        <f>[1]!EM_S_STM07_IS($A2488,"61",DATE(G$4,12,31),"1")/1000000</f>
        <v>20.80598032</v>
      </c>
      <c r="I2488" s="3">
        <f>[1]!EM_S_STM07_IS($A2488,"9",DATE(I$4,12,31),"1")/1000000</f>
        <v>792.03018316999999</v>
      </c>
      <c r="J2488" s="3">
        <f>[1]!EM_S_STM07_IS($A2488,"61",DATE(I$4,12,31),"1")/1000000</f>
        <v>96.180825099999993</v>
      </c>
      <c r="K2488" s="3">
        <f>[1]!EM_S_STM07_IS($A2488,"9",DATE(K$4,12,31),"1")/1000000</f>
        <v>1108.03347478</v>
      </c>
      <c r="L2488" s="3">
        <f>[1]!EM_S_STM07_IS($A2488,"61",DATE(K$4,12,31),"1")/1000000</f>
        <v>155.82496393</v>
      </c>
      <c r="M2488" s="3">
        <f>[1]!EM_S_STM07_IS($A2488,"9",DATE(M$4,12,31),"1")/1000000</f>
        <v>1312.10257295</v>
      </c>
      <c r="N2488" s="3">
        <f>[1]!EM_S_STM07_IS($A2488,"61",DATE(M$4,12,31),"1")/1000000</f>
        <v>69.596586620000011</v>
      </c>
      <c r="O2488" s="6">
        <f t="shared" si="78"/>
        <v>2.3947206128952736E-2</v>
      </c>
      <c r="P2488" s="6">
        <f t="shared" si="79"/>
        <v>0.25757366487565947</v>
      </c>
    </row>
    <row r="2489" spans="1:16" x14ac:dyDescent="0.25">
      <c r="A2489" s="5" t="s">
        <v>2483</v>
      </c>
      <c r="B2489" s="5" t="s">
        <v>5545</v>
      </c>
      <c r="C2489" s="3">
        <f>[1]!EM_S_STM07_IS($A2489,"9",DATE(C$4,12,31),"1")/1000000</f>
        <v>851.92236529000002</v>
      </c>
      <c r="D2489" s="3">
        <f>[1]!EM_S_STM07_IS($A2489,"61",DATE(C$4,12,31),"1")/1000000</f>
        <v>4.20176309</v>
      </c>
      <c r="E2489" s="3">
        <f>[1]!EM_S_STM07_IS($A2489,"9",DATE(E$4,12,31),"1")/1000000</f>
        <v>872.24638779999998</v>
      </c>
      <c r="F2489" s="3">
        <f>[1]!EM_S_STM07_IS($A2489,"61",DATE(E$4,12,31),"1")/1000000</f>
        <v>4.3315889400000005</v>
      </c>
      <c r="G2489" s="3">
        <f>[1]!EM_S_STM07_IS($A2489,"9",DATE(G$4,12,31),"1")/1000000</f>
        <v>1189.0641065899999</v>
      </c>
      <c r="H2489" s="3">
        <f>[1]!EM_S_STM07_IS($A2489,"61",DATE(G$4,12,31),"1")/1000000</f>
        <v>8.6152830399999996</v>
      </c>
      <c r="I2489" s="3">
        <f>[1]!EM_S_STM07_IS($A2489,"9",DATE(I$4,12,31),"1")/1000000</f>
        <v>1103.6965567100001</v>
      </c>
      <c r="J2489" s="3">
        <f>[1]!EM_S_STM07_IS($A2489,"61",DATE(I$4,12,31),"1")/1000000</f>
        <v>7.8235891200000003</v>
      </c>
      <c r="K2489" s="3">
        <f>[1]!EM_S_STM07_IS($A2489,"9",DATE(K$4,12,31),"1")/1000000</f>
        <v>1136.3975792599999</v>
      </c>
      <c r="L2489" s="3">
        <f>[1]!EM_S_STM07_IS($A2489,"61",DATE(K$4,12,31),"1")/1000000</f>
        <v>11.16843326</v>
      </c>
      <c r="M2489" s="3">
        <f>[1]!EM_S_STM07_IS($A2489,"9",DATE(M$4,12,31),"1")/1000000</f>
        <v>1057.1586711699999</v>
      </c>
      <c r="N2489" s="3">
        <f>[1]!EM_S_STM07_IS($A2489,"61",DATE(M$4,12,31),"1")/1000000</f>
        <v>13.761516990000001</v>
      </c>
      <c r="O2489" s="6">
        <f t="shared" si="78"/>
        <v>4.4114269925883853E-2</v>
      </c>
      <c r="P2489" s="6">
        <f t="shared" si="79"/>
        <v>0.26778891387707127</v>
      </c>
    </row>
    <row r="2490" spans="1:16" x14ac:dyDescent="0.25">
      <c r="A2490" s="5" t="s">
        <v>2484</v>
      </c>
      <c r="B2490" s="5" t="s">
        <v>5546</v>
      </c>
      <c r="C2490" s="3">
        <f>[1]!EM_S_STM07_IS($A2490,"9",DATE(C$4,12,31),"1")/1000000</f>
        <v>61.389756939999998</v>
      </c>
      <c r="D2490" s="3">
        <f>[1]!EM_S_STM07_IS($A2490,"61",DATE(C$4,12,31),"1")/1000000</f>
        <v>9.5465765399999984</v>
      </c>
      <c r="E2490" s="3">
        <f>[1]!EM_S_STM07_IS($A2490,"9",DATE(E$4,12,31),"1")/1000000</f>
        <v>107.88923159000001</v>
      </c>
      <c r="F2490" s="3">
        <f>[1]!EM_S_STM07_IS($A2490,"61",DATE(E$4,12,31),"1")/1000000</f>
        <v>25.678086069999999</v>
      </c>
      <c r="G2490" s="3">
        <f>[1]!EM_S_STM07_IS($A2490,"9",DATE(G$4,12,31),"1")/1000000</f>
        <v>81.904551739999988</v>
      </c>
      <c r="H2490" s="3">
        <f>[1]!EM_S_STM07_IS($A2490,"61",DATE(G$4,12,31),"1")/1000000</f>
        <v>3.8010983899999999</v>
      </c>
      <c r="I2490" s="3">
        <f>[1]!EM_S_STM07_IS($A2490,"9",DATE(I$4,12,31),"1")/1000000</f>
        <v>18.276341859999999</v>
      </c>
      <c r="J2490" s="3">
        <f>[1]!EM_S_STM07_IS($A2490,"61",DATE(I$4,12,31),"1")/1000000</f>
        <v>-26.728499800000002</v>
      </c>
      <c r="K2490" s="3">
        <f>[1]!EM_S_STM07_IS($A2490,"9",DATE(K$4,12,31),"1")/1000000</f>
        <v>163.47320266999998</v>
      </c>
      <c r="L2490" s="3">
        <f>[1]!EM_S_STM07_IS($A2490,"61",DATE(K$4,12,31),"1")/1000000</f>
        <v>-34.514232679999999</v>
      </c>
      <c r="M2490" s="3">
        <f>[1]!EM_S_STM07_IS($A2490,"9",DATE(M$4,12,31),"1")/1000000</f>
        <v>110.27579454000001</v>
      </c>
      <c r="N2490" s="3">
        <f>[1]!EM_S_STM07_IS($A2490,"61",DATE(M$4,12,31),"1")/1000000</f>
        <v>-112.40924220000001</v>
      </c>
      <c r="O2490" s="6">
        <f t="shared" si="78"/>
        <v>0.1242861388202301</v>
      </c>
      <c r="P2490" s="6">
        <f t="shared" si="79"/>
        <v>-2.6375360596811097</v>
      </c>
    </row>
    <row r="2491" spans="1:16" x14ac:dyDescent="0.25">
      <c r="A2491" s="5" t="s">
        <v>2485</v>
      </c>
      <c r="B2491" s="5" t="s">
        <v>5547</v>
      </c>
      <c r="C2491" s="3">
        <f>[1]!EM_S_STM07_IS($A2491,"9",DATE(C$4,12,31),"1")/1000000</f>
        <v>215.17513959000001</v>
      </c>
      <c r="D2491" s="3">
        <f>[1]!EM_S_STM07_IS($A2491,"61",DATE(C$4,12,31),"1")/1000000</f>
        <v>-7.7415268399999997</v>
      </c>
      <c r="E2491" s="3">
        <f>[1]!EM_S_STM07_IS($A2491,"9",DATE(E$4,12,31),"1")/1000000</f>
        <v>386.82395658999997</v>
      </c>
      <c r="F2491" s="3">
        <f>[1]!EM_S_STM07_IS($A2491,"61",DATE(E$4,12,31),"1")/1000000</f>
        <v>-36.868807930000003</v>
      </c>
      <c r="G2491" s="3">
        <f>[1]!EM_S_STM07_IS($A2491,"9",DATE(G$4,12,31),"1")/1000000</f>
        <v>218.22709454</v>
      </c>
      <c r="H2491" s="3">
        <f>[1]!EM_S_STM07_IS($A2491,"61",DATE(G$4,12,31),"1")/1000000</f>
        <v>27.177903359999998</v>
      </c>
      <c r="I2491" s="3">
        <f>[1]!EM_S_STM07_IS($A2491,"9",DATE(I$4,12,31),"1")/1000000</f>
        <v>177.67258482</v>
      </c>
      <c r="J2491" s="3">
        <f>[1]!EM_S_STM07_IS($A2491,"61",DATE(I$4,12,31),"1")/1000000</f>
        <v>39.096722189999994</v>
      </c>
      <c r="K2491" s="3">
        <f>[1]!EM_S_STM07_IS($A2491,"9",DATE(K$4,12,31),"1")/1000000</f>
        <v>29.81347835</v>
      </c>
      <c r="L2491" s="3">
        <f>[1]!EM_S_STM07_IS($A2491,"61",DATE(K$4,12,31),"1")/1000000</f>
        <v>13.021984640000001</v>
      </c>
      <c r="M2491" s="3">
        <f>[1]!EM_S_STM07_IS($A2491,"9",DATE(M$4,12,31),"1")/1000000</f>
        <v>10.649737550000001</v>
      </c>
      <c r="N2491" s="3">
        <f>[1]!EM_S_STM07_IS($A2491,"61",DATE(M$4,12,31),"1")/1000000</f>
        <v>-30.2900922</v>
      </c>
      <c r="O2491" s="6">
        <f t="shared" si="78"/>
        <v>-0.45183744900782841</v>
      </c>
      <c r="P2491" s="6" t="str">
        <f t="shared" si="79"/>
        <v/>
      </c>
    </row>
    <row r="2492" spans="1:16" x14ac:dyDescent="0.25">
      <c r="A2492" s="5" t="s">
        <v>2486</v>
      </c>
      <c r="B2492" s="5" t="s">
        <v>5548</v>
      </c>
      <c r="C2492" s="3">
        <f>[1]!EM_S_STM07_IS($A2492,"9",DATE(C$4,12,31),"1")/1000000</f>
        <v>1364.7603134600001</v>
      </c>
      <c r="D2492" s="3">
        <f>[1]!EM_S_STM07_IS($A2492,"61",DATE(C$4,12,31),"1")/1000000</f>
        <v>26.679051920000003</v>
      </c>
      <c r="E2492" s="3">
        <f>[1]!EM_S_STM07_IS($A2492,"9",DATE(E$4,12,31),"1")/1000000</f>
        <v>1135.66315728</v>
      </c>
      <c r="F2492" s="3">
        <f>[1]!EM_S_STM07_IS($A2492,"61",DATE(E$4,12,31),"1")/1000000</f>
        <v>139.69389000000001</v>
      </c>
      <c r="G2492" s="3">
        <f>[1]!EM_S_STM07_IS($A2492,"9",DATE(G$4,12,31),"1")/1000000</f>
        <v>135.44670283000002</v>
      </c>
      <c r="H2492" s="3">
        <f>[1]!EM_S_STM07_IS($A2492,"61",DATE(G$4,12,31),"1")/1000000</f>
        <v>-39.495469499999999</v>
      </c>
      <c r="I2492" s="3">
        <f>[1]!EM_S_STM07_IS($A2492,"9",DATE(I$4,12,31),"1")/1000000</f>
        <v>110.82575763</v>
      </c>
      <c r="J2492" s="3">
        <f>[1]!EM_S_STM07_IS($A2492,"61",DATE(I$4,12,31),"1")/1000000</f>
        <v>7.3213833800000003</v>
      </c>
      <c r="K2492" s="3">
        <f>[1]!EM_S_STM07_IS($A2492,"9",DATE(K$4,12,31),"1")/1000000</f>
        <v>195.03474498</v>
      </c>
      <c r="L2492" s="3">
        <f>[1]!EM_S_STM07_IS($A2492,"61",DATE(K$4,12,31),"1")/1000000</f>
        <v>-39.571521159999996</v>
      </c>
      <c r="M2492" s="3">
        <f>[1]!EM_S_STM07_IS($A2492,"9",DATE(M$4,12,31),"1")/1000000</f>
        <v>310.33797954000005</v>
      </c>
      <c r="N2492" s="3">
        <f>[1]!EM_S_STM07_IS($A2492,"61",DATE(M$4,12,31),"1")/1000000</f>
        <v>154.81912671999999</v>
      </c>
      <c r="O2492" s="6">
        <f t="shared" si="78"/>
        <v>-0.25637204336099784</v>
      </c>
      <c r="P2492" s="6">
        <f t="shared" si="79"/>
        <v>0.42144756621526613</v>
      </c>
    </row>
    <row r="2493" spans="1:16" x14ac:dyDescent="0.25">
      <c r="A2493" s="5" t="s">
        <v>2487</v>
      </c>
      <c r="B2493" s="5" t="s">
        <v>5549</v>
      </c>
      <c r="C2493" s="3">
        <f>[1]!EM_S_STM07_IS($A2493,"9",DATE(C$4,12,31),"1")/1000000</f>
        <v>1443.6646908499999</v>
      </c>
      <c r="D2493" s="3">
        <f>[1]!EM_S_STM07_IS($A2493,"61",DATE(C$4,12,31),"1")/1000000</f>
        <v>-13.67473025</v>
      </c>
      <c r="E2493" s="3">
        <f>[1]!EM_S_STM07_IS($A2493,"9",DATE(E$4,12,31),"1")/1000000</f>
        <v>1023.51771662</v>
      </c>
      <c r="F2493" s="3">
        <f>[1]!EM_S_STM07_IS($A2493,"61",DATE(E$4,12,31),"1")/1000000</f>
        <v>12.060227189999999</v>
      </c>
      <c r="G2493" s="3">
        <f>[1]!EM_S_STM07_IS($A2493,"9",DATE(G$4,12,31),"1")/1000000</f>
        <v>1651.5050545399999</v>
      </c>
      <c r="H2493" s="3">
        <f>[1]!EM_S_STM07_IS($A2493,"61",DATE(G$4,12,31),"1")/1000000</f>
        <v>55.385424439999994</v>
      </c>
      <c r="I2493" s="3">
        <f>[1]!EM_S_STM07_IS($A2493,"9",DATE(I$4,12,31),"1")/1000000</f>
        <v>1339.80074823</v>
      </c>
      <c r="J2493" s="3">
        <f>[1]!EM_S_STM07_IS($A2493,"61",DATE(I$4,12,31),"1")/1000000</f>
        <v>45.870403430000003</v>
      </c>
      <c r="K2493" s="3">
        <f>[1]!EM_S_STM07_IS($A2493,"9",DATE(K$4,12,31),"1")/1000000</f>
        <v>1342.38391989</v>
      </c>
      <c r="L2493" s="3">
        <f>[1]!EM_S_STM07_IS($A2493,"61",DATE(K$4,12,31),"1")/1000000</f>
        <v>57.710500450000005</v>
      </c>
      <c r="M2493" s="3">
        <f>[1]!EM_S_STM07_IS($A2493,"9",DATE(M$4,12,31),"1")/1000000</f>
        <v>1311.8625711500001</v>
      </c>
      <c r="N2493" s="3">
        <f>[1]!EM_S_STM07_IS($A2493,"61",DATE(M$4,12,31),"1")/1000000</f>
        <v>39.152748979999998</v>
      </c>
      <c r="O2493" s="6">
        <f t="shared" si="78"/>
        <v>-1.896522694270697E-2</v>
      </c>
      <c r="P2493" s="6" t="str">
        <f t="shared" si="79"/>
        <v/>
      </c>
    </row>
    <row r="2494" spans="1:16" x14ac:dyDescent="0.25">
      <c r="A2494" s="5" t="s">
        <v>2488</v>
      </c>
      <c r="B2494" s="5" t="s">
        <v>5550</v>
      </c>
      <c r="C2494" s="3">
        <f>[1]!EM_S_STM07_IS($A2494,"9",DATE(C$4,12,31),"1")/1000000</f>
        <v>4844.6597321099998</v>
      </c>
      <c r="D2494" s="3">
        <f>[1]!EM_S_STM07_IS($A2494,"61",DATE(C$4,12,31),"1")/1000000</f>
        <v>313.02046466000002</v>
      </c>
      <c r="E2494" s="3">
        <f>[1]!EM_S_STM07_IS($A2494,"9",DATE(E$4,12,31),"1")/1000000</f>
        <v>2971.75483906</v>
      </c>
      <c r="F2494" s="3">
        <f>[1]!EM_S_STM07_IS($A2494,"61",DATE(E$4,12,31),"1")/1000000</f>
        <v>258.09299768</v>
      </c>
      <c r="G2494" s="3">
        <f>[1]!EM_S_STM07_IS($A2494,"9",DATE(G$4,12,31),"1")/1000000</f>
        <v>2771.1283758200002</v>
      </c>
      <c r="H2494" s="3">
        <f>[1]!EM_S_STM07_IS($A2494,"61",DATE(G$4,12,31),"1")/1000000</f>
        <v>182.84929224999999</v>
      </c>
      <c r="I2494" s="3">
        <f>[1]!EM_S_STM07_IS($A2494,"9",DATE(I$4,12,31),"1")/1000000</f>
        <v>3393.2436130400001</v>
      </c>
      <c r="J2494" s="3">
        <f>[1]!EM_S_STM07_IS($A2494,"61",DATE(I$4,12,31),"1")/1000000</f>
        <v>230.00966615999999</v>
      </c>
      <c r="K2494" s="3">
        <f>[1]!EM_S_STM07_IS($A2494,"9",DATE(K$4,12,31),"1")/1000000</f>
        <v>3574.5855986399997</v>
      </c>
      <c r="L2494" s="3">
        <f>[1]!EM_S_STM07_IS($A2494,"61",DATE(K$4,12,31),"1")/1000000</f>
        <v>169.94488385</v>
      </c>
      <c r="M2494" s="3">
        <f>[1]!EM_S_STM07_IS($A2494,"9",DATE(M$4,12,31),"1")/1000000</f>
        <v>3250.7199556099999</v>
      </c>
      <c r="N2494" s="3">
        <f>[1]!EM_S_STM07_IS($A2494,"61",DATE(M$4,12,31),"1")/1000000</f>
        <v>191.41629659</v>
      </c>
      <c r="O2494" s="6">
        <f t="shared" si="78"/>
        <v>-7.6699107079145401E-2</v>
      </c>
      <c r="P2494" s="6">
        <f t="shared" si="79"/>
        <v>-9.3680685010163578E-2</v>
      </c>
    </row>
    <row r="2495" spans="1:16" x14ac:dyDescent="0.25">
      <c r="A2495" s="5" t="s">
        <v>2489</v>
      </c>
      <c r="B2495" s="5" t="s">
        <v>5551</v>
      </c>
      <c r="C2495" s="3">
        <f>[1]!EM_S_STM07_IS($A2495,"9",DATE(C$4,12,31),"1")/1000000</f>
        <v>2936.5837154800001</v>
      </c>
      <c r="D2495" s="3">
        <f>[1]!EM_S_STM07_IS($A2495,"61",DATE(C$4,12,31),"1")/1000000</f>
        <v>-55.149388530000003</v>
      </c>
      <c r="E2495" s="3">
        <f>[1]!EM_S_STM07_IS($A2495,"9",DATE(E$4,12,31),"1")/1000000</f>
        <v>4998.4593011300003</v>
      </c>
      <c r="F2495" s="3">
        <f>[1]!EM_S_STM07_IS($A2495,"61",DATE(E$4,12,31),"1")/1000000</f>
        <v>32.378217980000002</v>
      </c>
      <c r="G2495" s="3">
        <f>[1]!EM_S_STM07_IS($A2495,"9",DATE(G$4,12,31),"1")/1000000</f>
        <v>3808.8997652100002</v>
      </c>
      <c r="H2495" s="3">
        <f>[1]!EM_S_STM07_IS($A2495,"61",DATE(G$4,12,31),"1")/1000000</f>
        <v>-736.56977230999996</v>
      </c>
      <c r="I2495" s="3">
        <f>[1]!EM_S_STM07_IS($A2495,"9",DATE(I$4,12,31),"1")/1000000</f>
        <v>11264.622952780001</v>
      </c>
      <c r="J2495" s="3">
        <f>[1]!EM_S_STM07_IS($A2495,"61",DATE(I$4,12,31),"1")/1000000</f>
        <v>80.317195049999995</v>
      </c>
      <c r="K2495" s="3">
        <f>[1]!EM_S_STM07_IS($A2495,"9",DATE(K$4,12,31),"1")/1000000</f>
        <v>8939.38576225</v>
      </c>
      <c r="L2495" s="3">
        <f>[1]!EM_S_STM07_IS($A2495,"61",DATE(K$4,12,31),"1")/1000000</f>
        <v>32.371818230000002</v>
      </c>
      <c r="M2495" s="3">
        <f>[1]!EM_S_STM07_IS($A2495,"9",DATE(M$4,12,31),"1")/1000000</f>
        <v>11667.552095319999</v>
      </c>
      <c r="N2495" s="3">
        <f>[1]!EM_S_STM07_IS($A2495,"61",DATE(M$4,12,31),"1")/1000000</f>
        <v>76.08469873</v>
      </c>
      <c r="O2495" s="6">
        <f t="shared" si="78"/>
        <v>0.31773315290962278</v>
      </c>
      <c r="P2495" s="6" t="str">
        <f t="shared" si="79"/>
        <v/>
      </c>
    </row>
    <row r="2496" spans="1:16" x14ac:dyDescent="0.25">
      <c r="A2496" s="5" t="s">
        <v>2490</v>
      </c>
      <c r="B2496" s="5" t="s">
        <v>5552</v>
      </c>
      <c r="C2496" s="3">
        <f>[1]!EM_S_STM07_IS($A2496,"9",DATE(C$4,12,31),"1")/1000000</f>
        <v>920.89944785</v>
      </c>
      <c r="D2496" s="3">
        <f>[1]!EM_S_STM07_IS($A2496,"61",DATE(C$4,12,31),"1")/1000000</f>
        <v>37.9558885</v>
      </c>
      <c r="E2496" s="3">
        <f>[1]!EM_S_STM07_IS($A2496,"9",DATE(E$4,12,31),"1")/1000000</f>
        <v>1188.1810221600001</v>
      </c>
      <c r="F2496" s="3">
        <f>[1]!EM_S_STM07_IS($A2496,"61",DATE(E$4,12,31),"1")/1000000</f>
        <v>47.015070649999998</v>
      </c>
      <c r="G2496" s="3">
        <f>[1]!EM_S_STM07_IS($A2496,"9",DATE(G$4,12,31),"1")/1000000</f>
        <v>1320.0575288499999</v>
      </c>
      <c r="H2496" s="3">
        <f>[1]!EM_S_STM07_IS($A2496,"61",DATE(G$4,12,31),"1")/1000000</f>
        <v>59.690376499999999</v>
      </c>
      <c r="I2496" s="3">
        <f>[1]!EM_S_STM07_IS($A2496,"9",DATE(I$4,12,31),"1")/1000000</f>
        <v>1428.0055077899999</v>
      </c>
      <c r="J2496" s="3">
        <f>[1]!EM_S_STM07_IS($A2496,"61",DATE(I$4,12,31),"1")/1000000</f>
        <v>110.44416339</v>
      </c>
      <c r="K2496" s="3">
        <f>[1]!EM_S_STM07_IS($A2496,"9",DATE(K$4,12,31),"1")/1000000</f>
        <v>1214.85255581</v>
      </c>
      <c r="L2496" s="3">
        <f>[1]!EM_S_STM07_IS($A2496,"61",DATE(K$4,12,31),"1")/1000000</f>
        <v>103.91677845999999</v>
      </c>
      <c r="M2496" s="3">
        <f>[1]!EM_S_STM07_IS($A2496,"9",DATE(M$4,12,31),"1")/1000000</f>
        <v>1120.6651808800002</v>
      </c>
      <c r="N2496" s="3">
        <f>[1]!EM_S_STM07_IS($A2496,"61",DATE(M$4,12,31),"1")/1000000</f>
        <v>84.484949959999994</v>
      </c>
      <c r="O2496" s="6">
        <f t="shared" si="78"/>
        <v>4.0046443396886344E-2</v>
      </c>
      <c r="P2496" s="6">
        <f t="shared" si="79"/>
        <v>0.17354578463842141</v>
      </c>
    </row>
    <row r="2497" spans="1:16" x14ac:dyDescent="0.25">
      <c r="A2497" s="5" t="s">
        <v>2491</v>
      </c>
      <c r="B2497" s="5" t="s">
        <v>5553</v>
      </c>
      <c r="C2497" s="3">
        <f>[1]!EM_S_STM07_IS($A2497,"9",DATE(C$4,12,31),"1")/1000000</f>
        <v>5245.4212588199998</v>
      </c>
      <c r="D2497" s="3">
        <f>[1]!EM_S_STM07_IS($A2497,"61",DATE(C$4,12,31),"1")/1000000</f>
        <v>1258.7531615599999</v>
      </c>
      <c r="E2497" s="3">
        <f>[1]!EM_S_STM07_IS($A2497,"9",DATE(E$4,12,31),"1")/1000000</f>
        <v>9664.3764237699997</v>
      </c>
      <c r="F2497" s="3">
        <f>[1]!EM_S_STM07_IS($A2497,"61",DATE(E$4,12,31),"1")/1000000</f>
        <v>2253.9843204399999</v>
      </c>
      <c r="G2497" s="3">
        <f>[1]!EM_S_STM07_IS($A2497,"9",DATE(G$4,12,31),"1")/1000000</f>
        <v>10293.877084549998</v>
      </c>
      <c r="H2497" s="3">
        <f>[1]!EM_S_STM07_IS($A2497,"61",DATE(G$4,12,31),"1")/1000000</f>
        <v>694.88044592999995</v>
      </c>
      <c r="I2497" s="3">
        <f>[1]!EM_S_STM07_IS($A2497,"9",DATE(I$4,12,31),"1")/1000000</f>
        <v>10333.85454799</v>
      </c>
      <c r="J2497" s="3">
        <f>[1]!EM_S_STM07_IS($A2497,"61",DATE(I$4,12,31),"1")/1000000</f>
        <v>846.40587699000002</v>
      </c>
      <c r="K2497" s="3">
        <f>[1]!EM_S_STM07_IS($A2497,"9",DATE(K$4,12,31),"1")/1000000</f>
        <v>9238.5578421399987</v>
      </c>
      <c r="L2497" s="3">
        <f>[1]!EM_S_STM07_IS($A2497,"61",DATE(K$4,12,31),"1")/1000000</f>
        <v>812.96972753</v>
      </c>
      <c r="M2497" s="3">
        <f>[1]!EM_S_STM07_IS($A2497,"9",DATE(M$4,12,31),"1")/1000000</f>
        <v>9139.9974597299988</v>
      </c>
      <c r="N2497" s="3">
        <f>[1]!EM_S_STM07_IS($A2497,"61",DATE(M$4,12,31),"1")/1000000</f>
        <v>514.50022566999996</v>
      </c>
      <c r="O2497" s="6">
        <f t="shared" si="78"/>
        <v>0.11746297004267481</v>
      </c>
      <c r="P2497" s="6">
        <f t="shared" si="79"/>
        <v>-0.16384074895695278</v>
      </c>
    </row>
    <row r="2498" spans="1:16" x14ac:dyDescent="0.25">
      <c r="A2498" s="5" t="s">
        <v>2492</v>
      </c>
      <c r="B2498" s="5" t="s">
        <v>5554</v>
      </c>
      <c r="C2498" s="3">
        <f>[1]!EM_S_STM07_IS($A2498,"9",DATE(C$4,12,31),"1")/1000000</f>
        <v>6406.12333261</v>
      </c>
      <c r="D2498" s="3">
        <f>[1]!EM_S_STM07_IS($A2498,"61",DATE(C$4,12,31),"1")/1000000</f>
        <v>64.211559909999991</v>
      </c>
      <c r="E2498" s="3">
        <f>[1]!EM_S_STM07_IS($A2498,"9",DATE(E$4,12,31),"1")/1000000</f>
        <v>7753.1642735400001</v>
      </c>
      <c r="F2498" s="3">
        <f>[1]!EM_S_STM07_IS($A2498,"61",DATE(E$4,12,31),"1")/1000000</f>
        <v>53.280259729999997</v>
      </c>
      <c r="G2498" s="3">
        <f>[1]!EM_S_STM07_IS($A2498,"9",DATE(G$4,12,31),"1")/1000000</f>
        <v>5721.92033412</v>
      </c>
      <c r="H2498" s="3">
        <f>[1]!EM_S_STM07_IS($A2498,"61",DATE(G$4,12,31),"1")/1000000</f>
        <v>29.68136346</v>
      </c>
      <c r="I2498" s="3">
        <f>[1]!EM_S_STM07_IS($A2498,"9",DATE(I$4,12,31),"1")/1000000</f>
        <v>5874.4816473999999</v>
      </c>
      <c r="J2498" s="3">
        <f>[1]!EM_S_STM07_IS($A2498,"61",DATE(I$4,12,31),"1")/1000000</f>
        <v>17.348901829999999</v>
      </c>
      <c r="K2498" s="3">
        <f>[1]!EM_S_STM07_IS($A2498,"9",DATE(K$4,12,31),"1")/1000000</f>
        <v>4965.1512326700004</v>
      </c>
      <c r="L2498" s="3">
        <f>[1]!EM_S_STM07_IS($A2498,"61",DATE(K$4,12,31),"1")/1000000</f>
        <v>19.767350660000002</v>
      </c>
      <c r="M2498" s="3">
        <f>[1]!EM_S_STM07_IS($A2498,"9",DATE(M$4,12,31),"1")/1000000</f>
        <v>3365.8410400799999</v>
      </c>
      <c r="N2498" s="3">
        <f>[1]!EM_S_STM07_IS($A2498,"61",DATE(M$4,12,31),"1")/1000000</f>
        <v>-830.20678021000003</v>
      </c>
      <c r="O2498" s="6">
        <f t="shared" si="78"/>
        <v>-0.12077574336820374</v>
      </c>
      <c r="P2498" s="6">
        <f t="shared" si="79"/>
        <v>-2.6684554353300909</v>
      </c>
    </row>
    <row r="2499" spans="1:16" x14ac:dyDescent="0.25">
      <c r="A2499" s="5" t="s">
        <v>2493</v>
      </c>
      <c r="B2499" s="5" t="s">
        <v>5555</v>
      </c>
      <c r="C2499" s="3">
        <f>[1]!EM_S_STM07_IS($A2499,"9",DATE(C$4,12,31),"1")/1000000</f>
        <v>44062.677519540004</v>
      </c>
      <c r="D2499" s="3">
        <f>[1]!EM_S_STM07_IS($A2499,"61",DATE(C$4,12,31),"1")/1000000</f>
        <v>2513.4336663200002</v>
      </c>
      <c r="E2499" s="3">
        <f>[1]!EM_S_STM07_IS($A2499,"9",DATE(E$4,12,31),"1")/1000000</f>
        <v>52298.780651859997</v>
      </c>
      <c r="F2499" s="3">
        <f>[1]!EM_S_STM07_IS($A2499,"61",DATE(E$4,12,31),"1")/1000000</f>
        <v>2990.44988676</v>
      </c>
      <c r="G2499" s="3">
        <f>[1]!EM_S_STM07_IS($A2499,"9",DATE(G$4,12,31),"1")/1000000</f>
        <v>57889.223057620002</v>
      </c>
      <c r="H2499" s="3">
        <f>[1]!EM_S_STM07_IS($A2499,"61",DATE(G$4,12,31),"1")/1000000</f>
        <v>3103.6910314199999</v>
      </c>
      <c r="I2499" s="3">
        <f>[1]!EM_S_STM07_IS($A2499,"9",DATE(I$4,12,31),"1")/1000000</f>
        <v>69329.470963419997</v>
      </c>
      <c r="J2499" s="3">
        <f>[1]!EM_S_STM07_IS($A2499,"61",DATE(I$4,12,31),"1")/1000000</f>
        <v>3461.4423112199997</v>
      </c>
      <c r="K2499" s="3">
        <f>[1]!EM_S_STM07_IS($A2499,"9",DATE(K$4,12,31),"1")/1000000</f>
        <v>73972.592347330006</v>
      </c>
      <c r="L2499" s="3">
        <f>[1]!EM_S_STM07_IS($A2499,"61",DATE(K$4,12,31),"1")/1000000</f>
        <v>4455.7209815799997</v>
      </c>
      <c r="M2499" s="3">
        <f>[1]!EM_S_STM07_IS($A2499,"9",DATE(M$4,12,31),"1")/1000000</f>
        <v>91120.20453078</v>
      </c>
      <c r="N2499" s="3">
        <f>[1]!EM_S_STM07_IS($A2499,"61",DATE(M$4,12,31),"1")/1000000</f>
        <v>4783.3823274899996</v>
      </c>
      <c r="O2499" s="6">
        <f t="shared" si="78"/>
        <v>0.15640180365942813</v>
      </c>
      <c r="P2499" s="6">
        <f t="shared" si="79"/>
        <v>0.13734843233375216</v>
      </c>
    </row>
    <row r="2500" spans="1:16" x14ac:dyDescent="0.25">
      <c r="A2500" s="5" t="s">
        <v>2494</v>
      </c>
      <c r="B2500" s="5" t="s">
        <v>5556</v>
      </c>
      <c r="C2500" s="3">
        <f>[1]!EM_S_STM07_IS($A2500,"9",DATE(C$4,12,31),"1")/1000000</f>
        <v>6182.5023728599999</v>
      </c>
      <c r="D2500" s="3">
        <f>[1]!EM_S_STM07_IS($A2500,"61",DATE(C$4,12,31),"1")/1000000</f>
        <v>570.56396146999998</v>
      </c>
      <c r="E2500" s="3">
        <f>[1]!EM_S_STM07_IS($A2500,"9",DATE(E$4,12,31),"1")/1000000</f>
        <v>6981.4186586999995</v>
      </c>
      <c r="F2500" s="3">
        <f>[1]!EM_S_STM07_IS($A2500,"61",DATE(E$4,12,31),"1")/1000000</f>
        <v>428.09203047000005</v>
      </c>
      <c r="G2500" s="3">
        <f>[1]!EM_S_STM07_IS($A2500,"9",DATE(G$4,12,31),"1")/1000000</f>
        <v>7676.3552836099998</v>
      </c>
      <c r="H2500" s="3">
        <f>[1]!EM_S_STM07_IS($A2500,"61",DATE(G$4,12,31),"1")/1000000</f>
        <v>391.13235266999999</v>
      </c>
      <c r="I2500" s="3">
        <f>[1]!EM_S_STM07_IS($A2500,"9",DATE(I$4,12,31),"1")/1000000</f>
        <v>9472.4864335599996</v>
      </c>
      <c r="J2500" s="3">
        <f>[1]!EM_S_STM07_IS($A2500,"61",DATE(I$4,12,31),"1")/1000000</f>
        <v>368.51027648000002</v>
      </c>
      <c r="K2500" s="3">
        <f>[1]!EM_S_STM07_IS($A2500,"9",DATE(K$4,12,31),"1")/1000000</f>
        <v>11273.375890200001</v>
      </c>
      <c r="L2500" s="3">
        <f>[1]!EM_S_STM07_IS($A2500,"61",DATE(K$4,12,31),"1")/1000000</f>
        <v>552.74108563999994</v>
      </c>
      <c r="M2500" s="3">
        <f>[1]!EM_S_STM07_IS($A2500,"9",DATE(M$4,12,31),"1")/1000000</f>
        <v>9863.6216109799989</v>
      </c>
      <c r="N2500" s="3">
        <f>[1]!EM_S_STM07_IS($A2500,"61",DATE(M$4,12,31),"1")/1000000</f>
        <v>425.08024511000002</v>
      </c>
      <c r="O2500" s="6">
        <f t="shared" si="78"/>
        <v>9.7929419505444537E-2</v>
      </c>
      <c r="P2500" s="6">
        <f t="shared" si="79"/>
        <v>-5.7170164631496156E-2</v>
      </c>
    </row>
    <row r="2501" spans="1:16" x14ac:dyDescent="0.25">
      <c r="A2501" s="5" t="s">
        <v>2495</v>
      </c>
      <c r="B2501" s="5" t="s">
        <v>5557</v>
      </c>
      <c r="C2501" s="3">
        <f>[1]!EM_S_STM07_IS($A2501,"9",DATE(C$4,12,31),"1")/1000000</f>
        <v>1778.91345443</v>
      </c>
      <c r="D2501" s="3">
        <f>[1]!EM_S_STM07_IS($A2501,"61",DATE(C$4,12,31),"1")/1000000</f>
        <v>401.05908225999997</v>
      </c>
      <c r="E2501" s="3">
        <f>[1]!EM_S_STM07_IS($A2501,"9",DATE(E$4,12,31),"1")/1000000</f>
        <v>2614.75401182</v>
      </c>
      <c r="F2501" s="3">
        <f>[1]!EM_S_STM07_IS($A2501,"61",DATE(E$4,12,31),"1")/1000000</f>
        <v>466.58115029999999</v>
      </c>
      <c r="G2501" s="3">
        <f>[1]!EM_S_STM07_IS($A2501,"9",DATE(G$4,12,31),"1")/1000000</f>
        <v>3079.5399976999997</v>
      </c>
      <c r="H2501" s="3">
        <f>[1]!EM_S_STM07_IS($A2501,"61",DATE(G$4,12,31),"1")/1000000</f>
        <v>541.28528039000003</v>
      </c>
      <c r="I2501" s="3">
        <f>[1]!EM_S_STM07_IS($A2501,"9",DATE(I$4,12,31),"1")/1000000</f>
        <v>4729.3933395499998</v>
      </c>
      <c r="J2501" s="3">
        <f>[1]!EM_S_STM07_IS($A2501,"61",DATE(I$4,12,31),"1")/1000000</f>
        <v>656.07282710000004</v>
      </c>
      <c r="K2501" s="3">
        <f>[1]!EM_S_STM07_IS($A2501,"9",DATE(K$4,12,31),"1")/1000000</f>
        <v>6759.8364003500001</v>
      </c>
      <c r="L2501" s="3">
        <f>[1]!EM_S_STM07_IS($A2501,"61",DATE(K$4,12,31),"1")/1000000</f>
        <v>661.62282472000004</v>
      </c>
      <c r="M2501" s="3">
        <f>[1]!EM_S_STM07_IS($A2501,"9",DATE(M$4,12,31),"1")/1000000</f>
        <v>7449.0024197399998</v>
      </c>
      <c r="N2501" s="3">
        <f>[1]!EM_S_STM07_IS($A2501,"61",DATE(M$4,12,31),"1")/1000000</f>
        <v>730.49714544000005</v>
      </c>
      <c r="O2501" s="6">
        <f t="shared" si="78"/>
        <v>0.33164560205622728</v>
      </c>
      <c r="P2501" s="6">
        <f t="shared" si="79"/>
        <v>0.12741039161309087</v>
      </c>
    </row>
    <row r="2502" spans="1:16" x14ac:dyDescent="0.25">
      <c r="A2502" s="5" t="s">
        <v>2496</v>
      </c>
      <c r="B2502" s="5" t="s">
        <v>5558</v>
      </c>
      <c r="C2502" s="3">
        <f>[1]!EM_S_STM07_IS($A2502,"9",DATE(C$4,12,31),"1")/1000000</f>
        <v>7530.8219143000006</v>
      </c>
      <c r="D2502" s="3">
        <f>[1]!EM_S_STM07_IS($A2502,"61",DATE(C$4,12,31),"1")/1000000</f>
        <v>20.507276129999997</v>
      </c>
      <c r="E2502" s="3">
        <f>[1]!EM_S_STM07_IS($A2502,"9",DATE(E$4,12,31),"1")/1000000</f>
        <v>9837.0107315200003</v>
      </c>
      <c r="F2502" s="3">
        <f>[1]!EM_S_STM07_IS($A2502,"61",DATE(E$4,12,31),"1")/1000000</f>
        <v>-195.31482093</v>
      </c>
      <c r="G2502" s="3">
        <f>[1]!EM_S_STM07_IS($A2502,"9",DATE(G$4,12,31),"1")/1000000</f>
        <v>8095.2940777900003</v>
      </c>
      <c r="H2502" s="3">
        <f>[1]!EM_S_STM07_IS($A2502,"61",DATE(G$4,12,31),"1")/1000000</f>
        <v>69.500639709999987</v>
      </c>
      <c r="I2502" s="3">
        <f>[1]!EM_S_STM07_IS($A2502,"9",DATE(I$4,12,31),"1")/1000000</f>
        <v>7455.5202571199998</v>
      </c>
      <c r="J2502" s="3">
        <f>[1]!EM_S_STM07_IS($A2502,"61",DATE(I$4,12,31),"1")/1000000</f>
        <v>10.696795779999999</v>
      </c>
      <c r="K2502" s="3">
        <f>[1]!EM_S_STM07_IS($A2502,"9",DATE(K$4,12,31),"1")/1000000</f>
        <v>6210.4251957400002</v>
      </c>
      <c r="L2502" s="3">
        <f>[1]!EM_S_STM07_IS($A2502,"61",DATE(K$4,12,31),"1")/1000000</f>
        <v>-174.67572994</v>
      </c>
      <c r="M2502" s="3">
        <f>[1]!EM_S_STM07_IS($A2502,"9",DATE(M$4,12,31),"1")/1000000</f>
        <v>7406.3535235600002</v>
      </c>
      <c r="N2502" s="3">
        <f>[1]!EM_S_STM07_IS($A2502,"61",DATE(M$4,12,31),"1")/1000000</f>
        <v>381.10841374</v>
      </c>
      <c r="O2502" s="6">
        <f t="shared" si="78"/>
        <v>-3.3276454183163162E-3</v>
      </c>
      <c r="P2502" s="6">
        <f t="shared" si="79"/>
        <v>0.79402343360505756</v>
      </c>
    </row>
    <row r="2503" spans="1:16" x14ac:dyDescent="0.25">
      <c r="A2503" s="5" t="s">
        <v>2497</v>
      </c>
      <c r="B2503" s="5" t="s">
        <v>5559</v>
      </c>
      <c r="C2503" s="3">
        <f>[1]!EM_S_STM07_IS($A2503,"9",DATE(C$4,12,31),"1")/1000000</f>
        <v>643.10383719000004</v>
      </c>
      <c r="D2503" s="3">
        <f>[1]!EM_S_STM07_IS($A2503,"61",DATE(C$4,12,31),"1")/1000000</f>
        <v>111.46930028</v>
      </c>
      <c r="E2503" s="3">
        <f>[1]!EM_S_STM07_IS($A2503,"9",DATE(E$4,12,31),"1")/1000000</f>
        <v>674.96638600000006</v>
      </c>
      <c r="F2503" s="3">
        <f>[1]!EM_S_STM07_IS($A2503,"61",DATE(E$4,12,31),"1")/1000000</f>
        <v>178.02365810000001</v>
      </c>
      <c r="G2503" s="3">
        <f>[1]!EM_S_STM07_IS($A2503,"9",DATE(G$4,12,31),"1")/1000000</f>
        <v>1353.07441068</v>
      </c>
      <c r="H2503" s="3">
        <f>[1]!EM_S_STM07_IS($A2503,"61",DATE(G$4,12,31),"1")/1000000</f>
        <v>100.74419541</v>
      </c>
      <c r="I2503" s="3">
        <f>[1]!EM_S_STM07_IS($A2503,"9",DATE(I$4,12,31),"1")/1000000</f>
        <v>2367.7960895799997</v>
      </c>
      <c r="J2503" s="3">
        <f>[1]!EM_S_STM07_IS($A2503,"61",DATE(I$4,12,31),"1")/1000000</f>
        <v>53.837095130000002</v>
      </c>
      <c r="K2503" s="3">
        <f>[1]!EM_S_STM07_IS($A2503,"9",DATE(K$4,12,31),"1")/1000000</f>
        <v>1623.0505168299999</v>
      </c>
      <c r="L2503" s="3">
        <f>[1]!EM_S_STM07_IS($A2503,"61",DATE(K$4,12,31),"1")/1000000</f>
        <v>16.89233256</v>
      </c>
      <c r="M2503" s="3">
        <f>[1]!EM_S_STM07_IS($A2503,"9",DATE(M$4,12,31),"1")/1000000</f>
        <v>716.01044289000004</v>
      </c>
      <c r="N2503" s="3">
        <f>[1]!EM_S_STM07_IS($A2503,"61",DATE(M$4,12,31),"1")/1000000</f>
        <v>-146.46019475999998</v>
      </c>
      <c r="O2503" s="6">
        <f t="shared" ref="O2503:O2566" si="80">IFERROR(IF(OR(C2503&lt;0,C2503=""),"",POWER(M2503/C2503,1/5)-1),"")</f>
        <v>2.1710016589277847E-2</v>
      </c>
      <c r="P2503" s="6">
        <f t="shared" ref="P2503:P2566" si="81">IFERROR(IF(OR(D2503&lt;0,D2503=""),"",POWER(N2503/D2503,1/5)-1),"")</f>
        <v>-2.0561190258944606</v>
      </c>
    </row>
    <row r="2504" spans="1:16" x14ac:dyDescent="0.25">
      <c r="A2504" s="5" t="s">
        <v>2498</v>
      </c>
      <c r="B2504" s="5" t="s">
        <v>5560</v>
      </c>
      <c r="C2504" s="3">
        <f>[1]!EM_S_STM07_IS($A2504,"9",DATE(C$4,12,31),"1")/1000000</f>
        <v>785.75922020000007</v>
      </c>
      <c r="D2504" s="3">
        <f>[1]!EM_S_STM07_IS($A2504,"61",DATE(C$4,12,31),"1")/1000000</f>
        <v>14.98521047</v>
      </c>
      <c r="E2504" s="3">
        <f>[1]!EM_S_STM07_IS($A2504,"9",DATE(E$4,12,31),"1")/1000000</f>
        <v>891.51451215999998</v>
      </c>
      <c r="F2504" s="3">
        <f>[1]!EM_S_STM07_IS($A2504,"61",DATE(E$4,12,31),"1")/1000000</f>
        <v>20.181113589999999</v>
      </c>
      <c r="G2504" s="3">
        <f>[1]!EM_S_STM07_IS($A2504,"9",DATE(G$4,12,31),"1")/1000000</f>
        <v>739.74167752999995</v>
      </c>
      <c r="H2504" s="3">
        <f>[1]!EM_S_STM07_IS($A2504,"61",DATE(G$4,12,31),"1")/1000000</f>
        <v>-40.858368470000002</v>
      </c>
      <c r="I2504" s="3">
        <f>[1]!EM_S_STM07_IS($A2504,"9",DATE(I$4,12,31),"1")/1000000</f>
        <v>736.23158754999997</v>
      </c>
      <c r="J2504" s="3">
        <f>[1]!EM_S_STM07_IS($A2504,"61",DATE(I$4,12,31),"1")/1000000</f>
        <v>28.075818000000002</v>
      </c>
      <c r="K2504" s="3">
        <f>[1]!EM_S_STM07_IS($A2504,"9",DATE(K$4,12,31),"1")/1000000</f>
        <v>656.08957540999995</v>
      </c>
      <c r="L2504" s="3">
        <f>[1]!EM_S_STM07_IS($A2504,"61",DATE(K$4,12,31),"1")/1000000</f>
        <v>10.46657424</v>
      </c>
      <c r="M2504" s="3">
        <f>[1]!EM_S_STM07_IS($A2504,"9",DATE(M$4,12,31),"1")/1000000</f>
        <v>579.40953877999993</v>
      </c>
      <c r="N2504" s="3">
        <f>[1]!EM_S_STM07_IS($A2504,"61",DATE(M$4,12,31),"1")/1000000</f>
        <v>-20.305085899999998</v>
      </c>
      <c r="O2504" s="6">
        <f t="shared" si="80"/>
        <v>-5.9109180622364144E-2</v>
      </c>
      <c r="P2504" s="6">
        <f t="shared" si="81"/>
        <v>-2.0626454739607478</v>
      </c>
    </row>
    <row r="2505" spans="1:16" x14ac:dyDescent="0.25">
      <c r="A2505" s="5" t="s">
        <v>2499</v>
      </c>
      <c r="B2505" s="5" t="s">
        <v>5561</v>
      </c>
      <c r="C2505" s="3">
        <f>[1]!EM_S_STM07_IS($A2505,"9",DATE(C$4,12,31),"1")/1000000</f>
        <v>645.59558609999999</v>
      </c>
      <c r="D2505" s="3">
        <f>[1]!EM_S_STM07_IS($A2505,"61",DATE(C$4,12,31),"1")/1000000</f>
        <v>-179.87323506000001</v>
      </c>
      <c r="E2505" s="3">
        <f>[1]!EM_S_STM07_IS($A2505,"9",DATE(E$4,12,31),"1")/1000000</f>
        <v>620.31799016999992</v>
      </c>
      <c r="F2505" s="3">
        <f>[1]!EM_S_STM07_IS($A2505,"61",DATE(E$4,12,31),"1")/1000000</f>
        <v>16.364326630000001</v>
      </c>
      <c r="G2505" s="3">
        <f>[1]!EM_S_STM07_IS($A2505,"9",DATE(G$4,12,31),"1")/1000000</f>
        <v>262.80211380999998</v>
      </c>
      <c r="H2505" s="3">
        <f>[1]!EM_S_STM07_IS($A2505,"61",DATE(G$4,12,31),"1")/1000000</f>
        <v>-122.2044779</v>
      </c>
      <c r="I2505" s="3">
        <f>[1]!EM_S_STM07_IS($A2505,"9",DATE(I$4,12,31),"1")/1000000</f>
        <v>421.75481493000001</v>
      </c>
      <c r="J2505" s="3">
        <f>[1]!EM_S_STM07_IS($A2505,"61",DATE(I$4,12,31),"1")/1000000</f>
        <v>43.992878340000004</v>
      </c>
      <c r="K2505" s="3">
        <f>[1]!EM_S_STM07_IS($A2505,"9",DATE(K$4,12,31),"1")/1000000</f>
        <v>460.29998961000001</v>
      </c>
      <c r="L2505" s="3">
        <f>[1]!EM_S_STM07_IS($A2505,"61",DATE(K$4,12,31),"1")/1000000</f>
        <v>13.757588109999999</v>
      </c>
      <c r="M2505" s="3">
        <f>[1]!EM_S_STM07_IS($A2505,"9",DATE(M$4,12,31),"1")/1000000</f>
        <v>1902.4000025400001</v>
      </c>
      <c r="N2505" s="3">
        <f>[1]!EM_S_STM07_IS($A2505,"61",DATE(M$4,12,31),"1")/1000000</f>
        <v>-82.067238519999989</v>
      </c>
      <c r="O2505" s="6">
        <f t="shared" si="80"/>
        <v>0.24127571036415607</v>
      </c>
      <c r="P2505" s="6" t="str">
        <f t="shared" si="81"/>
        <v/>
      </c>
    </row>
    <row r="2506" spans="1:16" x14ac:dyDescent="0.25">
      <c r="A2506" s="5" t="s">
        <v>2500</v>
      </c>
      <c r="B2506" s="5" t="s">
        <v>5562</v>
      </c>
      <c r="C2506" s="3">
        <f>[1]!EM_S_STM07_IS($A2506,"9",DATE(C$4,12,31),"1")/1000000</f>
        <v>3362.8157794200001</v>
      </c>
      <c r="D2506" s="3">
        <f>[1]!EM_S_STM07_IS($A2506,"61",DATE(C$4,12,31),"1")/1000000</f>
        <v>329.05081130000002</v>
      </c>
      <c r="E2506" s="3">
        <f>[1]!EM_S_STM07_IS($A2506,"9",DATE(E$4,12,31),"1")/1000000</f>
        <v>3582.2930272199997</v>
      </c>
      <c r="F2506" s="3">
        <f>[1]!EM_S_STM07_IS($A2506,"61",DATE(E$4,12,31),"1")/1000000</f>
        <v>454.84969422</v>
      </c>
      <c r="G2506" s="3">
        <f>[1]!EM_S_STM07_IS($A2506,"9",DATE(G$4,12,31),"1")/1000000</f>
        <v>3666.6696145100004</v>
      </c>
      <c r="H2506" s="3">
        <f>[1]!EM_S_STM07_IS($A2506,"61",DATE(G$4,12,31),"1")/1000000</f>
        <v>638.71047621000002</v>
      </c>
      <c r="I2506" s="3">
        <f>[1]!EM_S_STM07_IS($A2506,"9",DATE(I$4,12,31),"1")/1000000</f>
        <v>3904.6200941900001</v>
      </c>
      <c r="J2506" s="3">
        <f>[1]!EM_S_STM07_IS($A2506,"61",DATE(I$4,12,31),"1")/1000000</f>
        <v>435.04082750999999</v>
      </c>
      <c r="K2506" s="3">
        <f>[1]!EM_S_STM07_IS($A2506,"9",DATE(K$4,12,31),"1")/1000000</f>
        <v>3803.10210284</v>
      </c>
      <c r="L2506" s="3">
        <f>[1]!EM_S_STM07_IS($A2506,"61",DATE(K$4,12,31),"1")/1000000</f>
        <v>885.31559152</v>
      </c>
      <c r="M2506" s="3">
        <f>[1]!EM_S_STM07_IS($A2506,"9",DATE(M$4,12,31),"1")/1000000</f>
        <v>6619.1750755800003</v>
      </c>
      <c r="N2506" s="3">
        <f>[1]!EM_S_STM07_IS($A2506,"61",DATE(M$4,12,31),"1")/1000000</f>
        <v>519.65472522000005</v>
      </c>
      <c r="O2506" s="6">
        <f t="shared" si="80"/>
        <v>0.14503868186780333</v>
      </c>
      <c r="P2506" s="6">
        <f t="shared" si="81"/>
        <v>9.5696773923644951E-2</v>
      </c>
    </row>
    <row r="2507" spans="1:16" x14ac:dyDescent="0.25">
      <c r="A2507" s="5" t="s">
        <v>2501</v>
      </c>
      <c r="B2507" s="5" t="s">
        <v>5563</v>
      </c>
      <c r="C2507" s="3">
        <f>[1]!EM_S_STM07_IS($A2507,"9",DATE(C$4,12,31),"1")/1000000</f>
        <v>124.60775931000001</v>
      </c>
      <c r="D2507" s="3">
        <f>[1]!EM_S_STM07_IS($A2507,"61",DATE(C$4,12,31),"1")/1000000</f>
        <v>21.234720960000001</v>
      </c>
      <c r="E2507" s="3">
        <f>[1]!EM_S_STM07_IS($A2507,"9",DATE(E$4,12,31),"1")/1000000</f>
        <v>202.23835633000002</v>
      </c>
      <c r="F2507" s="3">
        <f>[1]!EM_S_STM07_IS($A2507,"61",DATE(E$4,12,31),"1")/1000000</f>
        <v>10.670068779999999</v>
      </c>
      <c r="G2507" s="3">
        <f>[1]!EM_S_STM07_IS($A2507,"9",DATE(G$4,12,31),"1")/1000000</f>
        <v>162.62022727999999</v>
      </c>
      <c r="H2507" s="3">
        <f>[1]!EM_S_STM07_IS($A2507,"61",DATE(G$4,12,31),"1")/1000000</f>
        <v>11.191853310000001</v>
      </c>
      <c r="I2507" s="3">
        <f>[1]!EM_S_STM07_IS($A2507,"9",DATE(I$4,12,31),"1")/1000000</f>
        <v>178.44691365</v>
      </c>
      <c r="J2507" s="3">
        <f>[1]!EM_S_STM07_IS($A2507,"61",DATE(I$4,12,31),"1")/1000000</f>
        <v>7.80770067</v>
      </c>
      <c r="K2507" s="3">
        <f>[1]!EM_S_STM07_IS($A2507,"9",DATE(K$4,12,31),"1")/1000000</f>
        <v>160.01764362</v>
      </c>
      <c r="L2507" s="3">
        <f>[1]!EM_S_STM07_IS($A2507,"61",DATE(K$4,12,31),"1")/1000000</f>
        <v>-33.456180010000004</v>
      </c>
      <c r="M2507" s="3">
        <f>[1]!EM_S_STM07_IS($A2507,"9",DATE(M$4,12,31),"1")/1000000</f>
        <v>152.04846881</v>
      </c>
      <c r="N2507" s="3">
        <f>[1]!EM_S_STM07_IS($A2507,"61",DATE(M$4,12,31),"1")/1000000</f>
        <v>5.3552516199999998</v>
      </c>
      <c r="O2507" s="6">
        <f t="shared" si="80"/>
        <v>4.0608557144154345E-2</v>
      </c>
      <c r="P2507" s="6">
        <f t="shared" si="81"/>
        <v>-0.24081666790412859</v>
      </c>
    </row>
    <row r="2508" spans="1:16" x14ac:dyDescent="0.25">
      <c r="A2508" s="5" t="s">
        <v>2502</v>
      </c>
      <c r="B2508" s="5" t="s">
        <v>5564</v>
      </c>
      <c r="C2508" s="3">
        <f>[1]!EM_S_STM07_IS($A2508,"9",DATE(C$4,12,31),"1")/1000000</f>
        <v>2563.6061990900002</v>
      </c>
      <c r="D2508" s="3">
        <f>[1]!EM_S_STM07_IS($A2508,"61",DATE(C$4,12,31),"1")/1000000</f>
        <v>261.20302500000003</v>
      </c>
      <c r="E2508" s="3">
        <f>[1]!EM_S_STM07_IS($A2508,"9",DATE(E$4,12,31),"1")/1000000</f>
        <v>2647.3039292499998</v>
      </c>
      <c r="F2508" s="3">
        <f>[1]!EM_S_STM07_IS($A2508,"61",DATE(E$4,12,31),"1")/1000000</f>
        <v>227.81844769999998</v>
      </c>
      <c r="G2508" s="3">
        <f>[1]!EM_S_STM07_IS($A2508,"9",DATE(G$4,12,31),"1")/1000000</f>
        <v>3191.8446941100001</v>
      </c>
      <c r="H2508" s="3">
        <f>[1]!EM_S_STM07_IS($A2508,"61",DATE(G$4,12,31),"1")/1000000</f>
        <v>225.33605621999999</v>
      </c>
      <c r="I2508" s="3">
        <f>[1]!EM_S_STM07_IS($A2508,"9",DATE(I$4,12,31),"1")/1000000</f>
        <v>2777.8613433600003</v>
      </c>
      <c r="J2508" s="3">
        <f>[1]!EM_S_STM07_IS($A2508,"61",DATE(I$4,12,31),"1")/1000000</f>
        <v>172.25540554</v>
      </c>
      <c r="K2508" s="3">
        <f>[1]!EM_S_STM07_IS($A2508,"9",DATE(K$4,12,31),"1")/1000000</f>
        <v>2834.12433921</v>
      </c>
      <c r="L2508" s="3">
        <f>[1]!EM_S_STM07_IS($A2508,"61",DATE(K$4,12,31),"1")/1000000</f>
        <v>264.84793822</v>
      </c>
      <c r="M2508" s="3">
        <f>[1]!EM_S_STM07_IS($A2508,"9",DATE(M$4,12,31),"1")/1000000</f>
        <v>2597.3514341300001</v>
      </c>
      <c r="N2508" s="3">
        <f>[1]!EM_S_STM07_IS($A2508,"61",DATE(M$4,12,31),"1")/1000000</f>
        <v>367.01214474</v>
      </c>
      <c r="O2508" s="6">
        <f t="shared" si="80"/>
        <v>2.6188848787485064E-3</v>
      </c>
      <c r="P2508" s="6">
        <f t="shared" si="81"/>
        <v>7.0386065405876774E-2</v>
      </c>
    </row>
    <row r="2509" spans="1:16" x14ac:dyDescent="0.25">
      <c r="A2509" s="5" t="s">
        <v>2503</v>
      </c>
      <c r="B2509" s="5" t="s">
        <v>5565</v>
      </c>
      <c r="C2509" s="3">
        <f>[1]!EM_S_STM07_IS($A2509,"9",DATE(C$4,12,31),"1")/1000000</f>
        <v>200.92150447</v>
      </c>
      <c r="D2509" s="3">
        <f>[1]!EM_S_STM07_IS($A2509,"61",DATE(C$4,12,31),"1")/1000000</f>
        <v>29.40160869</v>
      </c>
      <c r="E2509" s="3">
        <f>[1]!EM_S_STM07_IS($A2509,"9",DATE(E$4,12,31),"1")/1000000</f>
        <v>182.26370781999998</v>
      </c>
      <c r="F2509" s="3">
        <f>[1]!EM_S_STM07_IS($A2509,"61",DATE(E$4,12,31),"1")/1000000</f>
        <v>-156.80179649000002</v>
      </c>
      <c r="G2509" s="3">
        <f>[1]!EM_S_STM07_IS($A2509,"9",DATE(G$4,12,31),"1")/1000000</f>
        <v>126.77019479000001</v>
      </c>
      <c r="H2509" s="3">
        <f>[1]!EM_S_STM07_IS($A2509,"61",DATE(G$4,12,31),"1")/1000000</f>
        <v>321.74956218</v>
      </c>
      <c r="I2509" s="3">
        <f>[1]!EM_S_STM07_IS($A2509,"9",DATE(I$4,12,31),"1")/1000000</f>
        <v>335.37887916000005</v>
      </c>
      <c r="J2509" s="3">
        <f>[1]!EM_S_STM07_IS($A2509,"61",DATE(I$4,12,31),"1")/1000000</f>
        <v>-130.23928387000001</v>
      </c>
      <c r="K2509" s="3">
        <f>[1]!EM_S_STM07_IS($A2509,"9",DATE(K$4,12,31),"1")/1000000</f>
        <v>423.62295706999998</v>
      </c>
      <c r="L2509" s="3">
        <f>[1]!EM_S_STM07_IS($A2509,"61",DATE(K$4,12,31),"1")/1000000</f>
        <v>78.939766129999995</v>
      </c>
      <c r="M2509" s="3">
        <f>[1]!EM_S_STM07_IS($A2509,"9",DATE(M$4,12,31),"1")/1000000</f>
        <v>720.18769865000002</v>
      </c>
      <c r="N2509" s="3">
        <f>[1]!EM_S_STM07_IS($A2509,"61",DATE(M$4,12,31),"1")/1000000</f>
        <v>246.71038163</v>
      </c>
      <c r="O2509" s="6">
        <f t="shared" si="80"/>
        <v>0.29087400571644695</v>
      </c>
      <c r="P2509" s="6">
        <f t="shared" si="81"/>
        <v>0.53025309438668145</v>
      </c>
    </row>
    <row r="2510" spans="1:16" x14ac:dyDescent="0.25">
      <c r="A2510" s="5" t="s">
        <v>2504</v>
      </c>
      <c r="B2510" s="5" t="s">
        <v>5566</v>
      </c>
      <c r="C2510" s="3">
        <f>[1]!EM_S_STM07_IS($A2510,"9",DATE(C$4,12,31),"1")/1000000</f>
        <v>9.8528807799999996</v>
      </c>
      <c r="D2510" s="3">
        <f>[1]!EM_S_STM07_IS($A2510,"61",DATE(C$4,12,31),"1")/1000000</f>
        <v>1.0797918700000002</v>
      </c>
      <c r="E2510" s="3">
        <f>[1]!EM_S_STM07_IS($A2510,"9",DATE(E$4,12,31),"1")/1000000</f>
        <v>1.27433676</v>
      </c>
      <c r="F2510" s="3">
        <f>[1]!EM_S_STM07_IS($A2510,"61",DATE(E$4,12,31),"1")/1000000</f>
        <v>-11.505418369999999</v>
      </c>
      <c r="G2510" s="3">
        <f>[1]!EM_S_STM07_IS($A2510,"9",DATE(G$4,12,31),"1")/1000000</f>
        <v>14.106322909999999</v>
      </c>
      <c r="H2510" s="3">
        <f>[1]!EM_S_STM07_IS($A2510,"61",DATE(G$4,12,31),"1")/1000000</f>
        <v>1.4764316499999999</v>
      </c>
      <c r="I2510" s="3">
        <f>[1]!EM_S_STM07_IS($A2510,"9",DATE(I$4,12,31),"1")/1000000</f>
        <v>10.783426039999998</v>
      </c>
      <c r="J2510" s="3">
        <f>[1]!EM_S_STM07_IS($A2510,"61",DATE(I$4,12,31),"1")/1000000</f>
        <v>-0.43665478000000002</v>
      </c>
      <c r="K2510" s="3">
        <f>[1]!EM_S_STM07_IS($A2510,"9",DATE(K$4,12,31),"1")/1000000</f>
        <v>12.12412743</v>
      </c>
      <c r="L2510" s="3">
        <f>[1]!EM_S_STM07_IS($A2510,"61",DATE(K$4,12,31),"1")/1000000</f>
        <v>0.35705980999999998</v>
      </c>
      <c r="M2510" s="3">
        <f>[1]!EM_S_STM07_IS($A2510,"9",DATE(M$4,12,31),"1")/1000000</f>
        <v>13.12847539</v>
      </c>
      <c r="N2510" s="3">
        <f>[1]!EM_S_STM07_IS($A2510,"61",DATE(M$4,12,31),"1")/1000000</f>
        <v>38.613414149999997</v>
      </c>
      <c r="O2510" s="6">
        <f t="shared" si="80"/>
        <v>5.9083527587637796E-2</v>
      </c>
      <c r="P2510" s="6">
        <f t="shared" si="81"/>
        <v>1.0449355736435426</v>
      </c>
    </row>
    <row r="2511" spans="1:16" x14ac:dyDescent="0.25">
      <c r="A2511" s="5" t="s">
        <v>2505</v>
      </c>
      <c r="B2511" s="5" t="s">
        <v>5567</v>
      </c>
      <c r="C2511" s="3">
        <f>[1]!EM_S_STM07_IS($A2511,"9",DATE(C$4,12,31),"1")/1000000</f>
        <v>2124.5405654599999</v>
      </c>
      <c r="D2511" s="3">
        <f>[1]!EM_S_STM07_IS($A2511,"61",DATE(C$4,12,31),"1")/1000000</f>
        <v>380.61464238999997</v>
      </c>
      <c r="E2511" s="3">
        <f>[1]!EM_S_STM07_IS($A2511,"9",DATE(E$4,12,31),"1")/1000000</f>
        <v>2116.0782313099999</v>
      </c>
      <c r="F2511" s="3">
        <f>[1]!EM_S_STM07_IS($A2511,"61",DATE(E$4,12,31),"1")/1000000</f>
        <v>320.48141533</v>
      </c>
      <c r="G2511" s="3">
        <f>[1]!EM_S_STM07_IS($A2511,"9",DATE(G$4,12,31),"1")/1000000</f>
        <v>2335.9921975900002</v>
      </c>
      <c r="H2511" s="3">
        <f>[1]!EM_S_STM07_IS($A2511,"61",DATE(G$4,12,31),"1")/1000000</f>
        <v>369.15706127999999</v>
      </c>
      <c r="I2511" s="3">
        <f>[1]!EM_S_STM07_IS($A2511,"9",DATE(I$4,12,31),"1")/1000000</f>
        <v>2684.4109181899998</v>
      </c>
      <c r="J2511" s="3">
        <f>[1]!EM_S_STM07_IS($A2511,"61",DATE(I$4,12,31),"1")/1000000</f>
        <v>377.47329976999998</v>
      </c>
      <c r="K2511" s="3">
        <f>[1]!EM_S_STM07_IS($A2511,"9",DATE(K$4,12,31),"1")/1000000</f>
        <v>2913.1048387800001</v>
      </c>
      <c r="L2511" s="3">
        <f>[1]!EM_S_STM07_IS($A2511,"61",DATE(K$4,12,31),"1")/1000000</f>
        <v>487.16824161</v>
      </c>
      <c r="M2511" s="3">
        <f>[1]!EM_S_STM07_IS($A2511,"9",DATE(M$4,12,31),"1")/1000000</f>
        <v>5562.7030708699995</v>
      </c>
      <c r="N2511" s="3">
        <f>[1]!EM_S_STM07_IS($A2511,"61",DATE(M$4,12,31),"1")/1000000</f>
        <v>637.60953299000005</v>
      </c>
      <c r="O2511" s="6">
        <f t="shared" si="80"/>
        <v>0.21228343296330765</v>
      </c>
      <c r="P2511" s="6">
        <f t="shared" si="81"/>
        <v>0.10869952631149316</v>
      </c>
    </row>
    <row r="2512" spans="1:16" x14ac:dyDescent="0.25">
      <c r="A2512" s="5" t="s">
        <v>2506</v>
      </c>
      <c r="B2512" s="5" t="s">
        <v>5568</v>
      </c>
      <c r="C2512" s="3">
        <f>[1]!EM_S_STM07_IS($A2512,"9",DATE(C$4,12,31),"1")/1000000</f>
        <v>33991.403187069998</v>
      </c>
      <c r="D2512" s="3">
        <f>[1]!EM_S_STM07_IS($A2512,"61",DATE(C$4,12,31),"1")/1000000</f>
        <v>525.55367823000006</v>
      </c>
      <c r="E2512" s="3">
        <f>[1]!EM_S_STM07_IS($A2512,"9",DATE(E$4,12,31),"1")/1000000</f>
        <v>45631.394903629996</v>
      </c>
      <c r="F2512" s="3">
        <f>[1]!EM_S_STM07_IS($A2512,"61",DATE(E$4,12,31),"1")/1000000</f>
        <v>541.10542885999996</v>
      </c>
      <c r="G2512" s="3">
        <f>[1]!EM_S_STM07_IS($A2512,"9",DATE(G$4,12,31),"1")/1000000</f>
        <v>41835.13528563</v>
      </c>
      <c r="H2512" s="3">
        <f>[1]!EM_S_STM07_IS($A2512,"61",DATE(G$4,12,31),"1")/1000000</f>
        <v>386.56595050999999</v>
      </c>
      <c r="I2512" s="3">
        <f>[1]!EM_S_STM07_IS($A2512,"9",DATE(I$4,12,31),"1")/1000000</f>
        <v>49068.478715699996</v>
      </c>
      <c r="J2512" s="3">
        <f>[1]!EM_S_STM07_IS($A2512,"61",DATE(I$4,12,31),"1")/1000000</f>
        <v>942.44323758000007</v>
      </c>
      <c r="K2512" s="3">
        <f>[1]!EM_S_STM07_IS($A2512,"9",DATE(K$4,12,31),"1")/1000000</f>
        <v>55287.894886629998</v>
      </c>
      <c r="L2512" s="3">
        <f>[1]!EM_S_STM07_IS($A2512,"61",DATE(K$4,12,31),"1")/1000000</f>
        <v>849.03341621000004</v>
      </c>
      <c r="M2512" s="3">
        <f>[1]!EM_S_STM07_IS($A2512,"9",DATE(M$4,12,31),"1")/1000000</f>
        <v>64219.880464829999</v>
      </c>
      <c r="N2512" s="3">
        <f>[1]!EM_S_STM07_IS($A2512,"61",DATE(M$4,12,31),"1")/1000000</f>
        <v>650.49885998000002</v>
      </c>
      <c r="O2512" s="6">
        <f t="shared" si="80"/>
        <v>0.13569072762381018</v>
      </c>
      <c r="P2512" s="6">
        <f t="shared" si="81"/>
        <v>4.3580347517863549E-2</v>
      </c>
    </row>
    <row r="2513" spans="1:16" x14ac:dyDescent="0.25">
      <c r="A2513" s="5" t="s">
        <v>2507</v>
      </c>
      <c r="B2513" s="5" t="s">
        <v>5569</v>
      </c>
      <c r="C2513" s="3">
        <f>[1]!EM_S_STM07_IS($A2513,"9",DATE(C$4,12,31),"1")/1000000</f>
        <v>448.41845852999995</v>
      </c>
      <c r="D2513" s="3">
        <f>[1]!EM_S_STM07_IS($A2513,"61",DATE(C$4,12,31),"1")/1000000</f>
        <v>30.184450399999999</v>
      </c>
      <c r="E2513" s="3">
        <f>[1]!EM_S_STM07_IS($A2513,"9",DATE(E$4,12,31),"1")/1000000</f>
        <v>554.08998151000003</v>
      </c>
      <c r="F2513" s="3">
        <f>[1]!EM_S_STM07_IS($A2513,"61",DATE(E$4,12,31),"1")/1000000</f>
        <v>12.153482220000001</v>
      </c>
      <c r="G2513" s="3">
        <f>[1]!EM_S_STM07_IS($A2513,"9",DATE(G$4,12,31),"1")/1000000</f>
        <v>716.49120503999995</v>
      </c>
      <c r="H2513" s="3">
        <f>[1]!EM_S_STM07_IS($A2513,"61",DATE(G$4,12,31),"1")/1000000</f>
        <v>39.504734200000001</v>
      </c>
      <c r="I2513" s="3">
        <f>[1]!EM_S_STM07_IS($A2513,"9",DATE(I$4,12,31),"1")/1000000</f>
        <v>876.07878387000005</v>
      </c>
      <c r="J2513" s="3">
        <f>[1]!EM_S_STM07_IS($A2513,"61",DATE(I$4,12,31),"1")/1000000</f>
        <v>4.2042632699999993</v>
      </c>
      <c r="K2513" s="3">
        <f>[1]!EM_S_STM07_IS($A2513,"9",DATE(K$4,12,31),"1")/1000000</f>
        <v>1085.42337219</v>
      </c>
      <c r="L2513" s="3">
        <f>[1]!EM_S_STM07_IS($A2513,"61",DATE(K$4,12,31),"1")/1000000</f>
        <v>78.275957610000006</v>
      </c>
      <c r="M2513" s="3">
        <f>[1]!EM_S_STM07_IS($A2513,"9",DATE(M$4,12,31),"1")/1000000</f>
        <v>1229.9266320300001</v>
      </c>
      <c r="N2513" s="3">
        <f>[1]!EM_S_STM07_IS($A2513,"61",DATE(M$4,12,31),"1")/1000000</f>
        <v>107.81571292</v>
      </c>
      <c r="O2513" s="6">
        <f t="shared" si="80"/>
        <v>0.22359908858630861</v>
      </c>
      <c r="P2513" s="6">
        <f t="shared" si="81"/>
        <v>0.28997043651796162</v>
      </c>
    </row>
    <row r="2514" spans="1:16" x14ac:dyDescent="0.25">
      <c r="A2514" s="5" t="s">
        <v>2508</v>
      </c>
      <c r="B2514" s="5" t="s">
        <v>5570</v>
      </c>
      <c r="C2514" s="3">
        <f>[1]!EM_S_STM07_IS($A2514,"9",DATE(C$4,12,31),"1")/1000000</f>
        <v>630.36217938999994</v>
      </c>
      <c r="D2514" s="3">
        <f>[1]!EM_S_STM07_IS($A2514,"61",DATE(C$4,12,31),"1")/1000000</f>
        <v>851.92595604999997</v>
      </c>
      <c r="E2514" s="3">
        <f>[1]!EM_S_STM07_IS($A2514,"9",DATE(E$4,12,31),"1")/1000000</f>
        <v>2611.22892525</v>
      </c>
      <c r="F2514" s="3">
        <f>[1]!EM_S_STM07_IS($A2514,"61",DATE(E$4,12,31),"1")/1000000</f>
        <v>280.11085273000003</v>
      </c>
      <c r="G2514" s="3">
        <f>[1]!EM_S_STM07_IS($A2514,"9",DATE(G$4,12,31),"1")/1000000</f>
        <v>3485.6920964400001</v>
      </c>
      <c r="H2514" s="3">
        <f>[1]!EM_S_STM07_IS($A2514,"61",DATE(G$4,12,31),"1")/1000000</f>
        <v>326.56334702999999</v>
      </c>
      <c r="I2514" s="3">
        <f>[1]!EM_S_STM07_IS($A2514,"9",DATE(I$4,12,31),"1")/1000000</f>
        <v>4208.0684508300001</v>
      </c>
      <c r="J2514" s="3">
        <f>[1]!EM_S_STM07_IS($A2514,"61",DATE(I$4,12,31),"1")/1000000</f>
        <v>378.20752368000001</v>
      </c>
      <c r="K2514" s="3">
        <f>[1]!EM_S_STM07_IS($A2514,"9",DATE(K$4,12,31),"1")/1000000</f>
        <v>4686.8205590200005</v>
      </c>
      <c r="L2514" s="3">
        <f>[1]!EM_S_STM07_IS($A2514,"61",DATE(K$4,12,31),"1")/1000000</f>
        <v>211.03143828</v>
      </c>
      <c r="M2514" s="3">
        <f>[1]!EM_S_STM07_IS($A2514,"9",DATE(M$4,12,31),"1")/1000000</f>
        <v>11887.76883069</v>
      </c>
      <c r="N2514" s="3">
        <f>[1]!EM_S_STM07_IS($A2514,"61",DATE(M$4,12,31),"1")/1000000</f>
        <v>324.54578837000003</v>
      </c>
      <c r="O2514" s="6">
        <f t="shared" si="80"/>
        <v>0.79929362227149969</v>
      </c>
      <c r="P2514" s="6">
        <f t="shared" si="81"/>
        <v>-0.17553006097426538</v>
      </c>
    </row>
    <row r="2515" spans="1:16" x14ac:dyDescent="0.25">
      <c r="A2515" s="5" t="s">
        <v>2509</v>
      </c>
      <c r="B2515" s="5" t="s">
        <v>5571</v>
      </c>
      <c r="C2515" s="3">
        <f>[1]!EM_S_STM07_IS($A2515,"9",DATE(C$4,12,31),"1")/1000000</f>
        <v>206.07776686000003</v>
      </c>
      <c r="D2515" s="3">
        <f>[1]!EM_S_STM07_IS($A2515,"61",DATE(C$4,12,31),"1")/1000000</f>
        <v>18.474611940000003</v>
      </c>
      <c r="E2515" s="3">
        <f>[1]!EM_S_STM07_IS($A2515,"9",DATE(E$4,12,31),"1")/1000000</f>
        <v>221.01254446999999</v>
      </c>
      <c r="F2515" s="3">
        <f>[1]!EM_S_STM07_IS($A2515,"61",DATE(E$4,12,31),"1")/1000000</f>
        <v>16.65177048</v>
      </c>
      <c r="G2515" s="3">
        <f>[1]!EM_S_STM07_IS($A2515,"9",DATE(G$4,12,31),"1")/1000000</f>
        <v>240.80474871000001</v>
      </c>
      <c r="H2515" s="3">
        <f>[1]!EM_S_STM07_IS($A2515,"61",DATE(G$4,12,31),"1")/1000000</f>
        <v>16.801148399999999</v>
      </c>
      <c r="I2515" s="3">
        <f>[1]!EM_S_STM07_IS($A2515,"9",DATE(I$4,12,31),"1")/1000000</f>
        <v>265.20348431000002</v>
      </c>
      <c r="J2515" s="3">
        <f>[1]!EM_S_STM07_IS($A2515,"61",DATE(I$4,12,31),"1")/1000000</f>
        <v>17.557943829999999</v>
      </c>
      <c r="K2515" s="3">
        <f>[1]!EM_S_STM07_IS($A2515,"9",DATE(K$4,12,31),"1")/1000000</f>
        <v>260.83806443999998</v>
      </c>
      <c r="L2515" s="3">
        <f>[1]!EM_S_STM07_IS($A2515,"61",DATE(K$4,12,31),"1")/1000000</f>
        <v>12.917263140000001</v>
      </c>
      <c r="M2515" s="3">
        <f>[1]!EM_S_STM07_IS($A2515,"9",DATE(M$4,12,31),"1")/1000000</f>
        <v>5921.9946676899999</v>
      </c>
      <c r="N2515" s="3">
        <f>[1]!EM_S_STM07_IS($A2515,"61",DATE(M$4,12,31),"1")/1000000</f>
        <v>-465.36669555000003</v>
      </c>
      <c r="O2515" s="6">
        <f t="shared" si="80"/>
        <v>0.95743511278613047</v>
      </c>
      <c r="P2515" s="6">
        <f t="shared" si="81"/>
        <v>-2.9065315428466305</v>
      </c>
    </row>
    <row r="2516" spans="1:16" x14ac:dyDescent="0.25">
      <c r="A2516" s="5" t="s">
        <v>2510</v>
      </c>
      <c r="B2516" s="5" t="s">
        <v>5572</v>
      </c>
      <c r="C2516" s="3">
        <f>[1]!EM_S_STM07_IS($A2516,"9",DATE(C$4,12,31),"1")/1000000</f>
        <v>902.00163562</v>
      </c>
      <c r="D2516" s="3">
        <f>[1]!EM_S_STM07_IS($A2516,"61",DATE(C$4,12,31),"1")/1000000</f>
        <v>183.56333781000001</v>
      </c>
      <c r="E2516" s="3">
        <f>[1]!EM_S_STM07_IS($A2516,"9",DATE(E$4,12,31),"1")/1000000</f>
        <v>1312.0441957099999</v>
      </c>
      <c r="F2516" s="3">
        <f>[1]!EM_S_STM07_IS($A2516,"61",DATE(E$4,12,31),"1")/1000000</f>
        <v>117.41944512000001</v>
      </c>
      <c r="G2516" s="3">
        <f>[1]!EM_S_STM07_IS($A2516,"9",DATE(G$4,12,31),"1")/1000000</f>
        <v>1691.5726128399999</v>
      </c>
      <c r="H2516" s="3">
        <f>[1]!EM_S_STM07_IS($A2516,"61",DATE(G$4,12,31),"1")/1000000</f>
        <v>377.21759991000005</v>
      </c>
      <c r="I2516" s="3">
        <f>[1]!EM_S_STM07_IS($A2516,"9",DATE(I$4,12,31),"1")/1000000</f>
        <v>1643.3589126099998</v>
      </c>
      <c r="J2516" s="3">
        <f>[1]!EM_S_STM07_IS($A2516,"61",DATE(I$4,12,31),"1")/1000000</f>
        <v>45.458441010000001</v>
      </c>
      <c r="K2516" s="3">
        <f>[1]!EM_S_STM07_IS($A2516,"9",DATE(K$4,12,31),"1")/1000000</f>
        <v>1387.2458652999999</v>
      </c>
      <c r="L2516" s="3">
        <f>[1]!EM_S_STM07_IS($A2516,"61",DATE(K$4,12,31),"1")/1000000</f>
        <v>84.895910209999997</v>
      </c>
      <c r="M2516" s="3">
        <f>[1]!EM_S_STM07_IS($A2516,"9",DATE(M$4,12,31),"1")/1000000</f>
        <v>1260.6551781400001</v>
      </c>
      <c r="N2516" s="3">
        <f>[1]!EM_S_STM07_IS($A2516,"61",DATE(M$4,12,31),"1")/1000000</f>
        <v>64.805375130000002</v>
      </c>
      <c r="O2516" s="6">
        <f t="shared" si="80"/>
        <v>6.9246401646382294E-2</v>
      </c>
      <c r="P2516" s="6">
        <f t="shared" si="81"/>
        <v>-0.18798319622643189</v>
      </c>
    </row>
    <row r="2517" spans="1:16" x14ac:dyDescent="0.25">
      <c r="A2517" s="5" t="s">
        <v>2511</v>
      </c>
      <c r="B2517" s="5" t="s">
        <v>5573</v>
      </c>
      <c r="C2517" s="3">
        <f>[1]!EM_S_STM07_IS($A2517,"9",DATE(C$4,12,31),"1")/1000000</f>
        <v>3086.5306109799999</v>
      </c>
      <c r="D2517" s="3">
        <f>[1]!EM_S_STM07_IS($A2517,"61",DATE(C$4,12,31),"1")/1000000</f>
        <v>37.833929549999993</v>
      </c>
      <c r="E2517" s="3">
        <f>[1]!EM_S_STM07_IS($A2517,"9",DATE(E$4,12,31),"1")/1000000</f>
        <v>3698.5473761599997</v>
      </c>
      <c r="F2517" s="3">
        <f>[1]!EM_S_STM07_IS($A2517,"61",DATE(E$4,12,31),"1")/1000000</f>
        <v>-197.23303587000001</v>
      </c>
      <c r="G2517" s="3">
        <f>[1]!EM_S_STM07_IS($A2517,"9",DATE(G$4,12,31),"1")/1000000</f>
        <v>3002.8966513800001</v>
      </c>
      <c r="H2517" s="3">
        <f>[1]!EM_S_STM07_IS($A2517,"61",DATE(G$4,12,31),"1")/1000000</f>
        <v>-36.072680069999997</v>
      </c>
      <c r="I2517" s="3">
        <f>[1]!EM_S_STM07_IS($A2517,"9",DATE(I$4,12,31),"1")/1000000</f>
        <v>3187.2701023000004</v>
      </c>
      <c r="J2517" s="3">
        <f>[1]!EM_S_STM07_IS($A2517,"61",DATE(I$4,12,31),"1")/1000000</f>
        <v>17.680857190000001</v>
      </c>
      <c r="K2517" s="3">
        <f>[1]!EM_S_STM07_IS($A2517,"9",DATE(K$4,12,31),"1")/1000000</f>
        <v>2523.2903411699999</v>
      </c>
      <c r="L2517" s="3">
        <f>[1]!EM_S_STM07_IS($A2517,"61",DATE(K$4,12,31),"1")/1000000</f>
        <v>-141.76150156</v>
      </c>
      <c r="M2517" s="3">
        <f>[1]!EM_S_STM07_IS($A2517,"9",DATE(M$4,12,31),"1")/1000000</f>
        <v>1696.7480587</v>
      </c>
      <c r="N2517" s="3">
        <f>[1]!EM_S_STM07_IS($A2517,"61",DATE(M$4,12,31),"1")/1000000</f>
        <v>-220.79591244999997</v>
      </c>
      <c r="O2517" s="6">
        <f t="shared" si="80"/>
        <v>-0.11278402196963988</v>
      </c>
      <c r="P2517" s="6">
        <f t="shared" si="81"/>
        <v>-2.4230557539698876</v>
      </c>
    </row>
    <row r="2518" spans="1:16" x14ac:dyDescent="0.25">
      <c r="A2518" s="5" t="s">
        <v>2512</v>
      </c>
      <c r="B2518" s="5" t="s">
        <v>5574</v>
      </c>
      <c r="C2518" s="3">
        <f>[1]!EM_S_STM07_IS($A2518,"9",DATE(C$4,12,31),"1")/1000000</f>
        <v>5084.4363513599992</v>
      </c>
      <c r="D2518" s="3">
        <f>[1]!EM_S_STM07_IS($A2518,"61",DATE(C$4,12,31),"1")/1000000</f>
        <v>362.13135541000003</v>
      </c>
      <c r="E2518" s="3">
        <f>[1]!EM_S_STM07_IS($A2518,"9",DATE(E$4,12,31),"1")/1000000</f>
        <v>6291.4939675699998</v>
      </c>
      <c r="F2518" s="3">
        <f>[1]!EM_S_STM07_IS($A2518,"61",DATE(E$4,12,31),"1")/1000000</f>
        <v>385.86635074999998</v>
      </c>
      <c r="G2518" s="3">
        <f>[1]!EM_S_STM07_IS($A2518,"9",DATE(G$4,12,31),"1")/1000000</f>
        <v>5975.7190543999995</v>
      </c>
      <c r="H2518" s="3">
        <f>[1]!EM_S_STM07_IS($A2518,"61",DATE(G$4,12,31),"1")/1000000</f>
        <v>349.42685963999998</v>
      </c>
      <c r="I2518" s="3">
        <f>[1]!EM_S_STM07_IS($A2518,"9",DATE(I$4,12,31),"1")/1000000</f>
        <v>6553.3508035499999</v>
      </c>
      <c r="J2518" s="3">
        <f>[1]!EM_S_STM07_IS($A2518,"61",DATE(I$4,12,31),"1")/1000000</f>
        <v>502.07598081999998</v>
      </c>
      <c r="K2518" s="3">
        <f>[1]!EM_S_STM07_IS($A2518,"9",DATE(K$4,12,31),"1")/1000000</f>
        <v>6700.9504438399999</v>
      </c>
      <c r="L2518" s="3">
        <f>[1]!EM_S_STM07_IS($A2518,"61",DATE(K$4,12,31),"1")/1000000</f>
        <v>569.01854572000002</v>
      </c>
      <c r="M2518" s="3">
        <f>[1]!EM_S_STM07_IS($A2518,"9",DATE(M$4,12,31),"1")/1000000</f>
        <v>5685.6817076099996</v>
      </c>
      <c r="N2518" s="3">
        <f>[1]!EM_S_STM07_IS($A2518,"61",DATE(M$4,12,31),"1")/1000000</f>
        <v>397.46540864999997</v>
      </c>
      <c r="O2518" s="6">
        <f t="shared" si="80"/>
        <v>2.260507969277592E-2</v>
      </c>
      <c r="P2518" s="6">
        <f t="shared" si="81"/>
        <v>1.8794616913669904E-2</v>
      </c>
    </row>
    <row r="2519" spans="1:16" x14ac:dyDescent="0.25">
      <c r="A2519" s="5" t="s">
        <v>2513</v>
      </c>
      <c r="B2519" s="5" t="s">
        <v>5575</v>
      </c>
      <c r="C2519" s="3">
        <f>[1]!EM_S_STM07_IS($A2519,"9",DATE(C$4,12,31),"1")/1000000</f>
        <v>242.58512922</v>
      </c>
      <c r="D2519" s="3">
        <f>[1]!EM_S_STM07_IS($A2519,"61",DATE(C$4,12,31),"1")/1000000</f>
        <v>49.309169109999999</v>
      </c>
      <c r="E2519" s="3">
        <f>[1]!EM_S_STM07_IS($A2519,"9",DATE(E$4,12,31),"1")/1000000</f>
        <v>315.92602110000001</v>
      </c>
      <c r="F2519" s="3">
        <f>[1]!EM_S_STM07_IS($A2519,"61",DATE(E$4,12,31),"1")/1000000</f>
        <v>70.002496569999991</v>
      </c>
      <c r="G2519" s="3">
        <f>[1]!EM_S_STM07_IS($A2519,"9",DATE(G$4,12,31),"1")/1000000</f>
        <v>378.93977835000004</v>
      </c>
      <c r="H2519" s="3">
        <f>[1]!EM_S_STM07_IS($A2519,"61",DATE(G$4,12,31),"1")/1000000</f>
        <v>91.038659019999997</v>
      </c>
      <c r="I2519" s="3">
        <f>[1]!EM_S_STM07_IS($A2519,"9",DATE(I$4,12,31),"1")/1000000</f>
        <v>463.01522750999999</v>
      </c>
      <c r="J2519" s="3">
        <f>[1]!EM_S_STM07_IS($A2519,"61",DATE(I$4,12,31),"1")/1000000</f>
        <v>100.41800209</v>
      </c>
      <c r="K2519" s="3">
        <f>[1]!EM_S_STM07_IS($A2519,"9",DATE(K$4,12,31),"1")/1000000</f>
        <v>583.79031111000006</v>
      </c>
      <c r="L2519" s="3">
        <f>[1]!EM_S_STM07_IS($A2519,"61",DATE(K$4,12,31),"1")/1000000</f>
        <v>110.12234993999999</v>
      </c>
      <c r="M2519" s="3">
        <f>[1]!EM_S_STM07_IS($A2519,"9",DATE(M$4,12,31),"1")/1000000</f>
        <v>762.35569438000005</v>
      </c>
      <c r="N2519" s="3">
        <f>[1]!EM_S_STM07_IS($A2519,"61",DATE(M$4,12,31),"1")/1000000</f>
        <v>192.48183187000001</v>
      </c>
      <c r="O2519" s="6">
        <f t="shared" si="80"/>
        <v>0.25735726304829654</v>
      </c>
      <c r="P2519" s="6">
        <f t="shared" si="81"/>
        <v>0.31308370458371693</v>
      </c>
    </row>
    <row r="2520" spans="1:16" x14ac:dyDescent="0.25">
      <c r="A2520" s="5" t="s">
        <v>2514</v>
      </c>
      <c r="B2520" s="5" t="s">
        <v>5576</v>
      </c>
      <c r="C2520" s="3">
        <f>[1]!EM_S_STM07_IS($A2520,"9",DATE(C$4,12,31),"1")/1000000</f>
        <v>1221.4299023900001</v>
      </c>
      <c r="D2520" s="3">
        <f>[1]!EM_S_STM07_IS($A2520,"61",DATE(C$4,12,31),"1")/1000000</f>
        <v>3.7937796699999997</v>
      </c>
      <c r="E2520" s="3">
        <f>[1]!EM_S_STM07_IS($A2520,"9",DATE(E$4,12,31),"1")/1000000</f>
        <v>1305.8457423900002</v>
      </c>
      <c r="F2520" s="3">
        <f>[1]!EM_S_STM07_IS($A2520,"61",DATE(E$4,12,31),"1")/1000000</f>
        <v>10.4775224</v>
      </c>
      <c r="G2520" s="3">
        <f>[1]!EM_S_STM07_IS($A2520,"9",DATE(G$4,12,31),"1")/1000000</f>
        <v>1331.9290191099999</v>
      </c>
      <c r="H2520" s="3">
        <f>[1]!EM_S_STM07_IS($A2520,"61",DATE(G$4,12,31),"1")/1000000</f>
        <v>54.444150729999997</v>
      </c>
      <c r="I2520" s="3">
        <f>[1]!EM_S_STM07_IS($A2520,"9",DATE(I$4,12,31),"1")/1000000</f>
        <v>808.01537565000001</v>
      </c>
      <c r="J2520" s="3">
        <f>[1]!EM_S_STM07_IS($A2520,"61",DATE(I$4,12,31),"1")/1000000</f>
        <v>4.6570353400000002</v>
      </c>
      <c r="K2520" s="3">
        <f>[1]!EM_S_STM07_IS($A2520,"9",DATE(K$4,12,31),"1")/1000000</f>
        <v>718.95038445</v>
      </c>
      <c r="L2520" s="3">
        <f>[1]!EM_S_STM07_IS($A2520,"61",DATE(K$4,12,31),"1")/1000000</f>
        <v>5.2192008400000001</v>
      </c>
      <c r="M2520" s="3">
        <f>[1]!EM_S_STM07_IS($A2520,"9",DATE(M$4,12,31),"1")/1000000</f>
        <v>409.16340523000002</v>
      </c>
      <c r="N2520" s="3">
        <f>[1]!EM_S_STM07_IS($A2520,"61",DATE(M$4,12,31),"1")/1000000</f>
        <v>-124.99330593000001</v>
      </c>
      <c r="O2520" s="6">
        <f t="shared" si="80"/>
        <v>-0.19646342922864379</v>
      </c>
      <c r="P2520" s="6">
        <f t="shared" si="81"/>
        <v>-3.0116986754945216</v>
      </c>
    </row>
    <row r="2521" spans="1:16" x14ac:dyDescent="0.25">
      <c r="A2521" s="5" t="s">
        <v>2515</v>
      </c>
      <c r="B2521" s="5" t="s">
        <v>5577</v>
      </c>
      <c r="C2521" s="3">
        <f>[1]!EM_S_STM07_IS($A2521,"9",DATE(C$4,12,31),"1")/1000000</f>
        <v>4190.8133107800004</v>
      </c>
      <c r="D2521" s="3">
        <f>[1]!EM_S_STM07_IS($A2521,"61",DATE(C$4,12,31),"1")/1000000</f>
        <v>230.19041600999998</v>
      </c>
      <c r="E2521" s="3">
        <f>[1]!EM_S_STM07_IS($A2521,"9",DATE(E$4,12,31),"1")/1000000</f>
        <v>5485.3611014099997</v>
      </c>
      <c r="F2521" s="3">
        <f>[1]!EM_S_STM07_IS($A2521,"61",DATE(E$4,12,31),"1")/1000000</f>
        <v>146.14499561000002</v>
      </c>
      <c r="G2521" s="3">
        <f>[1]!EM_S_STM07_IS($A2521,"9",DATE(G$4,12,31),"1")/1000000</f>
        <v>5372.0237740000002</v>
      </c>
      <c r="H2521" s="3">
        <f>[1]!EM_S_STM07_IS($A2521,"61",DATE(G$4,12,31),"1")/1000000</f>
        <v>213.45254690000002</v>
      </c>
      <c r="I2521" s="3">
        <f>[1]!EM_S_STM07_IS($A2521,"9",DATE(I$4,12,31),"1")/1000000</f>
        <v>6385.8570164100001</v>
      </c>
      <c r="J2521" s="3">
        <f>[1]!EM_S_STM07_IS($A2521,"61",DATE(I$4,12,31),"1")/1000000</f>
        <v>153.30857230999999</v>
      </c>
      <c r="K2521" s="3">
        <f>[1]!EM_S_STM07_IS($A2521,"9",DATE(K$4,12,31),"1")/1000000</f>
        <v>5822.5535178</v>
      </c>
      <c r="L2521" s="3">
        <f>[1]!EM_S_STM07_IS($A2521,"61",DATE(K$4,12,31),"1")/1000000</f>
        <v>156.47810407</v>
      </c>
      <c r="M2521" s="3">
        <f>[1]!EM_S_STM07_IS($A2521,"9",DATE(M$4,12,31),"1")/1000000</f>
        <v>5877.3042488500005</v>
      </c>
      <c r="N2521" s="3">
        <f>[1]!EM_S_STM07_IS($A2521,"61",DATE(M$4,12,31),"1")/1000000</f>
        <v>-300.08265215</v>
      </c>
      <c r="O2521" s="6">
        <f t="shared" si="80"/>
        <v>6.9980768132746007E-2</v>
      </c>
      <c r="P2521" s="6">
        <f t="shared" si="81"/>
        <v>-2.0544615066213074</v>
      </c>
    </row>
    <row r="2522" spans="1:16" x14ac:dyDescent="0.25">
      <c r="A2522" s="5" t="s">
        <v>2516</v>
      </c>
      <c r="B2522" s="5" t="s">
        <v>5578</v>
      </c>
      <c r="C2522" s="3">
        <f>[1]!EM_S_STM07_IS($A2522,"9",DATE(C$4,12,31),"1")/1000000</f>
        <v>83.885336690000003</v>
      </c>
      <c r="D2522" s="3">
        <f>[1]!EM_S_STM07_IS($A2522,"61",DATE(C$4,12,31),"1")/1000000</f>
        <v>-97.351372239999989</v>
      </c>
      <c r="E2522" s="3">
        <f>[1]!EM_S_STM07_IS($A2522,"9",DATE(E$4,12,31),"1")/1000000</f>
        <v>53.799900460000003</v>
      </c>
      <c r="F2522" s="3">
        <f>[1]!EM_S_STM07_IS($A2522,"61",DATE(E$4,12,31),"1")/1000000</f>
        <v>-5.8979246500000002</v>
      </c>
      <c r="G2522" s="3">
        <f>[1]!EM_S_STM07_IS($A2522,"9",DATE(G$4,12,31),"1")/1000000</f>
        <v>102.24624976000001</v>
      </c>
      <c r="H2522" s="3">
        <f>[1]!EM_S_STM07_IS($A2522,"61",DATE(G$4,12,31),"1")/1000000</f>
        <v>56.654808709999998</v>
      </c>
      <c r="I2522" s="3">
        <f>[1]!EM_S_STM07_IS($A2522,"9",DATE(I$4,12,31),"1")/1000000</f>
        <v>12.146411859999999</v>
      </c>
      <c r="J2522" s="3">
        <f>[1]!EM_S_STM07_IS($A2522,"61",DATE(I$4,12,31),"1")/1000000</f>
        <v>2.06518588</v>
      </c>
      <c r="K2522" s="3">
        <f>[1]!EM_S_STM07_IS($A2522,"9",DATE(K$4,12,31),"1")/1000000</f>
        <v>46.980655520000006</v>
      </c>
      <c r="L2522" s="3">
        <f>[1]!EM_S_STM07_IS($A2522,"61",DATE(K$4,12,31),"1")/1000000</f>
        <v>13.93262333</v>
      </c>
      <c r="M2522" s="3">
        <f>[1]!EM_S_STM07_IS($A2522,"9",DATE(M$4,12,31),"1")/1000000</f>
        <v>16.897964730000002</v>
      </c>
      <c r="N2522" s="3">
        <f>[1]!EM_S_STM07_IS($A2522,"61",DATE(M$4,12,31),"1")/1000000</f>
        <v>14.71308159</v>
      </c>
      <c r="O2522" s="6">
        <f t="shared" si="80"/>
        <v>-0.27417876588904999</v>
      </c>
      <c r="P2522" s="6" t="str">
        <f t="shared" si="81"/>
        <v/>
      </c>
    </row>
    <row r="2523" spans="1:16" x14ac:dyDescent="0.25">
      <c r="A2523" s="5" t="s">
        <v>2517</v>
      </c>
      <c r="B2523" s="5" t="s">
        <v>5579</v>
      </c>
      <c r="C2523" s="3">
        <f>[1]!EM_S_STM07_IS($A2523,"9",DATE(C$4,12,31),"1")/1000000</f>
        <v>60.81019491</v>
      </c>
      <c r="D2523" s="3">
        <f>[1]!EM_S_STM07_IS($A2523,"61",DATE(C$4,12,31),"1")/1000000</f>
        <v>-31.267332639999999</v>
      </c>
      <c r="E2523" s="3">
        <f>[1]!EM_S_STM07_IS($A2523,"9",DATE(E$4,12,31),"1")/1000000</f>
        <v>334.58562875000001</v>
      </c>
      <c r="F2523" s="3">
        <f>[1]!EM_S_STM07_IS($A2523,"61",DATE(E$4,12,31),"1")/1000000</f>
        <v>23.190099230000001</v>
      </c>
      <c r="G2523" s="3">
        <f>[1]!EM_S_STM07_IS($A2523,"9",DATE(G$4,12,31),"1")/1000000</f>
        <v>524.08628581000005</v>
      </c>
      <c r="H2523" s="3">
        <f>[1]!EM_S_STM07_IS($A2523,"61",DATE(G$4,12,31),"1")/1000000</f>
        <v>34.46575773</v>
      </c>
      <c r="I2523" s="3">
        <f>[1]!EM_S_STM07_IS($A2523,"9",DATE(I$4,12,31),"1")/1000000</f>
        <v>264.27108930000003</v>
      </c>
      <c r="J2523" s="3">
        <f>[1]!EM_S_STM07_IS($A2523,"61",DATE(I$4,12,31),"1")/1000000</f>
        <v>-58.453835130000002</v>
      </c>
      <c r="K2523" s="3">
        <f>[1]!EM_S_STM07_IS($A2523,"9",DATE(K$4,12,31),"1")/1000000</f>
        <v>183.36479530000003</v>
      </c>
      <c r="L2523" s="3">
        <f>[1]!EM_S_STM07_IS($A2523,"61",DATE(K$4,12,31),"1")/1000000</f>
        <v>25.983746460000003</v>
      </c>
      <c r="M2523" s="3">
        <f>[1]!EM_S_STM07_IS($A2523,"9",DATE(M$4,12,31),"1")/1000000</f>
        <v>50.338034</v>
      </c>
      <c r="N2523" s="3">
        <f>[1]!EM_S_STM07_IS($A2523,"61",DATE(M$4,12,31),"1")/1000000</f>
        <v>-70.243806280000001</v>
      </c>
      <c r="O2523" s="6">
        <f t="shared" si="80"/>
        <v>-3.7093827052118611E-2</v>
      </c>
      <c r="P2523" s="6" t="str">
        <f t="shared" si="81"/>
        <v/>
      </c>
    </row>
    <row r="2524" spans="1:16" x14ac:dyDescent="0.25">
      <c r="A2524" s="5" t="s">
        <v>2518</v>
      </c>
      <c r="B2524" s="5" t="s">
        <v>5580</v>
      </c>
      <c r="C2524" s="3">
        <f>[1]!EM_S_STM07_IS($A2524,"9",DATE(C$4,12,31),"1")/1000000</f>
        <v>858.17837909000002</v>
      </c>
      <c r="D2524" s="3">
        <f>[1]!EM_S_STM07_IS($A2524,"61",DATE(C$4,12,31),"1")/1000000</f>
        <v>20.869460979999999</v>
      </c>
      <c r="E2524" s="3">
        <f>[1]!EM_S_STM07_IS($A2524,"9",DATE(E$4,12,31),"1")/1000000</f>
        <v>1075.76639544</v>
      </c>
      <c r="F2524" s="3">
        <f>[1]!EM_S_STM07_IS($A2524,"61",DATE(E$4,12,31),"1")/1000000</f>
        <v>-4.92575612</v>
      </c>
      <c r="G2524" s="3">
        <f>[1]!EM_S_STM07_IS($A2524,"9",DATE(G$4,12,31),"1")/1000000</f>
        <v>977.46720454000001</v>
      </c>
      <c r="H2524" s="3">
        <f>[1]!EM_S_STM07_IS($A2524,"61",DATE(G$4,12,31),"1")/1000000</f>
        <v>5.1300131500000008</v>
      </c>
      <c r="I2524" s="3">
        <f>[1]!EM_S_STM07_IS($A2524,"9",DATE(I$4,12,31),"1")/1000000</f>
        <v>895.72052579000001</v>
      </c>
      <c r="J2524" s="3">
        <f>[1]!EM_S_STM07_IS($A2524,"61",DATE(I$4,12,31),"1")/1000000</f>
        <v>-38.056321509999997</v>
      </c>
      <c r="K2524" s="3">
        <f>[1]!EM_S_STM07_IS($A2524,"9",DATE(K$4,12,31),"1")/1000000</f>
        <v>842.53159074999996</v>
      </c>
      <c r="L2524" s="3">
        <f>[1]!EM_S_STM07_IS($A2524,"61",DATE(K$4,12,31),"1")/1000000</f>
        <v>2.6006377299999999</v>
      </c>
      <c r="M2524" s="3">
        <f>[1]!EM_S_STM07_IS($A2524,"9",DATE(M$4,12,31),"1")/1000000</f>
        <v>814.66110807000007</v>
      </c>
      <c r="N2524" s="3">
        <f>[1]!EM_S_STM07_IS($A2524,"61",DATE(M$4,12,31),"1")/1000000</f>
        <v>-52.769195689999997</v>
      </c>
      <c r="O2524" s="6">
        <f t="shared" si="80"/>
        <v>-1.0353978759967242E-2</v>
      </c>
      <c r="P2524" s="6">
        <f t="shared" si="81"/>
        <v>-2.2038540787005196</v>
      </c>
    </row>
    <row r="2525" spans="1:16" x14ac:dyDescent="0.25">
      <c r="A2525" s="5" t="s">
        <v>2519</v>
      </c>
      <c r="B2525" s="5" t="s">
        <v>5581</v>
      </c>
      <c r="C2525" s="3">
        <f>[1]!EM_S_STM07_IS($A2525,"9",DATE(C$4,12,31),"1")/1000000</f>
        <v>929.86348730999998</v>
      </c>
      <c r="D2525" s="3">
        <f>[1]!EM_S_STM07_IS($A2525,"61",DATE(C$4,12,31),"1")/1000000</f>
        <v>3.9376357299999998</v>
      </c>
      <c r="E2525" s="3">
        <f>[1]!EM_S_STM07_IS($A2525,"9",DATE(E$4,12,31),"1")/1000000</f>
        <v>990.90675423000005</v>
      </c>
      <c r="F2525" s="3">
        <f>[1]!EM_S_STM07_IS($A2525,"61",DATE(E$4,12,31),"1")/1000000</f>
        <v>-223.08895228</v>
      </c>
      <c r="G2525" s="3">
        <f>[1]!EM_S_STM07_IS($A2525,"9",DATE(G$4,12,31),"1")/1000000</f>
        <v>272.27941451999999</v>
      </c>
      <c r="H2525" s="3">
        <f>[1]!EM_S_STM07_IS($A2525,"61",DATE(G$4,12,31),"1")/1000000</f>
        <v>-716.19486482000002</v>
      </c>
      <c r="I2525" s="3">
        <f>[1]!EM_S_STM07_IS($A2525,"9",DATE(I$4,12,31),"1")/1000000</f>
        <v>31.99627868</v>
      </c>
      <c r="J2525" s="3">
        <f>[1]!EM_S_STM07_IS($A2525,"61",DATE(I$4,12,31),"1")/1000000</f>
        <v>515.73271763000002</v>
      </c>
      <c r="K2525" s="3">
        <f>[1]!EM_S_STM07_IS($A2525,"9",DATE(K$4,12,31),"1")/1000000</f>
        <v>19.762669949999999</v>
      </c>
      <c r="L2525" s="3">
        <f>[1]!EM_S_STM07_IS($A2525,"61",DATE(K$4,12,31),"1")/1000000</f>
        <v>1.3028625900000002</v>
      </c>
      <c r="M2525" s="3">
        <f>[1]!EM_S_STM07_IS($A2525,"9",DATE(M$4,12,31),"1")/1000000</f>
        <v>20.768944640000001</v>
      </c>
      <c r="N2525" s="3">
        <f>[1]!EM_S_STM07_IS($A2525,"61",DATE(M$4,12,31),"1")/1000000</f>
        <v>6.3120816399999997</v>
      </c>
      <c r="O2525" s="6">
        <f t="shared" si="80"/>
        <v>-0.53248123524098689</v>
      </c>
      <c r="P2525" s="6">
        <f t="shared" si="81"/>
        <v>9.8973990445688553E-2</v>
      </c>
    </row>
    <row r="2526" spans="1:16" x14ac:dyDescent="0.25">
      <c r="A2526" s="5" t="s">
        <v>2520</v>
      </c>
      <c r="B2526" s="5" t="s">
        <v>5582</v>
      </c>
      <c r="C2526" s="3">
        <f>[1]!EM_S_STM07_IS($A2526,"9",DATE(C$4,12,31),"1")/1000000</f>
        <v>910.79932671000006</v>
      </c>
      <c r="D2526" s="3">
        <f>[1]!EM_S_STM07_IS($A2526,"61",DATE(C$4,12,31),"1")/1000000</f>
        <v>272.17262753</v>
      </c>
      <c r="E2526" s="3">
        <f>[1]!EM_S_STM07_IS($A2526,"9",DATE(E$4,12,31),"1")/1000000</f>
        <v>1181.24510446</v>
      </c>
      <c r="F2526" s="3">
        <f>[1]!EM_S_STM07_IS($A2526,"61",DATE(E$4,12,31),"1")/1000000</f>
        <v>316.15547730999998</v>
      </c>
      <c r="G2526" s="3">
        <f>[1]!EM_S_STM07_IS($A2526,"9",DATE(G$4,12,31),"1")/1000000</f>
        <v>502.78955527999995</v>
      </c>
      <c r="H2526" s="3">
        <f>[1]!EM_S_STM07_IS($A2526,"61",DATE(G$4,12,31),"1")/1000000</f>
        <v>32.545825280000003</v>
      </c>
      <c r="I2526" s="3">
        <f>[1]!EM_S_STM07_IS($A2526,"9",DATE(I$4,12,31),"1")/1000000</f>
        <v>371.50587761000003</v>
      </c>
      <c r="J2526" s="3">
        <f>[1]!EM_S_STM07_IS($A2526,"61",DATE(I$4,12,31),"1")/1000000</f>
        <v>-679.32302599000002</v>
      </c>
      <c r="K2526" s="3">
        <f>[1]!EM_S_STM07_IS($A2526,"9",DATE(K$4,12,31),"1")/1000000</f>
        <v>714.58322321000003</v>
      </c>
      <c r="L2526" s="3">
        <f>[1]!EM_S_STM07_IS($A2526,"61",DATE(K$4,12,31),"1")/1000000</f>
        <v>41.530195229999997</v>
      </c>
      <c r="M2526" s="3">
        <f>[1]!EM_S_STM07_IS($A2526,"9",DATE(M$4,12,31),"1")/1000000</f>
        <v>564.23703555999998</v>
      </c>
      <c r="N2526" s="3">
        <f>[1]!EM_S_STM07_IS($A2526,"61",DATE(M$4,12,31),"1")/1000000</f>
        <v>-246.31465548</v>
      </c>
      <c r="O2526" s="6">
        <f t="shared" si="80"/>
        <v>-9.1326678046872778E-2</v>
      </c>
      <c r="P2526" s="6">
        <f t="shared" si="81"/>
        <v>-1.9802326438356601</v>
      </c>
    </row>
    <row r="2527" spans="1:16" x14ac:dyDescent="0.25">
      <c r="A2527" s="5" t="s">
        <v>2521</v>
      </c>
      <c r="B2527" s="5" t="s">
        <v>5583</v>
      </c>
      <c r="C2527" s="3">
        <f>[1]!EM_S_STM07_IS($A2527,"9",DATE(C$4,12,31),"1")/1000000</f>
        <v>229.82092003</v>
      </c>
      <c r="D2527" s="3">
        <f>[1]!EM_S_STM07_IS($A2527,"61",DATE(C$4,12,31),"1")/1000000</f>
        <v>193.62903062999999</v>
      </c>
      <c r="E2527" s="3">
        <f>[1]!EM_S_STM07_IS($A2527,"9",DATE(E$4,12,31),"1")/1000000</f>
        <v>228.92904208000002</v>
      </c>
      <c r="F2527" s="3">
        <f>[1]!EM_S_STM07_IS($A2527,"61",DATE(E$4,12,31),"1")/1000000</f>
        <v>299.71648291000002</v>
      </c>
      <c r="G2527" s="3">
        <f>[1]!EM_S_STM07_IS($A2527,"9",DATE(G$4,12,31),"1")/1000000</f>
        <v>260.65380656999997</v>
      </c>
      <c r="H2527" s="3">
        <f>[1]!EM_S_STM07_IS($A2527,"61",DATE(G$4,12,31),"1")/1000000</f>
        <v>355.57147997000004</v>
      </c>
      <c r="I2527" s="3">
        <f>[1]!EM_S_STM07_IS($A2527,"9",DATE(I$4,12,31),"1")/1000000</f>
        <v>268.11131123000001</v>
      </c>
      <c r="J2527" s="3">
        <f>[1]!EM_S_STM07_IS($A2527,"61",DATE(I$4,12,31),"1")/1000000</f>
        <v>-19.56400223</v>
      </c>
      <c r="K2527" s="3">
        <f>[1]!EM_S_STM07_IS($A2527,"9",DATE(K$4,12,31),"1")/1000000</f>
        <v>354.15454011999998</v>
      </c>
      <c r="L2527" s="3">
        <f>[1]!EM_S_STM07_IS($A2527,"61",DATE(K$4,12,31),"1")/1000000</f>
        <v>36.64638308</v>
      </c>
      <c r="M2527" s="3">
        <f>[1]!EM_S_STM07_IS($A2527,"9",DATE(M$4,12,31),"1")/1000000</f>
        <v>428.43606373</v>
      </c>
      <c r="N2527" s="3">
        <f>[1]!EM_S_STM07_IS($A2527,"61",DATE(M$4,12,31),"1")/1000000</f>
        <v>2.0303092700000001</v>
      </c>
      <c r="O2527" s="6">
        <f t="shared" si="80"/>
        <v>0.13265929244478603</v>
      </c>
      <c r="P2527" s="6">
        <f t="shared" si="81"/>
        <v>-0.59809968622560339</v>
      </c>
    </row>
    <row r="2528" spans="1:16" x14ac:dyDescent="0.25">
      <c r="A2528" s="5" t="s">
        <v>2522</v>
      </c>
      <c r="B2528" s="5" t="s">
        <v>5584</v>
      </c>
      <c r="C2528" s="3">
        <f>[1]!EM_S_STM07_IS($A2528,"9",DATE(C$4,12,31),"1")/1000000</f>
        <v>864.65166564000003</v>
      </c>
      <c r="D2528" s="3">
        <f>[1]!EM_S_STM07_IS($A2528,"61",DATE(C$4,12,31),"1")/1000000</f>
        <v>115.22717252</v>
      </c>
      <c r="E2528" s="3">
        <f>[1]!EM_S_STM07_IS($A2528,"9",DATE(E$4,12,31),"1")/1000000</f>
        <v>2920.7577480700002</v>
      </c>
      <c r="F2528" s="3">
        <f>[1]!EM_S_STM07_IS($A2528,"61",DATE(E$4,12,31),"1")/1000000</f>
        <v>292.44862128</v>
      </c>
      <c r="G2528" s="3">
        <f>[1]!EM_S_STM07_IS($A2528,"9",DATE(G$4,12,31),"1")/1000000</f>
        <v>747.36338751999995</v>
      </c>
      <c r="H2528" s="3">
        <f>[1]!EM_S_STM07_IS($A2528,"61",DATE(G$4,12,31),"1")/1000000</f>
        <v>100.96624919</v>
      </c>
      <c r="I2528" s="3">
        <f>[1]!EM_S_STM07_IS($A2528,"9",DATE(I$4,12,31),"1")/1000000</f>
        <v>676.75570314999993</v>
      </c>
      <c r="J2528" s="3">
        <f>[1]!EM_S_STM07_IS($A2528,"61",DATE(I$4,12,31),"1")/1000000</f>
        <v>71.653933649999999</v>
      </c>
      <c r="K2528" s="3">
        <f>[1]!EM_S_STM07_IS($A2528,"9",DATE(K$4,12,31),"1")/1000000</f>
        <v>1049.1901752000001</v>
      </c>
      <c r="L2528" s="3">
        <f>[1]!EM_S_STM07_IS($A2528,"61",DATE(K$4,12,31),"1")/1000000</f>
        <v>76.95498791</v>
      </c>
      <c r="M2528" s="3">
        <f>[1]!EM_S_STM07_IS($A2528,"9",DATE(M$4,12,31),"1")/1000000</f>
        <v>761.52457101999994</v>
      </c>
      <c r="N2528" s="3">
        <f>[1]!EM_S_STM07_IS($A2528,"61",DATE(M$4,12,31),"1")/1000000</f>
        <v>62.428510450000005</v>
      </c>
      <c r="O2528" s="6">
        <f t="shared" si="80"/>
        <v>-2.5080970154343518E-2</v>
      </c>
      <c r="P2528" s="6">
        <f t="shared" si="81"/>
        <v>-0.11536195359944446</v>
      </c>
    </row>
    <row r="2529" spans="1:16" x14ac:dyDescent="0.25">
      <c r="A2529" s="5" t="s">
        <v>2523</v>
      </c>
      <c r="B2529" s="5" t="s">
        <v>5585</v>
      </c>
      <c r="C2529" s="3">
        <f>[1]!EM_S_STM07_IS($A2529,"9",DATE(C$4,12,31),"1")/1000000</f>
        <v>738.45918688999996</v>
      </c>
      <c r="D2529" s="3">
        <f>[1]!EM_S_STM07_IS($A2529,"61",DATE(C$4,12,31),"1")/1000000</f>
        <v>13.25899684</v>
      </c>
      <c r="E2529" s="3">
        <f>[1]!EM_S_STM07_IS($A2529,"9",DATE(E$4,12,31),"1")/1000000</f>
        <v>864.88480941</v>
      </c>
      <c r="F2529" s="3">
        <f>[1]!EM_S_STM07_IS($A2529,"61",DATE(E$4,12,31),"1")/1000000</f>
        <v>15.661319599999999</v>
      </c>
      <c r="G2529" s="3">
        <f>[1]!EM_S_STM07_IS($A2529,"9",DATE(G$4,12,31),"1")/1000000</f>
        <v>918.38955099999998</v>
      </c>
      <c r="H2529" s="3">
        <f>[1]!EM_S_STM07_IS($A2529,"61",DATE(G$4,12,31),"1")/1000000</f>
        <v>22.193744519999999</v>
      </c>
      <c r="I2529" s="3">
        <f>[1]!EM_S_STM07_IS($A2529,"9",DATE(I$4,12,31),"1")/1000000</f>
        <v>1002.93162449</v>
      </c>
      <c r="J2529" s="3">
        <f>[1]!EM_S_STM07_IS($A2529,"61",DATE(I$4,12,31),"1")/1000000</f>
        <v>16.70407337</v>
      </c>
      <c r="K2529" s="3">
        <f>[1]!EM_S_STM07_IS($A2529,"9",DATE(K$4,12,31),"1")/1000000</f>
        <v>941.32896304999997</v>
      </c>
      <c r="L2529" s="3">
        <f>[1]!EM_S_STM07_IS($A2529,"61",DATE(K$4,12,31),"1")/1000000</f>
        <v>19.56708918</v>
      </c>
      <c r="M2529" s="3">
        <f>[1]!EM_S_STM07_IS($A2529,"9",DATE(M$4,12,31),"1")/1000000</f>
        <v>984.07255058999999</v>
      </c>
      <c r="N2529" s="3">
        <f>[1]!EM_S_STM07_IS($A2529,"61",DATE(M$4,12,31),"1")/1000000</f>
        <v>10.18514519</v>
      </c>
      <c r="O2529" s="6">
        <f t="shared" si="80"/>
        <v>5.9107696444487212E-2</v>
      </c>
      <c r="P2529" s="6">
        <f t="shared" si="81"/>
        <v>-5.1382108524976933E-2</v>
      </c>
    </row>
    <row r="2530" spans="1:16" x14ac:dyDescent="0.25">
      <c r="A2530" s="5" t="s">
        <v>2524</v>
      </c>
      <c r="B2530" s="5" t="s">
        <v>5586</v>
      </c>
      <c r="C2530" s="3">
        <f>[1]!EM_S_STM07_IS($A2530,"9",DATE(C$4,12,31),"1")/1000000</f>
        <v>1674.97207422</v>
      </c>
      <c r="D2530" s="3">
        <f>[1]!EM_S_STM07_IS($A2530,"61",DATE(C$4,12,31),"1")/1000000</f>
        <v>9.1923954299999995</v>
      </c>
      <c r="E2530" s="3">
        <f>[1]!EM_S_STM07_IS($A2530,"9",DATE(E$4,12,31),"1")/1000000</f>
        <v>2142.3952933699998</v>
      </c>
      <c r="F2530" s="3">
        <f>[1]!EM_S_STM07_IS($A2530,"61",DATE(E$4,12,31),"1")/1000000</f>
        <v>110.0702349</v>
      </c>
      <c r="G2530" s="3">
        <f>[1]!EM_S_STM07_IS($A2530,"9",DATE(G$4,12,31),"1")/1000000</f>
        <v>2430.0422769499996</v>
      </c>
      <c r="H2530" s="3">
        <f>[1]!EM_S_STM07_IS($A2530,"61",DATE(G$4,12,31),"1")/1000000</f>
        <v>131.55409989</v>
      </c>
      <c r="I2530" s="3">
        <f>[1]!EM_S_STM07_IS($A2530,"9",DATE(I$4,12,31),"1")/1000000</f>
        <v>2479.4851276899999</v>
      </c>
      <c r="J2530" s="3">
        <f>[1]!EM_S_STM07_IS($A2530,"61",DATE(I$4,12,31),"1")/1000000</f>
        <v>182.83921390999998</v>
      </c>
      <c r="K2530" s="3">
        <f>[1]!EM_S_STM07_IS($A2530,"9",DATE(K$4,12,31),"1")/1000000</f>
        <v>3487.64106894</v>
      </c>
      <c r="L2530" s="3">
        <f>[1]!EM_S_STM07_IS($A2530,"61",DATE(K$4,12,31),"1")/1000000</f>
        <v>153.23013940000001</v>
      </c>
      <c r="M2530" s="3">
        <f>[1]!EM_S_STM07_IS($A2530,"9",DATE(M$4,12,31),"1")/1000000</f>
        <v>3613.4829355000002</v>
      </c>
      <c r="N2530" s="3">
        <f>[1]!EM_S_STM07_IS($A2530,"61",DATE(M$4,12,31),"1")/1000000</f>
        <v>143.83666338999998</v>
      </c>
      <c r="O2530" s="6">
        <f t="shared" si="80"/>
        <v>0.16622859959568803</v>
      </c>
      <c r="P2530" s="6">
        <f t="shared" si="81"/>
        <v>0.73335764545569693</v>
      </c>
    </row>
    <row r="2531" spans="1:16" x14ac:dyDescent="0.25">
      <c r="A2531" s="5" t="s">
        <v>2525</v>
      </c>
      <c r="B2531" s="5" t="s">
        <v>5587</v>
      </c>
      <c r="C2531" s="3">
        <f>[1]!EM_S_STM07_IS($A2531,"9",DATE(C$4,12,31),"1")/1000000</f>
        <v>2727.2534537699999</v>
      </c>
      <c r="D2531" s="3">
        <f>[1]!EM_S_STM07_IS($A2531,"61",DATE(C$4,12,31),"1")/1000000</f>
        <v>144.9380726</v>
      </c>
      <c r="E2531" s="3">
        <f>[1]!EM_S_STM07_IS($A2531,"9",DATE(E$4,12,31),"1")/1000000</f>
        <v>3116.5242561599998</v>
      </c>
      <c r="F2531" s="3">
        <f>[1]!EM_S_STM07_IS($A2531,"61",DATE(E$4,12,31),"1")/1000000</f>
        <v>187.80744769</v>
      </c>
      <c r="G2531" s="3">
        <f>[1]!EM_S_STM07_IS($A2531,"9",DATE(G$4,12,31),"1")/1000000</f>
        <v>3298.2916414599999</v>
      </c>
      <c r="H2531" s="3">
        <f>[1]!EM_S_STM07_IS($A2531,"61",DATE(G$4,12,31),"1")/1000000</f>
        <v>192.59228397000001</v>
      </c>
      <c r="I2531" s="3">
        <f>[1]!EM_S_STM07_IS($A2531,"9",DATE(I$4,12,31),"1")/1000000</f>
        <v>3437.2202656199997</v>
      </c>
      <c r="J2531" s="3">
        <f>[1]!EM_S_STM07_IS($A2531,"61",DATE(I$4,12,31),"1")/1000000</f>
        <v>193.71711151</v>
      </c>
      <c r="K2531" s="3">
        <f>[1]!EM_S_STM07_IS($A2531,"9",DATE(K$4,12,31),"1")/1000000</f>
        <v>3711.6051456799996</v>
      </c>
      <c r="L2531" s="3">
        <f>[1]!EM_S_STM07_IS($A2531,"61",DATE(K$4,12,31),"1")/1000000</f>
        <v>179.44763247999998</v>
      </c>
      <c r="M2531" s="3">
        <f>[1]!EM_S_STM07_IS($A2531,"9",DATE(M$4,12,31),"1")/1000000</f>
        <v>3565.9254682300002</v>
      </c>
      <c r="N2531" s="3">
        <f>[1]!EM_S_STM07_IS($A2531,"61",DATE(M$4,12,31),"1")/1000000</f>
        <v>169.79904136000002</v>
      </c>
      <c r="O2531" s="6">
        <f t="shared" si="80"/>
        <v>5.508962437499032E-2</v>
      </c>
      <c r="P2531" s="6">
        <f t="shared" si="81"/>
        <v>3.2168379826283955E-2</v>
      </c>
    </row>
    <row r="2532" spans="1:16" x14ac:dyDescent="0.25">
      <c r="A2532" s="5" t="s">
        <v>2526</v>
      </c>
      <c r="B2532" s="5" t="s">
        <v>5588</v>
      </c>
      <c r="C2532" s="3">
        <f>[1]!EM_S_STM07_IS($A2532,"9",DATE(C$4,12,31),"1")/1000000</f>
        <v>563.97046283999998</v>
      </c>
      <c r="D2532" s="3">
        <f>[1]!EM_S_STM07_IS($A2532,"61",DATE(C$4,12,31),"1")/1000000</f>
        <v>-105.34122312000001</v>
      </c>
      <c r="E2532" s="3">
        <f>[1]!EM_S_STM07_IS($A2532,"9",DATE(E$4,12,31),"1")/1000000</f>
        <v>838.75366008000003</v>
      </c>
      <c r="F2532" s="3">
        <f>[1]!EM_S_STM07_IS($A2532,"61",DATE(E$4,12,31),"1")/1000000</f>
        <v>13.749631109999999</v>
      </c>
      <c r="G2532" s="3">
        <f>[1]!EM_S_STM07_IS($A2532,"9",DATE(G$4,12,31),"1")/1000000</f>
        <v>417.80340467000002</v>
      </c>
      <c r="H2532" s="3">
        <f>[1]!EM_S_STM07_IS($A2532,"61",DATE(G$4,12,31),"1")/1000000</f>
        <v>-73.658146529999996</v>
      </c>
      <c r="I2532" s="3">
        <f>[1]!EM_S_STM07_IS($A2532,"9",DATE(I$4,12,31),"1")/1000000</f>
        <v>1989.7526596099999</v>
      </c>
      <c r="J2532" s="3">
        <f>[1]!EM_S_STM07_IS($A2532,"61",DATE(I$4,12,31),"1")/1000000</f>
        <v>34.520566600000002</v>
      </c>
      <c r="K2532" s="3">
        <f>[1]!EM_S_STM07_IS($A2532,"9",DATE(K$4,12,31),"1")/1000000</f>
        <v>936.12703357000009</v>
      </c>
      <c r="L2532" s="3">
        <f>[1]!EM_S_STM07_IS($A2532,"61",DATE(K$4,12,31),"1")/1000000</f>
        <v>-38.577542649999998</v>
      </c>
      <c r="M2532" s="3">
        <f>[1]!EM_S_STM07_IS($A2532,"9",DATE(M$4,12,31),"1")/1000000</f>
        <v>430.24131310000001</v>
      </c>
      <c r="N2532" s="3">
        <f>[1]!EM_S_STM07_IS($A2532,"61",DATE(M$4,12,31),"1")/1000000</f>
        <v>30.406750010000003</v>
      </c>
      <c r="O2532" s="6">
        <f t="shared" si="80"/>
        <v>-5.2692119234336032E-2</v>
      </c>
      <c r="P2532" s="6" t="str">
        <f t="shared" si="81"/>
        <v/>
      </c>
    </row>
    <row r="2533" spans="1:16" x14ac:dyDescent="0.25">
      <c r="A2533" s="5" t="s">
        <v>2527</v>
      </c>
      <c r="B2533" s="5" t="s">
        <v>5589</v>
      </c>
      <c r="C2533" s="3">
        <f>[1]!EM_S_STM07_IS($A2533,"9",DATE(C$4,12,31),"1")/1000000</f>
        <v>2916.53308879</v>
      </c>
      <c r="D2533" s="3">
        <f>[1]!EM_S_STM07_IS($A2533,"61",DATE(C$4,12,31),"1")/1000000</f>
        <v>105.10691781999999</v>
      </c>
      <c r="E2533" s="3">
        <f>[1]!EM_S_STM07_IS($A2533,"9",DATE(E$4,12,31),"1")/1000000</f>
        <v>3860.1914665500003</v>
      </c>
      <c r="F2533" s="3">
        <f>[1]!EM_S_STM07_IS($A2533,"61",DATE(E$4,12,31),"1")/1000000</f>
        <v>143.10723522999999</v>
      </c>
      <c r="G2533" s="3">
        <f>[1]!EM_S_STM07_IS($A2533,"9",DATE(G$4,12,31),"1")/1000000</f>
        <v>7909.7218656699997</v>
      </c>
      <c r="H2533" s="3">
        <f>[1]!EM_S_STM07_IS($A2533,"61",DATE(G$4,12,31),"1")/1000000</f>
        <v>335.15919941999999</v>
      </c>
      <c r="I2533" s="3">
        <f>[1]!EM_S_STM07_IS($A2533,"9",DATE(I$4,12,31),"1")/1000000</f>
        <v>9601.86339176</v>
      </c>
      <c r="J2533" s="3">
        <f>[1]!EM_S_STM07_IS($A2533,"61",DATE(I$4,12,31),"1")/1000000</f>
        <v>288.72636775000001</v>
      </c>
      <c r="K2533" s="3">
        <f>[1]!EM_S_STM07_IS($A2533,"9",DATE(K$4,12,31),"1")/1000000</f>
        <v>8276.540557119999</v>
      </c>
      <c r="L2533" s="3">
        <f>[1]!EM_S_STM07_IS($A2533,"61",DATE(K$4,12,31),"1")/1000000</f>
        <v>91.888446860000002</v>
      </c>
      <c r="M2533" s="3">
        <f>[1]!EM_S_STM07_IS($A2533,"9",DATE(M$4,12,31),"1")/1000000</f>
        <v>6538.6991189799992</v>
      </c>
      <c r="N2533" s="3">
        <f>[1]!EM_S_STM07_IS($A2533,"61",DATE(M$4,12,31),"1")/1000000</f>
        <v>15.298253630000001</v>
      </c>
      <c r="O2533" s="6">
        <f t="shared" si="80"/>
        <v>0.17523546626169861</v>
      </c>
      <c r="P2533" s="6">
        <f t="shared" si="81"/>
        <v>-0.31985405809779111</v>
      </c>
    </row>
    <row r="2534" spans="1:16" x14ac:dyDescent="0.25">
      <c r="A2534" s="5" t="s">
        <v>2528</v>
      </c>
      <c r="B2534" s="5" t="s">
        <v>5590</v>
      </c>
      <c r="C2534" s="3">
        <f>[1]!EM_S_STM07_IS($A2534,"9",DATE(C$4,12,31),"1")/1000000</f>
        <v>1818.1645073299999</v>
      </c>
      <c r="D2534" s="3">
        <f>[1]!EM_S_STM07_IS($A2534,"61",DATE(C$4,12,31),"1")/1000000</f>
        <v>235.39476580000002</v>
      </c>
      <c r="E2534" s="3">
        <f>[1]!EM_S_STM07_IS($A2534,"9",DATE(E$4,12,31),"1")/1000000</f>
        <v>1481.91108156</v>
      </c>
      <c r="F2534" s="3">
        <f>[1]!EM_S_STM07_IS($A2534,"61",DATE(E$4,12,31),"1")/1000000</f>
        <v>320.47340180999998</v>
      </c>
      <c r="G2534" s="3">
        <f>[1]!EM_S_STM07_IS($A2534,"9",DATE(G$4,12,31),"1")/1000000</f>
        <v>1636.1861483299999</v>
      </c>
      <c r="H2534" s="3">
        <f>[1]!EM_S_STM07_IS($A2534,"61",DATE(G$4,12,31),"1")/1000000</f>
        <v>337.72959680000002</v>
      </c>
      <c r="I2534" s="3">
        <f>[1]!EM_S_STM07_IS($A2534,"9",DATE(I$4,12,31),"1")/1000000</f>
        <v>485.74632797000004</v>
      </c>
      <c r="J2534" s="3">
        <f>[1]!EM_S_STM07_IS($A2534,"61",DATE(I$4,12,31),"1")/1000000</f>
        <v>-153.57073982</v>
      </c>
      <c r="K2534" s="3">
        <f>[1]!EM_S_STM07_IS($A2534,"9",DATE(K$4,12,31),"1")/1000000</f>
        <v>364.86850797000005</v>
      </c>
      <c r="L2534" s="3">
        <f>[1]!EM_S_STM07_IS($A2534,"61",DATE(K$4,12,31),"1")/1000000</f>
        <v>-418.47377591000003</v>
      </c>
      <c r="M2534" s="3">
        <f>[1]!EM_S_STM07_IS($A2534,"9",DATE(M$4,12,31),"1")/1000000</f>
        <v>854.86717450000003</v>
      </c>
      <c r="N2534" s="3">
        <f>[1]!EM_S_STM07_IS($A2534,"61",DATE(M$4,12,31),"1")/1000000</f>
        <v>87.973615680000009</v>
      </c>
      <c r="O2534" s="6">
        <f t="shared" si="80"/>
        <v>-0.14008981450862235</v>
      </c>
      <c r="P2534" s="6">
        <f t="shared" si="81"/>
        <v>-0.17868240269524505</v>
      </c>
    </row>
    <row r="2535" spans="1:16" x14ac:dyDescent="0.25">
      <c r="A2535" s="5" t="s">
        <v>2529</v>
      </c>
      <c r="B2535" s="5" t="s">
        <v>5591</v>
      </c>
      <c r="C2535" s="3">
        <f>[1]!EM_S_STM07_IS($A2535,"9",DATE(C$4,12,31),"1")/1000000</f>
        <v>2118.89544961</v>
      </c>
      <c r="D2535" s="3">
        <f>[1]!EM_S_STM07_IS($A2535,"61",DATE(C$4,12,31),"1")/1000000</f>
        <v>30.992658219999999</v>
      </c>
      <c r="E2535" s="3">
        <f>[1]!EM_S_STM07_IS($A2535,"9",DATE(E$4,12,31),"1")/1000000</f>
        <v>5452.6770189999997</v>
      </c>
      <c r="F2535" s="3">
        <f>[1]!EM_S_STM07_IS($A2535,"61",DATE(E$4,12,31),"1")/1000000</f>
        <v>372.97504049999998</v>
      </c>
      <c r="G2535" s="3">
        <f>[1]!EM_S_STM07_IS($A2535,"9",DATE(G$4,12,31),"1")/1000000</f>
        <v>6058.50439216</v>
      </c>
      <c r="H2535" s="3">
        <f>[1]!EM_S_STM07_IS($A2535,"61",DATE(G$4,12,31),"1")/1000000</f>
        <v>370.58459875</v>
      </c>
      <c r="I2535" s="3">
        <f>[1]!EM_S_STM07_IS($A2535,"9",DATE(I$4,12,31),"1")/1000000</f>
        <v>6413.54675494</v>
      </c>
      <c r="J2535" s="3">
        <f>[1]!EM_S_STM07_IS($A2535,"61",DATE(I$4,12,31),"1")/1000000</f>
        <v>383.23678588999996</v>
      </c>
      <c r="K2535" s="3">
        <f>[1]!EM_S_STM07_IS($A2535,"9",DATE(K$4,12,31),"1")/1000000</f>
        <v>6402.88419359</v>
      </c>
      <c r="L2535" s="3">
        <f>[1]!EM_S_STM07_IS($A2535,"61",DATE(K$4,12,31),"1")/1000000</f>
        <v>564.78393692999998</v>
      </c>
      <c r="M2535" s="3">
        <f>[1]!EM_S_STM07_IS($A2535,"9",DATE(M$4,12,31),"1")/1000000</f>
        <v>5672.8344637</v>
      </c>
      <c r="N2535" s="3">
        <f>[1]!EM_S_STM07_IS($A2535,"61",DATE(M$4,12,31),"1")/1000000</f>
        <v>369.90561050000002</v>
      </c>
      <c r="O2535" s="6">
        <f t="shared" si="80"/>
        <v>0.21769386086281606</v>
      </c>
      <c r="P2535" s="6">
        <f t="shared" si="81"/>
        <v>0.64197453815065031</v>
      </c>
    </row>
    <row r="2536" spans="1:16" x14ac:dyDescent="0.25">
      <c r="A2536" s="5" t="s">
        <v>2530</v>
      </c>
      <c r="B2536" s="5" t="s">
        <v>5592</v>
      </c>
      <c r="C2536" s="3">
        <f>[1]!EM_S_STM07_IS($A2536,"9",DATE(C$4,12,31),"1")/1000000</f>
        <v>276.71601867000004</v>
      </c>
      <c r="D2536" s="3">
        <f>[1]!EM_S_STM07_IS($A2536,"61",DATE(C$4,12,31),"1")/1000000</f>
        <v>22.430519799999999</v>
      </c>
      <c r="E2536" s="3">
        <f>[1]!EM_S_STM07_IS($A2536,"9",DATE(E$4,12,31),"1")/1000000</f>
        <v>326.17365818000002</v>
      </c>
      <c r="F2536" s="3">
        <f>[1]!EM_S_STM07_IS($A2536,"61",DATE(E$4,12,31),"1")/1000000</f>
        <v>20.19546295</v>
      </c>
      <c r="G2536" s="3">
        <f>[1]!EM_S_STM07_IS($A2536,"9",DATE(G$4,12,31),"1")/1000000</f>
        <v>347.28263630000004</v>
      </c>
      <c r="H2536" s="3">
        <f>[1]!EM_S_STM07_IS($A2536,"61",DATE(G$4,12,31),"1")/1000000</f>
        <v>11.10944098</v>
      </c>
      <c r="I2536" s="3">
        <f>[1]!EM_S_STM07_IS($A2536,"9",DATE(I$4,12,31),"1")/1000000</f>
        <v>390.37529178</v>
      </c>
      <c r="J2536" s="3">
        <f>[1]!EM_S_STM07_IS($A2536,"61",DATE(I$4,12,31),"1")/1000000</f>
        <v>19.630239230000001</v>
      </c>
      <c r="K2536" s="3">
        <f>[1]!EM_S_STM07_IS($A2536,"9",DATE(K$4,12,31),"1")/1000000</f>
        <v>434.79715923999998</v>
      </c>
      <c r="L2536" s="3">
        <f>[1]!EM_S_STM07_IS($A2536,"61",DATE(K$4,12,31),"1")/1000000</f>
        <v>12.123832999999999</v>
      </c>
      <c r="M2536" s="3">
        <f>[1]!EM_S_STM07_IS($A2536,"9",DATE(M$4,12,31),"1")/1000000</f>
        <v>462.05982281000001</v>
      </c>
      <c r="N2536" s="3">
        <f>[1]!EM_S_STM07_IS($A2536,"61",DATE(M$4,12,31),"1")/1000000</f>
        <v>27.774627750000001</v>
      </c>
      <c r="O2536" s="6">
        <f t="shared" si="80"/>
        <v>0.10798219474390636</v>
      </c>
      <c r="P2536" s="6">
        <f t="shared" si="81"/>
        <v>4.3666591967511215E-2</v>
      </c>
    </row>
    <row r="2537" spans="1:16" x14ac:dyDescent="0.25">
      <c r="A2537" s="5" t="s">
        <v>2531</v>
      </c>
      <c r="B2537" s="5" t="s">
        <v>5593</v>
      </c>
      <c r="C2537" s="3">
        <f>[1]!EM_S_STM07_IS($A2537,"9",DATE(C$4,12,31),"1")/1000000</f>
        <v>35212.557743569996</v>
      </c>
      <c r="D2537" s="3">
        <f>[1]!EM_S_STM07_IS($A2537,"61",DATE(C$4,12,31),"1")/1000000</f>
        <v>366.07672787000001</v>
      </c>
      <c r="E2537" s="3">
        <f>[1]!EM_S_STM07_IS($A2537,"9",DATE(E$4,12,31),"1")/1000000</f>
        <v>40228.0090298</v>
      </c>
      <c r="F2537" s="3">
        <f>[1]!EM_S_STM07_IS($A2537,"61",DATE(E$4,12,31),"1")/1000000</f>
        <v>170.40988128000001</v>
      </c>
      <c r="G2537" s="3">
        <f>[1]!EM_S_STM07_IS($A2537,"9",DATE(G$4,12,31),"1")/1000000</f>
        <v>35616.627139420001</v>
      </c>
      <c r="H2537" s="3">
        <f>[1]!EM_S_STM07_IS($A2537,"61",DATE(G$4,12,31),"1")/1000000</f>
        <v>-1044.4383282700001</v>
      </c>
      <c r="I2537" s="3">
        <f>[1]!EM_S_STM07_IS($A2537,"9",DATE(I$4,12,31),"1")/1000000</f>
        <v>33710.773753740003</v>
      </c>
      <c r="J2537" s="3">
        <f>[1]!EM_S_STM07_IS($A2537,"61",DATE(I$4,12,31),"1")/1000000</f>
        <v>109.59900193999999</v>
      </c>
      <c r="K2537" s="3">
        <f>[1]!EM_S_STM07_IS($A2537,"9",DATE(K$4,12,31),"1")/1000000</f>
        <v>32370.294029000001</v>
      </c>
      <c r="L2537" s="3">
        <f>[1]!EM_S_STM07_IS($A2537,"61",DATE(K$4,12,31),"1")/1000000</f>
        <v>406.42937877999998</v>
      </c>
      <c r="M2537" s="3">
        <f>[1]!EM_S_STM07_IS($A2537,"9",DATE(M$4,12,31),"1")/1000000</f>
        <v>25371.01358137</v>
      </c>
      <c r="N2537" s="3">
        <f>[1]!EM_S_STM07_IS($A2537,"61",DATE(M$4,12,31),"1")/1000000</f>
        <v>60.559579729999996</v>
      </c>
      <c r="O2537" s="6">
        <f t="shared" si="80"/>
        <v>-6.34562949212093E-2</v>
      </c>
      <c r="P2537" s="6">
        <f t="shared" si="81"/>
        <v>-0.3022141693684266</v>
      </c>
    </row>
    <row r="2538" spans="1:16" x14ac:dyDescent="0.25">
      <c r="A2538" s="5" t="s">
        <v>2532</v>
      </c>
      <c r="B2538" s="5" t="s">
        <v>5594</v>
      </c>
      <c r="C2538" s="3">
        <f>[1]!EM_S_STM07_IS($A2538,"9",DATE(C$4,12,31),"1")/1000000</f>
        <v>213.25924830000002</v>
      </c>
      <c r="D2538" s="3">
        <f>[1]!EM_S_STM07_IS($A2538,"61",DATE(C$4,12,31),"1")/1000000</f>
        <v>436.57390616000004</v>
      </c>
      <c r="E2538" s="3">
        <f>[1]!EM_S_STM07_IS($A2538,"9",DATE(E$4,12,31),"1")/1000000</f>
        <v>247.54840984000001</v>
      </c>
      <c r="F2538" s="3">
        <f>[1]!EM_S_STM07_IS($A2538,"61",DATE(E$4,12,31),"1")/1000000</f>
        <v>661.18395924000004</v>
      </c>
      <c r="G2538" s="3">
        <f>[1]!EM_S_STM07_IS($A2538,"9",DATE(G$4,12,31),"1")/1000000</f>
        <v>260.94486767000001</v>
      </c>
      <c r="H2538" s="3">
        <f>[1]!EM_S_STM07_IS($A2538,"61",DATE(G$4,12,31),"1")/1000000</f>
        <v>177.96272916999999</v>
      </c>
      <c r="I2538" s="3">
        <f>[1]!EM_S_STM07_IS($A2538,"9",DATE(I$4,12,31),"1")/1000000</f>
        <v>234.64538483000001</v>
      </c>
      <c r="J2538" s="3">
        <f>[1]!EM_S_STM07_IS($A2538,"61",DATE(I$4,12,31),"1")/1000000</f>
        <v>218.91793490999999</v>
      </c>
      <c r="K2538" s="3">
        <f>[1]!EM_S_STM07_IS($A2538,"9",DATE(K$4,12,31),"1")/1000000</f>
        <v>234.83467865</v>
      </c>
      <c r="L2538" s="3">
        <f>[1]!EM_S_STM07_IS($A2538,"61",DATE(K$4,12,31),"1")/1000000</f>
        <v>301.63382629</v>
      </c>
      <c r="M2538" s="3">
        <f>[1]!EM_S_STM07_IS($A2538,"9",DATE(M$4,12,31),"1")/1000000</f>
        <v>190.69898918000001</v>
      </c>
      <c r="N2538" s="3">
        <f>[1]!EM_S_STM07_IS($A2538,"61",DATE(M$4,12,31),"1")/1000000</f>
        <v>224.08139763999998</v>
      </c>
      <c r="O2538" s="6">
        <f t="shared" si="80"/>
        <v>-2.2114281820764914E-2</v>
      </c>
      <c r="P2538" s="6">
        <f t="shared" si="81"/>
        <v>-0.12487597659112548</v>
      </c>
    </row>
    <row r="2539" spans="1:16" x14ac:dyDescent="0.25">
      <c r="A2539" s="5" t="s">
        <v>2533</v>
      </c>
      <c r="B2539" s="5" t="s">
        <v>5595</v>
      </c>
      <c r="C2539" s="3">
        <f>[1]!EM_S_STM07_IS($A2539,"9",DATE(C$4,12,31),"1")/1000000</f>
        <v>4294.4630548800005</v>
      </c>
      <c r="D2539" s="3">
        <f>[1]!EM_S_STM07_IS($A2539,"61",DATE(C$4,12,31),"1")/1000000</f>
        <v>105.54032775</v>
      </c>
      <c r="E2539" s="3">
        <f>[1]!EM_S_STM07_IS($A2539,"9",DATE(E$4,12,31),"1")/1000000</f>
        <v>5691.8690371099992</v>
      </c>
      <c r="F2539" s="3">
        <f>[1]!EM_S_STM07_IS($A2539,"61",DATE(E$4,12,31),"1")/1000000</f>
        <v>295.14384723000001</v>
      </c>
      <c r="G2539" s="3">
        <f>[1]!EM_S_STM07_IS($A2539,"9",DATE(G$4,12,31),"1")/1000000</f>
        <v>4580.2911709499995</v>
      </c>
      <c r="H2539" s="3">
        <f>[1]!EM_S_STM07_IS($A2539,"61",DATE(G$4,12,31),"1")/1000000</f>
        <v>107.47752661</v>
      </c>
      <c r="I2539" s="3">
        <f>[1]!EM_S_STM07_IS($A2539,"9",DATE(I$4,12,31),"1")/1000000</f>
        <v>5823.93129116</v>
      </c>
      <c r="J2539" s="3">
        <f>[1]!EM_S_STM07_IS($A2539,"61",DATE(I$4,12,31),"1")/1000000</f>
        <v>95.485775950000004</v>
      </c>
      <c r="K2539" s="3">
        <f>[1]!EM_S_STM07_IS($A2539,"9",DATE(K$4,12,31),"1")/1000000</f>
        <v>3436.9949193000002</v>
      </c>
      <c r="L2539" s="3">
        <f>[1]!EM_S_STM07_IS($A2539,"61",DATE(K$4,12,31),"1")/1000000</f>
        <v>36.029516600000001</v>
      </c>
      <c r="M2539" s="3">
        <f>[1]!EM_S_STM07_IS($A2539,"9",DATE(M$4,12,31),"1")/1000000</f>
        <v>2342.32415902</v>
      </c>
      <c r="N2539" s="3">
        <f>[1]!EM_S_STM07_IS($A2539,"61",DATE(M$4,12,31),"1")/1000000</f>
        <v>-64.849798899999996</v>
      </c>
      <c r="O2539" s="6">
        <f t="shared" si="80"/>
        <v>-0.11417562723852548</v>
      </c>
      <c r="P2539" s="6">
        <f t="shared" si="81"/>
        <v>-1.9071895502716361</v>
      </c>
    </row>
    <row r="2540" spans="1:16" x14ac:dyDescent="0.25">
      <c r="A2540" s="5" t="s">
        <v>2534</v>
      </c>
      <c r="B2540" s="5" t="s">
        <v>5596</v>
      </c>
      <c r="C2540" s="3">
        <f>[1]!EM_S_STM07_IS($A2540,"9",DATE(C$4,12,31),"1")/1000000</f>
        <v>3985.04338917</v>
      </c>
      <c r="D2540" s="3">
        <f>[1]!EM_S_STM07_IS($A2540,"61",DATE(C$4,12,31),"1")/1000000</f>
        <v>215.21804758000002</v>
      </c>
      <c r="E2540" s="3">
        <f>[1]!EM_S_STM07_IS($A2540,"9",DATE(E$4,12,31),"1")/1000000</f>
        <v>5291.3905652399999</v>
      </c>
      <c r="F2540" s="3">
        <f>[1]!EM_S_STM07_IS($A2540,"61",DATE(E$4,12,31),"1")/1000000</f>
        <v>252.33589597999998</v>
      </c>
      <c r="G2540" s="3">
        <f>[1]!EM_S_STM07_IS($A2540,"9",DATE(G$4,12,31),"1")/1000000</f>
        <v>5999.8299151800002</v>
      </c>
      <c r="H2540" s="3">
        <f>[1]!EM_S_STM07_IS($A2540,"61",DATE(G$4,12,31),"1")/1000000</f>
        <v>242.24332716999999</v>
      </c>
      <c r="I2540" s="3">
        <f>[1]!EM_S_STM07_IS($A2540,"9",DATE(I$4,12,31),"1")/1000000</f>
        <v>6604.9592996499996</v>
      </c>
      <c r="J2540" s="3">
        <f>[1]!EM_S_STM07_IS($A2540,"61",DATE(I$4,12,31),"1")/1000000</f>
        <v>201.35682247999998</v>
      </c>
      <c r="K2540" s="3">
        <f>[1]!EM_S_STM07_IS($A2540,"9",DATE(K$4,12,31),"1")/1000000</f>
        <v>6817.5446485900002</v>
      </c>
      <c r="L2540" s="3">
        <f>[1]!EM_S_STM07_IS($A2540,"61",DATE(K$4,12,31),"1")/1000000</f>
        <v>193.92086008000001</v>
      </c>
      <c r="M2540" s="3">
        <f>[1]!EM_S_STM07_IS($A2540,"9",DATE(M$4,12,31),"1")/1000000</f>
        <v>7403.9968267799995</v>
      </c>
      <c r="N2540" s="3">
        <f>[1]!EM_S_STM07_IS($A2540,"61",DATE(M$4,12,31),"1")/1000000</f>
        <v>136.72781118</v>
      </c>
      <c r="O2540" s="6">
        <f t="shared" si="80"/>
        <v>0.13189628342201853</v>
      </c>
      <c r="P2540" s="6">
        <f t="shared" si="81"/>
        <v>-8.6737479731854084E-2</v>
      </c>
    </row>
    <row r="2541" spans="1:16" x14ac:dyDescent="0.25">
      <c r="A2541" s="5" t="s">
        <v>2535</v>
      </c>
      <c r="B2541" s="5" t="s">
        <v>5597</v>
      </c>
      <c r="C2541" s="3">
        <f>[1]!EM_S_STM07_IS($A2541,"9",DATE(C$4,12,31),"1")/1000000</f>
        <v>18347.230109869997</v>
      </c>
      <c r="D2541" s="3">
        <f>[1]!EM_S_STM07_IS($A2541,"61",DATE(C$4,12,31),"1")/1000000</f>
        <v>277.72678450000001</v>
      </c>
      <c r="E2541" s="3">
        <f>[1]!EM_S_STM07_IS($A2541,"9",DATE(E$4,12,31),"1")/1000000</f>
        <v>23412.94000685</v>
      </c>
      <c r="F2541" s="3">
        <f>[1]!EM_S_STM07_IS($A2541,"61",DATE(E$4,12,31),"1")/1000000</f>
        <v>398.75610420999999</v>
      </c>
      <c r="G2541" s="3">
        <f>[1]!EM_S_STM07_IS($A2541,"9",DATE(G$4,12,31),"1")/1000000</f>
        <v>26780.97615988</v>
      </c>
      <c r="H2541" s="3">
        <f>[1]!EM_S_STM07_IS($A2541,"61",DATE(G$4,12,31),"1")/1000000</f>
        <v>402.09507176</v>
      </c>
      <c r="I2541" s="3">
        <f>[1]!EM_S_STM07_IS($A2541,"9",DATE(I$4,12,31),"1")/1000000</f>
        <v>27839.068775889999</v>
      </c>
      <c r="J2541" s="3">
        <f>[1]!EM_S_STM07_IS($A2541,"61",DATE(I$4,12,31),"1")/1000000</f>
        <v>335.87213520999995</v>
      </c>
      <c r="K2541" s="3">
        <f>[1]!EM_S_STM07_IS($A2541,"9",DATE(K$4,12,31),"1")/1000000</f>
        <v>21454.827126599997</v>
      </c>
      <c r="L2541" s="3">
        <f>[1]!EM_S_STM07_IS($A2541,"61",DATE(K$4,12,31),"1")/1000000</f>
        <v>546.37946579999993</v>
      </c>
      <c r="M2541" s="3">
        <f>[1]!EM_S_STM07_IS($A2541,"9",DATE(M$4,12,31),"1")/1000000</f>
        <v>17736.765416220001</v>
      </c>
      <c r="N2541" s="3">
        <f>[1]!EM_S_STM07_IS($A2541,"61",DATE(M$4,12,31),"1")/1000000</f>
        <v>666.25667310000006</v>
      </c>
      <c r="O2541" s="6">
        <f t="shared" si="80"/>
        <v>-6.7449476256932206E-3</v>
      </c>
      <c r="P2541" s="6">
        <f t="shared" si="81"/>
        <v>0.19125506771705147</v>
      </c>
    </row>
    <row r="2542" spans="1:16" x14ac:dyDescent="0.25">
      <c r="A2542" s="5" t="s">
        <v>2536</v>
      </c>
      <c r="B2542" s="5" t="s">
        <v>5598</v>
      </c>
      <c r="C2542" s="3">
        <f>[1]!EM_S_STM07_IS($A2542,"9",DATE(C$4,12,31),"1")/1000000</f>
        <v>2196.14463256</v>
      </c>
      <c r="D2542" s="3">
        <f>[1]!EM_S_STM07_IS($A2542,"61",DATE(C$4,12,31),"1")/1000000</f>
        <v>129.61133319000001</v>
      </c>
      <c r="E2542" s="3">
        <f>[1]!EM_S_STM07_IS($A2542,"9",DATE(E$4,12,31),"1")/1000000</f>
        <v>2332.87295653</v>
      </c>
      <c r="F2542" s="3">
        <f>[1]!EM_S_STM07_IS($A2542,"61",DATE(E$4,12,31),"1")/1000000</f>
        <v>15.013068279999999</v>
      </c>
      <c r="G2542" s="3">
        <f>[1]!EM_S_STM07_IS($A2542,"9",DATE(G$4,12,31),"1")/1000000</f>
        <v>2339.4542613600001</v>
      </c>
      <c r="H2542" s="3">
        <f>[1]!EM_S_STM07_IS($A2542,"61",DATE(G$4,12,31),"1")/1000000</f>
        <v>-133.83425234000001</v>
      </c>
      <c r="I2542" s="3">
        <f>[1]!EM_S_STM07_IS($A2542,"9",DATE(I$4,12,31),"1")/1000000</f>
        <v>2210.6853425500003</v>
      </c>
      <c r="J2542" s="3">
        <f>[1]!EM_S_STM07_IS($A2542,"61",DATE(I$4,12,31),"1")/1000000</f>
        <v>10.85794347</v>
      </c>
      <c r="K2542" s="3">
        <f>[1]!EM_S_STM07_IS($A2542,"9",DATE(K$4,12,31),"1")/1000000</f>
        <v>2312.1031378800003</v>
      </c>
      <c r="L2542" s="3">
        <f>[1]!EM_S_STM07_IS($A2542,"61",DATE(K$4,12,31),"1")/1000000</f>
        <v>-125.21453049</v>
      </c>
      <c r="M2542" s="3">
        <f>[1]!EM_S_STM07_IS($A2542,"9",DATE(M$4,12,31),"1")/1000000</f>
        <v>2410.2877157100002</v>
      </c>
      <c r="N2542" s="3">
        <f>[1]!EM_S_STM07_IS($A2542,"61",DATE(M$4,12,31),"1")/1000000</f>
        <v>7.8972318600000007</v>
      </c>
      <c r="O2542" s="6">
        <f t="shared" si="80"/>
        <v>1.8782766241731919E-2</v>
      </c>
      <c r="P2542" s="6">
        <f t="shared" si="81"/>
        <v>-0.42856559851544496</v>
      </c>
    </row>
    <row r="2543" spans="1:16" x14ac:dyDescent="0.25">
      <c r="A2543" s="5" t="s">
        <v>2537</v>
      </c>
      <c r="B2543" s="5" t="s">
        <v>5599</v>
      </c>
      <c r="C2543" s="3">
        <f>[1]!EM_S_STM07_IS($A2543,"9",DATE(C$4,12,31),"1")/1000000</f>
        <v>333.62302419999997</v>
      </c>
      <c r="D2543" s="3">
        <f>[1]!EM_S_STM07_IS($A2543,"61",DATE(C$4,12,31),"1")/1000000</f>
        <v>40.427197549999995</v>
      </c>
      <c r="E2543" s="3">
        <f>[1]!EM_S_STM07_IS($A2543,"9",DATE(E$4,12,31),"1")/1000000</f>
        <v>345.84652181000001</v>
      </c>
      <c r="F2543" s="3">
        <f>[1]!EM_S_STM07_IS($A2543,"61",DATE(E$4,12,31),"1")/1000000</f>
        <v>123.49865856999999</v>
      </c>
      <c r="G2543" s="3">
        <f>[1]!EM_S_STM07_IS($A2543,"9",DATE(G$4,12,31),"1")/1000000</f>
        <v>444.71164835000002</v>
      </c>
      <c r="H2543" s="3">
        <f>[1]!EM_S_STM07_IS($A2543,"61",DATE(G$4,12,31),"1")/1000000</f>
        <v>210.10510078000001</v>
      </c>
      <c r="I2543" s="3">
        <f>[1]!EM_S_STM07_IS($A2543,"9",DATE(I$4,12,31),"1")/1000000</f>
        <v>679.56747626999993</v>
      </c>
      <c r="J2543" s="3">
        <f>[1]!EM_S_STM07_IS($A2543,"61",DATE(I$4,12,31),"1")/1000000</f>
        <v>365.05358421</v>
      </c>
      <c r="K2543" s="3">
        <f>[1]!EM_S_STM07_IS($A2543,"9",DATE(K$4,12,31),"1")/1000000</f>
        <v>809.76021628000001</v>
      </c>
      <c r="L2543" s="3">
        <f>[1]!EM_S_STM07_IS($A2543,"61",DATE(K$4,12,31),"1")/1000000</f>
        <v>329.93450677999999</v>
      </c>
      <c r="M2543" s="3">
        <f>[1]!EM_S_STM07_IS($A2543,"9",DATE(M$4,12,31),"1")/1000000</f>
        <v>790.71402176999993</v>
      </c>
      <c r="N2543" s="3">
        <f>[1]!EM_S_STM07_IS($A2543,"61",DATE(M$4,12,31),"1")/1000000</f>
        <v>295.49886286999998</v>
      </c>
      <c r="O2543" s="6">
        <f t="shared" si="80"/>
        <v>0.18837275119450791</v>
      </c>
      <c r="P2543" s="6">
        <f t="shared" si="81"/>
        <v>0.48859458710786319</v>
      </c>
    </row>
    <row r="2544" spans="1:16" x14ac:dyDescent="0.25">
      <c r="A2544" s="5" t="s">
        <v>2538</v>
      </c>
      <c r="B2544" s="5" t="s">
        <v>5600</v>
      </c>
      <c r="C2544" s="3">
        <f>[1]!EM_S_STM07_IS($A2544,"9",DATE(C$4,12,31),"1")/1000000</f>
        <v>1064.19198452</v>
      </c>
      <c r="D2544" s="3">
        <f>[1]!EM_S_STM07_IS($A2544,"61",DATE(C$4,12,31),"1")/1000000</f>
        <v>125.00751753</v>
      </c>
      <c r="E2544" s="3">
        <f>[1]!EM_S_STM07_IS($A2544,"9",DATE(E$4,12,31),"1")/1000000</f>
        <v>1822.8700125</v>
      </c>
      <c r="F2544" s="3">
        <f>[1]!EM_S_STM07_IS($A2544,"61",DATE(E$4,12,31),"1")/1000000</f>
        <v>200.13698241</v>
      </c>
      <c r="G2544" s="3">
        <f>[1]!EM_S_STM07_IS($A2544,"9",DATE(G$4,12,31),"1")/1000000</f>
        <v>1078.3634373</v>
      </c>
      <c r="H2544" s="3">
        <f>[1]!EM_S_STM07_IS($A2544,"61",DATE(G$4,12,31),"1")/1000000</f>
        <v>165.34584908000002</v>
      </c>
      <c r="I2544" s="3">
        <f>[1]!EM_S_STM07_IS($A2544,"9",DATE(I$4,12,31),"1")/1000000</f>
        <v>1473.1192482000001</v>
      </c>
      <c r="J2544" s="3">
        <f>[1]!EM_S_STM07_IS($A2544,"61",DATE(I$4,12,31),"1")/1000000</f>
        <v>156.43701394999999</v>
      </c>
      <c r="K2544" s="3">
        <f>[1]!EM_S_STM07_IS($A2544,"9",DATE(K$4,12,31),"1")/1000000</f>
        <v>1892.3283382</v>
      </c>
      <c r="L2544" s="3">
        <f>[1]!EM_S_STM07_IS($A2544,"61",DATE(K$4,12,31),"1")/1000000</f>
        <v>79.651637409999992</v>
      </c>
      <c r="M2544" s="3">
        <f>[1]!EM_S_STM07_IS($A2544,"9",DATE(M$4,12,31),"1")/1000000</f>
        <v>829.72090198000001</v>
      </c>
      <c r="N2544" s="3">
        <f>[1]!EM_S_STM07_IS($A2544,"61",DATE(M$4,12,31),"1")/1000000</f>
        <v>78.553970480000004</v>
      </c>
      <c r="O2544" s="6">
        <f t="shared" si="80"/>
        <v>-4.8557801375866183E-2</v>
      </c>
      <c r="P2544" s="6">
        <f t="shared" si="81"/>
        <v>-8.8731407913025695E-2</v>
      </c>
    </row>
    <row r="2545" spans="1:16" x14ac:dyDescent="0.25">
      <c r="A2545" s="5" t="s">
        <v>2539</v>
      </c>
      <c r="B2545" s="5" t="s">
        <v>5601</v>
      </c>
      <c r="C2545" s="3">
        <f>[1]!EM_S_STM07_IS($A2545,"9",DATE(C$4,12,31),"1")/1000000</f>
        <v>1169.5679928</v>
      </c>
      <c r="D2545" s="3">
        <f>[1]!EM_S_STM07_IS($A2545,"61",DATE(C$4,12,31),"1")/1000000</f>
        <v>-144.42648134999999</v>
      </c>
      <c r="E2545" s="3">
        <f>[1]!EM_S_STM07_IS($A2545,"9",DATE(E$4,12,31),"1")/1000000</f>
        <v>7027.77379974</v>
      </c>
      <c r="F2545" s="3">
        <f>[1]!EM_S_STM07_IS($A2545,"61",DATE(E$4,12,31),"1")/1000000</f>
        <v>188.37178041999999</v>
      </c>
      <c r="G2545" s="3">
        <f>[1]!EM_S_STM07_IS($A2545,"9",DATE(G$4,12,31),"1")/1000000</f>
        <v>6577.1548430500006</v>
      </c>
      <c r="H2545" s="3">
        <f>[1]!EM_S_STM07_IS($A2545,"61",DATE(G$4,12,31),"1")/1000000</f>
        <v>-38.15084882</v>
      </c>
      <c r="I2545" s="3">
        <f>[1]!EM_S_STM07_IS($A2545,"9",DATE(I$4,12,31),"1")/1000000</f>
        <v>6473.1372208800003</v>
      </c>
      <c r="J2545" s="3">
        <f>[1]!EM_S_STM07_IS($A2545,"61",DATE(I$4,12,31),"1")/1000000</f>
        <v>53.876342139999998</v>
      </c>
      <c r="K2545" s="3">
        <f>[1]!EM_S_STM07_IS($A2545,"9",DATE(K$4,12,31),"1")/1000000</f>
        <v>4886.1024501400007</v>
      </c>
      <c r="L2545" s="3">
        <f>[1]!EM_S_STM07_IS($A2545,"61",DATE(K$4,12,31),"1")/1000000</f>
        <v>37.89304885</v>
      </c>
      <c r="M2545" s="3">
        <f>[1]!EM_S_STM07_IS($A2545,"9",DATE(M$4,12,31),"1")/1000000</f>
        <v>3453.8142566500001</v>
      </c>
      <c r="N2545" s="3">
        <f>[1]!EM_S_STM07_IS($A2545,"61",DATE(M$4,12,31),"1")/1000000</f>
        <v>-696.84774979999997</v>
      </c>
      <c r="O2545" s="6">
        <f t="shared" si="80"/>
        <v>0.24180870716716729</v>
      </c>
      <c r="P2545" s="6" t="str">
        <f t="shared" si="81"/>
        <v/>
      </c>
    </row>
    <row r="2546" spans="1:16" x14ac:dyDescent="0.25">
      <c r="A2546" s="5" t="s">
        <v>2540</v>
      </c>
      <c r="B2546" s="5" t="s">
        <v>5602</v>
      </c>
      <c r="C2546" s="3">
        <f>[1]!EM_S_STM07_IS($A2546,"9",DATE(C$4,12,31),"1")/1000000</f>
        <v>757.46667491999995</v>
      </c>
      <c r="D2546" s="3">
        <f>[1]!EM_S_STM07_IS($A2546,"61",DATE(C$4,12,31),"1")/1000000</f>
        <v>10.270544989999999</v>
      </c>
      <c r="E2546" s="3">
        <f>[1]!EM_S_STM07_IS($A2546,"9",DATE(E$4,12,31),"1")/1000000</f>
        <v>568.42473622</v>
      </c>
      <c r="F2546" s="3">
        <f>[1]!EM_S_STM07_IS($A2546,"61",DATE(E$4,12,31),"1")/1000000</f>
        <v>-45.18786411</v>
      </c>
      <c r="G2546" s="3">
        <f>[1]!EM_S_STM07_IS($A2546,"9",DATE(G$4,12,31),"1")/1000000</f>
        <v>18.60680391</v>
      </c>
      <c r="H2546" s="3">
        <f>[1]!EM_S_STM07_IS($A2546,"61",DATE(G$4,12,31),"1")/1000000</f>
        <v>56.059728240000005</v>
      </c>
      <c r="I2546" s="3">
        <f>[1]!EM_S_STM07_IS($A2546,"9",DATE(I$4,12,31),"1")/1000000</f>
        <v>10.54316654</v>
      </c>
      <c r="J2546" s="3">
        <f>[1]!EM_S_STM07_IS($A2546,"61",DATE(I$4,12,31),"1")/1000000</f>
        <v>7.2532904900000004</v>
      </c>
      <c r="K2546" s="3">
        <f>[1]!EM_S_STM07_IS($A2546,"9",DATE(K$4,12,31),"1")/1000000</f>
        <v>10.625808970000001</v>
      </c>
      <c r="L2546" s="3">
        <f>[1]!EM_S_STM07_IS($A2546,"61",DATE(K$4,12,31),"1")/1000000</f>
        <v>8.3486786199999994</v>
      </c>
      <c r="M2546" s="3">
        <f>[1]!EM_S_STM07_IS($A2546,"9",DATE(M$4,12,31),"1")/1000000</f>
        <v>13.68766336</v>
      </c>
      <c r="N2546" s="3">
        <f>[1]!EM_S_STM07_IS($A2546,"61",DATE(M$4,12,31),"1")/1000000</f>
        <v>8.8766049499999991</v>
      </c>
      <c r="O2546" s="6">
        <f t="shared" si="80"/>
        <v>-0.55188120758946835</v>
      </c>
      <c r="P2546" s="6">
        <f t="shared" si="81"/>
        <v>-2.8750785506813537E-2</v>
      </c>
    </row>
    <row r="2547" spans="1:16" x14ac:dyDescent="0.25">
      <c r="A2547" s="5" t="s">
        <v>2541</v>
      </c>
      <c r="B2547" s="5" t="s">
        <v>5603</v>
      </c>
      <c r="C2547" s="3">
        <f>[1]!EM_S_STM07_IS($A2547,"9",DATE(C$4,12,31),"1")/1000000</f>
        <v>804.15355941999997</v>
      </c>
      <c r="D2547" s="3">
        <f>[1]!EM_S_STM07_IS($A2547,"61",DATE(C$4,12,31),"1")/1000000</f>
        <v>76.346452549999995</v>
      </c>
      <c r="E2547" s="3">
        <f>[1]!EM_S_STM07_IS($A2547,"9",DATE(E$4,12,31),"1")/1000000</f>
        <v>387.26316744000002</v>
      </c>
      <c r="F2547" s="3">
        <f>[1]!EM_S_STM07_IS($A2547,"61",DATE(E$4,12,31),"1")/1000000</f>
        <v>144.51338232000001</v>
      </c>
      <c r="G2547" s="3">
        <f>[1]!EM_S_STM07_IS($A2547,"9",DATE(G$4,12,31),"1")/1000000</f>
        <v>371.89526537</v>
      </c>
      <c r="H2547" s="3">
        <f>[1]!EM_S_STM07_IS($A2547,"61",DATE(G$4,12,31),"1")/1000000</f>
        <v>163.02253592</v>
      </c>
      <c r="I2547" s="3">
        <f>[1]!EM_S_STM07_IS($A2547,"9",DATE(I$4,12,31),"1")/1000000</f>
        <v>392.70209827999997</v>
      </c>
      <c r="J2547" s="3">
        <f>[1]!EM_S_STM07_IS($A2547,"61",DATE(I$4,12,31),"1")/1000000</f>
        <v>173.04769580000001</v>
      </c>
      <c r="K2547" s="3">
        <f>[1]!EM_S_STM07_IS($A2547,"9",DATE(K$4,12,31),"1")/1000000</f>
        <v>758.28411217999997</v>
      </c>
      <c r="L2547" s="3">
        <f>[1]!EM_S_STM07_IS($A2547,"61",DATE(K$4,12,31),"1")/1000000</f>
        <v>120.00423681999999</v>
      </c>
      <c r="M2547" s="3">
        <f>[1]!EM_S_STM07_IS($A2547,"9",DATE(M$4,12,31),"1")/1000000</f>
        <v>638.75381126000002</v>
      </c>
      <c r="N2547" s="3">
        <f>[1]!EM_S_STM07_IS($A2547,"61",DATE(M$4,12,31),"1")/1000000</f>
        <v>24.561684940000003</v>
      </c>
      <c r="O2547" s="6">
        <f t="shared" si="80"/>
        <v>-4.5009825847167062E-2</v>
      </c>
      <c r="P2547" s="6">
        <f t="shared" si="81"/>
        <v>-0.20293478051952618</v>
      </c>
    </row>
    <row r="2548" spans="1:16" x14ac:dyDescent="0.25">
      <c r="A2548" s="5" t="s">
        <v>2542</v>
      </c>
      <c r="B2548" s="5" t="s">
        <v>5604</v>
      </c>
      <c r="C2548" s="3">
        <f>[1]!EM_S_STM07_IS($A2548,"9",DATE(C$4,12,31),"1")/1000000</f>
        <v>40771.721390350001</v>
      </c>
      <c r="D2548" s="3">
        <f>[1]!EM_S_STM07_IS($A2548,"61",DATE(C$4,12,31),"1")/1000000</f>
        <v>2401.27953389</v>
      </c>
      <c r="E2548" s="3">
        <f>[1]!EM_S_STM07_IS($A2548,"9",DATE(E$4,12,31),"1")/1000000</f>
        <v>50557.625192489999</v>
      </c>
      <c r="F2548" s="3">
        <f>[1]!EM_S_STM07_IS($A2548,"61",DATE(E$4,12,31),"1")/1000000</f>
        <v>3647.36740508</v>
      </c>
      <c r="G2548" s="3">
        <f>[1]!EM_S_STM07_IS($A2548,"9",DATE(G$4,12,31),"1")/1000000</f>
        <v>55683.577397550005</v>
      </c>
      <c r="H2548" s="3">
        <f>[1]!EM_S_STM07_IS($A2548,"61",DATE(G$4,12,31),"1")/1000000</f>
        <v>5050.5733635900006</v>
      </c>
      <c r="I2548" s="3">
        <f>[1]!EM_S_STM07_IS($A2548,"9",DATE(I$4,12,31),"1")/1000000</f>
        <v>66306.847585430005</v>
      </c>
      <c r="J2548" s="3">
        <f>[1]!EM_S_STM07_IS($A2548,"61",DATE(I$4,12,31),"1")/1000000</f>
        <v>6279.1560919399999</v>
      </c>
      <c r="K2548" s="3">
        <f>[1]!EM_S_STM07_IS($A2548,"9",DATE(K$4,12,31),"1")/1000000</f>
        <v>61474.849059710003</v>
      </c>
      <c r="L2548" s="3">
        <f>[1]!EM_S_STM07_IS($A2548,"61",DATE(K$4,12,31),"1")/1000000</f>
        <v>6074.5478479899994</v>
      </c>
      <c r="M2548" s="3">
        <f>[1]!EM_S_STM07_IS($A2548,"9",DATE(M$4,12,31),"1")/1000000</f>
        <v>54582.558772620003</v>
      </c>
      <c r="N2548" s="3">
        <f>[1]!EM_S_STM07_IS($A2548,"61",DATE(M$4,12,31),"1")/1000000</f>
        <v>4363.5091943699999</v>
      </c>
      <c r="O2548" s="6">
        <f t="shared" si="80"/>
        <v>6.0080799835898091E-2</v>
      </c>
      <c r="P2548" s="6">
        <f t="shared" si="81"/>
        <v>0.12688250173195481</v>
      </c>
    </row>
    <row r="2549" spans="1:16" x14ac:dyDescent="0.25">
      <c r="A2549" s="5" t="s">
        <v>2543</v>
      </c>
      <c r="B2549" s="5" t="s">
        <v>5605</v>
      </c>
      <c r="C2549" s="3">
        <f>[1]!EM_S_STM07_IS($A2549,"9",DATE(C$4,12,31),"1")/1000000</f>
        <v>431.9942671</v>
      </c>
      <c r="D2549" s="3">
        <f>[1]!EM_S_STM07_IS($A2549,"61",DATE(C$4,12,31),"1")/1000000</f>
        <v>49.678935659999993</v>
      </c>
      <c r="E2549" s="3">
        <f>[1]!EM_S_STM07_IS($A2549,"9",DATE(E$4,12,31),"1")/1000000</f>
        <v>558.96865536000007</v>
      </c>
      <c r="F2549" s="3">
        <f>[1]!EM_S_STM07_IS($A2549,"61",DATE(E$4,12,31),"1")/1000000</f>
        <v>10.036872150000001</v>
      </c>
      <c r="G2549" s="3">
        <f>[1]!EM_S_STM07_IS($A2549,"9",DATE(G$4,12,31),"1")/1000000</f>
        <v>445.94181072000003</v>
      </c>
      <c r="H2549" s="3">
        <f>[1]!EM_S_STM07_IS($A2549,"61",DATE(G$4,12,31),"1")/1000000</f>
        <v>17.625949110000001</v>
      </c>
      <c r="I2549" s="3">
        <f>[1]!EM_S_STM07_IS($A2549,"9",DATE(I$4,12,31),"1")/1000000</f>
        <v>482.12087104</v>
      </c>
      <c r="J2549" s="3">
        <f>[1]!EM_S_STM07_IS($A2549,"61",DATE(I$4,12,31),"1")/1000000</f>
        <v>30.64444331</v>
      </c>
      <c r="K2549" s="3">
        <f>[1]!EM_S_STM07_IS($A2549,"9",DATE(K$4,12,31),"1")/1000000</f>
        <v>398.08653072000004</v>
      </c>
      <c r="L2549" s="3">
        <f>[1]!EM_S_STM07_IS($A2549,"61",DATE(K$4,12,31),"1")/1000000</f>
        <v>22.390101789999999</v>
      </c>
      <c r="M2549" s="3">
        <f>[1]!EM_S_STM07_IS($A2549,"9",DATE(M$4,12,31),"1")/1000000</f>
        <v>474.02005019000001</v>
      </c>
      <c r="N2549" s="3">
        <f>[1]!EM_S_STM07_IS($A2549,"61",DATE(M$4,12,31),"1")/1000000</f>
        <v>26.543623789999998</v>
      </c>
      <c r="O2549" s="6">
        <f t="shared" si="80"/>
        <v>1.8740907770271598E-2</v>
      </c>
      <c r="P2549" s="6">
        <f t="shared" si="81"/>
        <v>-0.11781923115925441</v>
      </c>
    </row>
    <row r="2550" spans="1:16" x14ac:dyDescent="0.25">
      <c r="A2550" s="5" t="s">
        <v>2544</v>
      </c>
      <c r="B2550" s="5" t="s">
        <v>5606</v>
      </c>
      <c r="C2550" s="3">
        <f>[1]!EM_S_STM07_IS($A2550,"9",DATE(C$4,12,31),"1")/1000000</f>
        <v>5548.0587123900004</v>
      </c>
      <c r="D2550" s="3">
        <f>[1]!EM_S_STM07_IS($A2550,"61",DATE(C$4,12,31),"1")/1000000</f>
        <v>68.22351252</v>
      </c>
      <c r="E2550" s="3">
        <f>[1]!EM_S_STM07_IS($A2550,"9",DATE(E$4,12,31),"1")/1000000</f>
        <v>5873.2686351599996</v>
      </c>
      <c r="F2550" s="3">
        <f>[1]!EM_S_STM07_IS($A2550,"61",DATE(E$4,12,31),"1")/1000000</f>
        <v>123.49741768999999</v>
      </c>
      <c r="G2550" s="3">
        <f>[1]!EM_S_STM07_IS($A2550,"9",DATE(G$4,12,31),"1")/1000000</f>
        <v>4984.9163381400003</v>
      </c>
      <c r="H2550" s="3">
        <f>[1]!EM_S_STM07_IS($A2550,"61",DATE(G$4,12,31),"1")/1000000</f>
        <v>-35.080975369999997</v>
      </c>
      <c r="I2550" s="3">
        <f>[1]!EM_S_STM07_IS($A2550,"9",DATE(I$4,12,31),"1")/1000000</f>
        <v>5205.2366438199997</v>
      </c>
      <c r="J2550" s="3">
        <f>[1]!EM_S_STM07_IS($A2550,"61",DATE(I$4,12,31),"1")/1000000</f>
        <v>36.19569946</v>
      </c>
      <c r="K2550" s="3">
        <f>[1]!EM_S_STM07_IS($A2550,"9",DATE(K$4,12,31),"1")/1000000</f>
        <v>4704.4713336599998</v>
      </c>
      <c r="L2550" s="3">
        <f>[1]!EM_S_STM07_IS($A2550,"61",DATE(K$4,12,31),"1")/1000000</f>
        <v>-157.01277512999999</v>
      </c>
      <c r="M2550" s="3">
        <f>[1]!EM_S_STM07_IS($A2550,"9",DATE(M$4,12,31),"1")/1000000</f>
        <v>5269.21075595</v>
      </c>
      <c r="N2550" s="3">
        <f>[1]!EM_S_STM07_IS($A2550,"61",DATE(M$4,12,31),"1")/1000000</f>
        <v>212.92303721000002</v>
      </c>
      <c r="O2550" s="6">
        <f t="shared" si="80"/>
        <v>-1.0260497308274386E-2</v>
      </c>
      <c r="P2550" s="6">
        <f t="shared" si="81"/>
        <v>0.25561852752979397</v>
      </c>
    </row>
    <row r="2551" spans="1:16" x14ac:dyDescent="0.25">
      <c r="A2551" s="5" t="s">
        <v>2545</v>
      </c>
      <c r="B2551" s="5" t="s">
        <v>5607</v>
      </c>
      <c r="C2551" s="3">
        <f>[1]!EM_S_STM07_IS($A2551,"9",DATE(C$4,12,31),"1")/1000000</f>
        <v>1228.5817308599999</v>
      </c>
      <c r="D2551" s="3">
        <f>[1]!EM_S_STM07_IS($A2551,"61",DATE(C$4,12,31),"1")/1000000</f>
        <v>55.221594400000001</v>
      </c>
      <c r="E2551" s="3">
        <f>[1]!EM_S_STM07_IS($A2551,"9",DATE(E$4,12,31),"1")/1000000</f>
        <v>1270.24836985</v>
      </c>
      <c r="F2551" s="3">
        <f>[1]!EM_S_STM07_IS($A2551,"61",DATE(E$4,12,31),"1")/1000000</f>
        <v>51.689067659999999</v>
      </c>
      <c r="G2551" s="3">
        <f>[1]!EM_S_STM07_IS($A2551,"9",DATE(G$4,12,31),"1")/1000000</f>
        <v>1022.3458667899999</v>
      </c>
      <c r="H2551" s="3">
        <f>[1]!EM_S_STM07_IS($A2551,"61",DATE(G$4,12,31),"1")/1000000</f>
        <v>-120.57356910999999</v>
      </c>
      <c r="I2551" s="3">
        <f>[1]!EM_S_STM07_IS($A2551,"9",DATE(I$4,12,31),"1")/1000000</f>
        <v>1061.6702471900001</v>
      </c>
      <c r="J2551" s="3">
        <f>[1]!EM_S_STM07_IS($A2551,"61",DATE(I$4,12,31),"1")/1000000</f>
        <v>5.9526948499999994</v>
      </c>
      <c r="K2551" s="3">
        <f>[1]!EM_S_STM07_IS($A2551,"9",DATE(K$4,12,31),"1")/1000000</f>
        <v>1089.5839039</v>
      </c>
      <c r="L2551" s="3">
        <f>[1]!EM_S_STM07_IS($A2551,"61",DATE(K$4,12,31),"1")/1000000</f>
        <v>7.4056926399999998</v>
      </c>
      <c r="M2551" s="3">
        <f>[1]!EM_S_STM07_IS($A2551,"9",DATE(M$4,12,31),"1")/1000000</f>
        <v>1046.9492889999999</v>
      </c>
      <c r="N2551" s="3">
        <f>[1]!EM_S_STM07_IS($A2551,"61",DATE(M$4,12,31),"1")/1000000</f>
        <v>16.04711468</v>
      </c>
      <c r="O2551" s="6">
        <f t="shared" si="80"/>
        <v>-3.1489532964306566E-2</v>
      </c>
      <c r="P2551" s="6">
        <f t="shared" si="81"/>
        <v>-0.21898818670312858</v>
      </c>
    </row>
    <row r="2552" spans="1:16" x14ac:dyDescent="0.25">
      <c r="A2552" s="5" t="s">
        <v>2546</v>
      </c>
      <c r="B2552" s="5" t="s">
        <v>5608</v>
      </c>
      <c r="C2552" s="3">
        <f>[1]!EM_S_STM07_IS($A2552,"9",DATE(C$4,12,31),"1")/1000000</f>
        <v>220.92533162000001</v>
      </c>
      <c r="D2552" s="3">
        <f>[1]!EM_S_STM07_IS($A2552,"61",DATE(C$4,12,31),"1")/1000000</f>
        <v>13.20073045</v>
      </c>
      <c r="E2552" s="3">
        <f>[1]!EM_S_STM07_IS($A2552,"9",DATE(E$4,12,31),"1")/1000000</f>
        <v>235.23007514</v>
      </c>
      <c r="F2552" s="3">
        <f>[1]!EM_S_STM07_IS($A2552,"61",DATE(E$4,12,31),"1")/1000000</f>
        <v>-82.807092519999998</v>
      </c>
      <c r="G2552" s="3">
        <f>[1]!EM_S_STM07_IS($A2552,"9",DATE(G$4,12,31),"1")/1000000</f>
        <v>143.47841233000003</v>
      </c>
      <c r="H2552" s="3">
        <f>[1]!EM_S_STM07_IS($A2552,"61",DATE(G$4,12,31),"1")/1000000</f>
        <v>17.535781660000001</v>
      </c>
      <c r="I2552" s="3">
        <f>[1]!EM_S_STM07_IS($A2552,"9",DATE(I$4,12,31),"1")/1000000</f>
        <v>181.61622481000001</v>
      </c>
      <c r="J2552" s="3">
        <f>[1]!EM_S_STM07_IS($A2552,"61",DATE(I$4,12,31),"1")/1000000</f>
        <v>-28.62562505</v>
      </c>
      <c r="K2552" s="3">
        <f>[1]!EM_S_STM07_IS($A2552,"9",DATE(K$4,12,31),"1")/1000000</f>
        <v>153.0918327</v>
      </c>
      <c r="L2552" s="3">
        <f>[1]!EM_S_STM07_IS($A2552,"61",DATE(K$4,12,31),"1")/1000000</f>
        <v>22.165365190000003</v>
      </c>
      <c r="M2552" s="3">
        <f>[1]!EM_S_STM07_IS($A2552,"9",DATE(M$4,12,31),"1")/1000000</f>
        <v>132.28881423000001</v>
      </c>
      <c r="N2552" s="3">
        <f>[1]!EM_S_STM07_IS($A2552,"61",DATE(M$4,12,31),"1")/1000000</f>
        <v>-21.840403899999998</v>
      </c>
      <c r="O2552" s="6">
        <f t="shared" si="80"/>
        <v>-9.7482728793218065E-2</v>
      </c>
      <c r="P2552" s="6">
        <f t="shared" si="81"/>
        <v>-2.1059424814467307</v>
      </c>
    </row>
    <row r="2553" spans="1:16" x14ac:dyDescent="0.25">
      <c r="A2553" s="5" t="s">
        <v>2547</v>
      </c>
      <c r="B2553" s="5" t="s">
        <v>5609</v>
      </c>
      <c r="C2553" s="3">
        <f>[1]!EM_S_STM07_IS($A2553,"9",DATE(C$4,12,31),"1")/1000000</f>
        <v>8469.4261370000004</v>
      </c>
      <c r="D2553" s="3">
        <f>[1]!EM_S_STM07_IS($A2553,"61",DATE(C$4,12,31),"1")/1000000</f>
        <v>572.57910300000003</v>
      </c>
      <c r="E2553" s="3">
        <f>[1]!EM_S_STM07_IS($A2553,"9",DATE(E$4,12,31),"1")/1000000</f>
        <v>12638.039183000001</v>
      </c>
      <c r="F2553" s="3">
        <f>[1]!EM_S_STM07_IS($A2553,"61",DATE(E$4,12,31),"1")/1000000</f>
        <v>1075.268489</v>
      </c>
      <c r="G2553" s="3">
        <f>[1]!EM_S_STM07_IS($A2553,"9",DATE(G$4,12,31),"1")/1000000</f>
        <v>12520.527247</v>
      </c>
      <c r="H2553" s="3">
        <f>[1]!EM_S_STM07_IS($A2553,"61",DATE(G$4,12,31),"1")/1000000</f>
        <v>555.65876200000002</v>
      </c>
      <c r="I2553" s="3">
        <f>[1]!EM_S_STM07_IS($A2553,"9",DATE(I$4,12,31),"1")/1000000</f>
        <v>15984.355256000001</v>
      </c>
      <c r="J2553" s="3">
        <f>[1]!EM_S_STM07_IS($A2553,"61",DATE(I$4,12,31),"1")/1000000</f>
        <v>1180.601633</v>
      </c>
      <c r="K2553" s="3">
        <f>[1]!EM_S_STM07_IS($A2553,"9",DATE(K$4,12,31),"1")/1000000</f>
        <v>15996.149246999999</v>
      </c>
      <c r="L2553" s="3">
        <f>[1]!EM_S_STM07_IS($A2553,"61",DATE(K$4,12,31),"1")/1000000</f>
        <v>1221.5587780000001</v>
      </c>
      <c r="M2553" s="3">
        <f>[1]!EM_S_STM07_IS($A2553,"9",DATE(M$4,12,31),"1")/1000000</f>
        <v>13271.319219000001</v>
      </c>
      <c r="N2553" s="3">
        <f>[1]!EM_S_STM07_IS($A2553,"61",DATE(M$4,12,31),"1")/1000000</f>
        <v>102.756044</v>
      </c>
      <c r="O2553" s="6">
        <f t="shared" si="80"/>
        <v>9.3986649582732174E-2</v>
      </c>
      <c r="P2553" s="6">
        <f t="shared" si="81"/>
        <v>-0.29075811328648049</v>
      </c>
    </row>
    <row r="2554" spans="1:16" x14ac:dyDescent="0.25">
      <c r="A2554" s="5" t="s">
        <v>2548</v>
      </c>
      <c r="B2554" s="5" t="s">
        <v>5610</v>
      </c>
      <c r="C2554" s="3">
        <f>[1]!EM_S_STM07_IS($A2554,"9",DATE(C$4,12,31),"1")/1000000</f>
        <v>1356.25004212</v>
      </c>
      <c r="D2554" s="3">
        <f>[1]!EM_S_STM07_IS($A2554,"61",DATE(C$4,12,31),"1")/1000000</f>
        <v>8.13624291</v>
      </c>
      <c r="E2554" s="3">
        <f>[1]!EM_S_STM07_IS($A2554,"9",DATE(E$4,12,31),"1")/1000000</f>
        <v>1875.6378264</v>
      </c>
      <c r="F2554" s="3">
        <f>[1]!EM_S_STM07_IS($A2554,"61",DATE(E$4,12,31),"1")/1000000</f>
        <v>124.84864972</v>
      </c>
      <c r="G2554" s="3">
        <f>[1]!EM_S_STM07_IS($A2554,"9",DATE(G$4,12,31),"1")/1000000</f>
        <v>1618.8118213599998</v>
      </c>
      <c r="H2554" s="3">
        <f>[1]!EM_S_STM07_IS($A2554,"61",DATE(G$4,12,31),"1")/1000000</f>
        <v>28.78402195</v>
      </c>
      <c r="I2554" s="3">
        <f>[1]!EM_S_STM07_IS($A2554,"9",DATE(I$4,12,31),"1")/1000000</f>
        <v>1819.5784842</v>
      </c>
      <c r="J2554" s="3">
        <f>[1]!EM_S_STM07_IS($A2554,"61",DATE(I$4,12,31),"1")/1000000</f>
        <v>19.045754510000002</v>
      </c>
      <c r="K2554" s="3">
        <f>[1]!EM_S_STM07_IS($A2554,"9",DATE(K$4,12,31),"1")/1000000</f>
        <v>2061.8361550999998</v>
      </c>
      <c r="L2554" s="3">
        <f>[1]!EM_S_STM07_IS($A2554,"61",DATE(K$4,12,31),"1")/1000000</f>
        <v>49.577273149999996</v>
      </c>
      <c r="M2554" s="3">
        <f>[1]!EM_S_STM07_IS($A2554,"9",DATE(M$4,12,31),"1")/1000000</f>
        <v>1524.4662610099999</v>
      </c>
      <c r="N2554" s="3">
        <f>[1]!EM_S_STM07_IS($A2554,"61",DATE(M$4,12,31),"1")/1000000</f>
        <v>-390.4265092</v>
      </c>
      <c r="O2554" s="6">
        <f t="shared" si="80"/>
        <v>2.365971040473247E-2</v>
      </c>
      <c r="P2554" s="6">
        <f t="shared" si="81"/>
        <v>-3.1688178468643549</v>
      </c>
    </row>
    <row r="2555" spans="1:16" x14ac:dyDescent="0.25">
      <c r="A2555" s="5" t="s">
        <v>2549</v>
      </c>
      <c r="B2555" s="5" t="s">
        <v>5611</v>
      </c>
      <c r="C2555" s="3">
        <f>[1]!EM_S_STM07_IS($A2555,"9",DATE(C$4,12,31),"1")/1000000</f>
        <v>703.50566915000002</v>
      </c>
      <c r="D2555" s="3">
        <f>[1]!EM_S_STM07_IS($A2555,"61",DATE(C$4,12,31),"1")/1000000</f>
        <v>4.3328785500000002</v>
      </c>
      <c r="E2555" s="3">
        <f>[1]!EM_S_STM07_IS($A2555,"9",DATE(E$4,12,31),"1")/1000000</f>
        <v>1777.70384483</v>
      </c>
      <c r="F2555" s="3">
        <f>[1]!EM_S_STM07_IS($A2555,"61",DATE(E$4,12,31),"1")/1000000</f>
        <v>26.696253559999999</v>
      </c>
      <c r="G2555" s="3">
        <f>[1]!EM_S_STM07_IS($A2555,"9",DATE(G$4,12,31),"1")/1000000</f>
        <v>1804.2369884500001</v>
      </c>
      <c r="H2555" s="3">
        <f>[1]!EM_S_STM07_IS($A2555,"61",DATE(G$4,12,31),"1")/1000000</f>
        <v>42.173960489999999</v>
      </c>
      <c r="I2555" s="3">
        <f>[1]!EM_S_STM07_IS($A2555,"9",DATE(I$4,12,31),"1")/1000000</f>
        <v>4707.5636597000002</v>
      </c>
      <c r="J2555" s="3">
        <f>[1]!EM_S_STM07_IS($A2555,"61",DATE(I$4,12,31),"1")/1000000</f>
        <v>693.01710886000001</v>
      </c>
      <c r="K2555" s="3">
        <f>[1]!EM_S_STM07_IS($A2555,"9",DATE(K$4,12,31),"1")/1000000</f>
        <v>4868.7054843699998</v>
      </c>
      <c r="L2555" s="3">
        <f>[1]!EM_S_STM07_IS($A2555,"61",DATE(K$4,12,31),"1")/1000000</f>
        <v>809.42645502999994</v>
      </c>
      <c r="M2555" s="3">
        <f>[1]!EM_S_STM07_IS($A2555,"9",DATE(M$4,12,31),"1")/1000000</f>
        <v>5659.1655441800003</v>
      </c>
      <c r="N2555" s="3">
        <f>[1]!EM_S_STM07_IS($A2555,"61",DATE(M$4,12,31),"1")/1000000</f>
        <v>805.65009672999997</v>
      </c>
      <c r="O2555" s="6">
        <f t="shared" si="80"/>
        <v>0.51738909762547558</v>
      </c>
      <c r="P2555" s="6">
        <f t="shared" si="81"/>
        <v>1.8436359071785215</v>
      </c>
    </row>
    <row r="2556" spans="1:16" x14ac:dyDescent="0.25">
      <c r="A2556" s="5" t="s">
        <v>2550</v>
      </c>
      <c r="B2556" s="5" t="s">
        <v>5612</v>
      </c>
      <c r="C2556" s="3">
        <f>[1]!EM_S_STM07_IS($A2556,"9",DATE(C$4,12,31),"1")/1000000</f>
        <v>1761.49501126</v>
      </c>
      <c r="D2556" s="3">
        <f>[1]!EM_S_STM07_IS($A2556,"61",DATE(C$4,12,31),"1")/1000000</f>
        <v>151.46617788999998</v>
      </c>
      <c r="E2556" s="3">
        <f>[1]!EM_S_STM07_IS($A2556,"9",DATE(E$4,12,31),"1")/1000000</f>
        <v>2204.9392722500002</v>
      </c>
      <c r="F2556" s="3">
        <f>[1]!EM_S_STM07_IS($A2556,"61",DATE(E$4,12,31),"1")/1000000</f>
        <v>156.94964037</v>
      </c>
      <c r="G2556" s="3">
        <f>[1]!EM_S_STM07_IS($A2556,"9",DATE(G$4,12,31),"1")/1000000</f>
        <v>2560.2171195999999</v>
      </c>
      <c r="H2556" s="3">
        <f>[1]!EM_S_STM07_IS($A2556,"61",DATE(G$4,12,31),"1")/1000000</f>
        <v>206.51742211999999</v>
      </c>
      <c r="I2556" s="3">
        <f>[1]!EM_S_STM07_IS($A2556,"9",DATE(I$4,12,31),"1")/1000000</f>
        <v>5818.3452299199998</v>
      </c>
      <c r="J2556" s="3">
        <f>[1]!EM_S_STM07_IS($A2556,"61",DATE(I$4,12,31),"1")/1000000</f>
        <v>403.07154686000001</v>
      </c>
      <c r="K2556" s="3">
        <f>[1]!EM_S_STM07_IS($A2556,"9",DATE(K$4,12,31),"1")/1000000</f>
        <v>6962.7148082399999</v>
      </c>
      <c r="L2556" s="3">
        <f>[1]!EM_S_STM07_IS($A2556,"61",DATE(K$4,12,31),"1")/1000000</f>
        <v>534.20946658000003</v>
      </c>
      <c r="M2556" s="3">
        <f>[1]!EM_S_STM07_IS($A2556,"9",DATE(M$4,12,31),"1")/1000000</f>
        <v>7925.9413036899996</v>
      </c>
      <c r="N2556" s="3">
        <f>[1]!EM_S_STM07_IS($A2556,"61",DATE(M$4,12,31),"1")/1000000</f>
        <v>716.57466049000004</v>
      </c>
      <c r="O2556" s="6">
        <f t="shared" si="80"/>
        <v>0.35093323728670667</v>
      </c>
      <c r="P2556" s="6">
        <f t="shared" si="81"/>
        <v>0.36454906445262703</v>
      </c>
    </row>
    <row r="2557" spans="1:16" x14ac:dyDescent="0.25">
      <c r="A2557" s="5" t="s">
        <v>2551</v>
      </c>
      <c r="B2557" s="5" t="s">
        <v>5613</v>
      </c>
      <c r="C2557" s="3">
        <f>[1]!EM_S_STM07_IS($A2557,"9",DATE(C$4,12,31),"1")/1000000</f>
        <v>2126.8731571799999</v>
      </c>
      <c r="D2557" s="3">
        <f>[1]!EM_S_STM07_IS($A2557,"61",DATE(C$4,12,31),"1")/1000000</f>
        <v>717.26720575000002</v>
      </c>
      <c r="E2557" s="3">
        <f>[1]!EM_S_STM07_IS($A2557,"9",DATE(E$4,12,31),"1")/1000000</f>
        <v>2431.7166155700002</v>
      </c>
      <c r="F2557" s="3">
        <f>[1]!EM_S_STM07_IS($A2557,"61",DATE(E$4,12,31),"1")/1000000</f>
        <v>944.06307710999999</v>
      </c>
      <c r="G2557" s="3">
        <f>[1]!EM_S_STM07_IS($A2557,"9",DATE(G$4,12,31),"1")/1000000</f>
        <v>2320.39321337</v>
      </c>
      <c r="H2557" s="3">
        <f>[1]!EM_S_STM07_IS($A2557,"61",DATE(G$4,12,31),"1")/1000000</f>
        <v>1111.90923892</v>
      </c>
      <c r="I2557" s="3">
        <f>[1]!EM_S_STM07_IS($A2557,"9",DATE(I$4,12,31),"1")/1000000</f>
        <v>2110.267229</v>
      </c>
      <c r="J2557" s="3">
        <f>[1]!EM_S_STM07_IS($A2557,"61",DATE(I$4,12,31),"1")/1000000</f>
        <v>1292.27201021</v>
      </c>
      <c r="K2557" s="3">
        <f>[1]!EM_S_STM07_IS($A2557,"9",DATE(K$4,12,31),"1")/1000000</f>
        <v>2282.7566842600004</v>
      </c>
      <c r="L2557" s="3">
        <f>[1]!EM_S_STM07_IS($A2557,"61",DATE(K$4,12,31),"1")/1000000</f>
        <v>1065.5159912199999</v>
      </c>
      <c r="M2557" s="3">
        <f>[1]!EM_S_STM07_IS($A2557,"9",DATE(M$4,12,31),"1")/1000000</f>
        <v>1764.1665269800001</v>
      </c>
      <c r="N2557" s="3">
        <f>[1]!EM_S_STM07_IS($A2557,"61",DATE(M$4,12,31),"1")/1000000</f>
        <v>129.82270792</v>
      </c>
      <c r="O2557" s="6">
        <f t="shared" si="80"/>
        <v>-3.6704353635331977E-2</v>
      </c>
      <c r="P2557" s="6">
        <f t="shared" si="81"/>
        <v>-0.2895493142957597</v>
      </c>
    </row>
    <row r="2558" spans="1:16" x14ac:dyDescent="0.25">
      <c r="A2558" s="5" t="s">
        <v>2552</v>
      </c>
      <c r="B2558" s="5" t="s">
        <v>5614</v>
      </c>
      <c r="C2558" s="3">
        <f>[1]!EM_S_STM07_IS($A2558,"9",DATE(C$4,12,31),"1")/1000000</f>
        <v>1597.7052671900001</v>
      </c>
      <c r="D2558" s="3">
        <f>[1]!EM_S_STM07_IS($A2558,"61",DATE(C$4,12,31),"1")/1000000</f>
        <v>178.32480152000002</v>
      </c>
      <c r="E2558" s="3">
        <f>[1]!EM_S_STM07_IS($A2558,"9",DATE(E$4,12,31),"1")/1000000</f>
        <v>1804.85756429</v>
      </c>
      <c r="F2558" s="3">
        <f>[1]!EM_S_STM07_IS($A2558,"61",DATE(E$4,12,31),"1")/1000000</f>
        <v>54.567125159999996</v>
      </c>
      <c r="G2558" s="3">
        <f>[1]!EM_S_STM07_IS($A2558,"9",DATE(G$4,12,31),"1")/1000000</f>
        <v>1086.31109578</v>
      </c>
      <c r="H2558" s="3">
        <f>[1]!EM_S_STM07_IS($A2558,"61",DATE(G$4,12,31),"1")/1000000</f>
        <v>-73.220171530000002</v>
      </c>
      <c r="I2558" s="3">
        <f>[1]!EM_S_STM07_IS($A2558,"9",DATE(I$4,12,31),"1")/1000000</f>
        <v>1062.8352552700001</v>
      </c>
      <c r="J2558" s="3">
        <f>[1]!EM_S_STM07_IS($A2558,"61",DATE(I$4,12,31),"1")/1000000</f>
        <v>7.4401643399999999</v>
      </c>
      <c r="K2558" s="3">
        <f>[1]!EM_S_STM07_IS($A2558,"9",DATE(K$4,12,31),"1")/1000000</f>
        <v>867.88930563999998</v>
      </c>
      <c r="L2558" s="3">
        <f>[1]!EM_S_STM07_IS($A2558,"61",DATE(K$4,12,31),"1")/1000000</f>
        <v>-204.09130653</v>
      </c>
      <c r="M2558" s="3">
        <f>[1]!EM_S_STM07_IS($A2558,"9",DATE(M$4,12,31),"1")/1000000</f>
        <v>776.59476109000002</v>
      </c>
      <c r="N2558" s="3">
        <f>[1]!EM_S_STM07_IS($A2558,"61",DATE(M$4,12,31),"1")/1000000</f>
        <v>-196.38521566</v>
      </c>
      <c r="O2558" s="6">
        <f t="shared" si="80"/>
        <v>-0.13435553211905571</v>
      </c>
      <c r="P2558" s="6">
        <f t="shared" si="81"/>
        <v>-2.0194816381762299</v>
      </c>
    </row>
    <row r="2559" spans="1:16" x14ac:dyDescent="0.25">
      <c r="A2559" s="5" t="s">
        <v>2553</v>
      </c>
      <c r="B2559" s="5" t="s">
        <v>5615</v>
      </c>
      <c r="C2559" s="3">
        <f>[1]!EM_S_STM07_IS($A2559,"9",DATE(C$4,12,31),"1")/1000000</f>
        <v>703.18111778999992</v>
      </c>
      <c r="D2559" s="3">
        <f>[1]!EM_S_STM07_IS($A2559,"61",DATE(C$4,12,31),"1")/1000000</f>
        <v>100.11517293000001</v>
      </c>
      <c r="E2559" s="3">
        <f>[1]!EM_S_STM07_IS($A2559,"9",DATE(E$4,12,31),"1")/1000000</f>
        <v>428.71775947000003</v>
      </c>
      <c r="F2559" s="3">
        <f>[1]!EM_S_STM07_IS($A2559,"61",DATE(E$4,12,31),"1")/1000000</f>
        <v>45.783612090000005</v>
      </c>
      <c r="G2559" s="3">
        <f>[1]!EM_S_STM07_IS($A2559,"9",DATE(G$4,12,31),"1")/1000000</f>
        <v>487.31958206000002</v>
      </c>
      <c r="H2559" s="3">
        <f>[1]!EM_S_STM07_IS($A2559,"61",DATE(G$4,12,31),"1")/1000000</f>
        <v>14.61811807</v>
      </c>
      <c r="I2559" s="3">
        <f>[1]!EM_S_STM07_IS($A2559,"9",DATE(I$4,12,31),"1")/1000000</f>
        <v>757.03561644000001</v>
      </c>
      <c r="J2559" s="3">
        <f>[1]!EM_S_STM07_IS($A2559,"61",DATE(I$4,12,31),"1")/1000000</f>
        <v>19.553701409999999</v>
      </c>
      <c r="K2559" s="3">
        <f>[1]!EM_S_STM07_IS($A2559,"9",DATE(K$4,12,31),"1")/1000000</f>
        <v>846.43164389000003</v>
      </c>
      <c r="L2559" s="3">
        <f>[1]!EM_S_STM07_IS($A2559,"61",DATE(K$4,12,31),"1")/1000000</f>
        <v>71.521328459999992</v>
      </c>
      <c r="M2559" s="3">
        <f>[1]!EM_S_STM07_IS($A2559,"9",DATE(M$4,12,31),"1")/1000000</f>
        <v>1213.1441904400001</v>
      </c>
      <c r="N2559" s="3">
        <f>[1]!EM_S_STM07_IS($A2559,"61",DATE(M$4,12,31),"1")/1000000</f>
        <v>112.13707084000001</v>
      </c>
      <c r="O2559" s="6">
        <f t="shared" si="80"/>
        <v>0.11524181487657503</v>
      </c>
      <c r="P2559" s="6">
        <f t="shared" si="81"/>
        <v>2.2939293377596703E-2</v>
      </c>
    </row>
    <row r="2560" spans="1:16" x14ac:dyDescent="0.25">
      <c r="A2560" s="5" t="s">
        <v>2554</v>
      </c>
      <c r="B2560" s="5" t="s">
        <v>5616</v>
      </c>
      <c r="C2560" s="3">
        <f>[1]!EM_S_STM07_IS($A2560,"9",DATE(C$4,12,31),"1")/1000000</f>
        <v>64981.112494000001</v>
      </c>
      <c r="D2560" s="3">
        <f>[1]!EM_S_STM07_IS($A2560,"61",DATE(C$4,12,31),"1")/1000000</f>
        <v>1101.838516</v>
      </c>
      <c r="E2560" s="3">
        <f>[1]!EM_S_STM07_IS($A2560,"9",DATE(E$4,12,31),"1")/1000000</f>
        <v>86842.202248999994</v>
      </c>
      <c r="F2560" s="3">
        <f>[1]!EM_S_STM07_IS($A2560,"61",DATE(E$4,12,31),"1")/1000000</f>
        <v>69.578129000000004</v>
      </c>
      <c r="G2560" s="3">
        <f>[1]!EM_S_STM07_IS($A2560,"9",DATE(G$4,12,31),"1")/1000000</f>
        <v>74404.364038</v>
      </c>
      <c r="H2560" s="3">
        <f>[1]!EM_S_STM07_IS($A2560,"61",DATE(G$4,12,31),"1")/1000000</f>
        <v>-3863.2325449999998</v>
      </c>
      <c r="I2560" s="3">
        <f>[1]!EM_S_STM07_IS($A2560,"9",DATE(I$4,12,31),"1")/1000000</f>
        <v>73848.883382999993</v>
      </c>
      <c r="J2560" s="3">
        <f>[1]!EM_S_STM07_IS($A2560,"61",DATE(I$4,12,31),"1")/1000000</f>
        <v>157.22019800000001</v>
      </c>
      <c r="K2560" s="3">
        <f>[1]!EM_S_STM07_IS($A2560,"9",DATE(K$4,12,31),"1")/1000000</f>
        <v>59820.938285999997</v>
      </c>
      <c r="L2560" s="3">
        <f>[1]!EM_S_STM07_IS($A2560,"61",DATE(K$4,12,31),"1")/1000000</f>
        <v>220.61602500000001</v>
      </c>
      <c r="M2560" s="3">
        <f>[1]!EM_S_STM07_IS($A2560,"9",DATE(M$4,12,31),"1")/1000000</f>
        <v>45108.926739000002</v>
      </c>
      <c r="N2560" s="3">
        <f>[1]!EM_S_STM07_IS($A2560,"61",DATE(M$4,12,31),"1")/1000000</f>
        <v>-4804.2996739999999</v>
      </c>
      <c r="O2560" s="6">
        <f t="shared" si="80"/>
        <v>-7.0402236090776782E-2</v>
      </c>
      <c r="P2560" s="6">
        <f t="shared" si="81"/>
        <v>-2.3424633187237731</v>
      </c>
    </row>
    <row r="2561" spans="1:16" x14ac:dyDescent="0.25">
      <c r="A2561" s="5" t="s">
        <v>2555</v>
      </c>
      <c r="B2561" s="5" t="s">
        <v>5617</v>
      </c>
      <c r="C2561" s="3">
        <f>[1]!EM_S_STM07_IS($A2561,"9",DATE(C$4,12,31),"1")/1000000</f>
        <v>3016.6250475500001</v>
      </c>
      <c r="D2561" s="3">
        <f>[1]!EM_S_STM07_IS($A2561,"61",DATE(C$4,12,31),"1")/1000000</f>
        <v>494.49032949999997</v>
      </c>
      <c r="E2561" s="3">
        <f>[1]!EM_S_STM07_IS($A2561,"9",DATE(E$4,12,31),"1")/1000000</f>
        <v>4488.1481038399997</v>
      </c>
      <c r="F2561" s="3">
        <f>[1]!EM_S_STM07_IS($A2561,"61",DATE(E$4,12,31),"1")/1000000</f>
        <v>780.54748032000009</v>
      </c>
      <c r="G2561" s="3">
        <f>[1]!EM_S_STM07_IS($A2561,"9",DATE(G$4,12,31),"1")/1000000</f>
        <v>6478.7639097199999</v>
      </c>
      <c r="H2561" s="3">
        <f>[1]!EM_S_STM07_IS($A2561,"61",DATE(G$4,12,31),"1")/1000000</f>
        <v>1327.31448243</v>
      </c>
      <c r="I2561" s="3">
        <f>[1]!EM_S_STM07_IS($A2561,"9",DATE(I$4,12,31),"1")/1000000</f>
        <v>6087.1999480200002</v>
      </c>
      <c r="J2561" s="3">
        <f>[1]!EM_S_STM07_IS($A2561,"61",DATE(I$4,12,31),"1")/1000000</f>
        <v>960.42480692999993</v>
      </c>
      <c r="K2561" s="3">
        <f>[1]!EM_S_STM07_IS($A2561,"9",DATE(K$4,12,31),"1")/1000000</f>
        <v>3916.0673685100001</v>
      </c>
      <c r="L2561" s="3">
        <f>[1]!EM_S_STM07_IS($A2561,"61",DATE(K$4,12,31),"1")/1000000</f>
        <v>355.75819669999998</v>
      </c>
      <c r="M2561" s="3">
        <f>[1]!EM_S_STM07_IS($A2561,"9",DATE(M$4,12,31),"1")/1000000</f>
        <v>4128.55845469</v>
      </c>
      <c r="N2561" s="3">
        <f>[1]!EM_S_STM07_IS($A2561,"61",DATE(M$4,12,31),"1")/1000000</f>
        <v>520.60293555999999</v>
      </c>
      <c r="O2561" s="6">
        <f t="shared" si="80"/>
        <v>6.4769055348204096E-2</v>
      </c>
      <c r="P2561" s="6">
        <f t="shared" si="81"/>
        <v>1.0345152191655549E-2</v>
      </c>
    </row>
    <row r="2562" spans="1:16" x14ac:dyDescent="0.25">
      <c r="A2562" s="5" t="s">
        <v>2556</v>
      </c>
      <c r="B2562" s="5" t="s">
        <v>5618</v>
      </c>
      <c r="C2562" s="3">
        <f>[1]!EM_S_STM07_IS($A2562,"9",DATE(C$4,12,31),"1")/1000000</f>
        <v>12475.38792261</v>
      </c>
      <c r="D2562" s="3">
        <f>[1]!EM_S_STM07_IS($A2562,"61",DATE(C$4,12,31),"1")/1000000</f>
        <v>45.22029311</v>
      </c>
      <c r="E2562" s="3">
        <f>[1]!EM_S_STM07_IS($A2562,"9",DATE(E$4,12,31),"1")/1000000</f>
        <v>15264.805403849999</v>
      </c>
      <c r="F2562" s="3">
        <f>[1]!EM_S_STM07_IS($A2562,"61",DATE(E$4,12,31),"1")/1000000</f>
        <v>24.96210864</v>
      </c>
      <c r="G2562" s="3">
        <f>[1]!EM_S_STM07_IS($A2562,"9",DATE(G$4,12,31),"1")/1000000</f>
        <v>17098.048607640001</v>
      </c>
      <c r="H2562" s="3">
        <f>[1]!EM_S_STM07_IS($A2562,"61",DATE(G$4,12,31),"1")/1000000</f>
        <v>-321.69000513999998</v>
      </c>
      <c r="I2562" s="3">
        <f>[1]!EM_S_STM07_IS($A2562,"9",DATE(I$4,12,31),"1")/1000000</f>
        <v>14694.215975309999</v>
      </c>
      <c r="J2562" s="3">
        <f>[1]!EM_S_STM07_IS($A2562,"61",DATE(I$4,12,31),"1")/1000000</f>
        <v>19.68151125</v>
      </c>
      <c r="K2562" s="3">
        <f>[1]!EM_S_STM07_IS($A2562,"9",DATE(K$4,12,31),"1")/1000000</f>
        <v>14886.14354766</v>
      </c>
      <c r="L2562" s="3">
        <f>[1]!EM_S_STM07_IS($A2562,"61",DATE(K$4,12,31),"1")/1000000</f>
        <v>60.530695310000006</v>
      </c>
      <c r="M2562" s="3">
        <f>[1]!EM_S_STM07_IS($A2562,"9",DATE(M$4,12,31),"1")/1000000</f>
        <v>8088.9871171599998</v>
      </c>
      <c r="N2562" s="3">
        <f>[1]!EM_S_STM07_IS($A2562,"61",DATE(M$4,12,31),"1")/1000000</f>
        <v>63.129603969999998</v>
      </c>
      <c r="O2562" s="6">
        <f t="shared" si="80"/>
        <v>-8.3002784398216511E-2</v>
      </c>
      <c r="P2562" s="6">
        <f t="shared" si="81"/>
        <v>6.900549685583024E-2</v>
      </c>
    </row>
    <row r="2563" spans="1:16" x14ac:dyDescent="0.25">
      <c r="A2563" s="5" t="s">
        <v>2557</v>
      </c>
      <c r="B2563" s="5" t="s">
        <v>5619</v>
      </c>
      <c r="C2563" s="3">
        <f>[1]!EM_S_STM07_IS($A2563,"9",DATE(C$4,12,31),"1")/1000000</f>
        <v>2960.5719316300001</v>
      </c>
      <c r="D2563" s="3">
        <f>[1]!EM_S_STM07_IS($A2563,"61",DATE(C$4,12,31),"1")/1000000</f>
        <v>283.60602733999997</v>
      </c>
      <c r="E2563" s="3">
        <f>[1]!EM_S_STM07_IS($A2563,"9",DATE(E$4,12,31),"1")/1000000</f>
        <v>4114.32524182</v>
      </c>
      <c r="F2563" s="3">
        <f>[1]!EM_S_STM07_IS($A2563,"61",DATE(E$4,12,31),"1")/1000000</f>
        <v>746.2079784199999</v>
      </c>
      <c r="G2563" s="3">
        <f>[1]!EM_S_STM07_IS($A2563,"9",DATE(G$4,12,31),"1")/1000000</f>
        <v>6472.7018071899993</v>
      </c>
      <c r="H2563" s="3">
        <f>[1]!EM_S_STM07_IS($A2563,"61",DATE(G$4,12,31),"1")/1000000</f>
        <v>950.75541998000006</v>
      </c>
      <c r="I2563" s="3">
        <f>[1]!EM_S_STM07_IS($A2563,"9",DATE(I$4,12,31),"1")/1000000</f>
        <v>8224.4341626999994</v>
      </c>
      <c r="J2563" s="3">
        <f>[1]!EM_S_STM07_IS($A2563,"61",DATE(I$4,12,31),"1")/1000000</f>
        <v>1041.0610875700002</v>
      </c>
      <c r="K2563" s="3">
        <f>[1]!EM_S_STM07_IS($A2563,"9",DATE(K$4,12,31),"1")/1000000</f>
        <v>5755.5680651899993</v>
      </c>
      <c r="L2563" s="3">
        <f>[1]!EM_S_STM07_IS($A2563,"61",DATE(K$4,12,31),"1")/1000000</f>
        <v>1042.12239841</v>
      </c>
      <c r="M2563" s="3">
        <f>[1]!EM_S_STM07_IS($A2563,"9",DATE(M$4,12,31),"1")/1000000</f>
        <v>6214.3693121599999</v>
      </c>
      <c r="N2563" s="3">
        <f>[1]!EM_S_STM07_IS($A2563,"61",DATE(M$4,12,31),"1")/1000000</f>
        <v>642.40738832000011</v>
      </c>
      <c r="O2563" s="6">
        <f t="shared" si="80"/>
        <v>0.15985657395633646</v>
      </c>
      <c r="P2563" s="6">
        <f t="shared" si="81"/>
        <v>0.17765753218916225</v>
      </c>
    </row>
    <row r="2564" spans="1:16" x14ac:dyDescent="0.25">
      <c r="A2564" s="5" t="s">
        <v>2558</v>
      </c>
      <c r="B2564" s="5" t="s">
        <v>5620</v>
      </c>
      <c r="C2564" s="3">
        <f>[1]!EM_S_STM07_IS($A2564,"9",DATE(C$4,12,31),"1")/1000000</f>
        <v>10286.643421790001</v>
      </c>
      <c r="D2564" s="3">
        <f>[1]!EM_S_STM07_IS($A2564,"61",DATE(C$4,12,31),"1")/1000000</f>
        <v>241.83147398</v>
      </c>
      <c r="E2564" s="3">
        <f>[1]!EM_S_STM07_IS($A2564,"9",DATE(E$4,12,31),"1")/1000000</f>
        <v>12136.745653459999</v>
      </c>
      <c r="F2564" s="3">
        <f>[1]!EM_S_STM07_IS($A2564,"61",DATE(E$4,12,31),"1")/1000000</f>
        <v>124.76989342</v>
      </c>
      <c r="G2564" s="3">
        <f>[1]!EM_S_STM07_IS($A2564,"9",DATE(G$4,12,31),"1")/1000000</f>
        <v>11125.706156350001</v>
      </c>
      <c r="H2564" s="3">
        <f>[1]!EM_S_STM07_IS($A2564,"61",DATE(G$4,12,31),"1")/1000000</f>
        <v>17.797227460000002</v>
      </c>
      <c r="I2564" s="3">
        <f>[1]!EM_S_STM07_IS($A2564,"9",DATE(I$4,12,31),"1")/1000000</f>
        <v>12438.143702430001</v>
      </c>
      <c r="J2564" s="3">
        <f>[1]!EM_S_STM07_IS($A2564,"61",DATE(I$4,12,31),"1")/1000000</f>
        <v>13.655286480000001</v>
      </c>
      <c r="K2564" s="3">
        <f>[1]!EM_S_STM07_IS($A2564,"9",DATE(K$4,12,31),"1")/1000000</f>
        <v>9400.9726953199988</v>
      </c>
      <c r="L2564" s="3">
        <f>[1]!EM_S_STM07_IS($A2564,"61",DATE(K$4,12,31),"1")/1000000</f>
        <v>41.618167849999999</v>
      </c>
      <c r="M2564" s="3">
        <f>[1]!EM_S_STM07_IS($A2564,"9",DATE(M$4,12,31),"1")/1000000</f>
        <v>7902.5022973199993</v>
      </c>
      <c r="N2564" s="3">
        <f>[1]!EM_S_STM07_IS($A2564,"61",DATE(M$4,12,31),"1")/1000000</f>
        <v>62.848317649999998</v>
      </c>
      <c r="O2564" s="6">
        <f t="shared" si="80"/>
        <v>-5.1367085863546991E-2</v>
      </c>
      <c r="P2564" s="6">
        <f t="shared" si="81"/>
        <v>-0.23624130627506457</v>
      </c>
    </row>
    <row r="2565" spans="1:16" x14ac:dyDescent="0.25">
      <c r="A2565" s="5" t="s">
        <v>2559</v>
      </c>
      <c r="B2565" s="5" t="s">
        <v>5621</v>
      </c>
      <c r="C2565" s="3">
        <f>[1]!EM_S_STM07_IS($A2565,"9",DATE(C$4,12,31),"1")/1000000</f>
        <v>1983.4219947300001</v>
      </c>
      <c r="D2565" s="3">
        <f>[1]!EM_S_STM07_IS($A2565,"61",DATE(C$4,12,31),"1")/1000000</f>
        <v>70.256611269999993</v>
      </c>
      <c r="E2565" s="3">
        <f>[1]!EM_S_STM07_IS($A2565,"9",DATE(E$4,12,31),"1")/1000000</f>
        <v>2210.31616751</v>
      </c>
      <c r="F2565" s="3">
        <f>[1]!EM_S_STM07_IS($A2565,"61",DATE(E$4,12,31),"1")/1000000</f>
        <v>76.783767130000001</v>
      </c>
      <c r="G2565" s="3">
        <f>[1]!EM_S_STM07_IS($A2565,"9",DATE(G$4,12,31),"1")/1000000</f>
        <v>2146.4802498900003</v>
      </c>
      <c r="H2565" s="3">
        <f>[1]!EM_S_STM07_IS($A2565,"61",DATE(G$4,12,31),"1")/1000000</f>
        <v>77.37906787</v>
      </c>
      <c r="I2565" s="3">
        <f>[1]!EM_S_STM07_IS($A2565,"9",DATE(I$4,12,31),"1")/1000000</f>
        <v>2099.5502473699999</v>
      </c>
      <c r="J2565" s="3">
        <f>[1]!EM_S_STM07_IS($A2565,"61",DATE(I$4,12,31),"1")/1000000</f>
        <v>62.963938799999994</v>
      </c>
      <c r="K2565" s="3">
        <f>[1]!EM_S_STM07_IS($A2565,"9",DATE(K$4,12,31),"1")/1000000</f>
        <v>6054.6794203199997</v>
      </c>
      <c r="L2565" s="3">
        <f>[1]!EM_S_STM07_IS($A2565,"61",DATE(K$4,12,31),"1")/1000000</f>
        <v>240.47636331999999</v>
      </c>
      <c r="M2565" s="3">
        <f>[1]!EM_S_STM07_IS($A2565,"9",DATE(M$4,12,31),"1")/1000000</f>
        <v>5366.1076685600001</v>
      </c>
      <c r="N2565" s="3">
        <f>[1]!EM_S_STM07_IS($A2565,"61",DATE(M$4,12,31),"1")/1000000</f>
        <v>226.20754590999999</v>
      </c>
      <c r="O2565" s="6">
        <f t="shared" si="80"/>
        <v>0.22025009877147905</v>
      </c>
      <c r="P2565" s="6">
        <f t="shared" si="81"/>
        <v>0.26346721739274659</v>
      </c>
    </row>
    <row r="2566" spans="1:16" x14ac:dyDescent="0.25">
      <c r="A2566" s="5" t="s">
        <v>2560</v>
      </c>
      <c r="B2566" s="5" t="s">
        <v>5622</v>
      </c>
      <c r="C2566" s="3">
        <f>[1]!EM_S_STM07_IS($A2566,"9",DATE(C$4,12,31),"1")/1000000</f>
        <v>10331.97896656</v>
      </c>
      <c r="D2566" s="3">
        <f>[1]!EM_S_STM07_IS($A2566,"61",DATE(C$4,12,31),"1")/1000000</f>
        <v>613.97295023000004</v>
      </c>
      <c r="E2566" s="3">
        <f>[1]!EM_S_STM07_IS($A2566,"9",DATE(E$4,12,31),"1")/1000000</f>
        <v>11992.03985872</v>
      </c>
      <c r="F2566" s="3">
        <f>[1]!EM_S_STM07_IS($A2566,"61",DATE(E$4,12,31),"1")/1000000</f>
        <v>573.27314004999994</v>
      </c>
      <c r="G2566" s="3">
        <f>[1]!EM_S_STM07_IS($A2566,"9",DATE(G$4,12,31),"1")/1000000</f>
        <v>8149.8341532900004</v>
      </c>
      <c r="H2566" s="3">
        <f>[1]!EM_S_STM07_IS($A2566,"61",DATE(G$4,12,31),"1")/1000000</f>
        <v>127.33469031999999</v>
      </c>
      <c r="I2566" s="3">
        <f>[1]!EM_S_STM07_IS($A2566,"9",DATE(I$4,12,31),"1")/1000000</f>
        <v>6497.4149368500002</v>
      </c>
      <c r="J2566" s="3">
        <f>[1]!EM_S_STM07_IS($A2566,"61",DATE(I$4,12,31),"1")/1000000</f>
        <v>-589.97269113000004</v>
      </c>
      <c r="K2566" s="3">
        <f>[1]!EM_S_STM07_IS($A2566,"9",DATE(K$4,12,31),"1")/1000000</f>
        <v>4559.52039797</v>
      </c>
      <c r="L2566" s="3">
        <f>[1]!EM_S_STM07_IS($A2566,"61",DATE(K$4,12,31),"1")/1000000</f>
        <v>10.30183901</v>
      </c>
      <c r="M2566" s="3">
        <f>[1]!EM_S_STM07_IS($A2566,"9",DATE(M$4,12,31),"1")/1000000</f>
        <v>3067.93991852</v>
      </c>
      <c r="N2566" s="3">
        <f>[1]!EM_S_STM07_IS($A2566,"61",DATE(M$4,12,31),"1")/1000000</f>
        <v>-999.78189218</v>
      </c>
      <c r="O2566" s="6">
        <f t="shared" si="80"/>
        <v>-0.21560888188884053</v>
      </c>
      <c r="P2566" s="6">
        <f t="shared" si="81"/>
        <v>-2.1024304638801845</v>
      </c>
    </row>
    <row r="2567" spans="1:16" x14ac:dyDescent="0.25">
      <c r="A2567" s="5" t="s">
        <v>2561</v>
      </c>
      <c r="B2567" s="5" t="s">
        <v>5623</v>
      </c>
      <c r="C2567" s="3">
        <f>[1]!EM_S_STM07_IS($A2567,"9",DATE(C$4,12,31),"1")/1000000</f>
        <v>304.33446516000004</v>
      </c>
      <c r="D2567" s="3">
        <f>[1]!EM_S_STM07_IS($A2567,"61",DATE(C$4,12,31),"1")/1000000</f>
        <v>92.663762599999998</v>
      </c>
      <c r="E2567" s="3">
        <f>[1]!EM_S_STM07_IS($A2567,"9",DATE(E$4,12,31),"1")/1000000</f>
        <v>488.25248065</v>
      </c>
      <c r="F2567" s="3">
        <f>[1]!EM_S_STM07_IS($A2567,"61",DATE(E$4,12,31),"1")/1000000</f>
        <v>195.09144175999998</v>
      </c>
      <c r="G2567" s="3">
        <f>[1]!EM_S_STM07_IS($A2567,"9",DATE(G$4,12,31),"1")/1000000</f>
        <v>475.30540001999998</v>
      </c>
      <c r="H2567" s="3">
        <f>[1]!EM_S_STM07_IS($A2567,"61",DATE(G$4,12,31),"1")/1000000</f>
        <v>107.68336025000001</v>
      </c>
      <c r="I2567" s="3">
        <f>[1]!EM_S_STM07_IS($A2567,"9",DATE(I$4,12,31),"1")/1000000</f>
        <v>879.24847752999995</v>
      </c>
      <c r="J2567" s="3">
        <f>[1]!EM_S_STM07_IS($A2567,"61",DATE(I$4,12,31),"1")/1000000</f>
        <v>279.60180018</v>
      </c>
      <c r="K2567" s="3">
        <f>[1]!EM_S_STM07_IS($A2567,"9",DATE(K$4,12,31),"1")/1000000</f>
        <v>1809.3797823699999</v>
      </c>
      <c r="L2567" s="3">
        <f>[1]!EM_S_STM07_IS($A2567,"61",DATE(K$4,12,31),"1")/1000000</f>
        <v>1023.52792364</v>
      </c>
      <c r="M2567" s="3">
        <f>[1]!EM_S_STM07_IS($A2567,"9",DATE(M$4,12,31),"1")/1000000</f>
        <v>2954.7673401500001</v>
      </c>
      <c r="N2567" s="3">
        <f>[1]!EM_S_STM07_IS($A2567,"61",DATE(M$4,12,31),"1")/1000000</f>
        <v>1722.1484668099999</v>
      </c>
      <c r="O2567" s="6">
        <f t="shared" ref="O2567:O2630" si="82">IFERROR(IF(OR(C2567&lt;0,C2567=""),"",POWER(M2567/C2567,1/5)-1),"")</f>
        <v>0.57555812769867054</v>
      </c>
      <c r="P2567" s="6">
        <f t="shared" ref="P2567:P2630" si="83">IFERROR(IF(OR(D2567&lt;0,D2567=""),"",POWER(N2567/D2567,1/5)-1),"")</f>
        <v>0.79404004075625911</v>
      </c>
    </row>
    <row r="2568" spans="1:16" x14ac:dyDescent="0.25">
      <c r="A2568" s="5" t="s">
        <v>2562</v>
      </c>
      <c r="B2568" s="5" t="s">
        <v>5624</v>
      </c>
      <c r="C2568" s="3">
        <f>[1]!EM_S_STM07_IS($A2568,"9",DATE(C$4,12,31),"1")/1000000</f>
        <v>17.608110809999999</v>
      </c>
      <c r="D2568" s="3">
        <f>[1]!EM_S_STM07_IS($A2568,"61",DATE(C$4,12,31),"1")/1000000</f>
        <v>78.903646120000005</v>
      </c>
      <c r="E2568" s="3">
        <f>[1]!EM_S_STM07_IS($A2568,"9",DATE(E$4,12,31),"1")/1000000</f>
        <v>16.654884970000001</v>
      </c>
      <c r="F2568" s="3">
        <f>[1]!EM_S_STM07_IS($A2568,"61",DATE(E$4,12,31),"1")/1000000</f>
        <v>7.44690604</v>
      </c>
      <c r="G2568" s="3">
        <f>[1]!EM_S_STM07_IS($A2568,"9",DATE(G$4,12,31),"1")/1000000</f>
        <v>41.58150019</v>
      </c>
      <c r="H2568" s="3">
        <f>[1]!EM_S_STM07_IS($A2568,"61",DATE(G$4,12,31),"1")/1000000</f>
        <v>1762.16460878</v>
      </c>
      <c r="I2568" s="3">
        <f>[1]!EM_S_STM07_IS($A2568,"9",DATE(I$4,12,31),"1")/1000000</f>
        <v>51.524556490000002</v>
      </c>
      <c r="J2568" s="3">
        <f>[1]!EM_S_STM07_IS($A2568,"61",DATE(I$4,12,31),"1")/1000000</f>
        <v>2.4771173599999998</v>
      </c>
      <c r="K2568" s="3">
        <f>[1]!EM_S_STM07_IS($A2568,"9",DATE(K$4,12,31),"1")/1000000</f>
        <v>31.02094945</v>
      </c>
      <c r="L2568" s="3">
        <f>[1]!EM_S_STM07_IS($A2568,"61",DATE(K$4,12,31),"1")/1000000</f>
        <v>-16.372191770000001</v>
      </c>
      <c r="M2568" s="3">
        <f>[1]!EM_S_STM07_IS($A2568,"9",DATE(M$4,12,31),"1")/1000000</f>
        <v>12.042388650000001</v>
      </c>
      <c r="N2568" s="3">
        <f>[1]!EM_S_STM07_IS($A2568,"61",DATE(M$4,12,31),"1")/1000000</f>
        <v>-13.41797197</v>
      </c>
      <c r="O2568" s="6">
        <f t="shared" si="82"/>
        <v>-7.3170229257536135E-2</v>
      </c>
      <c r="P2568" s="6">
        <f t="shared" si="83"/>
        <v>-1.701645851209229</v>
      </c>
    </row>
    <row r="2569" spans="1:16" x14ac:dyDescent="0.25">
      <c r="A2569" s="5" t="s">
        <v>2563</v>
      </c>
      <c r="B2569" s="5" t="s">
        <v>5625</v>
      </c>
      <c r="C2569" s="3">
        <f>[1]!EM_S_STM07_IS($A2569,"9",DATE(C$4,12,31),"1")/1000000</f>
        <v>632.24360297999999</v>
      </c>
      <c r="D2569" s="3">
        <f>[1]!EM_S_STM07_IS($A2569,"61",DATE(C$4,12,31),"1")/1000000</f>
        <v>23.11080265</v>
      </c>
      <c r="E2569" s="3">
        <f>[1]!EM_S_STM07_IS($A2569,"9",DATE(E$4,12,31),"1")/1000000</f>
        <v>675.77473703999999</v>
      </c>
      <c r="F2569" s="3">
        <f>[1]!EM_S_STM07_IS($A2569,"61",DATE(E$4,12,31),"1")/1000000</f>
        <v>16.765493320000001</v>
      </c>
      <c r="G2569" s="3">
        <f>[1]!EM_S_STM07_IS($A2569,"9",DATE(G$4,12,31),"1")/1000000</f>
        <v>535.62150098999996</v>
      </c>
      <c r="H2569" s="3">
        <f>[1]!EM_S_STM07_IS($A2569,"61",DATE(G$4,12,31),"1")/1000000</f>
        <v>16.476569210000001</v>
      </c>
      <c r="I2569" s="3">
        <f>[1]!EM_S_STM07_IS($A2569,"9",DATE(I$4,12,31),"1")/1000000</f>
        <v>660.15146383000001</v>
      </c>
      <c r="J2569" s="3">
        <f>[1]!EM_S_STM07_IS($A2569,"61",DATE(I$4,12,31),"1")/1000000</f>
        <v>9.8487511699999999</v>
      </c>
      <c r="K2569" s="3">
        <f>[1]!EM_S_STM07_IS($A2569,"9",DATE(K$4,12,31),"1")/1000000</f>
        <v>662.71215158000007</v>
      </c>
      <c r="L2569" s="3">
        <f>[1]!EM_S_STM07_IS($A2569,"61",DATE(K$4,12,31),"1")/1000000</f>
        <v>14.175199060000001</v>
      </c>
      <c r="M2569" s="3">
        <f>[1]!EM_S_STM07_IS($A2569,"9",DATE(M$4,12,31),"1")/1000000</f>
        <v>656.36624907999999</v>
      </c>
      <c r="N2569" s="3">
        <f>[1]!EM_S_STM07_IS($A2569,"61",DATE(M$4,12,31),"1")/1000000</f>
        <v>51.927140000000001</v>
      </c>
      <c r="O2569" s="6">
        <f t="shared" si="82"/>
        <v>7.5169458584296578E-3</v>
      </c>
      <c r="P2569" s="6">
        <f t="shared" si="83"/>
        <v>0.17575240266761449</v>
      </c>
    </row>
    <row r="2570" spans="1:16" x14ac:dyDescent="0.25">
      <c r="A2570" s="5" t="s">
        <v>2564</v>
      </c>
      <c r="B2570" s="5" t="s">
        <v>5626</v>
      </c>
      <c r="C2570" s="3">
        <f>[1]!EM_S_STM07_IS($A2570,"9",DATE(C$4,12,31),"1")/1000000</f>
        <v>2685.6386074099996</v>
      </c>
      <c r="D2570" s="3">
        <f>[1]!EM_S_STM07_IS($A2570,"61",DATE(C$4,12,31),"1")/1000000</f>
        <v>194.15877012000001</v>
      </c>
      <c r="E2570" s="3">
        <f>[1]!EM_S_STM07_IS($A2570,"9",DATE(E$4,12,31),"1")/1000000</f>
        <v>2421.1002347600001</v>
      </c>
      <c r="F2570" s="3">
        <f>[1]!EM_S_STM07_IS($A2570,"61",DATE(E$4,12,31),"1")/1000000</f>
        <v>77.437059410000003</v>
      </c>
      <c r="G2570" s="3">
        <f>[1]!EM_S_STM07_IS($A2570,"9",DATE(G$4,12,31),"1")/1000000</f>
        <v>2307.6318911900003</v>
      </c>
      <c r="H2570" s="3">
        <f>[1]!EM_S_STM07_IS($A2570,"61",DATE(G$4,12,31),"1")/1000000</f>
        <v>57.88239274</v>
      </c>
      <c r="I2570" s="3">
        <f>[1]!EM_S_STM07_IS($A2570,"9",DATE(I$4,12,31),"1")/1000000</f>
        <v>2491.1036463299997</v>
      </c>
      <c r="J2570" s="3">
        <f>[1]!EM_S_STM07_IS($A2570,"61",DATE(I$4,12,31),"1")/1000000</f>
        <v>119.14254145</v>
      </c>
      <c r="K2570" s="3">
        <f>[1]!EM_S_STM07_IS($A2570,"9",DATE(K$4,12,31),"1")/1000000</f>
        <v>2864.91295236</v>
      </c>
      <c r="L2570" s="3">
        <f>[1]!EM_S_STM07_IS($A2570,"61",DATE(K$4,12,31),"1")/1000000</f>
        <v>53.354016899999998</v>
      </c>
      <c r="M2570" s="3">
        <f>[1]!EM_S_STM07_IS($A2570,"9",DATE(M$4,12,31),"1")/1000000</f>
        <v>2747.7432717699999</v>
      </c>
      <c r="N2570" s="3">
        <f>[1]!EM_S_STM07_IS($A2570,"61",DATE(M$4,12,31),"1")/1000000</f>
        <v>-364.26724438999997</v>
      </c>
      <c r="O2570" s="6">
        <f t="shared" si="82"/>
        <v>4.5827496332413453E-3</v>
      </c>
      <c r="P2570" s="6">
        <f t="shared" si="83"/>
        <v>-2.1341033194943879</v>
      </c>
    </row>
    <row r="2571" spans="1:16" x14ac:dyDescent="0.25">
      <c r="A2571" s="5" t="s">
        <v>2565</v>
      </c>
      <c r="B2571" s="5" t="s">
        <v>5627</v>
      </c>
      <c r="C2571" s="3">
        <f>[1]!EM_S_STM07_IS($A2571,"9",DATE(C$4,12,31),"1")/1000000</f>
        <v>15173.58130772</v>
      </c>
      <c r="D2571" s="3">
        <f>[1]!EM_S_STM07_IS($A2571,"61",DATE(C$4,12,31),"1")/1000000</f>
        <v>553.21435866999991</v>
      </c>
      <c r="E2571" s="3">
        <f>[1]!EM_S_STM07_IS($A2571,"9",DATE(E$4,12,31),"1")/1000000</f>
        <v>14191.54985802</v>
      </c>
      <c r="F2571" s="3">
        <f>[1]!EM_S_STM07_IS($A2571,"61",DATE(E$4,12,31),"1")/1000000</f>
        <v>517.19008774999998</v>
      </c>
      <c r="G2571" s="3">
        <f>[1]!EM_S_STM07_IS($A2571,"9",DATE(G$4,12,31),"1")/1000000</f>
        <v>21988.973642360001</v>
      </c>
      <c r="H2571" s="3">
        <f>[1]!EM_S_STM07_IS($A2571,"61",DATE(G$4,12,31),"1")/1000000</f>
        <v>1151.03759358</v>
      </c>
      <c r="I2571" s="3">
        <f>[1]!EM_S_STM07_IS($A2571,"9",DATE(I$4,12,31),"1")/1000000</f>
        <v>23501.13852737</v>
      </c>
      <c r="J2571" s="3">
        <f>[1]!EM_S_STM07_IS($A2571,"61",DATE(I$4,12,31),"1")/1000000</f>
        <v>1289.3090098599998</v>
      </c>
      <c r="K2571" s="3">
        <f>[1]!EM_S_STM07_IS($A2571,"9",DATE(K$4,12,31),"1")/1000000</f>
        <v>25421.81144673</v>
      </c>
      <c r="L2571" s="3">
        <f>[1]!EM_S_STM07_IS($A2571,"61",DATE(K$4,12,31),"1")/1000000</f>
        <v>1393.66800799</v>
      </c>
      <c r="M2571" s="3">
        <f>[1]!EM_S_STM07_IS($A2571,"9",DATE(M$4,12,31),"1")/1000000</f>
        <v>26803.174606550001</v>
      </c>
      <c r="N2571" s="3">
        <f>[1]!EM_S_STM07_IS($A2571,"61",DATE(M$4,12,31),"1")/1000000</f>
        <v>1480.63656932</v>
      </c>
      <c r="O2571" s="6">
        <f t="shared" si="82"/>
        <v>0.12052003939912526</v>
      </c>
      <c r="P2571" s="6">
        <f t="shared" si="83"/>
        <v>0.21761784843065946</v>
      </c>
    </row>
    <row r="2572" spans="1:16" x14ac:dyDescent="0.25">
      <c r="A2572" s="5" t="s">
        <v>2566</v>
      </c>
      <c r="B2572" s="5" t="s">
        <v>5628</v>
      </c>
      <c r="C2572" s="3">
        <f>[1]!EM_S_STM07_IS($A2572,"9",DATE(C$4,12,31),"1")/1000000</f>
        <v>594.72129504999998</v>
      </c>
      <c r="D2572" s="3">
        <f>[1]!EM_S_STM07_IS($A2572,"61",DATE(C$4,12,31),"1")/1000000</f>
        <v>6.71841153</v>
      </c>
      <c r="E2572" s="3">
        <f>[1]!EM_S_STM07_IS($A2572,"9",DATE(E$4,12,31),"1")/1000000</f>
        <v>888.58448849000001</v>
      </c>
      <c r="F2572" s="3">
        <f>[1]!EM_S_STM07_IS($A2572,"61",DATE(E$4,12,31),"1")/1000000</f>
        <v>7.8093503600000007</v>
      </c>
      <c r="G2572" s="3">
        <f>[1]!EM_S_STM07_IS($A2572,"9",DATE(G$4,12,31),"1")/1000000</f>
        <v>752.15668403999996</v>
      </c>
      <c r="H2572" s="3">
        <f>[1]!EM_S_STM07_IS($A2572,"61",DATE(G$4,12,31),"1")/1000000</f>
        <v>9.649812970000001</v>
      </c>
      <c r="I2572" s="3">
        <f>[1]!EM_S_STM07_IS($A2572,"9",DATE(I$4,12,31),"1")/1000000</f>
        <v>862.46016742999996</v>
      </c>
      <c r="J2572" s="3">
        <f>[1]!EM_S_STM07_IS($A2572,"61",DATE(I$4,12,31),"1")/1000000</f>
        <v>14.4414628</v>
      </c>
      <c r="K2572" s="3">
        <f>[1]!EM_S_STM07_IS($A2572,"9",DATE(K$4,12,31),"1")/1000000</f>
        <v>611.77531783000006</v>
      </c>
      <c r="L2572" s="3">
        <f>[1]!EM_S_STM07_IS($A2572,"61",DATE(K$4,12,31),"1")/1000000</f>
        <v>10.572234509999999</v>
      </c>
      <c r="M2572" s="3">
        <f>[1]!EM_S_STM07_IS($A2572,"9",DATE(M$4,12,31),"1")/1000000</f>
        <v>550.15201145000003</v>
      </c>
      <c r="N2572" s="3">
        <f>[1]!EM_S_STM07_IS($A2572,"61",DATE(M$4,12,31),"1")/1000000</f>
        <v>5.0949640700000005</v>
      </c>
      <c r="O2572" s="6">
        <f t="shared" si="82"/>
        <v>-1.5458916965413461E-2</v>
      </c>
      <c r="P2572" s="6">
        <f t="shared" si="83"/>
        <v>-5.3817514674582956E-2</v>
      </c>
    </row>
    <row r="2573" spans="1:16" x14ac:dyDescent="0.25">
      <c r="A2573" s="5" t="s">
        <v>2567</v>
      </c>
      <c r="B2573" s="5" t="s">
        <v>5629</v>
      </c>
      <c r="C2573" s="3">
        <f>[1]!EM_S_STM07_IS($A2573,"9",DATE(C$4,12,31),"1")/1000000</f>
        <v>57953.236769739997</v>
      </c>
      <c r="D2573" s="3">
        <f>[1]!EM_S_STM07_IS($A2573,"61",DATE(C$4,12,31),"1")/1000000</f>
        <v>102.76637594</v>
      </c>
      <c r="E2573" s="3">
        <f>[1]!EM_S_STM07_IS($A2573,"9",DATE(E$4,12,31),"1")/1000000</f>
        <v>80571.915518570007</v>
      </c>
      <c r="F2573" s="3">
        <f>[1]!EM_S_STM07_IS($A2573,"61",DATE(E$4,12,31),"1")/1000000</f>
        <v>106.27466422000001</v>
      </c>
      <c r="G2573" s="3">
        <f>[1]!EM_S_STM07_IS($A2573,"9",DATE(G$4,12,31),"1")/1000000</f>
        <v>95270.214407020001</v>
      </c>
      <c r="H2573" s="3">
        <f>[1]!EM_S_STM07_IS($A2573,"61",DATE(G$4,12,31),"1")/1000000</f>
        <v>-593.26303375999998</v>
      </c>
      <c r="I2573" s="3">
        <f>[1]!EM_S_STM07_IS($A2573,"9",DATE(I$4,12,31),"1")/1000000</f>
        <v>97501.65393207001</v>
      </c>
      <c r="J2573" s="3">
        <f>[1]!EM_S_STM07_IS($A2573,"61",DATE(I$4,12,31),"1")/1000000</f>
        <v>18.185011550000002</v>
      </c>
      <c r="K2573" s="3">
        <f>[1]!EM_S_STM07_IS($A2573,"9",DATE(K$4,12,31),"1")/1000000</f>
        <v>69626.032992020002</v>
      </c>
      <c r="L2573" s="3">
        <f>[1]!EM_S_STM07_IS($A2573,"61",DATE(K$4,12,31),"1")/1000000</f>
        <v>14.340009460000001</v>
      </c>
      <c r="M2573" s="3">
        <f>[1]!EM_S_STM07_IS($A2573,"9",DATE(M$4,12,31),"1")/1000000</f>
        <v>57025.945986719998</v>
      </c>
      <c r="N2573" s="3">
        <f>[1]!EM_S_STM07_IS($A2573,"61",DATE(M$4,12,31),"1")/1000000</f>
        <v>-1584.4047184000001</v>
      </c>
      <c r="O2573" s="6">
        <f t="shared" si="82"/>
        <v>-3.2208151578839717E-3</v>
      </c>
      <c r="P2573" s="6">
        <f t="shared" si="83"/>
        <v>-2.7282358793360091</v>
      </c>
    </row>
    <row r="2574" spans="1:16" x14ac:dyDescent="0.25">
      <c r="A2574" s="5" t="s">
        <v>2568</v>
      </c>
      <c r="B2574" s="5" t="s">
        <v>5630</v>
      </c>
      <c r="C2574" s="3">
        <f>[1]!EM_S_STM07_IS($A2574,"9",DATE(C$4,12,31),"1")/1000000</f>
        <v>4569.3971740799998</v>
      </c>
      <c r="D2574" s="3">
        <f>[1]!EM_S_STM07_IS($A2574,"61",DATE(C$4,12,31),"1")/1000000</f>
        <v>873.92523679999999</v>
      </c>
      <c r="E2574" s="3">
        <f>[1]!EM_S_STM07_IS($A2574,"9",DATE(E$4,12,31),"1")/1000000</f>
        <v>5689.4805900800002</v>
      </c>
      <c r="F2574" s="3">
        <f>[1]!EM_S_STM07_IS($A2574,"61",DATE(E$4,12,31),"1")/1000000</f>
        <v>1183.71926783</v>
      </c>
      <c r="G2574" s="3">
        <f>[1]!EM_S_STM07_IS($A2574,"9",DATE(G$4,12,31),"1")/1000000</f>
        <v>6785.9824345100005</v>
      </c>
      <c r="H2574" s="3">
        <f>[1]!EM_S_STM07_IS($A2574,"61",DATE(G$4,12,31),"1")/1000000</f>
        <v>1366.34445052</v>
      </c>
      <c r="I2574" s="3">
        <f>[1]!EM_S_STM07_IS($A2574,"9",DATE(I$4,12,31),"1")/1000000</f>
        <v>10153.46991041</v>
      </c>
      <c r="J2574" s="3">
        <f>[1]!EM_S_STM07_IS($A2574,"61",DATE(I$4,12,31),"1")/1000000</f>
        <v>1643.19012243</v>
      </c>
      <c r="K2574" s="3">
        <f>[1]!EM_S_STM07_IS($A2574,"9",DATE(K$4,12,31),"1")/1000000</f>
        <v>12700.95426484</v>
      </c>
      <c r="L2574" s="3">
        <f>[1]!EM_S_STM07_IS($A2574,"61",DATE(K$4,12,31),"1")/1000000</f>
        <v>1892.1463724100001</v>
      </c>
      <c r="M2574" s="3">
        <f>[1]!EM_S_STM07_IS($A2574,"9",DATE(M$4,12,31),"1")/1000000</f>
        <v>15032.80482589</v>
      </c>
      <c r="N2574" s="3">
        <f>[1]!EM_S_STM07_IS($A2574,"61",DATE(M$4,12,31),"1")/1000000</f>
        <v>2045.6339882100001</v>
      </c>
      <c r="O2574" s="6">
        <f t="shared" si="82"/>
        <v>0.26892578370075726</v>
      </c>
      <c r="P2574" s="6">
        <f t="shared" si="83"/>
        <v>0.1854158504876029</v>
      </c>
    </row>
    <row r="2575" spans="1:16" x14ac:dyDescent="0.25">
      <c r="A2575" s="5" t="s">
        <v>2569</v>
      </c>
      <c r="B2575" s="5" t="s">
        <v>5631</v>
      </c>
      <c r="C2575" s="3">
        <f>[1]!EM_S_STM07_IS($A2575,"9",DATE(C$4,12,31),"1")/1000000</f>
        <v>1865.7048606800001</v>
      </c>
      <c r="D2575" s="3">
        <f>[1]!EM_S_STM07_IS($A2575,"61",DATE(C$4,12,31),"1")/1000000</f>
        <v>123.03669119</v>
      </c>
      <c r="E2575" s="3">
        <f>[1]!EM_S_STM07_IS($A2575,"9",DATE(E$4,12,31),"1")/1000000</f>
        <v>2186.5752823899998</v>
      </c>
      <c r="F2575" s="3">
        <f>[1]!EM_S_STM07_IS($A2575,"61",DATE(E$4,12,31),"1")/1000000</f>
        <v>135.64269406</v>
      </c>
      <c r="G2575" s="3">
        <f>[1]!EM_S_STM07_IS($A2575,"9",DATE(G$4,12,31),"1")/1000000</f>
        <v>2604.6522019099998</v>
      </c>
      <c r="H2575" s="3">
        <f>[1]!EM_S_STM07_IS($A2575,"61",DATE(G$4,12,31),"1")/1000000</f>
        <v>149.55326640999999</v>
      </c>
      <c r="I2575" s="3">
        <f>[1]!EM_S_STM07_IS($A2575,"9",DATE(I$4,12,31),"1")/1000000</f>
        <v>2979.8663151999999</v>
      </c>
      <c r="J2575" s="3">
        <f>[1]!EM_S_STM07_IS($A2575,"61",DATE(I$4,12,31),"1")/1000000</f>
        <v>165.03658522000001</v>
      </c>
      <c r="K2575" s="3">
        <f>[1]!EM_S_STM07_IS($A2575,"9",DATE(K$4,12,31),"1")/1000000</f>
        <v>3084.1759659299996</v>
      </c>
      <c r="L2575" s="3">
        <f>[1]!EM_S_STM07_IS($A2575,"61",DATE(K$4,12,31),"1")/1000000</f>
        <v>181.64799051</v>
      </c>
      <c r="M2575" s="3">
        <f>[1]!EM_S_STM07_IS($A2575,"9",DATE(M$4,12,31),"1")/1000000</f>
        <v>3111.94181123</v>
      </c>
      <c r="N2575" s="3">
        <f>[1]!EM_S_STM07_IS($A2575,"61",DATE(M$4,12,31),"1")/1000000</f>
        <v>193.01995657000001</v>
      </c>
      <c r="O2575" s="6">
        <f t="shared" si="82"/>
        <v>0.10773966017369108</v>
      </c>
      <c r="P2575" s="6">
        <f t="shared" si="83"/>
        <v>9.4242337384769614E-2</v>
      </c>
    </row>
    <row r="2576" spans="1:16" x14ac:dyDescent="0.25">
      <c r="A2576" s="5" t="s">
        <v>2570</v>
      </c>
      <c r="B2576" s="5" t="s">
        <v>5632</v>
      </c>
      <c r="C2576" s="3">
        <f>[1]!EM_S_STM07_IS($A2576,"9",DATE(C$4,12,31),"1")/1000000</f>
        <v>2307.4883916700001</v>
      </c>
      <c r="D2576" s="3">
        <f>[1]!EM_S_STM07_IS($A2576,"61",DATE(C$4,12,31),"1")/1000000</f>
        <v>200.33768366000001</v>
      </c>
      <c r="E2576" s="3">
        <f>[1]!EM_S_STM07_IS($A2576,"9",DATE(E$4,12,31),"1")/1000000</f>
        <v>2110.98518797</v>
      </c>
      <c r="F2576" s="3">
        <f>[1]!EM_S_STM07_IS($A2576,"61",DATE(E$4,12,31),"1")/1000000</f>
        <v>180.49067697999999</v>
      </c>
      <c r="G2576" s="3">
        <f>[1]!EM_S_STM07_IS($A2576,"9",DATE(G$4,12,31),"1")/1000000</f>
        <v>1795.4910769800001</v>
      </c>
      <c r="H2576" s="3">
        <f>[1]!EM_S_STM07_IS($A2576,"61",DATE(G$4,12,31),"1")/1000000</f>
        <v>108.98137409</v>
      </c>
      <c r="I2576" s="3">
        <f>[1]!EM_S_STM07_IS($A2576,"9",DATE(I$4,12,31),"1")/1000000</f>
        <v>1847.47771055</v>
      </c>
      <c r="J2576" s="3">
        <f>[1]!EM_S_STM07_IS($A2576,"61",DATE(I$4,12,31),"1")/1000000</f>
        <v>59.49846402</v>
      </c>
      <c r="K2576" s="3">
        <f>[1]!EM_S_STM07_IS($A2576,"9",DATE(K$4,12,31),"1")/1000000</f>
        <v>1789.0139358699998</v>
      </c>
      <c r="L2576" s="3">
        <f>[1]!EM_S_STM07_IS($A2576,"61",DATE(K$4,12,31),"1")/1000000</f>
        <v>50.421603159999997</v>
      </c>
      <c r="M2576" s="3">
        <f>[1]!EM_S_STM07_IS($A2576,"9",DATE(M$4,12,31),"1")/1000000</f>
        <v>1572.7068095</v>
      </c>
      <c r="N2576" s="3">
        <f>[1]!EM_S_STM07_IS($A2576,"61",DATE(M$4,12,31),"1")/1000000</f>
        <v>57.79477207</v>
      </c>
      <c r="O2576" s="6">
        <f t="shared" si="82"/>
        <v>-7.3806671336981156E-2</v>
      </c>
      <c r="P2576" s="6">
        <f t="shared" si="83"/>
        <v>-0.22012467172630923</v>
      </c>
    </row>
    <row r="2577" spans="1:16" x14ac:dyDescent="0.25">
      <c r="A2577" s="5" t="s">
        <v>2571</v>
      </c>
      <c r="B2577" s="5" t="s">
        <v>5633</v>
      </c>
      <c r="C2577" s="3">
        <f>[1]!EM_S_STM07_IS($A2577,"9",DATE(C$4,12,31),"1")/1000000</f>
        <v>1391.9785737499999</v>
      </c>
      <c r="D2577" s="3">
        <f>[1]!EM_S_STM07_IS($A2577,"61",DATE(C$4,12,31),"1")/1000000</f>
        <v>92.304506689999997</v>
      </c>
      <c r="E2577" s="3">
        <f>[1]!EM_S_STM07_IS($A2577,"9",DATE(E$4,12,31),"1")/1000000</f>
        <v>1290.3223127599999</v>
      </c>
      <c r="F2577" s="3">
        <f>[1]!EM_S_STM07_IS($A2577,"61",DATE(E$4,12,31),"1")/1000000</f>
        <v>52.223538479999995</v>
      </c>
      <c r="G2577" s="3">
        <f>[1]!EM_S_STM07_IS($A2577,"9",DATE(G$4,12,31),"1")/1000000</f>
        <v>1326.31294598</v>
      </c>
      <c r="H2577" s="3">
        <f>[1]!EM_S_STM07_IS($A2577,"61",DATE(G$4,12,31),"1")/1000000</f>
        <v>49.620932500000002</v>
      </c>
      <c r="I2577" s="3">
        <f>[1]!EM_S_STM07_IS($A2577,"9",DATE(I$4,12,31),"1")/1000000</f>
        <v>1239.0921906999999</v>
      </c>
      <c r="J2577" s="3">
        <f>[1]!EM_S_STM07_IS($A2577,"61",DATE(I$4,12,31),"1")/1000000</f>
        <v>51.222963710000002</v>
      </c>
      <c r="K2577" s="3">
        <f>[1]!EM_S_STM07_IS($A2577,"9",DATE(K$4,12,31),"1")/1000000</f>
        <v>1386.7517808900002</v>
      </c>
      <c r="L2577" s="3">
        <f>[1]!EM_S_STM07_IS($A2577,"61",DATE(K$4,12,31),"1")/1000000</f>
        <v>527.94836723000003</v>
      </c>
      <c r="M2577" s="3">
        <f>[1]!EM_S_STM07_IS($A2577,"9",DATE(M$4,12,31),"1")/1000000</f>
        <v>2393.4801823800003</v>
      </c>
      <c r="N2577" s="3">
        <f>[1]!EM_S_STM07_IS($A2577,"61",DATE(M$4,12,31),"1")/1000000</f>
        <v>510.92700370999995</v>
      </c>
      <c r="O2577" s="6">
        <f t="shared" si="82"/>
        <v>0.11449841996519683</v>
      </c>
      <c r="P2577" s="6">
        <f t="shared" si="83"/>
        <v>0.4080795470879055</v>
      </c>
    </row>
    <row r="2578" spans="1:16" x14ac:dyDescent="0.25">
      <c r="A2578" s="5" t="s">
        <v>2572</v>
      </c>
      <c r="B2578" s="5" t="s">
        <v>5634</v>
      </c>
      <c r="C2578" s="3">
        <f>[1]!EM_S_STM07_IS($A2578,"9",DATE(C$4,12,31),"1")/1000000</f>
        <v>31052.422032089999</v>
      </c>
      <c r="D2578" s="3">
        <f>[1]!EM_S_STM07_IS($A2578,"61",DATE(C$4,12,31),"1")/1000000</f>
        <v>297.98388789999996</v>
      </c>
      <c r="E2578" s="3">
        <f>[1]!EM_S_STM07_IS($A2578,"9",DATE(E$4,12,31),"1")/1000000</f>
        <v>47015.15758662</v>
      </c>
      <c r="F2578" s="3">
        <f>[1]!EM_S_STM07_IS($A2578,"61",DATE(E$4,12,31),"1")/1000000</f>
        <v>1391.7954577999999</v>
      </c>
      <c r="G2578" s="3">
        <f>[1]!EM_S_STM07_IS($A2578,"9",DATE(G$4,12,31),"1")/1000000</f>
        <v>49262.865666589998</v>
      </c>
      <c r="H2578" s="3">
        <f>[1]!EM_S_STM07_IS($A2578,"61",DATE(G$4,12,31),"1")/1000000</f>
        <v>1170.37955745</v>
      </c>
      <c r="I2578" s="3">
        <f>[1]!EM_S_STM07_IS($A2578,"9",DATE(I$4,12,31),"1")/1000000</f>
        <v>51925.976560880001</v>
      </c>
      <c r="J2578" s="3">
        <f>[1]!EM_S_STM07_IS($A2578,"61",DATE(I$4,12,31),"1")/1000000</f>
        <v>1035.7885489099999</v>
      </c>
      <c r="K2578" s="3">
        <f>[1]!EM_S_STM07_IS($A2578,"9",DATE(K$4,12,31),"1")/1000000</f>
        <v>51164.19996826</v>
      </c>
      <c r="L2578" s="3">
        <f>[1]!EM_S_STM07_IS($A2578,"61",DATE(K$4,12,31),"1")/1000000</f>
        <v>1046.3820715700001</v>
      </c>
      <c r="M2578" s="3">
        <f>[1]!EM_S_STM07_IS($A2578,"9",DATE(M$4,12,31),"1")/1000000</f>
        <v>49218.162313120003</v>
      </c>
      <c r="N2578" s="3">
        <f>[1]!EM_S_STM07_IS($A2578,"61",DATE(M$4,12,31),"1")/1000000</f>
        <v>1275.4615763299998</v>
      </c>
      <c r="O2578" s="6">
        <f t="shared" si="82"/>
        <v>9.6493301307532198E-2</v>
      </c>
      <c r="P2578" s="6">
        <f t="shared" si="83"/>
        <v>0.33750347648686163</v>
      </c>
    </row>
    <row r="2579" spans="1:16" x14ac:dyDescent="0.25">
      <c r="A2579" s="5" t="s">
        <v>2573</v>
      </c>
      <c r="B2579" s="5" t="s">
        <v>5635</v>
      </c>
      <c r="C2579" s="3">
        <f>[1]!EM_S_STM07_IS($A2579,"9",DATE(C$4,12,31),"1")/1000000</f>
        <v>1710.6652203399999</v>
      </c>
      <c r="D2579" s="3">
        <f>[1]!EM_S_STM07_IS($A2579,"61",DATE(C$4,12,31),"1")/1000000</f>
        <v>138.30408665000002</v>
      </c>
      <c r="E2579" s="3">
        <f>[1]!EM_S_STM07_IS($A2579,"9",DATE(E$4,12,31),"1")/1000000</f>
        <v>2040.1582704899999</v>
      </c>
      <c r="F2579" s="3">
        <f>[1]!EM_S_STM07_IS($A2579,"61",DATE(E$4,12,31),"1")/1000000</f>
        <v>195.73035487000001</v>
      </c>
      <c r="G2579" s="3">
        <f>[1]!EM_S_STM07_IS($A2579,"9",DATE(G$4,12,31),"1")/1000000</f>
        <v>2146.4018194400001</v>
      </c>
      <c r="H2579" s="3">
        <f>[1]!EM_S_STM07_IS($A2579,"61",DATE(G$4,12,31),"1")/1000000</f>
        <v>150.65199604</v>
      </c>
      <c r="I2579" s="3">
        <f>[1]!EM_S_STM07_IS($A2579,"9",DATE(I$4,12,31),"1")/1000000</f>
        <v>2212.1108633899998</v>
      </c>
      <c r="J2579" s="3">
        <f>[1]!EM_S_STM07_IS($A2579,"61",DATE(I$4,12,31),"1")/1000000</f>
        <v>204.50609980999999</v>
      </c>
      <c r="K2579" s="3">
        <f>[1]!EM_S_STM07_IS($A2579,"9",DATE(K$4,12,31),"1")/1000000</f>
        <v>2066.7178971400003</v>
      </c>
      <c r="L2579" s="3">
        <f>[1]!EM_S_STM07_IS($A2579,"61",DATE(K$4,12,31),"1")/1000000</f>
        <v>194.16122402000002</v>
      </c>
      <c r="M2579" s="3">
        <f>[1]!EM_S_STM07_IS($A2579,"9",DATE(M$4,12,31),"1")/1000000</f>
        <v>1909.2403357599999</v>
      </c>
      <c r="N2579" s="3">
        <f>[1]!EM_S_STM07_IS($A2579,"61",DATE(M$4,12,31),"1")/1000000</f>
        <v>76.962143089999998</v>
      </c>
      <c r="O2579" s="6">
        <f t="shared" si="82"/>
        <v>2.2207622288568318E-2</v>
      </c>
      <c r="P2579" s="6">
        <f t="shared" si="83"/>
        <v>-0.11061781096413847</v>
      </c>
    </row>
    <row r="2580" spans="1:16" x14ac:dyDescent="0.25">
      <c r="A2580" s="5" t="s">
        <v>2574</v>
      </c>
      <c r="B2580" s="5" t="s">
        <v>5636</v>
      </c>
      <c r="C2580" s="3">
        <f>[1]!EM_S_STM07_IS($A2580,"9",DATE(C$4,12,31),"1")/1000000</f>
        <v>3005.0885954099999</v>
      </c>
      <c r="D2580" s="3">
        <f>[1]!EM_S_STM07_IS($A2580,"61",DATE(C$4,12,31),"1")/1000000</f>
        <v>333.81799595999996</v>
      </c>
      <c r="E2580" s="3">
        <f>[1]!EM_S_STM07_IS($A2580,"9",DATE(E$4,12,31),"1")/1000000</f>
        <v>3605.7389032800002</v>
      </c>
      <c r="F2580" s="3">
        <f>[1]!EM_S_STM07_IS($A2580,"61",DATE(E$4,12,31),"1")/1000000</f>
        <v>398.59549453</v>
      </c>
      <c r="G2580" s="3">
        <f>[1]!EM_S_STM07_IS($A2580,"9",DATE(G$4,12,31),"1")/1000000</f>
        <v>4068.3852927399998</v>
      </c>
      <c r="H2580" s="3">
        <f>[1]!EM_S_STM07_IS($A2580,"61",DATE(G$4,12,31),"1")/1000000</f>
        <v>363.97330769000001</v>
      </c>
      <c r="I2580" s="3">
        <f>[1]!EM_S_STM07_IS($A2580,"9",DATE(I$4,12,31),"1")/1000000</f>
        <v>3177.0048529899996</v>
      </c>
      <c r="J2580" s="3">
        <f>[1]!EM_S_STM07_IS($A2580,"61",DATE(I$4,12,31),"1")/1000000</f>
        <v>6.4620538499999993</v>
      </c>
      <c r="K2580" s="3">
        <f>[1]!EM_S_STM07_IS($A2580,"9",DATE(K$4,12,31),"1")/1000000</f>
        <v>1738.7947254000001</v>
      </c>
      <c r="L2580" s="3">
        <f>[1]!EM_S_STM07_IS($A2580,"61",DATE(K$4,12,31),"1")/1000000</f>
        <v>39.85101307</v>
      </c>
      <c r="M2580" s="3">
        <f>[1]!EM_S_STM07_IS($A2580,"9",DATE(M$4,12,31),"1")/1000000</f>
        <v>8909.3153381399989</v>
      </c>
      <c r="N2580" s="3">
        <f>[1]!EM_S_STM07_IS($A2580,"61",DATE(M$4,12,31),"1")/1000000</f>
        <v>138.91624894999998</v>
      </c>
      <c r="O2580" s="6">
        <f t="shared" si="82"/>
        <v>0.24278902703634064</v>
      </c>
      <c r="P2580" s="6">
        <f t="shared" si="83"/>
        <v>-0.16083249095892171</v>
      </c>
    </row>
    <row r="2581" spans="1:16" x14ac:dyDescent="0.25">
      <c r="A2581" s="5" t="s">
        <v>2575</v>
      </c>
      <c r="B2581" s="5" t="s">
        <v>5637</v>
      </c>
      <c r="C2581" s="3">
        <f>[1]!EM_S_STM07_IS($A2581,"9",DATE(C$4,12,31),"1")/1000000</f>
        <v>1137.8977310400001</v>
      </c>
      <c r="D2581" s="3">
        <f>[1]!EM_S_STM07_IS($A2581,"61",DATE(C$4,12,31),"1")/1000000</f>
        <v>94.464692430000014</v>
      </c>
      <c r="E2581" s="3">
        <f>[1]!EM_S_STM07_IS($A2581,"9",DATE(E$4,12,31),"1")/1000000</f>
        <v>1302.0888723099999</v>
      </c>
      <c r="F2581" s="3">
        <f>[1]!EM_S_STM07_IS($A2581,"61",DATE(E$4,12,31),"1")/1000000</f>
        <v>188.22094575999998</v>
      </c>
      <c r="G2581" s="3">
        <f>[1]!EM_S_STM07_IS($A2581,"9",DATE(G$4,12,31),"1")/1000000</f>
        <v>1273.5348946500001</v>
      </c>
      <c r="H2581" s="3">
        <f>[1]!EM_S_STM07_IS($A2581,"61",DATE(G$4,12,31),"1")/1000000</f>
        <v>111.84295605</v>
      </c>
      <c r="I2581" s="3">
        <f>[1]!EM_S_STM07_IS($A2581,"9",DATE(I$4,12,31),"1")/1000000</f>
        <v>1074.1055032199999</v>
      </c>
      <c r="J2581" s="3">
        <f>[1]!EM_S_STM07_IS($A2581,"61",DATE(I$4,12,31),"1")/1000000</f>
        <v>163.38512499000001</v>
      </c>
      <c r="K2581" s="3">
        <f>[1]!EM_S_STM07_IS($A2581,"9",DATE(K$4,12,31),"1")/1000000</f>
        <v>1091.32424689</v>
      </c>
      <c r="L2581" s="3">
        <f>[1]!EM_S_STM07_IS($A2581,"61",DATE(K$4,12,31),"1")/1000000</f>
        <v>99.920873810000003</v>
      </c>
      <c r="M2581" s="3">
        <f>[1]!EM_S_STM07_IS($A2581,"9",DATE(M$4,12,31),"1")/1000000</f>
        <v>1700.9365304400001</v>
      </c>
      <c r="N2581" s="3">
        <f>[1]!EM_S_STM07_IS($A2581,"61",DATE(M$4,12,31),"1")/1000000</f>
        <v>141.70755024000002</v>
      </c>
      <c r="O2581" s="6">
        <f t="shared" si="82"/>
        <v>8.3719718210813365E-2</v>
      </c>
      <c r="P2581" s="6">
        <f t="shared" si="83"/>
        <v>8.4487860722093355E-2</v>
      </c>
    </row>
    <row r="2582" spans="1:16" x14ac:dyDescent="0.25">
      <c r="A2582" s="5" t="s">
        <v>2576</v>
      </c>
      <c r="B2582" s="5" t="s">
        <v>5638</v>
      </c>
      <c r="C2582" s="3">
        <f>[1]!EM_S_STM07_IS($A2582,"9",DATE(C$4,12,31),"1")/1000000</f>
        <v>1222.1445268</v>
      </c>
      <c r="D2582" s="3">
        <f>[1]!EM_S_STM07_IS($A2582,"61",DATE(C$4,12,31),"1")/1000000</f>
        <v>113.11035778</v>
      </c>
      <c r="E2582" s="3">
        <f>[1]!EM_S_STM07_IS($A2582,"9",DATE(E$4,12,31),"1")/1000000</f>
        <v>1419.1791173399999</v>
      </c>
      <c r="F2582" s="3">
        <f>[1]!EM_S_STM07_IS($A2582,"61",DATE(E$4,12,31),"1")/1000000</f>
        <v>139.87026205000001</v>
      </c>
      <c r="G2582" s="3">
        <f>[1]!EM_S_STM07_IS($A2582,"9",DATE(G$4,12,31),"1")/1000000</f>
        <v>1724.0036418599998</v>
      </c>
      <c r="H2582" s="3">
        <f>[1]!EM_S_STM07_IS($A2582,"61",DATE(G$4,12,31),"1")/1000000</f>
        <v>140.16607537000002</v>
      </c>
      <c r="I2582" s="3">
        <f>[1]!EM_S_STM07_IS($A2582,"9",DATE(I$4,12,31),"1")/1000000</f>
        <v>2031.8062695199999</v>
      </c>
      <c r="J2582" s="3">
        <f>[1]!EM_S_STM07_IS($A2582,"61",DATE(I$4,12,31),"1")/1000000</f>
        <v>137.04738663000001</v>
      </c>
      <c r="K2582" s="3">
        <f>[1]!EM_S_STM07_IS($A2582,"9",DATE(K$4,12,31),"1")/1000000</f>
        <v>2298.1326904899997</v>
      </c>
      <c r="L2582" s="3">
        <f>[1]!EM_S_STM07_IS($A2582,"61",DATE(K$4,12,31),"1")/1000000</f>
        <v>116.90362512999999</v>
      </c>
      <c r="M2582" s="3">
        <f>[1]!EM_S_STM07_IS($A2582,"9",DATE(M$4,12,31),"1")/1000000</f>
        <v>2386.8601881999998</v>
      </c>
      <c r="N2582" s="3">
        <f>[1]!EM_S_STM07_IS($A2582,"61",DATE(M$4,12,31),"1")/1000000</f>
        <v>133.22840829</v>
      </c>
      <c r="O2582" s="6">
        <f t="shared" si="82"/>
        <v>0.14324913826849017</v>
      </c>
      <c r="P2582" s="6">
        <f t="shared" si="83"/>
        <v>3.3282068261621056E-2</v>
      </c>
    </row>
    <row r="2583" spans="1:16" x14ac:dyDescent="0.25">
      <c r="A2583" s="5" t="s">
        <v>2577</v>
      </c>
      <c r="B2583" s="5" t="s">
        <v>5639</v>
      </c>
      <c r="C2583" s="3">
        <f>[1]!EM_S_STM07_IS($A2583,"9",DATE(C$4,12,31),"1")/1000000</f>
        <v>1147.4757269300001</v>
      </c>
      <c r="D2583" s="3">
        <f>[1]!EM_S_STM07_IS($A2583,"61",DATE(C$4,12,31),"1")/1000000</f>
        <v>30.324417320000002</v>
      </c>
      <c r="E2583" s="3">
        <f>[1]!EM_S_STM07_IS($A2583,"9",DATE(E$4,12,31),"1")/1000000</f>
        <v>1268.3271223800002</v>
      </c>
      <c r="F2583" s="3">
        <f>[1]!EM_S_STM07_IS($A2583,"61",DATE(E$4,12,31),"1")/1000000</f>
        <v>36.748650520000005</v>
      </c>
      <c r="G2583" s="3">
        <f>[1]!EM_S_STM07_IS($A2583,"9",DATE(G$4,12,31),"1")/1000000</f>
        <v>1357.6703597000001</v>
      </c>
      <c r="H2583" s="3">
        <f>[1]!EM_S_STM07_IS($A2583,"61",DATE(G$4,12,31),"1")/1000000</f>
        <v>36.43433812</v>
      </c>
      <c r="I2583" s="3">
        <f>[1]!EM_S_STM07_IS($A2583,"9",DATE(I$4,12,31),"1")/1000000</f>
        <v>1348.3948080499999</v>
      </c>
      <c r="J2583" s="3">
        <f>[1]!EM_S_STM07_IS($A2583,"61",DATE(I$4,12,31),"1")/1000000</f>
        <v>34.26680099</v>
      </c>
      <c r="K2583" s="3">
        <f>[1]!EM_S_STM07_IS($A2583,"9",DATE(K$4,12,31),"1")/1000000</f>
        <v>1414.74542049</v>
      </c>
      <c r="L2583" s="3">
        <f>[1]!EM_S_STM07_IS($A2583,"61",DATE(K$4,12,31),"1")/1000000</f>
        <v>37.024839490000005</v>
      </c>
      <c r="M2583" s="3">
        <f>[1]!EM_S_STM07_IS($A2583,"9",DATE(M$4,12,31),"1")/1000000</f>
        <v>1490.95975512</v>
      </c>
      <c r="N2583" s="3">
        <f>[1]!EM_S_STM07_IS($A2583,"61",DATE(M$4,12,31),"1")/1000000</f>
        <v>41.168494780000003</v>
      </c>
      <c r="O2583" s="6">
        <f t="shared" si="82"/>
        <v>5.3766729921084222E-2</v>
      </c>
      <c r="P2583" s="6">
        <f t="shared" si="83"/>
        <v>6.3051989856707458E-2</v>
      </c>
    </row>
    <row r="2584" spans="1:16" x14ac:dyDescent="0.25">
      <c r="A2584" s="5" t="s">
        <v>2578</v>
      </c>
      <c r="B2584" s="5" t="s">
        <v>5640</v>
      </c>
      <c r="C2584" s="3">
        <f>[1]!EM_S_STM07_IS($A2584,"9",DATE(C$4,12,31),"1")/1000000</f>
        <v>834.21581995000008</v>
      </c>
      <c r="D2584" s="3">
        <f>[1]!EM_S_STM07_IS($A2584,"61",DATE(C$4,12,31),"1")/1000000</f>
        <v>93.674510099999992</v>
      </c>
      <c r="E2584" s="3">
        <f>[1]!EM_S_STM07_IS($A2584,"9",DATE(E$4,12,31),"1")/1000000</f>
        <v>779.25277487999995</v>
      </c>
      <c r="F2584" s="3">
        <f>[1]!EM_S_STM07_IS($A2584,"61",DATE(E$4,12,31),"1")/1000000</f>
        <v>55.319757520000003</v>
      </c>
      <c r="G2584" s="3">
        <f>[1]!EM_S_STM07_IS($A2584,"9",DATE(G$4,12,31),"1")/1000000</f>
        <v>719.50336833000006</v>
      </c>
      <c r="H2584" s="3">
        <f>[1]!EM_S_STM07_IS($A2584,"61",DATE(G$4,12,31),"1")/1000000</f>
        <v>111.01572343000001</v>
      </c>
      <c r="I2584" s="3">
        <f>[1]!EM_S_STM07_IS($A2584,"9",DATE(I$4,12,31),"1")/1000000</f>
        <v>716.85856382000009</v>
      </c>
      <c r="J2584" s="3">
        <f>[1]!EM_S_STM07_IS($A2584,"61",DATE(I$4,12,31),"1")/1000000</f>
        <v>120.54907708</v>
      </c>
      <c r="K2584" s="3">
        <f>[1]!EM_S_STM07_IS($A2584,"9",DATE(K$4,12,31),"1")/1000000</f>
        <v>744.57967641999994</v>
      </c>
      <c r="L2584" s="3">
        <f>[1]!EM_S_STM07_IS($A2584,"61",DATE(K$4,12,31),"1")/1000000</f>
        <v>105.17473965000001</v>
      </c>
      <c r="M2584" s="3">
        <f>[1]!EM_S_STM07_IS($A2584,"9",DATE(M$4,12,31),"1")/1000000</f>
        <v>774.04930812999999</v>
      </c>
      <c r="N2584" s="3">
        <f>[1]!EM_S_STM07_IS($A2584,"61",DATE(M$4,12,31),"1")/1000000</f>
        <v>68.965233430000012</v>
      </c>
      <c r="O2584" s="6">
        <f t="shared" si="82"/>
        <v>-1.485980080360505E-2</v>
      </c>
      <c r="P2584" s="6">
        <f t="shared" si="83"/>
        <v>-5.9406970430463724E-2</v>
      </c>
    </row>
    <row r="2585" spans="1:16" x14ac:dyDescent="0.25">
      <c r="A2585" s="5" t="s">
        <v>2579</v>
      </c>
      <c r="B2585" s="5" t="s">
        <v>5641</v>
      </c>
      <c r="C2585" s="3">
        <f>[1]!EM_S_STM07_IS($A2585,"9",DATE(C$4,12,31),"1")/1000000</f>
        <v>13259.97883102</v>
      </c>
      <c r="D2585" s="3">
        <f>[1]!EM_S_STM07_IS($A2585,"61",DATE(C$4,12,31),"1")/1000000</f>
        <v>665.71875498999998</v>
      </c>
      <c r="E2585" s="3">
        <f>[1]!EM_S_STM07_IS($A2585,"9",DATE(E$4,12,31),"1")/1000000</f>
        <v>14502.379031750001</v>
      </c>
      <c r="F2585" s="3">
        <f>[1]!EM_S_STM07_IS($A2585,"61",DATE(E$4,12,31),"1")/1000000</f>
        <v>711.48027578999995</v>
      </c>
      <c r="G2585" s="3">
        <f>[1]!EM_S_STM07_IS($A2585,"9",DATE(G$4,12,31),"1")/1000000</f>
        <v>17743.250879580002</v>
      </c>
      <c r="H2585" s="3">
        <f>[1]!EM_S_STM07_IS($A2585,"61",DATE(G$4,12,31),"1")/1000000</f>
        <v>703.48940311000001</v>
      </c>
      <c r="I2585" s="3">
        <f>[1]!EM_S_STM07_IS($A2585,"9",DATE(I$4,12,31),"1")/1000000</f>
        <v>19907.077075109999</v>
      </c>
      <c r="J2585" s="3">
        <f>[1]!EM_S_STM07_IS($A2585,"61",DATE(I$4,12,31),"1")/1000000</f>
        <v>943.83354636000001</v>
      </c>
      <c r="K2585" s="3">
        <f>[1]!EM_S_STM07_IS($A2585,"9",DATE(K$4,12,31),"1")/1000000</f>
        <v>20778.933220520001</v>
      </c>
      <c r="L2585" s="3">
        <f>[1]!EM_S_STM07_IS($A2585,"61",DATE(K$4,12,31),"1")/1000000</f>
        <v>857.88209957000004</v>
      </c>
      <c r="M2585" s="3">
        <f>[1]!EM_S_STM07_IS($A2585,"9",DATE(M$4,12,31),"1")/1000000</f>
        <v>19295.53466682</v>
      </c>
      <c r="N2585" s="3">
        <f>[1]!EM_S_STM07_IS($A2585,"61",DATE(M$4,12,31),"1")/1000000</f>
        <v>1834.5721119300001</v>
      </c>
      <c r="O2585" s="6">
        <f t="shared" si="82"/>
        <v>7.7910735376696794E-2</v>
      </c>
      <c r="P2585" s="6">
        <f t="shared" si="83"/>
        <v>0.22475380960530789</v>
      </c>
    </row>
    <row r="2586" spans="1:16" x14ac:dyDescent="0.25">
      <c r="A2586" s="5" t="s">
        <v>2580</v>
      </c>
      <c r="B2586" s="5" t="s">
        <v>5642</v>
      </c>
      <c r="C2586" s="3">
        <f>[1]!EM_S_STM07_IS($A2586,"9",DATE(C$4,12,31),"1")/1000000</f>
        <v>1493.9818805299999</v>
      </c>
      <c r="D2586" s="3">
        <f>[1]!EM_S_STM07_IS($A2586,"61",DATE(C$4,12,31),"1")/1000000</f>
        <v>17.075266670000001</v>
      </c>
      <c r="E2586" s="3">
        <f>[1]!EM_S_STM07_IS($A2586,"9",DATE(E$4,12,31),"1")/1000000</f>
        <v>1162.1904398699999</v>
      </c>
      <c r="F2586" s="3">
        <f>[1]!EM_S_STM07_IS($A2586,"61",DATE(E$4,12,31),"1")/1000000</f>
        <v>6.9497869900000007</v>
      </c>
      <c r="G2586" s="3">
        <f>[1]!EM_S_STM07_IS($A2586,"9",DATE(G$4,12,31),"1")/1000000</f>
        <v>1489.1748857800001</v>
      </c>
      <c r="H2586" s="3">
        <f>[1]!EM_S_STM07_IS($A2586,"61",DATE(G$4,12,31),"1")/1000000</f>
        <v>8.0765004299999994</v>
      </c>
      <c r="I2586" s="3">
        <f>[1]!EM_S_STM07_IS($A2586,"9",DATE(I$4,12,31),"1")/1000000</f>
        <v>1917.3419317</v>
      </c>
      <c r="J2586" s="3">
        <f>[1]!EM_S_STM07_IS($A2586,"61",DATE(I$4,12,31),"1")/1000000</f>
        <v>10.645991619999998</v>
      </c>
      <c r="K2586" s="3">
        <f>[1]!EM_S_STM07_IS($A2586,"9",DATE(K$4,12,31),"1")/1000000</f>
        <v>1984.74125506</v>
      </c>
      <c r="L2586" s="3">
        <f>[1]!EM_S_STM07_IS($A2586,"61",DATE(K$4,12,31),"1")/1000000</f>
        <v>14.708597289999998</v>
      </c>
      <c r="M2586" s="3">
        <f>[1]!EM_S_STM07_IS($A2586,"9",DATE(M$4,12,31),"1")/1000000</f>
        <v>1542.9206046400002</v>
      </c>
      <c r="N2586" s="3">
        <f>[1]!EM_S_STM07_IS($A2586,"61",DATE(M$4,12,31),"1")/1000000</f>
        <v>18.253365129999999</v>
      </c>
      <c r="O2586" s="6">
        <f t="shared" si="82"/>
        <v>6.4672546388788721E-3</v>
      </c>
      <c r="P2586" s="6">
        <f t="shared" si="83"/>
        <v>1.343311044961526E-2</v>
      </c>
    </row>
    <row r="2587" spans="1:16" x14ac:dyDescent="0.25">
      <c r="A2587" s="5" t="s">
        <v>2581</v>
      </c>
      <c r="B2587" s="5" t="s">
        <v>5643</v>
      </c>
      <c r="C2587" s="3">
        <f>[1]!EM_S_STM07_IS($A2587,"9",DATE(C$4,12,31),"1")/1000000</f>
        <v>9767.6917261899998</v>
      </c>
      <c r="D2587" s="3">
        <f>[1]!EM_S_STM07_IS($A2587,"61",DATE(C$4,12,31),"1")/1000000</f>
        <v>3686.26423725</v>
      </c>
      <c r="E2587" s="3">
        <f>[1]!EM_S_STM07_IS($A2587,"9",DATE(E$4,12,31),"1")/1000000</f>
        <v>9292.7299592500003</v>
      </c>
      <c r="F2587" s="3">
        <f>[1]!EM_S_STM07_IS($A2587,"61",DATE(E$4,12,31),"1")/1000000</f>
        <v>3103.0341836699999</v>
      </c>
      <c r="G2587" s="3">
        <f>[1]!EM_S_STM07_IS($A2587,"9",DATE(G$4,12,31),"1")/1000000</f>
        <v>9140.694021360001</v>
      </c>
      <c r="H2587" s="3">
        <f>[1]!EM_S_STM07_IS($A2587,"61",DATE(G$4,12,31),"1")/1000000</f>
        <v>3019.7763847900001</v>
      </c>
      <c r="I2587" s="3">
        <f>[1]!EM_S_STM07_IS($A2587,"9",DATE(I$4,12,31),"1")/1000000</f>
        <v>10454.95402951</v>
      </c>
      <c r="J2587" s="3">
        <f>[1]!EM_S_STM07_IS($A2587,"61",DATE(I$4,12,31),"1")/1000000</f>
        <v>4035.0240481799997</v>
      </c>
      <c r="K2587" s="3">
        <f>[1]!EM_S_STM07_IS($A2587,"9",DATE(K$4,12,31),"1")/1000000</f>
        <v>17978.474435099997</v>
      </c>
      <c r="L2587" s="3">
        <f>[1]!EM_S_STM07_IS($A2587,"61",DATE(K$4,12,31),"1")/1000000</f>
        <v>7710.6235976000007</v>
      </c>
      <c r="M2587" s="3">
        <f>[1]!EM_S_STM07_IS($A2587,"9",DATE(M$4,12,31),"1")/1000000</f>
        <v>38086.26772037</v>
      </c>
      <c r="N2587" s="3">
        <f>[1]!EM_S_STM07_IS($A2587,"61",DATE(M$4,12,31),"1")/1000000</f>
        <v>15838.85089761</v>
      </c>
      <c r="O2587" s="6">
        <f t="shared" si="82"/>
        <v>0.3127901039303489</v>
      </c>
      <c r="P2587" s="6">
        <f t="shared" si="83"/>
        <v>0.3385279417796041</v>
      </c>
    </row>
    <row r="2588" spans="1:16" x14ac:dyDescent="0.25">
      <c r="A2588" s="5" t="s">
        <v>2582</v>
      </c>
      <c r="B2588" s="5" t="s">
        <v>5644</v>
      </c>
      <c r="C2588" s="3">
        <f>[1]!EM_S_STM07_IS($A2588,"9",DATE(C$4,12,31),"1")/1000000</f>
        <v>150.50765671000002</v>
      </c>
      <c r="D2588" s="3">
        <f>[1]!EM_S_STM07_IS($A2588,"61",DATE(C$4,12,31),"1")/1000000</f>
        <v>28.792367160000001</v>
      </c>
      <c r="E2588" s="3">
        <f>[1]!EM_S_STM07_IS($A2588,"9",DATE(E$4,12,31),"1")/1000000</f>
        <v>165.96878985000001</v>
      </c>
      <c r="F2588" s="3">
        <f>[1]!EM_S_STM07_IS($A2588,"61",DATE(E$4,12,31),"1")/1000000</f>
        <v>106.59212739</v>
      </c>
      <c r="G2588" s="3">
        <f>[1]!EM_S_STM07_IS($A2588,"9",DATE(G$4,12,31),"1")/1000000</f>
        <v>166.39458916000001</v>
      </c>
      <c r="H2588" s="3">
        <f>[1]!EM_S_STM07_IS($A2588,"61",DATE(G$4,12,31),"1")/1000000</f>
        <v>25.736431589999999</v>
      </c>
      <c r="I2588" s="3">
        <f>[1]!EM_S_STM07_IS($A2588,"9",DATE(I$4,12,31),"1")/1000000</f>
        <v>140.63749418</v>
      </c>
      <c r="J2588" s="3">
        <f>[1]!EM_S_STM07_IS($A2588,"61",DATE(I$4,12,31),"1")/1000000</f>
        <v>47.434708919999998</v>
      </c>
      <c r="K2588" s="3">
        <f>[1]!EM_S_STM07_IS($A2588,"9",DATE(K$4,12,31),"1")/1000000</f>
        <v>109.77947081000001</v>
      </c>
      <c r="L2588" s="3">
        <f>[1]!EM_S_STM07_IS($A2588,"61",DATE(K$4,12,31),"1")/1000000</f>
        <v>43.976302830000002</v>
      </c>
      <c r="M2588" s="3">
        <f>[1]!EM_S_STM07_IS($A2588,"9",DATE(M$4,12,31),"1")/1000000</f>
        <v>90.64260797</v>
      </c>
      <c r="N2588" s="3">
        <f>[1]!EM_S_STM07_IS($A2588,"61",DATE(M$4,12,31),"1")/1000000</f>
        <v>92.303883450000001</v>
      </c>
      <c r="O2588" s="6">
        <f t="shared" si="82"/>
        <v>-9.6444654259113416E-2</v>
      </c>
      <c r="P2588" s="6">
        <f t="shared" si="83"/>
        <v>0.26237539264072618</v>
      </c>
    </row>
    <row r="2589" spans="1:16" x14ac:dyDescent="0.25">
      <c r="A2589" s="5" t="s">
        <v>2583</v>
      </c>
      <c r="B2589" s="5" t="s">
        <v>5645</v>
      </c>
      <c r="C2589" s="3">
        <f>[1]!EM_S_STM07_IS($A2589,"9",DATE(C$4,12,31),"1")/1000000</f>
        <v>41711.808864179999</v>
      </c>
      <c r="D2589" s="3">
        <f>[1]!EM_S_STM07_IS($A2589,"61",DATE(C$4,12,31),"1")/1000000</f>
        <v>292.25397255000001</v>
      </c>
      <c r="E2589" s="3">
        <f>[1]!EM_S_STM07_IS($A2589,"9",DATE(E$4,12,31),"1")/1000000</f>
        <v>52003.328326129995</v>
      </c>
      <c r="F2589" s="3">
        <f>[1]!EM_S_STM07_IS($A2589,"61",DATE(E$4,12,31),"1")/1000000</f>
        <v>406.21369250999999</v>
      </c>
      <c r="G2589" s="3">
        <f>[1]!EM_S_STM07_IS($A2589,"9",DATE(G$4,12,31),"1")/1000000</f>
        <v>52334.149134260006</v>
      </c>
      <c r="H2589" s="3">
        <f>[1]!EM_S_STM07_IS($A2589,"61",DATE(G$4,12,31),"1")/1000000</f>
        <v>325.32836029000003</v>
      </c>
      <c r="I2589" s="3">
        <f>[1]!EM_S_STM07_IS($A2589,"9",DATE(I$4,12,31),"1")/1000000</f>
        <v>58875.274661519994</v>
      </c>
      <c r="J2589" s="3">
        <f>[1]!EM_S_STM07_IS($A2589,"61",DATE(I$4,12,31),"1")/1000000</f>
        <v>512.48160557999995</v>
      </c>
      <c r="K2589" s="3">
        <f>[1]!EM_S_STM07_IS($A2589,"9",DATE(K$4,12,31),"1")/1000000</f>
        <v>59503.900596629996</v>
      </c>
      <c r="L2589" s="3">
        <f>[1]!EM_S_STM07_IS($A2589,"61",DATE(K$4,12,31),"1")/1000000</f>
        <v>58.8578124</v>
      </c>
      <c r="M2589" s="3">
        <f>[1]!EM_S_STM07_IS($A2589,"9",DATE(M$4,12,31),"1")/1000000</f>
        <v>64847.813147019995</v>
      </c>
      <c r="N2589" s="3">
        <f>[1]!EM_S_STM07_IS($A2589,"61",DATE(M$4,12,31),"1")/1000000</f>
        <v>-1975.86568711</v>
      </c>
      <c r="O2589" s="6">
        <f t="shared" si="82"/>
        <v>9.2263100378483509E-2</v>
      </c>
      <c r="P2589" s="6">
        <f t="shared" si="83"/>
        <v>-2.4655458136523731</v>
      </c>
    </row>
    <row r="2590" spans="1:16" x14ac:dyDescent="0.25">
      <c r="A2590" s="5" t="s">
        <v>2584</v>
      </c>
      <c r="B2590" s="5" t="s">
        <v>5646</v>
      </c>
      <c r="C2590" s="3">
        <f>[1]!EM_S_STM07_IS($A2590,"9",DATE(C$4,12,31),"1")/1000000</f>
        <v>4831.3984718500005</v>
      </c>
      <c r="D2590" s="3">
        <f>[1]!EM_S_STM07_IS($A2590,"61",DATE(C$4,12,31),"1")/1000000</f>
        <v>136.32533637999998</v>
      </c>
      <c r="E2590" s="3">
        <f>[1]!EM_S_STM07_IS($A2590,"9",DATE(E$4,12,31),"1")/1000000</f>
        <v>4634.9552947499997</v>
      </c>
      <c r="F2590" s="3">
        <f>[1]!EM_S_STM07_IS($A2590,"61",DATE(E$4,12,31),"1")/1000000</f>
        <v>207.30692041</v>
      </c>
      <c r="G2590" s="3">
        <f>[1]!EM_S_STM07_IS($A2590,"9",DATE(G$4,12,31),"1")/1000000</f>
        <v>3029.9628009600001</v>
      </c>
      <c r="H2590" s="3">
        <f>[1]!EM_S_STM07_IS($A2590,"61",DATE(G$4,12,31),"1")/1000000</f>
        <v>203.70973370999999</v>
      </c>
      <c r="I2590" s="3">
        <f>[1]!EM_S_STM07_IS($A2590,"9",DATE(I$4,12,31),"1")/1000000</f>
        <v>2980.8588869200003</v>
      </c>
      <c r="J2590" s="3">
        <f>[1]!EM_S_STM07_IS($A2590,"61",DATE(I$4,12,31),"1")/1000000</f>
        <v>205.33385582</v>
      </c>
      <c r="K2590" s="3">
        <f>[1]!EM_S_STM07_IS($A2590,"9",DATE(K$4,12,31),"1")/1000000</f>
        <v>2776.8880168000001</v>
      </c>
      <c r="L2590" s="3">
        <f>[1]!EM_S_STM07_IS($A2590,"61",DATE(K$4,12,31),"1")/1000000</f>
        <v>150.17070318</v>
      </c>
      <c r="M2590" s="3">
        <f>[1]!EM_S_STM07_IS($A2590,"9",DATE(M$4,12,31),"1")/1000000</f>
        <v>2163.1846378999999</v>
      </c>
      <c r="N2590" s="3">
        <f>[1]!EM_S_STM07_IS($A2590,"61",DATE(M$4,12,31),"1")/1000000</f>
        <v>92.932886540000013</v>
      </c>
      <c r="O2590" s="6">
        <f t="shared" si="82"/>
        <v>-0.14846177782177905</v>
      </c>
      <c r="P2590" s="6">
        <f t="shared" si="83"/>
        <v>-7.3770583622135399E-2</v>
      </c>
    </row>
    <row r="2591" spans="1:16" x14ac:dyDescent="0.25">
      <c r="A2591" s="5" t="s">
        <v>2585</v>
      </c>
      <c r="B2591" s="5" t="s">
        <v>5647</v>
      </c>
      <c r="C2591" s="3">
        <f>[1]!EM_S_STM07_IS($A2591,"9",DATE(C$4,12,31),"1")/1000000</f>
        <v>1677.90562785</v>
      </c>
      <c r="D2591" s="3">
        <f>[1]!EM_S_STM07_IS($A2591,"61",DATE(C$4,12,31),"1")/1000000</f>
        <v>45.161949710000002</v>
      </c>
      <c r="E2591" s="3">
        <f>[1]!EM_S_STM07_IS($A2591,"9",DATE(E$4,12,31),"1")/1000000</f>
        <v>1578.68768256</v>
      </c>
      <c r="F2591" s="3">
        <f>[1]!EM_S_STM07_IS($A2591,"61",DATE(E$4,12,31),"1")/1000000</f>
        <v>112.66511188</v>
      </c>
      <c r="G2591" s="3">
        <f>[1]!EM_S_STM07_IS($A2591,"9",DATE(G$4,12,31),"1")/1000000</f>
        <v>1506.12605061</v>
      </c>
      <c r="H2591" s="3">
        <f>[1]!EM_S_STM07_IS($A2591,"61",DATE(G$4,12,31),"1")/1000000</f>
        <v>41.686253700000002</v>
      </c>
      <c r="I2591" s="3">
        <f>[1]!EM_S_STM07_IS($A2591,"9",DATE(I$4,12,31),"1")/1000000</f>
        <v>1813.9346881600002</v>
      </c>
      <c r="J2591" s="3">
        <f>[1]!EM_S_STM07_IS($A2591,"61",DATE(I$4,12,31),"1")/1000000</f>
        <v>79.552024189999997</v>
      </c>
      <c r="K2591" s="3">
        <f>[1]!EM_S_STM07_IS($A2591,"9",DATE(K$4,12,31),"1")/1000000</f>
        <v>1971.2448338800002</v>
      </c>
      <c r="L2591" s="3">
        <f>[1]!EM_S_STM07_IS($A2591,"61",DATE(K$4,12,31),"1")/1000000</f>
        <v>197.61606121</v>
      </c>
      <c r="M2591" s="3">
        <f>[1]!EM_S_STM07_IS($A2591,"9",DATE(M$4,12,31),"1")/1000000</f>
        <v>2314.0396102499999</v>
      </c>
      <c r="N2591" s="3">
        <f>[1]!EM_S_STM07_IS($A2591,"61",DATE(M$4,12,31),"1")/1000000</f>
        <v>157.41708747999999</v>
      </c>
      <c r="O2591" s="6">
        <f t="shared" si="82"/>
        <v>6.6401265018891653E-2</v>
      </c>
      <c r="P2591" s="6">
        <f t="shared" si="83"/>
        <v>0.28367723087569252</v>
      </c>
    </row>
    <row r="2592" spans="1:16" x14ac:dyDescent="0.25">
      <c r="A2592" s="5" t="s">
        <v>2586</v>
      </c>
      <c r="B2592" s="5" t="s">
        <v>5648</v>
      </c>
      <c r="C2592" s="3">
        <f>[1]!EM_S_STM07_IS($A2592,"9",DATE(C$4,12,31),"1")/1000000</f>
        <v>308.66050982000002</v>
      </c>
      <c r="D2592" s="3">
        <f>[1]!EM_S_STM07_IS($A2592,"61",DATE(C$4,12,31),"1")/1000000</f>
        <v>13.58841505</v>
      </c>
      <c r="E2592" s="3">
        <f>[1]!EM_S_STM07_IS($A2592,"9",DATE(E$4,12,31),"1")/1000000</f>
        <v>557.23376311000004</v>
      </c>
      <c r="F2592" s="3">
        <f>[1]!EM_S_STM07_IS($A2592,"61",DATE(E$4,12,31),"1")/1000000</f>
        <v>-294.42021793000004</v>
      </c>
      <c r="G2592" s="3">
        <f>[1]!EM_S_STM07_IS($A2592,"9",DATE(G$4,12,31),"1")/1000000</f>
        <v>1102.1604933499998</v>
      </c>
      <c r="H2592" s="3">
        <f>[1]!EM_S_STM07_IS($A2592,"61",DATE(G$4,12,31),"1")/1000000</f>
        <v>27.748426039999998</v>
      </c>
      <c r="I2592" s="3">
        <f>[1]!EM_S_STM07_IS($A2592,"9",DATE(I$4,12,31),"1")/1000000</f>
        <v>743.76452927000003</v>
      </c>
      <c r="J2592" s="3">
        <f>[1]!EM_S_STM07_IS($A2592,"61",DATE(I$4,12,31),"1")/1000000</f>
        <v>-174.25243111</v>
      </c>
      <c r="K2592" s="3">
        <f>[1]!EM_S_STM07_IS($A2592,"9",DATE(K$4,12,31),"1")/1000000</f>
        <v>1027.00230876</v>
      </c>
      <c r="L2592" s="3">
        <f>[1]!EM_S_STM07_IS($A2592,"61",DATE(K$4,12,31),"1")/1000000</f>
        <v>17.430398620000002</v>
      </c>
      <c r="M2592" s="3">
        <f>[1]!EM_S_STM07_IS($A2592,"9",DATE(M$4,12,31),"1")/1000000</f>
        <v>1045.21849406</v>
      </c>
      <c r="N2592" s="3">
        <f>[1]!EM_S_STM07_IS($A2592,"61",DATE(M$4,12,31),"1")/1000000</f>
        <v>-30.6677608</v>
      </c>
      <c r="O2592" s="6">
        <f t="shared" si="82"/>
        <v>0.27627776539980187</v>
      </c>
      <c r="P2592" s="6">
        <f t="shared" si="83"/>
        <v>-2.1767999810097285</v>
      </c>
    </row>
    <row r="2593" spans="1:16" x14ac:dyDescent="0.25">
      <c r="A2593" s="5" t="s">
        <v>2587</v>
      </c>
      <c r="B2593" s="5" t="s">
        <v>5649</v>
      </c>
      <c r="C2593" s="3">
        <f>[1]!EM_S_STM07_IS($A2593,"9",DATE(C$4,12,31),"1")/1000000</f>
        <v>2581.4387667600004</v>
      </c>
      <c r="D2593" s="3">
        <f>[1]!EM_S_STM07_IS($A2593,"61",DATE(C$4,12,31),"1")/1000000</f>
        <v>225.70015653999999</v>
      </c>
      <c r="E2593" s="3">
        <f>[1]!EM_S_STM07_IS($A2593,"9",DATE(E$4,12,31),"1")/1000000</f>
        <v>3145.45522992</v>
      </c>
      <c r="F2593" s="3">
        <f>[1]!EM_S_STM07_IS($A2593,"61",DATE(E$4,12,31),"1")/1000000</f>
        <v>245.57867413999998</v>
      </c>
      <c r="G2593" s="3">
        <f>[1]!EM_S_STM07_IS($A2593,"9",DATE(G$4,12,31),"1")/1000000</f>
        <v>3638.4754982099998</v>
      </c>
      <c r="H2593" s="3">
        <f>[1]!EM_S_STM07_IS($A2593,"61",DATE(G$4,12,31),"1")/1000000</f>
        <v>260.99293477000003</v>
      </c>
      <c r="I2593" s="3">
        <f>[1]!EM_S_STM07_IS($A2593,"9",DATE(I$4,12,31),"1")/1000000</f>
        <v>3581.2865647800004</v>
      </c>
      <c r="J2593" s="3">
        <f>[1]!EM_S_STM07_IS($A2593,"61",DATE(I$4,12,31),"1")/1000000</f>
        <v>290.11099730000001</v>
      </c>
      <c r="K2593" s="3">
        <f>[1]!EM_S_STM07_IS($A2593,"9",DATE(K$4,12,31),"1")/1000000</f>
        <v>4071.8982490100002</v>
      </c>
      <c r="L2593" s="3">
        <f>[1]!EM_S_STM07_IS($A2593,"61",DATE(K$4,12,31),"1")/1000000</f>
        <v>321.70081088000001</v>
      </c>
      <c r="M2593" s="3">
        <f>[1]!EM_S_STM07_IS($A2593,"9",DATE(M$4,12,31),"1")/1000000</f>
        <v>3937.6847931900002</v>
      </c>
      <c r="N2593" s="3">
        <f>[1]!EM_S_STM07_IS($A2593,"61",DATE(M$4,12,31),"1")/1000000</f>
        <v>312.38217130000004</v>
      </c>
      <c r="O2593" s="6">
        <f t="shared" si="82"/>
        <v>8.8117572901877494E-2</v>
      </c>
      <c r="P2593" s="6">
        <f t="shared" si="83"/>
        <v>6.7163286377357911E-2</v>
      </c>
    </row>
    <row r="2594" spans="1:16" x14ac:dyDescent="0.25">
      <c r="A2594" s="5" t="s">
        <v>2588</v>
      </c>
      <c r="B2594" s="5" t="s">
        <v>5650</v>
      </c>
      <c r="C2594" s="3">
        <f>[1]!EM_S_STM07_IS($A2594,"9",DATE(C$4,12,31),"1")/1000000</f>
        <v>1935.98416258</v>
      </c>
      <c r="D2594" s="3">
        <f>[1]!EM_S_STM07_IS($A2594,"61",DATE(C$4,12,31),"1")/1000000</f>
        <v>95.758771069999995</v>
      </c>
      <c r="E2594" s="3">
        <f>[1]!EM_S_STM07_IS($A2594,"9",DATE(E$4,12,31),"1")/1000000</f>
        <v>2014.1761187499999</v>
      </c>
      <c r="F2594" s="3">
        <f>[1]!EM_S_STM07_IS($A2594,"61",DATE(E$4,12,31),"1")/1000000</f>
        <v>113.69689896</v>
      </c>
      <c r="G2594" s="3">
        <f>[1]!EM_S_STM07_IS($A2594,"9",DATE(G$4,12,31),"1")/1000000</f>
        <v>2328.0944428100001</v>
      </c>
      <c r="H2594" s="3">
        <f>[1]!EM_S_STM07_IS($A2594,"61",DATE(G$4,12,31),"1")/1000000</f>
        <v>115.61579621</v>
      </c>
      <c r="I2594" s="3">
        <f>[1]!EM_S_STM07_IS($A2594,"9",DATE(I$4,12,31),"1")/1000000</f>
        <v>3706.0970120300003</v>
      </c>
      <c r="J2594" s="3">
        <f>[1]!EM_S_STM07_IS($A2594,"61",DATE(I$4,12,31),"1")/1000000</f>
        <v>160.58926523</v>
      </c>
      <c r="K2594" s="3">
        <f>[1]!EM_S_STM07_IS($A2594,"9",DATE(K$4,12,31),"1")/1000000</f>
        <v>4122.8562766100004</v>
      </c>
      <c r="L2594" s="3">
        <f>[1]!EM_S_STM07_IS($A2594,"61",DATE(K$4,12,31),"1")/1000000</f>
        <v>182.08453159999999</v>
      </c>
      <c r="M2594" s="3">
        <f>[1]!EM_S_STM07_IS($A2594,"9",DATE(M$4,12,31),"1")/1000000</f>
        <v>3267.2930889600002</v>
      </c>
      <c r="N2594" s="3">
        <f>[1]!EM_S_STM07_IS($A2594,"61",DATE(M$4,12,31),"1")/1000000</f>
        <v>160.25331696999999</v>
      </c>
      <c r="O2594" s="6">
        <f t="shared" si="82"/>
        <v>0.1103432552049477</v>
      </c>
      <c r="P2594" s="6">
        <f t="shared" si="83"/>
        <v>0.10847446404712824</v>
      </c>
    </row>
    <row r="2595" spans="1:16" x14ac:dyDescent="0.25">
      <c r="A2595" s="5" t="s">
        <v>2589</v>
      </c>
      <c r="B2595" s="5" t="s">
        <v>5651</v>
      </c>
      <c r="C2595" s="3">
        <f>[1]!EM_S_STM07_IS($A2595,"9",DATE(C$4,12,31),"1")/1000000</f>
        <v>93.365757360000003</v>
      </c>
      <c r="D2595" s="3">
        <f>[1]!EM_S_STM07_IS($A2595,"61",DATE(C$4,12,31),"1")/1000000</f>
        <v>-13.992134160000001</v>
      </c>
      <c r="E2595" s="3">
        <f>[1]!EM_S_STM07_IS($A2595,"9",DATE(E$4,12,31),"1")/1000000</f>
        <v>124.38280776000001</v>
      </c>
      <c r="F2595" s="3">
        <f>[1]!EM_S_STM07_IS($A2595,"61",DATE(E$4,12,31),"1")/1000000</f>
        <v>3.5047975400000002</v>
      </c>
      <c r="G2595" s="3">
        <f>[1]!EM_S_STM07_IS($A2595,"9",DATE(G$4,12,31),"1")/1000000</f>
        <v>144.44881202000002</v>
      </c>
      <c r="H2595" s="3">
        <f>[1]!EM_S_STM07_IS($A2595,"61",DATE(G$4,12,31),"1")/1000000</f>
        <v>3.7484608800000001</v>
      </c>
      <c r="I2595" s="3">
        <f>[1]!EM_S_STM07_IS($A2595,"9",DATE(I$4,12,31),"1")/1000000</f>
        <v>139.94081512</v>
      </c>
      <c r="J2595" s="3">
        <f>[1]!EM_S_STM07_IS($A2595,"61",DATE(I$4,12,31),"1")/1000000</f>
        <v>-13.67047481</v>
      </c>
      <c r="K2595" s="3">
        <f>[1]!EM_S_STM07_IS($A2595,"9",DATE(K$4,12,31),"1")/1000000</f>
        <v>236.01284552000001</v>
      </c>
      <c r="L2595" s="3">
        <f>[1]!EM_S_STM07_IS($A2595,"61",DATE(K$4,12,31),"1")/1000000</f>
        <v>2.2133829999999999</v>
      </c>
      <c r="M2595" s="3">
        <f>[1]!EM_S_STM07_IS($A2595,"9",DATE(M$4,12,31),"1")/1000000</f>
        <v>248.87649647000001</v>
      </c>
      <c r="N2595" s="3">
        <f>[1]!EM_S_STM07_IS($A2595,"61",DATE(M$4,12,31),"1")/1000000</f>
        <v>-19.812531920000001</v>
      </c>
      <c r="O2595" s="6">
        <f t="shared" si="82"/>
        <v>0.21663204720503493</v>
      </c>
      <c r="P2595" s="6" t="str">
        <f t="shared" si="83"/>
        <v/>
      </c>
    </row>
    <row r="2596" spans="1:16" x14ac:dyDescent="0.25">
      <c r="A2596" s="5" t="s">
        <v>2590</v>
      </c>
      <c r="B2596" s="5" t="s">
        <v>5652</v>
      </c>
      <c r="C2596" s="3">
        <f>[1]!EM_S_STM07_IS($A2596,"9",DATE(C$4,12,31),"1")/1000000</f>
        <v>974.91940428999999</v>
      </c>
      <c r="D2596" s="3">
        <f>[1]!EM_S_STM07_IS($A2596,"61",DATE(C$4,12,31),"1")/1000000</f>
        <v>5.8835760599999993</v>
      </c>
      <c r="E2596" s="3">
        <f>[1]!EM_S_STM07_IS($A2596,"9",DATE(E$4,12,31),"1")/1000000</f>
        <v>1027.29380122</v>
      </c>
      <c r="F2596" s="3">
        <f>[1]!EM_S_STM07_IS($A2596,"61",DATE(E$4,12,31),"1")/1000000</f>
        <v>6.28335343</v>
      </c>
      <c r="G2596" s="3">
        <f>[1]!EM_S_STM07_IS($A2596,"9",DATE(G$4,12,31),"1")/1000000</f>
        <v>1044.1586717</v>
      </c>
      <c r="H2596" s="3">
        <f>[1]!EM_S_STM07_IS($A2596,"61",DATE(G$4,12,31),"1")/1000000</f>
        <v>10.091129390000001</v>
      </c>
      <c r="I2596" s="3">
        <f>[1]!EM_S_STM07_IS($A2596,"9",DATE(I$4,12,31),"1")/1000000</f>
        <v>1079.4145588800002</v>
      </c>
      <c r="J2596" s="3">
        <f>[1]!EM_S_STM07_IS($A2596,"61",DATE(I$4,12,31),"1")/1000000</f>
        <v>12.0425796</v>
      </c>
      <c r="K2596" s="3">
        <f>[1]!EM_S_STM07_IS($A2596,"9",DATE(K$4,12,31),"1")/1000000</f>
        <v>1034.2902762599999</v>
      </c>
      <c r="L2596" s="3">
        <f>[1]!EM_S_STM07_IS($A2596,"61",DATE(K$4,12,31),"1")/1000000</f>
        <v>-59.88293264</v>
      </c>
      <c r="M2596" s="3">
        <f>[1]!EM_S_STM07_IS($A2596,"9",DATE(M$4,12,31),"1")/1000000</f>
        <v>901.07829841</v>
      </c>
      <c r="N2596" s="3">
        <f>[1]!EM_S_STM07_IS($A2596,"61",DATE(M$4,12,31),"1")/1000000</f>
        <v>239.35561363999997</v>
      </c>
      <c r="O2596" s="6">
        <f t="shared" si="82"/>
        <v>-1.5629107781462648E-2</v>
      </c>
      <c r="P2596" s="6">
        <f t="shared" si="83"/>
        <v>1.0983621749520567</v>
      </c>
    </row>
    <row r="2597" spans="1:16" x14ac:dyDescent="0.25">
      <c r="A2597" s="5" t="s">
        <v>2591</v>
      </c>
      <c r="B2597" s="5" t="s">
        <v>5653</v>
      </c>
      <c r="C2597" s="3">
        <f>[1]!EM_S_STM07_IS($A2597,"9",DATE(C$4,12,31),"1")/1000000</f>
        <v>1510.9568488599998</v>
      </c>
      <c r="D2597" s="3">
        <f>[1]!EM_S_STM07_IS($A2597,"61",DATE(C$4,12,31),"1")/1000000</f>
        <v>14.223686580000001</v>
      </c>
      <c r="E2597" s="3">
        <f>[1]!EM_S_STM07_IS($A2597,"9",DATE(E$4,12,31),"1")/1000000</f>
        <v>1855.7437293199998</v>
      </c>
      <c r="F2597" s="3">
        <f>[1]!EM_S_STM07_IS($A2597,"61",DATE(E$4,12,31),"1")/1000000</f>
        <v>19.33725883</v>
      </c>
      <c r="G2597" s="3">
        <f>[1]!EM_S_STM07_IS($A2597,"9",DATE(G$4,12,31),"1")/1000000</f>
        <v>4963.4098967600003</v>
      </c>
      <c r="H2597" s="3">
        <f>[1]!EM_S_STM07_IS($A2597,"61",DATE(G$4,12,31),"1")/1000000</f>
        <v>191.06106703999998</v>
      </c>
      <c r="I2597" s="3">
        <f>[1]!EM_S_STM07_IS($A2597,"9",DATE(I$4,12,31),"1")/1000000</f>
        <v>5368.7617675600004</v>
      </c>
      <c r="J2597" s="3">
        <f>[1]!EM_S_STM07_IS($A2597,"61",DATE(I$4,12,31),"1")/1000000</f>
        <v>239.68964808999999</v>
      </c>
      <c r="K2597" s="3">
        <f>[1]!EM_S_STM07_IS($A2597,"9",DATE(K$4,12,31),"1")/1000000</f>
        <v>5750.4554980000003</v>
      </c>
      <c r="L2597" s="3">
        <f>[1]!EM_S_STM07_IS($A2597,"61",DATE(K$4,12,31),"1")/1000000</f>
        <v>249.67446583</v>
      </c>
      <c r="M2597" s="3">
        <f>[1]!EM_S_STM07_IS($A2597,"9",DATE(M$4,12,31),"1")/1000000</f>
        <v>6061.3789434700002</v>
      </c>
      <c r="N2597" s="3">
        <f>[1]!EM_S_STM07_IS($A2597,"61",DATE(M$4,12,31),"1")/1000000</f>
        <v>306.20391204999999</v>
      </c>
      <c r="O2597" s="6">
        <f t="shared" si="82"/>
        <v>0.32027340420456629</v>
      </c>
      <c r="P2597" s="6">
        <f t="shared" si="83"/>
        <v>0.84756493933565724</v>
      </c>
    </row>
    <row r="2598" spans="1:16" x14ac:dyDescent="0.25">
      <c r="A2598" s="5" t="s">
        <v>2592</v>
      </c>
      <c r="B2598" s="5" t="s">
        <v>5654</v>
      </c>
      <c r="C2598" s="3">
        <f>[1]!EM_S_STM07_IS($A2598,"9",DATE(C$4,12,31),"1")/1000000</f>
        <v>1231.9091751800001</v>
      </c>
      <c r="D2598" s="3">
        <f>[1]!EM_S_STM07_IS($A2598,"61",DATE(C$4,12,31),"1")/1000000</f>
        <v>15.238374289999999</v>
      </c>
      <c r="E2598" s="3">
        <f>[1]!EM_S_STM07_IS($A2598,"9",DATE(E$4,12,31),"1")/1000000</f>
        <v>1262.434111</v>
      </c>
      <c r="F2598" s="3">
        <f>[1]!EM_S_STM07_IS($A2598,"61",DATE(E$4,12,31),"1")/1000000</f>
        <v>38.153878479999996</v>
      </c>
      <c r="G2598" s="3">
        <f>[1]!EM_S_STM07_IS($A2598,"9",DATE(G$4,12,31),"1")/1000000</f>
        <v>1311.3552145599999</v>
      </c>
      <c r="H2598" s="3">
        <f>[1]!EM_S_STM07_IS($A2598,"61",DATE(G$4,12,31),"1")/1000000</f>
        <v>51.752514520000005</v>
      </c>
      <c r="I2598" s="3">
        <f>[1]!EM_S_STM07_IS($A2598,"9",DATE(I$4,12,31),"1")/1000000</f>
        <v>1261.64388753</v>
      </c>
      <c r="J2598" s="3">
        <f>[1]!EM_S_STM07_IS($A2598,"61",DATE(I$4,12,31),"1")/1000000</f>
        <v>65.39290905</v>
      </c>
      <c r="K2598" s="3">
        <f>[1]!EM_S_STM07_IS($A2598,"9",DATE(K$4,12,31),"1")/1000000</f>
        <v>1110.19367388</v>
      </c>
      <c r="L2598" s="3">
        <f>[1]!EM_S_STM07_IS($A2598,"61",DATE(K$4,12,31),"1")/1000000</f>
        <v>290.93291863999997</v>
      </c>
      <c r="M2598" s="3">
        <f>[1]!EM_S_STM07_IS($A2598,"9",DATE(M$4,12,31),"1")/1000000</f>
        <v>1051.8201788599999</v>
      </c>
      <c r="N2598" s="3">
        <f>[1]!EM_S_STM07_IS($A2598,"61",DATE(M$4,12,31),"1")/1000000</f>
        <v>157.43011858000003</v>
      </c>
      <c r="O2598" s="6">
        <f t="shared" si="82"/>
        <v>-3.1114265190053225E-2</v>
      </c>
      <c r="P2598" s="6">
        <f t="shared" si="83"/>
        <v>0.5952539813451756</v>
      </c>
    </row>
    <row r="2599" spans="1:16" x14ac:dyDescent="0.25">
      <c r="A2599" s="5" t="s">
        <v>2593</v>
      </c>
      <c r="B2599" s="5" t="s">
        <v>5655</v>
      </c>
      <c r="C2599" s="3">
        <f>[1]!EM_S_STM07_IS($A2599,"9",DATE(C$4,12,31),"1")/1000000</f>
        <v>6500.1167642600003</v>
      </c>
      <c r="D2599" s="3">
        <f>[1]!EM_S_STM07_IS($A2599,"61",DATE(C$4,12,31),"1")/1000000</f>
        <v>35.386741310000005</v>
      </c>
      <c r="E2599" s="3">
        <f>[1]!EM_S_STM07_IS($A2599,"9",DATE(E$4,12,31),"1")/1000000</f>
        <v>6607.7602246099996</v>
      </c>
      <c r="F2599" s="3">
        <f>[1]!EM_S_STM07_IS($A2599,"61",DATE(E$4,12,31),"1")/1000000</f>
        <v>35.57957682</v>
      </c>
      <c r="G2599" s="3">
        <f>[1]!EM_S_STM07_IS($A2599,"9",DATE(G$4,12,31),"1")/1000000</f>
        <v>6503.0040337500004</v>
      </c>
      <c r="H2599" s="3">
        <f>[1]!EM_S_STM07_IS($A2599,"61",DATE(G$4,12,31),"1")/1000000</f>
        <v>17.826403079999999</v>
      </c>
      <c r="I2599" s="3">
        <f>[1]!EM_S_STM07_IS($A2599,"9",DATE(I$4,12,31),"1")/1000000</f>
        <v>5653.7368243199999</v>
      </c>
      <c r="J2599" s="3">
        <f>[1]!EM_S_STM07_IS($A2599,"61",DATE(I$4,12,31),"1")/1000000</f>
        <v>17.217450500000002</v>
      </c>
      <c r="K2599" s="3">
        <f>[1]!EM_S_STM07_IS($A2599,"9",DATE(K$4,12,31),"1")/1000000</f>
        <v>5569.5836650699994</v>
      </c>
      <c r="L2599" s="3">
        <f>[1]!EM_S_STM07_IS($A2599,"61",DATE(K$4,12,31),"1")/1000000</f>
        <v>18.013318120000001</v>
      </c>
      <c r="M2599" s="3">
        <f>[1]!EM_S_STM07_IS($A2599,"9",DATE(M$4,12,31),"1")/1000000</f>
        <v>6716.3446546699997</v>
      </c>
      <c r="N2599" s="3">
        <f>[1]!EM_S_STM07_IS($A2599,"61",DATE(M$4,12,31),"1")/1000000</f>
        <v>19.914699079999998</v>
      </c>
      <c r="O2599" s="6">
        <f t="shared" si="82"/>
        <v>6.5662470673588658E-3</v>
      </c>
      <c r="P2599" s="6">
        <f t="shared" si="83"/>
        <v>-0.10861230338647065</v>
      </c>
    </row>
    <row r="2600" spans="1:16" x14ac:dyDescent="0.25">
      <c r="A2600" s="5" t="s">
        <v>2594</v>
      </c>
      <c r="B2600" s="5" t="s">
        <v>5656</v>
      </c>
      <c r="C2600" s="3">
        <f>[1]!EM_S_STM07_IS($A2600,"9",DATE(C$4,12,31),"1")/1000000</f>
        <v>1042.6420464</v>
      </c>
      <c r="D2600" s="3">
        <f>[1]!EM_S_STM07_IS($A2600,"61",DATE(C$4,12,31),"1")/1000000</f>
        <v>-328.72137911999999</v>
      </c>
      <c r="E2600" s="3">
        <f>[1]!EM_S_STM07_IS($A2600,"9",DATE(E$4,12,31),"1")/1000000</f>
        <v>956.32735938999997</v>
      </c>
      <c r="F2600" s="3">
        <f>[1]!EM_S_STM07_IS($A2600,"61",DATE(E$4,12,31),"1")/1000000</f>
        <v>18.373359199999999</v>
      </c>
      <c r="G2600" s="3">
        <f>[1]!EM_S_STM07_IS($A2600,"9",DATE(G$4,12,31),"1")/1000000</f>
        <v>747.9233817999999</v>
      </c>
      <c r="H2600" s="3">
        <f>[1]!EM_S_STM07_IS($A2600,"61",DATE(G$4,12,31),"1")/1000000</f>
        <v>11.981272630000001</v>
      </c>
      <c r="I2600" s="3">
        <f>[1]!EM_S_STM07_IS($A2600,"9",DATE(I$4,12,31),"1")/1000000</f>
        <v>967.25835700000005</v>
      </c>
      <c r="J2600" s="3">
        <f>[1]!EM_S_STM07_IS($A2600,"61",DATE(I$4,12,31),"1")/1000000</f>
        <v>30.790861579999998</v>
      </c>
      <c r="K2600" s="3">
        <f>[1]!EM_S_STM07_IS($A2600,"9",DATE(K$4,12,31),"1")/1000000</f>
        <v>474.57072194</v>
      </c>
      <c r="L2600" s="3">
        <f>[1]!EM_S_STM07_IS($A2600,"61",DATE(K$4,12,31),"1")/1000000</f>
        <v>11.081791460000002</v>
      </c>
      <c r="M2600" s="3">
        <f>[1]!EM_S_STM07_IS($A2600,"9",DATE(M$4,12,31),"1")/1000000</f>
        <v>258.77132921999998</v>
      </c>
      <c r="N2600" s="3">
        <f>[1]!EM_S_STM07_IS($A2600,"61",DATE(M$4,12,31),"1")/1000000</f>
        <v>11.19128252</v>
      </c>
      <c r="O2600" s="6">
        <f t="shared" si="82"/>
        <v>-0.24324345735014641</v>
      </c>
      <c r="P2600" s="6" t="str">
        <f t="shared" si="83"/>
        <v/>
      </c>
    </row>
    <row r="2601" spans="1:16" x14ac:dyDescent="0.25">
      <c r="A2601" s="5" t="s">
        <v>2595</v>
      </c>
      <c r="B2601" s="5" t="s">
        <v>5657</v>
      </c>
      <c r="C2601" s="3">
        <f>[1]!EM_S_STM07_IS($A2601,"9",DATE(C$4,12,31),"1")/1000000</f>
        <v>530.09581668999999</v>
      </c>
      <c r="D2601" s="3">
        <f>[1]!EM_S_STM07_IS($A2601,"61",DATE(C$4,12,31),"1")/1000000</f>
        <v>-6.2925631600000003</v>
      </c>
      <c r="E2601" s="3">
        <f>[1]!EM_S_STM07_IS($A2601,"9",DATE(E$4,12,31),"1")/1000000</f>
        <v>1111.9571011300002</v>
      </c>
      <c r="F2601" s="3">
        <f>[1]!EM_S_STM07_IS($A2601,"61",DATE(E$4,12,31),"1")/1000000</f>
        <v>32.549929579999997</v>
      </c>
      <c r="G2601" s="3">
        <f>[1]!EM_S_STM07_IS($A2601,"9",DATE(G$4,12,31),"1")/1000000</f>
        <v>878.99004509000008</v>
      </c>
      <c r="H2601" s="3">
        <f>[1]!EM_S_STM07_IS($A2601,"61",DATE(G$4,12,31),"1")/1000000</f>
        <v>21.93949666</v>
      </c>
      <c r="I2601" s="3">
        <f>[1]!EM_S_STM07_IS($A2601,"9",DATE(I$4,12,31),"1")/1000000</f>
        <v>981.05068645000006</v>
      </c>
      <c r="J2601" s="3">
        <f>[1]!EM_S_STM07_IS($A2601,"61",DATE(I$4,12,31),"1")/1000000</f>
        <v>31.459095720000001</v>
      </c>
      <c r="K2601" s="3">
        <f>[1]!EM_S_STM07_IS($A2601,"9",DATE(K$4,12,31),"1")/1000000</f>
        <v>688.46096837999994</v>
      </c>
      <c r="L2601" s="3">
        <f>[1]!EM_S_STM07_IS($A2601,"61",DATE(K$4,12,31),"1")/1000000</f>
        <v>23.078012170000001</v>
      </c>
      <c r="M2601" s="3">
        <f>[1]!EM_S_STM07_IS($A2601,"9",DATE(M$4,12,31),"1")/1000000</f>
        <v>878.93471510000006</v>
      </c>
      <c r="N2601" s="3">
        <f>[1]!EM_S_STM07_IS($A2601,"61",DATE(M$4,12,31),"1")/1000000</f>
        <v>29.268906149999999</v>
      </c>
      <c r="O2601" s="6">
        <f t="shared" si="82"/>
        <v>0.106421097010859</v>
      </c>
      <c r="P2601" s="6" t="str">
        <f t="shared" si="83"/>
        <v/>
      </c>
    </row>
    <row r="2602" spans="1:16" x14ac:dyDescent="0.25">
      <c r="A2602" s="5" t="s">
        <v>2596</v>
      </c>
      <c r="B2602" s="5" t="s">
        <v>5658</v>
      </c>
      <c r="C2602" s="3">
        <f>[1]!EM_S_STM07_IS($A2602,"9",DATE(C$4,12,31),"1")/1000000</f>
        <v>336.45046083</v>
      </c>
      <c r="D2602" s="3">
        <f>[1]!EM_S_STM07_IS($A2602,"61",DATE(C$4,12,31),"1")/1000000</f>
        <v>-51.463323000000003</v>
      </c>
      <c r="E2602" s="3">
        <f>[1]!EM_S_STM07_IS($A2602,"9",DATE(E$4,12,31),"1")/1000000</f>
        <v>366.95143975999997</v>
      </c>
      <c r="F2602" s="3">
        <f>[1]!EM_S_STM07_IS($A2602,"61",DATE(E$4,12,31),"1")/1000000</f>
        <v>7.2779709000000006</v>
      </c>
      <c r="G2602" s="3">
        <f>[1]!EM_S_STM07_IS($A2602,"9",DATE(G$4,12,31),"1")/1000000</f>
        <v>392.00310725000003</v>
      </c>
      <c r="H2602" s="3">
        <f>[1]!EM_S_STM07_IS($A2602,"61",DATE(G$4,12,31),"1")/1000000</f>
        <v>9.1577299300000004</v>
      </c>
      <c r="I2602" s="3">
        <f>[1]!EM_S_STM07_IS($A2602,"9",DATE(I$4,12,31),"1")/1000000</f>
        <v>406.13411974000002</v>
      </c>
      <c r="J2602" s="3">
        <f>[1]!EM_S_STM07_IS($A2602,"61",DATE(I$4,12,31),"1")/1000000</f>
        <v>17.358997389999999</v>
      </c>
      <c r="K2602" s="3">
        <f>[1]!EM_S_STM07_IS($A2602,"9",DATE(K$4,12,31),"1")/1000000</f>
        <v>368.52819882</v>
      </c>
      <c r="L2602" s="3">
        <f>[1]!EM_S_STM07_IS($A2602,"61",DATE(K$4,12,31),"1")/1000000</f>
        <v>0.28741876</v>
      </c>
      <c r="M2602" s="3">
        <f>[1]!EM_S_STM07_IS($A2602,"9",DATE(M$4,12,31),"1")/1000000</f>
        <v>1978.95355636</v>
      </c>
      <c r="N2602" s="3">
        <f>[1]!EM_S_STM07_IS($A2602,"61",DATE(M$4,12,31),"1")/1000000</f>
        <v>284.14884992999998</v>
      </c>
      <c r="O2602" s="6">
        <f t="shared" si="82"/>
        <v>0.42528887368971935</v>
      </c>
      <c r="P2602" s="6" t="str">
        <f t="shared" si="83"/>
        <v/>
      </c>
    </row>
    <row r="2603" spans="1:16" x14ac:dyDescent="0.25">
      <c r="A2603" s="5" t="s">
        <v>2597</v>
      </c>
      <c r="B2603" s="5" t="s">
        <v>5659</v>
      </c>
      <c r="C2603" s="3">
        <f>[1]!EM_S_STM07_IS($A2603,"9",DATE(C$4,12,31),"1")/1000000</f>
        <v>959.87444948999996</v>
      </c>
      <c r="D2603" s="3">
        <f>[1]!EM_S_STM07_IS($A2603,"61",DATE(C$4,12,31),"1")/1000000</f>
        <v>19.41438939</v>
      </c>
      <c r="E2603" s="3">
        <f>[1]!EM_S_STM07_IS($A2603,"9",DATE(E$4,12,31),"1")/1000000</f>
        <v>1197.81990438</v>
      </c>
      <c r="F2603" s="3">
        <f>[1]!EM_S_STM07_IS($A2603,"61",DATE(E$4,12,31),"1")/1000000</f>
        <v>69.036558110000001</v>
      </c>
      <c r="G2603" s="3">
        <f>[1]!EM_S_STM07_IS($A2603,"9",DATE(G$4,12,31),"1")/1000000</f>
        <v>1183.6703033599999</v>
      </c>
      <c r="H2603" s="3">
        <f>[1]!EM_S_STM07_IS($A2603,"61",DATE(G$4,12,31),"1")/1000000</f>
        <v>36.899162689999997</v>
      </c>
      <c r="I2603" s="3">
        <f>[1]!EM_S_STM07_IS($A2603,"9",DATE(I$4,12,31),"1")/1000000</f>
        <v>1475.7532598099999</v>
      </c>
      <c r="J2603" s="3">
        <f>[1]!EM_S_STM07_IS($A2603,"61",DATE(I$4,12,31),"1")/1000000</f>
        <v>35.69783357</v>
      </c>
      <c r="K2603" s="3">
        <f>[1]!EM_S_STM07_IS($A2603,"9",DATE(K$4,12,31),"1")/1000000</f>
        <v>1180.3088490099999</v>
      </c>
      <c r="L2603" s="3">
        <f>[1]!EM_S_STM07_IS($A2603,"61",DATE(K$4,12,31),"1")/1000000</f>
        <v>41.379336549999998</v>
      </c>
      <c r="M2603" s="3">
        <f>[1]!EM_S_STM07_IS($A2603,"9",DATE(M$4,12,31),"1")/1000000</f>
        <v>1078.2094856900001</v>
      </c>
      <c r="N2603" s="3">
        <f>[1]!EM_S_STM07_IS($A2603,"61",DATE(M$4,12,31),"1")/1000000</f>
        <v>43.092612880000004</v>
      </c>
      <c r="O2603" s="6">
        <f t="shared" si="82"/>
        <v>2.3523322957567983E-2</v>
      </c>
      <c r="P2603" s="6">
        <f t="shared" si="83"/>
        <v>0.17288604316736911</v>
      </c>
    </row>
    <row r="2604" spans="1:16" x14ac:dyDescent="0.25">
      <c r="A2604" s="5" t="s">
        <v>2598</v>
      </c>
      <c r="B2604" s="5" t="s">
        <v>5660</v>
      </c>
      <c r="C2604" s="3">
        <f>[1]!EM_S_STM07_IS($A2604,"9",DATE(C$4,12,31),"1")/1000000</f>
        <v>8794.6771281800011</v>
      </c>
      <c r="D2604" s="3">
        <f>[1]!EM_S_STM07_IS($A2604,"61",DATE(C$4,12,31),"1")/1000000</f>
        <v>110.92099520000001</v>
      </c>
      <c r="E2604" s="3">
        <f>[1]!EM_S_STM07_IS($A2604,"9",DATE(E$4,12,31),"1")/1000000</f>
        <v>10907.457130549999</v>
      </c>
      <c r="F2604" s="3">
        <f>[1]!EM_S_STM07_IS($A2604,"61",DATE(E$4,12,31),"1")/1000000</f>
        <v>115.66492498000001</v>
      </c>
      <c r="G2604" s="3">
        <f>[1]!EM_S_STM07_IS($A2604,"9",DATE(G$4,12,31),"1")/1000000</f>
        <v>13536.049892090001</v>
      </c>
      <c r="H2604" s="3">
        <f>[1]!EM_S_STM07_IS($A2604,"61",DATE(G$4,12,31),"1")/1000000</f>
        <v>346.52253902999996</v>
      </c>
      <c r="I2604" s="3">
        <f>[1]!EM_S_STM07_IS($A2604,"9",DATE(I$4,12,31),"1")/1000000</f>
        <v>14217.87617075</v>
      </c>
      <c r="J2604" s="3">
        <f>[1]!EM_S_STM07_IS($A2604,"61",DATE(I$4,12,31),"1")/1000000</f>
        <v>266.49207529</v>
      </c>
      <c r="K2604" s="3">
        <f>[1]!EM_S_STM07_IS($A2604,"9",DATE(K$4,12,31),"1")/1000000</f>
        <v>13818.033783549999</v>
      </c>
      <c r="L2604" s="3">
        <f>[1]!EM_S_STM07_IS($A2604,"61",DATE(K$4,12,31),"1")/1000000</f>
        <v>180.68717006</v>
      </c>
      <c r="M2604" s="3">
        <f>[1]!EM_S_STM07_IS($A2604,"9",DATE(M$4,12,31),"1")/1000000</f>
        <v>14591.37283335</v>
      </c>
      <c r="N2604" s="3">
        <f>[1]!EM_S_STM07_IS($A2604,"61",DATE(M$4,12,31),"1")/1000000</f>
        <v>103.71903829</v>
      </c>
      <c r="O2604" s="6">
        <f t="shared" si="82"/>
        <v>0.10656072262736038</v>
      </c>
      <c r="P2604" s="6">
        <f t="shared" si="83"/>
        <v>-1.3336767485114365E-2</v>
      </c>
    </row>
    <row r="2605" spans="1:16" x14ac:dyDescent="0.25">
      <c r="A2605" s="5" t="s">
        <v>2599</v>
      </c>
      <c r="B2605" s="5" t="s">
        <v>5661</v>
      </c>
      <c r="C2605" s="3">
        <f>[1]!EM_S_STM07_IS($A2605,"9",DATE(C$4,12,31),"1")/1000000</f>
        <v>13946.22985741</v>
      </c>
      <c r="D2605" s="3">
        <f>[1]!EM_S_STM07_IS($A2605,"61",DATE(C$4,12,31),"1")/1000000</f>
        <v>376.03072748</v>
      </c>
      <c r="E2605" s="3">
        <f>[1]!EM_S_STM07_IS($A2605,"9",DATE(E$4,12,31),"1")/1000000</f>
        <v>16761.089972270001</v>
      </c>
      <c r="F2605" s="3">
        <f>[1]!EM_S_STM07_IS($A2605,"61",DATE(E$4,12,31),"1")/1000000</f>
        <v>582.62732051</v>
      </c>
      <c r="G2605" s="3">
        <f>[1]!EM_S_STM07_IS($A2605,"9",DATE(G$4,12,31),"1")/1000000</f>
        <v>18264.366744359999</v>
      </c>
      <c r="H2605" s="3">
        <f>[1]!EM_S_STM07_IS($A2605,"61",DATE(G$4,12,31),"1")/1000000</f>
        <v>673.28618487000006</v>
      </c>
      <c r="I2605" s="3">
        <f>[1]!EM_S_STM07_IS($A2605,"9",DATE(I$4,12,31),"1")/1000000</f>
        <v>19789.850572619998</v>
      </c>
      <c r="J2605" s="3">
        <f>[1]!EM_S_STM07_IS($A2605,"61",DATE(I$4,12,31),"1")/1000000</f>
        <v>694.08454734999998</v>
      </c>
      <c r="K2605" s="3">
        <f>[1]!EM_S_STM07_IS($A2605,"9",DATE(K$4,12,31),"1")/1000000</f>
        <v>18277.104928200002</v>
      </c>
      <c r="L2605" s="3">
        <f>[1]!EM_S_STM07_IS($A2605,"61",DATE(K$4,12,31),"1")/1000000</f>
        <v>636.07854163000002</v>
      </c>
      <c r="M2605" s="3">
        <f>[1]!EM_S_STM07_IS($A2605,"9",DATE(M$4,12,31),"1")/1000000</f>
        <v>17327.631298460001</v>
      </c>
      <c r="N2605" s="3">
        <f>[1]!EM_S_STM07_IS($A2605,"61",DATE(M$4,12,31),"1")/1000000</f>
        <v>661.24532811000006</v>
      </c>
      <c r="O2605" s="6">
        <f t="shared" si="82"/>
        <v>4.4375020842018609E-2</v>
      </c>
      <c r="P2605" s="6">
        <f t="shared" si="83"/>
        <v>0.11950968831851538</v>
      </c>
    </row>
    <row r="2606" spans="1:16" x14ac:dyDescent="0.25">
      <c r="A2606" s="5" t="s">
        <v>2600</v>
      </c>
      <c r="B2606" s="5" t="s">
        <v>5662</v>
      </c>
      <c r="C2606" s="3">
        <f>[1]!EM_S_STM07_IS($A2606,"9",DATE(C$4,12,31),"1")/1000000</f>
        <v>821.35771969000007</v>
      </c>
      <c r="D2606" s="3">
        <f>[1]!EM_S_STM07_IS($A2606,"61",DATE(C$4,12,31),"1")/1000000</f>
        <v>22.279381530000002</v>
      </c>
      <c r="E2606" s="3">
        <f>[1]!EM_S_STM07_IS($A2606,"9",DATE(E$4,12,31),"1")/1000000</f>
        <v>803.87392657000009</v>
      </c>
      <c r="F2606" s="3">
        <f>[1]!EM_S_STM07_IS($A2606,"61",DATE(E$4,12,31),"1")/1000000</f>
        <v>11.38290084</v>
      </c>
      <c r="G2606" s="3">
        <f>[1]!EM_S_STM07_IS($A2606,"9",DATE(G$4,12,31),"1")/1000000</f>
        <v>748.25440939999999</v>
      </c>
      <c r="H2606" s="3">
        <f>[1]!EM_S_STM07_IS($A2606,"61",DATE(G$4,12,31),"1")/1000000</f>
        <v>-168.35802672</v>
      </c>
      <c r="I2606" s="3">
        <f>[1]!EM_S_STM07_IS($A2606,"9",DATE(I$4,12,31),"1")/1000000</f>
        <v>2828.1943498699998</v>
      </c>
      <c r="J2606" s="3">
        <f>[1]!EM_S_STM07_IS($A2606,"61",DATE(I$4,12,31),"1")/1000000</f>
        <v>-108.23901844</v>
      </c>
      <c r="K2606" s="3">
        <f>[1]!EM_S_STM07_IS($A2606,"9",DATE(K$4,12,31),"1")/1000000</f>
        <v>1806.3330934400001</v>
      </c>
      <c r="L2606" s="3">
        <f>[1]!EM_S_STM07_IS($A2606,"61",DATE(K$4,12,31),"1")/1000000</f>
        <v>21.4162067</v>
      </c>
      <c r="M2606" s="3">
        <f>[1]!EM_S_STM07_IS($A2606,"9",DATE(M$4,12,31),"1")/1000000</f>
        <v>1076.5962588900002</v>
      </c>
      <c r="N2606" s="3">
        <f>[1]!EM_S_STM07_IS($A2606,"61",DATE(M$4,12,31),"1")/1000000</f>
        <v>-207.81737355999999</v>
      </c>
      <c r="O2606" s="6">
        <f t="shared" si="82"/>
        <v>5.5611479972057065E-2</v>
      </c>
      <c r="P2606" s="6">
        <f t="shared" si="83"/>
        <v>-2.5629883617573466</v>
      </c>
    </row>
    <row r="2607" spans="1:16" x14ac:dyDescent="0.25">
      <c r="A2607" s="5" t="s">
        <v>2601</v>
      </c>
      <c r="B2607" s="5" t="s">
        <v>5663</v>
      </c>
      <c r="C2607" s="3">
        <f>[1]!EM_S_STM07_IS($A2607,"9",DATE(C$4,12,31),"1")/1000000</f>
        <v>1789.8065454800001</v>
      </c>
      <c r="D2607" s="3">
        <f>[1]!EM_S_STM07_IS($A2607,"61",DATE(C$4,12,31),"1")/1000000</f>
        <v>74.278797650000001</v>
      </c>
      <c r="E2607" s="3">
        <f>[1]!EM_S_STM07_IS($A2607,"9",DATE(E$4,12,31),"1")/1000000</f>
        <v>2051.8229884000002</v>
      </c>
      <c r="F2607" s="3">
        <f>[1]!EM_S_STM07_IS($A2607,"61",DATE(E$4,12,31),"1")/1000000</f>
        <v>81.254096879999992</v>
      </c>
      <c r="G2607" s="3">
        <f>[1]!EM_S_STM07_IS($A2607,"9",DATE(G$4,12,31),"1")/1000000</f>
        <v>2249.6458041999999</v>
      </c>
      <c r="H2607" s="3">
        <f>[1]!EM_S_STM07_IS($A2607,"61",DATE(G$4,12,31),"1")/1000000</f>
        <v>89.175586049999993</v>
      </c>
      <c r="I2607" s="3">
        <f>[1]!EM_S_STM07_IS($A2607,"9",DATE(I$4,12,31),"1")/1000000</f>
        <v>2460.42528739</v>
      </c>
      <c r="J2607" s="3">
        <f>[1]!EM_S_STM07_IS($A2607,"61",DATE(I$4,12,31),"1")/1000000</f>
        <v>93.01889512999999</v>
      </c>
      <c r="K2607" s="3">
        <f>[1]!EM_S_STM07_IS($A2607,"9",DATE(K$4,12,31),"1")/1000000</f>
        <v>2219.17098584</v>
      </c>
      <c r="L2607" s="3">
        <f>[1]!EM_S_STM07_IS($A2607,"61",DATE(K$4,12,31),"1")/1000000</f>
        <v>102.20467665000001</v>
      </c>
      <c r="M2607" s="3">
        <f>[1]!EM_S_STM07_IS($A2607,"9",DATE(M$4,12,31),"1")/1000000</f>
        <v>2714.2516620700003</v>
      </c>
      <c r="N2607" s="3">
        <f>[1]!EM_S_STM07_IS($A2607,"61",DATE(M$4,12,31),"1")/1000000</f>
        <v>108.07438273000001</v>
      </c>
      <c r="O2607" s="6">
        <f t="shared" si="82"/>
        <v>8.6847983880838919E-2</v>
      </c>
      <c r="P2607" s="6">
        <f t="shared" si="83"/>
        <v>7.7882893945931508E-2</v>
      </c>
    </row>
    <row r="2608" spans="1:16" x14ac:dyDescent="0.25">
      <c r="A2608" s="5" t="s">
        <v>2602</v>
      </c>
      <c r="B2608" s="5" t="s">
        <v>5664</v>
      </c>
      <c r="C2608" s="3">
        <f>[1]!EM_S_STM07_IS($A2608,"9",DATE(C$4,12,31),"1")/1000000</f>
        <v>1286.8953830299999</v>
      </c>
      <c r="D2608" s="3">
        <f>[1]!EM_S_STM07_IS($A2608,"61",DATE(C$4,12,31),"1")/1000000</f>
        <v>110.35811131999999</v>
      </c>
      <c r="E2608" s="3">
        <f>[1]!EM_S_STM07_IS($A2608,"9",DATE(E$4,12,31),"1")/1000000</f>
        <v>1331.5514411300001</v>
      </c>
      <c r="F2608" s="3">
        <f>[1]!EM_S_STM07_IS($A2608,"61",DATE(E$4,12,31),"1")/1000000</f>
        <v>121.98754611</v>
      </c>
      <c r="G2608" s="3">
        <f>[1]!EM_S_STM07_IS($A2608,"9",DATE(G$4,12,31),"1")/1000000</f>
        <v>1397.188026</v>
      </c>
      <c r="H2608" s="3">
        <f>[1]!EM_S_STM07_IS($A2608,"61",DATE(G$4,12,31),"1")/1000000</f>
        <v>40.14169364</v>
      </c>
      <c r="I2608" s="3">
        <f>[1]!EM_S_STM07_IS($A2608,"9",DATE(I$4,12,31),"1")/1000000</f>
        <v>1021.6258282599999</v>
      </c>
      <c r="J2608" s="3">
        <f>[1]!EM_S_STM07_IS($A2608,"61",DATE(I$4,12,31),"1")/1000000</f>
        <v>2.7793584099999999</v>
      </c>
      <c r="K2608" s="3">
        <f>[1]!EM_S_STM07_IS($A2608,"9",DATE(K$4,12,31),"1")/1000000</f>
        <v>1526.0462726300002</v>
      </c>
      <c r="L2608" s="3">
        <f>[1]!EM_S_STM07_IS($A2608,"61",DATE(K$4,12,31),"1")/1000000</f>
        <v>-203.46922377999999</v>
      </c>
      <c r="M2608" s="3">
        <f>[1]!EM_S_STM07_IS($A2608,"9",DATE(M$4,12,31),"1")/1000000</f>
        <v>1987.90547599</v>
      </c>
      <c r="N2608" s="3">
        <f>[1]!EM_S_STM07_IS($A2608,"61",DATE(M$4,12,31),"1")/1000000</f>
        <v>144.60585734</v>
      </c>
      <c r="O2608" s="6">
        <f t="shared" si="82"/>
        <v>9.0863718112484282E-2</v>
      </c>
      <c r="P2608" s="6">
        <f t="shared" si="83"/>
        <v>5.5543960204635479E-2</v>
      </c>
    </row>
    <row r="2609" spans="1:16" x14ac:dyDescent="0.25">
      <c r="A2609" s="5" t="s">
        <v>2603</v>
      </c>
      <c r="B2609" s="5" t="s">
        <v>5665</v>
      </c>
      <c r="C2609" s="3">
        <f>[1]!EM_S_STM07_IS($A2609,"9",DATE(C$4,12,31),"1")/1000000</f>
        <v>6738.9917399599999</v>
      </c>
      <c r="D2609" s="3">
        <f>[1]!EM_S_STM07_IS($A2609,"61",DATE(C$4,12,31),"1")/1000000</f>
        <v>653.67430554999999</v>
      </c>
      <c r="E2609" s="3">
        <f>[1]!EM_S_STM07_IS($A2609,"9",DATE(E$4,12,31),"1")/1000000</f>
        <v>7233.4321408999995</v>
      </c>
      <c r="F2609" s="3">
        <f>[1]!EM_S_STM07_IS($A2609,"61",DATE(E$4,12,31),"1")/1000000</f>
        <v>655.14400814999999</v>
      </c>
      <c r="G2609" s="3">
        <f>[1]!EM_S_STM07_IS($A2609,"9",DATE(G$4,12,31),"1")/1000000</f>
        <v>11061.128610629999</v>
      </c>
      <c r="H2609" s="3">
        <f>[1]!EM_S_STM07_IS($A2609,"61",DATE(G$4,12,31),"1")/1000000</f>
        <v>1295.8497571099999</v>
      </c>
      <c r="I2609" s="3">
        <f>[1]!EM_S_STM07_IS($A2609,"9",DATE(I$4,12,31),"1")/1000000</f>
        <v>12152.996122879998</v>
      </c>
      <c r="J2609" s="3">
        <f>[1]!EM_S_STM07_IS($A2609,"61",DATE(I$4,12,31),"1")/1000000</f>
        <v>1375.6308669699999</v>
      </c>
      <c r="K2609" s="3">
        <f>[1]!EM_S_STM07_IS($A2609,"9",DATE(K$4,12,31),"1")/1000000</f>
        <v>13633.932120809999</v>
      </c>
      <c r="L2609" s="3">
        <f>[1]!EM_S_STM07_IS($A2609,"61",DATE(K$4,12,31),"1")/1000000</f>
        <v>1362.5012841800001</v>
      </c>
      <c r="M2609" s="3">
        <f>[1]!EM_S_STM07_IS($A2609,"9",DATE(M$4,12,31),"1")/1000000</f>
        <v>10829.352987120001</v>
      </c>
      <c r="N2609" s="3">
        <f>[1]!EM_S_STM07_IS($A2609,"61",DATE(M$4,12,31),"1")/1000000</f>
        <v>699.14653038999995</v>
      </c>
      <c r="O2609" s="6">
        <f t="shared" si="82"/>
        <v>9.9515907958240168E-2</v>
      </c>
      <c r="P2609" s="6">
        <f t="shared" si="83"/>
        <v>1.3541086226970034E-2</v>
      </c>
    </row>
    <row r="2610" spans="1:16" x14ac:dyDescent="0.25">
      <c r="A2610" s="5" t="s">
        <v>2604</v>
      </c>
      <c r="B2610" s="5" t="s">
        <v>5666</v>
      </c>
      <c r="C2610" s="3">
        <f>[1]!EM_S_STM07_IS($A2610,"9",DATE(C$4,12,31),"1")/1000000</f>
        <v>790.13937435000003</v>
      </c>
      <c r="D2610" s="3">
        <f>[1]!EM_S_STM07_IS($A2610,"61",DATE(C$4,12,31),"1")/1000000</f>
        <v>274.633082</v>
      </c>
      <c r="E2610" s="3">
        <f>[1]!EM_S_STM07_IS($A2610,"9",DATE(E$4,12,31),"1")/1000000</f>
        <v>949.47550559000001</v>
      </c>
      <c r="F2610" s="3">
        <f>[1]!EM_S_STM07_IS($A2610,"61",DATE(E$4,12,31),"1")/1000000</f>
        <v>285.62663266999999</v>
      </c>
      <c r="G2610" s="3">
        <f>[1]!EM_S_STM07_IS($A2610,"9",DATE(G$4,12,31),"1")/1000000</f>
        <v>974.67061123999997</v>
      </c>
      <c r="H2610" s="3">
        <f>[1]!EM_S_STM07_IS($A2610,"61",DATE(G$4,12,31),"1")/1000000</f>
        <v>280.32054252999995</v>
      </c>
      <c r="I2610" s="3">
        <f>[1]!EM_S_STM07_IS($A2610,"9",DATE(I$4,12,31),"1")/1000000</f>
        <v>1126.8089336099999</v>
      </c>
      <c r="J2610" s="3">
        <f>[1]!EM_S_STM07_IS($A2610,"61",DATE(I$4,12,31),"1")/1000000</f>
        <v>330.43506911000003</v>
      </c>
      <c r="K2610" s="3">
        <f>[1]!EM_S_STM07_IS($A2610,"9",DATE(K$4,12,31),"1")/1000000</f>
        <v>1191.34520557</v>
      </c>
      <c r="L2610" s="3">
        <f>[1]!EM_S_STM07_IS($A2610,"61",DATE(K$4,12,31),"1")/1000000</f>
        <v>291.427773</v>
      </c>
      <c r="M2610" s="3">
        <f>[1]!EM_S_STM07_IS($A2610,"9",DATE(M$4,12,31),"1")/1000000</f>
        <v>1166.5051337</v>
      </c>
      <c r="N2610" s="3">
        <f>[1]!EM_S_STM07_IS($A2610,"61",DATE(M$4,12,31),"1")/1000000</f>
        <v>108.26660134999999</v>
      </c>
      <c r="O2610" s="6">
        <f t="shared" si="82"/>
        <v>8.1027121761380494E-2</v>
      </c>
      <c r="P2610" s="6">
        <f t="shared" si="83"/>
        <v>-0.16986575361152167</v>
      </c>
    </row>
    <row r="2611" spans="1:16" x14ac:dyDescent="0.25">
      <c r="A2611" s="5" t="s">
        <v>2605</v>
      </c>
      <c r="B2611" s="5" t="s">
        <v>5667</v>
      </c>
      <c r="C2611" s="3">
        <f>[1]!EM_S_STM07_IS($A2611,"9",DATE(C$4,12,31),"1")/1000000</f>
        <v>1178.95863463</v>
      </c>
      <c r="D2611" s="3">
        <f>[1]!EM_S_STM07_IS($A2611,"61",DATE(C$4,12,31),"1")/1000000</f>
        <v>78.326186000000007</v>
      </c>
      <c r="E2611" s="3">
        <f>[1]!EM_S_STM07_IS($A2611,"9",DATE(E$4,12,31),"1")/1000000</f>
        <v>1297.6440833199999</v>
      </c>
      <c r="F2611" s="3">
        <f>[1]!EM_S_STM07_IS($A2611,"61",DATE(E$4,12,31),"1")/1000000</f>
        <v>78.752309549999993</v>
      </c>
      <c r="G2611" s="3">
        <f>[1]!EM_S_STM07_IS($A2611,"9",DATE(G$4,12,31),"1")/1000000</f>
        <v>1225.2654058800001</v>
      </c>
      <c r="H2611" s="3">
        <f>[1]!EM_S_STM07_IS($A2611,"61",DATE(G$4,12,31),"1")/1000000</f>
        <v>86.979382680000001</v>
      </c>
      <c r="I2611" s="3">
        <f>[1]!EM_S_STM07_IS($A2611,"9",DATE(I$4,12,31),"1")/1000000</f>
        <v>1234.0171307600001</v>
      </c>
      <c r="J2611" s="3">
        <f>[1]!EM_S_STM07_IS($A2611,"61",DATE(I$4,12,31),"1")/1000000</f>
        <v>121.96023181</v>
      </c>
      <c r="K2611" s="3">
        <f>[1]!EM_S_STM07_IS($A2611,"9",DATE(K$4,12,31),"1")/1000000</f>
        <v>1051.79918314</v>
      </c>
      <c r="L2611" s="3">
        <f>[1]!EM_S_STM07_IS($A2611,"61",DATE(K$4,12,31),"1")/1000000</f>
        <v>155.59651034000001</v>
      </c>
      <c r="M2611" s="3">
        <f>[1]!EM_S_STM07_IS($A2611,"9",DATE(M$4,12,31),"1")/1000000</f>
        <v>1102.8144124</v>
      </c>
      <c r="N2611" s="3">
        <f>[1]!EM_S_STM07_IS($A2611,"61",DATE(M$4,12,31),"1")/1000000</f>
        <v>140.63139282</v>
      </c>
      <c r="O2611" s="6">
        <f t="shared" si="82"/>
        <v>-1.3264454718851737E-2</v>
      </c>
      <c r="P2611" s="6">
        <f t="shared" si="83"/>
        <v>0.12417794235329915</v>
      </c>
    </row>
    <row r="2612" spans="1:16" x14ac:dyDescent="0.25">
      <c r="A2612" s="5" t="s">
        <v>2606</v>
      </c>
      <c r="B2612" s="5" t="s">
        <v>5668</v>
      </c>
      <c r="C2612" s="3">
        <f>[1]!EM_S_STM07_IS($A2612,"9",DATE(C$4,12,31),"1")/1000000</f>
        <v>1376.8799273599998</v>
      </c>
      <c r="D2612" s="3">
        <f>[1]!EM_S_STM07_IS($A2612,"61",DATE(C$4,12,31),"1")/1000000</f>
        <v>284.99343914999997</v>
      </c>
      <c r="E2612" s="3">
        <f>[1]!EM_S_STM07_IS($A2612,"9",DATE(E$4,12,31),"1")/1000000</f>
        <v>1063.08840659</v>
      </c>
      <c r="F2612" s="3">
        <f>[1]!EM_S_STM07_IS($A2612,"61",DATE(E$4,12,31),"1")/1000000</f>
        <v>87.685906439999997</v>
      </c>
      <c r="G2612" s="3">
        <f>[1]!EM_S_STM07_IS($A2612,"9",DATE(G$4,12,31),"1")/1000000</f>
        <v>1091.2005160899998</v>
      </c>
      <c r="H2612" s="3">
        <f>[1]!EM_S_STM07_IS($A2612,"61",DATE(G$4,12,31),"1")/1000000</f>
        <v>-202.84885464999999</v>
      </c>
      <c r="I2612" s="3">
        <f>[1]!EM_S_STM07_IS($A2612,"9",DATE(I$4,12,31),"1")/1000000</f>
        <v>902.80449362000002</v>
      </c>
      <c r="J2612" s="3">
        <f>[1]!EM_S_STM07_IS($A2612,"61",DATE(I$4,12,31),"1")/1000000</f>
        <v>20.235135449999998</v>
      </c>
      <c r="K2612" s="3">
        <f>[1]!EM_S_STM07_IS($A2612,"9",DATE(K$4,12,31),"1")/1000000</f>
        <v>871.49171687</v>
      </c>
      <c r="L2612" s="3">
        <f>[1]!EM_S_STM07_IS($A2612,"61",DATE(K$4,12,31),"1")/1000000</f>
        <v>-360.80057332000001</v>
      </c>
      <c r="M2612" s="3">
        <f>[1]!EM_S_STM07_IS($A2612,"9",DATE(M$4,12,31),"1")/1000000</f>
        <v>729.76147003999995</v>
      </c>
      <c r="N2612" s="3">
        <f>[1]!EM_S_STM07_IS($A2612,"61",DATE(M$4,12,31),"1")/1000000</f>
        <v>-422.35441931999998</v>
      </c>
      <c r="O2612" s="6">
        <f t="shared" si="82"/>
        <v>-0.11924123825960387</v>
      </c>
      <c r="P2612" s="6">
        <f t="shared" si="83"/>
        <v>-2.0818534543587948</v>
      </c>
    </row>
    <row r="2613" spans="1:16" x14ac:dyDescent="0.25">
      <c r="A2613" s="5" t="s">
        <v>2607</v>
      </c>
      <c r="B2613" s="5" t="s">
        <v>5669</v>
      </c>
      <c r="C2613" s="3">
        <f>[1]!EM_S_STM07_IS($A2613,"9",DATE(C$4,12,31),"1")/1000000</f>
        <v>637.79730139999992</v>
      </c>
      <c r="D2613" s="3">
        <f>[1]!EM_S_STM07_IS($A2613,"61",DATE(C$4,12,31),"1")/1000000</f>
        <v>178.36525413999999</v>
      </c>
      <c r="E2613" s="3">
        <f>[1]!EM_S_STM07_IS($A2613,"9",DATE(E$4,12,31),"1")/1000000</f>
        <v>784.49920266999993</v>
      </c>
      <c r="F2613" s="3">
        <f>[1]!EM_S_STM07_IS($A2613,"61",DATE(E$4,12,31),"1")/1000000</f>
        <v>363.98145337</v>
      </c>
      <c r="G2613" s="3">
        <f>[1]!EM_S_STM07_IS($A2613,"9",DATE(G$4,12,31),"1")/1000000</f>
        <v>991.52778572</v>
      </c>
      <c r="H2613" s="3">
        <f>[1]!EM_S_STM07_IS($A2613,"61",DATE(G$4,12,31),"1")/1000000</f>
        <v>62.708212279999998</v>
      </c>
      <c r="I2613" s="3">
        <f>[1]!EM_S_STM07_IS($A2613,"9",DATE(I$4,12,31),"1")/1000000</f>
        <v>1204.24037933</v>
      </c>
      <c r="J2613" s="3">
        <f>[1]!EM_S_STM07_IS($A2613,"61",DATE(I$4,12,31),"1")/1000000</f>
        <v>183.91336288999997</v>
      </c>
      <c r="K2613" s="3">
        <f>[1]!EM_S_STM07_IS($A2613,"9",DATE(K$4,12,31),"1")/1000000</f>
        <v>1451.34007769</v>
      </c>
      <c r="L2613" s="3">
        <f>[1]!EM_S_STM07_IS($A2613,"61",DATE(K$4,12,31),"1")/1000000</f>
        <v>279.78091488999996</v>
      </c>
      <c r="M2613" s="3">
        <f>[1]!EM_S_STM07_IS($A2613,"9",DATE(M$4,12,31),"1")/1000000</f>
        <v>1669.31244881</v>
      </c>
      <c r="N2613" s="3">
        <f>[1]!EM_S_STM07_IS($A2613,"61",DATE(M$4,12,31),"1")/1000000</f>
        <v>492.95897711999999</v>
      </c>
      <c r="O2613" s="6">
        <f t="shared" si="82"/>
        <v>0.2121908205778551</v>
      </c>
      <c r="P2613" s="6">
        <f t="shared" si="83"/>
        <v>0.22546272148265545</v>
      </c>
    </row>
    <row r="2614" spans="1:16" x14ac:dyDescent="0.25">
      <c r="A2614" s="5" t="s">
        <v>2608</v>
      </c>
      <c r="B2614" s="5" t="s">
        <v>5670</v>
      </c>
      <c r="C2614" s="3">
        <f>[1]!EM_S_STM07_IS($A2614,"9",DATE(C$4,12,31),"1")/1000000</f>
        <v>655.83163776999993</v>
      </c>
      <c r="D2614" s="3">
        <f>[1]!EM_S_STM07_IS($A2614,"61",DATE(C$4,12,31),"1")/1000000</f>
        <v>242.40087807</v>
      </c>
      <c r="E2614" s="3">
        <f>[1]!EM_S_STM07_IS($A2614,"9",DATE(E$4,12,31),"1")/1000000</f>
        <v>655.62969380999994</v>
      </c>
      <c r="F2614" s="3">
        <f>[1]!EM_S_STM07_IS($A2614,"61",DATE(E$4,12,31),"1")/1000000</f>
        <v>9.8863949299999998</v>
      </c>
      <c r="G2614" s="3">
        <f>[1]!EM_S_STM07_IS($A2614,"9",DATE(G$4,12,31),"1")/1000000</f>
        <v>599.77139277000003</v>
      </c>
      <c r="H2614" s="3">
        <f>[1]!EM_S_STM07_IS($A2614,"61",DATE(G$4,12,31),"1")/1000000</f>
        <v>35.458332140000003</v>
      </c>
      <c r="I2614" s="3">
        <f>[1]!EM_S_STM07_IS($A2614,"9",DATE(I$4,12,31),"1")/1000000</f>
        <v>486.23454399000002</v>
      </c>
      <c r="J2614" s="3">
        <f>[1]!EM_S_STM07_IS($A2614,"61",DATE(I$4,12,31),"1")/1000000</f>
        <v>25.818122539999997</v>
      </c>
      <c r="K2614" s="3">
        <f>[1]!EM_S_STM07_IS($A2614,"9",DATE(K$4,12,31),"1")/1000000</f>
        <v>400.19610977999997</v>
      </c>
      <c r="L2614" s="3">
        <f>[1]!EM_S_STM07_IS($A2614,"61",DATE(K$4,12,31),"1")/1000000</f>
        <v>-54.528247369999995</v>
      </c>
      <c r="M2614" s="3">
        <f>[1]!EM_S_STM07_IS($A2614,"9",DATE(M$4,12,31),"1")/1000000</f>
        <v>248.49972484</v>
      </c>
      <c r="N2614" s="3">
        <f>[1]!EM_S_STM07_IS($A2614,"61",DATE(M$4,12,31),"1")/1000000</f>
        <v>19.76833675</v>
      </c>
      <c r="O2614" s="6">
        <f t="shared" si="82"/>
        <v>-0.17641825882316775</v>
      </c>
      <c r="P2614" s="6">
        <f t="shared" si="83"/>
        <v>-0.39425869566221072</v>
      </c>
    </row>
    <row r="2615" spans="1:16" x14ac:dyDescent="0.25">
      <c r="A2615" s="5" t="s">
        <v>2609</v>
      </c>
      <c r="B2615" s="5" t="s">
        <v>5671</v>
      </c>
      <c r="C2615" s="3">
        <f>[1]!EM_S_STM07_IS($A2615,"9",DATE(C$4,12,31),"1")/1000000</f>
        <v>9459.9708754099993</v>
      </c>
      <c r="D2615" s="3">
        <f>[1]!EM_S_STM07_IS($A2615,"61",DATE(C$4,12,31),"1")/1000000</f>
        <v>302.44965661999998</v>
      </c>
      <c r="E2615" s="3">
        <f>[1]!EM_S_STM07_IS($A2615,"9",DATE(E$4,12,31),"1")/1000000</f>
        <v>10995.40377717</v>
      </c>
      <c r="F2615" s="3">
        <f>[1]!EM_S_STM07_IS($A2615,"61",DATE(E$4,12,31),"1")/1000000</f>
        <v>330.21931437000001</v>
      </c>
      <c r="G2615" s="3">
        <f>[1]!EM_S_STM07_IS($A2615,"9",DATE(G$4,12,31),"1")/1000000</f>
        <v>9880.2940179500001</v>
      </c>
      <c r="H2615" s="3">
        <f>[1]!EM_S_STM07_IS($A2615,"61",DATE(G$4,12,31),"1")/1000000</f>
        <v>-142.11917699</v>
      </c>
      <c r="I2615" s="3">
        <f>[1]!EM_S_STM07_IS($A2615,"9",DATE(I$4,12,31),"1")/1000000</f>
        <v>11574.36140487</v>
      </c>
      <c r="J2615" s="3">
        <f>[1]!EM_S_STM07_IS($A2615,"61",DATE(I$4,12,31),"1")/1000000</f>
        <v>302.89449951999995</v>
      </c>
      <c r="K2615" s="3">
        <f>[1]!EM_S_STM07_IS($A2615,"9",DATE(K$4,12,31),"1")/1000000</f>
        <v>11351.76397494</v>
      </c>
      <c r="L2615" s="3">
        <f>[1]!EM_S_STM07_IS($A2615,"61",DATE(K$4,12,31),"1")/1000000</f>
        <v>182.71407988999999</v>
      </c>
      <c r="M2615" s="3">
        <f>[1]!EM_S_STM07_IS($A2615,"9",DATE(M$4,12,31),"1")/1000000</f>
        <v>11710.997672399999</v>
      </c>
      <c r="N2615" s="3">
        <f>[1]!EM_S_STM07_IS($A2615,"61",DATE(M$4,12,31),"1")/1000000</f>
        <v>422.27688465</v>
      </c>
      <c r="O2615" s="6">
        <f t="shared" si="82"/>
        <v>4.3616216950906228E-2</v>
      </c>
      <c r="P2615" s="6">
        <f t="shared" si="83"/>
        <v>6.9027414686472E-2</v>
      </c>
    </row>
    <row r="2616" spans="1:16" x14ac:dyDescent="0.25">
      <c r="A2616" s="5" t="s">
        <v>2610</v>
      </c>
      <c r="B2616" s="5" t="s">
        <v>5672</v>
      </c>
      <c r="C2616" s="3">
        <f>[1]!EM_S_STM07_IS($A2616,"9",DATE(C$4,12,31),"1")/1000000</f>
        <v>4291.9778431599998</v>
      </c>
      <c r="D2616" s="3">
        <f>[1]!EM_S_STM07_IS($A2616,"61",DATE(C$4,12,31),"1")/1000000</f>
        <v>61.416772590000001</v>
      </c>
      <c r="E2616" s="3">
        <f>[1]!EM_S_STM07_IS($A2616,"9",DATE(E$4,12,31),"1")/1000000</f>
        <v>3253.1660018899997</v>
      </c>
      <c r="F2616" s="3">
        <f>[1]!EM_S_STM07_IS($A2616,"61",DATE(E$4,12,31),"1")/1000000</f>
        <v>10.57963178</v>
      </c>
      <c r="G2616" s="3">
        <f>[1]!EM_S_STM07_IS($A2616,"9",DATE(G$4,12,31),"1")/1000000</f>
        <v>2927.0475479699999</v>
      </c>
      <c r="H2616" s="3">
        <f>[1]!EM_S_STM07_IS($A2616,"61",DATE(G$4,12,31),"1")/1000000</f>
        <v>9.7342227799999996</v>
      </c>
      <c r="I2616" s="3">
        <f>[1]!EM_S_STM07_IS($A2616,"9",DATE(I$4,12,31),"1")/1000000</f>
        <v>1187.6914263900001</v>
      </c>
      <c r="J2616" s="3">
        <f>[1]!EM_S_STM07_IS($A2616,"61",DATE(I$4,12,31),"1")/1000000</f>
        <v>-349.11787327999997</v>
      </c>
      <c r="K2616" s="3">
        <f>[1]!EM_S_STM07_IS($A2616,"9",DATE(K$4,12,31),"1")/1000000</f>
        <v>224.15727359000002</v>
      </c>
      <c r="L2616" s="3">
        <f>[1]!EM_S_STM07_IS($A2616,"61",DATE(K$4,12,31),"1")/1000000</f>
        <v>-230.691957</v>
      </c>
      <c r="M2616" s="3">
        <f>[1]!EM_S_STM07_IS($A2616,"9",DATE(M$4,12,31),"1")/1000000</f>
        <v>216.77284441999998</v>
      </c>
      <c r="N2616" s="3">
        <f>[1]!EM_S_STM07_IS($A2616,"61",DATE(M$4,12,31),"1")/1000000</f>
        <v>13.990274449999999</v>
      </c>
      <c r="O2616" s="6">
        <f t="shared" si="82"/>
        <v>-0.44961133528424935</v>
      </c>
      <c r="P2616" s="6">
        <f t="shared" si="83"/>
        <v>-0.25611149347481832</v>
      </c>
    </row>
    <row r="2617" spans="1:16" x14ac:dyDescent="0.25">
      <c r="A2617" s="5" t="s">
        <v>2611</v>
      </c>
      <c r="B2617" s="5" t="s">
        <v>5673</v>
      </c>
      <c r="C2617" s="3">
        <f>[1]!EM_S_STM07_IS($A2617,"9",DATE(C$4,12,31),"1")/1000000</f>
        <v>16348.366</v>
      </c>
      <c r="D2617" s="3">
        <f>[1]!EM_S_STM07_IS($A2617,"61",DATE(C$4,12,31),"1")/1000000</f>
        <v>1226.5419999999999</v>
      </c>
      <c r="E2617" s="3">
        <f>[1]!EM_S_STM07_IS($A2617,"9",DATE(E$4,12,31),"1")/1000000</f>
        <v>20179.768</v>
      </c>
      <c r="F2617" s="3">
        <f>[1]!EM_S_STM07_IS($A2617,"61",DATE(E$4,12,31),"1")/1000000</f>
        <v>839.04300000000001</v>
      </c>
      <c r="G2617" s="3">
        <f>[1]!EM_S_STM07_IS($A2617,"9",DATE(G$4,12,31),"1")/1000000</f>
        <v>16987.916000000001</v>
      </c>
      <c r="H2617" s="3">
        <f>[1]!EM_S_STM07_IS($A2617,"61",DATE(G$4,12,31),"1")/1000000</f>
        <v>-361.36700000000002</v>
      </c>
      <c r="I2617" s="3">
        <f>[1]!EM_S_STM07_IS($A2617,"9",DATE(I$4,12,31),"1")/1000000</f>
        <v>17677.170999999998</v>
      </c>
      <c r="J2617" s="3">
        <f>[1]!EM_S_STM07_IS($A2617,"61",DATE(I$4,12,31),"1")/1000000</f>
        <v>-1454.2170000000001</v>
      </c>
      <c r="K2617" s="3">
        <f>[1]!EM_S_STM07_IS($A2617,"9",DATE(K$4,12,31),"1")/1000000</f>
        <v>94481.040999999997</v>
      </c>
      <c r="L2617" s="3">
        <f>[1]!EM_S_STM07_IS($A2617,"61",DATE(K$4,12,31),"1")/1000000</f>
        <v>1229.7529999999999</v>
      </c>
      <c r="M2617" s="3">
        <f>[1]!EM_S_STM07_IS($A2617,"9",DATE(M$4,12,31),"1")/1000000</f>
        <v>60349.334000000003</v>
      </c>
      <c r="N2617" s="3">
        <f>[1]!EM_S_STM07_IS($A2617,"61",DATE(M$4,12,31),"1")/1000000</f>
        <v>24.478000000000002</v>
      </c>
      <c r="O2617" s="6">
        <f t="shared" si="82"/>
        <v>0.29849303947242878</v>
      </c>
      <c r="P2617" s="6">
        <f t="shared" si="83"/>
        <v>-0.54289212718124702</v>
      </c>
    </row>
    <row r="2618" spans="1:16" x14ac:dyDescent="0.25">
      <c r="A2618" s="5" t="s">
        <v>2612</v>
      </c>
      <c r="B2618" s="5" t="s">
        <v>5674</v>
      </c>
      <c r="C2618" s="3">
        <f>[1]!EM_S_STM07_IS($A2618,"9",DATE(C$4,12,31),"1")/1000000</f>
        <v>1277.92126282</v>
      </c>
      <c r="D2618" s="3">
        <f>[1]!EM_S_STM07_IS($A2618,"61",DATE(C$4,12,31),"1")/1000000</f>
        <v>98.264700579999996</v>
      </c>
      <c r="E2618" s="3">
        <f>[1]!EM_S_STM07_IS($A2618,"9",DATE(E$4,12,31),"1")/1000000</f>
        <v>1735.4059480399999</v>
      </c>
      <c r="F2618" s="3">
        <f>[1]!EM_S_STM07_IS($A2618,"61",DATE(E$4,12,31),"1")/1000000</f>
        <v>130.47314579000002</v>
      </c>
      <c r="G2618" s="3">
        <f>[1]!EM_S_STM07_IS($A2618,"9",DATE(G$4,12,31),"1")/1000000</f>
        <v>1754.33828165</v>
      </c>
      <c r="H2618" s="3">
        <f>[1]!EM_S_STM07_IS($A2618,"61",DATE(G$4,12,31),"1")/1000000</f>
        <v>125.70878129</v>
      </c>
      <c r="I2618" s="3">
        <f>[1]!EM_S_STM07_IS($A2618,"9",DATE(I$4,12,31),"1")/1000000</f>
        <v>2318.19069554</v>
      </c>
      <c r="J2618" s="3">
        <f>[1]!EM_S_STM07_IS($A2618,"61",DATE(I$4,12,31),"1")/1000000</f>
        <v>212.83780138</v>
      </c>
      <c r="K2618" s="3">
        <f>[1]!EM_S_STM07_IS($A2618,"9",DATE(K$4,12,31),"1")/1000000</f>
        <v>2641.89688888</v>
      </c>
      <c r="L2618" s="3">
        <f>[1]!EM_S_STM07_IS($A2618,"61",DATE(K$4,12,31),"1")/1000000</f>
        <v>286.78528233999998</v>
      </c>
      <c r="M2618" s="3">
        <f>[1]!EM_S_STM07_IS($A2618,"9",DATE(M$4,12,31),"1")/1000000</f>
        <v>2758.58529886</v>
      </c>
      <c r="N2618" s="3">
        <f>[1]!EM_S_STM07_IS($A2618,"61",DATE(M$4,12,31),"1")/1000000</f>
        <v>247.27030293999999</v>
      </c>
      <c r="O2618" s="6">
        <f t="shared" si="82"/>
        <v>0.16637033175931926</v>
      </c>
      <c r="P2618" s="6">
        <f t="shared" si="83"/>
        <v>0.20269328214643578</v>
      </c>
    </row>
    <row r="2619" spans="1:16" x14ac:dyDescent="0.25">
      <c r="A2619" s="5" t="s">
        <v>2613</v>
      </c>
      <c r="B2619" s="5" t="s">
        <v>5675</v>
      </c>
      <c r="C2619" s="3">
        <f>[1]!EM_S_STM07_IS($A2619,"9",DATE(C$4,12,31),"1")/1000000</f>
        <v>5015.0539855100005</v>
      </c>
      <c r="D2619" s="3">
        <f>[1]!EM_S_STM07_IS($A2619,"61",DATE(C$4,12,31),"1")/1000000</f>
        <v>790.00198394000006</v>
      </c>
      <c r="E2619" s="3">
        <f>[1]!EM_S_STM07_IS($A2619,"9",DATE(E$4,12,31),"1")/1000000</f>
        <v>6866.2084688500008</v>
      </c>
      <c r="F2619" s="3">
        <f>[1]!EM_S_STM07_IS($A2619,"61",DATE(E$4,12,31),"1")/1000000</f>
        <v>719.50189374000001</v>
      </c>
      <c r="G2619" s="3">
        <f>[1]!EM_S_STM07_IS($A2619,"9",DATE(G$4,12,31),"1")/1000000</f>
        <v>7469.6781306299999</v>
      </c>
      <c r="H2619" s="3">
        <f>[1]!EM_S_STM07_IS($A2619,"61",DATE(G$4,12,31),"1")/1000000</f>
        <v>607.83232859999998</v>
      </c>
      <c r="I2619" s="3">
        <f>[1]!EM_S_STM07_IS($A2619,"9",DATE(I$4,12,31),"1")/1000000</f>
        <v>7780.3833136200001</v>
      </c>
      <c r="J2619" s="3">
        <f>[1]!EM_S_STM07_IS($A2619,"61",DATE(I$4,12,31),"1")/1000000</f>
        <v>403.69764848</v>
      </c>
      <c r="K2619" s="3">
        <f>[1]!EM_S_STM07_IS($A2619,"9",DATE(K$4,12,31),"1")/1000000</f>
        <v>9864.9673618399993</v>
      </c>
      <c r="L2619" s="3">
        <f>[1]!EM_S_STM07_IS($A2619,"61",DATE(K$4,12,31),"1")/1000000</f>
        <v>500.26573894000001</v>
      </c>
      <c r="M2619" s="3">
        <f>[1]!EM_S_STM07_IS($A2619,"9",DATE(M$4,12,31),"1")/1000000</f>
        <v>11853.17431823</v>
      </c>
      <c r="N2619" s="3">
        <f>[1]!EM_S_STM07_IS($A2619,"61",DATE(M$4,12,31),"1")/1000000</f>
        <v>425.45676594000003</v>
      </c>
      <c r="O2619" s="6">
        <f t="shared" si="82"/>
        <v>0.18771382526746971</v>
      </c>
      <c r="P2619" s="6">
        <f t="shared" si="83"/>
        <v>-0.11642086762946835</v>
      </c>
    </row>
    <row r="2620" spans="1:16" x14ac:dyDescent="0.25">
      <c r="A2620" s="5" t="s">
        <v>2614</v>
      </c>
      <c r="B2620" s="5" t="s">
        <v>5676</v>
      </c>
      <c r="C2620" s="3">
        <f>[1]!EM_S_STM07_IS($A2620,"9",DATE(C$4,12,31),"1")/1000000</f>
        <v>1467.768</v>
      </c>
      <c r="D2620" s="3">
        <f>[1]!EM_S_STM07_IS($A2620,"61",DATE(C$4,12,31),"1")/1000000</f>
        <v>271.16000000000003</v>
      </c>
      <c r="E2620" s="3">
        <f>[1]!EM_S_STM07_IS($A2620,"9",DATE(E$4,12,31),"1")/1000000</f>
        <v>1562.49</v>
      </c>
      <c r="F2620" s="3">
        <f>[1]!EM_S_STM07_IS($A2620,"61",DATE(E$4,12,31),"1")/1000000</f>
        <v>275.786</v>
      </c>
      <c r="G2620" s="3">
        <f>[1]!EM_S_STM07_IS($A2620,"9",DATE(G$4,12,31),"1")/1000000</f>
        <v>1637.32</v>
      </c>
      <c r="H2620" s="3">
        <f>[1]!EM_S_STM07_IS($A2620,"61",DATE(G$4,12,31),"1")/1000000</f>
        <v>268.98099999999999</v>
      </c>
      <c r="I2620" s="3">
        <f>[1]!EM_S_STM07_IS($A2620,"9",DATE(I$4,12,31),"1")/1000000</f>
        <v>1749.8610000000001</v>
      </c>
      <c r="J2620" s="3">
        <f>[1]!EM_S_STM07_IS($A2620,"61",DATE(I$4,12,31),"1")/1000000</f>
        <v>281.899</v>
      </c>
      <c r="K2620" s="3">
        <f>[1]!EM_S_STM07_IS($A2620,"9",DATE(K$4,12,31),"1")/1000000</f>
        <v>1828.079</v>
      </c>
      <c r="L2620" s="3">
        <f>[1]!EM_S_STM07_IS($A2620,"61",DATE(K$4,12,31),"1")/1000000</f>
        <v>308.16800000000001</v>
      </c>
      <c r="M2620" s="3">
        <f>[1]!EM_S_STM07_IS($A2620,"9",DATE(M$4,12,31),"1")/1000000</f>
        <v>1934.2059999999999</v>
      </c>
      <c r="N2620" s="3">
        <f>[1]!EM_S_STM07_IS($A2620,"61",DATE(M$4,12,31),"1")/1000000</f>
        <v>330.53699999999998</v>
      </c>
      <c r="O2620" s="6">
        <f t="shared" si="82"/>
        <v>5.674222752115532E-2</v>
      </c>
      <c r="P2620" s="6">
        <f t="shared" si="83"/>
        <v>4.0396520718775308E-2</v>
      </c>
    </row>
    <row r="2621" spans="1:16" x14ac:dyDescent="0.25">
      <c r="A2621" s="5" t="s">
        <v>2615</v>
      </c>
      <c r="B2621" s="5" t="s">
        <v>5677</v>
      </c>
      <c r="C2621" s="3">
        <f>[1]!EM_S_STM07_IS($A2621,"9",DATE(C$4,12,31),"1")/1000000</f>
        <v>38080.112185860002</v>
      </c>
      <c r="D2621" s="3">
        <f>[1]!EM_S_STM07_IS($A2621,"61",DATE(C$4,12,31),"1")/1000000</f>
        <v>2576.9747952299999</v>
      </c>
      <c r="E2621" s="3">
        <f>[1]!EM_S_STM07_IS($A2621,"9",DATE(E$4,12,31),"1")/1000000</f>
        <v>42916.618329179997</v>
      </c>
      <c r="F2621" s="3">
        <f>[1]!EM_S_STM07_IS($A2621,"61",DATE(E$4,12,31),"1")/1000000</f>
        <v>3056.2277055</v>
      </c>
      <c r="G2621" s="3">
        <f>[1]!EM_S_STM07_IS($A2621,"9",DATE(G$4,12,31),"1")/1000000</f>
        <v>38079.202510129995</v>
      </c>
      <c r="H2621" s="3">
        <f>[1]!EM_S_STM07_IS($A2621,"61",DATE(G$4,12,31),"1")/1000000</f>
        <v>2191.1293454299998</v>
      </c>
      <c r="I2621" s="3">
        <f>[1]!EM_S_STM07_IS($A2621,"9",DATE(I$4,12,31),"1")/1000000</f>
        <v>42390.796682510001</v>
      </c>
      <c r="J2621" s="3">
        <f>[1]!EM_S_STM07_IS($A2621,"61",DATE(I$4,12,31),"1")/1000000</f>
        <v>2349.4315910800001</v>
      </c>
      <c r="K2621" s="3">
        <f>[1]!EM_S_STM07_IS($A2621,"9",DATE(K$4,12,31),"1")/1000000</f>
        <v>39036.164758110004</v>
      </c>
      <c r="L2621" s="3">
        <f>[1]!EM_S_STM07_IS($A2621,"61",DATE(K$4,12,31),"1")/1000000</f>
        <v>1278.2584056199998</v>
      </c>
      <c r="M2621" s="3">
        <f>[1]!EM_S_STM07_IS($A2621,"9",DATE(M$4,12,31),"1")/1000000</f>
        <v>36017.94370032</v>
      </c>
      <c r="N2621" s="3">
        <f>[1]!EM_S_STM07_IS($A2621,"61",DATE(M$4,12,31),"1")/1000000</f>
        <v>439.07264481999999</v>
      </c>
      <c r="O2621" s="6">
        <f t="shared" si="82"/>
        <v>-1.1073216674567843E-2</v>
      </c>
      <c r="P2621" s="6">
        <f t="shared" si="83"/>
        <v>-0.2980838387597603</v>
      </c>
    </row>
    <row r="2622" spans="1:16" x14ac:dyDescent="0.25">
      <c r="A2622" s="5" t="s">
        <v>2616</v>
      </c>
      <c r="B2622" s="5" t="s">
        <v>5678</v>
      </c>
      <c r="C2622" s="3">
        <f>[1]!EM_S_STM07_IS($A2622,"9",DATE(C$4,12,31),"1")/1000000</f>
        <v>1168.4816590599999</v>
      </c>
      <c r="D2622" s="3">
        <f>[1]!EM_S_STM07_IS($A2622,"61",DATE(C$4,12,31),"1")/1000000</f>
        <v>60.787804310000006</v>
      </c>
      <c r="E2622" s="3">
        <f>[1]!EM_S_STM07_IS($A2622,"9",DATE(E$4,12,31),"1")/1000000</f>
        <v>920.94293976999995</v>
      </c>
      <c r="F2622" s="3">
        <f>[1]!EM_S_STM07_IS($A2622,"61",DATE(E$4,12,31),"1")/1000000</f>
        <v>12.3345596</v>
      </c>
      <c r="G2622" s="3">
        <f>[1]!EM_S_STM07_IS($A2622,"9",DATE(G$4,12,31),"1")/1000000</f>
        <v>553.68717134999997</v>
      </c>
      <c r="H2622" s="3">
        <f>[1]!EM_S_STM07_IS($A2622,"61",DATE(G$4,12,31),"1")/1000000</f>
        <v>5.0931372800000005</v>
      </c>
      <c r="I2622" s="3">
        <f>[1]!EM_S_STM07_IS($A2622,"9",DATE(I$4,12,31),"1")/1000000</f>
        <v>375.73501443000004</v>
      </c>
      <c r="J2622" s="3">
        <f>[1]!EM_S_STM07_IS($A2622,"61",DATE(I$4,12,31),"1")/1000000</f>
        <v>-98.980994840000008</v>
      </c>
      <c r="K2622" s="3">
        <f>[1]!EM_S_STM07_IS($A2622,"9",DATE(K$4,12,31),"1")/1000000</f>
        <v>612.54119949000005</v>
      </c>
      <c r="L2622" s="3">
        <f>[1]!EM_S_STM07_IS($A2622,"61",DATE(K$4,12,31),"1")/1000000</f>
        <v>16.004696490000001</v>
      </c>
      <c r="M2622" s="3">
        <f>[1]!EM_S_STM07_IS($A2622,"9",DATE(M$4,12,31),"1")/1000000</f>
        <v>662.15663513000004</v>
      </c>
      <c r="N2622" s="3">
        <f>[1]!EM_S_STM07_IS($A2622,"61",DATE(M$4,12,31),"1")/1000000</f>
        <v>-184.75512074000002</v>
      </c>
      <c r="O2622" s="6">
        <f t="shared" si="82"/>
        <v>-0.10737762882028434</v>
      </c>
      <c r="P2622" s="6">
        <f t="shared" si="83"/>
        <v>-2.2489814997024569</v>
      </c>
    </row>
    <row r="2623" spans="1:16" x14ac:dyDescent="0.25">
      <c r="A2623" s="5" t="s">
        <v>2617</v>
      </c>
      <c r="B2623" s="5" t="s">
        <v>5679</v>
      </c>
      <c r="C2623" s="3">
        <f>[1]!EM_S_STM07_IS($A2623,"9",DATE(C$4,12,31),"1")/1000000</f>
        <v>3237.18315308</v>
      </c>
      <c r="D2623" s="3">
        <f>[1]!EM_S_STM07_IS($A2623,"61",DATE(C$4,12,31),"1")/1000000</f>
        <v>-275.08088042999998</v>
      </c>
      <c r="E2623" s="3">
        <f>[1]!EM_S_STM07_IS($A2623,"9",DATE(E$4,12,31),"1")/1000000</f>
        <v>2365.5824922299998</v>
      </c>
      <c r="F2623" s="3">
        <f>[1]!EM_S_STM07_IS($A2623,"61",DATE(E$4,12,31),"1")/1000000</f>
        <v>-252.87048637999999</v>
      </c>
      <c r="G2623" s="3">
        <f>[1]!EM_S_STM07_IS($A2623,"9",DATE(G$4,12,31),"1")/1000000</f>
        <v>1896.68398127</v>
      </c>
      <c r="H2623" s="3">
        <f>[1]!EM_S_STM07_IS($A2623,"61",DATE(G$4,12,31),"1")/1000000</f>
        <v>14.74621149</v>
      </c>
      <c r="I2623" s="3">
        <f>[1]!EM_S_STM07_IS($A2623,"9",DATE(I$4,12,31),"1")/1000000</f>
        <v>1575.2031002599999</v>
      </c>
      <c r="J2623" s="3">
        <f>[1]!EM_S_STM07_IS($A2623,"61",DATE(I$4,12,31),"1")/1000000</f>
        <v>-240.10359659</v>
      </c>
      <c r="K2623" s="3">
        <f>[1]!EM_S_STM07_IS($A2623,"9",DATE(K$4,12,31),"1")/1000000</f>
        <v>1359.5996605999999</v>
      </c>
      <c r="L2623" s="3">
        <f>[1]!EM_S_STM07_IS($A2623,"61",DATE(K$4,12,31),"1")/1000000</f>
        <v>11.50023942</v>
      </c>
      <c r="M2623" s="3">
        <f>[1]!EM_S_STM07_IS($A2623,"9",DATE(M$4,12,31),"1")/1000000</f>
        <v>1062.6919184000001</v>
      </c>
      <c r="N2623" s="3">
        <f>[1]!EM_S_STM07_IS($A2623,"61",DATE(M$4,12,31),"1")/1000000</f>
        <v>-159.88638723</v>
      </c>
      <c r="O2623" s="6">
        <f t="shared" si="82"/>
        <v>-0.19970883715652188</v>
      </c>
      <c r="P2623" s="6" t="str">
        <f t="shared" si="83"/>
        <v/>
      </c>
    </row>
    <row r="2624" spans="1:16" x14ac:dyDescent="0.25">
      <c r="A2624" s="5" t="s">
        <v>2618</v>
      </c>
      <c r="B2624" s="5" t="s">
        <v>5680</v>
      </c>
      <c r="C2624" s="3">
        <f>[1]!EM_S_STM07_IS($A2624,"9",DATE(C$4,12,31),"1")/1000000</f>
        <v>2961.5243703800002</v>
      </c>
      <c r="D2624" s="3">
        <f>[1]!EM_S_STM07_IS($A2624,"61",DATE(C$4,12,31),"1")/1000000</f>
        <v>162.27272368000001</v>
      </c>
      <c r="E2624" s="3">
        <f>[1]!EM_S_STM07_IS($A2624,"9",DATE(E$4,12,31),"1")/1000000</f>
        <v>3508.8975653699999</v>
      </c>
      <c r="F2624" s="3">
        <f>[1]!EM_S_STM07_IS($A2624,"61",DATE(E$4,12,31),"1")/1000000</f>
        <v>168.43117002000002</v>
      </c>
      <c r="G2624" s="3">
        <f>[1]!EM_S_STM07_IS($A2624,"9",DATE(G$4,12,31),"1")/1000000</f>
        <v>3714.0228580300004</v>
      </c>
      <c r="H2624" s="3">
        <f>[1]!EM_S_STM07_IS($A2624,"61",DATE(G$4,12,31),"1")/1000000</f>
        <v>205.30898724000002</v>
      </c>
      <c r="I2624" s="3">
        <f>[1]!EM_S_STM07_IS($A2624,"9",DATE(I$4,12,31),"1")/1000000</f>
        <v>4106.4847522299997</v>
      </c>
      <c r="J2624" s="3">
        <f>[1]!EM_S_STM07_IS($A2624,"61",DATE(I$4,12,31),"1")/1000000</f>
        <v>230.29533127000002</v>
      </c>
      <c r="K2624" s="3">
        <f>[1]!EM_S_STM07_IS($A2624,"9",DATE(K$4,12,31),"1")/1000000</f>
        <v>4901.7982622099998</v>
      </c>
      <c r="L2624" s="3">
        <f>[1]!EM_S_STM07_IS($A2624,"61",DATE(K$4,12,31),"1")/1000000</f>
        <v>246.43392827000002</v>
      </c>
      <c r="M2624" s="3">
        <f>[1]!EM_S_STM07_IS($A2624,"9",DATE(M$4,12,31),"1")/1000000</f>
        <v>5609.3295965400002</v>
      </c>
      <c r="N2624" s="3">
        <f>[1]!EM_S_STM07_IS($A2624,"61",DATE(M$4,12,31),"1")/1000000</f>
        <v>265.37048211000001</v>
      </c>
      <c r="O2624" s="6">
        <f t="shared" si="82"/>
        <v>0.13626369247916403</v>
      </c>
      <c r="P2624" s="6">
        <f t="shared" si="83"/>
        <v>0.10337062496387972</v>
      </c>
    </row>
    <row r="2625" spans="1:16" x14ac:dyDescent="0.25">
      <c r="A2625" s="5" t="s">
        <v>2619</v>
      </c>
      <c r="B2625" s="5" t="s">
        <v>5681</v>
      </c>
      <c r="C2625" s="3">
        <f>[1]!EM_S_STM07_IS($A2625,"9",DATE(C$4,12,31),"1")/1000000</f>
        <v>1162.2276415399999</v>
      </c>
      <c r="D2625" s="3">
        <f>[1]!EM_S_STM07_IS($A2625,"61",DATE(C$4,12,31),"1")/1000000</f>
        <v>317.48599332999999</v>
      </c>
      <c r="E2625" s="3">
        <f>[1]!EM_S_STM07_IS($A2625,"9",DATE(E$4,12,31),"1")/1000000</f>
        <v>1305.95932492</v>
      </c>
      <c r="F2625" s="3">
        <f>[1]!EM_S_STM07_IS($A2625,"61",DATE(E$4,12,31),"1")/1000000</f>
        <v>393.84460324000003</v>
      </c>
      <c r="G2625" s="3">
        <f>[1]!EM_S_STM07_IS($A2625,"9",DATE(G$4,12,31),"1")/1000000</f>
        <v>1349.80079557</v>
      </c>
      <c r="H2625" s="3">
        <f>[1]!EM_S_STM07_IS($A2625,"61",DATE(G$4,12,31),"1")/1000000</f>
        <v>285.78296826999997</v>
      </c>
      <c r="I2625" s="3">
        <f>[1]!EM_S_STM07_IS($A2625,"9",DATE(I$4,12,31),"1")/1000000</f>
        <v>1518.0964303000001</v>
      </c>
      <c r="J2625" s="3">
        <f>[1]!EM_S_STM07_IS($A2625,"61",DATE(I$4,12,31),"1")/1000000</f>
        <v>338.04651201999997</v>
      </c>
      <c r="K2625" s="3">
        <f>[1]!EM_S_STM07_IS($A2625,"9",DATE(K$4,12,31),"1")/1000000</f>
        <v>1624.0682839799999</v>
      </c>
      <c r="L2625" s="3">
        <f>[1]!EM_S_STM07_IS($A2625,"61",DATE(K$4,12,31),"1")/1000000</f>
        <v>280.94654948000004</v>
      </c>
      <c r="M2625" s="3">
        <f>[1]!EM_S_STM07_IS($A2625,"9",DATE(M$4,12,31),"1")/1000000</f>
        <v>1197.1954855399999</v>
      </c>
      <c r="N2625" s="3">
        <f>[1]!EM_S_STM07_IS($A2625,"61",DATE(M$4,12,31),"1")/1000000</f>
        <v>74.66217159</v>
      </c>
      <c r="O2625" s="6">
        <f t="shared" si="82"/>
        <v>5.9462455385499435E-3</v>
      </c>
      <c r="P2625" s="6">
        <f t="shared" si="83"/>
        <v>-0.25135623928545447</v>
      </c>
    </row>
    <row r="2626" spans="1:16" x14ac:dyDescent="0.25">
      <c r="A2626" s="5" t="s">
        <v>2620</v>
      </c>
      <c r="B2626" s="5" t="s">
        <v>5682</v>
      </c>
      <c r="C2626" s="3">
        <f>[1]!EM_S_STM07_IS($A2626,"9",DATE(C$4,12,31),"1")/1000000</f>
        <v>8136.3733555099998</v>
      </c>
      <c r="D2626" s="3">
        <f>[1]!EM_S_STM07_IS($A2626,"61",DATE(C$4,12,31),"1")/1000000</f>
        <v>492.03004248000002</v>
      </c>
      <c r="E2626" s="3">
        <f>[1]!EM_S_STM07_IS($A2626,"9",DATE(E$4,12,31),"1")/1000000</f>
        <v>11699.81978052</v>
      </c>
      <c r="F2626" s="3">
        <f>[1]!EM_S_STM07_IS($A2626,"61",DATE(E$4,12,31),"1")/1000000</f>
        <v>748.43897221999998</v>
      </c>
      <c r="G2626" s="3">
        <f>[1]!EM_S_STM07_IS($A2626,"9",DATE(G$4,12,31),"1")/1000000</f>
        <v>11625.269609430001</v>
      </c>
      <c r="H2626" s="3">
        <f>[1]!EM_S_STM07_IS($A2626,"61",DATE(G$4,12,31),"1")/1000000</f>
        <v>395.31563169999998</v>
      </c>
      <c r="I2626" s="3">
        <f>[1]!EM_S_STM07_IS($A2626,"9",DATE(I$4,12,31),"1")/1000000</f>
        <v>13448.22417537</v>
      </c>
      <c r="J2626" s="3">
        <f>[1]!EM_S_STM07_IS($A2626,"61",DATE(I$4,12,31),"1")/1000000</f>
        <v>217.59894613</v>
      </c>
      <c r="K2626" s="3">
        <f>[1]!EM_S_STM07_IS($A2626,"9",DATE(K$4,12,31),"1")/1000000</f>
        <v>14455.36104543</v>
      </c>
      <c r="L2626" s="3">
        <f>[1]!EM_S_STM07_IS($A2626,"61",DATE(K$4,12,31),"1")/1000000</f>
        <v>183.59172996999999</v>
      </c>
      <c r="M2626" s="3">
        <f>[1]!EM_S_STM07_IS($A2626,"9",DATE(M$4,12,31),"1")/1000000</f>
        <v>11011.668975750001</v>
      </c>
      <c r="N2626" s="3">
        <f>[1]!EM_S_STM07_IS($A2626,"61",DATE(M$4,12,31),"1")/1000000</f>
        <v>-189.59106623</v>
      </c>
      <c r="O2626" s="6">
        <f t="shared" si="82"/>
        <v>6.2391178035766659E-2</v>
      </c>
      <c r="P2626" s="6">
        <f t="shared" si="83"/>
        <v>-1.8263523179262204</v>
      </c>
    </row>
    <row r="2627" spans="1:16" x14ac:dyDescent="0.25">
      <c r="A2627" s="5" t="s">
        <v>2621</v>
      </c>
      <c r="B2627" s="5" t="s">
        <v>5683</v>
      </c>
      <c r="C2627" s="3">
        <f>[1]!EM_S_STM07_IS($A2627,"9",DATE(C$4,12,31),"1")/1000000</f>
        <v>788.13089815000001</v>
      </c>
      <c r="D2627" s="3">
        <f>[1]!EM_S_STM07_IS($A2627,"61",DATE(C$4,12,31),"1")/1000000</f>
        <v>-71.136834370000003</v>
      </c>
      <c r="E2627" s="3">
        <f>[1]!EM_S_STM07_IS($A2627,"9",DATE(E$4,12,31),"1")/1000000</f>
        <v>692.98412675999998</v>
      </c>
      <c r="F2627" s="3">
        <f>[1]!EM_S_STM07_IS($A2627,"61",DATE(E$4,12,31),"1")/1000000</f>
        <v>-380.87800114999999</v>
      </c>
      <c r="G2627" s="3">
        <f>[1]!EM_S_STM07_IS($A2627,"9",DATE(G$4,12,31),"1")/1000000</f>
        <v>1336.7115892899999</v>
      </c>
      <c r="H2627" s="3">
        <f>[1]!EM_S_STM07_IS($A2627,"61",DATE(G$4,12,31),"1")/1000000</f>
        <v>227.40493509000001</v>
      </c>
      <c r="I2627" s="3">
        <f>[1]!EM_S_STM07_IS($A2627,"9",DATE(I$4,12,31),"1")/1000000</f>
        <v>1001.6121030700001</v>
      </c>
      <c r="J2627" s="3">
        <f>[1]!EM_S_STM07_IS($A2627,"61",DATE(I$4,12,31),"1")/1000000</f>
        <v>220.81390511000001</v>
      </c>
      <c r="K2627" s="3">
        <f>[1]!EM_S_STM07_IS($A2627,"9",DATE(K$4,12,31),"1")/1000000</f>
        <v>811.26110147999998</v>
      </c>
      <c r="L2627" s="3">
        <f>[1]!EM_S_STM07_IS($A2627,"61",DATE(K$4,12,31),"1")/1000000</f>
        <v>113.84568523999999</v>
      </c>
      <c r="M2627" s="3">
        <f>[1]!EM_S_STM07_IS($A2627,"9",DATE(M$4,12,31),"1")/1000000</f>
        <v>360.86089174</v>
      </c>
      <c r="N2627" s="3">
        <f>[1]!EM_S_STM07_IS($A2627,"61",DATE(M$4,12,31),"1")/1000000</f>
        <v>-274.91063574999998</v>
      </c>
      <c r="O2627" s="6">
        <f t="shared" si="82"/>
        <v>-0.14464126895618967</v>
      </c>
      <c r="P2627" s="6" t="str">
        <f t="shared" si="83"/>
        <v/>
      </c>
    </row>
    <row r="2628" spans="1:16" x14ac:dyDescent="0.25">
      <c r="A2628" s="5" t="s">
        <v>2622</v>
      </c>
      <c r="B2628" s="5" t="s">
        <v>5684</v>
      </c>
      <c r="C2628" s="3">
        <f>[1]!EM_S_STM07_IS($A2628,"9",DATE(C$4,12,31),"1")/1000000</f>
        <v>47.549601930000001</v>
      </c>
      <c r="D2628" s="3">
        <f>[1]!EM_S_STM07_IS($A2628,"61",DATE(C$4,12,31),"1")/1000000</f>
        <v>79.714109359999995</v>
      </c>
      <c r="E2628" s="3">
        <f>[1]!EM_S_STM07_IS($A2628,"9",DATE(E$4,12,31),"1")/1000000</f>
        <v>98.453524310000006</v>
      </c>
      <c r="F2628" s="3">
        <f>[1]!EM_S_STM07_IS($A2628,"61",DATE(E$4,12,31),"1")/1000000</f>
        <v>165.41204021999999</v>
      </c>
      <c r="G2628" s="3">
        <f>[1]!EM_S_STM07_IS($A2628,"9",DATE(G$4,12,31),"1")/1000000</f>
        <v>76.052422030000002</v>
      </c>
      <c r="H2628" s="3">
        <f>[1]!EM_S_STM07_IS($A2628,"61",DATE(G$4,12,31),"1")/1000000</f>
        <v>9.6691212799999988</v>
      </c>
      <c r="I2628" s="3">
        <f>[1]!EM_S_STM07_IS($A2628,"9",DATE(I$4,12,31),"1")/1000000</f>
        <v>34.91619137</v>
      </c>
      <c r="J2628" s="3">
        <f>[1]!EM_S_STM07_IS($A2628,"61",DATE(I$4,12,31),"1")/1000000</f>
        <v>6.6184839200000001</v>
      </c>
      <c r="K2628" s="3">
        <f>[1]!EM_S_STM07_IS($A2628,"9",DATE(K$4,12,31),"1")/1000000</f>
        <v>14.844251439999999</v>
      </c>
      <c r="L2628" s="3">
        <f>[1]!EM_S_STM07_IS($A2628,"61",DATE(K$4,12,31),"1")/1000000</f>
        <v>-47.806674439999995</v>
      </c>
      <c r="M2628" s="3">
        <f>[1]!EM_S_STM07_IS($A2628,"9",DATE(M$4,12,31),"1")/1000000</f>
        <v>12.544578640000001</v>
      </c>
      <c r="N2628" s="3">
        <f>[1]!EM_S_STM07_IS($A2628,"61",DATE(M$4,12,31),"1")/1000000</f>
        <v>73.753625849999992</v>
      </c>
      <c r="O2628" s="6">
        <f t="shared" si="82"/>
        <v>-0.23394167143997024</v>
      </c>
      <c r="P2628" s="6">
        <f t="shared" si="83"/>
        <v>-1.542311510890082E-2</v>
      </c>
    </row>
    <row r="2629" spans="1:16" x14ac:dyDescent="0.25">
      <c r="A2629" s="5" t="s">
        <v>2623</v>
      </c>
      <c r="B2629" s="5" t="s">
        <v>5685</v>
      </c>
      <c r="C2629" s="3">
        <f>[1]!EM_S_STM07_IS($A2629,"9",DATE(C$4,12,31),"1")/1000000</f>
        <v>2840.5128930100004</v>
      </c>
      <c r="D2629" s="3">
        <f>[1]!EM_S_STM07_IS($A2629,"61",DATE(C$4,12,31),"1")/1000000</f>
        <v>120.73002086</v>
      </c>
      <c r="E2629" s="3">
        <f>[1]!EM_S_STM07_IS($A2629,"9",DATE(E$4,12,31),"1")/1000000</f>
        <v>3002.1754443699997</v>
      </c>
      <c r="F2629" s="3">
        <f>[1]!EM_S_STM07_IS($A2629,"61",DATE(E$4,12,31),"1")/1000000</f>
        <v>153.39621778</v>
      </c>
      <c r="G2629" s="3">
        <f>[1]!EM_S_STM07_IS($A2629,"9",DATE(G$4,12,31),"1")/1000000</f>
        <v>3755.88825352</v>
      </c>
      <c r="H2629" s="3">
        <f>[1]!EM_S_STM07_IS($A2629,"61",DATE(G$4,12,31),"1")/1000000</f>
        <v>158.84976634</v>
      </c>
      <c r="I2629" s="3">
        <f>[1]!EM_S_STM07_IS($A2629,"9",DATE(I$4,12,31),"1")/1000000</f>
        <v>4047.9206711300003</v>
      </c>
      <c r="J2629" s="3">
        <f>[1]!EM_S_STM07_IS($A2629,"61",DATE(I$4,12,31),"1")/1000000</f>
        <v>183.78907940000002</v>
      </c>
      <c r="K2629" s="3">
        <f>[1]!EM_S_STM07_IS($A2629,"9",DATE(K$4,12,31),"1")/1000000</f>
        <v>3658.9906014399999</v>
      </c>
      <c r="L2629" s="3">
        <f>[1]!EM_S_STM07_IS($A2629,"61",DATE(K$4,12,31),"1")/1000000</f>
        <v>348.42072641000004</v>
      </c>
      <c r="M2629" s="3">
        <f>[1]!EM_S_STM07_IS($A2629,"9",DATE(M$4,12,31),"1")/1000000</f>
        <v>4302.2993671300001</v>
      </c>
      <c r="N2629" s="3">
        <f>[1]!EM_S_STM07_IS($A2629,"61",DATE(M$4,12,31),"1")/1000000</f>
        <v>664.81378854999991</v>
      </c>
      <c r="O2629" s="6">
        <f t="shared" si="82"/>
        <v>8.6577661612663004E-2</v>
      </c>
      <c r="P2629" s="6">
        <f t="shared" si="83"/>
        <v>0.40662051952926093</v>
      </c>
    </row>
    <row r="2630" spans="1:16" x14ac:dyDescent="0.25">
      <c r="A2630" s="5" t="s">
        <v>2624</v>
      </c>
      <c r="B2630" s="5" t="s">
        <v>5686</v>
      </c>
      <c r="C2630" s="3">
        <f>[1]!EM_S_STM07_IS($A2630,"9",DATE(C$4,12,31),"1")/1000000</f>
        <v>516.34795279000002</v>
      </c>
      <c r="D2630" s="3">
        <f>[1]!EM_S_STM07_IS($A2630,"61",DATE(C$4,12,31),"1")/1000000</f>
        <v>4.2923367199999998</v>
      </c>
      <c r="E2630" s="3">
        <f>[1]!EM_S_STM07_IS($A2630,"9",DATE(E$4,12,31),"1")/1000000</f>
        <v>608.60591920000002</v>
      </c>
      <c r="F2630" s="3">
        <f>[1]!EM_S_STM07_IS($A2630,"61",DATE(E$4,12,31),"1")/1000000</f>
        <v>-136.46997457000001</v>
      </c>
      <c r="G2630" s="3">
        <f>[1]!EM_S_STM07_IS($A2630,"9",DATE(G$4,12,31),"1")/1000000</f>
        <v>3008.2585765100002</v>
      </c>
      <c r="H2630" s="3">
        <f>[1]!EM_S_STM07_IS($A2630,"61",DATE(G$4,12,31),"1")/1000000</f>
        <v>279.12515644999996</v>
      </c>
      <c r="I2630" s="3">
        <f>[1]!EM_S_STM07_IS($A2630,"9",DATE(I$4,12,31),"1")/1000000</f>
        <v>3425.2263384000003</v>
      </c>
      <c r="J2630" s="3">
        <f>[1]!EM_S_STM07_IS($A2630,"61",DATE(I$4,12,31),"1")/1000000</f>
        <v>328.18458989999999</v>
      </c>
      <c r="K2630" s="3">
        <f>[1]!EM_S_STM07_IS($A2630,"9",DATE(K$4,12,31),"1")/1000000</f>
        <v>4062.8300640799998</v>
      </c>
      <c r="L2630" s="3">
        <f>[1]!EM_S_STM07_IS($A2630,"61",DATE(K$4,12,31),"1")/1000000</f>
        <v>429.86939180000002</v>
      </c>
      <c r="M2630" s="3">
        <f>[1]!EM_S_STM07_IS($A2630,"9",DATE(M$4,12,31),"1")/1000000</f>
        <v>4247.8377874799999</v>
      </c>
      <c r="N2630" s="3">
        <f>[1]!EM_S_STM07_IS($A2630,"61",DATE(M$4,12,31),"1")/1000000</f>
        <v>472.30244270999998</v>
      </c>
      <c r="O2630" s="6">
        <f t="shared" si="82"/>
        <v>0.5242110047589168</v>
      </c>
      <c r="P2630" s="6">
        <f t="shared" si="83"/>
        <v>1.560385043609986</v>
      </c>
    </row>
    <row r="2631" spans="1:16" x14ac:dyDescent="0.25">
      <c r="A2631" s="5" t="s">
        <v>2625</v>
      </c>
      <c r="B2631" s="5" t="s">
        <v>5687</v>
      </c>
      <c r="C2631" s="3">
        <f>[1]!EM_S_STM07_IS($A2631,"9",DATE(C$4,12,31),"1")/1000000</f>
        <v>15947.612024690001</v>
      </c>
      <c r="D2631" s="3">
        <f>[1]!EM_S_STM07_IS($A2631,"61",DATE(C$4,12,31),"1")/1000000</f>
        <v>494.48664579000001</v>
      </c>
      <c r="E2631" s="3">
        <f>[1]!EM_S_STM07_IS($A2631,"9",DATE(E$4,12,31),"1")/1000000</f>
        <v>21703.53922947</v>
      </c>
      <c r="F2631" s="3">
        <f>[1]!EM_S_STM07_IS($A2631,"61",DATE(E$4,12,31),"1")/1000000</f>
        <v>259.25605840999998</v>
      </c>
      <c r="G2631" s="3">
        <f>[1]!EM_S_STM07_IS($A2631,"9",DATE(G$4,12,31),"1")/1000000</f>
        <v>23867.007746380001</v>
      </c>
      <c r="H2631" s="3">
        <f>[1]!EM_S_STM07_IS($A2631,"61",DATE(G$4,12,31),"1")/1000000</f>
        <v>1053.9491661100001</v>
      </c>
      <c r="I2631" s="3">
        <f>[1]!EM_S_STM07_IS($A2631,"9",DATE(I$4,12,31),"1")/1000000</f>
        <v>28338.98108505</v>
      </c>
      <c r="J2631" s="3">
        <f>[1]!EM_S_STM07_IS($A2631,"61",DATE(I$4,12,31),"1")/1000000</f>
        <v>3305.2789672399999</v>
      </c>
      <c r="K2631" s="3">
        <f>[1]!EM_S_STM07_IS($A2631,"9",DATE(K$4,12,31),"1")/1000000</f>
        <v>32957.169192109999</v>
      </c>
      <c r="L2631" s="3">
        <f>[1]!EM_S_STM07_IS($A2631,"61",DATE(K$4,12,31),"1")/1000000</f>
        <v>5596.6332227299999</v>
      </c>
      <c r="M2631" s="3">
        <f>[1]!EM_S_STM07_IS($A2631,"9",DATE(M$4,12,31),"1")/1000000</f>
        <v>31279.69977291</v>
      </c>
      <c r="N2631" s="3">
        <f>[1]!EM_S_STM07_IS($A2631,"61",DATE(M$4,12,31),"1")/1000000</f>
        <v>5427.5222038399997</v>
      </c>
      <c r="O2631" s="6">
        <f t="shared" ref="O2631:O2694" si="84">IFERROR(IF(OR(C2631&lt;0,C2631=""),"",POWER(M2631/C2631,1/5)-1),"")</f>
        <v>0.14423013899450399</v>
      </c>
      <c r="P2631" s="6">
        <f t="shared" ref="P2631:P2694" si="85">IFERROR(IF(OR(D2631&lt;0,D2631=""),"",POWER(N2631/D2631,1/5)-1),"")</f>
        <v>0.61469093929381868</v>
      </c>
    </row>
    <row r="2632" spans="1:16" x14ac:dyDescent="0.25">
      <c r="A2632" s="5" t="s">
        <v>2626</v>
      </c>
      <c r="B2632" s="5" t="s">
        <v>5688</v>
      </c>
      <c r="C2632" s="3">
        <f>[1]!EM_S_STM07_IS($A2632,"9",DATE(C$4,12,31),"1")/1000000</f>
        <v>29664.9872607</v>
      </c>
      <c r="D2632" s="3">
        <f>[1]!EM_S_STM07_IS($A2632,"61",DATE(C$4,12,31),"1")/1000000</f>
        <v>777.19662942999992</v>
      </c>
      <c r="E2632" s="3">
        <f>[1]!EM_S_STM07_IS($A2632,"9",DATE(E$4,12,31),"1")/1000000</f>
        <v>37451.372248719999</v>
      </c>
      <c r="F2632" s="3">
        <f>[1]!EM_S_STM07_IS($A2632,"61",DATE(E$4,12,31),"1")/1000000</f>
        <v>1809.21953977</v>
      </c>
      <c r="G2632" s="3">
        <f>[1]!EM_S_STM07_IS($A2632,"9",DATE(G$4,12,31),"1")/1000000</f>
        <v>41990.692102349996</v>
      </c>
      <c r="H2632" s="3">
        <f>[1]!EM_S_STM07_IS($A2632,"61",DATE(G$4,12,31),"1")/1000000</f>
        <v>1717.2063437699999</v>
      </c>
      <c r="I2632" s="3">
        <f>[1]!EM_S_STM07_IS($A2632,"9",DATE(I$4,12,31),"1")/1000000</f>
        <v>47778.865826239999</v>
      </c>
      <c r="J2632" s="3">
        <f>[1]!EM_S_STM07_IS($A2632,"61",DATE(I$4,12,31),"1")/1000000</f>
        <v>3187.2395624699998</v>
      </c>
      <c r="K2632" s="3">
        <f>[1]!EM_S_STM07_IS($A2632,"9",DATE(K$4,12,31),"1")/1000000</f>
        <v>53959.29869078</v>
      </c>
      <c r="L2632" s="3">
        <f>[1]!EM_S_STM07_IS($A2632,"61",DATE(K$4,12,31),"1")/1000000</f>
        <v>4144.28053611</v>
      </c>
      <c r="M2632" s="3">
        <f>[1]!EM_S_STM07_IS($A2632,"9",DATE(M$4,12,31),"1")/1000000</f>
        <v>59863.485730879998</v>
      </c>
      <c r="N2632" s="3">
        <f>[1]!EM_S_STM07_IS($A2632,"61",DATE(M$4,12,31),"1")/1000000</f>
        <v>4631.7918230499999</v>
      </c>
      <c r="O2632" s="6">
        <f t="shared" si="84"/>
        <v>0.15075684543377288</v>
      </c>
      <c r="P2632" s="6">
        <f t="shared" si="85"/>
        <v>0.42903749734097896</v>
      </c>
    </row>
    <row r="2633" spans="1:16" x14ac:dyDescent="0.25">
      <c r="A2633" s="5" t="s">
        <v>2627</v>
      </c>
      <c r="B2633" s="5" t="s">
        <v>5689</v>
      </c>
      <c r="C2633" s="3">
        <f>[1]!EM_S_STM07_IS($A2633,"9",DATE(C$4,12,31),"1")/1000000</f>
        <v>1605.8622877799999</v>
      </c>
      <c r="D2633" s="3">
        <f>[1]!EM_S_STM07_IS($A2633,"61",DATE(C$4,12,31),"1")/1000000</f>
        <v>291.72358376</v>
      </c>
      <c r="E2633" s="3">
        <f>[1]!EM_S_STM07_IS($A2633,"9",DATE(E$4,12,31),"1")/1000000</f>
        <v>2002.5829592600001</v>
      </c>
      <c r="F2633" s="3">
        <f>[1]!EM_S_STM07_IS($A2633,"61",DATE(E$4,12,31),"1")/1000000</f>
        <v>276.15739782999998</v>
      </c>
      <c r="G2633" s="3">
        <f>[1]!EM_S_STM07_IS($A2633,"9",DATE(G$4,12,31),"1")/1000000</f>
        <v>2249.7979882300001</v>
      </c>
      <c r="H2633" s="3">
        <f>[1]!EM_S_STM07_IS($A2633,"61",DATE(G$4,12,31),"1")/1000000</f>
        <v>154.23084434</v>
      </c>
      <c r="I2633" s="3">
        <f>[1]!EM_S_STM07_IS($A2633,"9",DATE(I$4,12,31),"1")/1000000</f>
        <v>3721.6595891799998</v>
      </c>
      <c r="J2633" s="3">
        <f>[1]!EM_S_STM07_IS($A2633,"61",DATE(I$4,12,31),"1")/1000000</f>
        <v>87.04306840000001</v>
      </c>
      <c r="K2633" s="3">
        <f>[1]!EM_S_STM07_IS($A2633,"9",DATE(K$4,12,31),"1")/1000000</f>
        <v>5328.75029111</v>
      </c>
      <c r="L2633" s="3">
        <f>[1]!EM_S_STM07_IS($A2633,"61",DATE(K$4,12,31),"1")/1000000</f>
        <v>-530.85024088</v>
      </c>
      <c r="M2633" s="3">
        <f>[1]!EM_S_STM07_IS($A2633,"9",DATE(M$4,12,31),"1")/1000000</f>
        <v>7627.4391410400003</v>
      </c>
      <c r="N2633" s="3">
        <f>[1]!EM_S_STM07_IS($A2633,"61",DATE(M$4,12,31),"1")/1000000</f>
        <v>24.669706829999999</v>
      </c>
      <c r="O2633" s="6">
        <f t="shared" si="84"/>
        <v>0.36563327541574631</v>
      </c>
      <c r="P2633" s="6">
        <f t="shared" si="85"/>
        <v>-0.38984736709256296</v>
      </c>
    </row>
    <row r="2634" spans="1:16" x14ac:dyDescent="0.25">
      <c r="A2634" s="5" t="s">
        <v>2628</v>
      </c>
      <c r="B2634" s="5" t="s">
        <v>5690</v>
      </c>
      <c r="C2634" s="3">
        <f>[1]!EM_S_STM07_IS($A2634,"9",DATE(C$4,12,31),"1")/1000000</f>
        <v>1004.1400264800001</v>
      </c>
      <c r="D2634" s="3">
        <f>[1]!EM_S_STM07_IS($A2634,"61",DATE(C$4,12,31),"1")/1000000</f>
        <v>103.93830562000001</v>
      </c>
      <c r="E2634" s="3">
        <f>[1]!EM_S_STM07_IS($A2634,"9",DATE(E$4,12,31),"1")/1000000</f>
        <v>1501.26415393</v>
      </c>
      <c r="F2634" s="3">
        <f>[1]!EM_S_STM07_IS($A2634,"61",DATE(E$4,12,31),"1")/1000000</f>
        <v>15.343651060000001</v>
      </c>
      <c r="G2634" s="3">
        <f>[1]!EM_S_STM07_IS($A2634,"9",DATE(G$4,12,31),"1")/1000000</f>
        <v>1519.2101683699998</v>
      </c>
      <c r="H2634" s="3">
        <f>[1]!EM_S_STM07_IS($A2634,"61",DATE(G$4,12,31),"1")/1000000</f>
        <v>14.110677239999999</v>
      </c>
      <c r="I2634" s="3">
        <f>[1]!EM_S_STM07_IS($A2634,"9",DATE(I$4,12,31),"1")/1000000</f>
        <v>2052.2319343199997</v>
      </c>
      <c r="J2634" s="3">
        <f>[1]!EM_S_STM07_IS($A2634,"61",DATE(I$4,12,31),"1")/1000000</f>
        <v>24.539720280000001</v>
      </c>
      <c r="K2634" s="3">
        <f>[1]!EM_S_STM07_IS($A2634,"9",DATE(K$4,12,31),"1")/1000000</f>
        <v>1771.78050826</v>
      </c>
      <c r="L2634" s="3">
        <f>[1]!EM_S_STM07_IS($A2634,"61",DATE(K$4,12,31),"1")/1000000</f>
        <v>5.4650084900000007</v>
      </c>
      <c r="M2634" s="3">
        <f>[1]!EM_S_STM07_IS($A2634,"9",DATE(M$4,12,31),"1")/1000000</f>
        <v>1518.4734152200001</v>
      </c>
      <c r="N2634" s="3">
        <f>[1]!EM_S_STM07_IS($A2634,"61",DATE(M$4,12,31),"1")/1000000</f>
        <v>457.50643622000001</v>
      </c>
      <c r="O2634" s="6">
        <f t="shared" si="84"/>
        <v>8.6231974905989883E-2</v>
      </c>
      <c r="P2634" s="6">
        <f t="shared" si="85"/>
        <v>0.34500628914343956</v>
      </c>
    </row>
    <row r="2635" spans="1:16" x14ac:dyDescent="0.25">
      <c r="A2635" s="5" t="s">
        <v>2629</v>
      </c>
      <c r="B2635" s="5" t="s">
        <v>5691</v>
      </c>
      <c r="C2635" s="3">
        <f>[1]!EM_S_STM07_IS($A2635,"9",DATE(C$4,12,31),"1")/1000000</f>
        <v>11.014496039999999</v>
      </c>
      <c r="D2635" s="3">
        <f>[1]!EM_S_STM07_IS($A2635,"61",DATE(C$4,12,31),"1")/1000000</f>
        <v>-23.55197287</v>
      </c>
      <c r="E2635" s="3">
        <f>[1]!EM_S_STM07_IS($A2635,"9",DATE(E$4,12,31),"1")/1000000</f>
        <v>12.54439264</v>
      </c>
      <c r="F2635" s="3">
        <f>[1]!EM_S_STM07_IS($A2635,"61",DATE(E$4,12,31),"1")/1000000</f>
        <v>46.399908959999998</v>
      </c>
      <c r="G2635" s="3">
        <f>[1]!EM_S_STM07_IS($A2635,"9",DATE(G$4,12,31),"1")/1000000</f>
        <v>12.54106502</v>
      </c>
      <c r="H2635" s="3">
        <f>[1]!EM_S_STM07_IS($A2635,"61",DATE(G$4,12,31),"1")/1000000</f>
        <v>-15.30955369</v>
      </c>
      <c r="I2635" s="3">
        <f>[1]!EM_S_STM07_IS($A2635,"9",DATE(I$4,12,31),"1")/1000000</f>
        <v>63.621076280000004</v>
      </c>
      <c r="J2635" s="3">
        <f>[1]!EM_S_STM07_IS($A2635,"61",DATE(I$4,12,31),"1")/1000000</f>
        <v>14.82920865</v>
      </c>
      <c r="K2635" s="3">
        <f>[1]!EM_S_STM07_IS($A2635,"9",DATE(K$4,12,31),"1")/1000000</f>
        <v>15.357865240000001</v>
      </c>
      <c r="L2635" s="3">
        <f>[1]!EM_S_STM07_IS($A2635,"61",DATE(K$4,12,31),"1")/1000000</f>
        <v>-13.425453710000001</v>
      </c>
      <c r="M2635" s="3">
        <f>[1]!EM_S_STM07_IS($A2635,"9",DATE(M$4,12,31),"1")/1000000</f>
        <v>15.91932211</v>
      </c>
      <c r="N2635" s="3">
        <f>[1]!EM_S_STM07_IS($A2635,"61",DATE(M$4,12,31),"1")/1000000</f>
        <v>12.133533810000001</v>
      </c>
      <c r="O2635" s="6">
        <f t="shared" si="84"/>
        <v>7.6445354439774738E-2</v>
      </c>
      <c r="P2635" s="6" t="str">
        <f t="shared" si="85"/>
        <v/>
      </c>
    </row>
    <row r="2636" spans="1:16" x14ac:dyDescent="0.25">
      <c r="A2636" s="5" t="s">
        <v>2630</v>
      </c>
      <c r="B2636" s="5" t="s">
        <v>5692</v>
      </c>
      <c r="C2636" s="3">
        <f>[1]!EM_S_STM07_IS($A2636,"9",DATE(C$4,12,31),"1")/1000000</f>
        <v>265.43580961999999</v>
      </c>
      <c r="D2636" s="3">
        <f>[1]!EM_S_STM07_IS($A2636,"61",DATE(C$4,12,31),"1")/1000000</f>
        <v>140.50529947999999</v>
      </c>
      <c r="E2636" s="3">
        <f>[1]!EM_S_STM07_IS($A2636,"9",DATE(E$4,12,31),"1")/1000000</f>
        <v>582.61883750000004</v>
      </c>
      <c r="F2636" s="3">
        <f>[1]!EM_S_STM07_IS($A2636,"61",DATE(E$4,12,31),"1")/1000000</f>
        <v>26.992958920000003</v>
      </c>
      <c r="G2636" s="3">
        <f>[1]!EM_S_STM07_IS($A2636,"9",DATE(G$4,12,31),"1")/1000000</f>
        <v>378.07442641</v>
      </c>
      <c r="H2636" s="3">
        <f>[1]!EM_S_STM07_IS($A2636,"61",DATE(G$4,12,31),"1")/1000000</f>
        <v>54.686441020000004</v>
      </c>
      <c r="I2636" s="3">
        <f>[1]!EM_S_STM07_IS($A2636,"9",DATE(I$4,12,31),"1")/1000000</f>
        <v>381.21509718999999</v>
      </c>
      <c r="J2636" s="3">
        <f>[1]!EM_S_STM07_IS($A2636,"61",DATE(I$4,12,31),"1")/1000000</f>
        <v>36.396158549999996</v>
      </c>
      <c r="K2636" s="3">
        <f>[1]!EM_S_STM07_IS($A2636,"9",DATE(K$4,12,31),"1")/1000000</f>
        <v>379.15851558999998</v>
      </c>
      <c r="L2636" s="3">
        <f>[1]!EM_S_STM07_IS($A2636,"61",DATE(K$4,12,31),"1")/1000000</f>
        <v>45.189835960000003</v>
      </c>
      <c r="M2636" s="3">
        <f>[1]!EM_S_STM07_IS($A2636,"9",DATE(M$4,12,31),"1")/1000000</f>
        <v>5156.0249344899994</v>
      </c>
      <c r="N2636" s="3">
        <f>[1]!EM_S_STM07_IS($A2636,"61",DATE(M$4,12,31),"1")/1000000</f>
        <v>233.54167724999999</v>
      </c>
      <c r="O2636" s="6">
        <f t="shared" si="84"/>
        <v>0.80996884433945215</v>
      </c>
      <c r="P2636" s="6">
        <f t="shared" si="85"/>
        <v>0.10696614293630402</v>
      </c>
    </row>
    <row r="2637" spans="1:16" x14ac:dyDescent="0.25">
      <c r="A2637" s="5" t="s">
        <v>2631</v>
      </c>
      <c r="B2637" s="5" t="s">
        <v>5693</v>
      </c>
      <c r="C2637" s="3">
        <f>[1]!EM_S_STM07_IS($A2637,"9",DATE(C$4,12,31),"1")/1000000</f>
        <v>208.89864865999999</v>
      </c>
      <c r="D2637" s="3">
        <f>[1]!EM_S_STM07_IS($A2637,"61",DATE(C$4,12,31),"1")/1000000</f>
        <v>-12.745126900000001</v>
      </c>
      <c r="E2637" s="3">
        <f>[1]!EM_S_STM07_IS($A2637,"9",DATE(E$4,12,31),"1")/1000000</f>
        <v>656.68204100000003</v>
      </c>
      <c r="F2637" s="3">
        <f>[1]!EM_S_STM07_IS($A2637,"61",DATE(E$4,12,31),"1")/1000000</f>
        <v>4.5825751200000004</v>
      </c>
      <c r="G2637" s="3">
        <f>[1]!EM_S_STM07_IS($A2637,"9",DATE(G$4,12,31),"1")/1000000</f>
        <v>683.57731147000004</v>
      </c>
      <c r="H2637" s="3">
        <f>[1]!EM_S_STM07_IS($A2637,"61",DATE(G$4,12,31),"1")/1000000</f>
        <v>13.133240429999999</v>
      </c>
      <c r="I2637" s="3">
        <f>[1]!EM_S_STM07_IS($A2637,"9",DATE(I$4,12,31),"1")/1000000</f>
        <v>605.70789849000005</v>
      </c>
      <c r="J2637" s="3">
        <f>[1]!EM_S_STM07_IS($A2637,"61",DATE(I$4,12,31),"1")/1000000</f>
        <v>2.8251589300000002</v>
      </c>
      <c r="K2637" s="3">
        <f>[1]!EM_S_STM07_IS($A2637,"9",DATE(K$4,12,31),"1")/1000000</f>
        <v>73.998683530000008</v>
      </c>
      <c r="L2637" s="3">
        <f>[1]!EM_S_STM07_IS($A2637,"61",DATE(K$4,12,31),"1")/1000000</f>
        <v>1.2297164899999999</v>
      </c>
      <c r="M2637" s="3">
        <f>[1]!EM_S_STM07_IS($A2637,"9",DATE(M$4,12,31),"1")/1000000</f>
        <v>19.433603480000002</v>
      </c>
      <c r="N2637" s="3">
        <f>[1]!EM_S_STM07_IS($A2637,"61",DATE(M$4,12,31),"1")/1000000</f>
        <v>-0.98028342000000002</v>
      </c>
      <c r="O2637" s="6">
        <f t="shared" si="84"/>
        <v>-0.37809572623266396</v>
      </c>
      <c r="P2637" s="6" t="str">
        <f t="shared" si="85"/>
        <v/>
      </c>
    </row>
    <row r="2638" spans="1:16" x14ac:dyDescent="0.25">
      <c r="A2638" s="5" t="s">
        <v>2632</v>
      </c>
      <c r="B2638" s="5" t="s">
        <v>5694</v>
      </c>
      <c r="C2638" s="3">
        <f>[1]!EM_S_STM07_IS($A2638,"9",DATE(C$4,12,31),"1")/1000000</f>
        <v>6085.0320586799999</v>
      </c>
      <c r="D2638" s="3">
        <f>[1]!EM_S_STM07_IS($A2638,"61",DATE(C$4,12,31),"1")/1000000</f>
        <v>209.20908571999999</v>
      </c>
      <c r="E2638" s="3">
        <f>[1]!EM_S_STM07_IS($A2638,"9",DATE(E$4,12,31),"1")/1000000</f>
        <v>6805.9605535299997</v>
      </c>
      <c r="F2638" s="3">
        <f>[1]!EM_S_STM07_IS($A2638,"61",DATE(E$4,12,31),"1")/1000000</f>
        <v>259.14586101999998</v>
      </c>
      <c r="G2638" s="3">
        <f>[1]!EM_S_STM07_IS($A2638,"9",DATE(G$4,12,31),"1")/1000000</f>
        <v>7103.9698660699996</v>
      </c>
      <c r="H2638" s="3">
        <f>[1]!EM_S_STM07_IS($A2638,"61",DATE(G$4,12,31),"1")/1000000</f>
        <v>291.63409762999999</v>
      </c>
      <c r="I2638" s="3">
        <f>[1]!EM_S_STM07_IS($A2638,"9",DATE(I$4,12,31),"1")/1000000</f>
        <v>7927.4459961400007</v>
      </c>
      <c r="J2638" s="3">
        <f>[1]!EM_S_STM07_IS($A2638,"61",DATE(I$4,12,31),"1")/1000000</f>
        <v>329.81403997000001</v>
      </c>
      <c r="K2638" s="3">
        <f>[1]!EM_S_STM07_IS($A2638,"9",DATE(K$4,12,31),"1")/1000000</f>
        <v>26764.401652279998</v>
      </c>
      <c r="L2638" s="3">
        <f>[1]!EM_S_STM07_IS($A2638,"61",DATE(K$4,12,31),"1")/1000000</f>
        <v>936.48645305999992</v>
      </c>
      <c r="M2638" s="3">
        <f>[1]!EM_S_STM07_IS($A2638,"9",DATE(M$4,12,31),"1")/1000000</f>
        <v>23480.023019869997</v>
      </c>
      <c r="N2638" s="3">
        <f>[1]!EM_S_STM07_IS($A2638,"61",DATE(M$4,12,31),"1")/1000000</f>
        <v>1033.3379280300001</v>
      </c>
      <c r="O2638" s="6">
        <f t="shared" si="84"/>
        <v>0.31004776200222284</v>
      </c>
      <c r="P2638" s="6">
        <f t="shared" si="85"/>
        <v>0.37636102408012784</v>
      </c>
    </row>
    <row r="2639" spans="1:16" x14ac:dyDescent="0.25">
      <c r="A2639" s="5" t="s">
        <v>2633</v>
      </c>
      <c r="B2639" s="5" t="s">
        <v>5695</v>
      </c>
      <c r="C2639" s="3">
        <f>[1]!EM_S_STM07_IS($A2639,"9",DATE(C$4,12,31),"1")/1000000</f>
        <v>6510.4319477500003</v>
      </c>
      <c r="D2639" s="3">
        <f>[1]!EM_S_STM07_IS($A2639,"61",DATE(C$4,12,31),"1")/1000000</f>
        <v>-97.891249930000001</v>
      </c>
      <c r="E2639" s="3">
        <f>[1]!EM_S_STM07_IS($A2639,"9",DATE(E$4,12,31),"1")/1000000</f>
        <v>6181.0094213599996</v>
      </c>
      <c r="F2639" s="3">
        <f>[1]!EM_S_STM07_IS($A2639,"61",DATE(E$4,12,31),"1")/1000000</f>
        <v>-688.99501763000001</v>
      </c>
      <c r="G2639" s="3">
        <f>[1]!EM_S_STM07_IS($A2639,"9",DATE(G$4,12,31),"1")/1000000</f>
        <v>4659.11678562</v>
      </c>
      <c r="H2639" s="3">
        <f>[1]!EM_S_STM07_IS($A2639,"61",DATE(G$4,12,31),"1")/1000000</f>
        <v>436.71497038000001</v>
      </c>
      <c r="I2639" s="3">
        <f>[1]!EM_S_STM07_IS($A2639,"9",DATE(I$4,12,31),"1")/1000000</f>
        <v>4079.47882949</v>
      </c>
      <c r="J2639" s="3">
        <f>[1]!EM_S_STM07_IS($A2639,"61",DATE(I$4,12,31),"1")/1000000</f>
        <v>863.90258630999995</v>
      </c>
      <c r="K2639" s="3">
        <f>[1]!EM_S_STM07_IS($A2639,"9",DATE(K$4,12,31),"1")/1000000</f>
        <v>4541.66453946</v>
      </c>
      <c r="L2639" s="3">
        <f>[1]!EM_S_STM07_IS($A2639,"61",DATE(K$4,12,31),"1")/1000000</f>
        <v>674.68137438999997</v>
      </c>
      <c r="M2639" s="3">
        <f>[1]!EM_S_STM07_IS($A2639,"9",DATE(M$4,12,31),"1")/1000000</f>
        <v>4825.9513519600005</v>
      </c>
      <c r="N2639" s="3">
        <f>[1]!EM_S_STM07_IS($A2639,"61",DATE(M$4,12,31),"1")/1000000</f>
        <v>2144.7230399499999</v>
      </c>
      <c r="O2639" s="6">
        <f t="shared" si="84"/>
        <v>-5.8122055823642382E-2</v>
      </c>
      <c r="P2639" s="6" t="str">
        <f t="shared" si="85"/>
        <v/>
      </c>
    </row>
    <row r="2640" spans="1:16" x14ac:dyDescent="0.25">
      <c r="A2640" s="5" t="s">
        <v>2634</v>
      </c>
      <c r="B2640" s="5" t="s">
        <v>5696</v>
      </c>
      <c r="C2640" s="3">
        <f>[1]!EM_S_STM07_IS($A2640,"9",DATE(C$4,12,31),"1")/1000000</f>
        <v>1361.9023863699999</v>
      </c>
      <c r="D2640" s="3">
        <f>[1]!EM_S_STM07_IS($A2640,"61",DATE(C$4,12,31),"1")/1000000</f>
        <v>478.49736623000001</v>
      </c>
      <c r="E2640" s="3">
        <f>[1]!EM_S_STM07_IS($A2640,"9",DATE(E$4,12,31),"1")/1000000</f>
        <v>1795.5198913499999</v>
      </c>
      <c r="F2640" s="3">
        <f>[1]!EM_S_STM07_IS($A2640,"61",DATE(E$4,12,31),"1")/1000000</f>
        <v>466.96565991</v>
      </c>
      <c r="G2640" s="3">
        <f>[1]!EM_S_STM07_IS($A2640,"9",DATE(G$4,12,31),"1")/1000000</f>
        <v>2265.07195581</v>
      </c>
      <c r="H2640" s="3">
        <f>[1]!EM_S_STM07_IS($A2640,"61",DATE(G$4,12,31),"1")/1000000</f>
        <v>370.04329154000004</v>
      </c>
      <c r="I2640" s="3">
        <f>[1]!EM_S_STM07_IS($A2640,"9",DATE(I$4,12,31),"1")/1000000</f>
        <v>1918.7353627699999</v>
      </c>
      <c r="J2640" s="3">
        <f>[1]!EM_S_STM07_IS($A2640,"61",DATE(I$4,12,31),"1")/1000000</f>
        <v>372.49532349999998</v>
      </c>
      <c r="K2640" s="3">
        <f>[1]!EM_S_STM07_IS($A2640,"9",DATE(K$4,12,31),"1")/1000000</f>
        <v>3002.2127583900001</v>
      </c>
      <c r="L2640" s="3">
        <f>[1]!EM_S_STM07_IS($A2640,"61",DATE(K$4,12,31),"1")/1000000</f>
        <v>435.97665541000003</v>
      </c>
      <c r="M2640" s="3">
        <f>[1]!EM_S_STM07_IS($A2640,"9",DATE(M$4,12,31),"1")/1000000</f>
        <v>2419.1697952899999</v>
      </c>
      <c r="N2640" s="3">
        <f>[1]!EM_S_STM07_IS($A2640,"61",DATE(M$4,12,31),"1")/1000000</f>
        <v>481.60830583999996</v>
      </c>
      <c r="O2640" s="6">
        <f t="shared" si="84"/>
        <v>0.12177065302455881</v>
      </c>
      <c r="P2640" s="6">
        <f t="shared" si="85"/>
        <v>1.296926990378422E-3</v>
      </c>
    </row>
    <row r="2641" spans="1:16" x14ac:dyDescent="0.25">
      <c r="A2641" s="5" t="s">
        <v>2635</v>
      </c>
      <c r="B2641" s="5" t="s">
        <v>5697</v>
      </c>
      <c r="C2641" s="3">
        <f>[1]!EM_S_STM07_IS($A2641,"9",DATE(C$4,12,31),"1")/1000000</f>
        <v>1249.0210966900001</v>
      </c>
      <c r="D2641" s="3">
        <f>[1]!EM_S_STM07_IS($A2641,"61",DATE(C$4,12,31),"1")/1000000</f>
        <v>25.318977010000001</v>
      </c>
      <c r="E2641" s="3">
        <f>[1]!EM_S_STM07_IS($A2641,"9",DATE(E$4,12,31),"1")/1000000</f>
        <v>1203.5692754000002</v>
      </c>
      <c r="F2641" s="3">
        <f>[1]!EM_S_STM07_IS($A2641,"61",DATE(E$4,12,31),"1")/1000000</f>
        <v>12.70939574</v>
      </c>
      <c r="G2641" s="3">
        <f>[1]!EM_S_STM07_IS($A2641,"9",DATE(G$4,12,31),"1")/1000000</f>
        <v>1017.3802813200001</v>
      </c>
      <c r="H2641" s="3">
        <f>[1]!EM_S_STM07_IS($A2641,"61",DATE(G$4,12,31),"1")/1000000</f>
        <v>-371.91309594000001</v>
      </c>
      <c r="I2641" s="3">
        <f>[1]!EM_S_STM07_IS($A2641,"9",DATE(I$4,12,31),"1")/1000000</f>
        <v>1042.8779287499999</v>
      </c>
      <c r="J2641" s="3">
        <f>[1]!EM_S_STM07_IS($A2641,"61",DATE(I$4,12,31),"1")/1000000</f>
        <v>19.734875980000002</v>
      </c>
      <c r="K2641" s="3">
        <f>[1]!EM_S_STM07_IS($A2641,"9",DATE(K$4,12,31),"1")/1000000</f>
        <v>1044.0282120700001</v>
      </c>
      <c r="L2641" s="3">
        <f>[1]!EM_S_STM07_IS($A2641,"61",DATE(K$4,12,31),"1")/1000000</f>
        <v>-194.12664938999998</v>
      </c>
      <c r="M2641" s="3">
        <f>[1]!EM_S_STM07_IS($A2641,"9",DATE(M$4,12,31),"1")/1000000</f>
        <v>952.24505547000001</v>
      </c>
      <c r="N2641" s="3">
        <f>[1]!EM_S_STM07_IS($A2641,"61",DATE(M$4,12,31),"1")/1000000</f>
        <v>24.140348719999999</v>
      </c>
      <c r="O2641" s="6">
        <f t="shared" si="84"/>
        <v>-5.2812865486013383E-2</v>
      </c>
      <c r="P2641" s="6">
        <f t="shared" si="85"/>
        <v>-9.488602943328428E-3</v>
      </c>
    </row>
    <row r="2642" spans="1:16" x14ac:dyDescent="0.25">
      <c r="A2642" s="5" t="s">
        <v>2636</v>
      </c>
      <c r="B2642" s="5" t="s">
        <v>5698</v>
      </c>
      <c r="C2642" s="3">
        <f>[1]!EM_S_STM07_IS($A2642,"9",DATE(C$4,12,31),"1")/1000000</f>
        <v>838.7792628200001</v>
      </c>
      <c r="D2642" s="3">
        <f>[1]!EM_S_STM07_IS($A2642,"61",DATE(C$4,12,31),"1")/1000000</f>
        <v>280.12058701999996</v>
      </c>
      <c r="E2642" s="3">
        <f>[1]!EM_S_STM07_IS($A2642,"9",DATE(E$4,12,31),"1")/1000000</f>
        <v>995.39557502999992</v>
      </c>
      <c r="F2642" s="3">
        <f>[1]!EM_S_STM07_IS($A2642,"61",DATE(E$4,12,31),"1")/1000000</f>
        <v>326.26206264000001</v>
      </c>
      <c r="G2642" s="3">
        <f>[1]!EM_S_STM07_IS($A2642,"9",DATE(G$4,12,31),"1")/1000000</f>
        <v>1118.9345264000001</v>
      </c>
      <c r="H2642" s="3">
        <f>[1]!EM_S_STM07_IS($A2642,"61",DATE(G$4,12,31),"1")/1000000</f>
        <v>377.86231241000002</v>
      </c>
      <c r="I2642" s="3">
        <f>[1]!EM_S_STM07_IS($A2642,"9",DATE(I$4,12,31),"1")/1000000</f>
        <v>1254.1359626300002</v>
      </c>
      <c r="J2642" s="3">
        <f>[1]!EM_S_STM07_IS($A2642,"61",DATE(I$4,12,31),"1")/1000000</f>
        <v>440.00686010999999</v>
      </c>
      <c r="K2642" s="3">
        <f>[1]!EM_S_STM07_IS($A2642,"9",DATE(K$4,12,31),"1")/1000000</f>
        <v>1352.50369598</v>
      </c>
      <c r="L2642" s="3">
        <f>[1]!EM_S_STM07_IS($A2642,"61",DATE(K$4,12,31),"1")/1000000</f>
        <v>458.24571754000004</v>
      </c>
      <c r="M2642" s="3">
        <f>[1]!EM_S_STM07_IS($A2642,"9",DATE(M$4,12,31),"1")/1000000</f>
        <v>1424.37601576</v>
      </c>
      <c r="N2642" s="3">
        <f>[1]!EM_S_STM07_IS($A2642,"61",DATE(M$4,12,31),"1")/1000000</f>
        <v>369.52324135000003</v>
      </c>
      <c r="O2642" s="6">
        <f t="shared" si="84"/>
        <v>0.1117199353063163</v>
      </c>
      <c r="P2642" s="6">
        <f t="shared" si="85"/>
        <v>5.6961932839247664E-2</v>
      </c>
    </row>
    <row r="2643" spans="1:16" x14ac:dyDescent="0.25">
      <c r="A2643" s="5" t="s">
        <v>2637</v>
      </c>
      <c r="B2643" s="5" t="s">
        <v>5699</v>
      </c>
      <c r="C2643" s="3">
        <f>[1]!EM_S_STM07_IS($A2643,"9",DATE(C$4,12,31),"1")/1000000</f>
        <v>878.37600341999996</v>
      </c>
      <c r="D2643" s="3">
        <f>[1]!EM_S_STM07_IS($A2643,"61",DATE(C$4,12,31),"1")/1000000</f>
        <v>23.30318505</v>
      </c>
      <c r="E2643" s="3">
        <f>[1]!EM_S_STM07_IS($A2643,"9",DATE(E$4,12,31),"1")/1000000</f>
        <v>934.71836111000005</v>
      </c>
      <c r="F2643" s="3">
        <f>[1]!EM_S_STM07_IS($A2643,"61",DATE(E$4,12,31),"1")/1000000</f>
        <v>70.886052390000003</v>
      </c>
      <c r="G2643" s="3">
        <f>[1]!EM_S_STM07_IS($A2643,"9",DATE(G$4,12,31),"1")/1000000</f>
        <v>739.19426049000003</v>
      </c>
      <c r="H2643" s="3">
        <f>[1]!EM_S_STM07_IS($A2643,"61",DATE(G$4,12,31),"1")/1000000</f>
        <v>23.494906370000002</v>
      </c>
      <c r="I2643" s="3">
        <f>[1]!EM_S_STM07_IS($A2643,"9",DATE(I$4,12,31),"1")/1000000</f>
        <v>811.12342445000002</v>
      </c>
      <c r="J2643" s="3">
        <f>[1]!EM_S_STM07_IS($A2643,"61",DATE(I$4,12,31),"1")/1000000</f>
        <v>27.74981678</v>
      </c>
      <c r="K2643" s="3">
        <f>[1]!EM_S_STM07_IS($A2643,"9",DATE(K$4,12,31),"1")/1000000</f>
        <v>824.59986215999993</v>
      </c>
      <c r="L2643" s="3">
        <f>[1]!EM_S_STM07_IS($A2643,"61",DATE(K$4,12,31),"1")/1000000</f>
        <v>31.85491811</v>
      </c>
      <c r="M2643" s="3">
        <f>[1]!EM_S_STM07_IS($A2643,"9",DATE(M$4,12,31),"1")/1000000</f>
        <v>879.89400228</v>
      </c>
      <c r="N2643" s="3">
        <f>[1]!EM_S_STM07_IS($A2643,"61",DATE(M$4,12,31),"1")/1000000</f>
        <v>23.408784149999999</v>
      </c>
      <c r="O2643" s="6">
        <f t="shared" si="84"/>
        <v>3.4539891479479223E-4</v>
      </c>
      <c r="P2643" s="6">
        <f t="shared" si="85"/>
        <v>9.0466782398412882E-4</v>
      </c>
    </row>
    <row r="2644" spans="1:16" x14ac:dyDescent="0.25">
      <c r="A2644" s="5" t="s">
        <v>2638</v>
      </c>
      <c r="B2644" s="5" t="s">
        <v>5700</v>
      </c>
      <c r="C2644" s="3">
        <f>[1]!EM_S_STM07_IS($A2644,"9",DATE(C$4,12,31),"1")/1000000</f>
        <v>21880.24630377</v>
      </c>
      <c r="D2644" s="3">
        <f>[1]!EM_S_STM07_IS($A2644,"61",DATE(C$4,12,31),"1")/1000000</f>
        <v>8225.0739220800006</v>
      </c>
      <c r="E2644" s="3">
        <f>[1]!EM_S_STM07_IS($A2644,"9",DATE(E$4,12,31),"1")/1000000</f>
        <v>20700.377511269999</v>
      </c>
      <c r="F2644" s="3">
        <f>[1]!EM_S_STM07_IS($A2644,"61",DATE(E$4,12,31),"1")/1000000</f>
        <v>7699.9049341700002</v>
      </c>
      <c r="G2644" s="3">
        <f>[1]!EM_S_STM07_IS($A2644,"9",DATE(G$4,12,31),"1")/1000000</f>
        <v>25781.97116474</v>
      </c>
      <c r="H2644" s="3">
        <f>[1]!EM_S_STM07_IS($A2644,"61",DATE(G$4,12,31),"1")/1000000</f>
        <v>10352.010961290001</v>
      </c>
      <c r="I2644" s="3">
        <f>[1]!EM_S_STM07_IS($A2644,"9",DATE(I$4,12,31),"1")/1000000</f>
        <v>22697.63737402</v>
      </c>
      <c r="J2644" s="3">
        <f>[1]!EM_S_STM07_IS($A2644,"61",DATE(I$4,12,31),"1")/1000000</f>
        <v>9070.7410889500006</v>
      </c>
      <c r="K2644" s="3">
        <f>[1]!EM_S_STM07_IS($A2644,"9",DATE(K$4,12,31),"1")/1000000</f>
        <v>26897.792646450001</v>
      </c>
      <c r="L2644" s="3">
        <f>[1]!EM_S_STM07_IS($A2644,"61",DATE(K$4,12,31),"1")/1000000</f>
        <v>11829.98573631</v>
      </c>
      <c r="M2644" s="3">
        <f>[1]!EM_S_STM07_IS($A2644,"9",DATE(M$4,12,31),"1")/1000000</f>
        <v>24239.072675509997</v>
      </c>
      <c r="N2644" s="3">
        <f>[1]!EM_S_STM07_IS($A2644,"61",DATE(M$4,12,31),"1")/1000000</f>
        <v>11519.976416610001</v>
      </c>
      <c r="O2644" s="6">
        <f t="shared" si="84"/>
        <v>2.0687412367062175E-2</v>
      </c>
      <c r="P2644" s="6">
        <f t="shared" si="85"/>
        <v>6.9700887284140256E-2</v>
      </c>
    </row>
    <row r="2645" spans="1:16" x14ac:dyDescent="0.25">
      <c r="A2645" s="5" t="s">
        <v>2639</v>
      </c>
      <c r="B2645" s="5" t="s">
        <v>5701</v>
      </c>
      <c r="C2645" s="3" t="e">
        <f>[1]!EM_S_STM07_IS($A2645,"9",DATE(C$4,12,31),"1")/1000000</f>
        <v>#VALUE!</v>
      </c>
      <c r="D2645" s="3" t="e">
        <f>[1]!EM_S_STM07_IS($A2645,"61",DATE(C$4,12,31),"1")/1000000</f>
        <v>#VALUE!</v>
      </c>
      <c r="E2645" s="3">
        <f>[1]!EM_S_STM07_IS($A2645,"9",DATE(E$4,12,31),"1")/1000000</f>
        <v>1716.5989999999999</v>
      </c>
      <c r="F2645" s="3">
        <f>[1]!EM_S_STM07_IS($A2645,"61",DATE(E$4,12,31),"1")/1000000</f>
        <v>726.87</v>
      </c>
      <c r="G2645" s="3">
        <f>[1]!EM_S_STM07_IS($A2645,"9",DATE(G$4,12,31),"1")/1000000</f>
        <v>1991.7449999999999</v>
      </c>
      <c r="H2645" s="3">
        <f>[1]!EM_S_STM07_IS($A2645,"61",DATE(G$4,12,31),"1")/1000000</f>
        <v>865.02</v>
      </c>
      <c r="I2645" s="3">
        <f>[1]!EM_S_STM07_IS($A2645,"9",DATE(I$4,12,31),"1")/1000000</f>
        <v>2059.2453566600002</v>
      </c>
      <c r="J2645" s="3">
        <f>[1]!EM_S_STM07_IS($A2645,"61",DATE(I$4,12,31),"1")/1000000</f>
        <v>925.35577308000006</v>
      </c>
      <c r="K2645" s="3">
        <f>[1]!EM_S_STM07_IS($A2645,"9",DATE(K$4,12,31),"1")/1000000</f>
        <v>2278.3119999999999</v>
      </c>
      <c r="L2645" s="3">
        <f>[1]!EM_S_STM07_IS($A2645,"61",DATE(K$4,12,31),"1")/1000000</f>
        <v>925.61699999999996</v>
      </c>
      <c r="M2645" s="3">
        <f>[1]!EM_S_STM07_IS($A2645,"9",DATE(M$4,12,31),"1")/1000000</f>
        <v>2396.60741293</v>
      </c>
      <c r="N2645" s="3">
        <f>[1]!EM_S_STM07_IS($A2645,"61",DATE(M$4,12,31),"1")/1000000</f>
        <v>833.33641327999999</v>
      </c>
      <c r="O2645" s="6" t="str">
        <f t="shared" si="84"/>
        <v/>
      </c>
      <c r="P2645" s="6" t="str">
        <f t="shared" si="85"/>
        <v/>
      </c>
    </row>
    <row r="2646" spans="1:16" x14ac:dyDescent="0.25">
      <c r="A2646" s="5" t="s">
        <v>2640</v>
      </c>
      <c r="B2646" s="5" t="s">
        <v>5702</v>
      </c>
      <c r="C2646" s="3">
        <f>[1]!EM_S_STM07_IS($A2646,"9",DATE(C$4,12,31),"1")/1000000</f>
        <v>1250.7878482799999</v>
      </c>
      <c r="D2646" s="3">
        <f>[1]!EM_S_STM07_IS($A2646,"61",DATE(C$4,12,31),"1")/1000000</f>
        <v>550.84490354000002</v>
      </c>
      <c r="E2646" s="3">
        <f>[1]!EM_S_STM07_IS($A2646,"9",DATE(E$4,12,31),"1")/1000000</f>
        <v>630.88076844000011</v>
      </c>
      <c r="F2646" s="3">
        <f>[1]!EM_S_STM07_IS($A2646,"61",DATE(E$4,12,31),"1")/1000000</f>
        <v>82.34540149</v>
      </c>
      <c r="G2646" s="3">
        <f>[1]!EM_S_STM07_IS($A2646,"9",DATE(G$4,12,31),"1")/1000000</f>
        <v>827.57460763999995</v>
      </c>
      <c r="H2646" s="3">
        <f>[1]!EM_S_STM07_IS($A2646,"61",DATE(G$4,12,31),"1")/1000000</f>
        <v>163.55765193000002</v>
      </c>
      <c r="I2646" s="3">
        <f>[1]!EM_S_STM07_IS($A2646,"9",DATE(I$4,12,31),"1")/1000000</f>
        <v>941.34312109000007</v>
      </c>
      <c r="J2646" s="3">
        <f>[1]!EM_S_STM07_IS($A2646,"61",DATE(I$4,12,31),"1")/1000000</f>
        <v>187.19350716999998</v>
      </c>
      <c r="K2646" s="3">
        <f>[1]!EM_S_STM07_IS($A2646,"9",DATE(K$4,12,31),"1")/1000000</f>
        <v>1689.61658033</v>
      </c>
      <c r="L2646" s="3">
        <f>[1]!EM_S_STM07_IS($A2646,"61",DATE(K$4,12,31),"1")/1000000</f>
        <v>686.11328709999998</v>
      </c>
      <c r="M2646" s="3">
        <f>[1]!EM_S_STM07_IS($A2646,"9",DATE(M$4,12,31),"1")/1000000</f>
        <v>3816.2049074899996</v>
      </c>
      <c r="N2646" s="3">
        <f>[1]!EM_S_STM07_IS($A2646,"61",DATE(M$4,12,31),"1")/1000000</f>
        <v>1865.0720112000001</v>
      </c>
      <c r="O2646" s="6">
        <f t="shared" si="84"/>
        <v>0.24994126665704708</v>
      </c>
      <c r="P2646" s="6">
        <f t="shared" si="85"/>
        <v>0.27624264958727207</v>
      </c>
    </row>
    <row r="2647" spans="1:16" x14ac:dyDescent="0.25">
      <c r="A2647" s="5" t="s">
        <v>2641</v>
      </c>
      <c r="B2647" s="5" t="s">
        <v>5703</v>
      </c>
      <c r="C2647" s="3">
        <f>[1]!EM_S_STM07_IS($A2647,"9",DATE(C$4,12,31),"1")/1000000</f>
        <v>3708.1513496799998</v>
      </c>
      <c r="D2647" s="3">
        <f>[1]!EM_S_STM07_IS($A2647,"61",DATE(C$4,12,31),"1")/1000000</f>
        <v>228.32807947000001</v>
      </c>
      <c r="E2647" s="3">
        <f>[1]!EM_S_STM07_IS($A2647,"9",DATE(E$4,12,31),"1")/1000000</f>
        <v>4353.1233493599993</v>
      </c>
      <c r="F2647" s="3">
        <f>[1]!EM_S_STM07_IS($A2647,"61",DATE(E$4,12,31),"1")/1000000</f>
        <v>280.61173825999998</v>
      </c>
      <c r="G2647" s="3">
        <f>[1]!EM_S_STM07_IS($A2647,"9",DATE(G$4,12,31),"1")/1000000</f>
        <v>5423.7207498199996</v>
      </c>
      <c r="H2647" s="3">
        <f>[1]!EM_S_STM07_IS($A2647,"61",DATE(G$4,12,31),"1")/1000000</f>
        <v>253.51839797</v>
      </c>
      <c r="I2647" s="3">
        <f>[1]!EM_S_STM07_IS($A2647,"9",DATE(I$4,12,31),"1")/1000000</f>
        <v>5934.6674669100003</v>
      </c>
      <c r="J2647" s="3">
        <f>[1]!EM_S_STM07_IS($A2647,"61",DATE(I$4,12,31),"1")/1000000</f>
        <v>300.47761202999999</v>
      </c>
      <c r="K2647" s="3">
        <f>[1]!EM_S_STM07_IS($A2647,"9",DATE(K$4,12,31),"1")/1000000</f>
        <v>5722.6405489300005</v>
      </c>
      <c r="L2647" s="3">
        <f>[1]!EM_S_STM07_IS($A2647,"61",DATE(K$4,12,31),"1")/1000000</f>
        <v>359.58139244</v>
      </c>
      <c r="M2647" s="3">
        <f>[1]!EM_S_STM07_IS($A2647,"9",DATE(M$4,12,31),"1")/1000000</f>
        <v>5926.2258394700002</v>
      </c>
      <c r="N2647" s="3">
        <f>[1]!EM_S_STM07_IS($A2647,"61",DATE(M$4,12,31),"1")/1000000</f>
        <v>374.90141467000001</v>
      </c>
      <c r="O2647" s="6">
        <f t="shared" si="84"/>
        <v>9.830800561742925E-2</v>
      </c>
      <c r="P2647" s="6">
        <f t="shared" si="85"/>
        <v>0.1042605345980967</v>
      </c>
    </row>
    <row r="2648" spans="1:16" x14ac:dyDescent="0.25">
      <c r="A2648" s="5" t="s">
        <v>2642</v>
      </c>
      <c r="B2648" s="5" t="s">
        <v>5704</v>
      </c>
      <c r="C2648" s="3">
        <f>[1]!EM_S_STM07_IS($A2648,"9",DATE(C$4,12,31),"1")/1000000</f>
        <v>11447.516</v>
      </c>
      <c r="D2648" s="3">
        <f>[1]!EM_S_STM07_IS($A2648,"61",DATE(C$4,12,31),"1")/1000000</f>
        <v>4185.4809999999998</v>
      </c>
      <c r="E2648" s="3">
        <f>[1]!EM_S_STM07_IS($A2648,"9",DATE(E$4,12,31),"1")/1000000</f>
        <v>16524.173999999999</v>
      </c>
      <c r="F2648" s="3">
        <f>[1]!EM_S_STM07_IS($A2648,"61",DATE(E$4,12,31),"1")/1000000</f>
        <v>5833.8810000000003</v>
      </c>
      <c r="G2648" s="3">
        <f>[1]!EM_S_STM07_IS($A2648,"9",DATE(G$4,12,31),"1")/1000000</f>
        <v>19805.578000000001</v>
      </c>
      <c r="H2648" s="3">
        <f>[1]!EM_S_STM07_IS($A2648,"61",DATE(G$4,12,31),"1")/1000000</f>
        <v>7035.7510000000002</v>
      </c>
      <c r="I2648" s="3">
        <f>[1]!EM_S_STM07_IS($A2648,"9",DATE(I$4,12,31),"1")/1000000</f>
        <v>22325.708999999999</v>
      </c>
      <c r="J2648" s="3">
        <f>[1]!EM_S_STM07_IS($A2648,"61",DATE(I$4,12,31),"1")/1000000</f>
        <v>8185.5020000000004</v>
      </c>
      <c r="K2648" s="3">
        <f>[1]!EM_S_STM07_IS($A2648,"9",DATE(K$4,12,31),"1")/1000000</f>
        <v>25325.842000000001</v>
      </c>
      <c r="L2648" s="3">
        <f>[1]!EM_S_STM07_IS($A2648,"61",DATE(K$4,12,31),"1")/1000000</f>
        <v>8684.9470000000001</v>
      </c>
      <c r="M2648" s="3">
        <f>[1]!EM_S_STM07_IS($A2648,"9",DATE(M$4,12,31),"1")/1000000</f>
        <v>28047.07</v>
      </c>
      <c r="N2648" s="3">
        <f>[1]!EM_S_STM07_IS($A2648,"61",DATE(M$4,12,31),"1")/1000000</f>
        <v>9497.4330000000009</v>
      </c>
      <c r="O2648" s="6">
        <f t="shared" si="84"/>
        <v>0.19628662687103215</v>
      </c>
      <c r="P2648" s="6">
        <f t="shared" si="85"/>
        <v>0.17807291899455491</v>
      </c>
    </row>
    <row r="2649" spans="1:16" x14ac:dyDescent="0.25">
      <c r="A2649" s="5" t="s">
        <v>2643</v>
      </c>
      <c r="B2649" s="5" t="s">
        <v>5705</v>
      </c>
      <c r="C2649" s="3">
        <f>[1]!EM_S_STM07_IS($A2649,"9",DATE(C$4,12,31),"1")/1000000</f>
        <v>5015.826</v>
      </c>
      <c r="D2649" s="3">
        <f>[1]!EM_S_STM07_IS($A2649,"61",DATE(C$4,12,31),"1")/1000000</f>
        <v>1911.116</v>
      </c>
      <c r="E2649" s="3">
        <f>[1]!EM_S_STM07_IS($A2649,"9",DATE(E$4,12,31),"1")/1000000</f>
        <v>7512.6850000000004</v>
      </c>
      <c r="F2649" s="3">
        <f>[1]!EM_S_STM07_IS($A2649,"61",DATE(E$4,12,31),"1")/1000000</f>
        <v>2691.0990000000002</v>
      </c>
      <c r="G2649" s="3">
        <f>[1]!EM_S_STM07_IS($A2649,"9",DATE(G$4,12,31),"1")/1000000</f>
        <v>9787.8850000000002</v>
      </c>
      <c r="H2649" s="3">
        <f>[1]!EM_S_STM07_IS($A2649,"61",DATE(G$4,12,31),"1")/1000000</f>
        <v>3551.8209999999999</v>
      </c>
      <c r="I2649" s="3">
        <f>[1]!EM_S_STM07_IS($A2649,"9",DATE(I$4,12,31),"1")/1000000</f>
        <v>9775.2870000000003</v>
      </c>
      <c r="J2649" s="3">
        <f>[1]!EM_S_STM07_IS($A2649,"61",DATE(I$4,12,31),"1")/1000000</f>
        <v>3788.36</v>
      </c>
      <c r="K2649" s="3">
        <f>[1]!EM_S_STM07_IS($A2649,"9",DATE(K$4,12,31),"1")/1000000</f>
        <v>11027.121999999999</v>
      </c>
      <c r="L2649" s="3">
        <f>[1]!EM_S_STM07_IS($A2649,"61",DATE(K$4,12,31),"1")/1000000</f>
        <v>3506.3919999999998</v>
      </c>
      <c r="M2649" s="3">
        <f>[1]!EM_S_STM07_IS($A2649,"9",DATE(M$4,12,31),"1")/1000000</f>
        <v>12403.939</v>
      </c>
      <c r="N2649" s="3">
        <f>[1]!EM_S_STM07_IS($A2649,"61",DATE(M$4,12,31),"1")/1000000</f>
        <v>3704.4789999999998</v>
      </c>
      <c r="O2649" s="6">
        <f t="shared" si="84"/>
        <v>0.19851488432682451</v>
      </c>
      <c r="P2649" s="6">
        <f t="shared" si="85"/>
        <v>0.14153180914414132</v>
      </c>
    </row>
    <row r="2650" spans="1:16" x14ac:dyDescent="0.25">
      <c r="A2650" s="5" t="s">
        <v>2644</v>
      </c>
      <c r="B2650" s="5" t="s">
        <v>5706</v>
      </c>
      <c r="C2650" s="3" t="e">
        <f>[1]!EM_S_STM07_IS($A2650,"9",DATE(C$4,12,31),"1")/1000000</f>
        <v>#VALUE!</v>
      </c>
      <c r="D2650" s="3" t="e">
        <f>[1]!EM_S_STM07_IS($A2650,"61",DATE(C$4,12,31),"1")/1000000</f>
        <v>#VALUE!</v>
      </c>
      <c r="E2650" s="3">
        <f>[1]!EM_S_STM07_IS($A2650,"9",DATE(E$4,12,31),"1")/1000000</f>
        <v>1284.57185777</v>
      </c>
      <c r="F2650" s="3">
        <f>[1]!EM_S_STM07_IS($A2650,"61",DATE(E$4,12,31),"1")/1000000</f>
        <v>123.81315242000001</v>
      </c>
      <c r="G2650" s="3">
        <f>[1]!EM_S_STM07_IS($A2650,"9",DATE(G$4,12,31),"1")/1000000</f>
        <v>1639.87833742</v>
      </c>
      <c r="H2650" s="3">
        <f>[1]!EM_S_STM07_IS($A2650,"61",DATE(G$4,12,31),"1")/1000000</f>
        <v>335.98062992000001</v>
      </c>
      <c r="I2650" s="3">
        <f>[1]!EM_S_STM07_IS($A2650,"9",DATE(I$4,12,31),"1")/1000000</f>
        <v>1817.25557108</v>
      </c>
      <c r="J2650" s="3">
        <f>[1]!EM_S_STM07_IS($A2650,"61",DATE(I$4,12,31),"1")/1000000</f>
        <v>339.24389852999997</v>
      </c>
      <c r="K2650" s="3">
        <f>[1]!EM_S_STM07_IS($A2650,"9",DATE(K$4,12,31),"1")/1000000</f>
        <v>2019.53941186</v>
      </c>
      <c r="L2650" s="3">
        <f>[1]!EM_S_STM07_IS($A2650,"61",DATE(K$4,12,31),"1")/1000000</f>
        <v>359.47912780000001</v>
      </c>
      <c r="M2650" s="3">
        <f>[1]!EM_S_STM07_IS($A2650,"9",DATE(M$4,12,31),"1")/1000000</f>
        <v>2443.5802382100001</v>
      </c>
      <c r="N2650" s="3">
        <f>[1]!EM_S_STM07_IS($A2650,"61",DATE(M$4,12,31),"1")/1000000</f>
        <v>380.38509598000002</v>
      </c>
      <c r="O2650" s="6" t="str">
        <f t="shared" si="84"/>
        <v/>
      </c>
      <c r="P2650" s="6" t="str">
        <f t="shared" si="85"/>
        <v/>
      </c>
    </row>
    <row r="2651" spans="1:16" x14ac:dyDescent="0.25">
      <c r="A2651" s="5" t="s">
        <v>2645</v>
      </c>
      <c r="B2651" s="5" t="s">
        <v>5707</v>
      </c>
      <c r="C2651" s="3">
        <f>[1]!EM_S_STM07_IS($A2651,"9",DATE(C$4,12,31),"1")/1000000</f>
        <v>3090.47880962</v>
      </c>
      <c r="D2651" s="3">
        <f>[1]!EM_S_STM07_IS($A2651,"61",DATE(C$4,12,31),"1")/1000000</f>
        <v>1315.2863965199999</v>
      </c>
      <c r="E2651" s="3">
        <f>[1]!EM_S_STM07_IS($A2651,"9",DATE(E$4,12,31),"1")/1000000</f>
        <v>2573.2120493400002</v>
      </c>
      <c r="F2651" s="3">
        <f>[1]!EM_S_STM07_IS($A2651,"61",DATE(E$4,12,31),"1")/1000000</f>
        <v>908.62728591999996</v>
      </c>
      <c r="G2651" s="3">
        <f>[1]!EM_S_STM07_IS($A2651,"9",DATE(G$4,12,31),"1")/1000000</f>
        <v>2381.2902317899998</v>
      </c>
      <c r="H2651" s="3">
        <f>[1]!EM_S_STM07_IS($A2651,"61",DATE(G$4,12,31),"1")/1000000</f>
        <v>609.48051669000006</v>
      </c>
      <c r="I2651" s="3">
        <f>[1]!EM_S_STM07_IS($A2651,"9",DATE(I$4,12,31),"1")/1000000</f>
        <v>3243.9367424400002</v>
      </c>
      <c r="J2651" s="3">
        <f>[1]!EM_S_STM07_IS($A2651,"61",DATE(I$4,12,31),"1")/1000000</f>
        <v>1007.42194797</v>
      </c>
      <c r="K2651" s="3">
        <f>[1]!EM_S_STM07_IS($A2651,"9",DATE(K$4,12,31),"1")/1000000</f>
        <v>5499.6030110200008</v>
      </c>
      <c r="L2651" s="3">
        <f>[1]!EM_S_STM07_IS($A2651,"61",DATE(K$4,12,31),"1")/1000000</f>
        <v>2341.6711837500002</v>
      </c>
      <c r="M2651" s="3">
        <f>[1]!EM_S_STM07_IS($A2651,"9",DATE(M$4,12,31),"1")/1000000</f>
        <v>15434.70506127</v>
      </c>
      <c r="N2651" s="3">
        <f>[1]!EM_S_STM07_IS($A2651,"61",DATE(M$4,12,31),"1")/1000000</f>
        <v>7325.2245175299995</v>
      </c>
      <c r="O2651" s="6">
        <f t="shared" si="84"/>
        <v>0.37941363013501772</v>
      </c>
      <c r="P2651" s="6">
        <f t="shared" si="85"/>
        <v>0.40980849253548879</v>
      </c>
    </row>
    <row r="2652" spans="1:16" x14ac:dyDescent="0.25">
      <c r="A2652" s="5" t="s">
        <v>2646</v>
      </c>
      <c r="B2652" s="5" t="s">
        <v>5708</v>
      </c>
      <c r="C2652" s="3">
        <f>[1]!EM_S_STM07_IS($A2652,"9",DATE(C$4,12,31),"1")/1000000</f>
        <v>2525.65895581</v>
      </c>
      <c r="D2652" s="3">
        <f>[1]!EM_S_STM07_IS($A2652,"61",DATE(C$4,12,31),"1")/1000000</f>
        <v>426.85759572000001</v>
      </c>
      <c r="E2652" s="3">
        <f>[1]!EM_S_STM07_IS($A2652,"9",DATE(E$4,12,31),"1")/1000000</f>
        <v>2968.4115000000002</v>
      </c>
      <c r="F2652" s="3">
        <f>[1]!EM_S_STM07_IS($A2652,"61",DATE(E$4,12,31),"1")/1000000</f>
        <v>501.13409999999999</v>
      </c>
      <c r="G2652" s="3">
        <f>[1]!EM_S_STM07_IS($A2652,"9",DATE(G$4,12,31),"1")/1000000</f>
        <v>3415.9967000000001</v>
      </c>
      <c r="H2652" s="3">
        <f>[1]!EM_S_STM07_IS($A2652,"61",DATE(G$4,12,31),"1")/1000000</f>
        <v>588.97820000000002</v>
      </c>
      <c r="I2652" s="3">
        <f>[1]!EM_S_STM07_IS($A2652,"9",DATE(I$4,12,31),"1")/1000000</f>
        <v>3935.6071000000002</v>
      </c>
      <c r="J2652" s="3">
        <f>[1]!EM_S_STM07_IS($A2652,"61",DATE(I$4,12,31),"1")/1000000</f>
        <v>690.85829999999999</v>
      </c>
      <c r="K2652" s="3">
        <f>[1]!EM_S_STM07_IS($A2652,"9",DATE(K$4,12,31),"1")/1000000</f>
        <v>4402.2488727700002</v>
      </c>
      <c r="L2652" s="3">
        <f>[1]!EM_S_STM07_IS($A2652,"61",DATE(K$4,12,31),"1")/1000000</f>
        <v>777.89386594000007</v>
      </c>
      <c r="M2652" s="3">
        <f>[1]!EM_S_STM07_IS($A2652,"9",DATE(M$4,12,31),"1")/1000000</f>
        <v>4661.45387785</v>
      </c>
      <c r="N2652" s="3">
        <f>[1]!EM_S_STM07_IS($A2652,"61",DATE(M$4,12,31),"1")/1000000</f>
        <v>774.22383348000005</v>
      </c>
      <c r="O2652" s="6">
        <f t="shared" si="84"/>
        <v>0.13039268118437253</v>
      </c>
      <c r="P2652" s="6">
        <f t="shared" si="85"/>
        <v>0.12646241151959448</v>
      </c>
    </row>
    <row r="2653" spans="1:16" x14ac:dyDescent="0.25">
      <c r="A2653" s="5" t="s">
        <v>2647</v>
      </c>
      <c r="B2653" s="5" t="s">
        <v>5709</v>
      </c>
      <c r="C2653" s="3">
        <f>[1]!EM_S_STM07_IS($A2653,"9",DATE(C$4,12,31),"1")/1000000</f>
        <v>1767.51061553</v>
      </c>
      <c r="D2653" s="3">
        <f>[1]!EM_S_STM07_IS($A2653,"61",DATE(C$4,12,31),"1")/1000000</f>
        <v>122.00542727</v>
      </c>
      <c r="E2653" s="3">
        <f>[1]!EM_S_STM07_IS($A2653,"9",DATE(E$4,12,31),"1")/1000000</f>
        <v>1823.8714814</v>
      </c>
      <c r="F2653" s="3">
        <f>[1]!EM_S_STM07_IS($A2653,"61",DATE(E$4,12,31),"1")/1000000</f>
        <v>100.38606154</v>
      </c>
      <c r="G2653" s="3">
        <f>[1]!EM_S_STM07_IS($A2653,"9",DATE(G$4,12,31),"1")/1000000</f>
        <v>1414.1892949800001</v>
      </c>
      <c r="H2653" s="3">
        <f>[1]!EM_S_STM07_IS($A2653,"61",DATE(G$4,12,31),"1")/1000000</f>
        <v>41.956552280000004</v>
      </c>
      <c r="I2653" s="3">
        <f>[1]!EM_S_STM07_IS($A2653,"9",DATE(I$4,12,31),"1")/1000000</f>
        <v>1279.77821505</v>
      </c>
      <c r="J2653" s="3">
        <f>[1]!EM_S_STM07_IS($A2653,"61",DATE(I$4,12,31),"1")/1000000</f>
        <v>60.02554207</v>
      </c>
      <c r="K2653" s="3">
        <f>[1]!EM_S_STM07_IS($A2653,"9",DATE(K$4,12,31),"1")/1000000</f>
        <v>1178.80250991</v>
      </c>
      <c r="L2653" s="3">
        <f>[1]!EM_S_STM07_IS($A2653,"61",DATE(K$4,12,31),"1")/1000000</f>
        <v>97.547056060000003</v>
      </c>
      <c r="M2653" s="3">
        <f>[1]!EM_S_STM07_IS($A2653,"9",DATE(M$4,12,31),"1")/1000000</f>
        <v>1025.1111677599999</v>
      </c>
      <c r="N2653" s="3">
        <f>[1]!EM_S_STM07_IS($A2653,"61",DATE(M$4,12,31),"1")/1000000</f>
        <v>22.32610622</v>
      </c>
      <c r="O2653" s="6">
        <f t="shared" si="84"/>
        <v>-0.10322852236845037</v>
      </c>
      <c r="P2653" s="6">
        <f t="shared" si="85"/>
        <v>-0.28798889491345037</v>
      </c>
    </row>
    <row r="2654" spans="1:16" x14ac:dyDescent="0.25">
      <c r="A2654" s="5" t="s">
        <v>2648</v>
      </c>
      <c r="B2654" s="5" t="s">
        <v>5710</v>
      </c>
      <c r="C2654" s="3">
        <f>[1]!EM_S_STM07_IS($A2654,"9",DATE(C$4,12,31),"1")/1000000</f>
        <v>12617.943889600001</v>
      </c>
      <c r="D2654" s="3">
        <f>[1]!EM_S_STM07_IS($A2654,"61",DATE(C$4,12,31),"1")/1000000</f>
        <v>17.509223500000001</v>
      </c>
      <c r="E2654" s="3">
        <f>[1]!EM_S_STM07_IS($A2654,"9",DATE(E$4,12,31),"1")/1000000</f>
        <v>11722.69782911</v>
      </c>
      <c r="F2654" s="3">
        <f>[1]!EM_S_STM07_IS($A2654,"61",DATE(E$4,12,31),"1")/1000000</f>
        <v>-589.29423032</v>
      </c>
      <c r="G2654" s="3">
        <f>[1]!EM_S_STM07_IS($A2654,"9",DATE(G$4,12,31),"1")/1000000</f>
        <v>12246.093717110001</v>
      </c>
      <c r="H2654" s="3">
        <f>[1]!EM_S_STM07_IS($A2654,"61",DATE(G$4,12,31),"1")/1000000</f>
        <v>-619.96922880999989</v>
      </c>
      <c r="I2654" s="3">
        <f>[1]!EM_S_STM07_IS($A2654,"9",DATE(I$4,12,31),"1")/1000000</f>
        <v>16169.74451834</v>
      </c>
      <c r="J2654" s="3">
        <f>[1]!EM_S_STM07_IS($A2654,"61",DATE(I$4,12,31),"1")/1000000</f>
        <v>23.21057673</v>
      </c>
      <c r="K2654" s="3">
        <f>[1]!EM_S_STM07_IS($A2654,"9",DATE(K$4,12,31),"1")/1000000</f>
        <v>15102.244651139999</v>
      </c>
      <c r="L2654" s="3">
        <f>[1]!EM_S_STM07_IS($A2654,"61",DATE(K$4,12,31),"1")/1000000</f>
        <v>39.812450599999998</v>
      </c>
      <c r="M2654" s="3">
        <f>[1]!EM_S_STM07_IS($A2654,"9",DATE(M$4,12,31),"1")/1000000</f>
        <v>13770.69849667</v>
      </c>
      <c r="N2654" s="3">
        <f>[1]!EM_S_STM07_IS($A2654,"61",DATE(M$4,12,31),"1")/1000000</f>
        <v>-604.62542097000005</v>
      </c>
      <c r="O2654" s="6">
        <f t="shared" si="84"/>
        <v>1.76383744856905E-2</v>
      </c>
      <c r="P2654" s="6">
        <f t="shared" si="85"/>
        <v>-3.0306912770102108</v>
      </c>
    </row>
    <row r="2655" spans="1:16" x14ac:dyDescent="0.25">
      <c r="A2655" s="5" t="s">
        <v>2649</v>
      </c>
      <c r="B2655" s="5" t="s">
        <v>5711</v>
      </c>
      <c r="C2655" s="3">
        <f>[1]!EM_S_STM07_IS($A2655,"9",DATE(C$4,12,31),"1")/1000000</f>
        <v>956.51062164999996</v>
      </c>
      <c r="D2655" s="3">
        <f>[1]!EM_S_STM07_IS($A2655,"61",DATE(C$4,12,31),"1")/1000000</f>
        <v>-55.795698009999995</v>
      </c>
      <c r="E2655" s="3">
        <f>[1]!EM_S_STM07_IS($A2655,"9",DATE(E$4,12,31),"1")/1000000</f>
        <v>1144.7382871099999</v>
      </c>
      <c r="F2655" s="3">
        <f>[1]!EM_S_STM07_IS($A2655,"61",DATE(E$4,12,31),"1")/1000000</f>
        <v>44.77634655</v>
      </c>
      <c r="G2655" s="3">
        <f>[1]!EM_S_STM07_IS($A2655,"9",DATE(G$4,12,31),"1")/1000000</f>
        <v>1499.46805105</v>
      </c>
      <c r="H2655" s="3">
        <f>[1]!EM_S_STM07_IS($A2655,"61",DATE(G$4,12,31),"1")/1000000</f>
        <v>33.12314654</v>
      </c>
      <c r="I2655" s="3">
        <f>[1]!EM_S_STM07_IS($A2655,"9",DATE(I$4,12,31),"1")/1000000</f>
        <v>1245.2986655499999</v>
      </c>
      <c r="J2655" s="3">
        <f>[1]!EM_S_STM07_IS($A2655,"61",DATE(I$4,12,31),"1")/1000000</f>
        <v>-93.667876440000001</v>
      </c>
      <c r="K2655" s="3">
        <f>[1]!EM_S_STM07_IS($A2655,"9",DATE(K$4,12,31),"1")/1000000</f>
        <v>877.60522965999996</v>
      </c>
      <c r="L2655" s="3">
        <f>[1]!EM_S_STM07_IS($A2655,"61",DATE(K$4,12,31),"1")/1000000</f>
        <v>-111.14954154</v>
      </c>
      <c r="M2655" s="3">
        <f>[1]!EM_S_STM07_IS($A2655,"9",DATE(M$4,12,31),"1")/1000000</f>
        <v>1097.9082227599999</v>
      </c>
      <c r="N2655" s="3">
        <f>[1]!EM_S_STM07_IS($A2655,"61",DATE(M$4,12,31),"1")/1000000</f>
        <v>31.973004100000001</v>
      </c>
      <c r="O2655" s="6">
        <f t="shared" si="84"/>
        <v>2.7957709784436346E-2</v>
      </c>
      <c r="P2655" s="6" t="str">
        <f t="shared" si="85"/>
        <v/>
      </c>
    </row>
    <row r="2656" spans="1:16" x14ac:dyDescent="0.25">
      <c r="A2656" s="5" t="s">
        <v>2650</v>
      </c>
      <c r="B2656" s="5" t="s">
        <v>5712</v>
      </c>
      <c r="C2656" s="3">
        <f>[1]!EM_S_STM07_IS($A2656,"9",DATE(C$4,12,31),"1")/1000000</f>
        <v>4768.2288036800001</v>
      </c>
      <c r="D2656" s="3">
        <f>[1]!EM_S_STM07_IS($A2656,"61",DATE(C$4,12,31),"1")/1000000</f>
        <v>157.27081211000001</v>
      </c>
      <c r="E2656" s="3">
        <f>[1]!EM_S_STM07_IS($A2656,"9",DATE(E$4,12,31),"1")/1000000</f>
        <v>6965.0114079499999</v>
      </c>
      <c r="F2656" s="3">
        <f>[1]!EM_S_STM07_IS($A2656,"61",DATE(E$4,12,31),"1")/1000000</f>
        <v>153.9059111</v>
      </c>
      <c r="G2656" s="3">
        <f>[1]!EM_S_STM07_IS($A2656,"9",DATE(G$4,12,31),"1")/1000000</f>
        <v>6542.4797387500003</v>
      </c>
      <c r="H2656" s="3">
        <f>[1]!EM_S_STM07_IS($A2656,"61",DATE(G$4,12,31),"1")/1000000</f>
        <v>-218.15511172000001</v>
      </c>
      <c r="I2656" s="3">
        <f>[1]!EM_S_STM07_IS($A2656,"9",DATE(I$4,12,31),"1")/1000000</f>
        <v>6609.5620767</v>
      </c>
      <c r="J2656" s="3">
        <f>[1]!EM_S_STM07_IS($A2656,"61",DATE(I$4,12,31),"1")/1000000</f>
        <v>19.370622709999999</v>
      </c>
      <c r="K2656" s="3">
        <f>[1]!EM_S_STM07_IS($A2656,"9",DATE(K$4,12,31),"1")/1000000</f>
        <v>6582.5270079600004</v>
      </c>
      <c r="L2656" s="3">
        <f>[1]!EM_S_STM07_IS($A2656,"61",DATE(K$4,12,31),"1")/1000000</f>
        <v>13.28638825</v>
      </c>
      <c r="M2656" s="3">
        <f>[1]!EM_S_STM07_IS($A2656,"9",DATE(M$4,12,31),"1")/1000000</f>
        <v>5929.1059718400002</v>
      </c>
      <c r="N2656" s="3">
        <f>[1]!EM_S_STM07_IS($A2656,"61",DATE(M$4,12,31),"1")/1000000</f>
        <v>-389.97673882999999</v>
      </c>
      <c r="O2656" s="6">
        <f t="shared" si="84"/>
        <v>4.4543245703814405E-2</v>
      </c>
      <c r="P2656" s="6">
        <f t="shared" si="85"/>
        <v>-2.1991627095380388</v>
      </c>
    </row>
    <row r="2657" spans="1:16" x14ac:dyDescent="0.25">
      <c r="A2657" s="5" t="s">
        <v>2651</v>
      </c>
      <c r="B2657" s="5" t="s">
        <v>5713</v>
      </c>
      <c r="C2657" s="3">
        <f>[1]!EM_S_STM07_IS($A2657,"9",DATE(C$4,12,31),"1")/1000000</f>
        <v>505.41831302999998</v>
      </c>
      <c r="D2657" s="3">
        <f>[1]!EM_S_STM07_IS($A2657,"61",DATE(C$4,12,31),"1")/1000000</f>
        <v>-33.404753960000001</v>
      </c>
      <c r="E2657" s="3">
        <f>[1]!EM_S_STM07_IS($A2657,"9",DATE(E$4,12,31),"1")/1000000</f>
        <v>521.44962825000005</v>
      </c>
      <c r="F2657" s="3">
        <f>[1]!EM_S_STM07_IS($A2657,"61",DATE(E$4,12,31),"1")/1000000</f>
        <v>14.72806842</v>
      </c>
      <c r="G2657" s="3">
        <f>[1]!EM_S_STM07_IS($A2657,"9",DATE(G$4,12,31),"1")/1000000</f>
        <v>571.82065784999998</v>
      </c>
      <c r="H2657" s="3">
        <f>[1]!EM_S_STM07_IS($A2657,"61",DATE(G$4,12,31),"1")/1000000</f>
        <v>18.896100180000001</v>
      </c>
      <c r="I2657" s="3">
        <f>[1]!EM_S_STM07_IS($A2657,"9",DATE(I$4,12,31),"1")/1000000</f>
        <v>1026.6730814699999</v>
      </c>
      <c r="J2657" s="3">
        <f>[1]!EM_S_STM07_IS($A2657,"61",DATE(I$4,12,31),"1")/1000000</f>
        <v>90.769234870000005</v>
      </c>
      <c r="K2657" s="3">
        <f>[1]!EM_S_STM07_IS($A2657,"9",DATE(K$4,12,31),"1")/1000000</f>
        <v>1100.24297776</v>
      </c>
      <c r="L2657" s="3">
        <f>[1]!EM_S_STM07_IS($A2657,"61",DATE(K$4,12,31),"1")/1000000</f>
        <v>71.427615670000009</v>
      </c>
      <c r="M2657" s="3">
        <f>[1]!EM_S_STM07_IS($A2657,"9",DATE(M$4,12,31),"1")/1000000</f>
        <v>1343.81235513</v>
      </c>
      <c r="N2657" s="3">
        <f>[1]!EM_S_STM07_IS($A2657,"61",DATE(M$4,12,31),"1")/1000000</f>
        <v>166.38040038</v>
      </c>
      <c r="O2657" s="6">
        <f t="shared" si="84"/>
        <v>0.21601107729354396</v>
      </c>
      <c r="P2657" s="6" t="str">
        <f t="shared" si="85"/>
        <v/>
      </c>
    </row>
    <row r="2658" spans="1:16" x14ac:dyDescent="0.25">
      <c r="A2658" s="5" t="s">
        <v>2652</v>
      </c>
      <c r="B2658" s="5" t="s">
        <v>5714</v>
      </c>
      <c r="C2658" s="3">
        <f>[1]!EM_S_STM07_IS($A2658,"9",DATE(C$4,12,31),"1")/1000000</f>
        <v>4605.8575230400002</v>
      </c>
      <c r="D2658" s="3">
        <f>[1]!EM_S_STM07_IS($A2658,"61",DATE(C$4,12,31),"1")/1000000</f>
        <v>163.02739409999998</v>
      </c>
      <c r="E2658" s="3">
        <f>[1]!EM_S_STM07_IS($A2658,"9",DATE(E$4,12,31),"1")/1000000</f>
        <v>5330.3327720899997</v>
      </c>
      <c r="F2658" s="3">
        <f>[1]!EM_S_STM07_IS($A2658,"61",DATE(E$4,12,31),"1")/1000000</f>
        <v>128.29424456999999</v>
      </c>
      <c r="G2658" s="3">
        <f>[1]!EM_S_STM07_IS($A2658,"9",DATE(G$4,12,31),"1")/1000000</f>
        <v>4999.51442314</v>
      </c>
      <c r="H2658" s="3">
        <f>[1]!EM_S_STM07_IS($A2658,"61",DATE(G$4,12,31),"1")/1000000</f>
        <v>7.0158724400000008</v>
      </c>
      <c r="I2658" s="3">
        <f>[1]!EM_S_STM07_IS($A2658,"9",DATE(I$4,12,31),"1")/1000000</f>
        <v>5715.3039170500006</v>
      </c>
      <c r="J2658" s="3">
        <f>[1]!EM_S_STM07_IS($A2658,"61",DATE(I$4,12,31),"1")/1000000</f>
        <v>-182.68262816000001</v>
      </c>
      <c r="K2658" s="3">
        <f>[1]!EM_S_STM07_IS($A2658,"9",DATE(K$4,12,31),"1")/1000000</f>
        <v>6981.1636574700005</v>
      </c>
      <c r="L2658" s="3">
        <f>[1]!EM_S_STM07_IS($A2658,"61",DATE(K$4,12,31),"1")/1000000</f>
        <v>44.878372149999997</v>
      </c>
      <c r="M2658" s="3">
        <f>[1]!EM_S_STM07_IS($A2658,"9",DATE(M$4,12,31),"1")/1000000</f>
        <v>7057.7560482999997</v>
      </c>
      <c r="N2658" s="3">
        <f>[1]!EM_S_STM07_IS($A2658,"61",DATE(M$4,12,31),"1")/1000000</f>
        <v>38.548056289999998</v>
      </c>
      <c r="O2658" s="6">
        <f t="shared" si="84"/>
        <v>8.9108703530910383E-2</v>
      </c>
      <c r="P2658" s="6">
        <f t="shared" si="85"/>
        <v>-0.25054013662991592</v>
      </c>
    </row>
    <row r="2659" spans="1:16" x14ac:dyDescent="0.25">
      <c r="A2659" s="5" t="s">
        <v>2653</v>
      </c>
      <c r="B2659" s="5" t="s">
        <v>5715</v>
      </c>
      <c r="C2659" s="3">
        <f>[1]!EM_S_STM07_IS($A2659,"9",DATE(C$4,12,31),"1")/1000000</f>
        <v>2891.39931544</v>
      </c>
      <c r="D2659" s="3">
        <f>[1]!EM_S_STM07_IS($A2659,"61",DATE(C$4,12,31),"1")/1000000</f>
        <v>57.493704770000001</v>
      </c>
      <c r="E2659" s="3">
        <f>[1]!EM_S_STM07_IS($A2659,"9",DATE(E$4,12,31),"1")/1000000</f>
        <v>2957.3301288000002</v>
      </c>
      <c r="F2659" s="3">
        <f>[1]!EM_S_STM07_IS($A2659,"61",DATE(E$4,12,31),"1")/1000000</f>
        <v>115.46383393000001</v>
      </c>
      <c r="G2659" s="3">
        <f>[1]!EM_S_STM07_IS($A2659,"9",DATE(G$4,12,31),"1")/1000000</f>
        <v>3066.7167217399997</v>
      </c>
      <c r="H2659" s="3">
        <f>[1]!EM_S_STM07_IS($A2659,"61",DATE(G$4,12,31),"1")/1000000</f>
        <v>170.33465455000001</v>
      </c>
      <c r="I2659" s="3">
        <f>[1]!EM_S_STM07_IS($A2659,"9",DATE(I$4,12,31),"1")/1000000</f>
        <v>3203.5155657199998</v>
      </c>
      <c r="J2659" s="3">
        <f>[1]!EM_S_STM07_IS($A2659,"61",DATE(I$4,12,31),"1")/1000000</f>
        <v>258.52491462</v>
      </c>
      <c r="K2659" s="3">
        <f>[1]!EM_S_STM07_IS($A2659,"9",DATE(K$4,12,31),"1")/1000000</f>
        <v>2983.64094682</v>
      </c>
      <c r="L2659" s="3">
        <f>[1]!EM_S_STM07_IS($A2659,"61",DATE(K$4,12,31),"1")/1000000</f>
        <v>201.16216808999999</v>
      </c>
      <c r="M2659" s="3">
        <f>[1]!EM_S_STM07_IS($A2659,"9",DATE(M$4,12,31),"1")/1000000</f>
        <v>2002.281759</v>
      </c>
      <c r="N2659" s="3">
        <f>[1]!EM_S_STM07_IS($A2659,"61",DATE(M$4,12,31),"1")/1000000</f>
        <v>-56.656759289999997</v>
      </c>
      <c r="O2659" s="6">
        <f t="shared" si="84"/>
        <v>-7.0855151392346105E-2</v>
      </c>
      <c r="P2659" s="6">
        <f t="shared" si="85"/>
        <v>-1.9970714640496428</v>
      </c>
    </row>
    <row r="2660" spans="1:16" x14ac:dyDescent="0.25">
      <c r="A2660" s="5" t="s">
        <v>2654</v>
      </c>
      <c r="B2660" s="5" t="s">
        <v>5716</v>
      </c>
      <c r="C2660" s="3">
        <f>[1]!EM_S_STM07_IS($A2660,"9",DATE(C$4,12,31),"1")/1000000</f>
        <v>1686.5638322499999</v>
      </c>
      <c r="D2660" s="3">
        <f>[1]!EM_S_STM07_IS($A2660,"61",DATE(C$4,12,31),"1")/1000000</f>
        <v>83.416380579999995</v>
      </c>
      <c r="E2660" s="3">
        <f>[1]!EM_S_STM07_IS($A2660,"9",DATE(E$4,12,31),"1")/1000000</f>
        <v>1855.7107573199999</v>
      </c>
      <c r="F2660" s="3">
        <f>[1]!EM_S_STM07_IS($A2660,"61",DATE(E$4,12,31),"1")/1000000</f>
        <v>90.162832900000012</v>
      </c>
      <c r="G2660" s="3">
        <f>[1]!EM_S_STM07_IS($A2660,"9",DATE(G$4,12,31),"1")/1000000</f>
        <v>2095.92884224</v>
      </c>
      <c r="H2660" s="3">
        <f>[1]!EM_S_STM07_IS($A2660,"61",DATE(G$4,12,31),"1")/1000000</f>
        <v>110.08761955</v>
      </c>
      <c r="I2660" s="3">
        <f>[1]!EM_S_STM07_IS($A2660,"9",DATE(I$4,12,31),"1")/1000000</f>
        <v>2195.8806915500004</v>
      </c>
      <c r="J2660" s="3">
        <f>[1]!EM_S_STM07_IS($A2660,"61",DATE(I$4,12,31),"1")/1000000</f>
        <v>126.57271126000001</v>
      </c>
      <c r="K2660" s="3">
        <f>[1]!EM_S_STM07_IS($A2660,"9",DATE(K$4,12,31),"1")/1000000</f>
        <v>2269.7946748099998</v>
      </c>
      <c r="L2660" s="3">
        <f>[1]!EM_S_STM07_IS($A2660,"61",DATE(K$4,12,31),"1")/1000000</f>
        <v>171.11798013000001</v>
      </c>
      <c r="M2660" s="3">
        <f>[1]!EM_S_STM07_IS($A2660,"9",DATE(M$4,12,31),"1")/1000000</f>
        <v>2300.4715163400001</v>
      </c>
      <c r="N2660" s="3">
        <f>[1]!EM_S_STM07_IS($A2660,"61",DATE(M$4,12,31),"1")/1000000</f>
        <v>106.33494836</v>
      </c>
      <c r="O2660" s="6">
        <f t="shared" si="84"/>
        <v>6.4051909714987199E-2</v>
      </c>
      <c r="P2660" s="6">
        <f t="shared" si="85"/>
        <v>4.9747711446335163E-2</v>
      </c>
    </row>
    <row r="2661" spans="1:16" x14ac:dyDescent="0.25">
      <c r="A2661" s="5" t="s">
        <v>2655</v>
      </c>
      <c r="B2661" s="5" t="s">
        <v>5717</v>
      </c>
      <c r="C2661" s="3">
        <f>[1]!EM_S_STM07_IS($A2661,"9",DATE(C$4,12,31),"1")/1000000</f>
        <v>23933.045885889998</v>
      </c>
      <c r="D2661" s="3">
        <f>[1]!EM_S_STM07_IS($A2661,"61",DATE(C$4,12,31),"1")/1000000</f>
        <v>1425.6068001800002</v>
      </c>
      <c r="E2661" s="3">
        <f>[1]!EM_S_STM07_IS($A2661,"9",DATE(E$4,12,31),"1")/1000000</f>
        <v>25097.99621524</v>
      </c>
      <c r="F2661" s="3">
        <f>[1]!EM_S_STM07_IS($A2661,"61",DATE(E$4,12,31),"1")/1000000</f>
        <v>1537.7981145000001</v>
      </c>
      <c r="G2661" s="3">
        <f>[1]!EM_S_STM07_IS($A2661,"9",DATE(G$4,12,31),"1")/1000000</f>
        <v>21237.40853425</v>
      </c>
      <c r="H2661" s="3">
        <f>[1]!EM_S_STM07_IS($A2661,"61",DATE(G$4,12,31),"1")/1000000</f>
        <v>763.05008644000009</v>
      </c>
      <c r="I2661" s="3">
        <f>[1]!EM_S_STM07_IS($A2661,"9",DATE(I$4,12,31),"1")/1000000</f>
        <v>20731.568947259999</v>
      </c>
      <c r="J2661" s="3">
        <f>[1]!EM_S_STM07_IS($A2661,"61",DATE(I$4,12,31),"1")/1000000</f>
        <v>89.349698160000003</v>
      </c>
      <c r="K2661" s="3">
        <f>[1]!EM_S_STM07_IS($A2661,"9",DATE(K$4,12,31),"1")/1000000</f>
        <v>22864.77243764</v>
      </c>
      <c r="L2661" s="3">
        <f>[1]!EM_S_STM07_IS($A2661,"61",DATE(K$4,12,31),"1")/1000000</f>
        <v>148.33623513000001</v>
      </c>
      <c r="M2661" s="3">
        <f>[1]!EM_S_STM07_IS($A2661,"9",DATE(M$4,12,31),"1")/1000000</f>
        <v>22596.227733380001</v>
      </c>
      <c r="N2661" s="3">
        <f>[1]!EM_S_STM07_IS($A2661,"61",DATE(M$4,12,31),"1")/1000000</f>
        <v>664.27505432999999</v>
      </c>
      <c r="O2661" s="6">
        <f t="shared" si="84"/>
        <v>-1.1429619699697913E-2</v>
      </c>
      <c r="P2661" s="6">
        <f t="shared" si="85"/>
        <v>-0.14163967197448346</v>
      </c>
    </row>
    <row r="2662" spans="1:16" x14ac:dyDescent="0.25">
      <c r="A2662" s="5" t="s">
        <v>2656</v>
      </c>
      <c r="B2662" s="5" t="s">
        <v>5718</v>
      </c>
      <c r="C2662" s="3">
        <f>[1]!EM_S_STM07_IS($A2662,"9",DATE(C$4,12,31),"1")/1000000</f>
        <v>6990.2490268700003</v>
      </c>
      <c r="D2662" s="3">
        <f>[1]!EM_S_STM07_IS($A2662,"61",DATE(C$4,12,31),"1")/1000000</f>
        <v>951.06951261999995</v>
      </c>
      <c r="E2662" s="3">
        <f>[1]!EM_S_STM07_IS($A2662,"9",DATE(E$4,12,31),"1")/1000000</f>
        <v>8312.1489057299987</v>
      </c>
      <c r="F2662" s="3">
        <f>[1]!EM_S_STM07_IS($A2662,"61",DATE(E$4,12,31),"1")/1000000</f>
        <v>1013.20798988</v>
      </c>
      <c r="G2662" s="3">
        <f>[1]!EM_S_STM07_IS($A2662,"9",DATE(G$4,12,31),"1")/1000000</f>
        <v>9139.4647418599998</v>
      </c>
      <c r="H2662" s="3">
        <f>[1]!EM_S_STM07_IS($A2662,"61",DATE(G$4,12,31),"1")/1000000</f>
        <v>730.99026063999997</v>
      </c>
      <c r="I2662" s="3">
        <f>[1]!EM_S_STM07_IS($A2662,"9",DATE(I$4,12,31),"1")/1000000</f>
        <v>8140.2661594300007</v>
      </c>
      <c r="J2662" s="3">
        <f>[1]!EM_S_STM07_IS($A2662,"61",DATE(I$4,12,31),"1")/1000000</f>
        <v>309.30689618000002</v>
      </c>
      <c r="K2662" s="3">
        <f>[1]!EM_S_STM07_IS($A2662,"9",DATE(K$4,12,31),"1")/1000000</f>
        <v>6444.6636757700007</v>
      </c>
      <c r="L2662" s="3">
        <f>[1]!EM_S_STM07_IS($A2662,"61",DATE(K$4,12,31),"1")/1000000</f>
        <v>15.572819519999999</v>
      </c>
      <c r="M2662" s="3">
        <f>[1]!EM_S_STM07_IS($A2662,"9",DATE(M$4,12,31),"1")/1000000</f>
        <v>3966.2562389</v>
      </c>
      <c r="N2662" s="3">
        <f>[1]!EM_S_STM07_IS($A2662,"61",DATE(M$4,12,31),"1")/1000000</f>
        <v>-1383.2914686300001</v>
      </c>
      <c r="O2662" s="6">
        <f t="shared" si="84"/>
        <v>-0.10715180679917635</v>
      </c>
      <c r="P2662" s="6">
        <f t="shared" si="85"/>
        <v>-2.0778052324643292</v>
      </c>
    </row>
    <row r="2663" spans="1:16" x14ac:dyDescent="0.25">
      <c r="A2663" s="5" t="s">
        <v>2657</v>
      </c>
      <c r="B2663" s="5" t="s">
        <v>5719</v>
      </c>
      <c r="C2663" s="3">
        <f>[1]!EM_S_STM07_IS($A2663,"9",DATE(C$4,12,31),"1")/1000000</f>
        <v>5765.8728645900001</v>
      </c>
      <c r="D2663" s="3">
        <f>[1]!EM_S_STM07_IS($A2663,"61",DATE(C$4,12,31),"1")/1000000</f>
        <v>94.12581376</v>
      </c>
      <c r="E2663" s="3">
        <f>[1]!EM_S_STM07_IS($A2663,"9",DATE(E$4,12,31),"1")/1000000</f>
        <v>6935.1208552700009</v>
      </c>
      <c r="F2663" s="3">
        <f>[1]!EM_S_STM07_IS($A2663,"61",DATE(E$4,12,31),"1")/1000000</f>
        <v>17.98561904</v>
      </c>
      <c r="G2663" s="3">
        <f>[1]!EM_S_STM07_IS($A2663,"9",DATE(G$4,12,31),"1")/1000000</f>
        <v>8569.4746664399991</v>
      </c>
      <c r="H2663" s="3">
        <f>[1]!EM_S_STM07_IS($A2663,"61",DATE(G$4,12,31),"1")/1000000</f>
        <v>100.59355667</v>
      </c>
      <c r="I2663" s="3">
        <f>[1]!EM_S_STM07_IS($A2663,"9",DATE(I$4,12,31),"1")/1000000</f>
        <v>9807.8629868099997</v>
      </c>
      <c r="J2663" s="3">
        <f>[1]!EM_S_STM07_IS($A2663,"61",DATE(I$4,12,31),"1")/1000000</f>
        <v>99.356803880000001</v>
      </c>
      <c r="K2663" s="3">
        <f>[1]!EM_S_STM07_IS($A2663,"9",DATE(K$4,12,31),"1")/1000000</f>
        <v>12162.37638485</v>
      </c>
      <c r="L2663" s="3">
        <f>[1]!EM_S_STM07_IS($A2663,"61",DATE(K$4,12,31),"1")/1000000</f>
        <v>128.67435165999999</v>
      </c>
      <c r="M2663" s="3">
        <f>[1]!EM_S_STM07_IS($A2663,"9",DATE(M$4,12,31),"1")/1000000</f>
        <v>12988.43015511</v>
      </c>
      <c r="N2663" s="3">
        <f>[1]!EM_S_STM07_IS($A2663,"61",DATE(M$4,12,31),"1")/1000000</f>
        <v>160.50108738</v>
      </c>
      <c r="O2663" s="6">
        <f t="shared" si="84"/>
        <v>0.17635477647909492</v>
      </c>
      <c r="P2663" s="6">
        <f t="shared" si="85"/>
        <v>0.11263789415418124</v>
      </c>
    </row>
    <row r="2664" spans="1:16" x14ac:dyDescent="0.25">
      <c r="A2664" s="5" t="s">
        <v>2658</v>
      </c>
      <c r="B2664" s="5" t="s">
        <v>5720</v>
      </c>
      <c r="C2664" s="3">
        <f>[1]!EM_S_STM07_IS($A2664,"9",DATE(C$4,12,31),"1")/1000000</f>
        <v>877.25130336999996</v>
      </c>
      <c r="D2664" s="3">
        <f>[1]!EM_S_STM07_IS($A2664,"61",DATE(C$4,12,31),"1")/1000000</f>
        <v>14.7740799</v>
      </c>
      <c r="E2664" s="3">
        <f>[1]!EM_S_STM07_IS($A2664,"9",DATE(E$4,12,31),"1")/1000000</f>
        <v>961.31657340999993</v>
      </c>
      <c r="F2664" s="3">
        <f>[1]!EM_S_STM07_IS($A2664,"61",DATE(E$4,12,31),"1")/1000000</f>
        <v>72.055443760000003</v>
      </c>
      <c r="G2664" s="3">
        <f>[1]!EM_S_STM07_IS($A2664,"9",DATE(G$4,12,31),"1")/1000000</f>
        <v>1037.9442484199999</v>
      </c>
      <c r="H2664" s="3">
        <f>[1]!EM_S_STM07_IS($A2664,"61",DATE(G$4,12,31),"1")/1000000</f>
        <v>21.086399950000001</v>
      </c>
      <c r="I2664" s="3">
        <f>[1]!EM_S_STM07_IS($A2664,"9",DATE(I$4,12,31),"1")/1000000</f>
        <v>1130.08761549</v>
      </c>
      <c r="J2664" s="3">
        <f>[1]!EM_S_STM07_IS($A2664,"61",DATE(I$4,12,31),"1")/1000000</f>
        <v>13.63160334</v>
      </c>
      <c r="K2664" s="3">
        <f>[1]!EM_S_STM07_IS($A2664,"9",DATE(K$4,12,31),"1")/1000000</f>
        <v>1302.4938663099999</v>
      </c>
      <c r="L2664" s="3">
        <f>[1]!EM_S_STM07_IS($A2664,"61",DATE(K$4,12,31),"1")/1000000</f>
        <v>-48.96331138</v>
      </c>
      <c r="M2664" s="3">
        <f>[1]!EM_S_STM07_IS($A2664,"9",DATE(M$4,12,31),"1")/1000000</f>
        <v>1326.03666434</v>
      </c>
      <c r="N2664" s="3">
        <f>[1]!EM_S_STM07_IS($A2664,"61",DATE(M$4,12,31),"1")/1000000</f>
        <v>36.962714340000005</v>
      </c>
      <c r="O2664" s="6">
        <f t="shared" si="84"/>
        <v>8.6141235431334451E-2</v>
      </c>
      <c r="P2664" s="6">
        <f t="shared" si="85"/>
        <v>0.20130333434363101</v>
      </c>
    </row>
    <row r="2665" spans="1:16" x14ac:dyDescent="0.25">
      <c r="A2665" s="5" t="s">
        <v>2659</v>
      </c>
      <c r="B2665" s="5" t="s">
        <v>5721</v>
      </c>
      <c r="C2665" s="3">
        <f>[1]!EM_S_STM07_IS($A2665,"9",DATE(C$4,12,31),"1")/1000000</f>
        <v>1571.9854799300001</v>
      </c>
      <c r="D2665" s="3">
        <f>[1]!EM_S_STM07_IS($A2665,"61",DATE(C$4,12,31),"1")/1000000</f>
        <v>71.686222069999999</v>
      </c>
      <c r="E2665" s="3">
        <f>[1]!EM_S_STM07_IS($A2665,"9",DATE(E$4,12,31),"1")/1000000</f>
        <v>1412.8488843</v>
      </c>
      <c r="F2665" s="3">
        <f>[1]!EM_S_STM07_IS($A2665,"61",DATE(E$4,12,31),"1")/1000000</f>
        <v>78.251426159999994</v>
      </c>
      <c r="G2665" s="3">
        <f>[1]!EM_S_STM07_IS($A2665,"9",DATE(G$4,12,31),"1")/1000000</f>
        <v>1539.7451691900001</v>
      </c>
      <c r="H2665" s="3">
        <f>[1]!EM_S_STM07_IS($A2665,"61",DATE(G$4,12,31),"1")/1000000</f>
        <v>82.450689230000009</v>
      </c>
      <c r="I2665" s="3">
        <f>[1]!EM_S_STM07_IS($A2665,"9",DATE(I$4,12,31),"1")/1000000</f>
        <v>1992.39111869</v>
      </c>
      <c r="J2665" s="3">
        <f>[1]!EM_S_STM07_IS($A2665,"61",DATE(I$4,12,31),"1")/1000000</f>
        <v>95.903530989999993</v>
      </c>
      <c r="K2665" s="3">
        <f>[1]!EM_S_STM07_IS($A2665,"9",DATE(K$4,12,31),"1")/1000000</f>
        <v>1753.4883891900001</v>
      </c>
      <c r="L2665" s="3">
        <f>[1]!EM_S_STM07_IS($A2665,"61",DATE(K$4,12,31),"1")/1000000</f>
        <v>115.9704421</v>
      </c>
      <c r="M2665" s="3">
        <f>[1]!EM_S_STM07_IS($A2665,"9",DATE(M$4,12,31),"1")/1000000</f>
        <v>2281.2206006500001</v>
      </c>
      <c r="N2665" s="3">
        <f>[1]!EM_S_STM07_IS($A2665,"61",DATE(M$4,12,31),"1")/1000000</f>
        <v>85.500170670000003</v>
      </c>
      <c r="O2665" s="6">
        <f t="shared" si="84"/>
        <v>7.7317590084841292E-2</v>
      </c>
      <c r="P2665" s="6">
        <f t="shared" si="85"/>
        <v>3.5872390181346692E-2</v>
      </c>
    </row>
    <row r="2666" spans="1:16" x14ac:dyDescent="0.25">
      <c r="A2666" s="5" t="s">
        <v>2660</v>
      </c>
      <c r="B2666" s="5" t="s">
        <v>5722</v>
      </c>
      <c r="C2666" s="3" t="e">
        <f>[1]!EM_S_STM07_IS($A2666,"9",DATE(C$4,12,31),"1")/1000000</f>
        <v>#VALUE!</v>
      </c>
      <c r="D2666" s="3" t="e">
        <f>[1]!EM_S_STM07_IS($A2666,"61",DATE(C$4,12,31),"1")/1000000</f>
        <v>#VALUE!</v>
      </c>
      <c r="E2666" s="3">
        <f>[1]!EM_S_STM07_IS($A2666,"9",DATE(E$4,12,31),"1")/1000000</f>
        <v>3178.2134398200001</v>
      </c>
      <c r="F2666" s="3">
        <f>[1]!EM_S_STM07_IS($A2666,"61",DATE(E$4,12,31),"1")/1000000</f>
        <v>514.68721601000004</v>
      </c>
      <c r="G2666" s="3">
        <f>[1]!EM_S_STM07_IS($A2666,"9",DATE(G$4,12,31),"1")/1000000</f>
        <v>4202.9002272899997</v>
      </c>
      <c r="H2666" s="3">
        <f>[1]!EM_S_STM07_IS($A2666,"61",DATE(G$4,12,31),"1")/1000000</f>
        <v>559.93757187999995</v>
      </c>
      <c r="I2666" s="3">
        <f>[1]!EM_S_STM07_IS($A2666,"9",DATE(I$4,12,31),"1")/1000000</f>
        <v>4563.3658937800001</v>
      </c>
      <c r="J2666" s="3">
        <f>[1]!EM_S_STM07_IS($A2666,"61",DATE(I$4,12,31),"1")/1000000</f>
        <v>428.22046779000004</v>
      </c>
      <c r="K2666" s="3">
        <f>[1]!EM_S_STM07_IS($A2666,"9",DATE(K$4,12,31),"1")/1000000</f>
        <v>5960.0791066400006</v>
      </c>
      <c r="L2666" s="3">
        <f>[1]!EM_S_STM07_IS($A2666,"61",DATE(K$4,12,31),"1")/1000000</f>
        <v>493.70817747000001</v>
      </c>
      <c r="M2666" s="3">
        <f>[1]!EM_S_STM07_IS($A2666,"9",DATE(M$4,12,31),"1")/1000000</f>
        <v>7296.52690188</v>
      </c>
      <c r="N2666" s="3">
        <f>[1]!EM_S_STM07_IS($A2666,"61",DATE(M$4,12,31),"1")/1000000</f>
        <v>868.31781577999993</v>
      </c>
      <c r="O2666" s="6" t="str">
        <f t="shared" si="84"/>
        <v/>
      </c>
      <c r="P2666" s="6" t="str">
        <f t="shared" si="85"/>
        <v/>
      </c>
    </row>
    <row r="2667" spans="1:16" x14ac:dyDescent="0.25">
      <c r="A2667" s="5" t="s">
        <v>2661</v>
      </c>
      <c r="B2667" s="5" t="s">
        <v>5723</v>
      </c>
      <c r="C2667" s="3">
        <f>[1]!EM_S_STM07_IS($A2667,"9",DATE(C$4,12,31),"1")/1000000</f>
        <v>2448.2506774399999</v>
      </c>
      <c r="D2667" s="3">
        <f>[1]!EM_S_STM07_IS($A2667,"61",DATE(C$4,12,31),"1")/1000000</f>
        <v>246.0112594</v>
      </c>
      <c r="E2667" s="3">
        <f>[1]!EM_S_STM07_IS($A2667,"9",DATE(E$4,12,31),"1")/1000000</f>
        <v>2693.1978032500001</v>
      </c>
      <c r="F2667" s="3">
        <f>[1]!EM_S_STM07_IS($A2667,"61",DATE(E$4,12,31),"1")/1000000</f>
        <v>250.59919281999998</v>
      </c>
      <c r="G2667" s="3">
        <f>[1]!EM_S_STM07_IS($A2667,"9",DATE(G$4,12,31),"1")/1000000</f>
        <v>3347.6682360599998</v>
      </c>
      <c r="H2667" s="3">
        <f>[1]!EM_S_STM07_IS($A2667,"61",DATE(G$4,12,31),"1")/1000000</f>
        <v>301.58588524999999</v>
      </c>
      <c r="I2667" s="3">
        <f>[1]!EM_S_STM07_IS($A2667,"9",DATE(I$4,12,31),"1")/1000000</f>
        <v>4090.9546664699997</v>
      </c>
      <c r="J2667" s="3">
        <f>[1]!EM_S_STM07_IS($A2667,"61",DATE(I$4,12,31),"1")/1000000</f>
        <v>410.53540882999999</v>
      </c>
      <c r="K2667" s="3">
        <f>[1]!EM_S_STM07_IS($A2667,"9",DATE(K$4,12,31),"1")/1000000</f>
        <v>4426.6287278100008</v>
      </c>
      <c r="L2667" s="3">
        <f>[1]!EM_S_STM07_IS($A2667,"61",DATE(K$4,12,31),"1")/1000000</f>
        <v>529.77027336000003</v>
      </c>
      <c r="M2667" s="3">
        <f>[1]!EM_S_STM07_IS($A2667,"9",DATE(M$4,12,31),"1")/1000000</f>
        <v>4591.6675550200007</v>
      </c>
      <c r="N2667" s="3">
        <f>[1]!EM_S_STM07_IS($A2667,"61",DATE(M$4,12,31),"1")/1000000</f>
        <v>615.93397467999989</v>
      </c>
      <c r="O2667" s="6">
        <f t="shared" si="84"/>
        <v>0.13402573596646672</v>
      </c>
      <c r="P2667" s="6">
        <f t="shared" si="85"/>
        <v>0.20147803390976105</v>
      </c>
    </row>
    <row r="2668" spans="1:16" x14ac:dyDescent="0.25">
      <c r="A2668" s="5" t="s">
        <v>2662</v>
      </c>
      <c r="B2668" s="5" t="s">
        <v>5724</v>
      </c>
      <c r="C2668" s="3">
        <f>[1]!EM_S_STM07_IS($A2668,"9",DATE(C$4,12,31),"1")/1000000</f>
        <v>757.03049035000004</v>
      </c>
      <c r="D2668" s="3">
        <f>[1]!EM_S_STM07_IS($A2668,"61",DATE(C$4,12,31),"1")/1000000</f>
        <v>55.526447750000003</v>
      </c>
      <c r="E2668" s="3">
        <f>[1]!EM_S_STM07_IS($A2668,"9",DATE(E$4,12,31),"1")/1000000</f>
        <v>931.20319687999995</v>
      </c>
      <c r="F2668" s="3">
        <f>[1]!EM_S_STM07_IS($A2668,"61",DATE(E$4,12,31),"1")/1000000</f>
        <v>59.523639029999998</v>
      </c>
      <c r="G2668" s="3">
        <f>[1]!EM_S_STM07_IS($A2668,"9",DATE(G$4,12,31),"1")/1000000</f>
        <v>1102.4580179899999</v>
      </c>
      <c r="H2668" s="3">
        <f>[1]!EM_S_STM07_IS($A2668,"61",DATE(G$4,12,31),"1")/1000000</f>
        <v>66.291154480000003</v>
      </c>
      <c r="I2668" s="3">
        <f>[1]!EM_S_STM07_IS($A2668,"9",DATE(I$4,12,31),"1")/1000000</f>
        <v>1251.68688748</v>
      </c>
      <c r="J2668" s="3">
        <f>[1]!EM_S_STM07_IS($A2668,"61",DATE(I$4,12,31),"1")/1000000</f>
        <v>79.310924310000004</v>
      </c>
      <c r="K2668" s="3">
        <f>[1]!EM_S_STM07_IS($A2668,"9",DATE(K$4,12,31),"1")/1000000</f>
        <v>1513.1682581700002</v>
      </c>
      <c r="L2668" s="3">
        <f>[1]!EM_S_STM07_IS($A2668,"61",DATE(K$4,12,31),"1")/1000000</f>
        <v>-121.57387315000001</v>
      </c>
      <c r="M2668" s="3">
        <f>[1]!EM_S_STM07_IS($A2668,"9",DATE(M$4,12,31),"1")/1000000</f>
        <v>1700.5520866099998</v>
      </c>
      <c r="N2668" s="3">
        <f>[1]!EM_S_STM07_IS($A2668,"61",DATE(M$4,12,31),"1")/1000000</f>
        <v>155.35317107</v>
      </c>
      <c r="O2668" s="6">
        <f t="shared" si="84"/>
        <v>0.17569673842328148</v>
      </c>
      <c r="P2668" s="6">
        <f t="shared" si="85"/>
        <v>0.22846856060023057</v>
      </c>
    </row>
    <row r="2669" spans="1:16" x14ac:dyDescent="0.25">
      <c r="A2669" s="5" t="s">
        <v>2663</v>
      </c>
      <c r="B2669" s="5" t="s">
        <v>5725</v>
      </c>
      <c r="C2669" s="3">
        <f>[1]!EM_S_STM07_IS($A2669,"9",DATE(C$4,12,31),"1")/1000000</f>
        <v>331.96735616000001</v>
      </c>
      <c r="D2669" s="3">
        <f>[1]!EM_S_STM07_IS($A2669,"61",DATE(C$4,12,31),"1")/1000000</f>
        <v>2.9086982999999997</v>
      </c>
      <c r="E2669" s="3">
        <f>[1]!EM_S_STM07_IS($A2669,"9",DATE(E$4,12,31),"1")/1000000</f>
        <v>289.17706296</v>
      </c>
      <c r="F2669" s="3">
        <f>[1]!EM_S_STM07_IS($A2669,"61",DATE(E$4,12,31),"1")/1000000</f>
        <v>-25.061631899999998</v>
      </c>
      <c r="G2669" s="3">
        <f>[1]!EM_S_STM07_IS($A2669,"9",DATE(G$4,12,31),"1")/1000000</f>
        <v>274.90720189000001</v>
      </c>
      <c r="H2669" s="3">
        <f>[1]!EM_S_STM07_IS($A2669,"61",DATE(G$4,12,31),"1")/1000000</f>
        <v>-19.388133030000002</v>
      </c>
      <c r="I2669" s="3">
        <f>[1]!EM_S_STM07_IS($A2669,"9",DATE(I$4,12,31),"1")/1000000</f>
        <v>252.1774235</v>
      </c>
      <c r="J2669" s="3">
        <f>[1]!EM_S_STM07_IS($A2669,"61",DATE(I$4,12,31),"1")/1000000</f>
        <v>13.830689570000001</v>
      </c>
      <c r="K2669" s="3">
        <f>[1]!EM_S_STM07_IS($A2669,"9",DATE(K$4,12,31),"1")/1000000</f>
        <v>228.06178301</v>
      </c>
      <c r="L2669" s="3">
        <f>[1]!EM_S_STM07_IS($A2669,"61",DATE(K$4,12,31),"1")/1000000</f>
        <v>-28.335544840000001</v>
      </c>
      <c r="M2669" s="3">
        <f>[1]!EM_S_STM07_IS($A2669,"9",DATE(M$4,12,31),"1")/1000000</f>
        <v>412.06501707999996</v>
      </c>
      <c r="N2669" s="3">
        <f>[1]!EM_S_STM07_IS($A2669,"61",DATE(M$4,12,31),"1")/1000000</f>
        <v>37.749153920000005</v>
      </c>
      <c r="O2669" s="6">
        <f t="shared" si="84"/>
        <v>4.4176880855781198E-2</v>
      </c>
      <c r="P2669" s="6">
        <f t="shared" si="85"/>
        <v>0.66971254061153807</v>
      </c>
    </row>
    <row r="2670" spans="1:16" x14ac:dyDescent="0.25">
      <c r="A2670" s="5" t="s">
        <v>2664</v>
      </c>
      <c r="B2670" s="5" t="s">
        <v>5726</v>
      </c>
      <c r="C2670" s="3">
        <f>[1]!EM_S_STM07_IS($A2670,"9",DATE(C$4,12,31),"1")/1000000</f>
        <v>5522.16868884</v>
      </c>
      <c r="D2670" s="3">
        <f>[1]!EM_S_STM07_IS($A2670,"61",DATE(C$4,12,31),"1")/1000000</f>
        <v>76.421216739999991</v>
      </c>
      <c r="E2670" s="3">
        <f>[1]!EM_S_STM07_IS($A2670,"9",DATE(E$4,12,31),"1")/1000000</f>
        <v>7469.7364802900001</v>
      </c>
      <c r="F2670" s="3">
        <f>[1]!EM_S_STM07_IS($A2670,"61",DATE(E$4,12,31),"1")/1000000</f>
        <v>65.167055390000002</v>
      </c>
      <c r="G2670" s="3">
        <f>[1]!EM_S_STM07_IS($A2670,"9",DATE(G$4,12,31),"1")/1000000</f>
        <v>6821.5887581199995</v>
      </c>
      <c r="H2670" s="3">
        <f>[1]!EM_S_STM07_IS($A2670,"61",DATE(G$4,12,31),"1")/1000000</f>
        <v>34.43569506</v>
      </c>
      <c r="I2670" s="3">
        <f>[1]!EM_S_STM07_IS($A2670,"9",DATE(I$4,12,31),"1")/1000000</f>
        <v>8565.6193707799994</v>
      </c>
      <c r="J2670" s="3">
        <f>[1]!EM_S_STM07_IS($A2670,"61",DATE(I$4,12,31),"1")/1000000</f>
        <v>33.303277350000002</v>
      </c>
      <c r="K2670" s="3">
        <f>[1]!EM_S_STM07_IS($A2670,"9",DATE(K$4,12,31),"1")/1000000</f>
        <v>9232.0340078199988</v>
      </c>
      <c r="L2670" s="3">
        <f>[1]!EM_S_STM07_IS($A2670,"61",DATE(K$4,12,31),"1")/1000000</f>
        <v>17.125744640000001</v>
      </c>
      <c r="M2670" s="3">
        <f>[1]!EM_S_STM07_IS($A2670,"9",DATE(M$4,12,31),"1")/1000000</f>
        <v>39140.100335889998</v>
      </c>
      <c r="N2670" s="3">
        <f>[1]!EM_S_STM07_IS($A2670,"61",DATE(M$4,12,31),"1")/1000000</f>
        <v>762.57789147000005</v>
      </c>
      <c r="O2670" s="6">
        <f t="shared" si="84"/>
        <v>0.47945736131827399</v>
      </c>
      <c r="P2670" s="6">
        <f t="shared" si="85"/>
        <v>0.58421474964598263</v>
      </c>
    </row>
    <row r="2671" spans="1:16" x14ac:dyDescent="0.25">
      <c r="A2671" s="5" t="s">
        <v>2665</v>
      </c>
      <c r="B2671" s="5" t="s">
        <v>5727</v>
      </c>
      <c r="C2671" s="3">
        <f>[1]!EM_S_STM07_IS($A2671,"9",DATE(C$4,12,31),"1")/1000000</f>
        <v>859.08709128999999</v>
      </c>
      <c r="D2671" s="3">
        <f>[1]!EM_S_STM07_IS($A2671,"61",DATE(C$4,12,31),"1")/1000000</f>
        <v>78.32690221</v>
      </c>
      <c r="E2671" s="3">
        <f>[1]!EM_S_STM07_IS($A2671,"9",DATE(E$4,12,31),"1")/1000000</f>
        <v>991.83839488000001</v>
      </c>
      <c r="F2671" s="3">
        <f>[1]!EM_S_STM07_IS($A2671,"61",DATE(E$4,12,31),"1")/1000000</f>
        <v>85.87942962999999</v>
      </c>
      <c r="G2671" s="3">
        <f>[1]!EM_S_STM07_IS($A2671,"9",DATE(G$4,12,31),"1")/1000000</f>
        <v>1017.10491581</v>
      </c>
      <c r="H2671" s="3">
        <f>[1]!EM_S_STM07_IS($A2671,"61",DATE(G$4,12,31),"1")/1000000</f>
        <v>68.73078821</v>
      </c>
      <c r="I2671" s="3">
        <f>[1]!EM_S_STM07_IS($A2671,"9",DATE(I$4,12,31),"1")/1000000</f>
        <v>772.83432065</v>
      </c>
      <c r="J2671" s="3">
        <f>[1]!EM_S_STM07_IS($A2671,"61",DATE(I$4,12,31),"1")/1000000</f>
        <v>142.86239791999998</v>
      </c>
      <c r="K2671" s="3">
        <f>[1]!EM_S_STM07_IS($A2671,"9",DATE(K$4,12,31),"1")/1000000</f>
        <v>1101.1989078800002</v>
      </c>
      <c r="L2671" s="3">
        <f>[1]!EM_S_STM07_IS($A2671,"61",DATE(K$4,12,31),"1")/1000000</f>
        <v>152.46631456999998</v>
      </c>
      <c r="M2671" s="3">
        <f>[1]!EM_S_STM07_IS($A2671,"9",DATE(M$4,12,31),"1")/1000000</f>
        <v>1001.79845907</v>
      </c>
      <c r="N2671" s="3">
        <f>[1]!EM_S_STM07_IS($A2671,"61",DATE(M$4,12,31),"1")/1000000</f>
        <v>92.021544849999998</v>
      </c>
      <c r="O2671" s="6">
        <f t="shared" si="84"/>
        <v>3.1213602828004117E-2</v>
      </c>
      <c r="P2671" s="6">
        <f t="shared" si="85"/>
        <v>3.2751213203541241E-2</v>
      </c>
    </row>
    <row r="2672" spans="1:16" x14ac:dyDescent="0.25">
      <c r="A2672" s="5" t="s">
        <v>2666</v>
      </c>
      <c r="B2672" s="5" t="s">
        <v>5728</v>
      </c>
      <c r="C2672" s="3">
        <f>[1]!EM_S_STM07_IS($A2672,"9",DATE(C$4,12,31),"1")/1000000</f>
        <v>3050.64798784</v>
      </c>
      <c r="D2672" s="3">
        <f>[1]!EM_S_STM07_IS($A2672,"61",DATE(C$4,12,31),"1")/1000000</f>
        <v>302.06114854000003</v>
      </c>
      <c r="E2672" s="3">
        <f>[1]!EM_S_STM07_IS($A2672,"9",DATE(E$4,12,31),"1")/1000000</f>
        <v>3892.40656782</v>
      </c>
      <c r="F2672" s="3">
        <f>[1]!EM_S_STM07_IS($A2672,"61",DATE(E$4,12,31),"1")/1000000</f>
        <v>321.23224883999995</v>
      </c>
      <c r="G2672" s="3">
        <f>[1]!EM_S_STM07_IS($A2672,"9",DATE(G$4,12,31),"1")/1000000</f>
        <v>4015.7576991000001</v>
      </c>
      <c r="H2672" s="3">
        <f>[1]!EM_S_STM07_IS($A2672,"61",DATE(G$4,12,31),"1")/1000000</f>
        <v>303.57111655</v>
      </c>
      <c r="I2672" s="3">
        <f>[1]!EM_S_STM07_IS($A2672,"9",DATE(I$4,12,31),"1")/1000000</f>
        <v>5325.3242678400002</v>
      </c>
      <c r="J2672" s="3">
        <f>[1]!EM_S_STM07_IS($A2672,"61",DATE(I$4,12,31),"1")/1000000</f>
        <v>362.6589965</v>
      </c>
      <c r="K2672" s="3">
        <f>[1]!EM_S_STM07_IS($A2672,"9",DATE(K$4,12,31),"1")/1000000</f>
        <v>5504.8262113100009</v>
      </c>
      <c r="L2672" s="3">
        <f>[1]!EM_S_STM07_IS($A2672,"61",DATE(K$4,12,31),"1")/1000000</f>
        <v>293.62413463000001</v>
      </c>
      <c r="M2672" s="3">
        <f>[1]!EM_S_STM07_IS($A2672,"9",DATE(M$4,12,31),"1")/1000000</f>
        <v>5468.18938979</v>
      </c>
      <c r="N2672" s="3">
        <f>[1]!EM_S_STM07_IS($A2672,"61",DATE(M$4,12,31),"1")/1000000</f>
        <v>366.72644005000001</v>
      </c>
      <c r="O2672" s="6">
        <f t="shared" si="84"/>
        <v>0.12380326637992822</v>
      </c>
      <c r="P2672" s="6">
        <f t="shared" si="85"/>
        <v>3.9559785044549267E-2</v>
      </c>
    </row>
    <row r="2673" spans="1:16" x14ac:dyDescent="0.25">
      <c r="A2673" s="5" t="s">
        <v>2667</v>
      </c>
      <c r="B2673" s="5" t="s">
        <v>5729</v>
      </c>
      <c r="C2673" s="3">
        <f>[1]!EM_S_STM07_IS($A2673,"9",DATE(C$4,12,31),"1")/1000000</f>
        <v>552.79881132000003</v>
      </c>
      <c r="D2673" s="3">
        <f>[1]!EM_S_STM07_IS($A2673,"61",DATE(C$4,12,31),"1")/1000000</f>
        <v>14.796749070000001</v>
      </c>
      <c r="E2673" s="3">
        <f>[1]!EM_S_STM07_IS($A2673,"9",DATE(E$4,12,31),"1")/1000000</f>
        <v>650.09622738999997</v>
      </c>
      <c r="F2673" s="3">
        <f>[1]!EM_S_STM07_IS($A2673,"61",DATE(E$4,12,31),"1")/1000000</f>
        <v>10.81299973</v>
      </c>
      <c r="G2673" s="3">
        <f>[1]!EM_S_STM07_IS($A2673,"9",DATE(G$4,12,31),"1")/1000000</f>
        <v>704.89239321000002</v>
      </c>
      <c r="H2673" s="3">
        <f>[1]!EM_S_STM07_IS($A2673,"61",DATE(G$4,12,31),"1")/1000000</f>
        <v>6.8618372999999995</v>
      </c>
      <c r="I2673" s="3">
        <f>[1]!EM_S_STM07_IS($A2673,"9",DATE(I$4,12,31),"1")/1000000</f>
        <v>452.37419886000004</v>
      </c>
      <c r="J2673" s="3">
        <f>[1]!EM_S_STM07_IS($A2673,"61",DATE(I$4,12,31),"1")/1000000</f>
        <v>-99.851526269999994</v>
      </c>
      <c r="K2673" s="3">
        <f>[1]!EM_S_STM07_IS($A2673,"9",DATE(K$4,12,31),"1")/1000000</f>
        <v>283.20443460000001</v>
      </c>
      <c r="L2673" s="3">
        <f>[1]!EM_S_STM07_IS($A2673,"61",DATE(K$4,12,31),"1")/1000000</f>
        <v>-127.84350242000001</v>
      </c>
      <c r="M2673" s="3">
        <f>[1]!EM_S_STM07_IS($A2673,"9",DATE(M$4,12,31),"1")/1000000</f>
        <v>701.25589972</v>
      </c>
      <c r="N2673" s="3">
        <f>[1]!EM_S_STM07_IS($A2673,"61",DATE(M$4,12,31),"1")/1000000</f>
        <v>6.0862232800000005</v>
      </c>
      <c r="O2673" s="6">
        <f t="shared" si="84"/>
        <v>4.8725638615686906E-2</v>
      </c>
      <c r="P2673" s="6">
        <f t="shared" si="85"/>
        <v>-0.1627863232009974</v>
      </c>
    </row>
    <row r="2674" spans="1:16" x14ac:dyDescent="0.25">
      <c r="A2674" s="5" t="s">
        <v>2668</v>
      </c>
      <c r="B2674" s="5" t="s">
        <v>5730</v>
      </c>
      <c r="C2674" s="3">
        <f>[1]!EM_S_STM07_IS($A2674,"9",DATE(C$4,12,31),"1")/1000000</f>
        <v>470.96677095000001</v>
      </c>
      <c r="D2674" s="3">
        <f>[1]!EM_S_STM07_IS($A2674,"61",DATE(C$4,12,31),"1")/1000000</f>
        <v>54.430858069999999</v>
      </c>
      <c r="E2674" s="3">
        <f>[1]!EM_S_STM07_IS($A2674,"9",DATE(E$4,12,31),"1")/1000000</f>
        <v>549.28914003</v>
      </c>
      <c r="F2674" s="3">
        <f>[1]!EM_S_STM07_IS($A2674,"61",DATE(E$4,12,31),"1")/1000000</f>
        <v>34.422592450000003</v>
      </c>
      <c r="G2674" s="3">
        <f>[1]!EM_S_STM07_IS($A2674,"9",DATE(G$4,12,31),"1")/1000000</f>
        <v>667.4023521900001</v>
      </c>
      <c r="H2674" s="3">
        <f>[1]!EM_S_STM07_IS($A2674,"61",DATE(G$4,12,31),"1")/1000000</f>
        <v>36.277217669999999</v>
      </c>
      <c r="I2674" s="3">
        <f>[1]!EM_S_STM07_IS($A2674,"9",DATE(I$4,12,31),"1")/1000000</f>
        <v>939.92080695000004</v>
      </c>
      <c r="J2674" s="3">
        <f>[1]!EM_S_STM07_IS($A2674,"61",DATE(I$4,12,31),"1")/1000000</f>
        <v>82.548601569999988</v>
      </c>
      <c r="K2674" s="3">
        <f>[1]!EM_S_STM07_IS($A2674,"9",DATE(K$4,12,31),"1")/1000000</f>
        <v>987.76659795</v>
      </c>
      <c r="L2674" s="3">
        <f>[1]!EM_S_STM07_IS($A2674,"61",DATE(K$4,12,31),"1")/1000000</f>
        <v>97.970670269999999</v>
      </c>
      <c r="M2674" s="3">
        <f>[1]!EM_S_STM07_IS($A2674,"9",DATE(M$4,12,31),"1")/1000000</f>
        <v>904.14745828999992</v>
      </c>
      <c r="N2674" s="3">
        <f>[1]!EM_S_STM07_IS($A2674,"61",DATE(M$4,12,31),"1")/1000000</f>
        <v>116.22136762000001</v>
      </c>
      <c r="O2674" s="6">
        <f t="shared" si="84"/>
        <v>0.13933069988433799</v>
      </c>
      <c r="P2674" s="6">
        <f t="shared" si="85"/>
        <v>0.16382628144056666</v>
      </c>
    </row>
    <row r="2675" spans="1:16" x14ac:dyDescent="0.25">
      <c r="A2675" s="5" t="s">
        <v>2669</v>
      </c>
      <c r="B2675" s="5" t="s">
        <v>5731</v>
      </c>
      <c r="C2675" s="3">
        <f>[1]!EM_S_STM07_IS($A2675,"9",DATE(C$4,12,31),"1")/1000000</f>
        <v>955.92361820000008</v>
      </c>
      <c r="D2675" s="3">
        <f>[1]!EM_S_STM07_IS($A2675,"61",DATE(C$4,12,31),"1")/1000000</f>
        <v>12.05860216</v>
      </c>
      <c r="E2675" s="3">
        <f>[1]!EM_S_STM07_IS($A2675,"9",DATE(E$4,12,31),"1")/1000000</f>
        <v>1306.3738537500001</v>
      </c>
      <c r="F2675" s="3">
        <f>[1]!EM_S_STM07_IS($A2675,"61",DATE(E$4,12,31),"1")/1000000</f>
        <v>26.130433829999998</v>
      </c>
      <c r="G2675" s="3">
        <f>[1]!EM_S_STM07_IS($A2675,"9",DATE(G$4,12,31),"1")/1000000</f>
        <v>1508.4663085899999</v>
      </c>
      <c r="H2675" s="3">
        <f>[1]!EM_S_STM07_IS($A2675,"61",DATE(G$4,12,31),"1")/1000000</f>
        <v>20.37770884</v>
      </c>
      <c r="I2675" s="3">
        <f>[1]!EM_S_STM07_IS($A2675,"9",DATE(I$4,12,31),"1")/1000000</f>
        <v>907.93833298000004</v>
      </c>
      <c r="J2675" s="3">
        <f>[1]!EM_S_STM07_IS($A2675,"61",DATE(I$4,12,31),"1")/1000000</f>
        <v>39.180502130000001</v>
      </c>
      <c r="K2675" s="3">
        <f>[1]!EM_S_STM07_IS($A2675,"9",DATE(K$4,12,31),"1")/1000000</f>
        <v>1115.4393471400001</v>
      </c>
      <c r="L2675" s="3">
        <f>[1]!EM_S_STM07_IS($A2675,"61",DATE(K$4,12,31),"1")/1000000</f>
        <v>53.542851069999998</v>
      </c>
      <c r="M2675" s="3">
        <f>[1]!EM_S_STM07_IS($A2675,"9",DATE(M$4,12,31),"1")/1000000</f>
        <v>2416.96477903</v>
      </c>
      <c r="N2675" s="3">
        <f>[1]!EM_S_STM07_IS($A2675,"61",DATE(M$4,12,31),"1")/1000000</f>
        <v>117.14852690000001</v>
      </c>
      <c r="O2675" s="6">
        <f t="shared" si="84"/>
        <v>0.20384181957695691</v>
      </c>
      <c r="P2675" s="6">
        <f t="shared" si="85"/>
        <v>0.5757523843926331</v>
      </c>
    </row>
    <row r="2676" spans="1:16" x14ac:dyDescent="0.25">
      <c r="A2676" s="5" t="s">
        <v>2670</v>
      </c>
      <c r="B2676" s="5" t="s">
        <v>5732</v>
      </c>
      <c r="C2676" s="3">
        <f>[1]!EM_S_STM07_IS($A2676,"9",DATE(C$4,12,31),"1")/1000000</f>
        <v>2246.9977467600002</v>
      </c>
      <c r="D2676" s="3">
        <f>[1]!EM_S_STM07_IS($A2676,"61",DATE(C$4,12,31),"1")/1000000</f>
        <v>235.16151246999999</v>
      </c>
      <c r="E2676" s="3">
        <f>[1]!EM_S_STM07_IS($A2676,"9",DATE(E$4,12,31),"1")/1000000</f>
        <v>2433.3792839099997</v>
      </c>
      <c r="F2676" s="3">
        <f>[1]!EM_S_STM07_IS($A2676,"61",DATE(E$4,12,31),"1")/1000000</f>
        <v>264.60103150999998</v>
      </c>
      <c r="G2676" s="3">
        <f>[1]!EM_S_STM07_IS($A2676,"9",DATE(G$4,12,31),"1")/1000000</f>
        <v>2547.91480499</v>
      </c>
      <c r="H2676" s="3">
        <f>[1]!EM_S_STM07_IS($A2676,"61",DATE(G$4,12,31),"1")/1000000</f>
        <v>282.32461832000001</v>
      </c>
      <c r="I2676" s="3">
        <f>[1]!EM_S_STM07_IS($A2676,"9",DATE(I$4,12,31),"1")/1000000</f>
        <v>2930.79246414</v>
      </c>
      <c r="J2676" s="3">
        <f>[1]!EM_S_STM07_IS($A2676,"61",DATE(I$4,12,31),"1")/1000000</f>
        <v>411.10697227999998</v>
      </c>
      <c r="K2676" s="3">
        <f>[1]!EM_S_STM07_IS($A2676,"9",DATE(K$4,12,31),"1")/1000000</f>
        <v>3184.2233071000001</v>
      </c>
      <c r="L2676" s="3">
        <f>[1]!EM_S_STM07_IS($A2676,"61",DATE(K$4,12,31),"1")/1000000</f>
        <v>444.87275488</v>
      </c>
      <c r="M2676" s="3">
        <f>[1]!EM_S_STM07_IS($A2676,"9",DATE(M$4,12,31),"1")/1000000</f>
        <v>3027.6590651799997</v>
      </c>
      <c r="N2676" s="3">
        <f>[1]!EM_S_STM07_IS($A2676,"61",DATE(M$4,12,31),"1")/1000000</f>
        <v>484.33323157000001</v>
      </c>
      <c r="O2676" s="6">
        <f t="shared" si="84"/>
        <v>6.1453238545976507E-2</v>
      </c>
      <c r="P2676" s="6">
        <f t="shared" si="85"/>
        <v>0.15546183353022047</v>
      </c>
    </row>
    <row r="2677" spans="1:16" x14ac:dyDescent="0.25">
      <c r="A2677" s="5" t="s">
        <v>2671</v>
      </c>
      <c r="B2677" s="5" t="s">
        <v>5733</v>
      </c>
      <c r="C2677" s="3">
        <f>[1]!EM_S_STM07_IS($A2677,"9",DATE(C$4,12,31),"1")/1000000</f>
        <v>64.602258250000006</v>
      </c>
      <c r="D2677" s="3">
        <f>[1]!EM_S_STM07_IS($A2677,"61",DATE(C$4,12,31),"1")/1000000</f>
        <v>13.284480929999999</v>
      </c>
      <c r="E2677" s="3">
        <f>[1]!EM_S_STM07_IS($A2677,"9",DATE(E$4,12,31),"1")/1000000</f>
        <v>49.03990684</v>
      </c>
      <c r="F2677" s="3">
        <f>[1]!EM_S_STM07_IS($A2677,"61",DATE(E$4,12,31),"1")/1000000</f>
        <v>0.42044065000000003</v>
      </c>
      <c r="G2677" s="3">
        <f>[1]!EM_S_STM07_IS($A2677,"9",DATE(G$4,12,31),"1")/1000000</f>
        <v>573.97900675000005</v>
      </c>
      <c r="H2677" s="3">
        <f>[1]!EM_S_STM07_IS($A2677,"61",DATE(G$4,12,31),"1")/1000000</f>
        <v>237.90138580999999</v>
      </c>
      <c r="I2677" s="3">
        <f>[1]!EM_S_STM07_IS($A2677,"9",DATE(I$4,12,31),"1")/1000000</f>
        <v>581.61885545000007</v>
      </c>
      <c r="J2677" s="3">
        <f>[1]!EM_S_STM07_IS($A2677,"61",DATE(I$4,12,31),"1")/1000000</f>
        <v>228.07499103999999</v>
      </c>
      <c r="K2677" s="3">
        <f>[1]!EM_S_STM07_IS($A2677,"9",DATE(K$4,12,31),"1")/1000000</f>
        <v>851.58188385000005</v>
      </c>
      <c r="L2677" s="3">
        <f>[1]!EM_S_STM07_IS($A2677,"61",DATE(K$4,12,31),"1")/1000000</f>
        <v>228.87216581000001</v>
      </c>
      <c r="M2677" s="3">
        <f>[1]!EM_S_STM07_IS($A2677,"9",DATE(M$4,12,31),"1")/1000000</f>
        <v>1591.15850316</v>
      </c>
      <c r="N2677" s="3">
        <f>[1]!EM_S_STM07_IS($A2677,"61",DATE(M$4,12,31),"1")/1000000</f>
        <v>231.24526631999998</v>
      </c>
      <c r="O2677" s="6">
        <f t="shared" si="84"/>
        <v>0.89798663041887128</v>
      </c>
      <c r="P2677" s="6">
        <f t="shared" si="85"/>
        <v>0.77070271147584246</v>
      </c>
    </row>
    <row r="2678" spans="1:16" x14ac:dyDescent="0.25">
      <c r="A2678" s="5" t="s">
        <v>2672</v>
      </c>
      <c r="B2678" s="5" t="s">
        <v>5734</v>
      </c>
      <c r="C2678" s="3">
        <f>[1]!EM_S_STM07_IS($A2678,"9",DATE(C$4,12,31),"1")/1000000</f>
        <v>686.93190908000008</v>
      </c>
      <c r="D2678" s="3">
        <f>[1]!EM_S_STM07_IS($A2678,"61",DATE(C$4,12,31),"1")/1000000</f>
        <v>44.248103619999995</v>
      </c>
      <c r="E2678" s="3">
        <f>[1]!EM_S_STM07_IS($A2678,"9",DATE(E$4,12,31),"1")/1000000</f>
        <v>1000.3280806499999</v>
      </c>
      <c r="F2678" s="3">
        <f>[1]!EM_S_STM07_IS($A2678,"61",DATE(E$4,12,31),"1")/1000000</f>
        <v>47.967162340000002</v>
      </c>
      <c r="G2678" s="3">
        <f>[1]!EM_S_STM07_IS($A2678,"9",DATE(G$4,12,31),"1")/1000000</f>
        <v>1003.03295312</v>
      </c>
      <c r="H2678" s="3">
        <f>[1]!EM_S_STM07_IS($A2678,"61",DATE(G$4,12,31),"1")/1000000</f>
        <v>48.37455396</v>
      </c>
      <c r="I2678" s="3">
        <f>[1]!EM_S_STM07_IS($A2678,"9",DATE(I$4,12,31),"1")/1000000</f>
        <v>1116.6677927799999</v>
      </c>
      <c r="J2678" s="3">
        <f>[1]!EM_S_STM07_IS($A2678,"61",DATE(I$4,12,31),"1")/1000000</f>
        <v>51.191937490000001</v>
      </c>
      <c r="K2678" s="3">
        <f>[1]!EM_S_STM07_IS($A2678,"9",DATE(K$4,12,31),"1")/1000000</f>
        <v>1684.52830657</v>
      </c>
      <c r="L2678" s="3">
        <f>[1]!EM_S_STM07_IS($A2678,"61",DATE(K$4,12,31),"1")/1000000</f>
        <v>80.165889759999999</v>
      </c>
      <c r="M2678" s="3">
        <f>[1]!EM_S_STM07_IS($A2678,"9",DATE(M$4,12,31),"1")/1000000</f>
        <v>2498.1386260200002</v>
      </c>
      <c r="N2678" s="3">
        <f>[1]!EM_S_STM07_IS($A2678,"61",DATE(M$4,12,31),"1")/1000000</f>
        <v>115.30069353</v>
      </c>
      <c r="O2678" s="6">
        <f t="shared" si="84"/>
        <v>0.29461480368380899</v>
      </c>
      <c r="P2678" s="6">
        <f t="shared" si="85"/>
        <v>0.21112076813213521</v>
      </c>
    </row>
    <row r="2679" spans="1:16" x14ac:dyDescent="0.25">
      <c r="A2679" s="5" t="s">
        <v>2673</v>
      </c>
      <c r="B2679" s="5" t="s">
        <v>5735</v>
      </c>
      <c r="C2679" s="3">
        <f>[1]!EM_S_STM07_IS($A2679,"9",DATE(C$4,12,31),"1")/1000000</f>
        <v>1338.9089247100001</v>
      </c>
      <c r="D2679" s="3">
        <f>[1]!EM_S_STM07_IS($A2679,"61",DATE(C$4,12,31),"1")/1000000</f>
        <v>31.28488728</v>
      </c>
      <c r="E2679" s="3">
        <f>[1]!EM_S_STM07_IS($A2679,"9",DATE(E$4,12,31),"1")/1000000</f>
        <v>1485.5544813900001</v>
      </c>
      <c r="F2679" s="3">
        <f>[1]!EM_S_STM07_IS($A2679,"61",DATE(E$4,12,31),"1")/1000000</f>
        <v>26.07828997</v>
      </c>
      <c r="G2679" s="3">
        <f>[1]!EM_S_STM07_IS($A2679,"9",DATE(G$4,12,31),"1")/1000000</f>
        <v>1560.8691573599999</v>
      </c>
      <c r="H2679" s="3">
        <f>[1]!EM_S_STM07_IS($A2679,"61",DATE(G$4,12,31),"1")/1000000</f>
        <v>16.574477030000001</v>
      </c>
      <c r="I2679" s="3">
        <f>[1]!EM_S_STM07_IS($A2679,"9",DATE(I$4,12,31),"1")/1000000</f>
        <v>1927.97673564</v>
      </c>
      <c r="J2679" s="3">
        <f>[1]!EM_S_STM07_IS($A2679,"61",DATE(I$4,12,31),"1")/1000000</f>
        <v>20.176981999999999</v>
      </c>
      <c r="K2679" s="3">
        <f>[1]!EM_S_STM07_IS($A2679,"9",DATE(K$4,12,31),"1")/1000000</f>
        <v>1848.1991072000001</v>
      </c>
      <c r="L2679" s="3">
        <f>[1]!EM_S_STM07_IS($A2679,"61",DATE(K$4,12,31),"1")/1000000</f>
        <v>20.298818699999998</v>
      </c>
      <c r="M2679" s="3">
        <f>[1]!EM_S_STM07_IS($A2679,"9",DATE(M$4,12,31),"1")/1000000</f>
        <v>1498.4159588699999</v>
      </c>
      <c r="N2679" s="3">
        <f>[1]!EM_S_STM07_IS($A2679,"61",DATE(M$4,12,31),"1")/1000000</f>
        <v>18.35773154</v>
      </c>
      <c r="O2679" s="6">
        <f t="shared" si="84"/>
        <v>2.2765972730432793E-2</v>
      </c>
      <c r="P2679" s="6">
        <f t="shared" si="85"/>
        <v>-0.10113000412192363</v>
      </c>
    </row>
    <row r="2680" spans="1:16" x14ac:dyDescent="0.25">
      <c r="A2680" s="5" t="s">
        <v>2674</v>
      </c>
      <c r="B2680" s="5" t="s">
        <v>5736</v>
      </c>
      <c r="C2680" s="3">
        <f>[1]!EM_S_STM07_IS($A2680,"9",DATE(C$4,12,31),"1")/1000000</f>
        <v>1178.4945807700001</v>
      </c>
      <c r="D2680" s="3">
        <f>[1]!EM_S_STM07_IS($A2680,"61",DATE(C$4,12,31),"1")/1000000</f>
        <v>122.53805893000001</v>
      </c>
      <c r="E2680" s="3">
        <f>[1]!EM_S_STM07_IS($A2680,"9",DATE(E$4,12,31),"1")/1000000</f>
        <v>1415.5451800799999</v>
      </c>
      <c r="F2680" s="3">
        <f>[1]!EM_S_STM07_IS($A2680,"61",DATE(E$4,12,31),"1")/1000000</f>
        <v>137.72600133</v>
      </c>
      <c r="G2680" s="3">
        <f>[1]!EM_S_STM07_IS($A2680,"9",DATE(G$4,12,31),"1")/1000000</f>
        <v>1542.0344513099999</v>
      </c>
      <c r="H2680" s="3">
        <f>[1]!EM_S_STM07_IS($A2680,"61",DATE(G$4,12,31),"1")/1000000</f>
        <v>173.79844842</v>
      </c>
      <c r="I2680" s="3">
        <f>[1]!EM_S_STM07_IS($A2680,"9",DATE(I$4,12,31),"1")/1000000</f>
        <v>1602.28247743</v>
      </c>
      <c r="J2680" s="3">
        <f>[1]!EM_S_STM07_IS($A2680,"61",DATE(I$4,12,31),"1")/1000000</f>
        <v>186.32438719999999</v>
      </c>
      <c r="K2680" s="3">
        <f>[1]!EM_S_STM07_IS($A2680,"9",DATE(K$4,12,31),"1")/1000000</f>
        <v>1620.80119195</v>
      </c>
      <c r="L2680" s="3">
        <f>[1]!EM_S_STM07_IS($A2680,"61",DATE(K$4,12,31),"1")/1000000</f>
        <v>201.47773925999999</v>
      </c>
      <c r="M2680" s="3">
        <f>[1]!EM_S_STM07_IS($A2680,"9",DATE(M$4,12,31),"1")/1000000</f>
        <v>1783.68235215</v>
      </c>
      <c r="N2680" s="3">
        <f>[1]!EM_S_STM07_IS($A2680,"61",DATE(M$4,12,31),"1")/1000000</f>
        <v>223.25608663</v>
      </c>
      <c r="O2680" s="6">
        <f t="shared" si="84"/>
        <v>8.642058323695645E-2</v>
      </c>
      <c r="P2680" s="6">
        <f t="shared" si="85"/>
        <v>0.12747380944358366</v>
      </c>
    </row>
    <row r="2681" spans="1:16" x14ac:dyDescent="0.25">
      <c r="A2681" s="5" t="s">
        <v>2675</v>
      </c>
      <c r="B2681" s="5" t="s">
        <v>5737</v>
      </c>
      <c r="C2681" s="3">
        <f>[1]!EM_S_STM07_IS($A2681,"9",DATE(C$4,12,31),"1")/1000000</f>
        <v>1350.2194255499999</v>
      </c>
      <c r="D2681" s="3">
        <f>[1]!EM_S_STM07_IS($A2681,"61",DATE(C$4,12,31),"1")/1000000</f>
        <v>126.70032289</v>
      </c>
      <c r="E2681" s="3">
        <f>[1]!EM_S_STM07_IS($A2681,"9",DATE(E$4,12,31),"1")/1000000</f>
        <v>1552.7055221199998</v>
      </c>
      <c r="F2681" s="3">
        <f>[1]!EM_S_STM07_IS($A2681,"61",DATE(E$4,12,31),"1")/1000000</f>
        <v>135.16573922999999</v>
      </c>
      <c r="G2681" s="3">
        <f>[1]!EM_S_STM07_IS($A2681,"9",DATE(G$4,12,31),"1")/1000000</f>
        <v>1710.3407031500001</v>
      </c>
      <c r="H2681" s="3">
        <f>[1]!EM_S_STM07_IS($A2681,"61",DATE(G$4,12,31),"1")/1000000</f>
        <v>141.86118908</v>
      </c>
      <c r="I2681" s="3">
        <f>[1]!EM_S_STM07_IS($A2681,"9",DATE(I$4,12,31),"1")/1000000</f>
        <v>2031.8129784300002</v>
      </c>
      <c r="J2681" s="3">
        <f>[1]!EM_S_STM07_IS($A2681,"61",DATE(I$4,12,31),"1")/1000000</f>
        <v>129.51368094</v>
      </c>
      <c r="K2681" s="3">
        <f>[1]!EM_S_STM07_IS($A2681,"9",DATE(K$4,12,31),"1")/1000000</f>
        <v>2016.03296518</v>
      </c>
      <c r="L2681" s="3">
        <f>[1]!EM_S_STM07_IS($A2681,"61",DATE(K$4,12,31),"1")/1000000</f>
        <v>103.7972103</v>
      </c>
      <c r="M2681" s="3">
        <f>[1]!EM_S_STM07_IS($A2681,"9",DATE(M$4,12,31),"1")/1000000</f>
        <v>1953.8374662900001</v>
      </c>
      <c r="N2681" s="3">
        <f>[1]!EM_S_STM07_IS($A2681,"61",DATE(M$4,12,31),"1")/1000000</f>
        <v>103.15964762999999</v>
      </c>
      <c r="O2681" s="6">
        <f t="shared" si="84"/>
        <v>7.6705214315979875E-2</v>
      </c>
      <c r="P2681" s="6">
        <f t="shared" si="85"/>
        <v>-4.0275844766141988E-2</v>
      </c>
    </row>
    <row r="2682" spans="1:16" x14ac:dyDescent="0.25">
      <c r="A2682" s="5" t="s">
        <v>2676</v>
      </c>
      <c r="B2682" s="5" t="s">
        <v>5738</v>
      </c>
      <c r="C2682" s="3" t="e">
        <f>[1]!EM_S_STM07_IS($A2682,"9",DATE(C$4,12,31),"1")/1000000</f>
        <v>#VALUE!</v>
      </c>
      <c r="D2682" s="3" t="e">
        <f>[1]!EM_S_STM07_IS($A2682,"61",DATE(C$4,12,31),"1")/1000000</f>
        <v>#VALUE!</v>
      </c>
      <c r="E2682" s="3" t="e">
        <f>[1]!EM_S_STM07_IS($A2682,"9",DATE(E$4,12,31),"1")/1000000</f>
        <v>#VALUE!</v>
      </c>
      <c r="F2682" s="3" t="e">
        <f>[1]!EM_S_STM07_IS($A2682,"61",DATE(E$4,12,31),"1")/1000000</f>
        <v>#VALUE!</v>
      </c>
      <c r="G2682" s="3">
        <f>[1]!EM_S_STM07_IS($A2682,"9",DATE(G$4,12,31),"1")/1000000</f>
        <v>1155.7782999999999</v>
      </c>
      <c r="H2682" s="3">
        <f>[1]!EM_S_STM07_IS($A2682,"61",DATE(G$4,12,31),"1")/1000000</f>
        <v>55.680700000000002</v>
      </c>
      <c r="I2682" s="3">
        <f>[1]!EM_S_STM07_IS($A2682,"9",DATE(I$4,12,31),"1")/1000000</f>
        <v>1471.91879621</v>
      </c>
      <c r="J2682" s="3">
        <f>[1]!EM_S_STM07_IS($A2682,"61",DATE(I$4,12,31),"1")/1000000</f>
        <v>219.12738443000001</v>
      </c>
      <c r="K2682" s="3">
        <f>[1]!EM_S_STM07_IS($A2682,"9",DATE(K$4,12,31),"1")/1000000</f>
        <v>1749.3042486500001</v>
      </c>
      <c r="L2682" s="3">
        <f>[1]!EM_S_STM07_IS($A2682,"61",DATE(K$4,12,31),"1")/1000000</f>
        <v>350.82583125000002</v>
      </c>
      <c r="M2682" s="3">
        <f>[1]!EM_S_STM07_IS($A2682,"9",DATE(M$4,12,31),"1")/1000000</f>
        <v>2102.6152843099999</v>
      </c>
      <c r="N2682" s="3">
        <f>[1]!EM_S_STM07_IS($A2682,"61",DATE(M$4,12,31),"1")/1000000</f>
        <v>415.40780158999996</v>
      </c>
      <c r="O2682" s="6" t="str">
        <f t="shared" si="84"/>
        <v/>
      </c>
      <c r="P2682" s="6" t="str">
        <f t="shared" si="85"/>
        <v/>
      </c>
    </row>
    <row r="2683" spans="1:16" x14ac:dyDescent="0.25">
      <c r="A2683" s="5" t="s">
        <v>2677</v>
      </c>
      <c r="B2683" s="5" t="s">
        <v>5739</v>
      </c>
      <c r="C2683" s="3">
        <f>[1]!EM_S_STM07_IS($A2683,"9",DATE(C$4,12,31),"1")/1000000</f>
        <v>15154.06539881</v>
      </c>
      <c r="D2683" s="3">
        <f>[1]!EM_S_STM07_IS($A2683,"61",DATE(C$4,12,31),"1")/1000000</f>
        <v>868.84657128999993</v>
      </c>
      <c r="E2683" s="3">
        <f>[1]!EM_S_STM07_IS($A2683,"9",DATE(E$4,12,31),"1")/1000000</f>
        <v>19533.549653860002</v>
      </c>
      <c r="F2683" s="3">
        <f>[1]!EM_S_STM07_IS($A2683,"61",DATE(E$4,12,31),"1")/1000000</f>
        <v>785.74958253</v>
      </c>
      <c r="G2683" s="3">
        <f>[1]!EM_S_STM07_IS($A2683,"9",DATE(G$4,12,31),"1")/1000000</f>
        <v>19091.266723970002</v>
      </c>
      <c r="H2683" s="3">
        <f>[1]!EM_S_STM07_IS($A2683,"61",DATE(G$4,12,31),"1")/1000000</f>
        <v>487.87270162999999</v>
      </c>
      <c r="I2683" s="3">
        <f>[1]!EM_S_STM07_IS($A2683,"9",DATE(I$4,12,31),"1")/1000000</f>
        <v>17176.16670691</v>
      </c>
      <c r="J2683" s="3">
        <f>[1]!EM_S_STM07_IS($A2683,"61",DATE(I$4,12,31),"1")/1000000</f>
        <v>251.77191931999999</v>
      </c>
      <c r="K2683" s="3">
        <f>[1]!EM_S_STM07_IS($A2683,"9",DATE(K$4,12,31),"1")/1000000</f>
        <v>14296.165542620001</v>
      </c>
      <c r="L2683" s="3">
        <f>[1]!EM_S_STM07_IS($A2683,"61",DATE(K$4,12,31),"1")/1000000</f>
        <v>98.874399620000005</v>
      </c>
      <c r="M2683" s="3">
        <f>[1]!EM_S_STM07_IS($A2683,"9",DATE(M$4,12,31),"1")/1000000</f>
        <v>10419.596684979999</v>
      </c>
      <c r="N2683" s="3">
        <f>[1]!EM_S_STM07_IS($A2683,"61",DATE(M$4,12,31),"1")/1000000</f>
        <v>-416.90991764999995</v>
      </c>
      <c r="O2683" s="6">
        <f t="shared" si="84"/>
        <v>-7.21786744706574E-2</v>
      </c>
      <c r="P2683" s="6">
        <f t="shared" si="85"/>
        <v>-1.8634154724475267</v>
      </c>
    </row>
    <row r="2684" spans="1:16" x14ac:dyDescent="0.25">
      <c r="A2684" s="5" t="s">
        <v>2678</v>
      </c>
      <c r="B2684" s="5" t="s">
        <v>5740</v>
      </c>
      <c r="C2684" s="3">
        <f>[1]!EM_S_STM07_IS($A2684,"9",DATE(C$4,12,31),"1")/1000000</f>
        <v>21251.772764369998</v>
      </c>
      <c r="D2684" s="3">
        <f>[1]!EM_S_STM07_IS($A2684,"61",DATE(C$4,12,31),"1")/1000000</f>
        <v>353.42725860000002</v>
      </c>
      <c r="E2684" s="3">
        <f>[1]!EM_S_STM07_IS($A2684,"9",DATE(E$4,12,31),"1")/1000000</f>
        <v>24838.6788758</v>
      </c>
      <c r="F2684" s="3">
        <f>[1]!EM_S_STM07_IS($A2684,"61",DATE(E$4,12,31),"1")/1000000</f>
        <v>374.13415848</v>
      </c>
      <c r="G2684" s="3">
        <f>[1]!EM_S_STM07_IS($A2684,"9",DATE(G$4,12,31),"1")/1000000</f>
        <v>29507.662757229999</v>
      </c>
      <c r="H2684" s="3">
        <f>[1]!EM_S_STM07_IS($A2684,"61",DATE(G$4,12,31),"1")/1000000</f>
        <v>412.72076176999997</v>
      </c>
      <c r="I2684" s="3">
        <f>[1]!EM_S_STM07_IS($A2684,"9",DATE(I$4,12,31),"1")/1000000</f>
        <v>33438.049665880004</v>
      </c>
      <c r="J2684" s="3">
        <f>[1]!EM_S_STM07_IS($A2684,"61",DATE(I$4,12,31),"1")/1000000</f>
        <v>477.92781238999999</v>
      </c>
      <c r="K2684" s="3">
        <f>[1]!EM_S_STM07_IS($A2684,"9",DATE(K$4,12,31),"1")/1000000</f>
        <v>41068.404478349999</v>
      </c>
      <c r="L2684" s="3">
        <f>[1]!EM_S_STM07_IS($A2684,"61",DATE(K$4,12,31),"1")/1000000</f>
        <v>560.70675990999996</v>
      </c>
      <c r="M2684" s="3">
        <f>[1]!EM_S_STM07_IS($A2684,"9",DATE(M$4,12,31),"1")/1000000</f>
        <v>49589.246312080002</v>
      </c>
      <c r="N2684" s="3">
        <f>[1]!EM_S_STM07_IS($A2684,"61",DATE(M$4,12,31),"1")/1000000</f>
        <v>694.53490911999995</v>
      </c>
      <c r="O2684" s="6">
        <f t="shared" si="84"/>
        <v>0.18467294081588337</v>
      </c>
      <c r="P2684" s="6">
        <f t="shared" si="85"/>
        <v>0.14466606403828242</v>
      </c>
    </row>
    <row r="2685" spans="1:16" x14ac:dyDescent="0.25">
      <c r="A2685" s="5" t="s">
        <v>2679</v>
      </c>
      <c r="B2685" s="5" t="s">
        <v>5741</v>
      </c>
      <c r="C2685" s="3">
        <f>[1]!EM_S_STM07_IS($A2685,"9",DATE(C$4,12,31),"1")/1000000</f>
        <v>6486.4683086300001</v>
      </c>
      <c r="D2685" s="3">
        <f>[1]!EM_S_STM07_IS($A2685,"61",DATE(C$4,12,31),"1")/1000000</f>
        <v>3228.8607023300001</v>
      </c>
      <c r="E2685" s="3">
        <f>[1]!EM_S_STM07_IS($A2685,"9",DATE(E$4,12,31),"1")/1000000</f>
        <v>5225.1557136899992</v>
      </c>
      <c r="F2685" s="3">
        <f>[1]!EM_S_STM07_IS($A2685,"61",DATE(E$4,12,31),"1")/1000000</f>
        <v>2008.29399984</v>
      </c>
      <c r="G2685" s="3">
        <f>[1]!EM_S_STM07_IS($A2685,"9",DATE(G$4,12,31),"1")/1000000</f>
        <v>4665.7193046400007</v>
      </c>
      <c r="H2685" s="3">
        <f>[1]!EM_S_STM07_IS($A2685,"61",DATE(G$4,12,31),"1")/1000000</f>
        <v>1645.9980037299999</v>
      </c>
      <c r="I2685" s="3">
        <f>[1]!EM_S_STM07_IS($A2685,"9",DATE(I$4,12,31),"1")/1000000</f>
        <v>6086.5647557799994</v>
      </c>
      <c r="J2685" s="3">
        <f>[1]!EM_S_STM07_IS($A2685,"61",DATE(I$4,12,31),"1")/1000000</f>
        <v>2229.6689468200002</v>
      </c>
      <c r="K2685" s="3">
        <f>[1]!EM_S_STM07_IS($A2685,"9",DATE(K$4,12,31),"1")/1000000</f>
        <v>11002.46827467</v>
      </c>
      <c r="L2685" s="3">
        <f>[1]!EM_S_STM07_IS($A2685,"61",DATE(K$4,12,31),"1")/1000000</f>
        <v>3850.6727214099997</v>
      </c>
      <c r="M2685" s="3">
        <f>[1]!EM_S_STM07_IS($A2685,"9",DATE(M$4,12,31),"1")/1000000</f>
        <v>25291.794057949999</v>
      </c>
      <c r="N2685" s="3">
        <f>[1]!EM_S_STM07_IS($A2685,"61",DATE(M$4,12,31),"1")/1000000</f>
        <v>10908.748759120001</v>
      </c>
      <c r="O2685" s="6">
        <f t="shared" si="84"/>
        <v>0.31278699949615918</v>
      </c>
      <c r="P2685" s="6">
        <f t="shared" si="85"/>
        <v>0.27568992625986577</v>
      </c>
    </row>
    <row r="2686" spans="1:16" x14ac:dyDescent="0.25">
      <c r="A2686" s="5" t="s">
        <v>2680</v>
      </c>
      <c r="B2686" s="5" t="s">
        <v>5742</v>
      </c>
      <c r="C2686" s="3">
        <f>[1]!EM_S_STM07_IS($A2686,"9",DATE(C$4,12,31),"1")/1000000</f>
        <v>2556.8791664800001</v>
      </c>
      <c r="D2686" s="3">
        <f>[1]!EM_S_STM07_IS($A2686,"61",DATE(C$4,12,31),"1")/1000000</f>
        <v>343.93293310000001</v>
      </c>
      <c r="E2686" s="3">
        <f>[1]!EM_S_STM07_IS($A2686,"9",DATE(E$4,12,31),"1")/1000000</f>
        <v>2998.2609002099998</v>
      </c>
      <c r="F2686" s="3">
        <f>[1]!EM_S_STM07_IS($A2686,"61",DATE(E$4,12,31),"1")/1000000</f>
        <v>461.43826818000002</v>
      </c>
      <c r="G2686" s="3">
        <f>[1]!EM_S_STM07_IS($A2686,"9",DATE(G$4,12,31),"1")/1000000</f>
        <v>3951.0330330799998</v>
      </c>
      <c r="H2686" s="3">
        <f>[1]!EM_S_STM07_IS($A2686,"61",DATE(G$4,12,31),"1")/1000000</f>
        <v>645.69515242999989</v>
      </c>
      <c r="I2686" s="3">
        <f>[1]!EM_S_STM07_IS($A2686,"9",DATE(I$4,12,31),"1")/1000000</f>
        <v>4549.9153146600001</v>
      </c>
      <c r="J2686" s="3">
        <f>[1]!EM_S_STM07_IS($A2686,"61",DATE(I$4,12,31),"1")/1000000</f>
        <v>887.57621616999995</v>
      </c>
      <c r="K2686" s="3">
        <f>[1]!EM_S_STM07_IS($A2686,"9",DATE(K$4,12,31),"1")/1000000</f>
        <v>5126.6271320900005</v>
      </c>
      <c r="L2686" s="3">
        <f>[1]!EM_S_STM07_IS($A2686,"61",DATE(K$4,12,31),"1")/1000000</f>
        <v>1088.98791067</v>
      </c>
      <c r="M2686" s="3">
        <f>[1]!EM_S_STM07_IS($A2686,"9",DATE(M$4,12,31),"1")/1000000</f>
        <v>5157.36919201</v>
      </c>
      <c r="N2686" s="3">
        <f>[1]!EM_S_STM07_IS($A2686,"61",DATE(M$4,12,31),"1")/1000000</f>
        <v>1199.7903162299999</v>
      </c>
      <c r="O2686" s="6">
        <f t="shared" si="84"/>
        <v>0.1506509580985238</v>
      </c>
      <c r="P2686" s="6">
        <f t="shared" si="85"/>
        <v>0.28388557020346017</v>
      </c>
    </row>
    <row r="2687" spans="1:16" x14ac:dyDescent="0.25">
      <c r="A2687" s="5" t="s">
        <v>2681</v>
      </c>
      <c r="B2687" s="5" t="s">
        <v>5743</v>
      </c>
      <c r="C2687" s="3">
        <f>[1]!EM_S_STM07_IS($A2687,"9",DATE(C$4,12,31),"1")/1000000</f>
        <v>10453.809987389999</v>
      </c>
      <c r="D2687" s="3">
        <f>[1]!EM_S_STM07_IS($A2687,"61",DATE(C$4,12,31),"1")/1000000</f>
        <v>1287.0011517400001</v>
      </c>
      <c r="E2687" s="3">
        <f>[1]!EM_S_STM07_IS($A2687,"9",DATE(E$4,12,31),"1")/1000000</f>
        <v>14417.932479229999</v>
      </c>
      <c r="F2687" s="3">
        <f>[1]!EM_S_STM07_IS($A2687,"61",DATE(E$4,12,31),"1")/1000000</f>
        <v>1088.83232729</v>
      </c>
      <c r="G2687" s="3">
        <f>[1]!EM_S_STM07_IS($A2687,"9",DATE(G$4,12,31),"1")/1000000</f>
        <v>17279.987380439998</v>
      </c>
      <c r="H2687" s="3">
        <f>[1]!EM_S_STM07_IS($A2687,"61",DATE(G$4,12,31),"1")/1000000</f>
        <v>62.630199279999999</v>
      </c>
      <c r="I2687" s="3">
        <f>[1]!EM_S_STM07_IS($A2687,"9",DATE(I$4,12,31),"1")/1000000</f>
        <v>10843.633</v>
      </c>
      <c r="J2687" s="3">
        <f>[1]!EM_S_STM07_IS($A2687,"61",DATE(I$4,12,31),"1")/1000000</f>
        <v>-1400.6030000000001</v>
      </c>
      <c r="K2687" s="3">
        <f>[1]!EM_S_STM07_IS($A2687,"9",DATE(K$4,12,31),"1")/1000000</f>
        <v>8676.26025811</v>
      </c>
      <c r="L2687" s="3">
        <f>[1]!EM_S_STM07_IS($A2687,"61",DATE(K$4,12,31),"1")/1000000</f>
        <v>148.99387337000002</v>
      </c>
      <c r="M2687" s="3">
        <f>[1]!EM_S_STM07_IS($A2687,"9",DATE(M$4,12,31),"1")/1000000</f>
        <v>7128.6449288900003</v>
      </c>
      <c r="N2687" s="3">
        <f>[1]!EM_S_STM07_IS($A2687,"61",DATE(M$4,12,31),"1")/1000000</f>
        <v>-1801.0208947200001</v>
      </c>
      <c r="O2687" s="6">
        <f t="shared" si="84"/>
        <v>-7.3711064797183257E-2</v>
      </c>
      <c r="P2687" s="6">
        <f t="shared" si="85"/>
        <v>-2.0695176675673972</v>
      </c>
    </row>
    <row r="2688" spans="1:16" x14ac:dyDescent="0.25">
      <c r="A2688" s="5" t="s">
        <v>2682</v>
      </c>
      <c r="B2688" s="5" t="s">
        <v>5744</v>
      </c>
      <c r="C2688" s="3">
        <f>[1]!EM_S_STM07_IS($A2688,"9",DATE(C$4,12,31),"1")/1000000</f>
        <v>3024.49611366</v>
      </c>
      <c r="D2688" s="3">
        <f>[1]!EM_S_STM07_IS($A2688,"61",DATE(C$4,12,31),"1")/1000000</f>
        <v>231.21541421000001</v>
      </c>
      <c r="E2688" s="3">
        <f>[1]!EM_S_STM07_IS($A2688,"9",DATE(E$4,12,31),"1")/1000000</f>
        <v>2703.4444727499999</v>
      </c>
      <c r="F2688" s="3">
        <f>[1]!EM_S_STM07_IS($A2688,"61",DATE(E$4,12,31),"1")/1000000</f>
        <v>68.83085045</v>
      </c>
      <c r="G2688" s="3">
        <f>[1]!EM_S_STM07_IS($A2688,"9",DATE(G$4,12,31),"1")/1000000</f>
        <v>2596.3386954600001</v>
      </c>
      <c r="H2688" s="3">
        <f>[1]!EM_S_STM07_IS($A2688,"61",DATE(G$4,12,31),"1")/1000000</f>
        <v>-11.807497269999999</v>
      </c>
      <c r="I2688" s="3">
        <f>[1]!EM_S_STM07_IS($A2688,"9",DATE(I$4,12,31),"1")/1000000</f>
        <v>2732.7227918200001</v>
      </c>
      <c r="J2688" s="3">
        <f>[1]!EM_S_STM07_IS($A2688,"61",DATE(I$4,12,31),"1")/1000000</f>
        <v>83.916266730000004</v>
      </c>
      <c r="K2688" s="3">
        <f>[1]!EM_S_STM07_IS($A2688,"9",DATE(K$4,12,31),"1")/1000000</f>
        <v>3008.1012381099999</v>
      </c>
      <c r="L2688" s="3">
        <f>[1]!EM_S_STM07_IS($A2688,"61",DATE(K$4,12,31),"1")/1000000</f>
        <v>137.24590534000001</v>
      </c>
      <c r="M2688" s="3">
        <f>[1]!EM_S_STM07_IS($A2688,"9",DATE(M$4,12,31),"1")/1000000</f>
        <v>2278.1056194000003</v>
      </c>
      <c r="N2688" s="3">
        <f>[1]!EM_S_STM07_IS($A2688,"61",DATE(M$4,12,31),"1")/1000000</f>
        <v>-13.563265789999999</v>
      </c>
      <c r="O2688" s="6">
        <f t="shared" si="84"/>
        <v>-5.5103664073937964E-2</v>
      </c>
      <c r="P2688" s="6">
        <f t="shared" si="85"/>
        <v>-1.5671128629109414</v>
      </c>
    </row>
    <row r="2689" spans="1:16" x14ac:dyDescent="0.25">
      <c r="A2689" s="5" t="s">
        <v>2683</v>
      </c>
      <c r="B2689" s="5" t="s">
        <v>5745</v>
      </c>
      <c r="C2689" s="3">
        <f>[1]!EM_S_STM07_IS($A2689,"9",DATE(C$4,12,31),"1")/1000000</f>
        <v>37115.007050699998</v>
      </c>
      <c r="D2689" s="3">
        <f>[1]!EM_S_STM07_IS($A2689,"61",DATE(C$4,12,31),"1")/1000000</f>
        <v>631.16117309000003</v>
      </c>
      <c r="E2689" s="3">
        <f>[1]!EM_S_STM07_IS($A2689,"9",DATE(E$4,12,31),"1")/1000000</f>
        <v>42390.99703672</v>
      </c>
      <c r="F2689" s="3">
        <f>[1]!EM_S_STM07_IS($A2689,"61",DATE(E$4,12,31),"1")/1000000</f>
        <v>362.26119667</v>
      </c>
      <c r="G2689" s="3">
        <f>[1]!EM_S_STM07_IS($A2689,"9",DATE(G$4,12,31),"1")/1000000</f>
        <v>37276.361584230006</v>
      </c>
      <c r="H2689" s="3">
        <f>[1]!EM_S_STM07_IS($A2689,"61",DATE(G$4,12,31),"1")/1000000</f>
        <v>122.58790341</v>
      </c>
      <c r="I2689" s="3">
        <f>[1]!EM_S_STM07_IS($A2689,"9",DATE(I$4,12,31),"1")/1000000</f>
        <v>36848.878693550003</v>
      </c>
      <c r="J2689" s="3">
        <f>[1]!EM_S_STM07_IS($A2689,"61",DATE(I$4,12,31),"1")/1000000</f>
        <v>216.70628686000001</v>
      </c>
      <c r="K2689" s="3">
        <f>[1]!EM_S_STM07_IS($A2689,"9",DATE(K$4,12,31),"1")/1000000</f>
        <v>35618.580768959997</v>
      </c>
      <c r="L2689" s="3">
        <f>[1]!EM_S_STM07_IS($A2689,"61",DATE(K$4,12,31),"1")/1000000</f>
        <v>168.72579116999998</v>
      </c>
      <c r="M2689" s="3">
        <f>[1]!EM_S_STM07_IS($A2689,"9",DATE(M$4,12,31),"1")/1000000</f>
        <v>25909.45858518</v>
      </c>
      <c r="N2689" s="3">
        <f>[1]!EM_S_STM07_IS($A2689,"61",DATE(M$4,12,31),"1")/1000000</f>
        <v>-1189.43941679</v>
      </c>
      <c r="O2689" s="6">
        <f t="shared" si="84"/>
        <v>-6.9359907828263512E-2</v>
      </c>
      <c r="P2689" s="6">
        <f t="shared" si="85"/>
        <v>-2.1351164313948887</v>
      </c>
    </row>
    <row r="2690" spans="1:16" x14ac:dyDescent="0.25">
      <c r="A2690" s="5" t="s">
        <v>2684</v>
      </c>
      <c r="B2690" s="5" t="s">
        <v>5746</v>
      </c>
      <c r="C2690" s="3">
        <f>[1]!EM_S_STM07_IS($A2690,"9",DATE(C$4,12,31),"1")/1000000</f>
        <v>16617.84</v>
      </c>
      <c r="D2690" s="3">
        <f>[1]!EM_S_STM07_IS($A2690,"61",DATE(C$4,12,31),"1")/1000000</f>
        <v>10.009</v>
      </c>
      <c r="E2690" s="3">
        <f>[1]!EM_S_STM07_IS($A2690,"9",DATE(E$4,12,31),"1")/1000000</f>
        <v>23532.945</v>
      </c>
      <c r="F2690" s="3">
        <f>[1]!EM_S_STM07_IS($A2690,"61",DATE(E$4,12,31),"1")/1000000</f>
        <v>-1471.0820000000001</v>
      </c>
      <c r="G2690" s="3">
        <f>[1]!EM_S_STM07_IS($A2690,"9",DATE(G$4,12,31),"1")/1000000</f>
        <v>18458.776000000002</v>
      </c>
      <c r="H2690" s="3">
        <f>[1]!EM_S_STM07_IS($A2690,"61",DATE(G$4,12,31),"1")/1000000</f>
        <v>98.813000000000002</v>
      </c>
      <c r="I2690" s="3">
        <f>[1]!EM_S_STM07_IS($A2690,"9",DATE(I$4,12,31),"1")/1000000</f>
        <v>17563.446</v>
      </c>
      <c r="J2690" s="3">
        <f>[1]!EM_S_STM07_IS($A2690,"61",DATE(I$4,12,31),"1")/1000000</f>
        <v>-2499.018</v>
      </c>
      <c r="K2690" s="3">
        <f>[1]!EM_S_STM07_IS($A2690,"9",DATE(K$4,12,31),"1")/1000000</f>
        <v>12245.057000000001</v>
      </c>
      <c r="L2690" s="3">
        <f>[1]!EM_S_STM07_IS($A2690,"61",DATE(K$4,12,31),"1")/1000000</f>
        <v>51.430999999999997</v>
      </c>
      <c r="M2690" s="3">
        <f>[1]!EM_S_STM07_IS($A2690,"9",DATE(M$4,12,31),"1")/1000000</f>
        <v>8350.0220000000008</v>
      </c>
      <c r="N2690" s="3">
        <f>[1]!EM_S_STM07_IS($A2690,"61",DATE(M$4,12,31),"1")/1000000</f>
        <v>-5987.2479999999996</v>
      </c>
      <c r="O2690" s="6">
        <f t="shared" si="84"/>
        <v>-0.12858985980750648</v>
      </c>
      <c r="P2690" s="6">
        <f t="shared" si="85"/>
        <v>-4.5922562715552608</v>
      </c>
    </row>
    <row r="2691" spans="1:16" x14ac:dyDescent="0.25">
      <c r="A2691" s="5" t="s">
        <v>2685</v>
      </c>
      <c r="B2691" s="5" t="s">
        <v>5747</v>
      </c>
      <c r="C2691" s="3">
        <f>[1]!EM_S_STM07_IS($A2691,"9",DATE(C$4,12,31),"1")/1000000</f>
        <v>42013.761549000003</v>
      </c>
      <c r="D2691" s="3">
        <f>[1]!EM_S_STM07_IS($A2691,"61",DATE(C$4,12,31),"1")/1000000</f>
        <v>10410.830824999999</v>
      </c>
      <c r="E2691" s="3">
        <f>[1]!EM_S_STM07_IS($A2691,"9",DATE(E$4,12,31),"1")/1000000</f>
        <v>45007.038464999998</v>
      </c>
      <c r="F2691" s="3">
        <f>[1]!EM_S_STM07_IS($A2691,"61",DATE(E$4,12,31),"1")/1000000</f>
        <v>11698.642527</v>
      </c>
      <c r="G2691" s="3">
        <f>[1]!EM_S_STM07_IS($A2691,"9",DATE(G$4,12,31),"1")/1000000</f>
        <v>45962.439573000003</v>
      </c>
      <c r="H2691" s="3">
        <f>[1]!EM_S_STM07_IS($A2691,"61",DATE(G$4,12,31),"1")/1000000</f>
        <v>11502.575927</v>
      </c>
      <c r="I2691" s="3">
        <f>[1]!EM_S_STM07_IS($A2691,"9",DATE(I$4,12,31),"1")/1000000</f>
        <v>51342.739663</v>
      </c>
      <c r="J2691" s="3">
        <f>[1]!EM_S_STM07_IS($A2691,"61",DATE(I$4,12,31),"1")/1000000</f>
        <v>12691.540154</v>
      </c>
      <c r="K2691" s="3">
        <f>[1]!EM_S_STM07_IS($A2691,"9",DATE(K$4,12,31),"1")/1000000</f>
        <v>53970.730405000002</v>
      </c>
      <c r="L2691" s="3">
        <f>[1]!EM_S_STM07_IS($A2691,"61",DATE(K$4,12,31),"1")/1000000</f>
        <v>14184.736024</v>
      </c>
      <c r="M2691" s="3">
        <f>[1]!EM_S_STM07_IS($A2691,"9",DATE(M$4,12,31),"1")/1000000</f>
        <v>52531.366878000001</v>
      </c>
      <c r="N2691" s="3">
        <f>[1]!EM_S_STM07_IS($A2691,"61",DATE(M$4,12,31),"1")/1000000</f>
        <v>12647.733566000001</v>
      </c>
      <c r="O2691" s="6">
        <f t="shared" si="84"/>
        <v>4.5695952494891223E-2</v>
      </c>
      <c r="P2691" s="6">
        <f t="shared" si="85"/>
        <v>3.969382308762115E-2</v>
      </c>
    </row>
    <row r="2692" spans="1:16" x14ac:dyDescent="0.25">
      <c r="A2692" s="5" t="s">
        <v>2686</v>
      </c>
      <c r="B2692" s="5" t="s">
        <v>5748</v>
      </c>
      <c r="C2692" s="3">
        <f>[1]!EM_S_STM07_IS($A2692,"9",DATE(C$4,12,31),"1")/1000000</f>
        <v>514.50392932</v>
      </c>
      <c r="D2692" s="3">
        <f>[1]!EM_S_STM07_IS($A2692,"61",DATE(C$4,12,31),"1")/1000000</f>
        <v>112.46813465999999</v>
      </c>
      <c r="E2692" s="3">
        <f>[1]!EM_S_STM07_IS($A2692,"9",DATE(E$4,12,31),"1")/1000000</f>
        <v>700.37084505999997</v>
      </c>
      <c r="F2692" s="3">
        <f>[1]!EM_S_STM07_IS($A2692,"61",DATE(E$4,12,31),"1")/1000000</f>
        <v>117.12345962000001</v>
      </c>
      <c r="G2692" s="3">
        <f>[1]!EM_S_STM07_IS($A2692,"9",DATE(G$4,12,31),"1")/1000000</f>
        <v>606.62791014999993</v>
      </c>
      <c r="H2692" s="3">
        <f>[1]!EM_S_STM07_IS($A2692,"61",DATE(G$4,12,31),"1")/1000000</f>
        <v>110.18511798999999</v>
      </c>
      <c r="I2692" s="3">
        <f>[1]!EM_S_STM07_IS($A2692,"9",DATE(I$4,12,31),"1")/1000000</f>
        <v>534.71368473999996</v>
      </c>
      <c r="J2692" s="3">
        <f>[1]!EM_S_STM07_IS($A2692,"61",DATE(I$4,12,31),"1")/1000000</f>
        <v>72.193258780000008</v>
      </c>
      <c r="K2692" s="3">
        <f>[1]!EM_S_STM07_IS($A2692,"9",DATE(K$4,12,31),"1")/1000000</f>
        <v>612.73865076999994</v>
      </c>
      <c r="L2692" s="3">
        <f>[1]!EM_S_STM07_IS($A2692,"61",DATE(K$4,12,31),"1")/1000000</f>
        <v>39.852369619999997</v>
      </c>
      <c r="M2692" s="3">
        <f>[1]!EM_S_STM07_IS($A2692,"9",DATE(M$4,12,31),"1")/1000000</f>
        <v>735.73489834000009</v>
      </c>
      <c r="N2692" s="3">
        <f>[1]!EM_S_STM07_IS($A2692,"61",DATE(M$4,12,31),"1")/1000000</f>
        <v>49.852946559999999</v>
      </c>
      <c r="O2692" s="6">
        <f t="shared" si="84"/>
        <v>7.4153955729931553E-2</v>
      </c>
      <c r="P2692" s="6">
        <f t="shared" si="85"/>
        <v>-0.15016958925443491</v>
      </c>
    </row>
    <row r="2693" spans="1:16" x14ac:dyDescent="0.25">
      <c r="A2693" s="5" t="s">
        <v>2687</v>
      </c>
      <c r="B2693" s="5" t="s">
        <v>5749</v>
      </c>
      <c r="C2693" s="3">
        <f>[1]!EM_S_STM07_IS($A2693,"9",DATE(C$4,12,31),"1")/1000000</f>
        <v>1218.5644396099999</v>
      </c>
      <c r="D2693" s="3">
        <f>[1]!EM_S_STM07_IS($A2693,"61",DATE(C$4,12,31),"1")/1000000</f>
        <v>110.52106883</v>
      </c>
      <c r="E2693" s="3">
        <f>[1]!EM_S_STM07_IS($A2693,"9",DATE(E$4,12,31),"1")/1000000</f>
        <v>1500.3809628900001</v>
      </c>
      <c r="F2693" s="3">
        <f>[1]!EM_S_STM07_IS($A2693,"61",DATE(E$4,12,31),"1")/1000000</f>
        <v>134.28138938000001</v>
      </c>
      <c r="G2693" s="3">
        <f>[1]!EM_S_STM07_IS($A2693,"9",DATE(G$4,12,31),"1")/1000000</f>
        <v>1615.21007295</v>
      </c>
      <c r="H2693" s="3">
        <f>[1]!EM_S_STM07_IS($A2693,"61",DATE(G$4,12,31),"1")/1000000</f>
        <v>151.41576426</v>
      </c>
      <c r="I2693" s="3">
        <f>[1]!EM_S_STM07_IS($A2693,"9",DATE(I$4,12,31),"1")/1000000</f>
        <v>1542.2758443399998</v>
      </c>
      <c r="J2693" s="3">
        <f>[1]!EM_S_STM07_IS($A2693,"61",DATE(I$4,12,31),"1")/1000000</f>
        <v>160.01197612000001</v>
      </c>
      <c r="K2693" s="3">
        <f>[1]!EM_S_STM07_IS($A2693,"9",DATE(K$4,12,31),"1")/1000000</f>
        <v>1529.37107188</v>
      </c>
      <c r="L2693" s="3">
        <f>[1]!EM_S_STM07_IS($A2693,"61",DATE(K$4,12,31),"1")/1000000</f>
        <v>103.7103604</v>
      </c>
      <c r="M2693" s="3">
        <f>[1]!EM_S_STM07_IS($A2693,"9",DATE(M$4,12,31),"1")/1000000</f>
        <v>1242.8542020899999</v>
      </c>
      <c r="N2693" s="3">
        <f>[1]!EM_S_STM07_IS($A2693,"61",DATE(M$4,12,31),"1")/1000000</f>
        <v>53.355687029999999</v>
      </c>
      <c r="O2693" s="6">
        <f t="shared" si="84"/>
        <v>3.9552079530917883E-3</v>
      </c>
      <c r="P2693" s="6">
        <f t="shared" si="85"/>
        <v>-0.13553557016965057</v>
      </c>
    </row>
    <row r="2694" spans="1:16" x14ac:dyDescent="0.25">
      <c r="A2694" s="5" t="s">
        <v>2688</v>
      </c>
      <c r="B2694" s="5" t="s">
        <v>5750</v>
      </c>
      <c r="C2694" s="3">
        <f>[1]!EM_S_STM07_IS($A2694,"9",DATE(C$4,12,31),"1")/1000000</f>
        <v>5305.5259999999998</v>
      </c>
      <c r="D2694" s="3">
        <f>[1]!EM_S_STM07_IS($A2694,"61",DATE(C$4,12,31),"1")/1000000</f>
        <v>2310.9119999999998</v>
      </c>
      <c r="E2694" s="3">
        <f>[1]!EM_S_STM07_IS($A2694,"9",DATE(E$4,12,31),"1")/1000000</f>
        <v>7462.54</v>
      </c>
      <c r="F2694" s="3">
        <f>[1]!EM_S_STM07_IS($A2694,"61",DATE(E$4,12,31),"1")/1000000</f>
        <v>3211.5039999999999</v>
      </c>
      <c r="G2694" s="3">
        <f>[1]!EM_S_STM07_IS($A2694,"9",DATE(G$4,12,31),"1")/1000000</f>
        <v>9114.4529999999995</v>
      </c>
      <c r="H2694" s="3">
        <f>[1]!EM_S_STM07_IS($A2694,"61",DATE(G$4,12,31),"1")/1000000</f>
        <v>4012.6030000000001</v>
      </c>
      <c r="I2694" s="3">
        <f>[1]!EM_S_STM07_IS($A2694,"9",DATE(I$4,12,31),"1")/1000000</f>
        <v>10478.294</v>
      </c>
      <c r="J2694" s="3">
        <f>[1]!EM_S_STM07_IS($A2694,"61",DATE(I$4,12,31),"1")/1000000</f>
        <v>4496.857</v>
      </c>
      <c r="K2694" s="3">
        <f>[1]!EM_S_STM07_IS($A2694,"9",DATE(K$4,12,31),"1")/1000000</f>
        <v>15991.534</v>
      </c>
      <c r="L2694" s="3">
        <f>[1]!EM_S_STM07_IS($A2694,"61",DATE(K$4,12,31),"1")/1000000</f>
        <v>5608.6210000000001</v>
      </c>
      <c r="M2694" s="3">
        <f>[1]!EM_S_STM07_IS($A2694,"9",DATE(M$4,12,31),"1")/1000000</f>
        <v>22830.482</v>
      </c>
      <c r="N2694" s="3">
        <f>[1]!EM_S_STM07_IS($A2694,"61",DATE(M$4,12,31),"1")/1000000</f>
        <v>7000.576</v>
      </c>
      <c r="O2694" s="6">
        <f t="shared" si="84"/>
        <v>0.33892831733544937</v>
      </c>
      <c r="P2694" s="6">
        <f t="shared" si="85"/>
        <v>0.24815946211343798</v>
      </c>
    </row>
    <row r="2695" spans="1:16" x14ac:dyDescent="0.25">
      <c r="A2695" s="5" t="s">
        <v>2689</v>
      </c>
      <c r="B2695" s="5" t="s">
        <v>5751</v>
      </c>
      <c r="C2695" s="3">
        <f>[1]!EM_S_STM07_IS($A2695,"9",DATE(C$4,12,31),"1")/1000000</f>
        <v>5590.1803095499999</v>
      </c>
      <c r="D2695" s="3">
        <f>[1]!EM_S_STM07_IS($A2695,"61",DATE(C$4,12,31),"1")/1000000</f>
        <v>352.78190542999999</v>
      </c>
      <c r="E2695" s="3">
        <f>[1]!EM_S_STM07_IS($A2695,"9",DATE(E$4,12,31),"1")/1000000</f>
        <v>6442.2739220399999</v>
      </c>
      <c r="F2695" s="3">
        <f>[1]!EM_S_STM07_IS($A2695,"61",DATE(E$4,12,31),"1")/1000000</f>
        <v>433.65840814999996</v>
      </c>
      <c r="G2695" s="3">
        <f>[1]!EM_S_STM07_IS($A2695,"9",DATE(G$4,12,31),"1")/1000000</f>
        <v>6426.0033947100001</v>
      </c>
      <c r="H2695" s="3">
        <f>[1]!EM_S_STM07_IS($A2695,"61",DATE(G$4,12,31),"1")/1000000</f>
        <v>418.24310102999999</v>
      </c>
      <c r="I2695" s="3">
        <f>[1]!EM_S_STM07_IS($A2695,"9",DATE(I$4,12,31),"1")/1000000</f>
        <v>7178.5088660299998</v>
      </c>
      <c r="J2695" s="3">
        <f>[1]!EM_S_STM07_IS($A2695,"61",DATE(I$4,12,31),"1")/1000000</f>
        <v>384.64281863000002</v>
      </c>
      <c r="K2695" s="3">
        <f>[1]!EM_S_STM07_IS($A2695,"9",DATE(K$4,12,31),"1")/1000000</f>
        <v>7795.1721863999992</v>
      </c>
      <c r="L2695" s="3">
        <f>[1]!EM_S_STM07_IS($A2695,"61",DATE(K$4,12,31),"1")/1000000</f>
        <v>443.69502956999997</v>
      </c>
      <c r="M2695" s="3">
        <f>[1]!EM_S_STM07_IS($A2695,"9",DATE(M$4,12,31),"1")/1000000</f>
        <v>7219.2325583399997</v>
      </c>
      <c r="N2695" s="3">
        <f>[1]!EM_S_STM07_IS($A2695,"61",DATE(M$4,12,31),"1")/1000000</f>
        <v>257.21506701999999</v>
      </c>
      <c r="O2695" s="6">
        <f t="shared" ref="O2695:O2758" si="86">IFERROR(IF(OR(C2695&lt;0,C2695=""),"",POWER(M2695/C2695,1/5)-1),"")</f>
        <v>5.2478040478433075E-2</v>
      </c>
      <c r="P2695" s="6">
        <f t="shared" ref="P2695:P2758" si="87">IFERROR(IF(OR(D2695&lt;0,D2695=""),"",POWER(N2695/D2695,1/5)-1),"")</f>
        <v>-6.1232554715897392E-2</v>
      </c>
    </row>
    <row r="2696" spans="1:16" x14ac:dyDescent="0.25">
      <c r="A2696" s="5" t="s">
        <v>2690</v>
      </c>
      <c r="B2696" s="5" t="s">
        <v>5752</v>
      </c>
      <c r="C2696" s="3">
        <f>[1]!EM_S_STM07_IS($A2696,"9",DATE(C$4,12,31),"1")/1000000</f>
        <v>2289.5641581499999</v>
      </c>
      <c r="D2696" s="3">
        <f>[1]!EM_S_STM07_IS($A2696,"61",DATE(C$4,12,31),"1")/1000000</f>
        <v>193.92836296000002</v>
      </c>
      <c r="E2696" s="3">
        <f>[1]!EM_S_STM07_IS($A2696,"9",DATE(E$4,12,31),"1")/1000000</f>
        <v>2822.1082467900001</v>
      </c>
      <c r="F2696" s="3">
        <f>[1]!EM_S_STM07_IS($A2696,"61",DATE(E$4,12,31),"1")/1000000</f>
        <v>212.70282863</v>
      </c>
      <c r="G2696" s="3">
        <f>[1]!EM_S_STM07_IS($A2696,"9",DATE(G$4,12,31),"1")/1000000</f>
        <v>2258.6748433400003</v>
      </c>
      <c r="H2696" s="3">
        <f>[1]!EM_S_STM07_IS($A2696,"61",DATE(G$4,12,31),"1")/1000000</f>
        <v>72.585429879999992</v>
      </c>
      <c r="I2696" s="3">
        <f>[1]!EM_S_STM07_IS($A2696,"9",DATE(I$4,12,31),"1")/1000000</f>
        <v>1891.9835585399999</v>
      </c>
      <c r="J2696" s="3">
        <f>[1]!EM_S_STM07_IS($A2696,"61",DATE(I$4,12,31),"1")/1000000</f>
        <v>11.662752660000001</v>
      </c>
      <c r="K2696" s="3">
        <f>[1]!EM_S_STM07_IS($A2696,"9",DATE(K$4,12,31),"1")/1000000</f>
        <v>1898.09068035</v>
      </c>
      <c r="L2696" s="3">
        <f>[1]!EM_S_STM07_IS($A2696,"61",DATE(K$4,12,31),"1")/1000000</f>
        <v>70.443923980000008</v>
      </c>
      <c r="M2696" s="3">
        <f>[1]!EM_S_STM07_IS($A2696,"9",DATE(M$4,12,31),"1")/1000000</f>
        <v>1522.8196901099998</v>
      </c>
      <c r="N2696" s="3">
        <f>[1]!EM_S_STM07_IS($A2696,"61",DATE(M$4,12,31),"1")/1000000</f>
        <v>91.176183399999999</v>
      </c>
      <c r="O2696" s="6">
        <f t="shared" si="86"/>
        <v>-7.8322186885059097E-2</v>
      </c>
      <c r="P2696" s="6">
        <f t="shared" si="87"/>
        <v>-0.14009986824680765</v>
      </c>
    </row>
    <row r="2697" spans="1:16" x14ac:dyDescent="0.25">
      <c r="A2697" s="5" t="s">
        <v>2691</v>
      </c>
      <c r="B2697" s="5" t="s">
        <v>5753</v>
      </c>
      <c r="C2697" s="3">
        <f>[1]!EM_S_STM07_IS($A2697,"9",DATE(C$4,12,31),"1")/1000000</f>
        <v>1652.25799097</v>
      </c>
      <c r="D2697" s="3">
        <f>[1]!EM_S_STM07_IS($A2697,"61",DATE(C$4,12,31),"1")/1000000</f>
        <v>439.99167485999999</v>
      </c>
      <c r="E2697" s="3">
        <f>[1]!EM_S_STM07_IS($A2697,"9",DATE(E$4,12,31),"1")/1000000</f>
        <v>2017.98918045</v>
      </c>
      <c r="F2697" s="3">
        <f>[1]!EM_S_STM07_IS($A2697,"61",DATE(E$4,12,31),"1")/1000000</f>
        <v>284.11030178999999</v>
      </c>
      <c r="G2697" s="3">
        <f>[1]!EM_S_STM07_IS($A2697,"9",DATE(G$4,12,31),"1")/1000000</f>
        <v>1708.32505274</v>
      </c>
      <c r="H2697" s="3">
        <f>[1]!EM_S_STM07_IS($A2697,"61",DATE(G$4,12,31),"1")/1000000</f>
        <v>-54.67216457</v>
      </c>
      <c r="I2697" s="3">
        <f>[1]!EM_S_STM07_IS($A2697,"9",DATE(I$4,12,31),"1")/1000000</f>
        <v>2280.4606467399999</v>
      </c>
      <c r="J2697" s="3">
        <f>[1]!EM_S_STM07_IS($A2697,"61",DATE(I$4,12,31),"1")/1000000</f>
        <v>70.931779469999995</v>
      </c>
      <c r="K2697" s="3">
        <f>[1]!EM_S_STM07_IS($A2697,"9",DATE(K$4,12,31),"1")/1000000</f>
        <v>3680.1685210400001</v>
      </c>
      <c r="L2697" s="3">
        <f>[1]!EM_S_STM07_IS($A2697,"61",DATE(K$4,12,31),"1")/1000000</f>
        <v>293.55394130000002</v>
      </c>
      <c r="M2697" s="3">
        <f>[1]!EM_S_STM07_IS($A2697,"9",DATE(M$4,12,31),"1")/1000000</f>
        <v>5947.0326168800002</v>
      </c>
      <c r="N2697" s="3">
        <f>[1]!EM_S_STM07_IS($A2697,"61",DATE(M$4,12,31),"1")/1000000</f>
        <v>520.32579641000007</v>
      </c>
      <c r="O2697" s="6">
        <f t="shared" si="86"/>
        <v>0.29194638743477563</v>
      </c>
      <c r="P2697" s="6">
        <f t="shared" si="87"/>
        <v>3.4108670952375242E-2</v>
      </c>
    </row>
    <row r="2698" spans="1:16" x14ac:dyDescent="0.25">
      <c r="A2698" s="5" t="s">
        <v>2692</v>
      </c>
      <c r="B2698" s="5" t="s">
        <v>5754</v>
      </c>
      <c r="C2698" s="3" t="e">
        <f>[1]!EM_S_STM07_IS($A2698,"9",DATE(C$4,12,31),"1")/1000000</f>
        <v>#VALUE!</v>
      </c>
      <c r="D2698" s="3" t="e">
        <f>[1]!EM_S_STM07_IS($A2698,"61",DATE(C$4,12,31),"1")/1000000</f>
        <v>#VALUE!</v>
      </c>
      <c r="E2698" s="3">
        <f>[1]!EM_S_STM07_IS($A2698,"9",DATE(E$4,12,31),"1")/1000000</f>
        <v>3979.6100926399999</v>
      </c>
      <c r="F2698" s="3">
        <f>[1]!EM_S_STM07_IS($A2698,"61",DATE(E$4,12,31),"1")/1000000</f>
        <v>291.98893833999995</v>
      </c>
      <c r="G2698" s="3">
        <f>[1]!EM_S_STM07_IS($A2698,"9",DATE(G$4,12,31),"1")/1000000</f>
        <v>6221.2469424999999</v>
      </c>
      <c r="H2698" s="3">
        <f>[1]!EM_S_STM07_IS($A2698,"61",DATE(G$4,12,31),"1")/1000000</f>
        <v>224.34399263999998</v>
      </c>
      <c r="I2698" s="3">
        <f>[1]!EM_S_STM07_IS($A2698,"9",DATE(I$4,12,31),"1")/1000000</f>
        <v>7535.1711441800007</v>
      </c>
      <c r="J2698" s="3">
        <f>[1]!EM_S_STM07_IS($A2698,"61",DATE(I$4,12,31),"1")/1000000</f>
        <v>174.95281418000002</v>
      </c>
      <c r="K2698" s="3">
        <f>[1]!EM_S_STM07_IS($A2698,"9",DATE(K$4,12,31),"1")/1000000</f>
        <v>6778.3578994300005</v>
      </c>
      <c r="L2698" s="3">
        <f>[1]!EM_S_STM07_IS($A2698,"61",DATE(K$4,12,31),"1")/1000000</f>
        <v>191.32213953000002</v>
      </c>
      <c r="M2698" s="3">
        <f>[1]!EM_S_STM07_IS($A2698,"9",DATE(M$4,12,31),"1")/1000000</f>
        <v>5218.7876564600001</v>
      </c>
      <c r="N2698" s="3">
        <f>[1]!EM_S_STM07_IS($A2698,"61",DATE(M$4,12,31),"1")/1000000</f>
        <v>-280.92822765</v>
      </c>
      <c r="O2698" s="6" t="str">
        <f t="shared" si="86"/>
        <v/>
      </c>
      <c r="P2698" s="6" t="str">
        <f t="shared" si="87"/>
        <v/>
      </c>
    </row>
    <row r="2699" spans="1:16" x14ac:dyDescent="0.25">
      <c r="A2699" s="5" t="s">
        <v>2693</v>
      </c>
      <c r="B2699" s="5" t="s">
        <v>5755</v>
      </c>
      <c r="C2699" s="3">
        <f>[1]!EM_S_STM07_IS($A2699,"9",DATE(C$4,12,31),"1")/1000000</f>
        <v>657.74708499999997</v>
      </c>
      <c r="D2699" s="3">
        <f>[1]!EM_S_STM07_IS($A2699,"61",DATE(C$4,12,31),"1")/1000000</f>
        <v>130.74403799999999</v>
      </c>
      <c r="E2699" s="3">
        <f>[1]!EM_S_STM07_IS($A2699,"9",DATE(E$4,12,31),"1")/1000000</f>
        <v>922.59193500000003</v>
      </c>
      <c r="F2699" s="3">
        <f>[1]!EM_S_STM07_IS($A2699,"61",DATE(E$4,12,31),"1")/1000000</f>
        <v>161.14318399999999</v>
      </c>
      <c r="G2699" s="3">
        <f>[1]!EM_S_STM07_IS($A2699,"9",DATE(G$4,12,31),"1")/1000000</f>
        <v>1007.500376</v>
      </c>
      <c r="H2699" s="3">
        <f>[1]!EM_S_STM07_IS($A2699,"61",DATE(G$4,12,31),"1")/1000000</f>
        <v>192.13769300000001</v>
      </c>
      <c r="I2699" s="3">
        <f>[1]!EM_S_STM07_IS($A2699,"9",DATE(I$4,12,31),"1")/1000000</f>
        <v>1082.9879639999999</v>
      </c>
      <c r="J2699" s="3">
        <f>[1]!EM_S_STM07_IS($A2699,"61",DATE(I$4,12,31),"1")/1000000</f>
        <v>195.11648299999999</v>
      </c>
      <c r="K2699" s="3">
        <f>[1]!EM_S_STM07_IS($A2699,"9",DATE(K$4,12,31),"1")/1000000</f>
        <v>1183.3135309100001</v>
      </c>
      <c r="L2699" s="3">
        <f>[1]!EM_S_STM07_IS($A2699,"61",DATE(K$4,12,31),"1")/1000000</f>
        <v>182.04221569000001</v>
      </c>
      <c r="M2699" s="3">
        <f>[1]!EM_S_STM07_IS($A2699,"9",DATE(M$4,12,31),"1")/1000000</f>
        <v>1359.36989354</v>
      </c>
      <c r="N2699" s="3">
        <f>[1]!EM_S_STM07_IS($A2699,"61",DATE(M$4,12,31),"1")/1000000</f>
        <v>203.36122105999999</v>
      </c>
      <c r="O2699" s="6">
        <f t="shared" si="86"/>
        <v>0.1562606422747066</v>
      </c>
      <c r="P2699" s="6">
        <f t="shared" si="87"/>
        <v>9.2368704352067565E-2</v>
      </c>
    </row>
    <row r="2700" spans="1:16" x14ac:dyDescent="0.25">
      <c r="A2700" s="5" t="s">
        <v>2694</v>
      </c>
      <c r="B2700" s="5" t="s">
        <v>5756</v>
      </c>
      <c r="C2700" s="3">
        <f>[1]!EM_S_STM07_IS($A2700,"9",DATE(C$4,12,31),"1")/1000000</f>
        <v>6003.9170000000004</v>
      </c>
      <c r="D2700" s="3">
        <f>[1]!EM_S_STM07_IS($A2700,"61",DATE(C$4,12,31),"1")/1000000</f>
        <v>2199.1280000000002</v>
      </c>
      <c r="E2700" s="3">
        <f>[1]!EM_S_STM07_IS($A2700,"9",DATE(E$4,12,31),"1")/1000000</f>
        <v>6982.7950000000001</v>
      </c>
      <c r="F2700" s="3">
        <f>[1]!EM_S_STM07_IS($A2700,"61",DATE(E$4,12,31),"1")/1000000</f>
        <v>2468.2170000000001</v>
      </c>
      <c r="G2700" s="3">
        <f>[1]!EM_S_STM07_IS($A2700,"9",DATE(G$4,12,31),"1")/1000000</f>
        <v>7802.1959999999999</v>
      </c>
      <c r="H2700" s="3">
        <f>[1]!EM_S_STM07_IS($A2700,"61",DATE(G$4,12,31),"1")/1000000</f>
        <v>2676.5720000000001</v>
      </c>
      <c r="I2700" s="3">
        <f>[1]!EM_S_STM07_IS($A2700,"9",DATE(I$4,12,31),"1")/1000000</f>
        <v>11395.536</v>
      </c>
      <c r="J2700" s="3">
        <f>[1]!EM_S_STM07_IS($A2700,"61",DATE(I$4,12,31),"1")/1000000</f>
        <v>2839.82</v>
      </c>
      <c r="K2700" s="3">
        <f>[1]!EM_S_STM07_IS($A2700,"9",DATE(K$4,12,31),"1")/1000000</f>
        <v>13415.207</v>
      </c>
      <c r="L2700" s="3">
        <f>[1]!EM_S_STM07_IS($A2700,"61",DATE(K$4,12,31),"1")/1000000</f>
        <v>2818.6320000000001</v>
      </c>
      <c r="M2700" s="3">
        <f>[1]!EM_S_STM07_IS($A2700,"9",DATE(M$4,12,31),"1")/1000000</f>
        <v>16520.580000000002</v>
      </c>
      <c r="N2700" s="3">
        <f>[1]!EM_S_STM07_IS($A2700,"61",DATE(M$4,12,31),"1")/1000000</f>
        <v>2553.998</v>
      </c>
      <c r="O2700" s="6">
        <f t="shared" si="86"/>
        <v>0.22438534314583714</v>
      </c>
      <c r="P2700" s="6">
        <f t="shared" si="87"/>
        <v>3.0371906430099349E-2</v>
      </c>
    </row>
    <row r="2701" spans="1:16" x14ac:dyDescent="0.25">
      <c r="A2701" s="5" t="s">
        <v>2695</v>
      </c>
      <c r="B2701" s="5" t="s">
        <v>5757</v>
      </c>
      <c r="C2701" s="3" t="e">
        <f>[1]!EM_S_STM07_IS($A2701,"9",DATE(C$4,12,31),"1")/1000000</f>
        <v>#VALUE!</v>
      </c>
      <c r="D2701" s="3" t="e">
        <f>[1]!EM_S_STM07_IS($A2701,"61",DATE(C$4,12,31),"1")/1000000</f>
        <v>#VALUE!</v>
      </c>
      <c r="E2701" s="3">
        <f>[1]!EM_S_STM07_IS($A2701,"9",DATE(E$4,12,31),"1")/1000000</f>
        <v>487.90084962999998</v>
      </c>
      <c r="F2701" s="3">
        <f>[1]!EM_S_STM07_IS($A2701,"61",DATE(E$4,12,31),"1")/1000000</f>
        <v>192.45257025999999</v>
      </c>
      <c r="G2701" s="3">
        <f>[1]!EM_S_STM07_IS($A2701,"9",DATE(G$4,12,31),"1")/1000000</f>
        <v>741.02546182000003</v>
      </c>
      <c r="H2701" s="3">
        <f>[1]!EM_S_STM07_IS($A2701,"61",DATE(G$4,12,31),"1")/1000000</f>
        <v>331.96633986000001</v>
      </c>
      <c r="I2701" s="3">
        <f>[1]!EM_S_STM07_IS($A2701,"9",DATE(I$4,12,31),"1")/1000000</f>
        <v>500.07383519000001</v>
      </c>
      <c r="J2701" s="3">
        <f>[1]!EM_S_STM07_IS($A2701,"61",DATE(I$4,12,31),"1")/1000000</f>
        <v>126.22152804000001</v>
      </c>
      <c r="K2701" s="3">
        <f>[1]!EM_S_STM07_IS($A2701,"9",DATE(K$4,12,31),"1")/1000000</f>
        <v>669.31619473000001</v>
      </c>
      <c r="L2701" s="3">
        <f>[1]!EM_S_STM07_IS($A2701,"61",DATE(K$4,12,31),"1")/1000000</f>
        <v>204.10163024000002</v>
      </c>
      <c r="M2701" s="3">
        <f>[1]!EM_S_STM07_IS($A2701,"9",DATE(M$4,12,31),"1")/1000000</f>
        <v>598.35320033000005</v>
      </c>
      <c r="N2701" s="3">
        <f>[1]!EM_S_STM07_IS($A2701,"61",DATE(M$4,12,31),"1")/1000000</f>
        <v>162.53371056</v>
      </c>
      <c r="O2701" s="6" t="str">
        <f t="shared" si="86"/>
        <v/>
      </c>
      <c r="P2701" s="6" t="str">
        <f t="shared" si="87"/>
        <v/>
      </c>
    </row>
    <row r="2702" spans="1:16" x14ac:dyDescent="0.25">
      <c r="A2702" s="5" t="s">
        <v>2696</v>
      </c>
      <c r="B2702" s="5" t="s">
        <v>5758</v>
      </c>
      <c r="C2702" s="3" t="e">
        <f>[1]!EM_S_STM07_IS($A2702,"9",DATE(C$4,12,31),"1")/1000000</f>
        <v>#VALUE!</v>
      </c>
      <c r="D2702" s="3" t="e">
        <f>[1]!EM_S_STM07_IS($A2702,"61",DATE(C$4,12,31),"1")/1000000</f>
        <v>#VALUE!</v>
      </c>
      <c r="E2702" s="3">
        <f>[1]!EM_S_STM07_IS($A2702,"9",DATE(E$4,12,31),"1")/1000000</f>
        <v>4463.059072</v>
      </c>
      <c r="F2702" s="3">
        <f>[1]!EM_S_STM07_IS($A2702,"61",DATE(E$4,12,31),"1")/1000000</f>
        <v>483.18672800000002</v>
      </c>
      <c r="G2702" s="3">
        <f>[1]!EM_S_STM07_IS($A2702,"9",DATE(G$4,12,31),"1")/1000000</f>
        <v>5631.7187869999998</v>
      </c>
      <c r="H2702" s="3">
        <f>[1]!EM_S_STM07_IS($A2702,"61",DATE(G$4,12,31),"1")/1000000</f>
        <v>624.58787500000005</v>
      </c>
      <c r="I2702" s="3">
        <f>[1]!EM_S_STM07_IS($A2702,"9",DATE(I$4,12,31),"1")/1000000</f>
        <v>6563.4393360000004</v>
      </c>
      <c r="J2702" s="3">
        <f>[1]!EM_S_STM07_IS($A2702,"61",DATE(I$4,12,31),"1")/1000000</f>
        <v>732.233924</v>
      </c>
      <c r="K2702" s="3">
        <f>[1]!EM_S_STM07_IS($A2702,"9",DATE(K$4,12,31),"1")/1000000</f>
        <v>7327.6135119999999</v>
      </c>
      <c r="L2702" s="3">
        <f>[1]!EM_S_STM07_IS($A2702,"61",DATE(K$4,12,31),"1")/1000000</f>
        <v>884.18188599999996</v>
      </c>
      <c r="M2702" s="3">
        <f>[1]!EM_S_STM07_IS($A2702,"9",DATE(M$4,12,31),"1")/1000000</f>
        <v>8093.6725450000004</v>
      </c>
      <c r="N2702" s="3">
        <f>[1]!EM_S_STM07_IS($A2702,"61",DATE(M$4,12,31),"1")/1000000</f>
        <v>1327.858772</v>
      </c>
      <c r="O2702" s="6" t="str">
        <f t="shared" si="86"/>
        <v/>
      </c>
      <c r="P2702" s="6" t="str">
        <f t="shared" si="87"/>
        <v/>
      </c>
    </row>
    <row r="2703" spans="1:16" x14ac:dyDescent="0.25">
      <c r="A2703" s="5" t="s">
        <v>2697</v>
      </c>
      <c r="B2703" s="5" t="s">
        <v>5759</v>
      </c>
      <c r="C2703" s="3">
        <f>[1]!EM_S_STM07_IS($A2703,"9",DATE(C$4,12,31),"1")/1000000</f>
        <v>2276.22201748</v>
      </c>
      <c r="D2703" s="3">
        <f>[1]!EM_S_STM07_IS($A2703,"61",DATE(C$4,12,31),"1")/1000000</f>
        <v>178.62173181</v>
      </c>
      <c r="E2703" s="3">
        <f>[1]!EM_S_STM07_IS($A2703,"9",DATE(E$4,12,31),"1")/1000000</f>
        <v>2740.7770043999999</v>
      </c>
      <c r="F2703" s="3">
        <f>[1]!EM_S_STM07_IS($A2703,"61",DATE(E$4,12,31),"1")/1000000</f>
        <v>141.39627727000001</v>
      </c>
      <c r="G2703" s="3">
        <f>[1]!EM_S_STM07_IS($A2703,"9",DATE(G$4,12,31),"1")/1000000</f>
        <v>2464.91135605</v>
      </c>
      <c r="H2703" s="3">
        <f>[1]!EM_S_STM07_IS($A2703,"61",DATE(G$4,12,31),"1")/1000000</f>
        <v>117.69994143000001</v>
      </c>
      <c r="I2703" s="3">
        <f>[1]!EM_S_STM07_IS($A2703,"9",DATE(I$4,12,31),"1")/1000000</f>
        <v>2715.1505688100001</v>
      </c>
      <c r="J2703" s="3">
        <f>[1]!EM_S_STM07_IS($A2703,"61",DATE(I$4,12,31),"1")/1000000</f>
        <v>148.73923396999999</v>
      </c>
      <c r="K2703" s="3">
        <f>[1]!EM_S_STM07_IS($A2703,"9",DATE(K$4,12,31),"1")/1000000</f>
        <v>2589.66463286</v>
      </c>
      <c r="L2703" s="3">
        <f>[1]!EM_S_STM07_IS($A2703,"61",DATE(K$4,12,31),"1")/1000000</f>
        <v>116.26633873999999</v>
      </c>
      <c r="M2703" s="3">
        <f>[1]!EM_S_STM07_IS($A2703,"9",DATE(M$4,12,31),"1")/1000000</f>
        <v>2227.2218690599998</v>
      </c>
      <c r="N2703" s="3">
        <f>[1]!EM_S_STM07_IS($A2703,"61",DATE(M$4,12,31),"1")/1000000</f>
        <v>130.22897030999999</v>
      </c>
      <c r="O2703" s="6">
        <f t="shared" si="86"/>
        <v>-4.3429516991233541E-3</v>
      </c>
      <c r="P2703" s="6">
        <f t="shared" si="87"/>
        <v>-6.123981430893477E-2</v>
      </c>
    </row>
    <row r="2704" spans="1:16" x14ac:dyDescent="0.25">
      <c r="A2704" s="5" t="s">
        <v>2698</v>
      </c>
      <c r="B2704" s="5" t="s">
        <v>5760</v>
      </c>
      <c r="C2704" s="3">
        <f>[1]!EM_S_STM07_IS($A2704,"9",DATE(C$4,12,31),"1")/1000000</f>
        <v>10220.804964999999</v>
      </c>
      <c r="D2704" s="3">
        <f>[1]!EM_S_STM07_IS($A2704,"61",DATE(C$4,12,31),"1")/1000000</f>
        <v>542.66971599999999</v>
      </c>
      <c r="E2704" s="3">
        <f>[1]!EM_S_STM07_IS($A2704,"9",DATE(E$4,12,31),"1")/1000000</f>
        <v>11262.656572</v>
      </c>
      <c r="F2704" s="3">
        <f>[1]!EM_S_STM07_IS($A2704,"61",DATE(E$4,12,31),"1")/1000000</f>
        <v>410.81915700000002</v>
      </c>
      <c r="G2704" s="3">
        <f>[1]!EM_S_STM07_IS($A2704,"9",DATE(G$4,12,31),"1")/1000000</f>
        <v>11226.015147760001</v>
      </c>
      <c r="H2704" s="3">
        <f>[1]!EM_S_STM07_IS($A2704,"61",DATE(G$4,12,31),"1")/1000000</f>
        <v>349.05831210000002</v>
      </c>
      <c r="I2704" s="3">
        <f>[1]!EM_S_STM07_IS($A2704,"9",DATE(I$4,12,31),"1")/1000000</f>
        <v>10965.43672736</v>
      </c>
      <c r="J2704" s="3">
        <f>[1]!EM_S_STM07_IS($A2704,"61",DATE(I$4,12,31),"1")/1000000</f>
        <v>221.94980788000001</v>
      </c>
      <c r="K2704" s="3">
        <f>[1]!EM_S_STM07_IS($A2704,"9",DATE(K$4,12,31),"1")/1000000</f>
        <v>8929.3160506799995</v>
      </c>
      <c r="L2704" s="3">
        <f>[1]!EM_S_STM07_IS($A2704,"61",DATE(K$4,12,31),"1")/1000000</f>
        <v>167.69824735</v>
      </c>
      <c r="M2704" s="3">
        <f>[1]!EM_S_STM07_IS($A2704,"9",DATE(M$4,12,31),"1")/1000000</f>
        <v>9299.8407393699999</v>
      </c>
      <c r="N2704" s="3">
        <f>[1]!EM_S_STM07_IS($A2704,"61",DATE(M$4,12,31),"1")/1000000</f>
        <v>135.32281153</v>
      </c>
      <c r="O2704" s="6">
        <f t="shared" si="86"/>
        <v>-1.8708398186640385E-2</v>
      </c>
      <c r="P2704" s="6">
        <f t="shared" si="87"/>
        <v>-0.24252712535514387</v>
      </c>
    </row>
    <row r="2705" spans="1:16" x14ac:dyDescent="0.25">
      <c r="A2705" s="5" t="s">
        <v>2699</v>
      </c>
      <c r="B2705" s="5" t="s">
        <v>5761</v>
      </c>
      <c r="C2705" s="3">
        <f>[1]!EM_S_STM07_IS($A2705,"9",DATE(C$4,12,31),"1")/1000000</f>
        <v>4050.2231822100002</v>
      </c>
      <c r="D2705" s="3">
        <f>[1]!EM_S_STM07_IS($A2705,"61",DATE(C$4,12,31),"1")/1000000</f>
        <v>113.2595184</v>
      </c>
      <c r="E2705" s="3">
        <f>[1]!EM_S_STM07_IS($A2705,"9",DATE(E$4,12,31),"1")/1000000</f>
        <v>6389.70851735</v>
      </c>
      <c r="F2705" s="3">
        <f>[1]!EM_S_STM07_IS($A2705,"61",DATE(E$4,12,31),"1")/1000000</f>
        <v>104.95205249</v>
      </c>
      <c r="G2705" s="3">
        <f>[1]!EM_S_STM07_IS($A2705,"9",DATE(G$4,12,31),"1")/1000000</f>
        <v>7074.7745516200002</v>
      </c>
      <c r="H2705" s="3">
        <f>[1]!EM_S_STM07_IS($A2705,"61",DATE(G$4,12,31),"1")/1000000</f>
        <v>160.28993050999998</v>
      </c>
      <c r="I2705" s="3">
        <f>[1]!EM_S_STM07_IS($A2705,"9",DATE(I$4,12,31),"1")/1000000</f>
        <v>8021.8639642399994</v>
      </c>
      <c r="J2705" s="3">
        <f>[1]!EM_S_STM07_IS($A2705,"61",DATE(I$4,12,31),"1")/1000000</f>
        <v>244.85085013</v>
      </c>
      <c r="K2705" s="3">
        <f>[1]!EM_S_STM07_IS($A2705,"9",DATE(K$4,12,31),"1")/1000000</f>
        <v>11128.234903410001</v>
      </c>
      <c r="L2705" s="3">
        <f>[1]!EM_S_STM07_IS($A2705,"61",DATE(K$4,12,31),"1")/1000000</f>
        <v>333.31848260999999</v>
      </c>
      <c r="M2705" s="3">
        <f>[1]!EM_S_STM07_IS($A2705,"9",DATE(M$4,12,31),"1")/1000000</f>
        <v>9769.4486738099986</v>
      </c>
      <c r="N2705" s="3">
        <f>[1]!EM_S_STM07_IS($A2705,"61",DATE(M$4,12,31),"1")/1000000</f>
        <v>193.19820575</v>
      </c>
      <c r="O2705" s="6">
        <f t="shared" si="86"/>
        <v>0.19255445764337442</v>
      </c>
      <c r="P2705" s="6">
        <f t="shared" si="87"/>
        <v>0.11271944021961033</v>
      </c>
    </row>
    <row r="2706" spans="1:16" x14ac:dyDescent="0.25">
      <c r="A2706" s="5" t="s">
        <v>2700</v>
      </c>
      <c r="B2706" s="5" t="s">
        <v>5762</v>
      </c>
      <c r="C2706" s="3" t="e">
        <f>[1]!EM_S_STM07_IS($A2706,"9",DATE(C$4,12,31),"1")/1000000</f>
        <v>#VALUE!</v>
      </c>
      <c r="D2706" s="3" t="e">
        <f>[1]!EM_S_STM07_IS($A2706,"61",DATE(C$4,12,31),"1")/1000000</f>
        <v>#VALUE!</v>
      </c>
      <c r="E2706" s="3">
        <f>[1]!EM_S_STM07_IS($A2706,"9",DATE(E$4,12,31),"1")/1000000</f>
        <v>1124.45184038</v>
      </c>
      <c r="F2706" s="3">
        <f>[1]!EM_S_STM07_IS($A2706,"61",DATE(E$4,12,31),"1")/1000000</f>
        <v>308.79618283999997</v>
      </c>
      <c r="G2706" s="3">
        <f>[1]!EM_S_STM07_IS($A2706,"9",DATE(G$4,12,31),"1")/1000000</f>
        <v>1206.00733453</v>
      </c>
      <c r="H2706" s="3">
        <f>[1]!EM_S_STM07_IS($A2706,"61",DATE(G$4,12,31),"1")/1000000</f>
        <v>315.32748223999999</v>
      </c>
      <c r="I2706" s="3">
        <f>[1]!EM_S_STM07_IS($A2706,"9",DATE(I$4,12,31),"1")/1000000</f>
        <v>1086.6997813399998</v>
      </c>
      <c r="J2706" s="3">
        <f>[1]!EM_S_STM07_IS($A2706,"61",DATE(I$4,12,31),"1")/1000000</f>
        <v>121.45188062000001</v>
      </c>
      <c r="K2706" s="3">
        <f>[1]!EM_S_STM07_IS($A2706,"9",DATE(K$4,12,31),"1")/1000000</f>
        <v>1075.3819490599999</v>
      </c>
      <c r="L2706" s="3">
        <f>[1]!EM_S_STM07_IS($A2706,"61",DATE(K$4,12,31),"1")/1000000</f>
        <v>78.417225119999998</v>
      </c>
      <c r="M2706" s="3">
        <f>[1]!EM_S_STM07_IS($A2706,"9",DATE(M$4,12,31),"1")/1000000</f>
        <v>1014.4233590900001</v>
      </c>
      <c r="N2706" s="3">
        <f>[1]!EM_S_STM07_IS($A2706,"61",DATE(M$4,12,31),"1")/1000000</f>
        <v>64.431525239999999</v>
      </c>
      <c r="O2706" s="6" t="str">
        <f t="shared" si="86"/>
        <v/>
      </c>
      <c r="P2706" s="6" t="str">
        <f t="shared" si="87"/>
        <v/>
      </c>
    </row>
    <row r="2707" spans="1:16" x14ac:dyDescent="0.25">
      <c r="A2707" s="5" t="s">
        <v>2701</v>
      </c>
      <c r="B2707" s="5" t="s">
        <v>5763</v>
      </c>
      <c r="C2707" s="3">
        <f>[1]!EM_S_STM07_IS($A2707,"9",DATE(C$4,12,31),"1")/1000000</f>
        <v>152063</v>
      </c>
      <c r="D2707" s="3">
        <f>[1]!EM_S_STM07_IS($A2707,"61",DATE(C$4,12,31),"1")/1000000</f>
        <v>37187</v>
      </c>
      <c r="E2707" s="3">
        <f>[1]!EM_S_STM07_IS($A2707,"9",DATE(E$4,12,31),"1")/1000000</f>
        <v>208197</v>
      </c>
      <c r="F2707" s="3">
        <f>[1]!EM_S_STM07_IS($A2707,"61",DATE(E$4,12,31),"1")/1000000</f>
        <v>44822</v>
      </c>
      <c r="G2707" s="3">
        <f>[1]!EM_S_STM07_IS($A2707,"9",DATE(G$4,12,31),"1")/1000000</f>
        <v>250260</v>
      </c>
      <c r="H2707" s="3">
        <f>[1]!EM_S_STM07_IS($A2707,"61",DATE(G$4,12,31),"1")/1000000</f>
        <v>47661</v>
      </c>
      <c r="I2707" s="3">
        <f>[1]!EM_S_STM07_IS($A2707,"9",DATE(I$4,12,31),"1")/1000000</f>
        <v>283797</v>
      </c>
      <c r="J2707" s="3">
        <f>[1]!EM_S_STM07_IS($A2707,"61",DATE(I$4,12,31),"1")/1000000</f>
        <v>45678</v>
      </c>
      <c r="K2707" s="3">
        <f>[1]!EM_S_STM07_IS($A2707,"9",DATE(K$4,12,31),"1")/1000000</f>
        <v>248360</v>
      </c>
      <c r="L2707" s="3">
        <f>[1]!EM_S_STM07_IS($A2707,"61",DATE(K$4,12,31),"1")/1000000</f>
        <v>36807</v>
      </c>
      <c r="M2707" s="3">
        <f>[1]!EM_S_STM07_IS($A2707,"9",DATE(M$4,12,31),"1")/1000000</f>
        <v>177069</v>
      </c>
      <c r="N2707" s="3">
        <f>[1]!EM_S_STM07_IS($A2707,"61",DATE(M$4,12,31),"1")/1000000</f>
        <v>16144</v>
      </c>
      <c r="O2707" s="6">
        <f t="shared" si="86"/>
        <v>3.0917225010184568E-2</v>
      </c>
      <c r="P2707" s="6">
        <f t="shared" si="87"/>
        <v>-0.15370066226261003</v>
      </c>
    </row>
    <row r="2708" spans="1:16" x14ac:dyDescent="0.25">
      <c r="A2708" s="5" t="s">
        <v>2702</v>
      </c>
      <c r="B2708" s="5" t="s">
        <v>5764</v>
      </c>
      <c r="C2708" s="3">
        <f>[1]!EM_S_STM07_IS($A2708,"9",DATE(C$4,12,31),"1")/1000000</f>
        <v>4762.5830358800004</v>
      </c>
      <c r="D2708" s="3">
        <f>[1]!EM_S_STM07_IS($A2708,"61",DATE(C$4,12,31),"1")/1000000</f>
        <v>593.72420878000003</v>
      </c>
      <c r="E2708" s="3">
        <f>[1]!EM_S_STM07_IS($A2708,"9",DATE(E$4,12,31),"1")/1000000</f>
        <v>5856.5699913999997</v>
      </c>
      <c r="F2708" s="3">
        <f>[1]!EM_S_STM07_IS($A2708,"61",DATE(E$4,12,31),"1")/1000000</f>
        <v>802.24230130000001</v>
      </c>
      <c r="G2708" s="3">
        <f>[1]!EM_S_STM07_IS($A2708,"9",DATE(G$4,12,31),"1")/1000000</f>
        <v>6930.36320712</v>
      </c>
      <c r="H2708" s="3">
        <f>[1]!EM_S_STM07_IS($A2708,"61",DATE(G$4,12,31),"1")/1000000</f>
        <v>940.46435897000003</v>
      </c>
      <c r="I2708" s="3">
        <f>[1]!EM_S_STM07_IS($A2708,"9",DATE(I$4,12,31),"1")/1000000</f>
        <v>8033.0493491499992</v>
      </c>
      <c r="J2708" s="3">
        <f>[1]!EM_S_STM07_IS($A2708,"61",DATE(I$4,12,31),"1")/1000000</f>
        <v>1110.64529631</v>
      </c>
      <c r="K2708" s="3">
        <f>[1]!EM_S_STM07_IS($A2708,"9",DATE(K$4,12,31),"1")/1000000</f>
        <v>9038.7610693999995</v>
      </c>
      <c r="L2708" s="3">
        <f>[1]!EM_S_STM07_IS($A2708,"61",DATE(K$4,12,31),"1")/1000000</f>
        <v>1468.75657654</v>
      </c>
      <c r="M2708" s="3">
        <f>[1]!EM_S_STM07_IS($A2708,"9",DATE(M$4,12,31),"1")/1000000</f>
        <v>10085.432401040001</v>
      </c>
      <c r="N2708" s="3">
        <f>[1]!EM_S_STM07_IS($A2708,"61",DATE(M$4,12,31),"1")/1000000</f>
        <v>1695.0851121800001</v>
      </c>
      <c r="O2708" s="6">
        <f t="shared" si="86"/>
        <v>0.16190438954061626</v>
      </c>
      <c r="P2708" s="6">
        <f t="shared" si="87"/>
        <v>0.233449435117977</v>
      </c>
    </row>
    <row r="2709" spans="1:16" x14ac:dyDescent="0.25">
      <c r="A2709" s="5" t="s">
        <v>2703</v>
      </c>
      <c r="B2709" s="5" t="s">
        <v>5765</v>
      </c>
      <c r="C2709" s="3">
        <f>[1]!EM_S_STM07_IS($A2709,"9",DATE(C$4,12,31),"1")/1000000</f>
        <v>674.95265225000003</v>
      </c>
      <c r="D2709" s="3">
        <f>[1]!EM_S_STM07_IS($A2709,"61",DATE(C$4,12,31),"1")/1000000</f>
        <v>203.77162618</v>
      </c>
      <c r="E2709" s="3">
        <f>[1]!EM_S_STM07_IS($A2709,"9",DATE(E$4,12,31),"1")/1000000</f>
        <v>665.62323559000004</v>
      </c>
      <c r="F2709" s="3">
        <f>[1]!EM_S_STM07_IS($A2709,"61",DATE(E$4,12,31),"1")/1000000</f>
        <v>156.68080094999999</v>
      </c>
      <c r="G2709" s="3">
        <f>[1]!EM_S_STM07_IS($A2709,"9",DATE(G$4,12,31),"1")/1000000</f>
        <v>525.80207612000004</v>
      </c>
      <c r="H2709" s="3">
        <f>[1]!EM_S_STM07_IS($A2709,"61",DATE(G$4,12,31),"1")/1000000</f>
        <v>70.491328709999991</v>
      </c>
      <c r="I2709" s="3">
        <f>[1]!EM_S_STM07_IS($A2709,"9",DATE(I$4,12,31),"1")/1000000</f>
        <v>486.42424569999997</v>
      </c>
      <c r="J2709" s="3">
        <f>[1]!EM_S_STM07_IS($A2709,"61",DATE(I$4,12,31),"1")/1000000</f>
        <v>74.600462890000003</v>
      </c>
      <c r="K2709" s="3">
        <f>[1]!EM_S_STM07_IS($A2709,"9",DATE(K$4,12,31),"1")/1000000</f>
        <v>1359.1586786400001</v>
      </c>
      <c r="L2709" s="3">
        <f>[1]!EM_S_STM07_IS($A2709,"61",DATE(K$4,12,31),"1")/1000000</f>
        <v>543.31975903</v>
      </c>
      <c r="M2709" s="3">
        <f>[1]!EM_S_STM07_IS($A2709,"9",DATE(M$4,12,31),"1")/1000000</f>
        <v>2743.3706698800002</v>
      </c>
      <c r="N2709" s="3">
        <f>[1]!EM_S_STM07_IS($A2709,"61",DATE(M$4,12,31),"1")/1000000</f>
        <v>1133.0552291700001</v>
      </c>
      <c r="O2709" s="6">
        <f t="shared" si="86"/>
        <v>0.32373861091842038</v>
      </c>
      <c r="P2709" s="6">
        <f t="shared" si="87"/>
        <v>0.4093584822228904</v>
      </c>
    </row>
    <row r="2710" spans="1:16" x14ac:dyDescent="0.25">
      <c r="A2710" s="5" t="s">
        <v>2704</v>
      </c>
      <c r="B2710" s="5" t="s">
        <v>5766</v>
      </c>
      <c r="C2710" s="3">
        <f>[1]!EM_S_STM07_IS($A2710,"9",DATE(C$4,12,31),"1")/1000000</f>
        <v>816.99921178</v>
      </c>
      <c r="D2710" s="3">
        <f>[1]!EM_S_STM07_IS($A2710,"61",DATE(C$4,12,31),"1")/1000000</f>
        <v>228.72543134</v>
      </c>
      <c r="E2710" s="3">
        <f>[1]!EM_S_STM07_IS($A2710,"9",DATE(E$4,12,31),"1")/1000000</f>
        <v>1133.39106728</v>
      </c>
      <c r="F2710" s="3">
        <f>[1]!EM_S_STM07_IS($A2710,"61",DATE(E$4,12,31),"1")/1000000</f>
        <v>324.90958044000001</v>
      </c>
      <c r="G2710" s="3">
        <f>[1]!EM_S_STM07_IS($A2710,"9",DATE(G$4,12,31),"1")/1000000</f>
        <v>1045.1460771900001</v>
      </c>
      <c r="H2710" s="3">
        <f>[1]!EM_S_STM07_IS($A2710,"61",DATE(G$4,12,31),"1")/1000000</f>
        <v>275.22795851000001</v>
      </c>
      <c r="I2710" s="3">
        <f>[1]!EM_S_STM07_IS($A2710,"9",DATE(I$4,12,31),"1")/1000000</f>
        <v>1229.73989536</v>
      </c>
      <c r="J2710" s="3">
        <f>[1]!EM_S_STM07_IS($A2710,"61",DATE(I$4,12,31),"1")/1000000</f>
        <v>221.40130363</v>
      </c>
      <c r="K2710" s="3">
        <f>[1]!EM_S_STM07_IS($A2710,"9",DATE(K$4,12,31),"1")/1000000</f>
        <v>1093.2890876600002</v>
      </c>
      <c r="L2710" s="3">
        <f>[1]!EM_S_STM07_IS($A2710,"61",DATE(K$4,12,31),"1")/1000000</f>
        <v>91.907176790000008</v>
      </c>
      <c r="M2710" s="3">
        <f>[1]!EM_S_STM07_IS($A2710,"9",DATE(M$4,12,31),"1")/1000000</f>
        <v>1087.58838556</v>
      </c>
      <c r="N2710" s="3">
        <f>[1]!EM_S_STM07_IS($A2710,"61",DATE(M$4,12,31),"1")/1000000</f>
        <v>63.513867979999993</v>
      </c>
      <c r="O2710" s="6">
        <f t="shared" si="86"/>
        <v>5.8884484344464472E-2</v>
      </c>
      <c r="P2710" s="6">
        <f t="shared" si="87"/>
        <v>-0.22605371249889827</v>
      </c>
    </row>
    <row r="2711" spans="1:16" x14ac:dyDescent="0.25">
      <c r="A2711" s="5" t="s">
        <v>2705</v>
      </c>
      <c r="B2711" s="5" t="s">
        <v>5767</v>
      </c>
      <c r="C2711" s="3">
        <f>[1]!EM_S_STM07_IS($A2711,"9",DATE(C$4,12,31),"1")/1000000</f>
        <v>4047.1654542399997</v>
      </c>
      <c r="D2711" s="3">
        <f>[1]!EM_S_STM07_IS($A2711,"61",DATE(C$4,12,31),"1")/1000000</f>
        <v>872.56035978</v>
      </c>
      <c r="E2711" s="3">
        <f>[1]!EM_S_STM07_IS($A2711,"9",DATE(E$4,12,31),"1")/1000000</f>
        <v>6950.7062829799997</v>
      </c>
      <c r="F2711" s="3">
        <f>[1]!EM_S_STM07_IS($A2711,"61",DATE(E$4,12,31),"1")/1000000</f>
        <v>1301.8469869600001</v>
      </c>
      <c r="G2711" s="3">
        <f>[1]!EM_S_STM07_IS($A2711,"9",DATE(G$4,12,31),"1")/1000000</f>
        <v>6933.1319405300001</v>
      </c>
      <c r="H2711" s="3">
        <f>[1]!EM_S_STM07_IS($A2711,"61",DATE(G$4,12,31),"1")/1000000</f>
        <v>903.96850322</v>
      </c>
      <c r="I2711" s="3">
        <f>[1]!EM_S_STM07_IS($A2711,"9",DATE(I$4,12,31),"1")/1000000</f>
        <v>7274.1156429599996</v>
      </c>
      <c r="J2711" s="3">
        <f>[1]!EM_S_STM07_IS($A2711,"61",DATE(I$4,12,31),"1")/1000000</f>
        <v>526.33332245999998</v>
      </c>
      <c r="K2711" s="3">
        <f>[1]!EM_S_STM07_IS($A2711,"9",DATE(K$4,12,31),"1")/1000000</f>
        <v>6859.8457901499996</v>
      </c>
      <c r="L2711" s="3">
        <f>[1]!EM_S_STM07_IS($A2711,"61",DATE(K$4,12,31),"1")/1000000</f>
        <v>182.82679109</v>
      </c>
      <c r="M2711" s="3">
        <f>[1]!EM_S_STM07_IS($A2711,"9",DATE(M$4,12,31),"1")/1000000</f>
        <v>6571.8318386299998</v>
      </c>
      <c r="N2711" s="3">
        <f>[1]!EM_S_STM07_IS($A2711,"61",DATE(M$4,12,31),"1")/1000000</f>
        <v>57.600434280000002</v>
      </c>
      <c r="O2711" s="6">
        <f t="shared" si="86"/>
        <v>0.10181098142558831</v>
      </c>
      <c r="P2711" s="6">
        <f t="shared" si="87"/>
        <v>-0.41933445674823222</v>
      </c>
    </row>
    <row r="2712" spans="1:16" x14ac:dyDescent="0.25">
      <c r="A2712" s="5" t="s">
        <v>2706</v>
      </c>
      <c r="B2712" s="5" t="s">
        <v>5768</v>
      </c>
      <c r="C2712" s="3">
        <f>[1]!EM_S_STM07_IS($A2712,"9",DATE(C$4,12,31),"1")/1000000</f>
        <v>8591.2309097399993</v>
      </c>
      <c r="D2712" s="3">
        <f>[1]!EM_S_STM07_IS($A2712,"61",DATE(C$4,12,31),"1")/1000000</f>
        <v>789.80538150999996</v>
      </c>
      <c r="E2712" s="3">
        <f>[1]!EM_S_STM07_IS($A2712,"9",DATE(E$4,12,31),"1")/1000000</f>
        <v>8749.2008261200008</v>
      </c>
      <c r="F2712" s="3">
        <f>[1]!EM_S_STM07_IS($A2712,"61",DATE(E$4,12,31),"1")/1000000</f>
        <v>422.98367067999999</v>
      </c>
      <c r="G2712" s="3">
        <f>[1]!EM_S_STM07_IS($A2712,"9",DATE(G$4,12,31),"1")/1000000</f>
        <v>8318.5200049199993</v>
      </c>
      <c r="H2712" s="3">
        <f>[1]!EM_S_STM07_IS($A2712,"61",DATE(G$4,12,31),"1")/1000000</f>
        <v>29.339854210000002</v>
      </c>
      <c r="I2712" s="3">
        <f>[1]!EM_S_STM07_IS($A2712,"9",DATE(I$4,12,31),"1")/1000000</f>
        <v>8368.755810390001</v>
      </c>
      <c r="J2712" s="3">
        <f>[1]!EM_S_STM07_IS($A2712,"61",DATE(I$4,12,31),"1")/1000000</f>
        <v>17.19873097</v>
      </c>
      <c r="K2712" s="3">
        <f>[1]!EM_S_STM07_IS($A2712,"9",DATE(K$4,12,31),"1")/1000000</f>
        <v>7327.9966739300007</v>
      </c>
      <c r="L2712" s="3">
        <f>[1]!EM_S_STM07_IS($A2712,"61",DATE(K$4,12,31),"1")/1000000</f>
        <v>25.679259890000001</v>
      </c>
      <c r="M2712" s="3">
        <f>[1]!EM_S_STM07_IS($A2712,"9",DATE(M$4,12,31),"1")/1000000</f>
        <v>5012.1764794799992</v>
      </c>
      <c r="N2712" s="3">
        <f>[1]!EM_S_STM07_IS($A2712,"61",DATE(M$4,12,31),"1")/1000000</f>
        <v>-1795.0580095799999</v>
      </c>
      <c r="O2712" s="6">
        <f t="shared" si="86"/>
        <v>-0.10216983528403267</v>
      </c>
      <c r="P2712" s="6">
        <f t="shared" si="87"/>
        <v>-2.1784514086542939</v>
      </c>
    </row>
    <row r="2713" spans="1:16" x14ac:dyDescent="0.25">
      <c r="A2713" s="5" t="s">
        <v>2707</v>
      </c>
      <c r="B2713" s="5" t="s">
        <v>5769</v>
      </c>
      <c r="C2713" s="3">
        <f>[1]!EM_S_STM07_IS($A2713,"9",DATE(C$4,12,31),"1")/1000000</f>
        <v>2729.1451302099999</v>
      </c>
      <c r="D2713" s="3">
        <f>[1]!EM_S_STM07_IS($A2713,"61",DATE(C$4,12,31),"1")/1000000</f>
        <v>1145.2738761500002</v>
      </c>
      <c r="E2713" s="3">
        <f>[1]!EM_S_STM07_IS($A2713,"9",DATE(E$4,12,31),"1")/1000000</f>
        <v>3807.0261469899997</v>
      </c>
      <c r="F2713" s="3">
        <f>[1]!EM_S_STM07_IS($A2713,"61",DATE(E$4,12,31),"1")/1000000</f>
        <v>1304.16327022</v>
      </c>
      <c r="G2713" s="3">
        <f>[1]!EM_S_STM07_IS($A2713,"9",DATE(G$4,12,31),"1")/1000000</f>
        <v>4209.9518449099996</v>
      </c>
      <c r="H2713" s="3">
        <f>[1]!EM_S_STM07_IS($A2713,"61",DATE(G$4,12,31),"1")/1000000</f>
        <v>1180.9310080599998</v>
      </c>
      <c r="I2713" s="3">
        <f>[1]!EM_S_STM07_IS($A2713,"9",DATE(I$4,12,31),"1")/1000000</f>
        <v>7134.8624126699997</v>
      </c>
      <c r="J2713" s="3">
        <f>[1]!EM_S_STM07_IS($A2713,"61",DATE(I$4,12,31),"1")/1000000</f>
        <v>1010.27943925</v>
      </c>
      <c r="K2713" s="3">
        <f>[1]!EM_S_STM07_IS($A2713,"9",DATE(K$4,12,31),"1")/1000000</f>
        <v>8300.3558288000004</v>
      </c>
      <c r="L2713" s="3">
        <f>[1]!EM_S_STM07_IS($A2713,"61",DATE(K$4,12,31),"1")/1000000</f>
        <v>969.21408145999999</v>
      </c>
      <c r="M2713" s="3">
        <f>[1]!EM_S_STM07_IS($A2713,"9",DATE(M$4,12,31),"1")/1000000</f>
        <v>9607.7008622000012</v>
      </c>
      <c r="N2713" s="3">
        <f>[1]!EM_S_STM07_IS($A2713,"61",DATE(M$4,12,31),"1")/1000000</f>
        <v>995.68042316999993</v>
      </c>
      <c r="O2713" s="6">
        <f t="shared" si="86"/>
        <v>0.28622980299254941</v>
      </c>
      <c r="P2713" s="6">
        <f t="shared" si="87"/>
        <v>-2.7606330692865444E-2</v>
      </c>
    </row>
    <row r="2714" spans="1:16" x14ac:dyDescent="0.25">
      <c r="A2714" s="5" t="s">
        <v>2708</v>
      </c>
      <c r="B2714" s="5" t="s">
        <v>5770</v>
      </c>
      <c r="C2714" s="3">
        <f>[1]!EM_S_STM07_IS($A2714,"9",DATE(C$4,12,31),"1")/1000000</f>
        <v>80962.676999999996</v>
      </c>
      <c r="D2714" s="3">
        <f>[1]!EM_S_STM07_IS($A2714,"61",DATE(C$4,12,31),"1")/1000000</f>
        <v>12208.049000000001</v>
      </c>
      <c r="E2714" s="3">
        <f>[1]!EM_S_STM07_IS($A2714,"9",DATE(E$4,12,31),"1")/1000000</f>
        <v>97139.111000000004</v>
      </c>
      <c r="F2714" s="3">
        <f>[1]!EM_S_STM07_IS($A2714,"61",DATE(E$4,12,31),"1")/1000000</f>
        <v>7476.8549999999996</v>
      </c>
      <c r="G2714" s="3">
        <f>[1]!EM_S_STM07_IS($A2714,"9",DATE(G$4,12,31),"1")/1000000</f>
        <v>99840.551000000007</v>
      </c>
      <c r="H2714" s="3">
        <f>[1]!EM_S_STM07_IS($A2714,"61",DATE(G$4,12,31),"1")/1000000</f>
        <v>4948.0439999999999</v>
      </c>
      <c r="I2714" s="3">
        <f>[1]!EM_S_STM07_IS($A2714,"9",DATE(I$4,12,31),"1")/1000000</f>
        <v>97628.252999999997</v>
      </c>
      <c r="J2714" s="3">
        <f>[1]!EM_S_STM07_IS($A2714,"61",DATE(I$4,12,31),"1")/1000000</f>
        <v>3318.6129999999998</v>
      </c>
      <c r="K2714" s="3">
        <f>[1]!EM_S_STM07_IS($A2714,"9",DATE(K$4,12,31),"1")/1000000</f>
        <v>104825.683</v>
      </c>
      <c r="L2714" s="3">
        <f>[1]!EM_S_STM07_IS($A2714,"61",DATE(K$4,12,31),"1")/1000000</f>
        <v>3782.3879999999999</v>
      </c>
      <c r="M2714" s="3">
        <f>[1]!EM_S_STM07_IS($A2714,"9",DATE(M$4,12,31),"1")/1000000</f>
        <v>108929.114</v>
      </c>
      <c r="N2714" s="3">
        <f>[1]!EM_S_STM07_IS($A2714,"61",DATE(M$4,12,31),"1")/1000000</f>
        <v>6774.0079999999998</v>
      </c>
      <c r="O2714" s="6">
        <f t="shared" si="86"/>
        <v>6.1137890479107782E-2</v>
      </c>
      <c r="P2714" s="6">
        <f t="shared" si="87"/>
        <v>-0.11112664424340668</v>
      </c>
    </row>
    <row r="2715" spans="1:16" x14ac:dyDescent="0.25">
      <c r="A2715" s="5" t="s">
        <v>2709</v>
      </c>
      <c r="B2715" s="5" t="s">
        <v>5771</v>
      </c>
      <c r="C2715" s="3">
        <f>[1]!EM_S_STM07_IS($A2715,"9",DATE(C$4,12,31),"1")/1000000</f>
        <v>1058.67479723</v>
      </c>
      <c r="D2715" s="3">
        <f>[1]!EM_S_STM07_IS($A2715,"61",DATE(C$4,12,31),"1")/1000000</f>
        <v>123.8024937</v>
      </c>
      <c r="E2715" s="3">
        <f>[1]!EM_S_STM07_IS($A2715,"9",DATE(E$4,12,31),"1")/1000000</f>
        <v>1742.36497579</v>
      </c>
      <c r="F2715" s="3">
        <f>[1]!EM_S_STM07_IS($A2715,"61",DATE(E$4,12,31),"1")/1000000</f>
        <v>138.69994980000001</v>
      </c>
      <c r="G2715" s="3">
        <f>[1]!EM_S_STM07_IS($A2715,"9",DATE(G$4,12,31),"1")/1000000</f>
        <v>1771.3867018599999</v>
      </c>
      <c r="H2715" s="3">
        <f>[1]!EM_S_STM07_IS($A2715,"61",DATE(G$4,12,31),"1")/1000000</f>
        <v>76.138967219999998</v>
      </c>
      <c r="I2715" s="3">
        <f>[1]!EM_S_STM07_IS($A2715,"9",DATE(I$4,12,31),"1")/1000000</f>
        <v>1696.0527400799999</v>
      </c>
      <c r="J2715" s="3">
        <f>[1]!EM_S_STM07_IS($A2715,"61",DATE(I$4,12,31),"1")/1000000</f>
        <v>79.543223060000003</v>
      </c>
      <c r="K2715" s="3">
        <f>[1]!EM_S_STM07_IS($A2715,"9",DATE(K$4,12,31),"1")/1000000</f>
        <v>1702.3952022200001</v>
      </c>
      <c r="L2715" s="3">
        <f>[1]!EM_S_STM07_IS($A2715,"61",DATE(K$4,12,31),"1")/1000000</f>
        <v>-73.992254930000001</v>
      </c>
      <c r="M2715" s="3">
        <f>[1]!EM_S_STM07_IS($A2715,"9",DATE(M$4,12,31),"1")/1000000</f>
        <v>1592.1873089800001</v>
      </c>
      <c r="N2715" s="3">
        <f>[1]!EM_S_STM07_IS($A2715,"61",DATE(M$4,12,31),"1")/1000000</f>
        <v>100.23649189</v>
      </c>
      <c r="O2715" s="6">
        <f t="shared" si="86"/>
        <v>8.5041418982309436E-2</v>
      </c>
      <c r="P2715" s="6">
        <f t="shared" si="87"/>
        <v>-4.1351729223394362E-2</v>
      </c>
    </row>
    <row r="2716" spans="1:16" x14ac:dyDescent="0.25">
      <c r="A2716" s="5" t="s">
        <v>2710</v>
      </c>
      <c r="B2716" s="5" t="s">
        <v>5772</v>
      </c>
      <c r="C2716" s="3">
        <f>[1]!EM_S_STM07_IS($A2716,"9",DATE(C$4,12,31),"1")/1000000</f>
        <v>4823.68037637</v>
      </c>
      <c r="D2716" s="3">
        <f>[1]!EM_S_STM07_IS($A2716,"61",DATE(C$4,12,31),"1")/1000000</f>
        <v>131.41125432999999</v>
      </c>
      <c r="E2716" s="3">
        <f>[1]!EM_S_STM07_IS($A2716,"9",DATE(E$4,12,31),"1")/1000000</f>
        <v>5116.91053035</v>
      </c>
      <c r="F2716" s="3">
        <f>[1]!EM_S_STM07_IS($A2716,"61",DATE(E$4,12,31),"1")/1000000</f>
        <v>152.93820169</v>
      </c>
      <c r="G2716" s="3">
        <f>[1]!EM_S_STM07_IS($A2716,"9",DATE(G$4,12,31),"1")/1000000</f>
        <v>5123.4528994799994</v>
      </c>
      <c r="H2716" s="3">
        <f>[1]!EM_S_STM07_IS($A2716,"61",DATE(G$4,12,31),"1")/1000000</f>
        <v>176.15438961000001</v>
      </c>
      <c r="I2716" s="3">
        <f>[1]!EM_S_STM07_IS($A2716,"9",DATE(I$4,12,31),"1")/1000000</f>
        <v>4689.62078432</v>
      </c>
      <c r="J2716" s="3">
        <f>[1]!EM_S_STM07_IS($A2716,"61",DATE(I$4,12,31),"1")/1000000</f>
        <v>150.06161944999999</v>
      </c>
      <c r="K2716" s="3">
        <f>[1]!EM_S_STM07_IS($A2716,"9",DATE(K$4,12,31),"1")/1000000</f>
        <v>4444.1917554300007</v>
      </c>
      <c r="L2716" s="3">
        <f>[1]!EM_S_STM07_IS($A2716,"61",DATE(K$4,12,31),"1")/1000000</f>
        <v>109.80631099</v>
      </c>
      <c r="M2716" s="3">
        <f>[1]!EM_S_STM07_IS($A2716,"9",DATE(M$4,12,31),"1")/1000000</f>
        <v>4357.3580737100001</v>
      </c>
      <c r="N2716" s="3">
        <f>[1]!EM_S_STM07_IS($A2716,"61",DATE(M$4,12,31),"1")/1000000</f>
        <v>67.100250799999998</v>
      </c>
      <c r="O2716" s="6">
        <f t="shared" si="86"/>
        <v>-2.0128907848883326E-2</v>
      </c>
      <c r="P2716" s="6">
        <f t="shared" si="87"/>
        <v>-0.12578487399458271</v>
      </c>
    </row>
    <row r="2717" spans="1:16" x14ac:dyDescent="0.25">
      <c r="A2717" s="5" t="s">
        <v>2711</v>
      </c>
      <c r="B2717" s="5" t="s">
        <v>5773</v>
      </c>
      <c r="C2717" s="3">
        <f>[1]!EM_S_STM07_IS($A2717,"9",DATE(C$4,12,31),"1")/1000000</f>
        <v>32583.233535619998</v>
      </c>
      <c r="D2717" s="3">
        <f>[1]!EM_S_STM07_IS($A2717,"61",DATE(C$4,12,31),"1")/1000000</f>
        <v>1658.95030651</v>
      </c>
      <c r="E2717" s="3">
        <f>[1]!EM_S_STM07_IS($A2717,"9",DATE(E$4,12,31),"1")/1000000</f>
        <v>43537.955934849997</v>
      </c>
      <c r="F2717" s="3">
        <f>[1]!EM_S_STM07_IS($A2717,"61",DATE(E$4,12,31),"1")/1000000</f>
        <v>2375.7782071699999</v>
      </c>
      <c r="G2717" s="3">
        <f>[1]!EM_S_STM07_IS($A2717,"9",DATE(G$4,12,31),"1")/1000000</f>
        <v>54116.707488309999</v>
      </c>
      <c r="H2717" s="3">
        <f>[1]!EM_S_STM07_IS($A2717,"61",DATE(G$4,12,31),"1")/1000000</f>
        <v>3083.6451250700002</v>
      </c>
      <c r="I2717" s="3">
        <f>[1]!EM_S_STM07_IS($A2717,"9",DATE(I$4,12,31),"1")/1000000</f>
        <v>61727.690089519994</v>
      </c>
      <c r="J2717" s="3">
        <f>[1]!EM_S_STM07_IS($A2717,"61",DATE(I$4,12,31),"1")/1000000</f>
        <v>3358.3934010200001</v>
      </c>
      <c r="K2717" s="3">
        <f>[1]!EM_S_STM07_IS($A2717,"9",DATE(K$4,12,31),"1")/1000000</f>
        <v>69255.686472960006</v>
      </c>
      <c r="L2717" s="3">
        <f>[1]!EM_S_STM07_IS($A2717,"61",DATE(K$4,12,31),"1")/1000000</f>
        <v>3166.0479629400002</v>
      </c>
      <c r="M2717" s="3">
        <f>[1]!EM_S_STM07_IS($A2717,"9",DATE(M$4,12,31),"1")/1000000</f>
        <v>63532.339745919999</v>
      </c>
      <c r="N2717" s="3">
        <f>[1]!EM_S_STM07_IS($A2717,"61",DATE(M$4,12,31),"1")/1000000</f>
        <v>2841.7888857800003</v>
      </c>
      <c r="O2717" s="6">
        <f t="shared" si="86"/>
        <v>0.14287868663124415</v>
      </c>
      <c r="P2717" s="6">
        <f t="shared" si="87"/>
        <v>0.11365760431339589</v>
      </c>
    </row>
    <row r="2718" spans="1:16" x14ac:dyDescent="0.25">
      <c r="A2718" s="5" t="s">
        <v>2712</v>
      </c>
      <c r="B2718" s="5" t="s">
        <v>5774</v>
      </c>
      <c r="C2718" s="3">
        <f>[1]!EM_S_STM07_IS($A2718,"9",DATE(C$4,12,31),"1")/1000000</f>
        <v>6325.5481583400006</v>
      </c>
      <c r="D2718" s="3">
        <f>[1]!EM_S_STM07_IS($A2718,"61",DATE(C$4,12,31),"1")/1000000</f>
        <v>572.84141013999999</v>
      </c>
      <c r="E2718" s="3">
        <f>[1]!EM_S_STM07_IS($A2718,"9",DATE(E$4,12,31),"1")/1000000</f>
        <v>10528.278526889999</v>
      </c>
      <c r="F2718" s="3">
        <f>[1]!EM_S_STM07_IS($A2718,"61",DATE(E$4,12,31),"1")/1000000</f>
        <v>761.03197900999999</v>
      </c>
      <c r="G2718" s="3">
        <f>[1]!EM_S_STM07_IS($A2718,"9",DATE(G$4,12,31),"1")/1000000</f>
        <v>11674.134793860001</v>
      </c>
      <c r="H2718" s="3">
        <f>[1]!EM_S_STM07_IS($A2718,"61",DATE(G$4,12,31),"1")/1000000</f>
        <v>296.75379630999998</v>
      </c>
      <c r="I2718" s="3">
        <f>[1]!EM_S_STM07_IS($A2718,"9",DATE(I$4,12,31),"1")/1000000</f>
        <v>11694.73291316</v>
      </c>
      <c r="J2718" s="3">
        <f>[1]!EM_S_STM07_IS($A2718,"61",DATE(I$4,12,31),"1")/1000000</f>
        <v>156.15927206999999</v>
      </c>
      <c r="K2718" s="3">
        <f>[1]!EM_S_STM07_IS($A2718,"9",DATE(K$4,12,31),"1")/1000000</f>
        <v>11198.6717391</v>
      </c>
      <c r="L2718" s="3">
        <f>[1]!EM_S_STM07_IS($A2718,"61",DATE(K$4,12,31),"1")/1000000</f>
        <v>22.380970739999999</v>
      </c>
      <c r="M2718" s="3">
        <f>[1]!EM_S_STM07_IS($A2718,"9",DATE(M$4,12,31),"1")/1000000</f>
        <v>8400.1215454800003</v>
      </c>
      <c r="N2718" s="3">
        <f>[1]!EM_S_STM07_IS($A2718,"61",DATE(M$4,12,31),"1")/1000000</f>
        <v>-989.71320775000004</v>
      </c>
      <c r="O2718" s="6">
        <f t="shared" si="86"/>
        <v>5.8369901679035996E-2</v>
      </c>
      <c r="P2718" s="6">
        <f t="shared" si="87"/>
        <v>-2.115565287729269</v>
      </c>
    </row>
    <row r="2719" spans="1:16" x14ac:dyDescent="0.25">
      <c r="A2719" s="5" t="s">
        <v>2713</v>
      </c>
      <c r="B2719" s="5" t="s">
        <v>5775</v>
      </c>
      <c r="C2719" s="3">
        <f>[1]!EM_S_STM07_IS($A2719,"9",DATE(C$4,12,31),"1")/1000000</f>
        <v>1347.7191791300002</v>
      </c>
      <c r="D2719" s="3">
        <f>[1]!EM_S_STM07_IS($A2719,"61",DATE(C$4,12,31),"1")/1000000</f>
        <v>153.46376953000001</v>
      </c>
      <c r="E2719" s="3">
        <f>[1]!EM_S_STM07_IS($A2719,"9",DATE(E$4,12,31),"1")/1000000</f>
        <v>1686.5596215200001</v>
      </c>
      <c r="F2719" s="3">
        <f>[1]!EM_S_STM07_IS($A2719,"61",DATE(E$4,12,31),"1")/1000000</f>
        <v>216.66145499000001</v>
      </c>
      <c r="G2719" s="3">
        <f>[1]!EM_S_STM07_IS($A2719,"9",DATE(G$4,12,31),"1")/1000000</f>
        <v>2348.70000742</v>
      </c>
      <c r="H2719" s="3">
        <f>[1]!EM_S_STM07_IS($A2719,"61",DATE(G$4,12,31),"1")/1000000</f>
        <v>294.60797563</v>
      </c>
      <c r="I2719" s="3">
        <f>[1]!EM_S_STM07_IS($A2719,"9",DATE(I$4,12,31),"1")/1000000</f>
        <v>3052.5501276999998</v>
      </c>
      <c r="J2719" s="3">
        <f>[1]!EM_S_STM07_IS($A2719,"61",DATE(I$4,12,31),"1")/1000000</f>
        <v>370.50326312999999</v>
      </c>
      <c r="K2719" s="3">
        <f>[1]!EM_S_STM07_IS($A2719,"9",DATE(K$4,12,31),"1")/1000000</f>
        <v>3264.1112803699998</v>
      </c>
      <c r="L2719" s="3">
        <f>[1]!EM_S_STM07_IS($A2719,"61",DATE(K$4,12,31),"1")/1000000</f>
        <v>340.77913819999998</v>
      </c>
      <c r="M2719" s="3">
        <f>[1]!EM_S_STM07_IS($A2719,"9",DATE(M$4,12,31),"1")/1000000</f>
        <v>3305.8760617199996</v>
      </c>
      <c r="N2719" s="3">
        <f>[1]!EM_S_STM07_IS($A2719,"61",DATE(M$4,12,31),"1")/1000000</f>
        <v>344.11604976999996</v>
      </c>
      <c r="O2719" s="6">
        <f t="shared" si="86"/>
        <v>0.19656813095397907</v>
      </c>
      <c r="P2719" s="6">
        <f t="shared" si="87"/>
        <v>0.17527585338847351</v>
      </c>
    </row>
    <row r="2720" spans="1:16" x14ac:dyDescent="0.25">
      <c r="A2720" s="5" t="s">
        <v>2714</v>
      </c>
      <c r="B2720" s="5" t="s">
        <v>5776</v>
      </c>
      <c r="C2720" s="3" t="e">
        <f>[1]!EM_S_STM07_IS($A2720,"9",DATE(C$4,12,31),"1")/1000000</f>
        <v>#VALUE!</v>
      </c>
      <c r="D2720" s="3" t="e">
        <f>[1]!EM_S_STM07_IS($A2720,"61",DATE(C$4,12,31),"1")/1000000</f>
        <v>#VALUE!</v>
      </c>
      <c r="E2720" s="3">
        <f>[1]!EM_S_STM07_IS($A2720,"9",DATE(E$4,12,31),"1")/1000000</f>
        <v>9730.0715</v>
      </c>
      <c r="F2720" s="3">
        <f>[1]!EM_S_STM07_IS($A2720,"61",DATE(E$4,12,31),"1")/1000000</f>
        <v>484.18900000000002</v>
      </c>
      <c r="G2720" s="3">
        <f>[1]!EM_S_STM07_IS($A2720,"9",DATE(G$4,12,31),"1")/1000000</f>
        <v>7901.8649999999998</v>
      </c>
      <c r="H2720" s="3">
        <f>[1]!EM_S_STM07_IS($A2720,"61",DATE(G$4,12,31),"1")/1000000</f>
        <v>364.68389999999999</v>
      </c>
      <c r="I2720" s="3">
        <f>[1]!EM_S_STM07_IS($A2720,"9",DATE(I$4,12,31),"1")/1000000</f>
        <v>8287.3995299500002</v>
      </c>
      <c r="J2720" s="3">
        <f>[1]!EM_S_STM07_IS($A2720,"61",DATE(I$4,12,31),"1")/1000000</f>
        <v>365.71903139</v>
      </c>
      <c r="K2720" s="3">
        <f>[1]!EM_S_STM07_IS($A2720,"9",DATE(K$4,12,31),"1")/1000000</f>
        <v>9418.0783752199986</v>
      </c>
      <c r="L2720" s="3">
        <f>[1]!EM_S_STM07_IS($A2720,"61",DATE(K$4,12,31),"1")/1000000</f>
        <v>300.46546057999996</v>
      </c>
      <c r="M2720" s="3">
        <f>[1]!EM_S_STM07_IS($A2720,"9",DATE(M$4,12,31),"1")/1000000</f>
        <v>10554.475453110001</v>
      </c>
      <c r="N2720" s="3">
        <f>[1]!EM_S_STM07_IS($A2720,"61",DATE(M$4,12,31),"1")/1000000</f>
        <v>372.36971085000005</v>
      </c>
      <c r="O2720" s="6" t="str">
        <f t="shared" si="86"/>
        <v/>
      </c>
      <c r="P2720" s="6" t="str">
        <f t="shared" si="87"/>
        <v/>
      </c>
    </row>
    <row r="2721" spans="1:16" x14ac:dyDescent="0.25">
      <c r="A2721" s="5" t="s">
        <v>2715</v>
      </c>
      <c r="B2721" s="5" t="s">
        <v>5777</v>
      </c>
      <c r="C2721" s="3">
        <f>[1]!EM_S_STM07_IS($A2721,"9",DATE(C$4,12,31),"1")/1000000</f>
        <v>1396.31853</v>
      </c>
      <c r="D2721" s="3">
        <f>[1]!EM_S_STM07_IS($A2721,"61",DATE(C$4,12,31),"1")/1000000</f>
        <v>566.11199999999997</v>
      </c>
      <c r="E2721" s="3">
        <f>[1]!EM_S_STM07_IS($A2721,"9",DATE(E$4,12,31),"1")/1000000</f>
        <v>1986.653</v>
      </c>
      <c r="F2721" s="3">
        <f>[1]!EM_S_STM07_IS($A2721,"61",DATE(E$4,12,31),"1")/1000000</f>
        <v>789.50300000000004</v>
      </c>
      <c r="G2721" s="3">
        <f>[1]!EM_S_STM07_IS($A2721,"9",DATE(G$4,12,31),"1")/1000000</f>
        <v>2335.1260000000002</v>
      </c>
      <c r="H2721" s="3">
        <f>[1]!EM_S_STM07_IS($A2721,"61",DATE(G$4,12,31),"1")/1000000</f>
        <v>872.673</v>
      </c>
      <c r="I2721" s="3">
        <f>[1]!EM_S_STM07_IS($A2721,"9",DATE(I$4,12,31),"1")/1000000</f>
        <v>2364.6635757499998</v>
      </c>
      <c r="J2721" s="3">
        <f>[1]!EM_S_STM07_IS($A2721,"61",DATE(I$4,12,31),"1")/1000000</f>
        <v>981.17532566</v>
      </c>
      <c r="K2721" s="3">
        <f>[1]!EM_S_STM07_IS($A2721,"9",DATE(K$4,12,31),"1")/1000000</f>
        <v>3067.7279821500001</v>
      </c>
      <c r="L2721" s="3">
        <f>[1]!EM_S_STM07_IS($A2721,"61",DATE(K$4,12,31),"1")/1000000</f>
        <v>998.77594159</v>
      </c>
      <c r="M2721" s="3">
        <f>[1]!EM_S_STM07_IS($A2721,"9",DATE(M$4,12,31),"1")/1000000</f>
        <v>3491.9046283899997</v>
      </c>
      <c r="N2721" s="3">
        <f>[1]!EM_S_STM07_IS($A2721,"61",DATE(M$4,12,31),"1")/1000000</f>
        <v>966.00351186</v>
      </c>
      <c r="O2721" s="6">
        <f t="shared" si="86"/>
        <v>0.20120069401669505</v>
      </c>
      <c r="P2721" s="6">
        <f t="shared" si="87"/>
        <v>0.11279526461209777</v>
      </c>
    </row>
    <row r="2722" spans="1:16" x14ac:dyDescent="0.25">
      <c r="A2722" s="5" t="s">
        <v>2716</v>
      </c>
      <c r="B2722" s="5" t="s">
        <v>5778</v>
      </c>
      <c r="C2722" s="3">
        <f>[1]!EM_S_STM07_IS($A2722,"9",DATE(C$4,12,31),"1")/1000000</f>
        <v>2016.0825386400002</v>
      </c>
      <c r="D2722" s="3">
        <f>[1]!EM_S_STM07_IS($A2722,"61",DATE(C$4,12,31),"1")/1000000</f>
        <v>119.69604547</v>
      </c>
      <c r="E2722" s="3">
        <f>[1]!EM_S_STM07_IS($A2722,"9",DATE(E$4,12,31),"1")/1000000</f>
        <v>2380.0714582600003</v>
      </c>
      <c r="F2722" s="3">
        <f>[1]!EM_S_STM07_IS($A2722,"61",DATE(E$4,12,31),"1")/1000000</f>
        <v>134.49683793</v>
      </c>
      <c r="G2722" s="3">
        <f>[1]!EM_S_STM07_IS($A2722,"9",DATE(G$4,12,31),"1")/1000000</f>
        <v>2369.4106963300001</v>
      </c>
      <c r="H2722" s="3">
        <f>[1]!EM_S_STM07_IS($A2722,"61",DATE(G$4,12,31),"1")/1000000</f>
        <v>107.27073762000001</v>
      </c>
      <c r="I2722" s="3">
        <f>[1]!EM_S_STM07_IS($A2722,"9",DATE(I$4,12,31),"1")/1000000</f>
        <v>2435.24970205</v>
      </c>
      <c r="J2722" s="3">
        <f>[1]!EM_S_STM07_IS($A2722,"61",DATE(I$4,12,31),"1")/1000000</f>
        <v>84.027676670000005</v>
      </c>
      <c r="K2722" s="3">
        <f>[1]!EM_S_STM07_IS($A2722,"9",DATE(K$4,12,31),"1")/1000000</f>
        <v>2853.4942515600001</v>
      </c>
      <c r="L2722" s="3">
        <f>[1]!EM_S_STM07_IS($A2722,"61",DATE(K$4,12,31),"1")/1000000</f>
        <v>69.346077900000012</v>
      </c>
      <c r="M2722" s="3">
        <f>[1]!EM_S_STM07_IS($A2722,"9",DATE(M$4,12,31),"1")/1000000</f>
        <v>2919.0996869099999</v>
      </c>
      <c r="N2722" s="3">
        <f>[1]!EM_S_STM07_IS($A2722,"61",DATE(M$4,12,31),"1")/1000000</f>
        <v>70.502344800000003</v>
      </c>
      <c r="O2722" s="6">
        <f t="shared" si="86"/>
        <v>7.6832423289061369E-2</v>
      </c>
      <c r="P2722" s="6">
        <f t="shared" si="87"/>
        <v>-0.10045115190395626</v>
      </c>
    </row>
    <row r="2723" spans="1:16" x14ac:dyDescent="0.25">
      <c r="A2723" s="5" t="s">
        <v>2717</v>
      </c>
      <c r="B2723" s="5" t="s">
        <v>5779</v>
      </c>
      <c r="C2723" s="3">
        <f>[1]!EM_S_STM07_IS($A2723,"9",DATE(C$4,12,31),"1")/1000000</f>
        <v>6558.8915695400001</v>
      </c>
      <c r="D2723" s="3">
        <f>[1]!EM_S_STM07_IS($A2723,"61",DATE(C$4,12,31),"1")/1000000</f>
        <v>320.04735211000002</v>
      </c>
      <c r="E2723" s="3">
        <f>[1]!EM_S_STM07_IS($A2723,"9",DATE(E$4,12,31),"1")/1000000</f>
        <v>8112.4529086599996</v>
      </c>
      <c r="F2723" s="3">
        <f>[1]!EM_S_STM07_IS($A2723,"61",DATE(E$4,12,31),"1")/1000000</f>
        <v>405.30427685000001</v>
      </c>
      <c r="G2723" s="3">
        <f>[1]!EM_S_STM07_IS($A2723,"9",DATE(G$4,12,31),"1")/1000000</f>
        <v>8967.88171066</v>
      </c>
      <c r="H2723" s="3">
        <f>[1]!EM_S_STM07_IS($A2723,"61",DATE(G$4,12,31),"1")/1000000</f>
        <v>528.40072120000002</v>
      </c>
      <c r="I2723" s="3">
        <f>[1]!EM_S_STM07_IS($A2723,"9",DATE(I$4,12,31),"1")/1000000</f>
        <v>8574.5499406300005</v>
      </c>
      <c r="J2723" s="3">
        <f>[1]!EM_S_STM07_IS($A2723,"61",DATE(I$4,12,31),"1")/1000000</f>
        <v>707.01064107000002</v>
      </c>
      <c r="K2723" s="3">
        <f>[1]!EM_S_STM07_IS($A2723,"9",DATE(K$4,12,31),"1")/1000000</f>
        <v>9530.8734955199998</v>
      </c>
      <c r="L2723" s="3">
        <f>[1]!EM_S_STM07_IS($A2723,"61",DATE(K$4,12,31),"1")/1000000</f>
        <v>721.12988511000003</v>
      </c>
      <c r="M2723" s="3">
        <f>[1]!EM_S_STM07_IS($A2723,"9",DATE(M$4,12,31),"1")/1000000</f>
        <v>7967.46744872</v>
      </c>
      <c r="N2723" s="3">
        <f>[1]!EM_S_STM07_IS($A2723,"61",DATE(M$4,12,31),"1")/1000000</f>
        <v>659.66169765999996</v>
      </c>
      <c r="O2723" s="6">
        <f t="shared" si="86"/>
        <v>3.9675881561052506E-2</v>
      </c>
      <c r="P2723" s="6">
        <f t="shared" si="87"/>
        <v>0.1556369141662397</v>
      </c>
    </row>
    <row r="2724" spans="1:16" x14ac:dyDescent="0.25">
      <c r="A2724" s="5" t="s">
        <v>2718</v>
      </c>
      <c r="B2724" s="5" t="s">
        <v>5780</v>
      </c>
      <c r="C2724" s="3" t="e">
        <f>[1]!EM_S_STM07_IS($A2724,"9",DATE(C$4,12,31),"1")/1000000</f>
        <v>#VALUE!</v>
      </c>
      <c r="D2724" s="3" t="e">
        <f>[1]!EM_S_STM07_IS($A2724,"61",DATE(C$4,12,31),"1")/1000000</f>
        <v>#VALUE!</v>
      </c>
      <c r="E2724" s="3" t="e">
        <f>[1]!EM_S_STM07_IS($A2724,"9",DATE(E$4,12,31),"1")/1000000</f>
        <v>#VALUE!</v>
      </c>
      <c r="F2724" s="3" t="e">
        <f>[1]!EM_S_STM07_IS($A2724,"61",DATE(E$4,12,31),"1")/1000000</f>
        <v>#VALUE!</v>
      </c>
      <c r="G2724" s="3">
        <f>[1]!EM_S_STM07_IS($A2724,"9",DATE(G$4,12,31),"1")/1000000</f>
        <v>17446.195299999999</v>
      </c>
      <c r="H2724" s="3">
        <f>[1]!EM_S_STM07_IS($A2724,"61",DATE(G$4,12,31),"1")/1000000</f>
        <v>967.46130000000005</v>
      </c>
      <c r="I2724" s="3">
        <f>[1]!EM_S_STM07_IS($A2724,"9",DATE(I$4,12,31),"1")/1000000</f>
        <v>20736.461299999999</v>
      </c>
      <c r="J2724" s="3">
        <f>[1]!EM_S_STM07_IS($A2724,"61",DATE(I$4,12,31),"1")/1000000</f>
        <v>1174.3286000000001</v>
      </c>
      <c r="K2724" s="3">
        <f>[1]!EM_S_STM07_IS($A2724,"9",DATE(K$4,12,31),"1")/1000000</f>
        <v>20674.198043</v>
      </c>
      <c r="L2724" s="3">
        <f>[1]!EM_S_STM07_IS($A2724,"61",DATE(K$4,12,31),"1")/1000000</f>
        <v>1167.2067420000001</v>
      </c>
      <c r="M2724" s="3">
        <f>[1]!EM_S_STM07_IS($A2724,"9",DATE(M$4,12,31),"1")/1000000</f>
        <v>23568.793145</v>
      </c>
      <c r="N2724" s="3">
        <f>[1]!EM_S_STM07_IS($A2724,"61",DATE(M$4,12,31),"1")/1000000</f>
        <v>1836.2744170000001</v>
      </c>
      <c r="O2724" s="6" t="str">
        <f t="shared" si="86"/>
        <v/>
      </c>
      <c r="P2724" s="6" t="str">
        <f t="shared" si="87"/>
        <v/>
      </c>
    </row>
    <row r="2725" spans="1:16" x14ac:dyDescent="0.25">
      <c r="A2725" s="5" t="s">
        <v>2719</v>
      </c>
      <c r="B2725" s="5" t="s">
        <v>5781</v>
      </c>
      <c r="C2725" s="3">
        <f>[1]!EM_S_STM07_IS($A2725,"9",DATE(C$4,12,31),"1")/1000000</f>
        <v>3266.4056149099997</v>
      </c>
      <c r="D2725" s="3">
        <f>[1]!EM_S_STM07_IS($A2725,"61",DATE(C$4,12,31),"1")/1000000</f>
        <v>1290.9616707800001</v>
      </c>
      <c r="E2725" s="3">
        <f>[1]!EM_S_STM07_IS($A2725,"9",DATE(E$4,12,31),"1")/1000000</f>
        <v>3775.3678699499997</v>
      </c>
      <c r="F2725" s="3">
        <f>[1]!EM_S_STM07_IS($A2725,"61",DATE(E$4,12,31),"1")/1000000</f>
        <v>1609.0315805599998</v>
      </c>
      <c r="G2725" s="3">
        <f>[1]!EM_S_STM07_IS($A2725,"9",DATE(G$4,12,31),"1")/1000000</f>
        <v>3968.7365857099999</v>
      </c>
      <c r="H2725" s="3">
        <f>[1]!EM_S_STM07_IS($A2725,"61",DATE(G$4,12,31),"1")/1000000</f>
        <v>1888.5942212300001</v>
      </c>
      <c r="I2725" s="3">
        <f>[1]!EM_S_STM07_IS($A2725,"9",DATE(I$4,12,31),"1")/1000000</f>
        <v>3999.5753593499999</v>
      </c>
      <c r="J2725" s="3">
        <f>[1]!EM_S_STM07_IS($A2725,"61",DATE(I$4,12,31),"1")/1000000</f>
        <v>1877.20352525</v>
      </c>
      <c r="K2725" s="3">
        <f>[1]!EM_S_STM07_IS($A2725,"9",DATE(K$4,12,31),"1")/1000000</f>
        <v>4136.5820151099997</v>
      </c>
      <c r="L2725" s="3">
        <f>[1]!EM_S_STM07_IS($A2725,"61",DATE(K$4,12,31),"1")/1000000</f>
        <v>1450.0043067500001</v>
      </c>
      <c r="M2725" s="3">
        <f>[1]!EM_S_STM07_IS($A2725,"9",DATE(M$4,12,31),"1")/1000000</f>
        <v>4488.0987175500004</v>
      </c>
      <c r="N2725" s="3">
        <f>[1]!EM_S_STM07_IS($A2725,"61",DATE(M$4,12,31),"1")/1000000</f>
        <v>1551.5645778099999</v>
      </c>
      <c r="O2725" s="6">
        <f t="shared" si="86"/>
        <v>6.5610417321463776E-2</v>
      </c>
      <c r="P2725" s="6">
        <f t="shared" si="87"/>
        <v>3.7459857698843635E-2</v>
      </c>
    </row>
    <row r="2726" spans="1:16" x14ac:dyDescent="0.25">
      <c r="A2726" s="5" t="s">
        <v>2720</v>
      </c>
      <c r="B2726" s="5" t="s">
        <v>5782</v>
      </c>
      <c r="C2726" s="3">
        <f>[1]!EM_S_STM07_IS($A2726,"9",DATE(C$4,12,31),"1")/1000000</f>
        <v>9411.8462766399989</v>
      </c>
      <c r="D2726" s="3">
        <f>[1]!EM_S_STM07_IS($A2726,"61",DATE(C$4,12,31),"1")/1000000</f>
        <v>487.32797499000003</v>
      </c>
      <c r="E2726" s="3">
        <f>[1]!EM_S_STM07_IS($A2726,"9",DATE(E$4,12,31),"1")/1000000</f>
        <v>10269.664656430001</v>
      </c>
      <c r="F2726" s="3">
        <f>[1]!EM_S_STM07_IS($A2726,"61",DATE(E$4,12,31),"1")/1000000</f>
        <v>490.65311479000002</v>
      </c>
      <c r="G2726" s="3">
        <f>[1]!EM_S_STM07_IS($A2726,"9",DATE(G$4,12,31),"1")/1000000</f>
        <v>10027.15201901</v>
      </c>
      <c r="H2726" s="3">
        <f>[1]!EM_S_STM07_IS($A2726,"61",DATE(G$4,12,31),"1")/1000000</f>
        <v>622.38376588999995</v>
      </c>
      <c r="I2726" s="3">
        <f>[1]!EM_S_STM07_IS($A2726,"9",DATE(I$4,12,31),"1")/1000000</f>
        <v>10062.5465159</v>
      </c>
      <c r="J2726" s="3">
        <f>[1]!EM_S_STM07_IS($A2726,"61",DATE(I$4,12,31),"1")/1000000</f>
        <v>903.56888372000003</v>
      </c>
      <c r="K2726" s="3">
        <f>[1]!EM_S_STM07_IS($A2726,"9",DATE(K$4,12,31),"1")/1000000</f>
        <v>9164.8005447099986</v>
      </c>
      <c r="L2726" s="3">
        <f>[1]!EM_S_STM07_IS($A2726,"61",DATE(K$4,12,31),"1")/1000000</f>
        <v>1013.12667973</v>
      </c>
      <c r="M2726" s="3">
        <f>[1]!EM_S_STM07_IS($A2726,"9",DATE(M$4,12,31),"1")/1000000</f>
        <v>7186.9440475299998</v>
      </c>
      <c r="N2726" s="3">
        <f>[1]!EM_S_STM07_IS($A2726,"61",DATE(M$4,12,31),"1")/1000000</f>
        <v>805.58371877000002</v>
      </c>
      <c r="O2726" s="6">
        <f t="shared" si="86"/>
        <v>-5.2511630430920886E-2</v>
      </c>
      <c r="P2726" s="6">
        <f t="shared" si="87"/>
        <v>0.10575234108598242</v>
      </c>
    </row>
    <row r="2727" spans="1:16" x14ac:dyDescent="0.25">
      <c r="A2727" s="5" t="s">
        <v>2721</v>
      </c>
      <c r="B2727" s="5" t="s">
        <v>5783</v>
      </c>
      <c r="C2727" s="3">
        <f>[1]!EM_S_STM07_IS($A2727,"9",DATE(C$4,12,31),"1")/1000000</f>
        <v>43455.912751830001</v>
      </c>
      <c r="D2727" s="3">
        <f>[1]!EM_S_STM07_IS($A2727,"61",DATE(C$4,12,31),"1")/1000000</f>
        <v>18520.582153389998</v>
      </c>
      <c r="E2727" s="3">
        <f>[1]!EM_S_STM07_IS($A2727,"9",DATE(E$4,12,31),"1")/1000000</f>
        <v>59870</v>
      </c>
      <c r="F2727" s="3">
        <f>[1]!EM_S_STM07_IS($A2727,"61",DATE(E$4,12,31),"1")/1000000</f>
        <v>25505</v>
      </c>
      <c r="G2727" s="3">
        <f>[1]!EM_S_STM07_IS($A2727,"9",DATE(G$4,12,31),"1")/1000000</f>
        <v>87619</v>
      </c>
      <c r="H2727" s="3">
        <f>[1]!EM_S_STM07_IS($A2727,"61",DATE(G$4,12,31),"1")/1000000</f>
        <v>34718</v>
      </c>
      <c r="I2727" s="3">
        <f>[1]!EM_S_STM07_IS($A2727,"9",DATE(I$4,12,31),"1")/1000000</f>
        <v>109287</v>
      </c>
      <c r="J2727" s="3">
        <f>[1]!EM_S_STM07_IS($A2727,"61",DATE(I$4,12,31),"1")/1000000</f>
        <v>41211</v>
      </c>
      <c r="K2727" s="3">
        <f>[1]!EM_S_STM07_IS($A2727,"9",DATE(K$4,12,31),"1")/1000000</f>
        <v>124898</v>
      </c>
      <c r="L2727" s="3">
        <f>[1]!EM_S_STM07_IS($A2727,"61",DATE(K$4,12,31),"1")/1000000</f>
        <v>47138</v>
      </c>
      <c r="M2727" s="3">
        <f>[1]!EM_S_STM07_IS($A2727,"9",DATE(M$4,12,31),"1")/1000000</f>
        <v>154348</v>
      </c>
      <c r="N2727" s="3">
        <f>[1]!EM_S_STM07_IS($A2727,"61",DATE(M$4,12,31),"1")/1000000</f>
        <v>50207</v>
      </c>
      <c r="O2727" s="6">
        <f t="shared" si="86"/>
        <v>0.288517810685055</v>
      </c>
      <c r="P2727" s="6">
        <f t="shared" si="87"/>
        <v>0.22073649294402831</v>
      </c>
    </row>
    <row r="2728" spans="1:16" x14ac:dyDescent="0.25">
      <c r="A2728" s="5" t="s">
        <v>2722</v>
      </c>
      <c r="B2728" s="5" t="s">
        <v>5784</v>
      </c>
      <c r="C2728" s="3">
        <f>[1]!EM_S_STM07_IS($A2728,"9",DATE(C$4,12,31),"1")/1000000</f>
        <v>18511.447284000002</v>
      </c>
      <c r="D2728" s="3">
        <f>[1]!EM_S_STM07_IS($A2728,"61",DATE(C$4,12,31),"1")/1000000</f>
        <v>989.42708300000004</v>
      </c>
      <c r="E2728" s="3">
        <f>[1]!EM_S_STM07_IS($A2728,"9",DATE(E$4,12,31),"1")/1000000</f>
        <v>21273.153000999999</v>
      </c>
      <c r="F2728" s="3">
        <f>[1]!EM_S_STM07_IS($A2728,"61",DATE(E$4,12,31),"1")/1000000</f>
        <v>858.71170900000004</v>
      </c>
      <c r="G2728" s="3">
        <f>[1]!EM_S_STM07_IS($A2728,"9",DATE(G$4,12,31),"1")/1000000</f>
        <v>19829.215410000001</v>
      </c>
      <c r="H2728" s="3">
        <f>[1]!EM_S_STM07_IS($A2728,"61",DATE(G$4,12,31),"1")/1000000</f>
        <v>42.526400000000002</v>
      </c>
      <c r="I2728" s="3">
        <f>[1]!EM_S_STM07_IS($A2728,"9",DATE(I$4,12,31),"1")/1000000</f>
        <v>25271.519801999999</v>
      </c>
      <c r="J2728" s="3">
        <f>[1]!EM_S_STM07_IS($A2728,"61",DATE(I$4,12,31),"1")/1000000</f>
        <v>349.81721900000002</v>
      </c>
      <c r="K2728" s="3">
        <f>[1]!EM_S_STM07_IS($A2728,"9",DATE(K$4,12,31),"1")/1000000</f>
        <v>24247.085351999998</v>
      </c>
      <c r="L2728" s="3">
        <f>[1]!EM_S_STM07_IS($A2728,"61",DATE(K$4,12,31),"1")/1000000</f>
        <v>290.110997</v>
      </c>
      <c r="M2728" s="3">
        <f>[1]!EM_S_STM07_IS($A2728,"9",DATE(M$4,12,31),"1")/1000000</f>
        <v>26767.0196</v>
      </c>
      <c r="N2728" s="3">
        <f>[1]!EM_S_STM07_IS($A2728,"61",DATE(M$4,12,31),"1")/1000000</f>
        <v>30.371119</v>
      </c>
      <c r="O2728" s="6">
        <f t="shared" si="86"/>
        <v>7.654435611738819E-2</v>
      </c>
      <c r="P2728" s="6">
        <f t="shared" si="87"/>
        <v>-0.50178660490125582</v>
      </c>
    </row>
    <row r="2729" spans="1:16" x14ac:dyDescent="0.25">
      <c r="A2729" s="5" t="s">
        <v>2723</v>
      </c>
      <c r="B2729" s="5" t="s">
        <v>5785</v>
      </c>
      <c r="C2729" s="3">
        <f>[1]!EM_S_STM07_IS($A2729,"9",DATE(C$4,12,31),"1")/1000000</f>
        <v>15635.226000000001</v>
      </c>
      <c r="D2729" s="3">
        <f>[1]!EM_S_STM07_IS($A2729,"61",DATE(C$4,12,31),"1")/1000000</f>
        <v>6803.03</v>
      </c>
      <c r="E2729" s="3">
        <f>[1]!EM_S_STM07_IS($A2729,"9",DATE(E$4,12,31),"1")/1000000</f>
        <v>20727.734</v>
      </c>
      <c r="F2729" s="3">
        <f>[1]!EM_S_STM07_IS($A2729,"61",DATE(E$4,12,31),"1")/1000000</f>
        <v>8946.7029999999995</v>
      </c>
      <c r="G2729" s="3">
        <f>[1]!EM_S_STM07_IS($A2729,"9",DATE(G$4,12,31),"1")/1000000</f>
        <v>27816.86</v>
      </c>
      <c r="H2729" s="3">
        <f>[1]!EM_S_STM07_IS($A2729,"61",DATE(G$4,12,31),"1")/1000000</f>
        <v>11674.808000000001</v>
      </c>
      <c r="I2729" s="3">
        <f>[1]!EM_S_STM07_IS($A2729,"9",DATE(I$4,12,31),"1")/1000000</f>
        <v>30665.153999999999</v>
      </c>
      <c r="J2729" s="3">
        <f>[1]!EM_S_STM07_IS($A2729,"61",DATE(I$4,12,31),"1")/1000000</f>
        <v>13459.308000000001</v>
      </c>
      <c r="K2729" s="3">
        <f>[1]!EM_S_STM07_IS($A2729,"9",DATE(K$4,12,31),"1")/1000000</f>
        <v>36878</v>
      </c>
      <c r="L2729" s="3">
        <f>[1]!EM_S_STM07_IS($A2729,"61",DATE(K$4,12,31),"1")/1000000</f>
        <v>15623</v>
      </c>
      <c r="M2729" s="3">
        <f>[1]!EM_S_STM07_IS($A2729,"9",DATE(M$4,12,31),"1")/1000000</f>
        <v>44081</v>
      </c>
      <c r="N2729" s="3">
        <f>[1]!EM_S_STM07_IS($A2729,"61",DATE(M$4,12,31),"1")/1000000</f>
        <v>16839</v>
      </c>
      <c r="O2729" s="6">
        <f t="shared" si="86"/>
        <v>0.23035221372069259</v>
      </c>
      <c r="P2729" s="6">
        <f t="shared" si="87"/>
        <v>0.19873388588223562</v>
      </c>
    </row>
    <row r="2730" spans="1:16" x14ac:dyDescent="0.25">
      <c r="A2730" s="5" t="s">
        <v>2724</v>
      </c>
      <c r="B2730" s="5" t="s">
        <v>5786</v>
      </c>
      <c r="C2730" s="3">
        <f>[1]!EM_S_STM07_IS($A2730,"9",DATE(C$4,12,31),"1")/1000000</f>
        <v>2209.6228789299998</v>
      </c>
      <c r="D2730" s="3">
        <f>[1]!EM_S_STM07_IS($A2730,"61",DATE(C$4,12,31),"1")/1000000</f>
        <v>129.19267657</v>
      </c>
      <c r="E2730" s="3">
        <f>[1]!EM_S_STM07_IS($A2730,"9",DATE(E$4,12,31),"1")/1000000</f>
        <v>2371.5161016500001</v>
      </c>
      <c r="F2730" s="3">
        <f>[1]!EM_S_STM07_IS($A2730,"61",DATE(E$4,12,31),"1")/1000000</f>
        <v>149.27663766000001</v>
      </c>
      <c r="G2730" s="3">
        <f>[1]!EM_S_STM07_IS($A2730,"9",DATE(G$4,12,31),"1")/1000000</f>
        <v>1680.7428471800001</v>
      </c>
      <c r="H2730" s="3">
        <f>[1]!EM_S_STM07_IS($A2730,"61",DATE(G$4,12,31),"1")/1000000</f>
        <v>68.552874379999992</v>
      </c>
      <c r="I2730" s="3">
        <f>[1]!EM_S_STM07_IS($A2730,"9",DATE(I$4,12,31),"1")/1000000</f>
        <v>1849.8799195499998</v>
      </c>
      <c r="J2730" s="3">
        <f>[1]!EM_S_STM07_IS($A2730,"61",DATE(I$4,12,31),"1")/1000000</f>
        <v>23.860747420000003</v>
      </c>
      <c r="K2730" s="3">
        <f>[1]!EM_S_STM07_IS($A2730,"9",DATE(K$4,12,31),"1")/1000000</f>
        <v>1765.6454525699999</v>
      </c>
      <c r="L2730" s="3">
        <f>[1]!EM_S_STM07_IS($A2730,"61",DATE(K$4,12,31),"1")/1000000</f>
        <v>20.252430159999999</v>
      </c>
      <c r="M2730" s="3">
        <f>[1]!EM_S_STM07_IS($A2730,"9",DATE(M$4,12,31),"1")/1000000</f>
        <v>1495.01290414</v>
      </c>
      <c r="N2730" s="3">
        <f>[1]!EM_S_STM07_IS($A2730,"61",DATE(M$4,12,31),"1")/1000000</f>
        <v>-119.92251676000001</v>
      </c>
      <c r="O2730" s="6">
        <f t="shared" si="86"/>
        <v>-7.5162658465783627E-2</v>
      </c>
      <c r="P2730" s="6">
        <f t="shared" si="87"/>
        <v>-1.9852185214211986</v>
      </c>
    </row>
    <row r="2731" spans="1:16" x14ac:dyDescent="0.25">
      <c r="A2731" s="5" t="s">
        <v>2725</v>
      </c>
      <c r="B2731" s="5" t="s">
        <v>5787</v>
      </c>
      <c r="C2731" s="3">
        <f>[1]!EM_S_STM07_IS($A2731,"9",DATE(C$4,12,31),"1")/1000000</f>
        <v>12882.52937602</v>
      </c>
      <c r="D2731" s="3">
        <f>[1]!EM_S_STM07_IS($A2731,"61",DATE(C$4,12,31),"1")/1000000</f>
        <v>639.44752158000006</v>
      </c>
      <c r="E2731" s="3">
        <f>[1]!EM_S_STM07_IS($A2731,"9",DATE(E$4,12,31),"1")/1000000</f>
        <v>11129.01438635</v>
      </c>
      <c r="F2731" s="3">
        <f>[1]!EM_S_STM07_IS($A2731,"61",DATE(E$4,12,31),"1")/1000000</f>
        <v>-518.12000243</v>
      </c>
      <c r="G2731" s="3">
        <f>[1]!EM_S_STM07_IS($A2731,"9",DATE(G$4,12,31),"1")/1000000</f>
        <v>12480.825465950002</v>
      </c>
      <c r="H2731" s="3">
        <f>[1]!EM_S_STM07_IS($A2731,"61",DATE(G$4,12,31),"1")/1000000</f>
        <v>117.62869287999999</v>
      </c>
      <c r="I2731" s="3">
        <f>[1]!EM_S_STM07_IS($A2731,"9",DATE(I$4,12,31),"1")/1000000</f>
        <v>13051.73428219</v>
      </c>
      <c r="J2731" s="3">
        <f>[1]!EM_S_STM07_IS($A2731,"61",DATE(I$4,12,31),"1")/1000000</f>
        <v>321.73379882</v>
      </c>
      <c r="K2731" s="3">
        <f>[1]!EM_S_STM07_IS($A2731,"9",DATE(K$4,12,31),"1")/1000000</f>
        <v>13869.680058389999</v>
      </c>
      <c r="L2731" s="3">
        <f>[1]!EM_S_STM07_IS($A2731,"61",DATE(K$4,12,31),"1")/1000000</f>
        <v>684.12912834999997</v>
      </c>
      <c r="M2731" s="3">
        <f>[1]!EM_S_STM07_IS($A2731,"9",DATE(M$4,12,31),"1")/1000000</f>
        <v>13104.43183978</v>
      </c>
      <c r="N2731" s="3">
        <f>[1]!EM_S_STM07_IS($A2731,"61",DATE(M$4,12,31),"1")/1000000</f>
        <v>903.97417573999996</v>
      </c>
      <c r="O2731" s="6">
        <f t="shared" si="86"/>
        <v>3.4215200526110934E-3</v>
      </c>
      <c r="P2731" s="6">
        <f t="shared" si="87"/>
        <v>7.1692578209773705E-2</v>
      </c>
    </row>
    <row r="2732" spans="1:16" x14ac:dyDescent="0.25">
      <c r="A2732" s="5" t="s">
        <v>2726</v>
      </c>
      <c r="B2732" s="5" t="s">
        <v>5788</v>
      </c>
      <c r="C2732" s="3">
        <f>[1]!EM_S_STM07_IS($A2732,"9",DATE(C$4,12,31),"1")/1000000</f>
        <v>470158.79300000001</v>
      </c>
      <c r="D2732" s="3">
        <f>[1]!EM_S_STM07_IS($A2732,"61",DATE(C$4,12,31),"1")/1000000</f>
        <v>4246.2209999999995</v>
      </c>
      <c r="E2732" s="3">
        <f>[1]!EM_S_STM07_IS($A2732,"9",DATE(E$4,12,31),"1")/1000000</f>
        <v>457366.11</v>
      </c>
      <c r="F2732" s="3">
        <f>[1]!EM_S_STM07_IS($A2732,"61",DATE(E$4,12,31),"1")/1000000</f>
        <v>7854.2920000000004</v>
      </c>
      <c r="G2732" s="3">
        <f>[1]!EM_S_STM07_IS($A2732,"9",DATE(G$4,12,31),"1")/1000000</f>
        <v>484312.92800000001</v>
      </c>
      <c r="H2732" s="3">
        <f>[1]!EM_S_STM07_IS($A2732,"61",DATE(G$4,12,31),"1")/1000000</f>
        <v>8478.8909999999996</v>
      </c>
      <c r="I2732" s="3">
        <f>[1]!EM_S_STM07_IS($A2732,"9",DATE(I$4,12,31),"1")/1000000</f>
        <v>586789.59</v>
      </c>
      <c r="J2732" s="3">
        <f>[1]!EM_S_STM07_IS($A2732,"61",DATE(I$4,12,31),"1")/1000000</f>
        <v>10344.657999999999</v>
      </c>
      <c r="K2732" s="3">
        <f>[1]!EM_S_STM07_IS($A2732,"9",DATE(K$4,12,31),"1")/1000000</f>
        <v>591968.45200000005</v>
      </c>
      <c r="L2732" s="3">
        <f>[1]!EM_S_STM07_IS($A2732,"61",DATE(K$4,12,31),"1")/1000000</f>
        <v>11343.264999999999</v>
      </c>
      <c r="M2732" s="3">
        <f>[1]!EM_S_STM07_IS($A2732,"9",DATE(M$4,12,31),"1")/1000000</f>
        <v>600538.73</v>
      </c>
      <c r="N2732" s="3">
        <f>[1]!EM_S_STM07_IS($A2732,"61",DATE(M$4,12,31),"1")/1000000</f>
        <v>12645.477999999999</v>
      </c>
      <c r="O2732" s="6">
        <f t="shared" si="86"/>
        <v>5.0169235785804123E-2</v>
      </c>
      <c r="P2732" s="6">
        <f t="shared" si="87"/>
        <v>0.24390304602308155</v>
      </c>
    </row>
    <row r="2733" spans="1:16" x14ac:dyDescent="0.25">
      <c r="A2733" s="5" t="s">
        <v>2727</v>
      </c>
      <c r="B2733" s="5" t="s">
        <v>5789</v>
      </c>
      <c r="C2733" s="3">
        <f>[1]!EM_S_STM07_IS($A2733,"9",DATE(C$4,12,31),"1")/1000000</f>
        <v>287.67421981000001</v>
      </c>
      <c r="D2733" s="3">
        <f>[1]!EM_S_STM07_IS($A2733,"61",DATE(C$4,12,31),"1")/1000000</f>
        <v>97.520703260000005</v>
      </c>
      <c r="E2733" s="3">
        <f>[1]!EM_S_STM07_IS($A2733,"9",DATE(E$4,12,31),"1")/1000000</f>
        <v>391.44062277</v>
      </c>
      <c r="F2733" s="3">
        <f>[1]!EM_S_STM07_IS($A2733,"61",DATE(E$4,12,31),"1")/1000000</f>
        <v>130.48276029000002</v>
      </c>
      <c r="G2733" s="3">
        <f>[1]!EM_S_STM07_IS($A2733,"9",DATE(G$4,12,31),"1")/1000000</f>
        <v>415.76193905999997</v>
      </c>
      <c r="H2733" s="3">
        <f>[1]!EM_S_STM07_IS($A2733,"61",DATE(G$4,12,31),"1")/1000000</f>
        <v>123.02513327</v>
      </c>
      <c r="I2733" s="3">
        <f>[1]!EM_S_STM07_IS($A2733,"9",DATE(I$4,12,31),"1")/1000000</f>
        <v>447.74056091</v>
      </c>
      <c r="J2733" s="3">
        <f>[1]!EM_S_STM07_IS($A2733,"61",DATE(I$4,12,31),"1")/1000000</f>
        <v>237.1160438</v>
      </c>
      <c r="K2733" s="3">
        <f>[1]!EM_S_STM07_IS($A2733,"9",DATE(K$4,12,31),"1")/1000000</f>
        <v>493.15796238000001</v>
      </c>
      <c r="L2733" s="3">
        <f>[1]!EM_S_STM07_IS($A2733,"61",DATE(K$4,12,31),"1")/1000000</f>
        <v>302.53687308999997</v>
      </c>
      <c r="M2733" s="3">
        <f>[1]!EM_S_STM07_IS($A2733,"9",DATE(M$4,12,31),"1")/1000000</f>
        <v>504.03063080999999</v>
      </c>
      <c r="N2733" s="3">
        <f>[1]!EM_S_STM07_IS($A2733,"61",DATE(M$4,12,31),"1")/1000000</f>
        <v>276.0573258</v>
      </c>
      <c r="O2733" s="6">
        <f t="shared" si="86"/>
        <v>0.11869371261831563</v>
      </c>
      <c r="P2733" s="6">
        <f t="shared" si="87"/>
        <v>0.23134709582305013</v>
      </c>
    </row>
    <row r="2734" spans="1:16" x14ac:dyDescent="0.25">
      <c r="A2734" s="5" t="s">
        <v>2728</v>
      </c>
      <c r="B2734" s="5" t="s">
        <v>5790</v>
      </c>
      <c r="C2734" s="3">
        <f>[1]!EM_S_STM07_IS($A2734,"9",DATE(C$4,12,31),"1")/1000000</f>
        <v>1288.47243323</v>
      </c>
      <c r="D2734" s="3">
        <f>[1]!EM_S_STM07_IS($A2734,"61",DATE(C$4,12,31),"1")/1000000</f>
        <v>510.32973077999998</v>
      </c>
      <c r="E2734" s="3">
        <f>[1]!EM_S_STM07_IS($A2734,"9",DATE(E$4,12,31),"1")/1000000</f>
        <v>1101.5349458699998</v>
      </c>
      <c r="F2734" s="3">
        <f>[1]!EM_S_STM07_IS($A2734,"61",DATE(E$4,12,31),"1")/1000000</f>
        <v>440.74048222000005</v>
      </c>
      <c r="G2734" s="3">
        <f>[1]!EM_S_STM07_IS($A2734,"9",DATE(G$4,12,31),"1")/1000000</f>
        <v>1431.31313202</v>
      </c>
      <c r="H2734" s="3">
        <f>[1]!EM_S_STM07_IS($A2734,"61",DATE(G$4,12,31),"1")/1000000</f>
        <v>513.04858208999997</v>
      </c>
      <c r="I2734" s="3">
        <f>[1]!EM_S_STM07_IS($A2734,"9",DATE(I$4,12,31),"1")/1000000</f>
        <v>2033.8664871400001</v>
      </c>
      <c r="J2734" s="3">
        <f>[1]!EM_S_STM07_IS($A2734,"61",DATE(I$4,12,31),"1")/1000000</f>
        <v>668.49399239000002</v>
      </c>
      <c r="K2734" s="3">
        <f>[1]!EM_S_STM07_IS($A2734,"9",DATE(K$4,12,31),"1")/1000000</f>
        <v>2597.77414838</v>
      </c>
      <c r="L2734" s="3">
        <f>[1]!EM_S_STM07_IS($A2734,"61",DATE(K$4,12,31),"1")/1000000</f>
        <v>1040.59769934</v>
      </c>
      <c r="M2734" s="3">
        <f>[1]!EM_S_STM07_IS($A2734,"9",DATE(M$4,12,31),"1")/1000000</f>
        <v>5356.9956289499996</v>
      </c>
      <c r="N2734" s="3">
        <f>[1]!EM_S_STM07_IS($A2734,"61",DATE(M$4,12,31),"1")/1000000</f>
        <v>2043.9329184000001</v>
      </c>
      <c r="O2734" s="6">
        <f t="shared" si="86"/>
        <v>0.32974765201754308</v>
      </c>
      <c r="P2734" s="6">
        <f t="shared" si="87"/>
        <v>0.31984567495424199</v>
      </c>
    </row>
    <row r="2735" spans="1:16" x14ac:dyDescent="0.25">
      <c r="A2735" s="5" t="s">
        <v>2729</v>
      </c>
      <c r="B2735" s="5" t="s">
        <v>5791</v>
      </c>
      <c r="C2735" s="3">
        <f>[1]!EM_S_STM07_IS($A2735,"9",DATE(C$4,12,31),"1")/1000000</f>
        <v>449.06128304000003</v>
      </c>
      <c r="D2735" s="3">
        <f>[1]!EM_S_STM07_IS($A2735,"61",DATE(C$4,12,31),"1")/1000000</f>
        <v>75.878044360000004</v>
      </c>
      <c r="E2735" s="3">
        <f>[1]!EM_S_STM07_IS($A2735,"9",DATE(E$4,12,31),"1")/1000000</f>
        <v>521.33629266000003</v>
      </c>
      <c r="F2735" s="3">
        <f>[1]!EM_S_STM07_IS($A2735,"61",DATE(E$4,12,31),"1")/1000000</f>
        <v>119.62070318000001</v>
      </c>
      <c r="G2735" s="3">
        <f>[1]!EM_S_STM07_IS($A2735,"9",DATE(G$4,12,31),"1")/1000000</f>
        <v>523.16533364999998</v>
      </c>
      <c r="H2735" s="3">
        <f>[1]!EM_S_STM07_IS($A2735,"61",DATE(G$4,12,31),"1")/1000000</f>
        <v>138.99601674000002</v>
      </c>
      <c r="I2735" s="3">
        <f>[1]!EM_S_STM07_IS($A2735,"9",DATE(I$4,12,31),"1")/1000000</f>
        <v>585.55728882000005</v>
      </c>
      <c r="J2735" s="3">
        <f>[1]!EM_S_STM07_IS($A2735,"61",DATE(I$4,12,31),"1")/1000000</f>
        <v>145.60811881999999</v>
      </c>
      <c r="K2735" s="3">
        <f>[1]!EM_S_STM07_IS($A2735,"9",DATE(K$4,12,31),"1")/1000000</f>
        <v>749.40207040999996</v>
      </c>
      <c r="L2735" s="3">
        <f>[1]!EM_S_STM07_IS($A2735,"61",DATE(K$4,12,31),"1")/1000000</f>
        <v>177.28994741999998</v>
      </c>
      <c r="M2735" s="3">
        <f>[1]!EM_S_STM07_IS($A2735,"9",DATE(M$4,12,31),"1")/1000000</f>
        <v>855.85761191999995</v>
      </c>
      <c r="N2735" s="3">
        <f>[1]!EM_S_STM07_IS($A2735,"61",DATE(M$4,12,31),"1")/1000000</f>
        <v>269.50602250999998</v>
      </c>
      <c r="O2735" s="6">
        <f t="shared" si="86"/>
        <v>0.13767753110300451</v>
      </c>
      <c r="P2735" s="6">
        <f t="shared" si="87"/>
        <v>0.28851793851577301</v>
      </c>
    </row>
    <row r="2736" spans="1:16" x14ac:dyDescent="0.25">
      <c r="A2736" s="5" t="s">
        <v>2730</v>
      </c>
      <c r="B2736" s="5" t="s">
        <v>5792</v>
      </c>
      <c r="C2736" s="3">
        <f>[1]!EM_S_STM07_IS($A2736,"9",DATE(C$4,12,31),"1")/1000000</f>
        <v>1018.6863765000001</v>
      </c>
      <c r="D2736" s="3">
        <f>[1]!EM_S_STM07_IS($A2736,"61",DATE(C$4,12,31),"1")/1000000</f>
        <v>182.18993243</v>
      </c>
      <c r="E2736" s="3">
        <f>[1]!EM_S_STM07_IS($A2736,"9",DATE(E$4,12,31),"1")/1000000</f>
        <v>1259.8317161700002</v>
      </c>
      <c r="F2736" s="3">
        <f>[1]!EM_S_STM07_IS($A2736,"61",DATE(E$4,12,31),"1")/1000000</f>
        <v>220.09680274000002</v>
      </c>
      <c r="G2736" s="3">
        <f>[1]!EM_S_STM07_IS($A2736,"9",DATE(G$4,12,31),"1")/1000000</f>
        <v>1038.2405449099999</v>
      </c>
      <c r="H2736" s="3">
        <f>[1]!EM_S_STM07_IS($A2736,"61",DATE(G$4,12,31),"1")/1000000</f>
        <v>134.18916447000001</v>
      </c>
      <c r="I2736" s="3">
        <f>[1]!EM_S_STM07_IS($A2736,"9",DATE(I$4,12,31),"1")/1000000</f>
        <v>1091.21770251</v>
      </c>
      <c r="J2736" s="3">
        <f>[1]!EM_S_STM07_IS($A2736,"61",DATE(I$4,12,31),"1")/1000000</f>
        <v>67.560825180000009</v>
      </c>
      <c r="K2736" s="3">
        <f>[1]!EM_S_STM07_IS($A2736,"9",DATE(K$4,12,31),"1")/1000000</f>
        <v>1437.0118911500001</v>
      </c>
      <c r="L2736" s="3">
        <f>[1]!EM_S_STM07_IS($A2736,"61",DATE(K$4,12,31),"1")/1000000</f>
        <v>165.45349161000001</v>
      </c>
      <c r="M2736" s="3">
        <f>[1]!EM_S_STM07_IS($A2736,"9",DATE(M$4,12,31),"1")/1000000</f>
        <v>1406.6698289600001</v>
      </c>
      <c r="N2736" s="3">
        <f>[1]!EM_S_STM07_IS($A2736,"61",DATE(M$4,12,31),"1")/1000000</f>
        <v>61.105609109999996</v>
      </c>
      <c r="O2736" s="6">
        <f t="shared" si="86"/>
        <v>6.6670624147693092E-2</v>
      </c>
      <c r="P2736" s="6">
        <f t="shared" si="87"/>
        <v>-0.19626785051986306</v>
      </c>
    </row>
    <row r="2737" spans="1:16" x14ac:dyDescent="0.25">
      <c r="A2737" s="5" t="s">
        <v>2731</v>
      </c>
      <c r="B2737" s="5" t="s">
        <v>5793</v>
      </c>
      <c r="C2737" s="3">
        <f>[1]!EM_S_STM07_IS($A2737,"9",DATE(C$4,12,31),"1")/1000000</f>
        <v>8754.9456030000001</v>
      </c>
      <c r="D2737" s="3">
        <f>[1]!EM_S_STM07_IS($A2737,"61",DATE(C$4,12,31),"1")/1000000</f>
        <v>4031.2437399999999</v>
      </c>
      <c r="E2737" s="3">
        <f>[1]!EM_S_STM07_IS($A2737,"9",DATE(E$4,12,31),"1")/1000000</f>
        <v>7445.1762829999998</v>
      </c>
      <c r="F2737" s="3">
        <f>[1]!EM_S_STM07_IS($A2737,"61",DATE(E$4,12,31),"1")/1000000</f>
        <v>2708.7962659999998</v>
      </c>
      <c r="G2737" s="3">
        <f>[1]!EM_S_STM07_IS($A2737,"9",DATE(G$4,12,31),"1")/1000000</f>
        <v>7798.865468</v>
      </c>
      <c r="H2737" s="3">
        <f>[1]!EM_S_STM07_IS($A2737,"61",DATE(G$4,12,31),"1")/1000000</f>
        <v>2489.9651170000002</v>
      </c>
      <c r="I2737" s="3">
        <f>[1]!EM_S_STM07_IS($A2737,"9",DATE(I$4,12,31),"1")/1000000</f>
        <v>9008.929494</v>
      </c>
      <c r="J2737" s="3">
        <f>[1]!EM_S_STM07_IS($A2737,"61",DATE(I$4,12,31),"1")/1000000</f>
        <v>2878.9692869999999</v>
      </c>
      <c r="K2737" s="3">
        <f>[1]!EM_S_STM07_IS($A2737,"9",DATE(K$4,12,31),"1")/1000000</f>
        <v>17881.603376999999</v>
      </c>
      <c r="L2737" s="3">
        <f>[1]!EM_S_STM07_IS($A2737,"61",DATE(K$4,12,31),"1")/1000000</f>
        <v>6757.9124670000001</v>
      </c>
      <c r="M2737" s="3">
        <f>[1]!EM_S_STM07_IS($A2737,"9",DATE(M$4,12,31),"1")/1000000</f>
        <v>37596.630401000002</v>
      </c>
      <c r="N2737" s="3">
        <f>[1]!EM_S_STM07_IS($A2737,"61",DATE(M$4,12,31),"1")/1000000</f>
        <v>15700.291010000001</v>
      </c>
      <c r="O2737" s="6">
        <f t="shared" si="86"/>
        <v>0.33837894003053615</v>
      </c>
      <c r="P2737" s="6">
        <f t="shared" si="87"/>
        <v>0.31248312706534764</v>
      </c>
    </row>
    <row r="2738" spans="1:16" x14ac:dyDescent="0.25">
      <c r="A2738" s="5" t="s">
        <v>2732</v>
      </c>
      <c r="B2738" s="5" t="s">
        <v>5794</v>
      </c>
      <c r="C2738" s="3">
        <f>[1]!EM_S_STM07_IS($A2738,"9",DATE(C$4,12,31),"1")/1000000</f>
        <v>2800.1213179800002</v>
      </c>
      <c r="D2738" s="3">
        <f>[1]!EM_S_STM07_IS($A2738,"61",DATE(C$4,12,31),"1")/1000000</f>
        <v>486.08323585000005</v>
      </c>
      <c r="E2738" s="3">
        <f>[1]!EM_S_STM07_IS($A2738,"9",DATE(E$4,12,31),"1")/1000000</f>
        <v>3707.9550914199999</v>
      </c>
      <c r="F2738" s="3">
        <f>[1]!EM_S_STM07_IS($A2738,"61",DATE(E$4,12,31),"1")/1000000</f>
        <v>579.05492205999997</v>
      </c>
      <c r="G2738" s="3">
        <f>[1]!EM_S_STM07_IS($A2738,"9",DATE(G$4,12,31),"1")/1000000</f>
        <v>3649.1426712100001</v>
      </c>
      <c r="H2738" s="3">
        <f>[1]!EM_S_STM07_IS($A2738,"61",DATE(G$4,12,31),"1")/1000000</f>
        <v>422.60499838999999</v>
      </c>
      <c r="I2738" s="3">
        <f>[1]!EM_S_STM07_IS($A2738,"9",DATE(I$4,12,31),"1")/1000000</f>
        <v>3461.5669013299998</v>
      </c>
      <c r="J2738" s="3">
        <f>[1]!EM_S_STM07_IS($A2738,"61",DATE(I$4,12,31),"1")/1000000</f>
        <v>512.21395395000002</v>
      </c>
      <c r="K2738" s="3">
        <f>[1]!EM_S_STM07_IS($A2738,"9",DATE(K$4,12,31),"1")/1000000</f>
        <v>4783.8043105799998</v>
      </c>
      <c r="L2738" s="3">
        <f>[1]!EM_S_STM07_IS($A2738,"61",DATE(K$4,12,31),"1")/1000000</f>
        <v>765.02241615000003</v>
      </c>
      <c r="M2738" s="3">
        <f>[1]!EM_S_STM07_IS($A2738,"9",DATE(M$4,12,31),"1")/1000000</f>
        <v>4833.3857256199999</v>
      </c>
      <c r="N2738" s="3">
        <f>[1]!EM_S_STM07_IS($A2738,"61",DATE(M$4,12,31),"1")/1000000</f>
        <v>839.86301976000004</v>
      </c>
      <c r="O2738" s="6">
        <f t="shared" si="86"/>
        <v>0.11535963028294338</v>
      </c>
      <c r="P2738" s="6">
        <f t="shared" si="87"/>
        <v>0.11557702926327229</v>
      </c>
    </row>
    <row r="2739" spans="1:16" x14ac:dyDescent="0.25">
      <c r="A2739" s="5" t="s">
        <v>2733</v>
      </c>
      <c r="B2739" s="5" t="s">
        <v>5795</v>
      </c>
      <c r="C2739" s="3">
        <f>[1]!EM_S_STM07_IS($A2739,"9",DATE(C$4,12,31),"1")/1000000</f>
        <v>2011.4856418099998</v>
      </c>
      <c r="D2739" s="3">
        <f>[1]!EM_S_STM07_IS($A2739,"61",DATE(C$4,12,31),"1")/1000000</f>
        <v>311.42662595000002</v>
      </c>
      <c r="E2739" s="3">
        <f>[1]!EM_S_STM07_IS($A2739,"9",DATE(E$4,12,31),"1")/1000000</f>
        <v>1583.13785878</v>
      </c>
      <c r="F2739" s="3">
        <f>[1]!EM_S_STM07_IS($A2739,"61",DATE(E$4,12,31),"1")/1000000</f>
        <v>163.58112222</v>
      </c>
      <c r="G2739" s="3">
        <f>[1]!EM_S_STM07_IS($A2739,"9",DATE(G$4,12,31),"1")/1000000</f>
        <v>1242.7218627899999</v>
      </c>
      <c r="H2739" s="3">
        <f>[1]!EM_S_STM07_IS($A2739,"61",DATE(G$4,12,31),"1")/1000000</f>
        <v>11.140733699999998</v>
      </c>
      <c r="I2739" s="3">
        <f>[1]!EM_S_STM07_IS($A2739,"9",DATE(I$4,12,31),"1")/1000000</f>
        <v>1400.02417922</v>
      </c>
      <c r="J2739" s="3">
        <f>[1]!EM_S_STM07_IS($A2739,"61",DATE(I$4,12,31),"1")/1000000</f>
        <v>19.972149999999999</v>
      </c>
      <c r="K2739" s="3">
        <f>[1]!EM_S_STM07_IS($A2739,"9",DATE(K$4,12,31),"1")/1000000</f>
        <v>1640.03217877</v>
      </c>
      <c r="L2739" s="3">
        <f>[1]!EM_S_STM07_IS($A2739,"61",DATE(K$4,12,31),"1")/1000000</f>
        <v>92.857421979999998</v>
      </c>
      <c r="M2739" s="3">
        <f>[1]!EM_S_STM07_IS($A2739,"9",DATE(M$4,12,31),"1")/1000000</f>
        <v>1771.71227703</v>
      </c>
      <c r="N2739" s="3">
        <f>[1]!EM_S_STM07_IS($A2739,"61",DATE(M$4,12,31),"1")/1000000</f>
        <v>128.62511196</v>
      </c>
      <c r="O2739" s="6">
        <f t="shared" si="86"/>
        <v>-2.5065920892888616E-2</v>
      </c>
      <c r="P2739" s="6">
        <f t="shared" si="87"/>
        <v>-0.16209649897050393</v>
      </c>
    </row>
    <row r="2740" spans="1:16" x14ac:dyDescent="0.25">
      <c r="A2740" s="5" t="s">
        <v>2734</v>
      </c>
      <c r="B2740" s="5" t="s">
        <v>5796</v>
      </c>
      <c r="C2740" s="3">
        <f>[1]!EM_S_STM07_IS($A2740,"9",DATE(C$4,12,31),"1")/1000000</f>
        <v>1140.23994616</v>
      </c>
      <c r="D2740" s="3">
        <f>[1]!EM_S_STM07_IS($A2740,"61",DATE(C$4,12,31),"1")/1000000</f>
        <v>177.39397122</v>
      </c>
      <c r="E2740" s="3">
        <f>[1]!EM_S_STM07_IS($A2740,"9",DATE(E$4,12,31),"1")/1000000</f>
        <v>1695.63395997</v>
      </c>
      <c r="F2740" s="3">
        <f>[1]!EM_S_STM07_IS($A2740,"61",DATE(E$4,12,31),"1")/1000000</f>
        <v>187.67400898</v>
      </c>
      <c r="G2740" s="3">
        <f>[1]!EM_S_STM07_IS($A2740,"9",DATE(G$4,12,31),"1")/1000000</f>
        <v>1913.74851218</v>
      </c>
      <c r="H2740" s="3">
        <f>[1]!EM_S_STM07_IS($A2740,"61",DATE(G$4,12,31),"1")/1000000</f>
        <v>302.5979418</v>
      </c>
      <c r="I2740" s="3">
        <f>[1]!EM_S_STM07_IS($A2740,"9",DATE(I$4,12,31),"1")/1000000</f>
        <v>1991.44961956</v>
      </c>
      <c r="J2740" s="3">
        <f>[1]!EM_S_STM07_IS($A2740,"61",DATE(I$4,12,31),"1")/1000000</f>
        <v>371.51477145000001</v>
      </c>
      <c r="K2740" s="3">
        <f>[1]!EM_S_STM07_IS($A2740,"9",DATE(K$4,12,31),"1")/1000000</f>
        <v>2206.4136686799998</v>
      </c>
      <c r="L2740" s="3">
        <f>[1]!EM_S_STM07_IS($A2740,"61",DATE(K$4,12,31),"1")/1000000</f>
        <v>409.92097535000005</v>
      </c>
      <c r="M2740" s="3">
        <f>[1]!EM_S_STM07_IS($A2740,"9",DATE(M$4,12,31),"1")/1000000</f>
        <v>2724.7466407800002</v>
      </c>
      <c r="N2740" s="3">
        <f>[1]!EM_S_STM07_IS($A2740,"61",DATE(M$4,12,31),"1")/1000000</f>
        <v>495.15865056000001</v>
      </c>
      <c r="O2740" s="6">
        <f t="shared" si="86"/>
        <v>0.19032615061337443</v>
      </c>
      <c r="P2740" s="6">
        <f t="shared" si="87"/>
        <v>0.22789463808759391</v>
      </c>
    </row>
    <row r="2741" spans="1:16" x14ac:dyDescent="0.25">
      <c r="A2741" s="5" t="s">
        <v>2735</v>
      </c>
      <c r="B2741" s="5" t="s">
        <v>5797</v>
      </c>
      <c r="C2741" s="3">
        <f>[1]!EM_S_STM07_IS($A2741,"9",DATE(C$4,12,31),"1")/1000000</f>
        <v>31737.45593484</v>
      </c>
      <c r="D2741" s="3">
        <f>[1]!EM_S_STM07_IS($A2741,"61",DATE(C$4,12,31),"1")/1000000</f>
        <v>5469.54563624</v>
      </c>
      <c r="E2741" s="3">
        <f>[1]!EM_S_STM07_IS($A2741,"9",DATE(E$4,12,31),"1")/1000000</f>
        <v>42966.045679069997</v>
      </c>
      <c r="F2741" s="3">
        <f>[1]!EM_S_STM07_IS($A2741,"61",DATE(E$4,12,31),"1")/1000000</f>
        <v>9074.1181109699992</v>
      </c>
      <c r="G2741" s="3">
        <f>[1]!EM_S_STM07_IS($A2741,"9",DATE(G$4,12,31),"1")/1000000</f>
        <v>44260.061821789997</v>
      </c>
      <c r="H2741" s="3">
        <f>[1]!EM_S_STM07_IS($A2741,"61",DATE(G$4,12,31),"1")/1000000</f>
        <v>6416.8038490600002</v>
      </c>
      <c r="I2741" s="3">
        <f>[1]!EM_S_STM07_IS($A2741,"9",DATE(I$4,12,31),"1")/1000000</f>
        <v>43218.522477830003</v>
      </c>
      <c r="J2741" s="3">
        <f>[1]!EM_S_STM07_IS($A2741,"61",DATE(I$4,12,31),"1")/1000000</f>
        <v>3486.22381154</v>
      </c>
      <c r="K2741" s="3">
        <f>[1]!EM_S_STM07_IS($A2741,"9",DATE(K$4,12,31),"1")/1000000</f>
        <v>41150.150587480006</v>
      </c>
      <c r="L2741" s="3">
        <f>[1]!EM_S_STM07_IS($A2741,"61",DATE(K$4,12,31),"1")/1000000</f>
        <v>951.49695639999993</v>
      </c>
      <c r="M2741" s="3">
        <f>[1]!EM_S_STM07_IS($A2741,"9",DATE(M$4,12,31),"1")/1000000</f>
        <v>32511.200869520002</v>
      </c>
      <c r="N2741" s="3">
        <f>[1]!EM_S_STM07_IS($A2741,"61",DATE(M$4,12,31),"1")/1000000</f>
        <v>-2988.5416037600003</v>
      </c>
      <c r="O2741" s="6">
        <f t="shared" si="86"/>
        <v>4.8290451356634012E-3</v>
      </c>
      <c r="P2741" s="6">
        <f t="shared" si="87"/>
        <v>-1.886138511062468</v>
      </c>
    </row>
    <row r="2742" spans="1:16" x14ac:dyDescent="0.25">
      <c r="A2742" s="5" t="s">
        <v>2736</v>
      </c>
      <c r="B2742" s="5" t="s">
        <v>5798</v>
      </c>
      <c r="C2742" s="3" t="e">
        <f>[1]!EM_S_STM07_IS($A2742,"9",DATE(C$4,12,31),"1")/1000000</f>
        <v>#VALUE!</v>
      </c>
      <c r="D2742" s="3" t="e">
        <f>[1]!EM_S_STM07_IS($A2742,"61",DATE(C$4,12,31),"1")/1000000</f>
        <v>#VALUE!</v>
      </c>
      <c r="E2742" s="3">
        <f>[1]!EM_S_STM07_IS($A2742,"9",DATE(E$4,12,31),"1")/1000000</f>
        <v>3461.4085928200002</v>
      </c>
      <c r="F2742" s="3">
        <f>[1]!EM_S_STM07_IS($A2742,"61",DATE(E$4,12,31),"1")/1000000</f>
        <v>226.97096146000001</v>
      </c>
      <c r="G2742" s="3">
        <f>[1]!EM_S_STM07_IS($A2742,"9",DATE(G$4,12,31),"1")/1000000</f>
        <v>4426.2429645600005</v>
      </c>
      <c r="H2742" s="3">
        <f>[1]!EM_S_STM07_IS($A2742,"61",DATE(G$4,12,31),"1")/1000000</f>
        <v>299.25665082999996</v>
      </c>
      <c r="I2742" s="3">
        <f>[1]!EM_S_STM07_IS($A2742,"9",DATE(I$4,12,31),"1")/1000000</f>
        <v>4744.5665386499995</v>
      </c>
      <c r="J2742" s="3">
        <f>[1]!EM_S_STM07_IS($A2742,"61",DATE(I$4,12,31),"1")/1000000</f>
        <v>357.10131868999997</v>
      </c>
      <c r="K2742" s="3">
        <f>[1]!EM_S_STM07_IS($A2742,"9",DATE(K$4,12,31),"1")/1000000</f>
        <v>6216.1677285699998</v>
      </c>
      <c r="L2742" s="3">
        <f>[1]!EM_S_STM07_IS($A2742,"61",DATE(K$4,12,31),"1")/1000000</f>
        <v>363.623065</v>
      </c>
      <c r="M2742" s="3">
        <f>[1]!EM_S_STM07_IS($A2742,"9",DATE(M$4,12,31),"1")/1000000</f>
        <v>5140.8576089899998</v>
      </c>
      <c r="N2742" s="3">
        <f>[1]!EM_S_STM07_IS($A2742,"61",DATE(M$4,12,31),"1")/1000000</f>
        <v>260.67840633999998</v>
      </c>
      <c r="O2742" s="6" t="str">
        <f t="shared" si="86"/>
        <v/>
      </c>
      <c r="P2742" s="6" t="str">
        <f t="shared" si="87"/>
        <v/>
      </c>
    </row>
    <row r="2743" spans="1:16" x14ac:dyDescent="0.25">
      <c r="A2743" s="5" t="s">
        <v>2737</v>
      </c>
      <c r="B2743" s="5" t="s">
        <v>5799</v>
      </c>
      <c r="C2743" s="3">
        <f>[1]!EM_S_STM07_IS($A2743,"9",DATE(C$4,12,31),"1")/1000000</f>
        <v>12948.616</v>
      </c>
      <c r="D2743" s="3">
        <f>[1]!EM_S_STM07_IS($A2743,"61",DATE(C$4,12,31),"1")/1000000</f>
        <v>5028.1610000000001</v>
      </c>
      <c r="E2743" s="3">
        <f>[1]!EM_S_STM07_IS($A2743,"9",DATE(E$4,12,31),"1")/1000000</f>
        <v>14162.191999999999</v>
      </c>
      <c r="F2743" s="3">
        <f>[1]!EM_S_STM07_IS($A2743,"61",DATE(E$4,12,31),"1")/1000000</f>
        <v>5806.1480000000001</v>
      </c>
      <c r="G2743" s="3">
        <f>[1]!EM_S_STM07_IS($A2743,"9",DATE(G$4,12,31),"1")/1000000</f>
        <v>17289.973000000002</v>
      </c>
      <c r="H2743" s="3">
        <f>[1]!EM_S_STM07_IS($A2743,"61",DATE(G$4,12,31),"1")/1000000</f>
        <v>7508.9</v>
      </c>
      <c r="I2743" s="3">
        <f>[1]!EM_S_STM07_IS($A2743,"9",DATE(I$4,12,31),"1")/1000000</f>
        <v>21467.488000000001</v>
      </c>
      <c r="J2743" s="3">
        <f>[1]!EM_S_STM07_IS($A2743,"61",DATE(I$4,12,31),"1")/1000000</f>
        <v>9342.4189999999999</v>
      </c>
      <c r="K2743" s="3">
        <f>[1]!EM_S_STM07_IS($A2743,"9",DATE(K$4,12,31),"1")/1000000</f>
        <v>28097.56</v>
      </c>
      <c r="L2743" s="3">
        <f>[1]!EM_S_STM07_IS($A2743,"61",DATE(K$4,12,31),"1")/1000000</f>
        <v>11376.458000000001</v>
      </c>
      <c r="M2743" s="3">
        <f>[1]!EM_S_STM07_IS($A2743,"9",DATE(M$4,12,31),"1")/1000000</f>
        <v>33159.129999999997</v>
      </c>
      <c r="N2743" s="3">
        <f>[1]!EM_S_STM07_IS($A2743,"61",DATE(M$4,12,31),"1")/1000000</f>
        <v>13002.367</v>
      </c>
      <c r="O2743" s="6">
        <f t="shared" si="86"/>
        <v>0.20691297193651814</v>
      </c>
      <c r="P2743" s="6">
        <f t="shared" si="87"/>
        <v>0.20926824610128936</v>
      </c>
    </row>
    <row r="2744" spans="1:16" x14ac:dyDescent="0.25">
      <c r="A2744" s="5" t="s">
        <v>2738</v>
      </c>
      <c r="B2744" s="5" t="s">
        <v>5800</v>
      </c>
      <c r="C2744" s="3">
        <f>[1]!EM_S_STM07_IS($A2744,"9",DATE(C$4,12,31),"1")/1000000</f>
        <v>13707.80973931</v>
      </c>
      <c r="D2744" s="3">
        <f>[1]!EM_S_STM07_IS($A2744,"61",DATE(C$4,12,31),"1")/1000000</f>
        <v>538.64043654</v>
      </c>
      <c r="E2744" s="3">
        <f>[1]!EM_S_STM07_IS($A2744,"9",DATE(E$4,12,31),"1")/1000000</f>
        <v>12707.589804499999</v>
      </c>
      <c r="F2744" s="3">
        <f>[1]!EM_S_STM07_IS($A2744,"61",DATE(E$4,12,31),"1")/1000000</f>
        <v>451.75944686000003</v>
      </c>
      <c r="G2744" s="3">
        <f>[1]!EM_S_STM07_IS($A2744,"9",DATE(G$4,12,31),"1")/1000000</f>
        <v>13335.294595520001</v>
      </c>
      <c r="H2744" s="3">
        <f>[1]!EM_S_STM07_IS($A2744,"61",DATE(G$4,12,31),"1")/1000000</f>
        <v>647.33373908999999</v>
      </c>
      <c r="I2744" s="3">
        <f>[1]!EM_S_STM07_IS($A2744,"9",DATE(I$4,12,31),"1")/1000000</f>
        <v>14272.346742829999</v>
      </c>
      <c r="J2744" s="3">
        <f>[1]!EM_S_STM07_IS($A2744,"61",DATE(I$4,12,31),"1")/1000000</f>
        <v>564.21306819000006</v>
      </c>
      <c r="K2744" s="3">
        <f>[1]!EM_S_STM07_IS($A2744,"9",DATE(K$4,12,31),"1")/1000000</f>
        <v>15873.00100201</v>
      </c>
      <c r="L2744" s="3">
        <f>[1]!EM_S_STM07_IS($A2744,"61",DATE(K$4,12,31),"1")/1000000</f>
        <v>701.39398726000002</v>
      </c>
      <c r="M2744" s="3">
        <f>[1]!EM_S_STM07_IS($A2744,"9",DATE(M$4,12,31),"1")/1000000</f>
        <v>21323.07728723</v>
      </c>
      <c r="N2744" s="3">
        <f>[1]!EM_S_STM07_IS($A2744,"61",DATE(M$4,12,31),"1")/1000000</f>
        <v>690.51650436</v>
      </c>
      <c r="O2744" s="6">
        <f t="shared" si="86"/>
        <v>9.2386596217512107E-2</v>
      </c>
      <c r="P2744" s="6">
        <f t="shared" si="87"/>
        <v>5.0932982062651178E-2</v>
      </c>
    </row>
    <row r="2745" spans="1:16" x14ac:dyDescent="0.25">
      <c r="A2745" s="5" t="s">
        <v>2739</v>
      </c>
      <c r="B2745" s="5" t="s">
        <v>5801</v>
      </c>
      <c r="C2745" s="3">
        <f>[1]!EM_S_STM07_IS($A2745,"9",DATE(C$4,12,31),"1")/1000000</f>
        <v>14702.392359830001</v>
      </c>
      <c r="D2745" s="3">
        <f>[1]!EM_S_STM07_IS($A2745,"61",DATE(C$4,12,31),"1")/1000000</f>
        <v>1091.8153712599999</v>
      </c>
      <c r="E2745" s="3">
        <f>[1]!EM_S_STM07_IS($A2745,"9",DATE(E$4,12,31),"1")/1000000</f>
        <v>20118.468327990002</v>
      </c>
      <c r="F2745" s="3">
        <f>[1]!EM_S_STM07_IS($A2745,"61",DATE(E$4,12,31),"1")/1000000</f>
        <v>1120.2399906199998</v>
      </c>
      <c r="G2745" s="3">
        <f>[1]!EM_S_STM07_IS($A2745,"9",DATE(G$4,12,31),"1")/1000000</f>
        <v>18420.572465650002</v>
      </c>
      <c r="H2745" s="3">
        <f>[1]!EM_S_STM07_IS($A2745,"61",DATE(G$4,12,31),"1")/1000000</f>
        <v>257.40067106999999</v>
      </c>
      <c r="I2745" s="3">
        <f>[1]!EM_S_STM07_IS($A2745,"9",DATE(I$4,12,31),"1")/1000000</f>
        <v>22137.874817990003</v>
      </c>
      <c r="J2745" s="3">
        <f>[1]!EM_S_STM07_IS($A2745,"61",DATE(I$4,12,31),"1")/1000000</f>
        <v>71.946368459999988</v>
      </c>
      <c r="K2745" s="3">
        <f>[1]!EM_S_STM07_IS($A2745,"9",DATE(K$4,12,31),"1")/1000000</f>
        <v>25094.916646999998</v>
      </c>
      <c r="L2745" s="3">
        <f>[1]!EM_S_STM07_IS($A2745,"61",DATE(K$4,12,31),"1")/1000000</f>
        <v>111.84850548</v>
      </c>
      <c r="M2745" s="3">
        <f>[1]!EM_S_STM07_IS($A2745,"9",DATE(M$4,12,31),"1")/1000000</f>
        <v>21753.680070580001</v>
      </c>
      <c r="N2745" s="3">
        <f>[1]!EM_S_STM07_IS($A2745,"61",DATE(M$4,12,31),"1")/1000000</f>
        <v>115.20464662000001</v>
      </c>
      <c r="O2745" s="6">
        <f t="shared" si="86"/>
        <v>8.1506031262199574E-2</v>
      </c>
      <c r="P2745" s="6">
        <f t="shared" si="87"/>
        <v>-0.36222989468832545</v>
      </c>
    </row>
    <row r="2746" spans="1:16" x14ac:dyDescent="0.25">
      <c r="A2746" s="5" t="s">
        <v>2740</v>
      </c>
      <c r="B2746" s="5" t="s">
        <v>5802</v>
      </c>
      <c r="C2746" s="3">
        <f>[1]!EM_S_STM07_IS($A2746,"9",DATE(C$4,12,31),"1")/1000000</f>
        <v>8742.3439340000004</v>
      </c>
      <c r="D2746" s="3">
        <f>[1]!EM_S_STM07_IS($A2746,"61",DATE(C$4,12,31),"1")/1000000</f>
        <v>4294.1176999999998</v>
      </c>
      <c r="E2746" s="3">
        <f>[1]!EM_S_STM07_IS($A2746,"9",DATE(E$4,12,31),"1")/1000000</f>
        <v>10980.087271</v>
      </c>
      <c r="F2746" s="3">
        <f>[1]!EM_S_STM07_IS($A2746,"61",DATE(E$4,12,31),"1")/1000000</f>
        <v>4271.6189809999996</v>
      </c>
      <c r="G2746" s="3">
        <f>[1]!EM_S_STM07_IS($A2746,"9",DATE(G$4,12,31),"1")/1000000</f>
        <v>12874.010550000001</v>
      </c>
      <c r="H2746" s="3">
        <f>[1]!EM_S_STM07_IS($A2746,"61",DATE(G$4,12,31),"1")/1000000</f>
        <v>1133.5837859999999</v>
      </c>
      <c r="I2746" s="3">
        <f>[1]!EM_S_STM07_IS($A2746,"9",DATE(I$4,12,31),"1")/1000000</f>
        <v>18824.198520999998</v>
      </c>
      <c r="J2746" s="3">
        <f>[1]!EM_S_STM07_IS($A2746,"61",DATE(I$4,12,31),"1")/1000000</f>
        <v>2668.92193</v>
      </c>
      <c r="K2746" s="3">
        <f>[1]!EM_S_STM07_IS($A2746,"9",DATE(K$4,12,31),"1")/1000000</f>
        <v>22375.933917999999</v>
      </c>
      <c r="L2746" s="3">
        <f>[1]!EM_S_STM07_IS($A2746,"61",DATE(K$4,12,31),"1")/1000000</f>
        <v>3185.8906860000002</v>
      </c>
      <c r="M2746" s="3">
        <f>[1]!EM_S_STM07_IS($A2746,"9",DATE(M$4,12,31),"1")/1000000</f>
        <v>29418.222736</v>
      </c>
      <c r="N2746" s="3">
        <f>[1]!EM_S_STM07_IS($A2746,"61",DATE(M$4,12,31),"1")/1000000</f>
        <v>4232.3519059999999</v>
      </c>
      <c r="O2746" s="6">
        <f t="shared" si="86"/>
        <v>0.27466983607868589</v>
      </c>
      <c r="P2746" s="6">
        <f t="shared" si="87"/>
        <v>-2.8934588018041385E-3</v>
      </c>
    </row>
    <row r="2747" spans="1:16" x14ac:dyDescent="0.25">
      <c r="A2747" s="5" t="s">
        <v>2741</v>
      </c>
      <c r="B2747" s="5" t="s">
        <v>5803</v>
      </c>
      <c r="C2747" s="3">
        <f>[1]!EM_S_STM07_IS($A2747,"9",DATE(C$4,12,31),"1")/1000000</f>
        <v>53774.389326999997</v>
      </c>
      <c r="D2747" s="3">
        <f>[1]!EM_S_STM07_IS($A2747,"61",DATE(C$4,12,31),"1")/1000000</f>
        <v>1236.2695200000001</v>
      </c>
      <c r="E2747" s="3">
        <f>[1]!EM_S_STM07_IS($A2747,"9",DATE(E$4,12,31),"1")/1000000</f>
        <v>55455.144934000004</v>
      </c>
      <c r="F2747" s="3">
        <f>[1]!EM_S_STM07_IS($A2747,"61",DATE(E$4,12,31),"1")/1000000</f>
        <v>649.89923099999999</v>
      </c>
      <c r="G2747" s="3">
        <f>[1]!EM_S_STM07_IS($A2747,"9",DATE(G$4,12,31),"1")/1000000</f>
        <v>57796.679494000004</v>
      </c>
      <c r="H2747" s="3">
        <f>[1]!EM_S_STM07_IS($A2747,"61",DATE(G$4,12,31),"1")/1000000</f>
        <v>-824.93030799999997</v>
      </c>
      <c r="I2747" s="3">
        <f>[1]!EM_S_STM07_IS($A2747,"9",DATE(I$4,12,31),"1")/1000000</f>
        <v>63985.283178999998</v>
      </c>
      <c r="J2747" s="3">
        <f>[1]!EM_S_STM07_IS($A2747,"61",DATE(I$4,12,31),"1")/1000000</f>
        <v>210.774779</v>
      </c>
      <c r="K2747" s="3">
        <f>[1]!EM_S_STM07_IS($A2747,"9",DATE(K$4,12,31),"1")/1000000</f>
        <v>60314.525829999999</v>
      </c>
      <c r="L2747" s="3">
        <f>[1]!EM_S_STM07_IS($A2747,"61",DATE(K$4,12,31),"1")/1000000</f>
        <v>141.51028099999999</v>
      </c>
      <c r="M2747" s="3">
        <f>[1]!EM_S_STM07_IS($A2747,"9",DATE(M$4,12,31),"1")/1000000</f>
        <v>56374.978175999997</v>
      </c>
      <c r="N2747" s="3">
        <f>[1]!EM_S_STM07_IS($A2747,"61",DATE(M$4,12,31),"1")/1000000</f>
        <v>235.75815900000001</v>
      </c>
      <c r="O2747" s="6">
        <f t="shared" si="86"/>
        <v>9.4903689786209888E-3</v>
      </c>
      <c r="P2747" s="6">
        <f t="shared" si="87"/>
        <v>-0.28208882449149819</v>
      </c>
    </row>
    <row r="2748" spans="1:16" x14ac:dyDescent="0.25">
      <c r="A2748" s="5" t="s">
        <v>2742</v>
      </c>
      <c r="B2748" s="5" t="s">
        <v>5804</v>
      </c>
      <c r="C2748" s="3">
        <f>[1]!EM_S_STM07_IS($A2748,"9",DATE(C$4,12,31),"1")/1000000</f>
        <v>290418</v>
      </c>
      <c r="D2748" s="3">
        <f>[1]!EM_S_STM07_IS($A2748,"61",DATE(C$4,12,31),"1")/1000000</f>
        <v>94873</v>
      </c>
      <c r="E2748" s="3">
        <f>[1]!EM_S_STM07_IS($A2748,"9",DATE(E$4,12,31),"1")/1000000</f>
        <v>377731</v>
      </c>
      <c r="F2748" s="3">
        <f>[1]!EM_S_STM07_IS($A2748,"61",DATE(E$4,12,31),"1")/1000000</f>
        <v>121927</v>
      </c>
      <c r="G2748" s="3">
        <f>[1]!EM_S_STM07_IS($A2748,"9",DATE(G$4,12,31),"1")/1000000</f>
        <v>421964</v>
      </c>
      <c r="H2748" s="3">
        <f>[1]!EM_S_STM07_IS($A2748,"61",DATE(G$4,12,31),"1")/1000000</f>
        <v>145094</v>
      </c>
      <c r="I2748" s="3">
        <f>[1]!EM_S_STM07_IS($A2748,"9",DATE(I$4,12,31),"1")/1000000</f>
        <v>462625</v>
      </c>
      <c r="J2748" s="3">
        <f>[1]!EM_S_STM07_IS($A2748,"61",DATE(I$4,12,31),"1")/1000000</f>
        <v>166315</v>
      </c>
      <c r="K2748" s="3">
        <f>[1]!EM_S_STM07_IS($A2748,"9",DATE(K$4,12,31),"1")/1000000</f>
        <v>520858</v>
      </c>
      <c r="L2748" s="3">
        <f>[1]!EM_S_STM07_IS($A2748,"61",DATE(K$4,12,31),"1")/1000000</f>
        <v>179461</v>
      </c>
      <c r="M2748" s="3">
        <f>[1]!EM_S_STM07_IS($A2748,"9",DATE(M$4,12,31),"1")/1000000</f>
        <v>536168</v>
      </c>
      <c r="N2748" s="3">
        <f>[1]!EM_S_STM07_IS($A2748,"61",DATE(M$4,12,31),"1")/1000000</f>
        <v>180582</v>
      </c>
      <c r="O2748" s="6">
        <f t="shared" si="86"/>
        <v>0.13046070825983236</v>
      </c>
      <c r="P2748" s="6">
        <f t="shared" si="87"/>
        <v>0.13738203687976513</v>
      </c>
    </row>
    <row r="2749" spans="1:16" x14ac:dyDescent="0.25">
      <c r="A2749" s="5" t="s">
        <v>2743</v>
      </c>
      <c r="B2749" s="5" t="s">
        <v>5805</v>
      </c>
      <c r="C2749" s="3">
        <f>[1]!EM_S_STM07_IS($A2749,"9",DATE(C$4,12,31),"1")/1000000</f>
        <v>2629.6676158999999</v>
      </c>
      <c r="D2749" s="3">
        <f>[1]!EM_S_STM07_IS($A2749,"61",DATE(C$4,12,31),"1")/1000000</f>
        <v>261.60876790999998</v>
      </c>
      <c r="E2749" s="3">
        <f>[1]!EM_S_STM07_IS($A2749,"9",DATE(E$4,12,31),"1")/1000000</f>
        <v>3068.1622748099999</v>
      </c>
      <c r="F2749" s="3">
        <f>[1]!EM_S_STM07_IS($A2749,"61",DATE(E$4,12,31),"1")/1000000</f>
        <v>320.43712557999999</v>
      </c>
      <c r="G2749" s="3">
        <f>[1]!EM_S_STM07_IS($A2749,"9",DATE(G$4,12,31),"1")/1000000</f>
        <v>3972.7761458600003</v>
      </c>
      <c r="H2749" s="3">
        <f>[1]!EM_S_STM07_IS($A2749,"61",DATE(G$4,12,31),"1")/1000000</f>
        <v>481.29769811</v>
      </c>
      <c r="I2749" s="3">
        <f>[1]!EM_S_STM07_IS($A2749,"9",DATE(I$4,12,31),"1")/1000000</f>
        <v>4619.6111918999995</v>
      </c>
      <c r="J2749" s="3">
        <f>[1]!EM_S_STM07_IS($A2749,"61",DATE(I$4,12,31),"1")/1000000</f>
        <v>524.84846892999997</v>
      </c>
      <c r="K2749" s="3">
        <f>[1]!EM_S_STM07_IS($A2749,"9",DATE(K$4,12,31),"1")/1000000</f>
        <v>5167.1871996299997</v>
      </c>
      <c r="L2749" s="3">
        <f>[1]!EM_S_STM07_IS($A2749,"61",DATE(K$4,12,31),"1")/1000000</f>
        <v>671.24074700000006</v>
      </c>
      <c r="M2749" s="3">
        <f>[1]!EM_S_STM07_IS($A2749,"9",DATE(M$4,12,31),"1")/1000000</f>
        <v>5376.9777646700004</v>
      </c>
      <c r="N2749" s="3">
        <f>[1]!EM_S_STM07_IS($A2749,"61",DATE(M$4,12,31),"1")/1000000</f>
        <v>609.48970016999999</v>
      </c>
      <c r="O2749" s="6">
        <f t="shared" si="86"/>
        <v>0.15379187541508821</v>
      </c>
      <c r="P2749" s="6">
        <f t="shared" si="87"/>
        <v>0.18430296092811549</v>
      </c>
    </row>
    <row r="2750" spans="1:16" x14ac:dyDescent="0.25">
      <c r="A2750" s="5" t="s">
        <v>2744</v>
      </c>
      <c r="B2750" s="5" t="s">
        <v>5806</v>
      </c>
      <c r="C2750" s="3">
        <f>[1]!EM_S_STM07_IS($A2750,"9",DATE(C$4,12,31),"1")/1000000</f>
        <v>1519.0702281600002</v>
      </c>
      <c r="D2750" s="3">
        <f>[1]!EM_S_STM07_IS($A2750,"61",DATE(C$4,12,31),"1")/1000000</f>
        <v>138.72905337999998</v>
      </c>
      <c r="E2750" s="3">
        <f>[1]!EM_S_STM07_IS($A2750,"9",DATE(E$4,12,31),"1")/1000000</f>
        <v>1667.5285091800001</v>
      </c>
      <c r="F2750" s="3">
        <f>[1]!EM_S_STM07_IS($A2750,"61",DATE(E$4,12,31),"1")/1000000</f>
        <v>130.69030653000002</v>
      </c>
      <c r="G2750" s="3">
        <f>[1]!EM_S_STM07_IS($A2750,"9",DATE(G$4,12,31),"1")/1000000</f>
        <v>1992.1417511500001</v>
      </c>
      <c r="H2750" s="3">
        <f>[1]!EM_S_STM07_IS($A2750,"61",DATE(G$4,12,31),"1")/1000000</f>
        <v>144.95531696</v>
      </c>
      <c r="I2750" s="3">
        <f>[1]!EM_S_STM07_IS($A2750,"9",DATE(I$4,12,31),"1")/1000000</f>
        <v>2423.0027848499999</v>
      </c>
      <c r="J2750" s="3">
        <f>[1]!EM_S_STM07_IS($A2750,"61",DATE(I$4,12,31),"1")/1000000</f>
        <v>180.60483571</v>
      </c>
      <c r="K2750" s="3">
        <f>[1]!EM_S_STM07_IS($A2750,"9",DATE(K$4,12,31),"1")/1000000</f>
        <v>2733.9216244699996</v>
      </c>
      <c r="L2750" s="3">
        <f>[1]!EM_S_STM07_IS($A2750,"61",DATE(K$4,12,31),"1")/1000000</f>
        <v>233.55421919</v>
      </c>
      <c r="M2750" s="3">
        <f>[1]!EM_S_STM07_IS($A2750,"9",DATE(M$4,12,31),"1")/1000000</f>
        <v>2661.2696699399999</v>
      </c>
      <c r="N2750" s="3">
        <f>[1]!EM_S_STM07_IS($A2750,"61",DATE(M$4,12,31),"1")/1000000</f>
        <v>225.48305732</v>
      </c>
      <c r="O2750" s="6">
        <f t="shared" si="86"/>
        <v>0.11867055360529122</v>
      </c>
      <c r="P2750" s="6">
        <f t="shared" si="87"/>
        <v>0.10201954833785964</v>
      </c>
    </row>
    <row r="2751" spans="1:16" x14ac:dyDescent="0.25">
      <c r="A2751" s="5" t="s">
        <v>2745</v>
      </c>
      <c r="B2751" s="5" t="s">
        <v>5807</v>
      </c>
      <c r="C2751" s="3">
        <f>[1]!EM_S_STM07_IS($A2751,"9",DATE(C$4,12,31),"1")/1000000</f>
        <v>189439</v>
      </c>
      <c r="D2751" s="3">
        <f>[1]!EM_S_STM07_IS($A2751,"61",DATE(C$4,12,31),"1")/1000000</f>
        <v>17311</v>
      </c>
      <c r="E2751" s="3">
        <f>[1]!EM_S_STM07_IS($A2751,"9",DATE(E$4,12,31),"1")/1000000</f>
        <v>248915</v>
      </c>
      <c r="F2751" s="3">
        <f>[1]!EM_S_STM07_IS($A2751,"61",DATE(E$4,12,31),"1")/1000000</f>
        <v>19475</v>
      </c>
      <c r="G2751" s="3">
        <f>[1]!EM_S_STM07_IS($A2751,"9",DATE(G$4,12,31),"1")/1000000</f>
        <v>299372</v>
      </c>
      <c r="H2751" s="3">
        <f>[1]!EM_S_STM07_IS($A2751,"61",DATE(G$4,12,31),"1")/1000000</f>
        <v>20050</v>
      </c>
      <c r="I2751" s="3">
        <f>[1]!EM_S_STM07_IS($A2751,"9",DATE(I$4,12,31),"1")/1000000</f>
        <v>362631</v>
      </c>
      <c r="J2751" s="3">
        <f>[1]!EM_S_STM07_IS($A2751,"61",DATE(I$4,12,31),"1")/1000000</f>
        <v>28154</v>
      </c>
      <c r="K2751" s="3">
        <f>[1]!EM_S_STM07_IS($A2751,"9",DATE(K$4,12,31),"1")/1000000</f>
        <v>462882</v>
      </c>
      <c r="L2751" s="3">
        <f>[1]!EM_S_STM07_IS($A2751,"61",DATE(K$4,12,31),"1")/1000000</f>
        <v>39279</v>
      </c>
      <c r="M2751" s="3">
        <f>[1]!EM_S_STM07_IS($A2751,"9",DATE(M$4,12,31),"1")/1000000</f>
        <v>619990</v>
      </c>
      <c r="N2751" s="3">
        <f>[1]!EM_S_STM07_IS($A2751,"61",DATE(M$4,12,31),"1")/1000000</f>
        <v>54203</v>
      </c>
      <c r="O2751" s="6">
        <f t="shared" si="86"/>
        <v>0.2676024164885642</v>
      </c>
      <c r="P2751" s="6">
        <f t="shared" si="87"/>
        <v>0.25643560096548845</v>
      </c>
    </row>
    <row r="2752" spans="1:16" x14ac:dyDescent="0.25">
      <c r="A2752" s="5" t="s">
        <v>2746</v>
      </c>
      <c r="B2752" s="5" t="s">
        <v>5808</v>
      </c>
      <c r="C2752" s="3">
        <f>[1]!EM_S_STM07_IS($A2752,"9",DATE(C$4,12,31),"1")/1000000</f>
        <v>104234</v>
      </c>
      <c r="D2752" s="3">
        <f>[1]!EM_S_STM07_IS($A2752,"61",DATE(C$4,12,31),"1")/1000000</f>
        <v>39042</v>
      </c>
      <c r="E2752" s="3">
        <f>[1]!EM_S_STM07_IS($A2752,"9",DATE(E$4,12,31),"1")/1000000</f>
        <v>126956</v>
      </c>
      <c r="F2752" s="3">
        <f>[1]!EM_S_STM07_IS($A2752,"61",DATE(E$4,12,31),"1")/1000000</f>
        <v>50735</v>
      </c>
      <c r="G2752" s="3">
        <f>[1]!EM_S_STM07_IS($A2752,"9",DATE(G$4,12,31),"1")/1000000</f>
        <v>147337</v>
      </c>
      <c r="H2752" s="3">
        <f>[1]!EM_S_STM07_IS($A2752,"61",DATE(G$4,12,31),"1")/1000000</f>
        <v>58373</v>
      </c>
      <c r="I2752" s="3">
        <f>[1]!EM_S_STM07_IS($A2752,"9",DATE(I$4,12,31),"1")/1000000</f>
        <v>164435</v>
      </c>
      <c r="J2752" s="3">
        <f>[1]!EM_S_STM07_IS($A2752,"61",DATE(I$4,12,31),"1")/1000000</f>
        <v>62295</v>
      </c>
      <c r="K2752" s="3">
        <f>[1]!EM_S_STM07_IS($A2752,"9",DATE(K$4,12,31),"1")/1000000</f>
        <v>177401</v>
      </c>
      <c r="L2752" s="3">
        <f>[1]!EM_S_STM07_IS($A2752,"61",DATE(K$4,12,31),"1")/1000000</f>
        <v>65850</v>
      </c>
      <c r="M2752" s="3">
        <f>[1]!EM_S_STM07_IS($A2752,"9",DATE(M$4,12,31),"1")/1000000</f>
        <v>193828</v>
      </c>
      <c r="N2752" s="3">
        <f>[1]!EM_S_STM07_IS($A2752,"61",DATE(M$4,12,31),"1")/1000000</f>
        <v>66528</v>
      </c>
      <c r="O2752" s="6">
        <f t="shared" si="86"/>
        <v>0.13209121961889525</v>
      </c>
      <c r="P2752" s="6">
        <f t="shared" si="87"/>
        <v>0.112485814968593</v>
      </c>
    </row>
    <row r="2753" spans="1:16" x14ac:dyDescent="0.25">
      <c r="A2753" s="5" t="s">
        <v>2747</v>
      </c>
      <c r="B2753" s="5" t="s">
        <v>5809</v>
      </c>
      <c r="C2753" s="3">
        <f>[1]!EM_S_STM07_IS($A2753,"9",DATE(C$4,12,31),"1")/1000000</f>
        <v>13484.448179999999</v>
      </c>
      <c r="D2753" s="3">
        <f>[1]!EM_S_STM07_IS($A2753,"61",DATE(C$4,12,31),"1")/1000000</f>
        <v>1555.8907919999999</v>
      </c>
      <c r="E2753" s="3">
        <f>[1]!EM_S_STM07_IS($A2753,"9",DATE(E$4,12,31),"1")/1000000</f>
        <v>14690.835166999999</v>
      </c>
      <c r="F2753" s="3">
        <f>[1]!EM_S_STM07_IS($A2753,"61",DATE(E$4,12,31),"1")/1000000</f>
        <v>1804.107882</v>
      </c>
      <c r="G2753" s="3">
        <f>[1]!EM_S_STM07_IS($A2753,"9",DATE(G$4,12,31),"1")/1000000</f>
        <v>15091.886001000001</v>
      </c>
      <c r="H2753" s="3">
        <f>[1]!EM_S_STM07_IS($A2753,"61",DATE(G$4,12,31),"1")/1000000</f>
        <v>1318.936606</v>
      </c>
      <c r="I2753" s="3">
        <f>[1]!EM_S_STM07_IS($A2753,"9",DATE(I$4,12,31),"1")/1000000</f>
        <v>15800.677436</v>
      </c>
      <c r="J2753" s="3">
        <f>[1]!EM_S_STM07_IS($A2753,"61",DATE(I$4,12,31),"1")/1000000</f>
        <v>1273.8393579999999</v>
      </c>
      <c r="K2753" s="3">
        <f>[1]!EM_S_STM07_IS($A2753,"9",DATE(K$4,12,31),"1")/1000000</f>
        <v>14800.780876000001</v>
      </c>
      <c r="L2753" s="3">
        <f>[1]!EM_S_STM07_IS($A2753,"61",DATE(K$4,12,31),"1")/1000000</f>
        <v>662.02097900000001</v>
      </c>
      <c r="M2753" s="3">
        <f>[1]!EM_S_STM07_IS($A2753,"9",DATE(M$4,12,31),"1")/1000000</f>
        <v>15725.308666999999</v>
      </c>
      <c r="N2753" s="3">
        <f>[1]!EM_S_STM07_IS($A2753,"61",DATE(M$4,12,31),"1")/1000000</f>
        <v>1070.82295</v>
      </c>
      <c r="O2753" s="6">
        <f t="shared" si="86"/>
        <v>3.1224446641001879E-2</v>
      </c>
      <c r="P2753" s="6">
        <f t="shared" si="87"/>
        <v>-7.2000564634986386E-2</v>
      </c>
    </row>
    <row r="2754" spans="1:16" x14ac:dyDescent="0.25">
      <c r="A2754" s="5" t="s">
        <v>2748</v>
      </c>
      <c r="B2754" s="5" t="s">
        <v>5810</v>
      </c>
      <c r="C2754" s="3">
        <f>[1]!EM_S_STM07_IS($A2754,"9",DATE(C$4,12,31),"1")/1000000</f>
        <v>102513</v>
      </c>
      <c r="D2754" s="3">
        <f>[1]!EM_S_STM07_IS($A2754,"61",DATE(C$4,12,31),"1")/1000000</f>
        <v>2249</v>
      </c>
      <c r="E2754" s="3">
        <f>[1]!EM_S_STM07_IS($A2754,"9",DATE(E$4,12,31),"1")/1000000</f>
        <v>109209</v>
      </c>
      <c r="F2754" s="3">
        <f>[1]!EM_S_STM07_IS($A2754,"61",DATE(E$4,12,31),"1")/1000000</f>
        <v>2799</v>
      </c>
      <c r="G2754" s="3">
        <f>[1]!EM_S_STM07_IS($A2754,"9",DATE(G$4,12,31),"1")/1000000</f>
        <v>116921</v>
      </c>
      <c r="H2754" s="3">
        <f>[1]!EM_S_STM07_IS($A2754,"61",DATE(G$4,12,31),"1")/1000000</f>
        <v>2933</v>
      </c>
      <c r="I2754" s="3">
        <f>[1]!EM_S_STM07_IS($A2754,"9",DATE(I$4,12,31),"1")/1000000</f>
        <v>129594</v>
      </c>
      <c r="J2754" s="3">
        <f>[1]!EM_S_STM07_IS($A2754,"61",DATE(I$4,12,31),"1")/1000000</f>
        <v>4422</v>
      </c>
      <c r="K2754" s="3">
        <f>[1]!EM_S_STM07_IS($A2754,"9",DATE(K$4,12,31),"1")/1000000</f>
        <v>143187</v>
      </c>
      <c r="L2754" s="3">
        <f>[1]!EM_S_STM07_IS($A2754,"61",DATE(K$4,12,31),"1")/1000000</f>
        <v>6406</v>
      </c>
      <c r="M2754" s="3">
        <f>[1]!EM_S_STM07_IS($A2754,"9",DATE(M$4,12,31),"1")/1000000</f>
        <v>158453</v>
      </c>
      <c r="N2754" s="3">
        <f>[1]!EM_S_STM07_IS($A2754,"61",DATE(M$4,12,31),"1")/1000000</f>
        <v>8601</v>
      </c>
      <c r="O2754" s="6">
        <f t="shared" si="86"/>
        <v>9.0998879612505634E-2</v>
      </c>
      <c r="P2754" s="6">
        <f t="shared" si="87"/>
        <v>0.30771136603916993</v>
      </c>
    </row>
    <row r="2755" spans="1:16" x14ac:dyDescent="0.25">
      <c r="A2755" s="5" t="s">
        <v>2749</v>
      </c>
      <c r="B2755" s="5" t="s">
        <v>5811</v>
      </c>
      <c r="C2755" s="3">
        <f>[1]!EM_S_STM07_IS($A2755,"9",DATE(C$4,12,31),"1")/1000000</f>
        <v>4874.7863418199995</v>
      </c>
      <c r="D2755" s="3">
        <f>[1]!EM_S_STM07_IS($A2755,"61",DATE(C$4,12,31),"1")/1000000</f>
        <v>930.12619232000009</v>
      </c>
      <c r="E2755" s="3">
        <f>[1]!EM_S_STM07_IS($A2755,"9",DATE(E$4,12,31),"1")/1000000</f>
        <v>4761.1860139600003</v>
      </c>
      <c r="F2755" s="3">
        <f>[1]!EM_S_STM07_IS($A2755,"61",DATE(E$4,12,31),"1")/1000000</f>
        <v>951.48471717999996</v>
      </c>
      <c r="G2755" s="3">
        <f>[1]!EM_S_STM07_IS($A2755,"9",DATE(G$4,12,31),"1")/1000000</f>
        <v>4770.1642508100003</v>
      </c>
      <c r="H2755" s="3">
        <f>[1]!EM_S_STM07_IS($A2755,"61",DATE(G$4,12,31),"1")/1000000</f>
        <v>251.29938806000001</v>
      </c>
      <c r="I2755" s="3">
        <f>[1]!EM_S_STM07_IS($A2755,"9",DATE(I$4,12,31),"1")/1000000</f>
        <v>4273.3612335500002</v>
      </c>
      <c r="J2755" s="3">
        <f>[1]!EM_S_STM07_IS($A2755,"61",DATE(I$4,12,31),"1")/1000000</f>
        <v>507.63882919999998</v>
      </c>
      <c r="K2755" s="3">
        <f>[1]!EM_S_STM07_IS($A2755,"9",DATE(K$4,12,31),"1")/1000000</f>
        <v>4620.6367270000001</v>
      </c>
      <c r="L2755" s="3">
        <f>[1]!EM_S_STM07_IS($A2755,"61",DATE(K$4,12,31),"1")/1000000</f>
        <v>473.51446987999998</v>
      </c>
      <c r="M2755" s="3">
        <f>[1]!EM_S_STM07_IS($A2755,"9",DATE(M$4,12,31),"1")/1000000</f>
        <v>5016.0384226599999</v>
      </c>
      <c r="N2755" s="3">
        <f>[1]!EM_S_STM07_IS($A2755,"61",DATE(M$4,12,31),"1")/1000000</f>
        <v>324.04548866000005</v>
      </c>
      <c r="O2755" s="6">
        <f t="shared" si="86"/>
        <v>5.7291868048627848E-3</v>
      </c>
      <c r="P2755" s="6">
        <f t="shared" si="87"/>
        <v>-0.190134644502994</v>
      </c>
    </row>
    <row r="2756" spans="1:16" x14ac:dyDescent="0.25">
      <c r="A2756" s="5" t="s">
        <v>2750</v>
      </c>
      <c r="B2756" s="5" t="s">
        <v>5812</v>
      </c>
      <c r="C2756" s="3">
        <f>[1]!EM_S_STM07_IS($A2756,"9",DATE(C$4,12,31),"1")/1000000</f>
        <v>604.17861400000004</v>
      </c>
      <c r="D2756" s="3">
        <f>[1]!EM_S_STM07_IS($A2756,"61",DATE(C$4,12,31),"1")/1000000</f>
        <v>152.672571</v>
      </c>
      <c r="E2756" s="3">
        <f>[1]!EM_S_STM07_IS($A2756,"9",DATE(E$4,12,31),"1")/1000000</f>
        <v>707.85835399999996</v>
      </c>
      <c r="F2756" s="3">
        <f>[1]!EM_S_STM07_IS($A2756,"61",DATE(E$4,12,31),"1")/1000000</f>
        <v>148.79937100000001</v>
      </c>
      <c r="G2756" s="3">
        <f>[1]!EM_S_STM07_IS($A2756,"9",DATE(G$4,12,31),"1")/1000000</f>
        <v>852.440924</v>
      </c>
      <c r="H2756" s="3">
        <f>[1]!EM_S_STM07_IS($A2756,"61",DATE(G$4,12,31),"1")/1000000</f>
        <v>178.404506</v>
      </c>
      <c r="I2756" s="3">
        <f>[1]!EM_S_STM07_IS($A2756,"9",DATE(I$4,12,31),"1")/1000000</f>
        <v>914.66046800000004</v>
      </c>
      <c r="J2756" s="3">
        <f>[1]!EM_S_STM07_IS($A2756,"61",DATE(I$4,12,31),"1")/1000000</f>
        <v>201.256326</v>
      </c>
      <c r="K2756" s="3">
        <f>[1]!EM_S_STM07_IS($A2756,"9",DATE(K$4,12,31),"1")/1000000</f>
        <v>985.51847499999997</v>
      </c>
      <c r="L2756" s="3">
        <f>[1]!EM_S_STM07_IS($A2756,"61",DATE(K$4,12,31),"1")/1000000</f>
        <v>235.04361599999999</v>
      </c>
      <c r="M2756" s="3">
        <f>[1]!EM_S_STM07_IS($A2756,"9",DATE(M$4,12,31),"1")/1000000</f>
        <v>1130.3398979999999</v>
      </c>
      <c r="N2756" s="3">
        <f>[1]!EM_S_STM07_IS($A2756,"61",DATE(M$4,12,31),"1")/1000000</f>
        <v>236.903344</v>
      </c>
      <c r="O2756" s="6">
        <f t="shared" si="86"/>
        <v>0.13346663786311685</v>
      </c>
      <c r="P2756" s="6">
        <f t="shared" si="87"/>
        <v>9.1847626561719631E-2</v>
      </c>
    </row>
    <row r="2757" spans="1:16" x14ac:dyDescent="0.25">
      <c r="A2757" s="5" t="s">
        <v>2751</v>
      </c>
      <c r="B2757" s="5" t="s">
        <v>5813</v>
      </c>
      <c r="C2757" s="3">
        <f>[1]!EM_S_STM07_IS($A2757,"9",DATE(C$4,12,31),"1")/1000000</f>
        <v>4350.0624134999998</v>
      </c>
      <c r="D2757" s="3">
        <f>[1]!EM_S_STM07_IS($A2757,"61",DATE(C$4,12,31),"1")/1000000</f>
        <v>664.67051051999999</v>
      </c>
      <c r="E2757" s="3">
        <f>[1]!EM_S_STM07_IS($A2757,"9",DATE(E$4,12,31),"1")/1000000</f>
        <v>5150.47825698</v>
      </c>
      <c r="F2757" s="3">
        <f>[1]!EM_S_STM07_IS($A2757,"61",DATE(E$4,12,31),"1")/1000000</f>
        <v>832.72188469000002</v>
      </c>
      <c r="G2757" s="3">
        <f>[1]!EM_S_STM07_IS($A2757,"9",DATE(G$4,12,31),"1")/1000000</f>
        <v>6041.7446650600004</v>
      </c>
      <c r="H2757" s="3">
        <f>[1]!EM_S_STM07_IS($A2757,"61",DATE(G$4,12,31),"1")/1000000</f>
        <v>1026.31724029</v>
      </c>
      <c r="I2757" s="3">
        <f>[1]!EM_S_STM07_IS($A2757,"9",DATE(I$4,12,31),"1")/1000000</f>
        <v>6288.5274251299998</v>
      </c>
      <c r="J2757" s="3">
        <f>[1]!EM_S_STM07_IS($A2757,"61",DATE(I$4,12,31),"1")/1000000</f>
        <v>915.60505295000007</v>
      </c>
      <c r="K2757" s="3">
        <f>[1]!EM_S_STM07_IS($A2757,"9",DATE(K$4,12,31),"1")/1000000</f>
        <v>4860.7822039599996</v>
      </c>
      <c r="L2757" s="3">
        <f>[1]!EM_S_STM07_IS($A2757,"61",DATE(K$4,12,31),"1")/1000000</f>
        <v>523.70062874999996</v>
      </c>
      <c r="M2757" s="3">
        <f>[1]!EM_S_STM07_IS($A2757,"9",DATE(M$4,12,31),"1")/1000000</f>
        <v>4221.4886591100003</v>
      </c>
      <c r="N2757" s="3">
        <f>[1]!EM_S_STM07_IS($A2757,"61",DATE(M$4,12,31),"1")/1000000</f>
        <v>358.57010300999997</v>
      </c>
      <c r="O2757" s="6">
        <f t="shared" si="86"/>
        <v>-5.9825059702657279E-3</v>
      </c>
      <c r="P2757" s="6">
        <f t="shared" si="87"/>
        <v>-0.11611954000421876</v>
      </c>
    </row>
    <row r="2758" spans="1:16" x14ac:dyDescent="0.25">
      <c r="A2758" s="5" t="s">
        <v>2752</v>
      </c>
      <c r="B2758" s="5" t="s">
        <v>5814</v>
      </c>
      <c r="C2758" s="3">
        <f>[1]!EM_S_STM07_IS($A2758,"9",DATE(C$4,12,31),"1")/1000000</f>
        <v>1345.6696953399999</v>
      </c>
      <c r="D2758" s="3">
        <f>[1]!EM_S_STM07_IS($A2758,"61",DATE(C$4,12,31),"1")/1000000</f>
        <v>513.93511431000002</v>
      </c>
      <c r="E2758" s="3">
        <f>[1]!EM_S_STM07_IS($A2758,"9",DATE(E$4,12,31),"1")/1000000</f>
        <v>710.08572778999996</v>
      </c>
      <c r="F2758" s="3">
        <f>[1]!EM_S_STM07_IS($A2758,"61",DATE(E$4,12,31),"1")/1000000</f>
        <v>105.95378169</v>
      </c>
      <c r="G2758" s="3">
        <f>[1]!EM_S_STM07_IS($A2758,"9",DATE(G$4,12,31),"1")/1000000</f>
        <v>1007.8754754199999</v>
      </c>
      <c r="H2758" s="3">
        <f>[1]!EM_S_STM07_IS($A2758,"61",DATE(G$4,12,31),"1")/1000000</f>
        <v>182.78287234999999</v>
      </c>
      <c r="I2758" s="3">
        <f>[1]!EM_S_STM07_IS($A2758,"9",DATE(I$4,12,31),"1")/1000000</f>
        <v>1165.23469142</v>
      </c>
      <c r="J2758" s="3">
        <f>[1]!EM_S_STM07_IS($A2758,"61",DATE(I$4,12,31),"1")/1000000</f>
        <v>252.93434588</v>
      </c>
      <c r="K2758" s="3">
        <f>[1]!EM_S_STM07_IS($A2758,"9",DATE(K$4,12,31),"1")/1000000</f>
        <v>1808.21677912</v>
      </c>
      <c r="L2758" s="3">
        <f>[1]!EM_S_STM07_IS($A2758,"61",DATE(K$4,12,31),"1")/1000000</f>
        <v>562.29015177999997</v>
      </c>
      <c r="M2758" s="3">
        <f>[1]!EM_S_STM07_IS($A2758,"9",DATE(M$4,12,31),"1")/1000000</f>
        <v>4004.3552519</v>
      </c>
      <c r="N2758" s="3">
        <f>[1]!EM_S_STM07_IS($A2758,"61",DATE(M$4,12,31),"1")/1000000</f>
        <v>1405.5004069700001</v>
      </c>
      <c r="O2758" s="6">
        <f t="shared" si="86"/>
        <v>0.2437091386152761</v>
      </c>
      <c r="P2758" s="6">
        <f t="shared" si="87"/>
        <v>0.22288195577898762</v>
      </c>
    </row>
    <row r="2759" spans="1:16" x14ac:dyDescent="0.25">
      <c r="A2759" s="5" t="s">
        <v>2753</v>
      </c>
      <c r="B2759" s="5" t="s">
        <v>5815</v>
      </c>
      <c r="C2759" s="3">
        <f>[1]!EM_S_STM07_IS($A2759,"9",DATE(C$4,12,31),"1")/1000000</f>
        <v>2737.5058921</v>
      </c>
      <c r="D2759" s="3">
        <f>[1]!EM_S_STM07_IS($A2759,"61",DATE(C$4,12,31),"1")/1000000</f>
        <v>787.21596417000001</v>
      </c>
      <c r="E2759" s="3">
        <f>[1]!EM_S_STM07_IS($A2759,"9",DATE(E$4,12,31),"1")/1000000</f>
        <v>2315.08674148</v>
      </c>
      <c r="F2759" s="3">
        <f>[1]!EM_S_STM07_IS($A2759,"61",DATE(E$4,12,31),"1")/1000000</f>
        <v>435.33961068000002</v>
      </c>
      <c r="G2759" s="3">
        <f>[1]!EM_S_STM07_IS($A2759,"9",DATE(G$4,12,31),"1")/1000000</f>
        <v>2539.4452873</v>
      </c>
      <c r="H2759" s="3">
        <f>[1]!EM_S_STM07_IS($A2759,"61",DATE(G$4,12,31),"1")/1000000</f>
        <v>476.35027572000001</v>
      </c>
      <c r="I2759" s="3">
        <f>[1]!EM_S_STM07_IS($A2759,"9",DATE(I$4,12,31),"1")/1000000</f>
        <v>3103.55341245</v>
      </c>
      <c r="J2759" s="3">
        <f>[1]!EM_S_STM07_IS($A2759,"61",DATE(I$4,12,31),"1")/1000000</f>
        <v>672.94067383000004</v>
      </c>
      <c r="K2759" s="3">
        <f>[1]!EM_S_STM07_IS($A2759,"9",DATE(K$4,12,31),"1")/1000000</f>
        <v>5609.0648963200001</v>
      </c>
      <c r="L2759" s="3">
        <f>[1]!EM_S_STM07_IS($A2759,"61",DATE(K$4,12,31),"1")/1000000</f>
        <v>1781.58978914</v>
      </c>
      <c r="M2759" s="3">
        <f>[1]!EM_S_STM07_IS($A2759,"9",DATE(M$4,12,31),"1")/1000000</f>
        <v>11540.61265775</v>
      </c>
      <c r="N2759" s="3">
        <f>[1]!EM_S_STM07_IS($A2759,"61",DATE(M$4,12,31),"1")/1000000</f>
        <v>4167.1506493500001</v>
      </c>
      <c r="O2759" s="6">
        <f t="shared" ref="O2759:O2822" si="88">IFERROR(IF(OR(C2759&lt;0,C2759=""),"",POWER(M2759/C2759,1/5)-1),"")</f>
        <v>0.33344393520905613</v>
      </c>
      <c r="P2759" s="6">
        <f t="shared" ref="P2759:P2822" si="89">IFERROR(IF(OR(D2759&lt;0,D2759=""),"",POWER(N2759/D2759,1/5)-1),"")</f>
        <v>0.39556176299534629</v>
      </c>
    </row>
    <row r="2760" spans="1:16" x14ac:dyDescent="0.25">
      <c r="A2760" s="5" t="s">
        <v>2754</v>
      </c>
      <c r="B2760" s="5" t="s">
        <v>5816</v>
      </c>
      <c r="C2760" s="3">
        <f>[1]!EM_S_STM07_IS($A2760,"9",DATE(C$4,12,31),"1")/1000000</f>
        <v>3673.3316423299998</v>
      </c>
      <c r="D2760" s="3">
        <f>[1]!EM_S_STM07_IS($A2760,"61",DATE(C$4,12,31),"1")/1000000</f>
        <v>276.35930414999996</v>
      </c>
      <c r="E2760" s="3">
        <f>[1]!EM_S_STM07_IS($A2760,"9",DATE(E$4,12,31),"1")/1000000</f>
        <v>5403.4307016099992</v>
      </c>
      <c r="F2760" s="3">
        <f>[1]!EM_S_STM07_IS($A2760,"61",DATE(E$4,12,31),"1")/1000000</f>
        <v>305.40949699000004</v>
      </c>
      <c r="G2760" s="3">
        <f>[1]!EM_S_STM07_IS($A2760,"9",DATE(G$4,12,31),"1")/1000000</f>
        <v>5295.1785615099998</v>
      </c>
      <c r="H2760" s="3">
        <f>[1]!EM_S_STM07_IS($A2760,"61",DATE(G$4,12,31),"1")/1000000</f>
        <v>164.26928093000001</v>
      </c>
      <c r="I2760" s="3">
        <f>[1]!EM_S_STM07_IS($A2760,"9",DATE(I$4,12,31),"1")/1000000</f>
        <v>4877.0449118699999</v>
      </c>
      <c r="J2760" s="3">
        <f>[1]!EM_S_STM07_IS($A2760,"61",DATE(I$4,12,31),"1")/1000000</f>
        <v>89.959637360000002</v>
      </c>
      <c r="K2760" s="3">
        <f>[1]!EM_S_STM07_IS($A2760,"9",DATE(K$4,12,31),"1")/1000000</f>
        <v>4313.9536627299995</v>
      </c>
      <c r="L2760" s="3">
        <f>[1]!EM_S_STM07_IS($A2760,"61",DATE(K$4,12,31),"1")/1000000</f>
        <v>30.090245729999999</v>
      </c>
      <c r="M2760" s="3">
        <f>[1]!EM_S_STM07_IS($A2760,"9",DATE(M$4,12,31),"1")/1000000</f>
        <v>3490.3889494499999</v>
      </c>
      <c r="N2760" s="3">
        <f>[1]!EM_S_STM07_IS($A2760,"61",DATE(M$4,12,31),"1")/1000000</f>
        <v>9.7503468000000009</v>
      </c>
      <c r="O2760" s="6">
        <f t="shared" si="88"/>
        <v>-1.0165157545967807E-2</v>
      </c>
      <c r="P2760" s="6">
        <f t="shared" si="89"/>
        <v>-0.48771788427684581</v>
      </c>
    </row>
    <row r="2761" spans="1:16" x14ac:dyDescent="0.25">
      <c r="A2761" s="5" t="s">
        <v>2755</v>
      </c>
      <c r="B2761" s="5" t="s">
        <v>5817</v>
      </c>
      <c r="C2761" s="3">
        <f>[1]!EM_S_STM07_IS($A2761,"9",DATE(C$4,12,31),"1")/1000000</f>
        <v>473122.22100000002</v>
      </c>
      <c r="D2761" s="3">
        <f>[1]!EM_S_STM07_IS($A2761,"61",DATE(C$4,12,31),"1")/1000000</f>
        <v>7488.4859999999999</v>
      </c>
      <c r="E2761" s="3">
        <f>[1]!EM_S_STM07_IS($A2761,"9",DATE(E$4,12,31),"1")/1000000</f>
        <v>459701.34299999999</v>
      </c>
      <c r="F2761" s="3">
        <f>[1]!EM_S_STM07_IS($A2761,"61",DATE(E$4,12,31),"1")/1000000</f>
        <v>6690.0150000000003</v>
      </c>
      <c r="G2761" s="3">
        <f>[1]!EM_S_STM07_IS($A2761,"9",DATE(G$4,12,31),"1")/1000000</f>
        <v>482688.4</v>
      </c>
      <c r="H2761" s="3">
        <f>[1]!EM_S_STM07_IS($A2761,"61",DATE(G$4,12,31),"1")/1000000</f>
        <v>7354.7389999999996</v>
      </c>
      <c r="I2761" s="3">
        <f>[1]!EM_S_STM07_IS($A2761,"9",DATE(I$4,12,31),"1")/1000000</f>
        <v>558798.66299999994</v>
      </c>
      <c r="J2761" s="3">
        <f>[1]!EM_S_STM07_IS($A2761,"61",DATE(I$4,12,31),"1")/1000000</f>
        <v>9374.634</v>
      </c>
      <c r="K2761" s="3">
        <f>[1]!EM_S_STM07_IS($A2761,"9",DATE(K$4,12,31),"1")/1000000</f>
        <v>610328.05500000005</v>
      </c>
      <c r="L2761" s="3">
        <f>[1]!EM_S_STM07_IS($A2761,"61",DATE(K$4,12,31),"1")/1000000</f>
        <v>10359.972</v>
      </c>
      <c r="M2761" s="3">
        <f>[1]!EM_S_STM07_IS($A2761,"9",DATE(M$4,12,31),"1")/1000000</f>
        <v>621088.31400000001</v>
      </c>
      <c r="N2761" s="3">
        <f>[1]!EM_S_STM07_IS($A2761,"61",DATE(M$4,12,31),"1")/1000000</f>
        <v>12257.674000000001</v>
      </c>
      <c r="O2761" s="6">
        <f t="shared" si="88"/>
        <v>5.5932124085467771E-2</v>
      </c>
      <c r="P2761" s="6">
        <f t="shared" si="89"/>
        <v>0.10357742766278588</v>
      </c>
    </row>
    <row r="2762" spans="1:16" x14ac:dyDescent="0.25">
      <c r="A2762" s="5" t="s">
        <v>2756</v>
      </c>
      <c r="B2762" s="5" t="s">
        <v>5818</v>
      </c>
      <c r="C2762" s="3">
        <f>[1]!EM_S_STM07_IS($A2762,"9",DATE(C$4,12,31),"1")/1000000</f>
        <v>380821</v>
      </c>
      <c r="D2762" s="3">
        <f>[1]!EM_S_STM07_IS($A2762,"61",DATE(C$4,12,31),"1")/1000000</f>
        <v>165156</v>
      </c>
      <c r="E2762" s="3">
        <f>[1]!EM_S_STM07_IS($A2762,"9",DATE(E$4,12,31),"1")/1000000</f>
        <v>475214</v>
      </c>
      <c r="F2762" s="3">
        <f>[1]!EM_S_STM07_IS($A2762,"61",DATE(E$4,12,31),"1")/1000000</f>
        <v>208265</v>
      </c>
      <c r="G2762" s="3">
        <f>[1]!EM_S_STM07_IS($A2762,"9",DATE(G$4,12,31),"1")/1000000</f>
        <v>536945</v>
      </c>
      <c r="H2762" s="3">
        <f>[1]!EM_S_STM07_IS($A2762,"61",DATE(G$4,12,31),"1")/1000000</f>
        <v>238532</v>
      </c>
      <c r="I2762" s="3">
        <f>[1]!EM_S_STM07_IS($A2762,"9",DATE(I$4,12,31),"1")/1000000</f>
        <v>589637</v>
      </c>
      <c r="J2762" s="3">
        <f>[1]!EM_S_STM07_IS($A2762,"61",DATE(I$4,12,31),"1")/1000000</f>
        <v>262649</v>
      </c>
      <c r="K2762" s="3">
        <f>[1]!EM_S_STM07_IS($A2762,"9",DATE(K$4,12,31),"1")/1000000</f>
        <v>658892</v>
      </c>
      <c r="L2762" s="3">
        <f>[1]!EM_S_STM07_IS($A2762,"61",DATE(K$4,12,31),"1")/1000000</f>
        <v>275811</v>
      </c>
      <c r="M2762" s="3">
        <f>[1]!EM_S_STM07_IS($A2762,"9",DATE(M$4,12,31),"1")/1000000</f>
        <v>697647</v>
      </c>
      <c r="N2762" s="3">
        <f>[1]!EM_S_STM07_IS($A2762,"61",DATE(M$4,12,31),"1")/1000000</f>
        <v>277131</v>
      </c>
      <c r="O2762" s="6">
        <f t="shared" si="88"/>
        <v>0.12871154797518081</v>
      </c>
      <c r="P2762" s="6">
        <f t="shared" si="89"/>
        <v>0.10906793830194017</v>
      </c>
    </row>
    <row r="2763" spans="1:16" x14ac:dyDescent="0.25">
      <c r="A2763" s="5" t="s">
        <v>2757</v>
      </c>
      <c r="B2763" s="5" t="s">
        <v>5819</v>
      </c>
      <c r="C2763" s="3" t="e">
        <f>[1]!EM_S_STM07_IS($A2763,"9",DATE(C$4,12,31),"1")/1000000</f>
        <v>#VALUE!</v>
      </c>
      <c r="D2763" s="3" t="e">
        <f>[1]!EM_S_STM07_IS($A2763,"61",DATE(C$4,12,31),"1")/1000000</f>
        <v>#VALUE!</v>
      </c>
      <c r="E2763" s="3">
        <f>[1]!EM_S_STM07_IS($A2763,"9",DATE(E$4,12,31),"1")/1000000</f>
        <v>3394.4846264000003</v>
      </c>
      <c r="F2763" s="3">
        <f>[1]!EM_S_STM07_IS($A2763,"61",DATE(E$4,12,31),"1")/1000000</f>
        <v>92.63870593</v>
      </c>
      <c r="G2763" s="3">
        <f>[1]!EM_S_STM07_IS($A2763,"9",DATE(G$4,12,31),"1")/1000000</f>
        <v>3565.1751561199999</v>
      </c>
      <c r="H2763" s="3">
        <f>[1]!EM_S_STM07_IS($A2763,"61",DATE(G$4,12,31),"1")/1000000</f>
        <v>165.63349987000001</v>
      </c>
      <c r="I2763" s="3">
        <f>[1]!EM_S_STM07_IS($A2763,"9",DATE(I$4,12,31),"1")/1000000</f>
        <v>3717.1102188699997</v>
      </c>
      <c r="J2763" s="3">
        <f>[1]!EM_S_STM07_IS($A2763,"61",DATE(I$4,12,31),"1")/1000000</f>
        <v>220.31763688000001</v>
      </c>
      <c r="K2763" s="3">
        <f>[1]!EM_S_STM07_IS($A2763,"9",DATE(K$4,12,31),"1")/1000000</f>
        <v>3502.0725816100003</v>
      </c>
      <c r="L2763" s="3">
        <f>[1]!EM_S_STM07_IS($A2763,"61",DATE(K$4,12,31),"1")/1000000</f>
        <v>202.64501447000001</v>
      </c>
      <c r="M2763" s="3">
        <f>[1]!EM_S_STM07_IS($A2763,"9",DATE(M$4,12,31),"1")/1000000</f>
        <v>3214.96124719</v>
      </c>
      <c r="N2763" s="3">
        <f>[1]!EM_S_STM07_IS($A2763,"61",DATE(M$4,12,31),"1")/1000000</f>
        <v>159.97560096000001</v>
      </c>
      <c r="O2763" s="6" t="str">
        <f t="shared" si="88"/>
        <v/>
      </c>
      <c r="P2763" s="6" t="str">
        <f t="shared" si="89"/>
        <v/>
      </c>
    </row>
    <row r="2764" spans="1:16" x14ac:dyDescent="0.25">
      <c r="A2764" s="5" t="s">
        <v>2758</v>
      </c>
      <c r="B2764" s="5" t="s">
        <v>5820</v>
      </c>
      <c r="C2764" s="3">
        <f>[1]!EM_S_STM07_IS($A2764,"9",DATE(C$4,12,31),"1")/1000000</f>
        <v>1357.07176622</v>
      </c>
      <c r="D2764" s="3">
        <f>[1]!EM_S_STM07_IS($A2764,"61",DATE(C$4,12,31),"1")/1000000</f>
        <v>507.92055949000002</v>
      </c>
      <c r="E2764" s="3">
        <f>[1]!EM_S_STM07_IS($A2764,"9",DATE(E$4,12,31),"1")/1000000</f>
        <v>1535.2201789600001</v>
      </c>
      <c r="F2764" s="3">
        <f>[1]!EM_S_STM07_IS($A2764,"61",DATE(E$4,12,31),"1")/1000000</f>
        <v>545.91484947000004</v>
      </c>
      <c r="G2764" s="3">
        <f>[1]!EM_S_STM07_IS($A2764,"9",DATE(G$4,12,31),"1")/1000000</f>
        <v>1765.09736907</v>
      </c>
      <c r="H2764" s="3">
        <f>[1]!EM_S_STM07_IS($A2764,"61",DATE(G$4,12,31),"1")/1000000</f>
        <v>597.25476057000003</v>
      </c>
      <c r="I2764" s="3">
        <f>[1]!EM_S_STM07_IS($A2764,"9",DATE(I$4,12,31),"1")/1000000</f>
        <v>1801.5266954900001</v>
      </c>
      <c r="J2764" s="3">
        <f>[1]!EM_S_STM07_IS($A2764,"61",DATE(I$4,12,31),"1")/1000000</f>
        <v>702.62058511999999</v>
      </c>
      <c r="K2764" s="3">
        <f>[1]!EM_S_STM07_IS($A2764,"9",DATE(K$4,12,31),"1")/1000000</f>
        <v>2002.0457784600001</v>
      </c>
      <c r="L2764" s="3">
        <f>[1]!EM_S_STM07_IS($A2764,"61",DATE(K$4,12,31),"1")/1000000</f>
        <v>736.70533252999996</v>
      </c>
      <c r="M2764" s="3">
        <f>[1]!EM_S_STM07_IS($A2764,"9",DATE(M$4,12,31),"1")/1000000</f>
        <v>2219.4420831399998</v>
      </c>
      <c r="N2764" s="3">
        <f>[1]!EM_S_STM07_IS($A2764,"61",DATE(M$4,12,31),"1")/1000000</f>
        <v>741.19715169000006</v>
      </c>
      <c r="O2764" s="6">
        <f t="shared" si="88"/>
        <v>0.10338785730954192</v>
      </c>
      <c r="P2764" s="6">
        <f t="shared" si="89"/>
        <v>7.8518477222859095E-2</v>
      </c>
    </row>
    <row r="2765" spans="1:16" x14ac:dyDescent="0.25">
      <c r="A2765" s="5" t="s">
        <v>2759</v>
      </c>
      <c r="B2765" s="5" t="s">
        <v>5821</v>
      </c>
      <c r="C2765" s="3">
        <f>[1]!EM_S_STM07_IS($A2765,"9",DATE(C$4,12,31),"1")/1000000</f>
        <v>580.19368512999995</v>
      </c>
      <c r="D2765" s="3">
        <f>[1]!EM_S_STM07_IS($A2765,"61",DATE(C$4,12,31),"1")/1000000</f>
        <v>136.87194717</v>
      </c>
      <c r="E2765" s="3">
        <f>[1]!EM_S_STM07_IS($A2765,"9",DATE(E$4,12,31),"1")/1000000</f>
        <v>810.16547126</v>
      </c>
      <c r="F2765" s="3">
        <f>[1]!EM_S_STM07_IS($A2765,"61",DATE(E$4,12,31),"1")/1000000</f>
        <v>214.38903890999998</v>
      </c>
      <c r="G2765" s="3">
        <f>[1]!EM_S_STM07_IS($A2765,"9",DATE(G$4,12,31),"1")/1000000</f>
        <v>762.08465949000004</v>
      </c>
      <c r="H2765" s="3">
        <f>[1]!EM_S_STM07_IS($A2765,"61",DATE(G$4,12,31),"1")/1000000</f>
        <v>287.32689706999997</v>
      </c>
      <c r="I2765" s="3">
        <f>[1]!EM_S_STM07_IS($A2765,"9",DATE(I$4,12,31),"1")/1000000</f>
        <v>785.73281102999999</v>
      </c>
      <c r="J2765" s="3">
        <f>[1]!EM_S_STM07_IS($A2765,"61",DATE(I$4,12,31),"1")/1000000</f>
        <v>289.06738344000001</v>
      </c>
      <c r="K2765" s="3">
        <f>[1]!EM_S_STM07_IS($A2765,"9",DATE(K$4,12,31),"1")/1000000</f>
        <v>604.15505326000005</v>
      </c>
      <c r="L2765" s="3">
        <f>[1]!EM_S_STM07_IS($A2765,"61",DATE(K$4,12,31),"1")/1000000</f>
        <v>254.46615398</v>
      </c>
      <c r="M2765" s="3">
        <f>[1]!EM_S_STM07_IS($A2765,"9",DATE(M$4,12,31),"1")/1000000</f>
        <v>561.50725188000001</v>
      </c>
      <c r="N2765" s="3">
        <f>[1]!EM_S_STM07_IS($A2765,"61",DATE(M$4,12,31),"1")/1000000</f>
        <v>139.22200629</v>
      </c>
      <c r="O2765" s="6">
        <f t="shared" si="88"/>
        <v>-6.5260717677120272E-3</v>
      </c>
      <c r="P2765" s="6">
        <f t="shared" si="89"/>
        <v>3.4106089416179319E-3</v>
      </c>
    </row>
    <row r="2766" spans="1:16" x14ac:dyDescent="0.25">
      <c r="A2766" s="5" t="s">
        <v>2760</v>
      </c>
      <c r="B2766" s="5" t="s">
        <v>5822</v>
      </c>
      <c r="C2766" s="3">
        <f>[1]!EM_S_STM07_IS($A2766,"9",DATE(C$4,12,31),"1")/1000000</f>
        <v>567.08307521000006</v>
      </c>
      <c r="D2766" s="3">
        <f>[1]!EM_S_STM07_IS($A2766,"61",DATE(C$4,12,31),"1")/1000000</f>
        <v>160.70491877000001</v>
      </c>
      <c r="E2766" s="3">
        <f>[1]!EM_S_STM07_IS($A2766,"9",DATE(E$4,12,31),"1")/1000000</f>
        <v>570.82928516999993</v>
      </c>
      <c r="F2766" s="3">
        <f>[1]!EM_S_STM07_IS($A2766,"61",DATE(E$4,12,31),"1")/1000000</f>
        <v>105.99657044</v>
      </c>
      <c r="G2766" s="3">
        <f>[1]!EM_S_STM07_IS($A2766,"9",DATE(G$4,12,31),"1")/1000000</f>
        <v>470.13843747000004</v>
      </c>
      <c r="H2766" s="3">
        <f>[1]!EM_S_STM07_IS($A2766,"61",DATE(G$4,12,31),"1")/1000000</f>
        <v>-266.99882933999999</v>
      </c>
      <c r="I2766" s="3">
        <f>[1]!EM_S_STM07_IS($A2766,"9",DATE(I$4,12,31),"1")/1000000</f>
        <v>894.26228151999999</v>
      </c>
      <c r="J2766" s="3">
        <f>[1]!EM_S_STM07_IS($A2766,"61",DATE(I$4,12,31),"1")/1000000</f>
        <v>11.661405569999999</v>
      </c>
      <c r="K2766" s="3">
        <f>[1]!EM_S_STM07_IS($A2766,"9",DATE(K$4,12,31),"1")/1000000</f>
        <v>820.45154482000009</v>
      </c>
      <c r="L2766" s="3">
        <f>[1]!EM_S_STM07_IS($A2766,"61",DATE(K$4,12,31),"1")/1000000</f>
        <v>106.92412607</v>
      </c>
      <c r="M2766" s="3">
        <f>[1]!EM_S_STM07_IS($A2766,"9",DATE(M$4,12,31),"1")/1000000</f>
        <v>651.34106101999998</v>
      </c>
      <c r="N2766" s="3">
        <f>[1]!EM_S_STM07_IS($A2766,"61",DATE(M$4,12,31),"1")/1000000</f>
        <v>-456.01660473999999</v>
      </c>
      <c r="O2766" s="6">
        <f t="shared" si="88"/>
        <v>2.8092886667048456E-2</v>
      </c>
      <c r="P2766" s="6">
        <f t="shared" si="89"/>
        <v>-2.2319421014316747</v>
      </c>
    </row>
    <row r="2767" spans="1:16" x14ac:dyDescent="0.25">
      <c r="A2767" s="5" t="s">
        <v>2761</v>
      </c>
      <c r="B2767" s="5" t="s">
        <v>5823</v>
      </c>
      <c r="C2767" s="3">
        <f>[1]!EM_S_STM07_IS($A2767,"9",DATE(C$4,12,31),"1")/1000000</f>
        <v>1807.4781012799999</v>
      </c>
      <c r="D2767" s="3">
        <f>[1]!EM_S_STM07_IS($A2767,"61",DATE(C$4,12,31),"1")/1000000</f>
        <v>575.79482013999996</v>
      </c>
      <c r="E2767" s="3">
        <f>[1]!EM_S_STM07_IS($A2767,"9",DATE(E$4,12,31),"1")/1000000</f>
        <v>1297.89239475</v>
      </c>
      <c r="F2767" s="3">
        <f>[1]!EM_S_STM07_IS($A2767,"61",DATE(E$4,12,31),"1")/1000000</f>
        <v>231.51445975999999</v>
      </c>
      <c r="G2767" s="3">
        <f>[1]!EM_S_STM07_IS($A2767,"9",DATE(G$4,12,31),"1")/1000000</f>
        <v>1398.3489480599999</v>
      </c>
      <c r="H2767" s="3">
        <f>[1]!EM_S_STM07_IS($A2767,"61",DATE(G$4,12,31),"1")/1000000</f>
        <v>281.74809783999996</v>
      </c>
      <c r="I2767" s="3">
        <f>[1]!EM_S_STM07_IS($A2767,"9",DATE(I$4,12,31),"1")/1000000</f>
        <v>1598.7085900899999</v>
      </c>
      <c r="J2767" s="3">
        <f>[1]!EM_S_STM07_IS($A2767,"61",DATE(I$4,12,31),"1")/1000000</f>
        <v>382.63619727999998</v>
      </c>
      <c r="K2767" s="3">
        <f>[1]!EM_S_STM07_IS($A2767,"9",DATE(K$4,12,31),"1")/1000000</f>
        <v>3240.98252787</v>
      </c>
      <c r="L2767" s="3">
        <f>[1]!EM_S_STM07_IS($A2767,"61",DATE(K$4,12,31),"1")/1000000</f>
        <v>1115.4520508800001</v>
      </c>
      <c r="M2767" s="3">
        <f>[1]!EM_S_STM07_IS($A2767,"9",DATE(M$4,12,31),"1")/1000000</f>
        <v>6830.1619253199997</v>
      </c>
      <c r="N2767" s="3">
        <f>[1]!EM_S_STM07_IS($A2767,"61",DATE(M$4,12,31),"1")/1000000</f>
        <v>2708.4949018800003</v>
      </c>
      <c r="O2767" s="6">
        <f t="shared" si="88"/>
        <v>0.30458262802358971</v>
      </c>
      <c r="P2767" s="6">
        <f t="shared" si="89"/>
        <v>0.3629880675476278</v>
      </c>
    </row>
    <row r="2768" spans="1:16" x14ac:dyDescent="0.25">
      <c r="A2768" s="5" t="s">
        <v>2762</v>
      </c>
      <c r="B2768" s="5" t="s">
        <v>5824</v>
      </c>
      <c r="C2768" s="3">
        <f>[1]!EM_S_STM07_IS($A2768,"9",DATE(C$4,12,31),"1")/1000000</f>
        <v>20324.866267049998</v>
      </c>
      <c r="D2768" s="3">
        <f>[1]!EM_S_STM07_IS($A2768,"61",DATE(C$4,12,31),"1")/1000000</f>
        <v>2855.6862434999998</v>
      </c>
      <c r="E2768" s="3">
        <f>[1]!EM_S_STM07_IS($A2768,"9",DATE(E$4,12,31),"1")/1000000</f>
        <v>10435.516390569999</v>
      </c>
      <c r="F2768" s="3">
        <f>[1]!EM_S_STM07_IS($A2768,"61",DATE(E$4,12,31),"1")/1000000</f>
        <v>775.72117152999999</v>
      </c>
      <c r="G2768" s="3">
        <f>[1]!EM_S_STM07_IS($A2768,"9",DATE(G$4,12,31),"1")/1000000</f>
        <v>4018.1452293899997</v>
      </c>
      <c r="H2768" s="3">
        <f>[1]!EM_S_STM07_IS($A2768,"61",DATE(G$4,12,31),"1")/1000000</f>
        <v>-582.67088261000004</v>
      </c>
      <c r="I2768" s="3">
        <f>[1]!EM_S_STM07_IS($A2768,"9",DATE(I$4,12,31),"1")/1000000</f>
        <v>3661.8746810100001</v>
      </c>
      <c r="J2768" s="3">
        <f>[1]!EM_S_STM07_IS($A2768,"61",DATE(I$4,12,31),"1")/1000000</f>
        <v>-3446.20574794</v>
      </c>
      <c r="K2768" s="3">
        <f>[1]!EM_S_STM07_IS($A2768,"9",DATE(K$4,12,31),"1")/1000000</f>
        <v>3619.88077006</v>
      </c>
      <c r="L2768" s="3">
        <f>[1]!EM_S_STM07_IS($A2768,"61",DATE(K$4,12,31),"1")/1000000</f>
        <v>80.732834439999991</v>
      </c>
      <c r="M2768" s="3">
        <f>[1]!EM_S_STM07_IS($A2768,"9",DATE(M$4,12,31),"1")/1000000</f>
        <v>1392.7118909200001</v>
      </c>
      <c r="N2768" s="3">
        <f>[1]!EM_S_STM07_IS($A2768,"61",DATE(M$4,12,31),"1")/1000000</f>
        <v>-4452.2698147299998</v>
      </c>
      <c r="O2768" s="6">
        <f t="shared" si="88"/>
        <v>-0.41498538299093923</v>
      </c>
      <c r="P2768" s="6">
        <f t="shared" si="89"/>
        <v>-2.0928843254424057</v>
      </c>
    </row>
    <row r="2769" spans="1:16" x14ac:dyDescent="0.25">
      <c r="A2769" s="5" t="s">
        <v>2763</v>
      </c>
      <c r="B2769" s="5" t="s">
        <v>5825</v>
      </c>
      <c r="C2769" s="3">
        <f>[1]!EM_S_STM07_IS($A2769,"9",DATE(C$4,12,31),"1")/1000000</f>
        <v>1674.8103477699999</v>
      </c>
      <c r="D2769" s="3">
        <f>[1]!EM_S_STM07_IS($A2769,"61",DATE(C$4,12,31),"1")/1000000</f>
        <v>360.32526379000001</v>
      </c>
      <c r="E2769" s="3">
        <f>[1]!EM_S_STM07_IS($A2769,"9",DATE(E$4,12,31),"1")/1000000</f>
        <v>2257.3312445199999</v>
      </c>
      <c r="F2769" s="3">
        <f>[1]!EM_S_STM07_IS($A2769,"61",DATE(E$4,12,31),"1")/1000000</f>
        <v>517.89321740000003</v>
      </c>
      <c r="G2769" s="3">
        <f>[1]!EM_S_STM07_IS($A2769,"9",DATE(G$4,12,31),"1")/1000000</f>
        <v>2600.5568412100001</v>
      </c>
      <c r="H2769" s="3">
        <f>[1]!EM_S_STM07_IS($A2769,"61",DATE(G$4,12,31),"1")/1000000</f>
        <v>668.42335030999993</v>
      </c>
      <c r="I2769" s="3">
        <f>[1]!EM_S_STM07_IS($A2769,"9",DATE(I$4,12,31),"1")/1000000</f>
        <v>2501.5392698699998</v>
      </c>
      <c r="J2769" s="3">
        <f>[1]!EM_S_STM07_IS($A2769,"61",DATE(I$4,12,31),"1")/1000000</f>
        <v>537.30219895000005</v>
      </c>
      <c r="K2769" s="3">
        <f>[1]!EM_S_STM07_IS($A2769,"9",DATE(K$4,12,31),"1")/1000000</f>
        <v>2067.81914241</v>
      </c>
      <c r="L2769" s="3">
        <f>[1]!EM_S_STM07_IS($A2769,"61",DATE(K$4,12,31),"1")/1000000</f>
        <v>350.52072713000001</v>
      </c>
      <c r="M2769" s="3">
        <f>[1]!EM_S_STM07_IS($A2769,"9",DATE(M$4,12,31),"1")/1000000</f>
        <v>2256.6011936199998</v>
      </c>
      <c r="N2769" s="3">
        <f>[1]!EM_S_STM07_IS($A2769,"61",DATE(M$4,12,31),"1")/1000000</f>
        <v>404.25078825000003</v>
      </c>
      <c r="O2769" s="6">
        <f t="shared" si="88"/>
        <v>6.1445830958297698E-2</v>
      </c>
      <c r="P2769" s="6">
        <f t="shared" si="89"/>
        <v>2.3272334179715193E-2</v>
      </c>
    </row>
    <row r="2770" spans="1:16" x14ac:dyDescent="0.25">
      <c r="A2770" s="5" t="s">
        <v>2764</v>
      </c>
      <c r="B2770" s="5" t="s">
        <v>5826</v>
      </c>
      <c r="C2770" s="3">
        <f>[1]!EM_S_STM07_IS($A2770,"9",DATE(C$4,12,31),"1")/1000000</f>
        <v>1801.71351061</v>
      </c>
      <c r="D2770" s="3">
        <f>[1]!EM_S_STM07_IS($A2770,"61",DATE(C$4,12,31),"1")/1000000</f>
        <v>198.88271374999999</v>
      </c>
      <c r="E2770" s="3">
        <f>[1]!EM_S_STM07_IS($A2770,"9",DATE(E$4,12,31),"1")/1000000</f>
        <v>2478.9324259099999</v>
      </c>
      <c r="F2770" s="3">
        <f>[1]!EM_S_STM07_IS($A2770,"61",DATE(E$4,12,31),"1")/1000000</f>
        <v>207.55753861000002</v>
      </c>
      <c r="G2770" s="3">
        <f>[1]!EM_S_STM07_IS($A2770,"9",DATE(G$4,12,31),"1")/1000000</f>
        <v>2561.7513429099999</v>
      </c>
      <c r="H2770" s="3">
        <f>[1]!EM_S_STM07_IS($A2770,"61",DATE(G$4,12,31),"1")/1000000</f>
        <v>264.46332179000001</v>
      </c>
      <c r="I2770" s="3">
        <f>[1]!EM_S_STM07_IS($A2770,"9",DATE(I$4,12,31),"1")/1000000</f>
        <v>2246.6831296</v>
      </c>
      <c r="J2770" s="3">
        <f>[1]!EM_S_STM07_IS($A2770,"61",DATE(I$4,12,31),"1")/1000000</f>
        <v>282.21732723000002</v>
      </c>
      <c r="K2770" s="3">
        <f>[1]!EM_S_STM07_IS($A2770,"9",DATE(K$4,12,31),"1")/1000000</f>
        <v>2873.8310115200002</v>
      </c>
      <c r="L2770" s="3">
        <f>[1]!EM_S_STM07_IS($A2770,"61",DATE(K$4,12,31),"1")/1000000</f>
        <v>372.37300464999998</v>
      </c>
      <c r="M2770" s="3">
        <f>[1]!EM_S_STM07_IS($A2770,"9",DATE(M$4,12,31),"1")/1000000</f>
        <v>4158.0570006300004</v>
      </c>
      <c r="N2770" s="3">
        <f>[1]!EM_S_STM07_IS($A2770,"61",DATE(M$4,12,31),"1")/1000000</f>
        <v>563.95472088999998</v>
      </c>
      <c r="O2770" s="6">
        <f t="shared" si="88"/>
        <v>0.18206386297813282</v>
      </c>
      <c r="P2770" s="6">
        <f t="shared" si="89"/>
        <v>0.2317694817888265</v>
      </c>
    </row>
    <row r="2771" spans="1:16" x14ac:dyDescent="0.25">
      <c r="A2771" s="5" t="s">
        <v>2765</v>
      </c>
      <c r="B2771" s="5" t="s">
        <v>5827</v>
      </c>
      <c r="C2771" s="3">
        <f>[1]!EM_S_STM07_IS($A2771,"9",DATE(C$4,12,31),"1")/1000000</f>
        <v>743.04669080999997</v>
      </c>
      <c r="D2771" s="3">
        <f>[1]!EM_S_STM07_IS($A2771,"61",DATE(C$4,12,31),"1")/1000000</f>
        <v>60.805691840000001</v>
      </c>
      <c r="E2771" s="3">
        <f>[1]!EM_S_STM07_IS($A2771,"9",DATE(E$4,12,31),"1")/1000000</f>
        <v>880.68363717</v>
      </c>
      <c r="F2771" s="3">
        <f>[1]!EM_S_STM07_IS($A2771,"61",DATE(E$4,12,31),"1")/1000000</f>
        <v>111.27437859</v>
      </c>
      <c r="G2771" s="3">
        <f>[1]!EM_S_STM07_IS($A2771,"9",DATE(G$4,12,31),"1")/1000000</f>
        <v>974.8210516900001</v>
      </c>
      <c r="H2771" s="3">
        <f>[1]!EM_S_STM07_IS($A2771,"61",DATE(G$4,12,31),"1")/1000000</f>
        <v>127.23266816</v>
      </c>
      <c r="I2771" s="3">
        <f>[1]!EM_S_STM07_IS($A2771,"9",DATE(I$4,12,31),"1")/1000000</f>
        <v>933.81425076999994</v>
      </c>
      <c r="J2771" s="3">
        <f>[1]!EM_S_STM07_IS($A2771,"61",DATE(I$4,12,31),"1")/1000000</f>
        <v>124.04334385</v>
      </c>
      <c r="K2771" s="3">
        <f>[1]!EM_S_STM07_IS($A2771,"9",DATE(K$4,12,31),"1")/1000000</f>
        <v>859.12996785000007</v>
      </c>
      <c r="L2771" s="3">
        <f>[1]!EM_S_STM07_IS($A2771,"61",DATE(K$4,12,31),"1")/1000000</f>
        <v>109.93512334</v>
      </c>
      <c r="M2771" s="3">
        <f>[1]!EM_S_STM07_IS($A2771,"9",DATE(M$4,12,31),"1")/1000000</f>
        <v>914.89206165999997</v>
      </c>
      <c r="N2771" s="3">
        <f>[1]!EM_S_STM07_IS($A2771,"61",DATE(M$4,12,31),"1")/1000000</f>
        <v>113.68845278000001</v>
      </c>
      <c r="O2771" s="6">
        <f t="shared" si="88"/>
        <v>4.2487247340639911E-2</v>
      </c>
      <c r="P2771" s="6">
        <f t="shared" si="89"/>
        <v>0.133324883636319</v>
      </c>
    </row>
    <row r="2772" spans="1:16" x14ac:dyDescent="0.25">
      <c r="A2772" s="5" t="s">
        <v>2766</v>
      </c>
      <c r="B2772" s="5" t="s">
        <v>5828</v>
      </c>
      <c r="C2772" s="3">
        <f>[1]!EM_S_STM07_IS($A2772,"9",DATE(C$4,12,31),"1")/1000000</f>
        <v>5564.1290509999999</v>
      </c>
      <c r="D2772" s="3">
        <f>[1]!EM_S_STM07_IS($A2772,"61",DATE(C$4,12,31),"1")/1000000</f>
        <v>203.058165</v>
      </c>
      <c r="E2772" s="3">
        <f>[1]!EM_S_STM07_IS($A2772,"9",DATE(E$4,12,31),"1")/1000000</f>
        <v>3968.9332439999998</v>
      </c>
      <c r="F2772" s="3">
        <f>[1]!EM_S_STM07_IS($A2772,"61",DATE(E$4,12,31),"1")/1000000</f>
        <v>468.78024299999998</v>
      </c>
      <c r="G2772" s="3">
        <f>[1]!EM_S_STM07_IS($A2772,"9",DATE(G$4,12,31),"1")/1000000</f>
        <v>5735.9038650000002</v>
      </c>
      <c r="H2772" s="3">
        <f>[1]!EM_S_STM07_IS($A2772,"61",DATE(G$4,12,31),"1")/1000000</f>
        <v>633.387699</v>
      </c>
      <c r="I2772" s="3">
        <f>[1]!EM_S_STM07_IS($A2772,"9",DATE(I$4,12,31),"1")/1000000</f>
        <v>5504.9908409999998</v>
      </c>
      <c r="J2772" s="3">
        <f>[1]!EM_S_STM07_IS($A2772,"61",DATE(I$4,12,31),"1")/1000000</f>
        <v>664.53500099999997</v>
      </c>
      <c r="K2772" s="3">
        <f>[1]!EM_S_STM07_IS($A2772,"9",DATE(K$4,12,31),"1")/1000000</f>
        <v>6233.6226109999998</v>
      </c>
      <c r="L2772" s="3">
        <f>[1]!EM_S_STM07_IS($A2772,"61",DATE(K$4,12,31),"1")/1000000</f>
        <v>530.82500900000002</v>
      </c>
      <c r="M2772" s="3">
        <f>[1]!EM_S_STM07_IS($A2772,"9",DATE(M$4,12,31),"1")/1000000</f>
        <v>7185.9731920000004</v>
      </c>
      <c r="N2772" s="3">
        <f>[1]!EM_S_STM07_IS($A2772,"61",DATE(M$4,12,31),"1")/1000000</f>
        <v>611.97185000000002</v>
      </c>
      <c r="O2772" s="6">
        <f t="shared" si="88"/>
        <v>5.248927665999048E-2</v>
      </c>
      <c r="P2772" s="6">
        <f t="shared" si="89"/>
        <v>0.24687293371727659</v>
      </c>
    </row>
    <row r="2773" spans="1:16" x14ac:dyDescent="0.25">
      <c r="A2773" s="5" t="s">
        <v>2767</v>
      </c>
      <c r="B2773" s="5" t="s">
        <v>5829</v>
      </c>
      <c r="C2773" s="3" t="e">
        <f>[1]!EM_S_STM07_IS($A2773,"9",DATE(C$4,12,31),"1")/1000000</f>
        <v>#VALUE!</v>
      </c>
      <c r="D2773" s="3" t="e">
        <f>[1]!EM_S_STM07_IS($A2773,"61",DATE(C$4,12,31),"1")/1000000</f>
        <v>#VALUE!</v>
      </c>
      <c r="E2773" s="3">
        <f>[1]!EM_S_STM07_IS($A2773,"9",DATE(E$4,12,31),"1")/1000000</f>
        <v>414.25325700000002</v>
      </c>
      <c r="F2773" s="3">
        <f>[1]!EM_S_STM07_IS($A2773,"61",DATE(E$4,12,31),"1")/1000000</f>
        <v>84.926068170000008</v>
      </c>
      <c r="G2773" s="3">
        <f>[1]!EM_S_STM07_IS($A2773,"9",DATE(G$4,12,31),"1")/1000000</f>
        <v>484.91157750999997</v>
      </c>
      <c r="H2773" s="3">
        <f>[1]!EM_S_STM07_IS($A2773,"61",DATE(G$4,12,31),"1")/1000000</f>
        <v>104.74413443</v>
      </c>
      <c r="I2773" s="3">
        <f>[1]!EM_S_STM07_IS($A2773,"9",DATE(I$4,12,31),"1")/1000000</f>
        <v>594.30443573000002</v>
      </c>
      <c r="J2773" s="3">
        <f>[1]!EM_S_STM07_IS($A2773,"61",DATE(I$4,12,31),"1")/1000000</f>
        <v>140.26166859</v>
      </c>
      <c r="K2773" s="3">
        <f>[1]!EM_S_STM07_IS($A2773,"9",DATE(K$4,12,31),"1")/1000000</f>
        <v>702.94915245000004</v>
      </c>
      <c r="L2773" s="3">
        <f>[1]!EM_S_STM07_IS($A2773,"61",DATE(K$4,12,31),"1")/1000000</f>
        <v>161.40055362999999</v>
      </c>
      <c r="M2773" s="3">
        <f>[1]!EM_S_STM07_IS($A2773,"9",DATE(M$4,12,31),"1")/1000000</f>
        <v>900.17855488999999</v>
      </c>
      <c r="N2773" s="3">
        <f>[1]!EM_S_STM07_IS($A2773,"61",DATE(M$4,12,31),"1")/1000000</f>
        <v>192.76962384000001</v>
      </c>
      <c r="O2773" s="6" t="str">
        <f t="shared" si="88"/>
        <v/>
      </c>
      <c r="P2773" s="6" t="str">
        <f t="shared" si="89"/>
        <v/>
      </c>
    </row>
    <row r="2774" spans="1:16" x14ac:dyDescent="0.25">
      <c r="A2774" s="5" t="s">
        <v>2768</v>
      </c>
      <c r="B2774" s="5" t="s">
        <v>5830</v>
      </c>
      <c r="C2774" s="3">
        <f>[1]!EM_S_STM07_IS($A2774,"9",DATE(C$4,12,31),"1")/1000000</f>
        <v>1558.4662713900002</v>
      </c>
      <c r="D2774" s="3">
        <f>[1]!EM_S_STM07_IS($A2774,"61",DATE(C$4,12,31),"1")/1000000</f>
        <v>89.281990190000002</v>
      </c>
      <c r="E2774" s="3">
        <f>[1]!EM_S_STM07_IS($A2774,"9",DATE(E$4,12,31),"1")/1000000</f>
        <v>1785.99532907</v>
      </c>
      <c r="F2774" s="3">
        <f>[1]!EM_S_STM07_IS($A2774,"61",DATE(E$4,12,31),"1")/1000000</f>
        <v>96.00395429000001</v>
      </c>
      <c r="G2774" s="3">
        <f>[1]!EM_S_STM07_IS($A2774,"9",DATE(G$4,12,31),"1")/1000000</f>
        <v>1671.26935731</v>
      </c>
      <c r="H2774" s="3">
        <f>[1]!EM_S_STM07_IS($A2774,"61",DATE(G$4,12,31),"1")/1000000</f>
        <v>10.176922130000001</v>
      </c>
      <c r="I2774" s="3">
        <f>[1]!EM_S_STM07_IS($A2774,"9",DATE(I$4,12,31),"1")/1000000</f>
        <v>1844.1920746800001</v>
      </c>
      <c r="J2774" s="3">
        <f>[1]!EM_S_STM07_IS($A2774,"61",DATE(I$4,12,31),"1")/1000000</f>
        <v>13.21128742</v>
      </c>
      <c r="K2774" s="3">
        <f>[1]!EM_S_STM07_IS($A2774,"9",DATE(K$4,12,31),"1")/1000000</f>
        <v>2233.1429248300001</v>
      </c>
      <c r="L2774" s="3">
        <f>[1]!EM_S_STM07_IS($A2774,"61",DATE(K$4,12,31),"1")/1000000</f>
        <v>59.397523710000002</v>
      </c>
      <c r="M2774" s="3">
        <f>[1]!EM_S_STM07_IS($A2774,"9",DATE(M$4,12,31),"1")/1000000</f>
        <v>2369.8363765100003</v>
      </c>
      <c r="N2774" s="3">
        <f>[1]!EM_S_STM07_IS($A2774,"61",DATE(M$4,12,31),"1")/1000000</f>
        <v>118.66544783000001</v>
      </c>
      <c r="O2774" s="6">
        <f t="shared" si="88"/>
        <v>8.7437212854462043E-2</v>
      </c>
      <c r="P2774" s="6">
        <f t="shared" si="89"/>
        <v>5.8551724470898181E-2</v>
      </c>
    </row>
    <row r="2775" spans="1:16" x14ac:dyDescent="0.25">
      <c r="A2775" s="5" t="s">
        <v>2769</v>
      </c>
      <c r="B2775" s="5" t="s">
        <v>5831</v>
      </c>
      <c r="C2775" s="3">
        <f>[1]!EM_S_STM07_IS($A2775,"9",DATE(C$4,12,31),"1")/1000000</f>
        <v>120994.84699999999</v>
      </c>
      <c r="D2775" s="3">
        <f>[1]!EM_S_STM07_IS($A2775,"61",DATE(C$4,12,31),"1")/1000000</f>
        <v>778.00800000000004</v>
      </c>
      <c r="E2775" s="3">
        <f>[1]!EM_S_STM07_IS($A2775,"9",DATE(E$4,12,31),"1")/1000000</f>
        <v>145874.43299999999</v>
      </c>
      <c r="F2775" s="3">
        <f>[1]!EM_S_STM07_IS($A2775,"61",DATE(E$4,12,31),"1")/1000000</f>
        <v>237.97399999999999</v>
      </c>
      <c r="G2775" s="3">
        <f>[1]!EM_S_STM07_IS($A2775,"9",DATE(G$4,12,31),"1")/1000000</f>
        <v>149478.821</v>
      </c>
      <c r="H2775" s="3">
        <f>[1]!EM_S_STM07_IS($A2775,"61",DATE(G$4,12,31),"1")/1000000</f>
        <v>-8233.7540000000008</v>
      </c>
      <c r="I2775" s="3">
        <f>[1]!EM_S_STM07_IS($A2775,"9",DATE(I$4,12,31),"1")/1000000</f>
        <v>173038.09899999999</v>
      </c>
      <c r="J2775" s="3">
        <f>[1]!EM_S_STM07_IS($A2775,"61",DATE(I$4,12,31),"1")/1000000</f>
        <v>947.89099999999996</v>
      </c>
      <c r="K2775" s="3">
        <f>[1]!EM_S_STM07_IS($A2775,"9",DATE(K$4,12,31),"1")/1000000</f>
        <v>141772.29199999999</v>
      </c>
      <c r="L2775" s="3">
        <f>[1]!EM_S_STM07_IS($A2775,"61",DATE(K$4,12,31),"1")/1000000</f>
        <v>-16216.88</v>
      </c>
      <c r="M2775" s="3">
        <f>[1]!EM_S_STM07_IS($A2775,"9",DATE(M$4,12,31),"1")/1000000</f>
        <v>123445.872</v>
      </c>
      <c r="N2775" s="3">
        <f>[1]!EM_S_STM07_IS($A2775,"61",DATE(M$4,12,31),"1")/1000000</f>
        <v>206.31899999999999</v>
      </c>
      <c r="O2775" s="6">
        <f t="shared" si="88"/>
        <v>4.0190184164436982E-3</v>
      </c>
      <c r="P2775" s="6">
        <f t="shared" si="89"/>
        <v>-0.2331489222304699</v>
      </c>
    </row>
    <row r="2776" spans="1:16" x14ac:dyDescent="0.25">
      <c r="A2776" s="5" t="s">
        <v>2770</v>
      </c>
      <c r="B2776" s="5" t="s">
        <v>5832</v>
      </c>
      <c r="C2776" s="3">
        <f>[1]!EM_S_STM07_IS($A2776,"9",DATE(C$4,12,31),"1")/1000000</f>
        <v>141662</v>
      </c>
      <c r="D2776" s="3">
        <f>[1]!EM_S_STM07_IS($A2776,"61",DATE(C$4,12,31),"1")/1000000</f>
        <v>8557</v>
      </c>
      <c r="E2776" s="3">
        <f>[1]!EM_S_STM07_IS($A2776,"9",DATE(E$4,12,31),"1")/1000000</f>
        <v>157934</v>
      </c>
      <c r="F2776" s="3">
        <f>[1]!EM_S_STM07_IS($A2776,"61",DATE(E$4,12,31),"1")/1000000</f>
        <v>8313</v>
      </c>
      <c r="G2776" s="3">
        <f>[1]!EM_S_STM07_IS($A2776,"9",DATE(G$4,12,31),"1")/1000000</f>
        <v>171451</v>
      </c>
      <c r="H2776" s="3">
        <f>[1]!EM_S_STM07_IS($A2776,"61",DATE(G$4,12,31),"1")/1000000</f>
        <v>5077</v>
      </c>
      <c r="I2776" s="3">
        <f>[1]!EM_S_STM07_IS($A2776,"9",DATE(I$4,12,31),"1")/1000000</f>
        <v>193137</v>
      </c>
      <c r="J2776" s="3">
        <f>[1]!EM_S_STM07_IS($A2776,"61",DATE(I$4,12,31),"1")/1000000</f>
        <v>9261</v>
      </c>
      <c r="K2776" s="3">
        <f>[1]!EM_S_STM07_IS($A2776,"9",DATE(K$4,12,31),"1")/1000000</f>
        <v>219778</v>
      </c>
      <c r="L2776" s="3">
        <f>[1]!EM_S_STM07_IS($A2776,"61",DATE(K$4,12,31),"1")/1000000</f>
        <v>11049</v>
      </c>
      <c r="M2776" s="3">
        <f>[1]!EM_S_STM07_IS($A2776,"9",DATE(M$4,12,31),"1")/1000000</f>
        <v>247202</v>
      </c>
      <c r="N2776" s="3">
        <f>[1]!EM_S_STM07_IS($A2776,"61",DATE(M$4,12,31),"1")/1000000</f>
        <v>17728</v>
      </c>
      <c r="O2776" s="6">
        <f t="shared" si="88"/>
        <v>0.11778871885293984</v>
      </c>
      <c r="P2776" s="6">
        <f t="shared" si="89"/>
        <v>0.15682493787308238</v>
      </c>
    </row>
    <row r="2777" spans="1:16" x14ac:dyDescent="0.25">
      <c r="A2777" s="5" t="s">
        <v>2771</v>
      </c>
      <c r="B2777" s="5" t="s">
        <v>5833</v>
      </c>
      <c r="C2777" s="3">
        <f>[1]!EM_S_STM07_IS($A2777,"9",DATE(C$4,12,31),"1")/1000000</f>
        <v>37411.066143699994</v>
      </c>
      <c r="D2777" s="3">
        <f>[1]!EM_S_STM07_IS($A2777,"61",DATE(C$4,12,31),"1")/1000000</f>
        <v>1368.25286936</v>
      </c>
      <c r="E2777" s="3">
        <f>[1]!EM_S_STM07_IS($A2777,"9",DATE(E$4,12,31),"1")/1000000</f>
        <v>54899.872504110004</v>
      </c>
      <c r="F2777" s="3">
        <f>[1]!EM_S_STM07_IS($A2777,"61",DATE(E$4,12,31),"1")/1000000</f>
        <v>2042.23848284</v>
      </c>
      <c r="G2777" s="3">
        <f>[1]!EM_S_STM07_IS($A2777,"9",DATE(G$4,12,31),"1")/1000000</f>
        <v>68078.117819189996</v>
      </c>
      <c r="H2777" s="3">
        <f>[1]!EM_S_STM07_IS($A2777,"61",DATE(G$4,12,31),"1")/1000000</f>
        <v>2052.87169855</v>
      </c>
      <c r="I2777" s="3">
        <f>[1]!EM_S_STM07_IS($A2777,"9",DATE(I$4,12,31),"1")/1000000</f>
        <v>78222.81735735001</v>
      </c>
      <c r="J2777" s="3">
        <f>[1]!EM_S_STM07_IS($A2777,"61",DATE(I$4,12,31),"1")/1000000</f>
        <v>2242.92514106</v>
      </c>
      <c r="K2777" s="3">
        <f>[1]!EM_S_STM07_IS($A2777,"9",DATE(K$4,12,31),"1")/1000000</f>
        <v>92398.893626699995</v>
      </c>
      <c r="L2777" s="3">
        <f>[1]!EM_S_STM07_IS($A2777,"61",DATE(K$4,12,31),"1")/1000000</f>
        <v>2591.1290737700001</v>
      </c>
      <c r="M2777" s="3">
        <f>[1]!EM_S_STM07_IS($A2777,"9",DATE(M$4,12,31),"1")/1000000</f>
        <v>105516.58730325999</v>
      </c>
      <c r="N2777" s="3">
        <f>[1]!EM_S_STM07_IS($A2777,"61",DATE(M$4,12,31),"1")/1000000</f>
        <v>2876.9891422199998</v>
      </c>
      <c r="O2777" s="6">
        <f t="shared" si="88"/>
        <v>0.23045045247521934</v>
      </c>
      <c r="P2777" s="6">
        <f t="shared" si="89"/>
        <v>0.16025746431393317</v>
      </c>
    </row>
    <row r="2778" spans="1:16" x14ac:dyDescent="0.25">
      <c r="A2778" s="5" t="s">
        <v>2772</v>
      </c>
      <c r="B2778" s="5" t="s">
        <v>5834</v>
      </c>
      <c r="C2778" s="3">
        <f>[1]!EM_S_STM07_IS($A2778,"9",DATE(C$4,12,31),"1")/1000000</f>
        <v>6511.2914197999999</v>
      </c>
      <c r="D2778" s="3">
        <f>[1]!EM_S_STM07_IS($A2778,"61",DATE(C$4,12,31),"1")/1000000</f>
        <v>642.29808121000008</v>
      </c>
      <c r="E2778" s="3">
        <f>[1]!EM_S_STM07_IS($A2778,"9",DATE(E$4,12,31),"1")/1000000</f>
        <v>7041.1008117499996</v>
      </c>
      <c r="F2778" s="3">
        <f>[1]!EM_S_STM07_IS($A2778,"61",DATE(E$4,12,31),"1")/1000000</f>
        <v>817.50369017999992</v>
      </c>
      <c r="G2778" s="3">
        <f>[1]!EM_S_STM07_IS($A2778,"9",DATE(G$4,12,31),"1")/1000000</f>
        <v>7235.8080587200002</v>
      </c>
      <c r="H2778" s="3">
        <f>[1]!EM_S_STM07_IS($A2778,"61",DATE(G$4,12,31),"1")/1000000</f>
        <v>870.96462650000001</v>
      </c>
      <c r="I2778" s="3">
        <f>[1]!EM_S_STM07_IS($A2778,"9",DATE(I$4,12,31),"1")/1000000</f>
        <v>5083.1110740600006</v>
      </c>
      <c r="J2778" s="3">
        <f>[1]!EM_S_STM07_IS($A2778,"61",DATE(I$4,12,31),"1")/1000000</f>
        <v>499.7103098</v>
      </c>
      <c r="K2778" s="3">
        <f>[1]!EM_S_STM07_IS($A2778,"9",DATE(K$4,12,31),"1")/1000000</f>
        <v>5286.2948826899992</v>
      </c>
      <c r="L2778" s="3">
        <f>[1]!EM_S_STM07_IS($A2778,"61",DATE(K$4,12,31),"1")/1000000</f>
        <v>407.47463152</v>
      </c>
      <c r="M2778" s="3">
        <f>[1]!EM_S_STM07_IS($A2778,"9",DATE(M$4,12,31),"1")/1000000</f>
        <v>4020.5225666399997</v>
      </c>
      <c r="N2778" s="3">
        <f>[1]!EM_S_STM07_IS($A2778,"61",DATE(M$4,12,31),"1")/1000000</f>
        <v>61.967680639999998</v>
      </c>
      <c r="O2778" s="6">
        <f t="shared" si="88"/>
        <v>-9.1922167178384195E-2</v>
      </c>
      <c r="P2778" s="6">
        <f t="shared" si="89"/>
        <v>-0.37355099559131988</v>
      </c>
    </row>
    <row r="2779" spans="1:16" x14ac:dyDescent="0.25">
      <c r="A2779" s="5" t="s">
        <v>2773</v>
      </c>
      <c r="B2779" s="5" t="s">
        <v>5835</v>
      </c>
      <c r="C2779" s="3" t="e">
        <f>[1]!EM_S_STM07_IS($A2779,"9",DATE(C$4,12,31),"1")/1000000</f>
        <v>#VALUE!</v>
      </c>
      <c r="D2779" s="3" t="e">
        <f>[1]!EM_S_STM07_IS($A2779,"61",DATE(C$4,12,31),"1")/1000000</f>
        <v>#VALUE!</v>
      </c>
      <c r="E2779" s="3">
        <f>[1]!EM_S_STM07_IS($A2779,"9",DATE(E$4,12,31),"1")/1000000</f>
        <v>24785.77107196</v>
      </c>
      <c r="F2779" s="3">
        <f>[1]!EM_S_STM07_IS($A2779,"61",DATE(E$4,12,31),"1")/1000000</f>
        <v>385.98195936000002</v>
      </c>
      <c r="G2779" s="3">
        <f>[1]!EM_S_STM07_IS($A2779,"9",DATE(G$4,12,31),"1")/1000000</f>
        <v>29765.13705216</v>
      </c>
      <c r="H2779" s="3">
        <f>[1]!EM_S_STM07_IS($A2779,"61",DATE(G$4,12,31),"1")/1000000</f>
        <v>475.92765624000003</v>
      </c>
      <c r="I2779" s="3">
        <f>[1]!EM_S_STM07_IS($A2779,"9",DATE(I$4,12,31),"1")/1000000</f>
        <v>37436.13516831</v>
      </c>
      <c r="J2779" s="3">
        <f>[1]!EM_S_STM07_IS($A2779,"61",DATE(I$4,12,31),"1")/1000000</f>
        <v>600.33695172</v>
      </c>
      <c r="K2779" s="3">
        <f>[1]!EM_S_STM07_IS($A2779,"9",DATE(K$4,12,31),"1")/1000000</f>
        <v>44800.752866820003</v>
      </c>
      <c r="L2779" s="3">
        <f>[1]!EM_S_STM07_IS($A2779,"61",DATE(K$4,12,31),"1")/1000000</f>
        <v>666.28514619000009</v>
      </c>
      <c r="M2779" s="3">
        <f>[1]!EM_S_STM07_IS($A2779,"9",DATE(M$4,12,31),"1")/1000000</f>
        <v>40970.021983260005</v>
      </c>
      <c r="N2779" s="3">
        <f>[1]!EM_S_STM07_IS($A2779,"61",DATE(M$4,12,31),"1")/1000000</f>
        <v>797.53155992999996</v>
      </c>
      <c r="O2779" s="6" t="str">
        <f t="shared" si="88"/>
        <v/>
      </c>
      <c r="P2779" s="6" t="str">
        <f t="shared" si="89"/>
        <v/>
      </c>
    </row>
    <row r="2780" spans="1:16" x14ac:dyDescent="0.25">
      <c r="A2780" s="5" t="s">
        <v>2774</v>
      </c>
      <c r="B2780" s="5" t="s">
        <v>5836</v>
      </c>
      <c r="C2780" s="3">
        <f>[1]!EM_S_STM07_IS($A2780,"9",DATE(C$4,12,31),"1")/1000000</f>
        <v>1137.8671129200002</v>
      </c>
      <c r="D2780" s="3">
        <f>[1]!EM_S_STM07_IS($A2780,"61",DATE(C$4,12,31),"1")/1000000</f>
        <v>202.93330581999999</v>
      </c>
      <c r="E2780" s="3">
        <f>[1]!EM_S_STM07_IS($A2780,"9",DATE(E$4,12,31),"1")/1000000</f>
        <v>1224.38002224</v>
      </c>
      <c r="F2780" s="3">
        <f>[1]!EM_S_STM07_IS($A2780,"61",DATE(E$4,12,31),"1")/1000000</f>
        <v>211.09861033000001</v>
      </c>
      <c r="G2780" s="3">
        <f>[1]!EM_S_STM07_IS($A2780,"9",DATE(G$4,12,31),"1")/1000000</f>
        <v>914.52523416999998</v>
      </c>
      <c r="H2780" s="3">
        <f>[1]!EM_S_STM07_IS($A2780,"61",DATE(G$4,12,31),"1")/1000000</f>
        <v>39.319734539999999</v>
      </c>
      <c r="I2780" s="3">
        <f>[1]!EM_S_STM07_IS($A2780,"9",DATE(I$4,12,31),"1")/1000000</f>
        <v>1106.75162718</v>
      </c>
      <c r="J2780" s="3">
        <f>[1]!EM_S_STM07_IS($A2780,"61",DATE(I$4,12,31),"1")/1000000</f>
        <v>54.581965709999999</v>
      </c>
      <c r="K2780" s="3">
        <f>[1]!EM_S_STM07_IS($A2780,"9",DATE(K$4,12,31),"1")/1000000</f>
        <v>892.19718677999992</v>
      </c>
      <c r="L2780" s="3">
        <f>[1]!EM_S_STM07_IS($A2780,"61",DATE(K$4,12,31),"1")/1000000</f>
        <v>38.765570250000003</v>
      </c>
      <c r="M2780" s="3">
        <f>[1]!EM_S_STM07_IS($A2780,"9",DATE(M$4,12,31),"1")/1000000</f>
        <v>776.97238760000005</v>
      </c>
      <c r="N2780" s="3">
        <f>[1]!EM_S_STM07_IS($A2780,"61",DATE(M$4,12,31),"1")/1000000</f>
        <v>7.9497611399999997</v>
      </c>
      <c r="O2780" s="6">
        <f t="shared" si="88"/>
        <v>-7.3462912679099879E-2</v>
      </c>
      <c r="P2780" s="6">
        <f t="shared" si="89"/>
        <v>-0.47688141459028743</v>
      </c>
    </row>
    <row r="2781" spans="1:16" x14ac:dyDescent="0.25">
      <c r="A2781" s="5" t="s">
        <v>2775</v>
      </c>
      <c r="B2781" s="5" t="s">
        <v>5837</v>
      </c>
      <c r="C2781" s="3">
        <f>[1]!EM_S_STM07_IS($A2781,"9",DATE(C$4,12,31),"1")/1000000</f>
        <v>206791.81599999999</v>
      </c>
      <c r="D2781" s="3">
        <f>[1]!EM_S_STM07_IS($A2781,"61",DATE(C$4,12,31),"1")/1000000</f>
        <v>5320.7790000000005</v>
      </c>
      <c r="E2781" s="3">
        <f>[1]!EM_S_STM07_IS($A2781,"9",DATE(E$4,12,31),"1")/1000000</f>
        <v>230178.204</v>
      </c>
      <c r="F2781" s="3">
        <f>[1]!EM_S_STM07_IS($A2781,"61",DATE(E$4,12,31),"1")/1000000</f>
        <v>4243.424</v>
      </c>
      <c r="G2781" s="3">
        <f>[1]!EM_S_STM07_IS($A2781,"9",DATE(G$4,12,31),"1")/1000000</f>
        <v>221119.698</v>
      </c>
      <c r="H2781" s="3">
        <f>[1]!EM_S_STM07_IS($A2781,"61",DATE(G$4,12,31),"1")/1000000</f>
        <v>-6951.5039999999999</v>
      </c>
      <c r="I2781" s="3">
        <f>[1]!EM_S_STM07_IS($A2781,"9",DATE(I$4,12,31),"1")/1000000</f>
        <v>202690.24100000001</v>
      </c>
      <c r="J2781" s="3">
        <f>[1]!EM_S_STM07_IS($A2781,"61",DATE(I$4,12,31),"1")/1000000</f>
        <v>2980.864</v>
      </c>
      <c r="K2781" s="3">
        <f>[1]!EM_S_STM07_IS($A2781,"9",DATE(K$4,12,31),"1")/1000000</f>
        <v>215785.772</v>
      </c>
      <c r="L2781" s="3">
        <f>[1]!EM_S_STM07_IS($A2781,"61",DATE(K$4,12,31),"1")/1000000</f>
        <v>3964.9380000000001</v>
      </c>
      <c r="M2781" s="3">
        <f>[1]!EM_S_STM07_IS($A2781,"9",DATE(M$4,12,31),"1")/1000000</f>
        <v>217323.97200000001</v>
      </c>
      <c r="N2781" s="3">
        <f>[1]!EM_S_STM07_IS($A2781,"61",DATE(M$4,12,31),"1")/1000000</f>
        <v>4801.5619999999999</v>
      </c>
      <c r="O2781" s="6">
        <f t="shared" si="88"/>
        <v>9.9848454802740072E-3</v>
      </c>
      <c r="P2781" s="6">
        <f t="shared" si="89"/>
        <v>-2.0326266659612124E-2</v>
      </c>
    </row>
    <row r="2782" spans="1:16" x14ac:dyDescent="0.25">
      <c r="A2782" s="5" t="s">
        <v>2776</v>
      </c>
      <c r="B2782" s="5" t="s">
        <v>5838</v>
      </c>
      <c r="C2782" s="3">
        <f>[1]!EM_S_STM07_IS($A2782,"9",DATE(C$4,12,31),"1")/1000000</f>
        <v>388791</v>
      </c>
      <c r="D2782" s="3">
        <f>[1]!EM_S_STM07_IS($A2782,"61",DATE(C$4,12,31),"1")/1000000</f>
        <v>33626</v>
      </c>
      <c r="E2782" s="3">
        <f>[1]!EM_S_STM07_IS($A2782,"9",DATE(E$4,12,31),"1")/1000000</f>
        <v>385388</v>
      </c>
      <c r="F2782" s="3">
        <f>[1]!EM_S_STM07_IS($A2782,"61",DATE(E$4,12,31),"1")/1000000</f>
        <v>18331</v>
      </c>
      <c r="G2782" s="3">
        <f>[1]!EM_S_STM07_IS($A2782,"9",DATE(G$4,12,31),"1")/1000000</f>
        <v>405379</v>
      </c>
      <c r="H2782" s="3">
        <f>[1]!EM_S_STM07_IS($A2782,"61",DATE(G$4,12,31),"1")/1000000</f>
        <v>11061</v>
      </c>
      <c r="I2782" s="3">
        <f>[1]!EM_S_STM07_IS($A2782,"9",DATE(I$4,12,31),"1")/1000000</f>
        <v>423613</v>
      </c>
      <c r="J2782" s="3">
        <f>[1]!EM_S_STM07_IS($A2782,"61",DATE(I$4,12,31),"1")/1000000</f>
        <v>24765</v>
      </c>
      <c r="K2782" s="3">
        <f>[1]!EM_S_STM07_IS($A2782,"9",DATE(K$4,12,31),"1")/1000000</f>
        <v>445773</v>
      </c>
      <c r="L2782" s="3">
        <f>[1]!EM_S_STM07_IS($A2782,"61",DATE(K$4,12,31),"1")/1000000</f>
        <v>32211</v>
      </c>
      <c r="M2782" s="3">
        <f>[1]!EM_S_STM07_IS($A2782,"9",DATE(M$4,12,31),"1")/1000000</f>
        <v>511367</v>
      </c>
      <c r="N2782" s="3">
        <f>[1]!EM_S_STM07_IS($A2782,"61",DATE(M$4,12,31),"1")/1000000</f>
        <v>34699</v>
      </c>
      <c r="O2782" s="6">
        <f t="shared" si="88"/>
        <v>5.6338963109964446E-2</v>
      </c>
      <c r="P2782" s="6">
        <f t="shared" si="89"/>
        <v>6.3020329396303865E-3</v>
      </c>
    </row>
    <row r="2783" spans="1:16" x14ac:dyDescent="0.25">
      <c r="A2783" s="5" t="s">
        <v>2777</v>
      </c>
      <c r="B2783" s="5" t="s">
        <v>5839</v>
      </c>
      <c r="C2783" s="3">
        <f>[1]!EM_S_STM07_IS($A2783,"9",DATE(C$4,12,31),"1")/1000000</f>
        <v>22986.072045159999</v>
      </c>
      <c r="D2783" s="3">
        <f>[1]!EM_S_STM07_IS($A2783,"61",DATE(C$4,12,31),"1")/1000000</f>
        <v>2700.7345770900001</v>
      </c>
      <c r="E2783" s="3">
        <f>[1]!EM_S_STM07_IS($A2783,"9",DATE(E$4,12,31),"1")/1000000</f>
        <v>30089.476664999998</v>
      </c>
      <c r="F2783" s="3">
        <f>[1]!EM_S_STM07_IS($A2783,"61",DATE(E$4,12,31),"1")/1000000</f>
        <v>3426.1951127800003</v>
      </c>
      <c r="G2783" s="3">
        <f>[1]!EM_S_STM07_IS($A2783,"9",DATE(G$4,12,31),"1")/1000000</f>
        <v>43159.96664839</v>
      </c>
      <c r="H2783" s="3">
        <f>[1]!EM_S_STM07_IS($A2783,"61",DATE(G$4,12,31),"1")/1000000</f>
        <v>5692.44895593</v>
      </c>
      <c r="I2783" s="3">
        <f>[1]!EM_S_STM07_IS($A2783,"9",DATE(I$4,12,31),"1")/1000000</f>
        <v>56784.314344300001</v>
      </c>
      <c r="J2783" s="3">
        <f>[1]!EM_S_STM07_IS($A2783,"61",DATE(I$4,12,31),"1")/1000000</f>
        <v>8223.6483907099991</v>
      </c>
      <c r="K2783" s="3">
        <f>[1]!EM_S_STM07_IS($A2783,"9",DATE(K$4,12,31),"1")/1000000</f>
        <v>62590.772604669997</v>
      </c>
      <c r="L2783" s="3">
        <f>[1]!EM_S_STM07_IS($A2783,"61",DATE(K$4,12,31),"1")/1000000</f>
        <v>8041.5355176000003</v>
      </c>
      <c r="M2783" s="3">
        <f>[1]!EM_S_STM07_IS($A2783,"9",DATE(M$4,12,31),"1")/1000000</f>
        <v>75954.585964640006</v>
      </c>
      <c r="N2783" s="3">
        <f>[1]!EM_S_STM07_IS($A2783,"61",DATE(M$4,12,31),"1")/1000000</f>
        <v>8059.3324526400002</v>
      </c>
      <c r="O2783" s="6">
        <f t="shared" si="88"/>
        <v>0.27004131046559743</v>
      </c>
      <c r="P2783" s="6">
        <f t="shared" si="89"/>
        <v>0.2444098305580924</v>
      </c>
    </row>
    <row r="2784" spans="1:16" x14ac:dyDescent="0.25">
      <c r="A2784" s="5" t="s">
        <v>2778</v>
      </c>
      <c r="B2784" s="5" t="s">
        <v>5840</v>
      </c>
      <c r="C2784" s="3">
        <f>[1]!EM_S_STM07_IS($A2784,"9",DATE(C$4,12,31),"1")/1000000</f>
        <v>1905.03082513</v>
      </c>
      <c r="D2784" s="3">
        <f>[1]!EM_S_STM07_IS($A2784,"61",DATE(C$4,12,31),"1")/1000000</f>
        <v>328.27581841</v>
      </c>
      <c r="E2784" s="3">
        <f>[1]!EM_S_STM07_IS($A2784,"9",DATE(E$4,12,31),"1")/1000000</f>
        <v>2035.8183279699999</v>
      </c>
      <c r="F2784" s="3">
        <f>[1]!EM_S_STM07_IS($A2784,"61",DATE(E$4,12,31),"1")/1000000</f>
        <v>208.2362468</v>
      </c>
      <c r="G2784" s="3">
        <f>[1]!EM_S_STM07_IS($A2784,"9",DATE(G$4,12,31),"1")/1000000</f>
        <v>2684.5356464000001</v>
      </c>
      <c r="H2784" s="3">
        <f>[1]!EM_S_STM07_IS($A2784,"61",DATE(G$4,12,31),"1")/1000000</f>
        <v>197.33015062000001</v>
      </c>
      <c r="I2784" s="3">
        <f>[1]!EM_S_STM07_IS($A2784,"9",DATE(I$4,12,31),"1")/1000000</f>
        <v>3525.95368164</v>
      </c>
      <c r="J2784" s="3">
        <f>[1]!EM_S_STM07_IS($A2784,"61",DATE(I$4,12,31),"1")/1000000</f>
        <v>387.13842170999999</v>
      </c>
      <c r="K2784" s="3">
        <f>[1]!EM_S_STM07_IS($A2784,"9",DATE(K$4,12,31),"1")/1000000</f>
        <v>3716.61960658</v>
      </c>
      <c r="L2784" s="3">
        <f>[1]!EM_S_STM07_IS($A2784,"61",DATE(K$4,12,31),"1")/1000000</f>
        <v>221.05864902000002</v>
      </c>
      <c r="M2784" s="3">
        <f>[1]!EM_S_STM07_IS($A2784,"9",DATE(M$4,12,31),"1")/1000000</f>
        <v>5169.4615371199998</v>
      </c>
      <c r="N2784" s="3">
        <f>[1]!EM_S_STM07_IS($A2784,"61",DATE(M$4,12,31),"1")/1000000</f>
        <v>171.33257756</v>
      </c>
      <c r="O2784" s="6">
        <f t="shared" si="88"/>
        <v>0.22098030943549452</v>
      </c>
      <c r="P2784" s="6">
        <f t="shared" si="89"/>
        <v>-0.12194805114020413</v>
      </c>
    </row>
    <row r="2785" spans="1:16" x14ac:dyDescent="0.25">
      <c r="A2785" s="5" t="s">
        <v>2779</v>
      </c>
      <c r="B2785" s="5" t="s">
        <v>5841</v>
      </c>
      <c r="C2785" s="3">
        <f>[1]!EM_S_STM07_IS($A2785,"9",DATE(C$4,12,31),"1")/1000000</f>
        <v>22904.559924410001</v>
      </c>
      <c r="D2785" s="3">
        <f>[1]!EM_S_STM07_IS($A2785,"61",DATE(C$4,12,31),"1")/1000000</f>
        <v>1849.9109497300001</v>
      </c>
      <c r="E2785" s="3">
        <f>[1]!EM_S_STM07_IS($A2785,"9",DATE(E$4,12,31),"1")/1000000</f>
        <v>25068.638898109999</v>
      </c>
      <c r="F2785" s="3">
        <f>[1]!EM_S_STM07_IS($A2785,"61",DATE(E$4,12,31),"1")/1000000</f>
        <v>1846.5336993800001</v>
      </c>
      <c r="G2785" s="3">
        <f>[1]!EM_S_STM07_IS($A2785,"9",DATE(G$4,12,31),"1")/1000000</f>
        <v>22169.353721290001</v>
      </c>
      <c r="H2785" s="3">
        <f>[1]!EM_S_STM07_IS($A2785,"61",DATE(G$4,12,31),"1")/1000000</f>
        <v>1121.4377813900001</v>
      </c>
      <c r="I2785" s="3">
        <f>[1]!EM_S_STM07_IS($A2785,"9",DATE(I$4,12,31),"1")/1000000</f>
        <v>19151.972461560003</v>
      </c>
      <c r="J2785" s="3">
        <f>[1]!EM_S_STM07_IS($A2785,"61",DATE(I$4,12,31),"1")/1000000</f>
        <v>666.76285366999991</v>
      </c>
      <c r="K2785" s="3">
        <f>[1]!EM_S_STM07_IS($A2785,"9",DATE(K$4,12,31),"1")/1000000</f>
        <v>16119.44658462</v>
      </c>
      <c r="L2785" s="3">
        <f>[1]!EM_S_STM07_IS($A2785,"61",DATE(K$4,12,31),"1")/1000000</f>
        <v>198.61771380000002</v>
      </c>
      <c r="M2785" s="3">
        <f>[1]!EM_S_STM07_IS($A2785,"9",DATE(M$4,12,31),"1")/1000000</f>
        <v>12443.49937752</v>
      </c>
      <c r="N2785" s="3">
        <f>[1]!EM_S_STM07_IS($A2785,"61",DATE(M$4,12,31),"1")/1000000</f>
        <v>-2137.5530045099999</v>
      </c>
      <c r="O2785" s="6">
        <f t="shared" si="88"/>
        <v>-0.11487600210719928</v>
      </c>
      <c r="P2785" s="6">
        <f t="shared" si="89"/>
        <v>-2.0293266424475886</v>
      </c>
    </row>
    <row r="2786" spans="1:16" x14ac:dyDescent="0.25">
      <c r="A2786" s="5" t="s">
        <v>2780</v>
      </c>
      <c r="B2786" s="5" t="s">
        <v>5842</v>
      </c>
      <c r="C2786" s="3">
        <f>[1]!EM_S_STM07_IS($A2786,"9",DATE(C$4,12,31),"1")/1000000</f>
        <v>370417.533</v>
      </c>
      <c r="D2786" s="3">
        <f>[1]!EM_S_STM07_IS($A2786,"61",DATE(C$4,12,31),"1")/1000000</f>
        <v>9237.2929999999997</v>
      </c>
      <c r="E2786" s="3">
        <f>[1]!EM_S_STM07_IS($A2786,"9",DATE(E$4,12,31),"1")/1000000</f>
        <v>482836.63699999999</v>
      </c>
      <c r="F2786" s="3">
        <f>[1]!EM_S_STM07_IS($A2786,"61",DATE(E$4,12,31),"1")/1000000</f>
        <v>13536.971</v>
      </c>
      <c r="G2786" s="3">
        <f>[1]!EM_S_STM07_IS($A2786,"9",DATE(G$4,12,31),"1")/1000000</f>
        <v>571515.83499999996</v>
      </c>
      <c r="H2786" s="3">
        <f>[1]!EM_S_STM07_IS($A2786,"61",DATE(G$4,12,31),"1")/1000000</f>
        <v>15735.236000000001</v>
      </c>
      <c r="I2786" s="3">
        <f>[1]!EM_S_STM07_IS($A2786,"9",DATE(I$4,12,31),"1")/1000000</f>
        <v>681047.99</v>
      </c>
      <c r="J2786" s="3">
        <f>[1]!EM_S_STM07_IS($A2786,"61",DATE(I$4,12,31),"1")/1000000</f>
        <v>20398.511999999999</v>
      </c>
      <c r="K2786" s="3">
        <f>[1]!EM_S_STM07_IS($A2786,"9",DATE(K$4,12,31),"1")/1000000</f>
        <v>800028.75300000003</v>
      </c>
      <c r="L2786" s="3">
        <f>[1]!EM_S_STM07_IS($A2786,"61",DATE(K$4,12,31),"1")/1000000</f>
        <v>22569.967000000001</v>
      </c>
      <c r="M2786" s="3">
        <f>[1]!EM_S_STM07_IS($A2786,"9",DATE(M$4,12,31),"1")/1000000</f>
        <v>880577.13399999996</v>
      </c>
      <c r="N2786" s="3">
        <f>[1]!EM_S_STM07_IS($A2786,"61",DATE(M$4,12,31),"1")/1000000</f>
        <v>26061.898000000001</v>
      </c>
      <c r="O2786" s="6">
        <f t="shared" si="88"/>
        <v>0.18909122383847188</v>
      </c>
      <c r="P2786" s="6">
        <f t="shared" si="89"/>
        <v>0.23053016468999621</v>
      </c>
    </row>
    <row r="2787" spans="1:16" x14ac:dyDescent="0.25">
      <c r="A2787" s="5" t="s">
        <v>2781</v>
      </c>
      <c r="B2787" s="5" t="s">
        <v>5843</v>
      </c>
      <c r="C2787" s="3">
        <f>[1]!EM_S_STM07_IS($A2787,"9",DATE(C$4,12,31),"1")/1000000</f>
        <v>101494.48348108999</v>
      </c>
      <c r="D2787" s="3">
        <f>[1]!EM_S_STM07_IS($A2787,"61",DATE(C$4,12,31),"1")/1000000</f>
        <v>2911.0689806999999</v>
      </c>
      <c r="E2787" s="3">
        <f>[1]!EM_S_STM07_IS($A2787,"9",DATE(E$4,12,31),"1")/1000000</f>
        <v>113470.88110136001</v>
      </c>
      <c r="F2787" s="3">
        <f>[1]!EM_S_STM07_IS($A2787,"61",DATE(E$4,12,31),"1")/1000000</f>
        <v>3619.0816835700002</v>
      </c>
      <c r="G2787" s="3">
        <f>[1]!EM_S_STM07_IS($A2787,"9",DATE(G$4,12,31),"1")/1000000</f>
        <v>127036.57240844</v>
      </c>
      <c r="H2787" s="3">
        <f>[1]!EM_S_STM07_IS($A2787,"61",DATE(G$4,12,31),"1")/1000000</f>
        <v>4094.2487293000004</v>
      </c>
      <c r="I2787" s="3">
        <f>[1]!EM_S_STM07_IS($A2787,"9",DATE(I$4,12,31),"1")/1000000</f>
        <v>144837.00853245001</v>
      </c>
      <c r="J2787" s="3">
        <f>[1]!EM_S_STM07_IS($A2787,"61",DATE(I$4,12,31),"1")/1000000</f>
        <v>4555.9968125300002</v>
      </c>
      <c r="K2787" s="3">
        <f>[1]!EM_S_STM07_IS($A2787,"9",DATE(K$4,12,31),"1")/1000000</f>
        <v>167091.18700899999</v>
      </c>
      <c r="L2787" s="3">
        <f>[1]!EM_S_STM07_IS($A2787,"61",DATE(K$4,12,31),"1")/1000000</f>
        <v>4786.3343853100005</v>
      </c>
      <c r="M2787" s="3">
        <f>[1]!EM_S_STM07_IS($A2787,"9",DATE(M$4,12,31),"1")/1000000</f>
        <v>210921.29149308999</v>
      </c>
      <c r="N2787" s="3">
        <f>[1]!EM_S_STM07_IS($A2787,"61",DATE(M$4,12,31),"1")/1000000</f>
        <v>5236.4779733100004</v>
      </c>
      <c r="O2787" s="6">
        <f t="shared" si="88"/>
        <v>0.15753890557831807</v>
      </c>
      <c r="P2787" s="6">
        <f t="shared" si="89"/>
        <v>0.12459812966096817</v>
      </c>
    </row>
    <row r="2788" spans="1:16" x14ac:dyDescent="0.25">
      <c r="A2788" s="5" t="s">
        <v>2782</v>
      </c>
      <c r="B2788" s="5" t="s">
        <v>5844</v>
      </c>
      <c r="C2788" s="3">
        <f>[1]!EM_S_STM07_IS($A2788,"9",DATE(C$4,12,31),"1")/1000000</f>
        <v>4989.6434785699994</v>
      </c>
      <c r="D2788" s="3">
        <f>[1]!EM_S_STM07_IS($A2788,"61",DATE(C$4,12,31),"1")/1000000</f>
        <v>240.84506511000001</v>
      </c>
      <c r="E2788" s="3">
        <f>[1]!EM_S_STM07_IS($A2788,"9",DATE(E$4,12,31),"1")/1000000</f>
        <v>6573.4601547299999</v>
      </c>
      <c r="F2788" s="3">
        <f>[1]!EM_S_STM07_IS($A2788,"61",DATE(E$4,12,31),"1")/1000000</f>
        <v>256.17434152999999</v>
      </c>
      <c r="G2788" s="3">
        <f>[1]!EM_S_STM07_IS($A2788,"9",DATE(G$4,12,31),"1")/1000000</f>
        <v>5263.5958670500004</v>
      </c>
      <c r="H2788" s="3">
        <f>[1]!EM_S_STM07_IS($A2788,"61",DATE(G$4,12,31),"1")/1000000</f>
        <v>63.330788560000002</v>
      </c>
      <c r="I2788" s="3">
        <f>[1]!EM_S_STM07_IS($A2788,"9",DATE(I$4,12,31),"1")/1000000</f>
        <v>5652.6184529499997</v>
      </c>
      <c r="J2788" s="3">
        <f>[1]!EM_S_STM07_IS($A2788,"61",DATE(I$4,12,31),"1")/1000000</f>
        <v>59.432003630000004</v>
      </c>
      <c r="K2788" s="3">
        <f>[1]!EM_S_STM07_IS($A2788,"9",DATE(K$4,12,31),"1")/1000000</f>
        <v>6492.1648682799996</v>
      </c>
      <c r="L2788" s="3">
        <f>[1]!EM_S_STM07_IS($A2788,"61",DATE(K$4,12,31),"1")/1000000</f>
        <v>177.47839902999999</v>
      </c>
      <c r="M2788" s="3">
        <f>[1]!EM_S_STM07_IS($A2788,"9",DATE(M$4,12,31),"1")/1000000</f>
        <v>6281.7097966800002</v>
      </c>
      <c r="N2788" s="3">
        <f>[1]!EM_S_STM07_IS($A2788,"61",DATE(M$4,12,31),"1")/1000000</f>
        <v>172.96613600000001</v>
      </c>
      <c r="O2788" s="6">
        <f t="shared" si="88"/>
        <v>4.713257630180423E-2</v>
      </c>
      <c r="P2788" s="6">
        <f t="shared" si="89"/>
        <v>-6.4067202611366669E-2</v>
      </c>
    </row>
    <row r="2789" spans="1:16" x14ac:dyDescent="0.25">
      <c r="A2789" s="5" t="s">
        <v>2783</v>
      </c>
      <c r="B2789" s="5" t="s">
        <v>5845</v>
      </c>
      <c r="C2789" s="3">
        <f>[1]!EM_S_STM07_IS($A2789,"9",DATE(C$4,12,31),"1")/1000000</f>
        <v>3574.5022930800001</v>
      </c>
      <c r="D2789" s="3">
        <f>[1]!EM_S_STM07_IS($A2789,"61",DATE(C$4,12,31),"1")/1000000</f>
        <v>337.27891085000005</v>
      </c>
      <c r="E2789" s="3">
        <f>[1]!EM_S_STM07_IS($A2789,"9",DATE(E$4,12,31),"1")/1000000</f>
        <v>4612.7023233599994</v>
      </c>
      <c r="F2789" s="3">
        <f>[1]!EM_S_STM07_IS($A2789,"61",DATE(E$4,12,31),"1")/1000000</f>
        <v>608.80613888000005</v>
      </c>
      <c r="G2789" s="3">
        <f>[1]!EM_S_STM07_IS($A2789,"9",DATE(G$4,12,31),"1")/1000000</f>
        <v>4210.3892347499996</v>
      </c>
      <c r="H2789" s="3">
        <f>[1]!EM_S_STM07_IS($A2789,"61",DATE(G$4,12,31),"1")/1000000</f>
        <v>366.43802883000001</v>
      </c>
      <c r="I2789" s="3">
        <f>[1]!EM_S_STM07_IS($A2789,"9",DATE(I$4,12,31),"1")/1000000</f>
        <v>4100.2389155999999</v>
      </c>
      <c r="J2789" s="3">
        <f>[1]!EM_S_STM07_IS($A2789,"61",DATE(I$4,12,31),"1")/1000000</f>
        <v>252.65783587999999</v>
      </c>
      <c r="K2789" s="3">
        <f>[1]!EM_S_STM07_IS($A2789,"9",DATE(K$4,12,31),"1")/1000000</f>
        <v>4888.8110747199999</v>
      </c>
      <c r="L2789" s="3">
        <f>[1]!EM_S_STM07_IS($A2789,"61",DATE(K$4,12,31),"1")/1000000</f>
        <v>361.66958142999999</v>
      </c>
      <c r="M2789" s="3">
        <f>[1]!EM_S_STM07_IS($A2789,"9",DATE(M$4,12,31),"1")/1000000</f>
        <v>4816.14228284</v>
      </c>
      <c r="N2789" s="3">
        <f>[1]!EM_S_STM07_IS($A2789,"61",DATE(M$4,12,31),"1")/1000000</f>
        <v>431.00131764999998</v>
      </c>
      <c r="O2789" s="6">
        <f t="shared" si="88"/>
        <v>6.1443167284614741E-2</v>
      </c>
      <c r="P2789" s="6">
        <f t="shared" si="89"/>
        <v>5.0262555869094561E-2</v>
      </c>
    </row>
    <row r="2790" spans="1:16" x14ac:dyDescent="0.25">
      <c r="A2790" s="5" t="s">
        <v>2784</v>
      </c>
      <c r="B2790" s="5" t="s">
        <v>5846</v>
      </c>
      <c r="C2790" s="3">
        <f>[1]!EM_S_STM07_IS($A2790,"9",DATE(C$4,12,31),"1")/1000000</f>
        <v>8899.9785932699997</v>
      </c>
      <c r="D2790" s="3">
        <f>[1]!EM_S_STM07_IS($A2790,"61",DATE(C$4,12,31),"1")/1000000</f>
        <v>3425.0463346399997</v>
      </c>
      <c r="E2790" s="3">
        <f>[1]!EM_S_STM07_IS($A2790,"9",DATE(E$4,12,31),"1")/1000000</f>
        <v>6230.3430873100006</v>
      </c>
      <c r="F2790" s="3">
        <f>[1]!EM_S_STM07_IS($A2790,"61",DATE(E$4,12,31),"1")/1000000</f>
        <v>1784.4287828800002</v>
      </c>
      <c r="G2790" s="3">
        <f>[1]!EM_S_STM07_IS($A2790,"9",DATE(G$4,12,31),"1")/1000000</f>
        <v>5883.1993986099997</v>
      </c>
      <c r="H2790" s="3">
        <f>[1]!EM_S_STM07_IS($A2790,"61",DATE(G$4,12,31),"1")/1000000</f>
        <v>1615.6808300499999</v>
      </c>
      <c r="I2790" s="3">
        <f>[1]!EM_S_STM07_IS($A2790,"9",DATE(I$4,12,31),"1")/1000000</f>
        <v>7166.5363356300004</v>
      </c>
      <c r="J2790" s="3">
        <f>[1]!EM_S_STM07_IS($A2790,"61",DATE(I$4,12,31),"1")/1000000</f>
        <v>2211.7093504099998</v>
      </c>
      <c r="K2790" s="3">
        <f>[1]!EM_S_STM07_IS($A2790,"9",DATE(K$4,12,31),"1")/1000000</f>
        <v>12062.30384409</v>
      </c>
      <c r="L2790" s="3">
        <f>[1]!EM_S_STM07_IS($A2790,"61",DATE(K$4,12,31),"1")/1000000</f>
        <v>4486.27613208</v>
      </c>
      <c r="M2790" s="3">
        <f>[1]!EM_S_STM07_IS($A2790,"9",DATE(M$4,12,31),"1")/1000000</f>
        <v>26261.939871490002</v>
      </c>
      <c r="N2790" s="3">
        <f>[1]!EM_S_STM07_IS($A2790,"61",DATE(M$4,12,31),"1")/1000000</f>
        <v>10696.87087592</v>
      </c>
      <c r="O2790" s="6">
        <f t="shared" si="88"/>
        <v>0.24161676522746789</v>
      </c>
      <c r="P2790" s="6">
        <f t="shared" si="89"/>
        <v>0.2557930074039898</v>
      </c>
    </row>
    <row r="2791" spans="1:16" x14ac:dyDescent="0.25">
      <c r="A2791" s="5" t="s">
        <v>2785</v>
      </c>
      <c r="B2791" s="5" t="s">
        <v>5847</v>
      </c>
      <c r="C2791" s="3" t="e">
        <f>[1]!EM_S_STM07_IS($A2791,"9",DATE(C$4,12,31),"1")/1000000</f>
        <v>#VALUE!</v>
      </c>
      <c r="D2791" s="3" t="e">
        <f>[1]!EM_S_STM07_IS($A2791,"61",DATE(C$4,12,31),"1")/1000000</f>
        <v>#VALUE!</v>
      </c>
      <c r="E2791" s="3">
        <f>[1]!EM_S_STM07_IS($A2791,"9",DATE(E$4,12,31),"1")/1000000</f>
        <v>1691.9986024300001</v>
      </c>
      <c r="F2791" s="3">
        <f>[1]!EM_S_STM07_IS($A2791,"61",DATE(E$4,12,31),"1")/1000000</f>
        <v>205.69301816000001</v>
      </c>
      <c r="G2791" s="3">
        <f>[1]!EM_S_STM07_IS($A2791,"9",DATE(G$4,12,31),"1")/1000000</f>
        <v>1874.9889237499999</v>
      </c>
      <c r="H2791" s="3">
        <f>[1]!EM_S_STM07_IS($A2791,"61",DATE(G$4,12,31),"1")/1000000</f>
        <v>243.36221637</v>
      </c>
      <c r="I2791" s="3">
        <f>[1]!EM_S_STM07_IS($A2791,"9",DATE(I$4,12,31),"1")/1000000</f>
        <v>2308.7729338099998</v>
      </c>
      <c r="J2791" s="3">
        <f>[1]!EM_S_STM07_IS($A2791,"61",DATE(I$4,12,31),"1")/1000000</f>
        <v>339.46487651000001</v>
      </c>
      <c r="K2791" s="3">
        <f>[1]!EM_S_STM07_IS($A2791,"9",DATE(K$4,12,31),"1")/1000000</f>
        <v>2736.8616608699999</v>
      </c>
      <c r="L2791" s="3">
        <f>[1]!EM_S_STM07_IS($A2791,"61",DATE(K$4,12,31),"1")/1000000</f>
        <v>398.98939701</v>
      </c>
      <c r="M2791" s="3">
        <f>[1]!EM_S_STM07_IS($A2791,"9",DATE(M$4,12,31),"1")/1000000</f>
        <v>3007.2119179499996</v>
      </c>
      <c r="N2791" s="3">
        <f>[1]!EM_S_STM07_IS($A2791,"61",DATE(M$4,12,31),"1")/1000000</f>
        <v>408.54488179000003</v>
      </c>
      <c r="O2791" s="6" t="str">
        <f t="shared" si="88"/>
        <v/>
      </c>
      <c r="P2791" s="6" t="str">
        <f t="shared" si="89"/>
        <v/>
      </c>
    </row>
    <row r="2792" spans="1:16" x14ac:dyDescent="0.25">
      <c r="A2792" s="5" t="s">
        <v>2786</v>
      </c>
      <c r="B2792" s="5" t="s">
        <v>5848</v>
      </c>
      <c r="C2792" s="3">
        <f>[1]!EM_S_STM07_IS($A2792,"9",DATE(C$4,12,31),"1")/1000000</f>
        <v>21427.676688200001</v>
      </c>
      <c r="D2792" s="3">
        <f>[1]!EM_S_STM07_IS($A2792,"61",DATE(C$4,12,31),"1")/1000000</f>
        <v>3436.7257999799999</v>
      </c>
      <c r="E2792" s="3">
        <f>[1]!EM_S_STM07_IS($A2792,"9",DATE(E$4,12,31),"1")/1000000</f>
        <v>22426.279899929999</v>
      </c>
      <c r="F2792" s="3">
        <f>[1]!EM_S_STM07_IS($A2792,"61",DATE(E$4,12,31),"1")/1000000</f>
        <v>3835.9320015200001</v>
      </c>
      <c r="G2792" s="3">
        <f>[1]!EM_S_STM07_IS($A2792,"9",DATE(G$4,12,31),"1")/1000000</f>
        <v>20065.299075319999</v>
      </c>
      <c r="H2792" s="3">
        <f>[1]!EM_S_STM07_IS($A2792,"61",DATE(G$4,12,31),"1")/1000000</f>
        <v>2566.5151027600004</v>
      </c>
      <c r="I2792" s="3">
        <f>[1]!EM_S_STM07_IS($A2792,"9",DATE(I$4,12,31),"1")/1000000</f>
        <v>19199.966280200002</v>
      </c>
      <c r="J2792" s="3">
        <f>[1]!EM_S_STM07_IS($A2792,"61",DATE(I$4,12,31),"1")/1000000</f>
        <v>1528.8597571600001</v>
      </c>
      <c r="K2792" s="3">
        <f>[1]!EM_S_STM07_IS($A2792,"9",DATE(K$4,12,31),"1")/1000000</f>
        <v>16030.31762215</v>
      </c>
      <c r="L2792" s="3">
        <f>[1]!EM_S_STM07_IS($A2792,"61",DATE(K$4,12,31),"1")/1000000</f>
        <v>981.99301228000002</v>
      </c>
      <c r="M2792" s="3">
        <f>[1]!EM_S_STM07_IS($A2792,"9",DATE(M$4,12,31),"1")/1000000</f>
        <v>11155.397237090001</v>
      </c>
      <c r="N2792" s="3">
        <f>[1]!EM_S_STM07_IS($A2792,"61",DATE(M$4,12,31),"1")/1000000</f>
        <v>103.01949745</v>
      </c>
      <c r="O2792" s="6">
        <f t="shared" si="88"/>
        <v>-0.12238913552322495</v>
      </c>
      <c r="P2792" s="6">
        <f t="shared" si="89"/>
        <v>-0.50414475805316128</v>
      </c>
    </row>
    <row r="2793" spans="1:16" x14ac:dyDescent="0.25">
      <c r="A2793" s="5" t="s">
        <v>2787</v>
      </c>
      <c r="B2793" s="5" t="s">
        <v>5849</v>
      </c>
      <c r="C2793" s="3">
        <f>[1]!EM_S_STM07_IS($A2793,"9",DATE(C$4,12,31),"1")/1000000</f>
        <v>1290.66742277</v>
      </c>
      <c r="D2793" s="3">
        <f>[1]!EM_S_STM07_IS($A2793,"61",DATE(C$4,12,31),"1")/1000000</f>
        <v>165.53763274000002</v>
      </c>
      <c r="E2793" s="3">
        <f>[1]!EM_S_STM07_IS($A2793,"9",DATE(E$4,12,31),"1")/1000000</f>
        <v>1280.5265036800001</v>
      </c>
      <c r="F2793" s="3">
        <f>[1]!EM_S_STM07_IS($A2793,"61",DATE(E$4,12,31),"1")/1000000</f>
        <v>108.94083898999999</v>
      </c>
      <c r="G2793" s="3">
        <f>[1]!EM_S_STM07_IS($A2793,"9",DATE(G$4,12,31),"1")/1000000</f>
        <v>1652.0581685299999</v>
      </c>
      <c r="H2793" s="3">
        <f>[1]!EM_S_STM07_IS($A2793,"61",DATE(G$4,12,31),"1")/1000000</f>
        <v>150.21799165000002</v>
      </c>
      <c r="I2793" s="3">
        <f>[1]!EM_S_STM07_IS($A2793,"9",DATE(I$4,12,31),"1")/1000000</f>
        <v>1830.2811557800001</v>
      </c>
      <c r="J2793" s="3">
        <f>[1]!EM_S_STM07_IS($A2793,"61",DATE(I$4,12,31),"1")/1000000</f>
        <v>215.07422097</v>
      </c>
      <c r="K2793" s="3">
        <f>[1]!EM_S_STM07_IS($A2793,"9",DATE(K$4,12,31),"1")/1000000</f>
        <v>2353.5185397399996</v>
      </c>
      <c r="L2793" s="3">
        <f>[1]!EM_S_STM07_IS($A2793,"61",DATE(K$4,12,31),"1")/1000000</f>
        <v>197.72796586000001</v>
      </c>
      <c r="M2793" s="3">
        <f>[1]!EM_S_STM07_IS($A2793,"9",DATE(M$4,12,31),"1")/1000000</f>
        <v>2781.4387950199998</v>
      </c>
      <c r="N2793" s="3">
        <f>[1]!EM_S_STM07_IS($A2793,"61",DATE(M$4,12,31),"1")/1000000</f>
        <v>202.72595575999998</v>
      </c>
      <c r="O2793" s="6">
        <f t="shared" si="88"/>
        <v>0.1659798143297142</v>
      </c>
      <c r="P2793" s="6">
        <f t="shared" si="89"/>
        <v>4.1363911850733182E-2</v>
      </c>
    </row>
    <row r="2794" spans="1:16" x14ac:dyDescent="0.25">
      <c r="A2794" s="5" t="s">
        <v>2788</v>
      </c>
      <c r="B2794" s="5" t="s">
        <v>5850</v>
      </c>
      <c r="C2794" s="3">
        <f>[1]!EM_S_STM07_IS($A2794,"9",DATE(C$4,12,31),"1")/1000000</f>
        <v>6752.1005188999998</v>
      </c>
      <c r="D2794" s="3">
        <f>[1]!EM_S_STM07_IS($A2794,"61",DATE(C$4,12,31),"1")/1000000</f>
        <v>882.57003018</v>
      </c>
      <c r="E2794" s="3">
        <f>[1]!EM_S_STM07_IS($A2794,"9",DATE(E$4,12,31),"1")/1000000</f>
        <v>8060.0824329099996</v>
      </c>
      <c r="F2794" s="3">
        <f>[1]!EM_S_STM07_IS($A2794,"61",DATE(E$4,12,31),"1")/1000000</f>
        <v>1194.0588186500001</v>
      </c>
      <c r="G2794" s="3">
        <f>[1]!EM_S_STM07_IS($A2794,"9",DATE(G$4,12,31),"1")/1000000</f>
        <v>10212.853801929999</v>
      </c>
      <c r="H2794" s="3">
        <f>[1]!EM_S_STM07_IS($A2794,"61",DATE(G$4,12,31),"1")/1000000</f>
        <v>1589.14674294</v>
      </c>
      <c r="I2794" s="3">
        <f>[1]!EM_S_STM07_IS($A2794,"9",DATE(I$4,12,31),"1")/1000000</f>
        <v>8055.3106299799992</v>
      </c>
      <c r="J2794" s="3">
        <f>[1]!EM_S_STM07_IS($A2794,"61",DATE(I$4,12,31),"1")/1000000</f>
        <v>866.71237459999998</v>
      </c>
      <c r="K2794" s="3">
        <f>[1]!EM_S_STM07_IS($A2794,"9",DATE(K$4,12,31),"1")/1000000</f>
        <v>6124.4568715300002</v>
      </c>
      <c r="L2794" s="3">
        <f>[1]!EM_S_STM07_IS($A2794,"61",DATE(K$4,12,31),"1")/1000000</f>
        <v>205.19308637999998</v>
      </c>
      <c r="M2794" s="3">
        <f>[1]!EM_S_STM07_IS($A2794,"9",DATE(M$4,12,31),"1")/1000000</f>
        <v>4510.8577620699998</v>
      </c>
      <c r="N2794" s="3">
        <f>[1]!EM_S_STM07_IS($A2794,"61",DATE(M$4,12,31),"1")/1000000</f>
        <v>42.198585090000002</v>
      </c>
      <c r="O2794" s="6">
        <f t="shared" si="88"/>
        <v>-7.750494505658001E-2</v>
      </c>
      <c r="P2794" s="6">
        <f t="shared" si="89"/>
        <v>-0.45561049670817089</v>
      </c>
    </row>
    <row r="2795" spans="1:16" x14ac:dyDescent="0.25">
      <c r="A2795" s="5" t="s">
        <v>2789</v>
      </c>
      <c r="B2795" s="5" t="s">
        <v>5851</v>
      </c>
      <c r="C2795" s="3">
        <f>[1]!EM_S_STM07_IS($A2795,"9",DATE(C$4,12,31),"1")/1000000</f>
        <v>15689.962294999999</v>
      </c>
      <c r="D2795" s="3">
        <f>[1]!EM_S_STM07_IS($A2795,"61",DATE(C$4,12,31),"1")/1000000</f>
        <v>509.54978836999999</v>
      </c>
      <c r="E2795" s="3">
        <f>[1]!EM_S_STM07_IS($A2795,"9",DATE(E$4,12,31),"1")/1000000</f>
        <v>19506.120187159999</v>
      </c>
      <c r="F2795" s="3">
        <f>[1]!EM_S_STM07_IS($A2795,"61",DATE(E$4,12,31),"1")/1000000</f>
        <v>622.68239773000005</v>
      </c>
      <c r="G2795" s="3">
        <f>[1]!EM_S_STM07_IS($A2795,"9",DATE(G$4,12,31),"1")/1000000</f>
        <v>26486.38735198</v>
      </c>
      <c r="H2795" s="3">
        <f>[1]!EM_S_STM07_IS($A2795,"61",DATE(G$4,12,31),"1")/1000000</f>
        <v>836.11219434999998</v>
      </c>
      <c r="I2795" s="3">
        <f>[1]!EM_S_STM07_IS($A2795,"9",DATE(I$4,12,31),"1")/1000000</f>
        <v>26717.965434049998</v>
      </c>
      <c r="J2795" s="3">
        <f>[1]!EM_S_STM07_IS($A2795,"61",DATE(I$4,12,31),"1")/1000000</f>
        <v>947.7361697</v>
      </c>
      <c r="K2795" s="3">
        <f>[1]!EM_S_STM07_IS($A2795,"9",DATE(K$4,12,31),"1")/1000000</f>
        <v>22241.22883294</v>
      </c>
      <c r="L2795" s="3">
        <f>[1]!EM_S_STM07_IS($A2795,"61",DATE(K$4,12,31),"1")/1000000</f>
        <v>1173.2382543499998</v>
      </c>
      <c r="M2795" s="3">
        <f>[1]!EM_S_STM07_IS($A2795,"9",DATE(M$4,12,31),"1")/1000000</f>
        <v>22437.561340970002</v>
      </c>
      <c r="N2795" s="3">
        <f>[1]!EM_S_STM07_IS($A2795,"61",DATE(M$4,12,31),"1")/1000000</f>
        <v>1152.64843382</v>
      </c>
      <c r="O2795" s="6">
        <f t="shared" si="88"/>
        <v>7.4164389579604473E-2</v>
      </c>
      <c r="P2795" s="6">
        <f t="shared" si="89"/>
        <v>0.17734040233813886</v>
      </c>
    </row>
    <row r="2796" spans="1:16" x14ac:dyDescent="0.25">
      <c r="A2796" s="5" t="s">
        <v>2790</v>
      </c>
      <c r="B2796" s="5" t="s">
        <v>5852</v>
      </c>
      <c r="C2796" s="3">
        <f>[1]!EM_S_STM07_IS($A2796,"9",DATE(C$4,12,31),"1")/1000000</f>
        <v>63175.862000000001</v>
      </c>
      <c r="D2796" s="3">
        <f>[1]!EM_S_STM07_IS($A2796,"61",DATE(C$4,12,31),"1")/1000000</f>
        <v>2819.4989999999998</v>
      </c>
      <c r="E2796" s="3">
        <f>[1]!EM_S_STM07_IS($A2796,"9",DATE(E$4,12,31),"1")/1000000</f>
        <v>68302.274999999994</v>
      </c>
      <c r="F2796" s="3">
        <f>[1]!EM_S_STM07_IS($A2796,"61",DATE(E$4,12,31),"1")/1000000</f>
        <v>3310.0830000000001</v>
      </c>
      <c r="G2796" s="3">
        <f>[1]!EM_S_STM07_IS($A2796,"9",DATE(G$4,12,31),"1")/1000000</f>
        <v>77076.743000000002</v>
      </c>
      <c r="H2796" s="3">
        <f>[1]!EM_S_STM07_IS($A2796,"61",DATE(G$4,12,31),"1")/1000000</f>
        <v>2720.7069999999999</v>
      </c>
      <c r="I2796" s="3">
        <f>[1]!EM_S_STM07_IS($A2796,"9",DATE(I$4,12,31),"1")/1000000</f>
        <v>79214.930999999997</v>
      </c>
      <c r="J2796" s="3">
        <f>[1]!EM_S_STM07_IS($A2796,"61",DATE(I$4,12,31),"1")/1000000</f>
        <v>2462.7919999999999</v>
      </c>
      <c r="K2796" s="3">
        <f>[1]!EM_S_STM07_IS($A2796,"9",DATE(K$4,12,31),"1")/1000000</f>
        <v>76784.516000000003</v>
      </c>
      <c r="L2796" s="3">
        <f>[1]!EM_S_STM07_IS($A2796,"61",DATE(K$4,12,31),"1")/1000000</f>
        <v>2554.4870000000001</v>
      </c>
      <c r="M2796" s="3">
        <f>[1]!EM_S_STM07_IS($A2796,"9",DATE(M$4,12,31),"1")/1000000</f>
        <v>78009.448000000004</v>
      </c>
      <c r="N2796" s="3">
        <f>[1]!EM_S_STM07_IS($A2796,"61",DATE(M$4,12,31),"1")/1000000</f>
        <v>2128.5740000000001</v>
      </c>
      <c r="O2796" s="6">
        <f t="shared" si="88"/>
        <v>4.3083812515658515E-2</v>
      </c>
      <c r="P2796" s="6">
        <f t="shared" si="89"/>
        <v>-5.4670171512244292E-2</v>
      </c>
    </row>
    <row r="2797" spans="1:16" x14ac:dyDescent="0.25">
      <c r="A2797" s="5" t="s">
        <v>2791</v>
      </c>
      <c r="B2797" s="5" t="s">
        <v>5853</v>
      </c>
      <c r="C2797" s="3">
        <f>[1]!EM_S_STM07_IS($A2797,"9",DATE(C$4,12,31),"1")/1000000</f>
        <v>64908.918367999999</v>
      </c>
      <c r="D2797" s="3">
        <f>[1]!EM_S_STM07_IS($A2797,"61",DATE(C$4,12,31),"1")/1000000</f>
        <v>2531.436557</v>
      </c>
      <c r="E2797" s="3">
        <f>[1]!EM_S_STM07_IS($A2797,"9",DATE(E$4,12,31),"1")/1000000</f>
        <v>80710.806825000007</v>
      </c>
      <c r="F2797" s="3">
        <f>[1]!EM_S_STM07_IS($A2797,"61",DATE(E$4,12,31),"1")/1000000</f>
        <v>3864.1525390000002</v>
      </c>
      <c r="G2797" s="3">
        <f>[1]!EM_S_STM07_IS($A2797,"9",DATE(G$4,12,31),"1")/1000000</f>
        <v>90456.242247999995</v>
      </c>
      <c r="H2797" s="3">
        <f>[1]!EM_S_STM07_IS($A2797,"61",DATE(G$4,12,31),"1")/1000000</f>
        <v>4009.458361</v>
      </c>
      <c r="I2797" s="3">
        <f>[1]!EM_S_STM07_IS($A2797,"9",DATE(I$4,12,31),"1")/1000000</f>
        <v>97886.299540000007</v>
      </c>
      <c r="J2797" s="3">
        <f>[1]!EM_S_STM07_IS($A2797,"61",DATE(I$4,12,31),"1")/1000000</f>
        <v>4139.9715740000001</v>
      </c>
      <c r="K2797" s="3">
        <f>[1]!EM_S_STM07_IS($A2797,"9",DATE(K$4,12,31),"1")/1000000</f>
        <v>119724.26876799999</v>
      </c>
      <c r="L2797" s="3">
        <f>[1]!EM_S_STM07_IS($A2797,"61",DATE(K$4,12,31),"1")/1000000</f>
        <v>5314.9674999999997</v>
      </c>
      <c r="M2797" s="3">
        <f>[1]!EM_S_STM07_IS($A2797,"9",DATE(M$4,12,31),"1")/1000000</f>
        <v>241912.636</v>
      </c>
      <c r="N2797" s="3">
        <f>[1]!EM_S_STM07_IS($A2797,"61",DATE(M$4,12,31),"1")/1000000</f>
        <v>11818.397999999999</v>
      </c>
      <c r="O2797" s="6">
        <f t="shared" si="88"/>
        <v>0.3009806474357799</v>
      </c>
      <c r="P2797" s="6">
        <f t="shared" si="89"/>
        <v>0.36093791280395937</v>
      </c>
    </row>
    <row r="2798" spans="1:16" x14ac:dyDescent="0.25">
      <c r="A2798" s="5" t="s">
        <v>2792</v>
      </c>
      <c r="B2798" s="5" t="s">
        <v>5854</v>
      </c>
      <c r="C2798" s="3">
        <f>[1]!EM_S_STM07_IS($A2798,"9",DATE(C$4,12,31),"1")/1000000</f>
        <v>6770.7741872799998</v>
      </c>
      <c r="D2798" s="3">
        <f>[1]!EM_S_STM07_IS($A2798,"61",DATE(C$4,12,31),"1")/1000000</f>
        <v>381.90641524</v>
      </c>
      <c r="E2798" s="3">
        <f>[1]!EM_S_STM07_IS($A2798,"9",DATE(E$4,12,31),"1")/1000000</f>
        <v>8630.3544733700001</v>
      </c>
      <c r="F2798" s="3">
        <f>[1]!EM_S_STM07_IS($A2798,"61",DATE(E$4,12,31),"1")/1000000</f>
        <v>390.26323500000001</v>
      </c>
      <c r="G2798" s="3">
        <f>[1]!EM_S_STM07_IS($A2798,"9",DATE(G$4,12,31),"1")/1000000</f>
        <v>8678.7394366299995</v>
      </c>
      <c r="H2798" s="3">
        <f>[1]!EM_S_STM07_IS($A2798,"61",DATE(G$4,12,31),"1")/1000000</f>
        <v>321.42133268999999</v>
      </c>
      <c r="I2798" s="3">
        <f>[1]!EM_S_STM07_IS($A2798,"9",DATE(I$4,12,31),"1")/1000000</f>
        <v>10073.236942959998</v>
      </c>
      <c r="J2798" s="3">
        <f>[1]!EM_S_STM07_IS($A2798,"61",DATE(I$4,12,31),"1")/1000000</f>
        <v>424.2758523</v>
      </c>
      <c r="K2798" s="3">
        <f>[1]!EM_S_STM07_IS($A2798,"9",DATE(K$4,12,31),"1")/1000000</f>
        <v>11416.74843297</v>
      </c>
      <c r="L2798" s="3">
        <f>[1]!EM_S_STM07_IS($A2798,"61",DATE(K$4,12,31),"1")/1000000</f>
        <v>386.0739246</v>
      </c>
      <c r="M2798" s="3">
        <f>[1]!EM_S_STM07_IS($A2798,"9",DATE(M$4,12,31),"1")/1000000</f>
        <v>12411.10976616</v>
      </c>
      <c r="N2798" s="3">
        <f>[1]!EM_S_STM07_IS($A2798,"61",DATE(M$4,12,31),"1")/1000000</f>
        <v>353.9156198</v>
      </c>
      <c r="O2798" s="6">
        <f t="shared" si="88"/>
        <v>0.12884537339437196</v>
      </c>
      <c r="P2798" s="6">
        <f t="shared" si="89"/>
        <v>-1.5108123560233722E-2</v>
      </c>
    </row>
    <row r="2799" spans="1:16" x14ac:dyDescent="0.25">
      <c r="A2799" s="5" t="s">
        <v>2793</v>
      </c>
      <c r="B2799" s="5" t="s">
        <v>5855</v>
      </c>
      <c r="C2799" s="3">
        <f>[1]!EM_S_STM07_IS($A2799,"9",DATE(C$4,12,31),"1")/1000000</f>
        <v>5054.0752472900003</v>
      </c>
      <c r="D2799" s="3">
        <f>[1]!EM_S_STM07_IS($A2799,"61",DATE(C$4,12,31),"1")/1000000</f>
        <v>2200.0631047100001</v>
      </c>
      <c r="E2799" s="3">
        <f>[1]!EM_S_STM07_IS($A2799,"9",DATE(E$4,12,31),"1")/1000000</f>
        <v>4498.4806957399996</v>
      </c>
      <c r="F2799" s="3">
        <f>[1]!EM_S_STM07_IS($A2799,"61",DATE(E$4,12,31),"1")/1000000</f>
        <v>1544.47354806</v>
      </c>
      <c r="G2799" s="3">
        <f>[1]!EM_S_STM07_IS($A2799,"9",DATE(G$4,12,31),"1")/1000000</f>
        <v>3651.70101591</v>
      </c>
      <c r="H2799" s="3">
        <f>[1]!EM_S_STM07_IS($A2799,"61",DATE(G$4,12,31),"1")/1000000</f>
        <v>1002.96870437</v>
      </c>
      <c r="I2799" s="3">
        <f>[1]!EM_S_STM07_IS($A2799,"9",DATE(I$4,12,31),"1")/1000000</f>
        <v>4019.5445546999999</v>
      </c>
      <c r="J2799" s="3">
        <f>[1]!EM_S_STM07_IS($A2799,"61",DATE(I$4,12,31),"1")/1000000</f>
        <v>205.77724544</v>
      </c>
      <c r="K2799" s="3">
        <f>[1]!EM_S_STM07_IS($A2799,"9",DATE(K$4,12,31),"1")/1000000</f>
        <v>6601.4229298599994</v>
      </c>
      <c r="L2799" s="3">
        <f>[1]!EM_S_STM07_IS($A2799,"61",DATE(K$4,12,31),"1")/1000000</f>
        <v>2068.3075020799997</v>
      </c>
      <c r="M2799" s="3">
        <f>[1]!EM_S_STM07_IS($A2799,"9",DATE(M$4,12,31),"1")/1000000</f>
        <v>16571.08724674</v>
      </c>
      <c r="N2799" s="3">
        <f>[1]!EM_S_STM07_IS($A2799,"61",DATE(M$4,12,31),"1")/1000000</f>
        <v>7646.5160771299998</v>
      </c>
      <c r="O2799" s="6">
        <f t="shared" si="88"/>
        <v>0.26806600544649628</v>
      </c>
      <c r="P2799" s="6">
        <f t="shared" si="89"/>
        <v>0.28293807295055107</v>
      </c>
    </row>
    <row r="2800" spans="1:16" x14ac:dyDescent="0.25">
      <c r="A2800" s="5" t="s">
        <v>2794</v>
      </c>
      <c r="B2800" s="5" t="s">
        <v>5856</v>
      </c>
      <c r="C2800" s="3">
        <f>[1]!EM_S_STM07_IS($A2800,"9",DATE(C$4,12,31),"1")/1000000</f>
        <v>7926.6722593000004</v>
      </c>
      <c r="D2800" s="3">
        <f>[1]!EM_S_STM07_IS($A2800,"61",DATE(C$4,12,31),"1")/1000000</f>
        <v>98.246385349999997</v>
      </c>
      <c r="E2800" s="3">
        <f>[1]!EM_S_STM07_IS($A2800,"9",DATE(E$4,12,31),"1")/1000000</f>
        <v>8675.6269021600001</v>
      </c>
      <c r="F2800" s="3">
        <f>[1]!EM_S_STM07_IS($A2800,"61",DATE(E$4,12,31),"1")/1000000</f>
        <v>115.99416731000001</v>
      </c>
      <c r="G2800" s="3">
        <f>[1]!EM_S_STM07_IS($A2800,"9",DATE(G$4,12,31),"1")/1000000</f>
        <v>9476.8112822299991</v>
      </c>
      <c r="H2800" s="3">
        <f>[1]!EM_S_STM07_IS($A2800,"61",DATE(G$4,12,31),"1")/1000000</f>
        <v>134.66746676</v>
      </c>
      <c r="I2800" s="3">
        <f>[1]!EM_S_STM07_IS($A2800,"9",DATE(I$4,12,31),"1")/1000000</f>
        <v>13499.325426379999</v>
      </c>
      <c r="J2800" s="3">
        <f>[1]!EM_S_STM07_IS($A2800,"61",DATE(I$4,12,31),"1")/1000000</f>
        <v>226.66264644999998</v>
      </c>
      <c r="K2800" s="3">
        <f>[1]!EM_S_STM07_IS($A2800,"9",DATE(K$4,12,31),"1")/1000000</f>
        <v>13644.421864219999</v>
      </c>
      <c r="L2800" s="3">
        <f>[1]!EM_S_STM07_IS($A2800,"61",DATE(K$4,12,31),"1")/1000000</f>
        <v>183.90743154</v>
      </c>
      <c r="M2800" s="3">
        <f>[1]!EM_S_STM07_IS($A2800,"9",DATE(M$4,12,31),"1")/1000000</f>
        <v>13276.230505</v>
      </c>
      <c r="N2800" s="3">
        <f>[1]!EM_S_STM07_IS($A2800,"61",DATE(M$4,12,31),"1")/1000000</f>
        <v>191.00489958</v>
      </c>
      <c r="O2800" s="6">
        <f t="shared" si="88"/>
        <v>0.10865590989976592</v>
      </c>
      <c r="P2800" s="6">
        <f t="shared" si="89"/>
        <v>0.14220901975691791</v>
      </c>
    </row>
    <row r="2801" spans="1:16" x14ac:dyDescent="0.25">
      <c r="A2801" s="5" t="s">
        <v>2795</v>
      </c>
      <c r="B2801" s="5" t="s">
        <v>5857</v>
      </c>
      <c r="C2801" s="3">
        <f>[1]!EM_S_STM07_IS($A2801,"9",DATE(C$4,12,31),"1")/1000000</f>
        <v>645.2829856699999</v>
      </c>
      <c r="D2801" s="3">
        <f>[1]!EM_S_STM07_IS($A2801,"61",DATE(C$4,12,31),"1")/1000000</f>
        <v>112.16322262999999</v>
      </c>
      <c r="E2801" s="3">
        <f>[1]!EM_S_STM07_IS($A2801,"9",DATE(E$4,12,31),"1")/1000000</f>
        <v>746.64755413</v>
      </c>
      <c r="F2801" s="3">
        <f>[1]!EM_S_STM07_IS($A2801,"61",DATE(E$4,12,31),"1")/1000000</f>
        <v>121.04464768999999</v>
      </c>
      <c r="G2801" s="3">
        <f>[1]!EM_S_STM07_IS($A2801,"9",DATE(G$4,12,31),"1")/1000000</f>
        <v>847.89293785999996</v>
      </c>
      <c r="H2801" s="3">
        <f>[1]!EM_S_STM07_IS($A2801,"61",DATE(G$4,12,31),"1")/1000000</f>
        <v>105.41979661000001</v>
      </c>
      <c r="I2801" s="3">
        <f>[1]!EM_S_STM07_IS($A2801,"9",DATE(I$4,12,31),"1")/1000000</f>
        <v>917.38353754999991</v>
      </c>
      <c r="J2801" s="3">
        <f>[1]!EM_S_STM07_IS($A2801,"61",DATE(I$4,12,31),"1")/1000000</f>
        <v>83.308784400000008</v>
      </c>
      <c r="K2801" s="3">
        <f>[1]!EM_S_STM07_IS($A2801,"9",DATE(K$4,12,31),"1")/1000000</f>
        <v>864.67098582000006</v>
      </c>
      <c r="L2801" s="3">
        <f>[1]!EM_S_STM07_IS($A2801,"61",DATE(K$4,12,31),"1")/1000000</f>
        <v>55.365585439999997</v>
      </c>
      <c r="M2801" s="3">
        <f>[1]!EM_S_STM07_IS($A2801,"9",DATE(M$4,12,31),"1")/1000000</f>
        <v>735.21319629999994</v>
      </c>
      <c r="N2801" s="3">
        <f>[1]!EM_S_STM07_IS($A2801,"61",DATE(M$4,12,31),"1")/1000000</f>
        <v>44.686833409999998</v>
      </c>
      <c r="O2801" s="6">
        <f t="shared" si="88"/>
        <v>2.6437749735596983E-2</v>
      </c>
      <c r="P2801" s="6">
        <f t="shared" si="89"/>
        <v>-0.16811015963387199</v>
      </c>
    </row>
    <row r="2802" spans="1:16" x14ac:dyDescent="0.25">
      <c r="A2802" s="5" t="s">
        <v>2796</v>
      </c>
      <c r="B2802" s="5" t="s">
        <v>5858</v>
      </c>
      <c r="C2802" s="3">
        <f>[1]!EM_S_STM07_IS($A2802,"9",DATE(C$4,12,31),"1")/1000000</f>
        <v>870.7695139299999</v>
      </c>
      <c r="D2802" s="3">
        <f>[1]!EM_S_STM07_IS($A2802,"61",DATE(C$4,12,31),"1")/1000000</f>
        <v>136.35904168000002</v>
      </c>
      <c r="E2802" s="3">
        <f>[1]!EM_S_STM07_IS($A2802,"9",DATE(E$4,12,31),"1")/1000000</f>
        <v>1097.51940416</v>
      </c>
      <c r="F2802" s="3">
        <f>[1]!EM_S_STM07_IS($A2802,"61",DATE(E$4,12,31),"1")/1000000</f>
        <v>167.16281484999999</v>
      </c>
      <c r="G2802" s="3">
        <f>[1]!EM_S_STM07_IS($A2802,"9",DATE(G$4,12,31),"1")/1000000</f>
        <v>1318.1618283399998</v>
      </c>
      <c r="H2802" s="3">
        <f>[1]!EM_S_STM07_IS($A2802,"61",DATE(G$4,12,31),"1")/1000000</f>
        <v>188.78325995</v>
      </c>
      <c r="I2802" s="3">
        <f>[1]!EM_S_STM07_IS($A2802,"9",DATE(I$4,12,31),"1")/1000000</f>
        <v>1632.30314142</v>
      </c>
      <c r="J2802" s="3">
        <f>[1]!EM_S_STM07_IS($A2802,"61",DATE(I$4,12,31),"1")/1000000</f>
        <v>217.81644302000001</v>
      </c>
      <c r="K2802" s="3">
        <f>[1]!EM_S_STM07_IS($A2802,"9",DATE(K$4,12,31),"1")/1000000</f>
        <v>2016.0236525099999</v>
      </c>
      <c r="L2802" s="3">
        <f>[1]!EM_S_STM07_IS($A2802,"61",DATE(K$4,12,31),"1")/1000000</f>
        <v>272.70374713000001</v>
      </c>
      <c r="M2802" s="3">
        <f>[1]!EM_S_STM07_IS($A2802,"9",DATE(M$4,12,31),"1")/1000000</f>
        <v>2467.5183429399999</v>
      </c>
      <c r="N2802" s="3">
        <f>[1]!EM_S_STM07_IS($A2802,"61",DATE(M$4,12,31),"1")/1000000</f>
        <v>293.48463516000004</v>
      </c>
      <c r="O2802" s="6">
        <f t="shared" si="88"/>
        <v>0.23160497574163008</v>
      </c>
      <c r="P2802" s="6">
        <f t="shared" si="89"/>
        <v>0.16568252475163203</v>
      </c>
    </row>
    <row r="2803" spans="1:16" x14ac:dyDescent="0.25">
      <c r="A2803" s="5" t="s">
        <v>2797</v>
      </c>
      <c r="B2803" s="5" t="s">
        <v>5859</v>
      </c>
      <c r="C2803" s="3">
        <f>[1]!EM_S_STM07_IS($A2803,"9",DATE(C$4,12,31),"1")/1000000</f>
        <v>273571.49879699998</v>
      </c>
      <c r="D2803" s="3">
        <f>[1]!EM_S_STM07_IS($A2803,"61",DATE(C$4,12,31),"1")/1000000</f>
        <v>9437.0662260000008</v>
      </c>
      <c r="E2803" s="3">
        <f>[1]!EM_S_STM07_IS($A2803,"9",DATE(E$4,12,31),"1")/1000000</f>
        <v>295370.48609800002</v>
      </c>
      <c r="F2803" s="3">
        <f>[1]!EM_S_STM07_IS($A2803,"61",DATE(E$4,12,31),"1")/1000000</f>
        <v>11601.330894999999</v>
      </c>
      <c r="G2803" s="3">
        <f>[1]!EM_S_STM07_IS($A2803,"9",DATE(G$4,12,31),"1")/1000000</f>
        <v>296227.38532100001</v>
      </c>
      <c r="H2803" s="3">
        <f>[1]!EM_S_STM07_IS($A2803,"61",DATE(G$4,12,31),"1")/1000000</f>
        <v>11950.287377000001</v>
      </c>
      <c r="I2803" s="3">
        <f>[1]!EM_S_STM07_IS($A2803,"9",DATE(I$4,12,31),"1")/1000000</f>
        <v>332486.76523199998</v>
      </c>
      <c r="J2803" s="3">
        <f>[1]!EM_S_STM07_IS($A2803,"61",DATE(I$4,12,31),"1")/1000000</f>
        <v>12138.844186</v>
      </c>
      <c r="K2803" s="3">
        <f>[1]!EM_S_STM07_IS($A2803,"9",DATE(K$4,12,31),"1")/1000000</f>
        <v>366673.23395299999</v>
      </c>
      <c r="L2803" s="3">
        <f>[1]!EM_S_STM07_IS($A2803,"61",DATE(K$4,12,31),"1")/1000000</f>
        <v>13887.498903</v>
      </c>
      <c r="M2803" s="3">
        <f>[1]!EM_S_STM07_IS($A2803,"9",DATE(M$4,12,31),"1")/1000000</f>
        <v>404420.45198700001</v>
      </c>
      <c r="N2803" s="3">
        <f>[1]!EM_S_STM07_IS($A2803,"61",DATE(M$4,12,31),"1")/1000000</f>
        <v>15696.284589999999</v>
      </c>
      <c r="O2803" s="6">
        <f t="shared" si="88"/>
        <v>8.1315559028337869E-2</v>
      </c>
      <c r="P2803" s="6">
        <f t="shared" si="89"/>
        <v>0.10711305586424991</v>
      </c>
    </row>
    <row r="2804" spans="1:16" x14ac:dyDescent="0.25">
      <c r="A2804" s="5" t="s">
        <v>2798</v>
      </c>
      <c r="B2804" s="5" t="s">
        <v>5860</v>
      </c>
      <c r="C2804" s="3">
        <f>[1]!EM_S_STM07_IS($A2804,"9",DATE(C$4,12,31),"1")/1000000</f>
        <v>2760.3805944800001</v>
      </c>
      <c r="D2804" s="3">
        <f>[1]!EM_S_STM07_IS($A2804,"61",DATE(C$4,12,31),"1")/1000000</f>
        <v>321.05762929000002</v>
      </c>
      <c r="E2804" s="3">
        <f>[1]!EM_S_STM07_IS($A2804,"9",DATE(E$4,12,31),"1")/1000000</f>
        <v>3047.4803006799998</v>
      </c>
      <c r="F2804" s="3">
        <f>[1]!EM_S_STM07_IS($A2804,"61",DATE(E$4,12,31),"1")/1000000</f>
        <v>396.60059455999999</v>
      </c>
      <c r="G2804" s="3">
        <f>[1]!EM_S_STM07_IS($A2804,"9",DATE(G$4,12,31),"1")/1000000</f>
        <v>3643.1151277499998</v>
      </c>
      <c r="H2804" s="3">
        <f>[1]!EM_S_STM07_IS($A2804,"61",DATE(G$4,12,31),"1")/1000000</f>
        <v>498.83209024000001</v>
      </c>
      <c r="I2804" s="3">
        <f>[1]!EM_S_STM07_IS($A2804,"9",DATE(I$4,12,31),"1")/1000000</f>
        <v>4595.75621116</v>
      </c>
      <c r="J2804" s="3">
        <f>[1]!EM_S_STM07_IS($A2804,"61",DATE(I$4,12,31),"1")/1000000</f>
        <v>605.70524241999999</v>
      </c>
      <c r="K2804" s="3">
        <f>[1]!EM_S_STM07_IS($A2804,"9",DATE(K$4,12,31),"1")/1000000</f>
        <v>5744.67857594</v>
      </c>
      <c r="L2804" s="3">
        <f>[1]!EM_S_STM07_IS($A2804,"61",DATE(K$4,12,31),"1")/1000000</f>
        <v>694.23427659000004</v>
      </c>
      <c r="M2804" s="3">
        <f>[1]!EM_S_STM07_IS($A2804,"9",DATE(M$4,12,31),"1")/1000000</f>
        <v>6581.3424301899995</v>
      </c>
      <c r="N2804" s="3">
        <f>[1]!EM_S_STM07_IS($A2804,"61",DATE(M$4,12,31),"1")/1000000</f>
        <v>772.76616132000004</v>
      </c>
      <c r="O2804" s="6">
        <f t="shared" si="88"/>
        <v>0.18978668517584651</v>
      </c>
      <c r="P2804" s="6">
        <f t="shared" si="89"/>
        <v>0.19204601544894095</v>
      </c>
    </row>
    <row r="2805" spans="1:16" x14ac:dyDescent="0.25">
      <c r="A2805" s="5" t="s">
        <v>2799</v>
      </c>
      <c r="B2805" s="5" t="s">
        <v>5861</v>
      </c>
      <c r="C2805" s="3">
        <f>[1]!EM_S_STM07_IS($A2805,"9",DATE(C$4,12,31),"1")/1000000</f>
        <v>18059.856833999998</v>
      </c>
      <c r="D2805" s="3">
        <f>[1]!EM_S_STM07_IS($A2805,"61",DATE(C$4,12,31),"1")/1000000</f>
        <v>4128.494256</v>
      </c>
      <c r="E2805" s="3">
        <f>[1]!EM_S_STM07_IS($A2805,"9",DATE(E$4,12,31),"1")/1000000</f>
        <v>18906.035122000001</v>
      </c>
      <c r="F2805" s="3">
        <f>[1]!EM_S_STM07_IS($A2805,"61",DATE(E$4,12,31),"1")/1000000</f>
        <v>4039.2771090000001</v>
      </c>
      <c r="G2805" s="3">
        <f>[1]!EM_S_STM07_IS($A2805,"9",DATE(G$4,12,31),"1")/1000000</f>
        <v>22628.517876000002</v>
      </c>
      <c r="H2805" s="3">
        <f>[1]!EM_S_STM07_IS($A2805,"61",DATE(G$4,12,31),"1")/1000000</f>
        <v>4559.3537299999998</v>
      </c>
      <c r="I2805" s="3">
        <f>[1]!EM_S_STM07_IS($A2805,"9",DATE(I$4,12,31),"1")/1000000</f>
        <v>27957.934826000001</v>
      </c>
      <c r="J2805" s="3">
        <f>[1]!EM_S_STM07_IS($A2805,"61",DATE(I$4,12,31),"1")/1000000</f>
        <v>6715.9670630000001</v>
      </c>
      <c r="K2805" s="3">
        <f>[1]!EM_S_STM07_IS($A2805,"9",DATE(K$4,12,31),"1")/1000000</f>
        <v>33720.185311000001</v>
      </c>
      <c r="L2805" s="3">
        <f>[1]!EM_S_STM07_IS($A2805,"61",DATE(K$4,12,31),"1")/1000000</f>
        <v>7492.0575269999999</v>
      </c>
      <c r="M2805" s="3">
        <f>[1]!EM_S_STM07_IS($A2805,"9",DATE(M$4,12,31),"1")/1000000</f>
        <v>23653.980112000001</v>
      </c>
      <c r="N2805" s="3">
        <f>[1]!EM_S_STM07_IS($A2805,"61",DATE(M$4,12,31),"1")/1000000</f>
        <v>1073.9071300000001</v>
      </c>
      <c r="O2805" s="6">
        <f t="shared" si="88"/>
        <v>5.5450779128398464E-2</v>
      </c>
      <c r="P2805" s="6">
        <f t="shared" si="89"/>
        <v>-0.23610264158974825</v>
      </c>
    </row>
    <row r="2806" spans="1:16" x14ac:dyDescent="0.25">
      <c r="A2806" s="5" t="s">
        <v>2800</v>
      </c>
      <c r="B2806" s="5" t="s">
        <v>5862</v>
      </c>
      <c r="C2806" s="3" t="e">
        <f>[1]!EM_S_STM07_IS($A2806,"9",DATE(C$4,12,31),"1")/1000000</f>
        <v>#VALUE!</v>
      </c>
      <c r="D2806" s="3" t="e">
        <f>[1]!EM_S_STM07_IS($A2806,"61",DATE(C$4,12,31),"1")/1000000</f>
        <v>#VALUE!</v>
      </c>
      <c r="E2806" s="3">
        <f>[1]!EM_S_STM07_IS($A2806,"9",DATE(E$4,12,31),"1")/1000000</f>
        <v>4630.8195999999998</v>
      </c>
      <c r="F2806" s="3">
        <f>[1]!EM_S_STM07_IS($A2806,"61",DATE(E$4,12,31),"1")/1000000</f>
        <v>516.7998</v>
      </c>
      <c r="G2806" s="3">
        <f>[1]!EM_S_STM07_IS($A2806,"9",DATE(G$4,12,31),"1")/1000000</f>
        <v>4729.5415000000003</v>
      </c>
      <c r="H2806" s="3">
        <f>[1]!EM_S_STM07_IS($A2806,"61",DATE(G$4,12,31),"1")/1000000</f>
        <v>623.58389999999997</v>
      </c>
      <c r="I2806" s="3">
        <f>[1]!EM_S_STM07_IS($A2806,"9",DATE(I$4,12,31),"1")/1000000</f>
        <v>5298.2622758199996</v>
      </c>
      <c r="J2806" s="3">
        <f>[1]!EM_S_STM07_IS($A2806,"61",DATE(I$4,12,31),"1")/1000000</f>
        <v>622.88179776999993</v>
      </c>
      <c r="K2806" s="3">
        <f>[1]!EM_S_STM07_IS($A2806,"9",DATE(K$4,12,31),"1")/1000000</f>
        <v>5415.70430889</v>
      </c>
      <c r="L2806" s="3">
        <f>[1]!EM_S_STM07_IS($A2806,"61",DATE(K$4,12,31),"1")/1000000</f>
        <v>632.78736913</v>
      </c>
      <c r="M2806" s="3">
        <f>[1]!EM_S_STM07_IS($A2806,"9",DATE(M$4,12,31),"1")/1000000</f>
        <v>5732.6931417100004</v>
      </c>
      <c r="N2806" s="3">
        <f>[1]!EM_S_STM07_IS($A2806,"61",DATE(M$4,12,31),"1")/1000000</f>
        <v>647.26950849000002</v>
      </c>
      <c r="O2806" s="6" t="str">
        <f t="shared" si="88"/>
        <v/>
      </c>
      <c r="P2806" s="6" t="str">
        <f t="shared" si="89"/>
        <v/>
      </c>
    </row>
    <row r="2807" spans="1:16" x14ac:dyDescent="0.25">
      <c r="A2807" s="5" t="s">
        <v>2801</v>
      </c>
      <c r="B2807" s="5" t="s">
        <v>5863</v>
      </c>
      <c r="C2807" s="3">
        <f>[1]!EM_S_STM07_IS($A2807,"9",DATE(C$4,12,31),"1")/1000000</f>
        <v>35529.985000000001</v>
      </c>
      <c r="D2807" s="3">
        <f>[1]!EM_S_STM07_IS($A2807,"61",DATE(C$4,12,31),"1")/1000000</f>
        <v>12790.227999999999</v>
      </c>
      <c r="E2807" s="3">
        <f>[1]!EM_S_STM07_IS($A2807,"9",DATE(E$4,12,31),"1")/1000000</f>
        <v>46072.553</v>
      </c>
      <c r="F2807" s="3">
        <f>[1]!EM_S_STM07_IS($A2807,"61",DATE(E$4,12,31),"1")/1000000</f>
        <v>18067.887999999999</v>
      </c>
      <c r="G2807" s="3">
        <f>[1]!EM_S_STM07_IS($A2807,"9",DATE(G$4,12,31),"1")/1000000</f>
        <v>59916</v>
      </c>
      <c r="H2807" s="3">
        <f>[1]!EM_S_STM07_IS($A2807,"61",DATE(G$4,12,31),"1")/1000000</f>
        <v>23591</v>
      </c>
      <c r="I2807" s="3">
        <f>[1]!EM_S_STM07_IS($A2807,"9",DATE(I$4,12,31),"1")/1000000</f>
        <v>65306</v>
      </c>
      <c r="J2807" s="3">
        <f>[1]!EM_S_STM07_IS($A2807,"61",DATE(I$4,12,31),"1")/1000000</f>
        <v>26715</v>
      </c>
      <c r="K2807" s="3">
        <f>[1]!EM_S_STM07_IS($A2807,"9",DATE(K$4,12,31),"1")/1000000</f>
        <v>78531</v>
      </c>
      <c r="L2807" s="3">
        <f>[1]!EM_S_STM07_IS($A2807,"61",DATE(K$4,12,31),"1")/1000000</f>
        <v>28883</v>
      </c>
      <c r="M2807" s="3">
        <f>[1]!EM_S_STM07_IS($A2807,"9",DATE(M$4,12,31),"1")/1000000</f>
        <v>93159</v>
      </c>
      <c r="N2807" s="3">
        <f>[1]!EM_S_STM07_IS($A2807,"61",DATE(M$4,12,31),"1")/1000000</f>
        <v>29528</v>
      </c>
      <c r="O2807" s="6">
        <f t="shared" si="88"/>
        <v>0.21262343968898034</v>
      </c>
      <c r="P2807" s="6">
        <f t="shared" si="89"/>
        <v>0.18214608743061911</v>
      </c>
    </row>
    <row r="2808" spans="1:16" x14ac:dyDescent="0.25">
      <c r="A2808" s="5" t="s">
        <v>2802</v>
      </c>
      <c r="B2808" s="5" t="s">
        <v>5864</v>
      </c>
      <c r="C2808" s="3">
        <f>[1]!EM_S_STM07_IS($A2808,"9",DATE(C$4,12,31),"1")/1000000</f>
        <v>1465415</v>
      </c>
      <c r="D2808" s="3">
        <f>[1]!EM_S_STM07_IS($A2808,"61",DATE(C$4,12,31),"1")/1000000</f>
        <v>139871</v>
      </c>
      <c r="E2808" s="3">
        <f>[1]!EM_S_STM07_IS($A2808,"9",DATE(E$4,12,31),"1")/1000000</f>
        <v>2003843</v>
      </c>
      <c r="F2808" s="3">
        <f>[1]!EM_S_STM07_IS($A2808,"61",DATE(E$4,12,31),"1")/1000000</f>
        <v>132984</v>
      </c>
      <c r="G2808" s="3">
        <f>[1]!EM_S_STM07_IS($A2808,"9",DATE(G$4,12,31),"1")/1000000</f>
        <v>2195296</v>
      </c>
      <c r="H2808" s="3">
        <f>[1]!EM_S_STM07_IS($A2808,"61",DATE(G$4,12,31),"1")/1000000</f>
        <v>115323</v>
      </c>
      <c r="I2808" s="3">
        <f>[1]!EM_S_STM07_IS($A2808,"9",DATE(I$4,12,31),"1")/1000000</f>
        <v>2258124</v>
      </c>
      <c r="J2808" s="3">
        <f>[1]!EM_S_STM07_IS($A2808,"61",DATE(I$4,12,31),"1")/1000000</f>
        <v>129577</v>
      </c>
      <c r="K2808" s="3">
        <f>[1]!EM_S_STM07_IS($A2808,"9",DATE(K$4,12,31),"1")/1000000</f>
        <v>2282962</v>
      </c>
      <c r="L2808" s="3">
        <f>[1]!EM_S_STM07_IS($A2808,"61",DATE(K$4,12,31),"1")/1000000</f>
        <v>107173</v>
      </c>
      <c r="M2808" s="3">
        <f>[1]!EM_S_STM07_IS($A2808,"9",DATE(M$4,12,31),"1")/1000000</f>
        <v>1725428</v>
      </c>
      <c r="N2808" s="3">
        <f>[1]!EM_S_STM07_IS($A2808,"61",DATE(M$4,12,31),"1")/1000000</f>
        <v>35653</v>
      </c>
      <c r="O2808" s="6">
        <f t="shared" si="88"/>
        <v>3.3206766582776881E-2</v>
      </c>
      <c r="P2808" s="6">
        <f t="shared" si="89"/>
        <v>-0.23919443635796223</v>
      </c>
    </row>
    <row r="2809" spans="1:16" x14ac:dyDescent="0.25">
      <c r="A2809" s="5" t="s">
        <v>2803</v>
      </c>
      <c r="B2809" s="5" t="s">
        <v>5865</v>
      </c>
      <c r="C2809" s="3">
        <f>[1]!EM_S_STM07_IS($A2809,"9",DATE(C$4,12,31),"1")/1000000</f>
        <v>34835.468983489998</v>
      </c>
      <c r="D2809" s="3">
        <f>[1]!EM_S_STM07_IS($A2809,"61",DATE(C$4,12,31),"1")/1000000</f>
        <v>4203.1335168200003</v>
      </c>
      <c r="E2809" s="3">
        <f>[1]!EM_S_STM07_IS($A2809,"9",DATE(E$4,12,31),"1")/1000000</f>
        <v>28280.752486139998</v>
      </c>
      <c r="F2809" s="3">
        <f>[1]!EM_S_STM07_IS($A2809,"61",DATE(E$4,12,31),"1")/1000000</f>
        <v>-2743.4692770300003</v>
      </c>
      <c r="G2809" s="3">
        <f>[1]!EM_S_STM07_IS($A2809,"9",DATE(G$4,12,31),"1")/1000000</f>
        <v>32581.264253180001</v>
      </c>
      <c r="H2809" s="3">
        <f>[1]!EM_S_STM07_IS($A2809,"61",DATE(G$4,12,31),"1")/1000000</f>
        <v>522.69164430000001</v>
      </c>
      <c r="I2809" s="3">
        <f>[1]!EM_S_STM07_IS($A2809,"9",DATE(I$4,12,31),"1")/1000000</f>
        <v>34341.019224039999</v>
      </c>
      <c r="J2809" s="3">
        <f>[1]!EM_S_STM07_IS($A2809,"61",DATE(I$4,12,31),"1")/1000000</f>
        <v>-2646.1491588000004</v>
      </c>
      <c r="K2809" s="3">
        <f>[1]!EM_S_STM07_IS($A2809,"9",DATE(K$4,12,31),"1")/1000000</f>
        <v>36233.482179669998</v>
      </c>
      <c r="L2809" s="3">
        <f>[1]!EM_S_STM07_IS($A2809,"61",DATE(K$4,12,31),"1")/1000000</f>
        <v>1061.28202472</v>
      </c>
      <c r="M2809" s="3">
        <f>[1]!EM_S_STM07_IS($A2809,"9",DATE(M$4,12,31),"1")/1000000</f>
        <v>31861.468555389998</v>
      </c>
      <c r="N2809" s="3">
        <f>[1]!EM_S_STM07_IS($A2809,"61",DATE(M$4,12,31),"1")/1000000</f>
        <v>-2949.11397541</v>
      </c>
      <c r="O2809" s="6">
        <f t="shared" si="88"/>
        <v>-1.7689411229219076E-2</v>
      </c>
      <c r="P2809" s="6">
        <f t="shared" si="89"/>
        <v>-1.9315875464978181</v>
      </c>
    </row>
    <row r="2810" spans="1:16" x14ac:dyDescent="0.25">
      <c r="A2810" s="5" t="s">
        <v>2804</v>
      </c>
      <c r="B2810" s="5" t="s">
        <v>5866</v>
      </c>
      <c r="C2810" s="3">
        <f>[1]!EM_S_STM07_IS($A2810,"9",DATE(C$4,12,31),"1")/1000000</f>
        <v>2596.6777040000002</v>
      </c>
      <c r="D2810" s="3">
        <f>[1]!EM_S_STM07_IS($A2810,"61",DATE(C$4,12,31),"1")/1000000</f>
        <v>615.80046600000003</v>
      </c>
      <c r="E2810" s="3">
        <f>[1]!EM_S_STM07_IS($A2810,"9",DATE(E$4,12,31),"1")/1000000</f>
        <v>2792.651961</v>
      </c>
      <c r="F2810" s="3">
        <f>[1]!EM_S_STM07_IS($A2810,"61",DATE(E$4,12,31),"1")/1000000</f>
        <v>162.51562699999999</v>
      </c>
      <c r="G2810" s="3">
        <f>[1]!EM_S_STM07_IS($A2810,"9",DATE(G$4,12,31),"1")/1000000</f>
        <v>2869.5840301999997</v>
      </c>
      <c r="H2810" s="3">
        <f>[1]!EM_S_STM07_IS($A2810,"61",DATE(G$4,12,31),"1")/1000000</f>
        <v>91.071090659999996</v>
      </c>
      <c r="I2810" s="3">
        <f>[1]!EM_S_STM07_IS($A2810,"9",DATE(I$4,12,31),"1")/1000000</f>
        <v>2566.8769468999999</v>
      </c>
      <c r="J2810" s="3">
        <f>[1]!EM_S_STM07_IS($A2810,"61",DATE(I$4,12,31),"1")/1000000</f>
        <v>-2183.5232878299998</v>
      </c>
      <c r="K2810" s="3">
        <f>[1]!EM_S_STM07_IS($A2810,"9",DATE(K$4,12,31),"1")/1000000</f>
        <v>2602.1503494099998</v>
      </c>
      <c r="L2810" s="3">
        <f>[1]!EM_S_STM07_IS($A2810,"61",DATE(K$4,12,31),"1")/1000000</f>
        <v>200.26420525999998</v>
      </c>
      <c r="M2810" s="3">
        <f>[1]!EM_S_STM07_IS($A2810,"9",DATE(M$4,12,31),"1")/1000000</f>
        <v>6157.0255034499996</v>
      </c>
      <c r="N2810" s="3">
        <f>[1]!EM_S_STM07_IS($A2810,"61",DATE(M$4,12,31),"1")/1000000</f>
        <v>1153.68009222</v>
      </c>
      <c r="O2810" s="6">
        <f t="shared" si="88"/>
        <v>0.18847645063695451</v>
      </c>
      <c r="P2810" s="6">
        <f t="shared" si="89"/>
        <v>0.13378074493326997</v>
      </c>
    </row>
    <row r="2811" spans="1:16" x14ac:dyDescent="0.25">
      <c r="A2811" s="5" t="s">
        <v>2805</v>
      </c>
      <c r="B2811" s="5" t="s">
        <v>5867</v>
      </c>
      <c r="C2811" s="3">
        <f>[1]!EM_S_STM07_IS($A2811,"9",DATE(C$4,12,31),"1")/1000000</f>
        <v>6339.10973509</v>
      </c>
      <c r="D2811" s="3">
        <f>[1]!EM_S_STM07_IS($A2811,"61",DATE(C$4,12,31),"1")/1000000</f>
        <v>639.15260598999998</v>
      </c>
      <c r="E2811" s="3">
        <f>[1]!EM_S_STM07_IS($A2811,"9",DATE(E$4,12,31),"1")/1000000</f>
        <v>8288.1982596800008</v>
      </c>
      <c r="F2811" s="3">
        <f>[1]!EM_S_STM07_IS($A2811,"61",DATE(E$4,12,31),"1")/1000000</f>
        <v>824.26283182000009</v>
      </c>
      <c r="G2811" s="3">
        <f>[1]!EM_S_STM07_IS($A2811,"9",DATE(G$4,12,31),"1")/1000000</f>
        <v>10703.16337613</v>
      </c>
      <c r="H2811" s="3">
        <f>[1]!EM_S_STM07_IS($A2811,"61",DATE(G$4,12,31),"1")/1000000</f>
        <v>1261.572758</v>
      </c>
      <c r="I2811" s="3">
        <f>[1]!EM_S_STM07_IS($A2811,"9",DATE(I$4,12,31),"1")/1000000</f>
        <v>11956.50723913</v>
      </c>
      <c r="J2811" s="3">
        <f>[1]!EM_S_STM07_IS($A2811,"61",DATE(I$4,12,31),"1")/1000000</f>
        <v>1541.73942749</v>
      </c>
      <c r="K2811" s="3">
        <f>[1]!EM_S_STM07_IS($A2811,"9",DATE(K$4,12,31),"1")/1000000</f>
        <v>12767.23004115</v>
      </c>
      <c r="L2811" s="3">
        <f>[1]!EM_S_STM07_IS($A2811,"61",DATE(K$4,12,31),"1")/1000000</f>
        <v>1832.77810744</v>
      </c>
      <c r="M2811" s="3">
        <f>[1]!EM_S_STM07_IS($A2811,"9",DATE(M$4,12,31),"1")/1000000</f>
        <v>12026.466467639999</v>
      </c>
      <c r="N2811" s="3">
        <f>[1]!EM_S_STM07_IS($A2811,"61",DATE(M$4,12,31),"1")/1000000</f>
        <v>1743.30483813</v>
      </c>
      <c r="O2811" s="6">
        <f t="shared" si="88"/>
        <v>0.13663743396147954</v>
      </c>
      <c r="P2811" s="6">
        <f t="shared" si="89"/>
        <v>0.22223229333214034</v>
      </c>
    </row>
    <row r="2812" spans="1:16" x14ac:dyDescent="0.25">
      <c r="A2812" s="5" t="s">
        <v>2806</v>
      </c>
      <c r="B2812" s="5" t="s">
        <v>5868</v>
      </c>
      <c r="C2812" s="3">
        <f>[1]!EM_S_STM07_IS($A2812,"9",DATE(C$4,12,31),"1")/1000000</f>
        <v>3336.9506657699999</v>
      </c>
      <c r="D2812" s="3">
        <f>[1]!EM_S_STM07_IS($A2812,"61",DATE(C$4,12,31),"1")/1000000</f>
        <v>813.15428038999994</v>
      </c>
      <c r="E2812" s="3">
        <f>[1]!EM_S_STM07_IS($A2812,"9",DATE(E$4,12,31),"1")/1000000</f>
        <v>3955.3943898000002</v>
      </c>
      <c r="F2812" s="3">
        <f>[1]!EM_S_STM07_IS($A2812,"61",DATE(E$4,12,31),"1")/1000000</f>
        <v>666.33761040999991</v>
      </c>
      <c r="G2812" s="3">
        <f>[1]!EM_S_STM07_IS($A2812,"9",DATE(G$4,12,31),"1")/1000000</f>
        <v>4644.5589948300003</v>
      </c>
      <c r="H2812" s="3">
        <f>[1]!EM_S_STM07_IS($A2812,"61",DATE(G$4,12,31),"1")/1000000</f>
        <v>600.08981653000001</v>
      </c>
      <c r="I2812" s="3">
        <f>[1]!EM_S_STM07_IS($A2812,"9",DATE(I$4,12,31),"1")/1000000</f>
        <v>6981.9802179199996</v>
      </c>
      <c r="J2812" s="3">
        <f>[1]!EM_S_STM07_IS($A2812,"61",DATE(I$4,12,31),"1")/1000000</f>
        <v>682.58262615000001</v>
      </c>
      <c r="K2812" s="3">
        <f>[1]!EM_S_STM07_IS($A2812,"9",DATE(K$4,12,31),"1")/1000000</f>
        <v>7942.4562288100005</v>
      </c>
      <c r="L2812" s="3">
        <f>[1]!EM_S_STM07_IS($A2812,"61",DATE(K$4,12,31),"1")/1000000</f>
        <v>520.66997255000001</v>
      </c>
      <c r="M2812" s="3">
        <f>[1]!EM_S_STM07_IS($A2812,"9",DATE(M$4,12,31),"1")/1000000</f>
        <v>8886.1670931499993</v>
      </c>
      <c r="N2812" s="3">
        <f>[1]!EM_S_STM07_IS($A2812,"61",DATE(M$4,12,31),"1")/1000000</f>
        <v>484.33328147000003</v>
      </c>
      <c r="O2812" s="6">
        <f t="shared" si="88"/>
        <v>0.21639027094787888</v>
      </c>
      <c r="P2812" s="6">
        <f t="shared" si="89"/>
        <v>-9.8440753061237896E-2</v>
      </c>
    </row>
    <row r="2813" spans="1:16" x14ac:dyDescent="0.25">
      <c r="A2813" s="5" t="s">
        <v>2807</v>
      </c>
      <c r="B2813" s="5" t="s">
        <v>5869</v>
      </c>
      <c r="C2813" s="3" t="e">
        <f>[1]!EM_S_STM07_IS($A2813,"9",DATE(C$4,12,31),"1")/1000000</f>
        <v>#VALUE!</v>
      </c>
      <c r="D2813" s="3" t="e">
        <f>[1]!EM_S_STM07_IS($A2813,"61",DATE(C$4,12,31),"1")/1000000</f>
        <v>#VALUE!</v>
      </c>
      <c r="E2813" s="3">
        <f>[1]!EM_S_STM07_IS($A2813,"9",DATE(E$4,12,31),"1")/1000000</f>
        <v>1079.4330938000001</v>
      </c>
      <c r="F2813" s="3">
        <f>[1]!EM_S_STM07_IS($A2813,"61",DATE(E$4,12,31),"1")/1000000</f>
        <v>41.656188710000002</v>
      </c>
      <c r="G2813" s="3">
        <f>[1]!EM_S_STM07_IS($A2813,"9",DATE(G$4,12,31),"1")/1000000</f>
        <v>980.40258330999995</v>
      </c>
      <c r="H2813" s="3">
        <f>[1]!EM_S_STM07_IS($A2813,"61",DATE(G$4,12,31),"1")/1000000</f>
        <v>91.745930139999999</v>
      </c>
      <c r="I2813" s="3">
        <f>[1]!EM_S_STM07_IS($A2813,"9",DATE(I$4,12,31),"1")/1000000</f>
        <v>882.03552653999998</v>
      </c>
      <c r="J2813" s="3">
        <f>[1]!EM_S_STM07_IS($A2813,"61",DATE(I$4,12,31),"1")/1000000</f>
        <v>35.882131880000003</v>
      </c>
      <c r="K2813" s="3">
        <f>[1]!EM_S_STM07_IS($A2813,"9",DATE(K$4,12,31),"1")/1000000</f>
        <v>1013.940824</v>
      </c>
      <c r="L2813" s="3">
        <f>[1]!EM_S_STM07_IS($A2813,"61",DATE(K$4,12,31),"1")/1000000</f>
        <v>81.573895629999996</v>
      </c>
      <c r="M2813" s="3">
        <f>[1]!EM_S_STM07_IS($A2813,"9",DATE(M$4,12,31),"1")/1000000</f>
        <v>991.38670705999994</v>
      </c>
      <c r="N2813" s="3">
        <f>[1]!EM_S_STM07_IS($A2813,"61",DATE(M$4,12,31),"1")/1000000</f>
        <v>58.418153909999994</v>
      </c>
      <c r="O2813" s="6" t="str">
        <f t="shared" si="88"/>
        <v/>
      </c>
      <c r="P2813" s="6" t="str">
        <f t="shared" si="89"/>
        <v/>
      </c>
    </row>
    <row r="2814" spans="1:16" x14ac:dyDescent="0.25">
      <c r="A2814" s="5" t="s">
        <v>2808</v>
      </c>
      <c r="B2814" s="5" t="s">
        <v>5870</v>
      </c>
      <c r="C2814" s="3">
        <f>[1]!EM_S_STM07_IS($A2814,"9",DATE(C$4,12,31),"1")/1000000</f>
        <v>5182.1725570500003</v>
      </c>
      <c r="D2814" s="3">
        <f>[1]!EM_S_STM07_IS($A2814,"61",DATE(C$4,12,31),"1")/1000000</f>
        <v>309.16703869999998</v>
      </c>
      <c r="E2814" s="3">
        <f>[1]!EM_S_STM07_IS($A2814,"9",DATE(E$4,12,31),"1")/1000000</f>
        <v>5762.4904575399996</v>
      </c>
      <c r="F2814" s="3">
        <f>[1]!EM_S_STM07_IS($A2814,"61",DATE(E$4,12,31),"1")/1000000</f>
        <v>340.28727401999998</v>
      </c>
      <c r="G2814" s="3">
        <f>[1]!EM_S_STM07_IS($A2814,"9",DATE(G$4,12,31),"1")/1000000</f>
        <v>8989.2045113899985</v>
      </c>
      <c r="H2814" s="3">
        <f>[1]!EM_S_STM07_IS($A2814,"61",DATE(G$4,12,31),"1")/1000000</f>
        <v>478.49627085000003</v>
      </c>
      <c r="I2814" s="3">
        <f>[1]!EM_S_STM07_IS($A2814,"9",DATE(I$4,12,31),"1")/1000000</f>
        <v>11902.04787387</v>
      </c>
      <c r="J2814" s="3">
        <f>[1]!EM_S_STM07_IS($A2814,"61",DATE(I$4,12,31),"1")/1000000</f>
        <v>290.83216770000001</v>
      </c>
      <c r="K2814" s="3">
        <f>[1]!EM_S_STM07_IS($A2814,"9",DATE(K$4,12,31),"1")/1000000</f>
        <v>15904.276749049999</v>
      </c>
      <c r="L2814" s="3">
        <f>[1]!EM_S_STM07_IS($A2814,"61",DATE(K$4,12,31),"1")/1000000</f>
        <v>276.90085119999998</v>
      </c>
      <c r="M2814" s="3">
        <f>[1]!EM_S_STM07_IS($A2814,"9",DATE(M$4,12,31),"1")/1000000</f>
        <v>16156.589575170001</v>
      </c>
      <c r="N2814" s="3">
        <f>[1]!EM_S_STM07_IS($A2814,"61",DATE(M$4,12,31),"1")/1000000</f>
        <v>312.52805375000003</v>
      </c>
      <c r="O2814" s="6">
        <f t="shared" si="88"/>
        <v>0.25535791323801349</v>
      </c>
      <c r="P2814" s="6">
        <f t="shared" si="89"/>
        <v>2.1648455000344846E-3</v>
      </c>
    </row>
    <row r="2815" spans="1:16" x14ac:dyDescent="0.25">
      <c r="A2815" s="5" t="s">
        <v>2809</v>
      </c>
      <c r="B2815" s="5" t="s">
        <v>5871</v>
      </c>
      <c r="C2815" s="3">
        <f>[1]!EM_S_STM07_IS($A2815,"9",DATE(C$4,12,31),"1")/1000000</f>
        <v>9607.6248237199998</v>
      </c>
      <c r="D2815" s="3">
        <f>[1]!EM_S_STM07_IS($A2815,"61",DATE(C$4,12,31),"1")/1000000</f>
        <v>409.51149495999999</v>
      </c>
      <c r="E2815" s="3">
        <f>[1]!EM_S_STM07_IS($A2815,"9",DATE(E$4,12,31),"1")/1000000</f>
        <v>12694.694402370002</v>
      </c>
      <c r="F2815" s="3">
        <f>[1]!EM_S_STM07_IS($A2815,"61",DATE(E$4,12,31),"1")/1000000</f>
        <v>684.90297863000001</v>
      </c>
      <c r="G2815" s="3">
        <f>[1]!EM_S_STM07_IS($A2815,"9",DATE(G$4,12,31),"1")/1000000</f>
        <v>16133.919927840001</v>
      </c>
      <c r="H2815" s="3">
        <f>[1]!EM_S_STM07_IS($A2815,"61",DATE(G$4,12,31),"1")/1000000</f>
        <v>1005.6394743</v>
      </c>
      <c r="I2815" s="3">
        <f>[1]!EM_S_STM07_IS($A2815,"9",DATE(I$4,12,31),"1")/1000000</f>
        <v>17448.188232060002</v>
      </c>
      <c r="J2815" s="3">
        <f>[1]!EM_S_STM07_IS($A2815,"61",DATE(I$4,12,31),"1")/1000000</f>
        <v>1294.59611258</v>
      </c>
      <c r="K2815" s="3">
        <f>[1]!EM_S_STM07_IS($A2815,"9",DATE(K$4,12,31),"1")/1000000</f>
        <v>19935.938240509997</v>
      </c>
      <c r="L2815" s="3">
        <f>[1]!EM_S_STM07_IS($A2815,"61",DATE(K$4,12,31),"1")/1000000</f>
        <v>1470.2822604100002</v>
      </c>
      <c r="M2815" s="3">
        <f>[1]!EM_S_STM07_IS($A2815,"9",DATE(M$4,12,31),"1")/1000000</f>
        <v>21291.87816547</v>
      </c>
      <c r="N2815" s="3">
        <f>[1]!EM_S_STM07_IS($A2815,"61",DATE(M$4,12,31),"1")/1000000</f>
        <v>1505.8948667699999</v>
      </c>
      <c r="O2815" s="6">
        <f t="shared" si="88"/>
        <v>0.17251818581054601</v>
      </c>
      <c r="P2815" s="6">
        <f t="shared" si="89"/>
        <v>0.2974950545706041</v>
      </c>
    </row>
    <row r="2816" spans="1:16" x14ac:dyDescent="0.25">
      <c r="A2816" s="5" t="s">
        <v>2810</v>
      </c>
      <c r="B2816" s="5" t="s">
        <v>5872</v>
      </c>
      <c r="C2816" s="3">
        <f>[1]!EM_S_STM07_IS($A2816,"9",DATE(C$4,12,31),"1")/1000000</f>
        <v>1777.95742898</v>
      </c>
      <c r="D2816" s="3">
        <f>[1]!EM_S_STM07_IS($A2816,"61",DATE(C$4,12,31),"1")/1000000</f>
        <v>149.88063246999999</v>
      </c>
      <c r="E2816" s="3">
        <f>[1]!EM_S_STM07_IS($A2816,"9",DATE(E$4,12,31),"1")/1000000</f>
        <v>1941.5807668900002</v>
      </c>
      <c r="F2816" s="3">
        <f>[1]!EM_S_STM07_IS($A2816,"61",DATE(E$4,12,31),"1")/1000000</f>
        <v>99.968542999999997</v>
      </c>
      <c r="G2816" s="3">
        <f>[1]!EM_S_STM07_IS($A2816,"9",DATE(G$4,12,31),"1")/1000000</f>
        <v>1864.2021755000001</v>
      </c>
      <c r="H2816" s="3">
        <f>[1]!EM_S_STM07_IS($A2816,"61",DATE(G$4,12,31),"1")/1000000</f>
        <v>75.150449940000001</v>
      </c>
      <c r="I2816" s="3">
        <f>[1]!EM_S_STM07_IS($A2816,"9",DATE(I$4,12,31),"1")/1000000</f>
        <v>1408.8167172599999</v>
      </c>
      <c r="J2816" s="3">
        <f>[1]!EM_S_STM07_IS($A2816,"61",DATE(I$4,12,31),"1")/1000000</f>
        <v>-20.98254494</v>
      </c>
      <c r="K2816" s="3">
        <f>[1]!EM_S_STM07_IS($A2816,"9",DATE(K$4,12,31),"1")/1000000</f>
        <v>1528.02981026</v>
      </c>
      <c r="L2816" s="3">
        <f>[1]!EM_S_STM07_IS($A2816,"61",DATE(K$4,12,31),"1")/1000000</f>
        <v>29.884057100000003</v>
      </c>
      <c r="M2816" s="3">
        <f>[1]!EM_S_STM07_IS($A2816,"9",DATE(M$4,12,31),"1")/1000000</f>
        <v>1499.7548150099999</v>
      </c>
      <c r="N2816" s="3">
        <f>[1]!EM_S_STM07_IS($A2816,"61",DATE(M$4,12,31),"1")/1000000</f>
        <v>177.18089099000002</v>
      </c>
      <c r="O2816" s="6">
        <f t="shared" si="88"/>
        <v>-3.3460112464753888E-2</v>
      </c>
      <c r="P2816" s="6">
        <f t="shared" si="89"/>
        <v>3.4032699631457719E-2</v>
      </c>
    </row>
    <row r="2817" spans="1:16" x14ac:dyDescent="0.25">
      <c r="A2817" s="5" t="s">
        <v>2811</v>
      </c>
      <c r="B2817" s="5" t="s">
        <v>5873</v>
      </c>
      <c r="C2817" s="3">
        <f>[1]!EM_S_STM07_IS($A2817,"9",DATE(C$4,12,31),"1")/1000000</f>
        <v>71268.417000000001</v>
      </c>
      <c r="D2817" s="3">
        <f>[1]!EM_S_STM07_IS($A2817,"61",DATE(C$4,12,31),"1")/1000000</f>
        <v>6908.9780000000001</v>
      </c>
      <c r="E2817" s="3">
        <f>[1]!EM_S_STM07_IS($A2817,"9",DATE(E$4,12,31),"1")/1000000</f>
        <v>88872.409</v>
      </c>
      <c r="F2817" s="3">
        <f>[1]!EM_S_STM07_IS($A2817,"61",DATE(E$4,12,31),"1")/1000000</f>
        <v>9503.8169999999991</v>
      </c>
      <c r="G2817" s="3">
        <f>[1]!EM_S_STM07_IS($A2817,"9",DATE(G$4,12,31),"1")/1000000</f>
        <v>87291.67</v>
      </c>
      <c r="H2817" s="3">
        <f>[1]!EM_S_STM07_IS($A2817,"61",DATE(G$4,12,31),"1")/1000000</f>
        <v>9281.2710000000006</v>
      </c>
      <c r="I2817" s="3">
        <f>[1]!EM_S_STM07_IS($A2817,"9",DATE(I$4,12,31),"1")/1000000</f>
        <v>82316.482000000004</v>
      </c>
      <c r="J2817" s="3">
        <f>[1]!EM_S_STM07_IS($A2817,"61",DATE(I$4,12,31),"1")/1000000</f>
        <v>3575.6019999999999</v>
      </c>
      <c r="K2817" s="3">
        <f>[1]!EM_S_STM07_IS($A2817,"9",DATE(K$4,12,31),"1")/1000000</f>
        <v>70663.839999999997</v>
      </c>
      <c r="L2817" s="3">
        <f>[1]!EM_S_STM07_IS($A2817,"61",DATE(K$4,12,31),"1")/1000000</f>
        <v>766.68100000000004</v>
      </c>
      <c r="M2817" s="3">
        <f>[1]!EM_S_STM07_IS($A2817,"9",DATE(M$4,12,31),"1")/1000000</f>
        <v>59270.864999999998</v>
      </c>
      <c r="N2817" s="3">
        <f>[1]!EM_S_STM07_IS($A2817,"61",DATE(M$4,12,31),"1")/1000000</f>
        <v>-2520.0889999999999</v>
      </c>
      <c r="O2817" s="6">
        <f t="shared" si="88"/>
        <v>-3.619576431241267E-2</v>
      </c>
      <c r="P2817" s="6">
        <f t="shared" si="89"/>
        <v>-1.8173355967092666</v>
      </c>
    </row>
    <row r="2818" spans="1:16" x14ac:dyDescent="0.25">
      <c r="A2818" s="5" t="s">
        <v>2812</v>
      </c>
      <c r="B2818" s="5" t="s">
        <v>5874</v>
      </c>
      <c r="C2818" s="3">
        <f>[1]!EM_S_STM07_IS($A2818,"9",DATE(C$4,12,31),"1")/1000000</f>
        <v>28539.5789</v>
      </c>
      <c r="D2818" s="3">
        <f>[1]!EM_S_STM07_IS($A2818,"61",DATE(C$4,12,31),"1")/1000000</f>
        <v>4827.9167260000004</v>
      </c>
      <c r="E2818" s="3">
        <f>[1]!EM_S_STM07_IS($A2818,"9",DATE(E$4,12,31),"1")/1000000</f>
        <v>39763.915440999997</v>
      </c>
      <c r="F2818" s="3">
        <f>[1]!EM_S_STM07_IS($A2818,"61",DATE(E$4,12,31),"1")/1000000</f>
        <v>5712.5690999999997</v>
      </c>
      <c r="G2818" s="3">
        <f>[1]!EM_S_STM07_IS($A2818,"9",DATE(G$4,12,31),"1")/1000000</f>
        <v>48414.719206000002</v>
      </c>
      <c r="H2818" s="3">
        <f>[1]!EM_S_STM07_IS($A2818,"61",DATE(G$4,12,31),"1")/1000000</f>
        <v>5211.2089770000002</v>
      </c>
      <c r="I2818" s="3">
        <f>[1]!EM_S_STM07_IS($A2818,"9",DATE(I$4,12,31),"1")/1000000</f>
        <v>49771.511897999997</v>
      </c>
      <c r="J2818" s="3">
        <f>[1]!EM_S_STM07_IS($A2818,"61",DATE(I$4,12,31),"1")/1000000</f>
        <v>2125.3538229999999</v>
      </c>
      <c r="K2818" s="3">
        <f>[1]!EM_S_STM07_IS($A2818,"9",DATE(K$4,12,31),"1")/1000000</f>
        <v>58760.533927999997</v>
      </c>
      <c r="L2818" s="3">
        <f>[1]!EM_S_STM07_IS($A2818,"61",DATE(K$4,12,31),"1")/1000000</f>
        <v>2345.0626689999999</v>
      </c>
      <c r="M2818" s="3">
        <f>[1]!EM_S_STM07_IS($A2818,"9",DATE(M$4,12,31),"1")/1000000</f>
        <v>74303.573738999999</v>
      </c>
      <c r="N2818" s="3">
        <f>[1]!EM_S_STM07_IS($A2818,"61",DATE(M$4,12,31),"1")/1000000</f>
        <v>1655.671617</v>
      </c>
      <c r="O2818" s="6">
        <f t="shared" si="88"/>
        <v>0.21091156856803273</v>
      </c>
      <c r="P2818" s="6">
        <f t="shared" si="89"/>
        <v>-0.19268525124645963</v>
      </c>
    </row>
    <row r="2819" spans="1:16" x14ac:dyDescent="0.25">
      <c r="A2819" s="5" t="s">
        <v>2813</v>
      </c>
      <c r="B2819" s="5" t="s">
        <v>5875</v>
      </c>
      <c r="C2819" s="3" t="e">
        <f>[1]!EM_S_STM07_IS($A2819,"9",DATE(C$4,12,31),"1")/1000000</f>
        <v>#VALUE!</v>
      </c>
      <c r="D2819" s="3" t="e">
        <f>[1]!EM_S_STM07_IS($A2819,"61",DATE(C$4,12,31),"1")/1000000</f>
        <v>#VALUE!</v>
      </c>
      <c r="E2819" s="3">
        <f>[1]!EM_S_STM07_IS($A2819,"9",DATE(E$4,12,31),"1")/1000000</f>
        <v>2891.5034999999998</v>
      </c>
      <c r="F2819" s="3">
        <f>[1]!EM_S_STM07_IS($A2819,"61",DATE(E$4,12,31),"1")/1000000</f>
        <v>230.10319999999999</v>
      </c>
      <c r="G2819" s="3">
        <f>[1]!EM_S_STM07_IS($A2819,"9",DATE(G$4,12,31),"1")/1000000</f>
        <v>3178.4443245399998</v>
      </c>
      <c r="H2819" s="3">
        <f>[1]!EM_S_STM07_IS($A2819,"61",DATE(G$4,12,31),"1")/1000000</f>
        <v>256.64650233999998</v>
      </c>
      <c r="I2819" s="3">
        <f>[1]!EM_S_STM07_IS($A2819,"9",DATE(I$4,12,31),"1")/1000000</f>
        <v>3800.5230944999998</v>
      </c>
      <c r="J2819" s="3">
        <f>[1]!EM_S_STM07_IS($A2819,"61",DATE(I$4,12,31),"1")/1000000</f>
        <v>257.20530442</v>
      </c>
      <c r="K2819" s="3">
        <f>[1]!EM_S_STM07_IS($A2819,"9",DATE(K$4,12,31),"1")/1000000</f>
        <v>4414.4818523900003</v>
      </c>
      <c r="L2819" s="3">
        <f>[1]!EM_S_STM07_IS($A2819,"61",DATE(K$4,12,31),"1")/1000000</f>
        <v>308.76375154000004</v>
      </c>
      <c r="M2819" s="3">
        <f>[1]!EM_S_STM07_IS($A2819,"9",DATE(M$4,12,31),"1")/1000000</f>
        <v>4601.7864340799997</v>
      </c>
      <c r="N2819" s="3">
        <f>[1]!EM_S_STM07_IS($A2819,"61",DATE(M$4,12,31),"1")/1000000</f>
        <v>376.98237916000005</v>
      </c>
      <c r="O2819" s="6" t="str">
        <f t="shared" si="88"/>
        <v/>
      </c>
      <c r="P2819" s="6" t="str">
        <f t="shared" si="89"/>
        <v/>
      </c>
    </row>
    <row r="2820" spans="1:16" x14ac:dyDescent="0.25">
      <c r="A2820" s="5" t="s">
        <v>2814</v>
      </c>
      <c r="B2820" s="5" t="s">
        <v>5876</v>
      </c>
      <c r="C2820" s="3">
        <f>[1]!EM_S_STM07_IS($A2820,"9",DATE(C$4,12,31),"1")/1000000</f>
        <v>3087.7034298400004</v>
      </c>
      <c r="D2820" s="3">
        <f>[1]!EM_S_STM07_IS($A2820,"61",DATE(C$4,12,31),"1")/1000000</f>
        <v>1248.1229951400001</v>
      </c>
      <c r="E2820" s="3">
        <f>[1]!EM_S_STM07_IS($A2820,"9",DATE(E$4,12,31),"1")/1000000</f>
        <v>1709.03385041</v>
      </c>
      <c r="F2820" s="3">
        <f>[1]!EM_S_STM07_IS($A2820,"61",DATE(E$4,12,31),"1")/1000000</f>
        <v>256.91713354000001</v>
      </c>
      <c r="G2820" s="3">
        <f>[1]!EM_S_STM07_IS($A2820,"9",DATE(G$4,12,31),"1")/1000000</f>
        <v>2331.62407816</v>
      </c>
      <c r="H2820" s="3">
        <f>[1]!EM_S_STM07_IS($A2820,"61",DATE(G$4,12,31),"1")/1000000</f>
        <v>562.22162729999991</v>
      </c>
      <c r="I2820" s="3">
        <f>[1]!EM_S_STM07_IS($A2820,"9",DATE(I$4,12,31),"1")/1000000</f>
        <v>3441.5414134400003</v>
      </c>
      <c r="J2820" s="3">
        <f>[1]!EM_S_STM07_IS($A2820,"61",DATE(I$4,12,31),"1")/1000000</f>
        <v>1105.6252495699998</v>
      </c>
      <c r="K2820" s="3">
        <f>[1]!EM_S_STM07_IS($A2820,"9",DATE(K$4,12,31),"1")/1000000</f>
        <v>4899.6992300600004</v>
      </c>
      <c r="L2820" s="3">
        <f>[1]!EM_S_STM07_IS($A2820,"61",DATE(K$4,12,31),"1")/1000000</f>
        <v>1796.0977696199998</v>
      </c>
      <c r="M2820" s="3">
        <f>[1]!EM_S_STM07_IS($A2820,"9",DATE(M$4,12,31),"1")/1000000</f>
        <v>10914.989706620001</v>
      </c>
      <c r="N2820" s="3">
        <f>[1]!EM_S_STM07_IS($A2820,"61",DATE(M$4,12,31),"1")/1000000</f>
        <v>4064.2119916399997</v>
      </c>
      <c r="O2820" s="6">
        <f t="shared" si="88"/>
        <v>0.28729342205395181</v>
      </c>
      <c r="P2820" s="6">
        <f t="shared" si="89"/>
        <v>0.26632095514679488</v>
      </c>
    </row>
    <row r="2821" spans="1:16" x14ac:dyDescent="0.25">
      <c r="A2821" s="5" t="s">
        <v>2815</v>
      </c>
      <c r="B2821" s="5" t="s">
        <v>5877</v>
      </c>
      <c r="C2821" s="3">
        <f>[1]!EM_S_STM07_IS($A2821,"9",DATE(C$4,12,31),"1")/1000000</f>
        <v>1138.73086414</v>
      </c>
      <c r="D2821" s="3">
        <f>[1]!EM_S_STM07_IS($A2821,"61",DATE(C$4,12,31),"1")/1000000</f>
        <v>337.66269962000001</v>
      </c>
      <c r="E2821" s="3">
        <f>[1]!EM_S_STM07_IS($A2821,"9",DATE(E$4,12,31),"1")/1000000</f>
        <v>1775.40229991</v>
      </c>
      <c r="F2821" s="3">
        <f>[1]!EM_S_STM07_IS($A2821,"61",DATE(E$4,12,31),"1")/1000000</f>
        <v>454.13384038999999</v>
      </c>
      <c r="G2821" s="3">
        <f>[1]!EM_S_STM07_IS($A2821,"9",DATE(G$4,12,31),"1")/1000000</f>
        <v>568.53302467999993</v>
      </c>
      <c r="H2821" s="3">
        <f>[1]!EM_S_STM07_IS($A2821,"61",DATE(G$4,12,31),"1")/1000000</f>
        <v>75.883325200000002</v>
      </c>
      <c r="I2821" s="3">
        <f>[1]!EM_S_STM07_IS($A2821,"9",DATE(I$4,12,31),"1")/1000000</f>
        <v>465.86712582000001</v>
      </c>
      <c r="J2821" s="3">
        <f>[1]!EM_S_STM07_IS($A2821,"61",DATE(I$4,12,31),"1")/1000000</f>
        <v>56.909470720000002</v>
      </c>
      <c r="K2821" s="3">
        <f>[1]!EM_S_STM07_IS($A2821,"9",DATE(K$4,12,31),"1")/1000000</f>
        <v>694.81634248</v>
      </c>
      <c r="L2821" s="3">
        <f>[1]!EM_S_STM07_IS($A2821,"61",DATE(K$4,12,31),"1")/1000000</f>
        <v>114.97929537</v>
      </c>
      <c r="M2821" s="3">
        <f>[1]!EM_S_STM07_IS($A2821,"9",DATE(M$4,12,31),"1")/1000000</f>
        <v>1582.6027448299999</v>
      </c>
      <c r="N2821" s="3">
        <f>[1]!EM_S_STM07_IS($A2821,"61",DATE(M$4,12,31),"1")/1000000</f>
        <v>224.54299371000002</v>
      </c>
      <c r="O2821" s="6">
        <f t="shared" si="88"/>
        <v>6.8046508289835383E-2</v>
      </c>
      <c r="P2821" s="6">
        <f t="shared" si="89"/>
        <v>-7.8355821920010893E-2</v>
      </c>
    </row>
    <row r="2822" spans="1:16" x14ac:dyDescent="0.25">
      <c r="A2822" s="5" t="s">
        <v>2816</v>
      </c>
      <c r="B2822" s="5" t="s">
        <v>5878</v>
      </c>
      <c r="C2822" s="3">
        <f>[1]!EM_S_STM07_IS($A2822,"9",DATE(C$4,12,31),"1")/1000000</f>
        <v>7008.5257875299994</v>
      </c>
      <c r="D2822" s="3">
        <f>[1]!EM_S_STM07_IS($A2822,"61",DATE(C$4,12,31),"1")/1000000</f>
        <v>1251.0915827900001</v>
      </c>
      <c r="E2822" s="3">
        <f>[1]!EM_S_STM07_IS($A2822,"9",DATE(E$4,12,31),"1")/1000000</f>
        <v>8055.5937358400006</v>
      </c>
      <c r="F2822" s="3">
        <f>[1]!EM_S_STM07_IS($A2822,"61",DATE(E$4,12,31),"1")/1000000</f>
        <v>1347.6349202000001</v>
      </c>
      <c r="G2822" s="3">
        <f>[1]!EM_S_STM07_IS($A2822,"9",DATE(G$4,12,31),"1")/1000000</f>
        <v>8852.0585312399999</v>
      </c>
      <c r="H2822" s="3">
        <f>[1]!EM_S_STM07_IS($A2822,"61",DATE(G$4,12,31),"1")/1000000</f>
        <v>1338.9092188499999</v>
      </c>
      <c r="I2822" s="3">
        <f>[1]!EM_S_STM07_IS($A2822,"9",DATE(I$4,12,31),"1")/1000000</f>
        <v>7812.1472596200001</v>
      </c>
      <c r="J2822" s="3">
        <f>[1]!EM_S_STM07_IS($A2822,"61",DATE(I$4,12,31),"1")/1000000</f>
        <v>14.914353859999999</v>
      </c>
      <c r="K2822" s="3">
        <f>[1]!EM_S_STM07_IS($A2822,"9",DATE(K$4,12,31),"1")/1000000</f>
        <v>6562.4996382399995</v>
      </c>
      <c r="L2822" s="3">
        <f>[1]!EM_S_STM07_IS($A2822,"61",DATE(K$4,12,31),"1")/1000000</f>
        <v>-1969.2566908900001</v>
      </c>
      <c r="M2822" s="3">
        <f>[1]!EM_S_STM07_IS($A2822,"9",DATE(M$4,12,31),"1")/1000000</f>
        <v>4779.2567723699995</v>
      </c>
      <c r="N2822" s="3">
        <f>[1]!EM_S_STM07_IS($A2822,"61",DATE(M$4,12,31),"1")/1000000</f>
        <v>-2561.1640374200001</v>
      </c>
      <c r="O2822" s="6">
        <f t="shared" si="88"/>
        <v>-7.371050724035122E-2</v>
      </c>
      <c r="P2822" s="6">
        <f t="shared" si="89"/>
        <v>-2.1540633748877638</v>
      </c>
    </row>
    <row r="2823" spans="1:16" x14ac:dyDescent="0.25">
      <c r="A2823" s="5" t="s">
        <v>2817</v>
      </c>
      <c r="B2823" s="5" t="s">
        <v>5879</v>
      </c>
      <c r="C2823" s="3">
        <f>[1]!EM_S_STM07_IS($A2823,"9",DATE(C$4,12,31),"1")/1000000</f>
        <v>80578.433797130012</v>
      </c>
      <c r="D2823" s="3">
        <f>[1]!EM_S_STM07_IS($A2823,"61",DATE(C$4,12,31),"1")/1000000</f>
        <v>6760.9573371400002</v>
      </c>
      <c r="E2823" s="3">
        <f>[1]!EM_S_STM07_IS($A2823,"9",DATE(E$4,12,31),"1")/1000000</f>
        <v>68908.178866620001</v>
      </c>
      <c r="F2823" s="3">
        <f>[1]!EM_S_STM07_IS($A2823,"61",DATE(E$4,12,31),"1")/1000000</f>
        <v>-10448.856161200001</v>
      </c>
      <c r="G2823" s="3">
        <f>[1]!EM_S_STM07_IS($A2823,"9",DATE(G$4,12,31),"1")/1000000</f>
        <v>72056.802569350009</v>
      </c>
      <c r="H2823" s="3">
        <f>[1]!EM_S_STM07_IS($A2823,"61",DATE(G$4,12,31),"1")/1000000</f>
        <v>-9559.1640088299991</v>
      </c>
      <c r="I2823" s="3">
        <f>[1]!EM_S_STM07_IS($A2823,"9",DATE(I$4,12,31),"1")/1000000</f>
        <v>61934.136540259999</v>
      </c>
      <c r="J2823" s="3">
        <f>[1]!EM_S_STM07_IS($A2823,"61",DATE(I$4,12,31),"1")/1000000</f>
        <v>235.46990918</v>
      </c>
      <c r="K2823" s="3">
        <f>[1]!EM_S_STM07_IS($A2823,"9",DATE(K$4,12,31),"1")/1000000</f>
        <v>64374.456245649999</v>
      </c>
      <c r="L2823" s="3">
        <f>[1]!EM_S_STM07_IS($A2823,"61",DATE(K$4,12,31),"1")/1000000</f>
        <v>362.52862589</v>
      </c>
      <c r="M2823" s="3">
        <f>[1]!EM_S_STM07_IS($A2823,"9",DATE(M$4,12,31),"1")/1000000</f>
        <v>57489.919045769995</v>
      </c>
      <c r="N2823" s="3">
        <f>[1]!EM_S_STM07_IS($A2823,"61",DATE(M$4,12,31),"1")/1000000</f>
        <v>283.39110476000002</v>
      </c>
      <c r="O2823" s="6">
        <f t="shared" ref="O2823:O2886" si="90">IFERROR(IF(OR(C2823&lt;0,C2823=""),"",POWER(M2823/C2823,1/5)-1),"")</f>
        <v>-6.5294980179473772E-2</v>
      </c>
      <c r="P2823" s="6">
        <f t="shared" ref="P2823:P2886" si="91">IFERROR(IF(OR(D2823&lt;0,D2823=""),"",POWER(N2823/D2823,1/5)-1),"")</f>
        <v>-0.46975619435056981</v>
      </c>
    </row>
    <row r="2824" spans="1:16" x14ac:dyDescent="0.25">
      <c r="A2824" s="5" t="s">
        <v>2818</v>
      </c>
      <c r="B2824" s="5" t="s">
        <v>5880</v>
      </c>
      <c r="C2824" s="3">
        <f>[1]!EM_S_STM07_IS($A2824,"9",DATE(C$4,12,31),"1")/1000000</f>
        <v>5407.0043002000002</v>
      </c>
      <c r="D2824" s="3">
        <f>[1]!EM_S_STM07_IS($A2824,"61",DATE(C$4,12,31),"1")/1000000</f>
        <v>662.04726414999993</v>
      </c>
      <c r="E2824" s="3">
        <f>[1]!EM_S_STM07_IS($A2824,"9",DATE(E$4,12,31),"1")/1000000</f>
        <v>6025.30196187</v>
      </c>
      <c r="F2824" s="3">
        <f>[1]!EM_S_STM07_IS($A2824,"61",DATE(E$4,12,31),"1")/1000000</f>
        <v>741.35258800999998</v>
      </c>
      <c r="G2824" s="3">
        <f>[1]!EM_S_STM07_IS($A2824,"9",DATE(G$4,12,31),"1")/1000000</f>
        <v>6705.8022827499999</v>
      </c>
      <c r="H2824" s="3">
        <f>[1]!EM_S_STM07_IS($A2824,"61",DATE(G$4,12,31),"1")/1000000</f>
        <v>927.21784765999996</v>
      </c>
      <c r="I2824" s="3">
        <f>[1]!EM_S_STM07_IS($A2824,"9",DATE(I$4,12,31),"1")/1000000</f>
        <v>7315.8711426400005</v>
      </c>
      <c r="J2824" s="3">
        <f>[1]!EM_S_STM07_IS($A2824,"61",DATE(I$4,12,31),"1")/1000000</f>
        <v>940.04059026999994</v>
      </c>
      <c r="K2824" s="3">
        <f>[1]!EM_S_STM07_IS($A2824,"9",DATE(K$4,12,31),"1")/1000000</f>
        <v>9618.2355435400004</v>
      </c>
      <c r="L2824" s="3">
        <f>[1]!EM_S_STM07_IS($A2824,"61",DATE(K$4,12,31),"1")/1000000</f>
        <v>1205.4274373699998</v>
      </c>
      <c r="M2824" s="3">
        <f>[1]!EM_S_STM07_IS($A2824,"9",DATE(M$4,12,31),"1")/1000000</f>
        <v>10045.84007686</v>
      </c>
      <c r="N2824" s="3">
        <f>[1]!EM_S_STM07_IS($A2824,"61",DATE(M$4,12,31),"1")/1000000</f>
        <v>1124.0956624200001</v>
      </c>
      <c r="O2824" s="6">
        <f t="shared" si="90"/>
        <v>0.13189439419578197</v>
      </c>
      <c r="P2824" s="6">
        <f t="shared" si="91"/>
        <v>0.11168784030837542</v>
      </c>
    </row>
    <row r="2825" spans="1:16" x14ac:dyDescent="0.25">
      <c r="A2825" s="5" t="s">
        <v>2819</v>
      </c>
      <c r="B2825" s="5" t="s">
        <v>5881</v>
      </c>
      <c r="C2825" s="3">
        <f>[1]!EM_S_STM07_IS($A2825,"9",DATE(C$4,12,31),"1")/1000000</f>
        <v>1196.2105243399999</v>
      </c>
      <c r="D2825" s="3">
        <f>[1]!EM_S_STM07_IS($A2825,"61",DATE(C$4,12,31),"1")/1000000</f>
        <v>271.5501084</v>
      </c>
      <c r="E2825" s="3">
        <f>[1]!EM_S_STM07_IS($A2825,"9",DATE(E$4,12,31),"1")/1000000</f>
        <v>1514.8226861400001</v>
      </c>
      <c r="F2825" s="3">
        <f>[1]!EM_S_STM07_IS($A2825,"61",DATE(E$4,12,31),"1")/1000000</f>
        <v>363.89335177999999</v>
      </c>
      <c r="G2825" s="3">
        <f>[1]!EM_S_STM07_IS($A2825,"9",DATE(G$4,12,31),"1")/1000000</f>
        <v>1763.60352956</v>
      </c>
      <c r="H2825" s="3">
        <f>[1]!EM_S_STM07_IS($A2825,"61",DATE(G$4,12,31),"1")/1000000</f>
        <v>383.49975104999999</v>
      </c>
      <c r="I2825" s="3">
        <f>[1]!EM_S_STM07_IS($A2825,"9",DATE(I$4,12,31),"1")/1000000</f>
        <v>1921.2714119899999</v>
      </c>
      <c r="J2825" s="3">
        <f>[1]!EM_S_STM07_IS($A2825,"61",DATE(I$4,12,31),"1")/1000000</f>
        <v>402.10409238</v>
      </c>
      <c r="K2825" s="3">
        <f>[1]!EM_S_STM07_IS($A2825,"9",DATE(K$4,12,31),"1")/1000000</f>
        <v>2049.8041164699998</v>
      </c>
      <c r="L2825" s="3">
        <f>[1]!EM_S_STM07_IS($A2825,"61",DATE(K$4,12,31),"1")/1000000</f>
        <v>409.78918336000004</v>
      </c>
      <c r="M2825" s="3">
        <f>[1]!EM_S_STM07_IS($A2825,"9",DATE(M$4,12,31),"1")/1000000</f>
        <v>2175.8089399200003</v>
      </c>
      <c r="N2825" s="3">
        <f>[1]!EM_S_STM07_IS($A2825,"61",DATE(M$4,12,31),"1")/1000000</f>
        <v>411.34506860000005</v>
      </c>
      <c r="O2825" s="6">
        <f t="shared" si="90"/>
        <v>0.12710046137395992</v>
      </c>
      <c r="P2825" s="6">
        <f t="shared" si="91"/>
        <v>8.660390869519774E-2</v>
      </c>
    </row>
    <row r="2826" spans="1:16" x14ac:dyDescent="0.25">
      <c r="A2826" s="5" t="s">
        <v>2820</v>
      </c>
      <c r="B2826" s="5" t="s">
        <v>5882</v>
      </c>
      <c r="C2826" s="3">
        <f>[1]!EM_S_STM07_IS($A2826,"9",DATE(C$4,12,31),"1")/1000000</f>
        <v>12316.50373592</v>
      </c>
      <c r="D2826" s="3">
        <f>[1]!EM_S_STM07_IS($A2826,"61",DATE(C$4,12,31),"1")/1000000</f>
        <v>305.53566323000001</v>
      </c>
      <c r="E2826" s="3">
        <f>[1]!EM_S_STM07_IS($A2826,"9",DATE(E$4,12,31),"1")/1000000</f>
        <v>17731.55579038</v>
      </c>
      <c r="F2826" s="3">
        <f>[1]!EM_S_STM07_IS($A2826,"61",DATE(E$4,12,31),"1")/1000000</f>
        <v>466.92016201999996</v>
      </c>
      <c r="G2826" s="3">
        <f>[1]!EM_S_STM07_IS($A2826,"9",DATE(G$4,12,31),"1")/1000000</f>
        <v>24684.317980290001</v>
      </c>
      <c r="H2826" s="3">
        <f>[1]!EM_S_STM07_IS($A2826,"61",DATE(G$4,12,31),"1")/1000000</f>
        <v>502.11615779000005</v>
      </c>
      <c r="I2826" s="3">
        <f>[1]!EM_S_STM07_IS($A2826,"9",DATE(I$4,12,31),"1")/1000000</f>
        <v>30542.816684109999</v>
      </c>
      <c r="J2826" s="3">
        <f>[1]!EM_S_STM07_IS($A2826,"61",DATE(I$4,12,31),"1")/1000000</f>
        <v>720.58118035000007</v>
      </c>
      <c r="K2826" s="3">
        <f>[1]!EM_S_STM07_IS($A2826,"9",DATE(K$4,12,31),"1")/1000000</f>
        <v>36726.802955309999</v>
      </c>
      <c r="L2826" s="3">
        <f>[1]!EM_S_STM07_IS($A2826,"61",DATE(K$4,12,31),"1")/1000000</f>
        <v>851.56041119000008</v>
      </c>
      <c r="M2826" s="3">
        <f>[1]!EM_S_STM07_IS($A2826,"9",DATE(M$4,12,31),"1")/1000000</f>
        <v>42144.82956156</v>
      </c>
      <c r="N2826" s="3">
        <f>[1]!EM_S_STM07_IS($A2826,"61",DATE(M$4,12,31),"1")/1000000</f>
        <v>605.32825989999992</v>
      </c>
      <c r="O2826" s="6">
        <f t="shared" si="90"/>
        <v>0.27894353754033863</v>
      </c>
      <c r="P2826" s="6">
        <f t="shared" si="91"/>
        <v>0.14653101636476662</v>
      </c>
    </row>
    <row r="2827" spans="1:16" x14ac:dyDescent="0.25">
      <c r="A2827" s="5" t="s">
        <v>2821</v>
      </c>
      <c r="B2827" s="5" t="s">
        <v>5883</v>
      </c>
      <c r="C2827" s="3">
        <f>[1]!EM_S_STM07_IS($A2827,"9",DATE(C$4,12,31),"1")/1000000</f>
        <v>323489</v>
      </c>
      <c r="D2827" s="3">
        <f>[1]!EM_S_STM07_IS($A2827,"61",DATE(C$4,12,31),"1")/1000000</f>
        <v>134844</v>
      </c>
      <c r="E2827" s="3">
        <f>[1]!EM_S_STM07_IS($A2827,"9",DATE(E$4,12,31),"1")/1000000</f>
        <v>397090</v>
      </c>
      <c r="F2827" s="3">
        <f>[1]!EM_S_STM07_IS($A2827,"61",DATE(E$4,12,31),"1")/1000000</f>
        <v>169258</v>
      </c>
      <c r="G2827" s="3">
        <f>[1]!EM_S_STM07_IS($A2827,"9",DATE(G$4,12,31),"1")/1000000</f>
        <v>460746</v>
      </c>
      <c r="H2827" s="3">
        <f>[1]!EM_S_STM07_IS($A2827,"61",DATE(G$4,12,31),"1")/1000000</f>
        <v>193179</v>
      </c>
      <c r="I2827" s="3">
        <f>[1]!EM_S_STM07_IS($A2827,"9",DATE(I$4,12,31),"1")/1000000</f>
        <v>508608</v>
      </c>
      <c r="J2827" s="3">
        <f>[1]!EM_S_STM07_IS($A2827,"61",DATE(I$4,12,31),"1")/1000000</f>
        <v>214657</v>
      </c>
      <c r="K2827" s="3">
        <f>[1]!EM_S_STM07_IS($A2827,"9",DATE(K$4,12,31),"1")/1000000</f>
        <v>570470</v>
      </c>
      <c r="L2827" s="3">
        <f>[1]!EM_S_STM07_IS($A2827,"61",DATE(K$4,12,31),"1")/1000000</f>
        <v>227830</v>
      </c>
      <c r="M2827" s="3">
        <f>[1]!EM_S_STM07_IS($A2827,"9",DATE(M$4,12,31),"1")/1000000</f>
        <v>605197</v>
      </c>
      <c r="N2827" s="3">
        <f>[1]!EM_S_STM07_IS($A2827,"61",DATE(M$4,12,31),"1")/1000000</f>
        <v>228145</v>
      </c>
      <c r="O2827" s="6">
        <f t="shared" si="90"/>
        <v>0.13346326607374825</v>
      </c>
      <c r="P2827" s="6">
        <f t="shared" si="91"/>
        <v>0.11090229933992712</v>
      </c>
    </row>
    <row r="2828" spans="1:16" x14ac:dyDescent="0.25">
      <c r="A2828" s="5" t="s">
        <v>2822</v>
      </c>
      <c r="B2828" s="5" t="s">
        <v>5884</v>
      </c>
      <c r="C2828" s="3">
        <f>[1]!EM_S_STM07_IS($A2828,"9",DATE(C$4,12,31),"1")/1000000</f>
        <v>7062.8594782999999</v>
      </c>
      <c r="D2828" s="3">
        <f>[1]!EM_S_STM07_IS($A2828,"61",DATE(C$4,12,31),"1")/1000000</f>
        <v>835.62473340999998</v>
      </c>
      <c r="E2828" s="3">
        <f>[1]!EM_S_STM07_IS($A2828,"9",DATE(E$4,12,31),"1")/1000000</f>
        <v>7333.2859436799999</v>
      </c>
      <c r="F2828" s="3">
        <f>[1]!EM_S_STM07_IS($A2828,"61",DATE(E$4,12,31),"1")/1000000</f>
        <v>736.12678660000006</v>
      </c>
      <c r="G2828" s="3">
        <f>[1]!EM_S_STM07_IS($A2828,"9",DATE(G$4,12,31),"1")/1000000</f>
        <v>8573.8806799600006</v>
      </c>
      <c r="H2828" s="3">
        <f>[1]!EM_S_STM07_IS($A2828,"61",DATE(G$4,12,31),"1")/1000000</f>
        <v>521.94910170999992</v>
      </c>
      <c r="I2828" s="3">
        <f>[1]!EM_S_STM07_IS($A2828,"9",DATE(I$4,12,31),"1")/1000000</f>
        <v>8616.0100875400003</v>
      </c>
      <c r="J2828" s="3">
        <f>[1]!EM_S_STM07_IS($A2828,"61",DATE(I$4,12,31),"1")/1000000</f>
        <v>178.02258852</v>
      </c>
      <c r="K2828" s="3">
        <f>[1]!EM_S_STM07_IS($A2828,"9",DATE(K$4,12,31),"1")/1000000</f>
        <v>8526.3718287200008</v>
      </c>
      <c r="L2828" s="3">
        <f>[1]!EM_S_STM07_IS($A2828,"61",DATE(K$4,12,31),"1")/1000000</f>
        <v>192.22192038999998</v>
      </c>
      <c r="M2828" s="3">
        <f>[1]!EM_S_STM07_IS($A2828,"9",DATE(M$4,12,31),"1")/1000000</f>
        <v>9553.0455947000009</v>
      </c>
      <c r="N2828" s="3">
        <f>[1]!EM_S_STM07_IS($A2828,"61",DATE(M$4,12,31),"1")/1000000</f>
        <v>33.991916539999998</v>
      </c>
      <c r="O2828" s="6">
        <f t="shared" si="90"/>
        <v>6.2263494754175364E-2</v>
      </c>
      <c r="P2828" s="6">
        <f t="shared" si="91"/>
        <v>-0.4729244469313939</v>
      </c>
    </row>
    <row r="2829" spans="1:16" x14ac:dyDescent="0.25">
      <c r="A2829" s="5" t="s">
        <v>2823</v>
      </c>
      <c r="B2829" s="5" t="s">
        <v>5885</v>
      </c>
      <c r="C2829" s="3">
        <f>[1]!EM_S_STM07_IS($A2829,"9",DATE(C$4,12,31),"1")/1000000</f>
        <v>2156.94736973</v>
      </c>
      <c r="D2829" s="3">
        <f>[1]!EM_S_STM07_IS($A2829,"61",DATE(C$4,12,31),"1")/1000000</f>
        <v>138.60023576</v>
      </c>
      <c r="E2829" s="3">
        <f>[1]!EM_S_STM07_IS($A2829,"9",DATE(E$4,12,31),"1")/1000000</f>
        <v>1947.34234466</v>
      </c>
      <c r="F2829" s="3">
        <f>[1]!EM_S_STM07_IS($A2829,"61",DATE(E$4,12,31),"1")/1000000</f>
        <v>200.11340868000002</v>
      </c>
      <c r="G2829" s="3">
        <f>[1]!EM_S_STM07_IS($A2829,"9",DATE(G$4,12,31),"1")/1000000</f>
        <v>1143.19646386</v>
      </c>
      <c r="H2829" s="3">
        <f>[1]!EM_S_STM07_IS($A2829,"61",DATE(G$4,12,31),"1")/1000000</f>
        <v>297.79348929000002</v>
      </c>
      <c r="I2829" s="3">
        <f>[1]!EM_S_STM07_IS($A2829,"9",DATE(I$4,12,31),"1")/1000000</f>
        <v>1500.23452748</v>
      </c>
      <c r="J2829" s="3">
        <f>[1]!EM_S_STM07_IS($A2829,"61",DATE(I$4,12,31),"1")/1000000</f>
        <v>422.18191188999998</v>
      </c>
      <c r="K2829" s="3">
        <f>[1]!EM_S_STM07_IS($A2829,"9",DATE(K$4,12,31),"1")/1000000</f>
        <v>1568.8919273399999</v>
      </c>
      <c r="L2829" s="3">
        <f>[1]!EM_S_STM07_IS($A2829,"61",DATE(K$4,12,31),"1")/1000000</f>
        <v>413.40405924999999</v>
      </c>
      <c r="M2829" s="3">
        <f>[1]!EM_S_STM07_IS($A2829,"9",DATE(M$4,12,31),"1")/1000000</f>
        <v>1202.8924855999999</v>
      </c>
      <c r="N2829" s="3">
        <f>[1]!EM_S_STM07_IS($A2829,"61",DATE(M$4,12,31),"1")/1000000</f>
        <v>310.87936991000004</v>
      </c>
      <c r="O2829" s="6">
        <f t="shared" si="90"/>
        <v>-0.11023062695997321</v>
      </c>
      <c r="P2829" s="6">
        <f t="shared" si="91"/>
        <v>0.17534560259152676</v>
      </c>
    </row>
    <row r="2830" spans="1:16" x14ac:dyDescent="0.25">
      <c r="A2830" s="5" t="s">
        <v>2824</v>
      </c>
      <c r="B2830" s="5" t="s">
        <v>5886</v>
      </c>
      <c r="C2830" s="3" t="e">
        <f>[1]!EM_S_STM07_IS($A2830,"9",DATE(C$4,12,31),"1")/1000000</f>
        <v>#VALUE!</v>
      </c>
      <c r="D2830" s="3" t="e">
        <f>[1]!EM_S_STM07_IS($A2830,"61",DATE(C$4,12,31),"1")/1000000</f>
        <v>#VALUE!</v>
      </c>
      <c r="E2830" s="3">
        <f>[1]!EM_S_STM07_IS($A2830,"9",DATE(E$4,12,31),"1")/1000000</f>
        <v>10383.692977999999</v>
      </c>
      <c r="F2830" s="3">
        <f>[1]!EM_S_STM07_IS($A2830,"61",DATE(E$4,12,31),"1")/1000000</f>
        <v>364.55903599999999</v>
      </c>
      <c r="G2830" s="3">
        <f>[1]!EM_S_STM07_IS($A2830,"9",DATE(G$4,12,31),"1")/1000000</f>
        <v>10275.41202</v>
      </c>
      <c r="H2830" s="3">
        <f>[1]!EM_S_STM07_IS($A2830,"61",DATE(G$4,12,31),"1")/1000000</f>
        <v>570.15650800000003</v>
      </c>
      <c r="I2830" s="3">
        <f>[1]!EM_S_STM07_IS($A2830,"9",DATE(I$4,12,31),"1")/1000000</f>
        <v>11547.979257000001</v>
      </c>
      <c r="J2830" s="3">
        <f>[1]!EM_S_STM07_IS($A2830,"61",DATE(I$4,12,31),"1")/1000000</f>
        <v>980.01254300000005</v>
      </c>
      <c r="K2830" s="3">
        <f>[1]!EM_S_STM07_IS($A2830,"9",DATE(K$4,12,31),"1")/1000000</f>
        <v>10278.18527</v>
      </c>
      <c r="L2830" s="3">
        <f>[1]!EM_S_STM07_IS($A2830,"61",DATE(K$4,12,31),"1")/1000000</f>
        <v>834.17074400000001</v>
      </c>
      <c r="M2830" s="3">
        <f>[1]!EM_S_STM07_IS($A2830,"9",DATE(M$4,12,31),"1")/1000000</f>
        <v>8733.7012269999996</v>
      </c>
      <c r="N2830" s="3">
        <f>[1]!EM_S_STM07_IS($A2830,"61",DATE(M$4,12,31),"1")/1000000</f>
        <v>677.61090200000001</v>
      </c>
      <c r="O2830" s="6" t="str">
        <f t="shared" si="90"/>
        <v/>
      </c>
      <c r="P2830" s="6" t="str">
        <f t="shared" si="91"/>
        <v/>
      </c>
    </row>
    <row r="2831" spans="1:16" x14ac:dyDescent="0.25">
      <c r="A2831" s="5" t="s">
        <v>2825</v>
      </c>
      <c r="B2831" s="5" t="s">
        <v>5887</v>
      </c>
      <c r="C2831" s="3">
        <f>[1]!EM_S_STM07_IS($A2831,"9",DATE(C$4,12,31),"1")/1000000</f>
        <v>2008.4514296900002</v>
      </c>
      <c r="D2831" s="3">
        <f>[1]!EM_S_STM07_IS($A2831,"61",DATE(C$4,12,31),"1")/1000000</f>
        <v>70.74801626</v>
      </c>
      <c r="E2831" s="3">
        <f>[1]!EM_S_STM07_IS($A2831,"9",DATE(E$4,12,31),"1")/1000000</f>
        <v>2331.26686922</v>
      </c>
      <c r="F2831" s="3">
        <f>[1]!EM_S_STM07_IS($A2831,"61",DATE(E$4,12,31),"1")/1000000</f>
        <v>111.4128805</v>
      </c>
      <c r="G2831" s="3">
        <f>[1]!EM_S_STM07_IS($A2831,"9",DATE(G$4,12,31),"1")/1000000</f>
        <v>2583.3532981999997</v>
      </c>
      <c r="H2831" s="3">
        <f>[1]!EM_S_STM07_IS($A2831,"61",DATE(G$4,12,31),"1")/1000000</f>
        <v>107.29721218</v>
      </c>
      <c r="I2831" s="3">
        <f>[1]!EM_S_STM07_IS($A2831,"9",DATE(I$4,12,31),"1")/1000000</f>
        <v>2912.8891879299999</v>
      </c>
      <c r="J2831" s="3">
        <f>[1]!EM_S_STM07_IS($A2831,"61",DATE(I$4,12,31),"1")/1000000</f>
        <v>127.61018209999999</v>
      </c>
      <c r="K2831" s="3">
        <f>[1]!EM_S_STM07_IS($A2831,"9",DATE(K$4,12,31),"1")/1000000</f>
        <v>3464.0657191599998</v>
      </c>
      <c r="L2831" s="3">
        <f>[1]!EM_S_STM07_IS($A2831,"61",DATE(K$4,12,31),"1")/1000000</f>
        <v>128.62325974000001</v>
      </c>
      <c r="M2831" s="3">
        <f>[1]!EM_S_STM07_IS($A2831,"9",DATE(M$4,12,31),"1")/1000000</f>
        <v>3299.9939061599998</v>
      </c>
      <c r="N2831" s="3">
        <f>[1]!EM_S_STM07_IS($A2831,"61",DATE(M$4,12,31),"1")/1000000</f>
        <v>87.348094989999993</v>
      </c>
      <c r="O2831" s="6">
        <f t="shared" si="90"/>
        <v>0.10441007754982623</v>
      </c>
      <c r="P2831" s="6">
        <f t="shared" si="91"/>
        <v>4.3056500823025479E-2</v>
      </c>
    </row>
    <row r="2832" spans="1:16" x14ac:dyDescent="0.25">
      <c r="A2832" s="5" t="s">
        <v>2826</v>
      </c>
      <c r="B2832" s="5" t="s">
        <v>5888</v>
      </c>
      <c r="C2832" s="3">
        <f>[1]!EM_S_STM07_IS($A2832,"9",DATE(C$4,12,31),"1")/1000000</f>
        <v>2479.5301107099999</v>
      </c>
      <c r="D2832" s="3">
        <f>[1]!EM_S_STM07_IS($A2832,"61",DATE(C$4,12,31),"1")/1000000</f>
        <v>1037.9591932799999</v>
      </c>
      <c r="E2832" s="3">
        <f>[1]!EM_S_STM07_IS($A2832,"9",DATE(E$4,12,31),"1")/1000000</f>
        <v>2832.81243077</v>
      </c>
      <c r="F2832" s="3">
        <f>[1]!EM_S_STM07_IS($A2832,"61",DATE(E$4,12,31),"1")/1000000</f>
        <v>1235.4473620199999</v>
      </c>
      <c r="G2832" s="3">
        <f>[1]!EM_S_STM07_IS($A2832,"9",DATE(G$4,12,31),"1")/1000000</f>
        <v>2415.3482983000004</v>
      </c>
      <c r="H2832" s="3">
        <f>[1]!EM_S_STM07_IS($A2832,"61",DATE(G$4,12,31),"1")/1000000</f>
        <v>771.32508426999993</v>
      </c>
      <c r="I2832" s="3">
        <f>[1]!EM_S_STM07_IS($A2832,"9",DATE(I$4,12,31),"1")/1000000</f>
        <v>2921.0177315100004</v>
      </c>
      <c r="J2832" s="3">
        <f>[1]!EM_S_STM07_IS($A2832,"61",DATE(I$4,12,31),"1")/1000000</f>
        <v>1003.9175795</v>
      </c>
      <c r="K2832" s="3">
        <f>[1]!EM_S_STM07_IS($A2832,"9",DATE(K$4,12,31),"1")/1000000</f>
        <v>1768.0111548</v>
      </c>
      <c r="L2832" s="3">
        <f>[1]!EM_S_STM07_IS($A2832,"61",DATE(K$4,12,31),"1")/1000000</f>
        <v>424.05002868000003</v>
      </c>
      <c r="M2832" s="3">
        <f>[1]!EM_S_STM07_IS($A2832,"9",DATE(M$4,12,31),"1")/1000000</f>
        <v>1050.5845683699999</v>
      </c>
      <c r="N2832" s="3">
        <f>[1]!EM_S_STM07_IS($A2832,"61",DATE(M$4,12,31),"1")/1000000</f>
        <v>10.1914421</v>
      </c>
      <c r="O2832" s="6">
        <f t="shared" si="90"/>
        <v>-0.15780564498368699</v>
      </c>
      <c r="P2832" s="6">
        <f t="shared" si="91"/>
        <v>-0.60334669951155551</v>
      </c>
    </row>
    <row r="2833" spans="1:16" x14ac:dyDescent="0.25">
      <c r="A2833" s="5" t="s">
        <v>2827</v>
      </c>
      <c r="B2833" s="5" t="s">
        <v>5889</v>
      </c>
      <c r="C2833" s="3">
        <f>[1]!EM_S_STM07_IS($A2833,"9",DATE(C$4,12,31),"1")/1000000</f>
        <v>14265.459624620002</v>
      </c>
      <c r="D2833" s="3">
        <f>[1]!EM_S_STM07_IS($A2833,"61",DATE(C$4,12,31),"1")/1000000</f>
        <v>2176.3517117699998</v>
      </c>
      <c r="E2833" s="3">
        <f>[1]!EM_S_STM07_IS($A2833,"9",DATE(E$4,12,31),"1")/1000000</f>
        <v>15616.592969629999</v>
      </c>
      <c r="F2833" s="3">
        <f>[1]!EM_S_STM07_IS($A2833,"61",DATE(E$4,12,31),"1")/1000000</f>
        <v>2126.38201622</v>
      </c>
      <c r="G2833" s="3">
        <f>[1]!EM_S_STM07_IS($A2833,"9",DATE(G$4,12,31),"1")/1000000</f>
        <v>17750.431901509997</v>
      </c>
      <c r="H2833" s="3">
        <f>[1]!EM_S_STM07_IS($A2833,"61",DATE(G$4,12,31),"1")/1000000</f>
        <v>2109.17960051</v>
      </c>
      <c r="I2833" s="3">
        <f>[1]!EM_S_STM07_IS($A2833,"9",DATE(I$4,12,31),"1")/1000000</f>
        <v>18080.929983639999</v>
      </c>
      <c r="J2833" s="3">
        <f>[1]!EM_S_STM07_IS($A2833,"61",DATE(I$4,12,31),"1")/1000000</f>
        <v>2475.9335185599998</v>
      </c>
      <c r="K2833" s="3">
        <f>[1]!EM_S_STM07_IS($A2833,"9",DATE(K$4,12,31),"1")/1000000</f>
        <v>18800.74368086</v>
      </c>
      <c r="L2833" s="3">
        <f>[1]!EM_S_STM07_IS($A2833,"61",DATE(K$4,12,31),"1")/1000000</f>
        <v>2471.7419657300002</v>
      </c>
      <c r="M2833" s="3">
        <f>[1]!EM_S_STM07_IS($A2833,"9",DATE(M$4,12,31),"1")/1000000</f>
        <v>26202.031122490003</v>
      </c>
      <c r="N2833" s="3">
        <f>[1]!EM_S_STM07_IS($A2833,"61",DATE(M$4,12,31),"1")/1000000</f>
        <v>3781.1517039800001</v>
      </c>
      <c r="O2833" s="6">
        <f t="shared" si="90"/>
        <v>0.12930132539119299</v>
      </c>
      <c r="P2833" s="6">
        <f t="shared" si="91"/>
        <v>0.11680925462663838</v>
      </c>
    </row>
    <row r="2834" spans="1:16" x14ac:dyDescent="0.25">
      <c r="A2834" s="5" t="s">
        <v>2828</v>
      </c>
      <c r="B2834" s="5" t="s">
        <v>5890</v>
      </c>
      <c r="C2834" s="3">
        <f>[1]!EM_S_STM07_IS($A2834,"9",DATE(C$4,12,31),"1")/1000000</f>
        <v>276817</v>
      </c>
      <c r="D2834" s="3">
        <f>[1]!EM_S_STM07_IS($A2834,"61",DATE(C$4,12,31),"1")/1000000</f>
        <v>104418</v>
      </c>
      <c r="E2834" s="3">
        <f>[1]!EM_S_STM07_IS($A2834,"9",DATE(E$4,12,31),"1")/1000000</f>
        <v>328166</v>
      </c>
      <c r="F2834" s="3">
        <f>[1]!EM_S_STM07_IS($A2834,"61",DATE(E$4,12,31),"1")/1000000</f>
        <v>124182</v>
      </c>
      <c r="G2834" s="3">
        <f>[1]!EM_S_STM07_IS($A2834,"9",DATE(G$4,12,31),"1")/1000000</f>
        <v>366091</v>
      </c>
      <c r="H2834" s="3">
        <f>[1]!EM_S_STM07_IS($A2834,"61",DATE(G$4,12,31),"1")/1000000</f>
        <v>139432</v>
      </c>
      <c r="I2834" s="3">
        <f>[1]!EM_S_STM07_IS($A2834,"9",DATE(I$4,12,31),"1")/1000000</f>
        <v>407508</v>
      </c>
      <c r="J2834" s="3">
        <f>[1]!EM_S_STM07_IS($A2834,"61",DATE(I$4,12,31),"1")/1000000</f>
        <v>156911</v>
      </c>
      <c r="K2834" s="3">
        <f>[1]!EM_S_STM07_IS($A2834,"9",DATE(K$4,12,31),"1")/1000000</f>
        <v>456331</v>
      </c>
      <c r="L2834" s="3">
        <f>[1]!EM_S_STM07_IS($A2834,"61",DATE(K$4,12,31),"1")/1000000</f>
        <v>169595</v>
      </c>
      <c r="M2834" s="3">
        <f>[1]!EM_S_STM07_IS($A2834,"9",DATE(M$4,12,31),"1")/1000000</f>
        <v>474321</v>
      </c>
      <c r="N2834" s="3">
        <f>[1]!EM_S_STM07_IS($A2834,"61",DATE(M$4,12,31),"1")/1000000</f>
        <v>170845</v>
      </c>
      <c r="O2834" s="6">
        <f t="shared" si="90"/>
        <v>0.1137197444168383</v>
      </c>
      <c r="P2834" s="6">
        <f t="shared" si="91"/>
        <v>0.10348232311818273</v>
      </c>
    </row>
    <row r="2835" spans="1:16" x14ac:dyDescent="0.25">
      <c r="A2835" s="5" t="s">
        <v>2829</v>
      </c>
      <c r="B2835" s="5" t="s">
        <v>5891</v>
      </c>
      <c r="C2835" s="3">
        <f>[1]!EM_S_STM07_IS($A2835,"9",DATE(C$4,12,31),"1")/1000000</f>
        <v>20472.687653019999</v>
      </c>
      <c r="D2835" s="3">
        <f>[1]!EM_S_STM07_IS($A2835,"61",DATE(C$4,12,31),"1")/1000000</f>
        <v>1599.0038280399999</v>
      </c>
      <c r="E2835" s="3">
        <f>[1]!EM_S_STM07_IS($A2835,"9",DATE(E$4,12,31),"1")/1000000</f>
        <v>58045.340208940004</v>
      </c>
      <c r="F2835" s="3">
        <f>[1]!EM_S_STM07_IS($A2835,"61",DATE(E$4,12,31),"1")/1000000</f>
        <v>4705.6417757200006</v>
      </c>
      <c r="G2835" s="3">
        <f>[1]!EM_S_STM07_IS($A2835,"9",DATE(G$4,12,31),"1")/1000000</f>
        <v>58501.381871440004</v>
      </c>
      <c r="H2835" s="3">
        <f>[1]!EM_S_STM07_IS($A2835,"61",DATE(G$4,12,31),"1")/1000000</f>
        <v>3577.07533595</v>
      </c>
      <c r="I2835" s="3">
        <f>[1]!EM_S_STM07_IS($A2835,"9",DATE(I$4,12,31),"1")/1000000</f>
        <v>51269.178124230006</v>
      </c>
      <c r="J2835" s="3">
        <f>[1]!EM_S_STM07_IS($A2835,"61",DATE(I$4,12,31),"1")/1000000</f>
        <v>2935.3779596899999</v>
      </c>
      <c r="K2835" s="3">
        <f>[1]!EM_S_STM07_IS($A2835,"9",DATE(K$4,12,31),"1")/1000000</f>
        <v>60972.04881588</v>
      </c>
      <c r="L2835" s="3">
        <f>[1]!EM_S_STM07_IS($A2835,"61",DATE(K$4,12,31),"1")/1000000</f>
        <v>2276.17215115</v>
      </c>
      <c r="M2835" s="3">
        <f>[1]!EM_S_STM07_IS($A2835,"9",DATE(M$4,12,31),"1")/1000000</f>
        <v>59810.801371589994</v>
      </c>
      <c r="N2835" s="3">
        <f>[1]!EM_S_STM07_IS($A2835,"61",DATE(M$4,12,31),"1")/1000000</f>
        <v>-2621.48448775</v>
      </c>
      <c r="O2835" s="6">
        <f t="shared" si="90"/>
        <v>0.23914164267874316</v>
      </c>
      <c r="P2835" s="6">
        <f t="shared" si="91"/>
        <v>-2.1039249721813738</v>
      </c>
    </row>
    <row r="2836" spans="1:16" x14ac:dyDescent="0.25">
      <c r="A2836" s="5" t="s">
        <v>2830</v>
      </c>
      <c r="B2836" s="5" t="s">
        <v>5892</v>
      </c>
      <c r="C2836" s="3">
        <f>[1]!EM_S_STM07_IS($A2836,"9",DATE(C$4,12,31),"1")/1000000</f>
        <v>60672.375</v>
      </c>
      <c r="D2836" s="3">
        <f>[1]!EM_S_STM07_IS($A2836,"61",DATE(C$4,12,31),"1")/1000000</f>
        <v>2473.6840000000002</v>
      </c>
      <c r="E2836" s="3">
        <f>[1]!EM_S_STM07_IS($A2836,"9",DATE(E$4,12,31),"1")/1000000</f>
        <v>72381.865000000005</v>
      </c>
      <c r="F2836" s="3">
        <f>[1]!EM_S_STM07_IS($A2836,"61",DATE(E$4,12,31),"1")/1000000</f>
        <v>1910.1110000000001</v>
      </c>
      <c r="G2836" s="3">
        <f>[1]!EM_S_STM07_IS($A2836,"9",DATE(G$4,12,31),"1")/1000000</f>
        <v>77598.142999999996</v>
      </c>
      <c r="H2836" s="3">
        <f>[1]!EM_S_STM07_IS($A2836,"61",DATE(G$4,12,31),"1")/1000000</f>
        <v>4007.8159999999998</v>
      </c>
      <c r="I2836" s="3">
        <f>[1]!EM_S_STM07_IS($A2836,"9",DATE(I$4,12,31),"1")/1000000</f>
        <v>75227.457999999999</v>
      </c>
      <c r="J2836" s="3">
        <f>[1]!EM_S_STM07_IS($A2836,"61",DATE(I$4,12,31),"1")/1000000</f>
        <v>3526.8850000000002</v>
      </c>
      <c r="K2836" s="3">
        <f>[1]!EM_S_STM07_IS($A2836,"9",DATE(K$4,12,31),"1")/1000000</f>
        <v>70194.327000000005</v>
      </c>
      <c r="L2836" s="3">
        <f>[1]!EM_S_STM07_IS($A2836,"61",DATE(K$4,12,31),"1")/1000000</f>
        <v>1798.3579999999999</v>
      </c>
      <c r="M2836" s="3">
        <f>[1]!EM_S_STM07_IS($A2836,"9",DATE(M$4,12,31),"1")/1000000</f>
        <v>61890.285000000003</v>
      </c>
      <c r="N2836" s="3">
        <f>[1]!EM_S_STM07_IS($A2836,"61",DATE(M$4,12,31),"1")/1000000</f>
        <v>2809.0329999999999</v>
      </c>
      <c r="O2836" s="6">
        <f t="shared" si="90"/>
        <v>3.9828572376050531E-3</v>
      </c>
      <c r="P2836" s="6">
        <f t="shared" si="91"/>
        <v>2.5752358585199087E-2</v>
      </c>
    </row>
    <row r="2837" spans="1:16" x14ac:dyDescent="0.25">
      <c r="A2837" s="5" t="s">
        <v>2831</v>
      </c>
      <c r="B2837" s="5" t="s">
        <v>5893</v>
      </c>
      <c r="C2837" s="3">
        <f>[1]!EM_S_STM07_IS($A2837,"9",DATE(C$4,12,31),"1")/1000000</f>
        <v>23134.132619509997</v>
      </c>
      <c r="D2837" s="3">
        <f>[1]!EM_S_STM07_IS($A2837,"61",DATE(C$4,12,31),"1")/1000000</f>
        <v>2701.9929091399999</v>
      </c>
      <c r="E2837" s="3">
        <f>[1]!EM_S_STM07_IS($A2837,"9",DATE(E$4,12,31),"1")/1000000</f>
        <v>28744.793854200001</v>
      </c>
      <c r="F2837" s="3">
        <f>[1]!EM_S_STM07_IS($A2837,"61",DATE(E$4,12,31),"1")/1000000</f>
        <v>3428.6446236199999</v>
      </c>
      <c r="G2837" s="3">
        <f>[1]!EM_S_STM07_IS($A2837,"9",DATE(G$4,12,31),"1")/1000000</f>
        <v>34054.096003320003</v>
      </c>
      <c r="H2837" s="3">
        <f>[1]!EM_S_STM07_IS($A2837,"61",DATE(G$4,12,31),"1")/1000000</f>
        <v>2965.0892417399996</v>
      </c>
      <c r="I2837" s="3">
        <f>[1]!EM_S_STM07_IS($A2837,"9",DATE(I$4,12,31),"1")/1000000</f>
        <v>44789.759261890002</v>
      </c>
      <c r="J2837" s="3">
        <f>[1]!EM_S_STM07_IS($A2837,"61",DATE(I$4,12,31),"1")/1000000</f>
        <v>3215.1834946500003</v>
      </c>
      <c r="K2837" s="3">
        <f>[1]!EM_S_STM07_IS($A2837,"9",DATE(K$4,12,31),"1")/1000000</f>
        <v>41241.473853970005</v>
      </c>
      <c r="L2837" s="3">
        <f>[1]!EM_S_STM07_IS($A2837,"61",DATE(K$4,12,31),"1")/1000000</f>
        <v>2422.7218158299997</v>
      </c>
      <c r="M2837" s="3">
        <f>[1]!EM_S_STM07_IS($A2837,"9",DATE(M$4,12,31),"1")/1000000</f>
        <v>40925.3408614</v>
      </c>
      <c r="N2837" s="3">
        <f>[1]!EM_S_STM07_IS($A2837,"61",DATE(M$4,12,31),"1")/1000000</f>
        <v>2017.4537613900002</v>
      </c>
      <c r="O2837" s="6">
        <f t="shared" si="90"/>
        <v>0.12085082773430811</v>
      </c>
      <c r="P2837" s="6">
        <f t="shared" si="91"/>
        <v>-5.6756378689942766E-2</v>
      </c>
    </row>
    <row r="2838" spans="1:16" x14ac:dyDescent="0.25">
      <c r="A2838" s="5" t="s">
        <v>2832</v>
      </c>
      <c r="B2838" s="5" t="s">
        <v>5894</v>
      </c>
      <c r="C2838" s="3">
        <f>[1]!EM_S_STM07_IS($A2838,"9",DATE(C$4,12,31),"1")/1000000</f>
        <v>831.13633561000006</v>
      </c>
      <c r="D2838" s="3">
        <f>[1]!EM_S_STM07_IS($A2838,"61",DATE(C$4,12,31),"1")/1000000</f>
        <v>112.90089804</v>
      </c>
      <c r="E2838" s="3">
        <f>[1]!EM_S_STM07_IS($A2838,"9",DATE(E$4,12,31),"1")/1000000</f>
        <v>886.40458142</v>
      </c>
      <c r="F2838" s="3">
        <f>[1]!EM_S_STM07_IS($A2838,"61",DATE(E$4,12,31),"1")/1000000</f>
        <v>83.120673049999994</v>
      </c>
      <c r="G2838" s="3">
        <f>[1]!EM_S_STM07_IS($A2838,"9",DATE(G$4,12,31),"1")/1000000</f>
        <v>857.33484116</v>
      </c>
      <c r="H2838" s="3">
        <f>[1]!EM_S_STM07_IS($A2838,"61",DATE(G$4,12,31),"1")/1000000</f>
        <v>70.269744989999992</v>
      </c>
      <c r="I2838" s="3">
        <f>[1]!EM_S_STM07_IS($A2838,"9",DATE(I$4,12,31),"1")/1000000</f>
        <v>903.15700328999992</v>
      </c>
      <c r="J2838" s="3">
        <f>[1]!EM_S_STM07_IS($A2838,"61",DATE(I$4,12,31),"1")/1000000</f>
        <v>90.692275120000005</v>
      </c>
      <c r="K2838" s="3">
        <f>[1]!EM_S_STM07_IS($A2838,"9",DATE(K$4,12,31),"1")/1000000</f>
        <v>1199.4742126600001</v>
      </c>
      <c r="L2838" s="3">
        <f>[1]!EM_S_STM07_IS($A2838,"61",DATE(K$4,12,31),"1")/1000000</f>
        <v>83.443911569999997</v>
      </c>
      <c r="M2838" s="3">
        <f>[1]!EM_S_STM07_IS($A2838,"9",DATE(M$4,12,31),"1")/1000000</f>
        <v>1156.2318205899999</v>
      </c>
      <c r="N2838" s="3">
        <f>[1]!EM_S_STM07_IS($A2838,"61",DATE(M$4,12,31),"1")/1000000</f>
        <v>53.949997759999995</v>
      </c>
      <c r="O2838" s="6">
        <f t="shared" si="90"/>
        <v>6.8254004824507275E-2</v>
      </c>
      <c r="P2838" s="6">
        <f t="shared" si="91"/>
        <v>-0.13730196880641576</v>
      </c>
    </row>
    <row r="2839" spans="1:16" x14ac:dyDescent="0.25">
      <c r="A2839" s="5" t="s">
        <v>2833</v>
      </c>
      <c r="B2839" s="5" t="s">
        <v>5895</v>
      </c>
      <c r="C2839" s="3">
        <f>[1]!EM_S_STM07_IS($A2839,"9",DATE(C$4,12,31),"1")/1000000</f>
        <v>1968.4179999999999</v>
      </c>
      <c r="D2839" s="3">
        <f>[1]!EM_S_STM07_IS($A2839,"61",DATE(C$4,12,31),"1")/1000000</f>
        <v>821.101</v>
      </c>
      <c r="E2839" s="3">
        <f>[1]!EM_S_STM07_IS($A2839,"9",DATE(E$4,12,31),"1")/1000000</f>
        <v>2701.0940000000001</v>
      </c>
      <c r="F2839" s="3">
        <f>[1]!EM_S_STM07_IS($A2839,"61",DATE(E$4,12,31),"1")/1000000</f>
        <v>1158.472</v>
      </c>
      <c r="G2839" s="3">
        <f>[1]!EM_S_STM07_IS($A2839,"9",DATE(G$4,12,31),"1")/1000000</f>
        <v>3468.915</v>
      </c>
      <c r="H2839" s="3">
        <f>[1]!EM_S_STM07_IS($A2839,"61",DATE(G$4,12,31),"1")/1000000</f>
        <v>1625.18</v>
      </c>
      <c r="I2839" s="3">
        <f>[1]!EM_S_STM07_IS($A2839,"9",DATE(I$4,12,31),"1")/1000000</f>
        <v>3821.7930000000001</v>
      </c>
      <c r="J2839" s="3">
        <f>[1]!EM_S_STM07_IS($A2839,"61",DATE(I$4,12,31),"1")/1000000</f>
        <v>1806.6790000000001</v>
      </c>
      <c r="K2839" s="3">
        <f>[1]!EM_S_STM07_IS($A2839,"9",DATE(K$4,12,31),"1")/1000000</f>
        <v>5742.9859999999999</v>
      </c>
      <c r="L2839" s="3">
        <f>[1]!EM_S_STM07_IS($A2839,"61",DATE(K$4,12,31),"1")/1000000</f>
        <v>2435.7359999999999</v>
      </c>
      <c r="M2839" s="3">
        <f>[1]!EM_S_STM07_IS($A2839,"9",DATE(M$4,12,31),"1")/1000000</f>
        <v>7705.192</v>
      </c>
      <c r="N2839" s="3">
        <f>[1]!EM_S_STM07_IS($A2839,"61",DATE(M$4,12,31),"1")/1000000</f>
        <v>3221.8069999999998</v>
      </c>
      <c r="O2839" s="6">
        <f t="shared" si="90"/>
        <v>0.31381200963563582</v>
      </c>
      <c r="P2839" s="6">
        <f t="shared" si="91"/>
        <v>0.31443945887053038</v>
      </c>
    </row>
    <row r="2840" spans="1:16" x14ac:dyDescent="0.25">
      <c r="A2840" s="5" t="s">
        <v>2834</v>
      </c>
      <c r="B2840" s="5" t="s">
        <v>5896</v>
      </c>
      <c r="C2840" s="3">
        <f>[1]!EM_S_STM07_IS($A2840,"9",DATE(C$4,12,31),"1")/1000000</f>
        <v>55765</v>
      </c>
      <c r="D2840" s="3">
        <f>[1]!EM_S_STM07_IS($A2840,"61",DATE(C$4,12,31),"1")/1000000</f>
        <v>21509</v>
      </c>
      <c r="E2840" s="3">
        <f>[1]!EM_S_STM07_IS($A2840,"9",DATE(E$4,12,31),"1")/1000000</f>
        <v>76948</v>
      </c>
      <c r="F2840" s="3">
        <f>[1]!EM_S_STM07_IS($A2840,"61",DATE(E$4,12,31),"1")/1000000</f>
        <v>30819</v>
      </c>
      <c r="G2840" s="3">
        <f>[1]!EM_S_STM07_IS($A2840,"9",DATE(G$4,12,31),"1")/1000000</f>
        <v>89435</v>
      </c>
      <c r="H2840" s="3">
        <f>[1]!EM_S_STM07_IS($A2840,"61",DATE(G$4,12,31),"1")/1000000</f>
        <v>31032</v>
      </c>
      <c r="I2840" s="3">
        <f>[1]!EM_S_STM07_IS($A2840,"9",DATE(I$4,12,31),"1")/1000000</f>
        <v>104558</v>
      </c>
      <c r="J2840" s="3">
        <f>[1]!EM_S_STM07_IS($A2840,"61",DATE(I$4,12,31),"1")/1000000</f>
        <v>39175</v>
      </c>
      <c r="K2840" s="3">
        <f>[1]!EM_S_STM07_IS($A2840,"9",DATE(K$4,12,31),"1")/1000000</f>
        <v>124716</v>
      </c>
      <c r="L2840" s="3">
        <f>[1]!EM_S_STM07_IS($A2840,"61",DATE(K$4,12,31),"1")/1000000</f>
        <v>40692</v>
      </c>
      <c r="M2840" s="3">
        <f>[1]!EM_S_STM07_IS($A2840,"9",DATE(M$4,12,31),"1")/1000000</f>
        <v>145134</v>
      </c>
      <c r="N2840" s="3">
        <f>[1]!EM_S_STM07_IS($A2840,"61",DATE(M$4,12,31),"1")/1000000</f>
        <v>41158</v>
      </c>
      <c r="O2840" s="6">
        <f t="shared" si="90"/>
        <v>0.21082531332820298</v>
      </c>
      <c r="P2840" s="6">
        <f t="shared" si="91"/>
        <v>0.13858854097134787</v>
      </c>
    </row>
    <row r="2841" spans="1:16" x14ac:dyDescent="0.25">
      <c r="A2841" s="5" t="s">
        <v>2835</v>
      </c>
      <c r="B2841" s="5" t="s">
        <v>5897</v>
      </c>
      <c r="C2841" s="3">
        <f>[1]!EM_S_STM07_IS($A2841,"9",DATE(C$4,12,31),"1")/1000000</f>
        <v>1328.39305956</v>
      </c>
      <c r="D2841" s="3">
        <f>[1]!EM_S_STM07_IS($A2841,"61",DATE(C$4,12,31),"1")/1000000</f>
        <v>129.85240124000001</v>
      </c>
      <c r="E2841" s="3">
        <f>[1]!EM_S_STM07_IS($A2841,"9",DATE(E$4,12,31),"1")/1000000</f>
        <v>1392.99755693</v>
      </c>
      <c r="F2841" s="3">
        <f>[1]!EM_S_STM07_IS($A2841,"61",DATE(E$4,12,31),"1")/1000000</f>
        <v>67.583326099999994</v>
      </c>
      <c r="G2841" s="3">
        <f>[1]!EM_S_STM07_IS($A2841,"9",DATE(G$4,12,31),"1")/1000000</f>
        <v>1268.0579977</v>
      </c>
      <c r="H2841" s="3">
        <f>[1]!EM_S_STM07_IS($A2841,"61",DATE(G$4,12,31),"1")/1000000</f>
        <v>67.771357159999994</v>
      </c>
      <c r="I2841" s="3">
        <f>[1]!EM_S_STM07_IS($A2841,"9",DATE(I$4,12,31),"1")/1000000</f>
        <v>1327.8695224999999</v>
      </c>
      <c r="J2841" s="3">
        <f>[1]!EM_S_STM07_IS($A2841,"61",DATE(I$4,12,31),"1")/1000000</f>
        <v>70.033778139999995</v>
      </c>
      <c r="K2841" s="3">
        <f>[1]!EM_S_STM07_IS($A2841,"9",DATE(K$4,12,31),"1")/1000000</f>
        <v>1496.2651969000001</v>
      </c>
      <c r="L2841" s="3">
        <f>[1]!EM_S_STM07_IS($A2841,"61",DATE(K$4,12,31),"1")/1000000</f>
        <v>75.009247639999998</v>
      </c>
      <c r="M2841" s="3">
        <f>[1]!EM_S_STM07_IS($A2841,"9",DATE(M$4,12,31),"1")/1000000</f>
        <v>1537.7536302200001</v>
      </c>
      <c r="N2841" s="3">
        <f>[1]!EM_S_STM07_IS($A2841,"61",DATE(M$4,12,31),"1")/1000000</f>
        <v>80.189714609999996</v>
      </c>
      <c r="O2841" s="6">
        <f t="shared" si="90"/>
        <v>2.9703129384558657E-2</v>
      </c>
      <c r="P2841" s="6">
        <f t="shared" si="91"/>
        <v>-9.1899872689870876E-2</v>
      </c>
    </row>
    <row r="2842" spans="1:16" x14ac:dyDescent="0.25">
      <c r="A2842" s="5" t="s">
        <v>2836</v>
      </c>
      <c r="B2842" s="5" t="s">
        <v>5898</v>
      </c>
      <c r="C2842" s="3">
        <f>[1]!EM_S_STM07_IS($A2842,"9",DATE(C$4,12,31),"1")/1000000</f>
        <v>331.66188449999999</v>
      </c>
      <c r="D2842" s="3">
        <f>[1]!EM_S_STM07_IS($A2842,"61",DATE(C$4,12,31),"1")/1000000</f>
        <v>81.64841242</v>
      </c>
      <c r="E2842" s="3">
        <f>[1]!EM_S_STM07_IS($A2842,"9",DATE(E$4,12,31),"1")/1000000</f>
        <v>497.26235408999997</v>
      </c>
      <c r="F2842" s="3">
        <f>[1]!EM_S_STM07_IS($A2842,"61",DATE(E$4,12,31),"1")/1000000</f>
        <v>139.47861680000003</v>
      </c>
      <c r="G2842" s="3">
        <f>[1]!EM_S_STM07_IS($A2842,"9",DATE(G$4,12,31),"1")/1000000</f>
        <v>708.02360872000008</v>
      </c>
      <c r="H2842" s="3">
        <f>[1]!EM_S_STM07_IS($A2842,"61",DATE(G$4,12,31),"1")/1000000</f>
        <v>210.3059634</v>
      </c>
      <c r="I2842" s="3">
        <f>[1]!EM_S_STM07_IS($A2842,"9",DATE(I$4,12,31),"1")/1000000</f>
        <v>1027.90669357</v>
      </c>
      <c r="J2842" s="3">
        <f>[1]!EM_S_STM07_IS($A2842,"61",DATE(I$4,12,31),"1")/1000000</f>
        <v>272.86652927999995</v>
      </c>
      <c r="K2842" s="3">
        <f>[1]!EM_S_STM07_IS($A2842,"9",DATE(K$4,12,31),"1")/1000000</f>
        <v>1584.0593824800001</v>
      </c>
      <c r="L2842" s="3">
        <f>[1]!EM_S_STM07_IS($A2842,"61",DATE(K$4,12,31),"1")/1000000</f>
        <v>330.22255116000002</v>
      </c>
      <c r="M2842" s="3">
        <f>[1]!EM_S_STM07_IS($A2842,"9",DATE(M$4,12,31),"1")/1000000</f>
        <v>1604.7622887699999</v>
      </c>
      <c r="N2842" s="3">
        <f>[1]!EM_S_STM07_IS($A2842,"61",DATE(M$4,12,31),"1")/1000000</f>
        <v>274.28059431000003</v>
      </c>
      <c r="O2842" s="6">
        <f t="shared" si="90"/>
        <v>0.37070194552918556</v>
      </c>
      <c r="P2842" s="6">
        <f t="shared" si="91"/>
        <v>0.27423481676964512</v>
      </c>
    </row>
    <row r="2843" spans="1:16" x14ac:dyDescent="0.25">
      <c r="A2843" s="5" t="s">
        <v>2837</v>
      </c>
      <c r="B2843" s="5" t="s">
        <v>5899</v>
      </c>
      <c r="C2843" s="3">
        <f>[1]!EM_S_STM07_IS($A2843,"9",DATE(C$4,12,31),"1")/1000000</f>
        <v>2210.89609019</v>
      </c>
      <c r="D2843" s="3">
        <f>[1]!EM_S_STM07_IS($A2843,"61",DATE(C$4,12,31),"1")/1000000</f>
        <v>280.05048331</v>
      </c>
      <c r="E2843" s="3">
        <f>[1]!EM_S_STM07_IS($A2843,"9",DATE(E$4,12,31),"1")/1000000</f>
        <v>2965.88482479</v>
      </c>
      <c r="F2843" s="3">
        <f>[1]!EM_S_STM07_IS($A2843,"61",DATE(E$4,12,31),"1")/1000000</f>
        <v>457.40390804000003</v>
      </c>
      <c r="G2843" s="3">
        <f>[1]!EM_S_STM07_IS($A2843,"9",DATE(G$4,12,31),"1")/1000000</f>
        <v>3455.1094968299999</v>
      </c>
      <c r="H2843" s="3">
        <f>[1]!EM_S_STM07_IS($A2843,"61",DATE(G$4,12,31),"1")/1000000</f>
        <v>513.30366848000006</v>
      </c>
      <c r="I2843" s="3">
        <f>[1]!EM_S_STM07_IS($A2843,"9",DATE(I$4,12,31),"1")/1000000</f>
        <v>2796.20897745</v>
      </c>
      <c r="J2843" s="3">
        <f>[1]!EM_S_STM07_IS($A2843,"61",DATE(I$4,12,31),"1")/1000000</f>
        <v>274.23472691000001</v>
      </c>
      <c r="K2843" s="3">
        <f>[1]!EM_S_STM07_IS($A2843,"9",DATE(K$4,12,31),"1")/1000000</f>
        <v>2965.3007547100001</v>
      </c>
      <c r="L2843" s="3">
        <f>[1]!EM_S_STM07_IS($A2843,"61",DATE(K$4,12,31),"1")/1000000</f>
        <v>258.25628518000002</v>
      </c>
      <c r="M2843" s="3">
        <f>[1]!EM_S_STM07_IS($A2843,"9",DATE(M$4,12,31),"1")/1000000</f>
        <v>3318.8180126699999</v>
      </c>
      <c r="N2843" s="3">
        <f>[1]!EM_S_STM07_IS($A2843,"61",DATE(M$4,12,31),"1")/1000000</f>
        <v>390.22775080000002</v>
      </c>
      <c r="O2843" s="6">
        <f t="shared" si="90"/>
        <v>8.4633518586568091E-2</v>
      </c>
      <c r="P2843" s="6">
        <f t="shared" si="91"/>
        <v>6.8602940347796348E-2</v>
      </c>
    </row>
    <row r="2844" spans="1:16" x14ac:dyDescent="0.25">
      <c r="A2844" s="5" t="s">
        <v>2838</v>
      </c>
      <c r="B2844" s="5" t="s">
        <v>5900</v>
      </c>
      <c r="C2844" s="3">
        <f>[1]!EM_S_STM07_IS($A2844,"9",DATE(C$4,12,31),"1")/1000000</f>
        <v>1251.36688215</v>
      </c>
      <c r="D2844" s="3">
        <f>[1]!EM_S_STM07_IS($A2844,"61",DATE(C$4,12,31),"1")/1000000</f>
        <v>61.298635109999999</v>
      </c>
      <c r="E2844" s="3">
        <f>[1]!EM_S_STM07_IS($A2844,"9",DATE(E$4,12,31),"1")/1000000</f>
        <v>1418.92067204</v>
      </c>
      <c r="F2844" s="3">
        <f>[1]!EM_S_STM07_IS($A2844,"61",DATE(E$4,12,31),"1")/1000000</f>
        <v>42.261726520000003</v>
      </c>
      <c r="G2844" s="3">
        <f>[1]!EM_S_STM07_IS($A2844,"9",DATE(G$4,12,31),"1")/1000000</f>
        <v>1230.4851044300001</v>
      </c>
      <c r="H2844" s="3">
        <f>[1]!EM_S_STM07_IS($A2844,"61",DATE(G$4,12,31),"1")/1000000</f>
        <v>47.744574460000003</v>
      </c>
      <c r="I2844" s="3">
        <f>[1]!EM_S_STM07_IS($A2844,"9",DATE(I$4,12,31),"1")/1000000</f>
        <v>1207.3852923699999</v>
      </c>
      <c r="J2844" s="3">
        <f>[1]!EM_S_STM07_IS($A2844,"61",DATE(I$4,12,31),"1")/1000000</f>
        <v>67.310485810000003</v>
      </c>
      <c r="K2844" s="3">
        <f>[1]!EM_S_STM07_IS($A2844,"9",DATE(K$4,12,31),"1")/1000000</f>
        <v>1216.25676264</v>
      </c>
      <c r="L2844" s="3">
        <f>[1]!EM_S_STM07_IS($A2844,"61",DATE(K$4,12,31),"1")/1000000</f>
        <v>62.72336868</v>
      </c>
      <c r="M2844" s="3">
        <f>[1]!EM_S_STM07_IS($A2844,"9",DATE(M$4,12,31),"1")/1000000</f>
        <v>950.91368103999991</v>
      </c>
      <c r="N2844" s="3">
        <f>[1]!EM_S_STM07_IS($A2844,"61",DATE(M$4,12,31),"1")/1000000</f>
        <v>62.219751240000001</v>
      </c>
      <c r="O2844" s="6">
        <f t="shared" si="90"/>
        <v>-5.3433156757132672E-2</v>
      </c>
      <c r="P2844" s="6">
        <f t="shared" si="91"/>
        <v>2.9874368094284787E-3</v>
      </c>
    </row>
    <row r="2845" spans="1:16" x14ac:dyDescent="0.25">
      <c r="A2845" s="5" t="s">
        <v>2839</v>
      </c>
      <c r="B2845" s="5" t="s">
        <v>5901</v>
      </c>
      <c r="C2845" s="3">
        <f>[1]!EM_S_STM07_IS($A2845,"9",DATE(C$4,12,31),"1")/1000000</f>
        <v>4570.9407261699998</v>
      </c>
      <c r="D2845" s="3">
        <f>[1]!EM_S_STM07_IS($A2845,"61",DATE(C$4,12,31),"1")/1000000</f>
        <v>80.211640379999992</v>
      </c>
      <c r="E2845" s="3">
        <f>[1]!EM_S_STM07_IS($A2845,"9",DATE(E$4,12,31),"1")/1000000</f>
        <v>5440.6879856400001</v>
      </c>
      <c r="F2845" s="3">
        <f>[1]!EM_S_STM07_IS($A2845,"61",DATE(E$4,12,31),"1")/1000000</f>
        <v>81.532498669999995</v>
      </c>
      <c r="G2845" s="3">
        <f>[1]!EM_S_STM07_IS($A2845,"9",DATE(G$4,12,31),"1")/1000000</f>
        <v>7771.7480415800001</v>
      </c>
      <c r="H2845" s="3">
        <f>[1]!EM_S_STM07_IS($A2845,"61",DATE(G$4,12,31),"1")/1000000</f>
        <v>58.338397380000004</v>
      </c>
      <c r="I2845" s="3">
        <f>[1]!EM_S_STM07_IS($A2845,"9",DATE(I$4,12,31),"1")/1000000</f>
        <v>4501.27427498</v>
      </c>
      <c r="J2845" s="3">
        <f>[1]!EM_S_STM07_IS($A2845,"61",DATE(I$4,12,31),"1")/1000000</f>
        <v>-51.933521060000004</v>
      </c>
      <c r="K2845" s="3">
        <f>[1]!EM_S_STM07_IS($A2845,"9",DATE(K$4,12,31),"1")/1000000</f>
        <v>5278.8089846099992</v>
      </c>
      <c r="L2845" s="3">
        <f>[1]!EM_S_STM07_IS($A2845,"61",DATE(K$4,12,31),"1")/1000000</f>
        <v>7.3950970999999992</v>
      </c>
      <c r="M2845" s="3">
        <f>[1]!EM_S_STM07_IS($A2845,"9",DATE(M$4,12,31),"1")/1000000</f>
        <v>10870.277326429999</v>
      </c>
      <c r="N2845" s="3">
        <f>[1]!EM_S_STM07_IS($A2845,"61",DATE(M$4,12,31),"1")/1000000</f>
        <v>-160.42142787999998</v>
      </c>
      <c r="O2845" s="6">
        <f t="shared" si="90"/>
        <v>0.18917838558505218</v>
      </c>
      <c r="P2845" s="6">
        <f t="shared" si="91"/>
        <v>-2.1486957015043111</v>
      </c>
    </row>
    <row r="2846" spans="1:16" x14ac:dyDescent="0.25">
      <c r="A2846" s="5" t="s">
        <v>2840</v>
      </c>
      <c r="B2846" s="5" t="s">
        <v>5902</v>
      </c>
      <c r="C2846" s="3">
        <f>[1]!EM_S_STM07_IS($A2846,"9",DATE(C$4,12,31),"1")/1000000</f>
        <v>270.67998518000002</v>
      </c>
      <c r="D2846" s="3">
        <f>[1]!EM_S_STM07_IS($A2846,"61",DATE(C$4,12,31),"1")/1000000</f>
        <v>90.742369330000002</v>
      </c>
      <c r="E2846" s="3">
        <f>[1]!EM_S_STM07_IS($A2846,"9",DATE(E$4,12,31),"1")/1000000</f>
        <v>306.11989085000005</v>
      </c>
      <c r="F2846" s="3">
        <f>[1]!EM_S_STM07_IS($A2846,"61",DATE(E$4,12,31),"1")/1000000</f>
        <v>114.68345068000001</v>
      </c>
      <c r="G2846" s="3">
        <f>[1]!EM_S_STM07_IS($A2846,"9",DATE(G$4,12,31),"1")/1000000</f>
        <v>337.33277126999997</v>
      </c>
      <c r="H2846" s="3">
        <f>[1]!EM_S_STM07_IS($A2846,"61",DATE(G$4,12,31),"1")/1000000</f>
        <v>137.91176887999998</v>
      </c>
      <c r="I2846" s="3">
        <f>[1]!EM_S_STM07_IS($A2846,"9",DATE(I$4,12,31),"1")/1000000</f>
        <v>450.43320585000004</v>
      </c>
      <c r="J2846" s="3">
        <f>[1]!EM_S_STM07_IS($A2846,"61",DATE(I$4,12,31),"1")/1000000</f>
        <v>153.73216074000001</v>
      </c>
      <c r="K2846" s="3">
        <f>[1]!EM_S_STM07_IS($A2846,"9",DATE(K$4,12,31),"1")/1000000</f>
        <v>615.81032230999995</v>
      </c>
      <c r="L2846" s="3">
        <f>[1]!EM_S_STM07_IS($A2846,"61",DATE(K$4,12,31),"1")/1000000</f>
        <v>196.31087799000002</v>
      </c>
      <c r="M2846" s="3">
        <f>[1]!EM_S_STM07_IS($A2846,"9",DATE(M$4,12,31),"1")/1000000</f>
        <v>575.71835527999997</v>
      </c>
      <c r="N2846" s="3">
        <f>[1]!EM_S_STM07_IS($A2846,"61",DATE(M$4,12,31),"1")/1000000</f>
        <v>113.27530359000001</v>
      </c>
      <c r="O2846" s="6">
        <f t="shared" si="90"/>
        <v>0.16292253521729028</v>
      </c>
      <c r="P2846" s="6">
        <f t="shared" si="91"/>
        <v>4.5357944213531676E-2</v>
      </c>
    </row>
    <row r="2847" spans="1:16" x14ac:dyDescent="0.25">
      <c r="A2847" s="5" t="s">
        <v>2841</v>
      </c>
      <c r="B2847" s="5" t="s">
        <v>5903</v>
      </c>
      <c r="C2847" s="3">
        <f>[1]!EM_S_STM07_IS($A2847,"9",DATE(C$4,12,31),"1")/1000000</f>
        <v>294.29793101000001</v>
      </c>
      <c r="D2847" s="3">
        <f>[1]!EM_S_STM07_IS($A2847,"61",DATE(C$4,12,31),"1")/1000000</f>
        <v>50.28524101</v>
      </c>
      <c r="E2847" s="3">
        <f>[1]!EM_S_STM07_IS($A2847,"9",DATE(E$4,12,31),"1")/1000000</f>
        <v>324.94095406000002</v>
      </c>
      <c r="F2847" s="3">
        <f>[1]!EM_S_STM07_IS($A2847,"61",DATE(E$4,12,31),"1")/1000000</f>
        <v>53.150812080000001</v>
      </c>
      <c r="G2847" s="3">
        <f>[1]!EM_S_STM07_IS($A2847,"9",DATE(G$4,12,31),"1")/1000000</f>
        <v>357.02542301</v>
      </c>
      <c r="H2847" s="3">
        <f>[1]!EM_S_STM07_IS($A2847,"61",DATE(G$4,12,31),"1")/1000000</f>
        <v>51.077125989999999</v>
      </c>
      <c r="I2847" s="3">
        <f>[1]!EM_S_STM07_IS($A2847,"9",DATE(I$4,12,31),"1")/1000000</f>
        <v>404.99190823999999</v>
      </c>
      <c r="J2847" s="3">
        <f>[1]!EM_S_STM07_IS($A2847,"61",DATE(I$4,12,31),"1")/1000000</f>
        <v>60.297401749999999</v>
      </c>
      <c r="K2847" s="3">
        <f>[1]!EM_S_STM07_IS($A2847,"9",DATE(K$4,12,31),"1")/1000000</f>
        <v>527.83643283999993</v>
      </c>
      <c r="L2847" s="3">
        <f>[1]!EM_S_STM07_IS($A2847,"61",DATE(K$4,12,31),"1")/1000000</f>
        <v>66.277267229999993</v>
      </c>
      <c r="M2847" s="3">
        <f>[1]!EM_S_STM07_IS($A2847,"9",DATE(M$4,12,31),"1")/1000000</f>
        <v>683.63515784000003</v>
      </c>
      <c r="N2847" s="3">
        <f>[1]!EM_S_STM07_IS($A2847,"61",DATE(M$4,12,31),"1")/1000000</f>
        <v>97.732822839999997</v>
      </c>
      <c r="O2847" s="6">
        <f t="shared" si="90"/>
        <v>0.1836067578116749</v>
      </c>
      <c r="P2847" s="6">
        <f t="shared" si="91"/>
        <v>0.1421416823543693</v>
      </c>
    </row>
    <row r="2848" spans="1:16" x14ac:dyDescent="0.25">
      <c r="A2848" s="5" t="s">
        <v>2842</v>
      </c>
      <c r="B2848" s="5" t="s">
        <v>5904</v>
      </c>
      <c r="C2848" s="3" t="e">
        <f>[1]!EM_S_STM07_IS($A2848,"9",DATE(C$4,12,31),"1")/1000000</f>
        <v>#VALUE!</v>
      </c>
      <c r="D2848" s="3" t="e">
        <f>[1]!EM_S_STM07_IS($A2848,"61",DATE(C$4,12,31),"1")/1000000</f>
        <v>#VALUE!</v>
      </c>
      <c r="E2848" s="3">
        <f>[1]!EM_S_STM07_IS($A2848,"9",DATE(E$4,12,31),"1")/1000000</f>
        <v>332.40016649</v>
      </c>
      <c r="F2848" s="3">
        <f>[1]!EM_S_STM07_IS($A2848,"61",DATE(E$4,12,31),"1")/1000000</f>
        <v>45.426271619999994</v>
      </c>
      <c r="G2848" s="3">
        <f>[1]!EM_S_STM07_IS($A2848,"9",DATE(G$4,12,31),"1")/1000000</f>
        <v>466.89057250000002</v>
      </c>
      <c r="H2848" s="3">
        <f>[1]!EM_S_STM07_IS($A2848,"61",DATE(G$4,12,31),"1")/1000000</f>
        <v>58.118648439999994</v>
      </c>
      <c r="I2848" s="3">
        <f>[1]!EM_S_STM07_IS($A2848,"9",DATE(I$4,12,31),"1")/1000000</f>
        <v>572.93784640000001</v>
      </c>
      <c r="J2848" s="3">
        <f>[1]!EM_S_STM07_IS($A2848,"61",DATE(I$4,12,31),"1")/1000000</f>
        <v>57.058317000000002</v>
      </c>
      <c r="K2848" s="3">
        <f>[1]!EM_S_STM07_IS($A2848,"9",DATE(K$4,12,31),"1")/1000000</f>
        <v>510.42467336000004</v>
      </c>
      <c r="L2848" s="3">
        <f>[1]!EM_S_STM07_IS($A2848,"61",DATE(K$4,12,31),"1")/1000000</f>
        <v>55.626520399999997</v>
      </c>
      <c r="M2848" s="3">
        <f>[1]!EM_S_STM07_IS($A2848,"9",DATE(M$4,12,31),"1")/1000000</f>
        <v>538.79290128999992</v>
      </c>
      <c r="N2848" s="3">
        <f>[1]!EM_S_STM07_IS($A2848,"61",DATE(M$4,12,31),"1")/1000000</f>
        <v>67.806103519999994</v>
      </c>
      <c r="O2848" s="6" t="str">
        <f t="shared" si="90"/>
        <v/>
      </c>
      <c r="P2848" s="6" t="str">
        <f t="shared" si="91"/>
        <v/>
      </c>
    </row>
    <row r="2849" spans="1:16" x14ac:dyDescent="0.25">
      <c r="A2849" s="5" t="s">
        <v>2843</v>
      </c>
      <c r="B2849" s="5" t="s">
        <v>5905</v>
      </c>
      <c r="C2849" s="3">
        <f>[1]!EM_S_STM07_IS($A2849,"9",DATE(C$4,12,31),"1")/1000000</f>
        <v>670.07090382000001</v>
      </c>
      <c r="D2849" s="3">
        <f>[1]!EM_S_STM07_IS($A2849,"61",DATE(C$4,12,31),"1")/1000000</f>
        <v>80.568955569999986</v>
      </c>
      <c r="E2849" s="3">
        <f>[1]!EM_S_STM07_IS($A2849,"9",DATE(E$4,12,31),"1")/1000000</f>
        <v>838.24159458999998</v>
      </c>
      <c r="F2849" s="3">
        <f>[1]!EM_S_STM07_IS($A2849,"61",DATE(E$4,12,31),"1")/1000000</f>
        <v>87.870624359999994</v>
      </c>
      <c r="G2849" s="3">
        <f>[1]!EM_S_STM07_IS($A2849,"9",DATE(G$4,12,31),"1")/1000000</f>
        <v>897.11607791999995</v>
      </c>
      <c r="H2849" s="3">
        <f>[1]!EM_S_STM07_IS($A2849,"61",DATE(G$4,12,31),"1")/1000000</f>
        <v>101.73401926000001</v>
      </c>
      <c r="I2849" s="3">
        <f>[1]!EM_S_STM07_IS($A2849,"9",DATE(I$4,12,31),"1")/1000000</f>
        <v>1021.89417185</v>
      </c>
      <c r="J2849" s="3">
        <f>[1]!EM_S_STM07_IS($A2849,"61",DATE(I$4,12,31),"1")/1000000</f>
        <v>120.21392239000001</v>
      </c>
      <c r="K2849" s="3">
        <f>[1]!EM_S_STM07_IS($A2849,"9",DATE(K$4,12,31),"1")/1000000</f>
        <v>1290.5529500499999</v>
      </c>
      <c r="L2849" s="3">
        <f>[1]!EM_S_STM07_IS($A2849,"61",DATE(K$4,12,31),"1")/1000000</f>
        <v>93.910350199999996</v>
      </c>
      <c r="M2849" s="3">
        <f>[1]!EM_S_STM07_IS($A2849,"9",DATE(M$4,12,31),"1")/1000000</f>
        <v>1687.4371258699998</v>
      </c>
      <c r="N2849" s="3">
        <f>[1]!EM_S_STM07_IS($A2849,"61",DATE(M$4,12,31),"1")/1000000</f>
        <v>190.64368141999998</v>
      </c>
      <c r="O2849" s="6">
        <f t="shared" si="90"/>
        <v>0.20287740730506321</v>
      </c>
      <c r="P2849" s="6">
        <f t="shared" si="91"/>
        <v>0.1879849433971672</v>
      </c>
    </row>
    <row r="2850" spans="1:16" x14ac:dyDescent="0.25">
      <c r="A2850" s="5" t="s">
        <v>2844</v>
      </c>
      <c r="B2850" s="5" t="s">
        <v>5906</v>
      </c>
      <c r="C2850" s="3">
        <f>[1]!EM_S_STM07_IS($A2850,"9",DATE(C$4,12,31),"1")/1000000</f>
        <v>276.30975298000004</v>
      </c>
      <c r="D2850" s="3">
        <f>[1]!EM_S_STM07_IS($A2850,"61",DATE(C$4,12,31),"1")/1000000</f>
        <v>34.255406979999997</v>
      </c>
      <c r="E2850" s="3">
        <f>[1]!EM_S_STM07_IS($A2850,"9",DATE(E$4,12,31),"1")/1000000</f>
        <v>364.80899698000002</v>
      </c>
      <c r="F2850" s="3">
        <f>[1]!EM_S_STM07_IS($A2850,"61",DATE(E$4,12,31),"1")/1000000</f>
        <v>40.382102259999996</v>
      </c>
      <c r="G2850" s="3">
        <f>[1]!EM_S_STM07_IS($A2850,"9",DATE(G$4,12,31),"1")/1000000</f>
        <v>419.41736875999999</v>
      </c>
      <c r="H2850" s="3">
        <f>[1]!EM_S_STM07_IS($A2850,"61",DATE(G$4,12,31),"1")/1000000</f>
        <v>47.558902789999998</v>
      </c>
      <c r="I2850" s="3">
        <f>[1]!EM_S_STM07_IS($A2850,"9",DATE(I$4,12,31),"1")/1000000</f>
        <v>531.11294825999994</v>
      </c>
      <c r="J2850" s="3">
        <f>[1]!EM_S_STM07_IS($A2850,"61",DATE(I$4,12,31),"1")/1000000</f>
        <v>40.885416939999999</v>
      </c>
      <c r="K2850" s="3">
        <f>[1]!EM_S_STM07_IS($A2850,"9",DATE(K$4,12,31),"1")/1000000</f>
        <v>634.44637019000004</v>
      </c>
      <c r="L2850" s="3">
        <f>[1]!EM_S_STM07_IS($A2850,"61",DATE(K$4,12,31),"1")/1000000</f>
        <v>44.09161589</v>
      </c>
      <c r="M2850" s="3">
        <f>[1]!EM_S_STM07_IS($A2850,"9",DATE(M$4,12,31),"1")/1000000</f>
        <v>706.62484099000005</v>
      </c>
      <c r="N2850" s="3">
        <f>[1]!EM_S_STM07_IS($A2850,"61",DATE(M$4,12,31),"1")/1000000</f>
        <v>46.434289630000002</v>
      </c>
      <c r="O2850" s="6">
        <f t="shared" si="90"/>
        <v>0.20658670937972201</v>
      </c>
      <c r="P2850" s="6">
        <f t="shared" si="91"/>
        <v>6.2727539099178609E-2</v>
      </c>
    </row>
    <row r="2851" spans="1:16" x14ac:dyDescent="0.25">
      <c r="A2851" s="5" t="s">
        <v>2845</v>
      </c>
      <c r="B2851" s="5" t="s">
        <v>5907</v>
      </c>
      <c r="C2851" s="3" t="e">
        <f>[1]!EM_S_STM07_IS($A2851,"9",DATE(C$4,12,31),"1")/1000000</f>
        <v>#VALUE!</v>
      </c>
      <c r="D2851" s="3" t="e">
        <f>[1]!EM_S_STM07_IS($A2851,"61",DATE(C$4,12,31),"1")/1000000</f>
        <v>#VALUE!</v>
      </c>
      <c r="E2851" s="3">
        <f>[1]!EM_S_STM07_IS($A2851,"9",DATE(E$4,12,31),"1")/1000000</f>
        <v>613.95138564000001</v>
      </c>
      <c r="F2851" s="3">
        <f>[1]!EM_S_STM07_IS($A2851,"61",DATE(E$4,12,31),"1")/1000000</f>
        <v>50.186819419999999</v>
      </c>
      <c r="G2851" s="3">
        <f>[1]!EM_S_STM07_IS($A2851,"9",DATE(G$4,12,31),"1")/1000000</f>
        <v>641.13094926999997</v>
      </c>
      <c r="H2851" s="3">
        <f>[1]!EM_S_STM07_IS($A2851,"61",DATE(G$4,12,31),"1")/1000000</f>
        <v>53.728694390000001</v>
      </c>
      <c r="I2851" s="3">
        <f>[1]!EM_S_STM07_IS($A2851,"9",DATE(I$4,12,31),"1")/1000000</f>
        <v>645.08565251000005</v>
      </c>
      <c r="J2851" s="3">
        <f>[1]!EM_S_STM07_IS($A2851,"61",DATE(I$4,12,31),"1")/1000000</f>
        <v>58.83126712</v>
      </c>
      <c r="K2851" s="3">
        <f>[1]!EM_S_STM07_IS($A2851,"9",DATE(K$4,12,31),"1")/1000000</f>
        <v>746.94230078999999</v>
      </c>
      <c r="L2851" s="3">
        <f>[1]!EM_S_STM07_IS($A2851,"61",DATE(K$4,12,31),"1")/1000000</f>
        <v>42.056049360000003</v>
      </c>
      <c r="M2851" s="3">
        <f>[1]!EM_S_STM07_IS($A2851,"9",DATE(M$4,12,31),"1")/1000000</f>
        <v>879.97090636999997</v>
      </c>
      <c r="N2851" s="3">
        <f>[1]!EM_S_STM07_IS($A2851,"61",DATE(M$4,12,31),"1")/1000000</f>
        <v>85.02173938</v>
      </c>
      <c r="O2851" s="6" t="str">
        <f t="shared" si="90"/>
        <v/>
      </c>
      <c r="P2851" s="6" t="str">
        <f t="shared" si="91"/>
        <v/>
      </c>
    </row>
    <row r="2852" spans="1:16" x14ac:dyDescent="0.25">
      <c r="A2852" s="5" t="s">
        <v>2846</v>
      </c>
      <c r="B2852" s="5" t="s">
        <v>5908</v>
      </c>
      <c r="C2852" s="3" t="e">
        <f>[1]!EM_S_STM07_IS($A2852,"9",DATE(C$4,12,31),"1")/1000000</f>
        <v>#VALUE!</v>
      </c>
      <c r="D2852" s="3" t="e">
        <f>[1]!EM_S_STM07_IS($A2852,"61",DATE(C$4,12,31),"1")/1000000</f>
        <v>#VALUE!</v>
      </c>
      <c r="E2852" s="3">
        <f>[1]!EM_S_STM07_IS($A2852,"9",DATE(E$4,12,31),"1")/1000000</f>
        <v>534.01567542999999</v>
      </c>
      <c r="F2852" s="3">
        <f>[1]!EM_S_STM07_IS($A2852,"61",DATE(E$4,12,31),"1")/1000000</f>
        <v>57.200444729999994</v>
      </c>
      <c r="G2852" s="3">
        <f>[1]!EM_S_STM07_IS($A2852,"9",DATE(G$4,12,31),"1")/1000000</f>
        <v>459.74544143000003</v>
      </c>
      <c r="H2852" s="3">
        <f>[1]!EM_S_STM07_IS($A2852,"61",DATE(G$4,12,31),"1")/1000000</f>
        <v>47.538796560000002</v>
      </c>
      <c r="I2852" s="3">
        <f>[1]!EM_S_STM07_IS($A2852,"9",DATE(I$4,12,31),"1")/1000000</f>
        <v>465.47304252999999</v>
      </c>
      <c r="J2852" s="3">
        <f>[1]!EM_S_STM07_IS($A2852,"61",DATE(I$4,12,31),"1")/1000000</f>
        <v>38.136212819999997</v>
      </c>
      <c r="K2852" s="3">
        <f>[1]!EM_S_STM07_IS($A2852,"9",DATE(K$4,12,31),"1")/1000000</f>
        <v>449.84043099000002</v>
      </c>
      <c r="L2852" s="3">
        <f>[1]!EM_S_STM07_IS($A2852,"61",DATE(K$4,12,31),"1")/1000000</f>
        <v>28.621935870000002</v>
      </c>
      <c r="M2852" s="3">
        <f>[1]!EM_S_STM07_IS($A2852,"9",DATE(M$4,12,31),"1")/1000000</f>
        <v>482.40001888</v>
      </c>
      <c r="N2852" s="3">
        <f>[1]!EM_S_STM07_IS($A2852,"61",DATE(M$4,12,31),"1")/1000000</f>
        <v>27.065526980000001</v>
      </c>
      <c r="O2852" s="6" t="str">
        <f t="shared" si="90"/>
        <v/>
      </c>
      <c r="P2852" s="6" t="str">
        <f t="shared" si="91"/>
        <v/>
      </c>
    </row>
    <row r="2853" spans="1:16" x14ac:dyDescent="0.25">
      <c r="A2853" s="5" t="s">
        <v>2847</v>
      </c>
      <c r="B2853" s="5" t="s">
        <v>5909</v>
      </c>
      <c r="C2853" s="3" t="e">
        <f>[1]!EM_S_STM07_IS($A2853,"9",DATE(C$4,12,31),"1")/1000000</f>
        <v>#VALUE!</v>
      </c>
      <c r="D2853" s="3" t="e">
        <f>[1]!EM_S_STM07_IS($A2853,"61",DATE(C$4,12,31),"1")/1000000</f>
        <v>#VALUE!</v>
      </c>
      <c r="E2853" s="3">
        <f>[1]!EM_S_STM07_IS($A2853,"9",DATE(E$4,12,31),"1")/1000000</f>
        <v>1016.24953965</v>
      </c>
      <c r="F2853" s="3">
        <f>[1]!EM_S_STM07_IS($A2853,"61",DATE(E$4,12,31),"1")/1000000</f>
        <v>190.02238768000001</v>
      </c>
      <c r="G2853" s="3">
        <f>[1]!EM_S_STM07_IS($A2853,"9",DATE(G$4,12,31),"1")/1000000</f>
        <v>1167.99922294</v>
      </c>
      <c r="H2853" s="3">
        <f>[1]!EM_S_STM07_IS($A2853,"61",DATE(G$4,12,31),"1")/1000000</f>
        <v>250.85597397999999</v>
      </c>
      <c r="I2853" s="3">
        <f>[1]!EM_S_STM07_IS($A2853,"9",DATE(I$4,12,31),"1")/1000000</f>
        <v>1596.6968193800001</v>
      </c>
      <c r="J2853" s="3">
        <f>[1]!EM_S_STM07_IS($A2853,"61",DATE(I$4,12,31),"1")/1000000</f>
        <v>248.03366966999999</v>
      </c>
      <c r="K2853" s="3">
        <f>[1]!EM_S_STM07_IS($A2853,"9",DATE(K$4,12,31),"1")/1000000</f>
        <v>1368.12470108</v>
      </c>
      <c r="L2853" s="3">
        <f>[1]!EM_S_STM07_IS($A2853,"61",DATE(K$4,12,31),"1")/1000000</f>
        <v>228.42529259</v>
      </c>
      <c r="M2853" s="3">
        <f>[1]!EM_S_STM07_IS($A2853,"9",DATE(M$4,12,31),"1")/1000000</f>
        <v>1007.1138015199999</v>
      </c>
      <c r="N2853" s="3">
        <f>[1]!EM_S_STM07_IS($A2853,"61",DATE(M$4,12,31),"1")/1000000</f>
        <v>126.33749643</v>
      </c>
      <c r="O2853" s="6" t="str">
        <f t="shared" si="90"/>
        <v/>
      </c>
      <c r="P2853" s="6" t="str">
        <f t="shared" si="91"/>
        <v/>
      </c>
    </row>
    <row r="2854" spans="1:16" x14ac:dyDescent="0.25">
      <c r="A2854" s="5" t="s">
        <v>2848</v>
      </c>
      <c r="B2854" s="5" t="s">
        <v>5910</v>
      </c>
      <c r="C2854" s="3" t="e">
        <f>[1]!EM_S_STM07_IS($A2854,"9",DATE(C$4,12,31),"1")/1000000</f>
        <v>#VALUE!</v>
      </c>
      <c r="D2854" s="3" t="e">
        <f>[1]!EM_S_STM07_IS($A2854,"61",DATE(C$4,12,31),"1")/1000000</f>
        <v>#VALUE!</v>
      </c>
      <c r="E2854" s="3">
        <f>[1]!EM_S_STM07_IS($A2854,"9",DATE(E$4,12,31),"1")/1000000</f>
        <v>400.79501966000004</v>
      </c>
      <c r="F2854" s="3">
        <f>[1]!EM_S_STM07_IS($A2854,"61",DATE(E$4,12,31),"1")/1000000</f>
        <v>70.808062790000008</v>
      </c>
      <c r="G2854" s="3">
        <f>[1]!EM_S_STM07_IS($A2854,"9",DATE(G$4,12,31),"1")/1000000</f>
        <v>371.99932952999995</v>
      </c>
      <c r="H2854" s="3">
        <f>[1]!EM_S_STM07_IS($A2854,"61",DATE(G$4,12,31),"1")/1000000</f>
        <v>75.49535333</v>
      </c>
      <c r="I2854" s="3">
        <f>[1]!EM_S_STM07_IS($A2854,"9",DATE(I$4,12,31),"1")/1000000</f>
        <v>438.23147482999997</v>
      </c>
      <c r="J2854" s="3">
        <f>[1]!EM_S_STM07_IS($A2854,"61",DATE(I$4,12,31),"1")/1000000</f>
        <v>94.387512920000006</v>
      </c>
      <c r="K2854" s="3">
        <f>[1]!EM_S_STM07_IS($A2854,"9",DATE(K$4,12,31),"1")/1000000</f>
        <v>457.04534969999997</v>
      </c>
      <c r="L2854" s="3">
        <f>[1]!EM_S_STM07_IS($A2854,"61",DATE(K$4,12,31),"1")/1000000</f>
        <v>89.804147239999992</v>
      </c>
      <c r="M2854" s="3">
        <f>[1]!EM_S_STM07_IS($A2854,"9",DATE(M$4,12,31),"1")/1000000</f>
        <v>386.57915933999999</v>
      </c>
      <c r="N2854" s="3">
        <f>[1]!EM_S_STM07_IS($A2854,"61",DATE(M$4,12,31),"1")/1000000</f>
        <v>67.066501670000008</v>
      </c>
      <c r="O2854" s="6" t="str">
        <f t="shared" si="90"/>
        <v/>
      </c>
      <c r="P2854" s="6" t="str">
        <f t="shared" si="91"/>
        <v/>
      </c>
    </row>
    <row r="2855" spans="1:16" x14ac:dyDescent="0.25">
      <c r="A2855" s="5" t="s">
        <v>2849</v>
      </c>
      <c r="B2855" s="5" t="s">
        <v>5911</v>
      </c>
      <c r="C2855" s="3" t="e">
        <f>[1]!EM_S_STM07_IS($A2855,"9",DATE(C$4,12,31),"1")/1000000</f>
        <v>#VALUE!</v>
      </c>
      <c r="D2855" s="3" t="e">
        <f>[1]!EM_S_STM07_IS($A2855,"61",DATE(C$4,12,31),"1")/1000000</f>
        <v>#VALUE!</v>
      </c>
      <c r="E2855" s="3">
        <f>[1]!EM_S_STM07_IS($A2855,"9",DATE(E$4,12,31),"1")/1000000</f>
        <v>338.45729373</v>
      </c>
      <c r="F2855" s="3">
        <f>[1]!EM_S_STM07_IS($A2855,"61",DATE(E$4,12,31),"1")/1000000</f>
        <v>62.629530200000005</v>
      </c>
      <c r="G2855" s="3">
        <f>[1]!EM_S_STM07_IS($A2855,"9",DATE(G$4,12,31),"1")/1000000</f>
        <v>333.70882525999997</v>
      </c>
      <c r="H2855" s="3">
        <f>[1]!EM_S_STM07_IS($A2855,"61",DATE(G$4,12,31),"1")/1000000</f>
        <v>63.75690419</v>
      </c>
      <c r="I2855" s="3">
        <f>[1]!EM_S_STM07_IS($A2855,"9",DATE(I$4,12,31),"1")/1000000</f>
        <v>375.98361769000002</v>
      </c>
      <c r="J2855" s="3">
        <f>[1]!EM_S_STM07_IS($A2855,"61",DATE(I$4,12,31),"1")/1000000</f>
        <v>70.179354829999994</v>
      </c>
      <c r="K2855" s="3">
        <f>[1]!EM_S_STM07_IS($A2855,"9",DATE(K$4,12,31),"1")/1000000</f>
        <v>397.81642125000002</v>
      </c>
      <c r="L2855" s="3">
        <f>[1]!EM_S_STM07_IS($A2855,"61",DATE(K$4,12,31),"1")/1000000</f>
        <v>67.750573889999998</v>
      </c>
      <c r="M2855" s="3">
        <f>[1]!EM_S_STM07_IS($A2855,"9",DATE(M$4,12,31),"1")/1000000</f>
        <v>394.53918416000005</v>
      </c>
      <c r="N2855" s="3">
        <f>[1]!EM_S_STM07_IS($A2855,"61",DATE(M$4,12,31),"1")/1000000</f>
        <v>65.881674459999999</v>
      </c>
      <c r="O2855" s="6" t="str">
        <f t="shared" si="90"/>
        <v/>
      </c>
      <c r="P2855" s="6" t="str">
        <f t="shared" si="91"/>
        <v/>
      </c>
    </row>
    <row r="2856" spans="1:16" x14ac:dyDescent="0.25">
      <c r="A2856" s="5" t="s">
        <v>2850</v>
      </c>
      <c r="B2856" s="5" t="s">
        <v>5912</v>
      </c>
      <c r="C2856" s="3" t="e">
        <f>[1]!EM_S_STM07_IS($A2856,"9",DATE(C$4,12,31),"1")/1000000</f>
        <v>#VALUE!</v>
      </c>
      <c r="D2856" s="3" t="e">
        <f>[1]!EM_S_STM07_IS($A2856,"61",DATE(C$4,12,31),"1")/1000000</f>
        <v>#VALUE!</v>
      </c>
      <c r="E2856" s="3">
        <f>[1]!EM_S_STM07_IS($A2856,"9",DATE(E$4,12,31),"1")/1000000</f>
        <v>382.45983326999999</v>
      </c>
      <c r="F2856" s="3">
        <f>[1]!EM_S_STM07_IS($A2856,"61",DATE(E$4,12,31),"1")/1000000</f>
        <v>65.407761649999998</v>
      </c>
      <c r="G2856" s="3">
        <f>[1]!EM_S_STM07_IS($A2856,"9",DATE(G$4,12,31),"1")/1000000</f>
        <v>436.08447051999997</v>
      </c>
      <c r="H2856" s="3">
        <f>[1]!EM_S_STM07_IS($A2856,"61",DATE(G$4,12,31),"1")/1000000</f>
        <v>82.242178640000006</v>
      </c>
      <c r="I2856" s="3">
        <f>[1]!EM_S_STM07_IS($A2856,"9",DATE(I$4,12,31),"1")/1000000</f>
        <v>473.73806320999995</v>
      </c>
      <c r="J2856" s="3">
        <f>[1]!EM_S_STM07_IS($A2856,"61",DATE(I$4,12,31),"1")/1000000</f>
        <v>85.069440329999992</v>
      </c>
      <c r="K2856" s="3">
        <f>[1]!EM_S_STM07_IS($A2856,"9",DATE(K$4,12,31),"1")/1000000</f>
        <v>539.70023120000008</v>
      </c>
      <c r="L2856" s="3">
        <f>[1]!EM_S_STM07_IS($A2856,"61",DATE(K$4,12,31),"1")/1000000</f>
        <v>91.422053219999995</v>
      </c>
      <c r="M2856" s="3">
        <f>[1]!EM_S_STM07_IS($A2856,"9",DATE(M$4,12,31),"1")/1000000</f>
        <v>636.18125410000005</v>
      </c>
      <c r="N2856" s="3">
        <f>[1]!EM_S_STM07_IS($A2856,"61",DATE(M$4,12,31),"1")/1000000</f>
        <v>67.682239549999991</v>
      </c>
      <c r="O2856" s="6" t="str">
        <f t="shared" si="90"/>
        <v/>
      </c>
      <c r="P2856" s="6" t="str">
        <f t="shared" si="91"/>
        <v/>
      </c>
    </row>
    <row r="2857" spans="1:16" x14ac:dyDescent="0.25">
      <c r="A2857" s="5" t="s">
        <v>2851</v>
      </c>
      <c r="B2857" s="5" t="s">
        <v>5913</v>
      </c>
      <c r="C2857" s="3" t="e">
        <f>[1]!EM_S_STM07_IS($A2857,"9",DATE(C$4,12,31),"1")/1000000</f>
        <v>#VALUE!</v>
      </c>
      <c r="D2857" s="3" t="e">
        <f>[1]!EM_S_STM07_IS($A2857,"61",DATE(C$4,12,31),"1")/1000000</f>
        <v>#VALUE!</v>
      </c>
      <c r="E2857" s="3">
        <f>[1]!EM_S_STM07_IS($A2857,"9",DATE(E$4,12,31),"1")/1000000</f>
        <v>849.04179999999997</v>
      </c>
      <c r="F2857" s="3">
        <f>[1]!EM_S_STM07_IS($A2857,"61",DATE(E$4,12,31),"1")/1000000</f>
        <v>117.26819999999999</v>
      </c>
      <c r="G2857" s="3">
        <f>[1]!EM_S_STM07_IS($A2857,"9",DATE(G$4,12,31),"1")/1000000</f>
        <v>1048.2405000000001</v>
      </c>
      <c r="H2857" s="3">
        <f>[1]!EM_S_STM07_IS($A2857,"61",DATE(G$4,12,31),"1")/1000000</f>
        <v>136.4144</v>
      </c>
      <c r="I2857" s="3">
        <f>[1]!EM_S_STM07_IS($A2857,"9",DATE(I$4,12,31),"1")/1000000</f>
        <v>1145.8752999999999</v>
      </c>
      <c r="J2857" s="3">
        <f>[1]!EM_S_STM07_IS($A2857,"61",DATE(I$4,12,31),"1")/1000000</f>
        <v>149.8605</v>
      </c>
      <c r="K2857" s="3">
        <f>[1]!EM_S_STM07_IS($A2857,"9",DATE(K$4,12,31),"1")/1000000</f>
        <v>1260.87968798</v>
      </c>
      <c r="L2857" s="3">
        <f>[1]!EM_S_STM07_IS($A2857,"61",DATE(K$4,12,31),"1")/1000000</f>
        <v>165.92537543</v>
      </c>
      <c r="M2857" s="3">
        <f>[1]!EM_S_STM07_IS($A2857,"9",DATE(M$4,12,31),"1")/1000000</f>
        <v>1397.2890200300001</v>
      </c>
      <c r="N2857" s="3">
        <f>[1]!EM_S_STM07_IS($A2857,"61",DATE(M$4,12,31),"1")/1000000</f>
        <v>160.26523297</v>
      </c>
      <c r="O2857" s="6" t="str">
        <f t="shared" si="90"/>
        <v/>
      </c>
      <c r="P2857" s="6" t="str">
        <f t="shared" si="91"/>
        <v/>
      </c>
    </row>
    <row r="2858" spans="1:16" x14ac:dyDescent="0.25">
      <c r="A2858" s="5" t="s">
        <v>2852</v>
      </c>
      <c r="B2858" s="5" t="s">
        <v>5914</v>
      </c>
      <c r="C2858" s="3" t="e">
        <f>[1]!EM_S_STM07_IS($A2858,"9",DATE(C$4,12,31),"1")/1000000</f>
        <v>#VALUE!</v>
      </c>
      <c r="D2858" s="3" t="e">
        <f>[1]!EM_S_STM07_IS($A2858,"61",DATE(C$4,12,31),"1")/1000000</f>
        <v>#VALUE!</v>
      </c>
      <c r="E2858" s="3">
        <f>[1]!EM_S_STM07_IS($A2858,"9",DATE(E$4,12,31),"1")/1000000</f>
        <v>1422.9628746800001</v>
      </c>
      <c r="F2858" s="3">
        <f>[1]!EM_S_STM07_IS($A2858,"61",DATE(E$4,12,31),"1")/1000000</f>
        <v>123.57263005</v>
      </c>
      <c r="G2858" s="3">
        <f>[1]!EM_S_STM07_IS($A2858,"9",DATE(G$4,12,31),"1")/1000000</f>
        <v>1659.78838139</v>
      </c>
      <c r="H2858" s="3">
        <f>[1]!EM_S_STM07_IS($A2858,"61",DATE(G$4,12,31),"1")/1000000</f>
        <v>151.41485947000001</v>
      </c>
      <c r="I2858" s="3">
        <f>[1]!EM_S_STM07_IS($A2858,"9",DATE(I$4,12,31),"1")/1000000</f>
        <v>1999.6604449700001</v>
      </c>
      <c r="J2858" s="3">
        <f>[1]!EM_S_STM07_IS($A2858,"61",DATE(I$4,12,31),"1")/1000000</f>
        <v>96.68783565999999</v>
      </c>
      <c r="K2858" s="3">
        <f>[1]!EM_S_STM07_IS($A2858,"9",DATE(K$4,12,31),"1")/1000000</f>
        <v>2796.7510857900002</v>
      </c>
      <c r="L2858" s="3">
        <f>[1]!EM_S_STM07_IS($A2858,"61",DATE(K$4,12,31),"1")/1000000</f>
        <v>115.84432287999999</v>
      </c>
      <c r="M2858" s="3">
        <f>[1]!EM_S_STM07_IS($A2858,"9",DATE(M$4,12,31),"1")/1000000</f>
        <v>3662.1139433200001</v>
      </c>
      <c r="N2858" s="3">
        <f>[1]!EM_S_STM07_IS($A2858,"61",DATE(M$4,12,31),"1")/1000000</f>
        <v>176.89334840999999</v>
      </c>
      <c r="O2858" s="6" t="str">
        <f t="shared" si="90"/>
        <v/>
      </c>
      <c r="P2858" s="6" t="str">
        <f t="shared" si="91"/>
        <v/>
      </c>
    </row>
    <row r="2859" spans="1:16" x14ac:dyDescent="0.25">
      <c r="A2859" s="5" t="s">
        <v>2853</v>
      </c>
      <c r="B2859" s="5" t="s">
        <v>5915</v>
      </c>
      <c r="C2859" s="3" t="e">
        <f>[1]!EM_S_STM07_IS($A2859,"9",DATE(C$4,12,31),"1")/1000000</f>
        <v>#VALUE!</v>
      </c>
      <c r="D2859" s="3" t="e">
        <f>[1]!EM_S_STM07_IS($A2859,"61",DATE(C$4,12,31),"1")/1000000</f>
        <v>#VALUE!</v>
      </c>
      <c r="E2859" s="3">
        <f>[1]!EM_S_STM07_IS($A2859,"9",DATE(E$4,12,31),"1")/1000000</f>
        <v>1247.8355184100001</v>
      </c>
      <c r="F2859" s="3">
        <f>[1]!EM_S_STM07_IS($A2859,"61",DATE(E$4,12,31),"1")/1000000</f>
        <v>109.82410996999999</v>
      </c>
      <c r="G2859" s="3">
        <f>[1]!EM_S_STM07_IS($A2859,"9",DATE(G$4,12,31),"1")/1000000</f>
        <v>1319.7577180599999</v>
      </c>
      <c r="H2859" s="3">
        <f>[1]!EM_S_STM07_IS($A2859,"61",DATE(G$4,12,31),"1")/1000000</f>
        <v>115.80359142</v>
      </c>
      <c r="I2859" s="3">
        <f>[1]!EM_S_STM07_IS($A2859,"9",DATE(I$4,12,31),"1")/1000000</f>
        <v>1472.9872678199999</v>
      </c>
      <c r="J2859" s="3">
        <f>[1]!EM_S_STM07_IS($A2859,"61",DATE(I$4,12,31),"1")/1000000</f>
        <v>150.17289274999999</v>
      </c>
      <c r="K2859" s="3">
        <f>[1]!EM_S_STM07_IS($A2859,"9",DATE(K$4,12,31),"1")/1000000</f>
        <v>1658.8990669899999</v>
      </c>
      <c r="L2859" s="3">
        <f>[1]!EM_S_STM07_IS($A2859,"61",DATE(K$4,12,31),"1")/1000000</f>
        <v>154.69130225999999</v>
      </c>
      <c r="M2859" s="3">
        <f>[1]!EM_S_STM07_IS($A2859,"9",DATE(M$4,12,31),"1")/1000000</f>
        <v>1830.9927312300001</v>
      </c>
      <c r="N2859" s="3">
        <f>[1]!EM_S_STM07_IS($A2859,"61",DATE(M$4,12,31),"1")/1000000</f>
        <v>178.43481613</v>
      </c>
      <c r="O2859" s="6" t="str">
        <f t="shared" si="90"/>
        <v/>
      </c>
      <c r="P2859" s="6" t="str">
        <f t="shared" si="91"/>
        <v/>
      </c>
    </row>
    <row r="2860" spans="1:16" x14ac:dyDescent="0.25">
      <c r="A2860" s="5" t="s">
        <v>2854</v>
      </c>
      <c r="B2860" s="5" t="s">
        <v>5916</v>
      </c>
      <c r="C2860" s="3" t="e">
        <f>[1]!EM_S_STM07_IS($A2860,"9",DATE(C$4,12,31),"1")/1000000</f>
        <v>#VALUE!</v>
      </c>
      <c r="D2860" s="3" t="e">
        <f>[1]!EM_S_STM07_IS($A2860,"61",DATE(C$4,12,31),"1")/1000000</f>
        <v>#VALUE!</v>
      </c>
      <c r="E2860" s="3">
        <f>[1]!EM_S_STM07_IS($A2860,"9",DATE(E$4,12,31),"1")/1000000</f>
        <v>681.85070079999991</v>
      </c>
      <c r="F2860" s="3">
        <f>[1]!EM_S_STM07_IS($A2860,"61",DATE(E$4,12,31),"1")/1000000</f>
        <v>51.058201459999999</v>
      </c>
      <c r="G2860" s="3">
        <f>[1]!EM_S_STM07_IS($A2860,"9",DATE(G$4,12,31),"1")/1000000</f>
        <v>694.3285767000001</v>
      </c>
      <c r="H2860" s="3">
        <f>[1]!EM_S_STM07_IS($A2860,"61",DATE(G$4,12,31),"1")/1000000</f>
        <v>43.369286389999999</v>
      </c>
      <c r="I2860" s="3">
        <f>[1]!EM_S_STM07_IS($A2860,"9",DATE(I$4,12,31),"1")/1000000</f>
        <v>719.71792741000002</v>
      </c>
      <c r="J2860" s="3">
        <f>[1]!EM_S_STM07_IS($A2860,"61",DATE(I$4,12,31),"1")/1000000</f>
        <v>41.39520598</v>
      </c>
      <c r="K2860" s="3">
        <f>[1]!EM_S_STM07_IS($A2860,"9",DATE(K$4,12,31),"1")/1000000</f>
        <v>705.13895858000001</v>
      </c>
      <c r="L2860" s="3">
        <f>[1]!EM_S_STM07_IS($A2860,"61",DATE(K$4,12,31),"1")/1000000</f>
        <v>57.87325732</v>
      </c>
      <c r="M2860" s="3">
        <f>[1]!EM_S_STM07_IS($A2860,"9",DATE(M$4,12,31),"1")/1000000</f>
        <v>725.92404653999995</v>
      </c>
      <c r="N2860" s="3">
        <f>[1]!EM_S_STM07_IS($A2860,"61",DATE(M$4,12,31),"1")/1000000</f>
        <v>50.086361969999999</v>
      </c>
      <c r="O2860" s="6" t="str">
        <f t="shared" si="90"/>
        <v/>
      </c>
      <c r="P2860" s="6" t="str">
        <f t="shared" si="91"/>
        <v/>
      </c>
    </row>
    <row r="2861" spans="1:16" x14ac:dyDescent="0.25">
      <c r="A2861" s="5" t="s">
        <v>2855</v>
      </c>
      <c r="B2861" s="5" t="s">
        <v>5917</v>
      </c>
      <c r="C2861" s="3" t="e">
        <f>[1]!EM_S_STM07_IS($A2861,"9",DATE(C$4,12,31),"1")/1000000</f>
        <v>#VALUE!</v>
      </c>
      <c r="D2861" s="3" t="e">
        <f>[1]!EM_S_STM07_IS($A2861,"61",DATE(C$4,12,31),"1")/1000000</f>
        <v>#VALUE!</v>
      </c>
      <c r="E2861" s="3">
        <f>[1]!EM_S_STM07_IS($A2861,"9",DATE(E$4,12,31),"1")/1000000</f>
        <v>339.28495756000001</v>
      </c>
      <c r="F2861" s="3">
        <f>[1]!EM_S_STM07_IS($A2861,"61",DATE(E$4,12,31),"1")/1000000</f>
        <v>47.021145789999998</v>
      </c>
      <c r="G2861" s="3">
        <f>[1]!EM_S_STM07_IS($A2861,"9",DATE(G$4,12,31),"1")/1000000</f>
        <v>367.07371069999999</v>
      </c>
      <c r="H2861" s="3">
        <f>[1]!EM_S_STM07_IS($A2861,"61",DATE(G$4,12,31),"1")/1000000</f>
        <v>50.983063520000002</v>
      </c>
      <c r="I2861" s="3">
        <f>[1]!EM_S_STM07_IS($A2861,"9",DATE(I$4,12,31),"1")/1000000</f>
        <v>421.45242166000003</v>
      </c>
      <c r="J2861" s="3">
        <f>[1]!EM_S_STM07_IS($A2861,"61",DATE(I$4,12,31),"1")/1000000</f>
        <v>51.787932060000003</v>
      </c>
      <c r="K2861" s="3">
        <f>[1]!EM_S_STM07_IS($A2861,"9",DATE(K$4,12,31),"1")/1000000</f>
        <v>514.57126281000001</v>
      </c>
      <c r="L2861" s="3">
        <f>[1]!EM_S_STM07_IS($A2861,"61",DATE(K$4,12,31),"1")/1000000</f>
        <v>52.388595559999999</v>
      </c>
      <c r="M2861" s="3">
        <f>[1]!EM_S_STM07_IS($A2861,"9",DATE(M$4,12,31),"1")/1000000</f>
        <v>502.85803374</v>
      </c>
      <c r="N2861" s="3">
        <f>[1]!EM_S_STM07_IS($A2861,"61",DATE(M$4,12,31),"1")/1000000</f>
        <v>32.268356230000002</v>
      </c>
      <c r="O2861" s="6" t="str">
        <f t="shared" si="90"/>
        <v/>
      </c>
      <c r="P2861" s="6" t="str">
        <f t="shared" si="91"/>
        <v/>
      </c>
    </row>
    <row r="2862" spans="1:16" x14ac:dyDescent="0.25">
      <c r="A2862" s="5" t="s">
        <v>2856</v>
      </c>
      <c r="B2862" s="5" t="s">
        <v>5918</v>
      </c>
      <c r="C2862" s="3">
        <f>[1]!EM_S_STM07_IS($A2862,"9",DATE(C$4,12,31),"1")/1000000</f>
        <v>151.72425646000002</v>
      </c>
      <c r="D2862" s="3">
        <f>[1]!EM_S_STM07_IS($A2862,"61",DATE(C$4,12,31),"1")/1000000</f>
        <v>46.849942579999997</v>
      </c>
      <c r="E2862" s="3">
        <f>[1]!EM_S_STM07_IS($A2862,"9",DATE(E$4,12,31),"1")/1000000</f>
        <v>164.00576365000001</v>
      </c>
      <c r="F2862" s="3">
        <f>[1]!EM_S_STM07_IS($A2862,"61",DATE(E$4,12,31),"1")/1000000</f>
        <v>68.443625560000001</v>
      </c>
      <c r="G2862" s="3">
        <f>[1]!EM_S_STM07_IS($A2862,"9",DATE(G$4,12,31),"1")/1000000</f>
        <v>155.88449800999999</v>
      </c>
      <c r="H2862" s="3">
        <f>[1]!EM_S_STM07_IS($A2862,"61",DATE(G$4,12,31),"1")/1000000</f>
        <v>61.400378939999996</v>
      </c>
      <c r="I2862" s="3">
        <f>[1]!EM_S_STM07_IS($A2862,"9",DATE(I$4,12,31),"1")/1000000</f>
        <v>184.51808331999999</v>
      </c>
      <c r="J2862" s="3">
        <f>[1]!EM_S_STM07_IS($A2862,"61",DATE(I$4,12,31),"1")/1000000</f>
        <v>70.91389289</v>
      </c>
      <c r="K2862" s="3">
        <f>[1]!EM_S_STM07_IS($A2862,"9",DATE(K$4,12,31),"1")/1000000</f>
        <v>202.6220261</v>
      </c>
      <c r="L2862" s="3">
        <f>[1]!EM_S_STM07_IS($A2862,"61",DATE(K$4,12,31),"1")/1000000</f>
        <v>84.503267919999999</v>
      </c>
      <c r="M2862" s="3">
        <f>[1]!EM_S_STM07_IS($A2862,"9",DATE(M$4,12,31),"1")/1000000</f>
        <v>203.16296204</v>
      </c>
      <c r="N2862" s="3">
        <f>[1]!EM_S_STM07_IS($A2862,"61",DATE(M$4,12,31),"1")/1000000</f>
        <v>79.980334989999989</v>
      </c>
      <c r="O2862" s="6">
        <f t="shared" si="90"/>
        <v>6.0127019759169453E-2</v>
      </c>
      <c r="P2862" s="6">
        <f t="shared" si="91"/>
        <v>0.11289663988748444</v>
      </c>
    </row>
    <row r="2863" spans="1:16" x14ac:dyDescent="0.25">
      <c r="A2863" s="5" t="s">
        <v>2857</v>
      </c>
      <c r="B2863" s="5" t="s">
        <v>5919</v>
      </c>
      <c r="C2863" s="3" t="e">
        <f>[1]!EM_S_STM07_IS($A2863,"9",DATE(C$4,12,31),"1")/1000000</f>
        <v>#VALUE!</v>
      </c>
      <c r="D2863" s="3" t="e">
        <f>[1]!EM_S_STM07_IS($A2863,"61",DATE(C$4,12,31),"1")/1000000</f>
        <v>#VALUE!</v>
      </c>
      <c r="E2863" s="3">
        <f>[1]!EM_S_STM07_IS($A2863,"9",DATE(E$4,12,31),"1")/1000000</f>
        <v>660.86933221000004</v>
      </c>
      <c r="F2863" s="3">
        <f>[1]!EM_S_STM07_IS($A2863,"61",DATE(E$4,12,31),"1")/1000000</f>
        <v>289.25046563999996</v>
      </c>
      <c r="G2863" s="3">
        <f>[1]!EM_S_STM07_IS($A2863,"9",DATE(G$4,12,31),"1")/1000000</f>
        <v>546.98464414</v>
      </c>
      <c r="H2863" s="3">
        <f>[1]!EM_S_STM07_IS($A2863,"61",DATE(G$4,12,31),"1")/1000000</f>
        <v>168.98525943000001</v>
      </c>
      <c r="I2863" s="3">
        <f>[1]!EM_S_STM07_IS($A2863,"9",DATE(I$4,12,31),"1")/1000000</f>
        <v>814.73706830999993</v>
      </c>
      <c r="J2863" s="3">
        <f>[1]!EM_S_STM07_IS($A2863,"61",DATE(I$4,12,31),"1")/1000000</f>
        <v>268.71569618000001</v>
      </c>
      <c r="K2863" s="3">
        <f>[1]!EM_S_STM07_IS($A2863,"9",DATE(K$4,12,31),"1")/1000000</f>
        <v>663.51565688000005</v>
      </c>
      <c r="L2863" s="3">
        <f>[1]!EM_S_STM07_IS($A2863,"61",DATE(K$4,12,31),"1")/1000000</f>
        <v>218.90232548</v>
      </c>
      <c r="M2863" s="3">
        <f>[1]!EM_S_STM07_IS($A2863,"9",DATE(M$4,12,31),"1")/1000000</f>
        <v>621.72699310000007</v>
      </c>
      <c r="N2863" s="3">
        <f>[1]!EM_S_STM07_IS($A2863,"61",DATE(M$4,12,31),"1")/1000000</f>
        <v>185.31746609000001</v>
      </c>
      <c r="O2863" s="6" t="str">
        <f t="shared" si="90"/>
        <v/>
      </c>
      <c r="P2863" s="6" t="str">
        <f t="shared" si="91"/>
        <v/>
      </c>
    </row>
    <row r="2864" spans="1:16" x14ac:dyDescent="0.25">
      <c r="A2864" s="5" t="s">
        <v>2858</v>
      </c>
      <c r="B2864" s="5" t="s">
        <v>5920</v>
      </c>
      <c r="C2864" s="3">
        <f>[1]!EM_S_STM07_IS($A2864,"9",DATE(C$4,12,31),"1")/1000000</f>
        <v>2847.2429214499998</v>
      </c>
      <c r="D2864" s="3">
        <f>[1]!EM_S_STM07_IS($A2864,"61",DATE(C$4,12,31),"1")/1000000</f>
        <v>89.658997900000003</v>
      </c>
      <c r="E2864" s="3">
        <f>[1]!EM_S_STM07_IS($A2864,"9",DATE(E$4,12,31),"1")/1000000</f>
        <v>2309.9450764099997</v>
      </c>
      <c r="F2864" s="3">
        <f>[1]!EM_S_STM07_IS($A2864,"61",DATE(E$4,12,31),"1")/1000000</f>
        <v>116.91218436</v>
      </c>
      <c r="G2864" s="3">
        <f>[1]!EM_S_STM07_IS($A2864,"9",DATE(G$4,12,31),"1")/1000000</f>
        <v>3915.8099797300001</v>
      </c>
      <c r="H2864" s="3">
        <f>[1]!EM_S_STM07_IS($A2864,"61",DATE(G$4,12,31),"1")/1000000</f>
        <v>119.45403392</v>
      </c>
      <c r="I2864" s="3">
        <f>[1]!EM_S_STM07_IS($A2864,"9",DATE(I$4,12,31),"1")/1000000</f>
        <v>5001.3096977899995</v>
      </c>
      <c r="J2864" s="3">
        <f>[1]!EM_S_STM07_IS($A2864,"61",DATE(I$4,12,31),"1")/1000000</f>
        <v>99.312454840000001</v>
      </c>
      <c r="K2864" s="3">
        <f>[1]!EM_S_STM07_IS($A2864,"9",DATE(K$4,12,31),"1")/1000000</f>
        <v>5129.8292978500003</v>
      </c>
      <c r="L2864" s="3">
        <f>[1]!EM_S_STM07_IS($A2864,"61",DATE(K$4,12,31),"1")/1000000</f>
        <v>42.532089409999998</v>
      </c>
      <c r="M2864" s="3">
        <f>[1]!EM_S_STM07_IS($A2864,"9",DATE(M$4,12,31),"1")/1000000</f>
        <v>3454.4881172199998</v>
      </c>
      <c r="N2864" s="3">
        <f>[1]!EM_S_STM07_IS($A2864,"61",DATE(M$4,12,31),"1")/1000000</f>
        <v>44.118423920000005</v>
      </c>
      <c r="O2864" s="6">
        <f t="shared" si="90"/>
        <v>3.9421836176105396E-2</v>
      </c>
      <c r="P2864" s="6">
        <f t="shared" si="91"/>
        <v>-0.13222882136976399</v>
      </c>
    </row>
    <row r="2865" spans="1:16" x14ac:dyDescent="0.25">
      <c r="A2865" s="5" t="s">
        <v>2859</v>
      </c>
      <c r="B2865" s="5" t="s">
        <v>5921</v>
      </c>
      <c r="C2865" s="3" t="e">
        <f>[1]!EM_S_STM07_IS($A2865,"9",DATE(C$4,12,31),"1")/1000000</f>
        <v>#VALUE!</v>
      </c>
      <c r="D2865" s="3" t="e">
        <f>[1]!EM_S_STM07_IS($A2865,"61",DATE(C$4,12,31),"1")/1000000</f>
        <v>#VALUE!</v>
      </c>
      <c r="E2865" s="3">
        <f>[1]!EM_S_STM07_IS($A2865,"9",DATE(E$4,12,31),"1")/1000000</f>
        <v>502.65300088999999</v>
      </c>
      <c r="F2865" s="3">
        <f>[1]!EM_S_STM07_IS($A2865,"61",DATE(E$4,12,31),"1")/1000000</f>
        <v>47.054999459999998</v>
      </c>
      <c r="G2865" s="3">
        <f>[1]!EM_S_STM07_IS($A2865,"9",DATE(G$4,12,31),"1")/1000000</f>
        <v>549.61990689000004</v>
      </c>
      <c r="H2865" s="3">
        <f>[1]!EM_S_STM07_IS($A2865,"61",DATE(G$4,12,31),"1")/1000000</f>
        <v>61.894616790000001</v>
      </c>
      <c r="I2865" s="3">
        <f>[1]!EM_S_STM07_IS($A2865,"9",DATE(I$4,12,31),"1")/1000000</f>
        <v>612.6491989299999</v>
      </c>
      <c r="J2865" s="3">
        <f>[1]!EM_S_STM07_IS($A2865,"61",DATE(I$4,12,31),"1")/1000000</f>
        <v>70.469172599999993</v>
      </c>
      <c r="K2865" s="3">
        <f>[1]!EM_S_STM07_IS($A2865,"9",DATE(K$4,12,31),"1")/1000000</f>
        <v>650.77584436999996</v>
      </c>
      <c r="L2865" s="3">
        <f>[1]!EM_S_STM07_IS($A2865,"61",DATE(K$4,12,31),"1")/1000000</f>
        <v>52.970324689999998</v>
      </c>
      <c r="M2865" s="3">
        <f>[1]!EM_S_STM07_IS($A2865,"9",DATE(M$4,12,31),"1")/1000000</f>
        <v>623.58595562999994</v>
      </c>
      <c r="N2865" s="3">
        <f>[1]!EM_S_STM07_IS($A2865,"61",DATE(M$4,12,31),"1")/1000000</f>
        <v>66.531118599999999</v>
      </c>
      <c r="O2865" s="6" t="str">
        <f t="shared" si="90"/>
        <v/>
      </c>
      <c r="P2865" s="6" t="str">
        <f t="shared" si="91"/>
        <v/>
      </c>
    </row>
    <row r="2866" spans="1:16" x14ac:dyDescent="0.25">
      <c r="A2866" s="5" t="s">
        <v>2860</v>
      </c>
      <c r="B2866" s="5" t="s">
        <v>5922</v>
      </c>
      <c r="C2866" s="3" t="e">
        <f>[1]!EM_S_STM07_IS($A2866,"9",DATE(C$4,12,31),"1")/1000000</f>
        <v>#VALUE!</v>
      </c>
      <c r="D2866" s="3" t="e">
        <f>[1]!EM_S_STM07_IS($A2866,"61",DATE(C$4,12,31),"1")/1000000</f>
        <v>#VALUE!</v>
      </c>
      <c r="E2866" s="3">
        <f>[1]!EM_S_STM07_IS($A2866,"9",DATE(E$4,12,31),"1")/1000000</f>
        <v>516.69724938000002</v>
      </c>
      <c r="F2866" s="3">
        <f>[1]!EM_S_STM07_IS($A2866,"61",DATE(E$4,12,31),"1")/1000000</f>
        <v>40.650503880000002</v>
      </c>
      <c r="G2866" s="3">
        <f>[1]!EM_S_STM07_IS($A2866,"9",DATE(G$4,12,31),"1")/1000000</f>
        <v>551.84955126</v>
      </c>
      <c r="H2866" s="3">
        <f>[1]!EM_S_STM07_IS($A2866,"61",DATE(G$4,12,31),"1")/1000000</f>
        <v>47.07971277</v>
      </c>
      <c r="I2866" s="3">
        <f>[1]!EM_S_STM07_IS($A2866,"9",DATE(I$4,12,31),"1")/1000000</f>
        <v>607.48510505999991</v>
      </c>
      <c r="J2866" s="3">
        <f>[1]!EM_S_STM07_IS($A2866,"61",DATE(I$4,12,31),"1")/1000000</f>
        <v>44.750393619999997</v>
      </c>
      <c r="K2866" s="3">
        <f>[1]!EM_S_STM07_IS($A2866,"9",DATE(K$4,12,31),"1")/1000000</f>
        <v>603.07227811999996</v>
      </c>
      <c r="L2866" s="3">
        <f>[1]!EM_S_STM07_IS($A2866,"61",DATE(K$4,12,31),"1")/1000000</f>
        <v>44.754408590000004</v>
      </c>
      <c r="M2866" s="3">
        <f>[1]!EM_S_STM07_IS($A2866,"9",DATE(M$4,12,31),"1")/1000000</f>
        <v>548.22802024999999</v>
      </c>
      <c r="N2866" s="3">
        <f>[1]!EM_S_STM07_IS($A2866,"61",DATE(M$4,12,31),"1")/1000000</f>
        <v>45.795733420000005</v>
      </c>
      <c r="O2866" s="6" t="str">
        <f t="shared" si="90"/>
        <v/>
      </c>
      <c r="P2866" s="6" t="str">
        <f t="shared" si="91"/>
        <v/>
      </c>
    </row>
    <row r="2867" spans="1:16" x14ac:dyDescent="0.25">
      <c r="A2867" s="5" t="s">
        <v>2861</v>
      </c>
      <c r="B2867" s="5" t="s">
        <v>5923</v>
      </c>
      <c r="C2867" s="3" t="e">
        <f>[1]!EM_S_STM07_IS($A2867,"9",DATE(C$4,12,31),"1")/1000000</f>
        <v>#VALUE!</v>
      </c>
      <c r="D2867" s="3" t="e">
        <f>[1]!EM_S_STM07_IS($A2867,"61",DATE(C$4,12,31),"1")/1000000</f>
        <v>#VALUE!</v>
      </c>
      <c r="E2867" s="3">
        <f>[1]!EM_S_STM07_IS($A2867,"9",DATE(E$4,12,31),"1")/1000000</f>
        <v>440.23271619999997</v>
      </c>
      <c r="F2867" s="3">
        <f>[1]!EM_S_STM07_IS($A2867,"61",DATE(E$4,12,31),"1")/1000000</f>
        <v>51.87666419</v>
      </c>
      <c r="G2867" s="3">
        <f>[1]!EM_S_STM07_IS($A2867,"9",DATE(G$4,12,31),"1")/1000000</f>
        <v>488.48838021</v>
      </c>
      <c r="H2867" s="3">
        <f>[1]!EM_S_STM07_IS($A2867,"61",DATE(G$4,12,31),"1")/1000000</f>
        <v>48.13625244</v>
      </c>
      <c r="I2867" s="3">
        <f>[1]!EM_S_STM07_IS($A2867,"9",DATE(I$4,12,31),"1")/1000000</f>
        <v>557.51459714999999</v>
      </c>
      <c r="J2867" s="3">
        <f>[1]!EM_S_STM07_IS($A2867,"61",DATE(I$4,12,31),"1")/1000000</f>
        <v>49.037934440000001</v>
      </c>
      <c r="K2867" s="3">
        <f>[1]!EM_S_STM07_IS($A2867,"9",DATE(K$4,12,31),"1")/1000000</f>
        <v>543.74953283000002</v>
      </c>
      <c r="L2867" s="3">
        <f>[1]!EM_S_STM07_IS($A2867,"61",DATE(K$4,12,31),"1")/1000000</f>
        <v>48.027326930000001</v>
      </c>
      <c r="M2867" s="3">
        <f>[1]!EM_S_STM07_IS($A2867,"9",DATE(M$4,12,31),"1")/1000000</f>
        <v>378.59447073000001</v>
      </c>
      <c r="N2867" s="3">
        <f>[1]!EM_S_STM07_IS($A2867,"61",DATE(M$4,12,31),"1")/1000000</f>
        <v>39.92410031</v>
      </c>
      <c r="O2867" s="6" t="str">
        <f t="shared" si="90"/>
        <v/>
      </c>
      <c r="P2867" s="6" t="str">
        <f t="shared" si="91"/>
        <v/>
      </c>
    </row>
    <row r="2868" spans="1:16" x14ac:dyDescent="0.25">
      <c r="A2868" s="5" t="s">
        <v>2862</v>
      </c>
      <c r="B2868" s="5" t="s">
        <v>5924</v>
      </c>
      <c r="C2868" s="3" t="e">
        <f>[1]!EM_S_STM07_IS($A2868,"9",DATE(C$4,12,31),"1")/1000000</f>
        <v>#VALUE!</v>
      </c>
      <c r="D2868" s="3" t="e">
        <f>[1]!EM_S_STM07_IS($A2868,"61",DATE(C$4,12,31),"1")/1000000</f>
        <v>#VALUE!</v>
      </c>
      <c r="E2868" s="3">
        <f>[1]!EM_S_STM07_IS($A2868,"9",DATE(E$4,12,31),"1")/1000000</f>
        <v>1095.7495602500001</v>
      </c>
      <c r="F2868" s="3">
        <f>[1]!EM_S_STM07_IS($A2868,"61",DATE(E$4,12,31),"1")/1000000</f>
        <v>29.965153300000001</v>
      </c>
      <c r="G2868" s="3">
        <f>[1]!EM_S_STM07_IS($A2868,"9",DATE(G$4,12,31),"1")/1000000</f>
        <v>1317.2770944200001</v>
      </c>
      <c r="H2868" s="3">
        <f>[1]!EM_S_STM07_IS($A2868,"61",DATE(G$4,12,31),"1")/1000000</f>
        <v>61.70346224</v>
      </c>
      <c r="I2868" s="3">
        <f>[1]!EM_S_STM07_IS($A2868,"9",DATE(I$4,12,31),"1")/1000000</f>
        <v>1675.78869945</v>
      </c>
      <c r="J2868" s="3">
        <f>[1]!EM_S_STM07_IS($A2868,"61",DATE(I$4,12,31),"1")/1000000</f>
        <v>66.956432559999996</v>
      </c>
      <c r="K2868" s="3">
        <f>[1]!EM_S_STM07_IS($A2868,"9",DATE(K$4,12,31),"1")/1000000</f>
        <v>1811.8020635400001</v>
      </c>
      <c r="L2868" s="3">
        <f>[1]!EM_S_STM07_IS($A2868,"61",DATE(K$4,12,31),"1")/1000000</f>
        <v>75.006336599999997</v>
      </c>
      <c r="M2868" s="3">
        <f>[1]!EM_S_STM07_IS($A2868,"9",DATE(M$4,12,31),"1")/1000000</f>
        <v>2184.9304066999998</v>
      </c>
      <c r="N2868" s="3">
        <f>[1]!EM_S_STM07_IS($A2868,"61",DATE(M$4,12,31),"1")/1000000</f>
        <v>82.532511150000005</v>
      </c>
      <c r="O2868" s="6" t="str">
        <f t="shared" si="90"/>
        <v/>
      </c>
      <c r="P2868" s="6" t="str">
        <f t="shared" si="91"/>
        <v/>
      </c>
    </row>
    <row r="2869" spans="1:16" x14ac:dyDescent="0.25">
      <c r="A2869" s="5" t="s">
        <v>2863</v>
      </c>
      <c r="B2869" s="5" t="s">
        <v>5925</v>
      </c>
      <c r="C2869" s="3" t="e">
        <f>[1]!EM_S_STM07_IS($A2869,"9",DATE(C$4,12,31),"1")/1000000</f>
        <v>#VALUE!</v>
      </c>
      <c r="D2869" s="3" t="e">
        <f>[1]!EM_S_STM07_IS($A2869,"61",DATE(C$4,12,31),"1")/1000000</f>
        <v>#VALUE!</v>
      </c>
      <c r="E2869" s="3">
        <f>[1]!EM_S_STM07_IS($A2869,"9",DATE(E$4,12,31),"1")/1000000</f>
        <v>1049.4996871599999</v>
      </c>
      <c r="F2869" s="3">
        <f>[1]!EM_S_STM07_IS($A2869,"61",DATE(E$4,12,31),"1")/1000000</f>
        <v>43.47412611</v>
      </c>
      <c r="G2869" s="3">
        <f>[1]!EM_S_STM07_IS($A2869,"9",DATE(G$4,12,31),"1")/1000000</f>
        <v>1141.3676662299999</v>
      </c>
      <c r="H2869" s="3">
        <f>[1]!EM_S_STM07_IS($A2869,"61",DATE(G$4,12,31),"1")/1000000</f>
        <v>47.206677249999998</v>
      </c>
      <c r="I2869" s="3">
        <f>[1]!EM_S_STM07_IS($A2869,"9",DATE(I$4,12,31),"1")/1000000</f>
        <v>1290.00773198</v>
      </c>
      <c r="J2869" s="3">
        <f>[1]!EM_S_STM07_IS($A2869,"61",DATE(I$4,12,31),"1")/1000000</f>
        <v>53.283428289999996</v>
      </c>
      <c r="K2869" s="3">
        <f>[1]!EM_S_STM07_IS($A2869,"9",DATE(K$4,12,31),"1")/1000000</f>
        <v>1378.32275157</v>
      </c>
      <c r="L2869" s="3">
        <f>[1]!EM_S_STM07_IS($A2869,"61",DATE(K$4,12,31),"1")/1000000</f>
        <v>36.091882460000001</v>
      </c>
      <c r="M2869" s="3">
        <f>[1]!EM_S_STM07_IS($A2869,"9",DATE(M$4,12,31),"1")/1000000</f>
        <v>1456.9135930999998</v>
      </c>
      <c r="N2869" s="3">
        <f>[1]!EM_S_STM07_IS($A2869,"61",DATE(M$4,12,31),"1")/1000000</f>
        <v>45.690727539999997</v>
      </c>
      <c r="O2869" s="6" t="str">
        <f t="shared" si="90"/>
        <v/>
      </c>
      <c r="P2869" s="6" t="str">
        <f t="shared" si="91"/>
        <v/>
      </c>
    </row>
    <row r="2870" spans="1:16" x14ac:dyDescent="0.25">
      <c r="A2870" s="5" t="s">
        <v>2864</v>
      </c>
      <c r="B2870" s="5" t="s">
        <v>5926</v>
      </c>
      <c r="C2870" s="3" t="e">
        <f>[1]!EM_S_STM07_IS($A2870,"9",DATE(C$4,12,31),"1")/1000000</f>
        <v>#VALUE!</v>
      </c>
      <c r="D2870" s="3" t="e">
        <f>[1]!EM_S_STM07_IS($A2870,"61",DATE(C$4,12,31),"1")/1000000</f>
        <v>#VALUE!</v>
      </c>
      <c r="E2870" s="3">
        <f>[1]!EM_S_STM07_IS($A2870,"9",DATE(E$4,12,31),"1")/1000000</f>
        <v>388.46961517</v>
      </c>
      <c r="F2870" s="3">
        <f>[1]!EM_S_STM07_IS($A2870,"61",DATE(E$4,12,31),"1")/1000000</f>
        <v>32.640550160000004</v>
      </c>
      <c r="G2870" s="3">
        <f>[1]!EM_S_STM07_IS($A2870,"9",DATE(G$4,12,31),"1")/1000000</f>
        <v>463.21971150999997</v>
      </c>
      <c r="H2870" s="3">
        <f>[1]!EM_S_STM07_IS($A2870,"61",DATE(G$4,12,31),"1")/1000000</f>
        <v>48.39267006</v>
      </c>
      <c r="I2870" s="3">
        <f>[1]!EM_S_STM07_IS($A2870,"9",DATE(I$4,12,31),"1")/1000000</f>
        <v>464.24914627999999</v>
      </c>
      <c r="J2870" s="3">
        <f>[1]!EM_S_STM07_IS($A2870,"61",DATE(I$4,12,31),"1")/1000000</f>
        <v>54.551096919999999</v>
      </c>
      <c r="K2870" s="3">
        <f>[1]!EM_S_STM07_IS($A2870,"9",DATE(K$4,12,31),"1")/1000000</f>
        <v>395.05903666</v>
      </c>
      <c r="L2870" s="3">
        <f>[1]!EM_S_STM07_IS($A2870,"61",DATE(K$4,12,31),"1")/1000000</f>
        <v>54.992518560000001</v>
      </c>
      <c r="M2870" s="3">
        <f>[1]!EM_S_STM07_IS($A2870,"9",DATE(M$4,12,31),"1")/1000000</f>
        <v>327.84655332</v>
      </c>
      <c r="N2870" s="3">
        <f>[1]!EM_S_STM07_IS($A2870,"61",DATE(M$4,12,31),"1")/1000000</f>
        <v>43.015505659999995</v>
      </c>
      <c r="O2870" s="6" t="str">
        <f t="shared" si="90"/>
        <v/>
      </c>
      <c r="P2870" s="6" t="str">
        <f t="shared" si="91"/>
        <v/>
      </c>
    </row>
    <row r="2871" spans="1:16" x14ac:dyDescent="0.25">
      <c r="A2871" s="5" t="s">
        <v>2865</v>
      </c>
      <c r="B2871" s="5" t="s">
        <v>5927</v>
      </c>
      <c r="C2871" s="3" t="e">
        <f>[1]!EM_S_STM07_IS($A2871,"9",DATE(C$4,12,31),"1")/1000000</f>
        <v>#VALUE!</v>
      </c>
      <c r="D2871" s="3" t="e">
        <f>[1]!EM_S_STM07_IS($A2871,"61",DATE(C$4,12,31),"1")/1000000</f>
        <v>#VALUE!</v>
      </c>
      <c r="E2871" s="3">
        <f>[1]!EM_S_STM07_IS($A2871,"9",DATE(E$4,12,31),"1")/1000000</f>
        <v>943.08907408000005</v>
      </c>
      <c r="F2871" s="3">
        <f>[1]!EM_S_STM07_IS($A2871,"61",DATE(E$4,12,31),"1")/1000000</f>
        <v>43.993001110000002</v>
      </c>
      <c r="G2871" s="3">
        <f>[1]!EM_S_STM07_IS($A2871,"9",DATE(G$4,12,31),"1")/1000000</f>
        <v>932.32428990999995</v>
      </c>
      <c r="H2871" s="3">
        <f>[1]!EM_S_STM07_IS($A2871,"61",DATE(G$4,12,31),"1")/1000000</f>
        <v>61.345351149999999</v>
      </c>
      <c r="I2871" s="3">
        <f>[1]!EM_S_STM07_IS($A2871,"9",DATE(I$4,12,31),"1")/1000000</f>
        <v>971.47692600999994</v>
      </c>
      <c r="J2871" s="3">
        <f>[1]!EM_S_STM07_IS($A2871,"61",DATE(I$4,12,31),"1")/1000000</f>
        <v>126.43801681999999</v>
      </c>
      <c r="K2871" s="3">
        <f>[1]!EM_S_STM07_IS($A2871,"9",DATE(K$4,12,31),"1")/1000000</f>
        <v>928.15658553999992</v>
      </c>
      <c r="L2871" s="3">
        <f>[1]!EM_S_STM07_IS($A2871,"61",DATE(K$4,12,31),"1")/1000000</f>
        <v>121.67562548000001</v>
      </c>
      <c r="M2871" s="3">
        <f>[1]!EM_S_STM07_IS($A2871,"9",DATE(M$4,12,31),"1")/1000000</f>
        <v>764.50159732000009</v>
      </c>
      <c r="N2871" s="3">
        <f>[1]!EM_S_STM07_IS($A2871,"61",DATE(M$4,12,31),"1")/1000000</f>
        <v>91.011980090000009</v>
      </c>
      <c r="O2871" s="6" t="str">
        <f t="shared" si="90"/>
        <v/>
      </c>
      <c r="P2871" s="6" t="str">
        <f t="shared" si="91"/>
        <v/>
      </c>
    </row>
    <row r="2872" spans="1:16" x14ac:dyDescent="0.25">
      <c r="A2872" s="5" t="s">
        <v>2866</v>
      </c>
      <c r="B2872" s="5" t="s">
        <v>5928</v>
      </c>
      <c r="C2872" s="3" t="e">
        <f>[1]!EM_S_STM07_IS($A2872,"9",DATE(C$4,12,31),"1")/1000000</f>
        <v>#VALUE!</v>
      </c>
      <c r="D2872" s="3" t="e">
        <f>[1]!EM_S_STM07_IS($A2872,"61",DATE(C$4,12,31),"1")/1000000</f>
        <v>#VALUE!</v>
      </c>
      <c r="E2872" s="3">
        <f>[1]!EM_S_STM07_IS($A2872,"9",DATE(E$4,12,31),"1")/1000000</f>
        <v>678.22462315999996</v>
      </c>
      <c r="F2872" s="3">
        <f>[1]!EM_S_STM07_IS($A2872,"61",DATE(E$4,12,31),"1")/1000000</f>
        <v>132.09609301999998</v>
      </c>
      <c r="G2872" s="3">
        <f>[1]!EM_S_STM07_IS($A2872,"9",DATE(G$4,12,31),"1")/1000000</f>
        <v>821.07775975000004</v>
      </c>
      <c r="H2872" s="3">
        <f>[1]!EM_S_STM07_IS($A2872,"61",DATE(G$4,12,31),"1")/1000000</f>
        <v>150.11834146000001</v>
      </c>
      <c r="I2872" s="3">
        <f>[1]!EM_S_STM07_IS($A2872,"9",DATE(I$4,12,31),"1")/1000000</f>
        <v>851.85227378999991</v>
      </c>
      <c r="J2872" s="3">
        <f>[1]!EM_S_STM07_IS($A2872,"61",DATE(I$4,12,31),"1")/1000000</f>
        <v>179.27165647000001</v>
      </c>
      <c r="K2872" s="3">
        <f>[1]!EM_S_STM07_IS($A2872,"9",DATE(K$4,12,31),"1")/1000000</f>
        <v>1088.35070294</v>
      </c>
      <c r="L2872" s="3">
        <f>[1]!EM_S_STM07_IS($A2872,"61",DATE(K$4,12,31),"1")/1000000</f>
        <v>201.99536505</v>
      </c>
      <c r="M2872" s="3">
        <f>[1]!EM_S_STM07_IS($A2872,"9",DATE(M$4,12,31),"1")/1000000</f>
        <v>1021.22385634</v>
      </c>
      <c r="N2872" s="3">
        <f>[1]!EM_S_STM07_IS($A2872,"61",DATE(M$4,12,31),"1")/1000000</f>
        <v>223.49051471999999</v>
      </c>
      <c r="O2872" s="6" t="str">
        <f t="shared" si="90"/>
        <v/>
      </c>
      <c r="P2872" s="6" t="str">
        <f t="shared" si="91"/>
        <v/>
      </c>
    </row>
    <row r="2873" spans="1:16" x14ac:dyDescent="0.25">
      <c r="A2873" s="5" t="s">
        <v>2867</v>
      </c>
      <c r="B2873" s="5" t="s">
        <v>5929</v>
      </c>
      <c r="C2873" s="3" t="e">
        <f>[1]!EM_S_STM07_IS($A2873,"9",DATE(C$4,12,31),"1")/1000000</f>
        <v>#VALUE!</v>
      </c>
      <c r="D2873" s="3" t="e">
        <f>[1]!EM_S_STM07_IS($A2873,"61",DATE(C$4,12,31),"1")/1000000</f>
        <v>#VALUE!</v>
      </c>
      <c r="E2873" s="3">
        <f>[1]!EM_S_STM07_IS($A2873,"9",DATE(E$4,12,31),"1")/1000000</f>
        <v>258.99297442</v>
      </c>
      <c r="F2873" s="3">
        <f>[1]!EM_S_STM07_IS($A2873,"61",DATE(E$4,12,31),"1")/1000000</f>
        <v>59.73261797</v>
      </c>
      <c r="G2873" s="3">
        <f>[1]!EM_S_STM07_IS($A2873,"9",DATE(G$4,12,31),"1")/1000000</f>
        <v>281.12472006999997</v>
      </c>
      <c r="H2873" s="3">
        <f>[1]!EM_S_STM07_IS($A2873,"61",DATE(G$4,12,31),"1")/1000000</f>
        <v>73.337963340000002</v>
      </c>
      <c r="I2873" s="3">
        <f>[1]!EM_S_STM07_IS($A2873,"9",DATE(I$4,12,31),"1")/1000000</f>
        <v>304.16865939999997</v>
      </c>
      <c r="J2873" s="3">
        <f>[1]!EM_S_STM07_IS($A2873,"61",DATE(I$4,12,31),"1")/1000000</f>
        <v>80.743148239999996</v>
      </c>
      <c r="K2873" s="3">
        <f>[1]!EM_S_STM07_IS($A2873,"9",DATE(K$4,12,31),"1")/1000000</f>
        <v>308.11173130000003</v>
      </c>
      <c r="L2873" s="3">
        <f>[1]!EM_S_STM07_IS($A2873,"61",DATE(K$4,12,31),"1")/1000000</f>
        <v>81.298245659999992</v>
      </c>
      <c r="M2873" s="3">
        <f>[1]!EM_S_STM07_IS($A2873,"9",DATE(M$4,12,31),"1")/1000000</f>
        <v>244.51143729</v>
      </c>
      <c r="N2873" s="3">
        <f>[1]!EM_S_STM07_IS($A2873,"61",DATE(M$4,12,31),"1")/1000000</f>
        <v>62.894077100000004</v>
      </c>
      <c r="O2873" s="6" t="str">
        <f t="shared" si="90"/>
        <v/>
      </c>
      <c r="P2873" s="6" t="str">
        <f t="shared" si="91"/>
        <v/>
      </c>
    </row>
    <row r="2874" spans="1:16" x14ac:dyDescent="0.25">
      <c r="A2874" s="5" t="s">
        <v>2868</v>
      </c>
      <c r="B2874" s="5" t="s">
        <v>5930</v>
      </c>
      <c r="C2874" s="3" t="e">
        <f>[1]!EM_S_STM07_IS($A2874,"9",DATE(C$4,12,31),"1")/1000000</f>
        <v>#VALUE!</v>
      </c>
      <c r="D2874" s="3" t="e">
        <f>[1]!EM_S_STM07_IS($A2874,"61",DATE(C$4,12,31),"1")/1000000</f>
        <v>#VALUE!</v>
      </c>
      <c r="E2874" s="3">
        <f>[1]!EM_S_STM07_IS($A2874,"9",DATE(E$4,12,31),"1")/1000000</f>
        <v>366.4886558</v>
      </c>
      <c r="F2874" s="3">
        <f>[1]!EM_S_STM07_IS($A2874,"61",DATE(E$4,12,31),"1")/1000000</f>
        <v>51.279617209999998</v>
      </c>
      <c r="G2874" s="3">
        <f>[1]!EM_S_STM07_IS($A2874,"9",DATE(G$4,12,31),"1")/1000000</f>
        <v>397.39758802999995</v>
      </c>
      <c r="H2874" s="3">
        <f>[1]!EM_S_STM07_IS($A2874,"61",DATE(G$4,12,31),"1")/1000000</f>
        <v>59.132831670000002</v>
      </c>
      <c r="I2874" s="3">
        <f>[1]!EM_S_STM07_IS($A2874,"9",DATE(I$4,12,31),"1")/1000000</f>
        <v>432.7411237</v>
      </c>
      <c r="J2874" s="3">
        <f>[1]!EM_S_STM07_IS($A2874,"61",DATE(I$4,12,31),"1")/1000000</f>
        <v>68.095308329999995</v>
      </c>
      <c r="K2874" s="3">
        <f>[1]!EM_S_STM07_IS($A2874,"9",DATE(K$4,12,31),"1")/1000000</f>
        <v>467.18991135000005</v>
      </c>
      <c r="L2874" s="3">
        <f>[1]!EM_S_STM07_IS($A2874,"61",DATE(K$4,12,31),"1")/1000000</f>
        <v>71.37317161</v>
      </c>
      <c r="M2874" s="3">
        <f>[1]!EM_S_STM07_IS($A2874,"9",DATE(M$4,12,31),"1")/1000000</f>
        <v>488.85979079000003</v>
      </c>
      <c r="N2874" s="3">
        <f>[1]!EM_S_STM07_IS($A2874,"61",DATE(M$4,12,31),"1")/1000000</f>
        <v>69.778305010000011</v>
      </c>
      <c r="O2874" s="6" t="str">
        <f t="shared" si="90"/>
        <v/>
      </c>
      <c r="P2874" s="6" t="str">
        <f t="shared" si="91"/>
        <v/>
      </c>
    </row>
    <row r="2875" spans="1:16" x14ac:dyDescent="0.25">
      <c r="A2875" s="5" t="s">
        <v>2869</v>
      </c>
      <c r="B2875" s="5" t="s">
        <v>5931</v>
      </c>
      <c r="C2875" s="3" t="e">
        <f>[1]!EM_S_STM07_IS($A2875,"9",DATE(C$4,12,31),"1")/1000000</f>
        <v>#VALUE!</v>
      </c>
      <c r="D2875" s="3" t="e">
        <f>[1]!EM_S_STM07_IS($A2875,"61",DATE(C$4,12,31),"1")/1000000</f>
        <v>#VALUE!</v>
      </c>
      <c r="E2875" s="3">
        <f>[1]!EM_S_STM07_IS($A2875,"9",DATE(E$4,12,31),"1")/1000000</f>
        <v>156.86550671000001</v>
      </c>
      <c r="F2875" s="3">
        <f>[1]!EM_S_STM07_IS($A2875,"61",DATE(E$4,12,31),"1")/1000000</f>
        <v>30.395096769999999</v>
      </c>
      <c r="G2875" s="3">
        <f>[1]!EM_S_STM07_IS($A2875,"9",DATE(G$4,12,31),"1")/1000000</f>
        <v>189.21078287999998</v>
      </c>
      <c r="H2875" s="3">
        <f>[1]!EM_S_STM07_IS($A2875,"61",DATE(G$4,12,31),"1")/1000000</f>
        <v>33.246346379999999</v>
      </c>
      <c r="I2875" s="3">
        <f>[1]!EM_S_STM07_IS($A2875,"9",DATE(I$4,12,31),"1")/1000000</f>
        <v>218.96878580000001</v>
      </c>
      <c r="J2875" s="3">
        <f>[1]!EM_S_STM07_IS($A2875,"61",DATE(I$4,12,31),"1")/1000000</f>
        <v>36.047561409999993</v>
      </c>
      <c r="K2875" s="3">
        <f>[1]!EM_S_STM07_IS($A2875,"9",DATE(K$4,12,31),"1")/1000000</f>
        <v>254.75878571000001</v>
      </c>
      <c r="L2875" s="3">
        <f>[1]!EM_S_STM07_IS($A2875,"61",DATE(K$4,12,31),"1")/1000000</f>
        <v>43.07052659</v>
      </c>
      <c r="M2875" s="3">
        <f>[1]!EM_S_STM07_IS($A2875,"9",DATE(M$4,12,31),"1")/1000000</f>
        <v>316.92210677999998</v>
      </c>
      <c r="N2875" s="3">
        <f>[1]!EM_S_STM07_IS($A2875,"61",DATE(M$4,12,31),"1")/1000000</f>
        <v>50.396025380000005</v>
      </c>
      <c r="O2875" s="6" t="str">
        <f t="shared" si="90"/>
        <v/>
      </c>
      <c r="P2875" s="6" t="str">
        <f t="shared" si="91"/>
        <v/>
      </c>
    </row>
    <row r="2876" spans="1:16" x14ac:dyDescent="0.25">
      <c r="A2876" s="5" t="s">
        <v>2870</v>
      </c>
      <c r="B2876" s="5" t="s">
        <v>5932</v>
      </c>
      <c r="C2876" s="3" t="e">
        <f>[1]!EM_S_STM07_IS($A2876,"9",DATE(C$4,12,31),"1")/1000000</f>
        <v>#VALUE!</v>
      </c>
      <c r="D2876" s="3" t="e">
        <f>[1]!EM_S_STM07_IS($A2876,"61",DATE(C$4,12,31),"1")/1000000</f>
        <v>#VALUE!</v>
      </c>
      <c r="E2876" s="3" t="e">
        <f>[1]!EM_S_STM07_IS($A2876,"9",DATE(E$4,12,31),"1")/1000000</f>
        <v>#VALUE!</v>
      </c>
      <c r="F2876" s="3" t="e">
        <f>[1]!EM_S_STM07_IS($A2876,"61",DATE(E$4,12,31),"1")/1000000</f>
        <v>#VALUE!</v>
      </c>
      <c r="G2876" s="3">
        <f>[1]!EM_S_STM07_IS($A2876,"9",DATE(G$4,12,31),"1")/1000000</f>
        <v>324.89440594999996</v>
      </c>
      <c r="H2876" s="3">
        <f>[1]!EM_S_STM07_IS($A2876,"61",DATE(G$4,12,31),"1")/1000000</f>
        <v>92.53594412999999</v>
      </c>
      <c r="I2876" s="3">
        <f>[1]!EM_S_STM07_IS($A2876,"9",DATE(I$4,12,31),"1")/1000000</f>
        <v>345.09314881</v>
      </c>
      <c r="J2876" s="3">
        <f>[1]!EM_S_STM07_IS($A2876,"61",DATE(I$4,12,31),"1")/1000000</f>
        <v>96.712450709999999</v>
      </c>
      <c r="K2876" s="3">
        <f>[1]!EM_S_STM07_IS($A2876,"9",DATE(K$4,12,31),"1")/1000000</f>
        <v>350.70185716000003</v>
      </c>
      <c r="L2876" s="3">
        <f>[1]!EM_S_STM07_IS($A2876,"61",DATE(K$4,12,31),"1")/1000000</f>
        <v>92.587836030000005</v>
      </c>
      <c r="M2876" s="3">
        <f>[1]!EM_S_STM07_IS($A2876,"9",DATE(M$4,12,31),"1")/1000000</f>
        <v>328.76338526999996</v>
      </c>
      <c r="N2876" s="3">
        <f>[1]!EM_S_STM07_IS($A2876,"61",DATE(M$4,12,31),"1")/1000000</f>
        <v>91.249962659999994</v>
      </c>
      <c r="O2876" s="6" t="str">
        <f t="shared" si="90"/>
        <v/>
      </c>
      <c r="P2876" s="6" t="str">
        <f t="shared" si="91"/>
        <v/>
      </c>
    </row>
    <row r="2877" spans="1:16" x14ac:dyDescent="0.25">
      <c r="A2877" s="5" t="s">
        <v>2871</v>
      </c>
      <c r="B2877" s="5" t="s">
        <v>5933</v>
      </c>
      <c r="C2877" s="3" t="e">
        <f>[1]!EM_S_STM07_IS($A2877,"9",DATE(C$4,12,31),"1")/1000000</f>
        <v>#VALUE!</v>
      </c>
      <c r="D2877" s="3" t="e">
        <f>[1]!EM_S_STM07_IS($A2877,"61",DATE(C$4,12,31),"1")/1000000</f>
        <v>#VALUE!</v>
      </c>
      <c r="E2877" s="3">
        <f>[1]!EM_S_STM07_IS($A2877,"9",DATE(E$4,12,31),"1")/1000000</f>
        <v>316.89151543000003</v>
      </c>
      <c r="F2877" s="3">
        <f>[1]!EM_S_STM07_IS($A2877,"61",DATE(E$4,12,31),"1")/1000000</f>
        <v>65.045129410000001</v>
      </c>
      <c r="G2877" s="3">
        <f>[1]!EM_S_STM07_IS($A2877,"9",DATE(G$4,12,31),"1")/1000000</f>
        <v>395.59379081000003</v>
      </c>
      <c r="H2877" s="3">
        <f>[1]!EM_S_STM07_IS($A2877,"61",DATE(G$4,12,31),"1")/1000000</f>
        <v>73.628488819999987</v>
      </c>
      <c r="I2877" s="3">
        <f>[1]!EM_S_STM07_IS($A2877,"9",DATE(I$4,12,31),"1")/1000000</f>
        <v>484.90794222000005</v>
      </c>
      <c r="J2877" s="3">
        <f>[1]!EM_S_STM07_IS($A2877,"61",DATE(I$4,12,31),"1")/1000000</f>
        <v>77.841809030000007</v>
      </c>
      <c r="K2877" s="3">
        <f>[1]!EM_S_STM07_IS($A2877,"9",DATE(K$4,12,31),"1")/1000000</f>
        <v>528.80968073999998</v>
      </c>
      <c r="L2877" s="3">
        <f>[1]!EM_S_STM07_IS($A2877,"61",DATE(K$4,12,31),"1")/1000000</f>
        <v>85.142112980000007</v>
      </c>
      <c r="M2877" s="3">
        <f>[1]!EM_S_STM07_IS($A2877,"9",DATE(M$4,12,31),"1")/1000000</f>
        <v>597.03787164999994</v>
      </c>
      <c r="N2877" s="3">
        <f>[1]!EM_S_STM07_IS($A2877,"61",DATE(M$4,12,31),"1")/1000000</f>
        <v>104.87918843999999</v>
      </c>
      <c r="O2877" s="6" t="str">
        <f t="shared" si="90"/>
        <v/>
      </c>
      <c r="P2877" s="6" t="str">
        <f t="shared" si="91"/>
        <v/>
      </c>
    </row>
    <row r="2878" spans="1:16" x14ac:dyDescent="0.25">
      <c r="A2878" s="5" t="s">
        <v>2872</v>
      </c>
      <c r="B2878" s="5" t="s">
        <v>5934</v>
      </c>
      <c r="C2878" s="3" t="e">
        <f>[1]!EM_S_STM07_IS($A2878,"9",DATE(C$4,12,31),"1")/1000000</f>
        <v>#VALUE!</v>
      </c>
      <c r="D2878" s="3" t="e">
        <f>[1]!EM_S_STM07_IS($A2878,"61",DATE(C$4,12,31),"1")/1000000</f>
        <v>#VALUE!</v>
      </c>
      <c r="E2878" s="3">
        <f>[1]!EM_S_STM07_IS($A2878,"9",DATE(E$4,12,31),"1")/1000000</f>
        <v>418.38100648</v>
      </c>
      <c r="F2878" s="3">
        <f>[1]!EM_S_STM07_IS($A2878,"61",DATE(E$4,12,31),"1")/1000000</f>
        <v>38.492306110000001</v>
      </c>
      <c r="G2878" s="3">
        <f>[1]!EM_S_STM07_IS($A2878,"9",DATE(G$4,12,31),"1")/1000000</f>
        <v>439.63872663000001</v>
      </c>
      <c r="H2878" s="3">
        <f>[1]!EM_S_STM07_IS($A2878,"61",DATE(G$4,12,31),"1")/1000000</f>
        <v>54.134192909999996</v>
      </c>
      <c r="I2878" s="3">
        <f>[1]!EM_S_STM07_IS($A2878,"9",DATE(I$4,12,31),"1")/1000000</f>
        <v>423.94677280000002</v>
      </c>
      <c r="J2878" s="3">
        <f>[1]!EM_S_STM07_IS($A2878,"61",DATE(I$4,12,31),"1")/1000000</f>
        <v>50.60444588</v>
      </c>
      <c r="K2878" s="3">
        <f>[1]!EM_S_STM07_IS($A2878,"9",DATE(K$4,12,31),"1")/1000000</f>
        <v>474.34689564999996</v>
      </c>
      <c r="L2878" s="3">
        <f>[1]!EM_S_STM07_IS($A2878,"61",DATE(K$4,12,31),"1")/1000000</f>
        <v>61.390400110000002</v>
      </c>
      <c r="M2878" s="3">
        <f>[1]!EM_S_STM07_IS($A2878,"9",DATE(M$4,12,31),"1")/1000000</f>
        <v>464.05744106000003</v>
      </c>
      <c r="N2878" s="3">
        <f>[1]!EM_S_STM07_IS($A2878,"61",DATE(M$4,12,31),"1")/1000000</f>
        <v>67.893401120000007</v>
      </c>
      <c r="O2878" s="6" t="str">
        <f t="shared" si="90"/>
        <v/>
      </c>
      <c r="P2878" s="6" t="str">
        <f t="shared" si="91"/>
        <v/>
      </c>
    </row>
    <row r="2879" spans="1:16" x14ac:dyDescent="0.25">
      <c r="A2879" s="5" t="s">
        <v>2873</v>
      </c>
      <c r="B2879" s="5" t="s">
        <v>5935</v>
      </c>
      <c r="C2879" s="3" t="e">
        <f>[1]!EM_S_STM07_IS($A2879,"9",DATE(C$4,12,31),"1")/1000000</f>
        <v>#VALUE!</v>
      </c>
      <c r="D2879" s="3" t="e">
        <f>[1]!EM_S_STM07_IS($A2879,"61",DATE(C$4,12,31),"1")/1000000</f>
        <v>#VALUE!</v>
      </c>
      <c r="E2879" s="3">
        <f>[1]!EM_S_STM07_IS($A2879,"9",DATE(E$4,12,31),"1")/1000000</f>
        <v>514.49891888000002</v>
      </c>
      <c r="F2879" s="3">
        <f>[1]!EM_S_STM07_IS($A2879,"61",DATE(E$4,12,31),"1")/1000000</f>
        <v>104.3726315</v>
      </c>
      <c r="G2879" s="3">
        <f>[1]!EM_S_STM07_IS($A2879,"9",DATE(G$4,12,31),"1")/1000000</f>
        <v>597.43522169000005</v>
      </c>
      <c r="H2879" s="3">
        <f>[1]!EM_S_STM07_IS($A2879,"61",DATE(G$4,12,31),"1")/1000000</f>
        <v>91.374594340000002</v>
      </c>
      <c r="I2879" s="3">
        <f>[1]!EM_S_STM07_IS($A2879,"9",DATE(I$4,12,31),"1")/1000000</f>
        <v>624.92627488000005</v>
      </c>
      <c r="J2879" s="3">
        <f>[1]!EM_S_STM07_IS($A2879,"61",DATE(I$4,12,31),"1")/1000000</f>
        <v>72.760604060000006</v>
      </c>
      <c r="K2879" s="3">
        <f>[1]!EM_S_STM07_IS($A2879,"9",DATE(K$4,12,31),"1")/1000000</f>
        <v>819.03551471000003</v>
      </c>
      <c r="L2879" s="3">
        <f>[1]!EM_S_STM07_IS($A2879,"61",DATE(K$4,12,31),"1")/1000000</f>
        <v>92.376735420000003</v>
      </c>
      <c r="M2879" s="3">
        <f>[1]!EM_S_STM07_IS($A2879,"9",DATE(M$4,12,31),"1")/1000000</f>
        <v>776.35233897000001</v>
      </c>
      <c r="N2879" s="3">
        <f>[1]!EM_S_STM07_IS($A2879,"61",DATE(M$4,12,31),"1")/1000000</f>
        <v>62.488175429999998</v>
      </c>
      <c r="O2879" s="6" t="str">
        <f t="shared" si="90"/>
        <v/>
      </c>
      <c r="P2879" s="6" t="str">
        <f t="shared" si="91"/>
        <v/>
      </c>
    </row>
    <row r="2880" spans="1:16" x14ac:dyDescent="0.25">
      <c r="A2880" s="5" t="s">
        <v>2874</v>
      </c>
      <c r="B2880" s="5" t="s">
        <v>5936</v>
      </c>
      <c r="C2880" s="3" t="e">
        <f>[1]!EM_S_STM07_IS($A2880,"9",DATE(C$4,12,31),"1")/1000000</f>
        <v>#VALUE!</v>
      </c>
      <c r="D2880" s="3" t="e">
        <f>[1]!EM_S_STM07_IS($A2880,"61",DATE(C$4,12,31),"1")/1000000</f>
        <v>#VALUE!</v>
      </c>
      <c r="E2880" s="3">
        <f>[1]!EM_S_STM07_IS($A2880,"9",DATE(E$4,12,31),"1")/1000000</f>
        <v>1112.10080999</v>
      </c>
      <c r="F2880" s="3">
        <f>[1]!EM_S_STM07_IS($A2880,"61",DATE(E$4,12,31),"1")/1000000</f>
        <v>49.16762447</v>
      </c>
      <c r="G2880" s="3">
        <f>[1]!EM_S_STM07_IS($A2880,"9",DATE(G$4,12,31),"1")/1000000</f>
        <v>1245.3836933399998</v>
      </c>
      <c r="H2880" s="3">
        <f>[1]!EM_S_STM07_IS($A2880,"61",DATE(G$4,12,31),"1")/1000000</f>
        <v>60.087968840000002</v>
      </c>
      <c r="I2880" s="3">
        <f>[1]!EM_S_STM07_IS($A2880,"9",DATE(I$4,12,31),"1")/1000000</f>
        <v>1318.6498102999999</v>
      </c>
      <c r="J2880" s="3">
        <f>[1]!EM_S_STM07_IS($A2880,"61",DATE(I$4,12,31),"1")/1000000</f>
        <v>58.529197590000003</v>
      </c>
      <c r="K2880" s="3">
        <f>[1]!EM_S_STM07_IS($A2880,"9",DATE(K$4,12,31),"1")/1000000</f>
        <v>1325.6462354400001</v>
      </c>
      <c r="L2880" s="3">
        <f>[1]!EM_S_STM07_IS($A2880,"61",DATE(K$4,12,31),"1")/1000000</f>
        <v>65.800969350000003</v>
      </c>
      <c r="M2880" s="3">
        <f>[1]!EM_S_STM07_IS($A2880,"9",DATE(M$4,12,31),"1")/1000000</f>
        <v>1237.9573192400001</v>
      </c>
      <c r="N2880" s="3">
        <f>[1]!EM_S_STM07_IS($A2880,"61",DATE(M$4,12,31),"1")/1000000</f>
        <v>68.887717409999993</v>
      </c>
      <c r="O2880" s="6" t="str">
        <f t="shared" si="90"/>
        <v/>
      </c>
      <c r="P2880" s="6" t="str">
        <f t="shared" si="91"/>
        <v/>
      </c>
    </row>
    <row r="2881" spans="1:16" x14ac:dyDescent="0.25">
      <c r="A2881" s="5" t="s">
        <v>2875</v>
      </c>
      <c r="B2881" s="5" t="s">
        <v>5937</v>
      </c>
      <c r="C2881" s="3">
        <f>[1]!EM_S_STM07_IS($A2881,"9",DATE(C$4,12,31),"1")/1000000</f>
        <v>1432.87215027</v>
      </c>
      <c r="D2881" s="3">
        <f>[1]!EM_S_STM07_IS($A2881,"61",DATE(C$4,12,31),"1")/1000000</f>
        <v>172.79834319999998</v>
      </c>
      <c r="E2881" s="3">
        <f>[1]!EM_S_STM07_IS($A2881,"9",DATE(E$4,12,31),"1")/1000000</f>
        <v>1899.9700794800001</v>
      </c>
      <c r="F2881" s="3">
        <f>[1]!EM_S_STM07_IS($A2881,"61",DATE(E$4,12,31),"1")/1000000</f>
        <v>366.27640198</v>
      </c>
      <c r="G2881" s="3">
        <f>[1]!EM_S_STM07_IS($A2881,"9",DATE(G$4,12,31),"1")/1000000</f>
        <v>1737.77088912</v>
      </c>
      <c r="H2881" s="3">
        <f>[1]!EM_S_STM07_IS($A2881,"61",DATE(G$4,12,31),"1")/1000000</f>
        <v>334.89372395999999</v>
      </c>
      <c r="I2881" s="3">
        <f>[1]!EM_S_STM07_IS($A2881,"9",DATE(I$4,12,31),"1")/1000000</f>
        <v>1602.6639649700001</v>
      </c>
      <c r="J2881" s="3">
        <f>[1]!EM_S_STM07_IS($A2881,"61",DATE(I$4,12,31),"1")/1000000</f>
        <v>64.437347560000006</v>
      </c>
      <c r="K2881" s="3">
        <f>[1]!EM_S_STM07_IS($A2881,"9",DATE(K$4,12,31),"1")/1000000</f>
        <v>2185.69857224</v>
      </c>
      <c r="L2881" s="3">
        <f>[1]!EM_S_STM07_IS($A2881,"61",DATE(K$4,12,31),"1")/1000000</f>
        <v>671.76299596000001</v>
      </c>
      <c r="M2881" s="3">
        <f>[1]!EM_S_STM07_IS($A2881,"9",DATE(M$4,12,31),"1")/1000000</f>
        <v>2862.6441295200002</v>
      </c>
      <c r="N2881" s="3">
        <f>[1]!EM_S_STM07_IS($A2881,"61",DATE(M$4,12,31),"1")/1000000</f>
        <v>239.86585044999998</v>
      </c>
      <c r="O2881" s="6">
        <f t="shared" si="90"/>
        <v>0.14844971429721188</v>
      </c>
      <c r="P2881" s="6">
        <f t="shared" si="91"/>
        <v>6.77898040169711E-2</v>
      </c>
    </row>
    <row r="2882" spans="1:16" x14ac:dyDescent="0.25">
      <c r="A2882" s="5" t="s">
        <v>2876</v>
      </c>
      <c r="B2882" s="5" t="s">
        <v>5938</v>
      </c>
      <c r="C2882" s="3" t="e">
        <f>[1]!EM_S_STM07_IS($A2882,"9",DATE(C$4,12,31),"1")/1000000</f>
        <v>#VALUE!</v>
      </c>
      <c r="D2882" s="3" t="e">
        <f>[1]!EM_S_STM07_IS($A2882,"61",DATE(C$4,12,31),"1")/1000000</f>
        <v>#VALUE!</v>
      </c>
      <c r="E2882" s="3">
        <f>[1]!EM_S_STM07_IS($A2882,"9",DATE(E$4,12,31),"1")/1000000</f>
        <v>252.11233658</v>
      </c>
      <c r="F2882" s="3">
        <f>[1]!EM_S_STM07_IS($A2882,"61",DATE(E$4,12,31),"1")/1000000</f>
        <v>33.897020329999997</v>
      </c>
      <c r="G2882" s="3">
        <f>[1]!EM_S_STM07_IS($A2882,"9",DATE(G$4,12,31),"1")/1000000</f>
        <v>222.08806474000002</v>
      </c>
      <c r="H2882" s="3">
        <f>[1]!EM_S_STM07_IS($A2882,"61",DATE(G$4,12,31),"1")/1000000</f>
        <v>28.207485670000001</v>
      </c>
      <c r="I2882" s="3">
        <f>[1]!EM_S_STM07_IS($A2882,"9",DATE(I$4,12,31),"1")/1000000</f>
        <v>274.60560783999995</v>
      </c>
      <c r="J2882" s="3">
        <f>[1]!EM_S_STM07_IS($A2882,"61",DATE(I$4,12,31),"1")/1000000</f>
        <v>24.10825741</v>
      </c>
      <c r="K2882" s="3">
        <f>[1]!EM_S_STM07_IS($A2882,"9",DATE(K$4,12,31),"1")/1000000</f>
        <v>309.93559068000002</v>
      </c>
      <c r="L2882" s="3">
        <f>[1]!EM_S_STM07_IS($A2882,"61",DATE(K$4,12,31),"1")/1000000</f>
        <v>32.252420450000002</v>
      </c>
      <c r="M2882" s="3">
        <f>[1]!EM_S_STM07_IS($A2882,"9",DATE(M$4,12,31),"1")/1000000</f>
        <v>292.58890031999999</v>
      </c>
      <c r="N2882" s="3">
        <f>[1]!EM_S_STM07_IS($A2882,"61",DATE(M$4,12,31),"1")/1000000</f>
        <v>33.408191690000002</v>
      </c>
      <c r="O2882" s="6" t="str">
        <f t="shared" si="90"/>
        <v/>
      </c>
      <c r="P2882" s="6" t="str">
        <f t="shared" si="91"/>
        <v/>
      </c>
    </row>
    <row r="2883" spans="1:16" x14ac:dyDescent="0.25">
      <c r="A2883" s="5" t="s">
        <v>2877</v>
      </c>
      <c r="B2883" s="5" t="s">
        <v>5939</v>
      </c>
      <c r="C2883" s="3">
        <f>[1]!EM_S_STM07_IS($A2883,"9",DATE(C$4,12,31),"1")/1000000</f>
        <v>159.73378588999998</v>
      </c>
      <c r="D2883" s="3">
        <f>[1]!EM_S_STM07_IS($A2883,"61",DATE(C$4,12,31),"1")/1000000</f>
        <v>48.913901009999996</v>
      </c>
      <c r="E2883" s="3">
        <f>[1]!EM_S_STM07_IS($A2883,"9",DATE(E$4,12,31),"1")/1000000</f>
        <v>223.58833971999999</v>
      </c>
      <c r="F2883" s="3">
        <f>[1]!EM_S_STM07_IS($A2883,"61",DATE(E$4,12,31),"1")/1000000</f>
        <v>60.754412330000001</v>
      </c>
      <c r="G2883" s="3">
        <f>[1]!EM_S_STM07_IS($A2883,"9",DATE(G$4,12,31),"1")/1000000</f>
        <v>235.6435425</v>
      </c>
      <c r="H2883" s="3">
        <f>[1]!EM_S_STM07_IS($A2883,"61",DATE(G$4,12,31),"1")/1000000</f>
        <v>64.342473179999999</v>
      </c>
      <c r="I2883" s="3">
        <f>[1]!EM_S_STM07_IS($A2883,"9",DATE(I$4,12,31),"1")/1000000</f>
        <v>211.00459008999999</v>
      </c>
      <c r="J2883" s="3">
        <f>[1]!EM_S_STM07_IS($A2883,"61",DATE(I$4,12,31),"1")/1000000</f>
        <v>34.95210556</v>
      </c>
      <c r="K2883" s="3">
        <f>[1]!EM_S_STM07_IS($A2883,"9",DATE(K$4,12,31),"1")/1000000</f>
        <v>231.87172909</v>
      </c>
      <c r="L2883" s="3">
        <f>[1]!EM_S_STM07_IS($A2883,"61",DATE(K$4,12,31),"1")/1000000</f>
        <v>37.428822159999996</v>
      </c>
      <c r="M2883" s="3">
        <f>[1]!EM_S_STM07_IS($A2883,"9",DATE(M$4,12,31),"1")/1000000</f>
        <v>189.91508585</v>
      </c>
      <c r="N2883" s="3">
        <f>[1]!EM_S_STM07_IS($A2883,"61",DATE(M$4,12,31),"1")/1000000</f>
        <v>21.907287420000003</v>
      </c>
      <c r="O2883" s="6">
        <f t="shared" si="90"/>
        <v>3.5219718787501852E-2</v>
      </c>
      <c r="P2883" s="6">
        <f t="shared" si="91"/>
        <v>-0.14840861135729633</v>
      </c>
    </row>
    <row r="2884" spans="1:16" x14ac:dyDescent="0.25">
      <c r="A2884" s="5" t="s">
        <v>2878</v>
      </c>
      <c r="B2884" s="5" t="s">
        <v>5940</v>
      </c>
      <c r="C2884" s="3" t="e">
        <f>[1]!EM_S_STM07_IS($A2884,"9",DATE(C$4,12,31),"1")/1000000</f>
        <v>#VALUE!</v>
      </c>
      <c r="D2884" s="3" t="e">
        <f>[1]!EM_S_STM07_IS($A2884,"61",DATE(C$4,12,31),"1")/1000000</f>
        <v>#VALUE!</v>
      </c>
      <c r="E2884" s="3">
        <f>[1]!EM_S_STM07_IS($A2884,"9",DATE(E$4,12,31),"1")/1000000</f>
        <v>233.01107555999999</v>
      </c>
      <c r="F2884" s="3">
        <f>[1]!EM_S_STM07_IS($A2884,"61",DATE(E$4,12,31),"1")/1000000</f>
        <v>24.315467469999998</v>
      </c>
      <c r="G2884" s="3">
        <f>[1]!EM_S_STM07_IS($A2884,"9",DATE(G$4,12,31),"1")/1000000</f>
        <v>215.55403987</v>
      </c>
      <c r="H2884" s="3">
        <f>[1]!EM_S_STM07_IS($A2884,"61",DATE(G$4,12,31),"1")/1000000</f>
        <v>38.318491899999998</v>
      </c>
      <c r="I2884" s="3">
        <f>[1]!EM_S_STM07_IS($A2884,"9",DATE(I$4,12,31),"1")/1000000</f>
        <v>206.39703633000002</v>
      </c>
      <c r="J2884" s="3">
        <f>[1]!EM_S_STM07_IS($A2884,"61",DATE(I$4,12,31),"1")/1000000</f>
        <v>36.159929750000003</v>
      </c>
      <c r="K2884" s="3">
        <f>[1]!EM_S_STM07_IS($A2884,"9",DATE(K$4,12,31),"1")/1000000</f>
        <v>229.97811153000001</v>
      </c>
      <c r="L2884" s="3">
        <f>[1]!EM_S_STM07_IS($A2884,"61",DATE(K$4,12,31),"1")/1000000</f>
        <v>34.880685310000004</v>
      </c>
      <c r="M2884" s="3">
        <f>[1]!EM_S_STM07_IS($A2884,"9",DATE(M$4,12,31),"1")/1000000</f>
        <v>237.03695946000002</v>
      </c>
      <c r="N2884" s="3">
        <f>[1]!EM_S_STM07_IS($A2884,"61",DATE(M$4,12,31),"1")/1000000</f>
        <v>36.860528989999999</v>
      </c>
      <c r="O2884" s="6" t="str">
        <f t="shared" si="90"/>
        <v/>
      </c>
      <c r="P2884" s="6" t="str">
        <f t="shared" si="91"/>
        <v/>
      </c>
    </row>
    <row r="2885" spans="1:16" x14ac:dyDescent="0.25">
      <c r="A2885" s="5" t="s">
        <v>2879</v>
      </c>
      <c r="B2885" s="5" t="s">
        <v>5941</v>
      </c>
      <c r="C2885" s="3" t="e">
        <f>[1]!EM_S_STM07_IS($A2885,"9",DATE(C$4,12,31),"1")/1000000</f>
        <v>#VALUE!</v>
      </c>
      <c r="D2885" s="3" t="e">
        <f>[1]!EM_S_STM07_IS($A2885,"61",DATE(C$4,12,31),"1")/1000000</f>
        <v>#VALUE!</v>
      </c>
      <c r="E2885" s="3">
        <f>[1]!EM_S_STM07_IS($A2885,"9",DATE(E$4,12,31),"1")/1000000</f>
        <v>836.50770419000003</v>
      </c>
      <c r="F2885" s="3">
        <f>[1]!EM_S_STM07_IS($A2885,"61",DATE(E$4,12,31),"1")/1000000</f>
        <v>99.138182260000008</v>
      </c>
      <c r="G2885" s="3">
        <f>[1]!EM_S_STM07_IS($A2885,"9",DATE(G$4,12,31),"1")/1000000</f>
        <v>937.05057174000001</v>
      </c>
      <c r="H2885" s="3">
        <f>[1]!EM_S_STM07_IS($A2885,"61",DATE(G$4,12,31),"1")/1000000</f>
        <v>160.89768828999999</v>
      </c>
      <c r="I2885" s="3">
        <f>[1]!EM_S_STM07_IS($A2885,"9",DATE(I$4,12,31),"1")/1000000</f>
        <v>1208.82806355</v>
      </c>
      <c r="J2885" s="3">
        <f>[1]!EM_S_STM07_IS($A2885,"61",DATE(I$4,12,31),"1")/1000000</f>
        <v>236.41126787000002</v>
      </c>
      <c r="K2885" s="3">
        <f>[1]!EM_S_STM07_IS($A2885,"9",DATE(K$4,12,31),"1")/1000000</f>
        <v>1378.4949001</v>
      </c>
      <c r="L2885" s="3">
        <f>[1]!EM_S_STM07_IS($A2885,"61",DATE(K$4,12,31),"1")/1000000</f>
        <v>257.66728320999999</v>
      </c>
      <c r="M2885" s="3">
        <f>[1]!EM_S_STM07_IS($A2885,"9",DATE(M$4,12,31),"1")/1000000</f>
        <v>1072.1554806199999</v>
      </c>
      <c r="N2885" s="3">
        <f>[1]!EM_S_STM07_IS($A2885,"61",DATE(M$4,12,31),"1")/1000000</f>
        <v>173.19339450000001</v>
      </c>
      <c r="O2885" s="6" t="str">
        <f t="shared" si="90"/>
        <v/>
      </c>
      <c r="P2885" s="6" t="str">
        <f t="shared" si="91"/>
        <v/>
      </c>
    </row>
    <row r="2886" spans="1:16" x14ac:dyDescent="0.25">
      <c r="A2886" s="5" t="s">
        <v>2880</v>
      </c>
      <c r="B2886" s="5" t="s">
        <v>5942</v>
      </c>
      <c r="C2886" s="3">
        <f>[1]!EM_S_STM07_IS($A2886,"9",DATE(C$4,12,31),"1")/1000000</f>
        <v>115.77970000000001</v>
      </c>
      <c r="D2886" s="3">
        <f>[1]!EM_S_STM07_IS($A2886,"61",DATE(C$4,12,31),"1")/1000000</f>
        <v>26.319400000000002</v>
      </c>
      <c r="E2886" s="3">
        <f>[1]!EM_S_STM07_IS($A2886,"9",DATE(E$4,12,31),"1")/1000000</f>
        <v>215.0317</v>
      </c>
      <c r="F2886" s="3">
        <f>[1]!EM_S_STM07_IS($A2886,"61",DATE(E$4,12,31),"1")/1000000</f>
        <v>64.973200000000006</v>
      </c>
      <c r="G2886" s="3">
        <f>[1]!EM_S_STM07_IS($A2886,"9",DATE(G$4,12,31),"1")/1000000</f>
        <v>250.01820000000001</v>
      </c>
      <c r="H2886" s="3">
        <f>[1]!EM_S_STM07_IS($A2886,"61",DATE(G$4,12,31),"1")/1000000</f>
        <v>73.895700000000005</v>
      </c>
      <c r="I2886" s="3">
        <f>[1]!EM_S_STM07_IS($A2886,"9",DATE(I$4,12,31),"1")/1000000</f>
        <v>233.15360000000001</v>
      </c>
      <c r="J2886" s="3">
        <f>[1]!EM_S_STM07_IS($A2886,"61",DATE(I$4,12,31),"1")/1000000</f>
        <v>62.256799999999998</v>
      </c>
      <c r="K2886" s="3">
        <f>[1]!EM_S_STM07_IS($A2886,"9",DATE(K$4,12,31),"1")/1000000</f>
        <v>292.8999154</v>
      </c>
      <c r="L2886" s="3">
        <f>[1]!EM_S_STM07_IS($A2886,"61",DATE(K$4,12,31),"1")/1000000</f>
        <v>79.694861310000007</v>
      </c>
      <c r="M2886" s="3">
        <f>[1]!EM_S_STM07_IS($A2886,"9",DATE(M$4,12,31),"1")/1000000</f>
        <v>318.52975486999998</v>
      </c>
      <c r="N2886" s="3">
        <f>[1]!EM_S_STM07_IS($A2886,"61",DATE(M$4,12,31),"1")/1000000</f>
        <v>100.55589157999999</v>
      </c>
      <c r="O2886" s="6">
        <f t="shared" si="90"/>
        <v>0.2243441697496853</v>
      </c>
      <c r="P2886" s="6">
        <f t="shared" si="91"/>
        <v>0.30745366652723827</v>
      </c>
    </row>
    <row r="2887" spans="1:16" x14ac:dyDescent="0.25">
      <c r="A2887" s="5" t="s">
        <v>2881</v>
      </c>
      <c r="B2887" s="5" t="s">
        <v>5943</v>
      </c>
      <c r="C2887" s="3">
        <f>[1]!EM_S_STM07_IS($A2887,"9",DATE(C$4,12,31),"1")/1000000</f>
        <v>2467.5158738699997</v>
      </c>
      <c r="D2887" s="3">
        <f>[1]!EM_S_STM07_IS($A2887,"61",DATE(C$4,12,31),"1")/1000000</f>
        <v>126.92819384000001</v>
      </c>
      <c r="E2887" s="3">
        <f>[1]!EM_S_STM07_IS($A2887,"9",DATE(E$4,12,31),"1")/1000000</f>
        <v>3088.0252768600003</v>
      </c>
      <c r="F2887" s="3">
        <f>[1]!EM_S_STM07_IS($A2887,"61",DATE(E$4,12,31),"1")/1000000</f>
        <v>175.8148162</v>
      </c>
      <c r="G2887" s="3">
        <f>[1]!EM_S_STM07_IS($A2887,"9",DATE(G$4,12,31),"1")/1000000</f>
        <v>3247.7502136599996</v>
      </c>
      <c r="H2887" s="3">
        <f>[1]!EM_S_STM07_IS($A2887,"61",DATE(G$4,12,31),"1")/1000000</f>
        <v>127.70366559999999</v>
      </c>
      <c r="I2887" s="3">
        <f>[1]!EM_S_STM07_IS($A2887,"9",DATE(I$4,12,31),"1")/1000000</f>
        <v>3187.21721845</v>
      </c>
      <c r="J2887" s="3">
        <f>[1]!EM_S_STM07_IS($A2887,"61",DATE(I$4,12,31),"1")/1000000</f>
        <v>141.42041022999999</v>
      </c>
      <c r="K2887" s="3">
        <f>[1]!EM_S_STM07_IS($A2887,"9",DATE(K$4,12,31),"1")/1000000</f>
        <v>3346.26013371</v>
      </c>
      <c r="L2887" s="3">
        <f>[1]!EM_S_STM07_IS($A2887,"61",DATE(K$4,12,31),"1")/1000000</f>
        <v>159.43562486000002</v>
      </c>
      <c r="M2887" s="3">
        <f>[1]!EM_S_STM07_IS($A2887,"9",DATE(M$4,12,31),"1")/1000000</f>
        <v>3155.3521016499999</v>
      </c>
      <c r="N2887" s="3">
        <f>[1]!EM_S_STM07_IS($A2887,"61",DATE(M$4,12,31),"1")/1000000</f>
        <v>152.88228484000001</v>
      </c>
      <c r="O2887" s="6">
        <f t="shared" ref="O2887:O2950" si="92">IFERROR(IF(OR(C2887&lt;0,C2887=""),"",POWER(M2887/C2887,1/5)-1),"")</f>
        <v>5.0406921193850041E-2</v>
      </c>
      <c r="P2887" s="6">
        <f t="shared" ref="P2887:P2950" si="93">IFERROR(IF(OR(D2887&lt;0,D2887=""),"",POWER(N2887/D2887,1/5)-1),"")</f>
        <v>3.791027867930441E-2</v>
      </c>
    </row>
    <row r="2888" spans="1:16" x14ac:dyDescent="0.25">
      <c r="A2888" s="5" t="s">
        <v>2882</v>
      </c>
      <c r="B2888" s="5" t="s">
        <v>5944</v>
      </c>
      <c r="C2888" s="3" t="e">
        <f>[1]!EM_S_STM07_IS($A2888,"9",DATE(C$4,12,31),"1")/1000000</f>
        <v>#VALUE!</v>
      </c>
      <c r="D2888" s="3" t="e">
        <f>[1]!EM_S_STM07_IS($A2888,"61",DATE(C$4,12,31),"1")/1000000</f>
        <v>#VALUE!</v>
      </c>
      <c r="E2888" s="3">
        <f>[1]!EM_S_STM07_IS($A2888,"9",DATE(E$4,12,31),"1")/1000000</f>
        <v>1556.45149943</v>
      </c>
      <c r="F2888" s="3">
        <f>[1]!EM_S_STM07_IS($A2888,"61",DATE(E$4,12,31),"1")/1000000</f>
        <v>86.187340849999998</v>
      </c>
      <c r="G2888" s="3">
        <f>[1]!EM_S_STM07_IS($A2888,"9",DATE(G$4,12,31),"1")/1000000</f>
        <v>1925.8145394800001</v>
      </c>
      <c r="H2888" s="3">
        <f>[1]!EM_S_STM07_IS($A2888,"61",DATE(G$4,12,31),"1")/1000000</f>
        <v>85.334177499999996</v>
      </c>
      <c r="I2888" s="3">
        <f>[1]!EM_S_STM07_IS($A2888,"9",DATE(I$4,12,31),"1")/1000000</f>
        <v>2450.53898501</v>
      </c>
      <c r="J2888" s="3">
        <f>[1]!EM_S_STM07_IS($A2888,"61",DATE(I$4,12,31),"1")/1000000</f>
        <v>89.677737340000007</v>
      </c>
      <c r="K2888" s="3">
        <f>[1]!EM_S_STM07_IS($A2888,"9",DATE(K$4,12,31),"1")/1000000</f>
        <v>2510.9783979399999</v>
      </c>
      <c r="L2888" s="3">
        <f>[1]!EM_S_STM07_IS($A2888,"61",DATE(K$4,12,31),"1")/1000000</f>
        <v>105.95385959000001</v>
      </c>
      <c r="M2888" s="3">
        <f>[1]!EM_S_STM07_IS($A2888,"9",DATE(M$4,12,31),"1")/1000000</f>
        <v>2741.51432424</v>
      </c>
      <c r="N2888" s="3">
        <f>[1]!EM_S_STM07_IS($A2888,"61",DATE(M$4,12,31),"1")/1000000</f>
        <v>103.94811985</v>
      </c>
      <c r="O2888" s="6" t="str">
        <f t="shared" si="92"/>
        <v/>
      </c>
      <c r="P2888" s="6" t="str">
        <f t="shared" si="93"/>
        <v/>
      </c>
    </row>
    <row r="2889" spans="1:16" x14ac:dyDescent="0.25">
      <c r="A2889" s="5" t="s">
        <v>2883</v>
      </c>
      <c r="B2889" s="5" t="s">
        <v>5945</v>
      </c>
      <c r="C2889" s="3" t="e">
        <f>[1]!EM_S_STM07_IS($A2889,"9",DATE(C$4,12,31),"1")/1000000</f>
        <v>#VALUE!</v>
      </c>
      <c r="D2889" s="3" t="e">
        <f>[1]!EM_S_STM07_IS($A2889,"61",DATE(C$4,12,31),"1")/1000000</f>
        <v>#VALUE!</v>
      </c>
      <c r="E2889" s="3">
        <f>[1]!EM_S_STM07_IS($A2889,"9",DATE(E$4,12,31),"1")/1000000</f>
        <v>631.45238674999996</v>
      </c>
      <c r="F2889" s="3">
        <f>[1]!EM_S_STM07_IS($A2889,"61",DATE(E$4,12,31),"1")/1000000</f>
        <v>54.495555039999999</v>
      </c>
      <c r="G2889" s="3">
        <f>[1]!EM_S_STM07_IS($A2889,"9",DATE(G$4,12,31),"1")/1000000</f>
        <v>772.33883278999997</v>
      </c>
      <c r="H2889" s="3">
        <f>[1]!EM_S_STM07_IS($A2889,"61",DATE(G$4,12,31),"1")/1000000</f>
        <v>58.794707209999999</v>
      </c>
      <c r="I2889" s="3">
        <f>[1]!EM_S_STM07_IS($A2889,"9",DATE(I$4,12,31),"1")/1000000</f>
        <v>1025.8895269700001</v>
      </c>
      <c r="J2889" s="3">
        <f>[1]!EM_S_STM07_IS($A2889,"61",DATE(I$4,12,31),"1")/1000000</f>
        <v>67.940014040000008</v>
      </c>
      <c r="K2889" s="3">
        <f>[1]!EM_S_STM07_IS($A2889,"9",DATE(K$4,12,31),"1")/1000000</f>
        <v>1358.5033235000001</v>
      </c>
      <c r="L2889" s="3">
        <f>[1]!EM_S_STM07_IS($A2889,"61",DATE(K$4,12,31),"1")/1000000</f>
        <v>75.162104279999994</v>
      </c>
      <c r="M2889" s="3">
        <f>[1]!EM_S_STM07_IS($A2889,"9",DATE(M$4,12,31),"1")/1000000</f>
        <v>1628.6418688599999</v>
      </c>
      <c r="N2889" s="3">
        <f>[1]!EM_S_STM07_IS($A2889,"61",DATE(M$4,12,31),"1")/1000000</f>
        <v>91.760316750000001</v>
      </c>
      <c r="O2889" s="6" t="str">
        <f t="shared" si="92"/>
        <v/>
      </c>
      <c r="P2889" s="6" t="str">
        <f t="shared" si="93"/>
        <v/>
      </c>
    </row>
    <row r="2890" spans="1:16" x14ac:dyDescent="0.25">
      <c r="A2890" s="5" t="s">
        <v>2884</v>
      </c>
      <c r="B2890" s="5" t="s">
        <v>5946</v>
      </c>
      <c r="C2890" s="3">
        <f>[1]!EM_S_STM07_IS($A2890,"9",DATE(C$4,12,31),"1")/1000000</f>
        <v>735.83916875</v>
      </c>
      <c r="D2890" s="3">
        <f>[1]!EM_S_STM07_IS($A2890,"61",DATE(C$4,12,31),"1")/1000000</f>
        <v>97.688293299999998</v>
      </c>
      <c r="E2890" s="3">
        <f>[1]!EM_S_STM07_IS($A2890,"9",DATE(E$4,12,31),"1")/1000000</f>
        <v>892.87648184</v>
      </c>
      <c r="F2890" s="3">
        <f>[1]!EM_S_STM07_IS($A2890,"61",DATE(E$4,12,31),"1")/1000000</f>
        <v>123.69640941999999</v>
      </c>
      <c r="G2890" s="3">
        <f>[1]!EM_S_STM07_IS($A2890,"9",DATE(G$4,12,31),"1")/1000000</f>
        <v>999.78001419000009</v>
      </c>
      <c r="H2890" s="3">
        <f>[1]!EM_S_STM07_IS($A2890,"61",DATE(G$4,12,31),"1")/1000000</f>
        <v>124.43265767</v>
      </c>
      <c r="I2890" s="3">
        <f>[1]!EM_S_STM07_IS($A2890,"9",DATE(I$4,12,31),"1")/1000000</f>
        <v>1041.44253826</v>
      </c>
      <c r="J2890" s="3">
        <f>[1]!EM_S_STM07_IS($A2890,"61",DATE(I$4,12,31),"1")/1000000</f>
        <v>116.99082331</v>
      </c>
      <c r="K2890" s="3">
        <f>[1]!EM_S_STM07_IS($A2890,"9",DATE(K$4,12,31),"1")/1000000</f>
        <v>1308.92378846</v>
      </c>
      <c r="L2890" s="3">
        <f>[1]!EM_S_STM07_IS($A2890,"61",DATE(K$4,12,31),"1")/1000000</f>
        <v>140.96393252999999</v>
      </c>
      <c r="M2890" s="3">
        <f>[1]!EM_S_STM07_IS($A2890,"9",DATE(M$4,12,31),"1")/1000000</f>
        <v>1656.42709025</v>
      </c>
      <c r="N2890" s="3">
        <f>[1]!EM_S_STM07_IS($A2890,"61",DATE(M$4,12,31),"1")/1000000</f>
        <v>183.82566072</v>
      </c>
      <c r="O2890" s="6">
        <f t="shared" si="92"/>
        <v>0.17619108845697706</v>
      </c>
      <c r="P2890" s="6">
        <f t="shared" si="93"/>
        <v>0.13478274292326531</v>
      </c>
    </row>
    <row r="2891" spans="1:16" x14ac:dyDescent="0.25">
      <c r="A2891" s="5" t="s">
        <v>2885</v>
      </c>
      <c r="B2891" s="5" t="s">
        <v>5947</v>
      </c>
      <c r="C2891" s="3" t="e">
        <f>[1]!EM_S_STM07_IS($A2891,"9",DATE(C$4,12,31),"1")/1000000</f>
        <v>#VALUE!</v>
      </c>
      <c r="D2891" s="3" t="e">
        <f>[1]!EM_S_STM07_IS($A2891,"61",DATE(C$4,12,31),"1")/1000000</f>
        <v>#VALUE!</v>
      </c>
      <c r="E2891" s="3">
        <f>[1]!EM_S_STM07_IS($A2891,"9",DATE(E$4,12,31),"1")/1000000</f>
        <v>2717.93338481</v>
      </c>
      <c r="F2891" s="3">
        <f>[1]!EM_S_STM07_IS($A2891,"61",DATE(E$4,12,31),"1")/1000000</f>
        <v>277.01001277999995</v>
      </c>
      <c r="G2891" s="3">
        <f>[1]!EM_S_STM07_IS($A2891,"9",DATE(G$4,12,31),"1")/1000000</f>
        <v>3068.1263652500002</v>
      </c>
      <c r="H2891" s="3">
        <f>[1]!EM_S_STM07_IS($A2891,"61",DATE(G$4,12,31),"1")/1000000</f>
        <v>296.40283082999997</v>
      </c>
      <c r="I2891" s="3">
        <f>[1]!EM_S_STM07_IS($A2891,"9",DATE(I$4,12,31),"1")/1000000</f>
        <v>3221.5436481900001</v>
      </c>
      <c r="J2891" s="3">
        <f>[1]!EM_S_STM07_IS($A2891,"61",DATE(I$4,12,31),"1")/1000000</f>
        <v>257.58786745999998</v>
      </c>
      <c r="K2891" s="3">
        <f>[1]!EM_S_STM07_IS($A2891,"9",DATE(K$4,12,31),"1")/1000000</f>
        <v>3127.9570752600002</v>
      </c>
      <c r="L2891" s="3">
        <f>[1]!EM_S_STM07_IS($A2891,"61",DATE(K$4,12,31),"1")/1000000</f>
        <v>327.63084637000003</v>
      </c>
      <c r="M2891" s="3">
        <f>[1]!EM_S_STM07_IS($A2891,"9",DATE(M$4,12,31),"1")/1000000</f>
        <v>2966.8707268000003</v>
      </c>
      <c r="N2891" s="3">
        <f>[1]!EM_S_STM07_IS($A2891,"61",DATE(M$4,12,31),"1")/1000000</f>
        <v>300.00954201999997</v>
      </c>
      <c r="O2891" s="6" t="str">
        <f t="shared" si="92"/>
        <v/>
      </c>
      <c r="P2891" s="6" t="str">
        <f t="shared" si="93"/>
        <v/>
      </c>
    </row>
    <row r="2892" spans="1:16" x14ac:dyDescent="0.25">
      <c r="A2892" s="5" t="s">
        <v>2886</v>
      </c>
      <c r="B2892" s="5" t="s">
        <v>5948</v>
      </c>
      <c r="C2892" s="3" t="e">
        <f>[1]!EM_S_STM07_IS($A2892,"9",DATE(C$4,12,31),"1")/1000000</f>
        <v>#VALUE!</v>
      </c>
      <c r="D2892" s="3" t="e">
        <f>[1]!EM_S_STM07_IS($A2892,"61",DATE(C$4,12,31),"1")/1000000</f>
        <v>#VALUE!</v>
      </c>
      <c r="E2892" s="3">
        <f>[1]!EM_S_STM07_IS($A2892,"9",DATE(E$4,12,31),"1")/1000000</f>
        <v>248.82266036000001</v>
      </c>
      <c r="F2892" s="3">
        <f>[1]!EM_S_STM07_IS($A2892,"61",DATE(E$4,12,31),"1")/1000000</f>
        <v>57.79830802</v>
      </c>
      <c r="G2892" s="3">
        <f>[1]!EM_S_STM07_IS($A2892,"9",DATE(G$4,12,31),"1")/1000000</f>
        <v>366.41701829000004</v>
      </c>
      <c r="H2892" s="3">
        <f>[1]!EM_S_STM07_IS($A2892,"61",DATE(G$4,12,31),"1")/1000000</f>
        <v>101.38456069</v>
      </c>
      <c r="I2892" s="3">
        <f>[1]!EM_S_STM07_IS($A2892,"9",DATE(I$4,12,31),"1")/1000000</f>
        <v>351.02193595</v>
      </c>
      <c r="J2892" s="3">
        <f>[1]!EM_S_STM07_IS($A2892,"61",DATE(I$4,12,31),"1")/1000000</f>
        <v>119.96354922</v>
      </c>
      <c r="K2892" s="3">
        <f>[1]!EM_S_STM07_IS($A2892,"9",DATE(K$4,12,31),"1")/1000000</f>
        <v>436.11189511999999</v>
      </c>
      <c r="L2892" s="3">
        <f>[1]!EM_S_STM07_IS($A2892,"61",DATE(K$4,12,31),"1")/1000000</f>
        <v>111.09027797</v>
      </c>
      <c r="M2892" s="3">
        <f>[1]!EM_S_STM07_IS($A2892,"9",DATE(M$4,12,31),"1")/1000000</f>
        <v>379.69383550999999</v>
      </c>
      <c r="N2892" s="3">
        <f>[1]!EM_S_STM07_IS($A2892,"61",DATE(M$4,12,31),"1")/1000000</f>
        <v>73.594130329999999</v>
      </c>
      <c r="O2892" s="6" t="str">
        <f t="shared" si="92"/>
        <v/>
      </c>
      <c r="P2892" s="6" t="str">
        <f t="shared" si="93"/>
        <v/>
      </c>
    </row>
    <row r="2893" spans="1:16" x14ac:dyDescent="0.25">
      <c r="A2893" s="5" t="s">
        <v>2887</v>
      </c>
      <c r="B2893" s="5" t="s">
        <v>5949</v>
      </c>
      <c r="C2893" s="3" t="e">
        <f>[1]!EM_S_STM07_IS($A2893,"9",DATE(C$4,12,31),"1")/1000000</f>
        <v>#VALUE!</v>
      </c>
      <c r="D2893" s="3" t="e">
        <f>[1]!EM_S_STM07_IS($A2893,"61",DATE(C$4,12,31),"1")/1000000</f>
        <v>#VALUE!</v>
      </c>
      <c r="E2893" s="3">
        <f>[1]!EM_S_STM07_IS($A2893,"9",DATE(E$4,12,31),"1")/1000000</f>
        <v>3906.4323623699997</v>
      </c>
      <c r="F2893" s="3">
        <f>[1]!EM_S_STM07_IS($A2893,"61",DATE(E$4,12,31),"1")/1000000</f>
        <v>137.52963211000002</v>
      </c>
      <c r="G2893" s="3">
        <f>[1]!EM_S_STM07_IS($A2893,"9",DATE(G$4,12,31),"1")/1000000</f>
        <v>4994.7268259599996</v>
      </c>
      <c r="H2893" s="3">
        <f>[1]!EM_S_STM07_IS($A2893,"61",DATE(G$4,12,31),"1")/1000000</f>
        <v>173.75149248</v>
      </c>
      <c r="I2893" s="3">
        <f>[1]!EM_S_STM07_IS($A2893,"9",DATE(I$4,12,31),"1")/1000000</f>
        <v>4982.1409119999998</v>
      </c>
      <c r="J2893" s="3">
        <f>[1]!EM_S_STM07_IS($A2893,"61",DATE(I$4,12,31),"1")/1000000</f>
        <v>168.86101177</v>
      </c>
      <c r="K2893" s="3">
        <f>[1]!EM_S_STM07_IS($A2893,"9",DATE(K$4,12,31),"1")/1000000</f>
        <v>5515.5492596699996</v>
      </c>
      <c r="L2893" s="3">
        <f>[1]!EM_S_STM07_IS($A2893,"61",DATE(K$4,12,31),"1")/1000000</f>
        <v>193.77334431</v>
      </c>
      <c r="M2893" s="3">
        <f>[1]!EM_S_STM07_IS($A2893,"9",DATE(M$4,12,31),"1")/1000000</f>
        <v>6532.4313167299997</v>
      </c>
      <c r="N2893" s="3">
        <f>[1]!EM_S_STM07_IS($A2893,"61",DATE(M$4,12,31),"1")/1000000</f>
        <v>252.59663080000001</v>
      </c>
      <c r="O2893" s="6" t="str">
        <f t="shared" si="92"/>
        <v/>
      </c>
      <c r="P2893" s="6" t="str">
        <f t="shared" si="93"/>
        <v/>
      </c>
    </row>
    <row r="2894" spans="1:16" x14ac:dyDescent="0.25">
      <c r="A2894" s="5" t="s">
        <v>2888</v>
      </c>
      <c r="B2894" s="5" t="s">
        <v>5950</v>
      </c>
      <c r="C2894" s="3">
        <f>[1]!EM_S_STM07_IS($A2894,"9",DATE(C$4,12,31),"1")/1000000</f>
        <v>3853.4195921599999</v>
      </c>
      <c r="D2894" s="3">
        <f>[1]!EM_S_STM07_IS($A2894,"61",DATE(C$4,12,31),"1")/1000000</f>
        <v>104.14054935999999</v>
      </c>
      <c r="E2894" s="3">
        <f>[1]!EM_S_STM07_IS($A2894,"9",DATE(E$4,12,31),"1")/1000000</f>
        <v>4803.38841916</v>
      </c>
      <c r="F2894" s="3">
        <f>[1]!EM_S_STM07_IS($A2894,"61",DATE(E$4,12,31),"1")/1000000</f>
        <v>131.47149751999999</v>
      </c>
      <c r="G2894" s="3">
        <f>[1]!EM_S_STM07_IS($A2894,"9",DATE(G$4,12,31),"1")/1000000</f>
        <v>4947.8675926899996</v>
      </c>
      <c r="H2894" s="3">
        <f>[1]!EM_S_STM07_IS($A2894,"61",DATE(G$4,12,31),"1")/1000000</f>
        <v>148.06927542</v>
      </c>
      <c r="I2894" s="3">
        <f>[1]!EM_S_STM07_IS($A2894,"9",DATE(I$4,12,31),"1")/1000000</f>
        <v>4685.8513881700001</v>
      </c>
      <c r="J2894" s="3">
        <f>[1]!EM_S_STM07_IS($A2894,"61",DATE(I$4,12,31),"1")/1000000</f>
        <v>133.40274216</v>
      </c>
      <c r="K2894" s="3">
        <f>[1]!EM_S_STM07_IS($A2894,"9",DATE(K$4,12,31),"1")/1000000</f>
        <v>6141.54376288</v>
      </c>
      <c r="L2894" s="3">
        <f>[1]!EM_S_STM07_IS($A2894,"61",DATE(K$4,12,31),"1")/1000000</f>
        <v>166.09020205000002</v>
      </c>
      <c r="M2894" s="3">
        <f>[1]!EM_S_STM07_IS($A2894,"9",DATE(M$4,12,31),"1")/1000000</f>
        <v>5761.0417395000004</v>
      </c>
      <c r="N2894" s="3">
        <f>[1]!EM_S_STM07_IS($A2894,"61",DATE(M$4,12,31),"1")/1000000</f>
        <v>166.09551241999998</v>
      </c>
      <c r="O2894" s="6">
        <f t="shared" si="92"/>
        <v>8.3754575712666313E-2</v>
      </c>
      <c r="P2894" s="6">
        <f t="shared" si="93"/>
        <v>9.7861630096489849E-2</v>
      </c>
    </row>
    <row r="2895" spans="1:16" x14ac:dyDescent="0.25">
      <c r="A2895" s="5" t="s">
        <v>2889</v>
      </c>
      <c r="B2895" s="5" t="s">
        <v>5951</v>
      </c>
      <c r="C2895" s="3">
        <f>[1]!EM_S_STM07_IS($A2895,"9",DATE(C$4,12,31),"1")/1000000</f>
        <v>1318.5604750099999</v>
      </c>
      <c r="D2895" s="3">
        <f>[1]!EM_S_STM07_IS($A2895,"61",DATE(C$4,12,31),"1")/1000000</f>
        <v>220.80829338000001</v>
      </c>
      <c r="E2895" s="3">
        <f>[1]!EM_S_STM07_IS($A2895,"9",DATE(E$4,12,31),"1")/1000000</f>
        <v>1326.1945452499999</v>
      </c>
      <c r="F2895" s="3">
        <f>[1]!EM_S_STM07_IS($A2895,"61",DATE(E$4,12,31),"1")/1000000</f>
        <v>224.34792188</v>
      </c>
      <c r="G2895" s="3">
        <f>[1]!EM_S_STM07_IS($A2895,"9",DATE(G$4,12,31),"1")/1000000</f>
        <v>1203.9573871800001</v>
      </c>
      <c r="H2895" s="3">
        <f>[1]!EM_S_STM07_IS($A2895,"61",DATE(G$4,12,31),"1")/1000000</f>
        <v>137.02430666999999</v>
      </c>
      <c r="I2895" s="3">
        <f>[1]!EM_S_STM07_IS($A2895,"9",DATE(I$4,12,31),"1")/1000000</f>
        <v>1059.7743469299999</v>
      </c>
      <c r="J2895" s="3">
        <f>[1]!EM_S_STM07_IS($A2895,"61",DATE(I$4,12,31),"1")/1000000</f>
        <v>90.966758630000001</v>
      </c>
      <c r="K2895" s="3">
        <f>[1]!EM_S_STM07_IS($A2895,"9",DATE(K$4,12,31),"1")/1000000</f>
        <v>1521.4633748800002</v>
      </c>
      <c r="L2895" s="3">
        <f>[1]!EM_S_STM07_IS($A2895,"61",DATE(K$4,12,31),"1")/1000000</f>
        <v>106.41362545</v>
      </c>
      <c r="M2895" s="3">
        <f>[1]!EM_S_STM07_IS($A2895,"9",DATE(M$4,12,31),"1")/1000000</f>
        <v>1373.46873555</v>
      </c>
      <c r="N2895" s="3">
        <f>[1]!EM_S_STM07_IS($A2895,"61",DATE(M$4,12,31),"1")/1000000</f>
        <v>107.09037196999999</v>
      </c>
      <c r="O2895" s="6">
        <f t="shared" si="92"/>
        <v>8.193155971751187E-3</v>
      </c>
      <c r="P2895" s="6">
        <f t="shared" si="93"/>
        <v>-0.13473923901293672</v>
      </c>
    </row>
    <row r="2896" spans="1:16" x14ac:dyDescent="0.25">
      <c r="A2896" s="5" t="s">
        <v>2890</v>
      </c>
      <c r="B2896" s="5" t="s">
        <v>5952</v>
      </c>
      <c r="C2896" s="3">
        <f>[1]!EM_S_STM07_IS($A2896,"9",DATE(C$4,12,31),"1")/1000000</f>
        <v>7002.3244035400003</v>
      </c>
      <c r="D2896" s="3">
        <f>[1]!EM_S_STM07_IS($A2896,"61",DATE(C$4,12,31),"1")/1000000</f>
        <v>101.50368656000001</v>
      </c>
      <c r="E2896" s="3">
        <f>[1]!EM_S_STM07_IS($A2896,"9",DATE(E$4,12,31),"1")/1000000</f>
        <v>6946.4225404999997</v>
      </c>
      <c r="F2896" s="3">
        <f>[1]!EM_S_STM07_IS($A2896,"61",DATE(E$4,12,31),"1")/1000000</f>
        <v>103.34727204000001</v>
      </c>
      <c r="G2896" s="3">
        <f>[1]!EM_S_STM07_IS($A2896,"9",DATE(G$4,12,31),"1")/1000000</f>
        <v>7486.0152942100003</v>
      </c>
      <c r="H2896" s="3">
        <f>[1]!EM_S_STM07_IS($A2896,"61",DATE(G$4,12,31),"1")/1000000</f>
        <v>76.188220299999998</v>
      </c>
      <c r="I2896" s="3">
        <f>[1]!EM_S_STM07_IS($A2896,"9",DATE(I$4,12,31),"1")/1000000</f>
        <v>8533.3544328400003</v>
      </c>
      <c r="J2896" s="3">
        <f>[1]!EM_S_STM07_IS($A2896,"61",DATE(I$4,12,31),"1")/1000000</f>
        <v>81.315373680000008</v>
      </c>
      <c r="K2896" s="3">
        <f>[1]!EM_S_STM07_IS($A2896,"9",DATE(K$4,12,31),"1")/1000000</f>
        <v>7966.9309950200004</v>
      </c>
      <c r="L2896" s="3">
        <f>[1]!EM_S_STM07_IS($A2896,"61",DATE(K$4,12,31),"1")/1000000</f>
        <v>115.95510781999999</v>
      </c>
      <c r="M2896" s="3">
        <f>[1]!EM_S_STM07_IS($A2896,"9",DATE(M$4,12,31),"1")/1000000</f>
        <v>7978.0149791399999</v>
      </c>
      <c r="N2896" s="3">
        <f>[1]!EM_S_STM07_IS($A2896,"61",DATE(M$4,12,31),"1")/1000000</f>
        <v>143.13725897</v>
      </c>
      <c r="O2896" s="6">
        <f t="shared" si="92"/>
        <v>2.6432805880907351E-2</v>
      </c>
      <c r="P2896" s="6">
        <f t="shared" si="93"/>
        <v>7.115957951227081E-2</v>
      </c>
    </row>
    <row r="2897" spans="1:16" x14ac:dyDescent="0.25">
      <c r="A2897" s="5" t="s">
        <v>2891</v>
      </c>
      <c r="B2897" s="5" t="s">
        <v>5953</v>
      </c>
      <c r="C2897" s="3" t="e">
        <f>[1]!EM_S_STM07_IS($A2897,"9",DATE(C$4,12,31),"1")/1000000</f>
        <v>#VALUE!</v>
      </c>
      <c r="D2897" s="3" t="e">
        <f>[1]!EM_S_STM07_IS($A2897,"61",DATE(C$4,12,31),"1")/1000000</f>
        <v>#VALUE!</v>
      </c>
      <c r="E2897" s="3">
        <f>[1]!EM_S_STM07_IS($A2897,"9",DATE(E$4,12,31),"1")/1000000</f>
        <v>419.24287346</v>
      </c>
      <c r="F2897" s="3">
        <f>[1]!EM_S_STM07_IS($A2897,"61",DATE(E$4,12,31),"1")/1000000</f>
        <v>41.699189369999999</v>
      </c>
      <c r="G2897" s="3">
        <f>[1]!EM_S_STM07_IS($A2897,"9",DATE(G$4,12,31),"1")/1000000</f>
        <v>458.20756849000003</v>
      </c>
      <c r="H2897" s="3">
        <f>[1]!EM_S_STM07_IS($A2897,"61",DATE(G$4,12,31),"1")/1000000</f>
        <v>43.036029620000001</v>
      </c>
      <c r="I2897" s="3">
        <f>[1]!EM_S_STM07_IS($A2897,"9",DATE(I$4,12,31),"1")/1000000</f>
        <v>489.15319060000002</v>
      </c>
      <c r="J2897" s="3">
        <f>[1]!EM_S_STM07_IS($A2897,"61",DATE(I$4,12,31),"1")/1000000</f>
        <v>50.533725869999998</v>
      </c>
      <c r="K2897" s="3">
        <f>[1]!EM_S_STM07_IS($A2897,"9",DATE(K$4,12,31),"1")/1000000</f>
        <v>479.10537518000001</v>
      </c>
      <c r="L2897" s="3">
        <f>[1]!EM_S_STM07_IS($A2897,"61",DATE(K$4,12,31),"1")/1000000</f>
        <v>50.73570308</v>
      </c>
      <c r="M2897" s="3">
        <f>[1]!EM_S_STM07_IS($A2897,"9",DATE(M$4,12,31),"1")/1000000</f>
        <v>459.60878828</v>
      </c>
      <c r="N2897" s="3">
        <f>[1]!EM_S_STM07_IS($A2897,"61",DATE(M$4,12,31),"1")/1000000</f>
        <v>48.481416770000003</v>
      </c>
      <c r="O2897" s="6" t="str">
        <f t="shared" si="92"/>
        <v/>
      </c>
      <c r="P2897" s="6" t="str">
        <f t="shared" si="93"/>
        <v/>
      </c>
    </row>
    <row r="2898" spans="1:16" x14ac:dyDescent="0.25">
      <c r="A2898" s="5" t="s">
        <v>2892</v>
      </c>
      <c r="B2898" s="5" t="s">
        <v>5954</v>
      </c>
      <c r="C2898" s="3" t="e">
        <f>[1]!EM_S_STM07_IS($A2898,"9",DATE(C$4,12,31),"1")/1000000</f>
        <v>#VALUE!</v>
      </c>
      <c r="D2898" s="3" t="e">
        <f>[1]!EM_S_STM07_IS($A2898,"61",DATE(C$4,12,31),"1")/1000000</f>
        <v>#VALUE!</v>
      </c>
      <c r="E2898" s="3">
        <f>[1]!EM_S_STM07_IS($A2898,"9",DATE(E$4,12,31),"1")/1000000</f>
        <v>325.75979792000004</v>
      </c>
      <c r="F2898" s="3">
        <f>[1]!EM_S_STM07_IS($A2898,"61",DATE(E$4,12,31),"1")/1000000</f>
        <v>45.09016673</v>
      </c>
      <c r="G2898" s="3">
        <f>[1]!EM_S_STM07_IS($A2898,"9",DATE(G$4,12,31),"1")/1000000</f>
        <v>387.76501489999998</v>
      </c>
      <c r="H2898" s="3">
        <f>[1]!EM_S_STM07_IS($A2898,"61",DATE(G$4,12,31),"1")/1000000</f>
        <v>55.059144439999997</v>
      </c>
      <c r="I2898" s="3">
        <f>[1]!EM_S_STM07_IS($A2898,"9",DATE(I$4,12,31),"1")/1000000</f>
        <v>448.50047161000003</v>
      </c>
      <c r="J2898" s="3">
        <f>[1]!EM_S_STM07_IS($A2898,"61",DATE(I$4,12,31),"1")/1000000</f>
        <v>69.42076041</v>
      </c>
      <c r="K2898" s="3">
        <f>[1]!EM_S_STM07_IS($A2898,"9",DATE(K$4,12,31),"1")/1000000</f>
        <v>552.44138451999993</v>
      </c>
      <c r="L2898" s="3">
        <f>[1]!EM_S_STM07_IS($A2898,"61",DATE(K$4,12,31),"1")/1000000</f>
        <v>89.315692139999996</v>
      </c>
      <c r="M2898" s="3">
        <f>[1]!EM_S_STM07_IS($A2898,"9",DATE(M$4,12,31),"1")/1000000</f>
        <v>624.52581960999999</v>
      </c>
      <c r="N2898" s="3">
        <f>[1]!EM_S_STM07_IS($A2898,"61",DATE(M$4,12,31),"1")/1000000</f>
        <v>92.834637450000002</v>
      </c>
      <c r="O2898" s="6" t="str">
        <f t="shared" si="92"/>
        <v/>
      </c>
      <c r="P2898" s="6" t="str">
        <f t="shared" si="93"/>
        <v/>
      </c>
    </row>
    <row r="2899" spans="1:16" x14ac:dyDescent="0.25">
      <c r="A2899" s="5" t="s">
        <v>2893</v>
      </c>
      <c r="B2899" s="5" t="s">
        <v>5955</v>
      </c>
      <c r="C2899" s="3" t="e">
        <f>[1]!EM_S_STM07_IS($A2899,"9",DATE(C$4,12,31),"1")/1000000</f>
        <v>#VALUE!</v>
      </c>
      <c r="D2899" s="3" t="e">
        <f>[1]!EM_S_STM07_IS($A2899,"61",DATE(C$4,12,31),"1")/1000000</f>
        <v>#VALUE!</v>
      </c>
      <c r="E2899" s="3">
        <f>[1]!EM_S_STM07_IS($A2899,"9",DATE(E$4,12,31),"1")/1000000</f>
        <v>368.36164214999997</v>
      </c>
      <c r="F2899" s="3">
        <f>[1]!EM_S_STM07_IS($A2899,"61",DATE(E$4,12,31),"1")/1000000</f>
        <v>31.086128479999999</v>
      </c>
      <c r="G2899" s="3">
        <f>[1]!EM_S_STM07_IS($A2899,"9",DATE(G$4,12,31),"1")/1000000</f>
        <v>430.58136377999995</v>
      </c>
      <c r="H2899" s="3">
        <f>[1]!EM_S_STM07_IS($A2899,"61",DATE(G$4,12,31),"1")/1000000</f>
        <v>39.646130290000002</v>
      </c>
      <c r="I2899" s="3">
        <f>[1]!EM_S_STM07_IS($A2899,"9",DATE(I$4,12,31),"1")/1000000</f>
        <v>414.14967289999998</v>
      </c>
      <c r="J2899" s="3">
        <f>[1]!EM_S_STM07_IS($A2899,"61",DATE(I$4,12,31),"1")/1000000</f>
        <v>36.588111499999997</v>
      </c>
      <c r="K2899" s="3">
        <f>[1]!EM_S_STM07_IS($A2899,"9",DATE(K$4,12,31),"1")/1000000</f>
        <v>410.83827330999998</v>
      </c>
      <c r="L2899" s="3">
        <f>[1]!EM_S_STM07_IS($A2899,"61",DATE(K$4,12,31),"1")/1000000</f>
        <v>21.118033350000001</v>
      </c>
      <c r="M2899" s="3">
        <f>[1]!EM_S_STM07_IS($A2899,"9",DATE(M$4,12,31),"1")/1000000</f>
        <v>447.93384126000001</v>
      </c>
      <c r="N2899" s="3">
        <f>[1]!EM_S_STM07_IS($A2899,"61",DATE(M$4,12,31),"1")/1000000</f>
        <v>38.228719229999996</v>
      </c>
      <c r="O2899" s="6" t="str">
        <f t="shared" si="92"/>
        <v/>
      </c>
      <c r="P2899" s="6" t="str">
        <f t="shared" si="93"/>
        <v/>
      </c>
    </row>
    <row r="2900" spans="1:16" x14ac:dyDescent="0.25">
      <c r="A2900" s="5" t="s">
        <v>2894</v>
      </c>
      <c r="B2900" s="5" t="s">
        <v>5956</v>
      </c>
      <c r="C2900" s="3" t="e">
        <f>[1]!EM_S_STM07_IS($A2900,"9",DATE(C$4,12,31),"1")/1000000</f>
        <v>#VALUE!</v>
      </c>
      <c r="D2900" s="3" t="e">
        <f>[1]!EM_S_STM07_IS($A2900,"61",DATE(C$4,12,31),"1")/1000000</f>
        <v>#VALUE!</v>
      </c>
      <c r="E2900" s="3">
        <f>[1]!EM_S_STM07_IS($A2900,"9",DATE(E$4,12,31),"1")/1000000</f>
        <v>86.528036</v>
      </c>
      <c r="F2900" s="3">
        <f>[1]!EM_S_STM07_IS($A2900,"61",DATE(E$4,12,31),"1")/1000000</f>
        <v>26.524974910000001</v>
      </c>
      <c r="G2900" s="3">
        <f>[1]!EM_S_STM07_IS($A2900,"9",DATE(G$4,12,31),"1")/1000000</f>
        <v>556.65257736000001</v>
      </c>
      <c r="H2900" s="3">
        <f>[1]!EM_S_STM07_IS($A2900,"61",DATE(G$4,12,31),"1")/1000000</f>
        <v>224.61207321000001</v>
      </c>
      <c r="I2900" s="3">
        <f>[1]!EM_S_STM07_IS($A2900,"9",DATE(I$4,12,31),"1")/1000000</f>
        <v>685.62094963000004</v>
      </c>
      <c r="J2900" s="3">
        <f>[1]!EM_S_STM07_IS($A2900,"61",DATE(I$4,12,31),"1")/1000000</f>
        <v>256.63687190000002</v>
      </c>
      <c r="K2900" s="3">
        <f>[1]!EM_S_STM07_IS($A2900,"9",DATE(K$4,12,31),"1")/1000000</f>
        <v>853.69363418</v>
      </c>
      <c r="L2900" s="3">
        <f>[1]!EM_S_STM07_IS($A2900,"61",DATE(K$4,12,31),"1")/1000000</f>
        <v>383.57546189999999</v>
      </c>
      <c r="M2900" s="3">
        <f>[1]!EM_S_STM07_IS($A2900,"9",DATE(M$4,12,31),"1")/1000000</f>
        <v>1119.6012565399999</v>
      </c>
      <c r="N2900" s="3">
        <f>[1]!EM_S_STM07_IS($A2900,"61",DATE(M$4,12,31),"1")/1000000</f>
        <v>378.35310413999997</v>
      </c>
      <c r="O2900" s="6" t="str">
        <f t="shared" si="92"/>
        <v/>
      </c>
      <c r="P2900" s="6" t="str">
        <f t="shared" si="93"/>
        <v/>
      </c>
    </row>
    <row r="2901" spans="1:16" x14ac:dyDescent="0.25">
      <c r="A2901" s="5" t="s">
        <v>2895</v>
      </c>
      <c r="B2901" s="5" t="s">
        <v>5957</v>
      </c>
      <c r="C2901" s="3">
        <f>[1]!EM_S_STM07_IS($A2901,"9",DATE(C$4,12,31),"1")/1000000</f>
        <v>1329.3933683</v>
      </c>
      <c r="D2901" s="3">
        <f>[1]!EM_S_STM07_IS($A2901,"61",DATE(C$4,12,31),"1")/1000000</f>
        <v>155.04192556999999</v>
      </c>
      <c r="E2901" s="3">
        <f>[1]!EM_S_STM07_IS($A2901,"9",DATE(E$4,12,31),"1")/1000000</f>
        <v>1400.2517620399999</v>
      </c>
      <c r="F2901" s="3">
        <f>[1]!EM_S_STM07_IS($A2901,"61",DATE(E$4,12,31),"1")/1000000</f>
        <v>170.80250806999999</v>
      </c>
      <c r="G2901" s="3">
        <f>[1]!EM_S_STM07_IS($A2901,"9",DATE(G$4,12,31),"1")/1000000</f>
        <v>1105.0851244</v>
      </c>
      <c r="H2901" s="3">
        <f>[1]!EM_S_STM07_IS($A2901,"61",DATE(G$4,12,31),"1")/1000000</f>
        <v>129.11030693999999</v>
      </c>
      <c r="I2901" s="3">
        <f>[1]!EM_S_STM07_IS($A2901,"9",DATE(I$4,12,31),"1")/1000000</f>
        <v>1229.17239634</v>
      </c>
      <c r="J2901" s="3">
        <f>[1]!EM_S_STM07_IS($A2901,"61",DATE(I$4,12,31),"1")/1000000</f>
        <v>135.76234752000002</v>
      </c>
      <c r="K2901" s="3">
        <f>[1]!EM_S_STM07_IS($A2901,"9",DATE(K$4,12,31),"1")/1000000</f>
        <v>1201.5562350299999</v>
      </c>
      <c r="L2901" s="3">
        <f>[1]!EM_S_STM07_IS($A2901,"61",DATE(K$4,12,31),"1")/1000000</f>
        <v>109.2961985</v>
      </c>
      <c r="M2901" s="3">
        <f>[1]!EM_S_STM07_IS($A2901,"9",DATE(M$4,12,31),"1")/1000000</f>
        <v>933.19557692000001</v>
      </c>
      <c r="N2901" s="3">
        <f>[1]!EM_S_STM07_IS($A2901,"61",DATE(M$4,12,31),"1")/1000000</f>
        <v>50.283187130000002</v>
      </c>
      <c r="O2901" s="6">
        <f t="shared" si="92"/>
        <v>-6.8326307115485707E-2</v>
      </c>
      <c r="P2901" s="6">
        <f t="shared" si="93"/>
        <v>-0.20164742812217828</v>
      </c>
    </row>
    <row r="2902" spans="1:16" x14ac:dyDescent="0.25">
      <c r="A2902" s="5" t="s">
        <v>2896</v>
      </c>
      <c r="B2902" s="5" t="s">
        <v>5958</v>
      </c>
      <c r="C2902" s="3">
        <f>[1]!EM_S_STM07_IS($A2902,"9",DATE(C$4,12,31),"1")/1000000</f>
        <v>1042.5675538200001</v>
      </c>
      <c r="D2902" s="3">
        <f>[1]!EM_S_STM07_IS($A2902,"61",DATE(C$4,12,31),"1")/1000000</f>
        <v>215.69718808000002</v>
      </c>
      <c r="E2902" s="3">
        <f>[1]!EM_S_STM07_IS($A2902,"9",DATE(E$4,12,31),"1")/1000000</f>
        <v>1051.15931821</v>
      </c>
      <c r="F2902" s="3">
        <f>[1]!EM_S_STM07_IS($A2902,"61",DATE(E$4,12,31),"1")/1000000</f>
        <v>277.74822223000001</v>
      </c>
      <c r="G2902" s="3">
        <f>[1]!EM_S_STM07_IS($A2902,"9",DATE(G$4,12,31),"1")/1000000</f>
        <v>1055.6169805</v>
      </c>
      <c r="H2902" s="3">
        <f>[1]!EM_S_STM07_IS($A2902,"61",DATE(G$4,12,31),"1")/1000000</f>
        <v>211.89095484999999</v>
      </c>
      <c r="I2902" s="3">
        <f>[1]!EM_S_STM07_IS($A2902,"9",DATE(I$4,12,31),"1")/1000000</f>
        <v>1165.68270949</v>
      </c>
      <c r="J2902" s="3">
        <f>[1]!EM_S_STM07_IS($A2902,"61",DATE(I$4,12,31),"1")/1000000</f>
        <v>233.53610753000001</v>
      </c>
      <c r="K2902" s="3">
        <f>[1]!EM_S_STM07_IS($A2902,"9",DATE(K$4,12,31),"1")/1000000</f>
        <v>1117.35533375</v>
      </c>
      <c r="L2902" s="3">
        <f>[1]!EM_S_STM07_IS($A2902,"61",DATE(K$4,12,31),"1")/1000000</f>
        <v>199.00732336000002</v>
      </c>
      <c r="M2902" s="3">
        <f>[1]!EM_S_STM07_IS($A2902,"9",DATE(M$4,12,31),"1")/1000000</f>
        <v>1183.2864342799999</v>
      </c>
      <c r="N2902" s="3">
        <f>[1]!EM_S_STM07_IS($A2902,"61",DATE(M$4,12,31),"1")/1000000</f>
        <v>170.82589131999998</v>
      </c>
      <c r="O2902" s="6">
        <f t="shared" si="92"/>
        <v>2.5645162816713585E-2</v>
      </c>
      <c r="P2902" s="6">
        <f t="shared" si="93"/>
        <v>-4.5574921411982716E-2</v>
      </c>
    </row>
    <row r="2903" spans="1:16" x14ac:dyDescent="0.25">
      <c r="A2903" s="5" t="s">
        <v>2897</v>
      </c>
      <c r="B2903" s="5" t="s">
        <v>5959</v>
      </c>
      <c r="C2903" s="3">
        <f>[1]!EM_S_STM07_IS($A2903,"9",DATE(C$4,12,31),"1")/1000000</f>
        <v>272.55231838999998</v>
      </c>
      <c r="D2903" s="3">
        <f>[1]!EM_S_STM07_IS($A2903,"61",DATE(C$4,12,31),"1")/1000000</f>
        <v>43.095159189999997</v>
      </c>
      <c r="E2903" s="3">
        <f>[1]!EM_S_STM07_IS($A2903,"9",DATE(E$4,12,31),"1")/1000000</f>
        <v>408.68142151999996</v>
      </c>
      <c r="F2903" s="3">
        <f>[1]!EM_S_STM07_IS($A2903,"61",DATE(E$4,12,31),"1")/1000000</f>
        <v>67.912695859999999</v>
      </c>
      <c r="G2903" s="3">
        <f>[1]!EM_S_STM07_IS($A2903,"9",DATE(G$4,12,31),"1")/1000000</f>
        <v>544.75763527999993</v>
      </c>
      <c r="H2903" s="3">
        <f>[1]!EM_S_STM07_IS($A2903,"61",DATE(G$4,12,31),"1")/1000000</f>
        <v>90.885942629999988</v>
      </c>
      <c r="I2903" s="3">
        <f>[1]!EM_S_STM07_IS($A2903,"9",DATE(I$4,12,31),"1")/1000000</f>
        <v>628.14066742</v>
      </c>
      <c r="J2903" s="3">
        <f>[1]!EM_S_STM07_IS($A2903,"61",DATE(I$4,12,31),"1")/1000000</f>
        <v>104.08243462999999</v>
      </c>
      <c r="K2903" s="3">
        <f>[1]!EM_S_STM07_IS($A2903,"9",DATE(K$4,12,31),"1")/1000000</f>
        <v>765.58243855000001</v>
      </c>
      <c r="L2903" s="3">
        <f>[1]!EM_S_STM07_IS($A2903,"61",DATE(K$4,12,31),"1")/1000000</f>
        <v>131.26985438</v>
      </c>
      <c r="M2903" s="3">
        <f>[1]!EM_S_STM07_IS($A2903,"9",DATE(M$4,12,31),"1")/1000000</f>
        <v>921.67091677999997</v>
      </c>
      <c r="N2903" s="3">
        <f>[1]!EM_S_STM07_IS($A2903,"61",DATE(M$4,12,31),"1")/1000000</f>
        <v>176.03626217999999</v>
      </c>
      <c r="O2903" s="6">
        <f t="shared" si="92"/>
        <v>0.27592515770876624</v>
      </c>
      <c r="P2903" s="6">
        <f t="shared" si="93"/>
        <v>0.32505751597750643</v>
      </c>
    </row>
    <row r="2904" spans="1:16" x14ac:dyDescent="0.25">
      <c r="A2904" s="5" t="s">
        <v>2898</v>
      </c>
      <c r="B2904" s="5" t="s">
        <v>5960</v>
      </c>
      <c r="C2904" s="3" t="e">
        <f>[1]!EM_S_STM07_IS($A2904,"9",DATE(C$4,12,31),"1")/1000000</f>
        <v>#VALUE!</v>
      </c>
      <c r="D2904" s="3" t="e">
        <f>[1]!EM_S_STM07_IS($A2904,"61",DATE(C$4,12,31),"1")/1000000</f>
        <v>#VALUE!</v>
      </c>
      <c r="E2904" s="3">
        <f>[1]!EM_S_STM07_IS($A2904,"9",DATE(E$4,12,31),"1")/1000000</f>
        <v>1242.8793303900002</v>
      </c>
      <c r="F2904" s="3">
        <f>[1]!EM_S_STM07_IS($A2904,"61",DATE(E$4,12,31),"1")/1000000</f>
        <v>90.650831969999999</v>
      </c>
      <c r="G2904" s="3">
        <f>[1]!EM_S_STM07_IS($A2904,"9",DATE(G$4,12,31),"1")/1000000</f>
        <v>1159.2503263199999</v>
      </c>
      <c r="H2904" s="3">
        <f>[1]!EM_S_STM07_IS($A2904,"61",DATE(G$4,12,31),"1")/1000000</f>
        <v>67.214227019999996</v>
      </c>
      <c r="I2904" s="3">
        <f>[1]!EM_S_STM07_IS($A2904,"9",DATE(I$4,12,31),"1")/1000000</f>
        <v>1304.9886030299999</v>
      </c>
      <c r="J2904" s="3">
        <f>[1]!EM_S_STM07_IS($A2904,"61",DATE(I$4,12,31),"1")/1000000</f>
        <v>49.373464869999999</v>
      </c>
      <c r="K2904" s="3">
        <f>[1]!EM_S_STM07_IS($A2904,"9",DATE(K$4,12,31),"1")/1000000</f>
        <v>1447.3614299200001</v>
      </c>
      <c r="L2904" s="3">
        <f>[1]!EM_S_STM07_IS($A2904,"61",DATE(K$4,12,31),"1")/1000000</f>
        <v>432.80255589000001</v>
      </c>
      <c r="M2904" s="3">
        <f>[1]!EM_S_STM07_IS($A2904,"9",DATE(M$4,12,31),"1")/1000000</f>
        <v>2465.8149754999999</v>
      </c>
      <c r="N2904" s="3">
        <f>[1]!EM_S_STM07_IS($A2904,"61",DATE(M$4,12,31),"1")/1000000</f>
        <v>646.47255192</v>
      </c>
      <c r="O2904" s="6" t="str">
        <f t="shared" si="92"/>
        <v/>
      </c>
      <c r="P2904" s="6" t="str">
        <f t="shared" si="93"/>
        <v/>
      </c>
    </row>
    <row r="2905" spans="1:16" x14ac:dyDescent="0.25">
      <c r="A2905" s="5" t="s">
        <v>2899</v>
      </c>
      <c r="B2905" s="5" t="s">
        <v>5961</v>
      </c>
      <c r="C2905" s="3" t="e">
        <f>[1]!EM_S_STM07_IS($A2905,"9",DATE(C$4,12,31),"1")/1000000</f>
        <v>#VALUE!</v>
      </c>
      <c r="D2905" s="3" t="e">
        <f>[1]!EM_S_STM07_IS($A2905,"61",DATE(C$4,12,31),"1")/1000000</f>
        <v>#VALUE!</v>
      </c>
      <c r="E2905" s="3">
        <f>[1]!EM_S_STM07_IS($A2905,"9",DATE(E$4,12,31),"1")/1000000</f>
        <v>936.16791852999995</v>
      </c>
      <c r="F2905" s="3">
        <f>[1]!EM_S_STM07_IS($A2905,"61",DATE(E$4,12,31),"1")/1000000</f>
        <v>46.38699708</v>
      </c>
      <c r="G2905" s="3">
        <f>[1]!EM_S_STM07_IS($A2905,"9",DATE(G$4,12,31),"1")/1000000</f>
        <v>938.36682811000003</v>
      </c>
      <c r="H2905" s="3">
        <f>[1]!EM_S_STM07_IS($A2905,"61",DATE(G$4,12,31),"1")/1000000</f>
        <v>49.06984739</v>
      </c>
      <c r="I2905" s="3">
        <f>[1]!EM_S_STM07_IS($A2905,"9",DATE(I$4,12,31),"1")/1000000</f>
        <v>922.7350328</v>
      </c>
      <c r="J2905" s="3">
        <f>[1]!EM_S_STM07_IS($A2905,"61",DATE(I$4,12,31),"1")/1000000</f>
        <v>35.199660389999998</v>
      </c>
      <c r="K2905" s="3">
        <f>[1]!EM_S_STM07_IS($A2905,"9",DATE(K$4,12,31),"1")/1000000</f>
        <v>921.12726104000001</v>
      </c>
      <c r="L2905" s="3">
        <f>[1]!EM_S_STM07_IS($A2905,"61",DATE(K$4,12,31),"1")/1000000</f>
        <v>23.157476760000002</v>
      </c>
      <c r="M2905" s="3">
        <f>[1]!EM_S_STM07_IS($A2905,"9",DATE(M$4,12,31),"1")/1000000</f>
        <v>888.96403424000005</v>
      </c>
      <c r="N2905" s="3">
        <f>[1]!EM_S_STM07_IS($A2905,"61",DATE(M$4,12,31),"1")/1000000</f>
        <v>40.83481012</v>
      </c>
      <c r="O2905" s="6" t="str">
        <f t="shared" si="92"/>
        <v/>
      </c>
      <c r="P2905" s="6" t="str">
        <f t="shared" si="93"/>
        <v/>
      </c>
    </row>
    <row r="2906" spans="1:16" x14ac:dyDescent="0.25">
      <c r="A2906" s="5" t="s">
        <v>2900</v>
      </c>
      <c r="B2906" s="5" t="s">
        <v>5962</v>
      </c>
      <c r="C2906" s="3" t="e">
        <f>[1]!EM_S_STM07_IS($A2906,"9",DATE(C$4,12,31),"1")/1000000</f>
        <v>#VALUE!</v>
      </c>
      <c r="D2906" s="3" t="e">
        <f>[1]!EM_S_STM07_IS($A2906,"61",DATE(C$4,12,31),"1")/1000000</f>
        <v>#VALUE!</v>
      </c>
      <c r="E2906" s="3">
        <f>[1]!EM_S_STM07_IS($A2906,"9",DATE(E$4,12,31),"1")/1000000</f>
        <v>1656.5435475199999</v>
      </c>
      <c r="F2906" s="3">
        <f>[1]!EM_S_STM07_IS($A2906,"61",DATE(E$4,12,31),"1")/1000000</f>
        <v>179.72395886000001</v>
      </c>
      <c r="G2906" s="3">
        <f>[1]!EM_S_STM07_IS($A2906,"9",DATE(G$4,12,31),"1")/1000000</f>
        <v>1605.3575358199998</v>
      </c>
      <c r="H2906" s="3">
        <f>[1]!EM_S_STM07_IS($A2906,"61",DATE(G$4,12,31),"1")/1000000</f>
        <v>125.29809227</v>
      </c>
      <c r="I2906" s="3">
        <f>[1]!EM_S_STM07_IS($A2906,"9",DATE(I$4,12,31),"1")/1000000</f>
        <v>1910.8946248299999</v>
      </c>
      <c r="J2906" s="3">
        <f>[1]!EM_S_STM07_IS($A2906,"61",DATE(I$4,12,31),"1")/1000000</f>
        <v>259.39901908000002</v>
      </c>
      <c r="K2906" s="3">
        <f>[1]!EM_S_STM07_IS($A2906,"9",DATE(K$4,12,31),"1")/1000000</f>
        <v>2313.5547583400003</v>
      </c>
      <c r="L2906" s="3">
        <f>[1]!EM_S_STM07_IS($A2906,"61",DATE(K$4,12,31),"1")/1000000</f>
        <v>626.47767261000001</v>
      </c>
      <c r="M2906" s="3">
        <f>[1]!EM_S_STM07_IS($A2906,"9",DATE(M$4,12,31),"1")/1000000</f>
        <v>2290.3143067399997</v>
      </c>
      <c r="N2906" s="3">
        <f>[1]!EM_S_STM07_IS($A2906,"61",DATE(M$4,12,31),"1")/1000000</f>
        <v>665.94676339</v>
      </c>
      <c r="O2906" s="6" t="str">
        <f t="shared" si="92"/>
        <v/>
      </c>
      <c r="P2906" s="6" t="str">
        <f t="shared" si="93"/>
        <v/>
      </c>
    </row>
    <row r="2907" spans="1:16" x14ac:dyDescent="0.25">
      <c r="A2907" s="5" t="s">
        <v>2901</v>
      </c>
      <c r="B2907" s="5" t="s">
        <v>5963</v>
      </c>
      <c r="C2907" s="3" t="e">
        <f>[1]!EM_S_STM07_IS($A2907,"9",DATE(C$4,12,31),"1")/1000000</f>
        <v>#VALUE!</v>
      </c>
      <c r="D2907" s="3" t="e">
        <f>[1]!EM_S_STM07_IS($A2907,"61",DATE(C$4,12,31),"1")/1000000</f>
        <v>#VALUE!</v>
      </c>
      <c r="E2907" s="3">
        <f>[1]!EM_S_STM07_IS($A2907,"9",DATE(E$4,12,31),"1")/1000000</f>
        <v>80.740697109999999</v>
      </c>
      <c r="F2907" s="3">
        <f>[1]!EM_S_STM07_IS($A2907,"61",DATE(E$4,12,31),"1")/1000000</f>
        <v>22.404608760000002</v>
      </c>
      <c r="G2907" s="3">
        <f>[1]!EM_S_STM07_IS($A2907,"9",DATE(G$4,12,31),"1")/1000000</f>
        <v>131.39898822000001</v>
      </c>
      <c r="H2907" s="3">
        <f>[1]!EM_S_STM07_IS($A2907,"61",DATE(G$4,12,31),"1")/1000000</f>
        <v>53.592962710000002</v>
      </c>
      <c r="I2907" s="3">
        <f>[1]!EM_S_STM07_IS($A2907,"9",DATE(I$4,12,31),"1")/1000000</f>
        <v>161.3433556</v>
      </c>
      <c r="J2907" s="3">
        <f>[1]!EM_S_STM07_IS($A2907,"61",DATE(I$4,12,31),"1")/1000000</f>
        <v>65.094250740000007</v>
      </c>
      <c r="K2907" s="3">
        <f>[1]!EM_S_STM07_IS($A2907,"9",DATE(K$4,12,31),"1")/1000000</f>
        <v>176.83065346999999</v>
      </c>
      <c r="L2907" s="3">
        <f>[1]!EM_S_STM07_IS($A2907,"61",DATE(K$4,12,31),"1")/1000000</f>
        <v>67.152121180000009</v>
      </c>
      <c r="M2907" s="3">
        <f>[1]!EM_S_STM07_IS($A2907,"9",DATE(M$4,12,31),"1")/1000000</f>
        <v>207.26368248</v>
      </c>
      <c r="N2907" s="3">
        <f>[1]!EM_S_STM07_IS($A2907,"61",DATE(M$4,12,31),"1")/1000000</f>
        <v>73.260697590000007</v>
      </c>
      <c r="O2907" s="6" t="str">
        <f t="shared" si="92"/>
        <v/>
      </c>
      <c r="P2907" s="6" t="str">
        <f t="shared" si="93"/>
        <v/>
      </c>
    </row>
    <row r="2908" spans="1:16" x14ac:dyDescent="0.25">
      <c r="A2908" s="5" t="s">
        <v>2902</v>
      </c>
      <c r="B2908" s="5" t="s">
        <v>5964</v>
      </c>
      <c r="C2908" s="3" t="e">
        <f>[1]!EM_S_STM07_IS($A2908,"9",DATE(C$4,12,31),"1")/1000000</f>
        <v>#VALUE!</v>
      </c>
      <c r="D2908" s="3" t="e">
        <f>[1]!EM_S_STM07_IS($A2908,"61",DATE(C$4,12,31),"1")/1000000</f>
        <v>#VALUE!</v>
      </c>
      <c r="E2908" s="3">
        <f>[1]!EM_S_STM07_IS($A2908,"9",DATE(E$4,12,31),"1")/1000000</f>
        <v>2889.6648029000003</v>
      </c>
      <c r="F2908" s="3">
        <f>[1]!EM_S_STM07_IS($A2908,"61",DATE(E$4,12,31),"1")/1000000</f>
        <v>447.94551667000002</v>
      </c>
      <c r="G2908" s="3">
        <f>[1]!EM_S_STM07_IS($A2908,"9",DATE(G$4,12,31),"1")/1000000</f>
        <v>3353.5615707299999</v>
      </c>
      <c r="H2908" s="3">
        <f>[1]!EM_S_STM07_IS($A2908,"61",DATE(G$4,12,31),"1")/1000000</f>
        <v>465.94576663999999</v>
      </c>
      <c r="I2908" s="3">
        <f>[1]!EM_S_STM07_IS($A2908,"9",DATE(I$4,12,31),"1")/1000000</f>
        <v>3394.96051188</v>
      </c>
      <c r="J2908" s="3">
        <f>[1]!EM_S_STM07_IS($A2908,"61",DATE(I$4,12,31),"1")/1000000</f>
        <v>422.24795425999997</v>
      </c>
      <c r="K2908" s="3">
        <f>[1]!EM_S_STM07_IS($A2908,"9",DATE(K$4,12,31),"1")/1000000</f>
        <v>2958.9545388699999</v>
      </c>
      <c r="L2908" s="3">
        <f>[1]!EM_S_STM07_IS($A2908,"61",DATE(K$4,12,31),"1")/1000000</f>
        <v>486.5564536</v>
      </c>
      <c r="M2908" s="3">
        <f>[1]!EM_S_STM07_IS($A2908,"9",DATE(M$4,12,31),"1")/1000000</f>
        <v>2926.8043695199999</v>
      </c>
      <c r="N2908" s="3">
        <f>[1]!EM_S_STM07_IS($A2908,"61",DATE(M$4,12,31),"1")/1000000</f>
        <v>530.39911517000007</v>
      </c>
      <c r="O2908" s="6" t="str">
        <f t="shared" si="92"/>
        <v/>
      </c>
      <c r="P2908" s="6" t="str">
        <f t="shared" si="93"/>
        <v/>
      </c>
    </row>
    <row r="2909" spans="1:16" x14ac:dyDescent="0.25">
      <c r="A2909" s="5" t="s">
        <v>2903</v>
      </c>
      <c r="B2909" s="5" t="s">
        <v>5965</v>
      </c>
      <c r="C2909" s="3" t="e">
        <f>[1]!EM_S_STM07_IS($A2909,"9",DATE(C$4,12,31),"1")/1000000</f>
        <v>#VALUE!</v>
      </c>
      <c r="D2909" s="3" t="e">
        <f>[1]!EM_S_STM07_IS($A2909,"61",DATE(C$4,12,31),"1")/1000000</f>
        <v>#VALUE!</v>
      </c>
      <c r="E2909" s="3">
        <f>[1]!EM_S_STM07_IS($A2909,"9",DATE(E$4,12,31),"1")/1000000</f>
        <v>353.01243686999999</v>
      </c>
      <c r="F2909" s="3">
        <f>[1]!EM_S_STM07_IS($A2909,"61",DATE(E$4,12,31),"1")/1000000</f>
        <v>58.527900090000003</v>
      </c>
      <c r="G2909" s="3">
        <f>[1]!EM_S_STM07_IS($A2909,"9",DATE(G$4,12,31),"1")/1000000</f>
        <v>386.30728209</v>
      </c>
      <c r="H2909" s="3">
        <f>[1]!EM_S_STM07_IS($A2909,"61",DATE(G$4,12,31),"1")/1000000</f>
        <v>62.1094419</v>
      </c>
      <c r="I2909" s="3">
        <f>[1]!EM_S_STM07_IS($A2909,"9",DATE(I$4,12,31),"1")/1000000</f>
        <v>385.78548443</v>
      </c>
      <c r="J2909" s="3">
        <f>[1]!EM_S_STM07_IS($A2909,"61",DATE(I$4,12,31),"1")/1000000</f>
        <v>62.842735259999998</v>
      </c>
      <c r="K2909" s="3">
        <f>[1]!EM_S_STM07_IS($A2909,"9",DATE(K$4,12,31),"1")/1000000</f>
        <v>410.73851367000003</v>
      </c>
      <c r="L2909" s="3">
        <f>[1]!EM_S_STM07_IS($A2909,"61",DATE(K$4,12,31),"1")/1000000</f>
        <v>65.986767990000004</v>
      </c>
      <c r="M2909" s="3">
        <f>[1]!EM_S_STM07_IS($A2909,"9",DATE(M$4,12,31),"1")/1000000</f>
        <v>400.78649089999999</v>
      </c>
      <c r="N2909" s="3">
        <f>[1]!EM_S_STM07_IS($A2909,"61",DATE(M$4,12,31),"1")/1000000</f>
        <v>70.668192040000008</v>
      </c>
      <c r="O2909" s="6" t="str">
        <f t="shared" si="92"/>
        <v/>
      </c>
      <c r="P2909" s="6" t="str">
        <f t="shared" si="93"/>
        <v/>
      </c>
    </row>
    <row r="2910" spans="1:16" x14ac:dyDescent="0.25">
      <c r="A2910" s="5" t="s">
        <v>2904</v>
      </c>
      <c r="B2910" s="5" t="s">
        <v>5966</v>
      </c>
      <c r="C2910" s="3" t="e">
        <f>[1]!EM_S_STM07_IS($A2910,"9",DATE(C$4,12,31),"1")/1000000</f>
        <v>#VALUE!</v>
      </c>
      <c r="D2910" s="3" t="e">
        <f>[1]!EM_S_STM07_IS($A2910,"61",DATE(C$4,12,31),"1")/1000000</f>
        <v>#VALUE!</v>
      </c>
      <c r="E2910" s="3">
        <f>[1]!EM_S_STM07_IS($A2910,"9",DATE(E$4,12,31),"1")/1000000</f>
        <v>159.9366</v>
      </c>
      <c r="F2910" s="3">
        <f>[1]!EM_S_STM07_IS($A2910,"61",DATE(E$4,12,31),"1")/1000000</f>
        <v>39.6248</v>
      </c>
      <c r="G2910" s="3">
        <f>[1]!EM_S_STM07_IS($A2910,"9",DATE(G$4,12,31),"1")/1000000</f>
        <v>183.90610000000001</v>
      </c>
      <c r="H2910" s="3">
        <f>[1]!EM_S_STM07_IS($A2910,"61",DATE(G$4,12,31),"1")/1000000</f>
        <v>54.344700000000003</v>
      </c>
      <c r="I2910" s="3">
        <f>[1]!EM_S_STM07_IS($A2910,"9",DATE(I$4,12,31),"1")/1000000</f>
        <v>180.88742772000001</v>
      </c>
      <c r="J2910" s="3">
        <f>[1]!EM_S_STM07_IS($A2910,"61",DATE(I$4,12,31),"1")/1000000</f>
        <v>57.935573420000004</v>
      </c>
      <c r="K2910" s="3">
        <f>[1]!EM_S_STM07_IS($A2910,"9",DATE(K$4,12,31),"1")/1000000</f>
        <v>217.01392003999999</v>
      </c>
      <c r="L2910" s="3">
        <f>[1]!EM_S_STM07_IS($A2910,"61",DATE(K$4,12,31),"1")/1000000</f>
        <v>74.296934769999993</v>
      </c>
      <c r="M2910" s="3">
        <f>[1]!EM_S_STM07_IS($A2910,"9",DATE(M$4,12,31),"1")/1000000</f>
        <v>230.03749071000001</v>
      </c>
      <c r="N2910" s="3">
        <f>[1]!EM_S_STM07_IS($A2910,"61",DATE(M$4,12,31),"1")/1000000</f>
        <v>81.62404681999999</v>
      </c>
      <c r="O2910" s="6" t="str">
        <f t="shared" si="92"/>
        <v/>
      </c>
      <c r="P2910" s="6" t="str">
        <f t="shared" si="93"/>
        <v/>
      </c>
    </row>
    <row r="2911" spans="1:16" x14ac:dyDescent="0.25">
      <c r="A2911" s="5" t="s">
        <v>2905</v>
      </c>
      <c r="B2911" s="5" t="s">
        <v>5967</v>
      </c>
      <c r="C2911" s="3" t="e">
        <f>[1]!EM_S_STM07_IS($A2911,"9",DATE(C$4,12,31),"1")/1000000</f>
        <v>#VALUE!</v>
      </c>
      <c r="D2911" s="3" t="e">
        <f>[1]!EM_S_STM07_IS($A2911,"61",DATE(C$4,12,31),"1")/1000000</f>
        <v>#VALUE!</v>
      </c>
      <c r="E2911" s="3">
        <f>[1]!EM_S_STM07_IS($A2911,"9",DATE(E$4,12,31),"1")/1000000</f>
        <v>1066.4719655900001</v>
      </c>
      <c r="F2911" s="3">
        <f>[1]!EM_S_STM07_IS($A2911,"61",DATE(E$4,12,31),"1")/1000000</f>
        <v>109.52361054000001</v>
      </c>
      <c r="G2911" s="3">
        <f>[1]!EM_S_STM07_IS($A2911,"9",DATE(G$4,12,31),"1")/1000000</f>
        <v>888.86118499999998</v>
      </c>
      <c r="H2911" s="3">
        <f>[1]!EM_S_STM07_IS($A2911,"61",DATE(G$4,12,31),"1")/1000000</f>
        <v>87.201087889999997</v>
      </c>
      <c r="I2911" s="3">
        <f>[1]!EM_S_STM07_IS($A2911,"9",DATE(I$4,12,31),"1")/1000000</f>
        <v>1085.6449012</v>
      </c>
      <c r="J2911" s="3">
        <f>[1]!EM_S_STM07_IS($A2911,"61",DATE(I$4,12,31),"1")/1000000</f>
        <v>139.53030147000001</v>
      </c>
      <c r="K2911" s="3">
        <f>[1]!EM_S_STM07_IS($A2911,"9",DATE(K$4,12,31),"1")/1000000</f>
        <v>1445.1197319800001</v>
      </c>
      <c r="L2911" s="3">
        <f>[1]!EM_S_STM07_IS($A2911,"61",DATE(K$4,12,31),"1")/1000000</f>
        <v>243.1791082</v>
      </c>
      <c r="M2911" s="3">
        <f>[1]!EM_S_STM07_IS($A2911,"9",DATE(M$4,12,31),"1")/1000000</f>
        <v>1880.5005032199999</v>
      </c>
      <c r="N2911" s="3">
        <f>[1]!EM_S_STM07_IS($A2911,"61",DATE(M$4,12,31),"1")/1000000</f>
        <v>423.56901818</v>
      </c>
      <c r="O2911" s="6" t="str">
        <f t="shared" si="92"/>
        <v/>
      </c>
      <c r="P2911" s="6" t="str">
        <f t="shared" si="93"/>
        <v/>
      </c>
    </row>
    <row r="2912" spans="1:16" x14ac:dyDescent="0.25">
      <c r="A2912" s="5" t="s">
        <v>2906</v>
      </c>
      <c r="B2912" s="5" t="s">
        <v>5968</v>
      </c>
      <c r="C2912" s="3" t="e">
        <f>[1]!EM_S_STM07_IS($A2912,"9",DATE(C$4,12,31),"1")/1000000</f>
        <v>#VALUE!</v>
      </c>
      <c r="D2912" s="3" t="e">
        <f>[1]!EM_S_STM07_IS($A2912,"61",DATE(C$4,12,31),"1")/1000000</f>
        <v>#VALUE!</v>
      </c>
      <c r="E2912" s="3">
        <f>[1]!EM_S_STM07_IS($A2912,"9",DATE(E$4,12,31),"1")/1000000</f>
        <v>548.36313252000002</v>
      </c>
      <c r="F2912" s="3">
        <f>[1]!EM_S_STM07_IS($A2912,"61",DATE(E$4,12,31),"1")/1000000</f>
        <v>67.775034260000012</v>
      </c>
      <c r="G2912" s="3">
        <f>[1]!EM_S_STM07_IS($A2912,"9",DATE(G$4,12,31),"1")/1000000</f>
        <v>582.75201367999989</v>
      </c>
      <c r="H2912" s="3">
        <f>[1]!EM_S_STM07_IS($A2912,"61",DATE(G$4,12,31),"1")/1000000</f>
        <v>74.560105309999997</v>
      </c>
      <c r="I2912" s="3">
        <f>[1]!EM_S_STM07_IS($A2912,"9",DATE(I$4,12,31),"1")/1000000</f>
        <v>559.42013267999994</v>
      </c>
      <c r="J2912" s="3">
        <f>[1]!EM_S_STM07_IS($A2912,"61",DATE(I$4,12,31),"1")/1000000</f>
        <v>81.247756900000013</v>
      </c>
      <c r="K2912" s="3">
        <f>[1]!EM_S_STM07_IS($A2912,"9",DATE(K$4,12,31),"1")/1000000</f>
        <v>488.30565998000003</v>
      </c>
      <c r="L2912" s="3">
        <f>[1]!EM_S_STM07_IS($A2912,"61",DATE(K$4,12,31),"1")/1000000</f>
        <v>57.583490220000002</v>
      </c>
      <c r="M2912" s="3">
        <f>[1]!EM_S_STM07_IS($A2912,"9",DATE(M$4,12,31),"1")/1000000</f>
        <v>448.59564089999998</v>
      </c>
      <c r="N2912" s="3">
        <f>[1]!EM_S_STM07_IS($A2912,"61",DATE(M$4,12,31),"1")/1000000</f>
        <v>51.747103430000003</v>
      </c>
      <c r="O2912" s="6" t="str">
        <f t="shared" si="92"/>
        <v/>
      </c>
      <c r="P2912" s="6" t="str">
        <f t="shared" si="93"/>
        <v/>
      </c>
    </row>
    <row r="2913" spans="1:16" x14ac:dyDescent="0.25">
      <c r="A2913" s="5" t="s">
        <v>2907</v>
      </c>
      <c r="B2913" s="5" t="s">
        <v>5969</v>
      </c>
      <c r="C2913" s="3">
        <f>[1]!EM_S_STM07_IS($A2913,"9",DATE(C$4,12,31),"1")/1000000</f>
        <v>577.45209516</v>
      </c>
      <c r="D2913" s="3">
        <f>[1]!EM_S_STM07_IS($A2913,"61",DATE(C$4,12,31),"1")/1000000</f>
        <v>42.388970469999997</v>
      </c>
      <c r="E2913" s="3">
        <f>[1]!EM_S_STM07_IS($A2913,"9",DATE(E$4,12,31),"1")/1000000</f>
        <v>836.43163719000006</v>
      </c>
      <c r="F2913" s="3">
        <f>[1]!EM_S_STM07_IS($A2913,"61",DATE(E$4,12,31),"1")/1000000</f>
        <v>50.605636170000004</v>
      </c>
      <c r="G2913" s="3">
        <f>[1]!EM_S_STM07_IS($A2913,"9",DATE(G$4,12,31),"1")/1000000</f>
        <v>981.90605247999997</v>
      </c>
      <c r="H2913" s="3">
        <f>[1]!EM_S_STM07_IS($A2913,"61",DATE(G$4,12,31),"1")/1000000</f>
        <v>55.293168950000002</v>
      </c>
      <c r="I2913" s="3">
        <f>[1]!EM_S_STM07_IS($A2913,"9",DATE(I$4,12,31),"1")/1000000</f>
        <v>1256.3615050899998</v>
      </c>
      <c r="J2913" s="3">
        <f>[1]!EM_S_STM07_IS($A2913,"61",DATE(I$4,12,31),"1")/1000000</f>
        <v>54.178585990000002</v>
      </c>
      <c r="K2913" s="3">
        <f>[1]!EM_S_STM07_IS($A2913,"9",DATE(K$4,12,31),"1")/1000000</f>
        <v>1214.68170605</v>
      </c>
      <c r="L2913" s="3">
        <f>[1]!EM_S_STM07_IS($A2913,"61",DATE(K$4,12,31),"1")/1000000</f>
        <v>48.920182310000001</v>
      </c>
      <c r="M2913" s="3">
        <f>[1]!EM_S_STM07_IS($A2913,"9",DATE(M$4,12,31),"1")/1000000</f>
        <v>2022.5469624300001</v>
      </c>
      <c r="N2913" s="3">
        <f>[1]!EM_S_STM07_IS($A2913,"61",DATE(M$4,12,31),"1")/1000000</f>
        <v>43.686229579999996</v>
      </c>
      <c r="O2913" s="6">
        <f t="shared" si="92"/>
        <v>0.28492130645664204</v>
      </c>
      <c r="P2913" s="6">
        <f t="shared" si="93"/>
        <v>6.047159064716201E-3</v>
      </c>
    </row>
    <row r="2914" spans="1:16" x14ac:dyDescent="0.25">
      <c r="A2914" s="5" t="s">
        <v>2908</v>
      </c>
      <c r="B2914" s="5" t="s">
        <v>5970</v>
      </c>
      <c r="C2914" s="3" t="e">
        <f>[1]!EM_S_STM07_IS($A2914,"9",DATE(C$4,12,31),"1")/1000000</f>
        <v>#VALUE!</v>
      </c>
      <c r="D2914" s="3" t="e">
        <f>[1]!EM_S_STM07_IS($A2914,"61",DATE(C$4,12,31),"1")/1000000</f>
        <v>#VALUE!</v>
      </c>
      <c r="E2914" s="3">
        <f>[1]!EM_S_STM07_IS($A2914,"9",DATE(E$4,12,31),"1")/1000000</f>
        <v>811.74789999999996</v>
      </c>
      <c r="F2914" s="3">
        <f>[1]!EM_S_STM07_IS($A2914,"61",DATE(E$4,12,31),"1")/1000000</f>
        <v>124.50539999999999</v>
      </c>
      <c r="G2914" s="3">
        <f>[1]!EM_S_STM07_IS($A2914,"9",DATE(G$4,12,31),"1")/1000000</f>
        <v>1064.54892961</v>
      </c>
      <c r="H2914" s="3">
        <f>[1]!EM_S_STM07_IS($A2914,"61",DATE(G$4,12,31),"1")/1000000</f>
        <v>140.18031684000002</v>
      </c>
      <c r="I2914" s="3">
        <f>[1]!EM_S_STM07_IS($A2914,"9",DATE(I$4,12,31),"1")/1000000</f>
        <v>1059.2429090200001</v>
      </c>
      <c r="J2914" s="3">
        <f>[1]!EM_S_STM07_IS($A2914,"61",DATE(I$4,12,31),"1")/1000000</f>
        <v>95.692958200000007</v>
      </c>
      <c r="K2914" s="3">
        <f>[1]!EM_S_STM07_IS($A2914,"9",DATE(K$4,12,31),"1")/1000000</f>
        <v>909.31765591999999</v>
      </c>
      <c r="L2914" s="3">
        <f>[1]!EM_S_STM07_IS($A2914,"61",DATE(K$4,12,31),"1")/1000000</f>
        <v>86.772412590000002</v>
      </c>
      <c r="M2914" s="3">
        <f>[1]!EM_S_STM07_IS($A2914,"9",DATE(M$4,12,31),"1")/1000000</f>
        <v>859.07659662000003</v>
      </c>
      <c r="N2914" s="3">
        <f>[1]!EM_S_STM07_IS($A2914,"61",DATE(M$4,12,31),"1")/1000000</f>
        <v>94.72850579</v>
      </c>
      <c r="O2914" s="6" t="str">
        <f t="shared" si="92"/>
        <v/>
      </c>
      <c r="P2914" s="6" t="str">
        <f t="shared" si="93"/>
        <v/>
      </c>
    </row>
    <row r="2915" spans="1:16" x14ac:dyDescent="0.25">
      <c r="A2915" s="5" t="s">
        <v>2909</v>
      </c>
      <c r="B2915" s="5" t="s">
        <v>5971</v>
      </c>
      <c r="C2915" s="3" t="e">
        <f>[1]!EM_S_STM07_IS($A2915,"9",DATE(C$4,12,31),"1")/1000000</f>
        <v>#VALUE!</v>
      </c>
      <c r="D2915" s="3" t="e">
        <f>[1]!EM_S_STM07_IS($A2915,"61",DATE(C$4,12,31),"1")/1000000</f>
        <v>#VALUE!</v>
      </c>
      <c r="E2915" s="3">
        <f>[1]!EM_S_STM07_IS($A2915,"9",DATE(E$4,12,31),"1")/1000000</f>
        <v>1164.91669669</v>
      </c>
      <c r="F2915" s="3">
        <f>[1]!EM_S_STM07_IS($A2915,"61",DATE(E$4,12,31),"1")/1000000</f>
        <v>103.42005026999999</v>
      </c>
      <c r="G2915" s="3">
        <f>[1]!EM_S_STM07_IS($A2915,"9",DATE(G$4,12,31),"1")/1000000</f>
        <v>1400.8718863399999</v>
      </c>
      <c r="H2915" s="3">
        <f>[1]!EM_S_STM07_IS($A2915,"61",DATE(G$4,12,31),"1")/1000000</f>
        <v>175.48238330999999</v>
      </c>
      <c r="I2915" s="3">
        <f>[1]!EM_S_STM07_IS($A2915,"9",DATE(I$4,12,31),"1")/1000000</f>
        <v>1760.52808529</v>
      </c>
      <c r="J2915" s="3">
        <f>[1]!EM_S_STM07_IS($A2915,"61",DATE(I$4,12,31),"1")/1000000</f>
        <v>264.39540151</v>
      </c>
      <c r="K2915" s="3">
        <f>[1]!EM_S_STM07_IS($A2915,"9",DATE(K$4,12,31),"1")/1000000</f>
        <v>2237.3932433499999</v>
      </c>
      <c r="L2915" s="3">
        <f>[1]!EM_S_STM07_IS($A2915,"61",DATE(K$4,12,31),"1")/1000000</f>
        <v>325.56101262999999</v>
      </c>
      <c r="M2915" s="3">
        <f>[1]!EM_S_STM07_IS($A2915,"9",DATE(M$4,12,31),"1")/1000000</f>
        <v>2677.3097111999996</v>
      </c>
      <c r="N2915" s="3">
        <f>[1]!EM_S_STM07_IS($A2915,"61",DATE(M$4,12,31),"1")/1000000</f>
        <v>422.45338876</v>
      </c>
      <c r="O2915" s="6" t="str">
        <f t="shared" si="92"/>
        <v/>
      </c>
      <c r="P2915" s="6" t="str">
        <f t="shared" si="93"/>
        <v/>
      </c>
    </row>
    <row r="2916" spans="1:16" x14ac:dyDescent="0.25">
      <c r="A2916" s="5" t="s">
        <v>2910</v>
      </c>
      <c r="B2916" s="5" t="s">
        <v>5972</v>
      </c>
      <c r="C2916" s="3" t="e">
        <f>[1]!EM_S_STM07_IS($A2916,"9",DATE(C$4,12,31),"1")/1000000</f>
        <v>#VALUE!</v>
      </c>
      <c r="D2916" s="3" t="e">
        <f>[1]!EM_S_STM07_IS($A2916,"61",DATE(C$4,12,31),"1")/1000000</f>
        <v>#VALUE!</v>
      </c>
      <c r="E2916" s="3">
        <f>[1]!EM_S_STM07_IS($A2916,"9",DATE(E$4,12,31),"1")/1000000</f>
        <v>262.27074743999998</v>
      </c>
      <c r="F2916" s="3">
        <f>[1]!EM_S_STM07_IS($A2916,"61",DATE(E$4,12,31),"1")/1000000</f>
        <v>33.719399709999998</v>
      </c>
      <c r="G2916" s="3">
        <f>[1]!EM_S_STM07_IS($A2916,"9",DATE(G$4,12,31),"1")/1000000</f>
        <v>294.29256980999997</v>
      </c>
      <c r="H2916" s="3">
        <f>[1]!EM_S_STM07_IS($A2916,"61",DATE(G$4,12,31),"1")/1000000</f>
        <v>43.400655649999997</v>
      </c>
      <c r="I2916" s="3">
        <f>[1]!EM_S_STM07_IS($A2916,"9",DATE(I$4,12,31),"1")/1000000</f>
        <v>322.60208975</v>
      </c>
      <c r="J2916" s="3">
        <f>[1]!EM_S_STM07_IS($A2916,"61",DATE(I$4,12,31),"1")/1000000</f>
        <v>45.635770090000001</v>
      </c>
      <c r="K2916" s="3">
        <f>[1]!EM_S_STM07_IS($A2916,"9",DATE(K$4,12,31),"1")/1000000</f>
        <v>300.97742662999997</v>
      </c>
      <c r="L2916" s="3">
        <f>[1]!EM_S_STM07_IS($A2916,"61",DATE(K$4,12,31),"1")/1000000</f>
        <v>53.149792130000002</v>
      </c>
      <c r="M2916" s="3">
        <f>[1]!EM_S_STM07_IS($A2916,"9",DATE(M$4,12,31),"1")/1000000</f>
        <v>423.91449301</v>
      </c>
      <c r="N2916" s="3">
        <f>[1]!EM_S_STM07_IS($A2916,"61",DATE(M$4,12,31),"1")/1000000</f>
        <v>87.729015140000001</v>
      </c>
      <c r="O2916" s="6" t="str">
        <f t="shared" si="92"/>
        <v/>
      </c>
      <c r="P2916" s="6" t="str">
        <f t="shared" si="93"/>
        <v/>
      </c>
    </row>
    <row r="2917" spans="1:16" x14ac:dyDescent="0.25">
      <c r="A2917" s="5" t="s">
        <v>2911</v>
      </c>
      <c r="B2917" s="5" t="s">
        <v>5973</v>
      </c>
      <c r="C2917" s="3" t="e">
        <f>[1]!EM_S_STM07_IS($A2917,"9",DATE(C$4,12,31),"1")/1000000</f>
        <v>#VALUE!</v>
      </c>
      <c r="D2917" s="3" t="e">
        <f>[1]!EM_S_STM07_IS($A2917,"61",DATE(C$4,12,31),"1")/1000000</f>
        <v>#VALUE!</v>
      </c>
      <c r="E2917" s="3">
        <f>[1]!EM_S_STM07_IS($A2917,"9",DATE(E$4,12,31),"1")/1000000</f>
        <v>150.93604715999999</v>
      </c>
      <c r="F2917" s="3">
        <f>[1]!EM_S_STM07_IS($A2917,"61",DATE(E$4,12,31),"1")/1000000</f>
        <v>95.367424299999996</v>
      </c>
      <c r="G2917" s="3">
        <f>[1]!EM_S_STM07_IS($A2917,"9",DATE(G$4,12,31),"1")/1000000</f>
        <v>273.79190442999999</v>
      </c>
      <c r="H2917" s="3">
        <f>[1]!EM_S_STM07_IS($A2917,"61",DATE(G$4,12,31),"1")/1000000</f>
        <v>165.40025965999999</v>
      </c>
      <c r="I2917" s="3">
        <f>[1]!EM_S_STM07_IS($A2917,"9",DATE(I$4,12,31),"1")/1000000</f>
        <v>471.03507538000002</v>
      </c>
      <c r="J2917" s="3">
        <f>[1]!EM_S_STM07_IS($A2917,"61",DATE(I$4,12,31),"1")/1000000</f>
        <v>303.93452769999999</v>
      </c>
      <c r="K2917" s="3">
        <f>[1]!EM_S_STM07_IS($A2917,"9",DATE(K$4,12,31),"1")/1000000</f>
        <v>473.59077279000002</v>
      </c>
      <c r="L2917" s="3">
        <f>[1]!EM_S_STM07_IS($A2917,"61",DATE(K$4,12,31),"1")/1000000</f>
        <v>273.25437535000003</v>
      </c>
      <c r="M2917" s="3">
        <f>[1]!EM_S_STM07_IS($A2917,"9",DATE(M$4,12,31),"1")/1000000</f>
        <v>468.46987321</v>
      </c>
      <c r="N2917" s="3">
        <f>[1]!EM_S_STM07_IS($A2917,"61",DATE(M$4,12,31),"1")/1000000</f>
        <v>217.49869888999999</v>
      </c>
      <c r="O2917" s="6" t="str">
        <f t="shared" si="92"/>
        <v/>
      </c>
      <c r="P2917" s="6" t="str">
        <f t="shared" si="93"/>
        <v/>
      </c>
    </row>
    <row r="2918" spans="1:16" x14ac:dyDescent="0.25">
      <c r="A2918" s="5" t="s">
        <v>2912</v>
      </c>
      <c r="B2918" s="5" t="s">
        <v>5974</v>
      </c>
      <c r="C2918" s="3" t="e">
        <f>[1]!EM_S_STM07_IS($A2918,"9",DATE(C$4,12,31),"1")/1000000</f>
        <v>#VALUE!</v>
      </c>
      <c r="D2918" s="3" t="e">
        <f>[1]!EM_S_STM07_IS($A2918,"61",DATE(C$4,12,31),"1")/1000000</f>
        <v>#VALUE!</v>
      </c>
      <c r="E2918" s="3">
        <f>[1]!EM_S_STM07_IS($A2918,"9",DATE(E$4,12,31),"1")/1000000</f>
        <v>420.94823749</v>
      </c>
      <c r="F2918" s="3">
        <f>[1]!EM_S_STM07_IS($A2918,"61",DATE(E$4,12,31),"1")/1000000</f>
        <v>42.756509009999995</v>
      </c>
      <c r="G2918" s="3">
        <f>[1]!EM_S_STM07_IS($A2918,"9",DATE(G$4,12,31),"1")/1000000</f>
        <v>601.22234191999996</v>
      </c>
      <c r="H2918" s="3">
        <f>[1]!EM_S_STM07_IS($A2918,"61",DATE(G$4,12,31),"1")/1000000</f>
        <v>64.822401189999994</v>
      </c>
      <c r="I2918" s="3">
        <f>[1]!EM_S_STM07_IS($A2918,"9",DATE(I$4,12,31),"1")/1000000</f>
        <v>643.86135640999998</v>
      </c>
      <c r="J2918" s="3">
        <f>[1]!EM_S_STM07_IS($A2918,"61",DATE(I$4,12,31),"1")/1000000</f>
        <v>68.804397719999997</v>
      </c>
      <c r="K2918" s="3">
        <f>[1]!EM_S_STM07_IS($A2918,"9",DATE(K$4,12,31),"1")/1000000</f>
        <v>642.59869482000011</v>
      </c>
      <c r="L2918" s="3">
        <f>[1]!EM_S_STM07_IS($A2918,"61",DATE(K$4,12,31),"1")/1000000</f>
        <v>67.781790150000006</v>
      </c>
      <c r="M2918" s="3">
        <f>[1]!EM_S_STM07_IS($A2918,"9",DATE(M$4,12,31),"1")/1000000</f>
        <v>703.31311654000001</v>
      </c>
      <c r="N2918" s="3">
        <f>[1]!EM_S_STM07_IS($A2918,"61",DATE(M$4,12,31),"1")/1000000</f>
        <v>67.236497930000013</v>
      </c>
      <c r="O2918" s="6" t="str">
        <f t="shared" si="92"/>
        <v/>
      </c>
      <c r="P2918" s="6" t="str">
        <f t="shared" si="93"/>
        <v/>
      </c>
    </row>
    <row r="2919" spans="1:16" x14ac:dyDescent="0.25">
      <c r="A2919" s="5" t="s">
        <v>2913</v>
      </c>
      <c r="B2919" s="5" t="s">
        <v>5975</v>
      </c>
      <c r="C2919" s="3" t="e">
        <f>[1]!EM_S_STM07_IS($A2919,"9",DATE(C$4,12,31),"1")/1000000</f>
        <v>#VALUE!</v>
      </c>
      <c r="D2919" s="3" t="e">
        <f>[1]!EM_S_STM07_IS($A2919,"61",DATE(C$4,12,31),"1")/1000000</f>
        <v>#VALUE!</v>
      </c>
      <c r="E2919" s="3">
        <f>[1]!EM_S_STM07_IS($A2919,"9",DATE(E$4,12,31),"1")/1000000</f>
        <v>282.14131125</v>
      </c>
      <c r="F2919" s="3">
        <f>[1]!EM_S_STM07_IS($A2919,"61",DATE(E$4,12,31),"1")/1000000</f>
        <v>44.164795299999994</v>
      </c>
      <c r="G2919" s="3">
        <f>[1]!EM_S_STM07_IS($A2919,"9",DATE(G$4,12,31),"1")/1000000</f>
        <v>304.70901001999999</v>
      </c>
      <c r="H2919" s="3">
        <f>[1]!EM_S_STM07_IS($A2919,"61",DATE(G$4,12,31),"1")/1000000</f>
        <v>46.194696969999995</v>
      </c>
      <c r="I2919" s="3">
        <f>[1]!EM_S_STM07_IS($A2919,"9",DATE(I$4,12,31),"1")/1000000</f>
        <v>291.76648839000001</v>
      </c>
      <c r="J2919" s="3">
        <f>[1]!EM_S_STM07_IS($A2919,"61",DATE(I$4,12,31),"1")/1000000</f>
        <v>42.918703299999997</v>
      </c>
      <c r="K2919" s="3">
        <f>[1]!EM_S_STM07_IS($A2919,"9",DATE(K$4,12,31),"1")/1000000</f>
        <v>306.94338205000003</v>
      </c>
      <c r="L2919" s="3">
        <f>[1]!EM_S_STM07_IS($A2919,"61",DATE(K$4,12,31),"1")/1000000</f>
        <v>48.680883739999999</v>
      </c>
      <c r="M2919" s="3">
        <f>[1]!EM_S_STM07_IS($A2919,"9",DATE(M$4,12,31),"1")/1000000</f>
        <v>290.87715310999999</v>
      </c>
      <c r="N2919" s="3">
        <f>[1]!EM_S_STM07_IS($A2919,"61",DATE(M$4,12,31),"1")/1000000</f>
        <v>36.88652355</v>
      </c>
      <c r="O2919" s="6" t="str">
        <f t="shared" si="92"/>
        <v/>
      </c>
      <c r="P2919" s="6" t="str">
        <f t="shared" si="93"/>
        <v/>
      </c>
    </row>
    <row r="2920" spans="1:16" x14ac:dyDescent="0.25">
      <c r="A2920" s="5" t="s">
        <v>2914</v>
      </c>
      <c r="B2920" s="5" t="s">
        <v>5976</v>
      </c>
      <c r="C2920" s="3">
        <f>[1]!EM_S_STM07_IS($A2920,"9",DATE(C$4,12,31),"1")/1000000</f>
        <v>5515.5075513100001</v>
      </c>
      <c r="D2920" s="3">
        <f>[1]!EM_S_STM07_IS($A2920,"61",DATE(C$4,12,31),"1")/1000000</f>
        <v>660.26658185000008</v>
      </c>
      <c r="E2920" s="3">
        <f>[1]!EM_S_STM07_IS($A2920,"9",DATE(E$4,12,31),"1")/1000000</f>
        <v>6090.5601443699998</v>
      </c>
      <c r="F2920" s="3">
        <f>[1]!EM_S_STM07_IS($A2920,"61",DATE(E$4,12,31),"1")/1000000</f>
        <v>955.68471308000005</v>
      </c>
      <c r="G2920" s="3">
        <f>[1]!EM_S_STM07_IS($A2920,"9",DATE(G$4,12,31),"1")/1000000</f>
        <v>7069.59161967</v>
      </c>
      <c r="H2920" s="3">
        <f>[1]!EM_S_STM07_IS($A2920,"61",DATE(G$4,12,31),"1")/1000000</f>
        <v>1207.56685296</v>
      </c>
      <c r="I2920" s="3">
        <f>[1]!EM_S_STM07_IS($A2920,"9",DATE(I$4,12,31),"1")/1000000</f>
        <v>8401.5893208599991</v>
      </c>
      <c r="J2920" s="3">
        <f>[1]!EM_S_STM07_IS($A2920,"61",DATE(I$4,12,31),"1")/1000000</f>
        <v>1606.41879167</v>
      </c>
      <c r="K2920" s="3">
        <f>[1]!EM_S_STM07_IS($A2920,"9",DATE(K$4,12,31),"1")/1000000</f>
        <v>9817.1896626200014</v>
      </c>
      <c r="L2920" s="3">
        <f>[1]!EM_S_STM07_IS($A2920,"61",DATE(K$4,12,31),"1")/1000000</f>
        <v>2090.2756902900001</v>
      </c>
      <c r="M2920" s="3">
        <f>[1]!EM_S_STM07_IS($A2920,"9",DATE(M$4,12,31),"1")/1000000</f>
        <v>11294.38003009</v>
      </c>
      <c r="N2920" s="3">
        <f>[1]!EM_S_STM07_IS($A2920,"61",DATE(M$4,12,31),"1")/1000000</f>
        <v>2509.6323673299999</v>
      </c>
      <c r="O2920" s="6">
        <f t="shared" si="92"/>
        <v>0.15413173421112103</v>
      </c>
      <c r="P2920" s="6">
        <f t="shared" si="93"/>
        <v>0.30610519850479379</v>
      </c>
    </row>
    <row r="2921" spans="1:16" x14ac:dyDescent="0.25">
      <c r="A2921" s="5" t="s">
        <v>2915</v>
      </c>
      <c r="B2921" s="5" t="s">
        <v>5977</v>
      </c>
      <c r="C2921" s="3" t="e">
        <f>[1]!EM_S_STM07_IS($A2921,"9",DATE(C$4,12,31),"1")/1000000</f>
        <v>#VALUE!</v>
      </c>
      <c r="D2921" s="3" t="e">
        <f>[1]!EM_S_STM07_IS($A2921,"61",DATE(C$4,12,31),"1")/1000000</f>
        <v>#VALUE!</v>
      </c>
      <c r="E2921" s="3">
        <f>[1]!EM_S_STM07_IS($A2921,"9",DATE(E$4,12,31),"1")/1000000</f>
        <v>5507.57088337</v>
      </c>
      <c r="F2921" s="3">
        <f>[1]!EM_S_STM07_IS($A2921,"61",DATE(E$4,12,31),"1")/1000000</f>
        <v>194.25575336000003</v>
      </c>
      <c r="G2921" s="3">
        <f>[1]!EM_S_STM07_IS($A2921,"9",DATE(G$4,12,31),"1")/1000000</f>
        <v>5313.7164008599993</v>
      </c>
      <c r="H2921" s="3">
        <f>[1]!EM_S_STM07_IS($A2921,"61",DATE(G$4,12,31),"1")/1000000</f>
        <v>220.19831246999999</v>
      </c>
      <c r="I2921" s="3">
        <f>[1]!EM_S_STM07_IS($A2921,"9",DATE(I$4,12,31),"1")/1000000</f>
        <v>5570.40621749</v>
      </c>
      <c r="J2921" s="3">
        <f>[1]!EM_S_STM07_IS($A2921,"61",DATE(I$4,12,31),"1")/1000000</f>
        <v>304.03348198999998</v>
      </c>
      <c r="K2921" s="3">
        <f>[1]!EM_S_STM07_IS($A2921,"9",DATE(K$4,12,31),"1")/1000000</f>
        <v>5559.2421646599996</v>
      </c>
      <c r="L2921" s="3">
        <f>[1]!EM_S_STM07_IS($A2921,"61",DATE(K$4,12,31),"1")/1000000</f>
        <v>397.78422055999999</v>
      </c>
      <c r="M2921" s="3">
        <f>[1]!EM_S_STM07_IS($A2921,"9",DATE(M$4,12,31),"1")/1000000</f>
        <v>4573.9700698799998</v>
      </c>
      <c r="N2921" s="3">
        <f>[1]!EM_S_STM07_IS($A2921,"61",DATE(M$4,12,31),"1")/1000000</f>
        <v>357.42484301000002</v>
      </c>
      <c r="O2921" s="6" t="str">
        <f t="shared" si="92"/>
        <v/>
      </c>
      <c r="P2921" s="6" t="str">
        <f t="shared" si="93"/>
        <v/>
      </c>
    </row>
    <row r="2922" spans="1:16" x14ac:dyDescent="0.25">
      <c r="A2922" s="5" t="s">
        <v>2916</v>
      </c>
      <c r="B2922" s="5" t="s">
        <v>5978</v>
      </c>
      <c r="C2922" s="3">
        <f>[1]!EM_S_STM07_IS($A2922,"9",DATE(C$4,12,31),"1")/1000000</f>
        <v>1432.1685702499999</v>
      </c>
      <c r="D2922" s="3">
        <f>[1]!EM_S_STM07_IS($A2922,"61",DATE(C$4,12,31),"1")/1000000</f>
        <v>91.476225329999991</v>
      </c>
      <c r="E2922" s="3">
        <f>[1]!EM_S_STM07_IS($A2922,"9",DATE(E$4,12,31),"1")/1000000</f>
        <v>2185.5090897700002</v>
      </c>
      <c r="F2922" s="3">
        <f>[1]!EM_S_STM07_IS($A2922,"61",DATE(E$4,12,31),"1")/1000000</f>
        <v>161.38049334999999</v>
      </c>
      <c r="G2922" s="3">
        <f>[1]!EM_S_STM07_IS($A2922,"9",DATE(G$4,12,31),"1")/1000000</f>
        <v>2498.4691912100002</v>
      </c>
      <c r="H2922" s="3">
        <f>[1]!EM_S_STM07_IS($A2922,"61",DATE(G$4,12,31),"1")/1000000</f>
        <v>158.51648548</v>
      </c>
      <c r="I2922" s="3">
        <f>[1]!EM_S_STM07_IS($A2922,"9",DATE(I$4,12,31),"1")/1000000</f>
        <v>2330.6456021700001</v>
      </c>
      <c r="J2922" s="3">
        <f>[1]!EM_S_STM07_IS($A2922,"61",DATE(I$4,12,31),"1")/1000000</f>
        <v>134.73430012</v>
      </c>
      <c r="K2922" s="3">
        <f>[1]!EM_S_STM07_IS($A2922,"9",DATE(K$4,12,31),"1")/1000000</f>
        <v>2458.0567254299999</v>
      </c>
      <c r="L2922" s="3">
        <f>[1]!EM_S_STM07_IS($A2922,"61",DATE(K$4,12,31),"1")/1000000</f>
        <v>99.251781980000004</v>
      </c>
      <c r="M2922" s="3">
        <f>[1]!EM_S_STM07_IS($A2922,"9",DATE(M$4,12,31),"1")/1000000</f>
        <v>2046.9175752599999</v>
      </c>
      <c r="N2922" s="3">
        <f>[1]!EM_S_STM07_IS($A2922,"61",DATE(M$4,12,31),"1")/1000000</f>
        <v>61.824175250000003</v>
      </c>
      <c r="O2922" s="6">
        <f t="shared" si="92"/>
        <v>7.4041947189413815E-2</v>
      </c>
      <c r="P2922" s="6">
        <f t="shared" si="93"/>
        <v>-7.5365658918382095E-2</v>
      </c>
    </row>
    <row r="2923" spans="1:16" x14ac:dyDescent="0.25">
      <c r="A2923" s="5" t="s">
        <v>2917</v>
      </c>
      <c r="B2923" s="5" t="s">
        <v>5979</v>
      </c>
      <c r="C2923" s="3" t="e">
        <f>[1]!EM_S_STM07_IS($A2923,"9",DATE(C$4,12,31),"1")/1000000</f>
        <v>#VALUE!</v>
      </c>
      <c r="D2923" s="3" t="e">
        <f>[1]!EM_S_STM07_IS($A2923,"61",DATE(C$4,12,31),"1")/1000000</f>
        <v>#VALUE!</v>
      </c>
      <c r="E2923" s="3">
        <f>[1]!EM_S_STM07_IS($A2923,"9",DATE(E$4,12,31),"1")/1000000</f>
        <v>220.38237138999997</v>
      </c>
      <c r="F2923" s="3">
        <f>[1]!EM_S_STM07_IS($A2923,"61",DATE(E$4,12,31),"1")/1000000</f>
        <v>62.128300119999999</v>
      </c>
      <c r="G2923" s="3">
        <f>[1]!EM_S_STM07_IS($A2923,"9",DATE(G$4,12,31),"1")/1000000</f>
        <v>273.66232537999997</v>
      </c>
      <c r="H2923" s="3">
        <f>[1]!EM_S_STM07_IS($A2923,"61",DATE(G$4,12,31),"1")/1000000</f>
        <v>71.292252469999994</v>
      </c>
      <c r="I2923" s="3">
        <f>[1]!EM_S_STM07_IS($A2923,"9",DATE(I$4,12,31),"1")/1000000</f>
        <v>306.52679375999998</v>
      </c>
      <c r="J2923" s="3">
        <f>[1]!EM_S_STM07_IS($A2923,"61",DATE(I$4,12,31),"1")/1000000</f>
        <v>75.704354140000007</v>
      </c>
      <c r="K2923" s="3">
        <f>[1]!EM_S_STM07_IS($A2923,"9",DATE(K$4,12,31),"1")/1000000</f>
        <v>333.58185527000001</v>
      </c>
      <c r="L2923" s="3">
        <f>[1]!EM_S_STM07_IS($A2923,"61",DATE(K$4,12,31),"1")/1000000</f>
        <v>85.393736660000002</v>
      </c>
      <c r="M2923" s="3">
        <f>[1]!EM_S_STM07_IS($A2923,"9",DATE(M$4,12,31),"1")/1000000</f>
        <v>332.71006265</v>
      </c>
      <c r="N2923" s="3">
        <f>[1]!EM_S_STM07_IS($A2923,"61",DATE(M$4,12,31),"1")/1000000</f>
        <v>69.969644370000012</v>
      </c>
      <c r="O2923" s="6" t="str">
        <f t="shared" si="92"/>
        <v/>
      </c>
      <c r="P2923" s="6" t="str">
        <f t="shared" si="93"/>
        <v/>
      </c>
    </row>
    <row r="2924" spans="1:16" x14ac:dyDescent="0.25">
      <c r="A2924" s="5" t="s">
        <v>2918</v>
      </c>
      <c r="B2924" s="5" t="s">
        <v>5980</v>
      </c>
      <c r="C2924" s="3" t="e">
        <f>[1]!EM_S_STM07_IS($A2924,"9",DATE(C$4,12,31),"1")/1000000</f>
        <v>#VALUE!</v>
      </c>
      <c r="D2924" s="3" t="e">
        <f>[1]!EM_S_STM07_IS($A2924,"61",DATE(C$4,12,31),"1")/1000000</f>
        <v>#VALUE!</v>
      </c>
      <c r="E2924" s="3">
        <f>[1]!EM_S_STM07_IS($A2924,"9",DATE(E$4,12,31),"1")/1000000</f>
        <v>275.00688004</v>
      </c>
      <c r="F2924" s="3">
        <f>[1]!EM_S_STM07_IS($A2924,"61",DATE(E$4,12,31),"1")/1000000</f>
        <v>70.757984030000003</v>
      </c>
      <c r="G2924" s="3">
        <f>[1]!EM_S_STM07_IS($A2924,"9",DATE(G$4,12,31),"1")/1000000</f>
        <v>296.91922032999997</v>
      </c>
      <c r="H2924" s="3">
        <f>[1]!EM_S_STM07_IS($A2924,"61",DATE(G$4,12,31),"1")/1000000</f>
        <v>51.446354399999997</v>
      </c>
      <c r="I2924" s="3">
        <f>[1]!EM_S_STM07_IS($A2924,"9",DATE(I$4,12,31),"1")/1000000</f>
        <v>396.40354313</v>
      </c>
      <c r="J2924" s="3">
        <f>[1]!EM_S_STM07_IS($A2924,"61",DATE(I$4,12,31),"1")/1000000</f>
        <v>88.999884359999996</v>
      </c>
      <c r="K2924" s="3">
        <f>[1]!EM_S_STM07_IS($A2924,"9",DATE(K$4,12,31),"1")/1000000</f>
        <v>531.12215805999995</v>
      </c>
      <c r="L2924" s="3">
        <f>[1]!EM_S_STM07_IS($A2924,"61",DATE(K$4,12,31),"1")/1000000</f>
        <v>118.50586609999999</v>
      </c>
      <c r="M2924" s="3">
        <f>[1]!EM_S_STM07_IS($A2924,"9",DATE(M$4,12,31),"1")/1000000</f>
        <v>676.16870921999998</v>
      </c>
      <c r="N2924" s="3">
        <f>[1]!EM_S_STM07_IS($A2924,"61",DATE(M$4,12,31),"1")/1000000</f>
        <v>174.67180672999999</v>
      </c>
      <c r="O2924" s="6" t="str">
        <f t="shared" si="92"/>
        <v/>
      </c>
      <c r="P2924" s="6" t="str">
        <f t="shared" si="93"/>
        <v/>
      </c>
    </row>
    <row r="2925" spans="1:16" x14ac:dyDescent="0.25">
      <c r="A2925" s="5" t="s">
        <v>2919</v>
      </c>
      <c r="B2925" s="5" t="s">
        <v>5981</v>
      </c>
      <c r="C2925" s="3">
        <f>[1]!EM_S_STM07_IS($A2925,"9",DATE(C$4,12,31),"1")/1000000</f>
        <v>876.04144845000008</v>
      </c>
      <c r="D2925" s="3">
        <f>[1]!EM_S_STM07_IS($A2925,"61",DATE(C$4,12,31),"1")/1000000</f>
        <v>95.055387819999993</v>
      </c>
      <c r="E2925" s="3">
        <f>[1]!EM_S_STM07_IS($A2925,"9",DATE(E$4,12,31),"1")/1000000</f>
        <v>1262.2019135200001</v>
      </c>
      <c r="F2925" s="3">
        <f>[1]!EM_S_STM07_IS($A2925,"61",DATE(E$4,12,31),"1")/1000000</f>
        <v>159.48429905</v>
      </c>
      <c r="G2925" s="3">
        <f>[1]!EM_S_STM07_IS($A2925,"9",DATE(G$4,12,31),"1")/1000000</f>
        <v>1367.2726916600002</v>
      </c>
      <c r="H2925" s="3">
        <f>[1]!EM_S_STM07_IS($A2925,"61",DATE(G$4,12,31),"1")/1000000</f>
        <v>175.43619946999999</v>
      </c>
      <c r="I2925" s="3">
        <f>[1]!EM_S_STM07_IS($A2925,"9",DATE(I$4,12,31),"1")/1000000</f>
        <v>1333.8576148900001</v>
      </c>
      <c r="J2925" s="3">
        <f>[1]!EM_S_STM07_IS($A2925,"61",DATE(I$4,12,31),"1")/1000000</f>
        <v>162.71801124999999</v>
      </c>
      <c r="K2925" s="3">
        <f>[1]!EM_S_STM07_IS($A2925,"9",DATE(K$4,12,31),"1")/1000000</f>
        <v>1376.3661500000001</v>
      </c>
      <c r="L2925" s="3">
        <f>[1]!EM_S_STM07_IS($A2925,"61",DATE(K$4,12,31),"1")/1000000</f>
        <v>106.30058477999999</v>
      </c>
      <c r="M2925" s="3">
        <f>[1]!EM_S_STM07_IS($A2925,"9",DATE(M$4,12,31),"1")/1000000</f>
        <v>1345.0864407700001</v>
      </c>
      <c r="N2925" s="3">
        <f>[1]!EM_S_STM07_IS($A2925,"61",DATE(M$4,12,31),"1")/1000000</f>
        <v>75.005291079999992</v>
      </c>
      <c r="O2925" s="6">
        <f t="shared" si="92"/>
        <v>8.9544839467188275E-2</v>
      </c>
      <c r="P2925" s="6">
        <f t="shared" si="93"/>
        <v>-4.6275295153743401E-2</v>
      </c>
    </row>
    <row r="2926" spans="1:16" x14ac:dyDescent="0.25">
      <c r="A2926" s="5" t="s">
        <v>2920</v>
      </c>
      <c r="B2926" s="5" t="s">
        <v>5982</v>
      </c>
      <c r="C2926" s="3" t="e">
        <f>[1]!EM_S_STM07_IS($A2926,"9",DATE(C$4,12,31),"1")/1000000</f>
        <v>#VALUE!</v>
      </c>
      <c r="D2926" s="3" t="e">
        <f>[1]!EM_S_STM07_IS($A2926,"61",DATE(C$4,12,31),"1")/1000000</f>
        <v>#VALUE!</v>
      </c>
      <c r="E2926" s="3">
        <f>[1]!EM_S_STM07_IS($A2926,"9",DATE(E$4,12,31),"1")/1000000</f>
        <v>348.23522614000001</v>
      </c>
      <c r="F2926" s="3">
        <f>[1]!EM_S_STM07_IS($A2926,"61",DATE(E$4,12,31),"1")/1000000</f>
        <v>47.924931479999998</v>
      </c>
      <c r="G2926" s="3">
        <f>[1]!EM_S_STM07_IS($A2926,"9",DATE(G$4,12,31),"1")/1000000</f>
        <v>387.22071474000001</v>
      </c>
      <c r="H2926" s="3">
        <f>[1]!EM_S_STM07_IS($A2926,"61",DATE(G$4,12,31),"1")/1000000</f>
        <v>55.609399609999997</v>
      </c>
      <c r="I2926" s="3">
        <f>[1]!EM_S_STM07_IS($A2926,"9",DATE(I$4,12,31),"1")/1000000</f>
        <v>437.16710849000003</v>
      </c>
      <c r="J2926" s="3">
        <f>[1]!EM_S_STM07_IS($A2926,"61",DATE(I$4,12,31),"1")/1000000</f>
        <v>63.58572633</v>
      </c>
      <c r="K2926" s="3">
        <f>[1]!EM_S_STM07_IS($A2926,"9",DATE(K$4,12,31),"1")/1000000</f>
        <v>496.41440123000001</v>
      </c>
      <c r="L2926" s="3">
        <f>[1]!EM_S_STM07_IS($A2926,"61",DATE(K$4,12,31),"1")/1000000</f>
        <v>67.819980189999995</v>
      </c>
      <c r="M2926" s="3">
        <f>[1]!EM_S_STM07_IS($A2926,"9",DATE(M$4,12,31),"1")/1000000</f>
        <v>548.87106236</v>
      </c>
      <c r="N2926" s="3">
        <f>[1]!EM_S_STM07_IS($A2926,"61",DATE(M$4,12,31),"1")/1000000</f>
        <v>91.324898669999996</v>
      </c>
      <c r="O2926" s="6" t="str">
        <f t="shared" si="92"/>
        <v/>
      </c>
      <c r="P2926" s="6" t="str">
        <f t="shared" si="93"/>
        <v/>
      </c>
    </row>
    <row r="2927" spans="1:16" x14ac:dyDescent="0.25">
      <c r="A2927" s="5" t="s">
        <v>2921</v>
      </c>
      <c r="B2927" s="5" t="s">
        <v>5983</v>
      </c>
      <c r="C2927" s="3" t="e">
        <f>[1]!EM_S_STM07_IS($A2927,"9",DATE(C$4,12,31),"1")/1000000</f>
        <v>#VALUE!</v>
      </c>
      <c r="D2927" s="3" t="e">
        <f>[1]!EM_S_STM07_IS($A2927,"61",DATE(C$4,12,31),"1")/1000000</f>
        <v>#VALUE!</v>
      </c>
      <c r="E2927" s="3">
        <f>[1]!EM_S_STM07_IS($A2927,"9",DATE(E$4,12,31),"1")/1000000</f>
        <v>280.38977929999999</v>
      </c>
      <c r="F2927" s="3">
        <f>[1]!EM_S_STM07_IS($A2927,"61",DATE(E$4,12,31),"1")/1000000</f>
        <v>49.757228700000006</v>
      </c>
      <c r="G2927" s="3">
        <f>[1]!EM_S_STM07_IS($A2927,"9",DATE(G$4,12,31),"1")/1000000</f>
        <v>290.67303294999999</v>
      </c>
      <c r="H2927" s="3">
        <f>[1]!EM_S_STM07_IS($A2927,"61",DATE(G$4,12,31),"1")/1000000</f>
        <v>34.482086969999997</v>
      </c>
      <c r="I2927" s="3">
        <f>[1]!EM_S_STM07_IS($A2927,"9",DATE(I$4,12,31),"1")/1000000</f>
        <v>349.11429723000003</v>
      </c>
      <c r="J2927" s="3">
        <f>[1]!EM_S_STM07_IS($A2927,"61",DATE(I$4,12,31),"1")/1000000</f>
        <v>39.962233779999998</v>
      </c>
      <c r="K2927" s="3">
        <f>[1]!EM_S_STM07_IS($A2927,"9",DATE(K$4,12,31),"1")/1000000</f>
        <v>411.99689838</v>
      </c>
      <c r="L2927" s="3">
        <f>[1]!EM_S_STM07_IS($A2927,"61",DATE(K$4,12,31),"1")/1000000</f>
        <v>50.894106729999997</v>
      </c>
      <c r="M2927" s="3">
        <f>[1]!EM_S_STM07_IS($A2927,"9",DATE(M$4,12,31),"1")/1000000</f>
        <v>418.68021005999998</v>
      </c>
      <c r="N2927" s="3">
        <f>[1]!EM_S_STM07_IS($A2927,"61",DATE(M$4,12,31),"1")/1000000</f>
        <v>51.750217979999995</v>
      </c>
      <c r="O2927" s="6" t="str">
        <f t="shared" si="92"/>
        <v/>
      </c>
      <c r="P2927" s="6" t="str">
        <f t="shared" si="93"/>
        <v/>
      </c>
    </row>
    <row r="2928" spans="1:16" x14ac:dyDescent="0.25">
      <c r="A2928" s="5" t="s">
        <v>2922</v>
      </c>
      <c r="B2928" s="5" t="s">
        <v>5984</v>
      </c>
      <c r="C2928" s="3" t="e">
        <f>[1]!EM_S_STM07_IS($A2928,"9",DATE(C$4,12,31),"1")/1000000</f>
        <v>#VALUE!</v>
      </c>
      <c r="D2928" s="3" t="e">
        <f>[1]!EM_S_STM07_IS($A2928,"61",DATE(C$4,12,31),"1")/1000000</f>
        <v>#VALUE!</v>
      </c>
      <c r="E2928" s="3">
        <f>[1]!EM_S_STM07_IS($A2928,"9",DATE(E$4,12,31),"1")/1000000</f>
        <v>673.93609565999998</v>
      </c>
      <c r="F2928" s="3">
        <f>[1]!EM_S_STM07_IS($A2928,"61",DATE(E$4,12,31),"1")/1000000</f>
        <v>80.392589409999999</v>
      </c>
      <c r="G2928" s="3">
        <f>[1]!EM_S_STM07_IS($A2928,"9",DATE(G$4,12,31),"1")/1000000</f>
        <v>899.84167288000003</v>
      </c>
      <c r="H2928" s="3">
        <f>[1]!EM_S_STM07_IS($A2928,"61",DATE(G$4,12,31),"1")/1000000</f>
        <v>113.97261792</v>
      </c>
      <c r="I2928" s="3">
        <f>[1]!EM_S_STM07_IS($A2928,"9",DATE(I$4,12,31),"1")/1000000</f>
        <v>955.80670595000004</v>
      </c>
      <c r="J2928" s="3">
        <f>[1]!EM_S_STM07_IS($A2928,"61",DATE(I$4,12,31),"1")/1000000</f>
        <v>108.13730476000001</v>
      </c>
      <c r="K2928" s="3">
        <f>[1]!EM_S_STM07_IS($A2928,"9",DATE(K$4,12,31),"1")/1000000</f>
        <v>1162.1501667</v>
      </c>
      <c r="L2928" s="3">
        <f>[1]!EM_S_STM07_IS($A2928,"61",DATE(K$4,12,31),"1")/1000000</f>
        <v>130.82469552000001</v>
      </c>
      <c r="M2928" s="3">
        <f>[1]!EM_S_STM07_IS($A2928,"9",DATE(M$4,12,31),"1")/1000000</f>
        <v>1377.22013397</v>
      </c>
      <c r="N2928" s="3">
        <f>[1]!EM_S_STM07_IS($A2928,"61",DATE(M$4,12,31),"1")/1000000</f>
        <v>164.26079865</v>
      </c>
      <c r="O2928" s="6" t="str">
        <f t="shared" si="92"/>
        <v/>
      </c>
      <c r="P2928" s="6" t="str">
        <f t="shared" si="93"/>
        <v/>
      </c>
    </row>
    <row r="2929" spans="1:16" x14ac:dyDescent="0.25">
      <c r="A2929" s="5" t="s">
        <v>2923</v>
      </c>
      <c r="B2929" s="5" t="s">
        <v>5985</v>
      </c>
      <c r="C2929" s="3" t="e">
        <f>[1]!EM_S_STM07_IS($A2929,"9",DATE(C$4,12,31),"1")/1000000</f>
        <v>#VALUE!</v>
      </c>
      <c r="D2929" s="3" t="e">
        <f>[1]!EM_S_STM07_IS($A2929,"61",DATE(C$4,12,31),"1")/1000000</f>
        <v>#VALUE!</v>
      </c>
      <c r="E2929" s="3">
        <f>[1]!EM_S_STM07_IS($A2929,"9",DATE(E$4,12,31),"1")/1000000</f>
        <v>393.47413555000003</v>
      </c>
      <c r="F2929" s="3">
        <f>[1]!EM_S_STM07_IS($A2929,"61",DATE(E$4,12,31),"1")/1000000</f>
        <v>51.152625749999999</v>
      </c>
      <c r="G2929" s="3">
        <f>[1]!EM_S_STM07_IS($A2929,"9",DATE(G$4,12,31),"1")/1000000</f>
        <v>391.0421983</v>
      </c>
      <c r="H2929" s="3">
        <f>[1]!EM_S_STM07_IS($A2929,"61",DATE(G$4,12,31),"1")/1000000</f>
        <v>46.221728679999998</v>
      </c>
      <c r="I2929" s="3">
        <f>[1]!EM_S_STM07_IS($A2929,"9",DATE(I$4,12,31),"1")/1000000</f>
        <v>403.06776260000004</v>
      </c>
      <c r="J2929" s="3">
        <f>[1]!EM_S_STM07_IS($A2929,"61",DATE(I$4,12,31),"1")/1000000</f>
        <v>53.105619259999997</v>
      </c>
      <c r="K2929" s="3">
        <f>[1]!EM_S_STM07_IS($A2929,"9",DATE(K$4,12,31),"1")/1000000</f>
        <v>421.67048906000002</v>
      </c>
      <c r="L2929" s="3">
        <f>[1]!EM_S_STM07_IS($A2929,"61",DATE(K$4,12,31),"1")/1000000</f>
        <v>56.2649434</v>
      </c>
      <c r="M2929" s="3">
        <f>[1]!EM_S_STM07_IS($A2929,"9",DATE(M$4,12,31),"1")/1000000</f>
        <v>421.15609298000004</v>
      </c>
      <c r="N2929" s="3">
        <f>[1]!EM_S_STM07_IS($A2929,"61",DATE(M$4,12,31),"1")/1000000</f>
        <v>55.210697159999995</v>
      </c>
      <c r="O2929" s="6" t="str">
        <f t="shared" si="92"/>
        <v/>
      </c>
      <c r="P2929" s="6" t="str">
        <f t="shared" si="93"/>
        <v/>
      </c>
    </row>
    <row r="2930" spans="1:16" x14ac:dyDescent="0.25">
      <c r="A2930" s="5" t="s">
        <v>2924</v>
      </c>
      <c r="B2930" s="5" t="s">
        <v>5986</v>
      </c>
      <c r="C2930" s="3" t="e">
        <f>[1]!EM_S_STM07_IS($A2930,"9",DATE(C$4,12,31),"1")/1000000</f>
        <v>#VALUE!</v>
      </c>
      <c r="D2930" s="3" t="e">
        <f>[1]!EM_S_STM07_IS($A2930,"61",DATE(C$4,12,31),"1")/1000000</f>
        <v>#VALUE!</v>
      </c>
      <c r="E2930" s="3">
        <f>[1]!EM_S_STM07_IS($A2930,"9",DATE(E$4,12,31),"1")/1000000</f>
        <v>202.63068927</v>
      </c>
      <c r="F2930" s="3">
        <f>[1]!EM_S_STM07_IS($A2930,"61",DATE(E$4,12,31),"1")/1000000</f>
        <v>40.591120420000003</v>
      </c>
      <c r="G2930" s="3">
        <f>[1]!EM_S_STM07_IS($A2930,"9",DATE(G$4,12,31),"1")/1000000</f>
        <v>286.16035092000004</v>
      </c>
      <c r="H2930" s="3">
        <f>[1]!EM_S_STM07_IS($A2930,"61",DATE(G$4,12,31),"1")/1000000</f>
        <v>45.627220189999996</v>
      </c>
      <c r="I2930" s="3">
        <f>[1]!EM_S_STM07_IS($A2930,"9",DATE(I$4,12,31),"1")/1000000</f>
        <v>383.52914383000001</v>
      </c>
      <c r="J2930" s="3">
        <f>[1]!EM_S_STM07_IS($A2930,"61",DATE(I$4,12,31),"1")/1000000</f>
        <v>50.157906650000001</v>
      </c>
      <c r="K2930" s="3">
        <f>[1]!EM_S_STM07_IS($A2930,"9",DATE(K$4,12,31),"1")/1000000</f>
        <v>362.44832083999995</v>
      </c>
      <c r="L2930" s="3">
        <f>[1]!EM_S_STM07_IS($A2930,"61",DATE(K$4,12,31),"1")/1000000</f>
        <v>35.842351539999996</v>
      </c>
      <c r="M2930" s="3">
        <f>[1]!EM_S_STM07_IS($A2930,"9",DATE(M$4,12,31),"1")/1000000</f>
        <v>344.50866456</v>
      </c>
      <c r="N2930" s="3">
        <f>[1]!EM_S_STM07_IS($A2930,"61",DATE(M$4,12,31),"1")/1000000</f>
        <v>19.259410239999998</v>
      </c>
      <c r="O2930" s="6" t="str">
        <f t="shared" si="92"/>
        <v/>
      </c>
      <c r="P2930" s="6" t="str">
        <f t="shared" si="93"/>
        <v/>
      </c>
    </row>
    <row r="2931" spans="1:16" x14ac:dyDescent="0.25">
      <c r="A2931" s="5" t="s">
        <v>2925</v>
      </c>
      <c r="B2931" s="5" t="s">
        <v>5987</v>
      </c>
      <c r="C2931" s="3" t="e">
        <f>[1]!EM_S_STM07_IS($A2931,"9",DATE(C$4,12,31),"1")/1000000</f>
        <v>#VALUE!</v>
      </c>
      <c r="D2931" s="3" t="e">
        <f>[1]!EM_S_STM07_IS($A2931,"61",DATE(C$4,12,31),"1")/1000000</f>
        <v>#VALUE!</v>
      </c>
      <c r="E2931" s="3">
        <f>[1]!EM_S_STM07_IS($A2931,"9",DATE(E$4,12,31),"1")/1000000</f>
        <v>433.56375629000001</v>
      </c>
      <c r="F2931" s="3">
        <f>[1]!EM_S_STM07_IS($A2931,"61",DATE(E$4,12,31),"1")/1000000</f>
        <v>49.965455890000001</v>
      </c>
      <c r="G2931" s="3">
        <f>[1]!EM_S_STM07_IS($A2931,"9",DATE(G$4,12,31),"1")/1000000</f>
        <v>355.03375983000001</v>
      </c>
      <c r="H2931" s="3">
        <f>[1]!EM_S_STM07_IS($A2931,"61",DATE(G$4,12,31),"1")/1000000</f>
        <v>15.556081839999999</v>
      </c>
      <c r="I2931" s="3">
        <f>[1]!EM_S_STM07_IS($A2931,"9",DATE(I$4,12,31),"1")/1000000</f>
        <v>451.95423227999999</v>
      </c>
      <c r="J2931" s="3">
        <f>[1]!EM_S_STM07_IS($A2931,"61",DATE(I$4,12,31),"1")/1000000</f>
        <v>42.965597719999998</v>
      </c>
      <c r="K2931" s="3">
        <f>[1]!EM_S_STM07_IS($A2931,"9",DATE(K$4,12,31),"1")/1000000</f>
        <v>472.93702039999999</v>
      </c>
      <c r="L2931" s="3">
        <f>[1]!EM_S_STM07_IS($A2931,"61",DATE(K$4,12,31),"1")/1000000</f>
        <v>45.003491340000004</v>
      </c>
      <c r="M2931" s="3">
        <f>[1]!EM_S_STM07_IS($A2931,"9",DATE(M$4,12,31),"1")/1000000</f>
        <v>464.97337157999999</v>
      </c>
      <c r="N2931" s="3">
        <f>[1]!EM_S_STM07_IS($A2931,"61",DATE(M$4,12,31),"1")/1000000</f>
        <v>38.921547859999997</v>
      </c>
      <c r="O2931" s="6" t="str">
        <f t="shared" si="92"/>
        <v/>
      </c>
      <c r="P2931" s="6" t="str">
        <f t="shared" si="93"/>
        <v/>
      </c>
    </row>
    <row r="2932" spans="1:16" x14ac:dyDescent="0.25">
      <c r="A2932" s="5" t="s">
        <v>2926</v>
      </c>
      <c r="B2932" s="5" t="s">
        <v>5988</v>
      </c>
      <c r="C2932" s="3" t="e">
        <f>[1]!EM_S_STM07_IS($A2932,"9",DATE(C$4,12,31),"1")/1000000</f>
        <v>#VALUE!</v>
      </c>
      <c r="D2932" s="3" t="e">
        <f>[1]!EM_S_STM07_IS($A2932,"61",DATE(C$4,12,31),"1")/1000000</f>
        <v>#VALUE!</v>
      </c>
      <c r="E2932" s="3">
        <f>[1]!EM_S_STM07_IS($A2932,"9",DATE(E$4,12,31),"1")/1000000</f>
        <v>231.98650215000001</v>
      </c>
      <c r="F2932" s="3">
        <f>[1]!EM_S_STM07_IS($A2932,"61",DATE(E$4,12,31),"1")/1000000</f>
        <v>38.397582010000001</v>
      </c>
      <c r="G2932" s="3">
        <f>[1]!EM_S_STM07_IS($A2932,"9",DATE(G$4,12,31),"1")/1000000</f>
        <v>359.38602960000003</v>
      </c>
      <c r="H2932" s="3">
        <f>[1]!EM_S_STM07_IS($A2932,"61",DATE(G$4,12,31),"1")/1000000</f>
        <v>38.774001859999998</v>
      </c>
      <c r="I2932" s="3">
        <f>[1]!EM_S_STM07_IS($A2932,"9",DATE(I$4,12,31),"1")/1000000</f>
        <v>445.01862579000004</v>
      </c>
      <c r="J2932" s="3">
        <f>[1]!EM_S_STM07_IS($A2932,"61",DATE(I$4,12,31),"1")/1000000</f>
        <v>17.164727059999997</v>
      </c>
      <c r="K2932" s="3">
        <f>[1]!EM_S_STM07_IS($A2932,"9",DATE(K$4,12,31),"1")/1000000</f>
        <v>563.26561600000002</v>
      </c>
      <c r="L2932" s="3">
        <f>[1]!EM_S_STM07_IS($A2932,"61",DATE(K$4,12,31),"1")/1000000</f>
        <v>28.536747010000003</v>
      </c>
      <c r="M2932" s="3">
        <f>[1]!EM_S_STM07_IS($A2932,"9",DATE(M$4,12,31),"1")/1000000</f>
        <v>694.06772855999998</v>
      </c>
      <c r="N2932" s="3">
        <f>[1]!EM_S_STM07_IS($A2932,"61",DATE(M$4,12,31),"1")/1000000</f>
        <v>42.640771700000002</v>
      </c>
      <c r="O2932" s="6" t="str">
        <f t="shared" si="92"/>
        <v/>
      </c>
      <c r="P2932" s="6" t="str">
        <f t="shared" si="93"/>
        <v/>
      </c>
    </row>
    <row r="2933" spans="1:16" x14ac:dyDescent="0.25">
      <c r="A2933" s="5" t="s">
        <v>2927</v>
      </c>
      <c r="B2933" s="5" t="s">
        <v>5989</v>
      </c>
      <c r="C2933" s="3" t="e">
        <f>[1]!EM_S_STM07_IS($A2933,"9",DATE(C$4,12,31),"1")/1000000</f>
        <v>#VALUE!</v>
      </c>
      <c r="D2933" s="3" t="e">
        <f>[1]!EM_S_STM07_IS($A2933,"61",DATE(C$4,12,31),"1")/1000000</f>
        <v>#VALUE!</v>
      </c>
      <c r="E2933" s="3">
        <f>[1]!EM_S_STM07_IS($A2933,"9",DATE(E$4,12,31),"1")/1000000</f>
        <v>1710.451</v>
      </c>
      <c r="F2933" s="3">
        <f>[1]!EM_S_STM07_IS($A2933,"61",DATE(E$4,12,31),"1")/1000000</f>
        <v>761.50699999999995</v>
      </c>
      <c r="G2933" s="3">
        <f>[1]!EM_S_STM07_IS($A2933,"9",DATE(G$4,12,31),"1")/1000000</f>
        <v>2105.8049999999998</v>
      </c>
      <c r="H2933" s="3">
        <f>[1]!EM_S_STM07_IS($A2933,"61",DATE(G$4,12,31),"1")/1000000</f>
        <v>863.68299999999999</v>
      </c>
      <c r="I2933" s="3">
        <f>[1]!EM_S_STM07_IS($A2933,"9",DATE(I$4,12,31),"1")/1000000</f>
        <v>2283.7460000000001</v>
      </c>
      <c r="J2933" s="3">
        <f>[1]!EM_S_STM07_IS($A2933,"61",DATE(I$4,12,31),"1")/1000000</f>
        <v>964.50800000000004</v>
      </c>
      <c r="K2933" s="3">
        <f>[1]!EM_S_STM07_IS($A2933,"9",DATE(K$4,12,31),"1")/1000000</f>
        <v>2430.0100000000002</v>
      </c>
      <c r="L2933" s="3">
        <f>[1]!EM_S_STM07_IS($A2933,"61",DATE(K$4,12,31),"1")/1000000</f>
        <v>767.74400000000003</v>
      </c>
      <c r="M2933" s="3">
        <f>[1]!EM_S_STM07_IS($A2933,"9",DATE(M$4,12,31),"1")/1000000</f>
        <v>2368.4670000000001</v>
      </c>
      <c r="N2933" s="3">
        <f>[1]!EM_S_STM07_IS($A2933,"61",DATE(M$4,12,31),"1")/1000000</f>
        <v>604.44799999999998</v>
      </c>
      <c r="O2933" s="6" t="str">
        <f t="shared" si="92"/>
        <v/>
      </c>
      <c r="P2933" s="6" t="str">
        <f t="shared" si="93"/>
        <v/>
      </c>
    </row>
    <row r="2934" spans="1:16" x14ac:dyDescent="0.25">
      <c r="A2934" s="5" t="s">
        <v>2928</v>
      </c>
      <c r="B2934" s="5" t="s">
        <v>5990</v>
      </c>
      <c r="C2934" s="3">
        <f>[1]!EM_S_STM07_IS($A2934,"9",DATE(C$4,12,31),"1")/1000000</f>
        <v>2638.3391220200001</v>
      </c>
      <c r="D2934" s="3">
        <f>[1]!EM_S_STM07_IS($A2934,"61",DATE(C$4,12,31),"1")/1000000</f>
        <v>280.99622693000003</v>
      </c>
      <c r="E2934" s="3">
        <f>[1]!EM_S_STM07_IS($A2934,"9",DATE(E$4,12,31),"1")/1000000</f>
        <v>2863.0500774299999</v>
      </c>
      <c r="F2934" s="3">
        <f>[1]!EM_S_STM07_IS($A2934,"61",DATE(E$4,12,31),"1")/1000000</f>
        <v>290.52220614999999</v>
      </c>
      <c r="G2934" s="3">
        <f>[1]!EM_S_STM07_IS($A2934,"9",DATE(G$4,12,31),"1")/1000000</f>
        <v>2778.2197279299999</v>
      </c>
      <c r="H2934" s="3">
        <f>[1]!EM_S_STM07_IS($A2934,"61",DATE(G$4,12,31),"1")/1000000</f>
        <v>328.43636273000004</v>
      </c>
      <c r="I2934" s="3">
        <f>[1]!EM_S_STM07_IS($A2934,"9",DATE(I$4,12,31),"1")/1000000</f>
        <v>2593.4901679899999</v>
      </c>
      <c r="J2934" s="3">
        <f>[1]!EM_S_STM07_IS($A2934,"61",DATE(I$4,12,31),"1")/1000000</f>
        <v>321.65043114999997</v>
      </c>
      <c r="K2934" s="3">
        <f>[1]!EM_S_STM07_IS($A2934,"9",DATE(K$4,12,31),"1")/1000000</f>
        <v>2628.3208832</v>
      </c>
      <c r="L2934" s="3">
        <f>[1]!EM_S_STM07_IS($A2934,"61",DATE(K$4,12,31),"1")/1000000</f>
        <v>360.95907719000002</v>
      </c>
      <c r="M2934" s="3">
        <f>[1]!EM_S_STM07_IS($A2934,"9",DATE(M$4,12,31),"1")/1000000</f>
        <v>2928.4897693299999</v>
      </c>
      <c r="N2934" s="3">
        <f>[1]!EM_S_STM07_IS($A2934,"61",DATE(M$4,12,31),"1")/1000000</f>
        <v>467.34139173</v>
      </c>
      <c r="O2934" s="6">
        <f t="shared" si="92"/>
        <v>2.1086698508595347E-2</v>
      </c>
      <c r="P2934" s="6">
        <f t="shared" si="93"/>
        <v>0.10709974775229814</v>
      </c>
    </row>
    <row r="2935" spans="1:16" x14ac:dyDescent="0.25">
      <c r="A2935" s="5" t="s">
        <v>2929</v>
      </c>
      <c r="B2935" s="5" t="s">
        <v>5991</v>
      </c>
      <c r="C2935" s="3">
        <f>[1]!EM_S_STM07_IS($A2935,"9",DATE(C$4,12,31),"1")/1000000</f>
        <v>1191.9079013800001</v>
      </c>
      <c r="D2935" s="3">
        <f>[1]!EM_S_STM07_IS($A2935,"61",DATE(C$4,12,31),"1")/1000000</f>
        <v>104.95523224999999</v>
      </c>
      <c r="E2935" s="3">
        <f>[1]!EM_S_STM07_IS($A2935,"9",DATE(E$4,12,31),"1")/1000000</f>
        <v>1331.4574437000001</v>
      </c>
      <c r="F2935" s="3">
        <f>[1]!EM_S_STM07_IS($A2935,"61",DATE(E$4,12,31),"1")/1000000</f>
        <v>132.82133795999999</v>
      </c>
      <c r="G2935" s="3">
        <f>[1]!EM_S_STM07_IS($A2935,"9",DATE(G$4,12,31),"1")/1000000</f>
        <v>1154.11452368</v>
      </c>
      <c r="H2935" s="3">
        <f>[1]!EM_S_STM07_IS($A2935,"61",DATE(G$4,12,31),"1")/1000000</f>
        <v>83.057183499999994</v>
      </c>
      <c r="I2935" s="3">
        <f>[1]!EM_S_STM07_IS($A2935,"9",DATE(I$4,12,31),"1")/1000000</f>
        <v>986.77614674000006</v>
      </c>
      <c r="J2935" s="3">
        <f>[1]!EM_S_STM07_IS($A2935,"61",DATE(I$4,12,31),"1")/1000000</f>
        <v>6.46758699</v>
      </c>
      <c r="K2935" s="3">
        <f>[1]!EM_S_STM07_IS($A2935,"9",DATE(K$4,12,31),"1")/1000000</f>
        <v>606.90568862999999</v>
      </c>
      <c r="L2935" s="3">
        <f>[1]!EM_S_STM07_IS($A2935,"61",DATE(K$4,12,31),"1")/1000000</f>
        <v>-69.201051390000003</v>
      </c>
      <c r="M2935" s="3">
        <f>[1]!EM_S_STM07_IS($A2935,"9",DATE(M$4,12,31),"1")/1000000</f>
        <v>628.80529663000004</v>
      </c>
      <c r="N2935" s="3">
        <f>[1]!EM_S_STM07_IS($A2935,"61",DATE(M$4,12,31),"1")/1000000</f>
        <v>3.3027696600000001</v>
      </c>
      <c r="O2935" s="6">
        <f t="shared" si="92"/>
        <v>-0.12005668050126872</v>
      </c>
      <c r="P2935" s="6">
        <f t="shared" si="93"/>
        <v>-0.49930317383827683</v>
      </c>
    </row>
    <row r="2936" spans="1:16" x14ac:dyDescent="0.25">
      <c r="A2936" s="5" t="s">
        <v>2930</v>
      </c>
      <c r="B2936" s="5" t="s">
        <v>5992</v>
      </c>
      <c r="C2936" s="3" t="e">
        <f>[1]!EM_S_STM07_IS($A2936,"9",DATE(C$4,12,31),"1")/1000000</f>
        <v>#VALUE!</v>
      </c>
      <c r="D2936" s="3" t="e">
        <f>[1]!EM_S_STM07_IS($A2936,"61",DATE(C$4,12,31),"1")/1000000</f>
        <v>#VALUE!</v>
      </c>
      <c r="E2936" s="3">
        <f>[1]!EM_S_STM07_IS($A2936,"9",DATE(E$4,12,31),"1")/1000000</f>
        <v>386.13152047000005</v>
      </c>
      <c r="F2936" s="3">
        <f>[1]!EM_S_STM07_IS($A2936,"61",DATE(E$4,12,31),"1")/1000000</f>
        <v>45.689316349999999</v>
      </c>
      <c r="G2936" s="3">
        <f>[1]!EM_S_STM07_IS($A2936,"9",DATE(G$4,12,31),"1")/1000000</f>
        <v>483.03311479000001</v>
      </c>
      <c r="H2936" s="3">
        <f>[1]!EM_S_STM07_IS($A2936,"61",DATE(G$4,12,31),"1")/1000000</f>
        <v>49.098089170000002</v>
      </c>
      <c r="I2936" s="3">
        <f>[1]!EM_S_STM07_IS($A2936,"9",DATE(I$4,12,31),"1")/1000000</f>
        <v>461.88169286999999</v>
      </c>
      <c r="J2936" s="3">
        <f>[1]!EM_S_STM07_IS($A2936,"61",DATE(I$4,12,31),"1")/1000000</f>
        <v>40.58469702</v>
      </c>
      <c r="K2936" s="3">
        <f>[1]!EM_S_STM07_IS($A2936,"9",DATE(K$4,12,31),"1")/1000000</f>
        <v>518.10743222000008</v>
      </c>
      <c r="L2936" s="3">
        <f>[1]!EM_S_STM07_IS($A2936,"61",DATE(K$4,12,31),"1")/1000000</f>
        <v>46.252647909999993</v>
      </c>
      <c r="M2936" s="3">
        <f>[1]!EM_S_STM07_IS($A2936,"9",DATE(M$4,12,31),"1")/1000000</f>
        <v>631.75307796000004</v>
      </c>
      <c r="N2936" s="3">
        <f>[1]!EM_S_STM07_IS($A2936,"61",DATE(M$4,12,31),"1")/1000000</f>
        <v>62.552233909999998</v>
      </c>
      <c r="O2936" s="6" t="str">
        <f t="shared" si="92"/>
        <v/>
      </c>
      <c r="P2936" s="6" t="str">
        <f t="shared" si="93"/>
        <v/>
      </c>
    </row>
    <row r="2937" spans="1:16" x14ac:dyDescent="0.25">
      <c r="A2937" s="5" t="s">
        <v>2931</v>
      </c>
      <c r="B2937" s="5" t="s">
        <v>5993</v>
      </c>
      <c r="C2937" s="3" t="e">
        <f>[1]!EM_S_STM07_IS($A2937,"9",DATE(C$4,12,31),"1")/1000000</f>
        <v>#VALUE!</v>
      </c>
      <c r="D2937" s="3" t="e">
        <f>[1]!EM_S_STM07_IS($A2937,"61",DATE(C$4,12,31),"1")/1000000</f>
        <v>#VALUE!</v>
      </c>
      <c r="E2937" s="3">
        <f>[1]!EM_S_STM07_IS($A2937,"9",DATE(E$4,12,31),"1")/1000000</f>
        <v>244.48410866999998</v>
      </c>
      <c r="F2937" s="3">
        <f>[1]!EM_S_STM07_IS($A2937,"61",DATE(E$4,12,31),"1")/1000000</f>
        <v>39.033805149999999</v>
      </c>
      <c r="G2937" s="3">
        <f>[1]!EM_S_STM07_IS($A2937,"9",DATE(G$4,12,31),"1")/1000000</f>
        <v>290.10567630000003</v>
      </c>
      <c r="H2937" s="3">
        <f>[1]!EM_S_STM07_IS($A2937,"61",DATE(G$4,12,31),"1")/1000000</f>
        <v>55.657603520000002</v>
      </c>
      <c r="I2937" s="3">
        <f>[1]!EM_S_STM07_IS($A2937,"9",DATE(I$4,12,31),"1")/1000000</f>
        <v>341.22836511999998</v>
      </c>
      <c r="J2937" s="3">
        <f>[1]!EM_S_STM07_IS($A2937,"61",DATE(I$4,12,31),"1")/1000000</f>
        <v>83.598632969999997</v>
      </c>
      <c r="K2937" s="3">
        <f>[1]!EM_S_STM07_IS($A2937,"9",DATE(K$4,12,31),"1")/1000000</f>
        <v>374.33958311000004</v>
      </c>
      <c r="L2937" s="3">
        <f>[1]!EM_S_STM07_IS($A2937,"61",DATE(K$4,12,31),"1")/1000000</f>
        <v>91.964405120000009</v>
      </c>
      <c r="M2937" s="3">
        <f>[1]!EM_S_STM07_IS($A2937,"9",DATE(M$4,12,31),"1")/1000000</f>
        <v>479.15119870999996</v>
      </c>
      <c r="N2937" s="3">
        <f>[1]!EM_S_STM07_IS($A2937,"61",DATE(M$4,12,31),"1")/1000000</f>
        <v>125.73422629000001</v>
      </c>
      <c r="O2937" s="6" t="str">
        <f t="shared" si="92"/>
        <v/>
      </c>
      <c r="P2937" s="6" t="str">
        <f t="shared" si="93"/>
        <v/>
      </c>
    </row>
    <row r="2938" spans="1:16" x14ac:dyDescent="0.25">
      <c r="A2938" s="5" t="s">
        <v>2932</v>
      </c>
      <c r="B2938" s="5" t="s">
        <v>5994</v>
      </c>
      <c r="C2938" s="3" t="e">
        <f>[1]!EM_S_STM07_IS($A2938,"9",DATE(C$4,12,31),"1")/1000000</f>
        <v>#VALUE!</v>
      </c>
      <c r="D2938" s="3" t="e">
        <f>[1]!EM_S_STM07_IS($A2938,"61",DATE(C$4,12,31),"1")/1000000</f>
        <v>#VALUE!</v>
      </c>
      <c r="E2938" s="3">
        <f>[1]!EM_S_STM07_IS($A2938,"9",DATE(E$4,12,31),"1")/1000000</f>
        <v>656.14784382000005</v>
      </c>
      <c r="F2938" s="3">
        <f>[1]!EM_S_STM07_IS($A2938,"61",DATE(E$4,12,31),"1")/1000000</f>
        <v>77.971390329999991</v>
      </c>
      <c r="G2938" s="3">
        <f>[1]!EM_S_STM07_IS($A2938,"9",DATE(G$4,12,31),"1")/1000000</f>
        <v>633.84936332000007</v>
      </c>
      <c r="H2938" s="3">
        <f>[1]!EM_S_STM07_IS($A2938,"61",DATE(G$4,12,31),"1")/1000000</f>
        <v>86.4377444</v>
      </c>
      <c r="I2938" s="3">
        <f>[1]!EM_S_STM07_IS($A2938,"9",DATE(I$4,12,31),"1")/1000000</f>
        <v>803.97966582000004</v>
      </c>
      <c r="J2938" s="3">
        <f>[1]!EM_S_STM07_IS($A2938,"61",DATE(I$4,12,31),"1")/1000000</f>
        <v>99.653475959999994</v>
      </c>
      <c r="K2938" s="3">
        <f>[1]!EM_S_STM07_IS($A2938,"9",DATE(K$4,12,31),"1")/1000000</f>
        <v>826.02152447000003</v>
      </c>
      <c r="L2938" s="3">
        <f>[1]!EM_S_STM07_IS($A2938,"61",DATE(K$4,12,31),"1")/1000000</f>
        <v>138.06238399</v>
      </c>
      <c r="M2938" s="3">
        <f>[1]!EM_S_STM07_IS($A2938,"9",DATE(M$4,12,31),"1")/1000000</f>
        <v>737.37155600000006</v>
      </c>
      <c r="N2938" s="3">
        <f>[1]!EM_S_STM07_IS($A2938,"61",DATE(M$4,12,31),"1")/1000000</f>
        <v>125.70996647</v>
      </c>
      <c r="O2938" s="6" t="str">
        <f t="shared" si="92"/>
        <v/>
      </c>
      <c r="P2938" s="6" t="str">
        <f t="shared" si="93"/>
        <v/>
      </c>
    </row>
    <row r="2939" spans="1:16" x14ac:dyDescent="0.25">
      <c r="A2939" s="5" t="s">
        <v>2933</v>
      </c>
      <c r="B2939" s="5" t="s">
        <v>5995</v>
      </c>
      <c r="C2939" s="3" t="e">
        <f>[1]!EM_S_STM07_IS($A2939,"9",DATE(C$4,12,31),"1")/1000000</f>
        <v>#VALUE!</v>
      </c>
      <c r="D2939" s="3" t="e">
        <f>[1]!EM_S_STM07_IS($A2939,"61",DATE(C$4,12,31),"1")/1000000</f>
        <v>#VALUE!</v>
      </c>
      <c r="E2939" s="3">
        <f>[1]!EM_S_STM07_IS($A2939,"9",DATE(E$4,12,31),"1")/1000000</f>
        <v>2855.37236652</v>
      </c>
      <c r="F2939" s="3">
        <f>[1]!EM_S_STM07_IS($A2939,"61",DATE(E$4,12,31),"1")/1000000</f>
        <v>249.73144569999999</v>
      </c>
      <c r="G2939" s="3">
        <f>[1]!EM_S_STM07_IS($A2939,"9",DATE(G$4,12,31),"1")/1000000</f>
        <v>3357.31463532</v>
      </c>
      <c r="H2939" s="3">
        <f>[1]!EM_S_STM07_IS($A2939,"61",DATE(G$4,12,31),"1")/1000000</f>
        <v>330.74419279</v>
      </c>
      <c r="I2939" s="3">
        <f>[1]!EM_S_STM07_IS($A2939,"9",DATE(I$4,12,31),"1")/1000000</f>
        <v>3672.6677544600002</v>
      </c>
      <c r="J2939" s="3">
        <f>[1]!EM_S_STM07_IS($A2939,"61",DATE(I$4,12,31),"1")/1000000</f>
        <v>317.22048175999998</v>
      </c>
      <c r="K2939" s="3">
        <f>[1]!EM_S_STM07_IS($A2939,"9",DATE(K$4,12,31),"1")/1000000</f>
        <v>4230.7692769499999</v>
      </c>
      <c r="L2939" s="3">
        <f>[1]!EM_S_STM07_IS($A2939,"61",DATE(K$4,12,31),"1")/1000000</f>
        <v>344.02757955999999</v>
      </c>
      <c r="M2939" s="3">
        <f>[1]!EM_S_STM07_IS($A2939,"9",DATE(M$4,12,31),"1")/1000000</f>
        <v>4002.7441300199998</v>
      </c>
      <c r="N2939" s="3">
        <f>[1]!EM_S_STM07_IS($A2939,"61",DATE(M$4,12,31),"1")/1000000</f>
        <v>363.80026468</v>
      </c>
      <c r="O2939" s="6" t="str">
        <f t="shared" si="92"/>
        <v/>
      </c>
      <c r="P2939" s="6" t="str">
        <f t="shared" si="93"/>
        <v/>
      </c>
    </row>
    <row r="2940" spans="1:16" x14ac:dyDescent="0.25">
      <c r="A2940" s="5" t="s">
        <v>2934</v>
      </c>
      <c r="B2940" s="5" t="s">
        <v>5996</v>
      </c>
      <c r="C2940" s="3">
        <f>[1]!EM_S_STM07_IS($A2940,"9",DATE(C$4,12,31),"1")/1000000</f>
        <v>2499.0081434499998</v>
      </c>
      <c r="D2940" s="3">
        <f>[1]!EM_S_STM07_IS($A2940,"61",DATE(C$4,12,31),"1")/1000000</f>
        <v>126.17019882</v>
      </c>
      <c r="E2940" s="3">
        <f>[1]!EM_S_STM07_IS($A2940,"9",DATE(E$4,12,31),"1")/1000000</f>
        <v>3094.9966969899997</v>
      </c>
      <c r="F2940" s="3">
        <f>[1]!EM_S_STM07_IS($A2940,"61",DATE(E$4,12,31),"1")/1000000</f>
        <v>369.83113607000001</v>
      </c>
      <c r="G2940" s="3">
        <f>[1]!EM_S_STM07_IS($A2940,"9",DATE(G$4,12,31),"1")/1000000</f>
        <v>3364.7931963200003</v>
      </c>
      <c r="H2940" s="3">
        <f>[1]!EM_S_STM07_IS($A2940,"61",DATE(G$4,12,31),"1")/1000000</f>
        <v>426.71691081</v>
      </c>
      <c r="I2940" s="3">
        <f>[1]!EM_S_STM07_IS($A2940,"9",DATE(I$4,12,31),"1")/1000000</f>
        <v>3088.09943944</v>
      </c>
      <c r="J2940" s="3">
        <f>[1]!EM_S_STM07_IS($A2940,"61",DATE(I$4,12,31),"1")/1000000</f>
        <v>307.89089144999997</v>
      </c>
      <c r="K2940" s="3">
        <f>[1]!EM_S_STM07_IS($A2940,"9",DATE(K$4,12,31),"1")/1000000</f>
        <v>3050.2644285000001</v>
      </c>
      <c r="L2940" s="3">
        <f>[1]!EM_S_STM07_IS($A2940,"61",DATE(K$4,12,31),"1")/1000000</f>
        <v>214.57894966000001</v>
      </c>
      <c r="M2940" s="3">
        <f>[1]!EM_S_STM07_IS($A2940,"9",DATE(M$4,12,31),"1")/1000000</f>
        <v>2594.8276791599997</v>
      </c>
      <c r="N2940" s="3">
        <f>[1]!EM_S_STM07_IS($A2940,"61",DATE(M$4,12,31),"1")/1000000</f>
        <v>269.46014550000001</v>
      </c>
      <c r="O2940" s="6">
        <f t="shared" si="92"/>
        <v>7.5536255623038784E-3</v>
      </c>
      <c r="P2940" s="6">
        <f t="shared" si="93"/>
        <v>0.16387824498457304</v>
      </c>
    </row>
    <row r="2941" spans="1:16" x14ac:dyDescent="0.25">
      <c r="A2941" s="5" t="s">
        <v>2935</v>
      </c>
      <c r="B2941" s="5" t="s">
        <v>5997</v>
      </c>
      <c r="C2941" s="3" t="e">
        <f>[1]!EM_S_STM07_IS($A2941,"9",DATE(C$4,12,31),"1")/1000000</f>
        <v>#VALUE!</v>
      </c>
      <c r="D2941" s="3" t="e">
        <f>[1]!EM_S_STM07_IS($A2941,"61",DATE(C$4,12,31),"1")/1000000</f>
        <v>#VALUE!</v>
      </c>
      <c r="E2941" s="3">
        <f>[1]!EM_S_STM07_IS($A2941,"9",DATE(E$4,12,31),"1")/1000000</f>
        <v>2728.1204161999999</v>
      </c>
      <c r="F2941" s="3">
        <f>[1]!EM_S_STM07_IS($A2941,"61",DATE(E$4,12,31),"1")/1000000</f>
        <v>83.529009269999989</v>
      </c>
      <c r="G2941" s="3">
        <f>[1]!EM_S_STM07_IS($A2941,"9",DATE(G$4,12,31),"1")/1000000</f>
        <v>3558.0176599800002</v>
      </c>
      <c r="H2941" s="3">
        <f>[1]!EM_S_STM07_IS($A2941,"61",DATE(G$4,12,31),"1")/1000000</f>
        <v>104.35445412999999</v>
      </c>
      <c r="I2941" s="3">
        <f>[1]!EM_S_STM07_IS($A2941,"9",DATE(I$4,12,31),"1")/1000000</f>
        <v>4547.8003642499998</v>
      </c>
      <c r="J2941" s="3">
        <f>[1]!EM_S_STM07_IS($A2941,"61",DATE(I$4,12,31),"1")/1000000</f>
        <v>149.41737483</v>
      </c>
      <c r="K2941" s="3">
        <f>[1]!EM_S_STM07_IS($A2941,"9",DATE(K$4,12,31),"1")/1000000</f>
        <v>5655.3467153599995</v>
      </c>
      <c r="L2941" s="3">
        <f>[1]!EM_S_STM07_IS($A2941,"61",DATE(K$4,12,31),"1")/1000000</f>
        <v>169.79727663</v>
      </c>
      <c r="M2941" s="3">
        <f>[1]!EM_S_STM07_IS($A2941,"9",DATE(M$4,12,31),"1")/1000000</f>
        <v>6507.6594911000002</v>
      </c>
      <c r="N2941" s="3">
        <f>[1]!EM_S_STM07_IS($A2941,"61",DATE(M$4,12,31),"1")/1000000</f>
        <v>208.37834674000001</v>
      </c>
      <c r="O2941" s="6" t="str">
        <f t="shared" si="92"/>
        <v/>
      </c>
      <c r="P2941" s="6" t="str">
        <f t="shared" si="93"/>
        <v/>
      </c>
    </row>
    <row r="2942" spans="1:16" x14ac:dyDescent="0.25">
      <c r="A2942" s="5" t="s">
        <v>2936</v>
      </c>
      <c r="B2942" s="5" t="s">
        <v>5998</v>
      </c>
      <c r="C2942" s="3" t="e">
        <f>[1]!EM_S_STM07_IS($A2942,"9",DATE(C$4,12,31),"1")/1000000</f>
        <v>#VALUE!</v>
      </c>
      <c r="D2942" s="3" t="e">
        <f>[1]!EM_S_STM07_IS($A2942,"61",DATE(C$4,12,31),"1")/1000000</f>
        <v>#VALUE!</v>
      </c>
      <c r="E2942" s="3">
        <f>[1]!EM_S_STM07_IS($A2942,"9",DATE(E$4,12,31),"1")/1000000</f>
        <v>2242.3378281999999</v>
      </c>
      <c r="F2942" s="3">
        <f>[1]!EM_S_STM07_IS($A2942,"61",DATE(E$4,12,31),"1")/1000000</f>
        <v>533.15059498000005</v>
      </c>
      <c r="G2942" s="3">
        <f>[1]!EM_S_STM07_IS($A2942,"9",DATE(G$4,12,31),"1")/1000000</f>
        <v>2593.75684288</v>
      </c>
      <c r="H2942" s="3">
        <f>[1]!EM_S_STM07_IS($A2942,"61",DATE(G$4,12,31),"1")/1000000</f>
        <v>676.67904312999997</v>
      </c>
      <c r="I2942" s="3">
        <f>[1]!EM_S_STM07_IS($A2942,"9",DATE(I$4,12,31),"1")/1000000</f>
        <v>2515.4216784</v>
      </c>
      <c r="J2942" s="3">
        <f>[1]!EM_S_STM07_IS($A2942,"61",DATE(I$4,12,31),"1")/1000000</f>
        <v>681.29744427000003</v>
      </c>
      <c r="K2942" s="3">
        <f>[1]!EM_S_STM07_IS($A2942,"9",DATE(K$4,12,31),"1")/1000000</f>
        <v>2399.73780076</v>
      </c>
      <c r="L2942" s="3">
        <f>[1]!EM_S_STM07_IS($A2942,"61",DATE(K$4,12,31),"1")/1000000</f>
        <v>645.62333199</v>
      </c>
      <c r="M2942" s="3">
        <f>[1]!EM_S_STM07_IS($A2942,"9",DATE(M$4,12,31),"1")/1000000</f>
        <v>2424.9193031199998</v>
      </c>
      <c r="N2942" s="3">
        <f>[1]!EM_S_STM07_IS($A2942,"61",DATE(M$4,12,31),"1")/1000000</f>
        <v>685.25148196000009</v>
      </c>
      <c r="O2942" s="6" t="str">
        <f t="shared" si="92"/>
        <v/>
      </c>
      <c r="P2942" s="6" t="str">
        <f t="shared" si="93"/>
        <v/>
      </c>
    </row>
    <row r="2943" spans="1:16" x14ac:dyDescent="0.25">
      <c r="A2943" s="5" t="s">
        <v>2937</v>
      </c>
      <c r="B2943" s="5" t="s">
        <v>5999</v>
      </c>
      <c r="C2943" s="3" t="e">
        <f>[1]!EM_S_STM07_IS($A2943,"9",DATE(C$4,12,31),"1")/1000000</f>
        <v>#VALUE!</v>
      </c>
      <c r="D2943" s="3" t="e">
        <f>[1]!EM_S_STM07_IS($A2943,"61",DATE(C$4,12,31),"1")/1000000</f>
        <v>#VALUE!</v>
      </c>
      <c r="E2943" s="3">
        <f>[1]!EM_S_STM07_IS($A2943,"9",DATE(E$4,12,31),"1")/1000000</f>
        <v>496.77488656999998</v>
      </c>
      <c r="F2943" s="3">
        <f>[1]!EM_S_STM07_IS($A2943,"61",DATE(E$4,12,31),"1")/1000000</f>
        <v>146.98596777</v>
      </c>
      <c r="G2943" s="3">
        <f>[1]!EM_S_STM07_IS($A2943,"9",DATE(G$4,12,31),"1")/1000000</f>
        <v>694.69940111000005</v>
      </c>
      <c r="H2943" s="3">
        <f>[1]!EM_S_STM07_IS($A2943,"61",DATE(G$4,12,31),"1")/1000000</f>
        <v>191.43988762000001</v>
      </c>
      <c r="I2943" s="3">
        <f>[1]!EM_S_STM07_IS($A2943,"9",DATE(I$4,12,31),"1")/1000000</f>
        <v>956.86258684000006</v>
      </c>
      <c r="J2943" s="3">
        <f>[1]!EM_S_STM07_IS($A2943,"61",DATE(I$4,12,31),"1")/1000000</f>
        <v>266.35481881999999</v>
      </c>
      <c r="K2943" s="3">
        <f>[1]!EM_S_STM07_IS($A2943,"9",DATE(K$4,12,31),"1")/1000000</f>
        <v>1284.69994797</v>
      </c>
      <c r="L2943" s="3">
        <f>[1]!EM_S_STM07_IS($A2943,"61",DATE(K$4,12,31),"1")/1000000</f>
        <v>326.28283772000003</v>
      </c>
      <c r="M2943" s="3">
        <f>[1]!EM_S_STM07_IS($A2943,"9",DATE(M$4,12,31),"1")/1000000</f>
        <v>1326.8750898399999</v>
      </c>
      <c r="N2943" s="3">
        <f>[1]!EM_S_STM07_IS($A2943,"61",DATE(M$4,12,31),"1")/1000000</f>
        <v>329.08001073000003</v>
      </c>
      <c r="O2943" s="6" t="str">
        <f t="shared" si="92"/>
        <v/>
      </c>
      <c r="P2943" s="6" t="str">
        <f t="shared" si="93"/>
        <v/>
      </c>
    </row>
    <row r="2944" spans="1:16" x14ac:dyDescent="0.25">
      <c r="A2944" s="5" t="s">
        <v>2938</v>
      </c>
      <c r="B2944" s="5" t="s">
        <v>6000</v>
      </c>
      <c r="C2944" s="3" t="e">
        <f>[1]!EM_S_STM07_IS($A2944,"9",DATE(C$4,12,31),"1")/1000000</f>
        <v>#VALUE!</v>
      </c>
      <c r="D2944" s="3" t="e">
        <f>[1]!EM_S_STM07_IS($A2944,"61",DATE(C$4,12,31),"1")/1000000</f>
        <v>#VALUE!</v>
      </c>
      <c r="E2944" s="3">
        <f>[1]!EM_S_STM07_IS($A2944,"9",DATE(E$4,12,31),"1")/1000000</f>
        <v>358.57341764</v>
      </c>
      <c r="F2944" s="3">
        <f>[1]!EM_S_STM07_IS($A2944,"61",DATE(E$4,12,31),"1")/1000000</f>
        <v>49.934563859999997</v>
      </c>
      <c r="G2944" s="3">
        <f>[1]!EM_S_STM07_IS($A2944,"9",DATE(G$4,12,31),"1")/1000000</f>
        <v>410.36772417999998</v>
      </c>
      <c r="H2944" s="3">
        <f>[1]!EM_S_STM07_IS($A2944,"61",DATE(G$4,12,31),"1")/1000000</f>
        <v>50.29051166</v>
      </c>
      <c r="I2944" s="3">
        <f>[1]!EM_S_STM07_IS($A2944,"9",DATE(I$4,12,31),"1")/1000000</f>
        <v>540.8283405599999</v>
      </c>
      <c r="J2944" s="3">
        <f>[1]!EM_S_STM07_IS($A2944,"61",DATE(I$4,12,31),"1")/1000000</f>
        <v>78.667150669999998</v>
      </c>
      <c r="K2944" s="3">
        <f>[1]!EM_S_STM07_IS($A2944,"9",DATE(K$4,12,31),"1")/1000000</f>
        <v>563.15489236999997</v>
      </c>
      <c r="L2944" s="3">
        <f>[1]!EM_S_STM07_IS($A2944,"61",DATE(K$4,12,31),"1")/1000000</f>
        <v>72.747286629999991</v>
      </c>
      <c r="M2944" s="3">
        <f>[1]!EM_S_STM07_IS($A2944,"9",DATE(M$4,12,31),"1")/1000000</f>
        <v>583.40437024000005</v>
      </c>
      <c r="N2944" s="3">
        <f>[1]!EM_S_STM07_IS($A2944,"61",DATE(M$4,12,31),"1")/1000000</f>
        <v>77.204442290000003</v>
      </c>
      <c r="O2944" s="6" t="str">
        <f t="shared" si="92"/>
        <v/>
      </c>
      <c r="P2944" s="6" t="str">
        <f t="shared" si="93"/>
        <v/>
      </c>
    </row>
    <row r="2945" spans="1:16" x14ac:dyDescent="0.25">
      <c r="A2945" s="5" t="s">
        <v>2939</v>
      </c>
      <c r="B2945" s="5" t="s">
        <v>6001</v>
      </c>
      <c r="C2945" s="3" t="e">
        <f>[1]!EM_S_STM07_IS($A2945,"9",DATE(C$4,12,31),"1")/1000000</f>
        <v>#VALUE!</v>
      </c>
      <c r="D2945" s="3" t="e">
        <f>[1]!EM_S_STM07_IS($A2945,"61",DATE(C$4,12,31),"1")/1000000</f>
        <v>#VALUE!</v>
      </c>
      <c r="E2945" s="3" t="e">
        <f>[1]!EM_S_STM07_IS($A2945,"9",DATE(E$4,12,31),"1")/1000000</f>
        <v>#VALUE!</v>
      </c>
      <c r="F2945" s="3" t="e">
        <f>[1]!EM_S_STM07_IS($A2945,"61",DATE(E$4,12,31),"1")/1000000</f>
        <v>#VALUE!</v>
      </c>
      <c r="G2945" s="3">
        <f>[1]!EM_S_STM07_IS($A2945,"9",DATE(G$4,12,31),"1")/1000000</f>
        <v>563.93050000000005</v>
      </c>
      <c r="H2945" s="3">
        <f>[1]!EM_S_STM07_IS($A2945,"61",DATE(G$4,12,31),"1")/1000000</f>
        <v>112.4277</v>
      </c>
      <c r="I2945" s="3">
        <f>[1]!EM_S_STM07_IS($A2945,"9",DATE(I$4,12,31),"1")/1000000</f>
        <v>773.56004605999999</v>
      </c>
      <c r="J2945" s="3">
        <f>[1]!EM_S_STM07_IS($A2945,"61",DATE(I$4,12,31),"1")/1000000</f>
        <v>202.09187075999998</v>
      </c>
      <c r="K2945" s="3">
        <f>[1]!EM_S_STM07_IS($A2945,"9",DATE(K$4,12,31),"1")/1000000</f>
        <v>1012.6342734999999</v>
      </c>
      <c r="L2945" s="3">
        <f>[1]!EM_S_STM07_IS($A2945,"61",DATE(K$4,12,31),"1")/1000000</f>
        <v>216.96635738000001</v>
      </c>
      <c r="M2945" s="3">
        <f>[1]!EM_S_STM07_IS($A2945,"9",DATE(M$4,12,31),"1")/1000000</f>
        <v>949.71277014999998</v>
      </c>
      <c r="N2945" s="3">
        <f>[1]!EM_S_STM07_IS($A2945,"61",DATE(M$4,12,31),"1")/1000000</f>
        <v>200.40495066999998</v>
      </c>
      <c r="O2945" s="6" t="str">
        <f t="shared" si="92"/>
        <v/>
      </c>
      <c r="P2945" s="6" t="str">
        <f t="shared" si="93"/>
        <v/>
      </c>
    </row>
    <row r="2946" spans="1:16" x14ac:dyDescent="0.25">
      <c r="A2946" s="5" t="s">
        <v>2940</v>
      </c>
      <c r="B2946" s="5" t="s">
        <v>6002</v>
      </c>
      <c r="C2946" s="3" t="e">
        <f>[1]!EM_S_STM07_IS($A2946,"9",DATE(C$4,12,31),"1")/1000000</f>
        <v>#VALUE!</v>
      </c>
      <c r="D2946" s="3" t="e">
        <f>[1]!EM_S_STM07_IS($A2946,"61",DATE(C$4,12,31),"1")/1000000</f>
        <v>#VALUE!</v>
      </c>
      <c r="E2946" s="3">
        <f>[1]!EM_S_STM07_IS($A2946,"9",DATE(E$4,12,31),"1")/1000000</f>
        <v>201.77021793</v>
      </c>
      <c r="F2946" s="3">
        <f>[1]!EM_S_STM07_IS($A2946,"61",DATE(E$4,12,31),"1")/1000000</f>
        <v>40.466717079999995</v>
      </c>
      <c r="G2946" s="3">
        <f>[1]!EM_S_STM07_IS($A2946,"9",DATE(G$4,12,31),"1")/1000000</f>
        <v>249.06302460000001</v>
      </c>
      <c r="H2946" s="3">
        <f>[1]!EM_S_STM07_IS($A2946,"61",DATE(G$4,12,31),"1")/1000000</f>
        <v>48.508354619999999</v>
      </c>
      <c r="I2946" s="3">
        <f>[1]!EM_S_STM07_IS($A2946,"9",DATE(I$4,12,31),"1")/1000000</f>
        <v>278.11414186000002</v>
      </c>
      <c r="J2946" s="3">
        <f>[1]!EM_S_STM07_IS($A2946,"61",DATE(I$4,12,31),"1")/1000000</f>
        <v>53.728992460000001</v>
      </c>
      <c r="K2946" s="3">
        <f>[1]!EM_S_STM07_IS($A2946,"9",DATE(K$4,12,31),"1")/1000000</f>
        <v>298.77544114999995</v>
      </c>
      <c r="L2946" s="3">
        <f>[1]!EM_S_STM07_IS($A2946,"61",DATE(K$4,12,31),"1")/1000000</f>
        <v>58.794929840000002</v>
      </c>
      <c r="M2946" s="3">
        <f>[1]!EM_S_STM07_IS($A2946,"9",DATE(M$4,12,31),"1")/1000000</f>
        <v>309.45678091000002</v>
      </c>
      <c r="N2946" s="3">
        <f>[1]!EM_S_STM07_IS($A2946,"61",DATE(M$4,12,31),"1")/1000000</f>
        <v>66.173441510000004</v>
      </c>
      <c r="O2946" s="6" t="str">
        <f t="shared" si="92"/>
        <v/>
      </c>
      <c r="P2946" s="6" t="str">
        <f t="shared" si="93"/>
        <v/>
      </c>
    </row>
    <row r="2947" spans="1:16" x14ac:dyDescent="0.25">
      <c r="A2947" s="5" t="s">
        <v>2941</v>
      </c>
      <c r="B2947" s="5" t="s">
        <v>6003</v>
      </c>
      <c r="C2947" s="3">
        <f>[1]!EM_S_STM07_IS($A2947,"9",DATE(C$4,12,31),"1")/1000000</f>
        <v>3028.4733065599999</v>
      </c>
      <c r="D2947" s="3">
        <f>[1]!EM_S_STM07_IS($A2947,"61",DATE(C$4,12,31),"1")/1000000</f>
        <v>86.268421419999996</v>
      </c>
      <c r="E2947" s="3">
        <f>[1]!EM_S_STM07_IS($A2947,"9",DATE(E$4,12,31),"1")/1000000</f>
        <v>3374.3192305699999</v>
      </c>
      <c r="F2947" s="3">
        <f>[1]!EM_S_STM07_IS($A2947,"61",DATE(E$4,12,31),"1")/1000000</f>
        <v>91.566415230000004</v>
      </c>
      <c r="G2947" s="3">
        <f>[1]!EM_S_STM07_IS($A2947,"9",DATE(G$4,12,31),"1")/1000000</f>
        <v>2582.2125657699999</v>
      </c>
      <c r="H2947" s="3">
        <f>[1]!EM_S_STM07_IS($A2947,"61",DATE(G$4,12,31),"1")/1000000</f>
        <v>90.058649620000011</v>
      </c>
      <c r="I2947" s="3">
        <f>[1]!EM_S_STM07_IS($A2947,"9",DATE(I$4,12,31),"1")/1000000</f>
        <v>2197.6456768400003</v>
      </c>
      <c r="J2947" s="3">
        <f>[1]!EM_S_STM07_IS($A2947,"61",DATE(I$4,12,31),"1")/1000000</f>
        <v>54.853208469999998</v>
      </c>
      <c r="K2947" s="3">
        <f>[1]!EM_S_STM07_IS($A2947,"9",DATE(K$4,12,31),"1")/1000000</f>
        <v>2284.2391611900002</v>
      </c>
      <c r="L2947" s="3">
        <f>[1]!EM_S_STM07_IS($A2947,"61",DATE(K$4,12,31),"1")/1000000</f>
        <v>55.395943689999996</v>
      </c>
      <c r="M2947" s="3">
        <f>[1]!EM_S_STM07_IS($A2947,"9",DATE(M$4,12,31),"1")/1000000</f>
        <v>1614.3118003499999</v>
      </c>
      <c r="N2947" s="3">
        <f>[1]!EM_S_STM07_IS($A2947,"61",DATE(M$4,12,31),"1")/1000000</f>
        <v>-352.28732017000004</v>
      </c>
      <c r="O2947" s="6">
        <f t="shared" si="92"/>
        <v>-0.11823524783745398</v>
      </c>
      <c r="P2947" s="6">
        <f t="shared" si="93"/>
        <v>-2.3249791131697912</v>
      </c>
    </row>
    <row r="2948" spans="1:16" x14ac:dyDescent="0.25">
      <c r="A2948" s="5" t="s">
        <v>2942</v>
      </c>
      <c r="B2948" s="5" t="s">
        <v>6004</v>
      </c>
      <c r="C2948" s="3" t="e">
        <f>[1]!EM_S_STM07_IS($A2948,"9",DATE(C$4,12,31),"1")/1000000</f>
        <v>#VALUE!</v>
      </c>
      <c r="D2948" s="3" t="e">
        <f>[1]!EM_S_STM07_IS($A2948,"61",DATE(C$4,12,31),"1")/1000000</f>
        <v>#VALUE!</v>
      </c>
      <c r="E2948" s="3">
        <f>[1]!EM_S_STM07_IS($A2948,"9",DATE(E$4,12,31),"1")/1000000</f>
        <v>179.35470000000001</v>
      </c>
      <c r="F2948" s="3">
        <f>[1]!EM_S_STM07_IS($A2948,"61",DATE(E$4,12,31),"1")/1000000</f>
        <v>41.9968</v>
      </c>
      <c r="G2948" s="3">
        <f>[1]!EM_S_STM07_IS($A2948,"9",DATE(G$4,12,31),"1")/1000000</f>
        <v>197.83250000000001</v>
      </c>
      <c r="H2948" s="3">
        <f>[1]!EM_S_STM07_IS($A2948,"61",DATE(G$4,12,31),"1")/1000000</f>
        <v>46.172600000000003</v>
      </c>
      <c r="I2948" s="3">
        <f>[1]!EM_S_STM07_IS($A2948,"9",DATE(I$4,12,31),"1")/1000000</f>
        <v>247.72895613</v>
      </c>
      <c r="J2948" s="3">
        <f>[1]!EM_S_STM07_IS($A2948,"61",DATE(I$4,12,31),"1")/1000000</f>
        <v>62.431807520000007</v>
      </c>
      <c r="K2948" s="3">
        <f>[1]!EM_S_STM07_IS($A2948,"9",DATE(K$4,12,31),"1")/1000000</f>
        <v>294.12150095999999</v>
      </c>
      <c r="L2948" s="3">
        <f>[1]!EM_S_STM07_IS($A2948,"61",DATE(K$4,12,31),"1")/1000000</f>
        <v>75.65609615999999</v>
      </c>
      <c r="M2948" s="3">
        <f>[1]!EM_S_STM07_IS($A2948,"9",DATE(M$4,12,31),"1")/1000000</f>
        <v>302.58411139999998</v>
      </c>
      <c r="N2948" s="3">
        <f>[1]!EM_S_STM07_IS($A2948,"61",DATE(M$4,12,31),"1")/1000000</f>
        <v>81.28622879000001</v>
      </c>
      <c r="O2948" s="6" t="str">
        <f t="shared" si="92"/>
        <v/>
      </c>
      <c r="P2948" s="6" t="str">
        <f t="shared" si="93"/>
        <v/>
      </c>
    </row>
    <row r="2949" spans="1:16" x14ac:dyDescent="0.25">
      <c r="A2949" s="5" t="s">
        <v>2943</v>
      </c>
      <c r="B2949" s="5" t="s">
        <v>6005</v>
      </c>
      <c r="C2949" s="3" t="e">
        <f>[1]!EM_S_STM07_IS($A2949,"9",DATE(C$4,12,31),"1")/1000000</f>
        <v>#VALUE!</v>
      </c>
      <c r="D2949" s="3" t="e">
        <f>[1]!EM_S_STM07_IS($A2949,"61",DATE(C$4,12,31),"1")/1000000</f>
        <v>#VALUE!</v>
      </c>
      <c r="E2949" s="3">
        <f>[1]!EM_S_STM07_IS($A2949,"9",DATE(E$4,12,31),"1")/1000000</f>
        <v>225.66228838000001</v>
      </c>
      <c r="F2949" s="3">
        <f>[1]!EM_S_STM07_IS($A2949,"61",DATE(E$4,12,31),"1")/1000000</f>
        <v>61.203802539999998</v>
      </c>
      <c r="G2949" s="3">
        <f>[1]!EM_S_STM07_IS($A2949,"9",DATE(G$4,12,31),"1")/1000000</f>
        <v>543.12057708000009</v>
      </c>
      <c r="H2949" s="3">
        <f>[1]!EM_S_STM07_IS($A2949,"61",DATE(G$4,12,31),"1")/1000000</f>
        <v>195.94933594</v>
      </c>
      <c r="I2949" s="3">
        <f>[1]!EM_S_STM07_IS($A2949,"9",DATE(I$4,12,31),"1")/1000000</f>
        <v>654.93777482000007</v>
      </c>
      <c r="J2949" s="3">
        <f>[1]!EM_S_STM07_IS($A2949,"61",DATE(I$4,12,31),"1")/1000000</f>
        <v>249.21529694999998</v>
      </c>
      <c r="K2949" s="3">
        <f>[1]!EM_S_STM07_IS($A2949,"9",DATE(K$4,12,31),"1")/1000000</f>
        <v>992.38213922</v>
      </c>
      <c r="L2949" s="3">
        <f>[1]!EM_S_STM07_IS($A2949,"61",DATE(K$4,12,31),"1")/1000000</f>
        <v>382.91456832</v>
      </c>
      <c r="M2949" s="3">
        <f>[1]!EM_S_STM07_IS($A2949,"9",DATE(M$4,12,31),"1")/1000000</f>
        <v>990.18701540999996</v>
      </c>
      <c r="N2949" s="3">
        <f>[1]!EM_S_STM07_IS($A2949,"61",DATE(M$4,12,31),"1")/1000000</f>
        <v>270.45333341000003</v>
      </c>
      <c r="O2949" s="6" t="str">
        <f t="shared" si="92"/>
        <v/>
      </c>
      <c r="P2949" s="6" t="str">
        <f t="shared" si="93"/>
        <v/>
      </c>
    </row>
    <row r="2950" spans="1:16" x14ac:dyDescent="0.25">
      <c r="A2950" s="5" t="s">
        <v>2944</v>
      </c>
      <c r="B2950" s="5" t="s">
        <v>6006</v>
      </c>
      <c r="C2950" s="3" t="e">
        <f>[1]!EM_S_STM07_IS($A2950,"9",DATE(C$4,12,31),"1")/1000000</f>
        <v>#VALUE!</v>
      </c>
      <c r="D2950" s="3" t="e">
        <f>[1]!EM_S_STM07_IS($A2950,"61",DATE(C$4,12,31),"1")/1000000</f>
        <v>#VALUE!</v>
      </c>
      <c r="E2950" s="3">
        <f>[1]!EM_S_STM07_IS($A2950,"9",DATE(E$4,12,31),"1")/1000000</f>
        <v>200.65382897999999</v>
      </c>
      <c r="F2950" s="3">
        <f>[1]!EM_S_STM07_IS($A2950,"61",DATE(E$4,12,31),"1")/1000000</f>
        <v>33.102496049999999</v>
      </c>
      <c r="G2950" s="3">
        <f>[1]!EM_S_STM07_IS($A2950,"9",DATE(G$4,12,31),"1")/1000000</f>
        <v>244.28303611999999</v>
      </c>
      <c r="H2950" s="3">
        <f>[1]!EM_S_STM07_IS($A2950,"61",DATE(G$4,12,31),"1")/1000000</f>
        <v>160.39889029</v>
      </c>
      <c r="I2950" s="3">
        <f>[1]!EM_S_STM07_IS($A2950,"9",DATE(I$4,12,31),"1")/1000000</f>
        <v>276.60774867000003</v>
      </c>
      <c r="J2950" s="3">
        <f>[1]!EM_S_STM07_IS($A2950,"61",DATE(I$4,12,31),"1")/1000000</f>
        <v>157.53889837</v>
      </c>
      <c r="K2950" s="3">
        <f>[1]!EM_S_STM07_IS($A2950,"9",DATE(K$4,12,31),"1")/1000000</f>
        <v>322.64520123</v>
      </c>
      <c r="L2950" s="3">
        <f>[1]!EM_S_STM07_IS($A2950,"61",DATE(K$4,12,31),"1")/1000000</f>
        <v>193.53236572</v>
      </c>
      <c r="M2950" s="3">
        <f>[1]!EM_S_STM07_IS($A2950,"9",DATE(M$4,12,31),"1")/1000000</f>
        <v>300.04537753</v>
      </c>
      <c r="N2950" s="3">
        <f>[1]!EM_S_STM07_IS($A2950,"61",DATE(M$4,12,31),"1")/1000000</f>
        <v>174.9777263</v>
      </c>
      <c r="O2950" s="6" t="str">
        <f t="shared" si="92"/>
        <v/>
      </c>
      <c r="P2950" s="6" t="str">
        <f t="shared" si="93"/>
        <v/>
      </c>
    </row>
    <row r="2951" spans="1:16" x14ac:dyDescent="0.25">
      <c r="A2951" s="5" t="s">
        <v>2945</v>
      </c>
      <c r="B2951" s="5" t="s">
        <v>6007</v>
      </c>
      <c r="C2951" s="3">
        <f>[1]!EM_S_STM07_IS($A2951,"9",DATE(C$4,12,31),"1")/1000000</f>
        <v>833.37893986000006</v>
      </c>
      <c r="D2951" s="3">
        <f>[1]!EM_S_STM07_IS($A2951,"61",DATE(C$4,12,31),"1")/1000000</f>
        <v>109.8597796</v>
      </c>
      <c r="E2951" s="3">
        <f>[1]!EM_S_STM07_IS($A2951,"9",DATE(E$4,12,31),"1")/1000000</f>
        <v>935.11022858000001</v>
      </c>
      <c r="F2951" s="3">
        <f>[1]!EM_S_STM07_IS($A2951,"61",DATE(E$4,12,31),"1")/1000000</f>
        <v>117.04972817000001</v>
      </c>
      <c r="G2951" s="3">
        <f>[1]!EM_S_STM07_IS($A2951,"9",DATE(G$4,12,31),"1")/1000000</f>
        <v>1143.41975093</v>
      </c>
      <c r="H2951" s="3">
        <f>[1]!EM_S_STM07_IS($A2951,"61",DATE(G$4,12,31),"1")/1000000</f>
        <v>136.25678490000001</v>
      </c>
      <c r="I2951" s="3">
        <f>[1]!EM_S_STM07_IS($A2951,"9",DATE(I$4,12,31),"1")/1000000</f>
        <v>1309.58420447</v>
      </c>
      <c r="J2951" s="3">
        <f>[1]!EM_S_STM07_IS($A2951,"61",DATE(I$4,12,31),"1")/1000000</f>
        <v>166.24081433000001</v>
      </c>
      <c r="K2951" s="3">
        <f>[1]!EM_S_STM07_IS($A2951,"9",DATE(K$4,12,31),"1")/1000000</f>
        <v>1286.20676628</v>
      </c>
      <c r="L2951" s="3">
        <f>[1]!EM_S_STM07_IS($A2951,"61",DATE(K$4,12,31),"1")/1000000</f>
        <v>133.27852231</v>
      </c>
      <c r="M2951" s="3">
        <f>[1]!EM_S_STM07_IS($A2951,"9",DATE(M$4,12,31),"1")/1000000</f>
        <v>1444.5110851300001</v>
      </c>
      <c r="N2951" s="3">
        <f>[1]!EM_S_STM07_IS($A2951,"61",DATE(M$4,12,31),"1")/1000000</f>
        <v>200.07930452000002</v>
      </c>
      <c r="O2951" s="6">
        <f t="shared" ref="O2951:O3014" si="94">IFERROR(IF(OR(C2951&lt;0,C2951=""),"",POWER(M2951/C2951,1/5)-1),"")</f>
        <v>0.11628649735862306</v>
      </c>
      <c r="P2951" s="6">
        <f t="shared" ref="P2951:P3014" si="95">IFERROR(IF(OR(D2951&lt;0,D2951=""),"",POWER(N2951/D2951,1/5)-1),"")</f>
        <v>0.12738613430637002</v>
      </c>
    </row>
    <row r="2952" spans="1:16" x14ac:dyDescent="0.25">
      <c r="A2952" s="5" t="s">
        <v>2946</v>
      </c>
      <c r="B2952" s="5" t="s">
        <v>6008</v>
      </c>
      <c r="C2952" s="3">
        <f>[1]!EM_S_STM07_IS($A2952,"9",DATE(C$4,12,31),"1")/1000000</f>
        <v>190.94391784000001</v>
      </c>
      <c r="D2952" s="3" t="e">
        <f>[1]!EM_S_STM07_IS($A2952,"61",DATE(C$4,12,31),"1")/1000000</f>
        <v>#VALUE!</v>
      </c>
      <c r="E2952" s="3">
        <f>[1]!EM_S_STM07_IS($A2952,"9",DATE(E$4,12,31),"1")/1000000</f>
        <v>300.75653774</v>
      </c>
      <c r="F2952" s="3">
        <f>[1]!EM_S_STM07_IS($A2952,"61",DATE(E$4,12,31),"1")/1000000</f>
        <v>112.00195976000001</v>
      </c>
      <c r="G2952" s="3">
        <f>[1]!EM_S_STM07_IS($A2952,"9",DATE(G$4,12,31),"1")/1000000</f>
        <v>373.34693802999999</v>
      </c>
      <c r="H2952" s="3">
        <f>[1]!EM_S_STM07_IS($A2952,"61",DATE(G$4,12,31),"1")/1000000</f>
        <v>131.95856593000002</v>
      </c>
      <c r="I2952" s="3">
        <f>[1]!EM_S_STM07_IS($A2952,"9",DATE(I$4,12,31),"1")/1000000</f>
        <v>436.08592569000001</v>
      </c>
      <c r="J2952" s="3">
        <f>[1]!EM_S_STM07_IS($A2952,"61",DATE(I$4,12,31),"1")/1000000</f>
        <v>152.91390575999998</v>
      </c>
      <c r="K2952" s="3">
        <f>[1]!EM_S_STM07_IS($A2952,"9",DATE(K$4,12,31),"1")/1000000</f>
        <v>641.66231210000001</v>
      </c>
      <c r="L2952" s="3">
        <f>[1]!EM_S_STM07_IS($A2952,"61",DATE(K$4,12,31),"1")/1000000</f>
        <v>238.45557984999999</v>
      </c>
      <c r="M2952" s="3">
        <f>[1]!EM_S_STM07_IS($A2952,"9",DATE(M$4,12,31),"1")/1000000</f>
        <v>735.37699612999995</v>
      </c>
      <c r="N2952" s="3">
        <f>[1]!EM_S_STM07_IS($A2952,"61",DATE(M$4,12,31),"1")/1000000</f>
        <v>270.37069824000002</v>
      </c>
      <c r="O2952" s="6">
        <f t="shared" si="94"/>
        <v>0.30954625281113146</v>
      </c>
      <c r="P2952" s="6" t="str">
        <f t="shared" si="95"/>
        <v/>
      </c>
    </row>
    <row r="2953" spans="1:16" x14ac:dyDescent="0.25">
      <c r="A2953" s="5" t="s">
        <v>2947</v>
      </c>
      <c r="B2953" s="5" t="s">
        <v>6009</v>
      </c>
      <c r="C2953" s="3" t="e">
        <f>[1]!EM_S_STM07_IS($A2953,"9",DATE(C$4,12,31),"1")/1000000</f>
        <v>#VALUE!</v>
      </c>
      <c r="D2953" s="3" t="e">
        <f>[1]!EM_S_STM07_IS($A2953,"61",DATE(C$4,12,31),"1")/1000000</f>
        <v>#VALUE!</v>
      </c>
      <c r="E2953" s="3">
        <f>[1]!EM_S_STM07_IS($A2953,"9",DATE(E$4,12,31),"1")/1000000</f>
        <v>2687.3432902700001</v>
      </c>
      <c r="F2953" s="3">
        <f>[1]!EM_S_STM07_IS($A2953,"61",DATE(E$4,12,31),"1")/1000000</f>
        <v>149.13807151</v>
      </c>
      <c r="G2953" s="3">
        <f>[1]!EM_S_STM07_IS($A2953,"9",DATE(G$4,12,31),"1")/1000000</f>
        <v>3138.2097371599998</v>
      </c>
      <c r="H2953" s="3">
        <f>[1]!EM_S_STM07_IS($A2953,"61",DATE(G$4,12,31),"1")/1000000</f>
        <v>427.19343497000006</v>
      </c>
      <c r="I2953" s="3">
        <f>[1]!EM_S_STM07_IS($A2953,"9",DATE(I$4,12,31),"1")/1000000</f>
        <v>3390.0436951799998</v>
      </c>
      <c r="J2953" s="3">
        <f>[1]!EM_S_STM07_IS($A2953,"61",DATE(I$4,12,31),"1")/1000000</f>
        <v>476.12286473</v>
      </c>
      <c r="K2953" s="3">
        <f>[1]!EM_S_STM07_IS($A2953,"9",DATE(K$4,12,31),"1")/1000000</f>
        <v>3843.0353938200001</v>
      </c>
      <c r="L2953" s="3">
        <f>[1]!EM_S_STM07_IS($A2953,"61",DATE(K$4,12,31),"1")/1000000</f>
        <v>293.25712041000003</v>
      </c>
      <c r="M2953" s="3">
        <f>[1]!EM_S_STM07_IS($A2953,"9",DATE(M$4,12,31),"1")/1000000</f>
        <v>4468.8584184499996</v>
      </c>
      <c r="N2953" s="3">
        <f>[1]!EM_S_STM07_IS($A2953,"61",DATE(M$4,12,31),"1")/1000000</f>
        <v>435.95633112999997</v>
      </c>
      <c r="O2953" s="6" t="str">
        <f t="shared" si="94"/>
        <v/>
      </c>
      <c r="P2953" s="6" t="str">
        <f t="shared" si="95"/>
        <v/>
      </c>
    </row>
    <row r="2954" spans="1:16" x14ac:dyDescent="0.25">
      <c r="A2954" s="5" t="s">
        <v>2948</v>
      </c>
      <c r="B2954" s="5" t="s">
        <v>6010</v>
      </c>
      <c r="C2954" s="3">
        <f>[1]!EM_S_STM07_IS($A2954,"9",DATE(C$4,12,31),"1")/1000000</f>
        <v>313.01207641000002</v>
      </c>
      <c r="D2954" s="3">
        <f>[1]!EM_S_STM07_IS($A2954,"61",DATE(C$4,12,31),"1")/1000000</f>
        <v>53.738938240000003</v>
      </c>
      <c r="E2954" s="3">
        <f>[1]!EM_S_STM07_IS($A2954,"9",DATE(E$4,12,31),"1")/1000000</f>
        <v>505.14349566999999</v>
      </c>
      <c r="F2954" s="3">
        <f>[1]!EM_S_STM07_IS($A2954,"61",DATE(E$4,12,31),"1")/1000000</f>
        <v>91.101147769999997</v>
      </c>
      <c r="G2954" s="3">
        <f>[1]!EM_S_STM07_IS($A2954,"9",DATE(G$4,12,31),"1")/1000000</f>
        <v>597.93147991000001</v>
      </c>
      <c r="H2954" s="3">
        <f>[1]!EM_S_STM07_IS($A2954,"61",DATE(G$4,12,31),"1")/1000000</f>
        <v>94.789480220000002</v>
      </c>
      <c r="I2954" s="3">
        <f>[1]!EM_S_STM07_IS($A2954,"9",DATE(I$4,12,31),"1")/1000000</f>
        <v>746.25305388999993</v>
      </c>
      <c r="J2954" s="3">
        <f>[1]!EM_S_STM07_IS($A2954,"61",DATE(I$4,12,31),"1")/1000000</f>
        <v>135.57683938999998</v>
      </c>
      <c r="K2954" s="3">
        <f>[1]!EM_S_STM07_IS($A2954,"9",DATE(K$4,12,31),"1")/1000000</f>
        <v>847.17847223000001</v>
      </c>
      <c r="L2954" s="3">
        <f>[1]!EM_S_STM07_IS($A2954,"61",DATE(K$4,12,31),"1")/1000000</f>
        <v>138.27787752</v>
      </c>
      <c r="M2954" s="3">
        <f>[1]!EM_S_STM07_IS($A2954,"9",DATE(M$4,12,31),"1")/1000000</f>
        <v>824.35184436999998</v>
      </c>
      <c r="N2954" s="3">
        <f>[1]!EM_S_STM07_IS($A2954,"61",DATE(M$4,12,31),"1")/1000000</f>
        <v>112.11310333</v>
      </c>
      <c r="O2954" s="6">
        <f t="shared" si="94"/>
        <v>0.21369707162243601</v>
      </c>
      <c r="P2954" s="6">
        <f t="shared" si="95"/>
        <v>0.15843976948383376</v>
      </c>
    </row>
    <row r="2955" spans="1:16" x14ac:dyDescent="0.25">
      <c r="A2955" s="5" t="s">
        <v>2949</v>
      </c>
      <c r="B2955" s="5" t="s">
        <v>6011</v>
      </c>
      <c r="C2955" s="3" t="e">
        <f>[1]!EM_S_STM07_IS($A2955,"9",DATE(C$4,12,31),"1")/1000000</f>
        <v>#VALUE!</v>
      </c>
      <c r="D2955" s="3" t="e">
        <f>[1]!EM_S_STM07_IS($A2955,"61",DATE(C$4,12,31),"1")/1000000</f>
        <v>#VALUE!</v>
      </c>
      <c r="E2955" s="3">
        <f>[1]!EM_S_STM07_IS($A2955,"9",DATE(E$4,12,31),"1")/1000000</f>
        <v>477.80669218000003</v>
      </c>
      <c r="F2955" s="3">
        <f>[1]!EM_S_STM07_IS($A2955,"61",DATE(E$4,12,31),"1")/1000000</f>
        <v>39.767091840000006</v>
      </c>
      <c r="G2955" s="3">
        <f>[1]!EM_S_STM07_IS($A2955,"9",DATE(G$4,12,31),"1")/1000000</f>
        <v>528.85773972000004</v>
      </c>
      <c r="H2955" s="3">
        <f>[1]!EM_S_STM07_IS($A2955,"61",DATE(G$4,12,31),"1")/1000000</f>
        <v>44.199276279999999</v>
      </c>
      <c r="I2955" s="3">
        <f>[1]!EM_S_STM07_IS($A2955,"9",DATE(I$4,12,31),"1")/1000000</f>
        <v>671.69071410000004</v>
      </c>
      <c r="J2955" s="3">
        <f>[1]!EM_S_STM07_IS($A2955,"61",DATE(I$4,12,31),"1")/1000000</f>
        <v>49.26383981</v>
      </c>
      <c r="K2955" s="3">
        <f>[1]!EM_S_STM07_IS($A2955,"9",DATE(K$4,12,31),"1")/1000000</f>
        <v>737.28964439000003</v>
      </c>
      <c r="L2955" s="3">
        <f>[1]!EM_S_STM07_IS($A2955,"61",DATE(K$4,12,31),"1")/1000000</f>
        <v>54.829218829999995</v>
      </c>
      <c r="M2955" s="3">
        <f>[1]!EM_S_STM07_IS($A2955,"9",DATE(M$4,12,31),"1")/1000000</f>
        <v>786.73811615</v>
      </c>
      <c r="N2955" s="3">
        <f>[1]!EM_S_STM07_IS($A2955,"61",DATE(M$4,12,31),"1")/1000000</f>
        <v>63.50033372</v>
      </c>
      <c r="O2955" s="6" t="str">
        <f t="shared" si="94"/>
        <v/>
      </c>
      <c r="P2955" s="6" t="str">
        <f t="shared" si="95"/>
        <v/>
      </c>
    </row>
    <row r="2956" spans="1:16" x14ac:dyDescent="0.25">
      <c r="A2956" s="5" t="s">
        <v>2950</v>
      </c>
      <c r="B2956" s="5" t="s">
        <v>6012</v>
      </c>
      <c r="C2956" s="3" t="e">
        <f>[1]!EM_S_STM07_IS($A2956,"9",DATE(C$4,12,31),"1")/1000000</f>
        <v>#VALUE!</v>
      </c>
      <c r="D2956" s="3" t="e">
        <f>[1]!EM_S_STM07_IS($A2956,"61",DATE(C$4,12,31),"1")/1000000</f>
        <v>#VALUE!</v>
      </c>
      <c r="E2956" s="3">
        <f>[1]!EM_S_STM07_IS($A2956,"9",DATE(E$4,12,31),"1")/1000000</f>
        <v>506.58211704000001</v>
      </c>
      <c r="F2956" s="3">
        <f>[1]!EM_S_STM07_IS($A2956,"61",DATE(E$4,12,31),"1")/1000000</f>
        <v>67.567065010000007</v>
      </c>
      <c r="G2956" s="3">
        <f>[1]!EM_S_STM07_IS($A2956,"9",DATE(G$4,12,31),"1")/1000000</f>
        <v>574.71078880999994</v>
      </c>
      <c r="H2956" s="3">
        <f>[1]!EM_S_STM07_IS($A2956,"61",DATE(G$4,12,31),"1")/1000000</f>
        <v>35.784636249999998</v>
      </c>
      <c r="I2956" s="3">
        <f>[1]!EM_S_STM07_IS($A2956,"9",DATE(I$4,12,31),"1")/1000000</f>
        <v>685.90477229999999</v>
      </c>
      <c r="J2956" s="3">
        <f>[1]!EM_S_STM07_IS($A2956,"61",DATE(I$4,12,31),"1")/1000000</f>
        <v>63.657744030000003</v>
      </c>
      <c r="K2956" s="3">
        <f>[1]!EM_S_STM07_IS($A2956,"9",DATE(K$4,12,31),"1")/1000000</f>
        <v>658.48261559000002</v>
      </c>
      <c r="L2956" s="3">
        <f>[1]!EM_S_STM07_IS($A2956,"61",DATE(K$4,12,31),"1")/1000000</f>
        <v>67.704208080000001</v>
      </c>
      <c r="M2956" s="3">
        <f>[1]!EM_S_STM07_IS($A2956,"9",DATE(M$4,12,31),"1")/1000000</f>
        <v>695.66000085000007</v>
      </c>
      <c r="N2956" s="3">
        <f>[1]!EM_S_STM07_IS($A2956,"61",DATE(M$4,12,31),"1")/1000000</f>
        <v>68.944118119999999</v>
      </c>
      <c r="O2956" s="6" t="str">
        <f t="shared" si="94"/>
        <v/>
      </c>
      <c r="P2956" s="6" t="str">
        <f t="shared" si="95"/>
        <v/>
      </c>
    </row>
    <row r="2957" spans="1:16" x14ac:dyDescent="0.25">
      <c r="A2957" s="5" t="s">
        <v>2951</v>
      </c>
      <c r="B2957" s="5" t="s">
        <v>6013</v>
      </c>
      <c r="C2957" s="3" t="e">
        <f>[1]!EM_S_STM07_IS($A2957,"9",DATE(C$4,12,31),"1")/1000000</f>
        <v>#VALUE!</v>
      </c>
      <c r="D2957" s="3" t="e">
        <f>[1]!EM_S_STM07_IS($A2957,"61",DATE(C$4,12,31),"1")/1000000</f>
        <v>#VALUE!</v>
      </c>
      <c r="E2957" s="3">
        <f>[1]!EM_S_STM07_IS($A2957,"9",DATE(E$4,12,31),"1")/1000000</f>
        <v>261.14732199000002</v>
      </c>
      <c r="F2957" s="3">
        <f>[1]!EM_S_STM07_IS($A2957,"61",DATE(E$4,12,31),"1")/1000000</f>
        <v>46.002849210000001</v>
      </c>
      <c r="G2957" s="3">
        <f>[1]!EM_S_STM07_IS($A2957,"9",DATE(G$4,12,31),"1")/1000000</f>
        <v>299.64515249999999</v>
      </c>
      <c r="H2957" s="3">
        <f>[1]!EM_S_STM07_IS($A2957,"61",DATE(G$4,12,31),"1")/1000000</f>
        <v>75.349267470000001</v>
      </c>
      <c r="I2957" s="3">
        <f>[1]!EM_S_STM07_IS($A2957,"9",DATE(I$4,12,31),"1")/1000000</f>
        <v>451.89976493</v>
      </c>
      <c r="J2957" s="3">
        <f>[1]!EM_S_STM07_IS($A2957,"61",DATE(I$4,12,31),"1")/1000000</f>
        <v>140.79849896000002</v>
      </c>
      <c r="K2957" s="3">
        <f>[1]!EM_S_STM07_IS($A2957,"9",DATE(K$4,12,31),"1")/1000000</f>
        <v>662.53165000000001</v>
      </c>
      <c r="L2957" s="3">
        <f>[1]!EM_S_STM07_IS($A2957,"61",DATE(K$4,12,31),"1")/1000000</f>
        <v>262.50527934999997</v>
      </c>
      <c r="M2957" s="3">
        <f>[1]!EM_S_STM07_IS($A2957,"9",DATE(M$4,12,31),"1")/1000000</f>
        <v>733.04010650999999</v>
      </c>
      <c r="N2957" s="3">
        <f>[1]!EM_S_STM07_IS($A2957,"61",DATE(M$4,12,31),"1")/1000000</f>
        <v>304.95992142</v>
      </c>
      <c r="O2957" s="6" t="str">
        <f t="shared" si="94"/>
        <v/>
      </c>
      <c r="P2957" s="6" t="str">
        <f t="shared" si="95"/>
        <v/>
      </c>
    </row>
    <row r="2958" spans="1:16" x14ac:dyDescent="0.25">
      <c r="A2958" s="5" t="s">
        <v>2952</v>
      </c>
      <c r="B2958" s="5" t="s">
        <v>6014</v>
      </c>
      <c r="C2958" s="3">
        <f>[1]!EM_S_STM07_IS($A2958,"9",DATE(C$4,12,31),"1")/1000000</f>
        <v>1534.9955114200002</v>
      </c>
      <c r="D2958" s="3">
        <f>[1]!EM_S_STM07_IS($A2958,"61",DATE(C$4,12,31),"1")/1000000</f>
        <v>222.38422434</v>
      </c>
      <c r="E2958" s="3">
        <f>[1]!EM_S_STM07_IS($A2958,"9",DATE(E$4,12,31),"1")/1000000</f>
        <v>2648.9340081300002</v>
      </c>
      <c r="F2958" s="3">
        <f>[1]!EM_S_STM07_IS($A2958,"61",DATE(E$4,12,31),"1")/1000000</f>
        <v>407.84079450000002</v>
      </c>
      <c r="G2958" s="3">
        <f>[1]!EM_S_STM07_IS($A2958,"9",DATE(G$4,12,31),"1")/1000000</f>
        <v>2855.4251439499999</v>
      </c>
      <c r="H2958" s="3">
        <f>[1]!EM_S_STM07_IS($A2958,"61",DATE(G$4,12,31),"1")/1000000</f>
        <v>527.97337289999996</v>
      </c>
      <c r="I2958" s="3">
        <f>[1]!EM_S_STM07_IS($A2958,"9",DATE(I$4,12,31),"1")/1000000</f>
        <v>2405.9214093000001</v>
      </c>
      <c r="J2958" s="3">
        <f>[1]!EM_S_STM07_IS($A2958,"61",DATE(I$4,12,31),"1")/1000000</f>
        <v>423.48991447000003</v>
      </c>
      <c r="K2958" s="3">
        <f>[1]!EM_S_STM07_IS($A2958,"9",DATE(K$4,12,31),"1")/1000000</f>
        <v>1919.6504120999998</v>
      </c>
      <c r="L2958" s="3">
        <f>[1]!EM_S_STM07_IS($A2958,"61",DATE(K$4,12,31),"1")/1000000</f>
        <v>312.24184724000003</v>
      </c>
      <c r="M2958" s="3">
        <f>[1]!EM_S_STM07_IS($A2958,"9",DATE(M$4,12,31),"1")/1000000</f>
        <v>1969.02204441</v>
      </c>
      <c r="N2958" s="3">
        <f>[1]!EM_S_STM07_IS($A2958,"61",DATE(M$4,12,31),"1")/1000000</f>
        <v>331.83696649000001</v>
      </c>
      <c r="O2958" s="6">
        <f t="shared" si="94"/>
        <v>5.1062868281975593E-2</v>
      </c>
      <c r="P2958" s="6">
        <f t="shared" si="95"/>
        <v>8.3338450797664665E-2</v>
      </c>
    </row>
    <row r="2959" spans="1:16" x14ac:dyDescent="0.25">
      <c r="A2959" s="5" t="s">
        <v>2953</v>
      </c>
      <c r="B2959" s="5" t="s">
        <v>6015</v>
      </c>
      <c r="C2959" s="3" t="e">
        <f>[1]!EM_S_STM07_IS($A2959,"9",DATE(C$4,12,31),"1")/1000000</f>
        <v>#VALUE!</v>
      </c>
      <c r="D2959" s="3" t="e">
        <f>[1]!EM_S_STM07_IS($A2959,"61",DATE(C$4,12,31),"1")/1000000</f>
        <v>#VALUE!</v>
      </c>
      <c r="E2959" s="3">
        <f>[1]!EM_S_STM07_IS($A2959,"9",DATE(E$4,12,31),"1")/1000000</f>
        <v>1092.0705011199998</v>
      </c>
      <c r="F2959" s="3">
        <f>[1]!EM_S_STM07_IS($A2959,"61",DATE(E$4,12,31),"1")/1000000</f>
        <v>195.88018486999999</v>
      </c>
      <c r="G2959" s="3">
        <f>[1]!EM_S_STM07_IS($A2959,"9",DATE(G$4,12,31),"1")/1000000</f>
        <v>1313.10399897</v>
      </c>
      <c r="H2959" s="3">
        <f>[1]!EM_S_STM07_IS($A2959,"61",DATE(G$4,12,31),"1")/1000000</f>
        <v>255.23944793000001</v>
      </c>
      <c r="I2959" s="3">
        <f>[1]!EM_S_STM07_IS($A2959,"9",DATE(I$4,12,31),"1")/1000000</f>
        <v>1637.8031582599999</v>
      </c>
      <c r="J2959" s="3">
        <f>[1]!EM_S_STM07_IS($A2959,"61",DATE(I$4,12,31),"1")/1000000</f>
        <v>285.09402933999996</v>
      </c>
      <c r="K2959" s="3">
        <f>[1]!EM_S_STM07_IS($A2959,"9",DATE(K$4,12,31),"1")/1000000</f>
        <v>1718.6730754100001</v>
      </c>
      <c r="L2959" s="3">
        <f>[1]!EM_S_STM07_IS($A2959,"61",DATE(K$4,12,31),"1")/1000000</f>
        <v>354.10175864999997</v>
      </c>
      <c r="M2959" s="3">
        <f>[1]!EM_S_STM07_IS($A2959,"9",DATE(M$4,12,31),"1")/1000000</f>
        <v>2000.37396702</v>
      </c>
      <c r="N2959" s="3">
        <f>[1]!EM_S_STM07_IS($A2959,"61",DATE(M$4,12,31),"1")/1000000</f>
        <v>433.40864643999998</v>
      </c>
      <c r="O2959" s="6" t="str">
        <f t="shared" si="94"/>
        <v/>
      </c>
      <c r="P2959" s="6" t="str">
        <f t="shared" si="95"/>
        <v/>
      </c>
    </row>
    <row r="2960" spans="1:16" x14ac:dyDescent="0.25">
      <c r="A2960" s="5" t="s">
        <v>2954</v>
      </c>
      <c r="B2960" s="5" t="s">
        <v>6016</v>
      </c>
      <c r="C2960" s="3" t="e">
        <f>[1]!EM_S_STM07_IS($A2960,"9",DATE(C$4,12,31),"1")/1000000</f>
        <v>#VALUE!</v>
      </c>
      <c r="D2960" s="3" t="e">
        <f>[1]!EM_S_STM07_IS($A2960,"61",DATE(C$4,12,31),"1")/1000000</f>
        <v>#VALUE!</v>
      </c>
      <c r="E2960" s="3">
        <f>[1]!EM_S_STM07_IS($A2960,"9",DATE(E$4,12,31),"1")/1000000</f>
        <v>397.45139237000001</v>
      </c>
      <c r="F2960" s="3">
        <f>[1]!EM_S_STM07_IS($A2960,"61",DATE(E$4,12,31),"1")/1000000</f>
        <v>51.416889700000006</v>
      </c>
      <c r="G2960" s="3">
        <f>[1]!EM_S_STM07_IS($A2960,"9",DATE(G$4,12,31),"1")/1000000</f>
        <v>444.66121901999998</v>
      </c>
      <c r="H2960" s="3">
        <f>[1]!EM_S_STM07_IS($A2960,"61",DATE(G$4,12,31),"1")/1000000</f>
        <v>65.305530709999999</v>
      </c>
      <c r="I2960" s="3">
        <f>[1]!EM_S_STM07_IS($A2960,"9",DATE(I$4,12,31),"1")/1000000</f>
        <v>558.28009780999992</v>
      </c>
      <c r="J2960" s="3">
        <f>[1]!EM_S_STM07_IS($A2960,"61",DATE(I$4,12,31),"1")/1000000</f>
        <v>75.436451919999996</v>
      </c>
      <c r="K2960" s="3">
        <f>[1]!EM_S_STM07_IS($A2960,"9",DATE(K$4,12,31),"1")/1000000</f>
        <v>644.85055147000003</v>
      </c>
      <c r="L2960" s="3">
        <f>[1]!EM_S_STM07_IS($A2960,"61",DATE(K$4,12,31),"1")/1000000</f>
        <v>77.028401269999989</v>
      </c>
      <c r="M2960" s="3">
        <f>[1]!EM_S_STM07_IS($A2960,"9",DATE(M$4,12,31),"1")/1000000</f>
        <v>714.70649882000009</v>
      </c>
      <c r="N2960" s="3">
        <f>[1]!EM_S_STM07_IS($A2960,"61",DATE(M$4,12,31),"1")/1000000</f>
        <v>101.35634400000001</v>
      </c>
      <c r="O2960" s="6" t="str">
        <f t="shared" si="94"/>
        <v/>
      </c>
      <c r="P2960" s="6" t="str">
        <f t="shared" si="95"/>
        <v/>
      </c>
    </row>
    <row r="2961" spans="1:16" x14ac:dyDescent="0.25">
      <c r="A2961" s="5" t="s">
        <v>2955</v>
      </c>
      <c r="B2961" s="5" t="s">
        <v>6017</v>
      </c>
      <c r="C2961" s="3" t="e">
        <f>[1]!EM_S_STM07_IS($A2961,"9",DATE(C$4,12,31),"1")/1000000</f>
        <v>#VALUE!</v>
      </c>
      <c r="D2961" s="3" t="e">
        <f>[1]!EM_S_STM07_IS($A2961,"61",DATE(C$4,12,31),"1")/1000000</f>
        <v>#VALUE!</v>
      </c>
      <c r="E2961" s="3">
        <f>[1]!EM_S_STM07_IS($A2961,"9",DATE(E$4,12,31),"1")/1000000</f>
        <v>323.65377119999999</v>
      </c>
      <c r="F2961" s="3">
        <f>[1]!EM_S_STM07_IS($A2961,"61",DATE(E$4,12,31),"1")/1000000</f>
        <v>31.912503219999998</v>
      </c>
      <c r="G2961" s="3">
        <f>[1]!EM_S_STM07_IS($A2961,"9",DATE(G$4,12,31),"1")/1000000</f>
        <v>362.96970204000002</v>
      </c>
      <c r="H2961" s="3">
        <f>[1]!EM_S_STM07_IS($A2961,"61",DATE(G$4,12,31),"1")/1000000</f>
        <v>40.550420119999998</v>
      </c>
      <c r="I2961" s="3">
        <f>[1]!EM_S_STM07_IS($A2961,"9",DATE(I$4,12,31),"1")/1000000</f>
        <v>354.84171306999997</v>
      </c>
      <c r="J2961" s="3">
        <f>[1]!EM_S_STM07_IS($A2961,"61",DATE(I$4,12,31),"1")/1000000</f>
        <v>36.827316850000003</v>
      </c>
      <c r="K2961" s="3">
        <f>[1]!EM_S_STM07_IS($A2961,"9",DATE(K$4,12,31),"1")/1000000</f>
        <v>371.47500338999998</v>
      </c>
      <c r="L2961" s="3">
        <f>[1]!EM_S_STM07_IS($A2961,"61",DATE(K$4,12,31),"1")/1000000</f>
        <v>37.006098289999997</v>
      </c>
      <c r="M2961" s="3">
        <f>[1]!EM_S_STM07_IS($A2961,"9",DATE(M$4,12,31),"1")/1000000</f>
        <v>409.00220168999999</v>
      </c>
      <c r="N2961" s="3">
        <f>[1]!EM_S_STM07_IS($A2961,"61",DATE(M$4,12,31),"1")/1000000</f>
        <v>40.595081520000001</v>
      </c>
      <c r="O2961" s="6" t="str">
        <f t="shared" si="94"/>
        <v/>
      </c>
      <c r="P2961" s="6" t="str">
        <f t="shared" si="95"/>
        <v/>
      </c>
    </row>
    <row r="2962" spans="1:16" x14ac:dyDescent="0.25">
      <c r="A2962" s="5" t="s">
        <v>2956</v>
      </c>
      <c r="B2962" s="5" t="s">
        <v>6018</v>
      </c>
      <c r="C2962" s="3">
        <f>[1]!EM_S_STM07_IS($A2962,"9",DATE(C$4,12,31),"1")/1000000</f>
        <v>292.35421325999999</v>
      </c>
      <c r="D2962" s="3">
        <f>[1]!EM_S_STM07_IS($A2962,"61",DATE(C$4,12,31),"1")/1000000</f>
        <v>83.990635519999998</v>
      </c>
      <c r="E2962" s="3">
        <f>[1]!EM_S_STM07_IS($A2962,"9",DATE(E$4,12,31),"1")/1000000</f>
        <v>412.62486862000003</v>
      </c>
      <c r="F2962" s="3">
        <f>[1]!EM_S_STM07_IS($A2962,"61",DATE(E$4,12,31),"1")/1000000</f>
        <v>115.3761262</v>
      </c>
      <c r="G2962" s="3">
        <f>[1]!EM_S_STM07_IS($A2962,"9",DATE(G$4,12,31),"1")/1000000</f>
        <v>417.52564925999997</v>
      </c>
      <c r="H2962" s="3">
        <f>[1]!EM_S_STM07_IS($A2962,"61",DATE(G$4,12,31),"1")/1000000</f>
        <v>129.21227951</v>
      </c>
      <c r="I2962" s="3">
        <f>[1]!EM_S_STM07_IS($A2962,"9",DATE(I$4,12,31),"1")/1000000</f>
        <v>472.08196026999997</v>
      </c>
      <c r="J2962" s="3">
        <f>[1]!EM_S_STM07_IS($A2962,"61",DATE(I$4,12,31),"1")/1000000</f>
        <v>162.86208134</v>
      </c>
      <c r="K2962" s="3">
        <f>[1]!EM_S_STM07_IS($A2962,"9",DATE(K$4,12,31),"1")/1000000</f>
        <v>475.68970337999997</v>
      </c>
      <c r="L2962" s="3">
        <f>[1]!EM_S_STM07_IS($A2962,"61",DATE(K$4,12,31),"1")/1000000</f>
        <v>140.25692125999998</v>
      </c>
      <c r="M2962" s="3">
        <f>[1]!EM_S_STM07_IS($A2962,"9",DATE(M$4,12,31),"1")/1000000</f>
        <v>478.13817121</v>
      </c>
      <c r="N2962" s="3">
        <f>[1]!EM_S_STM07_IS($A2962,"61",DATE(M$4,12,31),"1")/1000000</f>
        <v>141.74215253</v>
      </c>
      <c r="O2962" s="6">
        <f t="shared" si="94"/>
        <v>0.10338941101518162</v>
      </c>
      <c r="P2962" s="6">
        <f t="shared" si="95"/>
        <v>0.11033398094517222</v>
      </c>
    </row>
    <row r="2963" spans="1:16" x14ac:dyDescent="0.25">
      <c r="A2963" s="5" t="s">
        <v>2957</v>
      </c>
      <c r="B2963" s="5" t="s">
        <v>6019</v>
      </c>
      <c r="C2963" s="3" t="e">
        <f>[1]!EM_S_STM07_IS($A2963,"9",DATE(C$4,12,31),"1")/1000000</f>
        <v>#VALUE!</v>
      </c>
      <c r="D2963" s="3" t="e">
        <f>[1]!EM_S_STM07_IS($A2963,"61",DATE(C$4,12,31),"1")/1000000</f>
        <v>#VALUE!</v>
      </c>
      <c r="E2963" s="3">
        <f>[1]!EM_S_STM07_IS($A2963,"9",DATE(E$4,12,31),"1")/1000000</f>
        <v>1071.2783654099999</v>
      </c>
      <c r="F2963" s="3">
        <f>[1]!EM_S_STM07_IS($A2963,"61",DATE(E$4,12,31),"1")/1000000</f>
        <v>296.06369939000001</v>
      </c>
      <c r="G2963" s="3">
        <f>[1]!EM_S_STM07_IS($A2963,"9",DATE(G$4,12,31),"1")/1000000</f>
        <v>1379.6972205899999</v>
      </c>
      <c r="H2963" s="3">
        <f>[1]!EM_S_STM07_IS($A2963,"61",DATE(G$4,12,31),"1")/1000000</f>
        <v>389.64615823000003</v>
      </c>
      <c r="I2963" s="3">
        <f>[1]!EM_S_STM07_IS($A2963,"9",DATE(I$4,12,31),"1")/1000000</f>
        <v>1414.8054310099999</v>
      </c>
      <c r="J2963" s="3">
        <f>[1]!EM_S_STM07_IS($A2963,"61",DATE(I$4,12,31),"1")/1000000</f>
        <v>436.90411563999999</v>
      </c>
      <c r="K2963" s="3">
        <f>[1]!EM_S_STM07_IS($A2963,"9",DATE(K$4,12,31),"1")/1000000</f>
        <v>1592.9112486199999</v>
      </c>
      <c r="L2963" s="3">
        <f>[1]!EM_S_STM07_IS($A2963,"61",DATE(K$4,12,31),"1")/1000000</f>
        <v>477.30008530999999</v>
      </c>
      <c r="M2963" s="3">
        <f>[1]!EM_S_STM07_IS($A2963,"9",DATE(M$4,12,31),"1")/1000000</f>
        <v>2073.0598622399998</v>
      </c>
      <c r="N2963" s="3">
        <f>[1]!EM_S_STM07_IS($A2963,"61",DATE(M$4,12,31),"1")/1000000</f>
        <v>585.30500761999997</v>
      </c>
      <c r="O2963" s="6" t="str">
        <f t="shared" si="94"/>
        <v/>
      </c>
      <c r="P2963" s="6" t="str">
        <f t="shared" si="95"/>
        <v/>
      </c>
    </row>
    <row r="2964" spans="1:16" x14ac:dyDescent="0.25">
      <c r="A2964" s="5" t="s">
        <v>2958</v>
      </c>
      <c r="B2964" s="5" t="s">
        <v>6020</v>
      </c>
      <c r="C2964" s="3" t="e">
        <f>[1]!EM_S_STM07_IS($A2964,"9",DATE(C$4,12,31),"1")/1000000</f>
        <v>#VALUE!</v>
      </c>
      <c r="D2964" s="3" t="e">
        <f>[1]!EM_S_STM07_IS($A2964,"61",DATE(C$4,12,31),"1")/1000000</f>
        <v>#VALUE!</v>
      </c>
      <c r="E2964" s="3">
        <f>[1]!EM_S_STM07_IS($A2964,"9",DATE(E$4,12,31),"1")/1000000</f>
        <v>278.26142069999997</v>
      </c>
      <c r="F2964" s="3">
        <f>[1]!EM_S_STM07_IS($A2964,"61",DATE(E$4,12,31),"1")/1000000</f>
        <v>69.726210950000009</v>
      </c>
      <c r="G2964" s="3">
        <f>[1]!EM_S_STM07_IS($A2964,"9",DATE(G$4,12,31),"1")/1000000</f>
        <v>395.41166172000004</v>
      </c>
      <c r="H2964" s="3">
        <f>[1]!EM_S_STM07_IS($A2964,"61",DATE(G$4,12,31),"1")/1000000</f>
        <v>116.63178674</v>
      </c>
      <c r="I2964" s="3">
        <f>[1]!EM_S_STM07_IS($A2964,"9",DATE(I$4,12,31),"1")/1000000</f>
        <v>530.52175972999999</v>
      </c>
      <c r="J2964" s="3">
        <f>[1]!EM_S_STM07_IS($A2964,"61",DATE(I$4,12,31),"1")/1000000</f>
        <v>170.96716138999997</v>
      </c>
      <c r="K2964" s="3">
        <f>[1]!EM_S_STM07_IS($A2964,"9",DATE(K$4,12,31),"1")/1000000</f>
        <v>667.01747201000001</v>
      </c>
      <c r="L2964" s="3">
        <f>[1]!EM_S_STM07_IS($A2964,"61",DATE(K$4,12,31),"1")/1000000</f>
        <v>222.61205552999999</v>
      </c>
      <c r="M2964" s="3">
        <f>[1]!EM_S_STM07_IS($A2964,"9",DATE(M$4,12,31),"1")/1000000</f>
        <v>675.06078709000008</v>
      </c>
      <c r="N2964" s="3">
        <f>[1]!EM_S_STM07_IS($A2964,"61",DATE(M$4,12,31),"1")/1000000</f>
        <v>291.35259492</v>
      </c>
      <c r="O2964" s="6" t="str">
        <f t="shared" si="94"/>
        <v/>
      </c>
      <c r="P2964" s="6" t="str">
        <f t="shared" si="95"/>
        <v/>
      </c>
    </row>
    <row r="2965" spans="1:16" x14ac:dyDescent="0.25">
      <c r="A2965" s="5" t="s">
        <v>2959</v>
      </c>
      <c r="B2965" s="5" t="s">
        <v>6021</v>
      </c>
      <c r="C2965" s="3" t="e">
        <f>[1]!EM_S_STM07_IS($A2965,"9",DATE(C$4,12,31),"1")/1000000</f>
        <v>#VALUE!</v>
      </c>
      <c r="D2965" s="3" t="e">
        <f>[1]!EM_S_STM07_IS($A2965,"61",DATE(C$4,12,31),"1")/1000000</f>
        <v>#VALUE!</v>
      </c>
      <c r="E2965" s="3">
        <f>[1]!EM_S_STM07_IS($A2965,"9",DATE(E$4,12,31),"1")/1000000</f>
        <v>2187.4999929000001</v>
      </c>
      <c r="F2965" s="3">
        <f>[1]!EM_S_STM07_IS($A2965,"61",DATE(E$4,12,31),"1")/1000000</f>
        <v>120.72274519</v>
      </c>
      <c r="G2965" s="3">
        <f>[1]!EM_S_STM07_IS($A2965,"9",DATE(G$4,12,31),"1")/1000000</f>
        <v>2157.0829616999999</v>
      </c>
      <c r="H2965" s="3">
        <f>[1]!EM_S_STM07_IS($A2965,"61",DATE(G$4,12,31),"1")/1000000</f>
        <v>143.2136654</v>
      </c>
      <c r="I2965" s="3">
        <f>[1]!EM_S_STM07_IS($A2965,"9",DATE(I$4,12,31),"1")/1000000</f>
        <v>2635.4585002600002</v>
      </c>
      <c r="J2965" s="3">
        <f>[1]!EM_S_STM07_IS($A2965,"61",DATE(I$4,12,31),"1")/1000000</f>
        <v>174.41058147999999</v>
      </c>
      <c r="K2965" s="3">
        <f>[1]!EM_S_STM07_IS($A2965,"9",DATE(K$4,12,31),"1")/1000000</f>
        <v>3042.9005452399997</v>
      </c>
      <c r="L2965" s="3">
        <f>[1]!EM_S_STM07_IS($A2965,"61",DATE(K$4,12,31),"1")/1000000</f>
        <v>264.94949000000003</v>
      </c>
      <c r="M2965" s="3">
        <f>[1]!EM_S_STM07_IS($A2965,"9",DATE(M$4,12,31),"1")/1000000</f>
        <v>3394.8699348200003</v>
      </c>
      <c r="N2965" s="3">
        <f>[1]!EM_S_STM07_IS($A2965,"61",DATE(M$4,12,31),"1")/1000000</f>
        <v>306.06343419000001</v>
      </c>
      <c r="O2965" s="6" t="str">
        <f t="shared" si="94"/>
        <v/>
      </c>
      <c r="P2965" s="6" t="str">
        <f t="shared" si="95"/>
        <v/>
      </c>
    </row>
    <row r="2966" spans="1:16" x14ac:dyDescent="0.25">
      <c r="A2966" s="5" t="s">
        <v>2960</v>
      </c>
      <c r="B2966" s="5" t="s">
        <v>6022</v>
      </c>
      <c r="C2966" s="3" t="e">
        <f>[1]!EM_S_STM07_IS($A2966,"9",DATE(C$4,12,31),"1")/1000000</f>
        <v>#VALUE!</v>
      </c>
      <c r="D2966" s="3" t="e">
        <f>[1]!EM_S_STM07_IS($A2966,"61",DATE(C$4,12,31),"1")/1000000</f>
        <v>#VALUE!</v>
      </c>
      <c r="E2966" s="3">
        <f>[1]!EM_S_STM07_IS($A2966,"9",DATE(E$4,12,31),"1")/1000000</f>
        <v>435.15190569999999</v>
      </c>
      <c r="F2966" s="3">
        <f>[1]!EM_S_STM07_IS($A2966,"61",DATE(E$4,12,31),"1")/1000000</f>
        <v>11.62679471</v>
      </c>
      <c r="G2966" s="3">
        <f>[1]!EM_S_STM07_IS($A2966,"9",DATE(G$4,12,31),"1")/1000000</f>
        <v>587.05311224000002</v>
      </c>
      <c r="H2966" s="3">
        <f>[1]!EM_S_STM07_IS($A2966,"61",DATE(G$4,12,31),"1")/1000000</f>
        <v>42.398917560000001</v>
      </c>
      <c r="I2966" s="3">
        <f>[1]!EM_S_STM07_IS($A2966,"9",DATE(I$4,12,31),"1")/1000000</f>
        <v>608.87524297000004</v>
      </c>
      <c r="J2966" s="3">
        <f>[1]!EM_S_STM07_IS($A2966,"61",DATE(I$4,12,31),"1")/1000000</f>
        <v>51.046088789999999</v>
      </c>
      <c r="K2966" s="3">
        <f>[1]!EM_S_STM07_IS($A2966,"9",DATE(K$4,12,31),"1")/1000000</f>
        <v>542.38879873999997</v>
      </c>
      <c r="L2966" s="3">
        <f>[1]!EM_S_STM07_IS($A2966,"61",DATE(K$4,12,31),"1")/1000000</f>
        <v>41.287638280000003</v>
      </c>
      <c r="M2966" s="3">
        <f>[1]!EM_S_STM07_IS($A2966,"9",DATE(M$4,12,31),"1")/1000000</f>
        <v>552.81960455000001</v>
      </c>
      <c r="N2966" s="3">
        <f>[1]!EM_S_STM07_IS($A2966,"61",DATE(M$4,12,31),"1")/1000000</f>
        <v>56.778268560000001</v>
      </c>
      <c r="O2966" s="6" t="str">
        <f t="shared" si="94"/>
        <v/>
      </c>
      <c r="P2966" s="6" t="str">
        <f t="shared" si="95"/>
        <v/>
      </c>
    </row>
    <row r="2967" spans="1:16" x14ac:dyDescent="0.25">
      <c r="A2967" s="5" t="s">
        <v>2961</v>
      </c>
      <c r="B2967" s="5" t="s">
        <v>6023</v>
      </c>
      <c r="C2967" s="3" t="e">
        <f>[1]!EM_S_STM07_IS($A2967,"9",DATE(C$4,12,31),"1")/1000000</f>
        <v>#VALUE!</v>
      </c>
      <c r="D2967" s="3" t="e">
        <f>[1]!EM_S_STM07_IS($A2967,"61",DATE(C$4,12,31),"1")/1000000</f>
        <v>#VALUE!</v>
      </c>
      <c r="E2967" s="3">
        <f>[1]!EM_S_STM07_IS($A2967,"9",DATE(E$4,12,31),"1")/1000000</f>
        <v>331.04356928999999</v>
      </c>
      <c r="F2967" s="3">
        <f>[1]!EM_S_STM07_IS($A2967,"61",DATE(E$4,12,31),"1")/1000000</f>
        <v>18.561429799999999</v>
      </c>
      <c r="G2967" s="3">
        <f>[1]!EM_S_STM07_IS($A2967,"9",DATE(G$4,12,31),"1")/1000000</f>
        <v>326.53698817999998</v>
      </c>
      <c r="H2967" s="3">
        <f>[1]!EM_S_STM07_IS($A2967,"61",DATE(G$4,12,31),"1")/1000000</f>
        <v>6.7635103700000005</v>
      </c>
      <c r="I2967" s="3">
        <f>[1]!EM_S_STM07_IS($A2967,"9",DATE(I$4,12,31),"1")/1000000</f>
        <v>411.40140544999997</v>
      </c>
      <c r="J2967" s="3">
        <f>[1]!EM_S_STM07_IS($A2967,"61",DATE(I$4,12,31),"1")/1000000</f>
        <v>25.825044630000001</v>
      </c>
      <c r="K2967" s="3">
        <f>[1]!EM_S_STM07_IS($A2967,"9",DATE(K$4,12,31),"1")/1000000</f>
        <v>723.14186697000002</v>
      </c>
      <c r="L2967" s="3">
        <f>[1]!EM_S_STM07_IS($A2967,"61",DATE(K$4,12,31),"1")/1000000</f>
        <v>61.579226759999997</v>
      </c>
      <c r="M2967" s="3">
        <f>[1]!EM_S_STM07_IS($A2967,"9",DATE(M$4,12,31),"1")/1000000</f>
        <v>1023.97806283</v>
      </c>
      <c r="N2967" s="3">
        <f>[1]!EM_S_STM07_IS($A2967,"61",DATE(M$4,12,31),"1")/1000000</f>
        <v>142.70237258</v>
      </c>
      <c r="O2967" s="6" t="str">
        <f t="shared" si="94"/>
        <v/>
      </c>
      <c r="P2967" s="6" t="str">
        <f t="shared" si="95"/>
        <v/>
      </c>
    </row>
    <row r="2968" spans="1:16" x14ac:dyDescent="0.25">
      <c r="A2968" s="5" t="s">
        <v>2962</v>
      </c>
      <c r="B2968" s="5" t="s">
        <v>6024</v>
      </c>
      <c r="C2968" s="3" t="e">
        <f>[1]!EM_S_STM07_IS($A2968,"9",DATE(C$4,12,31),"1")/1000000</f>
        <v>#VALUE!</v>
      </c>
      <c r="D2968" s="3" t="e">
        <f>[1]!EM_S_STM07_IS($A2968,"61",DATE(C$4,12,31),"1")/1000000</f>
        <v>#VALUE!</v>
      </c>
      <c r="E2968" s="3">
        <f>[1]!EM_S_STM07_IS($A2968,"9",DATE(E$4,12,31),"1")/1000000</f>
        <v>679.43411762000005</v>
      </c>
      <c r="F2968" s="3">
        <f>[1]!EM_S_STM07_IS($A2968,"61",DATE(E$4,12,31),"1")/1000000</f>
        <v>35.48745383</v>
      </c>
      <c r="G2968" s="3">
        <f>[1]!EM_S_STM07_IS($A2968,"9",DATE(G$4,12,31),"1")/1000000</f>
        <v>716.21227701999999</v>
      </c>
      <c r="H2968" s="3">
        <f>[1]!EM_S_STM07_IS($A2968,"61",DATE(G$4,12,31),"1")/1000000</f>
        <v>60.076743180000001</v>
      </c>
      <c r="I2968" s="3">
        <f>[1]!EM_S_STM07_IS($A2968,"9",DATE(I$4,12,31),"1")/1000000</f>
        <v>813.42569648000006</v>
      </c>
      <c r="J2968" s="3">
        <f>[1]!EM_S_STM07_IS($A2968,"61",DATE(I$4,12,31),"1")/1000000</f>
        <v>59.42718627</v>
      </c>
      <c r="K2968" s="3">
        <f>[1]!EM_S_STM07_IS($A2968,"9",DATE(K$4,12,31),"1")/1000000</f>
        <v>890.09604726999999</v>
      </c>
      <c r="L2968" s="3">
        <f>[1]!EM_S_STM07_IS($A2968,"61",DATE(K$4,12,31),"1")/1000000</f>
        <v>68.806432700000002</v>
      </c>
      <c r="M2968" s="3">
        <f>[1]!EM_S_STM07_IS($A2968,"9",DATE(M$4,12,31),"1")/1000000</f>
        <v>1122.8076980999999</v>
      </c>
      <c r="N2968" s="3">
        <f>[1]!EM_S_STM07_IS($A2968,"61",DATE(M$4,12,31),"1")/1000000</f>
        <v>118.09753171999999</v>
      </c>
      <c r="O2968" s="6" t="str">
        <f t="shared" si="94"/>
        <v/>
      </c>
      <c r="P2968" s="6" t="str">
        <f t="shared" si="95"/>
        <v/>
      </c>
    </row>
    <row r="2969" spans="1:16" x14ac:dyDescent="0.25">
      <c r="A2969" s="5" t="s">
        <v>2963</v>
      </c>
      <c r="B2969" s="5" t="s">
        <v>6025</v>
      </c>
      <c r="C2969" s="3" t="e">
        <f>[1]!EM_S_STM07_IS($A2969,"9",DATE(C$4,12,31),"1")/1000000</f>
        <v>#VALUE!</v>
      </c>
      <c r="D2969" s="3" t="e">
        <f>[1]!EM_S_STM07_IS($A2969,"61",DATE(C$4,12,31),"1")/1000000</f>
        <v>#VALUE!</v>
      </c>
      <c r="E2969" s="3">
        <f>[1]!EM_S_STM07_IS($A2969,"9",DATE(E$4,12,31),"1")/1000000</f>
        <v>577.05096748000005</v>
      </c>
      <c r="F2969" s="3">
        <f>[1]!EM_S_STM07_IS($A2969,"61",DATE(E$4,12,31),"1")/1000000</f>
        <v>124.51046688</v>
      </c>
      <c r="G2969" s="3">
        <f>[1]!EM_S_STM07_IS($A2969,"9",DATE(G$4,12,31),"1")/1000000</f>
        <v>653.75983223000003</v>
      </c>
      <c r="H2969" s="3">
        <f>[1]!EM_S_STM07_IS($A2969,"61",DATE(G$4,12,31),"1")/1000000</f>
        <v>143.05543097999998</v>
      </c>
      <c r="I2969" s="3">
        <f>[1]!EM_S_STM07_IS($A2969,"9",DATE(I$4,12,31),"1")/1000000</f>
        <v>782.00989891999996</v>
      </c>
      <c r="J2969" s="3">
        <f>[1]!EM_S_STM07_IS($A2969,"61",DATE(I$4,12,31),"1")/1000000</f>
        <v>139.67795658</v>
      </c>
      <c r="K2969" s="3">
        <f>[1]!EM_S_STM07_IS($A2969,"9",DATE(K$4,12,31),"1")/1000000</f>
        <v>776.51264174999994</v>
      </c>
      <c r="L2969" s="3">
        <f>[1]!EM_S_STM07_IS($A2969,"61",DATE(K$4,12,31),"1")/1000000</f>
        <v>115.55264265999999</v>
      </c>
      <c r="M2969" s="3">
        <f>[1]!EM_S_STM07_IS($A2969,"9",DATE(M$4,12,31),"1")/1000000</f>
        <v>1018.43351761</v>
      </c>
      <c r="N2969" s="3">
        <f>[1]!EM_S_STM07_IS($A2969,"61",DATE(M$4,12,31),"1")/1000000</f>
        <v>106.38620368000001</v>
      </c>
      <c r="O2969" s="6" t="str">
        <f t="shared" si="94"/>
        <v/>
      </c>
      <c r="P2969" s="6" t="str">
        <f t="shared" si="95"/>
        <v/>
      </c>
    </row>
    <row r="2970" spans="1:16" x14ac:dyDescent="0.25">
      <c r="A2970" s="5" t="s">
        <v>2964</v>
      </c>
      <c r="B2970" s="5" t="s">
        <v>6026</v>
      </c>
      <c r="C2970" s="3" t="e">
        <f>[1]!EM_S_STM07_IS($A2970,"9",DATE(C$4,12,31),"1")/1000000</f>
        <v>#VALUE!</v>
      </c>
      <c r="D2970" s="3" t="e">
        <f>[1]!EM_S_STM07_IS($A2970,"61",DATE(C$4,12,31),"1")/1000000</f>
        <v>#VALUE!</v>
      </c>
      <c r="E2970" s="3">
        <f>[1]!EM_S_STM07_IS($A2970,"9",DATE(E$4,12,31),"1")/1000000</f>
        <v>2092.4209669299998</v>
      </c>
      <c r="F2970" s="3">
        <f>[1]!EM_S_STM07_IS($A2970,"61",DATE(E$4,12,31),"1")/1000000</f>
        <v>396.68507152000001</v>
      </c>
      <c r="G2970" s="3">
        <f>[1]!EM_S_STM07_IS($A2970,"9",DATE(G$4,12,31),"1")/1000000</f>
        <v>2506.5470799499999</v>
      </c>
      <c r="H2970" s="3">
        <f>[1]!EM_S_STM07_IS($A2970,"61",DATE(G$4,12,31),"1")/1000000</f>
        <v>455.97326944999998</v>
      </c>
      <c r="I2970" s="3">
        <f>[1]!EM_S_STM07_IS($A2970,"9",DATE(I$4,12,31),"1")/1000000</f>
        <v>2447.15123339</v>
      </c>
      <c r="J2970" s="3">
        <f>[1]!EM_S_STM07_IS($A2970,"61",DATE(I$4,12,31),"1")/1000000</f>
        <v>398.16702737000003</v>
      </c>
      <c r="K2970" s="3">
        <f>[1]!EM_S_STM07_IS($A2970,"9",DATE(K$4,12,31),"1")/1000000</f>
        <v>2258.55383712</v>
      </c>
      <c r="L2970" s="3">
        <f>[1]!EM_S_STM07_IS($A2970,"61",DATE(K$4,12,31),"1")/1000000</f>
        <v>422.13961329</v>
      </c>
      <c r="M2970" s="3">
        <f>[1]!EM_S_STM07_IS($A2970,"9",DATE(M$4,12,31),"1")/1000000</f>
        <v>2584.0124829899996</v>
      </c>
      <c r="N2970" s="3">
        <f>[1]!EM_S_STM07_IS($A2970,"61",DATE(M$4,12,31),"1")/1000000</f>
        <v>605.39694488999999</v>
      </c>
      <c r="O2970" s="6" t="str">
        <f t="shared" si="94"/>
        <v/>
      </c>
      <c r="P2970" s="6" t="str">
        <f t="shared" si="95"/>
        <v/>
      </c>
    </row>
    <row r="2971" spans="1:16" x14ac:dyDescent="0.25">
      <c r="A2971" s="5" t="s">
        <v>2965</v>
      </c>
      <c r="B2971" s="5" t="s">
        <v>6027</v>
      </c>
      <c r="C2971" s="3" t="e">
        <f>[1]!EM_S_STM07_IS($A2971,"9",DATE(C$4,12,31),"1")/1000000</f>
        <v>#VALUE!</v>
      </c>
      <c r="D2971" s="3" t="e">
        <f>[1]!EM_S_STM07_IS($A2971,"61",DATE(C$4,12,31),"1")/1000000</f>
        <v>#VALUE!</v>
      </c>
      <c r="E2971" s="3">
        <f>[1]!EM_S_STM07_IS($A2971,"9",DATE(E$4,12,31),"1")/1000000</f>
        <v>764.93470934000004</v>
      </c>
      <c r="F2971" s="3">
        <f>[1]!EM_S_STM07_IS($A2971,"61",DATE(E$4,12,31),"1")/1000000</f>
        <v>40.248205549999994</v>
      </c>
      <c r="G2971" s="3">
        <f>[1]!EM_S_STM07_IS($A2971,"9",DATE(G$4,12,31),"1")/1000000</f>
        <v>938.40048209000008</v>
      </c>
      <c r="H2971" s="3">
        <f>[1]!EM_S_STM07_IS($A2971,"61",DATE(G$4,12,31),"1")/1000000</f>
        <v>44.301110869999995</v>
      </c>
      <c r="I2971" s="3">
        <f>[1]!EM_S_STM07_IS($A2971,"9",DATE(I$4,12,31),"1")/1000000</f>
        <v>1393.3379929100001</v>
      </c>
      <c r="J2971" s="3">
        <f>[1]!EM_S_STM07_IS($A2971,"61",DATE(I$4,12,31),"1")/1000000</f>
        <v>63.490809520000006</v>
      </c>
      <c r="K2971" s="3">
        <f>[1]!EM_S_STM07_IS($A2971,"9",DATE(K$4,12,31),"1")/1000000</f>
        <v>1424.59596698</v>
      </c>
      <c r="L2971" s="3">
        <f>[1]!EM_S_STM07_IS($A2971,"61",DATE(K$4,12,31),"1")/1000000</f>
        <v>50.218130289999998</v>
      </c>
      <c r="M2971" s="3">
        <f>[1]!EM_S_STM07_IS($A2971,"9",DATE(M$4,12,31),"1")/1000000</f>
        <v>1858.12655356</v>
      </c>
      <c r="N2971" s="3">
        <f>[1]!EM_S_STM07_IS($A2971,"61",DATE(M$4,12,31),"1")/1000000</f>
        <v>27.15026104</v>
      </c>
      <c r="O2971" s="6" t="str">
        <f t="shared" si="94"/>
        <v/>
      </c>
      <c r="P2971" s="6" t="str">
        <f t="shared" si="95"/>
        <v/>
      </c>
    </row>
    <row r="2972" spans="1:16" x14ac:dyDescent="0.25">
      <c r="A2972" s="5" t="s">
        <v>2966</v>
      </c>
      <c r="B2972" s="5" t="s">
        <v>6028</v>
      </c>
      <c r="C2972" s="3">
        <f>[1]!EM_S_STM07_IS($A2972,"9",DATE(C$4,12,31),"1")/1000000</f>
        <v>892.90354775000003</v>
      </c>
      <c r="D2972" s="3">
        <f>[1]!EM_S_STM07_IS($A2972,"61",DATE(C$4,12,31),"1")/1000000</f>
        <v>110.00400472</v>
      </c>
      <c r="E2972" s="3">
        <f>[1]!EM_S_STM07_IS($A2972,"9",DATE(E$4,12,31),"1")/1000000</f>
        <v>967.31468747000008</v>
      </c>
      <c r="F2972" s="3">
        <f>[1]!EM_S_STM07_IS($A2972,"61",DATE(E$4,12,31),"1")/1000000</f>
        <v>173.73819584999998</v>
      </c>
      <c r="G2972" s="3">
        <f>[1]!EM_S_STM07_IS($A2972,"9",DATE(G$4,12,31),"1")/1000000</f>
        <v>943.68396782000002</v>
      </c>
      <c r="H2972" s="3">
        <f>[1]!EM_S_STM07_IS($A2972,"61",DATE(G$4,12,31),"1")/1000000</f>
        <v>159.40534972</v>
      </c>
      <c r="I2972" s="3">
        <f>[1]!EM_S_STM07_IS($A2972,"9",DATE(I$4,12,31),"1")/1000000</f>
        <v>908.78089019000004</v>
      </c>
      <c r="J2972" s="3">
        <f>[1]!EM_S_STM07_IS($A2972,"61",DATE(I$4,12,31),"1")/1000000</f>
        <v>156.30256466999998</v>
      </c>
      <c r="K2972" s="3">
        <f>[1]!EM_S_STM07_IS($A2972,"9",DATE(K$4,12,31),"1")/1000000</f>
        <v>1214.29587674</v>
      </c>
      <c r="L2972" s="3">
        <f>[1]!EM_S_STM07_IS($A2972,"61",DATE(K$4,12,31),"1")/1000000</f>
        <v>153.02430802000001</v>
      </c>
      <c r="M2972" s="3">
        <f>[1]!EM_S_STM07_IS($A2972,"9",DATE(M$4,12,31),"1")/1000000</f>
        <v>1325.4818138599999</v>
      </c>
      <c r="N2972" s="3">
        <f>[1]!EM_S_STM07_IS($A2972,"61",DATE(M$4,12,31),"1")/1000000</f>
        <v>130.25821612999999</v>
      </c>
      <c r="O2972" s="6">
        <f t="shared" si="94"/>
        <v>8.2215737139276435E-2</v>
      </c>
      <c r="P2972" s="6">
        <f t="shared" si="95"/>
        <v>3.4378121488896518E-2</v>
      </c>
    </row>
    <row r="2973" spans="1:16" x14ac:dyDescent="0.25">
      <c r="A2973" s="5" t="s">
        <v>2967</v>
      </c>
      <c r="B2973" s="5" t="s">
        <v>6029</v>
      </c>
      <c r="C2973" s="3" t="e">
        <f>[1]!EM_S_STM07_IS($A2973,"9",DATE(C$4,12,31),"1")/1000000</f>
        <v>#VALUE!</v>
      </c>
      <c r="D2973" s="3" t="e">
        <f>[1]!EM_S_STM07_IS($A2973,"61",DATE(C$4,12,31),"1")/1000000</f>
        <v>#VALUE!</v>
      </c>
      <c r="E2973" s="3">
        <f>[1]!EM_S_STM07_IS($A2973,"9",DATE(E$4,12,31),"1")/1000000</f>
        <v>681.92038562000005</v>
      </c>
      <c r="F2973" s="3">
        <f>[1]!EM_S_STM07_IS($A2973,"61",DATE(E$4,12,31),"1")/1000000</f>
        <v>56.388993040000003</v>
      </c>
      <c r="G2973" s="3">
        <f>[1]!EM_S_STM07_IS($A2973,"9",DATE(G$4,12,31),"1")/1000000</f>
        <v>723.20040887000005</v>
      </c>
      <c r="H2973" s="3">
        <f>[1]!EM_S_STM07_IS($A2973,"61",DATE(G$4,12,31),"1")/1000000</f>
        <v>57.662793380000004</v>
      </c>
      <c r="I2973" s="3">
        <f>[1]!EM_S_STM07_IS($A2973,"9",DATE(I$4,12,31),"1")/1000000</f>
        <v>897.17778229999999</v>
      </c>
      <c r="J2973" s="3">
        <f>[1]!EM_S_STM07_IS($A2973,"61",DATE(I$4,12,31),"1")/1000000</f>
        <v>59.196397840000003</v>
      </c>
      <c r="K2973" s="3">
        <f>[1]!EM_S_STM07_IS($A2973,"9",DATE(K$4,12,31),"1")/1000000</f>
        <v>959.85158588000002</v>
      </c>
      <c r="L2973" s="3">
        <f>[1]!EM_S_STM07_IS($A2973,"61",DATE(K$4,12,31),"1")/1000000</f>
        <v>54.345461149999998</v>
      </c>
      <c r="M2973" s="3">
        <f>[1]!EM_S_STM07_IS($A2973,"9",DATE(M$4,12,31),"1")/1000000</f>
        <v>1135.7531111300002</v>
      </c>
      <c r="N2973" s="3">
        <f>[1]!EM_S_STM07_IS($A2973,"61",DATE(M$4,12,31),"1")/1000000</f>
        <v>91.199446719999997</v>
      </c>
      <c r="O2973" s="6" t="str">
        <f t="shared" si="94"/>
        <v/>
      </c>
      <c r="P2973" s="6" t="str">
        <f t="shared" si="95"/>
        <v/>
      </c>
    </row>
    <row r="2974" spans="1:16" x14ac:dyDescent="0.25">
      <c r="A2974" s="5" t="s">
        <v>2968</v>
      </c>
      <c r="B2974" s="5" t="s">
        <v>6030</v>
      </c>
      <c r="C2974" s="3" t="e">
        <f>[1]!EM_S_STM07_IS($A2974,"9",DATE(C$4,12,31),"1")/1000000</f>
        <v>#VALUE!</v>
      </c>
      <c r="D2974" s="3" t="e">
        <f>[1]!EM_S_STM07_IS($A2974,"61",DATE(C$4,12,31),"1")/1000000</f>
        <v>#VALUE!</v>
      </c>
      <c r="E2974" s="3">
        <f>[1]!EM_S_STM07_IS($A2974,"9",DATE(E$4,12,31),"1")/1000000</f>
        <v>153.54064080000001</v>
      </c>
      <c r="F2974" s="3">
        <f>[1]!EM_S_STM07_IS($A2974,"61",DATE(E$4,12,31),"1")/1000000</f>
        <v>32.252815529999999</v>
      </c>
      <c r="G2974" s="3">
        <f>[1]!EM_S_STM07_IS($A2974,"9",DATE(G$4,12,31),"1")/1000000</f>
        <v>153.43375164</v>
      </c>
      <c r="H2974" s="3">
        <f>[1]!EM_S_STM07_IS($A2974,"61",DATE(G$4,12,31),"1")/1000000</f>
        <v>12.705441449999999</v>
      </c>
      <c r="I2974" s="3">
        <f>[1]!EM_S_STM07_IS($A2974,"9",DATE(I$4,12,31),"1")/1000000</f>
        <v>205.78066969</v>
      </c>
      <c r="J2974" s="3">
        <f>[1]!EM_S_STM07_IS($A2974,"61",DATE(I$4,12,31),"1")/1000000</f>
        <v>25.586450510000002</v>
      </c>
      <c r="K2974" s="3">
        <f>[1]!EM_S_STM07_IS($A2974,"9",DATE(K$4,12,31),"1")/1000000</f>
        <v>213.42602586000001</v>
      </c>
      <c r="L2974" s="3">
        <f>[1]!EM_S_STM07_IS($A2974,"61",DATE(K$4,12,31),"1")/1000000</f>
        <v>36.569954530000004</v>
      </c>
      <c r="M2974" s="3">
        <f>[1]!EM_S_STM07_IS($A2974,"9",DATE(M$4,12,31),"1")/1000000</f>
        <v>233.62337288000001</v>
      </c>
      <c r="N2974" s="3">
        <f>[1]!EM_S_STM07_IS($A2974,"61",DATE(M$4,12,31),"1")/1000000</f>
        <v>51.09306668</v>
      </c>
      <c r="O2974" s="6" t="str">
        <f t="shared" si="94"/>
        <v/>
      </c>
      <c r="P2974" s="6" t="str">
        <f t="shared" si="95"/>
        <v/>
      </c>
    </row>
    <row r="2975" spans="1:16" x14ac:dyDescent="0.25">
      <c r="A2975" s="5" t="s">
        <v>2969</v>
      </c>
      <c r="B2975" s="5" t="s">
        <v>6031</v>
      </c>
      <c r="C2975" s="3" t="e">
        <f>[1]!EM_S_STM07_IS($A2975,"9",DATE(C$4,12,31),"1")/1000000</f>
        <v>#VALUE!</v>
      </c>
      <c r="D2975" s="3" t="e">
        <f>[1]!EM_S_STM07_IS($A2975,"61",DATE(C$4,12,31),"1")/1000000</f>
        <v>#VALUE!</v>
      </c>
      <c r="E2975" s="3">
        <f>[1]!EM_S_STM07_IS($A2975,"9",DATE(E$4,12,31),"1")/1000000</f>
        <v>1212.2917976199999</v>
      </c>
      <c r="F2975" s="3">
        <f>[1]!EM_S_STM07_IS($A2975,"61",DATE(E$4,12,31),"1")/1000000</f>
        <v>83.183223799999993</v>
      </c>
      <c r="G2975" s="3">
        <f>[1]!EM_S_STM07_IS($A2975,"9",DATE(G$4,12,31),"1")/1000000</f>
        <v>1465.7011250599999</v>
      </c>
      <c r="H2975" s="3">
        <f>[1]!EM_S_STM07_IS($A2975,"61",DATE(G$4,12,31),"1")/1000000</f>
        <v>78.060664860000003</v>
      </c>
      <c r="I2975" s="3">
        <f>[1]!EM_S_STM07_IS($A2975,"9",DATE(I$4,12,31),"1")/1000000</f>
        <v>1333.50788242</v>
      </c>
      <c r="J2975" s="3">
        <f>[1]!EM_S_STM07_IS($A2975,"61",DATE(I$4,12,31),"1")/1000000</f>
        <v>62.565749420000003</v>
      </c>
      <c r="K2975" s="3">
        <f>[1]!EM_S_STM07_IS($A2975,"9",DATE(K$4,12,31),"1")/1000000</f>
        <v>1593.2666034900001</v>
      </c>
      <c r="L2975" s="3">
        <f>[1]!EM_S_STM07_IS($A2975,"61",DATE(K$4,12,31),"1")/1000000</f>
        <v>65.015725099999997</v>
      </c>
      <c r="M2975" s="3">
        <f>[1]!EM_S_STM07_IS($A2975,"9",DATE(M$4,12,31),"1")/1000000</f>
        <v>1821.5920724</v>
      </c>
      <c r="N2975" s="3">
        <f>[1]!EM_S_STM07_IS($A2975,"61",DATE(M$4,12,31),"1")/1000000</f>
        <v>50.38403331</v>
      </c>
      <c r="O2975" s="6" t="str">
        <f t="shared" si="94"/>
        <v/>
      </c>
      <c r="P2975" s="6" t="str">
        <f t="shared" si="95"/>
        <v/>
      </c>
    </row>
    <row r="2976" spans="1:16" x14ac:dyDescent="0.25">
      <c r="A2976" s="5" t="s">
        <v>2970</v>
      </c>
      <c r="B2976" s="5" t="s">
        <v>6032</v>
      </c>
      <c r="C2976" s="3" t="e">
        <f>[1]!EM_S_STM07_IS($A2976,"9",DATE(C$4,12,31),"1")/1000000</f>
        <v>#VALUE!</v>
      </c>
      <c r="D2976" s="3" t="e">
        <f>[1]!EM_S_STM07_IS($A2976,"61",DATE(C$4,12,31),"1")/1000000</f>
        <v>#VALUE!</v>
      </c>
      <c r="E2976" s="3">
        <f>[1]!EM_S_STM07_IS($A2976,"9",DATE(E$4,12,31),"1")/1000000</f>
        <v>1054.4560489999999</v>
      </c>
      <c r="F2976" s="3">
        <f>[1]!EM_S_STM07_IS($A2976,"61",DATE(E$4,12,31),"1")/1000000</f>
        <v>102.88574300000001</v>
      </c>
      <c r="G2976" s="3">
        <f>[1]!EM_S_STM07_IS($A2976,"9",DATE(G$4,12,31),"1")/1000000</f>
        <v>1291.6813890000001</v>
      </c>
      <c r="H2976" s="3">
        <f>[1]!EM_S_STM07_IS($A2976,"61",DATE(G$4,12,31),"1")/1000000</f>
        <v>119.76141200000001</v>
      </c>
      <c r="I2976" s="3">
        <f>[1]!EM_S_STM07_IS($A2976,"9",DATE(I$4,12,31),"1")/1000000</f>
        <v>1509.717402</v>
      </c>
      <c r="J2976" s="3">
        <f>[1]!EM_S_STM07_IS($A2976,"61",DATE(I$4,12,31),"1")/1000000</f>
        <v>104.05435799999999</v>
      </c>
      <c r="K2976" s="3">
        <f>[1]!EM_S_STM07_IS($A2976,"9",DATE(K$4,12,31),"1")/1000000</f>
        <v>1685.8764610000001</v>
      </c>
      <c r="L2976" s="3">
        <f>[1]!EM_S_STM07_IS($A2976,"61",DATE(K$4,12,31),"1")/1000000</f>
        <v>120.112313</v>
      </c>
      <c r="M2976" s="3">
        <f>[1]!EM_S_STM07_IS($A2976,"9",DATE(M$4,12,31),"1")/1000000</f>
        <v>1630.670222</v>
      </c>
      <c r="N2976" s="3">
        <f>[1]!EM_S_STM07_IS($A2976,"61",DATE(M$4,12,31),"1")/1000000</f>
        <v>104.27954</v>
      </c>
      <c r="O2976" s="6" t="str">
        <f t="shared" si="94"/>
        <v/>
      </c>
      <c r="P2976" s="6" t="str">
        <f t="shared" si="95"/>
        <v/>
      </c>
    </row>
    <row r="2977" spans="1:16" x14ac:dyDescent="0.25">
      <c r="A2977" s="5" t="s">
        <v>2971</v>
      </c>
      <c r="B2977" s="5" t="s">
        <v>6033</v>
      </c>
      <c r="C2977" s="3">
        <f>[1]!EM_S_STM07_IS($A2977,"9",DATE(C$4,12,31),"1")/1000000</f>
        <v>5643.4235210400002</v>
      </c>
      <c r="D2977" s="3">
        <f>[1]!EM_S_STM07_IS($A2977,"61",DATE(C$4,12,31),"1")/1000000</f>
        <v>192.62571209000001</v>
      </c>
      <c r="E2977" s="3">
        <f>[1]!EM_S_STM07_IS($A2977,"9",DATE(E$4,12,31),"1")/1000000</f>
        <v>7256.75377458</v>
      </c>
      <c r="F2977" s="3">
        <f>[1]!EM_S_STM07_IS($A2977,"61",DATE(E$4,12,31),"1")/1000000</f>
        <v>269.85542888999998</v>
      </c>
      <c r="G2977" s="3">
        <f>[1]!EM_S_STM07_IS($A2977,"9",DATE(G$4,12,31),"1")/1000000</f>
        <v>8138.51951035</v>
      </c>
      <c r="H2977" s="3">
        <f>[1]!EM_S_STM07_IS($A2977,"61",DATE(G$4,12,31),"1")/1000000</f>
        <v>238.12808813000001</v>
      </c>
      <c r="I2977" s="3">
        <f>[1]!EM_S_STM07_IS($A2977,"9",DATE(I$4,12,31),"1")/1000000</f>
        <v>8525.459080390001</v>
      </c>
      <c r="J2977" s="3">
        <f>[1]!EM_S_STM07_IS($A2977,"61",DATE(I$4,12,31),"1")/1000000</f>
        <v>174.17881933999999</v>
      </c>
      <c r="K2977" s="3">
        <f>[1]!EM_S_STM07_IS($A2977,"9",DATE(K$4,12,31),"1")/1000000</f>
        <v>9139.4501711299999</v>
      </c>
      <c r="L2977" s="3">
        <f>[1]!EM_S_STM07_IS($A2977,"61",DATE(K$4,12,31),"1")/1000000</f>
        <v>248.72824511000002</v>
      </c>
      <c r="M2977" s="3">
        <f>[1]!EM_S_STM07_IS($A2977,"9",DATE(M$4,12,31),"1")/1000000</f>
        <v>9696.3066391800003</v>
      </c>
      <c r="N2977" s="3">
        <f>[1]!EM_S_STM07_IS($A2977,"61",DATE(M$4,12,31),"1")/1000000</f>
        <v>314.18076352999998</v>
      </c>
      <c r="O2977" s="6">
        <f t="shared" si="94"/>
        <v>0.11432722049038602</v>
      </c>
      <c r="P2977" s="6">
        <f t="shared" si="95"/>
        <v>0.10279062823823115</v>
      </c>
    </row>
    <row r="2978" spans="1:16" x14ac:dyDescent="0.25">
      <c r="A2978" s="5" t="s">
        <v>2972</v>
      </c>
      <c r="B2978" s="5" t="s">
        <v>6034</v>
      </c>
      <c r="C2978" s="3" t="e">
        <f>[1]!EM_S_STM07_IS($A2978,"9",DATE(C$4,12,31),"1")/1000000</f>
        <v>#VALUE!</v>
      </c>
      <c r="D2978" s="3" t="e">
        <f>[1]!EM_S_STM07_IS($A2978,"61",DATE(C$4,12,31),"1")/1000000</f>
        <v>#VALUE!</v>
      </c>
      <c r="E2978" s="3">
        <f>[1]!EM_S_STM07_IS($A2978,"9",DATE(E$4,12,31),"1")/1000000</f>
        <v>1304.8428713599999</v>
      </c>
      <c r="F2978" s="3">
        <f>[1]!EM_S_STM07_IS($A2978,"61",DATE(E$4,12,31),"1")/1000000</f>
        <v>75.008907959999988</v>
      </c>
      <c r="G2978" s="3">
        <f>[1]!EM_S_STM07_IS($A2978,"9",DATE(G$4,12,31),"1")/1000000</f>
        <v>1208.9898408699999</v>
      </c>
      <c r="H2978" s="3">
        <f>[1]!EM_S_STM07_IS($A2978,"61",DATE(G$4,12,31),"1")/1000000</f>
        <v>71.989056040000008</v>
      </c>
      <c r="I2978" s="3">
        <f>[1]!EM_S_STM07_IS($A2978,"9",DATE(I$4,12,31),"1")/1000000</f>
        <v>1120.9909311099998</v>
      </c>
      <c r="J2978" s="3">
        <f>[1]!EM_S_STM07_IS($A2978,"61",DATE(I$4,12,31),"1")/1000000</f>
        <v>85.945864069999999</v>
      </c>
      <c r="K2978" s="3">
        <f>[1]!EM_S_STM07_IS($A2978,"9",DATE(K$4,12,31),"1")/1000000</f>
        <v>1205.8894764000001</v>
      </c>
      <c r="L2978" s="3">
        <f>[1]!EM_S_STM07_IS($A2978,"61",DATE(K$4,12,31),"1")/1000000</f>
        <v>82.340141860000003</v>
      </c>
      <c r="M2978" s="3">
        <f>[1]!EM_S_STM07_IS($A2978,"9",DATE(M$4,12,31),"1")/1000000</f>
        <v>1149.0890395500001</v>
      </c>
      <c r="N2978" s="3">
        <f>[1]!EM_S_STM07_IS($A2978,"61",DATE(M$4,12,31),"1")/1000000</f>
        <v>107.19697948000001</v>
      </c>
      <c r="O2978" s="6" t="str">
        <f t="shared" si="94"/>
        <v/>
      </c>
      <c r="P2978" s="6" t="str">
        <f t="shared" si="95"/>
        <v/>
      </c>
    </row>
    <row r="2979" spans="1:16" x14ac:dyDescent="0.25">
      <c r="A2979" s="5" t="s">
        <v>2973</v>
      </c>
      <c r="B2979" s="5" t="s">
        <v>6035</v>
      </c>
      <c r="C2979" s="3" t="e">
        <f>[1]!EM_S_STM07_IS($A2979,"9",DATE(C$4,12,31),"1")/1000000</f>
        <v>#VALUE!</v>
      </c>
      <c r="D2979" s="3" t="e">
        <f>[1]!EM_S_STM07_IS($A2979,"61",DATE(C$4,12,31),"1")/1000000</f>
        <v>#VALUE!</v>
      </c>
      <c r="E2979" s="3">
        <f>[1]!EM_S_STM07_IS($A2979,"9",DATE(E$4,12,31),"1")/1000000</f>
        <v>481.65406182999999</v>
      </c>
      <c r="F2979" s="3">
        <f>[1]!EM_S_STM07_IS($A2979,"61",DATE(E$4,12,31),"1")/1000000</f>
        <v>65.188008409999995</v>
      </c>
      <c r="G2979" s="3">
        <f>[1]!EM_S_STM07_IS($A2979,"9",DATE(G$4,12,31),"1")/1000000</f>
        <v>469.25500698000002</v>
      </c>
      <c r="H2979" s="3">
        <f>[1]!EM_S_STM07_IS($A2979,"61",DATE(G$4,12,31),"1")/1000000</f>
        <v>43.604887990000002</v>
      </c>
      <c r="I2979" s="3">
        <f>[1]!EM_S_STM07_IS($A2979,"9",DATE(I$4,12,31),"1")/1000000</f>
        <v>889.54034348000005</v>
      </c>
      <c r="J2979" s="3">
        <f>[1]!EM_S_STM07_IS($A2979,"61",DATE(I$4,12,31),"1")/1000000</f>
        <v>77.678944049999998</v>
      </c>
      <c r="K2979" s="3">
        <f>[1]!EM_S_STM07_IS($A2979,"9",DATE(K$4,12,31),"1")/1000000</f>
        <v>1240.84415083</v>
      </c>
      <c r="L2979" s="3">
        <f>[1]!EM_S_STM07_IS($A2979,"61",DATE(K$4,12,31),"1")/1000000</f>
        <v>80.108140900000009</v>
      </c>
      <c r="M2979" s="3">
        <f>[1]!EM_S_STM07_IS($A2979,"9",DATE(M$4,12,31),"1")/1000000</f>
        <v>607.22953398000004</v>
      </c>
      <c r="N2979" s="3">
        <f>[1]!EM_S_STM07_IS($A2979,"61",DATE(M$4,12,31),"1")/1000000</f>
        <v>20.903246760000002</v>
      </c>
      <c r="O2979" s="6" t="str">
        <f t="shared" si="94"/>
        <v/>
      </c>
      <c r="P2979" s="6" t="str">
        <f t="shared" si="95"/>
        <v/>
      </c>
    </row>
    <row r="2980" spans="1:16" x14ac:dyDescent="0.25">
      <c r="A2980" s="5" t="s">
        <v>2974</v>
      </c>
      <c r="B2980" s="5" t="s">
        <v>6036</v>
      </c>
      <c r="C2980" s="3" t="e">
        <f>[1]!EM_S_STM07_IS($A2980,"9",DATE(C$4,12,31),"1")/1000000</f>
        <v>#VALUE!</v>
      </c>
      <c r="D2980" s="3" t="e">
        <f>[1]!EM_S_STM07_IS($A2980,"61",DATE(C$4,12,31),"1")/1000000</f>
        <v>#VALUE!</v>
      </c>
      <c r="E2980" s="3">
        <f>[1]!EM_S_STM07_IS($A2980,"9",DATE(E$4,12,31),"1")/1000000</f>
        <v>2035.9061065899998</v>
      </c>
      <c r="F2980" s="3">
        <f>[1]!EM_S_STM07_IS($A2980,"61",DATE(E$4,12,31),"1")/1000000</f>
        <v>19.788161780000003</v>
      </c>
      <c r="G2980" s="3">
        <f>[1]!EM_S_STM07_IS($A2980,"9",DATE(G$4,12,31),"1")/1000000</f>
        <v>2070.4609557200001</v>
      </c>
      <c r="H2980" s="3">
        <f>[1]!EM_S_STM07_IS($A2980,"61",DATE(G$4,12,31),"1")/1000000</f>
        <v>104.98333173</v>
      </c>
      <c r="I2980" s="3">
        <f>[1]!EM_S_STM07_IS($A2980,"9",DATE(I$4,12,31),"1")/1000000</f>
        <v>2407.77903728</v>
      </c>
      <c r="J2980" s="3">
        <f>[1]!EM_S_STM07_IS($A2980,"61",DATE(I$4,12,31),"1")/1000000</f>
        <v>96.61604204999999</v>
      </c>
      <c r="K2980" s="3">
        <f>[1]!EM_S_STM07_IS($A2980,"9",DATE(K$4,12,31),"1")/1000000</f>
        <v>2668.0695077399996</v>
      </c>
      <c r="L2980" s="3">
        <f>[1]!EM_S_STM07_IS($A2980,"61",DATE(K$4,12,31),"1")/1000000</f>
        <v>117.02312540999999</v>
      </c>
      <c r="M2980" s="3">
        <f>[1]!EM_S_STM07_IS($A2980,"9",DATE(M$4,12,31),"1")/1000000</f>
        <v>3114.2520137299998</v>
      </c>
      <c r="N2980" s="3">
        <f>[1]!EM_S_STM07_IS($A2980,"61",DATE(M$4,12,31),"1")/1000000</f>
        <v>134.96846208000002</v>
      </c>
      <c r="O2980" s="6" t="str">
        <f t="shared" si="94"/>
        <v/>
      </c>
      <c r="P2980" s="6" t="str">
        <f t="shared" si="95"/>
        <v/>
      </c>
    </row>
    <row r="2981" spans="1:16" x14ac:dyDescent="0.25">
      <c r="A2981" s="5" t="s">
        <v>2975</v>
      </c>
      <c r="B2981" s="5" t="s">
        <v>6037</v>
      </c>
      <c r="C2981" s="3" t="e">
        <f>[1]!EM_S_STM07_IS($A2981,"9",DATE(C$4,12,31),"1")/1000000</f>
        <v>#VALUE!</v>
      </c>
      <c r="D2981" s="3" t="e">
        <f>[1]!EM_S_STM07_IS($A2981,"61",DATE(C$4,12,31),"1")/1000000</f>
        <v>#VALUE!</v>
      </c>
      <c r="E2981" s="3">
        <f>[1]!EM_S_STM07_IS($A2981,"9",DATE(E$4,12,31),"1")/1000000</f>
        <v>390.29360048000001</v>
      </c>
      <c r="F2981" s="3">
        <f>[1]!EM_S_STM07_IS($A2981,"61",DATE(E$4,12,31),"1")/1000000</f>
        <v>80.425985769999997</v>
      </c>
      <c r="G2981" s="3">
        <f>[1]!EM_S_STM07_IS($A2981,"9",DATE(G$4,12,31),"1")/1000000</f>
        <v>397.77648793999998</v>
      </c>
      <c r="H2981" s="3">
        <f>[1]!EM_S_STM07_IS($A2981,"61",DATE(G$4,12,31),"1")/1000000</f>
        <v>50.192125060000002</v>
      </c>
      <c r="I2981" s="3">
        <f>[1]!EM_S_STM07_IS($A2981,"9",DATE(I$4,12,31),"1")/1000000</f>
        <v>453.84057868999997</v>
      </c>
      <c r="J2981" s="3">
        <f>[1]!EM_S_STM07_IS($A2981,"61",DATE(I$4,12,31),"1")/1000000</f>
        <v>40.056084399999996</v>
      </c>
      <c r="K2981" s="3">
        <f>[1]!EM_S_STM07_IS($A2981,"9",DATE(K$4,12,31),"1")/1000000</f>
        <v>523.63849178999999</v>
      </c>
      <c r="L2981" s="3">
        <f>[1]!EM_S_STM07_IS($A2981,"61",DATE(K$4,12,31),"1")/1000000</f>
        <v>44.454816950000001</v>
      </c>
      <c r="M2981" s="3">
        <f>[1]!EM_S_STM07_IS($A2981,"9",DATE(M$4,12,31),"1")/1000000</f>
        <v>596.72994816999994</v>
      </c>
      <c r="N2981" s="3">
        <f>[1]!EM_S_STM07_IS($A2981,"61",DATE(M$4,12,31),"1")/1000000</f>
        <v>66.328466180000007</v>
      </c>
      <c r="O2981" s="6" t="str">
        <f t="shared" si="94"/>
        <v/>
      </c>
      <c r="P2981" s="6" t="str">
        <f t="shared" si="95"/>
        <v/>
      </c>
    </row>
    <row r="2982" spans="1:16" x14ac:dyDescent="0.25">
      <c r="A2982" s="5" t="s">
        <v>2976</v>
      </c>
      <c r="B2982" s="5" t="s">
        <v>6038</v>
      </c>
      <c r="C2982" s="3" t="e">
        <f>[1]!EM_S_STM07_IS($A2982,"9",DATE(C$4,12,31),"1")/1000000</f>
        <v>#VALUE!</v>
      </c>
      <c r="D2982" s="3" t="e">
        <f>[1]!EM_S_STM07_IS($A2982,"61",DATE(C$4,12,31),"1")/1000000</f>
        <v>#VALUE!</v>
      </c>
      <c r="E2982" s="3">
        <f>[1]!EM_S_STM07_IS($A2982,"9",DATE(E$4,12,31),"1")/1000000</f>
        <v>201.72258525999999</v>
      </c>
      <c r="F2982" s="3">
        <f>[1]!EM_S_STM07_IS($A2982,"61",DATE(E$4,12,31),"1")/1000000</f>
        <v>41.348547770000003</v>
      </c>
      <c r="G2982" s="3">
        <f>[1]!EM_S_STM07_IS($A2982,"9",DATE(G$4,12,31),"1")/1000000</f>
        <v>247.55402147999999</v>
      </c>
      <c r="H2982" s="3">
        <f>[1]!EM_S_STM07_IS($A2982,"61",DATE(G$4,12,31),"1")/1000000</f>
        <v>47.331408140000001</v>
      </c>
      <c r="I2982" s="3">
        <f>[1]!EM_S_STM07_IS($A2982,"9",DATE(I$4,12,31),"1")/1000000</f>
        <v>309.46983769000002</v>
      </c>
      <c r="J2982" s="3">
        <f>[1]!EM_S_STM07_IS($A2982,"61",DATE(I$4,12,31),"1")/1000000</f>
        <v>48.841482060000004</v>
      </c>
      <c r="K2982" s="3">
        <f>[1]!EM_S_STM07_IS($A2982,"9",DATE(K$4,12,31),"1")/1000000</f>
        <v>328.80948723</v>
      </c>
      <c r="L2982" s="3">
        <f>[1]!EM_S_STM07_IS($A2982,"61",DATE(K$4,12,31),"1")/1000000</f>
        <v>49.666583659999993</v>
      </c>
      <c r="M2982" s="3">
        <f>[1]!EM_S_STM07_IS($A2982,"9",DATE(M$4,12,31),"1")/1000000</f>
        <v>315.43918864999995</v>
      </c>
      <c r="N2982" s="3">
        <f>[1]!EM_S_STM07_IS($A2982,"61",DATE(M$4,12,31),"1")/1000000</f>
        <v>39.101775429999996</v>
      </c>
      <c r="O2982" s="6" t="str">
        <f t="shared" si="94"/>
        <v/>
      </c>
      <c r="P2982" s="6" t="str">
        <f t="shared" si="95"/>
        <v/>
      </c>
    </row>
    <row r="2983" spans="1:16" x14ac:dyDescent="0.25">
      <c r="A2983" s="5" t="s">
        <v>2977</v>
      </c>
      <c r="B2983" s="5" t="s">
        <v>6039</v>
      </c>
      <c r="C2983" s="3" t="e">
        <f>[1]!EM_S_STM07_IS($A2983,"9",DATE(C$4,12,31),"1")/1000000</f>
        <v>#VALUE!</v>
      </c>
      <c r="D2983" s="3" t="e">
        <f>[1]!EM_S_STM07_IS($A2983,"61",DATE(C$4,12,31),"1")/1000000</f>
        <v>#VALUE!</v>
      </c>
      <c r="E2983" s="3">
        <f>[1]!EM_S_STM07_IS($A2983,"9",DATE(E$4,12,31),"1")/1000000</f>
        <v>218.92091766999999</v>
      </c>
      <c r="F2983" s="3">
        <f>[1]!EM_S_STM07_IS($A2983,"61",DATE(E$4,12,31),"1")/1000000</f>
        <v>59.7022251</v>
      </c>
      <c r="G2983" s="3">
        <f>[1]!EM_S_STM07_IS($A2983,"9",DATE(G$4,12,31),"1")/1000000</f>
        <v>241.83332536</v>
      </c>
      <c r="H2983" s="3">
        <f>[1]!EM_S_STM07_IS($A2983,"61",DATE(G$4,12,31),"1")/1000000</f>
        <v>71.072436280000005</v>
      </c>
      <c r="I2983" s="3">
        <f>[1]!EM_S_STM07_IS($A2983,"9",DATE(I$4,12,31),"1")/1000000</f>
        <v>280.58760082999999</v>
      </c>
      <c r="J2983" s="3">
        <f>[1]!EM_S_STM07_IS($A2983,"61",DATE(I$4,12,31),"1")/1000000</f>
        <v>79.494630510000007</v>
      </c>
      <c r="K2983" s="3">
        <f>[1]!EM_S_STM07_IS($A2983,"9",DATE(K$4,12,31),"1")/1000000</f>
        <v>323.31555701999997</v>
      </c>
      <c r="L2983" s="3">
        <f>[1]!EM_S_STM07_IS($A2983,"61",DATE(K$4,12,31),"1")/1000000</f>
        <v>86.886642290000012</v>
      </c>
      <c r="M2983" s="3">
        <f>[1]!EM_S_STM07_IS($A2983,"9",DATE(M$4,12,31),"1")/1000000</f>
        <v>342.49330226999996</v>
      </c>
      <c r="N2983" s="3">
        <f>[1]!EM_S_STM07_IS($A2983,"61",DATE(M$4,12,31),"1")/1000000</f>
        <v>63.140346919999999</v>
      </c>
      <c r="O2983" s="6" t="str">
        <f t="shared" si="94"/>
        <v/>
      </c>
      <c r="P2983" s="6" t="str">
        <f t="shared" si="95"/>
        <v/>
      </c>
    </row>
    <row r="2984" spans="1:16" x14ac:dyDescent="0.25">
      <c r="A2984" s="5" t="s">
        <v>2978</v>
      </c>
      <c r="B2984" s="5" t="s">
        <v>6040</v>
      </c>
      <c r="C2984" s="3" t="e">
        <f>[1]!EM_S_STM07_IS($A2984,"9",DATE(C$4,12,31),"1")/1000000</f>
        <v>#VALUE!</v>
      </c>
      <c r="D2984" s="3" t="e">
        <f>[1]!EM_S_STM07_IS($A2984,"61",DATE(C$4,12,31),"1")/1000000</f>
        <v>#VALUE!</v>
      </c>
      <c r="E2984" s="3">
        <f>[1]!EM_S_STM07_IS($A2984,"9",DATE(E$4,12,31),"1")/1000000</f>
        <v>726.80423380999991</v>
      </c>
      <c r="F2984" s="3">
        <f>[1]!EM_S_STM07_IS($A2984,"61",DATE(E$4,12,31),"1")/1000000</f>
        <v>20.024479700000001</v>
      </c>
      <c r="G2984" s="3">
        <f>[1]!EM_S_STM07_IS($A2984,"9",DATE(G$4,12,31),"1")/1000000</f>
        <v>835.27037501999996</v>
      </c>
      <c r="H2984" s="3">
        <f>[1]!EM_S_STM07_IS($A2984,"61",DATE(G$4,12,31),"1")/1000000</f>
        <v>66.046674010000004</v>
      </c>
      <c r="I2984" s="3">
        <f>[1]!EM_S_STM07_IS($A2984,"9",DATE(I$4,12,31),"1")/1000000</f>
        <v>873.90837277999992</v>
      </c>
      <c r="J2984" s="3">
        <f>[1]!EM_S_STM07_IS($A2984,"61",DATE(I$4,12,31),"1")/1000000</f>
        <v>91.877774779999996</v>
      </c>
      <c r="K2984" s="3">
        <f>[1]!EM_S_STM07_IS($A2984,"9",DATE(K$4,12,31),"1")/1000000</f>
        <v>914.42093877999991</v>
      </c>
      <c r="L2984" s="3">
        <f>[1]!EM_S_STM07_IS($A2984,"61",DATE(K$4,12,31),"1")/1000000</f>
        <v>132.53077318999999</v>
      </c>
      <c r="M2984" s="3">
        <f>[1]!EM_S_STM07_IS($A2984,"9",DATE(M$4,12,31),"1")/1000000</f>
        <v>1016.31043367</v>
      </c>
      <c r="N2984" s="3">
        <f>[1]!EM_S_STM07_IS($A2984,"61",DATE(M$4,12,31),"1")/1000000</f>
        <v>130.46149048999999</v>
      </c>
      <c r="O2984" s="6" t="str">
        <f t="shared" si="94"/>
        <v/>
      </c>
      <c r="P2984" s="6" t="str">
        <f t="shared" si="95"/>
        <v/>
      </c>
    </row>
    <row r="2985" spans="1:16" x14ac:dyDescent="0.25">
      <c r="A2985" s="5" t="s">
        <v>2979</v>
      </c>
      <c r="B2985" s="5" t="s">
        <v>6041</v>
      </c>
      <c r="C2985" s="3" t="e">
        <f>[1]!EM_S_STM07_IS($A2985,"9",DATE(C$4,12,31),"1")/1000000</f>
        <v>#VALUE!</v>
      </c>
      <c r="D2985" s="3" t="e">
        <f>[1]!EM_S_STM07_IS($A2985,"61",DATE(C$4,12,31),"1")/1000000</f>
        <v>#VALUE!</v>
      </c>
      <c r="E2985" s="3">
        <f>[1]!EM_S_STM07_IS($A2985,"9",DATE(E$4,12,31),"1")/1000000</f>
        <v>211.844562</v>
      </c>
      <c r="F2985" s="3">
        <f>[1]!EM_S_STM07_IS($A2985,"61",DATE(E$4,12,31),"1")/1000000</f>
        <v>61.154017350000004</v>
      </c>
      <c r="G2985" s="3">
        <f>[1]!EM_S_STM07_IS($A2985,"9",DATE(G$4,12,31),"1")/1000000</f>
        <v>318.14629285000001</v>
      </c>
      <c r="H2985" s="3">
        <f>[1]!EM_S_STM07_IS($A2985,"61",DATE(G$4,12,31),"1")/1000000</f>
        <v>96.122497409999994</v>
      </c>
      <c r="I2985" s="3">
        <f>[1]!EM_S_STM07_IS($A2985,"9",DATE(I$4,12,31),"1")/1000000</f>
        <v>409.36458329000004</v>
      </c>
      <c r="J2985" s="3">
        <f>[1]!EM_S_STM07_IS($A2985,"61",DATE(I$4,12,31),"1")/1000000</f>
        <v>124.07518827</v>
      </c>
      <c r="K2985" s="3">
        <f>[1]!EM_S_STM07_IS($A2985,"9",DATE(K$4,12,31),"1")/1000000</f>
        <v>563.29557259000001</v>
      </c>
      <c r="L2985" s="3">
        <f>[1]!EM_S_STM07_IS($A2985,"61",DATE(K$4,12,31),"1")/1000000</f>
        <v>208.22107066999999</v>
      </c>
      <c r="M2985" s="3">
        <f>[1]!EM_S_STM07_IS($A2985,"9",DATE(M$4,12,31),"1")/1000000</f>
        <v>716.48857666999993</v>
      </c>
      <c r="N2985" s="3">
        <f>[1]!EM_S_STM07_IS($A2985,"61",DATE(M$4,12,31),"1")/1000000</f>
        <v>278.02678952999997</v>
      </c>
      <c r="O2985" s="6" t="str">
        <f t="shared" si="94"/>
        <v/>
      </c>
      <c r="P2985" s="6" t="str">
        <f t="shared" si="95"/>
        <v/>
      </c>
    </row>
    <row r="2986" spans="1:16" x14ac:dyDescent="0.25">
      <c r="A2986" s="5" t="s">
        <v>2980</v>
      </c>
      <c r="B2986" s="5" t="s">
        <v>6042</v>
      </c>
      <c r="C2986" s="3" t="e">
        <f>[1]!EM_S_STM07_IS($A2986,"9",DATE(C$4,12,31),"1")/1000000</f>
        <v>#VALUE!</v>
      </c>
      <c r="D2986" s="3" t="e">
        <f>[1]!EM_S_STM07_IS($A2986,"61",DATE(C$4,12,31),"1")/1000000</f>
        <v>#VALUE!</v>
      </c>
      <c r="E2986" s="3">
        <f>[1]!EM_S_STM07_IS($A2986,"9",DATE(E$4,12,31),"1")/1000000</f>
        <v>536.94424704999994</v>
      </c>
      <c r="F2986" s="3">
        <f>[1]!EM_S_STM07_IS($A2986,"61",DATE(E$4,12,31),"1")/1000000</f>
        <v>64.168841209999997</v>
      </c>
      <c r="G2986" s="3">
        <f>[1]!EM_S_STM07_IS($A2986,"9",DATE(G$4,12,31),"1")/1000000</f>
        <v>737.54041301999996</v>
      </c>
      <c r="H2986" s="3">
        <f>[1]!EM_S_STM07_IS($A2986,"61",DATE(G$4,12,31),"1")/1000000</f>
        <v>82.382157269999993</v>
      </c>
      <c r="I2986" s="3">
        <f>[1]!EM_S_STM07_IS($A2986,"9",DATE(I$4,12,31),"1")/1000000</f>
        <v>889.75732345000006</v>
      </c>
      <c r="J2986" s="3">
        <f>[1]!EM_S_STM07_IS($A2986,"61",DATE(I$4,12,31),"1")/1000000</f>
        <v>93.817879510000012</v>
      </c>
      <c r="K2986" s="3">
        <f>[1]!EM_S_STM07_IS($A2986,"9",DATE(K$4,12,31),"1")/1000000</f>
        <v>979.37738967999996</v>
      </c>
      <c r="L2986" s="3">
        <f>[1]!EM_S_STM07_IS($A2986,"61",DATE(K$4,12,31),"1")/1000000</f>
        <v>53.414398759999997</v>
      </c>
      <c r="M2986" s="3">
        <f>[1]!EM_S_STM07_IS($A2986,"9",DATE(M$4,12,31),"1")/1000000</f>
        <v>1221.8778806800001</v>
      </c>
      <c r="N2986" s="3">
        <f>[1]!EM_S_STM07_IS($A2986,"61",DATE(M$4,12,31),"1")/1000000</f>
        <v>120.27840424999999</v>
      </c>
      <c r="O2986" s="6" t="str">
        <f t="shared" si="94"/>
        <v/>
      </c>
      <c r="P2986" s="6" t="str">
        <f t="shared" si="95"/>
        <v/>
      </c>
    </row>
    <row r="2987" spans="1:16" x14ac:dyDescent="0.25">
      <c r="A2987" s="5" t="s">
        <v>2981</v>
      </c>
      <c r="B2987" s="5" t="s">
        <v>6043</v>
      </c>
      <c r="C2987" s="3" t="e">
        <f>[1]!EM_S_STM07_IS($A2987,"9",DATE(C$4,12,31),"1")/1000000</f>
        <v>#VALUE!</v>
      </c>
      <c r="D2987" s="3" t="e">
        <f>[1]!EM_S_STM07_IS($A2987,"61",DATE(C$4,12,31),"1")/1000000</f>
        <v>#VALUE!</v>
      </c>
      <c r="E2987" s="3">
        <f>[1]!EM_S_STM07_IS($A2987,"9",DATE(E$4,12,31),"1")/1000000</f>
        <v>396.86896234</v>
      </c>
      <c r="F2987" s="3">
        <f>[1]!EM_S_STM07_IS($A2987,"61",DATE(E$4,12,31),"1")/1000000</f>
        <v>51.208617029999999</v>
      </c>
      <c r="G2987" s="3">
        <f>[1]!EM_S_STM07_IS($A2987,"9",DATE(G$4,12,31),"1")/1000000</f>
        <v>388.73452535000001</v>
      </c>
      <c r="H2987" s="3">
        <f>[1]!EM_S_STM07_IS($A2987,"61",DATE(G$4,12,31),"1")/1000000</f>
        <v>29.503264390000002</v>
      </c>
      <c r="I2987" s="3">
        <f>[1]!EM_S_STM07_IS($A2987,"9",DATE(I$4,12,31),"1")/1000000</f>
        <v>323.29177112000002</v>
      </c>
      <c r="J2987" s="3">
        <f>[1]!EM_S_STM07_IS($A2987,"61",DATE(I$4,12,31),"1")/1000000</f>
        <v>35.640748549999998</v>
      </c>
      <c r="K2987" s="3">
        <f>[1]!EM_S_STM07_IS($A2987,"9",DATE(K$4,12,31),"1")/1000000</f>
        <v>308.18381333999997</v>
      </c>
      <c r="L2987" s="3">
        <f>[1]!EM_S_STM07_IS($A2987,"61",DATE(K$4,12,31),"1")/1000000</f>
        <v>30.341286180000001</v>
      </c>
      <c r="M2987" s="3">
        <f>[1]!EM_S_STM07_IS($A2987,"9",DATE(M$4,12,31),"1")/1000000</f>
        <v>277.27195243</v>
      </c>
      <c r="N2987" s="3">
        <f>[1]!EM_S_STM07_IS($A2987,"61",DATE(M$4,12,31),"1")/1000000</f>
        <v>33.096372209999998</v>
      </c>
      <c r="O2987" s="6" t="str">
        <f t="shared" si="94"/>
        <v/>
      </c>
      <c r="P2987" s="6" t="str">
        <f t="shared" si="95"/>
        <v/>
      </c>
    </row>
    <row r="2988" spans="1:16" x14ac:dyDescent="0.25">
      <c r="A2988" s="5" t="s">
        <v>2982</v>
      </c>
      <c r="B2988" s="5" t="s">
        <v>6044</v>
      </c>
      <c r="C2988" s="3" t="e">
        <f>[1]!EM_S_STM07_IS($A2988,"9",DATE(C$4,12,31),"1")/1000000</f>
        <v>#VALUE!</v>
      </c>
      <c r="D2988" s="3" t="e">
        <f>[1]!EM_S_STM07_IS($A2988,"61",DATE(C$4,12,31),"1")/1000000</f>
        <v>#VALUE!</v>
      </c>
      <c r="E2988" s="3">
        <f>[1]!EM_S_STM07_IS($A2988,"9",DATE(E$4,12,31),"1")/1000000</f>
        <v>721.09299999999996</v>
      </c>
      <c r="F2988" s="3">
        <f>[1]!EM_S_STM07_IS($A2988,"61",DATE(E$4,12,31),"1")/1000000</f>
        <v>72.484800000000007</v>
      </c>
      <c r="G2988" s="3">
        <f>[1]!EM_S_STM07_IS($A2988,"9",DATE(G$4,12,31),"1")/1000000</f>
        <v>749.97850000000005</v>
      </c>
      <c r="H2988" s="3">
        <f>[1]!EM_S_STM07_IS($A2988,"61",DATE(G$4,12,31),"1")/1000000</f>
        <v>75.367199999999997</v>
      </c>
      <c r="I2988" s="3">
        <f>[1]!EM_S_STM07_IS($A2988,"9",DATE(I$4,12,31),"1")/1000000</f>
        <v>854.65965392999999</v>
      </c>
      <c r="J2988" s="3">
        <f>[1]!EM_S_STM07_IS($A2988,"61",DATE(I$4,12,31),"1")/1000000</f>
        <v>79.869280010000011</v>
      </c>
      <c r="K2988" s="3">
        <f>[1]!EM_S_STM07_IS($A2988,"9",DATE(K$4,12,31),"1")/1000000</f>
        <v>923.17563961999997</v>
      </c>
      <c r="L2988" s="3">
        <f>[1]!EM_S_STM07_IS($A2988,"61",DATE(K$4,12,31),"1")/1000000</f>
        <v>86.354583550000001</v>
      </c>
      <c r="M2988" s="3">
        <f>[1]!EM_S_STM07_IS($A2988,"9",DATE(M$4,12,31),"1")/1000000</f>
        <v>939.74124767000001</v>
      </c>
      <c r="N2988" s="3">
        <f>[1]!EM_S_STM07_IS($A2988,"61",DATE(M$4,12,31),"1")/1000000</f>
        <v>85.104628209999987</v>
      </c>
      <c r="O2988" s="6" t="str">
        <f t="shared" si="94"/>
        <v/>
      </c>
      <c r="P2988" s="6" t="str">
        <f t="shared" si="95"/>
        <v/>
      </c>
    </row>
    <row r="2989" spans="1:16" x14ac:dyDescent="0.25">
      <c r="A2989" s="5" t="s">
        <v>2983</v>
      </c>
      <c r="B2989" s="5" t="s">
        <v>6045</v>
      </c>
      <c r="C2989" s="3" t="e">
        <f>[1]!EM_S_STM07_IS($A2989,"9",DATE(C$4,12,31),"1")/1000000</f>
        <v>#VALUE!</v>
      </c>
      <c r="D2989" s="3" t="e">
        <f>[1]!EM_S_STM07_IS($A2989,"61",DATE(C$4,12,31),"1")/1000000</f>
        <v>#VALUE!</v>
      </c>
      <c r="E2989" s="3">
        <f>[1]!EM_S_STM07_IS($A2989,"9",DATE(E$4,12,31),"1")/1000000</f>
        <v>271.54720120999997</v>
      </c>
      <c r="F2989" s="3">
        <f>[1]!EM_S_STM07_IS($A2989,"61",DATE(E$4,12,31),"1")/1000000</f>
        <v>55.753787109999998</v>
      </c>
      <c r="G2989" s="3">
        <f>[1]!EM_S_STM07_IS($A2989,"9",DATE(G$4,12,31),"1")/1000000</f>
        <v>468.27984129000004</v>
      </c>
      <c r="H2989" s="3">
        <f>[1]!EM_S_STM07_IS($A2989,"61",DATE(G$4,12,31),"1")/1000000</f>
        <v>95.173483750000003</v>
      </c>
      <c r="I2989" s="3">
        <f>[1]!EM_S_STM07_IS($A2989,"9",DATE(I$4,12,31),"1")/1000000</f>
        <v>494.24576630000001</v>
      </c>
      <c r="J2989" s="3">
        <f>[1]!EM_S_STM07_IS($A2989,"61",DATE(I$4,12,31),"1")/1000000</f>
        <v>114.79852220000001</v>
      </c>
      <c r="K2989" s="3">
        <f>[1]!EM_S_STM07_IS($A2989,"9",DATE(K$4,12,31),"1")/1000000</f>
        <v>576.40206286</v>
      </c>
      <c r="L2989" s="3">
        <f>[1]!EM_S_STM07_IS($A2989,"61",DATE(K$4,12,31),"1")/1000000</f>
        <v>149.85821694000001</v>
      </c>
      <c r="M2989" s="3">
        <f>[1]!EM_S_STM07_IS($A2989,"9",DATE(M$4,12,31),"1")/1000000</f>
        <v>550.64486442999998</v>
      </c>
      <c r="N2989" s="3">
        <f>[1]!EM_S_STM07_IS($A2989,"61",DATE(M$4,12,31),"1")/1000000</f>
        <v>149.69425999000001</v>
      </c>
      <c r="O2989" s="6" t="str">
        <f t="shared" si="94"/>
        <v/>
      </c>
      <c r="P2989" s="6" t="str">
        <f t="shared" si="95"/>
        <v/>
      </c>
    </row>
    <row r="2990" spans="1:16" x14ac:dyDescent="0.25">
      <c r="A2990" s="5" t="s">
        <v>2984</v>
      </c>
      <c r="B2990" s="5" t="s">
        <v>6046</v>
      </c>
      <c r="C2990" s="3" t="e">
        <f>[1]!EM_S_STM07_IS($A2990,"9",DATE(C$4,12,31),"1")/1000000</f>
        <v>#VALUE!</v>
      </c>
      <c r="D2990" s="3" t="e">
        <f>[1]!EM_S_STM07_IS($A2990,"61",DATE(C$4,12,31),"1")/1000000</f>
        <v>#VALUE!</v>
      </c>
      <c r="E2990" s="3">
        <f>[1]!EM_S_STM07_IS($A2990,"9",DATE(E$4,12,31),"1")/1000000</f>
        <v>552.70834170000001</v>
      </c>
      <c r="F2990" s="3">
        <f>[1]!EM_S_STM07_IS($A2990,"61",DATE(E$4,12,31),"1")/1000000</f>
        <v>94.151644340000004</v>
      </c>
      <c r="G2990" s="3">
        <f>[1]!EM_S_STM07_IS($A2990,"9",DATE(G$4,12,31),"1")/1000000</f>
        <v>709.57586149999997</v>
      </c>
      <c r="H2990" s="3">
        <f>[1]!EM_S_STM07_IS($A2990,"61",DATE(G$4,12,31),"1")/1000000</f>
        <v>113.1781173</v>
      </c>
      <c r="I2990" s="3">
        <f>[1]!EM_S_STM07_IS($A2990,"9",DATE(I$4,12,31),"1")/1000000</f>
        <v>804.43637790999992</v>
      </c>
      <c r="J2990" s="3">
        <f>[1]!EM_S_STM07_IS($A2990,"61",DATE(I$4,12,31),"1")/1000000</f>
        <v>120.89730628</v>
      </c>
      <c r="K2990" s="3">
        <f>[1]!EM_S_STM07_IS($A2990,"9",DATE(K$4,12,31),"1")/1000000</f>
        <v>890.93541267000001</v>
      </c>
      <c r="L2990" s="3">
        <f>[1]!EM_S_STM07_IS($A2990,"61",DATE(K$4,12,31),"1")/1000000</f>
        <v>137.14120571999999</v>
      </c>
      <c r="M2990" s="3">
        <f>[1]!EM_S_STM07_IS($A2990,"9",DATE(M$4,12,31),"1")/1000000</f>
        <v>1084.3222532</v>
      </c>
      <c r="N2990" s="3">
        <f>[1]!EM_S_STM07_IS($A2990,"61",DATE(M$4,12,31),"1")/1000000</f>
        <v>153.52180347000001</v>
      </c>
      <c r="O2990" s="6" t="str">
        <f t="shared" si="94"/>
        <v/>
      </c>
      <c r="P2990" s="6" t="str">
        <f t="shared" si="95"/>
        <v/>
      </c>
    </row>
    <row r="2991" spans="1:16" x14ac:dyDescent="0.25">
      <c r="A2991" s="5" t="s">
        <v>2985</v>
      </c>
      <c r="B2991" s="5" t="s">
        <v>6047</v>
      </c>
      <c r="C2991" s="3">
        <f>[1]!EM_S_STM07_IS($A2991,"9",DATE(C$4,12,31),"1")/1000000</f>
        <v>430.82356906000001</v>
      </c>
      <c r="D2991" s="3">
        <f>[1]!EM_S_STM07_IS($A2991,"61",DATE(C$4,12,31),"1")/1000000</f>
        <v>55.247495869999995</v>
      </c>
      <c r="E2991" s="3">
        <f>[1]!EM_S_STM07_IS($A2991,"9",DATE(E$4,12,31),"1")/1000000</f>
        <v>623.79219677999993</v>
      </c>
      <c r="F2991" s="3">
        <f>[1]!EM_S_STM07_IS($A2991,"61",DATE(E$4,12,31),"1")/1000000</f>
        <v>72.730208019999992</v>
      </c>
      <c r="G2991" s="3">
        <f>[1]!EM_S_STM07_IS($A2991,"9",DATE(G$4,12,31),"1")/1000000</f>
        <v>716.79928947000008</v>
      </c>
      <c r="H2991" s="3">
        <f>[1]!EM_S_STM07_IS($A2991,"61",DATE(G$4,12,31),"1")/1000000</f>
        <v>79.46014104999999</v>
      </c>
      <c r="I2991" s="3">
        <f>[1]!EM_S_STM07_IS($A2991,"9",DATE(I$4,12,31),"1")/1000000</f>
        <v>879.61444642999993</v>
      </c>
      <c r="J2991" s="3">
        <f>[1]!EM_S_STM07_IS($A2991,"61",DATE(I$4,12,31),"1")/1000000</f>
        <v>96.010820159999994</v>
      </c>
      <c r="K2991" s="3">
        <f>[1]!EM_S_STM07_IS($A2991,"9",DATE(K$4,12,31),"1")/1000000</f>
        <v>1181.9394892299999</v>
      </c>
      <c r="L2991" s="3">
        <f>[1]!EM_S_STM07_IS($A2991,"61",DATE(K$4,12,31),"1")/1000000</f>
        <v>129.65444329000002</v>
      </c>
      <c r="M2991" s="3">
        <f>[1]!EM_S_STM07_IS($A2991,"9",DATE(M$4,12,31),"1")/1000000</f>
        <v>1531.9998968800001</v>
      </c>
      <c r="N2991" s="3">
        <f>[1]!EM_S_STM07_IS($A2991,"61",DATE(M$4,12,31),"1")/1000000</f>
        <v>150.77604147999998</v>
      </c>
      <c r="O2991" s="6">
        <f t="shared" si="94"/>
        <v>0.28881878177274367</v>
      </c>
      <c r="P2991" s="6">
        <f t="shared" si="95"/>
        <v>0.22237356073302261</v>
      </c>
    </row>
    <row r="2992" spans="1:16" x14ac:dyDescent="0.25">
      <c r="A2992" s="5" t="s">
        <v>2986</v>
      </c>
      <c r="B2992" s="5" t="s">
        <v>6048</v>
      </c>
      <c r="C2992" s="3">
        <f>[1]!EM_S_STM07_IS($A2992,"9",DATE(C$4,12,31),"1")/1000000</f>
        <v>343.08893568000002</v>
      </c>
      <c r="D2992" s="3">
        <f>[1]!EM_S_STM07_IS($A2992,"61",DATE(C$4,12,31),"1")/1000000</f>
        <v>90.316482300000004</v>
      </c>
      <c r="E2992" s="3">
        <f>[1]!EM_S_STM07_IS($A2992,"9",DATE(E$4,12,31),"1")/1000000</f>
        <v>405.07082724999998</v>
      </c>
      <c r="F2992" s="3">
        <f>[1]!EM_S_STM07_IS($A2992,"61",DATE(E$4,12,31),"1")/1000000</f>
        <v>146.03833177000001</v>
      </c>
      <c r="G2992" s="3">
        <f>[1]!EM_S_STM07_IS($A2992,"9",DATE(G$4,12,31),"1")/1000000</f>
        <v>320.42659710000004</v>
      </c>
      <c r="H2992" s="3">
        <f>[1]!EM_S_STM07_IS($A2992,"61",DATE(G$4,12,31),"1")/1000000</f>
        <v>93.016650760000005</v>
      </c>
      <c r="I2992" s="3">
        <f>[1]!EM_S_STM07_IS($A2992,"9",DATE(I$4,12,31),"1")/1000000</f>
        <v>339.01974833999998</v>
      </c>
      <c r="J2992" s="3">
        <f>[1]!EM_S_STM07_IS($A2992,"61",DATE(I$4,12,31),"1")/1000000</f>
        <v>78.24067715000001</v>
      </c>
      <c r="K2992" s="3">
        <f>[1]!EM_S_STM07_IS($A2992,"9",DATE(K$4,12,31),"1")/1000000</f>
        <v>355.67571229000004</v>
      </c>
      <c r="L2992" s="3">
        <f>[1]!EM_S_STM07_IS($A2992,"61",DATE(K$4,12,31),"1")/1000000</f>
        <v>64.682572219999997</v>
      </c>
      <c r="M2992" s="3">
        <f>[1]!EM_S_STM07_IS($A2992,"9",DATE(M$4,12,31),"1")/1000000</f>
        <v>408.75028734</v>
      </c>
      <c r="N2992" s="3">
        <f>[1]!EM_S_STM07_IS($A2992,"61",DATE(M$4,12,31),"1")/1000000</f>
        <v>72.248878489999996</v>
      </c>
      <c r="O2992" s="6">
        <f t="shared" si="94"/>
        <v>3.5643471144871652E-2</v>
      </c>
      <c r="P2992" s="6">
        <f t="shared" si="95"/>
        <v>-4.3658903010060923E-2</v>
      </c>
    </row>
    <row r="2993" spans="1:16" x14ac:dyDescent="0.25">
      <c r="A2993" s="5" t="s">
        <v>2987</v>
      </c>
      <c r="B2993" s="5" t="s">
        <v>6049</v>
      </c>
      <c r="C2993" s="3" t="e">
        <f>[1]!EM_S_STM07_IS($A2993,"9",DATE(C$4,12,31),"1")/1000000</f>
        <v>#VALUE!</v>
      </c>
      <c r="D2993" s="3" t="e">
        <f>[1]!EM_S_STM07_IS($A2993,"61",DATE(C$4,12,31),"1")/1000000</f>
        <v>#VALUE!</v>
      </c>
      <c r="E2993" s="3">
        <f>[1]!EM_S_STM07_IS($A2993,"9",DATE(E$4,12,31),"1")/1000000</f>
        <v>959.85567602000003</v>
      </c>
      <c r="F2993" s="3">
        <f>[1]!EM_S_STM07_IS($A2993,"61",DATE(E$4,12,31),"1")/1000000</f>
        <v>62.792703789999997</v>
      </c>
      <c r="G2993" s="3">
        <f>[1]!EM_S_STM07_IS($A2993,"9",DATE(G$4,12,31),"1")/1000000</f>
        <v>1379.99455132</v>
      </c>
      <c r="H2993" s="3">
        <f>[1]!EM_S_STM07_IS($A2993,"61",DATE(G$4,12,31),"1")/1000000</f>
        <v>68.149368719999998</v>
      </c>
      <c r="I2993" s="3">
        <f>[1]!EM_S_STM07_IS($A2993,"9",DATE(I$4,12,31),"1")/1000000</f>
        <v>1731.1369483399999</v>
      </c>
      <c r="J2993" s="3">
        <f>[1]!EM_S_STM07_IS($A2993,"61",DATE(I$4,12,31),"1")/1000000</f>
        <v>95.407398189999995</v>
      </c>
      <c r="K2993" s="3">
        <f>[1]!EM_S_STM07_IS($A2993,"9",DATE(K$4,12,31),"1")/1000000</f>
        <v>2332.0670954499997</v>
      </c>
      <c r="L2993" s="3">
        <f>[1]!EM_S_STM07_IS($A2993,"61",DATE(K$4,12,31),"1")/1000000</f>
        <v>108.02574777</v>
      </c>
      <c r="M2993" s="3">
        <f>[1]!EM_S_STM07_IS($A2993,"9",DATE(M$4,12,31),"1")/1000000</f>
        <v>2625.59267125</v>
      </c>
      <c r="N2993" s="3">
        <f>[1]!EM_S_STM07_IS($A2993,"61",DATE(M$4,12,31),"1")/1000000</f>
        <v>115.88744754999999</v>
      </c>
      <c r="O2993" s="6" t="str">
        <f t="shared" si="94"/>
        <v/>
      </c>
      <c r="P2993" s="6" t="str">
        <f t="shared" si="95"/>
        <v/>
      </c>
    </row>
    <row r="2994" spans="1:16" x14ac:dyDescent="0.25">
      <c r="A2994" s="5" t="s">
        <v>2988</v>
      </c>
      <c r="B2994" s="5" t="s">
        <v>6050</v>
      </c>
      <c r="C2994" s="3" t="e">
        <f>[1]!EM_S_STM07_IS($A2994,"9",DATE(C$4,12,31),"1")/1000000</f>
        <v>#VALUE!</v>
      </c>
      <c r="D2994" s="3" t="e">
        <f>[1]!EM_S_STM07_IS($A2994,"61",DATE(C$4,12,31),"1")/1000000</f>
        <v>#VALUE!</v>
      </c>
      <c r="E2994" s="3">
        <f>[1]!EM_S_STM07_IS($A2994,"9",DATE(E$4,12,31),"1")/1000000</f>
        <v>164.50210000000001</v>
      </c>
      <c r="F2994" s="3">
        <f>[1]!EM_S_STM07_IS($A2994,"61",DATE(E$4,12,31),"1")/1000000</f>
        <v>35.1952</v>
      </c>
      <c r="G2994" s="3">
        <f>[1]!EM_S_STM07_IS($A2994,"9",DATE(G$4,12,31),"1")/1000000</f>
        <v>161.506</v>
      </c>
      <c r="H2994" s="3">
        <f>[1]!EM_S_STM07_IS($A2994,"61",DATE(G$4,12,31),"1")/1000000</f>
        <v>24.462900000000001</v>
      </c>
      <c r="I2994" s="3">
        <f>[1]!EM_S_STM07_IS($A2994,"9",DATE(I$4,12,31),"1")/1000000</f>
        <v>202.23406012999999</v>
      </c>
      <c r="J2994" s="3">
        <f>[1]!EM_S_STM07_IS($A2994,"61",DATE(I$4,12,31),"1")/1000000</f>
        <v>24.945984989999999</v>
      </c>
      <c r="K2994" s="3">
        <f>[1]!EM_S_STM07_IS($A2994,"9",DATE(K$4,12,31),"1")/1000000</f>
        <v>201.8147711</v>
      </c>
      <c r="L2994" s="3">
        <f>[1]!EM_S_STM07_IS($A2994,"61",DATE(K$4,12,31),"1")/1000000</f>
        <v>26.265895409999999</v>
      </c>
      <c r="M2994" s="3">
        <f>[1]!EM_S_STM07_IS($A2994,"9",DATE(M$4,12,31),"1")/1000000</f>
        <v>207.50679461999999</v>
      </c>
      <c r="N2994" s="3">
        <f>[1]!EM_S_STM07_IS($A2994,"61",DATE(M$4,12,31),"1")/1000000</f>
        <v>17.698694059999998</v>
      </c>
      <c r="O2994" s="6" t="str">
        <f t="shared" si="94"/>
        <v/>
      </c>
      <c r="P2994" s="6" t="str">
        <f t="shared" si="95"/>
        <v/>
      </c>
    </row>
    <row r="2995" spans="1:16" x14ac:dyDescent="0.25">
      <c r="A2995" s="5" t="s">
        <v>2989</v>
      </c>
      <c r="B2995" s="5" t="s">
        <v>6051</v>
      </c>
      <c r="C2995" s="3" t="e">
        <f>[1]!EM_S_STM07_IS($A2995,"9",DATE(C$4,12,31),"1")/1000000</f>
        <v>#VALUE!</v>
      </c>
      <c r="D2995" s="3" t="e">
        <f>[1]!EM_S_STM07_IS($A2995,"61",DATE(C$4,12,31),"1")/1000000</f>
        <v>#VALUE!</v>
      </c>
      <c r="E2995" s="3">
        <f>[1]!EM_S_STM07_IS($A2995,"9",DATE(E$4,12,31),"1")/1000000</f>
        <v>270.65122307000001</v>
      </c>
      <c r="F2995" s="3">
        <f>[1]!EM_S_STM07_IS($A2995,"61",DATE(E$4,12,31),"1")/1000000</f>
        <v>55.566175360000003</v>
      </c>
      <c r="G2995" s="3">
        <f>[1]!EM_S_STM07_IS($A2995,"9",DATE(G$4,12,31),"1")/1000000</f>
        <v>305.18829443999999</v>
      </c>
      <c r="H2995" s="3">
        <f>[1]!EM_S_STM07_IS($A2995,"61",DATE(G$4,12,31),"1")/1000000</f>
        <v>62.891228259999998</v>
      </c>
      <c r="I2995" s="3">
        <f>[1]!EM_S_STM07_IS($A2995,"9",DATE(I$4,12,31),"1")/1000000</f>
        <v>268.02953796999998</v>
      </c>
      <c r="J2995" s="3">
        <f>[1]!EM_S_STM07_IS($A2995,"61",DATE(I$4,12,31),"1")/1000000</f>
        <v>52.691870109999996</v>
      </c>
      <c r="K2995" s="3">
        <f>[1]!EM_S_STM07_IS($A2995,"9",DATE(K$4,12,31),"1")/1000000</f>
        <v>278.88900381999997</v>
      </c>
      <c r="L2995" s="3">
        <f>[1]!EM_S_STM07_IS($A2995,"61",DATE(K$4,12,31),"1")/1000000</f>
        <v>56.568886859999999</v>
      </c>
      <c r="M2995" s="3">
        <f>[1]!EM_S_STM07_IS($A2995,"9",DATE(M$4,12,31),"1")/1000000</f>
        <v>266.13610911000001</v>
      </c>
      <c r="N2995" s="3">
        <f>[1]!EM_S_STM07_IS($A2995,"61",DATE(M$4,12,31),"1")/1000000</f>
        <v>53.163545670000005</v>
      </c>
      <c r="O2995" s="6" t="str">
        <f t="shared" si="94"/>
        <v/>
      </c>
      <c r="P2995" s="6" t="str">
        <f t="shared" si="95"/>
        <v/>
      </c>
    </row>
    <row r="2996" spans="1:16" x14ac:dyDescent="0.25">
      <c r="A2996" s="5" t="s">
        <v>2990</v>
      </c>
      <c r="B2996" s="5" t="s">
        <v>6052</v>
      </c>
      <c r="C2996" s="3" t="e">
        <f>[1]!EM_S_STM07_IS($A2996,"9",DATE(C$4,12,31),"1")/1000000</f>
        <v>#VALUE!</v>
      </c>
      <c r="D2996" s="3" t="e">
        <f>[1]!EM_S_STM07_IS($A2996,"61",DATE(C$4,12,31),"1")/1000000</f>
        <v>#VALUE!</v>
      </c>
      <c r="E2996" s="3">
        <f>[1]!EM_S_STM07_IS($A2996,"9",DATE(E$4,12,31),"1")/1000000</f>
        <v>603.77810871999998</v>
      </c>
      <c r="F2996" s="3">
        <f>[1]!EM_S_STM07_IS($A2996,"61",DATE(E$4,12,31),"1")/1000000</f>
        <v>149.21183597999999</v>
      </c>
      <c r="G2996" s="3">
        <f>[1]!EM_S_STM07_IS($A2996,"9",DATE(G$4,12,31),"1")/1000000</f>
        <v>764.34245179999994</v>
      </c>
      <c r="H2996" s="3">
        <f>[1]!EM_S_STM07_IS($A2996,"61",DATE(G$4,12,31),"1")/1000000</f>
        <v>194.04673413</v>
      </c>
      <c r="I2996" s="3">
        <f>[1]!EM_S_STM07_IS($A2996,"9",DATE(I$4,12,31),"1")/1000000</f>
        <v>1044.4494610700001</v>
      </c>
      <c r="J2996" s="3">
        <f>[1]!EM_S_STM07_IS($A2996,"61",DATE(I$4,12,31),"1")/1000000</f>
        <v>228.33775593999999</v>
      </c>
      <c r="K2996" s="3">
        <f>[1]!EM_S_STM07_IS($A2996,"9",DATE(K$4,12,31),"1")/1000000</f>
        <v>1235.8786476400001</v>
      </c>
      <c r="L2996" s="3">
        <f>[1]!EM_S_STM07_IS($A2996,"61",DATE(K$4,12,31),"1")/1000000</f>
        <v>281.58450012000003</v>
      </c>
      <c r="M2996" s="3">
        <f>[1]!EM_S_STM07_IS($A2996,"9",DATE(M$4,12,31),"1")/1000000</f>
        <v>1550.21190183</v>
      </c>
      <c r="N2996" s="3">
        <f>[1]!EM_S_STM07_IS($A2996,"61",DATE(M$4,12,31),"1")/1000000</f>
        <v>295.96440738999996</v>
      </c>
      <c r="O2996" s="6" t="str">
        <f t="shared" si="94"/>
        <v/>
      </c>
      <c r="P2996" s="6" t="str">
        <f t="shared" si="95"/>
        <v/>
      </c>
    </row>
    <row r="2997" spans="1:16" x14ac:dyDescent="0.25">
      <c r="A2997" s="5" t="s">
        <v>2991</v>
      </c>
      <c r="B2997" s="5" t="s">
        <v>6053</v>
      </c>
      <c r="C2997" s="3">
        <f>[1]!EM_S_STM07_IS($A2997,"9",DATE(C$4,12,31),"1")/1000000</f>
        <v>1104.5103492799999</v>
      </c>
      <c r="D2997" s="3">
        <f>[1]!EM_S_STM07_IS($A2997,"61",DATE(C$4,12,31),"1")/1000000</f>
        <v>105.75492093999999</v>
      </c>
      <c r="E2997" s="3">
        <f>[1]!EM_S_STM07_IS($A2997,"9",DATE(E$4,12,31),"1")/1000000</f>
        <v>1916.7503662000001</v>
      </c>
      <c r="F2997" s="3">
        <f>[1]!EM_S_STM07_IS($A2997,"61",DATE(E$4,12,31),"1")/1000000</f>
        <v>188.21304895</v>
      </c>
      <c r="G2997" s="3">
        <f>[1]!EM_S_STM07_IS($A2997,"9",DATE(G$4,12,31),"1")/1000000</f>
        <v>2198.2518175</v>
      </c>
      <c r="H2997" s="3">
        <f>[1]!EM_S_STM07_IS($A2997,"61",DATE(G$4,12,31),"1")/1000000</f>
        <v>291.55517053</v>
      </c>
      <c r="I2997" s="3">
        <f>[1]!EM_S_STM07_IS($A2997,"9",DATE(I$4,12,31),"1")/1000000</f>
        <v>2458.0602884299997</v>
      </c>
      <c r="J2997" s="3">
        <f>[1]!EM_S_STM07_IS($A2997,"61",DATE(I$4,12,31),"1")/1000000</f>
        <v>471.53225804000004</v>
      </c>
      <c r="K2997" s="3">
        <f>[1]!EM_S_STM07_IS($A2997,"9",DATE(K$4,12,31),"1")/1000000</f>
        <v>2734.2788225900003</v>
      </c>
      <c r="L2997" s="3">
        <f>[1]!EM_S_STM07_IS($A2997,"61",DATE(K$4,12,31),"1")/1000000</f>
        <v>563.95940380999991</v>
      </c>
      <c r="M2997" s="3">
        <f>[1]!EM_S_STM07_IS($A2997,"9",DATE(M$4,12,31),"1")/1000000</f>
        <v>2149.8826183400001</v>
      </c>
      <c r="N2997" s="3">
        <f>[1]!EM_S_STM07_IS($A2997,"61",DATE(M$4,12,31),"1")/1000000</f>
        <v>342.14381179000003</v>
      </c>
      <c r="O2997" s="6">
        <f t="shared" si="94"/>
        <v>0.1424810144717954</v>
      </c>
      <c r="P2997" s="6">
        <f t="shared" si="95"/>
        <v>0.2646828257212801</v>
      </c>
    </row>
    <row r="2998" spans="1:16" x14ac:dyDescent="0.25">
      <c r="A2998" s="5" t="s">
        <v>2992</v>
      </c>
      <c r="B2998" s="5" t="s">
        <v>6054</v>
      </c>
      <c r="C2998" s="3" t="e">
        <f>[1]!EM_S_STM07_IS($A2998,"9",DATE(C$4,12,31),"1")/1000000</f>
        <v>#VALUE!</v>
      </c>
      <c r="D2998" s="3" t="e">
        <f>[1]!EM_S_STM07_IS($A2998,"61",DATE(C$4,12,31),"1")/1000000</f>
        <v>#VALUE!</v>
      </c>
      <c r="E2998" s="3">
        <f>[1]!EM_S_STM07_IS($A2998,"9",DATE(E$4,12,31),"1")/1000000</f>
        <v>359.18686525999999</v>
      </c>
      <c r="F2998" s="3">
        <f>[1]!EM_S_STM07_IS($A2998,"61",DATE(E$4,12,31),"1")/1000000</f>
        <v>48.99607374</v>
      </c>
      <c r="G2998" s="3">
        <f>[1]!EM_S_STM07_IS($A2998,"9",DATE(G$4,12,31),"1")/1000000</f>
        <v>329.26078335</v>
      </c>
      <c r="H2998" s="3">
        <f>[1]!EM_S_STM07_IS($A2998,"61",DATE(G$4,12,31),"1")/1000000</f>
        <v>36.657624320000004</v>
      </c>
      <c r="I2998" s="3">
        <f>[1]!EM_S_STM07_IS($A2998,"9",DATE(I$4,12,31),"1")/1000000</f>
        <v>377.11376223000002</v>
      </c>
      <c r="J2998" s="3">
        <f>[1]!EM_S_STM07_IS($A2998,"61",DATE(I$4,12,31),"1")/1000000</f>
        <v>43.728750270000006</v>
      </c>
      <c r="K2998" s="3">
        <f>[1]!EM_S_STM07_IS($A2998,"9",DATE(K$4,12,31),"1")/1000000</f>
        <v>417.28125931</v>
      </c>
      <c r="L2998" s="3">
        <f>[1]!EM_S_STM07_IS($A2998,"61",DATE(K$4,12,31),"1")/1000000</f>
        <v>50.717802810000002</v>
      </c>
      <c r="M2998" s="3">
        <f>[1]!EM_S_STM07_IS($A2998,"9",DATE(M$4,12,31),"1")/1000000</f>
        <v>409.43125487000003</v>
      </c>
      <c r="N2998" s="3">
        <f>[1]!EM_S_STM07_IS($A2998,"61",DATE(M$4,12,31),"1")/1000000</f>
        <v>54.661158389999997</v>
      </c>
      <c r="O2998" s="6" t="str">
        <f t="shared" si="94"/>
        <v/>
      </c>
      <c r="P2998" s="6" t="str">
        <f t="shared" si="95"/>
        <v/>
      </c>
    </row>
    <row r="2999" spans="1:16" x14ac:dyDescent="0.25">
      <c r="A2999" s="5" t="s">
        <v>2993</v>
      </c>
      <c r="B2999" s="5" t="s">
        <v>6055</v>
      </c>
      <c r="C2999" s="3" t="e">
        <f>[1]!EM_S_STM07_IS($A2999,"9",DATE(C$4,12,31),"1")/1000000</f>
        <v>#VALUE!</v>
      </c>
      <c r="D2999" s="3" t="e">
        <f>[1]!EM_S_STM07_IS($A2999,"61",DATE(C$4,12,31),"1")/1000000</f>
        <v>#VALUE!</v>
      </c>
      <c r="E2999" s="3">
        <f>[1]!EM_S_STM07_IS($A2999,"9",DATE(E$4,12,31),"1")/1000000</f>
        <v>370.74620167</v>
      </c>
      <c r="F2999" s="3">
        <f>[1]!EM_S_STM07_IS($A2999,"61",DATE(E$4,12,31),"1")/1000000</f>
        <v>43.060735430000001</v>
      </c>
      <c r="G2999" s="3">
        <f>[1]!EM_S_STM07_IS($A2999,"9",DATE(G$4,12,31),"1")/1000000</f>
        <v>334.58580183999999</v>
      </c>
      <c r="H2999" s="3">
        <f>[1]!EM_S_STM07_IS($A2999,"61",DATE(G$4,12,31),"1")/1000000</f>
        <v>40.046894000000002</v>
      </c>
      <c r="I2999" s="3">
        <f>[1]!EM_S_STM07_IS($A2999,"9",DATE(I$4,12,31),"1")/1000000</f>
        <v>346.32430345</v>
      </c>
      <c r="J2999" s="3">
        <f>[1]!EM_S_STM07_IS($A2999,"61",DATE(I$4,12,31),"1")/1000000</f>
        <v>40.119441130000006</v>
      </c>
      <c r="K2999" s="3">
        <f>[1]!EM_S_STM07_IS($A2999,"9",DATE(K$4,12,31),"1")/1000000</f>
        <v>397.68106511000002</v>
      </c>
      <c r="L2999" s="3">
        <f>[1]!EM_S_STM07_IS($A2999,"61",DATE(K$4,12,31),"1")/1000000</f>
        <v>55.005357490000002</v>
      </c>
      <c r="M2999" s="3">
        <f>[1]!EM_S_STM07_IS($A2999,"9",DATE(M$4,12,31),"1")/1000000</f>
        <v>360.34005860000002</v>
      </c>
      <c r="N2999" s="3">
        <f>[1]!EM_S_STM07_IS($A2999,"61",DATE(M$4,12,31),"1")/1000000</f>
        <v>35.01325318</v>
      </c>
      <c r="O2999" s="6" t="str">
        <f t="shared" si="94"/>
        <v/>
      </c>
      <c r="P2999" s="6" t="str">
        <f t="shared" si="95"/>
        <v/>
      </c>
    </row>
    <row r="3000" spans="1:16" x14ac:dyDescent="0.25">
      <c r="A3000" s="5" t="s">
        <v>2994</v>
      </c>
      <c r="B3000" s="5" t="s">
        <v>6056</v>
      </c>
      <c r="C3000" s="3" t="e">
        <f>[1]!EM_S_STM07_IS($A3000,"9",DATE(C$4,12,31),"1")/1000000</f>
        <v>#VALUE!</v>
      </c>
      <c r="D3000" s="3" t="e">
        <f>[1]!EM_S_STM07_IS($A3000,"61",DATE(C$4,12,31),"1")/1000000</f>
        <v>#VALUE!</v>
      </c>
      <c r="E3000" s="3">
        <f>[1]!EM_S_STM07_IS($A3000,"9",DATE(E$4,12,31),"1")/1000000</f>
        <v>6785.1763079900002</v>
      </c>
      <c r="F3000" s="3">
        <f>[1]!EM_S_STM07_IS($A3000,"61",DATE(E$4,12,31),"1")/1000000</f>
        <v>156.09441343</v>
      </c>
      <c r="G3000" s="3">
        <f>[1]!EM_S_STM07_IS($A3000,"9",DATE(G$4,12,31),"1")/1000000</f>
        <v>7811.7545024300007</v>
      </c>
      <c r="H3000" s="3">
        <f>[1]!EM_S_STM07_IS($A3000,"61",DATE(G$4,12,31),"1")/1000000</f>
        <v>245.42493879</v>
      </c>
      <c r="I3000" s="3">
        <f>[1]!EM_S_STM07_IS($A3000,"9",DATE(I$4,12,31),"1")/1000000</f>
        <v>8975.3527651700006</v>
      </c>
      <c r="J3000" s="3">
        <f>[1]!EM_S_STM07_IS($A3000,"61",DATE(I$4,12,31),"1")/1000000</f>
        <v>219.04223315999999</v>
      </c>
      <c r="K3000" s="3">
        <f>[1]!EM_S_STM07_IS($A3000,"9",DATE(K$4,12,31),"1")/1000000</f>
        <v>9830.3256090599989</v>
      </c>
      <c r="L3000" s="3">
        <f>[1]!EM_S_STM07_IS($A3000,"61",DATE(K$4,12,31),"1")/1000000</f>
        <v>227.79752668</v>
      </c>
      <c r="M3000" s="3">
        <f>[1]!EM_S_STM07_IS($A3000,"9",DATE(M$4,12,31),"1")/1000000</f>
        <v>10485.584732830001</v>
      </c>
      <c r="N3000" s="3">
        <f>[1]!EM_S_STM07_IS($A3000,"61",DATE(M$4,12,31),"1")/1000000</f>
        <v>247.25524659000001</v>
      </c>
      <c r="O3000" s="6" t="str">
        <f t="shared" si="94"/>
        <v/>
      </c>
      <c r="P3000" s="6" t="str">
        <f t="shared" si="95"/>
        <v/>
      </c>
    </row>
    <row r="3001" spans="1:16" x14ac:dyDescent="0.25">
      <c r="A3001" s="5" t="s">
        <v>2995</v>
      </c>
      <c r="B3001" s="5" t="s">
        <v>6057</v>
      </c>
      <c r="C3001" s="3" t="e">
        <f>[1]!EM_S_STM07_IS($A3001,"9",DATE(C$4,12,31),"1")/1000000</f>
        <v>#VALUE!</v>
      </c>
      <c r="D3001" s="3" t="e">
        <f>[1]!EM_S_STM07_IS($A3001,"61",DATE(C$4,12,31),"1")/1000000</f>
        <v>#VALUE!</v>
      </c>
      <c r="E3001" s="3">
        <f>[1]!EM_S_STM07_IS($A3001,"9",DATE(E$4,12,31),"1")/1000000</f>
        <v>193.73774847999999</v>
      </c>
      <c r="F3001" s="3">
        <f>[1]!EM_S_STM07_IS($A3001,"61",DATE(E$4,12,31),"1")/1000000</f>
        <v>37.782400780000003</v>
      </c>
      <c r="G3001" s="3">
        <f>[1]!EM_S_STM07_IS($A3001,"9",DATE(G$4,12,31),"1")/1000000</f>
        <v>283.16661649000002</v>
      </c>
      <c r="H3001" s="3">
        <f>[1]!EM_S_STM07_IS($A3001,"61",DATE(G$4,12,31),"1")/1000000</f>
        <v>38.330980340000004</v>
      </c>
      <c r="I3001" s="3">
        <f>[1]!EM_S_STM07_IS($A3001,"9",DATE(I$4,12,31),"1")/1000000</f>
        <v>392.18001777000001</v>
      </c>
      <c r="J3001" s="3">
        <f>[1]!EM_S_STM07_IS($A3001,"61",DATE(I$4,12,31),"1")/1000000</f>
        <v>49.064424170000002</v>
      </c>
      <c r="K3001" s="3">
        <f>[1]!EM_S_STM07_IS($A3001,"9",DATE(K$4,12,31),"1")/1000000</f>
        <v>445.04520172000002</v>
      </c>
      <c r="L3001" s="3">
        <f>[1]!EM_S_STM07_IS($A3001,"61",DATE(K$4,12,31),"1")/1000000</f>
        <v>56.518105649999995</v>
      </c>
      <c r="M3001" s="3">
        <f>[1]!EM_S_STM07_IS($A3001,"9",DATE(M$4,12,31),"1")/1000000</f>
        <v>529.65970250999999</v>
      </c>
      <c r="N3001" s="3">
        <f>[1]!EM_S_STM07_IS($A3001,"61",DATE(M$4,12,31),"1")/1000000</f>
        <v>61.459327049999999</v>
      </c>
      <c r="O3001" s="6" t="str">
        <f t="shared" si="94"/>
        <v/>
      </c>
      <c r="P3001" s="6" t="str">
        <f t="shared" si="95"/>
        <v/>
      </c>
    </row>
    <row r="3002" spans="1:16" x14ac:dyDescent="0.25">
      <c r="A3002" s="5" t="s">
        <v>2996</v>
      </c>
      <c r="B3002" s="5" t="s">
        <v>6058</v>
      </c>
      <c r="C3002" s="3" t="e">
        <f>[1]!EM_S_STM07_IS($A3002,"9",DATE(C$4,12,31),"1")/1000000</f>
        <v>#VALUE!</v>
      </c>
      <c r="D3002" s="3" t="e">
        <f>[1]!EM_S_STM07_IS($A3002,"61",DATE(C$4,12,31),"1")/1000000</f>
        <v>#VALUE!</v>
      </c>
      <c r="E3002" s="3">
        <f>[1]!EM_S_STM07_IS($A3002,"9",DATE(E$4,12,31),"1")/1000000</f>
        <v>260.12720000000002</v>
      </c>
      <c r="F3002" s="3">
        <f>[1]!EM_S_STM07_IS($A3002,"61",DATE(E$4,12,31),"1")/1000000</f>
        <v>107.2734</v>
      </c>
      <c r="G3002" s="3">
        <f>[1]!EM_S_STM07_IS($A3002,"9",DATE(G$4,12,31),"1")/1000000</f>
        <v>310.84290810000005</v>
      </c>
      <c r="H3002" s="3">
        <f>[1]!EM_S_STM07_IS($A3002,"61",DATE(G$4,12,31),"1")/1000000</f>
        <v>112.54577970999999</v>
      </c>
      <c r="I3002" s="3">
        <f>[1]!EM_S_STM07_IS($A3002,"9",DATE(I$4,12,31),"1")/1000000</f>
        <v>318.79268820999999</v>
      </c>
      <c r="J3002" s="3">
        <f>[1]!EM_S_STM07_IS($A3002,"61",DATE(I$4,12,31),"1")/1000000</f>
        <v>118.78952448</v>
      </c>
      <c r="K3002" s="3">
        <f>[1]!EM_S_STM07_IS($A3002,"9",DATE(K$4,12,31),"1")/1000000</f>
        <v>285.27202562000002</v>
      </c>
      <c r="L3002" s="3">
        <f>[1]!EM_S_STM07_IS($A3002,"61",DATE(K$4,12,31),"1")/1000000</f>
        <v>101.22138759000001</v>
      </c>
      <c r="M3002" s="3">
        <f>[1]!EM_S_STM07_IS($A3002,"9",DATE(M$4,12,31),"1")/1000000</f>
        <v>316.57760313</v>
      </c>
      <c r="N3002" s="3">
        <f>[1]!EM_S_STM07_IS($A3002,"61",DATE(M$4,12,31),"1")/1000000</f>
        <v>95.402615699999998</v>
      </c>
      <c r="O3002" s="6" t="str">
        <f t="shared" si="94"/>
        <v/>
      </c>
      <c r="P3002" s="6" t="str">
        <f t="shared" si="95"/>
        <v/>
      </c>
    </row>
    <row r="3003" spans="1:16" x14ac:dyDescent="0.25">
      <c r="A3003" s="5" t="s">
        <v>2997</v>
      </c>
      <c r="B3003" s="5" t="s">
        <v>6059</v>
      </c>
      <c r="C3003" s="3" t="e">
        <f>[1]!EM_S_STM07_IS($A3003,"9",DATE(C$4,12,31),"1")/1000000</f>
        <v>#VALUE!</v>
      </c>
      <c r="D3003" s="3" t="e">
        <f>[1]!EM_S_STM07_IS($A3003,"61",DATE(C$4,12,31),"1")/1000000</f>
        <v>#VALUE!</v>
      </c>
      <c r="E3003" s="3">
        <f>[1]!EM_S_STM07_IS($A3003,"9",DATE(E$4,12,31),"1")/1000000</f>
        <v>565.44578917999991</v>
      </c>
      <c r="F3003" s="3">
        <f>[1]!EM_S_STM07_IS($A3003,"61",DATE(E$4,12,31),"1")/1000000</f>
        <v>57.52666378</v>
      </c>
      <c r="G3003" s="3">
        <f>[1]!EM_S_STM07_IS($A3003,"9",DATE(G$4,12,31),"1")/1000000</f>
        <v>541.29873899999996</v>
      </c>
      <c r="H3003" s="3">
        <f>[1]!EM_S_STM07_IS($A3003,"61",DATE(G$4,12,31),"1")/1000000</f>
        <v>40.856482130000003</v>
      </c>
      <c r="I3003" s="3">
        <f>[1]!EM_S_STM07_IS($A3003,"9",DATE(I$4,12,31),"1")/1000000</f>
        <v>645.80635199000005</v>
      </c>
      <c r="J3003" s="3">
        <f>[1]!EM_S_STM07_IS($A3003,"61",DATE(I$4,12,31),"1")/1000000</f>
        <v>54.550975940000001</v>
      </c>
      <c r="K3003" s="3">
        <f>[1]!EM_S_STM07_IS($A3003,"9",DATE(K$4,12,31),"1")/1000000</f>
        <v>786.54855101999999</v>
      </c>
      <c r="L3003" s="3">
        <f>[1]!EM_S_STM07_IS($A3003,"61",DATE(K$4,12,31),"1")/1000000</f>
        <v>67.914109490000001</v>
      </c>
      <c r="M3003" s="3">
        <f>[1]!EM_S_STM07_IS($A3003,"9",DATE(M$4,12,31),"1")/1000000</f>
        <v>723.67666912000004</v>
      </c>
      <c r="N3003" s="3">
        <f>[1]!EM_S_STM07_IS($A3003,"61",DATE(M$4,12,31),"1")/1000000</f>
        <v>61.392893630000003</v>
      </c>
      <c r="O3003" s="6" t="str">
        <f t="shared" si="94"/>
        <v/>
      </c>
      <c r="P3003" s="6" t="str">
        <f t="shared" si="95"/>
        <v/>
      </c>
    </row>
    <row r="3004" spans="1:16" x14ac:dyDescent="0.25">
      <c r="A3004" s="5" t="s">
        <v>2998</v>
      </c>
      <c r="B3004" s="5" t="s">
        <v>6060</v>
      </c>
      <c r="C3004" s="3" t="e">
        <f>[1]!EM_S_STM07_IS($A3004,"9",DATE(C$4,12,31),"1")/1000000</f>
        <v>#VALUE!</v>
      </c>
      <c r="D3004" s="3" t="e">
        <f>[1]!EM_S_STM07_IS($A3004,"61",DATE(C$4,12,31),"1")/1000000</f>
        <v>#VALUE!</v>
      </c>
      <c r="E3004" s="3">
        <f>[1]!EM_S_STM07_IS($A3004,"9",DATE(E$4,12,31),"1")/1000000</f>
        <v>347.97258941000001</v>
      </c>
      <c r="F3004" s="3">
        <f>[1]!EM_S_STM07_IS($A3004,"61",DATE(E$4,12,31),"1")/1000000</f>
        <v>39.220591380000002</v>
      </c>
      <c r="G3004" s="3">
        <f>[1]!EM_S_STM07_IS($A3004,"9",DATE(G$4,12,31),"1")/1000000</f>
        <v>731.10498355999994</v>
      </c>
      <c r="H3004" s="3">
        <f>[1]!EM_S_STM07_IS($A3004,"61",DATE(G$4,12,31),"1")/1000000</f>
        <v>67.94524681</v>
      </c>
      <c r="I3004" s="3">
        <f>[1]!EM_S_STM07_IS($A3004,"9",DATE(I$4,12,31),"1")/1000000</f>
        <v>818.39412528000003</v>
      </c>
      <c r="J3004" s="3">
        <f>[1]!EM_S_STM07_IS($A3004,"61",DATE(I$4,12,31),"1")/1000000</f>
        <v>77.525420519999997</v>
      </c>
      <c r="K3004" s="3">
        <f>[1]!EM_S_STM07_IS($A3004,"9",DATE(K$4,12,31),"1")/1000000</f>
        <v>1233.8535358699999</v>
      </c>
      <c r="L3004" s="3">
        <f>[1]!EM_S_STM07_IS($A3004,"61",DATE(K$4,12,31),"1")/1000000</f>
        <v>144.71608343</v>
      </c>
      <c r="M3004" s="3">
        <f>[1]!EM_S_STM07_IS($A3004,"9",DATE(M$4,12,31),"1")/1000000</f>
        <v>2293.5043635100001</v>
      </c>
      <c r="N3004" s="3">
        <f>[1]!EM_S_STM07_IS($A3004,"61",DATE(M$4,12,31),"1")/1000000</f>
        <v>219.21163924000001</v>
      </c>
      <c r="O3004" s="6" t="str">
        <f t="shared" si="94"/>
        <v/>
      </c>
      <c r="P3004" s="6" t="str">
        <f t="shared" si="95"/>
        <v/>
      </c>
    </row>
    <row r="3005" spans="1:16" x14ac:dyDescent="0.25">
      <c r="A3005" s="5" t="s">
        <v>2999</v>
      </c>
      <c r="B3005" s="5" t="s">
        <v>6061</v>
      </c>
      <c r="C3005" s="3">
        <f>[1]!EM_S_STM07_IS($A3005,"9",DATE(C$4,12,31),"1")/1000000</f>
        <v>626.78218813000001</v>
      </c>
      <c r="D3005" s="3">
        <f>[1]!EM_S_STM07_IS($A3005,"61",DATE(C$4,12,31),"1")/1000000</f>
        <v>61.474028079999997</v>
      </c>
      <c r="E3005" s="3">
        <f>[1]!EM_S_STM07_IS($A3005,"9",DATE(E$4,12,31),"1")/1000000</f>
        <v>744.45203500000002</v>
      </c>
      <c r="F3005" s="3">
        <f>[1]!EM_S_STM07_IS($A3005,"61",DATE(E$4,12,31),"1")/1000000</f>
        <v>72.26792039</v>
      </c>
      <c r="G3005" s="3">
        <f>[1]!EM_S_STM07_IS($A3005,"9",DATE(G$4,12,31),"1")/1000000</f>
        <v>859.87628052000002</v>
      </c>
      <c r="H3005" s="3">
        <f>[1]!EM_S_STM07_IS($A3005,"61",DATE(G$4,12,31),"1")/1000000</f>
        <v>85.891399079999999</v>
      </c>
      <c r="I3005" s="3">
        <f>[1]!EM_S_STM07_IS($A3005,"9",DATE(I$4,12,31),"1")/1000000</f>
        <v>1154.2106603</v>
      </c>
      <c r="J3005" s="3">
        <f>[1]!EM_S_STM07_IS($A3005,"61",DATE(I$4,12,31),"1")/1000000</f>
        <v>83.213461790000011</v>
      </c>
      <c r="K3005" s="3">
        <f>[1]!EM_S_STM07_IS($A3005,"9",DATE(K$4,12,31),"1")/1000000</f>
        <v>1177.29945247</v>
      </c>
      <c r="L3005" s="3">
        <f>[1]!EM_S_STM07_IS($A3005,"61",DATE(K$4,12,31),"1")/1000000</f>
        <v>78.341668849999991</v>
      </c>
      <c r="M3005" s="3">
        <f>[1]!EM_S_STM07_IS($A3005,"9",DATE(M$4,12,31),"1")/1000000</f>
        <v>1320.4389439300001</v>
      </c>
      <c r="N3005" s="3">
        <f>[1]!EM_S_STM07_IS($A3005,"61",DATE(M$4,12,31),"1")/1000000</f>
        <v>40.660516310000006</v>
      </c>
      <c r="O3005" s="6">
        <f t="shared" si="94"/>
        <v>0.16070093870352742</v>
      </c>
      <c r="P3005" s="6">
        <f t="shared" si="95"/>
        <v>-7.9346425713034852E-2</v>
      </c>
    </row>
    <row r="3006" spans="1:16" x14ac:dyDescent="0.25">
      <c r="A3006" s="5" t="s">
        <v>3000</v>
      </c>
      <c r="B3006" s="5" t="s">
        <v>6062</v>
      </c>
      <c r="C3006" s="3" t="e">
        <f>[1]!EM_S_STM07_IS($A3006,"9",DATE(C$4,12,31),"1")/1000000</f>
        <v>#VALUE!</v>
      </c>
      <c r="D3006" s="3" t="e">
        <f>[1]!EM_S_STM07_IS($A3006,"61",DATE(C$4,12,31),"1")/1000000</f>
        <v>#VALUE!</v>
      </c>
      <c r="E3006" s="3">
        <f>[1]!EM_S_STM07_IS($A3006,"9",DATE(E$4,12,31),"1")/1000000</f>
        <v>726.17249715000003</v>
      </c>
      <c r="F3006" s="3">
        <f>[1]!EM_S_STM07_IS($A3006,"61",DATE(E$4,12,31),"1")/1000000</f>
        <v>55.158018560000002</v>
      </c>
      <c r="G3006" s="3">
        <f>[1]!EM_S_STM07_IS($A3006,"9",DATE(G$4,12,31),"1")/1000000</f>
        <v>833.45802655</v>
      </c>
      <c r="H3006" s="3">
        <f>[1]!EM_S_STM07_IS($A3006,"61",DATE(G$4,12,31),"1")/1000000</f>
        <v>77.733349930000003</v>
      </c>
      <c r="I3006" s="3">
        <f>[1]!EM_S_STM07_IS($A3006,"9",DATE(I$4,12,31),"1")/1000000</f>
        <v>981.88625535000006</v>
      </c>
      <c r="J3006" s="3">
        <f>[1]!EM_S_STM07_IS($A3006,"61",DATE(I$4,12,31),"1")/1000000</f>
        <v>100.03540473999999</v>
      </c>
      <c r="K3006" s="3">
        <f>[1]!EM_S_STM07_IS($A3006,"9",DATE(K$4,12,31),"1")/1000000</f>
        <v>1262.0605718699999</v>
      </c>
      <c r="L3006" s="3">
        <f>[1]!EM_S_STM07_IS($A3006,"61",DATE(K$4,12,31),"1")/1000000</f>
        <v>102.66533688</v>
      </c>
      <c r="M3006" s="3">
        <f>[1]!EM_S_STM07_IS($A3006,"9",DATE(M$4,12,31),"1")/1000000</f>
        <v>1518.71468499</v>
      </c>
      <c r="N3006" s="3">
        <f>[1]!EM_S_STM07_IS($A3006,"61",DATE(M$4,12,31),"1")/1000000</f>
        <v>115.50939925</v>
      </c>
      <c r="O3006" s="6" t="str">
        <f t="shared" si="94"/>
        <v/>
      </c>
      <c r="P3006" s="6" t="str">
        <f t="shared" si="95"/>
        <v/>
      </c>
    </row>
    <row r="3007" spans="1:16" x14ac:dyDescent="0.25">
      <c r="A3007" s="5" t="s">
        <v>3001</v>
      </c>
      <c r="B3007" s="5" t="s">
        <v>6063</v>
      </c>
      <c r="C3007" s="3" t="e">
        <f>[1]!EM_S_STM07_IS($A3007,"9",DATE(C$4,12,31),"1")/1000000</f>
        <v>#VALUE!</v>
      </c>
      <c r="D3007" s="3" t="e">
        <f>[1]!EM_S_STM07_IS($A3007,"61",DATE(C$4,12,31),"1")/1000000</f>
        <v>#VALUE!</v>
      </c>
      <c r="E3007" s="3">
        <f>[1]!EM_S_STM07_IS($A3007,"9",DATE(E$4,12,31),"1")/1000000</f>
        <v>196.56105473</v>
      </c>
      <c r="F3007" s="3">
        <f>[1]!EM_S_STM07_IS($A3007,"61",DATE(E$4,12,31),"1")/1000000</f>
        <v>41.726301159999998</v>
      </c>
      <c r="G3007" s="3">
        <f>[1]!EM_S_STM07_IS($A3007,"9",DATE(G$4,12,31),"1")/1000000</f>
        <v>200.37126312999999</v>
      </c>
      <c r="H3007" s="3">
        <f>[1]!EM_S_STM07_IS($A3007,"61",DATE(G$4,12,31),"1")/1000000</f>
        <v>38.804434289999996</v>
      </c>
      <c r="I3007" s="3">
        <f>[1]!EM_S_STM07_IS($A3007,"9",DATE(I$4,12,31),"1")/1000000</f>
        <v>206.43271403</v>
      </c>
      <c r="J3007" s="3">
        <f>[1]!EM_S_STM07_IS($A3007,"61",DATE(I$4,12,31),"1")/1000000</f>
        <v>44.00271721</v>
      </c>
      <c r="K3007" s="3">
        <f>[1]!EM_S_STM07_IS($A3007,"9",DATE(K$4,12,31),"1")/1000000</f>
        <v>246.69810024</v>
      </c>
      <c r="L3007" s="3">
        <f>[1]!EM_S_STM07_IS($A3007,"61",DATE(K$4,12,31),"1")/1000000</f>
        <v>47.958647880000001</v>
      </c>
      <c r="M3007" s="3">
        <f>[1]!EM_S_STM07_IS($A3007,"9",DATE(M$4,12,31),"1")/1000000</f>
        <v>320.27412398000001</v>
      </c>
      <c r="N3007" s="3">
        <f>[1]!EM_S_STM07_IS($A3007,"61",DATE(M$4,12,31),"1")/1000000</f>
        <v>50.178160429999998</v>
      </c>
      <c r="O3007" s="6" t="str">
        <f t="shared" si="94"/>
        <v/>
      </c>
      <c r="P3007" s="6" t="str">
        <f t="shared" si="95"/>
        <v/>
      </c>
    </row>
    <row r="3008" spans="1:16" x14ac:dyDescent="0.25">
      <c r="A3008" s="5" t="s">
        <v>3002</v>
      </c>
      <c r="B3008" s="5" t="s">
        <v>6064</v>
      </c>
      <c r="C3008" s="3">
        <f>[1]!EM_S_STM07_IS($A3008,"9",DATE(C$4,12,31),"1")/1000000</f>
        <v>5638.0503008000005</v>
      </c>
      <c r="D3008" s="3">
        <f>[1]!EM_S_STM07_IS($A3008,"61",DATE(C$4,12,31),"1")/1000000</f>
        <v>370.32898377999999</v>
      </c>
      <c r="E3008" s="3">
        <f>[1]!EM_S_STM07_IS($A3008,"9",DATE(E$4,12,31),"1")/1000000</f>
        <v>6835.7843811000002</v>
      </c>
      <c r="F3008" s="3">
        <f>[1]!EM_S_STM07_IS($A3008,"61",DATE(E$4,12,31),"1")/1000000</f>
        <v>440.67707712999999</v>
      </c>
      <c r="G3008" s="3">
        <f>[1]!EM_S_STM07_IS($A3008,"9",DATE(G$4,12,31),"1")/1000000</f>
        <v>6444.8185399100003</v>
      </c>
      <c r="H3008" s="3">
        <f>[1]!EM_S_STM07_IS($A3008,"61",DATE(G$4,12,31),"1")/1000000</f>
        <v>461.79832601999999</v>
      </c>
      <c r="I3008" s="3">
        <f>[1]!EM_S_STM07_IS($A3008,"9",DATE(I$4,12,31),"1")/1000000</f>
        <v>6505.4860825799997</v>
      </c>
      <c r="J3008" s="3">
        <f>[1]!EM_S_STM07_IS($A3008,"61",DATE(I$4,12,31),"1")/1000000</f>
        <v>552.32671887000004</v>
      </c>
      <c r="K3008" s="3">
        <f>[1]!EM_S_STM07_IS($A3008,"9",DATE(K$4,12,31),"1")/1000000</f>
        <v>6643.8356704300004</v>
      </c>
      <c r="L3008" s="3">
        <f>[1]!EM_S_STM07_IS($A3008,"61",DATE(K$4,12,31),"1")/1000000</f>
        <v>610.35871195000004</v>
      </c>
      <c r="M3008" s="3">
        <f>[1]!EM_S_STM07_IS($A3008,"9",DATE(M$4,12,31),"1")/1000000</f>
        <v>7042.7209022200004</v>
      </c>
      <c r="N3008" s="3">
        <f>[1]!EM_S_STM07_IS($A3008,"61",DATE(M$4,12,31),"1")/1000000</f>
        <v>770.25890354000001</v>
      </c>
      <c r="O3008" s="6">
        <f t="shared" si="94"/>
        <v>4.5495833369556538E-2</v>
      </c>
      <c r="P3008" s="6">
        <f t="shared" si="95"/>
        <v>0.15773671115970811</v>
      </c>
    </row>
    <row r="3009" spans="1:16" x14ac:dyDescent="0.25">
      <c r="A3009" s="5" t="s">
        <v>3003</v>
      </c>
      <c r="B3009" s="5" t="s">
        <v>6065</v>
      </c>
      <c r="C3009" s="3">
        <f>[1]!EM_S_STM07_IS($A3009,"9",DATE(C$4,12,31),"1")/1000000</f>
        <v>1795.7915</v>
      </c>
      <c r="D3009" s="3">
        <f>[1]!EM_S_STM07_IS($A3009,"61",DATE(C$4,12,31),"1")/1000000</f>
        <v>103.5903</v>
      </c>
      <c r="E3009" s="3">
        <f>[1]!EM_S_STM07_IS($A3009,"9",DATE(E$4,12,31),"1")/1000000</f>
        <v>2518.0416</v>
      </c>
      <c r="F3009" s="3">
        <f>[1]!EM_S_STM07_IS($A3009,"61",DATE(E$4,12,31),"1")/1000000</f>
        <v>123.756</v>
      </c>
      <c r="G3009" s="3">
        <f>[1]!EM_S_STM07_IS($A3009,"9",DATE(G$4,12,31),"1")/1000000</f>
        <v>2757.627</v>
      </c>
      <c r="H3009" s="3">
        <f>[1]!EM_S_STM07_IS($A3009,"61",DATE(G$4,12,31),"1")/1000000</f>
        <v>30.998200000000001</v>
      </c>
      <c r="I3009" s="3">
        <f>[1]!EM_S_STM07_IS($A3009,"9",DATE(I$4,12,31),"1")/1000000</f>
        <v>2749.6208999999999</v>
      </c>
      <c r="J3009" s="3">
        <f>[1]!EM_S_STM07_IS($A3009,"61",DATE(I$4,12,31),"1")/1000000</f>
        <v>97.861000000000004</v>
      </c>
      <c r="K3009" s="3">
        <f>[1]!EM_S_STM07_IS($A3009,"9",DATE(K$4,12,31),"1")/1000000</f>
        <v>2857.6046000000001</v>
      </c>
      <c r="L3009" s="3">
        <f>[1]!EM_S_STM07_IS($A3009,"61",DATE(K$4,12,31),"1")/1000000</f>
        <v>135.75640000000001</v>
      </c>
      <c r="M3009" s="3">
        <f>[1]!EM_S_STM07_IS($A3009,"9",DATE(M$4,12,31),"1")/1000000</f>
        <v>3127.1465405500003</v>
      </c>
      <c r="N3009" s="3">
        <f>[1]!EM_S_STM07_IS($A3009,"61",DATE(M$4,12,31),"1")/1000000</f>
        <v>131.58850342</v>
      </c>
      <c r="O3009" s="6">
        <f t="shared" si="94"/>
        <v>0.11732229386098347</v>
      </c>
      <c r="P3009" s="6">
        <f t="shared" si="95"/>
        <v>4.9010345682529488E-2</v>
      </c>
    </row>
    <row r="3010" spans="1:16" x14ac:dyDescent="0.25">
      <c r="A3010" s="5" t="s">
        <v>3004</v>
      </c>
      <c r="B3010" s="5" t="s">
        <v>6066</v>
      </c>
      <c r="C3010" s="3" t="e">
        <f>[1]!EM_S_STM07_IS($A3010,"9",DATE(C$4,12,31),"1")/1000000</f>
        <v>#VALUE!</v>
      </c>
      <c r="D3010" s="3" t="e">
        <f>[1]!EM_S_STM07_IS($A3010,"61",DATE(C$4,12,31),"1")/1000000</f>
        <v>#VALUE!</v>
      </c>
      <c r="E3010" s="3">
        <f>[1]!EM_S_STM07_IS($A3010,"9",DATE(E$4,12,31),"1")/1000000</f>
        <v>433.15568361000004</v>
      </c>
      <c r="F3010" s="3">
        <f>[1]!EM_S_STM07_IS($A3010,"61",DATE(E$4,12,31),"1")/1000000</f>
        <v>51.019970289999996</v>
      </c>
      <c r="G3010" s="3">
        <f>[1]!EM_S_STM07_IS($A3010,"9",DATE(G$4,12,31),"1")/1000000</f>
        <v>465.03294819999996</v>
      </c>
      <c r="H3010" s="3">
        <f>[1]!EM_S_STM07_IS($A3010,"61",DATE(G$4,12,31),"1")/1000000</f>
        <v>62.121817289999996</v>
      </c>
      <c r="I3010" s="3">
        <f>[1]!EM_S_STM07_IS($A3010,"9",DATE(I$4,12,31),"1")/1000000</f>
        <v>585.35984365999991</v>
      </c>
      <c r="J3010" s="3">
        <f>[1]!EM_S_STM07_IS($A3010,"61",DATE(I$4,12,31),"1")/1000000</f>
        <v>75.591328090000005</v>
      </c>
      <c r="K3010" s="3">
        <f>[1]!EM_S_STM07_IS($A3010,"9",DATE(K$4,12,31),"1")/1000000</f>
        <v>603.27760635000004</v>
      </c>
      <c r="L3010" s="3">
        <f>[1]!EM_S_STM07_IS($A3010,"61",DATE(K$4,12,31),"1")/1000000</f>
        <v>81.292385799999991</v>
      </c>
      <c r="M3010" s="3">
        <f>[1]!EM_S_STM07_IS($A3010,"9",DATE(M$4,12,31),"1")/1000000</f>
        <v>607.53843848999998</v>
      </c>
      <c r="N3010" s="3">
        <f>[1]!EM_S_STM07_IS($A3010,"61",DATE(M$4,12,31),"1")/1000000</f>
        <v>93.325073090000004</v>
      </c>
      <c r="O3010" s="6" t="str">
        <f t="shared" si="94"/>
        <v/>
      </c>
      <c r="P3010" s="6" t="str">
        <f t="shared" si="95"/>
        <v/>
      </c>
    </row>
    <row r="3011" spans="1:16" x14ac:dyDescent="0.25">
      <c r="A3011" s="5" t="s">
        <v>3005</v>
      </c>
      <c r="B3011" s="5" t="s">
        <v>6067</v>
      </c>
      <c r="C3011" s="3" t="e">
        <f>[1]!EM_S_STM07_IS($A3011,"9",DATE(C$4,12,31),"1")/1000000</f>
        <v>#VALUE!</v>
      </c>
      <c r="D3011" s="3" t="e">
        <f>[1]!EM_S_STM07_IS($A3011,"61",DATE(C$4,12,31),"1")/1000000</f>
        <v>#VALUE!</v>
      </c>
      <c r="E3011" s="3">
        <f>[1]!EM_S_STM07_IS($A3011,"9",DATE(E$4,12,31),"1")/1000000</f>
        <v>836.05442200000005</v>
      </c>
      <c r="F3011" s="3">
        <f>[1]!EM_S_STM07_IS($A3011,"61",DATE(E$4,12,31),"1")/1000000</f>
        <v>116.53662893000001</v>
      </c>
      <c r="G3011" s="3">
        <f>[1]!EM_S_STM07_IS($A3011,"9",DATE(G$4,12,31),"1")/1000000</f>
        <v>797.76601079</v>
      </c>
      <c r="H3011" s="3">
        <f>[1]!EM_S_STM07_IS($A3011,"61",DATE(G$4,12,31),"1")/1000000</f>
        <v>84.975354390000007</v>
      </c>
      <c r="I3011" s="3">
        <f>[1]!EM_S_STM07_IS($A3011,"9",DATE(I$4,12,31),"1")/1000000</f>
        <v>711.11609636000003</v>
      </c>
      <c r="J3011" s="3">
        <f>[1]!EM_S_STM07_IS($A3011,"61",DATE(I$4,12,31),"1")/1000000</f>
        <v>35.41070242</v>
      </c>
      <c r="K3011" s="3">
        <f>[1]!EM_S_STM07_IS($A3011,"9",DATE(K$4,12,31),"1")/1000000</f>
        <v>713.69210951000002</v>
      </c>
      <c r="L3011" s="3">
        <f>[1]!EM_S_STM07_IS($A3011,"61",DATE(K$4,12,31),"1")/1000000</f>
        <v>35.290972289999999</v>
      </c>
      <c r="M3011" s="3">
        <f>[1]!EM_S_STM07_IS($A3011,"9",DATE(M$4,12,31),"1")/1000000</f>
        <v>737.51281490999997</v>
      </c>
      <c r="N3011" s="3">
        <f>[1]!EM_S_STM07_IS($A3011,"61",DATE(M$4,12,31),"1")/1000000</f>
        <v>41.808345840000001</v>
      </c>
      <c r="O3011" s="6" t="str">
        <f t="shared" si="94"/>
        <v/>
      </c>
      <c r="P3011" s="6" t="str">
        <f t="shared" si="95"/>
        <v/>
      </c>
    </row>
    <row r="3012" spans="1:16" x14ac:dyDescent="0.25">
      <c r="A3012" s="5" t="s">
        <v>3006</v>
      </c>
      <c r="B3012" s="5" t="s">
        <v>6068</v>
      </c>
      <c r="C3012" s="3" t="e">
        <f>[1]!EM_S_STM07_IS($A3012,"9",DATE(C$4,12,31),"1")/1000000</f>
        <v>#VALUE!</v>
      </c>
      <c r="D3012" s="3" t="e">
        <f>[1]!EM_S_STM07_IS($A3012,"61",DATE(C$4,12,31),"1")/1000000</f>
        <v>#VALUE!</v>
      </c>
      <c r="E3012" s="3">
        <f>[1]!EM_S_STM07_IS($A3012,"9",DATE(E$4,12,31),"1")/1000000</f>
        <v>274.27207062000002</v>
      </c>
      <c r="F3012" s="3">
        <f>[1]!EM_S_STM07_IS($A3012,"61",DATE(E$4,12,31),"1")/1000000</f>
        <v>47.245644429999999</v>
      </c>
      <c r="G3012" s="3">
        <f>[1]!EM_S_STM07_IS($A3012,"9",DATE(G$4,12,31),"1")/1000000</f>
        <v>317.97236613999996</v>
      </c>
      <c r="H3012" s="3">
        <f>[1]!EM_S_STM07_IS($A3012,"61",DATE(G$4,12,31),"1")/1000000</f>
        <v>55.267969719999996</v>
      </c>
      <c r="I3012" s="3">
        <f>[1]!EM_S_STM07_IS($A3012,"9",DATE(I$4,12,31),"1")/1000000</f>
        <v>447.94291463000002</v>
      </c>
      <c r="J3012" s="3">
        <f>[1]!EM_S_STM07_IS($A3012,"61",DATE(I$4,12,31),"1")/1000000</f>
        <v>79.617692219999995</v>
      </c>
      <c r="K3012" s="3">
        <f>[1]!EM_S_STM07_IS($A3012,"9",DATE(K$4,12,31),"1")/1000000</f>
        <v>579.37019937000002</v>
      </c>
      <c r="L3012" s="3">
        <f>[1]!EM_S_STM07_IS($A3012,"61",DATE(K$4,12,31),"1")/1000000</f>
        <v>95.92047079000001</v>
      </c>
      <c r="M3012" s="3">
        <f>[1]!EM_S_STM07_IS($A3012,"9",DATE(M$4,12,31),"1")/1000000</f>
        <v>668.42140725000002</v>
      </c>
      <c r="N3012" s="3">
        <f>[1]!EM_S_STM07_IS($A3012,"61",DATE(M$4,12,31),"1")/1000000</f>
        <v>112.39558866</v>
      </c>
      <c r="O3012" s="6" t="str">
        <f t="shared" si="94"/>
        <v/>
      </c>
      <c r="P3012" s="6" t="str">
        <f t="shared" si="95"/>
        <v/>
      </c>
    </row>
    <row r="3013" spans="1:16" x14ac:dyDescent="0.25">
      <c r="A3013" s="5" t="s">
        <v>3007</v>
      </c>
      <c r="B3013" s="5" t="s">
        <v>6069</v>
      </c>
      <c r="C3013" s="3" t="e">
        <f>[1]!EM_S_STM07_IS($A3013,"9",DATE(C$4,12,31),"1")/1000000</f>
        <v>#VALUE!</v>
      </c>
      <c r="D3013" s="3" t="e">
        <f>[1]!EM_S_STM07_IS($A3013,"61",DATE(C$4,12,31),"1")/1000000</f>
        <v>#VALUE!</v>
      </c>
      <c r="E3013" s="3">
        <f>[1]!EM_S_STM07_IS($A3013,"9",DATE(E$4,12,31),"1")/1000000</f>
        <v>505.42704262000001</v>
      </c>
      <c r="F3013" s="3">
        <f>[1]!EM_S_STM07_IS($A3013,"61",DATE(E$4,12,31),"1")/1000000</f>
        <v>107.90921641</v>
      </c>
      <c r="G3013" s="3">
        <f>[1]!EM_S_STM07_IS($A3013,"9",DATE(G$4,12,31),"1")/1000000</f>
        <v>759.81528607000007</v>
      </c>
      <c r="H3013" s="3">
        <f>[1]!EM_S_STM07_IS($A3013,"61",DATE(G$4,12,31),"1")/1000000</f>
        <v>176.20800231000001</v>
      </c>
      <c r="I3013" s="3">
        <f>[1]!EM_S_STM07_IS($A3013,"9",DATE(I$4,12,31),"1")/1000000</f>
        <v>606.88978708000002</v>
      </c>
      <c r="J3013" s="3">
        <f>[1]!EM_S_STM07_IS($A3013,"61",DATE(I$4,12,31),"1")/1000000</f>
        <v>151.73431400000001</v>
      </c>
      <c r="K3013" s="3">
        <f>[1]!EM_S_STM07_IS($A3013,"9",DATE(K$4,12,31),"1")/1000000</f>
        <v>576.30583990999992</v>
      </c>
      <c r="L3013" s="3">
        <f>[1]!EM_S_STM07_IS($A3013,"61",DATE(K$4,12,31),"1")/1000000</f>
        <v>126.10445378</v>
      </c>
      <c r="M3013" s="3">
        <f>[1]!EM_S_STM07_IS($A3013,"9",DATE(M$4,12,31),"1")/1000000</f>
        <v>585.34312602</v>
      </c>
      <c r="N3013" s="3">
        <f>[1]!EM_S_STM07_IS($A3013,"61",DATE(M$4,12,31),"1")/1000000</f>
        <v>79.43257973</v>
      </c>
      <c r="O3013" s="6" t="str">
        <f t="shared" si="94"/>
        <v/>
      </c>
      <c r="P3013" s="6" t="str">
        <f t="shared" si="95"/>
        <v/>
      </c>
    </row>
    <row r="3014" spans="1:16" x14ac:dyDescent="0.25">
      <c r="A3014" s="5" t="s">
        <v>3008</v>
      </c>
      <c r="B3014" s="5" t="s">
        <v>6070</v>
      </c>
      <c r="C3014" s="3" t="e">
        <f>[1]!EM_S_STM07_IS($A3014,"9",DATE(C$4,12,31),"1")/1000000</f>
        <v>#VALUE!</v>
      </c>
      <c r="D3014" s="3" t="e">
        <f>[1]!EM_S_STM07_IS($A3014,"61",DATE(C$4,12,31),"1")/1000000</f>
        <v>#VALUE!</v>
      </c>
      <c r="E3014" s="3">
        <f>[1]!EM_S_STM07_IS($A3014,"9",DATE(E$4,12,31),"1")/1000000</f>
        <v>506.84851530999998</v>
      </c>
      <c r="F3014" s="3">
        <f>[1]!EM_S_STM07_IS($A3014,"61",DATE(E$4,12,31),"1")/1000000</f>
        <v>43.351222749999998</v>
      </c>
      <c r="G3014" s="3">
        <f>[1]!EM_S_STM07_IS($A3014,"9",DATE(G$4,12,31),"1")/1000000</f>
        <v>589.77245157000004</v>
      </c>
      <c r="H3014" s="3">
        <f>[1]!EM_S_STM07_IS($A3014,"61",DATE(G$4,12,31),"1")/1000000</f>
        <v>50.624805770000002</v>
      </c>
      <c r="I3014" s="3">
        <f>[1]!EM_S_STM07_IS($A3014,"9",DATE(I$4,12,31),"1")/1000000</f>
        <v>666.41448060000005</v>
      </c>
      <c r="J3014" s="3">
        <f>[1]!EM_S_STM07_IS($A3014,"61",DATE(I$4,12,31),"1")/1000000</f>
        <v>59.520366450000004</v>
      </c>
      <c r="K3014" s="3">
        <f>[1]!EM_S_STM07_IS($A3014,"9",DATE(K$4,12,31),"1")/1000000</f>
        <v>703.83317110000007</v>
      </c>
      <c r="L3014" s="3">
        <f>[1]!EM_S_STM07_IS($A3014,"61",DATE(K$4,12,31),"1")/1000000</f>
        <v>66.728158429999993</v>
      </c>
      <c r="M3014" s="3">
        <f>[1]!EM_S_STM07_IS($A3014,"9",DATE(M$4,12,31),"1")/1000000</f>
        <v>710.86727264000001</v>
      </c>
      <c r="N3014" s="3">
        <f>[1]!EM_S_STM07_IS($A3014,"61",DATE(M$4,12,31),"1")/1000000</f>
        <v>83.46755859000001</v>
      </c>
      <c r="O3014" s="6" t="str">
        <f t="shared" si="94"/>
        <v/>
      </c>
      <c r="P3014" s="6" t="str">
        <f t="shared" si="95"/>
        <v/>
      </c>
    </row>
    <row r="3015" spans="1:16" x14ac:dyDescent="0.25">
      <c r="A3015" s="5" t="s">
        <v>3009</v>
      </c>
      <c r="B3015" s="5" t="s">
        <v>6071</v>
      </c>
      <c r="C3015" s="3">
        <f>[1]!EM_S_STM07_IS($A3015,"9",DATE(C$4,12,31),"1")/1000000</f>
        <v>2369.6117434499997</v>
      </c>
      <c r="D3015" s="3">
        <f>[1]!EM_S_STM07_IS($A3015,"61",DATE(C$4,12,31),"1")/1000000</f>
        <v>157.34110691999999</v>
      </c>
      <c r="E3015" s="3">
        <f>[1]!EM_S_STM07_IS($A3015,"9",DATE(E$4,12,31),"1")/1000000</f>
        <v>3302.4871884999998</v>
      </c>
      <c r="F3015" s="3">
        <f>[1]!EM_S_STM07_IS($A3015,"61",DATE(E$4,12,31),"1")/1000000</f>
        <v>175.85525227000002</v>
      </c>
      <c r="G3015" s="3">
        <f>[1]!EM_S_STM07_IS($A3015,"9",DATE(G$4,12,31),"1")/1000000</f>
        <v>3533.4602826999999</v>
      </c>
      <c r="H3015" s="3">
        <f>[1]!EM_S_STM07_IS($A3015,"61",DATE(G$4,12,31),"1")/1000000</f>
        <v>163.81488284</v>
      </c>
      <c r="I3015" s="3">
        <f>[1]!EM_S_STM07_IS($A3015,"9",DATE(I$4,12,31),"1")/1000000</f>
        <v>3585.2721999999999</v>
      </c>
      <c r="J3015" s="3">
        <f>[1]!EM_S_STM07_IS($A3015,"61",DATE(I$4,12,31),"1")/1000000</f>
        <v>122.6728</v>
      </c>
      <c r="K3015" s="3">
        <f>[1]!EM_S_STM07_IS($A3015,"9",DATE(K$4,12,31),"1")/1000000</f>
        <v>4353.3302867799994</v>
      </c>
      <c r="L3015" s="3">
        <f>[1]!EM_S_STM07_IS($A3015,"61",DATE(K$4,12,31),"1")/1000000</f>
        <v>145.37509449999999</v>
      </c>
      <c r="M3015" s="3">
        <f>[1]!EM_S_STM07_IS($A3015,"9",DATE(M$4,12,31),"1")/1000000</f>
        <v>4029.2615788000003</v>
      </c>
      <c r="N3015" s="3">
        <f>[1]!EM_S_STM07_IS($A3015,"61",DATE(M$4,12,31),"1")/1000000</f>
        <v>-246.00305738</v>
      </c>
      <c r="O3015" s="6">
        <f t="shared" ref="O3015:O3067" si="96">IFERROR(IF(OR(C3015&lt;0,C3015=""),"",POWER(M3015/C3015,1/5)-1),"")</f>
        <v>0.11201246082223437</v>
      </c>
      <c r="P3015" s="6">
        <f t="shared" ref="P3015:P3067" si="97">IFERROR(IF(OR(D3015&lt;0,D3015=""),"",POWER(N3015/D3015,1/5)-1),"")</f>
        <v>-2.0935021989145737</v>
      </c>
    </row>
    <row r="3016" spans="1:16" x14ac:dyDescent="0.25">
      <c r="A3016" s="5" t="s">
        <v>3010</v>
      </c>
      <c r="B3016" s="5" t="s">
        <v>6072</v>
      </c>
      <c r="C3016" s="3" t="e">
        <f>[1]!EM_S_STM07_IS($A3016,"9",DATE(C$4,12,31),"1")/1000000</f>
        <v>#VALUE!</v>
      </c>
      <c r="D3016" s="3" t="e">
        <f>[1]!EM_S_STM07_IS($A3016,"61",DATE(C$4,12,31),"1")/1000000</f>
        <v>#VALUE!</v>
      </c>
      <c r="E3016" s="3">
        <f>[1]!EM_S_STM07_IS($A3016,"9",DATE(E$4,12,31),"1")/1000000</f>
        <v>600.36659028999998</v>
      </c>
      <c r="F3016" s="3">
        <f>[1]!EM_S_STM07_IS($A3016,"61",DATE(E$4,12,31),"1")/1000000</f>
        <v>75.371815699999999</v>
      </c>
      <c r="G3016" s="3">
        <f>[1]!EM_S_STM07_IS($A3016,"9",DATE(G$4,12,31),"1")/1000000</f>
        <v>736.0757456</v>
      </c>
      <c r="H3016" s="3">
        <f>[1]!EM_S_STM07_IS($A3016,"61",DATE(G$4,12,31),"1")/1000000</f>
        <v>74.409019629999989</v>
      </c>
      <c r="I3016" s="3">
        <f>[1]!EM_S_STM07_IS($A3016,"9",DATE(I$4,12,31),"1")/1000000</f>
        <v>762.38997267999991</v>
      </c>
      <c r="J3016" s="3">
        <f>[1]!EM_S_STM07_IS($A3016,"61",DATE(I$4,12,31),"1")/1000000</f>
        <v>60.886906639999999</v>
      </c>
      <c r="K3016" s="3">
        <f>[1]!EM_S_STM07_IS($A3016,"9",DATE(K$4,12,31),"1")/1000000</f>
        <v>960.63625166999998</v>
      </c>
      <c r="L3016" s="3">
        <f>[1]!EM_S_STM07_IS($A3016,"61",DATE(K$4,12,31),"1")/1000000</f>
        <v>107.67766734999999</v>
      </c>
      <c r="M3016" s="3">
        <f>[1]!EM_S_STM07_IS($A3016,"9",DATE(M$4,12,31),"1")/1000000</f>
        <v>590.32343183</v>
      </c>
      <c r="N3016" s="3">
        <f>[1]!EM_S_STM07_IS($A3016,"61",DATE(M$4,12,31),"1")/1000000</f>
        <v>27.608580760000002</v>
      </c>
      <c r="O3016" s="6" t="str">
        <f t="shared" si="96"/>
        <v/>
      </c>
      <c r="P3016" s="6" t="str">
        <f t="shared" si="97"/>
        <v/>
      </c>
    </row>
    <row r="3017" spans="1:16" x14ac:dyDescent="0.25">
      <c r="A3017" s="5" t="s">
        <v>3011</v>
      </c>
      <c r="B3017" s="5" t="s">
        <v>6073</v>
      </c>
      <c r="C3017" s="3">
        <f>[1]!EM_S_STM07_IS($A3017,"9",DATE(C$4,12,31),"1")/1000000</f>
        <v>1703.0248343000001</v>
      </c>
      <c r="D3017" s="3">
        <f>[1]!EM_S_STM07_IS($A3017,"61",DATE(C$4,12,31),"1")/1000000</f>
        <v>551.68262689999995</v>
      </c>
      <c r="E3017" s="3">
        <f>[1]!EM_S_STM07_IS($A3017,"9",DATE(E$4,12,31),"1")/1000000</f>
        <v>2458.5894421500002</v>
      </c>
      <c r="F3017" s="3">
        <f>[1]!EM_S_STM07_IS($A3017,"61",DATE(E$4,12,31),"1")/1000000</f>
        <v>611.06331243</v>
      </c>
      <c r="G3017" s="3">
        <f>[1]!EM_S_STM07_IS($A3017,"9",DATE(G$4,12,31),"1")/1000000</f>
        <v>2193.8003815300003</v>
      </c>
      <c r="H3017" s="3">
        <f>[1]!EM_S_STM07_IS($A3017,"61",DATE(G$4,12,31),"1")/1000000</f>
        <v>502.47682191000001</v>
      </c>
      <c r="I3017" s="3">
        <f>[1]!EM_S_STM07_IS($A3017,"9",DATE(I$4,12,31),"1")/1000000</f>
        <v>1957.4111746800002</v>
      </c>
      <c r="J3017" s="3">
        <f>[1]!EM_S_STM07_IS($A3017,"61",DATE(I$4,12,31),"1")/1000000</f>
        <v>595.55042397</v>
      </c>
      <c r="K3017" s="3">
        <f>[1]!EM_S_STM07_IS($A3017,"9",DATE(K$4,12,31),"1")/1000000</f>
        <v>2385.8594819699997</v>
      </c>
      <c r="L3017" s="3">
        <f>[1]!EM_S_STM07_IS($A3017,"61",DATE(K$4,12,31),"1")/1000000</f>
        <v>432.09378227999997</v>
      </c>
      <c r="M3017" s="3">
        <f>[1]!EM_S_STM07_IS($A3017,"9",DATE(M$4,12,31),"1")/1000000</f>
        <v>3332.8047714200002</v>
      </c>
      <c r="N3017" s="3">
        <f>[1]!EM_S_STM07_IS($A3017,"61",DATE(M$4,12,31),"1")/1000000</f>
        <v>647.29457495000008</v>
      </c>
      <c r="O3017" s="6">
        <f t="shared" si="96"/>
        <v>0.14371489905443391</v>
      </c>
      <c r="P3017" s="6">
        <f t="shared" si="97"/>
        <v>3.2482101880304759E-2</v>
      </c>
    </row>
    <row r="3018" spans="1:16" x14ac:dyDescent="0.25">
      <c r="A3018" s="5" t="s">
        <v>3012</v>
      </c>
      <c r="B3018" s="5" t="s">
        <v>6074</v>
      </c>
      <c r="C3018" s="3" t="e">
        <f>[1]!EM_S_STM07_IS($A3018,"9",DATE(C$4,12,31),"1")/1000000</f>
        <v>#VALUE!</v>
      </c>
      <c r="D3018" s="3" t="e">
        <f>[1]!EM_S_STM07_IS($A3018,"61",DATE(C$4,12,31),"1")/1000000</f>
        <v>#VALUE!</v>
      </c>
      <c r="E3018" s="3">
        <f>[1]!EM_S_STM07_IS($A3018,"9",DATE(E$4,12,31),"1")/1000000</f>
        <v>499.12567805999998</v>
      </c>
      <c r="F3018" s="3">
        <f>[1]!EM_S_STM07_IS($A3018,"61",DATE(E$4,12,31),"1")/1000000</f>
        <v>96.720917659999998</v>
      </c>
      <c r="G3018" s="3">
        <f>[1]!EM_S_STM07_IS($A3018,"9",DATE(G$4,12,31),"1")/1000000</f>
        <v>599.09867555999995</v>
      </c>
      <c r="H3018" s="3">
        <f>[1]!EM_S_STM07_IS($A3018,"61",DATE(G$4,12,31),"1")/1000000</f>
        <v>122.30290265000001</v>
      </c>
      <c r="I3018" s="3">
        <f>[1]!EM_S_STM07_IS($A3018,"9",DATE(I$4,12,31),"1")/1000000</f>
        <v>710.40662815999997</v>
      </c>
      <c r="J3018" s="3">
        <f>[1]!EM_S_STM07_IS($A3018,"61",DATE(I$4,12,31),"1")/1000000</f>
        <v>136.65306704</v>
      </c>
      <c r="K3018" s="3">
        <f>[1]!EM_S_STM07_IS($A3018,"9",DATE(K$4,12,31),"1")/1000000</f>
        <v>743.95128813999997</v>
      </c>
      <c r="L3018" s="3">
        <f>[1]!EM_S_STM07_IS($A3018,"61",DATE(K$4,12,31),"1")/1000000</f>
        <v>138.01525058000001</v>
      </c>
      <c r="M3018" s="3">
        <f>[1]!EM_S_STM07_IS($A3018,"9",DATE(M$4,12,31),"1")/1000000</f>
        <v>835.28970902000003</v>
      </c>
      <c r="N3018" s="3">
        <f>[1]!EM_S_STM07_IS($A3018,"61",DATE(M$4,12,31),"1")/1000000</f>
        <v>159.84364557000001</v>
      </c>
      <c r="O3018" s="6" t="str">
        <f t="shared" si="96"/>
        <v/>
      </c>
      <c r="P3018" s="6" t="str">
        <f t="shared" si="97"/>
        <v/>
      </c>
    </row>
    <row r="3019" spans="1:16" x14ac:dyDescent="0.25">
      <c r="A3019" s="5" t="s">
        <v>3013</v>
      </c>
      <c r="B3019" s="5" t="s">
        <v>6075</v>
      </c>
      <c r="C3019" s="3" t="e">
        <f>[1]!EM_S_STM07_IS($A3019,"9",DATE(C$4,12,31),"1")/1000000</f>
        <v>#VALUE!</v>
      </c>
      <c r="D3019" s="3" t="e">
        <f>[1]!EM_S_STM07_IS($A3019,"61",DATE(C$4,12,31),"1")/1000000</f>
        <v>#VALUE!</v>
      </c>
      <c r="E3019" s="3">
        <f>[1]!EM_S_STM07_IS($A3019,"9",DATE(E$4,12,31),"1")/1000000</f>
        <v>2062.6428999999998</v>
      </c>
      <c r="F3019" s="3">
        <f>[1]!EM_S_STM07_IS($A3019,"61",DATE(E$4,12,31),"1")/1000000</f>
        <v>375.5677</v>
      </c>
      <c r="G3019" s="3">
        <f>[1]!EM_S_STM07_IS($A3019,"9",DATE(G$4,12,31),"1")/1000000</f>
        <v>2118.0234999999998</v>
      </c>
      <c r="H3019" s="3">
        <f>[1]!EM_S_STM07_IS($A3019,"61",DATE(G$4,12,31),"1")/1000000</f>
        <v>297.02109999999999</v>
      </c>
      <c r="I3019" s="3">
        <f>[1]!EM_S_STM07_IS($A3019,"9",DATE(I$4,12,31),"1")/1000000</f>
        <v>2681.74817179</v>
      </c>
      <c r="J3019" s="3">
        <f>[1]!EM_S_STM07_IS($A3019,"61",DATE(I$4,12,31),"1")/1000000</f>
        <v>403.63054555000002</v>
      </c>
      <c r="K3019" s="3">
        <f>[1]!EM_S_STM07_IS($A3019,"9",DATE(K$4,12,31),"1")/1000000</f>
        <v>3239.7139032099999</v>
      </c>
      <c r="L3019" s="3">
        <f>[1]!EM_S_STM07_IS($A3019,"61",DATE(K$4,12,31),"1")/1000000</f>
        <v>424.37048320999997</v>
      </c>
      <c r="M3019" s="3">
        <f>[1]!EM_S_STM07_IS($A3019,"9",DATE(M$4,12,31),"1")/1000000</f>
        <v>3684.8460098099999</v>
      </c>
      <c r="N3019" s="3">
        <f>[1]!EM_S_STM07_IS($A3019,"61",DATE(M$4,12,31),"1")/1000000</f>
        <v>498.31189699999999</v>
      </c>
      <c r="O3019" s="6" t="str">
        <f t="shared" si="96"/>
        <v/>
      </c>
      <c r="P3019" s="6" t="str">
        <f t="shared" si="97"/>
        <v/>
      </c>
    </row>
    <row r="3020" spans="1:16" x14ac:dyDescent="0.25">
      <c r="A3020" s="5" t="s">
        <v>3014</v>
      </c>
      <c r="B3020" s="5" t="s">
        <v>6076</v>
      </c>
      <c r="C3020" s="3" t="e">
        <f>[1]!EM_S_STM07_IS($A3020,"9",DATE(C$4,12,31),"1")/1000000</f>
        <v>#VALUE!</v>
      </c>
      <c r="D3020" s="3" t="e">
        <f>[1]!EM_S_STM07_IS($A3020,"61",DATE(C$4,12,31),"1")/1000000</f>
        <v>#VALUE!</v>
      </c>
      <c r="E3020" s="3">
        <f>[1]!EM_S_STM07_IS($A3020,"9",DATE(E$4,12,31),"1")/1000000</f>
        <v>907.92255689000001</v>
      </c>
      <c r="F3020" s="3">
        <f>[1]!EM_S_STM07_IS($A3020,"61",DATE(E$4,12,31),"1")/1000000</f>
        <v>79.317399750000007</v>
      </c>
      <c r="G3020" s="3">
        <f>[1]!EM_S_STM07_IS($A3020,"9",DATE(G$4,12,31),"1")/1000000</f>
        <v>923.46423216999995</v>
      </c>
      <c r="H3020" s="3">
        <f>[1]!EM_S_STM07_IS($A3020,"61",DATE(G$4,12,31),"1")/1000000</f>
        <v>88.226249690000003</v>
      </c>
      <c r="I3020" s="3">
        <f>[1]!EM_S_STM07_IS($A3020,"9",DATE(I$4,12,31),"1")/1000000</f>
        <v>1017.06920353</v>
      </c>
      <c r="J3020" s="3">
        <f>[1]!EM_S_STM07_IS($A3020,"61",DATE(I$4,12,31),"1")/1000000</f>
        <v>113.61790818999999</v>
      </c>
      <c r="K3020" s="3">
        <f>[1]!EM_S_STM07_IS($A3020,"9",DATE(K$4,12,31),"1")/1000000</f>
        <v>1093.75958079</v>
      </c>
      <c r="L3020" s="3">
        <f>[1]!EM_S_STM07_IS($A3020,"61",DATE(K$4,12,31),"1")/1000000</f>
        <v>100.46183821</v>
      </c>
      <c r="M3020" s="3">
        <f>[1]!EM_S_STM07_IS($A3020,"9",DATE(M$4,12,31),"1")/1000000</f>
        <v>1255.4634890299999</v>
      </c>
      <c r="N3020" s="3">
        <f>[1]!EM_S_STM07_IS($A3020,"61",DATE(M$4,12,31),"1")/1000000</f>
        <v>116.94034171</v>
      </c>
      <c r="O3020" s="6" t="str">
        <f t="shared" si="96"/>
        <v/>
      </c>
      <c r="P3020" s="6" t="str">
        <f t="shared" si="97"/>
        <v/>
      </c>
    </row>
    <row r="3021" spans="1:16" x14ac:dyDescent="0.25">
      <c r="A3021" s="5" t="s">
        <v>3015</v>
      </c>
      <c r="B3021" s="5" t="s">
        <v>6077</v>
      </c>
      <c r="C3021" s="3" t="e">
        <f>[1]!EM_S_STM07_IS($A3021,"9",DATE(C$4,12,31),"1")/1000000</f>
        <v>#VALUE!</v>
      </c>
      <c r="D3021" s="3" t="e">
        <f>[1]!EM_S_STM07_IS($A3021,"61",DATE(C$4,12,31),"1")/1000000</f>
        <v>#VALUE!</v>
      </c>
      <c r="E3021" s="3">
        <f>[1]!EM_S_STM07_IS($A3021,"9",DATE(E$4,12,31),"1")/1000000</f>
        <v>1022.5112339</v>
      </c>
      <c r="F3021" s="3">
        <f>[1]!EM_S_STM07_IS($A3021,"61",DATE(E$4,12,31),"1")/1000000</f>
        <v>38.889907130000005</v>
      </c>
      <c r="G3021" s="3">
        <f>[1]!EM_S_STM07_IS($A3021,"9",DATE(G$4,12,31),"1")/1000000</f>
        <v>579.59204612999997</v>
      </c>
      <c r="H3021" s="3">
        <f>[1]!EM_S_STM07_IS($A3021,"61",DATE(G$4,12,31),"1")/1000000</f>
        <v>50.3925117</v>
      </c>
      <c r="I3021" s="3">
        <f>[1]!EM_S_STM07_IS($A3021,"9",DATE(I$4,12,31),"1")/1000000</f>
        <v>566.31792927000004</v>
      </c>
      <c r="J3021" s="3">
        <f>[1]!EM_S_STM07_IS($A3021,"61",DATE(I$4,12,31),"1")/1000000</f>
        <v>50.031807649999998</v>
      </c>
      <c r="K3021" s="3">
        <f>[1]!EM_S_STM07_IS($A3021,"9",DATE(K$4,12,31),"1")/1000000</f>
        <v>549.61627962</v>
      </c>
      <c r="L3021" s="3">
        <f>[1]!EM_S_STM07_IS($A3021,"61",DATE(K$4,12,31),"1")/1000000</f>
        <v>34.046559289999998</v>
      </c>
      <c r="M3021" s="3">
        <f>[1]!EM_S_STM07_IS($A3021,"9",DATE(M$4,12,31),"1")/1000000</f>
        <v>573.45980276</v>
      </c>
      <c r="N3021" s="3">
        <f>[1]!EM_S_STM07_IS($A3021,"61",DATE(M$4,12,31),"1")/1000000</f>
        <v>45.798730210000002</v>
      </c>
      <c r="O3021" s="6" t="str">
        <f t="shared" si="96"/>
        <v/>
      </c>
      <c r="P3021" s="6" t="str">
        <f t="shared" si="97"/>
        <v/>
      </c>
    </row>
    <row r="3022" spans="1:16" x14ac:dyDescent="0.25">
      <c r="A3022" s="5" t="s">
        <v>3016</v>
      </c>
      <c r="B3022" s="5" t="s">
        <v>6078</v>
      </c>
      <c r="C3022" s="3" t="e">
        <f>[1]!EM_S_STM07_IS($A3022,"9",DATE(C$4,12,31),"1")/1000000</f>
        <v>#VALUE!</v>
      </c>
      <c r="D3022" s="3" t="e">
        <f>[1]!EM_S_STM07_IS($A3022,"61",DATE(C$4,12,31),"1")/1000000</f>
        <v>#VALUE!</v>
      </c>
      <c r="E3022" s="3">
        <f>[1]!EM_S_STM07_IS($A3022,"9",DATE(E$4,12,31),"1")/1000000</f>
        <v>619.9580772999999</v>
      </c>
      <c r="F3022" s="3">
        <f>[1]!EM_S_STM07_IS($A3022,"61",DATE(E$4,12,31),"1")/1000000</f>
        <v>49.030828159999999</v>
      </c>
      <c r="G3022" s="3">
        <f>[1]!EM_S_STM07_IS($A3022,"9",DATE(G$4,12,31),"1")/1000000</f>
        <v>628.61385094000002</v>
      </c>
      <c r="H3022" s="3">
        <f>[1]!EM_S_STM07_IS($A3022,"61",DATE(G$4,12,31),"1")/1000000</f>
        <v>47.919191099999999</v>
      </c>
      <c r="I3022" s="3">
        <f>[1]!EM_S_STM07_IS($A3022,"9",DATE(I$4,12,31),"1")/1000000</f>
        <v>597.49422947000005</v>
      </c>
      <c r="J3022" s="3">
        <f>[1]!EM_S_STM07_IS($A3022,"61",DATE(I$4,12,31),"1")/1000000</f>
        <v>32.143099980000002</v>
      </c>
      <c r="K3022" s="3">
        <f>[1]!EM_S_STM07_IS($A3022,"9",DATE(K$4,12,31),"1")/1000000</f>
        <v>587.09954123</v>
      </c>
      <c r="L3022" s="3">
        <f>[1]!EM_S_STM07_IS($A3022,"61",DATE(K$4,12,31),"1")/1000000</f>
        <v>36.161577999999999</v>
      </c>
      <c r="M3022" s="3">
        <f>[1]!EM_S_STM07_IS($A3022,"9",DATE(M$4,12,31),"1")/1000000</f>
        <v>511.81186889999998</v>
      </c>
      <c r="N3022" s="3">
        <f>[1]!EM_S_STM07_IS($A3022,"61",DATE(M$4,12,31),"1")/1000000</f>
        <v>38.855220559999999</v>
      </c>
      <c r="O3022" s="6" t="str">
        <f t="shared" si="96"/>
        <v/>
      </c>
      <c r="P3022" s="6" t="str">
        <f t="shared" si="97"/>
        <v/>
      </c>
    </row>
    <row r="3023" spans="1:16" x14ac:dyDescent="0.25">
      <c r="A3023" s="5" t="s">
        <v>3017</v>
      </c>
      <c r="B3023" s="5" t="s">
        <v>6079</v>
      </c>
      <c r="C3023" s="3" t="e">
        <f>[1]!EM_S_STM07_IS($A3023,"9",DATE(C$4,12,31),"1")/1000000</f>
        <v>#VALUE!</v>
      </c>
      <c r="D3023" s="3" t="e">
        <f>[1]!EM_S_STM07_IS($A3023,"61",DATE(C$4,12,31),"1")/1000000</f>
        <v>#VALUE!</v>
      </c>
      <c r="E3023" s="3">
        <f>[1]!EM_S_STM07_IS($A3023,"9",DATE(E$4,12,31),"1")/1000000</f>
        <v>1098.9498000000001</v>
      </c>
      <c r="F3023" s="3">
        <f>[1]!EM_S_STM07_IS($A3023,"61",DATE(E$4,12,31),"1")/1000000</f>
        <v>89.369100000000003</v>
      </c>
      <c r="G3023" s="3">
        <f>[1]!EM_S_STM07_IS($A3023,"9",DATE(G$4,12,31),"1")/1000000</f>
        <v>1128.117</v>
      </c>
      <c r="H3023" s="3">
        <f>[1]!EM_S_STM07_IS($A3023,"61",DATE(G$4,12,31),"1")/1000000</f>
        <v>87.901200000000003</v>
      </c>
      <c r="I3023" s="3">
        <f>[1]!EM_S_STM07_IS($A3023,"9",DATE(I$4,12,31),"1")/1000000</f>
        <v>1179.7585281500001</v>
      </c>
      <c r="J3023" s="3">
        <f>[1]!EM_S_STM07_IS($A3023,"61",DATE(I$4,12,31),"1")/1000000</f>
        <v>108.52058049999999</v>
      </c>
      <c r="K3023" s="3">
        <f>[1]!EM_S_STM07_IS($A3023,"9",DATE(K$4,12,31),"1")/1000000</f>
        <v>1267.9833041099998</v>
      </c>
      <c r="L3023" s="3">
        <f>[1]!EM_S_STM07_IS($A3023,"61",DATE(K$4,12,31),"1")/1000000</f>
        <v>117.70037343000001</v>
      </c>
      <c r="M3023" s="3">
        <f>[1]!EM_S_STM07_IS($A3023,"9",DATE(M$4,12,31),"1")/1000000</f>
        <v>1155.9543754200001</v>
      </c>
      <c r="N3023" s="3">
        <f>[1]!EM_S_STM07_IS($A3023,"61",DATE(M$4,12,31),"1")/1000000</f>
        <v>129.78257047</v>
      </c>
      <c r="O3023" s="6" t="str">
        <f t="shared" si="96"/>
        <v/>
      </c>
      <c r="P3023" s="6" t="str">
        <f t="shared" si="97"/>
        <v/>
      </c>
    </row>
    <row r="3024" spans="1:16" x14ac:dyDescent="0.25">
      <c r="A3024" s="5" t="s">
        <v>3018</v>
      </c>
      <c r="B3024" s="5" t="s">
        <v>6080</v>
      </c>
      <c r="C3024" s="3" t="e">
        <f>[1]!EM_S_STM07_IS($A3024,"9",DATE(C$4,12,31),"1")/1000000</f>
        <v>#VALUE!</v>
      </c>
      <c r="D3024" s="3" t="e">
        <f>[1]!EM_S_STM07_IS($A3024,"61",DATE(C$4,12,31),"1")/1000000</f>
        <v>#VALUE!</v>
      </c>
      <c r="E3024" s="3">
        <f>[1]!EM_S_STM07_IS($A3024,"9",DATE(E$4,12,31),"1")/1000000</f>
        <v>972.51220000000001</v>
      </c>
      <c r="F3024" s="3">
        <f>[1]!EM_S_STM07_IS($A3024,"61",DATE(E$4,12,31),"1")/1000000</f>
        <v>57.688899999999997</v>
      </c>
      <c r="G3024" s="3">
        <f>[1]!EM_S_STM07_IS($A3024,"9",DATE(G$4,12,31),"1")/1000000</f>
        <v>1135.0015000000001</v>
      </c>
      <c r="H3024" s="3">
        <f>[1]!EM_S_STM07_IS($A3024,"61",DATE(G$4,12,31),"1")/1000000</f>
        <v>64.510800000000003</v>
      </c>
      <c r="I3024" s="3">
        <f>[1]!EM_S_STM07_IS($A3024,"9",DATE(I$4,12,31),"1")/1000000</f>
        <v>1707.8838000000001</v>
      </c>
      <c r="J3024" s="3">
        <f>[1]!EM_S_STM07_IS($A3024,"61",DATE(I$4,12,31),"1")/1000000</f>
        <v>96.938100000000006</v>
      </c>
      <c r="K3024" s="3">
        <f>[1]!EM_S_STM07_IS($A3024,"9",DATE(K$4,12,31),"1")/1000000</f>
        <v>1844.3043546199999</v>
      </c>
      <c r="L3024" s="3">
        <f>[1]!EM_S_STM07_IS($A3024,"61",DATE(K$4,12,31),"1")/1000000</f>
        <v>95.219010849999989</v>
      </c>
      <c r="M3024" s="3">
        <f>[1]!EM_S_STM07_IS($A3024,"9",DATE(M$4,12,31),"1")/1000000</f>
        <v>1627.71590958</v>
      </c>
      <c r="N3024" s="3">
        <f>[1]!EM_S_STM07_IS($A3024,"61",DATE(M$4,12,31),"1")/1000000</f>
        <v>55.147714139999998</v>
      </c>
      <c r="O3024" s="6" t="str">
        <f t="shared" si="96"/>
        <v/>
      </c>
      <c r="P3024" s="6" t="str">
        <f t="shared" si="97"/>
        <v/>
      </c>
    </row>
    <row r="3025" spans="1:16" x14ac:dyDescent="0.25">
      <c r="A3025" s="5" t="s">
        <v>3019</v>
      </c>
      <c r="B3025" s="5" t="s">
        <v>6081</v>
      </c>
      <c r="C3025" s="3" t="e">
        <f>[1]!EM_S_STM07_IS($A3025,"9",DATE(C$4,12,31),"1")/1000000</f>
        <v>#VALUE!</v>
      </c>
      <c r="D3025" s="3" t="e">
        <f>[1]!EM_S_STM07_IS($A3025,"61",DATE(C$4,12,31),"1")/1000000</f>
        <v>#VALUE!</v>
      </c>
      <c r="E3025" s="3">
        <f>[1]!EM_S_STM07_IS($A3025,"9",DATE(E$4,12,31),"1")/1000000</f>
        <v>435.107597</v>
      </c>
      <c r="F3025" s="3">
        <f>[1]!EM_S_STM07_IS($A3025,"61",DATE(E$4,12,31),"1")/1000000</f>
        <v>52.928506369999994</v>
      </c>
      <c r="G3025" s="3">
        <f>[1]!EM_S_STM07_IS($A3025,"9",DATE(G$4,12,31),"1")/1000000</f>
        <v>445.95206488999997</v>
      </c>
      <c r="H3025" s="3">
        <f>[1]!EM_S_STM07_IS($A3025,"61",DATE(G$4,12,31),"1")/1000000</f>
        <v>44.330962450000001</v>
      </c>
      <c r="I3025" s="3">
        <f>[1]!EM_S_STM07_IS($A3025,"9",DATE(I$4,12,31),"1")/1000000</f>
        <v>457.37917726000001</v>
      </c>
      <c r="J3025" s="3">
        <f>[1]!EM_S_STM07_IS($A3025,"61",DATE(I$4,12,31),"1")/1000000</f>
        <v>47.640127090000007</v>
      </c>
      <c r="K3025" s="3">
        <f>[1]!EM_S_STM07_IS($A3025,"9",DATE(K$4,12,31),"1")/1000000</f>
        <v>475.00991022000005</v>
      </c>
      <c r="L3025" s="3">
        <f>[1]!EM_S_STM07_IS($A3025,"61",DATE(K$4,12,31),"1")/1000000</f>
        <v>49.808254149999996</v>
      </c>
      <c r="M3025" s="3">
        <f>[1]!EM_S_STM07_IS($A3025,"9",DATE(M$4,12,31),"1")/1000000</f>
        <v>465.00294319</v>
      </c>
      <c r="N3025" s="3">
        <f>[1]!EM_S_STM07_IS($A3025,"61",DATE(M$4,12,31),"1")/1000000</f>
        <v>54.691792169999999</v>
      </c>
      <c r="O3025" s="6" t="str">
        <f t="shared" si="96"/>
        <v/>
      </c>
      <c r="P3025" s="6" t="str">
        <f t="shared" si="97"/>
        <v/>
      </c>
    </row>
    <row r="3026" spans="1:16" x14ac:dyDescent="0.25">
      <c r="A3026" s="5" t="s">
        <v>3020</v>
      </c>
      <c r="B3026" s="5" t="s">
        <v>6082</v>
      </c>
      <c r="C3026" s="3" t="e">
        <f>[1]!EM_S_STM07_IS($A3026,"9",DATE(C$4,12,31),"1")/1000000</f>
        <v>#VALUE!</v>
      </c>
      <c r="D3026" s="3" t="e">
        <f>[1]!EM_S_STM07_IS($A3026,"61",DATE(C$4,12,31),"1")/1000000</f>
        <v>#VALUE!</v>
      </c>
      <c r="E3026" s="3">
        <f>[1]!EM_S_STM07_IS($A3026,"9",DATE(E$4,12,31),"1")/1000000</f>
        <v>1338.7748759900001</v>
      </c>
      <c r="F3026" s="3">
        <f>[1]!EM_S_STM07_IS($A3026,"61",DATE(E$4,12,31),"1")/1000000</f>
        <v>54.03754326</v>
      </c>
      <c r="G3026" s="3">
        <f>[1]!EM_S_STM07_IS($A3026,"9",DATE(G$4,12,31),"1")/1000000</f>
        <v>1199.87114453</v>
      </c>
      <c r="H3026" s="3">
        <f>[1]!EM_S_STM07_IS($A3026,"61",DATE(G$4,12,31),"1")/1000000</f>
        <v>54.807937930000001</v>
      </c>
      <c r="I3026" s="3">
        <f>[1]!EM_S_STM07_IS($A3026,"9",DATE(I$4,12,31),"1")/1000000</f>
        <v>1883.2777749000002</v>
      </c>
      <c r="J3026" s="3">
        <f>[1]!EM_S_STM07_IS($A3026,"61",DATE(I$4,12,31),"1")/1000000</f>
        <v>82.044480620000002</v>
      </c>
      <c r="K3026" s="3">
        <f>[1]!EM_S_STM07_IS($A3026,"9",DATE(K$4,12,31),"1")/1000000</f>
        <v>2571.3739720500002</v>
      </c>
      <c r="L3026" s="3">
        <f>[1]!EM_S_STM07_IS($A3026,"61",DATE(K$4,12,31),"1")/1000000</f>
        <v>117.06593417000001</v>
      </c>
      <c r="M3026" s="3">
        <f>[1]!EM_S_STM07_IS($A3026,"9",DATE(M$4,12,31),"1")/1000000</f>
        <v>2407.79356074</v>
      </c>
      <c r="N3026" s="3">
        <f>[1]!EM_S_STM07_IS($A3026,"61",DATE(M$4,12,31),"1")/1000000</f>
        <v>88.392139049999997</v>
      </c>
      <c r="O3026" s="6" t="str">
        <f t="shared" si="96"/>
        <v/>
      </c>
      <c r="P3026" s="6" t="str">
        <f t="shared" si="97"/>
        <v/>
      </c>
    </row>
    <row r="3027" spans="1:16" x14ac:dyDescent="0.25">
      <c r="A3027" s="5" t="s">
        <v>3021</v>
      </c>
      <c r="B3027" s="5" t="s">
        <v>6083</v>
      </c>
      <c r="C3027" s="3" t="e">
        <f>[1]!EM_S_STM07_IS($A3027,"9",DATE(C$4,12,31),"1")/1000000</f>
        <v>#VALUE!</v>
      </c>
      <c r="D3027" s="3" t="e">
        <f>[1]!EM_S_STM07_IS($A3027,"61",DATE(C$4,12,31),"1")/1000000</f>
        <v>#VALUE!</v>
      </c>
      <c r="E3027" s="3">
        <f>[1]!EM_S_STM07_IS($A3027,"9",DATE(E$4,12,31),"1")/1000000</f>
        <v>5871.8332508399999</v>
      </c>
      <c r="F3027" s="3">
        <f>[1]!EM_S_STM07_IS($A3027,"61",DATE(E$4,12,31),"1")/1000000</f>
        <v>1228.16649192</v>
      </c>
      <c r="G3027" s="3">
        <f>[1]!EM_S_STM07_IS($A3027,"9",DATE(G$4,12,31),"1")/1000000</f>
        <v>7036.5938272499998</v>
      </c>
      <c r="H3027" s="3">
        <f>[1]!EM_S_STM07_IS($A3027,"61",DATE(G$4,12,31),"1")/1000000</f>
        <v>1251.3312990300001</v>
      </c>
      <c r="I3027" s="3">
        <f>[1]!EM_S_STM07_IS($A3027,"9",DATE(I$4,12,31),"1")/1000000</f>
        <v>8591.6988135299998</v>
      </c>
      <c r="J3027" s="3">
        <f>[1]!EM_S_STM07_IS($A3027,"61",DATE(I$4,12,31),"1")/1000000</f>
        <v>1168.5747545899999</v>
      </c>
      <c r="K3027" s="3">
        <f>[1]!EM_S_STM07_IS($A3027,"9",DATE(K$4,12,31),"1")/1000000</f>
        <v>10333.616102239999</v>
      </c>
      <c r="L3027" s="3">
        <f>[1]!EM_S_STM07_IS($A3027,"61",DATE(K$4,12,31),"1")/1000000</f>
        <v>1323.6273004300001</v>
      </c>
      <c r="M3027" s="3">
        <f>[1]!EM_S_STM07_IS($A3027,"9",DATE(M$4,12,31),"1")/1000000</f>
        <v>11655.627387840001</v>
      </c>
      <c r="N3027" s="3">
        <f>[1]!EM_S_STM07_IS($A3027,"61",DATE(M$4,12,31),"1")/1000000</f>
        <v>3536.7643648200001</v>
      </c>
      <c r="O3027" s="6" t="str">
        <f t="shared" si="96"/>
        <v/>
      </c>
      <c r="P3027" s="6" t="str">
        <f t="shared" si="97"/>
        <v/>
      </c>
    </row>
    <row r="3028" spans="1:16" x14ac:dyDescent="0.25">
      <c r="A3028" s="5" t="s">
        <v>3022</v>
      </c>
      <c r="B3028" s="5" t="s">
        <v>6084</v>
      </c>
      <c r="C3028" s="3" t="e">
        <f>[1]!EM_S_STM07_IS($A3028,"9",DATE(C$4,12,31),"1")/1000000</f>
        <v>#VALUE!</v>
      </c>
      <c r="D3028" s="3" t="e">
        <f>[1]!EM_S_STM07_IS($A3028,"61",DATE(C$4,12,31),"1")/1000000</f>
        <v>#VALUE!</v>
      </c>
      <c r="E3028" s="3">
        <f>[1]!EM_S_STM07_IS($A3028,"9",DATE(E$4,12,31),"1")/1000000</f>
        <v>267.12690558999998</v>
      </c>
      <c r="F3028" s="3">
        <f>[1]!EM_S_STM07_IS($A3028,"61",DATE(E$4,12,31),"1")/1000000</f>
        <v>45.727412520000001</v>
      </c>
      <c r="G3028" s="3">
        <f>[1]!EM_S_STM07_IS($A3028,"9",DATE(G$4,12,31),"1")/1000000</f>
        <v>288.50981837</v>
      </c>
      <c r="H3028" s="3">
        <f>[1]!EM_S_STM07_IS($A3028,"61",DATE(G$4,12,31),"1")/1000000</f>
        <v>49.435220109999996</v>
      </c>
      <c r="I3028" s="3">
        <f>[1]!EM_S_STM07_IS($A3028,"9",DATE(I$4,12,31),"1")/1000000</f>
        <v>244.14647761000001</v>
      </c>
      <c r="J3028" s="3">
        <f>[1]!EM_S_STM07_IS($A3028,"61",DATE(I$4,12,31),"1")/1000000</f>
        <v>47.036961240000004</v>
      </c>
      <c r="K3028" s="3">
        <f>[1]!EM_S_STM07_IS($A3028,"9",DATE(K$4,12,31),"1")/1000000</f>
        <v>223.50765429</v>
      </c>
      <c r="L3028" s="3">
        <f>[1]!EM_S_STM07_IS($A3028,"61",DATE(K$4,12,31),"1")/1000000</f>
        <v>41.861290049999994</v>
      </c>
      <c r="M3028" s="3">
        <f>[1]!EM_S_STM07_IS($A3028,"9",DATE(M$4,12,31),"1")/1000000</f>
        <v>221.15297586000003</v>
      </c>
      <c r="N3028" s="3">
        <f>[1]!EM_S_STM07_IS($A3028,"61",DATE(M$4,12,31),"1")/1000000</f>
        <v>38.70278373</v>
      </c>
      <c r="O3028" s="6" t="str">
        <f t="shared" si="96"/>
        <v/>
      </c>
      <c r="P3028" s="6" t="str">
        <f t="shared" si="97"/>
        <v/>
      </c>
    </row>
    <row r="3029" spans="1:16" x14ac:dyDescent="0.25">
      <c r="A3029" s="5" t="s">
        <v>3023</v>
      </c>
      <c r="B3029" s="5" t="s">
        <v>6085</v>
      </c>
      <c r="C3029" s="3">
        <f>[1]!EM_S_STM07_IS($A3029,"9",DATE(C$4,12,31),"1")/1000000</f>
        <v>866.05684675999998</v>
      </c>
      <c r="D3029" s="3">
        <f>[1]!EM_S_STM07_IS($A3029,"61",DATE(C$4,12,31),"1")/1000000</f>
        <v>124.14758839</v>
      </c>
      <c r="E3029" s="3">
        <f>[1]!EM_S_STM07_IS($A3029,"9",DATE(E$4,12,31),"1")/1000000</f>
        <v>940.34610070000008</v>
      </c>
      <c r="F3029" s="3">
        <f>[1]!EM_S_STM07_IS($A3029,"61",DATE(E$4,12,31),"1")/1000000</f>
        <v>135.15978683</v>
      </c>
      <c r="G3029" s="3">
        <f>[1]!EM_S_STM07_IS($A3029,"9",DATE(G$4,12,31),"1")/1000000</f>
        <v>1016.5691346599999</v>
      </c>
      <c r="H3029" s="3">
        <f>[1]!EM_S_STM07_IS($A3029,"61",DATE(G$4,12,31),"1")/1000000</f>
        <v>138.32668781000001</v>
      </c>
      <c r="I3029" s="3">
        <f>[1]!EM_S_STM07_IS($A3029,"9",DATE(I$4,12,31),"1")/1000000</f>
        <v>1063.8146107999999</v>
      </c>
      <c r="J3029" s="3">
        <f>[1]!EM_S_STM07_IS($A3029,"61",DATE(I$4,12,31),"1")/1000000</f>
        <v>133.28657222999999</v>
      </c>
      <c r="K3029" s="3">
        <f>[1]!EM_S_STM07_IS($A3029,"9",DATE(K$4,12,31),"1")/1000000</f>
        <v>1119.2342624400001</v>
      </c>
      <c r="L3029" s="3">
        <f>[1]!EM_S_STM07_IS($A3029,"61",DATE(K$4,12,31),"1")/1000000</f>
        <v>134.34329937000001</v>
      </c>
      <c r="M3029" s="3">
        <f>[1]!EM_S_STM07_IS($A3029,"9",DATE(M$4,12,31),"1")/1000000</f>
        <v>1263.87752849</v>
      </c>
      <c r="N3029" s="3">
        <f>[1]!EM_S_STM07_IS($A3029,"61",DATE(M$4,12,31),"1")/1000000</f>
        <v>172.16214144999998</v>
      </c>
      <c r="O3029" s="6">
        <f t="shared" si="96"/>
        <v>7.8528730423752524E-2</v>
      </c>
      <c r="P3029" s="6">
        <f t="shared" si="97"/>
        <v>6.7578634565375717E-2</v>
      </c>
    </row>
    <row r="3030" spans="1:16" x14ac:dyDescent="0.25">
      <c r="A3030" s="5" t="s">
        <v>3024</v>
      </c>
      <c r="B3030" s="5" t="s">
        <v>6086</v>
      </c>
      <c r="C3030" s="3" t="e">
        <f>[1]!EM_S_STM07_IS($A3030,"9",DATE(C$4,12,31),"1")/1000000</f>
        <v>#VALUE!</v>
      </c>
      <c r="D3030" s="3" t="e">
        <f>[1]!EM_S_STM07_IS($A3030,"61",DATE(C$4,12,31),"1")/1000000</f>
        <v>#VALUE!</v>
      </c>
      <c r="E3030" s="3">
        <f>[1]!EM_S_STM07_IS($A3030,"9",DATE(E$4,12,31),"1")/1000000</f>
        <v>1196.49222095</v>
      </c>
      <c r="F3030" s="3">
        <f>[1]!EM_S_STM07_IS($A3030,"61",DATE(E$4,12,31),"1")/1000000</f>
        <v>145.82556178999999</v>
      </c>
      <c r="G3030" s="3">
        <f>[1]!EM_S_STM07_IS($A3030,"9",DATE(G$4,12,31),"1")/1000000</f>
        <v>1527.5565018299999</v>
      </c>
      <c r="H3030" s="3">
        <f>[1]!EM_S_STM07_IS($A3030,"61",DATE(G$4,12,31),"1")/1000000</f>
        <v>215.15856166999998</v>
      </c>
      <c r="I3030" s="3">
        <f>[1]!EM_S_STM07_IS($A3030,"9",DATE(I$4,12,31),"1")/1000000</f>
        <v>1757.8296289300001</v>
      </c>
      <c r="J3030" s="3">
        <f>[1]!EM_S_STM07_IS($A3030,"61",DATE(I$4,12,31),"1")/1000000</f>
        <v>254.60434672</v>
      </c>
      <c r="K3030" s="3">
        <f>[1]!EM_S_STM07_IS($A3030,"9",DATE(K$4,12,31),"1")/1000000</f>
        <v>2058.03380668</v>
      </c>
      <c r="L3030" s="3">
        <f>[1]!EM_S_STM07_IS($A3030,"61",DATE(K$4,12,31),"1")/1000000</f>
        <v>272.95449375999999</v>
      </c>
      <c r="M3030" s="3">
        <f>[1]!EM_S_STM07_IS($A3030,"9",DATE(M$4,12,31),"1")/1000000</f>
        <v>2563.3304591399997</v>
      </c>
      <c r="N3030" s="3">
        <f>[1]!EM_S_STM07_IS($A3030,"61",DATE(M$4,12,31),"1")/1000000</f>
        <v>346.95506627999998</v>
      </c>
      <c r="O3030" s="6" t="str">
        <f t="shared" si="96"/>
        <v/>
      </c>
      <c r="P3030" s="6" t="str">
        <f t="shared" si="97"/>
        <v/>
      </c>
    </row>
    <row r="3031" spans="1:16" x14ac:dyDescent="0.25">
      <c r="A3031" s="5" t="s">
        <v>3025</v>
      </c>
      <c r="B3031" s="5" t="s">
        <v>6087</v>
      </c>
      <c r="C3031" s="3" t="e">
        <f>[1]!EM_S_STM07_IS($A3031,"9",DATE(C$4,12,31),"1")/1000000</f>
        <v>#VALUE!</v>
      </c>
      <c r="D3031" s="3" t="e">
        <f>[1]!EM_S_STM07_IS($A3031,"61",DATE(C$4,12,31),"1")/1000000</f>
        <v>#VALUE!</v>
      </c>
      <c r="E3031" s="3">
        <f>[1]!EM_S_STM07_IS($A3031,"9",DATE(E$4,12,31),"1")/1000000</f>
        <v>1488.0780999999999</v>
      </c>
      <c r="F3031" s="3">
        <f>[1]!EM_S_STM07_IS($A3031,"61",DATE(E$4,12,31),"1")/1000000</f>
        <v>144.0478</v>
      </c>
      <c r="G3031" s="3">
        <f>[1]!EM_S_STM07_IS($A3031,"9",DATE(G$4,12,31),"1")/1000000</f>
        <v>1691.8354999999999</v>
      </c>
      <c r="H3031" s="3">
        <f>[1]!EM_S_STM07_IS($A3031,"61",DATE(G$4,12,31),"1")/1000000</f>
        <v>194.88149999999999</v>
      </c>
      <c r="I3031" s="3">
        <f>[1]!EM_S_STM07_IS($A3031,"9",DATE(I$4,12,31),"1")/1000000</f>
        <v>2072.4328999999998</v>
      </c>
      <c r="J3031" s="3">
        <f>[1]!EM_S_STM07_IS($A3031,"61",DATE(I$4,12,31),"1")/1000000</f>
        <v>290.58150000000001</v>
      </c>
      <c r="K3031" s="3">
        <f>[1]!EM_S_STM07_IS($A3031,"9",DATE(K$4,12,31),"1")/1000000</f>
        <v>2400.8694999999998</v>
      </c>
      <c r="L3031" s="3">
        <f>[1]!EM_S_STM07_IS($A3031,"61",DATE(K$4,12,31),"1")/1000000</f>
        <v>370.72329999999999</v>
      </c>
      <c r="M3031" s="3">
        <f>[1]!EM_S_STM07_IS($A3031,"9",DATE(M$4,12,31),"1")/1000000</f>
        <v>2782.62679084</v>
      </c>
      <c r="N3031" s="3">
        <f>[1]!EM_S_STM07_IS($A3031,"61",DATE(M$4,12,31),"1")/1000000</f>
        <v>501.71137849000002</v>
      </c>
      <c r="O3031" s="6" t="str">
        <f t="shared" si="96"/>
        <v/>
      </c>
      <c r="P3031" s="6" t="str">
        <f t="shared" si="97"/>
        <v/>
      </c>
    </row>
    <row r="3032" spans="1:16" x14ac:dyDescent="0.25">
      <c r="A3032" s="5" t="s">
        <v>3026</v>
      </c>
      <c r="B3032" s="5" t="s">
        <v>6088</v>
      </c>
      <c r="C3032" s="3" t="e">
        <f>[1]!EM_S_STM07_IS($A3032,"9",DATE(C$4,12,31),"1")/1000000</f>
        <v>#VALUE!</v>
      </c>
      <c r="D3032" s="3" t="e">
        <f>[1]!EM_S_STM07_IS($A3032,"61",DATE(C$4,12,31),"1")/1000000</f>
        <v>#VALUE!</v>
      </c>
      <c r="E3032" s="3">
        <f>[1]!EM_S_STM07_IS($A3032,"9",DATE(E$4,12,31),"1")/1000000</f>
        <v>279.81724317000004</v>
      </c>
      <c r="F3032" s="3">
        <f>[1]!EM_S_STM07_IS($A3032,"61",DATE(E$4,12,31),"1")/1000000</f>
        <v>60.806093200000007</v>
      </c>
      <c r="G3032" s="3">
        <f>[1]!EM_S_STM07_IS($A3032,"9",DATE(G$4,12,31),"1")/1000000</f>
        <v>303.78645831</v>
      </c>
      <c r="H3032" s="3">
        <f>[1]!EM_S_STM07_IS($A3032,"61",DATE(G$4,12,31),"1")/1000000</f>
        <v>44.747976479999998</v>
      </c>
      <c r="I3032" s="3">
        <f>[1]!EM_S_STM07_IS($A3032,"9",DATE(I$4,12,31),"1")/1000000</f>
        <v>315.46288300999998</v>
      </c>
      <c r="J3032" s="3">
        <f>[1]!EM_S_STM07_IS($A3032,"61",DATE(I$4,12,31),"1")/1000000</f>
        <v>48.406998090000002</v>
      </c>
      <c r="K3032" s="3">
        <f>[1]!EM_S_STM07_IS($A3032,"9",DATE(K$4,12,31),"1")/1000000</f>
        <v>328.84139232000001</v>
      </c>
      <c r="L3032" s="3">
        <f>[1]!EM_S_STM07_IS($A3032,"61",DATE(K$4,12,31),"1")/1000000</f>
        <v>51.888854270000003</v>
      </c>
      <c r="M3032" s="3">
        <f>[1]!EM_S_STM07_IS($A3032,"9",DATE(M$4,12,31),"1")/1000000</f>
        <v>364.44076445999997</v>
      </c>
      <c r="N3032" s="3">
        <f>[1]!EM_S_STM07_IS($A3032,"61",DATE(M$4,12,31),"1")/1000000</f>
        <v>71.356202909999993</v>
      </c>
      <c r="O3032" s="6" t="str">
        <f t="shared" si="96"/>
        <v/>
      </c>
      <c r="P3032" s="6" t="str">
        <f t="shared" si="97"/>
        <v/>
      </c>
    </row>
    <row r="3033" spans="1:16" x14ac:dyDescent="0.25">
      <c r="A3033" s="5" t="s">
        <v>3027</v>
      </c>
      <c r="B3033" s="5" t="s">
        <v>6089</v>
      </c>
      <c r="C3033" s="3" t="e">
        <f>[1]!EM_S_STM07_IS($A3033,"9",DATE(C$4,12,31),"1")/1000000</f>
        <v>#VALUE!</v>
      </c>
      <c r="D3033" s="3" t="e">
        <f>[1]!EM_S_STM07_IS($A3033,"61",DATE(C$4,12,31),"1")/1000000</f>
        <v>#VALUE!</v>
      </c>
      <c r="E3033" s="3">
        <f>[1]!EM_S_STM07_IS($A3033,"9",DATE(E$4,12,31),"1")/1000000</f>
        <v>1780.0139999999999</v>
      </c>
      <c r="F3033" s="3">
        <f>[1]!EM_S_STM07_IS($A3033,"61",DATE(E$4,12,31),"1")/1000000</f>
        <v>92.038799999999995</v>
      </c>
      <c r="G3033" s="3">
        <f>[1]!EM_S_STM07_IS($A3033,"9",DATE(G$4,12,31),"1")/1000000</f>
        <v>2565.2937999999999</v>
      </c>
      <c r="H3033" s="3">
        <f>[1]!EM_S_STM07_IS($A3033,"61",DATE(G$4,12,31),"1")/1000000</f>
        <v>100.32729999999999</v>
      </c>
      <c r="I3033" s="3">
        <f>[1]!EM_S_STM07_IS($A3033,"9",DATE(I$4,12,31),"1")/1000000</f>
        <v>3831.16742836</v>
      </c>
      <c r="J3033" s="3">
        <f>[1]!EM_S_STM07_IS($A3033,"61",DATE(I$4,12,31),"1")/1000000</f>
        <v>212.97408027</v>
      </c>
      <c r="K3033" s="3">
        <f>[1]!EM_S_STM07_IS($A3033,"9",DATE(K$4,12,31),"1")/1000000</f>
        <v>4999.0533100000002</v>
      </c>
      <c r="L3033" s="3">
        <f>[1]!EM_S_STM07_IS($A3033,"61",DATE(K$4,12,31),"1")/1000000</f>
        <v>436.92673667000003</v>
      </c>
      <c r="M3033" s="3">
        <f>[1]!EM_S_STM07_IS($A3033,"9",DATE(M$4,12,31),"1")/1000000</f>
        <v>5903.3367469200002</v>
      </c>
      <c r="N3033" s="3">
        <f>[1]!EM_S_STM07_IS($A3033,"61",DATE(M$4,12,31),"1")/1000000</f>
        <v>535.90351321000003</v>
      </c>
      <c r="O3033" s="6" t="str">
        <f t="shared" si="96"/>
        <v/>
      </c>
      <c r="P3033" s="6" t="str">
        <f t="shared" si="97"/>
        <v/>
      </c>
    </row>
    <row r="3034" spans="1:16" x14ac:dyDescent="0.25">
      <c r="A3034" s="5" t="s">
        <v>3028</v>
      </c>
      <c r="B3034" s="5" t="s">
        <v>6090</v>
      </c>
      <c r="C3034" s="3" t="e">
        <f>[1]!EM_S_STM07_IS($A3034,"9",DATE(C$4,12,31),"1")/1000000</f>
        <v>#VALUE!</v>
      </c>
      <c r="D3034" s="3" t="e">
        <f>[1]!EM_S_STM07_IS($A3034,"61",DATE(C$4,12,31),"1")/1000000</f>
        <v>#VALUE!</v>
      </c>
      <c r="E3034" s="3">
        <f>[1]!EM_S_STM07_IS($A3034,"9",DATE(E$4,12,31),"1")/1000000</f>
        <v>1638.90351874</v>
      </c>
      <c r="F3034" s="3">
        <f>[1]!EM_S_STM07_IS($A3034,"61",DATE(E$4,12,31),"1")/1000000</f>
        <v>109.11222429</v>
      </c>
      <c r="G3034" s="3">
        <f>[1]!EM_S_STM07_IS($A3034,"9",DATE(G$4,12,31),"1")/1000000</f>
        <v>1433.18863044</v>
      </c>
      <c r="H3034" s="3">
        <f>[1]!EM_S_STM07_IS($A3034,"61",DATE(G$4,12,31),"1")/1000000</f>
        <v>116.79007801</v>
      </c>
      <c r="I3034" s="3">
        <f>[1]!EM_S_STM07_IS($A3034,"9",DATE(I$4,12,31),"1")/1000000</f>
        <v>1634.8010598399999</v>
      </c>
      <c r="J3034" s="3">
        <f>[1]!EM_S_STM07_IS($A3034,"61",DATE(I$4,12,31),"1")/1000000</f>
        <v>184.05664971000002</v>
      </c>
      <c r="K3034" s="3">
        <f>[1]!EM_S_STM07_IS($A3034,"9",DATE(K$4,12,31),"1")/1000000</f>
        <v>1607.28282655</v>
      </c>
      <c r="L3034" s="3">
        <f>[1]!EM_S_STM07_IS($A3034,"61",DATE(K$4,12,31),"1")/1000000</f>
        <v>146.88400353999998</v>
      </c>
      <c r="M3034" s="3">
        <f>[1]!EM_S_STM07_IS($A3034,"9",DATE(M$4,12,31),"1")/1000000</f>
        <v>1615.52061508</v>
      </c>
      <c r="N3034" s="3">
        <f>[1]!EM_S_STM07_IS($A3034,"61",DATE(M$4,12,31),"1")/1000000</f>
        <v>135.80297123</v>
      </c>
      <c r="O3034" s="6" t="str">
        <f t="shared" si="96"/>
        <v/>
      </c>
      <c r="P3034" s="6" t="str">
        <f t="shared" si="97"/>
        <v/>
      </c>
    </row>
    <row r="3035" spans="1:16" x14ac:dyDescent="0.25">
      <c r="A3035" s="5" t="s">
        <v>3029</v>
      </c>
      <c r="B3035" s="5" t="s">
        <v>6091</v>
      </c>
      <c r="C3035" s="3" t="e">
        <f>[1]!EM_S_STM07_IS($A3035,"9",DATE(C$4,12,31),"1")/1000000</f>
        <v>#VALUE!</v>
      </c>
      <c r="D3035" s="3" t="e">
        <f>[1]!EM_S_STM07_IS($A3035,"61",DATE(C$4,12,31),"1")/1000000</f>
        <v>#VALUE!</v>
      </c>
      <c r="E3035" s="3">
        <f>[1]!EM_S_STM07_IS($A3035,"9",DATE(E$4,12,31),"1")/1000000</f>
        <v>2467.0381170000001</v>
      </c>
      <c r="F3035" s="3">
        <f>[1]!EM_S_STM07_IS($A3035,"61",DATE(E$4,12,31),"1")/1000000</f>
        <v>98.963319999999996</v>
      </c>
      <c r="G3035" s="3">
        <f>[1]!EM_S_STM07_IS($A3035,"9",DATE(G$4,12,31),"1")/1000000</f>
        <v>2841.6348830000002</v>
      </c>
      <c r="H3035" s="3">
        <f>[1]!EM_S_STM07_IS($A3035,"61",DATE(G$4,12,31),"1")/1000000</f>
        <v>125.036547</v>
      </c>
      <c r="I3035" s="3">
        <f>[1]!EM_S_STM07_IS($A3035,"9",DATE(I$4,12,31),"1")/1000000</f>
        <v>3321.2946440000001</v>
      </c>
      <c r="J3035" s="3">
        <f>[1]!EM_S_STM07_IS($A3035,"61",DATE(I$4,12,31),"1")/1000000</f>
        <v>160.72072600000001</v>
      </c>
      <c r="K3035" s="3">
        <f>[1]!EM_S_STM07_IS($A3035,"9",DATE(K$4,12,31),"1")/1000000</f>
        <v>3942.8772949999998</v>
      </c>
      <c r="L3035" s="3">
        <f>[1]!EM_S_STM07_IS($A3035,"61",DATE(K$4,12,31),"1")/1000000</f>
        <v>202.382081</v>
      </c>
      <c r="M3035" s="3">
        <f>[1]!EM_S_STM07_IS($A3035,"9",DATE(M$4,12,31),"1")/1000000</f>
        <v>4568.4828610000004</v>
      </c>
      <c r="N3035" s="3">
        <f>[1]!EM_S_STM07_IS($A3035,"61",DATE(M$4,12,31),"1")/1000000</f>
        <v>240.50181000000001</v>
      </c>
      <c r="O3035" s="6" t="str">
        <f t="shared" si="96"/>
        <v/>
      </c>
      <c r="P3035" s="6" t="str">
        <f t="shared" si="97"/>
        <v/>
      </c>
    </row>
    <row r="3036" spans="1:16" x14ac:dyDescent="0.25">
      <c r="A3036" s="5" t="s">
        <v>3030</v>
      </c>
      <c r="B3036" s="5" t="s">
        <v>6092</v>
      </c>
      <c r="C3036" s="3" t="e">
        <f>[1]!EM_S_STM07_IS($A3036,"9",DATE(C$4,12,31),"1")/1000000</f>
        <v>#VALUE!</v>
      </c>
      <c r="D3036" s="3" t="e">
        <f>[1]!EM_S_STM07_IS($A3036,"61",DATE(C$4,12,31),"1")/1000000</f>
        <v>#VALUE!</v>
      </c>
      <c r="E3036" s="3">
        <f>[1]!EM_S_STM07_IS($A3036,"9",DATE(E$4,12,31),"1")/1000000</f>
        <v>4036.1489999999999</v>
      </c>
      <c r="F3036" s="3">
        <f>[1]!EM_S_STM07_IS($A3036,"61",DATE(E$4,12,31),"1")/1000000</f>
        <v>521.98810000000003</v>
      </c>
      <c r="G3036" s="3">
        <f>[1]!EM_S_STM07_IS($A3036,"9",DATE(G$4,12,31),"1")/1000000</f>
        <v>4449.2455122700003</v>
      </c>
      <c r="H3036" s="3">
        <f>[1]!EM_S_STM07_IS($A3036,"61",DATE(G$4,12,31),"1")/1000000</f>
        <v>229.53390542</v>
      </c>
      <c r="I3036" s="3">
        <f>[1]!EM_S_STM07_IS($A3036,"9",DATE(I$4,12,31),"1")/1000000</f>
        <v>5929.4869547899998</v>
      </c>
      <c r="J3036" s="3">
        <f>[1]!EM_S_STM07_IS($A3036,"61",DATE(I$4,12,31),"1")/1000000</f>
        <v>338.63801255999999</v>
      </c>
      <c r="K3036" s="3">
        <f>[1]!EM_S_STM07_IS($A3036,"9",DATE(K$4,12,31),"1")/1000000</f>
        <v>6646.8635829700006</v>
      </c>
      <c r="L3036" s="3">
        <f>[1]!EM_S_STM07_IS($A3036,"61",DATE(K$4,12,31),"1")/1000000</f>
        <v>427.68574655000003</v>
      </c>
      <c r="M3036" s="3">
        <f>[1]!EM_S_STM07_IS($A3036,"9",DATE(M$4,12,31),"1")/1000000</f>
        <v>8158.2380562600001</v>
      </c>
      <c r="N3036" s="3">
        <f>[1]!EM_S_STM07_IS($A3036,"61",DATE(M$4,12,31),"1")/1000000</f>
        <v>1047.28756899</v>
      </c>
      <c r="O3036" s="6" t="str">
        <f t="shared" si="96"/>
        <v/>
      </c>
      <c r="P3036" s="6" t="str">
        <f t="shared" si="97"/>
        <v/>
      </c>
    </row>
    <row r="3037" spans="1:16" x14ac:dyDescent="0.25">
      <c r="A3037" s="5" t="s">
        <v>3031</v>
      </c>
      <c r="B3037" s="5" t="s">
        <v>6093</v>
      </c>
      <c r="C3037" s="3" t="e">
        <f>[1]!EM_S_STM07_IS($A3037,"9",DATE(C$4,12,31),"1")/1000000</f>
        <v>#VALUE!</v>
      </c>
      <c r="D3037" s="3" t="e">
        <f>[1]!EM_S_STM07_IS($A3037,"61",DATE(C$4,12,31),"1")/1000000</f>
        <v>#VALUE!</v>
      </c>
      <c r="E3037" s="3">
        <f>[1]!EM_S_STM07_IS($A3037,"9",DATE(E$4,12,31),"1")/1000000</f>
        <v>1024.15554838</v>
      </c>
      <c r="F3037" s="3">
        <f>[1]!EM_S_STM07_IS($A3037,"61",DATE(E$4,12,31),"1")/1000000</f>
        <v>178.10558237999999</v>
      </c>
      <c r="G3037" s="3">
        <f>[1]!EM_S_STM07_IS($A3037,"9",DATE(G$4,12,31),"1")/1000000</f>
        <v>1285.126618</v>
      </c>
      <c r="H3037" s="3">
        <f>[1]!EM_S_STM07_IS($A3037,"61",DATE(G$4,12,31),"1")/1000000</f>
        <v>194.93009985</v>
      </c>
      <c r="I3037" s="3">
        <f>[1]!EM_S_STM07_IS($A3037,"9",DATE(I$4,12,31),"1")/1000000</f>
        <v>1453.8621399400001</v>
      </c>
      <c r="J3037" s="3">
        <f>[1]!EM_S_STM07_IS($A3037,"61",DATE(I$4,12,31),"1")/1000000</f>
        <v>123.66523917000001</v>
      </c>
      <c r="K3037" s="3">
        <f>[1]!EM_S_STM07_IS($A3037,"9",DATE(K$4,12,31),"1")/1000000</f>
        <v>1478.3230147300001</v>
      </c>
      <c r="L3037" s="3">
        <f>[1]!EM_S_STM07_IS($A3037,"61",DATE(K$4,12,31),"1")/1000000</f>
        <v>81.550998840000005</v>
      </c>
      <c r="M3037" s="3">
        <f>[1]!EM_S_STM07_IS($A3037,"9",DATE(M$4,12,31),"1")/1000000</f>
        <v>1577.2013668499999</v>
      </c>
      <c r="N3037" s="3">
        <f>[1]!EM_S_STM07_IS($A3037,"61",DATE(M$4,12,31),"1")/1000000</f>
        <v>114.4394309</v>
      </c>
      <c r="O3037" s="6" t="str">
        <f t="shared" si="96"/>
        <v/>
      </c>
      <c r="P3037" s="6" t="str">
        <f t="shared" si="97"/>
        <v/>
      </c>
    </row>
    <row r="3038" spans="1:16" x14ac:dyDescent="0.25">
      <c r="A3038" s="5" t="s">
        <v>3032</v>
      </c>
      <c r="B3038" s="5" t="s">
        <v>6094</v>
      </c>
      <c r="C3038" s="3" t="e">
        <f>[1]!EM_S_STM07_IS($A3038,"9",DATE(C$4,12,31),"1")/1000000</f>
        <v>#VALUE!</v>
      </c>
      <c r="D3038" s="3" t="e">
        <f>[1]!EM_S_STM07_IS($A3038,"61",DATE(C$4,12,31),"1")/1000000</f>
        <v>#VALUE!</v>
      </c>
      <c r="E3038" s="3">
        <f>[1]!EM_S_STM07_IS($A3038,"9",DATE(E$4,12,31),"1")/1000000</f>
        <v>318.40789999999998</v>
      </c>
      <c r="F3038" s="3">
        <f>[1]!EM_S_STM07_IS($A3038,"61",DATE(E$4,12,31),"1")/1000000</f>
        <v>33.639000000000003</v>
      </c>
      <c r="G3038" s="3">
        <f>[1]!EM_S_STM07_IS($A3038,"9",DATE(G$4,12,31),"1")/1000000</f>
        <v>393.66109999999998</v>
      </c>
      <c r="H3038" s="3">
        <f>[1]!EM_S_STM07_IS($A3038,"61",DATE(G$4,12,31),"1")/1000000</f>
        <v>35.943300000000001</v>
      </c>
      <c r="I3038" s="3">
        <f>[1]!EM_S_STM07_IS($A3038,"9",DATE(I$4,12,31),"1")/1000000</f>
        <v>508.23140000000001</v>
      </c>
      <c r="J3038" s="3">
        <f>[1]!EM_S_STM07_IS($A3038,"61",DATE(I$4,12,31),"1")/1000000</f>
        <v>45.209200000000003</v>
      </c>
      <c r="K3038" s="3">
        <f>[1]!EM_S_STM07_IS($A3038,"9",DATE(K$4,12,31),"1")/1000000</f>
        <v>558.32180000000005</v>
      </c>
      <c r="L3038" s="3">
        <f>[1]!EM_S_STM07_IS($A3038,"61",DATE(K$4,12,31),"1")/1000000</f>
        <v>49.532299999999999</v>
      </c>
      <c r="M3038" s="3">
        <f>[1]!EM_S_STM07_IS($A3038,"9",DATE(M$4,12,31),"1")/1000000</f>
        <v>555.56900203999999</v>
      </c>
      <c r="N3038" s="3">
        <f>[1]!EM_S_STM07_IS($A3038,"61",DATE(M$4,12,31),"1")/1000000</f>
        <v>55.960900299999999</v>
      </c>
      <c r="O3038" s="6" t="str">
        <f t="shared" si="96"/>
        <v/>
      </c>
      <c r="P3038" s="6" t="str">
        <f t="shared" si="97"/>
        <v/>
      </c>
    </row>
    <row r="3039" spans="1:16" x14ac:dyDescent="0.25">
      <c r="A3039" s="5" t="s">
        <v>3033</v>
      </c>
      <c r="B3039" s="5" t="s">
        <v>6095</v>
      </c>
      <c r="C3039" s="3" t="e">
        <f>[1]!EM_S_STM07_IS($A3039,"9",DATE(C$4,12,31),"1")/1000000</f>
        <v>#VALUE!</v>
      </c>
      <c r="D3039" s="3" t="e">
        <f>[1]!EM_S_STM07_IS($A3039,"61",DATE(C$4,12,31),"1")/1000000</f>
        <v>#VALUE!</v>
      </c>
      <c r="E3039" s="3">
        <f>[1]!EM_S_STM07_IS($A3039,"9",DATE(E$4,12,31),"1")/1000000</f>
        <v>277.96159999999998</v>
      </c>
      <c r="F3039" s="3">
        <f>[1]!EM_S_STM07_IS($A3039,"61",DATE(E$4,12,31),"1")/1000000</f>
        <v>131.44630000000001</v>
      </c>
      <c r="G3039" s="3">
        <f>[1]!EM_S_STM07_IS($A3039,"9",DATE(G$4,12,31),"1")/1000000</f>
        <v>331.3347</v>
      </c>
      <c r="H3039" s="3">
        <f>[1]!EM_S_STM07_IS($A3039,"61",DATE(G$4,12,31),"1")/1000000</f>
        <v>135.96960000000001</v>
      </c>
      <c r="I3039" s="3">
        <f>[1]!EM_S_STM07_IS($A3039,"9",DATE(I$4,12,31),"1")/1000000</f>
        <v>455.68370501999999</v>
      </c>
      <c r="J3039" s="3">
        <f>[1]!EM_S_STM07_IS($A3039,"61",DATE(I$4,12,31),"1")/1000000</f>
        <v>167.35838871000001</v>
      </c>
      <c r="K3039" s="3">
        <f>[1]!EM_S_STM07_IS($A3039,"9",DATE(K$4,12,31),"1")/1000000</f>
        <v>633.82980300999998</v>
      </c>
      <c r="L3039" s="3">
        <f>[1]!EM_S_STM07_IS($A3039,"61",DATE(K$4,12,31),"1")/1000000</f>
        <v>187.93016921</v>
      </c>
      <c r="M3039" s="3">
        <f>[1]!EM_S_STM07_IS($A3039,"9",DATE(M$4,12,31),"1")/1000000</f>
        <v>997.53356799999995</v>
      </c>
      <c r="N3039" s="3">
        <f>[1]!EM_S_STM07_IS($A3039,"61",DATE(M$4,12,31),"1")/1000000</f>
        <v>262.33815254000001</v>
      </c>
      <c r="O3039" s="6" t="str">
        <f t="shared" si="96"/>
        <v/>
      </c>
      <c r="P3039" s="6" t="str">
        <f t="shared" si="97"/>
        <v/>
      </c>
    </row>
    <row r="3040" spans="1:16" x14ac:dyDescent="0.25">
      <c r="A3040" s="5" t="s">
        <v>3034</v>
      </c>
      <c r="B3040" s="5" t="s">
        <v>6096</v>
      </c>
      <c r="C3040" s="3" t="e">
        <f>[1]!EM_S_STM07_IS($A3040,"9",DATE(C$4,12,31),"1")/1000000</f>
        <v>#VALUE!</v>
      </c>
      <c r="D3040" s="3" t="e">
        <f>[1]!EM_S_STM07_IS($A3040,"61",DATE(C$4,12,31),"1")/1000000</f>
        <v>#VALUE!</v>
      </c>
      <c r="E3040" s="3">
        <f>[1]!EM_S_STM07_IS($A3040,"9",DATE(E$4,12,31),"1")/1000000</f>
        <v>1466.90108807</v>
      </c>
      <c r="F3040" s="3">
        <f>[1]!EM_S_STM07_IS($A3040,"61",DATE(E$4,12,31),"1")/1000000</f>
        <v>98.181736310000005</v>
      </c>
      <c r="G3040" s="3">
        <f>[1]!EM_S_STM07_IS($A3040,"9",DATE(G$4,12,31),"1")/1000000</f>
        <v>1488.7907721700001</v>
      </c>
      <c r="H3040" s="3">
        <f>[1]!EM_S_STM07_IS($A3040,"61",DATE(G$4,12,31),"1")/1000000</f>
        <v>77.538923990000001</v>
      </c>
      <c r="I3040" s="3">
        <f>[1]!EM_S_STM07_IS($A3040,"9",DATE(I$4,12,31),"1")/1000000</f>
        <v>1428.5949276199999</v>
      </c>
      <c r="J3040" s="3">
        <f>[1]!EM_S_STM07_IS($A3040,"61",DATE(I$4,12,31),"1")/1000000</f>
        <v>96.764733019999994</v>
      </c>
      <c r="K3040" s="3">
        <f>[1]!EM_S_STM07_IS($A3040,"9",DATE(K$4,12,31),"1")/1000000</f>
        <v>1532.3771958299999</v>
      </c>
      <c r="L3040" s="3">
        <f>[1]!EM_S_STM07_IS($A3040,"61",DATE(K$4,12,31),"1")/1000000</f>
        <v>113.62343399</v>
      </c>
      <c r="M3040" s="3">
        <f>[1]!EM_S_STM07_IS($A3040,"9",DATE(M$4,12,31),"1")/1000000</f>
        <v>1620.88043068</v>
      </c>
      <c r="N3040" s="3">
        <f>[1]!EM_S_STM07_IS($A3040,"61",DATE(M$4,12,31),"1")/1000000</f>
        <v>132.10359045000001</v>
      </c>
      <c r="O3040" s="6" t="str">
        <f t="shared" si="96"/>
        <v/>
      </c>
      <c r="P3040" s="6" t="str">
        <f t="shared" si="97"/>
        <v/>
      </c>
    </row>
    <row r="3041" spans="1:16" x14ac:dyDescent="0.25">
      <c r="A3041" s="5" t="s">
        <v>3035</v>
      </c>
      <c r="B3041" s="5" t="s">
        <v>6097</v>
      </c>
      <c r="C3041" s="3" t="e">
        <f>[1]!EM_S_STM07_IS($A3041,"9",DATE(C$4,12,31),"1")/1000000</f>
        <v>#VALUE!</v>
      </c>
      <c r="D3041" s="3" t="e">
        <f>[1]!EM_S_STM07_IS($A3041,"61",DATE(C$4,12,31),"1")/1000000</f>
        <v>#VALUE!</v>
      </c>
      <c r="E3041" s="3">
        <f>[1]!EM_S_STM07_IS($A3041,"9",DATE(E$4,12,31),"1")/1000000</f>
        <v>384.88113291000002</v>
      </c>
      <c r="F3041" s="3">
        <f>[1]!EM_S_STM07_IS($A3041,"61",DATE(E$4,12,31),"1")/1000000</f>
        <v>46.29418338</v>
      </c>
      <c r="G3041" s="3">
        <f>[1]!EM_S_STM07_IS($A3041,"9",DATE(G$4,12,31),"1")/1000000</f>
        <v>455.2379555</v>
      </c>
      <c r="H3041" s="3">
        <f>[1]!EM_S_STM07_IS($A3041,"61",DATE(G$4,12,31),"1")/1000000</f>
        <v>60.256833990000004</v>
      </c>
      <c r="I3041" s="3">
        <f>[1]!EM_S_STM07_IS($A3041,"9",DATE(I$4,12,31),"1")/1000000</f>
        <v>649.66575483000008</v>
      </c>
      <c r="J3041" s="3">
        <f>[1]!EM_S_STM07_IS($A3041,"61",DATE(I$4,12,31),"1")/1000000</f>
        <v>100.55547086</v>
      </c>
      <c r="K3041" s="3">
        <f>[1]!EM_S_STM07_IS($A3041,"9",DATE(K$4,12,31),"1")/1000000</f>
        <v>901.02787511999998</v>
      </c>
      <c r="L3041" s="3">
        <f>[1]!EM_S_STM07_IS($A3041,"61",DATE(K$4,12,31),"1")/1000000</f>
        <v>141.32669711000003</v>
      </c>
      <c r="M3041" s="3">
        <f>[1]!EM_S_STM07_IS($A3041,"9",DATE(M$4,12,31),"1")/1000000</f>
        <v>1081.98209417</v>
      </c>
      <c r="N3041" s="3">
        <f>[1]!EM_S_STM07_IS($A3041,"61",DATE(M$4,12,31),"1")/1000000</f>
        <v>162.43967509999999</v>
      </c>
      <c r="O3041" s="6" t="str">
        <f t="shared" si="96"/>
        <v/>
      </c>
      <c r="P3041" s="6" t="str">
        <f t="shared" si="97"/>
        <v/>
      </c>
    </row>
    <row r="3042" spans="1:16" x14ac:dyDescent="0.25">
      <c r="A3042" s="5" t="s">
        <v>3036</v>
      </c>
      <c r="B3042" s="5" t="s">
        <v>6098</v>
      </c>
      <c r="C3042" s="3" t="e">
        <f>[1]!EM_S_STM07_IS($A3042,"9",DATE(C$4,12,31),"1")/1000000</f>
        <v>#VALUE!</v>
      </c>
      <c r="D3042" s="3" t="e">
        <f>[1]!EM_S_STM07_IS($A3042,"61",DATE(C$4,12,31),"1")/1000000</f>
        <v>#VALUE!</v>
      </c>
      <c r="E3042" s="3">
        <f>[1]!EM_S_STM07_IS($A3042,"9",DATE(E$4,12,31),"1")/1000000</f>
        <v>1447.0110668499999</v>
      </c>
      <c r="F3042" s="3">
        <f>[1]!EM_S_STM07_IS($A3042,"61",DATE(E$4,12,31),"1")/1000000</f>
        <v>128.93604851000001</v>
      </c>
      <c r="G3042" s="3">
        <f>[1]!EM_S_STM07_IS($A3042,"9",DATE(G$4,12,31),"1")/1000000</f>
        <v>1899.5833211400002</v>
      </c>
      <c r="H3042" s="3">
        <f>[1]!EM_S_STM07_IS($A3042,"61",DATE(G$4,12,31),"1")/1000000</f>
        <v>225.47509341</v>
      </c>
      <c r="I3042" s="3">
        <f>[1]!EM_S_STM07_IS($A3042,"9",DATE(I$4,12,31),"1")/1000000</f>
        <v>2359.8559213200001</v>
      </c>
      <c r="J3042" s="3">
        <f>[1]!EM_S_STM07_IS($A3042,"61",DATE(I$4,12,31),"1")/1000000</f>
        <v>280.34271147000004</v>
      </c>
      <c r="K3042" s="3">
        <f>[1]!EM_S_STM07_IS($A3042,"9",DATE(K$4,12,31),"1")/1000000</f>
        <v>3043.2800408400003</v>
      </c>
      <c r="L3042" s="3">
        <f>[1]!EM_S_STM07_IS($A3042,"61",DATE(K$4,12,31),"1")/1000000</f>
        <v>339.57000708999999</v>
      </c>
      <c r="M3042" s="3">
        <f>[1]!EM_S_STM07_IS($A3042,"9",DATE(M$4,12,31),"1")/1000000</f>
        <v>3749.11247164</v>
      </c>
      <c r="N3042" s="3">
        <f>[1]!EM_S_STM07_IS($A3042,"61",DATE(M$4,12,31),"1")/1000000</f>
        <v>422.64672685000005</v>
      </c>
      <c r="O3042" s="6" t="str">
        <f t="shared" si="96"/>
        <v/>
      </c>
      <c r="P3042" s="6" t="str">
        <f t="shared" si="97"/>
        <v/>
      </c>
    </row>
    <row r="3043" spans="1:16" x14ac:dyDescent="0.25">
      <c r="A3043" s="5" t="s">
        <v>3037</v>
      </c>
      <c r="B3043" s="5" t="s">
        <v>6099</v>
      </c>
      <c r="C3043" s="3" t="e">
        <f>[1]!EM_S_STM07_IS($A3043,"9",DATE(C$4,12,31),"1")/1000000</f>
        <v>#VALUE!</v>
      </c>
      <c r="D3043" s="3" t="e">
        <f>[1]!EM_S_STM07_IS($A3043,"61",DATE(C$4,12,31),"1")/1000000</f>
        <v>#VALUE!</v>
      </c>
      <c r="E3043" s="3">
        <f>[1]!EM_S_STM07_IS($A3043,"9",DATE(E$4,12,31),"1")/1000000</f>
        <v>1253.87436131</v>
      </c>
      <c r="F3043" s="3">
        <f>[1]!EM_S_STM07_IS($A3043,"61",DATE(E$4,12,31),"1")/1000000</f>
        <v>187.36775258</v>
      </c>
      <c r="G3043" s="3">
        <f>[1]!EM_S_STM07_IS($A3043,"9",DATE(G$4,12,31),"1")/1000000</f>
        <v>1167.9270328099999</v>
      </c>
      <c r="H3043" s="3">
        <f>[1]!EM_S_STM07_IS($A3043,"61",DATE(G$4,12,31),"1")/1000000</f>
        <v>71.672644989999995</v>
      </c>
      <c r="I3043" s="3">
        <f>[1]!EM_S_STM07_IS($A3043,"9",DATE(I$4,12,31),"1")/1000000</f>
        <v>1162.2549701099999</v>
      </c>
      <c r="J3043" s="3">
        <f>[1]!EM_S_STM07_IS($A3043,"61",DATE(I$4,12,31),"1")/1000000</f>
        <v>116.55298014</v>
      </c>
      <c r="K3043" s="3">
        <f>[1]!EM_S_STM07_IS($A3043,"9",DATE(K$4,12,31),"1")/1000000</f>
        <v>1432.42391402</v>
      </c>
      <c r="L3043" s="3">
        <f>[1]!EM_S_STM07_IS($A3043,"61",DATE(K$4,12,31),"1")/1000000</f>
        <v>171.99812618999999</v>
      </c>
      <c r="M3043" s="3">
        <f>[1]!EM_S_STM07_IS($A3043,"9",DATE(M$4,12,31),"1")/1000000</f>
        <v>1490.81809451</v>
      </c>
      <c r="N3043" s="3">
        <f>[1]!EM_S_STM07_IS($A3043,"61",DATE(M$4,12,31),"1")/1000000</f>
        <v>181.01869765999999</v>
      </c>
      <c r="O3043" s="6" t="str">
        <f t="shared" si="96"/>
        <v/>
      </c>
      <c r="P3043" s="6" t="str">
        <f t="shared" si="97"/>
        <v/>
      </c>
    </row>
    <row r="3044" spans="1:16" x14ac:dyDescent="0.25">
      <c r="A3044" s="5" t="s">
        <v>3038</v>
      </c>
      <c r="B3044" s="5" t="s">
        <v>6100</v>
      </c>
      <c r="C3044" s="3" t="e">
        <f>[1]!EM_S_STM07_IS($A3044,"9",DATE(C$4,12,31),"1")/1000000</f>
        <v>#VALUE!</v>
      </c>
      <c r="D3044" s="3" t="e">
        <f>[1]!EM_S_STM07_IS($A3044,"61",DATE(C$4,12,31),"1")/1000000</f>
        <v>#VALUE!</v>
      </c>
      <c r="E3044" s="3">
        <f>[1]!EM_S_STM07_IS($A3044,"9",DATE(E$4,12,31),"1")/1000000</f>
        <v>513.39533609</v>
      </c>
      <c r="F3044" s="3">
        <f>[1]!EM_S_STM07_IS($A3044,"61",DATE(E$4,12,31),"1")/1000000</f>
        <v>50.330036990000004</v>
      </c>
      <c r="G3044" s="3">
        <f>[1]!EM_S_STM07_IS($A3044,"9",DATE(G$4,12,31),"1")/1000000</f>
        <v>612.58527900000001</v>
      </c>
      <c r="H3044" s="3">
        <f>[1]!EM_S_STM07_IS($A3044,"61",DATE(G$4,12,31),"1")/1000000</f>
        <v>66.473073810000002</v>
      </c>
      <c r="I3044" s="3">
        <f>[1]!EM_S_STM07_IS($A3044,"9",DATE(I$4,12,31),"1")/1000000</f>
        <v>736.12012139000001</v>
      </c>
      <c r="J3044" s="3">
        <f>[1]!EM_S_STM07_IS($A3044,"61",DATE(I$4,12,31),"1")/1000000</f>
        <v>71.493823540000008</v>
      </c>
      <c r="K3044" s="3">
        <f>[1]!EM_S_STM07_IS($A3044,"9",DATE(K$4,12,31),"1")/1000000</f>
        <v>887.85361120000005</v>
      </c>
      <c r="L3044" s="3">
        <f>[1]!EM_S_STM07_IS($A3044,"61",DATE(K$4,12,31),"1")/1000000</f>
        <v>74.185899190000001</v>
      </c>
      <c r="M3044" s="3">
        <f>[1]!EM_S_STM07_IS($A3044,"9",DATE(M$4,12,31),"1")/1000000</f>
        <v>900.47112336999999</v>
      </c>
      <c r="N3044" s="3">
        <f>[1]!EM_S_STM07_IS($A3044,"61",DATE(M$4,12,31),"1")/1000000</f>
        <v>76.202240540000005</v>
      </c>
      <c r="O3044" s="6" t="str">
        <f t="shared" si="96"/>
        <v/>
      </c>
      <c r="P3044" s="6" t="str">
        <f t="shared" si="97"/>
        <v/>
      </c>
    </row>
    <row r="3045" spans="1:16" x14ac:dyDescent="0.25">
      <c r="A3045" s="5" t="s">
        <v>3039</v>
      </c>
      <c r="B3045" s="5" t="s">
        <v>6101</v>
      </c>
      <c r="C3045" s="3" t="e">
        <f>[1]!EM_S_STM07_IS($A3045,"9",DATE(C$4,12,31),"1")/1000000</f>
        <v>#VALUE!</v>
      </c>
      <c r="D3045" s="3" t="e">
        <f>[1]!EM_S_STM07_IS($A3045,"61",DATE(C$4,12,31),"1")/1000000</f>
        <v>#VALUE!</v>
      </c>
      <c r="E3045" s="3">
        <f>[1]!EM_S_STM07_IS($A3045,"9",DATE(E$4,12,31),"1")/1000000</f>
        <v>166.93331778999999</v>
      </c>
      <c r="F3045" s="3">
        <f>[1]!EM_S_STM07_IS($A3045,"61",DATE(E$4,12,31),"1")/1000000</f>
        <v>34.678070770000005</v>
      </c>
      <c r="G3045" s="3">
        <f>[1]!EM_S_STM07_IS($A3045,"9",DATE(G$4,12,31),"1")/1000000</f>
        <v>204.31749106999999</v>
      </c>
      <c r="H3045" s="3">
        <f>[1]!EM_S_STM07_IS($A3045,"61",DATE(G$4,12,31),"1")/1000000</f>
        <v>42.70405495</v>
      </c>
      <c r="I3045" s="3">
        <f>[1]!EM_S_STM07_IS($A3045,"9",DATE(I$4,12,31),"1")/1000000</f>
        <v>235.51871082</v>
      </c>
      <c r="J3045" s="3">
        <f>[1]!EM_S_STM07_IS($A3045,"61",DATE(I$4,12,31),"1")/1000000</f>
        <v>47.275018009999997</v>
      </c>
      <c r="K3045" s="3">
        <f>[1]!EM_S_STM07_IS($A3045,"9",DATE(K$4,12,31),"1")/1000000</f>
        <v>239.00815584</v>
      </c>
      <c r="L3045" s="3">
        <f>[1]!EM_S_STM07_IS($A3045,"61",DATE(K$4,12,31),"1")/1000000</f>
        <v>49.084692459999999</v>
      </c>
      <c r="M3045" s="3">
        <f>[1]!EM_S_STM07_IS($A3045,"9",DATE(M$4,12,31),"1")/1000000</f>
        <v>274.13005039999996</v>
      </c>
      <c r="N3045" s="3">
        <f>[1]!EM_S_STM07_IS($A3045,"61",DATE(M$4,12,31),"1")/1000000</f>
        <v>53.002421009999999</v>
      </c>
      <c r="O3045" s="6" t="str">
        <f t="shared" si="96"/>
        <v/>
      </c>
      <c r="P3045" s="6" t="str">
        <f t="shared" si="97"/>
        <v/>
      </c>
    </row>
    <row r="3046" spans="1:16" x14ac:dyDescent="0.25">
      <c r="A3046" s="5" t="s">
        <v>3040</v>
      </c>
      <c r="B3046" s="5" t="s">
        <v>6102</v>
      </c>
      <c r="C3046" s="3" t="e">
        <f>[1]!EM_S_STM07_IS($A3046,"9",DATE(C$4,12,31),"1")/1000000</f>
        <v>#VALUE!</v>
      </c>
      <c r="D3046" s="3" t="e">
        <f>[1]!EM_S_STM07_IS($A3046,"61",DATE(C$4,12,31),"1")/1000000</f>
        <v>#VALUE!</v>
      </c>
      <c r="E3046" s="3">
        <f>[1]!EM_S_STM07_IS($A3046,"9",DATE(E$4,12,31),"1")/1000000</f>
        <v>556.54489390999993</v>
      </c>
      <c r="F3046" s="3">
        <f>[1]!EM_S_STM07_IS($A3046,"61",DATE(E$4,12,31),"1")/1000000</f>
        <v>45.369292600000001</v>
      </c>
      <c r="G3046" s="3">
        <f>[1]!EM_S_STM07_IS($A3046,"9",DATE(G$4,12,31),"1")/1000000</f>
        <v>663.60821713999997</v>
      </c>
      <c r="H3046" s="3">
        <f>[1]!EM_S_STM07_IS($A3046,"61",DATE(G$4,12,31),"1")/1000000</f>
        <v>46.534253460000002</v>
      </c>
      <c r="I3046" s="3">
        <f>[1]!EM_S_STM07_IS($A3046,"9",DATE(I$4,12,31),"1")/1000000</f>
        <v>580.45820417999994</v>
      </c>
      <c r="J3046" s="3">
        <f>[1]!EM_S_STM07_IS($A3046,"61",DATE(I$4,12,31),"1")/1000000</f>
        <v>37.202557840000004</v>
      </c>
      <c r="K3046" s="3">
        <f>[1]!EM_S_STM07_IS($A3046,"9",DATE(K$4,12,31),"1")/1000000</f>
        <v>587.94223811000006</v>
      </c>
      <c r="L3046" s="3">
        <f>[1]!EM_S_STM07_IS($A3046,"61",DATE(K$4,12,31),"1")/1000000</f>
        <v>38.105926420000003</v>
      </c>
      <c r="M3046" s="3">
        <f>[1]!EM_S_STM07_IS($A3046,"9",DATE(M$4,12,31),"1")/1000000</f>
        <v>639.83616974000006</v>
      </c>
      <c r="N3046" s="3">
        <f>[1]!EM_S_STM07_IS($A3046,"61",DATE(M$4,12,31),"1")/1000000</f>
        <v>36.769363990000002</v>
      </c>
      <c r="O3046" s="6" t="str">
        <f t="shared" si="96"/>
        <v/>
      </c>
      <c r="P3046" s="6" t="str">
        <f t="shared" si="97"/>
        <v/>
      </c>
    </row>
    <row r="3047" spans="1:16" x14ac:dyDescent="0.25">
      <c r="A3047" s="5" t="s">
        <v>3041</v>
      </c>
      <c r="B3047" s="5" t="s">
        <v>6103</v>
      </c>
      <c r="C3047" s="3" t="e">
        <f>[1]!EM_S_STM07_IS($A3047,"9",DATE(C$4,12,31),"1")/1000000</f>
        <v>#VALUE!</v>
      </c>
      <c r="D3047" s="3" t="e">
        <f>[1]!EM_S_STM07_IS($A3047,"61",DATE(C$4,12,31),"1")/1000000</f>
        <v>#VALUE!</v>
      </c>
      <c r="E3047" s="3">
        <f>[1]!EM_S_STM07_IS($A3047,"9",DATE(E$4,12,31),"1")/1000000</f>
        <v>686.18261647999998</v>
      </c>
      <c r="F3047" s="3">
        <f>[1]!EM_S_STM07_IS($A3047,"61",DATE(E$4,12,31),"1")/1000000</f>
        <v>85.349826059999998</v>
      </c>
      <c r="G3047" s="3">
        <f>[1]!EM_S_STM07_IS($A3047,"9",DATE(G$4,12,31),"1")/1000000</f>
        <v>975.58392961000004</v>
      </c>
      <c r="H3047" s="3">
        <f>[1]!EM_S_STM07_IS($A3047,"61",DATE(G$4,12,31),"1")/1000000</f>
        <v>106.44702246999999</v>
      </c>
      <c r="I3047" s="3">
        <f>[1]!EM_S_STM07_IS($A3047,"9",DATE(I$4,12,31),"1")/1000000</f>
        <v>1093.0826927600001</v>
      </c>
      <c r="J3047" s="3">
        <f>[1]!EM_S_STM07_IS($A3047,"61",DATE(I$4,12,31),"1")/1000000</f>
        <v>108.44734921999999</v>
      </c>
      <c r="K3047" s="3">
        <f>[1]!EM_S_STM07_IS($A3047,"9",DATE(K$4,12,31),"1")/1000000</f>
        <v>1012.8754914299999</v>
      </c>
      <c r="L3047" s="3">
        <f>[1]!EM_S_STM07_IS($A3047,"61",DATE(K$4,12,31),"1")/1000000</f>
        <v>124.71409523</v>
      </c>
      <c r="M3047" s="3">
        <f>[1]!EM_S_STM07_IS($A3047,"9",DATE(M$4,12,31),"1")/1000000</f>
        <v>1182.4108538099999</v>
      </c>
      <c r="N3047" s="3">
        <f>[1]!EM_S_STM07_IS($A3047,"61",DATE(M$4,12,31),"1")/1000000</f>
        <v>165.80581364</v>
      </c>
      <c r="O3047" s="6" t="str">
        <f t="shared" si="96"/>
        <v/>
      </c>
      <c r="P3047" s="6" t="str">
        <f t="shared" si="97"/>
        <v/>
      </c>
    </row>
    <row r="3048" spans="1:16" x14ac:dyDescent="0.25">
      <c r="A3048" s="5" t="s">
        <v>3042</v>
      </c>
      <c r="B3048" s="5" t="s">
        <v>6104</v>
      </c>
      <c r="C3048" s="3" t="e">
        <f>[1]!EM_S_STM07_IS($A3048,"9",DATE(C$4,12,31),"1")/1000000</f>
        <v>#VALUE!</v>
      </c>
      <c r="D3048" s="3" t="e">
        <f>[1]!EM_S_STM07_IS($A3048,"61",DATE(C$4,12,31),"1")/1000000</f>
        <v>#VALUE!</v>
      </c>
      <c r="E3048" s="3">
        <f>[1]!EM_S_STM07_IS($A3048,"9",DATE(E$4,12,31),"1")/1000000</f>
        <v>943.28840000000002</v>
      </c>
      <c r="F3048" s="3">
        <f>[1]!EM_S_STM07_IS($A3048,"61",DATE(E$4,12,31),"1")/1000000</f>
        <v>73.393000000000001</v>
      </c>
      <c r="G3048" s="3">
        <f>[1]!EM_S_STM07_IS($A3048,"9",DATE(G$4,12,31),"1")/1000000</f>
        <v>742.40800000000002</v>
      </c>
      <c r="H3048" s="3">
        <f>[1]!EM_S_STM07_IS($A3048,"61",DATE(G$4,12,31),"1")/1000000</f>
        <v>62.0276</v>
      </c>
      <c r="I3048" s="3">
        <f>[1]!EM_S_STM07_IS($A3048,"9",DATE(I$4,12,31),"1")/1000000</f>
        <v>826.20392420000007</v>
      </c>
      <c r="J3048" s="3">
        <f>[1]!EM_S_STM07_IS($A3048,"61",DATE(I$4,12,31),"1")/1000000</f>
        <v>73.714642019999999</v>
      </c>
      <c r="K3048" s="3">
        <f>[1]!EM_S_STM07_IS($A3048,"9",DATE(K$4,12,31),"1")/1000000</f>
        <v>919.80614246000005</v>
      </c>
      <c r="L3048" s="3">
        <f>[1]!EM_S_STM07_IS($A3048,"61",DATE(K$4,12,31),"1")/1000000</f>
        <v>88.566538859999994</v>
      </c>
      <c r="M3048" s="3">
        <f>[1]!EM_S_STM07_IS($A3048,"9",DATE(M$4,12,31),"1")/1000000</f>
        <v>816.10921011000005</v>
      </c>
      <c r="N3048" s="3">
        <f>[1]!EM_S_STM07_IS($A3048,"61",DATE(M$4,12,31),"1")/1000000</f>
        <v>108.83997391</v>
      </c>
      <c r="O3048" s="6" t="str">
        <f t="shared" si="96"/>
        <v/>
      </c>
      <c r="P3048" s="6" t="str">
        <f t="shared" si="97"/>
        <v/>
      </c>
    </row>
    <row r="3049" spans="1:16" x14ac:dyDescent="0.25">
      <c r="A3049" s="5" t="s">
        <v>3043</v>
      </c>
      <c r="B3049" s="5" t="s">
        <v>6105</v>
      </c>
      <c r="C3049" s="3" t="e">
        <f>[1]!EM_S_STM07_IS($A3049,"9",DATE(C$4,12,31),"1")/1000000</f>
        <v>#VALUE!</v>
      </c>
      <c r="D3049" s="3" t="e">
        <f>[1]!EM_S_STM07_IS($A3049,"61",DATE(C$4,12,31),"1")/1000000</f>
        <v>#VALUE!</v>
      </c>
      <c r="E3049" s="3">
        <f>[1]!EM_S_STM07_IS($A3049,"9",DATE(E$4,12,31),"1")/1000000</f>
        <v>601.87732527999992</v>
      </c>
      <c r="F3049" s="3">
        <f>[1]!EM_S_STM07_IS($A3049,"61",DATE(E$4,12,31),"1")/1000000</f>
        <v>28.758493649999998</v>
      </c>
      <c r="G3049" s="3">
        <f>[1]!EM_S_STM07_IS($A3049,"9",DATE(G$4,12,31),"1")/1000000</f>
        <v>675.46408499000006</v>
      </c>
      <c r="H3049" s="3">
        <f>[1]!EM_S_STM07_IS($A3049,"61",DATE(G$4,12,31),"1")/1000000</f>
        <v>47.376389549999999</v>
      </c>
      <c r="I3049" s="3">
        <f>[1]!EM_S_STM07_IS($A3049,"9",DATE(I$4,12,31),"1")/1000000</f>
        <v>609.24622778000003</v>
      </c>
      <c r="J3049" s="3">
        <f>[1]!EM_S_STM07_IS($A3049,"61",DATE(I$4,12,31),"1")/1000000</f>
        <v>57.814826320000002</v>
      </c>
      <c r="K3049" s="3">
        <f>[1]!EM_S_STM07_IS($A3049,"9",DATE(K$4,12,31),"1")/1000000</f>
        <v>514.52704937999999</v>
      </c>
      <c r="L3049" s="3">
        <f>[1]!EM_S_STM07_IS($A3049,"61",DATE(K$4,12,31),"1")/1000000</f>
        <v>41.802357659999998</v>
      </c>
      <c r="M3049" s="3">
        <f>[1]!EM_S_STM07_IS($A3049,"9",DATE(M$4,12,31),"1")/1000000</f>
        <v>1106.7195932499999</v>
      </c>
      <c r="N3049" s="3">
        <f>[1]!EM_S_STM07_IS($A3049,"61",DATE(M$4,12,31),"1")/1000000</f>
        <v>79.476590979999997</v>
      </c>
      <c r="O3049" s="6" t="str">
        <f t="shared" si="96"/>
        <v/>
      </c>
      <c r="P3049" s="6" t="str">
        <f t="shared" si="97"/>
        <v/>
      </c>
    </row>
    <row r="3050" spans="1:16" x14ac:dyDescent="0.25">
      <c r="A3050" s="5" t="s">
        <v>3044</v>
      </c>
      <c r="B3050" s="5" t="s">
        <v>6106</v>
      </c>
      <c r="C3050" s="3" t="e">
        <f>[1]!EM_S_STM07_IS($A3050,"9",DATE(C$4,12,31),"1")/1000000</f>
        <v>#VALUE!</v>
      </c>
      <c r="D3050" s="3" t="e">
        <f>[1]!EM_S_STM07_IS($A3050,"61",DATE(C$4,12,31),"1")/1000000</f>
        <v>#VALUE!</v>
      </c>
      <c r="E3050" s="3">
        <f>[1]!EM_S_STM07_IS($A3050,"9",DATE(E$4,12,31),"1")/1000000</f>
        <v>726.53846444999999</v>
      </c>
      <c r="F3050" s="3">
        <f>[1]!EM_S_STM07_IS($A3050,"61",DATE(E$4,12,31),"1")/1000000</f>
        <v>51.321220799999999</v>
      </c>
      <c r="G3050" s="3">
        <f>[1]!EM_S_STM07_IS($A3050,"9",DATE(G$4,12,31),"1")/1000000</f>
        <v>833.25873325999999</v>
      </c>
      <c r="H3050" s="3">
        <f>[1]!EM_S_STM07_IS($A3050,"61",DATE(G$4,12,31),"1")/1000000</f>
        <v>73.188172109999996</v>
      </c>
      <c r="I3050" s="3">
        <f>[1]!EM_S_STM07_IS($A3050,"9",DATE(I$4,12,31),"1")/1000000</f>
        <v>1001.60018947</v>
      </c>
      <c r="J3050" s="3">
        <f>[1]!EM_S_STM07_IS($A3050,"61",DATE(I$4,12,31),"1")/1000000</f>
        <v>71.125113569999996</v>
      </c>
      <c r="K3050" s="3">
        <f>[1]!EM_S_STM07_IS($A3050,"9",DATE(K$4,12,31),"1")/1000000</f>
        <v>1053.66755644</v>
      </c>
      <c r="L3050" s="3">
        <f>[1]!EM_S_STM07_IS($A3050,"61",DATE(K$4,12,31),"1")/1000000</f>
        <v>69.221557050000001</v>
      </c>
      <c r="M3050" s="3">
        <f>[1]!EM_S_STM07_IS($A3050,"9",DATE(M$4,12,31),"1")/1000000</f>
        <v>1130.25464317</v>
      </c>
      <c r="N3050" s="3">
        <f>[1]!EM_S_STM07_IS($A3050,"61",DATE(M$4,12,31),"1")/1000000</f>
        <v>60.958524909999994</v>
      </c>
      <c r="O3050" s="6" t="str">
        <f t="shared" si="96"/>
        <v/>
      </c>
      <c r="P3050" s="6" t="str">
        <f t="shared" si="97"/>
        <v/>
      </c>
    </row>
    <row r="3051" spans="1:16" x14ac:dyDescent="0.25">
      <c r="A3051" s="5" t="s">
        <v>3045</v>
      </c>
      <c r="B3051" s="5" t="s">
        <v>6107</v>
      </c>
      <c r="C3051" s="3" t="e">
        <f>[1]!EM_S_STM07_IS($A3051,"9",DATE(C$4,12,31),"1")/1000000</f>
        <v>#VALUE!</v>
      </c>
      <c r="D3051" s="3" t="e">
        <f>[1]!EM_S_STM07_IS($A3051,"61",DATE(C$4,12,31),"1")/1000000</f>
        <v>#VALUE!</v>
      </c>
      <c r="E3051" s="3">
        <f>[1]!EM_S_STM07_IS($A3051,"9",DATE(E$4,12,31),"1")/1000000</f>
        <v>1224.1077375699999</v>
      </c>
      <c r="F3051" s="3">
        <f>[1]!EM_S_STM07_IS($A3051,"61",DATE(E$4,12,31),"1")/1000000</f>
        <v>55.878820170000004</v>
      </c>
      <c r="G3051" s="3">
        <f>[1]!EM_S_STM07_IS($A3051,"9",DATE(G$4,12,31),"1")/1000000</f>
        <v>1539.47843057</v>
      </c>
      <c r="H3051" s="3">
        <f>[1]!EM_S_STM07_IS($A3051,"61",DATE(G$4,12,31),"1")/1000000</f>
        <v>68.603719810000001</v>
      </c>
      <c r="I3051" s="3">
        <f>[1]!EM_S_STM07_IS($A3051,"9",DATE(I$4,12,31),"1")/1000000</f>
        <v>1804.29934432</v>
      </c>
      <c r="J3051" s="3">
        <f>[1]!EM_S_STM07_IS($A3051,"61",DATE(I$4,12,31),"1")/1000000</f>
        <v>99.18774252</v>
      </c>
      <c r="K3051" s="3">
        <f>[1]!EM_S_STM07_IS($A3051,"9",DATE(K$4,12,31),"1")/1000000</f>
        <v>2230.2256500799999</v>
      </c>
      <c r="L3051" s="3">
        <f>[1]!EM_S_STM07_IS($A3051,"61",DATE(K$4,12,31),"1")/1000000</f>
        <v>140.56120415000001</v>
      </c>
      <c r="M3051" s="3">
        <f>[1]!EM_S_STM07_IS($A3051,"9",DATE(M$4,12,31),"1")/1000000</f>
        <v>2845.5158557399996</v>
      </c>
      <c r="N3051" s="3">
        <f>[1]!EM_S_STM07_IS($A3051,"61",DATE(M$4,12,31),"1")/1000000</f>
        <v>175.93596299000001</v>
      </c>
      <c r="O3051" s="6" t="str">
        <f t="shared" si="96"/>
        <v/>
      </c>
      <c r="P3051" s="6" t="str">
        <f t="shared" si="97"/>
        <v/>
      </c>
    </row>
    <row r="3052" spans="1:16" x14ac:dyDescent="0.25">
      <c r="A3052" s="5" t="s">
        <v>3046</v>
      </c>
      <c r="B3052" s="5" t="s">
        <v>6108</v>
      </c>
      <c r="C3052" s="3" t="e">
        <f>[1]!EM_S_STM07_IS($A3052,"9",DATE(C$4,12,31),"1")/1000000</f>
        <v>#VALUE!</v>
      </c>
      <c r="D3052" s="3" t="e">
        <f>[1]!EM_S_STM07_IS($A3052,"61",DATE(C$4,12,31),"1")/1000000</f>
        <v>#VALUE!</v>
      </c>
      <c r="E3052" s="3">
        <f>[1]!EM_S_STM07_IS($A3052,"9",DATE(E$4,12,31),"1")/1000000</f>
        <v>1760.5458844300001</v>
      </c>
      <c r="F3052" s="3">
        <f>[1]!EM_S_STM07_IS($A3052,"61",DATE(E$4,12,31),"1")/1000000</f>
        <v>115.43283993999999</v>
      </c>
      <c r="G3052" s="3">
        <f>[1]!EM_S_STM07_IS($A3052,"9",DATE(G$4,12,31),"1")/1000000</f>
        <v>1956.5926533900001</v>
      </c>
      <c r="H3052" s="3">
        <f>[1]!EM_S_STM07_IS($A3052,"61",DATE(G$4,12,31),"1")/1000000</f>
        <v>129.85106955000001</v>
      </c>
      <c r="I3052" s="3">
        <f>[1]!EM_S_STM07_IS($A3052,"9",DATE(I$4,12,31),"1")/1000000</f>
        <v>2169.3782550599999</v>
      </c>
      <c r="J3052" s="3">
        <f>[1]!EM_S_STM07_IS($A3052,"61",DATE(I$4,12,31),"1")/1000000</f>
        <v>141.73648427000001</v>
      </c>
      <c r="K3052" s="3">
        <f>[1]!EM_S_STM07_IS($A3052,"9",DATE(K$4,12,31),"1")/1000000</f>
        <v>2048.91691885</v>
      </c>
      <c r="L3052" s="3">
        <f>[1]!EM_S_STM07_IS($A3052,"61",DATE(K$4,12,31),"1")/1000000</f>
        <v>104.37507742</v>
      </c>
      <c r="M3052" s="3">
        <f>[1]!EM_S_STM07_IS($A3052,"9",DATE(M$4,12,31),"1")/1000000</f>
        <v>1938.5328092100001</v>
      </c>
      <c r="N3052" s="3">
        <f>[1]!EM_S_STM07_IS($A3052,"61",DATE(M$4,12,31),"1")/1000000</f>
        <v>119.12084356999999</v>
      </c>
      <c r="O3052" s="6" t="str">
        <f t="shared" si="96"/>
        <v/>
      </c>
      <c r="P3052" s="6" t="str">
        <f t="shared" si="97"/>
        <v/>
      </c>
    </row>
    <row r="3053" spans="1:16" x14ac:dyDescent="0.25">
      <c r="A3053" s="5" t="s">
        <v>3047</v>
      </c>
      <c r="B3053" s="5" t="s">
        <v>6109</v>
      </c>
      <c r="C3053" s="3" t="e">
        <f>[1]!EM_S_STM07_IS($A3053,"9",DATE(C$4,12,31),"1")/1000000</f>
        <v>#VALUE!</v>
      </c>
      <c r="D3053" s="3" t="e">
        <f>[1]!EM_S_STM07_IS($A3053,"61",DATE(C$4,12,31),"1")/1000000</f>
        <v>#VALUE!</v>
      </c>
      <c r="E3053" s="3">
        <f>[1]!EM_S_STM07_IS($A3053,"9",DATE(E$4,12,31),"1")/1000000</f>
        <v>289.58651477999996</v>
      </c>
      <c r="F3053" s="3">
        <f>[1]!EM_S_STM07_IS($A3053,"61",DATE(E$4,12,31),"1")/1000000</f>
        <v>93.236111120000004</v>
      </c>
      <c r="G3053" s="3">
        <f>[1]!EM_S_STM07_IS($A3053,"9",DATE(G$4,12,31),"1")/1000000</f>
        <v>445.12907887</v>
      </c>
      <c r="H3053" s="3">
        <f>[1]!EM_S_STM07_IS($A3053,"61",DATE(G$4,12,31),"1")/1000000</f>
        <v>99.932321709999997</v>
      </c>
      <c r="I3053" s="3">
        <f>[1]!EM_S_STM07_IS($A3053,"9",DATE(I$4,12,31),"1")/1000000</f>
        <v>755.71026405999999</v>
      </c>
      <c r="J3053" s="3">
        <f>[1]!EM_S_STM07_IS($A3053,"61",DATE(I$4,12,31),"1")/1000000</f>
        <v>85.770070750000002</v>
      </c>
      <c r="K3053" s="3">
        <f>[1]!EM_S_STM07_IS($A3053,"9",DATE(K$4,12,31),"1")/1000000</f>
        <v>657.56796202999999</v>
      </c>
      <c r="L3053" s="3">
        <f>[1]!EM_S_STM07_IS($A3053,"61",DATE(K$4,12,31),"1")/1000000</f>
        <v>71.485574239999991</v>
      </c>
      <c r="M3053" s="3">
        <f>[1]!EM_S_STM07_IS($A3053,"9",DATE(M$4,12,31),"1")/1000000</f>
        <v>450.45553411999998</v>
      </c>
      <c r="N3053" s="3">
        <f>[1]!EM_S_STM07_IS($A3053,"61",DATE(M$4,12,31),"1")/1000000</f>
        <v>74.874464590000002</v>
      </c>
      <c r="O3053" s="6" t="str">
        <f t="shared" si="96"/>
        <v/>
      </c>
      <c r="P3053" s="6" t="str">
        <f t="shared" si="97"/>
        <v/>
      </c>
    </row>
    <row r="3054" spans="1:16" x14ac:dyDescent="0.25">
      <c r="A3054" s="5" t="s">
        <v>3048</v>
      </c>
      <c r="B3054" s="5" t="s">
        <v>6110</v>
      </c>
      <c r="C3054" s="3" t="e">
        <f>[1]!EM_S_STM07_IS($A3054,"9",DATE(C$4,12,31),"1")/1000000</f>
        <v>#VALUE!</v>
      </c>
      <c r="D3054" s="3" t="e">
        <f>[1]!EM_S_STM07_IS($A3054,"61",DATE(C$4,12,31),"1")/1000000</f>
        <v>#VALUE!</v>
      </c>
      <c r="E3054" s="3">
        <f>[1]!EM_S_STM07_IS($A3054,"9",DATE(E$4,12,31),"1")/1000000</f>
        <v>1026.33562822</v>
      </c>
      <c r="F3054" s="3">
        <f>[1]!EM_S_STM07_IS($A3054,"61",DATE(E$4,12,31),"1")/1000000</f>
        <v>67.483267680000012</v>
      </c>
      <c r="G3054" s="3">
        <f>[1]!EM_S_STM07_IS($A3054,"9",DATE(G$4,12,31),"1")/1000000</f>
        <v>1308.2840317100001</v>
      </c>
      <c r="H3054" s="3">
        <f>[1]!EM_S_STM07_IS($A3054,"61",DATE(G$4,12,31),"1")/1000000</f>
        <v>65.733207700000008</v>
      </c>
      <c r="I3054" s="3">
        <f>[1]!EM_S_STM07_IS($A3054,"9",DATE(I$4,12,31),"1")/1000000</f>
        <v>1263.5641576199998</v>
      </c>
      <c r="J3054" s="3">
        <f>[1]!EM_S_STM07_IS($A3054,"61",DATE(I$4,12,31),"1")/1000000</f>
        <v>62.518819460000003</v>
      </c>
      <c r="K3054" s="3">
        <f>[1]!EM_S_STM07_IS($A3054,"9",DATE(K$4,12,31),"1")/1000000</f>
        <v>1423.0812667299999</v>
      </c>
      <c r="L3054" s="3">
        <f>[1]!EM_S_STM07_IS($A3054,"61",DATE(K$4,12,31),"1")/1000000</f>
        <v>99.67081408</v>
      </c>
      <c r="M3054" s="3">
        <f>[1]!EM_S_STM07_IS($A3054,"9",DATE(M$4,12,31),"1")/1000000</f>
        <v>1242.0890054900001</v>
      </c>
      <c r="N3054" s="3">
        <f>[1]!EM_S_STM07_IS($A3054,"61",DATE(M$4,12,31),"1")/1000000</f>
        <v>103.89289233</v>
      </c>
      <c r="O3054" s="6" t="str">
        <f t="shared" si="96"/>
        <v/>
      </c>
      <c r="P3054" s="6" t="str">
        <f t="shared" si="97"/>
        <v/>
      </c>
    </row>
    <row r="3055" spans="1:16" x14ac:dyDescent="0.25">
      <c r="A3055" s="5" t="s">
        <v>3049</v>
      </c>
      <c r="B3055" s="5" t="s">
        <v>6111</v>
      </c>
      <c r="C3055" s="3" t="e">
        <f>[1]!EM_S_STM07_IS($A3055,"9",DATE(C$4,12,31),"1")/1000000</f>
        <v>#VALUE!</v>
      </c>
      <c r="D3055" s="3" t="e">
        <f>[1]!EM_S_STM07_IS($A3055,"61",DATE(C$4,12,31),"1")/1000000</f>
        <v>#VALUE!</v>
      </c>
      <c r="E3055" s="3">
        <f>[1]!EM_S_STM07_IS($A3055,"9",DATE(E$4,12,31),"1")/1000000</f>
        <v>1578.2741164000001</v>
      </c>
      <c r="F3055" s="3">
        <f>[1]!EM_S_STM07_IS($A3055,"61",DATE(E$4,12,31),"1")/1000000</f>
        <v>59.5471985</v>
      </c>
      <c r="G3055" s="3">
        <f>[1]!EM_S_STM07_IS($A3055,"9",DATE(G$4,12,31),"1")/1000000</f>
        <v>1330.8990923499998</v>
      </c>
      <c r="H3055" s="3">
        <f>[1]!EM_S_STM07_IS($A3055,"61",DATE(G$4,12,31),"1")/1000000</f>
        <v>54.182864420000001</v>
      </c>
      <c r="I3055" s="3">
        <f>[1]!EM_S_STM07_IS($A3055,"9",DATE(I$4,12,31),"1")/1000000</f>
        <v>1953.9291753099999</v>
      </c>
      <c r="J3055" s="3">
        <f>[1]!EM_S_STM07_IS($A3055,"61",DATE(I$4,12,31),"1")/1000000</f>
        <v>121.86569042000001</v>
      </c>
      <c r="K3055" s="3">
        <f>[1]!EM_S_STM07_IS($A3055,"9",DATE(K$4,12,31),"1")/1000000</f>
        <v>1982.68821652</v>
      </c>
      <c r="L3055" s="3">
        <f>[1]!EM_S_STM07_IS($A3055,"61",DATE(K$4,12,31),"1")/1000000</f>
        <v>131.38102276000001</v>
      </c>
      <c r="M3055" s="3">
        <f>[1]!EM_S_STM07_IS($A3055,"9",DATE(M$4,12,31),"1")/1000000</f>
        <v>1396.4457263100001</v>
      </c>
      <c r="N3055" s="3">
        <f>[1]!EM_S_STM07_IS($A3055,"61",DATE(M$4,12,31),"1")/1000000</f>
        <v>128.45835579000001</v>
      </c>
      <c r="O3055" s="6" t="str">
        <f t="shared" si="96"/>
        <v/>
      </c>
      <c r="P3055" s="6" t="str">
        <f t="shared" si="97"/>
        <v/>
      </c>
    </row>
    <row r="3056" spans="1:16" x14ac:dyDescent="0.25">
      <c r="A3056" s="5" t="s">
        <v>3050</v>
      </c>
      <c r="B3056" s="5" t="s">
        <v>6112</v>
      </c>
      <c r="C3056" s="3" t="e">
        <f>[1]!EM_S_STM07_IS($A3056,"9",DATE(C$4,12,31),"1")/1000000</f>
        <v>#VALUE!</v>
      </c>
      <c r="D3056" s="3" t="e">
        <f>[1]!EM_S_STM07_IS($A3056,"61",DATE(C$4,12,31),"1")/1000000</f>
        <v>#VALUE!</v>
      </c>
      <c r="E3056" s="3">
        <f>[1]!EM_S_STM07_IS($A3056,"9",DATE(E$4,12,31),"1")/1000000</f>
        <v>502.62179557000002</v>
      </c>
      <c r="F3056" s="3">
        <f>[1]!EM_S_STM07_IS($A3056,"61",DATE(E$4,12,31),"1")/1000000</f>
        <v>50.840745770000005</v>
      </c>
      <c r="G3056" s="3">
        <f>[1]!EM_S_STM07_IS($A3056,"9",DATE(G$4,12,31),"1")/1000000</f>
        <v>501.27040406999998</v>
      </c>
      <c r="H3056" s="3">
        <f>[1]!EM_S_STM07_IS($A3056,"61",DATE(G$4,12,31),"1")/1000000</f>
        <v>63.442703059999999</v>
      </c>
      <c r="I3056" s="3">
        <f>[1]!EM_S_STM07_IS($A3056,"9",DATE(I$4,12,31),"1")/1000000</f>
        <v>534.33859629000005</v>
      </c>
      <c r="J3056" s="3">
        <f>[1]!EM_S_STM07_IS($A3056,"61",DATE(I$4,12,31),"1")/1000000</f>
        <v>101.08525154</v>
      </c>
      <c r="K3056" s="3">
        <f>[1]!EM_S_STM07_IS($A3056,"9",DATE(K$4,12,31),"1")/1000000</f>
        <v>571.56606546</v>
      </c>
      <c r="L3056" s="3">
        <f>[1]!EM_S_STM07_IS($A3056,"61",DATE(K$4,12,31),"1")/1000000</f>
        <v>107.2268413</v>
      </c>
      <c r="M3056" s="3">
        <f>[1]!EM_S_STM07_IS($A3056,"9",DATE(M$4,12,31),"1")/1000000</f>
        <v>483.12444619000001</v>
      </c>
      <c r="N3056" s="3">
        <f>[1]!EM_S_STM07_IS($A3056,"61",DATE(M$4,12,31),"1")/1000000</f>
        <v>97.015267989999998</v>
      </c>
      <c r="O3056" s="6" t="str">
        <f t="shared" si="96"/>
        <v/>
      </c>
      <c r="P3056" s="6" t="str">
        <f t="shared" si="97"/>
        <v/>
      </c>
    </row>
    <row r="3057" spans="1:16" x14ac:dyDescent="0.25">
      <c r="A3057" s="5" t="s">
        <v>3051</v>
      </c>
      <c r="B3057" s="5" t="s">
        <v>6113</v>
      </c>
      <c r="C3057" s="3" t="e">
        <f>[1]!EM_S_STM07_IS($A3057,"9",DATE(C$4,12,31),"1")/1000000</f>
        <v>#VALUE!</v>
      </c>
      <c r="D3057" s="3" t="e">
        <f>[1]!EM_S_STM07_IS($A3057,"61",DATE(C$4,12,31),"1")/1000000</f>
        <v>#VALUE!</v>
      </c>
      <c r="E3057" s="3">
        <f>[1]!EM_S_STM07_IS($A3057,"9",DATE(E$4,12,31),"1")/1000000</f>
        <v>1550.71552765</v>
      </c>
      <c r="F3057" s="3">
        <f>[1]!EM_S_STM07_IS($A3057,"61",DATE(E$4,12,31),"1")/1000000</f>
        <v>188.84750438</v>
      </c>
      <c r="G3057" s="3">
        <f>[1]!EM_S_STM07_IS($A3057,"9",DATE(G$4,12,31),"1")/1000000</f>
        <v>2141.4038152799999</v>
      </c>
      <c r="H3057" s="3">
        <f>[1]!EM_S_STM07_IS($A3057,"61",DATE(G$4,12,31),"1")/1000000</f>
        <v>320.24797222000001</v>
      </c>
      <c r="I3057" s="3">
        <f>[1]!EM_S_STM07_IS($A3057,"9",DATE(I$4,12,31),"1")/1000000</f>
        <v>2637.3678322600003</v>
      </c>
      <c r="J3057" s="3">
        <f>[1]!EM_S_STM07_IS($A3057,"61",DATE(I$4,12,31),"1")/1000000</f>
        <v>385.48262369000003</v>
      </c>
      <c r="K3057" s="3">
        <f>[1]!EM_S_STM07_IS($A3057,"9",DATE(K$4,12,31),"1")/1000000</f>
        <v>2786.6347236500001</v>
      </c>
      <c r="L3057" s="3">
        <f>[1]!EM_S_STM07_IS($A3057,"61",DATE(K$4,12,31),"1")/1000000</f>
        <v>283.84430051999999</v>
      </c>
      <c r="M3057" s="3">
        <f>[1]!EM_S_STM07_IS($A3057,"9",DATE(M$4,12,31),"1")/1000000</f>
        <v>2606.5248304499996</v>
      </c>
      <c r="N3057" s="3">
        <f>[1]!EM_S_STM07_IS($A3057,"61",DATE(M$4,12,31),"1")/1000000</f>
        <v>204.95515349999999</v>
      </c>
      <c r="O3057" s="6" t="str">
        <f t="shared" si="96"/>
        <v/>
      </c>
      <c r="P3057" s="6" t="str">
        <f t="shared" si="97"/>
        <v/>
      </c>
    </row>
    <row r="3058" spans="1:16" x14ac:dyDescent="0.25">
      <c r="A3058" s="5" t="s">
        <v>3052</v>
      </c>
      <c r="B3058" s="5" t="s">
        <v>6114</v>
      </c>
      <c r="C3058" s="3" t="e">
        <f>[1]!EM_S_STM07_IS($A3058,"9",DATE(C$4,12,31),"1")/1000000</f>
        <v>#VALUE!</v>
      </c>
      <c r="D3058" s="3" t="e">
        <f>[1]!EM_S_STM07_IS($A3058,"61",DATE(C$4,12,31),"1")/1000000</f>
        <v>#VALUE!</v>
      </c>
      <c r="E3058" s="3">
        <f>[1]!EM_S_STM07_IS($A3058,"9",DATE(E$4,12,31),"1")/1000000</f>
        <v>321.84630443999998</v>
      </c>
      <c r="F3058" s="3">
        <f>[1]!EM_S_STM07_IS($A3058,"61",DATE(E$4,12,31),"1")/1000000</f>
        <v>17.875280399999998</v>
      </c>
      <c r="G3058" s="3">
        <f>[1]!EM_S_STM07_IS($A3058,"9",DATE(G$4,12,31),"1")/1000000</f>
        <v>835.11682252000003</v>
      </c>
      <c r="H3058" s="3">
        <f>[1]!EM_S_STM07_IS($A3058,"61",DATE(G$4,12,31),"1")/1000000</f>
        <v>63.332961310000002</v>
      </c>
      <c r="I3058" s="3">
        <f>[1]!EM_S_STM07_IS($A3058,"9",DATE(I$4,12,31),"1")/1000000</f>
        <v>788.80840763000003</v>
      </c>
      <c r="J3058" s="3">
        <f>[1]!EM_S_STM07_IS($A3058,"61",DATE(I$4,12,31),"1")/1000000</f>
        <v>67.350441920000009</v>
      </c>
      <c r="K3058" s="3">
        <f>[1]!EM_S_STM07_IS($A3058,"9",DATE(K$4,12,31),"1")/1000000</f>
        <v>946.72320209000009</v>
      </c>
      <c r="L3058" s="3">
        <f>[1]!EM_S_STM07_IS($A3058,"61",DATE(K$4,12,31),"1")/1000000</f>
        <v>98.122522619999998</v>
      </c>
      <c r="M3058" s="3">
        <f>[1]!EM_S_STM07_IS($A3058,"9",DATE(M$4,12,31),"1")/1000000</f>
        <v>1188.7802197799999</v>
      </c>
      <c r="N3058" s="3">
        <f>[1]!EM_S_STM07_IS($A3058,"61",DATE(M$4,12,31),"1")/1000000</f>
        <v>157.78260718000001</v>
      </c>
      <c r="O3058" s="6" t="str">
        <f t="shared" si="96"/>
        <v/>
      </c>
      <c r="P3058" s="6" t="str">
        <f t="shared" si="97"/>
        <v/>
      </c>
    </row>
    <row r="3059" spans="1:16" x14ac:dyDescent="0.25">
      <c r="A3059" s="5" t="s">
        <v>3053</v>
      </c>
      <c r="B3059" s="5" t="s">
        <v>6115</v>
      </c>
      <c r="C3059" s="3" t="e">
        <f>[1]!EM_S_STM07_IS($A3059,"9",DATE(C$4,12,31),"1")/1000000</f>
        <v>#VALUE!</v>
      </c>
      <c r="D3059" s="3" t="e">
        <f>[1]!EM_S_STM07_IS($A3059,"61",DATE(C$4,12,31),"1")/1000000</f>
        <v>#VALUE!</v>
      </c>
      <c r="E3059" s="3">
        <f>[1]!EM_S_STM07_IS($A3059,"9",DATE(E$4,12,31),"1")/1000000</f>
        <v>775.52332175000004</v>
      </c>
      <c r="F3059" s="3">
        <f>[1]!EM_S_STM07_IS($A3059,"61",DATE(E$4,12,31),"1")/1000000</f>
        <v>75.275863520000001</v>
      </c>
      <c r="G3059" s="3">
        <f>[1]!EM_S_STM07_IS($A3059,"9",DATE(G$4,12,31),"1")/1000000</f>
        <v>882.92723224999997</v>
      </c>
      <c r="H3059" s="3">
        <f>[1]!EM_S_STM07_IS($A3059,"61",DATE(G$4,12,31),"1")/1000000</f>
        <v>56.965859090000002</v>
      </c>
      <c r="I3059" s="3">
        <f>[1]!EM_S_STM07_IS($A3059,"9",DATE(I$4,12,31),"1")/1000000</f>
        <v>931.94829572000003</v>
      </c>
      <c r="J3059" s="3">
        <f>[1]!EM_S_STM07_IS($A3059,"61",DATE(I$4,12,31),"1")/1000000</f>
        <v>63.305564409999995</v>
      </c>
      <c r="K3059" s="3">
        <f>[1]!EM_S_STM07_IS($A3059,"9",DATE(K$4,12,31),"1")/1000000</f>
        <v>982.7928306</v>
      </c>
      <c r="L3059" s="3">
        <f>[1]!EM_S_STM07_IS($A3059,"61",DATE(K$4,12,31),"1")/1000000</f>
        <v>64.477194220000001</v>
      </c>
      <c r="M3059" s="3">
        <f>[1]!EM_S_STM07_IS($A3059,"9",DATE(M$4,12,31),"1")/1000000</f>
        <v>1061.41288042</v>
      </c>
      <c r="N3059" s="3">
        <f>[1]!EM_S_STM07_IS($A3059,"61",DATE(M$4,12,31),"1")/1000000</f>
        <v>94.549522449999998</v>
      </c>
      <c r="O3059" s="6" t="str">
        <f t="shared" si="96"/>
        <v/>
      </c>
      <c r="P3059" s="6" t="str">
        <f t="shared" si="97"/>
        <v/>
      </c>
    </row>
    <row r="3060" spans="1:16" x14ac:dyDescent="0.25">
      <c r="A3060" s="5" t="s">
        <v>3054</v>
      </c>
      <c r="B3060" s="5" t="s">
        <v>6116</v>
      </c>
      <c r="C3060" s="3" t="e">
        <f>[1]!EM_S_STM07_IS($A3060,"9",DATE(C$4,12,31),"1")/1000000</f>
        <v>#VALUE!</v>
      </c>
      <c r="D3060" s="3" t="e">
        <f>[1]!EM_S_STM07_IS($A3060,"61",DATE(C$4,12,31),"1")/1000000</f>
        <v>#VALUE!</v>
      </c>
      <c r="E3060" s="3">
        <f>[1]!EM_S_STM07_IS($A3060,"9",DATE(E$4,12,31),"1")/1000000</f>
        <v>391.13214829000003</v>
      </c>
      <c r="F3060" s="3">
        <f>[1]!EM_S_STM07_IS($A3060,"61",DATE(E$4,12,31),"1")/1000000</f>
        <v>51.680986020000006</v>
      </c>
      <c r="G3060" s="3">
        <f>[1]!EM_S_STM07_IS($A3060,"9",DATE(G$4,12,31),"1")/1000000</f>
        <v>360.1687594</v>
      </c>
      <c r="H3060" s="3">
        <f>[1]!EM_S_STM07_IS($A3060,"61",DATE(G$4,12,31),"1")/1000000</f>
        <v>52.788371479999995</v>
      </c>
      <c r="I3060" s="3">
        <f>[1]!EM_S_STM07_IS($A3060,"9",DATE(I$4,12,31),"1")/1000000</f>
        <v>380.22480393000001</v>
      </c>
      <c r="J3060" s="3">
        <f>[1]!EM_S_STM07_IS($A3060,"61",DATE(I$4,12,31),"1")/1000000</f>
        <v>59.843154390000002</v>
      </c>
      <c r="K3060" s="3">
        <f>[1]!EM_S_STM07_IS($A3060,"9",DATE(K$4,12,31),"1")/1000000</f>
        <v>330.50173348999999</v>
      </c>
      <c r="L3060" s="3">
        <f>[1]!EM_S_STM07_IS($A3060,"61",DATE(K$4,12,31),"1")/1000000</f>
        <v>54.340124750000001</v>
      </c>
      <c r="M3060" s="3">
        <f>[1]!EM_S_STM07_IS($A3060,"9",DATE(M$4,12,31),"1")/1000000</f>
        <v>276.36655191</v>
      </c>
      <c r="N3060" s="3">
        <f>[1]!EM_S_STM07_IS($A3060,"61",DATE(M$4,12,31),"1")/1000000</f>
        <v>42.770470899999999</v>
      </c>
      <c r="O3060" s="6" t="str">
        <f t="shared" si="96"/>
        <v/>
      </c>
      <c r="P3060" s="6" t="str">
        <f t="shared" si="97"/>
        <v/>
      </c>
    </row>
    <row r="3061" spans="1:16" x14ac:dyDescent="0.25">
      <c r="A3061" s="5" t="s">
        <v>3055</v>
      </c>
      <c r="B3061" s="5" t="s">
        <v>6117</v>
      </c>
      <c r="C3061" s="3">
        <f>[1]!EM_S_STM07_IS($A3061,"9",DATE(C$4,12,31),"1")/1000000</f>
        <v>827.98161730999993</v>
      </c>
      <c r="D3061" s="3">
        <f>[1]!EM_S_STM07_IS($A3061,"61",DATE(C$4,12,31),"1")/1000000</f>
        <v>73.37024778</v>
      </c>
      <c r="E3061" s="3">
        <f>[1]!EM_S_STM07_IS($A3061,"9",DATE(E$4,12,31),"1")/1000000</f>
        <v>875.33685384</v>
      </c>
      <c r="F3061" s="3">
        <f>[1]!EM_S_STM07_IS($A3061,"61",DATE(E$4,12,31),"1")/1000000</f>
        <v>96.751019839999998</v>
      </c>
      <c r="G3061" s="3">
        <f>[1]!EM_S_STM07_IS($A3061,"9",DATE(G$4,12,31),"1")/1000000</f>
        <v>866.49628122000001</v>
      </c>
      <c r="H3061" s="3">
        <f>[1]!EM_S_STM07_IS($A3061,"61",DATE(G$4,12,31),"1")/1000000</f>
        <v>100.57570756999999</v>
      </c>
      <c r="I3061" s="3">
        <f>[1]!EM_S_STM07_IS($A3061,"9",DATE(I$4,12,31),"1")/1000000</f>
        <v>1054.5685209600001</v>
      </c>
      <c r="J3061" s="3">
        <f>[1]!EM_S_STM07_IS($A3061,"61",DATE(I$4,12,31),"1")/1000000</f>
        <v>161.21464487</v>
      </c>
      <c r="K3061" s="3">
        <f>[1]!EM_S_STM07_IS($A3061,"9",DATE(K$4,12,31),"1")/1000000</f>
        <v>1173.8191044</v>
      </c>
      <c r="L3061" s="3">
        <f>[1]!EM_S_STM07_IS($A3061,"61",DATE(K$4,12,31),"1")/1000000</f>
        <v>180.44505803999999</v>
      </c>
      <c r="M3061" s="3">
        <f>[1]!EM_S_STM07_IS($A3061,"9",DATE(M$4,12,31),"1")/1000000</f>
        <v>1308.50003328</v>
      </c>
      <c r="N3061" s="3">
        <f>[1]!EM_S_STM07_IS($A3061,"61",DATE(M$4,12,31),"1")/1000000</f>
        <v>225.80228413999998</v>
      </c>
      <c r="O3061" s="6">
        <f t="shared" si="96"/>
        <v>9.584872998807703E-2</v>
      </c>
      <c r="P3061" s="6">
        <f t="shared" si="97"/>
        <v>0.25210765013322955</v>
      </c>
    </row>
    <row r="3062" spans="1:16" x14ac:dyDescent="0.25">
      <c r="A3062" s="5" t="s">
        <v>3056</v>
      </c>
      <c r="B3062" s="5" t="s">
        <v>6118</v>
      </c>
      <c r="C3062" s="3" t="e">
        <f>[1]!EM_S_STM07_IS($A3062,"9",DATE(C$4,12,31),"1")/1000000</f>
        <v>#VALUE!</v>
      </c>
      <c r="D3062" s="3" t="e">
        <f>[1]!EM_S_STM07_IS($A3062,"61",DATE(C$4,12,31),"1")/1000000</f>
        <v>#VALUE!</v>
      </c>
      <c r="E3062" s="3">
        <f>[1]!EM_S_STM07_IS($A3062,"9",DATE(E$4,12,31),"1")/1000000</f>
        <v>62.273755649999998</v>
      </c>
      <c r="F3062" s="3">
        <f>[1]!EM_S_STM07_IS($A3062,"61",DATE(E$4,12,31),"1")/1000000</f>
        <v>1.6104052499999999</v>
      </c>
      <c r="G3062" s="3">
        <f>[1]!EM_S_STM07_IS($A3062,"9",DATE(G$4,12,31),"1")/1000000</f>
        <v>101.32732713</v>
      </c>
      <c r="H3062" s="3">
        <f>[1]!EM_S_STM07_IS($A3062,"61",DATE(G$4,12,31),"1")/1000000</f>
        <v>14.00020812</v>
      </c>
      <c r="I3062" s="3">
        <f>[1]!EM_S_STM07_IS($A3062,"9",DATE(I$4,12,31),"1")/1000000</f>
        <v>142.79346290999999</v>
      </c>
      <c r="J3062" s="3">
        <f>[1]!EM_S_STM07_IS($A3062,"61",DATE(I$4,12,31),"1")/1000000</f>
        <v>31.085136969999997</v>
      </c>
      <c r="K3062" s="3">
        <f>[1]!EM_S_STM07_IS($A3062,"9",DATE(K$4,12,31),"1")/1000000</f>
        <v>180.47056549000001</v>
      </c>
      <c r="L3062" s="3">
        <f>[1]!EM_S_STM07_IS($A3062,"61",DATE(K$4,12,31),"1")/1000000</f>
        <v>39.246462280000003</v>
      </c>
      <c r="M3062" s="3">
        <f>[1]!EM_S_STM07_IS($A3062,"9",DATE(M$4,12,31),"1")/1000000</f>
        <v>201.87127547999998</v>
      </c>
      <c r="N3062" s="3">
        <f>[1]!EM_S_STM07_IS($A3062,"61",DATE(M$4,12,31),"1")/1000000</f>
        <v>38.955976640000003</v>
      </c>
      <c r="O3062" s="6" t="str">
        <f t="shared" si="96"/>
        <v/>
      </c>
      <c r="P3062" s="6" t="str">
        <f t="shared" si="97"/>
        <v/>
      </c>
    </row>
    <row r="3063" spans="1:16" x14ac:dyDescent="0.25">
      <c r="A3063" s="5" t="s">
        <v>3057</v>
      </c>
      <c r="B3063" s="5" t="s">
        <v>6119</v>
      </c>
      <c r="C3063" s="3">
        <f>[1]!EM_S_STM07_IS($A3063,"9",DATE(C$4,12,31),"1")/1000000</f>
        <v>4496.9665506199999</v>
      </c>
      <c r="D3063" s="3">
        <f>[1]!EM_S_STM07_IS($A3063,"61",DATE(C$4,12,31),"1")/1000000</f>
        <v>1020.6918897300001</v>
      </c>
      <c r="E3063" s="3">
        <f>[1]!EM_S_STM07_IS($A3063,"9",DATE(E$4,12,31),"1")/1000000</f>
        <v>6099.6515782299994</v>
      </c>
      <c r="F3063" s="3">
        <f>[1]!EM_S_STM07_IS($A3063,"61",DATE(E$4,12,31),"1")/1000000</f>
        <v>1118.1759969100001</v>
      </c>
      <c r="G3063" s="3">
        <f>[1]!EM_S_STM07_IS($A3063,"9",DATE(G$4,12,31),"1")/1000000</f>
        <v>5710.8939042700003</v>
      </c>
      <c r="H3063" s="3">
        <f>[1]!EM_S_STM07_IS($A3063,"61",DATE(G$4,12,31),"1")/1000000</f>
        <v>1050.3046765700001</v>
      </c>
      <c r="I3063" s="3">
        <f>[1]!EM_S_STM07_IS($A3063,"9",DATE(I$4,12,31),"1")/1000000</f>
        <v>5536.4692467299992</v>
      </c>
      <c r="J3063" s="3">
        <f>[1]!EM_S_STM07_IS($A3063,"61",DATE(I$4,12,31),"1")/1000000</f>
        <v>1174.20371557</v>
      </c>
      <c r="K3063" s="3">
        <f>[1]!EM_S_STM07_IS($A3063,"9",DATE(K$4,12,31),"1")/1000000</f>
        <v>6662.3821234500001</v>
      </c>
      <c r="L3063" s="3">
        <f>[1]!EM_S_STM07_IS($A3063,"61",DATE(K$4,12,31),"1")/1000000</f>
        <v>1824.25528697</v>
      </c>
      <c r="M3063" s="3">
        <f>[1]!EM_S_STM07_IS($A3063,"9",DATE(M$4,12,31),"1")/1000000</f>
        <v>4196.8396211899999</v>
      </c>
      <c r="N3063" s="3">
        <f>[1]!EM_S_STM07_IS($A3063,"61",DATE(M$4,12,31),"1")/1000000</f>
        <v>761.16007017999993</v>
      </c>
      <c r="O3063" s="6">
        <f t="shared" si="96"/>
        <v>-1.3719280714091231E-2</v>
      </c>
      <c r="P3063" s="6">
        <f t="shared" si="97"/>
        <v>-5.6990068310778907E-2</v>
      </c>
    </row>
    <row r="3064" spans="1:16" x14ac:dyDescent="0.25">
      <c r="A3064" s="5" t="s">
        <v>3058</v>
      </c>
      <c r="B3064" s="5" t="s">
        <v>6120</v>
      </c>
      <c r="C3064" s="3" t="e">
        <f>[1]!EM_S_STM07_IS($A3064,"9",DATE(C$4,12,31),"1")/1000000</f>
        <v>#VALUE!</v>
      </c>
      <c r="D3064" s="3" t="e">
        <f>[1]!EM_S_STM07_IS($A3064,"61",DATE(C$4,12,31),"1")/1000000</f>
        <v>#VALUE!</v>
      </c>
      <c r="E3064" s="3">
        <f>[1]!EM_S_STM07_IS($A3064,"9",DATE(E$4,12,31),"1")/1000000</f>
        <v>1148.3879999999999</v>
      </c>
      <c r="F3064" s="3">
        <f>[1]!EM_S_STM07_IS($A3064,"61",DATE(E$4,12,31),"1")/1000000</f>
        <v>84.918199999999999</v>
      </c>
      <c r="G3064" s="3">
        <f>[1]!EM_S_STM07_IS($A3064,"9",DATE(G$4,12,31),"1")/1000000</f>
        <v>2006.1353456500001</v>
      </c>
      <c r="H3064" s="3">
        <f>[1]!EM_S_STM07_IS($A3064,"61",DATE(G$4,12,31),"1")/1000000</f>
        <v>161.58504974000002</v>
      </c>
      <c r="I3064" s="3">
        <f>[1]!EM_S_STM07_IS($A3064,"9",DATE(I$4,12,31),"1")/1000000</f>
        <v>2351.0659757399999</v>
      </c>
      <c r="J3064" s="3">
        <f>[1]!EM_S_STM07_IS($A3064,"61",DATE(I$4,12,31),"1")/1000000</f>
        <v>111.19401001999999</v>
      </c>
      <c r="K3064" s="3">
        <f>[1]!EM_S_STM07_IS($A3064,"9",DATE(K$4,12,31),"1")/1000000</f>
        <v>2407.5457077399997</v>
      </c>
      <c r="L3064" s="3">
        <f>[1]!EM_S_STM07_IS($A3064,"61",DATE(K$4,12,31),"1")/1000000</f>
        <v>102.64338729000001</v>
      </c>
      <c r="M3064" s="3">
        <f>[1]!EM_S_STM07_IS($A3064,"9",DATE(M$4,12,31),"1")/1000000</f>
        <v>3463.1633070900002</v>
      </c>
      <c r="N3064" s="3">
        <f>[1]!EM_S_STM07_IS($A3064,"61",DATE(M$4,12,31),"1")/1000000</f>
        <v>107.92991802</v>
      </c>
      <c r="O3064" s="6" t="str">
        <f t="shared" si="96"/>
        <v/>
      </c>
      <c r="P3064" s="6" t="str">
        <f t="shared" si="97"/>
        <v/>
      </c>
    </row>
    <row r="3065" spans="1:16" x14ac:dyDescent="0.25">
      <c r="A3065" s="5" t="s">
        <v>3059</v>
      </c>
      <c r="B3065" s="5" t="s">
        <v>6121</v>
      </c>
      <c r="C3065" s="3" t="e">
        <f>[1]!EM_S_STM07_IS($A3065,"9",DATE(C$4,12,31),"1")/1000000</f>
        <v>#VALUE!</v>
      </c>
      <c r="D3065" s="3" t="e">
        <f>[1]!EM_S_STM07_IS($A3065,"61",DATE(C$4,12,31),"1")/1000000</f>
        <v>#VALUE!</v>
      </c>
      <c r="E3065" s="3">
        <f>[1]!EM_S_STM07_IS($A3065,"9",DATE(E$4,12,31),"1")/1000000</f>
        <v>469.19631150999999</v>
      </c>
      <c r="F3065" s="3">
        <f>[1]!EM_S_STM07_IS($A3065,"61",DATE(E$4,12,31),"1")/1000000</f>
        <v>138.2322231</v>
      </c>
      <c r="G3065" s="3">
        <f>[1]!EM_S_STM07_IS($A3065,"9",DATE(G$4,12,31),"1")/1000000</f>
        <v>519.86795290999999</v>
      </c>
      <c r="H3065" s="3">
        <f>[1]!EM_S_STM07_IS($A3065,"61",DATE(G$4,12,31),"1")/1000000</f>
        <v>145.3191439</v>
      </c>
      <c r="I3065" s="3">
        <f>[1]!EM_S_STM07_IS($A3065,"9",DATE(I$4,12,31),"1")/1000000</f>
        <v>750.49404976999995</v>
      </c>
      <c r="J3065" s="3">
        <f>[1]!EM_S_STM07_IS($A3065,"61",DATE(I$4,12,31),"1")/1000000</f>
        <v>183.98911654</v>
      </c>
      <c r="K3065" s="3">
        <f>[1]!EM_S_STM07_IS($A3065,"9",DATE(K$4,12,31),"1")/1000000</f>
        <v>1017.91660825</v>
      </c>
      <c r="L3065" s="3">
        <f>[1]!EM_S_STM07_IS($A3065,"61",DATE(K$4,12,31),"1")/1000000</f>
        <v>201.64929949</v>
      </c>
      <c r="M3065" s="3">
        <f>[1]!EM_S_STM07_IS($A3065,"9",DATE(M$4,12,31),"1")/1000000</f>
        <v>1048.0682652400001</v>
      </c>
      <c r="N3065" s="3">
        <f>[1]!EM_S_STM07_IS($A3065,"61",DATE(M$4,12,31),"1")/1000000</f>
        <v>176.36457213</v>
      </c>
      <c r="O3065" s="6" t="str">
        <f t="shared" si="96"/>
        <v/>
      </c>
      <c r="P3065" s="6" t="str">
        <f t="shared" si="97"/>
        <v/>
      </c>
    </row>
    <row r="3066" spans="1:16" x14ac:dyDescent="0.25">
      <c r="A3066" s="5" t="s">
        <v>3060</v>
      </c>
      <c r="B3066" s="5" t="s">
        <v>6122</v>
      </c>
      <c r="C3066" s="3" t="e">
        <f>[1]!EM_S_STM07_IS($A3066,"9",DATE(C$4,12,31),"1")/1000000</f>
        <v>#VALUE!</v>
      </c>
      <c r="D3066" s="3" t="e">
        <f>[1]!EM_S_STM07_IS($A3066,"61",DATE(C$4,12,31),"1")/1000000</f>
        <v>#VALUE!</v>
      </c>
      <c r="E3066" s="3">
        <f>[1]!EM_S_STM07_IS($A3066,"9",DATE(E$4,12,31),"1")/1000000</f>
        <v>262.67547737000001</v>
      </c>
      <c r="F3066" s="3">
        <f>[1]!EM_S_STM07_IS($A3066,"61",DATE(E$4,12,31),"1")/1000000</f>
        <v>51.875913320000002</v>
      </c>
      <c r="G3066" s="3">
        <f>[1]!EM_S_STM07_IS($A3066,"9",DATE(G$4,12,31),"1")/1000000</f>
        <v>332.30539887000003</v>
      </c>
      <c r="H3066" s="3">
        <f>[1]!EM_S_STM07_IS($A3066,"61",DATE(G$4,12,31),"1")/1000000</f>
        <v>66.113598830000001</v>
      </c>
      <c r="I3066" s="3">
        <f>[1]!EM_S_STM07_IS($A3066,"9",DATE(I$4,12,31),"1")/1000000</f>
        <v>400.26184831</v>
      </c>
      <c r="J3066" s="3">
        <f>[1]!EM_S_STM07_IS($A3066,"61",DATE(I$4,12,31),"1")/1000000</f>
        <v>73.435038230000004</v>
      </c>
      <c r="K3066" s="3">
        <f>[1]!EM_S_STM07_IS($A3066,"9",DATE(K$4,12,31),"1")/1000000</f>
        <v>415.61317264999997</v>
      </c>
      <c r="L3066" s="3">
        <f>[1]!EM_S_STM07_IS($A3066,"61",DATE(K$4,12,31),"1")/1000000</f>
        <v>80.992591390000001</v>
      </c>
      <c r="M3066" s="3">
        <f>[1]!EM_S_STM07_IS($A3066,"9",DATE(M$4,12,31),"1")/1000000</f>
        <v>468.55859472000003</v>
      </c>
      <c r="N3066" s="3">
        <f>[1]!EM_S_STM07_IS($A3066,"61",DATE(M$4,12,31),"1")/1000000</f>
        <v>90.676324030000004</v>
      </c>
      <c r="O3066" s="6" t="str">
        <f t="shared" si="96"/>
        <v/>
      </c>
      <c r="P3066" s="6" t="str">
        <f t="shared" si="97"/>
        <v/>
      </c>
    </row>
    <row r="3067" spans="1:16" x14ac:dyDescent="0.25">
      <c r="A3067" s="5" t="s">
        <v>3061</v>
      </c>
      <c r="B3067" s="5" t="s">
        <v>6123</v>
      </c>
      <c r="C3067" s="3" t="e">
        <f>[1]!EM_S_STM07_IS($A3067,"9",DATE(C$4,12,31),"1")/1000000</f>
        <v>#VALUE!</v>
      </c>
      <c r="D3067" s="3" t="e">
        <f>[1]!EM_S_STM07_IS($A3067,"61",DATE(C$4,12,31),"1")/1000000</f>
        <v>#VALUE!</v>
      </c>
      <c r="E3067" s="3">
        <f>[1]!EM_S_STM07_IS($A3067,"9",DATE(E$4,12,31),"1")/1000000</f>
        <v>610.32005769000011</v>
      </c>
      <c r="F3067" s="3">
        <f>[1]!EM_S_STM07_IS($A3067,"61",DATE(E$4,12,31),"1")/1000000</f>
        <v>139.99029725999998</v>
      </c>
      <c r="G3067" s="3">
        <f>[1]!EM_S_STM07_IS($A3067,"9",DATE(G$4,12,31),"1")/1000000</f>
        <v>748.02837341999998</v>
      </c>
      <c r="H3067" s="3">
        <f>[1]!EM_S_STM07_IS($A3067,"61",DATE(G$4,12,31),"1")/1000000</f>
        <v>145.75718591999998</v>
      </c>
      <c r="I3067" s="3">
        <f>[1]!EM_S_STM07_IS($A3067,"9",DATE(I$4,12,31),"1")/1000000</f>
        <v>871.67168012000002</v>
      </c>
      <c r="J3067" s="3">
        <f>[1]!EM_S_STM07_IS($A3067,"61",DATE(I$4,12,31),"1")/1000000</f>
        <v>161.26643587999999</v>
      </c>
      <c r="K3067" s="3">
        <f>[1]!EM_S_STM07_IS($A3067,"9",DATE(K$4,12,31),"1")/1000000</f>
        <v>759.16691845000003</v>
      </c>
      <c r="L3067" s="3">
        <f>[1]!EM_S_STM07_IS($A3067,"61",DATE(K$4,12,31),"1")/1000000</f>
        <v>141.19718627</v>
      </c>
      <c r="M3067" s="3">
        <f>[1]!EM_S_STM07_IS($A3067,"9",DATE(M$4,12,31),"1")/1000000</f>
        <v>825.2160600499999</v>
      </c>
      <c r="N3067" s="3">
        <f>[1]!EM_S_STM07_IS($A3067,"61",DATE(M$4,12,31),"1")/1000000</f>
        <v>101.56020676999999</v>
      </c>
      <c r="O3067" s="6" t="str">
        <f t="shared" si="96"/>
        <v/>
      </c>
      <c r="P3067" s="6" t="str">
        <f t="shared" si="97"/>
        <v/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Q3070"/>
  <sheetViews>
    <sheetView workbookViewId="0">
      <selection activeCell="A7" sqref="A7"/>
    </sheetView>
  </sheetViews>
  <sheetFormatPr defaultRowHeight="15" x14ac:dyDescent="0.25"/>
  <cols>
    <col min="4" max="4" width="13.7109375" bestFit="1" customWidth="1"/>
    <col min="5" max="5" width="12" bestFit="1" customWidth="1"/>
    <col min="6" max="6" width="13.7109375" bestFit="1" customWidth="1"/>
    <col min="7" max="7" width="12" bestFit="1" customWidth="1"/>
    <col min="8" max="8" width="13.7109375" bestFit="1" customWidth="1"/>
    <col min="9" max="9" width="12" bestFit="1" customWidth="1"/>
    <col min="10" max="10" width="13.7109375" bestFit="1" customWidth="1"/>
    <col min="11" max="11" width="12" bestFit="1" customWidth="1"/>
    <col min="12" max="12" width="13.7109375" bestFit="1" customWidth="1"/>
    <col min="13" max="13" width="12" bestFit="1" customWidth="1"/>
    <col min="14" max="14" width="13.7109375" bestFit="1" customWidth="1"/>
    <col min="15" max="15" width="12" bestFit="1" customWidth="1"/>
    <col min="16" max="17" width="19.42578125" bestFit="1" customWidth="1"/>
  </cols>
  <sheetData>
    <row r="5" spans="1:17" x14ac:dyDescent="0.25">
      <c r="B5" s="21"/>
      <c r="C5" s="19"/>
      <c r="D5" s="19">
        <v>2010</v>
      </c>
      <c r="E5" s="19">
        <v>2010</v>
      </c>
      <c r="F5" s="19">
        <v>2011</v>
      </c>
      <c r="G5" s="19">
        <v>2011</v>
      </c>
      <c r="H5" s="19">
        <v>2012</v>
      </c>
      <c r="I5" s="19">
        <v>2012</v>
      </c>
      <c r="J5" s="19">
        <v>2013</v>
      </c>
      <c r="K5" s="19">
        <v>2013</v>
      </c>
      <c r="L5" s="19">
        <v>2014</v>
      </c>
      <c r="M5" s="19">
        <v>2014</v>
      </c>
      <c r="N5" s="19">
        <v>2015</v>
      </c>
      <c r="O5" s="20">
        <v>2015</v>
      </c>
      <c r="P5" s="24">
        <v>0.2</v>
      </c>
    </row>
    <row r="6" spans="1:17" x14ac:dyDescent="0.25">
      <c r="B6" s="16" t="s">
        <v>6130</v>
      </c>
      <c r="C6" s="17" t="s">
        <v>6131</v>
      </c>
      <c r="D6" s="17" t="s">
        <v>6124</v>
      </c>
      <c r="E6" s="17" t="s">
        <v>6125</v>
      </c>
      <c r="F6" s="17" t="s">
        <v>6124</v>
      </c>
      <c r="G6" s="17" t="s">
        <v>6125</v>
      </c>
      <c r="H6" s="17" t="s">
        <v>6124</v>
      </c>
      <c r="I6" s="17" t="s">
        <v>6125</v>
      </c>
      <c r="J6" s="17" t="s">
        <v>6124</v>
      </c>
      <c r="K6" s="17" t="s">
        <v>6125</v>
      </c>
      <c r="L6" s="17" t="s">
        <v>6124</v>
      </c>
      <c r="M6" s="17" t="s">
        <v>6125</v>
      </c>
      <c r="N6" s="17" t="s">
        <v>6124</v>
      </c>
      <c r="O6" s="18" t="s">
        <v>6125</v>
      </c>
      <c r="P6" s="15" t="s">
        <v>6128</v>
      </c>
      <c r="Q6" s="15" t="s">
        <v>6129</v>
      </c>
    </row>
    <row r="7" spans="1:17" x14ac:dyDescent="0.25">
      <c r="A7">
        <f>IF(OR(AND(P7&lt;&gt;"",P7&gt;$P$5),AND(Q7&lt;&gt;"",Q7&gt;$P$5)),MAX(A$5:A6)+1,"")</f>
        <v>1</v>
      </c>
      <c r="B7" s="7" t="s">
        <v>0</v>
      </c>
      <c r="C7" s="8" t="s">
        <v>3062</v>
      </c>
      <c r="D7" s="11">
        <v>18022.277999999998</v>
      </c>
      <c r="E7" s="11">
        <v>6283.8159999999998</v>
      </c>
      <c r="F7" s="11">
        <v>29643.061000000002</v>
      </c>
      <c r="G7" s="11">
        <v>10278.630999999999</v>
      </c>
      <c r="H7" s="11">
        <v>39748.648000000001</v>
      </c>
      <c r="I7" s="11">
        <v>13402.700999999999</v>
      </c>
      <c r="J7" s="11">
        <v>52189</v>
      </c>
      <c r="K7" s="11">
        <v>15231</v>
      </c>
      <c r="L7" s="11">
        <v>73407</v>
      </c>
      <c r="M7" s="11">
        <v>19802</v>
      </c>
      <c r="N7" s="11">
        <v>96163</v>
      </c>
      <c r="O7" s="12">
        <v>21865</v>
      </c>
      <c r="P7" s="6">
        <f>IFERROR(IF(OR(D7&lt;0,D7=""),"",POWER(N7/D7,1/5)-1),"")</f>
        <v>0.39778270896151802</v>
      </c>
      <c r="Q7" s="6">
        <f>IFERROR(IF(OR(E7&lt;0,E7=""),"",POWER(O7/E7,1/5)-1),"")</f>
        <v>0.28323206884230445</v>
      </c>
    </row>
    <row r="8" spans="1:17" x14ac:dyDescent="0.25">
      <c r="A8">
        <f>IF(OR(AND(P8&lt;&gt;"",P8&gt;$P$5),AND(Q8&lt;&gt;"",Q8&gt;$P$5)),MAX(A$5:A7)+1,"")</f>
        <v>2</v>
      </c>
      <c r="B8" s="7" t="s">
        <v>1</v>
      </c>
      <c r="C8" s="8" t="s">
        <v>3063</v>
      </c>
      <c r="D8" s="11">
        <v>50713.851442629995</v>
      </c>
      <c r="E8" s="11">
        <v>7283.1270391499993</v>
      </c>
      <c r="F8" s="11">
        <v>71782.749800679987</v>
      </c>
      <c r="G8" s="11">
        <v>9624.8752682300001</v>
      </c>
      <c r="H8" s="11">
        <v>103116.24513642</v>
      </c>
      <c r="I8" s="11">
        <v>12551.182392229999</v>
      </c>
      <c r="J8" s="11">
        <v>135418.79108035</v>
      </c>
      <c r="K8" s="11">
        <v>15118.549405780001</v>
      </c>
      <c r="L8" s="11">
        <v>146388.00449844002</v>
      </c>
      <c r="M8" s="11">
        <v>15745.454144700001</v>
      </c>
      <c r="N8" s="11">
        <v>195549.13002089999</v>
      </c>
      <c r="O8" s="12">
        <v>18119.40624927</v>
      </c>
      <c r="P8" s="6">
        <f t="shared" ref="P8:P71" si="0">IFERROR(IF(OR(D8&lt;0,D8=""),"",POWER(N8/D8,1/5)-1),"")</f>
        <v>0.30986295207750869</v>
      </c>
      <c r="Q8" s="6">
        <f t="shared" ref="Q8:Q71" si="1">IFERROR(IF(OR(E8&lt;0,E8=""),"",POWER(O8/E8,1/5)-1),"")</f>
        <v>0.19995570643660687</v>
      </c>
    </row>
    <row r="9" spans="1:17" x14ac:dyDescent="0.25">
      <c r="A9" t="str">
        <f>IF(OR(AND(P9&lt;&gt;"",P9&gt;$P$5),AND(Q9&lt;&gt;"",Q9&gt;$P$5)),MAX(A$5:A8)+1,"")</f>
        <v/>
      </c>
      <c r="B9" s="7" t="s">
        <v>2</v>
      </c>
      <c r="C9" s="8" t="s">
        <v>3064</v>
      </c>
      <c r="D9" s="11">
        <v>131.33149469</v>
      </c>
      <c r="E9" s="11">
        <v>11.624092320000001</v>
      </c>
      <c r="F9" s="11">
        <v>74.50371853</v>
      </c>
      <c r="G9" s="11">
        <v>2.9898910499999998</v>
      </c>
      <c r="H9" s="11">
        <v>97.363301609999994</v>
      </c>
      <c r="I9" s="11">
        <v>2.0052549599999998</v>
      </c>
      <c r="J9" s="11">
        <v>72.784567159999995</v>
      </c>
      <c r="K9" s="11">
        <v>-1.03337696</v>
      </c>
      <c r="L9" s="11">
        <v>80.608819999999994</v>
      </c>
      <c r="M9" s="11">
        <v>3.8013737400000003</v>
      </c>
      <c r="N9" s="11">
        <v>120.45442248000001</v>
      </c>
      <c r="O9" s="12">
        <v>1.24711829</v>
      </c>
      <c r="P9" s="6">
        <f t="shared" si="0"/>
        <v>-1.7142010009764785E-2</v>
      </c>
      <c r="Q9" s="6">
        <f t="shared" si="1"/>
        <v>-0.36010352230439679</v>
      </c>
    </row>
    <row r="10" spans="1:17" x14ac:dyDescent="0.25">
      <c r="A10" t="str">
        <f>IF(OR(AND(P10&lt;&gt;"",P10&gt;$P$5),AND(Q10&lt;&gt;"",Q10&gt;$P$5)),MAX(A$5:A9)+1,"")</f>
        <v/>
      </c>
      <c r="B10" s="7" t="s">
        <v>3</v>
      </c>
      <c r="C10" s="8" t="s">
        <v>3065</v>
      </c>
      <c r="D10" s="11">
        <v>137.23423284999998</v>
      </c>
      <c r="E10" s="11">
        <v>4.8885668600000001</v>
      </c>
      <c r="F10" s="11">
        <v>63.534839009999999</v>
      </c>
      <c r="G10" s="11">
        <v>11.41465125</v>
      </c>
      <c r="H10" s="11">
        <v>99.42122775</v>
      </c>
      <c r="I10" s="11">
        <v>22.021617890000002</v>
      </c>
      <c r="J10" s="11">
        <v>52.061702689999997</v>
      </c>
      <c r="K10" s="11">
        <v>-42.344755219999996</v>
      </c>
      <c r="L10" s="11">
        <v>52.776994289999998</v>
      </c>
      <c r="M10" s="11">
        <v>43.16394416</v>
      </c>
      <c r="N10" s="11">
        <v>84.125970690000003</v>
      </c>
      <c r="O10" s="12">
        <v>-55.239327369999998</v>
      </c>
      <c r="P10" s="6">
        <f t="shared" si="0"/>
        <v>-9.323755279066781E-2</v>
      </c>
      <c r="Q10" s="6">
        <f t="shared" si="1"/>
        <v>-2.6241022367462405</v>
      </c>
    </row>
    <row r="11" spans="1:17" x14ac:dyDescent="0.25">
      <c r="A11" t="str">
        <f>IF(OR(AND(P11&lt;&gt;"",P11&gt;$P$5),AND(Q11&lt;&gt;"",Q11&gt;$P$5)),MAX(A$5:A10)+1,"")</f>
        <v/>
      </c>
      <c r="B11" s="7" t="s">
        <v>4</v>
      </c>
      <c r="C11" s="8" t="s">
        <v>3066</v>
      </c>
      <c r="D11" s="11">
        <v>2338.73454068</v>
      </c>
      <c r="E11" s="11">
        <v>481.55249642000001</v>
      </c>
      <c r="F11" s="11">
        <v>2589.2752750300001</v>
      </c>
      <c r="G11" s="11">
        <v>433.96786861999999</v>
      </c>
      <c r="H11" s="11">
        <v>3076.2450829499999</v>
      </c>
      <c r="I11" s="11">
        <v>617.15075400000001</v>
      </c>
      <c r="J11" s="11">
        <v>4610.8550242000001</v>
      </c>
      <c r="K11" s="11">
        <v>696.08575222000002</v>
      </c>
      <c r="L11" s="11">
        <v>2328.7295927199998</v>
      </c>
      <c r="M11" s="11">
        <v>508.03070222000002</v>
      </c>
      <c r="N11" s="11">
        <v>3654.30949723</v>
      </c>
      <c r="O11" s="12">
        <v>416.75283952000001</v>
      </c>
      <c r="P11" s="6">
        <f t="shared" si="0"/>
        <v>9.3364274702481209E-2</v>
      </c>
      <c r="Q11" s="6">
        <f t="shared" si="1"/>
        <v>-2.8490647559935023E-2</v>
      </c>
    </row>
    <row r="12" spans="1:17" x14ac:dyDescent="0.25">
      <c r="A12" t="str">
        <f>IF(OR(AND(P12&lt;&gt;"",P12&gt;$P$5),AND(Q12&lt;&gt;"",Q12&gt;$P$5)),MAX(A$5:A11)+1,"")</f>
        <v/>
      </c>
      <c r="B12" s="7" t="s">
        <v>5</v>
      </c>
      <c r="C12" s="8" t="s">
        <v>3067</v>
      </c>
      <c r="D12" s="11">
        <v>143.29209147</v>
      </c>
      <c r="E12" s="11">
        <v>11.85645894</v>
      </c>
      <c r="F12" s="11">
        <v>165.33952328999999</v>
      </c>
      <c r="G12" s="11">
        <v>5.7017188899999995</v>
      </c>
      <c r="H12" s="11">
        <v>312.66491205</v>
      </c>
      <c r="I12" s="11">
        <v>8.7343833599999989</v>
      </c>
      <c r="J12" s="11">
        <v>214.34853846000001</v>
      </c>
      <c r="K12" s="11">
        <v>23.26753995</v>
      </c>
      <c r="L12" s="11">
        <v>198.09786171000002</v>
      </c>
      <c r="M12" s="11">
        <v>-30.193896420000002</v>
      </c>
      <c r="N12" s="11">
        <v>98.961463989999999</v>
      </c>
      <c r="O12" s="12">
        <v>13.996195460000001</v>
      </c>
      <c r="P12" s="6">
        <f t="shared" si="0"/>
        <v>-7.1357024507160749E-2</v>
      </c>
      <c r="Q12" s="6">
        <f t="shared" si="1"/>
        <v>3.3739233700554205E-2</v>
      </c>
    </row>
    <row r="13" spans="1:17" x14ac:dyDescent="0.25">
      <c r="A13">
        <f>IF(OR(AND(P13&lt;&gt;"",P13&gt;$P$5),AND(Q13&lt;&gt;"",Q13&gt;$P$5)),MAX(A$5:A12)+1,"")</f>
        <v>3</v>
      </c>
      <c r="B13" s="7" t="s">
        <v>6</v>
      </c>
      <c r="C13" s="8" t="s">
        <v>3068</v>
      </c>
      <c r="D13" s="11">
        <v>10.436780039999999</v>
      </c>
      <c r="E13" s="11">
        <v>0.88894826000000005</v>
      </c>
      <c r="F13" s="11">
        <v>13.980842189999999</v>
      </c>
      <c r="G13" s="11">
        <v>-0.53945181999999992</v>
      </c>
      <c r="H13" s="11">
        <v>331.48079025999999</v>
      </c>
      <c r="I13" s="11">
        <v>39.129030590000006</v>
      </c>
      <c r="J13" s="11">
        <v>304.44821067999999</v>
      </c>
      <c r="K13" s="11">
        <v>22.75795394</v>
      </c>
      <c r="L13" s="11">
        <v>307.18130674999998</v>
      </c>
      <c r="M13" s="11">
        <v>7.7677739000000008</v>
      </c>
      <c r="N13" s="11">
        <v>1295.0760962100001</v>
      </c>
      <c r="O13" s="12">
        <v>185.67152819</v>
      </c>
      <c r="P13" s="6">
        <f t="shared" si="0"/>
        <v>1.6226826991145491</v>
      </c>
      <c r="Q13" s="6">
        <f t="shared" si="1"/>
        <v>1.9105412955160355</v>
      </c>
    </row>
    <row r="14" spans="1:17" x14ac:dyDescent="0.25">
      <c r="A14" t="str">
        <f>IF(OR(AND(P14&lt;&gt;"",P14&gt;$P$5),AND(Q14&lt;&gt;"",Q14&gt;$P$5)),MAX(A$5:A13)+1,"")</f>
        <v/>
      </c>
      <c r="B14" s="7" t="s">
        <v>7</v>
      </c>
      <c r="C14" s="8" t="s">
        <v>3069</v>
      </c>
      <c r="D14" s="11">
        <v>3216.7771669200001</v>
      </c>
      <c r="E14" s="11">
        <v>325.47608337999998</v>
      </c>
      <c r="F14" s="11">
        <v>4065.2556604299998</v>
      </c>
      <c r="G14" s="11">
        <v>269.92329361999998</v>
      </c>
      <c r="H14" s="11">
        <v>4024.59040658</v>
      </c>
      <c r="I14" s="11">
        <v>160.46065396</v>
      </c>
      <c r="J14" s="11">
        <v>4155.0240137999999</v>
      </c>
      <c r="K14" s="11">
        <v>292.39999679000005</v>
      </c>
      <c r="L14" s="11">
        <v>4311.4769034999999</v>
      </c>
      <c r="M14" s="11">
        <v>303.32502175000002</v>
      </c>
      <c r="N14" s="11">
        <v>4865.3514117700006</v>
      </c>
      <c r="O14" s="12">
        <v>789.01059217</v>
      </c>
      <c r="P14" s="6">
        <f t="shared" si="0"/>
        <v>8.6272155201493117E-2</v>
      </c>
      <c r="Q14" s="6">
        <f t="shared" si="1"/>
        <v>0.19374825691267428</v>
      </c>
    </row>
    <row r="15" spans="1:17" x14ac:dyDescent="0.25">
      <c r="A15">
        <f>IF(OR(AND(P15&lt;&gt;"",P15&gt;$P$5),AND(Q15&lt;&gt;"",Q15&gt;$P$5)),MAX(A$5:A14)+1,"")</f>
        <v>4</v>
      </c>
      <c r="B15" s="7" t="s">
        <v>8</v>
      </c>
      <c r="C15" s="8" t="s">
        <v>3070</v>
      </c>
      <c r="D15" s="11">
        <v>151.86780629</v>
      </c>
      <c r="E15" s="11">
        <v>-1.04305439</v>
      </c>
      <c r="F15" s="11">
        <v>184.05844112</v>
      </c>
      <c r="G15" s="11">
        <v>5.0148475799999996</v>
      </c>
      <c r="H15" s="11">
        <v>188.16827225</v>
      </c>
      <c r="I15" s="11">
        <v>0.72588162000000001</v>
      </c>
      <c r="J15" s="11">
        <v>362.38442176999996</v>
      </c>
      <c r="K15" s="11">
        <v>3.14010546</v>
      </c>
      <c r="L15" s="11">
        <v>230.29967535</v>
      </c>
      <c r="M15" s="11">
        <v>-74.553205009999999</v>
      </c>
      <c r="N15" s="11">
        <v>957.37930071000005</v>
      </c>
      <c r="O15" s="12">
        <v>33.443593489999998</v>
      </c>
      <c r="P15" s="6">
        <f t="shared" si="0"/>
        <v>0.44518572379852883</v>
      </c>
      <c r="Q15" s="6" t="str">
        <f t="shared" si="1"/>
        <v/>
      </c>
    </row>
    <row r="16" spans="1:17" x14ac:dyDescent="0.25">
      <c r="A16" t="str">
        <f>IF(OR(AND(P16&lt;&gt;"",P16&gt;$P$5),AND(Q16&lt;&gt;"",Q16&gt;$P$5)),MAX(A$5:A15)+1,"")</f>
        <v/>
      </c>
      <c r="B16" s="7" t="s">
        <v>9</v>
      </c>
      <c r="C16" s="8" t="s">
        <v>3071</v>
      </c>
      <c r="D16" s="11">
        <v>993.17535037999994</v>
      </c>
      <c r="E16" s="11">
        <v>174.99853478999998</v>
      </c>
      <c r="F16" s="11">
        <v>1408.5653073199999</v>
      </c>
      <c r="G16" s="11">
        <v>257.46107754000002</v>
      </c>
      <c r="H16" s="11">
        <v>1861.2988309899999</v>
      </c>
      <c r="I16" s="11">
        <v>375.42212963999998</v>
      </c>
      <c r="J16" s="11">
        <v>1619.2272275999999</v>
      </c>
      <c r="K16" s="11">
        <v>300.84056380999999</v>
      </c>
      <c r="L16" s="11">
        <v>1268.4514518599999</v>
      </c>
      <c r="M16" s="11">
        <v>417.49867991000002</v>
      </c>
      <c r="N16" s="11">
        <v>1077.4185009300002</v>
      </c>
      <c r="O16" s="12">
        <v>156.81996671000002</v>
      </c>
      <c r="P16" s="6">
        <f t="shared" si="0"/>
        <v>1.6416483025157858E-2</v>
      </c>
      <c r="Q16" s="6">
        <f t="shared" si="1"/>
        <v>-2.1696991751238848E-2</v>
      </c>
    </row>
    <row r="17" spans="1:17" x14ac:dyDescent="0.25">
      <c r="A17" t="str">
        <f>IF(OR(AND(P17&lt;&gt;"",P17&gt;$P$5),AND(Q17&lt;&gt;"",Q17&gt;$P$5)),MAX(A$5:A16)+1,"")</f>
        <v/>
      </c>
      <c r="B17" s="7" t="s">
        <v>10</v>
      </c>
      <c r="C17" s="8" t="s">
        <v>3072</v>
      </c>
      <c r="D17" s="11">
        <v>7743.9416940000001</v>
      </c>
      <c r="E17" s="11">
        <v>1455.209218</v>
      </c>
      <c r="F17" s="11">
        <v>8270.7317299999995</v>
      </c>
      <c r="G17" s="11">
        <v>1178.2291970000001</v>
      </c>
      <c r="H17" s="11">
        <v>6994.358029</v>
      </c>
      <c r="I17" s="11">
        <v>274.746219</v>
      </c>
      <c r="J17" s="11">
        <v>7733.7961139999998</v>
      </c>
      <c r="K17" s="11">
        <v>1535.9297389999999</v>
      </c>
      <c r="L17" s="11">
        <v>7044.5026449999996</v>
      </c>
      <c r="M17" s="11">
        <v>873.65302999999994</v>
      </c>
      <c r="N17" s="11">
        <v>7430.8891110000004</v>
      </c>
      <c r="O17" s="12">
        <v>624.75310999999999</v>
      </c>
      <c r="P17" s="6">
        <f t="shared" si="0"/>
        <v>-8.2190978275489268E-3</v>
      </c>
      <c r="Q17" s="6">
        <f t="shared" si="1"/>
        <v>-0.15558371963788453</v>
      </c>
    </row>
    <row r="18" spans="1:17" x14ac:dyDescent="0.25">
      <c r="A18" t="str">
        <f>IF(OR(AND(P18&lt;&gt;"",P18&gt;$P$5),AND(Q18&lt;&gt;"",Q18&gt;$P$5)),MAX(A$5:A17)+1,"")</f>
        <v/>
      </c>
      <c r="B18" s="7" t="s">
        <v>11</v>
      </c>
      <c r="C18" s="8" t="s">
        <v>3073</v>
      </c>
      <c r="D18" s="11">
        <v>735.19575146</v>
      </c>
      <c r="E18" s="11">
        <v>70.599580419999995</v>
      </c>
      <c r="F18" s="11">
        <v>399.83768939999999</v>
      </c>
      <c r="G18" s="11">
        <v>54.299409140000002</v>
      </c>
      <c r="H18" s="11">
        <v>421.30953392999999</v>
      </c>
      <c r="I18" s="11">
        <v>27.962237309999999</v>
      </c>
      <c r="J18" s="11">
        <v>563.95031571000004</v>
      </c>
      <c r="K18" s="11">
        <v>28.75442382</v>
      </c>
      <c r="L18" s="11">
        <v>511.81532139999996</v>
      </c>
      <c r="M18" s="11">
        <v>60.783578720000001</v>
      </c>
      <c r="N18" s="11">
        <v>413.21372092000001</v>
      </c>
      <c r="O18" s="12">
        <v>52.963507189999994</v>
      </c>
      <c r="P18" s="6">
        <f t="shared" si="0"/>
        <v>-0.10884274093508284</v>
      </c>
      <c r="Q18" s="6">
        <f t="shared" si="1"/>
        <v>-5.5863205325277221E-2</v>
      </c>
    </row>
    <row r="19" spans="1:17" x14ac:dyDescent="0.25">
      <c r="A19" t="str">
        <f>IF(OR(AND(P19&lt;&gt;"",P19&gt;$P$5),AND(Q19&lt;&gt;"",Q19&gt;$P$5)),MAX(A$5:A18)+1,"")</f>
        <v/>
      </c>
      <c r="B19" s="7" t="s">
        <v>12</v>
      </c>
      <c r="C19" s="8" t="s">
        <v>3074</v>
      </c>
      <c r="D19" s="11">
        <v>17111.45406634</v>
      </c>
      <c r="E19" s="11">
        <v>83.947861319999987</v>
      </c>
      <c r="F19" s="11">
        <v>16217.61988323</v>
      </c>
      <c r="G19" s="11">
        <v>24.972838120000002</v>
      </c>
      <c r="H19" s="11">
        <v>18337.861657289999</v>
      </c>
      <c r="I19" s="11">
        <v>45.829234020000001</v>
      </c>
      <c r="J19" s="11">
        <v>20006.73687882</v>
      </c>
      <c r="K19" s="11">
        <v>45.163004100000002</v>
      </c>
      <c r="L19" s="11">
        <v>19423.488994070001</v>
      </c>
      <c r="M19" s="11">
        <v>52.623527860000003</v>
      </c>
      <c r="N19" s="11">
        <v>18395.177035979999</v>
      </c>
      <c r="O19" s="12">
        <v>-1256.8193145099999</v>
      </c>
      <c r="P19" s="6">
        <f t="shared" si="0"/>
        <v>1.4573258373714815E-2</v>
      </c>
      <c r="Q19" s="6">
        <f t="shared" si="1"/>
        <v>-2.7181166319213368</v>
      </c>
    </row>
    <row r="20" spans="1:17" x14ac:dyDescent="0.25">
      <c r="A20" t="str">
        <f>IF(OR(AND(P20&lt;&gt;"",P20&gt;$P$5),AND(Q20&lt;&gt;"",Q20&gt;$P$5)),MAX(A$5:A19)+1,"")</f>
        <v/>
      </c>
      <c r="B20" s="7" t="s">
        <v>13</v>
      </c>
      <c r="C20" s="8" t="s">
        <v>3075</v>
      </c>
      <c r="D20" s="11">
        <v>299.02727943000002</v>
      </c>
      <c r="E20" s="11">
        <v>64.477414440000004</v>
      </c>
      <c r="F20" s="11">
        <v>321.04357033999997</v>
      </c>
      <c r="G20" s="11">
        <v>39.72090146</v>
      </c>
      <c r="H20" s="11">
        <v>292.82702655000003</v>
      </c>
      <c r="I20" s="11">
        <v>-52.443234289999999</v>
      </c>
      <c r="J20" s="11">
        <v>271.11173607000001</v>
      </c>
      <c r="K20" s="11">
        <v>1575.2238948900001</v>
      </c>
      <c r="L20" s="11">
        <v>212.07058577000001</v>
      </c>
      <c r="M20" s="11">
        <v>4.8856785599999997</v>
      </c>
      <c r="N20" s="11">
        <v>170.99003009999998</v>
      </c>
      <c r="O20" s="12">
        <v>-0.13835557999999998</v>
      </c>
      <c r="P20" s="6">
        <f t="shared" si="0"/>
        <v>-0.10576431669762021</v>
      </c>
      <c r="Q20" s="6">
        <f t="shared" si="1"/>
        <v>-1.2926293031421747</v>
      </c>
    </row>
    <row r="21" spans="1:17" x14ac:dyDescent="0.25">
      <c r="A21">
        <f>IF(OR(AND(P21&lt;&gt;"",P21&gt;$P$5),AND(Q21&lt;&gt;"",Q21&gt;$P$5)),MAX(A$5:A20)+1,"")</f>
        <v>5</v>
      </c>
      <c r="B21" s="7" t="s">
        <v>14</v>
      </c>
      <c r="C21" s="8" t="s">
        <v>3076</v>
      </c>
      <c r="D21" s="11">
        <v>9.3511100000000003</v>
      </c>
      <c r="E21" s="11">
        <v>4.1029239999999998</v>
      </c>
      <c r="F21" s="11">
        <v>9.8504839999999998</v>
      </c>
      <c r="G21" s="11">
        <v>-17.361592999999999</v>
      </c>
      <c r="H21" s="11">
        <v>11.095668999999999</v>
      </c>
      <c r="I21" s="11">
        <v>-0.247331</v>
      </c>
      <c r="J21" s="11">
        <v>26.998989999999999</v>
      </c>
      <c r="K21" s="11">
        <v>8.2148099999999999</v>
      </c>
      <c r="L21" s="11">
        <v>11.015402999999999</v>
      </c>
      <c r="M21" s="11">
        <v>4.2909050000000004</v>
      </c>
      <c r="N21" s="11">
        <v>4010.3589995799998</v>
      </c>
      <c r="O21" s="12">
        <v>346.64865148000001</v>
      </c>
      <c r="P21" s="6">
        <f t="shared" si="0"/>
        <v>2.360965211024602</v>
      </c>
      <c r="Q21" s="6">
        <f t="shared" si="1"/>
        <v>1.4286179944324791</v>
      </c>
    </row>
    <row r="22" spans="1:17" x14ac:dyDescent="0.25">
      <c r="A22" t="str">
        <f>IF(OR(AND(P22&lt;&gt;"",P22&gt;$P$5),AND(Q22&lt;&gt;"",Q22&gt;$P$5)),MAX(A$5:A21)+1,"")</f>
        <v/>
      </c>
      <c r="B22" s="7" t="s">
        <v>15</v>
      </c>
      <c r="C22" s="8" t="s">
        <v>3077</v>
      </c>
      <c r="D22" s="11">
        <v>229.79739816999998</v>
      </c>
      <c r="E22" s="11">
        <v>5.6876447900000002</v>
      </c>
      <c r="F22" s="11">
        <v>318.23024366999999</v>
      </c>
      <c r="G22" s="11">
        <v>6.9802335700000002</v>
      </c>
      <c r="H22" s="11">
        <v>310.79032469999999</v>
      </c>
      <c r="I22" s="11">
        <v>74.529471279999996</v>
      </c>
      <c r="J22" s="11">
        <v>438.31866224999999</v>
      </c>
      <c r="K22" s="11">
        <v>43.662208270000001</v>
      </c>
      <c r="L22" s="11">
        <v>368.12139983999998</v>
      </c>
      <c r="M22" s="11">
        <v>13.32382043</v>
      </c>
      <c r="N22" s="11">
        <v>338.22451231000002</v>
      </c>
      <c r="O22" s="12">
        <v>-35.256169100000001</v>
      </c>
      <c r="P22" s="6">
        <f t="shared" si="0"/>
        <v>8.0368702280031901E-2</v>
      </c>
      <c r="Q22" s="6">
        <f t="shared" si="1"/>
        <v>-2.4403251064410258</v>
      </c>
    </row>
    <row r="23" spans="1:17" x14ac:dyDescent="0.25">
      <c r="A23" t="str">
        <f>IF(OR(AND(P23&lt;&gt;"",P23&gt;$P$5),AND(Q23&lt;&gt;"",Q23&gt;$P$5)),MAX(A$5:A22)+1,"")</f>
        <v/>
      </c>
      <c r="B23" s="7" t="s">
        <v>16</v>
      </c>
      <c r="C23" s="8" t="s">
        <v>3078</v>
      </c>
      <c r="D23" s="11">
        <v>745.58012338000003</v>
      </c>
      <c r="E23" s="11">
        <v>9.1772628100000002</v>
      </c>
      <c r="F23" s="11">
        <v>875.77827509000008</v>
      </c>
      <c r="G23" s="11">
        <v>10.374521199999998</v>
      </c>
      <c r="H23" s="11">
        <v>723.89149653999993</v>
      </c>
      <c r="I23" s="11">
        <v>3.2418977</v>
      </c>
      <c r="J23" s="11">
        <v>626.82104463999997</v>
      </c>
      <c r="K23" s="11">
        <v>-6.5174014400000004</v>
      </c>
      <c r="L23" s="11">
        <v>694.83976010000003</v>
      </c>
      <c r="M23" s="11">
        <v>7.6876202699999991</v>
      </c>
      <c r="N23" s="11">
        <v>499.45578111000003</v>
      </c>
      <c r="O23" s="12">
        <v>-6.7315131100000007</v>
      </c>
      <c r="P23" s="6">
        <f t="shared" si="0"/>
        <v>-7.7002457797886503E-2</v>
      </c>
      <c r="Q23" s="6">
        <f t="shared" si="1"/>
        <v>-1.9398962252655516</v>
      </c>
    </row>
    <row r="24" spans="1:17" x14ac:dyDescent="0.25">
      <c r="A24" t="str">
        <f>IF(OR(AND(P24&lt;&gt;"",P24&gt;$P$5),AND(Q24&lt;&gt;"",Q24&gt;$P$5)),MAX(A$5:A23)+1,"")</f>
        <v/>
      </c>
      <c r="B24" s="7" t="s">
        <v>17</v>
      </c>
      <c r="C24" s="8" t="s">
        <v>3079</v>
      </c>
      <c r="D24" s="11">
        <v>20771.541038169999</v>
      </c>
      <c r="E24" s="11">
        <v>384.25787866000002</v>
      </c>
      <c r="F24" s="11">
        <v>18630.380585040002</v>
      </c>
      <c r="G24" s="11">
        <v>251.50899733</v>
      </c>
      <c r="H24" s="11">
        <v>16399.516862920002</v>
      </c>
      <c r="I24" s="11">
        <v>93.561007079999996</v>
      </c>
      <c r="J24" s="11">
        <v>15039.53196251</v>
      </c>
      <c r="K24" s="11">
        <v>229.93123045999999</v>
      </c>
      <c r="L24" s="11">
        <v>16444.164971329999</v>
      </c>
      <c r="M24" s="11">
        <v>175.6763627</v>
      </c>
      <c r="N24" s="11">
        <v>15361.81475544</v>
      </c>
      <c r="O24" s="12">
        <v>180.66027750999999</v>
      </c>
      <c r="P24" s="6">
        <f t="shared" si="0"/>
        <v>-5.8555416417803041E-2</v>
      </c>
      <c r="Q24" s="6">
        <f t="shared" si="1"/>
        <v>-0.14009994162421691</v>
      </c>
    </row>
    <row r="25" spans="1:17" x14ac:dyDescent="0.25">
      <c r="A25" t="str">
        <f>IF(OR(AND(P25&lt;&gt;"",P25&gt;$P$5),AND(Q25&lt;&gt;"",Q25&gt;$P$5)),MAX(A$5:A24)+1,"")</f>
        <v/>
      </c>
      <c r="B25" s="7" t="s">
        <v>18</v>
      </c>
      <c r="C25" s="8" t="s">
        <v>3080</v>
      </c>
      <c r="D25" s="11">
        <v>1740.417668</v>
      </c>
      <c r="E25" s="11">
        <v>596.68015600000001</v>
      </c>
      <c r="F25" s="11">
        <v>1708.1368990000001</v>
      </c>
      <c r="G25" s="11">
        <v>505.64513699999998</v>
      </c>
      <c r="H25" s="11">
        <v>1783.846135</v>
      </c>
      <c r="I25" s="11">
        <v>467.10327000000001</v>
      </c>
      <c r="J25" s="11">
        <v>1780.7748363000001</v>
      </c>
      <c r="K25" s="11">
        <v>502.89454779000005</v>
      </c>
      <c r="L25" s="11">
        <v>1804.76617631</v>
      </c>
      <c r="M25" s="11">
        <v>417.59427132999997</v>
      </c>
      <c r="N25" s="11">
        <v>1872.6085961600002</v>
      </c>
      <c r="O25" s="12">
        <v>527.75149241999998</v>
      </c>
      <c r="P25" s="6">
        <f t="shared" si="0"/>
        <v>1.4749172536684396E-2</v>
      </c>
      <c r="Q25" s="6">
        <f t="shared" si="1"/>
        <v>-2.4252212707498666E-2</v>
      </c>
    </row>
    <row r="26" spans="1:17" x14ac:dyDescent="0.25">
      <c r="A26" t="str">
        <f>IF(OR(AND(P26&lt;&gt;"",P26&gt;$P$5),AND(Q26&lt;&gt;"",Q26&gt;$P$5)),MAX(A$5:A25)+1,"")</f>
        <v/>
      </c>
      <c r="B26" s="7" t="s">
        <v>19</v>
      </c>
      <c r="C26" s="8" t="s">
        <v>3081</v>
      </c>
      <c r="D26" s="11">
        <v>919.61436507000008</v>
      </c>
      <c r="E26" s="11">
        <v>13.148293070000001</v>
      </c>
      <c r="F26" s="11">
        <v>800.14829651000002</v>
      </c>
      <c r="G26" s="11">
        <v>9.2757934300000002</v>
      </c>
      <c r="H26" s="11">
        <v>877.94894547000001</v>
      </c>
      <c r="I26" s="11">
        <v>5.1713457599999995</v>
      </c>
      <c r="J26" s="11">
        <v>1069.53838703</v>
      </c>
      <c r="K26" s="11">
        <v>15.03145408</v>
      </c>
      <c r="L26" s="11">
        <v>1092.3551419300002</v>
      </c>
      <c r="M26" s="11">
        <v>17.246760350000002</v>
      </c>
      <c r="N26" s="11">
        <v>1037.8041100599999</v>
      </c>
      <c r="O26" s="12">
        <v>26.730737510000001</v>
      </c>
      <c r="P26" s="6">
        <f t="shared" si="0"/>
        <v>2.4476328183628437E-2</v>
      </c>
      <c r="Q26" s="6">
        <f t="shared" si="1"/>
        <v>0.15246650786563443</v>
      </c>
    </row>
    <row r="27" spans="1:17" x14ac:dyDescent="0.25">
      <c r="A27">
        <f>IF(OR(AND(P27&lt;&gt;"",P27&gt;$P$5),AND(Q27&lt;&gt;"",Q27&gt;$P$5)),MAX(A$5:A26)+1,"")</f>
        <v>6</v>
      </c>
      <c r="B27" s="7" t="s">
        <v>20</v>
      </c>
      <c r="C27" s="8" t="s">
        <v>3082</v>
      </c>
      <c r="D27" s="11">
        <v>386.34837926999995</v>
      </c>
      <c r="E27" s="11">
        <v>3.5844457799999998</v>
      </c>
      <c r="F27" s="11">
        <v>403.28209880000003</v>
      </c>
      <c r="G27" s="11">
        <v>2.1576751199999999</v>
      </c>
      <c r="H27" s="11">
        <v>419.64266130999999</v>
      </c>
      <c r="I27" s="11">
        <v>7.1462593499999993</v>
      </c>
      <c r="J27" s="11">
        <v>486.72930818000003</v>
      </c>
      <c r="K27" s="11">
        <v>6.9007190400000002</v>
      </c>
      <c r="L27" s="11">
        <v>464.98752780000001</v>
      </c>
      <c r="M27" s="11">
        <v>10.34521767</v>
      </c>
      <c r="N27" s="11">
        <v>303.72679056999999</v>
      </c>
      <c r="O27" s="12">
        <v>42.768789520000006</v>
      </c>
      <c r="P27" s="6">
        <f t="shared" si="0"/>
        <v>-4.6982662992704594E-2</v>
      </c>
      <c r="Q27" s="6">
        <f t="shared" si="1"/>
        <v>0.64187839688219994</v>
      </c>
    </row>
    <row r="28" spans="1:17" x14ac:dyDescent="0.25">
      <c r="A28" t="str">
        <f>IF(OR(AND(P28&lt;&gt;"",P28&gt;$P$5),AND(Q28&lt;&gt;"",Q28&gt;$P$5)),MAX(A$5:A27)+1,"")</f>
        <v/>
      </c>
      <c r="B28" s="7" t="s">
        <v>21</v>
      </c>
      <c r="C28" s="8" t="s">
        <v>3083</v>
      </c>
      <c r="D28" s="11">
        <v>1780.7544309500001</v>
      </c>
      <c r="E28" s="11">
        <v>93.990182930000003</v>
      </c>
      <c r="F28" s="11">
        <v>2561.0546024</v>
      </c>
      <c r="G28" s="11">
        <v>159.45779999999999</v>
      </c>
      <c r="H28" s="11">
        <v>3023.9625272500002</v>
      </c>
      <c r="I28" s="11">
        <v>116.00374603</v>
      </c>
      <c r="J28" s="11">
        <v>3103.4969622199997</v>
      </c>
      <c r="K28" s="11">
        <v>130.12512448000001</v>
      </c>
      <c r="L28" s="11">
        <v>3278.1427858699999</v>
      </c>
      <c r="M28" s="11">
        <v>145.59113638999997</v>
      </c>
      <c r="N28" s="11">
        <v>3162.1962129000003</v>
      </c>
      <c r="O28" s="12">
        <v>121.70205744</v>
      </c>
      <c r="P28" s="6">
        <f t="shared" si="0"/>
        <v>0.12170061016230549</v>
      </c>
      <c r="Q28" s="6">
        <f t="shared" si="1"/>
        <v>5.3035676249450825E-2</v>
      </c>
    </row>
    <row r="29" spans="1:17" x14ac:dyDescent="0.25">
      <c r="A29" t="str">
        <f>IF(OR(AND(P29&lt;&gt;"",P29&gt;$P$5),AND(Q29&lt;&gt;"",Q29&gt;$P$5)),MAX(A$5:A28)+1,"")</f>
        <v/>
      </c>
      <c r="B29" s="7" t="s">
        <v>22</v>
      </c>
      <c r="C29" s="8" t="s">
        <v>3084</v>
      </c>
      <c r="D29" s="11">
        <v>12464.71108965</v>
      </c>
      <c r="E29" s="11">
        <v>1403.74036918</v>
      </c>
      <c r="F29" s="11">
        <v>14387.018543149999</v>
      </c>
      <c r="G29" s="11">
        <v>1124.61094553</v>
      </c>
      <c r="H29" s="11">
        <v>12828.482289790001</v>
      </c>
      <c r="I29" s="11">
        <v>964.83877512000004</v>
      </c>
      <c r="J29" s="11">
        <v>12350.782449</v>
      </c>
      <c r="K29" s="11">
        <v>1452.9868926400002</v>
      </c>
      <c r="L29" s="11">
        <v>12506.042318049998</v>
      </c>
      <c r="M29" s="11">
        <v>2034.0534988900001</v>
      </c>
      <c r="N29" s="11">
        <v>11129.98296474</v>
      </c>
      <c r="O29" s="12">
        <v>1790.3845961700001</v>
      </c>
      <c r="P29" s="6">
        <f t="shared" si="0"/>
        <v>-2.2397155461879148E-2</v>
      </c>
      <c r="Q29" s="6">
        <f t="shared" si="1"/>
        <v>4.9861255417134487E-2</v>
      </c>
    </row>
    <row r="30" spans="1:17" x14ac:dyDescent="0.25">
      <c r="A30">
        <f>IF(OR(AND(P30&lt;&gt;"",P30&gt;$P$5),AND(Q30&lt;&gt;"",Q30&gt;$P$5)),MAX(A$5:A29)+1,"")</f>
        <v>7</v>
      </c>
      <c r="B30" s="7" t="s">
        <v>23</v>
      </c>
      <c r="C30" s="8" t="s">
        <v>3085</v>
      </c>
      <c r="D30" s="11">
        <v>13064.42814869</v>
      </c>
      <c r="E30" s="11">
        <v>261.11665669999996</v>
      </c>
      <c r="F30" s="11">
        <v>15130.338571639999</v>
      </c>
      <c r="G30" s="11">
        <v>330.30748982</v>
      </c>
      <c r="H30" s="11">
        <v>18011.759178259999</v>
      </c>
      <c r="I30" s="11">
        <v>475.79249112000002</v>
      </c>
      <c r="J30" s="11">
        <v>21199.46639921</v>
      </c>
      <c r="K30" s="11">
        <v>520.48819879999996</v>
      </c>
      <c r="L30" s="11">
        <v>23954.331028050001</v>
      </c>
      <c r="M30" s="11">
        <v>652.49717602999999</v>
      </c>
      <c r="N30" s="11">
        <v>25993.13927784</v>
      </c>
      <c r="O30" s="12">
        <v>761.31226105999997</v>
      </c>
      <c r="P30" s="6">
        <f t="shared" si="0"/>
        <v>0.14750256723753186</v>
      </c>
      <c r="Q30" s="6">
        <f t="shared" si="1"/>
        <v>0.23864156513985391</v>
      </c>
    </row>
    <row r="31" spans="1:17" x14ac:dyDescent="0.25">
      <c r="A31">
        <f>IF(OR(AND(P31&lt;&gt;"",P31&gt;$P$5),AND(Q31&lt;&gt;"",Q31&gt;$P$5)),MAX(A$5:A30)+1,"")</f>
        <v>8</v>
      </c>
      <c r="B31" s="7" t="s">
        <v>24</v>
      </c>
      <c r="C31" s="8" t="s">
        <v>3086</v>
      </c>
      <c r="D31" s="11">
        <v>1021.05569961</v>
      </c>
      <c r="E31" s="11">
        <v>84.760162750000006</v>
      </c>
      <c r="F31" s="11">
        <v>1026.39610451</v>
      </c>
      <c r="G31" s="11">
        <v>101.20006065000001</v>
      </c>
      <c r="H31" s="11">
        <v>1030.14872947</v>
      </c>
      <c r="I31" s="11">
        <v>106.81454352999999</v>
      </c>
      <c r="J31" s="11">
        <v>2116.4826849300002</v>
      </c>
      <c r="K31" s="11">
        <v>228.26827122999998</v>
      </c>
      <c r="L31" s="11">
        <v>2132.31122293</v>
      </c>
      <c r="M31" s="11">
        <v>298.03331649</v>
      </c>
      <c r="N31" s="11">
        <v>2163.36557533</v>
      </c>
      <c r="O31" s="12">
        <v>301.12984083999999</v>
      </c>
      <c r="P31" s="6">
        <f t="shared" si="0"/>
        <v>0.1620266709873881</v>
      </c>
      <c r="Q31" s="6">
        <f t="shared" si="1"/>
        <v>0.28858301495086791</v>
      </c>
    </row>
    <row r="32" spans="1:17" x14ac:dyDescent="0.25">
      <c r="A32">
        <f>IF(OR(AND(P32&lt;&gt;"",P32&gt;$P$5),AND(Q32&lt;&gt;"",Q32&gt;$P$5)),MAX(A$5:A31)+1,"")</f>
        <v>9</v>
      </c>
      <c r="B32" s="7" t="s">
        <v>25</v>
      </c>
      <c r="C32" s="8" t="s">
        <v>3087</v>
      </c>
      <c r="D32" s="11">
        <v>1.48035831</v>
      </c>
      <c r="E32" s="11">
        <v>-391.65848</v>
      </c>
      <c r="F32" s="11">
        <v>0.1090068</v>
      </c>
      <c r="G32" s="11">
        <v>1456.0642134100001</v>
      </c>
      <c r="H32" s="11" t="e">
        <v>#VALUE!</v>
      </c>
      <c r="I32" s="11">
        <v>-3.6890156099999998</v>
      </c>
      <c r="J32" s="11">
        <v>5227.8023904199999</v>
      </c>
      <c r="K32" s="11">
        <v>543.00637699000004</v>
      </c>
      <c r="L32" s="11">
        <v>5010.0123258699996</v>
      </c>
      <c r="M32" s="11">
        <v>626.37526887000001</v>
      </c>
      <c r="N32" s="11">
        <v>4331.51354249</v>
      </c>
      <c r="O32" s="12">
        <v>503.22135952999997</v>
      </c>
      <c r="P32" s="6">
        <f t="shared" si="0"/>
        <v>3.9346296752940235</v>
      </c>
      <c r="Q32" s="6" t="str">
        <f t="shared" si="1"/>
        <v/>
      </c>
    </row>
    <row r="33" spans="1:17" x14ac:dyDescent="0.25">
      <c r="A33">
        <f>IF(OR(AND(P33&lt;&gt;"",P33&gt;$P$5),AND(Q33&lt;&gt;"",Q33&gt;$P$5)),MAX(A$5:A32)+1,"")</f>
        <v>10</v>
      </c>
      <c r="B33" s="7" t="s">
        <v>26</v>
      </c>
      <c r="C33" s="8" t="s">
        <v>3088</v>
      </c>
      <c r="D33" s="11">
        <v>2113.5725403800002</v>
      </c>
      <c r="E33" s="11">
        <v>463.97528756000003</v>
      </c>
      <c r="F33" s="11">
        <v>5541.0734836599995</v>
      </c>
      <c r="G33" s="11">
        <v>421.99572417000002</v>
      </c>
      <c r="H33" s="11">
        <v>7944.8896403599992</v>
      </c>
      <c r="I33" s="11">
        <v>514.93315814999994</v>
      </c>
      <c r="J33" s="11">
        <v>10178.64014051</v>
      </c>
      <c r="K33" s="11">
        <v>534.57009214000004</v>
      </c>
      <c r="L33" s="11">
        <v>9040.8332288399997</v>
      </c>
      <c r="M33" s="11">
        <v>598.52638096999999</v>
      </c>
      <c r="N33" s="11">
        <v>13499.542724129999</v>
      </c>
      <c r="O33" s="12">
        <v>721.81220759000007</v>
      </c>
      <c r="P33" s="6">
        <f t="shared" si="0"/>
        <v>0.44897329026739041</v>
      </c>
      <c r="Q33" s="6">
        <f t="shared" si="1"/>
        <v>9.2410522144481755E-2</v>
      </c>
    </row>
    <row r="34" spans="1:17" x14ac:dyDescent="0.25">
      <c r="A34" t="str">
        <f>IF(OR(AND(P34&lt;&gt;"",P34&gt;$P$5),AND(Q34&lt;&gt;"",Q34&gt;$P$5)),MAX(A$5:A33)+1,"")</f>
        <v/>
      </c>
      <c r="B34" s="7" t="s">
        <v>27</v>
      </c>
      <c r="C34" s="8" t="s">
        <v>3089</v>
      </c>
      <c r="D34" s="11">
        <v>1494.8509098499999</v>
      </c>
      <c r="E34" s="11">
        <v>28.65220506</v>
      </c>
      <c r="F34" s="11">
        <v>1722.03288544</v>
      </c>
      <c r="G34" s="11">
        <v>27.218645370000001</v>
      </c>
      <c r="H34" s="11">
        <v>1516.8745728900001</v>
      </c>
      <c r="I34" s="11">
        <v>179.58267071</v>
      </c>
      <c r="J34" s="11">
        <v>1625.44093716</v>
      </c>
      <c r="K34" s="11">
        <v>8.4868320299999986</v>
      </c>
      <c r="L34" s="11">
        <v>1440.90915004</v>
      </c>
      <c r="M34" s="11">
        <v>21.84123907</v>
      </c>
      <c r="N34" s="11">
        <v>1970.0575058299999</v>
      </c>
      <c r="O34" s="12">
        <v>54.59145376</v>
      </c>
      <c r="P34" s="6">
        <f t="shared" si="0"/>
        <v>5.6759606907160087E-2</v>
      </c>
      <c r="Q34" s="6">
        <f t="shared" si="1"/>
        <v>0.13760979249821581</v>
      </c>
    </row>
    <row r="35" spans="1:17" x14ac:dyDescent="0.25">
      <c r="A35">
        <f>IF(OR(AND(P35&lt;&gt;"",P35&gt;$P$5),AND(Q35&lt;&gt;"",Q35&gt;$P$5)),MAX(A$5:A34)+1,"")</f>
        <v>11</v>
      </c>
      <c r="B35" s="7" t="s">
        <v>28</v>
      </c>
      <c r="C35" s="8" t="s">
        <v>3090</v>
      </c>
      <c r="D35" s="11">
        <v>71.499913269999993</v>
      </c>
      <c r="E35" s="11">
        <v>4.1699408</v>
      </c>
      <c r="F35" s="11">
        <v>72.479993680000007</v>
      </c>
      <c r="G35" s="11">
        <v>2.8157236499999998</v>
      </c>
      <c r="H35" s="11">
        <v>67.009730070000003</v>
      </c>
      <c r="I35" s="11">
        <v>-25.474075190000001</v>
      </c>
      <c r="J35" s="11">
        <v>80.283349189999996</v>
      </c>
      <c r="K35" s="11">
        <v>3.4862066400000002</v>
      </c>
      <c r="L35" s="11">
        <v>64.379717459999995</v>
      </c>
      <c r="M35" s="11">
        <v>-449.53289869999998</v>
      </c>
      <c r="N35" s="11">
        <v>117.17053063</v>
      </c>
      <c r="O35" s="12">
        <v>69.712636989999993</v>
      </c>
      <c r="P35" s="6">
        <f t="shared" si="0"/>
        <v>0.10383097385293993</v>
      </c>
      <c r="Q35" s="6">
        <f t="shared" si="1"/>
        <v>0.75645215503146779</v>
      </c>
    </row>
    <row r="36" spans="1:17" x14ac:dyDescent="0.25">
      <c r="A36" t="str">
        <f>IF(OR(AND(P36&lt;&gt;"",P36&gt;$P$5),AND(Q36&lt;&gt;"",Q36&gt;$P$5)),MAX(A$5:A35)+1,"")</f>
        <v/>
      </c>
      <c r="B36" s="7" t="s">
        <v>29</v>
      </c>
      <c r="C36" s="8" t="s">
        <v>3091</v>
      </c>
      <c r="D36" s="11">
        <v>402.16276986999998</v>
      </c>
      <c r="E36" s="11">
        <v>498.14224173000002</v>
      </c>
      <c r="F36" s="11">
        <v>433.68698899000003</v>
      </c>
      <c r="G36" s="11">
        <v>16.60219893</v>
      </c>
      <c r="H36" s="11">
        <v>457.28856848999999</v>
      </c>
      <c r="I36" s="11">
        <v>4.0147895299999998</v>
      </c>
      <c r="J36" s="11">
        <v>533.05858793000004</v>
      </c>
      <c r="K36" s="11">
        <v>16.766914580000002</v>
      </c>
      <c r="L36" s="11">
        <v>509.05570263999999</v>
      </c>
      <c r="M36" s="11">
        <v>61.471205740000002</v>
      </c>
      <c r="N36" s="11">
        <v>458.06335360000003</v>
      </c>
      <c r="O36" s="12">
        <v>21.36324402</v>
      </c>
      <c r="P36" s="6">
        <f t="shared" si="0"/>
        <v>2.6371861166988975E-2</v>
      </c>
      <c r="Q36" s="6">
        <f t="shared" si="1"/>
        <v>-0.46732444618771762</v>
      </c>
    </row>
    <row r="37" spans="1:17" x14ac:dyDescent="0.25">
      <c r="A37">
        <f>IF(OR(AND(P37&lt;&gt;"",P37&gt;$P$5),AND(Q37&lt;&gt;"",Q37&gt;$P$5)),MAX(A$5:A36)+1,"")</f>
        <v>12</v>
      </c>
      <c r="B37" s="7" t="s">
        <v>30</v>
      </c>
      <c r="C37" s="8" t="s">
        <v>3092</v>
      </c>
      <c r="D37" s="11">
        <v>5.2847470000000003</v>
      </c>
      <c r="E37" s="11">
        <v>46.782097669999999</v>
      </c>
      <c r="F37" s="11">
        <v>5.5293919599999999</v>
      </c>
      <c r="G37" s="11">
        <v>-21.818341109999999</v>
      </c>
      <c r="H37" s="11">
        <v>95.894669090000008</v>
      </c>
      <c r="I37" s="11">
        <v>-636.05236394000008</v>
      </c>
      <c r="J37" s="11">
        <v>40.922834899999998</v>
      </c>
      <c r="K37" s="11">
        <v>1131.5469953299998</v>
      </c>
      <c r="L37" s="11">
        <v>550.90043328000002</v>
      </c>
      <c r="M37" s="11">
        <v>175.01590954</v>
      </c>
      <c r="N37" s="11">
        <v>825.3990994400001</v>
      </c>
      <c r="O37" s="12">
        <v>228.19523021000001</v>
      </c>
      <c r="P37" s="6">
        <f t="shared" si="0"/>
        <v>1.7461734113593872</v>
      </c>
      <c r="Q37" s="6">
        <f t="shared" si="1"/>
        <v>0.37292045072892543</v>
      </c>
    </row>
    <row r="38" spans="1:17" x14ac:dyDescent="0.25">
      <c r="A38" t="str">
        <f>IF(OR(AND(P38&lt;&gt;"",P38&gt;$P$5),AND(Q38&lt;&gt;"",Q38&gt;$P$5)),MAX(A$5:A37)+1,"")</f>
        <v/>
      </c>
      <c r="B38" s="7" t="s">
        <v>31</v>
      </c>
      <c r="C38" s="8" t="s">
        <v>3093</v>
      </c>
      <c r="D38" s="11">
        <v>1115.38729969</v>
      </c>
      <c r="E38" s="11">
        <v>230.77498890999999</v>
      </c>
      <c r="F38" s="11">
        <v>506.72864277999997</v>
      </c>
      <c r="G38" s="11">
        <v>69.408577219999998</v>
      </c>
      <c r="H38" s="11">
        <v>348.11974156999997</v>
      </c>
      <c r="I38" s="11">
        <v>59.012399850000001</v>
      </c>
      <c r="J38" s="11">
        <v>192.60797463</v>
      </c>
      <c r="K38" s="11">
        <v>79.814380989999989</v>
      </c>
      <c r="L38" s="11">
        <v>205.26920399000002</v>
      </c>
      <c r="M38" s="11">
        <v>34.376124770000004</v>
      </c>
      <c r="N38" s="11">
        <v>409.02785452000001</v>
      </c>
      <c r="O38" s="12">
        <v>69.305919060000008</v>
      </c>
      <c r="P38" s="6">
        <f t="shared" si="0"/>
        <v>-0.18178876643681208</v>
      </c>
      <c r="Q38" s="6">
        <f t="shared" si="1"/>
        <v>-0.2138302708184886</v>
      </c>
    </row>
    <row r="39" spans="1:17" x14ac:dyDescent="0.25">
      <c r="A39" t="str">
        <f>IF(OR(AND(P39&lt;&gt;"",P39&gt;$P$5),AND(Q39&lt;&gt;"",Q39&gt;$P$5)),MAX(A$5:A38)+1,"")</f>
        <v/>
      </c>
      <c r="B39" s="7" t="s">
        <v>32</v>
      </c>
      <c r="C39" s="8" t="s">
        <v>3094</v>
      </c>
      <c r="D39" s="11">
        <v>1601.7304652999999</v>
      </c>
      <c r="E39" s="11">
        <v>-114.6386782</v>
      </c>
      <c r="F39" s="11">
        <v>2415.8177303499997</v>
      </c>
      <c r="G39" s="11">
        <v>17.529063369999999</v>
      </c>
      <c r="H39" s="11">
        <v>1265.4457682899999</v>
      </c>
      <c r="I39" s="11">
        <v>-204.45564336000001</v>
      </c>
      <c r="J39" s="11">
        <v>1110.4277501400002</v>
      </c>
      <c r="K39" s="11">
        <v>53.099116450000004</v>
      </c>
      <c r="L39" s="11">
        <v>1234.10154784</v>
      </c>
      <c r="M39" s="11">
        <v>-330.51328498999999</v>
      </c>
      <c r="N39" s="11">
        <v>1345.0182107099999</v>
      </c>
      <c r="O39" s="12">
        <v>-634.62366705999989</v>
      </c>
      <c r="P39" s="6">
        <f t="shared" si="0"/>
        <v>-3.433221000864084E-2</v>
      </c>
      <c r="Q39" s="6" t="str">
        <f t="shared" si="1"/>
        <v/>
      </c>
    </row>
    <row r="40" spans="1:17" x14ac:dyDescent="0.25">
      <c r="A40" t="str">
        <f>IF(OR(AND(P40&lt;&gt;"",P40&gt;$P$5),AND(Q40&lt;&gt;"",Q40&gt;$P$5)),MAX(A$5:A39)+1,"")</f>
        <v/>
      </c>
      <c r="B40" s="7" t="s">
        <v>33</v>
      </c>
      <c r="C40" s="8" t="s">
        <v>3095</v>
      </c>
      <c r="D40" s="11">
        <v>301.29413649000003</v>
      </c>
      <c r="E40" s="11">
        <v>26.716195170000002</v>
      </c>
      <c r="F40" s="11">
        <v>99.039893860000006</v>
      </c>
      <c r="G40" s="11">
        <v>2.0911827000000001</v>
      </c>
      <c r="H40" s="11">
        <v>206.23680933</v>
      </c>
      <c r="I40" s="11">
        <v>2.0780423699999999</v>
      </c>
      <c r="J40" s="11">
        <v>168.43559126</v>
      </c>
      <c r="K40" s="11">
        <v>1.98997592</v>
      </c>
      <c r="L40" s="11">
        <v>213.19328199</v>
      </c>
      <c r="M40" s="11">
        <v>-49.33642382</v>
      </c>
      <c r="N40" s="11">
        <v>305.43085391000005</v>
      </c>
      <c r="O40" s="12">
        <v>5.9339106500000005</v>
      </c>
      <c r="P40" s="6">
        <f t="shared" si="0"/>
        <v>2.7310084885769914E-3</v>
      </c>
      <c r="Q40" s="6">
        <f t="shared" si="1"/>
        <v>-0.25986101699528563</v>
      </c>
    </row>
    <row r="41" spans="1:17" x14ac:dyDescent="0.25">
      <c r="A41" t="str">
        <f>IF(OR(AND(P41&lt;&gt;"",P41&gt;$P$5),AND(Q41&lt;&gt;"",Q41&gt;$P$5)),MAX(A$5:A40)+1,"")</f>
        <v/>
      </c>
      <c r="B41" s="7" t="s">
        <v>34</v>
      </c>
      <c r="C41" s="8" t="s">
        <v>3096</v>
      </c>
      <c r="D41" s="11">
        <v>51768.315999999999</v>
      </c>
      <c r="E41" s="11">
        <v>3001.8510000000001</v>
      </c>
      <c r="F41" s="11">
        <v>64125.053</v>
      </c>
      <c r="G41" s="11">
        <v>3690.9259999999999</v>
      </c>
      <c r="H41" s="11">
        <v>54334.057000000001</v>
      </c>
      <c r="I41" s="11">
        <v>1939.0809999999999</v>
      </c>
      <c r="J41" s="11">
        <v>57874.411</v>
      </c>
      <c r="K41" s="11">
        <v>2180.3209999999999</v>
      </c>
      <c r="L41" s="11">
        <v>70070.854999999996</v>
      </c>
      <c r="M41" s="11">
        <v>2477.8020000000001</v>
      </c>
      <c r="N41" s="11">
        <v>58685.803999999996</v>
      </c>
      <c r="O41" s="12">
        <v>1974.0050000000001</v>
      </c>
      <c r="P41" s="6">
        <f t="shared" si="0"/>
        <v>2.5401159521273975E-2</v>
      </c>
      <c r="Q41" s="6">
        <f t="shared" si="1"/>
        <v>-8.041511699625814E-2</v>
      </c>
    </row>
    <row r="42" spans="1:17" x14ac:dyDescent="0.25">
      <c r="A42" t="str">
        <f>IF(OR(AND(P42&lt;&gt;"",P42&gt;$P$5),AND(Q42&lt;&gt;"",Q42&gt;$P$5)),MAX(A$5:A41)+1,"")</f>
        <v/>
      </c>
      <c r="B42" s="7" t="s">
        <v>35</v>
      </c>
      <c r="C42" s="8" t="s">
        <v>3097</v>
      </c>
      <c r="D42" s="11">
        <v>777.21170595000001</v>
      </c>
      <c r="E42" s="11">
        <v>96.276320089999999</v>
      </c>
      <c r="F42" s="11">
        <v>817.36960145</v>
      </c>
      <c r="G42" s="11">
        <v>140.08065463</v>
      </c>
      <c r="H42" s="11">
        <v>860.88674614000001</v>
      </c>
      <c r="I42" s="11">
        <v>193.93220355000003</v>
      </c>
      <c r="J42" s="11">
        <v>815.11076602999992</v>
      </c>
      <c r="K42" s="11">
        <v>103.03190290000001</v>
      </c>
      <c r="L42" s="11">
        <v>1036.5342297</v>
      </c>
      <c r="M42" s="11">
        <v>53.168620570000002</v>
      </c>
      <c r="N42" s="11">
        <v>1665.72917607</v>
      </c>
      <c r="O42" s="12">
        <v>62.04957976</v>
      </c>
      <c r="P42" s="6">
        <f t="shared" si="0"/>
        <v>0.16469714774934818</v>
      </c>
      <c r="Q42" s="6">
        <f t="shared" si="1"/>
        <v>-8.410882911902251E-2</v>
      </c>
    </row>
    <row r="43" spans="1:17" x14ac:dyDescent="0.25">
      <c r="A43">
        <f>IF(OR(AND(P43&lt;&gt;"",P43&gt;$P$5),AND(Q43&lt;&gt;"",Q43&gt;$P$5)),MAX(A$5:A42)+1,"")</f>
        <v>13</v>
      </c>
      <c r="B43" s="7" t="s">
        <v>36</v>
      </c>
      <c r="C43" s="8" t="s">
        <v>3098</v>
      </c>
      <c r="D43" s="11">
        <v>1447.3426042399999</v>
      </c>
      <c r="E43" s="11">
        <v>361.93316004000002</v>
      </c>
      <c r="F43" s="11">
        <v>1916.8030201199999</v>
      </c>
      <c r="G43" s="11">
        <v>319.09393345999996</v>
      </c>
      <c r="H43" s="11">
        <v>2698.2631357499999</v>
      </c>
      <c r="I43" s="11">
        <v>411.88026443000001</v>
      </c>
      <c r="J43" s="11">
        <v>2212.9838403400004</v>
      </c>
      <c r="K43" s="11">
        <v>405.50222414999996</v>
      </c>
      <c r="L43" s="11">
        <v>3032.8027157600004</v>
      </c>
      <c r="M43" s="11">
        <v>305.61865068000003</v>
      </c>
      <c r="N43" s="11">
        <v>5047.8239634300007</v>
      </c>
      <c r="O43" s="12">
        <v>401.17729116000004</v>
      </c>
      <c r="P43" s="6">
        <f t="shared" si="0"/>
        <v>0.28382719485372632</v>
      </c>
      <c r="Q43" s="6">
        <f t="shared" si="1"/>
        <v>2.080219066909339E-2</v>
      </c>
    </row>
    <row r="44" spans="1:17" x14ac:dyDescent="0.25">
      <c r="A44" t="str">
        <f>IF(OR(AND(P44&lt;&gt;"",P44&gt;$P$5),AND(Q44&lt;&gt;"",Q44&gt;$P$5)),MAX(A$5:A43)+1,"")</f>
        <v/>
      </c>
      <c r="B44" s="7" t="s">
        <v>37</v>
      </c>
      <c r="C44" s="8" t="s">
        <v>3099</v>
      </c>
      <c r="D44" s="11">
        <v>3919.3462174299998</v>
      </c>
      <c r="E44" s="11">
        <v>269.28181472000006</v>
      </c>
      <c r="F44" s="11">
        <v>3705.9248622099999</v>
      </c>
      <c r="G44" s="11">
        <v>517.33489288999999</v>
      </c>
      <c r="H44" s="11">
        <v>4185.3243587400002</v>
      </c>
      <c r="I44" s="11">
        <v>414.42856383999998</v>
      </c>
      <c r="J44" s="11">
        <v>6224.5736536499999</v>
      </c>
      <c r="K44" s="11">
        <v>467.05916643</v>
      </c>
      <c r="L44" s="11">
        <v>6226.2418181099993</v>
      </c>
      <c r="M44" s="11">
        <v>492.49999987000001</v>
      </c>
      <c r="N44" s="11">
        <v>5518.7589798999998</v>
      </c>
      <c r="O44" s="12">
        <v>401.21886917</v>
      </c>
      <c r="P44" s="6">
        <f t="shared" si="0"/>
        <v>7.0842402503311197E-2</v>
      </c>
      <c r="Q44" s="6">
        <f t="shared" si="1"/>
        <v>8.3015980246639254E-2</v>
      </c>
    </row>
    <row r="45" spans="1:17" x14ac:dyDescent="0.25">
      <c r="A45" t="str">
        <f>IF(OR(AND(P45&lt;&gt;"",P45&gt;$P$5),AND(Q45&lt;&gt;"",Q45&gt;$P$5)),MAX(A$5:A44)+1,"")</f>
        <v/>
      </c>
      <c r="B45" s="7" t="s">
        <v>38</v>
      </c>
      <c r="C45" s="8" t="s">
        <v>3100</v>
      </c>
      <c r="D45" s="11">
        <v>637.80156539999996</v>
      </c>
      <c r="E45" s="11">
        <v>40.709271219999998</v>
      </c>
      <c r="F45" s="11">
        <v>712.89355725999997</v>
      </c>
      <c r="G45" s="11">
        <v>48.915594470000002</v>
      </c>
      <c r="H45" s="11">
        <v>845.11448338000002</v>
      </c>
      <c r="I45" s="11">
        <v>-80.988887590000004</v>
      </c>
      <c r="J45" s="11">
        <v>1131.0985803699998</v>
      </c>
      <c r="K45" s="11">
        <v>47.222590969999999</v>
      </c>
      <c r="L45" s="11">
        <v>1210.9525485699999</v>
      </c>
      <c r="M45" s="11">
        <v>-113.59132826000001</v>
      </c>
      <c r="N45" s="11">
        <v>1226.7467916199998</v>
      </c>
      <c r="O45" s="12">
        <v>8.4972273999999999</v>
      </c>
      <c r="P45" s="6">
        <f t="shared" si="0"/>
        <v>0.13976120382324897</v>
      </c>
      <c r="Q45" s="6">
        <f t="shared" si="1"/>
        <v>-0.26900100035801866</v>
      </c>
    </row>
    <row r="46" spans="1:17" x14ac:dyDescent="0.25">
      <c r="A46">
        <f>IF(OR(AND(P46&lt;&gt;"",P46&gt;$P$5),AND(Q46&lt;&gt;"",Q46&gt;$P$5)),MAX(A$5:A45)+1,"")</f>
        <v>14</v>
      </c>
      <c r="B46" s="7" t="s">
        <v>39</v>
      </c>
      <c r="C46" s="8" t="s">
        <v>3101</v>
      </c>
      <c r="D46" s="11">
        <v>1625.13699092</v>
      </c>
      <c r="E46" s="11">
        <v>122.84426055</v>
      </c>
      <c r="F46" s="11">
        <v>2002.6918264600001</v>
      </c>
      <c r="G46" s="11">
        <v>257.78715205000003</v>
      </c>
      <c r="H46" s="11">
        <v>4445.4010439599997</v>
      </c>
      <c r="I46" s="11">
        <v>782.07701065999993</v>
      </c>
      <c r="J46" s="11">
        <v>5937.5068589900002</v>
      </c>
      <c r="K46" s="11">
        <v>1181.2080751999999</v>
      </c>
      <c r="L46" s="11">
        <v>6062.4692859999996</v>
      </c>
      <c r="M46" s="11">
        <v>1558.6889404600001</v>
      </c>
      <c r="N46" s="11">
        <v>9440.4935369300001</v>
      </c>
      <c r="O46" s="12">
        <v>2020.1718284799999</v>
      </c>
      <c r="P46" s="6">
        <f t="shared" si="0"/>
        <v>0.42174249599153502</v>
      </c>
      <c r="Q46" s="6">
        <f t="shared" si="1"/>
        <v>0.75067966815061093</v>
      </c>
    </row>
    <row r="47" spans="1:17" x14ac:dyDescent="0.25">
      <c r="A47" t="str">
        <f>IF(OR(AND(P47&lt;&gt;"",P47&gt;$P$5),AND(Q47&lt;&gt;"",Q47&gt;$P$5)),MAX(A$5:A46)+1,"")</f>
        <v/>
      </c>
      <c r="B47" s="7" t="s">
        <v>40</v>
      </c>
      <c r="C47" s="8" t="s">
        <v>3102</v>
      </c>
      <c r="D47" s="11">
        <v>1162.2080562599999</v>
      </c>
      <c r="E47" s="11">
        <v>-47.184512420000004</v>
      </c>
      <c r="F47" s="11">
        <v>1329.78875926</v>
      </c>
      <c r="G47" s="11">
        <v>483.04810193999998</v>
      </c>
      <c r="H47" s="11">
        <v>1453.3530169000001</v>
      </c>
      <c r="I47" s="11">
        <v>27.709075139999999</v>
      </c>
      <c r="J47" s="11">
        <v>1565.3061634100002</v>
      </c>
      <c r="K47" s="11">
        <v>-9.0202555800000006</v>
      </c>
      <c r="L47" s="11">
        <v>2144.4126172599999</v>
      </c>
      <c r="M47" s="11">
        <v>113.79979950000001</v>
      </c>
      <c r="N47" s="11">
        <v>2302.0176203800002</v>
      </c>
      <c r="O47" s="12">
        <v>203.98439640999999</v>
      </c>
      <c r="P47" s="6">
        <f t="shared" si="0"/>
        <v>0.14647595941513636</v>
      </c>
      <c r="Q47" s="6" t="str">
        <f t="shared" si="1"/>
        <v/>
      </c>
    </row>
    <row r="48" spans="1:17" x14ac:dyDescent="0.25">
      <c r="A48">
        <f>IF(OR(AND(P48&lt;&gt;"",P48&gt;$P$5),AND(Q48&lt;&gt;"",Q48&gt;$P$5)),MAX(A$5:A47)+1,"")</f>
        <v>15</v>
      </c>
      <c r="B48" s="7" t="s">
        <v>41</v>
      </c>
      <c r="C48" s="8" t="s">
        <v>3103</v>
      </c>
      <c r="D48" s="11">
        <v>1316.01848434</v>
      </c>
      <c r="E48" s="11">
        <v>71.37566240999999</v>
      </c>
      <c r="F48" s="11">
        <v>2246.3201516199997</v>
      </c>
      <c r="G48" s="11">
        <v>119.32035701000001</v>
      </c>
      <c r="H48" s="11">
        <v>3195.23091858</v>
      </c>
      <c r="I48" s="11">
        <v>143.63647653000001</v>
      </c>
      <c r="J48" s="11">
        <v>4402.4988443299999</v>
      </c>
      <c r="K48" s="11">
        <v>206.02602490999999</v>
      </c>
      <c r="L48" s="11">
        <v>6389.5980397799995</v>
      </c>
      <c r="M48" s="11">
        <v>234.54288400999999</v>
      </c>
      <c r="N48" s="11">
        <v>8434.1851803999998</v>
      </c>
      <c r="O48" s="12">
        <v>230.22337537000001</v>
      </c>
      <c r="P48" s="6">
        <f t="shared" si="0"/>
        <v>0.44996069122999538</v>
      </c>
      <c r="Q48" s="6">
        <f t="shared" si="1"/>
        <v>0.26392077688919757</v>
      </c>
    </row>
    <row r="49" spans="1:17" x14ac:dyDescent="0.25">
      <c r="A49">
        <f>IF(OR(AND(P49&lt;&gt;"",P49&gt;$P$5),AND(Q49&lt;&gt;"",Q49&gt;$P$5)),MAX(A$5:A48)+1,"")</f>
        <v>16</v>
      </c>
      <c r="B49" s="7" t="s">
        <v>42</v>
      </c>
      <c r="C49" s="8" t="s">
        <v>3104</v>
      </c>
      <c r="D49" s="11">
        <v>3454.2115079999999</v>
      </c>
      <c r="E49" s="11">
        <v>70.381821000000002</v>
      </c>
      <c r="F49" s="11">
        <v>4614.9672190000001</v>
      </c>
      <c r="G49" s="11">
        <v>101.133343</v>
      </c>
      <c r="H49" s="11">
        <v>4333.5443670000004</v>
      </c>
      <c r="I49" s="11">
        <v>54.416787999999997</v>
      </c>
      <c r="J49" s="11">
        <v>4519.3776809999999</v>
      </c>
      <c r="K49" s="11">
        <v>143.54522600000001</v>
      </c>
      <c r="L49" s="11">
        <v>9322.3633389999995</v>
      </c>
      <c r="M49" s="11">
        <v>612.65598299999999</v>
      </c>
      <c r="N49" s="11">
        <v>10530.002724</v>
      </c>
      <c r="O49" s="12">
        <v>554.67549099999997</v>
      </c>
      <c r="P49" s="6">
        <f t="shared" si="0"/>
        <v>0.24972918302742375</v>
      </c>
      <c r="Q49" s="6">
        <f t="shared" si="1"/>
        <v>0.51117825411811535</v>
      </c>
    </row>
    <row r="50" spans="1:17" x14ac:dyDescent="0.25">
      <c r="A50" t="str">
        <f>IF(OR(AND(P50&lt;&gt;"",P50&gt;$P$5),AND(Q50&lt;&gt;"",Q50&gt;$P$5)),MAX(A$5:A49)+1,"")</f>
        <v/>
      </c>
      <c r="B50" s="7" t="s">
        <v>43</v>
      </c>
      <c r="C50" s="8" t="s">
        <v>3105</v>
      </c>
      <c r="D50" s="11">
        <v>1161.9333564799999</v>
      </c>
      <c r="E50" s="11">
        <v>55.063374250000003</v>
      </c>
      <c r="F50" s="11">
        <v>1348.7763665299999</v>
      </c>
      <c r="G50" s="11">
        <v>65.503925580000001</v>
      </c>
      <c r="H50" s="11">
        <v>1397.9014245899998</v>
      </c>
      <c r="I50" s="11">
        <v>24.948377199999999</v>
      </c>
      <c r="J50" s="11">
        <v>1747.62084574</v>
      </c>
      <c r="K50" s="11">
        <v>85.676863780000005</v>
      </c>
      <c r="L50" s="11">
        <v>1938.3244355100001</v>
      </c>
      <c r="M50" s="11">
        <v>96.998429760000008</v>
      </c>
      <c r="N50" s="11">
        <v>2550.4674947800004</v>
      </c>
      <c r="O50" s="12">
        <v>107.27236977</v>
      </c>
      <c r="P50" s="6">
        <f t="shared" si="0"/>
        <v>0.1702744264864835</v>
      </c>
      <c r="Q50" s="6">
        <f t="shared" si="1"/>
        <v>0.14268101195030369</v>
      </c>
    </row>
    <row r="51" spans="1:17" x14ac:dyDescent="0.25">
      <c r="A51">
        <f>IF(OR(AND(P51&lt;&gt;"",P51&gt;$P$5),AND(Q51&lt;&gt;"",Q51&gt;$P$5)),MAX(A$5:A50)+1,"")</f>
        <v>17</v>
      </c>
      <c r="B51" s="7" t="s">
        <v>44</v>
      </c>
      <c r="C51" s="8" t="s">
        <v>3106</v>
      </c>
      <c r="D51" s="11">
        <v>18.312004920000003</v>
      </c>
      <c r="E51" s="11">
        <v>-167.70971271000002</v>
      </c>
      <c r="F51" s="11">
        <v>19.463770789999998</v>
      </c>
      <c r="G51" s="11">
        <v>-123.77461223</v>
      </c>
      <c r="H51" s="11">
        <v>80.622456239999991</v>
      </c>
      <c r="I51" s="11">
        <v>18.186252870000001</v>
      </c>
      <c r="J51" s="11">
        <v>35.29284629</v>
      </c>
      <c r="K51" s="11">
        <v>2320.6969502500001</v>
      </c>
      <c r="L51" s="11">
        <v>98.938697550000001</v>
      </c>
      <c r="M51" s="11">
        <v>-335.06053544999997</v>
      </c>
      <c r="N51" s="11">
        <v>268.28804758000001</v>
      </c>
      <c r="O51" s="12">
        <v>38.345035200000005</v>
      </c>
      <c r="P51" s="6">
        <f t="shared" si="0"/>
        <v>0.71069696830633111</v>
      </c>
      <c r="Q51" s="6" t="str">
        <f t="shared" si="1"/>
        <v/>
      </c>
    </row>
    <row r="52" spans="1:17" x14ac:dyDescent="0.25">
      <c r="A52" t="str">
        <f>IF(OR(AND(P52&lt;&gt;"",P52&gt;$P$5),AND(Q52&lt;&gt;"",Q52&gt;$P$5)),MAX(A$5:A51)+1,"")</f>
        <v/>
      </c>
      <c r="B52" s="7" t="s">
        <v>45</v>
      </c>
      <c r="C52" s="8" t="s">
        <v>3107</v>
      </c>
      <c r="D52" s="11">
        <v>392.38590887999999</v>
      </c>
      <c r="E52" s="11">
        <v>59.217701049999995</v>
      </c>
      <c r="F52" s="11">
        <v>436.84424435</v>
      </c>
      <c r="G52" s="11">
        <v>68.995713249999994</v>
      </c>
      <c r="H52" s="11">
        <v>463.80750076999999</v>
      </c>
      <c r="I52" s="11">
        <v>45.587138060000001</v>
      </c>
      <c r="J52" s="11">
        <v>597.35825782000006</v>
      </c>
      <c r="K52" s="11">
        <v>54.33873535</v>
      </c>
      <c r="L52" s="11">
        <v>681.34392099000002</v>
      </c>
      <c r="M52" s="11">
        <v>48.380294049999996</v>
      </c>
      <c r="N52" s="11">
        <v>741.53367692999996</v>
      </c>
      <c r="O52" s="12">
        <v>74.242090489999995</v>
      </c>
      <c r="P52" s="6">
        <f t="shared" si="0"/>
        <v>0.13575196089856734</v>
      </c>
      <c r="Q52" s="6">
        <f t="shared" si="1"/>
        <v>4.6260259806630843E-2</v>
      </c>
    </row>
    <row r="53" spans="1:17" x14ac:dyDescent="0.25">
      <c r="A53" t="str">
        <f>IF(OR(AND(P53&lt;&gt;"",P53&gt;$P$5),AND(Q53&lt;&gt;"",Q53&gt;$P$5)),MAX(A$5:A52)+1,"")</f>
        <v/>
      </c>
      <c r="B53" s="7" t="s">
        <v>46</v>
      </c>
      <c r="C53" s="8" t="s">
        <v>3108</v>
      </c>
      <c r="D53" s="11">
        <v>23927.330309230001</v>
      </c>
      <c r="E53" s="11">
        <v>412.65723257000002</v>
      </c>
      <c r="F53" s="11">
        <v>37557.03413185</v>
      </c>
      <c r="G53" s="11">
        <v>842.00213220000001</v>
      </c>
      <c r="H53" s="11">
        <v>36008.701061160005</v>
      </c>
      <c r="I53" s="11">
        <v>19.626470569999999</v>
      </c>
      <c r="J53" s="11">
        <v>41557.911422059995</v>
      </c>
      <c r="K53" s="11">
        <v>-155.17829709999998</v>
      </c>
      <c r="L53" s="11">
        <v>36082.035587689999</v>
      </c>
      <c r="M53" s="11">
        <v>-1587.9980414900001</v>
      </c>
      <c r="N53" s="11">
        <v>30909.319882880001</v>
      </c>
      <c r="O53" s="12">
        <v>328.68554004000003</v>
      </c>
      <c r="P53" s="6">
        <f t="shared" si="0"/>
        <v>5.2541045500102079E-2</v>
      </c>
      <c r="Q53" s="6">
        <f t="shared" si="1"/>
        <v>-4.4483419669086977E-2</v>
      </c>
    </row>
    <row r="54" spans="1:17" x14ac:dyDescent="0.25">
      <c r="A54" t="str">
        <f>IF(OR(AND(P54&lt;&gt;"",P54&gt;$P$5),AND(Q54&lt;&gt;"",Q54&gt;$P$5)),MAX(A$5:A53)+1,"")</f>
        <v/>
      </c>
      <c r="B54" s="7" t="s">
        <v>47</v>
      </c>
      <c r="C54" s="8" t="s">
        <v>3109</v>
      </c>
      <c r="D54" s="11">
        <v>9620.6880828100002</v>
      </c>
      <c r="E54" s="11">
        <v>707.00769213000001</v>
      </c>
      <c r="F54" s="11">
        <v>18634.032297779999</v>
      </c>
      <c r="G54" s="11">
        <v>950.74896017999993</v>
      </c>
      <c r="H54" s="11">
        <v>18399.547351019999</v>
      </c>
      <c r="I54" s="11">
        <v>432.78874106000001</v>
      </c>
      <c r="J54" s="11">
        <v>21117.720747040003</v>
      </c>
      <c r="K54" s="11">
        <v>413.12243054000004</v>
      </c>
      <c r="L54" s="11">
        <v>24574.11712382</v>
      </c>
      <c r="M54" s="11">
        <v>470.13464882</v>
      </c>
      <c r="N54" s="11">
        <v>16937.923669610002</v>
      </c>
      <c r="O54" s="12">
        <v>200.94668936000002</v>
      </c>
      <c r="P54" s="6">
        <f t="shared" si="0"/>
        <v>0.11977510353231824</v>
      </c>
      <c r="Q54" s="6">
        <f t="shared" si="1"/>
        <v>-0.22244459731587274</v>
      </c>
    </row>
    <row r="55" spans="1:17" x14ac:dyDescent="0.25">
      <c r="A55" t="str">
        <f>IF(OR(AND(P55&lt;&gt;"",P55&gt;$P$5),AND(Q55&lt;&gt;"",Q55&gt;$P$5)),MAX(A$5:A54)+1,"")</f>
        <v/>
      </c>
      <c r="B55" s="7" t="s">
        <v>48</v>
      </c>
      <c r="C55" s="8" t="s">
        <v>3110</v>
      </c>
      <c r="D55" s="11">
        <v>1370.82036324</v>
      </c>
      <c r="E55" s="11">
        <v>276.94801961000002</v>
      </c>
      <c r="F55" s="11">
        <v>1795.68088928</v>
      </c>
      <c r="G55" s="11">
        <v>206.81921388999999</v>
      </c>
      <c r="H55" s="11">
        <v>1681.97690751</v>
      </c>
      <c r="I55" s="11">
        <v>47.825253150000002</v>
      </c>
      <c r="J55" s="11">
        <v>2168.6337552800001</v>
      </c>
      <c r="K55" s="11">
        <v>111.28827134000001</v>
      </c>
      <c r="L55" s="11">
        <v>1648.24657106</v>
      </c>
      <c r="M55" s="11">
        <v>84.377040900000011</v>
      </c>
      <c r="N55" s="11">
        <v>1736.65072328</v>
      </c>
      <c r="O55" s="12">
        <v>20.555123719999997</v>
      </c>
      <c r="P55" s="6">
        <f t="shared" si="0"/>
        <v>4.8446771918970732E-2</v>
      </c>
      <c r="Q55" s="6">
        <f t="shared" si="1"/>
        <v>-0.40556500860864142</v>
      </c>
    </row>
    <row r="56" spans="1:17" x14ac:dyDescent="0.25">
      <c r="A56">
        <f>IF(OR(AND(P56&lt;&gt;"",P56&gt;$P$5),AND(Q56&lt;&gt;"",Q56&gt;$P$5)),MAX(A$5:A55)+1,"")</f>
        <v>18</v>
      </c>
      <c r="B56" s="7" t="s">
        <v>49</v>
      </c>
      <c r="C56" s="8" t="s">
        <v>3111</v>
      </c>
      <c r="D56" s="11">
        <v>446.79015276999996</v>
      </c>
      <c r="E56" s="11">
        <v>192.44807918000001</v>
      </c>
      <c r="F56" s="11">
        <v>683.33718455999997</v>
      </c>
      <c r="G56" s="11">
        <v>49.414718579999999</v>
      </c>
      <c r="H56" s="11">
        <v>1558.9652733099999</v>
      </c>
      <c r="I56" s="11">
        <v>281.21986276000001</v>
      </c>
      <c r="J56" s="11">
        <v>2075.8351241300002</v>
      </c>
      <c r="K56" s="11">
        <v>412.01420120999995</v>
      </c>
      <c r="L56" s="11">
        <v>2668.2923180300004</v>
      </c>
      <c r="M56" s="11">
        <v>477.5553142</v>
      </c>
      <c r="N56" s="11">
        <v>2033.65065104</v>
      </c>
      <c r="O56" s="12">
        <v>375.58009857000002</v>
      </c>
      <c r="P56" s="6">
        <f t="shared" si="0"/>
        <v>0.35404953219247881</v>
      </c>
      <c r="Q56" s="6">
        <f t="shared" si="1"/>
        <v>0.14308308480059195</v>
      </c>
    </row>
    <row r="57" spans="1:17" x14ac:dyDescent="0.25">
      <c r="A57" t="str">
        <f>IF(OR(AND(P57&lt;&gt;"",P57&gt;$P$5),AND(Q57&lt;&gt;"",Q57&gt;$P$5)),MAX(A$5:A56)+1,"")</f>
        <v/>
      </c>
      <c r="B57" s="7" t="s">
        <v>50</v>
      </c>
      <c r="C57" s="8" t="s">
        <v>3112</v>
      </c>
      <c r="D57" s="11">
        <v>70263.873999999996</v>
      </c>
      <c r="E57" s="11">
        <v>3250.2469999999998</v>
      </c>
      <c r="F57" s="11">
        <v>86254.456000000006</v>
      </c>
      <c r="G57" s="11">
        <v>2060.1660000000002</v>
      </c>
      <c r="H57" s="11">
        <v>84219.357999999993</v>
      </c>
      <c r="I57" s="11">
        <v>-2840.962</v>
      </c>
      <c r="J57" s="11">
        <v>75233.724000000002</v>
      </c>
      <c r="K57" s="11">
        <v>1357.6569999999999</v>
      </c>
      <c r="L57" s="11">
        <v>81471.274999999994</v>
      </c>
      <c r="M57" s="11">
        <v>2633.5709999999999</v>
      </c>
      <c r="N57" s="11">
        <v>100186.389</v>
      </c>
      <c r="O57" s="12">
        <v>3207.8850000000002</v>
      </c>
      <c r="P57" s="6">
        <f t="shared" si="0"/>
        <v>7.3532820840672919E-2</v>
      </c>
      <c r="Q57" s="6">
        <f t="shared" si="1"/>
        <v>-2.6203911601521135E-3</v>
      </c>
    </row>
    <row r="58" spans="1:17" x14ac:dyDescent="0.25">
      <c r="A58">
        <f>IF(OR(AND(P58&lt;&gt;"",P58&gt;$P$5),AND(Q58&lt;&gt;"",Q58&gt;$P$5)),MAX(A$5:A57)+1,"")</f>
        <v>19</v>
      </c>
      <c r="B58" s="7" t="s">
        <v>51</v>
      </c>
      <c r="C58" s="8" t="s">
        <v>3113</v>
      </c>
      <c r="D58" s="11">
        <v>1829.1562894599999</v>
      </c>
      <c r="E58" s="11">
        <v>43.860084069999999</v>
      </c>
      <c r="F58" s="11">
        <v>2632.3566646999998</v>
      </c>
      <c r="G58" s="11">
        <v>73.335931349999996</v>
      </c>
      <c r="H58" s="11">
        <v>1660.3570380199999</v>
      </c>
      <c r="I58" s="11">
        <v>119.71489608</v>
      </c>
      <c r="J58" s="11">
        <v>2958.2569409799999</v>
      </c>
      <c r="K58" s="11">
        <v>156.10807936</v>
      </c>
      <c r="L58" s="11">
        <v>3024.1007502399998</v>
      </c>
      <c r="M58" s="11">
        <v>184.59428922000001</v>
      </c>
      <c r="N58" s="11">
        <v>4285.5739507899998</v>
      </c>
      <c r="O58" s="12">
        <v>218.852205</v>
      </c>
      <c r="P58" s="6">
        <f t="shared" si="0"/>
        <v>0.18563670506718011</v>
      </c>
      <c r="Q58" s="6">
        <f t="shared" si="1"/>
        <v>0.37916521000162229</v>
      </c>
    </row>
    <row r="59" spans="1:17" x14ac:dyDescent="0.25">
      <c r="A59" t="str">
        <f>IF(OR(AND(P59&lt;&gt;"",P59&gt;$P$5),AND(Q59&lt;&gt;"",Q59&gt;$P$5)),MAX(A$5:A58)+1,"")</f>
        <v/>
      </c>
      <c r="B59" s="7" t="s">
        <v>52</v>
      </c>
      <c r="C59" s="8" t="s">
        <v>3114</v>
      </c>
      <c r="D59" s="11">
        <v>83444.429081599999</v>
      </c>
      <c r="E59" s="11">
        <v>198.41684180000001</v>
      </c>
      <c r="F59" s="11">
        <v>76467.965366000004</v>
      </c>
      <c r="G59" s="11">
        <v>101.25002008</v>
      </c>
      <c r="H59" s="11">
        <v>79751.624597770002</v>
      </c>
      <c r="I59" s="11">
        <v>-239.52764705999999</v>
      </c>
      <c r="J59" s="11">
        <v>77858.636643279999</v>
      </c>
      <c r="K59" s="11">
        <v>29.486339570000002</v>
      </c>
      <c r="L59" s="11">
        <v>75801.744903210012</v>
      </c>
      <c r="M59" s="11">
        <v>57.723671209999999</v>
      </c>
      <c r="N59" s="11">
        <v>72935.85165045</v>
      </c>
      <c r="O59" s="12">
        <v>-35.666709390000001</v>
      </c>
      <c r="P59" s="6">
        <f t="shared" si="0"/>
        <v>-2.6560999381899264E-2</v>
      </c>
      <c r="Q59" s="6">
        <f t="shared" si="1"/>
        <v>-1.7094746821146454</v>
      </c>
    </row>
    <row r="60" spans="1:17" x14ac:dyDescent="0.25">
      <c r="A60">
        <f>IF(OR(AND(P60&lt;&gt;"",P60&gt;$P$5),AND(Q60&lt;&gt;"",Q60&gt;$P$5)),MAX(A$5:A59)+1,"")</f>
        <v>20</v>
      </c>
      <c r="B60" s="7" t="s">
        <v>53</v>
      </c>
      <c r="C60" s="8" t="s">
        <v>3115</v>
      </c>
      <c r="D60" s="11">
        <v>68.485933610000004</v>
      </c>
      <c r="E60" s="11">
        <v>35.390335999999998</v>
      </c>
      <c r="F60" s="11">
        <v>4.8138197400000005</v>
      </c>
      <c r="G60" s="11">
        <v>-40.864297780000001</v>
      </c>
      <c r="H60" s="11">
        <v>104.95427106999999</v>
      </c>
      <c r="I60" s="11">
        <v>3.1660510799999999</v>
      </c>
      <c r="J60" s="11">
        <v>721.75733453999999</v>
      </c>
      <c r="K60" s="11">
        <v>-37.201394289999996</v>
      </c>
      <c r="L60" s="11">
        <v>67.194613969999992</v>
      </c>
      <c r="M60" s="11">
        <v>-108.35144415000001</v>
      </c>
      <c r="N60" s="11">
        <v>170.61887075999999</v>
      </c>
      <c r="O60" s="12">
        <v>7.0055205199999993</v>
      </c>
      <c r="P60" s="6">
        <f t="shared" si="0"/>
        <v>0.20028709440545933</v>
      </c>
      <c r="Q60" s="6">
        <f t="shared" si="1"/>
        <v>-0.27671219168772943</v>
      </c>
    </row>
    <row r="61" spans="1:17" x14ac:dyDescent="0.25">
      <c r="A61" t="str">
        <f>IF(OR(AND(P61&lt;&gt;"",P61&gt;$P$5),AND(Q61&lt;&gt;"",Q61&gt;$P$5)),MAX(A$5:A60)+1,"")</f>
        <v/>
      </c>
      <c r="B61" s="7" t="s">
        <v>54</v>
      </c>
      <c r="C61" s="8" t="s">
        <v>3116</v>
      </c>
      <c r="D61" s="11">
        <v>17317.67161523</v>
      </c>
      <c r="E61" s="11">
        <v>3039.4563907100001</v>
      </c>
      <c r="F61" s="11">
        <v>17324.174032819999</v>
      </c>
      <c r="G61" s="11">
        <v>3177.16276896</v>
      </c>
      <c r="H61" s="11">
        <v>22284.42621577</v>
      </c>
      <c r="I61" s="11">
        <v>3849.7664553600002</v>
      </c>
      <c r="J61" s="11">
        <v>28156.382086849997</v>
      </c>
      <c r="K61" s="11">
        <v>4408.2879141000003</v>
      </c>
      <c r="L61" s="11">
        <v>30718.199315090002</v>
      </c>
      <c r="M61" s="11">
        <v>4774.4650958599996</v>
      </c>
      <c r="N61" s="11">
        <v>32236.329531209998</v>
      </c>
      <c r="O61" s="12">
        <v>4640.6650572099998</v>
      </c>
      <c r="P61" s="6">
        <f t="shared" si="0"/>
        <v>0.13232531633334688</v>
      </c>
      <c r="Q61" s="6">
        <f t="shared" si="1"/>
        <v>8.832062959248943E-2</v>
      </c>
    </row>
    <row r="62" spans="1:17" x14ac:dyDescent="0.25">
      <c r="A62" t="str">
        <f>IF(OR(AND(P62&lt;&gt;"",P62&gt;$P$5),AND(Q62&lt;&gt;"",Q62&gt;$P$5)),MAX(A$5:A61)+1,"")</f>
        <v/>
      </c>
      <c r="B62" s="7" t="s">
        <v>55</v>
      </c>
      <c r="C62" s="8" t="s">
        <v>3117</v>
      </c>
      <c r="D62" s="11">
        <v>1063.7184311399999</v>
      </c>
      <c r="E62" s="11">
        <v>62.75755032</v>
      </c>
      <c r="F62" s="11">
        <v>1246.8629779100002</v>
      </c>
      <c r="G62" s="11">
        <v>36.76877279</v>
      </c>
      <c r="H62" s="11">
        <v>1610.08750345</v>
      </c>
      <c r="I62" s="11">
        <v>47.112843729999994</v>
      </c>
      <c r="J62" s="11">
        <v>1571.95027688</v>
      </c>
      <c r="K62" s="11">
        <v>61.465513270000002</v>
      </c>
      <c r="L62" s="11">
        <v>1913.2549309799999</v>
      </c>
      <c r="M62" s="11">
        <v>55.588453430000001</v>
      </c>
      <c r="N62" s="11">
        <v>2449.7974140199999</v>
      </c>
      <c r="O62" s="12">
        <v>91.941947819999996</v>
      </c>
      <c r="P62" s="6">
        <f t="shared" si="0"/>
        <v>0.18157337844935206</v>
      </c>
      <c r="Q62" s="6">
        <f t="shared" si="1"/>
        <v>7.9368012523346243E-2</v>
      </c>
    </row>
    <row r="63" spans="1:17" x14ac:dyDescent="0.25">
      <c r="A63">
        <f>IF(OR(AND(P63&lt;&gt;"",P63&gt;$P$5),AND(Q63&lt;&gt;"",Q63&gt;$P$5)),MAX(A$5:A62)+1,"")</f>
        <v>21</v>
      </c>
      <c r="B63" s="7" t="s">
        <v>56</v>
      </c>
      <c r="C63" s="8" t="s">
        <v>3118</v>
      </c>
      <c r="D63" s="11">
        <v>3999.0523534399999</v>
      </c>
      <c r="E63" s="11">
        <v>46.668563749999997</v>
      </c>
      <c r="F63" s="11">
        <v>5305.0289485200001</v>
      </c>
      <c r="G63" s="11">
        <v>52.52835924</v>
      </c>
      <c r="H63" s="11">
        <v>6418.0217062399997</v>
      </c>
      <c r="I63" s="11">
        <v>59.066952200000003</v>
      </c>
      <c r="J63" s="11">
        <v>7993.4339716499999</v>
      </c>
      <c r="K63" s="11">
        <v>117.04796345999999</v>
      </c>
      <c r="L63" s="11">
        <v>9802.3508317699998</v>
      </c>
      <c r="M63" s="11">
        <v>23.791540229999999</v>
      </c>
      <c r="N63" s="11">
        <v>11117.734985589999</v>
      </c>
      <c r="O63" s="12">
        <v>474.73212577999999</v>
      </c>
      <c r="P63" s="6">
        <f t="shared" si="0"/>
        <v>0.22690756858345384</v>
      </c>
      <c r="Q63" s="6">
        <f t="shared" si="1"/>
        <v>0.59032115937863638</v>
      </c>
    </row>
    <row r="64" spans="1:17" x14ac:dyDescent="0.25">
      <c r="A64" t="str">
        <f>IF(OR(AND(P64&lt;&gt;"",P64&gt;$P$5),AND(Q64&lt;&gt;"",Q64&gt;$P$5)),MAX(A$5:A63)+1,"")</f>
        <v/>
      </c>
      <c r="B64" s="7" t="s">
        <v>57</v>
      </c>
      <c r="C64" s="8" t="s">
        <v>3119</v>
      </c>
      <c r="D64" s="11">
        <v>416.93705060000002</v>
      </c>
      <c r="E64" s="11">
        <v>410.22703868999997</v>
      </c>
      <c r="F64" s="11">
        <v>360.75752802</v>
      </c>
      <c r="G64" s="11">
        <v>426.36320045999997</v>
      </c>
      <c r="H64" s="11">
        <v>316.46512564</v>
      </c>
      <c r="I64" s="11">
        <v>410.02835870000001</v>
      </c>
      <c r="J64" s="11">
        <v>307.69549576999998</v>
      </c>
      <c r="K64" s="11">
        <v>388.46452492000003</v>
      </c>
      <c r="L64" s="11">
        <v>300.85082947000001</v>
      </c>
      <c r="M64" s="11">
        <v>439.98805242999998</v>
      </c>
      <c r="N64" s="11">
        <v>248.91242408000002</v>
      </c>
      <c r="O64" s="12">
        <v>435.58824012999997</v>
      </c>
      <c r="P64" s="6">
        <f t="shared" si="0"/>
        <v>-9.8023511935293017E-2</v>
      </c>
      <c r="Q64" s="6">
        <f t="shared" si="1"/>
        <v>1.2069583481326251E-2</v>
      </c>
    </row>
    <row r="65" spans="1:17" x14ac:dyDescent="0.25">
      <c r="A65" t="str">
        <f>IF(OR(AND(P65&lt;&gt;"",P65&gt;$P$5),AND(Q65&lt;&gt;"",Q65&gt;$P$5)),MAX(A$5:A64)+1,"")</f>
        <v/>
      </c>
      <c r="B65" s="7" t="s">
        <v>58</v>
      </c>
      <c r="C65" s="8" t="s">
        <v>3120</v>
      </c>
      <c r="D65" s="11">
        <v>1899.4661940000001</v>
      </c>
      <c r="E65" s="11">
        <v>714.15016735000006</v>
      </c>
      <c r="F65" s="11">
        <v>2023.34037476</v>
      </c>
      <c r="G65" s="11">
        <v>657.30952235999996</v>
      </c>
      <c r="H65" s="11">
        <v>2473.30058947</v>
      </c>
      <c r="I65" s="11">
        <v>579.39800075000005</v>
      </c>
      <c r="J65" s="11">
        <v>2546.4321538000004</v>
      </c>
      <c r="K65" s="11">
        <v>502.29606601</v>
      </c>
      <c r="L65" s="11">
        <v>2973.30417588</v>
      </c>
      <c r="M65" s="11">
        <v>267.99601022999997</v>
      </c>
      <c r="N65" s="11">
        <v>2952.55101909</v>
      </c>
      <c r="O65" s="12">
        <v>521.78419417999999</v>
      </c>
      <c r="P65" s="6">
        <f t="shared" si="0"/>
        <v>9.2227654646839019E-2</v>
      </c>
      <c r="Q65" s="6">
        <f t="shared" si="1"/>
        <v>-6.0838511634633052E-2</v>
      </c>
    </row>
    <row r="66" spans="1:17" x14ac:dyDescent="0.25">
      <c r="A66">
        <f>IF(OR(AND(P66&lt;&gt;"",P66&gt;$P$5),AND(Q66&lt;&gt;"",Q66&gt;$P$5)),MAX(A$5:A65)+1,"")</f>
        <v>22</v>
      </c>
      <c r="B66" s="7" t="s">
        <v>59</v>
      </c>
      <c r="C66" s="8" t="s">
        <v>3121</v>
      </c>
      <c r="D66" s="11">
        <v>3546.44778752</v>
      </c>
      <c r="E66" s="11">
        <v>110.77138856000001</v>
      </c>
      <c r="F66" s="11">
        <v>3547.2129727299998</v>
      </c>
      <c r="G66" s="11">
        <v>203.21954328999999</v>
      </c>
      <c r="H66" s="11">
        <v>3080.5785083600003</v>
      </c>
      <c r="I66" s="11">
        <v>250.14400724000001</v>
      </c>
      <c r="J66" s="11">
        <v>4513.9144397700002</v>
      </c>
      <c r="K66" s="11">
        <v>378.43488350999996</v>
      </c>
      <c r="L66" s="11">
        <v>5298.7233753199998</v>
      </c>
      <c r="M66" s="11">
        <v>421.47700193000003</v>
      </c>
      <c r="N66" s="11">
        <v>6317.7771104799995</v>
      </c>
      <c r="O66" s="12">
        <v>392.73265908999997</v>
      </c>
      <c r="P66" s="6">
        <f t="shared" si="0"/>
        <v>0.12241676764491483</v>
      </c>
      <c r="Q66" s="6">
        <f t="shared" si="1"/>
        <v>0.28805344544163369</v>
      </c>
    </row>
    <row r="67" spans="1:17" x14ac:dyDescent="0.25">
      <c r="A67" t="str">
        <f>IF(OR(AND(P67&lt;&gt;"",P67&gt;$P$5),AND(Q67&lt;&gt;"",Q67&gt;$P$5)),MAX(A$5:A66)+1,"")</f>
        <v/>
      </c>
      <c r="B67" s="7" t="s">
        <v>60</v>
      </c>
      <c r="C67" s="8" t="s">
        <v>3122</v>
      </c>
      <c r="D67" s="11">
        <v>1380.32231602</v>
      </c>
      <c r="E67" s="11">
        <v>86.18207104999999</v>
      </c>
      <c r="F67" s="11">
        <v>1461.5875975599999</v>
      </c>
      <c r="G67" s="11">
        <v>93.518241189999998</v>
      </c>
      <c r="H67" s="11">
        <v>965.16918719</v>
      </c>
      <c r="I67" s="11">
        <v>20.18301374</v>
      </c>
      <c r="J67" s="11">
        <v>868.2840582</v>
      </c>
      <c r="K67" s="11">
        <v>67.281325569999993</v>
      </c>
      <c r="L67" s="11">
        <v>1007.8820387999999</v>
      </c>
      <c r="M67" s="11">
        <v>42.00875971</v>
      </c>
      <c r="N67" s="11">
        <v>997.83738009000001</v>
      </c>
      <c r="O67" s="12">
        <v>147.25292603</v>
      </c>
      <c r="P67" s="6">
        <f t="shared" si="0"/>
        <v>-6.2835450651057334E-2</v>
      </c>
      <c r="Q67" s="6">
        <f t="shared" si="1"/>
        <v>0.11308774535821575</v>
      </c>
    </row>
    <row r="68" spans="1:17" x14ac:dyDescent="0.25">
      <c r="A68" t="str">
        <f>IF(OR(AND(P68&lt;&gt;"",P68&gt;$P$5),AND(Q68&lt;&gt;"",Q68&gt;$P$5)),MAX(A$5:A67)+1,"")</f>
        <v/>
      </c>
      <c r="B68" s="7" t="s">
        <v>61</v>
      </c>
      <c r="C68" s="8" t="s">
        <v>3123</v>
      </c>
      <c r="D68" s="11">
        <v>879.12733514000001</v>
      </c>
      <c r="E68" s="11">
        <v>123.07293138999999</v>
      </c>
      <c r="F68" s="11">
        <v>986.65408502000002</v>
      </c>
      <c r="G68" s="11">
        <v>138.93352922</v>
      </c>
      <c r="H68" s="11">
        <v>1091.4000743699999</v>
      </c>
      <c r="I68" s="11">
        <v>142.8407919</v>
      </c>
      <c r="J68" s="11">
        <v>1187.1933881500001</v>
      </c>
      <c r="K68" s="11">
        <v>192.1897299</v>
      </c>
      <c r="L68" s="11">
        <v>1339.1075327999999</v>
      </c>
      <c r="M68" s="11">
        <v>202.32344961999999</v>
      </c>
      <c r="N68" s="11">
        <v>1289.4005516500001</v>
      </c>
      <c r="O68" s="12">
        <v>169.41162917</v>
      </c>
      <c r="P68" s="6">
        <f t="shared" si="0"/>
        <v>7.9610782897532983E-2</v>
      </c>
      <c r="Q68" s="6">
        <f t="shared" si="1"/>
        <v>6.5997373919239211E-2</v>
      </c>
    </row>
    <row r="69" spans="1:17" x14ac:dyDescent="0.25">
      <c r="A69">
        <f>IF(OR(AND(P69&lt;&gt;"",P69&gt;$P$5),AND(Q69&lt;&gt;"",Q69&gt;$P$5)),MAX(A$5:A68)+1,"")</f>
        <v>23</v>
      </c>
      <c r="B69" s="7" t="s">
        <v>62</v>
      </c>
      <c r="C69" s="8" t="s">
        <v>3124</v>
      </c>
      <c r="D69" s="11">
        <v>51833.565796000003</v>
      </c>
      <c r="E69" s="11">
        <v>432.53847000000002</v>
      </c>
      <c r="F69" s="11">
        <v>60751.55</v>
      </c>
      <c r="G69" s="11">
        <v>1013.171</v>
      </c>
      <c r="H69" s="11">
        <v>69448.350999999995</v>
      </c>
      <c r="I69" s="11">
        <v>796.08600000000001</v>
      </c>
      <c r="J69" s="11">
        <v>85324.085999999996</v>
      </c>
      <c r="K69" s="11">
        <v>2109.067</v>
      </c>
      <c r="L69" s="11">
        <v>101028.675</v>
      </c>
      <c r="M69" s="11">
        <v>3183.2060000000001</v>
      </c>
      <c r="N69" s="11">
        <v>104579.482</v>
      </c>
      <c r="O69" s="12">
        <v>2567.0010000000002</v>
      </c>
      <c r="P69" s="6">
        <f t="shared" si="0"/>
        <v>0.1507131603121834</v>
      </c>
      <c r="Q69" s="6">
        <f t="shared" si="1"/>
        <v>0.42784235191936881</v>
      </c>
    </row>
    <row r="70" spans="1:17" x14ac:dyDescent="0.25">
      <c r="A70">
        <f>IF(OR(AND(P70&lt;&gt;"",P70&gt;$P$5),AND(Q70&lt;&gt;"",Q70&gt;$P$5)),MAX(A$5:A69)+1,"")</f>
        <v>24</v>
      </c>
      <c r="B70" s="7" t="s">
        <v>63</v>
      </c>
      <c r="C70" s="8" t="s">
        <v>3125</v>
      </c>
      <c r="D70" s="11">
        <v>78.917601349999998</v>
      </c>
      <c r="E70" s="11">
        <v>9.9774149000000012</v>
      </c>
      <c r="F70" s="11">
        <v>105.114953</v>
      </c>
      <c r="G70" s="11">
        <v>7.8797747300000003</v>
      </c>
      <c r="H70" s="11">
        <v>84.904481269999991</v>
      </c>
      <c r="I70" s="11">
        <v>2.3307670200000001</v>
      </c>
      <c r="J70" s="11">
        <v>729.26013510000007</v>
      </c>
      <c r="K70" s="11">
        <v>91.901534010000006</v>
      </c>
      <c r="L70" s="11">
        <v>157.67293555000001</v>
      </c>
      <c r="M70" s="11">
        <v>29.822564679999999</v>
      </c>
      <c r="N70" s="11">
        <v>1031.2263244199999</v>
      </c>
      <c r="O70" s="12">
        <v>51.612681250000001</v>
      </c>
      <c r="P70" s="6">
        <f t="shared" si="0"/>
        <v>0.67199903648636261</v>
      </c>
      <c r="Q70" s="6">
        <f t="shared" si="1"/>
        <v>0.38914531238437799</v>
      </c>
    </row>
    <row r="71" spans="1:17" x14ac:dyDescent="0.25">
      <c r="A71">
        <f>IF(OR(AND(P71&lt;&gt;"",P71&gt;$P$5),AND(Q71&lt;&gt;"",Q71&gt;$P$5)),MAX(A$5:A70)+1,"")</f>
        <v>25</v>
      </c>
      <c r="B71" s="7" t="s">
        <v>64</v>
      </c>
      <c r="C71" s="8" t="s">
        <v>3126</v>
      </c>
      <c r="D71" s="11">
        <v>935.86813587999995</v>
      </c>
      <c r="E71" s="11">
        <v>7.9219019400000006</v>
      </c>
      <c r="F71" s="11">
        <v>1038.3932016000001</v>
      </c>
      <c r="G71" s="11">
        <v>-11.003685050000001</v>
      </c>
      <c r="H71" s="11">
        <v>1674.26488144</v>
      </c>
      <c r="I71" s="11">
        <v>43.742106399999997</v>
      </c>
      <c r="J71" s="11">
        <v>1555.11733611</v>
      </c>
      <c r="K71" s="11">
        <v>93.112964959999999</v>
      </c>
      <c r="L71" s="11">
        <v>2537.9592904800002</v>
      </c>
      <c r="M71" s="11">
        <v>113.37678346999999</v>
      </c>
      <c r="N71" s="11">
        <v>1212.4348483699998</v>
      </c>
      <c r="O71" s="12">
        <v>134.58652925000001</v>
      </c>
      <c r="P71" s="6">
        <f t="shared" si="0"/>
        <v>5.3146405865476698E-2</v>
      </c>
      <c r="Q71" s="6">
        <f t="shared" si="1"/>
        <v>0.76211572273778994</v>
      </c>
    </row>
    <row r="72" spans="1:17" x14ac:dyDescent="0.25">
      <c r="A72" t="str">
        <f>IF(OR(AND(P72&lt;&gt;"",P72&gt;$P$5),AND(Q72&lt;&gt;"",Q72&gt;$P$5)),MAX(A$5:A71)+1,"")</f>
        <v/>
      </c>
      <c r="B72" s="7" t="s">
        <v>65</v>
      </c>
      <c r="C72" s="8" t="s">
        <v>3127</v>
      </c>
      <c r="D72" s="11">
        <v>1074.18177756</v>
      </c>
      <c r="E72" s="11">
        <v>41.625519159999996</v>
      </c>
      <c r="F72" s="11">
        <v>1516.4877434100001</v>
      </c>
      <c r="G72" s="11">
        <v>9.913123689999999</v>
      </c>
      <c r="H72" s="11">
        <v>1657.7645121199998</v>
      </c>
      <c r="I72" s="11">
        <v>19.018893629999997</v>
      </c>
      <c r="J72" s="11">
        <v>1529.8981150699999</v>
      </c>
      <c r="K72" s="11">
        <v>27.346624309999999</v>
      </c>
      <c r="L72" s="11">
        <v>1698.94542017</v>
      </c>
      <c r="M72" s="11">
        <v>40.990920280000005</v>
      </c>
      <c r="N72" s="11">
        <v>1554.2945389400002</v>
      </c>
      <c r="O72" s="12">
        <v>32.38955721</v>
      </c>
      <c r="P72" s="6">
        <f t="shared" ref="P72:P135" si="2">IFERROR(IF(OR(D72&lt;0,D72=""),"",POWER(N72/D72,1/5)-1),"")</f>
        <v>7.6691062602631144E-2</v>
      </c>
      <c r="Q72" s="6">
        <f t="shared" ref="Q72:Q135" si="3">IFERROR(IF(OR(E72&lt;0,E72=""),"",POWER(O72/E72,1/5)-1),"")</f>
        <v>-4.893747460923048E-2</v>
      </c>
    </row>
    <row r="73" spans="1:17" x14ac:dyDescent="0.25">
      <c r="A73" t="str">
        <f>IF(OR(AND(P73&lt;&gt;"",P73&gt;$P$5),AND(Q73&lt;&gt;"",Q73&gt;$P$5)),MAX(A$5:A72)+1,"")</f>
        <v/>
      </c>
      <c r="B73" s="7" t="s">
        <v>66</v>
      </c>
      <c r="C73" s="8" t="s">
        <v>3128</v>
      </c>
      <c r="D73" s="11">
        <v>2005.7738147999999</v>
      </c>
      <c r="E73" s="11">
        <v>-209.66306428000001</v>
      </c>
      <c r="F73" s="11">
        <v>1987.01837372</v>
      </c>
      <c r="G73" s="11">
        <v>-207.43449287999999</v>
      </c>
      <c r="H73" s="11">
        <v>2119.8207603400001</v>
      </c>
      <c r="I73" s="11">
        <v>11.445999070000001</v>
      </c>
      <c r="J73" s="11">
        <v>1810.91988195</v>
      </c>
      <c r="K73" s="11">
        <v>-633.31609809000008</v>
      </c>
      <c r="L73" s="11">
        <v>842.14708042999996</v>
      </c>
      <c r="M73" s="11">
        <v>-1566.8197969600001</v>
      </c>
      <c r="N73" s="11">
        <v>319.62940593000002</v>
      </c>
      <c r="O73" s="12">
        <v>-565.35141524000005</v>
      </c>
      <c r="P73" s="6">
        <f t="shared" si="2"/>
        <v>-0.30741520303438108</v>
      </c>
      <c r="Q73" s="6" t="str">
        <f t="shared" si="3"/>
        <v/>
      </c>
    </row>
    <row r="74" spans="1:17" x14ac:dyDescent="0.25">
      <c r="A74">
        <f>IF(OR(AND(P74&lt;&gt;"",P74&gt;$P$5),AND(Q74&lt;&gt;"",Q74&gt;$P$5)),MAX(A$5:A73)+1,"")</f>
        <v>26</v>
      </c>
      <c r="B74" s="7" t="s">
        <v>67</v>
      </c>
      <c r="C74" s="8" t="s">
        <v>3129</v>
      </c>
      <c r="D74" s="11">
        <v>873.44896186999995</v>
      </c>
      <c r="E74" s="11">
        <v>184.37497833</v>
      </c>
      <c r="F74" s="11">
        <v>1037.6715364300001</v>
      </c>
      <c r="G74" s="11">
        <v>104.49098538</v>
      </c>
      <c r="H74" s="11">
        <v>1508.6058168</v>
      </c>
      <c r="I74" s="11">
        <v>174.5580698</v>
      </c>
      <c r="J74" s="11">
        <v>1801.18478091</v>
      </c>
      <c r="K74" s="11">
        <v>253.91695611</v>
      </c>
      <c r="L74" s="11">
        <v>2411.6160858600001</v>
      </c>
      <c r="M74" s="11">
        <v>383.76869836999998</v>
      </c>
      <c r="N74" s="11">
        <v>2858.5720851900001</v>
      </c>
      <c r="O74" s="12">
        <v>533.55212744999994</v>
      </c>
      <c r="P74" s="6">
        <f t="shared" si="2"/>
        <v>0.26760027016110999</v>
      </c>
      <c r="Q74" s="6">
        <f t="shared" si="3"/>
        <v>0.23678717954273365</v>
      </c>
    </row>
    <row r="75" spans="1:17" x14ac:dyDescent="0.25">
      <c r="A75" t="str">
        <f>IF(OR(AND(P75&lt;&gt;"",P75&gt;$P$5),AND(Q75&lt;&gt;"",Q75&gt;$P$5)),MAX(A$5:A74)+1,"")</f>
        <v/>
      </c>
      <c r="B75" s="7" t="s">
        <v>68</v>
      </c>
      <c r="C75" s="8" t="s">
        <v>3130</v>
      </c>
      <c r="D75" s="11">
        <v>32192.673210380002</v>
      </c>
      <c r="E75" s="11">
        <v>4665.5896777399994</v>
      </c>
      <c r="F75" s="11">
        <v>46322.580713199997</v>
      </c>
      <c r="G75" s="11">
        <v>8065.6405961400005</v>
      </c>
      <c r="H75" s="11">
        <v>48071.17</v>
      </c>
      <c r="I75" s="11">
        <v>7330.05</v>
      </c>
      <c r="J75" s="11">
        <v>38541.77525436</v>
      </c>
      <c r="K75" s="11">
        <v>3838.9727971500001</v>
      </c>
      <c r="L75" s="11">
        <v>25851.19513557</v>
      </c>
      <c r="M75" s="11">
        <v>594.0682422000001</v>
      </c>
      <c r="N75" s="11">
        <v>20753.346644019999</v>
      </c>
      <c r="O75" s="12">
        <v>83.467424870000002</v>
      </c>
      <c r="P75" s="6">
        <f t="shared" si="2"/>
        <v>-8.4061699196092743E-2</v>
      </c>
      <c r="Q75" s="6">
        <f t="shared" si="3"/>
        <v>-0.55277909647339007</v>
      </c>
    </row>
    <row r="76" spans="1:17" x14ac:dyDescent="0.25">
      <c r="A76">
        <f>IF(OR(AND(P76&lt;&gt;"",P76&gt;$P$5),AND(Q76&lt;&gt;"",Q76&gt;$P$5)),MAX(A$5:A75)+1,"")</f>
        <v>27</v>
      </c>
      <c r="B76" s="7" t="s">
        <v>69</v>
      </c>
      <c r="C76" s="8" t="s">
        <v>3131</v>
      </c>
      <c r="D76" s="11">
        <v>3700.8064408299997</v>
      </c>
      <c r="E76" s="11">
        <v>54.614304400000002</v>
      </c>
      <c r="F76" s="11">
        <v>4704.8836476999995</v>
      </c>
      <c r="G76" s="11">
        <v>57.284042200000002</v>
      </c>
      <c r="H76" s="11">
        <v>5022.5142285800002</v>
      </c>
      <c r="I76" s="11">
        <v>11.76314283</v>
      </c>
      <c r="J76" s="11">
        <v>5857.3953140000003</v>
      </c>
      <c r="K76" s="11">
        <v>17.565895350000002</v>
      </c>
      <c r="L76" s="11">
        <v>6568.5193602899999</v>
      </c>
      <c r="M76" s="11">
        <v>24.28473636</v>
      </c>
      <c r="N76" s="11">
        <v>8901.9359877900006</v>
      </c>
      <c r="O76" s="12">
        <v>249.37339347</v>
      </c>
      <c r="P76" s="6">
        <f t="shared" si="2"/>
        <v>0.1918939605115999</v>
      </c>
      <c r="Q76" s="6">
        <f t="shared" si="3"/>
        <v>0.3549046763803565</v>
      </c>
    </row>
    <row r="77" spans="1:17" x14ac:dyDescent="0.25">
      <c r="A77" t="str">
        <f>IF(OR(AND(P77&lt;&gt;"",P77&gt;$P$5),AND(Q77&lt;&gt;"",Q77&gt;$P$5)),MAX(A$5:A76)+1,"")</f>
        <v/>
      </c>
      <c r="B77" s="7" t="s">
        <v>70</v>
      </c>
      <c r="C77" s="8" t="s">
        <v>3132</v>
      </c>
      <c r="D77" s="11">
        <v>746.93452603999992</v>
      </c>
      <c r="E77" s="11">
        <v>649.98927148999996</v>
      </c>
      <c r="F77" s="11">
        <v>1237.79462459</v>
      </c>
      <c r="G77" s="11">
        <v>328.09141289999997</v>
      </c>
      <c r="H77" s="11">
        <v>1400.30913369</v>
      </c>
      <c r="I77" s="11">
        <v>100.04855740000001</v>
      </c>
      <c r="J77" s="11">
        <v>1068.4786023500001</v>
      </c>
      <c r="K77" s="11">
        <v>35.532901350000003</v>
      </c>
      <c r="L77" s="11">
        <v>1176.60279941</v>
      </c>
      <c r="M77" s="11">
        <v>129.0272267</v>
      </c>
      <c r="N77" s="11">
        <v>679.73833088999993</v>
      </c>
      <c r="O77" s="12">
        <v>56.021535249999999</v>
      </c>
      <c r="P77" s="6">
        <f t="shared" si="2"/>
        <v>-1.8677299645376233E-2</v>
      </c>
      <c r="Q77" s="6">
        <f t="shared" si="3"/>
        <v>-0.38752302952904571</v>
      </c>
    </row>
    <row r="78" spans="1:17" x14ac:dyDescent="0.25">
      <c r="A78">
        <f>IF(OR(AND(P78&lt;&gt;"",P78&gt;$P$5),AND(Q78&lt;&gt;"",Q78&gt;$P$5)),MAX(A$5:A77)+1,"")</f>
        <v>28</v>
      </c>
      <c r="B78" s="7" t="s">
        <v>71</v>
      </c>
      <c r="C78" s="8" t="s">
        <v>3133</v>
      </c>
      <c r="D78" s="11">
        <v>7040.4091136999996</v>
      </c>
      <c r="E78" s="11">
        <v>2926.5812903400001</v>
      </c>
      <c r="F78" s="11">
        <v>4930.3465966399999</v>
      </c>
      <c r="G78" s="11">
        <v>1671.4866324000002</v>
      </c>
      <c r="H78" s="11">
        <v>4825.4384316899996</v>
      </c>
      <c r="I78" s="11">
        <v>1407.8292304500001</v>
      </c>
      <c r="J78" s="11">
        <v>5973.3414231199995</v>
      </c>
      <c r="K78" s="11">
        <v>1870.24158777</v>
      </c>
      <c r="L78" s="11">
        <v>8656.7968739599983</v>
      </c>
      <c r="M78" s="11">
        <v>3427.67752913</v>
      </c>
      <c r="N78" s="11">
        <v>30462.603134290002</v>
      </c>
      <c r="O78" s="12">
        <v>12154.18794061</v>
      </c>
      <c r="P78" s="6">
        <f t="shared" si="2"/>
        <v>0.34039816068623985</v>
      </c>
      <c r="Q78" s="6">
        <f t="shared" si="3"/>
        <v>0.32945325338777698</v>
      </c>
    </row>
    <row r="79" spans="1:17" x14ac:dyDescent="0.25">
      <c r="A79" t="str">
        <f>IF(OR(AND(P79&lt;&gt;"",P79&gt;$P$5),AND(Q79&lt;&gt;"",Q79&gt;$P$5)),MAX(A$5:A78)+1,"")</f>
        <v/>
      </c>
      <c r="B79" s="7" t="s">
        <v>72</v>
      </c>
      <c r="C79" s="8" t="s">
        <v>3134</v>
      </c>
      <c r="D79" s="11">
        <v>916.60586112999999</v>
      </c>
      <c r="E79" s="11">
        <v>76.551437100000001</v>
      </c>
      <c r="F79" s="11">
        <v>1072.6217006499999</v>
      </c>
      <c r="G79" s="11">
        <v>113.42462193999999</v>
      </c>
      <c r="H79" s="11">
        <v>875.32471171999998</v>
      </c>
      <c r="I79" s="11">
        <v>159.31347066000001</v>
      </c>
      <c r="J79" s="11">
        <v>1027.0010338699999</v>
      </c>
      <c r="K79" s="11">
        <v>330.07893469999999</v>
      </c>
      <c r="L79" s="11">
        <v>785.48059637000006</v>
      </c>
      <c r="M79" s="11">
        <v>225.15819340000002</v>
      </c>
      <c r="N79" s="11">
        <v>694.06592115000001</v>
      </c>
      <c r="O79" s="12">
        <v>167.07843677000002</v>
      </c>
      <c r="P79" s="6">
        <f t="shared" si="2"/>
        <v>-5.4103500659873238E-2</v>
      </c>
      <c r="Q79" s="6">
        <f t="shared" si="3"/>
        <v>0.16894320567381715</v>
      </c>
    </row>
    <row r="80" spans="1:17" x14ac:dyDescent="0.25">
      <c r="A80">
        <f>IF(OR(AND(P80&lt;&gt;"",P80&gt;$P$5),AND(Q80&lt;&gt;"",Q80&gt;$P$5)),MAX(A$5:A79)+1,"")</f>
        <v>29</v>
      </c>
      <c r="B80" s="7" t="s">
        <v>73</v>
      </c>
      <c r="C80" s="8" t="s">
        <v>3135</v>
      </c>
      <c r="D80" s="11">
        <v>110262.01166</v>
      </c>
      <c r="E80" s="11">
        <v>3705.96898474</v>
      </c>
      <c r="F80" s="11">
        <v>134045.64926999999</v>
      </c>
      <c r="G80" s="11">
        <v>3449.1004200000002</v>
      </c>
      <c r="H80" s="11">
        <v>102598.11049000001</v>
      </c>
      <c r="I80" s="11">
        <v>3259.2909500000001</v>
      </c>
      <c r="J80" s="11">
        <v>120975.00314</v>
      </c>
      <c r="K80" s="11">
        <v>5317.4580599999999</v>
      </c>
      <c r="L80" s="11">
        <v>141668.17516000001</v>
      </c>
      <c r="M80" s="11">
        <v>10502.22026</v>
      </c>
      <c r="N80" s="11">
        <v>138441.226</v>
      </c>
      <c r="O80" s="12">
        <v>12706.725</v>
      </c>
      <c r="P80" s="6">
        <f t="shared" si="2"/>
        <v>4.6569092700690762E-2</v>
      </c>
      <c r="Q80" s="6">
        <f t="shared" si="3"/>
        <v>0.27945898983871142</v>
      </c>
    </row>
    <row r="81" spans="1:17" x14ac:dyDescent="0.25">
      <c r="A81" t="str">
        <f>IF(OR(AND(P81&lt;&gt;"",P81&gt;$P$5),AND(Q81&lt;&gt;"",Q81&gt;$P$5)),MAX(A$5:A80)+1,"")</f>
        <v/>
      </c>
      <c r="B81" s="7" t="s">
        <v>74</v>
      </c>
      <c r="C81" s="8" t="s">
        <v>3136</v>
      </c>
      <c r="D81" s="11">
        <v>63279.564389910003</v>
      </c>
      <c r="E81" s="11">
        <v>6782.1454396300005</v>
      </c>
      <c r="F81" s="11">
        <v>60019.265103580001</v>
      </c>
      <c r="G81" s="11">
        <v>5596.9271668800002</v>
      </c>
      <c r="H81" s="11">
        <v>48165.39484963</v>
      </c>
      <c r="I81" s="11">
        <v>2990.9969349099997</v>
      </c>
      <c r="J81" s="11">
        <v>58311.713430309996</v>
      </c>
      <c r="K81" s="11">
        <v>3570.7913846199999</v>
      </c>
      <c r="L81" s="11">
        <v>79637.161537129999</v>
      </c>
      <c r="M81" s="11">
        <v>5024.5023540699995</v>
      </c>
      <c r="N81" s="11">
        <v>73719.915760010001</v>
      </c>
      <c r="O81" s="12">
        <v>1390.5769412300001</v>
      </c>
      <c r="P81" s="6">
        <f t="shared" si="2"/>
        <v>3.1013305210991104E-2</v>
      </c>
      <c r="Q81" s="6">
        <f t="shared" si="3"/>
        <v>-0.27160729942258233</v>
      </c>
    </row>
    <row r="82" spans="1:17" x14ac:dyDescent="0.25">
      <c r="A82">
        <f>IF(OR(AND(P82&lt;&gt;"",P82&gt;$P$5),AND(Q82&lt;&gt;"",Q82&gt;$P$5)),MAX(A$5:A81)+1,"")</f>
        <v>30</v>
      </c>
      <c r="B82" s="7" t="s">
        <v>75</v>
      </c>
      <c r="C82" s="8" t="s">
        <v>3137</v>
      </c>
      <c r="D82" s="11">
        <v>3855.5260702199998</v>
      </c>
      <c r="E82" s="11">
        <v>146.67178873</v>
      </c>
      <c r="F82" s="11">
        <v>4362.3050572799993</v>
      </c>
      <c r="G82" s="11">
        <v>156.50289047000001</v>
      </c>
      <c r="H82" s="11">
        <v>6611.8063042900003</v>
      </c>
      <c r="I82" s="11">
        <v>332.01630549000004</v>
      </c>
      <c r="J82" s="11">
        <v>7154.6255341800006</v>
      </c>
      <c r="K82" s="11">
        <v>522.91174267999997</v>
      </c>
      <c r="L82" s="11">
        <v>8359.1936478799998</v>
      </c>
      <c r="M82" s="11">
        <v>1062.2776116799998</v>
      </c>
      <c r="N82" s="11">
        <v>7346.3004384899996</v>
      </c>
      <c r="O82" s="12">
        <v>720.63672529999997</v>
      </c>
      <c r="P82" s="6">
        <f t="shared" si="2"/>
        <v>0.13761944911634472</v>
      </c>
      <c r="Q82" s="6">
        <f t="shared" si="3"/>
        <v>0.37490901802808452</v>
      </c>
    </row>
    <row r="83" spans="1:17" x14ac:dyDescent="0.25">
      <c r="A83" t="str">
        <f>IF(OR(AND(P83&lt;&gt;"",P83&gt;$P$5),AND(Q83&lt;&gt;"",Q83&gt;$P$5)),MAX(A$5:A82)+1,"")</f>
        <v/>
      </c>
      <c r="B83" s="7" t="s">
        <v>76</v>
      </c>
      <c r="C83" s="8" t="s">
        <v>3138</v>
      </c>
      <c r="D83" s="11">
        <v>11064.097724700001</v>
      </c>
      <c r="E83" s="11">
        <v>1398.17502552</v>
      </c>
      <c r="F83" s="11">
        <v>15728.16547161</v>
      </c>
      <c r="G83" s="11">
        <v>1525.41039026</v>
      </c>
      <c r="H83" s="11">
        <v>14613.3395667</v>
      </c>
      <c r="I83" s="11">
        <v>180.19266243000001</v>
      </c>
      <c r="J83" s="11">
        <v>15710.734473479999</v>
      </c>
      <c r="K83" s="11">
        <v>344.44996406999996</v>
      </c>
      <c r="L83" s="11">
        <v>15664.735351249999</v>
      </c>
      <c r="M83" s="11">
        <v>34.707565280000004</v>
      </c>
      <c r="N83" s="11">
        <v>11108.24782117</v>
      </c>
      <c r="O83" s="12">
        <v>-1715.21937712</v>
      </c>
      <c r="P83" s="6">
        <f t="shared" si="2"/>
        <v>7.9680775293500261E-4</v>
      </c>
      <c r="Q83" s="6">
        <f t="shared" si="3"/>
        <v>-2.0417214979987595</v>
      </c>
    </row>
    <row r="84" spans="1:17" x14ac:dyDescent="0.25">
      <c r="A84" t="str">
        <f>IF(OR(AND(P84&lt;&gt;"",P84&gt;$P$5),AND(Q84&lt;&gt;"",Q84&gt;$P$5)),MAX(A$5:A83)+1,"")</f>
        <v/>
      </c>
      <c r="B84" s="7" t="s">
        <v>77</v>
      </c>
      <c r="C84" s="8" t="s">
        <v>3139</v>
      </c>
      <c r="D84" s="11">
        <v>8110.2939159799998</v>
      </c>
      <c r="E84" s="11">
        <v>1782.4427992599999</v>
      </c>
      <c r="F84" s="11">
        <v>9637.2825338700004</v>
      </c>
      <c r="G84" s="11">
        <v>2017.5123215799999</v>
      </c>
      <c r="H84" s="11">
        <v>17233.86806131</v>
      </c>
      <c r="I84" s="11">
        <v>2269.1978192500001</v>
      </c>
      <c r="J84" s="11">
        <v>19882.57199312</v>
      </c>
      <c r="K84" s="11">
        <v>2891.51725652</v>
      </c>
      <c r="L84" s="11">
        <v>22035.88573898</v>
      </c>
      <c r="M84" s="11">
        <v>2927.4551888400001</v>
      </c>
      <c r="N84" s="11">
        <v>15564.750045629999</v>
      </c>
      <c r="O84" s="12">
        <v>2253.1854695399998</v>
      </c>
      <c r="P84" s="6">
        <f t="shared" si="2"/>
        <v>0.13925544119818167</v>
      </c>
      <c r="Q84" s="6">
        <f t="shared" si="3"/>
        <v>4.7987899253623123E-2</v>
      </c>
    </row>
    <row r="85" spans="1:17" x14ac:dyDescent="0.25">
      <c r="A85">
        <f>IF(OR(AND(P85&lt;&gt;"",P85&gt;$P$5),AND(Q85&lt;&gt;"",Q85&gt;$P$5)),MAX(A$5:A84)+1,"")</f>
        <v>31</v>
      </c>
      <c r="B85" s="7" t="s">
        <v>78</v>
      </c>
      <c r="C85" s="8" t="s">
        <v>3140</v>
      </c>
      <c r="D85" s="11">
        <v>545.67309691999992</v>
      </c>
      <c r="E85" s="11">
        <v>29.22674061</v>
      </c>
      <c r="F85" s="11">
        <v>461.06844025999999</v>
      </c>
      <c r="G85" s="11">
        <v>40.706459509999995</v>
      </c>
      <c r="H85" s="11">
        <v>469.82419966000003</v>
      </c>
      <c r="I85" s="11">
        <v>32.573522510000004</v>
      </c>
      <c r="J85" s="11">
        <v>477.71580926999997</v>
      </c>
      <c r="K85" s="11">
        <v>70.280260989999988</v>
      </c>
      <c r="L85" s="11">
        <v>489.4957076</v>
      </c>
      <c r="M85" s="11">
        <v>122.51659548000001</v>
      </c>
      <c r="N85" s="11">
        <v>500.26928313000002</v>
      </c>
      <c r="O85" s="12">
        <v>77.563037430000008</v>
      </c>
      <c r="P85" s="6">
        <f t="shared" si="2"/>
        <v>-1.7224640740781116E-2</v>
      </c>
      <c r="Q85" s="6">
        <f t="shared" si="3"/>
        <v>0.21555575712425945</v>
      </c>
    </row>
    <row r="86" spans="1:17" x14ac:dyDescent="0.25">
      <c r="A86">
        <f>IF(OR(AND(P86&lt;&gt;"",P86&gt;$P$5),AND(Q86&lt;&gt;"",Q86&gt;$P$5)),MAX(A$5:A85)+1,"")</f>
        <v>32</v>
      </c>
      <c r="B86" s="7" t="s">
        <v>79</v>
      </c>
      <c r="C86" s="8" t="s">
        <v>3141</v>
      </c>
      <c r="D86" s="11">
        <v>4617.0188229799996</v>
      </c>
      <c r="E86" s="11">
        <v>19.07692716</v>
      </c>
      <c r="F86" s="11">
        <v>5367.9527062299994</v>
      </c>
      <c r="G86" s="11">
        <v>30.603981190000002</v>
      </c>
      <c r="H86" s="11">
        <v>5601.4324548900004</v>
      </c>
      <c r="I86" s="11">
        <v>102.96039298999999</v>
      </c>
      <c r="J86" s="11">
        <v>6710.0004038900006</v>
      </c>
      <c r="K86" s="11">
        <v>161.222634</v>
      </c>
      <c r="L86" s="11">
        <v>7002.9052217600001</v>
      </c>
      <c r="M86" s="11">
        <v>187.18474040000001</v>
      </c>
      <c r="N86" s="11">
        <v>6856.1567862900001</v>
      </c>
      <c r="O86" s="12">
        <v>217.89489546000001</v>
      </c>
      <c r="P86" s="6">
        <f t="shared" si="2"/>
        <v>8.2290431972589229E-2</v>
      </c>
      <c r="Q86" s="6">
        <f t="shared" si="3"/>
        <v>0.62760017159673986</v>
      </c>
    </row>
    <row r="87" spans="1:17" x14ac:dyDescent="0.25">
      <c r="A87" t="str">
        <f>IF(OR(AND(P87&lt;&gt;"",P87&gt;$P$5),AND(Q87&lt;&gt;"",Q87&gt;$P$5)),MAX(A$5:A86)+1,"")</f>
        <v/>
      </c>
      <c r="B87" s="7" t="s">
        <v>80</v>
      </c>
      <c r="C87" s="8" t="s">
        <v>3142</v>
      </c>
      <c r="D87" s="11">
        <v>2152.5170823099998</v>
      </c>
      <c r="E87" s="11">
        <v>250.65677312</v>
      </c>
      <c r="F87" s="11">
        <v>2288.7332663800003</v>
      </c>
      <c r="G87" s="11">
        <v>7.2733782800000002</v>
      </c>
      <c r="H87" s="11">
        <v>2186.6596834100001</v>
      </c>
      <c r="I87" s="11">
        <v>-140.10412915000001</v>
      </c>
      <c r="J87" s="11">
        <v>2232.8159280300001</v>
      </c>
      <c r="K87" s="11">
        <v>20.580045260000002</v>
      </c>
      <c r="L87" s="11">
        <v>2872.3101584400001</v>
      </c>
      <c r="M87" s="11">
        <v>36.702777479999995</v>
      </c>
      <c r="N87" s="11">
        <v>2509.3967361100003</v>
      </c>
      <c r="O87" s="12">
        <v>28.739381399999999</v>
      </c>
      <c r="P87" s="6">
        <f t="shared" si="2"/>
        <v>3.1156406640797885E-2</v>
      </c>
      <c r="Q87" s="6">
        <f t="shared" si="3"/>
        <v>-0.35154537175640277</v>
      </c>
    </row>
    <row r="88" spans="1:17" x14ac:dyDescent="0.25">
      <c r="A88" t="str">
        <f>IF(OR(AND(P88&lt;&gt;"",P88&gt;$P$5),AND(Q88&lt;&gt;"",Q88&gt;$P$5)),MAX(A$5:A87)+1,"")</f>
        <v/>
      </c>
      <c r="B88" s="7" t="s">
        <v>81</v>
      </c>
      <c r="C88" s="8" t="s">
        <v>3143</v>
      </c>
      <c r="D88" s="11">
        <v>223.11639384999998</v>
      </c>
      <c r="E88" s="11">
        <v>34.757448409999995</v>
      </c>
      <c r="F88" s="11">
        <v>218.93202313</v>
      </c>
      <c r="G88" s="11">
        <v>7.3485351100000003</v>
      </c>
      <c r="H88" s="11">
        <v>33.253312610000002</v>
      </c>
      <c r="I88" s="11">
        <v>4.6120604299999997</v>
      </c>
      <c r="J88" s="11">
        <v>192.60854845</v>
      </c>
      <c r="K88" s="11">
        <v>17.836937600000002</v>
      </c>
      <c r="L88" s="11">
        <v>56.64561904</v>
      </c>
      <c r="M88" s="11">
        <v>-55.246847780000003</v>
      </c>
      <c r="N88" s="11">
        <v>119.90386384</v>
      </c>
      <c r="O88" s="12">
        <v>-59.522788979999994</v>
      </c>
      <c r="P88" s="6">
        <f t="shared" si="2"/>
        <v>-0.11679739923317323</v>
      </c>
      <c r="Q88" s="6">
        <f t="shared" si="3"/>
        <v>-2.1135944993915885</v>
      </c>
    </row>
    <row r="89" spans="1:17" x14ac:dyDescent="0.25">
      <c r="A89">
        <f>IF(OR(AND(P89&lt;&gt;"",P89&gt;$P$5),AND(Q89&lt;&gt;"",Q89&gt;$P$5)),MAX(A$5:A88)+1,"")</f>
        <v>33</v>
      </c>
      <c r="B89" s="7" t="s">
        <v>82</v>
      </c>
      <c r="C89" s="8" t="s">
        <v>3144</v>
      </c>
      <c r="D89" s="11">
        <v>18.96</v>
      </c>
      <c r="E89" s="11">
        <v>-5.6547602000000001</v>
      </c>
      <c r="F89" s="11">
        <v>86.99528484999999</v>
      </c>
      <c r="G89" s="11">
        <v>5.6058077500000003</v>
      </c>
      <c r="H89" s="11">
        <v>299.04961299000001</v>
      </c>
      <c r="I89" s="11">
        <v>80.584201219999997</v>
      </c>
      <c r="J89" s="11">
        <v>409.03565280000004</v>
      </c>
      <c r="K89" s="11">
        <v>126.77490865</v>
      </c>
      <c r="L89" s="11">
        <v>317.64555519999999</v>
      </c>
      <c r="M89" s="11">
        <v>-31.274187820000002</v>
      </c>
      <c r="N89" s="11">
        <v>2219.5877086300002</v>
      </c>
      <c r="O89" s="12">
        <v>97.366152580000005</v>
      </c>
      <c r="P89" s="6">
        <f t="shared" si="2"/>
        <v>1.5923091670588478</v>
      </c>
      <c r="Q89" s="6" t="str">
        <f t="shared" si="3"/>
        <v/>
      </c>
    </row>
    <row r="90" spans="1:17" x14ac:dyDescent="0.25">
      <c r="A90" t="str">
        <f>IF(OR(AND(P90&lt;&gt;"",P90&gt;$P$5),AND(Q90&lt;&gt;"",Q90&gt;$P$5)),MAX(A$5:A89)+1,"")</f>
        <v/>
      </c>
      <c r="B90" s="7" t="s">
        <v>83</v>
      </c>
      <c r="C90" s="8" t="s">
        <v>3145</v>
      </c>
      <c r="D90" s="11">
        <v>8046.9770900399999</v>
      </c>
      <c r="E90" s="11">
        <v>141.64941783</v>
      </c>
      <c r="F90" s="11">
        <v>9610.8428934799995</v>
      </c>
      <c r="G90" s="11">
        <v>104.77171546</v>
      </c>
      <c r="H90" s="11">
        <v>7786.8812026800006</v>
      </c>
      <c r="I90" s="11">
        <v>23.294099629999998</v>
      </c>
      <c r="J90" s="11">
        <v>7379.0628912499997</v>
      </c>
      <c r="K90" s="11">
        <v>19.09162414</v>
      </c>
      <c r="L90" s="11">
        <v>7814.9440294300002</v>
      </c>
      <c r="M90" s="11">
        <v>25.578595120000003</v>
      </c>
      <c r="N90" s="11">
        <v>6383.9007600100003</v>
      </c>
      <c r="O90" s="12">
        <v>-638.03399616000002</v>
      </c>
      <c r="P90" s="6">
        <f t="shared" si="2"/>
        <v>-4.5247789721242104E-2</v>
      </c>
      <c r="Q90" s="6">
        <f t="shared" si="3"/>
        <v>-2.3512191921854351</v>
      </c>
    </row>
    <row r="91" spans="1:17" x14ac:dyDescent="0.25">
      <c r="A91" t="str">
        <f>IF(OR(AND(P91&lt;&gt;"",P91&gt;$P$5),AND(Q91&lt;&gt;"",Q91&gt;$P$5)),MAX(A$5:A90)+1,"")</f>
        <v/>
      </c>
      <c r="B91" s="7" t="s">
        <v>84</v>
      </c>
      <c r="C91" s="8" t="s">
        <v>3146</v>
      </c>
      <c r="D91" s="11">
        <v>6638.2513366800003</v>
      </c>
      <c r="E91" s="11">
        <v>42.402087020000003</v>
      </c>
      <c r="F91" s="11">
        <v>8526.3535838799999</v>
      </c>
      <c r="G91" s="11">
        <v>187.27254411000001</v>
      </c>
      <c r="H91" s="11">
        <v>10589.95454465</v>
      </c>
      <c r="I91" s="11">
        <v>67.680717279999996</v>
      </c>
      <c r="J91" s="11">
        <v>12369.304351360001</v>
      </c>
      <c r="K91" s="11">
        <v>74.090259379999992</v>
      </c>
      <c r="L91" s="11">
        <v>14073.81113561</v>
      </c>
      <c r="M91" s="11">
        <v>65.447137920000003</v>
      </c>
      <c r="N91" s="11">
        <v>15466.436916069999</v>
      </c>
      <c r="O91" s="12">
        <v>68.758646510000005</v>
      </c>
      <c r="P91" s="6">
        <f t="shared" si="2"/>
        <v>0.18431523641773739</v>
      </c>
      <c r="Q91" s="6">
        <f t="shared" si="3"/>
        <v>0.10150891702207332</v>
      </c>
    </row>
    <row r="92" spans="1:17" x14ac:dyDescent="0.25">
      <c r="A92">
        <f>IF(OR(AND(P92&lt;&gt;"",P92&gt;$P$5),AND(Q92&lt;&gt;"",Q92&gt;$P$5)),MAX(A$5:A91)+1,"")</f>
        <v>34</v>
      </c>
      <c r="B92" s="7" t="s">
        <v>85</v>
      </c>
      <c r="C92" s="8" t="s">
        <v>3147</v>
      </c>
      <c r="D92" s="11">
        <v>78.353207420000004</v>
      </c>
      <c r="E92" s="11">
        <v>1.5192551299999999</v>
      </c>
      <c r="F92" s="11">
        <v>104.42545995</v>
      </c>
      <c r="G92" s="11">
        <v>11.85035265</v>
      </c>
      <c r="H92" s="11">
        <v>778.93516983000006</v>
      </c>
      <c r="I92" s="11">
        <v>142.66455832</v>
      </c>
      <c r="J92" s="11">
        <v>931.90068299000006</v>
      </c>
      <c r="K92" s="11">
        <v>369.29730874000001</v>
      </c>
      <c r="L92" s="11">
        <v>2143.3980183900003</v>
      </c>
      <c r="M92" s="11">
        <v>880.62518352999996</v>
      </c>
      <c r="N92" s="11">
        <v>4650.2084481000002</v>
      </c>
      <c r="O92" s="12">
        <v>1326.2336743699998</v>
      </c>
      <c r="P92" s="6">
        <f t="shared" si="2"/>
        <v>1.2629925714099639</v>
      </c>
      <c r="Q92" s="6">
        <f t="shared" si="3"/>
        <v>2.8743412265780419</v>
      </c>
    </row>
    <row r="93" spans="1:17" x14ac:dyDescent="0.25">
      <c r="A93">
        <f>IF(OR(AND(P93&lt;&gt;"",P93&gt;$P$5),AND(Q93&lt;&gt;"",Q93&gt;$P$5)),MAX(A$5:A92)+1,"")</f>
        <v>35</v>
      </c>
      <c r="B93" s="7" t="s">
        <v>86</v>
      </c>
      <c r="C93" s="8" t="s">
        <v>3148</v>
      </c>
      <c r="D93" s="11">
        <v>319.65621599999997</v>
      </c>
      <c r="E93" s="11">
        <v>3.02170703</v>
      </c>
      <c r="F93" s="11">
        <v>1068.64913892</v>
      </c>
      <c r="G93" s="11">
        <v>366.93084008999995</v>
      </c>
      <c r="H93" s="11">
        <v>2491.8387957600003</v>
      </c>
      <c r="I93" s="11">
        <v>491.94994150000002</v>
      </c>
      <c r="J93" s="11">
        <v>6376.4920000000002</v>
      </c>
      <c r="K93" s="11">
        <v>1052.521</v>
      </c>
      <c r="L93" s="11">
        <v>6851.9549999999999</v>
      </c>
      <c r="M93" s="11">
        <v>913.19600000000003</v>
      </c>
      <c r="N93" s="11">
        <v>9659.0229999999992</v>
      </c>
      <c r="O93" s="12">
        <v>1304.4680000000001</v>
      </c>
      <c r="P93" s="6">
        <f t="shared" si="2"/>
        <v>0.97719730224253643</v>
      </c>
      <c r="Q93" s="6">
        <f t="shared" si="3"/>
        <v>2.3653963159549822</v>
      </c>
    </row>
    <row r="94" spans="1:17" x14ac:dyDescent="0.25">
      <c r="A94" t="str">
        <f>IF(OR(AND(P94&lt;&gt;"",P94&gt;$P$5),AND(Q94&lt;&gt;"",Q94&gt;$P$5)),MAX(A$5:A93)+1,"")</f>
        <v/>
      </c>
      <c r="B94" s="7" t="s">
        <v>87</v>
      </c>
      <c r="C94" s="8" t="s">
        <v>3149</v>
      </c>
      <c r="D94" s="11">
        <v>707.99100249000003</v>
      </c>
      <c r="E94" s="11">
        <v>14.333735689999999</v>
      </c>
      <c r="F94" s="11">
        <v>686.30671063</v>
      </c>
      <c r="G94" s="11">
        <v>31.89798644</v>
      </c>
      <c r="H94" s="11">
        <v>485.74129400999999</v>
      </c>
      <c r="I94" s="11">
        <v>58.707094789999999</v>
      </c>
      <c r="J94" s="11">
        <v>482.25845042000003</v>
      </c>
      <c r="K94" s="11">
        <v>4.4631753200000004</v>
      </c>
      <c r="L94" s="11">
        <v>430.04249656999997</v>
      </c>
      <c r="M94" s="11">
        <v>87.926911090000004</v>
      </c>
      <c r="N94" s="11">
        <v>185.47112969999998</v>
      </c>
      <c r="O94" s="12">
        <v>21.337140519999998</v>
      </c>
      <c r="P94" s="6">
        <f t="shared" si="2"/>
        <v>-0.23502064318417526</v>
      </c>
      <c r="Q94" s="6">
        <f t="shared" si="3"/>
        <v>8.2817746983470553E-2</v>
      </c>
    </row>
    <row r="95" spans="1:17" x14ac:dyDescent="0.25">
      <c r="A95" t="str">
        <f>IF(OR(AND(P95&lt;&gt;"",P95&gt;$P$5),AND(Q95&lt;&gt;"",Q95&gt;$P$5)),MAX(A$5:A94)+1,"")</f>
        <v/>
      </c>
      <c r="B95" s="7" t="s">
        <v>88</v>
      </c>
      <c r="C95" s="8" t="s">
        <v>3150</v>
      </c>
      <c r="D95" s="11">
        <v>7061.6994417899996</v>
      </c>
      <c r="E95" s="11">
        <v>285.74235907000002</v>
      </c>
      <c r="F95" s="11">
        <v>8551.4761381400003</v>
      </c>
      <c r="G95" s="11">
        <v>504.65154311999999</v>
      </c>
      <c r="H95" s="11">
        <v>9105.4996449500013</v>
      </c>
      <c r="I95" s="11">
        <v>408.90182970999996</v>
      </c>
      <c r="J95" s="11">
        <v>9910.0070694300011</v>
      </c>
      <c r="K95" s="11">
        <v>437.7152385</v>
      </c>
      <c r="L95" s="11">
        <v>9972.1745104799993</v>
      </c>
      <c r="M95" s="11">
        <v>366.01839868999997</v>
      </c>
      <c r="N95" s="11">
        <v>9764.7720456100014</v>
      </c>
      <c r="O95" s="12">
        <v>262.34431046000003</v>
      </c>
      <c r="P95" s="6">
        <f t="shared" si="2"/>
        <v>6.6965989226032807E-2</v>
      </c>
      <c r="Q95" s="6">
        <f t="shared" si="3"/>
        <v>-1.6941404604726151E-2</v>
      </c>
    </row>
    <row r="96" spans="1:17" x14ac:dyDescent="0.25">
      <c r="A96" t="str">
        <f>IF(OR(AND(P96&lt;&gt;"",P96&gt;$P$5),AND(Q96&lt;&gt;"",Q96&gt;$P$5)),MAX(A$5:A95)+1,"")</f>
        <v/>
      </c>
      <c r="B96" s="7" t="s">
        <v>89</v>
      </c>
      <c r="C96" s="8" t="s">
        <v>3151</v>
      </c>
      <c r="D96" s="11">
        <v>11202.366806139999</v>
      </c>
      <c r="E96" s="11">
        <v>506.91707812999999</v>
      </c>
      <c r="F96" s="11">
        <v>10975.621704520001</v>
      </c>
      <c r="G96" s="11">
        <v>453.32796381000003</v>
      </c>
      <c r="H96" s="11">
        <v>6899.8639268100005</v>
      </c>
      <c r="I96" s="11">
        <v>338.38768099000004</v>
      </c>
      <c r="J96" s="11">
        <v>8727.9560443700011</v>
      </c>
      <c r="K96" s="11">
        <v>413.35007954000002</v>
      </c>
      <c r="L96" s="11">
        <v>10804.217288600001</v>
      </c>
      <c r="M96" s="11">
        <v>698.19573148000006</v>
      </c>
      <c r="N96" s="11">
        <v>13131.62693244</v>
      </c>
      <c r="O96" s="12">
        <v>919.18196857999999</v>
      </c>
      <c r="P96" s="6">
        <f t="shared" si="2"/>
        <v>3.2290069278971378E-2</v>
      </c>
      <c r="Q96" s="6">
        <f t="shared" si="3"/>
        <v>0.12640070773447665</v>
      </c>
    </row>
    <row r="97" spans="1:17" x14ac:dyDescent="0.25">
      <c r="A97" t="str">
        <f>IF(OR(AND(P97&lt;&gt;"",P97&gt;$P$5),AND(Q97&lt;&gt;"",Q97&gt;$P$5)),MAX(A$5:A96)+1,"")</f>
        <v/>
      </c>
      <c r="B97" s="7" t="s">
        <v>90</v>
      </c>
      <c r="C97" s="8" t="s">
        <v>3152</v>
      </c>
      <c r="D97" s="11">
        <v>3255.7439671500001</v>
      </c>
      <c r="E97" s="11">
        <v>105.3589798</v>
      </c>
      <c r="F97" s="11">
        <v>3727.8678347800001</v>
      </c>
      <c r="G97" s="11">
        <v>216.29820133999999</v>
      </c>
      <c r="H97" s="11">
        <v>3870.1947839099998</v>
      </c>
      <c r="I97" s="11">
        <v>155.34091409999999</v>
      </c>
      <c r="J97" s="11">
        <v>4263.9402130400003</v>
      </c>
      <c r="K97" s="11">
        <v>151.73497760000001</v>
      </c>
      <c r="L97" s="11">
        <v>4295.3227792200005</v>
      </c>
      <c r="M97" s="11">
        <v>143.15319721</v>
      </c>
      <c r="N97" s="11">
        <v>4164.7062282699999</v>
      </c>
      <c r="O97" s="12">
        <v>102.410735</v>
      </c>
      <c r="P97" s="6">
        <f t="shared" si="2"/>
        <v>5.0477671294062665E-2</v>
      </c>
      <c r="Q97" s="6">
        <f t="shared" si="3"/>
        <v>-5.6602865310083628E-3</v>
      </c>
    </row>
    <row r="98" spans="1:17" x14ac:dyDescent="0.25">
      <c r="A98" t="str">
        <f>IF(OR(AND(P98&lt;&gt;"",P98&gt;$P$5),AND(Q98&lt;&gt;"",Q98&gt;$P$5)),MAX(A$5:A97)+1,"")</f>
        <v/>
      </c>
      <c r="B98" s="7" t="s">
        <v>91</v>
      </c>
      <c r="C98" s="8" t="s">
        <v>3153</v>
      </c>
      <c r="D98" s="11">
        <v>2333.96528734</v>
      </c>
      <c r="E98" s="11">
        <v>-78.98418126</v>
      </c>
      <c r="F98" s="11">
        <v>2317.13915757</v>
      </c>
      <c r="G98" s="11">
        <v>-293.97461723999999</v>
      </c>
      <c r="H98" s="11">
        <v>1549.58816385</v>
      </c>
      <c r="I98" s="11">
        <v>9.9226737200000006</v>
      </c>
      <c r="J98" s="11">
        <v>1394.98270385</v>
      </c>
      <c r="K98" s="11">
        <v>-393.53672588000001</v>
      </c>
      <c r="L98" s="11">
        <v>1037.0111097399999</v>
      </c>
      <c r="M98" s="11">
        <v>20.37818575</v>
      </c>
      <c r="N98" s="11">
        <v>1036.2296799800001</v>
      </c>
      <c r="O98" s="12">
        <v>14.38164587</v>
      </c>
      <c r="P98" s="6">
        <f t="shared" si="2"/>
        <v>-0.14989547682120441</v>
      </c>
      <c r="Q98" s="6" t="str">
        <f t="shared" si="3"/>
        <v/>
      </c>
    </row>
    <row r="99" spans="1:17" x14ac:dyDescent="0.25">
      <c r="A99">
        <f>IF(OR(AND(P99&lt;&gt;"",P99&gt;$P$5),AND(Q99&lt;&gt;"",Q99&gt;$P$5)),MAX(A$5:A98)+1,"")</f>
        <v>36</v>
      </c>
      <c r="B99" s="7" t="s">
        <v>92</v>
      </c>
      <c r="C99" s="8" t="s">
        <v>3154</v>
      </c>
      <c r="D99" s="11">
        <v>1742.90678589</v>
      </c>
      <c r="E99" s="11">
        <v>58.44766233</v>
      </c>
      <c r="F99" s="11">
        <v>1535.23405052</v>
      </c>
      <c r="G99" s="11">
        <v>88.641953650000005</v>
      </c>
      <c r="H99" s="11">
        <v>1759.32724005</v>
      </c>
      <c r="I99" s="11">
        <v>93.597604200000006</v>
      </c>
      <c r="J99" s="11">
        <v>1665.7098106300002</v>
      </c>
      <c r="K99" s="11">
        <v>66.490667389999999</v>
      </c>
      <c r="L99" s="11">
        <v>1571.58205544</v>
      </c>
      <c r="M99" s="11">
        <v>164.33196549000002</v>
      </c>
      <c r="N99" s="11">
        <v>3984.06202798</v>
      </c>
      <c r="O99" s="12">
        <v>228.16279566999998</v>
      </c>
      <c r="P99" s="6">
        <f t="shared" si="2"/>
        <v>0.17980541764305014</v>
      </c>
      <c r="Q99" s="6">
        <f t="shared" si="3"/>
        <v>0.31309315301139473</v>
      </c>
    </row>
    <row r="100" spans="1:17" x14ac:dyDescent="0.25">
      <c r="A100" t="str">
        <f>IF(OR(AND(P100&lt;&gt;"",P100&gt;$P$5),AND(Q100&lt;&gt;"",Q100&gt;$P$5)),MAX(A$5:A99)+1,"")</f>
        <v/>
      </c>
      <c r="B100" s="7" t="s">
        <v>93</v>
      </c>
      <c r="C100" s="8" t="s">
        <v>3155</v>
      </c>
      <c r="D100" s="11">
        <v>11544.950317209999</v>
      </c>
      <c r="E100" s="11">
        <v>572.53133707000006</v>
      </c>
      <c r="F100" s="11">
        <v>17764.855169660001</v>
      </c>
      <c r="G100" s="11">
        <v>817.71733694000011</v>
      </c>
      <c r="H100" s="11">
        <v>19317.607373259998</v>
      </c>
      <c r="I100" s="11">
        <v>866.18654869000011</v>
      </c>
      <c r="J100" s="11">
        <v>19279.979584180001</v>
      </c>
      <c r="K100" s="11">
        <v>67.940203940000004</v>
      </c>
      <c r="L100" s="11">
        <v>18181.91308943</v>
      </c>
      <c r="M100" s="11">
        <v>31.026267350000001</v>
      </c>
      <c r="N100" s="11">
        <v>18337.360261220001</v>
      </c>
      <c r="O100" s="12">
        <v>35.395961390000004</v>
      </c>
      <c r="P100" s="6">
        <f t="shared" si="2"/>
        <v>9.6955348005850039E-2</v>
      </c>
      <c r="Q100" s="6">
        <f t="shared" si="3"/>
        <v>-0.42689936448275667</v>
      </c>
    </row>
    <row r="101" spans="1:17" x14ac:dyDescent="0.25">
      <c r="A101">
        <f>IF(OR(AND(P101&lt;&gt;"",P101&gt;$P$5),AND(Q101&lt;&gt;"",Q101&gt;$P$5)),MAX(A$5:A100)+1,"")</f>
        <v>37</v>
      </c>
      <c r="B101" s="7" t="s">
        <v>94</v>
      </c>
      <c r="C101" s="8" t="s">
        <v>3156</v>
      </c>
      <c r="D101" s="11">
        <v>2463.7842688800001</v>
      </c>
      <c r="E101" s="11">
        <v>582.22429932</v>
      </c>
      <c r="F101" s="11">
        <v>2758.8482537700002</v>
      </c>
      <c r="G101" s="11">
        <v>856.16616999999997</v>
      </c>
      <c r="H101" s="11">
        <v>3056.07426394</v>
      </c>
      <c r="I101" s="11">
        <v>1040.2181410800001</v>
      </c>
      <c r="J101" s="11">
        <v>4016.3044153000001</v>
      </c>
      <c r="K101" s="11">
        <v>1202.87822482</v>
      </c>
      <c r="L101" s="11">
        <v>4009.01046821</v>
      </c>
      <c r="M101" s="11">
        <v>1365.5477901500001</v>
      </c>
      <c r="N101" s="11">
        <v>5449.6631577700009</v>
      </c>
      <c r="O101" s="12">
        <v>1625.0270319599999</v>
      </c>
      <c r="P101" s="6">
        <f t="shared" si="2"/>
        <v>0.17206958521830162</v>
      </c>
      <c r="Q101" s="6">
        <f t="shared" si="3"/>
        <v>0.22787470459945092</v>
      </c>
    </row>
    <row r="102" spans="1:17" x14ac:dyDescent="0.25">
      <c r="A102" t="str">
        <f>IF(OR(AND(P102&lt;&gt;"",P102&gt;$P$5),AND(Q102&lt;&gt;"",Q102&gt;$P$5)),MAX(A$5:A101)+1,"")</f>
        <v/>
      </c>
      <c r="B102" s="7" t="s">
        <v>95</v>
      </c>
      <c r="C102" s="8" t="s">
        <v>3157</v>
      </c>
      <c r="D102" s="11">
        <v>25213.901114490003</v>
      </c>
      <c r="E102" s="11">
        <v>2926.0920141399997</v>
      </c>
      <c r="F102" s="11">
        <v>32971.069794820003</v>
      </c>
      <c r="G102" s="11">
        <v>3378.62848351</v>
      </c>
      <c r="H102" s="11">
        <v>32132.446475860001</v>
      </c>
      <c r="I102" s="11">
        <v>2466.3052701399997</v>
      </c>
      <c r="J102" s="11">
        <v>26994.743024790001</v>
      </c>
      <c r="K102" s="11">
        <v>1508.51727394</v>
      </c>
      <c r="L102" s="11">
        <v>23306.280782040001</v>
      </c>
      <c r="M102" s="11">
        <v>413.30187606999999</v>
      </c>
      <c r="N102" s="11">
        <v>16657.829344689999</v>
      </c>
      <c r="O102" s="12">
        <v>50.598167680000003</v>
      </c>
      <c r="P102" s="6">
        <f t="shared" si="2"/>
        <v>-7.9559599633980183E-2</v>
      </c>
      <c r="Q102" s="6">
        <f t="shared" si="3"/>
        <v>-0.55580940155084413</v>
      </c>
    </row>
    <row r="103" spans="1:17" x14ac:dyDescent="0.25">
      <c r="A103" t="str">
        <f>IF(OR(AND(P103&lt;&gt;"",P103&gt;$P$5),AND(Q103&lt;&gt;"",Q103&gt;$P$5)),MAX(A$5:A102)+1,"")</f>
        <v/>
      </c>
      <c r="B103" s="7" t="s">
        <v>96</v>
      </c>
      <c r="C103" s="8" t="s">
        <v>3158</v>
      </c>
      <c r="D103" s="11">
        <v>397.80515013999997</v>
      </c>
      <c r="E103" s="11">
        <v>-50.7418902</v>
      </c>
      <c r="F103" s="11">
        <v>381.95723667999999</v>
      </c>
      <c r="G103" s="11">
        <v>187.39849118000001</v>
      </c>
      <c r="H103" s="11">
        <v>884.50306774000001</v>
      </c>
      <c r="I103" s="11">
        <v>129.64511625</v>
      </c>
      <c r="J103" s="11">
        <v>826.90450011999997</v>
      </c>
      <c r="K103" s="11">
        <v>69.406334670000007</v>
      </c>
      <c r="L103" s="11">
        <v>1159.3873262899999</v>
      </c>
      <c r="M103" s="11">
        <v>161.80743801</v>
      </c>
      <c r="N103" s="11">
        <v>829.71341253000003</v>
      </c>
      <c r="O103" s="12">
        <v>-24.844335399999999</v>
      </c>
      <c r="P103" s="6">
        <f t="shared" si="2"/>
        <v>0.15838131027461921</v>
      </c>
      <c r="Q103" s="6" t="str">
        <f t="shared" si="3"/>
        <v/>
      </c>
    </row>
    <row r="104" spans="1:17" x14ac:dyDescent="0.25">
      <c r="A104" t="str">
        <f>IF(OR(AND(P104&lt;&gt;"",P104&gt;$P$5),AND(Q104&lt;&gt;"",Q104&gt;$P$5)),MAX(A$5:A103)+1,"")</f>
        <v/>
      </c>
      <c r="B104" s="7" t="s">
        <v>97</v>
      </c>
      <c r="C104" s="8" t="s">
        <v>3159</v>
      </c>
      <c r="D104" s="11">
        <v>1373.6636425699999</v>
      </c>
      <c r="E104" s="11">
        <v>136.01791596000001</v>
      </c>
      <c r="F104" s="11">
        <v>1565.02427758</v>
      </c>
      <c r="G104" s="11">
        <v>117.86165217</v>
      </c>
      <c r="H104" s="11">
        <v>1645.12691359</v>
      </c>
      <c r="I104" s="11">
        <v>102.09123468000001</v>
      </c>
      <c r="J104" s="11">
        <v>1780.99143026</v>
      </c>
      <c r="K104" s="11">
        <v>119.25763062999999</v>
      </c>
      <c r="L104" s="11">
        <v>1514.3745034400001</v>
      </c>
      <c r="M104" s="11">
        <v>-98.841500440000004</v>
      </c>
      <c r="N104" s="11">
        <v>1194.5947446199998</v>
      </c>
      <c r="O104" s="12">
        <v>12.826060550000001</v>
      </c>
      <c r="P104" s="6">
        <f t="shared" si="2"/>
        <v>-2.7548301462294145E-2</v>
      </c>
      <c r="Q104" s="6">
        <f t="shared" si="3"/>
        <v>-0.3764095811004079</v>
      </c>
    </row>
    <row r="105" spans="1:17" x14ac:dyDescent="0.25">
      <c r="A105" t="str">
        <f>IF(OR(AND(P105&lt;&gt;"",P105&gt;$P$5),AND(Q105&lt;&gt;"",Q105&gt;$P$5)),MAX(A$5:A104)+1,"")</f>
        <v/>
      </c>
      <c r="B105" s="7" t="s">
        <v>98</v>
      </c>
      <c r="C105" s="8" t="s">
        <v>3160</v>
      </c>
      <c r="D105" s="11">
        <v>1002.2195002000001</v>
      </c>
      <c r="E105" s="11">
        <v>388.47801627999996</v>
      </c>
      <c r="F105" s="11">
        <v>1078.0427129300001</v>
      </c>
      <c r="G105" s="11">
        <v>216.7862059</v>
      </c>
      <c r="H105" s="11">
        <v>1105.7168152899999</v>
      </c>
      <c r="I105" s="11">
        <v>175.78974581999998</v>
      </c>
      <c r="J105" s="11">
        <v>1327.5061197800001</v>
      </c>
      <c r="K105" s="11">
        <v>127.77772175</v>
      </c>
      <c r="L105" s="11">
        <v>1455.0549837000001</v>
      </c>
      <c r="M105" s="11">
        <v>318.75480785000002</v>
      </c>
      <c r="N105" s="11">
        <v>1545.4985891099998</v>
      </c>
      <c r="O105" s="12">
        <v>469.38690679000001</v>
      </c>
      <c r="P105" s="6">
        <f t="shared" si="2"/>
        <v>9.0488657908500247E-2</v>
      </c>
      <c r="Q105" s="6">
        <f t="shared" si="3"/>
        <v>3.8563139770128707E-2</v>
      </c>
    </row>
    <row r="106" spans="1:17" x14ac:dyDescent="0.25">
      <c r="A106">
        <f>IF(OR(AND(P106&lt;&gt;"",P106&gt;$P$5),AND(Q106&lt;&gt;"",Q106&gt;$P$5)),MAX(A$5:A105)+1,"")</f>
        <v>38</v>
      </c>
      <c r="B106" s="7" t="s">
        <v>99</v>
      </c>
      <c r="C106" s="8" t="s">
        <v>3161</v>
      </c>
      <c r="D106" s="11">
        <v>95.159578620000005</v>
      </c>
      <c r="E106" s="11">
        <v>20.127518890000001</v>
      </c>
      <c r="F106" s="11">
        <v>557.04984927999999</v>
      </c>
      <c r="G106" s="11">
        <v>89.647968280000001</v>
      </c>
      <c r="H106" s="11">
        <v>682.49973564000004</v>
      </c>
      <c r="I106" s="11">
        <v>101.19781792000001</v>
      </c>
      <c r="J106" s="11">
        <v>500.31989951999998</v>
      </c>
      <c r="K106" s="11">
        <v>52.206066790000001</v>
      </c>
      <c r="L106" s="11">
        <v>484.00942787000002</v>
      </c>
      <c r="M106" s="11">
        <v>60.509581779999998</v>
      </c>
      <c r="N106" s="11">
        <v>674.88001798000005</v>
      </c>
      <c r="O106" s="12">
        <v>114.39601054000001</v>
      </c>
      <c r="P106" s="6">
        <f t="shared" si="2"/>
        <v>0.47963573624786981</v>
      </c>
      <c r="Q106" s="6">
        <f t="shared" si="3"/>
        <v>0.41554645743780294</v>
      </c>
    </row>
    <row r="107" spans="1:17" x14ac:dyDescent="0.25">
      <c r="A107" t="str">
        <f>IF(OR(AND(P107&lt;&gt;"",P107&gt;$P$5),AND(Q107&lt;&gt;"",Q107&gt;$P$5)),MAX(A$5:A106)+1,"")</f>
        <v/>
      </c>
      <c r="B107" s="7" t="s">
        <v>100</v>
      </c>
      <c r="C107" s="8" t="s">
        <v>3162</v>
      </c>
      <c r="D107" s="11">
        <v>17203.123029490001</v>
      </c>
      <c r="E107" s="11">
        <v>1163.34106621</v>
      </c>
      <c r="F107" s="11">
        <v>17747.489900869998</v>
      </c>
      <c r="G107" s="11">
        <v>608.27125629</v>
      </c>
      <c r="H107" s="11">
        <v>19761.679230049998</v>
      </c>
      <c r="I107" s="11">
        <v>221.03482253999999</v>
      </c>
      <c r="J107" s="11">
        <v>20388.89006741</v>
      </c>
      <c r="K107" s="11">
        <v>710.65533172000005</v>
      </c>
      <c r="L107" s="11">
        <v>19101.677077689998</v>
      </c>
      <c r="M107" s="11">
        <v>505.20438473000002</v>
      </c>
      <c r="N107" s="11">
        <v>20241.906131810003</v>
      </c>
      <c r="O107" s="12">
        <v>1021.22467804</v>
      </c>
      <c r="P107" s="6">
        <f t="shared" si="2"/>
        <v>3.30677932525274E-2</v>
      </c>
      <c r="Q107" s="6">
        <f t="shared" si="3"/>
        <v>-2.5722106639980535E-2</v>
      </c>
    </row>
    <row r="108" spans="1:17" x14ac:dyDescent="0.25">
      <c r="A108">
        <f>IF(OR(AND(P108&lt;&gt;"",P108&gt;$P$5),AND(Q108&lt;&gt;"",Q108&gt;$P$5)),MAX(A$5:A107)+1,"")</f>
        <v>39</v>
      </c>
      <c r="B108" s="7" t="s">
        <v>101</v>
      </c>
      <c r="C108" s="8" t="s">
        <v>3163</v>
      </c>
      <c r="D108" s="11" t="e">
        <v>#VALUE!</v>
      </c>
      <c r="E108" s="11">
        <v>0.59792871999999997</v>
      </c>
      <c r="F108" s="11" t="e">
        <v>#VALUE!</v>
      </c>
      <c r="G108" s="11">
        <v>0.46718262999999999</v>
      </c>
      <c r="H108" s="11">
        <v>6554.41347322</v>
      </c>
      <c r="I108" s="11">
        <v>231.60571779</v>
      </c>
      <c r="J108" s="11">
        <v>7161.3390753399999</v>
      </c>
      <c r="K108" s="11">
        <v>261.24383246999997</v>
      </c>
      <c r="L108" s="11">
        <v>6842.2455258500004</v>
      </c>
      <c r="M108" s="11">
        <v>311.24772831999996</v>
      </c>
      <c r="N108" s="11">
        <v>7418.6900597200001</v>
      </c>
      <c r="O108" s="12">
        <v>377.00571160999999</v>
      </c>
      <c r="P108" s="6" t="str">
        <f t="shared" si="2"/>
        <v/>
      </c>
      <c r="Q108" s="6">
        <f t="shared" si="3"/>
        <v>2.6302764898924673</v>
      </c>
    </row>
    <row r="109" spans="1:17" x14ac:dyDescent="0.25">
      <c r="A109">
        <f>IF(OR(AND(P109&lt;&gt;"",P109&gt;$P$5),AND(Q109&lt;&gt;"",Q109&gt;$P$5)),MAX(A$5:A108)+1,"")</f>
        <v>40</v>
      </c>
      <c r="B109" s="7" t="s">
        <v>102</v>
      </c>
      <c r="C109" s="8" t="s">
        <v>3164</v>
      </c>
      <c r="D109" s="11">
        <v>10537.035503360001</v>
      </c>
      <c r="E109" s="11">
        <v>293.51499755999998</v>
      </c>
      <c r="F109" s="11">
        <v>12733.84991967</v>
      </c>
      <c r="G109" s="11">
        <v>331.29042807000002</v>
      </c>
      <c r="H109" s="11">
        <v>14901.506304750001</v>
      </c>
      <c r="I109" s="11">
        <v>402.41355867999999</v>
      </c>
      <c r="J109" s="11">
        <v>16842.055893389999</v>
      </c>
      <c r="K109" s="11">
        <v>465.11831433999998</v>
      </c>
      <c r="L109" s="11">
        <v>17160.842231999999</v>
      </c>
      <c r="M109" s="11">
        <v>659.69479303999992</v>
      </c>
      <c r="N109" s="11">
        <v>17523.657754779997</v>
      </c>
      <c r="O109" s="12">
        <v>799.3070660599999</v>
      </c>
      <c r="P109" s="6">
        <f t="shared" si="2"/>
        <v>0.10708575796926767</v>
      </c>
      <c r="Q109" s="6">
        <f t="shared" si="3"/>
        <v>0.22184656167189587</v>
      </c>
    </row>
    <row r="110" spans="1:17" x14ac:dyDescent="0.25">
      <c r="A110" t="str">
        <f>IF(OR(AND(P110&lt;&gt;"",P110&gt;$P$5),AND(Q110&lt;&gt;"",Q110&gt;$P$5)),MAX(A$5:A109)+1,"")</f>
        <v/>
      </c>
      <c r="B110" s="7" t="s">
        <v>103</v>
      </c>
      <c r="C110" s="8" t="s">
        <v>3165</v>
      </c>
      <c r="D110" s="11">
        <v>71.198100030000006</v>
      </c>
      <c r="E110" s="11">
        <v>-49.432411860000002</v>
      </c>
      <c r="F110" s="11">
        <v>625.15709138</v>
      </c>
      <c r="G110" s="11">
        <v>25.562198420000001</v>
      </c>
      <c r="H110" s="11">
        <v>33.389274350000001</v>
      </c>
      <c r="I110" s="11">
        <v>-11.429304910000001</v>
      </c>
      <c r="J110" s="11">
        <v>29.018205050000002</v>
      </c>
      <c r="K110" s="11">
        <v>6.9687653300000001</v>
      </c>
      <c r="L110" s="11">
        <v>61.162317939999994</v>
      </c>
      <c r="M110" s="11">
        <v>3.2628195199999999</v>
      </c>
      <c r="N110" s="11">
        <v>19.764545399999999</v>
      </c>
      <c r="O110" s="12">
        <v>-23.677901670000001</v>
      </c>
      <c r="P110" s="6">
        <f t="shared" si="2"/>
        <v>-0.2261020699212779</v>
      </c>
      <c r="Q110" s="6" t="str">
        <f t="shared" si="3"/>
        <v/>
      </c>
    </row>
    <row r="111" spans="1:17" x14ac:dyDescent="0.25">
      <c r="A111" t="str">
        <f>IF(OR(AND(P111&lt;&gt;"",P111&gt;$P$5),AND(Q111&lt;&gt;"",Q111&gt;$P$5)),MAX(A$5:A110)+1,"")</f>
        <v/>
      </c>
      <c r="B111" s="7" t="s">
        <v>104</v>
      </c>
      <c r="C111" s="8" t="s">
        <v>3166</v>
      </c>
      <c r="D111" s="11">
        <v>197.76677390999998</v>
      </c>
      <c r="E111" s="11">
        <v>12.164235339999999</v>
      </c>
      <c r="F111" s="11">
        <v>162.85041794</v>
      </c>
      <c r="G111" s="11">
        <v>18.000706010000002</v>
      </c>
      <c r="H111" s="11">
        <v>192.93683480999999</v>
      </c>
      <c r="I111" s="11">
        <v>24.0945675</v>
      </c>
      <c r="J111" s="11">
        <v>205.90659852000002</v>
      </c>
      <c r="K111" s="11">
        <v>12.978229820000001</v>
      </c>
      <c r="L111" s="11">
        <v>195.07136933000001</v>
      </c>
      <c r="M111" s="11">
        <v>24.977289729999999</v>
      </c>
      <c r="N111" s="11">
        <v>193.82732293000001</v>
      </c>
      <c r="O111" s="12">
        <v>23.0633889</v>
      </c>
      <c r="P111" s="6">
        <f t="shared" si="2"/>
        <v>-4.0160643884272762E-3</v>
      </c>
      <c r="Q111" s="6">
        <f t="shared" si="3"/>
        <v>0.13649534620408232</v>
      </c>
    </row>
    <row r="112" spans="1:17" x14ac:dyDescent="0.25">
      <c r="A112" t="str">
        <f>IF(OR(AND(P112&lt;&gt;"",P112&gt;$P$5),AND(Q112&lt;&gt;"",Q112&gt;$P$5)),MAX(A$5:A111)+1,"")</f>
        <v/>
      </c>
      <c r="B112" s="7" t="s">
        <v>105</v>
      </c>
      <c r="C112" s="8" t="s">
        <v>3167</v>
      </c>
      <c r="D112" s="11">
        <v>151.99036975000001</v>
      </c>
      <c r="E112" s="11">
        <v>6.4613351900000007</v>
      </c>
      <c r="F112" s="11">
        <v>90.893027250000003</v>
      </c>
      <c r="G112" s="11">
        <v>-29.903147399999998</v>
      </c>
      <c r="H112" s="11">
        <v>76.816619299999999</v>
      </c>
      <c r="I112" s="11">
        <v>-149.23123787</v>
      </c>
      <c r="J112" s="11">
        <v>26.280915010000001</v>
      </c>
      <c r="K112" s="11">
        <v>13.801492099999999</v>
      </c>
      <c r="L112" s="11">
        <v>18.37282897</v>
      </c>
      <c r="M112" s="11">
        <v>-26.151229170000001</v>
      </c>
      <c r="N112" s="11">
        <v>13.37422274</v>
      </c>
      <c r="O112" s="12">
        <v>-21.217954280000001</v>
      </c>
      <c r="P112" s="6">
        <f t="shared" si="2"/>
        <v>-0.38497821974073299</v>
      </c>
      <c r="Q112" s="6">
        <f t="shared" si="3"/>
        <v>-2.2684584549657325</v>
      </c>
    </row>
    <row r="113" spans="1:17" x14ac:dyDescent="0.25">
      <c r="A113" t="str">
        <f>IF(OR(AND(P113&lt;&gt;"",P113&gt;$P$5),AND(Q113&lt;&gt;"",Q113&gt;$P$5)),MAX(A$5:A112)+1,"")</f>
        <v/>
      </c>
      <c r="B113" s="7" t="s">
        <v>106</v>
      </c>
      <c r="C113" s="8" t="s">
        <v>3168</v>
      </c>
      <c r="D113" s="11">
        <v>686.06592445000001</v>
      </c>
      <c r="E113" s="11">
        <v>27.730981170000003</v>
      </c>
      <c r="F113" s="11">
        <v>233.1455789</v>
      </c>
      <c r="G113" s="11">
        <v>-49.478157240000002</v>
      </c>
      <c r="H113" s="11">
        <v>204.01507778999999</v>
      </c>
      <c r="I113" s="11">
        <v>-126.87361496</v>
      </c>
      <c r="J113" s="11">
        <v>225.30823899999999</v>
      </c>
      <c r="K113" s="11">
        <v>13.48948571</v>
      </c>
      <c r="L113" s="11">
        <v>238.90416109</v>
      </c>
      <c r="M113" s="11">
        <v>-173.42292566</v>
      </c>
      <c r="N113" s="11">
        <v>267.06875087999998</v>
      </c>
      <c r="O113" s="12">
        <v>-107.57374392</v>
      </c>
      <c r="P113" s="6">
        <f t="shared" si="2"/>
        <v>-0.17195975502897609</v>
      </c>
      <c r="Q113" s="6">
        <f t="shared" si="3"/>
        <v>-2.3114393468182923</v>
      </c>
    </row>
    <row r="114" spans="1:17" x14ac:dyDescent="0.25">
      <c r="A114" t="str">
        <f>IF(OR(AND(P114&lt;&gt;"",P114&gt;$P$5),AND(Q114&lt;&gt;"",Q114&gt;$P$5)),MAX(A$5:A113)+1,"")</f>
        <v/>
      </c>
      <c r="B114" s="7" t="s">
        <v>107</v>
      </c>
      <c r="C114" s="8" t="s">
        <v>3169</v>
      </c>
      <c r="D114" s="11">
        <v>1196.6136851400001</v>
      </c>
      <c r="E114" s="11">
        <v>283.02730957</v>
      </c>
      <c r="F114" s="11">
        <v>1327.0755299699999</v>
      </c>
      <c r="G114" s="11">
        <v>223.211139</v>
      </c>
      <c r="H114" s="11">
        <v>1070.61494842</v>
      </c>
      <c r="I114" s="11">
        <v>318.26492617000002</v>
      </c>
      <c r="J114" s="11">
        <v>907.19442049999998</v>
      </c>
      <c r="K114" s="11">
        <v>193.60406628000001</v>
      </c>
      <c r="L114" s="11">
        <v>357.15526725000001</v>
      </c>
      <c r="M114" s="11">
        <v>-216.56717978</v>
      </c>
      <c r="N114" s="11">
        <v>1387.8284768599999</v>
      </c>
      <c r="O114" s="12">
        <v>21.734437329999999</v>
      </c>
      <c r="P114" s="6">
        <f t="shared" si="2"/>
        <v>3.0092833735833047E-2</v>
      </c>
      <c r="Q114" s="6">
        <f t="shared" si="3"/>
        <v>-0.40150019713954743</v>
      </c>
    </row>
    <row r="115" spans="1:17" x14ac:dyDescent="0.25">
      <c r="A115">
        <f>IF(OR(AND(P115&lt;&gt;"",P115&gt;$P$5),AND(Q115&lt;&gt;"",Q115&gt;$P$5)),MAX(A$5:A114)+1,"")</f>
        <v>41</v>
      </c>
      <c r="B115" s="7" t="s">
        <v>108</v>
      </c>
      <c r="C115" s="8" t="s">
        <v>3170</v>
      </c>
      <c r="D115" s="11">
        <v>371.24828694999997</v>
      </c>
      <c r="E115" s="11">
        <v>208.23689868</v>
      </c>
      <c r="F115" s="11">
        <v>454.10586949000003</v>
      </c>
      <c r="G115" s="11">
        <v>291.99417136</v>
      </c>
      <c r="H115" s="11">
        <v>654.37553789999993</v>
      </c>
      <c r="I115" s="11">
        <v>155.25027241999999</v>
      </c>
      <c r="J115" s="11">
        <v>1291.10207031</v>
      </c>
      <c r="K115" s="11">
        <v>92.09988512999999</v>
      </c>
      <c r="L115" s="11">
        <v>2139.0379775900001</v>
      </c>
      <c r="M115" s="11">
        <v>17.143819000000001</v>
      </c>
      <c r="N115" s="11">
        <v>2022.66044569</v>
      </c>
      <c r="O115" s="12">
        <v>78.624206450000003</v>
      </c>
      <c r="P115" s="6">
        <f t="shared" si="2"/>
        <v>0.40362697091024402</v>
      </c>
      <c r="Q115" s="6">
        <f t="shared" si="3"/>
        <v>-0.17700022285489236</v>
      </c>
    </row>
    <row r="116" spans="1:17" x14ac:dyDescent="0.25">
      <c r="A116" t="str">
        <f>IF(OR(AND(P116&lt;&gt;"",P116&gt;$P$5),AND(Q116&lt;&gt;"",Q116&gt;$P$5)),MAX(A$5:A115)+1,"")</f>
        <v/>
      </c>
      <c r="B116" s="7" t="s">
        <v>109</v>
      </c>
      <c r="C116" s="8" t="s">
        <v>3171</v>
      </c>
      <c r="D116" s="11">
        <v>407.34189058999999</v>
      </c>
      <c r="E116" s="11">
        <v>10.16017441</v>
      </c>
      <c r="F116" s="11">
        <v>367.48015091000002</v>
      </c>
      <c r="G116" s="11">
        <v>-112.87054017</v>
      </c>
      <c r="H116" s="11">
        <v>304.05891737000002</v>
      </c>
      <c r="I116" s="11">
        <v>-85.955741709999998</v>
      </c>
      <c r="J116" s="11">
        <v>272.04641442000002</v>
      </c>
      <c r="K116" s="11">
        <v>20.993155100000003</v>
      </c>
      <c r="L116" s="11">
        <v>226.57594034000002</v>
      </c>
      <c r="M116" s="11">
        <v>-50.915827229999998</v>
      </c>
      <c r="N116" s="11">
        <v>176.83670413999999</v>
      </c>
      <c r="O116" s="12">
        <v>16.31218144</v>
      </c>
      <c r="P116" s="6">
        <f t="shared" si="2"/>
        <v>-0.15370326096509623</v>
      </c>
      <c r="Q116" s="6">
        <f t="shared" si="3"/>
        <v>9.9315056105981014E-2</v>
      </c>
    </row>
    <row r="117" spans="1:17" x14ac:dyDescent="0.25">
      <c r="A117" t="str">
        <f>IF(OR(AND(P117&lt;&gt;"",P117&gt;$P$5),AND(Q117&lt;&gt;"",Q117&gt;$P$5)),MAX(A$5:A116)+1,"")</f>
        <v/>
      </c>
      <c r="B117" s="7" t="s">
        <v>110</v>
      </c>
      <c r="C117" s="8" t="s">
        <v>3172</v>
      </c>
      <c r="D117" s="11">
        <v>2702.5597699899999</v>
      </c>
      <c r="E117" s="11">
        <v>81.37197762000001</v>
      </c>
      <c r="F117" s="11">
        <v>2587.1481067600002</v>
      </c>
      <c r="G117" s="11">
        <v>-115.87848556</v>
      </c>
      <c r="H117" s="11">
        <v>2172.6650587700001</v>
      </c>
      <c r="I117" s="11">
        <v>15.99429711</v>
      </c>
      <c r="J117" s="11">
        <v>2005.5379578499999</v>
      </c>
      <c r="K117" s="11">
        <v>-173.71723993000001</v>
      </c>
      <c r="L117" s="11">
        <v>2052.1865123100001</v>
      </c>
      <c r="M117" s="11">
        <v>-147.27436766999998</v>
      </c>
      <c r="N117" s="11">
        <v>1620.08924809</v>
      </c>
      <c r="O117" s="12">
        <v>14.058114939999999</v>
      </c>
      <c r="P117" s="6">
        <f t="shared" si="2"/>
        <v>-9.7280702651477369E-2</v>
      </c>
      <c r="Q117" s="6">
        <f t="shared" si="3"/>
        <v>-0.29613326014594887</v>
      </c>
    </row>
    <row r="118" spans="1:17" x14ac:dyDescent="0.25">
      <c r="A118">
        <f>IF(OR(AND(P118&lt;&gt;"",P118&gt;$P$5),AND(Q118&lt;&gt;"",Q118&gt;$P$5)),MAX(A$5:A117)+1,"")</f>
        <v>42</v>
      </c>
      <c r="B118" s="7" t="s">
        <v>111</v>
      </c>
      <c r="C118" s="8" t="s">
        <v>3173</v>
      </c>
      <c r="D118" s="11">
        <v>427.89508425000002</v>
      </c>
      <c r="E118" s="11">
        <v>30.847243809999998</v>
      </c>
      <c r="F118" s="11">
        <v>470.17732864999999</v>
      </c>
      <c r="G118" s="11">
        <v>32.962037789999997</v>
      </c>
      <c r="H118" s="11">
        <v>666.65898965999997</v>
      </c>
      <c r="I118" s="11">
        <v>42.458336189999997</v>
      </c>
      <c r="J118" s="11">
        <v>636.82977217999996</v>
      </c>
      <c r="K118" s="11">
        <v>66.230083989999997</v>
      </c>
      <c r="L118" s="11">
        <v>1650.2718206300001</v>
      </c>
      <c r="M118" s="11">
        <v>-271.35793323000001</v>
      </c>
      <c r="N118" s="11">
        <v>1116.1496301099999</v>
      </c>
      <c r="O118" s="12">
        <v>-17.409872199999999</v>
      </c>
      <c r="P118" s="6">
        <f t="shared" si="2"/>
        <v>0.21137058708396328</v>
      </c>
      <c r="Q118" s="6">
        <f t="shared" si="3"/>
        <v>-1.8918993417757513</v>
      </c>
    </row>
    <row r="119" spans="1:17" x14ac:dyDescent="0.25">
      <c r="A119" t="str">
        <f>IF(OR(AND(P119&lt;&gt;"",P119&gt;$P$5),AND(Q119&lt;&gt;"",Q119&gt;$P$5)),MAX(A$5:A118)+1,"")</f>
        <v/>
      </c>
      <c r="B119" s="7" t="s">
        <v>112</v>
      </c>
      <c r="C119" s="8" t="s">
        <v>3174</v>
      </c>
      <c r="D119" s="11">
        <v>2726.7188956100003</v>
      </c>
      <c r="E119" s="11">
        <v>418.18083106</v>
      </c>
      <c r="F119" s="11">
        <v>3162.9152945000001</v>
      </c>
      <c r="G119" s="11">
        <v>359.36988093999997</v>
      </c>
      <c r="H119" s="11">
        <v>3943.5253051999998</v>
      </c>
      <c r="I119" s="11">
        <v>441.67151969000003</v>
      </c>
      <c r="J119" s="11">
        <v>4618.6800408599993</v>
      </c>
      <c r="K119" s="11">
        <v>487.50235179999999</v>
      </c>
      <c r="L119" s="11">
        <v>5544.2337778599995</v>
      </c>
      <c r="M119" s="11">
        <v>515.97843181999997</v>
      </c>
      <c r="N119" s="11">
        <v>6620.5165367299996</v>
      </c>
      <c r="O119" s="12">
        <v>622.64103305999993</v>
      </c>
      <c r="P119" s="6">
        <f t="shared" si="2"/>
        <v>0.19412640403602066</v>
      </c>
      <c r="Q119" s="6">
        <f t="shared" si="3"/>
        <v>8.2866013583083653E-2</v>
      </c>
    </row>
    <row r="120" spans="1:17" x14ac:dyDescent="0.25">
      <c r="A120" t="str">
        <f>IF(OR(AND(P120&lt;&gt;"",P120&gt;$P$5),AND(Q120&lt;&gt;"",Q120&gt;$P$5)),MAX(A$5:A119)+1,"")</f>
        <v/>
      </c>
      <c r="B120" s="7" t="s">
        <v>113</v>
      </c>
      <c r="C120" s="8" t="s">
        <v>3175</v>
      </c>
      <c r="D120" s="11">
        <v>782.14211320000004</v>
      </c>
      <c r="E120" s="11">
        <v>134.97209287999999</v>
      </c>
      <c r="F120" s="11">
        <v>900.45184186999995</v>
      </c>
      <c r="G120" s="11">
        <v>160.16828903999999</v>
      </c>
      <c r="H120" s="11">
        <v>608.25299738000001</v>
      </c>
      <c r="I120" s="11">
        <v>59.064388369999996</v>
      </c>
      <c r="J120" s="11">
        <v>923.68660657999999</v>
      </c>
      <c r="K120" s="11">
        <v>126.48291445999999</v>
      </c>
      <c r="L120" s="11">
        <v>1947.00890256</v>
      </c>
      <c r="M120" s="11">
        <v>122.38849156000001</v>
      </c>
      <c r="N120" s="11">
        <v>1155.04001468</v>
      </c>
      <c r="O120" s="12">
        <v>7.3708331900000008</v>
      </c>
      <c r="P120" s="6">
        <f t="shared" si="2"/>
        <v>8.1091049836812923E-2</v>
      </c>
      <c r="Q120" s="6">
        <f t="shared" si="3"/>
        <v>-0.4409450204463542</v>
      </c>
    </row>
    <row r="121" spans="1:17" x14ac:dyDescent="0.25">
      <c r="A121" t="str">
        <f>IF(OR(AND(P121&lt;&gt;"",P121&gt;$P$5),AND(Q121&lt;&gt;"",Q121&gt;$P$5)),MAX(A$5:A120)+1,"")</f>
        <v/>
      </c>
      <c r="B121" s="7" t="s">
        <v>114</v>
      </c>
      <c r="C121" s="8" t="s">
        <v>3176</v>
      </c>
      <c r="D121" s="11">
        <v>2524.7184286500001</v>
      </c>
      <c r="E121" s="11">
        <v>152.20970659</v>
      </c>
      <c r="F121" s="11">
        <v>3378.1295810300003</v>
      </c>
      <c r="G121" s="11">
        <v>127.25329583</v>
      </c>
      <c r="H121" s="11">
        <v>3402.6431660999997</v>
      </c>
      <c r="I121" s="11">
        <v>111.04568873000001</v>
      </c>
      <c r="J121" s="11">
        <v>3565.6735762199996</v>
      </c>
      <c r="K121" s="11">
        <v>121.53579614</v>
      </c>
      <c r="L121" s="11">
        <v>3883.34706095</v>
      </c>
      <c r="M121" s="11">
        <v>350.28260002999997</v>
      </c>
      <c r="N121" s="11">
        <v>3900.3694591999997</v>
      </c>
      <c r="O121" s="12">
        <v>241.02486607</v>
      </c>
      <c r="P121" s="6">
        <f t="shared" si="2"/>
        <v>9.0883968374831925E-2</v>
      </c>
      <c r="Q121" s="6">
        <f t="shared" si="3"/>
        <v>9.6286081412251479E-2</v>
      </c>
    </row>
    <row r="122" spans="1:17" x14ac:dyDescent="0.25">
      <c r="A122" t="str">
        <f>IF(OR(AND(P122&lt;&gt;"",P122&gt;$P$5),AND(Q122&lt;&gt;"",Q122&gt;$P$5)),MAX(A$5:A121)+1,"")</f>
        <v/>
      </c>
      <c r="B122" s="7" t="s">
        <v>115</v>
      </c>
      <c r="C122" s="8" t="s">
        <v>3177</v>
      </c>
      <c r="D122" s="11">
        <v>1249.9386548800001</v>
      </c>
      <c r="E122" s="11">
        <v>246.56635537</v>
      </c>
      <c r="F122" s="11">
        <v>1627.40709335</v>
      </c>
      <c r="G122" s="11">
        <v>404.75049711000003</v>
      </c>
      <c r="H122" s="11">
        <v>2056.0544592900001</v>
      </c>
      <c r="I122" s="11">
        <v>424.27152060000003</v>
      </c>
      <c r="J122" s="11">
        <v>4641.8476936499992</v>
      </c>
      <c r="K122" s="11">
        <v>454.51283325999998</v>
      </c>
      <c r="L122" s="11">
        <v>3433.7316819000002</v>
      </c>
      <c r="M122" s="11">
        <v>300.12842211000003</v>
      </c>
      <c r="N122" s="11">
        <v>1124.4609905699999</v>
      </c>
      <c r="O122" s="12">
        <v>103.26517326000001</v>
      </c>
      <c r="P122" s="6">
        <f t="shared" si="2"/>
        <v>-2.0935871521478466E-2</v>
      </c>
      <c r="Q122" s="6">
        <f t="shared" si="3"/>
        <v>-0.15975872308698613</v>
      </c>
    </row>
    <row r="123" spans="1:17" x14ac:dyDescent="0.25">
      <c r="A123" t="str">
        <f>IF(OR(AND(P123&lt;&gt;"",P123&gt;$P$5),AND(Q123&lt;&gt;"",Q123&gt;$P$5)),MAX(A$5:A122)+1,"")</f>
        <v/>
      </c>
      <c r="B123" s="7" t="s">
        <v>116</v>
      </c>
      <c r="C123" s="8" t="s">
        <v>3178</v>
      </c>
      <c r="D123" s="11">
        <v>208.36843625</v>
      </c>
      <c r="E123" s="11">
        <v>7.6536697300000007</v>
      </c>
      <c r="F123" s="11">
        <v>244.14202180999999</v>
      </c>
      <c r="G123" s="11">
        <v>-5.9625639400000008</v>
      </c>
      <c r="H123" s="11">
        <v>262.46696899</v>
      </c>
      <c r="I123" s="11">
        <v>10.066675960000001</v>
      </c>
      <c r="J123" s="11">
        <v>208.74514393000001</v>
      </c>
      <c r="K123" s="11">
        <v>-70.71302759999999</v>
      </c>
      <c r="L123" s="11">
        <v>241.23072474</v>
      </c>
      <c r="M123" s="11">
        <v>5.9566030400000001</v>
      </c>
      <c r="N123" s="11">
        <v>237.84381019999998</v>
      </c>
      <c r="O123" s="12">
        <v>-74.445499519999998</v>
      </c>
      <c r="P123" s="6">
        <f t="shared" si="2"/>
        <v>2.681447954815952E-2</v>
      </c>
      <c r="Q123" s="6">
        <f t="shared" si="3"/>
        <v>-2.576136208325972</v>
      </c>
    </row>
    <row r="124" spans="1:17" x14ac:dyDescent="0.25">
      <c r="A124">
        <f>IF(OR(AND(P124&lt;&gt;"",P124&gt;$P$5),AND(Q124&lt;&gt;"",Q124&gt;$P$5)),MAX(A$5:A123)+1,"")</f>
        <v>43</v>
      </c>
      <c r="B124" s="7" t="s">
        <v>117</v>
      </c>
      <c r="C124" s="8" t="s">
        <v>3179</v>
      </c>
      <c r="D124" s="11">
        <v>347.84641986000003</v>
      </c>
      <c r="E124" s="11">
        <v>11.47379943</v>
      </c>
      <c r="F124" s="11">
        <v>348.09563710000003</v>
      </c>
      <c r="G124" s="11">
        <v>-11.06527977</v>
      </c>
      <c r="H124" s="11">
        <v>302.04658293</v>
      </c>
      <c r="I124" s="11">
        <v>5.6995781900000004</v>
      </c>
      <c r="J124" s="11">
        <v>2080.2890587299999</v>
      </c>
      <c r="K124" s="11">
        <v>380.89933400000001</v>
      </c>
      <c r="L124" s="11">
        <v>2035.7332414500002</v>
      </c>
      <c r="M124" s="11">
        <v>396.69655699999998</v>
      </c>
      <c r="N124" s="11">
        <v>1548.1646686300001</v>
      </c>
      <c r="O124" s="12">
        <v>248.5500883</v>
      </c>
      <c r="P124" s="6">
        <f t="shared" si="2"/>
        <v>0.34798767960694743</v>
      </c>
      <c r="Q124" s="6">
        <f t="shared" si="3"/>
        <v>0.8498705292146671</v>
      </c>
    </row>
    <row r="125" spans="1:17" x14ac:dyDescent="0.25">
      <c r="A125">
        <f>IF(OR(AND(P125&lt;&gt;"",P125&gt;$P$5),AND(Q125&lt;&gt;"",Q125&gt;$P$5)),MAX(A$5:A124)+1,"")</f>
        <v>44</v>
      </c>
      <c r="B125" s="7" t="s">
        <v>118</v>
      </c>
      <c r="C125" s="8" t="s">
        <v>3180</v>
      </c>
      <c r="D125" s="11">
        <v>2273.0749868000003</v>
      </c>
      <c r="E125" s="11">
        <v>11.0651622</v>
      </c>
      <c r="F125" s="11">
        <v>2560.2867567800004</v>
      </c>
      <c r="G125" s="11">
        <v>-882.84955492999995</v>
      </c>
      <c r="H125" s="11">
        <v>2108.0903932400001</v>
      </c>
      <c r="I125" s="11">
        <v>-1879.68563466</v>
      </c>
      <c r="J125" s="11">
        <v>1354.1992094000002</v>
      </c>
      <c r="K125" s="11">
        <v>-4514.58472532</v>
      </c>
      <c r="L125" s="11">
        <v>981.87496116</v>
      </c>
      <c r="M125" s="11">
        <v>4307.3370107000001</v>
      </c>
      <c r="N125" s="11">
        <v>769.98973546000002</v>
      </c>
      <c r="O125" s="12">
        <v>122.59471954999999</v>
      </c>
      <c r="P125" s="6">
        <f t="shared" si="2"/>
        <v>-0.19466933817459375</v>
      </c>
      <c r="Q125" s="6">
        <f t="shared" si="3"/>
        <v>0.61771791872237358</v>
      </c>
    </row>
    <row r="126" spans="1:17" x14ac:dyDescent="0.25">
      <c r="A126" t="str">
        <f>IF(OR(AND(P126&lt;&gt;"",P126&gt;$P$5),AND(Q126&lt;&gt;"",Q126&gt;$P$5)),MAX(A$5:A125)+1,"")</f>
        <v/>
      </c>
      <c r="B126" s="7" t="s">
        <v>119</v>
      </c>
      <c r="C126" s="8" t="s">
        <v>3181</v>
      </c>
      <c r="D126" s="11">
        <v>8227.076774520001</v>
      </c>
      <c r="E126" s="11">
        <v>325.85053955000001</v>
      </c>
      <c r="F126" s="11">
        <v>9004.0026934899997</v>
      </c>
      <c r="G126" s="11">
        <v>106.61473384</v>
      </c>
      <c r="H126" s="11">
        <v>9306.8781640699999</v>
      </c>
      <c r="I126" s="11">
        <v>192.19788793000001</v>
      </c>
      <c r="J126" s="11">
        <v>10538.933941290001</v>
      </c>
      <c r="K126" s="11">
        <v>274.06819560000002</v>
      </c>
      <c r="L126" s="11">
        <v>10764.808258999999</v>
      </c>
      <c r="M126" s="11">
        <v>294.50851836999999</v>
      </c>
      <c r="N126" s="11">
        <v>10415.82922648</v>
      </c>
      <c r="O126" s="12">
        <v>26.496345340000001</v>
      </c>
      <c r="P126" s="6">
        <f t="shared" si="2"/>
        <v>4.8309834668478269E-2</v>
      </c>
      <c r="Q126" s="6">
        <f t="shared" si="3"/>
        <v>-0.39461242084552661</v>
      </c>
    </row>
    <row r="127" spans="1:17" x14ac:dyDescent="0.25">
      <c r="A127">
        <f>IF(OR(AND(P127&lt;&gt;"",P127&gt;$P$5),AND(Q127&lt;&gt;"",Q127&gt;$P$5)),MAX(A$5:A126)+1,"")</f>
        <v>45</v>
      </c>
      <c r="B127" s="7" t="s">
        <v>120</v>
      </c>
      <c r="C127" s="8" t="s">
        <v>3182</v>
      </c>
      <c r="D127" s="11">
        <v>1288.43999942</v>
      </c>
      <c r="E127" s="11">
        <v>15.03662222</v>
      </c>
      <c r="F127" s="11">
        <v>2045.8554784200001</v>
      </c>
      <c r="G127" s="11">
        <v>22.710962149999997</v>
      </c>
      <c r="H127" s="11">
        <v>3222.5015523500001</v>
      </c>
      <c r="I127" s="11">
        <v>23.400742820000001</v>
      </c>
      <c r="J127" s="11">
        <v>4086.9994272800004</v>
      </c>
      <c r="K127" s="11">
        <v>31.952414899999997</v>
      </c>
      <c r="L127" s="11">
        <v>5408.8262442899995</v>
      </c>
      <c r="M127" s="11">
        <v>43.924656069999997</v>
      </c>
      <c r="N127" s="11">
        <v>7570.4241034799998</v>
      </c>
      <c r="O127" s="12">
        <v>31.84071132</v>
      </c>
      <c r="P127" s="6">
        <f t="shared" si="2"/>
        <v>0.42498798379887348</v>
      </c>
      <c r="Q127" s="6">
        <f t="shared" si="3"/>
        <v>0.16189396122246391</v>
      </c>
    </row>
    <row r="128" spans="1:17" x14ac:dyDescent="0.25">
      <c r="A128">
        <f>IF(OR(AND(P128&lt;&gt;"",P128&gt;$P$5),AND(Q128&lt;&gt;"",Q128&gt;$P$5)),MAX(A$5:A127)+1,"")</f>
        <v>46</v>
      </c>
      <c r="B128" s="7" t="s">
        <v>121</v>
      </c>
      <c r="C128" s="8" t="s">
        <v>3183</v>
      </c>
      <c r="D128" s="11">
        <v>267.91901551000001</v>
      </c>
      <c r="E128" s="11">
        <v>6.7734650700000003</v>
      </c>
      <c r="F128" s="11">
        <v>310.46840013999997</v>
      </c>
      <c r="G128" s="11">
        <v>20.476288190000002</v>
      </c>
      <c r="H128" s="11">
        <v>328.78582067000002</v>
      </c>
      <c r="I128" s="11">
        <v>30.972030520000001</v>
      </c>
      <c r="J128" s="11">
        <v>316.67588380000001</v>
      </c>
      <c r="K128" s="11">
        <v>34.421161579999996</v>
      </c>
      <c r="L128" s="11">
        <v>301.80543919999997</v>
      </c>
      <c r="M128" s="11">
        <v>36.367314590000007</v>
      </c>
      <c r="N128" s="11">
        <v>305.81961885000004</v>
      </c>
      <c r="O128" s="12">
        <v>39.231704180000001</v>
      </c>
      <c r="P128" s="6">
        <f t="shared" si="2"/>
        <v>2.6815369929260147E-2</v>
      </c>
      <c r="Q128" s="6">
        <f t="shared" si="3"/>
        <v>0.42090569740510753</v>
      </c>
    </row>
    <row r="129" spans="1:17" x14ac:dyDescent="0.25">
      <c r="A129" t="str">
        <f>IF(OR(AND(P129&lt;&gt;"",P129&gt;$P$5),AND(Q129&lt;&gt;"",Q129&gt;$P$5)),MAX(A$5:A128)+1,"")</f>
        <v/>
      </c>
      <c r="B129" s="7" t="s">
        <v>122</v>
      </c>
      <c r="C129" s="8" t="s">
        <v>3184</v>
      </c>
      <c r="D129" s="11">
        <v>3808.8487904799999</v>
      </c>
      <c r="E129" s="11">
        <v>-11.64723691</v>
      </c>
      <c r="F129" s="11">
        <v>5789.3560238100008</v>
      </c>
      <c r="G129" s="11">
        <v>68.693533810000005</v>
      </c>
      <c r="H129" s="11">
        <v>7175.3660085600004</v>
      </c>
      <c r="I129" s="11">
        <v>290.31766518000001</v>
      </c>
      <c r="J129" s="11">
        <v>7241.3247648100005</v>
      </c>
      <c r="K129" s="11">
        <v>371.99260480000004</v>
      </c>
      <c r="L129" s="11">
        <v>6812.4995386499995</v>
      </c>
      <c r="M129" s="11">
        <v>427.08297723999999</v>
      </c>
      <c r="N129" s="11">
        <v>4556.5680214799995</v>
      </c>
      <c r="O129" s="12">
        <v>181.94783581999999</v>
      </c>
      <c r="P129" s="6">
        <f t="shared" si="2"/>
        <v>3.6498851573683044E-2</v>
      </c>
      <c r="Q129" s="6" t="str">
        <f t="shared" si="3"/>
        <v/>
      </c>
    </row>
    <row r="130" spans="1:17" x14ac:dyDescent="0.25">
      <c r="A130" t="str">
        <f>IF(OR(AND(P130&lt;&gt;"",P130&gt;$P$5),AND(Q130&lt;&gt;"",Q130&gt;$P$5)),MAX(A$5:A129)+1,"")</f>
        <v/>
      </c>
      <c r="B130" s="7" t="s">
        <v>123</v>
      </c>
      <c r="C130" s="8" t="s">
        <v>3185</v>
      </c>
      <c r="D130" s="11">
        <v>44.414458459999999</v>
      </c>
      <c r="E130" s="11">
        <v>7.0320346699999998</v>
      </c>
      <c r="F130" s="11">
        <v>8.9804622200000015</v>
      </c>
      <c r="G130" s="11">
        <v>4.4512859300000001</v>
      </c>
      <c r="H130" s="11">
        <v>65.206408039999999</v>
      </c>
      <c r="I130" s="11">
        <v>3.6886243599999999</v>
      </c>
      <c r="J130" s="11">
        <v>10.16820422</v>
      </c>
      <c r="K130" s="11">
        <v>-6.6735528799999999</v>
      </c>
      <c r="L130" s="11">
        <v>18.805622870000001</v>
      </c>
      <c r="M130" s="11">
        <v>1.96654891</v>
      </c>
      <c r="N130" s="11">
        <v>25.065353440000003</v>
      </c>
      <c r="O130" s="12">
        <v>-13.562518580000001</v>
      </c>
      <c r="P130" s="6">
        <f t="shared" si="2"/>
        <v>-0.10811287971291961</v>
      </c>
      <c r="Q130" s="6">
        <f t="shared" si="3"/>
        <v>-2.1403859777922394</v>
      </c>
    </row>
    <row r="131" spans="1:17" x14ac:dyDescent="0.25">
      <c r="A131" t="str">
        <f>IF(OR(AND(P131&lt;&gt;"",P131&gt;$P$5),AND(Q131&lt;&gt;"",Q131&gt;$P$5)),MAX(A$5:A130)+1,"")</f>
        <v/>
      </c>
      <c r="B131" s="7" t="s">
        <v>124</v>
      </c>
      <c r="C131" s="8" t="s">
        <v>3186</v>
      </c>
      <c r="D131" s="11">
        <v>15366.129881250001</v>
      </c>
      <c r="E131" s="11">
        <v>1543.8213470999999</v>
      </c>
      <c r="F131" s="11">
        <v>17878.280085860002</v>
      </c>
      <c r="G131" s="11">
        <v>1321.42807036</v>
      </c>
      <c r="H131" s="11">
        <v>12629.666551759999</v>
      </c>
      <c r="I131" s="11">
        <v>278.35545138999998</v>
      </c>
      <c r="J131" s="11">
        <v>12584.687456760001</v>
      </c>
      <c r="K131" s="11">
        <v>335.16852825000001</v>
      </c>
      <c r="L131" s="11">
        <v>10293.40607277</v>
      </c>
      <c r="M131" s="11">
        <v>198.52001897</v>
      </c>
      <c r="N131" s="11">
        <v>6655.8155812799996</v>
      </c>
      <c r="O131" s="12">
        <v>21.312750690000001</v>
      </c>
      <c r="P131" s="6">
        <f t="shared" si="2"/>
        <v>-0.15408377287056174</v>
      </c>
      <c r="Q131" s="6">
        <f t="shared" si="3"/>
        <v>-0.57537213258186415</v>
      </c>
    </row>
    <row r="132" spans="1:17" x14ac:dyDescent="0.25">
      <c r="A132" t="str">
        <f>IF(OR(AND(P132&lt;&gt;"",P132&gt;$P$5),AND(Q132&lt;&gt;"",Q132&gt;$P$5)),MAX(A$5:A131)+1,"")</f>
        <v/>
      </c>
      <c r="B132" s="7" t="s">
        <v>125</v>
      </c>
      <c r="C132" s="8" t="s">
        <v>3187</v>
      </c>
      <c r="D132" s="11">
        <v>1236.56304116</v>
      </c>
      <c r="E132" s="11">
        <v>57.896290549999996</v>
      </c>
      <c r="F132" s="11">
        <v>1387.7519497200001</v>
      </c>
      <c r="G132" s="11">
        <v>67.56156356999999</v>
      </c>
      <c r="H132" s="11">
        <v>1569.3260082899999</v>
      </c>
      <c r="I132" s="11">
        <v>61.326050729999999</v>
      </c>
      <c r="J132" s="11">
        <v>1845.7646777499999</v>
      </c>
      <c r="K132" s="11">
        <v>80.468839310000007</v>
      </c>
      <c r="L132" s="11">
        <v>1876.1760872300001</v>
      </c>
      <c r="M132" s="11">
        <v>153.14421016999998</v>
      </c>
      <c r="N132" s="11">
        <v>1927.1586493900002</v>
      </c>
      <c r="O132" s="12">
        <v>74.939487319999998</v>
      </c>
      <c r="P132" s="6">
        <f t="shared" si="2"/>
        <v>9.2798880180322341E-2</v>
      </c>
      <c r="Q132" s="6">
        <f t="shared" si="3"/>
        <v>5.2960296402981832E-2</v>
      </c>
    </row>
    <row r="133" spans="1:17" x14ac:dyDescent="0.25">
      <c r="A133" t="str">
        <f>IF(OR(AND(P133&lt;&gt;"",P133&gt;$P$5),AND(Q133&lt;&gt;"",Q133&gt;$P$5)),MAX(A$5:A132)+1,"")</f>
        <v/>
      </c>
      <c r="B133" s="7" t="s">
        <v>126</v>
      </c>
      <c r="C133" s="8" t="s">
        <v>3188</v>
      </c>
      <c r="D133" s="11">
        <v>1495.52737422</v>
      </c>
      <c r="E133" s="11">
        <v>99.80635276999999</v>
      </c>
      <c r="F133" s="11">
        <v>1863.2535494700001</v>
      </c>
      <c r="G133" s="11">
        <v>81.621060329999992</v>
      </c>
      <c r="H133" s="11">
        <v>1521.9792661500001</v>
      </c>
      <c r="I133" s="11">
        <v>117.14206615000001</v>
      </c>
      <c r="J133" s="11">
        <v>1535.7069112500001</v>
      </c>
      <c r="K133" s="11">
        <v>153.00605712999999</v>
      </c>
      <c r="L133" s="11">
        <v>1425.7155969600001</v>
      </c>
      <c r="M133" s="11">
        <v>115.43972239</v>
      </c>
      <c r="N133" s="11">
        <v>1607.5184396099999</v>
      </c>
      <c r="O133" s="12">
        <v>129.94730738999999</v>
      </c>
      <c r="P133" s="6">
        <f t="shared" si="2"/>
        <v>1.4547346463943844E-2</v>
      </c>
      <c r="Q133" s="6">
        <f t="shared" si="3"/>
        <v>5.4197106651385107E-2</v>
      </c>
    </row>
    <row r="134" spans="1:17" x14ac:dyDescent="0.25">
      <c r="A134">
        <f>IF(OR(AND(P134&lt;&gt;"",P134&gt;$P$5),AND(Q134&lt;&gt;"",Q134&gt;$P$5)),MAX(A$5:A133)+1,"")</f>
        <v>47</v>
      </c>
      <c r="B134" s="7" t="s">
        <v>127</v>
      </c>
      <c r="C134" s="8" t="s">
        <v>3189</v>
      </c>
      <c r="D134" s="11">
        <v>3015.0871403200003</v>
      </c>
      <c r="E134" s="11">
        <v>135.29691</v>
      </c>
      <c r="F134" s="11">
        <v>3334.6723486300002</v>
      </c>
      <c r="G134" s="11">
        <v>70.588475849999995</v>
      </c>
      <c r="H134" s="11">
        <v>3143.9553682800001</v>
      </c>
      <c r="I134" s="11">
        <v>293.49400508999997</v>
      </c>
      <c r="J134" s="11">
        <v>3280.6405073999999</v>
      </c>
      <c r="K134" s="11">
        <v>347.91172448000003</v>
      </c>
      <c r="L134" s="11">
        <v>4394.4707655000002</v>
      </c>
      <c r="M134" s="11">
        <v>645.44944328999998</v>
      </c>
      <c r="N134" s="11">
        <v>2225.9444498299999</v>
      </c>
      <c r="O134" s="12">
        <v>450.07670942000004</v>
      </c>
      <c r="P134" s="6">
        <f t="shared" si="2"/>
        <v>-5.8884576947506595E-2</v>
      </c>
      <c r="Q134" s="6">
        <f t="shared" si="3"/>
        <v>0.27174410245933789</v>
      </c>
    </row>
    <row r="135" spans="1:17" x14ac:dyDescent="0.25">
      <c r="A135" t="str">
        <f>IF(OR(AND(P135&lt;&gt;"",P135&gt;$P$5),AND(Q135&lt;&gt;"",Q135&gt;$P$5)),MAX(A$5:A134)+1,"")</f>
        <v/>
      </c>
      <c r="B135" s="7" t="s">
        <v>128</v>
      </c>
      <c r="C135" s="8" t="s">
        <v>3190</v>
      </c>
      <c r="D135" s="11">
        <v>255.90263977000001</v>
      </c>
      <c r="E135" s="11">
        <v>23.85036234</v>
      </c>
      <c r="F135" s="11">
        <v>213.94406943999999</v>
      </c>
      <c r="G135" s="11">
        <v>27.512373800000002</v>
      </c>
      <c r="H135" s="11">
        <v>202.95241877999999</v>
      </c>
      <c r="I135" s="11">
        <v>42.513489369999995</v>
      </c>
      <c r="J135" s="11">
        <v>218.76760664</v>
      </c>
      <c r="K135" s="11">
        <v>52.800451939999995</v>
      </c>
      <c r="L135" s="11">
        <v>172.72036499000001</v>
      </c>
      <c r="M135" s="11">
        <v>31.567135789999998</v>
      </c>
      <c r="N135" s="11">
        <v>212.26780994999999</v>
      </c>
      <c r="O135" s="12">
        <v>37.802677580000001</v>
      </c>
      <c r="P135" s="6">
        <f t="shared" si="2"/>
        <v>-3.6699302711634352E-2</v>
      </c>
      <c r="Q135" s="6">
        <f t="shared" si="3"/>
        <v>9.6492123104698901E-2</v>
      </c>
    </row>
    <row r="136" spans="1:17" x14ac:dyDescent="0.25">
      <c r="A136" t="str">
        <f>IF(OR(AND(P136&lt;&gt;"",P136&gt;$P$5),AND(Q136&lt;&gt;"",Q136&gt;$P$5)),MAX(A$5:A135)+1,"")</f>
        <v/>
      </c>
      <c r="B136" s="7" t="s">
        <v>129</v>
      </c>
      <c r="C136" s="8" t="s">
        <v>3191</v>
      </c>
      <c r="D136" s="11">
        <v>2831.9138748</v>
      </c>
      <c r="E136" s="11">
        <v>130.02672174</v>
      </c>
      <c r="F136" s="11">
        <v>2022.52231067</v>
      </c>
      <c r="G136" s="11">
        <v>70.251003519999998</v>
      </c>
      <c r="H136" s="11">
        <v>1973.9577910200001</v>
      </c>
      <c r="I136" s="11">
        <v>73.978657650000002</v>
      </c>
      <c r="J136" s="11">
        <v>2310.8511845399998</v>
      </c>
      <c r="K136" s="11">
        <v>182.56650697000001</v>
      </c>
      <c r="L136" s="11">
        <v>3896.4585702300001</v>
      </c>
      <c r="M136" s="11">
        <v>127.15316901</v>
      </c>
      <c r="N136" s="11">
        <v>4130.3642360000003</v>
      </c>
      <c r="O136" s="12">
        <v>123.79507326000001</v>
      </c>
      <c r="P136" s="6">
        <f t="shared" ref="P136:P199" si="4">IFERROR(IF(OR(D136&lt;0,D136=""),"",POWER(N136/D136,1/5)-1),"")</f>
        <v>7.8404427059437731E-2</v>
      </c>
      <c r="Q136" s="6">
        <f t="shared" ref="Q136:Q199" si="5">IFERROR(IF(OR(E136&lt;0,E136=""),"",POWER(O136/E136,1/5)-1),"")</f>
        <v>-9.774400505255354E-3</v>
      </c>
    </row>
    <row r="137" spans="1:17" x14ac:dyDescent="0.25">
      <c r="A137">
        <f>IF(OR(AND(P137&lt;&gt;"",P137&gt;$P$5),AND(Q137&lt;&gt;"",Q137&gt;$P$5)),MAX(A$5:A136)+1,"")</f>
        <v>48</v>
      </c>
      <c r="B137" s="7" t="s">
        <v>130</v>
      </c>
      <c r="C137" s="8" t="s">
        <v>3192</v>
      </c>
      <c r="D137" s="11">
        <v>310.94251875999998</v>
      </c>
      <c r="E137" s="11">
        <v>12.54407939</v>
      </c>
      <c r="F137" s="11">
        <v>199.20913922</v>
      </c>
      <c r="G137" s="11">
        <v>12.1844953</v>
      </c>
      <c r="H137" s="11">
        <v>636.59048683000003</v>
      </c>
      <c r="I137" s="11">
        <v>131.37475237000001</v>
      </c>
      <c r="J137" s="11">
        <v>1122.3496379000001</v>
      </c>
      <c r="K137" s="11">
        <v>151.50714811</v>
      </c>
      <c r="L137" s="11">
        <v>526.64033892999998</v>
      </c>
      <c r="M137" s="11">
        <v>51.234352569999999</v>
      </c>
      <c r="N137" s="11">
        <v>491.81083238000002</v>
      </c>
      <c r="O137" s="12">
        <v>46.427997859999998</v>
      </c>
      <c r="P137" s="6">
        <f t="shared" si="4"/>
        <v>9.6032912264622405E-2</v>
      </c>
      <c r="Q137" s="6">
        <f t="shared" si="5"/>
        <v>0.29917672758087011</v>
      </c>
    </row>
    <row r="138" spans="1:17" x14ac:dyDescent="0.25">
      <c r="A138" t="str">
        <f>IF(OR(AND(P138&lt;&gt;"",P138&gt;$P$5),AND(Q138&lt;&gt;"",Q138&gt;$P$5)),MAX(A$5:A137)+1,"")</f>
        <v/>
      </c>
      <c r="B138" s="7" t="s">
        <v>131</v>
      </c>
      <c r="C138" s="8" t="s">
        <v>3193</v>
      </c>
      <c r="D138" s="11">
        <v>3024.0967920799999</v>
      </c>
      <c r="E138" s="11">
        <v>349.38274982999997</v>
      </c>
      <c r="F138" s="11">
        <v>2182.53788308</v>
      </c>
      <c r="G138" s="11">
        <v>346.72915879000004</v>
      </c>
      <c r="H138" s="11">
        <v>1822.3899373699999</v>
      </c>
      <c r="I138" s="11">
        <v>276.06228026999997</v>
      </c>
      <c r="J138" s="11">
        <v>5543.8538689799998</v>
      </c>
      <c r="K138" s="11">
        <v>310.72481843000003</v>
      </c>
      <c r="L138" s="11">
        <v>7018.18660774</v>
      </c>
      <c r="M138" s="11">
        <v>249.72345705000001</v>
      </c>
      <c r="N138" s="11">
        <v>5433.5667026499996</v>
      </c>
      <c r="O138" s="12">
        <v>151.96250449000001</v>
      </c>
      <c r="P138" s="6">
        <f t="shared" si="4"/>
        <v>0.12434052162523535</v>
      </c>
      <c r="Q138" s="6">
        <f t="shared" si="5"/>
        <v>-0.15338297669070422</v>
      </c>
    </row>
    <row r="139" spans="1:17" x14ac:dyDescent="0.25">
      <c r="A139" t="str">
        <f>IF(OR(AND(P139&lt;&gt;"",P139&gt;$P$5),AND(Q139&lt;&gt;"",Q139&gt;$P$5)),MAX(A$5:A138)+1,"")</f>
        <v/>
      </c>
      <c r="B139" s="7" t="s">
        <v>132</v>
      </c>
      <c r="C139" s="8" t="s">
        <v>3194</v>
      </c>
      <c r="D139" s="11">
        <v>1530.0101092499999</v>
      </c>
      <c r="E139" s="11">
        <v>106.68261665999999</v>
      </c>
      <c r="F139" s="11">
        <v>1485.6226383199999</v>
      </c>
      <c r="G139" s="11">
        <v>280.40829672000001</v>
      </c>
      <c r="H139" s="11">
        <v>1780.545083</v>
      </c>
      <c r="I139" s="11">
        <v>280.15549738999999</v>
      </c>
      <c r="J139" s="11">
        <v>1487.4640578699998</v>
      </c>
      <c r="K139" s="11">
        <v>360.80271156999999</v>
      </c>
      <c r="L139" s="11">
        <v>1283.1865159200001</v>
      </c>
      <c r="M139" s="11">
        <v>280.64265195000002</v>
      </c>
      <c r="N139" s="11">
        <v>1443.6436337</v>
      </c>
      <c r="O139" s="12">
        <v>142.36593522000001</v>
      </c>
      <c r="P139" s="6">
        <f t="shared" si="4"/>
        <v>-1.1553563768657127E-2</v>
      </c>
      <c r="Q139" s="6">
        <f t="shared" si="5"/>
        <v>5.9406138949207321E-2</v>
      </c>
    </row>
    <row r="140" spans="1:17" x14ac:dyDescent="0.25">
      <c r="A140">
        <f>IF(OR(AND(P140&lt;&gt;"",P140&gt;$P$5),AND(Q140&lt;&gt;"",Q140&gt;$P$5)),MAX(A$5:A139)+1,"")</f>
        <v>49</v>
      </c>
      <c r="B140" s="7" t="s">
        <v>133</v>
      </c>
      <c r="C140" s="8" t="s">
        <v>3195</v>
      </c>
      <c r="D140" s="11">
        <v>10075.437834259999</v>
      </c>
      <c r="E140" s="11">
        <v>926.16858035999996</v>
      </c>
      <c r="F140" s="11">
        <v>11312.322432030001</v>
      </c>
      <c r="G140" s="11">
        <v>1210.9086664599999</v>
      </c>
      <c r="H140" s="11">
        <v>13686.82452557</v>
      </c>
      <c r="I140" s="11">
        <v>1582.5158434100001</v>
      </c>
      <c r="J140" s="11">
        <v>15814.79088081</v>
      </c>
      <c r="K140" s="11">
        <v>2321.4537871699999</v>
      </c>
      <c r="L140" s="11">
        <v>18814.366372740002</v>
      </c>
      <c r="M140" s="11">
        <v>2506.07650186</v>
      </c>
      <c r="N140" s="11">
        <v>20738.126205080003</v>
      </c>
      <c r="O140" s="12">
        <v>2770.8414010700003</v>
      </c>
      <c r="P140" s="6">
        <f t="shared" si="4"/>
        <v>0.15531687556541196</v>
      </c>
      <c r="Q140" s="6">
        <f t="shared" si="5"/>
        <v>0.24504292536977168</v>
      </c>
    </row>
    <row r="141" spans="1:17" x14ac:dyDescent="0.25">
      <c r="A141">
        <f>IF(OR(AND(P141&lt;&gt;"",P141&gt;$P$5),AND(Q141&lt;&gt;"",Q141&gt;$P$5)),MAX(A$5:A140)+1,"")</f>
        <v>50</v>
      </c>
      <c r="B141" s="7" t="s">
        <v>134</v>
      </c>
      <c r="C141" s="8" t="s">
        <v>3196</v>
      </c>
      <c r="D141" s="11">
        <v>12642.208069</v>
      </c>
      <c r="E141" s="11">
        <v>765.80646100000001</v>
      </c>
      <c r="F141" s="11">
        <v>14620.140721</v>
      </c>
      <c r="G141" s="11">
        <v>356.32187900000002</v>
      </c>
      <c r="H141" s="11">
        <v>29489.273619</v>
      </c>
      <c r="I141" s="11">
        <v>1698.7289659999999</v>
      </c>
      <c r="J141" s="11">
        <v>30830.757336999999</v>
      </c>
      <c r="K141" s="11">
        <v>3086.4286179999999</v>
      </c>
      <c r="L141" s="11">
        <v>29046.568684999998</v>
      </c>
      <c r="M141" s="11">
        <v>3003.9771340000002</v>
      </c>
      <c r="N141" s="11">
        <v>25723.810816000001</v>
      </c>
      <c r="O141" s="12">
        <v>3237.7333119999998</v>
      </c>
      <c r="P141" s="6">
        <f t="shared" si="4"/>
        <v>0.15266332357805679</v>
      </c>
      <c r="Q141" s="6">
        <f t="shared" si="5"/>
        <v>0.33421067003795901</v>
      </c>
    </row>
    <row r="142" spans="1:17" x14ac:dyDescent="0.25">
      <c r="A142">
        <f>IF(OR(AND(P142&lt;&gt;"",P142&gt;$P$5),AND(Q142&lt;&gt;"",Q142&gt;$P$5)),MAX(A$5:A141)+1,"")</f>
        <v>51</v>
      </c>
      <c r="B142" s="7" t="s">
        <v>135</v>
      </c>
      <c r="C142" s="8" t="s">
        <v>3197</v>
      </c>
      <c r="D142" s="11">
        <v>3327.8337988400003</v>
      </c>
      <c r="E142" s="11">
        <v>554.76522676000002</v>
      </c>
      <c r="F142" s="11">
        <v>3330.4444575500002</v>
      </c>
      <c r="G142" s="11">
        <v>525.09386312000004</v>
      </c>
      <c r="H142" s="11">
        <v>3554.2516200700002</v>
      </c>
      <c r="I142" s="11">
        <v>438.47051524</v>
      </c>
      <c r="J142" s="11">
        <v>7576.2604799799992</v>
      </c>
      <c r="K142" s="11">
        <v>1081.2527962500001</v>
      </c>
      <c r="L142" s="11">
        <v>11390.908365339999</v>
      </c>
      <c r="M142" s="11">
        <v>1603.5796424100001</v>
      </c>
      <c r="N142" s="11">
        <v>15386.09471652</v>
      </c>
      <c r="O142" s="12">
        <v>2606.7763044799999</v>
      </c>
      <c r="P142" s="6">
        <f t="shared" si="4"/>
        <v>0.35829266257735126</v>
      </c>
      <c r="Q142" s="6">
        <f t="shared" si="5"/>
        <v>0.36269576644030499</v>
      </c>
    </row>
    <row r="143" spans="1:17" x14ac:dyDescent="0.25">
      <c r="A143" t="str">
        <f>IF(OR(AND(P143&lt;&gt;"",P143&gt;$P$5),AND(Q143&lt;&gt;"",Q143&gt;$P$5)),MAX(A$5:A142)+1,"")</f>
        <v/>
      </c>
      <c r="B143" s="7" t="s">
        <v>136</v>
      </c>
      <c r="C143" s="8" t="s">
        <v>3198</v>
      </c>
      <c r="D143" s="11">
        <v>1956.06862879</v>
      </c>
      <c r="E143" s="11">
        <v>263.77624298000001</v>
      </c>
      <c r="F143" s="11">
        <v>2260.9298735500001</v>
      </c>
      <c r="G143" s="11">
        <v>291.66009373000003</v>
      </c>
      <c r="H143" s="11">
        <v>2201.9107318900001</v>
      </c>
      <c r="I143" s="11">
        <v>400.46674511000003</v>
      </c>
      <c r="J143" s="11">
        <v>2526.6798105300004</v>
      </c>
      <c r="K143" s="11">
        <v>251.83135637999999</v>
      </c>
      <c r="L143" s="11">
        <v>3068.64120017</v>
      </c>
      <c r="M143" s="11">
        <v>266.12504897000002</v>
      </c>
      <c r="N143" s="11">
        <v>2876.65910063</v>
      </c>
      <c r="O143" s="12">
        <v>53.405593119999999</v>
      </c>
      <c r="P143" s="6">
        <f t="shared" si="4"/>
        <v>8.0191765258412095E-2</v>
      </c>
      <c r="Q143" s="6">
        <f t="shared" si="5"/>
        <v>-0.27344212744769747</v>
      </c>
    </row>
    <row r="144" spans="1:17" x14ac:dyDescent="0.25">
      <c r="A144">
        <f>IF(OR(AND(P144&lt;&gt;"",P144&gt;$P$5),AND(Q144&lt;&gt;"",Q144&gt;$P$5)),MAX(A$5:A143)+1,"")</f>
        <v>52</v>
      </c>
      <c r="B144" s="7" t="s">
        <v>137</v>
      </c>
      <c r="C144" s="8" t="s">
        <v>3199</v>
      </c>
      <c r="D144" s="11">
        <v>3784.2850794400001</v>
      </c>
      <c r="E144" s="11">
        <v>218.76376213</v>
      </c>
      <c r="F144" s="11">
        <v>5150.37269818</v>
      </c>
      <c r="G144" s="11">
        <v>19.26760329</v>
      </c>
      <c r="H144" s="11">
        <v>7644.9487560299995</v>
      </c>
      <c r="I144" s="11">
        <v>284.07885627999997</v>
      </c>
      <c r="J144" s="11">
        <v>12567.77385584</v>
      </c>
      <c r="K144" s="11">
        <v>1095.95152082</v>
      </c>
      <c r="L144" s="11">
        <v>12866.2663025</v>
      </c>
      <c r="M144" s="11">
        <v>927.92683271999999</v>
      </c>
      <c r="N144" s="11">
        <v>11297.726954059999</v>
      </c>
      <c r="O144" s="12">
        <v>1154.82076697</v>
      </c>
      <c r="P144" s="6">
        <f t="shared" si="4"/>
        <v>0.24451875485046437</v>
      </c>
      <c r="Q144" s="6">
        <f t="shared" si="5"/>
        <v>0.39478683757211575</v>
      </c>
    </row>
    <row r="145" spans="1:17" x14ac:dyDescent="0.25">
      <c r="A145" t="str">
        <f>IF(OR(AND(P145&lt;&gt;"",P145&gt;$P$5),AND(Q145&lt;&gt;"",Q145&gt;$P$5)),MAX(A$5:A144)+1,"")</f>
        <v/>
      </c>
      <c r="B145" s="7" t="s">
        <v>138</v>
      </c>
      <c r="C145" s="8" t="s">
        <v>3200</v>
      </c>
      <c r="D145" s="11">
        <v>320.38509400999999</v>
      </c>
      <c r="E145" s="11">
        <v>73.738567119999999</v>
      </c>
      <c r="F145" s="11">
        <v>392.88670217000004</v>
      </c>
      <c r="G145" s="11">
        <v>81.696197299999994</v>
      </c>
      <c r="H145" s="11">
        <v>420.14853700999998</v>
      </c>
      <c r="I145" s="11">
        <v>101.24551457999999</v>
      </c>
      <c r="J145" s="11">
        <v>490.37054075999998</v>
      </c>
      <c r="K145" s="11">
        <v>59.747031189999994</v>
      </c>
      <c r="L145" s="11">
        <v>578.2778227</v>
      </c>
      <c r="M145" s="11">
        <v>66.169974330000002</v>
      </c>
      <c r="N145" s="11">
        <v>518.27688837000005</v>
      </c>
      <c r="O145" s="12">
        <v>102.26664486</v>
      </c>
      <c r="P145" s="6">
        <f t="shared" si="4"/>
        <v>0.10097614229981988</v>
      </c>
      <c r="Q145" s="6">
        <f t="shared" si="5"/>
        <v>6.759827342516056E-2</v>
      </c>
    </row>
    <row r="146" spans="1:17" x14ac:dyDescent="0.25">
      <c r="A146">
        <f>IF(OR(AND(P146&lt;&gt;"",P146&gt;$P$5),AND(Q146&lt;&gt;"",Q146&gt;$P$5)),MAX(A$5:A145)+1,"")</f>
        <v>53</v>
      </c>
      <c r="B146" s="7" t="s">
        <v>139</v>
      </c>
      <c r="C146" s="8" t="s">
        <v>3201</v>
      </c>
      <c r="D146" s="11">
        <v>93.543035500000002</v>
      </c>
      <c r="E146" s="11">
        <v>-47.3390688</v>
      </c>
      <c r="F146" s="11">
        <v>94.723587109999997</v>
      </c>
      <c r="G146" s="11">
        <v>-5.5603283499999998</v>
      </c>
      <c r="H146" s="11">
        <v>98.656398359999997</v>
      </c>
      <c r="I146" s="11">
        <v>3.1672986499999998</v>
      </c>
      <c r="J146" s="11">
        <v>842.14210599</v>
      </c>
      <c r="K146" s="11">
        <v>94.924960769999998</v>
      </c>
      <c r="L146" s="11">
        <v>734.94378145000007</v>
      </c>
      <c r="M146" s="11">
        <v>41.69752708</v>
      </c>
      <c r="N146" s="11">
        <v>709.87229482999999</v>
      </c>
      <c r="O146" s="12">
        <v>131.18221416</v>
      </c>
      <c r="P146" s="6">
        <f t="shared" si="4"/>
        <v>0.49980139627430331</v>
      </c>
      <c r="Q146" s="6" t="str">
        <f t="shared" si="5"/>
        <v/>
      </c>
    </row>
    <row r="147" spans="1:17" x14ac:dyDescent="0.25">
      <c r="A147">
        <f>IF(OR(AND(P147&lt;&gt;"",P147&gt;$P$5),AND(Q147&lt;&gt;"",Q147&gt;$P$5)),MAX(A$5:A146)+1,"")</f>
        <v>54</v>
      </c>
      <c r="B147" s="7" t="s">
        <v>140</v>
      </c>
      <c r="C147" s="8" t="s">
        <v>3202</v>
      </c>
      <c r="D147" s="11">
        <v>79.462723890000007</v>
      </c>
      <c r="E147" s="11">
        <v>2.2378074700000004</v>
      </c>
      <c r="F147" s="11">
        <v>175.64970500000001</v>
      </c>
      <c r="G147" s="11">
        <v>19.650308879999997</v>
      </c>
      <c r="H147" s="11">
        <v>118.78104906</v>
      </c>
      <c r="I147" s="11">
        <v>4.9945118800000001</v>
      </c>
      <c r="J147" s="11">
        <v>89.460309959999989</v>
      </c>
      <c r="K147" s="11">
        <v>20.61179155</v>
      </c>
      <c r="L147" s="11">
        <v>1373.46980022</v>
      </c>
      <c r="M147" s="11">
        <v>129.66206571999999</v>
      </c>
      <c r="N147" s="11">
        <v>1865.23650058</v>
      </c>
      <c r="O147" s="12">
        <v>264.38529536999999</v>
      </c>
      <c r="P147" s="6">
        <f t="shared" si="4"/>
        <v>0.87981058825384095</v>
      </c>
      <c r="Q147" s="6">
        <f t="shared" si="5"/>
        <v>1.597065574792877</v>
      </c>
    </row>
    <row r="148" spans="1:17" x14ac:dyDescent="0.25">
      <c r="A148">
        <f>IF(OR(AND(P148&lt;&gt;"",P148&gt;$P$5),AND(Q148&lt;&gt;"",Q148&gt;$P$5)),MAX(A$5:A147)+1,"")</f>
        <v>55</v>
      </c>
      <c r="B148" s="7" t="s">
        <v>141</v>
      </c>
      <c r="C148" s="8" t="s">
        <v>3203</v>
      </c>
      <c r="D148" s="11">
        <v>447.04920027999998</v>
      </c>
      <c r="E148" s="11">
        <v>24.56698098</v>
      </c>
      <c r="F148" s="11">
        <v>408.75358669999997</v>
      </c>
      <c r="G148" s="11">
        <v>107.13703502</v>
      </c>
      <c r="H148" s="11">
        <v>423.55701445</v>
      </c>
      <c r="I148" s="11">
        <v>120.37076404999999</v>
      </c>
      <c r="J148" s="11">
        <v>536.15020217999995</v>
      </c>
      <c r="K148" s="11">
        <v>138.43922741</v>
      </c>
      <c r="L148" s="11">
        <v>855.98125100000004</v>
      </c>
      <c r="M148" s="11">
        <v>206.87648175000001</v>
      </c>
      <c r="N148" s="11">
        <v>1122.72554457</v>
      </c>
      <c r="O148" s="12">
        <v>207.48364304</v>
      </c>
      <c r="P148" s="6">
        <f t="shared" si="4"/>
        <v>0.202219191014956</v>
      </c>
      <c r="Q148" s="6">
        <f t="shared" si="5"/>
        <v>0.53223865715550867</v>
      </c>
    </row>
    <row r="149" spans="1:17" x14ac:dyDescent="0.25">
      <c r="A149" t="str">
        <f>IF(OR(AND(P149&lt;&gt;"",P149&gt;$P$5),AND(Q149&lt;&gt;"",Q149&gt;$P$5)),MAX(A$5:A148)+1,"")</f>
        <v/>
      </c>
      <c r="B149" s="7" t="s">
        <v>142</v>
      </c>
      <c r="C149" s="8" t="s">
        <v>3204</v>
      </c>
      <c r="D149" s="11">
        <v>333.59261922000002</v>
      </c>
      <c r="E149" s="11">
        <v>87.087147329999993</v>
      </c>
      <c r="F149" s="11">
        <v>270.05725648000004</v>
      </c>
      <c r="G149" s="11">
        <v>52.467648130000001</v>
      </c>
      <c r="H149" s="11">
        <v>231.62201363</v>
      </c>
      <c r="I149" s="11">
        <v>30.553652760000002</v>
      </c>
      <c r="J149" s="11">
        <v>221.42351081999999</v>
      </c>
      <c r="K149" s="11">
        <v>10.67143723</v>
      </c>
      <c r="L149" s="11">
        <v>205.68351896000001</v>
      </c>
      <c r="M149" s="11">
        <v>17.867204019999999</v>
      </c>
      <c r="N149" s="11">
        <v>182.88002924</v>
      </c>
      <c r="O149" s="12">
        <v>18.871930300000002</v>
      </c>
      <c r="P149" s="6">
        <f t="shared" si="4"/>
        <v>-0.11327292379173093</v>
      </c>
      <c r="Q149" s="6">
        <f t="shared" si="5"/>
        <v>-0.26350050767652045</v>
      </c>
    </row>
    <row r="150" spans="1:17" x14ac:dyDescent="0.25">
      <c r="A150" t="str">
        <f>IF(OR(AND(P150&lt;&gt;"",P150&gt;$P$5),AND(Q150&lt;&gt;"",Q150&gt;$P$5)),MAX(A$5:A149)+1,"")</f>
        <v/>
      </c>
      <c r="B150" s="7" t="s">
        <v>143</v>
      </c>
      <c r="C150" s="8" t="s">
        <v>3205</v>
      </c>
      <c r="D150" s="11">
        <v>15767.896708</v>
      </c>
      <c r="E150" s="11">
        <v>1711.614409</v>
      </c>
      <c r="F150" s="11">
        <v>17456.998864000001</v>
      </c>
      <c r="G150" s="11">
        <v>1870.918343</v>
      </c>
      <c r="H150" s="11">
        <v>17474.707096999999</v>
      </c>
      <c r="I150" s="11">
        <v>1516.903746</v>
      </c>
      <c r="J150" s="11">
        <v>20889.705715</v>
      </c>
      <c r="K150" s="11">
        <v>1698.232352</v>
      </c>
      <c r="L150" s="11">
        <v>25537.28961</v>
      </c>
      <c r="M150" s="11">
        <v>2107.8520749999998</v>
      </c>
      <c r="N150" s="11">
        <v>24527.892839</v>
      </c>
      <c r="O150" s="12">
        <v>2222.061095</v>
      </c>
      <c r="P150" s="6">
        <f t="shared" si="4"/>
        <v>9.2388940819972731E-2</v>
      </c>
      <c r="Q150" s="6">
        <f t="shared" si="5"/>
        <v>5.3586051511505639E-2</v>
      </c>
    </row>
    <row r="151" spans="1:17" x14ac:dyDescent="0.25">
      <c r="A151" t="str">
        <f>IF(OR(AND(P151&lt;&gt;"",P151&gt;$P$5),AND(Q151&lt;&gt;"",Q151&gt;$P$5)),MAX(A$5:A150)+1,"")</f>
        <v/>
      </c>
      <c r="B151" s="7" t="s">
        <v>144</v>
      </c>
      <c r="C151" s="8" t="s">
        <v>3206</v>
      </c>
      <c r="D151" s="11">
        <v>2253.1370749299999</v>
      </c>
      <c r="E151" s="11">
        <v>63.348103539999997</v>
      </c>
      <c r="F151" s="11">
        <v>2486.79858896</v>
      </c>
      <c r="G151" s="11">
        <v>37.259763749999998</v>
      </c>
      <c r="H151" s="11">
        <v>2015.6596783099999</v>
      </c>
      <c r="I151" s="11">
        <v>4.9804190000000004</v>
      </c>
      <c r="J151" s="11">
        <v>2233.7348809800001</v>
      </c>
      <c r="K151" s="11">
        <v>41.069577580000001</v>
      </c>
      <c r="L151" s="11">
        <v>2273.2914676599999</v>
      </c>
      <c r="M151" s="11">
        <v>31.050806000000001</v>
      </c>
      <c r="N151" s="11">
        <v>2150.1222911999998</v>
      </c>
      <c r="O151" s="12">
        <v>24.111271149999997</v>
      </c>
      <c r="P151" s="6">
        <f t="shared" si="4"/>
        <v>-9.3160899277829889E-3</v>
      </c>
      <c r="Q151" s="6">
        <f t="shared" si="5"/>
        <v>-0.17567722725004153</v>
      </c>
    </row>
    <row r="152" spans="1:17" x14ac:dyDescent="0.25">
      <c r="A152">
        <f>IF(OR(AND(P152&lt;&gt;"",P152&gt;$P$5),AND(Q152&lt;&gt;"",Q152&gt;$P$5)),MAX(A$5:A151)+1,"")</f>
        <v>56</v>
      </c>
      <c r="B152" s="7" t="s">
        <v>145</v>
      </c>
      <c r="C152" s="8" t="s">
        <v>3207</v>
      </c>
      <c r="D152" s="11">
        <v>775.88363405999996</v>
      </c>
      <c r="E152" s="11">
        <v>56.546206040000001</v>
      </c>
      <c r="F152" s="11">
        <v>1029.5244005</v>
      </c>
      <c r="G152" s="11">
        <v>70.813359510000012</v>
      </c>
      <c r="H152" s="11">
        <v>4055.6196145999997</v>
      </c>
      <c r="I152" s="11">
        <v>447.35066081999997</v>
      </c>
      <c r="J152" s="11">
        <v>3724.2954535100002</v>
      </c>
      <c r="K152" s="11">
        <v>428.44225468000002</v>
      </c>
      <c r="L152" s="11">
        <v>3303.4860289399999</v>
      </c>
      <c r="M152" s="11">
        <v>331.98878027999996</v>
      </c>
      <c r="N152" s="11">
        <v>2646.8767162300001</v>
      </c>
      <c r="O152" s="12">
        <v>179.82631562</v>
      </c>
      <c r="P152" s="6">
        <f t="shared" si="4"/>
        <v>0.27816648149484724</v>
      </c>
      <c r="Q152" s="6">
        <f t="shared" si="5"/>
        <v>0.2603464864138425</v>
      </c>
    </row>
    <row r="153" spans="1:17" x14ac:dyDescent="0.25">
      <c r="A153">
        <f>IF(OR(AND(P153&lt;&gt;"",P153&gt;$P$5),AND(Q153&lt;&gt;"",Q153&gt;$P$5)),MAX(A$5:A152)+1,"")</f>
        <v>57</v>
      </c>
      <c r="B153" s="7" t="s">
        <v>146</v>
      </c>
      <c r="C153" s="8" t="s">
        <v>3208</v>
      </c>
      <c r="D153" s="11">
        <v>1570.1141756</v>
      </c>
      <c r="E153" s="11">
        <v>23.807551480000001</v>
      </c>
      <c r="F153" s="11">
        <v>1901.0757915699999</v>
      </c>
      <c r="G153" s="11">
        <v>52.863980460000001</v>
      </c>
      <c r="H153" s="11">
        <v>2345.14652897</v>
      </c>
      <c r="I153" s="11">
        <v>103.76896934999999</v>
      </c>
      <c r="J153" s="11">
        <v>3078.4673105300003</v>
      </c>
      <c r="K153" s="11">
        <v>320.81195867000002</v>
      </c>
      <c r="L153" s="11">
        <v>3131.1863000500002</v>
      </c>
      <c r="M153" s="11">
        <v>491.77192922</v>
      </c>
      <c r="N153" s="11">
        <v>2169.93663707</v>
      </c>
      <c r="O153" s="12">
        <v>141.84046297</v>
      </c>
      <c r="P153" s="6">
        <f t="shared" si="4"/>
        <v>6.6849513675953043E-2</v>
      </c>
      <c r="Q153" s="6">
        <f t="shared" si="5"/>
        <v>0.4289501606713817</v>
      </c>
    </row>
    <row r="154" spans="1:17" x14ac:dyDescent="0.25">
      <c r="A154" t="str">
        <f>IF(OR(AND(P154&lt;&gt;"",P154&gt;$P$5),AND(Q154&lt;&gt;"",Q154&gt;$P$5)),MAX(A$5:A153)+1,"")</f>
        <v/>
      </c>
      <c r="B154" s="7" t="s">
        <v>147</v>
      </c>
      <c r="C154" s="8" t="s">
        <v>3209</v>
      </c>
      <c r="D154" s="11">
        <v>3123.6699668900001</v>
      </c>
      <c r="E154" s="11">
        <v>7.2019525899999994</v>
      </c>
      <c r="F154" s="11">
        <v>3870.4290267399997</v>
      </c>
      <c r="G154" s="11">
        <v>9.2072837300000003</v>
      </c>
      <c r="H154" s="11">
        <v>3838.2137731299999</v>
      </c>
      <c r="I154" s="11">
        <v>23.672017</v>
      </c>
      <c r="J154" s="11">
        <v>3824.8181241399998</v>
      </c>
      <c r="K154" s="11">
        <v>12.178558089999999</v>
      </c>
      <c r="L154" s="11">
        <v>3911.8103349399998</v>
      </c>
      <c r="M154" s="11">
        <v>6.7891061200000005</v>
      </c>
      <c r="N154" s="11">
        <v>2940.0883179699999</v>
      </c>
      <c r="O154" s="12">
        <v>3.7391697000000002</v>
      </c>
      <c r="P154" s="6">
        <f t="shared" si="4"/>
        <v>-1.2040715589248574E-2</v>
      </c>
      <c r="Q154" s="6">
        <f t="shared" si="5"/>
        <v>-0.12286794329590667</v>
      </c>
    </row>
    <row r="155" spans="1:17" x14ac:dyDescent="0.25">
      <c r="A155">
        <f>IF(OR(AND(P155&lt;&gt;"",P155&gt;$P$5),AND(Q155&lt;&gt;"",Q155&gt;$P$5)),MAX(A$5:A154)+1,"")</f>
        <v>58</v>
      </c>
      <c r="B155" s="7" t="s">
        <v>148</v>
      </c>
      <c r="C155" s="8" t="s">
        <v>3210</v>
      </c>
      <c r="D155" s="11">
        <v>85.555767000000003</v>
      </c>
      <c r="E155" s="11">
        <v>3.66674027</v>
      </c>
      <c r="F155" s="11">
        <v>99.867062200000007</v>
      </c>
      <c r="G155" s="11">
        <v>0.61839016000000002</v>
      </c>
      <c r="H155" s="11">
        <v>45.737530999999997</v>
      </c>
      <c r="I155" s="11">
        <v>-8.2961223700000009</v>
      </c>
      <c r="J155" s="11">
        <v>7713.4381405699996</v>
      </c>
      <c r="K155" s="11">
        <v>254.71877719</v>
      </c>
      <c r="L155" s="11">
        <v>6559.0079180000002</v>
      </c>
      <c r="M155" s="11">
        <v>279.53114001</v>
      </c>
      <c r="N155" s="11">
        <v>6712.8557731999999</v>
      </c>
      <c r="O155" s="12">
        <v>350.62032730999999</v>
      </c>
      <c r="P155" s="6">
        <f t="shared" si="4"/>
        <v>1.3929388765914648</v>
      </c>
      <c r="Q155" s="6">
        <f t="shared" si="5"/>
        <v>1.4894957461339455</v>
      </c>
    </row>
    <row r="156" spans="1:17" x14ac:dyDescent="0.25">
      <c r="A156" t="str">
        <f>IF(OR(AND(P156&lt;&gt;"",P156&gt;$P$5),AND(Q156&lt;&gt;"",Q156&gt;$P$5)),MAX(A$5:A155)+1,"")</f>
        <v/>
      </c>
      <c r="B156" s="7" t="s">
        <v>149</v>
      </c>
      <c r="C156" s="8" t="s">
        <v>3211</v>
      </c>
      <c r="D156" s="11" t="e">
        <v>#VALUE!</v>
      </c>
      <c r="E156" s="11">
        <v>-91.541389099999989</v>
      </c>
      <c r="F156" s="11" t="e">
        <v>#VALUE!</v>
      </c>
      <c r="G156" s="11">
        <v>-230.63629888999998</v>
      </c>
      <c r="H156" s="11">
        <v>3.7649429700000003</v>
      </c>
      <c r="I156" s="11">
        <v>365.40372394999997</v>
      </c>
      <c r="J156" s="11">
        <v>10.694395249999999</v>
      </c>
      <c r="K156" s="11">
        <v>3.5819899999999998</v>
      </c>
      <c r="L156" s="11">
        <v>8.3860455300000005</v>
      </c>
      <c r="M156" s="11">
        <v>1.17280286</v>
      </c>
      <c r="N156" s="11">
        <v>18.280895059999999</v>
      </c>
      <c r="O156" s="12">
        <v>-17.438461629999999</v>
      </c>
      <c r="P156" s="6" t="str">
        <f t="shared" si="4"/>
        <v/>
      </c>
      <c r="Q156" s="6" t="str">
        <f t="shared" si="5"/>
        <v/>
      </c>
    </row>
    <row r="157" spans="1:17" x14ac:dyDescent="0.25">
      <c r="A157" t="str">
        <f>IF(OR(AND(P157&lt;&gt;"",P157&gt;$P$5),AND(Q157&lt;&gt;"",Q157&gt;$P$5)),MAX(A$5:A156)+1,"")</f>
        <v/>
      </c>
      <c r="B157" s="7" t="s">
        <v>150</v>
      </c>
      <c r="C157" s="8" t="s">
        <v>3212</v>
      </c>
      <c r="D157" s="11">
        <v>1823.7873138</v>
      </c>
      <c r="E157" s="11">
        <v>169.10259434</v>
      </c>
      <c r="F157" s="11">
        <v>993.31206278999991</v>
      </c>
      <c r="G157" s="11">
        <v>61.624202079999996</v>
      </c>
      <c r="H157" s="11">
        <v>1175.66021406</v>
      </c>
      <c r="I157" s="11">
        <v>62.895594709999997</v>
      </c>
      <c r="J157" s="11">
        <v>2095.2334555000002</v>
      </c>
      <c r="K157" s="11">
        <v>67.507643049999999</v>
      </c>
      <c r="L157" s="11">
        <v>3717.3610411499999</v>
      </c>
      <c r="M157" s="11">
        <v>43.001624149999998</v>
      </c>
      <c r="N157" s="11">
        <v>2528.1399401899998</v>
      </c>
      <c r="O157" s="12">
        <v>-358.38559351999999</v>
      </c>
      <c r="P157" s="6">
        <f t="shared" si="4"/>
        <v>6.7493855415116988E-2</v>
      </c>
      <c r="Q157" s="6">
        <f t="shared" si="5"/>
        <v>-2.1620907775121365</v>
      </c>
    </row>
    <row r="158" spans="1:17" x14ac:dyDescent="0.25">
      <c r="A158" t="str">
        <f>IF(OR(AND(P158&lt;&gt;"",P158&gt;$P$5),AND(Q158&lt;&gt;"",Q158&gt;$P$5)),MAX(A$5:A157)+1,"")</f>
        <v/>
      </c>
      <c r="B158" s="7" t="s">
        <v>151</v>
      </c>
      <c r="C158" s="8" t="s">
        <v>3213</v>
      </c>
      <c r="D158" s="11">
        <v>7819.6751751700003</v>
      </c>
      <c r="E158" s="11">
        <v>425.80864097000006</v>
      </c>
      <c r="F158" s="11">
        <v>8173.4494142299991</v>
      </c>
      <c r="G158" s="11">
        <v>465.39358919</v>
      </c>
      <c r="H158" s="11">
        <v>8339.8052687299987</v>
      </c>
      <c r="I158" s="11">
        <v>331.89009869</v>
      </c>
      <c r="J158" s="11">
        <v>9262.1580888099998</v>
      </c>
      <c r="K158" s="11">
        <v>530.62314648999995</v>
      </c>
      <c r="L158" s="11">
        <v>9828.875656780001</v>
      </c>
      <c r="M158" s="11">
        <v>706.80953887999999</v>
      </c>
      <c r="N158" s="11">
        <v>10241.4340981</v>
      </c>
      <c r="O158" s="12">
        <v>779.55594345000009</v>
      </c>
      <c r="P158" s="6">
        <f t="shared" si="4"/>
        <v>5.5442097053426398E-2</v>
      </c>
      <c r="Q158" s="6">
        <f t="shared" si="5"/>
        <v>0.12856496333454093</v>
      </c>
    </row>
    <row r="159" spans="1:17" x14ac:dyDescent="0.25">
      <c r="A159" t="str">
        <f>IF(OR(AND(P159&lt;&gt;"",P159&gt;$P$5),AND(Q159&lt;&gt;"",Q159&gt;$P$5)),MAX(A$5:A158)+1,"")</f>
        <v/>
      </c>
      <c r="B159" s="7" t="s">
        <v>152</v>
      </c>
      <c r="C159" s="8" t="s">
        <v>3214</v>
      </c>
      <c r="D159" s="11">
        <v>1376.7987124799999</v>
      </c>
      <c r="E159" s="11">
        <v>28.463779370000001</v>
      </c>
      <c r="F159" s="11">
        <v>1556.03020616</v>
      </c>
      <c r="G159" s="11">
        <v>82.937425700000006</v>
      </c>
      <c r="H159" s="11">
        <v>2768.7373803800001</v>
      </c>
      <c r="I159" s="11">
        <v>103.41134826000001</v>
      </c>
      <c r="J159" s="11">
        <v>1791.13847661</v>
      </c>
      <c r="K159" s="11">
        <v>74.998058939999993</v>
      </c>
      <c r="L159" s="11">
        <v>1640.1962118900001</v>
      </c>
      <c r="M159" s="11">
        <v>71.062651639999999</v>
      </c>
      <c r="N159" s="11">
        <v>1338.4842483</v>
      </c>
      <c r="O159" s="12">
        <v>30.827450600000002</v>
      </c>
      <c r="P159" s="6">
        <f t="shared" si="4"/>
        <v>-5.6287419403678873E-3</v>
      </c>
      <c r="Q159" s="6">
        <f t="shared" si="5"/>
        <v>1.6082588066222092E-2</v>
      </c>
    </row>
    <row r="160" spans="1:17" x14ac:dyDescent="0.25">
      <c r="A160" t="str">
        <f>IF(OR(AND(P160&lt;&gt;"",P160&gt;$P$5),AND(Q160&lt;&gt;"",Q160&gt;$P$5)),MAX(A$5:A159)+1,"")</f>
        <v/>
      </c>
      <c r="B160" s="7" t="s">
        <v>153</v>
      </c>
      <c r="C160" s="8" t="s">
        <v>3215</v>
      </c>
      <c r="D160" s="11">
        <v>828.96679547000008</v>
      </c>
      <c r="E160" s="11">
        <v>83.410319000000001</v>
      </c>
      <c r="F160" s="11">
        <v>945.63711283999999</v>
      </c>
      <c r="G160" s="11">
        <v>110.52108840999999</v>
      </c>
      <c r="H160" s="11">
        <v>905.06488901</v>
      </c>
      <c r="I160" s="11">
        <v>33.15257888</v>
      </c>
      <c r="J160" s="11">
        <v>791.38920265999991</v>
      </c>
      <c r="K160" s="11">
        <v>30.53027127</v>
      </c>
      <c r="L160" s="11">
        <v>926.01430266</v>
      </c>
      <c r="M160" s="11">
        <v>37.517971250000002</v>
      </c>
      <c r="N160" s="11">
        <v>1077.0695745200001</v>
      </c>
      <c r="O160" s="12">
        <v>76.462740180000011</v>
      </c>
      <c r="P160" s="6">
        <f t="shared" si="4"/>
        <v>5.3759067153026141E-2</v>
      </c>
      <c r="Q160" s="6">
        <f t="shared" si="5"/>
        <v>-1.7243295974155526E-2</v>
      </c>
    </row>
    <row r="161" spans="1:17" x14ac:dyDescent="0.25">
      <c r="A161">
        <f>IF(OR(AND(P161&lt;&gt;"",P161&gt;$P$5),AND(Q161&lt;&gt;"",Q161&gt;$P$5)),MAX(A$5:A160)+1,"")</f>
        <v>59</v>
      </c>
      <c r="B161" s="7" t="s">
        <v>154</v>
      </c>
      <c r="C161" s="8" t="s">
        <v>3216</v>
      </c>
      <c r="D161" s="11">
        <v>220.16909666999999</v>
      </c>
      <c r="E161" s="11">
        <v>81.51700366</v>
      </c>
      <c r="F161" s="11">
        <v>304.42202304</v>
      </c>
      <c r="G161" s="11">
        <v>154.35427622999998</v>
      </c>
      <c r="H161" s="11">
        <v>576.30878941999993</v>
      </c>
      <c r="I161" s="11">
        <v>260.62998653</v>
      </c>
      <c r="J161" s="11">
        <v>832.77508952999995</v>
      </c>
      <c r="K161" s="11">
        <v>313.07613549000001</v>
      </c>
      <c r="L161" s="11">
        <v>835.47899249</v>
      </c>
      <c r="M161" s="11">
        <v>350.63176049999998</v>
      </c>
      <c r="N161" s="11">
        <v>1150.97238644</v>
      </c>
      <c r="O161" s="12">
        <v>453.95121869000002</v>
      </c>
      <c r="P161" s="6">
        <f t="shared" si="4"/>
        <v>0.39207203385527412</v>
      </c>
      <c r="Q161" s="6">
        <f t="shared" si="5"/>
        <v>0.4097827611584095</v>
      </c>
    </row>
    <row r="162" spans="1:17" x14ac:dyDescent="0.25">
      <c r="A162">
        <f>IF(OR(AND(P162&lt;&gt;"",P162&gt;$P$5),AND(Q162&lt;&gt;"",Q162&gt;$P$5)),MAX(A$5:A161)+1,"")</f>
        <v>60</v>
      </c>
      <c r="B162" s="7" t="s">
        <v>155</v>
      </c>
      <c r="C162" s="8" t="s">
        <v>3217</v>
      </c>
      <c r="D162" s="11">
        <v>2342.98557243</v>
      </c>
      <c r="E162" s="11">
        <v>59.388695069999997</v>
      </c>
      <c r="F162" s="11">
        <v>2849.5134140999999</v>
      </c>
      <c r="G162" s="11">
        <v>61.449613909999997</v>
      </c>
      <c r="H162" s="11">
        <v>3365.1096634999999</v>
      </c>
      <c r="I162" s="11">
        <v>67.316536709999994</v>
      </c>
      <c r="J162" s="11">
        <v>3899.0385139499999</v>
      </c>
      <c r="K162" s="11">
        <v>63.659815780000002</v>
      </c>
      <c r="L162" s="11">
        <v>4006.5493651199999</v>
      </c>
      <c r="M162" s="11">
        <v>60.464305960000004</v>
      </c>
      <c r="N162" s="11">
        <v>5847.5799589199996</v>
      </c>
      <c r="O162" s="12">
        <v>42.460572820000003</v>
      </c>
      <c r="P162" s="6">
        <f t="shared" si="4"/>
        <v>0.20071880103728312</v>
      </c>
      <c r="Q162" s="6">
        <f t="shared" si="5"/>
        <v>-6.4903539321770509E-2</v>
      </c>
    </row>
    <row r="163" spans="1:17" x14ac:dyDescent="0.25">
      <c r="A163">
        <f>IF(OR(AND(P163&lt;&gt;"",P163&gt;$P$5),AND(Q163&lt;&gt;"",Q163&gt;$P$5)),MAX(A$5:A162)+1,"")</f>
        <v>61</v>
      </c>
      <c r="B163" s="7" t="s">
        <v>156</v>
      </c>
      <c r="C163" s="8" t="s">
        <v>3218</v>
      </c>
      <c r="D163" s="11">
        <v>436.39662657999997</v>
      </c>
      <c r="E163" s="11">
        <v>35.281183090000006</v>
      </c>
      <c r="F163" s="11">
        <v>498.93484799000004</v>
      </c>
      <c r="G163" s="11">
        <v>-159.14954803000001</v>
      </c>
      <c r="H163" s="11">
        <v>509.33221480999998</v>
      </c>
      <c r="I163" s="11">
        <v>57.803776290000002</v>
      </c>
      <c r="J163" s="11">
        <v>544.96271230999992</v>
      </c>
      <c r="K163" s="11">
        <v>36.060383539999997</v>
      </c>
      <c r="L163" s="11">
        <v>540.71040916999993</v>
      </c>
      <c r="M163" s="11">
        <v>42.334295909999994</v>
      </c>
      <c r="N163" s="11">
        <v>648.34177138999996</v>
      </c>
      <c r="O163" s="12">
        <v>144.57365962</v>
      </c>
      <c r="P163" s="6">
        <f t="shared" si="4"/>
        <v>8.2391875342541887E-2</v>
      </c>
      <c r="Q163" s="6">
        <f t="shared" si="5"/>
        <v>0.32589522604229626</v>
      </c>
    </row>
    <row r="164" spans="1:17" x14ac:dyDescent="0.25">
      <c r="A164">
        <f>IF(OR(AND(P164&lt;&gt;"",P164&gt;$P$5),AND(Q164&lt;&gt;"",Q164&gt;$P$5)),MAX(A$5:A163)+1,"")</f>
        <v>62</v>
      </c>
      <c r="B164" s="7" t="s">
        <v>157</v>
      </c>
      <c r="C164" s="8" t="s">
        <v>3219</v>
      </c>
      <c r="D164" s="11">
        <v>613.18962597000007</v>
      </c>
      <c r="E164" s="11">
        <v>33.523828610000002</v>
      </c>
      <c r="F164" s="11">
        <v>721.84749341999998</v>
      </c>
      <c r="G164" s="11">
        <v>98.261837730000011</v>
      </c>
      <c r="H164" s="11">
        <v>949.88765507000005</v>
      </c>
      <c r="I164" s="11">
        <v>77.252790450000006</v>
      </c>
      <c r="J164" s="11">
        <v>1018.48361889</v>
      </c>
      <c r="K164" s="11">
        <v>93.844973480000007</v>
      </c>
      <c r="L164" s="11">
        <v>1343.21611134</v>
      </c>
      <c r="M164" s="11">
        <v>162.78444274</v>
      </c>
      <c r="N164" s="11">
        <v>1643.8226417200001</v>
      </c>
      <c r="O164" s="12">
        <v>195.27127815</v>
      </c>
      <c r="P164" s="6">
        <f t="shared" si="4"/>
        <v>0.21801330360336602</v>
      </c>
      <c r="Q164" s="6">
        <f t="shared" si="5"/>
        <v>0.42251531725654567</v>
      </c>
    </row>
    <row r="165" spans="1:17" x14ac:dyDescent="0.25">
      <c r="A165" t="str">
        <f>IF(OR(AND(P165&lt;&gt;"",P165&gt;$P$5),AND(Q165&lt;&gt;"",Q165&gt;$P$5)),MAX(A$5:A164)+1,"")</f>
        <v/>
      </c>
      <c r="B165" s="7" t="s">
        <v>158</v>
      </c>
      <c r="C165" s="8" t="s">
        <v>3220</v>
      </c>
      <c r="D165" s="11">
        <v>84.284039000000007</v>
      </c>
      <c r="E165" s="11">
        <v>25.909441210000001</v>
      </c>
      <c r="F165" s="11">
        <v>13.311294</v>
      </c>
      <c r="G165" s="11">
        <v>1.3299484099999999</v>
      </c>
      <c r="H165" s="11">
        <v>11.284146</v>
      </c>
      <c r="I165" s="11">
        <v>-13.710067179999999</v>
      </c>
      <c r="J165" s="11">
        <v>12.722137999999999</v>
      </c>
      <c r="K165" s="11">
        <v>2.7280216500000001</v>
      </c>
      <c r="L165" s="11">
        <v>14.724901859999999</v>
      </c>
      <c r="M165" s="11">
        <v>6.1923655700000007</v>
      </c>
      <c r="N165" s="11">
        <v>15.594157750000001</v>
      </c>
      <c r="O165" s="12">
        <v>23.242943579999999</v>
      </c>
      <c r="P165" s="6">
        <f t="shared" si="4"/>
        <v>-0.28641893610773761</v>
      </c>
      <c r="Q165" s="6">
        <f t="shared" si="5"/>
        <v>-2.1486962966831946E-2</v>
      </c>
    </row>
    <row r="166" spans="1:17" x14ac:dyDescent="0.25">
      <c r="A166" t="str">
        <f>IF(OR(AND(P166&lt;&gt;"",P166&gt;$P$5),AND(Q166&lt;&gt;"",Q166&gt;$P$5)),MAX(A$5:A165)+1,"")</f>
        <v/>
      </c>
      <c r="B166" s="7" t="s">
        <v>159</v>
      </c>
      <c r="C166" s="8" t="s">
        <v>3221</v>
      </c>
      <c r="D166" s="11">
        <v>5370.8717716599995</v>
      </c>
      <c r="E166" s="11">
        <v>2205.2439662100001</v>
      </c>
      <c r="F166" s="11">
        <v>8427.9100044499992</v>
      </c>
      <c r="G166" s="11">
        <v>2905.0271840300002</v>
      </c>
      <c r="H166" s="11">
        <v>11556.35385089</v>
      </c>
      <c r="I166" s="11">
        <v>4390.2571852999999</v>
      </c>
      <c r="J166" s="11">
        <v>10431.12474082</v>
      </c>
      <c r="K166" s="11">
        <v>3437.8228980599997</v>
      </c>
      <c r="L166" s="11">
        <v>5353.44216134</v>
      </c>
      <c r="M166" s="11">
        <v>879.79456919000006</v>
      </c>
      <c r="N166" s="11">
        <v>6900.1569266300003</v>
      </c>
      <c r="O166" s="12">
        <v>1472.9781085999998</v>
      </c>
      <c r="P166" s="6">
        <f t="shared" si="4"/>
        <v>5.1387566402641749E-2</v>
      </c>
      <c r="Q166" s="6">
        <f t="shared" si="5"/>
        <v>-7.7539178503506889E-2</v>
      </c>
    </row>
    <row r="167" spans="1:17" x14ac:dyDescent="0.25">
      <c r="A167" t="str">
        <f>IF(OR(AND(P167&lt;&gt;"",P167&gt;$P$5),AND(Q167&lt;&gt;"",Q167&gt;$P$5)),MAX(A$5:A166)+1,"")</f>
        <v/>
      </c>
      <c r="B167" s="7" t="s">
        <v>160</v>
      </c>
      <c r="C167" s="8" t="s">
        <v>3222</v>
      </c>
      <c r="D167" s="11">
        <v>2845.9836754399998</v>
      </c>
      <c r="E167" s="11">
        <v>120.5419564</v>
      </c>
      <c r="F167" s="11">
        <v>3137.50406535</v>
      </c>
      <c r="G167" s="11">
        <v>52.856879069999998</v>
      </c>
      <c r="H167" s="11">
        <v>2955.5360891300002</v>
      </c>
      <c r="I167" s="11">
        <v>55.434031990000001</v>
      </c>
      <c r="J167" s="11">
        <v>2927.5930527800001</v>
      </c>
      <c r="K167" s="11">
        <v>75.712361040000005</v>
      </c>
      <c r="L167" s="11">
        <v>2489.79206333</v>
      </c>
      <c r="M167" s="11">
        <v>64.202144289999993</v>
      </c>
      <c r="N167" s="11">
        <v>2519.7995472899997</v>
      </c>
      <c r="O167" s="12">
        <v>71.102792489999999</v>
      </c>
      <c r="P167" s="6">
        <f t="shared" si="4"/>
        <v>-2.4051911514110014E-2</v>
      </c>
      <c r="Q167" s="6">
        <f t="shared" si="5"/>
        <v>-0.10019234334958294</v>
      </c>
    </row>
    <row r="168" spans="1:17" x14ac:dyDescent="0.25">
      <c r="A168" t="str">
        <f>IF(OR(AND(P168&lt;&gt;"",P168&gt;$P$5),AND(Q168&lt;&gt;"",Q168&gt;$P$5)),MAX(A$5:A167)+1,"")</f>
        <v/>
      </c>
      <c r="B168" s="7" t="s">
        <v>161</v>
      </c>
      <c r="C168" s="8" t="s">
        <v>3223</v>
      </c>
      <c r="D168" s="11">
        <v>820.09414150999999</v>
      </c>
      <c r="E168" s="11">
        <v>135.78092149</v>
      </c>
      <c r="F168" s="11">
        <v>1085.1636144900001</v>
      </c>
      <c r="G168" s="11">
        <v>149.28579058000003</v>
      </c>
      <c r="H168" s="11">
        <v>1056.84610587</v>
      </c>
      <c r="I168" s="11">
        <v>85.957548419999995</v>
      </c>
      <c r="J168" s="11">
        <v>1030.1127467700001</v>
      </c>
      <c r="K168" s="11">
        <v>104.61307524999999</v>
      </c>
      <c r="L168" s="11">
        <v>951.95475372999999</v>
      </c>
      <c r="M168" s="11">
        <v>76.291984209999995</v>
      </c>
      <c r="N168" s="11">
        <v>916.97285059000001</v>
      </c>
      <c r="O168" s="12">
        <v>56.795267170000002</v>
      </c>
      <c r="P168" s="6">
        <f t="shared" si="4"/>
        <v>2.2582964922397197E-2</v>
      </c>
      <c r="Q168" s="6">
        <f t="shared" si="5"/>
        <v>-0.15997022684553641</v>
      </c>
    </row>
    <row r="169" spans="1:17" x14ac:dyDescent="0.25">
      <c r="A169" t="str">
        <f>IF(OR(AND(P169&lt;&gt;"",P169&gt;$P$5),AND(Q169&lt;&gt;"",Q169&gt;$P$5)),MAX(A$5:A168)+1,"")</f>
        <v/>
      </c>
      <c r="B169" s="7" t="s">
        <v>162</v>
      </c>
      <c r="C169" s="8" t="s">
        <v>3224</v>
      </c>
      <c r="D169" s="11">
        <v>10184.640037450001</v>
      </c>
      <c r="E169" s="11">
        <v>373.66843120999999</v>
      </c>
      <c r="F169" s="11">
        <v>11214.29791644</v>
      </c>
      <c r="G169" s="11">
        <v>335.30877736000002</v>
      </c>
      <c r="H169" s="11">
        <v>8461.3023819999999</v>
      </c>
      <c r="I169" s="11">
        <v>164.47804027000001</v>
      </c>
      <c r="J169" s="11">
        <v>10235.229798819999</v>
      </c>
      <c r="K169" s="11">
        <v>298.41860151999998</v>
      </c>
      <c r="L169" s="11">
        <v>12351.981928450001</v>
      </c>
      <c r="M169" s="11">
        <v>213.14515498</v>
      </c>
      <c r="N169" s="11">
        <v>12180.9575012</v>
      </c>
      <c r="O169" s="12">
        <v>162.46083962999998</v>
      </c>
      <c r="P169" s="6">
        <f t="shared" si="4"/>
        <v>3.6447119257362104E-2</v>
      </c>
      <c r="Q169" s="6">
        <f t="shared" si="5"/>
        <v>-0.15345030624059475</v>
      </c>
    </row>
    <row r="170" spans="1:17" x14ac:dyDescent="0.25">
      <c r="A170" t="str">
        <f>IF(OR(AND(P170&lt;&gt;"",P170&gt;$P$5),AND(Q170&lt;&gt;"",Q170&gt;$P$5)),MAX(A$5:A169)+1,"")</f>
        <v/>
      </c>
      <c r="B170" s="7" t="s">
        <v>163</v>
      </c>
      <c r="C170" s="8" t="s">
        <v>3225</v>
      </c>
      <c r="D170" s="11">
        <v>528.65781343000003</v>
      </c>
      <c r="E170" s="11">
        <v>39.795791229999999</v>
      </c>
      <c r="F170" s="11">
        <v>827.64014686999997</v>
      </c>
      <c r="G170" s="11">
        <v>56.954086969999999</v>
      </c>
      <c r="H170" s="11">
        <v>797.46145049999996</v>
      </c>
      <c r="I170" s="11">
        <v>63.508694850000005</v>
      </c>
      <c r="J170" s="11">
        <v>1026.7991443799999</v>
      </c>
      <c r="K170" s="11">
        <v>117.18041928</v>
      </c>
      <c r="L170" s="11">
        <v>870.34786244000009</v>
      </c>
      <c r="M170" s="11">
        <v>14.01450981</v>
      </c>
      <c r="N170" s="11">
        <v>309.56740026</v>
      </c>
      <c r="O170" s="12">
        <v>-92.062660730000005</v>
      </c>
      <c r="P170" s="6">
        <f t="shared" si="4"/>
        <v>-0.10150407260210459</v>
      </c>
      <c r="Q170" s="6">
        <f t="shared" si="5"/>
        <v>-2.1826310458734111</v>
      </c>
    </row>
    <row r="171" spans="1:17" x14ac:dyDescent="0.25">
      <c r="A171" t="str">
        <f>IF(OR(AND(P171&lt;&gt;"",P171&gt;$P$5),AND(Q171&lt;&gt;"",Q171&gt;$P$5)),MAX(A$5:A170)+1,"")</f>
        <v/>
      </c>
      <c r="B171" s="7" t="s">
        <v>164</v>
      </c>
      <c r="C171" s="8" t="s">
        <v>3226</v>
      </c>
      <c r="D171" s="11">
        <v>393.42875885000001</v>
      </c>
      <c r="E171" s="11">
        <v>-77.212010559999996</v>
      </c>
      <c r="F171" s="11">
        <v>387.38273207999998</v>
      </c>
      <c r="G171" s="11">
        <v>-195.68727923</v>
      </c>
      <c r="H171" s="11">
        <v>469.04603689999999</v>
      </c>
      <c r="I171" s="11">
        <v>47.148756110000001</v>
      </c>
      <c r="J171" s="11">
        <v>451.11733730999998</v>
      </c>
      <c r="K171" s="11">
        <v>35.878493079999998</v>
      </c>
      <c r="L171" s="11">
        <v>476.1058127</v>
      </c>
      <c r="M171" s="11">
        <v>10.25955349</v>
      </c>
      <c r="N171" s="11">
        <v>398.14233424000003</v>
      </c>
      <c r="O171" s="12">
        <v>177.32068727999999</v>
      </c>
      <c r="P171" s="6">
        <f t="shared" si="4"/>
        <v>2.3847506968777132E-3</v>
      </c>
      <c r="Q171" s="6" t="str">
        <f t="shared" si="5"/>
        <v/>
      </c>
    </row>
    <row r="172" spans="1:17" x14ac:dyDescent="0.25">
      <c r="A172" t="str">
        <f>IF(OR(AND(P172&lt;&gt;"",P172&gt;$P$5),AND(Q172&lt;&gt;"",Q172&gt;$P$5)),MAX(A$5:A171)+1,"")</f>
        <v/>
      </c>
      <c r="B172" s="7" t="s">
        <v>165</v>
      </c>
      <c r="C172" s="8" t="s">
        <v>3227</v>
      </c>
      <c r="D172" s="11">
        <v>5371.2131964499995</v>
      </c>
      <c r="E172" s="11">
        <v>1340.29111579</v>
      </c>
      <c r="F172" s="11">
        <v>5898.1130894899998</v>
      </c>
      <c r="G172" s="11">
        <v>1204.6170755599999</v>
      </c>
      <c r="H172" s="11">
        <v>5015.2834187099998</v>
      </c>
      <c r="I172" s="11">
        <v>889.32693946000006</v>
      </c>
      <c r="J172" s="11">
        <v>5589.3076895499998</v>
      </c>
      <c r="K172" s="11">
        <v>1108.2214508299999</v>
      </c>
      <c r="L172" s="11">
        <v>6354.4800203800005</v>
      </c>
      <c r="M172" s="11">
        <v>1539.43968681</v>
      </c>
      <c r="N172" s="11">
        <v>5741.6437464199998</v>
      </c>
      <c r="O172" s="12">
        <v>1515.38828571</v>
      </c>
      <c r="P172" s="6">
        <f t="shared" si="4"/>
        <v>1.3427699008168981E-2</v>
      </c>
      <c r="Q172" s="6">
        <f t="shared" si="5"/>
        <v>2.4860977693393682E-2</v>
      </c>
    </row>
    <row r="173" spans="1:17" x14ac:dyDescent="0.25">
      <c r="A173">
        <f>IF(OR(AND(P173&lt;&gt;"",P173&gt;$P$5),AND(Q173&lt;&gt;"",Q173&gt;$P$5)),MAX(A$5:A172)+1,"")</f>
        <v>63</v>
      </c>
      <c r="B173" s="7" t="s">
        <v>166</v>
      </c>
      <c r="C173" s="8" t="s">
        <v>3228</v>
      </c>
      <c r="D173" s="11">
        <v>405.01210493999997</v>
      </c>
      <c r="E173" s="11">
        <v>39.89286525</v>
      </c>
      <c r="F173" s="11">
        <v>1019.47144479</v>
      </c>
      <c r="G173" s="11">
        <v>39.250559729999999</v>
      </c>
      <c r="H173" s="11">
        <v>2096.2197771000001</v>
      </c>
      <c r="I173" s="11">
        <v>41.381356850000003</v>
      </c>
      <c r="J173" s="11">
        <v>3721.5427153099999</v>
      </c>
      <c r="K173" s="11">
        <v>580.45836226999995</v>
      </c>
      <c r="L173" s="11">
        <v>4237.7276910600003</v>
      </c>
      <c r="M173" s="11">
        <v>596.58854982000003</v>
      </c>
      <c r="N173" s="11">
        <v>3054.7299688200001</v>
      </c>
      <c r="O173" s="12">
        <v>394.31579375000001</v>
      </c>
      <c r="P173" s="6">
        <f t="shared" si="4"/>
        <v>0.49796257950214029</v>
      </c>
      <c r="Q173" s="6">
        <f t="shared" si="5"/>
        <v>0.58121086001096667</v>
      </c>
    </row>
    <row r="174" spans="1:17" x14ac:dyDescent="0.25">
      <c r="A174" t="str">
        <f>IF(OR(AND(P174&lt;&gt;"",P174&gt;$P$5),AND(Q174&lt;&gt;"",Q174&gt;$P$5)),MAX(A$5:A173)+1,"")</f>
        <v/>
      </c>
      <c r="B174" s="7" t="s">
        <v>167</v>
      </c>
      <c r="C174" s="8" t="s">
        <v>3229</v>
      </c>
      <c r="D174" s="11">
        <v>1396.0063874100001</v>
      </c>
      <c r="E174" s="11">
        <v>126.43033482999999</v>
      </c>
      <c r="F174" s="11">
        <v>1153.0943983499999</v>
      </c>
      <c r="G174" s="11">
        <v>10.516489140000001</v>
      </c>
      <c r="H174" s="11">
        <v>1553.4953940299999</v>
      </c>
      <c r="I174" s="11">
        <v>44.488322920000002</v>
      </c>
      <c r="J174" s="11">
        <v>2765.79753132</v>
      </c>
      <c r="K174" s="11">
        <v>396.31695472000001</v>
      </c>
      <c r="L174" s="11">
        <v>2013.79185467</v>
      </c>
      <c r="M174" s="11">
        <v>163.27819294999998</v>
      </c>
      <c r="N174" s="11">
        <v>1075.1676842100001</v>
      </c>
      <c r="O174" s="12">
        <v>26.254790549999999</v>
      </c>
      <c r="P174" s="6">
        <f t="shared" si="4"/>
        <v>-5.0887355224087938E-2</v>
      </c>
      <c r="Q174" s="6">
        <f t="shared" si="5"/>
        <v>-0.26975018775629289</v>
      </c>
    </row>
    <row r="175" spans="1:17" x14ac:dyDescent="0.25">
      <c r="A175" t="str">
        <f>IF(OR(AND(P175&lt;&gt;"",P175&gt;$P$5),AND(Q175&lt;&gt;"",Q175&gt;$P$5)),MAX(A$5:A174)+1,"")</f>
        <v/>
      </c>
      <c r="B175" s="7" t="s">
        <v>168</v>
      </c>
      <c r="C175" s="8" t="s">
        <v>3230</v>
      </c>
      <c r="D175" s="11">
        <v>348.44949227999996</v>
      </c>
      <c r="E175" s="11">
        <v>-8.5598792400000008</v>
      </c>
      <c r="F175" s="11">
        <v>248.67981293</v>
      </c>
      <c r="G175" s="11">
        <v>-32.19717137</v>
      </c>
      <c r="H175" s="11">
        <v>217.22084181</v>
      </c>
      <c r="I175" s="11">
        <v>11.14099481</v>
      </c>
      <c r="J175" s="11">
        <v>195.97412581999998</v>
      </c>
      <c r="K175" s="11">
        <v>9.8868027499999993</v>
      </c>
      <c r="L175" s="11">
        <v>197.51350368000001</v>
      </c>
      <c r="M175" s="11">
        <v>6.1691051400000001</v>
      </c>
      <c r="N175" s="11">
        <v>151.74048482000001</v>
      </c>
      <c r="O175" s="12">
        <v>4.9333375000000004</v>
      </c>
      <c r="P175" s="6">
        <f t="shared" si="4"/>
        <v>-0.1531776216966273</v>
      </c>
      <c r="Q175" s="6" t="str">
        <f t="shared" si="5"/>
        <v/>
      </c>
    </row>
    <row r="176" spans="1:17" x14ac:dyDescent="0.25">
      <c r="A176" t="str">
        <f>IF(OR(AND(P176&lt;&gt;"",P176&gt;$P$5),AND(Q176&lt;&gt;"",Q176&gt;$P$5)),MAX(A$5:A175)+1,"")</f>
        <v/>
      </c>
      <c r="B176" s="7" t="s">
        <v>169</v>
      </c>
      <c r="C176" s="8" t="s">
        <v>3231</v>
      </c>
      <c r="D176" s="11">
        <v>391.60634026999998</v>
      </c>
      <c r="E176" s="11">
        <v>55.465263619999995</v>
      </c>
      <c r="F176" s="11">
        <v>480.69786472999999</v>
      </c>
      <c r="G176" s="11">
        <v>18.586608730000002</v>
      </c>
      <c r="H176" s="11">
        <v>438.74874876000001</v>
      </c>
      <c r="I176" s="11">
        <v>5.1185137200000002</v>
      </c>
      <c r="J176" s="11">
        <v>412.42403229000001</v>
      </c>
      <c r="K176" s="11">
        <v>14.614135989999999</v>
      </c>
      <c r="L176" s="11">
        <v>474.88835669999997</v>
      </c>
      <c r="M176" s="11">
        <v>6.8645527099999999</v>
      </c>
      <c r="N176" s="11">
        <v>434.95376849000002</v>
      </c>
      <c r="O176" s="12">
        <v>16.984090569999999</v>
      </c>
      <c r="P176" s="6">
        <f t="shared" si="4"/>
        <v>2.12185069620765E-2</v>
      </c>
      <c r="Q176" s="6">
        <f t="shared" si="5"/>
        <v>-0.21076880433813794</v>
      </c>
    </row>
    <row r="177" spans="1:17" x14ac:dyDescent="0.25">
      <c r="A177">
        <f>IF(OR(AND(P177&lt;&gt;"",P177&gt;$P$5),AND(Q177&lt;&gt;"",Q177&gt;$P$5)),MAX(A$5:A176)+1,"")</f>
        <v>64</v>
      </c>
      <c r="B177" s="7" t="s">
        <v>170</v>
      </c>
      <c r="C177" s="8" t="s">
        <v>3232</v>
      </c>
      <c r="D177" s="11">
        <v>126.53655054000001</v>
      </c>
      <c r="E177" s="11">
        <v>-157.01583303999999</v>
      </c>
      <c r="F177" s="11">
        <v>2518.5481279999999</v>
      </c>
      <c r="G177" s="11">
        <v>546.41815252999993</v>
      </c>
      <c r="H177" s="11">
        <v>6426.8222474599997</v>
      </c>
      <c r="I177" s="11">
        <v>177.41911922999998</v>
      </c>
      <c r="J177" s="11">
        <v>8831.3832333999999</v>
      </c>
      <c r="K177" s="11">
        <v>146.68664533</v>
      </c>
      <c r="L177" s="11">
        <v>10332.52773953</v>
      </c>
      <c r="M177" s="11">
        <v>142.42359655000001</v>
      </c>
      <c r="N177" s="11">
        <v>9923.15625215</v>
      </c>
      <c r="O177" s="12">
        <v>297.63112860000001</v>
      </c>
      <c r="P177" s="6">
        <f t="shared" si="4"/>
        <v>1.3926918359574669</v>
      </c>
      <c r="Q177" s="6" t="str">
        <f t="shared" si="5"/>
        <v/>
      </c>
    </row>
    <row r="178" spans="1:17" x14ac:dyDescent="0.25">
      <c r="A178" t="str">
        <f>IF(OR(AND(P178&lt;&gt;"",P178&gt;$P$5),AND(Q178&lt;&gt;"",Q178&gt;$P$5)),MAX(A$5:A177)+1,"")</f>
        <v/>
      </c>
      <c r="B178" s="7" t="s">
        <v>171</v>
      </c>
      <c r="C178" s="8" t="s">
        <v>3233</v>
      </c>
      <c r="D178" s="11">
        <v>6226.7505870799996</v>
      </c>
      <c r="E178" s="11">
        <v>124.7562645</v>
      </c>
      <c r="F178" s="11">
        <v>7536.2243620600002</v>
      </c>
      <c r="G178" s="11">
        <v>95.384005470000005</v>
      </c>
      <c r="H178" s="11">
        <v>6596.5994093899999</v>
      </c>
      <c r="I178" s="11">
        <v>128.20287493000001</v>
      </c>
      <c r="J178" s="11">
        <v>6477.6666517600006</v>
      </c>
      <c r="K178" s="11">
        <v>173.64476027000001</v>
      </c>
      <c r="L178" s="11">
        <v>5563.4820236599999</v>
      </c>
      <c r="M178" s="11">
        <v>166.13687014999999</v>
      </c>
      <c r="N178" s="11">
        <v>4733.4675232600002</v>
      </c>
      <c r="O178" s="12">
        <v>-258.98214124999998</v>
      </c>
      <c r="P178" s="6">
        <f t="shared" si="4"/>
        <v>-5.3362757856168397E-2</v>
      </c>
      <c r="Q178" s="6">
        <f t="shared" si="5"/>
        <v>-2.1572881093721259</v>
      </c>
    </row>
    <row r="179" spans="1:17" x14ac:dyDescent="0.25">
      <c r="A179" t="str">
        <f>IF(OR(AND(P179&lt;&gt;"",P179&gt;$P$5),AND(Q179&lt;&gt;"",Q179&gt;$P$5)),MAX(A$5:A178)+1,"")</f>
        <v/>
      </c>
      <c r="B179" s="7" t="s">
        <v>172</v>
      </c>
      <c r="C179" s="8" t="s">
        <v>3234</v>
      </c>
      <c r="D179" s="11">
        <v>311.62491331000001</v>
      </c>
      <c r="E179" s="11">
        <v>47.153713609999997</v>
      </c>
      <c r="F179" s="11">
        <v>343.50851761000001</v>
      </c>
      <c r="G179" s="11">
        <v>72.134381360000006</v>
      </c>
      <c r="H179" s="11">
        <v>363.42044476999996</v>
      </c>
      <c r="I179" s="11">
        <v>137.60633500999998</v>
      </c>
      <c r="J179" s="11">
        <v>256.00067925000002</v>
      </c>
      <c r="K179" s="11">
        <v>-164.45053422999999</v>
      </c>
      <c r="L179" s="11">
        <v>203.12200005000003</v>
      </c>
      <c r="M179" s="11">
        <v>-85.770537739999995</v>
      </c>
      <c r="N179" s="11">
        <v>294.71955510000004</v>
      </c>
      <c r="O179" s="12">
        <v>22.37228232</v>
      </c>
      <c r="P179" s="6">
        <f t="shared" si="4"/>
        <v>-1.1093215455892036E-2</v>
      </c>
      <c r="Q179" s="6">
        <f t="shared" si="5"/>
        <v>-0.13853253932487808</v>
      </c>
    </row>
    <row r="180" spans="1:17" x14ac:dyDescent="0.25">
      <c r="A180">
        <f>IF(OR(AND(P180&lt;&gt;"",P180&gt;$P$5),AND(Q180&lt;&gt;"",Q180&gt;$P$5)),MAX(A$5:A179)+1,"")</f>
        <v>65</v>
      </c>
      <c r="B180" s="7" t="s">
        <v>173</v>
      </c>
      <c r="C180" s="8" t="s">
        <v>3235</v>
      </c>
      <c r="D180" s="11">
        <v>4343.62801511</v>
      </c>
      <c r="E180" s="11">
        <v>17.414413420000002</v>
      </c>
      <c r="F180" s="11">
        <v>4782.5020060299994</v>
      </c>
      <c r="G180" s="11">
        <v>10.477853830000001</v>
      </c>
      <c r="H180" s="11">
        <v>4708.2847790200003</v>
      </c>
      <c r="I180" s="11">
        <v>30.413997629999997</v>
      </c>
      <c r="J180" s="11">
        <v>4635.3082247000002</v>
      </c>
      <c r="K180" s="11">
        <v>33.135213920000005</v>
      </c>
      <c r="L180" s="11">
        <v>4748.7783005200008</v>
      </c>
      <c r="M180" s="11">
        <v>3.8808516099999997</v>
      </c>
      <c r="N180" s="11">
        <v>3630.2806481299999</v>
      </c>
      <c r="O180" s="12">
        <v>472.75493752</v>
      </c>
      <c r="P180" s="6">
        <f t="shared" si="4"/>
        <v>-3.5243940471033186E-2</v>
      </c>
      <c r="Q180" s="6">
        <f t="shared" si="5"/>
        <v>0.93528729085767814</v>
      </c>
    </row>
    <row r="181" spans="1:17" x14ac:dyDescent="0.25">
      <c r="A181" t="str">
        <f>IF(OR(AND(P181&lt;&gt;"",P181&gt;$P$5),AND(Q181&lt;&gt;"",Q181&gt;$P$5)),MAX(A$5:A180)+1,"")</f>
        <v/>
      </c>
      <c r="B181" s="7" t="s">
        <v>174</v>
      </c>
      <c r="C181" s="8" t="s">
        <v>3236</v>
      </c>
      <c r="D181" s="11">
        <v>498.97054223999999</v>
      </c>
      <c r="E181" s="11">
        <v>69.477943819999993</v>
      </c>
      <c r="F181" s="11">
        <v>688.60963044000005</v>
      </c>
      <c r="G181" s="11">
        <v>10.09327972</v>
      </c>
      <c r="H181" s="11">
        <v>727.28512595000007</v>
      </c>
      <c r="I181" s="11">
        <v>12.00961236</v>
      </c>
      <c r="J181" s="11">
        <v>857.86050532000002</v>
      </c>
      <c r="K181" s="11">
        <v>43.478579759999995</v>
      </c>
      <c r="L181" s="11">
        <v>864.75409328000001</v>
      </c>
      <c r="M181" s="11">
        <v>70.412208959999987</v>
      </c>
      <c r="N181" s="11">
        <v>963.18172014999993</v>
      </c>
      <c r="O181" s="12">
        <v>37.711472090000001</v>
      </c>
      <c r="P181" s="6">
        <f t="shared" si="4"/>
        <v>0.14058239771262571</v>
      </c>
      <c r="Q181" s="6">
        <f t="shared" si="5"/>
        <v>-0.11503660808030347</v>
      </c>
    </row>
    <row r="182" spans="1:17" x14ac:dyDescent="0.25">
      <c r="A182" t="str">
        <f>IF(OR(AND(P182&lt;&gt;"",P182&gt;$P$5),AND(Q182&lt;&gt;"",Q182&gt;$P$5)),MAX(A$5:A181)+1,"")</f>
        <v/>
      </c>
      <c r="B182" s="7" t="s">
        <v>175</v>
      </c>
      <c r="C182" s="8" t="s">
        <v>3237</v>
      </c>
      <c r="D182" s="11">
        <v>283.89108952999999</v>
      </c>
      <c r="E182" s="11">
        <v>5.9728771100000007</v>
      </c>
      <c r="F182" s="11">
        <v>556.82309854999994</v>
      </c>
      <c r="G182" s="11">
        <v>51.222728830000001</v>
      </c>
      <c r="H182" s="11">
        <v>450.42662675000003</v>
      </c>
      <c r="I182" s="11">
        <v>16.333841279999998</v>
      </c>
      <c r="J182" s="11">
        <v>459.96822856</v>
      </c>
      <c r="K182" s="11">
        <v>39.098889030000002</v>
      </c>
      <c r="L182" s="11">
        <v>442.89018129999999</v>
      </c>
      <c r="M182" s="11">
        <v>17.169150579999997</v>
      </c>
      <c r="N182" s="11">
        <v>421.36938512</v>
      </c>
      <c r="O182" s="12">
        <v>14.094561970000001</v>
      </c>
      <c r="P182" s="6">
        <f t="shared" si="4"/>
        <v>8.2186827575184251E-2</v>
      </c>
      <c r="Q182" s="6">
        <f t="shared" si="5"/>
        <v>0.18733590434521119</v>
      </c>
    </row>
    <row r="183" spans="1:17" x14ac:dyDescent="0.25">
      <c r="A183" t="str">
        <f>IF(OR(AND(P183&lt;&gt;"",P183&gt;$P$5),AND(Q183&lt;&gt;"",Q183&gt;$P$5)),MAX(A$5:A182)+1,"")</f>
        <v/>
      </c>
      <c r="B183" s="7" t="s">
        <v>176</v>
      </c>
      <c r="C183" s="8" t="s">
        <v>3238</v>
      </c>
      <c r="D183" s="11">
        <v>381.60598913000001</v>
      </c>
      <c r="E183" s="11">
        <v>-155.76319000999999</v>
      </c>
      <c r="F183" s="11">
        <v>476.22255624000002</v>
      </c>
      <c r="G183" s="11">
        <v>7.1663673099999992</v>
      </c>
      <c r="H183" s="11">
        <v>373.67747863</v>
      </c>
      <c r="I183" s="11">
        <v>8.1117055800000006</v>
      </c>
      <c r="J183" s="11">
        <v>324.87362887</v>
      </c>
      <c r="K183" s="11">
        <v>-119.61590128</v>
      </c>
      <c r="L183" s="11">
        <v>444.99582333999996</v>
      </c>
      <c r="M183" s="11">
        <v>20.586471</v>
      </c>
      <c r="N183" s="11">
        <v>261.57180771999998</v>
      </c>
      <c r="O183" s="12">
        <v>-137.23978234999998</v>
      </c>
      <c r="P183" s="6">
        <f t="shared" si="4"/>
        <v>-7.2753611826948061E-2</v>
      </c>
      <c r="Q183" s="6" t="str">
        <f t="shared" si="5"/>
        <v/>
      </c>
    </row>
    <row r="184" spans="1:17" x14ac:dyDescent="0.25">
      <c r="A184">
        <f>IF(OR(AND(P184&lt;&gt;"",P184&gt;$P$5),AND(Q184&lt;&gt;"",Q184&gt;$P$5)),MAX(A$5:A183)+1,"")</f>
        <v>66</v>
      </c>
      <c r="B184" s="7" t="s">
        <v>177</v>
      </c>
      <c r="C184" s="8" t="s">
        <v>3239</v>
      </c>
      <c r="D184" s="11">
        <v>1879.15548031</v>
      </c>
      <c r="E184" s="11">
        <v>313.75755693000002</v>
      </c>
      <c r="F184" s="11">
        <v>3307.9792360000001</v>
      </c>
      <c r="G184" s="11">
        <v>566.39028636</v>
      </c>
      <c r="H184" s="11">
        <v>4197.05731526</v>
      </c>
      <c r="I184" s="11">
        <v>725.58928630999992</v>
      </c>
      <c r="J184" s="11">
        <v>4580.57565471</v>
      </c>
      <c r="K184" s="11">
        <v>622.00491578999993</v>
      </c>
      <c r="L184" s="11">
        <v>4650.8558817200001</v>
      </c>
      <c r="M184" s="11">
        <v>597.04188734000002</v>
      </c>
      <c r="N184" s="11">
        <v>5253.4114793999997</v>
      </c>
      <c r="O184" s="12">
        <v>715.57836967999992</v>
      </c>
      <c r="P184" s="6">
        <f t="shared" si="4"/>
        <v>0.2282753630160379</v>
      </c>
      <c r="Q184" s="6">
        <f t="shared" si="5"/>
        <v>0.17926823899874633</v>
      </c>
    </row>
    <row r="185" spans="1:17" x14ac:dyDescent="0.25">
      <c r="A185" t="str">
        <f>IF(OR(AND(P185&lt;&gt;"",P185&gt;$P$5),AND(Q185&lt;&gt;"",Q185&gt;$P$5)),MAX(A$5:A184)+1,"")</f>
        <v/>
      </c>
      <c r="B185" s="7" t="s">
        <v>178</v>
      </c>
      <c r="C185" s="8" t="s">
        <v>3240</v>
      </c>
      <c r="D185" s="11">
        <v>4828.3330322900001</v>
      </c>
      <c r="E185" s="11">
        <v>53.444014590000002</v>
      </c>
      <c r="F185" s="11">
        <v>3882.77653336</v>
      </c>
      <c r="G185" s="11">
        <v>-391.72328191000003</v>
      </c>
      <c r="H185" s="11">
        <v>3864.9130996599997</v>
      </c>
      <c r="I185" s="11">
        <v>14.8838037</v>
      </c>
      <c r="J185" s="11">
        <v>3870.59122763</v>
      </c>
      <c r="K185" s="11">
        <v>-166.9626677</v>
      </c>
      <c r="L185" s="11">
        <v>4333.3216435300001</v>
      </c>
      <c r="M185" s="11">
        <v>87.075016250000004</v>
      </c>
      <c r="N185" s="11">
        <v>3834.4320306700001</v>
      </c>
      <c r="O185" s="12">
        <v>-384.35778929000003</v>
      </c>
      <c r="P185" s="6">
        <f t="shared" si="4"/>
        <v>-4.5049709391120629E-2</v>
      </c>
      <c r="Q185" s="6">
        <f t="shared" si="5"/>
        <v>-2.4837725167584606</v>
      </c>
    </row>
    <row r="186" spans="1:17" x14ac:dyDescent="0.25">
      <c r="A186">
        <f>IF(OR(AND(P186&lt;&gt;"",P186&gt;$P$5),AND(Q186&lt;&gt;"",Q186&gt;$P$5)),MAX(A$5:A185)+1,"")</f>
        <v>67</v>
      </c>
      <c r="B186" s="7" t="s">
        <v>179</v>
      </c>
      <c r="C186" s="8" t="s">
        <v>3241</v>
      </c>
      <c r="D186" s="11">
        <v>611.57202259000007</v>
      </c>
      <c r="E186" s="11">
        <v>235.94855031999998</v>
      </c>
      <c r="F186" s="11">
        <v>1917.6436231</v>
      </c>
      <c r="G186" s="11">
        <v>587.74948934000008</v>
      </c>
      <c r="H186" s="11">
        <v>2151.8457624000002</v>
      </c>
      <c r="I186" s="11">
        <v>725.86241759000006</v>
      </c>
      <c r="J186" s="11">
        <v>2416.65003101</v>
      </c>
      <c r="K186" s="11">
        <v>745.51850674000002</v>
      </c>
      <c r="L186" s="11">
        <v>2724.25644091</v>
      </c>
      <c r="M186" s="11">
        <v>752.03339489999996</v>
      </c>
      <c r="N186" s="11">
        <v>3062.4871159600002</v>
      </c>
      <c r="O186" s="12">
        <v>824.73448511000004</v>
      </c>
      <c r="P186" s="6">
        <f t="shared" si="4"/>
        <v>0.38014695673148391</v>
      </c>
      <c r="Q186" s="6">
        <f t="shared" si="5"/>
        <v>0.28439725344144118</v>
      </c>
    </row>
    <row r="187" spans="1:17" x14ac:dyDescent="0.25">
      <c r="A187" t="str">
        <f>IF(OR(AND(P187&lt;&gt;"",P187&gt;$P$5),AND(Q187&lt;&gt;"",Q187&gt;$P$5)),MAX(A$5:A186)+1,"")</f>
        <v/>
      </c>
      <c r="B187" s="7" t="s">
        <v>180</v>
      </c>
      <c r="C187" s="8" t="s">
        <v>3242</v>
      </c>
      <c r="D187" s="11">
        <v>5777.8052247700007</v>
      </c>
      <c r="E187" s="11">
        <v>36.43223502</v>
      </c>
      <c r="F187" s="11">
        <v>6315.4945173100004</v>
      </c>
      <c r="G187" s="11">
        <v>36.106902789999999</v>
      </c>
      <c r="H187" s="11">
        <v>5908.51069947</v>
      </c>
      <c r="I187" s="11">
        <v>21.012119250000001</v>
      </c>
      <c r="J187" s="11">
        <v>5271.7729603600001</v>
      </c>
      <c r="K187" s="11">
        <v>27.672937129999998</v>
      </c>
      <c r="L187" s="11">
        <v>3977.9906791200001</v>
      </c>
      <c r="M187" s="11">
        <v>58.175658929999997</v>
      </c>
      <c r="N187" s="11">
        <v>2993.7052651899999</v>
      </c>
      <c r="O187" s="12">
        <v>61.264733870000001</v>
      </c>
      <c r="P187" s="6">
        <f t="shared" si="4"/>
        <v>-0.12322283830865055</v>
      </c>
      <c r="Q187" s="6">
        <f t="shared" si="5"/>
        <v>0.10954506798445518</v>
      </c>
    </row>
    <row r="188" spans="1:17" x14ac:dyDescent="0.25">
      <c r="A188">
        <f>IF(OR(AND(P188&lt;&gt;"",P188&gt;$P$5),AND(Q188&lt;&gt;"",Q188&gt;$P$5)),MAX(A$5:A187)+1,"")</f>
        <v>68</v>
      </c>
      <c r="B188" s="7" t="s">
        <v>181</v>
      </c>
      <c r="C188" s="8" t="s">
        <v>3243</v>
      </c>
      <c r="D188" s="11">
        <v>5410.4590934600001</v>
      </c>
      <c r="E188" s="11">
        <v>10.376641619999999</v>
      </c>
      <c r="F188" s="11">
        <v>6032.1563251499992</v>
      </c>
      <c r="G188" s="11">
        <v>14.39656147</v>
      </c>
      <c r="H188" s="11">
        <v>6420.0965539099998</v>
      </c>
      <c r="I188" s="11">
        <v>99.614800069999987</v>
      </c>
      <c r="J188" s="11">
        <v>8701.7506874500014</v>
      </c>
      <c r="K188" s="11">
        <v>715.28256483000007</v>
      </c>
      <c r="L188" s="11">
        <v>10891.135520760001</v>
      </c>
      <c r="M188" s="11">
        <v>2043.1928208800002</v>
      </c>
      <c r="N188" s="11">
        <v>9625.9069804299997</v>
      </c>
      <c r="O188" s="12">
        <v>2044.4192521099999</v>
      </c>
      <c r="P188" s="6">
        <f t="shared" si="4"/>
        <v>0.12212569854026389</v>
      </c>
      <c r="Q188" s="6">
        <f t="shared" si="5"/>
        <v>1.8767533590141197</v>
      </c>
    </row>
    <row r="189" spans="1:17" x14ac:dyDescent="0.25">
      <c r="A189">
        <f>IF(OR(AND(P189&lt;&gt;"",P189&gt;$P$5),AND(Q189&lt;&gt;"",Q189&gt;$P$5)),MAX(A$5:A188)+1,"")</f>
        <v>69</v>
      </c>
      <c r="B189" s="7" t="s">
        <v>182</v>
      </c>
      <c r="C189" s="8" t="s">
        <v>3244</v>
      </c>
      <c r="D189" s="11">
        <v>2121.3736729299999</v>
      </c>
      <c r="E189" s="11">
        <v>74.267494280000008</v>
      </c>
      <c r="F189" s="11">
        <v>2109.60668085</v>
      </c>
      <c r="G189" s="11">
        <v>85.961940549999994</v>
      </c>
      <c r="H189" s="11">
        <v>2148.90736655</v>
      </c>
      <c r="I189" s="11">
        <v>136.98271216999999</v>
      </c>
      <c r="J189" s="11">
        <v>2339.6644575300002</v>
      </c>
      <c r="K189" s="11">
        <v>206.95777235</v>
      </c>
      <c r="L189" s="11">
        <v>3009.5208190100002</v>
      </c>
      <c r="M189" s="11">
        <v>261.73674671000003</v>
      </c>
      <c r="N189" s="11">
        <v>3007.2217796</v>
      </c>
      <c r="O189" s="12">
        <v>281.17471855000002</v>
      </c>
      <c r="P189" s="6">
        <f t="shared" si="4"/>
        <v>7.2283582510984656E-2</v>
      </c>
      <c r="Q189" s="6">
        <f t="shared" si="5"/>
        <v>0.30507508750383061</v>
      </c>
    </row>
    <row r="190" spans="1:17" x14ac:dyDescent="0.25">
      <c r="A190">
        <f>IF(OR(AND(P190&lt;&gt;"",P190&gt;$P$5),AND(Q190&lt;&gt;"",Q190&gt;$P$5)),MAX(A$5:A189)+1,"")</f>
        <v>70</v>
      </c>
      <c r="B190" s="7" t="s">
        <v>183</v>
      </c>
      <c r="C190" s="8" t="s">
        <v>3245</v>
      </c>
      <c r="D190" s="11">
        <v>18.359687949999998</v>
      </c>
      <c r="E190" s="11">
        <v>3.2326448399999999</v>
      </c>
      <c r="F190" s="11">
        <v>941.82946809999999</v>
      </c>
      <c r="G190" s="11">
        <v>351.21615039</v>
      </c>
      <c r="H190" s="11">
        <v>922.84649337999997</v>
      </c>
      <c r="I190" s="11">
        <v>344.23360212</v>
      </c>
      <c r="J190" s="11">
        <v>842.99931237999999</v>
      </c>
      <c r="K190" s="11">
        <v>289.84305644</v>
      </c>
      <c r="L190" s="11">
        <v>741.21624987999996</v>
      </c>
      <c r="M190" s="11">
        <v>236.23876726</v>
      </c>
      <c r="N190" s="11">
        <v>824.33951296000009</v>
      </c>
      <c r="O190" s="12">
        <v>259.26674486000002</v>
      </c>
      <c r="P190" s="6">
        <f t="shared" si="4"/>
        <v>1.1401694695906865</v>
      </c>
      <c r="Q190" s="6">
        <f t="shared" si="5"/>
        <v>1.4034647912920235</v>
      </c>
    </row>
    <row r="191" spans="1:17" x14ac:dyDescent="0.25">
      <c r="A191">
        <f>IF(OR(AND(P191&lt;&gt;"",P191&gt;$P$5),AND(Q191&lt;&gt;"",Q191&gt;$P$5)),MAX(A$5:A190)+1,"")</f>
        <v>71</v>
      </c>
      <c r="B191" s="7" t="s">
        <v>184</v>
      </c>
      <c r="C191" s="8" t="s">
        <v>3246</v>
      </c>
      <c r="D191" s="11">
        <v>33.74575712</v>
      </c>
      <c r="E191" s="11">
        <v>-6.5398476199999998</v>
      </c>
      <c r="F191" s="11">
        <v>38.648254299999998</v>
      </c>
      <c r="G191" s="11">
        <v>-1.8335802999999999</v>
      </c>
      <c r="H191" s="11">
        <v>58.239753780000001</v>
      </c>
      <c r="I191" s="11">
        <v>5.2192127199999998</v>
      </c>
      <c r="J191" s="11">
        <v>71.449168569999998</v>
      </c>
      <c r="K191" s="11">
        <v>-12.153458259999999</v>
      </c>
      <c r="L191" s="11">
        <v>728.24927332000004</v>
      </c>
      <c r="M191" s="11">
        <v>42.153716729999999</v>
      </c>
      <c r="N191" s="11">
        <v>761.24071488999994</v>
      </c>
      <c r="O191" s="12">
        <v>45.355812469999996</v>
      </c>
      <c r="P191" s="6">
        <f t="shared" si="4"/>
        <v>0.86492154551250233</v>
      </c>
      <c r="Q191" s="6" t="str">
        <f t="shared" si="5"/>
        <v/>
      </c>
    </row>
    <row r="192" spans="1:17" x14ac:dyDescent="0.25">
      <c r="A192" t="str">
        <f>IF(OR(AND(P192&lt;&gt;"",P192&gt;$P$5),AND(Q192&lt;&gt;"",Q192&gt;$P$5)),MAX(A$5:A191)+1,"")</f>
        <v/>
      </c>
      <c r="B192" s="7" t="s">
        <v>185</v>
      </c>
      <c r="C192" s="8" t="s">
        <v>3247</v>
      </c>
      <c r="D192" s="11">
        <v>875.82054496000001</v>
      </c>
      <c r="E192" s="11">
        <v>0.55422811999999999</v>
      </c>
      <c r="F192" s="11">
        <v>585.57031982000001</v>
      </c>
      <c r="G192" s="11">
        <v>-15.224092619999999</v>
      </c>
      <c r="H192" s="11">
        <v>315.06845661</v>
      </c>
      <c r="I192" s="11">
        <v>3.07928413</v>
      </c>
      <c r="J192" s="11">
        <v>376.40002833999995</v>
      </c>
      <c r="K192" s="11">
        <v>26.628751300000001</v>
      </c>
      <c r="L192" s="11">
        <v>358.77127014999996</v>
      </c>
      <c r="M192" s="11">
        <v>-115.5891015</v>
      </c>
      <c r="N192" s="11">
        <v>268.90277866000002</v>
      </c>
      <c r="O192" s="12">
        <v>-159.11593741999999</v>
      </c>
      <c r="P192" s="6">
        <f t="shared" si="4"/>
        <v>-0.21034746800127657</v>
      </c>
      <c r="Q192" s="6">
        <f t="shared" si="5"/>
        <v>-4.1017373876912817</v>
      </c>
    </row>
    <row r="193" spans="1:17" x14ac:dyDescent="0.25">
      <c r="A193" t="str">
        <f>IF(OR(AND(P193&lt;&gt;"",P193&gt;$P$5),AND(Q193&lt;&gt;"",Q193&gt;$P$5)),MAX(A$5:A192)+1,"")</f>
        <v/>
      </c>
      <c r="B193" s="7" t="s">
        <v>186</v>
      </c>
      <c r="C193" s="8" t="s">
        <v>3248</v>
      </c>
      <c r="D193" s="11">
        <v>1194.86044599</v>
      </c>
      <c r="E193" s="11">
        <v>-166.30832816</v>
      </c>
      <c r="F193" s="11">
        <v>1691.1703207200001</v>
      </c>
      <c r="G193" s="11">
        <v>24.547725960000001</v>
      </c>
      <c r="H193" s="11">
        <v>1767.8885810499999</v>
      </c>
      <c r="I193" s="11">
        <v>23.420537270000001</v>
      </c>
      <c r="J193" s="11">
        <v>2250.9579990900002</v>
      </c>
      <c r="K193" s="11">
        <v>12.40490099</v>
      </c>
      <c r="L193" s="11">
        <v>1485.2402173099999</v>
      </c>
      <c r="M193" s="11">
        <v>188.66528965999998</v>
      </c>
      <c r="N193" s="11">
        <v>1554.0307213499998</v>
      </c>
      <c r="O193" s="12">
        <v>283.50962350999998</v>
      </c>
      <c r="P193" s="6">
        <f t="shared" si="4"/>
        <v>5.3970567123059698E-2</v>
      </c>
      <c r="Q193" s="6" t="str">
        <f t="shared" si="5"/>
        <v/>
      </c>
    </row>
    <row r="194" spans="1:17" x14ac:dyDescent="0.25">
      <c r="A194" t="str">
        <f>IF(OR(AND(P194&lt;&gt;"",P194&gt;$P$5),AND(Q194&lt;&gt;"",Q194&gt;$P$5)),MAX(A$5:A193)+1,"")</f>
        <v/>
      </c>
      <c r="B194" s="7" t="s">
        <v>187</v>
      </c>
      <c r="C194" s="8" t="s">
        <v>3249</v>
      </c>
      <c r="D194" s="11">
        <v>3042.3470000000002</v>
      </c>
      <c r="E194" s="11">
        <v>435.392</v>
      </c>
      <c r="F194" s="11">
        <v>806.49199999999996</v>
      </c>
      <c r="G194" s="11">
        <v>173.05199999999999</v>
      </c>
      <c r="H194" s="11">
        <v>545.97799999999995</v>
      </c>
      <c r="I194" s="11">
        <v>265.48</v>
      </c>
      <c r="J194" s="11">
        <v>689.851</v>
      </c>
      <c r="K194" s="11">
        <v>191.274</v>
      </c>
      <c r="L194" s="11">
        <v>1358.598</v>
      </c>
      <c r="M194" s="11">
        <v>-585.17200000000003</v>
      </c>
      <c r="N194" s="11">
        <v>647.6</v>
      </c>
      <c r="O194" s="12">
        <v>20.18</v>
      </c>
      <c r="P194" s="6">
        <f t="shared" si="4"/>
        <v>-0.26612918178578016</v>
      </c>
      <c r="Q194" s="6">
        <f t="shared" si="5"/>
        <v>-0.45898644876694394</v>
      </c>
    </row>
    <row r="195" spans="1:17" x14ac:dyDescent="0.25">
      <c r="A195">
        <f>IF(OR(AND(P195&lt;&gt;"",P195&gt;$P$5),AND(Q195&lt;&gt;"",Q195&gt;$P$5)),MAX(A$5:A194)+1,"")</f>
        <v>72</v>
      </c>
      <c r="B195" s="7" t="s">
        <v>188</v>
      </c>
      <c r="C195" s="8" t="s">
        <v>3250</v>
      </c>
      <c r="D195" s="11">
        <v>94.924416569999991</v>
      </c>
      <c r="E195" s="11">
        <v>35.030537989999999</v>
      </c>
      <c r="F195" s="11">
        <v>7.9076108400000003</v>
      </c>
      <c r="G195" s="11">
        <v>165.21294082</v>
      </c>
      <c r="H195" s="11">
        <v>166.95752424</v>
      </c>
      <c r="I195" s="11">
        <v>84.567844059999999</v>
      </c>
      <c r="J195" s="11">
        <v>313.95302289</v>
      </c>
      <c r="K195" s="11">
        <v>104.03554269</v>
      </c>
      <c r="L195" s="11">
        <v>618.67427825000004</v>
      </c>
      <c r="M195" s="11">
        <v>120.41427823000001</v>
      </c>
      <c r="N195" s="11">
        <v>454.67614617000004</v>
      </c>
      <c r="O195" s="12">
        <v>22.801981680000001</v>
      </c>
      <c r="P195" s="6">
        <f t="shared" si="4"/>
        <v>0.36793306347846499</v>
      </c>
      <c r="Q195" s="6">
        <f t="shared" si="5"/>
        <v>-8.2290648830084412E-2</v>
      </c>
    </row>
    <row r="196" spans="1:17" x14ac:dyDescent="0.25">
      <c r="A196" t="str">
        <f>IF(OR(AND(P196&lt;&gt;"",P196&gt;$P$5),AND(Q196&lt;&gt;"",Q196&gt;$P$5)),MAX(A$5:A195)+1,"")</f>
        <v/>
      </c>
      <c r="B196" s="7" t="s">
        <v>189</v>
      </c>
      <c r="C196" s="8" t="s">
        <v>3251</v>
      </c>
      <c r="D196" s="11">
        <v>592.92142867999996</v>
      </c>
      <c r="E196" s="11">
        <v>26.95549729</v>
      </c>
      <c r="F196" s="11">
        <v>774.73186707000002</v>
      </c>
      <c r="G196" s="11">
        <v>27.535771620000002</v>
      </c>
      <c r="H196" s="11">
        <v>851.72986312</v>
      </c>
      <c r="I196" s="11">
        <v>21.1224077</v>
      </c>
      <c r="J196" s="11">
        <v>671.02957476999995</v>
      </c>
      <c r="K196" s="11">
        <v>8.5701566499999995</v>
      </c>
      <c r="L196" s="11">
        <v>698.86013816999991</v>
      </c>
      <c r="M196" s="11">
        <v>-20.861817540000001</v>
      </c>
      <c r="N196" s="11">
        <v>760.40274238999996</v>
      </c>
      <c r="O196" s="12">
        <v>10.824906050000001</v>
      </c>
      <c r="P196" s="6">
        <f t="shared" si="4"/>
        <v>5.101594703530643E-2</v>
      </c>
      <c r="Q196" s="6">
        <f t="shared" si="5"/>
        <v>-0.1667883042538697</v>
      </c>
    </row>
    <row r="197" spans="1:17" x14ac:dyDescent="0.25">
      <c r="A197" t="str">
        <f>IF(OR(AND(P197&lt;&gt;"",P197&gt;$P$5),AND(Q197&lt;&gt;"",Q197&gt;$P$5)),MAX(A$5:A196)+1,"")</f>
        <v/>
      </c>
      <c r="B197" s="7" t="s">
        <v>190</v>
      </c>
      <c r="C197" s="8" t="s">
        <v>3252</v>
      </c>
      <c r="D197" s="11">
        <v>347.62331508</v>
      </c>
      <c r="E197" s="11">
        <v>22.580805809999998</v>
      </c>
      <c r="F197" s="11">
        <v>163.30974594</v>
      </c>
      <c r="G197" s="11">
        <v>5.8487417900000001</v>
      </c>
      <c r="H197" s="11">
        <v>183.10131934999998</v>
      </c>
      <c r="I197" s="11">
        <v>-46.122297580000001</v>
      </c>
      <c r="J197" s="11">
        <v>1153.6893952600001</v>
      </c>
      <c r="K197" s="11">
        <v>11.39870034</v>
      </c>
      <c r="L197" s="11">
        <v>67.177064549999997</v>
      </c>
      <c r="M197" s="11">
        <v>-52.238467740000004</v>
      </c>
      <c r="N197" s="11">
        <v>33.914247170000003</v>
      </c>
      <c r="O197" s="12">
        <v>-356.06115620999998</v>
      </c>
      <c r="P197" s="6">
        <f t="shared" si="4"/>
        <v>-0.37215179517885855</v>
      </c>
      <c r="Q197" s="6">
        <f t="shared" si="5"/>
        <v>-2.7360292265137716</v>
      </c>
    </row>
    <row r="198" spans="1:17" x14ac:dyDescent="0.25">
      <c r="A198" t="str">
        <f>IF(OR(AND(P198&lt;&gt;"",P198&gt;$P$5),AND(Q198&lt;&gt;"",Q198&gt;$P$5)),MAX(A$5:A197)+1,"")</f>
        <v/>
      </c>
      <c r="B198" s="7" t="s">
        <v>191</v>
      </c>
      <c r="C198" s="8" t="s">
        <v>3253</v>
      </c>
      <c r="D198" s="11">
        <v>5593.9701129700006</v>
      </c>
      <c r="E198" s="11">
        <v>115.77310967</v>
      </c>
      <c r="F198" s="11">
        <v>5969.5130868799997</v>
      </c>
      <c r="G198" s="11">
        <v>381.28380339</v>
      </c>
      <c r="H198" s="11">
        <v>6123.8027146499999</v>
      </c>
      <c r="I198" s="11">
        <v>-15.3585504</v>
      </c>
      <c r="J198" s="11">
        <v>5615.6612944799999</v>
      </c>
      <c r="K198" s="11">
        <v>262.94115293999999</v>
      </c>
      <c r="L198" s="11">
        <v>5249.6485896899994</v>
      </c>
      <c r="M198" s="11">
        <v>356.44999481000002</v>
      </c>
      <c r="N198" s="11">
        <v>4658.3427036800003</v>
      </c>
      <c r="O198" s="12">
        <v>-62.522960529999999</v>
      </c>
      <c r="P198" s="6">
        <f t="shared" si="4"/>
        <v>-3.5944007001839196E-2</v>
      </c>
      <c r="Q198" s="6">
        <f t="shared" si="5"/>
        <v>-1.8840694170337335</v>
      </c>
    </row>
    <row r="199" spans="1:17" x14ac:dyDescent="0.25">
      <c r="A199" t="str">
        <f>IF(OR(AND(P199&lt;&gt;"",P199&gt;$P$5),AND(Q199&lt;&gt;"",Q199&gt;$P$5)),MAX(A$5:A198)+1,"")</f>
        <v/>
      </c>
      <c r="B199" s="7" t="s">
        <v>192</v>
      </c>
      <c r="C199" s="8" t="s">
        <v>3254</v>
      </c>
      <c r="D199" s="11">
        <v>35.20521823</v>
      </c>
      <c r="E199" s="11">
        <v>0.68095565000000002</v>
      </c>
      <c r="F199" s="11">
        <v>32.990680699999999</v>
      </c>
      <c r="G199" s="11">
        <v>-5.2812285000000001</v>
      </c>
      <c r="H199" s="11">
        <v>32.184700499999998</v>
      </c>
      <c r="I199" s="11">
        <v>2.126042</v>
      </c>
      <c r="J199" s="11">
        <v>23.6607798</v>
      </c>
      <c r="K199" s="11">
        <v>-2.19931996</v>
      </c>
      <c r="L199" s="11">
        <v>20.202134100000002</v>
      </c>
      <c r="M199" s="11">
        <v>2.5034864700000004</v>
      </c>
      <c r="N199" s="11">
        <v>15.885922900000001</v>
      </c>
      <c r="O199" s="12">
        <v>-7.4778664000000008</v>
      </c>
      <c r="P199" s="6">
        <f t="shared" si="4"/>
        <v>-0.14713344899595215</v>
      </c>
      <c r="Q199" s="6">
        <f t="shared" si="5"/>
        <v>-2.6148484642477197</v>
      </c>
    </row>
    <row r="200" spans="1:17" x14ac:dyDescent="0.25">
      <c r="A200">
        <f>IF(OR(AND(P200&lt;&gt;"",P200&gt;$P$5),AND(Q200&lt;&gt;"",Q200&gt;$P$5)),MAX(A$5:A199)+1,"")</f>
        <v>73</v>
      </c>
      <c r="B200" s="7" t="s">
        <v>193</v>
      </c>
      <c r="C200" s="8" t="s">
        <v>3255</v>
      </c>
      <c r="D200" s="11">
        <v>686.40923232</v>
      </c>
      <c r="E200" s="11">
        <v>3.3658293100000001</v>
      </c>
      <c r="F200" s="11">
        <v>763.66011737999997</v>
      </c>
      <c r="G200" s="11">
        <v>-73.063207129999995</v>
      </c>
      <c r="H200" s="11">
        <v>730.14863561000004</v>
      </c>
      <c r="I200" s="11">
        <v>4.3316876100000004</v>
      </c>
      <c r="J200" s="11">
        <v>643.91920309</v>
      </c>
      <c r="K200" s="11">
        <v>-36.642072909999996</v>
      </c>
      <c r="L200" s="11">
        <v>694.88582859999997</v>
      </c>
      <c r="M200" s="11">
        <v>15.74914633</v>
      </c>
      <c r="N200" s="11">
        <v>2413.28131867</v>
      </c>
      <c r="O200" s="12">
        <v>237.6839019</v>
      </c>
      <c r="P200" s="6">
        <f t="shared" ref="P200:P263" si="6">IFERROR(IF(OR(D200&lt;0,D200=""),"",POWER(N200/D200,1/5)-1),"")</f>
        <v>0.28589339911620915</v>
      </c>
      <c r="Q200" s="6">
        <f t="shared" ref="Q200:Q263" si="7">IFERROR(IF(OR(E200&lt;0,E200=""),"",POWER(O200/E200,1/5)-1),"")</f>
        <v>1.34304989029288</v>
      </c>
    </row>
    <row r="201" spans="1:17" x14ac:dyDescent="0.25">
      <c r="A201" t="str">
        <f>IF(OR(AND(P201&lt;&gt;"",P201&gt;$P$5),AND(Q201&lt;&gt;"",Q201&gt;$P$5)),MAX(A$5:A200)+1,"")</f>
        <v/>
      </c>
      <c r="B201" s="7" t="s">
        <v>194</v>
      </c>
      <c r="C201" s="8" t="s">
        <v>3256</v>
      </c>
      <c r="D201" s="11">
        <v>3074.4357946999999</v>
      </c>
      <c r="E201" s="11">
        <v>546.58894710000004</v>
      </c>
      <c r="F201" s="11">
        <v>2156.26988979</v>
      </c>
      <c r="G201" s="11">
        <v>362.41243116000004</v>
      </c>
      <c r="H201" s="11">
        <v>2555.9632917899999</v>
      </c>
      <c r="I201" s="11">
        <v>321.88907169999999</v>
      </c>
      <c r="J201" s="11">
        <v>2591.9511760100004</v>
      </c>
      <c r="K201" s="11">
        <v>213.53921575000001</v>
      </c>
      <c r="L201" s="11">
        <v>2000.63377603</v>
      </c>
      <c r="M201" s="11">
        <v>191.72709569</v>
      </c>
      <c r="N201" s="11">
        <v>1231.3462975499999</v>
      </c>
      <c r="O201" s="12">
        <v>221.87190221</v>
      </c>
      <c r="P201" s="6">
        <f t="shared" si="6"/>
        <v>-0.16723405632060273</v>
      </c>
      <c r="Q201" s="6">
        <f t="shared" si="7"/>
        <v>-0.16499650688472356</v>
      </c>
    </row>
    <row r="202" spans="1:17" x14ac:dyDescent="0.25">
      <c r="A202" t="str">
        <f>IF(OR(AND(P202&lt;&gt;"",P202&gt;$P$5),AND(Q202&lt;&gt;"",Q202&gt;$P$5)),MAX(A$5:A201)+1,"")</f>
        <v/>
      </c>
      <c r="B202" s="7" t="s">
        <v>195</v>
      </c>
      <c r="C202" s="8" t="s">
        <v>3257</v>
      </c>
      <c r="D202" s="11">
        <v>1418.51799768</v>
      </c>
      <c r="E202" s="11">
        <v>16.828341690000002</v>
      </c>
      <c r="F202" s="11">
        <v>1686.3455185400001</v>
      </c>
      <c r="G202" s="11">
        <v>-96.564934550000004</v>
      </c>
      <c r="H202" s="11">
        <v>1550.63540588</v>
      </c>
      <c r="I202" s="11">
        <v>-28.342658050000001</v>
      </c>
      <c r="J202" s="11">
        <v>1624.7272099200002</v>
      </c>
      <c r="K202" s="11">
        <v>9.8446019000000007</v>
      </c>
      <c r="L202" s="11">
        <v>929.51874398999996</v>
      </c>
      <c r="M202" s="11">
        <v>-115.18062390999999</v>
      </c>
      <c r="N202" s="11">
        <v>901.78776047000008</v>
      </c>
      <c r="O202" s="12">
        <v>-76.181117939999993</v>
      </c>
      <c r="P202" s="6">
        <f t="shared" si="6"/>
        <v>-8.6614953564704833E-2</v>
      </c>
      <c r="Q202" s="6">
        <f t="shared" si="7"/>
        <v>-2.3525745266587093</v>
      </c>
    </row>
    <row r="203" spans="1:17" x14ac:dyDescent="0.25">
      <c r="A203" t="str">
        <f>IF(OR(AND(P203&lt;&gt;"",P203&gt;$P$5),AND(Q203&lt;&gt;"",Q203&gt;$P$5)),MAX(A$5:A202)+1,"")</f>
        <v/>
      </c>
      <c r="B203" s="7" t="s">
        <v>196</v>
      </c>
      <c r="C203" s="8" t="s">
        <v>3258</v>
      </c>
      <c r="D203" s="11">
        <v>3962.6507248200001</v>
      </c>
      <c r="E203" s="11">
        <v>162.58620281999998</v>
      </c>
      <c r="F203" s="11">
        <v>4073.0446468699997</v>
      </c>
      <c r="G203" s="11">
        <v>89.330733840000008</v>
      </c>
      <c r="H203" s="11">
        <v>4196.4390868499995</v>
      </c>
      <c r="I203" s="11">
        <v>201.66518832</v>
      </c>
      <c r="J203" s="11">
        <v>4052.6546561599998</v>
      </c>
      <c r="K203" s="11">
        <v>139.54024713999999</v>
      </c>
      <c r="L203" s="11">
        <v>3903.9651197199996</v>
      </c>
      <c r="M203" s="11">
        <v>108.58452089000001</v>
      </c>
      <c r="N203" s="11">
        <v>3429.0964152900001</v>
      </c>
      <c r="O203" s="12">
        <v>94.553319099999996</v>
      </c>
      <c r="P203" s="6">
        <f t="shared" si="6"/>
        <v>-2.8509002803939865E-2</v>
      </c>
      <c r="Q203" s="6">
        <f t="shared" si="7"/>
        <v>-0.10273935793633926</v>
      </c>
    </row>
    <row r="204" spans="1:17" x14ac:dyDescent="0.25">
      <c r="A204">
        <f>IF(OR(AND(P204&lt;&gt;"",P204&gt;$P$5),AND(Q204&lt;&gt;"",Q204&gt;$P$5)),MAX(A$5:A203)+1,"")</f>
        <v>74</v>
      </c>
      <c r="B204" s="7" t="s">
        <v>197</v>
      </c>
      <c r="C204" s="8" t="s">
        <v>3259</v>
      </c>
      <c r="D204" s="11" t="e">
        <v>#VALUE!</v>
      </c>
      <c r="E204" s="11">
        <v>0.59502372999999997</v>
      </c>
      <c r="F204" s="11">
        <v>2335.6469789899998</v>
      </c>
      <c r="G204" s="11">
        <v>606.70341990999998</v>
      </c>
      <c r="H204" s="11">
        <v>2462.5628955000002</v>
      </c>
      <c r="I204" s="11">
        <v>504.63327306999997</v>
      </c>
      <c r="J204" s="11">
        <v>2601.17691509</v>
      </c>
      <c r="K204" s="11">
        <v>508.51476424999998</v>
      </c>
      <c r="L204" s="11">
        <v>3501.0242086599997</v>
      </c>
      <c r="M204" s="11">
        <v>421.45686088000002</v>
      </c>
      <c r="N204" s="11">
        <v>4646.6834516499994</v>
      </c>
      <c r="O204" s="12">
        <v>306.74576614999995</v>
      </c>
      <c r="P204" s="6" t="str">
        <f t="shared" si="6"/>
        <v/>
      </c>
      <c r="Q204" s="6">
        <f t="shared" si="7"/>
        <v>2.4869751967957279</v>
      </c>
    </row>
    <row r="205" spans="1:17" x14ac:dyDescent="0.25">
      <c r="A205" t="str">
        <f>IF(OR(AND(P205&lt;&gt;"",P205&gt;$P$5),AND(Q205&lt;&gt;"",Q205&gt;$P$5)),MAX(A$5:A204)+1,"")</f>
        <v/>
      </c>
      <c r="B205" s="7" t="s">
        <v>198</v>
      </c>
      <c r="C205" s="8" t="s">
        <v>3260</v>
      </c>
      <c r="D205" s="11">
        <v>122.53560158000001</v>
      </c>
      <c r="E205" s="11">
        <v>-29.632266920000003</v>
      </c>
      <c r="F205" s="11">
        <v>120.76832757</v>
      </c>
      <c r="G205" s="11">
        <v>-34.350560999999999</v>
      </c>
      <c r="H205" s="11">
        <v>128.85819229000001</v>
      </c>
      <c r="I205" s="11">
        <v>5.1668253499999999</v>
      </c>
      <c r="J205" s="11">
        <v>183.08085169</v>
      </c>
      <c r="K205" s="11">
        <v>10.12873432</v>
      </c>
      <c r="L205" s="11">
        <v>54.731651899999996</v>
      </c>
      <c r="M205" s="11">
        <v>-36.552900659999999</v>
      </c>
      <c r="N205" s="11">
        <v>47.042013310000002</v>
      </c>
      <c r="O205" s="12">
        <v>-46.815739260000001</v>
      </c>
      <c r="P205" s="6">
        <f t="shared" si="6"/>
        <v>-0.17425733869106641</v>
      </c>
      <c r="Q205" s="6" t="str">
        <f t="shared" si="7"/>
        <v/>
      </c>
    </row>
    <row r="206" spans="1:17" x14ac:dyDescent="0.25">
      <c r="A206" t="str">
        <f>IF(OR(AND(P206&lt;&gt;"",P206&gt;$P$5),AND(Q206&lt;&gt;"",Q206&gt;$P$5)),MAX(A$5:A205)+1,"")</f>
        <v/>
      </c>
      <c r="B206" s="7" t="s">
        <v>199</v>
      </c>
      <c r="C206" s="8" t="s">
        <v>3261</v>
      </c>
      <c r="D206" s="11">
        <v>1113.3277673499999</v>
      </c>
      <c r="E206" s="11">
        <v>1237.65646588</v>
      </c>
      <c r="F206" s="11">
        <v>1145.23066795</v>
      </c>
      <c r="G206" s="11">
        <v>1982.0492037399999</v>
      </c>
      <c r="H206" s="11">
        <v>1445.4631700799998</v>
      </c>
      <c r="I206" s="11">
        <v>646.41720685000007</v>
      </c>
      <c r="J206" s="11">
        <v>1956.8611710499999</v>
      </c>
      <c r="K206" s="11">
        <v>1058.78940283</v>
      </c>
      <c r="L206" s="11">
        <v>2240.0993441700002</v>
      </c>
      <c r="M206" s="11">
        <v>1410.6925458000001</v>
      </c>
      <c r="N206" s="11">
        <v>2334.7608371300003</v>
      </c>
      <c r="O206" s="12">
        <v>2593.5893166700002</v>
      </c>
      <c r="P206" s="6">
        <f t="shared" si="6"/>
        <v>0.15964182785440761</v>
      </c>
      <c r="Q206" s="6">
        <f t="shared" si="7"/>
        <v>0.15947187545533081</v>
      </c>
    </row>
    <row r="207" spans="1:17" x14ac:dyDescent="0.25">
      <c r="A207">
        <f>IF(OR(AND(P207&lt;&gt;"",P207&gt;$P$5),AND(Q207&lt;&gt;"",Q207&gt;$P$5)),MAX(A$5:A206)+1,"")</f>
        <v>75</v>
      </c>
      <c r="B207" s="7" t="s">
        <v>200</v>
      </c>
      <c r="C207" s="8" t="s">
        <v>3262</v>
      </c>
      <c r="D207" s="11">
        <v>33072.12421129</v>
      </c>
      <c r="E207" s="11">
        <v>2026.9864700200001</v>
      </c>
      <c r="F207" s="11">
        <v>26551.846548169997</v>
      </c>
      <c r="G207" s="11">
        <v>967.94063948000007</v>
      </c>
      <c r="H207" s="11">
        <v>29462.588753560001</v>
      </c>
      <c r="I207" s="11">
        <v>1446.4095912799999</v>
      </c>
      <c r="J207" s="11">
        <v>38481.862261900002</v>
      </c>
      <c r="K207" s="11">
        <v>3505.64052004</v>
      </c>
      <c r="L207" s="11">
        <v>52913.332100830004</v>
      </c>
      <c r="M207" s="11">
        <v>7561.0815858100004</v>
      </c>
      <c r="N207" s="11">
        <v>66771.58052766</v>
      </c>
      <c r="O207" s="12">
        <v>9952.7141680900004</v>
      </c>
      <c r="P207" s="6">
        <f t="shared" si="6"/>
        <v>0.15086905619903868</v>
      </c>
      <c r="Q207" s="6">
        <f t="shared" si="7"/>
        <v>0.37473229885709536</v>
      </c>
    </row>
    <row r="208" spans="1:17" x14ac:dyDescent="0.25">
      <c r="A208">
        <f>IF(OR(AND(P208&lt;&gt;"",P208&gt;$P$5),AND(Q208&lt;&gt;"",Q208&gt;$P$5)),MAX(A$5:A207)+1,"")</f>
        <v>76</v>
      </c>
      <c r="B208" s="7" t="s">
        <v>201</v>
      </c>
      <c r="C208" s="8" t="s">
        <v>3263</v>
      </c>
      <c r="D208" s="11">
        <v>21187.18622521</v>
      </c>
      <c r="E208" s="11">
        <v>58.772755740000001</v>
      </c>
      <c r="F208" s="11">
        <v>31318.077508869999</v>
      </c>
      <c r="G208" s="11">
        <v>30.348079079999998</v>
      </c>
      <c r="H208" s="11">
        <v>36307.699656480007</v>
      </c>
      <c r="I208" s="11">
        <v>15.772816929999999</v>
      </c>
      <c r="J208" s="11">
        <v>45194.824224160002</v>
      </c>
      <c r="K208" s="11">
        <v>36.617249039999997</v>
      </c>
      <c r="L208" s="11">
        <v>45638.531783190003</v>
      </c>
      <c r="M208" s="11">
        <v>232.59253405000001</v>
      </c>
      <c r="N208" s="11">
        <v>55366.237955370001</v>
      </c>
      <c r="O208" s="12">
        <v>308.08152531999997</v>
      </c>
      <c r="P208" s="6">
        <f t="shared" si="6"/>
        <v>0.21180948153498891</v>
      </c>
      <c r="Q208" s="6">
        <f t="shared" si="7"/>
        <v>0.39282938376905285</v>
      </c>
    </row>
    <row r="209" spans="1:17" x14ac:dyDescent="0.25">
      <c r="A209">
        <f>IF(OR(AND(P209&lt;&gt;"",P209&gt;$P$5),AND(Q209&lt;&gt;"",Q209&gt;$P$5)),MAX(A$5:A208)+1,"")</f>
        <v>77</v>
      </c>
      <c r="B209" s="7" t="s">
        <v>202</v>
      </c>
      <c r="C209" s="8" t="s">
        <v>3264</v>
      </c>
      <c r="D209" s="11">
        <v>1261.1589692299999</v>
      </c>
      <c r="E209" s="11">
        <v>28.322248510000001</v>
      </c>
      <c r="F209" s="11">
        <v>1133.76340271</v>
      </c>
      <c r="G209" s="11">
        <v>-101.68390181000001</v>
      </c>
      <c r="H209" s="11">
        <v>779.73617025999999</v>
      </c>
      <c r="I209" s="11">
        <v>11.82492641</v>
      </c>
      <c r="J209" s="11">
        <v>967.95065746</v>
      </c>
      <c r="K209" s="11">
        <v>-101.01098018</v>
      </c>
      <c r="L209" s="11">
        <v>806.44268237000006</v>
      </c>
      <c r="M209" s="11">
        <v>83.822760819999999</v>
      </c>
      <c r="N209" s="11">
        <v>541.10713694000003</v>
      </c>
      <c r="O209" s="12">
        <v>247.26666578999999</v>
      </c>
      <c r="P209" s="6">
        <f t="shared" si="6"/>
        <v>-0.15568853656382542</v>
      </c>
      <c r="Q209" s="6">
        <f t="shared" si="7"/>
        <v>0.54243747653612395</v>
      </c>
    </row>
    <row r="210" spans="1:17" x14ac:dyDescent="0.25">
      <c r="A210">
        <f>IF(OR(AND(P210&lt;&gt;"",P210&gt;$P$5),AND(Q210&lt;&gt;"",Q210&gt;$P$5)),MAX(A$5:A209)+1,"")</f>
        <v>78</v>
      </c>
      <c r="B210" s="7" t="s">
        <v>203</v>
      </c>
      <c r="C210" s="8" t="s">
        <v>3265</v>
      </c>
      <c r="D210" s="11">
        <v>1214.5297240099999</v>
      </c>
      <c r="E210" s="11">
        <v>15.26759152</v>
      </c>
      <c r="F210" s="11">
        <v>1445.36894274</v>
      </c>
      <c r="G210" s="11">
        <v>6.0272002599999999</v>
      </c>
      <c r="H210" s="11">
        <v>1406.71028847</v>
      </c>
      <c r="I210" s="11">
        <v>8.2165680099999996</v>
      </c>
      <c r="J210" s="11">
        <v>2078.4071487900001</v>
      </c>
      <c r="K210" s="11">
        <v>13.996882080000001</v>
      </c>
      <c r="L210" s="11">
        <v>1952.80755544</v>
      </c>
      <c r="M210" s="11">
        <v>-41.806711649999997</v>
      </c>
      <c r="N210" s="11">
        <v>1770.7582629600001</v>
      </c>
      <c r="O210" s="12">
        <v>46.668701810000002</v>
      </c>
      <c r="P210" s="6">
        <f t="shared" si="6"/>
        <v>7.8326369940799001E-2</v>
      </c>
      <c r="Q210" s="6">
        <f t="shared" si="7"/>
        <v>0.25040596743548571</v>
      </c>
    </row>
    <row r="211" spans="1:17" x14ac:dyDescent="0.25">
      <c r="A211" t="str">
        <f>IF(OR(AND(P211&lt;&gt;"",P211&gt;$P$5),AND(Q211&lt;&gt;"",Q211&gt;$P$5)),MAX(A$5:A210)+1,"")</f>
        <v/>
      </c>
      <c r="B211" s="7" t="s">
        <v>204</v>
      </c>
      <c r="C211" s="8" t="s">
        <v>3266</v>
      </c>
      <c r="D211" s="11">
        <v>43246.531914230007</v>
      </c>
      <c r="E211" s="11">
        <v>1060.6235900499998</v>
      </c>
      <c r="F211" s="11">
        <v>52540.887651609999</v>
      </c>
      <c r="G211" s="11">
        <v>1.6860347900000001</v>
      </c>
      <c r="H211" s="11">
        <v>15602.599735950002</v>
      </c>
      <c r="I211" s="11">
        <v>592.50201458000004</v>
      </c>
      <c r="J211" s="11">
        <v>15601.882599770001</v>
      </c>
      <c r="K211" s="11">
        <v>549.06315563999999</v>
      </c>
      <c r="L211" s="11">
        <v>16779.307964579999</v>
      </c>
      <c r="M211" s="11">
        <v>-3775.4274364000003</v>
      </c>
      <c r="N211" s="11">
        <v>11417.447171209998</v>
      </c>
      <c r="O211" s="12">
        <v>-2207.3619745700003</v>
      </c>
      <c r="P211" s="6">
        <f t="shared" si="6"/>
        <v>-0.23383281879461648</v>
      </c>
      <c r="Q211" s="6">
        <f t="shared" si="7"/>
        <v>-2.1578770738154995</v>
      </c>
    </row>
    <row r="212" spans="1:17" x14ac:dyDescent="0.25">
      <c r="A212" t="str">
        <f>IF(OR(AND(P212&lt;&gt;"",P212&gt;$P$5),AND(Q212&lt;&gt;"",Q212&gt;$P$5)),MAX(A$5:A211)+1,"")</f>
        <v/>
      </c>
      <c r="B212" s="7" t="s">
        <v>205</v>
      </c>
      <c r="C212" s="8" t="s">
        <v>3267</v>
      </c>
      <c r="D212" s="11">
        <v>51303.77851982</v>
      </c>
      <c r="E212" s="11">
        <v>899.21070448</v>
      </c>
      <c r="F212" s="11">
        <v>70740.641187810004</v>
      </c>
      <c r="G212" s="11">
        <v>1432.0840968599998</v>
      </c>
      <c r="H212" s="11">
        <v>77258.770498979997</v>
      </c>
      <c r="I212" s="11">
        <v>923.87039314999993</v>
      </c>
      <c r="J212" s="11">
        <v>76164.73429374001</v>
      </c>
      <c r="K212" s="11">
        <v>572.56205154999998</v>
      </c>
      <c r="L212" s="11">
        <v>88818.485807639998</v>
      </c>
      <c r="M212" s="11">
        <v>300.66083687000003</v>
      </c>
      <c r="N212" s="11">
        <v>86896.604108219995</v>
      </c>
      <c r="O212" s="12">
        <v>-666.43273377999992</v>
      </c>
      <c r="P212" s="6">
        <f t="shared" si="6"/>
        <v>0.11114488278899448</v>
      </c>
      <c r="Q212" s="6">
        <f t="shared" si="7"/>
        <v>-1.9418439891733517</v>
      </c>
    </row>
    <row r="213" spans="1:17" x14ac:dyDescent="0.25">
      <c r="A213" t="str">
        <f>IF(OR(AND(P213&lt;&gt;"",P213&gt;$P$5),AND(Q213&lt;&gt;"",Q213&gt;$P$5)),MAX(A$5:A212)+1,"")</f>
        <v/>
      </c>
      <c r="B213" s="7" t="s">
        <v>206</v>
      </c>
      <c r="C213" s="8" t="s">
        <v>3268</v>
      </c>
      <c r="D213" s="11">
        <v>1885.3397486199999</v>
      </c>
      <c r="E213" s="11">
        <v>423.89109474999998</v>
      </c>
      <c r="F213" s="11">
        <v>2156.83808176</v>
      </c>
      <c r="G213" s="11">
        <v>522.37315000000001</v>
      </c>
      <c r="H213" s="11">
        <v>2766.1199991500002</v>
      </c>
      <c r="I213" s="11">
        <v>584.17973946000006</v>
      </c>
      <c r="J213" s="11">
        <v>2808.0564158000002</v>
      </c>
      <c r="K213" s="11">
        <v>609.83746786999995</v>
      </c>
      <c r="L213" s="11">
        <v>4906.8728372899996</v>
      </c>
      <c r="M213" s="11">
        <v>584.50853927999992</v>
      </c>
      <c r="N213" s="11">
        <v>3474.1151888099998</v>
      </c>
      <c r="O213" s="12">
        <v>326.88437260000001</v>
      </c>
      <c r="P213" s="6">
        <f t="shared" si="6"/>
        <v>0.13003245822340737</v>
      </c>
      <c r="Q213" s="6">
        <f t="shared" si="7"/>
        <v>-5.0646462148993154E-2</v>
      </c>
    </row>
    <row r="214" spans="1:17" x14ac:dyDescent="0.25">
      <c r="A214" t="str">
        <f>IF(OR(AND(P214&lt;&gt;"",P214&gt;$P$5),AND(Q214&lt;&gt;"",Q214&gt;$P$5)),MAX(A$5:A213)+1,"")</f>
        <v/>
      </c>
      <c r="B214" s="7" t="s">
        <v>207</v>
      </c>
      <c r="C214" s="8" t="s">
        <v>3269</v>
      </c>
      <c r="D214" s="11">
        <v>3720.8465817800002</v>
      </c>
      <c r="E214" s="11">
        <v>15.749388880000001</v>
      </c>
      <c r="F214" s="11">
        <v>4453.5786473900007</v>
      </c>
      <c r="G214" s="11">
        <v>11.379378689999999</v>
      </c>
      <c r="H214" s="11">
        <v>4671.89927756</v>
      </c>
      <c r="I214" s="11">
        <v>13.87032153</v>
      </c>
      <c r="J214" s="11">
        <v>5227.7124865600008</v>
      </c>
      <c r="K214" s="11">
        <v>14.062555869999999</v>
      </c>
      <c r="L214" s="11">
        <v>4358.6597011399999</v>
      </c>
      <c r="M214" s="11">
        <v>12.08142945</v>
      </c>
      <c r="N214" s="11">
        <v>4623.0863217599999</v>
      </c>
      <c r="O214" s="12">
        <v>12.162099</v>
      </c>
      <c r="P214" s="6">
        <f t="shared" si="6"/>
        <v>4.4378800924514294E-2</v>
      </c>
      <c r="Q214" s="6">
        <f t="shared" si="7"/>
        <v>-5.038193996365703E-2</v>
      </c>
    </row>
    <row r="215" spans="1:17" x14ac:dyDescent="0.25">
      <c r="A215" t="str">
        <f>IF(OR(AND(P215&lt;&gt;"",P215&gt;$P$5),AND(Q215&lt;&gt;"",Q215&gt;$P$5)),MAX(A$5:A214)+1,"")</f>
        <v/>
      </c>
      <c r="B215" s="7" t="s">
        <v>208</v>
      </c>
      <c r="C215" s="8" t="s">
        <v>3270</v>
      </c>
      <c r="D215" s="11">
        <v>84.102061200000009</v>
      </c>
      <c r="E215" s="11">
        <v>3.1808810800000002</v>
      </c>
      <c r="F215" s="11">
        <v>139.46031223</v>
      </c>
      <c r="G215" s="11">
        <v>6.8719096399999993</v>
      </c>
      <c r="H215" s="11">
        <v>161.49614265</v>
      </c>
      <c r="I215" s="11">
        <v>2.37996791</v>
      </c>
      <c r="J215" s="11">
        <v>130.59413846999999</v>
      </c>
      <c r="K215" s="11">
        <v>5.8243136099999999</v>
      </c>
      <c r="L215" s="11">
        <v>87.496948099999997</v>
      </c>
      <c r="M215" s="11">
        <v>-28.900316589999999</v>
      </c>
      <c r="N215" s="11">
        <v>44.816199750000003</v>
      </c>
      <c r="O215" s="12">
        <v>-42.22395358</v>
      </c>
      <c r="P215" s="6">
        <f t="shared" si="6"/>
        <v>-0.11829018054577356</v>
      </c>
      <c r="Q215" s="6">
        <f t="shared" si="7"/>
        <v>-2.6772673480486233</v>
      </c>
    </row>
    <row r="216" spans="1:17" x14ac:dyDescent="0.25">
      <c r="A216" t="str">
        <f>IF(OR(AND(P216&lt;&gt;"",P216&gt;$P$5),AND(Q216&lt;&gt;"",Q216&gt;$P$5)),MAX(A$5:A215)+1,"")</f>
        <v/>
      </c>
      <c r="B216" s="7" t="s">
        <v>209</v>
      </c>
      <c r="C216" s="8" t="s">
        <v>3271</v>
      </c>
      <c r="D216" s="11">
        <v>2467.6254938699999</v>
      </c>
      <c r="E216" s="11">
        <v>127.79689576999999</v>
      </c>
      <c r="F216" s="11">
        <v>2800.4759367600004</v>
      </c>
      <c r="G216" s="11">
        <v>104.41800336</v>
      </c>
      <c r="H216" s="11">
        <v>2720.6849064399998</v>
      </c>
      <c r="I216" s="11">
        <v>30.365616960000001</v>
      </c>
      <c r="J216" s="11">
        <v>2739.9493062199999</v>
      </c>
      <c r="K216" s="11">
        <v>77.011964739999996</v>
      </c>
      <c r="L216" s="11">
        <v>1932.6453550899998</v>
      </c>
      <c r="M216" s="11">
        <v>52.294512399999995</v>
      </c>
      <c r="N216" s="11">
        <v>1695.81670229</v>
      </c>
      <c r="O216" s="12">
        <v>29.709183850000002</v>
      </c>
      <c r="P216" s="6">
        <f t="shared" si="6"/>
        <v>-7.2273564455592409E-2</v>
      </c>
      <c r="Q216" s="6">
        <f t="shared" si="7"/>
        <v>-0.25308000899201721</v>
      </c>
    </row>
    <row r="217" spans="1:17" x14ac:dyDescent="0.25">
      <c r="A217" t="str">
        <f>IF(OR(AND(P217&lt;&gt;"",P217&gt;$P$5),AND(Q217&lt;&gt;"",Q217&gt;$P$5)),MAX(A$5:A216)+1,"")</f>
        <v/>
      </c>
      <c r="B217" s="7" t="s">
        <v>210</v>
      </c>
      <c r="C217" s="8" t="s">
        <v>3272</v>
      </c>
      <c r="D217" s="11">
        <v>2033.9427328800002</v>
      </c>
      <c r="E217" s="11">
        <v>221.34805825000001</v>
      </c>
      <c r="F217" s="11">
        <v>2081.8937007599998</v>
      </c>
      <c r="G217" s="11">
        <v>164.56929929</v>
      </c>
      <c r="H217" s="11">
        <v>2084.5680034699999</v>
      </c>
      <c r="I217" s="11">
        <v>73.23155890000001</v>
      </c>
      <c r="J217" s="11">
        <v>2230.7014638999999</v>
      </c>
      <c r="K217" s="11">
        <v>87.845807129999997</v>
      </c>
      <c r="L217" s="11">
        <v>2247.9195360799999</v>
      </c>
      <c r="M217" s="11">
        <v>94.145906310000001</v>
      </c>
      <c r="N217" s="11">
        <v>1939.5724987200001</v>
      </c>
      <c r="O217" s="12">
        <v>61.728428510000001</v>
      </c>
      <c r="P217" s="6">
        <f t="shared" si="6"/>
        <v>-9.4567123773648953E-3</v>
      </c>
      <c r="Q217" s="6">
        <f t="shared" si="7"/>
        <v>-0.22539213757184506</v>
      </c>
    </row>
    <row r="218" spans="1:17" x14ac:dyDescent="0.25">
      <c r="A218" t="str">
        <f>IF(OR(AND(P218&lt;&gt;"",P218&gt;$P$5),AND(Q218&lt;&gt;"",Q218&gt;$P$5)),MAX(A$5:A217)+1,"")</f>
        <v/>
      </c>
      <c r="B218" s="7" t="s">
        <v>211</v>
      </c>
      <c r="C218" s="8" t="s">
        <v>3273</v>
      </c>
      <c r="D218" s="11">
        <v>3589.4656276400001</v>
      </c>
      <c r="E218" s="11">
        <v>89.197971240000001</v>
      </c>
      <c r="F218" s="11">
        <v>4139.2869530999997</v>
      </c>
      <c r="G218" s="11">
        <v>7.3913067699999999</v>
      </c>
      <c r="H218" s="11">
        <v>3538.1624134399999</v>
      </c>
      <c r="I218" s="11">
        <v>34.436562350000003</v>
      </c>
      <c r="J218" s="11">
        <v>3244.5027417900001</v>
      </c>
      <c r="K218" s="11">
        <v>48.274176079999997</v>
      </c>
      <c r="L218" s="11">
        <v>4014.6923543600001</v>
      </c>
      <c r="M218" s="11">
        <v>72.387028510000007</v>
      </c>
      <c r="N218" s="11">
        <v>3066.9738502</v>
      </c>
      <c r="O218" s="12">
        <v>89.40937679000001</v>
      </c>
      <c r="P218" s="6">
        <f t="shared" si="6"/>
        <v>-3.0972605364674499E-2</v>
      </c>
      <c r="Q218" s="6">
        <f t="shared" si="7"/>
        <v>4.7356551523858315E-4</v>
      </c>
    </row>
    <row r="219" spans="1:17" x14ac:dyDescent="0.25">
      <c r="A219" t="str">
        <f>IF(OR(AND(P219&lt;&gt;"",P219&gt;$P$5),AND(Q219&lt;&gt;"",Q219&gt;$P$5)),MAX(A$5:A218)+1,"")</f>
        <v/>
      </c>
      <c r="B219" s="7" t="s">
        <v>212</v>
      </c>
      <c r="C219" s="8" t="s">
        <v>3274</v>
      </c>
      <c r="D219" s="11">
        <v>294.93840270999999</v>
      </c>
      <c r="E219" s="11">
        <v>48.920271990000003</v>
      </c>
      <c r="F219" s="11">
        <v>394.43416352999998</v>
      </c>
      <c r="G219" s="11">
        <v>4.7199408800000002</v>
      </c>
      <c r="H219" s="11">
        <v>48.556618110000002</v>
      </c>
      <c r="I219" s="11">
        <v>5.0018881799999999</v>
      </c>
      <c r="J219" s="11">
        <v>99.509506760000008</v>
      </c>
      <c r="K219" s="11">
        <v>-12.030923359999999</v>
      </c>
      <c r="L219" s="11">
        <v>193.15041611000001</v>
      </c>
      <c r="M219" s="11">
        <v>3.02535445</v>
      </c>
      <c r="N219" s="11">
        <v>239.48420238</v>
      </c>
      <c r="O219" s="12">
        <v>-35.393779689999995</v>
      </c>
      <c r="P219" s="6">
        <f t="shared" si="6"/>
        <v>-4.0800134284100453E-2</v>
      </c>
      <c r="Q219" s="6">
        <f t="shared" si="7"/>
        <v>-1.9373194220281815</v>
      </c>
    </row>
    <row r="220" spans="1:17" x14ac:dyDescent="0.25">
      <c r="A220" t="str">
        <f>IF(OR(AND(P220&lt;&gt;"",P220&gt;$P$5),AND(Q220&lt;&gt;"",Q220&gt;$P$5)),MAX(A$5:A219)+1,"")</f>
        <v/>
      </c>
      <c r="B220" s="7" t="s">
        <v>213</v>
      </c>
      <c r="C220" s="8" t="s">
        <v>3275</v>
      </c>
      <c r="D220" s="11">
        <v>1202.8956189</v>
      </c>
      <c r="E220" s="11">
        <v>83.734975800000001</v>
      </c>
      <c r="F220" s="11">
        <v>1840.5490561900001</v>
      </c>
      <c r="G220" s="11">
        <v>114.0963835</v>
      </c>
      <c r="H220" s="11">
        <v>2480.45965755</v>
      </c>
      <c r="I220" s="11">
        <v>143.06627302999999</v>
      </c>
      <c r="J220" s="11">
        <v>2427.32977914</v>
      </c>
      <c r="K220" s="11">
        <v>180.94863859999998</v>
      </c>
      <c r="L220" s="11">
        <v>1870.32275048</v>
      </c>
      <c r="M220" s="11">
        <v>117.49398853</v>
      </c>
      <c r="N220" s="11">
        <v>2243.7809797899999</v>
      </c>
      <c r="O220" s="12">
        <v>146.27984748</v>
      </c>
      <c r="P220" s="6">
        <f t="shared" si="6"/>
        <v>0.13279286216471009</v>
      </c>
      <c r="Q220" s="6">
        <f t="shared" si="7"/>
        <v>0.11803531052573901</v>
      </c>
    </row>
    <row r="221" spans="1:17" x14ac:dyDescent="0.25">
      <c r="A221" t="str">
        <f>IF(OR(AND(P221&lt;&gt;"",P221&gt;$P$5),AND(Q221&lt;&gt;"",Q221&gt;$P$5)),MAX(A$5:A220)+1,"")</f>
        <v/>
      </c>
      <c r="B221" s="7" t="s">
        <v>214</v>
      </c>
      <c r="C221" s="8" t="s">
        <v>3276</v>
      </c>
      <c r="D221" s="11">
        <v>1366.78129691</v>
      </c>
      <c r="E221" s="11">
        <v>219.53095291</v>
      </c>
      <c r="F221" s="11">
        <v>2207.70853906</v>
      </c>
      <c r="G221" s="11">
        <v>300.35337277999997</v>
      </c>
      <c r="H221" s="11">
        <v>2087.5191618399999</v>
      </c>
      <c r="I221" s="11">
        <v>255.46105962999999</v>
      </c>
      <c r="J221" s="11">
        <v>1799.37583647</v>
      </c>
      <c r="K221" s="11">
        <v>194.18283596000001</v>
      </c>
      <c r="L221" s="11">
        <v>2253.21243555</v>
      </c>
      <c r="M221" s="11">
        <v>300.90759514999996</v>
      </c>
      <c r="N221" s="11">
        <v>2523.8426638200003</v>
      </c>
      <c r="O221" s="12">
        <v>391.30360052999998</v>
      </c>
      <c r="P221" s="6">
        <f t="shared" si="6"/>
        <v>0.13050542317932989</v>
      </c>
      <c r="Q221" s="6">
        <f t="shared" si="7"/>
        <v>0.12254462909637764</v>
      </c>
    </row>
    <row r="222" spans="1:17" x14ac:dyDescent="0.25">
      <c r="A222">
        <f>IF(OR(AND(P222&lt;&gt;"",P222&gt;$P$5),AND(Q222&lt;&gt;"",Q222&gt;$P$5)),MAX(A$5:A221)+1,"")</f>
        <v>79</v>
      </c>
      <c r="B222" s="7" t="s">
        <v>215</v>
      </c>
      <c r="C222" s="8" t="s">
        <v>3277</v>
      </c>
      <c r="D222" s="11">
        <v>60431.62605046</v>
      </c>
      <c r="E222" s="11">
        <v>4275.7216242699997</v>
      </c>
      <c r="F222" s="11">
        <v>83155.474504589991</v>
      </c>
      <c r="G222" s="11">
        <v>5236.9386084300004</v>
      </c>
      <c r="H222" s="11">
        <v>99316.196265189996</v>
      </c>
      <c r="I222" s="11">
        <v>7379.6663450900005</v>
      </c>
      <c r="J222" s="11">
        <v>118627.94820858999</v>
      </c>
      <c r="K222" s="11">
        <v>10870.67284247</v>
      </c>
      <c r="L222" s="11">
        <v>137750.35839570002</v>
      </c>
      <c r="M222" s="11">
        <v>14155.16722936</v>
      </c>
      <c r="N222" s="11">
        <v>97745.137194160008</v>
      </c>
      <c r="O222" s="12">
        <v>12532.442817659999</v>
      </c>
      <c r="P222" s="6">
        <f t="shared" si="6"/>
        <v>0.10094640100003316</v>
      </c>
      <c r="Q222" s="6">
        <f t="shared" si="7"/>
        <v>0.23995310909472978</v>
      </c>
    </row>
    <row r="223" spans="1:17" x14ac:dyDescent="0.25">
      <c r="A223" t="str">
        <f>IF(OR(AND(P223&lt;&gt;"",P223&gt;$P$5),AND(Q223&lt;&gt;"",Q223&gt;$P$5)),MAX(A$5:A222)+1,"")</f>
        <v/>
      </c>
      <c r="B223" s="7" t="s">
        <v>216</v>
      </c>
      <c r="C223" s="8" t="s">
        <v>3278</v>
      </c>
      <c r="D223" s="11">
        <v>6954.7754069900002</v>
      </c>
      <c r="E223" s="11">
        <v>286.43032825</v>
      </c>
      <c r="F223" s="11">
        <v>5129.6764030100003</v>
      </c>
      <c r="G223" s="11">
        <v>3.56162658</v>
      </c>
      <c r="H223" s="11">
        <v>5952.5370753799998</v>
      </c>
      <c r="I223" s="11">
        <v>-195.76936307</v>
      </c>
      <c r="J223" s="11">
        <v>10143.88373182</v>
      </c>
      <c r="K223" s="11">
        <v>116.31437351999999</v>
      </c>
      <c r="L223" s="11">
        <v>6443.7103251999997</v>
      </c>
      <c r="M223" s="11">
        <v>247.96353290000002</v>
      </c>
      <c r="N223" s="11">
        <v>9655.5646779100007</v>
      </c>
      <c r="O223" s="12">
        <v>254.74716438999999</v>
      </c>
      <c r="P223" s="6">
        <f t="shared" si="6"/>
        <v>6.782212114720676E-2</v>
      </c>
      <c r="Q223" s="6">
        <f t="shared" si="7"/>
        <v>-2.3172063548455135E-2</v>
      </c>
    </row>
    <row r="224" spans="1:17" x14ac:dyDescent="0.25">
      <c r="A224" t="str">
        <f>IF(OR(AND(P224&lt;&gt;"",P224&gt;$P$5),AND(Q224&lt;&gt;"",Q224&gt;$P$5)),MAX(A$5:A223)+1,"")</f>
        <v/>
      </c>
      <c r="B224" s="7" t="s">
        <v>217</v>
      </c>
      <c r="C224" s="8" t="s">
        <v>3279</v>
      </c>
      <c r="D224" s="11">
        <v>1540.40245916</v>
      </c>
      <c r="E224" s="11">
        <v>491.49123412</v>
      </c>
      <c r="F224" s="11">
        <v>1784.01371651</v>
      </c>
      <c r="G224" s="11">
        <v>497.80557319999997</v>
      </c>
      <c r="H224" s="11">
        <v>1317.51752218</v>
      </c>
      <c r="I224" s="11">
        <v>211.501384</v>
      </c>
      <c r="J224" s="11">
        <v>1637.2275343800002</v>
      </c>
      <c r="K224" s="11">
        <v>261.67153230000002</v>
      </c>
      <c r="L224" s="11">
        <v>1539.7925561400002</v>
      </c>
      <c r="M224" s="11">
        <v>209.1466786</v>
      </c>
      <c r="N224" s="11">
        <v>786.41693170000008</v>
      </c>
      <c r="O224" s="12">
        <v>10.44790233</v>
      </c>
      <c r="P224" s="6">
        <f t="shared" si="6"/>
        <v>-0.12581423472226971</v>
      </c>
      <c r="Q224" s="6">
        <f t="shared" si="7"/>
        <v>-0.5370834950488127</v>
      </c>
    </row>
    <row r="225" spans="1:17" x14ac:dyDescent="0.25">
      <c r="A225">
        <f>IF(OR(AND(P225&lt;&gt;"",P225&gt;$P$5),AND(Q225&lt;&gt;"",Q225&gt;$P$5)),MAX(A$5:A224)+1,"")</f>
        <v>80</v>
      </c>
      <c r="B225" s="7" t="s">
        <v>218</v>
      </c>
      <c r="C225" s="8" t="s">
        <v>3280</v>
      </c>
      <c r="D225" s="11">
        <v>0.66284264000000004</v>
      </c>
      <c r="E225" s="11">
        <v>23.848478929999999</v>
      </c>
      <c r="F225" s="11">
        <v>9865.7892687500007</v>
      </c>
      <c r="G225" s="11">
        <v>1069.0793655700002</v>
      </c>
      <c r="H225" s="11">
        <v>10348.65574464</v>
      </c>
      <c r="I225" s="11">
        <v>1279.3752161700002</v>
      </c>
      <c r="J225" s="11">
        <v>16069.61517882</v>
      </c>
      <c r="K225" s="11">
        <v>984.07153024000002</v>
      </c>
      <c r="L225" s="11">
        <v>17323.50726617</v>
      </c>
      <c r="M225" s="11">
        <v>907.88413878999995</v>
      </c>
      <c r="N225" s="11">
        <v>19398.573320900003</v>
      </c>
      <c r="O225" s="12">
        <v>1266.9596102600001</v>
      </c>
      <c r="P225" s="6">
        <f t="shared" si="6"/>
        <v>6.8211726058325119</v>
      </c>
      <c r="Q225" s="6">
        <f t="shared" si="7"/>
        <v>1.2134026067412291</v>
      </c>
    </row>
    <row r="226" spans="1:17" x14ac:dyDescent="0.25">
      <c r="A226">
        <f>IF(OR(AND(P226&lt;&gt;"",P226&gt;$P$5),AND(Q226&lt;&gt;"",Q226&gt;$P$5)),MAX(A$5:A225)+1,"")</f>
        <v>81</v>
      </c>
      <c r="B226" s="7" t="s">
        <v>219</v>
      </c>
      <c r="C226" s="8" t="s">
        <v>3281</v>
      </c>
      <c r="D226" s="11">
        <v>1157.69691519</v>
      </c>
      <c r="E226" s="11">
        <v>7.6565337300000005</v>
      </c>
      <c r="F226" s="11">
        <v>1448.8022907500001</v>
      </c>
      <c r="G226" s="11">
        <v>4.6221505800000005</v>
      </c>
      <c r="H226" s="11">
        <v>1595.6302815399999</v>
      </c>
      <c r="I226" s="11">
        <v>-51.144511630000004</v>
      </c>
      <c r="J226" s="11">
        <v>11237.296706749999</v>
      </c>
      <c r="K226" s="11">
        <v>158.46957255000001</v>
      </c>
      <c r="L226" s="11">
        <v>8379.7887276399997</v>
      </c>
      <c r="M226" s="11">
        <v>22.010204590000001</v>
      </c>
      <c r="N226" s="11">
        <v>5857.3965425200004</v>
      </c>
      <c r="O226" s="12">
        <v>-515.90748651000001</v>
      </c>
      <c r="P226" s="6">
        <f t="shared" si="6"/>
        <v>0.38299926751132096</v>
      </c>
      <c r="Q226" s="6">
        <f t="shared" si="7"/>
        <v>-3.3211752224158855</v>
      </c>
    </row>
    <row r="227" spans="1:17" x14ac:dyDescent="0.25">
      <c r="A227" t="str">
        <f>IF(OR(AND(P227&lt;&gt;"",P227&gt;$P$5),AND(Q227&lt;&gt;"",Q227&gt;$P$5)),MAX(A$5:A226)+1,"")</f>
        <v/>
      </c>
      <c r="B227" s="7" t="s">
        <v>220</v>
      </c>
      <c r="C227" s="8" t="s">
        <v>3282</v>
      </c>
      <c r="D227" s="11">
        <v>3347.68926569</v>
      </c>
      <c r="E227" s="11">
        <v>144.85399299000002</v>
      </c>
      <c r="F227" s="11">
        <v>3611.1137315000001</v>
      </c>
      <c r="G227" s="11">
        <v>45.405253439999996</v>
      </c>
      <c r="H227" s="11">
        <v>3113.5890354000003</v>
      </c>
      <c r="I227" s="11">
        <v>-181.42552838</v>
      </c>
      <c r="J227" s="11">
        <v>2795.62332216</v>
      </c>
      <c r="K227" s="11">
        <v>-1110.4818252999999</v>
      </c>
      <c r="L227" s="11">
        <v>2370.8088550000002</v>
      </c>
      <c r="M227" s="11">
        <v>41.82213007</v>
      </c>
      <c r="N227" s="11">
        <v>1874.9814271099999</v>
      </c>
      <c r="O227" s="12">
        <v>-66.362146969999998</v>
      </c>
      <c r="P227" s="6">
        <f t="shared" si="6"/>
        <v>-0.10946628526426283</v>
      </c>
      <c r="Q227" s="6">
        <f t="shared" si="7"/>
        <v>-1.8554566197573217</v>
      </c>
    </row>
    <row r="228" spans="1:17" x14ac:dyDescent="0.25">
      <c r="A228">
        <f>IF(OR(AND(P228&lt;&gt;"",P228&gt;$P$5),AND(Q228&lt;&gt;"",Q228&gt;$P$5)),MAX(A$5:A227)+1,"")</f>
        <v>82</v>
      </c>
      <c r="B228" s="7" t="s">
        <v>221</v>
      </c>
      <c r="C228" s="8" t="s">
        <v>3283</v>
      </c>
      <c r="D228" s="11">
        <v>1165.96241089</v>
      </c>
      <c r="E228" s="11">
        <v>86.461380439999999</v>
      </c>
      <c r="F228" s="11">
        <v>1294.5892947699999</v>
      </c>
      <c r="G228" s="11">
        <v>109.54864681000001</v>
      </c>
      <c r="H228" s="11">
        <v>1761.1872183199998</v>
      </c>
      <c r="I228" s="11">
        <v>299.79750738999996</v>
      </c>
      <c r="J228" s="11">
        <v>2048.6922812000003</v>
      </c>
      <c r="K228" s="11">
        <v>283.89821906999998</v>
      </c>
      <c r="L228" s="11">
        <v>2262.30444898</v>
      </c>
      <c r="M228" s="11">
        <v>318.17132316999999</v>
      </c>
      <c r="N228" s="11">
        <v>2402.0896413099999</v>
      </c>
      <c r="O228" s="12">
        <v>384.47949919999996</v>
      </c>
      <c r="P228" s="6">
        <f t="shared" si="6"/>
        <v>0.15552922042149131</v>
      </c>
      <c r="Q228" s="6">
        <f t="shared" si="7"/>
        <v>0.34775268131393999</v>
      </c>
    </row>
    <row r="229" spans="1:17" x14ac:dyDescent="0.25">
      <c r="A229" t="str">
        <f>IF(OR(AND(P229&lt;&gt;"",P229&gt;$P$5),AND(Q229&lt;&gt;"",Q229&gt;$P$5)),MAX(A$5:A228)+1,"")</f>
        <v/>
      </c>
      <c r="B229" s="7" t="s">
        <v>222</v>
      </c>
      <c r="C229" s="8" t="s">
        <v>3284</v>
      </c>
      <c r="D229" s="11">
        <v>460.49728177999998</v>
      </c>
      <c r="E229" s="11">
        <v>-86.12758629999999</v>
      </c>
      <c r="F229" s="11">
        <v>514.69431415999998</v>
      </c>
      <c r="G229" s="11">
        <v>-193.18496490999999</v>
      </c>
      <c r="H229" s="11">
        <v>576.81510652999998</v>
      </c>
      <c r="I229" s="11">
        <v>14.811654050000001</v>
      </c>
      <c r="J229" s="11">
        <v>506.52810929000003</v>
      </c>
      <c r="K229" s="11">
        <v>-62.57772507</v>
      </c>
      <c r="L229" s="11">
        <v>499.43200067000004</v>
      </c>
      <c r="M229" s="11">
        <v>9.6187869299999988</v>
      </c>
      <c r="N229" s="11">
        <v>445.99032582000001</v>
      </c>
      <c r="O229" s="12">
        <v>-2.53900463</v>
      </c>
      <c r="P229" s="6">
        <f t="shared" si="6"/>
        <v>-6.3814896770435503E-3</v>
      </c>
      <c r="Q229" s="6" t="str">
        <f t="shared" si="7"/>
        <v/>
      </c>
    </row>
    <row r="230" spans="1:17" x14ac:dyDescent="0.25">
      <c r="A230">
        <f>IF(OR(AND(P230&lt;&gt;"",P230&gt;$P$5),AND(Q230&lt;&gt;"",Q230&gt;$P$5)),MAX(A$5:A229)+1,"")</f>
        <v>83</v>
      </c>
      <c r="B230" s="7" t="s">
        <v>223</v>
      </c>
      <c r="C230" s="8" t="s">
        <v>3285</v>
      </c>
      <c r="D230" s="11">
        <v>296.92979043000003</v>
      </c>
      <c r="E230" s="11">
        <v>8.3019800400000001</v>
      </c>
      <c r="F230" s="11">
        <v>382.74407079000002</v>
      </c>
      <c r="G230" s="11">
        <v>-47.173689490000001</v>
      </c>
      <c r="H230" s="11">
        <v>456.89832468000003</v>
      </c>
      <c r="I230" s="11">
        <v>10.805771699999999</v>
      </c>
      <c r="J230" s="11">
        <v>458.93192845999999</v>
      </c>
      <c r="K230" s="11">
        <v>11.122430420000001</v>
      </c>
      <c r="L230" s="11">
        <v>460.00622023</v>
      </c>
      <c r="M230" s="11">
        <v>-20.665871510000002</v>
      </c>
      <c r="N230" s="11">
        <v>891.66131321</v>
      </c>
      <c r="O230" s="12">
        <v>44.88583036</v>
      </c>
      <c r="P230" s="6">
        <f t="shared" si="6"/>
        <v>0.24597471890222922</v>
      </c>
      <c r="Q230" s="6">
        <f t="shared" si="7"/>
        <v>0.40147551860370023</v>
      </c>
    </row>
    <row r="231" spans="1:17" x14ac:dyDescent="0.25">
      <c r="A231">
        <f>IF(OR(AND(P231&lt;&gt;"",P231&gt;$P$5),AND(Q231&lt;&gt;"",Q231&gt;$P$5)),MAX(A$5:A230)+1,"")</f>
        <v>84</v>
      </c>
      <c r="B231" s="7" t="s">
        <v>224</v>
      </c>
      <c r="C231" s="8" t="s">
        <v>3286</v>
      </c>
      <c r="D231" s="11">
        <v>936.91646008999999</v>
      </c>
      <c r="E231" s="11">
        <v>10.17753813</v>
      </c>
      <c r="F231" s="11">
        <v>1022.5752382999999</v>
      </c>
      <c r="G231" s="11">
        <v>17.095743769999999</v>
      </c>
      <c r="H231" s="11">
        <v>1061.34614044</v>
      </c>
      <c r="I231" s="11">
        <v>179.96939027000002</v>
      </c>
      <c r="J231" s="11">
        <v>1153.6292571700001</v>
      </c>
      <c r="K231" s="11">
        <v>183.90381002999999</v>
      </c>
      <c r="L231" s="11">
        <v>1781.4318749000001</v>
      </c>
      <c r="M231" s="11">
        <v>245.03690716999998</v>
      </c>
      <c r="N231" s="11">
        <v>2408.1486134100001</v>
      </c>
      <c r="O231" s="12">
        <v>372.16337700000003</v>
      </c>
      <c r="P231" s="6">
        <f t="shared" si="6"/>
        <v>0.20780405462094831</v>
      </c>
      <c r="Q231" s="6">
        <f t="shared" si="7"/>
        <v>1.05408390265272</v>
      </c>
    </row>
    <row r="232" spans="1:17" x14ac:dyDescent="0.25">
      <c r="A232" t="str">
        <f>IF(OR(AND(P232&lt;&gt;"",P232&gt;$P$5),AND(Q232&lt;&gt;"",Q232&gt;$P$5)),MAX(A$5:A231)+1,"")</f>
        <v/>
      </c>
      <c r="B232" s="7" t="s">
        <v>225</v>
      </c>
      <c r="C232" s="8" t="s">
        <v>3287</v>
      </c>
      <c r="D232" s="11">
        <v>6346.5805017000002</v>
      </c>
      <c r="E232" s="11">
        <v>244.71685009000001</v>
      </c>
      <c r="F232" s="11">
        <v>7272.3697767499998</v>
      </c>
      <c r="G232" s="11">
        <v>490.79339300999999</v>
      </c>
      <c r="H232" s="11">
        <v>5061.9304434399992</v>
      </c>
      <c r="I232" s="11">
        <v>430.24276054000001</v>
      </c>
      <c r="J232" s="11">
        <v>5675.4840434799999</v>
      </c>
      <c r="K232" s="11">
        <v>591.77832435000005</v>
      </c>
      <c r="L232" s="11">
        <v>5117.6529938200001</v>
      </c>
      <c r="M232" s="11">
        <v>541.83856307000008</v>
      </c>
      <c r="N232" s="11">
        <v>5653.6745043299998</v>
      </c>
      <c r="O232" s="12">
        <v>457.95224506</v>
      </c>
      <c r="P232" s="6">
        <f t="shared" si="6"/>
        <v>-2.2856827937207891E-2</v>
      </c>
      <c r="Q232" s="6">
        <f t="shared" si="7"/>
        <v>0.13352541950961827</v>
      </c>
    </row>
    <row r="233" spans="1:17" x14ac:dyDescent="0.25">
      <c r="A233" t="str">
        <f>IF(OR(AND(P233&lt;&gt;"",P233&gt;$P$5),AND(Q233&lt;&gt;"",Q233&gt;$P$5)),MAX(A$5:A232)+1,"")</f>
        <v/>
      </c>
      <c r="B233" s="7" t="s">
        <v>226</v>
      </c>
      <c r="C233" s="8" t="s">
        <v>3288</v>
      </c>
      <c r="D233" s="11">
        <v>1955.1137019300002</v>
      </c>
      <c r="E233" s="11">
        <v>200.52191084</v>
      </c>
      <c r="F233" s="11">
        <v>1813.2769385899999</v>
      </c>
      <c r="G233" s="11">
        <v>166.47206436000002</v>
      </c>
      <c r="H233" s="11">
        <v>1772.3717054599999</v>
      </c>
      <c r="I233" s="11">
        <v>164.95650444</v>
      </c>
      <c r="J233" s="11">
        <v>3465.2576037899998</v>
      </c>
      <c r="K233" s="11">
        <v>51.691415560000003</v>
      </c>
      <c r="L233" s="11">
        <v>2105.3639293800002</v>
      </c>
      <c r="M233" s="11">
        <v>75.317847420000007</v>
      </c>
      <c r="N233" s="11">
        <v>4678.8058672500001</v>
      </c>
      <c r="O233" s="12">
        <v>428.18107520999996</v>
      </c>
      <c r="P233" s="6">
        <f t="shared" si="6"/>
        <v>0.19067326244704974</v>
      </c>
      <c r="Q233" s="6">
        <f t="shared" si="7"/>
        <v>0.16383959106775858</v>
      </c>
    </row>
    <row r="234" spans="1:17" x14ac:dyDescent="0.25">
      <c r="A234" t="str">
        <f>IF(OR(AND(P234&lt;&gt;"",P234&gt;$P$5),AND(Q234&lt;&gt;"",Q234&gt;$P$5)),MAX(A$5:A233)+1,"")</f>
        <v/>
      </c>
      <c r="B234" s="7" t="s">
        <v>227</v>
      </c>
      <c r="C234" s="8" t="s">
        <v>3289</v>
      </c>
      <c r="D234" s="11">
        <v>167.92807872</v>
      </c>
      <c r="E234" s="11">
        <v>57.934877280000002</v>
      </c>
      <c r="F234" s="11">
        <v>96.027596349999996</v>
      </c>
      <c r="G234" s="11">
        <v>3.3470939900000003</v>
      </c>
      <c r="H234" s="11">
        <v>70.101842500000004</v>
      </c>
      <c r="I234" s="11">
        <v>1.76971024</v>
      </c>
      <c r="J234" s="11">
        <v>118.35187494</v>
      </c>
      <c r="K234" s="11">
        <v>1.7681869800000001</v>
      </c>
      <c r="L234" s="11">
        <v>10.82326859</v>
      </c>
      <c r="M234" s="11">
        <v>-46.085282799999995</v>
      </c>
      <c r="N234" s="11">
        <v>106.62070116</v>
      </c>
      <c r="O234" s="12">
        <v>25.491939579999997</v>
      </c>
      <c r="P234" s="6">
        <f t="shared" si="6"/>
        <v>-8.684680498088726E-2</v>
      </c>
      <c r="Q234" s="6">
        <f t="shared" si="7"/>
        <v>-0.15142045709743324</v>
      </c>
    </row>
    <row r="235" spans="1:17" x14ac:dyDescent="0.25">
      <c r="A235">
        <f>IF(OR(AND(P235&lt;&gt;"",P235&gt;$P$5),AND(Q235&lt;&gt;"",Q235&gt;$P$5)),MAX(A$5:A234)+1,"")</f>
        <v>85</v>
      </c>
      <c r="B235" s="7" t="s">
        <v>228</v>
      </c>
      <c r="C235" s="8" t="s">
        <v>3290</v>
      </c>
      <c r="D235" s="11">
        <v>37.44484886</v>
      </c>
      <c r="E235" s="11">
        <v>-37.274792670000004</v>
      </c>
      <c r="F235" s="11">
        <v>15.84631025</v>
      </c>
      <c r="G235" s="11">
        <v>-1.0405724599999999</v>
      </c>
      <c r="H235" s="11">
        <v>1313.5722127899999</v>
      </c>
      <c r="I235" s="11">
        <v>272.37419298000003</v>
      </c>
      <c r="J235" s="11">
        <v>1677.0073231400002</v>
      </c>
      <c r="K235" s="11">
        <v>299.85888906999998</v>
      </c>
      <c r="L235" s="11">
        <v>2710.9686244099998</v>
      </c>
      <c r="M235" s="11">
        <v>315.62672622000002</v>
      </c>
      <c r="N235" s="11">
        <v>2573.0318953800002</v>
      </c>
      <c r="O235" s="12">
        <v>247.44773953999999</v>
      </c>
      <c r="P235" s="6">
        <f t="shared" si="6"/>
        <v>1.3302934666609207</v>
      </c>
      <c r="Q235" s="6" t="str">
        <f t="shared" si="7"/>
        <v/>
      </c>
    </row>
    <row r="236" spans="1:17" x14ac:dyDescent="0.25">
      <c r="A236">
        <f>IF(OR(AND(P236&lt;&gt;"",P236&gt;$P$5),AND(Q236&lt;&gt;"",Q236&gt;$P$5)),MAX(A$5:A235)+1,"")</f>
        <v>86</v>
      </c>
      <c r="B236" s="7" t="s">
        <v>229</v>
      </c>
      <c r="C236" s="8" t="s">
        <v>3291</v>
      </c>
      <c r="D236" s="11">
        <v>103.67642815000001</v>
      </c>
      <c r="E236" s="11">
        <v>10.55068217</v>
      </c>
      <c r="F236" s="11">
        <v>55.68300859</v>
      </c>
      <c r="G236" s="11">
        <v>2.1480491800000001</v>
      </c>
      <c r="H236" s="11">
        <v>117.77810513</v>
      </c>
      <c r="I236" s="11">
        <v>2.4473312200000001</v>
      </c>
      <c r="J236" s="11">
        <v>107.14744899999999</v>
      </c>
      <c r="K236" s="11">
        <v>5.7565495599999998</v>
      </c>
      <c r="L236" s="11">
        <v>174.91566931</v>
      </c>
      <c r="M236" s="11">
        <v>5.1873611300000002</v>
      </c>
      <c r="N236" s="11">
        <v>375.72097875999998</v>
      </c>
      <c r="O236" s="12">
        <v>21.008962480000001</v>
      </c>
      <c r="P236" s="6">
        <f t="shared" si="6"/>
        <v>0.29371044256668966</v>
      </c>
      <c r="Q236" s="6">
        <f t="shared" si="7"/>
        <v>0.14769056925494661</v>
      </c>
    </row>
    <row r="237" spans="1:17" x14ac:dyDescent="0.25">
      <c r="A237">
        <f>IF(OR(AND(P237&lt;&gt;"",P237&gt;$P$5),AND(Q237&lt;&gt;"",Q237&gt;$P$5)),MAX(A$5:A236)+1,"")</f>
        <v>87</v>
      </c>
      <c r="B237" s="7" t="s">
        <v>230</v>
      </c>
      <c r="C237" s="8" t="s">
        <v>3292</v>
      </c>
      <c r="D237" s="11">
        <v>3201.6758545799999</v>
      </c>
      <c r="E237" s="11">
        <v>560.82927563999999</v>
      </c>
      <c r="F237" s="11">
        <v>3228.5920498299997</v>
      </c>
      <c r="G237" s="11">
        <v>312.32458524000003</v>
      </c>
      <c r="H237" s="11">
        <v>5452.3462747100002</v>
      </c>
      <c r="I237" s="11">
        <v>558.60671286000002</v>
      </c>
      <c r="J237" s="11">
        <v>7444.1850007499997</v>
      </c>
      <c r="K237" s="11">
        <v>651.68505919000006</v>
      </c>
      <c r="L237" s="11">
        <v>13894.12570153</v>
      </c>
      <c r="M237" s="11">
        <v>1323.7124485899999</v>
      </c>
      <c r="N237" s="11">
        <v>22379.969159299999</v>
      </c>
      <c r="O237" s="12">
        <v>1418.20490307</v>
      </c>
      <c r="P237" s="6">
        <f t="shared" si="6"/>
        <v>0.47535463221203167</v>
      </c>
      <c r="Q237" s="6">
        <f t="shared" si="7"/>
        <v>0.20387573578645002</v>
      </c>
    </row>
    <row r="238" spans="1:17" x14ac:dyDescent="0.25">
      <c r="A238">
        <f>IF(OR(AND(P238&lt;&gt;"",P238&gt;$P$5),AND(Q238&lt;&gt;"",Q238&gt;$P$5)),MAX(A$5:A237)+1,"")</f>
        <v>88</v>
      </c>
      <c r="B238" s="7" t="s">
        <v>231</v>
      </c>
      <c r="C238" s="8" t="s">
        <v>3293</v>
      </c>
      <c r="D238" s="11">
        <v>20.54716122</v>
      </c>
      <c r="E238" s="11">
        <v>4.63607076</v>
      </c>
      <c r="F238" s="11">
        <v>20.27810977</v>
      </c>
      <c r="G238" s="11">
        <v>3.1211520799999999</v>
      </c>
      <c r="H238" s="11">
        <v>74.011130359999996</v>
      </c>
      <c r="I238" s="11">
        <v>0.91356413999999997</v>
      </c>
      <c r="J238" s="11">
        <v>2543.7275671299999</v>
      </c>
      <c r="K238" s="11">
        <v>260.78756406000002</v>
      </c>
      <c r="L238" s="11">
        <v>2736.6412487299999</v>
      </c>
      <c r="M238" s="11">
        <v>370.50155612999998</v>
      </c>
      <c r="N238" s="11">
        <v>2025.5446664799999</v>
      </c>
      <c r="O238" s="12">
        <v>61.180369310000003</v>
      </c>
      <c r="P238" s="6">
        <f t="shared" si="6"/>
        <v>1.5047131691420672</v>
      </c>
      <c r="Q238" s="6">
        <f t="shared" si="7"/>
        <v>0.67529930242153968</v>
      </c>
    </row>
    <row r="239" spans="1:17" x14ac:dyDescent="0.25">
      <c r="A239">
        <f>IF(OR(AND(P239&lt;&gt;"",P239&gt;$P$5),AND(Q239&lt;&gt;"",Q239&gt;$P$5)),MAX(A$5:A238)+1,"")</f>
        <v>89</v>
      </c>
      <c r="B239" s="7" t="s">
        <v>232</v>
      </c>
      <c r="C239" s="8" t="s">
        <v>3294</v>
      </c>
      <c r="D239" s="11">
        <v>1.6429951599999999</v>
      </c>
      <c r="E239" s="11">
        <v>5.7623817500000003</v>
      </c>
      <c r="F239" s="11">
        <v>2.9594189200000001</v>
      </c>
      <c r="G239" s="11">
        <v>-23.9701281</v>
      </c>
      <c r="H239" s="11">
        <v>16.17102534</v>
      </c>
      <c r="I239" s="11">
        <v>3.1512809100000001</v>
      </c>
      <c r="J239" s="11">
        <v>16.79218693</v>
      </c>
      <c r="K239" s="11">
        <v>2.2639221200000001</v>
      </c>
      <c r="L239" s="11">
        <v>22.400850379999998</v>
      </c>
      <c r="M239" s="11">
        <v>-0.55616235999999997</v>
      </c>
      <c r="N239" s="11">
        <v>492.9844665</v>
      </c>
      <c r="O239" s="12">
        <v>110.74869491</v>
      </c>
      <c r="P239" s="6">
        <f t="shared" si="6"/>
        <v>2.129243726537668</v>
      </c>
      <c r="Q239" s="6">
        <f t="shared" si="7"/>
        <v>0.80612297915836528</v>
      </c>
    </row>
    <row r="240" spans="1:17" x14ac:dyDescent="0.25">
      <c r="A240" t="str">
        <f>IF(OR(AND(P240&lt;&gt;"",P240&gt;$P$5),AND(Q240&lt;&gt;"",Q240&gt;$P$5)),MAX(A$5:A239)+1,"")</f>
        <v/>
      </c>
      <c r="B240" s="7" t="s">
        <v>233</v>
      </c>
      <c r="C240" s="8" t="s">
        <v>3295</v>
      </c>
      <c r="D240" s="11">
        <v>784.05056494000007</v>
      </c>
      <c r="E240" s="11">
        <v>11.85364165</v>
      </c>
      <c r="F240" s="11">
        <v>720.36598629999992</v>
      </c>
      <c r="G240" s="11">
        <v>-79.412942479999998</v>
      </c>
      <c r="H240" s="11">
        <v>482.81607167999999</v>
      </c>
      <c r="I240" s="11">
        <v>-137.57695838999999</v>
      </c>
      <c r="J240" s="11">
        <v>440.41134169999998</v>
      </c>
      <c r="K240" s="11">
        <v>21.04302787</v>
      </c>
      <c r="L240" s="11">
        <v>373.07563500999998</v>
      </c>
      <c r="M240" s="11">
        <v>-68.589798290000004</v>
      </c>
      <c r="N240" s="11">
        <v>317.58318673000002</v>
      </c>
      <c r="O240" s="12">
        <v>3.5035493900000003</v>
      </c>
      <c r="P240" s="6">
        <f t="shared" si="6"/>
        <v>-0.16535328959951745</v>
      </c>
      <c r="Q240" s="6">
        <f t="shared" si="7"/>
        <v>-0.21633348552067722</v>
      </c>
    </row>
    <row r="241" spans="1:17" x14ac:dyDescent="0.25">
      <c r="A241" t="str">
        <f>IF(OR(AND(P241&lt;&gt;"",P241&gt;$P$5),AND(Q241&lt;&gt;"",Q241&gt;$P$5)),MAX(A$5:A240)+1,"")</f>
        <v/>
      </c>
      <c r="B241" s="7" t="s">
        <v>234</v>
      </c>
      <c r="C241" s="8" t="s">
        <v>3296</v>
      </c>
      <c r="D241" s="11">
        <v>4720.4067507200007</v>
      </c>
      <c r="E241" s="11">
        <v>-407.68343677999997</v>
      </c>
      <c r="F241" s="11">
        <v>3813.48947636</v>
      </c>
      <c r="G241" s="11">
        <v>-1012.55840319</v>
      </c>
      <c r="H241" s="11">
        <v>1060.0589870599999</v>
      </c>
      <c r="I241" s="11">
        <v>1109.6416427700001</v>
      </c>
      <c r="J241" s="11">
        <v>2359.2478127600002</v>
      </c>
      <c r="K241" s="11">
        <v>-261.00104184000003</v>
      </c>
      <c r="L241" s="11">
        <v>1803.42858527</v>
      </c>
      <c r="M241" s="11">
        <v>-429.61316452</v>
      </c>
      <c r="N241" s="11">
        <v>2070.5275886300001</v>
      </c>
      <c r="O241" s="12">
        <v>54.765164609999999</v>
      </c>
      <c r="P241" s="6">
        <f t="shared" si="6"/>
        <v>-0.15195222358864491</v>
      </c>
      <c r="Q241" s="6" t="str">
        <f t="shared" si="7"/>
        <v/>
      </c>
    </row>
    <row r="242" spans="1:17" x14ac:dyDescent="0.25">
      <c r="A242" t="str">
        <f>IF(OR(AND(P242&lt;&gt;"",P242&gt;$P$5),AND(Q242&lt;&gt;"",Q242&gt;$P$5)),MAX(A$5:A241)+1,"")</f>
        <v/>
      </c>
      <c r="B242" s="7" t="s">
        <v>235</v>
      </c>
      <c r="C242" s="8" t="s">
        <v>3297</v>
      </c>
      <c r="D242" s="11">
        <v>787.60558445000004</v>
      </c>
      <c r="E242" s="11">
        <v>25.161334480000001</v>
      </c>
      <c r="F242" s="11">
        <v>873.14921938999998</v>
      </c>
      <c r="G242" s="11">
        <v>25.625634789999999</v>
      </c>
      <c r="H242" s="11">
        <v>761.35585590999995</v>
      </c>
      <c r="I242" s="11">
        <v>4.8594544800000001</v>
      </c>
      <c r="J242" s="11">
        <v>919.03776445000005</v>
      </c>
      <c r="K242" s="11">
        <v>1.35734132</v>
      </c>
      <c r="L242" s="11">
        <v>1266.7491286700001</v>
      </c>
      <c r="M242" s="11">
        <v>6.3246745599999992</v>
      </c>
      <c r="N242" s="11">
        <v>1252.5233659999999</v>
      </c>
      <c r="O242" s="12">
        <v>-78.884730050000002</v>
      </c>
      <c r="P242" s="6">
        <f t="shared" si="6"/>
        <v>9.7224281450150052E-2</v>
      </c>
      <c r="Q242" s="6">
        <f t="shared" si="7"/>
        <v>-2.2567585674219934</v>
      </c>
    </row>
    <row r="243" spans="1:17" x14ac:dyDescent="0.25">
      <c r="A243" t="str">
        <f>IF(OR(AND(P243&lt;&gt;"",P243&gt;$P$5),AND(Q243&lt;&gt;"",Q243&gt;$P$5)),MAX(A$5:A242)+1,"")</f>
        <v/>
      </c>
      <c r="B243" s="7" t="s">
        <v>236</v>
      </c>
      <c r="C243" s="8" t="s">
        <v>3298</v>
      </c>
      <c r="D243" s="11">
        <v>3625.8770412399999</v>
      </c>
      <c r="E243" s="11">
        <v>248.83170222999999</v>
      </c>
      <c r="F243" s="11">
        <v>3194.2218370800001</v>
      </c>
      <c r="G243" s="11">
        <v>175.5167381</v>
      </c>
      <c r="H243" s="11">
        <v>3377.3274326399996</v>
      </c>
      <c r="I243" s="11">
        <v>151.85097031999999</v>
      </c>
      <c r="J243" s="11">
        <v>3631.9976815500004</v>
      </c>
      <c r="K243" s="11">
        <v>160.18700222000001</v>
      </c>
      <c r="L243" s="11">
        <v>3596.9617780399999</v>
      </c>
      <c r="M243" s="11">
        <v>56.456912409999994</v>
      </c>
      <c r="N243" s="11">
        <v>2793.8411579200001</v>
      </c>
      <c r="O243" s="12">
        <v>-187.04927819</v>
      </c>
      <c r="P243" s="6">
        <f t="shared" si="6"/>
        <v>-5.080000403811602E-2</v>
      </c>
      <c r="Q243" s="6">
        <f t="shared" si="7"/>
        <v>-1.9445176224165526</v>
      </c>
    </row>
    <row r="244" spans="1:17" x14ac:dyDescent="0.25">
      <c r="A244" t="str">
        <f>IF(OR(AND(P244&lt;&gt;"",P244&gt;$P$5),AND(Q244&lt;&gt;"",Q244&gt;$P$5)),MAX(A$5:A243)+1,"")</f>
        <v/>
      </c>
      <c r="B244" s="7" t="s">
        <v>237</v>
      </c>
      <c r="C244" s="8" t="s">
        <v>3299</v>
      </c>
      <c r="D244" s="11">
        <v>13399.07212501</v>
      </c>
      <c r="E244" s="11">
        <v>839.64497982</v>
      </c>
      <c r="F244" s="11">
        <v>14702.048927299998</v>
      </c>
      <c r="G244" s="11">
        <v>479.33960064999997</v>
      </c>
      <c r="H244" s="11">
        <v>10484.74698625</v>
      </c>
      <c r="I244" s="11">
        <v>30.61696405</v>
      </c>
      <c r="J244" s="11">
        <v>10135.371014819999</v>
      </c>
      <c r="K244" s="11">
        <v>-410.04367530000002</v>
      </c>
      <c r="L244" s="11">
        <v>7269.45345146</v>
      </c>
      <c r="M244" s="11">
        <v>46.431346750000003</v>
      </c>
      <c r="N244" s="11">
        <v>3770.7405485200002</v>
      </c>
      <c r="O244" s="12">
        <v>-875.52175755999997</v>
      </c>
      <c r="P244" s="6">
        <f t="shared" si="6"/>
        <v>-0.22398451895980986</v>
      </c>
      <c r="Q244" s="6">
        <f t="shared" si="7"/>
        <v>-2.0084032797080988</v>
      </c>
    </row>
    <row r="245" spans="1:17" x14ac:dyDescent="0.25">
      <c r="A245">
        <f>IF(OR(AND(P245&lt;&gt;"",P245&gt;$P$5),AND(Q245&lt;&gt;"",Q245&gt;$P$5)),MAX(A$5:A244)+1,"")</f>
        <v>90</v>
      </c>
      <c r="B245" s="7" t="s">
        <v>238</v>
      </c>
      <c r="C245" s="8" t="s">
        <v>3300</v>
      </c>
      <c r="D245" s="11">
        <v>0.141675</v>
      </c>
      <c r="E245" s="11">
        <v>0.63136000999999997</v>
      </c>
      <c r="F245" s="11">
        <v>18.849467000000001</v>
      </c>
      <c r="G245" s="11">
        <v>5.6292854600000002</v>
      </c>
      <c r="H245" s="11">
        <v>36.083823450000004</v>
      </c>
      <c r="I245" s="11">
        <v>6.48923308</v>
      </c>
      <c r="J245" s="11">
        <v>105.48591191</v>
      </c>
      <c r="K245" s="11">
        <v>4.4587167900000004</v>
      </c>
      <c r="L245" s="11">
        <v>391.09204523</v>
      </c>
      <c r="M245" s="11">
        <v>141.76849075000001</v>
      </c>
      <c r="N245" s="11">
        <v>542.90252607000002</v>
      </c>
      <c r="O245" s="12">
        <v>157.55777558000003</v>
      </c>
      <c r="P245" s="6">
        <f t="shared" si="6"/>
        <v>4.2081769148225669</v>
      </c>
      <c r="Q245" s="6">
        <f t="shared" si="7"/>
        <v>2.0160084506388896</v>
      </c>
    </row>
    <row r="246" spans="1:17" x14ac:dyDescent="0.25">
      <c r="A246">
        <f>IF(OR(AND(P246&lt;&gt;"",P246&gt;$P$5),AND(Q246&lt;&gt;"",Q246&gt;$P$5)),MAX(A$5:A245)+1,"")</f>
        <v>91</v>
      </c>
      <c r="B246" s="7" t="s">
        <v>239</v>
      </c>
      <c r="C246" s="8" t="s">
        <v>3301</v>
      </c>
      <c r="D246" s="11">
        <v>1027.1792085499999</v>
      </c>
      <c r="E246" s="11">
        <v>20.112930609999999</v>
      </c>
      <c r="F246" s="11">
        <v>1182.5564803499999</v>
      </c>
      <c r="G246" s="11">
        <v>21.756901750000001</v>
      </c>
      <c r="H246" s="11">
        <v>1437.7264234300001</v>
      </c>
      <c r="I246" s="11">
        <v>24.549836199999998</v>
      </c>
      <c r="J246" s="11">
        <v>1665.29396782</v>
      </c>
      <c r="K246" s="11">
        <v>36.484904049999997</v>
      </c>
      <c r="L246" s="11">
        <v>1840.5951926099999</v>
      </c>
      <c r="M246" s="11">
        <v>44.165215939999996</v>
      </c>
      <c r="N246" s="11">
        <v>2083.2575692400001</v>
      </c>
      <c r="O246" s="12">
        <v>50.209638599999998</v>
      </c>
      <c r="P246" s="6">
        <f t="shared" si="6"/>
        <v>0.15191212497504858</v>
      </c>
      <c r="Q246" s="6">
        <f t="shared" si="7"/>
        <v>0.20077696489223262</v>
      </c>
    </row>
    <row r="247" spans="1:17" x14ac:dyDescent="0.25">
      <c r="A247">
        <f>IF(OR(AND(P247&lt;&gt;"",P247&gt;$P$5),AND(Q247&lt;&gt;"",Q247&gt;$P$5)),MAX(A$5:A246)+1,"")</f>
        <v>92</v>
      </c>
      <c r="B247" s="7" t="s">
        <v>240</v>
      </c>
      <c r="C247" s="8" t="s">
        <v>3302</v>
      </c>
      <c r="D247" s="11">
        <v>2333.3617006499999</v>
      </c>
      <c r="E247" s="11">
        <v>111.08147762</v>
      </c>
      <c r="F247" s="11">
        <v>3135.1516980599999</v>
      </c>
      <c r="G247" s="11">
        <v>172.76783199000002</v>
      </c>
      <c r="H247" s="11">
        <v>3662.3026472199999</v>
      </c>
      <c r="I247" s="11">
        <v>103.14006646999999</v>
      </c>
      <c r="J247" s="11">
        <v>3399.34524973</v>
      </c>
      <c r="K247" s="11">
        <v>26.900953680000001</v>
      </c>
      <c r="L247" s="11">
        <v>7199.72548646</v>
      </c>
      <c r="M247" s="11">
        <v>208.05640001</v>
      </c>
      <c r="N247" s="11">
        <v>7318.0913056499994</v>
      </c>
      <c r="O247" s="12">
        <v>56.803633179999999</v>
      </c>
      <c r="P247" s="6">
        <f t="shared" si="6"/>
        <v>0.25684913828295586</v>
      </c>
      <c r="Q247" s="6">
        <f t="shared" si="7"/>
        <v>-0.12552601667347196</v>
      </c>
    </row>
    <row r="248" spans="1:17" x14ac:dyDescent="0.25">
      <c r="A248" t="str">
        <f>IF(OR(AND(P248&lt;&gt;"",P248&gt;$P$5),AND(Q248&lt;&gt;"",Q248&gt;$P$5)),MAX(A$5:A247)+1,"")</f>
        <v/>
      </c>
      <c r="B248" s="7" t="s">
        <v>241</v>
      </c>
      <c r="C248" s="8" t="s">
        <v>3303</v>
      </c>
      <c r="D248" s="11">
        <v>853.93693569000004</v>
      </c>
      <c r="E248" s="11">
        <v>666.78775888999996</v>
      </c>
      <c r="F248" s="11">
        <v>794.75525379999999</v>
      </c>
      <c r="G248" s="11">
        <v>1094.1391232400001</v>
      </c>
      <c r="H248" s="11">
        <v>817.70637435000003</v>
      </c>
      <c r="I248" s="11">
        <v>366.83945672000004</v>
      </c>
      <c r="J248" s="11">
        <v>867.46759525000004</v>
      </c>
      <c r="K248" s="11">
        <v>608.44157995</v>
      </c>
      <c r="L248" s="11">
        <v>1154.87493019</v>
      </c>
      <c r="M248" s="11">
        <v>747.98634214000003</v>
      </c>
      <c r="N248" s="11">
        <v>1230.2723413199999</v>
      </c>
      <c r="O248" s="12">
        <v>1484.4296547399999</v>
      </c>
      <c r="P248" s="6">
        <f t="shared" si="6"/>
        <v>7.5759258076977698E-2</v>
      </c>
      <c r="Q248" s="6">
        <f t="shared" si="7"/>
        <v>0.17358459651485747</v>
      </c>
    </row>
    <row r="249" spans="1:17" x14ac:dyDescent="0.25">
      <c r="A249">
        <f>IF(OR(AND(P249&lt;&gt;"",P249&gt;$P$5),AND(Q249&lt;&gt;"",Q249&gt;$P$5)),MAX(A$5:A248)+1,"")</f>
        <v>93</v>
      </c>
      <c r="B249" s="7" t="s">
        <v>242</v>
      </c>
      <c r="C249" s="8" t="s">
        <v>3304</v>
      </c>
      <c r="D249" s="11">
        <v>1699.9402553800001</v>
      </c>
      <c r="E249" s="11">
        <v>527.13315588</v>
      </c>
      <c r="F249" s="11">
        <v>809.64389626000002</v>
      </c>
      <c r="G249" s="11">
        <v>-151.55396449</v>
      </c>
      <c r="H249" s="11">
        <v>1200.2727113399999</v>
      </c>
      <c r="I249" s="11">
        <v>150.59513737999998</v>
      </c>
      <c r="J249" s="11">
        <v>1767.0401607000001</v>
      </c>
      <c r="K249" s="11">
        <v>480.05737794999999</v>
      </c>
      <c r="L249" s="11">
        <v>3090.9842624099997</v>
      </c>
      <c r="M249" s="11">
        <v>1060.0253555900001</v>
      </c>
      <c r="N249" s="11">
        <v>6745.7602249700003</v>
      </c>
      <c r="O249" s="12">
        <v>2630.05889007</v>
      </c>
      <c r="P249" s="6">
        <f t="shared" si="6"/>
        <v>0.31740542771121039</v>
      </c>
      <c r="Q249" s="6">
        <f t="shared" si="7"/>
        <v>0.37914213759940507</v>
      </c>
    </row>
    <row r="250" spans="1:17" x14ac:dyDescent="0.25">
      <c r="A250" t="str">
        <f>IF(OR(AND(P250&lt;&gt;"",P250&gt;$P$5),AND(Q250&lt;&gt;"",Q250&gt;$P$5)),MAX(A$5:A249)+1,"")</f>
        <v/>
      </c>
      <c r="B250" s="7" t="s">
        <v>243</v>
      </c>
      <c r="C250" s="8" t="s">
        <v>3305</v>
      </c>
      <c r="D250" s="11">
        <v>848.82411949000004</v>
      </c>
      <c r="E250" s="11">
        <v>56.25817369</v>
      </c>
      <c r="F250" s="11">
        <v>966.29804521000005</v>
      </c>
      <c r="G250" s="11">
        <v>73.633577939999995</v>
      </c>
      <c r="H250" s="11">
        <v>866.58902826999997</v>
      </c>
      <c r="I250" s="11">
        <v>7.8072457499999999</v>
      </c>
      <c r="J250" s="11">
        <v>784.87307317999989</v>
      </c>
      <c r="K250" s="11">
        <v>-158.75464224999999</v>
      </c>
      <c r="L250" s="11">
        <v>722.56667977999996</v>
      </c>
      <c r="M250" s="11">
        <v>14.392268789999999</v>
      </c>
      <c r="N250" s="11">
        <v>877.86774778999995</v>
      </c>
      <c r="O250" s="12">
        <v>-273.17645550999998</v>
      </c>
      <c r="P250" s="6">
        <f t="shared" si="6"/>
        <v>6.7514792627980658E-3</v>
      </c>
      <c r="Q250" s="6">
        <f t="shared" si="7"/>
        <v>-2.3716759599286945</v>
      </c>
    </row>
    <row r="251" spans="1:17" x14ac:dyDescent="0.25">
      <c r="A251" t="str">
        <f>IF(OR(AND(P251&lt;&gt;"",P251&gt;$P$5),AND(Q251&lt;&gt;"",Q251&gt;$P$5)),MAX(A$5:A250)+1,"")</f>
        <v/>
      </c>
      <c r="B251" s="7" t="s">
        <v>244</v>
      </c>
      <c r="C251" s="8" t="s">
        <v>3306</v>
      </c>
      <c r="D251" s="11" t="e">
        <v>#VALUE!</v>
      </c>
      <c r="E251" s="11">
        <v>-21.73071195</v>
      </c>
      <c r="F251" s="11">
        <v>14.057842390000001</v>
      </c>
      <c r="G251" s="11">
        <v>1.8855838700000001</v>
      </c>
      <c r="H251" s="11">
        <v>17.908633719999997</v>
      </c>
      <c r="I251" s="11">
        <v>-18.89024818</v>
      </c>
      <c r="J251" s="11">
        <v>669.68920412</v>
      </c>
      <c r="K251" s="11">
        <v>282.25099986999999</v>
      </c>
      <c r="L251" s="11">
        <v>986.92189002999999</v>
      </c>
      <c r="M251" s="11">
        <v>322.60593941000002</v>
      </c>
      <c r="N251" s="11">
        <v>1090.6521069999999</v>
      </c>
      <c r="O251" s="12">
        <v>288.39209818</v>
      </c>
      <c r="P251" s="6" t="str">
        <f t="shared" si="6"/>
        <v/>
      </c>
      <c r="Q251" s="6" t="str">
        <f t="shared" si="7"/>
        <v/>
      </c>
    </row>
    <row r="252" spans="1:17" x14ac:dyDescent="0.25">
      <c r="A252" t="str">
        <f>IF(OR(AND(P252&lt;&gt;"",P252&gt;$P$5),AND(Q252&lt;&gt;"",Q252&gt;$P$5)),MAX(A$5:A251)+1,"")</f>
        <v/>
      </c>
      <c r="B252" s="7" t="s">
        <v>245</v>
      </c>
      <c r="C252" s="8" t="s">
        <v>3307</v>
      </c>
      <c r="D252" s="11">
        <v>3078.5386296500001</v>
      </c>
      <c r="E252" s="11">
        <v>330.57278936</v>
      </c>
      <c r="F252" s="11">
        <v>3515.1579535800001</v>
      </c>
      <c r="G252" s="11">
        <v>170.02252716999999</v>
      </c>
      <c r="H252" s="11">
        <v>3950.7597215300002</v>
      </c>
      <c r="I252" s="11">
        <v>451.31979597000003</v>
      </c>
      <c r="J252" s="11">
        <v>5655.5727086899997</v>
      </c>
      <c r="K252" s="11">
        <v>1107.3362994399999</v>
      </c>
      <c r="L252" s="11">
        <v>4697.1066929099998</v>
      </c>
      <c r="M252" s="11">
        <v>1021.47420498</v>
      </c>
      <c r="N252" s="11">
        <v>3574.1143973499998</v>
      </c>
      <c r="O252" s="12">
        <v>644.31540015999997</v>
      </c>
      <c r="P252" s="6">
        <f t="shared" si="6"/>
        <v>3.030253476715572E-2</v>
      </c>
      <c r="Q252" s="6">
        <f t="shared" si="7"/>
        <v>0.14278960650535399</v>
      </c>
    </row>
    <row r="253" spans="1:17" x14ac:dyDescent="0.25">
      <c r="A253">
        <f>IF(OR(AND(P253&lt;&gt;"",P253&gt;$P$5),AND(Q253&lt;&gt;"",Q253&gt;$P$5)),MAX(A$5:A252)+1,"")</f>
        <v>94</v>
      </c>
      <c r="B253" s="7" t="s">
        <v>246</v>
      </c>
      <c r="C253" s="8" t="s">
        <v>3308</v>
      </c>
      <c r="D253" s="11">
        <v>9.7145820000000001</v>
      </c>
      <c r="E253" s="11">
        <v>9.8436381999999991</v>
      </c>
      <c r="F253" s="11">
        <v>41.226982999999997</v>
      </c>
      <c r="G253" s="11">
        <v>4.1666287100000003</v>
      </c>
      <c r="H253" s="11">
        <v>48.489286</v>
      </c>
      <c r="I253" s="11">
        <v>1.12997674</v>
      </c>
      <c r="J253" s="11">
        <v>22.494467</v>
      </c>
      <c r="K253" s="11">
        <v>2.6262526099999999</v>
      </c>
      <c r="L253" s="11">
        <v>34.325016299999994</v>
      </c>
      <c r="M253" s="11">
        <v>-20.945477950000001</v>
      </c>
      <c r="N253" s="11">
        <v>104.71607594</v>
      </c>
      <c r="O253" s="12">
        <v>11.593772130000001</v>
      </c>
      <c r="P253" s="6">
        <f t="shared" si="6"/>
        <v>0.60885849572418094</v>
      </c>
      <c r="Q253" s="6">
        <f t="shared" si="7"/>
        <v>3.3270007642364208E-2</v>
      </c>
    </row>
    <row r="254" spans="1:17" x14ac:dyDescent="0.25">
      <c r="A254" t="str">
        <f>IF(OR(AND(P254&lt;&gt;"",P254&gt;$P$5),AND(Q254&lt;&gt;"",Q254&gt;$P$5)),MAX(A$5:A253)+1,"")</f>
        <v/>
      </c>
      <c r="B254" s="7" t="s">
        <v>247</v>
      </c>
      <c r="C254" s="8" t="s">
        <v>3309</v>
      </c>
      <c r="D254" s="11">
        <v>1291.3455055100001</v>
      </c>
      <c r="E254" s="11">
        <v>31.066529760000002</v>
      </c>
      <c r="F254" s="11">
        <v>1345.945211</v>
      </c>
      <c r="G254" s="11">
        <v>44.183172060000004</v>
      </c>
      <c r="H254" s="11">
        <v>1507.5281748699999</v>
      </c>
      <c r="I254" s="11">
        <v>28.49911955</v>
      </c>
      <c r="J254" s="11">
        <v>1558.19697051</v>
      </c>
      <c r="K254" s="11">
        <v>20.844999089999998</v>
      </c>
      <c r="L254" s="11">
        <v>1573.20166045</v>
      </c>
      <c r="M254" s="11">
        <v>41.557944049999996</v>
      </c>
      <c r="N254" s="11">
        <v>1568.9922132000002</v>
      </c>
      <c r="O254" s="12">
        <v>74.565611879999992</v>
      </c>
      <c r="P254" s="6">
        <f t="shared" si="6"/>
        <v>3.9718248662198086E-2</v>
      </c>
      <c r="Q254" s="6">
        <f t="shared" si="7"/>
        <v>0.19137688157595734</v>
      </c>
    </row>
    <row r="255" spans="1:17" x14ac:dyDescent="0.25">
      <c r="A255">
        <f>IF(OR(AND(P255&lt;&gt;"",P255&gt;$P$5),AND(Q255&lt;&gt;"",Q255&gt;$P$5)),MAX(A$5:A254)+1,"")</f>
        <v>95</v>
      </c>
      <c r="B255" s="7" t="s">
        <v>248</v>
      </c>
      <c r="C255" s="8" t="s">
        <v>3310</v>
      </c>
      <c r="D255" s="11">
        <v>51.513353450000004</v>
      </c>
      <c r="E255" s="11">
        <v>6.6442240099999994</v>
      </c>
      <c r="F255" s="11">
        <v>36.809986610000003</v>
      </c>
      <c r="G255" s="11">
        <v>-60.658460179999999</v>
      </c>
      <c r="H255" s="11">
        <v>25.058492699999999</v>
      </c>
      <c r="I255" s="11">
        <v>-51.485010350000003</v>
      </c>
      <c r="J255" s="11">
        <v>4407.7719270799998</v>
      </c>
      <c r="K255" s="11">
        <v>111.78470653000001</v>
      </c>
      <c r="L255" s="11">
        <v>8049.1695017100001</v>
      </c>
      <c r="M255" s="11">
        <v>212.25443318999999</v>
      </c>
      <c r="N255" s="11">
        <v>8508.1370893000003</v>
      </c>
      <c r="O255" s="12">
        <v>-155.41636224000001</v>
      </c>
      <c r="P255" s="6">
        <f t="shared" si="6"/>
        <v>1.7770450895174101</v>
      </c>
      <c r="Q255" s="6">
        <f t="shared" si="7"/>
        <v>-2.8784969515852796</v>
      </c>
    </row>
    <row r="256" spans="1:17" x14ac:dyDescent="0.25">
      <c r="A256" t="str">
        <f>IF(OR(AND(P256&lt;&gt;"",P256&gt;$P$5),AND(Q256&lt;&gt;"",Q256&gt;$P$5)),MAX(A$5:A255)+1,"")</f>
        <v/>
      </c>
      <c r="B256" s="7" t="s">
        <v>249</v>
      </c>
      <c r="C256" s="8" t="s">
        <v>3311</v>
      </c>
      <c r="D256" s="11">
        <v>673.44380505999993</v>
      </c>
      <c r="E256" s="11">
        <v>5.3820388899999996</v>
      </c>
      <c r="F256" s="11">
        <v>733.96433759000001</v>
      </c>
      <c r="G256" s="11">
        <v>4.9054521700000002</v>
      </c>
      <c r="H256" s="11">
        <v>782.87769276999995</v>
      </c>
      <c r="I256" s="11">
        <v>3.0708499100000002</v>
      </c>
      <c r="J256" s="11">
        <v>728.58235767999997</v>
      </c>
      <c r="K256" s="11">
        <v>3.2580724500000002</v>
      </c>
      <c r="L256" s="11">
        <v>657.62978623000004</v>
      </c>
      <c r="M256" s="11">
        <v>3.3666748900000001</v>
      </c>
      <c r="N256" s="11">
        <v>607.39338278999992</v>
      </c>
      <c r="O256" s="12">
        <v>3.4271073100000002</v>
      </c>
      <c r="P256" s="6">
        <f t="shared" si="6"/>
        <v>-2.0433918540339047E-2</v>
      </c>
      <c r="Q256" s="6">
        <f t="shared" si="7"/>
        <v>-8.6315674905292239E-2</v>
      </c>
    </row>
    <row r="257" spans="1:17" x14ac:dyDescent="0.25">
      <c r="A257" t="str">
        <f>IF(OR(AND(P257&lt;&gt;"",P257&gt;$P$5),AND(Q257&lt;&gt;"",Q257&gt;$P$5)),MAX(A$5:A256)+1,"")</f>
        <v/>
      </c>
      <c r="B257" s="7" t="s">
        <v>250</v>
      </c>
      <c r="C257" s="8" t="s">
        <v>3312</v>
      </c>
      <c r="D257" s="11">
        <v>767.22420912999996</v>
      </c>
      <c r="E257" s="11">
        <v>-73.732891040000013</v>
      </c>
      <c r="F257" s="11">
        <v>731.40479591999997</v>
      </c>
      <c r="G257" s="11">
        <v>-47.47496993</v>
      </c>
      <c r="H257" s="11">
        <v>212.03240656</v>
      </c>
      <c r="I257" s="11">
        <v>44.479560970000001</v>
      </c>
      <c r="J257" s="11">
        <v>226.20100006000001</v>
      </c>
      <c r="K257" s="11">
        <v>63.85862161</v>
      </c>
      <c r="L257" s="11">
        <v>243.74019127</v>
      </c>
      <c r="M257" s="11">
        <v>82.459550309999997</v>
      </c>
      <c r="N257" s="11">
        <v>154.95955886000002</v>
      </c>
      <c r="O257" s="12">
        <v>59.780813420000001</v>
      </c>
      <c r="P257" s="6">
        <f t="shared" si="6"/>
        <v>-0.27379503363789071</v>
      </c>
      <c r="Q257" s="6" t="str">
        <f t="shared" si="7"/>
        <v/>
      </c>
    </row>
    <row r="258" spans="1:17" x14ac:dyDescent="0.25">
      <c r="A258" t="str">
        <f>IF(OR(AND(P258&lt;&gt;"",P258&gt;$P$5),AND(Q258&lt;&gt;"",Q258&gt;$P$5)),MAX(A$5:A257)+1,"")</f>
        <v/>
      </c>
      <c r="B258" s="7" t="s">
        <v>251</v>
      </c>
      <c r="C258" s="8" t="s">
        <v>3313</v>
      </c>
      <c r="D258" s="11">
        <v>7484.0801873700002</v>
      </c>
      <c r="E258" s="11">
        <v>214.83853453</v>
      </c>
      <c r="F258" s="11">
        <v>10092.19362118</v>
      </c>
      <c r="G258" s="11">
        <v>209.65296906999998</v>
      </c>
      <c r="H258" s="11">
        <v>10260.651928180001</v>
      </c>
      <c r="I258" s="11">
        <v>-161.02516768999999</v>
      </c>
      <c r="J258" s="11">
        <v>10531.13076919</v>
      </c>
      <c r="K258" s="11">
        <v>36.970040650000001</v>
      </c>
      <c r="L258" s="11">
        <v>10534.39338852</v>
      </c>
      <c r="M258" s="11">
        <v>18.7807414</v>
      </c>
      <c r="N258" s="11">
        <v>9663.9005390700004</v>
      </c>
      <c r="O258" s="12">
        <v>187.85956730000001</v>
      </c>
      <c r="P258" s="6">
        <f t="shared" si="6"/>
        <v>5.2453226572196643E-2</v>
      </c>
      <c r="Q258" s="6">
        <f t="shared" si="7"/>
        <v>-2.6481458872657848E-2</v>
      </c>
    </row>
    <row r="259" spans="1:17" x14ac:dyDescent="0.25">
      <c r="A259">
        <f>IF(OR(AND(P259&lt;&gt;"",P259&gt;$P$5),AND(Q259&lt;&gt;"",Q259&gt;$P$5)),MAX(A$5:A258)+1,"")</f>
        <v>96</v>
      </c>
      <c r="B259" s="7" t="s">
        <v>252</v>
      </c>
      <c r="C259" s="8" t="s">
        <v>3314</v>
      </c>
      <c r="D259" s="11">
        <v>1970.8513410599999</v>
      </c>
      <c r="E259" s="11">
        <v>33.180728999999999</v>
      </c>
      <c r="F259" s="11">
        <v>1964.2528472399999</v>
      </c>
      <c r="G259" s="11">
        <v>75.872340579999999</v>
      </c>
      <c r="H259" s="11">
        <v>2464.3877978400001</v>
      </c>
      <c r="I259" s="11">
        <v>182.78020287999999</v>
      </c>
      <c r="J259" s="11">
        <v>2901.1360420700003</v>
      </c>
      <c r="K259" s="11">
        <v>217.09949775000001</v>
      </c>
      <c r="L259" s="11">
        <v>3395.3997492499998</v>
      </c>
      <c r="M259" s="11">
        <v>245.91212899999999</v>
      </c>
      <c r="N259" s="11">
        <v>3136.3541205900001</v>
      </c>
      <c r="O259" s="12">
        <v>296.40818239999999</v>
      </c>
      <c r="P259" s="6">
        <f t="shared" si="6"/>
        <v>9.737293554926385E-2</v>
      </c>
      <c r="Q259" s="6">
        <f t="shared" si="7"/>
        <v>0.54953308284836799</v>
      </c>
    </row>
    <row r="260" spans="1:17" x14ac:dyDescent="0.25">
      <c r="A260">
        <f>IF(OR(AND(P260&lt;&gt;"",P260&gt;$P$5),AND(Q260&lt;&gt;"",Q260&gt;$P$5)),MAX(A$5:A259)+1,"")</f>
        <v>97</v>
      </c>
      <c r="B260" s="7" t="s">
        <v>253</v>
      </c>
      <c r="C260" s="8" t="s">
        <v>3315</v>
      </c>
      <c r="D260" s="11">
        <v>10958.93925942</v>
      </c>
      <c r="E260" s="11">
        <v>57.180302099999999</v>
      </c>
      <c r="F260" s="11">
        <v>14773.101598990001</v>
      </c>
      <c r="G260" s="11">
        <v>70.630241260000005</v>
      </c>
      <c r="H260" s="11">
        <v>17524.635519359999</v>
      </c>
      <c r="I260" s="11">
        <v>77.959684559999999</v>
      </c>
      <c r="J260" s="11">
        <v>25649.469131289999</v>
      </c>
      <c r="K260" s="11">
        <v>241.73187243999999</v>
      </c>
      <c r="L260" s="11">
        <v>26358.552570580003</v>
      </c>
      <c r="M260" s="11">
        <v>161.23018824000002</v>
      </c>
      <c r="N260" s="11">
        <v>29305.081933540001</v>
      </c>
      <c r="O260" s="12">
        <v>109.24728406</v>
      </c>
      <c r="P260" s="6">
        <f t="shared" si="6"/>
        <v>0.21740444753287069</v>
      </c>
      <c r="Q260" s="6">
        <f t="shared" si="7"/>
        <v>0.13823737174271566</v>
      </c>
    </row>
    <row r="261" spans="1:17" x14ac:dyDescent="0.25">
      <c r="A261" t="str">
        <f>IF(OR(AND(P261&lt;&gt;"",P261&gt;$P$5),AND(Q261&lt;&gt;"",Q261&gt;$P$5)),MAX(A$5:A260)+1,"")</f>
        <v/>
      </c>
      <c r="B261" s="7" t="s">
        <v>254</v>
      </c>
      <c r="C261" s="8" t="s">
        <v>3316</v>
      </c>
      <c r="D261" s="11">
        <v>1705.62397031</v>
      </c>
      <c r="E261" s="11">
        <v>7.0194656799999997</v>
      </c>
      <c r="F261" s="11">
        <v>1911.92685916</v>
      </c>
      <c r="G261" s="11">
        <v>5.0250242500000004</v>
      </c>
      <c r="H261" s="11">
        <v>1966.03259329</v>
      </c>
      <c r="I261" s="11">
        <v>3.7982151399999999</v>
      </c>
      <c r="J261" s="11">
        <v>2024.09838446</v>
      </c>
      <c r="K261" s="11">
        <v>-26.239811170000003</v>
      </c>
      <c r="L261" s="11">
        <v>1801.3169705099999</v>
      </c>
      <c r="M261" s="11">
        <v>26.026759269999999</v>
      </c>
      <c r="N261" s="11">
        <v>1316.88009188</v>
      </c>
      <c r="O261" s="12">
        <v>4.8832784</v>
      </c>
      <c r="P261" s="6">
        <f t="shared" si="6"/>
        <v>-5.0417749403452339E-2</v>
      </c>
      <c r="Q261" s="6">
        <f t="shared" si="7"/>
        <v>-7.0003132127157697E-2</v>
      </c>
    </row>
    <row r="262" spans="1:17" x14ac:dyDescent="0.25">
      <c r="A262">
        <f>IF(OR(AND(P262&lt;&gt;"",P262&gt;$P$5),AND(Q262&lt;&gt;"",Q262&gt;$P$5)),MAX(A$5:A261)+1,"")</f>
        <v>98</v>
      </c>
      <c r="B262" s="7" t="s">
        <v>255</v>
      </c>
      <c r="C262" s="8" t="s">
        <v>3317</v>
      </c>
      <c r="D262" s="11">
        <v>223.11448078999999</v>
      </c>
      <c r="E262" s="11">
        <v>2.4162545099999999</v>
      </c>
      <c r="F262" s="11">
        <v>31513.003170839998</v>
      </c>
      <c r="G262" s="11">
        <v>1919.55519353</v>
      </c>
      <c r="H262" s="11">
        <v>32671.62852224</v>
      </c>
      <c r="I262" s="11">
        <v>313.71538142999998</v>
      </c>
      <c r="J262" s="11">
        <v>30750.609390470003</v>
      </c>
      <c r="K262" s="11">
        <v>426.93320117000002</v>
      </c>
      <c r="L262" s="11">
        <v>28062.542927070001</v>
      </c>
      <c r="M262" s="11">
        <v>-352.68241933999997</v>
      </c>
      <c r="N262" s="11">
        <v>30317.706675169997</v>
      </c>
      <c r="O262" s="12">
        <v>184.60584136000003</v>
      </c>
      <c r="P262" s="6">
        <f t="shared" si="6"/>
        <v>1.6707529558863077</v>
      </c>
      <c r="Q262" s="6">
        <f t="shared" si="7"/>
        <v>1.3802389203997003</v>
      </c>
    </row>
    <row r="263" spans="1:17" x14ac:dyDescent="0.25">
      <c r="A263" t="str">
        <f>IF(OR(AND(P263&lt;&gt;"",P263&gt;$P$5),AND(Q263&lt;&gt;"",Q263&gt;$P$5)),MAX(A$5:A262)+1,"")</f>
        <v/>
      </c>
      <c r="B263" s="7" t="s">
        <v>256</v>
      </c>
      <c r="C263" s="8" t="s">
        <v>3318</v>
      </c>
      <c r="D263" s="11">
        <v>1503.2787156300001</v>
      </c>
      <c r="E263" s="11">
        <v>21.072405420000003</v>
      </c>
      <c r="F263" s="11">
        <v>1719.49724455</v>
      </c>
      <c r="G263" s="11">
        <v>31.536133940000003</v>
      </c>
      <c r="H263" s="11">
        <v>1812.2111151199999</v>
      </c>
      <c r="I263" s="11">
        <v>47.672702749999999</v>
      </c>
      <c r="J263" s="11">
        <v>2018.14764528</v>
      </c>
      <c r="K263" s="11">
        <v>64.438124149999993</v>
      </c>
      <c r="L263" s="11">
        <v>2081.2331409000003</v>
      </c>
      <c r="M263" s="11">
        <v>39.078858140000001</v>
      </c>
      <c r="N263" s="11">
        <v>2163.5055488200001</v>
      </c>
      <c r="O263" s="12">
        <v>36.225616950000003</v>
      </c>
      <c r="P263" s="6">
        <f t="shared" si="6"/>
        <v>7.5532902989489559E-2</v>
      </c>
      <c r="Q263" s="6">
        <f t="shared" si="7"/>
        <v>0.11444935054375782</v>
      </c>
    </row>
    <row r="264" spans="1:17" x14ac:dyDescent="0.25">
      <c r="A264" t="str">
        <f>IF(OR(AND(P264&lt;&gt;"",P264&gt;$P$5),AND(Q264&lt;&gt;"",Q264&gt;$P$5)),MAX(A$5:A263)+1,"")</f>
        <v/>
      </c>
      <c r="B264" s="7" t="s">
        <v>257</v>
      </c>
      <c r="C264" s="8" t="s">
        <v>3319</v>
      </c>
      <c r="D264" s="11">
        <v>3767.8894546199999</v>
      </c>
      <c r="E264" s="11">
        <v>63.614966389999999</v>
      </c>
      <c r="F264" s="11">
        <v>5231.8680798900004</v>
      </c>
      <c r="G264" s="11">
        <v>353.85253889999996</v>
      </c>
      <c r="H264" s="11">
        <v>4597.2499800600008</v>
      </c>
      <c r="I264" s="11">
        <v>9.1236013299999996</v>
      </c>
      <c r="J264" s="11">
        <v>3722.0697013700001</v>
      </c>
      <c r="K264" s="11">
        <v>-663.77707278999992</v>
      </c>
      <c r="L264" s="11">
        <v>4000.61041965</v>
      </c>
      <c r="M264" s="11">
        <v>7.6853549299999999</v>
      </c>
      <c r="N264" s="11">
        <v>3882.7859965300004</v>
      </c>
      <c r="O264" s="12">
        <v>11.818423080000001</v>
      </c>
      <c r="P264" s="6">
        <f t="shared" ref="P264:P327" si="8">IFERROR(IF(OR(D264&lt;0,D264=""),"",POWER(N264/D264,1/5)-1),"")</f>
        <v>6.0256653158274887E-3</v>
      </c>
      <c r="Q264" s="6">
        <f t="shared" ref="Q264:Q327" si="9">IFERROR(IF(OR(E264&lt;0,E264=""),"",POWER(O264/E264,1/5)-1),"")</f>
        <v>-0.28583255995584289</v>
      </c>
    </row>
    <row r="265" spans="1:17" x14ac:dyDescent="0.25">
      <c r="A265" t="str">
        <f>IF(OR(AND(P265&lt;&gt;"",P265&gt;$P$5),AND(Q265&lt;&gt;"",Q265&gt;$P$5)),MAX(A$5:A264)+1,"")</f>
        <v/>
      </c>
      <c r="B265" s="7" t="s">
        <v>258</v>
      </c>
      <c r="C265" s="8" t="s">
        <v>3320</v>
      </c>
      <c r="D265" s="11">
        <v>7893.023475</v>
      </c>
      <c r="E265" s="11">
        <v>561.88330299999996</v>
      </c>
      <c r="F265" s="11">
        <v>9261.8282479999998</v>
      </c>
      <c r="G265" s="11">
        <v>584.93144199999995</v>
      </c>
      <c r="H265" s="11">
        <v>8122.7344640000001</v>
      </c>
      <c r="I265" s="11">
        <v>218.22088500000001</v>
      </c>
      <c r="J265" s="11">
        <v>7437.7103180000004</v>
      </c>
      <c r="K265" s="11">
        <v>201.66148999999999</v>
      </c>
      <c r="L265" s="11">
        <v>7352.5436002200004</v>
      </c>
      <c r="M265" s="11">
        <v>268.05702865000001</v>
      </c>
      <c r="N265" s="11">
        <v>6197.1820858500005</v>
      </c>
      <c r="O265" s="12">
        <v>270.39292226999999</v>
      </c>
      <c r="P265" s="6">
        <f t="shared" si="8"/>
        <v>-4.7225396301540212E-2</v>
      </c>
      <c r="Q265" s="6">
        <f t="shared" si="9"/>
        <v>-0.13608733954760055</v>
      </c>
    </row>
    <row r="266" spans="1:17" x14ac:dyDescent="0.25">
      <c r="A266" t="str">
        <f>IF(OR(AND(P266&lt;&gt;"",P266&gt;$P$5),AND(Q266&lt;&gt;"",Q266&gt;$P$5)),MAX(A$5:A265)+1,"")</f>
        <v/>
      </c>
      <c r="B266" s="7" t="s">
        <v>259</v>
      </c>
      <c r="C266" s="8" t="s">
        <v>3321</v>
      </c>
      <c r="D266" s="11">
        <v>116919.01978212</v>
      </c>
      <c r="E266" s="11">
        <v>1410.8310322</v>
      </c>
      <c r="F266" s="11">
        <v>133343.72710264998</v>
      </c>
      <c r="G266" s="11">
        <v>1383.0165333699999</v>
      </c>
      <c r="H266" s="11">
        <v>111629.79572003</v>
      </c>
      <c r="I266" s="11">
        <v>109.42651456</v>
      </c>
      <c r="J266" s="11">
        <v>110254.99216550001</v>
      </c>
      <c r="K266" s="11">
        <v>116.17593809</v>
      </c>
      <c r="L266" s="11">
        <v>98257.447070350012</v>
      </c>
      <c r="M266" s="11">
        <v>697.17130966000002</v>
      </c>
      <c r="N266" s="11">
        <v>73103.434380220002</v>
      </c>
      <c r="O266" s="12">
        <v>573.45257516999993</v>
      </c>
      <c r="P266" s="6">
        <f t="shared" si="8"/>
        <v>-8.9645542694527625E-2</v>
      </c>
      <c r="Q266" s="6">
        <f t="shared" si="9"/>
        <v>-0.16477304691966588</v>
      </c>
    </row>
    <row r="267" spans="1:17" x14ac:dyDescent="0.25">
      <c r="A267" t="str">
        <f>IF(OR(AND(P267&lt;&gt;"",P267&gt;$P$5),AND(Q267&lt;&gt;"",Q267&gt;$P$5)),MAX(A$5:A266)+1,"")</f>
        <v/>
      </c>
      <c r="B267" s="7" t="s">
        <v>260</v>
      </c>
      <c r="C267" s="8" t="s">
        <v>3322</v>
      </c>
      <c r="D267" s="11">
        <v>464.16124131999999</v>
      </c>
      <c r="E267" s="11">
        <v>8.0764882799999995</v>
      </c>
      <c r="F267" s="11">
        <v>409.66168604000001</v>
      </c>
      <c r="G267" s="11">
        <v>0.50076165000000006</v>
      </c>
      <c r="H267" s="11">
        <v>331.07762832999998</v>
      </c>
      <c r="I267" s="11">
        <v>0.39298452</v>
      </c>
      <c r="J267" s="11">
        <v>262.23482468999998</v>
      </c>
      <c r="K267" s="11">
        <v>-6.1568547699999998</v>
      </c>
      <c r="L267" s="11">
        <v>273.64328935000003</v>
      </c>
      <c r="M267" s="11">
        <v>6.8782482300000005</v>
      </c>
      <c r="N267" s="11">
        <v>230.05680946000001</v>
      </c>
      <c r="O267" s="12">
        <v>-13.008739609999999</v>
      </c>
      <c r="P267" s="6">
        <f t="shared" si="8"/>
        <v>-0.13097305190012465</v>
      </c>
      <c r="Q267" s="6">
        <f t="shared" si="9"/>
        <v>-2.100024937504386</v>
      </c>
    </row>
    <row r="268" spans="1:17" x14ac:dyDescent="0.25">
      <c r="A268">
        <f>IF(OR(AND(P268&lt;&gt;"",P268&gt;$P$5),AND(Q268&lt;&gt;"",Q268&gt;$P$5)),MAX(A$5:A267)+1,"")</f>
        <v>99</v>
      </c>
      <c r="B268" s="7" t="s">
        <v>261</v>
      </c>
      <c r="C268" s="8" t="s">
        <v>3323</v>
      </c>
      <c r="D268" s="11">
        <v>64.082839120000003</v>
      </c>
      <c r="E268" s="11">
        <v>9.4753882100000002</v>
      </c>
      <c r="F268" s="11">
        <v>59.263610020000002</v>
      </c>
      <c r="G268" s="11">
        <v>18.632180089999999</v>
      </c>
      <c r="H268" s="11">
        <v>61.2646497</v>
      </c>
      <c r="I268" s="11">
        <v>2.1986831600000003</v>
      </c>
      <c r="J268" s="11">
        <v>63.207343569999999</v>
      </c>
      <c r="K268" s="11">
        <v>-27.43721992</v>
      </c>
      <c r="L268" s="11">
        <v>68.749309269999998</v>
      </c>
      <c r="M268" s="11">
        <v>-72.031131189999996</v>
      </c>
      <c r="N268" s="11">
        <v>72.088308760000004</v>
      </c>
      <c r="O268" s="12">
        <v>37.626057580000001</v>
      </c>
      <c r="P268" s="6">
        <f t="shared" si="8"/>
        <v>2.3822379523396053E-2</v>
      </c>
      <c r="Q268" s="6">
        <f t="shared" si="9"/>
        <v>0.31758408600347088</v>
      </c>
    </row>
    <row r="269" spans="1:17" x14ac:dyDescent="0.25">
      <c r="A269">
        <f>IF(OR(AND(P269&lt;&gt;"",P269&gt;$P$5),AND(Q269&lt;&gt;"",Q269&gt;$P$5)),MAX(A$5:A268)+1,"")</f>
        <v>100</v>
      </c>
      <c r="B269" s="7" t="s">
        <v>262</v>
      </c>
      <c r="C269" s="8" t="s">
        <v>3324</v>
      </c>
      <c r="D269" s="11">
        <v>88.265663050000001</v>
      </c>
      <c r="E269" s="11">
        <v>154.66406499999999</v>
      </c>
      <c r="F269" s="11">
        <v>95.595774709999986</v>
      </c>
      <c r="G269" s="11">
        <v>21.832527510000002</v>
      </c>
      <c r="H269" s="11">
        <v>94.794465989999992</v>
      </c>
      <c r="I269" s="11">
        <v>23.593370620000002</v>
      </c>
      <c r="J269" s="11">
        <v>129.05403822</v>
      </c>
      <c r="K269" s="11">
        <v>52.876440850000002</v>
      </c>
      <c r="L269" s="11">
        <v>40.195108399999995</v>
      </c>
      <c r="M269" s="11">
        <v>386.75529670999998</v>
      </c>
      <c r="N269" s="11">
        <v>2931.4735330600001</v>
      </c>
      <c r="O269" s="12">
        <v>913.22060049000004</v>
      </c>
      <c r="P269" s="6">
        <f t="shared" si="8"/>
        <v>1.0149247797841512</v>
      </c>
      <c r="Q269" s="6">
        <f t="shared" si="9"/>
        <v>0.42638661838973291</v>
      </c>
    </row>
    <row r="270" spans="1:17" x14ac:dyDescent="0.25">
      <c r="A270" t="str">
        <f>IF(OR(AND(P270&lt;&gt;"",P270&gt;$P$5),AND(Q270&lt;&gt;"",Q270&gt;$P$5)),MAX(A$5:A269)+1,"")</f>
        <v/>
      </c>
      <c r="B270" s="7" t="s">
        <v>263</v>
      </c>
      <c r="C270" s="8" t="s">
        <v>3325</v>
      </c>
      <c r="D270" s="11">
        <v>1504.4481624500002</v>
      </c>
      <c r="E270" s="11">
        <v>96.315488900000005</v>
      </c>
      <c r="F270" s="11">
        <v>1619.7450789500001</v>
      </c>
      <c r="G270" s="11">
        <v>54.761293619999996</v>
      </c>
      <c r="H270" s="11">
        <v>1843.20303244</v>
      </c>
      <c r="I270" s="11">
        <v>68.403211060000004</v>
      </c>
      <c r="J270" s="11">
        <v>1693.9348762899999</v>
      </c>
      <c r="K270" s="11">
        <v>55.768436479999998</v>
      </c>
      <c r="L270" s="11">
        <v>1378.80004818</v>
      </c>
      <c r="M270" s="11">
        <v>60.968414119999998</v>
      </c>
      <c r="N270" s="11">
        <v>1112.6556087899999</v>
      </c>
      <c r="O270" s="12">
        <v>30.434443229999999</v>
      </c>
      <c r="P270" s="6">
        <f t="shared" si="8"/>
        <v>-5.855119902009398E-2</v>
      </c>
      <c r="Q270" s="6">
        <f t="shared" si="9"/>
        <v>-0.20579275312877543</v>
      </c>
    </row>
    <row r="271" spans="1:17" x14ac:dyDescent="0.25">
      <c r="A271" t="str">
        <f>IF(OR(AND(P271&lt;&gt;"",P271&gt;$P$5),AND(Q271&lt;&gt;"",Q271&gt;$P$5)),MAX(A$5:A270)+1,"")</f>
        <v/>
      </c>
      <c r="B271" s="7" t="s">
        <v>264</v>
      </c>
      <c r="C271" s="8" t="s">
        <v>3326</v>
      </c>
      <c r="D271" s="11">
        <v>2443.7413404200001</v>
      </c>
      <c r="E271" s="11">
        <v>66.40677574</v>
      </c>
      <c r="F271" s="11">
        <v>3524.2780456300002</v>
      </c>
      <c r="G271" s="11">
        <v>124.22034979</v>
      </c>
      <c r="H271" s="11">
        <v>3364.76104416</v>
      </c>
      <c r="I271" s="11">
        <v>100.30846081999999</v>
      </c>
      <c r="J271" s="11">
        <v>3479.5059214899998</v>
      </c>
      <c r="K271" s="11">
        <v>106.64488789000001</v>
      </c>
      <c r="L271" s="11">
        <v>3134.3522954999999</v>
      </c>
      <c r="M271" s="11">
        <v>83.690595639999998</v>
      </c>
      <c r="N271" s="11">
        <v>2769.6406789299999</v>
      </c>
      <c r="O271" s="12">
        <v>69.86901426</v>
      </c>
      <c r="P271" s="6">
        <f t="shared" si="8"/>
        <v>2.5353548374569934E-2</v>
      </c>
      <c r="Q271" s="6">
        <f t="shared" si="9"/>
        <v>1.0216469111982818E-2</v>
      </c>
    </row>
    <row r="272" spans="1:17" x14ac:dyDescent="0.25">
      <c r="A272">
        <f>IF(OR(AND(P272&lt;&gt;"",P272&gt;$P$5),AND(Q272&lt;&gt;"",Q272&gt;$P$5)),MAX(A$5:A271)+1,"")</f>
        <v>101</v>
      </c>
      <c r="B272" s="7" t="s">
        <v>265</v>
      </c>
      <c r="C272" s="8" t="s">
        <v>3327</v>
      </c>
      <c r="D272" s="11">
        <v>421.70232924999999</v>
      </c>
      <c r="E272" s="11">
        <v>161.98850766999999</v>
      </c>
      <c r="F272" s="11">
        <v>581.52212747999999</v>
      </c>
      <c r="G272" s="11">
        <v>12.321564609999999</v>
      </c>
      <c r="H272" s="11">
        <v>641.46588413999996</v>
      </c>
      <c r="I272" s="11">
        <v>18.57878006</v>
      </c>
      <c r="J272" s="11">
        <v>1305.5312798099999</v>
      </c>
      <c r="K272" s="11">
        <v>41.142114509999999</v>
      </c>
      <c r="L272" s="11">
        <v>1497.5279598599998</v>
      </c>
      <c r="M272" s="11">
        <v>62.238263630000006</v>
      </c>
      <c r="N272" s="11">
        <v>1887.6058932999999</v>
      </c>
      <c r="O272" s="12">
        <v>149.13818261</v>
      </c>
      <c r="P272" s="6">
        <f t="shared" si="8"/>
        <v>0.34952540602515114</v>
      </c>
      <c r="Q272" s="6">
        <f t="shared" si="9"/>
        <v>-1.6394545522362081E-2</v>
      </c>
    </row>
    <row r="273" spans="1:17" x14ac:dyDescent="0.25">
      <c r="A273" t="str">
        <f>IF(OR(AND(P273&lt;&gt;"",P273&gt;$P$5),AND(Q273&lt;&gt;"",Q273&gt;$P$5)),MAX(A$5:A272)+1,"")</f>
        <v/>
      </c>
      <c r="B273" s="7" t="s">
        <v>266</v>
      </c>
      <c r="C273" s="8" t="s">
        <v>3328</v>
      </c>
      <c r="D273" s="11">
        <v>18835.95607321</v>
      </c>
      <c r="E273" s="11">
        <v>20.944952069999999</v>
      </c>
      <c r="F273" s="11">
        <v>22874.329367240003</v>
      </c>
      <c r="G273" s="11">
        <v>-1138.21562182</v>
      </c>
      <c r="H273" s="11">
        <v>19259.8445631</v>
      </c>
      <c r="I273" s="11">
        <v>-1951.5946138800002</v>
      </c>
      <c r="J273" s="11">
        <v>19171.033997409999</v>
      </c>
      <c r="K273" s="11">
        <v>101.47031206999999</v>
      </c>
      <c r="L273" s="11">
        <v>19496.61682195</v>
      </c>
      <c r="M273" s="11">
        <v>-1388.2717556800001</v>
      </c>
      <c r="N273" s="11">
        <v>11144.587539</v>
      </c>
      <c r="O273" s="12">
        <v>-2595.5005169899996</v>
      </c>
      <c r="P273" s="6">
        <f t="shared" si="8"/>
        <v>-9.9641920392200212E-2</v>
      </c>
      <c r="Q273" s="6">
        <f t="shared" si="9"/>
        <v>-3.6219738124992147</v>
      </c>
    </row>
    <row r="274" spans="1:17" x14ac:dyDescent="0.25">
      <c r="A274" t="str">
        <f>IF(OR(AND(P274&lt;&gt;"",P274&gt;$P$5),AND(Q274&lt;&gt;"",Q274&gt;$P$5)),MAX(A$5:A273)+1,"")</f>
        <v/>
      </c>
      <c r="B274" s="7" t="s">
        <v>267</v>
      </c>
      <c r="C274" s="8" t="s">
        <v>3329</v>
      </c>
      <c r="D274" s="11">
        <v>3473.4920792100002</v>
      </c>
      <c r="E274" s="11">
        <v>771.60725553999998</v>
      </c>
      <c r="F274" s="11">
        <v>3664.5246821399996</v>
      </c>
      <c r="G274" s="11">
        <v>787.00301149999996</v>
      </c>
      <c r="H274" s="11">
        <v>4406.1340072700004</v>
      </c>
      <c r="I274" s="11">
        <v>863.10422028999994</v>
      </c>
      <c r="J274" s="11">
        <v>6720.5644953700003</v>
      </c>
      <c r="K274" s="11">
        <v>487.22275831000002</v>
      </c>
      <c r="L274" s="11">
        <v>5456.6018098900004</v>
      </c>
      <c r="M274" s="11">
        <v>762.51074803999995</v>
      </c>
      <c r="N274" s="11">
        <v>7375.18384393</v>
      </c>
      <c r="O274" s="12">
        <v>900.16198225999995</v>
      </c>
      <c r="P274" s="6">
        <f t="shared" si="8"/>
        <v>0.16252234037449775</v>
      </c>
      <c r="Q274" s="6">
        <f t="shared" si="9"/>
        <v>3.1299655853571418E-2</v>
      </c>
    </row>
    <row r="275" spans="1:17" x14ac:dyDescent="0.25">
      <c r="A275">
        <f>IF(OR(AND(P275&lt;&gt;"",P275&gt;$P$5),AND(Q275&lt;&gt;"",Q275&gt;$P$5)),MAX(A$5:A274)+1,"")</f>
        <v>102</v>
      </c>
      <c r="B275" s="7" t="s">
        <v>268</v>
      </c>
      <c r="C275" s="8" t="s">
        <v>3330</v>
      </c>
      <c r="D275" s="11" t="e">
        <v>#VALUE!</v>
      </c>
      <c r="E275" s="11">
        <v>0.37733105</v>
      </c>
      <c r="F275" s="11">
        <v>1791.8448179899999</v>
      </c>
      <c r="G275" s="11">
        <v>143.60427974999999</v>
      </c>
      <c r="H275" s="11">
        <v>2271.5183825599997</v>
      </c>
      <c r="I275" s="11">
        <v>197.18302217999999</v>
      </c>
      <c r="J275" s="11">
        <v>2885.3211081899999</v>
      </c>
      <c r="K275" s="11">
        <v>285.41058506999997</v>
      </c>
      <c r="L275" s="11">
        <v>7102.5474579700003</v>
      </c>
      <c r="M275" s="11">
        <v>641.72299169000007</v>
      </c>
      <c r="N275" s="11">
        <v>7138.6106097600004</v>
      </c>
      <c r="O275" s="12">
        <v>703.16977453999993</v>
      </c>
      <c r="P275" s="6" t="str">
        <f t="shared" si="8"/>
        <v/>
      </c>
      <c r="Q275" s="6">
        <f t="shared" si="9"/>
        <v>3.5088680917283792</v>
      </c>
    </row>
    <row r="276" spans="1:17" x14ac:dyDescent="0.25">
      <c r="A276" t="str">
        <f>IF(OR(AND(P276&lt;&gt;"",P276&gt;$P$5),AND(Q276&lt;&gt;"",Q276&gt;$P$5)),MAX(A$5:A275)+1,"")</f>
        <v/>
      </c>
      <c r="B276" s="7" t="s">
        <v>269</v>
      </c>
      <c r="C276" s="8" t="s">
        <v>3331</v>
      </c>
      <c r="D276" s="11">
        <v>2756.0915077600002</v>
      </c>
      <c r="E276" s="11">
        <v>-8.6894755299999993</v>
      </c>
      <c r="F276" s="11">
        <v>2815.1219753800001</v>
      </c>
      <c r="G276" s="11">
        <v>-176.93434236000002</v>
      </c>
      <c r="H276" s="11">
        <v>3045.5728232299998</v>
      </c>
      <c r="I276" s="11">
        <v>34.202229920000001</v>
      </c>
      <c r="J276" s="11">
        <v>2901.8859535700003</v>
      </c>
      <c r="K276" s="11">
        <v>33.683952340000005</v>
      </c>
      <c r="L276" s="11">
        <v>3145.6452554799998</v>
      </c>
      <c r="M276" s="11">
        <v>79.436542029999998</v>
      </c>
      <c r="N276" s="11">
        <v>3293.1689751500003</v>
      </c>
      <c r="O276" s="12">
        <v>80.724132760000003</v>
      </c>
      <c r="P276" s="6">
        <f t="shared" si="8"/>
        <v>3.6248885507992323E-2</v>
      </c>
      <c r="Q276" s="6" t="str">
        <f t="shared" si="9"/>
        <v/>
      </c>
    </row>
    <row r="277" spans="1:17" x14ac:dyDescent="0.25">
      <c r="A277" t="str">
        <f>IF(OR(AND(P277&lt;&gt;"",P277&gt;$P$5),AND(Q277&lt;&gt;"",Q277&gt;$P$5)),MAX(A$5:A276)+1,"")</f>
        <v/>
      </c>
      <c r="B277" s="7" t="s">
        <v>270</v>
      </c>
      <c r="C277" s="8" t="s">
        <v>3332</v>
      </c>
      <c r="D277" s="11">
        <v>592.15142242999991</v>
      </c>
      <c r="E277" s="11">
        <v>34.397421770000001</v>
      </c>
      <c r="F277" s="11">
        <v>671.97498433999999</v>
      </c>
      <c r="G277" s="11">
        <v>35.762069959999998</v>
      </c>
      <c r="H277" s="11">
        <v>658.59737860000007</v>
      </c>
      <c r="I277" s="11">
        <v>13.947859279999999</v>
      </c>
      <c r="J277" s="11">
        <v>586.16748200999996</v>
      </c>
      <c r="K277" s="11">
        <v>14.79452098</v>
      </c>
      <c r="L277" s="11">
        <v>545.7760644</v>
      </c>
      <c r="M277" s="11">
        <v>11.060576060000001</v>
      </c>
      <c r="N277" s="11">
        <v>499.00156685000002</v>
      </c>
      <c r="O277" s="12">
        <v>-31.647585760000002</v>
      </c>
      <c r="P277" s="6">
        <f t="shared" si="8"/>
        <v>-3.3651389577347479E-2</v>
      </c>
      <c r="Q277" s="6">
        <f t="shared" si="9"/>
        <v>-1.9834741262486477</v>
      </c>
    </row>
    <row r="278" spans="1:17" x14ac:dyDescent="0.25">
      <c r="A278">
        <f>IF(OR(AND(P278&lt;&gt;"",P278&gt;$P$5),AND(Q278&lt;&gt;"",Q278&gt;$P$5)),MAX(A$5:A277)+1,"")</f>
        <v>103</v>
      </c>
      <c r="B278" s="7" t="s">
        <v>271</v>
      </c>
      <c r="C278" s="8" t="s">
        <v>3333</v>
      </c>
      <c r="D278" s="11">
        <v>587.15997744000003</v>
      </c>
      <c r="E278" s="11">
        <v>25.1405186</v>
      </c>
      <c r="F278" s="11">
        <v>188.10456291</v>
      </c>
      <c r="G278" s="11">
        <v>82.895788780000004</v>
      </c>
      <c r="H278" s="11">
        <v>257.60456808999999</v>
      </c>
      <c r="I278" s="11">
        <v>156.39123274000002</v>
      </c>
      <c r="J278" s="11">
        <v>240.18509947000001</v>
      </c>
      <c r="K278" s="11">
        <v>158.10586053</v>
      </c>
      <c r="L278" s="11">
        <v>271.23111831</v>
      </c>
      <c r="M278" s="11">
        <v>193.87140055</v>
      </c>
      <c r="N278" s="11">
        <v>276.09585663000001</v>
      </c>
      <c r="O278" s="12">
        <v>128.64287454999999</v>
      </c>
      <c r="P278" s="6">
        <f t="shared" si="8"/>
        <v>-0.14007477477131947</v>
      </c>
      <c r="Q278" s="6">
        <f t="shared" si="9"/>
        <v>0.38612469449485176</v>
      </c>
    </row>
    <row r="279" spans="1:17" x14ac:dyDescent="0.25">
      <c r="A279">
        <f>IF(OR(AND(P279&lt;&gt;"",P279&gt;$P$5),AND(Q279&lt;&gt;"",Q279&gt;$P$5)),MAX(A$5:A278)+1,"")</f>
        <v>104</v>
      </c>
      <c r="B279" s="7" t="s">
        <v>272</v>
      </c>
      <c r="C279" s="8" t="s">
        <v>3334</v>
      </c>
      <c r="D279" s="11">
        <v>1367.8520595799998</v>
      </c>
      <c r="E279" s="11">
        <v>8.5173887300000004</v>
      </c>
      <c r="F279" s="11">
        <v>1531.1518155000001</v>
      </c>
      <c r="G279" s="11">
        <v>18.972313739999997</v>
      </c>
      <c r="H279" s="11">
        <v>1193.16257077</v>
      </c>
      <c r="I279" s="11">
        <v>-30.225608010000002</v>
      </c>
      <c r="J279" s="11">
        <v>1263.3665268499999</v>
      </c>
      <c r="K279" s="11">
        <v>36.867602189999999</v>
      </c>
      <c r="L279" s="11">
        <v>998.1070081900001</v>
      </c>
      <c r="M279" s="11">
        <v>9.4856233000000003</v>
      </c>
      <c r="N279" s="11">
        <v>5701.6817636000005</v>
      </c>
      <c r="O279" s="12">
        <v>-364.27421070999998</v>
      </c>
      <c r="P279" s="6">
        <f t="shared" si="8"/>
        <v>0.33043226613414522</v>
      </c>
      <c r="Q279" s="6">
        <f t="shared" si="9"/>
        <v>-3.1194559336484735</v>
      </c>
    </row>
    <row r="280" spans="1:17" x14ac:dyDescent="0.25">
      <c r="A280">
        <f>IF(OR(AND(P280&lt;&gt;"",P280&gt;$P$5),AND(Q280&lt;&gt;"",Q280&gt;$P$5)),MAX(A$5:A279)+1,"")</f>
        <v>105</v>
      </c>
      <c r="B280" s="7" t="s">
        <v>273</v>
      </c>
      <c r="C280" s="8" t="s">
        <v>3335</v>
      </c>
      <c r="D280" s="11">
        <v>8025.2908479999996</v>
      </c>
      <c r="E280" s="11">
        <v>-2003.813083</v>
      </c>
      <c r="F280" s="11">
        <v>12741.413562</v>
      </c>
      <c r="G280" s="11">
        <v>560.86647700000003</v>
      </c>
      <c r="H280" s="11">
        <v>25771.583385999998</v>
      </c>
      <c r="I280" s="11">
        <v>258.13339100000002</v>
      </c>
      <c r="J280" s="11">
        <v>33774.285620000002</v>
      </c>
      <c r="K280" s="11">
        <v>2353.3656940000001</v>
      </c>
      <c r="L280" s="11">
        <v>36816.316676000002</v>
      </c>
      <c r="M280" s="11">
        <v>2562.1288290000002</v>
      </c>
      <c r="N280" s="11">
        <v>48623.732312</v>
      </c>
      <c r="O280" s="12">
        <v>1636.2704879999999</v>
      </c>
      <c r="P280" s="6">
        <f t="shared" si="8"/>
        <v>0.43376344074847983</v>
      </c>
      <c r="Q280" s="6" t="str">
        <f t="shared" si="9"/>
        <v/>
      </c>
    </row>
    <row r="281" spans="1:17" x14ac:dyDescent="0.25">
      <c r="A281" t="str">
        <f>IF(OR(AND(P281&lt;&gt;"",P281&gt;$P$5),AND(Q281&lt;&gt;"",Q281&gt;$P$5)),MAX(A$5:A280)+1,"")</f>
        <v/>
      </c>
      <c r="B281" s="7" t="s">
        <v>274</v>
      </c>
      <c r="C281" s="8" t="s">
        <v>3336</v>
      </c>
      <c r="D281" s="11">
        <v>5025.6241263000002</v>
      </c>
      <c r="E281" s="11">
        <v>739.09162349999997</v>
      </c>
      <c r="F281" s="11">
        <v>6078.65940675</v>
      </c>
      <c r="G281" s="11">
        <v>848.52806519000001</v>
      </c>
      <c r="H281" s="11">
        <v>5901.0498940200005</v>
      </c>
      <c r="I281" s="11">
        <v>707.85754413999996</v>
      </c>
      <c r="J281" s="11">
        <v>6478.2450291599998</v>
      </c>
      <c r="K281" s="11">
        <v>999.25673065000001</v>
      </c>
      <c r="L281" s="11">
        <v>6169.6887925299998</v>
      </c>
      <c r="M281" s="11">
        <v>958.72540284000002</v>
      </c>
      <c r="N281" s="11">
        <v>6173.3227786099997</v>
      </c>
      <c r="O281" s="12">
        <v>712.19324319000009</v>
      </c>
      <c r="P281" s="6">
        <f t="shared" si="8"/>
        <v>4.1995386803822088E-2</v>
      </c>
      <c r="Q281" s="6">
        <f t="shared" si="9"/>
        <v>-7.3871027948730905E-3</v>
      </c>
    </row>
    <row r="282" spans="1:17" x14ac:dyDescent="0.25">
      <c r="A282" t="str">
        <f>IF(OR(AND(P282&lt;&gt;"",P282&gt;$P$5),AND(Q282&lt;&gt;"",Q282&gt;$P$5)),MAX(A$5:A281)+1,"")</f>
        <v/>
      </c>
      <c r="B282" s="7" t="s">
        <v>275</v>
      </c>
      <c r="C282" s="8" t="s">
        <v>3337</v>
      </c>
      <c r="D282" s="11">
        <v>662.37670000000003</v>
      </c>
      <c r="E282" s="11">
        <v>-10.66544727</v>
      </c>
      <c r="F282" s="11">
        <v>693.6877017999999</v>
      </c>
      <c r="G282" s="11">
        <v>9.2525810499999999</v>
      </c>
      <c r="H282" s="11">
        <v>808.65439908000008</v>
      </c>
      <c r="I282" s="11">
        <v>-48.214425299999995</v>
      </c>
      <c r="J282" s="11">
        <v>819.77428079999993</v>
      </c>
      <c r="K282" s="11">
        <v>10.34958497</v>
      </c>
      <c r="L282" s="11">
        <v>988.54543762000003</v>
      </c>
      <c r="M282" s="11">
        <v>10.408928509999999</v>
      </c>
      <c r="N282" s="11">
        <v>1156.3336037899999</v>
      </c>
      <c r="O282" s="12">
        <v>10.536077880000001</v>
      </c>
      <c r="P282" s="6">
        <f t="shared" si="8"/>
        <v>0.11788111623293118</v>
      </c>
      <c r="Q282" s="6" t="str">
        <f t="shared" si="9"/>
        <v/>
      </c>
    </row>
    <row r="283" spans="1:17" x14ac:dyDescent="0.25">
      <c r="A283">
        <f>IF(OR(AND(P283&lt;&gt;"",P283&gt;$P$5),AND(Q283&lt;&gt;"",Q283&gt;$P$5)),MAX(A$5:A282)+1,"")</f>
        <v>106</v>
      </c>
      <c r="B283" s="7" t="s">
        <v>276</v>
      </c>
      <c r="C283" s="8" t="s">
        <v>3338</v>
      </c>
      <c r="D283" s="11">
        <v>2242.0415547299999</v>
      </c>
      <c r="E283" s="11">
        <v>924.98111361999997</v>
      </c>
      <c r="F283" s="11">
        <v>1775.1197655399999</v>
      </c>
      <c r="G283" s="11">
        <v>562.71382603999996</v>
      </c>
      <c r="H283" s="11">
        <v>1531.1646944300001</v>
      </c>
      <c r="I283" s="11">
        <v>406.70698444999999</v>
      </c>
      <c r="J283" s="11">
        <v>1984.9276222200001</v>
      </c>
      <c r="K283" s="11">
        <v>664.13187091999998</v>
      </c>
      <c r="L283" s="11">
        <v>3486.0361456000001</v>
      </c>
      <c r="M283" s="11">
        <v>1371.7446624200002</v>
      </c>
      <c r="N283" s="11">
        <v>5773.3820714700005</v>
      </c>
      <c r="O283" s="12">
        <v>2784.2290892399997</v>
      </c>
      <c r="P283" s="6">
        <f t="shared" si="8"/>
        <v>0.20825145920625587</v>
      </c>
      <c r="Q283" s="6">
        <f t="shared" si="9"/>
        <v>0.24656353980477719</v>
      </c>
    </row>
    <row r="284" spans="1:17" x14ac:dyDescent="0.25">
      <c r="A284" t="str">
        <f>IF(OR(AND(P284&lt;&gt;"",P284&gt;$P$5),AND(Q284&lt;&gt;"",Q284&gt;$P$5)),MAX(A$5:A283)+1,"")</f>
        <v/>
      </c>
      <c r="B284" s="7" t="s">
        <v>277</v>
      </c>
      <c r="C284" s="8" t="s">
        <v>3339</v>
      </c>
      <c r="D284" s="11">
        <v>10298.391447399999</v>
      </c>
      <c r="E284" s="11">
        <v>769.87325754999995</v>
      </c>
      <c r="F284" s="11">
        <v>12136.836613270001</v>
      </c>
      <c r="G284" s="11">
        <v>817.21729147000008</v>
      </c>
      <c r="H284" s="11">
        <v>13033.34650265</v>
      </c>
      <c r="I284" s="11">
        <v>616.19867925000005</v>
      </c>
      <c r="J284" s="11">
        <v>13748.38387783</v>
      </c>
      <c r="K284" s="11">
        <v>680.64110224000001</v>
      </c>
      <c r="L284" s="11">
        <v>13503.754125920001</v>
      </c>
      <c r="M284" s="11">
        <v>726.13921749999997</v>
      </c>
      <c r="N284" s="11">
        <v>12538.26700652</v>
      </c>
      <c r="O284" s="12">
        <v>587.67853667999998</v>
      </c>
      <c r="P284" s="6">
        <f t="shared" si="8"/>
        <v>4.014437236930557E-2</v>
      </c>
      <c r="Q284" s="6">
        <f t="shared" si="9"/>
        <v>-5.2576573573972163E-2</v>
      </c>
    </row>
    <row r="285" spans="1:17" x14ac:dyDescent="0.25">
      <c r="A285" t="str">
        <f>IF(OR(AND(P285&lt;&gt;"",P285&gt;$P$5),AND(Q285&lt;&gt;"",Q285&gt;$P$5)),MAX(A$5:A284)+1,"")</f>
        <v/>
      </c>
      <c r="B285" s="7" t="s">
        <v>278</v>
      </c>
      <c r="C285" s="8" t="s">
        <v>3340</v>
      </c>
      <c r="D285" s="11">
        <v>3365.5571873000004</v>
      </c>
      <c r="E285" s="11">
        <v>100.59803389</v>
      </c>
      <c r="F285" s="11">
        <v>5246.66164527</v>
      </c>
      <c r="G285" s="11">
        <v>284.1325023</v>
      </c>
      <c r="H285" s="11">
        <v>6506.5856585699994</v>
      </c>
      <c r="I285" s="11">
        <v>301.71271730000001</v>
      </c>
      <c r="J285" s="11">
        <v>5767.9014000100005</v>
      </c>
      <c r="K285" s="11">
        <v>170.25454702000002</v>
      </c>
      <c r="L285" s="11">
        <v>4769.0106079300003</v>
      </c>
      <c r="M285" s="11">
        <v>-244.50135483000003</v>
      </c>
      <c r="N285" s="11">
        <v>3928.27423542</v>
      </c>
      <c r="O285" s="12">
        <v>55.443024880000003</v>
      </c>
      <c r="P285" s="6">
        <f t="shared" si="8"/>
        <v>3.1404364456071976E-2</v>
      </c>
      <c r="Q285" s="6">
        <f t="shared" si="9"/>
        <v>-0.11233011815185268</v>
      </c>
    </row>
    <row r="286" spans="1:17" x14ac:dyDescent="0.25">
      <c r="A286">
        <f>IF(OR(AND(P286&lt;&gt;"",P286&gt;$P$5),AND(Q286&lt;&gt;"",Q286&gt;$P$5)),MAX(A$5:A285)+1,"")</f>
        <v>107</v>
      </c>
      <c r="B286" s="7" t="s">
        <v>279</v>
      </c>
      <c r="C286" s="8" t="s">
        <v>3341</v>
      </c>
      <c r="D286" s="11">
        <v>2712.2512296899999</v>
      </c>
      <c r="E286" s="11">
        <v>335.62343136000004</v>
      </c>
      <c r="F286" s="11">
        <v>2641.3385950900001</v>
      </c>
      <c r="G286" s="11">
        <v>366.90029972000002</v>
      </c>
      <c r="H286" s="11">
        <v>2602.8128742800004</v>
      </c>
      <c r="I286" s="11">
        <v>344.31249895999997</v>
      </c>
      <c r="J286" s="11">
        <v>6128.4995638100008</v>
      </c>
      <c r="K286" s="11">
        <v>728.35839264000003</v>
      </c>
      <c r="L286" s="11">
        <v>8372.3258121899999</v>
      </c>
      <c r="M286" s="11">
        <v>783.76208229999997</v>
      </c>
      <c r="N286" s="11">
        <v>14813.25842898</v>
      </c>
      <c r="O286" s="12">
        <v>1325.1556375</v>
      </c>
      <c r="P286" s="6">
        <f t="shared" si="8"/>
        <v>0.40431371375215108</v>
      </c>
      <c r="Q286" s="6">
        <f t="shared" si="9"/>
        <v>0.31608192034023541</v>
      </c>
    </row>
    <row r="287" spans="1:17" x14ac:dyDescent="0.25">
      <c r="A287">
        <f>IF(OR(AND(P287&lt;&gt;"",P287&gt;$P$5),AND(Q287&lt;&gt;"",Q287&gt;$P$5)),MAX(A$5:A286)+1,"")</f>
        <v>108</v>
      </c>
      <c r="B287" s="7" t="s">
        <v>280</v>
      </c>
      <c r="C287" s="8" t="s">
        <v>3342</v>
      </c>
      <c r="D287" s="11">
        <v>2909.08229536</v>
      </c>
      <c r="E287" s="11">
        <v>37.319015039999996</v>
      </c>
      <c r="F287" s="11">
        <v>3339.3973109200001</v>
      </c>
      <c r="G287" s="11">
        <v>42.250210889999998</v>
      </c>
      <c r="H287" s="11">
        <v>2973.8937619899998</v>
      </c>
      <c r="I287" s="11">
        <v>85.027396260000003</v>
      </c>
      <c r="J287" s="11">
        <v>2972.7422407600002</v>
      </c>
      <c r="K287" s="11">
        <v>99.496101879999998</v>
      </c>
      <c r="L287" s="11">
        <v>4170.0151603499999</v>
      </c>
      <c r="M287" s="11">
        <v>128.90244705000001</v>
      </c>
      <c r="N287" s="11">
        <v>5063.5717072500001</v>
      </c>
      <c r="O287" s="12">
        <v>176.51006988</v>
      </c>
      <c r="P287" s="6">
        <f t="shared" si="8"/>
        <v>0.1172238325469801</v>
      </c>
      <c r="Q287" s="6">
        <f t="shared" si="9"/>
        <v>0.364482163020865</v>
      </c>
    </row>
    <row r="288" spans="1:17" x14ac:dyDescent="0.25">
      <c r="A288" t="str">
        <f>IF(OR(AND(P288&lt;&gt;"",P288&gt;$P$5),AND(Q288&lt;&gt;"",Q288&gt;$P$5)),MAX(A$5:A287)+1,"")</f>
        <v/>
      </c>
      <c r="B288" s="7" t="s">
        <v>281</v>
      </c>
      <c r="C288" s="8" t="s">
        <v>3343</v>
      </c>
      <c r="D288" s="11">
        <v>882.40476422000006</v>
      </c>
      <c r="E288" s="11">
        <v>29.17748113</v>
      </c>
      <c r="F288" s="11">
        <v>1104.1046898</v>
      </c>
      <c r="G288" s="11">
        <v>59.955765469999996</v>
      </c>
      <c r="H288" s="11">
        <v>851.29580076000002</v>
      </c>
      <c r="I288" s="11">
        <v>14.55205542</v>
      </c>
      <c r="J288" s="11">
        <v>1719.53192081</v>
      </c>
      <c r="K288" s="11">
        <v>28.349942309999999</v>
      </c>
      <c r="L288" s="11">
        <v>1005.8172435700001</v>
      </c>
      <c r="M288" s="11">
        <v>50.987083159999997</v>
      </c>
      <c r="N288" s="11">
        <v>729.99890971000002</v>
      </c>
      <c r="O288" s="12">
        <v>60.829607840000001</v>
      </c>
      <c r="P288" s="6">
        <f t="shared" si="8"/>
        <v>-3.7211546045310073E-2</v>
      </c>
      <c r="Q288" s="6">
        <f t="shared" si="9"/>
        <v>0.1582796972960907</v>
      </c>
    </row>
    <row r="289" spans="1:17" x14ac:dyDescent="0.25">
      <c r="A289">
        <f>IF(OR(AND(P289&lt;&gt;"",P289&gt;$P$5),AND(Q289&lt;&gt;"",Q289&gt;$P$5)),MAX(A$5:A288)+1,"")</f>
        <v>109</v>
      </c>
      <c r="B289" s="7" t="s">
        <v>282</v>
      </c>
      <c r="C289" s="8" t="s">
        <v>3344</v>
      </c>
      <c r="D289" s="11">
        <v>431.5911739</v>
      </c>
      <c r="E289" s="11">
        <v>128.63427268999999</v>
      </c>
      <c r="F289" s="11">
        <v>505.15035433999998</v>
      </c>
      <c r="G289" s="11">
        <v>72.292270610000003</v>
      </c>
      <c r="H289" s="11">
        <v>640.29673349000007</v>
      </c>
      <c r="I289" s="11">
        <v>125.03184964</v>
      </c>
      <c r="J289" s="11">
        <v>854.65616505999992</v>
      </c>
      <c r="K289" s="11">
        <v>60.267414630000005</v>
      </c>
      <c r="L289" s="11">
        <v>708.45824200000004</v>
      </c>
      <c r="M289" s="11">
        <v>75.653885629999991</v>
      </c>
      <c r="N289" s="11">
        <v>1112.2692462299999</v>
      </c>
      <c r="O289" s="12">
        <v>28.424001409999999</v>
      </c>
      <c r="P289" s="6">
        <f t="shared" si="8"/>
        <v>0.20844662998684615</v>
      </c>
      <c r="Q289" s="6">
        <f t="shared" si="9"/>
        <v>-0.26062339597861917</v>
      </c>
    </row>
    <row r="290" spans="1:17" x14ac:dyDescent="0.25">
      <c r="A290" t="str">
        <f>IF(OR(AND(P290&lt;&gt;"",P290&gt;$P$5),AND(Q290&lt;&gt;"",Q290&gt;$P$5)),MAX(A$5:A289)+1,"")</f>
        <v/>
      </c>
      <c r="B290" s="7" t="s">
        <v>283</v>
      </c>
      <c r="C290" s="8" t="s">
        <v>3345</v>
      </c>
      <c r="D290" s="11">
        <v>2769.17436451</v>
      </c>
      <c r="E290" s="11">
        <v>-511.28491534</v>
      </c>
      <c r="F290" s="11">
        <v>2978.8668515200002</v>
      </c>
      <c r="G290" s="11">
        <v>53.425530689999995</v>
      </c>
      <c r="H290" s="11">
        <v>2572.18939065</v>
      </c>
      <c r="I290" s="11">
        <v>140.12257690000001</v>
      </c>
      <c r="J290" s="11">
        <v>2746.0432456599997</v>
      </c>
      <c r="K290" s="11">
        <v>-131.0966359</v>
      </c>
      <c r="L290" s="11">
        <v>2518.9147710000002</v>
      </c>
      <c r="M290" s="11">
        <v>32.192613870000002</v>
      </c>
      <c r="N290" s="11">
        <v>2145.1677479999998</v>
      </c>
      <c r="O290" s="12">
        <v>-211.44084419000001</v>
      </c>
      <c r="P290" s="6">
        <f t="shared" si="8"/>
        <v>-4.9784323043709944E-2</v>
      </c>
      <c r="Q290" s="6" t="str">
        <f t="shared" si="9"/>
        <v/>
      </c>
    </row>
    <row r="291" spans="1:17" x14ac:dyDescent="0.25">
      <c r="A291" t="str">
        <f>IF(OR(AND(P291&lt;&gt;"",P291&gt;$P$5),AND(Q291&lt;&gt;"",Q291&gt;$P$5)),MAX(A$5:A290)+1,"")</f>
        <v/>
      </c>
      <c r="B291" s="7" t="s">
        <v>284</v>
      </c>
      <c r="C291" s="8" t="s">
        <v>3346</v>
      </c>
      <c r="D291" s="11">
        <v>1514.3585725799999</v>
      </c>
      <c r="E291" s="11">
        <v>169.05772356</v>
      </c>
      <c r="F291" s="11">
        <v>1940.6734891199999</v>
      </c>
      <c r="G291" s="11">
        <v>181.22442333000001</v>
      </c>
      <c r="H291" s="11">
        <v>2221.3852553400002</v>
      </c>
      <c r="I291" s="11">
        <v>196.7119016</v>
      </c>
      <c r="J291" s="11">
        <v>2612.1251550300003</v>
      </c>
      <c r="K291" s="11">
        <v>203.33031209000001</v>
      </c>
      <c r="L291" s="11">
        <v>2575.8823449400002</v>
      </c>
      <c r="M291" s="11">
        <v>184.97497006</v>
      </c>
      <c r="N291" s="11">
        <v>2598.4330292700001</v>
      </c>
      <c r="O291" s="12">
        <v>196.24583375999998</v>
      </c>
      <c r="P291" s="6">
        <f t="shared" si="8"/>
        <v>0.11402916710610889</v>
      </c>
      <c r="Q291" s="6">
        <f t="shared" si="9"/>
        <v>3.0274820025610216E-2</v>
      </c>
    </row>
    <row r="292" spans="1:17" x14ac:dyDescent="0.25">
      <c r="A292">
        <f>IF(OR(AND(P292&lt;&gt;"",P292&gt;$P$5),AND(Q292&lt;&gt;"",Q292&gt;$P$5)),MAX(A$5:A291)+1,"")</f>
        <v>110</v>
      </c>
      <c r="B292" s="7" t="s">
        <v>285</v>
      </c>
      <c r="C292" s="8" t="s">
        <v>3347</v>
      </c>
      <c r="D292" s="11">
        <v>1520.98525204</v>
      </c>
      <c r="E292" s="11">
        <v>23.789279699999998</v>
      </c>
      <c r="F292" s="11">
        <v>1534.4757273</v>
      </c>
      <c r="G292" s="11">
        <v>8.2494147400000006</v>
      </c>
      <c r="H292" s="11">
        <v>3480.0882179499999</v>
      </c>
      <c r="I292" s="11">
        <v>137.13317756000001</v>
      </c>
      <c r="J292" s="11">
        <v>3855.2900484400002</v>
      </c>
      <c r="K292" s="11">
        <v>167.35882637</v>
      </c>
      <c r="L292" s="11">
        <v>4232.7601434600001</v>
      </c>
      <c r="M292" s="11">
        <v>322.16438652999994</v>
      </c>
      <c r="N292" s="11">
        <v>4337.9411877299999</v>
      </c>
      <c r="O292" s="12">
        <v>208.23030231000001</v>
      </c>
      <c r="P292" s="6">
        <f t="shared" si="8"/>
        <v>0.23319493222373522</v>
      </c>
      <c r="Q292" s="6">
        <f t="shared" si="9"/>
        <v>0.54323664537053906</v>
      </c>
    </row>
    <row r="293" spans="1:17" x14ac:dyDescent="0.25">
      <c r="A293">
        <f>IF(OR(AND(P293&lt;&gt;"",P293&gt;$P$5),AND(Q293&lt;&gt;"",Q293&gt;$P$5)),MAX(A$5:A292)+1,"")</f>
        <v>111</v>
      </c>
      <c r="B293" s="7" t="s">
        <v>286</v>
      </c>
      <c r="C293" s="8" t="s">
        <v>3348</v>
      </c>
      <c r="D293" s="11">
        <v>1032.8731957699999</v>
      </c>
      <c r="E293" s="11">
        <v>34.840055319999998</v>
      </c>
      <c r="F293" s="11">
        <v>1177.250421</v>
      </c>
      <c r="G293" s="11">
        <v>43.327754299999995</v>
      </c>
      <c r="H293" s="11">
        <v>1502.39853969</v>
      </c>
      <c r="I293" s="11">
        <v>67.237537549999999</v>
      </c>
      <c r="J293" s="11">
        <v>1657.4123400799999</v>
      </c>
      <c r="K293" s="11">
        <v>95.057621650000002</v>
      </c>
      <c r="L293" s="11">
        <v>1709.8258048</v>
      </c>
      <c r="M293" s="11">
        <v>90.823975060000009</v>
      </c>
      <c r="N293" s="11">
        <v>2123.9318495399998</v>
      </c>
      <c r="O293" s="12">
        <v>133.88856595000001</v>
      </c>
      <c r="P293" s="6">
        <f t="shared" si="8"/>
        <v>0.15509768660606826</v>
      </c>
      <c r="Q293" s="6">
        <f t="shared" si="9"/>
        <v>0.30897975834127767</v>
      </c>
    </row>
    <row r="294" spans="1:17" x14ac:dyDescent="0.25">
      <c r="A294">
        <f>IF(OR(AND(P294&lt;&gt;"",P294&gt;$P$5),AND(Q294&lt;&gt;"",Q294&gt;$P$5)),MAX(A$5:A293)+1,"")</f>
        <v>112</v>
      </c>
      <c r="B294" s="7" t="s">
        <v>287</v>
      </c>
      <c r="C294" s="8" t="s">
        <v>3349</v>
      </c>
      <c r="D294" s="11">
        <v>1894.99160327</v>
      </c>
      <c r="E294" s="11">
        <v>-18.494311809999999</v>
      </c>
      <c r="F294" s="11">
        <v>1270.5444023</v>
      </c>
      <c r="G294" s="11">
        <v>75.528733670000008</v>
      </c>
      <c r="H294" s="11">
        <v>1459.7234183199998</v>
      </c>
      <c r="I294" s="11">
        <v>133.35865472</v>
      </c>
      <c r="J294" s="11">
        <v>1818.76081232</v>
      </c>
      <c r="K294" s="11">
        <v>308.74585457000001</v>
      </c>
      <c r="L294" s="11">
        <v>2544.9819283400002</v>
      </c>
      <c r="M294" s="11">
        <v>690.03577655999993</v>
      </c>
      <c r="N294" s="11">
        <v>4959.1571991700002</v>
      </c>
      <c r="O294" s="12">
        <v>1792.9234928599999</v>
      </c>
      <c r="P294" s="6">
        <f t="shared" si="8"/>
        <v>0.21216046997073645</v>
      </c>
      <c r="Q294" s="6" t="str">
        <f t="shared" si="9"/>
        <v/>
      </c>
    </row>
    <row r="295" spans="1:17" x14ac:dyDescent="0.25">
      <c r="A295" t="str">
        <f>IF(OR(AND(P295&lt;&gt;"",P295&gt;$P$5),AND(Q295&lt;&gt;"",Q295&gt;$P$5)),MAX(A$5:A294)+1,"")</f>
        <v/>
      </c>
      <c r="B295" s="7" t="s">
        <v>288</v>
      </c>
      <c r="C295" s="8" t="s">
        <v>3350</v>
      </c>
      <c r="D295" s="11">
        <v>7828.1013646499996</v>
      </c>
      <c r="E295" s="11">
        <v>-583.16784086999996</v>
      </c>
      <c r="F295" s="11">
        <v>6899.1807782200003</v>
      </c>
      <c r="G295" s="11">
        <v>-1085.15360048</v>
      </c>
      <c r="H295" s="11">
        <v>4442.4321709899996</v>
      </c>
      <c r="I295" s="11">
        <v>-3482.7717186599998</v>
      </c>
      <c r="J295" s="11">
        <v>4186.8082807800001</v>
      </c>
      <c r="K295" s="11">
        <v>4174.5317838400006</v>
      </c>
      <c r="L295" s="11">
        <v>4358.8922736899995</v>
      </c>
      <c r="M295" s="11">
        <v>88.086981680000008</v>
      </c>
      <c r="N295" s="11">
        <v>4127.0835367700001</v>
      </c>
      <c r="O295" s="12">
        <v>90.764050799999993</v>
      </c>
      <c r="P295" s="6">
        <f t="shared" si="8"/>
        <v>-0.12017284121183569</v>
      </c>
      <c r="Q295" s="6" t="str">
        <f t="shared" si="9"/>
        <v/>
      </c>
    </row>
    <row r="296" spans="1:17" x14ac:dyDescent="0.25">
      <c r="A296" t="str">
        <f>IF(OR(AND(P296&lt;&gt;"",P296&gt;$P$5),AND(Q296&lt;&gt;"",Q296&gt;$P$5)),MAX(A$5:A295)+1,"")</f>
        <v/>
      </c>
      <c r="B296" s="7" t="s">
        <v>289</v>
      </c>
      <c r="C296" s="8" t="s">
        <v>3351</v>
      </c>
      <c r="D296" s="11">
        <v>415.50958594000002</v>
      </c>
      <c r="E296" s="11">
        <v>15.10449594</v>
      </c>
      <c r="F296" s="11">
        <v>441.00493395000001</v>
      </c>
      <c r="G296" s="11">
        <v>37.379402380000002</v>
      </c>
      <c r="H296" s="11">
        <v>475.19355972000005</v>
      </c>
      <c r="I296" s="11">
        <v>22.3572077</v>
      </c>
      <c r="J296" s="11">
        <v>450.17003599999998</v>
      </c>
      <c r="K296" s="11">
        <v>129.67812820999998</v>
      </c>
      <c r="L296" s="11">
        <v>398.97712323000002</v>
      </c>
      <c r="M296" s="11">
        <v>25.709930059999998</v>
      </c>
      <c r="N296" s="11">
        <v>390.82697861000003</v>
      </c>
      <c r="O296" s="12">
        <v>16.455522049999999</v>
      </c>
      <c r="P296" s="6">
        <f t="shared" si="8"/>
        <v>-1.217344331283432E-2</v>
      </c>
      <c r="Q296" s="6">
        <f t="shared" si="9"/>
        <v>1.7281357100244588E-2</v>
      </c>
    </row>
    <row r="297" spans="1:17" x14ac:dyDescent="0.25">
      <c r="A297" t="str">
        <f>IF(OR(AND(P297&lt;&gt;"",P297&gt;$P$5),AND(Q297&lt;&gt;"",Q297&gt;$P$5)),MAX(A$5:A296)+1,"")</f>
        <v/>
      </c>
      <c r="B297" s="7" t="s">
        <v>290</v>
      </c>
      <c r="C297" s="8" t="s">
        <v>3352</v>
      </c>
      <c r="D297" s="11">
        <v>1656.8734830599999</v>
      </c>
      <c r="E297" s="11">
        <v>62.977431090000003</v>
      </c>
      <c r="F297" s="11">
        <v>2209.1574205500001</v>
      </c>
      <c r="G297" s="11">
        <v>76.792655690000004</v>
      </c>
      <c r="H297" s="11">
        <v>2724.48190234</v>
      </c>
      <c r="I297" s="11">
        <v>83.700305529999994</v>
      </c>
      <c r="J297" s="11">
        <v>3060.35774352</v>
      </c>
      <c r="K297" s="11">
        <v>112.22750573</v>
      </c>
      <c r="L297" s="11">
        <v>3388.3687193200003</v>
      </c>
      <c r="M297" s="11">
        <v>70.45348426000001</v>
      </c>
      <c r="N297" s="11">
        <v>3122.57403862</v>
      </c>
      <c r="O297" s="12">
        <v>-83.996133939999993</v>
      </c>
      <c r="P297" s="6">
        <f t="shared" si="8"/>
        <v>0.13512758954244664</v>
      </c>
      <c r="Q297" s="6">
        <f t="shared" si="9"/>
        <v>-2.0592899969959744</v>
      </c>
    </row>
    <row r="298" spans="1:17" x14ac:dyDescent="0.25">
      <c r="A298">
        <f>IF(OR(AND(P298&lt;&gt;"",P298&gt;$P$5),AND(Q298&lt;&gt;"",Q298&gt;$P$5)),MAX(A$5:A297)+1,"")</f>
        <v>113</v>
      </c>
      <c r="B298" s="7" t="s">
        <v>291</v>
      </c>
      <c r="C298" s="8" t="s">
        <v>3353</v>
      </c>
      <c r="D298" s="11">
        <v>2784.5263578099998</v>
      </c>
      <c r="E298" s="11">
        <v>33.383434319999999</v>
      </c>
      <c r="F298" s="11">
        <v>5439.2455047100002</v>
      </c>
      <c r="G298" s="11">
        <v>32.119863079999995</v>
      </c>
      <c r="H298" s="11">
        <v>7160.6113250600001</v>
      </c>
      <c r="I298" s="11">
        <v>-290.01160052999995</v>
      </c>
      <c r="J298" s="11">
        <v>5607.05801634</v>
      </c>
      <c r="K298" s="11">
        <v>-379.58390083</v>
      </c>
      <c r="L298" s="11">
        <v>5926.5663273299997</v>
      </c>
      <c r="M298" s="11">
        <v>58.593133020000003</v>
      </c>
      <c r="N298" s="11">
        <v>7577.3880445000004</v>
      </c>
      <c r="O298" s="12">
        <v>-505.22327024999998</v>
      </c>
      <c r="P298" s="6">
        <f t="shared" si="8"/>
        <v>0.22166923995223375</v>
      </c>
      <c r="Q298" s="6">
        <f t="shared" si="9"/>
        <v>-2.721830777851677</v>
      </c>
    </row>
    <row r="299" spans="1:17" x14ac:dyDescent="0.25">
      <c r="A299" t="str">
        <f>IF(OR(AND(P299&lt;&gt;"",P299&gt;$P$5),AND(Q299&lt;&gt;"",Q299&gt;$P$5)),MAX(A$5:A298)+1,"")</f>
        <v/>
      </c>
      <c r="B299" s="7" t="s">
        <v>292</v>
      </c>
      <c r="C299" s="8" t="s">
        <v>3354</v>
      </c>
      <c r="D299" s="11">
        <v>2614.23363462</v>
      </c>
      <c r="E299" s="11">
        <v>97.256602749999999</v>
      </c>
      <c r="F299" s="11">
        <v>2937.5280553299999</v>
      </c>
      <c r="G299" s="11">
        <v>76.023665569999991</v>
      </c>
      <c r="H299" s="11">
        <v>2971.5196199000002</v>
      </c>
      <c r="I299" s="11">
        <v>23.663577960000001</v>
      </c>
      <c r="J299" s="11">
        <v>3169.6531506900001</v>
      </c>
      <c r="K299" s="11">
        <v>36.74541438</v>
      </c>
      <c r="L299" s="11">
        <v>3589.7497709299996</v>
      </c>
      <c r="M299" s="11">
        <v>50.725311049999995</v>
      </c>
      <c r="N299" s="11">
        <v>3597.03320979</v>
      </c>
      <c r="O299" s="12">
        <v>83.062257169999995</v>
      </c>
      <c r="P299" s="6">
        <f t="shared" si="8"/>
        <v>6.5908707230174501E-2</v>
      </c>
      <c r="Q299" s="6">
        <f t="shared" si="9"/>
        <v>-3.1059906830967154E-2</v>
      </c>
    </row>
    <row r="300" spans="1:17" x14ac:dyDescent="0.25">
      <c r="A300" t="str">
        <f>IF(OR(AND(P300&lt;&gt;"",P300&gt;$P$5),AND(Q300&lt;&gt;"",Q300&gt;$P$5)),MAX(A$5:A299)+1,"")</f>
        <v/>
      </c>
      <c r="B300" s="7" t="s">
        <v>293</v>
      </c>
      <c r="C300" s="8" t="s">
        <v>3355</v>
      </c>
      <c r="D300" s="11">
        <v>673.23830422000003</v>
      </c>
      <c r="E300" s="11">
        <v>-123.6418055</v>
      </c>
      <c r="F300" s="11">
        <v>645.32432084000004</v>
      </c>
      <c r="G300" s="11">
        <v>409.08859351000001</v>
      </c>
      <c r="H300" s="11">
        <v>479.58913304999999</v>
      </c>
      <c r="I300" s="11">
        <v>36.885041740000005</v>
      </c>
      <c r="J300" s="11">
        <v>442.78212350999996</v>
      </c>
      <c r="K300" s="11">
        <v>55.066633930000002</v>
      </c>
      <c r="L300" s="11">
        <v>405.28737669999998</v>
      </c>
      <c r="M300" s="11">
        <v>18.178358729999999</v>
      </c>
      <c r="N300" s="11">
        <v>472.70890610999999</v>
      </c>
      <c r="O300" s="12">
        <v>15.03346196</v>
      </c>
      <c r="P300" s="6">
        <f t="shared" si="8"/>
        <v>-6.8280910805948891E-2</v>
      </c>
      <c r="Q300" s="6" t="str">
        <f t="shared" si="9"/>
        <v/>
      </c>
    </row>
    <row r="301" spans="1:17" x14ac:dyDescent="0.25">
      <c r="A301">
        <f>IF(OR(AND(P301&lt;&gt;"",P301&gt;$P$5),AND(Q301&lt;&gt;"",Q301&gt;$P$5)),MAX(A$5:A300)+1,"")</f>
        <v>114</v>
      </c>
      <c r="B301" s="7" t="s">
        <v>294</v>
      </c>
      <c r="C301" s="8" t="s">
        <v>3356</v>
      </c>
      <c r="D301" s="11">
        <v>5954.3320588900006</v>
      </c>
      <c r="E301" s="11">
        <v>49.231119820000004</v>
      </c>
      <c r="F301" s="11">
        <v>10016.757208620002</v>
      </c>
      <c r="G301" s="11">
        <v>383.64068851999997</v>
      </c>
      <c r="H301" s="11">
        <v>14505.999729620002</v>
      </c>
      <c r="I301" s="11">
        <v>202.59225683000003</v>
      </c>
      <c r="J301" s="11">
        <v>17865.86581856</v>
      </c>
      <c r="K301" s="11">
        <v>81.858363060000002</v>
      </c>
      <c r="L301" s="11">
        <v>18223.800494720002</v>
      </c>
      <c r="M301" s="11">
        <v>265.62352556000002</v>
      </c>
      <c r="N301" s="11">
        <v>19606.88010971</v>
      </c>
      <c r="O301" s="12">
        <v>375.14594911</v>
      </c>
      <c r="P301" s="6">
        <f t="shared" si="8"/>
        <v>0.26915623753275342</v>
      </c>
      <c r="Q301" s="6">
        <f t="shared" si="9"/>
        <v>0.50103946013120004</v>
      </c>
    </row>
    <row r="302" spans="1:17" x14ac:dyDescent="0.25">
      <c r="A302" t="str">
        <f>IF(OR(AND(P302&lt;&gt;"",P302&gt;$P$5),AND(Q302&lt;&gt;"",Q302&gt;$P$5)),MAX(A$5:A301)+1,"")</f>
        <v/>
      </c>
      <c r="B302" s="7" t="s">
        <v>295</v>
      </c>
      <c r="C302" s="8" t="s">
        <v>3357</v>
      </c>
      <c r="D302" s="11">
        <v>11872.449801780002</v>
      </c>
      <c r="E302" s="11">
        <v>250.92855955000002</v>
      </c>
      <c r="F302" s="11">
        <v>13864.367578950001</v>
      </c>
      <c r="G302" s="11">
        <v>266.78238069999998</v>
      </c>
      <c r="H302" s="11">
        <v>15704.114842540001</v>
      </c>
      <c r="I302" s="11">
        <v>205.11411000999999</v>
      </c>
      <c r="J302" s="11">
        <v>16478.453977190002</v>
      </c>
      <c r="K302" s="11">
        <v>170.81458945</v>
      </c>
      <c r="L302" s="11">
        <v>16909.016582659999</v>
      </c>
      <c r="M302" s="11">
        <v>186.24652175999998</v>
      </c>
      <c r="N302" s="11">
        <v>16401.384797360002</v>
      </c>
      <c r="O302" s="12">
        <v>5.6105307300000007</v>
      </c>
      <c r="P302" s="6">
        <f t="shared" si="8"/>
        <v>6.676322380840416E-2</v>
      </c>
      <c r="Q302" s="6">
        <f t="shared" si="9"/>
        <v>-0.53238248422258527</v>
      </c>
    </row>
    <row r="303" spans="1:17" x14ac:dyDescent="0.25">
      <c r="A303" t="str">
        <f>IF(OR(AND(P303&lt;&gt;"",P303&gt;$P$5),AND(Q303&lt;&gt;"",Q303&gt;$P$5)),MAX(A$5:A302)+1,"")</f>
        <v/>
      </c>
      <c r="B303" s="7" t="s">
        <v>296</v>
      </c>
      <c r="C303" s="8" t="s">
        <v>3358</v>
      </c>
      <c r="D303" s="11">
        <v>550.63146904999996</v>
      </c>
      <c r="E303" s="11">
        <v>4.2471569800000006</v>
      </c>
      <c r="F303" s="11">
        <v>447.09279750000002</v>
      </c>
      <c r="G303" s="11">
        <v>3.6963806899999998</v>
      </c>
      <c r="H303" s="11">
        <v>617.01555545000008</v>
      </c>
      <c r="I303" s="11">
        <v>4.6175552599999996</v>
      </c>
      <c r="J303" s="11">
        <v>632.04416564999997</v>
      </c>
      <c r="K303" s="11">
        <v>3.4107503500000003</v>
      </c>
      <c r="L303" s="11">
        <v>740.73200577</v>
      </c>
      <c r="M303" s="11">
        <v>9.8469265500000009</v>
      </c>
      <c r="N303" s="11">
        <v>346.57522602</v>
      </c>
      <c r="O303" s="12">
        <v>-193.38115694999999</v>
      </c>
      <c r="P303" s="6">
        <f t="shared" si="8"/>
        <v>-8.8435722998688404E-2</v>
      </c>
      <c r="Q303" s="6">
        <f t="shared" si="9"/>
        <v>-3.1461652971078951</v>
      </c>
    </row>
    <row r="304" spans="1:17" x14ac:dyDescent="0.25">
      <c r="A304" t="str">
        <f>IF(OR(AND(P304&lt;&gt;"",P304&gt;$P$5),AND(Q304&lt;&gt;"",Q304&gt;$P$5)),MAX(A$5:A303)+1,"")</f>
        <v/>
      </c>
      <c r="B304" s="7" t="s">
        <v>297</v>
      </c>
      <c r="C304" s="8" t="s">
        <v>3359</v>
      </c>
      <c r="D304" s="11">
        <v>45687.750464690005</v>
      </c>
      <c r="E304" s="11">
        <v>925.36675973000001</v>
      </c>
      <c r="F304" s="11">
        <v>50431.850122459997</v>
      </c>
      <c r="G304" s="11">
        <v>795.82518921000008</v>
      </c>
      <c r="H304" s="11">
        <v>44591.731305949994</v>
      </c>
      <c r="I304" s="11">
        <v>69.37978846</v>
      </c>
      <c r="J304" s="11">
        <v>40329.344514290002</v>
      </c>
      <c r="K304" s="11">
        <v>275.59299974999999</v>
      </c>
      <c r="L304" s="11">
        <v>41422.088025699995</v>
      </c>
      <c r="M304" s="11">
        <v>232.80482018999999</v>
      </c>
      <c r="N304" s="11">
        <v>29253.638605799999</v>
      </c>
      <c r="O304" s="12">
        <v>-3293.6245451700001</v>
      </c>
      <c r="P304" s="6">
        <f t="shared" si="8"/>
        <v>-8.5305593428726678E-2</v>
      </c>
      <c r="Q304" s="6">
        <f t="shared" si="9"/>
        <v>-2.2890567551698653</v>
      </c>
    </row>
    <row r="305" spans="1:17" x14ac:dyDescent="0.25">
      <c r="A305" t="str">
        <f>IF(OR(AND(P305&lt;&gt;"",P305&gt;$P$5),AND(Q305&lt;&gt;"",Q305&gt;$P$5)),MAX(A$5:A304)+1,"")</f>
        <v/>
      </c>
      <c r="B305" s="7" t="s">
        <v>298</v>
      </c>
      <c r="C305" s="8" t="s">
        <v>3360</v>
      </c>
      <c r="D305" s="11">
        <v>468.84500151999998</v>
      </c>
      <c r="E305" s="11">
        <v>32.602031350000004</v>
      </c>
      <c r="F305" s="11">
        <v>556.64846835000003</v>
      </c>
      <c r="G305" s="11">
        <v>34.330763090000005</v>
      </c>
      <c r="H305" s="11">
        <v>510.50990007000001</v>
      </c>
      <c r="I305" s="11">
        <v>-127.45424819</v>
      </c>
      <c r="J305" s="11">
        <v>718.81570566999994</v>
      </c>
      <c r="K305" s="11">
        <v>20.130329809999999</v>
      </c>
      <c r="L305" s="11">
        <v>514.68384974000003</v>
      </c>
      <c r="M305" s="11">
        <v>-88.333504140000002</v>
      </c>
      <c r="N305" s="11">
        <v>910.89270524000005</v>
      </c>
      <c r="O305" s="12">
        <v>31.018237729999999</v>
      </c>
      <c r="P305" s="6">
        <f t="shared" si="8"/>
        <v>0.14205649170417156</v>
      </c>
      <c r="Q305" s="6">
        <f t="shared" si="9"/>
        <v>-9.9104154299668457E-3</v>
      </c>
    </row>
    <row r="306" spans="1:17" x14ac:dyDescent="0.25">
      <c r="A306" t="str">
        <f>IF(OR(AND(P306&lt;&gt;"",P306&gt;$P$5),AND(Q306&lt;&gt;"",Q306&gt;$P$5)),MAX(A$5:A305)+1,"")</f>
        <v/>
      </c>
      <c r="B306" s="7" t="s">
        <v>299</v>
      </c>
      <c r="C306" s="8" t="s">
        <v>3361</v>
      </c>
      <c r="D306" s="11">
        <v>169.58705402000001</v>
      </c>
      <c r="E306" s="11">
        <v>12.018506199999999</v>
      </c>
      <c r="F306" s="11">
        <v>181.47111178999998</v>
      </c>
      <c r="G306" s="11">
        <v>11.241426789999998</v>
      </c>
      <c r="H306" s="11">
        <v>127.64761113</v>
      </c>
      <c r="I306" s="11">
        <v>3.8566349600000001</v>
      </c>
      <c r="J306" s="11">
        <v>147.78183693</v>
      </c>
      <c r="K306" s="11">
        <v>4.0921332399999999</v>
      </c>
      <c r="L306" s="11">
        <v>208.41473757</v>
      </c>
      <c r="M306" s="11">
        <v>5.1656467499999996</v>
      </c>
      <c r="N306" s="11">
        <v>197.55872128000001</v>
      </c>
      <c r="O306" s="12">
        <v>6.8631160499999995</v>
      </c>
      <c r="P306" s="6">
        <f t="shared" si="8"/>
        <v>3.1004835380095574E-2</v>
      </c>
      <c r="Q306" s="6">
        <f t="shared" si="9"/>
        <v>-0.10600689322056822</v>
      </c>
    </row>
    <row r="307" spans="1:17" x14ac:dyDescent="0.25">
      <c r="A307" t="str">
        <f>IF(OR(AND(P307&lt;&gt;"",P307&gt;$P$5),AND(Q307&lt;&gt;"",Q307&gt;$P$5)),MAX(A$5:A306)+1,"")</f>
        <v/>
      </c>
      <c r="B307" s="7" t="s">
        <v>300</v>
      </c>
      <c r="C307" s="8" t="s">
        <v>3362</v>
      </c>
      <c r="D307" s="11">
        <v>4248.2784794999998</v>
      </c>
      <c r="E307" s="11">
        <v>-749.21647525000003</v>
      </c>
      <c r="F307" s="11">
        <v>4103.1348859899999</v>
      </c>
      <c r="G307" s="11">
        <v>-780.87991349000004</v>
      </c>
      <c r="H307" s="11">
        <v>4937.77397337</v>
      </c>
      <c r="I307" s="11">
        <v>61.67721478</v>
      </c>
      <c r="J307" s="11">
        <v>9151.1140694300011</v>
      </c>
      <c r="K307" s="11">
        <v>455.45431805999999</v>
      </c>
      <c r="L307" s="11">
        <v>10922.83740368</v>
      </c>
      <c r="M307" s="11">
        <v>550.54696042</v>
      </c>
      <c r="N307" s="11">
        <v>9097.4949359000002</v>
      </c>
      <c r="O307" s="12">
        <v>411.88246009</v>
      </c>
      <c r="P307" s="6">
        <f t="shared" si="8"/>
        <v>0.16450610314103953</v>
      </c>
      <c r="Q307" s="6" t="str">
        <f t="shared" si="9"/>
        <v/>
      </c>
    </row>
    <row r="308" spans="1:17" x14ac:dyDescent="0.25">
      <c r="A308" t="str">
        <f>IF(OR(AND(P308&lt;&gt;"",P308&gt;$P$5),AND(Q308&lt;&gt;"",Q308&gt;$P$5)),MAX(A$5:A307)+1,"")</f>
        <v/>
      </c>
      <c r="B308" s="7" t="s">
        <v>301</v>
      </c>
      <c r="C308" s="8" t="s">
        <v>3363</v>
      </c>
      <c r="D308" s="11">
        <v>10534.451671139999</v>
      </c>
      <c r="E308" s="11">
        <v>345.55984201000001</v>
      </c>
      <c r="F308" s="11">
        <v>8865.0836954799997</v>
      </c>
      <c r="G308" s="11">
        <v>107.87759739000001</v>
      </c>
      <c r="H308" s="11">
        <v>15587.78877057</v>
      </c>
      <c r="I308" s="11">
        <v>251.82037129</v>
      </c>
      <c r="J308" s="11">
        <v>17285.653178060002</v>
      </c>
      <c r="K308" s="11">
        <v>350.88592677999998</v>
      </c>
      <c r="L308" s="11">
        <v>21198.084487</v>
      </c>
      <c r="M308" s="11">
        <v>351.92266749000004</v>
      </c>
      <c r="N308" s="11">
        <v>24115.766248240001</v>
      </c>
      <c r="O308" s="12">
        <v>400.05243641999999</v>
      </c>
      <c r="P308" s="6">
        <f t="shared" si="8"/>
        <v>0.18015167226396156</v>
      </c>
      <c r="Q308" s="6">
        <f t="shared" si="9"/>
        <v>2.9719010264743329E-2</v>
      </c>
    </row>
    <row r="309" spans="1:17" x14ac:dyDescent="0.25">
      <c r="A309">
        <f>IF(OR(AND(P309&lt;&gt;"",P309&gt;$P$5),AND(Q309&lt;&gt;"",Q309&gt;$P$5)),MAX(A$5:A308)+1,"")</f>
        <v>115</v>
      </c>
      <c r="B309" s="7" t="s">
        <v>302</v>
      </c>
      <c r="C309" s="8" t="s">
        <v>3364</v>
      </c>
      <c r="D309" s="11">
        <v>10218.61451297</v>
      </c>
      <c r="E309" s="11">
        <v>4026.9995253500001</v>
      </c>
      <c r="F309" s="11">
        <v>5945.6706045699993</v>
      </c>
      <c r="G309" s="11">
        <v>2063.6784700899998</v>
      </c>
      <c r="H309" s="11">
        <v>6971.3803290699998</v>
      </c>
      <c r="I309" s="11">
        <v>2191.4570895300003</v>
      </c>
      <c r="J309" s="11">
        <v>8207.5407039799993</v>
      </c>
      <c r="K309" s="11">
        <v>2812.5010343200001</v>
      </c>
      <c r="L309" s="11">
        <v>13394.972903670001</v>
      </c>
      <c r="M309" s="11">
        <v>5022.5677783900001</v>
      </c>
      <c r="N309" s="11">
        <v>33446.639919410001</v>
      </c>
      <c r="O309" s="12">
        <v>13201.014064719999</v>
      </c>
      <c r="P309" s="6">
        <f t="shared" si="8"/>
        <v>0.26762879441264209</v>
      </c>
      <c r="Q309" s="6">
        <f t="shared" si="9"/>
        <v>0.26801719562914395</v>
      </c>
    </row>
    <row r="310" spans="1:17" x14ac:dyDescent="0.25">
      <c r="A310" t="str">
        <f>IF(OR(AND(P310&lt;&gt;"",P310&gt;$P$5),AND(Q310&lt;&gt;"",Q310&gt;$P$5)),MAX(A$5:A309)+1,"")</f>
        <v/>
      </c>
      <c r="B310" s="7" t="s">
        <v>303</v>
      </c>
      <c r="C310" s="8" t="s">
        <v>3365</v>
      </c>
      <c r="D310" s="11">
        <v>594.15388224000003</v>
      </c>
      <c r="E310" s="11">
        <v>52.310641920000002</v>
      </c>
      <c r="F310" s="11">
        <v>727.90959470000007</v>
      </c>
      <c r="G310" s="11">
        <v>57.816080419999999</v>
      </c>
      <c r="H310" s="11">
        <v>812.13035815000001</v>
      </c>
      <c r="I310" s="11">
        <v>60.487327490000006</v>
      </c>
      <c r="J310" s="11">
        <v>941.61525025000003</v>
      </c>
      <c r="K310" s="11">
        <v>64.282469109999994</v>
      </c>
      <c r="L310" s="11">
        <v>1040.66638771</v>
      </c>
      <c r="M310" s="11">
        <v>71.93723562000001</v>
      </c>
      <c r="N310" s="11">
        <v>1034.9002871799999</v>
      </c>
      <c r="O310" s="12">
        <v>86.647497909999998</v>
      </c>
      <c r="P310" s="6">
        <f t="shared" si="8"/>
        <v>0.11737747861266135</v>
      </c>
      <c r="Q310" s="6">
        <f t="shared" si="9"/>
        <v>0.10619883146942999</v>
      </c>
    </row>
    <row r="311" spans="1:17" x14ac:dyDescent="0.25">
      <c r="A311" t="str">
        <f>IF(OR(AND(P311&lt;&gt;"",P311&gt;$P$5),AND(Q311&lt;&gt;"",Q311&gt;$P$5)),MAX(A$5:A310)+1,"")</f>
        <v/>
      </c>
      <c r="B311" s="7" t="s">
        <v>304</v>
      </c>
      <c r="C311" s="8" t="s">
        <v>3366</v>
      </c>
      <c r="D311" s="11">
        <v>37620.744901239996</v>
      </c>
      <c r="E311" s="11">
        <v>1350.68071981</v>
      </c>
      <c r="F311" s="11">
        <v>52527.663185509999</v>
      </c>
      <c r="G311" s="11">
        <v>1464.9487351600001</v>
      </c>
      <c r="H311" s="11">
        <v>58816.324853519996</v>
      </c>
      <c r="I311" s="11">
        <v>1265.8666145999998</v>
      </c>
      <c r="J311" s="11">
        <v>63014.443991259999</v>
      </c>
      <c r="K311" s="11">
        <v>1031.29778992</v>
      </c>
      <c r="L311" s="11">
        <v>60793.273381550003</v>
      </c>
      <c r="M311" s="11">
        <v>835.19922479999991</v>
      </c>
      <c r="N311" s="11">
        <v>50030.63975147</v>
      </c>
      <c r="O311" s="12">
        <v>599.62282075999997</v>
      </c>
      <c r="P311" s="6">
        <f t="shared" si="8"/>
        <v>5.8672746573691592E-2</v>
      </c>
      <c r="Q311" s="6">
        <f t="shared" si="9"/>
        <v>-0.14990964160481957</v>
      </c>
    </row>
    <row r="312" spans="1:17" x14ac:dyDescent="0.25">
      <c r="A312" t="str">
        <f>IF(OR(AND(P312&lt;&gt;"",P312&gt;$P$5),AND(Q312&lt;&gt;"",Q312&gt;$P$5)),MAX(A$5:A311)+1,"")</f>
        <v/>
      </c>
      <c r="B312" s="7" t="s">
        <v>305</v>
      </c>
      <c r="C312" s="8" t="s">
        <v>3367</v>
      </c>
      <c r="D312" s="11">
        <v>216.61673727000002</v>
      </c>
      <c r="E312" s="11">
        <v>6.1398446900000003</v>
      </c>
      <c r="F312" s="11">
        <v>258.05778624999999</v>
      </c>
      <c r="G312" s="11">
        <v>7.4978143200000007</v>
      </c>
      <c r="H312" s="11">
        <v>262.64669105000002</v>
      </c>
      <c r="I312" s="11">
        <v>-12.85893939</v>
      </c>
      <c r="J312" s="11">
        <v>229.15762753999999</v>
      </c>
      <c r="K312" s="11">
        <v>-33.248506169999999</v>
      </c>
      <c r="L312" s="11">
        <v>276.36234680000001</v>
      </c>
      <c r="M312" s="11">
        <v>10.05092528</v>
      </c>
      <c r="N312" s="11">
        <v>206.92270709000002</v>
      </c>
      <c r="O312" s="12">
        <v>-79.062776920000005</v>
      </c>
      <c r="P312" s="6">
        <f t="shared" si="8"/>
        <v>-9.1150589643437252E-3</v>
      </c>
      <c r="Q312" s="6">
        <f t="shared" si="9"/>
        <v>-2.6671049294723028</v>
      </c>
    </row>
    <row r="313" spans="1:17" x14ac:dyDescent="0.25">
      <c r="A313" t="str">
        <f>IF(OR(AND(P313&lt;&gt;"",P313&gt;$P$5),AND(Q313&lt;&gt;"",Q313&gt;$P$5)),MAX(A$5:A312)+1,"")</f>
        <v/>
      </c>
      <c r="B313" s="7" t="s">
        <v>306</v>
      </c>
      <c r="C313" s="8" t="s">
        <v>3368</v>
      </c>
      <c r="D313" s="11">
        <v>3226.2438124099999</v>
      </c>
      <c r="E313" s="11">
        <v>647.75411680999991</v>
      </c>
      <c r="F313" s="11">
        <v>3943.61119254</v>
      </c>
      <c r="G313" s="11">
        <v>902.35750074999999</v>
      </c>
      <c r="H313" s="11">
        <v>3590.31227515</v>
      </c>
      <c r="I313" s="11">
        <v>410.62388873000003</v>
      </c>
      <c r="J313" s="11">
        <v>2997.8528471599998</v>
      </c>
      <c r="K313" s="11">
        <v>37.043859220000002</v>
      </c>
      <c r="L313" s="11">
        <v>2554.4923674299998</v>
      </c>
      <c r="M313" s="11">
        <v>27.382457809999998</v>
      </c>
      <c r="N313" s="11">
        <v>2043.8781814400002</v>
      </c>
      <c r="O313" s="12">
        <v>-390.61109041000003</v>
      </c>
      <c r="P313" s="6">
        <f t="shared" si="8"/>
        <v>-8.7250582240048113E-2</v>
      </c>
      <c r="Q313" s="6">
        <f t="shared" si="9"/>
        <v>-1.9037886386465748</v>
      </c>
    </row>
    <row r="314" spans="1:17" x14ac:dyDescent="0.25">
      <c r="A314" t="str">
        <f>IF(OR(AND(P314&lt;&gt;"",P314&gt;$P$5),AND(Q314&lt;&gt;"",Q314&gt;$P$5)),MAX(A$5:A313)+1,"")</f>
        <v/>
      </c>
      <c r="B314" s="7" t="s">
        <v>307</v>
      </c>
      <c r="C314" s="8" t="s">
        <v>3369</v>
      </c>
      <c r="D314" s="11">
        <v>3890.1214651099999</v>
      </c>
      <c r="E314" s="11">
        <v>96.359501850000001</v>
      </c>
      <c r="F314" s="11">
        <v>4585.6118164</v>
      </c>
      <c r="G314" s="11">
        <v>130.11342482000001</v>
      </c>
      <c r="H314" s="11">
        <v>3811.2904991799996</v>
      </c>
      <c r="I314" s="11">
        <v>35.463916850000004</v>
      </c>
      <c r="J314" s="11">
        <v>3700.0806561199997</v>
      </c>
      <c r="K314" s="11">
        <v>10.446224539999999</v>
      </c>
      <c r="L314" s="11">
        <v>3363.6098915100001</v>
      </c>
      <c r="M314" s="11">
        <v>-228.27915841999999</v>
      </c>
      <c r="N314" s="11">
        <v>2847.1031487</v>
      </c>
      <c r="O314" s="12">
        <v>48.807496530000002</v>
      </c>
      <c r="P314" s="6">
        <f t="shared" si="8"/>
        <v>-6.051898581799009E-2</v>
      </c>
      <c r="Q314" s="6">
        <f t="shared" si="9"/>
        <v>-0.12719264527818475</v>
      </c>
    </row>
    <row r="315" spans="1:17" x14ac:dyDescent="0.25">
      <c r="A315">
        <f>IF(OR(AND(P315&lt;&gt;"",P315&gt;$P$5),AND(Q315&lt;&gt;"",Q315&gt;$P$5)),MAX(A$5:A314)+1,"")</f>
        <v>116</v>
      </c>
      <c r="B315" s="7" t="s">
        <v>308</v>
      </c>
      <c r="C315" s="8" t="s">
        <v>3370</v>
      </c>
      <c r="D315" s="11">
        <v>3199.2162509600003</v>
      </c>
      <c r="E315" s="11">
        <v>1282.99263819</v>
      </c>
      <c r="F315" s="11">
        <v>1863.5187701900002</v>
      </c>
      <c r="G315" s="11">
        <v>434.98278088999996</v>
      </c>
      <c r="H315" s="11">
        <v>2286.0815021799999</v>
      </c>
      <c r="I315" s="11">
        <v>683.01410761</v>
      </c>
      <c r="J315" s="11">
        <v>3047.93986305</v>
      </c>
      <c r="K315" s="11">
        <v>1005.8584274</v>
      </c>
      <c r="L315" s="11">
        <v>4548.2086538399999</v>
      </c>
      <c r="M315" s="11">
        <v>1705.4390869400002</v>
      </c>
      <c r="N315" s="11">
        <v>8499.6437804899997</v>
      </c>
      <c r="O315" s="12">
        <v>3493.3652302099999</v>
      </c>
      <c r="P315" s="6">
        <f t="shared" si="8"/>
        <v>0.21582599761884302</v>
      </c>
      <c r="Q315" s="6">
        <f t="shared" si="9"/>
        <v>0.22181081716851847</v>
      </c>
    </row>
    <row r="316" spans="1:17" x14ac:dyDescent="0.25">
      <c r="A316" t="str">
        <f>IF(OR(AND(P316&lt;&gt;"",P316&gt;$P$5),AND(Q316&lt;&gt;"",Q316&gt;$P$5)),MAX(A$5:A315)+1,"")</f>
        <v/>
      </c>
      <c r="B316" s="7" t="s">
        <v>309</v>
      </c>
      <c r="C316" s="8" t="s">
        <v>3371</v>
      </c>
      <c r="D316" s="11">
        <v>3703.7987987299998</v>
      </c>
      <c r="E316" s="11">
        <v>67.688114819999996</v>
      </c>
      <c r="F316" s="11">
        <v>4103.6614909999998</v>
      </c>
      <c r="G316" s="11">
        <v>81.464516169999996</v>
      </c>
      <c r="H316" s="11">
        <v>4199.6678652500004</v>
      </c>
      <c r="I316" s="11">
        <v>57.545635820000001</v>
      </c>
      <c r="J316" s="11">
        <v>4310.0866231600003</v>
      </c>
      <c r="K316" s="11">
        <v>42.468078329999997</v>
      </c>
      <c r="L316" s="11">
        <v>4455.8301912200004</v>
      </c>
      <c r="M316" s="11">
        <v>26.105671559999998</v>
      </c>
      <c r="N316" s="11">
        <v>4407.5854958999998</v>
      </c>
      <c r="O316" s="12">
        <v>-47.98531904</v>
      </c>
      <c r="P316" s="6">
        <f t="shared" si="8"/>
        <v>3.5405986738227035E-2</v>
      </c>
      <c r="Q316" s="6">
        <f t="shared" si="9"/>
        <v>-1.9335104707287654</v>
      </c>
    </row>
    <row r="317" spans="1:17" x14ac:dyDescent="0.25">
      <c r="A317" t="str">
        <f>IF(OR(AND(P317&lt;&gt;"",P317&gt;$P$5),AND(Q317&lt;&gt;"",Q317&gt;$P$5)),MAX(A$5:A316)+1,"")</f>
        <v/>
      </c>
      <c r="B317" s="7" t="s">
        <v>310</v>
      </c>
      <c r="C317" s="8" t="s">
        <v>3372</v>
      </c>
      <c r="D317" s="11">
        <v>4369.0768088900004</v>
      </c>
      <c r="E317" s="11">
        <v>416.69413968000003</v>
      </c>
      <c r="F317" s="11">
        <v>5969.12410886</v>
      </c>
      <c r="G317" s="11">
        <v>522.66481925000005</v>
      </c>
      <c r="H317" s="11">
        <v>6685.1579868700001</v>
      </c>
      <c r="I317" s="11">
        <v>676.77224072000001</v>
      </c>
      <c r="J317" s="11">
        <v>7490.0827798299997</v>
      </c>
      <c r="K317" s="11">
        <v>905.50980609999999</v>
      </c>
      <c r="L317" s="11">
        <v>8295.0322175799993</v>
      </c>
      <c r="M317" s="11">
        <v>1105.4516051500002</v>
      </c>
      <c r="N317" s="11">
        <v>7551.1788311099999</v>
      </c>
      <c r="O317" s="12">
        <v>896.87621648000004</v>
      </c>
      <c r="P317" s="6">
        <f t="shared" si="8"/>
        <v>0.11564241001545383</v>
      </c>
      <c r="Q317" s="6">
        <f t="shared" si="9"/>
        <v>0.16568987148564718</v>
      </c>
    </row>
    <row r="318" spans="1:17" x14ac:dyDescent="0.25">
      <c r="A318" t="str">
        <f>IF(OR(AND(P318&lt;&gt;"",P318&gt;$P$5),AND(Q318&lt;&gt;"",Q318&gt;$P$5)),MAX(A$5:A317)+1,"")</f>
        <v/>
      </c>
      <c r="B318" s="7" t="s">
        <v>311</v>
      </c>
      <c r="C318" s="8" t="s">
        <v>3373</v>
      </c>
      <c r="D318" s="11">
        <v>1299.09987389</v>
      </c>
      <c r="E318" s="11">
        <v>270.04168569000001</v>
      </c>
      <c r="F318" s="11">
        <v>1955.6892964000001</v>
      </c>
      <c r="G318" s="11">
        <v>115.19806163</v>
      </c>
      <c r="H318" s="11">
        <v>1947.94118914</v>
      </c>
      <c r="I318" s="11">
        <v>76.172435239999999</v>
      </c>
      <c r="J318" s="11">
        <v>2316.4692699000002</v>
      </c>
      <c r="K318" s="11">
        <v>78.020484940000003</v>
      </c>
      <c r="L318" s="11">
        <v>2265.8175359000002</v>
      </c>
      <c r="M318" s="11">
        <v>-27.104331200000001</v>
      </c>
      <c r="N318" s="11">
        <v>2010.72635141</v>
      </c>
      <c r="O318" s="12">
        <v>25.028598429999999</v>
      </c>
      <c r="P318" s="6">
        <f t="shared" si="8"/>
        <v>9.1294799973235863E-2</v>
      </c>
      <c r="Q318" s="6">
        <f t="shared" si="9"/>
        <v>-0.37855722385464041</v>
      </c>
    </row>
    <row r="319" spans="1:17" x14ac:dyDescent="0.25">
      <c r="A319" t="str">
        <f>IF(OR(AND(P319&lt;&gt;"",P319&gt;$P$5),AND(Q319&lt;&gt;"",Q319&gt;$P$5)),MAX(A$5:A318)+1,"")</f>
        <v/>
      </c>
      <c r="B319" s="7" t="s">
        <v>312</v>
      </c>
      <c r="C319" s="8" t="s">
        <v>3374</v>
      </c>
      <c r="D319" s="11">
        <v>3847.1174556199999</v>
      </c>
      <c r="E319" s="11">
        <v>153.26334883000001</v>
      </c>
      <c r="F319" s="11">
        <v>5648.6329235399999</v>
      </c>
      <c r="G319" s="11">
        <v>505.55502376999999</v>
      </c>
      <c r="H319" s="11">
        <v>4658.4326475299995</v>
      </c>
      <c r="I319" s="11">
        <v>190.48725508999999</v>
      </c>
      <c r="J319" s="11">
        <v>6179.0022010100001</v>
      </c>
      <c r="K319" s="11">
        <v>438.39409623</v>
      </c>
      <c r="L319" s="11">
        <v>6682.7586525400002</v>
      </c>
      <c r="M319" s="11">
        <v>549.93228469000007</v>
      </c>
      <c r="N319" s="11">
        <v>5583.0280907700007</v>
      </c>
      <c r="O319" s="12">
        <v>248.60873308000001</v>
      </c>
      <c r="P319" s="6">
        <f t="shared" si="8"/>
        <v>7.732533584293666E-2</v>
      </c>
      <c r="Q319" s="6">
        <f t="shared" si="9"/>
        <v>0.10157891324049273</v>
      </c>
    </row>
    <row r="320" spans="1:17" x14ac:dyDescent="0.25">
      <c r="A320" t="str">
        <f>IF(OR(AND(P320&lt;&gt;"",P320&gt;$P$5),AND(Q320&lt;&gt;"",Q320&gt;$P$5)),MAX(A$5:A319)+1,"")</f>
        <v/>
      </c>
      <c r="B320" s="7" t="s">
        <v>313</v>
      </c>
      <c r="C320" s="8" t="s">
        <v>3375</v>
      </c>
      <c r="D320" s="11">
        <v>489.03344125000001</v>
      </c>
      <c r="E320" s="11">
        <v>12.4796532</v>
      </c>
      <c r="F320" s="11">
        <v>551.51166659</v>
      </c>
      <c r="G320" s="11">
        <v>20.841543850000001</v>
      </c>
      <c r="H320" s="11">
        <v>580.53091587999995</v>
      </c>
      <c r="I320" s="11">
        <v>33.671318829999997</v>
      </c>
      <c r="J320" s="11">
        <v>657.80985792000001</v>
      </c>
      <c r="K320" s="11">
        <v>50.06229467</v>
      </c>
      <c r="L320" s="11">
        <v>528.21654132000003</v>
      </c>
      <c r="M320" s="11">
        <v>66.093057000000002</v>
      </c>
      <c r="N320" s="11">
        <v>463.31185192999999</v>
      </c>
      <c r="O320" s="12">
        <v>-37.407972749999999</v>
      </c>
      <c r="P320" s="6">
        <f t="shared" si="8"/>
        <v>-1.0747923943338233E-2</v>
      </c>
      <c r="Q320" s="6">
        <f t="shared" si="9"/>
        <v>-2.2455246621758027</v>
      </c>
    </row>
    <row r="321" spans="1:17" x14ac:dyDescent="0.25">
      <c r="A321">
        <f>IF(OR(AND(P321&lt;&gt;"",P321&gt;$P$5),AND(Q321&lt;&gt;"",Q321&gt;$P$5)),MAX(A$5:A320)+1,"")</f>
        <v>117</v>
      </c>
      <c r="B321" s="7" t="s">
        <v>314</v>
      </c>
      <c r="C321" s="8" t="s">
        <v>3376</v>
      </c>
      <c r="D321" s="11">
        <v>289.35900600000002</v>
      </c>
      <c r="E321" s="11">
        <v>7.6412061799999993</v>
      </c>
      <c r="F321" s="11">
        <v>330.15474347000003</v>
      </c>
      <c r="G321" s="11">
        <v>-7.5281577999999998</v>
      </c>
      <c r="H321" s="11">
        <v>1565.2494746700002</v>
      </c>
      <c r="I321" s="11">
        <v>328.50162081000002</v>
      </c>
      <c r="J321" s="11">
        <v>1600.6767358299999</v>
      </c>
      <c r="K321" s="11">
        <v>327.92237911000001</v>
      </c>
      <c r="L321" s="11">
        <v>1467.38159129</v>
      </c>
      <c r="M321" s="11">
        <v>198.30651171</v>
      </c>
      <c r="N321" s="11">
        <v>1325.6246001099998</v>
      </c>
      <c r="O321" s="12">
        <v>32.44327406</v>
      </c>
      <c r="P321" s="6">
        <f t="shared" si="8"/>
        <v>0.3558033735364261</v>
      </c>
      <c r="Q321" s="6">
        <f t="shared" si="9"/>
        <v>0.33534213059977436</v>
      </c>
    </row>
    <row r="322" spans="1:17" x14ac:dyDescent="0.25">
      <c r="A322" t="str">
        <f>IF(OR(AND(P322&lt;&gt;"",P322&gt;$P$5),AND(Q322&lt;&gt;"",Q322&gt;$P$5)),MAX(A$5:A321)+1,"")</f>
        <v/>
      </c>
      <c r="B322" s="7" t="s">
        <v>315</v>
      </c>
      <c r="C322" s="8" t="s">
        <v>3377</v>
      </c>
      <c r="D322" s="11">
        <v>4951.6274637700008</v>
      </c>
      <c r="E322" s="11">
        <v>1107.9348310400001</v>
      </c>
      <c r="F322" s="11">
        <v>6777.5631004999996</v>
      </c>
      <c r="G322" s="11">
        <v>2481.1310543200002</v>
      </c>
      <c r="H322" s="11">
        <v>8270.8073102100007</v>
      </c>
      <c r="I322" s="11">
        <v>2524.2622608400002</v>
      </c>
      <c r="J322" s="11">
        <v>8094.5726060200004</v>
      </c>
      <c r="K322" s="11">
        <v>1052.2066353099999</v>
      </c>
      <c r="L322" s="11">
        <v>10474.363158459999</v>
      </c>
      <c r="M322" s="11">
        <v>1302.2593605</v>
      </c>
      <c r="N322" s="11">
        <v>10882.22249633</v>
      </c>
      <c r="O322" s="12">
        <v>558.96624705999989</v>
      </c>
      <c r="P322" s="6">
        <f t="shared" si="8"/>
        <v>0.17056066888656818</v>
      </c>
      <c r="Q322" s="6">
        <f t="shared" si="9"/>
        <v>-0.1278839610053728</v>
      </c>
    </row>
    <row r="323" spans="1:17" x14ac:dyDescent="0.25">
      <c r="A323">
        <f>IF(OR(AND(P323&lt;&gt;"",P323&gt;$P$5),AND(Q323&lt;&gt;"",Q323&gt;$P$5)),MAX(A$5:A322)+1,"")</f>
        <v>118</v>
      </c>
      <c r="B323" s="7" t="s">
        <v>316</v>
      </c>
      <c r="C323" s="8" t="s">
        <v>3378</v>
      </c>
      <c r="D323" s="11">
        <v>3478.4986443400003</v>
      </c>
      <c r="E323" s="11">
        <v>231.85647927000002</v>
      </c>
      <c r="F323" s="11">
        <v>3793.8916663499999</v>
      </c>
      <c r="G323" s="11">
        <v>255.77543621000001</v>
      </c>
      <c r="H323" s="11">
        <v>4095.4200226500002</v>
      </c>
      <c r="I323" s="11">
        <v>269.44681185000002</v>
      </c>
      <c r="J323" s="11">
        <v>3749.5580048299998</v>
      </c>
      <c r="K323" s="11">
        <v>527.00738666999996</v>
      </c>
      <c r="L323" s="11">
        <v>3952.8514717500002</v>
      </c>
      <c r="M323" s="11">
        <v>983.54131862999998</v>
      </c>
      <c r="N323" s="11">
        <v>4335.5485407200003</v>
      </c>
      <c r="O323" s="12">
        <v>837.85174513999993</v>
      </c>
      <c r="P323" s="6">
        <f t="shared" si="8"/>
        <v>4.5034054207927943E-2</v>
      </c>
      <c r="Q323" s="6">
        <f t="shared" si="9"/>
        <v>0.29297339405016443</v>
      </c>
    </row>
    <row r="324" spans="1:17" x14ac:dyDescent="0.25">
      <c r="A324" t="str">
        <f>IF(OR(AND(P324&lt;&gt;"",P324&gt;$P$5),AND(Q324&lt;&gt;"",Q324&gt;$P$5)),MAX(A$5:A323)+1,"")</f>
        <v/>
      </c>
      <c r="B324" s="7" t="s">
        <v>317</v>
      </c>
      <c r="C324" s="8" t="s">
        <v>3379</v>
      </c>
      <c r="D324" s="11">
        <v>740.95541714000001</v>
      </c>
      <c r="E324" s="11">
        <v>10.078587929999999</v>
      </c>
      <c r="F324" s="11">
        <v>1370.21785742</v>
      </c>
      <c r="G324" s="11">
        <v>112.60006996999999</v>
      </c>
      <c r="H324" s="11">
        <v>1409.60712074</v>
      </c>
      <c r="I324" s="11">
        <v>14.585557359999999</v>
      </c>
      <c r="J324" s="11">
        <v>888.84147045000009</v>
      </c>
      <c r="K324" s="11">
        <v>-158.61270954</v>
      </c>
      <c r="L324" s="11">
        <v>779.41538708000007</v>
      </c>
      <c r="M324" s="11">
        <v>12.24111875</v>
      </c>
      <c r="N324" s="11">
        <v>1126.8054028900001</v>
      </c>
      <c r="O324" s="12">
        <v>-57.95434333</v>
      </c>
      <c r="P324" s="6">
        <f t="shared" si="8"/>
        <v>8.7455185766395882E-2</v>
      </c>
      <c r="Q324" s="6">
        <f t="shared" si="9"/>
        <v>-2.4188525335980011</v>
      </c>
    </row>
    <row r="325" spans="1:17" x14ac:dyDescent="0.25">
      <c r="A325">
        <f>IF(OR(AND(P325&lt;&gt;"",P325&gt;$P$5),AND(Q325&lt;&gt;"",Q325&gt;$P$5)),MAX(A$5:A324)+1,"")</f>
        <v>119</v>
      </c>
      <c r="B325" s="7" t="s">
        <v>318</v>
      </c>
      <c r="C325" s="8" t="s">
        <v>3380</v>
      </c>
      <c r="D325" s="11">
        <v>412.98208743999999</v>
      </c>
      <c r="E325" s="11">
        <v>29.994735859999999</v>
      </c>
      <c r="F325" s="11">
        <v>516.52651269</v>
      </c>
      <c r="G325" s="11">
        <v>16.334701199999998</v>
      </c>
      <c r="H325" s="11">
        <v>548.05123677999995</v>
      </c>
      <c r="I325" s="11">
        <v>12.614652939999999</v>
      </c>
      <c r="J325" s="11">
        <v>646.78825500000005</v>
      </c>
      <c r="K325" s="11">
        <v>46.274580469999997</v>
      </c>
      <c r="L325" s="11">
        <v>593.92143685999997</v>
      </c>
      <c r="M325" s="11">
        <v>35.759170020000006</v>
      </c>
      <c r="N325" s="11">
        <v>4934.5016724099996</v>
      </c>
      <c r="O325" s="12">
        <v>205.79714534999999</v>
      </c>
      <c r="P325" s="6">
        <f t="shared" si="8"/>
        <v>0.64233752912618081</v>
      </c>
      <c r="Q325" s="6">
        <f t="shared" si="9"/>
        <v>0.46986977947579711</v>
      </c>
    </row>
    <row r="326" spans="1:17" x14ac:dyDescent="0.25">
      <c r="A326" t="str">
        <f>IF(OR(AND(P326&lt;&gt;"",P326&gt;$P$5),AND(Q326&lt;&gt;"",Q326&gt;$P$5)),MAX(A$5:A325)+1,"")</f>
        <v/>
      </c>
      <c r="B326" s="7" t="s">
        <v>319</v>
      </c>
      <c r="C326" s="8" t="s">
        <v>3381</v>
      </c>
      <c r="D326" s="11">
        <v>1882.86668951</v>
      </c>
      <c r="E326" s="11">
        <v>73.725338709999988</v>
      </c>
      <c r="F326" s="11">
        <v>1424.39781277</v>
      </c>
      <c r="G326" s="11">
        <v>77.60006439</v>
      </c>
      <c r="H326" s="11">
        <v>2360.8654991200001</v>
      </c>
      <c r="I326" s="11">
        <v>98.127258909999995</v>
      </c>
      <c r="J326" s="11">
        <v>2385.93417967</v>
      </c>
      <c r="K326" s="11">
        <v>104.11499725</v>
      </c>
      <c r="L326" s="11">
        <v>2123.6855544099999</v>
      </c>
      <c r="M326" s="11">
        <v>113.55432657999999</v>
      </c>
      <c r="N326" s="11">
        <v>2409.0002992600002</v>
      </c>
      <c r="O326" s="12">
        <v>127.63337661</v>
      </c>
      <c r="P326" s="6">
        <f t="shared" si="8"/>
        <v>5.0517898789260052E-2</v>
      </c>
      <c r="Q326" s="6">
        <f t="shared" si="9"/>
        <v>0.11601362424768213</v>
      </c>
    </row>
    <row r="327" spans="1:17" x14ac:dyDescent="0.25">
      <c r="A327" t="str">
        <f>IF(OR(AND(P327&lt;&gt;"",P327&gt;$P$5),AND(Q327&lt;&gt;"",Q327&gt;$P$5)),MAX(A$5:A326)+1,"")</f>
        <v/>
      </c>
      <c r="B327" s="7" t="s">
        <v>320</v>
      </c>
      <c r="C327" s="8" t="s">
        <v>3382</v>
      </c>
      <c r="D327" s="11">
        <v>364.48074064999997</v>
      </c>
      <c r="E327" s="11">
        <v>50.03321519</v>
      </c>
      <c r="F327" s="11">
        <v>351.55865963000002</v>
      </c>
      <c r="G327" s="11">
        <v>61.792470280000003</v>
      </c>
      <c r="H327" s="11">
        <v>503.83648032000002</v>
      </c>
      <c r="I327" s="11">
        <v>58.278553840000001</v>
      </c>
      <c r="J327" s="11">
        <v>296.13102196</v>
      </c>
      <c r="K327" s="11">
        <v>54.30678837</v>
      </c>
      <c r="L327" s="11">
        <v>378.75639267000003</v>
      </c>
      <c r="M327" s="11">
        <v>21.048280819999999</v>
      </c>
      <c r="N327" s="11">
        <v>521.52330238000002</v>
      </c>
      <c r="O327" s="12">
        <v>-240.86969528999998</v>
      </c>
      <c r="P327" s="6">
        <f t="shared" si="8"/>
        <v>7.4285778733280017E-2</v>
      </c>
      <c r="Q327" s="6">
        <f t="shared" si="9"/>
        <v>-2.3693193657000022</v>
      </c>
    </row>
    <row r="328" spans="1:17" x14ac:dyDescent="0.25">
      <c r="A328" t="str">
        <f>IF(OR(AND(P328&lt;&gt;"",P328&gt;$P$5),AND(Q328&lt;&gt;"",Q328&gt;$P$5)),MAX(A$5:A327)+1,"")</f>
        <v/>
      </c>
      <c r="B328" s="7" t="s">
        <v>321</v>
      </c>
      <c r="C328" s="8" t="s">
        <v>3383</v>
      </c>
      <c r="D328" s="11">
        <v>560.48730847000002</v>
      </c>
      <c r="E328" s="11">
        <v>79.417863620000006</v>
      </c>
      <c r="F328" s="11">
        <v>961.82999401999996</v>
      </c>
      <c r="G328" s="11">
        <v>192.6186648</v>
      </c>
      <c r="H328" s="11">
        <v>1652.13097988</v>
      </c>
      <c r="I328" s="11">
        <v>495.44957369999997</v>
      </c>
      <c r="J328" s="11">
        <v>684.63160721000008</v>
      </c>
      <c r="K328" s="11">
        <v>-36.683559860000003</v>
      </c>
      <c r="L328" s="11">
        <v>388.48241332999999</v>
      </c>
      <c r="M328" s="11">
        <v>-97.47529935</v>
      </c>
      <c r="N328" s="11">
        <v>601.22452515999998</v>
      </c>
      <c r="O328" s="12">
        <v>88.569586090000001</v>
      </c>
      <c r="P328" s="6">
        <f t="shared" ref="P328:P391" si="10">IFERROR(IF(OR(D328&lt;0,D328=""),"",POWER(N328/D328,1/5)-1),"")</f>
        <v>1.4131286181610747E-2</v>
      </c>
      <c r="Q328" s="6">
        <f t="shared" ref="Q328:Q391" si="11">IFERROR(IF(OR(E328&lt;0,E328=""),"",POWER(O328/E328,1/5)-1),"")</f>
        <v>2.2052683839488774E-2</v>
      </c>
    </row>
    <row r="329" spans="1:17" x14ac:dyDescent="0.25">
      <c r="A329" t="str">
        <f>IF(OR(AND(P329&lt;&gt;"",P329&gt;$P$5),AND(Q329&lt;&gt;"",Q329&gt;$P$5)),MAX(A$5:A328)+1,"")</f>
        <v/>
      </c>
      <c r="B329" s="7" t="s">
        <v>322</v>
      </c>
      <c r="C329" s="8" t="s">
        <v>3384</v>
      </c>
      <c r="D329" s="11">
        <v>37360.377005189999</v>
      </c>
      <c r="E329" s="11">
        <v>1844.3187829000001</v>
      </c>
      <c r="F329" s="11">
        <v>32652.673333619998</v>
      </c>
      <c r="G329" s="11">
        <v>216.83478251</v>
      </c>
      <c r="H329" s="11">
        <v>23384.904674189998</v>
      </c>
      <c r="I329" s="11">
        <v>-756.47256966999998</v>
      </c>
      <c r="J329" s="11">
        <v>29675.131409360001</v>
      </c>
      <c r="K329" s="11">
        <v>1007.09365284</v>
      </c>
      <c r="L329" s="11">
        <v>33857.24155793</v>
      </c>
      <c r="M329" s="11">
        <v>161.26286138</v>
      </c>
      <c r="N329" s="11">
        <v>26663.841486560003</v>
      </c>
      <c r="O329" s="12">
        <v>52.948133729999995</v>
      </c>
      <c r="P329" s="6">
        <f t="shared" si="10"/>
        <v>-6.5235321073868202E-2</v>
      </c>
      <c r="Q329" s="6">
        <f t="shared" si="11"/>
        <v>-0.50841012026340071</v>
      </c>
    </row>
    <row r="330" spans="1:17" x14ac:dyDescent="0.25">
      <c r="A330">
        <f>IF(OR(AND(P330&lt;&gt;"",P330&gt;$P$5),AND(Q330&lt;&gt;"",Q330&gt;$P$5)),MAX(A$5:A329)+1,"")</f>
        <v>120</v>
      </c>
      <c r="B330" s="7" t="s">
        <v>323</v>
      </c>
      <c r="C330" s="8" t="s">
        <v>3385</v>
      </c>
      <c r="D330" s="11">
        <v>3328.27635809</v>
      </c>
      <c r="E330" s="11">
        <v>47.07405558</v>
      </c>
      <c r="F330" s="11">
        <v>2234.7301224000003</v>
      </c>
      <c r="G330" s="11">
        <v>54.301820670000005</v>
      </c>
      <c r="H330" s="11">
        <v>2756.7331694200002</v>
      </c>
      <c r="I330" s="11">
        <v>68.799326409999992</v>
      </c>
      <c r="J330" s="11">
        <v>2470.7206123600004</v>
      </c>
      <c r="K330" s="11">
        <v>71.726112629999989</v>
      </c>
      <c r="L330" s="11">
        <v>2238.64562041</v>
      </c>
      <c r="M330" s="11">
        <v>86.152907720000002</v>
      </c>
      <c r="N330" s="11">
        <v>3335.03690082</v>
      </c>
      <c r="O330" s="12">
        <v>216.60216376</v>
      </c>
      <c r="P330" s="6">
        <f t="shared" si="10"/>
        <v>4.0591920636190437E-4</v>
      </c>
      <c r="Q330" s="6">
        <f t="shared" si="11"/>
        <v>0.35698871186915504</v>
      </c>
    </row>
    <row r="331" spans="1:17" x14ac:dyDescent="0.25">
      <c r="A331">
        <f>IF(OR(AND(P331&lt;&gt;"",P331&gt;$P$5),AND(Q331&lt;&gt;"",Q331&gt;$P$5)),MAX(A$5:A330)+1,"")</f>
        <v>121</v>
      </c>
      <c r="B331" s="7" t="s">
        <v>324</v>
      </c>
      <c r="C331" s="8" t="s">
        <v>3386</v>
      </c>
      <c r="D331" s="11">
        <v>165.35230713999999</v>
      </c>
      <c r="E331" s="11">
        <v>4.5672261600000006</v>
      </c>
      <c r="F331" s="11">
        <v>176.30897150000001</v>
      </c>
      <c r="G331" s="11">
        <v>8.7283304800000003</v>
      </c>
      <c r="H331" s="11">
        <v>166.11321117</v>
      </c>
      <c r="I331" s="11">
        <v>27.042047030000003</v>
      </c>
      <c r="J331" s="11">
        <v>162.86121921</v>
      </c>
      <c r="K331" s="11">
        <v>32.547754059999995</v>
      </c>
      <c r="L331" s="11">
        <v>420.69484556999998</v>
      </c>
      <c r="M331" s="11">
        <v>79.843675090000005</v>
      </c>
      <c r="N331" s="11">
        <v>349.35261080000004</v>
      </c>
      <c r="O331" s="12">
        <v>21.22456734</v>
      </c>
      <c r="P331" s="6">
        <f t="shared" si="10"/>
        <v>0.16137038377157431</v>
      </c>
      <c r="Q331" s="6">
        <f t="shared" si="11"/>
        <v>0.35968174157880917</v>
      </c>
    </row>
    <row r="332" spans="1:17" x14ac:dyDescent="0.25">
      <c r="A332" t="str">
        <f>IF(OR(AND(P332&lt;&gt;"",P332&gt;$P$5),AND(Q332&lt;&gt;"",Q332&gt;$P$5)),MAX(A$5:A331)+1,"")</f>
        <v/>
      </c>
      <c r="B332" s="7" t="s">
        <v>325</v>
      </c>
      <c r="C332" s="8" t="s">
        <v>3387</v>
      </c>
      <c r="D332" s="11">
        <v>70.279946790000011</v>
      </c>
      <c r="E332" s="11">
        <v>-17.873712980000001</v>
      </c>
      <c r="F332" s="11">
        <v>88.960925639999999</v>
      </c>
      <c r="G332" s="11">
        <v>3.3533475099999999</v>
      </c>
      <c r="H332" s="11">
        <v>151.08217186000002</v>
      </c>
      <c r="I332" s="11">
        <v>8.2419146899999998</v>
      </c>
      <c r="J332" s="11">
        <v>177.03409425999999</v>
      </c>
      <c r="K332" s="11">
        <v>4.2537995799999999</v>
      </c>
      <c r="L332" s="11">
        <v>162.99162558</v>
      </c>
      <c r="M332" s="11">
        <v>3.7593305400000001</v>
      </c>
      <c r="N332" s="11">
        <v>102.29133587000001</v>
      </c>
      <c r="O332" s="12">
        <v>-33.277876790000001</v>
      </c>
      <c r="P332" s="6">
        <f t="shared" si="10"/>
        <v>7.795711960394458E-2</v>
      </c>
      <c r="Q332" s="6" t="str">
        <f t="shared" si="11"/>
        <v/>
      </c>
    </row>
    <row r="333" spans="1:17" x14ac:dyDescent="0.25">
      <c r="A333" t="str">
        <f>IF(OR(AND(P333&lt;&gt;"",P333&gt;$P$5),AND(Q333&lt;&gt;"",Q333&gt;$P$5)),MAX(A$5:A332)+1,"")</f>
        <v/>
      </c>
      <c r="B333" s="7" t="s">
        <v>326</v>
      </c>
      <c r="C333" s="8" t="s">
        <v>3388</v>
      </c>
      <c r="D333" s="11">
        <v>976.70422713999994</v>
      </c>
      <c r="E333" s="11">
        <v>-60.590395860000001</v>
      </c>
      <c r="F333" s="11">
        <v>957.57605558</v>
      </c>
      <c r="G333" s="11">
        <v>-178.37504808</v>
      </c>
      <c r="H333" s="11">
        <v>957.30571592999991</v>
      </c>
      <c r="I333" s="11">
        <v>24.09375738</v>
      </c>
      <c r="J333" s="11">
        <v>784.07671908999998</v>
      </c>
      <c r="K333" s="11">
        <v>12.21266279</v>
      </c>
      <c r="L333" s="11">
        <v>801.92366437999999</v>
      </c>
      <c r="M333" s="11">
        <v>26.086193170000001</v>
      </c>
      <c r="N333" s="11">
        <v>832.35595415</v>
      </c>
      <c r="O333" s="12">
        <v>102.51478815999999</v>
      </c>
      <c r="P333" s="6">
        <f t="shared" si="10"/>
        <v>-3.1478636768650814E-2</v>
      </c>
      <c r="Q333" s="6" t="str">
        <f t="shared" si="11"/>
        <v/>
      </c>
    </row>
    <row r="334" spans="1:17" x14ac:dyDescent="0.25">
      <c r="A334" t="str">
        <f>IF(OR(AND(P334&lt;&gt;"",P334&gt;$P$5),AND(Q334&lt;&gt;"",Q334&gt;$P$5)),MAX(A$5:A333)+1,"")</f>
        <v/>
      </c>
      <c r="B334" s="7" t="s">
        <v>327</v>
      </c>
      <c r="C334" s="8" t="s">
        <v>3389</v>
      </c>
      <c r="D334" s="11">
        <v>7325.7878196000001</v>
      </c>
      <c r="E334" s="11">
        <v>30.47787821</v>
      </c>
      <c r="F334" s="11">
        <v>8006.1253992499996</v>
      </c>
      <c r="G334" s="11">
        <v>96.721876430000009</v>
      </c>
      <c r="H334" s="11">
        <v>10692.727718690001</v>
      </c>
      <c r="I334" s="11">
        <v>13.537557830000001</v>
      </c>
      <c r="J334" s="11">
        <v>14927.919353120002</v>
      </c>
      <c r="K334" s="11">
        <v>16.09265461</v>
      </c>
      <c r="L334" s="11">
        <v>19092.800482679999</v>
      </c>
      <c r="M334" s="11">
        <v>-467.03678223000003</v>
      </c>
      <c r="N334" s="11">
        <v>15852.310919700001</v>
      </c>
      <c r="O334" s="12">
        <v>29.393534949999999</v>
      </c>
      <c r="P334" s="6">
        <f t="shared" si="10"/>
        <v>0.16693764214350648</v>
      </c>
      <c r="Q334" s="6">
        <f t="shared" si="11"/>
        <v>-7.219089355133268E-3</v>
      </c>
    </row>
    <row r="335" spans="1:17" x14ac:dyDescent="0.25">
      <c r="A335" t="str">
        <f>IF(OR(AND(P335&lt;&gt;"",P335&gt;$P$5),AND(Q335&lt;&gt;"",Q335&gt;$P$5)),MAX(A$5:A334)+1,"")</f>
        <v/>
      </c>
      <c r="B335" s="7" t="s">
        <v>328</v>
      </c>
      <c r="C335" s="8" t="s">
        <v>3390</v>
      </c>
      <c r="D335" s="11">
        <v>149.21319690000001</v>
      </c>
      <c r="E335" s="11">
        <v>2.9180183999999998</v>
      </c>
      <c r="F335" s="11">
        <v>1402.74522699</v>
      </c>
      <c r="G335" s="11">
        <v>607.04698263</v>
      </c>
      <c r="H335" s="11">
        <v>1396.4775889300001</v>
      </c>
      <c r="I335" s="11">
        <v>632.63921828999992</v>
      </c>
      <c r="J335" s="11">
        <v>1686.07004975</v>
      </c>
      <c r="K335" s="11">
        <v>709.41655279999998</v>
      </c>
      <c r="L335" s="11">
        <v>263.07736112999999</v>
      </c>
      <c r="M335" s="11">
        <v>28.77179499</v>
      </c>
      <c r="N335" s="11">
        <v>34.380991610000002</v>
      </c>
      <c r="O335" s="12">
        <v>-179.33970480000002</v>
      </c>
      <c r="P335" s="6">
        <f t="shared" si="10"/>
        <v>-0.25440629502902301</v>
      </c>
      <c r="Q335" s="6">
        <f t="shared" si="11"/>
        <v>-3.2788602069634343</v>
      </c>
    </row>
    <row r="336" spans="1:17" x14ac:dyDescent="0.25">
      <c r="A336">
        <f>IF(OR(AND(P336&lt;&gt;"",P336&gt;$P$5),AND(Q336&lt;&gt;"",Q336&gt;$P$5)),MAX(A$5:A335)+1,"")</f>
        <v>122</v>
      </c>
      <c r="B336" s="7" t="s">
        <v>329</v>
      </c>
      <c r="C336" s="8" t="s">
        <v>3391</v>
      </c>
      <c r="D336" s="11">
        <v>1112.12468201</v>
      </c>
      <c r="E336" s="11">
        <v>82.043416219999997</v>
      </c>
      <c r="F336" s="11">
        <v>1243.99627126</v>
      </c>
      <c r="G336" s="11">
        <v>55.833565060000005</v>
      </c>
      <c r="H336" s="11">
        <v>1131.0220998499999</v>
      </c>
      <c r="I336" s="11">
        <v>3.5263407599999996</v>
      </c>
      <c r="J336" s="11">
        <v>1121.7550003399999</v>
      </c>
      <c r="K336" s="11">
        <v>3.7208538399999997</v>
      </c>
      <c r="L336" s="11">
        <v>3501.63473002</v>
      </c>
      <c r="M336" s="11">
        <v>386.86259742999999</v>
      </c>
      <c r="N336" s="11">
        <v>4107.8299399200005</v>
      </c>
      <c r="O336" s="12">
        <v>415.49583995999996</v>
      </c>
      <c r="P336" s="6">
        <f t="shared" si="10"/>
        <v>0.29864902951723304</v>
      </c>
      <c r="Q336" s="6">
        <f t="shared" si="11"/>
        <v>0.38326245342562948</v>
      </c>
    </row>
    <row r="337" spans="1:17" x14ac:dyDescent="0.25">
      <c r="A337" t="str">
        <f>IF(OR(AND(P337&lt;&gt;"",P337&gt;$P$5),AND(Q337&lt;&gt;"",Q337&gt;$P$5)),MAX(A$5:A336)+1,"")</f>
        <v/>
      </c>
      <c r="B337" s="7" t="s">
        <v>330</v>
      </c>
      <c r="C337" s="8" t="s">
        <v>3392</v>
      </c>
      <c r="D337" s="11">
        <v>1202.12758667</v>
      </c>
      <c r="E337" s="11">
        <v>140.82990193000001</v>
      </c>
      <c r="F337" s="11">
        <v>1702.5123560899999</v>
      </c>
      <c r="G337" s="11">
        <v>157.66231341</v>
      </c>
      <c r="H337" s="11">
        <v>1522.8617888800002</v>
      </c>
      <c r="I337" s="11">
        <v>141.82586191999999</v>
      </c>
      <c r="J337" s="11">
        <v>1527.7902884100001</v>
      </c>
      <c r="K337" s="11">
        <v>253.46164637999999</v>
      </c>
      <c r="L337" s="11">
        <v>1690.6884283299999</v>
      </c>
      <c r="M337" s="11">
        <v>207.86781908</v>
      </c>
      <c r="N337" s="11">
        <v>2869.0266954399999</v>
      </c>
      <c r="O337" s="12">
        <v>307.56428255000003</v>
      </c>
      <c r="P337" s="6">
        <f t="shared" si="10"/>
        <v>0.19002697292463644</v>
      </c>
      <c r="Q337" s="6">
        <f t="shared" si="11"/>
        <v>0.16909069665501186</v>
      </c>
    </row>
    <row r="338" spans="1:17" x14ac:dyDescent="0.25">
      <c r="A338" t="str">
        <f>IF(OR(AND(P338&lt;&gt;"",P338&gt;$P$5),AND(Q338&lt;&gt;"",Q338&gt;$P$5)),MAX(A$5:A337)+1,"")</f>
        <v/>
      </c>
      <c r="B338" s="7" t="s">
        <v>331</v>
      </c>
      <c r="C338" s="8" t="s">
        <v>3393</v>
      </c>
      <c r="D338" s="11">
        <v>463.71729893999998</v>
      </c>
      <c r="E338" s="11">
        <v>47.330172090000005</v>
      </c>
      <c r="F338" s="11">
        <v>541.04612914999996</v>
      </c>
      <c r="G338" s="11">
        <v>67.455519680000009</v>
      </c>
      <c r="H338" s="11">
        <v>572.85353027999997</v>
      </c>
      <c r="I338" s="11">
        <v>82.868950380000001</v>
      </c>
      <c r="J338" s="11">
        <v>637.18883591999997</v>
      </c>
      <c r="K338" s="11">
        <v>72.476969069999996</v>
      </c>
      <c r="L338" s="11">
        <v>589.39842672999998</v>
      </c>
      <c r="M338" s="11">
        <v>71.591324040000003</v>
      </c>
      <c r="N338" s="11">
        <v>528.27354543000001</v>
      </c>
      <c r="O338" s="12">
        <v>19.799591289999999</v>
      </c>
      <c r="P338" s="6">
        <f t="shared" si="10"/>
        <v>2.6410563639810203E-2</v>
      </c>
      <c r="Q338" s="6">
        <f t="shared" si="11"/>
        <v>-0.15995291644187626</v>
      </c>
    </row>
    <row r="339" spans="1:17" x14ac:dyDescent="0.25">
      <c r="A339" t="str">
        <f>IF(OR(AND(P339&lt;&gt;"",P339&gt;$P$5),AND(Q339&lt;&gt;"",Q339&gt;$P$5)),MAX(A$5:A338)+1,"")</f>
        <v/>
      </c>
      <c r="B339" s="7" t="s">
        <v>332</v>
      </c>
      <c r="C339" s="8" t="s">
        <v>3394</v>
      </c>
      <c r="D339" s="11">
        <v>296.63373039999999</v>
      </c>
      <c r="E339" s="11">
        <v>6.3227832499999996</v>
      </c>
      <c r="F339" s="11">
        <v>300.75714586999999</v>
      </c>
      <c r="G339" s="11">
        <v>3.47182791</v>
      </c>
      <c r="H339" s="11">
        <v>257.30495008000003</v>
      </c>
      <c r="I339" s="11">
        <v>-13.55263708</v>
      </c>
      <c r="J339" s="11">
        <v>569.17576899000005</v>
      </c>
      <c r="K339" s="11">
        <v>26.25652311</v>
      </c>
      <c r="L339" s="11">
        <v>559.3717974299999</v>
      </c>
      <c r="M339" s="11">
        <v>21.503636620000002</v>
      </c>
      <c r="N339" s="11">
        <v>510.77274997000001</v>
      </c>
      <c r="O339" s="12">
        <v>6.1596300399999997</v>
      </c>
      <c r="P339" s="6">
        <f t="shared" si="10"/>
        <v>0.11481149255189238</v>
      </c>
      <c r="Q339" s="6">
        <f t="shared" si="11"/>
        <v>-5.2149112060997371E-3</v>
      </c>
    </row>
    <row r="340" spans="1:17" x14ac:dyDescent="0.25">
      <c r="A340" t="str">
        <f>IF(OR(AND(P340&lt;&gt;"",P340&gt;$P$5),AND(Q340&lt;&gt;"",Q340&gt;$P$5)),MAX(A$5:A339)+1,"")</f>
        <v/>
      </c>
      <c r="B340" s="7" t="s">
        <v>333</v>
      </c>
      <c r="C340" s="8" t="s">
        <v>3395</v>
      </c>
      <c r="D340" s="11">
        <v>1165.49463676</v>
      </c>
      <c r="E340" s="11">
        <v>-117.7908257</v>
      </c>
      <c r="F340" s="11">
        <v>1141.4660553699998</v>
      </c>
      <c r="G340" s="11">
        <v>-189.74429451</v>
      </c>
      <c r="H340" s="11">
        <v>1362.7512635999999</v>
      </c>
      <c r="I340" s="11">
        <v>24.783660260000001</v>
      </c>
      <c r="J340" s="11">
        <v>553.18549034</v>
      </c>
      <c r="K340" s="11">
        <v>-237.15052224000002</v>
      </c>
      <c r="L340" s="11">
        <v>622.01344501999995</v>
      </c>
      <c r="M340" s="11">
        <v>-649.09728317999998</v>
      </c>
      <c r="N340" s="11">
        <v>556.71144127999992</v>
      </c>
      <c r="O340" s="12">
        <v>148.07931829</v>
      </c>
      <c r="P340" s="6">
        <f t="shared" si="10"/>
        <v>-0.13737116038695896</v>
      </c>
      <c r="Q340" s="6" t="str">
        <f t="shared" si="11"/>
        <v/>
      </c>
    </row>
    <row r="341" spans="1:17" x14ac:dyDescent="0.25">
      <c r="A341" t="str">
        <f>IF(OR(AND(P341&lt;&gt;"",P341&gt;$P$5),AND(Q341&lt;&gt;"",Q341&gt;$P$5)),MAX(A$5:A340)+1,"")</f>
        <v/>
      </c>
      <c r="B341" s="7" t="s">
        <v>334</v>
      </c>
      <c r="C341" s="8" t="s">
        <v>3396</v>
      </c>
      <c r="D341" s="11">
        <v>2310.0961369400002</v>
      </c>
      <c r="E341" s="11">
        <v>137.944838</v>
      </c>
      <c r="F341" s="11">
        <v>2527.0683594499997</v>
      </c>
      <c r="G341" s="11">
        <v>60.100136399999997</v>
      </c>
      <c r="H341" s="11">
        <v>2885.9622427300001</v>
      </c>
      <c r="I341" s="11">
        <v>98.699532560000009</v>
      </c>
      <c r="J341" s="11">
        <v>2773.53484041</v>
      </c>
      <c r="K341" s="11">
        <v>91.423077309999996</v>
      </c>
      <c r="L341" s="11">
        <v>2334.17241797</v>
      </c>
      <c r="M341" s="11">
        <v>56.346677700000001</v>
      </c>
      <c r="N341" s="11">
        <v>1877.19317527</v>
      </c>
      <c r="O341" s="12">
        <v>27.411562</v>
      </c>
      <c r="P341" s="6">
        <f t="shared" si="10"/>
        <v>-4.0652865796591442E-2</v>
      </c>
      <c r="Q341" s="6">
        <f t="shared" si="11"/>
        <v>-0.27615485462932787</v>
      </c>
    </row>
    <row r="342" spans="1:17" x14ac:dyDescent="0.25">
      <c r="A342" t="str">
        <f>IF(OR(AND(P342&lt;&gt;"",P342&gt;$P$5),AND(Q342&lt;&gt;"",Q342&gt;$P$5)),MAX(A$5:A341)+1,"")</f>
        <v/>
      </c>
      <c r="B342" s="7" t="s">
        <v>335</v>
      </c>
      <c r="C342" s="8" t="s">
        <v>3397</v>
      </c>
      <c r="D342" s="11">
        <v>1804.8332703399999</v>
      </c>
      <c r="E342" s="11">
        <v>1159.97506703</v>
      </c>
      <c r="F342" s="11">
        <v>2970.69272344</v>
      </c>
      <c r="G342" s="11">
        <v>118.54302084</v>
      </c>
      <c r="H342" s="11">
        <v>2683.51519955</v>
      </c>
      <c r="I342" s="11">
        <v>17.92377853</v>
      </c>
      <c r="J342" s="11">
        <v>2653.3996937600004</v>
      </c>
      <c r="K342" s="11">
        <v>-86.251017200000007</v>
      </c>
      <c r="L342" s="11">
        <v>2955.9606768400004</v>
      </c>
      <c r="M342" s="11">
        <v>85.040466870000003</v>
      </c>
      <c r="N342" s="11">
        <v>2582.3713040500002</v>
      </c>
      <c r="O342" s="12">
        <v>121.48670247</v>
      </c>
      <c r="P342" s="6">
        <f t="shared" si="10"/>
        <v>7.4277104104907066E-2</v>
      </c>
      <c r="Q342" s="6">
        <f t="shared" si="11"/>
        <v>-0.3631809919457375</v>
      </c>
    </row>
    <row r="343" spans="1:17" x14ac:dyDescent="0.25">
      <c r="A343" t="str">
        <f>IF(OR(AND(P343&lt;&gt;"",P343&gt;$P$5),AND(Q343&lt;&gt;"",Q343&gt;$P$5)),MAX(A$5:A342)+1,"")</f>
        <v/>
      </c>
      <c r="B343" s="7" t="s">
        <v>336</v>
      </c>
      <c r="C343" s="8" t="s">
        <v>3398</v>
      </c>
      <c r="D343" s="11">
        <v>1624.9542400400001</v>
      </c>
      <c r="E343" s="11">
        <v>43.413191570000002</v>
      </c>
      <c r="F343" s="11">
        <v>1554.0682026300001</v>
      </c>
      <c r="G343" s="11">
        <v>38.270806829999998</v>
      </c>
      <c r="H343" s="11">
        <v>2025.69639938</v>
      </c>
      <c r="I343" s="11">
        <v>61.808772390000001</v>
      </c>
      <c r="J343" s="11">
        <v>1924.5772817699999</v>
      </c>
      <c r="K343" s="11">
        <v>62.453508619999994</v>
      </c>
      <c r="L343" s="11">
        <v>1460.8683404200001</v>
      </c>
      <c r="M343" s="11">
        <v>40.572739630000001</v>
      </c>
      <c r="N343" s="11">
        <v>1482.3157274600001</v>
      </c>
      <c r="O343" s="12">
        <v>48.604106469999998</v>
      </c>
      <c r="P343" s="6">
        <f t="shared" si="10"/>
        <v>-1.8207034172036729E-2</v>
      </c>
      <c r="Q343" s="6">
        <f t="shared" si="11"/>
        <v>2.2845996817087766E-2</v>
      </c>
    </row>
    <row r="344" spans="1:17" x14ac:dyDescent="0.25">
      <c r="A344" t="str">
        <f>IF(OR(AND(P344&lt;&gt;"",P344&gt;$P$5),AND(Q344&lt;&gt;"",Q344&gt;$P$5)),MAX(A$5:A343)+1,"")</f>
        <v/>
      </c>
      <c r="B344" s="7" t="s">
        <v>337</v>
      </c>
      <c r="C344" s="8" t="s">
        <v>3399</v>
      </c>
      <c r="D344" s="11">
        <v>364.50684827999999</v>
      </c>
      <c r="E344" s="11">
        <v>-714.98382047999996</v>
      </c>
      <c r="F344" s="11">
        <v>224.47665387999999</v>
      </c>
      <c r="G344" s="11">
        <v>32.503429859999997</v>
      </c>
      <c r="H344" s="11">
        <v>188.47828621000002</v>
      </c>
      <c r="I344" s="11">
        <v>604.80548905000001</v>
      </c>
      <c r="J344" s="11">
        <v>242.24874700999999</v>
      </c>
      <c r="K344" s="11">
        <v>15.921815779999999</v>
      </c>
      <c r="L344" s="11">
        <v>305.04528181000001</v>
      </c>
      <c r="M344" s="11">
        <v>2.2360825899999996</v>
      </c>
      <c r="N344" s="11">
        <v>243.15181886000002</v>
      </c>
      <c r="O344" s="12">
        <v>11.45516958</v>
      </c>
      <c r="P344" s="6">
        <f t="shared" si="10"/>
        <v>-7.7780361753613581E-2</v>
      </c>
      <c r="Q344" s="6" t="str">
        <f t="shared" si="11"/>
        <v/>
      </c>
    </row>
    <row r="345" spans="1:17" x14ac:dyDescent="0.25">
      <c r="A345" t="str">
        <f>IF(OR(AND(P345&lt;&gt;"",P345&gt;$P$5),AND(Q345&lt;&gt;"",Q345&gt;$P$5)),MAX(A$5:A344)+1,"")</f>
        <v/>
      </c>
      <c r="B345" s="7" t="s">
        <v>338</v>
      </c>
      <c r="C345" s="8" t="s">
        <v>3400</v>
      </c>
      <c r="D345" s="11">
        <v>523.43588107999994</v>
      </c>
      <c r="E345" s="11">
        <v>30.919962780000002</v>
      </c>
      <c r="F345" s="11">
        <v>672.96055395000008</v>
      </c>
      <c r="G345" s="11">
        <v>3.14036268</v>
      </c>
      <c r="H345" s="11">
        <v>520.55922097999996</v>
      </c>
      <c r="I345" s="11">
        <v>-83.26632004999999</v>
      </c>
      <c r="J345" s="11">
        <v>724.04807007000011</v>
      </c>
      <c r="K345" s="11">
        <v>10.18440822</v>
      </c>
      <c r="L345" s="11">
        <v>923.08128202</v>
      </c>
      <c r="M345" s="11">
        <v>10.588221800000001</v>
      </c>
      <c r="N345" s="11">
        <v>1027.1257906799999</v>
      </c>
      <c r="O345" s="12">
        <v>50.588314799999999</v>
      </c>
      <c r="P345" s="6">
        <f t="shared" si="10"/>
        <v>0.14433196366474466</v>
      </c>
      <c r="Q345" s="6">
        <f t="shared" si="11"/>
        <v>0.10347436892309569</v>
      </c>
    </row>
    <row r="346" spans="1:17" x14ac:dyDescent="0.25">
      <c r="A346">
        <f>IF(OR(AND(P346&lt;&gt;"",P346&gt;$P$5),AND(Q346&lt;&gt;"",Q346&gt;$P$5)),MAX(A$5:A345)+1,"")</f>
        <v>123</v>
      </c>
      <c r="B346" s="7" t="s">
        <v>339</v>
      </c>
      <c r="C346" s="8" t="s">
        <v>3401</v>
      </c>
      <c r="D346" s="11">
        <v>6923.2331928100002</v>
      </c>
      <c r="E346" s="11">
        <v>43.542409140000004</v>
      </c>
      <c r="F346" s="11">
        <v>7534.1076970600006</v>
      </c>
      <c r="G346" s="11">
        <v>388.91429388</v>
      </c>
      <c r="H346" s="11">
        <v>4943.0907791</v>
      </c>
      <c r="I346" s="11">
        <v>-520.11726562000001</v>
      </c>
      <c r="J346" s="11">
        <v>4315.3142389799996</v>
      </c>
      <c r="K346" s="11">
        <v>-1128.9476534200001</v>
      </c>
      <c r="L346" s="11">
        <v>4856.37386023</v>
      </c>
      <c r="M346" s="11">
        <v>165.26347974999999</v>
      </c>
      <c r="N346" s="11">
        <v>3522.89859935</v>
      </c>
      <c r="O346" s="12">
        <v>122.64595161</v>
      </c>
      <c r="P346" s="6">
        <f t="shared" si="10"/>
        <v>-0.12638871274928487</v>
      </c>
      <c r="Q346" s="6">
        <f t="shared" si="11"/>
        <v>0.23012190633444773</v>
      </c>
    </row>
    <row r="347" spans="1:17" x14ac:dyDescent="0.25">
      <c r="A347" t="str">
        <f>IF(OR(AND(P347&lt;&gt;"",P347&gt;$P$5),AND(Q347&lt;&gt;"",Q347&gt;$P$5)),MAX(A$5:A346)+1,"")</f>
        <v/>
      </c>
      <c r="B347" s="7" t="s">
        <v>340</v>
      </c>
      <c r="C347" s="8" t="s">
        <v>3402</v>
      </c>
      <c r="D347" s="11">
        <v>2983.3452982600002</v>
      </c>
      <c r="E347" s="11">
        <v>159.55699913000001</v>
      </c>
      <c r="F347" s="11">
        <v>3293.1129681299999</v>
      </c>
      <c r="G347" s="11">
        <v>181.94088259999998</v>
      </c>
      <c r="H347" s="11">
        <v>3640.8413004499998</v>
      </c>
      <c r="I347" s="11">
        <v>187.20826934000002</v>
      </c>
      <c r="J347" s="11">
        <v>3544.2495166500003</v>
      </c>
      <c r="K347" s="11">
        <v>133.41580554999999</v>
      </c>
      <c r="L347" s="11">
        <v>3981.2387133299999</v>
      </c>
      <c r="M347" s="11">
        <v>159.97389624000002</v>
      </c>
      <c r="N347" s="11">
        <v>3638.8943565999998</v>
      </c>
      <c r="O347" s="12">
        <v>91.391794680000004</v>
      </c>
      <c r="P347" s="6">
        <f t="shared" si="10"/>
        <v>4.0526595283210121E-2</v>
      </c>
      <c r="Q347" s="6">
        <f t="shared" si="11"/>
        <v>-0.10546308122804249</v>
      </c>
    </row>
    <row r="348" spans="1:17" x14ac:dyDescent="0.25">
      <c r="A348" t="str">
        <f>IF(OR(AND(P348&lt;&gt;"",P348&gt;$P$5),AND(Q348&lt;&gt;"",Q348&gt;$P$5)),MAX(A$5:A347)+1,"")</f>
        <v/>
      </c>
      <c r="B348" s="7" t="s">
        <v>341</v>
      </c>
      <c r="C348" s="8" t="s">
        <v>3403</v>
      </c>
      <c r="D348" s="11">
        <v>87197.799966949999</v>
      </c>
      <c r="E348" s="11">
        <v>1372.3112254</v>
      </c>
      <c r="F348" s="11">
        <v>96220.259550809991</v>
      </c>
      <c r="G348" s="11">
        <v>1805.0924499600001</v>
      </c>
      <c r="H348" s="11">
        <v>103515.28441285</v>
      </c>
      <c r="I348" s="11">
        <v>1105.7180690999999</v>
      </c>
      <c r="J348" s="11">
        <v>105020.32475353</v>
      </c>
      <c r="K348" s="11">
        <v>629.73638249999999</v>
      </c>
      <c r="L348" s="11">
        <v>86766.44150244999</v>
      </c>
      <c r="M348" s="11">
        <v>441.95739193000003</v>
      </c>
      <c r="N348" s="11">
        <v>67912.712565879992</v>
      </c>
      <c r="O348" s="12">
        <v>-3711.3976090300002</v>
      </c>
      <c r="P348" s="6">
        <f t="shared" si="10"/>
        <v>-4.8762177816845331E-2</v>
      </c>
      <c r="Q348" s="6">
        <f t="shared" si="11"/>
        <v>-2.2201605337028809</v>
      </c>
    </row>
    <row r="349" spans="1:17" x14ac:dyDescent="0.25">
      <c r="A349">
        <f>IF(OR(AND(P349&lt;&gt;"",P349&gt;$P$5),AND(Q349&lt;&gt;"",Q349&gt;$P$5)),MAX(A$5:A348)+1,"")</f>
        <v>124</v>
      </c>
      <c r="B349" s="7" t="s">
        <v>342</v>
      </c>
      <c r="C349" s="8" t="s">
        <v>3404</v>
      </c>
      <c r="D349" s="11">
        <v>972.01180666999994</v>
      </c>
      <c r="E349" s="11">
        <v>206.99272762999999</v>
      </c>
      <c r="F349" s="11">
        <v>1608.4395590899999</v>
      </c>
      <c r="G349" s="11">
        <v>300.91527212</v>
      </c>
      <c r="H349" s="11">
        <v>2112.1378303399997</v>
      </c>
      <c r="I349" s="11">
        <v>429.94261445999996</v>
      </c>
      <c r="J349" s="11">
        <v>2683.8339439400002</v>
      </c>
      <c r="K349" s="11">
        <v>585.60971301999996</v>
      </c>
      <c r="L349" s="11">
        <v>4374.2968182100003</v>
      </c>
      <c r="M349" s="11">
        <v>803.95328632000007</v>
      </c>
      <c r="N349" s="11">
        <v>6340.5871895699993</v>
      </c>
      <c r="O349" s="12">
        <v>930.73957720999999</v>
      </c>
      <c r="P349" s="6">
        <f t="shared" si="10"/>
        <v>0.45509580195730193</v>
      </c>
      <c r="Q349" s="6">
        <f t="shared" si="11"/>
        <v>0.35074888840985619</v>
      </c>
    </row>
    <row r="350" spans="1:17" x14ac:dyDescent="0.25">
      <c r="A350" t="str">
        <f>IF(OR(AND(P350&lt;&gt;"",P350&gt;$P$5),AND(Q350&lt;&gt;"",Q350&gt;$P$5)),MAX(A$5:A349)+1,"")</f>
        <v/>
      </c>
      <c r="B350" s="7" t="s">
        <v>343</v>
      </c>
      <c r="C350" s="8" t="s">
        <v>3405</v>
      </c>
      <c r="D350" s="11">
        <v>634.66800392999994</v>
      </c>
      <c r="E350" s="11">
        <v>352.07602887999997</v>
      </c>
      <c r="F350" s="11">
        <v>719.13860548000002</v>
      </c>
      <c r="G350" s="11">
        <v>354.89870323000002</v>
      </c>
      <c r="H350" s="11">
        <v>737.62537799000006</v>
      </c>
      <c r="I350" s="11">
        <v>355.15863472000001</v>
      </c>
      <c r="J350" s="11">
        <v>764.77526498999998</v>
      </c>
      <c r="K350" s="11">
        <v>400.19794683999999</v>
      </c>
      <c r="L350" s="11">
        <v>935.85015910000004</v>
      </c>
      <c r="M350" s="11">
        <v>590.33333277999998</v>
      </c>
      <c r="N350" s="11">
        <v>1096.8747683900001</v>
      </c>
      <c r="O350" s="12">
        <v>816.51417634000006</v>
      </c>
      <c r="P350" s="6">
        <f t="shared" si="10"/>
        <v>0.11563489158942519</v>
      </c>
      <c r="Q350" s="6">
        <f t="shared" si="11"/>
        <v>0.18321987061533873</v>
      </c>
    </row>
    <row r="351" spans="1:17" x14ac:dyDescent="0.25">
      <c r="A351" t="str">
        <f>IF(OR(AND(P351&lt;&gt;"",P351&gt;$P$5),AND(Q351&lt;&gt;"",Q351&gt;$P$5)),MAX(A$5:A350)+1,"")</f>
        <v/>
      </c>
      <c r="B351" s="7" t="s">
        <v>344</v>
      </c>
      <c r="C351" s="8" t="s">
        <v>3406</v>
      </c>
      <c r="D351" s="11">
        <v>20877.01813126</v>
      </c>
      <c r="E351" s="11">
        <v>310.71467494000001</v>
      </c>
      <c r="F351" s="11">
        <v>24161.898422580001</v>
      </c>
      <c r="G351" s="11">
        <v>50.664306100000005</v>
      </c>
      <c r="H351" s="11">
        <v>32590.37973425</v>
      </c>
      <c r="I351" s="11">
        <v>-22.612141449999999</v>
      </c>
      <c r="J351" s="11">
        <v>29852.34223631</v>
      </c>
      <c r="K351" s="11">
        <v>27.484910809999999</v>
      </c>
      <c r="L351" s="11">
        <v>34596.856949749999</v>
      </c>
      <c r="M351" s="11">
        <v>18.327902959999999</v>
      </c>
      <c r="N351" s="11">
        <v>43030.139021839997</v>
      </c>
      <c r="O351" s="12">
        <v>-227.49359994999998</v>
      </c>
      <c r="P351" s="6">
        <f t="shared" si="10"/>
        <v>0.15563545125406453</v>
      </c>
      <c r="Q351" s="6">
        <f t="shared" si="11"/>
        <v>-1.9395534326512767</v>
      </c>
    </row>
    <row r="352" spans="1:17" x14ac:dyDescent="0.25">
      <c r="A352" t="str">
        <f>IF(OR(AND(P352&lt;&gt;"",P352&gt;$P$5),AND(Q352&lt;&gt;"",Q352&gt;$P$5)),MAX(A$5:A351)+1,"")</f>
        <v/>
      </c>
      <c r="B352" s="7" t="s">
        <v>345</v>
      </c>
      <c r="C352" s="8" t="s">
        <v>3407</v>
      </c>
      <c r="D352" s="11">
        <v>7685.7644671099997</v>
      </c>
      <c r="E352" s="11">
        <v>212.02523474</v>
      </c>
      <c r="F352" s="11">
        <v>9316.4481172000014</v>
      </c>
      <c r="G352" s="11">
        <v>423.39448955</v>
      </c>
      <c r="H352" s="11">
        <v>10240.815853690001</v>
      </c>
      <c r="I352" s="11">
        <v>338.56039287999999</v>
      </c>
      <c r="J352" s="11">
        <v>11056.406708</v>
      </c>
      <c r="K352" s="11">
        <v>305.92152683</v>
      </c>
      <c r="L352" s="11">
        <v>13029.37700287</v>
      </c>
      <c r="M352" s="11">
        <v>361.06657243000001</v>
      </c>
      <c r="N352" s="11">
        <v>12870.89682392</v>
      </c>
      <c r="O352" s="12">
        <v>289.31375875999998</v>
      </c>
      <c r="P352" s="6">
        <f t="shared" si="10"/>
        <v>0.1086241821958307</v>
      </c>
      <c r="Q352" s="6">
        <f t="shared" si="11"/>
        <v>6.4133969368043386E-2</v>
      </c>
    </row>
    <row r="353" spans="1:17" x14ac:dyDescent="0.25">
      <c r="A353" t="str">
        <f>IF(OR(AND(P353&lt;&gt;"",P353&gt;$P$5),AND(Q353&lt;&gt;"",Q353&gt;$P$5)),MAX(A$5:A352)+1,"")</f>
        <v/>
      </c>
      <c r="B353" s="7" t="s">
        <v>346</v>
      </c>
      <c r="C353" s="8" t="s">
        <v>3408</v>
      </c>
      <c r="D353" s="11">
        <v>2759.3223708099999</v>
      </c>
      <c r="E353" s="11">
        <v>-223.00677708000001</v>
      </c>
      <c r="F353" s="11">
        <v>4295.0901789799991</v>
      </c>
      <c r="G353" s="11">
        <v>6.3266886399999995</v>
      </c>
      <c r="H353" s="11">
        <v>4018.3926441900003</v>
      </c>
      <c r="I353" s="11">
        <v>282.10882054000001</v>
      </c>
      <c r="J353" s="11">
        <v>1705.4328412899999</v>
      </c>
      <c r="K353" s="11">
        <v>224.19862921000001</v>
      </c>
      <c r="L353" s="11">
        <v>701.90163173999997</v>
      </c>
      <c r="M353" s="11">
        <v>-55.79869514</v>
      </c>
      <c r="N353" s="11">
        <v>459.16172859</v>
      </c>
      <c r="O353" s="12">
        <v>-397.81998820999996</v>
      </c>
      <c r="P353" s="6">
        <f t="shared" si="10"/>
        <v>-0.30139345825495101</v>
      </c>
      <c r="Q353" s="6" t="str">
        <f t="shared" si="11"/>
        <v/>
      </c>
    </row>
    <row r="354" spans="1:17" x14ac:dyDescent="0.25">
      <c r="A354" t="str">
        <f>IF(OR(AND(P354&lt;&gt;"",P354&gt;$P$5),AND(Q354&lt;&gt;"",Q354&gt;$P$5)),MAX(A$5:A353)+1,"")</f>
        <v/>
      </c>
      <c r="B354" s="7" t="s">
        <v>347</v>
      </c>
      <c r="C354" s="8" t="s">
        <v>3409</v>
      </c>
      <c r="D354" s="11">
        <v>1349.7493861500002</v>
      </c>
      <c r="E354" s="11">
        <v>91.629864409999996</v>
      </c>
      <c r="F354" s="11">
        <v>1323.0246335499999</v>
      </c>
      <c r="G354" s="11">
        <v>106.22020035</v>
      </c>
      <c r="H354" s="11">
        <v>1095.1812473900002</v>
      </c>
      <c r="I354" s="11">
        <v>14.01891247</v>
      </c>
      <c r="J354" s="11">
        <v>1107.74674269</v>
      </c>
      <c r="K354" s="11">
        <v>-106.12590056000001</v>
      </c>
      <c r="L354" s="11">
        <v>1054.72059866</v>
      </c>
      <c r="M354" s="11">
        <v>28.145880609999999</v>
      </c>
      <c r="N354" s="11">
        <v>1735.40470695</v>
      </c>
      <c r="O354" s="12">
        <v>134.50917235</v>
      </c>
      <c r="P354" s="6">
        <f t="shared" si="10"/>
        <v>5.1549028499010108E-2</v>
      </c>
      <c r="Q354" s="6">
        <f t="shared" si="11"/>
        <v>7.9799125232066226E-2</v>
      </c>
    </row>
    <row r="355" spans="1:17" x14ac:dyDescent="0.25">
      <c r="A355" t="str">
        <f>IF(OR(AND(P355&lt;&gt;"",P355&gt;$P$5),AND(Q355&lt;&gt;"",Q355&gt;$P$5)),MAX(A$5:A354)+1,"")</f>
        <v/>
      </c>
      <c r="B355" s="7" t="s">
        <v>348</v>
      </c>
      <c r="C355" s="8" t="s">
        <v>3410</v>
      </c>
      <c r="D355" s="11">
        <v>1097.7375374100002</v>
      </c>
      <c r="E355" s="11">
        <v>18.83218918</v>
      </c>
      <c r="F355" s="11">
        <v>1364.03137128</v>
      </c>
      <c r="G355" s="11">
        <v>3.42226988</v>
      </c>
      <c r="H355" s="11">
        <v>1128.1437743900001</v>
      </c>
      <c r="I355" s="11">
        <v>-34.745733340000001</v>
      </c>
      <c r="J355" s="11">
        <v>982.47423878999996</v>
      </c>
      <c r="K355" s="11">
        <v>5.9010552999999994</v>
      </c>
      <c r="L355" s="11">
        <v>448.86356139999998</v>
      </c>
      <c r="M355" s="11">
        <v>5.9399016399999995</v>
      </c>
      <c r="N355" s="11">
        <v>357.40767926999996</v>
      </c>
      <c r="O355" s="12">
        <v>18.386520100000002</v>
      </c>
      <c r="P355" s="6">
        <f t="shared" si="10"/>
        <v>-0.20102521627680126</v>
      </c>
      <c r="Q355" s="6">
        <f t="shared" si="11"/>
        <v>-4.7785070861963153E-3</v>
      </c>
    </row>
    <row r="356" spans="1:17" x14ac:dyDescent="0.25">
      <c r="A356">
        <f>IF(OR(AND(P356&lt;&gt;"",P356&gt;$P$5),AND(Q356&lt;&gt;"",Q356&gt;$P$5)),MAX(A$5:A355)+1,"")</f>
        <v>125</v>
      </c>
      <c r="B356" s="7" t="s">
        <v>349</v>
      </c>
      <c r="C356" s="8" t="s">
        <v>3411</v>
      </c>
      <c r="D356" s="11">
        <v>862.94195059000003</v>
      </c>
      <c r="E356" s="11">
        <v>7.0079985000000002</v>
      </c>
      <c r="F356" s="11">
        <v>1208.6209702599999</v>
      </c>
      <c r="G356" s="11">
        <v>-65.002901950000009</v>
      </c>
      <c r="H356" s="11">
        <v>1298.6337053499999</v>
      </c>
      <c r="I356" s="11">
        <v>18.556934429999998</v>
      </c>
      <c r="J356" s="11">
        <v>1104.7103026099999</v>
      </c>
      <c r="K356" s="11">
        <v>13.765503390000001</v>
      </c>
      <c r="L356" s="11">
        <v>1006.74618436</v>
      </c>
      <c r="M356" s="11">
        <v>-143.62429100999998</v>
      </c>
      <c r="N356" s="11">
        <v>1607.9731810399999</v>
      </c>
      <c r="O356" s="12">
        <v>137.81740405000002</v>
      </c>
      <c r="P356" s="6">
        <f t="shared" si="10"/>
        <v>0.13255537043721999</v>
      </c>
      <c r="Q356" s="6">
        <f t="shared" si="11"/>
        <v>0.81443749953648581</v>
      </c>
    </row>
    <row r="357" spans="1:17" x14ac:dyDescent="0.25">
      <c r="A357" t="str">
        <f>IF(OR(AND(P357&lt;&gt;"",P357&gt;$P$5),AND(Q357&lt;&gt;"",Q357&gt;$P$5)),MAX(A$5:A356)+1,"")</f>
        <v/>
      </c>
      <c r="B357" s="7" t="s">
        <v>350</v>
      </c>
      <c r="C357" s="8" t="s">
        <v>3412</v>
      </c>
      <c r="D357" s="11">
        <v>1432.33008571</v>
      </c>
      <c r="E357" s="11">
        <v>106.54685797</v>
      </c>
      <c r="F357" s="11">
        <v>1606.2803507000001</v>
      </c>
      <c r="G357" s="11">
        <v>132.37783066</v>
      </c>
      <c r="H357" s="11">
        <v>1191.1400563499999</v>
      </c>
      <c r="I357" s="11">
        <v>11.864604369999999</v>
      </c>
      <c r="J357" s="11">
        <v>1285.38267032</v>
      </c>
      <c r="K357" s="11">
        <v>-29.299923760000002</v>
      </c>
      <c r="L357" s="11">
        <v>3501.0266394099999</v>
      </c>
      <c r="M357" s="11">
        <v>19.271377809999997</v>
      </c>
      <c r="N357" s="11">
        <v>2548.2579660300003</v>
      </c>
      <c r="O357" s="12">
        <v>-236.24149315</v>
      </c>
      <c r="P357" s="6">
        <f t="shared" si="10"/>
        <v>0.12212194353989592</v>
      </c>
      <c r="Q357" s="6">
        <f t="shared" si="11"/>
        <v>-2.1726356853007838</v>
      </c>
    </row>
    <row r="358" spans="1:17" x14ac:dyDescent="0.25">
      <c r="A358">
        <f>IF(OR(AND(P358&lt;&gt;"",P358&gt;$P$5),AND(Q358&lt;&gt;"",Q358&gt;$P$5)),MAX(A$5:A357)+1,"")</f>
        <v>126</v>
      </c>
      <c r="B358" s="7" t="s">
        <v>351</v>
      </c>
      <c r="C358" s="8" t="s">
        <v>3413</v>
      </c>
      <c r="D358" s="11">
        <v>1.1126339999999999</v>
      </c>
      <c r="E358" s="11">
        <v>-24.16630893</v>
      </c>
      <c r="F358" s="11">
        <v>0.75722240000000007</v>
      </c>
      <c r="G358" s="11">
        <v>-27.56445377</v>
      </c>
      <c r="H358" s="11">
        <v>279.06066299999998</v>
      </c>
      <c r="I358" s="11">
        <v>31.244085640000002</v>
      </c>
      <c r="J358" s="11">
        <v>443.59456299999999</v>
      </c>
      <c r="K358" s="11">
        <v>59.726323719999996</v>
      </c>
      <c r="L358" s="11">
        <v>595.76353800000004</v>
      </c>
      <c r="M358" s="11">
        <v>74.550622879999992</v>
      </c>
      <c r="N358" s="11">
        <v>667.87709329999996</v>
      </c>
      <c r="O358" s="12">
        <v>83.877292519999997</v>
      </c>
      <c r="P358" s="6">
        <f t="shared" si="10"/>
        <v>2.5947512572069371</v>
      </c>
      <c r="Q358" s="6" t="str">
        <f t="shared" si="11"/>
        <v/>
      </c>
    </row>
    <row r="359" spans="1:17" x14ac:dyDescent="0.25">
      <c r="A359" t="str">
        <f>IF(OR(AND(P359&lt;&gt;"",P359&gt;$P$5),AND(Q359&lt;&gt;"",Q359&gt;$P$5)),MAX(A$5:A358)+1,"")</f>
        <v/>
      </c>
      <c r="B359" s="7" t="s">
        <v>352</v>
      </c>
      <c r="C359" s="8" t="s">
        <v>3414</v>
      </c>
      <c r="D359" s="11">
        <v>2010.3919988399998</v>
      </c>
      <c r="E359" s="11">
        <v>260.21936312999998</v>
      </c>
      <c r="F359" s="11">
        <v>1771.7096462699999</v>
      </c>
      <c r="G359" s="11">
        <v>146.25469399000002</v>
      </c>
      <c r="H359" s="11">
        <v>2009.2268994200001</v>
      </c>
      <c r="I359" s="11">
        <v>169.97275891000001</v>
      </c>
      <c r="J359" s="11">
        <v>2130.08320142</v>
      </c>
      <c r="K359" s="11">
        <v>130.50051059999998</v>
      </c>
      <c r="L359" s="11">
        <v>2443.5869591300002</v>
      </c>
      <c r="M359" s="11">
        <v>189.21626588999999</v>
      </c>
      <c r="N359" s="11">
        <v>2809.4297166199999</v>
      </c>
      <c r="O359" s="12">
        <v>351.46954260000001</v>
      </c>
      <c r="P359" s="6">
        <f t="shared" si="10"/>
        <v>6.9221012372717272E-2</v>
      </c>
      <c r="Q359" s="6">
        <f t="shared" si="11"/>
        <v>6.1963566371734391E-2</v>
      </c>
    </row>
    <row r="360" spans="1:17" x14ac:dyDescent="0.25">
      <c r="A360">
        <f>IF(OR(AND(P360&lt;&gt;"",P360&gt;$P$5),AND(Q360&lt;&gt;"",Q360&gt;$P$5)),MAX(A$5:A359)+1,"")</f>
        <v>127</v>
      </c>
      <c r="B360" s="7" t="s">
        <v>353</v>
      </c>
      <c r="C360" s="8" t="s">
        <v>3415</v>
      </c>
      <c r="D360" s="11">
        <v>1816.43851025</v>
      </c>
      <c r="E360" s="11">
        <v>178.46199869</v>
      </c>
      <c r="F360" s="11">
        <v>1937.3092615099999</v>
      </c>
      <c r="G360" s="11">
        <v>193.41347677000002</v>
      </c>
      <c r="H360" s="11">
        <v>2137.82508478</v>
      </c>
      <c r="I360" s="11">
        <v>222.42834026</v>
      </c>
      <c r="J360" s="11">
        <v>2632.5554064899998</v>
      </c>
      <c r="K360" s="11">
        <v>333.94008173000003</v>
      </c>
      <c r="L360" s="11">
        <v>2702.7916299699996</v>
      </c>
      <c r="M360" s="11">
        <v>443.18994339</v>
      </c>
      <c r="N360" s="11">
        <v>2706.2381222600002</v>
      </c>
      <c r="O360" s="12">
        <v>463.23469064</v>
      </c>
      <c r="P360" s="6">
        <f t="shared" si="10"/>
        <v>8.3001508020009718E-2</v>
      </c>
      <c r="Q360" s="6">
        <f t="shared" si="11"/>
        <v>0.21018304637832141</v>
      </c>
    </row>
    <row r="361" spans="1:17" x14ac:dyDescent="0.25">
      <c r="A361" t="str">
        <f>IF(OR(AND(P361&lt;&gt;"",P361&gt;$P$5),AND(Q361&lt;&gt;"",Q361&gt;$P$5)),MAX(A$5:A360)+1,"")</f>
        <v/>
      </c>
      <c r="B361" s="7" t="s">
        <v>354</v>
      </c>
      <c r="C361" s="8" t="s">
        <v>3416</v>
      </c>
      <c r="D361" s="11">
        <v>1955.78133142</v>
      </c>
      <c r="E361" s="11">
        <v>360.03166257999999</v>
      </c>
      <c r="F361" s="11">
        <v>2433.4915628600002</v>
      </c>
      <c r="G361" s="11">
        <v>304.79733873999999</v>
      </c>
      <c r="H361" s="11">
        <v>2059.28737004</v>
      </c>
      <c r="I361" s="11">
        <v>350.81436312</v>
      </c>
      <c r="J361" s="11">
        <v>2058.2987344500002</v>
      </c>
      <c r="K361" s="11">
        <v>189.63908522</v>
      </c>
      <c r="L361" s="11">
        <v>1981.8616770799999</v>
      </c>
      <c r="M361" s="11">
        <v>377.94765642999999</v>
      </c>
      <c r="N361" s="11">
        <v>1930.49132766</v>
      </c>
      <c r="O361" s="12">
        <v>80.98956179000001</v>
      </c>
      <c r="P361" s="6">
        <f t="shared" si="10"/>
        <v>-2.5996604500045928E-3</v>
      </c>
      <c r="Q361" s="6">
        <f t="shared" si="11"/>
        <v>-0.2579764812756653</v>
      </c>
    </row>
    <row r="362" spans="1:17" x14ac:dyDescent="0.25">
      <c r="A362">
        <f>IF(OR(AND(P362&lt;&gt;"",P362&gt;$P$5),AND(Q362&lt;&gt;"",Q362&gt;$P$5)),MAX(A$5:A361)+1,"")</f>
        <v>128</v>
      </c>
      <c r="B362" s="7" t="s">
        <v>355</v>
      </c>
      <c r="C362" s="8" t="s">
        <v>3417</v>
      </c>
      <c r="D362" s="11">
        <v>2531.8526253</v>
      </c>
      <c r="E362" s="11">
        <v>14.15445251</v>
      </c>
      <c r="F362" s="11">
        <v>4082.3231184299998</v>
      </c>
      <c r="G362" s="11">
        <v>23.473158659999999</v>
      </c>
      <c r="H362" s="11">
        <v>4616.8597157600007</v>
      </c>
      <c r="I362" s="11">
        <v>25.00571364</v>
      </c>
      <c r="J362" s="11">
        <v>6198.3585978299998</v>
      </c>
      <c r="K362" s="11">
        <v>52.176395939999999</v>
      </c>
      <c r="L362" s="11">
        <v>7080.6298795000002</v>
      </c>
      <c r="M362" s="11">
        <v>56.405678710000004</v>
      </c>
      <c r="N362" s="11">
        <v>7424.91231565</v>
      </c>
      <c r="O362" s="12">
        <v>85.388001610000003</v>
      </c>
      <c r="P362" s="6">
        <f t="shared" si="10"/>
        <v>0.24008250725191238</v>
      </c>
      <c r="Q362" s="6">
        <f t="shared" si="11"/>
        <v>0.43252020037211625</v>
      </c>
    </row>
    <row r="363" spans="1:17" x14ac:dyDescent="0.25">
      <c r="A363">
        <f>IF(OR(AND(P363&lt;&gt;"",P363&gt;$P$5),AND(Q363&lt;&gt;"",Q363&gt;$P$5)),MAX(A$5:A362)+1,"")</f>
        <v>129</v>
      </c>
      <c r="B363" s="7" t="s">
        <v>356</v>
      </c>
      <c r="C363" s="8" t="s">
        <v>3418</v>
      </c>
      <c r="D363" s="11">
        <v>1364.3373244300001</v>
      </c>
      <c r="E363" s="11">
        <v>108.37289189000001</v>
      </c>
      <c r="F363" s="11">
        <v>1584.60214574</v>
      </c>
      <c r="G363" s="11">
        <v>104.42539620999999</v>
      </c>
      <c r="H363" s="11">
        <v>1840.5360263900002</v>
      </c>
      <c r="I363" s="11">
        <v>130.57475299999999</v>
      </c>
      <c r="J363" s="11">
        <v>1868.0488276400001</v>
      </c>
      <c r="K363" s="11">
        <v>103.78786372</v>
      </c>
      <c r="L363" s="11">
        <v>1657.7463520399999</v>
      </c>
      <c r="M363" s="11">
        <v>71.857345069999994</v>
      </c>
      <c r="N363" s="11">
        <v>5095.5266584300007</v>
      </c>
      <c r="O363" s="12">
        <v>5.8372302099999995</v>
      </c>
      <c r="P363" s="6">
        <f t="shared" si="10"/>
        <v>0.30152784397009702</v>
      </c>
      <c r="Q363" s="6">
        <f t="shared" si="11"/>
        <v>-0.44248413326313407</v>
      </c>
    </row>
    <row r="364" spans="1:17" x14ac:dyDescent="0.25">
      <c r="A364">
        <f>IF(OR(AND(P364&lt;&gt;"",P364&gt;$P$5),AND(Q364&lt;&gt;"",Q364&gt;$P$5)),MAX(A$5:A363)+1,"")</f>
        <v>130</v>
      </c>
      <c r="B364" s="7" t="s">
        <v>357</v>
      </c>
      <c r="C364" s="8" t="s">
        <v>3419</v>
      </c>
      <c r="D364" s="11">
        <v>279.82457022000006</v>
      </c>
      <c r="E364" s="11">
        <v>-82.077987890000003</v>
      </c>
      <c r="F364" s="11">
        <v>2211.06027662</v>
      </c>
      <c r="G364" s="11">
        <v>69.736355560000007</v>
      </c>
      <c r="H364" s="11">
        <v>1598.2419931500001</v>
      </c>
      <c r="I364" s="11">
        <v>42.691081539999999</v>
      </c>
      <c r="J364" s="11">
        <v>1392.3354067100001</v>
      </c>
      <c r="K364" s="11">
        <v>8.5486349100000005</v>
      </c>
      <c r="L364" s="11">
        <v>1559.2036181300002</v>
      </c>
      <c r="M364" s="11">
        <v>-86.47420962999999</v>
      </c>
      <c r="N364" s="11">
        <v>1415.7937690799999</v>
      </c>
      <c r="O364" s="12">
        <v>-203.10986405</v>
      </c>
      <c r="P364" s="6">
        <f t="shared" si="10"/>
        <v>0.38300207036439038</v>
      </c>
      <c r="Q364" s="6" t="str">
        <f t="shared" si="11"/>
        <v/>
      </c>
    </row>
    <row r="365" spans="1:17" x14ac:dyDescent="0.25">
      <c r="A365" t="str">
        <f>IF(OR(AND(P365&lt;&gt;"",P365&gt;$P$5),AND(Q365&lt;&gt;"",Q365&gt;$P$5)),MAX(A$5:A364)+1,"")</f>
        <v/>
      </c>
      <c r="B365" s="7" t="s">
        <v>358</v>
      </c>
      <c r="C365" s="8" t="s">
        <v>3420</v>
      </c>
      <c r="D365" s="11">
        <v>15541.30051085</v>
      </c>
      <c r="E365" s="11">
        <v>4395.3555331699999</v>
      </c>
      <c r="F365" s="11">
        <v>20350.594468709998</v>
      </c>
      <c r="G365" s="11">
        <v>6157.46518741</v>
      </c>
      <c r="H365" s="11">
        <v>27201.045951340002</v>
      </c>
      <c r="I365" s="11">
        <v>9934.8728204300005</v>
      </c>
      <c r="J365" s="11">
        <v>24718.588617990001</v>
      </c>
      <c r="K365" s="11">
        <v>7972.8149832399995</v>
      </c>
      <c r="L365" s="11">
        <v>21011.491536139998</v>
      </c>
      <c r="M365" s="11">
        <v>5834.9152789399996</v>
      </c>
      <c r="N365" s="11">
        <v>21659.28735966</v>
      </c>
      <c r="O365" s="12">
        <v>6176.1192561799999</v>
      </c>
      <c r="P365" s="6">
        <f t="shared" si="10"/>
        <v>6.8639839799085056E-2</v>
      </c>
      <c r="Q365" s="6">
        <f t="shared" si="11"/>
        <v>7.0395642925758395E-2</v>
      </c>
    </row>
    <row r="366" spans="1:17" x14ac:dyDescent="0.25">
      <c r="A366" t="str">
        <f>IF(OR(AND(P366&lt;&gt;"",P366&gt;$P$5),AND(Q366&lt;&gt;"",Q366&gt;$P$5)),MAX(A$5:A365)+1,"")</f>
        <v/>
      </c>
      <c r="B366" s="7" t="s">
        <v>359</v>
      </c>
      <c r="C366" s="8" t="s">
        <v>3421</v>
      </c>
      <c r="D366" s="11">
        <v>1452.74988654</v>
      </c>
      <c r="E366" s="11">
        <v>42.305959469999998</v>
      </c>
      <c r="F366" s="11">
        <v>1765.4454442900001</v>
      </c>
      <c r="G366" s="11">
        <v>22.399592819999999</v>
      </c>
      <c r="H366" s="11">
        <v>1429.1518015199999</v>
      </c>
      <c r="I366" s="11">
        <v>4.7404857199999997</v>
      </c>
      <c r="J366" s="11">
        <v>1360.6158808099999</v>
      </c>
      <c r="K366" s="11">
        <v>-39.189111509999996</v>
      </c>
      <c r="L366" s="11">
        <v>1311.77248968</v>
      </c>
      <c r="M366" s="11">
        <v>6.2454372400000002</v>
      </c>
      <c r="N366" s="11">
        <v>1090.2792985000001</v>
      </c>
      <c r="O366" s="12">
        <v>9.5310579499999992</v>
      </c>
      <c r="P366" s="6">
        <f t="shared" si="10"/>
        <v>-5.5788287872143072E-2</v>
      </c>
      <c r="Q366" s="6">
        <f t="shared" si="11"/>
        <v>-0.25775392072583281</v>
      </c>
    </row>
    <row r="367" spans="1:17" x14ac:dyDescent="0.25">
      <c r="A367" t="str">
        <f>IF(OR(AND(P367&lt;&gt;"",P367&gt;$P$5),AND(Q367&lt;&gt;"",Q367&gt;$P$5)),MAX(A$5:A366)+1,"")</f>
        <v/>
      </c>
      <c r="B367" s="7" t="s">
        <v>360</v>
      </c>
      <c r="C367" s="8" t="s">
        <v>3422</v>
      </c>
      <c r="D367" s="11">
        <v>6268.4010595500004</v>
      </c>
      <c r="E367" s="11">
        <v>265.34736255000001</v>
      </c>
      <c r="F367" s="11">
        <v>7580.2064651599994</v>
      </c>
      <c r="G367" s="11">
        <v>306.83831897000005</v>
      </c>
      <c r="H367" s="11">
        <v>8341.95474139</v>
      </c>
      <c r="I367" s="11">
        <v>125.82126198</v>
      </c>
      <c r="J367" s="11">
        <v>9072.3553822600006</v>
      </c>
      <c r="K367" s="11">
        <v>197.65429025999998</v>
      </c>
      <c r="L367" s="11">
        <v>9480.664077559999</v>
      </c>
      <c r="M367" s="11">
        <v>359.43400994000001</v>
      </c>
      <c r="N367" s="11">
        <v>9637.4233544400013</v>
      </c>
      <c r="O367" s="12">
        <v>376.27097583999995</v>
      </c>
      <c r="P367" s="6">
        <f t="shared" si="10"/>
        <v>8.9835203828623866E-2</v>
      </c>
      <c r="Q367" s="6">
        <f t="shared" si="11"/>
        <v>7.2351562424775029E-2</v>
      </c>
    </row>
    <row r="368" spans="1:17" x14ac:dyDescent="0.25">
      <c r="A368" t="str">
        <f>IF(OR(AND(P368&lt;&gt;"",P368&gt;$P$5),AND(Q368&lt;&gt;"",Q368&gt;$P$5)),MAX(A$5:A367)+1,"")</f>
        <v/>
      </c>
      <c r="B368" s="7" t="s">
        <v>361</v>
      </c>
      <c r="C368" s="8" t="s">
        <v>3423</v>
      </c>
      <c r="D368" s="11">
        <v>1319.2294060699999</v>
      </c>
      <c r="E368" s="11">
        <v>257.88237872000002</v>
      </c>
      <c r="F368" s="11">
        <v>1834.3726028900001</v>
      </c>
      <c r="G368" s="11">
        <v>387.17273138999997</v>
      </c>
      <c r="H368" s="11">
        <v>2092.7960100800001</v>
      </c>
      <c r="I368" s="11">
        <v>430.66225747000004</v>
      </c>
      <c r="J368" s="11">
        <v>2119.0746917800002</v>
      </c>
      <c r="K368" s="11">
        <v>397.62338355999998</v>
      </c>
      <c r="L368" s="11">
        <v>1918.6655971</v>
      </c>
      <c r="M368" s="11">
        <v>282.26804386000003</v>
      </c>
      <c r="N368" s="11">
        <v>1652.3871898900002</v>
      </c>
      <c r="O368" s="12">
        <v>195.92424558000002</v>
      </c>
      <c r="P368" s="6">
        <f t="shared" si="10"/>
        <v>4.6064103567943882E-2</v>
      </c>
      <c r="Q368" s="6">
        <f t="shared" si="11"/>
        <v>-5.3472354317946724E-2</v>
      </c>
    </row>
    <row r="369" spans="1:17" x14ac:dyDescent="0.25">
      <c r="A369" t="str">
        <f>IF(OR(AND(P369&lt;&gt;"",P369&gt;$P$5),AND(Q369&lt;&gt;"",Q369&gt;$P$5)),MAX(A$5:A368)+1,"")</f>
        <v/>
      </c>
      <c r="B369" s="7" t="s">
        <v>362</v>
      </c>
      <c r="C369" s="8" t="s">
        <v>3424</v>
      </c>
      <c r="D369" s="11">
        <v>1023.79936238</v>
      </c>
      <c r="E369" s="11">
        <v>31.723520309999998</v>
      </c>
      <c r="F369" s="11">
        <v>1583.9352798299999</v>
      </c>
      <c r="G369" s="11">
        <v>49.041485270000003</v>
      </c>
      <c r="H369" s="11">
        <v>942.25191675999997</v>
      </c>
      <c r="I369" s="11">
        <v>5.6123547900000004</v>
      </c>
      <c r="J369" s="11">
        <v>925.71561763</v>
      </c>
      <c r="K369" s="11">
        <v>-148.0656065</v>
      </c>
      <c r="L369" s="11">
        <v>1438.4713272199999</v>
      </c>
      <c r="M369" s="11">
        <v>19.36091901</v>
      </c>
      <c r="N369" s="11">
        <v>1205.17637003</v>
      </c>
      <c r="O369" s="12">
        <v>-117.03159856000001</v>
      </c>
      <c r="P369" s="6">
        <f t="shared" si="10"/>
        <v>3.315896995495371E-2</v>
      </c>
      <c r="Q369" s="6">
        <f t="shared" si="11"/>
        <v>-2.2983277886428457</v>
      </c>
    </row>
    <row r="370" spans="1:17" x14ac:dyDescent="0.25">
      <c r="A370">
        <f>IF(OR(AND(P370&lt;&gt;"",P370&gt;$P$5),AND(Q370&lt;&gt;"",Q370&gt;$P$5)),MAX(A$5:A369)+1,"")</f>
        <v>131</v>
      </c>
      <c r="B370" s="7" t="s">
        <v>363</v>
      </c>
      <c r="C370" s="8" t="s">
        <v>3425</v>
      </c>
      <c r="D370" s="11">
        <v>1.9720051200000002</v>
      </c>
      <c r="E370" s="11">
        <v>5.5606828899999998</v>
      </c>
      <c r="F370" s="11">
        <v>911.11792950999995</v>
      </c>
      <c r="G370" s="11">
        <v>234.69525801</v>
      </c>
      <c r="H370" s="11">
        <v>1886.5094597899999</v>
      </c>
      <c r="I370" s="11">
        <v>433.09040762000001</v>
      </c>
      <c r="J370" s="11">
        <v>2776.9574602800003</v>
      </c>
      <c r="K370" s="11">
        <v>480.12769212000001</v>
      </c>
      <c r="L370" s="11">
        <v>1270.8102330499999</v>
      </c>
      <c r="M370" s="11">
        <v>146.15269418</v>
      </c>
      <c r="N370" s="11">
        <v>519.50288088000002</v>
      </c>
      <c r="O370" s="12">
        <v>104.63662984999999</v>
      </c>
      <c r="P370" s="6">
        <f t="shared" si="10"/>
        <v>2.0488494827892314</v>
      </c>
      <c r="Q370" s="6">
        <f t="shared" si="11"/>
        <v>0.79850281885190544</v>
      </c>
    </row>
    <row r="371" spans="1:17" x14ac:dyDescent="0.25">
      <c r="A371" t="str">
        <f>IF(OR(AND(P371&lt;&gt;"",P371&gt;$P$5),AND(Q371&lt;&gt;"",Q371&gt;$P$5)),MAX(A$5:A370)+1,"")</f>
        <v/>
      </c>
      <c r="B371" s="7" t="s">
        <v>364</v>
      </c>
      <c r="C371" s="8" t="s">
        <v>3426</v>
      </c>
      <c r="D371" s="11">
        <v>3152.6388401500003</v>
      </c>
      <c r="E371" s="11">
        <v>73.335710540000008</v>
      </c>
      <c r="F371" s="11">
        <v>3736.2704363899998</v>
      </c>
      <c r="G371" s="11">
        <v>98.138870699999998</v>
      </c>
      <c r="H371" s="11">
        <v>3841.3635384200002</v>
      </c>
      <c r="I371" s="11">
        <v>95.155202379999992</v>
      </c>
      <c r="J371" s="11">
        <v>3539.0468255700002</v>
      </c>
      <c r="K371" s="11">
        <v>-34.727957140000001</v>
      </c>
      <c r="L371" s="11">
        <v>4835.2946252399997</v>
      </c>
      <c r="M371" s="11">
        <v>23.537516</v>
      </c>
      <c r="N371" s="11">
        <v>4022.1124501100003</v>
      </c>
      <c r="O371" s="12">
        <v>40.236605729999994</v>
      </c>
      <c r="P371" s="6">
        <f t="shared" si="10"/>
        <v>4.991948902277632E-2</v>
      </c>
      <c r="Q371" s="6">
        <f t="shared" si="11"/>
        <v>-0.11312754473988507</v>
      </c>
    </row>
    <row r="372" spans="1:17" x14ac:dyDescent="0.25">
      <c r="A372" t="str">
        <f>IF(OR(AND(P372&lt;&gt;"",P372&gt;$P$5),AND(Q372&lt;&gt;"",Q372&gt;$P$5)),MAX(A$5:A371)+1,"")</f>
        <v/>
      </c>
      <c r="B372" s="7" t="s">
        <v>365</v>
      </c>
      <c r="C372" s="8" t="s">
        <v>3427</v>
      </c>
      <c r="D372" s="11">
        <v>4982.943397</v>
      </c>
      <c r="E372" s="11">
        <v>1434.2183279999999</v>
      </c>
      <c r="F372" s="11">
        <v>6027.5492119999999</v>
      </c>
      <c r="G372" s="11">
        <v>1907.2087320000001</v>
      </c>
      <c r="H372" s="11">
        <v>5643.5305529999996</v>
      </c>
      <c r="I372" s="11">
        <v>1700.9281169999999</v>
      </c>
      <c r="J372" s="11">
        <v>4320.9485720000002</v>
      </c>
      <c r="K372" s="11">
        <v>1048.185927</v>
      </c>
      <c r="L372" s="11">
        <v>4156.7275250000002</v>
      </c>
      <c r="M372" s="11">
        <v>977.70771100000002</v>
      </c>
      <c r="N372" s="11">
        <v>4649.7223679999997</v>
      </c>
      <c r="O372" s="12">
        <v>1030.07386</v>
      </c>
      <c r="P372" s="6">
        <f t="shared" si="10"/>
        <v>-1.374728068660247E-2</v>
      </c>
      <c r="Q372" s="6">
        <f t="shared" si="11"/>
        <v>-6.405437266432179E-2</v>
      </c>
    </row>
    <row r="373" spans="1:17" x14ac:dyDescent="0.25">
      <c r="A373">
        <f>IF(OR(AND(P373&lt;&gt;"",P373&gt;$P$5),AND(Q373&lt;&gt;"",Q373&gt;$P$5)),MAX(A$5:A372)+1,"")</f>
        <v>132</v>
      </c>
      <c r="B373" s="7" t="s">
        <v>366</v>
      </c>
      <c r="C373" s="8" t="s">
        <v>3428</v>
      </c>
      <c r="D373" s="11">
        <v>2536.5871343000003</v>
      </c>
      <c r="E373" s="11">
        <v>13.466397199999999</v>
      </c>
      <c r="F373" s="11">
        <v>4557.3557723999993</v>
      </c>
      <c r="G373" s="11">
        <v>13.52977134</v>
      </c>
      <c r="H373" s="11">
        <v>4383.7193818199994</v>
      </c>
      <c r="I373" s="11">
        <v>-448.39732356999997</v>
      </c>
      <c r="J373" s="11">
        <v>4346.9823439199999</v>
      </c>
      <c r="K373" s="11">
        <v>42.620933919999999</v>
      </c>
      <c r="L373" s="11">
        <v>4752.9483871099992</v>
      </c>
      <c r="M373" s="11">
        <v>74.734319830000004</v>
      </c>
      <c r="N373" s="11">
        <v>4302.0219173900005</v>
      </c>
      <c r="O373" s="12">
        <v>117.75446769</v>
      </c>
      <c r="P373" s="6">
        <f t="shared" si="10"/>
        <v>0.11143627370919917</v>
      </c>
      <c r="Q373" s="6">
        <f t="shared" si="11"/>
        <v>0.54292634549247687</v>
      </c>
    </row>
    <row r="374" spans="1:17" x14ac:dyDescent="0.25">
      <c r="A374">
        <f>IF(OR(AND(P374&lt;&gt;"",P374&gt;$P$5),AND(Q374&lt;&gt;"",Q374&gt;$P$5)),MAX(A$5:A373)+1,"")</f>
        <v>133</v>
      </c>
      <c r="B374" s="7" t="s">
        <v>367</v>
      </c>
      <c r="C374" s="8" t="s">
        <v>3429</v>
      </c>
      <c r="D374" s="11">
        <v>7785.16515196</v>
      </c>
      <c r="E374" s="11">
        <v>579.47682154999995</v>
      </c>
      <c r="F374" s="11">
        <v>71640.04718922</v>
      </c>
      <c r="G374" s="11">
        <v>2642.8144879000001</v>
      </c>
      <c r="H374" s="11">
        <v>73238.326400880003</v>
      </c>
      <c r="I374" s="11">
        <v>1707.2864666199998</v>
      </c>
      <c r="J374" s="11">
        <v>69395.247910830003</v>
      </c>
      <c r="K374" s="11">
        <v>1898.5064889100001</v>
      </c>
      <c r="L374" s="11">
        <v>70012.233316529993</v>
      </c>
      <c r="M374" s="11">
        <v>2019.7677496099998</v>
      </c>
      <c r="N374" s="11">
        <v>61519.649767249997</v>
      </c>
      <c r="O374" s="12">
        <v>2211.0476616999999</v>
      </c>
      <c r="P374" s="6">
        <f t="shared" si="10"/>
        <v>0.51199099583059038</v>
      </c>
      <c r="Q374" s="6">
        <f t="shared" si="11"/>
        <v>0.30711081199675583</v>
      </c>
    </row>
    <row r="375" spans="1:17" x14ac:dyDescent="0.25">
      <c r="A375" t="str">
        <f>IF(OR(AND(P375&lt;&gt;"",P375&gt;$P$5),AND(Q375&lt;&gt;"",Q375&gt;$P$5)),MAX(A$5:A374)+1,"")</f>
        <v/>
      </c>
      <c r="B375" s="7" t="s">
        <v>368</v>
      </c>
      <c r="C375" s="8" t="s">
        <v>3430</v>
      </c>
      <c r="D375" s="11">
        <v>5704.7813567799994</v>
      </c>
      <c r="E375" s="11">
        <v>505.41526018999997</v>
      </c>
      <c r="F375" s="11">
        <v>8277.7880507900009</v>
      </c>
      <c r="G375" s="11">
        <v>1130.2221796099998</v>
      </c>
      <c r="H375" s="11">
        <v>7699.1801308199992</v>
      </c>
      <c r="I375" s="11">
        <v>318.70969241</v>
      </c>
      <c r="J375" s="11">
        <v>7910.9413619999996</v>
      </c>
      <c r="K375" s="11">
        <v>280.20348912000003</v>
      </c>
      <c r="L375" s="11">
        <v>6543.5725537399994</v>
      </c>
      <c r="M375" s="11">
        <v>252.48390357</v>
      </c>
      <c r="N375" s="11">
        <v>5046.6504394899994</v>
      </c>
      <c r="O375" s="12">
        <v>-525.05068920999997</v>
      </c>
      <c r="P375" s="6">
        <f t="shared" si="10"/>
        <v>-2.4217906902487374E-2</v>
      </c>
      <c r="Q375" s="6">
        <f t="shared" si="11"/>
        <v>-2.0076520121521475</v>
      </c>
    </row>
    <row r="376" spans="1:17" x14ac:dyDescent="0.25">
      <c r="A376" t="str">
        <f>IF(OR(AND(P376&lt;&gt;"",P376&gt;$P$5),AND(Q376&lt;&gt;"",Q376&gt;$P$5)),MAX(A$5:A375)+1,"")</f>
        <v/>
      </c>
      <c r="B376" s="7" t="s">
        <v>369</v>
      </c>
      <c r="C376" s="8" t="s">
        <v>3431</v>
      </c>
      <c r="D376" s="11">
        <v>31712.717588979998</v>
      </c>
      <c r="E376" s="11">
        <v>431.39496836000001</v>
      </c>
      <c r="F376" s="11">
        <v>35243.298621820002</v>
      </c>
      <c r="G376" s="11">
        <v>621.93866653999999</v>
      </c>
      <c r="H376" s="11">
        <v>40825.859541140002</v>
      </c>
      <c r="I376" s="11">
        <v>24.887034530000001</v>
      </c>
      <c r="J376" s="11">
        <v>50100.298922440001</v>
      </c>
      <c r="K376" s="11">
        <v>-1496.11635454</v>
      </c>
      <c r="L376" s="11">
        <v>62404.460871800002</v>
      </c>
      <c r="M376" s="11">
        <v>73.266776319999991</v>
      </c>
      <c r="N376" s="11">
        <v>56655.550297820002</v>
      </c>
      <c r="O376" s="12">
        <v>25.954307480000001</v>
      </c>
      <c r="P376" s="6">
        <f t="shared" si="10"/>
        <v>0.12305700334092884</v>
      </c>
      <c r="Q376" s="6">
        <f t="shared" si="11"/>
        <v>-0.4300104756198041</v>
      </c>
    </row>
    <row r="377" spans="1:17" x14ac:dyDescent="0.25">
      <c r="A377" t="str">
        <f>IF(OR(AND(P377&lt;&gt;"",P377&gt;$P$5),AND(Q377&lt;&gt;"",Q377&gt;$P$5)),MAX(A$5:A376)+1,"")</f>
        <v/>
      </c>
      <c r="B377" s="7" t="s">
        <v>370</v>
      </c>
      <c r="C377" s="8" t="s">
        <v>3432</v>
      </c>
      <c r="D377" s="11">
        <v>2661.38988135</v>
      </c>
      <c r="E377" s="11">
        <v>217.76406838</v>
      </c>
      <c r="F377" s="11">
        <v>2381.9318363499997</v>
      </c>
      <c r="G377" s="11">
        <v>189.79475111000002</v>
      </c>
      <c r="H377" s="11">
        <v>2105.0141147499999</v>
      </c>
      <c r="I377" s="11">
        <v>73.817940730000004</v>
      </c>
      <c r="J377" s="11">
        <v>2323.7404749400002</v>
      </c>
      <c r="K377" s="11">
        <v>39.248380020000006</v>
      </c>
      <c r="L377" s="11">
        <v>3076.4712931500003</v>
      </c>
      <c r="M377" s="11">
        <v>46.316200539999997</v>
      </c>
      <c r="N377" s="11">
        <v>2435.2104792099999</v>
      </c>
      <c r="O377" s="12">
        <v>29.927610329999997</v>
      </c>
      <c r="P377" s="6">
        <f t="shared" si="10"/>
        <v>-1.7606228056691875E-2</v>
      </c>
      <c r="Q377" s="6">
        <f t="shared" si="11"/>
        <v>-0.32761631997732166</v>
      </c>
    </row>
    <row r="378" spans="1:17" x14ac:dyDescent="0.25">
      <c r="A378" t="str">
        <f>IF(OR(AND(P378&lt;&gt;"",P378&gt;$P$5),AND(Q378&lt;&gt;"",Q378&gt;$P$5)),MAX(A$5:A377)+1,"")</f>
        <v/>
      </c>
      <c r="B378" s="7" t="s">
        <v>371</v>
      </c>
      <c r="C378" s="8" t="s">
        <v>3433</v>
      </c>
      <c r="D378" s="11">
        <v>1741.5643797</v>
      </c>
      <c r="E378" s="11">
        <v>203.31971442</v>
      </c>
      <c r="F378" s="11">
        <v>1722.1754167399999</v>
      </c>
      <c r="G378" s="11">
        <v>230.02605151</v>
      </c>
      <c r="H378" s="11">
        <v>2665.0274290399998</v>
      </c>
      <c r="I378" s="11">
        <v>200.92478563999998</v>
      </c>
      <c r="J378" s="11">
        <v>1997.64539018</v>
      </c>
      <c r="K378" s="11">
        <v>108.35452228</v>
      </c>
      <c r="L378" s="11">
        <v>2029.6504407100001</v>
      </c>
      <c r="M378" s="11">
        <v>75.02209096</v>
      </c>
      <c r="N378" s="11">
        <v>2100.1072731099998</v>
      </c>
      <c r="O378" s="12">
        <v>-818.59153354</v>
      </c>
      <c r="P378" s="6">
        <f t="shared" si="10"/>
        <v>3.8150671245073209E-2</v>
      </c>
      <c r="Q378" s="6">
        <f t="shared" si="11"/>
        <v>-2.3212273387459286</v>
      </c>
    </row>
    <row r="379" spans="1:17" x14ac:dyDescent="0.25">
      <c r="A379">
        <f>IF(OR(AND(P379&lt;&gt;"",P379&gt;$P$5),AND(Q379&lt;&gt;"",Q379&gt;$P$5)),MAX(A$5:A378)+1,"")</f>
        <v>134</v>
      </c>
      <c r="B379" s="7" t="s">
        <v>372</v>
      </c>
      <c r="C379" s="8" t="s">
        <v>3434</v>
      </c>
      <c r="D379" s="11">
        <v>584.01820299999997</v>
      </c>
      <c r="E379" s="11">
        <v>49.301745400000001</v>
      </c>
      <c r="F379" s="11">
        <v>622.80944352999995</v>
      </c>
      <c r="G379" s="11">
        <v>65.471695109999999</v>
      </c>
      <c r="H379" s="11">
        <v>848.42108015999997</v>
      </c>
      <c r="I379" s="11">
        <v>52.923553890000001</v>
      </c>
      <c r="J379" s="11">
        <v>1093.98023627</v>
      </c>
      <c r="K379" s="11">
        <v>65.715267510000004</v>
      </c>
      <c r="L379" s="11">
        <v>1499.7335253199999</v>
      </c>
      <c r="M379" s="11">
        <v>74.318827220000003</v>
      </c>
      <c r="N379" s="11">
        <v>1191.7483621199999</v>
      </c>
      <c r="O379" s="12">
        <v>220.89234685</v>
      </c>
      <c r="P379" s="6">
        <f t="shared" si="10"/>
        <v>0.15332481389092623</v>
      </c>
      <c r="Q379" s="6">
        <f t="shared" si="11"/>
        <v>0.3497821324923478</v>
      </c>
    </row>
    <row r="380" spans="1:17" x14ac:dyDescent="0.25">
      <c r="A380" t="str">
        <f>IF(OR(AND(P380&lt;&gt;"",P380&gt;$P$5),AND(Q380&lt;&gt;"",Q380&gt;$P$5)),MAX(A$5:A379)+1,"")</f>
        <v/>
      </c>
      <c r="B380" s="7" t="s">
        <v>373</v>
      </c>
      <c r="C380" s="8" t="s">
        <v>3435</v>
      </c>
      <c r="D380" s="11">
        <v>11326.593803530001</v>
      </c>
      <c r="E380" s="11">
        <v>1037.3161792200001</v>
      </c>
      <c r="F380" s="11">
        <v>9607.5453378900002</v>
      </c>
      <c r="G380" s="11">
        <v>599.81377273999999</v>
      </c>
      <c r="H380" s="11">
        <v>10296.36730566</v>
      </c>
      <c r="I380" s="11">
        <v>669.49163321000003</v>
      </c>
      <c r="J380" s="11">
        <v>11089.69911236</v>
      </c>
      <c r="K380" s="11">
        <v>943.75526950000005</v>
      </c>
      <c r="L380" s="11">
        <v>7270.1467956099996</v>
      </c>
      <c r="M380" s="11">
        <v>1143.51016119</v>
      </c>
      <c r="N380" s="11">
        <v>7085.1196797799994</v>
      </c>
      <c r="O380" s="12">
        <v>1577.8167647499999</v>
      </c>
      <c r="P380" s="6">
        <f t="shared" si="10"/>
        <v>-8.9563683715736975E-2</v>
      </c>
      <c r="Q380" s="6">
        <f t="shared" si="11"/>
        <v>8.749954245521141E-2</v>
      </c>
    </row>
    <row r="381" spans="1:17" x14ac:dyDescent="0.25">
      <c r="A381" t="str">
        <f>IF(OR(AND(P381&lt;&gt;"",P381&gt;$P$5),AND(Q381&lt;&gt;"",Q381&gt;$P$5)),MAX(A$5:A380)+1,"")</f>
        <v/>
      </c>
      <c r="B381" s="7" t="s">
        <v>374</v>
      </c>
      <c r="C381" s="8" t="s">
        <v>3436</v>
      </c>
      <c r="D381" s="11">
        <v>2783.13648509</v>
      </c>
      <c r="E381" s="11">
        <v>128.49497929</v>
      </c>
      <c r="F381" s="11">
        <v>4024.4377410799998</v>
      </c>
      <c r="G381" s="11">
        <v>240.74039952000001</v>
      </c>
      <c r="H381" s="11">
        <v>4120.3077907400002</v>
      </c>
      <c r="I381" s="11">
        <v>164.21823040000001</v>
      </c>
      <c r="J381" s="11">
        <v>4001.4269060400002</v>
      </c>
      <c r="K381" s="11">
        <v>66.376879560000006</v>
      </c>
      <c r="L381" s="11">
        <v>3937.8689833799999</v>
      </c>
      <c r="M381" s="11">
        <v>168.24898715</v>
      </c>
      <c r="N381" s="11">
        <v>3231.7778154499997</v>
      </c>
      <c r="O381" s="12">
        <v>36.089312039999996</v>
      </c>
      <c r="P381" s="6">
        <f t="shared" si="10"/>
        <v>3.0341987529413084E-2</v>
      </c>
      <c r="Q381" s="6">
        <f t="shared" si="11"/>
        <v>-0.22429160972641615</v>
      </c>
    </row>
    <row r="382" spans="1:17" x14ac:dyDescent="0.25">
      <c r="A382" t="str">
        <f>IF(OR(AND(P382&lt;&gt;"",P382&gt;$P$5),AND(Q382&lt;&gt;"",Q382&gt;$P$5)),MAX(A$5:A381)+1,"")</f>
        <v/>
      </c>
      <c r="B382" s="7" t="s">
        <v>375</v>
      </c>
      <c r="C382" s="8" t="s">
        <v>3437</v>
      </c>
      <c r="D382" s="11">
        <v>594.56239187999995</v>
      </c>
      <c r="E382" s="11">
        <v>118.1429893</v>
      </c>
      <c r="F382" s="11">
        <v>530.08486584000002</v>
      </c>
      <c r="G382" s="11">
        <v>156.55647396000001</v>
      </c>
      <c r="H382" s="11">
        <v>343.12251780000003</v>
      </c>
      <c r="I382" s="11">
        <v>92.008168480000009</v>
      </c>
      <c r="J382" s="11">
        <v>495.94276030000003</v>
      </c>
      <c r="K382" s="11">
        <v>135.75414487999998</v>
      </c>
      <c r="L382" s="11">
        <v>299.65273911000003</v>
      </c>
      <c r="M382" s="11">
        <v>50.44103063</v>
      </c>
      <c r="N382" s="11">
        <v>212.23985016</v>
      </c>
      <c r="O382" s="12">
        <v>-226.78350391000001</v>
      </c>
      <c r="P382" s="6">
        <f t="shared" si="10"/>
        <v>-0.18618460897750433</v>
      </c>
      <c r="Q382" s="6">
        <f t="shared" si="11"/>
        <v>-2.1393068305629512</v>
      </c>
    </row>
    <row r="383" spans="1:17" x14ac:dyDescent="0.25">
      <c r="A383">
        <f>IF(OR(AND(P383&lt;&gt;"",P383&gt;$P$5),AND(Q383&lt;&gt;"",Q383&gt;$P$5)),MAX(A$5:A382)+1,"")</f>
        <v>135</v>
      </c>
      <c r="B383" s="7" t="s">
        <v>376</v>
      </c>
      <c r="C383" s="8" t="s">
        <v>3438</v>
      </c>
      <c r="D383" s="11">
        <v>2522.42974426</v>
      </c>
      <c r="E383" s="11">
        <v>310.70642914000001</v>
      </c>
      <c r="F383" s="11">
        <v>3053.1179877199997</v>
      </c>
      <c r="G383" s="11">
        <v>295.94422667000003</v>
      </c>
      <c r="H383" s="11">
        <v>3369.0206635999998</v>
      </c>
      <c r="I383" s="11">
        <v>516.74170228000003</v>
      </c>
      <c r="J383" s="11">
        <v>4161.6935615599996</v>
      </c>
      <c r="K383" s="11">
        <v>388.41419944</v>
      </c>
      <c r="L383" s="11">
        <v>5040.1909111800005</v>
      </c>
      <c r="M383" s="11">
        <v>566.58944250000002</v>
      </c>
      <c r="N383" s="11">
        <v>6543.0801549600001</v>
      </c>
      <c r="O383" s="12">
        <v>713.70592579999993</v>
      </c>
      <c r="P383" s="6">
        <f t="shared" si="10"/>
        <v>0.21002023307126261</v>
      </c>
      <c r="Q383" s="6">
        <f t="shared" si="11"/>
        <v>0.18095625991778475</v>
      </c>
    </row>
    <row r="384" spans="1:17" x14ac:dyDescent="0.25">
      <c r="A384" t="str">
        <f>IF(OR(AND(P384&lt;&gt;"",P384&gt;$P$5),AND(Q384&lt;&gt;"",Q384&gt;$P$5)),MAX(A$5:A383)+1,"")</f>
        <v/>
      </c>
      <c r="B384" s="7" t="s">
        <v>377</v>
      </c>
      <c r="C384" s="8" t="s">
        <v>3439</v>
      </c>
      <c r="D384" s="11">
        <v>735.73306239999999</v>
      </c>
      <c r="E384" s="11">
        <v>110.28998168000001</v>
      </c>
      <c r="F384" s="11">
        <v>907.65478797000003</v>
      </c>
      <c r="G384" s="11">
        <v>145.09958564999999</v>
      </c>
      <c r="H384" s="11">
        <v>951.10698810000008</v>
      </c>
      <c r="I384" s="11">
        <v>188.83722087000001</v>
      </c>
      <c r="J384" s="11">
        <v>825.96376810000004</v>
      </c>
      <c r="K384" s="11">
        <v>114.20178659</v>
      </c>
      <c r="L384" s="11">
        <v>993.66348734999997</v>
      </c>
      <c r="M384" s="11">
        <v>189.50399744999999</v>
      </c>
      <c r="N384" s="11">
        <v>1065.50033179</v>
      </c>
      <c r="O384" s="12">
        <v>196.24820815999999</v>
      </c>
      <c r="P384" s="6">
        <f t="shared" si="10"/>
        <v>7.6878393334639972E-2</v>
      </c>
      <c r="Q384" s="6">
        <f t="shared" si="11"/>
        <v>0.12215778595111026</v>
      </c>
    </row>
    <row r="385" spans="1:17" x14ac:dyDescent="0.25">
      <c r="A385">
        <f>IF(OR(AND(P385&lt;&gt;"",P385&gt;$P$5),AND(Q385&lt;&gt;"",Q385&gt;$P$5)),MAX(A$5:A384)+1,"")</f>
        <v>136</v>
      </c>
      <c r="B385" s="7" t="s">
        <v>378</v>
      </c>
      <c r="C385" s="8" t="s">
        <v>3440</v>
      </c>
      <c r="D385" s="11">
        <v>1418.9060689200001</v>
      </c>
      <c r="E385" s="11">
        <v>30.534088739999998</v>
      </c>
      <c r="F385" s="11">
        <v>1690.31942527</v>
      </c>
      <c r="G385" s="11">
        <v>70.206097370000009</v>
      </c>
      <c r="H385" s="11">
        <v>1926.4915032500001</v>
      </c>
      <c r="I385" s="11">
        <v>110.26802845</v>
      </c>
      <c r="J385" s="11">
        <v>2106.3552424200002</v>
      </c>
      <c r="K385" s="11">
        <v>92.903757450000001</v>
      </c>
      <c r="L385" s="11">
        <v>1920.0048345499999</v>
      </c>
      <c r="M385" s="11">
        <v>98.755198430000007</v>
      </c>
      <c r="N385" s="11">
        <v>2215.8674334699999</v>
      </c>
      <c r="O385" s="12">
        <v>153.60320300999999</v>
      </c>
      <c r="P385" s="6">
        <f t="shared" si="10"/>
        <v>9.3246323926198915E-2</v>
      </c>
      <c r="Q385" s="6">
        <f t="shared" si="11"/>
        <v>0.38141148278692105</v>
      </c>
    </row>
    <row r="386" spans="1:17" x14ac:dyDescent="0.25">
      <c r="A386" t="str">
        <f>IF(OR(AND(P386&lt;&gt;"",P386&gt;$P$5),AND(Q386&lt;&gt;"",Q386&gt;$P$5)),MAX(A$5:A385)+1,"")</f>
        <v/>
      </c>
      <c r="B386" s="7" t="s">
        <v>379</v>
      </c>
      <c r="C386" s="8" t="s">
        <v>3441</v>
      </c>
      <c r="D386" s="11">
        <v>1683.2684795599998</v>
      </c>
      <c r="E386" s="11">
        <v>12.871270990000001</v>
      </c>
      <c r="F386" s="11">
        <v>1810.5294920899998</v>
      </c>
      <c r="G386" s="11">
        <v>13.433511529999999</v>
      </c>
      <c r="H386" s="11">
        <v>1758.41420105</v>
      </c>
      <c r="I386" s="11">
        <v>10.41966723</v>
      </c>
      <c r="J386" s="11">
        <v>1566.44492384</v>
      </c>
      <c r="K386" s="11">
        <v>6.4003569499999999</v>
      </c>
      <c r="L386" s="11">
        <v>1552.0947118800002</v>
      </c>
      <c r="M386" s="11">
        <v>5.2132682400000006</v>
      </c>
      <c r="N386" s="11">
        <v>1426.54211644</v>
      </c>
      <c r="O386" s="12">
        <v>5.5281825700000002</v>
      </c>
      <c r="P386" s="6">
        <f t="shared" si="10"/>
        <v>-3.2555095802698553E-2</v>
      </c>
      <c r="Q386" s="6">
        <f t="shared" si="11"/>
        <v>-0.15551451628153445</v>
      </c>
    </row>
    <row r="387" spans="1:17" x14ac:dyDescent="0.25">
      <c r="A387">
        <f>IF(OR(AND(P387&lt;&gt;"",P387&gt;$P$5),AND(Q387&lt;&gt;"",Q387&gt;$P$5)),MAX(A$5:A386)+1,"")</f>
        <v>137</v>
      </c>
      <c r="B387" s="7" t="s">
        <v>380</v>
      </c>
      <c r="C387" s="8" t="s">
        <v>3442</v>
      </c>
      <c r="D387" s="11">
        <v>0.55201</v>
      </c>
      <c r="E387" s="11">
        <v>-3.1016470699999998</v>
      </c>
      <c r="F387" s="11">
        <v>17.8823498</v>
      </c>
      <c r="G387" s="11">
        <v>0.63082493000000006</v>
      </c>
      <c r="H387" s="11">
        <v>11.65538336</v>
      </c>
      <c r="I387" s="11">
        <v>1.3620003500000002</v>
      </c>
      <c r="J387" s="11">
        <v>10.965958039999999</v>
      </c>
      <c r="K387" s="11">
        <v>-0.61775321999999999</v>
      </c>
      <c r="L387" s="11" t="e">
        <v>#VALUE!</v>
      </c>
      <c r="M387" s="11">
        <v>-2.3910066099999998</v>
      </c>
      <c r="N387" s="11">
        <v>13.43581124</v>
      </c>
      <c r="O387" s="12">
        <v>1.3002607500000001</v>
      </c>
      <c r="P387" s="6">
        <f t="shared" si="10"/>
        <v>0.89349162997437936</v>
      </c>
      <c r="Q387" s="6" t="str">
        <f t="shared" si="11"/>
        <v/>
      </c>
    </row>
    <row r="388" spans="1:17" x14ac:dyDescent="0.25">
      <c r="A388" t="str">
        <f>IF(OR(AND(P388&lt;&gt;"",P388&gt;$P$5),AND(Q388&lt;&gt;"",Q388&gt;$P$5)),MAX(A$5:A387)+1,"")</f>
        <v/>
      </c>
      <c r="B388" s="7" t="s">
        <v>381</v>
      </c>
      <c r="C388" s="8" t="s">
        <v>3443</v>
      </c>
      <c r="D388" s="11">
        <v>5566.0624196400004</v>
      </c>
      <c r="E388" s="11">
        <v>191.43754874000001</v>
      </c>
      <c r="F388" s="11">
        <v>6723.4175670000004</v>
      </c>
      <c r="G388" s="11">
        <v>-188.04812888999999</v>
      </c>
      <c r="H388" s="11">
        <v>8316.8204785399994</v>
      </c>
      <c r="I388" s="11">
        <v>36.491623390000001</v>
      </c>
      <c r="J388" s="11">
        <v>10060.200293790002</v>
      </c>
      <c r="K388" s="11">
        <v>145.54453253</v>
      </c>
      <c r="L388" s="11">
        <v>12803.967052</v>
      </c>
      <c r="M388" s="11">
        <v>-471.40867285000002</v>
      </c>
      <c r="N388" s="11">
        <v>11154.055064669999</v>
      </c>
      <c r="O388" s="12">
        <v>42.658582930000001</v>
      </c>
      <c r="P388" s="6">
        <f t="shared" si="10"/>
        <v>0.1491505846836938</v>
      </c>
      <c r="Q388" s="6">
        <f t="shared" si="11"/>
        <v>-0.25937927653070791</v>
      </c>
    </row>
    <row r="389" spans="1:17" x14ac:dyDescent="0.25">
      <c r="A389">
        <f>IF(OR(AND(P389&lt;&gt;"",P389&gt;$P$5),AND(Q389&lt;&gt;"",Q389&gt;$P$5)),MAX(A$5:A388)+1,"")</f>
        <v>138</v>
      </c>
      <c r="B389" s="7" t="s">
        <v>382</v>
      </c>
      <c r="C389" s="8" t="s">
        <v>3444</v>
      </c>
      <c r="D389" s="11">
        <v>36749.335176209999</v>
      </c>
      <c r="E389" s="11">
        <v>1089.28149422</v>
      </c>
      <c r="F389" s="11">
        <v>37615.471123879994</v>
      </c>
      <c r="G389" s="11">
        <v>564.89304207000009</v>
      </c>
      <c r="H389" s="11">
        <v>39704.548213410002</v>
      </c>
      <c r="I389" s="11">
        <v>2885.23472838</v>
      </c>
      <c r="J389" s="11">
        <v>44950.458306839995</v>
      </c>
      <c r="K389" s="11">
        <v>3858.1970941899999</v>
      </c>
      <c r="L389" s="11">
        <v>45695.728741719999</v>
      </c>
      <c r="M389" s="11">
        <v>4039.8637580100003</v>
      </c>
      <c r="N389" s="11">
        <v>44696.667615260005</v>
      </c>
      <c r="O389" s="12">
        <v>4255.5417528400003</v>
      </c>
      <c r="P389" s="6">
        <f t="shared" si="10"/>
        <v>3.9932453783424027E-2</v>
      </c>
      <c r="Q389" s="6">
        <f t="shared" si="11"/>
        <v>0.3132969815332145</v>
      </c>
    </row>
    <row r="390" spans="1:17" x14ac:dyDescent="0.25">
      <c r="A390" t="str">
        <f>IF(OR(AND(P390&lt;&gt;"",P390&gt;$P$5),AND(Q390&lt;&gt;"",Q390&gt;$P$5)),MAX(A$5:A389)+1,"")</f>
        <v/>
      </c>
      <c r="B390" s="7" t="s">
        <v>383</v>
      </c>
      <c r="C390" s="8" t="s">
        <v>3445</v>
      </c>
      <c r="D390" s="11">
        <v>3447.68265509</v>
      </c>
      <c r="E390" s="11">
        <v>95.784614689999998</v>
      </c>
      <c r="F390" s="11">
        <v>1474.2260126600002</v>
      </c>
      <c r="G390" s="11">
        <v>-297.99757395999995</v>
      </c>
      <c r="H390" s="11">
        <v>2502.64160111</v>
      </c>
      <c r="I390" s="11">
        <v>69.073140940000002</v>
      </c>
      <c r="J390" s="11">
        <v>2542.4745929400001</v>
      </c>
      <c r="K390" s="11">
        <v>-537.90440603999991</v>
      </c>
      <c r="L390" s="11">
        <v>1819.46510741</v>
      </c>
      <c r="M390" s="11">
        <v>10.185359500000001</v>
      </c>
      <c r="N390" s="11">
        <v>740.47124020000001</v>
      </c>
      <c r="O390" s="12">
        <v>-187.07890494999998</v>
      </c>
      <c r="P390" s="6">
        <f t="shared" si="10"/>
        <v>-0.26481577073199369</v>
      </c>
      <c r="Q390" s="6">
        <f t="shared" si="11"/>
        <v>-2.1432621157310967</v>
      </c>
    </row>
    <row r="391" spans="1:17" x14ac:dyDescent="0.25">
      <c r="A391" t="str">
        <f>IF(OR(AND(P391&lt;&gt;"",P391&gt;$P$5),AND(Q391&lt;&gt;"",Q391&gt;$P$5)),MAX(A$5:A390)+1,"")</f>
        <v/>
      </c>
      <c r="B391" s="7" t="s">
        <v>384</v>
      </c>
      <c r="C391" s="8" t="s">
        <v>3446</v>
      </c>
      <c r="D391" s="11">
        <v>92431</v>
      </c>
      <c r="E391" s="11">
        <v>2039</v>
      </c>
      <c r="F391" s="11">
        <v>90423</v>
      </c>
      <c r="G391" s="11">
        <v>-2146</v>
      </c>
      <c r="H391" s="11">
        <v>77748</v>
      </c>
      <c r="I391" s="11">
        <v>-4157</v>
      </c>
      <c r="J391" s="11">
        <v>75329</v>
      </c>
      <c r="K391" s="11">
        <v>770</v>
      </c>
      <c r="L391" s="11">
        <v>74046</v>
      </c>
      <c r="M391" s="11">
        <v>928</v>
      </c>
      <c r="N391" s="11">
        <v>52759</v>
      </c>
      <c r="O391" s="12">
        <v>-4593</v>
      </c>
      <c r="P391" s="6">
        <f t="shared" si="10"/>
        <v>-0.10608591414499824</v>
      </c>
      <c r="Q391" s="6">
        <f t="shared" si="11"/>
        <v>-2.1763480690300905</v>
      </c>
    </row>
    <row r="392" spans="1:17" x14ac:dyDescent="0.25">
      <c r="A392" t="str">
        <f>IF(OR(AND(P392&lt;&gt;"",P392&gt;$P$5),AND(Q392&lt;&gt;"",Q392&gt;$P$5)),MAX(A$5:A391)+1,"")</f>
        <v/>
      </c>
      <c r="B392" s="7" t="s">
        <v>385</v>
      </c>
      <c r="C392" s="8" t="s">
        <v>3447</v>
      </c>
      <c r="D392" s="11">
        <v>2056.9136415399998</v>
      </c>
      <c r="E392" s="11">
        <v>-39.561086850000002</v>
      </c>
      <c r="F392" s="11">
        <v>2589.6055022099999</v>
      </c>
      <c r="G392" s="11">
        <v>-271.53966564999996</v>
      </c>
      <c r="H392" s="11">
        <v>2570.0585334799998</v>
      </c>
      <c r="I392" s="11">
        <v>164.91473288999998</v>
      </c>
      <c r="J392" s="11">
        <v>2649.09005007</v>
      </c>
      <c r="K392" s="11">
        <v>440.83263418000001</v>
      </c>
      <c r="L392" s="11">
        <v>2669.04193596</v>
      </c>
      <c r="M392" s="11">
        <v>387.81882014000001</v>
      </c>
      <c r="N392" s="11">
        <v>2552.6329362900001</v>
      </c>
      <c r="O392" s="12">
        <v>574.55900477</v>
      </c>
      <c r="P392" s="6">
        <f t="shared" ref="P392:P455" si="12">IFERROR(IF(OR(D392&lt;0,D392=""),"",POWER(N392/D392,1/5)-1),"")</f>
        <v>4.412973051979785E-2</v>
      </c>
      <c r="Q392" s="6" t="str">
        <f t="shared" ref="Q392:Q455" si="13">IFERROR(IF(OR(E392&lt;0,E392=""),"",POWER(O392/E392,1/5)-1),"")</f>
        <v/>
      </c>
    </row>
    <row r="393" spans="1:17" x14ac:dyDescent="0.25">
      <c r="A393">
        <f>IF(OR(AND(P393&lt;&gt;"",P393&gt;$P$5),AND(Q393&lt;&gt;"",Q393&gt;$P$5)),MAX(A$5:A392)+1,"")</f>
        <v>139</v>
      </c>
      <c r="B393" s="7" t="s">
        <v>386</v>
      </c>
      <c r="C393" s="8" t="s">
        <v>3448</v>
      </c>
      <c r="D393" s="11">
        <v>1825.5251961199999</v>
      </c>
      <c r="E393" s="11">
        <v>792.68089650000002</v>
      </c>
      <c r="F393" s="11">
        <v>1949.0380651500002</v>
      </c>
      <c r="G393" s="11">
        <v>822.08071210000003</v>
      </c>
      <c r="H393" s="11">
        <v>1689.6099375199999</v>
      </c>
      <c r="I393" s="11">
        <v>648.21677492999993</v>
      </c>
      <c r="J393" s="11">
        <v>1754.1547603299998</v>
      </c>
      <c r="K393" s="11">
        <v>539.65423296000006</v>
      </c>
      <c r="L393" s="11">
        <v>4331.4165309199998</v>
      </c>
      <c r="M393" s="11">
        <v>409.91482198</v>
      </c>
      <c r="N393" s="11">
        <v>6516.1408084200002</v>
      </c>
      <c r="O393" s="12">
        <v>566.85462446000008</v>
      </c>
      <c r="P393" s="6">
        <f t="shared" si="12"/>
        <v>0.28979451522654465</v>
      </c>
      <c r="Q393" s="6">
        <f t="shared" si="13"/>
        <v>-6.4864249689074338E-2</v>
      </c>
    </row>
    <row r="394" spans="1:17" x14ac:dyDescent="0.25">
      <c r="A394" t="str">
        <f>IF(OR(AND(P394&lt;&gt;"",P394&gt;$P$5),AND(Q394&lt;&gt;"",Q394&gt;$P$5)),MAX(A$5:A393)+1,"")</f>
        <v/>
      </c>
      <c r="B394" s="7" t="s">
        <v>387</v>
      </c>
      <c r="C394" s="8" t="s">
        <v>3449</v>
      </c>
      <c r="D394" s="11">
        <v>1008.30333923</v>
      </c>
      <c r="E394" s="11">
        <v>70.261295989999994</v>
      </c>
      <c r="F394" s="11">
        <v>1247.7183141500002</v>
      </c>
      <c r="G394" s="11">
        <v>59.964743259999999</v>
      </c>
      <c r="H394" s="11">
        <v>1307.88110596</v>
      </c>
      <c r="I394" s="11">
        <v>39.313896820000004</v>
      </c>
      <c r="J394" s="11">
        <v>1326.1638633299999</v>
      </c>
      <c r="K394" s="11">
        <v>47.671996829999998</v>
      </c>
      <c r="L394" s="11">
        <v>1516.6817644800001</v>
      </c>
      <c r="M394" s="11">
        <v>31.547501180000001</v>
      </c>
      <c r="N394" s="11">
        <v>1810.03293818</v>
      </c>
      <c r="O394" s="12">
        <v>50.809032219999999</v>
      </c>
      <c r="P394" s="6">
        <f t="shared" si="12"/>
        <v>0.12413651347870203</v>
      </c>
      <c r="Q394" s="6">
        <f t="shared" si="13"/>
        <v>-6.2772650637173744E-2</v>
      </c>
    </row>
    <row r="395" spans="1:17" x14ac:dyDescent="0.25">
      <c r="A395">
        <f>IF(OR(AND(P395&lt;&gt;"",P395&gt;$P$5),AND(Q395&lt;&gt;"",Q395&gt;$P$5)),MAX(A$5:A394)+1,"")</f>
        <v>140</v>
      </c>
      <c r="B395" s="7" t="s">
        <v>388</v>
      </c>
      <c r="C395" s="8" t="s">
        <v>3450</v>
      </c>
      <c r="D395" s="11">
        <v>2039.22076025</v>
      </c>
      <c r="E395" s="11">
        <v>16.057463730000002</v>
      </c>
      <c r="F395" s="11">
        <v>1775.1509624300002</v>
      </c>
      <c r="G395" s="11">
        <v>2.9287393100000001</v>
      </c>
      <c r="H395" s="11">
        <v>1565.28395247</v>
      </c>
      <c r="I395" s="11">
        <v>-44.174764289999999</v>
      </c>
      <c r="J395" s="11">
        <v>1767.8865066400001</v>
      </c>
      <c r="K395" s="11">
        <v>-41.786209880000001</v>
      </c>
      <c r="L395" s="11">
        <v>8352.2250565600007</v>
      </c>
      <c r="M395" s="11">
        <v>571.09107566</v>
      </c>
      <c r="N395" s="11">
        <v>9619.0843970400001</v>
      </c>
      <c r="O395" s="12">
        <v>747.628736</v>
      </c>
      <c r="P395" s="6">
        <f t="shared" si="12"/>
        <v>0.36374728278154644</v>
      </c>
      <c r="Q395" s="6">
        <f t="shared" si="13"/>
        <v>1.1557669386000069</v>
      </c>
    </row>
    <row r="396" spans="1:17" x14ac:dyDescent="0.25">
      <c r="A396" t="str">
        <f>IF(OR(AND(P396&lt;&gt;"",P396&gt;$P$5),AND(Q396&lt;&gt;"",Q396&gt;$P$5)),MAX(A$5:A395)+1,"")</f>
        <v/>
      </c>
      <c r="B396" s="7" t="s">
        <v>389</v>
      </c>
      <c r="C396" s="8" t="s">
        <v>3451</v>
      </c>
      <c r="D396" s="11">
        <v>2328.3093245500004</v>
      </c>
      <c r="E396" s="11">
        <v>134.49184538</v>
      </c>
      <c r="F396" s="11">
        <v>2199.9205168400003</v>
      </c>
      <c r="G396" s="11">
        <v>39.92111757</v>
      </c>
      <c r="H396" s="11">
        <v>2381.7104108600001</v>
      </c>
      <c r="I396" s="11">
        <v>67.742836130000001</v>
      </c>
      <c r="J396" s="11">
        <v>2571.1509050199998</v>
      </c>
      <c r="K396" s="11">
        <v>147.35605747</v>
      </c>
      <c r="L396" s="11">
        <v>2421.0046987600003</v>
      </c>
      <c r="M396" s="11">
        <v>161.29675868000001</v>
      </c>
      <c r="N396" s="11">
        <v>2831.7928295000002</v>
      </c>
      <c r="O396" s="12">
        <v>175.51505362999998</v>
      </c>
      <c r="P396" s="6">
        <f t="shared" si="12"/>
        <v>3.993012714998101E-2</v>
      </c>
      <c r="Q396" s="6">
        <f t="shared" si="13"/>
        <v>5.4687220348372589E-2</v>
      </c>
    </row>
    <row r="397" spans="1:17" x14ac:dyDescent="0.25">
      <c r="A397">
        <f>IF(OR(AND(P397&lt;&gt;"",P397&gt;$P$5),AND(Q397&lt;&gt;"",Q397&gt;$P$5)),MAX(A$5:A396)+1,"")</f>
        <v>141</v>
      </c>
      <c r="B397" s="7" t="s">
        <v>390</v>
      </c>
      <c r="C397" s="8" t="s">
        <v>3452</v>
      </c>
      <c r="D397" s="11">
        <v>1575.3075947300001</v>
      </c>
      <c r="E397" s="11">
        <v>101.15080079000001</v>
      </c>
      <c r="F397" s="11">
        <v>2420.1509163299997</v>
      </c>
      <c r="G397" s="11">
        <v>145.35975891999999</v>
      </c>
      <c r="H397" s="11">
        <v>2995.4336469999998</v>
      </c>
      <c r="I397" s="11">
        <v>239.60779802000002</v>
      </c>
      <c r="J397" s="11">
        <v>4779.4215000200002</v>
      </c>
      <c r="K397" s="11">
        <v>329.30503546</v>
      </c>
      <c r="L397" s="11">
        <v>7502.3302996800003</v>
      </c>
      <c r="M397" s="11">
        <v>286.65767994999999</v>
      </c>
      <c r="N397" s="11">
        <v>7261.1503317400002</v>
      </c>
      <c r="O397" s="12">
        <v>258.08965852</v>
      </c>
      <c r="P397" s="6">
        <f t="shared" si="12"/>
        <v>0.35746303539894586</v>
      </c>
      <c r="Q397" s="6">
        <f t="shared" si="13"/>
        <v>0.20603595531127494</v>
      </c>
    </row>
    <row r="398" spans="1:17" x14ac:dyDescent="0.25">
      <c r="A398" t="str">
        <f>IF(OR(AND(P398&lt;&gt;"",P398&gt;$P$5),AND(Q398&lt;&gt;"",Q398&gt;$P$5)),MAX(A$5:A397)+1,"")</f>
        <v/>
      </c>
      <c r="B398" s="7" t="s">
        <v>391</v>
      </c>
      <c r="C398" s="8" t="s">
        <v>3453</v>
      </c>
      <c r="D398" s="11">
        <v>14911.22134321</v>
      </c>
      <c r="E398" s="11">
        <v>67.091320240000002</v>
      </c>
      <c r="F398" s="11">
        <v>23861.491266200002</v>
      </c>
      <c r="G398" s="11">
        <v>74.193838290000002</v>
      </c>
      <c r="H398" s="11">
        <v>24813.67107588</v>
      </c>
      <c r="I398" s="11">
        <v>19.901193289999998</v>
      </c>
      <c r="J398" s="11">
        <v>23737.68897091</v>
      </c>
      <c r="K398" s="11">
        <v>70.011186659999993</v>
      </c>
      <c r="L398" s="11">
        <v>22091.46138131</v>
      </c>
      <c r="M398" s="11">
        <v>73.899286739999994</v>
      </c>
      <c r="N398" s="11">
        <v>21023.578553660001</v>
      </c>
      <c r="O398" s="12">
        <v>86.14995909000001</v>
      </c>
      <c r="P398" s="6">
        <f t="shared" si="12"/>
        <v>7.1121372387082049E-2</v>
      </c>
      <c r="Q398" s="6">
        <f t="shared" si="13"/>
        <v>5.1278414947731221E-2</v>
      </c>
    </row>
    <row r="399" spans="1:17" x14ac:dyDescent="0.25">
      <c r="A399">
        <f>IF(OR(AND(P399&lt;&gt;"",P399&gt;$P$5),AND(Q399&lt;&gt;"",Q399&gt;$P$5)),MAX(A$5:A398)+1,"")</f>
        <v>142</v>
      </c>
      <c r="B399" s="7" t="s">
        <v>392</v>
      </c>
      <c r="C399" s="8" t="s">
        <v>3454</v>
      </c>
      <c r="D399" s="11">
        <v>217.38962828999999</v>
      </c>
      <c r="E399" s="11">
        <v>2.99172729</v>
      </c>
      <c r="F399" s="11">
        <v>139.03082533</v>
      </c>
      <c r="G399" s="11">
        <v>-56.970930750000001</v>
      </c>
      <c r="H399" s="11">
        <v>145.26711291000001</v>
      </c>
      <c r="I399" s="11">
        <v>-60.795843090000005</v>
      </c>
      <c r="J399" s="11">
        <v>167.30788558</v>
      </c>
      <c r="K399" s="11">
        <v>3.3690958599999998</v>
      </c>
      <c r="L399" s="11">
        <v>1957.43001344</v>
      </c>
      <c r="M399" s="11">
        <v>251.02926997999998</v>
      </c>
      <c r="N399" s="11">
        <v>2459.0386812699999</v>
      </c>
      <c r="O399" s="12">
        <v>324.10170488</v>
      </c>
      <c r="P399" s="6">
        <f t="shared" si="12"/>
        <v>0.62444610854634219</v>
      </c>
      <c r="Q399" s="6">
        <f t="shared" si="13"/>
        <v>1.5524183752314102</v>
      </c>
    </row>
    <row r="400" spans="1:17" x14ac:dyDescent="0.25">
      <c r="A400">
        <f>IF(OR(AND(P400&lt;&gt;"",P400&gt;$P$5),AND(Q400&lt;&gt;"",Q400&gt;$P$5)),MAX(A$5:A399)+1,"")</f>
        <v>143</v>
      </c>
      <c r="B400" s="7" t="s">
        <v>393</v>
      </c>
      <c r="C400" s="8" t="s">
        <v>3455</v>
      </c>
      <c r="D400" s="11">
        <v>823.6177689299999</v>
      </c>
      <c r="E400" s="11">
        <v>22.882597130000001</v>
      </c>
      <c r="F400" s="11">
        <v>1335.24886552</v>
      </c>
      <c r="G400" s="11">
        <v>47.69637513</v>
      </c>
      <c r="H400" s="11">
        <v>1261.4970839600001</v>
      </c>
      <c r="I400" s="11">
        <v>42.508952130000004</v>
      </c>
      <c r="J400" s="11">
        <v>1399.4602470999998</v>
      </c>
      <c r="K400" s="11">
        <v>32.566231870000003</v>
      </c>
      <c r="L400" s="11">
        <v>1564.1417083599999</v>
      </c>
      <c r="M400" s="11">
        <v>35.120092479999997</v>
      </c>
      <c r="N400" s="11">
        <v>2345.68136869</v>
      </c>
      <c r="O400" s="12">
        <v>28.180309489999999</v>
      </c>
      <c r="P400" s="6">
        <f t="shared" si="12"/>
        <v>0.23284552229312472</v>
      </c>
      <c r="Q400" s="6">
        <f t="shared" si="13"/>
        <v>4.2528866092815587E-2</v>
      </c>
    </row>
    <row r="401" spans="1:17" x14ac:dyDescent="0.25">
      <c r="A401" t="str">
        <f>IF(OR(AND(P401&lt;&gt;"",P401&gt;$P$5),AND(Q401&lt;&gt;"",Q401&gt;$P$5)),MAX(A$5:A400)+1,"")</f>
        <v/>
      </c>
      <c r="B401" s="7" t="s">
        <v>394</v>
      </c>
      <c r="C401" s="8" t="s">
        <v>3456</v>
      </c>
      <c r="D401" s="11">
        <v>6920.7211158100008</v>
      </c>
      <c r="E401" s="11">
        <v>189.06990313</v>
      </c>
      <c r="F401" s="11">
        <v>7312.6561890100002</v>
      </c>
      <c r="G401" s="11">
        <v>140.13879590000002</v>
      </c>
      <c r="H401" s="11">
        <v>8312.517980319999</v>
      </c>
      <c r="I401" s="11">
        <v>123.90477905</v>
      </c>
      <c r="J401" s="11">
        <v>8189.79718512</v>
      </c>
      <c r="K401" s="11">
        <v>130.43057673999999</v>
      </c>
      <c r="L401" s="11">
        <v>8439.6777634800001</v>
      </c>
      <c r="M401" s="11">
        <v>163.55419299000002</v>
      </c>
      <c r="N401" s="11">
        <v>7676.7018690000004</v>
      </c>
      <c r="O401" s="12">
        <v>317.89731879999999</v>
      </c>
      <c r="P401" s="6">
        <f t="shared" si="12"/>
        <v>2.0950450680003785E-2</v>
      </c>
      <c r="Q401" s="6">
        <f t="shared" si="13"/>
        <v>0.10951427099560473</v>
      </c>
    </row>
    <row r="402" spans="1:17" x14ac:dyDescent="0.25">
      <c r="A402" t="str">
        <f>IF(OR(AND(P402&lt;&gt;"",P402&gt;$P$5),AND(Q402&lt;&gt;"",Q402&gt;$P$5)),MAX(A$5:A401)+1,"")</f>
        <v/>
      </c>
      <c r="B402" s="7" t="s">
        <v>395</v>
      </c>
      <c r="C402" s="8" t="s">
        <v>3457</v>
      </c>
      <c r="D402" s="11">
        <v>3875.01902135</v>
      </c>
      <c r="E402" s="11">
        <v>183.85738265000001</v>
      </c>
      <c r="F402" s="11">
        <v>4223.6495348799999</v>
      </c>
      <c r="G402" s="11">
        <v>86.081462299999998</v>
      </c>
      <c r="H402" s="11">
        <v>3311.7091312100001</v>
      </c>
      <c r="I402" s="11">
        <v>-310.31172204000001</v>
      </c>
      <c r="J402" s="11">
        <v>4399.0045272700008</v>
      </c>
      <c r="K402" s="11">
        <v>49.371242930000001</v>
      </c>
      <c r="L402" s="11">
        <v>2692.8853667600001</v>
      </c>
      <c r="M402" s="11">
        <v>-286.66705569999999</v>
      </c>
      <c r="N402" s="11">
        <v>3138.4233567299998</v>
      </c>
      <c r="O402" s="12">
        <v>59.853379009999998</v>
      </c>
      <c r="P402" s="6">
        <f t="shared" si="12"/>
        <v>-4.128938117023484E-2</v>
      </c>
      <c r="Q402" s="6">
        <f t="shared" si="13"/>
        <v>-0.20104646981602237</v>
      </c>
    </row>
    <row r="403" spans="1:17" x14ac:dyDescent="0.25">
      <c r="A403" t="str">
        <f>IF(OR(AND(P403&lt;&gt;"",P403&gt;$P$5),AND(Q403&lt;&gt;"",Q403&gt;$P$5)),MAX(A$5:A402)+1,"")</f>
        <v/>
      </c>
      <c r="B403" s="7" t="s">
        <v>396</v>
      </c>
      <c r="C403" s="8" t="s">
        <v>3458</v>
      </c>
      <c r="D403" s="11">
        <v>3504.90580916</v>
      </c>
      <c r="E403" s="11">
        <v>-167.01404434</v>
      </c>
      <c r="F403" s="11">
        <v>3844.73490756</v>
      </c>
      <c r="G403" s="11">
        <v>15.33691033</v>
      </c>
      <c r="H403" s="11">
        <v>4167.9300316300005</v>
      </c>
      <c r="I403" s="11">
        <v>15.849779679999999</v>
      </c>
      <c r="J403" s="11">
        <v>4070.8090466399999</v>
      </c>
      <c r="K403" s="11">
        <v>-297.51236275999997</v>
      </c>
      <c r="L403" s="11">
        <v>4003.5432479000001</v>
      </c>
      <c r="M403" s="11">
        <v>-1140.8086945799998</v>
      </c>
      <c r="N403" s="11">
        <v>3027.8052816599998</v>
      </c>
      <c r="O403" s="12">
        <v>18.271411670000003</v>
      </c>
      <c r="P403" s="6">
        <f t="shared" si="12"/>
        <v>-2.8841047071491377E-2</v>
      </c>
      <c r="Q403" s="6" t="str">
        <f t="shared" si="13"/>
        <v/>
      </c>
    </row>
    <row r="404" spans="1:17" x14ac:dyDescent="0.25">
      <c r="A404" t="str">
        <f>IF(OR(AND(P404&lt;&gt;"",P404&gt;$P$5),AND(Q404&lt;&gt;"",Q404&gt;$P$5)),MAX(A$5:A403)+1,"")</f>
        <v/>
      </c>
      <c r="B404" s="7" t="s">
        <v>397</v>
      </c>
      <c r="C404" s="8" t="s">
        <v>3459</v>
      </c>
      <c r="D404" s="11">
        <v>3787.7856436300003</v>
      </c>
      <c r="E404" s="11">
        <v>69.836926950000006</v>
      </c>
      <c r="F404" s="11">
        <v>3672.5326597800004</v>
      </c>
      <c r="G404" s="11">
        <v>-17.592954779999999</v>
      </c>
      <c r="H404" s="11">
        <v>3672.8601571899999</v>
      </c>
      <c r="I404" s="11">
        <v>9.1218672899999991</v>
      </c>
      <c r="J404" s="11">
        <v>3287.39682683</v>
      </c>
      <c r="K404" s="11">
        <v>13.54258686</v>
      </c>
      <c r="L404" s="11">
        <v>2403.71016336</v>
      </c>
      <c r="M404" s="11">
        <v>-195.65177677</v>
      </c>
      <c r="N404" s="11">
        <v>2139.3151085099998</v>
      </c>
      <c r="O404" s="12">
        <v>-130.24643696999999</v>
      </c>
      <c r="P404" s="6">
        <f t="shared" si="12"/>
        <v>-0.10797326071899727</v>
      </c>
      <c r="Q404" s="6">
        <f t="shared" si="13"/>
        <v>-2.1327554129363921</v>
      </c>
    </row>
    <row r="405" spans="1:17" x14ac:dyDescent="0.25">
      <c r="A405" t="str">
        <f>IF(OR(AND(P405&lt;&gt;"",P405&gt;$P$5),AND(Q405&lt;&gt;"",Q405&gt;$P$5)),MAX(A$5:A404)+1,"")</f>
        <v/>
      </c>
      <c r="B405" s="7" t="s">
        <v>398</v>
      </c>
      <c r="C405" s="8" t="s">
        <v>3460</v>
      </c>
      <c r="D405" s="11">
        <v>560.27854353999999</v>
      </c>
      <c r="E405" s="11">
        <v>70.54205662999999</v>
      </c>
      <c r="F405" s="11">
        <v>716.98590015999991</v>
      </c>
      <c r="G405" s="11">
        <v>93.75057129999999</v>
      </c>
      <c r="H405" s="11">
        <v>830.24995516999991</v>
      </c>
      <c r="I405" s="11">
        <v>121.59066717</v>
      </c>
      <c r="J405" s="11">
        <v>1095.34174695</v>
      </c>
      <c r="K405" s="11">
        <v>153.28035718999999</v>
      </c>
      <c r="L405" s="11">
        <v>1373.9569069200002</v>
      </c>
      <c r="M405" s="11">
        <v>217.37836024000001</v>
      </c>
      <c r="N405" s="11">
        <v>1232.9663483900001</v>
      </c>
      <c r="O405" s="12">
        <v>152.45608777000001</v>
      </c>
      <c r="P405" s="6">
        <f t="shared" si="12"/>
        <v>0.1708720700868045</v>
      </c>
      <c r="Q405" s="6">
        <f t="shared" si="13"/>
        <v>0.16664662968854826</v>
      </c>
    </row>
    <row r="406" spans="1:17" x14ac:dyDescent="0.25">
      <c r="A406" t="str">
        <f>IF(OR(AND(P406&lt;&gt;"",P406&gt;$P$5),AND(Q406&lt;&gt;"",Q406&gt;$P$5)),MAX(A$5:A405)+1,"")</f>
        <v/>
      </c>
      <c r="B406" s="7" t="s">
        <v>399</v>
      </c>
      <c r="C406" s="8" t="s">
        <v>3461</v>
      </c>
      <c r="D406" s="11">
        <v>950.11637633000009</v>
      </c>
      <c r="E406" s="11">
        <v>242.56706807</v>
      </c>
      <c r="F406" s="11">
        <v>714.45840103</v>
      </c>
      <c r="G406" s="11">
        <v>248.02567149999999</v>
      </c>
      <c r="H406" s="11">
        <v>631.93286564999994</v>
      </c>
      <c r="I406" s="11">
        <v>202.59773218000001</v>
      </c>
      <c r="J406" s="11">
        <v>664.15485009999998</v>
      </c>
      <c r="K406" s="11">
        <v>269.62296493999997</v>
      </c>
      <c r="L406" s="11">
        <v>709.22619266999993</v>
      </c>
      <c r="M406" s="11">
        <v>227.52488191999998</v>
      </c>
      <c r="N406" s="11">
        <v>932.66535138999996</v>
      </c>
      <c r="O406" s="12">
        <v>135.80289844999999</v>
      </c>
      <c r="P406" s="6">
        <f t="shared" si="12"/>
        <v>-3.7007397547184073E-3</v>
      </c>
      <c r="Q406" s="6">
        <f t="shared" si="13"/>
        <v>-0.10953789919786516</v>
      </c>
    </row>
    <row r="407" spans="1:17" x14ac:dyDescent="0.25">
      <c r="A407" t="str">
        <f>IF(OR(AND(P407&lt;&gt;"",P407&gt;$P$5),AND(Q407&lt;&gt;"",Q407&gt;$P$5)),MAX(A$5:A406)+1,"")</f>
        <v/>
      </c>
      <c r="B407" s="7" t="s">
        <v>400</v>
      </c>
      <c r="C407" s="8" t="s">
        <v>3462</v>
      </c>
      <c r="D407" s="11">
        <v>6190.90932539</v>
      </c>
      <c r="E407" s="11">
        <v>410.38270873000005</v>
      </c>
      <c r="F407" s="11">
        <v>2845.4760237099999</v>
      </c>
      <c r="G407" s="11">
        <v>508.44272530000001</v>
      </c>
      <c r="H407" s="11">
        <v>4063.6751773200003</v>
      </c>
      <c r="I407" s="11">
        <v>586.89059153999995</v>
      </c>
      <c r="J407" s="11">
        <v>5102.78455837</v>
      </c>
      <c r="K407" s="11">
        <v>483.66691701999997</v>
      </c>
      <c r="L407" s="11">
        <v>5473.8763438599999</v>
      </c>
      <c r="M407" s="11">
        <v>332.54033329999999</v>
      </c>
      <c r="N407" s="11">
        <v>5985.3485657199999</v>
      </c>
      <c r="O407" s="12">
        <v>381.35323376999997</v>
      </c>
      <c r="P407" s="6">
        <f t="shared" si="12"/>
        <v>-6.7307267094668388E-3</v>
      </c>
      <c r="Q407" s="6">
        <f t="shared" si="13"/>
        <v>-1.4565697138943956E-2</v>
      </c>
    </row>
    <row r="408" spans="1:17" x14ac:dyDescent="0.25">
      <c r="A408" t="str">
        <f>IF(OR(AND(P408&lt;&gt;"",P408&gt;$P$5),AND(Q408&lt;&gt;"",Q408&gt;$P$5)),MAX(A$5:A407)+1,"")</f>
        <v/>
      </c>
      <c r="B408" s="7" t="s">
        <v>401</v>
      </c>
      <c r="C408" s="8" t="s">
        <v>3463</v>
      </c>
      <c r="D408" s="11">
        <v>9177.9553161200001</v>
      </c>
      <c r="E408" s="11">
        <v>1115.2038766600001</v>
      </c>
      <c r="F408" s="11">
        <v>6484.5308401100001</v>
      </c>
      <c r="G408" s="11">
        <v>206.08497494999997</v>
      </c>
      <c r="H408" s="11">
        <v>7754.4890209399991</v>
      </c>
      <c r="I408" s="11">
        <v>111.54717989</v>
      </c>
      <c r="J408" s="11">
        <v>11247.790325489999</v>
      </c>
      <c r="K408" s="11">
        <v>57.158292000000003</v>
      </c>
      <c r="L408" s="11">
        <v>8448.83870518</v>
      </c>
      <c r="M408" s="11">
        <v>38.090871380000003</v>
      </c>
      <c r="N408" s="11">
        <v>4055.6548880199998</v>
      </c>
      <c r="O408" s="12">
        <v>-2343.44282694</v>
      </c>
      <c r="P408" s="6">
        <f t="shared" si="12"/>
        <v>-0.15069631071864398</v>
      </c>
      <c r="Q408" s="6">
        <f t="shared" si="13"/>
        <v>-2.1601122653209348</v>
      </c>
    </row>
    <row r="409" spans="1:17" x14ac:dyDescent="0.25">
      <c r="A409" t="str">
        <f>IF(OR(AND(P409&lt;&gt;"",P409&gt;$P$5),AND(Q409&lt;&gt;"",Q409&gt;$P$5)),MAX(A$5:A408)+1,"")</f>
        <v/>
      </c>
      <c r="B409" s="7" t="s">
        <v>402</v>
      </c>
      <c r="C409" s="8" t="s">
        <v>3464</v>
      </c>
      <c r="D409" s="11">
        <v>2161.1392878299998</v>
      </c>
      <c r="E409" s="11">
        <v>192.73145941999999</v>
      </c>
      <c r="F409" s="11">
        <v>2257.0227778200001</v>
      </c>
      <c r="G409" s="11">
        <v>165.20194312000001</v>
      </c>
      <c r="H409" s="11">
        <v>2304.9342207499999</v>
      </c>
      <c r="I409" s="11">
        <v>143.55631463</v>
      </c>
      <c r="J409" s="11">
        <v>2605.7137823899998</v>
      </c>
      <c r="K409" s="11">
        <v>155.89034935000001</v>
      </c>
      <c r="L409" s="11">
        <v>2771.94228651</v>
      </c>
      <c r="M409" s="11">
        <v>197.18445389999999</v>
      </c>
      <c r="N409" s="11">
        <v>3221.3753853000003</v>
      </c>
      <c r="O409" s="12">
        <v>208.10927230000001</v>
      </c>
      <c r="P409" s="6">
        <f t="shared" si="12"/>
        <v>8.310787993624813E-2</v>
      </c>
      <c r="Q409" s="6">
        <f t="shared" si="13"/>
        <v>1.5471558502136107E-2</v>
      </c>
    </row>
    <row r="410" spans="1:17" x14ac:dyDescent="0.25">
      <c r="A410" t="str">
        <f>IF(OR(AND(P410&lt;&gt;"",P410&gt;$P$5),AND(Q410&lt;&gt;"",Q410&gt;$P$5)),MAX(A$5:A409)+1,"")</f>
        <v/>
      </c>
      <c r="B410" s="7" t="s">
        <v>403</v>
      </c>
      <c r="C410" s="8" t="s">
        <v>3465</v>
      </c>
      <c r="D410" s="11">
        <v>1446.3210541300002</v>
      </c>
      <c r="E410" s="11">
        <v>57.765252229999994</v>
      </c>
      <c r="F410" s="11">
        <v>1768.2473885300001</v>
      </c>
      <c r="G410" s="11">
        <v>58.063974399999999</v>
      </c>
      <c r="H410" s="11">
        <v>2210.66822318</v>
      </c>
      <c r="I410" s="11">
        <v>59.169283010000001</v>
      </c>
      <c r="J410" s="11">
        <v>2284.54641997</v>
      </c>
      <c r="K410" s="11">
        <v>65.161408649999998</v>
      </c>
      <c r="L410" s="11">
        <v>2062.1188857699999</v>
      </c>
      <c r="M410" s="11">
        <v>182.44752284</v>
      </c>
      <c r="N410" s="11">
        <v>904.59362897000005</v>
      </c>
      <c r="O410" s="12">
        <v>84.106180040000012</v>
      </c>
      <c r="P410" s="6">
        <f t="shared" si="12"/>
        <v>-8.9588440589685403E-2</v>
      </c>
      <c r="Q410" s="6">
        <f t="shared" si="13"/>
        <v>7.8033475407531805E-2</v>
      </c>
    </row>
    <row r="411" spans="1:17" x14ac:dyDescent="0.25">
      <c r="A411" t="str">
        <f>IF(OR(AND(P411&lt;&gt;"",P411&gt;$P$5),AND(Q411&lt;&gt;"",Q411&gt;$P$5)),MAX(A$5:A410)+1,"")</f>
        <v/>
      </c>
      <c r="B411" s="7" t="s">
        <v>404</v>
      </c>
      <c r="C411" s="8" t="s">
        <v>3466</v>
      </c>
      <c r="D411" s="11">
        <v>17690.323631830001</v>
      </c>
      <c r="E411" s="11">
        <v>585.27767191999999</v>
      </c>
      <c r="F411" s="11">
        <v>18488.66316312</v>
      </c>
      <c r="G411" s="11">
        <v>227.01512687000002</v>
      </c>
      <c r="H411" s="11">
        <v>18958.91531009</v>
      </c>
      <c r="I411" s="11">
        <v>717.76468039999997</v>
      </c>
      <c r="J411" s="11">
        <v>24360.021308470001</v>
      </c>
      <c r="K411" s="11">
        <v>1239.0050516099998</v>
      </c>
      <c r="L411" s="11">
        <v>26534.420935549999</v>
      </c>
      <c r="M411" s="11">
        <v>672.47863235</v>
      </c>
      <c r="N411" s="11">
        <v>23471.60285798</v>
      </c>
      <c r="O411" s="12">
        <v>580.33507417999999</v>
      </c>
      <c r="P411" s="6">
        <f t="shared" si="12"/>
        <v>5.8184495657834123E-2</v>
      </c>
      <c r="Q411" s="6">
        <f t="shared" si="13"/>
        <v>-1.6947096836859021E-3</v>
      </c>
    </row>
    <row r="412" spans="1:17" x14ac:dyDescent="0.25">
      <c r="A412">
        <f>IF(OR(AND(P412&lt;&gt;"",P412&gt;$P$5),AND(Q412&lt;&gt;"",Q412&gt;$P$5)),MAX(A$5:A411)+1,"")</f>
        <v>144</v>
      </c>
      <c r="B412" s="7" t="s">
        <v>405</v>
      </c>
      <c r="C412" s="8" t="s">
        <v>3467</v>
      </c>
      <c r="D412" s="11">
        <v>150.75020687</v>
      </c>
      <c r="E412" s="11">
        <v>3.3317488499999999</v>
      </c>
      <c r="F412" s="11">
        <v>121.34292781000001</v>
      </c>
      <c r="G412" s="11">
        <v>-46.622610340000001</v>
      </c>
      <c r="H412" s="11">
        <v>2950.4739245100004</v>
      </c>
      <c r="I412" s="11">
        <v>191.30239453999999</v>
      </c>
      <c r="J412" s="11">
        <v>2673.8924364600002</v>
      </c>
      <c r="K412" s="11">
        <v>169.4954951</v>
      </c>
      <c r="L412" s="11">
        <v>2052.09126956</v>
      </c>
      <c r="M412" s="11">
        <v>5.65072112</v>
      </c>
      <c r="N412" s="11">
        <v>1505.0262921199999</v>
      </c>
      <c r="O412" s="12">
        <v>-446.9700062</v>
      </c>
      <c r="P412" s="6">
        <f t="shared" si="12"/>
        <v>0.58437227488120147</v>
      </c>
      <c r="Q412" s="6">
        <f t="shared" si="13"/>
        <v>-3.6639202849535897</v>
      </c>
    </row>
    <row r="413" spans="1:17" x14ac:dyDescent="0.25">
      <c r="A413" t="str">
        <f>IF(OR(AND(P413&lt;&gt;"",P413&gt;$P$5),AND(Q413&lt;&gt;"",Q413&gt;$P$5)),MAX(A$5:A412)+1,"")</f>
        <v/>
      </c>
      <c r="B413" s="7" t="s">
        <v>406</v>
      </c>
      <c r="C413" s="8" t="s">
        <v>3468</v>
      </c>
      <c r="D413" s="11">
        <v>716.33643375999998</v>
      </c>
      <c r="E413" s="11">
        <v>19.837257000000001</v>
      </c>
      <c r="F413" s="11">
        <v>573.96406579999996</v>
      </c>
      <c r="G413" s="11">
        <v>10.31094502</v>
      </c>
      <c r="H413" s="11">
        <v>425.98992533999996</v>
      </c>
      <c r="I413" s="11">
        <v>5.3988214000000001</v>
      </c>
      <c r="J413" s="11">
        <v>372.66490133999997</v>
      </c>
      <c r="K413" s="11">
        <v>4.1007059000000003</v>
      </c>
      <c r="L413" s="11">
        <v>243.60127975</v>
      </c>
      <c r="M413" s="11">
        <v>-72.063908589999997</v>
      </c>
      <c r="N413" s="11">
        <v>254.85115909000001</v>
      </c>
      <c r="O413" s="12">
        <v>0.6976278199999999</v>
      </c>
      <c r="P413" s="6">
        <f t="shared" si="12"/>
        <v>-0.18673156879889652</v>
      </c>
      <c r="Q413" s="6">
        <f t="shared" si="13"/>
        <v>-0.48804895449862706</v>
      </c>
    </row>
    <row r="414" spans="1:17" x14ac:dyDescent="0.25">
      <c r="A414" t="str">
        <f>IF(OR(AND(P414&lt;&gt;"",P414&gt;$P$5),AND(Q414&lt;&gt;"",Q414&gt;$P$5)),MAX(A$5:A413)+1,"")</f>
        <v/>
      </c>
      <c r="B414" s="7" t="s">
        <v>407</v>
      </c>
      <c r="C414" s="8" t="s">
        <v>3469</v>
      </c>
      <c r="D414" s="11">
        <v>1048.1558498899999</v>
      </c>
      <c r="E414" s="11">
        <v>53.698734420000001</v>
      </c>
      <c r="F414" s="11">
        <v>1373.8181012999999</v>
      </c>
      <c r="G414" s="11">
        <v>29.781133739999998</v>
      </c>
      <c r="H414" s="11">
        <v>1277.1859750000001</v>
      </c>
      <c r="I414" s="11">
        <v>34.669979939999997</v>
      </c>
      <c r="J414" s="11">
        <v>1411.90102849</v>
      </c>
      <c r="K414" s="11">
        <v>-148.60581896000002</v>
      </c>
      <c r="L414" s="11">
        <v>1767.75563794</v>
      </c>
      <c r="M414" s="11">
        <v>12.13904967</v>
      </c>
      <c r="N414" s="11">
        <v>1835.30099021</v>
      </c>
      <c r="O414" s="12">
        <v>34.162405360000001</v>
      </c>
      <c r="P414" s="6">
        <f t="shared" si="12"/>
        <v>0.11855227971227178</v>
      </c>
      <c r="Q414" s="6">
        <f t="shared" si="13"/>
        <v>-8.6482485635997919E-2</v>
      </c>
    </row>
    <row r="415" spans="1:17" x14ac:dyDescent="0.25">
      <c r="A415" t="str">
        <f>IF(OR(AND(P415&lt;&gt;"",P415&gt;$P$5),AND(Q415&lt;&gt;"",Q415&gt;$P$5)),MAX(A$5:A414)+1,"")</f>
        <v/>
      </c>
      <c r="B415" s="7" t="s">
        <v>408</v>
      </c>
      <c r="C415" s="8" t="s">
        <v>3470</v>
      </c>
      <c r="D415" s="11">
        <v>5625.5104701999999</v>
      </c>
      <c r="E415" s="11">
        <v>500.79583968000003</v>
      </c>
      <c r="F415" s="11">
        <v>4760.5838824499997</v>
      </c>
      <c r="G415" s="11">
        <v>522.52167368999994</v>
      </c>
      <c r="H415" s="11">
        <v>6244.5109250400001</v>
      </c>
      <c r="I415" s="11">
        <v>611.17035996000004</v>
      </c>
      <c r="J415" s="11">
        <v>7662.6824066000008</v>
      </c>
      <c r="K415" s="11">
        <v>671.79460001999996</v>
      </c>
      <c r="L415" s="11">
        <v>6686.4445018999995</v>
      </c>
      <c r="M415" s="11">
        <v>704.86957202999997</v>
      </c>
      <c r="N415" s="11">
        <v>8028.8697073200001</v>
      </c>
      <c r="O415" s="12">
        <v>468.87030125000001</v>
      </c>
      <c r="P415" s="6">
        <f t="shared" si="12"/>
        <v>7.3738423641348083E-2</v>
      </c>
      <c r="Q415" s="6">
        <f t="shared" si="13"/>
        <v>-1.3088061666548745E-2</v>
      </c>
    </row>
    <row r="416" spans="1:17" x14ac:dyDescent="0.25">
      <c r="A416" t="str">
        <f>IF(OR(AND(P416&lt;&gt;"",P416&gt;$P$5),AND(Q416&lt;&gt;"",Q416&gt;$P$5)),MAX(A$5:A415)+1,"")</f>
        <v/>
      </c>
      <c r="B416" s="7" t="s">
        <v>409</v>
      </c>
      <c r="C416" s="8" t="s">
        <v>3471</v>
      </c>
      <c r="D416" s="11">
        <v>9891.2394694899995</v>
      </c>
      <c r="E416" s="11">
        <v>299.6823771</v>
      </c>
      <c r="F416" s="11">
        <v>9953.7404835300003</v>
      </c>
      <c r="G416" s="11">
        <v>109.37629767</v>
      </c>
      <c r="H416" s="11">
        <v>7501.9534773699997</v>
      </c>
      <c r="I416" s="11">
        <v>34.195839569999997</v>
      </c>
      <c r="J416" s="11">
        <v>5623.7459198199995</v>
      </c>
      <c r="K416" s="11">
        <v>-479.91667829000005</v>
      </c>
      <c r="L416" s="11">
        <v>3231.6432213099997</v>
      </c>
      <c r="M416" s="11">
        <v>-1659.1305078800001</v>
      </c>
      <c r="N416" s="11">
        <v>3404.26885262</v>
      </c>
      <c r="O416" s="12">
        <v>18.051860600000001</v>
      </c>
      <c r="P416" s="6">
        <f t="shared" si="12"/>
        <v>-0.19210554570653915</v>
      </c>
      <c r="Q416" s="6">
        <f t="shared" si="13"/>
        <v>-0.42987228519986809</v>
      </c>
    </row>
    <row r="417" spans="1:17" x14ac:dyDescent="0.25">
      <c r="A417">
        <f>IF(OR(AND(P417&lt;&gt;"",P417&gt;$P$5),AND(Q417&lt;&gt;"",Q417&gt;$P$5)),MAX(A$5:A416)+1,"")</f>
        <v>145</v>
      </c>
      <c r="B417" s="7" t="s">
        <v>410</v>
      </c>
      <c r="C417" s="8" t="s">
        <v>3472</v>
      </c>
      <c r="D417" s="11">
        <v>1568.3150586500001</v>
      </c>
      <c r="E417" s="11">
        <v>4.90890263</v>
      </c>
      <c r="F417" s="11">
        <v>1654.9827493299999</v>
      </c>
      <c r="G417" s="11">
        <v>1.60938045</v>
      </c>
      <c r="H417" s="11">
        <v>1500.9752577300001</v>
      </c>
      <c r="I417" s="11">
        <v>-179.97045075999998</v>
      </c>
      <c r="J417" s="11">
        <v>1436.2296215599999</v>
      </c>
      <c r="K417" s="11">
        <v>-397.83496538999998</v>
      </c>
      <c r="L417" s="11">
        <v>11061.334031299999</v>
      </c>
      <c r="M417" s="11">
        <v>182.47549153999998</v>
      </c>
      <c r="N417" s="11">
        <v>9751.2820139899995</v>
      </c>
      <c r="O417" s="12">
        <v>470.18420794999997</v>
      </c>
      <c r="P417" s="6">
        <f t="shared" si="12"/>
        <v>0.44120473680424133</v>
      </c>
      <c r="Q417" s="6">
        <f t="shared" si="13"/>
        <v>1.4903289893079248</v>
      </c>
    </row>
    <row r="418" spans="1:17" x14ac:dyDescent="0.25">
      <c r="A418" t="str">
        <f>IF(OR(AND(P418&lt;&gt;"",P418&gt;$P$5),AND(Q418&lt;&gt;"",Q418&gt;$P$5)),MAX(A$5:A417)+1,"")</f>
        <v/>
      </c>
      <c r="B418" s="7" t="s">
        <v>411</v>
      </c>
      <c r="C418" s="8" t="s">
        <v>3473</v>
      </c>
      <c r="D418" s="11">
        <v>770.89919472000008</v>
      </c>
      <c r="E418" s="11">
        <v>101.72184245999999</v>
      </c>
      <c r="F418" s="11">
        <v>769.37502571000005</v>
      </c>
      <c r="G418" s="11">
        <v>-14.592753779999999</v>
      </c>
      <c r="H418" s="11">
        <v>816.43997983999998</v>
      </c>
      <c r="I418" s="11">
        <v>21.736645510000002</v>
      </c>
      <c r="J418" s="11">
        <v>887.67831847000002</v>
      </c>
      <c r="K418" s="11">
        <v>25.35640686</v>
      </c>
      <c r="L418" s="11">
        <v>795.71430902999998</v>
      </c>
      <c r="M418" s="11">
        <v>77.902258010000011</v>
      </c>
      <c r="N418" s="11">
        <v>701.87204690999999</v>
      </c>
      <c r="O418" s="12">
        <v>68.821573879999988</v>
      </c>
      <c r="P418" s="6">
        <f t="shared" si="12"/>
        <v>-1.8586402448248607E-2</v>
      </c>
      <c r="Q418" s="6">
        <f t="shared" si="13"/>
        <v>-7.516964358964795E-2</v>
      </c>
    </row>
    <row r="419" spans="1:17" x14ac:dyDescent="0.25">
      <c r="A419" t="str">
        <f>IF(OR(AND(P419&lt;&gt;"",P419&gt;$P$5),AND(Q419&lt;&gt;"",Q419&gt;$P$5)),MAX(A$5:A418)+1,"")</f>
        <v/>
      </c>
      <c r="B419" s="7" t="s">
        <v>412</v>
      </c>
      <c r="C419" s="8" t="s">
        <v>3474</v>
      </c>
      <c r="D419" s="11">
        <v>5967.1937209399994</v>
      </c>
      <c r="E419" s="11">
        <v>263.88286549999998</v>
      </c>
      <c r="F419" s="11">
        <v>7401.2925825500006</v>
      </c>
      <c r="G419" s="11">
        <v>355.07433881999998</v>
      </c>
      <c r="H419" s="11">
        <v>7730.3718365699997</v>
      </c>
      <c r="I419" s="11">
        <v>182.9876314</v>
      </c>
      <c r="J419" s="11">
        <v>7339.8638565800002</v>
      </c>
      <c r="K419" s="11">
        <v>50.717547750000001</v>
      </c>
      <c r="L419" s="11">
        <v>7153.1966568199996</v>
      </c>
      <c r="M419" s="11">
        <v>35.231783649999997</v>
      </c>
      <c r="N419" s="11">
        <v>6457.28343485</v>
      </c>
      <c r="O419" s="12">
        <v>-1418.03682577</v>
      </c>
      <c r="P419" s="6">
        <f t="shared" si="12"/>
        <v>1.5911654361328686E-2</v>
      </c>
      <c r="Q419" s="6">
        <f t="shared" si="13"/>
        <v>-2.3997654301846065</v>
      </c>
    </row>
    <row r="420" spans="1:17" x14ac:dyDescent="0.25">
      <c r="A420">
        <f>IF(OR(AND(P420&lt;&gt;"",P420&gt;$P$5),AND(Q420&lt;&gt;"",Q420&gt;$P$5)),MAX(A$5:A419)+1,"")</f>
        <v>146</v>
      </c>
      <c r="B420" s="7" t="s">
        <v>413</v>
      </c>
      <c r="C420" s="8" t="s">
        <v>3475</v>
      </c>
      <c r="D420" s="11">
        <v>2599.0595183999999</v>
      </c>
      <c r="E420" s="11">
        <v>10.461780470000001</v>
      </c>
      <c r="F420" s="11">
        <v>3310.4768707399999</v>
      </c>
      <c r="G420" s="11">
        <v>41.637638630000005</v>
      </c>
      <c r="H420" s="11">
        <v>3270.5370224600001</v>
      </c>
      <c r="I420" s="11">
        <v>29.88844564</v>
      </c>
      <c r="J420" s="11">
        <v>3605.1778513600002</v>
      </c>
      <c r="K420" s="11">
        <v>-196.93006899000002</v>
      </c>
      <c r="L420" s="11">
        <v>3034.1969256699999</v>
      </c>
      <c r="M420" s="11">
        <v>13.750904009999999</v>
      </c>
      <c r="N420" s="11">
        <v>1078.0263195799998</v>
      </c>
      <c r="O420" s="12">
        <v>152.38992951</v>
      </c>
      <c r="P420" s="6">
        <f t="shared" si="12"/>
        <v>-0.16138499685666741</v>
      </c>
      <c r="Q420" s="6">
        <f t="shared" si="13"/>
        <v>0.70871697198944683</v>
      </c>
    </row>
    <row r="421" spans="1:17" x14ac:dyDescent="0.25">
      <c r="A421" t="str">
        <f>IF(OR(AND(P421&lt;&gt;"",P421&gt;$P$5),AND(Q421&lt;&gt;"",Q421&gt;$P$5)),MAX(A$5:A420)+1,"")</f>
        <v/>
      </c>
      <c r="B421" s="7" t="s">
        <v>414</v>
      </c>
      <c r="C421" s="8" t="s">
        <v>3476</v>
      </c>
      <c r="D421" s="11">
        <v>60563.42420578</v>
      </c>
      <c r="E421" s="11">
        <v>-2643.6260835100002</v>
      </c>
      <c r="F421" s="11">
        <v>73788.688798789997</v>
      </c>
      <c r="G421" s="11">
        <v>70.136190839999998</v>
      </c>
      <c r="H421" s="11">
        <v>59256.134149730002</v>
      </c>
      <c r="I421" s="11">
        <v>-3254.4675313400003</v>
      </c>
      <c r="J421" s="11">
        <v>59652.066822749999</v>
      </c>
      <c r="K421" s="11">
        <v>105.78048198</v>
      </c>
      <c r="L421" s="11">
        <v>55599.736776419995</v>
      </c>
      <c r="M421" s="11">
        <v>74.634321830000005</v>
      </c>
      <c r="N421" s="11">
        <v>41405.5278291</v>
      </c>
      <c r="O421" s="12">
        <v>-2958.9537817800001</v>
      </c>
      <c r="P421" s="6">
        <f t="shared" si="12"/>
        <v>-7.3235092324516193E-2</v>
      </c>
      <c r="Q421" s="6" t="str">
        <f t="shared" si="13"/>
        <v/>
      </c>
    </row>
    <row r="422" spans="1:17" x14ac:dyDescent="0.25">
      <c r="A422" t="str">
        <f>IF(OR(AND(P422&lt;&gt;"",P422&gt;$P$5),AND(Q422&lt;&gt;"",Q422&gt;$P$5)),MAX(A$5:A421)+1,"")</f>
        <v/>
      </c>
      <c r="B422" s="7" t="s">
        <v>415</v>
      </c>
      <c r="C422" s="8" t="s">
        <v>3477</v>
      </c>
      <c r="D422" s="11">
        <v>16902.627746459999</v>
      </c>
      <c r="E422" s="11">
        <v>1158.84049555</v>
      </c>
      <c r="F422" s="11">
        <v>30699.07330539</v>
      </c>
      <c r="G422" s="11">
        <v>1150.5842453900002</v>
      </c>
      <c r="H422" s="11">
        <v>27984.998674459999</v>
      </c>
      <c r="I422" s="11">
        <v>201.52924337000002</v>
      </c>
      <c r="J422" s="11">
        <v>25687.202331200002</v>
      </c>
      <c r="K422" s="11">
        <v>116.96351059999999</v>
      </c>
      <c r="L422" s="11">
        <v>23967.1156276</v>
      </c>
      <c r="M422" s="11">
        <v>-366.52893642999999</v>
      </c>
      <c r="N422" s="11">
        <v>17558.221900240002</v>
      </c>
      <c r="O422" s="12">
        <v>-1672.6886349900001</v>
      </c>
      <c r="P422" s="6">
        <f t="shared" si="12"/>
        <v>7.6396799225175727E-3</v>
      </c>
      <c r="Q422" s="6">
        <f t="shared" si="13"/>
        <v>-2.076163575578355</v>
      </c>
    </row>
    <row r="423" spans="1:17" x14ac:dyDescent="0.25">
      <c r="A423">
        <f>IF(OR(AND(P423&lt;&gt;"",P423&gt;$P$5),AND(Q423&lt;&gt;"",Q423&gt;$P$5)),MAX(A$5:A422)+1,"")</f>
        <v>147</v>
      </c>
      <c r="B423" s="7" t="s">
        <v>416</v>
      </c>
      <c r="C423" s="8" t="s">
        <v>3478</v>
      </c>
      <c r="D423" s="11">
        <v>636.07698089999997</v>
      </c>
      <c r="E423" s="11">
        <v>33.93107895</v>
      </c>
      <c r="F423" s="11">
        <v>2033.8102583599998</v>
      </c>
      <c r="G423" s="11">
        <v>162.65070483000002</v>
      </c>
      <c r="H423" s="11">
        <v>1864.9040271600002</v>
      </c>
      <c r="I423" s="11">
        <v>8.5061289600000016</v>
      </c>
      <c r="J423" s="11">
        <v>2017.15678845</v>
      </c>
      <c r="K423" s="11">
        <v>68.461551749999998</v>
      </c>
      <c r="L423" s="11">
        <v>1996.4503591099999</v>
      </c>
      <c r="M423" s="11">
        <v>32.943289280000002</v>
      </c>
      <c r="N423" s="11">
        <v>1974.56629064</v>
      </c>
      <c r="O423" s="12">
        <v>-113.72497828</v>
      </c>
      <c r="P423" s="6">
        <f t="shared" si="12"/>
        <v>0.25427396555150117</v>
      </c>
      <c r="Q423" s="6">
        <f t="shared" si="13"/>
        <v>-2.2736545123535672</v>
      </c>
    </row>
    <row r="424" spans="1:17" x14ac:dyDescent="0.25">
      <c r="A424" t="str">
        <f>IF(OR(AND(P424&lt;&gt;"",P424&gt;$P$5),AND(Q424&lt;&gt;"",Q424&gt;$P$5)),MAX(A$5:A423)+1,"")</f>
        <v/>
      </c>
      <c r="B424" s="7" t="s">
        <v>417</v>
      </c>
      <c r="C424" s="8" t="s">
        <v>3479</v>
      </c>
      <c r="D424" s="11">
        <v>3245.8612889899996</v>
      </c>
      <c r="E424" s="11">
        <v>181.77298981000001</v>
      </c>
      <c r="F424" s="11">
        <v>3515.8267548899998</v>
      </c>
      <c r="G424" s="11">
        <v>152.01543105000002</v>
      </c>
      <c r="H424" s="11">
        <v>2650.8513652900001</v>
      </c>
      <c r="I424" s="11">
        <v>138.47581575999999</v>
      </c>
      <c r="J424" s="11">
        <v>2213.5103259699999</v>
      </c>
      <c r="K424" s="11">
        <v>44.817297789999998</v>
      </c>
      <c r="L424" s="11">
        <v>2066.2230161500001</v>
      </c>
      <c r="M424" s="11">
        <v>56.30879152</v>
      </c>
      <c r="N424" s="11">
        <v>2012.95408576</v>
      </c>
      <c r="O424" s="12">
        <v>85.803297569999998</v>
      </c>
      <c r="P424" s="6">
        <f t="shared" si="12"/>
        <v>-9.1132063327243551E-2</v>
      </c>
      <c r="Q424" s="6">
        <f t="shared" si="13"/>
        <v>-0.13941271405646505</v>
      </c>
    </row>
    <row r="425" spans="1:17" x14ac:dyDescent="0.25">
      <c r="A425" t="str">
        <f>IF(OR(AND(P425&lt;&gt;"",P425&gt;$P$5),AND(Q425&lt;&gt;"",Q425&gt;$P$5)),MAX(A$5:A424)+1,"")</f>
        <v/>
      </c>
      <c r="B425" s="7" t="s">
        <v>418</v>
      </c>
      <c r="C425" s="8" t="s">
        <v>3480</v>
      </c>
      <c r="D425" s="11">
        <v>30289.161376439999</v>
      </c>
      <c r="E425" s="11">
        <v>2396.1638429999998</v>
      </c>
      <c r="F425" s="11">
        <v>37569.080704760003</v>
      </c>
      <c r="G425" s="11">
        <v>3049.3410003600002</v>
      </c>
      <c r="H425" s="11">
        <v>30072.395138060001</v>
      </c>
      <c r="I425" s="11">
        <v>2250.5557764699997</v>
      </c>
      <c r="J425" s="11">
        <v>25833.698643750002</v>
      </c>
      <c r="K425" s="11">
        <v>1184.0038061800001</v>
      </c>
      <c r="L425" s="11">
        <v>18256.84665109</v>
      </c>
      <c r="M425" s="11">
        <v>24.373979179999999</v>
      </c>
      <c r="N425" s="11">
        <v>12537.01022256</v>
      </c>
      <c r="O425" s="12">
        <v>351.81298570000001</v>
      </c>
      <c r="P425" s="6">
        <f t="shared" si="12"/>
        <v>-0.16173497548635052</v>
      </c>
      <c r="Q425" s="6">
        <f t="shared" si="13"/>
        <v>-0.31866755422027171</v>
      </c>
    </row>
    <row r="426" spans="1:17" x14ac:dyDescent="0.25">
      <c r="A426">
        <f>IF(OR(AND(P426&lt;&gt;"",P426&gt;$P$5),AND(Q426&lt;&gt;"",Q426&gt;$P$5)),MAX(A$5:A425)+1,"")</f>
        <v>148</v>
      </c>
      <c r="B426" s="7" t="s">
        <v>419</v>
      </c>
      <c r="C426" s="8" t="s">
        <v>3481</v>
      </c>
      <c r="D426" s="11">
        <v>4355.7208549399993</v>
      </c>
      <c r="E426" s="11">
        <v>33.221560690000004</v>
      </c>
      <c r="F426" s="11">
        <v>5315.0845888900003</v>
      </c>
      <c r="G426" s="11">
        <v>43.031189920000003</v>
      </c>
      <c r="H426" s="11">
        <v>6533.8234316400003</v>
      </c>
      <c r="I426" s="11">
        <v>72.31560958</v>
      </c>
      <c r="J426" s="11">
        <v>8520.0372922900006</v>
      </c>
      <c r="K426" s="11">
        <v>100.94462976999999</v>
      </c>
      <c r="L426" s="11">
        <v>11144.91383048</v>
      </c>
      <c r="M426" s="11">
        <v>125.82013642</v>
      </c>
      <c r="N426" s="11">
        <v>13349.90481616</v>
      </c>
      <c r="O426" s="12">
        <v>152.15560899000002</v>
      </c>
      <c r="P426" s="6">
        <f t="shared" si="12"/>
        <v>0.25107580724023504</v>
      </c>
      <c r="Q426" s="6">
        <f t="shared" si="13"/>
        <v>0.35573118864465791</v>
      </c>
    </row>
    <row r="427" spans="1:17" x14ac:dyDescent="0.25">
      <c r="A427" t="str">
        <f>IF(OR(AND(P427&lt;&gt;"",P427&gt;$P$5),AND(Q427&lt;&gt;"",Q427&gt;$P$5)),MAX(A$5:A426)+1,"")</f>
        <v/>
      </c>
      <c r="B427" s="7" t="s">
        <v>420</v>
      </c>
      <c r="C427" s="8" t="s">
        <v>3482</v>
      </c>
      <c r="D427" s="11">
        <v>3358.9638284899997</v>
      </c>
      <c r="E427" s="11">
        <v>305.91911663000002</v>
      </c>
      <c r="F427" s="11">
        <v>2686.7284786999999</v>
      </c>
      <c r="G427" s="11">
        <v>754.52936986999998</v>
      </c>
      <c r="H427" s="11">
        <v>2639.1971222299999</v>
      </c>
      <c r="I427" s="11">
        <v>34.441537479999994</v>
      </c>
      <c r="J427" s="11">
        <v>2208.8323641399998</v>
      </c>
      <c r="K427" s="11">
        <v>64.809244169999999</v>
      </c>
      <c r="L427" s="11">
        <v>2848.7251333600002</v>
      </c>
      <c r="M427" s="11">
        <v>205.28788463999999</v>
      </c>
      <c r="N427" s="11">
        <v>3495.6762776</v>
      </c>
      <c r="O427" s="12">
        <v>388.57921926</v>
      </c>
      <c r="P427" s="6">
        <f t="shared" si="12"/>
        <v>8.0107786585905671E-3</v>
      </c>
      <c r="Q427" s="6">
        <f t="shared" si="13"/>
        <v>4.899783282178749E-2</v>
      </c>
    </row>
    <row r="428" spans="1:17" x14ac:dyDescent="0.25">
      <c r="A428" t="str">
        <f>IF(OR(AND(P428&lt;&gt;"",P428&gt;$P$5),AND(Q428&lt;&gt;"",Q428&gt;$P$5)),MAX(A$5:A427)+1,"")</f>
        <v/>
      </c>
      <c r="B428" s="7" t="s">
        <v>421</v>
      </c>
      <c r="C428" s="8" t="s">
        <v>3483</v>
      </c>
      <c r="D428" s="11">
        <v>2227.53533685</v>
      </c>
      <c r="E428" s="11">
        <v>68.943815489999992</v>
      </c>
      <c r="F428" s="11">
        <v>2656.8493213699999</v>
      </c>
      <c r="G428" s="11">
        <v>94.308795430000004</v>
      </c>
      <c r="H428" s="11">
        <v>1826.5666111099999</v>
      </c>
      <c r="I428" s="11">
        <v>6.3882569599999997</v>
      </c>
      <c r="J428" s="11">
        <v>2156.1924642600002</v>
      </c>
      <c r="K428" s="11">
        <v>9.4777433599999998</v>
      </c>
      <c r="L428" s="11">
        <v>1828.7263985299999</v>
      </c>
      <c r="M428" s="11">
        <v>11.84516065</v>
      </c>
      <c r="N428" s="11">
        <v>2138.0143762500002</v>
      </c>
      <c r="O428" s="12">
        <v>18.561982180000001</v>
      </c>
      <c r="P428" s="6">
        <f t="shared" si="12"/>
        <v>-8.1700834428410918E-3</v>
      </c>
      <c r="Q428" s="6">
        <f t="shared" si="13"/>
        <v>-0.23082385377676395</v>
      </c>
    </row>
    <row r="429" spans="1:17" x14ac:dyDescent="0.25">
      <c r="A429" t="str">
        <f>IF(OR(AND(P429&lt;&gt;"",P429&gt;$P$5),AND(Q429&lt;&gt;"",Q429&gt;$P$5)),MAX(A$5:A428)+1,"")</f>
        <v/>
      </c>
      <c r="B429" s="7" t="s">
        <v>422</v>
      </c>
      <c r="C429" s="8" t="s">
        <v>3484</v>
      </c>
      <c r="D429" s="11">
        <v>3560.2927253899998</v>
      </c>
      <c r="E429" s="11">
        <v>146.44906933999999</v>
      </c>
      <c r="F429" s="11">
        <v>3968.5525044400001</v>
      </c>
      <c r="G429" s="11">
        <v>6.1814407600000001</v>
      </c>
      <c r="H429" s="11">
        <v>3410.6597546100002</v>
      </c>
      <c r="I429" s="11">
        <v>-139.76206005</v>
      </c>
      <c r="J429" s="11">
        <v>3269.4534690800001</v>
      </c>
      <c r="K429" s="11">
        <v>30.319103809999998</v>
      </c>
      <c r="L429" s="11">
        <v>2840.8040238499998</v>
      </c>
      <c r="M429" s="11">
        <v>90.56577845999999</v>
      </c>
      <c r="N429" s="11">
        <v>3066.2576283799999</v>
      </c>
      <c r="O429" s="12">
        <v>138.30843068999999</v>
      </c>
      <c r="P429" s="6">
        <f t="shared" si="12"/>
        <v>-2.9435087181021169E-2</v>
      </c>
      <c r="Q429" s="6">
        <f t="shared" si="13"/>
        <v>-1.1373135747119401E-2</v>
      </c>
    </row>
    <row r="430" spans="1:17" x14ac:dyDescent="0.25">
      <c r="A430" t="str">
        <f>IF(OR(AND(P430&lt;&gt;"",P430&gt;$P$5),AND(Q430&lt;&gt;"",Q430&gt;$P$5)),MAX(A$5:A429)+1,"")</f>
        <v/>
      </c>
      <c r="B430" s="7" t="s">
        <v>423</v>
      </c>
      <c r="C430" s="8" t="s">
        <v>3485</v>
      </c>
      <c r="D430" s="11">
        <v>2078.2600627299998</v>
      </c>
      <c r="E430" s="11">
        <v>132.33895777000001</v>
      </c>
      <c r="F430" s="11">
        <v>2588.5511861100003</v>
      </c>
      <c r="G430" s="11">
        <v>90.891359199999997</v>
      </c>
      <c r="H430" s="11">
        <v>3322.65651966</v>
      </c>
      <c r="I430" s="11">
        <v>121.37129501999999</v>
      </c>
      <c r="J430" s="11">
        <v>3437.2284497600003</v>
      </c>
      <c r="K430" s="11">
        <v>7.2778341100000006</v>
      </c>
      <c r="L430" s="11">
        <v>2968.7132816399999</v>
      </c>
      <c r="M430" s="11">
        <v>-361.47442368000003</v>
      </c>
      <c r="N430" s="11">
        <v>3326.4697485199999</v>
      </c>
      <c r="O430" s="12">
        <v>-367.22486185000002</v>
      </c>
      <c r="P430" s="6">
        <f t="shared" si="12"/>
        <v>9.8643365036221953E-2</v>
      </c>
      <c r="Q430" s="6">
        <f t="shared" si="13"/>
        <v>-2.2264472484567617</v>
      </c>
    </row>
    <row r="431" spans="1:17" x14ac:dyDescent="0.25">
      <c r="A431" t="str">
        <f>IF(OR(AND(P431&lt;&gt;"",P431&gt;$P$5),AND(Q431&lt;&gt;"",Q431&gt;$P$5)),MAX(A$5:A430)+1,"")</f>
        <v/>
      </c>
      <c r="B431" s="7" t="s">
        <v>424</v>
      </c>
      <c r="C431" s="8" t="s">
        <v>3486</v>
      </c>
      <c r="D431" s="11">
        <v>28903.796411269999</v>
      </c>
      <c r="E431" s="11">
        <v>672.68922932999999</v>
      </c>
      <c r="F431" s="11">
        <v>26058.55716688</v>
      </c>
      <c r="G431" s="11">
        <v>362.35569157999998</v>
      </c>
      <c r="H431" s="11">
        <v>19369.538133400001</v>
      </c>
      <c r="I431" s="11">
        <v>46.473329749999998</v>
      </c>
      <c r="J431" s="11">
        <v>21453.512362879999</v>
      </c>
      <c r="K431" s="11">
        <v>380.62961275999999</v>
      </c>
      <c r="L431" s="11">
        <v>23865.956537400001</v>
      </c>
      <c r="M431" s="11">
        <v>431.30151889999996</v>
      </c>
      <c r="N431" s="11">
        <v>19363.657640880003</v>
      </c>
      <c r="O431" s="12">
        <v>278.51992127999995</v>
      </c>
      <c r="P431" s="6">
        <f t="shared" si="12"/>
        <v>-7.6989798222333206E-2</v>
      </c>
      <c r="Q431" s="6">
        <f t="shared" si="13"/>
        <v>-0.16168283641472481</v>
      </c>
    </row>
    <row r="432" spans="1:17" x14ac:dyDescent="0.25">
      <c r="A432" t="str">
        <f>IF(OR(AND(P432&lt;&gt;"",P432&gt;$P$5),AND(Q432&lt;&gt;"",Q432&gt;$P$5)),MAX(A$5:A431)+1,"")</f>
        <v/>
      </c>
      <c r="B432" s="7" t="s">
        <v>425</v>
      </c>
      <c r="C432" s="8" t="s">
        <v>3487</v>
      </c>
      <c r="D432" s="11">
        <v>483.31618767000003</v>
      </c>
      <c r="E432" s="11">
        <v>13.97960292</v>
      </c>
      <c r="F432" s="11">
        <v>453.31673781000001</v>
      </c>
      <c r="G432" s="11">
        <v>4.8455109699999994</v>
      </c>
      <c r="H432" s="11">
        <v>394.15632635000003</v>
      </c>
      <c r="I432" s="11">
        <v>-95.56407501000001</v>
      </c>
      <c r="J432" s="11">
        <v>487.08036591000001</v>
      </c>
      <c r="K432" s="11">
        <v>2.4219793199999997</v>
      </c>
      <c r="L432" s="11">
        <v>485.85803838999999</v>
      </c>
      <c r="M432" s="11">
        <v>-218.73074324000001</v>
      </c>
      <c r="N432" s="11">
        <v>560.35547196000005</v>
      </c>
      <c r="O432" s="12">
        <v>20.921468640000001</v>
      </c>
      <c r="P432" s="6">
        <f t="shared" si="12"/>
        <v>3.0021891886717222E-2</v>
      </c>
      <c r="Q432" s="6">
        <f t="shared" si="13"/>
        <v>8.3975500002293479E-2</v>
      </c>
    </row>
    <row r="433" spans="1:17" x14ac:dyDescent="0.25">
      <c r="A433" t="str">
        <f>IF(OR(AND(P433&lt;&gt;"",P433&gt;$P$5),AND(Q433&lt;&gt;"",Q433&gt;$P$5)),MAX(A$5:A432)+1,"")</f>
        <v/>
      </c>
      <c r="B433" s="7" t="s">
        <v>426</v>
      </c>
      <c r="C433" s="8" t="s">
        <v>3488</v>
      </c>
      <c r="D433" s="11">
        <v>597.02222354999992</v>
      </c>
      <c r="E433" s="11">
        <v>5.4601027899999997</v>
      </c>
      <c r="F433" s="11">
        <v>760.36268575999998</v>
      </c>
      <c r="G433" s="11">
        <v>-19.495234579999998</v>
      </c>
      <c r="H433" s="11">
        <v>914.91608330999998</v>
      </c>
      <c r="I433" s="11">
        <v>-15.78755625</v>
      </c>
      <c r="J433" s="11">
        <v>792.10619184000006</v>
      </c>
      <c r="K433" s="11">
        <v>29.956248049999999</v>
      </c>
      <c r="L433" s="11">
        <v>555.28842639999993</v>
      </c>
      <c r="M433" s="11">
        <v>17.834293300000002</v>
      </c>
      <c r="N433" s="11">
        <v>622.89821429999995</v>
      </c>
      <c r="O433" s="12">
        <v>-107.01348435</v>
      </c>
      <c r="P433" s="6">
        <f t="shared" si="12"/>
        <v>8.5218635823964828E-3</v>
      </c>
      <c r="Q433" s="6">
        <f t="shared" si="13"/>
        <v>-2.8132076272326687</v>
      </c>
    </row>
    <row r="434" spans="1:17" x14ac:dyDescent="0.25">
      <c r="A434" t="str">
        <f>IF(OR(AND(P434&lt;&gt;"",P434&gt;$P$5),AND(Q434&lt;&gt;"",Q434&gt;$P$5)),MAX(A$5:A433)+1,"")</f>
        <v/>
      </c>
      <c r="B434" s="7" t="s">
        <v>427</v>
      </c>
      <c r="C434" s="8" t="s">
        <v>3489</v>
      </c>
      <c r="D434" s="11">
        <v>208.62704607000001</v>
      </c>
      <c r="E434" s="11">
        <v>2.9581833</v>
      </c>
      <c r="F434" s="11">
        <v>205.01190056999999</v>
      </c>
      <c r="G434" s="11">
        <v>-28.713282460000002</v>
      </c>
      <c r="H434" s="11">
        <v>227.64045263</v>
      </c>
      <c r="I434" s="11">
        <v>0.65964743000000003</v>
      </c>
      <c r="J434" s="11">
        <v>226.14292636000002</v>
      </c>
      <c r="K434" s="11">
        <v>-53.448212869999999</v>
      </c>
      <c r="L434" s="11">
        <v>259.90357697999997</v>
      </c>
      <c r="M434" s="11">
        <v>4.8735329400000005</v>
      </c>
      <c r="N434" s="11">
        <v>303.23524750999997</v>
      </c>
      <c r="O434" s="12">
        <v>-76.858051419999995</v>
      </c>
      <c r="P434" s="6">
        <f t="shared" si="12"/>
        <v>7.7660127184921546E-2</v>
      </c>
      <c r="Q434" s="6">
        <f t="shared" si="13"/>
        <v>-2.9183721358707437</v>
      </c>
    </row>
    <row r="435" spans="1:17" x14ac:dyDescent="0.25">
      <c r="A435">
        <f>IF(OR(AND(P435&lt;&gt;"",P435&gt;$P$5),AND(Q435&lt;&gt;"",Q435&gt;$P$5)),MAX(A$5:A434)+1,"")</f>
        <v>149</v>
      </c>
      <c r="B435" s="7" t="s">
        <v>428</v>
      </c>
      <c r="C435" s="8" t="s">
        <v>3490</v>
      </c>
      <c r="D435" s="11">
        <v>2007.56128788</v>
      </c>
      <c r="E435" s="11">
        <v>39.56663674</v>
      </c>
      <c r="F435" s="11">
        <v>2603.5096321399997</v>
      </c>
      <c r="G435" s="11">
        <v>50.654888710000002</v>
      </c>
      <c r="H435" s="11">
        <v>2868.3807206700003</v>
      </c>
      <c r="I435" s="11">
        <v>57.821914249999999</v>
      </c>
      <c r="J435" s="11">
        <v>3216.7081373400001</v>
      </c>
      <c r="K435" s="11">
        <v>104.50614145999999</v>
      </c>
      <c r="L435" s="11">
        <v>3611.9785245300004</v>
      </c>
      <c r="M435" s="11">
        <v>279.59892247000005</v>
      </c>
      <c r="N435" s="11">
        <v>7113.9758730399999</v>
      </c>
      <c r="O435" s="12">
        <v>399.26997337</v>
      </c>
      <c r="P435" s="6">
        <f t="shared" si="12"/>
        <v>0.28791948907134923</v>
      </c>
      <c r="Q435" s="6">
        <f t="shared" si="13"/>
        <v>0.5877696748779615</v>
      </c>
    </row>
    <row r="436" spans="1:17" x14ac:dyDescent="0.25">
      <c r="A436">
        <f>IF(OR(AND(P436&lt;&gt;"",P436&gt;$P$5),AND(Q436&lt;&gt;"",Q436&gt;$P$5)),MAX(A$5:A435)+1,"")</f>
        <v>150</v>
      </c>
      <c r="B436" s="7" t="s">
        <v>429</v>
      </c>
      <c r="C436" s="8" t="s">
        <v>3491</v>
      </c>
      <c r="D436" s="11">
        <v>1327.3328556099998</v>
      </c>
      <c r="E436" s="11">
        <v>27.632002829999998</v>
      </c>
      <c r="F436" s="11">
        <v>970.00101239000003</v>
      </c>
      <c r="G436" s="11">
        <v>-276.89853058</v>
      </c>
      <c r="H436" s="11">
        <v>857.41260740999996</v>
      </c>
      <c r="I436" s="11">
        <v>-66.000793170000009</v>
      </c>
      <c r="J436" s="11">
        <v>727.77513517</v>
      </c>
      <c r="K436" s="11">
        <v>668.28614747000006</v>
      </c>
      <c r="L436" s="11">
        <v>777.74359920000006</v>
      </c>
      <c r="M436" s="11">
        <v>194.14462411000002</v>
      </c>
      <c r="N436" s="11">
        <v>2560.4092626300003</v>
      </c>
      <c r="O436" s="12">
        <v>445.34507808000001</v>
      </c>
      <c r="P436" s="6">
        <f t="shared" si="12"/>
        <v>0.14042284622357815</v>
      </c>
      <c r="Q436" s="6">
        <f t="shared" si="13"/>
        <v>0.74364014067361639</v>
      </c>
    </row>
    <row r="437" spans="1:17" x14ac:dyDescent="0.25">
      <c r="A437" t="str">
        <f>IF(OR(AND(P437&lt;&gt;"",P437&gt;$P$5),AND(Q437&lt;&gt;"",Q437&gt;$P$5)),MAX(A$5:A436)+1,"")</f>
        <v/>
      </c>
      <c r="B437" s="7" t="s">
        <v>430</v>
      </c>
      <c r="C437" s="8" t="s">
        <v>3492</v>
      </c>
      <c r="D437" s="11">
        <v>27905.980881220003</v>
      </c>
      <c r="E437" s="11">
        <v>349.67079014999996</v>
      </c>
      <c r="F437" s="11">
        <v>12516.486236780001</v>
      </c>
      <c r="G437" s="11">
        <v>11.78276741</v>
      </c>
      <c r="H437" s="11">
        <v>10103.38216666</v>
      </c>
      <c r="I437" s="11">
        <v>-357.09506847</v>
      </c>
      <c r="J437" s="11">
        <v>9250.1907926100012</v>
      </c>
      <c r="K437" s="11">
        <v>-229.09398779</v>
      </c>
      <c r="L437" s="11">
        <v>23985.25072077</v>
      </c>
      <c r="M437" s="11">
        <v>62.643797429999999</v>
      </c>
      <c r="N437" s="11">
        <v>17843.232849430002</v>
      </c>
      <c r="O437" s="12">
        <v>-1136.6210538800001</v>
      </c>
      <c r="P437" s="6">
        <f t="shared" si="12"/>
        <v>-8.5559926013864529E-2</v>
      </c>
      <c r="Q437" s="6">
        <f t="shared" si="13"/>
        <v>-2.2658762979354017</v>
      </c>
    </row>
    <row r="438" spans="1:17" x14ac:dyDescent="0.25">
      <c r="A438">
        <f>IF(OR(AND(P438&lt;&gt;"",P438&gt;$P$5),AND(Q438&lt;&gt;"",Q438&gt;$P$5)),MAX(A$5:A437)+1,"")</f>
        <v>151</v>
      </c>
      <c r="B438" s="7" t="s">
        <v>431</v>
      </c>
      <c r="C438" s="8" t="s">
        <v>3493</v>
      </c>
      <c r="D438" s="11">
        <v>9266.955299610001</v>
      </c>
      <c r="E438" s="11">
        <v>366.47373414999998</v>
      </c>
      <c r="F438" s="11">
        <v>12841.605025479999</v>
      </c>
      <c r="G438" s="11">
        <v>703.20601344000011</v>
      </c>
      <c r="H438" s="11">
        <v>16268.432099080001</v>
      </c>
      <c r="I438" s="11">
        <v>34.512163639999997</v>
      </c>
      <c r="J438" s="11">
        <v>21921.769773009997</v>
      </c>
      <c r="K438" s="11">
        <v>-1340.66147099</v>
      </c>
      <c r="L438" s="11">
        <v>26133.649861490001</v>
      </c>
      <c r="M438" s="11">
        <v>34.479029850000003</v>
      </c>
      <c r="N438" s="11">
        <v>31079.198293459998</v>
      </c>
      <c r="O438" s="12">
        <v>-1968.6273468499999</v>
      </c>
      <c r="P438" s="6">
        <f t="shared" si="12"/>
        <v>0.2738155548423018</v>
      </c>
      <c r="Q438" s="6">
        <f t="shared" si="13"/>
        <v>-2.399665094395222</v>
      </c>
    </row>
    <row r="439" spans="1:17" x14ac:dyDescent="0.25">
      <c r="A439" t="str">
        <f>IF(OR(AND(P439&lt;&gt;"",P439&gt;$P$5),AND(Q439&lt;&gt;"",Q439&gt;$P$5)),MAX(A$5:A438)+1,"")</f>
        <v/>
      </c>
      <c r="B439" s="7" t="s">
        <v>432</v>
      </c>
      <c r="C439" s="8" t="s">
        <v>3494</v>
      </c>
      <c r="D439" s="11">
        <v>9137.5125448399995</v>
      </c>
      <c r="E439" s="11">
        <v>741.15186183000003</v>
      </c>
      <c r="F439" s="11">
        <v>12302.839567969999</v>
      </c>
      <c r="G439" s="11">
        <v>932.28328637000004</v>
      </c>
      <c r="H439" s="11">
        <v>13034.564226070001</v>
      </c>
      <c r="I439" s="11">
        <v>1032.1579355900001</v>
      </c>
      <c r="J439" s="11">
        <v>18326.40844263</v>
      </c>
      <c r="K439" s="11">
        <v>1209.3828656600001</v>
      </c>
      <c r="L439" s="11">
        <v>21792.094179349999</v>
      </c>
      <c r="M439" s="11">
        <v>959.18713328999991</v>
      </c>
      <c r="N439" s="11">
        <v>20449.65522212</v>
      </c>
      <c r="O439" s="12">
        <v>351.339698</v>
      </c>
      <c r="P439" s="6">
        <f t="shared" si="12"/>
        <v>0.17482072908474522</v>
      </c>
      <c r="Q439" s="6">
        <f t="shared" si="13"/>
        <v>-0.1386810467274523</v>
      </c>
    </row>
    <row r="440" spans="1:17" x14ac:dyDescent="0.25">
      <c r="A440" t="str">
        <f>IF(OR(AND(P440&lt;&gt;"",P440&gt;$P$5),AND(Q440&lt;&gt;"",Q440&gt;$P$5)),MAX(A$5:A439)+1,"")</f>
        <v/>
      </c>
      <c r="B440" s="7" t="s">
        <v>433</v>
      </c>
      <c r="C440" s="8" t="s">
        <v>3495</v>
      </c>
      <c r="D440" s="11">
        <v>1637.37479024</v>
      </c>
      <c r="E440" s="11">
        <v>82.185402069999995</v>
      </c>
      <c r="F440" s="11">
        <v>2323.8607866399998</v>
      </c>
      <c r="G440" s="11">
        <v>236.21237809000002</v>
      </c>
      <c r="H440" s="11">
        <v>2248.49028636</v>
      </c>
      <c r="I440" s="11">
        <v>104.21736256</v>
      </c>
      <c r="J440" s="11">
        <v>2873.4307011199999</v>
      </c>
      <c r="K440" s="11">
        <v>3.5410140999999999</v>
      </c>
      <c r="L440" s="11">
        <v>2452.5959016199999</v>
      </c>
      <c r="M440" s="11">
        <v>-336.66805492999998</v>
      </c>
      <c r="N440" s="11">
        <v>1081.01152611</v>
      </c>
      <c r="O440" s="12">
        <v>-637.13431194000009</v>
      </c>
      <c r="P440" s="6">
        <f t="shared" si="12"/>
        <v>-7.9685117688102047E-2</v>
      </c>
      <c r="Q440" s="6">
        <f t="shared" si="13"/>
        <v>-2.5062160184583524</v>
      </c>
    </row>
    <row r="441" spans="1:17" x14ac:dyDescent="0.25">
      <c r="A441">
        <f>IF(OR(AND(P441&lt;&gt;"",P441&gt;$P$5),AND(Q441&lt;&gt;"",Q441&gt;$P$5)),MAX(A$5:A440)+1,"")</f>
        <v>152</v>
      </c>
      <c r="B441" s="7" t="s">
        <v>434</v>
      </c>
      <c r="C441" s="8" t="s">
        <v>3496</v>
      </c>
      <c r="D441" s="11">
        <v>8971.8365092000004</v>
      </c>
      <c r="E441" s="11">
        <v>317.30676168000002</v>
      </c>
      <c r="F441" s="11">
        <v>11131.37242279</v>
      </c>
      <c r="G441" s="11">
        <v>381.48499924000004</v>
      </c>
      <c r="H441" s="11">
        <v>14579.230374700001</v>
      </c>
      <c r="I441" s="11">
        <v>469.92723997000002</v>
      </c>
      <c r="J441" s="11">
        <v>16717.986446629999</v>
      </c>
      <c r="K441" s="11">
        <v>574.97585461000006</v>
      </c>
      <c r="L441" s="11">
        <v>18947.379094830001</v>
      </c>
      <c r="M441" s="11">
        <v>756.66941965000001</v>
      </c>
      <c r="N441" s="11">
        <v>21727.383494049998</v>
      </c>
      <c r="O441" s="12">
        <v>1096.9124320599999</v>
      </c>
      <c r="P441" s="6">
        <f t="shared" si="12"/>
        <v>0.19350767399888191</v>
      </c>
      <c r="Q441" s="6">
        <f t="shared" si="13"/>
        <v>0.28155876828245341</v>
      </c>
    </row>
    <row r="442" spans="1:17" x14ac:dyDescent="0.25">
      <c r="A442" t="str">
        <f>IF(OR(AND(P442&lt;&gt;"",P442&gt;$P$5),AND(Q442&lt;&gt;"",Q442&gt;$P$5)),MAX(A$5:A441)+1,"")</f>
        <v/>
      </c>
      <c r="B442" s="7" t="s">
        <v>435</v>
      </c>
      <c r="C442" s="8" t="s">
        <v>3497</v>
      </c>
      <c r="D442" s="11">
        <v>1208.02430061</v>
      </c>
      <c r="E442" s="11">
        <v>214.16322908000001</v>
      </c>
      <c r="F442" s="11">
        <v>1231.7270767</v>
      </c>
      <c r="G442" s="11">
        <v>251.94196628999998</v>
      </c>
      <c r="H442" s="11">
        <v>1105.8819193499999</v>
      </c>
      <c r="I442" s="11">
        <v>158.93322494999998</v>
      </c>
      <c r="J442" s="11">
        <v>872.18661724000003</v>
      </c>
      <c r="K442" s="11">
        <v>167.25791177000002</v>
      </c>
      <c r="L442" s="11">
        <v>1579.5974581300002</v>
      </c>
      <c r="M442" s="11">
        <v>265.16207530999998</v>
      </c>
      <c r="N442" s="11">
        <v>1306.30737041</v>
      </c>
      <c r="O442" s="12">
        <v>186.87640001</v>
      </c>
      <c r="P442" s="6">
        <f t="shared" si="12"/>
        <v>1.576663010886592E-2</v>
      </c>
      <c r="Q442" s="6">
        <f t="shared" si="13"/>
        <v>-2.6890055918908917E-2</v>
      </c>
    </row>
    <row r="443" spans="1:17" x14ac:dyDescent="0.25">
      <c r="A443" t="str">
        <f>IF(OR(AND(P443&lt;&gt;"",P443&gt;$P$5),AND(Q443&lt;&gt;"",Q443&gt;$P$5)),MAX(A$5:A442)+1,"")</f>
        <v/>
      </c>
      <c r="B443" s="7" t="s">
        <v>436</v>
      </c>
      <c r="C443" s="8" t="s">
        <v>3498</v>
      </c>
      <c r="D443" s="11">
        <v>7276.0142649300005</v>
      </c>
      <c r="E443" s="11">
        <v>-311.89111075</v>
      </c>
      <c r="F443" s="11">
        <v>7907.6031374599997</v>
      </c>
      <c r="G443" s="11">
        <v>98.446357379999995</v>
      </c>
      <c r="H443" s="11">
        <v>7177.88444617</v>
      </c>
      <c r="I443" s="11">
        <v>84.613981909999993</v>
      </c>
      <c r="J443" s="11">
        <v>7575.2278043599999</v>
      </c>
      <c r="K443" s="11">
        <v>292.59134068000003</v>
      </c>
      <c r="L443" s="11">
        <v>6595.82215068</v>
      </c>
      <c r="M443" s="11">
        <v>690.25202290999994</v>
      </c>
      <c r="N443" s="11">
        <v>6121.2667137899998</v>
      </c>
      <c r="O443" s="12">
        <v>952.23880164000002</v>
      </c>
      <c r="P443" s="6">
        <f t="shared" si="12"/>
        <v>-3.397236096652545E-2</v>
      </c>
      <c r="Q443" s="6" t="str">
        <f t="shared" si="13"/>
        <v/>
      </c>
    </row>
    <row r="444" spans="1:17" x14ac:dyDescent="0.25">
      <c r="A444">
        <f>IF(OR(AND(P444&lt;&gt;"",P444&gt;$P$5),AND(Q444&lt;&gt;"",Q444&gt;$P$5)),MAX(A$5:A443)+1,"")</f>
        <v>153</v>
      </c>
      <c r="B444" s="7" t="s">
        <v>437</v>
      </c>
      <c r="C444" s="8" t="s">
        <v>3499</v>
      </c>
      <c r="D444" s="11">
        <v>1634.4585462499999</v>
      </c>
      <c r="E444" s="11">
        <v>9.5979078199999996</v>
      </c>
      <c r="F444" s="11">
        <v>2122.1000931200001</v>
      </c>
      <c r="G444" s="11">
        <v>90.150141519999991</v>
      </c>
      <c r="H444" s="11">
        <v>2576.4247193299998</v>
      </c>
      <c r="I444" s="11">
        <v>47.430576530000003</v>
      </c>
      <c r="J444" s="11">
        <v>2705.2462656500002</v>
      </c>
      <c r="K444" s="11">
        <v>53.114927649999998</v>
      </c>
      <c r="L444" s="11">
        <v>3019.0706329200002</v>
      </c>
      <c r="M444" s="11">
        <v>60.517263399999997</v>
      </c>
      <c r="N444" s="11">
        <v>3042.6027404400002</v>
      </c>
      <c r="O444" s="12">
        <v>112.10148548000001</v>
      </c>
      <c r="P444" s="6">
        <f t="shared" si="12"/>
        <v>0.13233327129412809</v>
      </c>
      <c r="Q444" s="6">
        <f t="shared" si="13"/>
        <v>0.63488405655619196</v>
      </c>
    </row>
    <row r="445" spans="1:17" x14ac:dyDescent="0.25">
      <c r="A445" t="str">
        <f>IF(OR(AND(P445&lt;&gt;"",P445&gt;$P$5),AND(Q445&lt;&gt;"",Q445&gt;$P$5)),MAX(A$5:A444)+1,"")</f>
        <v/>
      </c>
      <c r="B445" s="7" t="s">
        <v>438</v>
      </c>
      <c r="C445" s="8" t="s">
        <v>3500</v>
      </c>
      <c r="D445" s="11">
        <v>3523.4377095599998</v>
      </c>
      <c r="E445" s="11">
        <v>234.87170474000001</v>
      </c>
      <c r="F445" s="11">
        <v>3779.1988092699999</v>
      </c>
      <c r="G445" s="11">
        <v>206.64536499000002</v>
      </c>
      <c r="H445" s="11">
        <v>3312.3127066100001</v>
      </c>
      <c r="I445" s="11">
        <v>-352.02569611000001</v>
      </c>
      <c r="J445" s="11">
        <v>2085.6516745599997</v>
      </c>
      <c r="K445" s="11">
        <v>45.482150340000004</v>
      </c>
      <c r="L445" s="11">
        <v>1723.5795285499998</v>
      </c>
      <c r="M445" s="11">
        <v>-994.92404486999999</v>
      </c>
      <c r="N445" s="11">
        <v>1654.8371417200001</v>
      </c>
      <c r="O445" s="12">
        <v>-1565.9911532200001</v>
      </c>
      <c r="P445" s="6">
        <f t="shared" si="12"/>
        <v>-0.14027860968570094</v>
      </c>
      <c r="Q445" s="6">
        <f t="shared" si="13"/>
        <v>-2.4614761109881962</v>
      </c>
    </row>
    <row r="446" spans="1:17" x14ac:dyDescent="0.25">
      <c r="A446" t="str">
        <f>IF(OR(AND(P446&lt;&gt;"",P446&gt;$P$5),AND(Q446&lt;&gt;"",Q446&gt;$P$5)),MAX(A$5:A445)+1,"")</f>
        <v/>
      </c>
      <c r="B446" s="7" t="s">
        <v>439</v>
      </c>
      <c r="C446" s="8" t="s">
        <v>3501</v>
      </c>
      <c r="D446" s="11">
        <v>3524.6736822500002</v>
      </c>
      <c r="E446" s="11">
        <v>219.24080756000001</v>
      </c>
      <c r="F446" s="11">
        <v>4530.6985338000004</v>
      </c>
      <c r="G446" s="11">
        <v>314.53964544999997</v>
      </c>
      <c r="H446" s="11">
        <v>3818.7050444400002</v>
      </c>
      <c r="I446" s="11">
        <v>75.494341519999992</v>
      </c>
      <c r="J446" s="11">
        <v>3848.4461180799999</v>
      </c>
      <c r="K446" s="11">
        <v>62.960919070000003</v>
      </c>
      <c r="L446" s="11">
        <v>4155.6983923099997</v>
      </c>
      <c r="M446" s="11">
        <v>-189.89271434</v>
      </c>
      <c r="N446" s="11">
        <v>3758.66348836</v>
      </c>
      <c r="O446" s="12">
        <v>87.588021209999994</v>
      </c>
      <c r="P446" s="6">
        <f t="shared" si="12"/>
        <v>1.2938098087181826E-2</v>
      </c>
      <c r="Q446" s="6">
        <f t="shared" si="13"/>
        <v>-0.167652528924921</v>
      </c>
    </row>
    <row r="447" spans="1:17" x14ac:dyDescent="0.25">
      <c r="A447" t="str">
        <f>IF(OR(AND(P447&lt;&gt;"",P447&gt;$P$5),AND(Q447&lt;&gt;"",Q447&gt;$P$5)),MAX(A$5:A446)+1,"")</f>
        <v/>
      </c>
      <c r="B447" s="7" t="s">
        <v>440</v>
      </c>
      <c r="C447" s="8" t="s">
        <v>3502</v>
      </c>
      <c r="D447" s="11">
        <v>2365.7815372800001</v>
      </c>
      <c r="E447" s="11">
        <v>206.77879492</v>
      </c>
      <c r="F447" s="11">
        <v>5695.8420209300002</v>
      </c>
      <c r="G447" s="11">
        <v>767.30697394000003</v>
      </c>
      <c r="H447" s="11">
        <v>4933.8451469199999</v>
      </c>
      <c r="I447" s="11">
        <v>648.42155047000006</v>
      </c>
      <c r="J447" s="11">
        <v>3638.6689632399998</v>
      </c>
      <c r="K447" s="11">
        <v>340.97907938999998</v>
      </c>
      <c r="L447" s="11">
        <v>3885.11562753</v>
      </c>
      <c r="M447" s="11">
        <v>296.06981463</v>
      </c>
      <c r="N447" s="11">
        <v>3502.3457537899999</v>
      </c>
      <c r="O447" s="12">
        <v>274.76352924999998</v>
      </c>
      <c r="P447" s="6">
        <f t="shared" si="12"/>
        <v>8.1625396427347896E-2</v>
      </c>
      <c r="Q447" s="6">
        <f t="shared" si="13"/>
        <v>5.8499402548995327E-2</v>
      </c>
    </row>
    <row r="448" spans="1:17" x14ac:dyDescent="0.25">
      <c r="A448" t="str">
        <f>IF(OR(AND(P448&lt;&gt;"",P448&gt;$P$5),AND(Q448&lt;&gt;"",Q448&gt;$P$5)),MAX(A$5:A447)+1,"")</f>
        <v/>
      </c>
      <c r="B448" s="7" t="s">
        <v>441</v>
      </c>
      <c r="C448" s="8" t="s">
        <v>3503</v>
      </c>
      <c r="D448" s="11">
        <v>212.00273268000001</v>
      </c>
      <c r="E448" s="11">
        <v>18.220176819999999</v>
      </c>
      <c r="F448" s="11">
        <v>232.62906924000001</v>
      </c>
      <c r="G448" s="11">
        <v>-74.036187680000012</v>
      </c>
      <c r="H448" s="11">
        <v>204.01937497999998</v>
      </c>
      <c r="I448" s="11">
        <v>8.0092672799999995</v>
      </c>
      <c r="J448" s="11">
        <v>105.06431121999999</v>
      </c>
      <c r="K448" s="11">
        <v>-15.420573050000002</v>
      </c>
      <c r="L448" s="11">
        <v>52.52167386</v>
      </c>
      <c r="M448" s="11">
        <v>4.1015765699999998</v>
      </c>
      <c r="N448" s="11">
        <v>157.40596044999998</v>
      </c>
      <c r="O448" s="12">
        <v>2.6019294100000003</v>
      </c>
      <c r="P448" s="6">
        <f t="shared" si="12"/>
        <v>-5.7815526870410472E-2</v>
      </c>
      <c r="Q448" s="6">
        <f t="shared" si="13"/>
        <v>-0.32243871257978007</v>
      </c>
    </row>
    <row r="449" spans="1:17" x14ac:dyDescent="0.25">
      <c r="A449" t="str">
        <f>IF(OR(AND(P449&lt;&gt;"",P449&gt;$P$5),AND(Q449&lt;&gt;"",Q449&gt;$P$5)),MAX(A$5:A448)+1,"")</f>
        <v/>
      </c>
      <c r="B449" s="7" t="s">
        <v>442</v>
      </c>
      <c r="C449" s="8" t="s">
        <v>3504</v>
      </c>
      <c r="D449" s="11">
        <v>1511.9635702099999</v>
      </c>
      <c r="E449" s="11">
        <v>-348.96530519999999</v>
      </c>
      <c r="F449" s="11">
        <v>1424.78553573</v>
      </c>
      <c r="G449" s="11">
        <v>-1170.5512148</v>
      </c>
      <c r="H449" s="11">
        <v>1245.9621322</v>
      </c>
      <c r="I449" s="11">
        <v>64.021480049999994</v>
      </c>
      <c r="J449" s="11">
        <v>954.94433049999998</v>
      </c>
      <c r="K449" s="11">
        <v>-365.67919194000001</v>
      </c>
      <c r="L449" s="11">
        <v>416.77225526999996</v>
      </c>
      <c r="M449" s="11">
        <v>11.269942199999999</v>
      </c>
      <c r="N449" s="11">
        <v>682.89670747000002</v>
      </c>
      <c r="O449" s="12">
        <v>-48.308582780000002</v>
      </c>
      <c r="P449" s="6">
        <f t="shared" si="12"/>
        <v>-0.14697307730158071</v>
      </c>
      <c r="Q449" s="6" t="str">
        <f t="shared" si="13"/>
        <v/>
      </c>
    </row>
    <row r="450" spans="1:17" x14ac:dyDescent="0.25">
      <c r="A450" t="str">
        <f>IF(OR(AND(P450&lt;&gt;"",P450&gt;$P$5),AND(Q450&lt;&gt;"",Q450&gt;$P$5)),MAX(A$5:A449)+1,"")</f>
        <v/>
      </c>
      <c r="B450" s="7" t="s">
        <v>443</v>
      </c>
      <c r="C450" s="8" t="s">
        <v>3505</v>
      </c>
      <c r="D450" s="11">
        <v>3751.8565640000002</v>
      </c>
      <c r="E450" s="11">
        <v>173.10420397999999</v>
      </c>
      <c r="F450" s="11">
        <v>3869.16149391</v>
      </c>
      <c r="G450" s="11">
        <v>503.10393320999998</v>
      </c>
      <c r="H450" s="11">
        <v>3771.8804185399999</v>
      </c>
      <c r="I450" s="11">
        <v>120.16259347</v>
      </c>
      <c r="J450" s="11">
        <v>3019.2457514799999</v>
      </c>
      <c r="K450" s="11">
        <v>78.983231560000007</v>
      </c>
      <c r="L450" s="11">
        <v>2731.4831621100002</v>
      </c>
      <c r="M450" s="11">
        <v>80.147520459999996</v>
      </c>
      <c r="N450" s="11">
        <v>2886.92250281</v>
      </c>
      <c r="O450" s="12">
        <v>82.701837180000012</v>
      </c>
      <c r="P450" s="6">
        <f t="shared" si="12"/>
        <v>-5.1062127577046756E-2</v>
      </c>
      <c r="Q450" s="6">
        <f t="shared" si="13"/>
        <v>-0.13733633047145777</v>
      </c>
    </row>
    <row r="451" spans="1:17" x14ac:dyDescent="0.25">
      <c r="A451">
        <f>IF(OR(AND(P451&lt;&gt;"",P451&gt;$P$5),AND(Q451&lt;&gt;"",Q451&gt;$P$5)),MAX(A$5:A450)+1,"")</f>
        <v>154</v>
      </c>
      <c r="B451" s="7" t="s">
        <v>444</v>
      </c>
      <c r="C451" s="8" t="s">
        <v>3506</v>
      </c>
      <c r="D451" s="11">
        <v>231.53404883000002</v>
      </c>
      <c r="E451" s="11">
        <v>-22.85615374</v>
      </c>
      <c r="F451" s="11">
        <v>243.27438963</v>
      </c>
      <c r="G451" s="11">
        <v>29.970938539999999</v>
      </c>
      <c r="H451" s="11">
        <v>256.17955503000002</v>
      </c>
      <c r="I451" s="11">
        <v>16.181168270000001</v>
      </c>
      <c r="J451" s="11">
        <v>593.73397365999995</v>
      </c>
      <c r="K451" s="11">
        <v>466.25391863999999</v>
      </c>
      <c r="L451" s="11">
        <v>726.12170691999995</v>
      </c>
      <c r="M451" s="11">
        <v>270.49980078999999</v>
      </c>
      <c r="N451" s="11">
        <v>730.88026616999991</v>
      </c>
      <c r="O451" s="12">
        <v>247.91338752000001</v>
      </c>
      <c r="P451" s="6">
        <f t="shared" si="12"/>
        <v>0.25847987219226765</v>
      </c>
      <c r="Q451" s="6" t="str">
        <f t="shared" si="13"/>
        <v/>
      </c>
    </row>
    <row r="452" spans="1:17" x14ac:dyDescent="0.25">
      <c r="A452" t="str">
        <f>IF(OR(AND(P452&lt;&gt;"",P452&gt;$P$5),AND(Q452&lt;&gt;"",Q452&gt;$P$5)),MAX(A$5:A451)+1,"")</f>
        <v/>
      </c>
      <c r="B452" s="7" t="s">
        <v>445</v>
      </c>
      <c r="C452" s="8" t="s">
        <v>3507</v>
      </c>
      <c r="D452" s="11">
        <v>2108.7895861400002</v>
      </c>
      <c r="E452" s="11">
        <v>66.826123510000002</v>
      </c>
      <c r="F452" s="11">
        <v>1984.04618529</v>
      </c>
      <c r="G452" s="11">
        <v>-178.67425725000001</v>
      </c>
      <c r="H452" s="11">
        <v>1319.9442422100001</v>
      </c>
      <c r="I452" s="11">
        <v>12.87740511</v>
      </c>
      <c r="J452" s="11">
        <v>1232.7343600199999</v>
      </c>
      <c r="K452" s="11">
        <v>-97.943865029999998</v>
      </c>
      <c r="L452" s="11">
        <v>1046.38433575</v>
      </c>
      <c r="M452" s="11">
        <v>-211.66161471999999</v>
      </c>
      <c r="N452" s="11">
        <v>662.71422564</v>
      </c>
      <c r="O452" s="12">
        <v>15.533691289999998</v>
      </c>
      <c r="P452" s="6">
        <f t="shared" si="12"/>
        <v>-0.20666135703353206</v>
      </c>
      <c r="Q452" s="6">
        <f t="shared" si="13"/>
        <v>-0.25309446095252297</v>
      </c>
    </row>
    <row r="453" spans="1:17" x14ac:dyDescent="0.25">
      <c r="A453">
        <f>IF(OR(AND(P453&lt;&gt;"",P453&gt;$P$5),AND(Q453&lt;&gt;"",Q453&gt;$P$5)),MAX(A$5:A452)+1,"")</f>
        <v>155</v>
      </c>
      <c r="B453" s="7" t="s">
        <v>446</v>
      </c>
      <c r="C453" s="8" t="s">
        <v>3508</v>
      </c>
      <c r="D453" s="11">
        <v>1081.2940756600001</v>
      </c>
      <c r="E453" s="11">
        <v>34.304896390000003</v>
      </c>
      <c r="F453" s="11">
        <v>1232.80170677</v>
      </c>
      <c r="G453" s="11">
        <v>75.560609420000006</v>
      </c>
      <c r="H453" s="11">
        <v>2191.0455372500001</v>
      </c>
      <c r="I453" s="11">
        <v>69.796472440000002</v>
      </c>
      <c r="J453" s="11">
        <v>4223.7434261399994</v>
      </c>
      <c r="K453" s="11">
        <v>144.61864793000001</v>
      </c>
      <c r="L453" s="11">
        <v>7306.6363122499997</v>
      </c>
      <c r="M453" s="11">
        <v>338.79812112999997</v>
      </c>
      <c r="N453" s="11">
        <v>10123.000357680001</v>
      </c>
      <c r="O453" s="12">
        <v>449.20135718</v>
      </c>
      <c r="P453" s="6">
        <f t="shared" si="12"/>
        <v>0.56413086387972955</v>
      </c>
      <c r="Q453" s="6">
        <f t="shared" si="13"/>
        <v>0.67269588905326394</v>
      </c>
    </row>
    <row r="454" spans="1:17" x14ac:dyDescent="0.25">
      <c r="A454" t="str">
        <f>IF(OR(AND(P454&lt;&gt;"",P454&gt;$P$5),AND(Q454&lt;&gt;"",Q454&gt;$P$5)),MAX(A$5:A453)+1,"")</f>
        <v/>
      </c>
      <c r="B454" s="7" t="s">
        <v>447</v>
      </c>
      <c r="C454" s="8" t="s">
        <v>3509</v>
      </c>
      <c r="D454" s="11">
        <v>510.32244072000003</v>
      </c>
      <c r="E454" s="11">
        <v>70.441589239999999</v>
      </c>
      <c r="F454" s="11">
        <v>512.60662929</v>
      </c>
      <c r="G454" s="11">
        <v>68.29029353</v>
      </c>
      <c r="H454" s="11">
        <v>502.17598720000001</v>
      </c>
      <c r="I454" s="11">
        <v>61.170166630000004</v>
      </c>
      <c r="J454" s="11">
        <v>444.30406345999995</v>
      </c>
      <c r="K454" s="11">
        <v>10.64592652</v>
      </c>
      <c r="L454" s="11">
        <v>991.37574313000005</v>
      </c>
      <c r="M454" s="11">
        <v>41.212182329999997</v>
      </c>
      <c r="N454" s="11">
        <v>499.99621106000001</v>
      </c>
      <c r="O454" s="12">
        <v>29.887983129999999</v>
      </c>
      <c r="P454" s="6">
        <f t="shared" si="12"/>
        <v>-4.0801020997841553E-3</v>
      </c>
      <c r="Q454" s="6">
        <f t="shared" si="13"/>
        <v>-0.15757064295516443</v>
      </c>
    </row>
    <row r="455" spans="1:17" x14ac:dyDescent="0.25">
      <c r="A455" t="str">
        <f>IF(OR(AND(P455&lt;&gt;"",P455&gt;$P$5),AND(Q455&lt;&gt;"",Q455&gt;$P$5)),MAX(A$5:A454)+1,"")</f>
        <v/>
      </c>
      <c r="B455" s="7" t="s">
        <v>448</v>
      </c>
      <c r="C455" s="8" t="s">
        <v>3510</v>
      </c>
      <c r="D455" s="11">
        <v>3661.3916898499997</v>
      </c>
      <c r="E455" s="11">
        <v>920.97820823000006</v>
      </c>
      <c r="F455" s="11">
        <v>1854.0530634300001</v>
      </c>
      <c r="G455" s="11">
        <v>559.35834715999999</v>
      </c>
      <c r="H455" s="11">
        <v>3755.7460500700004</v>
      </c>
      <c r="I455" s="11">
        <v>1071.43864076</v>
      </c>
      <c r="J455" s="11">
        <v>1119.3945062299999</v>
      </c>
      <c r="K455" s="11">
        <v>218.65788891</v>
      </c>
      <c r="L455" s="11">
        <v>2484.9769172800002</v>
      </c>
      <c r="M455" s="11">
        <v>291.38494971</v>
      </c>
      <c r="N455" s="11">
        <v>1290.1218212599999</v>
      </c>
      <c r="O455" s="12">
        <v>286.98630383</v>
      </c>
      <c r="P455" s="6">
        <f t="shared" si="12"/>
        <v>-0.18829745826987743</v>
      </c>
      <c r="Q455" s="6">
        <f t="shared" si="13"/>
        <v>-0.20800513948905475</v>
      </c>
    </row>
    <row r="456" spans="1:17" x14ac:dyDescent="0.25">
      <c r="A456" t="str">
        <f>IF(OR(AND(P456&lt;&gt;"",P456&gt;$P$5),AND(Q456&lt;&gt;"",Q456&gt;$P$5)),MAX(A$5:A455)+1,"")</f>
        <v/>
      </c>
      <c r="B456" s="7" t="s">
        <v>449</v>
      </c>
      <c r="C456" s="8" t="s">
        <v>3511</v>
      </c>
      <c r="D456" s="11">
        <v>803.80405986000005</v>
      </c>
      <c r="E456" s="11">
        <v>43.880345779999999</v>
      </c>
      <c r="F456" s="11">
        <v>870.55462120000004</v>
      </c>
      <c r="G456" s="11">
        <v>36.352412579999999</v>
      </c>
      <c r="H456" s="11">
        <v>843.70320076999997</v>
      </c>
      <c r="I456" s="11">
        <v>27.546193450000001</v>
      </c>
      <c r="J456" s="11">
        <v>902.47597913000004</v>
      </c>
      <c r="K456" s="11">
        <v>39.005761990000003</v>
      </c>
      <c r="L456" s="11">
        <v>1111.3807922599999</v>
      </c>
      <c r="M456" s="11">
        <v>41.968609430000001</v>
      </c>
      <c r="N456" s="11">
        <v>1625.8662253699999</v>
      </c>
      <c r="O456" s="12">
        <v>60.329417710000001</v>
      </c>
      <c r="P456" s="6">
        <f t="shared" ref="P456:P519" si="14">IFERROR(IF(OR(D456&lt;0,D456=""),"",POWER(N456/D456,1/5)-1),"")</f>
        <v>0.15129580655390495</v>
      </c>
      <c r="Q456" s="6">
        <f t="shared" ref="Q456:Q519" si="15">IFERROR(IF(OR(E456&lt;0,E456=""),"",POWER(O456/E456,1/5)-1),"")</f>
        <v>6.574135506280232E-2</v>
      </c>
    </row>
    <row r="457" spans="1:17" x14ac:dyDescent="0.25">
      <c r="A457">
        <f>IF(OR(AND(P457&lt;&gt;"",P457&gt;$P$5),AND(Q457&lt;&gt;"",Q457&gt;$P$5)),MAX(A$5:A456)+1,"")</f>
        <v>156</v>
      </c>
      <c r="B457" s="7" t="s">
        <v>450</v>
      </c>
      <c r="C457" s="8" t="s">
        <v>3512</v>
      </c>
      <c r="D457" s="11">
        <v>13.873267779999999</v>
      </c>
      <c r="E457" s="11">
        <v>5.7019651600000003</v>
      </c>
      <c r="F457" s="11">
        <v>4861.9721445600007</v>
      </c>
      <c r="G457" s="11">
        <v>629.25437389000001</v>
      </c>
      <c r="H457" s="11">
        <v>3549.0598752600004</v>
      </c>
      <c r="I457" s="11">
        <v>717.93636151999999</v>
      </c>
      <c r="J457" s="11">
        <v>4604.8694254900001</v>
      </c>
      <c r="K457" s="11">
        <v>635.93758098000001</v>
      </c>
      <c r="L457" s="11">
        <v>6313.6401371800002</v>
      </c>
      <c r="M457" s="11">
        <v>611.75522384999999</v>
      </c>
      <c r="N457" s="11">
        <v>8459.4603677699997</v>
      </c>
      <c r="O457" s="12">
        <v>527.11706656000001</v>
      </c>
      <c r="P457" s="6">
        <f t="shared" si="14"/>
        <v>2.6060585858529266</v>
      </c>
      <c r="Q457" s="6">
        <f t="shared" si="15"/>
        <v>1.4727288941962242</v>
      </c>
    </row>
    <row r="458" spans="1:17" x14ac:dyDescent="0.25">
      <c r="A458">
        <f>IF(OR(AND(P458&lt;&gt;"",P458&gt;$P$5),AND(Q458&lt;&gt;"",Q458&gt;$P$5)),MAX(A$5:A457)+1,"")</f>
        <v>157</v>
      </c>
      <c r="B458" s="7" t="s">
        <v>451</v>
      </c>
      <c r="C458" s="8" t="s">
        <v>3513</v>
      </c>
      <c r="D458" s="11">
        <v>1176.9981456500002</v>
      </c>
      <c r="E458" s="11">
        <v>76.768887190000001</v>
      </c>
      <c r="F458" s="11">
        <v>1809.46794368</v>
      </c>
      <c r="G458" s="11">
        <v>167.09826318</v>
      </c>
      <c r="H458" s="11">
        <v>2426.0604187100002</v>
      </c>
      <c r="I458" s="11">
        <v>280.57093370999996</v>
      </c>
      <c r="J458" s="11">
        <v>3110.6519576000001</v>
      </c>
      <c r="K458" s="11">
        <v>281.15130367</v>
      </c>
      <c r="L458" s="11">
        <v>3103.53356033</v>
      </c>
      <c r="M458" s="11">
        <v>87.132170129999992</v>
      </c>
      <c r="N458" s="11">
        <v>3177.1168792899998</v>
      </c>
      <c r="O458" s="12">
        <v>-874.35718497000005</v>
      </c>
      <c r="P458" s="6">
        <f t="shared" si="14"/>
        <v>0.21969567170403592</v>
      </c>
      <c r="Q458" s="6">
        <f t="shared" si="15"/>
        <v>-2.6266747581435226</v>
      </c>
    </row>
    <row r="459" spans="1:17" x14ac:dyDescent="0.25">
      <c r="A459" t="str">
        <f>IF(OR(AND(P459&lt;&gt;"",P459&gt;$P$5),AND(Q459&lt;&gt;"",Q459&gt;$P$5)),MAX(A$5:A458)+1,"")</f>
        <v/>
      </c>
      <c r="B459" s="7" t="s">
        <v>452</v>
      </c>
      <c r="C459" s="8" t="s">
        <v>3514</v>
      </c>
      <c r="D459" s="11">
        <v>16942.353235940001</v>
      </c>
      <c r="E459" s="11">
        <v>2644.37013557</v>
      </c>
      <c r="F459" s="11">
        <v>30372.415725930001</v>
      </c>
      <c r="G459" s="11">
        <v>2815.41639588</v>
      </c>
      <c r="H459" s="11">
        <v>31228.777275209999</v>
      </c>
      <c r="I459" s="11">
        <v>1810.3208227</v>
      </c>
      <c r="J459" s="11">
        <v>29500.131501659998</v>
      </c>
      <c r="K459" s="11">
        <v>1056.1627984199999</v>
      </c>
      <c r="L459" s="11">
        <v>24390.919514779998</v>
      </c>
      <c r="M459" s="11">
        <v>273.19908877999995</v>
      </c>
      <c r="N459" s="11">
        <v>18658.26840261</v>
      </c>
      <c r="O459" s="12">
        <v>141.04772087999999</v>
      </c>
      <c r="P459" s="6">
        <f t="shared" si="14"/>
        <v>1.9481902639435722E-2</v>
      </c>
      <c r="Q459" s="6">
        <f t="shared" si="15"/>
        <v>-0.44357226924481186</v>
      </c>
    </row>
    <row r="460" spans="1:17" x14ac:dyDescent="0.25">
      <c r="A460" t="str">
        <f>IF(OR(AND(P460&lt;&gt;"",P460&gt;$P$5),AND(Q460&lt;&gt;"",Q460&gt;$P$5)),MAX(A$5:A459)+1,"")</f>
        <v/>
      </c>
      <c r="B460" s="7" t="s">
        <v>453</v>
      </c>
      <c r="C460" s="8" t="s">
        <v>3515</v>
      </c>
      <c r="D460" s="11">
        <v>1036.4030439600001</v>
      </c>
      <c r="E460" s="11">
        <v>26.340355350000003</v>
      </c>
      <c r="F460" s="11">
        <v>1153.6432820299999</v>
      </c>
      <c r="G460" s="11">
        <v>25.036320199999999</v>
      </c>
      <c r="H460" s="11">
        <v>1193.7937343599999</v>
      </c>
      <c r="I460" s="11">
        <v>-1.6077545099999999</v>
      </c>
      <c r="J460" s="11">
        <v>1175.3891363499999</v>
      </c>
      <c r="K460" s="11">
        <v>10.307398409999999</v>
      </c>
      <c r="L460" s="11">
        <v>1422.8434357799999</v>
      </c>
      <c r="M460" s="11">
        <v>13.917606339999999</v>
      </c>
      <c r="N460" s="11">
        <v>789.58273745000008</v>
      </c>
      <c r="O460" s="12">
        <v>-16.63094246</v>
      </c>
      <c r="P460" s="6">
        <f t="shared" si="14"/>
        <v>-5.2948071019403353E-2</v>
      </c>
      <c r="Q460" s="6">
        <f t="shared" si="15"/>
        <v>-1.912134843933655</v>
      </c>
    </row>
    <row r="461" spans="1:17" x14ac:dyDescent="0.25">
      <c r="A461" t="str">
        <f>IF(OR(AND(P461&lt;&gt;"",P461&gt;$P$5),AND(Q461&lt;&gt;"",Q461&gt;$P$5)),MAX(A$5:A460)+1,"")</f>
        <v/>
      </c>
      <c r="B461" s="7" t="s">
        <v>454</v>
      </c>
      <c r="C461" s="8" t="s">
        <v>3516</v>
      </c>
      <c r="D461" s="11">
        <v>3585.7401685199998</v>
      </c>
      <c r="E461" s="11">
        <v>327.18692332000001</v>
      </c>
      <c r="F461" s="11">
        <v>4458.4742134200005</v>
      </c>
      <c r="G461" s="11">
        <v>367.09963152999995</v>
      </c>
      <c r="H461" s="11">
        <v>4460.5392488900006</v>
      </c>
      <c r="I461" s="11">
        <v>381.62254487000001</v>
      </c>
      <c r="J461" s="11">
        <v>4092.0549444799999</v>
      </c>
      <c r="K461" s="11">
        <v>308.88989993000001</v>
      </c>
      <c r="L461" s="11">
        <v>3362.62091951</v>
      </c>
      <c r="M461" s="11">
        <v>262.68714131000002</v>
      </c>
      <c r="N461" s="11">
        <v>2804.2905711599997</v>
      </c>
      <c r="O461" s="12">
        <v>229.06487240999999</v>
      </c>
      <c r="P461" s="6">
        <f t="shared" si="14"/>
        <v>-4.7973934499362714E-2</v>
      </c>
      <c r="Q461" s="6">
        <f t="shared" si="15"/>
        <v>-6.8822419195549212E-2</v>
      </c>
    </row>
    <row r="462" spans="1:17" x14ac:dyDescent="0.25">
      <c r="A462" t="str">
        <f>IF(OR(AND(P462&lt;&gt;"",P462&gt;$P$5),AND(Q462&lt;&gt;"",Q462&gt;$P$5)),MAX(A$5:A461)+1,"")</f>
        <v/>
      </c>
      <c r="B462" s="7" t="s">
        <v>455</v>
      </c>
      <c r="C462" s="8" t="s">
        <v>3517</v>
      </c>
      <c r="D462" s="11">
        <v>2024.0538515200001</v>
      </c>
      <c r="E462" s="11">
        <v>251.22528491999998</v>
      </c>
      <c r="F462" s="11">
        <v>2201.7838872900002</v>
      </c>
      <c r="G462" s="11">
        <v>210.95976674000002</v>
      </c>
      <c r="H462" s="11">
        <v>1754.3388508800001</v>
      </c>
      <c r="I462" s="11">
        <v>150.20818843000001</v>
      </c>
      <c r="J462" s="11">
        <v>1777.3749314200002</v>
      </c>
      <c r="K462" s="11">
        <v>52.822244729999994</v>
      </c>
      <c r="L462" s="11">
        <v>2353.3276113699999</v>
      </c>
      <c r="M462" s="11">
        <v>168.35134821</v>
      </c>
      <c r="N462" s="11">
        <v>2619.55308139</v>
      </c>
      <c r="O462" s="12">
        <v>150.83036809999999</v>
      </c>
      <c r="P462" s="6">
        <f t="shared" si="14"/>
        <v>5.2933705267595332E-2</v>
      </c>
      <c r="Q462" s="6">
        <f t="shared" si="15"/>
        <v>-9.7005534101313406E-2</v>
      </c>
    </row>
    <row r="463" spans="1:17" x14ac:dyDescent="0.25">
      <c r="A463">
        <f>IF(OR(AND(P463&lt;&gt;"",P463&gt;$P$5),AND(Q463&lt;&gt;"",Q463&gt;$P$5)),MAX(A$5:A462)+1,"")</f>
        <v>158</v>
      </c>
      <c r="B463" s="7" t="s">
        <v>456</v>
      </c>
      <c r="C463" s="8" t="s">
        <v>3518</v>
      </c>
      <c r="D463" s="11">
        <v>1122.3897526600001</v>
      </c>
      <c r="E463" s="11">
        <v>162.69113455999999</v>
      </c>
      <c r="F463" s="11">
        <v>1149.8055630399999</v>
      </c>
      <c r="G463" s="11">
        <v>201.77921497</v>
      </c>
      <c r="H463" s="11">
        <v>1042.4149788500001</v>
      </c>
      <c r="I463" s="11">
        <v>111.56216302</v>
      </c>
      <c r="J463" s="11">
        <v>1211.8441400199999</v>
      </c>
      <c r="K463" s="11">
        <v>224.83050759</v>
      </c>
      <c r="L463" s="11">
        <v>1405.3504322700001</v>
      </c>
      <c r="M463" s="11">
        <v>245.74057199999999</v>
      </c>
      <c r="N463" s="11">
        <v>871.51268071000004</v>
      </c>
      <c r="O463" s="12">
        <v>471.03152279</v>
      </c>
      <c r="P463" s="6">
        <f t="shared" si="14"/>
        <v>-4.9338286868635062E-2</v>
      </c>
      <c r="Q463" s="6">
        <f t="shared" si="15"/>
        <v>0.23690748299539921</v>
      </c>
    </row>
    <row r="464" spans="1:17" x14ac:dyDescent="0.25">
      <c r="A464">
        <f>IF(OR(AND(P464&lt;&gt;"",P464&gt;$P$5),AND(Q464&lt;&gt;"",Q464&gt;$P$5)),MAX(A$5:A463)+1,"")</f>
        <v>159</v>
      </c>
      <c r="B464" s="7" t="s">
        <v>457</v>
      </c>
      <c r="C464" s="8" t="s">
        <v>3519</v>
      </c>
      <c r="D464" s="11">
        <v>3140.17813127</v>
      </c>
      <c r="E464" s="11">
        <v>21.539623880000001</v>
      </c>
      <c r="F464" s="11">
        <v>2986.8427504199999</v>
      </c>
      <c r="G464" s="11">
        <v>31.662276129999999</v>
      </c>
      <c r="H464" s="11">
        <v>3383.2115294299997</v>
      </c>
      <c r="I464" s="11">
        <v>27.236946</v>
      </c>
      <c r="J464" s="11">
        <v>3999.93525236</v>
      </c>
      <c r="K464" s="11">
        <v>51.890569229999997</v>
      </c>
      <c r="L464" s="11">
        <v>4010.8579836599997</v>
      </c>
      <c r="M464" s="11">
        <v>73.224116499999994</v>
      </c>
      <c r="N464" s="11">
        <v>4042.4536641899999</v>
      </c>
      <c r="O464" s="12">
        <v>121.07854767000001</v>
      </c>
      <c r="P464" s="6">
        <f t="shared" si="14"/>
        <v>5.1812077122186384E-2</v>
      </c>
      <c r="Q464" s="6">
        <f t="shared" si="15"/>
        <v>0.41242637083199152</v>
      </c>
    </row>
    <row r="465" spans="1:17" x14ac:dyDescent="0.25">
      <c r="A465" t="str">
        <f>IF(OR(AND(P465&lt;&gt;"",P465&gt;$P$5),AND(Q465&lt;&gt;"",Q465&gt;$P$5)),MAX(A$5:A464)+1,"")</f>
        <v/>
      </c>
      <c r="B465" s="7" t="s">
        <v>458</v>
      </c>
      <c r="C465" s="8" t="s">
        <v>3520</v>
      </c>
      <c r="D465" s="11">
        <v>509.44043843000003</v>
      </c>
      <c r="E465" s="11">
        <v>103.8108513</v>
      </c>
      <c r="F465" s="11">
        <v>384.93014808999999</v>
      </c>
      <c r="G465" s="11">
        <v>18.546984609999999</v>
      </c>
      <c r="H465" s="11">
        <v>1236.90817001</v>
      </c>
      <c r="I465" s="11">
        <v>56.182778299999995</v>
      </c>
      <c r="J465" s="11">
        <v>1678.4805055499999</v>
      </c>
      <c r="K465" s="11">
        <v>61.488755509999997</v>
      </c>
      <c r="L465" s="11">
        <v>1159.45396147</v>
      </c>
      <c r="M465" s="11">
        <v>26.003149449999999</v>
      </c>
      <c r="N465" s="11">
        <v>910.13465987999996</v>
      </c>
      <c r="O465" s="12">
        <v>22.905181500000001</v>
      </c>
      <c r="P465" s="6">
        <f t="shared" si="14"/>
        <v>0.12305867690037764</v>
      </c>
      <c r="Q465" s="6">
        <f t="shared" si="15"/>
        <v>-0.26084044216897462</v>
      </c>
    </row>
    <row r="466" spans="1:17" x14ac:dyDescent="0.25">
      <c r="A466" t="str">
        <f>IF(OR(AND(P466&lt;&gt;"",P466&gt;$P$5),AND(Q466&lt;&gt;"",Q466&gt;$P$5)),MAX(A$5:A465)+1,"")</f>
        <v/>
      </c>
      <c r="B466" s="7" t="s">
        <v>459</v>
      </c>
      <c r="C466" s="8" t="s">
        <v>3521</v>
      </c>
      <c r="D466" s="11">
        <v>64.378540600000008</v>
      </c>
      <c r="E466" s="11">
        <v>-59.399120310000001</v>
      </c>
      <c r="F466" s="11">
        <v>104.77121065</v>
      </c>
      <c r="G466" s="11">
        <v>4.8332957499999996</v>
      </c>
      <c r="H466" s="11">
        <v>133.92627457</v>
      </c>
      <c r="I466" s="11">
        <v>10.13494328</v>
      </c>
      <c r="J466" s="11">
        <v>107.88509035999999</v>
      </c>
      <c r="K466" s="11">
        <v>-29.305314299999999</v>
      </c>
      <c r="L466" s="11">
        <v>57.268193020000005</v>
      </c>
      <c r="M466" s="11">
        <v>-39.288539319999998</v>
      </c>
      <c r="N466" s="11">
        <v>104.51991805</v>
      </c>
      <c r="O466" s="12">
        <v>6.3441444699999998</v>
      </c>
      <c r="P466" s="6">
        <f t="shared" si="14"/>
        <v>0.10177163325183547</v>
      </c>
      <c r="Q466" s="6" t="str">
        <f t="shared" si="15"/>
        <v/>
      </c>
    </row>
    <row r="467" spans="1:17" x14ac:dyDescent="0.25">
      <c r="A467" t="str">
        <f>IF(OR(AND(P467&lt;&gt;"",P467&gt;$P$5),AND(Q467&lt;&gt;"",Q467&gt;$P$5)),MAX(A$5:A466)+1,"")</f>
        <v/>
      </c>
      <c r="B467" s="7" t="s">
        <v>460</v>
      </c>
      <c r="C467" s="8" t="s">
        <v>3522</v>
      </c>
      <c r="D467" s="11">
        <v>82.075717189999992</v>
      </c>
      <c r="E467" s="11">
        <v>14.315111640000001</v>
      </c>
      <c r="F467" s="11">
        <v>80.079602769999994</v>
      </c>
      <c r="G467" s="11">
        <v>66.221247140000003</v>
      </c>
      <c r="H467" s="11">
        <v>84.859826409999997</v>
      </c>
      <c r="I467" s="11">
        <v>68.507249270000003</v>
      </c>
      <c r="J467" s="11">
        <v>94.838674760000004</v>
      </c>
      <c r="K467" s="11">
        <v>18.39676673</v>
      </c>
      <c r="L467" s="11">
        <v>82.998692560000009</v>
      </c>
      <c r="M467" s="11">
        <v>9.5043629999999997</v>
      </c>
      <c r="N467" s="11">
        <v>84.632027480000005</v>
      </c>
      <c r="O467" s="12">
        <v>9.8492285500000012</v>
      </c>
      <c r="P467" s="6">
        <f t="shared" si="14"/>
        <v>6.1529659648114077E-3</v>
      </c>
      <c r="Q467" s="6">
        <f t="shared" si="15"/>
        <v>-7.2056582895354881E-2</v>
      </c>
    </row>
    <row r="468" spans="1:17" x14ac:dyDescent="0.25">
      <c r="A468">
        <f>IF(OR(AND(P468&lt;&gt;"",P468&gt;$P$5),AND(Q468&lt;&gt;"",Q468&gt;$P$5)),MAX(A$5:A467)+1,"")</f>
        <v>160</v>
      </c>
      <c r="B468" s="7" t="s">
        <v>461</v>
      </c>
      <c r="C468" s="8" t="s">
        <v>3523</v>
      </c>
      <c r="D468" s="11">
        <v>816.00574817999996</v>
      </c>
      <c r="E468" s="11">
        <v>71.298919859999998</v>
      </c>
      <c r="F468" s="11">
        <v>974.81355566000002</v>
      </c>
      <c r="G468" s="11">
        <v>76.780005670000008</v>
      </c>
      <c r="H468" s="11">
        <v>1345.64854109</v>
      </c>
      <c r="I468" s="11">
        <v>80.231963370000003</v>
      </c>
      <c r="J468" s="11">
        <v>1859.82297571</v>
      </c>
      <c r="K468" s="11">
        <v>220.32700790000001</v>
      </c>
      <c r="L468" s="11">
        <v>2235.4562101699998</v>
      </c>
      <c r="M468" s="11">
        <v>275.76289249000001</v>
      </c>
      <c r="N468" s="11">
        <v>3045.27535382</v>
      </c>
      <c r="O468" s="12">
        <v>335.92485542999998</v>
      </c>
      <c r="P468" s="6">
        <f t="shared" si="14"/>
        <v>0.30132768700295642</v>
      </c>
      <c r="Q468" s="6">
        <f t="shared" si="15"/>
        <v>0.3634268354085437</v>
      </c>
    </row>
    <row r="469" spans="1:17" x14ac:dyDescent="0.25">
      <c r="A469">
        <f>IF(OR(AND(P469&lt;&gt;"",P469&gt;$P$5),AND(Q469&lt;&gt;"",Q469&gt;$P$5)),MAX(A$5:A468)+1,"")</f>
        <v>161</v>
      </c>
      <c r="B469" s="7" t="s">
        <v>462</v>
      </c>
      <c r="C469" s="8" t="s">
        <v>3524</v>
      </c>
      <c r="D469" s="11">
        <v>1280.39657919</v>
      </c>
      <c r="E469" s="11">
        <v>74.603186730000004</v>
      </c>
      <c r="F469" s="11">
        <v>1552.26923964</v>
      </c>
      <c r="G469" s="11">
        <v>133.38011392999999</v>
      </c>
      <c r="H469" s="11">
        <v>1705.30976218</v>
      </c>
      <c r="I469" s="11">
        <v>171.05998137</v>
      </c>
      <c r="J469" s="11">
        <v>1884.71626651</v>
      </c>
      <c r="K469" s="11">
        <v>186.27682766999999</v>
      </c>
      <c r="L469" s="11">
        <v>1815.42494698</v>
      </c>
      <c r="M469" s="11">
        <v>362.02105247000003</v>
      </c>
      <c r="N469" s="11">
        <v>2025.82471154</v>
      </c>
      <c r="O469" s="12">
        <v>491.06697095999999</v>
      </c>
      <c r="P469" s="6">
        <f t="shared" si="14"/>
        <v>9.6103266157480327E-2</v>
      </c>
      <c r="Q469" s="6">
        <f t="shared" si="15"/>
        <v>0.45772858175793973</v>
      </c>
    </row>
    <row r="470" spans="1:17" x14ac:dyDescent="0.25">
      <c r="A470" t="str">
        <f>IF(OR(AND(P470&lt;&gt;"",P470&gt;$P$5),AND(Q470&lt;&gt;"",Q470&gt;$P$5)),MAX(A$5:A469)+1,"")</f>
        <v/>
      </c>
      <c r="B470" s="7" t="s">
        <v>463</v>
      </c>
      <c r="C470" s="8" t="s">
        <v>3525</v>
      </c>
      <c r="D470" s="11">
        <v>4365.1533157299991</v>
      </c>
      <c r="E470" s="11">
        <v>815.98476834999997</v>
      </c>
      <c r="F470" s="11">
        <v>5525.2229363000006</v>
      </c>
      <c r="G470" s="11">
        <v>760.44756654999992</v>
      </c>
      <c r="H470" s="11">
        <v>6891.1026328400003</v>
      </c>
      <c r="I470" s="11">
        <v>1014.07612187</v>
      </c>
      <c r="J470" s="11">
        <v>7801.6037474200002</v>
      </c>
      <c r="K470" s="11">
        <v>1181.1047642799999</v>
      </c>
      <c r="L470" s="11">
        <v>7276.5855715299995</v>
      </c>
      <c r="M470" s="11">
        <v>1035.88901446</v>
      </c>
      <c r="N470" s="11">
        <v>7900.1895636099998</v>
      </c>
      <c r="O470" s="12">
        <v>1249.2265356500002</v>
      </c>
      <c r="P470" s="6">
        <f t="shared" si="14"/>
        <v>0.12597202902964622</v>
      </c>
      <c r="Q470" s="6">
        <f t="shared" si="15"/>
        <v>8.8909607820156555E-2</v>
      </c>
    </row>
    <row r="471" spans="1:17" x14ac:dyDescent="0.25">
      <c r="A471" t="str">
        <f>IF(OR(AND(P471&lt;&gt;"",P471&gt;$P$5),AND(Q471&lt;&gt;"",Q471&gt;$P$5)),MAX(A$5:A470)+1,"")</f>
        <v/>
      </c>
      <c r="B471" s="7" t="s">
        <v>464</v>
      </c>
      <c r="C471" s="8" t="s">
        <v>3526</v>
      </c>
      <c r="D471" s="11">
        <v>3964.6699926300003</v>
      </c>
      <c r="E471" s="11">
        <v>344.74771880000003</v>
      </c>
      <c r="F471" s="11">
        <v>4609.8059221200001</v>
      </c>
      <c r="G471" s="11">
        <v>342.08196356000002</v>
      </c>
      <c r="H471" s="11">
        <v>4262.6503208000004</v>
      </c>
      <c r="I471" s="11">
        <v>337.36605164999997</v>
      </c>
      <c r="J471" s="11">
        <v>4364.4895513599995</v>
      </c>
      <c r="K471" s="11">
        <v>306.93002429000001</v>
      </c>
      <c r="L471" s="11">
        <v>4437.7892280200003</v>
      </c>
      <c r="M471" s="11">
        <v>375.23052050000001</v>
      </c>
      <c r="N471" s="11">
        <v>4524.8010718400001</v>
      </c>
      <c r="O471" s="12">
        <v>381.22752658999997</v>
      </c>
      <c r="P471" s="6">
        <f t="shared" si="14"/>
        <v>2.6782573826031886E-2</v>
      </c>
      <c r="Q471" s="6">
        <f t="shared" si="15"/>
        <v>2.0320400358993851E-2</v>
      </c>
    </row>
    <row r="472" spans="1:17" x14ac:dyDescent="0.25">
      <c r="A472">
        <f>IF(OR(AND(P472&lt;&gt;"",P472&gt;$P$5),AND(Q472&lt;&gt;"",Q472&gt;$P$5)),MAX(A$5:A471)+1,"")</f>
        <v>162</v>
      </c>
      <c r="B472" s="7" t="s">
        <v>465</v>
      </c>
      <c r="C472" s="8" t="s">
        <v>3527</v>
      </c>
      <c r="D472" s="11">
        <v>4238.3408360800004</v>
      </c>
      <c r="E472" s="11">
        <v>21.362552579999999</v>
      </c>
      <c r="F472" s="11">
        <v>4411.45207063</v>
      </c>
      <c r="G472" s="11">
        <v>16.35303716</v>
      </c>
      <c r="H472" s="11">
        <v>3802.02537446</v>
      </c>
      <c r="I472" s="11">
        <v>43.12057351</v>
      </c>
      <c r="J472" s="11">
        <v>3500.1958228499998</v>
      </c>
      <c r="K472" s="11">
        <v>291.27499212999999</v>
      </c>
      <c r="L472" s="11">
        <v>3355.9502985999998</v>
      </c>
      <c r="M472" s="11">
        <v>370.36006350000002</v>
      </c>
      <c r="N472" s="11">
        <v>3655.52421026</v>
      </c>
      <c r="O472" s="12">
        <v>559.90826621999997</v>
      </c>
      <c r="P472" s="6">
        <f t="shared" si="14"/>
        <v>-2.9153079921628189E-2</v>
      </c>
      <c r="Q472" s="6">
        <f t="shared" si="15"/>
        <v>0.92173166812705998</v>
      </c>
    </row>
    <row r="473" spans="1:17" x14ac:dyDescent="0.25">
      <c r="A473" t="str">
        <f>IF(OR(AND(P473&lt;&gt;"",P473&gt;$P$5),AND(Q473&lt;&gt;"",Q473&gt;$P$5)),MAX(A$5:A472)+1,"")</f>
        <v/>
      </c>
      <c r="B473" s="7" t="s">
        <v>466</v>
      </c>
      <c r="C473" s="8" t="s">
        <v>3528</v>
      </c>
      <c r="D473" s="11" t="e">
        <v>#VALUE!</v>
      </c>
      <c r="E473" s="11" t="e">
        <v>#VALUE!</v>
      </c>
      <c r="F473" s="11" t="e">
        <v>#VALUE!</v>
      </c>
      <c r="G473" s="11" t="e">
        <v>#VALUE!</v>
      </c>
      <c r="H473" s="11" t="e">
        <v>#VALUE!</v>
      </c>
      <c r="I473" s="11" t="e">
        <v>#VALUE!</v>
      </c>
      <c r="J473" s="11" t="e">
        <v>#VALUE!</v>
      </c>
      <c r="K473" s="11" t="e">
        <v>#VALUE!</v>
      </c>
      <c r="L473" s="11">
        <v>45485.947357129997</v>
      </c>
      <c r="M473" s="11">
        <v>5255.81201401</v>
      </c>
      <c r="N473" s="11">
        <v>49222.414971129998</v>
      </c>
      <c r="O473" s="12">
        <v>4850.3317806899995</v>
      </c>
      <c r="P473" s="6" t="str">
        <f t="shared" si="14"/>
        <v/>
      </c>
      <c r="Q473" s="6" t="str">
        <f t="shared" si="15"/>
        <v/>
      </c>
    </row>
    <row r="474" spans="1:17" x14ac:dyDescent="0.25">
      <c r="A474" t="str">
        <f>IF(OR(AND(P474&lt;&gt;"",P474&gt;$P$5),AND(Q474&lt;&gt;"",Q474&gt;$P$5)),MAX(A$5:A473)+1,"")</f>
        <v/>
      </c>
      <c r="B474" s="7" t="s">
        <v>467</v>
      </c>
      <c r="C474" s="8" t="s">
        <v>3529</v>
      </c>
      <c r="D474" s="11">
        <v>3445.2636209299999</v>
      </c>
      <c r="E474" s="11">
        <v>1100.0869099900001</v>
      </c>
      <c r="F474" s="11">
        <v>3803.99166784</v>
      </c>
      <c r="G474" s="11">
        <v>1164.3925700299999</v>
      </c>
      <c r="H474" s="11">
        <v>3631.4174841700001</v>
      </c>
      <c r="I474" s="11">
        <v>850.17280514000004</v>
      </c>
      <c r="J474" s="11">
        <v>4237.6351483999997</v>
      </c>
      <c r="K474" s="11">
        <v>882.12071488999993</v>
      </c>
      <c r="L474" s="11">
        <v>4164.2092112099999</v>
      </c>
      <c r="M474" s="11">
        <v>808.04036379999991</v>
      </c>
      <c r="N474" s="11">
        <v>3822.54297163</v>
      </c>
      <c r="O474" s="12">
        <v>402.06777848000002</v>
      </c>
      <c r="P474" s="6">
        <f t="shared" si="14"/>
        <v>2.1000567737753828E-2</v>
      </c>
      <c r="Q474" s="6">
        <f t="shared" si="15"/>
        <v>-0.18233679535892922</v>
      </c>
    </row>
    <row r="475" spans="1:17" x14ac:dyDescent="0.25">
      <c r="A475">
        <f>IF(OR(AND(P475&lt;&gt;"",P475&gt;$P$5),AND(Q475&lt;&gt;"",Q475&gt;$P$5)),MAX(A$5:A474)+1,"")</f>
        <v>163</v>
      </c>
      <c r="B475" s="7" t="s">
        <v>468</v>
      </c>
      <c r="C475" s="8" t="s">
        <v>3530</v>
      </c>
      <c r="D475" s="11">
        <v>203.03855235</v>
      </c>
      <c r="E475" s="11">
        <v>-68.142983010000009</v>
      </c>
      <c r="F475" s="11">
        <v>180.89967131999998</v>
      </c>
      <c r="G475" s="11">
        <v>3.2509467400000003</v>
      </c>
      <c r="H475" s="11">
        <v>208.25050318000001</v>
      </c>
      <c r="I475" s="11">
        <v>2.2281820800000003</v>
      </c>
      <c r="J475" s="11">
        <v>2416.57143593</v>
      </c>
      <c r="K475" s="11">
        <v>295.63216847000001</v>
      </c>
      <c r="L475" s="11">
        <v>3320.0101190300002</v>
      </c>
      <c r="M475" s="11">
        <v>347.05309773000005</v>
      </c>
      <c r="N475" s="11">
        <v>3809.98256567</v>
      </c>
      <c r="O475" s="12">
        <v>519.08507294000003</v>
      </c>
      <c r="P475" s="6">
        <f t="shared" si="14"/>
        <v>0.79749998743207695</v>
      </c>
      <c r="Q475" s="6" t="str">
        <f t="shared" si="15"/>
        <v/>
      </c>
    </row>
    <row r="476" spans="1:17" x14ac:dyDescent="0.25">
      <c r="A476" t="str">
        <f>IF(OR(AND(P476&lt;&gt;"",P476&gt;$P$5),AND(Q476&lt;&gt;"",Q476&gt;$P$5)),MAX(A$5:A475)+1,"")</f>
        <v/>
      </c>
      <c r="B476" s="7" t="s">
        <v>469</v>
      </c>
      <c r="C476" s="8" t="s">
        <v>3531</v>
      </c>
      <c r="D476" s="11">
        <v>1829.3232069999999</v>
      </c>
      <c r="E476" s="11">
        <v>256.07244994000001</v>
      </c>
      <c r="F476" s="11">
        <v>1933.7076462800001</v>
      </c>
      <c r="G476" s="11">
        <v>196.17027462999999</v>
      </c>
      <c r="H476" s="11">
        <v>1855.7348542899999</v>
      </c>
      <c r="I476" s="11">
        <v>169.02894502999999</v>
      </c>
      <c r="J476" s="11">
        <v>1772.0644571400001</v>
      </c>
      <c r="K476" s="11">
        <v>209.26855868999999</v>
      </c>
      <c r="L476" s="11">
        <v>1848.6288844100002</v>
      </c>
      <c r="M476" s="11">
        <v>236.00395549999999</v>
      </c>
      <c r="N476" s="11">
        <v>1873.7189810099999</v>
      </c>
      <c r="O476" s="12">
        <v>247.58177005000002</v>
      </c>
      <c r="P476" s="6">
        <f t="shared" si="14"/>
        <v>4.8073483167472286E-3</v>
      </c>
      <c r="Q476" s="6">
        <f t="shared" si="15"/>
        <v>-6.7212110454275553E-3</v>
      </c>
    </row>
    <row r="477" spans="1:17" x14ac:dyDescent="0.25">
      <c r="A477">
        <f>IF(OR(AND(P477&lt;&gt;"",P477&gt;$P$5),AND(Q477&lt;&gt;"",Q477&gt;$P$5)),MAX(A$5:A476)+1,"")</f>
        <v>164</v>
      </c>
      <c r="B477" s="7" t="s">
        <v>470</v>
      </c>
      <c r="C477" s="8" t="s">
        <v>3532</v>
      </c>
      <c r="D477" s="11">
        <v>541.22447194000006</v>
      </c>
      <c r="E477" s="11">
        <v>132.04171926999999</v>
      </c>
      <c r="F477" s="11">
        <v>638.09769212000003</v>
      </c>
      <c r="G477" s="11">
        <v>305.27850501</v>
      </c>
      <c r="H477" s="11">
        <v>3877.3928152600001</v>
      </c>
      <c r="I477" s="11">
        <v>332.38432311999998</v>
      </c>
      <c r="J477" s="11">
        <v>4463.6306412799995</v>
      </c>
      <c r="K477" s="11">
        <v>302.44909394999996</v>
      </c>
      <c r="L477" s="11">
        <v>4866.68880283</v>
      </c>
      <c r="M477" s="11">
        <v>429.18361687999999</v>
      </c>
      <c r="N477" s="11">
        <v>6174.3056980699994</v>
      </c>
      <c r="O477" s="12">
        <v>636.62543961999995</v>
      </c>
      <c r="P477" s="6">
        <f t="shared" si="14"/>
        <v>0.62720451478878947</v>
      </c>
      <c r="Q477" s="6">
        <f t="shared" si="15"/>
        <v>0.36972872543919966</v>
      </c>
    </row>
    <row r="478" spans="1:17" x14ac:dyDescent="0.25">
      <c r="A478" t="str">
        <f>IF(OR(AND(P478&lt;&gt;"",P478&gt;$P$5),AND(Q478&lt;&gt;"",Q478&gt;$P$5)),MAX(A$5:A477)+1,"")</f>
        <v/>
      </c>
      <c r="B478" s="7" t="s">
        <v>471</v>
      </c>
      <c r="C478" s="8" t="s">
        <v>3533</v>
      </c>
      <c r="D478" s="11">
        <v>2595.2937949299999</v>
      </c>
      <c r="E478" s="11">
        <v>195.72353559000001</v>
      </c>
      <c r="F478" s="11">
        <v>3065.4807086999999</v>
      </c>
      <c r="G478" s="11">
        <v>392.3060122</v>
      </c>
      <c r="H478" s="11">
        <v>2757.6378050399999</v>
      </c>
      <c r="I478" s="11">
        <v>161.97241821</v>
      </c>
      <c r="J478" s="11">
        <v>3129.89352186</v>
      </c>
      <c r="K478" s="11">
        <v>8.8259871400000005</v>
      </c>
      <c r="L478" s="11">
        <v>4154.7335832199997</v>
      </c>
      <c r="M478" s="11">
        <v>13.950995189999999</v>
      </c>
      <c r="N478" s="11">
        <v>4506.3568860300002</v>
      </c>
      <c r="O478" s="12">
        <v>19.862080760000001</v>
      </c>
      <c r="P478" s="6">
        <f t="shared" si="14"/>
        <v>0.11667761663102638</v>
      </c>
      <c r="Q478" s="6">
        <f t="shared" si="15"/>
        <v>-0.36718562181276881</v>
      </c>
    </row>
    <row r="479" spans="1:17" x14ac:dyDescent="0.25">
      <c r="A479" t="str">
        <f>IF(OR(AND(P479&lt;&gt;"",P479&gt;$P$5),AND(Q479&lt;&gt;"",Q479&gt;$P$5)),MAX(A$5:A478)+1,"")</f>
        <v/>
      </c>
      <c r="B479" s="7" t="s">
        <v>472</v>
      </c>
      <c r="C479" s="8" t="s">
        <v>3534</v>
      </c>
      <c r="D479" s="11">
        <v>974.68663779999997</v>
      </c>
      <c r="E479" s="11">
        <v>91.181284040000008</v>
      </c>
      <c r="F479" s="11">
        <v>2351.3613022700001</v>
      </c>
      <c r="G479" s="11">
        <v>401.67893667999999</v>
      </c>
      <c r="H479" s="11">
        <v>735.48849283000004</v>
      </c>
      <c r="I479" s="11">
        <v>-194.68142379</v>
      </c>
      <c r="J479" s="11">
        <v>744.17885488000002</v>
      </c>
      <c r="K479" s="11">
        <v>-198.05862421</v>
      </c>
      <c r="L479" s="11">
        <v>901.86767465000003</v>
      </c>
      <c r="M479" s="11">
        <v>12.59471388</v>
      </c>
      <c r="N479" s="11">
        <v>651.33423183000002</v>
      </c>
      <c r="O479" s="12">
        <v>15.863228429999999</v>
      </c>
      <c r="P479" s="6">
        <f t="shared" si="14"/>
        <v>-7.7454535029283123E-2</v>
      </c>
      <c r="Q479" s="6">
        <f t="shared" si="15"/>
        <v>-0.29514923591895459</v>
      </c>
    </row>
    <row r="480" spans="1:17" x14ac:dyDescent="0.25">
      <c r="A480" t="str">
        <f>IF(OR(AND(P480&lt;&gt;"",P480&gt;$P$5),AND(Q480&lt;&gt;"",Q480&gt;$P$5)),MAX(A$5:A479)+1,"")</f>
        <v/>
      </c>
      <c r="B480" s="7" t="s">
        <v>473</v>
      </c>
      <c r="C480" s="8" t="s">
        <v>3535</v>
      </c>
      <c r="D480" s="11">
        <v>1261.62065652</v>
      </c>
      <c r="E480" s="11">
        <v>612.36049935000005</v>
      </c>
      <c r="F480" s="11">
        <v>961.39593224999999</v>
      </c>
      <c r="G480" s="11">
        <v>370.71927933000001</v>
      </c>
      <c r="H480" s="11">
        <v>972.46021539000003</v>
      </c>
      <c r="I480" s="11">
        <v>299.78787133999998</v>
      </c>
      <c r="J480" s="11">
        <v>1117.6119994800001</v>
      </c>
      <c r="K480" s="11">
        <v>475.33749505000003</v>
      </c>
      <c r="L480" s="11">
        <v>1243.4879614000001</v>
      </c>
      <c r="M480" s="11">
        <v>538.41739673999996</v>
      </c>
      <c r="N480" s="11">
        <v>1471.7633082</v>
      </c>
      <c r="O480" s="12">
        <v>589.11892749000003</v>
      </c>
      <c r="P480" s="6">
        <f t="shared" si="14"/>
        <v>3.1292444685451448E-2</v>
      </c>
      <c r="Q480" s="6">
        <f t="shared" si="15"/>
        <v>-7.708750557260946E-3</v>
      </c>
    </row>
    <row r="481" spans="1:17" x14ac:dyDescent="0.25">
      <c r="A481" t="str">
        <f>IF(OR(AND(P481&lt;&gt;"",P481&gt;$P$5),AND(Q481&lt;&gt;"",Q481&gt;$P$5)),MAX(A$5:A480)+1,"")</f>
        <v/>
      </c>
      <c r="B481" s="7" t="s">
        <v>474</v>
      </c>
      <c r="C481" s="8" t="s">
        <v>3536</v>
      </c>
      <c r="D481" s="11">
        <v>3109.0850077199998</v>
      </c>
      <c r="E481" s="11">
        <v>375.66886933000001</v>
      </c>
      <c r="F481" s="11">
        <v>3627.9653637600004</v>
      </c>
      <c r="G481" s="11">
        <v>578.51456328999996</v>
      </c>
      <c r="H481" s="11">
        <v>4333.0145424700004</v>
      </c>
      <c r="I481" s="11">
        <v>618.55303214999992</v>
      </c>
      <c r="J481" s="11">
        <v>4334.25288774</v>
      </c>
      <c r="K481" s="11">
        <v>548.78754415000003</v>
      </c>
      <c r="L481" s="11">
        <v>5565.59351479</v>
      </c>
      <c r="M481" s="11">
        <v>707.5330391</v>
      </c>
      <c r="N481" s="11">
        <v>5587.3447288300003</v>
      </c>
      <c r="O481" s="12">
        <v>746.95153749999997</v>
      </c>
      <c r="P481" s="6">
        <f t="shared" si="14"/>
        <v>0.12438378561946162</v>
      </c>
      <c r="Q481" s="6">
        <f t="shared" si="15"/>
        <v>0.14735402511463791</v>
      </c>
    </row>
    <row r="482" spans="1:17" x14ac:dyDescent="0.25">
      <c r="A482" t="str">
        <f>IF(OR(AND(P482&lt;&gt;"",P482&gt;$P$5),AND(Q482&lt;&gt;"",Q482&gt;$P$5)),MAX(A$5:A481)+1,"")</f>
        <v/>
      </c>
      <c r="B482" s="7" t="s">
        <v>475</v>
      </c>
      <c r="C482" s="8" t="s">
        <v>3537</v>
      </c>
      <c r="D482" s="11">
        <v>1073.0912598099999</v>
      </c>
      <c r="E482" s="11">
        <v>78.258159840000005</v>
      </c>
      <c r="F482" s="11">
        <v>1544.3682118299998</v>
      </c>
      <c r="G482" s="11">
        <v>37.09045098</v>
      </c>
      <c r="H482" s="11">
        <v>1718.8676078399999</v>
      </c>
      <c r="I482" s="11">
        <v>48.84409728</v>
      </c>
      <c r="J482" s="11">
        <v>1746.9011549700001</v>
      </c>
      <c r="K482" s="11">
        <v>42.736745810000002</v>
      </c>
      <c r="L482" s="11">
        <v>1781.16742286</v>
      </c>
      <c r="M482" s="11">
        <v>95.681623129999991</v>
      </c>
      <c r="N482" s="11">
        <v>2174.79155962</v>
      </c>
      <c r="O482" s="12">
        <v>98.646531760000002</v>
      </c>
      <c r="P482" s="6">
        <f t="shared" si="14"/>
        <v>0.15174463055592602</v>
      </c>
      <c r="Q482" s="6">
        <f t="shared" si="15"/>
        <v>4.7394858834127751E-2</v>
      </c>
    </row>
    <row r="483" spans="1:17" x14ac:dyDescent="0.25">
      <c r="A483">
        <f>IF(OR(AND(P483&lt;&gt;"",P483&gt;$P$5),AND(Q483&lt;&gt;"",Q483&gt;$P$5)),MAX(A$5:A482)+1,"")</f>
        <v>165</v>
      </c>
      <c r="B483" s="7" t="s">
        <v>476</v>
      </c>
      <c r="C483" s="8" t="s">
        <v>3538</v>
      </c>
      <c r="D483" s="11">
        <v>2281.23159278</v>
      </c>
      <c r="E483" s="11">
        <v>143.44576977</v>
      </c>
      <c r="F483" s="11">
        <v>2894.3788891999998</v>
      </c>
      <c r="G483" s="11">
        <v>150.65807228999998</v>
      </c>
      <c r="H483" s="11">
        <v>3353.5274744399999</v>
      </c>
      <c r="I483" s="11">
        <v>154.41791240000001</v>
      </c>
      <c r="J483" s="11">
        <v>4095.2794759399999</v>
      </c>
      <c r="K483" s="11">
        <v>172.67882161000003</v>
      </c>
      <c r="L483" s="11">
        <v>5029.9587474199998</v>
      </c>
      <c r="M483" s="11">
        <v>212.33971366</v>
      </c>
      <c r="N483" s="11">
        <v>5340.3403677799997</v>
      </c>
      <c r="O483" s="12">
        <v>550.62909091999995</v>
      </c>
      <c r="P483" s="6">
        <f t="shared" si="14"/>
        <v>0.18544091335737667</v>
      </c>
      <c r="Q483" s="6">
        <f t="shared" si="15"/>
        <v>0.30868245911339875</v>
      </c>
    </row>
    <row r="484" spans="1:17" x14ac:dyDescent="0.25">
      <c r="A484" t="str">
        <f>IF(OR(AND(P484&lt;&gt;"",P484&gt;$P$5),AND(Q484&lt;&gt;"",Q484&gt;$P$5)),MAX(A$5:A483)+1,"")</f>
        <v/>
      </c>
      <c r="B484" s="7" t="s">
        <v>477</v>
      </c>
      <c r="C484" s="8" t="s">
        <v>3539</v>
      </c>
      <c r="D484" s="11">
        <v>3695.21924382</v>
      </c>
      <c r="E484" s="11">
        <v>218.18595624</v>
      </c>
      <c r="F484" s="11">
        <v>5037.4624127200004</v>
      </c>
      <c r="G484" s="11">
        <v>293.00604314999998</v>
      </c>
      <c r="H484" s="11">
        <v>7579.30950459</v>
      </c>
      <c r="I484" s="11">
        <v>297.51908087999999</v>
      </c>
      <c r="J484" s="11">
        <v>6466.6992110299998</v>
      </c>
      <c r="K484" s="11">
        <v>211.99753908000002</v>
      </c>
      <c r="L484" s="11">
        <v>6601.4512466099995</v>
      </c>
      <c r="M484" s="11">
        <v>126.22048770000001</v>
      </c>
      <c r="N484" s="11">
        <v>5858.8607919399992</v>
      </c>
      <c r="O484" s="12">
        <v>82.130745819999987</v>
      </c>
      <c r="P484" s="6">
        <f t="shared" si="14"/>
        <v>9.6565539389922739E-2</v>
      </c>
      <c r="Q484" s="6">
        <f t="shared" si="15"/>
        <v>-0.17750021205111544</v>
      </c>
    </row>
    <row r="485" spans="1:17" x14ac:dyDescent="0.25">
      <c r="A485" t="str">
        <f>IF(OR(AND(P485&lt;&gt;"",P485&gt;$P$5),AND(Q485&lt;&gt;"",Q485&gt;$P$5)),MAX(A$5:A484)+1,"")</f>
        <v/>
      </c>
      <c r="B485" s="7" t="s">
        <v>478</v>
      </c>
      <c r="C485" s="8" t="s">
        <v>3540</v>
      </c>
      <c r="D485" s="11">
        <v>820.04739113000005</v>
      </c>
      <c r="E485" s="11">
        <v>105.79554062999999</v>
      </c>
      <c r="F485" s="11">
        <v>961.75097828999992</v>
      </c>
      <c r="G485" s="11">
        <v>118.13830367</v>
      </c>
      <c r="H485" s="11">
        <v>863.91872752999996</v>
      </c>
      <c r="I485" s="11">
        <v>85.981472209999993</v>
      </c>
      <c r="J485" s="11">
        <v>979.83624852000003</v>
      </c>
      <c r="K485" s="11">
        <v>14.555336220000001</v>
      </c>
      <c r="L485" s="11">
        <v>932.75658237999994</v>
      </c>
      <c r="M485" s="11">
        <v>40.604966659999995</v>
      </c>
      <c r="N485" s="11">
        <v>892.50061901999993</v>
      </c>
      <c r="O485" s="12">
        <v>19.300223379999998</v>
      </c>
      <c r="P485" s="6">
        <f t="shared" si="14"/>
        <v>1.7077191043138651E-2</v>
      </c>
      <c r="Q485" s="6">
        <f t="shared" si="15"/>
        <v>-0.28842776375513801</v>
      </c>
    </row>
    <row r="486" spans="1:17" x14ac:dyDescent="0.25">
      <c r="A486">
        <f>IF(OR(AND(P486&lt;&gt;"",P486&gt;$P$5),AND(Q486&lt;&gt;"",Q486&gt;$P$5)),MAX(A$5:A485)+1,"")</f>
        <v>166</v>
      </c>
      <c r="B486" s="7" t="s">
        <v>479</v>
      </c>
      <c r="C486" s="8" t="s">
        <v>3541</v>
      </c>
      <c r="D486" s="11">
        <v>536.62219107999999</v>
      </c>
      <c r="E486" s="11">
        <v>35.185375450000002</v>
      </c>
      <c r="F486" s="11">
        <v>603.75110599000004</v>
      </c>
      <c r="G486" s="11">
        <v>39.768974990000004</v>
      </c>
      <c r="H486" s="11">
        <v>6673.8253641700003</v>
      </c>
      <c r="I486" s="11">
        <v>371.44513649999999</v>
      </c>
      <c r="J486" s="11">
        <v>6729.5862857299999</v>
      </c>
      <c r="K486" s="11">
        <v>418.58927685000003</v>
      </c>
      <c r="L486" s="11">
        <v>7562.1933044899997</v>
      </c>
      <c r="M486" s="11">
        <v>381.91212508999996</v>
      </c>
      <c r="N486" s="11">
        <v>7328.1507197800001</v>
      </c>
      <c r="O486" s="12">
        <v>489.20637276999997</v>
      </c>
      <c r="P486" s="6">
        <f t="shared" si="14"/>
        <v>0.68680606143711476</v>
      </c>
      <c r="Q486" s="6">
        <f t="shared" si="15"/>
        <v>0.69287925575114429</v>
      </c>
    </row>
    <row r="487" spans="1:17" x14ac:dyDescent="0.25">
      <c r="A487" t="str">
        <f>IF(OR(AND(P487&lt;&gt;"",P487&gt;$P$5),AND(Q487&lt;&gt;"",Q487&gt;$P$5)),MAX(A$5:A486)+1,"")</f>
        <v/>
      </c>
      <c r="B487" s="7" t="s">
        <v>480</v>
      </c>
      <c r="C487" s="8" t="s">
        <v>3542</v>
      </c>
      <c r="D487" s="11">
        <v>1276.39223513</v>
      </c>
      <c r="E487" s="11">
        <v>121.23515399</v>
      </c>
      <c r="F487" s="11">
        <v>1513.08612713</v>
      </c>
      <c r="G487" s="11">
        <v>147.84417069999998</v>
      </c>
      <c r="H487" s="11">
        <v>1521.0132036099999</v>
      </c>
      <c r="I487" s="11">
        <v>178.77083338</v>
      </c>
      <c r="J487" s="11">
        <v>1618.4580511500001</v>
      </c>
      <c r="K487" s="11">
        <v>176.26922053000001</v>
      </c>
      <c r="L487" s="11">
        <v>1668.45227254</v>
      </c>
      <c r="M487" s="11">
        <v>154.49107053999998</v>
      </c>
      <c r="N487" s="11">
        <v>1783.8678012400001</v>
      </c>
      <c r="O487" s="12">
        <v>178.53901685</v>
      </c>
      <c r="P487" s="6">
        <f t="shared" si="14"/>
        <v>6.9241244237277844E-2</v>
      </c>
      <c r="Q487" s="6">
        <f t="shared" si="15"/>
        <v>8.0490403755050455E-2</v>
      </c>
    </row>
    <row r="488" spans="1:17" x14ac:dyDescent="0.25">
      <c r="A488">
        <f>IF(OR(AND(P488&lt;&gt;"",P488&gt;$P$5),AND(Q488&lt;&gt;"",Q488&gt;$P$5)),MAX(A$5:A487)+1,"")</f>
        <v>167</v>
      </c>
      <c r="B488" s="7" t="s">
        <v>481</v>
      </c>
      <c r="C488" s="8" t="s">
        <v>3543</v>
      </c>
      <c r="D488" s="11">
        <v>1547.88338501</v>
      </c>
      <c r="E488" s="11">
        <v>20.92338221</v>
      </c>
      <c r="F488" s="11">
        <v>1856.44490653</v>
      </c>
      <c r="G488" s="11">
        <v>23.190903940000002</v>
      </c>
      <c r="H488" s="11">
        <v>1722.69954953</v>
      </c>
      <c r="I488" s="11">
        <v>6.8789899999999999</v>
      </c>
      <c r="J488" s="11">
        <v>2078.5521846900001</v>
      </c>
      <c r="K488" s="11">
        <v>-349.56883906999997</v>
      </c>
      <c r="L488" s="11">
        <v>1155.5670007599999</v>
      </c>
      <c r="M488" s="11">
        <v>-1036.8433446199999</v>
      </c>
      <c r="N488" s="11">
        <v>393.18164621</v>
      </c>
      <c r="O488" s="12">
        <v>108.88196519</v>
      </c>
      <c r="P488" s="6">
        <f t="shared" si="14"/>
        <v>-0.23972449277792185</v>
      </c>
      <c r="Q488" s="6">
        <f t="shared" si="15"/>
        <v>0.39080041777190844</v>
      </c>
    </row>
    <row r="489" spans="1:17" x14ac:dyDescent="0.25">
      <c r="A489" t="str">
        <f>IF(OR(AND(P489&lt;&gt;"",P489&gt;$P$5),AND(Q489&lt;&gt;"",Q489&gt;$P$5)),MAX(A$5:A488)+1,"")</f>
        <v/>
      </c>
      <c r="B489" s="7" t="s">
        <v>482</v>
      </c>
      <c r="C489" s="8" t="s">
        <v>3544</v>
      </c>
      <c r="D489" s="11">
        <v>719.43132315999992</v>
      </c>
      <c r="E489" s="11">
        <v>94.125715339999999</v>
      </c>
      <c r="F489" s="11">
        <v>549.56392185000004</v>
      </c>
      <c r="G489" s="11">
        <v>84.87398116</v>
      </c>
      <c r="H489" s="11">
        <v>617.58136303999993</v>
      </c>
      <c r="I489" s="11">
        <v>170.11812239</v>
      </c>
      <c r="J489" s="11">
        <v>972.96948495000004</v>
      </c>
      <c r="K489" s="11">
        <v>554.45076489999997</v>
      </c>
      <c r="L489" s="11">
        <v>421.05306131999998</v>
      </c>
      <c r="M489" s="11">
        <v>14.700684710000001</v>
      </c>
      <c r="N489" s="11">
        <v>1349.0180427400001</v>
      </c>
      <c r="O489" s="12">
        <v>63.879330430000003</v>
      </c>
      <c r="P489" s="6">
        <f t="shared" si="14"/>
        <v>0.13398075244205465</v>
      </c>
      <c r="Q489" s="6">
        <f t="shared" si="15"/>
        <v>-7.4598044041265799E-2</v>
      </c>
    </row>
    <row r="490" spans="1:17" x14ac:dyDescent="0.25">
      <c r="A490" t="str">
        <f>IF(OR(AND(P490&lt;&gt;"",P490&gt;$P$5),AND(Q490&lt;&gt;"",Q490&gt;$P$5)),MAX(A$5:A489)+1,"")</f>
        <v/>
      </c>
      <c r="B490" s="7" t="s">
        <v>483</v>
      </c>
      <c r="C490" s="8" t="s">
        <v>3545</v>
      </c>
      <c r="D490" s="11">
        <v>852.21376716999998</v>
      </c>
      <c r="E490" s="11">
        <v>32.626196899999997</v>
      </c>
      <c r="F490" s="11">
        <v>933.86506154999995</v>
      </c>
      <c r="G490" s="11">
        <v>35.501925340000007</v>
      </c>
      <c r="H490" s="11">
        <v>1033.9024005000001</v>
      </c>
      <c r="I490" s="11">
        <v>38.642309040000001</v>
      </c>
      <c r="J490" s="11">
        <v>1168.2420403900001</v>
      </c>
      <c r="K490" s="11">
        <v>43.973967180000002</v>
      </c>
      <c r="L490" s="11">
        <v>1287.0206292</v>
      </c>
      <c r="M490" s="11">
        <v>57.563768250000003</v>
      </c>
      <c r="N490" s="11">
        <v>1439.34799307</v>
      </c>
      <c r="O490" s="12">
        <v>64.317702109999999</v>
      </c>
      <c r="P490" s="6">
        <f t="shared" si="14"/>
        <v>0.11051250205443552</v>
      </c>
      <c r="Q490" s="6">
        <f t="shared" si="15"/>
        <v>0.14538848692835749</v>
      </c>
    </row>
    <row r="491" spans="1:17" x14ac:dyDescent="0.25">
      <c r="A491">
        <f>IF(OR(AND(P491&lt;&gt;"",P491&gt;$P$5),AND(Q491&lt;&gt;"",Q491&gt;$P$5)),MAX(A$5:A490)+1,"")</f>
        <v>168</v>
      </c>
      <c r="B491" s="7" t="s">
        <v>484</v>
      </c>
      <c r="C491" s="8" t="s">
        <v>3546</v>
      </c>
      <c r="D491" s="11">
        <v>859.75317107000001</v>
      </c>
      <c r="E491" s="11">
        <v>-127.71045174</v>
      </c>
      <c r="F491" s="11">
        <v>908.25100383000006</v>
      </c>
      <c r="G491" s="11">
        <v>3.8592052900000002</v>
      </c>
      <c r="H491" s="11">
        <v>942.65602592999994</v>
      </c>
      <c r="I491" s="11">
        <v>111.90898718999999</v>
      </c>
      <c r="J491" s="11">
        <v>3954.3572577300001</v>
      </c>
      <c r="K491" s="11">
        <v>44.034764700000004</v>
      </c>
      <c r="L491" s="11">
        <v>5417.59953339</v>
      </c>
      <c r="M491" s="11">
        <v>106.68568551</v>
      </c>
      <c r="N491" s="11">
        <v>7983.3345527199999</v>
      </c>
      <c r="O491" s="12">
        <v>158.13186965</v>
      </c>
      <c r="P491" s="6">
        <f t="shared" si="14"/>
        <v>0.56157234301608505</v>
      </c>
      <c r="Q491" s="6" t="str">
        <f t="shared" si="15"/>
        <v/>
      </c>
    </row>
    <row r="492" spans="1:17" x14ac:dyDescent="0.25">
      <c r="A492">
        <f>IF(OR(AND(P492&lt;&gt;"",P492&gt;$P$5),AND(Q492&lt;&gt;"",Q492&gt;$P$5)),MAX(A$5:A491)+1,"")</f>
        <v>169</v>
      </c>
      <c r="B492" s="7" t="s">
        <v>485</v>
      </c>
      <c r="C492" s="8" t="s">
        <v>3547</v>
      </c>
      <c r="D492" s="11">
        <v>379.88487379000003</v>
      </c>
      <c r="E492" s="11">
        <v>-197.55180446</v>
      </c>
      <c r="F492" s="11">
        <v>495.73476162000003</v>
      </c>
      <c r="G492" s="11">
        <v>-230.29129243</v>
      </c>
      <c r="H492" s="11">
        <v>644.19113920000007</v>
      </c>
      <c r="I492" s="11">
        <v>14.318692089999999</v>
      </c>
      <c r="J492" s="11">
        <v>698.02077391</v>
      </c>
      <c r="K492" s="11">
        <v>25.609109620000002</v>
      </c>
      <c r="L492" s="11">
        <v>1684.98436505</v>
      </c>
      <c r="M492" s="11">
        <v>237.90917644999999</v>
      </c>
      <c r="N492" s="11">
        <v>2434.9297658400001</v>
      </c>
      <c r="O492" s="12">
        <v>360.5734999</v>
      </c>
      <c r="P492" s="6">
        <f t="shared" si="14"/>
        <v>0.44999627821252797</v>
      </c>
      <c r="Q492" s="6" t="str">
        <f t="shared" si="15"/>
        <v/>
      </c>
    </row>
    <row r="493" spans="1:17" x14ac:dyDescent="0.25">
      <c r="A493">
        <f>IF(OR(AND(P493&lt;&gt;"",P493&gt;$P$5),AND(Q493&lt;&gt;"",Q493&gt;$P$5)),MAX(A$5:A492)+1,"")</f>
        <v>170</v>
      </c>
      <c r="B493" s="7" t="s">
        <v>486</v>
      </c>
      <c r="C493" s="8" t="s">
        <v>3548</v>
      </c>
      <c r="D493" s="11">
        <v>631.01888245999999</v>
      </c>
      <c r="E493" s="11">
        <v>12.89545884</v>
      </c>
      <c r="F493" s="11">
        <v>709.73081320000006</v>
      </c>
      <c r="G493" s="11">
        <v>29.119508100000001</v>
      </c>
      <c r="H493" s="11">
        <v>857.58226310999999</v>
      </c>
      <c r="I493" s="11">
        <v>31.679040579999999</v>
      </c>
      <c r="J493" s="11">
        <v>974.42737597999997</v>
      </c>
      <c r="K493" s="11">
        <v>64.348188370000003</v>
      </c>
      <c r="L493" s="11">
        <v>1235.49614595</v>
      </c>
      <c r="M493" s="11">
        <v>107.08036623000001</v>
      </c>
      <c r="N493" s="11">
        <v>1415.6963569500001</v>
      </c>
      <c r="O493" s="12">
        <v>166.04436762</v>
      </c>
      <c r="P493" s="6">
        <f t="shared" si="14"/>
        <v>0.17539963594146468</v>
      </c>
      <c r="Q493" s="6">
        <f t="shared" si="15"/>
        <v>0.66708394794506054</v>
      </c>
    </row>
    <row r="494" spans="1:17" x14ac:dyDescent="0.25">
      <c r="A494" t="str">
        <f>IF(OR(AND(P494&lt;&gt;"",P494&gt;$P$5),AND(Q494&lt;&gt;"",Q494&gt;$P$5)),MAX(A$5:A493)+1,"")</f>
        <v/>
      </c>
      <c r="B494" s="7" t="s">
        <v>487</v>
      </c>
      <c r="C494" s="8" t="s">
        <v>3549</v>
      </c>
      <c r="D494" s="11">
        <v>903.70042990999991</v>
      </c>
      <c r="E494" s="11">
        <v>50.03716979</v>
      </c>
      <c r="F494" s="11">
        <v>1156.5172426400002</v>
      </c>
      <c r="G494" s="11">
        <v>70.68455093</v>
      </c>
      <c r="H494" s="11">
        <v>976.45617464999998</v>
      </c>
      <c r="I494" s="11">
        <v>20.126207469999997</v>
      </c>
      <c r="J494" s="11">
        <v>1274.93137594</v>
      </c>
      <c r="K494" s="11">
        <v>42.382484320000003</v>
      </c>
      <c r="L494" s="11">
        <v>1123.3603753</v>
      </c>
      <c r="M494" s="11">
        <v>3.01562771</v>
      </c>
      <c r="N494" s="11">
        <v>727.06221174000007</v>
      </c>
      <c r="O494" s="12">
        <v>-428.02833743999997</v>
      </c>
      <c r="P494" s="6">
        <f t="shared" si="14"/>
        <v>-4.2564741258783179E-2</v>
      </c>
      <c r="Q494" s="6">
        <f t="shared" si="15"/>
        <v>-2.5361582480043143</v>
      </c>
    </row>
    <row r="495" spans="1:17" x14ac:dyDescent="0.25">
      <c r="A495" t="str">
        <f>IF(OR(AND(P495&lt;&gt;"",P495&gt;$P$5),AND(Q495&lt;&gt;"",Q495&gt;$P$5)),MAX(A$5:A494)+1,"")</f>
        <v/>
      </c>
      <c r="B495" s="7" t="s">
        <v>488</v>
      </c>
      <c r="C495" s="8" t="s">
        <v>3550</v>
      </c>
      <c r="D495" s="11">
        <v>781.31579161000002</v>
      </c>
      <c r="E495" s="11">
        <v>225.25851053</v>
      </c>
      <c r="F495" s="11">
        <v>873.89044222000007</v>
      </c>
      <c r="G495" s="11">
        <v>226.74896726</v>
      </c>
      <c r="H495" s="11">
        <v>1013.6813212899999</v>
      </c>
      <c r="I495" s="11">
        <v>239.83002183000002</v>
      </c>
      <c r="J495" s="11">
        <v>1114.4346319400001</v>
      </c>
      <c r="K495" s="11">
        <v>288.32917660999999</v>
      </c>
      <c r="L495" s="11">
        <v>1217.8857334500001</v>
      </c>
      <c r="M495" s="11">
        <v>291.97394989999998</v>
      </c>
      <c r="N495" s="11">
        <v>1155.7833433699998</v>
      </c>
      <c r="O495" s="12">
        <v>210.62493556999999</v>
      </c>
      <c r="P495" s="6">
        <f t="shared" si="14"/>
        <v>8.1458767434068546E-2</v>
      </c>
      <c r="Q495" s="6">
        <f t="shared" si="15"/>
        <v>-1.3344104024597625E-2</v>
      </c>
    </row>
    <row r="496" spans="1:17" x14ac:dyDescent="0.25">
      <c r="A496" t="str">
        <f>IF(OR(AND(P496&lt;&gt;"",P496&gt;$P$5),AND(Q496&lt;&gt;"",Q496&gt;$P$5)),MAX(A$5:A495)+1,"")</f>
        <v/>
      </c>
      <c r="B496" s="7" t="s">
        <v>489</v>
      </c>
      <c r="C496" s="8" t="s">
        <v>3551</v>
      </c>
      <c r="D496" s="11">
        <v>207.59742752</v>
      </c>
      <c r="E496" s="11">
        <v>58.208653599999998</v>
      </c>
      <c r="F496" s="11">
        <v>232.35923693000001</v>
      </c>
      <c r="G496" s="11">
        <v>61.078701350000003</v>
      </c>
      <c r="H496" s="11">
        <v>295.88424423000004</v>
      </c>
      <c r="I496" s="11">
        <v>81.092048019999993</v>
      </c>
      <c r="J496" s="11">
        <v>431.38861388999999</v>
      </c>
      <c r="K496" s="11">
        <v>127.07012659999999</v>
      </c>
      <c r="L496" s="11">
        <v>501.80145589</v>
      </c>
      <c r="M496" s="11">
        <v>157.96678743000001</v>
      </c>
      <c r="N496" s="11">
        <v>428.52676572000001</v>
      </c>
      <c r="O496" s="12">
        <v>39.653205219999997</v>
      </c>
      <c r="P496" s="6">
        <f t="shared" si="14"/>
        <v>0.15598233388881222</v>
      </c>
      <c r="Q496" s="6">
        <f t="shared" si="15"/>
        <v>-7.3899435874442698E-2</v>
      </c>
    </row>
    <row r="497" spans="1:17" x14ac:dyDescent="0.25">
      <c r="A497" t="str">
        <f>IF(OR(AND(P497&lt;&gt;"",P497&gt;$P$5),AND(Q497&lt;&gt;"",Q497&gt;$P$5)),MAX(A$5:A496)+1,"")</f>
        <v/>
      </c>
      <c r="B497" s="7" t="s">
        <v>490</v>
      </c>
      <c r="C497" s="8" t="s">
        <v>3552</v>
      </c>
      <c r="D497" s="11">
        <v>75504.739000000001</v>
      </c>
      <c r="E497" s="11">
        <v>4011.82</v>
      </c>
      <c r="F497" s="11">
        <v>93888.58</v>
      </c>
      <c r="G497" s="11">
        <v>4820.5940000000001</v>
      </c>
      <c r="H497" s="11">
        <v>98357.160999999993</v>
      </c>
      <c r="I497" s="11">
        <v>2676.1190000000001</v>
      </c>
      <c r="J497" s="11">
        <v>105292.22900000001</v>
      </c>
      <c r="K497" s="11">
        <v>371.77</v>
      </c>
      <c r="L497" s="11">
        <v>108925.296</v>
      </c>
      <c r="M497" s="11">
        <v>866.91499999999996</v>
      </c>
      <c r="N497" s="11">
        <v>135547.633</v>
      </c>
      <c r="O497" s="12">
        <v>872.50400000000002</v>
      </c>
      <c r="P497" s="6">
        <f t="shared" si="14"/>
        <v>0.12414813806733416</v>
      </c>
      <c r="Q497" s="6">
        <f t="shared" si="15"/>
        <v>-0.26296994601807566</v>
      </c>
    </row>
    <row r="498" spans="1:17" x14ac:dyDescent="0.25">
      <c r="A498">
        <f>IF(OR(AND(P498&lt;&gt;"",P498&gt;$P$5),AND(Q498&lt;&gt;"",Q498&gt;$P$5)),MAX(A$5:A497)+1,"")</f>
        <v>171</v>
      </c>
      <c r="B498" s="7" t="s">
        <v>491</v>
      </c>
      <c r="C498" s="8" t="s">
        <v>3553</v>
      </c>
      <c r="D498" s="11">
        <v>677.50601073999997</v>
      </c>
      <c r="E498" s="11">
        <v>117.4711516</v>
      </c>
      <c r="F498" s="11">
        <v>860.19493510000007</v>
      </c>
      <c r="G498" s="11">
        <v>136.23443971</v>
      </c>
      <c r="H498" s="11">
        <v>1094.1619141400001</v>
      </c>
      <c r="I498" s="11">
        <v>153.58295652999999</v>
      </c>
      <c r="J498" s="11">
        <v>1370.8405385899998</v>
      </c>
      <c r="K498" s="11">
        <v>175.65141039</v>
      </c>
      <c r="L498" s="11">
        <v>1604.33922927</v>
      </c>
      <c r="M498" s="11">
        <v>203.40862655000001</v>
      </c>
      <c r="N498" s="11">
        <v>1873.4341409000001</v>
      </c>
      <c r="O498" s="12">
        <v>233.31286047999998</v>
      </c>
      <c r="P498" s="6">
        <f t="shared" si="14"/>
        <v>0.22558956772831151</v>
      </c>
      <c r="Q498" s="6">
        <f t="shared" si="15"/>
        <v>0.14710055635708619</v>
      </c>
    </row>
    <row r="499" spans="1:17" x14ac:dyDescent="0.25">
      <c r="A499" t="str">
        <f>IF(OR(AND(P499&lt;&gt;"",P499&gt;$P$5),AND(Q499&lt;&gt;"",Q499&gt;$P$5)),MAX(A$5:A498)+1,"")</f>
        <v/>
      </c>
      <c r="B499" s="7" t="s">
        <v>492</v>
      </c>
      <c r="C499" s="8" t="s">
        <v>3554</v>
      </c>
      <c r="D499" s="11">
        <v>481.71825860000001</v>
      </c>
      <c r="E499" s="11">
        <v>45.180277140000001</v>
      </c>
      <c r="F499" s="11">
        <v>639.89440088000003</v>
      </c>
      <c r="G499" s="11">
        <v>64.106854369999994</v>
      </c>
      <c r="H499" s="11">
        <v>644.60199891000002</v>
      </c>
      <c r="I499" s="11">
        <v>65.545614060000005</v>
      </c>
      <c r="J499" s="11">
        <v>718.22028413999999</v>
      </c>
      <c r="K499" s="11">
        <v>45.883543899999999</v>
      </c>
      <c r="L499" s="11">
        <v>806.29791196000008</v>
      </c>
      <c r="M499" s="11">
        <v>99.007572469999999</v>
      </c>
      <c r="N499" s="11">
        <v>828.27832137999997</v>
      </c>
      <c r="O499" s="12">
        <v>80.03175809999999</v>
      </c>
      <c r="P499" s="6">
        <f t="shared" si="14"/>
        <v>0.11449118393745361</v>
      </c>
      <c r="Q499" s="6">
        <f t="shared" si="15"/>
        <v>0.12114734642304259</v>
      </c>
    </row>
    <row r="500" spans="1:17" x14ac:dyDescent="0.25">
      <c r="A500">
        <f>IF(OR(AND(P500&lt;&gt;"",P500&gt;$P$5),AND(Q500&lt;&gt;"",Q500&gt;$P$5)),MAX(A$5:A499)+1,"")</f>
        <v>172</v>
      </c>
      <c r="B500" s="7" t="s">
        <v>493</v>
      </c>
      <c r="C500" s="8" t="s">
        <v>3555</v>
      </c>
      <c r="D500" s="11">
        <v>1643.9314528499999</v>
      </c>
      <c r="E500" s="11">
        <v>9.6977208900000011</v>
      </c>
      <c r="F500" s="11">
        <v>1272.41954986</v>
      </c>
      <c r="G500" s="11">
        <v>-54.767446440000001</v>
      </c>
      <c r="H500" s="11">
        <v>1337.3369018399999</v>
      </c>
      <c r="I500" s="11">
        <v>8.1964280400000007</v>
      </c>
      <c r="J500" s="11">
        <v>1417.78074537</v>
      </c>
      <c r="K500" s="11">
        <v>-123.67454589</v>
      </c>
      <c r="L500" s="11">
        <v>396.64839892999998</v>
      </c>
      <c r="M500" s="11">
        <v>6.5912810099999994</v>
      </c>
      <c r="N500" s="11">
        <v>8627.4115616100007</v>
      </c>
      <c r="O500" s="12">
        <v>3389.1420239399999</v>
      </c>
      <c r="P500" s="6">
        <f t="shared" si="14"/>
        <v>0.39315475718203352</v>
      </c>
      <c r="Q500" s="6">
        <f t="shared" si="15"/>
        <v>2.2261460000857602</v>
      </c>
    </row>
    <row r="501" spans="1:17" x14ac:dyDescent="0.25">
      <c r="A501" t="str">
        <f>IF(OR(AND(P501&lt;&gt;"",P501&gt;$P$5),AND(Q501&lt;&gt;"",Q501&gt;$P$5)),MAX(A$5:A500)+1,"")</f>
        <v/>
      </c>
      <c r="B501" s="7" t="s">
        <v>494</v>
      </c>
      <c r="C501" s="8" t="s">
        <v>3556</v>
      </c>
      <c r="D501" s="11">
        <v>1877.23357753</v>
      </c>
      <c r="E501" s="11">
        <v>554.35383755999999</v>
      </c>
      <c r="F501" s="11">
        <v>1969.85461605</v>
      </c>
      <c r="G501" s="11">
        <v>153.81656641000001</v>
      </c>
      <c r="H501" s="11">
        <v>2891.7345802700002</v>
      </c>
      <c r="I501" s="11">
        <v>248.29670363999998</v>
      </c>
      <c r="J501" s="11">
        <v>3385.5711905999997</v>
      </c>
      <c r="K501" s="11">
        <v>346.74568920999997</v>
      </c>
      <c r="L501" s="11">
        <v>3671.3047830199998</v>
      </c>
      <c r="M501" s="11">
        <v>456.28845927999998</v>
      </c>
      <c r="N501" s="11">
        <v>3997.420744</v>
      </c>
      <c r="O501" s="12">
        <v>382.11579189999998</v>
      </c>
      <c r="P501" s="6">
        <f t="shared" si="14"/>
        <v>0.16319441859491923</v>
      </c>
      <c r="Q501" s="6">
        <f t="shared" si="15"/>
        <v>-7.1714459665817243E-2</v>
      </c>
    </row>
    <row r="502" spans="1:17" x14ac:dyDescent="0.25">
      <c r="A502" t="str">
        <f>IF(OR(AND(P502&lt;&gt;"",P502&gt;$P$5),AND(Q502&lt;&gt;"",Q502&gt;$P$5)),MAX(A$5:A501)+1,"")</f>
        <v/>
      </c>
      <c r="B502" s="7" t="s">
        <v>495</v>
      </c>
      <c r="C502" s="8" t="s">
        <v>3557</v>
      </c>
      <c r="D502" s="11">
        <v>2197.7565561399997</v>
      </c>
      <c r="E502" s="11">
        <v>283.15691744999998</v>
      </c>
      <c r="F502" s="11">
        <v>2920.5845298899999</v>
      </c>
      <c r="G502" s="11">
        <v>412.30801244999998</v>
      </c>
      <c r="H502" s="11">
        <v>3476.9911418200004</v>
      </c>
      <c r="I502" s="11">
        <v>561.11602260999996</v>
      </c>
      <c r="J502" s="11">
        <v>2773.4906716599999</v>
      </c>
      <c r="K502" s="11">
        <v>379.06929563</v>
      </c>
      <c r="L502" s="11">
        <v>2391.0347585599998</v>
      </c>
      <c r="M502" s="11">
        <v>288.70714674999999</v>
      </c>
      <c r="N502" s="11">
        <v>2486.4691128499999</v>
      </c>
      <c r="O502" s="12">
        <v>273.03077386000001</v>
      </c>
      <c r="P502" s="6">
        <f t="shared" si="14"/>
        <v>2.4992521903194342E-2</v>
      </c>
      <c r="Q502" s="6">
        <f t="shared" si="15"/>
        <v>-7.2568825433010353E-3</v>
      </c>
    </row>
    <row r="503" spans="1:17" x14ac:dyDescent="0.25">
      <c r="A503">
        <f>IF(OR(AND(P503&lt;&gt;"",P503&gt;$P$5),AND(Q503&lt;&gt;"",Q503&gt;$P$5)),MAX(A$5:A502)+1,"")</f>
        <v>173</v>
      </c>
      <c r="B503" s="7" t="s">
        <v>496</v>
      </c>
      <c r="C503" s="8" t="s">
        <v>3558</v>
      </c>
      <c r="D503" s="11">
        <v>369.96764901</v>
      </c>
      <c r="E503" s="11">
        <v>56.45272842</v>
      </c>
      <c r="F503" s="11">
        <v>457.56039270999997</v>
      </c>
      <c r="G503" s="11">
        <v>68.010526330000005</v>
      </c>
      <c r="H503" s="11">
        <v>582.69234228999994</v>
      </c>
      <c r="I503" s="11">
        <v>90.165000800000001</v>
      </c>
      <c r="J503" s="11">
        <v>854.37232270000004</v>
      </c>
      <c r="K503" s="11">
        <v>133.27525807999999</v>
      </c>
      <c r="L503" s="11">
        <v>1086.1534336300001</v>
      </c>
      <c r="M503" s="11">
        <v>153.05551737000002</v>
      </c>
      <c r="N503" s="11">
        <v>1474.33910216</v>
      </c>
      <c r="O503" s="12">
        <v>101.23734311</v>
      </c>
      <c r="P503" s="6">
        <f t="shared" si="14"/>
        <v>0.31852001531589202</v>
      </c>
      <c r="Q503" s="6">
        <f t="shared" si="15"/>
        <v>0.12390902974586759</v>
      </c>
    </row>
    <row r="504" spans="1:17" x14ac:dyDescent="0.25">
      <c r="A504" t="str">
        <f>IF(OR(AND(P504&lt;&gt;"",P504&gt;$P$5),AND(Q504&lt;&gt;"",Q504&gt;$P$5)),MAX(A$5:A503)+1,"")</f>
        <v/>
      </c>
      <c r="B504" s="7" t="s">
        <v>497</v>
      </c>
      <c r="C504" s="8" t="s">
        <v>3559</v>
      </c>
      <c r="D504" s="11">
        <v>569.41299871000001</v>
      </c>
      <c r="E504" s="11">
        <v>106.02795845</v>
      </c>
      <c r="F504" s="11">
        <v>722.94200221000006</v>
      </c>
      <c r="G504" s="11">
        <v>141.94600024000002</v>
      </c>
      <c r="H504" s="11">
        <v>776.52646134000008</v>
      </c>
      <c r="I504" s="11">
        <v>111.56351692</v>
      </c>
      <c r="J504" s="11">
        <v>901.16734312999995</v>
      </c>
      <c r="K504" s="11">
        <v>167.66413459</v>
      </c>
      <c r="L504" s="11">
        <v>1067.1487811300001</v>
      </c>
      <c r="M504" s="11">
        <v>154.47275705999999</v>
      </c>
      <c r="N504" s="11">
        <v>987.58389510999996</v>
      </c>
      <c r="O504" s="12">
        <v>129.33605342000001</v>
      </c>
      <c r="P504" s="6">
        <f t="shared" si="14"/>
        <v>0.1164244122445004</v>
      </c>
      <c r="Q504" s="6">
        <f t="shared" si="15"/>
        <v>4.0542542706522466E-2</v>
      </c>
    </row>
    <row r="505" spans="1:17" x14ac:dyDescent="0.25">
      <c r="A505" t="str">
        <f>IF(OR(AND(P505&lt;&gt;"",P505&gt;$P$5),AND(Q505&lt;&gt;"",Q505&gt;$P$5)),MAX(A$5:A504)+1,"")</f>
        <v/>
      </c>
      <c r="B505" s="7" t="s">
        <v>498</v>
      </c>
      <c r="C505" s="8" t="s">
        <v>3560</v>
      </c>
      <c r="D505" s="11">
        <v>5622.0644776899999</v>
      </c>
      <c r="E505" s="11">
        <v>403.92622408</v>
      </c>
      <c r="F505" s="11">
        <v>7125.6530106</v>
      </c>
      <c r="G505" s="11">
        <v>475.64016072000004</v>
      </c>
      <c r="H505" s="11">
        <v>6889.4604474999996</v>
      </c>
      <c r="I505" s="11">
        <v>469.13904447000004</v>
      </c>
      <c r="J505" s="11">
        <v>8383.2496266099988</v>
      </c>
      <c r="K505" s="11">
        <v>588.50916046000009</v>
      </c>
      <c r="L505" s="11">
        <v>9534.64394584</v>
      </c>
      <c r="M505" s="11">
        <v>689.89232290999996</v>
      </c>
      <c r="N505" s="11">
        <v>10909.6866259</v>
      </c>
      <c r="O505" s="12">
        <v>889.00477398999999</v>
      </c>
      <c r="P505" s="6">
        <f t="shared" si="14"/>
        <v>0.14178225928127275</v>
      </c>
      <c r="Q505" s="6">
        <f t="shared" si="15"/>
        <v>0.17090162487835148</v>
      </c>
    </row>
    <row r="506" spans="1:17" x14ac:dyDescent="0.25">
      <c r="A506">
        <f>IF(OR(AND(P506&lt;&gt;"",P506&gt;$P$5),AND(Q506&lt;&gt;"",Q506&gt;$P$5)),MAX(A$5:A505)+1,"")</f>
        <v>174</v>
      </c>
      <c r="B506" s="7" t="s">
        <v>499</v>
      </c>
      <c r="C506" s="8" t="s">
        <v>3561</v>
      </c>
      <c r="D506" s="11">
        <v>190.44681084999999</v>
      </c>
      <c r="E506" s="11">
        <v>10.08685017</v>
      </c>
      <c r="F506" s="11">
        <v>555.28611123000007</v>
      </c>
      <c r="G506" s="11">
        <v>117.01844759999999</v>
      </c>
      <c r="H506" s="11">
        <v>589.5823215800001</v>
      </c>
      <c r="I506" s="11">
        <v>137.17862251</v>
      </c>
      <c r="J506" s="11">
        <v>667.17344977999994</v>
      </c>
      <c r="K506" s="11">
        <v>147.80495397999999</v>
      </c>
      <c r="L506" s="11">
        <v>742.75415097000007</v>
      </c>
      <c r="M506" s="11">
        <v>181.06654856</v>
      </c>
      <c r="N506" s="11">
        <v>786.01220979999994</v>
      </c>
      <c r="O506" s="12">
        <v>197.25025478000001</v>
      </c>
      <c r="P506" s="6">
        <f t="shared" si="14"/>
        <v>0.32779527103443717</v>
      </c>
      <c r="Q506" s="6">
        <f t="shared" si="15"/>
        <v>0.81239310206985493</v>
      </c>
    </row>
    <row r="507" spans="1:17" x14ac:dyDescent="0.25">
      <c r="A507">
        <f>IF(OR(AND(P507&lt;&gt;"",P507&gt;$P$5),AND(Q507&lt;&gt;"",Q507&gt;$P$5)),MAX(A$5:A506)+1,"")</f>
        <v>175</v>
      </c>
      <c r="B507" s="7" t="s">
        <v>500</v>
      </c>
      <c r="C507" s="8" t="s">
        <v>3562</v>
      </c>
      <c r="D507" s="11">
        <v>1237.34895175</v>
      </c>
      <c r="E507" s="11">
        <v>7.7287987400000002</v>
      </c>
      <c r="F507" s="11">
        <v>1333.1525208199998</v>
      </c>
      <c r="G507" s="11">
        <v>79.91705958</v>
      </c>
      <c r="H507" s="11">
        <v>1321.5701673599999</v>
      </c>
      <c r="I507" s="11">
        <v>20.528891290000001</v>
      </c>
      <c r="J507" s="11">
        <v>1342.7238326300001</v>
      </c>
      <c r="K507" s="11">
        <v>38.396510790000001</v>
      </c>
      <c r="L507" s="11">
        <v>1086.6183969000001</v>
      </c>
      <c r="M507" s="11">
        <v>-16.49769702</v>
      </c>
      <c r="N507" s="11">
        <v>898.61565883000003</v>
      </c>
      <c r="O507" s="12">
        <v>39.235507649999995</v>
      </c>
      <c r="P507" s="6">
        <f t="shared" si="14"/>
        <v>-6.1970800661811487E-2</v>
      </c>
      <c r="Q507" s="6">
        <f t="shared" si="15"/>
        <v>0.38392787057496758</v>
      </c>
    </row>
    <row r="508" spans="1:17" x14ac:dyDescent="0.25">
      <c r="A508" t="str">
        <f>IF(OR(AND(P508&lt;&gt;"",P508&gt;$P$5),AND(Q508&lt;&gt;"",Q508&gt;$P$5)),MAX(A$5:A507)+1,"")</f>
        <v/>
      </c>
      <c r="B508" s="7" t="s">
        <v>501</v>
      </c>
      <c r="C508" s="8" t="s">
        <v>3563</v>
      </c>
      <c r="D508" s="11">
        <v>1635.8437340099999</v>
      </c>
      <c r="E508" s="11">
        <v>121.47109275</v>
      </c>
      <c r="F508" s="11">
        <v>2038.68399084</v>
      </c>
      <c r="G508" s="11">
        <v>138.83060225999998</v>
      </c>
      <c r="H508" s="11">
        <v>2488.1020566699999</v>
      </c>
      <c r="I508" s="11">
        <v>159.18925432</v>
      </c>
      <c r="J508" s="11">
        <v>3708.6287899099998</v>
      </c>
      <c r="K508" s="11">
        <v>223.83672971999999</v>
      </c>
      <c r="L508" s="11">
        <v>4229.7836174499998</v>
      </c>
      <c r="M508" s="11">
        <v>281.08927025000003</v>
      </c>
      <c r="N508" s="11">
        <v>3719.7823446699999</v>
      </c>
      <c r="O508" s="12">
        <v>207.72426458000001</v>
      </c>
      <c r="P508" s="6">
        <f t="shared" si="14"/>
        <v>0.17856935054202516</v>
      </c>
      <c r="Q508" s="6">
        <f t="shared" si="15"/>
        <v>0.11327602995343655</v>
      </c>
    </row>
    <row r="509" spans="1:17" x14ac:dyDescent="0.25">
      <c r="A509">
        <f>IF(OR(AND(P509&lt;&gt;"",P509&gt;$P$5),AND(Q509&lt;&gt;"",Q509&gt;$P$5)),MAX(A$5:A508)+1,"")</f>
        <v>176</v>
      </c>
      <c r="B509" s="7" t="s">
        <v>502</v>
      </c>
      <c r="C509" s="8" t="s">
        <v>3564</v>
      </c>
      <c r="D509" s="11">
        <v>339.63077751999998</v>
      </c>
      <c r="E509" s="11">
        <v>9.8589554800000005</v>
      </c>
      <c r="F509" s="11">
        <v>426.46688258999995</v>
      </c>
      <c r="G509" s="11">
        <v>17.509065170000003</v>
      </c>
      <c r="H509" s="11">
        <v>395.13532042000003</v>
      </c>
      <c r="I509" s="11">
        <v>14.307064349999999</v>
      </c>
      <c r="J509" s="11">
        <v>429.29823832</v>
      </c>
      <c r="K509" s="11">
        <v>16.938170510000003</v>
      </c>
      <c r="L509" s="11">
        <v>402.35548251</v>
      </c>
      <c r="M509" s="11">
        <v>12.874102349999999</v>
      </c>
      <c r="N509" s="11">
        <v>1423.3267363599998</v>
      </c>
      <c r="O509" s="12">
        <v>161.89850738999999</v>
      </c>
      <c r="P509" s="6">
        <f t="shared" si="14"/>
        <v>0.33186287579564477</v>
      </c>
      <c r="Q509" s="6">
        <f t="shared" si="15"/>
        <v>0.75017867492248769</v>
      </c>
    </row>
    <row r="510" spans="1:17" x14ac:dyDescent="0.25">
      <c r="A510" t="str">
        <f>IF(OR(AND(P510&lt;&gt;"",P510&gt;$P$5),AND(Q510&lt;&gt;"",Q510&gt;$P$5)),MAX(A$5:A509)+1,"")</f>
        <v/>
      </c>
      <c r="B510" s="7" t="s">
        <v>503</v>
      </c>
      <c r="C510" s="8" t="s">
        <v>3565</v>
      </c>
      <c r="D510" s="11">
        <v>1560.2119228800002</v>
      </c>
      <c r="E510" s="11">
        <v>112.50606087</v>
      </c>
      <c r="F510" s="11">
        <v>2423.3296011799998</v>
      </c>
      <c r="G510" s="11">
        <v>200.45998397999998</v>
      </c>
      <c r="H510" s="11">
        <v>3098.64838186</v>
      </c>
      <c r="I510" s="11">
        <v>200.94607450000001</v>
      </c>
      <c r="J510" s="11">
        <v>3406.52173623</v>
      </c>
      <c r="K510" s="11">
        <v>206.17114355000001</v>
      </c>
      <c r="L510" s="11">
        <v>3906.9260636399999</v>
      </c>
      <c r="M510" s="11">
        <v>219.92899130000001</v>
      </c>
      <c r="N510" s="11">
        <v>3164.5351050599998</v>
      </c>
      <c r="O510" s="12">
        <v>81.204143400000007</v>
      </c>
      <c r="P510" s="6">
        <f t="shared" si="14"/>
        <v>0.15192781498492502</v>
      </c>
      <c r="Q510" s="6">
        <f t="shared" si="15"/>
        <v>-6.3127580338983802E-2</v>
      </c>
    </row>
    <row r="511" spans="1:17" x14ac:dyDescent="0.25">
      <c r="A511">
        <f>IF(OR(AND(P511&lt;&gt;"",P511&gt;$P$5),AND(Q511&lt;&gt;"",Q511&gt;$P$5)),MAX(A$5:A510)+1,"")</f>
        <v>177</v>
      </c>
      <c r="B511" s="7" t="s">
        <v>504</v>
      </c>
      <c r="C511" s="8" t="s">
        <v>3566</v>
      </c>
      <c r="D511" s="11">
        <v>457.84202523000005</v>
      </c>
      <c r="E511" s="11">
        <v>272.71418098000004</v>
      </c>
      <c r="F511" s="11">
        <v>622.77216511999995</v>
      </c>
      <c r="G511" s="11">
        <v>523.34497661</v>
      </c>
      <c r="H511" s="11">
        <v>1007.01778255</v>
      </c>
      <c r="I511" s="11">
        <v>481.01114645999996</v>
      </c>
      <c r="J511" s="11">
        <v>1161.7787485399999</v>
      </c>
      <c r="K511" s="11">
        <v>577.39743338999995</v>
      </c>
      <c r="L511" s="11">
        <v>1242.9515240399999</v>
      </c>
      <c r="M511" s="11">
        <v>695.08305487999996</v>
      </c>
      <c r="N511" s="11">
        <v>1156.54815134</v>
      </c>
      <c r="O511" s="12">
        <v>575.04910845000006</v>
      </c>
      <c r="P511" s="6">
        <f t="shared" si="14"/>
        <v>0.20362060239009727</v>
      </c>
      <c r="Q511" s="6">
        <f t="shared" si="15"/>
        <v>0.16091238006958331</v>
      </c>
    </row>
    <row r="512" spans="1:17" x14ac:dyDescent="0.25">
      <c r="A512">
        <f>IF(OR(AND(P512&lt;&gt;"",P512&gt;$P$5),AND(Q512&lt;&gt;"",Q512&gt;$P$5)),MAX(A$5:A511)+1,"")</f>
        <v>178</v>
      </c>
      <c r="B512" s="7" t="s">
        <v>505</v>
      </c>
      <c r="C512" s="8" t="s">
        <v>3567</v>
      </c>
      <c r="D512" s="11">
        <v>1445.6586015</v>
      </c>
      <c r="E512" s="11">
        <v>65.170612520000006</v>
      </c>
      <c r="F512" s="11">
        <v>976.87295064</v>
      </c>
      <c r="G512" s="11">
        <v>-84.337318909999993</v>
      </c>
      <c r="H512" s="11">
        <v>1771.4920816600002</v>
      </c>
      <c r="I512" s="11">
        <v>136.89249962</v>
      </c>
      <c r="J512" s="11">
        <v>1017.41660575</v>
      </c>
      <c r="K512" s="11">
        <v>-99.100698120000004</v>
      </c>
      <c r="L512" s="11">
        <v>2147.1193750399998</v>
      </c>
      <c r="M512" s="11">
        <v>294.22540974999998</v>
      </c>
      <c r="N512" s="11">
        <v>2699.9404760000002</v>
      </c>
      <c r="O512" s="12">
        <v>359.47502044999999</v>
      </c>
      <c r="P512" s="6">
        <f t="shared" si="14"/>
        <v>0.13307247337091965</v>
      </c>
      <c r="Q512" s="6">
        <f t="shared" si="15"/>
        <v>0.40709488025871465</v>
      </c>
    </row>
    <row r="513" spans="1:17" x14ac:dyDescent="0.25">
      <c r="A513" t="str">
        <f>IF(OR(AND(P513&lt;&gt;"",P513&gt;$P$5),AND(Q513&lt;&gt;"",Q513&gt;$P$5)),MAX(A$5:A512)+1,"")</f>
        <v/>
      </c>
      <c r="B513" s="7" t="s">
        <v>506</v>
      </c>
      <c r="C513" s="8" t="s">
        <v>3568</v>
      </c>
      <c r="D513" s="11">
        <v>149.88103699999999</v>
      </c>
      <c r="E513" s="11">
        <v>24.495387000000001</v>
      </c>
      <c r="F513" s="11">
        <v>163.06850299999999</v>
      </c>
      <c r="G513" s="11">
        <v>36.906137000000001</v>
      </c>
      <c r="H513" s="11">
        <v>170.399125</v>
      </c>
      <c r="I513" s="11">
        <v>28.850026</v>
      </c>
      <c r="J513" s="11">
        <v>169.36245400000001</v>
      </c>
      <c r="K513" s="11">
        <v>15.768715</v>
      </c>
      <c r="L513" s="11">
        <v>150.26567299999999</v>
      </c>
      <c r="M513" s="11">
        <v>20.450835999999999</v>
      </c>
      <c r="N513" s="11">
        <v>158.158007</v>
      </c>
      <c r="O513" s="12">
        <v>21.687704</v>
      </c>
      <c r="P513" s="6">
        <f t="shared" si="14"/>
        <v>1.0808531630755347E-2</v>
      </c>
      <c r="Q513" s="6">
        <f t="shared" si="15"/>
        <v>-2.4053851707496188E-2</v>
      </c>
    </row>
    <row r="514" spans="1:17" x14ac:dyDescent="0.25">
      <c r="A514" t="str">
        <f>IF(OR(AND(P514&lt;&gt;"",P514&gt;$P$5),AND(Q514&lt;&gt;"",Q514&gt;$P$5)),MAX(A$5:A513)+1,"")</f>
        <v/>
      </c>
      <c r="B514" s="7" t="s">
        <v>507</v>
      </c>
      <c r="C514" s="8" t="s">
        <v>3569</v>
      </c>
      <c r="D514" s="11">
        <v>937.80351730999996</v>
      </c>
      <c r="E514" s="11">
        <v>208.74576159</v>
      </c>
      <c r="F514" s="11">
        <v>1152.98883318</v>
      </c>
      <c r="G514" s="11">
        <v>232.22102502999999</v>
      </c>
      <c r="H514" s="11">
        <v>1170.8067492800001</v>
      </c>
      <c r="I514" s="11">
        <v>257.76733387999997</v>
      </c>
      <c r="J514" s="11">
        <v>1505.3750966600001</v>
      </c>
      <c r="K514" s="11">
        <v>337.67666283</v>
      </c>
      <c r="L514" s="11">
        <v>1480.08148448</v>
      </c>
      <c r="M514" s="11">
        <v>380.37169587</v>
      </c>
      <c r="N514" s="11">
        <v>1530.7733349800001</v>
      </c>
      <c r="O514" s="12">
        <v>368.38746572000002</v>
      </c>
      <c r="P514" s="6">
        <f t="shared" si="14"/>
        <v>0.1029601109000724</v>
      </c>
      <c r="Q514" s="6">
        <f t="shared" si="15"/>
        <v>0.12030799618410981</v>
      </c>
    </row>
    <row r="515" spans="1:17" x14ac:dyDescent="0.25">
      <c r="A515" t="str">
        <f>IF(OR(AND(P515&lt;&gt;"",P515&gt;$P$5),AND(Q515&lt;&gt;"",Q515&gt;$P$5)),MAX(A$5:A514)+1,"")</f>
        <v/>
      </c>
      <c r="B515" s="7" t="s">
        <v>508</v>
      </c>
      <c r="C515" s="8" t="s">
        <v>3570</v>
      </c>
      <c r="D515" s="11">
        <v>4783.1054453500001</v>
      </c>
      <c r="E515" s="11">
        <v>371.20158299000002</v>
      </c>
      <c r="F515" s="11">
        <v>5107.2353421799999</v>
      </c>
      <c r="G515" s="11">
        <v>406.96756729000003</v>
      </c>
      <c r="H515" s="11">
        <v>5732.4293406000006</v>
      </c>
      <c r="I515" s="11">
        <v>90.736438250000006</v>
      </c>
      <c r="J515" s="11">
        <v>6240.1275877399994</v>
      </c>
      <c r="K515" s="11">
        <v>200.26913585</v>
      </c>
      <c r="L515" s="11">
        <v>6132.7475024200003</v>
      </c>
      <c r="M515" s="11">
        <v>168.46930568000002</v>
      </c>
      <c r="N515" s="11">
        <v>6803.6579137399995</v>
      </c>
      <c r="O515" s="12">
        <v>335.93247774000002</v>
      </c>
      <c r="P515" s="6">
        <f t="shared" si="14"/>
        <v>7.3016753412699753E-2</v>
      </c>
      <c r="Q515" s="6">
        <f t="shared" si="15"/>
        <v>-1.9768996220638768E-2</v>
      </c>
    </row>
    <row r="516" spans="1:17" x14ac:dyDescent="0.25">
      <c r="A516">
        <f>IF(OR(AND(P516&lt;&gt;"",P516&gt;$P$5),AND(Q516&lt;&gt;"",Q516&gt;$P$5)),MAX(A$5:A515)+1,"")</f>
        <v>179</v>
      </c>
      <c r="B516" s="7" t="s">
        <v>509</v>
      </c>
      <c r="C516" s="8" t="s">
        <v>3571</v>
      </c>
      <c r="D516" s="11">
        <v>1080.9546302799999</v>
      </c>
      <c r="E516" s="11">
        <v>32.69484345</v>
      </c>
      <c r="F516" s="11">
        <v>1157.76546519</v>
      </c>
      <c r="G516" s="11">
        <v>27.647080129999999</v>
      </c>
      <c r="H516" s="11">
        <v>1120.1788103599999</v>
      </c>
      <c r="I516" s="11">
        <v>32.678807309999996</v>
      </c>
      <c r="J516" s="11">
        <v>1242.8692259300001</v>
      </c>
      <c r="K516" s="11">
        <v>23.171208760000003</v>
      </c>
      <c r="L516" s="11">
        <v>1412.0027668499999</v>
      </c>
      <c r="M516" s="11">
        <v>42.791402170000005</v>
      </c>
      <c r="N516" s="11">
        <v>1646.8070399100002</v>
      </c>
      <c r="O516" s="12">
        <v>97.490219760000002</v>
      </c>
      <c r="P516" s="6">
        <f t="shared" si="14"/>
        <v>8.7845074609144147E-2</v>
      </c>
      <c r="Q516" s="6">
        <f t="shared" si="15"/>
        <v>0.2442176489819301</v>
      </c>
    </row>
    <row r="517" spans="1:17" x14ac:dyDescent="0.25">
      <c r="A517">
        <f>IF(OR(AND(P517&lt;&gt;"",P517&gt;$P$5),AND(Q517&lt;&gt;"",Q517&gt;$P$5)),MAX(A$5:A516)+1,"")</f>
        <v>180</v>
      </c>
      <c r="B517" s="7" t="s">
        <v>510</v>
      </c>
      <c r="C517" s="8" t="s">
        <v>3572</v>
      </c>
      <c r="D517" s="11">
        <v>554.31704460000003</v>
      </c>
      <c r="E517" s="11">
        <v>23.212922219999999</v>
      </c>
      <c r="F517" s="11">
        <v>776.35913899000002</v>
      </c>
      <c r="G517" s="11">
        <v>58.920201939999998</v>
      </c>
      <c r="H517" s="11">
        <v>691.2146606</v>
      </c>
      <c r="I517" s="11">
        <v>60.983292909999996</v>
      </c>
      <c r="J517" s="11">
        <v>758.70041560000004</v>
      </c>
      <c r="K517" s="11">
        <v>-6.2347219000000003</v>
      </c>
      <c r="L517" s="11">
        <v>696.0085220499999</v>
      </c>
      <c r="M517" s="11">
        <v>49.513142680000001</v>
      </c>
      <c r="N517" s="11">
        <v>2101.4821380899998</v>
      </c>
      <c r="O517" s="12">
        <v>260.27343415000001</v>
      </c>
      <c r="P517" s="6">
        <f t="shared" si="14"/>
        <v>0.30542971463267365</v>
      </c>
      <c r="Q517" s="6">
        <f t="shared" si="15"/>
        <v>0.62158607102715657</v>
      </c>
    </row>
    <row r="518" spans="1:17" x14ac:dyDescent="0.25">
      <c r="A518" t="str">
        <f>IF(OR(AND(P518&lt;&gt;"",P518&gt;$P$5),AND(Q518&lt;&gt;"",Q518&gt;$P$5)),MAX(A$5:A517)+1,"")</f>
        <v/>
      </c>
      <c r="B518" s="7" t="s">
        <v>511</v>
      </c>
      <c r="C518" s="8" t="s">
        <v>3573</v>
      </c>
      <c r="D518" s="11">
        <v>1757.3980550000001</v>
      </c>
      <c r="E518" s="11">
        <v>115.45498000000001</v>
      </c>
      <c r="F518" s="11">
        <v>2154.3864079999998</v>
      </c>
      <c r="G518" s="11">
        <v>87.936564000000004</v>
      </c>
      <c r="H518" s="11">
        <v>1817.32918</v>
      </c>
      <c r="I518" s="11">
        <v>-181.66732200000001</v>
      </c>
      <c r="J518" s="11">
        <v>2021.4409000000001</v>
      </c>
      <c r="K518" s="11">
        <v>81.539420000000007</v>
      </c>
      <c r="L518" s="11">
        <v>2015.619983</v>
      </c>
      <c r="M518" s="11">
        <v>92.564019999999999</v>
      </c>
      <c r="N518" s="11">
        <v>2231.4005609999999</v>
      </c>
      <c r="O518" s="12">
        <v>47.964841999999997</v>
      </c>
      <c r="P518" s="6">
        <f t="shared" si="14"/>
        <v>4.8917857743969728E-2</v>
      </c>
      <c r="Q518" s="6">
        <f t="shared" si="15"/>
        <v>-0.16111569409193949</v>
      </c>
    </row>
    <row r="519" spans="1:17" x14ac:dyDescent="0.25">
      <c r="A519" t="str">
        <f>IF(OR(AND(P519&lt;&gt;"",P519&gt;$P$5),AND(Q519&lt;&gt;"",Q519&gt;$P$5)),MAX(A$5:A518)+1,"")</f>
        <v/>
      </c>
      <c r="B519" s="7" t="s">
        <v>512</v>
      </c>
      <c r="C519" s="8" t="s">
        <v>3574</v>
      </c>
      <c r="D519" s="11">
        <v>521.71134683999992</v>
      </c>
      <c r="E519" s="11">
        <v>47.835518690000001</v>
      </c>
      <c r="F519" s="11">
        <v>616.15547426000001</v>
      </c>
      <c r="G519" s="11">
        <v>63.541465799999997</v>
      </c>
      <c r="H519" s="11">
        <v>660.86391166999999</v>
      </c>
      <c r="I519" s="11">
        <v>64.778402569999997</v>
      </c>
      <c r="J519" s="11">
        <v>651.10710834999998</v>
      </c>
      <c r="K519" s="11">
        <v>38.086865539999998</v>
      </c>
      <c r="L519" s="11">
        <v>512.62594615</v>
      </c>
      <c r="M519" s="11">
        <v>17.572707129999998</v>
      </c>
      <c r="N519" s="11">
        <v>424.39603035000005</v>
      </c>
      <c r="O519" s="12">
        <v>-178.32853758000002</v>
      </c>
      <c r="P519" s="6">
        <f t="shared" si="14"/>
        <v>-4.0448682403670055E-2</v>
      </c>
      <c r="Q519" s="6">
        <f t="shared" si="15"/>
        <v>-2.3010502548934699</v>
      </c>
    </row>
    <row r="520" spans="1:17" x14ac:dyDescent="0.25">
      <c r="A520">
        <f>IF(OR(AND(P520&lt;&gt;"",P520&gt;$P$5),AND(Q520&lt;&gt;"",Q520&gt;$P$5)),MAX(A$5:A519)+1,"")</f>
        <v>181</v>
      </c>
      <c r="B520" s="7" t="s">
        <v>513</v>
      </c>
      <c r="C520" s="8" t="s">
        <v>3575</v>
      </c>
      <c r="D520" s="11">
        <v>1451.6031639400001</v>
      </c>
      <c r="E520" s="11">
        <v>5.7256756700000002</v>
      </c>
      <c r="F520" s="11">
        <v>1344.9008711700001</v>
      </c>
      <c r="G520" s="11">
        <v>-107.35141028</v>
      </c>
      <c r="H520" s="11">
        <v>1421.3991644600001</v>
      </c>
      <c r="I520" s="11">
        <v>-38.51824869</v>
      </c>
      <c r="J520" s="11">
        <v>3726.8112956799996</v>
      </c>
      <c r="K520" s="11">
        <v>219.90419363000001</v>
      </c>
      <c r="L520" s="11">
        <v>5382.4648134099998</v>
      </c>
      <c r="M520" s="11">
        <v>268.78989667000002</v>
      </c>
      <c r="N520" s="11">
        <v>6853.6612994799998</v>
      </c>
      <c r="O520" s="12">
        <v>335.41547547000005</v>
      </c>
      <c r="P520" s="6">
        <f t="shared" ref="P520:P583" si="16">IFERROR(IF(OR(D520&lt;0,D520=""),"",POWER(N520/D520,1/5)-1),"")</f>
        <v>0.36400180939441951</v>
      </c>
      <c r="Q520" s="6">
        <f t="shared" ref="Q520:Q583" si="17">IFERROR(IF(OR(E520&lt;0,E520=""),"",POWER(O520/E520,1/5)-1),"")</f>
        <v>1.2571024412579392</v>
      </c>
    </row>
    <row r="521" spans="1:17" x14ac:dyDescent="0.25">
      <c r="A521">
        <f>IF(OR(AND(P521&lt;&gt;"",P521&gt;$P$5),AND(Q521&lt;&gt;"",Q521&gt;$P$5)),MAX(A$5:A520)+1,"")</f>
        <v>182</v>
      </c>
      <c r="B521" s="7" t="s">
        <v>514</v>
      </c>
      <c r="C521" s="8" t="s">
        <v>3576</v>
      </c>
      <c r="D521" s="11">
        <v>3333.11038732</v>
      </c>
      <c r="E521" s="11">
        <v>420.26420085000001</v>
      </c>
      <c r="F521" s="11">
        <v>3682.4314422399998</v>
      </c>
      <c r="G521" s="11">
        <v>284.17366350999998</v>
      </c>
      <c r="H521" s="11">
        <v>5599.70005795</v>
      </c>
      <c r="I521" s="11">
        <v>250.66626768999998</v>
      </c>
      <c r="J521" s="11">
        <v>7291.8263221400002</v>
      </c>
      <c r="K521" s="11">
        <v>343.18223042</v>
      </c>
      <c r="L521" s="11">
        <v>8712.8130269800004</v>
      </c>
      <c r="M521" s="11">
        <v>524.17134649000002</v>
      </c>
      <c r="N521" s="11">
        <v>9809.9293988400004</v>
      </c>
      <c r="O521" s="12">
        <v>160.49402486000002</v>
      </c>
      <c r="P521" s="6">
        <f t="shared" si="16"/>
        <v>0.24097558413546039</v>
      </c>
      <c r="Q521" s="6">
        <f t="shared" si="17"/>
        <v>-0.17512660902736188</v>
      </c>
    </row>
    <row r="522" spans="1:17" x14ac:dyDescent="0.25">
      <c r="A522">
        <f>IF(OR(AND(P522&lt;&gt;"",P522&gt;$P$5),AND(Q522&lt;&gt;"",Q522&gt;$P$5)),MAX(A$5:A521)+1,"")</f>
        <v>183</v>
      </c>
      <c r="B522" s="7" t="s">
        <v>515</v>
      </c>
      <c r="C522" s="8" t="s">
        <v>3577</v>
      </c>
      <c r="D522" s="11">
        <v>348.69379358999998</v>
      </c>
      <c r="E522" s="11">
        <v>37.604457659999994</v>
      </c>
      <c r="F522" s="11">
        <v>287.68640322000005</v>
      </c>
      <c r="G522" s="11">
        <v>30.732717300000001</v>
      </c>
      <c r="H522" s="11">
        <v>584.56279073999997</v>
      </c>
      <c r="I522" s="11">
        <v>141.27512000999999</v>
      </c>
      <c r="J522" s="11">
        <v>919.98759617999997</v>
      </c>
      <c r="K522" s="11">
        <v>272.51518589</v>
      </c>
      <c r="L522" s="11">
        <v>1086.5618978699999</v>
      </c>
      <c r="M522" s="11">
        <v>304.35669283999999</v>
      </c>
      <c r="N522" s="11">
        <v>1249.7950343099999</v>
      </c>
      <c r="O522" s="12">
        <v>335.48006817000004</v>
      </c>
      <c r="P522" s="6">
        <f t="shared" si="16"/>
        <v>0.29085932227336619</v>
      </c>
      <c r="Q522" s="6">
        <f t="shared" si="17"/>
        <v>0.54912148973228625</v>
      </c>
    </row>
    <row r="523" spans="1:17" x14ac:dyDescent="0.25">
      <c r="A523" t="str">
        <f>IF(OR(AND(P523&lt;&gt;"",P523&gt;$P$5),AND(Q523&lt;&gt;"",Q523&gt;$P$5)),MAX(A$5:A522)+1,"")</f>
        <v/>
      </c>
      <c r="B523" s="7" t="s">
        <v>516</v>
      </c>
      <c r="C523" s="8" t="s">
        <v>3578</v>
      </c>
      <c r="D523" s="11">
        <v>3113.0681060700003</v>
      </c>
      <c r="E523" s="11">
        <v>315.40548622</v>
      </c>
      <c r="F523" s="11">
        <v>4186.8941834400002</v>
      </c>
      <c r="G523" s="11">
        <v>365.88386822000001</v>
      </c>
      <c r="H523" s="11">
        <v>3826.3461797700002</v>
      </c>
      <c r="I523" s="11">
        <v>271.29519061000002</v>
      </c>
      <c r="J523" s="11">
        <v>5274.1709380299999</v>
      </c>
      <c r="K523" s="11">
        <v>323.35382536000003</v>
      </c>
      <c r="L523" s="11">
        <v>5823.90765216</v>
      </c>
      <c r="M523" s="11">
        <v>487.72147121</v>
      </c>
      <c r="N523" s="11">
        <v>6160.8176575500001</v>
      </c>
      <c r="O523" s="12">
        <v>605.4068963200001</v>
      </c>
      <c r="P523" s="6">
        <f t="shared" si="16"/>
        <v>0.14627797187550362</v>
      </c>
      <c r="Q523" s="6">
        <f t="shared" si="17"/>
        <v>0.13929351179538663</v>
      </c>
    </row>
    <row r="524" spans="1:17" x14ac:dyDescent="0.25">
      <c r="A524">
        <f>IF(OR(AND(P524&lt;&gt;"",P524&gt;$P$5),AND(Q524&lt;&gt;"",Q524&gt;$P$5)),MAX(A$5:A523)+1,"")</f>
        <v>184</v>
      </c>
      <c r="B524" s="7" t="s">
        <v>517</v>
      </c>
      <c r="C524" s="8" t="s">
        <v>3579</v>
      </c>
      <c r="D524" s="11">
        <v>5056.7240984600003</v>
      </c>
      <c r="E524" s="11">
        <v>363.57446793000003</v>
      </c>
      <c r="F524" s="11">
        <v>7175.1557077299994</v>
      </c>
      <c r="G524" s="11">
        <v>463.12892152000001</v>
      </c>
      <c r="H524" s="11">
        <v>10154.4293894</v>
      </c>
      <c r="I524" s="11">
        <v>634.96808440999996</v>
      </c>
      <c r="J524" s="11">
        <v>9235.7177313799984</v>
      </c>
      <c r="K524" s="11">
        <v>718.47671803999992</v>
      </c>
      <c r="L524" s="11">
        <v>9532.877480090001</v>
      </c>
      <c r="M524" s="11">
        <v>866.77249661999997</v>
      </c>
      <c r="N524" s="11">
        <v>8119.9405140600002</v>
      </c>
      <c r="O524" s="12">
        <v>1050.8739049999999</v>
      </c>
      <c r="P524" s="6">
        <f t="shared" si="16"/>
        <v>9.935186576042776E-2</v>
      </c>
      <c r="Q524" s="6">
        <f t="shared" si="17"/>
        <v>0.23649238514853854</v>
      </c>
    </row>
    <row r="525" spans="1:17" x14ac:dyDescent="0.25">
      <c r="A525" t="str">
        <f>IF(OR(AND(P525&lt;&gt;"",P525&gt;$P$5),AND(Q525&lt;&gt;"",Q525&gt;$P$5)),MAX(A$5:A524)+1,"")</f>
        <v/>
      </c>
      <c r="B525" s="7" t="s">
        <v>518</v>
      </c>
      <c r="C525" s="8" t="s">
        <v>3580</v>
      </c>
      <c r="D525" s="11">
        <v>2300.9529507500001</v>
      </c>
      <c r="E525" s="11">
        <v>-130.11244048</v>
      </c>
      <c r="F525" s="11">
        <v>2014.3871378800002</v>
      </c>
      <c r="G525" s="11">
        <v>22.438404780000003</v>
      </c>
      <c r="H525" s="11">
        <v>2106.43752804</v>
      </c>
      <c r="I525" s="11">
        <v>193.23413026</v>
      </c>
      <c r="J525" s="11">
        <v>1956.08707832</v>
      </c>
      <c r="K525" s="11">
        <v>34.156536179999996</v>
      </c>
      <c r="L525" s="11">
        <v>1601.83586788</v>
      </c>
      <c r="M525" s="11">
        <v>-416.75763114999995</v>
      </c>
      <c r="N525" s="11">
        <v>1028.0676749299998</v>
      </c>
      <c r="O525" s="12">
        <v>67.136711349999999</v>
      </c>
      <c r="P525" s="6">
        <f t="shared" si="16"/>
        <v>-0.14881729025930979</v>
      </c>
      <c r="Q525" s="6" t="str">
        <f t="shared" si="17"/>
        <v/>
      </c>
    </row>
    <row r="526" spans="1:17" x14ac:dyDescent="0.25">
      <c r="A526">
        <f>IF(OR(AND(P526&lt;&gt;"",P526&gt;$P$5),AND(Q526&lt;&gt;"",Q526&gt;$P$5)),MAX(A$5:A525)+1,"")</f>
        <v>185</v>
      </c>
      <c r="B526" s="7" t="s">
        <v>519</v>
      </c>
      <c r="C526" s="8" t="s">
        <v>3581</v>
      </c>
      <c r="D526" s="11">
        <v>1596.8042659800001</v>
      </c>
      <c r="E526" s="11">
        <v>19.476575459999999</v>
      </c>
      <c r="F526" s="11">
        <v>1631.6478623</v>
      </c>
      <c r="G526" s="11">
        <v>22.018969519999999</v>
      </c>
      <c r="H526" s="11">
        <v>1472.0404980399999</v>
      </c>
      <c r="I526" s="11">
        <v>-165.43363099999999</v>
      </c>
      <c r="J526" s="11">
        <v>1829.9341709300002</v>
      </c>
      <c r="K526" s="11">
        <v>37.339483380000004</v>
      </c>
      <c r="L526" s="11">
        <v>1877.4511711800001</v>
      </c>
      <c r="M526" s="11">
        <v>55.633060749999999</v>
      </c>
      <c r="N526" s="11">
        <v>1665.5342081700001</v>
      </c>
      <c r="O526" s="12">
        <v>102.52875959000001</v>
      </c>
      <c r="P526" s="6">
        <f t="shared" si="16"/>
        <v>8.4639422328525171E-3</v>
      </c>
      <c r="Q526" s="6">
        <f t="shared" si="17"/>
        <v>0.39401234918793704</v>
      </c>
    </row>
    <row r="527" spans="1:17" x14ac:dyDescent="0.25">
      <c r="A527" t="str">
        <f>IF(OR(AND(P527&lt;&gt;"",P527&gt;$P$5),AND(Q527&lt;&gt;"",Q527&gt;$P$5)),MAX(A$5:A526)+1,"")</f>
        <v/>
      </c>
      <c r="B527" s="7" t="s">
        <v>520</v>
      </c>
      <c r="C527" s="8" t="s">
        <v>3582</v>
      </c>
      <c r="D527" s="11">
        <v>1099.8880461700001</v>
      </c>
      <c r="E527" s="11">
        <v>345.77311036999998</v>
      </c>
      <c r="F527" s="11">
        <v>1039.2106534899999</v>
      </c>
      <c r="G527" s="11">
        <v>143.16749959999999</v>
      </c>
      <c r="H527" s="11">
        <v>1106.21335049</v>
      </c>
      <c r="I527" s="11">
        <v>108.65523356</v>
      </c>
      <c r="J527" s="11">
        <v>1184.25553128</v>
      </c>
      <c r="K527" s="11">
        <v>115.29743977</v>
      </c>
      <c r="L527" s="11">
        <v>1228.5044658699999</v>
      </c>
      <c r="M527" s="11">
        <v>95.767549279999997</v>
      </c>
      <c r="N527" s="11">
        <v>2092.1093155200001</v>
      </c>
      <c r="O527" s="12">
        <v>285.06850631999998</v>
      </c>
      <c r="P527" s="6">
        <f t="shared" si="16"/>
        <v>0.13722704214623738</v>
      </c>
      <c r="Q527" s="6">
        <f t="shared" si="17"/>
        <v>-3.787476707126014E-2</v>
      </c>
    </row>
    <row r="528" spans="1:17" x14ac:dyDescent="0.25">
      <c r="A528">
        <f>IF(OR(AND(P528&lt;&gt;"",P528&gt;$P$5),AND(Q528&lt;&gt;"",Q528&gt;$P$5)),MAX(A$5:A527)+1,"")</f>
        <v>186</v>
      </c>
      <c r="B528" s="7" t="s">
        <v>521</v>
      </c>
      <c r="C528" s="8" t="s">
        <v>3583</v>
      </c>
      <c r="D528" s="11">
        <v>973.21855726000001</v>
      </c>
      <c r="E528" s="11">
        <v>60.508850079999995</v>
      </c>
      <c r="F528" s="11">
        <v>1509.8461483699998</v>
      </c>
      <c r="G528" s="11">
        <v>116.48224523</v>
      </c>
      <c r="H528" s="11">
        <v>1553.9346953900001</v>
      </c>
      <c r="I528" s="11">
        <v>102.08225512</v>
      </c>
      <c r="J528" s="11">
        <v>2070.0393143199999</v>
      </c>
      <c r="K528" s="11">
        <v>122.73058697</v>
      </c>
      <c r="L528" s="11">
        <v>2634.8675520799998</v>
      </c>
      <c r="M528" s="11">
        <v>98.614072769999993</v>
      </c>
      <c r="N528" s="11">
        <v>3037.7867715500001</v>
      </c>
      <c r="O528" s="12">
        <v>85.183653370000002</v>
      </c>
      <c r="P528" s="6">
        <f t="shared" si="16"/>
        <v>0.25565225530043456</v>
      </c>
      <c r="Q528" s="6">
        <f t="shared" si="17"/>
        <v>7.0797805633232347E-2</v>
      </c>
    </row>
    <row r="529" spans="1:17" x14ac:dyDescent="0.25">
      <c r="A529" t="str">
        <f>IF(OR(AND(P529&lt;&gt;"",P529&gt;$P$5),AND(Q529&lt;&gt;"",Q529&gt;$P$5)),MAX(A$5:A528)+1,"")</f>
        <v/>
      </c>
      <c r="B529" s="7" t="s">
        <v>522</v>
      </c>
      <c r="C529" s="8" t="s">
        <v>3584</v>
      </c>
      <c r="D529" s="11">
        <v>3000.65867123</v>
      </c>
      <c r="E529" s="11">
        <v>362.60205487000002</v>
      </c>
      <c r="F529" s="11">
        <v>3521.8495586500003</v>
      </c>
      <c r="G529" s="11">
        <v>74.873505989999998</v>
      </c>
      <c r="H529" s="11">
        <v>2910.2897023</v>
      </c>
      <c r="I529" s="11">
        <v>-220.43952037</v>
      </c>
      <c r="J529" s="11">
        <v>3268.50300212</v>
      </c>
      <c r="K529" s="11">
        <v>279.35062195</v>
      </c>
      <c r="L529" s="11">
        <v>3668.8000863100001</v>
      </c>
      <c r="M529" s="11">
        <v>381.28224492999999</v>
      </c>
      <c r="N529" s="11">
        <v>3958.2881744699998</v>
      </c>
      <c r="O529" s="12">
        <v>323.17377404000001</v>
      </c>
      <c r="P529" s="6">
        <f t="shared" si="16"/>
        <v>5.6959051883097134E-2</v>
      </c>
      <c r="Q529" s="6">
        <f t="shared" si="17"/>
        <v>-2.2760146758814548E-2</v>
      </c>
    </row>
    <row r="530" spans="1:17" x14ac:dyDescent="0.25">
      <c r="A530" t="str">
        <f>IF(OR(AND(P530&lt;&gt;"",P530&gt;$P$5),AND(Q530&lt;&gt;"",Q530&gt;$P$5)),MAX(A$5:A529)+1,"")</f>
        <v/>
      </c>
      <c r="B530" s="7" t="s">
        <v>523</v>
      </c>
      <c r="C530" s="8" t="s">
        <v>3585</v>
      </c>
      <c r="D530" s="11">
        <v>561.34117800000001</v>
      </c>
      <c r="E530" s="11">
        <v>10.28053826</v>
      </c>
      <c r="F530" s="11">
        <v>614.21078154999998</v>
      </c>
      <c r="G530" s="11">
        <v>10.635916029999999</v>
      </c>
      <c r="H530" s="11">
        <v>367.97297311</v>
      </c>
      <c r="I530" s="11">
        <v>-34.51556661</v>
      </c>
      <c r="J530" s="11">
        <v>317.63134107999997</v>
      </c>
      <c r="K530" s="11">
        <v>21.307586870000002</v>
      </c>
      <c r="L530" s="11">
        <v>350.24520338999997</v>
      </c>
      <c r="M530" s="11">
        <v>19.509377910000001</v>
      </c>
      <c r="N530" s="11">
        <v>307.25362627999999</v>
      </c>
      <c r="O530" s="12">
        <v>16.408102840000002</v>
      </c>
      <c r="P530" s="6">
        <f t="shared" si="16"/>
        <v>-0.11355045158494959</v>
      </c>
      <c r="Q530" s="6">
        <f t="shared" si="17"/>
        <v>9.8015581698903231E-2</v>
      </c>
    </row>
    <row r="531" spans="1:17" x14ac:dyDescent="0.25">
      <c r="A531" t="str">
        <f>IF(OR(AND(P531&lt;&gt;"",P531&gt;$P$5),AND(Q531&lt;&gt;"",Q531&gt;$P$5)),MAX(A$5:A530)+1,"")</f>
        <v/>
      </c>
      <c r="B531" s="7" t="s">
        <v>524</v>
      </c>
      <c r="C531" s="8" t="s">
        <v>3586</v>
      </c>
      <c r="D531" s="11">
        <v>118.71670842</v>
      </c>
      <c r="E531" s="11">
        <v>13.15228596</v>
      </c>
      <c r="F531" s="11">
        <v>132.64417843999999</v>
      </c>
      <c r="G531" s="11">
        <v>13.292052589999999</v>
      </c>
      <c r="H531" s="11">
        <v>125.09565043000001</v>
      </c>
      <c r="I531" s="11">
        <v>5.14668642</v>
      </c>
      <c r="J531" s="11">
        <v>132.09257409</v>
      </c>
      <c r="K531" s="11">
        <v>5.9785379900000004</v>
      </c>
      <c r="L531" s="11">
        <v>123.3745122</v>
      </c>
      <c r="M531" s="11">
        <v>5.8416801200000004</v>
      </c>
      <c r="N531" s="11">
        <v>97.96452085</v>
      </c>
      <c r="O531" s="12">
        <v>-11.13320498</v>
      </c>
      <c r="P531" s="6">
        <f t="shared" si="16"/>
        <v>-3.7697986747886159E-2</v>
      </c>
      <c r="Q531" s="6">
        <f t="shared" si="17"/>
        <v>-1.9672167133865486</v>
      </c>
    </row>
    <row r="532" spans="1:17" x14ac:dyDescent="0.25">
      <c r="A532">
        <f>IF(OR(AND(P532&lt;&gt;"",P532&gt;$P$5),AND(Q532&lt;&gt;"",Q532&gt;$P$5)),MAX(A$5:A531)+1,"")</f>
        <v>187</v>
      </c>
      <c r="B532" s="7" t="s">
        <v>525</v>
      </c>
      <c r="C532" s="8" t="s">
        <v>3587</v>
      </c>
      <c r="D532" s="11">
        <v>265.64756671000004</v>
      </c>
      <c r="E532" s="11">
        <v>-9.0842045399999982</v>
      </c>
      <c r="F532" s="11">
        <v>255.26997630000002</v>
      </c>
      <c r="G532" s="11">
        <v>16.77914603</v>
      </c>
      <c r="H532" s="11">
        <v>461.66314887999999</v>
      </c>
      <c r="I532" s="11">
        <v>24.36402241</v>
      </c>
      <c r="J532" s="11">
        <v>702.14656292999996</v>
      </c>
      <c r="K532" s="11">
        <v>63.232857850000002</v>
      </c>
      <c r="L532" s="11">
        <v>941.47639914000001</v>
      </c>
      <c r="M532" s="11">
        <v>65.02148948</v>
      </c>
      <c r="N532" s="11">
        <v>1426.49746104</v>
      </c>
      <c r="O532" s="12">
        <v>83.454749750000005</v>
      </c>
      <c r="P532" s="6">
        <f t="shared" si="16"/>
        <v>0.39956486772269462</v>
      </c>
      <c r="Q532" s="6" t="str">
        <f t="shared" si="17"/>
        <v/>
      </c>
    </row>
    <row r="533" spans="1:17" x14ac:dyDescent="0.25">
      <c r="A533" t="str">
        <f>IF(OR(AND(P533&lt;&gt;"",P533&gt;$P$5),AND(Q533&lt;&gt;"",Q533&gt;$P$5)),MAX(A$5:A532)+1,"")</f>
        <v/>
      </c>
      <c r="B533" s="7" t="s">
        <v>526</v>
      </c>
      <c r="C533" s="8" t="s">
        <v>3588</v>
      </c>
      <c r="D533" s="11">
        <v>3930.1590235999997</v>
      </c>
      <c r="E533" s="11">
        <v>90.770410499999997</v>
      </c>
      <c r="F533" s="11">
        <v>4023.9365300300001</v>
      </c>
      <c r="G533" s="11">
        <v>70.961928069999999</v>
      </c>
      <c r="H533" s="11">
        <v>4512.0638962499997</v>
      </c>
      <c r="I533" s="11">
        <v>57.118201579999997</v>
      </c>
      <c r="J533" s="11">
        <v>5397.6509786500001</v>
      </c>
      <c r="K533" s="11">
        <v>89.241057089999998</v>
      </c>
      <c r="L533" s="11">
        <v>6002.4514742700003</v>
      </c>
      <c r="M533" s="11">
        <v>98.226883110000003</v>
      </c>
      <c r="N533" s="11">
        <v>6685.78197705</v>
      </c>
      <c r="O533" s="12">
        <v>108.42257812999999</v>
      </c>
      <c r="P533" s="6">
        <f t="shared" si="16"/>
        <v>0.11211171943678422</v>
      </c>
      <c r="Q533" s="6">
        <f t="shared" si="17"/>
        <v>3.6179715279783586E-2</v>
      </c>
    </row>
    <row r="534" spans="1:17" x14ac:dyDescent="0.25">
      <c r="A534" t="str">
        <f>IF(OR(AND(P534&lt;&gt;"",P534&gt;$P$5),AND(Q534&lt;&gt;"",Q534&gt;$P$5)),MAX(A$5:A533)+1,"")</f>
        <v/>
      </c>
      <c r="B534" s="7" t="s">
        <v>527</v>
      </c>
      <c r="C534" s="8" t="s">
        <v>3589</v>
      </c>
      <c r="D534" s="11">
        <v>1362.1994115099999</v>
      </c>
      <c r="E534" s="11">
        <v>50.702010810000004</v>
      </c>
      <c r="F534" s="11">
        <v>1793.2732150699999</v>
      </c>
      <c r="G534" s="11">
        <v>7.6274613499999999</v>
      </c>
      <c r="H534" s="11">
        <v>1765.52213575</v>
      </c>
      <c r="I534" s="11">
        <v>71.634334769999995</v>
      </c>
      <c r="J534" s="11">
        <v>1521.9887742200001</v>
      </c>
      <c r="K534" s="11">
        <v>29.210207399999998</v>
      </c>
      <c r="L534" s="11">
        <v>2378.53878764</v>
      </c>
      <c r="M534" s="11">
        <v>-158.33143751</v>
      </c>
      <c r="N534" s="11">
        <v>2479.9645422600001</v>
      </c>
      <c r="O534" s="12">
        <v>-183.34427026</v>
      </c>
      <c r="P534" s="6">
        <f t="shared" si="16"/>
        <v>0.1273037628088951</v>
      </c>
      <c r="Q534" s="6">
        <f t="shared" si="17"/>
        <v>-2.2931485933835134</v>
      </c>
    </row>
    <row r="535" spans="1:17" x14ac:dyDescent="0.25">
      <c r="A535" t="str">
        <f>IF(OR(AND(P535&lt;&gt;"",P535&gt;$P$5),AND(Q535&lt;&gt;"",Q535&gt;$P$5)),MAX(A$5:A534)+1,"")</f>
        <v/>
      </c>
      <c r="B535" s="7" t="s">
        <v>528</v>
      </c>
      <c r="C535" s="8" t="s">
        <v>3590</v>
      </c>
      <c r="D535" s="11">
        <v>6044.9654785399998</v>
      </c>
      <c r="E535" s="11">
        <v>322.33319431000001</v>
      </c>
      <c r="F535" s="11">
        <v>6112.0974128400003</v>
      </c>
      <c r="G535" s="11">
        <v>141.63063197999998</v>
      </c>
      <c r="H535" s="11">
        <v>6824.8007559399994</v>
      </c>
      <c r="I535" s="11">
        <v>132.10189198</v>
      </c>
      <c r="J535" s="11">
        <v>7857.79549322</v>
      </c>
      <c r="K535" s="11">
        <v>179.22619184999999</v>
      </c>
      <c r="L535" s="11">
        <v>7973.6172163700003</v>
      </c>
      <c r="M535" s="11">
        <v>204.51816658999999</v>
      </c>
      <c r="N535" s="11">
        <v>8507.9842733799996</v>
      </c>
      <c r="O535" s="12">
        <v>211.12404202000002</v>
      </c>
      <c r="P535" s="6">
        <f t="shared" si="16"/>
        <v>7.0746271229758628E-2</v>
      </c>
      <c r="Q535" s="6">
        <f t="shared" si="17"/>
        <v>-8.1145954048728708E-2</v>
      </c>
    </row>
    <row r="536" spans="1:17" x14ac:dyDescent="0.25">
      <c r="A536" t="str">
        <f>IF(OR(AND(P536&lt;&gt;"",P536&gt;$P$5),AND(Q536&lt;&gt;"",Q536&gt;$P$5)),MAX(A$5:A535)+1,"")</f>
        <v/>
      </c>
      <c r="B536" s="7" t="s">
        <v>529</v>
      </c>
      <c r="C536" s="8" t="s">
        <v>3591</v>
      </c>
      <c r="D536" s="11">
        <v>478.78573754000001</v>
      </c>
      <c r="E536" s="11">
        <v>191.29982883000002</v>
      </c>
      <c r="F536" s="11">
        <v>642.41064614999993</v>
      </c>
      <c r="G536" s="11">
        <v>211.76083274999999</v>
      </c>
      <c r="H536" s="11">
        <v>779.7804924400001</v>
      </c>
      <c r="I536" s="11">
        <v>288.00444686000003</v>
      </c>
      <c r="J536" s="11">
        <v>929.20663561000003</v>
      </c>
      <c r="K536" s="11">
        <v>340.95407286</v>
      </c>
      <c r="L536" s="11">
        <v>816.94546550999996</v>
      </c>
      <c r="M536" s="11">
        <v>190.57034402000002</v>
      </c>
      <c r="N536" s="11">
        <v>914.78692197999999</v>
      </c>
      <c r="O536" s="12">
        <v>121.22746002</v>
      </c>
      <c r="P536" s="6">
        <f t="shared" si="16"/>
        <v>0.13824499274177149</v>
      </c>
      <c r="Q536" s="6">
        <f t="shared" si="17"/>
        <v>-8.7196524727818137E-2</v>
      </c>
    </row>
    <row r="537" spans="1:17" x14ac:dyDescent="0.25">
      <c r="A537" t="str">
        <f>IF(OR(AND(P537&lt;&gt;"",P537&gt;$P$5),AND(Q537&lt;&gt;"",Q537&gt;$P$5)),MAX(A$5:A536)+1,"")</f>
        <v/>
      </c>
      <c r="B537" s="7" t="s">
        <v>530</v>
      </c>
      <c r="C537" s="8" t="s">
        <v>3592</v>
      </c>
      <c r="D537" s="11">
        <v>1627.8506089699999</v>
      </c>
      <c r="E537" s="11">
        <v>319.80670643999997</v>
      </c>
      <c r="F537" s="11">
        <v>1414.1254138100001</v>
      </c>
      <c r="G537" s="11">
        <v>50.786170520000006</v>
      </c>
      <c r="H537" s="11">
        <v>1727.3137739000001</v>
      </c>
      <c r="I537" s="11">
        <v>18.402908879999998</v>
      </c>
      <c r="J537" s="11">
        <v>2372.442215</v>
      </c>
      <c r="K537" s="11">
        <v>276.76237173999999</v>
      </c>
      <c r="L537" s="11">
        <v>2361.5374829099997</v>
      </c>
      <c r="M537" s="11">
        <v>410.67024211</v>
      </c>
      <c r="N537" s="11">
        <v>2547.3619028499998</v>
      </c>
      <c r="O537" s="12">
        <v>254.12651803999998</v>
      </c>
      <c r="P537" s="6">
        <f t="shared" si="16"/>
        <v>9.3692466428123344E-2</v>
      </c>
      <c r="Q537" s="6">
        <f t="shared" si="17"/>
        <v>-4.4935980934071473E-2</v>
      </c>
    </row>
    <row r="538" spans="1:17" x14ac:dyDescent="0.25">
      <c r="A538">
        <f>IF(OR(AND(P538&lt;&gt;"",P538&gt;$P$5),AND(Q538&lt;&gt;"",Q538&gt;$P$5)),MAX(A$5:A537)+1,"")</f>
        <v>188</v>
      </c>
      <c r="B538" s="7" t="s">
        <v>531</v>
      </c>
      <c r="C538" s="8" t="s">
        <v>3593</v>
      </c>
      <c r="D538" s="11">
        <v>1870.1612695599999</v>
      </c>
      <c r="E538" s="11">
        <v>317.33438180000002</v>
      </c>
      <c r="F538" s="11">
        <v>2586.3868465800001</v>
      </c>
      <c r="G538" s="11">
        <v>420.95525113000002</v>
      </c>
      <c r="H538" s="11">
        <v>3491.3781311600001</v>
      </c>
      <c r="I538" s="11">
        <v>569.17530772999999</v>
      </c>
      <c r="J538" s="11">
        <v>4422.9144423500002</v>
      </c>
      <c r="K538" s="11">
        <v>770.87049495000008</v>
      </c>
      <c r="L538" s="11">
        <v>5171.0486600000004</v>
      </c>
      <c r="M538" s="11">
        <v>1038.65401357</v>
      </c>
      <c r="N538" s="11">
        <v>5629.4165830200009</v>
      </c>
      <c r="O538" s="12">
        <v>1141.8784031800001</v>
      </c>
      <c r="P538" s="6">
        <f t="shared" si="16"/>
        <v>0.24657055959557694</v>
      </c>
      <c r="Q538" s="6">
        <f t="shared" si="17"/>
        <v>0.29187515504895822</v>
      </c>
    </row>
    <row r="539" spans="1:17" x14ac:dyDescent="0.25">
      <c r="A539" t="str">
        <f>IF(OR(AND(P539&lt;&gt;"",P539&gt;$P$5),AND(Q539&lt;&gt;"",Q539&gt;$P$5)),MAX(A$5:A538)+1,"")</f>
        <v/>
      </c>
      <c r="B539" s="7" t="s">
        <v>532</v>
      </c>
      <c r="C539" s="8" t="s">
        <v>3594</v>
      </c>
      <c r="D539" s="11">
        <v>844.85651289999998</v>
      </c>
      <c r="E539" s="11">
        <v>48.331062840000001</v>
      </c>
      <c r="F539" s="11">
        <v>1396.71085567</v>
      </c>
      <c r="G539" s="11">
        <v>57.258613880000006</v>
      </c>
      <c r="H539" s="11">
        <v>1486.2490739</v>
      </c>
      <c r="I539" s="11">
        <v>3.4739422100000001</v>
      </c>
      <c r="J539" s="11">
        <v>1864.3957931700002</v>
      </c>
      <c r="K539" s="11">
        <v>-135.32585868999999</v>
      </c>
      <c r="L539" s="11">
        <v>2089.5111182099999</v>
      </c>
      <c r="M539" s="11">
        <v>6.6939012199999999</v>
      </c>
      <c r="N539" s="11">
        <v>1845.46691508</v>
      </c>
      <c r="O539" s="12">
        <v>-79.959839079999995</v>
      </c>
      <c r="P539" s="6">
        <f t="shared" si="16"/>
        <v>0.16913499848849134</v>
      </c>
      <c r="Q539" s="6">
        <f t="shared" si="17"/>
        <v>-2.1059337536233258</v>
      </c>
    </row>
    <row r="540" spans="1:17" x14ac:dyDescent="0.25">
      <c r="A540" t="str">
        <f>IF(OR(AND(P540&lt;&gt;"",P540&gt;$P$5),AND(Q540&lt;&gt;"",Q540&gt;$P$5)),MAX(A$5:A539)+1,"")</f>
        <v/>
      </c>
      <c r="B540" s="7" t="s">
        <v>533</v>
      </c>
      <c r="C540" s="8" t="s">
        <v>3595</v>
      </c>
      <c r="D540" s="11">
        <v>2629.17667592</v>
      </c>
      <c r="E540" s="11">
        <v>123.86796133</v>
      </c>
      <c r="F540" s="11">
        <v>3451.3938693800001</v>
      </c>
      <c r="G540" s="11">
        <v>125.28218163</v>
      </c>
      <c r="H540" s="11">
        <v>3104.0417647600002</v>
      </c>
      <c r="I540" s="11">
        <v>15.008029650000001</v>
      </c>
      <c r="J540" s="11">
        <v>3021.51532671</v>
      </c>
      <c r="K540" s="11">
        <v>12.918312210000002</v>
      </c>
      <c r="L540" s="11">
        <v>2888.2144108499997</v>
      </c>
      <c r="M540" s="11">
        <v>11.40018049</v>
      </c>
      <c r="N540" s="11">
        <v>2954.1055527399999</v>
      </c>
      <c r="O540" s="12">
        <v>11.637780470000001</v>
      </c>
      <c r="P540" s="6">
        <f t="shared" si="16"/>
        <v>2.3578718122664766E-2</v>
      </c>
      <c r="Q540" s="6">
        <f t="shared" si="17"/>
        <v>-0.37686487240529243</v>
      </c>
    </row>
    <row r="541" spans="1:17" x14ac:dyDescent="0.25">
      <c r="A541" t="str">
        <f>IF(OR(AND(P541&lt;&gt;"",P541&gt;$P$5),AND(Q541&lt;&gt;"",Q541&gt;$P$5)),MAX(A$5:A540)+1,"")</f>
        <v/>
      </c>
      <c r="B541" s="7" t="s">
        <v>534</v>
      </c>
      <c r="C541" s="8" t="s">
        <v>3596</v>
      </c>
      <c r="D541" s="11">
        <v>3022.8638462600002</v>
      </c>
      <c r="E541" s="11">
        <v>53.553960759999995</v>
      </c>
      <c r="F541" s="11">
        <v>3945.4674000999998</v>
      </c>
      <c r="G541" s="11">
        <v>128.97313815999999</v>
      </c>
      <c r="H541" s="11">
        <v>4654.9323320900003</v>
      </c>
      <c r="I541" s="11">
        <v>103.19608398999999</v>
      </c>
      <c r="J541" s="11">
        <v>5986.8222352399998</v>
      </c>
      <c r="K541" s="11">
        <v>25.734976510000003</v>
      </c>
      <c r="L541" s="11">
        <v>6167.9077319399994</v>
      </c>
      <c r="M541" s="11">
        <v>96.63481865</v>
      </c>
      <c r="N541" s="11">
        <v>4774.6942274399998</v>
      </c>
      <c r="O541" s="12">
        <v>16.936542890000002</v>
      </c>
      <c r="P541" s="6">
        <f t="shared" si="16"/>
        <v>9.5734650546973388E-2</v>
      </c>
      <c r="Q541" s="6">
        <f t="shared" si="17"/>
        <v>-0.20565963145862487</v>
      </c>
    </row>
    <row r="542" spans="1:17" x14ac:dyDescent="0.25">
      <c r="A542" t="str">
        <f>IF(OR(AND(P542&lt;&gt;"",P542&gt;$P$5),AND(Q542&lt;&gt;"",Q542&gt;$P$5)),MAX(A$5:A541)+1,"")</f>
        <v/>
      </c>
      <c r="B542" s="7" t="s">
        <v>535</v>
      </c>
      <c r="C542" s="8" t="s">
        <v>3597</v>
      </c>
      <c r="D542" s="11">
        <v>2259.0466686700001</v>
      </c>
      <c r="E542" s="11">
        <v>422.75113133999997</v>
      </c>
      <c r="F542" s="11">
        <v>2937.4107490400002</v>
      </c>
      <c r="G542" s="11">
        <v>497.97632156000003</v>
      </c>
      <c r="H542" s="11">
        <v>2608.2841103000001</v>
      </c>
      <c r="I542" s="11">
        <v>105.67934599</v>
      </c>
      <c r="J542" s="11">
        <v>2620.8577681300003</v>
      </c>
      <c r="K542" s="11">
        <v>96.942753449999998</v>
      </c>
      <c r="L542" s="11">
        <v>2662.2114581599999</v>
      </c>
      <c r="M542" s="11">
        <v>-1189.3274665199999</v>
      </c>
      <c r="N542" s="11">
        <v>2726.7802437199998</v>
      </c>
      <c r="O542" s="12">
        <v>-242.93626013999997</v>
      </c>
      <c r="P542" s="6">
        <f t="shared" si="16"/>
        <v>3.8352916719530894E-2</v>
      </c>
      <c r="Q542" s="6">
        <f t="shared" si="17"/>
        <v>-1.8951205188969515</v>
      </c>
    </row>
    <row r="543" spans="1:17" x14ac:dyDescent="0.25">
      <c r="A543" t="str">
        <f>IF(OR(AND(P543&lt;&gt;"",P543&gt;$P$5),AND(Q543&lt;&gt;"",Q543&gt;$P$5)),MAX(A$5:A542)+1,"")</f>
        <v/>
      </c>
      <c r="B543" s="7" t="s">
        <v>536</v>
      </c>
      <c r="C543" s="8" t="s">
        <v>3598</v>
      </c>
      <c r="D543" s="11">
        <v>1073.9643857900001</v>
      </c>
      <c r="E543" s="11">
        <v>84.555651790000013</v>
      </c>
      <c r="F543" s="11">
        <v>1253.66920031</v>
      </c>
      <c r="G543" s="11">
        <v>68.715155030000005</v>
      </c>
      <c r="H543" s="11">
        <v>1219.9586540099999</v>
      </c>
      <c r="I543" s="11">
        <v>41.467704929999996</v>
      </c>
      <c r="J543" s="11">
        <v>1482.82883234</v>
      </c>
      <c r="K543" s="11">
        <v>42.093365219999995</v>
      </c>
      <c r="L543" s="11">
        <v>1260.1830729400001</v>
      </c>
      <c r="M543" s="11">
        <v>13.3437071</v>
      </c>
      <c r="N543" s="11">
        <v>689.01591582000003</v>
      </c>
      <c r="O543" s="12">
        <v>-146.82109346999999</v>
      </c>
      <c r="P543" s="6">
        <f t="shared" si="16"/>
        <v>-8.4943574787238019E-2</v>
      </c>
      <c r="Q543" s="6">
        <f t="shared" si="17"/>
        <v>-2.1166810918276591</v>
      </c>
    </row>
    <row r="544" spans="1:17" x14ac:dyDescent="0.25">
      <c r="A544">
        <f>IF(OR(AND(P544&lt;&gt;"",P544&gt;$P$5),AND(Q544&lt;&gt;"",Q544&gt;$P$5)),MAX(A$5:A543)+1,"")</f>
        <v>189</v>
      </c>
      <c r="B544" s="7" t="s">
        <v>537</v>
      </c>
      <c r="C544" s="8" t="s">
        <v>3599</v>
      </c>
      <c r="D544" s="11">
        <v>402.73607910000004</v>
      </c>
      <c r="E544" s="11">
        <v>20.573385420000001</v>
      </c>
      <c r="F544" s="11">
        <v>457.62443005</v>
      </c>
      <c r="G544" s="11">
        <v>15.630120369999998</v>
      </c>
      <c r="H544" s="11">
        <v>414.51725726000001</v>
      </c>
      <c r="I544" s="11">
        <v>-54.872491150000002</v>
      </c>
      <c r="J544" s="11">
        <v>417.38922330999998</v>
      </c>
      <c r="K544" s="11">
        <v>6.4019794499999998</v>
      </c>
      <c r="L544" s="11">
        <v>507.76406094999999</v>
      </c>
      <c r="M544" s="11">
        <v>200.51425988</v>
      </c>
      <c r="N544" s="11">
        <v>993.44341425999994</v>
      </c>
      <c r="O544" s="12">
        <v>231.93372113999999</v>
      </c>
      <c r="P544" s="6">
        <f t="shared" si="16"/>
        <v>0.19791090783930598</v>
      </c>
      <c r="Q544" s="6">
        <f t="shared" si="17"/>
        <v>0.62334798670914604</v>
      </c>
    </row>
    <row r="545" spans="1:17" x14ac:dyDescent="0.25">
      <c r="A545" t="str">
        <f>IF(OR(AND(P545&lt;&gt;"",P545&gt;$P$5),AND(Q545&lt;&gt;"",Q545&gt;$P$5)),MAX(A$5:A544)+1,"")</f>
        <v/>
      </c>
      <c r="B545" s="7" t="s">
        <v>538</v>
      </c>
      <c r="C545" s="8" t="s">
        <v>3600</v>
      </c>
      <c r="D545" s="11">
        <v>816.85748175000003</v>
      </c>
      <c r="E545" s="11">
        <v>6.5404470300000002</v>
      </c>
      <c r="F545" s="11">
        <v>710.83126274000006</v>
      </c>
      <c r="G545" s="11">
        <v>-98.949275819999997</v>
      </c>
      <c r="H545" s="11">
        <v>1094.1721426099998</v>
      </c>
      <c r="I545" s="11">
        <v>5.0811931299999999</v>
      </c>
      <c r="J545" s="11">
        <v>870.07903151999994</v>
      </c>
      <c r="K545" s="11">
        <v>-60.426673909999998</v>
      </c>
      <c r="L545" s="11">
        <v>709.67037972000003</v>
      </c>
      <c r="M545" s="11">
        <v>4.5921948800000001</v>
      </c>
      <c r="N545" s="11">
        <v>60.350433340000002</v>
      </c>
      <c r="O545" s="12">
        <v>-105.89566826000001</v>
      </c>
      <c r="P545" s="6">
        <f t="shared" si="16"/>
        <v>-0.40610889547854212</v>
      </c>
      <c r="Q545" s="6">
        <f t="shared" si="17"/>
        <v>-2.745235958481576</v>
      </c>
    </row>
    <row r="546" spans="1:17" x14ac:dyDescent="0.25">
      <c r="A546" t="str">
        <f>IF(OR(AND(P546&lt;&gt;"",P546&gt;$P$5),AND(Q546&lt;&gt;"",Q546&gt;$P$5)),MAX(A$5:A545)+1,"")</f>
        <v/>
      </c>
      <c r="B546" s="7" t="s">
        <v>539</v>
      </c>
      <c r="C546" s="8" t="s">
        <v>3601</v>
      </c>
      <c r="D546" s="11">
        <v>1499.9639812200001</v>
      </c>
      <c r="E546" s="11">
        <v>372.95977462999997</v>
      </c>
      <c r="F546" s="11">
        <v>2214.7840247099998</v>
      </c>
      <c r="G546" s="11">
        <v>455.42817724999998</v>
      </c>
      <c r="H546" s="11">
        <v>1618.60185327</v>
      </c>
      <c r="I546" s="11">
        <v>207.22003058999999</v>
      </c>
      <c r="J546" s="11">
        <v>2519.8012629200002</v>
      </c>
      <c r="K546" s="11">
        <v>126.13453383</v>
      </c>
      <c r="L546" s="11">
        <v>2949.6082725000001</v>
      </c>
      <c r="M546" s="11">
        <v>192.15141590000002</v>
      </c>
      <c r="N546" s="11">
        <v>2516.32971206</v>
      </c>
      <c r="O546" s="12">
        <v>209.58992309999999</v>
      </c>
      <c r="P546" s="6">
        <f t="shared" si="16"/>
        <v>0.10901480286226195</v>
      </c>
      <c r="Q546" s="6">
        <f t="shared" si="17"/>
        <v>-0.10886873515775408</v>
      </c>
    </row>
    <row r="547" spans="1:17" x14ac:dyDescent="0.25">
      <c r="A547">
        <f>IF(OR(AND(P547&lt;&gt;"",P547&gt;$P$5),AND(Q547&lt;&gt;"",Q547&gt;$P$5)),MAX(A$5:A546)+1,"")</f>
        <v>190</v>
      </c>
      <c r="B547" s="7" t="s">
        <v>540</v>
      </c>
      <c r="C547" s="8" t="s">
        <v>3602</v>
      </c>
      <c r="D547" s="11">
        <v>466.13892324</v>
      </c>
      <c r="E547" s="11">
        <v>27.39441296</v>
      </c>
      <c r="F547" s="11">
        <v>610.28565639999999</v>
      </c>
      <c r="G547" s="11">
        <v>36.472571760000001</v>
      </c>
      <c r="H547" s="11">
        <v>593.37553596000009</v>
      </c>
      <c r="I547" s="11">
        <v>36.937242840000003</v>
      </c>
      <c r="J547" s="11">
        <v>738.45489017999989</v>
      </c>
      <c r="K547" s="11">
        <v>29.139772670000003</v>
      </c>
      <c r="L547" s="11">
        <v>885.50624742999992</v>
      </c>
      <c r="M547" s="11">
        <v>37.641329540000001</v>
      </c>
      <c r="N547" s="11">
        <v>2745.4961792899999</v>
      </c>
      <c r="O547" s="12">
        <v>584.61210427000003</v>
      </c>
      <c r="P547" s="6">
        <f t="shared" si="16"/>
        <v>0.42567684139241102</v>
      </c>
      <c r="Q547" s="6">
        <f t="shared" si="17"/>
        <v>0.84434074587432439</v>
      </c>
    </row>
    <row r="548" spans="1:17" x14ac:dyDescent="0.25">
      <c r="A548" t="str">
        <f>IF(OR(AND(P548&lt;&gt;"",P548&gt;$P$5),AND(Q548&lt;&gt;"",Q548&gt;$P$5)),MAX(A$5:A547)+1,"")</f>
        <v/>
      </c>
      <c r="B548" s="7" t="s">
        <v>541</v>
      </c>
      <c r="C548" s="8" t="s">
        <v>3603</v>
      </c>
      <c r="D548" s="11">
        <v>12537.439606649999</v>
      </c>
      <c r="E548" s="11">
        <v>357.8922748</v>
      </c>
      <c r="F548" s="11">
        <v>15000.58737589</v>
      </c>
      <c r="G548" s="11">
        <v>277.66028295999996</v>
      </c>
      <c r="H548" s="11">
        <v>12147.999073909999</v>
      </c>
      <c r="I548" s="11">
        <v>22.703972230000002</v>
      </c>
      <c r="J548" s="11">
        <v>10786.859721700001</v>
      </c>
      <c r="K548" s="11">
        <v>28.243781390000002</v>
      </c>
      <c r="L548" s="11">
        <v>10308.066919270001</v>
      </c>
      <c r="M548" s="11">
        <v>35.216444860000003</v>
      </c>
      <c r="N548" s="11">
        <v>7357.3441983900002</v>
      </c>
      <c r="O548" s="12">
        <v>-80.621844209999992</v>
      </c>
      <c r="P548" s="6">
        <f t="shared" si="16"/>
        <v>-0.1011184963373285</v>
      </c>
      <c r="Q548" s="6">
        <f t="shared" si="17"/>
        <v>-1.7422326948984685</v>
      </c>
    </row>
    <row r="549" spans="1:17" x14ac:dyDescent="0.25">
      <c r="A549">
        <f>IF(OR(AND(P549&lt;&gt;"",P549&gt;$P$5),AND(Q549&lt;&gt;"",Q549&gt;$P$5)),MAX(A$5:A548)+1,"")</f>
        <v>191</v>
      </c>
      <c r="B549" s="7" t="s">
        <v>542</v>
      </c>
      <c r="C549" s="8" t="s">
        <v>3604</v>
      </c>
      <c r="D549" s="11">
        <v>352.22046319999998</v>
      </c>
      <c r="E549" s="11">
        <v>12.361618380000001</v>
      </c>
      <c r="F549" s="11">
        <v>468.67063576999999</v>
      </c>
      <c r="G549" s="11">
        <v>21.45375215</v>
      </c>
      <c r="H549" s="11">
        <v>422.42643631999999</v>
      </c>
      <c r="I549" s="11">
        <v>15.16606279</v>
      </c>
      <c r="J549" s="11">
        <v>392.04937832000002</v>
      </c>
      <c r="K549" s="11">
        <v>16.12994651</v>
      </c>
      <c r="L549" s="11">
        <v>441.85410017999999</v>
      </c>
      <c r="M549" s="11">
        <v>17.259218370000003</v>
      </c>
      <c r="N549" s="11">
        <v>801.61496753999995</v>
      </c>
      <c r="O549" s="12">
        <v>56.796351639999997</v>
      </c>
      <c r="P549" s="6">
        <f t="shared" si="16"/>
        <v>0.17877318198663361</v>
      </c>
      <c r="Q549" s="6">
        <f t="shared" si="17"/>
        <v>0.35659128088132319</v>
      </c>
    </row>
    <row r="550" spans="1:17" x14ac:dyDescent="0.25">
      <c r="A550" t="str">
        <f>IF(OR(AND(P550&lt;&gt;"",P550&gt;$P$5),AND(Q550&lt;&gt;"",Q550&gt;$P$5)),MAX(A$5:A549)+1,"")</f>
        <v/>
      </c>
      <c r="B550" s="7" t="s">
        <v>543</v>
      </c>
      <c r="C550" s="8" t="s">
        <v>3605</v>
      </c>
      <c r="D550" s="11">
        <v>1975.5065966300001</v>
      </c>
      <c r="E550" s="11">
        <v>50.416066659999998</v>
      </c>
      <c r="F550" s="11">
        <v>2578.3462137299998</v>
      </c>
      <c r="G550" s="11">
        <v>64.92492584</v>
      </c>
      <c r="H550" s="11">
        <v>2240.2888276500003</v>
      </c>
      <c r="I550" s="11">
        <v>65.870926369999992</v>
      </c>
      <c r="J550" s="11">
        <v>2692.4537914699999</v>
      </c>
      <c r="K550" s="11">
        <v>54.096017880000005</v>
      </c>
      <c r="L550" s="11">
        <v>1537.6927958599999</v>
      </c>
      <c r="M550" s="11">
        <v>38.527088909999996</v>
      </c>
      <c r="N550" s="11">
        <v>1077.70789014</v>
      </c>
      <c r="O550" s="12">
        <v>-18.42563488</v>
      </c>
      <c r="P550" s="6">
        <f t="shared" si="16"/>
        <v>-0.11414117574466121</v>
      </c>
      <c r="Q550" s="6">
        <f t="shared" si="17"/>
        <v>-1.8176561359658592</v>
      </c>
    </row>
    <row r="551" spans="1:17" x14ac:dyDescent="0.25">
      <c r="A551" t="str">
        <f>IF(OR(AND(P551&lt;&gt;"",P551&gt;$P$5),AND(Q551&lt;&gt;"",Q551&gt;$P$5)),MAX(A$5:A550)+1,"")</f>
        <v/>
      </c>
      <c r="B551" s="7" t="s">
        <v>544</v>
      </c>
      <c r="C551" s="8" t="s">
        <v>3606</v>
      </c>
      <c r="D551" s="11">
        <v>8037.0441789799997</v>
      </c>
      <c r="E551" s="11">
        <v>636.37933295000005</v>
      </c>
      <c r="F551" s="11">
        <v>8762.34297849</v>
      </c>
      <c r="G551" s="11">
        <v>499.32797597000001</v>
      </c>
      <c r="H551" s="11">
        <v>10408.64084161</v>
      </c>
      <c r="I551" s="11">
        <v>176.34485653999999</v>
      </c>
      <c r="J551" s="11">
        <v>10895.09410531</v>
      </c>
      <c r="K551" s="11">
        <v>284.62453786000003</v>
      </c>
      <c r="L551" s="11">
        <v>10457.882049100001</v>
      </c>
      <c r="M551" s="11">
        <v>468.81456617000003</v>
      </c>
      <c r="N551" s="11">
        <v>10825.123852750001</v>
      </c>
      <c r="O551" s="12">
        <v>666.65539312999999</v>
      </c>
      <c r="P551" s="6">
        <f t="shared" si="16"/>
        <v>6.1371211393494107E-2</v>
      </c>
      <c r="Q551" s="6">
        <f t="shared" si="17"/>
        <v>9.3390269767958944E-3</v>
      </c>
    </row>
    <row r="552" spans="1:17" x14ac:dyDescent="0.25">
      <c r="A552" t="str">
        <f>IF(OR(AND(P552&lt;&gt;"",P552&gt;$P$5),AND(Q552&lt;&gt;"",Q552&gt;$P$5)),MAX(A$5:A551)+1,"")</f>
        <v/>
      </c>
      <c r="B552" s="7" t="s">
        <v>545</v>
      </c>
      <c r="C552" s="8" t="s">
        <v>3607</v>
      </c>
      <c r="D552" s="11">
        <v>818.61509464999995</v>
      </c>
      <c r="E552" s="11">
        <v>68.878857740000001</v>
      </c>
      <c r="F552" s="11">
        <v>835.50592201999996</v>
      </c>
      <c r="G552" s="11">
        <v>69.052415189999991</v>
      </c>
      <c r="H552" s="11">
        <v>808.89967362000004</v>
      </c>
      <c r="I552" s="11">
        <v>20.294701159999999</v>
      </c>
      <c r="J552" s="11">
        <v>819.06440255999996</v>
      </c>
      <c r="K552" s="11">
        <v>42.281493709999999</v>
      </c>
      <c r="L552" s="11">
        <v>922.11319260000005</v>
      </c>
      <c r="M552" s="11">
        <v>42.515409220000002</v>
      </c>
      <c r="N552" s="11">
        <v>811.94594586000005</v>
      </c>
      <c r="O552" s="12">
        <v>22.8337547</v>
      </c>
      <c r="P552" s="6">
        <f t="shared" si="16"/>
        <v>-1.6347093392413692E-3</v>
      </c>
      <c r="Q552" s="6">
        <f t="shared" si="17"/>
        <v>-0.19814049979614023</v>
      </c>
    </row>
    <row r="553" spans="1:17" x14ac:dyDescent="0.25">
      <c r="A553" t="str">
        <f>IF(OR(AND(P553&lt;&gt;"",P553&gt;$P$5),AND(Q553&lt;&gt;"",Q553&gt;$P$5)),MAX(A$5:A552)+1,"")</f>
        <v/>
      </c>
      <c r="B553" s="7" t="s">
        <v>546</v>
      </c>
      <c r="C553" s="8" t="s">
        <v>3608</v>
      </c>
      <c r="D553" s="11">
        <v>2573.4999614000003</v>
      </c>
      <c r="E553" s="11">
        <v>177.00444949999999</v>
      </c>
      <c r="F553" s="11">
        <v>2531.4457561700001</v>
      </c>
      <c r="G553" s="11">
        <v>121.47108240999999</v>
      </c>
      <c r="H553" s="11">
        <v>2803.2471594499998</v>
      </c>
      <c r="I553" s="11">
        <v>127.93220065999999</v>
      </c>
      <c r="J553" s="11">
        <v>3443.0762002299998</v>
      </c>
      <c r="K553" s="11">
        <v>107.94911540999999</v>
      </c>
      <c r="L553" s="11">
        <v>4424.4524142200007</v>
      </c>
      <c r="M553" s="11">
        <v>152.19478621000002</v>
      </c>
      <c r="N553" s="11">
        <v>5827.5862497899998</v>
      </c>
      <c r="O553" s="12">
        <v>300.30263113999996</v>
      </c>
      <c r="P553" s="6">
        <f t="shared" si="16"/>
        <v>0.17758674553255349</v>
      </c>
      <c r="Q553" s="6">
        <f t="shared" si="17"/>
        <v>0.1115141370070587</v>
      </c>
    </row>
    <row r="554" spans="1:17" x14ac:dyDescent="0.25">
      <c r="A554">
        <f>IF(OR(AND(P554&lt;&gt;"",P554&gt;$P$5),AND(Q554&lt;&gt;"",Q554&gt;$P$5)),MAX(A$5:A553)+1,"")</f>
        <v>192</v>
      </c>
      <c r="B554" s="7" t="s">
        <v>547</v>
      </c>
      <c r="C554" s="8" t="s">
        <v>3609</v>
      </c>
      <c r="D554" s="11">
        <v>6639.354746</v>
      </c>
      <c r="E554" s="11">
        <v>388.64385670999997</v>
      </c>
      <c r="F554" s="11">
        <v>10145.222762040001</v>
      </c>
      <c r="G554" s="11">
        <v>732.78424486000006</v>
      </c>
      <c r="H554" s="11">
        <v>13941.61688598</v>
      </c>
      <c r="I554" s="11">
        <v>1111.42866061</v>
      </c>
      <c r="J554" s="11">
        <v>18414.283897339999</v>
      </c>
      <c r="K554" s="11">
        <v>1563.6051716300001</v>
      </c>
      <c r="L554" s="11">
        <v>20688.595925549998</v>
      </c>
      <c r="M554" s="11">
        <v>1877.2641260799999</v>
      </c>
      <c r="N554" s="11">
        <v>18654.09262997</v>
      </c>
      <c r="O554" s="12">
        <v>1602.33778506</v>
      </c>
      <c r="P554" s="6">
        <f t="shared" si="16"/>
        <v>0.22950316489741174</v>
      </c>
      <c r="Q554" s="6">
        <f t="shared" si="17"/>
        <v>0.32751810669771486</v>
      </c>
    </row>
    <row r="555" spans="1:17" x14ac:dyDescent="0.25">
      <c r="A555" t="str">
        <f>IF(OR(AND(P555&lt;&gt;"",P555&gt;$P$5),AND(Q555&lt;&gt;"",Q555&gt;$P$5)),MAX(A$5:A554)+1,"")</f>
        <v/>
      </c>
      <c r="B555" s="7" t="s">
        <v>548</v>
      </c>
      <c r="C555" s="8" t="s">
        <v>3610</v>
      </c>
      <c r="D555" s="11">
        <v>8053.70736089</v>
      </c>
      <c r="E555" s="11">
        <v>151.98572600999998</v>
      </c>
      <c r="F555" s="11">
        <v>10873.86611277</v>
      </c>
      <c r="G555" s="11">
        <v>158.64410530000001</v>
      </c>
      <c r="H555" s="11">
        <v>10972.922380309999</v>
      </c>
      <c r="I555" s="11">
        <v>86.409313580000003</v>
      </c>
      <c r="J555" s="11">
        <v>11786.336488860001</v>
      </c>
      <c r="K555" s="11">
        <v>111.55756604000001</v>
      </c>
      <c r="L555" s="11">
        <v>11451.69409345</v>
      </c>
      <c r="M555" s="11">
        <v>107.53080870000001</v>
      </c>
      <c r="N555" s="11">
        <v>11572.19777235</v>
      </c>
      <c r="O555" s="12">
        <v>63.024597020000002</v>
      </c>
      <c r="P555" s="6">
        <f t="shared" si="16"/>
        <v>7.5186989403634774E-2</v>
      </c>
      <c r="Q555" s="6">
        <f t="shared" si="17"/>
        <v>-0.1614258801882924</v>
      </c>
    </row>
    <row r="556" spans="1:17" x14ac:dyDescent="0.25">
      <c r="A556" t="str">
        <f>IF(OR(AND(P556&lt;&gt;"",P556&gt;$P$5),AND(Q556&lt;&gt;"",Q556&gt;$P$5)),MAX(A$5:A555)+1,"")</f>
        <v/>
      </c>
      <c r="B556" s="7" t="s">
        <v>549</v>
      </c>
      <c r="C556" s="8" t="s">
        <v>3611</v>
      </c>
      <c r="D556" s="11">
        <v>4249.5823981799995</v>
      </c>
      <c r="E556" s="11">
        <v>182.74991975999998</v>
      </c>
      <c r="F556" s="11">
        <v>4611.2096292400001</v>
      </c>
      <c r="G556" s="11">
        <v>134.89357400999998</v>
      </c>
      <c r="H556" s="11">
        <v>4470.0218753999998</v>
      </c>
      <c r="I556" s="11">
        <v>11.1648637</v>
      </c>
      <c r="J556" s="11">
        <v>4442.7169027099999</v>
      </c>
      <c r="K556" s="11">
        <v>90.183749900000009</v>
      </c>
      <c r="L556" s="11">
        <v>4523.3967377299996</v>
      </c>
      <c r="M556" s="11">
        <v>73.120916290000011</v>
      </c>
      <c r="N556" s="11">
        <v>4183.7787811400003</v>
      </c>
      <c r="O556" s="12">
        <v>310.79643751999998</v>
      </c>
      <c r="P556" s="6">
        <f t="shared" si="16"/>
        <v>-3.1163074162273707E-3</v>
      </c>
      <c r="Q556" s="6">
        <f t="shared" si="17"/>
        <v>0.11204859933950773</v>
      </c>
    </row>
    <row r="557" spans="1:17" x14ac:dyDescent="0.25">
      <c r="A557" t="str">
        <f>IF(OR(AND(P557&lt;&gt;"",P557&gt;$P$5),AND(Q557&lt;&gt;"",Q557&gt;$P$5)),MAX(A$5:A556)+1,"")</f>
        <v/>
      </c>
      <c r="B557" s="7" t="s">
        <v>550</v>
      </c>
      <c r="C557" s="8" t="s">
        <v>3612</v>
      </c>
      <c r="D557" s="11">
        <v>1666.0824976700001</v>
      </c>
      <c r="E557" s="11">
        <v>74.085179400000001</v>
      </c>
      <c r="F557" s="11">
        <v>1487.9884132</v>
      </c>
      <c r="G557" s="11">
        <v>8.5668373899999999</v>
      </c>
      <c r="H557" s="11">
        <v>1651.4306207499999</v>
      </c>
      <c r="I557" s="11">
        <v>35.36080201</v>
      </c>
      <c r="J557" s="11">
        <v>1675.66991622</v>
      </c>
      <c r="K557" s="11">
        <v>40.351050469999997</v>
      </c>
      <c r="L557" s="11">
        <v>1649.9724945400001</v>
      </c>
      <c r="M557" s="11">
        <v>41.146688670000003</v>
      </c>
      <c r="N557" s="11">
        <v>1714.90943479</v>
      </c>
      <c r="O557" s="12">
        <v>46.136545869999999</v>
      </c>
      <c r="P557" s="6">
        <f t="shared" si="16"/>
        <v>5.7937614069019094E-3</v>
      </c>
      <c r="Q557" s="6">
        <f t="shared" si="17"/>
        <v>-9.0374245852296697E-2</v>
      </c>
    </row>
    <row r="558" spans="1:17" x14ac:dyDescent="0.25">
      <c r="A558">
        <f>IF(OR(AND(P558&lt;&gt;"",P558&gt;$P$5),AND(Q558&lt;&gt;"",Q558&gt;$P$5)),MAX(A$5:A557)+1,"")</f>
        <v>193</v>
      </c>
      <c r="B558" s="7" t="s">
        <v>551</v>
      </c>
      <c r="C558" s="8" t="s">
        <v>3613</v>
      </c>
      <c r="D558" s="11">
        <v>1895.3609565199999</v>
      </c>
      <c r="E558" s="11">
        <v>132.76054371999999</v>
      </c>
      <c r="F558" s="11">
        <v>3933.4606385000002</v>
      </c>
      <c r="G558" s="11">
        <v>223.91605490000001</v>
      </c>
      <c r="H558" s="11">
        <v>4090.7519165600002</v>
      </c>
      <c r="I558" s="11">
        <v>248.30242081</v>
      </c>
      <c r="J558" s="11">
        <v>4552.3404969700005</v>
      </c>
      <c r="K558" s="11">
        <v>297.27404611999998</v>
      </c>
      <c r="L558" s="11">
        <v>5535.12806559</v>
      </c>
      <c r="M558" s="11">
        <v>435.15516195999999</v>
      </c>
      <c r="N558" s="11">
        <v>8481.0995187400003</v>
      </c>
      <c r="O558" s="12">
        <v>797.57572002999996</v>
      </c>
      <c r="P558" s="6">
        <f t="shared" si="16"/>
        <v>0.3494352351295047</v>
      </c>
      <c r="Q558" s="6">
        <f t="shared" si="17"/>
        <v>0.43133265791633235</v>
      </c>
    </row>
    <row r="559" spans="1:17" x14ac:dyDescent="0.25">
      <c r="A559" t="str">
        <f>IF(OR(AND(P559&lt;&gt;"",P559&gt;$P$5),AND(Q559&lt;&gt;"",Q559&gt;$P$5)),MAX(A$5:A558)+1,"")</f>
        <v/>
      </c>
      <c r="B559" s="7" t="s">
        <v>552</v>
      </c>
      <c r="C559" s="8" t="s">
        <v>3614</v>
      </c>
      <c r="D559" s="11">
        <v>623.89065712000001</v>
      </c>
      <c r="E559" s="11">
        <v>73.360702349999997</v>
      </c>
      <c r="F559" s="11">
        <v>752.47230222000007</v>
      </c>
      <c r="G559" s="11">
        <v>95.500483439999996</v>
      </c>
      <c r="H559" s="11">
        <v>676.37770929999999</v>
      </c>
      <c r="I559" s="11">
        <v>99.175680620000009</v>
      </c>
      <c r="J559" s="11">
        <v>615.51033766</v>
      </c>
      <c r="K559" s="11">
        <v>57.006323600000002</v>
      </c>
      <c r="L559" s="11">
        <v>604.50476546000004</v>
      </c>
      <c r="M559" s="11">
        <v>41.598501630000001</v>
      </c>
      <c r="N559" s="11">
        <v>674.60642128999996</v>
      </c>
      <c r="O559" s="12">
        <v>49.960214399999998</v>
      </c>
      <c r="P559" s="6">
        <f t="shared" si="16"/>
        <v>1.5753664380801169E-2</v>
      </c>
      <c r="Q559" s="6">
        <f t="shared" si="17"/>
        <v>-7.3954847798491929E-2</v>
      </c>
    </row>
    <row r="560" spans="1:17" x14ac:dyDescent="0.25">
      <c r="A560" t="str">
        <f>IF(OR(AND(P560&lt;&gt;"",P560&gt;$P$5),AND(Q560&lt;&gt;"",Q560&gt;$P$5)),MAX(A$5:A559)+1,"")</f>
        <v/>
      </c>
      <c r="B560" s="7" t="s">
        <v>553</v>
      </c>
      <c r="C560" s="8" t="s">
        <v>3615</v>
      </c>
      <c r="D560" s="11">
        <v>2408.0799117500001</v>
      </c>
      <c r="E560" s="11">
        <v>90.130741189999995</v>
      </c>
      <c r="F560" s="11">
        <v>2971.60661949</v>
      </c>
      <c r="G560" s="11">
        <v>102.56343398</v>
      </c>
      <c r="H560" s="11">
        <v>3157.71139808</v>
      </c>
      <c r="I560" s="11">
        <v>79.766454030000006</v>
      </c>
      <c r="J560" s="11">
        <v>3260.0331243600003</v>
      </c>
      <c r="K560" s="11">
        <v>80.122664479999997</v>
      </c>
      <c r="L560" s="11">
        <v>3399.4608559399999</v>
      </c>
      <c r="M560" s="11">
        <v>84.435244470000001</v>
      </c>
      <c r="N560" s="11">
        <v>3046.7089782399999</v>
      </c>
      <c r="O560" s="12">
        <v>117.22468009000001</v>
      </c>
      <c r="P560" s="6">
        <f t="shared" si="16"/>
        <v>4.8170700024220858E-2</v>
      </c>
      <c r="Q560" s="6">
        <f t="shared" si="17"/>
        <v>5.3972362216311076E-2</v>
      </c>
    </row>
    <row r="561" spans="1:17" x14ac:dyDescent="0.25">
      <c r="A561" t="str">
        <f>IF(OR(AND(P561&lt;&gt;"",P561&gt;$P$5),AND(Q561&lt;&gt;"",Q561&gt;$P$5)),MAX(A$5:A560)+1,"")</f>
        <v/>
      </c>
      <c r="B561" s="7" t="s">
        <v>554</v>
      </c>
      <c r="C561" s="8" t="s">
        <v>3616</v>
      </c>
      <c r="D561" s="11">
        <v>918.34004682</v>
      </c>
      <c r="E561" s="11">
        <v>122.75636625</v>
      </c>
      <c r="F561" s="11">
        <v>979.80445562</v>
      </c>
      <c r="G561" s="11">
        <v>108.16981419</v>
      </c>
      <c r="H561" s="11">
        <v>1003.3410606900001</v>
      </c>
      <c r="I561" s="11">
        <v>84.635607180000008</v>
      </c>
      <c r="J561" s="11">
        <v>1026.4569935100001</v>
      </c>
      <c r="K561" s="11">
        <v>86.469200670000006</v>
      </c>
      <c r="L561" s="11">
        <v>1177.72385184</v>
      </c>
      <c r="M561" s="11">
        <v>78.485426950000004</v>
      </c>
      <c r="N561" s="11">
        <v>1132.7465349500001</v>
      </c>
      <c r="O561" s="12">
        <v>57.545660179999999</v>
      </c>
      <c r="P561" s="6">
        <f t="shared" si="16"/>
        <v>4.2859601014464621E-2</v>
      </c>
      <c r="Q561" s="6">
        <f t="shared" si="17"/>
        <v>-0.14060324300849847</v>
      </c>
    </row>
    <row r="562" spans="1:17" x14ac:dyDescent="0.25">
      <c r="A562">
        <f>IF(OR(AND(P562&lt;&gt;"",P562&gt;$P$5),AND(Q562&lt;&gt;"",Q562&gt;$P$5)),MAX(A$5:A561)+1,"")</f>
        <v>194</v>
      </c>
      <c r="B562" s="7" t="s">
        <v>555</v>
      </c>
      <c r="C562" s="8" t="s">
        <v>3617</v>
      </c>
      <c r="D562" s="11">
        <v>544.65452115999994</v>
      </c>
      <c r="E562" s="11">
        <v>139.13428605999999</v>
      </c>
      <c r="F562" s="11">
        <v>785.07241126999998</v>
      </c>
      <c r="G562" s="11">
        <v>180.91414216999999</v>
      </c>
      <c r="H562" s="11">
        <v>817.01853124000002</v>
      </c>
      <c r="I562" s="11">
        <v>110.17136053</v>
      </c>
      <c r="J562" s="11">
        <v>823.43080928999996</v>
      </c>
      <c r="K562" s="11">
        <v>85.353012140000004</v>
      </c>
      <c r="L562" s="11">
        <v>1142.2748890999999</v>
      </c>
      <c r="M562" s="11">
        <v>134.14445268</v>
      </c>
      <c r="N562" s="11">
        <v>1741.9811781400001</v>
      </c>
      <c r="O562" s="12">
        <v>137.84344831000001</v>
      </c>
      <c r="P562" s="6">
        <f t="shared" si="16"/>
        <v>0.26178241070836838</v>
      </c>
      <c r="Q562" s="6">
        <f t="shared" si="17"/>
        <v>-1.8624524522681263E-3</v>
      </c>
    </row>
    <row r="563" spans="1:17" x14ac:dyDescent="0.25">
      <c r="A563">
        <f>IF(OR(AND(P563&lt;&gt;"",P563&gt;$P$5),AND(Q563&lt;&gt;"",Q563&gt;$P$5)),MAX(A$5:A562)+1,"")</f>
        <v>195</v>
      </c>
      <c r="B563" s="7" t="s">
        <v>556</v>
      </c>
      <c r="C563" s="8" t="s">
        <v>3618</v>
      </c>
      <c r="D563" s="11">
        <v>659.64764303999993</v>
      </c>
      <c r="E563" s="11">
        <v>48.836312299999996</v>
      </c>
      <c r="F563" s="11">
        <v>765.22520336000002</v>
      </c>
      <c r="G563" s="11">
        <v>40.327275810000003</v>
      </c>
      <c r="H563" s="11">
        <v>821.20148587000006</v>
      </c>
      <c r="I563" s="11">
        <v>41.837174229999995</v>
      </c>
      <c r="J563" s="11">
        <v>1052.4081803399999</v>
      </c>
      <c r="K563" s="11">
        <v>59.072352760000001</v>
      </c>
      <c r="L563" s="11">
        <v>1179.08131968</v>
      </c>
      <c r="M563" s="11">
        <v>107.45534162999999</v>
      </c>
      <c r="N563" s="11">
        <v>1241.3883642799999</v>
      </c>
      <c r="O563" s="12">
        <v>130.29622241999999</v>
      </c>
      <c r="P563" s="6">
        <f t="shared" si="16"/>
        <v>0.1347994877135088</v>
      </c>
      <c r="Q563" s="6">
        <f t="shared" si="17"/>
        <v>0.21685209033531549</v>
      </c>
    </row>
    <row r="564" spans="1:17" x14ac:dyDescent="0.25">
      <c r="A564" t="str">
        <f>IF(OR(AND(P564&lt;&gt;"",P564&gt;$P$5),AND(Q564&lt;&gt;"",Q564&gt;$P$5)),MAX(A$5:A563)+1,"")</f>
        <v/>
      </c>
      <c r="B564" s="7" t="s">
        <v>557</v>
      </c>
      <c r="C564" s="8" t="s">
        <v>3619</v>
      </c>
      <c r="D564" s="11">
        <v>3960.87938979</v>
      </c>
      <c r="E564" s="11">
        <v>177.2795639</v>
      </c>
      <c r="F564" s="11">
        <v>4510.6627032599999</v>
      </c>
      <c r="G564" s="11">
        <v>196.51822228</v>
      </c>
      <c r="H564" s="11">
        <v>4829.2317528100002</v>
      </c>
      <c r="I564" s="11">
        <v>191.37577694000001</v>
      </c>
      <c r="J564" s="11">
        <v>5607.5325091999994</v>
      </c>
      <c r="K564" s="11">
        <v>169.18264843</v>
      </c>
      <c r="L564" s="11">
        <v>6061.3404864599997</v>
      </c>
      <c r="M564" s="11">
        <v>204.42204490999998</v>
      </c>
      <c r="N564" s="11">
        <v>7292.9967994999997</v>
      </c>
      <c r="O564" s="12">
        <v>240.02449994</v>
      </c>
      <c r="P564" s="6">
        <f t="shared" si="16"/>
        <v>0.12985543993886961</v>
      </c>
      <c r="Q564" s="6">
        <f t="shared" si="17"/>
        <v>6.2476614319456392E-2</v>
      </c>
    </row>
    <row r="565" spans="1:17" x14ac:dyDescent="0.25">
      <c r="A565">
        <f>IF(OR(AND(P565&lt;&gt;"",P565&gt;$P$5),AND(Q565&lt;&gt;"",Q565&gt;$P$5)),MAX(A$5:A564)+1,"")</f>
        <v>196</v>
      </c>
      <c r="B565" s="7" t="s">
        <v>558</v>
      </c>
      <c r="C565" s="8" t="s">
        <v>3620</v>
      </c>
      <c r="D565" s="11">
        <v>4081.1235459999998</v>
      </c>
      <c r="E565" s="11">
        <v>291.27263866000004</v>
      </c>
      <c r="F565" s="11">
        <v>7122.4199907100001</v>
      </c>
      <c r="G565" s="11">
        <v>489.95893685999999</v>
      </c>
      <c r="H565" s="11">
        <v>7112.8879517799996</v>
      </c>
      <c r="I565" s="11">
        <v>270.70401738999999</v>
      </c>
      <c r="J565" s="11">
        <v>12045.852832120001</v>
      </c>
      <c r="K565" s="11">
        <v>113.78764129999999</v>
      </c>
      <c r="L565" s="11">
        <v>11176.952961879999</v>
      </c>
      <c r="M565" s="11">
        <v>332.17858795999996</v>
      </c>
      <c r="N565" s="11">
        <v>15263.199378339999</v>
      </c>
      <c r="O565" s="12">
        <v>7.6763823000000002</v>
      </c>
      <c r="P565" s="6">
        <f t="shared" si="16"/>
        <v>0.30188663025027429</v>
      </c>
      <c r="Q565" s="6">
        <f t="shared" si="17"/>
        <v>-0.51675053594370945</v>
      </c>
    </row>
    <row r="566" spans="1:17" x14ac:dyDescent="0.25">
      <c r="A566" t="str">
        <f>IF(OR(AND(P566&lt;&gt;"",P566&gt;$P$5),AND(Q566&lt;&gt;"",Q566&gt;$P$5)),MAX(A$5:A565)+1,"")</f>
        <v/>
      </c>
      <c r="B566" s="7" t="s">
        <v>559</v>
      </c>
      <c r="C566" s="8" t="s">
        <v>3621</v>
      </c>
      <c r="D566" s="11">
        <v>760.86591765999992</v>
      </c>
      <c r="E566" s="11">
        <v>103.07670078</v>
      </c>
      <c r="F566" s="11">
        <v>862.02524922999999</v>
      </c>
      <c r="G566" s="11">
        <v>115.40944867</v>
      </c>
      <c r="H566" s="11">
        <v>742.90853929999992</v>
      </c>
      <c r="I566" s="11">
        <v>71.119057949999998</v>
      </c>
      <c r="J566" s="11">
        <v>382.84589762000002</v>
      </c>
      <c r="K566" s="11">
        <v>108.44431229000001</v>
      </c>
      <c r="L566" s="11">
        <v>460.28186649999998</v>
      </c>
      <c r="M566" s="11">
        <v>54.617820119999998</v>
      </c>
      <c r="N566" s="11">
        <v>497.50106319000002</v>
      </c>
      <c r="O566" s="12">
        <v>41.993753380000001</v>
      </c>
      <c r="P566" s="6">
        <f t="shared" si="16"/>
        <v>-8.1461897026782193E-2</v>
      </c>
      <c r="Q566" s="6">
        <f t="shared" si="17"/>
        <v>-0.16438767551035371</v>
      </c>
    </row>
    <row r="567" spans="1:17" x14ac:dyDescent="0.25">
      <c r="A567" t="str">
        <f>IF(OR(AND(P567&lt;&gt;"",P567&gt;$P$5),AND(Q567&lt;&gt;"",Q567&gt;$P$5)),MAX(A$5:A566)+1,"")</f>
        <v/>
      </c>
      <c r="B567" s="7" t="s">
        <v>560</v>
      </c>
      <c r="C567" s="8" t="s">
        <v>3622</v>
      </c>
      <c r="D567" s="11">
        <v>799.76586851000002</v>
      </c>
      <c r="E567" s="11">
        <v>37.580367500000001</v>
      </c>
      <c r="F567" s="11">
        <v>1093.55228042</v>
      </c>
      <c r="G567" s="11">
        <v>50.304361899999996</v>
      </c>
      <c r="H567" s="11">
        <v>1425.0743068699999</v>
      </c>
      <c r="I567" s="11">
        <v>52.361444939999998</v>
      </c>
      <c r="J567" s="11">
        <v>1454.00143989</v>
      </c>
      <c r="K567" s="11">
        <v>54.205729259999998</v>
      </c>
      <c r="L567" s="11">
        <v>1223.5099968</v>
      </c>
      <c r="M567" s="11">
        <v>49.054022659999994</v>
      </c>
      <c r="N567" s="11">
        <v>1476.88840441</v>
      </c>
      <c r="O567" s="12">
        <v>90.573647859999994</v>
      </c>
      <c r="P567" s="6">
        <f t="shared" si="16"/>
        <v>0.13051665011479607</v>
      </c>
      <c r="Q567" s="6">
        <f t="shared" si="17"/>
        <v>0.19236211115799273</v>
      </c>
    </row>
    <row r="568" spans="1:17" x14ac:dyDescent="0.25">
      <c r="A568" t="str">
        <f>IF(OR(AND(P568&lt;&gt;"",P568&gt;$P$5),AND(Q568&lt;&gt;"",Q568&gt;$P$5)),MAX(A$5:A567)+1,"")</f>
        <v/>
      </c>
      <c r="B568" s="7" t="s">
        <v>561</v>
      </c>
      <c r="C568" s="8" t="s">
        <v>3623</v>
      </c>
      <c r="D568" s="11">
        <v>173.01844462</v>
      </c>
      <c r="E568" s="11">
        <v>51.349125439999995</v>
      </c>
      <c r="F568" s="11">
        <v>144.09989691999999</v>
      </c>
      <c r="G568" s="11">
        <v>32.340102590000001</v>
      </c>
      <c r="H568" s="11">
        <v>160.30224106</v>
      </c>
      <c r="I568" s="11">
        <v>36.211255840000007</v>
      </c>
      <c r="J568" s="11">
        <v>199.10561926</v>
      </c>
      <c r="K568" s="11">
        <v>32.955693969999999</v>
      </c>
      <c r="L568" s="11">
        <v>159.68891381</v>
      </c>
      <c r="M568" s="11">
        <v>33.37041644</v>
      </c>
      <c r="N568" s="11">
        <v>176.13590622000001</v>
      </c>
      <c r="O568" s="12">
        <v>18.101027819999999</v>
      </c>
      <c r="P568" s="6">
        <f t="shared" si="16"/>
        <v>3.5779228122474471E-3</v>
      </c>
      <c r="Q568" s="6">
        <f t="shared" si="17"/>
        <v>-0.18822805689714273</v>
      </c>
    </row>
    <row r="569" spans="1:17" x14ac:dyDescent="0.25">
      <c r="A569">
        <f>IF(OR(AND(P569&lt;&gt;"",P569&gt;$P$5),AND(Q569&lt;&gt;"",Q569&gt;$P$5)),MAX(A$5:A568)+1,"")</f>
        <v>197</v>
      </c>
      <c r="B569" s="7" t="s">
        <v>562</v>
      </c>
      <c r="C569" s="8" t="s">
        <v>3624</v>
      </c>
      <c r="D569" s="11">
        <v>626.72313125000005</v>
      </c>
      <c r="E569" s="11">
        <v>117.97074922</v>
      </c>
      <c r="F569" s="11">
        <v>1610.6028264500001</v>
      </c>
      <c r="G569" s="11">
        <v>220.45455519000001</v>
      </c>
      <c r="H569" s="11">
        <v>1587.67667955</v>
      </c>
      <c r="I569" s="11">
        <v>177.46287447999998</v>
      </c>
      <c r="J569" s="11">
        <v>1669.9137762400001</v>
      </c>
      <c r="K569" s="11">
        <v>184.59362921000002</v>
      </c>
      <c r="L569" s="11">
        <v>1791.1685371800002</v>
      </c>
      <c r="M569" s="11">
        <v>197.90619202000002</v>
      </c>
      <c r="N569" s="11">
        <v>2198.5511711700001</v>
      </c>
      <c r="O569" s="12">
        <v>109.44069458</v>
      </c>
      <c r="P569" s="6">
        <f t="shared" si="16"/>
        <v>0.28532267983715665</v>
      </c>
      <c r="Q569" s="6">
        <f t="shared" si="17"/>
        <v>-1.4898680879224191E-2</v>
      </c>
    </row>
    <row r="570" spans="1:17" x14ac:dyDescent="0.25">
      <c r="A570" t="str">
        <f>IF(OR(AND(P570&lt;&gt;"",P570&gt;$P$5),AND(Q570&lt;&gt;"",Q570&gt;$P$5)),MAX(A$5:A569)+1,"")</f>
        <v/>
      </c>
      <c r="B570" s="7" t="s">
        <v>563</v>
      </c>
      <c r="C570" s="8" t="s">
        <v>3625</v>
      </c>
      <c r="D570" s="11">
        <v>2838.1377489299998</v>
      </c>
      <c r="E570" s="11">
        <v>202.96496758000001</v>
      </c>
      <c r="F570" s="11">
        <v>3089.6714500900002</v>
      </c>
      <c r="G570" s="11">
        <v>203.20202881</v>
      </c>
      <c r="H570" s="11">
        <v>1937.3448157799999</v>
      </c>
      <c r="I570" s="11">
        <v>9.0807030399999995</v>
      </c>
      <c r="J570" s="11">
        <v>2112.8472960899999</v>
      </c>
      <c r="K570" s="11">
        <v>27.309959589999998</v>
      </c>
      <c r="L570" s="11">
        <v>1839.57154732</v>
      </c>
      <c r="M570" s="11">
        <v>6.5355183499999994</v>
      </c>
      <c r="N570" s="11">
        <v>1456.1972904900001</v>
      </c>
      <c r="O570" s="12">
        <v>-29.239990760000001</v>
      </c>
      <c r="P570" s="6">
        <f t="shared" si="16"/>
        <v>-0.12494097216418254</v>
      </c>
      <c r="Q570" s="6">
        <f t="shared" si="17"/>
        <v>-1.67875216750936</v>
      </c>
    </row>
    <row r="571" spans="1:17" x14ac:dyDescent="0.25">
      <c r="A571" t="str">
        <f>IF(OR(AND(P571&lt;&gt;"",P571&gt;$P$5),AND(Q571&lt;&gt;"",Q571&gt;$P$5)),MAX(A$5:A570)+1,"")</f>
        <v/>
      </c>
      <c r="B571" s="7" t="s">
        <v>564</v>
      </c>
      <c r="C571" s="8" t="s">
        <v>3626</v>
      </c>
      <c r="D571" s="11">
        <v>1011.4674145399999</v>
      </c>
      <c r="E571" s="11">
        <v>53.285667340000003</v>
      </c>
      <c r="F571" s="11">
        <v>1037.59778173</v>
      </c>
      <c r="G571" s="11">
        <v>64.718297700000008</v>
      </c>
      <c r="H571" s="11">
        <v>933.50842183000009</v>
      </c>
      <c r="I571" s="11">
        <v>36.228106679999996</v>
      </c>
      <c r="J571" s="11">
        <v>1006.28027876</v>
      </c>
      <c r="K571" s="11">
        <v>60.610397670000005</v>
      </c>
      <c r="L571" s="11">
        <v>1049.51190739</v>
      </c>
      <c r="M571" s="11">
        <v>78.202504819999987</v>
      </c>
      <c r="N571" s="11">
        <v>1041.45686105</v>
      </c>
      <c r="O571" s="12">
        <v>71.96833070000001</v>
      </c>
      <c r="P571" s="6">
        <f t="shared" si="16"/>
        <v>5.8607873485800877E-3</v>
      </c>
      <c r="Q571" s="6">
        <f t="shared" si="17"/>
        <v>6.1955220056563398E-2</v>
      </c>
    </row>
    <row r="572" spans="1:17" x14ac:dyDescent="0.25">
      <c r="A572">
        <f>IF(OR(AND(P572&lt;&gt;"",P572&gt;$P$5),AND(Q572&lt;&gt;"",Q572&gt;$P$5)),MAX(A$5:A571)+1,"")</f>
        <v>198</v>
      </c>
      <c r="B572" s="7" t="s">
        <v>565</v>
      </c>
      <c r="C572" s="8" t="s">
        <v>3627</v>
      </c>
      <c r="D572" s="11">
        <v>1074.58925985</v>
      </c>
      <c r="E572" s="11">
        <v>85.628270260000008</v>
      </c>
      <c r="F572" s="11">
        <v>1298.4377635899998</v>
      </c>
      <c r="G572" s="11">
        <v>105.06438662000001</v>
      </c>
      <c r="H572" s="11">
        <v>1145.3743771700001</v>
      </c>
      <c r="I572" s="11">
        <v>22.780419800000001</v>
      </c>
      <c r="J572" s="11">
        <v>1160.69069758</v>
      </c>
      <c r="K572" s="11">
        <v>-82.106907319999991</v>
      </c>
      <c r="L572" s="11">
        <v>1319.1357377899999</v>
      </c>
      <c r="M572" s="11">
        <v>53.519259170000005</v>
      </c>
      <c r="N572" s="11">
        <v>2464.49553358</v>
      </c>
      <c r="O572" s="12">
        <v>516.58719094000003</v>
      </c>
      <c r="P572" s="6">
        <f t="shared" si="16"/>
        <v>0.18058458406909317</v>
      </c>
      <c r="Q572" s="6">
        <f t="shared" si="17"/>
        <v>0.43253516794041702</v>
      </c>
    </row>
    <row r="573" spans="1:17" x14ac:dyDescent="0.25">
      <c r="A573" t="str">
        <f>IF(OR(AND(P573&lt;&gt;"",P573&gt;$P$5),AND(Q573&lt;&gt;"",Q573&gt;$P$5)),MAX(A$5:A572)+1,"")</f>
        <v/>
      </c>
      <c r="B573" s="7" t="s">
        <v>566</v>
      </c>
      <c r="C573" s="8" t="s">
        <v>3628</v>
      </c>
      <c r="D573" s="11">
        <v>2369.0460394899997</v>
      </c>
      <c r="E573" s="11">
        <v>107.42505677</v>
      </c>
      <c r="F573" s="11">
        <v>2983.9842231799998</v>
      </c>
      <c r="G573" s="11">
        <v>76.887427169999995</v>
      </c>
      <c r="H573" s="11">
        <v>3327.3133933300001</v>
      </c>
      <c r="I573" s="11">
        <v>108.01199172</v>
      </c>
      <c r="J573" s="11">
        <v>3724.7602328800003</v>
      </c>
      <c r="K573" s="11">
        <v>169.79743794000001</v>
      </c>
      <c r="L573" s="11">
        <v>4014.6271317800001</v>
      </c>
      <c r="M573" s="11">
        <v>207.63027001</v>
      </c>
      <c r="N573" s="11">
        <v>4167.2894102999999</v>
      </c>
      <c r="O573" s="12">
        <v>245.79319035</v>
      </c>
      <c r="P573" s="6">
        <f t="shared" si="16"/>
        <v>0.1195823217710037</v>
      </c>
      <c r="Q573" s="6">
        <f t="shared" si="17"/>
        <v>0.18002946312938328</v>
      </c>
    </row>
    <row r="574" spans="1:17" x14ac:dyDescent="0.25">
      <c r="A574">
        <f>IF(OR(AND(P574&lt;&gt;"",P574&gt;$P$5),AND(Q574&lt;&gt;"",Q574&gt;$P$5)),MAX(A$5:A573)+1,"")</f>
        <v>199</v>
      </c>
      <c r="B574" s="7" t="s">
        <v>567</v>
      </c>
      <c r="C574" s="8" t="s">
        <v>3629</v>
      </c>
      <c r="D574" s="11">
        <v>894.07695621000005</v>
      </c>
      <c r="E574" s="11">
        <v>85.300312750000003</v>
      </c>
      <c r="F574" s="11">
        <v>1288.3630980599999</v>
      </c>
      <c r="G574" s="11">
        <v>88.336544779999997</v>
      </c>
      <c r="H574" s="11">
        <v>1345.0108632700001</v>
      </c>
      <c r="I574" s="11">
        <v>77.721981700000001</v>
      </c>
      <c r="J574" s="11">
        <v>1822.6459003800001</v>
      </c>
      <c r="K574" s="11">
        <v>90.085055489999988</v>
      </c>
      <c r="L574" s="11">
        <v>2214.8613459499998</v>
      </c>
      <c r="M574" s="11">
        <v>117.94688528</v>
      </c>
      <c r="N574" s="11">
        <v>2258.6886344499999</v>
      </c>
      <c r="O574" s="12">
        <v>128.68497759000002</v>
      </c>
      <c r="P574" s="6">
        <f t="shared" si="16"/>
        <v>0.20363911583099181</v>
      </c>
      <c r="Q574" s="6">
        <f t="shared" si="17"/>
        <v>8.5714018932561142E-2</v>
      </c>
    </row>
    <row r="575" spans="1:17" x14ac:dyDescent="0.25">
      <c r="A575" t="str">
        <f>IF(OR(AND(P575&lt;&gt;"",P575&gt;$P$5),AND(Q575&lt;&gt;"",Q575&gt;$P$5)),MAX(A$5:A574)+1,"")</f>
        <v/>
      </c>
      <c r="B575" s="7" t="s">
        <v>568</v>
      </c>
      <c r="C575" s="8" t="s">
        <v>3630</v>
      </c>
      <c r="D575" s="11">
        <v>676.95337353999992</v>
      </c>
      <c r="E575" s="11">
        <v>-86.527266349999991</v>
      </c>
      <c r="F575" s="11">
        <v>654.68845351000004</v>
      </c>
      <c r="G575" s="11">
        <v>-120.25458721</v>
      </c>
      <c r="H575" s="11">
        <v>695.95043479999993</v>
      </c>
      <c r="I575" s="11">
        <v>20.40728142</v>
      </c>
      <c r="J575" s="11">
        <v>1867.1631387699999</v>
      </c>
      <c r="K575" s="11">
        <v>28.03731179</v>
      </c>
      <c r="L575" s="11">
        <v>1873.9345045</v>
      </c>
      <c r="M575" s="11">
        <v>5.69115284</v>
      </c>
      <c r="N575" s="11">
        <v>1316.2334341199999</v>
      </c>
      <c r="O575" s="12">
        <v>193.28990447000001</v>
      </c>
      <c r="P575" s="6">
        <f t="shared" si="16"/>
        <v>0.14223333972671148</v>
      </c>
      <c r="Q575" s="6" t="str">
        <f t="shared" si="17"/>
        <v/>
      </c>
    </row>
    <row r="576" spans="1:17" x14ac:dyDescent="0.25">
      <c r="A576" t="str">
        <f>IF(OR(AND(P576&lt;&gt;"",P576&gt;$P$5),AND(Q576&lt;&gt;"",Q576&gt;$P$5)),MAX(A$5:A575)+1,"")</f>
        <v/>
      </c>
      <c r="B576" s="7" t="s">
        <v>569</v>
      </c>
      <c r="C576" s="8" t="s">
        <v>3631</v>
      </c>
      <c r="D576" s="11">
        <v>1093.68164699</v>
      </c>
      <c r="E576" s="11">
        <v>60.160840619999995</v>
      </c>
      <c r="F576" s="11">
        <v>1053.2550389200001</v>
      </c>
      <c r="G576" s="11">
        <v>43.61281065</v>
      </c>
      <c r="H576" s="11">
        <v>1041.1506599900001</v>
      </c>
      <c r="I576" s="11">
        <v>36.609267850000002</v>
      </c>
      <c r="J576" s="11">
        <v>848.34801848999996</v>
      </c>
      <c r="K576" s="11">
        <v>16.798493860000001</v>
      </c>
      <c r="L576" s="11">
        <v>907.43018393</v>
      </c>
      <c r="M576" s="11">
        <v>9.2878773900000002</v>
      </c>
      <c r="N576" s="11">
        <v>1457.1300765899998</v>
      </c>
      <c r="O576" s="12">
        <v>82.373062110000006</v>
      </c>
      <c r="P576" s="6">
        <f t="shared" si="16"/>
        <v>5.9062229637552255E-2</v>
      </c>
      <c r="Q576" s="6">
        <f t="shared" si="17"/>
        <v>6.4864289073810255E-2</v>
      </c>
    </row>
    <row r="577" spans="1:17" x14ac:dyDescent="0.25">
      <c r="A577">
        <f>IF(OR(AND(P577&lt;&gt;"",P577&gt;$P$5),AND(Q577&lt;&gt;"",Q577&gt;$P$5)),MAX(A$5:A576)+1,"")</f>
        <v>200</v>
      </c>
      <c r="B577" s="7" t="s">
        <v>570</v>
      </c>
      <c r="C577" s="8" t="s">
        <v>3632</v>
      </c>
      <c r="D577" s="11">
        <v>662.64471755</v>
      </c>
      <c r="E577" s="11">
        <v>104.20436992</v>
      </c>
      <c r="F577" s="11">
        <v>774.94526717999997</v>
      </c>
      <c r="G577" s="11">
        <v>115.19705795</v>
      </c>
      <c r="H577" s="11">
        <v>929.87115477999998</v>
      </c>
      <c r="I577" s="11">
        <v>127.33610379000001</v>
      </c>
      <c r="J577" s="11">
        <v>1260.99711514</v>
      </c>
      <c r="K577" s="11">
        <v>200.78515812000001</v>
      </c>
      <c r="L577" s="11">
        <v>1550.76710222</v>
      </c>
      <c r="M577" s="11">
        <v>292.19079517</v>
      </c>
      <c r="N577" s="11">
        <v>1820.66177795</v>
      </c>
      <c r="O577" s="12">
        <v>370.93419101999996</v>
      </c>
      <c r="P577" s="6">
        <f t="shared" si="16"/>
        <v>0.22402336202462059</v>
      </c>
      <c r="Q577" s="6">
        <f t="shared" si="17"/>
        <v>0.2890868758921914</v>
      </c>
    </row>
    <row r="578" spans="1:17" x14ac:dyDescent="0.25">
      <c r="A578" t="str">
        <f>IF(OR(AND(P578&lt;&gt;"",P578&gt;$P$5),AND(Q578&lt;&gt;"",Q578&gt;$P$5)),MAX(A$5:A577)+1,"")</f>
        <v/>
      </c>
      <c r="B578" s="7" t="s">
        <v>571</v>
      </c>
      <c r="C578" s="8" t="s">
        <v>3633</v>
      </c>
      <c r="D578" s="11">
        <v>1332.8122137</v>
      </c>
      <c r="E578" s="11">
        <v>43.224252060000005</v>
      </c>
      <c r="F578" s="11">
        <v>1361.09651093</v>
      </c>
      <c r="G578" s="11">
        <v>17.068844129999999</v>
      </c>
      <c r="H578" s="11">
        <v>1521.89960722</v>
      </c>
      <c r="I578" s="11">
        <v>25.287287620000001</v>
      </c>
      <c r="J578" s="11">
        <v>1449.1906121099998</v>
      </c>
      <c r="K578" s="11">
        <v>4.2223247199999996</v>
      </c>
      <c r="L578" s="11">
        <v>1596.8483652899999</v>
      </c>
      <c r="M578" s="11">
        <v>5.19156833</v>
      </c>
      <c r="N578" s="11">
        <v>1358.9011390599999</v>
      </c>
      <c r="O578" s="12">
        <v>-54.831393869999999</v>
      </c>
      <c r="P578" s="6">
        <f t="shared" si="16"/>
        <v>3.8845716332804869E-3</v>
      </c>
      <c r="Q578" s="6">
        <f t="shared" si="17"/>
        <v>-2.0487219544416018</v>
      </c>
    </row>
    <row r="579" spans="1:17" x14ac:dyDescent="0.25">
      <c r="A579" t="str">
        <f>IF(OR(AND(P579&lt;&gt;"",P579&gt;$P$5),AND(Q579&lt;&gt;"",Q579&gt;$P$5)),MAX(A$5:A578)+1,"")</f>
        <v/>
      </c>
      <c r="B579" s="7" t="s">
        <v>572</v>
      </c>
      <c r="C579" s="8" t="s">
        <v>3634</v>
      </c>
      <c r="D579" s="11">
        <v>1146.3433639500001</v>
      </c>
      <c r="E579" s="11">
        <v>451.10209673000003</v>
      </c>
      <c r="F579" s="11">
        <v>1236.5546328099999</v>
      </c>
      <c r="G579" s="11">
        <v>459.46823776999997</v>
      </c>
      <c r="H579" s="11">
        <v>1210.0550416900001</v>
      </c>
      <c r="I579" s="11">
        <v>140.92777637999998</v>
      </c>
      <c r="J579" s="11">
        <v>2000.78045621</v>
      </c>
      <c r="K579" s="11">
        <v>66.517407090000006</v>
      </c>
      <c r="L579" s="11">
        <v>2343.2714127600002</v>
      </c>
      <c r="M579" s="11">
        <v>13.653903609999999</v>
      </c>
      <c r="N579" s="11">
        <v>2423.7994146000001</v>
      </c>
      <c r="O579" s="12">
        <v>-597.52348225000003</v>
      </c>
      <c r="P579" s="6">
        <f t="shared" si="16"/>
        <v>0.16154593962049502</v>
      </c>
      <c r="Q579" s="6">
        <f t="shared" si="17"/>
        <v>-2.057830357852739</v>
      </c>
    </row>
    <row r="580" spans="1:17" x14ac:dyDescent="0.25">
      <c r="A580">
        <f>IF(OR(AND(P580&lt;&gt;"",P580&gt;$P$5),AND(Q580&lt;&gt;"",Q580&gt;$P$5)),MAX(A$5:A579)+1,"")</f>
        <v>201</v>
      </c>
      <c r="B580" s="7" t="s">
        <v>573</v>
      </c>
      <c r="C580" s="8" t="s">
        <v>3635</v>
      </c>
      <c r="D580" s="11">
        <v>90.920639900000012</v>
      </c>
      <c r="E580" s="11">
        <v>-97.811595969999999</v>
      </c>
      <c r="F580" s="11">
        <v>149.02862118000002</v>
      </c>
      <c r="G580" s="11">
        <v>6.2802030799999997</v>
      </c>
      <c r="H580" s="11">
        <v>209.60677247000001</v>
      </c>
      <c r="I580" s="11">
        <v>8.3403734400000005</v>
      </c>
      <c r="J580" s="11">
        <v>255.59777137</v>
      </c>
      <c r="K580" s="11">
        <v>10.621288439999999</v>
      </c>
      <c r="L580" s="11">
        <v>315.30798725</v>
      </c>
      <c r="M580" s="11">
        <v>36.547999820000001</v>
      </c>
      <c r="N580" s="11">
        <v>468.92366887000003</v>
      </c>
      <c r="O580" s="12">
        <v>71.36566972</v>
      </c>
      <c r="P580" s="6">
        <f t="shared" si="16"/>
        <v>0.3883147382571599</v>
      </c>
      <c r="Q580" s="6" t="str">
        <f t="shared" si="17"/>
        <v/>
      </c>
    </row>
    <row r="581" spans="1:17" x14ac:dyDescent="0.25">
      <c r="A581" t="str">
        <f>IF(OR(AND(P581&lt;&gt;"",P581&gt;$P$5),AND(Q581&lt;&gt;"",Q581&gt;$P$5)),MAX(A$5:A580)+1,"")</f>
        <v/>
      </c>
      <c r="B581" s="7" t="s">
        <v>574</v>
      </c>
      <c r="C581" s="8" t="s">
        <v>3636</v>
      </c>
      <c r="D581" s="11">
        <v>1363.0839220799999</v>
      </c>
      <c r="E581" s="11">
        <v>116.0639462</v>
      </c>
      <c r="F581" s="11">
        <v>1660.2174981300002</v>
      </c>
      <c r="G581" s="11">
        <v>100.59802209</v>
      </c>
      <c r="H581" s="11">
        <v>1762.38703799</v>
      </c>
      <c r="I581" s="11">
        <v>121.702671</v>
      </c>
      <c r="J581" s="11">
        <v>1982.9822971600001</v>
      </c>
      <c r="K581" s="11">
        <v>149.35559502999999</v>
      </c>
      <c r="L581" s="11">
        <v>2089.9587036500002</v>
      </c>
      <c r="M581" s="11">
        <v>167.10202547999998</v>
      </c>
      <c r="N581" s="11">
        <v>2175.25817581</v>
      </c>
      <c r="O581" s="12">
        <v>214.63280965000001</v>
      </c>
      <c r="P581" s="6">
        <f t="shared" si="16"/>
        <v>9.798812435322124E-2</v>
      </c>
      <c r="Q581" s="6">
        <f t="shared" si="17"/>
        <v>0.13083633821449125</v>
      </c>
    </row>
    <row r="582" spans="1:17" x14ac:dyDescent="0.25">
      <c r="A582" t="str">
        <f>IF(OR(AND(P582&lt;&gt;"",P582&gt;$P$5),AND(Q582&lt;&gt;"",Q582&gt;$P$5)),MAX(A$5:A581)+1,"")</f>
        <v/>
      </c>
      <c r="B582" s="7" t="s">
        <v>575</v>
      </c>
      <c r="C582" s="8" t="s">
        <v>3637</v>
      </c>
      <c r="D582" s="11">
        <v>1028.81510961</v>
      </c>
      <c r="E582" s="11">
        <v>95.721625129999993</v>
      </c>
      <c r="F582" s="11">
        <v>1394.21027222</v>
      </c>
      <c r="G582" s="11">
        <v>172.89218423</v>
      </c>
      <c r="H582" s="11">
        <v>1443.6187738399999</v>
      </c>
      <c r="I582" s="11">
        <v>128.66003408</v>
      </c>
      <c r="J582" s="11">
        <v>1119.04389941</v>
      </c>
      <c r="K582" s="11">
        <v>61.034695520000007</v>
      </c>
      <c r="L582" s="11">
        <v>948.27192235999996</v>
      </c>
      <c r="M582" s="11">
        <v>-151.07942138999999</v>
      </c>
      <c r="N582" s="11">
        <v>856.73146334</v>
      </c>
      <c r="O582" s="12">
        <v>-134.65053828999999</v>
      </c>
      <c r="P582" s="6">
        <f t="shared" si="16"/>
        <v>-3.5945743329235502E-2</v>
      </c>
      <c r="Q582" s="6">
        <f t="shared" si="17"/>
        <v>-2.0706304870985575</v>
      </c>
    </row>
    <row r="583" spans="1:17" x14ac:dyDescent="0.25">
      <c r="A583" t="str">
        <f>IF(OR(AND(P583&lt;&gt;"",P583&gt;$P$5),AND(Q583&lt;&gt;"",Q583&gt;$P$5)),MAX(A$5:A582)+1,"")</f>
        <v/>
      </c>
      <c r="B583" s="7" t="s">
        <v>576</v>
      </c>
      <c r="C583" s="8" t="s">
        <v>3638</v>
      </c>
      <c r="D583" s="11">
        <v>15980.00588495</v>
      </c>
      <c r="E583" s="11">
        <v>109.94344183</v>
      </c>
      <c r="F583" s="11">
        <v>19281.86893371</v>
      </c>
      <c r="G583" s="11">
        <v>253.25859463</v>
      </c>
      <c r="H583" s="11">
        <v>18281.60612855</v>
      </c>
      <c r="I583" s="11">
        <v>-215.43644714999999</v>
      </c>
      <c r="J583" s="11">
        <v>19298.525693509997</v>
      </c>
      <c r="K583" s="11">
        <v>53.898311569999997</v>
      </c>
      <c r="L583" s="11">
        <v>18022.318643310002</v>
      </c>
      <c r="M583" s="11">
        <v>31.952705440000003</v>
      </c>
      <c r="N583" s="11">
        <v>12541.94551181</v>
      </c>
      <c r="O583" s="12">
        <v>-928.63642240000001</v>
      </c>
      <c r="P583" s="6">
        <f t="shared" si="16"/>
        <v>-4.7296863631590691E-2</v>
      </c>
      <c r="Q583" s="6">
        <f t="shared" si="17"/>
        <v>-2.5322699231893013</v>
      </c>
    </row>
    <row r="584" spans="1:17" x14ac:dyDescent="0.25">
      <c r="A584">
        <f>IF(OR(AND(P584&lt;&gt;"",P584&gt;$P$5),AND(Q584&lt;&gt;"",Q584&gt;$P$5)),MAX(A$5:A583)+1,"")</f>
        <v>202</v>
      </c>
      <c r="B584" s="7" t="s">
        <v>577</v>
      </c>
      <c r="C584" s="8" t="s">
        <v>3639</v>
      </c>
      <c r="D584" s="11">
        <v>505.95322893000002</v>
      </c>
      <c r="E584" s="11">
        <v>66.963316289999995</v>
      </c>
      <c r="F584" s="11">
        <v>631.02798587999996</v>
      </c>
      <c r="G584" s="11">
        <v>75.482093150000011</v>
      </c>
      <c r="H584" s="11">
        <v>810.76471215999993</v>
      </c>
      <c r="I584" s="11">
        <v>88.880494260000006</v>
      </c>
      <c r="J584" s="11">
        <v>885.30393839999999</v>
      </c>
      <c r="K584" s="11">
        <v>93.607300690000002</v>
      </c>
      <c r="L584" s="11">
        <v>1015.10753158</v>
      </c>
      <c r="M584" s="11">
        <v>111.11728282</v>
      </c>
      <c r="N584" s="11">
        <v>1323.0945525</v>
      </c>
      <c r="O584" s="12">
        <v>166.81126593000002</v>
      </c>
      <c r="P584" s="6">
        <f t="shared" ref="P584:P647" si="18">IFERROR(IF(OR(D584&lt;0,D584=""),"",POWER(N584/D584,1/5)-1),"")</f>
        <v>0.21198181032146923</v>
      </c>
      <c r="Q584" s="6">
        <f t="shared" ref="Q584:Q647" si="19">IFERROR(IF(OR(E584&lt;0,E584=""),"",POWER(O584/E584,1/5)-1),"")</f>
        <v>0.20026650010799729</v>
      </c>
    </row>
    <row r="585" spans="1:17" x14ac:dyDescent="0.25">
      <c r="A585" t="str">
        <f>IF(OR(AND(P585&lt;&gt;"",P585&gt;$P$5),AND(Q585&lt;&gt;"",Q585&gt;$P$5)),MAX(A$5:A584)+1,"")</f>
        <v/>
      </c>
      <c r="B585" s="7" t="s">
        <v>578</v>
      </c>
      <c r="C585" s="8" t="s">
        <v>3640</v>
      </c>
      <c r="D585" s="11">
        <v>872.95826173</v>
      </c>
      <c r="E585" s="11">
        <v>44.115071740000005</v>
      </c>
      <c r="F585" s="11">
        <v>1032.4237616</v>
      </c>
      <c r="G585" s="11">
        <v>-32.086905889999997</v>
      </c>
      <c r="H585" s="11">
        <v>838.07589329999996</v>
      </c>
      <c r="I585" s="11">
        <v>5.8753717300000003</v>
      </c>
      <c r="J585" s="11">
        <v>921.13408242999992</v>
      </c>
      <c r="K585" s="11">
        <v>19.534683059999999</v>
      </c>
      <c r="L585" s="11">
        <v>923.8251190499999</v>
      </c>
      <c r="M585" s="11">
        <v>16.709709189999998</v>
      </c>
      <c r="N585" s="11">
        <v>928.48268959000006</v>
      </c>
      <c r="O585" s="12">
        <v>9.661892439999999</v>
      </c>
      <c r="P585" s="6">
        <f t="shared" si="18"/>
        <v>1.2409161092006737E-2</v>
      </c>
      <c r="Q585" s="6">
        <f t="shared" si="19"/>
        <v>-0.26193426801344277</v>
      </c>
    </row>
    <row r="586" spans="1:17" x14ac:dyDescent="0.25">
      <c r="A586" t="str">
        <f>IF(OR(AND(P586&lt;&gt;"",P586&gt;$P$5),AND(Q586&lt;&gt;"",Q586&gt;$P$5)),MAX(A$5:A585)+1,"")</f>
        <v/>
      </c>
      <c r="B586" s="7" t="s">
        <v>579</v>
      </c>
      <c r="C586" s="8" t="s">
        <v>3641</v>
      </c>
      <c r="D586" s="11">
        <v>189.35520645</v>
      </c>
      <c r="E586" s="11">
        <v>-291.53850310000001</v>
      </c>
      <c r="F586" s="11">
        <v>69.317840010000012</v>
      </c>
      <c r="G586" s="11">
        <v>5.0710688099999999</v>
      </c>
      <c r="H586" s="11">
        <v>23.203905760000001</v>
      </c>
      <c r="I586" s="11">
        <v>4.9872666600000004</v>
      </c>
      <c r="J586" s="11">
        <v>29.459991370000001</v>
      </c>
      <c r="K586" s="11">
        <v>3.2331305399999999</v>
      </c>
      <c r="L586" s="11">
        <v>16.789504000000001</v>
      </c>
      <c r="M586" s="11">
        <v>0.64127438000000003</v>
      </c>
      <c r="N586" s="11">
        <v>16.510217019999999</v>
      </c>
      <c r="O586" s="12">
        <v>-4.3882181399999993</v>
      </c>
      <c r="P586" s="6">
        <f t="shared" si="18"/>
        <v>-0.38610357228047509</v>
      </c>
      <c r="Q586" s="6" t="str">
        <f t="shared" si="19"/>
        <v/>
      </c>
    </row>
    <row r="587" spans="1:17" x14ac:dyDescent="0.25">
      <c r="A587" t="str">
        <f>IF(OR(AND(P587&lt;&gt;"",P587&gt;$P$5),AND(Q587&lt;&gt;"",Q587&gt;$P$5)),MAX(A$5:A586)+1,"")</f>
        <v/>
      </c>
      <c r="B587" s="7" t="s">
        <v>580</v>
      </c>
      <c r="C587" s="8" t="s">
        <v>3642</v>
      </c>
      <c r="D587" s="11">
        <v>1209.88811947</v>
      </c>
      <c r="E587" s="11">
        <v>-16.451889909999998</v>
      </c>
      <c r="F587" s="11">
        <v>1257.8547084000002</v>
      </c>
      <c r="G587" s="11">
        <v>-282.69450255000004</v>
      </c>
      <c r="H587" s="11">
        <v>1262.2008587</v>
      </c>
      <c r="I587" s="11">
        <v>20.86338602</v>
      </c>
      <c r="J587" s="11">
        <v>855.4755742000001</v>
      </c>
      <c r="K587" s="11">
        <v>-51.059493229999994</v>
      </c>
      <c r="L587" s="11">
        <v>664.70844090000003</v>
      </c>
      <c r="M587" s="11">
        <v>26.34774556</v>
      </c>
      <c r="N587" s="11">
        <v>939.09009595999999</v>
      </c>
      <c r="O587" s="12">
        <v>17.729192980000001</v>
      </c>
      <c r="P587" s="6">
        <f t="shared" si="18"/>
        <v>-4.9411820373634119E-2</v>
      </c>
      <c r="Q587" s="6" t="str">
        <f t="shared" si="19"/>
        <v/>
      </c>
    </row>
    <row r="588" spans="1:17" x14ac:dyDescent="0.25">
      <c r="A588" t="str">
        <f>IF(OR(AND(P588&lt;&gt;"",P588&gt;$P$5),AND(Q588&lt;&gt;"",Q588&gt;$P$5)),MAX(A$5:A587)+1,"")</f>
        <v/>
      </c>
      <c r="B588" s="7" t="s">
        <v>581</v>
      </c>
      <c r="C588" s="8" t="s">
        <v>3643</v>
      </c>
      <c r="D588" s="11">
        <v>1008.2919758400001</v>
      </c>
      <c r="E588" s="11">
        <v>100.64293290000001</v>
      </c>
      <c r="F588" s="11">
        <v>1120.9756682300001</v>
      </c>
      <c r="G588" s="11">
        <v>108.29190874</v>
      </c>
      <c r="H588" s="11">
        <v>1084.1772392299999</v>
      </c>
      <c r="I588" s="11">
        <v>90.288340779999999</v>
      </c>
      <c r="J588" s="11">
        <v>791.44980859000009</v>
      </c>
      <c r="K588" s="11">
        <v>-135.19650956999999</v>
      </c>
      <c r="L588" s="11">
        <v>904.59493557000008</v>
      </c>
      <c r="M588" s="11">
        <v>13.93443514</v>
      </c>
      <c r="N588" s="11">
        <v>865.02014172000008</v>
      </c>
      <c r="O588" s="12">
        <v>18.985743489999997</v>
      </c>
      <c r="P588" s="6">
        <f t="shared" si="18"/>
        <v>-3.0187043738298169E-2</v>
      </c>
      <c r="Q588" s="6">
        <f t="shared" si="19"/>
        <v>-0.28364406242458517</v>
      </c>
    </row>
    <row r="589" spans="1:17" x14ac:dyDescent="0.25">
      <c r="A589">
        <f>IF(OR(AND(P589&lt;&gt;"",P589&gt;$P$5),AND(Q589&lt;&gt;"",Q589&gt;$P$5)),MAX(A$5:A588)+1,"")</f>
        <v>203</v>
      </c>
      <c r="B589" s="7" t="s">
        <v>582</v>
      </c>
      <c r="C589" s="8" t="s">
        <v>3644</v>
      </c>
      <c r="D589" s="11">
        <v>2738.8028488200002</v>
      </c>
      <c r="E589" s="11">
        <v>64.847683759999995</v>
      </c>
      <c r="F589" s="11">
        <v>4074.0674261899999</v>
      </c>
      <c r="G589" s="11">
        <v>90.595415709999997</v>
      </c>
      <c r="H589" s="11">
        <v>5231.0024702999999</v>
      </c>
      <c r="I589" s="11">
        <v>120.57871403</v>
      </c>
      <c r="J589" s="11">
        <v>5758.0912686199999</v>
      </c>
      <c r="K589" s="11">
        <v>159.47271799999999</v>
      </c>
      <c r="L589" s="11">
        <v>5470.1882209599999</v>
      </c>
      <c r="M589" s="11">
        <v>199.18450607</v>
      </c>
      <c r="N589" s="11">
        <v>4693.0208478000004</v>
      </c>
      <c r="O589" s="12">
        <v>228.00029784</v>
      </c>
      <c r="P589" s="6">
        <f t="shared" si="18"/>
        <v>0.11372595922423834</v>
      </c>
      <c r="Q589" s="6">
        <f t="shared" si="19"/>
        <v>0.28590293971442771</v>
      </c>
    </row>
    <row r="590" spans="1:17" x14ac:dyDescent="0.25">
      <c r="A590">
        <f>IF(OR(AND(P590&lt;&gt;"",P590&gt;$P$5),AND(Q590&lt;&gt;"",Q590&gt;$P$5)),MAX(A$5:A589)+1,"")</f>
        <v>204</v>
      </c>
      <c r="B590" s="7" t="s">
        <v>583</v>
      </c>
      <c r="C590" s="8" t="s">
        <v>3645</v>
      </c>
      <c r="D590" s="11">
        <v>712.23309491999998</v>
      </c>
      <c r="E590" s="11">
        <v>79.19444206</v>
      </c>
      <c r="F590" s="11">
        <v>781.76564116999998</v>
      </c>
      <c r="G590" s="11">
        <v>86.964360299999996</v>
      </c>
      <c r="H590" s="11">
        <v>817.40071924999995</v>
      </c>
      <c r="I590" s="11">
        <v>103.00861789</v>
      </c>
      <c r="J590" s="11">
        <v>926.70062173999997</v>
      </c>
      <c r="K590" s="11">
        <v>130.04224368000001</v>
      </c>
      <c r="L590" s="11">
        <v>1110.87883302</v>
      </c>
      <c r="M590" s="11">
        <v>168.82614461000003</v>
      </c>
      <c r="N590" s="11">
        <v>1256.2481315699999</v>
      </c>
      <c r="O590" s="12">
        <v>216.22301719999999</v>
      </c>
      <c r="P590" s="6">
        <f t="shared" si="18"/>
        <v>0.12018732886003702</v>
      </c>
      <c r="Q590" s="6">
        <f t="shared" si="19"/>
        <v>0.22247910273690708</v>
      </c>
    </row>
    <row r="591" spans="1:17" x14ac:dyDescent="0.25">
      <c r="A591" t="str">
        <f>IF(OR(AND(P591&lt;&gt;"",P591&gt;$P$5),AND(Q591&lt;&gt;"",Q591&gt;$P$5)),MAX(A$5:A590)+1,"")</f>
        <v/>
      </c>
      <c r="B591" s="7" t="s">
        <v>584</v>
      </c>
      <c r="C591" s="8" t="s">
        <v>3646</v>
      </c>
      <c r="D591" s="11">
        <v>642.41744592999999</v>
      </c>
      <c r="E591" s="11">
        <v>173.17360619999999</v>
      </c>
      <c r="F591" s="11">
        <v>927.61955021000006</v>
      </c>
      <c r="G591" s="11">
        <v>217.28995092</v>
      </c>
      <c r="H591" s="11">
        <v>418.50036523</v>
      </c>
      <c r="I591" s="11">
        <v>86.311393109999997</v>
      </c>
      <c r="J591" s="11">
        <v>474.66679522000004</v>
      </c>
      <c r="K591" s="11">
        <v>50.480288619999996</v>
      </c>
      <c r="L591" s="11">
        <v>775.71463385000004</v>
      </c>
      <c r="M591" s="11">
        <v>47.193156399999999</v>
      </c>
      <c r="N591" s="11">
        <v>633.26002820000008</v>
      </c>
      <c r="O591" s="12">
        <v>39.591514070000002</v>
      </c>
      <c r="P591" s="6">
        <f t="shared" si="18"/>
        <v>-2.8673203320005447E-3</v>
      </c>
      <c r="Q591" s="6">
        <f t="shared" si="19"/>
        <v>-0.25556963086270601</v>
      </c>
    </row>
    <row r="592" spans="1:17" x14ac:dyDescent="0.25">
      <c r="A592" t="str">
        <f>IF(OR(AND(P592&lt;&gt;"",P592&gt;$P$5),AND(Q592&lt;&gt;"",Q592&gt;$P$5)),MAX(A$5:A591)+1,"")</f>
        <v/>
      </c>
      <c r="B592" s="7" t="s">
        <v>585</v>
      </c>
      <c r="C592" s="8" t="s">
        <v>3647</v>
      </c>
      <c r="D592" s="11">
        <v>1039.72926239</v>
      </c>
      <c r="E592" s="11">
        <v>68.930417810000009</v>
      </c>
      <c r="F592" s="11">
        <v>1502.71708042</v>
      </c>
      <c r="G592" s="11">
        <v>11.243224319999999</v>
      </c>
      <c r="H592" s="11">
        <v>1239.7783023699999</v>
      </c>
      <c r="I592" s="11">
        <v>8.427328619999999</v>
      </c>
      <c r="J592" s="11">
        <v>1270.7403933800001</v>
      </c>
      <c r="K592" s="11">
        <v>17.285530649999998</v>
      </c>
      <c r="L592" s="11">
        <v>1328.6803997100001</v>
      </c>
      <c r="M592" s="11">
        <v>2.31547744</v>
      </c>
      <c r="N592" s="11">
        <v>1021.03396842</v>
      </c>
      <c r="O592" s="12">
        <v>-57.279608930000002</v>
      </c>
      <c r="P592" s="6">
        <f t="shared" si="18"/>
        <v>-3.6223327171845954E-3</v>
      </c>
      <c r="Q592" s="6">
        <f t="shared" si="19"/>
        <v>-1.9636466737228613</v>
      </c>
    </row>
    <row r="593" spans="1:17" x14ac:dyDescent="0.25">
      <c r="A593" t="str">
        <f>IF(OR(AND(P593&lt;&gt;"",P593&gt;$P$5),AND(Q593&lt;&gt;"",Q593&gt;$P$5)),MAX(A$5:A592)+1,"")</f>
        <v/>
      </c>
      <c r="B593" s="7" t="s">
        <v>586</v>
      </c>
      <c r="C593" s="8" t="s">
        <v>3648</v>
      </c>
      <c r="D593" s="11">
        <v>823.50828120000006</v>
      </c>
      <c r="E593" s="11">
        <v>32.150606859999996</v>
      </c>
      <c r="F593" s="11">
        <v>853.19852523999998</v>
      </c>
      <c r="G593" s="11">
        <v>20.981903450000001</v>
      </c>
      <c r="H593" s="11">
        <v>917.72698438999998</v>
      </c>
      <c r="I593" s="11">
        <v>72.704533530000006</v>
      </c>
      <c r="J593" s="11">
        <v>935.77058364999994</v>
      </c>
      <c r="K593" s="11">
        <v>35.170553909999995</v>
      </c>
      <c r="L593" s="11">
        <v>931.17731953999998</v>
      </c>
      <c r="M593" s="11">
        <v>84.57844557</v>
      </c>
      <c r="N593" s="11">
        <v>979.51975548999997</v>
      </c>
      <c r="O593" s="12">
        <v>49.817891070000002</v>
      </c>
      <c r="P593" s="6">
        <f t="shared" si="18"/>
        <v>3.5306750491903127E-2</v>
      </c>
      <c r="Q593" s="6">
        <f t="shared" si="19"/>
        <v>9.1538938103097323E-2</v>
      </c>
    </row>
    <row r="594" spans="1:17" x14ac:dyDescent="0.25">
      <c r="A594" t="str">
        <f>IF(OR(AND(P594&lt;&gt;"",P594&gt;$P$5),AND(Q594&lt;&gt;"",Q594&gt;$P$5)),MAX(A$5:A593)+1,"")</f>
        <v/>
      </c>
      <c r="B594" s="7" t="s">
        <v>587</v>
      </c>
      <c r="C594" s="8" t="s">
        <v>3649</v>
      </c>
      <c r="D594" s="11">
        <v>929.79362290999995</v>
      </c>
      <c r="E594" s="11">
        <v>131.48280327000001</v>
      </c>
      <c r="F594" s="11">
        <v>1121.7836062200001</v>
      </c>
      <c r="G594" s="11">
        <v>75.001304519999991</v>
      </c>
      <c r="H594" s="11">
        <v>1403.9749044499999</v>
      </c>
      <c r="I594" s="11">
        <v>84.824977799999999</v>
      </c>
      <c r="J594" s="11">
        <v>1408.78450656</v>
      </c>
      <c r="K594" s="11">
        <v>85.926869159999995</v>
      </c>
      <c r="L594" s="11">
        <v>1954.60886682</v>
      </c>
      <c r="M594" s="11">
        <v>125.69427223999999</v>
      </c>
      <c r="N594" s="11">
        <v>2261.4233526500002</v>
      </c>
      <c r="O594" s="12">
        <v>196.19595278</v>
      </c>
      <c r="P594" s="6">
        <f t="shared" si="18"/>
        <v>0.19453550261832508</v>
      </c>
      <c r="Q594" s="6">
        <f t="shared" si="19"/>
        <v>8.3338600743374069E-2</v>
      </c>
    </row>
    <row r="595" spans="1:17" x14ac:dyDescent="0.25">
      <c r="A595" t="str">
        <f>IF(OR(AND(P595&lt;&gt;"",P595&gt;$P$5),AND(Q595&lt;&gt;"",Q595&gt;$P$5)),MAX(A$5:A594)+1,"")</f>
        <v/>
      </c>
      <c r="B595" s="7" t="s">
        <v>588</v>
      </c>
      <c r="C595" s="8" t="s">
        <v>3650</v>
      </c>
      <c r="D595" s="11">
        <v>3582.8838377800002</v>
      </c>
      <c r="E595" s="11">
        <v>658.38396939999996</v>
      </c>
      <c r="F595" s="11">
        <v>3098.7619101</v>
      </c>
      <c r="G595" s="11">
        <v>417.98733299999998</v>
      </c>
      <c r="H595" s="11">
        <v>2504.1105777600001</v>
      </c>
      <c r="I595" s="11">
        <v>215.96108928999999</v>
      </c>
      <c r="J595" s="11">
        <v>2031.6812278599998</v>
      </c>
      <c r="K595" s="11">
        <v>31.039324019999999</v>
      </c>
      <c r="L595" s="11">
        <v>2175.8031522600004</v>
      </c>
      <c r="M595" s="11">
        <v>33.79357117</v>
      </c>
      <c r="N595" s="11">
        <v>2098.7049394000001</v>
      </c>
      <c r="O595" s="12">
        <v>47.21302927</v>
      </c>
      <c r="P595" s="6">
        <f t="shared" si="18"/>
        <v>-0.10144693206228839</v>
      </c>
      <c r="Q595" s="6">
        <f t="shared" si="19"/>
        <v>-0.40964054425929375</v>
      </c>
    </row>
    <row r="596" spans="1:17" x14ac:dyDescent="0.25">
      <c r="A596" t="str">
        <f>IF(OR(AND(P596&lt;&gt;"",P596&gt;$P$5),AND(Q596&lt;&gt;"",Q596&gt;$P$5)),MAX(A$5:A595)+1,"")</f>
        <v/>
      </c>
      <c r="B596" s="7" t="s">
        <v>589</v>
      </c>
      <c r="C596" s="8" t="s">
        <v>3651</v>
      </c>
      <c r="D596" s="11">
        <v>1336.89201501</v>
      </c>
      <c r="E596" s="11">
        <v>267.36866333</v>
      </c>
      <c r="F596" s="11">
        <v>1630.8199593099998</v>
      </c>
      <c r="G596" s="11">
        <v>283.78076505000001</v>
      </c>
      <c r="H596" s="11">
        <v>1287.1334955100001</v>
      </c>
      <c r="I596" s="11">
        <v>115.32619341</v>
      </c>
      <c r="J596" s="11">
        <v>1497.53091047</v>
      </c>
      <c r="K596" s="11">
        <v>75.843521469999999</v>
      </c>
      <c r="L596" s="11">
        <v>927.79982167999992</v>
      </c>
      <c r="M596" s="11">
        <v>-257.68393881000003</v>
      </c>
      <c r="N596" s="11">
        <v>1804.4615973699999</v>
      </c>
      <c r="O596" s="12">
        <v>98.559203949999997</v>
      </c>
      <c r="P596" s="6">
        <f t="shared" si="18"/>
        <v>6.1818439213872534E-2</v>
      </c>
      <c r="Q596" s="6">
        <f t="shared" si="19"/>
        <v>-0.18093694587004761</v>
      </c>
    </row>
    <row r="597" spans="1:17" x14ac:dyDescent="0.25">
      <c r="A597">
        <f>IF(OR(AND(P597&lt;&gt;"",P597&gt;$P$5),AND(Q597&lt;&gt;"",Q597&gt;$P$5)),MAX(A$5:A596)+1,"")</f>
        <v>205</v>
      </c>
      <c r="B597" s="7" t="s">
        <v>590</v>
      </c>
      <c r="C597" s="8" t="s">
        <v>3652</v>
      </c>
      <c r="D597" s="11">
        <v>1106.4369266600002</v>
      </c>
      <c r="E597" s="11">
        <v>39.05619411</v>
      </c>
      <c r="F597" s="11">
        <v>1736.44653651</v>
      </c>
      <c r="G597" s="11">
        <v>30.0163969</v>
      </c>
      <c r="H597" s="11">
        <v>2042.04053748</v>
      </c>
      <c r="I597" s="11">
        <v>45.184275390000003</v>
      </c>
      <c r="J597" s="11">
        <v>2078.4019430999997</v>
      </c>
      <c r="K597" s="11">
        <v>116.80939038</v>
      </c>
      <c r="L597" s="11">
        <v>2603.3496769399999</v>
      </c>
      <c r="M597" s="11">
        <v>32.46687438</v>
      </c>
      <c r="N597" s="11">
        <v>2141.2937161499999</v>
      </c>
      <c r="O597" s="12">
        <v>110.26490887</v>
      </c>
      <c r="P597" s="6">
        <f t="shared" si="18"/>
        <v>0.14116887043461945</v>
      </c>
      <c r="Q597" s="6">
        <f t="shared" si="19"/>
        <v>0.23069229174840356</v>
      </c>
    </row>
    <row r="598" spans="1:17" x14ac:dyDescent="0.25">
      <c r="A598" t="str">
        <f>IF(OR(AND(P598&lt;&gt;"",P598&gt;$P$5),AND(Q598&lt;&gt;"",Q598&gt;$P$5)),MAX(A$5:A597)+1,"")</f>
        <v/>
      </c>
      <c r="B598" s="7" t="s">
        <v>591</v>
      </c>
      <c r="C598" s="8" t="s">
        <v>3653</v>
      </c>
      <c r="D598" s="11">
        <v>622.02796646000002</v>
      </c>
      <c r="E598" s="11">
        <v>25.764661030000003</v>
      </c>
      <c r="F598" s="11">
        <v>756.14436784999998</v>
      </c>
      <c r="G598" s="11">
        <v>29.696456559999998</v>
      </c>
      <c r="H598" s="11">
        <v>631.37980255999992</v>
      </c>
      <c r="I598" s="11">
        <v>-49.239424270000001</v>
      </c>
      <c r="J598" s="11">
        <v>708.07798974000002</v>
      </c>
      <c r="K598" s="11">
        <v>5.6978001599999999</v>
      </c>
      <c r="L598" s="11">
        <v>669.84308291000002</v>
      </c>
      <c r="M598" s="11">
        <v>-60.525787439999995</v>
      </c>
      <c r="N598" s="11">
        <v>625.54016623000007</v>
      </c>
      <c r="O598" s="12">
        <v>11.43517585</v>
      </c>
      <c r="P598" s="6">
        <f t="shared" si="18"/>
        <v>1.126731997868724E-3</v>
      </c>
      <c r="Q598" s="6">
        <f t="shared" si="19"/>
        <v>-0.14995154392753451</v>
      </c>
    </row>
    <row r="599" spans="1:17" x14ac:dyDescent="0.25">
      <c r="A599" t="str">
        <f>IF(OR(AND(P599&lt;&gt;"",P599&gt;$P$5),AND(Q599&lt;&gt;"",Q599&gt;$P$5)),MAX(A$5:A598)+1,"")</f>
        <v/>
      </c>
      <c r="B599" s="7" t="s">
        <v>592</v>
      </c>
      <c r="C599" s="8" t="s">
        <v>3654</v>
      </c>
      <c r="D599" s="11">
        <v>1473.4065869900001</v>
      </c>
      <c r="E599" s="11">
        <v>130.58076548</v>
      </c>
      <c r="F599" s="11">
        <v>1816.3530493199999</v>
      </c>
      <c r="G599" s="11">
        <v>104.73059841</v>
      </c>
      <c r="H599" s="11">
        <v>1684.2238283199999</v>
      </c>
      <c r="I599" s="11">
        <v>41.395885619999994</v>
      </c>
      <c r="J599" s="11">
        <v>1914.48825382</v>
      </c>
      <c r="K599" s="11">
        <v>96.451275719999998</v>
      </c>
      <c r="L599" s="11">
        <v>2414.52731292</v>
      </c>
      <c r="M599" s="11">
        <v>151.95453549000001</v>
      </c>
      <c r="N599" s="11">
        <v>2721.96488912</v>
      </c>
      <c r="O599" s="12">
        <v>200.39698023</v>
      </c>
      <c r="P599" s="6">
        <f t="shared" si="18"/>
        <v>0.13060781316527925</v>
      </c>
      <c r="Q599" s="6">
        <f t="shared" si="19"/>
        <v>8.9437681396825841E-2</v>
      </c>
    </row>
    <row r="600" spans="1:17" x14ac:dyDescent="0.25">
      <c r="A600" t="str">
        <f>IF(OR(AND(P600&lt;&gt;"",P600&gt;$P$5),AND(Q600&lt;&gt;"",Q600&gt;$P$5)),MAX(A$5:A599)+1,"")</f>
        <v/>
      </c>
      <c r="B600" s="7" t="s">
        <v>593</v>
      </c>
      <c r="C600" s="8" t="s">
        <v>3655</v>
      </c>
      <c r="D600" s="11">
        <v>1742.0285656600001</v>
      </c>
      <c r="E600" s="11">
        <v>137.37377017</v>
      </c>
      <c r="F600" s="11">
        <v>3203.8706131999998</v>
      </c>
      <c r="G600" s="11">
        <v>71.052324339999998</v>
      </c>
      <c r="H600" s="11">
        <v>3410.5973248699997</v>
      </c>
      <c r="I600" s="11">
        <v>-178.80839993000001</v>
      </c>
      <c r="J600" s="11">
        <v>4134.80802159</v>
      </c>
      <c r="K600" s="11">
        <v>-520.71499183000003</v>
      </c>
      <c r="L600" s="11">
        <v>1573.3423348699998</v>
      </c>
      <c r="M600" s="11">
        <v>10.4174866</v>
      </c>
      <c r="N600" s="11">
        <v>389.22910619999999</v>
      </c>
      <c r="O600" s="12">
        <v>171.81935512000001</v>
      </c>
      <c r="P600" s="6">
        <f t="shared" si="18"/>
        <v>-0.25897986747425383</v>
      </c>
      <c r="Q600" s="6">
        <f t="shared" si="19"/>
        <v>4.576391838614069E-2</v>
      </c>
    </row>
    <row r="601" spans="1:17" x14ac:dyDescent="0.25">
      <c r="A601" t="str">
        <f>IF(OR(AND(P601&lt;&gt;"",P601&gt;$P$5),AND(Q601&lt;&gt;"",Q601&gt;$P$5)),MAX(A$5:A600)+1,"")</f>
        <v/>
      </c>
      <c r="B601" s="7" t="s">
        <v>594</v>
      </c>
      <c r="C601" s="8" t="s">
        <v>3656</v>
      </c>
      <c r="D601" s="11">
        <v>5672.3299134899999</v>
      </c>
      <c r="E601" s="11">
        <v>1455.5905757999999</v>
      </c>
      <c r="F601" s="11">
        <v>6502.4718780100002</v>
      </c>
      <c r="G601" s="11">
        <v>1600.3544570199999</v>
      </c>
      <c r="H601" s="11">
        <v>6870.1061499399993</v>
      </c>
      <c r="I601" s="11">
        <v>1572.2577298900001</v>
      </c>
      <c r="J601" s="11">
        <v>6221.0138919199999</v>
      </c>
      <c r="K601" s="11">
        <v>913.58962169000006</v>
      </c>
      <c r="L601" s="11">
        <v>6253.8840643699996</v>
      </c>
      <c r="M601" s="11">
        <v>625.31635033999999</v>
      </c>
      <c r="N601" s="11">
        <v>5586.65071223</v>
      </c>
      <c r="O601" s="12">
        <v>533.84448513999996</v>
      </c>
      <c r="P601" s="6">
        <f t="shared" si="18"/>
        <v>-3.0393721772731253E-3</v>
      </c>
      <c r="Q601" s="6">
        <f t="shared" si="19"/>
        <v>-0.18177055304503897</v>
      </c>
    </row>
    <row r="602" spans="1:17" x14ac:dyDescent="0.25">
      <c r="A602">
        <f>IF(OR(AND(P602&lt;&gt;"",P602&gt;$P$5),AND(Q602&lt;&gt;"",Q602&gt;$P$5)),MAX(A$5:A601)+1,"")</f>
        <v>206</v>
      </c>
      <c r="B602" s="7" t="s">
        <v>595</v>
      </c>
      <c r="C602" s="8" t="s">
        <v>3657</v>
      </c>
      <c r="D602" s="11">
        <v>1308.6250996900001</v>
      </c>
      <c r="E602" s="11">
        <v>97.532831689999995</v>
      </c>
      <c r="F602" s="11">
        <v>2549.9779445100003</v>
      </c>
      <c r="G602" s="11">
        <v>182.58732853000001</v>
      </c>
      <c r="H602" s="11">
        <v>2535.8285002600001</v>
      </c>
      <c r="I602" s="11">
        <v>-98.202515640000001</v>
      </c>
      <c r="J602" s="11">
        <v>3726.2963481399997</v>
      </c>
      <c r="K602" s="11">
        <v>71.64267366</v>
      </c>
      <c r="L602" s="11">
        <v>4767.8426794200004</v>
      </c>
      <c r="M602" s="11">
        <v>132.10715386000001</v>
      </c>
      <c r="N602" s="11">
        <v>5037.6326806999996</v>
      </c>
      <c r="O602" s="12">
        <v>202.07693419999998</v>
      </c>
      <c r="P602" s="6">
        <f t="shared" si="18"/>
        <v>0.30942989042495661</v>
      </c>
      <c r="Q602" s="6">
        <f t="shared" si="19"/>
        <v>0.15683969478138859</v>
      </c>
    </row>
    <row r="603" spans="1:17" x14ac:dyDescent="0.25">
      <c r="A603">
        <f>IF(OR(AND(P603&lt;&gt;"",P603&gt;$P$5),AND(Q603&lt;&gt;"",Q603&gt;$P$5)),MAX(A$5:A602)+1,"")</f>
        <v>207</v>
      </c>
      <c r="B603" s="7" t="s">
        <v>596</v>
      </c>
      <c r="C603" s="8" t="s">
        <v>3658</v>
      </c>
      <c r="D603" s="11">
        <v>520.94860960000005</v>
      </c>
      <c r="E603" s="11">
        <v>76.33492794</v>
      </c>
      <c r="F603" s="11">
        <v>648.02929895</v>
      </c>
      <c r="G603" s="11">
        <v>83.158450349999995</v>
      </c>
      <c r="H603" s="11">
        <v>667.00511895</v>
      </c>
      <c r="I603" s="11">
        <v>92.015954199999996</v>
      </c>
      <c r="J603" s="11">
        <v>1332.47035308</v>
      </c>
      <c r="K603" s="11">
        <v>83.091298199999997</v>
      </c>
      <c r="L603" s="11">
        <v>1629.1871182699999</v>
      </c>
      <c r="M603" s="11">
        <v>136.66528683999999</v>
      </c>
      <c r="N603" s="11">
        <v>1621.42208198</v>
      </c>
      <c r="O603" s="12">
        <v>569.87329524000006</v>
      </c>
      <c r="P603" s="6">
        <f t="shared" si="18"/>
        <v>0.25493213387977187</v>
      </c>
      <c r="Q603" s="6">
        <f t="shared" si="19"/>
        <v>0.49489607364666766</v>
      </c>
    </row>
    <row r="604" spans="1:17" x14ac:dyDescent="0.25">
      <c r="A604">
        <f>IF(OR(AND(P604&lt;&gt;"",P604&gt;$P$5),AND(Q604&lt;&gt;"",Q604&gt;$P$5)),MAX(A$5:A603)+1,"")</f>
        <v>208</v>
      </c>
      <c r="B604" s="7" t="s">
        <v>597</v>
      </c>
      <c r="C604" s="8" t="s">
        <v>3659</v>
      </c>
      <c r="D604" s="11">
        <v>1195.1069458699999</v>
      </c>
      <c r="E604" s="11">
        <v>110.58531534999999</v>
      </c>
      <c r="F604" s="11">
        <v>1289.42486491</v>
      </c>
      <c r="G604" s="11">
        <v>116.49055401000001</v>
      </c>
      <c r="H604" s="11">
        <v>1620.3232379200001</v>
      </c>
      <c r="I604" s="11">
        <v>47.86334085</v>
      </c>
      <c r="J604" s="11">
        <v>1841.27291982</v>
      </c>
      <c r="K604" s="11">
        <v>55.990125469999995</v>
      </c>
      <c r="L604" s="11">
        <v>2874.2695996399998</v>
      </c>
      <c r="M604" s="11">
        <v>179.91611574999999</v>
      </c>
      <c r="N604" s="11">
        <v>4392.2276582799996</v>
      </c>
      <c r="O604" s="12">
        <v>225.41054363000001</v>
      </c>
      <c r="P604" s="6">
        <f t="shared" si="18"/>
        <v>0.29734539431282792</v>
      </c>
      <c r="Q604" s="6">
        <f t="shared" si="19"/>
        <v>0.15306915067177962</v>
      </c>
    </row>
    <row r="605" spans="1:17" x14ac:dyDescent="0.25">
      <c r="A605" t="str">
        <f>IF(OR(AND(P605&lt;&gt;"",P605&gt;$P$5),AND(Q605&lt;&gt;"",Q605&gt;$P$5)),MAX(A$5:A604)+1,"")</f>
        <v/>
      </c>
      <c r="B605" s="7" t="s">
        <v>598</v>
      </c>
      <c r="C605" s="8" t="s">
        <v>3660</v>
      </c>
      <c r="D605" s="11">
        <v>1865.04124684</v>
      </c>
      <c r="E605" s="11">
        <v>89.596498920000002</v>
      </c>
      <c r="F605" s="11">
        <v>1955.81823781</v>
      </c>
      <c r="G605" s="11">
        <v>71.312370200000004</v>
      </c>
      <c r="H605" s="11">
        <v>1942.58813558</v>
      </c>
      <c r="I605" s="11">
        <v>20.367784230000002</v>
      </c>
      <c r="J605" s="11">
        <v>1749.0879627100001</v>
      </c>
      <c r="K605" s="11">
        <v>31.389313059999999</v>
      </c>
      <c r="L605" s="11">
        <v>1876.57482239</v>
      </c>
      <c r="M605" s="11">
        <v>45.483900040000002</v>
      </c>
      <c r="N605" s="11">
        <v>1735.79892507</v>
      </c>
      <c r="O605" s="12">
        <v>39.491425670000005</v>
      </c>
      <c r="P605" s="6">
        <f t="shared" si="18"/>
        <v>-1.4260420316088762E-2</v>
      </c>
      <c r="Q605" s="6">
        <f t="shared" si="19"/>
        <v>-0.15112771473609632</v>
      </c>
    </row>
    <row r="606" spans="1:17" x14ac:dyDescent="0.25">
      <c r="A606" t="str">
        <f>IF(OR(AND(P606&lt;&gt;"",P606&gt;$P$5),AND(Q606&lt;&gt;"",Q606&gt;$P$5)),MAX(A$5:A605)+1,"")</f>
        <v/>
      </c>
      <c r="B606" s="7" t="s">
        <v>599</v>
      </c>
      <c r="C606" s="8" t="s">
        <v>3661</v>
      </c>
      <c r="D606" s="11">
        <v>2155.6962391399998</v>
      </c>
      <c r="E606" s="11">
        <v>219.39995840999998</v>
      </c>
      <c r="F606" s="11">
        <v>1914.4082208699999</v>
      </c>
      <c r="G606" s="11">
        <v>288.23871818000003</v>
      </c>
      <c r="H606" s="11">
        <v>1962.2632493599999</v>
      </c>
      <c r="I606" s="11">
        <v>248.58096756999998</v>
      </c>
      <c r="J606" s="11">
        <v>1657.7466288199998</v>
      </c>
      <c r="K606" s="11">
        <v>219.37737468</v>
      </c>
      <c r="L606" s="11">
        <v>1683.49078758</v>
      </c>
      <c r="M606" s="11">
        <v>131.29637732</v>
      </c>
      <c r="N606" s="11">
        <v>1719.53716117</v>
      </c>
      <c r="O606" s="12">
        <v>-64.401603370000004</v>
      </c>
      <c r="P606" s="6">
        <f t="shared" si="18"/>
        <v>-4.4204898600632037E-2</v>
      </c>
      <c r="Q606" s="6">
        <f t="shared" si="19"/>
        <v>-1.7825859160815654</v>
      </c>
    </row>
    <row r="607" spans="1:17" x14ac:dyDescent="0.25">
      <c r="A607" t="str">
        <f>IF(OR(AND(P607&lt;&gt;"",P607&gt;$P$5),AND(Q607&lt;&gt;"",Q607&gt;$P$5)),MAX(A$5:A606)+1,"")</f>
        <v/>
      </c>
      <c r="B607" s="7" t="s">
        <v>600</v>
      </c>
      <c r="C607" s="8" t="s">
        <v>3662</v>
      </c>
      <c r="D607" s="11">
        <v>560.76337363000005</v>
      </c>
      <c r="E607" s="11">
        <v>-19.315193319999999</v>
      </c>
      <c r="F607" s="11">
        <v>482.49561799999998</v>
      </c>
      <c r="G607" s="11">
        <v>2.7911168700000002</v>
      </c>
      <c r="H607" s="11">
        <v>437.60133464</v>
      </c>
      <c r="I607" s="11">
        <v>-88.668148160000001</v>
      </c>
      <c r="J607" s="11">
        <v>515.14313656000002</v>
      </c>
      <c r="K607" s="11">
        <v>-48.271475889999998</v>
      </c>
      <c r="L607" s="11">
        <v>520.30002758000001</v>
      </c>
      <c r="M607" s="11">
        <v>9.7481766699999994</v>
      </c>
      <c r="N607" s="11">
        <v>383.71027156000002</v>
      </c>
      <c r="O607" s="12">
        <v>-48.257774479999995</v>
      </c>
      <c r="P607" s="6">
        <f t="shared" si="18"/>
        <v>-7.3074655518071019E-2</v>
      </c>
      <c r="Q607" s="6" t="str">
        <f t="shared" si="19"/>
        <v/>
      </c>
    </row>
    <row r="608" spans="1:17" x14ac:dyDescent="0.25">
      <c r="A608" t="str">
        <f>IF(OR(AND(P608&lt;&gt;"",P608&gt;$P$5),AND(Q608&lt;&gt;"",Q608&gt;$P$5)),MAX(A$5:A607)+1,"")</f>
        <v/>
      </c>
      <c r="B608" s="7" t="s">
        <v>601</v>
      </c>
      <c r="C608" s="8" t="s">
        <v>3663</v>
      </c>
      <c r="D608" s="11">
        <v>3150.7361105500004</v>
      </c>
      <c r="E608" s="11">
        <v>72.93428329999999</v>
      </c>
      <c r="F608" s="11">
        <v>3656.7521637</v>
      </c>
      <c r="G608" s="11">
        <v>90.218297280000002</v>
      </c>
      <c r="H608" s="11">
        <v>3350.5776615300001</v>
      </c>
      <c r="I608" s="11">
        <v>82.369117650000007</v>
      </c>
      <c r="J608" s="11">
        <v>3720.7883183200001</v>
      </c>
      <c r="K608" s="11">
        <v>60.467506649999997</v>
      </c>
      <c r="L608" s="11">
        <v>4226.8684896300001</v>
      </c>
      <c r="M608" s="11">
        <v>64.51837402000001</v>
      </c>
      <c r="N608" s="11">
        <v>5196.04309655</v>
      </c>
      <c r="O608" s="12">
        <v>34.583536389999999</v>
      </c>
      <c r="P608" s="6">
        <f t="shared" si="18"/>
        <v>0.10522867173343164</v>
      </c>
      <c r="Q608" s="6">
        <f t="shared" si="19"/>
        <v>-0.13863437488997965</v>
      </c>
    </row>
    <row r="609" spans="1:17" x14ac:dyDescent="0.25">
      <c r="A609" t="str">
        <f>IF(OR(AND(P609&lt;&gt;"",P609&gt;$P$5),AND(Q609&lt;&gt;"",Q609&gt;$P$5)),MAX(A$5:A608)+1,"")</f>
        <v/>
      </c>
      <c r="B609" s="7" t="s">
        <v>602</v>
      </c>
      <c r="C609" s="8" t="s">
        <v>3664</v>
      </c>
      <c r="D609" s="11">
        <v>550.02284034000002</v>
      </c>
      <c r="E609" s="11">
        <v>26.770709789999998</v>
      </c>
      <c r="F609" s="11">
        <v>719.02631079999992</v>
      </c>
      <c r="G609" s="11">
        <v>56.639378180000001</v>
      </c>
      <c r="H609" s="11">
        <v>685.51477666999995</v>
      </c>
      <c r="I609" s="11">
        <v>21.914727339999999</v>
      </c>
      <c r="J609" s="11">
        <v>495.64069648999998</v>
      </c>
      <c r="K609" s="11">
        <v>-45.859916520000006</v>
      </c>
      <c r="L609" s="11">
        <v>764.97476733000008</v>
      </c>
      <c r="M609" s="11">
        <v>3.2519521</v>
      </c>
      <c r="N609" s="11">
        <v>606.48679760000005</v>
      </c>
      <c r="O609" s="12">
        <v>-133.60127409999998</v>
      </c>
      <c r="P609" s="6">
        <f t="shared" si="18"/>
        <v>1.9736877663301122E-2</v>
      </c>
      <c r="Q609" s="6">
        <f t="shared" si="19"/>
        <v>-2.3792091914427669</v>
      </c>
    </row>
    <row r="610" spans="1:17" x14ac:dyDescent="0.25">
      <c r="A610" t="str">
        <f>IF(OR(AND(P610&lt;&gt;"",P610&gt;$P$5),AND(Q610&lt;&gt;"",Q610&gt;$P$5)),MAX(A$5:A609)+1,"")</f>
        <v/>
      </c>
      <c r="B610" s="7" t="s">
        <v>603</v>
      </c>
      <c r="C610" s="8" t="s">
        <v>3665</v>
      </c>
      <c r="D610" s="11">
        <v>1329.93619205</v>
      </c>
      <c r="E610" s="11">
        <v>26.239364129999998</v>
      </c>
      <c r="F610" s="11">
        <v>1724.02251155</v>
      </c>
      <c r="G610" s="11">
        <v>36.349438049999996</v>
      </c>
      <c r="H610" s="11">
        <v>1135.5376222</v>
      </c>
      <c r="I610" s="11">
        <v>32.171346989999996</v>
      </c>
      <c r="J610" s="11">
        <v>618.64793091000001</v>
      </c>
      <c r="K610" s="11">
        <v>-187.57513611000002</v>
      </c>
      <c r="L610" s="11">
        <v>546.51772200000005</v>
      </c>
      <c r="M610" s="11">
        <v>14.27626568</v>
      </c>
      <c r="N610" s="11">
        <v>418.13613360000005</v>
      </c>
      <c r="O610" s="12">
        <v>18.17246725</v>
      </c>
      <c r="P610" s="6">
        <f t="shared" si="18"/>
        <v>-0.20659053177467634</v>
      </c>
      <c r="Q610" s="6">
        <f t="shared" si="19"/>
        <v>-7.0836550348227778E-2</v>
      </c>
    </row>
    <row r="611" spans="1:17" x14ac:dyDescent="0.25">
      <c r="A611">
        <f>IF(OR(AND(P611&lt;&gt;"",P611&gt;$P$5),AND(Q611&lt;&gt;"",Q611&gt;$P$5)),MAX(A$5:A610)+1,"")</f>
        <v>209</v>
      </c>
      <c r="B611" s="7" t="s">
        <v>604</v>
      </c>
      <c r="C611" s="8" t="s">
        <v>3666</v>
      </c>
      <c r="D611" s="11">
        <v>449.14576548000002</v>
      </c>
      <c r="E611" s="11">
        <v>95.844150889999995</v>
      </c>
      <c r="F611" s="11">
        <v>550.43464647999997</v>
      </c>
      <c r="G611" s="11">
        <v>80.114888480000005</v>
      </c>
      <c r="H611" s="11">
        <v>744.93425096999999</v>
      </c>
      <c r="I611" s="11">
        <v>122.39761672</v>
      </c>
      <c r="J611" s="11">
        <v>1019.8022294900001</v>
      </c>
      <c r="K611" s="11">
        <v>150.77813447999998</v>
      </c>
      <c r="L611" s="11">
        <v>1162.52863972</v>
      </c>
      <c r="M611" s="11">
        <v>212.81273965</v>
      </c>
      <c r="N611" s="11">
        <v>1319.2760214899999</v>
      </c>
      <c r="O611" s="12">
        <v>263.37792224999998</v>
      </c>
      <c r="P611" s="6">
        <f t="shared" si="18"/>
        <v>0.24047972940857187</v>
      </c>
      <c r="Q611" s="6">
        <f t="shared" si="19"/>
        <v>0.22406012508062356</v>
      </c>
    </row>
    <row r="612" spans="1:17" x14ac:dyDescent="0.25">
      <c r="A612" t="str">
        <f>IF(OR(AND(P612&lt;&gt;"",P612&gt;$P$5),AND(Q612&lt;&gt;"",Q612&gt;$P$5)),MAX(A$5:A611)+1,"")</f>
        <v/>
      </c>
      <c r="B612" s="7" t="s">
        <v>605</v>
      </c>
      <c r="C612" s="8" t="s">
        <v>3667</v>
      </c>
      <c r="D612" s="11">
        <v>891.18850316999999</v>
      </c>
      <c r="E612" s="11">
        <v>72.376952379999992</v>
      </c>
      <c r="F612" s="11">
        <v>970.98423319000005</v>
      </c>
      <c r="G612" s="11">
        <v>69.557305029999995</v>
      </c>
      <c r="H612" s="11">
        <v>959.81609902000002</v>
      </c>
      <c r="I612" s="11">
        <v>33.422358920000001</v>
      </c>
      <c r="J612" s="11">
        <v>999.15979041999992</v>
      </c>
      <c r="K612" s="11">
        <v>40.518488529999999</v>
      </c>
      <c r="L612" s="11">
        <v>1115.44466053</v>
      </c>
      <c r="M612" s="11">
        <v>65.086621320000006</v>
      </c>
      <c r="N612" s="11">
        <v>1445.9540851199999</v>
      </c>
      <c r="O612" s="12">
        <v>80.629442510000004</v>
      </c>
      <c r="P612" s="6">
        <f t="shared" si="18"/>
        <v>0.10163312303814775</v>
      </c>
      <c r="Q612" s="6">
        <f t="shared" si="19"/>
        <v>2.1830056383647767E-2</v>
      </c>
    </row>
    <row r="613" spans="1:17" x14ac:dyDescent="0.25">
      <c r="A613" t="str">
        <f>IF(OR(AND(P613&lt;&gt;"",P613&gt;$P$5),AND(Q613&lt;&gt;"",Q613&gt;$P$5)),MAX(A$5:A612)+1,"")</f>
        <v/>
      </c>
      <c r="B613" s="7" t="s">
        <v>606</v>
      </c>
      <c r="C613" s="8" t="s">
        <v>3668</v>
      </c>
      <c r="D613" s="11">
        <v>1835.84009816</v>
      </c>
      <c r="E613" s="11">
        <v>196.97360584999998</v>
      </c>
      <c r="F613" s="11">
        <v>2346.4898086100002</v>
      </c>
      <c r="G613" s="11">
        <v>277.30147854000001</v>
      </c>
      <c r="H613" s="11">
        <v>3050.2761066200001</v>
      </c>
      <c r="I613" s="11">
        <v>333.35448717000003</v>
      </c>
      <c r="J613" s="11">
        <v>2715.6137000600002</v>
      </c>
      <c r="K613" s="11">
        <v>235.19599692</v>
      </c>
      <c r="L613" s="11">
        <v>3380.3434202600001</v>
      </c>
      <c r="M613" s="11">
        <v>263.16618621000003</v>
      </c>
      <c r="N613" s="11">
        <v>3632.9676588499997</v>
      </c>
      <c r="O613" s="12">
        <v>179.07336893000002</v>
      </c>
      <c r="P613" s="6">
        <f t="shared" si="18"/>
        <v>0.14626580284008917</v>
      </c>
      <c r="Q613" s="6">
        <f t="shared" si="19"/>
        <v>-1.8874431433325234E-2</v>
      </c>
    </row>
    <row r="614" spans="1:17" x14ac:dyDescent="0.25">
      <c r="A614" t="str">
        <f>IF(OR(AND(P614&lt;&gt;"",P614&gt;$P$5),AND(Q614&lt;&gt;"",Q614&gt;$P$5)),MAX(A$5:A613)+1,"")</f>
        <v/>
      </c>
      <c r="B614" s="7" t="s">
        <v>607</v>
      </c>
      <c r="C614" s="8" t="s">
        <v>3669</v>
      </c>
      <c r="D614" s="11">
        <v>983.43722386000002</v>
      </c>
      <c r="E614" s="11">
        <v>15.63301034</v>
      </c>
      <c r="F614" s="11">
        <v>1122.0156498199999</v>
      </c>
      <c r="G614" s="11">
        <v>3.1123701600000002</v>
      </c>
      <c r="H614" s="11">
        <v>907.30439315000001</v>
      </c>
      <c r="I614" s="11">
        <v>3.3012840099999998</v>
      </c>
      <c r="J614" s="11">
        <v>1000.5799773700001</v>
      </c>
      <c r="K614" s="11">
        <v>8.4816973900000008</v>
      </c>
      <c r="L614" s="11">
        <v>989.53736505999996</v>
      </c>
      <c r="M614" s="11">
        <v>2.24419396</v>
      </c>
      <c r="N614" s="11">
        <v>818.81364129999997</v>
      </c>
      <c r="O614" s="12">
        <v>6.88461122</v>
      </c>
      <c r="P614" s="6">
        <f t="shared" si="18"/>
        <v>-3.5976356809834797E-2</v>
      </c>
      <c r="Q614" s="6">
        <f t="shared" si="19"/>
        <v>-0.15127428452337288</v>
      </c>
    </row>
    <row r="615" spans="1:17" x14ac:dyDescent="0.25">
      <c r="A615">
        <f>IF(OR(AND(P615&lt;&gt;"",P615&gt;$P$5),AND(Q615&lt;&gt;"",Q615&gt;$P$5)),MAX(A$5:A614)+1,"")</f>
        <v>210</v>
      </c>
      <c r="B615" s="7" t="s">
        <v>608</v>
      </c>
      <c r="C615" s="8" t="s">
        <v>3670</v>
      </c>
      <c r="D615" s="11">
        <v>5911.9179999999997</v>
      </c>
      <c r="E615" s="11">
        <v>2321.9859999999999</v>
      </c>
      <c r="F615" s="11">
        <v>7966.1329999999998</v>
      </c>
      <c r="G615" s="11">
        <v>3253.51</v>
      </c>
      <c r="H615" s="11">
        <v>10341.835999999999</v>
      </c>
      <c r="I615" s="11">
        <v>4068.1370000000002</v>
      </c>
      <c r="J615" s="11">
        <v>12761.478999999999</v>
      </c>
      <c r="K615" s="11">
        <v>4847.0709999999999</v>
      </c>
      <c r="L615" s="11">
        <v>15356.75</v>
      </c>
      <c r="M615" s="11">
        <v>5627.4660000000003</v>
      </c>
      <c r="N615" s="11">
        <v>19516.223999999998</v>
      </c>
      <c r="O615" s="12">
        <v>6544.3329999999996</v>
      </c>
      <c r="P615" s="6">
        <f t="shared" si="18"/>
        <v>0.26979460778632314</v>
      </c>
      <c r="Q615" s="6">
        <f t="shared" si="19"/>
        <v>0.23027205280330865</v>
      </c>
    </row>
    <row r="616" spans="1:17" x14ac:dyDescent="0.25">
      <c r="A616" t="str">
        <f>IF(OR(AND(P616&lt;&gt;"",P616&gt;$P$5),AND(Q616&lt;&gt;"",Q616&gt;$P$5)),MAX(A$5:A615)+1,"")</f>
        <v/>
      </c>
      <c r="B616" s="7" t="s">
        <v>609</v>
      </c>
      <c r="C616" s="8" t="s">
        <v>3671</v>
      </c>
      <c r="D616" s="11">
        <v>1981.6831273</v>
      </c>
      <c r="E616" s="11">
        <v>-22.28816381</v>
      </c>
      <c r="F616" s="11">
        <v>2382.31321888</v>
      </c>
      <c r="G616" s="11">
        <v>64.088250909999999</v>
      </c>
      <c r="H616" s="11">
        <v>2822.1705623800003</v>
      </c>
      <c r="I616" s="11">
        <v>10.33056859</v>
      </c>
      <c r="J616" s="11">
        <v>3521.4392158600003</v>
      </c>
      <c r="K616" s="11">
        <v>-24.194361820000001</v>
      </c>
      <c r="L616" s="11">
        <v>2460.5944582299999</v>
      </c>
      <c r="M616" s="11">
        <v>436.14279642000002</v>
      </c>
      <c r="N616" s="11">
        <v>1881.52421194</v>
      </c>
      <c r="O616" s="12">
        <v>574.33662383000001</v>
      </c>
      <c r="P616" s="6">
        <f t="shared" si="18"/>
        <v>-1.0319257020986794E-2</v>
      </c>
      <c r="Q616" s="6" t="str">
        <f t="shared" si="19"/>
        <v/>
      </c>
    </row>
    <row r="617" spans="1:17" x14ac:dyDescent="0.25">
      <c r="A617">
        <f>IF(OR(AND(P617&lt;&gt;"",P617&gt;$P$5),AND(Q617&lt;&gt;"",Q617&gt;$P$5)),MAX(A$5:A616)+1,"")</f>
        <v>211</v>
      </c>
      <c r="B617" s="7" t="s">
        <v>610</v>
      </c>
      <c r="C617" s="8" t="s">
        <v>3672</v>
      </c>
      <c r="D617" s="11">
        <v>409.46745708999998</v>
      </c>
      <c r="E617" s="11">
        <v>40.097235770000005</v>
      </c>
      <c r="F617" s="11">
        <v>587.78221510000003</v>
      </c>
      <c r="G617" s="11">
        <v>69.994660569999994</v>
      </c>
      <c r="H617" s="11">
        <v>628.71649152999998</v>
      </c>
      <c r="I617" s="11">
        <v>114.71897933</v>
      </c>
      <c r="J617" s="11">
        <v>585.87226457000008</v>
      </c>
      <c r="K617" s="11">
        <v>81.200219180000005</v>
      </c>
      <c r="L617" s="11">
        <v>545.11530932000005</v>
      </c>
      <c r="M617" s="11">
        <v>117.5220094</v>
      </c>
      <c r="N617" s="11">
        <v>526.64897449</v>
      </c>
      <c r="O617" s="12">
        <v>124.79387783</v>
      </c>
      <c r="P617" s="6">
        <f t="shared" si="18"/>
        <v>5.1623712671797328E-2</v>
      </c>
      <c r="Q617" s="6">
        <f t="shared" si="19"/>
        <v>0.25491921509861215</v>
      </c>
    </row>
    <row r="618" spans="1:17" x14ac:dyDescent="0.25">
      <c r="A618">
        <f>IF(OR(AND(P618&lt;&gt;"",P618&gt;$P$5),AND(Q618&lt;&gt;"",Q618&gt;$P$5)),MAX(A$5:A617)+1,"")</f>
        <v>212</v>
      </c>
      <c r="B618" s="7" t="s">
        <v>611</v>
      </c>
      <c r="C618" s="8" t="s">
        <v>3673</v>
      </c>
      <c r="D618" s="11">
        <v>350.39245287</v>
      </c>
      <c r="E618" s="11">
        <v>10.849007220000001</v>
      </c>
      <c r="F618" s="11">
        <v>418.93904812</v>
      </c>
      <c r="G618" s="11">
        <v>-197.66858290000002</v>
      </c>
      <c r="H618" s="11">
        <v>440.23472320999997</v>
      </c>
      <c r="I618" s="11">
        <v>1.83876521</v>
      </c>
      <c r="J618" s="11">
        <v>1585.2749486800001</v>
      </c>
      <c r="K618" s="11">
        <v>16.35300608</v>
      </c>
      <c r="L618" s="11">
        <v>1734.4150915</v>
      </c>
      <c r="M618" s="11">
        <v>30.580309270000001</v>
      </c>
      <c r="N618" s="11">
        <v>1629.40381815</v>
      </c>
      <c r="O618" s="12">
        <v>-126.36650444</v>
      </c>
      <c r="P618" s="6">
        <f t="shared" si="18"/>
        <v>0.35986187241400547</v>
      </c>
      <c r="Q618" s="6">
        <f t="shared" si="19"/>
        <v>-2.6339862393425362</v>
      </c>
    </row>
    <row r="619" spans="1:17" x14ac:dyDescent="0.25">
      <c r="A619">
        <f>IF(OR(AND(P619&lt;&gt;"",P619&gt;$P$5),AND(Q619&lt;&gt;"",Q619&gt;$P$5)),MAX(A$5:A618)+1,"")</f>
        <v>213</v>
      </c>
      <c r="B619" s="7" t="s">
        <v>612</v>
      </c>
      <c r="C619" s="8" t="s">
        <v>3674</v>
      </c>
      <c r="D619" s="11">
        <v>6527.1762710900002</v>
      </c>
      <c r="E619" s="11">
        <v>1021.37587362</v>
      </c>
      <c r="F619" s="11">
        <v>9501.69785013</v>
      </c>
      <c r="G619" s="11">
        <v>1532.22712084</v>
      </c>
      <c r="H619" s="11">
        <v>13415.365897649999</v>
      </c>
      <c r="I619" s="11">
        <v>2140.1362359899999</v>
      </c>
      <c r="J619" s="11">
        <v>19170.77535991</v>
      </c>
      <c r="K619" s="11">
        <v>2906.3635631100001</v>
      </c>
      <c r="L619" s="11">
        <v>23118.96557222</v>
      </c>
      <c r="M619" s="11">
        <v>3231.9776008099998</v>
      </c>
      <c r="N619" s="11">
        <v>23431.945877729999</v>
      </c>
      <c r="O619" s="12">
        <v>2428.23512213</v>
      </c>
      <c r="P619" s="6">
        <f t="shared" si="18"/>
        <v>0.29126863720241714</v>
      </c>
      <c r="Q619" s="6">
        <f t="shared" si="19"/>
        <v>0.18910725351365065</v>
      </c>
    </row>
    <row r="620" spans="1:17" x14ac:dyDescent="0.25">
      <c r="A620" t="str">
        <f>IF(OR(AND(P620&lt;&gt;"",P620&gt;$P$5),AND(Q620&lt;&gt;"",Q620&gt;$P$5)),MAX(A$5:A619)+1,"")</f>
        <v/>
      </c>
      <c r="B620" s="7" t="s">
        <v>613</v>
      </c>
      <c r="C620" s="8" t="s">
        <v>3675</v>
      </c>
      <c r="D620" s="11">
        <v>447.51176017</v>
      </c>
      <c r="E620" s="11">
        <v>81.771991180000001</v>
      </c>
      <c r="F620" s="11">
        <v>608.22371559999999</v>
      </c>
      <c r="G620" s="11">
        <v>94.425766580000001</v>
      </c>
      <c r="H620" s="11">
        <v>344.77848917</v>
      </c>
      <c r="I620" s="11">
        <v>5.5880913799999998</v>
      </c>
      <c r="J620" s="11">
        <v>366.79233700999998</v>
      </c>
      <c r="K620" s="11">
        <v>-34.831543379999999</v>
      </c>
      <c r="L620" s="11">
        <v>358.28681552999996</v>
      </c>
      <c r="M620" s="11">
        <v>2.0808706899999998</v>
      </c>
      <c r="N620" s="11">
        <v>216.87847468999999</v>
      </c>
      <c r="O620" s="12">
        <v>3.3999918300000003</v>
      </c>
      <c r="P620" s="6">
        <f t="shared" si="18"/>
        <v>-0.13486795366321058</v>
      </c>
      <c r="Q620" s="6">
        <f t="shared" si="19"/>
        <v>-0.47061130831195641</v>
      </c>
    </row>
    <row r="621" spans="1:17" x14ac:dyDescent="0.25">
      <c r="A621" t="str">
        <f>IF(OR(AND(P621&lt;&gt;"",P621&gt;$P$5),AND(Q621&lt;&gt;"",Q621&gt;$P$5)),MAX(A$5:A620)+1,"")</f>
        <v/>
      </c>
      <c r="B621" s="7" t="s">
        <v>614</v>
      </c>
      <c r="C621" s="8" t="s">
        <v>3676</v>
      </c>
      <c r="D621" s="11">
        <v>225.86075121000002</v>
      </c>
      <c r="E621" s="11">
        <v>47.627048289999998</v>
      </c>
      <c r="F621" s="11">
        <v>238.42064038999999</v>
      </c>
      <c r="G621" s="11">
        <v>11.65828576</v>
      </c>
      <c r="H621" s="11">
        <v>225.14786631000001</v>
      </c>
      <c r="I621" s="11">
        <v>45.829370609999998</v>
      </c>
      <c r="J621" s="11">
        <v>281.25038368999998</v>
      </c>
      <c r="K621" s="11">
        <v>56.306587899999997</v>
      </c>
      <c r="L621" s="11">
        <v>227.62615121000002</v>
      </c>
      <c r="M621" s="11">
        <v>15.26213781</v>
      </c>
      <c r="N621" s="11">
        <v>193.60518306999998</v>
      </c>
      <c r="O621" s="12">
        <v>-19.098211289999998</v>
      </c>
      <c r="P621" s="6">
        <f t="shared" si="18"/>
        <v>-3.0349463017196765E-2</v>
      </c>
      <c r="Q621" s="6">
        <f t="shared" si="19"/>
        <v>-1.8329670178129716</v>
      </c>
    </row>
    <row r="622" spans="1:17" x14ac:dyDescent="0.25">
      <c r="A622" t="str">
        <f>IF(OR(AND(P622&lt;&gt;"",P622&gt;$P$5),AND(Q622&lt;&gt;"",Q622&gt;$P$5)),MAX(A$5:A621)+1,"")</f>
        <v/>
      </c>
      <c r="B622" s="7" t="s">
        <v>615</v>
      </c>
      <c r="C622" s="8" t="s">
        <v>3677</v>
      </c>
      <c r="D622" s="11">
        <v>1253.4632619200001</v>
      </c>
      <c r="E622" s="11">
        <v>40.022109030000003</v>
      </c>
      <c r="F622" s="11">
        <v>1494.3204975199999</v>
      </c>
      <c r="G622" s="11">
        <v>-23.556255100000001</v>
      </c>
      <c r="H622" s="11">
        <v>1404.46154271</v>
      </c>
      <c r="I622" s="11">
        <v>22.484013170000001</v>
      </c>
      <c r="J622" s="11">
        <v>1144.8111526199998</v>
      </c>
      <c r="K622" s="11">
        <v>20.181566879999998</v>
      </c>
      <c r="L622" s="11">
        <v>1224.66813632</v>
      </c>
      <c r="M622" s="11">
        <v>5.4734610400000001</v>
      </c>
      <c r="N622" s="11">
        <v>983.05777728999999</v>
      </c>
      <c r="O622" s="12">
        <v>-132.31102666000001</v>
      </c>
      <c r="P622" s="6">
        <f t="shared" si="18"/>
        <v>-4.7437486126459483E-2</v>
      </c>
      <c r="Q622" s="6">
        <f t="shared" si="19"/>
        <v>-2.2701622869062112</v>
      </c>
    </row>
    <row r="623" spans="1:17" x14ac:dyDescent="0.25">
      <c r="A623" t="str">
        <f>IF(OR(AND(P623&lt;&gt;"",P623&gt;$P$5),AND(Q623&lt;&gt;"",Q623&gt;$P$5)),MAX(A$5:A622)+1,"")</f>
        <v/>
      </c>
      <c r="B623" s="7" t="s">
        <v>616</v>
      </c>
      <c r="C623" s="8" t="s">
        <v>3678</v>
      </c>
      <c r="D623" s="11">
        <v>737.64992497000003</v>
      </c>
      <c r="E623" s="11">
        <v>53.71570784</v>
      </c>
      <c r="F623" s="11">
        <v>831.95609872</v>
      </c>
      <c r="G623" s="11">
        <v>44.719844950000002</v>
      </c>
      <c r="H623" s="11">
        <v>891.78001089999998</v>
      </c>
      <c r="I623" s="11">
        <v>44.409096220000002</v>
      </c>
      <c r="J623" s="11">
        <v>947.96282357000007</v>
      </c>
      <c r="K623" s="11">
        <v>48.22273775</v>
      </c>
      <c r="L623" s="11">
        <v>990.78822777999994</v>
      </c>
      <c r="M623" s="11">
        <v>58.420514900000001</v>
      </c>
      <c r="N623" s="11">
        <v>937.65909307000004</v>
      </c>
      <c r="O623" s="12">
        <v>66.320452279999998</v>
      </c>
      <c r="P623" s="6">
        <f t="shared" si="18"/>
        <v>4.9153257506787673E-2</v>
      </c>
      <c r="Q623" s="6">
        <f t="shared" si="19"/>
        <v>4.3059865880370696E-2</v>
      </c>
    </row>
    <row r="624" spans="1:17" x14ac:dyDescent="0.25">
      <c r="A624">
        <f>IF(OR(AND(P624&lt;&gt;"",P624&gt;$P$5),AND(Q624&lt;&gt;"",Q624&gt;$P$5)),MAX(A$5:A623)+1,"")</f>
        <v>214</v>
      </c>
      <c r="B624" s="7" t="s">
        <v>617</v>
      </c>
      <c r="C624" s="8" t="s">
        <v>3679</v>
      </c>
      <c r="D624" s="11">
        <v>329.49610354000004</v>
      </c>
      <c r="E624" s="11">
        <v>41.298018829999997</v>
      </c>
      <c r="F624" s="11">
        <v>484.77277442000002</v>
      </c>
      <c r="G624" s="11">
        <v>38.166524659999993</v>
      </c>
      <c r="H624" s="11">
        <v>569.54631184000004</v>
      </c>
      <c r="I624" s="11">
        <v>46.111402159999997</v>
      </c>
      <c r="J624" s="11">
        <v>778.36523645</v>
      </c>
      <c r="K624" s="11">
        <v>43.160529729999993</v>
      </c>
      <c r="L624" s="11">
        <v>954.05350071000009</v>
      </c>
      <c r="M624" s="11">
        <v>30.738557670000002</v>
      </c>
      <c r="N624" s="11">
        <v>1107.8535639500001</v>
      </c>
      <c r="O624" s="12">
        <v>50.692968929999999</v>
      </c>
      <c r="P624" s="6">
        <f t="shared" si="18"/>
        <v>0.27446060413205298</v>
      </c>
      <c r="Q624" s="6">
        <f t="shared" si="19"/>
        <v>4.1846415485758959E-2</v>
      </c>
    </row>
    <row r="625" spans="1:17" x14ac:dyDescent="0.25">
      <c r="A625" t="str">
        <f>IF(OR(AND(P625&lt;&gt;"",P625&gt;$P$5),AND(Q625&lt;&gt;"",Q625&gt;$P$5)),MAX(A$5:A624)+1,"")</f>
        <v/>
      </c>
      <c r="B625" s="7" t="s">
        <v>618</v>
      </c>
      <c r="C625" s="8" t="s">
        <v>3680</v>
      </c>
      <c r="D625" s="11">
        <v>1724.2112695200001</v>
      </c>
      <c r="E625" s="11">
        <v>475.13168962999998</v>
      </c>
      <c r="F625" s="11">
        <v>2089.4674316700002</v>
      </c>
      <c r="G625" s="11">
        <v>506.53383964</v>
      </c>
      <c r="H625" s="11">
        <v>2168.409553</v>
      </c>
      <c r="I625" s="11">
        <v>578.63198398999998</v>
      </c>
      <c r="J625" s="11">
        <v>2515.8973538</v>
      </c>
      <c r="K625" s="11">
        <v>705.07641795000006</v>
      </c>
      <c r="L625" s="11">
        <v>3151.9101352399998</v>
      </c>
      <c r="M625" s="11">
        <v>807.44512721000001</v>
      </c>
      <c r="N625" s="11">
        <v>3972.9412561700001</v>
      </c>
      <c r="O625" s="12">
        <v>898.46509707000007</v>
      </c>
      <c r="P625" s="6">
        <f t="shared" si="18"/>
        <v>0.18169210196639884</v>
      </c>
      <c r="Q625" s="6">
        <f t="shared" si="19"/>
        <v>0.13589305092126591</v>
      </c>
    </row>
    <row r="626" spans="1:17" x14ac:dyDescent="0.25">
      <c r="A626">
        <f>IF(OR(AND(P626&lt;&gt;"",P626&gt;$P$5),AND(Q626&lt;&gt;"",Q626&gt;$P$5)),MAX(A$5:A625)+1,"")</f>
        <v>215</v>
      </c>
      <c r="B626" s="7" t="s">
        <v>619</v>
      </c>
      <c r="C626" s="8" t="s">
        <v>3681</v>
      </c>
      <c r="D626" s="11">
        <v>610.24736599000005</v>
      </c>
      <c r="E626" s="11">
        <v>213.89787225000001</v>
      </c>
      <c r="F626" s="11">
        <v>720.87172409000004</v>
      </c>
      <c r="G626" s="11">
        <v>264.11370062999998</v>
      </c>
      <c r="H626" s="11">
        <v>789.98633321</v>
      </c>
      <c r="I626" s="11">
        <v>294.77871883999995</v>
      </c>
      <c r="J626" s="11">
        <v>1094.5862807000001</v>
      </c>
      <c r="K626" s="11">
        <v>359.63326850999999</v>
      </c>
      <c r="L626" s="11">
        <v>2186.07206103</v>
      </c>
      <c r="M626" s="11">
        <v>382.04750718999998</v>
      </c>
      <c r="N626" s="11">
        <v>1986.66361465</v>
      </c>
      <c r="O626" s="12">
        <v>360.99572354000003</v>
      </c>
      <c r="P626" s="6">
        <f t="shared" si="18"/>
        <v>0.26626232301573038</v>
      </c>
      <c r="Q626" s="6">
        <f t="shared" si="19"/>
        <v>0.11034800998563843</v>
      </c>
    </row>
    <row r="627" spans="1:17" x14ac:dyDescent="0.25">
      <c r="A627" t="str">
        <f>IF(OR(AND(P627&lt;&gt;"",P627&gt;$P$5),AND(Q627&lt;&gt;"",Q627&gt;$P$5)),MAX(A$5:A626)+1,"")</f>
        <v/>
      </c>
      <c r="B627" s="7" t="s">
        <v>620</v>
      </c>
      <c r="C627" s="8" t="s">
        <v>3682</v>
      </c>
      <c r="D627" s="11">
        <v>1257.7533617700001</v>
      </c>
      <c r="E627" s="11">
        <v>242.86002443999999</v>
      </c>
      <c r="F627" s="11">
        <v>2027.850064</v>
      </c>
      <c r="G627" s="11">
        <v>368.3160752</v>
      </c>
      <c r="H627" s="11">
        <v>2253.55022237</v>
      </c>
      <c r="I627" s="11">
        <v>477.64567525000001</v>
      </c>
      <c r="J627" s="11">
        <v>2017.8840622100001</v>
      </c>
      <c r="K627" s="11">
        <v>160.73821287999999</v>
      </c>
      <c r="L627" s="11">
        <v>2274.5548498000003</v>
      </c>
      <c r="M627" s="11">
        <v>134.05822505</v>
      </c>
      <c r="N627" s="11">
        <v>2241.5108543000001</v>
      </c>
      <c r="O627" s="12">
        <v>100.01709836000001</v>
      </c>
      <c r="P627" s="6">
        <f t="shared" si="18"/>
        <v>0.12250703599284263</v>
      </c>
      <c r="Q627" s="6">
        <f t="shared" si="19"/>
        <v>-0.1625793937278105</v>
      </c>
    </row>
    <row r="628" spans="1:17" x14ac:dyDescent="0.25">
      <c r="A628" t="str">
        <f>IF(OR(AND(P628&lt;&gt;"",P628&gt;$P$5),AND(Q628&lt;&gt;"",Q628&gt;$P$5)),MAX(A$5:A627)+1,"")</f>
        <v/>
      </c>
      <c r="B628" s="7" t="s">
        <v>621</v>
      </c>
      <c r="C628" s="8" t="s">
        <v>3683</v>
      </c>
      <c r="D628" s="11">
        <v>2879.4997530100004</v>
      </c>
      <c r="E628" s="11">
        <v>217.97744354</v>
      </c>
      <c r="F628" s="11">
        <v>4081.4219473600001</v>
      </c>
      <c r="G628" s="11">
        <v>540.52445367999997</v>
      </c>
      <c r="H628" s="11">
        <v>4729.09344065</v>
      </c>
      <c r="I628" s="11">
        <v>536.86209295999993</v>
      </c>
      <c r="J628" s="11">
        <v>5120.6189652600006</v>
      </c>
      <c r="K628" s="11">
        <v>204.80920608000002</v>
      </c>
      <c r="L628" s="11">
        <v>5680.6229279099998</v>
      </c>
      <c r="M628" s="11">
        <v>131.78393861000001</v>
      </c>
      <c r="N628" s="11">
        <v>5792.4234277400001</v>
      </c>
      <c r="O628" s="12">
        <v>28.650428850000001</v>
      </c>
      <c r="P628" s="6">
        <f t="shared" si="18"/>
        <v>0.15002862706810327</v>
      </c>
      <c r="Q628" s="6">
        <f t="shared" si="19"/>
        <v>-0.33358630336044848</v>
      </c>
    </row>
    <row r="629" spans="1:17" x14ac:dyDescent="0.25">
      <c r="A629" t="str">
        <f>IF(OR(AND(P629&lt;&gt;"",P629&gt;$P$5),AND(Q629&lt;&gt;"",Q629&gt;$P$5)),MAX(A$5:A628)+1,"")</f>
        <v/>
      </c>
      <c r="B629" s="7" t="s">
        <v>622</v>
      </c>
      <c r="C629" s="8" t="s">
        <v>3684</v>
      </c>
      <c r="D629" s="11">
        <v>1727.11289676</v>
      </c>
      <c r="E629" s="11">
        <v>139.07888099000002</v>
      </c>
      <c r="F629" s="11">
        <v>1622.0466840899999</v>
      </c>
      <c r="G629" s="11">
        <v>49.028221729999999</v>
      </c>
      <c r="H629" s="11">
        <v>1590.0254422200001</v>
      </c>
      <c r="I629" s="11">
        <v>37.840342979999996</v>
      </c>
      <c r="J629" s="11">
        <v>1767.3222786400001</v>
      </c>
      <c r="K629" s="11">
        <v>60.660291840000006</v>
      </c>
      <c r="L629" s="11">
        <v>2090.6857691700002</v>
      </c>
      <c r="M629" s="11">
        <v>120.82442234</v>
      </c>
      <c r="N629" s="11">
        <v>2321.9031126899999</v>
      </c>
      <c r="O629" s="12">
        <v>147.32535831999999</v>
      </c>
      <c r="P629" s="6">
        <f t="shared" si="18"/>
        <v>6.0973833900983321E-2</v>
      </c>
      <c r="Q629" s="6">
        <f t="shared" si="19"/>
        <v>1.1587056159079179E-2</v>
      </c>
    </row>
    <row r="630" spans="1:17" x14ac:dyDescent="0.25">
      <c r="A630">
        <f>IF(OR(AND(P630&lt;&gt;"",P630&gt;$P$5),AND(Q630&lt;&gt;"",Q630&gt;$P$5)),MAX(A$5:A629)+1,"")</f>
        <v>216</v>
      </c>
      <c r="B630" s="7" t="s">
        <v>623</v>
      </c>
      <c r="C630" s="8" t="s">
        <v>3685</v>
      </c>
      <c r="D630" s="11">
        <v>7427.2713343300002</v>
      </c>
      <c r="E630" s="11">
        <v>58.035909719999999</v>
      </c>
      <c r="F630" s="11">
        <v>10690.09306091</v>
      </c>
      <c r="G630" s="11">
        <v>119.08706346</v>
      </c>
      <c r="H630" s="11">
        <v>13626.73583756</v>
      </c>
      <c r="I630" s="11">
        <v>80.334956269999992</v>
      </c>
      <c r="J630" s="11">
        <v>15582.49356133</v>
      </c>
      <c r="K630" s="11">
        <v>-29.93921963</v>
      </c>
      <c r="L630" s="11">
        <v>16483.547772919999</v>
      </c>
      <c r="M630" s="11">
        <v>41.10962731</v>
      </c>
      <c r="N630" s="11">
        <v>16416.2672184</v>
      </c>
      <c r="O630" s="12">
        <v>311.43496336999999</v>
      </c>
      <c r="P630" s="6">
        <f t="shared" si="18"/>
        <v>0.17189587230464154</v>
      </c>
      <c r="Q630" s="6">
        <f t="shared" si="19"/>
        <v>0.39937501040556</v>
      </c>
    </row>
    <row r="631" spans="1:17" x14ac:dyDescent="0.25">
      <c r="A631" t="str">
        <f>IF(OR(AND(P631&lt;&gt;"",P631&gt;$P$5),AND(Q631&lt;&gt;"",Q631&gt;$P$5)),MAX(A$5:A630)+1,"")</f>
        <v/>
      </c>
      <c r="B631" s="7" t="s">
        <v>624</v>
      </c>
      <c r="C631" s="8" t="s">
        <v>3686</v>
      </c>
      <c r="D631" s="11">
        <v>697.88999379999996</v>
      </c>
      <c r="E631" s="11">
        <v>137.33747448</v>
      </c>
      <c r="F631" s="11">
        <v>860.44358083999998</v>
      </c>
      <c r="G631" s="11">
        <v>144.01057650000001</v>
      </c>
      <c r="H631" s="11">
        <v>700.09436036</v>
      </c>
      <c r="I631" s="11">
        <v>106.65517851999999</v>
      </c>
      <c r="J631" s="11">
        <v>849.52103</v>
      </c>
      <c r="K631" s="11">
        <v>149.20831781999999</v>
      </c>
      <c r="L631" s="11">
        <v>989.73817904999999</v>
      </c>
      <c r="M631" s="11">
        <v>183.34755274</v>
      </c>
      <c r="N631" s="11">
        <v>889.07563349999998</v>
      </c>
      <c r="O631" s="12">
        <v>156.71290884000001</v>
      </c>
      <c r="P631" s="6">
        <f t="shared" si="18"/>
        <v>4.9615770268910175E-2</v>
      </c>
      <c r="Q631" s="6">
        <f t="shared" si="19"/>
        <v>2.6746291757893559E-2</v>
      </c>
    </row>
    <row r="632" spans="1:17" x14ac:dyDescent="0.25">
      <c r="A632" t="str">
        <f>IF(OR(AND(P632&lt;&gt;"",P632&gt;$P$5),AND(Q632&lt;&gt;"",Q632&gt;$P$5)),MAX(A$5:A631)+1,"")</f>
        <v/>
      </c>
      <c r="B632" s="7" t="s">
        <v>625</v>
      </c>
      <c r="C632" s="8" t="s">
        <v>3687</v>
      </c>
      <c r="D632" s="11">
        <v>338.99156160000001</v>
      </c>
      <c r="E632" s="11">
        <v>29.757267989999999</v>
      </c>
      <c r="F632" s="11">
        <v>375.44267881000002</v>
      </c>
      <c r="G632" s="11">
        <v>40.152973490000001</v>
      </c>
      <c r="H632" s="11">
        <v>369.83244493000001</v>
      </c>
      <c r="I632" s="11">
        <v>55.21146641</v>
      </c>
      <c r="J632" s="11">
        <v>342.79543243000001</v>
      </c>
      <c r="K632" s="11">
        <v>31.231467030000001</v>
      </c>
      <c r="L632" s="11">
        <v>386.2993505</v>
      </c>
      <c r="M632" s="11">
        <v>-37.265309719999998</v>
      </c>
      <c r="N632" s="11">
        <v>428.64067589999996</v>
      </c>
      <c r="O632" s="12">
        <v>43.007066330000001</v>
      </c>
      <c r="P632" s="6">
        <f t="shared" si="18"/>
        <v>4.8047336737576662E-2</v>
      </c>
      <c r="Q632" s="6">
        <f t="shared" si="19"/>
        <v>7.6438822520409788E-2</v>
      </c>
    </row>
    <row r="633" spans="1:17" x14ac:dyDescent="0.25">
      <c r="A633">
        <f>IF(OR(AND(P633&lt;&gt;"",P633&gt;$P$5),AND(Q633&lt;&gt;"",Q633&gt;$P$5)),MAX(A$5:A632)+1,"")</f>
        <v>217</v>
      </c>
      <c r="B633" s="7" t="s">
        <v>626</v>
      </c>
      <c r="C633" s="8" t="s">
        <v>3688</v>
      </c>
      <c r="D633" s="11">
        <v>1949.33891141</v>
      </c>
      <c r="E633" s="11">
        <v>44.81752247</v>
      </c>
      <c r="F633" s="11">
        <v>2053.5666469000003</v>
      </c>
      <c r="G633" s="11">
        <v>5.9695062000000005</v>
      </c>
      <c r="H633" s="11">
        <v>1914.3951743299999</v>
      </c>
      <c r="I633" s="11">
        <v>-69.254916950000009</v>
      </c>
      <c r="J633" s="11">
        <v>1836.9355732399999</v>
      </c>
      <c r="K633" s="11">
        <v>-59.209126520000005</v>
      </c>
      <c r="L633" s="11">
        <v>2163.8871219600001</v>
      </c>
      <c r="M633" s="11">
        <v>21.39729917</v>
      </c>
      <c r="N633" s="11">
        <v>2537.75724485</v>
      </c>
      <c r="O633" s="12">
        <v>118.41882656999999</v>
      </c>
      <c r="P633" s="6">
        <f t="shared" si="18"/>
        <v>5.4174592823200474E-2</v>
      </c>
      <c r="Q633" s="6">
        <f t="shared" si="19"/>
        <v>0.21449178543838832</v>
      </c>
    </row>
    <row r="634" spans="1:17" x14ac:dyDescent="0.25">
      <c r="A634" t="str">
        <f>IF(OR(AND(P634&lt;&gt;"",P634&gt;$P$5),AND(Q634&lt;&gt;"",Q634&gt;$P$5)),MAX(A$5:A633)+1,"")</f>
        <v/>
      </c>
      <c r="B634" s="7" t="s">
        <v>627</v>
      </c>
      <c r="C634" s="8" t="s">
        <v>3689</v>
      </c>
      <c r="D634" s="11">
        <v>299.92236945999997</v>
      </c>
      <c r="E634" s="11">
        <v>96.337083129999996</v>
      </c>
      <c r="F634" s="11">
        <v>320.67783620999995</v>
      </c>
      <c r="G634" s="11">
        <v>113.24304665999999</v>
      </c>
      <c r="H634" s="11">
        <v>458.71362687999999</v>
      </c>
      <c r="I634" s="11">
        <v>121.87049162999999</v>
      </c>
      <c r="J634" s="11">
        <v>541.12008692999996</v>
      </c>
      <c r="K634" s="11">
        <v>39.047846189999994</v>
      </c>
      <c r="L634" s="11">
        <v>642.08598413999994</v>
      </c>
      <c r="M634" s="11">
        <v>46.194999289999998</v>
      </c>
      <c r="N634" s="11">
        <v>507.28313568999999</v>
      </c>
      <c r="O634" s="12">
        <v>17.260270629999997</v>
      </c>
      <c r="P634" s="6">
        <f t="shared" si="18"/>
        <v>0.11083182394191438</v>
      </c>
      <c r="Q634" s="6">
        <f t="shared" si="19"/>
        <v>-0.29099251242745827</v>
      </c>
    </row>
    <row r="635" spans="1:17" x14ac:dyDescent="0.25">
      <c r="A635" t="str">
        <f>IF(OR(AND(P635&lt;&gt;"",P635&gt;$P$5),AND(Q635&lt;&gt;"",Q635&gt;$P$5)),MAX(A$5:A634)+1,"")</f>
        <v/>
      </c>
      <c r="B635" s="7" t="s">
        <v>628</v>
      </c>
      <c r="C635" s="8" t="s">
        <v>3690</v>
      </c>
      <c r="D635" s="11">
        <v>1001.6846081599999</v>
      </c>
      <c r="E635" s="11">
        <v>33.523543930000002</v>
      </c>
      <c r="F635" s="11">
        <v>910.43070476000003</v>
      </c>
      <c r="G635" s="11">
        <v>-181.52575561</v>
      </c>
      <c r="H635" s="11">
        <v>884.54293249</v>
      </c>
      <c r="I635" s="11">
        <v>-206.92255079</v>
      </c>
      <c r="J635" s="11">
        <v>893.42678725999997</v>
      </c>
      <c r="K635" s="11">
        <v>21.601512260000003</v>
      </c>
      <c r="L635" s="11">
        <v>845.39375595000001</v>
      </c>
      <c r="M635" s="11">
        <v>14.36327606</v>
      </c>
      <c r="N635" s="11">
        <v>684.20218227999999</v>
      </c>
      <c r="O635" s="12">
        <v>14.434065210000002</v>
      </c>
      <c r="P635" s="6">
        <f t="shared" si="18"/>
        <v>-7.3403424282852625E-2</v>
      </c>
      <c r="Q635" s="6">
        <f t="shared" si="19"/>
        <v>-0.15509525744451347</v>
      </c>
    </row>
    <row r="636" spans="1:17" x14ac:dyDescent="0.25">
      <c r="A636" t="str">
        <f>IF(OR(AND(P636&lt;&gt;"",P636&gt;$P$5),AND(Q636&lt;&gt;"",Q636&gt;$P$5)),MAX(A$5:A635)+1,"")</f>
        <v/>
      </c>
      <c r="B636" s="7" t="s">
        <v>629</v>
      </c>
      <c r="C636" s="8" t="s">
        <v>3691</v>
      </c>
      <c r="D636" s="11">
        <v>2329.9480036700002</v>
      </c>
      <c r="E636" s="11">
        <v>64.258527689999994</v>
      </c>
      <c r="F636" s="11">
        <v>2889.84778594</v>
      </c>
      <c r="G636" s="11">
        <v>58.882591290000001</v>
      </c>
      <c r="H636" s="11">
        <v>3292.6279342500002</v>
      </c>
      <c r="I636" s="11">
        <v>-130.49284617000001</v>
      </c>
      <c r="J636" s="11">
        <v>3859.8392783700001</v>
      </c>
      <c r="K636" s="11">
        <v>-511.74308638000002</v>
      </c>
      <c r="L636" s="11">
        <v>4616.5665921199998</v>
      </c>
      <c r="M636" s="11">
        <v>19.073653839999999</v>
      </c>
      <c r="N636" s="11">
        <v>4539.1276994799991</v>
      </c>
      <c r="O636" s="12">
        <v>-230.02226658000001</v>
      </c>
      <c r="P636" s="6">
        <f t="shared" si="18"/>
        <v>0.14268160033661337</v>
      </c>
      <c r="Q636" s="6">
        <f t="shared" si="19"/>
        <v>-2.2905291586378702</v>
      </c>
    </row>
    <row r="637" spans="1:17" x14ac:dyDescent="0.25">
      <c r="A637" t="str">
        <f>IF(OR(AND(P637&lt;&gt;"",P637&gt;$P$5),AND(Q637&lt;&gt;"",Q637&gt;$P$5)),MAX(A$5:A636)+1,"")</f>
        <v/>
      </c>
      <c r="B637" s="7" t="s">
        <v>630</v>
      </c>
      <c r="C637" s="8" t="s">
        <v>3692</v>
      </c>
      <c r="D637" s="11">
        <v>709.31129012999997</v>
      </c>
      <c r="E637" s="11">
        <v>83.928356909999991</v>
      </c>
      <c r="F637" s="11">
        <v>683.87206713</v>
      </c>
      <c r="G637" s="11">
        <v>26.54087195</v>
      </c>
      <c r="H637" s="11">
        <v>617.63950359</v>
      </c>
      <c r="I637" s="11">
        <v>-54.499524790000002</v>
      </c>
      <c r="J637" s="11">
        <v>569.33863647999999</v>
      </c>
      <c r="K637" s="11">
        <v>-4.1315894799999997</v>
      </c>
      <c r="L637" s="11">
        <v>507.95158623999998</v>
      </c>
      <c r="M637" s="11">
        <v>23.848709210000003</v>
      </c>
      <c r="N637" s="11">
        <v>501.15161668000002</v>
      </c>
      <c r="O637" s="12">
        <v>11.152624970000002</v>
      </c>
      <c r="P637" s="6">
        <f t="shared" si="18"/>
        <v>-6.7118560212364731E-2</v>
      </c>
      <c r="Q637" s="6">
        <f t="shared" si="19"/>
        <v>-0.33212732472937356</v>
      </c>
    </row>
    <row r="638" spans="1:17" x14ac:dyDescent="0.25">
      <c r="A638" t="str">
        <f>IF(OR(AND(P638&lt;&gt;"",P638&gt;$P$5),AND(Q638&lt;&gt;"",Q638&gt;$P$5)),MAX(A$5:A637)+1,"")</f>
        <v/>
      </c>
      <c r="B638" s="7" t="s">
        <v>631</v>
      </c>
      <c r="C638" s="8" t="s">
        <v>3693</v>
      </c>
      <c r="D638" s="11">
        <v>1387.0577437699999</v>
      </c>
      <c r="E638" s="11">
        <v>91.617476890000006</v>
      </c>
      <c r="F638" s="11">
        <v>1699.4728522299999</v>
      </c>
      <c r="G638" s="11">
        <v>76.672458140000003</v>
      </c>
      <c r="H638" s="11">
        <v>1654.9398568800002</v>
      </c>
      <c r="I638" s="11">
        <v>78.408733299999994</v>
      </c>
      <c r="J638" s="11">
        <v>1916.1688361400002</v>
      </c>
      <c r="K638" s="11">
        <v>39.700268139999999</v>
      </c>
      <c r="L638" s="11">
        <v>2130.3994581699999</v>
      </c>
      <c r="M638" s="11">
        <v>93.553647939999991</v>
      </c>
      <c r="N638" s="11">
        <v>1827.4767955699999</v>
      </c>
      <c r="O638" s="12">
        <v>102.60196469</v>
      </c>
      <c r="P638" s="6">
        <f t="shared" si="18"/>
        <v>5.6699412532917659E-2</v>
      </c>
      <c r="Q638" s="6">
        <f t="shared" si="19"/>
        <v>2.2905396824673074E-2</v>
      </c>
    </row>
    <row r="639" spans="1:17" x14ac:dyDescent="0.25">
      <c r="A639">
        <f>IF(OR(AND(P639&lt;&gt;"",P639&gt;$P$5),AND(Q639&lt;&gt;"",Q639&gt;$P$5)),MAX(A$5:A638)+1,"")</f>
        <v>218</v>
      </c>
      <c r="B639" s="7" t="s">
        <v>632</v>
      </c>
      <c r="C639" s="8" t="s">
        <v>3694</v>
      </c>
      <c r="D639" s="11">
        <v>86.299533430000011</v>
      </c>
      <c r="E639" s="11">
        <v>-24.610687329999998</v>
      </c>
      <c r="F639" s="11">
        <v>127.16074058</v>
      </c>
      <c r="G639" s="11">
        <v>2.5261572000000001</v>
      </c>
      <c r="H639" s="11">
        <v>307.73921602999997</v>
      </c>
      <c r="I639" s="11">
        <v>-65.965364629999996</v>
      </c>
      <c r="J639" s="11">
        <v>426.61765504000005</v>
      </c>
      <c r="K639" s="11">
        <v>34.448225729999997</v>
      </c>
      <c r="L639" s="11">
        <v>660.40425377999998</v>
      </c>
      <c r="M639" s="11">
        <v>41.610798330000001</v>
      </c>
      <c r="N639" s="11">
        <v>514.47124429999997</v>
      </c>
      <c r="O639" s="12">
        <v>75.299237869999999</v>
      </c>
      <c r="P639" s="6">
        <f t="shared" si="18"/>
        <v>0.42912603669827232</v>
      </c>
      <c r="Q639" s="6" t="str">
        <f t="shared" si="19"/>
        <v/>
      </c>
    </row>
    <row r="640" spans="1:17" x14ac:dyDescent="0.25">
      <c r="A640" t="str">
        <f>IF(OR(AND(P640&lt;&gt;"",P640&gt;$P$5),AND(Q640&lt;&gt;"",Q640&gt;$P$5)),MAX(A$5:A639)+1,"")</f>
        <v/>
      </c>
      <c r="B640" s="7" t="s">
        <v>633</v>
      </c>
      <c r="C640" s="8" t="s">
        <v>3695</v>
      </c>
      <c r="D640" s="11">
        <v>370.42752261000004</v>
      </c>
      <c r="E640" s="11">
        <v>45.551151520000005</v>
      </c>
      <c r="F640" s="11">
        <v>549.53422124999997</v>
      </c>
      <c r="G640" s="11">
        <v>92.118797560000004</v>
      </c>
      <c r="H640" s="11">
        <v>557.77911760000006</v>
      </c>
      <c r="I640" s="11">
        <v>8.7811083699999983</v>
      </c>
      <c r="J640" s="11">
        <v>578.21889518</v>
      </c>
      <c r="K640" s="11">
        <v>-68.63706504000001</v>
      </c>
      <c r="L640" s="11">
        <v>844.49525454999991</v>
      </c>
      <c r="M640" s="11">
        <v>3.6384019199999997</v>
      </c>
      <c r="N640" s="11">
        <v>564.82778784000004</v>
      </c>
      <c r="O640" s="12">
        <v>-276.66388852999995</v>
      </c>
      <c r="P640" s="6">
        <f t="shared" si="18"/>
        <v>8.8034237095838686E-2</v>
      </c>
      <c r="Q640" s="6">
        <f t="shared" si="19"/>
        <v>-2.4344672033096639</v>
      </c>
    </row>
    <row r="641" spans="1:17" x14ac:dyDescent="0.25">
      <c r="A641" t="str">
        <f>IF(OR(AND(P641&lt;&gt;"",P641&gt;$P$5),AND(Q641&lt;&gt;"",Q641&gt;$P$5)),MAX(A$5:A640)+1,"")</f>
        <v/>
      </c>
      <c r="B641" s="7" t="s">
        <v>634</v>
      </c>
      <c r="C641" s="8" t="s">
        <v>3696</v>
      </c>
      <c r="D641" s="11">
        <v>352.97726897000001</v>
      </c>
      <c r="E641" s="11">
        <v>70.257925689999993</v>
      </c>
      <c r="F641" s="11">
        <v>370.14250750000002</v>
      </c>
      <c r="G641" s="11">
        <v>70.590817470000005</v>
      </c>
      <c r="H641" s="11">
        <v>376.96690711000002</v>
      </c>
      <c r="I641" s="11">
        <v>64.202521840000003</v>
      </c>
      <c r="J641" s="11">
        <v>432.77023974999997</v>
      </c>
      <c r="K641" s="11">
        <v>35.659127270000006</v>
      </c>
      <c r="L641" s="11">
        <v>313.20097057999999</v>
      </c>
      <c r="M641" s="11">
        <v>-88.852296240000001</v>
      </c>
      <c r="N641" s="11">
        <v>209.37033234</v>
      </c>
      <c r="O641" s="12">
        <v>128.33153812</v>
      </c>
      <c r="P641" s="6">
        <f t="shared" si="18"/>
        <v>-9.9189000082858914E-2</v>
      </c>
      <c r="Q641" s="6">
        <f t="shared" si="19"/>
        <v>0.12804809181781951</v>
      </c>
    </row>
    <row r="642" spans="1:17" x14ac:dyDescent="0.25">
      <c r="A642">
        <f>IF(OR(AND(P642&lt;&gt;"",P642&gt;$P$5),AND(Q642&lt;&gt;"",Q642&gt;$P$5)),MAX(A$5:A641)+1,"")</f>
        <v>219</v>
      </c>
      <c r="B642" s="7" t="s">
        <v>635</v>
      </c>
      <c r="C642" s="8" t="s">
        <v>3697</v>
      </c>
      <c r="D642" s="11">
        <v>461.21557820999999</v>
      </c>
      <c r="E642" s="11">
        <v>41.162091719999999</v>
      </c>
      <c r="F642" s="11">
        <v>513.99006716999997</v>
      </c>
      <c r="G642" s="11">
        <v>26.56536857</v>
      </c>
      <c r="H642" s="11">
        <v>395.54425949</v>
      </c>
      <c r="I642" s="11">
        <v>-49.538831549999998</v>
      </c>
      <c r="J642" s="11">
        <v>563.73094534000006</v>
      </c>
      <c r="K642" s="11">
        <v>20.153878590000001</v>
      </c>
      <c r="L642" s="11">
        <v>607.41044253999996</v>
      </c>
      <c r="M642" s="11">
        <v>41.747270999999998</v>
      </c>
      <c r="N642" s="11">
        <v>1306.93303154</v>
      </c>
      <c r="O642" s="12">
        <v>108.01677137</v>
      </c>
      <c r="P642" s="6">
        <f t="shared" si="18"/>
        <v>0.23160054763992988</v>
      </c>
      <c r="Q642" s="6">
        <f t="shared" si="19"/>
        <v>0.21282670544281945</v>
      </c>
    </row>
    <row r="643" spans="1:17" x14ac:dyDescent="0.25">
      <c r="A643" t="str">
        <f>IF(OR(AND(P643&lt;&gt;"",P643&gt;$P$5),AND(Q643&lt;&gt;"",Q643&gt;$P$5)),MAX(A$5:A642)+1,"")</f>
        <v/>
      </c>
      <c r="B643" s="7" t="s">
        <v>636</v>
      </c>
      <c r="C643" s="8" t="s">
        <v>3698</v>
      </c>
      <c r="D643" s="11">
        <v>1543.1686901300002</v>
      </c>
      <c r="E643" s="11">
        <v>104.82335092</v>
      </c>
      <c r="F643" s="11">
        <v>2323.76864277</v>
      </c>
      <c r="G643" s="11">
        <v>63.194241939999998</v>
      </c>
      <c r="H643" s="11">
        <v>2167.1969652399998</v>
      </c>
      <c r="I643" s="11">
        <v>89.136445319999993</v>
      </c>
      <c r="J643" s="11">
        <v>2132.5535995999999</v>
      </c>
      <c r="K643" s="11">
        <v>136.62006027999999</v>
      </c>
      <c r="L643" s="11">
        <v>2361.20933208</v>
      </c>
      <c r="M643" s="11">
        <v>186.1325435</v>
      </c>
      <c r="N643" s="11">
        <v>2170.3055446900003</v>
      </c>
      <c r="O643" s="12">
        <v>158.81121128999999</v>
      </c>
      <c r="P643" s="6">
        <f t="shared" si="18"/>
        <v>7.0585841040632147E-2</v>
      </c>
      <c r="Q643" s="6">
        <f t="shared" si="19"/>
        <v>8.6637338285914689E-2</v>
      </c>
    </row>
    <row r="644" spans="1:17" x14ac:dyDescent="0.25">
      <c r="A644">
        <f>IF(OR(AND(P644&lt;&gt;"",P644&gt;$P$5),AND(Q644&lt;&gt;"",Q644&gt;$P$5)),MAX(A$5:A643)+1,"")</f>
        <v>220</v>
      </c>
      <c r="B644" s="7" t="s">
        <v>637</v>
      </c>
      <c r="C644" s="8" t="s">
        <v>3699</v>
      </c>
      <c r="D644" s="11">
        <v>2937.66097257</v>
      </c>
      <c r="E644" s="11">
        <v>83.080980650000001</v>
      </c>
      <c r="F644" s="11">
        <v>3222.76902479</v>
      </c>
      <c r="G644" s="11">
        <v>23.900531079999997</v>
      </c>
      <c r="H644" s="11">
        <v>3205.2204570200001</v>
      </c>
      <c r="I644" s="11">
        <v>-56.966051719999996</v>
      </c>
      <c r="J644" s="11">
        <v>3846.3601629999998</v>
      </c>
      <c r="K644" s="11">
        <v>11.4728844</v>
      </c>
      <c r="L644" s="11">
        <v>8222.6430108799996</v>
      </c>
      <c r="M644" s="11">
        <v>52.398253109999999</v>
      </c>
      <c r="N644" s="11">
        <v>8011.2229955500006</v>
      </c>
      <c r="O644" s="12">
        <v>70.449163609999999</v>
      </c>
      <c r="P644" s="6">
        <f t="shared" si="18"/>
        <v>0.22219197957826098</v>
      </c>
      <c r="Q644" s="6">
        <f t="shared" si="19"/>
        <v>-3.2446818171801062E-2</v>
      </c>
    </row>
    <row r="645" spans="1:17" x14ac:dyDescent="0.25">
      <c r="A645" t="str">
        <f>IF(OR(AND(P645&lt;&gt;"",P645&gt;$P$5),AND(Q645&lt;&gt;"",Q645&gt;$P$5)),MAX(A$5:A644)+1,"")</f>
        <v/>
      </c>
      <c r="B645" s="7" t="s">
        <v>638</v>
      </c>
      <c r="C645" s="8" t="s">
        <v>3700</v>
      </c>
      <c r="D645" s="11">
        <v>3805.2686452100002</v>
      </c>
      <c r="E645" s="11">
        <v>100.45823068000001</v>
      </c>
      <c r="F645" s="11">
        <v>3823.99255868</v>
      </c>
      <c r="G645" s="11">
        <v>-695.78833263000001</v>
      </c>
      <c r="H645" s="11">
        <v>3552.36154076</v>
      </c>
      <c r="I645" s="11">
        <v>35.652820630000001</v>
      </c>
      <c r="J645" s="11">
        <v>3277.43967862</v>
      </c>
      <c r="K645" s="11">
        <v>20.91253141</v>
      </c>
      <c r="L645" s="11">
        <v>2931.1643883500001</v>
      </c>
      <c r="M645" s="11">
        <v>-104.26746175</v>
      </c>
      <c r="N645" s="11">
        <v>3808.7785933499999</v>
      </c>
      <c r="O645" s="12">
        <v>135.86228925999998</v>
      </c>
      <c r="P645" s="6">
        <f t="shared" si="18"/>
        <v>1.8441030921056978E-4</v>
      </c>
      <c r="Q645" s="6">
        <f t="shared" si="19"/>
        <v>6.2240071772294847E-2</v>
      </c>
    </row>
    <row r="646" spans="1:17" x14ac:dyDescent="0.25">
      <c r="A646" t="str">
        <f>IF(OR(AND(P646&lt;&gt;"",P646&gt;$P$5),AND(Q646&lt;&gt;"",Q646&gt;$P$5)),MAX(A$5:A645)+1,"")</f>
        <v/>
      </c>
      <c r="B646" s="7" t="s">
        <v>639</v>
      </c>
      <c r="C646" s="8" t="s">
        <v>3701</v>
      </c>
      <c r="D646" s="11">
        <v>292.26635325000001</v>
      </c>
      <c r="E646" s="11">
        <v>28.763914960000001</v>
      </c>
      <c r="F646" s="11">
        <v>336.88440026000001</v>
      </c>
      <c r="G646" s="11">
        <v>30.037315460000002</v>
      </c>
      <c r="H646" s="11">
        <v>369.00930181000001</v>
      </c>
      <c r="I646" s="11">
        <v>38.173977749999999</v>
      </c>
      <c r="J646" s="11">
        <v>299.15237379000001</v>
      </c>
      <c r="K646" s="11">
        <v>23.712391660000002</v>
      </c>
      <c r="L646" s="11">
        <v>183.31064409999999</v>
      </c>
      <c r="M646" s="11">
        <v>-10.841606800000001</v>
      </c>
      <c r="N646" s="11">
        <v>137.04177397000001</v>
      </c>
      <c r="O646" s="12">
        <v>-65.337653099999997</v>
      </c>
      <c r="P646" s="6">
        <f t="shared" si="18"/>
        <v>-0.14056144956495475</v>
      </c>
      <c r="Q646" s="6">
        <f t="shared" si="19"/>
        <v>-2.1783196140993066</v>
      </c>
    </row>
    <row r="647" spans="1:17" x14ac:dyDescent="0.25">
      <c r="A647">
        <f>IF(OR(AND(P647&lt;&gt;"",P647&gt;$P$5),AND(Q647&lt;&gt;"",Q647&gt;$P$5)),MAX(A$5:A646)+1,"")</f>
        <v>221</v>
      </c>
      <c r="B647" s="7" t="s">
        <v>640</v>
      </c>
      <c r="C647" s="8" t="s">
        <v>3702</v>
      </c>
      <c r="D647" s="11">
        <v>345.44653178999999</v>
      </c>
      <c r="E647" s="11">
        <v>10.53188748</v>
      </c>
      <c r="F647" s="11">
        <v>305.98654504000001</v>
      </c>
      <c r="G647" s="11">
        <v>1.9283113300000001</v>
      </c>
      <c r="H647" s="11">
        <v>825.48583695000002</v>
      </c>
      <c r="I647" s="11">
        <v>4.9296681900000001</v>
      </c>
      <c r="J647" s="11">
        <v>919.80533590999994</v>
      </c>
      <c r="K647" s="11">
        <v>-20.460150840000001</v>
      </c>
      <c r="L647" s="11">
        <v>843.53568226999994</v>
      </c>
      <c r="M647" s="11">
        <v>414.59335826</v>
      </c>
      <c r="N647" s="11">
        <v>1534.6874920999999</v>
      </c>
      <c r="O647" s="12">
        <v>515.56657457999995</v>
      </c>
      <c r="P647" s="6">
        <f t="shared" si="18"/>
        <v>0.34749705083341653</v>
      </c>
      <c r="Q647" s="6">
        <f t="shared" si="19"/>
        <v>1.1774876902330282</v>
      </c>
    </row>
    <row r="648" spans="1:17" x14ac:dyDescent="0.25">
      <c r="A648">
        <f>IF(OR(AND(P648&lt;&gt;"",P648&gt;$P$5),AND(Q648&lt;&gt;"",Q648&gt;$P$5)),MAX(A$5:A647)+1,"")</f>
        <v>222</v>
      </c>
      <c r="B648" s="7" t="s">
        <v>641</v>
      </c>
      <c r="C648" s="8" t="s">
        <v>3703</v>
      </c>
      <c r="D648" s="11">
        <v>134.39010049999999</v>
      </c>
      <c r="E648" s="11">
        <v>5.4131796400000001</v>
      </c>
      <c r="F648" s="11">
        <v>161.96309968</v>
      </c>
      <c r="G648" s="11">
        <v>7.9174485700000004</v>
      </c>
      <c r="H648" s="11">
        <v>187.14853277</v>
      </c>
      <c r="I648" s="11">
        <v>8.7207699200000004</v>
      </c>
      <c r="J648" s="11">
        <v>176.73239652999999</v>
      </c>
      <c r="K648" s="11">
        <v>10.870993519999999</v>
      </c>
      <c r="L648" s="11">
        <v>242.83873469999997</v>
      </c>
      <c r="M648" s="11">
        <v>21.738599280000003</v>
      </c>
      <c r="N648" s="11">
        <v>404.31135229</v>
      </c>
      <c r="O648" s="12">
        <v>53.364864859999997</v>
      </c>
      <c r="P648" s="6">
        <f t="shared" ref="P648:P711" si="20">IFERROR(IF(OR(D648&lt;0,D648=""),"",POWER(N648/D648,1/5)-1),"")</f>
        <v>0.24643527513370445</v>
      </c>
      <c r="Q648" s="6">
        <f t="shared" ref="Q648:Q711" si="21">IFERROR(IF(OR(E648&lt;0,E648=""),"",POWER(O648/E648,1/5)-1),"")</f>
        <v>0.58037661536688856</v>
      </c>
    </row>
    <row r="649" spans="1:17" x14ac:dyDescent="0.25">
      <c r="A649" t="str">
        <f>IF(OR(AND(P649&lt;&gt;"",P649&gt;$P$5),AND(Q649&lt;&gt;"",Q649&gt;$P$5)),MAX(A$5:A648)+1,"")</f>
        <v/>
      </c>
      <c r="B649" s="7" t="s">
        <v>642</v>
      </c>
      <c r="C649" s="8" t="s">
        <v>3704</v>
      </c>
      <c r="D649" s="11">
        <v>525.46359224000003</v>
      </c>
      <c r="E649" s="11">
        <v>32.341745500000002</v>
      </c>
      <c r="F649" s="11">
        <v>732.31785228999991</v>
      </c>
      <c r="G649" s="11">
        <v>56.609801359999999</v>
      </c>
      <c r="H649" s="11">
        <v>646.53871907000007</v>
      </c>
      <c r="I649" s="11">
        <v>47.244339830000001</v>
      </c>
      <c r="J649" s="11">
        <v>855.38027571999999</v>
      </c>
      <c r="K649" s="11">
        <v>56.880765359999998</v>
      </c>
      <c r="L649" s="11">
        <v>793.29911559000004</v>
      </c>
      <c r="M649" s="11">
        <v>38.739880119999995</v>
      </c>
      <c r="N649" s="11">
        <v>892.84698441</v>
      </c>
      <c r="O649" s="12">
        <v>39.387767770000004</v>
      </c>
      <c r="P649" s="6">
        <f t="shared" si="20"/>
        <v>0.1118517427478567</v>
      </c>
      <c r="Q649" s="6">
        <f t="shared" si="21"/>
        <v>4.0206546524677256E-2</v>
      </c>
    </row>
    <row r="650" spans="1:17" x14ac:dyDescent="0.25">
      <c r="A650" t="str">
        <f>IF(OR(AND(P650&lt;&gt;"",P650&gt;$P$5),AND(Q650&lt;&gt;"",Q650&gt;$P$5)),MAX(A$5:A649)+1,"")</f>
        <v/>
      </c>
      <c r="B650" s="7" t="s">
        <v>643</v>
      </c>
      <c r="C650" s="8" t="s">
        <v>3705</v>
      </c>
      <c r="D650" s="11">
        <v>468.19945805000003</v>
      </c>
      <c r="E650" s="11">
        <v>94.047869790000007</v>
      </c>
      <c r="F650" s="11">
        <v>741.45781205999992</v>
      </c>
      <c r="G650" s="11">
        <v>178.80958300999998</v>
      </c>
      <c r="H650" s="11">
        <v>749.91131415999996</v>
      </c>
      <c r="I650" s="11">
        <v>124.05384673</v>
      </c>
      <c r="J650" s="11">
        <v>848.67127766999999</v>
      </c>
      <c r="K650" s="11">
        <v>124.38245037</v>
      </c>
      <c r="L650" s="11">
        <v>971.71148341999992</v>
      </c>
      <c r="M650" s="11">
        <v>132.00779840000001</v>
      </c>
      <c r="N650" s="11">
        <v>1097.00351237</v>
      </c>
      <c r="O650" s="12">
        <v>69.446758010000011</v>
      </c>
      <c r="P650" s="6">
        <f t="shared" si="20"/>
        <v>0.1856470423945511</v>
      </c>
      <c r="Q650" s="6">
        <f t="shared" si="21"/>
        <v>-5.8846194448662459E-2</v>
      </c>
    </row>
    <row r="651" spans="1:17" x14ac:dyDescent="0.25">
      <c r="A651">
        <f>IF(OR(AND(P651&lt;&gt;"",P651&gt;$P$5),AND(Q651&lt;&gt;"",Q651&gt;$P$5)),MAX(A$5:A650)+1,"")</f>
        <v>223</v>
      </c>
      <c r="B651" s="7" t="s">
        <v>644</v>
      </c>
      <c r="C651" s="8" t="s">
        <v>3706</v>
      </c>
      <c r="D651" s="11">
        <v>389.35858104000005</v>
      </c>
      <c r="E651" s="11">
        <v>15.840212660000001</v>
      </c>
      <c r="F651" s="11">
        <v>478.43535816000002</v>
      </c>
      <c r="G651" s="11">
        <v>-9.3960400100000001</v>
      </c>
      <c r="H651" s="11">
        <v>602.28399735000005</v>
      </c>
      <c r="I651" s="11">
        <v>17.56216547</v>
      </c>
      <c r="J651" s="11">
        <v>775.91470497</v>
      </c>
      <c r="K651" s="11">
        <v>37.62556507</v>
      </c>
      <c r="L651" s="11">
        <v>824.20726263999995</v>
      </c>
      <c r="M651" s="11">
        <v>57.909129979999996</v>
      </c>
      <c r="N651" s="11">
        <v>1116.593515</v>
      </c>
      <c r="O651" s="12">
        <v>102.22387451</v>
      </c>
      <c r="P651" s="6">
        <f t="shared" si="20"/>
        <v>0.23455109821128284</v>
      </c>
      <c r="Q651" s="6">
        <f t="shared" si="21"/>
        <v>0.45197208192294558</v>
      </c>
    </row>
    <row r="652" spans="1:17" x14ac:dyDescent="0.25">
      <c r="A652">
        <f>IF(OR(AND(P652&lt;&gt;"",P652&gt;$P$5),AND(Q652&lt;&gt;"",Q652&gt;$P$5)),MAX(A$5:A651)+1,"")</f>
        <v>224</v>
      </c>
      <c r="B652" s="7" t="s">
        <v>645</v>
      </c>
      <c r="C652" s="8" t="s">
        <v>3707</v>
      </c>
      <c r="D652" s="11">
        <v>1521.2074116199999</v>
      </c>
      <c r="E652" s="11">
        <v>159.15138875</v>
      </c>
      <c r="F652" s="11">
        <v>1866.35838754</v>
      </c>
      <c r="G652" s="11">
        <v>198.04656077000001</v>
      </c>
      <c r="H652" s="11">
        <v>2203.4783636100001</v>
      </c>
      <c r="I652" s="11">
        <v>202.78395293</v>
      </c>
      <c r="J652" s="11">
        <v>2601.7631847800003</v>
      </c>
      <c r="K652" s="11">
        <v>244.44470802000001</v>
      </c>
      <c r="L652" s="11">
        <v>3491.2456910599999</v>
      </c>
      <c r="M652" s="11">
        <v>339.59792211000001</v>
      </c>
      <c r="N652" s="11">
        <v>4725.1965523500003</v>
      </c>
      <c r="O652" s="12">
        <v>568.35728440999992</v>
      </c>
      <c r="P652" s="6">
        <f t="shared" si="20"/>
        <v>0.25442958816073835</v>
      </c>
      <c r="Q652" s="6">
        <f t="shared" si="21"/>
        <v>0.28991828656182328</v>
      </c>
    </row>
    <row r="653" spans="1:17" x14ac:dyDescent="0.25">
      <c r="A653">
        <f>IF(OR(AND(P653&lt;&gt;"",P653&gt;$P$5),AND(Q653&lt;&gt;"",Q653&gt;$P$5)),MAX(A$5:A652)+1,"")</f>
        <v>225</v>
      </c>
      <c r="B653" s="7" t="s">
        <v>646</v>
      </c>
      <c r="C653" s="8" t="s">
        <v>3708</v>
      </c>
      <c r="D653" s="11">
        <v>144.21931524000001</v>
      </c>
      <c r="E653" s="11">
        <v>27.16107474</v>
      </c>
      <c r="F653" s="11">
        <v>158.08842432</v>
      </c>
      <c r="G653" s="11">
        <v>27.485094289999999</v>
      </c>
      <c r="H653" s="11">
        <v>154.46506829</v>
      </c>
      <c r="I653" s="11">
        <v>14.32676801</v>
      </c>
      <c r="J653" s="11">
        <v>136.83065126</v>
      </c>
      <c r="K653" s="11">
        <v>3.8721657899999999</v>
      </c>
      <c r="L653" s="11">
        <v>479.52716157999998</v>
      </c>
      <c r="M653" s="11">
        <v>202.27759755000002</v>
      </c>
      <c r="N653" s="11">
        <v>2049.0200879499998</v>
      </c>
      <c r="O653" s="12">
        <v>281.26084530000003</v>
      </c>
      <c r="P653" s="6">
        <f t="shared" si="20"/>
        <v>0.7002177952412143</v>
      </c>
      <c r="Q653" s="6">
        <f t="shared" si="21"/>
        <v>0.59599845063713697</v>
      </c>
    </row>
    <row r="654" spans="1:17" x14ac:dyDescent="0.25">
      <c r="A654">
        <f>IF(OR(AND(P654&lt;&gt;"",P654&gt;$P$5),AND(Q654&lt;&gt;"",Q654&gt;$P$5)),MAX(A$5:A653)+1,"")</f>
        <v>226</v>
      </c>
      <c r="B654" s="7" t="s">
        <v>647</v>
      </c>
      <c r="C654" s="8" t="s">
        <v>3709</v>
      </c>
      <c r="D654" s="11">
        <v>338.59021454999998</v>
      </c>
      <c r="E654" s="11">
        <v>16.66025003</v>
      </c>
      <c r="F654" s="11">
        <v>332.59735210000002</v>
      </c>
      <c r="G654" s="11">
        <v>10.971571630000001</v>
      </c>
      <c r="H654" s="11">
        <v>1880.7329061500002</v>
      </c>
      <c r="I654" s="11">
        <v>275.68299245999998</v>
      </c>
      <c r="J654" s="11">
        <v>1671.0069197400001</v>
      </c>
      <c r="K654" s="11">
        <v>308.00619442999999</v>
      </c>
      <c r="L654" s="11">
        <v>1617.9236014000001</v>
      </c>
      <c r="M654" s="11">
        <v>229.64244643999999</v>
      </c>
      <c r="N654" s="11">
        <v>1292.2502656199999</v>
      </c>
      <c r="O654" s="12">
        <v>-445.42179866000004</v>
      </c>
      <c r="P654" s="6">
        <f t="shared" si="20"/>
        <v>0.30717714366647653</v>
      </c>
      <c r="Q654" s="6">
        <f t="shared" si="21"/>
        <v>-2.9293809693354382</v>
      </c>
    </row>
    <row r="655" spans="1:17" x14ac:dyDescent="0.25">
      <c r="A655" t="str">
        <f>IF(OR(AND(P655&lt;&gt;"",P655&gt;$P$5),AND(Q655&lt;&gt;"",Q655&gt;$P$5)),MAX(A$5:A654)+1,"")</f>
        <v/>
      </c>
      <c r="B655" s="7" t="s">
        <v>648</v>
      </c>
      <c r="C655" s="8" t="s">
        <v>3710</v>
      </c>
      <c r="D655" s="11">
        <v>2841.19636537</v>
      </c>
      <c r="E655" s="11">
        <v>28.194799890000002</v>
      </c>
      <c r="F655" s="11">
        <v>3534.2213774800002</v>
      </c>
      <c r="G655" s="11">
        <v>3.7820568199999998</v>
      </c>
      <c r="H655" s="11">
        <v>3492.6070598299998</v>
      </c>
      <c r="I655" s="11">
        <v>19.837916910000001</v>
      </c>
      <c r="J655" s="11">
        <v>3719.9681558000002</v>
      </c>
      <c r="K655" s="11">
        <v>25.347486449999998</v>
      </c>
      <c r="L655" s="11">
        <v>3215.6833458299998</v>
      </c>
      <c r="M655" s="11">
        <v>27.637784190000001</v>
      </c>
      <c r="N655" s="11">
        <v>3112.6665300199998</v>
      </c>
      <c r="O655" s="12">
        <v>30.136402499999999</v>
      </c>
      <c r="P655" s="6">
        <f t="shared" si="20"/>
        <v>1.8418474716172639E-2</v>
      </c>
      <c r="Q655" s="6">
        <f t="shared" si="21"/>
        <v>1.3408349689302046E-2</v>
      </c>
    </row>
    <row r="656" spans="1:17" x14ac:dyDescent="0.25">
      <c r="A656">
        <f>IF(OR(AND(P656&lt;&gt;"",P656&gt;$P$5),AND(Q656&lt;&gt;"",Q656&gt;$P$5)),MAX(A$5:A655)+1,"")</f>
        <v>227</v>
      </c>
      <c r="B656" s="7" t="s">
        <v>649</v>
      </c>
      <c r="C656" s="8" t="s">
        <v>3711</v>
      </c>
      <c r="D656" s="11">
        <v>6040.7135989999997</v>
      </c>
      <c r="E656" s="11">
        <v>131.19331600000001</v>
      </c>
      <c r="F656" s="11">
        <v>6974.7816270000003</v>
      </c>
      <c r="G656" s="11">
        <v>135.01448199999999</v>
      </c>
      <c r="H656" s="11">
        <v>7483.7962289999996</v>
      </c>
      <c r="I656" s="11">
        <v>125.481959</v>
      </c>
      <c r="J656" s="11">
        <v>11514.200306000001</v>
      </c>
      <c r="K656" s="11">
        <v>200.28516500000001</v>
      </c>
      <c r="L656" s="11">
        <v>21949.858824999999</v>
      </c>
      <c r="M656" s="11">
        <v>312.27525100000003</v>
      </c>
      <c r="N656" s="11">
        <v>39641.072304000001</v>
      </c>
      <c r="O656" s="12">
        <v>492.43338299999999</v>
      </c>
      <c r="P656" s="6">
        <f t="shared" si="20"/>
        <v>0.45683856564882741</v>
      </c>
      <c r="Q656" s="6">
        <f t="shared" si="21"/>
        <v>0.30282821539145033</v>
      </c>
    </row>
    <row r="657" spans="1:17" x14ac:dyDescent="0.25">
      <c r="A657">
        <f>IF(OR(AND(P657&lt;&gt;"",P657&gt;$P$5),AND(Q657&lt;&gt;"",Q657&gt;$P$5)),MAX(A$5:A656)+1,"")</f>
        <v>228</v>
      </c>
      <c r="B657" s="7" t="s">
        <v>650</v>
      </c>
      <c r="C657" s="8" t="s">
        <v>3712</v>
      </c>
      <c r="D657" s="11">
        <v>1372.69879782</v>
      </c>
      <c r="E657" s="11">
        <v>30.071358539999999</v>
      </c>
      <c r="F657" s="11">
        <v>1331.03067971</v>
      </c>
      <c r="G657" s="11">
        <v>20.475937609999999</v>
      </c>
      <c r="H657" s="11">
        <v>1269.2545605599998</v>
      </c>
      <c r="I657" s="11">
        <v>2.2008437599999997</v>
      </c>
      <c r="J657" s="11">
        <v>1431.46915977</v>
      </c>
      <c r="K657" s="11">
        <v>30.92675113</v>
      </c>
      <c r="L657" s="11">
        <v>1544.09209027</v>
      </c>
      <c r="M657" s="11">
        <v>55.437924259999996</v>
      </c>
      <c r="N657" s="11">
        <v>1741.9839399</v>
      </c>
      <c r="O657" s="12">
        <v>77.860426590000003</v>
      </c>
      <c r="P657" s="6">
        <f t="shared" si="20"/>
        <v>4.8802656447642478E-2</v>
      </c>
      <c r="Q657" s="6">
        <f t="shared" si="21"/>
        <v>0.20957484388619063</v>
      </c>
    </row>
    <row r="658" spans="1:17" x14ac:dyDescent="0.25">
      <c r="A658">
        <f>IF(OR(AND(P658&lt;&gt;"",P658&gt;$P$5),AND(Q658&lt;&gt;"",Q658&gt;$P$5)),MAX(A$5:A657)+1,"")</f>
        <v>229</v>
      </c>
      <c r="B658" s="7" t="s">
        <v>651</v>
      </c>
      <c r="C658" s="8" t="s">
        <v>3713</v>
      </c>
      <c r="D658" s="11">
        <v>1161.2376320200001</v>
      </c>
      <c r="E658" s="11">
        <v>111.87122626</v>
      </c>
      <c r="F658" s="11">
        <v>1308.92088027</v>
      </c>
      <c r="G658" s="11">
        <v>78.956088940000001</v>
      </c>
      <c r="H658" s="11">
        <v>1623.2022735</v>
      </c>
      <c r="I658" s="11">
        <v>121.03515015000001</v>
      </c>
      <c r="J658" s="11">
        <v>2447.1633041199998</v>
      </c>
      <c r="K658" s="11">
        <v>199.16427388</v>
      </c>
      <c r="L658" s="11">
        <v>3305.4816658499999</v>
      </c>
      <c r="M658" s="11">
        <v>298.18307867999999</v>
      </c>
      <c r="N658" s="11">
        <v>3874.0171273699998</v>
      </c>
      <c r="O658" s="12">
        <v>318.51612768000001</v>
      </c>
      <c r="P658" s="6">
        <f t="shared" si="20"/>
        <v>0.27247156715908849</v>
      </c>
      <c r="Q658" s="6">
        <f t="shared" si="21"/>
        <v>0.23277155733847055</v>
      </c>
    </row>
    <row r="659" spans="1:17" x14ac:dyDescent="0.25">
      <c r="A659" t="str">
        <f>IF(OR(AND(P659&lt;&gt;"",P659&gt;$P$5),AND(Q659&lt;&gt;"",Q659&gt;$P$5)),MAX(A$5:A658)+1,"")</f>
        <v/>
      </c>
      <c r="B659" s="7" t="s">
        <v>652</v>
      </c>
      <c r="C659" s="8" t="s">
        <v>3714</v>
      </c>
      <c r="D659" s="11">
        <v>1339.3375235599999</v>
      </c>
      <c r="E659" s="11">
        <v>100.28572061</v>
      </c>
      <c r="F659" s="11">
        <v>1802.3138032500001</v>
      </c>
      <c r="G659" s="11">
        <v>129.1756062</v>
      </c>
      <c r="H659" s="11">
        <v>1943.68953272</v>
      </c>
      <c r="I659" s="11">
        <v>152.05422580999999</v>
      </c>
      <c r="J659" s="11">
        <v>1902.3626224300001</v>
      </c>
      <c r="K659" s="11">
        <v>110.06376153000001</v>
      </c>
      <c r="L659" s="11">
        <v>1846.0238995999998</v>
      </c>
      <c r="M659" s="11">
        <v>125.51222203</v>
      </c>
      <c r="N659" s="11">
        <v>1853.20565921</v>
      </c>
      <c r="O659" s="12">
        <v>131.13852660000001</v>
      </c>
      <c r="P659" s="6">
        <f t="shared" si="20"/>
        <v>6.7103922409205596E-2</v>
      </c>
      <c r="Q659" s="6">
        <f t="shared" si="21"/>
        <v>5.5111216951931663E-2</v>
      </c>
    </row>
    <row r="660" spans="1:17" x14ac:dyDescent="0.25">
      <c r="A660" t="str">
        <f>IF(OR(AND(P660&lt;&gt;"",P660&gt;$P$5),AND(Q660&lt;&gt;"",Q660&gt;$P$5)),MAX(A$5:A659)+1,"")</f>
        <v/>
      </c>
      <c r="B660" s="7" t="s">
        <v>653</v>
      </c>
      <c r="C660" s="8" t="s">
        <v>3715</v>
      </c>
      <c r="D660" s="11">
        <v>5824.8490567399995</v>
      </c>
      <c r="E660" s="11">
        <v>173.86631835</v>
      </c>
      <c r="F660" s="11">
        <v>7184.5077627199998</v>
      </c>
      <c r="G660" s="11">
        <v>213.62106244</v>
      </c>
      <c r="H660" s="11">
        <v>7349.4674848900004</v>
      </c>
      <c r="I660" s="11">
        <v>192.78979786000002</v>
      </c>
      <c r="J660" s="11">
        <v>7760.57452208</v>
      </c>
      <c r="K660" s="11">
        <v>222.13914556999998</v>
      </c>
      <c r="L660" s="11">
        <v>7645.5597379999999</v>
      </c>
      <c r="M660" s="11">
        <v>238.23695208000001</v>
      </c>
      <c r="N660" s="11">
        <v>7329.3778809700007</v>
      </c>
      <c r="O660" s="12">
        <v>250.63730561000003</v>
      </c>
      <c r="P660" s="6">
        <f t="shared" si="20"/>
        <v>4.7023640218723406E-2</v>
      </c>
      <c r="Q660" s="6">
        <f t="shared" si="21"/>
        <v>7.5885491558427276E-2</v>
      </c>
    </row>
    <row r="661" spans="1:17" x14ac:dyDescent="0.25">
      <c r="A661" t="str">
        <f>IF(OR(AND(P661&lt;&gt;"",P661&gt;$P$5),AND(Q661&lt;&gt;"",Q661&gt;$P$5)),MAX(A$5:A660)+1,"")</f>
        <v/>
      </c>
      <c r="B661" s="7" t="s">
        <v>654</v>
      </c>
      <c r="C661" s="8" t="s">
        <v>3716</v>
      </c>
      <c r="D661" s="11">
        <v>363.99446544</v>
      </c>
      <c r="E661" s="11">
        <v>4.5119983799999996</v>
      </c>
      <c r="F661" s="11">
        <v>337.59670137000001</v>
      </c>
      <c r="G661" s="11">
        <v>2.02541737</v>
      </c>
      <c r="H661" s="11">
        <v>222.96502641999999</v>
      </c>
      <c r="I661" s="11">
        <v>-8.7206289600000009</v>
      </c>
      <c r="J661" s="11">
        <v>160.46158129</v>
      </c>
      <c r="K661" s="11">
        <v>7.8592638399999997</v>
      </c>
      <c r="L661" s="11">
        <v>115.78639128</v>
      </c>
      <c r="M661" s="11">
        <v>-19.919969010000003</v>
      </c>
      <c r="N661" s="11">
        <v>182.60458788999998</v>
      </c>
      <c r="O661" s="12">
        <v>10.867310060000001</v>
      </c>
      <c r="P661" s="6">
        <f t="shared" si="20"/>
        <v>-0.12886917622548744</v>
      </c>
      <c r="Q661" s="6">
        <f t="shared" si="21"/>
        <v>0.19220413735980912</v>
      </c>
    </row>
    <row r="662" spans="1:17" x14ac:dyDescent="0.25">
      <c r="A662" t="str">
        <f>IF(OR(AND(P662&lt;&gt;"",P662&gt;$P$5),AND(Q662&lt;&gt;"",Q662&gt;$P$5)),MAX(A$5:A661)+1,"")</f>
        <v/>
      </c>
      <c r="B662" s="7" t="s">
        <v>655</v>
      </c>
      <c r="C662" s="8" t="s">
        <v>3717</v>
      </c>
      <c r="D662" s="11">
        <v>448.13671948000001</v>
      </c>
      <c r="E662" s="11">
        <v>15.496994050000001</v>
      </c>
      <c r="F662" s="11">
        <v>489.72465072000006</v>
      </c>
      <c r="G662" s="11">
        <v>6.3253736399999996</v>
      </c>
      <c r="H662" s="11">
        <v>537.51036858999998</v>
      </c>
      <c r="I662" s="11">
        <v>10.845786480000001</v>
      </c>
      <c r="J662" s="11">
        <v>604.49825064000004</v>
      </c>
      <c r="K662" s="11">
        <v>10.379079689999999</v>
      </c>
      <c r="L662" s="11">
        <v>707.72728160999998</v>
      </c>
      <c r="M662" s="11">
        <v>13.754544189999999</v>
      </c>
      <c r="N662" s="11">
        <v>800.49779824000007</v>
      </c>
      <c r="O662" s="12">
        <v>15.78461495</v>
      </c>
      <c r="P662" s="6">
        <f t="shared" si="20"/>
        <v>0.12302628746964772</v>
      </c>
      <c r="Q662" s="6">
        <f t="shared" si="21"/>
        <v>3.6847029764028871E-3</v>
      </c>
    </row>
    <row r="663" spans="1:17" x14ac:dyDescent="0.25">
      <c r="A663">
        <f>IF(OR(AND(P663&lt;&gt;"",P663&gt;$P$5),AND(Q663&lt;&gt;"",Q663&gt;$P$5)),MAX(A$5:A662)+1,"")</f>
        <v>230</v>
      </c>
      <c r="B663" s="7" t="s">
        <v>656</v>
      </c>
      <c r="C663" s="8" t="s">
        <v>3718</v>
      </c>
      <c r="D663" s="11">
        <v>302.49265063000001</v>
      </c>
      <c r="E663" s="11">
        <v>50.298404099999999</v>
      </c>
      <c r="F663" s="11">
        <v>618.75532338999994</v>
      </c>
      <c r="G663" s="11">
        <v>67.541648309999999</v>
      </c>
      <c r="H663" s="11">
        <v>681.25460558999998</v>
      </c>
      <c r="I663" s="11">
        <v>54.447150929999999</v>
      </c>
      <c r="J663" s="11">
        <v>778.88389121</v>
      </c>
      <c r="K663" s="11">
        <v>45.349499469999998</v>
      </c>
      <c r="L663" s="11">
        <v>918.66564240999992</v>
      </c>
      <c r="M663" s="11">
        <v>41.20577565</v>
      </c>
      <c r="N663" s="11">
        <v>1623.4035514300001</v>
      </c>
      <c r="O663" s="12">
        <v>88.109762469999993</v>
      </c>
      <c r="P663" s="6">
        <f t="shared" si="20"/>
        <v>0.39940149276541215</v>
      </c>
      <c r="Q663" s="6">
        <f t="shared" si="21"/>
        <v>0.11864932509345438</v>
      </c>
    </row>
    <row r="664" spans="1:17" x14ac:dyDescent="0.25">
      <c r="A664" t="str">
        <f>IF(OR(AND(P664&lt;&gt;"",P664&gt;$P$5),AND(Q664&lt;&gt;"",Q664&gt;$P$5)),MAX(A$5:A663)+1,"")</f>
        <v/>
      </c>
      <c r="B664" s="7" t="s">
        <v>657</v>
      </c>
      <c r="C664" s="8" t="s">
        <v>3719</v>
      </c>
      <c r="D664" s="11">
        <v>2023.7437883900002</v>
      </c>
      <c r="E664" s="11">
        <v>303.33641717</v>
      </c>
      <c r="F664" s="11">
        <v>2300.2722821299999</v>
      </c>
      <c r="G664" s="11">
        <v>388.99312837000002</v>
      </c>
      <c r="H664" s="11">
        <v>2152.15424033</v>
      </c>
      <c r="I664" s="11">
        <v>432.76898404000002</v>
      </c>
      <c r="J664" s="11">
        <v>2136.5104634200002</v>
      </c>
      <c r="K664" s="11">
        <v>476.76517444000001</v>
      </c>
      <c r="L664" s="11">
        <v>2323.2394971100002</v>
      </c>
      <c r="M664" s="11">
        <v>578.29932823000001</v>
      </c>
      <c r="N664" s="11">
        <v>2720.0497169599998</v>
      </c>
      <c r="O664" s="12">
        <v>720.72970498999996</v>
      </c>
      <c r="P664" s="6">
        <f t="shared" si="20"/>
        <v>6.092397223375956E-2</v>
      </c>
      <c r="Q664" s="6">
        <f t="shared" si="21"/>
        <v>0.18896637843531305</v>
      </c>
    </row>
    <row r="665" spans="1:17" x14ac:dyDescent="0.25">
      <c r="A665" t="str">
        <f>IF(OR(AND(P665&lt;&gt;"",P665&gt;$P$5),AND(Q665&lt;&gt;"",Q665&gt;$P$5)),MAX(A$5:A664)+1,"")</f>
        <v/>
      </c>
      <c r="B665" s="7" t="s">
        <v>658</v>
      </c>
      <c r="C665" s="8" t="s">
        <v>3720</v>
      </c>
      <c r="D665" s="11">
        <v>1182.7602522100001</v>
      </c>
      <c r="E665" s="11">
        <v>20.997103120000002</v>
      </c>
      <c r="F665" s="11">
        <v>1636.6676100299999</v>
      </c>
      <c r="G665" s="11">
        <v>4.2486061799999995</v>
      </c>
      <c r="H665" s="11">
        <v>1851.65312672</v>
      </c>
      <c r="I665" s="11">
        <v>4.1539197999999997</v>
      </c>
      <c r="J665" s="11">
        <v>809.34973759000002</v>
      </c>
      <c r="K665" s="11">
        <v>-53.976768909999997</v>
      </c>
      <c r="L665" s="11">
        <v>475.66889931999998</v>
      </c>
      <c r="M665" s="11">
        <v>-82.461627440000001</v>
      </c>
      <c r="N665" s="11">
        <v>232.45122888</v>
      </c>
      <c r="O665" s="12">
        <v>8.9039945299999985</v>
      </c>
      <c r="P665" s="6">
        <f t="shared" si="20"/>
        <v>-0.27775087387029718</v>
      </c>
      <c r="Q665" s="6">
        <f t="shared" si="21"/>
        <v>-0.15766450702038426</v>
      </c>
    </row>
    <row r="666" spans="1:17" x14ac:dyDescent="0.25">
      <c r="A666" t="str">
        <f>IF(OR(AND(P666&lt;&gt;"",P666&gt;$P$5),AND(Q666&lt;&gt;"",Q666&gt;$P$5)),MAX(A$5:A665)+1,"")</f>
        <v/>
      </c>
      <c r="B666" s="7" t="s">
        <v>659</v>
      </c>
      <c r="C666" s="8" t="s">
        <v>3721</v>
      </c>
      <c r="D666" s="11">
        <v>510.42439988000001</v>
      </c>
      <c r="E666" s="11">
        <v>44.90561795</v>
      </c>
      <c r="F666" s="11">
        <v>640.55608186000006</v>
      </c>
      <c r="G666" s="11">
        <v>11.20890678</v>
      </c>
      <c r="H666" s="11">
        <v>808.03749701999993</v>
      </c>
      <c r="I666" s="11">
        <v>2.0336817599999999</v>
      </c>
      <c r="J666" s="11">
        <v>587.78415200999996</v>
      </c>
      <c r="K666" s="11">
        <v>2.3945606400000004</v>
      </c>
      <c r="L666" s="11">
        <v>578.04875185000003</v>
      </c>
      <c r="M666" s="11">
        <v>-1.7941846799999999</v>
      </c>
      <c r="N666" s="11">
        <v>592.35688121999999</v>
      </c>
      <c r="O666" s="12">
        <v>17.11836096</v>
      </c>
      <c r="P666" s="6">
        <f t="shared" si="20"/>
        <v>3.0221009310595237E-2</v>
      </c>
      <c r="Q666" s="6">
        <f t="shared" si="21"/>
        <v>-0.17542094242064876</v>
      </c>
    </row>
    <row r="667" spans="1:17" x14ac:dyDescent="0.25">
      <c r="A667" t="str">
        <f>IF(OR(AND(P667&lt;&gt;"",P667&gt;$P$5),AND(Q667&lt;&gt;"",Q667&gt;$P$5)),MAX(A$5:A666)+1,"")</f>
        <v/>
      </c>
      <c r="B667" s="7" t="s">
        <v>660</v>
      </c>
      <c r="C667" s="8" t="s">
        <v>3722</v>
      </c>
      <c r="D667" s="11">
        <v>989.76423220000004</v>
      </c>
      <c r="E667" s="11">
        <v>213.41080446000001</v>
      </c>
      <c r="F667" s="11">
        <v>1000.46396892</v>
      </c>
      <c r="G667" s="11">
        <v>160.46502896999999</v>
      </c>
      <c r="H667" s="11">
        <v>1039.33548167</v>
      </c>
      <c r="I667" s="11">
        <v>39.283941380000002</v>
      </c>
      <c r="J667" s="11">
        <v>1124.3067484000001</v>
      </c>
      <c r="K667" s="11">
        <v>48.78983968</v>
      </c>
      <c r="L667" s="11">
        <v>1772.3598878099999</v>
      </c>
      <c r="M667" s="11">
        <v>136.63483441999998</v>
      </c>
      <c r="N667" s="11">
        <v>1771.18344667</v>
      </c>
      <c r="O667" s="12">
        <v>75.034095600000001</v>
      </c>
      <c r="P667" s="6">
        <f t="shared" si="20"/>
        <v>0.1234308815734253</v>
      </c>
      <c r="Q667" s="6">
        <f t="shared" si="21"/>
        <v>-0.18864960884060378</v>
      </c>
    </row>
    <row r="668" spans="1:17" x14ac:dyDescent="0.25">
      <c r="A668">
        <f>IF(OR(AND(P668&lt;&gt;"",P668&gt;$P$5),AND(Q668&lt;&gt;"",Q668&gt;$P$5)),MAX(A$5:A667)+1,"")</f>
        <v>231</v>
      </c>
      <c r="B668" s="7" t="s">
        <v>661</v>
      </c>
      <c r="C668" s="8" t="s">
        <v>3723</v>
      </c>
      <c r="D668" s="11">
        <v>294.25012089000001</v>
      </c>
      <c r="E668" s="11">
        <v>45.202806420000002</v>
      </c>
      <c r="F668" s="11">
        <v>390.69939176999998</v>
      </c>
      <c r="G668" s="11">
        <v>64.970176539999997</v>
      </c>
      <c r="H668" s="11">
        <v>410.32491822000003</v>
      </c>
      <c r="I668" s="11">
        <v>66.331138420000002</v>
      </c>
      <c r="J668" s="11">
        <v>398.49376675999997</v>
      </c>
      <c r="K668" s="11">
        <v>29.471953639999999</v>
      </c>
      <c r="L668" s="11">
        <v>654.08430923000003</v>
      </c>
      <c r="M668" s="11">
        <v>118.38976140999999</v>
      </c>
      <c r="N668" s="11">
        <v>1469.9148072400001</v>
      </c>
      <c r="O668" s="12">
        <v>417.18337713</v>
      </c>
      <c r="P668" s="6">
        <f t="shared" si="20"/>
        <v>0.37947902995980765</v>
      </c>
      <c r="Q668" s="6">
        <f t="shared" si="21"/>
        <v>0.55966856587902525</v>
      </c>
    </row>
    <row r="669" spans="1:17" x14ac:dyDescent="0.25">
      <c r="A669">
        <f>IF(OR(AND(P669&lt;&gt;"",P669&gt;$P$5),AND(Q669&lt;&gt;"",Q669&gt;$P$5)),MAX(A$5:A668)+1,"")</f>
        <v>232</v>
      </c>
      <c r="B669" s="7" t="s">
        <v>662</v>
      </c>
      <c r="C669" s="8" t="s">
        <v>3724</v>
      </c>
      <c r="D669" s="11">
        <v>516.03014818999998</v>
      </c>
      <c r="E669" s="11">
        <v>22.646266230000002</v>
      </c>
      <c r="F669" s="11">
        <v>578.34924087000002</v>
      </c>
      <c r="G669" s="11">
        <v>39.502224920000003</v>
      </c>
      <c r="H669" s="11">
        <v>475.65231724</v>
      </c>
      <c r="I669" s="11">
        <v>20.389322530000001</v>
      </c>
      <c r="J669" s="11">
        <v>487.20851129000005</v>
      </c>
      <c r="K669" s="11">
        <v>5.4381762999999994</v>
      </c>
      <c r="L669" s="11">
        <v>622.47710352000001</v>
      </c>
      <c r="M669" s="11">
        <v>10.186790519999999</v>
      </c>
      <c r="N669" s="11">
        <v>794.41709161999995</v>
      </c>
      <c r="O669" s="12">
        <v>59.037279640000001</v>
      </c>
      <c r="P669" s="6">
        <f t="shared" si="20"/>
        <v>9.012098710590255E-2</v>
      </c>
      <c r="Q669" s="6">
        <f t="shared" si="21"/>
        <v>0.21122812249722434</v>
      </c>
    </row>
    <row r="670" spans="1:17" x14ac:dyDescent="0.25">
      <c r="A670" t="str">
        <f>IF(OR(AND(P670&lt;&gt;"",P670&gt;$P$5),AND(Q670&lt;&gt;"",Q670&gt;$P$5)),MAX(A$5:A669)+1,"")</f>
        <v/>
      </c>
      <c r="B670" s="7" t="s">
        <v>663</v>
      </c>
      <c r="C670" s="8" t="s">
        <v>3725</v>
      </c>
      <c r="D670" s="11">
        <v>524.59898171999998</v>
      </c>
      <c r="E670" s="11">
        <v>54.880734500000003</v>
      </c>
      <c r="F670" s="11">
        <v>677.4806930499999</v>
      </c>
      <c r="G670" s="11">
        <v>71.508108190000002</v>
      </c>
      <c r="H670" s="11">
        <v>584.87554398999998</v>
      </c>
      <c r="I670" s="11">
        <v>42.254458219999997</v>
      </c>
      <c r="J670" s="11">
        <v>790.42924515999994</v>
      </c>
      <c r="K670" s="11">
        <v>55.111938270000003</v>
      </c>
      <c r="L670" s="11">
        <v>966.42117944000006</v>
      </c>
      <c r="M670" s="11">
        <v>62.675976219999995</v>
      </c>
      <c r="N670" s="11">
        <v>1127.44140154</v>
      </c>
      <c r="O670" s="12">
        <v>81.593007589999999</v>
      </c>
      <c r="P670" s="6">
        <f t="shared" si="20"/>
        <v>0.16534175313078059</v>
      </c>
      <c r="Q670" s="6">
        <f t="shared" si="21"/>
        <v>8.2546612468975988E-2</v>
      </c>
    </row>
    <row r="671" spans="1:17" x14ac:dyDescent="0.25">
      <c r="A671">
        <f>IF(OR(AND(P671&lt;&gt;"",P671&gt;$P$5),AND(Q671&lt;&gt;"",Q671&gt;$P$5)),MAX(A$5:A670)+1,"")</f>
        <v>233</v>
      </c>
      <c r="B671" s="7" t="s">
        <v>664</v>
      </c>
      <c r="C671" s="8" t="s">
        <v>3726</v>
      </c>
      <c r="D671" s="11">
        <v>75.247157829999992</v>
      </c>
      <c r="E671" s="11">
        <v>25.246957350000002</v>
      </c>
      <c r="F671" s="11">
        <v>85.913205950000005</v>
      </c>
      <c r="G671" s="11">
        <v>20.238582449999999</v>
      </c>
      <c r="H671" s="11">
        <v>104.47315583</v>
      </c>
      <c r="I671" s="11">
        <v>7.5680647699999994</v>
      </c>
      <c r="J671" s="11">
        <v>226.74488465000002</v>
      </c>
      <c r="K671" s="11">
        <v>139.49054819</v>
      </c>
      <c r="L671" s="11">
        <v>565.82020550999994</v>
      </c>
      <c r="M671" s="11">
        <v>73.653926999999996</v>
      </c>
      <c r="N671" s="11">
        <v>475.80504429000001</v>
      </c>
      <c r="O671" s="12">
        <v>66.354921060000009</v>
      </c>
      <c r="P671" s="6">
        <f t="shared" si="20"/>
        <v>0.44606491170789675</v>
      </c>
      <c r="Q671" s="6">
        <f t="shared" si="21"/>
        <v>0.21320116336107642</v>
      </c>
    </row>
    <row r="672" spans="1:17" x14ac:dyDescent="0.25">
      <c r="A672" t="str">
        <f>IF(OR(AND(P672&lt;&gt;"",P672&gt;$P$5),AND(Q672&lt;&gt;"",Q672&gt;$P$5)),MAX(A$5:A671)+1,"")</f>
        <v/>
      </c>
      <c r="B672" s="7" t="s">
        <v>665</v>
      </c>
      <c r="C672" s="8" t="s">
        <v>3727</v>
      </c>
      <c r="D672" s="11">
        <v>305.98683252000001</v>
      </c>
      <c r="E672" s="11">
        <v>29.47192244</v>
      </c>
      <c r="F672" s="11">
        <v>252.11503259</v>
      </c>
      <c r="G672" s="11">
        <v>5.6193119800000009</v>
      </c>
      <c r="H672" s="11">
        <v>285.87344189999999</v>
      </c>
      <c r="I672" s="11">
        <v>11.438490369999998</v>
      </c>
      <c r="J672" s="11">
        <v>244.34704618000001</v>
      </c>
      <c r="K672" s="11">
        <v>31.89565305</v>
      </c>
      <c r="L672" s="11">
        <v>309.47432380999999</v>
      </c>
      <c r="M672" s="11">
        <v>-152.65966030000001</v>
      </c>
      <c r="N672" s="11">
        <v>337.79408855999998</v>
      </c>
      <c r="O672" s="12">
        <v>-274.68579029</v>
      </c>
      <c r="P672" s="6">
        <f t="shared" si="20"/>
        <v>1.9975785053155892E-2</v>
      </c>
      <c r="Q672" s="6">
        <f t="shared" si="21"/>
        <v>-2.56273574343806</v>
      </c>
    </row>
    <row r="673" spans="1:17" x14ac:dyDescent="0.25">
      <c r="A673" t="str">
        <f>IF(OR(AND(P673&lt;&gt;"",P673&gt;$P$5),AND(Q673&lt;&gt;"",Q673&gt;$P$5)),MAX(A$5:A672)+1,"")</f>
        <v/>
      </c>
      <c r="B673" s="7" t="s">
        <v>666</v>
      </c>
      <c r="C673" s="8" t="s">
        <v>3728</v>
      </c>
      <c r="D673" s="11">
        <v>359.05951061000002</v>
      </c>
      <c r="E673" s="11">
        <v>14.47785805</v>
      </c>
      <c r="F673" s="11">
        <v>248.10802016999997</v>
      </c>
      <c r="G673" s="11">
        <v>-44.676068740000005</v>
      </c>
      <c r="H673" s="11">
        <v>343.65131088999999</v>
      </c>
      <c r="I673" s="11">
        <v>-3.9565741299999999</v>
      </c>
      <c r="J673" s="11">
        <v>444.66846772000002</v>
      </c>
      <c r="K673" s="11">
        <v>15.87011721</v>
      </c>
      <c r="L673" s="11">
        <v>730.86386153000001</v>
      </c>
      <c r="M673" s="11">
        <v>4.6055496299999996</v>
      </c>
      <c r="N673" s="11">
        <v>843.26736361999997</v>
      </c>
      <c r="O673" s="12">
        <v>10.24841833</v>
      </c>
      <c r="P673" s="6">
        <f t="shared" si="20"/>
        <v>0.18620505807637056</v>
      </c>
      <c r="Q673" s="6">
        <f t="shared" si="21"/>
        <v>-6.6766100466579714E-2</v>
      </c>
    </row>
    <row r="674" spans="1:17" x14ac:dyDescent="0.25">
      <c r="A674" t="str">
        <f>IF(OR(AND(P674&lt;&gt;"",P674&gt;$P$5),AND(Q674&lt;&gt;"",Q674&gt;$P$5)),MAX(A$5:A673)+1,"")</f>
        <v/>
      </c>
      <c r="B674" s="7" t="s">
        <v>667</v>
      </c>
      <c r="C674" s="8" t="s">
        <v>3729</v>
      </c>
      <c r="D674" s="11">
        <v>538.59045519000006</v>
      </c>
      <c r="E674" s="11">
        <v>15.105578269999999</v>
      </c>
      <c r="F674" s="11">
        <v>649.19367408000005</v>
      </c>
      <c r="G674" s="11">
        <v>18.07472834</v>
      </c>
      <c r="H674" s="11">
        <v>652.36230688000001</v>
      </c>
      <c r="I674" s="11">
        <v>19.87985986</v>
      </c>
      <c r="J674" s="11">
        <v>626.39042969000002</v>
      </c>
      <c r="K674" s="11">
        <v>1.75690119</v>
      </c>
      <c r="L674" s="11">
        <v>743.81598534</v>
      </c>
      <c r="M674" s="11">
        <v>10.554821220000001</v>
      </c>
      <c r="N674" s="11">
        <v>687.96522537999999</v>
      </c>
      <c r="O674" s="12">
        <v>16.019633169999999</v>
      </c>
      <c r="P674" s="6">
        <f t="shared" si="20"/>
        <v>5.0174737184210061E-2</v>
      </c>
      <c r="Q674" s="6">
        <f t="shared" si="21"/>
        <v>1.1819493787960988E-2</v>
      </c>
    </row>
    <row r="675" spans="1:17" x14ac:dyDescent="0.25">
      <c r="A675" t="str">
        <f>IF(OR(AND(P675&lt;&gt;"",P675&gt;$P$5),AND(Q675&lt;&gt;"",Q675&gt;$P$5)),MAX(A$5:A674)+1,"")</f>
        <v/>
      </c>
      <c r="B675" s="7" t="s">
        <v>668</v>
      </c>
      <c r="C675" s="8" t="s">
        <v>3730</v>
      </c>
      <c r="D675" s="11">
        <v>17595.520630119998</v>
      </c>
      <c r="E675" s="11">
        <v>2289.5202776300002</v>
      </c>
      <c r="F675" s="11">
        <v>12843.127884540001</v>
      </c>
      <c r="G675" s="11">
        <v>606.70825384</v>
      </c>
      <c r="H675" s="11">
        <v>11324.189039409999</v>
      </c>
      <c r="I675" s="11">
        <v>153.05383100999998</v>
      </c>
      <c r="J675" s="11">
        <v>12308.476646559999</v>
      </c>
      <c r="K675" s="11">
        <v>427.64597023000005</v>
      </c>
      <c r="L675" s="11">
        <v>17704.218040470001</v>
      </c>
      <c r="M675" s="11">
        <v>1829.6822904200001</v>
      </c>
      <c r="N675" s="11">
        <v>30062.099563840002</v>
      </c>
      <c r="O675" s="12">
        <v>2849.4970340599998</v>
      </c>
      <c r="P675" s="6">
        <f t="shared" si="20"/>
        <v>0.11307246003642635</v>
      </c>
      <c r="Q675" s="6">
        <f t="shared" si="21"/>
        <v>4.4731628824055347E-2</v>
      </c>
    </row>
    <row r="676" spans="1:17" x14ac:dyDescent="0.25">
      <c r="A676" t="str">
        <f>IF(OR(AND(P676&lt;&gt;"",P676&gt;$P$5),AND(Q676&lt;&gt;"",Q676&gt;$P$5)),MAX(A$5:A675)+1,"")</f>
        <v/>
      </c>
      <c r="B676" s="7" t="s">
        <v>669</v>
      </c>
      <c r="C676" s="8" t="s">
        <v>3731</v>
      </c>
      <c r="D676" s="11">
        <v>9052.5928593799999</v>
      </c>
      <c r="E676" s="11">
        <v>236.85539009000001</v>
      </c>
      <c r="F676" s="11">
        <v>11877.88436559</v>
      </c>
      <c r="G676" s="11">
        <v>229.37481224000001</v>
      </c>
      <c r="H676" s="11">
        <v>10349.95266533</v>
      </c>
      <c r="I676" s="11">
        <v>233.52918892</v>
      </c>
      <c r="J676" s="11">
        <v>13094.7602981</v>
      </c>
      <c r="K676" s="11">
        <v>288.51450305999998</v>
      </c>
      <c r="L676" s="11">
        <v>12061.44769198</v>
      </c>
      <c r="M676" s="11">
        <v>451.86501863000001</v>
      </c>
      <c r="N676" s="11">
        <v>13590.99300074</v>
      </c>
      <c r="O676" s="12">
        <v>456.69030764999997</v>
      </c>
      <c r="P676" s="6">
        <f t="shared" si="20"/>
        <v>8.4665033780491727E-2</v>
      </c>
      <c r="Q676" s="6">
        <f t="shared" si="21"/>
        <v>0.14032252855375971</v>
      </c>
    </row>
    <row r="677" spans="1:17" x14ac:dyDescent="0.25">
      <c r="A677">
        <f>IF(OR(AND(P677&lt;&gt;"",P677&gt;$P$5),AND(Q677&lt;&gt;"",Q677&gt;$P$5)),MAX(A$5:A676)+1,"")</f>
        <v>234</v>
      </c>
      <c r="B677" s="7" t="s">
        <v>670</v>
      </c>
      <c r="C677" s="8" t="s">
        <v>3732</v>
      </c>
      <c r="D677" s="11">
        <v>1386.4378413900001</v>
      </c>
      <c r="E677" s="11">
        <v>136.35471518</v>
      </c>
      <c r="F677" s="11">
        <v>12608.443674329999</v>
      </c>
      <c r="G677" s="11">
        <v>910.88478819000011</v>
      </c>
      <c r="H677" s="11">
        <v>10070.430943399999</v>
      </c>
      <c r="I677" s="11">
        <v>369.06878151999996</v>
      </c>
      <c r="J677" s="11">
        <v>8831.7174716299996</v>
      </c>
      <c r="K677" s="11">
        <v>344.53545161</v>
      </c>
      <c r="L677" s="11">
        <v>8238.8278929999997</v>
      </c>
      <c r="M677" s="11">
        <v>21.980609829999999</v>
      </c>
      <c r="N677" s="11">
        <v>7147.0457429899998</v>
      </c>
      <c r="O677" s="12">
        <v>21.879386570000001</v>
      </c>
      <c r="P677" s="6">
        <f t="shared" si="20"/>
        <v>0.38817823740009927</v>
      </c>
      <c r="Q677" s="6">
        <f t="shared" si="21"/>
        <v>-0.30645763319975028</v>
      </c>
    </row>
    <row r="678" spans="1:17" x14ac:dyDescent="0.25">
      <c r="A678" t="str">
        <f>IF(OR(AND(P678&lt;&gt;"",P678&gt;$P$5),AND(Q678&lt;&gt;"",Q678&gt;$P$5)),MAX(A$5:A677)+1,"")</f>
        <v/>
      </c>
      <c r="B678" s="7" t="s">
        <v>671</v>
      </c>
      <c r="C678" s="8" t="s">
        <v>3733</v>
      </c>
      <c r="D678" s="11">
        <v>542.75739234000002</v>
      </c>
      <c r="E678" s="11">
        <v>52.007944180000003</v>
      </c>
      <c r="F678" s="11">
        <v>640.14590362000001</v>
      </c>
      <c r="G678" s="11">
        <v>28.484607670000003</v>
      </c>
      <c r="H678" s="11">
        <v>472.36055743999998</v>
      </c>
      <c r="I678" s="11">
        <v>16.07816171</v>
      </c>
      <c r="J678" s="11">
        <v>870.97227201999999</v>
      </c>
      <c r="K678" s="11">
        <v>70.789371450000004</v>
      </c>
      <c r="L678" s="11">
        <v>803.44755878000001</v>
      </c>
      <c r="M678" s="11">
        <v>67.264431700000003</v>
      </c>
      <c r="N678" s="11">
        <v>392.98483307999999</v>
      </c>
      <c r="O678" s="12">
        <v>-52.924086029999998</v>
      </c>
      <c r="P678" s="6">
        <f t="shared" si="20"/>
        <v>-6.2537275136750337E-2</v>
      </c>
      <c r="Q678" s="6">
        <f t="shared" si="21"/>
        <v>-2.0034985192045607</v>
      </c>
    </row>
    <row r="679" spans="1:17" x14ac:dyDescent="0.25">
      <c r="A679" t="str">
        <f>IF(OR(AND(P679&lt;&gt;"",P679&gt;$P$5),AND(Q679&lt;&gt;"",Q679&gt;$P$5)),MAX(A$5:A678)+1,"")</f>
        <v/>
      </c>
      <c r="B679" s="7" t="s">
        <v>672</v>
      </c>
      <c r="C679" s="8" t="s">
        <v>3734</v>
      </c>
      <c r="D679" s="11">
        <v>1654.7423648299998</v>
      </c>
      <c r="E679" s="11">
        <v>153.33837944999999</v>
      </c>
      <c r="F679" s="11">
        <v>2355.6505835200001</v>
      </c>
      <c r="G679" s="11">
        <v>199.70025196</v>
      </c>
      <c r="H679" s="11">
        <v>1950.50615537</v>
      </c>
      <c r="I679" s="11">
        <v>87.715508020000001</v>
      </c>
      <c r="J679" s="11">
        <v>2148.5293674899999</v>
      </c>
      <c r="K679" s="11">
        <v>101.15976823</v>
      </c>
      <c r="L679" s="11">
        <v>2286.0865652500001</v>
      </c>
      <c r="M679" s="11">
        <v>143.61664031999999</v>
      </c>
      <c r="N679" s="11">
        <v>2120.9414231300002</v>
      </c>
      <c r="O679" s="12">
        <v>195.46680584999999</v>
      </c>
      <c r="P679" s="6">
        <f t="shared" si="20"/>
        <v>5.089580319061926E-2</v>
      </c>
      <c r="Q679" s="6">
        <f t="shared" si="21"/>
        <v>4.9746485719978306E-2</v>
      </c>
    </row>
    <row r="680" spans="1:17" x14ac:dyDescent="0.25">
      <c r="A680" t="str">
        <f>IF(OR(AND(P680&lt;&gt;"",P680&gt;$P$5),AND(Q680&lt;&gt;"",Q680&gt;$P$5)),MAX(A$5:A679)+1,"")</f>
        <v/>
      </c>
      <c r="B680" s="7" t="s">
        <v>673</v>
      </c>
      <c r="C680" s="8" t="s">
        <v>3735</v>
      </c>
      <c r="D680" s="11">
        <v>361.0618513</v>
      </c>
      <c r="E680" s="11">
        <v>-1.83017757</v>
      </c>
      <c r="F680" s="11">
        <v>388.03058563000002</v>
      </c>
      <c r="G680" s="11">
        <v>10.620468000000001</v>
      </c>
      <c r="H680" s="11">
        <v>413.75346532999998</v>
      </c>
      <c r="I680" s="11">
        <v>11.329990430000001</v>
      </c>
      <c r="J680" s="11">
        <v>397.24791887999999</v>
      </c>
      <c r="K680" s="11">
        <v>10.101397140000001</v>
      </c>
      <c r="L680" s="11">
        <v>410.83056439000001</v>
      </c>
      <c r="M680" s="11">
        <v>9.8980317600000003</v>
      </c>
      <c r="N680" s="11">
        <v>280.65317379999999</v>
      </c>
      <c r="O680" s="12">
        <v>-184.08418893999999</v>
      </c>
      <c r="P680" s="6">
        <f t="shared" si="20"/>
        <v>-4.913760823418678E-2</v>
      </c>
      <c r="Q680" s="6" t="str">
        <f t="shared" si="21"/>
        <v/>
      </c>
    </row>
    <row r="681" spans="1:17" x14ac:dyDescent="0.25">
      <c r="A681" t="str">
        <f>IF(OR(AND(P681&lt;&gt;"",P681&gt;$P$5),AND(Q681&lt;&gt;"",Q681&gt;$P$5)),MAX(A$5:A680)+1,"")</f>
        <v/>
      </c>
      <c r="B681" s="7" t="s">
        <v>674</v>
      </c>
      <c r="C681" s="8" t="s">
        <v>3736</v>
      </c>
      <c r="D681" s="11">
        <v>847.69238399999995</v>
      </c>
      <c r="E681" s="11">
        <v>138.1439302</v>
      </c>
      <c r="F681" s="11">
        <v>1096.53163324</v>
      </c>
      <c r="G681" s="11">
        <v>160.96421416999999</v>
      </c>
      <c r="H681" s="11">
        <v>1210.6429869999999</v>
      </c>
      <c r="I681" s="11">
        <v>154.28293336999999</v>
      </c>
      <c r="J681" s="11">
        <v>1575.49470006</v>
      </c>
      <c r="K681" s="11">
        <v>157.95444873</v>
      </c>
      <c r="L681" s="11">
        <v>1760.3439103599999</v>
      </c>
      <c r="M681" s="11">
        <v>172.62988021000001</v>
      </c>
      <c r="N681" s="11">
        <v>1881.1234989500001</v>
      </c>
      <c r="O681" s="12">
        <v>91.51955362999999</v>
      </c>
      <c r="P681" s="6">
        <f t="shared" si="20"/>
        <v>0.17283199609484212</v>
      </c>
      <c r="Q681" s="6">
        <f t="shared" si="21"/>
        <v>-7.9049226160927022E-2</v>
      </c>
    </row>
    <row r="682" spans="1:17" x14ac:dyDescent="0.25">
      <c r="A682" t="str">
        <f>IF(OR(AND(P682&lt;&gt;"",P682&gt;$P$5),AND(Q682&lt;&gt;"",Q682&gt;$P$5)),MAX(A$5:A681)+1,"")</f>
        <v/>
      </c>
      <c r="B682" s="7" t="s">
        <v>675</v>
      </c>
      <c r="C682" s="8" t="s">
        <v>3737</v>
      </c>
      <c r="D682" s="11">
        <v>542.96248342999991</v>
      </c>
      <c r="E682" s="11">
        <v>47.10897868</v>
      </c>
      <c r="F682" s="11">
        <v>677.44011116000001</v>
      </c>
      <c r="G682" s="11">
        <v>52.265211659999999</v>
      </c>
      <c r="H682" s="11">
        <v>706.59903837000002</v>
      </c>
      <c r="I682" s="11">
        <v>32.529027559999996</v>
      </c>
      <c r="J682" s="11">
        <v>896.55439772</v>
      </c>
      <c r="K682" s="11">
        <v>20.390619519999998</v>
      </c>
      <c r="L682" s="11">
        <v>954.65592488999994</v>
      </c>
      <c r="M682" s="11">
        <v>13.235739630000001</v>
      </c>
      <c r="N682" s="11">
        <v>805.41732659000002</v>
      </c>
      <c r="O682" s="12">
        <v>12.80424174</v>
      </c>
      <c r="P682" s="6">
        <f t="shared" si="20"/>
        <v>8.2057224777869253E-2</v>
      </c>
      <c r="Q682" s="6">
        <f t="shared" si="21"/>
        <v>-0.22936268311298902</v>
      </c>
    </row>
    <row r="683" spans="1:17" x14ac:dyDescent="0.25">
      <c r="A683">
        <f>IF(OR(AND(P683&lt;&gt;"",P683&gt;$P$5),AND(Q683&lt;&gt;"",Q683&gt;$P$5)),MAX(A$5:A682)+1,"")</f>
        <v>235</v>
      </c>
      <c r="B683" s="7" t="s">
        <v>676</v>
      </c>
      <c r="C683" s="8" t="s">
        <v>3738</v>
      </c>
      <c r="D683" s="11">
        <v>2886.9663569699997</v>
      </c>
      <c r="E683" s="11">
        <v>51.18532553</v>
      </c>
      <c r="F683" s="11">
        <v>5960.1566201300002</v>
      </c>
      <c r="G683" s="11">
        <v>76.758009470000005</v>
      </c>
      <c r="H683" s="11">
        <v>14652.874783559999</v>
      </c>
      <c r="I683" s="11">
        <v>82.109512019999997</v>
      </c>
      <c r="J683" s="11">
        <v>29850.483097820001</v>
      </c>
      <c r="K683" s="11">
        <v>110.72613376999999</v>
      </c>
      <c r="L683" s="11">
        <v>32119.055956279997</v>
      </c>
      <c r="M683" s="11">
        <v>147.79060435</v>
      </c>
      <c r="N683" s="11">
        <v>47637.224877400004</v>
      </c>
      <c r="O683" s="12">
        <v>174.68691465000001</v>
      </c>
      <c r="P683" s="6">
        <f t="shared" si="20"/>
        <v>0.75186625074915914</v>
      </c>
      <c r="Q683" s="6">
        <f t="shared" si="21"/>
        <v>0.27827113153657246</v>
      </c>
    </row>
    <row r="684" spans="1:17" x14ac:dyDescent="0.25">
      <c r="A684" t="str">
        <f>IF(OR(AND(P684&lt;&gt;"",P684&gt;$P$5),AND(Q684&lt;&gt;"",Q684&gt;$P$5)),MAX(A$5:A683)+1,"")</f>
        <v/>
      </c>
      <c r="B684" s="7" t="s">
        <v>677</v>
      </c>
      <c r="C684" s="8" t="s">
        <v>3739</v>
      </c>
      <c r="D684" s="11">
        <v>948.98840604999998</v>
      </c>
      <c r="E684" s="11">
        <v>85.244026730000002</v>
      </c>
      <c r="F684" s="11">
        <v>944.6674803200001</v>
      </c>
      <c r="G684" s="11">
        <v>-19.25750541</v>
      </c>
      <c r="H684" s="11">
        <v>829.56631787000003</v>
      </c>
      <c r="I684" s="11">
        <v>3.6842726299999997</v>
      </c>
      <c r="J684" s="11">
        <v>802.99814098000002</v>
      </c>
      <c r="K684" s="11">
        <v>-876.30605555999989</v>
      </c>
      <c r="L684" s="11">
        <v>773.78596858000003</v>
      </c>
      <c r="M684" s="11">
        <v>12.44059109</v>
      </c>
      <c r="N684" s="11">
        <v>671.24203784000008</v>
      </c>
      <c r="O684" s="12">
        <v>-60.652889590000001</v>
      </c>
      <c r="P684" s="6">
        <f t="shared" si="20"/>
        <v>-6.6909757141427995E-2</v>
      </c>
      <c r="Q684" s="6">
        <f t="shared" si="21"/>
        <v>-1.9341949341262028</v>
      </c>
    </row>
    <row r="685" spans="1:17" x14ac:dyDescent="0.25">
      <c r="A685" t="str">
        <f>IF(OR(AND(P685&lt;&gt;"",P685&gt;$P$5),AND(Q685&lt;&gt;"",Q685&gt;$P$5)),MAX(A$5:A684)+1,"")</f>
        <v/>
      </c>
      <c r="B685" s="7" t="s">
        <v>678</v>
      </c>
      <c r="C685" s="8" t="s">
        <v>3740</v>
      </c>
      <c r="D685" s="11">
        <v>1856.6379719500001</v>
      </c>
      <c r="E685" s="11">
        <v>131.22970351999999</v>
      </c>
      <c r="F685" s="11">
        <v>2087.1777027399999</v>
      </c>
      <c r="G685" s="11">
        <v>131.84364909999999</v>
      </c>
      <c r="H685" s="11">
        <v>1765.1955233599999</v>
      </c>
      <c r="I685" s="11">
        <v>93.89097615</v>
      </c>
      <c r="J685" s="11">
        <v>1832.6233146700001</v>
      </c>
      <c r="K685" s="11">
        <v>49.848432590000002</v>
      </c>
      <c r="L685" s="11">
        <v>2258.8932612499998</v>
      </c>
      <c r="M685" s="11">
        <v>51.790534239999999</v>
      </c>
      <c r="N685" s="11">
        <v>2281.4905056299999</v>
      </c>
      <c r="O685" s="12">
        <v>56.380508799999994</v>
      </c>
      <c r="P685" s="6">
        <f t="shared" si="20"/>
        <v>4.2073345433788711E-2</v>
      </c>
      <c r="Q685" s="6">
        <f t="shared" si="21"/>
        <v>-0.1554616631997624</v>
      </c>
    </row>
    <row r="686" spans="1:17" x14ac:dyDescent="0.25">
      <c r="A686" t="str">
        <f>IF(OR(AND(P686&lt;&gt;"",P686&gt;$P$5),AND(Q686&lt;&gt;"",Q686&gt;$P$5)),MAX(A$5:A685)+1,"")</f>
        <v/>
      </c>
      <c r="B686" s="7" t="s">
        <v>679</v>
      </c>
      <c r="C686" s="8" t="s">
        <v>3741</v>
      </c>
      <c r="D686" s="11">
        <v>257.13636715000001</v>
      </c>
      <c r="E686" s="11">
        <v>40.369979549999996</v>
      </c>
      <c r="F686" s="11">
        <v>277.36366089999996</v>
      </c>
      <c r="G686" s="11">
        <v>33.820248590000006</v>
      </c>
      <c r="H686" s="11">
        <v>282.44005883999995</v>
      </c>
      <c r="I686" s="11">
        <v>31.288919750000002</v>
      </c>
      <c r="J686" s="11">
        <v>327.42809445</v>
      </c>
      <c r="K686" s="11">
        <v>27.628495449999999</v>
      </c>
      <c r="L686" s="11">
        <v>261.33453933999999</v>
      </c>
      <c r="M686" s="11">
        <v>14.2100352</v>
      </c>
      <c r="N686" s="11">
        <v>188.02015847000001</v>
      </c>
      <c r="O686" s="12">
        <v>10.92253747</v>
      </c>
      <c r="P686" s="6">
        <f t="shared" si="20"/>
        <v>-6.0691651982071493E-2</v>
      </c>
      <c r="Q686" s="6">
        <f t="shared" si="21"/>
        <v>-0.23006687856511332</v>
      </c>
    </row>
    <row r="687" spans="1:17" x14ac:dyDescent="0.25">
      <c r="A687" t="str">
        <f>IF(OR(AND(P687&lt;&gt;"",P687&gt;$P$5),AND(Q687&lt;&gt;"",Q687&gt;$P$5)),MAX(A$5:A686)+1,"")</f>
        <v/>
      </c>
      <c r="B687" s="7" t="s">
        <v>680</v>
      </c>
      <c r="C687" s="8" t="s">
        <v>3742</v>
      </c>
      <c r="D687" s="11">
        <v>258.43511884999998</v>
      </c>
      <c r="E687" s="11">
        <v>53.354082249999998</v>
      </c>
      <c r="F687" s="11">
        <v>230.79494922999999</v>
      </c>
      <c r="G687" s="11">
        <v>30.93834584</v>
      </c>
      <c r="H687" s="11">
        <v>272.19416064999996</v>
      </c>
      <c r="I687" s="11">
        <v>33.532192180000003</v>
      </c>
      <c r="J687" s="11">
        <v>261.45126456000003</v>
      </c>
      <c r="K687" s="11">
        <v>33.870315130000002</v>
      </c>
      <c r="L687" s="11">
        <v>362.22758279999999</v>
      </c>
      <c r="M687" s="11">
        <v>50.788058659999997</v>
      </c>
      <c r="N687" s="11">
        <v>323.07081168999997</v>
      </c>
      <c r="O687" s="12">
        <v>32.450262699999996</v>
      </c>
      <c r="P687" s="6">
        <f t="shared" si="20"/>
        <v>4.5656974677233064E-2</v>
      </c>
      <c r="Q687" s="6">
        <f t="shared" si="21"/>
        <v>-9.466332771670527E-2</v>
      </c>
    </row>
    <row r="688" spans="1:17" x14ac:dyDescent="0.25">
      <c r="A688" t="str">
        <f>IF(OR(AND(P688&lt;&gt;"",P688&gt;$P$5),AND(Q688&lt;&gt;"",Q688&gt;$P$5)),MAX(A$5:A687)+1,"")</f>
        <v/>
      </c>
      <c r="B688" s="7" t="s">
        <v>681</v>
      </c>
      <c r="C688" s="8" t="s">
        <v>3743</v>
      </c>
      <c r="D688" s="11">
        <v>1455.9375243900001</v>
      </c>
      <c r="E688" s="11">
        <v>108.80350809999999</v>
      </c>
      <c r="F688" s="11">
        <v>1554.94329614</v>
      </c>
      <c r="G688" s="11">
        <v>81.343091670000007</v>
      </c>
      <c r="H688" s="11">
        <v>1597.5161091</v>
      </c>
      <c r="I688" s="11">
        <v>129.37602942000001</v>
      </c>
      <c r="J688" s="11">
        <v>1735.5007378399998</v>
      </c>
      <c r="K688" s="11">
        <v>180.01661716000001</v>
      </c>
      <c r="L688" s="11">
        <v>2202.7243701399998</v>
      </c>
      <c r="M688" s="11">
        <v>194.47994675000001</v>
      </c>
      <c r="N688" s="11">
        <v>2209.7448690000001</v>
      </c>
      <c r="O688" s="12">
        <v>230.86256075999998</v>
      </c>
      <c r="P688" s="6">
        <f t="shared" si="20"/>
        <v>8.7025867537575019E-2</v>
      </c>
      <c r="Q688" s="6">
        <f t="shared" si="21"/>
        <v>0.16236392304669756</v>
      </c>
    </row>
    <row r="689" spans="1:17" x14ac:dyDescent="0.25">
      <c r="A689" t="str">
        <f>IF(OR(AND(P689&lt;&gt;"",P689&gt;$P$5),AND(Q689&lt;&gt;"",Q689&gt;$P$5)),MAX(A$5:A688)+1,"")</f>
        <v/>
      </c>
      <c r="B689" s="7" t="s">
        <v>682</v>
      </c>
      <c r="C689" s="8" t="s">
        <v>3744</v>
      </c>
      <c r="D689" s="11">
        <v>1923.38942505</v>
      </c>
      <c r="E689" s="11">
        <v>123.45495526000001</v>
      </c>
      <c r="F689" s="11">
        <v>2626.48086371</v>
      </c>
      <c r="G689" s="11">
        <v>137.80957215999999</v>
      </c>
      <c r="H689" s="11">
        <v>2680.57188795</v>
      </c>
      <c r="I689" s="11">
        <v>139.94416253999998</v>
      </c>
      <c r="J689" s="11">
        <v>3603.3293396199997</v>
      </c>
      <c r="K689" s="11">
        <v>118.13116896</v>
      </c>
      <c r="L689" s="11">
        <v>4094.3705622299999</v>
      </c>
      <c r="M689" s="11">
        <v>80.856947059999996</v>
      </c>
      <c r="N689" s="11">
        <v>4237.3989722400001</v>
      </c>
      <c r="O689" s="12">
        <v>34.902921929999998</v>
      </c>
      <c r="P689" s="6">
        <f t="shared" si="20"/>
        <v>0.17113356081126918</v>
      </c>
      <c r="Q689" s="6">
        <f t="shared" si="21"/>
        <v>-0.22326897617895158</v>
      </c>
    </row>
    <row r="690" spans="1:17" x14ac:dyDescent="0.25">
      <c r="A690">
        <f>IF(OR(AND(P690&lt;&gt;"",P690&gt;$P$5),AND(Q690&lt;&gt;"",Q690&gt;$P$5)),MAX(A$5:A689)+1,"")</f>
        <v>236</v>
      </c>
      <c r="B690" s="7" t="s">
        <v>683</v>
      </c>
      <c r="C690" s="8" t="s">
        <v>3745</v>
      </c>
      <c r="D690" s="11">
        <v>871.73125203999996</v>
      </c>
      <c r="E690" s="11">
        <v>85.257783079999996</v>
      </c>
      <c r="F690" s="11">
        <v>1368.54176777</v>
      </c>
      <c r="G690" s="11">
        <v>108.53398837</v>
      </c>
      <c r="H690" s="11">
        <v>1183.2086394300002</v>
      </c>
      <c r="I690" s="11">
        <v>-11.661487710000001</v>
      </c>
      <c r="J690" s="11">
        <v>1192.96655895</v>
      </c>
      <c r="K690" s="11">
        <v>-63.41334492</v>
      </c>
      <c r="L690" s="11">
        <v>3053.43788713</v>
      </c>
      <c r="M690" s="11">
        <v>147.22406538999999</v>
      </c>
      <c r="N690" s="11">
        <v>4953.1734907500004</v>
      </c>
      <c r="O690" s="12">
        <v>218.10584072</v>
      </c>
      <c r="P690" s="6">
        <f t="shared" si="20"/>
        <v>0.41546842120651362</v>
      </c>
      <c r="Q690" s="6">
        <f t="shared" si="21"/>
        <v>0.20666482237169626</v>
      </c>
    </row>
    <row r="691" spans="1:17" x14ac:dyDescent="0.25">
      <c r="A691" t="str">
        <f>IF(OR(AND(P691&lt;&gt;"",P691&gt;$P$5),AND(Q691&lt;&gt;"",Q691&gt;$P$5)),MAX(A$5:A690)+1,"")</f>
        <v/>
      </c>
      <c r="B691" s="7" t="s">
        <v>684</v>
      </c>
      <c r="C691" s="8" t="s">
        <v>3746</v>
      </c>
      <c r="D691" s="11">
        <v>587.70908221000002</v>
      </c>
      <c r="E691" s="11">
        <v>96.267518190000004</v>
      </c>
      <c r="F691" s="11">
        <v>478.08656866000001</v>
      </c>
      <c r="G691" s="11">
        <v>-139.69151218000002</v>
      </c>
      <c r="H691" s="11">
        <v>529.09447807000004</v>
      </c>
      <c r="I691" s="11">
        <v>5.3246708399999996</v>
      </c>
      <c r="J691" s="11">
        <v>1064.2317286299999</v>
      </c>
      <c r="K691" s="11">
        <v>12.980665570000001</v>
      </c>
      <c r="L691" s="11">
        <v>545.79280294</v>
      </c>
      <c r="M691" s="11">
        <v>-5.3774336399999996</v>
      </c>
      <c r="N691" s="11">
        <v>727.99039579999999</v>
      </c>
      <c r="O691" s="12">
        <v>31.061735609999999</v>
      </c>
      <c r="P691" s="6">
        <f t="shared" si="20"/>
        <v>4.3740773769531893E-2</v>
      </c>
      <c r="Q691" s="6">
        <f t="shared" si="21"/>
        <v>-0.20246603323081691</v>
      </c>
    </row>
    <row r="692" spans="1:17" x14ac:dyDescent="0.25">
      <c r="A692">
        <f>IF(OR(AND(P692&lt;&gt;"",P692&gt;$P$5),AND(Q692&lt;&gt;"",Q692&gt;$P$5)),MAX(A$5:A691)+1,"")</f>
        <v>237</v>
      </c>
      <c r="B692" s="7" t="s">
        <v>685</v>
      </c>
      <c r="C692" s="8" t="s">
        <v>3747</v>
      </c>
      <c r="D692" s="11">
        <v>299.33166931</v>
      </c>
      <c r="E692" s="11">
        <v>65.961429479999993</v>
      </c>
      <c r="F692" s="11">
        <v>307.24476373000005</v>
      </c>
      <c r="G692" s="11">
        <v>71.345726540000001</v>
      </c>
      <c r="H692" s="11">
        <v>336.96444810000003</v>
      </c>
      <c r="I692" s="11">
        <v>73.672375129999992</v>
      </c>
      <c r="J692" s="11">
        <v>564.72536030999993</v>
      </c>
      <c r="K692" s="11">
        <v>169.82704801</v>
      </c>
      <c r="L692" s="11">
        <v>685.65765019000003</v>
      </c>
      <c r="M692" s="11">
        <v>257.33286149999998</v>
      </c>
      <c r="N692" s="11">
        <v>1181.7282231500001</v>
      </c>
      <c r="O692" s="12">
        <v>323.62631764999998</v>
      </c>
      <c r="P692" s="6">
        <f t="shared" si="20"/>
        <v>0.31605181373994595</v>
      </c>
      <c r="Q692" s="6">
        <f t="shared" si="21"/>
        <v>0.3745190224149868</v>
      </c>
    </row>
    <row r="693" spans="1:17" x14ac:dyDescent="0.25">
      <c r="A693" t="str">
        <f>IF(OR(AND(P693&lt;&gt;"",P693&gt;$P$5),AND(Q693&lt;&gt;"",Q693&gt;$P$5)),MAX(A$5:A692)+1,"")</f>
        <v/>
      </c>
      <c r="B693" s="7" t="s">
        <v>686</v>
      </c>
      <c r="C693" s="8" t="s">
        <v>3748</v>
      </c>
      <c r="D693" s="11">
        <v>1168.8903030399999</v>
      </c>
      <c r="E693" s="11">
        <v>122.35383729</v>
      </c>
      <c r="F693" s="11">
        <v>1467.3718189200001</v>
      </c>
      <c r="G693" s="11">
        <v>170.75611068999999</v>
      </c>
      <c r="H693" s="11">
        <v>1773.07220274</v>
      </c>
      <c r="I693" s="11">
        <v>151.27552688999998</v>
      </c>
      <c r="J693" s="11">
        <v>1487.76845299</v>
      </c>
      <c r="K693" s="11">
        <v>133.43195066999999</v>
      </c>
      <c r="L693" s="11">
        <v>1607.3788461099998</v>
      </c>
      <c r="M693" s="11">
        <v>134.91731332000001</v>
      </c>
      <c r="N693" s="11">
        <v>1536.9111950199999</v>
      </c>
      <c r="O693" s="12">
        <v>155.54957108000002</v>
      </c>
      <c r="P693" s="6">
        <f t="shared" si="20"/>
        <v>5.6270142143780566E-2</v>
      </c>
      <c r="Q693" s="6">
        <f t="shared" si="21"/>
        <v>4.9180583312727677E-2</v>
      </c>
    </row>
    <row r="694" spans="1:17" x14ac:dyDescent="0.25">
      <c r="A694">
        <f>IF(OR(AND(P694&lt;&gt;"",P694&gt;$P$5),AND(Q694&lt;&gt;"",Q694&gt;$P$5)),MAX(A$5:A693)+1,"")</f>
        <v>238</v>
      </c>
      <c r="B694" s="7" t="s">
        <v>687</v>
      </c>
      <c r="C694" s="8" t="s">
        <v>3749</v>
      </c>
      <c r="D694" s="11">
        <v>2260.23895128</v>
      </c>
      <c r="E694" s="11">
        <v>40.614379640000003</v>
      </c>
      <c r="F694" s="11">
        <v>3480.44291423</v>
      </c>
      <c r="G694" s="11">
        <v>78.92821533</v>
      </c>
      <c r="H694" s="11">
        <v>5450.7209033599993</v>
      </c>
      <c r="I694" s="11">
        <v>91.79969226</v>
      </c>
      <c r="J694" s="11">
        <v>9397.5548335400017</v>
      </c>
      <c r="K694" s="11">
        <v>125.03591933</v>
      </c>
      <c r="L694" s="11">
        <v>13314.25565134</v>
      </c>
      <c r="M694" s="11">
        <v>137.47018636999999</v>
      </c>
      <c r="N694" s="11">
        <v>17195.981580750002</v>
      </c>
      <c r="O694" s="12">
        <v>411.13904447000004</v>
      </c>
      <c r="P694" s="6">
        <f t="shared" si="20"/>
        <v>0.50056400058773187</v>
      </c>
      <c r="Q694" s="6">
        <f t="shared" si="21"/>
        <v>0.5887727399929239</v>
      </c>
    </row>
    <row r="695" spans="1:17" x14ac:dyDescent="0.25">
      <c r="A695" t="str">
        <f>IF(OR(AND(P695&lt;&gt;"",P695&gt;$P$5),AND(Q695&lt;&gt;"",Q695&gt;$P$5)),MAX(A$5:A694)+1,"")</f>
        <v/>
      </c>
      <c r="B695" s="7" t="s">
        <v>688</v>
      </c>
      <c r="C695" s="8" t="s">
        <v>3750</v>
      </c>
      <c r="D695" s="11">
        <v>186.00449122000001</v>
      </c>
      <c r="E695" s="11">
        <v>60.5457483</v>
      </c>
      <c r="F695" s="11">
        <v>192.06883091999998</v>
      </c>
      <c r="G695" s="11">
        <v>64.115747499999998</v>
      </c>
      <c r="H695" s="11">
        <v>182.57398164</v>
      </c>
      <c r="I695" s="11">
        <v>40.709748329999996</v>
      </c>
      <c r="J695" s="11">
        <v>178.03838119</v>
      </c>
      <c r="K695" s="11">
        <v>39.235502240000002</v>
      </c>
      <c r="L695" s="11">
        <v>202.00782175999998</v>
      </c>
      <c r="M695" s="11">
        <v>-15.354984029999999</v>
      </c>
      <c r="N695" s="11">
        <v>210.56082309999999</v>
      </c>
      <c r="O695" s="12">
        <v>35.571941639999999</v>
      </c>
      <c r="P695" s="6">
        <f t="shared" si="20"/>
        <v>2.5110844267761001E-2</v>
      </c>
      <c r="Q695" s="6">
        <f t="shared" si="21"/>
        <v>-0.10090665307355684</v>
      </c>
    </row>
    <row r="696" spans="1:17" x14ac:dyDescent="0.25">
      <c r="A696" t="str">
        <f>IF(OR(AND(P696&lt;&gt;"",P696&gt;$P$5),AND(Q696&lt;&gt;"",Q696&gt;$P$5)),MAX(A$5:A695)+1,"")</f>
        <v/>
      </c>
      <c r="B696" s="7" t="s">
        <v>689</v>
      </c>
      <c r="C696" s="8" t="s">
        <v>3751</v>
      </c>
      <c r="D696" s="11">
        <v>883.90097715999991</v>
      </c>
      <c r="E696" s="11">
        <v>160.88237624999999</v>
      </c>
      <c r="F696" s="11">
        <v>1170.5161085100001</v>
      </c>
      <c r="G696" s="11">
        <v>226.41177166</v>
      </c>
      <c r="H696" s="11">
        <v>1312.21187704</v>
      </c>
      <c r="I696" s="11">
        <v>244.10130372999998</v>
      </c>
      <c r="J696" s="11">
        <v>1424.32333077</v>
      </c>
      <c r="K696" s="11">
        <v>258.05346125</v>
      </c>
      <c r="L696" s="11">
        <v>1681.8023027500001</v>
      </c>
      <c r="M696" s="11">
        <v>297.00457282999997</v>
      </c>
      <c r="N696" s="11">
        <v>2103.7372702399998</v>
      </c>
      <c r="O696" s="12">
        <v>364.34352724000001</v>
      </c>
      <c r="P696" s="6">
        <f t="shared" si="20"/>
        <v>0.1893716363533513</v>
      </c>
      <c r="Q696" s="6">
        <f t="shared" si="21"/>
        <v>0.17760737605950272</v>
      </c>
    </row>
    <row r="697" spans="1:17" x14ac:dyDescent="0.25">
      <c r="A697">
        <f>IF(OR(AND(P697&lt;&gt;"",P697&gt;$P$5),AND(Q697&lt;&gt;"",Q697&gt;$P$5)),MAX(A$5:A696)+1,"")</f>
        <v>239</v>
      </c>
      <c r="B697" s="7" t="s">
        <v>690</v>
      </c>
      <c r="C697" s="8" t="s">
        <v>3752</v>
      </c>
      <c r="D697" s="11">
        <v>720.81055749000006</v>
      </c>
      <c r="E697" s="11">
        <v>61.734708729999994</v>
      </c>
      <c r="F697" s="11">
        <v>873.31161051999993</v>
      </c>
      <c r="G697" s="11">
        <v>44.497452009999996</v>
      </c>
      <c r="H697" s="11">
        <v>884.96024970000008</v>
      </c>
      <c r="I697" s="11">
        <v>67.724436749999995</v>
      </c>
      <c r="J697" s="11">
        <v>944.54003263000004</v>
      </c>
      <c r="K697" s="11">
        <v>147.66849521</v>
      </c>
      <c r="L697" s="11">
        <v>969.65124369</v>
      </c>
      <c r="M697" s="11">
        <v>197.44676547999998</v>
      </c>
      <c r="N697" s="11">
        <v>931.11071915000002</v>
      </c>
      <c r="O697" s="12">
        <v>246.93005435000001</v>
      </c>
      <c r="P697" s="6">
        <f t="shared" si="20"/>
        <v>5.2533766681218896E-2</v>
      </c>
      <c r="Q697" s="6">
        <f t="shared" si="21"/>
        <v>0.31949852691363034</v>
      </c>
    </row>
    <row r="698" spans="1:17" x14ac:dyDescent="0.25">
      <c r="A698" t="str">
        <f>IF(OR(AND(P698&lt;&gt;"",P698&gt;$P$5),AND(Q698&lt;&gt;"",Q698&gt;$P$5)),MAX(A$5:A697)+1,"")</f>
        <v/>
      </c>
      <c r="B698" s="7" t="s">
        <v>691</v>
      </c>
      <c r="C698" s="8" t="s">
        <v>3753</v>
      </c>
      <c r="D698" s="11">
        <v>1592.1433411800001</v>
      </c>
      <c r="E698" s="11">
        <v>141.32954671000002</v>
      </c>
      <c r="F698" s="11">
        <v>2020.5483291800001</v>
      </c>
      <c r="G698" s="11">
        <v>116.06291496</v>
      </c>
      <c r="H698" s="11">
        <v>2145.6941945899998</v>
      </c>
      <c r="I698" s="11">
        <v>94.120276180000005</v>
      </c>
      <c r="J698" s="11">
        <v>2432.4741811399999</v>
      </c>
      <c r="K698" s="11">
        <v>122.48812794</v>
      </c>
      <c r="L698" s="11">
        <v>2611.0090665500002</v>
      </c>
      <c r="M698" s="11">
        <v>162.12212491999998</v>
      </c>
      <c r="N698" s="11">
        <v>2793.7349986300001</v>
      </c>
      <c r="O698" s="12">
        <v>84.636450530000005</v>
      </c>
      <c r="P698" s="6">
        <f t="shared" si="20"/>
        <v>0.11902711175134351</v>
      </c>
      <c r="Q698" s="6">
        <f t="shared" si="21"/>
        <v>-9.7463249277535358E-2</v>
      </c>
    </row>
    <row r="699" spans="1:17" x14ac:dyDescent="0.25">
      <c r="A699">
        <f>IF(OR(AND(P699&lt;&gt;"",P699&gt;$P$5),AND(Q699&lt;&gt;"",Q699&gt;$P$5)),MAX(A$5:A698)+1,"")</f>
        <v>240</v>
      </c>
      <c r="B699" s="7" t="s">
        <v>692</v>
      </c>
      <c r="C699" s="8" t="s">
        <v>3754</v>
      </c>
      <c r="D699" s="11">
        <v>324.16889658999997</v>
      </c>
      <c r="E699" s="11">
        <v>72.586402519999993</v>
      </c>
      <c r="F699" s="11">
        <v>1213.8920134100001</v>
      </c>
      <c r="G699" s="11">
        <v>176.50663254</v>
      </c>
      <c r="H699" s="11">
        <v>1773.7418853299998</v>
      </c>
      <c r="I699" s="11">
        <v>260.66602774</v>
      </c>
      <c r="J699" s="11">
        <v>1935.8389078099999</v>
      </c>
      <c r="K699" s="11">
        <v>269.11394571</v>
      </c>
      <c r="L699" s="11">
        <v>1792.55089671</v>
      </c>
      <c r="M699" s="11">
        <v>161.92592263</v>
      </c>
      <c r="N699" s="11">
        <v>1358.08652231</v>
      </c>
      <c r="O699" s="12">
        <v>35.718578919999999</v>
      </c>
      <c r="P699" s="6">
        <f t="shared" si="20"/>
        <v>0.33177610770011579</v>
      </c>
      <c r="Q699" s="6">
        <f t="shared" si="21"/>
        <v>-0.13222371001046818</v>
      </c>
    </row>
    <row r="700" spans="1:17" x14ac:dyDescent="0.25">
      <c r="A700" t="str">
        <f>IF(OR(AND(P700&lt;&gt;"",P700&gt;$P$5),AND(Q700&lt;&gt;"",Q700&gt;$P$5)),MAX(A$5:A699)+1,"")</f>
        <v/>
      </c>
      <c r="B700" s="7" t="s">
        <v>693</v>
      </c>
      <c r="C700" s="8" t="s">
        <v>3755</v>
      </c>
      <c r="D700" s="11">
        <v>182.15674973</v>
      </c>
      <c r="E700" s="11">
        <v>26.902648160000002</v>
      </c>
      <c r="F700" s="11">
        <v>173.97356702000002</v>
      </c>
      <c r="G700" s="11">
        <v>16.502926250000002</v>
      </c>
      <c r="H700" s="11">
        <v>251.75581750999999</v>
      </c>
      <c r="I700" s="11">
        <v>24.35088884</v>
      </c>
      <c r="J700" s="11">
        <v>347.95284677999996</v>
      </c>
      <c r="K700" s="11">
        <v>51.411368780000004</v>
      </c>
      <c r="L700" s="11">
        <v>457.95629647000004</v>
      </c>
      <c r="M700" s="11">
        <v>81.687808079999996</v>
      </c>
      <c r="N700" s="11">
        <v>343.76269898999999</v>
      </c>
      <c r="O700" s="12">
        <v>9.5617570099999991</v>
      </c>
      <c r="P700" s="6">
        <f t="shared" si="20"/>
        <v>0.13543609570871551</v>
      </c>
      <c r="Q700" s="6">
        <f t="shared" si="21"/>
        <v>-0.18689143796265484</v>
      </c>
    </row>
    <row r="701" spans="1:17" x14ac:dyDescent="0.25">
      <c r="A701" t="str">
        <f>IF(OR(AND(P701&lt;&gt;"",P701&gt;$P$5),AND(Q701&lt;&gt;"",Q701&gt;$P$5)),MAX(A$5:A700)+1,"")</f>
        <v/>
      </c>
      <c r="B701" s="7" t="s">
        <v>694</v>
      </c>
      <c r="C701" s="8" t="s">
        <v>3756</v>
      </c>
      <c r="D701" s="11">
        <v>1520.9841845599999</v>
      </c>
      <c r="E701" s="11">
        <v>71.118593300000001</v>
      </c>
      <c r="F701" s="11">
        <v>1918.41890195</v>
      </c>
      <c r="G701" s="11">
        <v>74.14520512</v>
      </c>
      <c r="H701" s="11">
        <v>2114.8895874600003</v>
      </c>
      <c r="I701" s="11">
        <v>60.173114700000006</v>
      </c>
      <c r="J701" s="11">
        <v>2442.0815656499999</v>
      </c>
      <c r="K701" s="11">
        <v>94.654074510000001</v>
      </c>
      <c r="L701" s="11">
        <v>2716.47443686</v>
      </c>
      <c r="M701" s="11">
        <v>125.55900111</v>
      </c>
      <c r="N701" s="11">
        <v>2852.4740153299999</v>
      </c>
      <c r="O701" s="12">
        <v>114.73865709</v>
      </c>
      <c r="P701" s="6">
        <f t="shared" si="20"/>
        <v>0.13401656821898733</v>
      </c>
      <c r="Q701" s="6">
        <f t="shared" si="21"/>
        <v>0.10038667050875083</v>
      </c>
    </row>
    <row r="702" spans="1:17" x14ac:dyDescent="0.25">
      <c r="A702" t="str">
        <f>IF(OR(AND(P702&lt;&gt;"",P702&gt;$P$5),AND(Q702&lt;&gt;"",Q702&gt;$P$5)),MAX(A$5:A701)+1,"")</f>
        <v/>
      </c>
      <c r="B702" s="7" t="s">
        <v>695</v>
      </c>
      <c r="C702" s="8" t="s">
        <v>3757</v>
      </c>
      <c r="D702" s="11">
        <v>282.12181416999999</v>
      </c>
      <c r="E702" s="11">
        <v>49.260462700000005</v>
      </c>
      <c r="F702" s="11">
        <v>404.14784089999995</v>
      </c>
      <c r="G702" s="11">
        <v>58.045463249999997</v>
      </c>
      <c r="H702" s="11">
        <v>682.23774877999995</v>
      </c>
      <c r="I702" s="11">
        <v>52.12483246</v>
      </c>
      <c r="J702" s="11">
        <v>643.74401012999999</v>
      </c>
      <c r="K702" s="11">
        <v>49.08963026</v>
      </c>
      <c r="L702" s="11">
        <v>863.51298441999995</v>
      </c>
      <c r="M702" s="11">
        <v>27.6730254</v>
      </c>
      <c r="N702" s="11">
        <v>660.71614675000001</v>
      </c>
      <c r="O702" s="12">
        <v>9.1735204199999991</v>
      </c>
      <c r="P702" s="6">
        <f t="shared" si="20"/>
        <v>0.18553846824106968</v>
      </c>
      <c r="Q702" s="6">
        <f t="shared" si="21"/>
        <v>-0.28549132002875244</v>
      </c>
    </row>
    <row r="703" spans="1:17" x14ac:dyDescent="0.25">
      <c r="A703">
        <f>IF(OR(AND(P703&lt;&gt;"",P703&gt;$P$5),AND(Q703&lt;&gt;"",Q703&gt;$P$5)),MAX(A$5:A702)+1,"")</f>
        <v>241</v>
      </c>
      <c r="B703" s="7" t="s">
        <v>696</v>
      </c>
      <c r="C703" s="8" t="s">
        <v>3758</v>
      </c>
      <c r="D703" s="11">
        <v>436.05733842000001</v>
      </c>
      <c r="E703" s="11">
        <v>101.13924264000001</v>
      </c>
      <c r="F703" s="11">
        <v>557.01353069000004</v>
      </c>
      <c r="G703" s="11">
        <v>132.62890191</v>
      </c>
      <c r="H703" s="11">
        <v>783.94068371000003</v>
      </c>
      <c r="I703" s="11">
        <v>182.40487587999999</v>
      </c>
      <c r="J703" s="11">
        <v>1253.70775078</v>
      </c>
      <c r="K703" s="11">
        <v>278.98616730999998</v>
      </c>
      <c r="L703" s="11">
        <v>1775.21061295</v>
      </c>
      <c r="M703" s="11">
        <v>379.42988654999999</v>
      </c>
      <c r="N703" s="11">
        <v>2500.79913007</v>
      </c>
      <c r="O703" s="12">
        <v>425.29448951000001</v>
      </c>
      <c r="P703" s="6">
        <f t="shared" si="20"/>
        <v>0.41810060398046245</v>
      </c>
      <c r="Q703" s="6">
        <f t="shared" si="21"/>
        <v>0.33276632747883261</v>
      </c>
    </row>
    <row r="704" spans="1:17" x14ac:dyDescent="0.25">
      <c r="A704" t="str">
        <f>IF(OR(AND(P704&lt;&gt;"",P704&gt;$P$5),AND(Q704&lt;&gt;"",Q704&gt;$P$5)),MAX(A$5:A703)+1,"")</f>
        <v/>
      </c>
      <c r="B704" s="7" t="s">
        <v>697</v>
      </c>
      <c r="C704" s="8" t="s">
        <v>3759</v>
      </c>
      <c r="D704" s="11">
        <v>275.26373981</v>
      </c>
      <c r="E704" s="11">
        <v>28.859077660000001</v>
      </c>
      <c r="F704" s="11">
        <v>526.20315487000005</v>
      </c>
      <c r="G704" s="11">
        <v>58.450749600000002</v>
      </c>
      <c r="H704" s="11">
        <v>397.79174201999996</v>
      </c>
      <c r="I704" s="11">
        <v>50.908409759999998</v>
      </c>
      <c r="J704" s="11">
        <v>340.95636518999999</v>
      </c>
      <c r="K704" s="11">
        <v>-48.094415420000004</v>
      </c>
      <c r="L704" s="11">
        <v>438.49523654000001</v>
      </c>
      <c r="M704" s="11">
        <v>7.8180738099999996</v>
      </c>
      <c r="N704" s="11">
        <v>389.80115283999999</v>
      </c>
      <c r="O704" s="12">
        <v>8.8644986800000005</v>
      </c>
      <c r="P704" s="6">
        <f t="shared" si="20"/>
        <v>7.2059334573635558E-2</v>
      </c>
      <c r="Q704" s="6">
        <f t="shared" si="21"/>
        <v>-0.21027780025458842</v>
      </c>
    </row>
    <row r="705" spans="1:17" x14ac:dyDescent="0.25">
      <c r="A705" t="str">
        <f>IF(OR(AND(P705&lt;&gt;"",P705&gt;$P$5),AND(Q705&lt;&gt;"",Q705&gt;$P$5)),MAX(A$5:A704)+1,"")</f>
        <v/>
      </c>
      <c r="B705" s="7" t="s">
        <v>698</v>
      </c>
      <c r="C705" s="8" t="s">
        <v>3760</v>
      </c>
      <c r="D705" s="11">
        <v>1541.0670970599999</v>
      </c>
      <c r="E705" s="11">
        <v>90.270768260000011</v>
      </c>
      <c r="F705" s="11">
        <v>1385.1230765299999</v>
      </c>
      <c r="G705" s="11">
        <v>64.056653569999995</v>
      </c>
      <c r="H705" s="11">
        <v>1387.2404441900001</v>
      </c>
      <c r="I705" s="11">
        <v>42.42897799</v>
      </c>
      <c r="J705" s="11">
        <v>1340.4097146199999</v>
      </c>
      <c r="K705" s="11">
        <v>7.61205029</v>
      </c>
      <c r="L705" s="11">
        <v>1387.6366180699999</v>
      </c>
      <c r="M705" s="11">
        <v>7.6879392900000001</v>
      </c>
      <c r="N705" s="11">
        <v>1388.99214327</v>
      </c>
      <c r="O705" s="12">
        <v>3.1298453099999999</v>
      </c>
      <c r="P705" s="6">
        <f t="shared" si="20"/>
        <v>-2.0564935031272435E-2</v>
      </c>
      <c r="Q705" s="6">
        <f t="shared" si="21"/>
        <v>-0.48950070463974238</v>
      </c>
    </row>
    <row r="706" spans="1:17" x14ac:dyDescent="0.25">
      <c r="A706" t="str">
        <f>IF(OR(AND(P706&lt;&gt;"",P706&gt;$P$5),AND(Q706&lt;&gt;"",Q706&gt;$P$5)),MAX(A$5:A705)+1,"")</f>
        <v/>
      </c>
      <c r="B706" s="7" t="s">
        <v>699</v>
      </c>
      <c r="C706" s="8" t="s">
        <v>3761</v>
      </c>
      <c r="D706" s="11">
        <v>3127.8875717800001</v>
      </c>
      <c r="E706" s="11">
        <v>307.99998326999997</v>
      </c>
      <c r="F706" s="11">
        <v>4136.7362589899994</v>
      </c>
      <c r="G706" s="11">
        <v>608.83126304999996</v>
      </c>
      <c r="H706" s="11">
        <v>3485.9790163499997</v>
      </c>
      <c r="I706" s="11">
        <v>201.78074124</v>
      </c>
      <c r="J706" s="11">
        <v>3816.09361571</v>
      </c>
      <c r="K706" s="11">
        <v>400.37357341000001</v>
      </c>
      <c r="L706" s="11">
        <v>4456.6880186099997</v>
      </c>
      <c r="M706" s="11">
        <v>608.22454649999997</v>
      </c>
      <c r="N706" s="11">
        <v>3833.7468368200002</v>
      </c>
      <c r="O706" s="12">
        <v>380.98668981999998</v>
      </c>
      <c r="P706" s="6">
        <f t="shared" si="20"/>
        <v>4.1536416320089531E-2</v>
      </c>
      <c r="Q706" s="6">
        <f t="shared" si="21"/>
        <v>4.3450429361381548E-2</v>
      </c>
    </row>
    <row r="707" spans="1:17" x14ac:dyDescent="0.25">
      <c r="A707" t="str">
        <f>IF(OR(AND(P707&lt;&gt;"",P707&gt;$P$5),AND(Q707&lt;&gt;"",Q707&gt;$P$5)),MAX(A$5:A706)+1,"")</f>
        <v/>
      </c>
      <c r="B707" s="7" t="s">
        <v>700</v>
      </c>
      <c r="C707" s="8" t="s">
        <v>3762</v>
      </c>
      <c r="D707" s="11">
        <v>1003.1189478700001</v>
      </c>
      <c r="E707" s="11">
        <v>44.45454599</v>
      </c>
      <c r="F707" s="11">
        <v>1345.2002462600001</v>
      </c>
      <c r="G707" s="11">
        <v>187.0597774</v>
      </c>
      <c r="H707" s="11">
        <v>1191.1493894600001</v>
      </c>
      <c r="I707" s="11">
        <v>-82.346962640000001</v>
      </c>
      <c r="J707" s="11">
        <v>996.31376709000006</v>
      </c>
      <c r="K707" s="11">
        <v>-245.41766265999999</v>
      </c>
      <c r="L707" s="11">
        <v>1186.4173661300001</v>
      </c>
      <c r="M707" s="11">
        <v>62.6880551</v>
      </c>
      <c r="N707" s="11">
        <v>900.79970178999997</v>
      </c>
      <c r="O707" s="12">
        <v>-315.52731376999998</v>
      </c>
      <c r="P707" s="6">
        <f t="shared" si="20"/>
        <v>-2.1287443969117525E-2</v>
      </c>
      <c r="Q707" s="6">
        <f t="shared" si="21"/>
        <v>-2.4798720102789771</v>
      </c>
    </row>
    <row r="708" spans="1:17" x14ac:dyDescent="0.25">
      <c r="A708">
        <f>IF(OR(AND(P708&lt;&gt;"",P708&gt;$P$5),AND(Q708&lt;&gt;"",Q708&gt;$P$5)),MAX(A$5:A707)+1,"")</f>
        <v>242</v>
      </c>
      <c r="B708" s="7" t="s">
        <v>701</v>
      </c>
      <c r="C708" s="8" t="s">
        <v>3763</v>
      </c>
      <c r="D708" s="11">
        <v>643.78510953</v>
      </c>
      <c r="E708" s="11">
        <v>2.5475342699999999</v>
      </c>
      <c r="F708" s="11">
        <v>627.80782550000004</v>
      </c>
      <c r="G708" s="11">
        <v>4.1707492500000001</v>
      </c>
      <c r="H708" s="11">
        <v>574.94776436999996</v>
      </c>
      <c r="I708" s="11">
        <v>10.22293217</v>
      </c>
      <c r="J708" s="11">
        <v>554.40702251000005</v>
      </c>
      <c r="K708" s="11">
        <v>9.6010981500000003</v>
      </c>
      <c r="L708" s="11">
        <v>449.62451649000002</v>
      </c>
      <c r="M708" s="11">
        <v>-92.045672239999988</v>
      </c>
      <c r="N708" s="11">
        <v>435.68306125999999</v>
      </c>
      <c r="O708" s="12">
        <v>10.88188982</v>
      </c>
      <c r="P708" s="6">
        <f t="shared" si="20"/>
        <v>-7.5118804350402857E-2</v>
      </c>
      <c r="Q708" s="6">
        <f t="shared" si="21"/>
        <v>0.33695520964796599</v>
      </c>
    </row>
    <row r="709" spans="1:17" x14ac:dyDescent="0.25">
      <c r="A709">
        <f>IF(OR(AND(P709&lt;&gt;"",P709&gt;$P$5),AND(Q709&lt;&gt;"",Q709&gt;$P$5)),MAX(A$5:A708)+1,"")</f>
        <v>243</v>
      </c>
      <c r="B709" s="7" t="s">
        <v>702</v>
      </c>
      <c r="C709" s="8" t="s">
        <v>3764</v>
      </c>
      <c r="D709" s="11">
        <v>1516.2754451600001</v>
      </c>
      <c r="E709" s="11">
        <v>260.29458596000001</v>
      </c>
      <c r="F709" s="11">
        <v>2205.2082070799997</v>
      </c>
      <c r="G709" s="11">
        <v>377.98312351999999</v>
      </c>
      <c r="H709" s="11">
        <v>3531.21447162</v>
      </c>
      <c r="I709" s="11">
        <v>700.15514504999999</v>
      </c>
      <c r="J709" s="11">
        <v>5410.0940428000004</v>
      </c>
      <c r="K709" s="11">
        <v>1130.92191551</v>
      </c>
      <c r="L709" s="11">
        <v>7331.8814494600001</v>
      </c>
      <c r="M709" s="11">
        <v>1142.6784846099999</v>
      </c>
      <c r="N709" s="11">
        <v>10077.833438489999</v>
      </c>
      <c r="O709" s="12">
        <v>1372.3012118699999</v>
      </c>
      <c r="P709" s="6">
        <f t="shared" si="20"/>
        <v>0.46055466049260674</v>
      </c>
      <c r="Q709" s="6">
        <f t="shared" si="21"/>
        <v>0.39443046454210107</v>
      </c>
    </row>
    <row r="710" spans="1:17" x14ac:dyDescent="0.25">
      <c r="A710">
        <f>IF(OR(AND(P710&lt;&gt;"",P710&gt;$P$5),AND(Q710&lt;&gt;"",Q710&gt;$P$5)),MAX(A$5:A709)+1,"")</f>
        <v>244</v>
      </c>
      <c r="B710" s="7" t="s">
        <v>703</v>
      </c>
      <c r="C710" s="8" t="s">
        <v>3765</v>
      </c>
      <c r="D710" s="11">
        <v>4954.5208502599999</v>
      </c>
      <c r="E710" s="11">
        <v>190.44036730000002</v>
      </c>
      <c r="F710" s="11">
        <v>9349.12138366</v>
      </c>
      <c r="G710" s="11">
        <v>244.85703839999999</v>
      </c>
      <c r="H710" s="11">
        <v>10543.831106649999</v>
      </c>
      <c r="I710" s="11">
        <v>290.31408783999996</v>
      </c>
      <c r="J710" s="11">
        <v>11842.67170096</v>
      </c>
      <c r="K710" s="11">
        <v>233.81116613</v>
      </c>
      <c r="L710" s="11">
        <v>15384.93300241</v>
      </c>
      <c r="M710" s="11">
        <v>250.40314985000001</v>
      </c>
      <c r="N710" s="11">
        <v>14144.005974739999</v>
      </c>
      <c r="O710" s="12">
        <v>180.71997331999998</v>
      </c>
      <c r="P710" s="6">
        <f t="shared" si="20"/>
        <v>0.23342899697917363</v>
      </c>
      <c r="Q710" s="6">
        <f t="shared" si="21"/>
        <v>-1.0423373871816022E-2</v>
      </c>
    </row>
    <row r="711" spans="1:17" x14ac:dyDescent="0.25">
      <c r="A711">
        <f>IF(OR(AND(P711&lt;&gt;"",P711&gt;$P$5),AND(Q711&lt;&gt;"",Q711&gt;$P$5)),MAX(A$5:A710)+1,"")</f>
        <v>245</v>
      </c>
      <c r="B711" s="7" t="s">
        <v>704</v>
      </c>
      <c r="C711" s="8" t="s">
        <v>3766</v>
      </c>
      <c r="D711" s="11">
        <v>800.25410166999995</v>
      </c>
      <c r="E711" s="11">
        <v>85.765395670000004</v>
      </c>
      <c r="F711" s="11">
        <v>849.54130582000005</v>
      </c>
      <c r="G711" s="11">
        <v>117.7610028</v>
      </c>
      <c r="H711" s="11">
        <v>899.92162710000002</v>
      </c>
      <c r="I711" s="11">
        <v>127.69304737</v>
      </c>
      <c r="J711" s="11">
        <v>929.99989587999994</v>
      </c>
      <c r="K711" s="11">
        <v>143.21890525999999</v>
      </c>
      <c r="L711" s="11">
        <v>1315.6850935499999</v>
      </c>
      <c r="M711" s="11">
        <v>214.87712790999998</v>
      </c>
      <c r="N711" s="11">
        <v>1788.7684242299999</v>
      </c>
      <c r="O711" s="12">
        <v>272.23157633</v>
      </c>
      <c r="P711" s="6">
        <f t="shared" si="20"/>
        <v>0.1745330511227754</v>
      </c>
      <c r="Q711" s="6">
        <f t="shared" si="21"/>
        <v>0.25986868247462613</v>
      </c>
    </row>
    <row r="712" spans="1:17" x14ac:dyDescent="0.25">
      <c r="A712">
        <f>IF(OR(AND(P712&lt;&gt;"",P712&gt;$P$5),AND(Q712&lt;&gt;"",Q712&gt;$P$5)),MAX(A$5:A711)+1,"")</f>
        <v>246</v>
      </c>
      <c r="B712" s="7" t="s">
        <v>705</v>
      </c>
      <c r="C712" s="8" t="s">
        <v>3767</v>
      </c>
      <c r="D712" s="11">
        <v>417.55269529000003</v>
      </c>
      <c r="E712" s="11">
        <v>10.47709173</v>
      </c>
      <c r="F712" s="11">
        <v>415.62222901000001</v>
      </c>
      <c r="G712" s="11">
        <v>10.54839511</v>
      </c>
      <c r="H712" s="11">
        <v>408.14436956000003</v>
      </c>
      <c r="I712" s="11">
        <v>10.000172119999998</v>
      </c>
      <c r="J712" s="11">
        <v>473.41478870999998</v>
      </c>
      <c r="K712" s="11">
        <v>54.111599829999996</v>
      </c>
      <c r="L712" s="11">
        <v>450.00196226999998</v>
      </c>
      <c r="M712" s="11">
        <v>11.462029730000001</v>
      </c>
      <c r="N712" s="11">
        <v>2483.5599991300001</v>
      </c>
      <c r="O712" s="12">
        <v>223.28496621000002</v>
      </c>
      <c r="P712" s="6">
        <f t="shared" ref="P712:P775" si="22">IFERROR(IF(OR(D712&lt;0,D712=""),"",POWER(N712/D712,1/5)-1),"")</f>
        <v>0.42847509498369063</v>
      </c>
      <c r="Q712" s="6">
        <f t="shared" ref="Q712:Q775" si="23">IFERROR(IF(OR(E712&lt;0,E712=""),"",POWER(O712/E712,1/5)-1),"")</f>
        <v>0.84384218678896805</v>
      </c>
    </row>
    <row r="713" spans="1:17" x14ac:dyDescent="0.25">
      <c r="A713" t="str">
        <f>IF(OR(AND(P713&lt;&gt;"",P713&gt;$P$5),AND(Q713&lt;&gt;"",Q713&gt;$P$5)),MAX(A$5:A712)+1,"")</f>
        <v/>
      </c>
      <c r="B713" s="7" t="s">
        <v>706</v>
      </c>
      <c r="C713" s="8" t="s">
        <v>3768</v>
      </c>
      <c r="D713" s="11">
        <v>1535.5788878399999</v>
      </c>
      <c r="E713" s="11">
        <v>19.004286010000001</v>
      </c>
      <c r="F713" s="11">
        <v>1896.9002691300002</v>
      </c>
      <c r="G713" s="11">
        <v>9.3839632899999987</v>
      </c>
      <c r="H713" s="11">
        <v>1744.0040064500001</v>
      </c>
      <c r="I713" s="11">
        <v>-116.87537747</v>
      </c>
      <c r="J713" s="11">
        <v>1778.0316223099999</v>
      </c>
      <c r="K713" s="11">
        <v>9.5781338300000005</v>
      </c>
      <c r="L713" s="11">
        <v>1715.4524606500001</v>
      </c>
      <c r="M713" s="11">
        <v>11.41003959</v>
      </c>
      <c r="N713" s="11">
        <v>1439.84595352</v>
      </c>
      <c r="O713" s="12">
        <v>-194.82856727000001</v>
      </c>
      <c r="P713" s="6">
        <f t="shared" si="22"/>
        <v>-1.2791742091854519E-2</v>
      </c>
      <c r="Q713" s="6">
        <f t="shared" si="23"/>
        <v>-2.5927962179475017</v>
      </c>
    </row>
    <row r="714" spans="1:17" x14ac:dyDescent="0.25">
      <c r="A714">
        <f>IF(OR(AND(P714&lt;&gt;"",P714&gt;$P$5),AND(Q714&lt;&gt;"",Q714&gt;$P$5)),MAX(A$5:A713)+1,"")</f>
        <v>247</v>
      </c>
      <c r="B714" s="7" t="s">
        <v>707</v>
      </c>
      <c r="C714" s="8" t="s">
        <v>3769</v>
      </c>
      <c r="D714" s="11">
        <v>2644.66751952</v>
      </c>
      <c r="E714" s="11">
        <v>276.45251048</v>
      </c>
      <c r="F714" s="11">
        <v>4077.0002820199998</v>
      </c>
      <c r="G714" s="11">
        <v>528.01796016000003</v>
      </c>
      <c r="H714" s="11">
        <v>7253.2050905400001</v>
      </c>
      <c r="I714" s="11">
        <v>908.70269312000005</v>
      </c>
      <c r="J714" s="11">
        <v>10048.818481299999</v>
      </c>
      <c r="K714" s="11">
        <v>1306.6264804699999</v>
      </c>
      <c r="L714" s="11">
        <v>12698.98601334</v>
      </c>
      <c r="M714" s="11">
        <v>1657.3882590999999</v>
      </c>
      <c r="N714" s="11">
        <v>13656.025765750001</v>
      </c>
      <c r="O714" s="12">
        <v>1251.14207887</v>
      </c>
      <c r="P714" s="6">
        <f t="shared" si="22"/>
        <v>0.38864312771746712</v>
      </c>
      <c r="Q714" s="6">
        <f t="shared" si="23"/>
        <v>0.35249982787687006</v>
      </c>
    </row>
    <row r="715" spans="1:17" x14ac:dyDescent="0.25">
      <c r="A715" t="str">
        <f>IF(OR(AND(P715&lt;&gt;"",P715&gt;$P$5),AND(Q715&lt;&gt;"",Q715&gt;$P$5)),MAX(A$5:A714)+1,"")</f>
        <v/>
      </c>
      <c r="B715" s="7" t="s">
        <v>708</v>
      </c>
      <c r="C715" s="8" t="s">
        <v>3770</v>
      </c>
      <c r="D715" s="11">
        <v>5346.5052420600005</v>
      </c>
      <c r="E715" s="11">
        <v>590.9082674199999</v>
      </c>
      <c r="F715" s="11">
        <v>5199.3311207899997</v>
      </c>
      <c r="G715" s="11">
        <v>501.31959243</v>
      </c>
      <c r="H715" s="11">
        <v>4941.8360291600002</v>
      </c>
      <c r="I715" s="11">
        <v>455.23814487999999</v>
      </c>
      <c r="J715" s="11">
        <v>5328.1216236099999</v>
      </c>
      <c r="K715" s="11">
        <v>469.70654201999997</v>
      </c>
      <c r="L715" s="11">
        <v>5943.51334838</v>
      </c>
      <c r="M715" s="11">
        <v>531.65735697000002</v>
      </c>
      <c r="N715" s="11">
        <v>7060.0891151000005</v>
      </c>
      <c r="O715" s="12">
        <v>620.04092413000001</v>
      </c>
      <c r="P715" s="6">
        <f t="shared" si="22"/>
        <v>5.7177806124890873E-2</v>
      </c>
      <c r="Q715" s="6">
        <f t="shared" si="23"/>
        <v>9.6714072949519725E-3</v>
      </c>
    </row>
    <row r="716" spans="1:17" x14ac:dyDescent="0.25">
      <c r="A716" t="str">
        <f>IF(OR(AND(P716&lt;&gt;"",P716&gt;$P$5),AND(Q716&lt;&gt;"",Q716&gt;$P$5)),MAX(A$5:A715)+1,"")</f>
        <v/>
      </c>
      <c r="B716" s="7" t="s">
        <v>709</v>
      </c>
      <c r="C716" s="8" t="s">
        <v>3771</v>
      </c>
      <c r="D716" s="11">
        <v>714.03750017999994</v>
      </c>
      <c r="E716" s="11">
        <v>96.701205950000002</v>
      </c>
      <c r="F716" s="11">
        <v>929.45084315999998</v>
      </c>
      <c r="G716" s="11">
        <v>102.75056696</v>
      </c>
      <c r="H716" s="11">
        <v>1056.4056192099999</v>
      </c>
      <c r="I716" s="11">
        <v>75.315580400000002</v>
      </c>
      <c r="J716" s="11">
        <v>1135.6027137200001</v>
      </c>
      <c r="K716" s="11">
        <v>61.07129947</v>
      </c>
      <c r="L716" s="11">
        <v>1062.7869628999999</v>
      </c>
      <c r="M716" s="11">
        <v>-36.359780819999997</v>
      </c>
      <c r="N716" s="11">
        <v>1020.9720273400001</v>
      </c>
      <c r="O716" s="12">
        <v>7.6354153299999998</v>
      </c>
      <c r="P716" s="6">
        <f t="shared" si="22"/>
        <v>7.4134249329306456E-2</v>
      </c>
      <c r="Q716" s="6">
        <f t="shared" si="23"/>
        <v>-0.39816123851535423</v>
      </c>
    </row>
    <row r="717" spans="1:17" x14ac:dyDescent="0.25">
      <c r="A717" t="str">
        <f>IF(OR(AND(P717&lt;&gt;"",P717&gt;$P$5),AND(Q717&lt;&gt;"",Q717&gt;$P$5)),MAX(A$5:A716)+1,"")</f>
        <v/>
      </c>
      <c r="B717" s="7" t="s">
        <v>710</v>
      </c>
      <c r="C717" s="8" t="s">
        <v>3772</v>
      </c>
      <c r="D717" s="11">
        <v>6218.0833863600001</v>
      </c>
      <c r="E717" s="11">
        <v>966.20555982000008</v>
      </c>
      <c r="F717" s="11">
        <v>3565.3666039200002</v>
      </c>
      <c r="G717" s="11">
        <v>783.98733040000002</v>
      </c>
      <c r="H717" s="11">
        <v>6411.12312991</v>
      </c>
      <c r="I717" s="11">
        <v>1265.9709432300001</v>
      </c>
      <c r="J717" s="11">
        <v>10381.916409040001</v>
      </c>
      <c r="K717" s="11">
        <v>1410.12447518</v>
      </c>
      <c r="L717" s="11">
        <v>11758.56957381</v>
      </c>
      <c r="M717" s="11">
        <v>829.04472199999998</v>
      </c>
      <c r="N717" s="11">
        <v>12617.555197080001</v>
      </c>
      <c r="O717" s="12">
        <v>1002.8628071000001</v>
      </c>
      <c r="P717" s="6">
        <f t="shared" si="22"/>
        <v>0.15202985572786276</v>
      </c>
      <c r="Q717" s="6">
        <f t="shared" si="23"/>
        <v>7.4752793646213345E-3</v>
      </c>
    </row>
    <row r="718" spans="1:17" x14ac:dyDescent="0.25">
      <c r="A718">
        <f>IF(OR(AND(P718&lt;&gt;"",P718&gt;$P$5),AND(Q718&lt;&gt;"",Q718&gt;$P$5)),MAX(A$5:A717)+1,"")</f>
        <v>248</v>
      </c>
      <c r="B718" s="7" t="s">
        <v>711</v>
      </c>
      <c r="C718" s="8" t="s">
        <v>3773</v>
      </c>
      <c r="D718" s="11">
        <v>1163.3781701300002</v>
      </c>
      <c r="E718" s="11">
        <v>82.341259909999991</v>
      </c>
      <c r="F718" s="11">
        <v>1749.0808636400002</v>
      </c>
      <c r="G718" s="11">
        <v>99.993128260000006</v>
      </c>
      <c r="H718" s="11">
        <v>1661.1384401099999</v>
      </c>
      <c r="I718" s="11">
        <v>103.71523525000001</v>
      </c>
      <c r="J718" s="11">
        <v>1398.5277517</v>
      </c>
      <c r="K718" s="11">
        <v>93.140939010000011</v>
      </c>
      <c r="L718" s="11">
        <v>1517.3999471099999</v>
      </c>
      <c r="M718" s="11">
        <v>170.74674145</v>
      </c>
      <c r="N718" s="11">
        <v>1584.3815785300001</v>
      </c>
      <c r="O718" s="12">
        <v>241.43544194</v>
      </c>
      <c r="P718" s="6">
        <f t="shared" si="22"/>
        <v>6.3721101906551336E-2</v>
      </c>
      <c r="Q718" s="6">
        <f t="shared" si="23"/>
        <v>0.2400428800841139</v>
      </c>
    </row>
    <row r="719" spans="1:17" x14ac:dyDescent="0.25">
      <c r="A719">
        <f>IF(OR(AND(P719&lt;&gt;"",P719&gt;$P$5),AND(Q719&lt;&gt;"",Q719&gt;$P$5)),MAX(A$5:A718)+1,"")</f>
        <v>249</v>
      </c>
      <c r="B719" s="7" t="s">
        <v>712</v>
      </c>
      <c r="C719" s="8" t="s">
        <v>3774</v>
      </c>
      <c r="D719" s="11">
        <v>1343.5486309600001</v>
      </c>
      <c r="E719" s="11">
        <v>21.636963510000001</v>
      </c>
      <c r="F719" s="11">
        <v>1910.66514117</v>
      </c>
      <c r="G719" s="11">
        <v>32.49079682</v>
      </c>
      <c r="H719" s="11">
        <v>1547.7840335399999</v>
      </c>
      <c r="I719" s="11">
        <v>12.117702830000001</v>
      </c>
      <c r="J719" s="11">
        <v>2012.6622926300001</v>
      </c>
      <c r="K719" s="11">
        <v>48.521094740000002</v>
      </c>
      <c r="L719" s="11">
        <v>2036.0328417599999</v>
      </c>
      <c r="M719" s="11">
        <v>72.889698290000013</v>
      </c>
      <c r="N719" s="11">
        <v>1504.86961759</v>
      </c>
      <c r="O719" s="12">
        <v>54.864865590000001</v>
      </c>
      <c r="P719" s="6">
        <f t="shared" si="22"/>
        <v>2.2937492750047861E-2</v>
      </c>
      <c r="Q719" s="6">
        <f t="shared" si="23"/>
        <v>0.20453549268212035</v>
      </c>
    </row>
    <row r="720" spans="1:17" x14ac:dyDescent="0.25">
      <c r="A720" t="str">
        <f>IF(OR(AND(P720&lt;&gt;"",P720&gt;$P$5),AND(Q720&lt;&gt;"",Q720&gt;$P$5)),MAX(A$5:A719)+1,"")</f>
        <v/>
      </c>
      <c r="B720" s="7" t="s">
        <v>713</v>
      </c>
      <c r="C720" s="8" t="s">
        <v>3775</v>
      </c>
      <c r="D720" s="11">
        <v>367.04599539999998</v>
      </c>
      <c r="E720" s="11">
        <v>39.883178719999997</v>
      </c>
      <c r="F720" s="11">
        <v>477.53131698999999</v>
      </c>
      <c r="G720" s="11">
        <v>40.59371324</v>
      </c>
      <c r="H720" s="11">
        <v>617.22320957000011</v>
      </c>
      <c r="I720" s="11">
        <v>57.648726340000003</v>
      </c>
      <c r="J720" s="11">
        <v>749.94542707000005</v>
      </c>
      <c r="K720" s="11">
        <v>81.065872400000003</v>
      </c>
      <c r="L720" s="11">
        <v>867.04559266000001</v>
      </c>
      <c r="M720" s="11">
        <v>99.048485620000008</v>
      </c>
      <c r="N720" s="11">
        <v>895.18077342999993</v>
      </c>
      <c r="O720" s="12">
        <v>85.798529329999994</v>
      </c>
      <c r="P720" s="6">
        <f t="shared" si="22"/>
        <v>0.19519302820747897</v>
      </c>
      <c r="Q720" s="6">
        <f t="shared" si="23"/>
        <v>0.16556907404392573</v>
      </c>
    </row>
    <row r="721" spans="1:17" x14ac:dyDescent="0.25">
      <c r="A721" t="str">
        <f>IF(OR(AND(P721&lt;&gt;"",P721&gt;$P$5),AND(Q721&lt;&gt;"",Q721&gt;$P$5)),MAX(A$5:A720)+1,"")</f>
        <v/>
      </c>
      <c r="B721" s="7" t="s">
        <v>714</v>
      </c>
      <c r="C721" s="8" t="s">
        <v>3776</v>
      </c>
      <c r="D721" s="11">
        <v>668.82634939000002</v>
      </c>
      <c r="E721" s="11">
        <v>94.121261560000008</v>
      </c>
      <c r="F721" s="11">
        <v>626.63680918</v>
      </c>
      <c r="G721" s="11">
        <v>20.89702612</v>
      </c>
      <c r="H721" s="11">
        <v>372.98830139</v>
      </c>
      <c r="I721" s="11">
        <v>-98.658328139999995</v>
      </c>
      <c r="J721" s="11">
        <v>335.79958751999999</v>
      </c>
      <c r="K721" s="11">
        <v>-172.88069944</v>
      </c>
      <c r="L721" s="11">
        <v>345.49973388000001</v>
      </c>
      <c r="M721" s="11">
        <v>3.8902517699999999</v>
      </c>
      <c r="N721" s="11">
        <v>230.42871924000002</v>
      </c>
      <c r="O721" s="12">
        <v>-211.75309966999998</v>
      </c>
      <c r="P721" s="6">
        <f t="shared" si="22"/>
        <v>-0.19193807027150811</v>
      </c>
      <c r="Q721" s="6">
        <f t="shared" si="23"/>
        <v>-2.1760570978044216</v>
      </c>
    </row>
    <row r="722" spans="1:17" x14ac:dyDescent="0.25">
      <c r="A722" t="str">
        <f>IF(OR(AND(P722&lt;&gt;"",P722&gt;$P$5),AND(Q722&lt;&gt;"",Q722&gt;$P$5)),MAX(A$5:A721)+1,"")</f>
        <v/>
      </c>
      <c r="B722" s="7" t="s">
        <v>715</v>
      </c>
      <c r="C722" s="8" t="s">
        <v>3777</v>
      </c>
      <c r="D722" s="11">
        <v>2187.1253665500003</v>
      </c>
      <c r="E722" s="11">
        <v>228.46779913999998</v>
      </c>
      <c r="F722" s="11">
        <v>2359.34831923</v>
      </c>
      <c r="G722" s="11">
        <v>229.80278503</v>
      </c>
      <c r="H722" s="11">
        <v>2769.8253492700001</v>
      </c>
      <c r="I722" s="11">
        <v>184.34323211</v>
      </c>
      <c r="J722" s="11">
        <v>3273.1237934299998</v>
      </c>
      <c r="K722" s="11">
        <v>215.43928979</v>
      </c>
      <c r="L722" s="11">
        <v>4443.3134545399998</v>
      </c>
      <c r="M722" s="11">
        <v>296.87736416000001</v>
      </c>
      <c r="N722" s="11">
        <v>4912.22987749</v>
      </c>
      <c r="O722" s="12">
        <v>341.17392593</v>
      </c>
      <c r="P722" s="6">
        <f t="shared" si="22"/>
        <v>0.17565799319595188</v>
      </c>
      <c r="Q722" s="6">
        <f t="shared" si="23"/>
        <v>8.3503121870343699E-2</v>
      </c>
    </row>
    <row r="723" spans="1:17" x14ac:dyDescent="0.25">
      <c r="A723">
        <f>IF(OR(AND(P723&lt;&gt;"",P723&gt;$P$5),AND(Q723&lt;&gt;"",Q723&gt;$P$5)),MAX(A$5:A722)+1,"")</f>
        <v>250</v>
      </c>
      <c r="B723" s="7" t="s">
        <v>716</v>
      </c>
      <c r="C723" s="8" t="s">
        <v>3778</v>
      </c>
      <c r="D723" s="11">
        <v>1973.4490908099999</v>
      </c>
      <c r="E723" s="11">
        <v>202.97868658000002</v>
      </c>
      <c r="F723" s="11">
        <v>2568.0450313299998</v>
      </c>
      <c r="G723" s="11">
        <v>294.33495272000005</v>
      </c>
      <c r="H723" s="11">
        <v>2955.3617912899999</v>
      </c>
      <c r="I723" s="11">
        <v>365.66510704000001</v>
      </c>
      <c r="J723" s="11">
        <v>3368.3514132600003</v>
      </c>
      <c r="K723" s="11">
        <v>449.55907930000001</v>
      </c>
      <c r="L723" s="11">
        <v>3990.2660988600001</v>
      </c>
      <c r="M723" s="11">
        <v>551.05042221000008</v>
      </c>
      <c r="N723" s="11">
        <v>4007.7868723299998</v>
      </c>
      <c r="O723" s="12">
        <v>638.07240823000006</v>
      </c>
      <c r="P723" s="6">
        <f t="shared" si="22"/>
        <v>0.15222087248350991</v>
      </c>
      <c r="Q723" s="6">
        <f t="shared" si="23"/>
        <v>0.25743025423317922</v>
      </c>
    </row>
    <row r="724" spans="1:17" x14ac:dyDescent="0.25">
      <c r="A724" t="str">
        <f>IF(OR(AND(P724&lt;&gt;"",P724&gt;$P$5),AND(Q724&lt;&gt;"",Q724&gt;$P$5)),MAX(A$5:A723)+1,"")</f>
        <v/>
      </c>
      <c r="B724" s="7" t="s">
        <v>717</v>
      </c>
      <c r="C724" s="8" t="s">
        <v>3779</v>
      </c>
      <c r="D724" s="11">
        <v>6770.2659259799993</v>
      </c>
      <c r="E724" s="11">
        <v>170.88886657</v>
      </c>
      <c r="F724" s="11">
        <v>8439.1863880100009</v>
      </c>
      <c r="G724" s="11">
        <v>260.09184656000002</v>
      </c>
      <c r="H724" s="11">
        <v>10005.654563450002</v>
      </c>
      <c r="I724" s="11">
        <v>342.89603163999999</v>
      </c>
      <c r="J724" s="11">
        <v>11387.89464721</v>
      </c>
      <c r="K724" s="11">
        <v>415.45047962000001</v>
      </c>
      <c r="L724" s="11">
        <v>12296.788271670001</v>
      </c>
      <c r="M724" s="11">
        <v>345.29536418000004</v>
      </c>
      <c r="N724" s="11">
        <v>15451.608970309999</v>
      </c>
      <c r="O724" s="12">
        <v>213.82274290000001</v>
      </c>
      <c r="P724" s="6">
        <f t="shared" si="22"/>
        <v>0.17943387268090416</v>
      </c>
      <c r="Q724" s="6">
        <f t="shared" si="23"/>
        <v>4.584668798008984E-2</v>
      </c>
    </row>
    <row r="725" spans="1:17" x14ac:dyDescent="0.25">
      <c r="A725">
        <f>IF(OR(AND(P725&lt;&gt;"",P725&gt;$P$5),AND(Q725&lt;&gt;"",Q725&gt;$P$5)),MAX(A$5:A724)+1,"")</f>
        <v>251</v>
      </c>
      <c r="B725" s="7" t="s">
        <v>718</v>
      </c>
      <c r="C725" s="8" t="s">
        <v>3780</v>
      </c>
      <c r="D725" s="11">
        <v>483.35712438000002</v>
      </c>
      <c r="E725" s="11">
        <v>185.49826968000002</v>
      </c>
      <c r="F725" s="11">
        <v>567.3857720499999</v>
      </c>
      <c r="G725" s="11">
        <v>200.35461762</v>
      </c>
      <c r="H725" s="11">
        <v>662.67689789999997</v>
      </c>
      <c r="I725" s="11">
        <v>225.0138426</v>
      </c>
      <c r="J725" s="11">
        <v>496.35955835000004</v>
      </c>
      <c r="K725" s="11">
        <v>143.79461731000001</v>
      </c>
      <c r="L725" s="11">
        <v>1319.73523015</v>
      </c>
      <c r="M725" s="11">
        <v>510.85494088999997</v>
      </c>
      <c r="N725" s="11">
        <v>2013.3216292499999</v>
      </c>
      <c r="O725" s="12">
        <v>1442.4143012300001</v>
      </c>
      <c r="P725" s="6">
        <f t="shared" si="22"/>
        <v>0.33023694980480656</v>
      </c>
      <c r="Q725" s="6">
        <f t="shared" si="23"/>
        <v>0.50712762852318538</v>
      </c>
    </row>
    <row r="726" spans="1:17" x14ac:dyDescent="0.25">
      <c r="A726" t="str">
        <f>IF(OR(AND(P726&lt;&gt;"",P726&gt;$P$5),AND(Q726&lt;&gt;"",Q726&gt;$P$5)),MAX(A$5:A725)+1,"")</f>
        <v/>
      </c>
      <c r="B726" s="7" t="s">
        <v>719</v>
      </c>
      <c r="C726" s="8" t="s">
        <v>3781</v>
      </c>
      <c r="D726" s="11">
        <v>144.39929624000001</v>
      </c>
      <c r="E726" s="11">
        <v>40.570288479999995</v>
      </c>
      <c r="F726" s="11">
        <v>172.83217691999999</v>
      </c>
      <c r="G726" s="11">
        <v>50.988981070000001</v>
      </c>
      <c r="H726" s="11">
        <v>203.44552730999999</v>
      </c>
      <c r="I726" s="11">
        <v>61.586320710000003</v>
      </c>
      <c r="J726" s="11">
        <v>256.57498421999998</v>
      </c>
      <c r="K726" s="11">
        <v>68.39864209000001</v>
      </c>
      <c r="L726" s="11">
        <v>220.95967558000001</v>
      </c>
      <c r="M726" s="11">
        <v>10.97575131</v>
      </c>
      <c r="N726" s="11">
        <v>261.23977841999999</v>
      </c>
      <c r="O726" s="12">
        <v>33.411877760000003</v>
      </c>
      <c r="P726" s="6">
        <f t="shared" si="22"/>
        <v>0.125887107381915</v>
      </c>
      <c r="Q726" s="6">
        <f t="shared" si="23"/>
        <v>-3.8080879243900245E-2</v>
      </c>
    </row>
    <row r="727" spans="1:17" x14ac:dyDescent="0.25">
      <c r="A727" t="str">
        <f>IF(OR(AND(P727&lt;&gt;"",P727&gt;$P$5),AND(Q727&lt;&gt;"",Q727&gt;$P$5)),MAX(A$5:A726)+1,"")</f>
        <v/>
      </c>
      <c r="B727" s="7" t="s">
        <v>720</v>
      </c>
      <c r="C727" s="8" t="s">
        <v>3782</v>
      </c>
      <c r="D727" s="11">
        <v>1490.53269563</v>
      </c>
      <c r="E727" s="11">
        <v>256.02208963999999</v>
      </c>
      <c r="F727" s="11">
        <v>1540.2881549599999</v>
      </c>
      <c r="G727" s="11">
        <v>139.34249331000001</v>
      </c>
      <c r="H727" s="11">
        <v>1530.7939354</v>
      </c>
      <c r="I727" s="11">
        <v>44.44778874</v>
      </c>
      <c r="J727" s="11">
        <v>1770.0524604899999</v>
      </c>
      <c r="K727" s="11">
        <v>84.279634689999995</v>
      </c>
      <c r="L727" s="11">
        <v>1776.045032</v>
      </c>
      <c r="M727" s="11">
        <v>151.21817422000001</v>
      </c>
      <c r="N727" s="11">
        <v>1598.4812607899999</v>
      </c>
      <c r="O727" s="12">
        <v>95.185841940000003</v>
      </c>
      <c r="P727" s="6">
        <f t="shared" si="22"/>
        <v>1.4082313918261979E-2</v>
      </c>
      <c r="Q727" s="6">
        <f t="shared" si="23"/>
        <v>-0.17953703235519891</v>
      </c>
    </row>
    <row r="728" spans="1:17" x14ac:dyDescent="0.25">
      <c r="A728" t="str">
        <f>IF(OR(AND(P728&lt;&gt;"",P728&gt;$P$5),AND(Q728&lt;&gt;"",Q728&gt;$P$5)),MAX(A$5:A727)+1,"")</f>
        <v/>
      </c>
      <c r="B728" s="7" t="s">
        <v>721</v>
      </c>
      <c r="C728" s="8" t="s">
        <v>3783</v>
      </c>
      <c r="D728" s="11">
        <v>1049.0538399100001</v>
      </c>
      <c r="E728" s="11">
        <v>126.13369191</v>
      </c>
      <c r="F728" s="11">
        <v>1372.79020642</v>
      </c>
      <c r="G728" s="11">
        <v>139.70668676</v>
      </c>
      <c r="H728" s="11">
        <v>1402.74972746</v>
      </c>
      <c r="I728" s="11">
        <v>151.44972771000002</v>
      </c>
      <c r="J728" s="11">
        <v>1481.0286499200001</v>
      </c>
      <c r="K728" s="11">
        <v>102.59367736</v>
      </c>
      <c r="L728" s="11">
        <v>1404.1531631199998</v>
      </c>
      <c r="M728" s="11">
        <v>63.50334788</v>
      </c>
      <c r="N728" s="11">
        <v>1498.81379152</v>
      </c>
      <c r="O728" s="12">
        <v>84.804685950000007</v>
      </c>
      <c r="P728" s="6">
        <f t="shared" si="22"/>
        <v>7.3964635069742046E-2</v>
      </c>
      <c r="Q728" s="6">
        <f t="shared" si="23"/>
        <v>-7.6328064223382452E-2</v>
      </c>
    </row>
    <row r="729" spans="1:17" x14ac:dyDescent="0.25">
      <c r="A729" t="str">
        <f>IF(OR(AND(P729&lt;&gt;"",P729&gt;$P$5),AND(Q729&lt;&gt;"",Q729&gt;$P$5)),MAX(A$5:A728)+1,"")</f>
        <v/>
      </c>
      <c r="B729" s="7" t="s">
        <v>722</v>
      </c>
      <c r="C729" s="8" t="s">
        <v>3784</v>
      </c>
      <c r="D729" s="11">
        <v>396.66786641000004</v>
      </c>
      <c r="E729" s="11">
        <v>31.177418289999999</v>
      </c>
      <c r="F729" s="11">
        <v>419.43302216000001</v>
      </c>
      <c r="G729" s="11">
        <v>21.191734409999999</v>
      </c>
      <c r="H729" s="11">
        <v>476.77038766999999</v>
      </c>
      <c r="I729" s="11">
        <v>6.97104474</v>
      </c>
      <c r="J729" s="11">
        <v>589.27584623000007</v>
      </c>
      <c r="K729" s="11">
        <v>60.451048380000003</v>
      </c>
      <c r="L729" s="11">
        <v>528.02872496999998</v>
      </c>
      <c r="M729" s="11">
        <v>42.19505711</v>
      </c>
      <c r="N729" s="11">
        <v>506.25534098000003</v>
      </c>
      <c r="O729" s="12">
        <v>51.228296180000001</v>
      </c>
      <c r="P729" s="6">
        <f t="shared" si="22"/>
        <v>4.9998115378945274E-2</v>
      </c>
      <c r="Q729" s="6">
        <f t="shared" si="23"/>
        <v>0.10441921093396211</v>
      </c>
    </row>
    <row r="730" spans="1:17" x14ac:dyDescent="0.25">
      <c r="A730">
        <f>IF(OR(AND(P730&lt;&gt;"",P730&gt;$P$5),AND(Q730&lt;&gt;"",Q730&gt;$P$5)),MAX(A$5:A729)+1,"")</f>
        <v>252</v>
      </c>
      <c r="B730" s="7" t="s">
        <v>723</v>
      </c>
      <c r="C730" s="8" t="s">
        <v>3785</v>
      </c>
      <c r="D730" s="11">
        <v>445.31281932999997</v>
      </c>
      <c r="E730" s="11">
        <v>71.738075989999999</v>
      </c>
      <c r="F730" s="11">
        <v>936.00838776000001</v>
      </c>
      <c r="G730" s="11">
        <v>69.62190876999999</v>
      </c>
      <c r="H730" s="11">
        <v>1278.0926281700001</v>
      </c>
      <c r="I730" s="11">
        <v>87.621131599999998</v>
      </c>
      <c r="J730" s="11">
        <v>1440.4230467699999</v>
      </c>
      <c r="K730" s="11">
        <v>104.08860220999999</v>
      </c>
      <c r="L730" s="11">
        <v>1317.3895513900002</v>
      </c>
      <c r="M730" s="11">
        <v>92.412057319999988</v>
      </c>
      <c r="N730" s="11">
        <v>1489.07148532</v>
      </c>
      <c r="O730" s="12">
        <v>138.4535793</v>
      </c>
      <c r="P730" s="6">
        <f t="shared" si="22"/>
        <v>0.27306350967323634</v>
      </c>
      <c r="Q730" s="6">
        <f t="shared" si="23"/>
        <v>0.14054097563681944</v>
      </c>
    </row>
    <row r="731" spans="1:17" x14ac:dyDescent="0.25">
      <c r="A731" t="str">
        <f>IF(OR(AND(P731&lt;&gt;"",P731&gt;$P$5),AND(Q731&lt;&gt;"",Q731&gt;$P$5)),MAX(A$5:A730)+1,"")</f>
        <v/>
      </c>
      <c r="B731" s="7" t="s">
        <v>724</v>
      </c>
      <c r="C731" s="8" t="s">
        <v>3786</v>
      </c>
      <c r="D731" s="11">
        <v>686.49220613</v>
      </c>
      <c r="E731" s="11">
        <v>36.066937880000005</v>
      </c>
      <c r="F731" s="11">
        <v>899.99880539000003</v>
      </c>
      <c r="G731" s="11">
        <v>-16.079712960000002</v>
      </c>
      <c r="H731" s="11">
        <v>792.31652123000003</v>
      </c>
      <c r="I731" s="11">
        <v>12.207305160000001</v>
      </c>
      <c r="J731" s="11">
        <v>715.30902572000002</v>
      </c>
      <c r="K731" s="11">
        <v>11.90681346</v>
      </c>
      <c r="L731" s="11">
        <v>747.81326055</v>
      </c>
      <c r="M731" s="11">
        <v>15.3670551</v>
      </c>
      <c r="N731" s="11">
        <v>656.88525215999994</v>
      </c>
      <c r="O731" s="12">
        <v>13.700512010000001</v>
      </c>
      <c r="P731" s="6">
        <f t="shared" si="22"/>
        <v>-8.7783479454465185E-3</v>
      </c>
      <c r="Q731" s="6">
        <f t="shared" si="23"/>
        <v>-0.17600323781963956</v>
      </c>
    </row>
    <row r="732" spans="1:17" x14ac:dyDescent="0.25">
      <c r="A732" t="str">
        <f>IF(OR(AND(P732&lt;&gt;"",P732&gt;$P$5),AND(Q732&lt;&gt;"",Q732&gt;$P$5)),MAX(A$5:A731)+1,"")</f>
        <v/>
      </c>
      <c r="B732" s="7" t="s">
        <v>725</v>
      </c>
      <c r="C732" s="8" t="s">
        <v>3787</v>
      </c>
      <c r="D732" s="11">
        <v>769.18177208000009</v>
      </c>
      <c r="E732" s="11">
        <v>12.07331463</v>
      </c>
      <c r="F732" s="11">
        <v>743.44397974000003</v>
      </c>
      <c r="G732" s="11">
        <v>16.734589100000001</v>
      </c>
      <c r="H732" s="11">
        <v>640.72985204999998</v>
      </c>
      <c r="I732" s="11">
        <v>13.536136750000001</v>
      </c>
      <c r="J732" s="11">
        <v>680.33060811000007</v>
      </c>
      <c r="K732" s="11">
        <v>20.067253539999999</v>
      </c>
      <c r="L732" s="11">
        <v>691.04480814999999</v>
      </c>
      <c r="M732" s="11">
        <v>33.128076</v>
      </c>
      <c r="N732" s="11">
        <v>654.42577881</v>
      </c>
      <c r="O732" s="12">
        <v>-21.654470059999998</v>
      </c>
      <c r="P732" s="6">
        <f t="shared" si="22"/>
        <v>-3.1797314451044834E-2</v>
      </c>
      <c r="Q732" s="6">
        <f t="shared" si="23"/>
        <v>-2.1239427966943882</v>
      </c>
    </row>
    <row r="733" spans="1:17" x14ac:dyDescent="0.25">
      <c r="A733" t="str">
        <f>IF(OR(AND(P733&lt;&gt;"",P733&gt;$P$5),AND(Q733&lt;&gt;"",Q733&gt;$P$5)),MAX(A$5:A732)+1,"")</f>
        <v/>
      </c>
      <c r="B733" s="7" t="s">
        <v>726</v>
      </c>
      <c r="C733" s="8" t="s">
        <v>3788</v>
      </c>
      <c r="D733" s="11">
        <v>357.31868163999997</v>
      </c>
      <c r="E733" s="11">
        <v>110.73062873000001</v>
      </c>
      <c r="F733" s="11">
        <v>371.66357820999997</v>
      </c>
      <c r="G733" s="11">
        <v>66.209552990000006</v>
      </c>
      <c r="H733" s="11">
        <v>432.79646263999996</v>
      </c>
      <c r="I733" s="11">
        <v>36.292118979999998</v>
      </c>
      <c r="J733" s="11">
        <v>559.4855534400001</v>
      </c>
      <c r="K733" s="11">
        <v>39.574490429999997</v>
      </c>
      <c r="L733" s="11">
        <v>657.85246344000007</v>
      </c>
      <c r="M733" s="11">
        <v>56.301688579999997</v>
      </c>
      <c r="N733" s="11">
        <v>768.67219725999996</v>
      </c>
      <c r="O733" s="12">
        <v>209.46015281999999</v>
      </c>
      <c r="P733" s="6">
        <f t="shared" si="22"/>
        <v>0.16556658935667889</v>
      </c>
      <c r="Q733" s="6">
        <f t="shared" si="23"/>
        <v>0.13596965436931718</v>
      </c>
    </row>
    <row r="734" spans="1:17" x14ac:dyDescent="0.25">
      <c r="A734">
        <f>IF(OR(AND(P734&lt;&gt;"",P734&gt;$P$5),AND(Q734&lt;&gt;"",Q734&gt;$P$5)),MAX(A$5:A733)+1,"")</f>
        <v>253</v>
      </c>
      <c r="B734" s="7" t="s">
        <v>727</v>
      </c>
      <c r="C734" s="8" t="s">
        <v>3789</v>
      </c>
      <c r="D734" s="11">
        <v>1300.6108176099999</v>
      </c>
      <c r="E734" s="11">
        <v>76.435323790000012</v>
      </c>
      <c r="F734" s="11">
        <v>1587.4997321600001</v>
      </c>
      <c r="G734" s="11">
        <v>105.6470545</v>
      </c>
      <c r="H734" s="11">
        <v>1982.49639359</v>
      </c>
      <c r="I734" s="11">
        <v>139.69789553000001</v>
      </c>
      <c r="J734" s="11">
        <v>2236.0770145799997</v>
      </c>
      <c r="K734" s="11">
        <v>176.25360332</v>
      </c>
      <c r="L734" s="11">
        <v>2501.3587499200003</v>
      </c>
      <c r="M734" s="11">
        <v>223.27112374000001</v>
      </c>
      <c r="N734" s="11">
        <v>2766.5676228699999</v>
      </c>
      <c r="O734" s="12">
        <v>258.34705063999996</v>
      </c>
      <c r="P734" s="6">
        <f t="shared" si="22"/>
        <v>0.16294395522450178</v>
      </c>
      <c r="Q734" s="6">
        <f t="shared" si="23"/>
        <v>0.27579789028940382</v>
      </c>
    </row>
    <row r="735" spans="1:17" x14ac:dyDescent="0.25">
      <c r="A735" t="str">
        <f>IF(OR(AND(P735&lt;&gt;"",P735&gt;$P$5),AND(Q735&lt;&gt;"",Q735&gt;$P$5)),MAX(A$5:A734)+1,"")</f>
        <v/>
      </c>
      <c r="B735" s="7" t="s">
        <v>728</v>
      </c>
      <c r="C735" s="8" t="s">
        <v>3790</v>
      </c>
      <c r="D735" s="11">
        <v>1407.1571318900001</v>
      </c>
      <c r="E735" s="11">
        <v>77.443000310000002</v>
      </c>
      <c r="F735" s="11">
        <v>1229.8465837200001</v>
      </c>
      <c r="G735" s="11">
        <v>79.228543770000002</v>
      </c>
      <c r="H735" s="11">
        <v>808.69766144000005</v>
      </c>
      <c r="I735" s="11">
        <v>-55.53914606</v>
      </c>
      <c r="J735" s="11">
        <v>744.10175666999999</v>
      </c>
      <c r="K735" s="11">
        <v>14.92366253</v>
      </c>
      <c r="L735" s="11">
        <v>917.86740952999992</v>
      </c>
      <c r="M735" s="11">
        <v>11.575814279999999</v>
      </c>
      <c r="N735" s="11">
        <v>898.14701158000003</v>
      </c>
      <c r="O735" s="12">
        <v>15.30248499</v>
      </c>
      <c r="P735" s="6">
        <f t="shared" si="22"/>
        <v>-8.5884723987966427E-2</v>
      </c>
      <c r="Q735" s="6">
        <f t="shared" si="23"/>
        <v>-0.27697059772746624</v>
      </c>
    </row>
    <row r="736" spans="1:17" x14ac:dyDescent="0.25">
      <c r="A736" t="str">
        <f>IF(OR(AND(P736&lt;&gt;"",P736&gt;$P$5),AND(Q736&lt;&gt;"",Q736&gt;$P$5)),MAX(A$5:A735)+1,"")</f>
        <v/>
      </c>
      <c r="B736" s="7" t="s">
        <v>729</v>
      </c>
      <c r="C736" s="8" t="s">
        <v>3791</v>
      </c>
      <c r="D736" s="11">
        <v>4364.1914825000003</v>
      </c>
      <c r="E736" s="11">
        <v>77.198572459999994</v>
      </c>
      <c r="F736" s="11">
        <v>5686.51455016</v>
      </c>
      <c r="G736" s="11">
        <v>146.17847311000003</v>
      </c>
      <c r="H736" s="11">
        <v>6662.4641268400001</v>
      </c>
      <c r="I736" s="11">
        <v>159.53413724000001</v>
      </c>
      <c r="J736" s="11">
        <v>7379.71654339</v>
      </c>
      <c r="K736" s="11">
        <v>-236.27810915000001</v>
      </c>
      <c r="L736" s="11">
        <v>7018.4811462500002</v>
      </c>
      <c r="M736" s="11">
        <v>36.693527469999999</v>
      </c>
      <c r="N736" s="11">
        <v>6488.1667187499997</v>
      </c>
      <c r="O736" s="12">
        <v>-373.93507332000001</v>
      </c>
      <c r="P736" s="6">
        <f t="shared" si="22"/>
        <v>8.2539222658230438E-2</v>
      </c>
      <c r="Q736" s="6">
        <f t="shared" si="23"/>
        <v>-2.3709997842829402</v>
      </c>
    </row>
    <row r="737" spans="1:17" x14ac:dyDescent="0.25">
      <c r="A737" t="str">
        <f>IF(OR(AND(P737&lt;&gt;"",P737&gt;$P$5),AND(Q737&lt;&gt;"",Q737&gt;$P$5)),MAX(A$5:A736)+1,"")</f>
        <v/>
      </c>
      <c r="B737" s="7" t="s">
        <v>730</v>
      </c>
      <c r="C737" s="8" t="s">
        <v>3792</v>
      </c>
      <c r="D737" s="11">
        <v>520.96027171000003</v>
      </c>
      <c r="E737" s="11">
        <v>11.912346130000001</v>
      </c>
      <c r="F737" s="11">
        <v>383.16248402999997</v>
      </c>
      <c r="G737" s="11">
        <v>-14.3067549</v>
      </c>
      <c r="H737" s="11">
        <v>340.22886943999998</v>
      </c>
      <c r="I737" s="11">
        <v>-51.530836549999997</v>
      </c>
      <c r="J737" s="11">
        <v>367.43311335999999</v>
      </c>
      <c r="K737" s="11">
        <v>5.8598924199999995</v>
      </c>
      <c r="L737" s="11">
        <v>467.84399571</v>
      </c>
      <c r="M737" s="11">
        <v>8.2713873400000004</v>
      </c>
      <c r="N737" s="11">
        <v>459.78281987000003</v>
      </c>
      <c r="O737" s="12">
        <v>-31.184835039999999</v>
      </c>
      <c r="P737" s="6">
        <f t="shared" si="22"/>
        <v>-2.4674392700541614E-2</v>
      </c>
      <c r="Q737" s="6">
        <f t="shared" si="23"/>
        <v>-2.2122417283645053</v>
      </c>
    </row>
    <row r="738" spans="1:17" x14ac:dyDescent="0.25">
      <c r="A738" t="str">
        <f>IF(OR(AND(P738&lt;&gt;"",P738&gt;$P$5),AND(Q738&lt;&gt;"",Q738&gt;$P$5)),MAX(A$5:A737)+1,"")</f>
        <v/>
      </c>
      <c r="B738" s="7" t="s">
        <v>731</v>
      </c>
      <c r="C738" s="8" t="s">
        <v>3793</v>
      </c>
      <c r="D738" s="11">
        <v>923.89821985000003</v>
      </c>
      <c r="E738" s="11">
        <v>138.59534712000001</v>
      </c>
      <c r="F738" s="11">
        <v>1059.54057769</v>
      </c>
      <c r="G738" s="11">
        <v>181.44477871999999</v>
      </c>
      <c r="H738" s="11">
        <v>925.19152629999996</v>
      </c>
      <c r="I738" s="11">
        <v>127.7130241</v>
      </c>
      <c r="J738" s="11">
        <v>796.15124979999996</v>
      </c>
      <c r="K738" s="11">
        <v>91.462747680000007</v>
      </c>
      <c r="L738" s="11">
        <v>686.01524775999997</v>
      </c>
      <c r="M738" s="11">
        <v>101.20940127999999</v>
      </c>
      <c r="N738" s="11">
        <v>707.46802007000008</v>
      </c>
      <c r="O738" s="12">
        <v>70.948609689999998</v>
      </c>
      <c r="P738" s="6">
        <f t="shared" si="22"/>
        <v>-5.1982102175053169E-2</v>
      </c>
      <c r="Q738" s="6">
        <f t="shared" si="23"/>
        <v>-0.12534043908157666</v>
      </c>
    </row>
    <row r="739" spans="1:17" x14ac:dyDescent="0.25">
      <c r="A739">
        <f>IF(OR(AND(P739&lt;&gt;"",P739&gt;$P$5),AND(Q739&lt;&gt;"",Q739&gt;$P$5)),MAX(A$5:A738)+1,"")</f>
        <v>254</v>
      </c>
      <c r="B739" s="7" t="s">
        <v>732</v>
      </c>
      <c r="C739" s="8" t="s">
        <v>3794</v>
      </c>
      <c r="D739" s="11">
        <v>2479.93016395</v>
      </c>
      <c r="E739" s="11">
        <v>403.93726442000002</v>
      </c>
      <c r="F739" s="11">
        <v>3312.95205373</v>
      </c>
      <c r="G739" s="11">
        <v>408.38570867000004</v>
      </c>
      <c r="H739" s="11">
        <v>3803.1732237800002</v>
      </c>
      <c r="I739" s="11">
        <v>335.52498400000002</v>
      </c>
      <c r="J739" s="11">
        <v>4058.0859627499999</v>
      </c>
      <c r="K739" s="11">
        <v>337.72938950000002</v>
      </c>
      <c r="L739" s="11">
        <v>5322.45885292</v>
      </c>
      <c r="M739" s="11">
        <v>512.33015793000004</v>
      </c>
      <c r="N739" s="11">
        <v>6790.3324486299998</v>
      </c>
      <c r="O739" s="12">
        <v>586.27165429000001</v>
      </c>
      <c r="P739" s="6">
        <f t="shared" si="22"/>
        <v>0.22317984761140486</v>
      </c>
      <c r="Q739" s="6">
        <f t="shared" si="23"/>
        <v>7.7350445027332349E-2</v>
      </c>
    </row>
    <row r="740" spans="1:17" x14ac:dyDescent="0.25">
      <c r="A740">
        <f>IF(OR(AND(P740&lt;&gt;"",P740&gt;$P$5),AND(Q740&lt;&gt;"",Q740&gt;$P$5)),MAX(A$5:A739)+1,"")</f>
        <v>255</v>
      </c>
      <c r="B740" s="7" t="s">
        <v>733</v>
      </c>
      <c r="C740" s="8" t="s">
        <v>3795</v>
      </c>
      <c r="D740" s="11">
        <v>378.12558941000003</v>
      </c>
      <c r="E740" s="11">
        <v>65.105204029999996</v>
      </c>
      <c r="F740" s="11">
        <v>508.35898473000003</v>
      </c>
      <c r="G740" s="11">
        <v>86.496177369999998</v>
      </c>
      <c r="H740" s="11">
        <v>317.42970597000004</v>
      </c>
      <c r="I740" s="11">
        <v>17.872345539999998</v>
      </c>
      <c r="J740" s="11">
        <v>457.51402427999994</v>
      </c>
      <c r="K740" s="11">
        <v>38.86144736</v>
      </c>
      <c r="L740" s="11">
        <v>1236.49747815</v>
      </c>
      <c r="M740" s="11">
        <v>119.43588199</v>
      </c>
      <c r="N740" s="11">
        <v>1603.1238092799999</v>
      </c>
      <c r="O740" s="12">
        <v>148.77452688999998</v>
      </c>
      <c r="P740" s="6">
        <f t="shared" si="22"/>
        <v>0.33495368666144953</v>
      </c>
      <c r="Q740" s="6">
        <f t="shared" si="23"/>
        <v>0.17972986758009246</v>
      </c>
    </row>
    <row r="741" spans="1:17" x14ac:dyDescent="0.25">
      <c r="A741" t="str">
        <f>IF(OR(AND(P741&lt;&gt;"",P741&gt;$P$5),AND(Q741&lt;&gt;"",Q741&gt;$P$5)),MAX(A$5:A740)+1,"")</f>
        <v/>
      </c>
      <c r="B741" s="7" t="s">
        <v>734</v>
      </c>
      <c r="C741" s="8" t="s">
        <v>3796</v>
      </c>
      <c r="D741" s="11">
        <v>7500.4791029999997</v>
      </c>
      <c r="E741" s="11">
        <v>757.85228700000005</v>
      </c>
      <c r="F741" s="11">
        <v>9945.0577969999995</v>
      </c>
      <c r="G741" s="11">
        <v>1206.0074119999999</v>
      </c>
      <c r="H741" s="11">
        <v>9509.5506139999998</v>
      </c>
      <c r="I741" s="11">
        <v>849.58239300000002</v>
      </c>
      <c r="J741" s="11">
        <v>7889.6180839999997</v>
      </c>
      <c r="K741" s="11">
        <v>405.47636399999999</v>
      </c>
      <c r="L741" s="11">
        <v>6620.7674770000003</v>
      </c>
      <c r="M741" s="11">
        <v>145.640513</v>
      </c>
      <c r="N741" s="11">
        <v>6294.7837639999998</v>
      </c>
      <c r="O741" s="12">
        <v>-431.92150099999998</v>
      </c>
      <c r="P741" s="6">
        <f t="shared" si="22"/>
        <v>-3.4442009723123501E-2</v>
      </c>
      <c r="Q741" s="6">
        <f t="shared" si="23"/>
        <v>-1.8936429872329366</v>
      </c>
    </row>
    <row r="742" spans="1:17" x14ac:dyDescent="0.25">
      <c r="A742">
        <f>IF(OR(AND(P742&lt;&gt;"",P742&gt;$P$5),AND(Q742&lt;&gt;"",Q742&gt;$P$5)),MAX(A$5:A741)+1,"")</f>
        <v>256</v>
      </c>
      <c r="B742" s="7" t="s">
        <v>735</v>
      </c>
      <c r="C742" s="8" t="s">
        <v>3797</v>
      </c>
      <c r="D742" s="11">
        <v>315.61892859</v>
      </c>
      <c r="E742" s="11">
        <v>25.609403649999997</v>
      </c>
      <c r="F742" s="11">
        <v>361.31732361000002</v>
      </c>
      <c r="G742" s="11">
        <v>26.811618079999999</v>
      </c>
      <c r="H742" s="11">
        <v>306.57486002999997</v>
      </c>
      <c r="I742" s="11">
        <v>19.05752979</v>
      </c>
      <c r="J742" s="11">
        <v>366.41874949999999</v>
      </c>
      <c r="K742" s="11">
        <v>18.55244442</v>
      </c>
      <c r="L742" s="11">
        <v>300.61685408999995</v>
      </c>
      <c r="M742" s="11">
        <v>18.375032520000001</v>
      </c>
      <c r="N742" s="11">
        <v>602.91976623000005</v>
      </c>
      <c r="O742" s="12">
        <v>203.30326227</v>
      </c>
      <c r="P742" s="6">
        <f t="shared" si="22"/>
        <v>0.13820187361168235</v>
      </c>
      <c r="Q742" s="6">
        <f t="shared" si="23"/>
        <v>0.51338343640620199</v>
      </c>
    </row>
    <row r="743" spans="1:17" x14ac:dyDescent="0.25">
      <c r="A743">
        <f>IF(OR(AND(P743&lt;&gt;"",P743&gt;$P$5),AND(Q743&lt;&gt;"",Q743&gt;$P$5)),MAX(A$5:A742)+1,"")</f>
        <v>257</v>
      </c>
      <c r="B743" s="7" t="s">
        <v>736</v>
      </c>
      <c r="C743" s="8" t="s">
        <v>3798</v>
      </c>
      <c r="D743" s="11">
        <v>1981.6601679600001</v>
      </c>
      <c r="E743" s="11">
        <v>103.84002063</v>
      </c>
      <c r="F743" s="11">
        <v>2473.6535356599998</v>
      </c>
      <c r="G743" s="11">
        <v>104.53022589</v>
      </c>
      <c r="H743" s="11">
        <v>2978.5703231999996</v>
      </c>
      <c r="I743" s="11">
        <v>188.66271094999999</v>
      </c>
      <c r="J743" s="11">
        <v>3902.6268655100002</v>
      </c>
      <c r="K743" s="11">
        <v>363.70663131999999</v>
      </c>
      <c r="L743" s="11">
        <v>5005.9236726000008</v>
      </c>
      <c r="M743" s="11">
        <v>576.55056408000007</v>
      </c>
      <c r="N743" s="11">
        <v>5303.9904417600001</v>
      </c>
      <c r="O743" s="12">
        <v>729.71516683000004</v>
      </c>
      <c r="P743" s="6">
        <f t="shared" si="22"/>
        <v>0.21762823601343695</v>
      </c>
      <c r="Q743" s="6">
        <f t="shared" si="23"/>
        <v>0.47692254998331296</v>
      </c>
    </row>
    <row r="744" spans="1:17" x14ac:dyDescent="0.25">
      <c r="A744" t="str">
        <f>IF(OR(AND(P744&lt;&gt;"",P744&gt;$P$5),AND(Q744&lt;&gt;"",Q744&gt;$P$5)),MAX(A$5:A743)+1,"")</f>
        <v/>
      </c>
      <c r="B744" s="7" t="s">
        <v>737</v>
      </c>
      <c r="C744" s="8" t="s">
        <v>3799</v>
      </c>
      <c r="D744" s="11">
        <v>568.73457722000001</v>
      </c>
      <c r="E744" s="11">
        <v>50.706953570000003</v>
      </c>
      <c r="F744" s="11">
        <v>682.71103374000006</v>
      </c>
      <c r="G744" s="11">
        <v>57.562181760000001</v>
      </c>
      <c r="H744" s="11">
        <v>707.74614416999998</v>
      </c>
      <c r="I744" s="11">
        <v>14.133833769999999</v>
      </c>
      <c r="J744" s="11">
        <v>814.63109866999991</v>
      </c>
      <c r="K744" s="11">
        <v>-29.237106520000001</v>
      </c>
      <c r="L744" s="11">
        <v>844.88000850000003</v>
      </c>
      <c r="M744" s="11">
        <v>10.607301470000001</v>
      </c>
      <c r="N744" s="11">
        <v>789.29389682999999</v>
      </c>
      <c r="O744" s="12">
        <v>-67.865903670000009</v>
      </c>
      <c r="P744" s="6">
        <f t="shared" si="22"/>
        <v>6.7740761372061975E-2</v>
      </c>
      <c r="Q744" s="6">
        <f t="shared" si="23"/>
        <v>-2.0600267463140076</v>
      </c>
    </row>
    <row r="745" spans="1:17" x14ac:dyDescent="0.25">
      <c r="A745">
        <f>IF(OR(AND(P745&lt;&gt;"",P745&gt;$P$5),AND(Q745&lt;&gt;"",Q745&gt;$P$5)),MAX(A$5:A744)+1,"")</f>
        <v>258</v>
      </c>
      <c r="B745" s="7" t="s">
        <v>738</v>
      </c>
      <c r="C745" s="8" t="s">
        <v>3800</v>
      </c>
      <c r="D745" s="11">
        <v>331.82308011000003</v>
      </c>
      <c r="E745" s="11">
        <v>93.763113819999987</v>
      </c>
      <c r="F745" s="11">
        <v>433.07765255999999</v>
      </c>
      <c r="G745" s="11">
        <v>122.11040981999999</v>
      </c>
      <c r="H745" s="11">
        <v>592.49262825999995</v>
      </c>
      <c r="I745" s="11">
        <v>147.94178187</v>
      </c>
      <c r="J745" s="11">
        <v>626.37900639999998</v>
      </c>
      <c r="K745" s="11">
        <v>114.41870990000001</v>
      </c>
      <c r="L745" s="11">
        <v>977.22182187999999</v>
      </c>
      <c r="M745" s="11">
        <v>153.01670758</v>
      </c>
      <c r="N745" s="11">
        <v>1181.55780084</v>
      </c>
      <c r="O745" s="12">
        <v>149.17075256999999</v>
      </c>
      <c r="P745" s="6">
        <f t="shared" si="22"/>
        <v>0.28916847340283502</v>
      </c>
      <c r="Q745" s="6">
        <f t="shared" si="23"/>
        <v>9.7312513530114941E-2</v>
      </c>
    </row>
    <row r="746" spans="1:17" x14ac:dyDescent="0.25">
      <c r="A746">
        <f>IF(OR(AND(P746&lt;&gt;"",P746&gt;$P$5),AND(Q746&lt;&gt;"",Q746&gt;$P$5)),MAX(A$5:A745)+1,"")</f>
        <v>259</v>
      </c>
      <c r="B746" s="7" t="s">
        <v>739</v>
      </c>
      <c r="C746" s="8" t="s">
        <v>3801</v>
      </c>
      <c r="D746" s="11">
        <v>3276.5093537199996</v>
      </c>
      <c r="E746" s="11">
        <v>10.37890294</v>
      </c>
      <c r="F746" s="11">
        <v>4122.2729682899999</v>
      </c>
      <c r="G746" s="11">
        <v>80.132570689999994</v>
      </c>
      <c r="H746" s="11">
        <v>3981.0707144600001</v>
      </c>
      <c r="I746" s="11">
        <v>-79.416116219999992</v>
      </c>
      <c r="J746" s="11">
        <v>4242.9550101900004</v>
      </c>
      <c r="K746" s="11">
        <v>13.1926127</v>
      </c>
      <c r="L746" s="11">
        <v>4239.5811640299999</v>
      </c>
      <c r="M746" s="11">
        <v>-123.86616606999999</v>
      </c>
      <c r="N746" s="11">
        <v>4035.3019860100003</v>
      </c>
      <c r="O746" s="12">
        <v>29.38727059</v>
      </c>
      <c r="P746" s="6">
        <f t="shared" si="22"/>
        <v>4.2540477479177108E-2</v>
      </c>
      <c r="Q746" s="6">
        <f t="shared" si="23"/>
        <v>0.23140683616475766</v>
      </c>
    </row>
    <row r="747" spans="1:17" x14ac:dyDescent="0.25">
      <c r="A747" t="str">
        <f>IF(OR(AND(P747&lt;&gt;"",P747&gt;$P$5),AND(Q747&lt;&gt;"",Q747&gt;$P$5)),MAX(A$5:A746)+1,"")</f>
        <v/>
      </c>
      <c r="B747" s="7" t="s">
        <v>740</v>
      </c>
      <c r="C747" s="8" t="s">
        <v>3802</v>
      </c>
      <c r="D747" s="11">
        <v>983.46039566000002</v>
      </c>
      <c r="E747" s="11">
        <v>258.75796419</v>
      </c>
      <c r="F747" s="11">
        <v>1161.7807618800002</v>
      </c>
      <c r="G747" s="11">
        <v>291.95375583999999</v>
      </c>
      <c r="H747" s="11">
        <v>1311.54664123</v>
      </c>
      <c r="I747" s="11">
        <v>331.15194738999998</v>
      </c>
      <c r="J747" s="11">
        <v>1452.63624121</v>
      </c>
      <c r="K747" s="11">
        <v>420.26787929</v>
      </c>
      <c r="L747" s="11">
        <v>1466.3517726</v>
      </c>
      <c r="M747" s="11">
        <v>444.86640116000001</v>
      </c>
      <c r="N747" s="11">
        <v>1371.8212074600001</v>
      </c>
      <c r="O747" s="12">
        <v>376.67283542000001</v>
      </c>
      <c r="P747" s="6">
        <f t="shared" si="22"/>
        <v>6.8828750526738425E-2</v>
      </c>
      <c r="Q747" s="6">
        <f t="shared" si="23"/>
        <v>7.7988468503194408E-2</v>
      </c>
    </row>
    <row r="748" spans="1:17" x14ac:dyDescent="0.25">
      <c r="A748">
        <f>IF(OR(AND(P748&lt;&gt;"",P748&gt;$P$5),AND(Q748&lt;&gt;"",Q748&gt;$P$5)),MAX(A$5:A747)+1,"")</f>
        <v>260</v>
      </c>
      <c r="B748" s="7" t="s">
        <v>741</v>
      </c>
      <c r="C748" s="8" t="s">
        <v>3803</v>
      </c>
      <c r="D748" s="11">
        <v>2144.4225739399999</v>
      </c>
      <c r="E748" s="11">
        <v>97.425242089999998</v>
      </c>
      <c r="F748" s="11">
        <v>2601.6344426700002</v>
      </c>
      <c r="G748" s="11">
        <v>103.64759481</v>
      </c>
      <c r="H748" s="11">
        <v>3850.9427161199997</v>
      </c>
      <c r="I748" s="11">
        <v>177.63469451</v>
      </c>
      <c r="J748" s="11">
        <v>4855.6295586099995</v>
      </c>
      <c r="K748" s="11">
        <v>220.01701366999998</v>
      </c>
      <c r="L748" s="11">
        <v>5846.9502382500004</v>
      </c>
      <c r="M748" s="11">
        <v>235.40633663</v>
      </c>
      <c r="N748" s="11">
        <v>6847.1476414799999</v>
      </c>
      <c r="O748" s="12">
        <v>271.89178276000001</v>
      </c>
      <c r="P748" s="6">
        <f t="shared" si="22"/>
        <v>0.26136235200306368</v>
      </c>
      <c r="Q748" s="6">
        <f t="shared" si="23"/>
        <v>0.22784887808636967</v>
      </c>
    </row>
    <row r="749" spans="1:17" x14ac:dyDescent="0.25">
      <c r="A749" t="str">
        <f>IF(OR(AND(P749&lt;&gt;"",P749&gt;$P$5),AND(Q749&lt;&gt;"",Q749&gt;$P$5)),MAX(A$5:A748)+1,"")</f>
        <v/>
      </c>
      <c r="B749" s="7" t="s">
        <v>742</v>
      </c>
      <c r="C749" s="8" t="s">
        <v>3804</v>
      </c>
      <c r="D749" s="11">
        <v>3563.46062575</v>
      </c>
      <c r="E749" s="11">
        <v>216.15168319999998</v>
      </c>
      <c r="F749" s="11">
        <v>4741.08396171</v>
      </c>
      <c r="G749" s="11">
        <v>290.48095161000003</v>
      </c>
      <c r="H749" s="11">
        <v>5716.58637963</v>
      </c>
      <c r="I749" s="11">
        <v>376.00574329</v>
      </c>
      <c r="J749" s="11">
        <v>5985.8466243999992</v>
      </c>
      <c r="K749" s="11">
        <v>411.43485833999995</v>
      </c>
      <c r="L749" s="11">
        <v>5951.6089871300001</v>
      </c>
      <c r="M749" s="11">
        <v>352.39209763999997</v>
      </c>
      <c r="N749" s="11">
        <v>6179.6185554599997</v>
      </c>
      <c r="O749" s="12">
        <v>310.18306992000004</v>
      </c>
      <c r="P749" s="6">
        <f t="shared" si="22"/>
        <v>0.11639514929000705</v>
      </c>
      <c r="Q749" s="6">
        <f t="shared" si="23"/>
        <v>7.4909481315665216E-2</v>
      </c>
    </row>
    <row r="750" spans="1:17" x14ac:dyDescent="0.25">
      <c r="A750" t="str">
        <f>IF(OR(AND(P750&lt;&gt;"",P750&gt;$P$5),AND(Q750&lt;&gt;"",Q750&gt;$P$5)),MAX(A$5:A749)+1,"")</f>
        <v/>
      </c>
      <c r="B750" s="7" t="s">
        <v>743</v>
      </c>
      <c r="C750" s="8" t="s">
        <v>3805</v>
      </c>
      <c r="D750" s="11">
        <v>442.98678722000005</v>
      </c>
      <c r="E750" s="11">
        <v>78.345058379999998</v>
      </c>
      <c r="F750" s="11">
        <v>610.15976391999993</v>
      </c>
      <c r="G750" s="11">
        <v>80.020210590000005</v>
      </c>
      <c r="H750" s="11">
        <v>749.87872591999997</v>
      </c>
      <c r="I750" s="11">
        <v>51.50619244</v>
      </c>
      <c r="J750" s="11">
        <v>764.66510063999999</v>
      </c>
      <c r="K750" s="11">
        <v>56.6502324</v>
      </c>
      <c r="L750" s="11">
        <v>671.38680311999997</v>
      </c>
      <c r="M750" s="11">
        <v>60.840861969999999</v>
      </c>
      <c r="N750" s="11">
        <v>613.84358580999992</v>
      </c>
      <c r="O750" s="12">
        <v>11.11905507</v>
      </c>
      <c r="P750" s="6">
        <f t="shared" si="22"/>
        <v>6.7415217166877595E-2</v>
      </c>
      <c r="Q750" s="6">
        <f t="shared" si="23"/>
        <v>-0.3232765055844995</v>
      </c>
    </row>
    <row r="751" spans="1:17" x14ac:dyDescent="0.25">
      <c r="A751">
        <f>IF(OR(AND(P751&lt;&gt;"",P751&gt;$P$5),AND(Q751&lt;&gt;"",Q751&gt;$P$5)),MAX(A$5:A750)+1,"")</f>
        <v>261</v>
      </c>
      <c r="B751" s="7" t="s">
        <v>744</v>
      </c>
      <c r="C751" s="8" t="s">
        <v>3806</v>
      </c>
      <c r="D751" s="11">
        <v>188.95911118000001</v>
      </c>
      <c r="E751" s="11">
        <v>46.264642850000001</v>
      </c>
      <c r="F751" s="11">
        <v>241.25837537999999</v>
      </c>
      <c r="G751" s="11">
        <v>61.391651909999993</v>
      </c>
      <c r="H751" s="11">
        <v>247.32119327000001</v>
      </c>
      <c r="I751" s="11">
        <v>19.53323288</v>
      </c>
      <c r="J751" s="11">
        <v>289.54545100000001</v>
      </c>
      <c r="K751" s="11">
        <v>59.433902959999998</v>
      </c>
      <c r="L751" s="11">
        <v>326.67854739999996</v>
      </c>
      <c r="M751" s="11">
        <v>72.679211459999991</v>
      </c>
      <c r="N751" s="11">
        <v>716.67934554999999</v>
      </c>
      <c r="O751" s="12">
        <v>134.97938542</v>
      </c>
      <c r="P751" s="6">
        <f t="shared" si="22"/>
        <v>0.30554369040759344</v>
      </c>
      <c r="Q751" s="6">
        <f t="shared" si="23"/>
        <v>0.23880698798859412</v>
      </c>
    </row>
    <row r="752" spans="1:17" x14ac:dyDescent="0.25">
      <c r="A752">
        <f>IF(OR(AND(P752&lt;&gt;"",P752&gt;$P$5),AND(Q752&lt;&gt;"",Q752&gt;$P$5)),MAX(A$5:A751)+1,"")</f>
        <v>262</v>
      </c>
      <c r="B752" s="7" t="s">
        <v>745</v>
      </c>
      <c r="C752" s="8" t="s">
        <v>3807</v>
      </c>
      <c r="D752" s="11">
        <v>250.08772178999999</v>
      </c>
      <c r="E752" s="11">
        <v>40.857903520000001</v>
      </c>
      <c r="F752" s="11">
        <v>369.23290510999999</v>
      </c>
      <c r="G752" s="11">
        <v>42.799088009999998</v>
      </c>
      <c r="H752" s="11">
        <v>254.81950109000002</v>
      </c>
      <c r="I752" s="11">
        <v>4.4310859599999999</v>
      </c>
      <c r="J752" s="11">
        <v>215.80531636000001</v>
      </c>
      <c r="K752" s="11">
        <v>-41.403924809999999</v>
      </c>
      <c r="L752" s="11">
        <v>322.49927141000001</v>
      </c>
      <c r="M752" s="11">
        <v>165.37859388999999</v>
      </c>
      <c r="N752" s="11">
        <v>676.35529652999992</v>
      </c>
      <c r="O752" s="12">
        <v>315.96537074999998</v>
      </c>
      <c r="P752" s="6">
        <f t="shared" si="22"/>
        <v>0.22015921730238563</v>
      </c>
      <c r="Q752" s="6">
        <f t="shared" si="23"/>
        <v>0.50547199718837055</v>
      </c>
    </row>
    <row r="753" spans="1:17" x14ac:dyDescent="0.25">
      <c r="A753">
        <f>IF(OR(AND(P753&lt;&gt;"",P753&gt;$P$5),AND(Q753&lt;&gt;"",Q753&gt;$P$5)),MAX(A$5:A752)+1,"")</f>
        <v>263</v>
      </c>
      <c r="B753" s="7" t="s">
        <v>746</v>
      </c>
      <c r="C753" s="8" t="s">
        <v>3808</v>
      </c>
      <c r="D753" s="11">
        <v>914.35750609000002</v>
      </c>
      <c r="E753" s="11">
        <v>126.82458443</v>
      </c>
      <c r="F753" s="11">
        <v>1107.2452619100002</v>
      </c>
      <c r="G753" s="11">
        <v>111.67985226</v>
      </c>
      <c r="H753" s="11">
        <v>2103.6629191100001</v>
      </c>
      <c r="I753" s="11">
        <v>160.23038947000001</v>
      </c>
      <c r="J753" s="11">
        <v>2132.6971786600002</v>
      </c>
      <c r="K753" s="11">
        <v>163.51470087000001</v>
      </c>
      <c r="L753" s="11">
        <v>2433.05262791</v>
      </c>
      <c r="M753" s="11">
        <v>144.12849362</v>
      </c>
      <c r="N753" s="11">
        <v>3139.9787432100002</v>
      </c>
      <c r="O753" s="12">
        <v>243.26158913999998</v>
      </c>
      <c r="P753" s="6">
        <f t="shared" si="22"/>
        <v>0.27985902345622304</v>
      </c>
      <c r="Q753" s="6">
        <f t="shared" si="23"/>
        <v>0.13913191153700444</v>
      </c>
    </row>
    <row r="754" spans="1:17" x14ac:dyDescent="0.25">
      <c r="A754" t="str">
        <f>IF(OR(AND(P754&lt;&gt;"",P754&gt;$P$5),AND(Q754&lt;&gt;"",Q754&gt;$P$5)),MAX(A$5:A753)+1,"")</f>
        <v/>
      </c>
      <c r="B754" s="7" t="s">
        <v>747</v>
      </c>
      <c r="C754" s="8" t="s">
        <v>3809</v>
      </c>
      <c r="D754" s="11">
        <v>410.04051814999997</v>
      </c>
      <c r="E754" s="11">
        <v>67.080752459999999</v>
      </c>
      <c r="F754" s="11">
        <v>560.99175302000003</v>
      </c>
      <c r="G754" s="11">
        <v>67.518074150000004</v>
      </c>
      <c r="H754" s="11">
        <v>541.22994614000004</v>
      </c>
      <c r="I754" s="11">
        <v>7.67438793</v>
      </c>
      <c r="J754" s="11">
        <v>566.04754035000008</v>
      </c>
      <c r="K754" s="11">
        <v>16.135262960000002</v>
      </c>
      <c r="L754" s="11">
        <v>548.45814285000006</v>
      </c>
      <c r="M754" s="11">
        <v>30.594378800000001</v>
      </c>
      <c r="N754" s="11">
        <v>434.38439993999998</v>
      </c>
      <c r="O754" s="12">
        <v>6.5966551600000001</v>
      </c>
      <c r="P754" s="6">
        <f t="shared" si="22"/>
        <v>1.1601557378534411E-2</v>
      </c>
      <c r="Q754" s="6">
        <f t="shared" si="23"/>
        <v>-0.3711527424302653</v>
      </c>
    </row>
    <row r="755" spans="1:17" x14ac:dyDescent="0.25">
      <c r="A755" t="str">
        <f>IF(OR(AND(P755&lt;&gt;"",P755&gt;$P$5),AND(Q755&lt;&gt;"",Q755&gt;$P$5)),MAX(A$5:A754)+1,"")</f>
        <v/>
      </c>
      <c r="B755" s="7" t="s">
        <v>748</v>
      </c>
      <c r="C755" s="8" t="s">
        <v>3810</v>
      </c>
      <c r="D755" s="11">
        <v>1393.39387597</v>
      </c>
      <c r="E755" s="11">
        <v>221.65862399000002</v>
      </c>
      <c r="F755" s="11">
        <v>1456.8893699600001</v>
      </c>
      <c r="G755" s="11">
        <v>202.71254537000002</v>
      </c>
      <c r="H755" s="11">
        <v>1068.76868967</v>
      </c>
      <c r="I755" s="11">
        <v>63.478708959999999</v>
      </c>
      <c r="J755" s="11">
        <v>1569.8587919700001</v>
      </c>
      <c r="K755" s="11">
        <v>101.06710004999999</v>
      </c>
      <c r="L755" s="11">
        <v>1619.5050864699999</v>
      </c>
      <c r="M755" s="11">
        <v>133.31540895999998</v>
      </c>
      <c r="N755" s="11">
        <v>1689.8350219200001</v>
      </c>
      <c r="O755" s="12">
        <v>150.26117281999998</v>
      </c>
      <c r="P755" s="6">
        <f t="shared" si="22"/>
        <v>3.9331480326105783E-2</v>
      </c>
      <c r="Q755" s="6">
        <f t="shared" si="23"/>
        <v>-7.4806808201991593E-2</v>
      </c>
    </row>
    <row r="756" spans="1:17" x14ac:dyDescent="0.25">
      <c r="A756" t="str">
        <f>IF(OR(AND(P756&lt;&gt;"",P756&gt;$P$5),AND(Q756&lt;&gt;"",Q756&gt;$P$5)),MAX(A$5:A755)+1,"")</f>
        <v/>
      </c>
      <c r="B756" s="7" t="s">
        <v>749</v>
      </c>
      <c r="C756" s="8" t="s">
        <v>3811</v>
      </c>
      <c r="D756" s="11">
        <v>1750.19647962</v>
      </c>
      <c r="E756" s="11">
        <v>118.50942976</v>
      </c>
      <c r="F756" s="11">
        <v>1851.1230456800001</v>
      </c>
      <c r="G756" s="11">
        <v>79.809534450000001</v>
      </c>
      <c r="H756" s="11">
        <v>2107.4459910400001</v>
      </c>
      <c r="I756" s="11">
        <v>85.077318079999998</v>
      </c>
      <c r="J756" s="11">
        <v>2718.5967262899999</v>
      </c>
      <c r="K756" s="11">
        <v>137.04607713999999</v>
      </c>
      <c r="L756" s="11">
        <v>3278.8782184899997</v>
      </c>
      <c r="M756" s="11">
        <v>175.56800428</v>
      </c>
      <c r="N756" s="11">
        <v>3059.4785009899997</v>
      </c>
      <c r="O756" s="12">
        <v>141.90627352000001</v>
      </c>
      <c r="P756" s="6">
        <f t="shared" si="22"/>
        <v>0.11818102948945119</v>
      </c>
      <c r="Q756" s="6">
        <f t="shared" si="23"/>
        <v>3.6691976774178681E-2</v>
      </c>
    </row>
    <row r="757" spans="1:17" x14ac:dyDescent="0.25">
      <c r="A757">
        <f>IF(OR(AND(P757&lt;&gt;"",P757&gt;$P$5),AND(Q757&lt;&gt;"",Q757&gt;$P$5)),MAX(A$5:A756)+1,"")</f>
        <v>264</v>
      </c>
      <c r="B757" s="7" t="s">
        <v>750</v>
      </c>
      <c r="C757" s="8" t="s">
        <v>3812</v>
      </c>
      <c r="D757" s="11">
        <v>1271.99881224</v>
      </c>
      <c r="E757" s="11">
        <v>241.77175528999999</v>
      </c>
      <c r="F757" s="11">
        <v>1656.35372039</v>
      </c>
      <c r="G757" s="11">
        <v>157.31682063999997</v>
      </c>
      <c r="H757" s="11">
        <v>1878.031708</v>
      </c>
      <c r="I757" s="11">
        <v>211.29163311000002</v>
      </c>
      <c r="J757" s="11">
        <v>2563.0279013899999</v>
      </c>
      <c r="K757" s="11">
        <v>318.28814461000002</v>
      </c>
      <c r="L757" s="11">
        <v>3308.1706298499998</v>
      </c>
      <c r="M757" s="11">
        <v>394.34416295</v>
      </c>
      <c r="N757" s="11">
        <v>4710.5532116800005</v>
      </c>
      <c r="O757" s="12">
        <v>509.38923772999999</v>
      </c>
      <c r="P757" s="6">
        <f t="shared" si="22"/>
        <v>0.29932274708670725</v>
      </c>
      <c r="Q757" s="6">
        <f t="shared" si="23"/>
        <v>0.16072366850941489</v>
      </c>
    </row>
    <row r="758" spans="1:17" x14ac:dyDescent="0.25">
      <c r="A758" t="str">
        <f>IF(OR(AND(P758&lt;&gt;"",P758&gt;$P$5),AND(Q758&lt;&gt;"",Q758&gt;$P$5)),MAX(A$5:A757)+1,"")</f>
        <v/>
      </c>
      <c r="B758" s="7" t="s">
        <v>751</v>
      </c>
      <c r="C758" s="8" t="s">
        <v>3813</v>
      </c>
      <c r="D758" s="11">
        <v>720.61547578</v>
      </c>
      <c r="E758" s="11">
        <v>42.80452511</v>
      </c>
      <c r="F758" s="11">
        <v>950.77344158000005</v>
      </c>
      <c r="G758" s="11">
        <v>55.72163587</v>
      </c>
      <c r="H758" s="11">
        <v>978.02798369000004</v>
      </c>
      <c r="I758" s="11">
        <v>67.325738770000001</v>
      </c>
      <c r="J758" s="11">
        <v>900.76911460000008</v>
      </c>
      <c r="K758" s="11">
        <v>41.931128090000001</v>
      </c>
      <c r="L758" s="11">
        <v>910.71032248000006</v>
      </c>
      <c r="M758" s="11">
        <v>23.922426219999998</v>
      </c>
      <c r="N758" s="11">
        <v>1196.2816969200001</v>
      </c>
      <c r="O758" s="12">
        <v>40.945993819999998</v>
      </c>
      <c r="P758" s="6">
        <f t="shared" si="22"/>
        <v>0.1066899719159089</v>
      </c>
      <c r="Q758" s="6">
        <f t="shared" si="23"/>
        <v>-8.8386770652283397E-3</v>
      </c>
    </row>
    <row r="759" spans="1:17" x14ac:dyDescent="0.25">
      <c r="A759" t="str">
        <f>IF(OR(AND(P759&lt;&gt;"",P759&gt;$P$5),AND(Q759&lt;&gt;"",Q759&gt;$P$5)),MAX(A$5:A758)+1,"")</f>
        <v/>
      </c>
      <c r="B759" s="7" t="s">
        <v>752</v>
      </c>
      <c r="C759" s="8" t="s">
        <v>3814</v>
      </c>
      <c r="D759" s="11">
        <v>523.64517036999996</v>
      </c>
      <c r="E759" s="11">
        <v>170.46148656</v>
      </c>
      <c r="F759" s="11">
        <v>789.22514875000002</v>
      </c>
      <c r="G759" s="11">
        <v>170.71842924000001</v>
      </c>
      <c r="H759" s="11">
        <v>934.27470905999996</v>
      </c>
      <c r="I759" s="11">
        <v>190.179498</v>
      </c>
      <c r="J759" s="11">
        <v>969.46677141999999</v>
      </c>
      <c r="K759" s="11">
        <v>213.37273991000001</v>
      </c>
      <c r="L759" s="11">
        <v>950.10563633000004</v>
      </c>
      <c r="M759" s="11">
        <v>237.53413386000003</v>
      </c>
      <c r="N759" s="11">
        <v>994.72783002999995</v>
      </c>
      <c r="O759" s="12">
        <v>264.91103356999997</v>
      </c>
      <c r="P759" s="6">
        <f t="shared" si="22"/>
        <v>0.13692923283802672</v>
      </c>
      <c r="Q759" s="6">
        <f t="shared" si="23"/>
        <v>9.2181347050602547E-2</v>
      </c>
    </row>
    <row r="760" spans="1:17" x14ac:dyDescent="0.25">
      <c r="A760">
        <f>IF(OR(AND(P760&lt;&gt;"",P760&gt;$P$5),AND(Q760&lt;&gt;"",Q760&gt;$P$5)),MAX(A$5:A759)+1,"")</f>
        <v>265</v>
      </c>
      <c r="B760" s="7" t="s">
        <v>753</v>
      </c>
      <c r="C760" s="8" t="s">
        <v>3815</v>
      </c>
      <c r="D760" s="11">
        <v>208.76922875</v>
      </c>
      <c r="E760" s="11">
        <v>20.988985789999997</v>
      </c>
      <c r="F760" s="11">
        <v>417.14655282000001</v>
      </c>
      <c r="G760" s="11">
        <v>33.074614769999997</v>
      </c>
      <c r="H760" s="11">
        <v>692.85655222000003</v>
      </c>
      <c r="I760" s="11">
        <v>43.314370570000001</v>
      </c>
      <c r="J760" s="11">
        <v>929.57391657000005</v>
      </c>
      <c r="K760" s="11">
        <v>46.079587570000001</v>
      </c>
      <c r="L760" s="11">
        <v>1201.6827874600001</v>
      </c>
      <c r="M760" s="11">
        <v>6.8009128299999997</v>
      </c>
      <c r="N760" s="11">
        <v>1047.76715545</v>
      </c>
      <c r="O760" s="12">
        <v>25.98413824</v>
      </c>
      <c r="P760" s="6">
        <f t="shared" si="22"/>
        <v>0.38076464652807762</v>
      </c>
      <c r="Q760" s="6">
        <f t="shared" si="23"/>
        <v>4.3622353904705147E-2</v>
      </c>
    </row>
    <row r="761" spans="1:17" x14ac:dyDescent="0.25">
      <c r="A761">
        <f>IF(OR(AND(P761&lt;&gt;"",P761&gt;$P$5),AND(Q761&lt;&gt;"",Q761&gt;$P$5)),MAX(A$5:A760)+1,"")</f>
        <v>266</v>
      </c>
      <c r="B761" s="7" t="s">
        <v>754</v>
      </c>
      <c r="C761" s="8" t="s">
        <v>3816</v>
      </c>
      <c r="D761" s="11">
        <v>744.76400179999996</v>
      </c>
      <c r="E761" s="11">
        <v>28.384027449999998</v>
      </c>
      <c r="F761" s="11">
        <v>849.20455109</v>
      </c>
      <c r="G761" s="11">
        <v>20.801938170000003</v>
      </c>
      <c r="H761" s="11">
        <v>1007.14112562</v>
      </c>
      <c r="I761" s="11">
        <v>-125.00419574</v>
      </c>
      <c r="J761" s="11">
        <v>1444.0445942599999</v>
      </c>
      <c r="K761" s="11">
        <v>8.064622</v>
      </c>
      <c r="L761" s="11">
        <v>2750.0327307299999</v>
      </c>
      <c r="M761" s="11">
        <v>-327.06565494</v>
      </c>
      <c r="N761" s="11">
        <v>3380.31629759</v>
      </c>
      <c r="O761" s="12">
        <v>-1098.0700597499999</v>
      </c>
      <c r="P761" s="6">
        <f t="shared" si="22"/>
        <v>0.35328021508208129</v>
      </c>
      <c r="Q761" s="6">
        <f t="shared" si="23"/>
        <v>-3.0773573283360154</v>
      </c>
    </row>
    <row r="762" spans="1:17" x14ac:dyDescent="0.25">
      <c r="A762" t="str">
        <f>IF(OR(AND(P762&lt;&gt;"",P762&gt;$P$5),AND(Q762&lt;&gt;"",Q762&gt;$P$5)),MAX(A$5:A761)+1,"")</f>
        <v/>
      </c>
      <c r="B762" s="7" t="s">
        <v>755</v>
      </c>
      <c r="C762" s="8" t="s">
        <v>3817</v>
      </c>
      <c r="D762" s="11">
        <v>1060.3638887899999</v>
      </c>
      <c r="E762" s="11">
        <v>95.00322718000001</v>
      </c>
      <c r="F762" s="11">
        <v>1136.68549048</v>
      </c>
      <c r="G762" s="11">
        <v>61.694597259999995</v>
      </c>
      <c r="H762" s="11">
        <v>1146.8650294900001</v>
      </c>
      <c r="I762" s="11">
        <v>24.796463039999999</v>
      </c>
      <c r="J762" s="11">
        <v>1089.65184826</v>
      </c>
      <c r="K762" s="11">
        <v>30.008163339999999</v>
      </c>
      <c r="L762" s="11">
        <v>1184.8580851900001</v>
      </c>
      <c r="M762" s="11">
        <v>-122.22306623999999</v>
      </c>
      <c r="N762" s="11">
        <v>1082.3398943499999</v>
      </c>
      <c r="O762" s="12">
        <v>28.26805959</v>
      </c>
      <c r="P762" s="6">
        <f t="shared" si="22"/>
        <v>4.1110524530718617E-3</v>
      </c>
      <c r="Q762" s="6">
        <f t="shared" si="23"/>
        <v>-0.21528577031454144</v>
      </c>
    </row>
    <row r="763" spans="1:17" x14ac:dyDescent="0.25">
      <c r="A763" t="str">
        <f>IF(OR(AND(P763&lt;&gt;"",P763&gt;$P$5),AND(Q763&lt;&gt;"",Q763&gt;$P$5)),MAX(A$5:A762)+1,"")</f>
        <v/>
      </c>
      <c r="B763" s="7" t="s">
        <v>756</v>
      </c>
      <c r="C763" s="8" t="s">
        <v>3818</v>
      </c>
      <c r="D763" s="11">
        <v>1143.06438607</v>
      </c>
      <c r="E763" s="11">
        <v>100.30094403</v>
      </c>
      <c r="F763" s="11">
        <v>1348.1529259000001</v>
      </c>
      <c r="G763" s="11">
        <v>99.444822689999995</v>
      </c>
      <c r="H763" s="11">
        <v>1569.3254001099999</v>
      </c>
      <c r="I763" s="11">
        <v>55.83353906</v>
      </c>
      <c r="J763" s="11">
        <v>1844.3860777</v>
      </c>
      <c r="K763" s="11">
        <v>34.021531100000004</v>
      </c>
      <c r="L763" s="11">
        <v>1758.15049028</v>
      </c>
      <c r="M763" s="11">
        <v>35.951213520000003</v>
      </c>
      <c r="N763" s="11">
        <v>1642.1250540000001</v>
      </c>
      <c r="O763" s="12">
        <v>22.53456697</v>
      </c>
      <c r="P763" s="6">
        <f t="shared" si="22"/>
        <v>7.5145166147087439E-2</v>
      </c>
      <c r="Q763" s="6">
        <f t="shared" si="23"/>
        <v>-0.25816240422016534</v>
      </c>
    </row>
    <row r="764" spans="1:17" x14ac:dyDescent="0.25">
      <c r="A764">
        <f>IF(OR(AND(P764&lt;&gt;"",P764&gt;$P$5),AND(Q764&lt;&gt;"",Q764&gt;$P$5)),MAX(A$5:A763)+1,"")</f>
        <v>267</v>
      </c>
      <c r="B764" s="7" t="s">
        <v>757</v>
      </c>
      <c r="C764" s="8" t="s">
        <v>3819</v>
      </c>
      <c r="D764" s="11">
        <v>903.06935291999991</v>
      </c>
      <c r="E764" s="11">
        <v>130.94768031999999</v>
      </c>
      <c r="F764" s="11">
        <v>1056.78212738</v>
      </c>
      <c r="G764" s="11">
        <v>132.19043345</v>
      </c>
      <c r="H764" s="11">
        <v>1291.1649104000001</v>
      </c>
      <c r="I764" s="11">
        <v>181.38419609000002</v>
      </c>
      <c r="J764" s="11">
        <v>1553.0106300499999</v>
      </c>
      <c r="K764" s="11">
        <v>230.83324467</v>
      </c>
      <c r="L764" s="11">
        <v>2429.6731665399998</v>
      </c>
      <c r="M764" s="11">
        <v>428.01288472000005</v>
      </c>
      <c r="N764" s="11">
        <v>2589.1708460599998</v>
      </c>
      <c r="O764" s="12">
        <v>489.03997591000001</v>
      </c>
      <c r="P764" s="6">
        <f t="shared" si="22"/>
        <v>0.23449097942011776</v>
      </c>
      <c r="Q764" s="6">
        <f t="shared" si="23"/>
        <v>0.30151539752419243</v>
      </c>
    </row>
    <row r="765" spans="1:17" x14ac:dyDescent="0.25">
      <c r="A765" t="str">
        <f>IF(OR(AND(P765&lt;&gt;"",P765&gt;$P$5),AND(Q765&lt;&gt;"",Q765&gt;$P$5)),MAX(A$5:A764)+1,"")</f>
        <v/>
      </c>
      <c r="B765" s="7" t="s">
        <v>758</v>
      </c>
      <c r="C765" s="8" t="s">
        <v>3820</v>
      </c>
      <c r="D765" s="11">
        <v>1818.8146201400002</v>
      </c>
      <c r="E765" s="11">
        <v>209.70531555000002</v>
      </c>
      <c r="F765" s="11">
        <v>2382.43478848</v>
      </c>
      <c r="G765" s="11">
        <v>374.01013819000002</v>
      </c>
      <c r="H765" s="11">
        <v>2724.95386121</v>
      </c>
      <c r="I765" s="11">
        <v>382.08676675999999</v>
      </c>
      <c r="J765" s="11">
        <v>2524.2094164</v>
      </c>
      <c r="K765" s="11">
        <v>332.15465215</v>
      </c>
      <c r="L765" s="11">
        <v>2761.4005735100004</v>
      </c>
      <c r="M765" s="11">
        <v>398.08977007999999</v>
      </c>
      <c r="N765" s="11">
        <v>2915.63389198</v>
      </c>
      <c r="O765" s="12">
        <v>410.08831857000001</v>
      </c>
      <c r="P765" s="6">
        <f t="shared" si="22"/>
        <v>9.8977777659811528E-2</v>
      </c>
      <c r="Q765" s="6">
        <f t="shared" si="23"/>
        <v>0.14354587569361255</v>
      </c>
    </row>
    <row r="766" spans="1:17" x14ac:dyDescent="0.25">
      <c r="A766">
        <f>IF(OR(AND(P766&lt;&gt;"",P766&gt;$P$5),AND(Q766&lt;&gt;"",Q766&gt;$P$5)),MAX(A$5:A765)+1,"")</f>
        <v>268</v>
      </c>
      <c r="B766" s="7" t="s">
        <v>759</v>
      </c>
      <c r="C766" s="8" t="s">
        <v>3821</v>
      </c>
      <c r="D766" s="11">
        <v>1297.76711699</v>
      </c>
      <c r="E766" s="11">
        <v>355.31429487999998</v>
      </c>
      <c r="F766" s="11">
        <v>1474.8845262499999</v>
      </c>
      <c r="G766" s="11">
        <v>405.24937679000004</v>
      </c>
      <c r="H766" s="11">
        <v>1828.88153332</v>
      </c>
      <c r="I766" s="11">
        <v>635.16752373999998</v>
      </c>
      <c r="J766" s="11">
        <v>2327.4835056500001</v>
      </c>
      <c r="K766" s="11">
        <v>830.41658174999998</v>
      </c>
      <c r="L766" s="11">
        <v>2882.6446043400001</v>
      </c>
      <c r="M766" s="11">
        <v>1042.2970828</v>
      </c>
      <c r="N766" s="11">
        <v>3477.69286818</v>
      </c>
      <c r="O766" s="12">
        <v>1265.92002579</v>
      </c>
      <c r="P766" s="6">
        <f t="shared" si="22"/>
        <v>0.21792036323289277</v>
      </c>
      <c r="Q766" s="6">
        <f t="shared" si="23"/>
        <v>0.28931405789941578</v>
      </c>
    </row>
    <row r="767" spans="1:17" x14ac:dyDescent="0.25">
      <c r="A767" t="str">
        <f>IF(OR(AND(P767&lt;&gt;"",P767&gt;$P$5),AND(Q767&lt;&gt;"",Q767&gt;$P$5)),MAX(A$5:A766)+1,"")</f>
        <v/>
      </c>
      <c r="B767" s="7" t="s">
        <v>760</v>
      </c>
      <c r="C767" s="8" t="s">
        <v>3822</v>
      </c>
      <c r="D767" s="11">
        <v>2583.2350602900001</v>
      </c>
      <c r="E767" s="11">
        <v>66.790784909999999</v>
      </c>
      <c r="F767" s="11">
        <v>2549.3123468000003</v>
      </c>
      <c r="G767" s="11">
        <v>21.494641780000002</v>
      </c>
      <c r="H767" s="11">
        <v>2216.8066325300001</v>
      </c>
      <c r="I767" s="11">
        <v>5.5808305199999992</v>
      </c>
      <c r="J767" s="11">
        <v>2627.1844612199998</v>
      </c>
      <c r="K767" s="11">
        <v>3.5774673699999999</v>
      </c>
      <c r="L767" s="11">
        <v>2359.6448996700001</v>
      </c>
      <c r="M767" s="11">
        <v>-56.003141240000005</v>
      </c>
      <c r="N767" s="11">
        <v>3079.0188332399998</v>
      </c>
      <c r="O767" s="12">
        <v>6.3661006500000008</v>
      </c>
      <c r="P767" s="6">
        <f t="shared" si="22"/>
        <v>3.573745982093901E-2</v>
      </c>
      <c r="Q767" s="6">
        <f t="shared" si="23"/>
        <v>-0.37506997546467846</v>
      </c>
    </row>
    <row r="768" spans="1:17" x14ac:dyDescent="0.25">
      <c r="A768" t="str">
        <f>IF(OR(AND(P768&lt;&gt;"",P768&gt;$P$5),AND(Q768&lt;&gt;"",Q768&gt;$P$5)),MAX(A$5:A767)+1,"")</f>
        <v/>
      </c>
      <c r="B768" s="7" t="s">
        <v>761</v>
      </c>
      <c r="C768" s="8" t="s">
        <v>3823</v>
      </c>
      <c r="D768" s="11">
        <v>250.28711756000001</v>
      </c>
      <c r="E768" s="11">
        <v>85.718282450000004</v>
      </c>
      <c r="F768" s="11">
        <v>344.95521437000002</v>
      </c>
      <c r="G768" s="11">
        <v>95.570043389999995</v>
      </c>
      <c r="H768" s="11">
        <v>293.99005176999998</v>
      </c>
      <c r="I768" s="11">
        <v>18.13654794</v>
      </c>
      <c r="J768" s="11">
        <v>387.55367558999995</v>
      </c>
      <c r="K768" s="11">
        <v>70.399232049999995</v>
      </c>
      <c r="L768" s="11">
        <v>525.62375729999997</v>
      </c>
      <c r="M768" s="11">
        <v>99.007810669999998</v>
      </c>
      <c r="N768" s="11">
        <v>566.02691458000004</v>
      </c>
      <c r="O768" s="12">
        <v>74.923796859999996</v>
      </c>
      <c r="P768" s="6">
        <f t="shared" si="22"/>
        <v>0.17727986709638044</v>
      </c>
      <c r="Q768" s="6">
        <f t="shared" si="23"/>
        <v>-2.655983096243375E-2</v>
      </c>
    </row>
    <row r="769" spans="1:17" x14ac:dyDescent="0.25">
      <c r="A769" t="str">
        <f>IF(OR(AND(P769&lt;&gt;"",P769&gt;$P$5),AND(Q769&lt;&gt;"",Q769&gt;$P$5)),MAX(A$5:A768)+1,"")</f>
        <v/>
      </c>
      <c r="B769" s="7" t="s">
        <v>762</v>
      </c>
      <c r="C769" s="8" t="s">
        <v>3824</v>
      </c>
      <c r="D769" s="11">
        <v>218.09568361000001</v>
      </c>
      <c r="E769" s="11">
        <v>25.868932649999998</v>
      </c>
      <c r="F769" s="11">
        <v>298.08318727999995</v>
      </c>
      <c r="G769" s="11">
        <v>36.366876120000001</v>
      </c>
      <c r="H769" s="11">
        <v>308.61429713000001</v>
      </c>
      <c r="I769" s="11">
        <v>21.250575899999998</v>
      </c>
      <c r="J769" s="11">
        <v>367.08553859</v>
      </c>
      <c r="K769" s="11">
        <v>-35.282941649999998</v>
      </c>
      <c r="L769" s="11">
        <v>380.24781454999999</v>
      </c>
      <c r="M769" s="11">
        <v>5.2128243400000001</v>
      </c>
      <c r="N769" s="11">
        <v>319.42929663000001</v>
      </c>
      <c r="O769" s="12">
        <v>-136.14881165</v>
      </c>
      <c r="P769" s="6">
        <f t="shared" si="22"/>
        <v>7.9308344995057123E-2</v>
      </c>
      <c r="Q769" s="6">
        <f t="shared" si="23"/>
        <v>-2.3939495916456179</v>
      </c>
    </row>
    <row r="770" spans="1:17" x14ac:dyDescent="0.25">
      <c r="A770" t="str">
        <f>IF(OR(AND(P770&lt;&gt;"",P770&gt;$P$5),AND(Q770&lt;&gt;"",Q770&gt;$P$5)),MAX(A$5:A769)+1,"")</f>
        <v/>
      </c>
      <c r="B770" s="7" t="s">
        <v>763</v>
      </c>
      <c r="C770" s="8" t="s">
        <v>3825</v>
      </c>
      <c r="D770" s="11">
        <v>609.52661984000008</v>
      </c>
      <c r="E770" s="11">
        <v>42.735587609999996</v>
      </c>
      <c r="F770" s="11">
        <v>862.13119541999993</v>
      </c>
      <c r="G770" s="11">
        <v>72.702903489999997</v>
      </c>
      <c r="H770" s="11">
        <v>944.04589895000004</v>
      </c>
      <c r="I770" s="11">
        <v>95.341859819999996</v>
      </c>
      <c r="J770" s="11">
        <v>905.19545902999994</v>
      </c>
      <c r="K770" s="11">
        <v>87.486738750000001</v>
      </c>
      <c r="L770" s="11">
        <v>809.40892976999999</v>
      </c>
      <c r="M770" s="11">
        <v>14.998539050000002</v>
      </c>
      <c r="N770" s="11">
        <v>872.70587547000002</v>
      </c>
      <c r="O770" s="12">
        <v>66.348794929999997</v>
      </c>
      <c r="P770" s="6">
        <f t="shared" si="22"/>
        <v>7.4422376263987733E-2</v>
      </c>
      <c r="Q770" s="6">
        <f t="shared" si="23"/>
        <v>9.1964882951406812E-2</v>
      </c>
    </row>
    <row r="771" spans="1:17" x14ac:dyDescent="0.25">
      <c r="A771">
        <f>IF(OR(AND(P771&lt;&gt;"",P771&gt;$P$5),AND(Q771&lt;&gt;"",Q771&gt;$P$5)),MAX(A$5:A770)+1,"")</f>
        <v>269</v>
      </c>
      <c r="B771" s="7" t="s">
        <v>764</v>
      </c>
      <c r="C771" s="8" t="s">
        <v>3826</v>
      </c>
      <c r="D771" s="11">
        <v>2069.5169209700002</v>
      </c>
      <c r="E771" s="11">
        <v>278.08124608999998</v>
      </c>
      <c r="F771" s="11">
        <v>3111.3475370100005</v>
      </c>
      <c r="G771" s="11">
        <v>468.45484554000001</v>
      </c>
      <c r="H771" s="11">
        <v>4099.3000589100002</v>
      </c>
      <c r="I771" s="11">
        <v>2.6343937000000004</v>
      </c>
      <c r="J771" s="11">
        <v>4708.2277021</v>
      </c>
      <c r="K771" s="11">
        <v>-219.74945762999999</v>
      </c>
      <c r="L771" s="11">
        <v>6436.0598944100002</v>
      </c>
      <c r="M771" s="11">
        <v>76.178414860000004</v>
      </c>
      <c r="N771" s="11">
        <v>6939.8252792200001</v>
      </c>
      <c r="O771" s="12">
        <v>-387.78882820999996</v>
      </c>
      <c r="P771" s="6">
        <f t="shared" si="22"/>
        <v>0.27378435655607336</v>
      </c>
      <c r="Q771" s="6">
        <f t="shared" si="23"/>
        <v>-2.0687711411124621</v>
      </c>
    </row>
    <row r="772" spans="1:17" x14ac:dyDescent="0.25">
      <c r="A772" t="str">
        <f>IF(OR(AND(P772&lt;&gt;"",P772&gt;$P$5),AND(Q772&lt;&gt;"",Q772&gt;$P$5)),MAX(A$5:A771)+1,"")</f>
        <v/>
      </c>
      <c r="B772" s="7" t="s">
        <v>765</v>
      </c>
      <c r="C772" s="8" t="s">
        <v>3827</v>
      </c>
      <c r="D772" s="11">
        <v>2336.9719803899998</v>
      </c>
      <c r="E772" s="11">
        <v>119.71840370999999</v>
      </c>
      <c r="F772" s="11">
        <v>3488.3868756399997</v>
      </c>
      <c r="G772" s="11">
        <v>124.77461529999999</v>
      </c>
      <c r="H772" s="11">
        <v>3785.9981900600001</v>
      </c>
      <c r="I772" s="11">
        <v>125.01660750000001</v>
      </c>
      <c r="J772" s="11">
        <v>3359.9072695100003</v>
      </c>
      <c r="K772" s="11">
        <v>138.62710499000002</v>
      </c>
      <c r="L772" s="11">
        <v>3353.5425376100002</v>
      </c>
      <c r="M772" s="11">
        <v>166.48427330000001</v>
      </c>
      <c r="N772" s="11">
        <v>3603.37382329</v>
      </c>
      <c r="O772" s="12">
        <v>181.09994537</v>
      </c>
      <c r="P772" s="6">
        <f t="shared" si="22"/>
        <v>9.0463573656878182E-2</v>
      </c>
      <c r="Q772" s="6">
        <f t="shared" si="23"/>
        <v>8.6304254301872385E-2</v>
      </c>
    </row>
    <row r="773" spans="1:17" x14ac:dyDescent="0.25">
      <c r="A773" t="str">
        <f>IF(OR(AND(P773&lt;&gt;"",P773&gt;$P$5),AND(Q773&lt;&gt;"",Q773&gt;$P$5)),MAX(A$5:A772)+1,"")</f>
        <v/>
      </c>
      <c r="B773" s="7" t="s">
        <v>766</v>
      </c>
      <c r="C773" s="8" t="s">
        <v>3828</v>
      </c>
      <c r="D773" s="11">
        <v>910.70919201000004</v>
      </c>
      <c r="E773" s="11">
        <v>50.524552990000004</v>
      </c>
      <c r="F773" s="11">
        <v>1128.7886369400001</v>
      </c>
      <c r="G773" s="11">
        <v>66.158668469999995</v>
      </c>
      <c r="H773" s="11">
        <v>1463.5127496199998</v>
      </c>
      <c r="I773" s="11">
        <v>70.071585430000013</v>
      </c>
      <c r="J773" s="11">
        <v>1677.6188265000001</v>
      </c>
      <c r="K773" s="11">
        <v>27.605378340000001</v>
      </c>
      <c r="L773" s="11">
        <v>1632.75341194</v>
      </c>
      <c r="M773" s="11">
        <v>29.073364050000002</v>
      </c>
      <c r="N773" s="11">
        <v>1581.8966408699998</v>
      </c>
      <c r="O773" s="12">
        <v>19.708310749999999</v>
      </c>
      <c r="P773" s="6">
        <f t="shared" si="22"/>
        <v>0.1167595544189739</v>
      </c>
      <c r="Q773" s="6">
        <f t="shared" si="23"/>
        <v>-0.17162042086496276</v>
      </c>
    </row>
    <row r="774" spans="1:17" x14ac:dyDescent="0.25">
      <c r="A774">
        <f>IF(OR(AND(P774&lt;&gt;"",P774&gt;$P$5),AND(Q774&lt;&gt;"",Q774&gt;$P$5)),MAX(A$5:A773)+1,"")</f>
        <v>270</v>
      </c>
      <c r="B774" s="7" t="s">
        <v>767</v>
      </c>
      <c r="C774" s="8" t="s">
        <v>3829</v>
      </c>
      <c r="D774" s="11">
        <v>1364.5119254599999</v>
      </c>
      <c r="E774" s="11">
        <v>107.4279966</v>
      </c>
      <c r="F774" s="11">
        <v>2101.7801338099998</v>
      </c>
      <c r="G774" s="11">
        <v>111.17542267</v>
      </c>
      <c r="H774" s="11">
        <v>2118.77588315</v>
      </c>
      <c r="I774" s="11">
        <v>109.65314445</v>
      </c>
      <c r="J774" s="11">
        <v>8614.3187656299997</v>
      </c>
      <c r="K774" s="11">
        <v>407.10106557</v>
      </c>
      <c r="L774" s="11">
        <v>10211.040495809999</v>
      </c>
      <c r="M774" s="11">
        <v>332.71752093999999</v>
      </c>
      <c r="N774" s="11">
        <v>10294.929193129999</v>
      </c>
      <c r="O774" s="12">
        <v>346.79088755999999</v>
      </c>
      <c r="P774" s="6">
        <f t="shared" si="22"/>
        <v>0.49805999198433759</v>
      </c>
      <c r="Q774" s="6">
        <f t="shared" si="23"/>
        <v>0.2641250577703369</v>
      </c>
    </row>
    <row r="775" spans="1:17" x14ac:dyDescent="0.25">
      <c r="A775">
        <f>IF(OR(AND(P775&lt;&gt;"",P775&gt;$P$5),AND(Q775&lt;&gt;"",Q775&gt;$P$5)),MAX(A$5:A774)+1,"")</f>
        <v>271</v>
      </c>
      <c r="B775" s="7" t="s">
        <v>768</v>
      </c>
      <c r="C775" s="8" t="s">
        <v>3830</v>
      </c>
      <c r="D775" s="11">
        <v>728.74132173999999</v>
      </c>
      <c r="E775" s="11">
        <v>142.4905234</v>
      </c>
      <c r="F775" s="11">
        <v>840.10878863000005</v>
      </c>
      <c r="G775" s="11">
        <v>105.92159020999999</v>
      </c>
      <c r="H775" s="11">
        <v>1033.5005599900001</v>
      </c>
      <c r="I775" s="11">
        <v>107.19194788999999</v>
      </c>
      <c r="J775" s="11">
        <v>1305.63696484</v>
      </c>
      <c r="K775" s="11">
        <v>174.07034894999998</v>
      </c>
      <c r="L775" s="11">
        <v>1563.2222819600001</v>
      </c>
      <c r="M775" s="11">
        <v>261.54048125000003</v>
      </c>
      <c r="N775" s="11">
        <v>2016.4228908399998</v>
      </c>
      <c r="O775" s="12">
        <v>220.48282596999999</v>
      </c>
      <c r="P775" s="6">
        <f t="shared" si="22"/>
        <v>0.22574927375648657</v>
      </c>
      <c r="Q775" s="6">
        <f t="shared" si="23"/>
        <v>9.1233668299379955E-2</v>
      </c>
    </row>
    <row r="776" spans="1:17" x14ac:dyDescent="0.25">
      <c r="A776" t="str">
        <f>IF(OR(AND(P776&lt;&gt;"",P776&gt;$P$5),AND(Q776&lt;&gt;"",Q776&gt;$P$5)),MAX(A$5:A775)+1,"")</f>
        <v/>
      </c>
      <c r="B776" s="7" t="s">
        <v>769</v>
      </c>
      <c r="C776" s="8" t="s">
        <v>3831</v>
      </c>
      <c r="D776" s="11">
        <v>7619.0926962200001</v>
      </c>
      <c r="E776" s="11">
        <v>2204.6678369599999</v>
      </c>
      <c r="F776" s="11">
        <v>12740.921687600001</v>
      </c>
      <c r="G776" s="11">
        <v>4020.9921490400002</v>
      </c>
      <c r="H776" s="11">
        <v>17270.48127253</v>
      </c>
      <c r="I776" s="11">
        <v>6154.3028745200008</v>
      </c>
      <c r="J776" s="11">
        <v>15023.624944559999</v>
      </c>
      <c r="K776" s="11">
        <v>5002.0718358599997</v>
      </c>
      <c r="L776" s="11">
        <v>14672.21473018</v>
      </c>
      <c r="M776" s="11">
        <v>4507.4972442099997</v>
      </c>
      <c r="N776" s="11">
        <v>16052.444099280001</v>
      </c>
      <c r="O776" s="12">
        <v>5365.1855349899997</v>
      </c>
      <c r="P776" s="6">
        <f t="shared" ref="P776:P839" si="24">IFERROR(IF(OR(D776&lt;0,D776=""),"",POWER(N776/D776,1/5)-1),"")</f>
        <v>0.16072030487783895</v>
      </c>
      <c r="Q776" s="6">
        <f t="shared" ref="Q776:Q839" si="25">IFERROR(IF(OR(E776&lt;0,E776=""),"",POWER(O776/E776,1/5)-1),"")</f>
        <v>0.19467098396615401</v>
      </c>
    </row>
    <row r="777" spans="1:17" x14ac:dyDescent="0.25">
      <c r="A777">
        <f>IF(OR(AND(P777&lt;&gt;"",P777&gt;$P$5),AND(Q777&lt;&gt;"",Q777&gt;$P$5)),MAX(A$5:A776)+1,"")</f>
        <v>272</v>
      </c>
      <c r="B777" s="7" t="s">
        <v>770</v>
      </c>
      <c r="C777" s="8" t="s">
        <v>3832</v>
      </c>
      <c r="D777" s="11">
        <v>661.63183763999996</v>
      </c>
      <c r="E777" s="11">
        <v>192.41479702000001</v>
      </c>
      <c r="F777" s="11">
        <v>1017.94466788</v>
      </c>
      <c r="G777" s="11">
        <v>293.97256436000004</v>
      </c>
      <c r="H777" s="11">
        <v>2208.9931640599998</v>
      </c>
      <c r="I777" s="11">
        <v>445.50802394999999</v>
      </c>
      <c r="J777" s="11">
        <v>1655.4017639000001</v>
      </c>
      <c r="K777" s="11">
        <v>540.58020639999995</v>
      </c>
      <c r="L777" s="11">
        <v>2647.2335208600002</v>
      </c>
      <c r="M777" s="11">
        <v>490.90110957000002</v>
      </c>
      <c r="N777" s="11">
        <v>3050.8818827099999</v>
      </c>
      <c r="O777" s="12">
        <v>30.687210019999998</v>
      </c>
      <c r="P777" s="6">
        <f t="shared" si="24"/>
        <v>0.35756864801562593</v>
      </c>
      <c r="Q777" s="6">
        <f t="shared" si="25"/>
        <v>-0.30730223285040903</v>
      </c>
    </row>
    <row r="778" spans="1:17" x14ac:dyDescent="0.25">
      <c r="A778" t="str">
        <f>IF(OR(AND(P778&lt;&gt;"",P778&gt;$P$5),AND(Q778&lt;&gt;"",Q778&gt;$P$5)),MAX(A$5:A777)+1,"")</f>
        <v/>
      </c>
      <c r="B778" s="7" t="s">
        <v>771</v>
      </c>
      <c r="C778" s="8" t="s">
        <v>3833</v>
      </c>
      <c r="D778" s="11">
        <v>923.17424283000003</v>
      </c>
      <c r="E778" s="11">
        <v>58.022178289999999</v>
      </c>
      <c r="F778" s="11">
        <v>1234.74058769</v>
      </c>
      <c r="G778" s="11">
        <v>93.12870190999999</v>
      </c>
      <c r="H778" s="11">
        <v>1363.97242882</v>
      </c>
      <c r="I778" s="11">
        <v>81.929873020000002</v>
      </c>
      <c r="J778" s="11">
        <v>802.12817061999999</v>
      </c>
      <c r="K778" s="11">
        <v>-564.38385522999999</v>
      </c>
      <c r="L778" s="11">
        <v>621.20575603999998</v>
      </c>
      <c r="M778" s="11">
        <v>-683.74051804999999</v>
      </c>
      <c r="N778" s="11">
        <v>376.63585488999996</v>
      </c>
      <c r="O778" s="12">
        <v>65.574042660000003</v>
      </c>
      <c r="P778" s="6">
        <f t="shared" si="24"/>
        <v>-0.16415144397992987</v>
      </c>
      <c r="Q778" s="6">
        <f t="shared" si="25"/>
        <v>2.477279124825138E-2</v>
      </c>
    </row>
    <row r="779" spans="1:17" x14ac:dyDescent="0.25">
      <c r="A779" t="str">
        <f>IF(OR(AND(P779&lt;&gt;"",P779&gt;$P$5),AND(Q779&lt;&gt;"",Q779&gt;$P$5)),MAX(A$5:A778)+1,"")</f>
        <v/>
      </c>
      <c r="B779" s="7" t="s">
        <v>772</v>
      </c>
      <c r="C779" s="8" t="s">
        <v>3834</v>
      </c>
      <c r="D779" s="11">
        <v>2409.0150528200002</v>
      </c>
      <c r="E779" s="11">
        <v>63.030633889999997</v>
      </c>
      <c r="F779" s="11">
        <v>2898.64757289</v>
      </c>
      <c r="G779" s="11">
        <v>52.761072549999994</v>
      </c>
      <c r="H779" s="11">
        <v>3492.3173972099999</v>
      </c>
      <c r="I779" s="11">
        <v>37.538882510000001</v>
      </c>
      <c r="J779" s="11">
        <v>4884.0628644300004</v>
      </c>
      <c r="K779" s="11">
        <v>23.814460879999999</v>
      </c>
      <c r="L779" s="11">
        <v>5807.7956124900002</v>
      </c>
      <c r="M779" s="11">
        <v>30.067368039999998</v>
      </c>
      <c r="N779" s="11">
        <v>5114.7109331400006</v>
      </c>
      <c r="O779" s="12">
        <v>33.647942469999997</v>
      </c>
      <c r="P779" s="6">
        <f t="shared" si="24"/>
        <v>0.16250897910568862</v>
      </c>
      <c r="Q779" s="6">
        <f t="shared" si="25"/>
        <v>-0.11797403995111122</v>
      </c>
    </row>
    <row r="780" spans="1:17" x14ac:dyDescent="0.25">
      <c r="A780" t="str">
        <f>IF(OR(AND(P780&lt;&gt;"",P780&gt;$P$5),AND(Q780&lt;&gt;"",Q780&gt;$P$5)),MAX(A$5:A779)+1,"")</f>
        <v/>
      </c>
      <c r="B780" s="7" t="s">
        <v>773</v>
      </c>
      <c r="C780" s="8" t="s">
        <v>3835</v>
      </c>
      <c r="D780" s="11">
        <v>741.05212533000008</v>
      </c>
      <c r="E780" s="11">
        <v>201.47554972</v>
      </c>
      <c r="F780" s="11">
        <v>909.99194376000003</v>
      </c>
      <c r="G780" s="11">
        <v>258.38522131000002</v>
      </c>
      <c r="H780" s="11">
        <v>1194.61137345</v>
      </c>
      <c r="I780" s="11">
        <v>338.13982561</v>
      </c>
      <c r="J780" s="11">
        <v>1015.44979645</v>
      </c>
      <c r="K780" s="11">
        <v>301.81057248000002</v>
      </c>
      <c r="L780" s="11">
        <v>802.97086067999999</v>
      </c>
      <c r="M780" s="11">
        <v>105.19006791</v>
      </c>
      <c r="N780" s="11">
        <v>937.14682076999998</v>
      </c>
      <c r="O780" s="12">
        <v>119.47145039</v>
      </c>
      <c r="P780" s="6">
        <f t="shared" si="24"/>
        <v>4.8073585904337524E-2</v>
      </c>
      <c r="Q780" s="6">
        <f t="shared" si="25"/>
        <v>-9.9241524255115121E-2</v>
      </c>
    </row>
    <row r="781" spans="1:17" x14ac:dyDescent="0.25">
      <c r="A781">
        <f>IF(OR(AND(P781&lt;&gt;"",P781&gt;$P$5),AND(Q781&lt;&gt;"",Q781&gt;$P$5)),MAX(A$5:A780)+1,"")</f>
        <v>273</v>
      </c>
      <c r="B781" s="7" t="s">
        <v>774</v>
      </c>
      <c r="C781" s="8" t="s">
        <v>3836</v>
      </c>
      <c r="D781" s="11">
        <v>2918.7203430500003</v>
      </c>
      <c r="E781" s="11">
        <v>188.79485284999998</v>
      </c>
      <c r="F781" s="11">
        <v>4798.7980904099995</v>
      </c>
      <c r="G781" s="11">
        <v>207.76089303000001</v>
      </c>
      <c r="H781" s="11">
        <v>6325.7257152700004</v>
      </c>
      <c r="I781" s="11">
        <v>236.04031496000002</v>
      </c>
      <c r="J781" s="11">
        <v>8075.05154167</v>
      </c>
      <c r="K781" s="11">
        <v>173.42359872999998</v>
      </c>
      <c r="L781" s="11">
        <v>9246.0716246200009</v>
      </c>
      <c r="M781" s="11">
        <v>285.57951293999997</v>
      </c>
      <c r="N781" s="11">
        <v>12139.97662935</v>
      </c>
      <c r="O781" s="12">
        <v>415.25499079000002</v>
      </c>
      <c r="P781" s="6">
        <f t="shared" si="24"/>
        <v>0.32985739648633117</v>
      </c>
      <c r="Q781" s="6">
        <f t="shared" si="25"/>
        <v>0.17075209116757262</v>
      </c>
    </row>
    <row r="782" spans="1:17" x14ac:dyDescent="0.25">
      <c r="A782">
        <f>IF(OR(AND(P782&lt;&gt;"",P782&gt;$P$5),AND(Q782&lt;&gt;"",Q782&gt;$P$5)),MAX(A$5:A781)+1,"")</f>
        <v>274</v>
      </c>
      <c r="B782" s="7" t="s">
        <v>775</v>
      </c>
      <c r="C782" s="8" t="s">
        <v>3837</v>
      </c>
      <c r="D782" s="11">
        <v>1453.5345906</v>
      </c>
      <c r="E782" s="11">
        <v>258.00618343000002</v>
      </c>
      <c r="F782" s="11">
        <v>2910.1068991900001</v>
      </c>
      <c r="G782" s="11">
        <v>449.73485963000002</v>
      </c>
      <c r="H782" s="11">
        <v>3938.3037228899998</v>
      </c>
      <c r="I782" s="11">
        <v>688.12293346000001</v>
      </c>
      <c r="J782" s="11">
        <v>4973.6372945200001</v>
      </c>
      <c r="K782" s="11">
        <v>889.38807595000003</v>
      </c>
      <c r="L782" s="11">
        <v>4679.5887001800002</v>
      </c>
      <c r="M782" s="11">
        <v>647.78024427000003</v>
      </c>
      <c r="N782" s="11">
        <v>5380.6777599899997</v>
      </c>
      <c r="O782" s="12">
        <v>601.96709638000004</v>
      </c>
      <c r="P782" s="6">
        <f t="shared" si="24"/>
        <v>0.29921887827450244</v>
      </c>
      <c r="Q782" s="6">
        <f t="shared" si="25"/>
        <v>0.1846458238009645</v>
      </c>
    </row>
    <row r="783" spans="1:17" x14ac:dyDescent="0.25">
      <c r="A783">
        <f>IF(OR(AND(P783&lt;&gt;"",P783&gt;$P$5),AND(Q783&lt;&gt;"",Q783&gt;$P$5)),MAX(A$5:A782)+1,"")</f>
        <v>275</v>
      </c>
      <c r="B783" s="7" t="s">
        <v>776</v>
      </c>
      <c r="C783" s="8" t="s">
        <v>3838</v>
      </c>
      <c r="D783" s="11">
        <v>7697.6922630700001</v>
      </c>
      <c r="E783" s="11">
        <v>211.06813202000001</v>
      </c>
      <c r="F783" s="11">
        <v>11975.721873209999</v>
      </c>
      <c r="G783" s="11">
        <v>344.10610450999997</v>
      </c>
      <c r="H783" s="11">
        <v>15451.453920620001</v>
      </c>
      <c r="I783" s="11">
        <v>452.33747072000006</v>
      </c>
      <c r="J783" s="11">
        <v>17930.412463889999</v>
      </c>
      <c r="K783" s="11">
        <v>340.35522627999995</v>
      </c>
      <c r="L783" s="11">
        <v>21090.411325240002</v>
      </c>
      <c r="M783" s="11">
        <v>538.46054298000001</v>
      </c>
      <c r="N783" s="11">
        <v>25567.4024832</v>
      </c>
      <c r="O783" s="12">
        <v>779.97825890000001</v>
      </c>
      <c r="P783" s="6">
        <f t="shared" si="24"/>
        <v>0.27135024960483167</v>
      </c>
      <c r="Q783" s="6">
        <f t="shared" si="25"/>
        <v>0.29876915592709707</v>
      </c>
    </row>
    <row r="784" spans="1:17" x14ac:dyDescent="0.25">
      <c r="A784">
        <f>IF(OR(AND(P784&lt;&gt;"",P784&gt;$P$5),AND(Q784&lt;&gt;"",Q784&gt;$P$5)),MAX(A$5:A783)+1,"")</f>
        <v>276</v>
      </c>
      <c r="B784" s="7" t="s">
        <v>777</v>
      </c>
      <c r="C784" s="8" t="s">
        <v>3839</v>
      </c>
      <c r="D784" s="11">
        <v>373.18819388999998</v>
      </c>
      <c r="E784" s="11">
        <v>52.520460899999996</v>
      </c>
      <c r="F784" s="11">
        <v>438.65322068</v>
      </c>
      <c r="G784" s="11">
        <v>53.64705987</v>
      </c>
      <c r="H784" s="11">
        <v>657.42122600000005</v>
      </c>
      <c r="I784" s="11">
        <v>56.656033740000005</v>
      </c>
      <c r="J784" s="11">
        <v>898.36069879000001</v>
      </c>
      <c r="K784" s="11">
        <v>86.570321109999995</v>
      </c>
      <c r="L784" s="11">
        <v>1256.3692452</v>
      </c>
      <c r="M784" s="11">
        <v>94.051097409999997</v>
      </c>
      <c r="N784" s="11">
        <v>1426.2914048</v>
      </c>
      <c r="O784" s="12">
        <v>-37.927928000000001</v>
      </c>
      <c r="P784" s="6">
        <f t="shared" si="24"/>
        <v>0.30754328232379824</v>
      </c>
      <c r="Q784" s="6">
        <f t="shared" si="25"/>
        <v>-1.9369709320652342</v>
      </c>
    </row>
    <row r="785" spans="1:17" x14ac:dyDescent="0.25">
      <c r="A785">
        <f>IF(OR(AND(P785&lt;&gt;"",P785&gt;$P$5),AND(Q785&lt;&gt;"",Q785&gt;$P$5)),MAX(A$5:A784)+1,"")</f>
        <v>277</v>
      </c>
      <c r="B785" s="7" t="s">
        <v>778</v>
      </c>
      <c r="C785" s="8" t="s">
        <v>3840</v>
      </c>
      <c r="D785" s="11">
        <v>901.51541111000006</v>
      </c>
      <c r="E785" s="11">
        <v>100.7762278</v>
      </c>
      <c r="F785" s="11">
        <v>1333.1121311400002</v>
      </c>
      <c r="G785" s="11">
        <v>145.46659209999999</v>
      </c>
      <c r="H785" s="11">
        <v>1925.0972032899999</v>
      </c>
      <c r="I785" s="11">
        <v>171.42876931000001</v>
      </c>
      <c r="J785" s="11">
        <v>2079.2237582500002</v>
      </c>
      <c r="K785" s="11">
        <v>52.02735182</v>
      </c>
      <c r="L785" s="11">
        <v>2428.7359240400001</v>
      </c>
      <c r="M785" s="11">
        <v>12.107220289999999</v>
      </c>
      <c r="N785" s="11">
        <v>2869.2468065900002</v>
      </c>
      <c r="O785" s="12">
        <v>-28.947583170000001</v>
      </c>
      <c r="P785" s="6">
        <f t="shared" si="24"/>
        <v>0.26054673059930322</v>
      </c>
      <c r="Q785" s="6">
        <f t="shared" si="25"/>
        <v>-1.7792034064197741</v>
      </c>
    </row>
    <row r="786" spans="1:17" x14ac:dyDescent="0.25">
      <c r="A786" t="str">
        <f>IF(OR(AND(P786&lt;&gt;"",P786&gt;$P$5),AND(Q786&lt;&gt;"",Q786&gt;$P$5)),MAX(A$5:A785)+1,"")</f>
        <v/>
      </c>
      <c r="B786" s="7" t="s">
        <v>779</v>
      </c>
      <c r="C786" s="8" t="s">
        <v>3841</v>
      </c>
      <c r="D786" s="11">
        <v>2241.2386969699996</v>
      </c>
      <c r="E786" s="11">
        <v>145.25419411000001</v>
      </c>
      <c r="F786" s="11">
        <v>2467.8144721399999</v>
      </c>
      <c r="G786" s="11">
        <v>104.26029527</v>
      </c>
      <c r="H786" s="11">
        <v>2317.3032165700001</v>
      </c>
      <c r="I786" s="11">
        <v>-104.61970323</v>
      </c>
      <c r="J786" s="11">
        <v>2116.0535246899999</v>
      </c>
      <c r="K786" s="11">
        <v>37.769119379999999</v>
      </c>
      <c r="L786" s="11">
        <v>1732.8406214000001</v>
      </c>
      <c r="M786" s="11">
        <v>-505.77722575000001</v>
      </c>
      <c r="N786" s="11">
        <v>4883.1024413300001</v>
      </c>
      <c r="O786" s="12">
        <v>221.92807954</v>
      </c>
      <c r="P786" s="6">
        <f t="shared" si="24"/>
        <v>0.16853451480064741</v>
      </c>
      <c r="Q786" s="6">
        <f t="shared" si="25"/>
        <v>8.8470629282888291E-2</v>
      </c>
    </row>
    <row r="787" spans="1:17" x14ac:dyDescent="0.25">
      <c r="A787" t="str">
        <f>IF(OR(AND(P787&lt;&gt;"",P787&gt;$P$5),AND(Q787&lt;&gt;"",Q787&gt;$P$5)),MAX(A$5:A786)+1,"")</f>
        <v/>
      </c>
      <c r="B787" s="7" t="s">
        <v>780</v>
      </c>
      <c r="C787" s="8" t="s">
        <v>3842</v>
      </c>
      <c r="D787" s="11">
        <v>332.93635852</v>
      </c>
      <c r="E787" s="11">
        <v>150.36916592</v>
      </c>
      <c r="F787" s="11">
        <v>426.73665752999995</v>
      </c>
      <c r="G787" s="11">
        <v>163.09864472999999</v>
      </c>
      <c r="H787" s="11">
        <v>449.64384043000001</v>
      </c>
      <c r="I787" s="11">
        <v>125.57320983</v>
      </c>
      <c r="J787" s="11">
        <v>510.87171074999998</v>
      </c>
      <c r="K787" s="11">
        <v>138.99037335</v>
      </c>
      <c r="L787" s="11">
        <v>509.89014706</v>
      </c>
      <c r="M787" s="11">
        <v>119.33406656</v>
      </c>
      <c r="N787" s="11">
        <v>494.51518823000004</v>
      </c>
      <c r="O787" s="12">
        <v>157.20615934</v>
      </c>
      <c r="P787" s="6">
        <f t="shared" si="24"/>
        <v>8.233993266136963E-2</v>
      </c>
      <c r="Q787" s="6">
        <f t="shared" si="25"/>
        <v>8.9325964614324072E-3</v>
      </c>
    </row>
    <row r="788" spans="1:17" x14ac:dyDescent="0.25">
      <c r="A788">
        <f>IF(OR(AND(P788&lt;&gt;"",P788&gt;$P$5),AND(Q788&lt;&gt;"",Q788&gt;$P$5)),MAX(A$5:A787)+1,"")</f>
        <v>278</v>
      </c>
      <c r="B788" s="7" t="s">
        <v>781</v>
      </c>
      <c r="C788" s="8" t="s">
        <v>3843</v>
      </c>
      <c r="D788" s="11">
        <v>273.21138336000001</v>
      </c>
      <c r="E788" s="11">
        <v>44.847891009999998</v>
      </c>
      <c r="F788" s="11">
        <v>356.47203213</v>
      </c>
      <c r="G788" s="11">
        <v>39.540918249999997</v>
      </c>
      <c r="H788" s="11">
        <v>466.98090541000005</v>
      </c>
      <c r="I788" s="11">
        <v>56.249598399999996</v>
      </c>
      <c r="J788" s="11">
        <v>630.34903445000009</v>
      </c>
      <c r="K788" s="11">
        <v>-53.800662459999998</v>
      </c>
      <c r="L788" s="11">
        <v>517.56146053999998</v>
      </c>
      <c r="M788" s="11">
        <v>19.014808930000001</v>
      </c>
      <c r="N788" s="11">
        <v>848.49801450999996</v>
      </c>
      <c r="O788" s="12">
        <v>23.139733679999999</v>
      </c>
      <c r="P788" s="6">
        <f t="shared" si="24"/>
        <v>0.25438371749408373</v>
      </c>
      <c r="Q788" s="6">
        <f t="shared" si="25"/>
        <v>-0.12396135201738678</v>
      </c>
    </row>
    <row r="789" spans="1:17" x14ac:dyDescent="0.25">
      <c r="A789" t="str">
        <f>IF(OR(AND(P789&lt;&gt;"",P789&gt;$P$5),AND(Q789&lt;&gt;"",Q789&gt;$P$5)),MAX(A$5:A788)+1,"")</f>
        <v/>
      </c>
      <c r="B789" s="7" t="s">
        <v>782</v>
      </c>
      <c r="C789" s="8" t="s">
        <v>3844</v>
      </c>
      <c r="D789" s="11">
        <v>640.71482749999996</v>
      </c>
      <c r="E789" s="11">
        <v>131.51009974999999</v>
      </c>
      <c r="F789" s="11">
        <v>750.64382759</v>
      </c>
      <c r="G789" s="11">
        <v>150.53748937999998</v>
      </c>
      <c r="H789" s="11">
        <v>886.43322374000002</v>
      </c>
      <c r="I789" s="11">
        <v>181.51169695999999</v>
      </c>
      <c r="J789" s="11">
        <v>1090.0277029400002</v>
      </c>
      <c r="K789" s="11">
        <v>187.70227993</v>
      </c>
      <c r="L789" s="11">
        <v>1308.51650397</v>
      </c>
      <c r="M789" s="11">
        <v>224.56206702</v>
      </c>
      <c r="N789" s="11">
        <v>1577.7365936400001</v>
      </c>
      <c r="O789" s="12">
        <v>296.71472550999999</v>
      </c>
      <c r="P789" s="6">
        <f t="shared" si="24"/>
        <v>0.19749565086550946</v>
      </c>
      <c r="Q789" s="6">
        <f t="shared" si="25"/>
        <v>0.17672775909214433</v>
      </c>
    </row>
    <row r="790" spans="1:17" x14ac:dyDescent="0.25">
      <c r="A790" t="str">
        <f>IF(OR(AND(P790&lt;&gt;"",P790&gt;$P$5),AND(Q790&lt;&gt;"",Q790&gt;$P$5)),MAX(A$5:A789)+1,"")</f>
        <v/>
      </c>
      <c r="B790" s="7" t="s">
        <v>783</v>
      </c>
      <c r="C790" s="8" t="s">
        <v>3845</v>
      </c>
      <c r="D790" s="11">
        <v>1784.2992880899999</v>
      </c>
      <c r="E790" s="11">
        <v>73.216451559999996</v>
      </c>
      <c r="F790" s="11">
        <v>2161.5757045400001</v>
      </c>
      <c r="G790" s="11">
        <v>111.97693937000001</v>
      </c>
      <c r="H790" s="11">
        <v>2659.9839895999999</v>
      </c>
      <c r="I790" s="11">
        <v>154.89597694999998</v>
      </c>
      <c r="J790" s="11">
        <v>2848.5815591199998</v>
      </c>
      <c r="K790" s="11">
        <v>217.19457631999998</v>
      </c>
      <c r="L790" s="11">
        <v>2901.8229362500001</v>
      </c>
      <c r="M790" s="11">
        <v>189.94430072</v>
      </c>
      <c r="N790" s="11">
        <v>2721.3248204800002</v>
      </c>
      <c r="O790" s="12">
        <v>122.79912864000001</v>
      </c>
      <c r="P790" s="6">
        <f t="shared" si="24"/>
        <v>8.8084280493630374E-2</v>
      </c>
      <c r="Q790" s="6">
        <f t="shared" si="25"/>
        <v>0.1089636773578404</v>
      </c>
    </row>
    <row r="791" spans="1:17" x14ac:dyDescent="0.25">
      <c r="A791" t="str">
        <f>IF(OR(AND(P791&lt;&gt;"",P791&gt;$P$5),AND(Q791&lt;&gt;"",Q791&gt;$P$5)),MAX(A$5:A790)+1,"")</f>
        <v/>
      </c>
      <c r="B791" s="7" t="s">
        <v>784</v>
      </c>
      <c r="C791" s="8" t="s">
        <v>3846</v>
      </c>
      <c r="D791" s="11">
        <v>470.64785318999998</v>
      </c>
      <c r="E791" s="11">
        <v>31.86578643</v>
      </c>
      <c r="F791" s="11">
        <v>538.39387449000003</v>
      </c>
      <c r="G791" s="11">
        <v>18.273422420000003</v>
      </c>
      <c r="H791" s="11">
        <v>486.24801924000002</v>
      </c>
      <c r="I791" s="11">
        <v>19.965945489999999</v>
      </c>
      <c r="J791" s="11">
        <v>564.23221675000002</v>
      </c>
      <c r="K791" s="11">
        <v>20.888527760000002</v>
      </c>
      <c r="L791" s="11">
        <v>597.57990748999998</v>
      </c>
      <c r="M791" s="11">
        <v>5.4645892300000005</v>
      </c>
      <c r="N791" s="11">
        <v>441.74103152999999</v>
      </c>
      <c r="O791" s="12">
        <v>2.5851894199999998</v>
      </c>
      <c r="P791" s="6">
        <f t="shared" si="24"/>
        <v>-1.2597251463390635E-2</v>
      </c>
      <c r="Q791" s="6">
        <f t="shared" si="25"/>
        <v>-0.39489109284760071</v>
      </c>
    </row>
    <row r="792" spans="1:17" x14ac:dyDescent="0.25">
      <c r="A792" t="str">
        <f>IF(OR(AND(P792&lt;&gt;"",P792&gt;$P$5),AND(Q792&lt;&gt;"",Q792&gt;$P$5)),MAX(A$5:A791)+1,"")</f>
        <v/>
      </c>
      <c r="B792" s="7" t="s">
        <v>785</v>
      </c>
      <c r="C792" s="8" t="s">
        <v>3847</v>
      </c>
      <c r="D792" s="11">
        <v>600.42667889999996</v>
      </c>
      <c r="E792" s="11">
        <v>187.75367262</v>
      </c>
      <c r="F792" s="11">
        <v>644.19347922999998</v>
      </c>
      <c r="G792" s="11">
        <v>206.05428574000001</v>
      </c>
      <c r="H792" s="11">
        <v>582.26342099999999</v>
      </c>
      <c r="I792" s="11">
        <v>132.50603916</v>
      </c>
      <c r="J792" s="11">
        <v>535.81734262999998</v>
      </c>
      <c r="K792" s="11">
        <v>85.291665280000004</v>
      </c>
      <c r="L792" s="11">
        <v>595.41752049000002</v>
      </c>
      <c r="M792" s="11">
        <v>83.777664939999994</v>
      </c>
      <c r="N792" s="11">
        <v>682.61646439999993</v>
      </c>
      <c r="O792" s="12">
        <v>117.27887145</v>
      </c>
      <c r="P792" s="6">
        <f t="shared" si="24"/>
        <v>2.599053798143669E-2</v>
      </c>
      <c r="Q792" s="6">
        <f t="shared" si="25"/>
        <v>-8.9822139305521298E-2</v>
      </c>
    </row>
    <row r="793" spans="1:17" x14ac:dyDescent="0.25">
      <c r="A793" t="str">
        <f>IF(OR(AND(P793&lt;&gt;"",P793&gt;$P$5),AND(Q793&lt;&gt;"",Q793&gt;$P$5)),MAX(A$5:A792)+1,"")</f>
        <v/>
      </c>
      <c r="B793" s="7" t="s">
        <v>786</v>
      </c>
      <c r="C793" s="8" t="s">
        <v>3848</v>
      </c>
      <c r="D793" s="11">
        <v>1303.32022626</v>
      </c>
      <c r="E793" s="11">
        <v>56.56732495</v>
      </c>
      <c r="F793" s="11">
        <v>1685.87871946</v>
      </c>
      <c r="G793" s="11">
        <v>85.206591439999997</v>
      </c>
      <c r="H793" s="11">
        <v>1809.4171475399999</v>
      </c>
      <c r="I793" s="11">
        <v>4.3039877999999998</v>
      </c>
      <c r="J793" s="11">
        <v>1756.3692197999999</v>
      </c>
      <c r="K793" s="11">
        <v>-127.36943725</v>
      </c>
      <c r="L793" s="11">
        <v>1843.1028308099999</v>
      </c>
      <c r="M793" s="11">
        <v>12.57913024</v>
      </c>
      <c r="N793" s="11">
        <v>1857.49950311</v>
      </c>
      <c r="O793" s="12">
        <v>17.482667399999997</v>
      </c>
      <c r="P793" s="6">
        <f t="shared" si="24"/>
        <v>7.3434413240719199E-2</v>
      </c>
      <c r="Q793" s="6">
        <f t="shared" si="25"/>
        <v>-0.20930605918039946</v>
      </c>
    </row>
    <row r="794" spans="1:17" x14ac:dyDescent="0.25">
      <c r="A794" t="str">
        <f>IF(OR(AND(P794&lt;&gt;"",P794&gt;$P$5),AND(Q794&lt;&gt;"",Q794&gt;$P$5)),MAX(A$5:A793)+1,"")</f>
        <v/>
      </c>
      <c r="B794" s="7" t="s">
        <v>787</v>
      </c>
      <c r="C794" s="8" t="s">
        <v>3849</v>
      </c>
      <c r="D794" s="11">
        <v>181.51917725000001</v>
      </c>
      <c r="E794" s="11">
        <v>67.75084523000001</v>
      </c>
      <c r="F794" s="11">
        <v>242.81785173</v>
      </c>
      <c r="G794" s="11">
        <v>80.530840760000004</v>
      </c>
      <c r="H794" s="11">
        <v>342.12747504999999</v>
      </c>
      <c r="I794" s="11">
        <v>106.47822744</v>
      </c>
      <c r="J794" s="11">
        <v>310.55076823000002</v>
      </c>
      <c r="K794" s="11">
        <v>133.11549919000001</v>
      </c>
      <c r="L794" s="11">
        <v>195.38040786000002</v>
      </c>
      <c r="M794" s="11">
        <v>61.562189709999998</v>
      </c>
      <c r="N794" s="11">
        <v>448.80253816999999</v>
      </c>
      <c r="O794" s="12">
        <v>107.87202839</v>
      </c>
      <c r="P794" s="6">
        <f t="shared" si="24"/>
        <v>0.19846831861945335</v>
      </c>
      <c r="Q794" s="6">
        <f t="shared" si="25"/>
        <v>9.7485587065352375E-2</v>
      </c>
    </row>
    <row r="795" spans="1:17" x14ac:dyDescent="0.25">
      <c r="A795">
        <f>IF(OR(AND(P795&lt;&gt;"",P795&gt;$P$5),AND(Q795&lt;&gt;"",Q795&gt;$P$5)),MAX(A$5:A794)+1,"")</f>
        <v>279</v>
      </c>
      <c r="B795" s="7" t="s">
        <v>788</v>
      </c>
      <c r="C795" s="8" t="s">
        <v>3850</v>
      </c>
      <c r="D795" s="11">
        <v>233.59220399</v>
      </c>
      <c r="E795" s="11">
        <v>53.567988979999996</v>
      </c>
      <c r="F795" s="11">
        <v>263.15064269999999</v>
      </c>
      <c r="G795" s="11">
        <v>52.293314939999995</v>
      </c>
      <c r="H795" s="11">
        <v>298.79306124999999</v>
      </c>
      <c r="I795" s="11">
        <v>41.62422832</v>
      </c>
      <c r="J795" s="11">
        <v>313.39337276999998</v>
      </c>
      <c r="K795" s="11">
        <v>29.445766410000001</v>
      </c>
      <c r="L795" s="11">
        <v>391.26534172000004</v>
      </c>
      <c r="M795" s="11">
        <v>12.552015069999999</v>
      </c>
      <c r="N795" s="11">
        <v>925.63548347000005</v>
      </c>
      <c r="O795" s="12">
        <v>266.19053694000002</v>
      </c>
      <c r="P795" s="6">
        <f t="shared" si="24"/>
        <v>0.31703200873431858</v>
      </c>
      <c r="Q795" s="6">
        <f t="shared" si="25"/>
        <v>0.37802613389088568</v>
      </c>
    </row>
    <row r="796" spans="1:17" x14ac:dyDescent="0.25">
      <c r="A796">
        <f>IF(OR(AND(P796&lt;&gt;"",P796&gt;$P$5),AND(Q796&lt;&gt;"",Q796&gt;$P$5)),MAX(A$5:A795)+1,"")</f>
        <v>280</v>
      </c>
      <c r="B796" s="7" t="s">
        <v>789</v>
      </c>
      <c r="C796" s="8" t="s">
        <v>3851</v>
      </c>
      <c r="D796" s="11">
        <v>807.40020426000001</v>
      </c>
      <c r="E796" s="11">
        <v>100.55325951</v>
      </c>
      <c r="F796" s="11">
        <v>926.23712401</v>
      </c>
      <c r="G796" s="11">
        <v>88.038181640000005</v>
      </c>
      <c r="H796" s="11">
        <v>1211.69014801</v>
      </c>
      <c r="I796" s="11">
        <v>158.62227956000001</v>
      </c>
      <c r="J796" s="11">
        <v>1709.88504489</v>
      </c>
      <c r="K796" s="11">
        <v>197.28601653000001</v>
      </c>
      <c r="L796" s="11">
        <v>2025.7667709500001</v>
      </c>
      <c r="M796" s="11">
        <v>196.04503121000002</v>
      </c>
      <c r="N796" s="11">
        <v>2787.42421569</v>
      </c>
      <c r="O796" s="12">
        <v>260.39431884999999</v>
      </c>
      <c r="P796" s="6">
        <f t="shared" si="24"/>
        <v>0.28121744315306363</v>
      </c>
      <c r="Q796" s="6">
        <f t="shared" si="25"/>
        <v>0.20961473988051349</v>
      </c>
    </row>
    <row r="797" spans="1:17" x14ac:dyDescent="0.25">
      <c r="A797">
        <f>IF(OR(AND(P797&lt;&gt;"",P797&gt;$P$5),AND(Q797&lt;&gt;"",Q797&gt;$P$5)),MAX(A$5:A796)+1,"")</f>
        <v>281</v>
      </c>
      <c r="B797" s="7" t="s">
        <v>790</v>
      </c>
      <c r="C797" s="8" t="s">
        <v>3852</v>
      </c>
      <c r="D797" s="11">
        <v>1508.28056004</v>
      </c>
      <c r="E797" s="11">
        <v>97.002022019999998</v>
      </c>
      <c r="F797" s="11">
        <v>2167.7293999799999</v>
      </c>
      <c r="G797" s="11">
        <v>136.10009768</v>
      </c>
      <c r="H797" s="11">
        <v>2841.7389400300003</v>
      </c>
      <c r="I797" s="11">
        <v>204.47053119</v>
      </c>
      <c r="J797" s="11">
        <v>3545.6506882499998</v>
      </c>
      <c r="K797" s="11">
        <v>279.52238158999995</v>
      </c>
      <c r="L797" s="11">
        <v>3392.6408769999998</v>
      </c>
      <c r="M797" s="11">
        <v>295.44382544000001</v>
      </c>
      <c r="N797" s="11">
        <v>3006.3402712299999</v>
      </c>
      <c r="O797" s="12">
        <v>357.50384743000001</v>
      </c>
      <c r="P797" s="6">
        <f t="shared" si="24"/>
        <v>0.14791888351750404</v>
      </c>
      <c r="Q797" s="6">
        <f t="shared" si="25"/>
        <v>0.2980756000204039</v>
      </c>
    </row>
    <row r="798" spans="1:17" x14ac:dyDescent="0.25">
      <c r="A798">
        <f>IF(OR(AND(P798&lt;&gt;"",P798&gt;$P$5),AND(Q798&lt;&gt;"",Q798&gt;$P$5)),MAX(A$5:A797)+1,"")</f>
        <v>282</v>
      </c>
      <c r="B798" s="7" t="s">
        <v>791</v>
      </c>
      <c r="C798" s="8" t="s">
        <v>3853</v>
      </c>
      <c r="D798" s="11">
        <v>511.03488136000004</v>
      </c>
      <c r="E798" s="11">
        <v>58.318890700000004</v>
      </c>
      <c r="F798" s="11">
        <v>725.75921226000003</v>
      </c>
      <c r="G798" s="11">
        <v>63.709360329999996</v>
      </c>
      <c r="H798" s="11">
        <v>838.87486148000005</v>
      </c>
      <c r="I798" s="11">
        <v>64.345318050000003</v>
      </c>
      <c r="J798" s="11">
        <v>769.62280763000001</v>
      </c>
      <c r="K798" s="11">
        <v>19.848261989999997</v>
      </c>
      <c r="L798" s="11">
        <v>1061.44934259</v>
      </c>
      <c r="M798" s="11">
        <v>83.342432299999999</v>
      </c>
      <c r="N798" s="11">
        <v>1542.0125791800001</v>
      </c>
      <c r="O798" s="12">
        <v>144.26502450000001</v>
      </c>
      <c r="P798" s="6">
        <f t="shared" si="24"/>
        <v>0.24717522315505325</v>
      </c>
      <c r="Q798" s="6">
        <f t="shared" si="25"/>
        <v>0.19858919925631757</v>
      </c>
    </row>
    <row r="799" spans="1:17" x14ac:dyDescent="0.25">
      <c r="A799">
        <f>IF(OR(AND(P799&lt;&gt;"",P799&gt;$P$5),AND(Q799&lt;&gt;"",Q799&gt;$P$5)),MAX(A$5:A798)+1,"")</f>
        <v>283</v>
      </c>
      <c r="B799" s="7" t="s">
        <v>792</v>
      </c>
      <c r="C799" s="8" t="s">
        <v>3854</v>
      </c>
      <c r="D799" s="11">
        <v>1067.30142912</v>
      </c>
      <c r="E799" s="11">
        <v>127.75780611</v>
      </c>
      <c r="F799" s="11">
        <v>1453.4200154800001</v>
      </c>
      <c r="G799" s="11">
        <v>206.93879319999999</v>
      </c>
      <c r="H799" s="11">
        <v>1776.9703812400001</v>
      </c>
      <c r="I799" s="11">
        <v>260.28366160000002</v>
      </c>
      <c r="J799" s="11">
        <v>1863.89541951</v>
      </c>
      <c r="K799" s="11">
        <v>314.94547151999996</v>
      </c>
      <c r="L799" s="11">
        <v>1969.7669038199999</v>
      </c>
      <c r="M799" s="11">
        <v>376.55254201999998</v>
      </c>
      <c r="N799" s="11">
        <v>2092.60834729</v>
      </c>
      <c r="O799" s="12">
        <v>401.22538401999998</v>
      </c>
      <c r="P799" s="6">
        <f t="shared" si="24"/>
        <v>0.14414264331176807</v>
      </c>
      <c r="Q799" s="6">
        <f t="shared" si="25"/>
        <v>0.25718789644646489</v>
      </c>
    </row>
    <row r="800" spans="1:17" x14ac:dyDescent="0.25">
      <c r="A800">
        <f>IF(OR(AND(P800&lt;&gt;"",P800&gt;$P$5),AND(Q800&lt;&gt;"",Q800&gt;$P$5)),MAX(A$5:A799)+1,"")</f>
        <v>284</v>
      </c>
      <c r="B800" s="7" t="s">
        <v>793</v>
      </c>
      <c r="C800" s="8" t="s">
        <v>3855</v>
      </c>
      <c r="D800" s="11">
        <v>1281.53184784</v>
      </c>
      <c r="E800" s="11">
        <v>157.54995356000001</v>
      </c>
      <c r="F800" s="11">
        <v>1408.90084589</v>
      </c>
      <c r="G800" s="11">
        <v>63.811902700000005</v>
      </c>
      <c r="H800" s="11">
        <v>1591.8275180200001</v>
      </c>
      <c r="I800" s="11">
        <v>32.84847096</v>
      </c>
      <c r="J800" s="11">
        <v>2664.86491845</v>
      </c>
      <c r="K800" s="11">
        <v>46.618566049999998</v>
      </c>
      <c r="L800" s="11">
        <v>3661.5612248899997</v>
      </c>
      <c r="M800" s="11">
        <v>85.827170890000005</v>
      </c>
      <c r="N800" s="11">
        <v>3956.0212576100002</v>
      </c>
      <c r="O800" s="12">
        <v>90.816761880000001</v>
      </c>
      <c r="P800" s="6">
        <f t="shared" si="24"/>
        <v>0.25286951666121804</v>
      </c>
      <c r="Q800" s="6">
        <f t="shared" si="25"/>
        <v>-0.10432686793889201</v>
      </c>
    </row>
    <row r="801" spans="1:17" x14ac:dyDescent="0.25">
      <c r="A801">
        <f>IF(OR(AND(P801&lt;&gt;"",P801&gt;$P$5),AND(Q801&lt;&gt;"",Q801&gt;$P$5)),MAX(A$5:A800)+1,"")</f>
        <v>285</v>
      </c>
      <c r="B801" s="7" t="s">
        <v>794</v>
      </c>
      <c r="C801" s="8" t="s">
        <v>3856</v>
      </c>
      <c r="D801" s="11">
        <v>411.02260531000002</v>
      </c>
      <c r="E801" s="11">
        <v>56.929666560000001</v>
      </c>
      <c r="F801" s="11">
        <v>572.43577562999997</v>
      </c>
      <c r="G801" s="11">
        <v>58.932382220000001</v>
      </c>
      <c r="H801" s="11">
        <v>754.26941923000004</v>
      </c>
      <c r="I801" s="11">
        <v>32.644674950000002</v>
      </c>
      <c r="J801" s="11">
        <v>990.72097172999997</v>
      </c>
      <c r="K801" s="11">
        <v>36.363925080000001</v>
      </c>
      <c r="L801" s="11">
        <v>1130.3043443499998</v>
      </c>
      <c r="M801" s="11">
        <v>75.468672089999998</v>
      </c>
      <c r="N801" s="11">
        <v>1685.1376778399999</v>
      </c>
      <c r="O801" s="12">
        <v>184.61725756000001</v>
      </c>
      <c r="P801" s="6">
        <f t="shared" si="24"/>
        <v>0.32603179118046954</v>
      </c>
      <c r="Q801" s="6">
        <f t="shared" si="25"/>
        <v>0.26528025563996938</v>
      </c>
    </row>
    <row r="802" spans="1:17" x14ac:dyDescent="0.25">
      <c r="A802" t="str">
        <f>IF(OR(AND(P802&lt;&gt;"",P802&gt;$P$5),AND(Q802&lt;&gt;"",Q802&gt;$P$5)),MAX(A$5:A801)+1,"")</f>
        <v/>
      </c>
      <c r="B802" s="7" t="s">
        <v>795</v>
      </c>
      <c r="C802" s="8" t="s">
        <v>3857</v>
      </c>
      <c r="D802" s="11">
        <v>1436.59175467</v>
      </c>
      <c r="E802" s="11">
        <v>44.293168960000003</v>
      </c>
      <c r="F802" s="11">
        <v>1925.27997114</v>
      </c>
      <c r="G802" s="11">
        <v>46.178336899999998</v>
      </c>
      <c r="H802" s="11">
        <v>1974.6284988299999</v>
      </c>
      <c r="I802" s="11">
        <v>48.626573880000002</v>
      </c>
      <c r="J802" s="11">
        <v>2051.7390739000002</v>
      </c>
      <c r="K802" s="11">
        <v>42.046564109999998</v>
      </c>
      <c r="L802" s="11">
        <v>1622.3848310000001</v>
      </c>
      <c r="M802" s="11">
        <v>35.195228299999997</v>
      </c>
      <c r="N802" s="11">
        <v>1550.9925370199999</v>
      </c>
      <c r="O802" s="12">
        <v>22.60819961</v>
      </c>
      <c r="P802" s="6">
        <f t="shared" si="24"/>
        <v>1.54423397400405E-2</v>
      </c>
      <c r="Q802" s="6">
        <f t="shared" si="25"/>
        <v>-0.12585023494377456</v>
      </c>
    </row>
    <row r="803" spans="1:17" x14ac:dyDescent="0.25">
      <c r="A803">
        <f>IF(OR(AND(P803&lt;&gt;"",P803&gt;$P$5),AND(Q803&lt;&gt;"",Q803&gt;$P$5)),MAX(A$5:A802)+1,"")</f>
        <v>286</v>
      </c>
      <c r="B803" s="7" t="s">
        <v>796</v>
      </c>
      <c r="C803" s="8" t="s">
        <v>3858</v>
      </c>
      <c r="D803" s="11">
        <v>290.22982776999999</v>
      </c>
      <c r="E803" s="11">
        <v>40.766293689999998</v>
      </c>
      <c r="F803" s="11">
        <v>474.60333341</v>
      </c>
      <c r="G803" s="11">
        <v>51.481562049999994</v>
      </c>
      <c r="H803" s="11">
        <v>660.94464611000001</v>
      </c>
      <c r="I803" s="11">
        <v>65.669178849999994</v>
      </c>
      <c r="J803" s="11">
        <v>794.84811064999997</v>
      </c>
      <c r="K803" s="11">
        <v>70.763819330000004</v>
      </c>
      <c r="L803" s="11">
        <v>781.30086362999998</v>
      </c>
      <c r="M803" s="11">
        <v>57.132485369999998</v>
      </c>
      <c r="N803" s="11">
        <v>882.03700650999997</v>
      </c>
      <c r="O803" s="12">
        <v>69.494426629999992</v>
      </c>
      <c r="P803" s="6">
        <f t="shared" si="24"/>
        <v>0.24896121621485867</v>
      </c>
      <c r="Q803" s="6">
        <f t="shared" si="25"/>
        <v>0.11257615918722386</v>
      </c>
    </row>
    <row r="804" spans="1:17" x14ac:dyDescent="0.25">
      <c r="A804" t="str">
        <f>IF(OR(AND(P804&lt;&gt;"",P804&gt;$P$5),AND(Q804&lt;&gt;"",Q804&gt;$P$5)),MAX(A$5:A803)+1,"")</f>
        <v/>
      </c>
      <c r="B804" s="7" t="s">
        <v>797</v>
      </c>
      <c r="C804" s="8" t="s">
        <v>3859</v>
      </c>
      <c r="D804" s="11">
        <v>1500.9809333000001</v>
      </c>
      <c r="E804" s="11">
        <v>120.16563509000001</v>
      </c>
      <c r="F804" s="11">
        <v>1689.2095980499998</v>
      </c>
      <c r="G804" s="11">
        <v>132.86961488</v>
      </c>
      <c r="H804" s="11">
        <v>1992.19154454</v>
      </c>
      <c r="I804" s="11">
        <v>120.55725412999999</v>
      </c>
      <c r="J804" s="11">
        <v>2315.0405658099999</v>
      </c>
      <c r="K804" s="11">
        <v>60.591468840000005</v>
      </c>
      <c r="L804" s="11">
        <v>2470.5330193099999</v>
      </c>
      <c r="M804" s="11">
        <v>56.695716729999994</v>
      </c>
      <c r="N804" s="11">
        <v>2480.2461536399996</v>
      </c>
      <c r="O804" s="12">
        <v>106.55103895000001</v>
      </c>
      <c r="P804" s="6">
        <f t="shared" si="24"/>
        <v>0.10566591577808482</v>
      </c>
      <c r="Q804" s="6">
        <f t="shared" si="25"/>
        <v>-2.3762512518270662E-2</v>
      </c>
    </row>
    <row r="805" spans="1:17" x14ac:dyDescent="0.25">
      <c r="A805">
        <f>IF(OR(AND(P805&lt;&gt;"",P805&gt;$P$5),AND(Q805&lt;&gt;"",Q805&gt;$P$5)),MAX(A$5:A804)+1,"")</f>
        <v>287</v>
      </c>
      <c r="B805" s="7" t="s">
        <v>798</v>
      </c>
      <c r="C805" s="8" t="s">
        <v>3860</v>
      </c>
      <c r="D805" s="11">
        <v>963.79702557000007</v>
      </c>
      <c r="E805" s="11">
        <v>66.226348139999999</v>
      </c>
      <c r="F805" s="11">
        <v>1104.9885348399998</v>
      </c>
      <c r="G805" s="11">
        <v>86.994657260000011</v>
      </c>
      <c r="H805" s="11">
        <v>1138.6478513</v>
      </c>
      <c r="I805" s="11">
        <v>84.426880940000004</v>
      </c>
      <c r="J805" s="11">
        <v>1064.4451747099999</v>
      </c>
      <c r="K805" s="11">
        <v>86.661040150000005</v>
      </c>
      <c r="L805" s="11">
        <v>1080.3196220100001</v>
      </c>
      <c r="M805" s="11">
        <v>53.705808259999998</v>
      </c>
      <c r="N805" s="11">
        <v>1080.16741247</v>
      </c>
      <c r="O805" s="12">
        <v>206.12715184999999</v>
      </c>
      <c r="P805" s="6">
        <f t="shared" si="24"/>
        <v>2.3059983675794982E-2</v>
      </c>
      <c r="Q805" s="6">
        <f t="shared" si="25"/>
        <v>0.25493398008455248</v>
      </c>
    </row>
    <row r="806" spans="1:17" x14ac:dyDescent="0.25">
      <c r="A806" t="str">
        <f>IF(OR(AND(P806&lt;&gt;"",P806&gt;$P$5),AND(Q806&lt;&gt;"",Q806&gt;$P$5)),MAX(A$5:A805)+1,"")</f>
        <v/>
      </c>
      <c r="B806" s="7" t="s">
        <v>799</v>
      </c>
      <c r="C806" s="8" t="s">
        <v>3861</v>
      </c>
      <c r="D806" s="11">
        <v>503.82652982999997</v>
      </c>
      <c r="E806" s="11">
        <v>115.69764372</v>
      </c>
      <c r="F806" s="11">
        <v>689.80832852000003</v>
      </c>
      <c r="G806" s="11">
        <v>77.98392951000001</v>
      </c>
      <c r="H806" s="11">
        <v>736.71188720000009</v>
      </c>
      <c r="I806" s="11">
        <v>90.422864269999991</v>
      </c>
      <c r="J806" s="11">
        <v>928.08876570000007</v>
      </c>
      <c r="K806" s="11">
        <v>123.48387506</v>
      </c>
      <c r="L806" s="11">
        <v>1057.88434712</v>
      </c>
      <c r="M806" s="11">
        <v>161.91402066999999</v>
      </c>
      <c r="N806" s="11">
        <v>1083.36262827</v>
      </c>
      <c r="O806" s="12">
        <v>148.88018066000001</v>
      </c>
      <c r="P806" s="6">
        <f t="shared" si="24"/>
        <v>0.16546319603083526</v>
      </c>
      <c r="Q806" s="6">
        <f t="shared" si="25"/>
        <v>5.1725671155558484E-2</v>
      </c>
    </row>
    <row r="807" spans="1:17" x14ac:dyDescent="0.25">
      <c r="A807">
        <f>IF(OR(AND(P807&lt;&gt;"",P807&gt;$P$5),AND(Q807&lt;&gt;"",Q807&gt;$P$5)),MAX(A$5:A806)+1,"")</f>
        <v>288</v>
      </c>
      <c r="B807" s="7" t="s">
        <v>800</v>
      </c>
      <c r="C807" s="8" t="s">
        <v>3862</v>
      </c>
      <c r="D807" s="11">
        <v>661.88741044000005</v>
      </c>
      <c r="E807" s="11">
        <v>92.588063910000002</v>
      </c>
      <c r="F807" s="11">
        <v>942.38789391</v>
      </c>
      <c r="G807" s="11">
        <v>108.70932424</v>
      </c>
      <c r="H807" s="11">
        <v>933.40862641000001</v>
      </c>
      <c r="I807" s="11">
        <v>94.672071400000007</v>
      </c>
      <c r="J807" s="11">
        <v>1013.6153679700001</v>
      </c>
      <c r="K807" s="11">
        <v>113.96751228000001</v>
      </c>
      <c r="L807" s="11">
        <v>1485.66466767</v>
      </c>
      <c r="M807" s="11">
        <v>126.9608125</v>
      </c>
      <c r="N807" s="11">
        <v>1669.7280741900001</v>
      </c>
      <c r="O807" s="12">
        <v>145.92971316999999</v>
      </c>
      <c r="P807" s="6">
        <f t="shared" si="24"/>
        <v>0.20329559193698299</v>
      </c>
      <c r="Q807" s="6">
        <f t="shared" si="25"/>
        <v>9.526130669717725E-2</v>
      </c>
    </row>
    <row r="808" spans="1:17" x14ac:dyDescent="0.25">
      <c r="A808" t="str">
        <f>IF(OR(AND(P808&lt;&gt;"",P808&gt;$P$5),AND(Q808&lt;&gt;"",Q808&gt;$P$5)),MAX(A$5:A807)+1,"")</f>
        <v/>
      </c>
      <c r="B808" s="7" t="s">
        <v>801</v>
      </c>
      <c r="C808" s="8" t="s">
        <v>3863</v>
      </c>
      <c r="D808" s="11">
        <v>10040.500663020001</v>
      </c>
      <c r="E808" s="11">
        <v>237.01056965999999</v>
      </c>
      <c r="F808" s="11">
        <v>12091.919298659999</v>
      </c>
      <c r="G808" s="11">
        <v>169.40720450000001</v>
      </c>
      <c r="H808" s="11">
        <v>12913.43772733</v>
      </c>
      <c r="I808" s="11">
        <v>-89.614800989999992</v>
      </c>
      <c r="J808" s="11">
        <v>12716.45676843</v>
      </c>
      <c r="K808" s="11">
        <v>23.669302129999998</v>
      </c>
      <c r="L808" s="11">
        <v>12117.384021489999</v>
      </c>
      <c r="M808" s="11">
        <v>-460.52028381999997</v>
      </c>
      <c r="N808" s="11">
        <v>11218.049720159999</v>
      </c>
      <c r="O808" s="12">
        <v>-474.72955688000002</v>
      </c>
      <c r="P808" s="6">
        <f t="shared" si="24"/>
        <v>2.2427208510213958E-2</v>
      </c>
      <c r="Q808" s="6">
        <f t="shared" si="25"/>
        <v>-2.1490414924625849</v>
      </c>
    </row>
    <row r="809" spans="1:17" x14ac:dyDescent="0.25">
      <c r="A809" t="str">
        <f>IF(OR(AND(P809&lt;&gt;"",P809&gt;$P$5),AND(Q809&lt;&gt;"",Q809&gt;$P$5)),MAX(A$5:A808)+1,"")</f>
        <v/>
      </c>
      <c r="B809" s="7" t="s">
        <v>802</v>
      </c>
      <c r="C809" s="8" t="s">
        <v>3864</v>
      </c>
      <c r="D809" s="11">
        <v>512.61396323999998</v>
      </c>
      <c r="E809" s="11">
        <v>91.747530830000002</v>
      </c>
      <c r="F809" s="11">
        <v>531.19841554000004</v>
      </c>
      <c r="G809" s="11">
        <v>35.440337880000001</v>
      </c>
      <c r="H809" s="11">
        <v>453.28352014000001</v>
      </c>
      <c r="I809" s="11">
        <v>12.6144135</v>
      </c>
      <c r="J809" s="11">
        <v>672.27616796000007</v>
      </c>
      <c r="K809" s="11">
        <v>48.275342039999998</v>
      </c>
      <c r="L809" s="11">
        <v>721.32632605999993</v>
      </c>
      <c r="M809" s="11">
        <v>50.652795779999998</v>
      </c>
      <c r="N809" s="11">
        <v>354.21970063999999</v>
      </c>
      <c r="O809" s="12">
        <v>-98.836895159999997</v>
      </c>
      <c r="P809" s="6">
        <f t="shared" si="24"/>
        <v>-7.1255070020469602E-2</v>
      </c>
      <c r="Q809" s="6">
        <f t="shared" si="25"/>
        <v>-2.0149974281418497</v>
      </c>
    </row>
    <row r="810" spans="1:17" x14ac:dyDescent="0.25">
      <c r="A810" t="str">
        <f>IF(OR(AND(P810&lt;&gt;"",P810&gt;$P$5),AND(Q810&lt;&gt;"",Q810&gt;$P$5)),MAX(A$5:A809)+1,"")</f>
        <v/>
      </c>
      <c r="B810" s="7" t="s">
        <v>803</v>
      </c>
      <c r="C810" s="8" t="s">
        <v>3865</v>
      </c>
      <c r="D810" s="11">
        <v>200.74856403999999</v>
      </c>
      <c r="E810" s="11">
        <v>48.002401920000004</v>
      </c>
      <c r="F810" s="11">
        <v>224.62977655</v>
      </c>
      <c r="G810" s="11">
        <v>53.576996979999997</v>
      </c>
      <c r="H810" s="11">
        <v>264.85740737000003</v>
      </c>
      <c r="I810" s="11">
        <v>56.570102159999998</v>
      </c>
      <c r="J810" s="11">
        <v>295.43903599000004</v>
      </c>
      <c r="K810" s="11">
        <v>75.667986749999997</v>
      </c>
      <c r="L810" s="11">
        <v>388.70122800999997</v>
      </c>
      <c r="M810" s="11">
        <v>58.740066490000004</v>
      </c>
      <c r="N810" s="11">
        <v>344.72604064999996</v>
      </c>
      <c r="O810" s="12">
        <v>43.701414390000004</v>
      </c>
      <c r="P810" s="6">
        <f t="shared" si="24"/>
        <v>0.11420301361613494</v>
      </c>
      <c r="Q810" s="6">
        <f t="shared" si="25"/>
        <v>-1.8598980431370316E-2</v>
      </c>
    </row>
    <row r="811" spans="1:17" x14ac:dyDescent="0.25">
      <c r="A811">
        <f>IF(OR(AND(P811&lt;&gt;"",P811&gt;$P$5),AND(Q811&lt;&gt;"",Q811&gt;$P$5)),MAX(A$5:A810)+1,"")</f>
        <v>289</v>
      </c>
      <c r="B811" s="7" t="s">
        <v>804</v>
      </c>
      <c r="C811" s="8" t="s">
        <v>3866</v>
      </c>
      <c r="D811" s="11">
        <v>394.64948236000004</v>
      </c>
      <c r="E811" s="11">
        <v>54.603317189999999</v>
      </c>
      <c r="F811" s="11">
        <v>547.84965969000007</v>
      </c>
      <c r="G811" s="11">
        <v>63.241687829999996</v>
      </c>
      <c r="H811" s="11">
        <v>834.18702401999997</v>
      </c>
      <c r="I811" s="11">
        <v>102.76558469</v>
      </c>
      <c r="J811" s="11">
        <v>885.77889089999996</v>
      </c>
      <c r="K811" s="11">
        <v>114.14718108</v>
      </c>
      <c r="L811" s="11">
        <v>1108.7517084600001</v>
      </c>
      <c r="M811" s="11">
        <v>129.69026871</v>
      </c>
      <c r="N811" s="11">
        <v>1285.78554723</v>
      </c>
      <c r="O811" s="12">
        <v>144.10565987999999</v>
      </c>
      <c r="P811" s="6">
        <f t="shared" si="24"/>
        <v>0.26645977521632047</v>
      </c>
      <c r="Q811" s="6">
        <f t="shared" si="25"/>
        <v>0.2142060772825165</v>
      </c>
    </row>
    <row r="812" spans="1:17" x14ac:dyDescent="0.25">
      <c r="A812">
        <f>IF(OR(AND(P812&lt;&gt;"",P812&gt;$P$5),AND(Q812&lt;&gt;"",Q812&gt;$P$5)),MAX(A$5:A811)+1,"")</f>
        <v>290</v>
      </c>
      <c r="B812" s="7" t="s">
        <v>805</v>
      </c>
      <c r="C812" s="8" t="s">
        <v>3867</v>
      </c>
      <c r="D812" s="11">
        <v>570.00404838999998</v>
      </c>
      <c r="E812" s="11">
        <v>85.68769429000001</v>
      </c>
      <c r="F812" s="11">
        <v>918.61443595000003</v>
      </c>
      <c r="G812" s="11">
        <v>120.54037416</v>
      </c>
      <c r="H812" s="11">
        <v>1418.42103862</v>
      </c>
      <c r="I812" s="11">
        <v>134.63557100999998</v>
      </c>
      <c r="J812" s="11">
        <v>3486.0282878600001</v>
      </c>
      <c r="K812" s="11">
        <v>144.11508886000001</v>
      </c>
      <c r="L812" s="11">
        <v>3908.8563409200001</v>
      </c>
      <c r="M812" s="11">
        <v>211.04691892</v>
      </c>
      <c r="N812" s="11">
        <v>5117.1664802299993</v>
      </c>
      <c r="O812" s="12">
        <v>154.21057764</v>
      </c>
      <c r="P812" s="6">
        <f t="shared" si="24"/>
        <v>0.55106615428903205</v>
      </c>
      <c r="Q812" s="6">
        <f t="shared" si="25"/>
        <v>0.12470633517836593</v>
      </c>
    </row>
    <row r="813" spans="1:17" x14ac:dyDescent="0.25">
      <c r="A813" t="str">
        <f>IF(OR(AND(P813&lt;&gt;"",P813&gt;$P$5),AND(Q813&lt;&gt;"",Q813&gt;$P$5)),MAX(A$5:A812)+1,"")</f>
        <v/>
      </c>
      <c r="B813" s="7" t="s">
        <v>806</v>
      </c>
      <c r="C813" s="8" t="s">
        <v>3868</v>
      </c>
      <c r="D813" s="11">
        <v>523.07327419000001</v>
      </c>
      <c r="E813" s="11">
        <v>46.246167409999998</v>
      </c>
      <c r="F813" s="11">
        <v>953.35939319000011</v>
      </c>
      <c r="G813" s="11">
        <v>79.717397890000001</v>
      </c>
      <c r="H813" s="11">
        <v>1142.00686352</v>
      </c>
      <c r="I813" s="11">
        <v>94.045628430000008</v>
      </c>
      <c r="J813" s="11">
        <v>1349.72838443</v>
      </c>
      <c r="K813" s="11">
        <v>108.46207366</v>
      </c>
      <c r="L813" s="11">
        <v>1348.97267216</v>
      </c>
      <c r="M813" s="11">
        <v>87.084354099999999</v>
      </c>
      <c r="N813" s="11">
        <v>1024.09864528</v>
      </c>
      <c r="O813" s="12">
        <v>-106.61518776000001</v>
      </c>
      <c r="P813" s="6">
        <f t="shared" si="24"/>
        <v>0.14381517006389277</v>
      </c>
      <c r="Q813" s="6">
        <f t="shared" si="25"/>
        <v>-2.1818127357406993</v>
      </c>
    </row>
    <row r="814" spans="1:17" x14ac:dyDescent="0.25">
      <c r="A814" t="str">
        <f>IF(OR(AND(P814&lt;&gt;"",P814&gt;$P$5),AND(Q814&lt;&gt;"",Q814&gt;$P$5)),MAX(A$5:A813)+1,"")</f>
        <v/>
      </c>
      <c r="B814" s="7" t="s">
        <v>807</v>
      </c>
      <c r="C814" s="8" t="s">
        <v>3869</v>
      </c>
      <c r="D814" s="11">
        <v>1445.58630021</v>
      </c>
      <c r="E814" s="11">
        <v>193.01339027</v>
      </c>
      <c r="F814" s="11">
        <v>1528.3611455299999</v>
      </c>
      <c r="G814" s="11">
        <v>168.06971519000001</v>
      </c>
      <c r="H814" s="11">
        <v>1653.29168579</v>
      </c>
      <c r="I814" s="11">
        <v>120.67344027999999</v>
      </c>
      <c r="J814" s="11">
        <v>1697.4677344000002</v>
      </c>
      <c r="K814" s="11">
        <v>70.190876069999987</v>
      </c>
      <c r="L814" s="11">
        <v>1553.65676368</v>
      </c>
      <c r="M814" s="11">
        <v>32.243308339999999</v>
      </c>
      <c r="N814" s="11">
        <v>1334.4889741300001</v>
      </c>
      <c r="O814" s="12">
        <v>27.128617609999999</v>
      </c>
      <c r="P814" s="6">
        <f t="shared" si="24"/>
        <v>-1.5866097234265353E-2</v>
      </c>
      <c r="Q814" s="6">
        <f t="shared" si="25"/>
        <v>-0.32458913136274292</v>
      </c>
    </row>
    <row r="815" spans="1:17" x14ac:dyDescent="0.25">
      <c r="A815" t="str">
        <f>IF(OR(AND(P815&lt;&gt;"",P815&gt;$P$5),AND(Q815&lt;&gt;"",Q815&gt;$P$5)),MAX(A$5:A814)+1,"")</f>
        <v/>
      </c>
      <c r="B815" s="7" t="s">
        <v>808</v>
      </c>
      <c r="C815" s="8" t="s">
        <v>3870</v>
      </c>
      <c r="D815" s="11">
        <v>1377.6303059300001</v>
      </c>
      <c r="E815" s="11">
        <v>92.232336610000004</v>
      </c>
      <c r="F815" s="11">
        <v>1441.6352696600002</v>
      </c>
      <c r="G815" s="11">
        <v>80.440721690000004</v>
      </c>
      <c r="H815" s="11">
        <v>1355.88082661</v>
      </c>
      <c r="I815" s="11">
        <v>72.328806900000004</v>
      </c>
      <c r="J815" s="11">
        <v>1458.8651063</v>
      </c>
      <c r="K815" s="11">
        <v>52.323217530000001</v>
      </c>
      <c r="L815" s="11">
        <v>1613.20773504</v>
      </c>
      <c r="M815" s="11">
        <v>54.27528667</v>
      </c>
      <c r="N815" s="11">
        <v>855.99900590999994</v>
      </c>
      <c r="O815" s="12">
        <v>199.21257121000002</v>
      </c>
      <c r="P815" s="6">
        <f t="shared" si="24"/>
        <v>-9.0781812666786421E-2</v>
      </c>
      <c r="Q815" s="6">
        <f t="shared" si="25"/>
        <v>0.16650527206032573</v>
      </c>
    </row>
    <row r="816" spans="1:17" x14ac:dyDescent="0.25">
      <c r="A816" t="str">
        <f>IF(OR(AND(P816&lt;&gt;"",P816&gt;$P$5),AND(Q816&lt;&gt;"",Q816&gt;$P$5)),MAX(A$5:A815)+1,"")</f>
        <v/>
      </c>
      <c r="B816" s="7" t="s">
        <v>809</v>
      </c>
      <c r="C816" s="8" t="s">
        <v>3871</v>
      </c>
      <c r="D816" s="11">
        <v>1019.87227034</v>
      </c>
      <c r="E816" s="11">
        <v>250.87528880000002</v>
      </c>
      <c r="F816" s="11">
        <v>1856.4932946900001</v>
      </c>
      <c r="G816" s="11">
        <v>527.01860410000006</v>
      </c>
      <c r="H816" s="11">
        <v>2261.54786883</v>
      </c>
      <c r="I816" s="11">
        <v>704.55894795000006</v>
      </c>
      <c r="J816" s="11">
        <v>2926.47892013</v>
      </c>
      <c r="K816" s="11">
        <v>1039.00436446</v>
      </c>
      <c r="L816" s="11">
        <v>2427.2854304000002</v>
      </c>
      <c r="M816" s="11">
        <v>936.37782953999999</v>
      </c>
      <c r="N816" s="11">
        <v>1836.6667398299999</v>
      </c>
      <c r="O816" s="12">
        <v>548.80274064000002</v>
      </c>
      <c r="P816" s="6">
        <f t="shared" si="24"/>
        <v>0.12485596461543791</v>
      </c>
      <c r="Q816" s="6">
        <f t="shared" si="25"/>
        <v>0.169476979035313</v>
      </c>
    </row>
    <row r="817" spans="1:17" x14ac:dyDescent="0.25">
      <c r="A817">
        <f>IF(OR(AND(P817&lt;&gt;"",P817&gt;$P$5),AND(Q817&lt;&gt;"",Q817&gt;$P$5)),MAX(A$5:A816)+1,"")</f>
        <v>291</v>
      </c>
      <c r="B817" s="7" t="s">
        <v>810</v>
      </c>
      <c r="C817" s="8" t="s">
        <v>3872</v>
      </c>
      <c r="D817" s="11">
        <v>829.96297153</v>
      </c>
      <c r="E817" s="11">
        <v>103.28654999</v>
      </c>
      <c r="F817" s="11">
        <v>1318.63264422</v>
      </c>
      <c r="G817" s="11">
        <v>150.81989981999999</v>
      </c>
      <c r="H817" s="11">
        <v>1534.2995727</v>
      </c>
      <c r="I817" s="11">
        <v>130.07658228</v>
      </c>
      <c r="J817" s="11">
        <v>2074.0423368100001</v>
      </c>
      <c r="K817" s="11">
        <v>175.92294987</v>
      </c>
      <c r="L817" s="11">
        <v>2470.3814906399998</v>
      </c>
      <c r="M817" s="11">
        <v>220.71033641999998</v>
      </c>
      <c r="N817" s="11">
        <v>2690.7147384699997</v>
      </c>
      <c r="O817" s="12">
        <v>255.32693683000002</v>
      </c>
      <c r="P817" s="6">
        <f t="shared" si="24"/>
        <v>0.26520758866933436</v>
      </c>
      <c r="Q817" s="6">
        <f t="shared" si="25"/>
        <v>0.19842420696929652</v>
      </c>
    </row>
    <row r="818" spans="1:17" x14ac:dyDescent="0.25">
      <c r="A818">
        <f>IF(OR(AND(P818&lt;&gt;"",P818&gt;$P$5),AND(Q818&lt;&gt;"",Q818&gt;$P$5)),MAX(A$5:A817)+1,"")</f>
        <v>292</v>
      </c>
      <c r="B818" s="7" t="s">
        <v>811</v>
      </c>
      <c r="C818" s="8" t="s">
        <v>3873</v>
      </c>
      <c r="D818" s="11">
        <v>276.33590430999999</v>
      </c>
      <c r="E818" s="11">
        <v>39.128124390000004</v>
      </c>
      <c r="F818" s="11">
        <v>461.51256344000001</v>
      </c>
      <c r="G818" s="11">
        <v>60.589290030000001</v>
      </c>
      <c r="H818" s="11">
        <v>306.96898586999998</v>
      </c>
      <c r="I818" s="11">
        <v>20.92063126</v>
      </c>
      <c r="J818" s="11">
        <v>186.35959568000001</v>
      </c>
      <c r="K818" s="11">
        <v>3.9688469100000003</v>
      </c>
      <c r="L818" s="11">
        <v>463.31081216000001</v>
      </c>
      <c r="M818" s="11">
        <v>84.415105990000001</v>
      </c>
      <c r="N818" s="11">
        <v>437.57258175999999</v>
      </c>
      <c r="O818" s="12">
        <v>115.82226761</v>
      </c>
      <c r="P818" s="6">
        <f t="shared" si="24"/>
        <v>9.6282690522499825E-2</v>
      </c>
      <c r="Q818" s="6">
        <f t="shared" si="25"/>
        <v>0.24239760808457178</v>
      </c>
    </row>
    <row r="819" spans="1:17" x14ac:dyDescent="0.25">
      <c r="A819" t="str">
        <f>IF(OR(AND(P819&lt;&gt;"",P819&gt;$P$5),AND(Q819&lt;&gt;"",Q819&gt;$P$5)),MAX(A$5:A818)+1,"")</f>
        <v/>
      </c>
      <c r="B819" s="7" t="s">
        <v>812</v>
      </c>
      <c r="C819" s="8" t="s">
        <v>3874</v>
      </c>
      <c r="D819" s="11">
        <v>281.75813526000002</v>
      </c>
      <c r="E819" s="11">
        <v>50.50120879</v>
      </c>
      <c r="F819" s="11">
        <v>403.24723212999999</v>
      </c>
      <c r="G819" s="11">
        <v>67.072251899999998</v>
      </c>
      <c r="H819" s="11">
        <v>406.74670126999996</v>
      </c>
      <c r="I819" s="11">
        <v>42.681862070000001</v>
      </c>
      <c r="J819" s="11">
        <v>358.01929086000001</v>
      </c>
      <c r="K819" s="11">
        <v>14.527341289999999</v>
      </c>
      <c r="L819" s="11">
        <v>373.04252908000001</v>
      </c>
      <c r="M819" s="11">
        <v>8.4167182899999986</v>
      </c>
      <c r="N819" s="11">
        <v>375.84013162999997</v>
      </c>
      <c r="O819" s="12">
        <v>11.60537543</v>
      </c>
      <c r="P819" s="6">
        <f t="shared" si="24"/>
        <v>5.931552553183117E-2</v>
      </c>
      <c r="Q819" s="6">
        <f t="shared" si="25"/>
        <v>-0.25480233712878286</v>
      </c>
    </row>
    <row r="820" spans="1:17" x14ac:dyDescent="0.25">
      <c r="A820" t="str">
        <f>IF(OR(AND(P820&lt;&gt;"",P820&gt;$P$5),AND(Q820&lt;&gt;"",Q820&gt;$P$5)),MAX(A$5:A819)+1,"")</f>
        <v/>
      </c>
      <c r="B820" s="7" t="s">
        <v>813</v>
      </c>
      <c r="C820" s="8" t="s">
        <v>3875</v>
      </c>
      <c r="D820" s="11">
        <v>332.74494125000001</v>
      </c>
      <c r="E820" s="11">
        <v>67.798976269999997</v>
      </c>
      <c r="F820" s="11">
        <v>352.34567717000004</v>
      </c>
      <c r="G820" s="11">
        <v>88.782094860000001</v>
      </c>
      <c r="H820" s="11">
        <v>391.95559807000001</v>
      </c>
      <c r="I820" s="11">
        <v>64.42942678</v>
      </c>
      <c r="J820" s="11">
        <v>425.46824069999997</v>
      </c>
      <c r="K820" s="11">
        <v>65.164113209999996</v>
      </c>
      <c r="L820" s="11">
        <v>417.03705180999998</v>
      </c>
      <c r="M820" s="11">
        <v>45.797534520000006</v>
      </c>
      <c r="N820" s="11">
        <v>414.43304076999999</v>
      </c>
      <c r="O820" s="12">
        <v>55.855800200000004</v>
      </c>
      <c r="P820" s="6">
        <f t="shared" si="24"/>
        <v>4.4885210539997278E-2</v>
      </c>
      <c r="Q820" s="6">
        <f t="shared" si="25"/>
        <v>-3.8013387230965368E-2</v>
      </c>
    </row>
    <row r="821" spans="1:17" x14ac:dyDescent="0.25">
      <c r="A821">
        <f>IF(OR(AND(P821&lt;&gt;"",P821&gt;$P$5),AND(Q821&lt;&gt;"",Q821&gt;$P$5)),MAX(A$5:A820)+1,"")</f>
        <v>293</v>
      </c>
      <c r="B821" s="7" t="s">
        <v>814</v>
      </c>
      <c r="C821" s="8" t="s">
        <v>3876</v>
      </c>
      <c r="D821" s="11">
        <v>274.31982035000004</v>
      </c>
      <c r="E821" s="11">
        <v>42.639386600000002</v>
      </c>
      <c r="F821" s="11">
        <v>375.50222279000002</v>
      </c>
      <c r="G821" s="11">
        <v>48.101777210000002</v>
      </c>
      <c r="H821" s="11">
        <v>665.38237429999992</v>
      </c>
      <c r="I821" s="11">
        <v>49.223171460000003</v>
      </c>
      <c r="J821" s="11">
        <v>732.61819394000008</v>
      </c>
      <c r="K821" s="11">
        <v>35.597156399999996</v>
      </c>
      <c r="L821" s="11">
        <v>577.75355392999995</v>
      </c>
      <c r="M821" s="11">
        <v>39.467838389999997</v>
      </c>
      <c r="N821" s="11">
        <v>780.33401000000003</v>
      </c>
      <c r="O821" s="12">
        <v>78.081130489999993</v>
      </c>
      <c r="P821" s="6">
        <f t="shared" si="24"/>
        <v>0.23255035063464491</v>
      </c>
      <c r="Q821" s="6">
        <f t="shared" si="25"/>
        <v>0.12861814659978488</v>
      </c>
    </row>
    <row r="822" spans="1:17" x14ac:dyDescent="0.25">
      <c r="A822">
        <f>IF(OR(AND(P822&lt;&gt;"",P822&gt;$P$5),AND(Q822&lt;&gt;"",Q822&gt;$P$5)),MAX(A$5:A821)+1,"")</f>
        <v>294</v>
      </c>
      <c r="B822" s="7" t="s">
        <v>815</v>
      </c>
      <c r="C822" s="8" t="s">
        <v>3877</v>
      </c>
      <c r="D822" s="11">
        <v>566.30110045000004</v>
      </c>
      <c r="E822" s="11">
        <v>49.672724899999999</v>
      </c>
      <c r="F822" s="11">
        <v>922.25503241000001</v>
      </c>
      <c r="G822" s="11">
        <v>86.233755689999995</v>
      </c>
      <c r="H822" s="11">
        <v>1124.12061131</v>
      </c>
      <c r="I822" s="11">
        <v>82.156350489999994</v>
      </c>
      <c r="J822" s="11">
        <v>993.43461946000002</v>
      </c>
      <c r="K822" s="11">
        <v>61.451048</v>
      </c>
      <c r="L822" s="11">
        <v>1347.7745482999999</v>
      </c>
      <c r="M822" s="11">
        <v>73.629637219999992</v>
      </c>
      <c r="N822" s="11">
        <v>1462.2200553099999</v>
      </c>
      <c r="O822" s="12">
        <v>42.804306609999998</v>
      </c>
      <c r="P822" s="6">
        <f t="shared" si="24"/>
        <v>0.20890748387244784</v>
      </c>
      <c r="Q822" s="6">
        <f t="shared" si="25"/>
        <v>-2.9324883986445283E-2</v>
      </c>
    </row>
    <row r="823" spans="1:17" x14ac:dyDescent="0.25">
      <c r="A823" t="str">
        <f>IF(OR(AND(P823&lt;&gt;"",P823&gt;$P$5),AND(Q823&lt;&gt;"",Q823&gt;$P$5)),MAX(A$5:A822)+1,"")</f>
        <v/>
      </c>
      <c r="B823" s="7" t="s">
        <v>816</v>
      </c>
      <c r="C823" s="8" t="s">
        <v>3878</v>
      </c>
      <c r="D823" s="11">
        <v>718.88428951999992</v>
      </c>
      <c r="E823" s="11">
        <v>96.91129214</v>
      </c>
      <c r="F823" s="11">
        <v>830.58730335000007</v>
      </c>
      <c r="G823" s="11">
        <v>98.300388810000001</v>
      </c>
      <c r="H823" s="11">
        <v>792.96167936000006</v>
      </c>
      <c r="I823" s="11">
        <v>97.550834170000002</v>
      </c>
      <c r="J823" s="11">
        <v>734.31007522000004</v>
      </c>
      <c r="K823" s="11">
        <v>85.134376489999994</v>
      </c>
      <c r="L823" s="11">
        <v>681.41808027000002</v>
      </c>
      <c r="M823" s="11">
        <v>92.496652139999995</v>
      </c>
      <c r="N823" s="11">
        <v>661.47134190999998</v>
      </c>
      <c r="O823" s="12">
        <v>100.76462106999999</v>
      </c>
      <c r="P823" s="6">
        <f t="shared" si="24"/>
        <v>-1.6508959006561574E-2</v>
      </c>
      <c r="Q823" s="6">
        <f t="shared" si="25"/>
        <v>7.828738874658292E-3</v>
      </c>
    </row>
    <row r="824" spans="1:17" x14ac:dyDescent="0.25">
      <c r="A824" t="str">
        <f>IF(OR(AND(P824&lt;&gt;"",P824&gt;$P$5),AND(Q824&lt;&gt;"",Q824&gt;$P$5)),MAX(A$5:A823)+1,"")</f>
        <v/>
      </c>
      <c r="B824" s="7" t="s">
        <v>817</v>
      </c>
      <c r="C824" s="8" t="s">
        <v>3879</v>
      </c>
      <c r="D824" s="11">
        <v>472.93047250000001</v>
      </c>
      <c r="E824" s="11">
        <v>23.757246769999998</v>
      </c>
      <c r="F824" s="11">
        <v>691.12668596000003</v>
      </c>
      <c r="G824" s="11">
        <v>41.423238270000006</v>
      </c>
      <c r="H824" s="11">
        <v>833.41981928999996</v>
      </c>
      <c r="I824" s="11">
        <v>47.785243969999996</v>
      </c>
      <c r="J824" s="11">
        <v>721.99465499999997</v>
      </c>
      <c r="K824" s="11">
        <v>40.280988950000001</v>
      </c>
      <c r="L824" s="11">
        <v>812.64589690000003</v>
      </c>
      <c r="M824" s="11">
        <v>24.12441493</v>
      </c>
      <c r="N824" s="11">
        <v>668.46554342999991</v>
      </c>
      <c r="O824" s="12">
        <v>25.130574020000001</v>
      </c>
      <c r="P824" s="6">
        <f t="shared" si="24"/>
        <v>7.1658333827959275E-2</v>
      </c>
      <c r="Q824" s="6">
        <f t="shared" si="25"/>
        <v>1.1302917117150368E-2</v>
      </c>
    </row>
    <row r="825" spans="1:17" x14ac:dyDescent="0.25">
      <c r="A825">
        <f>IF(OR(AND(P825&lt;&gt;"",P825&gt;$P$5),AND(Q825&lt;&gt;"",Q825&gt;$P$5)),MAX(A$5:A824)+1,"")</f>
        <v>295</v>
      </c>
      <c r="B825" s="7" t="s">
        <v>818</v>
      </c>
      <c r="C825" s="8" t="s">
        <v>3880</v>
      </c>
      <c r="D825" s="11">
        <v>943.97601717999999</v>
      </c>
      <c r="E825" s="11">
        <v>281.92046793999998</v>
      </c>
      <c r="F825" s="11">
        <v>1460.04483688</v>
      </c>
      <c r="G825" s="11">
        <v>424.35664524999999</v>
      </c>
      <c r="H825" s="11">
        <v>2384.0297026999997</v>
      </c>
      <c r="I825" s="11">
        <v>643.20264515999997</v>
      </c>
      <c r="J825" s="11">
        <v>3700.2326714999999</v>
      </c>
      <c r="K825" s="11">
        <v>985.19133253999996</v>
      </c>
      <c r="L825" s="11">
        <v>4460.6021038500003</v>
      </c>
      <c r="M825" s="11">
        <v>1200.2522800699999</v>
      </c>
      <c r="N825" s="11">
        <v>2826.5720171999997</v>
      </c>
      <c r="O825" s="12">
        <v>144.77475541999999</v>
      </c>
      <c r="P825" s="6">
        <f t="shared" si="24"/>
        <v>0.24525937176850965</v>
      </c>
      <c r="Q825" s="6">
        <f t="shared" si="25"/>
        <v>-0.12478803458229604</v>
      </c>
    </row>
    <row r="826" spans="1:17" x14ac:dyDescent="0.25">
      <c r="A826">
        <f>IF(OR(AND(P826&lt;&gt;"",P826&gt;$P$5),AND(Q826&lt;&gt;"",Q826&gt;$P$5)),MAX(A$5:A825)+1,"")</f>
        <v>296</v>
      </c>
      <c r="B826" s="7" t="s">
        <v>819</v>
      </c>
      <c r="C826" s="8" t="s">
        <v>3881</v>
      </c>
      <c r="D826" s="11">
        <v>306.60115571</v>
      </c>
      <c r="E826" s="11">
        <v>11.38421552</v>
      </c>
      <c r="F826" s="11">
        <v>427.85495818999999</v>
      </c>
      <c r="G826" s="11">
        <v>26.505308399999997</v>
      </c>
      <c r="H826" s="11">
        <v>368.97852989</v>
      </c>
      <c r="I826" s="11">
        <v>21.455102149999998</v>
      </c>
      <c r="J826" s="11">
        <v>404.86070391999999</v>
      </c>
      <c r="K826" s="11">
        <v>11.075527080000001</v>
      </c>
      <c r="L826" s="11">
        <v>475.54124729</v>
      </c>
      <c r="M826" s="11">
        <v>231.74246062999998</v>
      </c>
      <c r="N826" s="11">
        <v>940.84758174000001</v>
      </c>
      <c r="O826" s="12">
        <v>362.10307095999997</v>
      </c>
      <c r="P826" s="6">
        <f t="shared" si="24"/>
        <v>0.25137967565563502</v>
      </c>
      <c r="Q826" s="6">
        <f t="shared" si="25"/>
        <v>0.99758753715155368</v>
      </c>
    </row>
    <row r="827" spans="1:17" x14ac:dyDescent="0.25">
      <c r="A827" t="str">
        <f>IF(OR(AND(P827&lt;&gt;"",P827&gt;$P$5),AND(Q827&lt;&gt;"",Q827&gt;$P$5)),MAX(A$5:A826)+1,"")</f>
        <v/>
      </c>
      <c r="B827" s="7" t="s">
        <v>820</v>
      </c>
      <c r="C827" s="8" t="s">
        <v>3882</v>
      </c>
      <c r="D827" s="11">
        <v>1339.5523885600001</v>
      </c>
      <c r="E827" s="11">
        <v>95.504375069999995</v>
      </c>
      <c r="F827" s="11">
        <v>1507.88485728</v>
      </c>
      <c r="G827" s="11">
        <v>117.82175414</v>
      </c>
      <c r="H827" s="11">
        <v>1133.5906759700001</v>
      </c>
      <c r="I827" s="11">
        <v>62.990506090000004</v>
      </c>
      <c r="J827" s="11">
        <v>1284.8474199500001</v>
      </c>
      <c r="K827" s="11">
        <v>69.937893489999993</v>
      </c>
      <c r="L827" s="11">
        <v>1325.3887267600001</v>
      </c>
      <c r="M827" s="11">
        <v>49.940443299999998</v>
      </c>
      <c r="N827" s="11">
        <v>1106.0558085999999</v>
      </c>
      <c r="O827" s="12">
        <v>27.307483149999999</v>
      </c>
      <c r="P827" s="6">
        <f t="shared" si="24"/>
        <v>-3.7582597048468891E-2</v>
      </c>
      <c r="Q827" s="6">
        <f t="shared" si="25"/>
        <v>-0.22151243215016891</v>
      </c>
    </row>
    <row r="828" spans="1:17" x14ac:dyDescent="0.25">
      <c r="A828">
        <f>IF(OR(AND(P828&lt;&gt;"",P828&gt;$P$5),AND(Q828&lt;&gt;"",Q828&gt;$P$5)),MAX(A$5:A827)+1,"")</f>
        <v>297</v>
      </c>
      <c r="B828" s="7" t="s">
        <v>821</v>
      </c>
      <c r="C828" s="8" t="s">
        <v>3883</v>
      </c>
      <c r="D828" s="11">
        <v>359.06424668</v>
      </c>
      <c r="E828" s="11">
        <v>29.297787140000001</v>
      </c>
      <c r="F828" s="11">
        <v>530.27816572000006</v>
      </c>
      <c r="G828" s="11">
        <v>20.696305370000001</v>
      </c>
      <c r="H828" s="11">
        <v>610.78184754999995</v>
      </c>
      <c r="I828" s="11">
        <v>21.14719367</v>
      </c>
      <c r="J828" s="11">
        <v>611.88057779999997</v>
      </c>
      <c r="K828" s="11">
        <v>21.562872199999997</v>
      </c>
      <c r="L828" s="11">
        <v>774.12062894000007</v>
      </c>
      <c r="M828" s="11">
        <v>43.566191920000001</v>
      </c>
      <c r="N828" s="11">
        <v>1262.02047999</v>
      </c>
      <c r="O828" s="12">
        <v>105.59148686</v>
      </c>
      <c r="P828" s="6">
        <f t="shared" si="24"/>
        <v>0.28581606615986632</v>
      </c>
      <c r="Q828" s="6">
        <f t="shared" si="25"/>
        <v>0.29228652900125929</v>
      </c>
    </row>
    <row r="829" spans="1:17" x14ac:dyDescent="0.25">
      <c r="A829">
        <f>IF(OR(AND(P829&lt;&gt;"",P829&gt;$P$5),AND(Q829&lt;&gt;"",Q829&gt;$P$5)),MAX(A$5:A828)+1,"")</f>
        <v>298</v>
      </c>
      <c r="B829" s="7" t="s">
        <v>822</v>
      </c>
      <c r="C829" s="8" t="s">
        <v>3884</v>
      </c>
      <c r="D829" s="11">
        <v>183.45695337999999</v>
      </c>
      <c r="E829" s="11">
        <v>48.623339090000002</v>
      </c>
      <c r="F829" s="11">
        <v>230.89596112000001</v>
      </c>
      <c r="G829" s="11">
        <v>88.719963430000007</v>
      </c>
      <c r="H829" s="11">
        <v>325.78464914999995</v>
      </c>
      <c r="I829" s="11">
        <v>83.483134819999989</v>
      </c>
      <c r="J829" s="11">
        <v>372.23654386000004</v>
      </c>
      <c r="K829" s="11">
        <v>68.311458160000001</v>
      </c>
      <c r="L829" s="11">
        <v>391.28759024999999</v>
      </c>
      <c r="M829" s="11">
        <v>117.75189137999999</v>
      </c>
      <c r="N829" s="11">
        <v>1291.42675351</v>
      </c>
      <c r="O829" s="12">
        <v>179.69081736000001</v>
      </c>
      <c r="P829" s="6">
        <f t="shared" si="24"/>
        <v>0.47743070441327973</v>
      </c>
      <c r="Q829" s="6">
        <f t="shared" si="25"/>
        <v>0.29878187994286609</v>
      </c>
    </row>
    <row r="830" spans="1:17" x14ac:dyDescent="0.25">
      <c r="A830">
        <f>IF(OR(AND(P830&lt;&gt;"",P830&gt;$P$5),AND(Q830&lt;&gt;"",Q830&gt;$P$5)),MAX(A$5:A829)+1,"")</f>
        <v>299</v>
      </c>
      <c r="B830" s="7" t="s">
        <v>823</v>
      </c>
      <c r="C830" s="8" t="s">
        <v>3885</v>
      </c>
      <c r="D830" s="11">
        <v>488.92444141000004</v>
      </c>
      <c r="E830" s="11">
        <v>70.680427719999997</v>
      </c>
      <c r="F830" s="11">
        <v>710.15845055999989</v>
      </c>
      <c r="G830" s="11">
        <v>130.55904784999998</v>
      </c>
      <c r="H830" s="11">
        <v>990.48687092</v>
      </c>
      <c r="I830" s="11">
        <v>192.16647387</v>
      </c>
      <c r="J830" s="11">
        <v>1319.2859336700001</v>
      </c>
      <c r="K830" s="11">
        <v>259.82030649000001</v>
      </c>
      <c r="L830" s="11">
        <v>1125.2013456700001</v>
      </c>
      <c r="M830" s="11">
        <v>259.15543460999999</v>
      </c>
      <c r="N830" s="11">
        <v>1689.9220825999998</v>
      </c>
      <c r="O830" s="12">
        <v>182.60956702999999</v>
      </c>
      <c r="P830" s="6">
        <f t="shared" si="24"/>
        <v>0.28151881429631054</v>
      </c>
      <c r="Q830" s="6">
        <f t="shared" si="25"/>
        <v>0.20905169868661133</v>
      </c>
    </row>
    <row r="831" spans="1:17" x14ac:dyDescent="0.25">
      <c r="A831" t="str">
        <f>IF(OR(AND(P831&lt;&gt;"",P831&gt;$P$5),AND(Q831&lt;&gt;"",Q831&gt;$P$5)),MAX(A$5:A830)+1,"")</f>
        <v/>
      </c>
      <c r="B831" s="7" t="s">
        <v>824</v>
      </c>
      <c r="C831" s="8" t="s">
        <v>3886</v>
      </c>
      <c r="D831" s="11">
        <v>391.62225501999995</v>
      </c>
      <c r="E831" s="11">
        <v>30.88879094</v>
      </c>
      <c r="F831" s="11">
        <v>394.64538127999998</v>
      </c>
      <c r="G831" s="11">
        <v>25.660256109999999</v>
      </c>
      <c r="H831" s="11">
        <v>597.32600408000008</v>
      </c>
      <c r="I831" s="11">
        <v>26.00823785</v>
      </c>
      <c r="J831" s="11">
        <v>693.64166927999997</v>
      </c>
      <c r="K831" s="11">
        <v>2.9314100199999999</v>
      </c>
      <c r="L831" s="11">
        <v>590.40440020000005</v>
      </c>
      <c r="M831" s="11">
        <v>-82.247803779999998</v>
      </c>
      <c r="N831" s="11">
        <v>661.56425645000002</v>
      </c>
      <c r="O831" s="12">
        <v>11.398259660000001</v>
      </c>
      <c r="P831" s="6">
        <f t="shared" si="24"/>
        <v>0.1105572043330334</v>
      </c>
      <c r="Q831" s="6">
        <f t="shared" si="25"/>
        <v>-0.18076683147943184</v>
      </c>
    </row>
    <row r="832" spans="1:17" x14ac:dyDescent="0.25">
      <c r="A832" t="str">
        <f>IF(OR(AND(P832&lt;&gt;"",P832&gt;$P$5),AND(Q832&lt;&gt;"",Q832&gt;$P$5)),MAX(A$5:A831)+1,"")</f>
        <v/>
      </c>
      <c r="B832" s="7" t="s">
        <v>825</v>
      </c>
      <c r="C832" s="8" t="s">
        <v>3887</v>
      </c>
      <c r="D832" s="11">
        <v>309.04669755999998</v>
      </c>
      <c r="E832" s="11">
        <v>52.817061670000001</v>
      </c>
      <c r="F832" s="11">
        <v>525.29332324000006</v>
      </c>
      <c r="G832" s="11">
        <v>58.882453869999999</v>
      </c>
      <c r="H832" s="11">
        <v>564.55748829999993</v>
      </c>
      <c r="I832" s="11">
        <v>69.265182260000003</v>
      </c>
      <c r="J832" s="11">
        <v>827.09248861000003</v>
      </c>
      <c r="K832" s="11">
        <v>113.96176831</v>
      </c>
      <c r="L832" s="11">
        <v>896.79958475000001</v>
      </c>
      <c r="M832" s="11">
        <v>123.90496037</v>
      </c>
      <c r="N832" s="11">
        <v>674.55226503999995</v>
      </c>
      <c r="O832" s="12">
        <v>81.041957849999989</v>
      </c>
      <c r="P832" s="6">
        <f t="shared" si="24"/>
        <v>0.16895636368425571</v>
      </c>
      <c r="Q832" s="6">
        <f t="shared" si="25"/>
        <v>8.9399414483564366E-2</v>
      </c>
    </row>
    <row r="833" spans="1:17" x14ac:dyDescent="0.25">
      <c r="A833">
        <f>IF(OR(AND(P833&lt;&gt;"",P833&gt;$P$5),AND(Q833&lt;&gt;"",Q833&gt;$P$5)),MAX(A$5:A832)+1,"")</f>
        <v>300</v>
      </c>
      <c r="B833" s="7" t="s">
        <v>826</v>
      </c>
      <c r="C833" s="8" t="s">
        <v>3888</v>
      </c>
      <c r="D833" s="11">
        <v>540.90709117999995</v>
      </c>
      <c r="E833" s="11">
        <v>32.57857147</v>
      </c>
      <c r="F833" s="11">
        <v>694.74097196000002</v>
      </c>
      <c r="G833" s="11">
        <v>47.705917390000003</v>
      </c>
      <c r="H833" s="11">
        <v>823.65972761</v>
      </c>
      <c r="I833" s="11">
        <v>59.765745580000001</v>
      </c>
      <c r="J833" s="11">
        <v>982.49226613999997</v>
      </c>
      <c r="K833" s="11">
        <v>63.678247200000001</v>
      </c>
      <c r="L833" s="11">
        <v>1249.5846764400001</v>
      </c>
      <c r="M833" s="11">
        <v>86.640624739999993</v>
      </c>
      <c r="N833" s="11">
        <v>1178.688359</v>
      </c>
      <c r="O833" s="12">
        <v>116.83248232</v>
      </c>
      <c r="P833" s="6">
        <f t="shared" si="24"/>
        <v>0.16857142915477907</v>
      </c>
      <c r="Q833" s="6">
        <f t="shared" si="25"/>
        <v>0.29100021148883282</v>
      </c>
    </row>
    <row r="834" spans="1:17" x14ac:dyDescent="0.25">
      <c r="A834" t="str">
        <f>IF(OR(AND(P834&lt;&gt;"",P834&gt;$P$5),AND(Q834&lt;&gt;"",Q834&gt;$P$5)),MAX(A$5:A833)+1,"")</f>
        <v/>
      </c>
      <c r="B834" s="7" t="s">
        <v>827</v>
      </c>
      <c r="C834" s="8" t="s">
        <v>3889</v>
      </c>
      <c r="D834" s="11">
        <v>1237.0345456099999</v>
      </c>
      <c r="E834" s="11">
        <v>87.9016077</v>
      </c>
      <c r="F834" s="11">
        <v>533.19313113999999</v>
      </c>
      <c r="G834" s="11">
        <v>-496.69573066999999</v>
      </c>
      <c r="H834" s="11">
        <v>413.95121355999999</v>
      </c>
      <c r="I834" s="11">
        <v>11.527078619999999</v>
      </c>
      <c r="J834" s="11">
        <v>278.73456544999999</v>
      </c>
      <c r="K834" s="11">
        <v>-216.37175618999999</v>
      </c>
      <c r="L834" s="11">
        <v>354.28553331000001</v>
      </c>
      <c r="M834" s="11">
        <v>10.6531802</v>
      </c>
      <c r="N834" s="11">
        <v>364.15891864999998</v>
      </c>
      <c r="O834" s="12">
        <v>4.8222770499999994</v>
      </c>
      <c r="P834" s="6">
        <f t="shared" si="24"/>
        <v>-0.21696382799670355</v>
      </c>
      <c r="Q834" s="6">
        <f t="shared" si="25"/>
        <v>-0.44043432258988702</v>
      </c>
    </row>
    <row r="835" spans="1:17" x14ac:dyDescent="0.25">
      <c r="A835" t="str">
        <f>IF(OR(AND(P835&lt;&gt;"",P835&gt;$P$5),AND(Q835&lt;&gt;"",Q835&gt;$P$5)),MAX(A$5:A834)+1,"")</f>
        <v/>
      </c>
      <c r="B835" s="7" t="s">
        <v>828</v>
      </c>
      <c r="C835" s="8" t="s">
        <v>3890</v>
      </c>
      <c r="D835" s="11">
        <v>923.68344027000001</v>
      </c>
      <c r="E835" s="11">
        <v>49.3952217</v>
      </c>
      <c r="F835" s="11">
        <v>1036.5043824500001</v>
      </c>
      <c r="G835" s="11">
        <v>54.123236119999994</v>
      </c>
      <c r="H835" s="11">
        <v>1011.51930765</v>
      </c>
      <c r="I835" s="11">
        <v>38.437096850000003</v>
      </c>
      <c r="J835" s="11">
        <v>1132.1579734500001</v>
      </c>
      <c r="K835" s="11">
        <v>52.782324709999997</v>
      </c>
      <c r="L835" s="11">
        <v>1238.0335752000001</v>
      </c>
      <c r="M835" s="11">
        <v>45.395298799999999</v>
      </c>
      <c r="N835" s="11">
        <v>1386.49911769</v>
      </c>
      <c r="O835" s="12">
        <v>55.528466979999997</v>
      </c>
      <c r="P835" s="6">
        <f t="shared" si="24"/>
        <v>8.4624194603071023E-2</v>
      </c>
      <c r="Q835" s="6">
        <f t="shared" si="25"/>
        <v>2.3684550497675039E-2</v>
      </c>
    </row>
    <row r="836" spans="1:17" x14ac:dyDescent="0.25">
      <c r="A836">
        <f>IF(OR(AND(P836&lt;&gt;"",P836&gt;$P$5),AND(Q836&lt;&gt;"",Q836&gt;$P$5)),MAX(A$5:A835)+1,"")</f>
        <v>301</v>
      </c>
      <c r="B836" s="7" t="s">
        <v>829</v>
      </c>
      <c r="C836" s="8" t="s">
        <v>3891</v>
      </c>
      <c r="D836" s="11">
        <v>233.28884166999998</v>
      </c>
      <c r="E836" s="11">
        <v>35.495716350000002</v>
      </c>
      <c r="F836" s="11">
        <v>282.65246261999999</v>
      </c>
      <c r="G836" s="11">
        <v>47.811682179999998</v>
      </c>
      <c r="H836" s="11">
        <v>396.12845109</v>
      </c>
      <c r="I836" s="11">
        <v>85.641475220000004</v>
      </c>
      <c r="J836" s="11">
        <v>431.88528560000003</v>
      </c>
      <c r="K836" s="11">
        <v>88.94842340000001</v>
      </c>
      <c r="L836" s="11">
        <v>600.90646885000001</v>
      </c>
      <c r="M836" s="11">
        <v>125.70926446999999</v>
      </c>
      <c r="N836" s="11">
        <v>841.82970350999994</v>
      </c>
      <c r="O836" s="12">
        <v>143.47832819999999</v>
      </c>
      <c r="P836" s="6">
        <f t="shared" si="24"/>
        <v>0.29260566743086835</v>
      </c>
      <c r="Q836" s="6">
        <f t="shared" si="25"/>
        <v>0.32227586953875975</v>
      </c>
    </row>
    <row r="837" spans="1:17" x14ac:dyDescent="0.25">
      <c r="A837" t="str">
        <f>IF(OR(AND(P837&lt;&gt;"",P837&gt;$P$5),AND(Q837&lt;&gt;"",Q837&gt;$P$5)),MAX(A$5:A836)+1,"")</f>
        <v/>
      </c>
      <c r="B837" s="7" t="s">
        <v>830</v>
      </c>
      <c r="C837" s="8" t="s">
        <v>3892</v>
      </c>
      <c r="D837" s="11">
        <v>319.72929703</v>
      </c>
      <c r="E837" s="11">
        <v>46.10694092</v>
      </c>
      <c r="F837" s="11">
        <v>417.01486026999999</v>
      </c>
      <c r="G837" s="11">
        <v>69.768155890000003</v>
      </c>
      <c r="H837" s="11">
        <v>470.69782916000003</v>
      </c>
      <c r="I837" s="11">
        <v>75.356029309999997</v>
      </c>
      <c r="J837" s="11">
        <v>522.71815558000003</v>
      </c>
      <c r="K837" s="11">
        <v>23.006612319999999</v>
      </c>
      <c r="L837" s="11">
        <v>658.41706445</v>
      </c>
      <c r="M837" s="11">
        <v>31.722305930000001</v>
      </c>
      <c r="N837" s="11">
        <v>555.89365177000002</v>
      </c>
      <c r="O837" s="12">
        <v>17.612603350000001</v>
      </c>
      <c r="P837" s="6">
        <f t="shared" si="24"/>
        <v>0.1169708937557512</v>
      </c>
      <c r="Q837" s="6">
        <f t="shared" si="25"/>
        <v>-0.1750807293105735</v>
      </c>
    </row>
    <row r="838" spans="1:17" x14ac:dyDescent="0.25">
      <c r="A838" t="str">
        <f>IF(OR(AND(P838&lt;&gt;"",P838&gt;$P$5),AND(Q838&lt;&gt;"",Q838&gt;$P$5)),MAX(A$5:A837)+1,"")</f>
        <v/>
      </c>
      <c r="B838" s="7" t="s">
        <v>831</v>
      </c>
      <c r="C838" s="8" t="s">
        <v>3893</v>
      </c>
      <c r="D838" s="11">
        <v>649.17045239999993</v>
      </c>
      <c r="E838" s="11">
        <v>63.377250979999999</v>
      </c>
      <c r="F838" s="11">
        <v>694.21264436000001</v>
      </c>
      <c r="G838" s="11">
        <v>59.675953700000001</v>
      </c>
      <c r="H838" s="11">
        <v>603.55711747999999</v>
      </c>
      <c r="I838" s="11">
        <v>32.185585889999999</v>
      </c>
      <c r="J838" s="11">
        <v>616.29141645000004</v>
      </c>
      <c r="K838" s="11">
        <v>29.148406600000001</v>
      </c>
      <c r="L838" s="11">
        <v>573.46619075000001</v>
      </c>
      <c r="M838" s="11">
        <v>35.249351479999994</v>
      </c>
      <c r="N838" s="11">
        <v>393.55522501000002</v>
      </c>
      <c r="O838" s="12">
        <v>17.584436</v>
      </c>
      <c r="P838" s="6">
        <f t="shared" si="24"/>
        <v>-9.524834194265408E-2</v>
      </c>
      <c r="Q838" s="6">
        <f t="shared" si="25"/>
        <v>-0.22618167674099188</v>
      </c>
    </row>
    <row r="839" spans="1:17" x14ac:dyDescent="0.25">
      <c r="A839">
        <f>IF(OR(AND(P839&lt;&gt;"",P839&gt;$P$5),AND(Q839&lt;&gt;"",Q839&gt;$P$5)),MAX(A$5:A838)+1,"")</f>
        <v>302</v>
      </c>
      <c r="B839" s="7" t="s">
        <v>832</v>
      </c>
      <c r="C839" s="8" t="s">
        <v>3894</v>
      </c>
      <c r="D839" s="11">
        <v>1089.9408227399999</v>
      </c>
      <c r="E839" s="11">
        <v>119.87469995999999</v>
      </c>
      <c r="F839" s="11">
        <v>1602.7375837100001</v>
      </c>
      <c r="G839" s="11">
        <v>151.10243937000001</v>
      </c>
      <c r="H839" s="11">
        <v>1823.33734243</v>
      </c>
      <c r="I839" s="11">
        <v>186.97874949999999</v>
      </c>
      <c r="J839" s="11">
        <v>2228.3968727299998</v>
      </c>
      <c r="K839" s="11">
        <v>277.77032002999999</v>
      </c>
      <c r="L839" s="11">
        <v>2821.28198896</v>
      </c>
      <c r="M839" s="11">
        <v>402.40800331000003</v>
      </c>
      <c r="N839" s="11">
        <v>3270.3124696199998</v>
      </c>
      <c r="O839" s="12">
        <v>488.75526591000005</v>
      </c>
      <c r="P839" s="6">
        <f t="shared" si="24"/>
        <v>0.24576827334383466</v>
      </c>
      <c r="Q839" s="6">
        <f t="shared" si="25"/>
        <v>0.32456349979306887</v>
      </c>
    </row>
    <row r="840" spans="1:17" x14ac:dyDescent="0.25">
      <c r="A840" t="str">
        <f>IF(OR(AND(P840&lt;&gt;"",P840&gt;$P$5),AND(Q840&lt;&gt;"",Q840&gt;$P$5)),MAX(A$5:A839)+1,"")</f>
        <v/>
      </c>
      <c r="B840" s="7" t="s">
        <v>833</v>
      </c>
      <c r="C840" s="8" t="s">
        <v>3895</v>
      </c>
      <c r="D840" s="11">
        <v>1962.3758469000002</v>
      </c>
      <c r="E840" s="11">
        <v>87.144668780000003</v>
      </c>
      <c r="F840" s="11">
        <v>2284.30466695</v>
      </c>
      <c r="G840" s="11">
        <v>112.11823477</v>
      </c>
      <c r="H840" s="11">
        <v>2888.2768851700002</v>
      </c>
      <c r="I840" s="11">
        <v>132.22744904000001</v>
      </c>
      <c r="J840" s="11">
        <v>3366.3760846099999</v>
      </c>
      <c r="K840" s="11">
        <v>176.80980066000001</v>
      </c>
      <c r="L840" s="11">
        <v>4255.6221472799998</v>
      </c>
      <c r="M840" s="11">
        <v>195.71550533999999</v>
      </c>
      <c r="N840" s="11">
        <v>4829.4871705300002</v>
      </c>
      <c r="O840" s="12">
        <v>201.5002623</v>
      </c>
      <c r="P840" s="6">
        <f t="shared" ref="P840:P903" si="26">IFERROR(IF(OR(D840&lt;0,D840=""),"",POWER(N840/D840,1/5)-1),"")</f>
        <v>0.19735729732512453</v>
      </c>
      <c r="Q840" s="6">
        <f t="shared" ref="Q840:Q903" si="27">IFERROR(IF(OR(E840&lt;0,E840=""),"",POWER(O840/E840,1/5)-1),"")</f>
        <v>0.18251581699601549</v>
      </c>
    </row>
    <row r="841" spans="1:17" x14ac:dyDescent="0.25">
      <c r="A841">
        <f>IF(OR(AND(P841&lt;&gt;"",P841&gt;$P$5),AND(Q841&lt;&gt;"",Q841&gt;$P$5)),MAX(A$5:A840)+1,"")</f>
        <v>303</v>
      </c>
      <c r="B841" s="7" t="s">
        <v>834</v>
      </c>
      <c r="C841" s="8" t="s">
        <v>3896</v>
      </c>
      <c r="D841" s="11">
        <v>870.54096455999991</v>
      </c>
      <c r="E841" s="11">
        <v>73.95139223000001</v>
      </c>
      <c r="F841" s="11">
        <v>1237.59717677</v>
      </c>
      <c r="G841" s="11">
        <v>98.495682760000008</v>
      </c>
      <c r="H841" s="11">
        <v>1469.81873352</v>
      </c>
      <c r="I841" s="11">
        <v>84.938989300000003</v>
      </c>
      <c r="J841" s="11">
        <v>2043.6200353900001</v>
      </c>
      <c r="K841" s="11">
        <v>89.575017209999999</v>
      </c>
      <c r="L841" s="11">
        <v>3586.8774737700001</v>
      </c>
      <c r="M841" s="11">
        <v>44.32326861</v>
      </c>
      <c r="N841" s="11">
        <v>3779.4651022199996</v>
      </c>
      <c r="O841" s="12">
        <v>-54.229745000000001</v>
      </c>
      <c r="P841" s="6">
        <f t="shared" si="26"/>
        <v>0.3413071061899593</v>
      </c>
      <c r="Q841" s="6">
        <f t="shared" si="27"/>
        <v>-1.9398493416589915</v>
      </c>
    </row>
    <row r="842" spans="1:17" x14ac:dyDescent="0.25">
      <c r="A842" t="str">
        <f>IF(OR(AND(P842&lt;&gt;"",P842&gt;$P$5),AND(Q842&lt;&gt;"",Q842&gt;$P$5)),MAX(A$5:A841)+1,"")</f>
        <v/>
      </c>
      <c r="B842" s="7" t="s">
        <v>835</v>
      </c>
      <c r="C842" s="8" t="s">
        <v>3897</v>
      </c>
      <c r="D842" s="11">
        <v>435.22396067</v>
      </c>
      <c r="E842" s="11">
        <v>42.046485130000001</v>
      </c>
      <c r="F842" s="11">
        <v>420.33930427999996</v>
      </c>
      <c r="G842" s="11">
        <v>43.794836009999997</v>
      </c>
      <c r="H842" s="11">
        <v>316.04464424999998</v>
      </c>
      <c r="I842" s="11">
        <v>-25.717528390000002</v>
      </c>
      <c r="J842" s="11">
        <v>313.63721803999999</v>
      </c>
      <c r="K842" s="11">
        <v>5.4801814900000005</v>
      </c>
      <c r="L842" s="11">
        <v>375.60183881</v>
      </c>
      <c r="M842" s="11">
        <v>40.567979109999996</v>
      </c>
      <c r="N842" s="11">
        <v>463.14551902999995</v>
      </c>
      <c r="O842" s="12">
        <v>55.499285969999995</v>
      </c>
      <c r="P842" s="6">
        <f t="shared" si="26"/>
        <v>1.251375996063997E-2</v>
      </c>
      <c r="Q842" s="6">
        <f t="shared" si="27"/>
        <v>5.7088966311658274E-2</v>
      </c>
    </row>
    <row r="843" spans="1:17" x14ac:dyDescent="0.25">
      <c r="A843" t="str">
        <f>IF(OR(AND(P843&lt;&gt;"",P843&gt;$P$5),AND(Q843&lt;&gt;"",Q843&gt;$P$5)),MAX(A$5:A842)+1,"")</f>
        <v/>
      </c>
      <c r="B843" s="7" t="s">
        <v>836</v>
      </c>
      <c r="C843" s="8" t="s">
        <v>3898</v>
      </c>
      <c r="D843" s="11">
        <v>810.25064601999998</v>
      </c>
      <c r="E843" s="11">
        <v>81.093994659999993</v>
      </c>
      <c r="F843" s="11">
        <v>1155.99298574</v>
      </c>
      <c r="G843" s="11">
        <v>132.92845353000001</v>
      </c>
      <c r="H843" s="11">
        <v>1012.24346464</v>
      </c>
      <c r="I843" s="11">
        <v>141.16072515000002</v>
      </c>
      <c r="J843" s="11">
        <v>859.52707019000002</v>
      </c>
      <c r="K843" s="11">
        <v>103.09244894</v>
      </c>
      <c r="L843" s="11">
        <v>961.73409724999999</v>
      </c>
      <c r="M843" s="11">
        <v>41.872386280000001</v>
      </c>
      <c r="N843" s="11">
        <v>854.45866360000002</v>
      </c>
      <c r="O843" s="12">
        <v>38.647919600000002</v>
      </c>
      <c r="P843" s="6">
        <f t="shared" si="26"/>
        <v>1.0681542079126194E-2</v>
      </c>
      <c r="Q843" s="6">
        <f t="shared" si="27"/>
        <v>-0.13776135179770099</v>
      </c>
    </row>
    <row r="844" spans="1:17" x14ac:dyDescent="0.25">
      <c r="A844">
        <f>IF(OR(AND(P844&lt;&gt;"",P844&gt;$P$5),AND(Q844&lt;&gt;"",Q844&gt;$P$5)),MAX(A$5:A843)+1,"")</f>
        <v>304</v>
      </c>
      <c r="B844" s="7" t="s">
        <v>837</v>
      </c>
      <c r="C844" s="8" t="s">
        <v>3899</v>
      </c>
      <c r="D844" s="11">
        <v>1249.17608827</v>
      </c>
      <c r="E844" s="11">
        <v>170.11763590999999</v>
      </c>
      <c r="F844" s="11">
        <v>1696.7551723900001</v>
      </c>
      <c r="G844" s="11">
        <v>219.25247363999998</v>
      </c>
      <c r="H844" s="11">
        <v>1857.3009803699999</v>
      </c>
      <c r="I844" s="11">
        <v>235.93633131000001</v>
      </c>
      <c r="J844" s="11">
        <v>2158.8143754799999</v>
      </c>
      <c r="K844" s="11">
        <v>315.67298812000001</v>
      </c>
      <c r="L844" s="11">
        <v>2353.6775908899999</v>
      </c>
      <c r="M844" s="11">
        <v>387.75158673000004</v>
      </c>
      <c r="N844" s="11">
        <v>2746.50150136</v>
      </c>
      <c r="O844" s="12">
        <v>484.41002607000001</v>
      </c>
      <c r="P844" s="6">
        <f t="shared" si="26"/>
        <v>0.17066123017644963</v>
      </c>
      <c r="Q844" s="6">
        <f t="shared" si="27"/>
        <v>0.23280037244727159</v>
      </c>
    </row>
    <row r="845" spans="1:17" x14ac:dyDescent="0.25">
      <c r="A845">
        <f>IF(OR(AND(P845&lt;&gt;"",P845&gt;$P$5),AND(Q845&lt;&gt;"",Q845&gt;$P$5)),MAX(A$5:A844)+1,"")</f>
        <v>305</v>
      </c>
      <c r="B845" s="7" t="s">
        <v>838</v>
      </c>
      <c r="C845" s="8" t="s">
        <v>3900</v>
      </c>
      <c r="D845" s="11">
        <v>696.73536214000001</v>
      </c>
      <c r="E845" s="11">
        <v>23.425897579999997</v>
      </c>
      <c r="F845" s="11">
        <v>638.87209800000005</v>
      </c>
      <c r="G845" s="11">
        <v>12.304148230000001</v>
      </c>
      <c r="H845" s="11">
        <v>697.41012991999992</v>
      </c>
      <c r="I845" s="11">
        <v>-59.977088219999999</v>
      </c>
      <c r="J845" s="11">
        <v>349.28170310000002</v>
      </c>
      <c r="K845" s="11">
        <v>-126.99203961000001</v>
      </c>
      <c r="L845" s="11">
        <v>1360.7182853299998</v>
      </c>
      <c r="M845" s="11">
        <v>249.23599519000001</v>
      </c>
      <c r="N845" s="11">
        <v>1542.3585971</v>
      </c>
      <c r="O845" s="12">
        <v>292.94702861000002</v>
      </c>
      <c r="P845" s="6">
        <f t="shared" si="26"/>
        <v>0.17225879847722014</v>
      </c>
      <c r="Q845" s="6">
        <f t="shared" si="27"/>
        <v>0.65736655772087227</v>
      </c>
    </row>
    <row r="846" spans="1:17" x14ac:dyDescent="0.25">
      <c r="A846">
        <f>IF(OR(AND(P846&lt;&gt;"",P846&gt;$P$5),AND(Q846&lt;&gt;"",Q846&gt;$P$5)),MAX(A$5:A845)+1,"")</f>
        <v>306</v>
      </c>
      <c r="B846" s="7" t="s">
        <v>839</v>
      </c>
      <c r="C846" s="8" t="s">
        <v>3901</v>
      </c>
      <c r="D846" s="11">
        <v>398.2845638</v>
      </c>
      <c r="E846" s="11">
        <v>30.192707339999998</v>
      </c>
      <c r="F846" s="11">
        <v>585.57997376000003</v>
      </c>
      <c r="G846" s="11">
        <v>13.32752546</v>
      </c>
      <c r="H846" s="11">
        <v>617.39984448000007</v>
      </c>
      <c r="I846" s="11">
        <v>41.175191229999996</v>
      </c>
      <c r="J846" s="11">
        <v>660.60176108000007</v>
      </c>
      <c r="K846" s="11">
        <v>37.836354030000003</v>
      </c>
      <c r="L846" s="11">
        <v>701.92311459000007</v>
      </c>
      <c r="M846" s="11">
        <v>31.350531969999999</v>
      </c>
      <c r="N846" s="11">
        <v>1357.49073939</v>
      </c>
      <c r="O846" s="12">
        <v>121.3046724</v>
      </c>
      <c r="P846" s="6">
        <f t="shared" si="26"/>
        <v>0.27793475106739085</v>
      </c>
      <c r="Q846" s="6">
        <f t="shared" si="27"/>
        <v>0.32067237727553755</v>
      </c>
    </row>
    <row r="847" spans="1:17" x14ac:dyDescent="0.25">
      <c r="A847" t="str">
        <f>IF(OR(AND(P847&lt;&gt;"",P847&gt;$P$5),AND(Q847&lt;&gt;"",Q847&gt;$P$5)),MAX(A$5:A846)+1,"")</f>
        <v/>
      </c>
      <c r="B847" s="7" t="s">
        <v>840</v>
      </c>
      <c r="C847" s="8" t="s">
        <v>3902</v>
      </c>
      <c r="D847" s="11">
        <v>4488.07011659</v>
      </c>
      <c r="E847" s="11">
        <v>262.24584477000002</v>
      </c>
      <c r="F847" s="11">
        <v>7252.6447445000003</v>
      </c>
      <c r="G847" s="11">
        <v>448.99422276000001</v>
      </c>
      <c r="H847" s="11">
        <v>9576.5397814799999</v>
      </c>
      <c r="I847" s="11">
        <v>634.49680410000008</v>
      </c>
      <c r="J847" s="11">
        <v>12142.947352899999</v>
      </c>
      <c r="K847" s="11">
        <v>894.67784977999997</v>
      </c>
      <c r="L847" s="11">
        <v>12917.11231393</v>
      </c>
      <c r="M847" s="11">
        <v>1032.6211363899999</v>
      </c>
      <c r="N847" s="11">
        <v>8968.5236822700008</v>
      </c>
      <c r="O847" s="12">
        <v>572.22628211999995</v>
      </c>
      <c r="P847" s="6">
        <f t="shared" si="26"/>
        <v>0.14850334711273283</v>
      </c>
      <c r="Q847" s="6">
        <f t="shared" si="27"/>
        <v>0.16888513881494327</v>
      </c>
    </row>
    <row r="848" spans="1:17" x14ac:dyDescent="0.25">
      <c r="A848">
        <f>IF(OR(AND(P848&lt;&gt;"",P848&gt;$P$5),AND(Q848&lt;&gt;"",Q848&gt;$P$5)),MAX(A$5:A847)+1,"")</f>
        <v>307</v>
      </c>
      <c r="B848" s="7" t="s">
        <v>841</v>
      </c>
      <c r="C848" s="8" t="s">
        <v>3903</v>
      </c>
      <c r="D848" s="11">
        <v>483.04514102999997</v>
      </c>
      <c r="E848" s="11">
        <v>111.49286633</v>
      </c>
      <c r="F848" s="11">
        <v>658.86410062999994</v>
      </c>
      <c r="G848" s="11">
        <v>163.88566913999998</v>
      </c>
      <c r="H848" s="11">
        <v>756.38395122000009</v>
      </c>
      <c r="I848" s="11">
        <v>205.28999407000001</v>
      </c>
      <c r="J848" s="11">
        <v>855.86109782000005</v>
      </c>
      <c r="K848" s="11">
        <v>227.04298441999998</v>
      </c>
      <c r="L848" s="11">
        <v>992.4384708</v>
      </c>
      <c r="M848" s="11">
        <v>306.43564780000003</v>
      </c>
      <c r="N848" s="11">
        <v>1210.8764603699999</v>
      </c>
      <c r="O848" s="12">
        <v>147.27800302</v>
      </c>
      <c r="P848" s="6">
        <f t="shared" si="26"/>
        <v>0.20177294784119182</v>
      </c>
      <c r="Q848" s="6">
        <f t="shared" si="27"/>
        <v>5.7251137846714872E-2</v>
      </c>
    </row>
    <row r="849" spans="1:17" x14ac:dyDescent="0.25">
      <c r="A849" t="str">
        <f>IF(OR(AND(P849&lt;&gt;"",P849&gt;$P$5),AND(Q849&lt;&gt;"",Q849&gt;$P$5)),MAX(A$5:A848)+1,"")</f>
        <v/>
      </c>
      <c r="B849" s="7" t="s">
        <v>842</v>
      </c>
      <c r="C849" s="8" t="s">
        <v>3904</v>
      </c>
      <c r="D849" s="11">
        <v>784.99016639000001</v>
      </c>
      <c r="E849" s="11">
        <v>37.462332759999995</v>
      </c>
      <c r="F849" s="11">
        <v>917.28465036</v>
      </c>
      <c r="G849" s="11">
        <v>38.125409130000001</v>
      </c>
      <c r="H849" s="11">
        <v>1261.1462665199999</v>
      </c>
      <c r="I849" s="11">
        <v>21.037918340000001</v>
      </c>
      <c r="J849" s="11">
        <v>1171.7274783</v>
      </c>
      <c r="K849" s="11">
        <v>17.223053010000001</v>
      </c>
      <c r="L849" s="11">
        <v>1934.21255021</v>
      </c>
      <c r="M849" s="11">
        <v>44.695419080000001</v>
      </c>
      <c r="N849" s="11">
        <v>1424.9935704000002</v>
      </c>
      <c r="O849" s="12">
        <v>31.14702402</v>
      </c>
      <c r="P849" s="6">
        <f t="shared" si="26"/>
        <v>0.12665185915212995</v>
      </c>
      <c r="Q849" s="6">
        <f t="shared" si="27"/>
        <v>-3.6250095280453642E-2</v>
      </c>
    </row>
    <row r="850" spans="1:17" x14ac:dyDescent="0.25">
      <c r="A850" t="str">
        <f>IF(OR(AND(P850&lt;&gt;"",P850&gt;$P$5),AND(Q850&lt;&gt;"",Q850&gt;$P$5)),MAX(A$5:A849)+1,"")</f>
        <v/>
      </c>
      <c r="B850" s="7" t="s">
        <v>843</v>
      </c>
      <c r="C850" s="8" t="s">
        <v>3905</v>
      </c>
      <c r="D850" s="11">
        <v>1379.1094867500001</v>
      </c>
      <c r="E850" s="11">
        <v>151.44035747999999</v>
      </c>
      <c r="F850" s="11">
        <v>1936.6171668699999</v>
      </c>
      <c r="G850" s="11">
        <v>286.90983842000003</v>
      </c>
      <c r="H850" s="11">
        <v>1744.3564985400001</v>
      </c>
      <c r="I850" s="11">
        <v>131.66264157000001</v>
      </c>
      <c r="J850" s="11">
        <v>1952.47019817</v>
      </c>
      <c r="K850" s="11">
        <v>108.42570106999999</v>
      </c>
      <c r="L850" s="11">
        <v>2038.82946373</v>
      </c>
      <c r="M850" s="11">
        <v>65.116740559999997</v>
      </c>
      <c r="N850" s="11">
        <v>1343.83735022</v>
      </c>
      <c r="O850" s="12">
        <v>-159.82655940999999</v>
      </c>
      <c r="P850" s="6">
        <f t="shared" si="26"/>
        <v>-5.1683530298183289E-3</v>
      </c>
      <c r="Q850" s="6">
        <f t="shared" si="27"/>
        <v>-2.0108377790512852</v>
      </c>
    </row>
    <row r="851" spans="1:17" x14ac:dyDescent="0.25">
      <c r="A851" t="str">
        <f>IF(OR(AND(P851&lt;&gt;"",P851&gt;$P$5),AND(Q851&lt;&gt;"",Q851&gt;$P$5)),MAX(A$5:A850)+1,"")</f>
        <v/>
      </c>
      <c r="B851" s="7" t="s">
        <v>844</v>
      </c>
      <c r="C851" s="8" t="s">
        <v>3906</v>
      </c>
      <c r="D851" s="11">
        <v>1021.88561505</v>
      </c>
      <c r="E851" s="11">
        <v>36.516834420000002</v>
      </c>
      <c r="F851" s="11">
        <v>1791.37243055</v>
      </c>
      <c r="G851" s="11">
        <v>11.81695206</v>
      </c>
      <c r="H851" s="11">
        <v>2058.13878746</v>
      </c>
      <c r="I851" s="11">
        <v>20.370278879999997</v>
      </c>
      <c r="J851" s="11">
        <v>2412.68879066</v>
      </c>
      <c r="K851" s="11">
        <v>7.4102270499999996</v>
      </c>
      <c r="L851" s="11">
        <v>2039.0621546</v>
      </c>
      <c r="M851" s="11">
        <v>-345.80158198000004</v>
      </c>
      <c r="N851" s="11">
        <v>1528.2456174000001</v>
      </c>
      <c r="O851" s="12">
        <v>-118.38552443</v>
      </c>
      <c r="P851" s="6">
        <f t="shared" si="26"/>
        <v>8.3822529961345094E-2</v>
      </c>
      <c r="Q851" s="6">
        <f t="shared" si="27"/>
        <v>-2.2652055723579685</v>
      </c>
    </row>
    <row r="852" spans="1:17" x14ac:dyDescent="0.25">
      <c r="A852" t="str">
        <f>IF(OR(AND(P852&lt;&gt;"",P852&gt;$P$5),AND(Q852&lt;&gt;"",Q852&gt;$P$5)),MAX(A$5:A851)+1,"")</f>
        <v/>
      </c>
      <c r="B852" s="7" t="s">
        <v>845</v>
      </c>
      <c r="C852" s="8" t="s">
        <v>3907</v>
      </c>
      <c r="D852" s="11">
        <v>229.00802186000001</v>
      </c>
      <c r="E852" s="11">
        <v>52.944383240000001</v>
      </c>
      <c r="F852" s="11">
        <v>235.45695852</v>
      </c>
      <c r="G852" s="11">
        <v>41.83049054</v>
      </c>
      <c r="H852" s="11">
        <v>230.53410672999999</v>
      </c>
      <c r="I852" s="11">
        <v>29.855575260000002</v>
      </c>
      <c r="J852" s="11">
        <v>242.72503916999997</v>
      </c>
      <c r="K852" s="11">
        <v>32.211984710000003</v>
      </c>
      <c r="L852" s="11">
        <v>314.30331738000001</v>
      </c>
      <c r="M852" s="11">
        <v>42.529328149999998</v>
      </c>
      <c r="N852" s="11">
        <v>422.59165906999999</v>
      </c>
      <c r="O852" s="12">
        <v>61.273367499999999</v>
      </c>
      <c r="P852" s="6">
        <f t="shared" si="26"/>
        <v>0.13035287980021715</v>
      </c>
      <c r="Q852" s="6">
        <f t="shared" si="27"/>
        <v>2.9651771778254288E-2</v>
      </c>
    </row>
    <row r="853" spans="1:17" x14ac:dyDescent="0.25">
      <c r="A853">
        <f>IF(OR(AND(P853&lt;&gt;"",P853&gt;$P$5),AND(Q853&lt;&gt;"",Q853&gt;$P$5)),MAX(A$5:A852)+1,"")</f>
        <v>308</v>
      </c>
      <c r="B853" s="7" t="s">
        <v>846</v>
      </c>
      <c r="C853" s="8" t="s">
        <v>3908</v>
      </c>
      <c r="D853" s="11">
        <v>824.53252164999992</v>
      </c>
      <c r="E853" s="11">
        <v>36.842069180000003</v>
      </c>
      <c r="F853" s="11">
        <v>1145.9251727599999</v>
      </c>
      <c r="G853" s="11">
        <v>37.946525189999996</v>
      </c>
      <c r="H853" s="11">
        <v>1183.4588358399999</v>
      </c>
      <c r="I853" s="11">
        <v>102.36706088</v>
      </c>
      <c r="J853" s="11">
        <v>1132.6193773800001</v>
      </c>
      <c r="K853" s="11">
        <v>143.62607990999999</v>
      </c>
      <c r="L853" s="11">
        <v>1102.0967589200002</v>
      </c>
      <c r="M853" s="11">
        <v>133.41811720999999</v>
      </c>
      <c r="N853" s="11">
        <v>954.30583152999998</v>
      </c>
      <c r="O853" s="12">
        <v>106.81255313</v>
      </c>
      <c r="P853" s="6">
        <f t="shared" si="26"/>
        <v>2.966501643090802E-2</v>
      </c>
      <c r="Q853" s="6">
        <f t="shared" si="27"/>
        <v>0.23724485492231118</v>
      </c>
    </row>
    <row r="854" spans="1:17" x14ac:dyDescent="0.25">
      <c r="A854">
        <f>IF(OR(AND(P854&lt;&gt;"",P854&gt;$P$5),AND(Q854&lt;&gt;"",Q854&gt;$P$5)),MAX(A$5:A853)+1,"")</f>
        <v>309</v>
      </c>
      <c r="B854" s="7" t="s">
        <v>847</v>
      </c>
      <c r="C854" s="8" t="s">
        <v>3909</v>
      </c>
      <c r="D854" s="11">
        <v>621.54062827999996</v>
      </c>
      <c r="E854" s="11">
        <v>40.334401290000002</v>
      </c>
      <c r="F854" s="11">
        <v>933.65162285999997</v>
      </c>
      <c r="G854" s="11">
        <v>29.061797719999998</v>
      </c>
      <c r="H854" s="11">
        <v>1333.37995088</v>
      </c>
      <c r="I854" s="11">
        <v>51.197414289999998</v>
      </c>
      <c r="J854" s="11">
        <v>1335.1880196900001</v>
      </c>
      <c r="K854" s="11">
        <v>46.97423646</v>
      </c>
      <c r="L854" s="11">
        <v>1535.0874481300002</v>
      </c>
      <c r="M854" s="11">
        <v>61.701864090000001</v>
      </c>
      <c r="N854" s="11">
        <v>1508.9846869400001</v>
      </c>
      <c r="O854" s="12">
        <v>170.21181924000001</v>
      </c>
      <c r="P854" s="6">
        <f t="shared" si="26"/>
        <v>0.19410649901894583</v>
      </c>
      <c r="Q854" s="6">
        <f t="shared" si="27"/>
        <v>0.33371433705806886</v>
      </c>
    </row>
    <row r="855" spans="1:17" x14ac:dyDescent="0.25">
      <c r="A855" t="str">
        <f>IF(OR(AND(P855&lt;&gt;"",P855&gt;$P$5),AND(Q855&lt;&gt;"",Q855&gt;$P$5)),MAX(A$5:A854)+1,"")</f>
        <v/>
      </c>
      <c r="B855" s="7" t="s">
        <v>848</v>
      </c>
      <c r="C855" s="8" t="s">
        <v>3910</v>
      </c>
      <c r="D855" s="11">
        <v>402.60417981000001</v>
      </c>
      <c r="E855" s="11">
        <v>53.275552470000001</v>
      </c>
      <c r="F855" s="11">
        <v>441.3182769</v>
      </c>
      <c r="G855" s="11">
        <v>44.509201270000005</v>
      </c>
      <c r="H855" s="11">
        <v>414.97964185000001</v>
      </c>
      <c r="I855" s="11">
        <v>-55.130779740000001</v>
      </c>
      <c r="J855" s="11">
        <v>619.75587729999995</v>
      </c>
      <c r="K855" s="11">
        <v>9.8013151099999991</v>
      </c>
      <c r="L855" s="11">
        <v>489.87415756999997</v>
      </c>
      <c r="M855" s="11">
        <v>40.058071959999999</v>
      </c>
      <c r="N855" s="11">
        <v>757.06920920000005</v>
      </c>
      <c r="O855" s="12">
        <v>60.577119740000001</v>
      </c>
      <c r="P855" s="6">
        <f t="shared" si="26"/>
        <v>0.13462268091261897</v>
      </c>
      <c r="Q855" s="6">
        <f t="shared" si="27"/>
        <v>2.6020720875527426E-2</v>
      </c>
    </row>
    <row r="856" spans="1:17" x14ac:dyDescent="0.25">
      <c r="A856">
        <f>IF(OR(AND(P856&lt;&gt;"",P856&gt;$P$5),AND(Q856&lt;&gt;"",Q856&gt;$P$5)),MAX(A$5:A855)+1,"")</f>
        <v>310</v>
      </c>
      <c r="B856" s="7" t="s">
        <v>849</v>
      </c>
      <c r="C856" s="8" t="s">
        <v>3911</v>
      </c>
      <c r="D856" s="11">
        <v>882.17344172000003</v>
      </c>
      <c r="E856" s="11">
        <v>92.019448170000004</v>
      </c>
      <c r="F856" s="11">
        <v>1176.9668397</v>
      </c>
      <c r="G856" s="11">
        <v>54.883288790000002</v>
      </c>
      <c r="H856" s="11">
        <v>1816.46392535</v>
      </c>
      <c r="I856" s="11">
        <v>-110.56435999</v>
      </c>
      <c r="J856" s="11">
        <v>2642.0723476399999</v>
      </c>
      <c r="K856" s="11">
        <v>26.765357649999999</v>
      </c>
      <c r="L856" s="11">
        <v>3523.7394245100004</v>
      </c>
      <c r="M856" s="11">
        <v>43.632842600000004</v>
      </c>
      <c r="N856" s="11">
        <v>3992.8740095300004</v>
      </c>
      <c r="O856" s="12">
        <v>31.713817260000003</v>
      </c>
      <c r="P856" s="6">
        <f t="shared" si="26"/>
        <v>0.352528189754032</v>
      </c>
      <c r="Q856" s="6">
        <f t="shared" si="27"/>
        <v>-0.19188386329732876</v>
      </c>
    </row>
    <row r="857" spans="1:17" x14ac:dyDescent="0.25">
      <c r="A857">
        <f>IF(OR(AND(P857&lt;&gt;"",P857&gt;$P$5),AND(Q857&lt;&gt;"",Q857&gt;$P$5)),MAX(A$5:A856)+1,"")</f>
        <v>311</v>
      </c>
      <c r="B857" s="7" t="s">
        <v>850</v>
      </c>
      <c r="C857" s="8" t="s">
        <v>3912</v>
      </c>
      <c r="D857" s="11">
        <v>5248.3848267600006</v>
      </c>
      <c r="E857" s="11">
        <v>311.22898827</v>
      </c>
      <c r="F857" s="11">
        <v>7835.9997961899999</v>
      </c>
      <c r="G857" s="11">
        <v>503.76307443000002</v>
      </c>
      <c r="H857" s="11">
        <v>10639.57011784</v>
      </c>
      <c r="I857" s="11">
        <v>675.10997165999993</v>
      </c>
      <c r="J857" s="11">
        <v>16661.124004229998</v>
      </c>
      <c r="K857" s="11">
        <v>769.13240876999998</v>
      </c>
      <c r="L857" s="11">
        <v>18444.915959830003</v>
      </c>
      <c r="M857" s="11">
        <v>795.68466747000002</v>
      </c>
      <c r="N857" s="11">
        <v>16098.085185450002</v>
      </c>
      <c r="O857" s="12">
        <v>705.54671958000006</v>
      </c>
      <c r="P857" s="6">
        <f t="shared" si="26"/>
        <v>0.2512661904982032</v>
      </c>
      <c r="Q857" s="6">
        <f t="shared" si="27"/>
        <v>0.17784772435497898</v>
      </c>
    </row>
    <row r="858" spans="1:17" x14ac:dyDescent="0.25">
      <c r="A858" t="str">
        <f>IF(OR(AND(P858&lt;&gt;"",P858&gt;$P$5),AND(Q858&lt;&gt;"",Q858&gt;$P$5)),MAX(A$5:A857)+1,"")</f>
        <v/>
      </c>
      <c r="B858" s="7" t="s">
        <v>851</v>
      </c>
      <c r="C858" s="8" t="s">
        <v>3913</v>
      </c>
      <c r="D858" s="11">
        <v>4958.0429953399998</v>
      </c>
      <c r="E858" s="11">
        <v>111.85005203</v>
      </c>
      <c r="F858" s="11">
        <v>5655.4641173400005</v>
      </c>
      <c r="G858" s="11">
        <v>20.72576085</v>
      </c>
      <c r="H858" s="11">
        <v>5828.0075227200005</v>
      </c>
      <c r="I858" s="11">
        <v>65.282898840000001</v>
      </c>
      <c r="J858" s="11">
        <v>9152.0480130699998</v>
      </c>
      <c r="K858" s="11">
        <v>56.419502229999999</v>
      </c>
      <c r="L858" s="11">
        <v>9183.9846001000005</v>
      </c>
      <c r="M858" s="11">
        <v>60.6102615</v>
      </c>
      <c r="N858" s="11">
        <v>10703.827561</v>
      </c>
      <c r="O858" s="12">
        <v>16.36161139</v>
      </c>
      <c r="P858" s="6">
        <f t="shared" si="26"/>
        <v>0.16639530563093374</v>
      </c>
      <c r="Q858" s="6">
        <f t="shared" si="27"/>
        <v>-0.31917110929210746</v>
      </c>
    </row>
    <row r="859" spans="1:17" x14ac:dyDescent="0.25">
      <c r="A859" t="str">
        <f>IF(OR(AND(P859&lt;&gt;"",P859&gt;$P$5),AND(Q859&lt;&gt;"",Q859&gt;$P$5)),MAX(A$5:A858)+1,"")</f>
        <v/>
      </c>
      <c r="B859" s="7" t="s">
        <v>852</v>
      </c>
      <c r="C859" s="8" t="s">
        <v>3914</v>
      </c>
      <c r="D859" s="11">
        <v>639.54850900999998</v>
      </c>
      <c r="E859" s="11">
        <v>81.007466709999989</v>
      </c>
      <c r="F859" s="11">
        <v>857.2049062000001</v>
      </c>
      <c r="G859" s="11">
        <v>102.82265155</v>
      </c>
      <c r="H859" s="11">
        <v>762.87335380999991</v>
      </c>
      <c r="I859" s="11">
        <v>55.274081420000002</v>
      </c>
      <c r="J859" s="11">
        <v>697.15632534999997</v>
      </c>
      <c r="K859" s="11">
        <v>14.57076526</v>
      </c>
      <c r="L859" s="11">
        <v>583.34413029999996</v>
      </c>
      <c r="M859" s="11">
        <v>12.288682529999999</v>
      </c>
      <c r="N859" s="11">
        <v>430.50779086</v>
      </c>
      <c r="O859" s="12">
        <v>-641.57964584000001</v>
      </c>
      <c r="P859" s="6">
        <f t="shared" si="26"/>
        <v>-7.6107365350336798E-2</v>
      </c>
      <c r="Q859" s="6">
        <f t="shared" si="27"/>
        <v>-2.5126731746287754</v>
      </c>
    </row>
    <row r="860" spans="1:17" x14ac:dyDescent="0.25">
      <c r="A860" t="str">
        <f>IF(OR(AND(P860&lt;&gt;"",P860&gt;$P$5),AND(Q860&lt;&gt;"",Q860&gt;$P$5)),MAX(A$5:A859)+1,"")</f>
        <v/>
      </c>
      <c r="B860" s="7" t="s">
        <v>853</v>
      </c>
      <c r="C860" s="8" t="s">
        <v>3915</v>
      </c>
      <c r="D860" s="11">
        <v>509.81241775000001</v>
      </c>
      <c r="E860" s="11">
        <v>26.441756739999999</v>
      </c>
      <c r="F860" s="11">
        <v>569.44488534000004</v>
      </c>
      <c r="G860" s="11">
        <v>25.200278920000002</v>
      </c>
      <c r="H860" s="11">
        <v>425.72549934</v>
      </c>
      <c r="I860" s="11">
        <v>14.508468449999999</v>
      </c>
      <c r="J860" s="11">
        <v>419.77100674000002</v>
      </c>
      <c r="K860" s="11">
        <v>9.9178298300000005</v>
      </c>
      <c r="L860" s="11">
        <v>517.20518349999998</v>
      </c>
      <c r="M860" s="11">
        <v>11.328546640000001</v>
      </c>
      <c r="N860" s="11">
        <v>569.44439497000008</v>
      </c>
      <c r="O860" s="12">
        <v>4.6115913399999995</v>
      </c>
      <c r="P860" s="6">
        <f t="shared" si="26"/>
        <v>2.2370200920948546E-2</v>
      </c>
      <c r="Q860" s="6">
        <f t="shared" si="27"/>
        <v>-0.29480032756445063</v>
      </c>
    </row>
    <row r="861" spans="1:17" x14ac:dyDescent="0.25">
      <c r="A861">
        <f>IF(OR(AND(P861&lt;&gt;"",P861&gt;$P$5),AND(Q861&lt;&gt;"",Q861&gt;$P$5)),MAX(A$5:A860)+1,"")</f>
        <v>312</v>
      </c>
      <c r="B861" s="7" t="s">
        <v>854</v>
      </c>
      <c r="C861" s="8" t="s">
        <v>3916</v>
      </c>
      <c r="D861" s="11">
        <v>251.98713659999999</v>
      </c>
      <c r="E861" s="11">
        <v>58.359804729999993</v>
      </c>
      <c r="F861" s="11">
        <v>397.19476931000003</v>
      </c>
      <c r="G861" s="11">
        <v>101.35442151000001</v>
      </c>
      <c r="H861" s="11">
        <v>358.5790629</v>
      </c>
      <c r="I861" s="11">
        <v>61.831870729999999</v>
      </c>
      <c r="J861" s="11">
        <v>441.94756323000001</v>
      </c>
      <c r="K861" s="11">
        <v>35.199234179999998</v>
      </c>
      <c r="L861" s="11">
        <v>699.62263657000005</v>
      </c>
      <c r="M861" s="11">
        <v>48.646859429999999</v>
      </c>
      <c r="N861" s="11">
        <v>923.36621700000001</v>
      </c>
      <c r="O861" s="12">
        <v>100.07789595999999</v>
      </c>
      <c r="P861" s="6">
        <f t="shared" si="26"/>
        <v>0.29657941383628184</v>
      </c>
      <c r="Q861" s="6">
        <f t="shared" si="27"/>
        <v>0.11389657149206167</v>
      </c>
    </row>
    <row r="862" spans="1:17" x14ac:dyDescent="0.25">
      <c r="A862">
        <f>IF(OR(AND(P862&lt;&gt;"",P862&gt;$P$5),AND(Q862&lt;&gt;"",Q862&gt;$P$5)),MAX(A$5:A861)+1,"")</f>
        <v>313</v>
      </c>
      <c r="B862" s="7" t="s">
        <v>855</v>
      </c>
      <c r="C862" s="8" t="s">
        <v>3917</v>
      </c>
      <c r="D862" s="11">
        <v>318.62765123000003</v>
      </c>
      <c r="E862" s="11">
        <v>37.757393979999996</v>
      </c>
      <c r="F862" s="11">
        <v>361.86480351999995</v>
      </c>
      <c r="G862" s="11">
        <v>46.078753729999995</v>
      </c>
      <c r="H862" s="11">
        <v>447.57206256000001</v>
      </c>
      <c r="I862" s="11">
        <v>47.82899038</v>
      </c>
      <c r="J862" s="11">
        <v>569.48792211</v>
      </c>
      <c r="K862" s="11">
        <v>40.237319069999998</v>
      </c>
      <c r="L862" s="11">
        <v>2476.1830599099999</v>
      </c>
      <c r="M862" s="11">
        <v>144.77044574000001</v>
      </c>
      <c r="N862" s="11">
        <v>4179.7560991500004</v>
      </c>
      <c r="O862" s="12">
        <v>174.37944052</v>
      </c>
      <c r="P862" s="6">
        <f t="shared" si="26"/>
        <v>0.67329878459221004</v>
      </c>
      <c r="Q862" s="6">
        <f t="shared" si="27"/>
        <v>0.35799650950478745</v>
      </c>
    </row>
    <row r="863" spans="1:17" x14ac:dyDescent="0.25">
      <c r="A863" t="str">
        <f>IF(OR(AND(P863&lt;&gt;"",P863&gt;$P$5),AND(Q863&lt;&gt;"",Q863&gt;$P$5)),MAX(A$5:A862)+1,"")</f>
        <v/>
      </c>
      <c r="B863" s="7" t="s">
        <v>856</v>
      </c>
      <c r="C863" s="8" t="s">
        <v>3918</v>
      </c>
      <c r="D863" s="11">
        <v>755.43492562000006</v>
      </c>
      <c r="E863" s="11">
        <v>106.64574148999999</v>
      </c>
      <c r="F863" s="11">
        <v>1001.15180528</v>
      </c>
      <c r="G863" s="11">
        <v>113.4445636</v>
      </c>
      <c r="H863" s="11">
        <v>1270.8525478699999</v>
      </c>
      <c r="I863" s="11">
        <v>159.51575950999998</v>
      </c>
      <c r="J863" s="11">
        <v>1568.66885806</v>
      </c>
      <c r="K863" s="11">
        <v>192.54609296999999</v>
      </c>
      <c r="L863" s="11">
        <v>1808.9807611400001</v>
      </c>
      <c r="M863" s="11">
        <v>234.16664581000001</v>
      </c>
      <c r="N863" s="11">
        <v>1820.80928915</v>
      </c>
      <c r="O863" s="12">
        <v>237.56133355</v>
      </c>
      <c r="P863" s="6">
        <f t="shared" si="26"/>
        <v>0.19237669779419564</v>
      </c>
      <c r="Q863" s="6">
        <f t="shared" si="27"/>
        <v>0.17372524930305766</v>
      </c>
    </row>
    <row r="864" spans="1:17" x14ac:dyDescent="0.25">
      <c r="A864">
        <f>IF(OR(AND(P864&lt;&gt;"",P864&gt;$P$5),AND(Q864&lt;&gt;"",Q864&gt;$P$5)),MAX(A$5:A863)+1,"")</f>
        <v>314</v>
      </c>
      <c r="B864" s="7" t="s">
        <v>857</v>
      </c>
      <c r="C864" s="8" t="s">
        <v>3919</v>
      </c>
      <c r="D864" s="11">
        <v>707.80372754999996</v>
      </c>
      <c r="E864" s="11">
        <v>106.85139254000001</v>
      </c>
      <c r="F864" s="11">
        <v>919.58588127999997</v>
      </c>
      <c r="G864" s="11">
        <v>120.24483592</v>
      </c>
      <c r="H864" s="11">
        <v>1100.7929520299999</v>
      </c>
      <c r="I864" s="11">
        <v>111.90721643000001</v>
      </c>
      <c r="J864" s="11">
        <v>1480.7191586400002</v>
      </c>
      <c r="K864" s="11">
        <v>172.87786452</v>
      </c>
      <c r="L864" s="11">
        <v>1881.98184395</v>
      </c>
      <c r="M864" s="11">
        <v>202.87425338</v>
      </c>
      <c r="N864" s="11">
        <v>1765.1819992599999</v>
      </c>
      <c r="O864" s="12">
        <v>-46.337766909999999</v>
      </c>
      <c r="P864" s="6">
        <f t="shared" si="26"/>
        <v>0.20053639061108375</v>
      </c>
      <c r="Q864" s="6">
        <f t="shared" si="27"/>
        <v>-1.8461180948043752</v>
      </c>
    </row>
    <row r="865" spans="1:17" x14ac:dyDescent="0.25">
      <c r="A865" t="str">
        <f>IF(OR(AND(P865&lt;&gt;"",P865&gt;$P$5),AND(Q865&lt;&gt;"",Q865&gt;$P$5)),MAX(A$5:A864)+1,"")</f>
        <v/>
      </c>
      <c r="B865" s="7" t="s">
        <v>858</v>
      </c>
      <c r="C865" s="8" t="s">
        <v>3920</v>
      </c>
      <c r="D865" s="11">
        <v>737.97225249999997</v>
      </c>
      <c r="E865" s="11">
        <v>203.39522957</v>
      </c>
      <c r="F865" s="11">
        <v>763.64160721000007</v>
      </c>
      <c r="G865" s="11">
        <v>324.76916441000003</v>
      </c>
      <c r="H865" s="11">
        <v>1117.06791548</v>
      </c>
      <c r="I865" s="11">
        <v>297.10538438999998</v>
      </c>
      <c r="J865" s="11">
        <v>1044.3978231000001</v>
      </c>
      <c r="K865" s="11">
        <v>298.05898517999998</v>
      </c>
      <c r="L865" s="11">
        <v>773.72567374000005</v>
      </c>
      <c r="M865" s="11">
        <v>92.883574659999994</v>
      </c>
      <c r="N865" s="11">
        <v>774.78219271</v>
      </c>
      <c r="O865" s="12">
        <v>114.21448971</v>
      </c>
      <c r="P865" s="6">
        <f t="shared" si="26"/>
        <v>9.7826851726112718E-3</v>
      </c>
      <c r="Q865" s="6">
        <f t="shared" si="27"/>
        <v>-0.1090033150565215</v>
      </c>
    </row>
    <row r="866" spans="1:17" x14ac:dyDescent="0.25">
      <c r="A866" t="str">
        <f>IF(OR(AND(P866&lt;&gt;"",P866&gt;$P$5),AND(Q866&lt;&gt;"",Q866&gt;$P$5)),MAX(A$5:A865)+1,"")</f>
        <v/>
      </c>
      <c r="B866" s="7" t="s">
        <v>859</v>
      </c>
      <c r="C866" s="8" t="s">
        <v>3921</v>
      </c>
      <c r="D866" s="11">
        <v>2228.7526558699997</v>
      </c>
      <c r="E866" s="11">
        <v>204.79935631000001</v>
      </c>
      <c r="F866" s="11">
        <v>2751.2298495500004</v>
      </c>
      <c r="G866" s="11">
        <v>296.50010537999998</v>
      </c>
      <c r="H866" s="11">
        <v>2730.9197368800001</v>
      </c>
      <c r="I866" s="11">
        <v>229.89883655</v>
      </c>
      <c r="J866" s="11">
        <v>3205.1468780300002</v>
      </c>
      <c r="K866" s="11">
        <v>280.47847054000005</v>
      </c>
      <c r="L866" s="11">
        <v>3391.5830667499999</v>
      </c>
      <c r="M866" s="11">
        <v>303.82039877</v>
      </c>
      <c r="N866" s="11">
        <v>3476.9708390300002</v>
      </c>
      <c r="O866" s="12">
        <v>294.48908681</v>
      </c>
      <c r="P866" s="6">
        <f t="shared" si="26"/>
        <v>9.3019310936936161E-2</v>
      </c>
      <c r="Q866" s="6">
        <f t="shared" si="27"/>
        <v>7.5345751443692377E-2</v>
      </c>
    </row>
    <row r="867" spans="1:17" x14ac:dyDescent="0.25">
      <c r="A867" t="str">
        <f>IF(OR(AND(P867&lt;&gt;"",P867&gt;$P$5),AND(Q867&lt;&gt;"",Q867&gt;$P$5)),MAX(A$5:A866)+1,"")</f>
        <v/>
      </c>
      <c r="B867" s="7" t="s">
        <v>860</v>
      </c>
      <c r="C867" s="8" t="s">
        <v>3922</v>
      </c>
      <c r="D867" s="11">
        <v>505.00308804000002</v>
      </c>
      <c r="E867" s="11">
        <v>44.853469220000001</v>
      </c>
      <c r="F867" s="11">
        <v>505.8258381</v>
      </c>
      <c r="G867" s="11">
        <v>39.943887780000004</v>
      </c>
      <c r="H867" s="11">
        <v>508.84081806</v>
      </c>
      <c r="I867" s="11">
        <v>28.22379681</v>
      </c>
      <c r="J867" s="11">
        <v>549.15051295000001</v>
      </c>
      <c r="K867" s="11">
        <v>18.831661879999999</v>
      </c>
      <c r="L867" s="11">
        <v>803.27314422000006</v>
      </c>
      <c r="M867" s="11">
        <v>7.9774662200000002</v>
      </c>
      <c r="N867" s="11">
        <v>990.48679749999997</v>
      </c>
      <c r="O867" s="12">
        <v>23.15345529</v>
      </c>
      <c r="P867" s="6">
        <f t="shared" si="26"/>
        <v>0.14422368025908727</v>
      </c>
      <c r="Q867" s="6">
        <f t="shared" si="27"/>
        <v>-0.12387927378681873</v>
      </c>
    </row>
    <row r="868" spans="1:17" x14ac:dyDescent="0.25">
      <c r="A868" t="str">
        <f>IF(OR(AND(P868&lt;&gt;"",P868&gt;$P$5),AND(Q868&lt;&gt;"",Q868&gt;$P$5)),MAX(A$5:A867)+1,"")</f>
        <v/>
      </c>
      <c r="B868" s="7" t="s">
        <v>861</v>
      </c>
      <c r="C868" s="8" t="s">
        <v>3923</v>
      </c>
      <c r="D868" s="11">
        <v>1997.2118407099999</v>
      </c>
      <c r="E868" s="11">
        <v>138.59560074000001</v>
      </c>
      <c r="F868" s="11">
        <v>2644.27065653</v>
      </c>
      <c r="G868" s="11">
        <v>178.66953400999998</v>
      </c>
      <c r="H868" s="11">
        <v>2787.36878333</v>
      </c>
      <c r="I868" s="11">
        <v>223.72446026</v>
      </c>
      <c r="J868" s="11">
        <v>3276.1627518</v>
      </c>
      <c r="K868" s="11">
        <v>239.17747466</v>
      </c>
      <c r="L868" s="11">
        <v>3641.68674388</v>
      </c>
      <c r="M868" s="11">
        <v>241.75273368999999</v>
      </c>
      <c r="N868" s="11">
        <v>4516.5051299500001</v>
      </c>
      <c r="O868" s="12">
        <v>262.34064791999998</v>
      </c>
      <c r="P868" s="6">
        <f t="shared" si="26"/>
        <v>0.1772689101872027</v>
      </c>
      <c r="Q868" s="6">
        <f t="shared" si="27"/>
        <v>0.13611744463767739</v>
      </c>
    </row>
    <row r="869" spans="1:17" x14ac:dyDescent="0.25">
      <c r="A869" t="str">
        <f>IF(OR(AND(P869&lt;&gt;"",P869&gt;$P$5),AND(Q869&lt;&gt;"",Q869&gt;$P$5)),MAX(A$5:A868)+1,"")</f>
        <v/>
      </c>
      <c r="B869" s="7" t="s">
        <v>862</v>
      </c>
      <c r="C869" s="8" t="s">
        <v>3924</v>
      </c>
      <c r="D869" s="11">
        <v>855.13530782999999</v>
      </c>
      <c r="E869" s="11">
        <v>91.751390389999997</v>
      </c>
      <c r="F869" s="11">
        <v>1251.9053690399999</v>
      </c>
      <c r="G869" s="11">
        <v>111.83873862</v>
      </c>
      <c r="H869" s="11">
        <v>1200.0283115299999</v>
      </c>
      <c r="I869" s="11">
        <v>57.740096489999999</v>
      </c>
      <c r="J869" s="11">
        <v>1422.67147103</v>
      </c>
      <c r="K869" s="11">
        <v>98.684316150000001</v>
      </c>
      <c r="L869" s="11">
        <v>1566.0539104300001</v>
      </c>
      <c r="M869" s="11">
        <v>148.29603772999999</v>
      </c>
      <c r="N869" s="11">
        <v>1517.4481219700001</v>
      </c>
      <c r="O869" s="12">
        <v>155.33301985</v>
      </c>
      <c r="P869" s="6">
        <f t="shared" si="26"/>
        <v>0.12154267383308048</v>
      </c>
      <c r="Q869" s="6">
        <f t="shared" si="27"/>
        <v>0.11104135954480632</v>
      </c>
    </row>
    <row r="870" spans="1:17" x14ac:dyDescent="0.25">
      <c r="A870">
        <f>IF(OR(AND(P870&lt;&gt;"",P870&gt;$P$5),AND(Q870&lt;&gt;"",Q870&gt;$P$5)),MAX(A$5:A869)+1,"")</f>
        <v>315</v>
      </c>
      <c r="B870" s="7" t="s">
        <v>863</v>
      </c>
      <c r="C870" s="8" t="s">
        <v>3925</v>
      </c>
      <c r="D870" s="11">
        <v>594.44121355999994</v>
      </c>
      <c r="E870" s="11">
        <v>57.49881001</v>
      </c>
      <c r="F870" s="11">
        <v>985.45432994000009</v>
      </c>
      <c r="G870" s="11">
        <v>136.80151519999998</v>
      </c>
      <c r="H870" s="11">
        <v>1308.4481708399999</v>
      </c>
      <c r="I870" s="11">
        <v>194.27613902000002</v>
      </c>
      <c r="J870" s="11">
        <v>1772.35525413</v>
      </c>
      <c r="K870" s="11">
        <v>226.47800105000002</v>
      </c>
      <c r="L870" s="11">
        <v>1789.20269833</v>
      </c>
      <c r="M870" s="11">
        <v>221.90174311000001</v>
      </c>
      <c r="N870" s="11">
        <v>1345.32071348</v>
      </c>
      <c r="O870" s="12">
        <v>202.05862937000001</v>
      </c>
      <c r="P870" s="6">
        <f t="shared" si="26"/>
        <v>0.17745246536622283</v>
      </c>
      <c r="Q870" s="6">
        <f t="shared" si="27"/>
        <v>0.28577124570770973</v>
      </c>
    </row>
    <row r="871" spans="1:17" x14ac:dyDescent="0.25">
      <c r="A871" t="str">
        <f>IF(OR(AND(P871&lt;&gt;"",P871&gt;$P$5),AND(Q871&lt;&gt;"",Q871&gt;$P$5)),MAX(A$5:A870)+1,"")</f>
        <v/>
      </c>
      <c r="B871" s="7" t="s">
        <v>864</v>
      </c>
      <c r="C871" s="8" t="s">
        <v>3926</v>
      </c>
      <c r="D871" s="11">
        <v>3853.4478536699999</v>
      </c>
      <c r="E871" s="11">
        <v>1209.5033639000001</v>
      </c>
      <c r="F871" s="11">
        <v>2494.5812719200003</v>
      </c>
      <c r="G871" s="11">
        <v>622.08260046999999</v>
      </c>
      <c r="H871" s="11">
        <v>1761.82002792</v>
      </c>
      <c r="I871" s="11">
        <v>624.39333437000005</v>
      </c>
      <c r="J871" s="11">
        <v>1513.1686241700002</v>
      </c>
      <c r="K871" s="11">
        <v>317.33475299000003</v>
      </c>
      <c r="L871" s="11">
        <v>1958.86129106</v>
      </c>
      <c r="M871" s="11">
        <v>338.27826435000003</v>
      </c>
      <c r="N871" s="11">
        <v>2292.29999959</v>
      </c>
      <c r="O871" s="12">
        <v>579.77667383000005</v>
      </c>
      <c r="P871" s="6">
        <f t="shared" si="26"/>
        <v>-9.8668822896322395E-2</v>
      </c>
      <c r="Q871" s="6">
        <f t="shared" si="27"/>
        <v>-0.13676163885317716</v>
      </c>
    </row>
    <row r="872" spans="1:17" x14ac:dyDescent="0.25">
      <c r="A872">
        <f>IF(OR(AND(P872&lt;&gt;"",P872&gt;$P$5),AND(Q872&lt;&gt;"",Q872&gt;$P$5)),MAX(A$5:A871)+1,"")</f>
        <v>316</v>
      </c>
      <c r="B872" s="7" t="s">
        <v>865</v>
      </c>
      <c r="C872" s="8" t="s">
        <v>3927</v>
      </c>
      <c r="D872" s="11">
        <v>3078.6264309099997</v>
      </c>
      <c r="E872" s="11">
        <v>67.768474900000001</v>
      </c>
      <c r="F872" s="11">
        <v>3716.93953392</v>
      </c>
      <c r="G872" s="11">
        <v>99.042986639999995</v>
      </c>
      <c r="H872" s="11">
        <v>4626.6470733100005</v>
      </c>
      <c r="I872" s="11">
        <v>180.91148687999998</v>
      </c>
      <c r="J872" s="11">
        <v>5590.89729635</v>
      </c>
      <c r="K872" s="11">
        <v>287.55741341999999</v>
      </c>
      <c r="L872" s="11">
        <v>6337.5876060600003</v>
      </c>
      <c r="M872" s="11">
        <v>425.15050793</v>
      </c>
      <c r="N872" s="11">
        <v>9628.6367069500011</v>
      </c>
      <c r="O872" s="12">
        <v>547.64347565999992</v>
      </c>
      <c r="P872" s="6">
        <f t="shared" si="26"/>
        <v>0.25615016999123785</v>
      </c>
      <c r="Q872" s="6">
        <f t="shared" si="27"/>
        <v>0.51877710324362036</v>
      </c>
    </row>
    <row r="873" spans="1:17" x14ac:dyDescent="0.25">
      <c r="A873" t="str">
        <f>IF(OR(AND(P873&lt;&gt;"",P873&gt;$P$5),AND(Q873&lt;&gt;"",Q873&gt;$P$5)),MAX(A$5:A872)+1,"")</f>
        <v/>
      </c>
      <c r="B873" s="7" t="s">
        <v>866</v>
      </c>
      <c r="C873" s="8" t="s">
        <v>3928</v>
      </c>
      <c r="D873" s="11">
        <v>437.44026822000001</v>
      </c>
      <c r="E873" s="11">
        <v>35.98801658</v>
      </c>
      <c r="F873" s="11">
        <v>486.24358949000003</v>
      </c>
      <c r="G873" s="11">
        <v>42.07218306</v>
      </c>
      <c r="H873" s="11">
        <v>502.55363614999999</v>
      </c>
      <c r="I873" s="11">
        <v>45.541071869999996</v>
      </c>
      <c r="J873" s="11">
        <v>549.99413691999996</v>
      </c>
      <c r="K873" s="11">
        <v>46.989926880000006</v>
      </c>
      <c r="L873" s="11">
        <v>554.80849645000001</v>
      </c>
      <c r="M873" s="11">
        <v>51.074435109999996</v>
      </c>
      <c r="N873" s="11">
        <v>650.56718926999997</v>
      </c>
      <c r="O873" s="12">
        <v>54.842444530000002</v>
      </c>
      <c r="P873" s="6">
        <f t="shared" si="26"/>
        <v>8.2616593716790421E-2</v>
      </c>
      <c r="Q873" s="6">
        <f t="shared" si="27"/>
        <v>8.7907018476101273E-2</v>
      </c>
    </row>
    <row r="874" spans="1:17" x14ac:dyDescent="0.25">
      <c r="A874">
        <f>IF(OR(AND(P874&lt;&gt;"",P874&gt;$P$5),AND(Q874&lt;&gt;"",Q874&gt;$P$5)),MAX(A$5:A873)+1,"")</f>
        <v>317</v>
      </c>
      <c r="B874" s="7" t="s">
        <v>867</v>
      </c>
      <c r="C874" s="8" t="s">
        <v>3929</v>
      </c>
      <c r="D874" s="11">
        <v>431.08960087000003</v>
      </c>
      <c r="E874" s="11">
        <v>42.347956070000002</v>
      </c>
      <c r="F874" s="11">
        <v>500.67863874</v>
      </c>
      <c r="G874" s="11">
        <v>23.285386750000001</v>
      </c>
      <c r="H874" s="11">
        <v>561.51563080999995</v>
      </c>
      <c r="I874" s="11">
        <v>26.22622273</v>
      </c>
      <c r="J874" s="11">
        <v>750.64413295000008</v>
      </c>
      <c r="K874" s="11">
        <v>35.17494525</v>
      </c>
      <c r="L874" s="11">
        <v>868.03052029999992</v>
      </c>
      <c r="M874" s="11">
        <v>45.053892479999995</v>
      </c>
      <c r="N874" s="11">
        <v>1110.5720168900002</v>
      </c>
      <c r="O874" s="12">
        <v>74.946571910000003</v>
      </c>
      <c r="P874" s="6">
        <f t="shared" si="26"/>
        <v>0.20835859616464836</v>
      </c>
      <c r="Q874" s="6">
        <f t="shared" si="27"/>
        <v>0.1209438634228448</v>
      </c>
    </row>
    <row r="875" spans="1:17" x14ac:dyDescent="0.25">
      <c r="A875" t="str">
        <f>IF(OR(AND(P875&lt;&gt;"",P875&gt;$P$5),AND(Q875&lt;&gt;"",Q875&gt;$P$5)),MAX(A$5:A874)+1,"")</f>
        <v/>
      </c>
      <c r="B875" s="7" t="s">
        <v>868</v>
      </c>
      <c r="C875" s="8" t="s">
        <v>3930</v>
      </c>
      <c r="D875" s="11">
        <v>2050.4015236400001</v>
      </c>
      <c r="E875" s="11">
        <v>62.236886939999998</v>
      </c>
      <c r="F875" s="11">
        <v>2202.6992294299998</v>
      </c>
      <c r="G875" s="11">
        <v>60.155042539999997</v>
      </c>
      <c r="H875" s="11">
        <v>1937.63038297</v>
      </c>
      <c r="I875" s="11">
        <v>30.959137250000001</v>
      </c>
      <c r="J875" s="11">
        <v>2134.6936727900002</v>
      </c>
      <c r="K875" s="11">
        <v>42.87613546</v>
      </c>
      <c r="L875" s="11">
        <v>2206.5314934899998</v>
      </c>
      <c r="M875" s="11">
        <v>81.344022599999988</v>
      </c>
      <c r="N875" s="11">
        <v>2242.0194251299999</v>
      </c>
      <c r="O875" s="12">
        <v>113.39462915</v>
      </c>
      <c r="P875" s="6">
        <f t="shared" si="26"/>
        <v>1.8028862542863067E-2</v>
      </c>
      <c r="Q875" s="6">
        <f t="shared" si="27"/>
        <v>0.12748020231499724</v>
      </c>
    </row>
    <row r="876" spans="1:17" x14ac:dyDescent="0.25">
      <c r="A876" t="str">
        <f>IF(OR(AND(P876&lt;&gt;"",P876&gt;$P$5),AND(Q876&lt;&gt;"",Q876&gt;$P$5)),MAX(A$5:A875)+1,"")</f>
        <v/>
      </c>
      <c r="B876" s="7" t="s">
        <v>869</v>
      </c>
      <c r="C876" s="8" t="s">
        <v>3931</v>
      </c>
      <c r="D876" s="11">
        <v>1623.4201271700001</v>
      </c>
      <c r="E876" s="11">
        <v>76.224950840000005</v>
      </c>
      <c r="F876" s="11">
        <v>1646.5285990499999</v>
      </c>
      <c r="G876" s="11">
        <v>87.204903120000012</v>
      </c>
      <c r="H876" s="11">
        <v>1735.2358288299999</v>
      </c>
      <c r="I876" s="11">
        <v>91.600194370000011</v>
      </c>
      <c r="J876" s="11">
        <v>1813.4335088800001</v>
      </c>
      <c r="K876" s="11">
        <v>80.081560109999998</v>
      </c>
      <c r="L876" s="11">
        <v>2006.2768032700001</v>
      </c>
      <c r="M876" s="11">
        <v>77.468644780000005</v>
      </c>
      <c r="N876" s="11">
        <v>2013.59539677</v>
      </c>
      <c r="O876" s="12">
        <v>58.420527569999997</v>
      </c>
      <c r="P876" s="6">
        <f t="shared" si="26"/>
        <v>4.4018649772936458E-2</v>
      </c>
      <c r="Q876" s="6">
        <f t="shared" si="27"/>
        <v>-5.1813725628874985E-2</v>
      </c>
    </row>
    <row r="877" spans="1:17" x14ac:dyDescent="0.25">
      <c r="A877" t="str">
        <f>IF(OR(AND(P877&lt;&gt;"",P877&gt;$P$5),AND(Q877&lt;&gt;"",Q877&gt;$P$5)),MAX(A$5:A876)+1,"")</f>
        <v/>
      </c>
      <c r="B877" s="7" t="s">
        <v>870</v>
      </c>
      <c r="C877" s="8" t="s">
        <v>3932</v>
      </c>
      <c r="D877" s="11">
        <v>675.25957944000004</v>
      </c>
      <c r="E877" s="11">
        <v>232.87411284999999</v>
      </c>
      <c r="F877" s="11">
        <v>867.12446532000001</v>
      </c>
      <c r="G877" s="11">
        <v>281.43540495999997</v>
      </c>
      <c r="H877" s="11">
        <v>772.97018433000005</v>
      </c>
      <c r="I877" s="11">
        <v>143.94800936000001</v>
      </c>
      <c r="J877" s="11">
        <v>880.87404784</v>
      </c>
      <c r="K877" s="11">
        <v>105.32652208</v>
      </c>
      <c r="L877" s="11">
        <v>1059.0131552299999</v>
      </c>
      <c r="M877" s="11">
        <v>117.50199772000001</v>
      </c>
      <c r="N877" s="11">
        <v>1506.15341137</v>
      </c>
      <c r="O877" s="12">
        <v>130.16064882000001</v>
      </c>
      <c r="P877" s="6">
        <f t="shared" si="26"/>
        <v>0.17403134242423524</v>
      </c>
      <c r="Q877" s="6">
        <f t="shared" si="27"/>
        <v>-0.10983257354399678</v>
      </c>
    </row>
    <row r="878" spans="1:17" x14ac:dyDescent="0.25">
      <c r="A878" t="str">
        <f>IF(OR(AND(P878&lt;&gt;"",P878&gt;$P$5),AND(Q878&lt;&gt;"",Q878&gt;$P$5)),MAX(A$5:A877)+1,"")</f>
        <v/>
      </c>
      <c r="B878" s="7" t="s">
        <v>871</v>
      </c>
      <c r="C878" s="8" t="s">
        <v>3933</v>
      </c>
      <c r="D878" s="11">
        <v>1014.81496372</v>
      </c>
      <c r="E878" s="11">
        <v>185.23334147</v>
      </c>
      <c r="F878" s="11">
        <v>1030.7485183599999</v>
      </c>
      <c r="G878" s="11">
        <v>197.24256418000002</v>
      </c>
      <c r="H878" s="11">
        <v>864.11196812000003</v>
      </c>
      <c r="I878" s="11">
        <v>119.97872478000001</v>
      </c>
      <c r="J878" s="11">
        <v>1102.33430421</v>
      </c>
      <c r="K878" s="11">
        <v>125.58249918999999</v>
      </c>
      <c r="L878" s="11">
        <v>1186.84041525</v>
      </c>
      <c r="M878" s="11">
        <v>129.07807141000001</v>
      </c>
      <c r="N878" s="11">
        <v>926.48653748000004</v>
      </c>
      <c r="O878" s="12">
        <v>92.481859569999997</v>
      </c>
      <c r="P878" s="6">
        <f t="shared" si="26"/>
        <v>-1.8047567881923743E-2</v>
      </c>
      <c r="Q878" s="6">
        <f t="shared" si="27"/>
        <v>-0.12970301594666667</v>
      </c>
    </row>
    <row r="879" spans="1:17" x14ac:dyDescent="0.25">
      <c r="A879">
        <f>IF(OR(AND(P879&lt;&gt;"",P879&gt;$P$5),AND(Q879&lt;&gt;"",Q879&gt;$P$5)),MAX(A$5:A878)+1,"")</f>
        <v>318</v>
      </c>
      <c r="B879" s="7" t="s">
        <v>872</v>
      </c>
      <c r="C879" s="8" t="s">
        <v>3934</v>
      </c>
      <c r="D879" s="11">
        <v>818.56221929999992</v>
      </c>
      <c r="E879" s="11">
        <v>47.505371600000004</v>
      </c>
      <c r="F879" s="11">
        <v>1372.83264085</v>
      </c>
      <c r="G879" s="11">
        <v>80.269973579999998</v>
      </c>
      <c r="H879" s="11">
        <v>1444.4824453599999</v>
      </c>
      <c r="I879" s="11">
        <v>42.053070979999994</v>
      </c>
      <c r="J879" s="11">
        <v>1559.5512600499999</v>
      </c>
      <c r="K879" s="11">
        <v>16.358947350000001</v>
      </c>
      <c r="L879" s="11">
        <v>2131.8971771800002</v>
      </c>
      <c r="M879" s="11">
        <v>4.2219694800000003</v>
      </c>
      <c r="N879" s="11">
        <v>2182.1065094400001</v>
      </c>
      <c r="O879" s="12">
        <v>39.19151943</v>
      </c>
      <c r="P879" s="6">
        <f t="shared" si="26"/>
        <v>0.21664772894913242</v>
      </c>
      <c r="Q879" s="6">
        <f t="shared" si="27"/>
        <v>-3.7745664967636428E-2</v>
      </c>
    </row>
    <row r="880" spans="1:17" x14ac:dyDescent="0.25">
      <c r="A880" t="str">
        <f>IF(OR(AND(P880&lt;&gt;"",P880&gt;$P$5),AND(Q880&lt;&gt;"",Q880&gt;$P$5)),MAX(A$5:A879)+1,"")</f>
        <v/>
      </c>
      <c r="B880" s="7" t="s">
        <v>873</v>
      </c>
      <c r="C880" s="8" t="s">
        <v>3935</v>
      </c>
      <c r="D880" s="11">
        <v>2359.5809508499997</v>
      </c>
      <c r="E880" s="11">
        <v>419.99049737000001</v>
      </c>
      <c r="F880" s="11">
        <v>2787.57715706</v>
      </c>
      <c r="G880" s="11">
        <v>506.42718245999998</v>
      </c>
      <c r="H880" s="11">
        <v>3422.0310527600004</v>
      </c>
      <c r="I880" s="11">
        <v>316.97071993999998</v>
      </c>
      <c r="J880" s="11">
        <v>3771.1951060000001</v>
      </c>
      <c r="K880" s="11">
        <v>346.07687147000001</v>
      </c>
      <c r="L880" s="11">
        <v>5200.42929654</v>
      </c>
      <c r="M880" s="11">
        <v>299.40218458999999</v>
      </c>
      <c r="N880" s="11">
        <v>4278.4584406100003</v>
      </c>
      <c r="O880" s="12">
        <v>184.18709000000001</v>
      </c>
      <c r="P880" s="6">
        <f t="shared" si="26"/>
        <v>0.12639441196740986</v>
      </c>
      <c r="Q880" s="6">
        <f t="shared" si="27"/>
        <v>-0.15198419911252548</v>
      </c>
    </row>
    <row r="881" spans="1:17" x14ac:dyDescent="0.25">
      <c r="A881" t="str">
        <f>IF(OR(AND(P881&lt;&gt;"",P881&gt;$P$5),AND(Q881&lt;&gt;"",Q881&gt;$P$5)),MAX(A$5:A880)+1,"")</f>
        <v/>
      </c>
      <c r="B881" s="7" t="s">
        <v>874</v>
      </c>
      <c r="C881" s="8" t="s">
        <v>3936</v>
      </c>
      <c r="D881" s="11">
        <v>892.64026483000009</v>
      </c>
      <c r="E881" s="11">
        <v>66.905310689999993</v>
      </c>
      <c r="F881" s="11">
        <v>1005.26146182</v>
      </c>
      <c r="G881" s="11">
        <v>72.671682619999999</v>
      </c>
      <c r="H881" s="11">
        <v>1053.7525409699999</v>
      </c>
      <c r="I881" s="11">
        <v>83.121706889999999</v>
      </c>
      <c r="J881" s="11">
        <v>1309.4198093699999</v>
      </c>
      <c r="K881" s="11">
        <v>78.681400060000001</v>
      </c>
      <c r="L881" s="11">
        <v>1323.0650502999999</v>
      </c>
      <c r="M881" s="11">
        <v>60.275357030000002</v>
      </c>
      <c r="N881" s="11">
        <v>1005.73442361</v>
      </c>
      <c r="O881" s="12">
        <v>90.280509340000009</v>
      </c>
      <c r="P881" s="6">
        <f t="shared" si="26"/>
        <v>2.414480988120693E-2</v>
      </c>
      <c r="Q881" s="6">
        <f t="shared" si="27"/>
        <v>6.1760786620123742E-2</v>
      </c>
    </row>
    <row r="882" spans="1:17" x14ac:dyDescent="0.25">
      <c r="A882">
        <f>IF(OR(AND(P882&lt;&gt;"",P882&gt;$P$5),AND(Q882&lt;&gt;"",Q882&gt;$P$5)),MAX(A$5:A881)+1,"")</f>
        <v>319</v>
      </c>
      <c r="B882" s="7" t="s">
        <v>875</v>
      </c>
      <c r="C882" s="8" t="s">
        <v>3937</v>
      </c>
      <c r="D882" s="11">
        <v>450.56743415</v>
      </c>
      <c r="E882" s="11">
        <v>165.03546187999999</v>
      </c>
      <c r="F882" s="11">
        <v>743.63952000999996</v>
      </c>
      <c r="G882" s="11">
        <v>278.73381335000005</v>
      </c>
      <c r="H882" s="11">
        <v>1013.65552237</v>
      </c>
      <c r="I882" s="11">
        <v>308.75455156999999</v>
      </c>
      <c r="J882" s="11">
        <v>1393.0956165099999</v>
      </c>
      <c r="K882" s="11">
        <v>488.35475764999995</v>
      </c>
      <c r="L882" s="11">
        <v>1759.8747367400001</v>
      </c>
      <c r="M882" s="11">
        <v>596.09603203999995</v>
      </c>
      <c r="N882" s="11">
        <v>1535.8337404900001</v>
      </c>
      <c r="O882" s="12">
        <v>241.97058352000002</v>
      </c>
      <c r="P882" s="6">
        <f t="shared" si="26"/>
        <v>0.27795888305881777</v>
      </c>
      <c r="Q882" s="6">
        <f t="shared" si="27"/>
        <v>7.9535826373089424E-2</v>
      </c>
    </row>
    <row r="883" spans="1:17" x14ac:dyDescent="0.25">
      <c r="A883">
        <f>IF(OR(AND(P883&lt;&gt;"",P883&gt;$P$5),AND(Q883&lt;&gt;"",Q883&gt;$P$5)),MAX(A$5:A882)+1,"")</f>
        <v>320</v>
      </c>
      <c r="B883" s="7" t="s">
        <v>876</v>
      </c>
      <c r="C883" s="8" t="s">
        <v>3938</v>
      </c>
      <c r="D883" s="11">
        <v>914.18278427999996</v>
      </c>
      <c r="E883" s="11">
        <v>39.197674890000002</v>
      </c>
      <c r="F883" s="11">
        <v>1049.01772966</v>
      </c>
      <c r="G883" s="11">
        <v>62.574454709999998</v>
      </c>
      <c r="H883" s="11">
        <v>1009.76985638</v>
      </c>
      <c r="I883" s="11">
        <v>61.599207649999997</v>
      </c>
      <c r="J883" s="11">
        <v>894.68838870000002</v>
      </c>
      <c r="K883" s="11">
        <v>26.887090609999998</v>
      </c>
      <c r="L883" s="11">
        <v>1060.27364792</v>
      </c>
      <c r="M883" s="11">
        <v>28.39758557</v>
      </c>
      <c r="N883" s="11">
        <v>2023.40396584</v>
      </c>
      <c r="O883" s="12">
        <v>568.28678932000003</v>
      </c>
      <c r="P883" s="6">
        <f t="shared" si="26"/>
        <v>0.17222211826196343</v>
      </c>
      <c r="Q883" s="6">
        <f t="shared" si="27"/>
        <v>0.70710978138385205</v>
      </c>
    </row>
    <row r="884" spans="1:17" x14ac:dyDescent="0.25">
      <c r="A884" t="str">
        <f>IF(OR(AND(P884&lt;&gt;"",P884&gt;$P$5),AND(Q884&lt;&gt;"",Q884&gt;$P$5)),MAX(A$5:A883)+1,"")</f>
        <v/>
      </c>
      <c r="B884" s="7" t="s">
        <v>877</v>
      </c>
      <c r="C884" s="8" t="s">
        <v>3939</v>
      </c>
      <c r="D884" s="11">
        <v>343.41546808999999</v>
      </c>
      <c r="E884" s="11">
        <v>62.021151100000004</v>
      </c>
      <c r="F884" s="11">
        <v>400.78602188000002</v>
      </c>
      <c r="G884" s="11">
        <v>58.827036280000002</v>
      </c>
      <c r="H884" s="11">
        <v>489.46112356999998</v>
      </c>
      <c r="I884" s="11">
        <v>81.459377719999992</v>
      </c>
      <c r="J884" s="11">
        <v>584.93213095999999</v>
      </c>
      <c r="K884" s="11">
        <v>110.83264634</v>
      </c>
      <c r="L884" s="11">
        <v>737.42461387000003</v>
      </c>
      <c r="M884" s="11">
        <v>117.58794148</v>
      </c>
      <c r="N884" s="11">
        <v>781.12786603999996</v>
      </c>
      <c r="O884" s="12">
        <v>98.077411909999995</v>
      </c>
      <c r="P884" s="6">
        <f t="shared" si="26"/>
        <v>0.17863804555345486</v>
      </c>
      <c r="Q884" s="6">
        <f t="shared" si="27"/>
        <v>9.5988090496419654E-2</v>
      </c>
    </row>
    <row r="885" spans="1:17" x14ac:dyDescent="0.25">
      <c r="A885" t="str">
        <f>IF(OR(AND(P885&lt;&gt;"",P885&gt;$P$5),AND(Q885&lt;&gt;"",Q885&gt;$P$5)),MAX(A$5:A884)+1,"")</f>
        <v/>
      </c>
      <c r="B885" s="7" t="s">
        <v>878</v>
      </c>
      <c r="C885" s="8" t="s">
        <v>3940</v>
      </c>
      <c r="D885" s="11">
        <v>1622.76081873</v>
      </c>
      <c r="E885" s="11">
        <v>85.090494939999999</v>
      </c>
      <c r="F885" s="11">
        <v>1736.9206817899999</v>
      </c>
      <c r="G885" s="11">
        <v>95.927906250000007</v>
      </c>
      <c r="H885" s="11">
        <v>1365.7980098800001</v>
      </c>
      <c r="I885" s="11">
        <v>48.448389169999999</v>
      </c>
      <c r="J885" s="11">
        <v>1854.18246727</v>
      </c>
      <c r="K885" s="11">
        <v>25.515179800000002</v>
      </c>
      <c r="L885" s="11">
        <v>2164.8446156300001</v>
      </c>
      <c r="M885" s="11">
        <v>33.397449819999999</v>
      </c>
      <c r="N885" s="11">
        <v>2028.5429014599999</v>
      </c>
      <c r="O885" s="12">
        <v>140.55323422999999</v>
      </c>
      <c r="P885" s="6">
        <f t="shared" si="26"/>
        <v>4.5649024802217664E-2</v>
      </c>
      <c r="Q885" s="6">
        <f t="shared" si="27"/>
        <v>0.10558454418791952</v>
      </c>
    </row>
    <row r="886" spans="1:17" x14ac:dyDescent="0.25">
      <c r="A886" t="str">
        <f>IF(OR(AND(P886&lt;&gt;"",P886&gt;$P$5),AND(Q886&lt;&gt;"",Q886&gt;$P$5)),MAX(A$5:A885)+1,"")</f>
        <v/>
      </c>
      <c r="B886" s="7" t="s">
        <v>879</v>
      </c>
      <c r="C886" s="8" t="s">
        <v>3941</v>
      </c>
      <c r="D886" s="11">
        <v>377.38986133999998</v>
      </c>
      <c r="E886" s="11">
        <v>140.03134890000001</v>
      </c>
      <c r="F886" s="11">
        <v>306.76046814999995</v>
      </c>
      <c r="G886" s="11">
        <v>103.35434912000001</v>
      </c>
      <c r="H886" s="11">
        <v>296.53548975000001</v>
      </c>
      <c r="I886" s="11">
        <v>60.178000689999998</v>
      </c>
      <c r="J886" s="11">
        <v>356.27536787999998</v>
      </c>
      <c r="K886" s="11">
        <v>61.50878058</v>
      </c>
      <c r="L886" s="11">
        <v>397.98055039999997</v>
      </c>
      <c r="M886" s="11">
        <v>67.959228940000003</v>
      </c>
      <c r="N886" s="11">
        <v>632.34873013000004</v>
      </c>
      <c r="O886" s="12">
        <v>63.395544979999997</v>
      </c>
      <c r="P886" s="6">
        <f t="shared" si="26"/>
        <v>0.10874911053009928</v>
      </c>
      <c r="Q886" s="6">
        <f t="shared" si="27"/>
        <v>-0.14657238124128613</v>
      </c>
    </row>
    <row r="887" spans="1:17" x14ac:dyDescent="0.25">
      <c r="A887">
        <f>IF(OR(AND(P887&lt;&gt;"",P887&gt;$P$5),AND(Q887&lt;&gt;"",Q887&gt;$P$5)),MAX(A$5:A886)+1,"")</f>
        <v>321</v>
      </c>
      <c r="B887" s="7" t="s">
        <v>880</v>
      </c>
      <c r="C887" s="8" t="s">
        <v>3942</v>
      </c>
      <c r="D887" s="11">
        <v>3605.47728521</v>
      </c>
      <c r="E887" s="11">
        <v>1051.8043192299999</v>
      </c>
      <c r="F887" s="11">
        <v>5231.6397497700009</v>
      </c>
      <c r="G887" s="11">
        <v>1481.01296798</v>
      </c>
      <c r="H887" s="11">
        <v>7213.7894891800006</v>
      </c>
      <c r="I887" s="11">
        <v>2136.87313455</v>
      </c>
      <c r="J887" s="11">
        <v>10745.90703884</v>
      </c>
      <c r="K887" s="11">
        <v>3066.6485329000002</v>
      </c>
      <c r="L887" s="11">
        <v>17233.114021699999</v>
      </c>
      <c r="M887" s="11">
        <v>4665.36868994</v>
      </c>
      <c r="N887" s="11">
        <v>25271.390273419998</v>
      </c>
      <c r="O887" s="12">
        <v>5869.0496462299998</v>
      </c>
      <c r="P887" s="6">
        <f t="shared" si="26"/>
        <v>0.47615946043113677</v>
      </c>
      <c r="Q887" s="6">
        <f t="shared" si="27"/>
        <v>0.41034890817463365</v>
      </c>
    </row>
    <row r="888" spans="1:17" x14ac:dyDescent="0.25">
      <c r="A888">
        <f>IF(OR(AND(P888&lt;&gt;"",P888&gt;$P$5),AND(Q888&lt;&gt;"",Q888&gt;$P$5)),MAX(A$5:A887)+1,"")</f>
        <v>322</v>
      </c>
      <c r="B888" s="7" t="s">
        <v>881</v>
      </c>
      <c r="C888" s="8" t="s">
        <v>3943</v>
      </c>
      <c r="D888" s="11">
        <v>10887.7168284</v>
      </c>
      <c r="E888" s="11">
        <v>596.96248185000002</v>
      </c>
      <c r="F888" s="11">
        <v>12874.59016193</v>
      </c>
      <c r="G888" s="11">
        <v>359.26359364999996</v>
      </c>
      <c r="H888" s="11">
        <v>19580.60994065</v>
      </c>
      <c r="I888" s="11">
        <v>-259.79882248000001</v>
      </c>
      <c r="J888" s="11">
        <v>40243.479774410007</v>
      </c>
      <c r="K888" s="11">
        <v>754.47908916999995</v>
      </c>
      <c r="L888" s="11">
        <v>48320.567496529999</v>
      </c>
      <c r="M888" s="11">
        <v>29.143960410000002</v>
      </c>
      <c r="N888" s="11">
        <v>49569.028331670001</v>
      </c>
      <c r="O888" s="12">
        <v>140.63129855000003</v>
      </c>
      <c r="P888" s="6">
        <f t="shared" si="26"/>
        <v>0.35411240836061397</v>
      </c>
      <c r="Q888" s="6">
        <f t="shared" si="27"/>
        <v>-0.2510945519823401</v>
      </c>
    </row>
    <row r="889" spans="1:17" x14ac:dyDescent="0.25">
      <c r="A889" t="str">
        <f>IF(OR(AND(P889&lt;&gt;"",P889&gt;$P$5),AND(Q889&lt;&gt;"",Q889&gt;$P$5)),MAX(A$5:A888)+1,"")</f>
        <v/>
      </c>
      <c r="B889" s="7" t="s">
        <v>882</v>
      </c>
      <c r="C889" s="8" t="s">
        <v>3944</v>
      </c>
      <c r="D889" s="11">
        <v>496.46406963999999</v>
      </c>
      <c r="E889" s="11">
        <v>52.580517780000001</v>
      </c>
      <c r="F889" s="11">
        <v>717.44820500000003</v>
      </c>
      <c r="G889" s="11">
        <v>64.168477069999994</v>
      </c>
      <c r="H889" s="11">
        <v>824.74106749999999</v>
      </c>
      <c r="I889" s="11">
        <v>34.15429949</v>
      </c>
      <c r="J889" s="11">
        <v>757.59496153999999</v>
      </c>
      <c r="K889" s="11">
        <v>-132.02498932</v>
      </c>
      <c r="L889" s="11">
        <v>520.78339369000003</v>
      </c>
      <c r="M889" s="11">
        <v>-326.48074868000003</v>
      </c>
      <c r="N889" s="11">
        <v>478.77602414</v>
      </c>
      <c r="O889" s="12">
        <v>29.376743699999999</v>
      </c>
      <c r="P889" s="6">
        <f t="shared" si="26"/>
        <v>-7.2293845751745245E-3</v>
      </c>
      <c r="Q889" s="6">
        <f t="shared" si="27"/>
        <v>-0.10990623440500202</v>
      </c>
    </row>
    <row r="890" spans="1:17" x14ac:dyDescent="0.25">
      <c r="A890" t="str">
        <f>IF(OR(AND(P890&lt;&gt;"",P890&gt;$P$5),AND(Q890&lt;&gt;"",Q890&gt;$P$5)),MAX(A$5:A889)+1,"")</f>
        <v/>
      </c>
      <c r="B890" s="7" t="s">
        <v>883</v>
      </c>
      <c r="C890" s="8" t="s">
        <v>3945</v>
      </c>
      <c r="D890" s="11">
        <v>1103.0191038599999</v>
      </c>
      <c r="E890" s="11">
        <v>75.809232599999987</v>
      </c>
      <c r="F890" s="11">
        <v>1135.0721852000001</v>
      </c>
      <c r="G890" s="11">
        <v>78.362456190000003</v>
      </c>
      <c r="H890" s="11">
        <v>1331.9155622200001</v>
      </c>
      <c r="I890" s="11">
        <v>56.385566939999997</v>
      </c>
      <c r="J890" s="11">
        <v>1472.6810596400001</v>
      </c>
      <c r="K890" s="11">
        <v>14.674957359999999</v>
      </c>
      <c r="L890" s="11">
        <v>1864.5048445499999</v>
      </c>
      <c r="M890" s="11">
        <v>-30.37455306</v>
      </c>
      <c r="N890" s="11">
        <v>2179.5887634899996</v>
      </c>
      <c r="O890" s="12">
        <v>90.366129060000006</v>
      </c>
      <c r="P890" s="6">
        <f t="shared" si="26"/>
        <v>0.14593056983946351</v>
      </c>
      <c r="Q890" s="6">
        <f t="shared" si="27"/>
        <v>3.5754230307868839E-2</v>
      </c>
    </row>
    <row r="891" spans="1:17" x14ac:dyDescent="0.25">
      <c r="A891">
        <f>IF(OR(AND(P891&lt;&gt;"",P891&gt;$P$5),AND(Q891&lt;&gt;"",Q891&gt;$P$5)),MAX(A$5:A890)+1,"")</f>
        <v>323</v>
      </c>
      <c r="B891" s="7" t="s">
        <v>884</v>
      </c>
      <c r="C891" s="8" t="s">
        <v>3946</v>
      </c>
      <c r="D891" s="11">
        <v>10174.361408069999</v>
      </c>
      <c r="E891" s="11">
        <v>484.99874792999998</v>
      </c>
      <c r="F891" s="11">
        <v>13035.63720659</v>
      </c>
      <c r="G891" s="11">
        <v>573.90542975999995</v>
      </c>
      <c r="H891" s="11">
        <v>14377.010076889999</v>
      </c>
      <c r="I891" s="11">
        <v>587.66364592999992</v>
      </c>
      <c r="J891" s="11">
        <v>16032.483138629999</v>
      </c>
      <c r="K891" s="11">
        <v>615.44310426999994</v>
      </c>
      <c r="L891" s="11">
        <v>16997.95658093</v>
      </c>
      <c r="M891" s="11">
        <v>538.41703600000005</v>
      </c>
      <c r="N891" s="11">
        <v>17396.06494806</v>
      </c>
      <c r="O891" s="12">
        <v>1208.41256512</v>
      </c>
      <c r="P891" s="6">
        <f t="shared" si="26"/>
        <v>0.11323992149368078</v>
      </c>
      <c r="Q891" s="6">
        <f t="shared" si="27"/>
        <v>0.20031414214092669</v>
      </c>
    </row>
    <row r="892" spans="1:17" x14ac:dyDescent="0.25">
      <c r="A892" t="str">
        <f>IF(OR(AND(P892&lt;&gt;"",P892&gt;$P$5),AND(Q892&lt;&gt;"",Q892&gt;$P$5)),MAX(A$5:A891)+1,"")</f>
        <v/>
      </c>
      <c r="B892" s="7" t="s">
        <v>885</v>
      </c>
      <c r="C892" s="8" t="s">
        <v>3947</v>
      </c>
      <c r="D892" s="11">
        <v>1860.63004118</v>
      </c>
      <c r="E892" s="11">
        <v>136.81495981</v>
      </c>
      <c r="F892" s="11">
        <v>2169.5509739899999</v>
      </c>
      <c r="G892" s="11">
        <v>35.714181709999998</v>
      </c>
      <c r="H892" s="11">
        <v>2234.2190858200001</v>
      </c>
      <c r="I892" s="11">
        <v>36.826161770000006</v>
      </c>
      <c r="J892" s="11">
        <v>2735.04945309</v>
      </c>
      <c r="K892" s="11">
        <v>-55.15223254</v>
      </c>
      <c r="L892" s="11">
        <v>3242.6453895700001</v>
      </c>
      <c r="M892" s="11">
        <v>42.570279840000005</v>
      </c>
      <c r="N892" s="11">
        <v>3716.1094423699997</v>
      </c>
      <c r="O892" s="12">
        <v>47.167706250000002</v>
      </c>
      <c r="P892" s="6">
        <f t="shared" si="26"/>
        <v>0.14838019341025177</v>
      </c>
      <c r="Q892" s="6">
        <f t="shared" si="27"/>
        <v>-0.19183091371319017</v>
      </c>
    </row>
    <row r="893" spans="1:17" x14ac:dyDescent="0.25">
      <c r="A893">
        <f>IF(OR(AND(P893&lt;&gt;"",P893&gt;$P$5),AND(Q893&lt;&gt;"",Q893&gt;$P$5)),MAX(A$5:A892)+1,"")</f>
        <v>324</v>
      </c>
      <c r="B893" s="7" t="s">
        <v>886</v>
      </c>
      <c r="C893" s="8" t="s">
        <v>3948</v>
      </c>
      <c r="D893" s="11">
        <v>385.84387602999999</v>
      </c>
      <c r="E893" s="11">
        <v>31.572240499999999</v>
      </c>
      <c r="F893" s="11">
        <v>530.56004134</v>
      </c>
      <c r="G893" s="11">
        <v>44.962647109999999</v>
      </c>
      <c r="H893" s="11">
        <v>824.07026421</v>
      </c>
      <c r="I893" s="11">
        <v>77.801320400000009</v>
      </c>
      <c r="J893" s="11">
        <v>1011.89265389</v>
      </c>
      <c r="K893" s="11">
        <v>82.294209870000003</v>
      </c>
      <c r="L893" s="11">
        <v>1263.0622670400001</v>
      </c>
      <c r="M893" s="11">
        <v>112.16785811</v>
      </c>
      <c r="N893" s="11">
        <v>1711.30866907</v>
      </c>
      <c r="O893" s="12">
        <v>152.63330366999998</v>
      </c>
      <c r="P893" s="6">
        <f t="shared" si="26"/>
        <v>0.34704885706285027</v>
      </c>
      <c r="Q893" s="6">
        <f t="shared" si="27"/>
        <v>0.3704676246556049</v>
      </c>
    </row>
    <row r="894" spans="1:17" x14ac:dyDescent="0.25">
      <c r="A894" t="str">
        <f>IF(OR(AND(P894&lt;&gt;"",P894&gt;$P$5),AND(Q894&lt;&gt;"",Q894&gt;$P$5)),MAX(A$5:A893)+1,"")</f>
        <v/>
      </c>
      <c r="B894" s="7" t="s">
        <v>887</v>
      </c>
      <c r="C894" s="8" t="s">
        <v>3949</v>
      </c>
      <c r="D894" s="11">
        <v>4026.399958</v>
      </c>
      <c r="E894" s="11">
        <v>661.22924899999998</v>
      </c>
      <c r="F894" s="11">
        <v>5147.8487580000001</v>
      </c>
      <c r="G894" s="11">
        <v>966.12609499999996</v>
      </c>
      <c r="H894" s="11">
        <v>5885.2786169999999</v>
      </c>
      <c r="I894" s="11">
        <v>1087.515748</v>
      </c>
      <c r="J894" s="11">
        <v>6831.2819810000001</v>
      </c>
      <c r="K894" s="11">
        <v>1079.5215860000001</v>
      </c>
      <c r="L894" s="11">
        <v>8023.4212889999999</v>
      </c>
      <c r="M894" s="11">
        <v>1001.902613</v>
      </c>
      <c r="N894" s="11">
        <v>7763.3399820000004</v>
      </c>
      <c r="O894" s="12">
        <v>645.27132300000005</v>
      </c>
      <c r="P894" s="6">
        <f t="shared" si="26"/>
        <v>0.1403189421805584</v>
      </c>
      <c r="Q894" s="6">
        <f t="shared" si="27"/>
        <v>-4.8740266040282476E-3</v>
      </c>
    </row>
    <row r="895" spans="1:17" x14ac:dyDescent="0.25">
      <c r="A895" t="str">
        <f>IF(OR(AND(P895&lt;&gt;"",P895&gt;$P$5),AND(Q895&lt;&gt;"",Q895&gt;$P$5)),MAX(A$5:A894)+1,"")</f>
        <v/>
      </c>
      <c r="B895" s="7" t="s">
        <v>888</v>
      </c>
      <c r="C895" s="8" t="s">
        <v>3950</v>
      </c>
      <c r="D895" s="11">
        <v>1407.0945442499999</v>
      </c>
      <c r="E895" s="11">
        <v>95.843763290000012</v>
      </c>
      <c r="F895" s="11">
        <v>1736.8038570799999</v>
      </c>
      <c r="G895" s="11">
        <v>90.743594400000006</v>
      </c>
      <c r="H895" s="11">
        <v>1854.31998451</v>
      </c>
      <c r="I895" s="11">
        <v>71.498169169999997</v>
      </c>
      <c r="J895" s="11">
        <v>1315.91813757</v>
      </c>
      <c r="K895" s="11">
        <v>2.3151515899999997</v>
      </c>
      <c r="L895" s="11">
        <v>1218.50182546</v>
      </c>
      <c r="M895" s="11">
        <v>-46.642245020000004</v>
      </c>
      <c r="N895" s="11">
        <v>954.47779788000003</v>
      </c>
      <c r="O895" s="12">
        <v>-213.35215118000002</v>
      </c>
      <c r="P895" s="6">
        <f t="shared" si="26"/>
        <v>-7.4687326898240869E-2</v>
      </c>
      <c r="Q895" s="6">
        <f t="shared" si="27"/>
        <v>-2.1735636079889353</v>
      </c>
    </row>
    <row r="896" spans="1:17" x14ac:dyDescent="0.25">
      <c r="A896">
        <f>IF(OR(AND(P896&lt;&gt;"",P896&gt;$P$5),AND(Q896&lt;&gt;"",Q896&gt;$P$5)),MAX(A$5:A895)+1,"")</f>
        <v>325</v>
      </c>
      <c r="B896" s="7" t="s">
        <v>889</v>
      </c>
      <c r="C896" s="8" t="s">
        <v>3951</v>
      </c>
      <c r="D896" s="11">
        <v>863.75644942999998</v>
      </c>
      <c r="E896" s="11">
        <v>158.19836562999998</v>
      </c>
      <c r="F896" s="11">
        <v>1138.4266791500002</v>
      </c>
      <c r="G896" s="11">
        <v>208.38104665</v>
      </c>
      <c r="H896" s="11">
        <v>1367.5824477399999</v>
      </c>
      <c r="I896" s="11">
        <v>221.75217221</v>
      </c>
      <c r="J896" s="11">
        <v>1405.3303314000002</v>
      </c>
      <c r="K896" s="11">
        <v>269.60447633000001</v>
      </c>
      <c r="L896" s="11">
        <v>1574.6721622999999</v>
      </c>
      <c r="M896" s="11">
        <v>310.47790280999999</v>
      </c>
      <c r="N896" s="11">
        <v>1899.08761914</v>
      </c>
      <c r="O896" s="12">
        <v>411.37464289999997</v>
      </c>
      <c r="P896" s="6">
        <f t="shared" si="26"/>
        <v>0.17065989368008494</v>
      </c>
      <c r="Q896" s="6">
        <f t="shared" si="27"/>
        <v>0.21061793942788709</v>
      </c>
    </row>
    <row r="897" spans="1:17" x14ac:dyDescent="0.25">
      <c r="A897" t="str">
        <f>IF(OR(AND(P897&lt;&gt;"",P897&gt;$P$5),AND(Q897&lt;&gt;"",Q897&gt;$P$5)),MAX(A$5:A896)+1,"")</f>
        <v/>
      </c>
      <c r="B897" s="7" t="s">
        <v>890</v>
      </c>
      <c r="C897" s="8" t="s">
        <v>3952</v>
      </c>
      <c r="D897" s="11">
        <v>375.56326324000003</v>
      </c>
      <c r="E897" s="11">
        <v>63.417391630000004</v>
      </c>
      <c r="F897" s="11">
        <v>415.08753393000001</v>
      </c>
      <c r="G897" s="11">
        <v>57.268876429999999</v>
      </c>
      <c r="H897" s="11">
        <v>531.65014414999996</v>
      </c>
      <c r="I897" s="11">
        <v>37.309537820000003</v>
      </c>
      <c r="J897" s="11">
        <v>506.38078266000002</v>
      </c>
      <c r="K897" s="11">
        <v>25.40023424</v>
      </c>
      <c r="L897" s="11">
        <v>541.52108336000003</v>
      </c>
      <c r="M897" s="11">
        <v>6.5639682099999996</v>
      </c>
      <c r="N897" s="11">
        <v>632.53257661999999</v>
      </c>
      <c r="O897" s="12">
        <v>80.91468076999999</v>
      </c>
      <c r="P897" s="6">
        <f t="shared" si="26"/>
        <v>0.10989005169646493</v>
      </c>
      <c r="Q897" s="6">
        <f t="shared" si="27"/>
        <v>4.9938327983632957E-2</v>
      </c>
    </row>
    <row r="898" spans="1:17" x14ac:dyDescent="0.25">
      <c r="A898">
        <f>IF(OR(AND(P898&lt;&gt;"",P898&gt;$P$5),AND(Q898&lt;&gt;"",Q898&gt;$P$5)),MAX(A$5:A897)+1,"")</f>
        <v>326</v>
      </c>
      <c r="B898" s="7" t="s">
        <v>891</v>
      </c>
      <c r="C898" s="8" t="s">
        <v>3953</v>
      </c>
      <c r="D898" s="11">
        <v>1306.50449037</v>
      </c>
      <c r="E898" s="11">
        <v>138.95803037000002</v>
      </c>
      <c r="F898" s="11">
        <v>1566.9250485</v>
      </c>
      <c r="G898" s="11">
        <v>70.433228830000004</v>
      </c>
      <c r="H898" s="11">
        <v>1719.71085352</v>
      </c>
      <c r="I898" s="11">
        <v>61.106866420000003</v>
      </c>
      <c r="J898" s="11">
        <v>2121.5137805099998</v>
      </c>
      <c r="K898" s="11">
        <v>115.51321129</v>
      </c>
      <c r="L898" s="11">
        <v>3255.81533012</v>
      </c>
      <c r="M898" s="11">
        <v>140.00583456999999</v>
      </c>
      <c r="N898" s="11">
        <v>5860.5628682100005</v>
      </c>
      <c r="O898" s="12">
        <v>265.16463647</v>
      </c>
      <c r="P898" s="6">
        <f t="shared" si="26"/>
        <v>0.35009921417391587</v>
      </c>
      <c r="Q898" s="6">
        <f t="shared" si="27"/>
        <v>0.13795841289175192</v>
      </c>
    </row>
    <row r="899" spans="1:17" x14ac:dyDescent="0.25">
      <c r="A899">
        <f>IF(OR(AND(P899&lt;&gt;"",P899&gt;$P$5),AND(Q899&lt;&gt;"",Q899&gt;$P$5)),MAX(A$5:A898)+1,"")</f>
        <v>327</v>
      </c>
      <c r="B899" s="7" t="s">
        <v>892</v>
      </c>
      <c r="C899" s="8" t="s">
        <v>3954</v>
      </c>
      <c r="D899" s="11">
        <v>578.71649086000002</v>
      </c>
      <c r="E899" s="11">
        <v>58.007819120000001</v>
      </c>
      <c r="F899" s="11">
        <v>799.61812223000004</v>
      </c>
      <c r="G899" s="11">
        <v>36.047968619999999</v>
      </c>
      <c r="H899" s="11">
        <v>912.76891577999993</v>
      </c>
      <c r="I899" s="11">
        <v>13.375288980000001</v>
      </c>
      <c r="J899" s="11">
        <v>1758.8605364</v>
      </c>
      <c r="K899" s="11">
        <v>17.12957759</v>
      </c>
      <c r="L899" s="11">
        <v>2479.2411699299996</v>
      </c>
      <c r="M899" s="11">
        <v>94.913543739999994</v>
      </c>
      <c r="N899" s="11">
        <v>2005.0451741400002</v>
      </c>
      <c r="O899" s="12">
        <v>100.04440977</v>
      </c>
      <c r="P899" s="6">
        <f t="shared" si="26"/>
        <v>0.2821288149533745</v>
      </c>
      <c r="Q899" s="6">
        <f t="shared" si="27"/>
        <v>0.11517046233667738</v>
      </c>
    </row>
    <row r="900" spans="1:17" x14ac:dyDescent="0.25">
      <c r="A900" t="str">
        <f>IF(OR(AND(P900&lt;&gt;"",P900&gt;$P$5),AND(Q900&lt;&gt;"",Q900&gt;$P$5)),MAX(A$5:A899)+1,"")</f>
        <v/>
      </c>
      <c r="B900" s="7" t="s">
        <v>893</v>
      </c>
      <c r="C900" s="8" t="s">
        <v>3955</v>
      </c>
      <c r="D900" s="11">
        <v>176.19097198</v>
      </c>
      <c r="E900" s="11">
        <v>76.65454376000001</v>
      </c>
      <c r="F900" s="11">
        <v>272.03928524999998</v>
      </c>
      <c r="G900" s="11">
        <v>93.895813050000001</v>
      </c>
      <c r="H900" s="11">
        <v>381.74237402</v>
      </c>
      <c r="I900" s="11">
        <v>100.24040678</v>
      </c>
      <c r="J900" s="11">
        <v>824.07197510000003</v>
      </c>
      <c r="K900" s="11">
        <v>123.11059693999999</v>
      </c>
      <c r="L900" s="11">
        <v>555.91106762000004</v>
      </c>
      <c r="M900" s="11">
        <v>125.2641529</v>
      </c>
      <c r="N900" s="11">
        <v>402.20759516999999</v>
      </c>
      <c r="O900" s="12">
        <v>61.069124340000002</v>
      </c>
      <c r="P900" s="6">
        <f t="shared" si="26"/>
        <v>0.17948744713176712</v>
      </c>
      <c r="Q900" s="6">
        <f t="shared" si="27"/>
        <v>-4.4442648761656156E-2</v>
      </c>
    </row>
    <row r="901" spans="1:17" x14ac:dyDescent="0.25">
      <c r="A901" t="str">
        <f>IF(OR(AND(P901&lt;&gt;"",P901&gt;$P$5),AND(Q901&lt;&gt;"",Q901&gt;$P$5)),MAX(A$5:A900)+1,"")</f>
        <v/>
      </c>
      <c r="B901" s="7" t="s">
        <v>894</v>
      </c>
      <c r="C901" s="8" t="s">
        <v>3956</v>
      </c>
      <c r="D901" s="11">
        <v>3018.6282417100001</v>
      </c>
      <c r="E901" s="11">
        <v>343.02890232999999</v>
      </c>
      <c r="F901" s="11">
        <v>4473.4644581599996</v>
      </c>
      <c r="G901" s="11">
        <v>407.60443925999999</v>
      </c>
      <c r="H901" s="11">
        <v>6456.9086235900004</v>
      </c>
      <c r="I901" s="11">
        <v>536.32065854000007</v>
      </c>
      <c r="J901" s="11">
        <v>6543.5322000699998</v>
      </c>
      <c r="K901" s="11">
        <v>635.88552021999999</v>
      </c>
      <c r="L901" s="11">
        <v>7107.6250012999999</v>
      </c>
      <c r="M901" s="11">
        <v>665.66237832000002</v>
      </c>
      <c r="N901" s="11">
        <v>6095.8772305900002</v>
      </c>
      <c r="O901" s="12">
        <v>345.65110083999997</v>
      </c>
      <c r="P901" s="6">
        <f t="shared" si="26"/>
        <v>0.1509204747587003</v>
      </c>
      <c r="Q901" s="6">
        <f t="shared" si="27"/>
        <v>1.5241964599681523E-3</v>
      </c>
    </row>
    <row r="902" spans="1:17" x14ac:dyDescent="0.25">
      <c r="A902" t="str">
        <f>IF(OR(AND(P902&lt;&gt;"",P902&gt;$P$5),AND(Q902&lt;&gt;"",Q902&gt;$P$5)),MAX(A$5:A901)+1,"")</f>
        <v/>
      </c>
      <c r="B902" s="7" t="s">
        <v>895</v>
      </c>
      <c r="C902" s="8" t="s">
        <v>3957</v>
      </c>
      <c r="D902" s="11">
        <v>3023.3896951799998</v>
      </c>
      <c r="E902" s="11">
        <v>354.76415380000003</v>
      </c>
      <c r="F902" s="11">
        <v>4232.5347222399996</v>
      </c>
      <c r="G902" s="11">
        <v>497.35295968999998</v>
      </c>
      <c r="H902" s="11">
        <v>5353.9246605899998</v>
      </c>
      <c r="I902" s="11">
        <v>452.26841055</v>
      </c>
      <c r="J902" s="11">
        <v>5502.7178414799992</v>
      </c>
      <c r="K902" s="11">
        <v>231.64428703999999</v>
      </c>
      <c r="L902" s="11">
        <v>5933.8240046700002</v>
      </c>
      <c r="M902" s="11">
        <v>135.44494791999998</v>
      </c>
      <c r="N902" s="11">
        <v>5939.6670625400002</v>
      </c>
      <c r="O902" s="12">
        <v>144.10538762000002</v>
      </c>
      <c r="P902" s="6">
        <f t="shared" si="26"/>
        <v>0.1445996129398619</v>
      </c>
      <c r="Q902" s="6">
        <f t="shared" si="27"/>
        <v>-0.16488151380723692</v>
      </c>
    </row>
    <row r="903" spans="1:17" x14ac:dyDescent="0.25">
      <c r="A903">
        <f>IF(OR(AND(P903&lt;&gt;"",P903&gt;$P$5),AND(Q903&lt;&gt;"",Q903&gt;$P$5)),MAX(A$5:A902)+1,"")</f>
        <v>328</v>
      </c>
      <c r="B903" s="7" t="s">
        <v>896</v>
      </c>
      <c r="C903" s="8" t="s">
        <v>3958</v>
      </c>
      <c r="D903" s="11">
        <v>1290.4286749600001</v>
      </c>
      <c r="E903" s="11">
        <v>168.43659867</v>
      </c>
      <c r="F903" s="11">
        <v>2493.4956746799999</v>
      </c>
      <c r="G903" s="11">
        <v>276.45568145999999</v>
      </c>
      <c r="H903" s="11">
        <v>3192.9913228400001</v>
      </c>
      <c r="I903" s="11">
        <v>297.64387155000003</v>
      </c>
      <c r="J903" s="11">
        <v>4297.2974888199997</v>
      </c>
      <c r="K903" s="11">
        <v>398.75793987999998</v>
      </c>
      <c r="L903" s="11">
        <v>5006.9428978300002</v>
      </c>
      <c r="M903" s="11">
        <v>428.13426401999999</v>
      </c>
      <c r="N903" s="11">
        <v>4400.5075242700004</v>
      </c>
      <c r="O903" s="12">
        <v>-211.46099035</v>
      </c>
      <c r="P903" s="6">
        <f t="shared" si="26"/>
        <v>0.278067386007818</v>
      </c>
      <c r="Q903" s="6">
        <f t="shared" si="27"/>
        <v>-2.0465470546700733</v>
      </c>
    </row>
    <row r="904" spans="1:17" x14ac:dyDescent="0.25">
      <c r="A904" t="str">
        <f>IF(OR(AND(P904&lt;&gt;"",P904&gt;$P$5),AND(Q904&lt;&gt;"",Q904&gt;$P$5)),MAX(A$5:A903)+1,"")</f>
        <v/>
      </c>
      <c r="B904" s="7" t="s">
        <v>897</v>
      </c>
      <c r="C904" s="8" t="s">
        <v>3959</v>
      </c>
      <c r="D904" s="11">
        <v>298.70160453</v>
      </c>
      <c r="E904" s="11">
        <v>23.716128829999999</v>
      </c>
      <c r="F904" s="11">
        <v>354.13171061000003</v>
      </c>
      <c r="G904" s="11">
        <v>20.80669696</v>
      </c>
      <c r="H904" s="11">
        <v>356.08198182000001</v>
      </c>
      <c r="I904" s="11">
        <v>6.9829457800000005</v>
      </c>
      <c r="J904" s="11">
        <v>407.5670652</v>
      </c>
      <c r="K904" s="11">
        <v>-9.1683127100000004</v>
      </c>
      <c r="L904" s="11">
        <v>425.45196483000001</v>
      </c>
      <c r="M904" s="11">
        <v>10.197500529999999</v>
      </c>
      <c r="N904" s="11">
        <v>397.85803729000003</v>
      </c>
      <c r="O904" s="12">
        <v>-150.76129366000001</v>
      </c>
      <c r="P904" s="6">
        <f t="shared" ref="P904:P967" si="28">IFERROR(IF(OR(D904&lt;0,D904=""),"",POWER(N904/D904,1/5)-1),"")</f>
        <v>5.9005257188637472E-2</v>
      </c>
      <c r="Q904" s="6">
        <f t="shared" ref="Q904:Q967" si="29">IFERROR(IF(OR(E904&lt;0,E904=""),"",POWER(O904/E904,1/5)-1),"")</f>
        <v>-2.4476021215230923</v>
      </c>
    </row>
    <row r="905" spans="1:17" x14ac:dyDescent="0.25">
      <c r="A905">
        <f>IF(OR(AND(P905&lt;&gt;"",P905&gt;$P$5),AND(Q905&lt;&gt;"",Q905&gt;$P$5)),MAX(A$5:A904)+1,"")</f>
        <v>329</v>
      </c>
      <c r="B905" s="7" t="s">
        <v>898</v>
      </c>
      <c r="C905" s="8" t="s">
        <v>3960</v>
      </c>
      <c r="D905" s="11">
        <v>314.03545231999999</v>
      </c>
      <c r="E905" s="11">
        <v>56.449048789999999</v>
      </c>
      <c r="F905" s="11">
        <v>417.36736360000003</v>
      </c>
      <c r="G905" s="11">
        <v>74.152615580000003</v>
      </c>
      <c r="H905" s="11">
        <v>517.87654996000003</v>
      </c>
      <c r="I905" s="11">
        <v>88.053503579999997</v>
      </c>
      <c r="J905" s="11">
        <v>785.16582974000005</v>
      </c>
      <c r="K905" s="11">
        <v>132.89659963</v>
      </c>
      <c r="L905" s="11">
        <v>1227.63659254</v>
      </c>
      <c r="M905" s="11">
        <v>186.30692285000001</v>
      </c>
      <c r="N905" s="11">
        <v>2371.6477756500003</v>
      </c>
      <c r="O905" s="12">
        <v>190.12351799000001</v>
      </c>
      <c r="P905" s="6">
        <f t="shared" si="28"/>
        <v>0.49835355355077082</v>
      </c>
      <c r="Q905" s="6">
        <f t="shared" si="29"/>
        <v>0.27489918275071812</v>
      </c>
    </row>
    <row r="906" spans="1:17" x14ac:dyDescent="0.25">
      <c r="A906" t="str">
        <f>IF(OR(AND(P906&lt;&gt;"",P906&gt;$P$5),AND(Q906&lt;&gt;"",Q906&gt;$P$5)),MAX(A$5:A905)+1,"")</f>
        <v/>
      </c>
      <c r="B906" s="7" t="s">
        <v>899</v>
      </c>
      <c r="C906" s="8" t="s">
        <v>3961</v>
      </c>
      <c r="D906" s="11">
        <v>827.13965686999995</v>
      </c>
      <c r="E906" s="11">
        <v>150.25880950999999</v>
      </c>
      <c r="F906" s="11">
        <v>1122.33576778</v>
      </c>
      <c r="G906" s="11">
        <v>111.33109566</v>
      </c>
      <c r="H906" s="11">
        <v>1552.51435707</v>
      </c>
      <c r="I906" s="11">
        <v>92.103329860000002</v>
      </c>
      <c r="J906" s="11">
        <v>1425.3014157800001</v>
      </c>
      <c r="K906" s="11">
        <v>145.56152838</v>
      </c>
      <c r="L906" s="11">
        <v>1382.0320955899999</v>
      </c>
      <c r="M906" s="11">
        <v>191.54184069999999</v>
      </c>
      <c r="N906" s="11">
        <v>1972.645587</v>
      </c>
      <c r="O906" s="12">
        <v>211.64865186</v>
      </c>
      <c r="P906" s="6">
        <f t="shared" si="28"/>
        <v>0.18985501216680989</v>
      </c>
      <c r="Q906" s="6">
        <f t="shared" si="29"/>
        <v>7.091527352324567E-2</v>
      </c>
    </row>
    <row r="907" spans="1:17" x14ac:dyDescent="0.25">
      <c r="A907" t="str">
        <f>IF(OR(AND(P907&lt;&gt;"",P907&gt;$P$5),AND(Q907&lt;&gt;"",Q907&gt;$P$5)),MAX(A$5:A906)+1,"")</f>
        <v/>
      </c>
      <c r="B907" s="7" t="s">
        <v>900</v>
      </c>
      <c r="C907" s="8" t="s">
        <v>3962</v>
      </c>
      <c r="D907" s="11">
        <v>839.49406188</v>
      </c>
      <c r="E907" s="11">
        <v>41.713678850000001</v>
      </c>
      <c r="F907" s="11">
        <v>1119.7459571400002</v>
      </c>
      <c r="G907" s="11">
        <v>46.040037439999999</v>
      </c>
      <c r="H907" s="11">
        <v>1174.5072684000002</v>
      </c>
      <c r="I907" s="11">
        <v>42.42530361</v>
      </c>
      <c r="J907" s="11">
        <v>1154.8442745899999</v>
      </c>
      <c r="K907" s="11">
        <v>51.589401789999997</v>
      </c>
      <c r="L907" s="11">
        <v>1227.8822182599999</v>
      </c>
      <c r="M907" s="11">
        <v>48.12696339</v>
      </c>
      <c r="N907" s="11">
        <v>1064.7085098699999</v>
      </c>
      <c r="O907" s="12">
        <v>43.673281759999995</v>
      </c>
      <c r="P907" s="6">
        <f t="shared" si="28"/>
        <v>4.8679116112051668E-2</v>
      </c>
      <c r="Q907" s="6">
        <f t="shared" si="29"/>
        <v>9.2237608505971735E-3</v>
      </c>
    </row>
    <row r="908" spans="1:17" x14ac:dyDescent="0.25">
      <c r="A908">
        <f>IF(OR(AND(P908&lt;&gt;"",P908&gt;$P$5),AND(Q908&lt;&gt;"",Q908&gt;$P$5)),MAX(A$5:A907)+1,"")</f>
        <v>330</v>
      </c>
      <c r="B908" s="7" t="s">
        <v>901</v>
      </c>
      <c r="C908" s="8" t="s">
        <v>3963</v>
      </c>
      <c r="D908" s="11">
        <v>803.88666800999999</v>
      </c>
      <c r="E908" s="11">
        <v>121.28269993000001</v>
      </c>
      <c r="F908" s="11">
        <v>957.89073076</v>
      </c>
      <c r="G908" s="11">
        <v>130.56801937</v>
      </c>
      <c r="H908" s="11">
        <v>1006.30500012</v>
      </c>
      <c r="I908" s="11">
        <v>148.83511368000001</v>
      </c>
      <c r="J908" s="11">
        <v>1300.7973687900001</v>
      </c>
      <c r="K908" s="11">
        <v>114.48540606</v>
      </c>
      <c r="L908" s="11">
        <v>1673.8252047999999</v>
      </c>
      <c r="M908" s="11">
        <v>125.72206539</v>
      </c>
      <c r="N908" s="11">
        <v>2119.4789038200001</v>
      </c>
      <c r="O908" s="12">
        <v>140.20967550999998</v>
      </c>
      <c r="P908" s="6">
        <f t="shared" si="28"/>
        <v>0.213966925050733</v>
      </c>
      <c r="Q908" s="6">
        <f t="shared" si="29"/>
        <v>2.9427641744040667E-2</v>
      </c>
    </row>
    <row r="909" spans="1:17" x14ac:dyDescent="0.25">
      <c r="A909">
        <f>IF(OR(AND(P909&lt;&gt;"",P909&gt;$P$5),AND(Q909&lt;&gt;"",Q909&gt;$P$5)),MAX(A$5:A908)+1,"")</f>
        <v>331</v>
      </c>
      <c r="B909" s="7" t="s">
        <v>902</v>
      </c>
      <c r="C909" s="8" t="s">
        <v>3964</v>
      </c>
      <c r="D909" s="11">
        <v>575.44836565999992</v>
      </c>
      <c r="E909" s="11">
        <v>154.71303972999999</v>
      </c>
      <c r="F909" s="11">
        <v>546.36454822000007</v>
      </c>
      <c r="G909" s="11">
        <v>116.84825956</v>
      </c>
      <c r="H909" s="11">
        <v>711.03030342</v>
      </c>
      <c r="I909" s="11">
        <v>164.76996466</v>
      </c>
      <c r="J909" s="11">
        <v>1307.8862460400001</v>
      </c>
      <c r="K909" s="11">
        <v>226.73749799000001</v>
      </c>
      <c r="L909" s="11">
        <v>1905.82399192</v>
      </c>
      <c r="M909" s="11">
        <v>443.77000120999998</v>
      </c>
      <c r="N909" s="11">
        <v>2681.2253076799998</v>
      </c>
      <c r="O909" s="12">
        <v>664.80861214999993</v>
      </c>
      <c r="P909" s="6">
        <f t="shared" si="28"/>
        <v>0.3603961362844188</v>
      </c>
      <c r="Q909" s="6">
        <f t="shared" si="29"/>
        <v>0.33854798169569711</v>
      </c>
    </row>
    <row r="910" spans="1:17" x14ac:dyDescent="0.25">
      <c r="A910" t="str">
        <f>IF(OR(AND(P910&lt;&gt;"",P910&gt;$P$5),AND(Q910&lt;&gt;"",Q910&gt;$P$5)),MAX(A$5:A909)+1,"")</f>
        <v/>
      </c>
      <c r="B910" s="7" t="s">
        <v>903</v>
      </c>
      <c r="C910" s="8" t="s">
        <v>3965</v>
      </c>
      <c r="D910" s="11">
        <v>301.70554937000003</v>
      </c>
      <c r="E910" s="11">
        <v>44.102730210000004</v>
      </c>
      <c r="F910" s="11">
        <v>377.71552824999998</v>
      </c>
      <c r="G910" s="11">
        <v>50.866660840000002</v>
      </c>
      <c r="H910" s="11">
        <v>445.78005013000001</v>
      </c>
      <c r="I910" s="11">
        <v>65.004509049999996</v>
      </c>
      <c r="J910" s="11">
        <v>511.1191809</v>
      </c>
      <c r="K910" s="11">
        <v>65.894561229999994</v>
      </c>
      <c r="L910" s="11">
        <v>465.60640441999999</v>
      </c>
      <c r="M910" s="11">
        <v>53.816510819999998</v>
      </c>
      <c r="N910" s="11">
        <v>427.52227361000001</v>
      </c>
      <c r="O910" s="12">
        <v>16.576339600000001</v>
      </c>
      <c r="P910" s="6">
        <f t="shared" si="28"/>
        <v>7.2198238872135168E-2</v>
      </c>
      <c r="Q910" s="6">
        <f t="shared" si="29"/>
        <v>-0.1777485803309492</v>
      </c>
    </row>
    <row r="911" spans="1:17" x14ac:dyDescent="0.25">
      <c r="A911">
        <f>IF(OR(AND(P911&lt;&gt;"",P911&gt;$P$5),AND(Q911&lt;&gt;"",Q911&gt;$P$5)),MAX(A$5:A910)+1,"")</f>
        <v>332</v>
      </c>
      <c r="B911" s="7" t="s">
        <v>904</v>
      </c>
      <c r="C911" s="8" t="s">
        <v>3966</v>
      </c>
      <c r="D911" s="11">
        <v>366.91993793</v>
      </c>
      <c r="E911" s="11">
        <v>59.949557030000001</v>
      </c>
      <c r="F911" s="11">
        <v>426.38367466000005</v>
      </c>
      <c r="G911" s="11">
        <v>61.005637189999995</v>
      </c>
      <c r="H911" s="11">
        <v>727.81148071000007</v>
      </c>
      <c r="I911" s="11">
        <v>73.645974760000001</v>
      </c>
      <c r="J911" s="11">
        <v>948.43013654999993</v>
      </c>
      <c r="K911" s="11">
        <v>122.39551906999999</v>
      </c>
      <c r="L911" s="11">
        <v>1195.6525876300002</v>
      </c>
      <c r="M911" s="11">
        <v>170.36665853</v>
      </c>
      <c r="N911" s="11">
        <v>1533.9582438299999</v>
      </c>
      <c r="O911" s="12">
        <v>244.12716202999999</v>
      </c>
      <c r="P911" s="6">
        <f t="shared" si="28"/>
        <v>0.33121574398420672</v>
      </c>
      <c r="Q911" s="6">
        <f t="shared" si="29"/>
        <v>0.32423793500692577</v>
      </c>
    </row>
    <row r="912" spans="1:17" x14ac:dyDescent="0.25">
      <c r="A912" t="str">
        <f>IF(OR(AND(P912&lt;&gt;"",P912&gt;$P$5),AND(Q912&lt;&gt;"",Q912&gt;$P$5)),MAX(A$5:A911)+1,"")</f>
        <v/>
      </c>
      <c r="B912" s="7" t="s">
        <v>905</v>
      </c>
      <c r="C912" s="8" t="s">
        <v>3967</v>
      </c>
      <c r="D912" s="11">
        <v>2317.6902873700001</v>
      </c>
      <c r="E912" s="11">
        <v>390.24418681000003</v>
      </c>
      <c r="F912" s="11">
        <v>3066.28012334</v>
      </c>
      <c r="G912" s="11">
        <v>469.33389179</v>
      </c>
      <c r="H912" s="11">
        <v>3547.0940617399997</v>
      </c>
      <c r="I912" s="11">
        <v>303.66976038000001</v>
      </c>
      <c r="J912" s="11">
        <v>4801.4816632399998</v>
      </c>
      <c r="K912" s="11">
        <v>827.68345923000004</v>
      </c>
      <c r="L912" s="11">
        <v>5345.2221064200003</v>
      </c>
      <c r="M912" s="11">
        <v>1286.61127831</v>
      </c>
      <c r="N912" s="11">
        <v>4521.8275163500002</v>
      </c>
      <c r="O912" s="12">
        <v>733.78199800000004</v>
      </c>
      <c r="P912" s="6">
        <f t="shared" si="28"/>
        <v>0.14301444346405723</v>
      </c>
      <c r="Q912" s="6">
        <f t="shared" si="29"/>
        <v>0.13460873334037138</v>
      </c>
    </row>
    <row r="913" spans="1:17" x14ac:dyDescent="0.25">
      <c r="A913" t="str">
        <f>IF(OR(AND(P913&lt;&gt;"",P913&gt;$P$5),AND(Q913&lt;&gt;"",Q913&gt;$P$5)),MAX(A$5:A912)+1,"")</f>
        <v/>
      </c>
      <c r="B913" s="7" t="s">
        <v>906</v>
      </c>
      <c r="C913" s="8" t="s">
        <v>3968</v>
      </c>
      <c r="D913" s="11">
        <v>4165.21854085</v>
      </c>
      <c r="E913" s="11">
        <v>146.61907977000001</v>
      </c>
      <c r="F913" s="11">
        <v>5145.1485557200003</v>
      </c>
      <c r="G913" s="11">
        <v>183.96354531999998</v>
      </c>
      <c r="H913" s="11">
        <v>5844.9542744600003</v>
      </c>
      <c r="I913" s="11">
        <v>196.83817944</v>
      </c>
      <c r="J913" s="11">
        <v>6580.1970217200005</v>
      </c>
      <c r="K913" s="11">
        <v>182.69274133000002</v>
      </c>
      <c r="L913" s="11">
        <v>7182.9098983500007</v>
      </c>
      <c r="M913" s="11">
        <v>211.68670262000001</v>
      </c>
      <c r="N913" s="11">
        <v>6701.73722284</v>
      </c>
      <c r="O913" s="12">
        <v>181.37672852</v>
      </c>
      <c r="P913" s="6">
        <f t="shared" si="28"/>
        <v>9.979038983263222E-2</v>
      </c>
      <c r="Q913" s="6">
        <f t="shared" si="29"/>
        <v>4.346578922331723E-2</v>
      </c>
    </row>
    <row r="914" spans="1:17" x14ac:dyDescent="0.25">
      <c r="A914" t="str">
        <f>IF(OR(AND(P914&lt;&gt;"",P914&gt;$P$5),AND(Q914&lt;&gt;"",Q914&gt;$P$5)),MAX(A$5:A913)+1,"")</f>
        <v/>
      </c>
      <c r="B914" s="7" t="s">
        <v>907</v>
      </c>
      <c r="C914" s="8" t="s">
        <v>3969</v>
      </c>
      <c r="D914" s="11">
        <v>1333.5943492700001</v>
      </c>
      <c r="E914" s="11">
        <v>72.50970805</v>
      </c>
      <c r="F914" s="11">
        <v>2043.29166753</v>
      </c>
      <c r="G914" s="11">
        <v>122.22970742</v>
      </c>
      <c r="H914" s="11">
        <v>1940.4471663299998</v>
      </c>
      <c r="I914" s="11">
        <v>44.047283010000001</v>
      </c>
      <c r="J914" s="11">
        <v>2344.42703579</v>
      </c>
      <c r="K914" s="11">
        <v>19.510469530000002</v>
      </c>
      <c r="L914" s="11">
        <v>2438.3218660399998</v>
      </c>
      <c r="M914" s="11">
        <v>15.002939439999999</v>
      </c>
      <c r="N914" s="11">
        <v>1737.06894691</v>
      </c>
      <c r="O914" s="12">
        <v>-82.431971019999992</v>
      </c>
      <c r="P914" s="6">
        <f t="shared" si="28"/>
        <v>5.4286540116000204E-2</v>
      </c>
      <c r="Q914" s="6">
        <f t="shared" si="29"/>
        <v>-2.0259823875688578</v>
      </c>
    </row>
    <row r="915" spans="1:17" x14ac:dyDescent="0.25">
      <c r="A915" t="str">
        <f>IF(OR(AND(P915&lt;&gt;"",P915&gt;$P$5),AND(Q915&lt;&gt;"",Q915&gt;$P$5)),MAX(A$5:A914)+1,"")</f>
        <v/>
      </c>
      <c r="B915" s="7" t="s">
        <v>908</v>
      </c>
      <c r="C915" s="8" t="s">
        <v>3970</v>
      </c>
      <c r="D915" s="11">
        <v>2555.4945074699999</v>
      </c>
      <c r="E915" s="11">
        <v>73.061798269999997</v>
      </c>
      <c r="F915" s="11">
        <v>3162.3720888299999</v>
      </c>
      <c r="G915" s="11">
        <v>62.020889689999997</v>
      </c>
      <c r="H915" s="11">
        <v>3407.5433207399997</v>
      </c>
      <c r="I915" s="11">
        <v>101.33984395</v>
      </c>
      <c r="J915" s="11">
        <v>3499.3445665100003</v>
      </c>
      <c r="K915" s="11">
        <v>110.7301253</v>
      </c>
      <c r="L915" s="11">
        <v>3042.7174394099998</v>
      </c>
      <c r="M915" s="11">
        <v>78.436320900000013</v>
      </c>
      <c r="N915" s="11">
        <v>2641.57197369</v>
      </c>
      <c r="O915" s="12">
        <v>95.364225019999992</v>
      </c>
      <c r="P915" s="6">
        <f t="shared" si="28"/>
        <v>6.6476853425732063E-3</v>
      </c>
      <c r="Q915" s="6">
        <f t="shared" si="29"/>
        <v>5.4724478217752281E-2</v>
      </c>
    </row>
    <row r="916" spans="1:17" x14ac:dyDescent="0.25">
      <c r="A916" t="str">
        <f>IF(OR(AND(P916&lt;&gt;"",P916&gt;$P$5),AND(Q916&lt;&gt;"",Q916&gt;$P$5)),MAX(A$5:A915)+1,"")</f>
        <v/>
      </c>
      <c r="B916" s="7" t="s">
        <v>909</v>
      </c>
      <c r="C916" s="8" t="s">
        <v>3971</v>
      </c>
      <c r="D916" s="11">
        <v>1882.4825450000001</v>
      </c>
      <c r="E916" s="11">
        <v>267.99105794000002</v>
      </c>
      <c r="F916" s="11">
        <v>2160.3165567800002</v>
      </c>
      <c r="G916" s="11">
        <v>274.91439425999999</v>
      </c>
      <c r="H916" s="11">
        <v>2305.87549107</v>
      </c>
      <c r="I916" s="11">
        <v>281.62846595999997</v>
      </c>
      <c r="J916" s="11">
        <v>2646.4790894400003</v>
      </c>
      <c r="K916" s="11">
        <v>427.60898437000003</v>
      </c>
      <c r="L916" s="11">
        <v>2866.0677353800002</v>
      </c>
      <c r="M916" s="11">
        <v>507.92696682000002</v>
      </c>
      <c r="N916" s="11">
        <v>3176.4845327800003</v>
      </c>
      <c r="O916" s="12">
        <v>479.87033602999998</v>
      </c>
      <c r="P916" s="6">
        <f t="shared" si="28"/>
        <v>0.11030720335058497</v>
      </c>
      <c r="Q916" s="6">
        <f t="shared" si="29"/>
        <v>0.12357151459323346</v>
      </c>
    </row>
    <row r="917" spans="1:17" x14ac:dyDescent="0.25">
      <c r="A917">
        <f>IF(OR(AND(P917&lt;&gt;"",P917&gt;$P$5),AND(Q917&lt;&gt;"",Q917&gt;$P$5)),MAX(A$5:A916)+1,"")</f>
        <v>333</v>
      </c>
      <c r="B917" s="7" t="s">
        <v>910</v>
      </c>
      <c r="C917" s="8" t="s">
        <v>3972</v>
      </c>
      <c r="D917" s="11">
        <v>401.14514955999999</v>
      </c>
      <c r="E917" s="11">
        <v>49.021685520000005</v>
      </c>
      <c r="F917" s="11">
        <v>619.74325947</v>
      </c>
      <c r="G917" s="11">
        <v>69.76023373999999</v>
      </c>
      <c r="H917" s="11">
        <v>702.61441003999994</v>
      </c>
      <c r="I917" s="11">
        <v>35.439278080000001</v>
      </c>
      <c r="J917" s="11">
        <v>1172.96302848</v>
      </c>
      <c r="K917" s="11">
        <v>50.353276270000002</v>
      </c>
      <c r="L917" s="11">
        <v>724.34424626999999</v>
      </c>
      <c r="M917" s="11">
        <v>65.605452420000006</v>
      </c>
      <c r="N917" s="11">
        <v>1119.3488356300002</v>
      </c>
      <c r="O917" s="12">
        <v>139.36268509999999</v>
      </c>
      <c r="P917" s="6">
        <f t="shared" si="28"/>
        <v>0.22781456611825379</v>
      </c>
      <c r="Q917" s="6">
        <f t="shared" si="29"/>
        <v>0.2323998964143279</v>
      </c>
    </row>
    <row r="918" spans="1:17" x14ac:dyDescent="0.25">
      <c r="A918">
        <f>IF(OR(AND(P918&lt;&gt;"",P918&gt;$P$5),AND(Q918&lt;&gt;"",Q918&gt;$P$5)),MAX(A$5:A917)+1,"")</f>
        <v>334</v>
      </c>
      <c r="B918" s="7" t="s">
        <v>911</v>
      </c>
      <c r="C918" s="8" t="s">
        <v>3973</v>
      </c>
      <c r="D918" s="11">
        <v>408.72408245999998</v>
      </c>
      <c r="E918" s="11">
        <v>44.050343750000003</v>
      </c>
      <c r="F918" s="11">
        <v>389.43719693000003</v>
      </c>
      <c r="G918" s="11">
        <v>12.09345798</v>
      </c>
      <c r="H918" s="11">
        <v>312.55673157999996</v>
      </c>
      <c r="I918" s="11">
        <v>9.9920740099999996</v>
      </c>
      <c r="J918" s="11">
        <v>318.69167646</v>
      </c>
      <c r="K918" s="11">
        <v>4.5256865900000003</v>
      </c>
      <c r="L918" s="11">
        <v>525.96780108999997</v>
      </c>
      <c r="M918" s="11">
        <v>48.214589479999994</v>
      </c>
      <c r="N918" s="11">
        <v>909.79951015999995</v>
      </c>
      <c r="O918" s="12">
        <v>121.32332193000001</v>
      </c>
      <c r="P918" s="6">
        <f t="shared" si="28"/>
        <v>0.17355404369157656</v>
      </c>
      <c r="Q918" s="6">
        <f t="shared" si="29"/>
        <v>0.22461337459235686</v>
      </c>
    </row>
    <row r="919" spans="1:17" x14ac:dyDescent="0.25">
      <c r="A919">
        <f>IF(OR(AND(P919&lt;&gt;"",P919&gt;$P$5),AND(Q919&lt;&gt;"",Q919&gt;$P$5)),MAX(A$5:A918)+1,"")</f>
        <v>335</v>
      </c>
      <c r="B919" s="7" t="s">
        <v>912</v>
      </c>
      <c r="C919" s="8" t="s">
        <v>3974</v>
      </c>
      <c r="D919" s="11">
        <v>195.61332074000001</v>
      </c>
      <c r="E919" s="11">
        <v>60.199514380000004</v>
      </c>
      <c r="F919" s="11">
        <v>208.35682902000002</v>
      </c>
      <c r="G919" s="11">
        <v>100.31529303000001</v>
      </c>
      <c r="H919" s="11">
        <v>372.15657632</v>
      </c>
      <c r="I919" s="11">
        <v>160.92181565000001</v>
      </c>
      <c r="J919" s="11">
        <v>532.70165735</v>
      </c>
      <c r="K919" s="11">
        <v>162.53107702</v>
      </c>
      <c r="L919" s="11">
        <v>540.02812433999998</v>
      </c>
      <c r="M919" s="11">
        <v>228.73118740000001</v>
      </c>
      <c r="N919" s="11">
        <v>579.26311188</v>
      </c>
      <c r="O919" s="12">
        <v>248.62583833000002</v>
      </c>
      <c r="P919" s="6">
        <f t="shared" si="28"/>
        <v>0.24249740239462492</v>
      </c>
      <c r="Q919" s="6">
        <f t="shared" si="29"/>
        <v>0.32797730952308624</v>
      </c>
    </row>
    <row r="920" spans="1:17" x14ac:dyDescent="0.25">
      <c r="A920" t="str">
        <f>IF(OR(AND(P920&lt;&gt;"",P920&gt;$P$5),AND(Q920&lt;&gt;"",Q920&gt;$P$5)),MAX(A$5:A919)+1,"")</f>
        <v/>
      </c>
      <c r="B920" s="7" t="s">
        <v>913</v>
      </c>
      <c r="C920" s="8" t="s">
        <v>3975</v>
      </c>
      <c r="D920" s="11">
        <v>822.23659035000003</v>
      </c>
      <c r="E920" s="11">
        <v>104.08986066</v>
      </c>
      <c r="F920" s="11">
        <v>975.79254647000005</v>
      </c>
      <c r="G920" s="11">
        <v>125.93517953</v>
      </c>
      <c r="H920" s="11">
        <v>1022.77365133</v>
      </c>
      <c r="I920" s="11">
        <v>143.09553965999999</v>
      </c>
      <c r="J920" s="11">
        <v>1109.5506666600002</v>
      </c>
      <c r="K920" s="11">
        <v>162.40459043999999</v>
      </c>
      <c r="L920" s="11">
        <v>1083.9849173299999</v>
      </c>
      <c r="M920" s="11">
        <v>181.19962006</v>
      </c>
      <c r="N920" s="11">
        <v>1104.4696863199999</v>
      </c>
      <c r="O920" s="12">
        <v>193.01641364</v>
      </c>
      <c r="P920" s="6">
        <f t="shared" si="28"/>
        <v>6.0794844136164317E-2</v>
      </c>
      <c r="Q920" s="6">
        <f t="shared" si="29"/>
        <v>0.13145467951723311</v>
      </c>
    </row>
    <row r="921" spans="1:17" x14ac:dyDescent="0.25">
      <c r="A921" t="str">
        <f>IF(OR(AND(P921&lt;&gt;"",P921&gt;$P$5),AND(Q921&lt;&gt;"",Q921&gt;$P$5)),MAX(A$5:A920)+1,"")</f>
        <v/>
      </c>
      <c r="B921" s="7" t="s">
        <v>914</v>
      </c>
      <c r="C921" s="8" t="s">
        <v>3976</v>
      </c>
      <c r="D921" s="11">
        <v>877.4654578200001</v>
      </c>
      <c r="E921" s="11">
        <v>147.37907200999999</v>
      </c>
      <c r="F921" s="11">
        <v>1075.6388715599999</v>
      </c>
      <c r="G921" s="11">
        <v>120.50779795999999</v>
      </c>
      <c r="H921" s="11">
        <v>947.97238136999999</v>
      </c>
      <c r="I921" s="11">
        <v>39.332841130000006</v>
      </c>
      <c r="J921" s="11">
        <v>1142.37627438</v>
      </c>
      <c r="K921" s="11">
        <v>112.97717643</v>
      </c>
      <c r="L921" s="11">
        <v>1543.0303077999999</v>
      </c>
      <c r="M921" s="11">
        <v>144.75955703</v>
      </c>
      <c r="N921" s="11">
        <v>1838.5155604200002</v>
      </c>
      <c r="O921" s="12">
        <v>160.24248886000001</v>
      </c>
      <c r="P921" s="6">
        <f t="shared" si="28"/>
        <v>0.15943780273274566</v>
      </c>
      <c r="Q921" s="6">
        <f t="shared" si="29"/>
        <v>1.6876879109299026E-2</v>
      </c>
    </row>
    <row r="922" spans="1:17" x14ac:dyDescent="0.25">
      <c r="A922">
        <f>IF(OR(AND(P922&lt;&gt;"",P922&gt;$P$5),AND(Q922&lt;&gt;"",Q922&gt;$P$5)),MAX(A$5:A921)+1,"")</f>
        <v>336</v>
      </c>
      <c r="B922" s="7" t="s">
        <v>915</v>
      </c>
      <c r="C922" s="8" t="s">
        <v>3977</v>
      </c>
      <c r="D922" s="11">
        <v>524.20114648000003</v>
      </c>
      <c r="E922" s="11">
        <v>70.092451549999993</v>
      </c>
      <c r="F922" s="11">
        <v>1526.02123848</v>
      </c>
      <c r="G922" s="11">
        <v>130.76671848000001</v>
      </c>
      <c r="H922" s="11">
        <v>2234.6231529800002</v>
      </c>
      <c r="I922" s="11">
        <v>423.01260908999996</v>
      </c>
      <c r="J922" s="11">
        <v>3192.70196708</v>
      </c>
      <c r="K922" s="11">
        <v>658.62036000000001</v>
      </c>
      <c r="L922" s="11">
        <v>5208.0917706199998</v>
      </c>
      <c r="M922" s="11">
        <v>1002.78118388</v>
      </c>
      <c r="N922" s="11">
        <v>7459.3766261199999</v>
      </c>
      <c r="O922" s="12">
        <v>1409.4572545999999</v>
      </c>
      <c r="P922" s="6">
        <f t="shared" si="28"/>
        <v>0.70075170017863209</v>
      </c>
      <c r="Q922" s="6">
        <f t="shared" si="29"/>
        <v>0.82253606831625703</v>
      </c>
    </row>
    <row r="923" spans="1:17" x14ac:dyDescent="0.25">
      <c r="A923" t="str">
        <f>IF(OR(AND(P923&lt;&gt;"",P923&gt;$P$5),AND(Q923&lt;&gt;"",Q923&gt;$P$5)),MAX(A$5:A922)+1,"")</f>
        <v/>
      </c>
      <c r="B923" s="7" t="s">
        <v>916</v>
      </c>
      <c r="C923" s="8" t="s">
        <v>3978</v>
      </c>
      <c r="D923" s="11">
        <v>357.45045342000003</v>
      </c>
      <c r="E923" s="11">
        <v>30.531766879999999</v>
      </c>
      <c r="F923" s="11">
        <v>446.20854968999998</v>
      </c>
      <c r="G923" s="11">
        <v>5.8175329099999997</v>
      </c>
      <c r="H923" s="11">
        <v>392.34905154</v>
      </c>
      <c r="I923" s="11">
        <v>7.1328124400000004</v>
      </c>
      <c r="J923" s="11">
        <v>442.63027701999999</v>
      </c>
      <c r="K923" s="11">
        <v>16.992099660000001</v>
      </c>
      <c r="L923" s="11">
        <v>646.65134812999997</v>
      </c>
      <c r="M923" s="11">
        <v>26.418165640000002</v>
      </c>
      <c r="N923" s="11">
        <v>576.60586252999997</v>
      </c>
      <c r="O923" s="12">
        <v>14.56460394</v>
      </c>
      <c r="P923" s="6">
        <f t="shared" si="28"/>
        <v>0.10035454155013257</v>
      </c>
      <c r="Q923" s="6">
        <f t="shared" si="29"/>
        <v>-0.13759880765277133</v>
      </c>
    </row>
    <row r="924" spans="1:17" x14ac:dyDescent="0.25">
      <c r="A924" t="str">
        <f>IF(OR(AND(P924&lt;&gt;"",P924&gt;$P$5),AND(Q924&lt;&gt;"",Q924&gt;$P$5)),MAX(A$5:A923)+1,"")</f>
        <v/>
      </c>
      <c r="B924" s="7" t="s">
        <v>917</v>
      </c>
      <c r="C924" s="8" t="s">
        <v>3979</v>
      </c>
      <c r="D924" s="11">
        <v>304.28150261000002</v>
      </c>
      <c r="E924" s="11">
        <v>45.68961358</v>
      </c>
      <c r="F924" s="11">
        <v>349.48986544999997</v>
      </c>
      <c r="G924" s="11">
        <v>49.756576189999997</v>
      </c>
      <c r="H924" s="11">
        <v>410.56615638</v>
      </c>
      <c r="I924" s="11">
        <v>54.856601529999999</v>
      </c>
      <c r="J924" s="11">
        <v>496.29118880999999</v>
      </c>
      <c r="K924" s="11">
        <v>76.600392360000001</v>
      </c>
      <c r="L924" s="11">
        <v>478.36569785</v>
      </c>
      <c r="M924" s="11">
        <v>90.41246787</v>
      </c>
      <c r="N924" s="11">
        <v>663.56189234999999</v>
      </c>
      <c r="O924" s="12">
        <v>68.117264760000012</v>
      </c>
      <c r="P924" s="6">
        <f t="shared" si="28"/>
        <v>0.16874879725544267</v>
      </c>
      <c r="Q924" s="6">
        <f t="shared" si="29"/>
        <v>8.3148351599601877E-2</v>
      </c>
    </row>
    <row r="925" spans="1:17" x14ac:dyDescent="0.25">
      <c r="A925" t="str">
        <f>IF(OR(AND(P925&lt;&gt;"",P925&gt;$P$5),AND(Q925&lt;&gt;"",Q925&gt;$P$5)),MAX(A$5:A924)+1,"")</f>
        <v/>
      </c>
      <c r="B925" s="7" t="s">
        <v>918</v>
      </c>
      <c r="C925" s="8" t="s">
        <v>3980</v>
      </c>
      <c r="D925" s="11">
        <v>678.38652636000006</v>
      </c>
      <c r="E925" s="11">
        <v>57.381817909999995</v>
      </c>
      <c r="F925" s="11">
        <v>873.86901570999999</v>
      </c>
      <c r="G925" s="11">
        <v>75.781330280000006</v>
      </c>
      <c r="H925" s="11">
        <v>1044.01539804</v>
      </c>
      <c r="I925" s="11">
        <v>72.873412420000008</v>
      </c>
      <c r="J925" s="11">
        <v>1121.66767957</v>
      </c>
      <c r="K925" s="11">
        <v>47.025259850000005</v>
      </c>
      <c r="L925" s="11">
        <v>1040.17783983</v>
      </c>
      <c r="M925" s="11">
        <v>36.228495760000001</v>
      </c>
      <c r="N925" s="11">
        <v>1062.6574699600001</v>
      </c>
      <c r="O925" s="12">
        <v>25.354064489999999</v>
      </c>
      <c r="P925" s="6">
        <f t="shared" si="28"/>
        <v>9.3914092311711439E-2</v>
      </c>
      <c r="Q925" s="6">
        <f t="shared" si="29"/>
        <v>-0.15071264579927723</v>
      </c>
    </row>
    <row r="926" spans="1:17" x14ac:dyDescent="0.25">
      <c r="A926" t="str">
        <f>IF(OR(AND(P926&lt;&gt;"",P926&gt;$P$5),AND(Q926&lt;&gt;"",Q926&gt;$P$5)),MAX(A$5:A925)+1,"")</f>
        <v/>
      </c>
      <c r="B926" s="7" t="s">
        <v>919</v>
      </c>
      <c r="C926" s="8" t="s">
        <v>3981</v>
      </c>
      <c r="D926" s="11">
        <v>1301.4374736900002</v>
      </c>
      <c r="E926" s="11">
        <v>228.75334183000001</v>
      </c>
      <c r="F926" s="11">
        <v>1536.1309221900001</v>
      </c>
      <c r="G926" s="11">
        <v>231.64913938000001</v>
      </c>
      <c r="H926" s="11">
        <v>1514.5245375499999</v>
      </c>
      <c r="I926" s="11">
        <v>146.00377796999999</v>
      </c>
      <c r="J926" s="11">
        <v>1968.16141272</v>
      </c>
      <c r="K926" s="11">
        <v>239.51840999000001</v>
      </c>
      <c r="L926" s="11">
        <v>2527.2462318800003</v>
      </c>
      <c r="M926" s="11">
        <v>276.35273718999997</v>
      </c>
      <c r="N926" s="11">
        <v>3000.9772472</v>
      </c>
      <c r="O926" s="12">
        <v>310.19671645</v>
      </c>
      <c r="P926" s="6">
        <f t="shared" si="28"/>
        <v>0.18186502028194673</v>
      </c>
      <c r="Q926" s="6">
        <f t="shared" si="29"/>
        <v>6.2805883200826251E-2</v>
      </c>
    </row>
    <row r="927" spans="1:17" x14ac:dyDescent="0.25">
      <c r="A927" t="str">
        <f>IF(OR(AND(P927&lt;&gt;"",P927&gt;$P$5),AND(Q927&lt;&gt;"",Q927&gt;$P$5)),MAX(A$5:A926)+1,"")</f>
        <v/>
      </c>
      <c r="B927" s="7" t="s">
        <v>920</v>
      </c>
      <c r="C927" s="8" t="s">
        <v>3982</v>
      </c>
      <c r="D927" s="11">
        <v>1685.2779730799998</v>
      </c>
      <c r="E927" s="11">
        <v>62.049615780000003</v>
      </c>
      <c r="F927" s="11">
        <v>1606.49382891</v>
      </c>
      <c r="G927" s="11">
        <v>46.484642289999996</v>
      </c>
      <c r="H927" s="11">
        <v>1725.9894652600001</v>
      </c>
      <c r="I927" s="11">
        <v>39.854672590000007</v>
      </c>
      <c r="J927" s="11">
        <v>2504.06472631</v>
      </c>
      <c r="K927" s="11">
        <v>40.034858360000001</v>
      </c>
      <c r="L927" s="11">
        <v>2904.5571647199999</v>
      </c>
      <c r="M927" s="11">
        <v>54.82277611</v>
      </c>
      <c r="N927" s="11">
        <v>2295.7548990500004</v>
      </c>
      <c r="O927" s="12">
        <v>60.126499780000003</v>
      </c>
      <c r="P927" s="6">
        <f t="shared" si="28"/>
        <v>6.3777487136349675E-2</v>
      </c>
      <c r="Q927" s="6">
        <f t="shared" si="29"/>
        <v>-6.2769465530974067E-3</v>
      </c>
    </row>
    <row r="928" spans="1:17" x14ac:dyDescent="0.25">
      <c r="A928">
        <f>IF(OR(AND(P928&lt;&gt;"",P928&gt;$P$5),AND(Q928&lt;&gt;"",Q928&gt;$P$5)),MAX(A$5:A927)+1,"")</f>
        <v>337</v>
      </c>
      <c r="B928" s="7" t="s">
        <v>921</v>
      </c>
      <c r="C928" s="8" t="s">
        <v>3983</v>
      </c>
      <c r="D928" s="11">
        <v>618.17208788999994</v>
      </c>
      <c r="E928" s="11">
        <v>52.088754369999997</v>
      </c>
      <c r="F928" s="11">
        <v>1245.1987746</v>
      </c>
      <c r="G928" s="11">
        <v>20.70865877</v>
      </c>
      <c r="H928" s="11">
        <v>3931.7212161399998</v>
      </c>
      <c r="I928" s="11">
        <v>321.06969964999996</v>
      </c>
      <c r="J928" s="11">
        <v>9101.7642884500001</v>
      </c>
      <c r="K928" s="11">
        <v>571.33545577999996</v>
      </c>
      <c r="L928" s="11">
        <v>19482.290171730001</v>
      </c>
      <c r="M928" s="11">
        <v>681.54652879999992</v>
      </c>
      <c r="N928" s="11">
        <v>18497.766559539999</v>
      </c>
      <c r="O928" s="12">
        <v>478.45061042000003</v>
      </c>
      <c r="P928" s="6">
        <f t="shared" si="28"/>
        <v>0.9733402787148151</v>
      </c>
      <c r="Q928" s="6">
        <f t="shared" si="29"/>
        <v>0.55818359692849473</v>
      </c>
    </row>
    <row r="929" spans="1:17" x14ac:dyDescent="0.25">
      <c r="A929" t="str">
        <f>IF(OR(AND(P929&lt;&gt;"",P929&gt;$P$5),AND(Q929&lt;&gt;"",Q929&gt;$P$5)),MAX(A$5:A928)+1,"")</f>
        <v/>
      </c>
      <c r="B929" s="7" t="s">
        <v>922</v>
      </c>
      <c r="C929" s="8" t="s">
        <v>3984</v>
      </c>
      <c r="D929" s="11">
        <v>852.07175509000001</v>
      </c>
      <c r="E929" s="11">
        <v>122.59522304000001</v>
      </c>
      <c r="F929" s="11">
        <v>995.18134717999999</v>
      </c>
      <c r="G929" s="11">
        <v>119.76945181999999</v>
      </c>
      <c r="H929" s="11">
        <v>774.89494547000004</v>
      </c>
      <c r="I929" s="11">
        <v>75.903333719999992</v>
      </c>
      <c r="J929" s="11">
        <v>1238.9255089200001</v>
      </c>
      <c r="K929" s="11">
        <v>113.44225168999999</v>
      </c>
      <c r="L929" s="11">
        <v>855.79339915999992</v>
      </c>
      <c r="M929" s="11">
        <v>57.715971530000004</v>
      </c>
      <c r="N929" s="11">
        <v>816.27832265999996</v>
      </c>
      <c r="O929" s="12">
        <v>48.551751969999998</v>
      </c>
      <c r="P929" s="6">
        <f t="shared" si="28"/>
        <v>-8.5463434632924162E-3</v>
      </c>
      <c r="Q929" s="6">
        <f t="shared" si="29"/>
        <v>-0.16910475895369836</v>
      </c>
    </row>
    <row r="930" spans="1:17" x14ac:dyDescent="0.25">
      <c r="A930" t="str">
        <f>IF(OR(AND(P930&lt;&gt;"",P930&gt;$P$5),AND(Q930&lt;&gt;"",Q930&gt;$P$5)),MAX(A$5:A929)+1,"")</f>
        <v/>
      </c>
      <c r="B930" s="7" t="s">
        <v>923</v>
      </c>
      <c r="C930" s="8" t="s">
        <v>3985</v>
      </c>
      <c r="D930" s="11">
        <v>458.99451856000002</v>
      </c>
      <c r="E930" s="11">
        <v>47.435411549999998</v>
      </c>
      <c r="F930" s="11">
        <v>770.37818550999998</v>
      </c>
      <c r="G930" s="11">
        <v>234.06085630999999</v>
      </c>
      <c r="H930" s="11">
        <v>601.41927353999995</v>
      </c>
      <c r="I930" s="11">
        <v>11.1602687</v>
      </c>
      <c r="J930" s="11">
        <v>502.87582602999998</v>
      </c>
      <c r="K930" s="11">
        <v>-288.73336879000004</v>
      </c>
      <c r="L930" s="11">
        <v>841.92136835000008</v>
      </c>
      <c r="M930" s="11">
        <v>23.510039579999997</v>
      </c>
      <c r="N930" s="11">
        <v>604.29034175000004</v>
      </c>
      <c r="O930" s="12">
        <v>-400.63560424000002</v>
      </c>
      <c r="P930" s="6">
        <f t="shared" si="28"/>
        <v>5.6544103979293547E-2</v>
      </c>
      <c r="Q930" s="6">
        <f t="shared" si="29"/>
        <v>-2.53224909620495</v>
      </c>
    </row>
    <row r="931" spans="1:17" x14ac:dyDescent="0.25">
      <c r="A931" t="str">
        <f>IF(OR(AND(P931&lt;&gt;"",P931&gt;$P$5),AND(Q931&lt;&gt;"",Q931&gt;$P$5)),MAX(A$5:A930)+1,"")</f>
        <v/>
      </c>
      <c r="B931" s="7" t="s">
        <v>924</v>
      </c>
      <c r="C931" s="8" t="s">
        <v>3986</v>
      </c>
      <c r="D931" s="11">
        <v>1094.38038087</v>
      </c>
      <c r="E931" s="11">
        <v>99.013782829999997</v>
      </c>
      <c r="F931" s="11">
        <v>999.39005787999997</v>
      </c>
      <c r="G931" s="11">
        <v>7.53034699</v>
      </c>
      <c r="H931" s="11">
        <v>493.31804876000001</v>
      </c>
      <c r="I931" s="11">
        <v>-317.99673685000005</v>
      </c>
      <c r="J931" s="11">
        <v>664.19215526999994</v>
      </c>
      <c r="K931" s="11">
        <v>-429.19577781999999</v>
      </c>
      <c r="L931" s="11">
        <v>630.38338613999997</v>
      </c>
      <c r="M931" s="11">
        <v>26.29964635</v>
      </c>
      <c r="N931" s="11">
        <v>322.32482270999998</v>
      </c>
      <c r="O931" s="12">
        <v>-321.89191289999997</v>
      </c>
      <c r="P931" s="6">
        <f t="shared" si="28"/>
        <v>-0.21688581487375869</v>
      </c>
      <c r="Q931" s="6">
        <f t="shared" si="29"/>
        <v>-2.2659101514743356</v>
      </c>
    </row>
    <row r="932" spans="1:17" x14ac:dyDescent="0.25">
      <c r="A932">
        <f>IF(OR(AND(P932&lt;&gt;"",P932&gt;$P$5),AND(Q932&lt;&gt;"",Q932&gt;$P$5)),MAX(A$5:A931)+1,"")</f>
        <v>338</v>
      </c>
      <c r="B932" s="7" t="s">
        <v>925</v>
      </c>
      <c r="C932" s="8" t="s">
        <v>3987</v>
      </c>
      <c r="D932" s="11">
        <v>359.72232577999995</v>
      </c>
      <c r="E932" s="11">
        <v>42.642305090000001</v>
      </c>
      <c r="F932" s="11">
        <v>474.97859499000003</v>
      </c>
      <c r="G932" s="11">
        <v>54.288452759999998</v>
      </c>
      <c r="H932" s="11">
        <v>628.14762965</v>
      </c>
      <c r="I932" s="11">
        <v>69.644692680000006</v>
      </c>
      <c r="J932" s="11">
        <v>686.26700036</v>
      </c>
      <c r="K932" s="11">
        <v>74.123526670000004</v>
      </c>
      <c r="L932" s="11">
        <v>869.48014697000008</v>
      </c>
      <c r="M932" s="11">
        <v>85.727369949999996</v>
      </c>
      <c r="N932" s="11">
        <v>1353.9247549300001</v>
      </c>
      <c r="O932" s="12">
        <v>125.15401934</v>
      </c>
      <c r="P932" s="6">
        <f t="shared" si="28"/>
        <v>0.30354319635601157</v>
      </c>
      <c r="Q932" s="6">
        <f t="shared" si="29"/>
        <v>0.24028309894804778</v>
      </c>
    </row>
    <row r="933" spans="1:17" x14ac:dyDescent="0.25">
      <c r="A933" t="str">
        <f>IF(OR(AND(P933&lt;&gt;"",P933&gt;$P$5),AND(Q933&lt;&gt;"",Q933&gt;$P$5)),MAX(A$5:A932)+1,"")</f>
        <v/>
      </c>
      <c r="B933" s="7" t="s">
        <v>926</v>
      </c>
      <c r="C933" s="8" t="s">
        <v>3988</v>
      </c>
      <c r="D933" s="11">
        <v>3052.8668201300002</v>
      </c>
      <c r="E933" s="11">
        <v>91.309914069999991</v>
      </c>
      <c r="F933" s="11">
        <v>3562.6803087500002</v>
      </c>
      <c r="G933" s="11">
        <v>50.183977499999997</v>
      </c>
      <c r="H933" s="11">
        <v>3474.8323432299999</v>
      </c>
      <c r="I933" s="11">
        <v>50.961172210000001</v>
      </c>
      <c r="J933" s="11">
        <v>3349.1427639699996</v>
      </c>
      <c r="K933" s="11">
        <v>41.237683909999994</v>
      </c>
      <c r="L933" s="11">
        <v>3523.7768172399997</v>
      </c>
      <c r="M933" s="11">
        <v>60.39447801</v>
      </c>
      <c r="N933" s="11">
        <v>3516.97145224</v>
      </c>
      <c r="O933" s="12">
        <v>83.155318950000009</v>
      </c>
      <c r="P933" s="6">
        <f t="shared" si="28"/>
        <v>2.8708188573061788E-2</v>
      </c>
      <c r="Q933" s="6">
        <f t="shared" si="29"/>
        <v>-1.8535897018385761E-2</v>
      </c>
    </row>
    <row r="934" spans="1:17" x14ac:dyDescent="0.25">
      <c r="A934">
        <f>IF(OR(AND(P934&lt;&gt;"",P934&gt;$P$5),AND(Q934&lt;&gt;"",Q934&gt;$P$5)),MAX(A$5:A933)+1,"")</f>
        <v>339</v>
      </c>
      <c r="B934" s="7" t="s">
        <v>927</v>
      </c>
      <c r="C934" s="8" t="s">
        <v>3989</v>
      </c>
      <c r="D934" s="11">
        <v>1341.67113414</v>
      </c>
      <c r="E934" s="11">
        <v>48.542369280000003</v>
      </c>
      <c r="F934" s="11">
        <v>1801.3802396999999</v>
      </c>
      <c r="G934" s="11">
        <v>63.68254958</v>
      </c>
      <c r="H934" s="11">
        <v>2554.0733039000002</v>
      </c>
      <c r="I934" s="11">
        <v>65.209640980000003</v>
      </c>
      <c r="J934" s="11">
        <v>3544.2751676599996</v>
      </c>
      <c r="K934" s="11">
        <v>130.16877406</v>
      </c>
      <c r="L934" s="11">
        <v>5572.1523396800003</v>
      </c>
      <c r="M934" s="11">
        <v>228.06008591</v>
      </c>
      <c r="N934" s="11">
        <v>8199.8319088799999</v>
      </c>
      <c r="O934" s="12">
        <v>172.97646943000001</v>
      </c>
      <c r="P934" s="6">
        <f t="shared" si="28"/>
        <v>0.43625573129473771</v>
      </c>
      <c r="Q934" s="6">
        <f t="shared" si="29"/>
        <v>0.28935708714433894</v>
      </c>
    </row>
    <row r="935" spans="1:17" x14ac:dyDescent="0.25">
      <c r="A935" t="str">
        <f>IF(OR(AND(P935&lt;&gt;"",P935&gt;$P$5),AND(Q935&lt;&gt;"",Q935&gt;$P$5)),MAX(A$5:A934)+1,"")</f>
        <v/>
      </c>
      <c r="B935" s="7" t="s">
        <v>928</v>
      </c>
      <c r="C935" s="8" t="s">
        <v>3990</v>
      </c>
      <c r="D935" s="11">
        <v>2995.1009680000002</v>
      </c>
      <c r="E935" s="11">
        <v>326.129752</v>
      </c>
      <c r="F935" s="11">
        <v>3136.9431049999998</v>
      </c>
      <c r="G935" s="11">
        <v>327.89283399999999</v>
      </c>
      <c r="H935" s="11">
        <v>3144.2605130000002</v>
      </c>
      <c r="I935" s="11">
        <v>296.44628499999999</v>
      </c>
      <c r="J935" s="11">
        <v>3017.3581159999999</v>
      </c>
      <c r="K935" s="11">
        <v>179.991985</v>
      </c>
      <c r="L935" s="11">
        <v>3291.794942</v>
      </c>
      <c r="M935" s="11">
        <v>-12.109197</v>
      </c>
      <c r="N935" s="11">
        <v>3377.1362949999998</v>
      </c>
      <c r="O935" s="12">
        <v>5.5379759999999996</v>
      </c>
      <c r="P935" s="6">
        <f t="shared" si="28"/>
        <v>2.4300593046903129E-2</v>
      </c>
      <c r="Q935" s="6">
        <f t="shared" si="29"/>
        <v>-0.55741964804553112</v>
      </c>
    </row>
    <row r="936" spans="1:17" x14ac:dyDescent="0.25">
      <c r="A936" t="str">
        <f>IF(OR(AND(P936&lt;&gt;"",P936&gt;$P$5),AND(Q936&lt;&gt;"",Q936&gt;$P$5)),MAX(A$5:A935)+1,"")</f>
        <v/>
      </c>
      <c r="B936" s="7" t="s">
        <v>929</v>
      </c>
      <c r="C936" s="8" t="s">
        <v>3991</v>
      </c>
      <c r="D936" s="11">
        <v>349.92348900999997</v>
      </c>
      <c r="E936" s="11">
        <v>66.554311819999995</v>
      </c>
      <c r="F936" s="11">
        <v>329.61696663999999</v>
      </c>
      <c r="G936" s="11">
        <v>49.407256369999999</v>
      </c>
      <c r="H936" s="11">
        <v>386.43782105999998</v>
      </c>
      <c r="I936" s="11">
        <v>47.437735259999997</v>
      </c>
      <c r="J936" s="11">
        <v>457.22035842000003</v>
      </c>
      <c r="K936" s="11">
        <v>37.598146069999999</v>
      </c>
      <c r="L936" s="11">
        <v>528.20846014999995</v>
      </c>
      <c r="M936" s="11">
        <v>-129.44888478000001</v>
      </c>
      <c r="N936" s="11">
        <v>560.64766229999998</v>
      </c>
      <c r="O936" s="12">
        <v>32.348677410000001</v>
      </c>
      <c r="P936" s="6">
        <f t="shared" si="28"/>
        <v>9.886257873221016E-2</v>
      </c>
      <c r="Q936" s="6">
        <f t="shared" si="29"/>
        <v>-0.13436249146458634</v>
      </c>
    </row>
    <row r="937" spans="1:17" x14ac:dyDescent="0.25">
      <c r="A937">
        <f>IF(OR(AND(P937&lt;&gt;"",P937&gt;$P$5),AND(Q937&lt;&gt;"",Q937&gt;$P$5)),MAX(A$5:A936)+1,"")</f>
        <v>340</v>
      </c>
      <c r="B937" s="7" t="s">
        <v>930</v>
      </c>
      <c r="C937" s="8" t="s">
        <v>3992</v>
      </c>
      <c r="D937" s="11">
        <v>965.75589266999998</v>
      </c>
      <c r="E937" s="11">
        <v>241.13462382</v>
      </c>
      <c r="F937" s="11">
        <v>999.59769801999994</v>
      </c>
      <c r="G937" s="11">
        <v>233.20742378999998</v>
      </c>
      <c r="H937" s="11">
        <v>1211.1440488199999</v>
      </c>
      <c r="I937" s="11">
        <v>263.23665074000002</v>
      </c>
      <c r="J937" s="11">
        <v>1683.75956526</v>
      </c>
      <c r="K937" s="11">
        <v>326.19849883999996</v>
      </c>
      <c r="L937" s="11">
        <v>2953.8280362199998</v>
      </c>
      <c r="M937" s="11">
        <v>442.72658135</v>
      </c>
      <c r="N937" s="11">
        <v>3806.5791056100002</v>
      </c>
      <c r="O937" s="12">
        <v>579.58695</v>
      </c>
      <c r="P937" s="6">
        <f t="shared" si="28"/>
        <v>0.31562918359575787</v>
      </c>
      <c r="Q937" s="6">
        <f t="shared" si="29"/>
        <v>0.19171335104759213</v>
      </c>
    </row>
    <row r="938" spans="1:17" x14ac:dyDescent="0.25">
      <c r="A938">
        <f>IF(OR(AND(P938&lt;&gt;"",P938&gt;$P$5),AND(Q938&lt;&gt;"",Q938&gt;$P$5)),MAX(A$5:A937)+1,"")</f>
        <v>341</v>
      </c>
      <c r="B938" s="7" t="s">
        <v>931</v>
      </c>
      <c r="C938" s="8" t="s">
        <v>3993</v>
      </c>
      <c r="D938" s="11">
        <v>294.26383610000005</v>
      </c>
      <c r="E938" s="11">
        <v>38.884145969999999</v>
      </c>
      <c r="F938" s="11">
        <v>402.73316574</v>
      </c>
      <c r="G938" s="11">
        <v>40.225979840000001</v>
      </c>
      <c r="H938" s="11">
        <v>396.82914823999999</v>
      </c>
      <c r="I938" s="11">
        <v>41.734190529999999</v>
      </c>
      <c r="J938" s="11">
        <v>414.97590731000003</v>
      </c>
      <c r="K938" s="11">
        <v>-132.36144245</v>
      </c>
      <c r="L938" s="11">
        <v>1422.3840085100001</v>
      </c>
      <c r="M938" s="11">
        <v>130.50147100000001</v>
      </c>
      <c r="N938" s="11">
        <v>1866.87666859</v>
      </c>
      <c r="O938" s="12">
        <v>247.86308024000002</v>
      </c>
      <c r="P938" s="6">
        <f t="shared" si="28"/>
        <v>0.44702404294278542</v>
      </c>
      <c r="Q938" s="6">
        <f t="shared" si="29"/>
        <v>0.44839779681517156</v>
      </c>
    </row>
    <row r="939" spans="1:17" x14ac:dyDescent="0.25">
      <c r="A939" t="str">
        <f>IF(OR(AND(P939&lt;&gt;"",P939&gt;$P$5),AND(Q939&lt;&gt;"",Q939&gt;$P$5)),MAX(A$5:A938)+1,"")</f>
        <v/>
      </c>
      <c r="B939" s="7" t="s">
        <v>932</v>
      </c>
      <c r="C939" s="8" t="s">
        <v>3994</v>
      </c>
      <c r="D939" s="11">
        <v>293.82819886999999</v>
      </c>
      <c r="E939" s="11">
        <v>69.249029650000011</v>
      </c>
      <c r="F939" s="11">
        <v>296.55200488999998</v>
      </c>
      <c r="G939" s="11">
        <v>71.249426900000003</v>
      </c>
      <c r="H939" s="11">
        <v>382.22736360000005</v>
      </c>
      <c r="I939" s="11">
        <v>265.57966083000002</v>
      </c>
      <c r="J939" s="11">
        <v>715.97486678999996</v>
      </c>
      <c r="K939" s="11">
        <v>137.79112240999999</v>
      </c>
      <c r="L939" s="11">
        <v>684.89775578999991</v>
      </c>
      <c r="M939" s="11">
        <v>147.86235101</v>
      </c>
      <c r="N939" s="11">
        <v>716.36175732000004</v>
      </c>
      <c r="O939" s="12">
        <v>58.918497100000003</v>
      </c>
      <c r="P939" s="6">
        <f t="shared" si="28"/>
        <v>0.19510973499343498</v>
      </c>
      <c r="Q939" s="6">
        <f t="shared" si="29"/>
        <v>-3.1794392461919729E-2</v>
      </c>
    </row>
    <row r="940" spans="1:17" x14ac:dyDescent="0.25">
      <c r="A940" t="str">
        <f>IF(OR(AND(P940&lt;&gt;"",P940&gt;$P$5),AND(Q940&lt;&gt;"",Q940&gt;$P$5)),MAX(A$5:A939)+1,"")</f>
        <v/>
      </c>
      <c r="B940" s="7" t="s">
        <v>933</v>
      </c>
      <c r="C940" s="8" t="s">
        <v>3995</v>
      </c>
      <c r="D940" s="11">
        <v>1152.37319871</v>
      </c>
      <c r="E940" s="11">
        <v>80.168673319999996</v>
      </c>
      <c r="F940" s="11">
        <v>1057.0382565700002</v>
      </c>
      <c r="G940" s="11">
        <v>10.7031607</v>
      </c>
      <c r="H940" s="11">
        <v>1197.64276561</v>
      </c>
      <c r="I940" s="11">
        <v>7.9752406799999997</v>
      </c>
      <c r="J940" s="11">
        <v>1455.8767937800001</v>
      </c>
      <c r="K940" s="11">
        <v>8.9314033399999992</v>
      </c>
      <c r="L940" s="11">
        <v>1715.9621701800002</v>
      </c>
      <c r="M940" s="11">
        <v>8.3299982799999999</v>
      </c>
      <c r="N940" s="11">
        <v>1446.6399362699999</v>
      </c>
      <c r="O940" s="12">
        <v>3.8667245699999997</v>
      </c>
      <c r="P940" s="6">
        <f t="shared" si="28"/>
        <v>4.653428400554227E-2</v>
      </c>
      <c r="Q940" s="6">
        <f t="shared" si="29"/>
        <v>-0.45465955490793053</v>
      </c>
    </row>
    <row r="941" spans="1:17" x14ac:dyDescent="0.25">
      <c r="A941">
        <f>IF(OR(AND(P941&lt;&gt;"",P941&gt;$P$5),AND(Q941&lt;&gt;"",Q941&gt;$P$5)),MAX(A$5:A940)+1,"")</f>
        <v>342</v>
      </c>
      <c r="B941" s="7" t="s">
        <v>934</v>
      </c>
      <c r="C941" s="8" t="s">
        <v>3996</v>
      </c>
      <c r="D941" s="11">
        <v>178.61592311000001</v>
      </c>
      <c r="E941" s="11">
        <v>51.812772170000002</v>
      </c>
      <c r="F941" s="11">
        <v>257.89816371000001</v>
      </c>
      <c r="G941" s="11">
        <v>68.74059579</v>
      </c>
      <c r="H941" s="11">
        <v>454.76613182</v>
      </c>
      <c r="I941" s="11">
        <v>91.497613700000002</v>
      </c>
      <c r="J941" s="11">
        <v>586.39204164</v>
      </c>
      <c r="K941" s="11">
        <v>121.61250432999999</v>
      </c>
      <c r="L941" s="11">
        <v>770.24343629999998</v>
      </c>
      <c r="M941" s="11">
        <v>154.58170555999999</v>
      </c>
      <c r="N941" s="11">
        <v>626.49539736999998</v>
      </c>
      <c r="O941" s="12">
        <v>125.75065085999999</v>
      </c>
      <c r="P941" s="6">
        <f t="shared" si="28"/>
        <v>0.28528530587726886</v>
      </c>
      <c r="Q941" s="6">
        <f t="shared" si="29"/>
        <v>0.1940284710493263</v>
      </c>
    </row>
    <row r="942" spans="1:17" x14ac:dyDescent="0.25">
      <c r="A942">
        <f>IF(OR(AND(P942&lt;&gt;"",P942&gt;$P$5),AND(Q942&lt;&gt;"",Q942&gt;$P$5)),MAX(A$5:A941)+1,"")</f>
        <v>343</v>
      </c>
      <c r="B942" s="7" t="s">
        <v>935</v>
      </c>
      <c r="C942" s="8" t="s">
        <v>3997</v>
      </c>
      <c r="D942" s="11">
        <v>5479.3242783699998</v>
      </c>
      <c r="E942" s="11">
        <v>313.67074635</v>
      </c>
      <c r="F942" s="11">
        <v>7626.7864814099994</v>
      </c>
      <c r="G942" s="11">
        <v>436.45983692000004</v>
      </c>
      <c r="H942" s="11">
        <v>10254.217114839999</v>
      </c>
      <c r="I942" s="11">
        <v>546.93806714999994</v>
      </c>
      <c r="J942" s="11">
        <v>11992.157368940001</v>
      </c>
      <c r="K942" s="11">
        <v>663.93600169000001</v>
      </c>
      <c r="L942" s="11">
        <v>13554.442174899999</v>
      </c>
      <c r="M942" s="11">
        <v>866.39196426000001</v>
      </c>
      <c r="N942" s="11">
        <v>17748.02836362</v>
      </c>
      <c r="O942" s="12">
        <v>1112.047405</v>
      </c>
      <c r="P942" s="6">
        <f t="shared" si="28"/>
        <v>0.26498280478420422</v>
      </c>
      <c r="Q942" s="6">
        <f t="shared" si="29"/>
        <v>0.28804150225036507</v>
      </c>
    </row>
    <row r="943" spans="1:17" x14ac:dyDescent="0.25">
      <c r="A943">
        <f>IF(OR(AND(P943&lt;&gt;"",P943&gt;$P$5),AND(Q943&lt;&gt;"",Q943&gt;$P$5)),MAX(A$5:A942)+1,"")</f>
        <v>344</v>
      </c>
      <c r="B943" s="7" t="s">
        <v>936</v>
      </c>
      <c r="C943" s="8" t="s">
        <v>3998</v>
      </c>
      <c r="D943" s="11">
        <v>1254.81388855</v>
      </c>
      <c r="E943" s="11">
        <v>65.570328130000007</v>
      </c>
      <c r="F943" s="11">
        <v>1814.6606127299999</v>
      </c>
      <c r="G943" s="11">
        <v>80.379963700000005</v>
      </c>
      <c r="H943" s="11">
        <v>1878.8725185999999</v>
      </c>
      <c r="I943" s="11">
        <v>53.92806762</v>
      </c>
      <c r="J943" s="11">
        <v>4447.9226978199995</v>
      </c>
      <c r="K943" s="11">
        <v>165.00826372999998</v>
      </c>
      <c r="L943" s="11">
        <v>4865.77135309</v>
      </c>
      <c r="M943" s="11">
        <v>103.82996786</v>
      </c>
      <c r="N943" s="11">
        <v>5165.3784902700008</v>
      </c>
      <c r="O943" s="12">
        <v>111.33180940000001</v>
      </c>
      <c r="P943" s="6">
        <f t="shared" si="28"/>
        <v>0.327102803313438</v>
      </c>
      <c r="Q943" s="6">
        <f t="shared" si="29"/>
        <v>0.11168662885753888</v>
      </c>
    </row>
    <row r="944" spans="1:17" x14ac:dyDescent="0.25">
      <c r="A944" t="str">
        <f>IF(OR(AND(P944&lt;&gt;"",P944&gt;$P$5),AND(Q944&lt;&gt;"",Q944&gt;$P$5)),MAX(A$5:A943)+1,"")</f>
        <v/>
      </c>
      <c r="B944" s="7" t="s">
        <v>937</v>
      </c>
      <c r="C944" s="8" t="s">
        <v>3999</v>
      </c>
      <c r="D944" s="11">
        <v>843.05496315999994</v>
      </c>
      <c r="E944" s="11">
        <v>130.75397576</v>
      </c>
      <c r="F944" s="11">
        <v>928.72361161000003</v>
      </c>
      <c r="G944" s="11">
        <v>157.93945238999999</v>
      </c>
      <c r="H944" s="11">
        <v>795.03533691999996</v>
      </c>
      <c r="I944" s="11">
        <v>112.33586199</v>
      </c>
      <c r="J944" s="11">
        <v>990.88569086000007</v>
      </c>
      <c r="K944" s="11">
        <v>67.29568626999999</v>
      </c>
      <c r="L944" s="11">
        <v>1266.3854919600001</v>
      </c>
      <c r="M944" s="11">
        <v>122.29722423999999</v>
      </c>
      <c r="N944" s="11">
        <v>1397.28906375</v>
      </c>
      <c r="O944" s="12">
        <v>136.7414464</v>
      </c>
      <c r="P944" s="6">
        <f t="shared" si="28"/>
        <v>0.10633352797082196</v>
      </c>
      <c r="Q944" s="6">
        <f t="shared" si="29"/>
        <v>8.9950909214420172E-3</v>
      </c>
    </row>
    <row r="945" spans="1:17" x14ac:dyDescent="0.25">
      <c r="A945" t="str">
        <f>IF(OR(AND(P945&lt;&gt;"",P945&gt;$P$5),AND(Q945&lt;&gt;"",Q945&gt;$P$5)),MAX(A$5:A944)+1,"")</f>
        <v/>
      </c>
      <c r="B945" s="7" t="s">
        <v>938</v>
      </c>
      <c r="C945" s="8" t="s">
        <v>4000</v>
      </c>
      <c r="D945" s="11">
        <v>233.88431206999999</v>
      </c>
      <c r="E945" s="11">
        <v>32.996261160000003</v>
      </c>
      <c r="F945" s="11">
        <v>228.22606438</v>
      </c>
      <c r="G945" s="11">
        <v>19.68199838</v>
      </c>
      <c r="H945" s="11">
        <v>205.12750134999999</v>
      </c>
      <c r="I945" s="11">
        <v>21.024600249999999</v>
      </c>
      <c r="J945" s="11">
        <v>166.12776491</v>
      </c>
      <c r="K945" s="11">
        <v>2.58852284</v>
      </c>
      <c r="L945" s="11">
        <v>150.96786403999999</v>
      </c>
      <c r="M945" s="11">
        <v>-9.6162596400000009</v>
      </c>
      <c r="N945" s="11">
        <v>105.23023264</v>
      </c>
      <c r="O945" s="12">
        <v>4.3143413800000001</v>
      </c>
      <c r="P945" s="6">
        <f t="shared" si="28"/>
        <v>-0.14763052644212338</v>
      </c>
      <c r="Q945" s="6">
        <f t="shared" si="29"/>
        <v>-0.33428252875346798</v>
      </c>
    </row>
    <row r="946" spans="1:17" x14ac:dyDescent="0.25">
      <c r="A946" t="str">
        <f>IF(OR(AND(P946&lt;&gt;"",P946&gt;$P$5),AND(Q946&lt;&gt;"",Q946&gt;$P$5)),MAX(A$5:A945)+1,"")</f>
        <v/>
      </c>
      <c r="B946" s="7" t="s">
        <v>939</v>
      </c>
      <c r="C946" s="8" t="s">
        <v>4001</v>
      </c>
      <c r="D946" s="11">
        <v>309.00086967000004</v>
      </c>
      <c r="E946" s="11">
        <v>78.09243506</v>
      </c>
      <c r="F946" s="11">
        <v>432.93077033999998</v>
      </c>
      <c r="G946" s="11">
        <v>119.47671475</v>
      </c>
      <c r="H946" s="11">
        <v>568.31981055999995</v>
      </c>
      <c r="I946" s="11">
        <v>124.34460718999999</v>
      </c>
      <c r="J946" s="11">
        <v>603.14239473999999</v>
      </c>
      <c r="K946" s="11">
        <v>62.838706639999998</v>
      </c>
      <c r="L946" s="11">
        <v>598.30516527999998</v>
      </c>
      <c r="M946" s="11">
        <v>22.250622889999999</v>
      </c>
      <c r="N946" s="11">
        <v>623.60205484000005</v>
      </c>
      <c r="O946" s="12">
        <v>15.830627570000001</v>
      </c>
      <c r="P946" s="6">
        <f t="shared" si="28"/>
        <v>0.15077274419261966</v>
      </c>
      <c r="Q946" s="6">
        <f t="shared" si="29"/>
        <v>-0.27326206028089428</v>
      </c>
    </row>
    <row r="947" spans="1:17" x14ac:dyDescent="0.25">
      <c r="A947">
        <f>IF(OR(AND(P947&lt;&gt;"",P947&gt;$P$5),AND(Q947&lt;&gt;"",Q947&gt;$P$5)),MAX(A$5:A946)+1,"")</f>
        <v>345</v>
      </c>
      <c r="B947" s="7" t="s">
        <v>940</v>
      </c>
      <c r="C947" s="8" t="s">
        <v>4002</v>
      </c>
      <c r="D947" s="11">
        <v>1010.54873547</v>
      </c>
      <c r="E947" s="11">
        <v>115.78080285</v>
      </c>
      <c r="F947" s="11">
        <v>2555.5677150199999</v>
      </c>
      <c r="G947" s="11">
        <v>257.18169739000001</v>
      </c>
      <c r="H947" s="11">
        <v>3147.2015867800001</v>
      </c>
      <c r="I947" s="11">
        <v>263.09191313000002</v>
      </c>
      <c r="J947" s="11">
        <v>4591.6566977600005</v>
      </c>
      <c r="K947" s="11">
        <v>339.77579881999998</v>
      </c>
      <c r="L947" s="11">
        <v>7295.9485707799995</v>
      </c>
      <c r="M947" s="11">
        <v>630.04609761999995</v>
      </c>
      <c r="N947" s="11">
        <v>10139.49244688</v>
      </c>
      <c r="O947" s="12">
        <v>1078.5085320799999</v>
      </c>
      <c r="P947" s="6">
        <f t="shared" si="28"/>
        <v>0.5859583967634614</v>
      </c>
      <c r="Q947" s="6">
        <f t="shared" si="29"/>
        <v>0.56256252963201758</v>
      </c>
    </row>
    <row r="948" spans="1:17" x14ac:dyDescent="0.25">
      <c r="A948" t="str">
        <f>IF(OR(AND(P948&lt;&gt;"",P948&gt;$P$5),AND(Q948&lt;&gt;"",Q948&gt;$P$5)),MAX(A$5:A947)+1,"")</f>
        <v/>
      </c>
      <c r="B948" s="7" t="s">
        <v>941</v>
      </c>
      <c r="C948" s="8" t="s">
        <v>4003</v>
      </c>
      <c r="D948" s="11">
        <v>515.40979871000002</v>
      </c>
      <c r="E948" s="11">
        <v>56.813202930000003</v>
      </c>
      <c r="F948" s="11">
        <v>542.85194329000001</v>
      </c>
      <c r="G948" s="11">
        <v>67.803336569999999</v>
      </c>
      <c r="H948" s="11">
        <v>581.18437876999997</v>
      </c>
      <c r="I948" s="11">
        <v>51.248661779999999</v>
      </c>
      <c r="J948" s="11">
        <v>684.98284594000006</v>
      </c>
      <c r="K948" s="11">
        <v>46.932205229999994</v>
      </c>
      <c r="L948" s="11">
        <v>667.60668627999996</v>
      </c>
      <c r="M948" s="11">
        <v>47.90979059</v>
      </c>
      <c r="N948" s="11">
        <v>741.64682197000002</v>
      </c>
      <c r="O948" s="12">
        <v>24.138430850000002</v>
      </c>
      <c r="P948" s="6">
        <f t="shared" si="28"/>
        <v>7.549623363984459E-2</v>
      </c>
      <c r="Q948" s="6">
        <f t="shared" si="29"/>
        <v>-0.15734082819028361</v>
      </c>
    </row>
    <row r="949" spans="1:17" x14ac:dyDescent="0.25">
      <c r="A949">
        <f>IF(OR(AND(P949&lt;&gt;"",P949&gt;$P$5),AND(Q949&lt;&gt;"",Q949&gt;$P$5)),MAX(A$5:A948)+1,"")</f>
        <v>346</v>
      </c>
      <c r="B949" s="7" t="s">
        <v>942</v>
      </c>
      <c r="C949" s="8" t="s">
        <v>4004</v>
      </c>
      <c r="D949" s="11">
        <v>682.96464488999993</v>
      </c>
      <c r="E949" s="11">
        <v>122.96765526</v>
      </c>
      <c r="F949" s="11">
        <v>1300.0946282699999</v>
      </c>
      <c r="G949" s="11">
        <v>428.63540832999996</v>
      </c>
      <c r="H949" s="11">
        <v>1583.22388155</v>
      </c>
      <c r="I949" s="11">
        <v>302.71398843999998</v>
      </c>
      <c r="J949" s="11">
        <v>1868.0734440199999</v>
      </c>
      <c r="K949" s="11">
        <v>75.62111809000001</v>
      </c>
      <c r="L949" s="11">
        <v>1761.6847467999999</v>
      </c>
      <c r="M949" s="11">
        <v>-189.45986349</v>
      </c>
      <c r="N949" s="11">
        <v>3619.0211874800002</v>
      </c>
      <c r="O949" s="12">
        <v>220.42232716000001</v>
      </c>
      <c r="P949" s="6">
        <f t="shared" si="28"/>
        <v>0.39584945302588759</v>
      </c>
      <c r="Q949" s="6">
        <f t="shared" si="29"/>
        <v>0.12381011899852612</v>
      </c>
    </row>
    <row r="950" spans="1:17" x14ac:dyDescent="0.25">
      <c r="A950" t="str">
        <f>IF(OR(AND(P950&lt;&gt;"",P950&gt;$P$5),AND(Q950&lt;&gt;"",Q950&gt;$P$5)),MAX(A$5:A949)+1,"")</f>
        <v/>
      </c>
      <c r="B950" s="7" t="s">
        <v>943</v>
      </c>
      <c r="C950" s="8" t="s">
        <v>4005</v>
      </c>
      <c r="D950" s="11">
        <v>2878.60614988</v>
      </c>
      <c r="E950" s="11">
        <v>183.03188261000003</v>
      </c>
      <c r="F950" s="11">
        <v>3719.11400929</v>
      </c>
      <c r="G950" s="11">
        <v>229.68682235</v>
      </c>
      <c r="H950" s="11">
        <v>3434.9116131599999</v>
      </c>
      <c r="I950" s="11">
        <v>206.41313790999999</v>
      </c>
      <c r="J950" s="11">
        <v>3988.01788786</v>
      </c>
      <c r="K950" s="11">
        <v>227.00369265999998</v>
      </c>
      <c r="L950" s="11">
        <v>3776.57187346</v>
      </c>
      <c r="M950" s="11">
        <v>245.90225065000001</v>
      </c>
      <c r="N950" s="11">
        <v>2923.0805530900002</v>
      </c>
      <c r="O950" s="12">
        <v>206.06186980999999</v>
      </c>
      <c r="P950" s="6">
        <f t="shared" si="28"/>
        <v>3.0710746877000705E-3</v>
      </c>
      <c r="Q950" s="6">
        <f t="shared" si="29"/>
        <v>2.3986374729177307E-2</v>
      </c>
    </row>
    <row r="951" spans="1:17" x14ac:dyDescent="0.25">
      <c r="A951">
        <f>IF(OR(AND(P951&lt;&gt;"",P951&gt;$P$5),AND(Q951&lt;&gt;"",Q951&gt;$P$5)),MAX(A$5:A950)+1,"")</f>
        <v>347</v>
      </c>
      <c r="B951" s="7" t="s">
        <v>944</v>
      </c>
      <c r="C951" s="8" t="s">
        <v>4006</v>
      </c>
      <c r="D951" s="11">
        <v>909.56240995000007</v>
      </c>
      <c r="E951" s="11">
        <v>138.30352759000002</v>
      </c>
      <c r="F951" s="11">
        <v>1165.5831671800001</v>
      </c>
      <c r="G951" s="11">
        <v>190.26496678000001</v>
      </c>
      <c r="H951" s="11">
        <v>2706.1211601599998</v>
      </c>
      <c r="I951" s="11">
        <v>233.76901694</v>
      </c>
      <c r="J951" s="11">
        <v>3167.75285811</v>
      </c>
      <c r="K951" s="11">
        <v>142.97747619999998</v>
      </c>
      <c r="L951" s="11">
        <v>3730.0685395700002</v>
      </c>
      <c r="M951" s="11">
        <v>172.76120549000001</v>
      </c>
      <c r="N951" s="11">
        <v>2876.8334649399999</v>
      </c>
      <c r="O951" s="12">
        <v>181.39210044000001</v>
      </c>
      <c r="P951" s="6">
        <f t="shared" si="28"/>
        <v>0.25897307932367153</v>
      </c>
      <c r="Q951" s="6">
        <f t="shared" si="29"/>
        <v>5.5740111826600769E-2</v>
      </c>
    </row>
    <row r="952" spans="1:17" x14ac:dyDescent="0.25">
      <c r="A952" t="str">
        <f>IF(OR(AND(P952&lt;&gt;"",P952&gt;$P$5),AND(Q952&lt;&gt;"",Q952&gt;$P$5)),MAX(A$5:A951)+1,"")</f>
        <v/>
      </c>
      <c r="B952" s="7" t="s">
        <v>945</v>
      </c>
      <c r="C952" s="8" t="s">
        <v>4007</v>
      </c>
      <c r="D952" s="11">
        <v>1396.16413928</v>
      </c>
      <c r="E952" s="11">
        <v>142.54383257000001</v>
      </c>
      <c r="F952" s="11">
        <v>1910.60466438</v>
      </c>
      <c r="G952" s="11">
        <v>158.12731044999998</v>
      </c>
      <c r="H952" s="11">
        <v>761.76088234999997</v>
      </c>
      <c r="I952" s="11">
        <v>-68.668465449999999</v>
      </c>
      <c r="J952" s="11">
        <v>1247.24340151</v>
      </c>
      <c r="K952" s="11">
        <v>9.7847258900000007</v>
      </c>
      <c r="L952" s="11">
        <v>1275.0907655999999</v>
      </c>
      <c r="M952" s="11">
        <v>11.58895315</v>
      </c>
      <c r="N952" s="11">
        <v>1053.89620094</v>
      </c>
      <c r="O952" s="12">
        <v>-158.02011771000002</v>
      </c>
      <c r="P952" s="6">
        <f t="shared" si="28"/>
        <v>-5.4694309989103962E-2</v>
      </c>
      <c r="Q952" s="6">
        <f t="shared" si="29"/>
        <v>-2.0208285082317285</v>
      </c>
    </row>
    <row r="953" spans="1:17" x14ac:dyDescent="0.25">
      <c r="A953">
        <f>IF(OR(AND(P953&lt;&gt;"",P953&gt;$P$5),AND(Q953&lt;&gt;"",Q953&gt;$P$5)),MAX(A$5:A952)+1,"")</f>
        <v>348</v>
      </c>
      <c r="B953" s="7" t="s">
        <v>946</v>
      </c>
      <c r="C953" s="8" t="s">
        <v>4008</v>
      </c>
      <c r="D953" s="11">
        <v>370.44613045</v>
      </c>
      <c r="E953" s="11">
        <v>53.741547310000001</v>
      </c>
      <c r="F953" s="11">
        <v>595.07480852999993</v>
      </c>
      <c r="G953" s="11">
        <v>70.264787720000001</v>
      </c>
      <c r="H953" s="11">
        <v>584.3365355599999</v>
      </c>
      <c r="I953" s="11">
        <v>93.492492510000005</v>
      </c>
      <c r="J953" s="11">
        <v>744.32167498000001</v>
      </c>
      <c r="K953" s="11">
        <v>113.04188257</v>
      </c>
      <c r="L953" s="11">
        <v>1065.17774188</v>
      </c>
      <c r="M953" s="11">
        <v>148.78990780000001</v>
      </c>
      <c r="N953" s="11">
        <v>1242.97817427</v>
      </c>
      <c r="O953" s="12">
        <v>190.5772116</v>
      </c>
      <c r="P953" s="6">
        <f t="shared" si="28"/>
        <v>0.27393622755738045</v>
      </c>
      <c r="Q953" s="6">
        <f t="shared" si="29"/>
        <v>0.28810765270084504</v>
      </c>
    </row>
    <row r="954" spans="1:17" x14ac:dyDescent="0.25">
      <c r="A954" t="str">
        <f>IF(OR(AND(P954&lt;&gt;"",P954&gt;$P$5),AND(Q954&lt;&gt;"",Q954&gt;$P$5)),MAX(A$5:A953)+1,"")</f>
        <v/>
      </c>
      <c r="B954" s="7" t="s">
        <v>947</v>
      </c>
      <c r="C954" s="8" t="s">
        <v>4009</v>
      </c>
      <c r="D954" s="11">
        <v>4198.2031112900004</v>
      </c>
      <c r="E954" s="11">
        <v>214.32078530000001</v>
      </c>
      <c r="F954" s="11">
        <v>5410.4796399200004</v>
      </c>
      <c r="G954" s="11">
        <v>280.99383462999998</v>
      </c>
      <c r="H954" s="11">
        <v>6777.8270642299995</v>
      </c>
      <c r="I954" s="11">
        <v>378.51115991</v>
      </c>
      <c r="J954" s="11">
        <v>8691.3269104599985</v>
      </c>
      <c r="K954" s="11">
        <v>522.92665237000006</v>
      </c>
      <c r="L954" s="11">
        <v>9787.9702985000004</v>
      </c>
      <c r="M954" s="11">
        <v>536.54375701999993</v>
      </c>
      <c r="N954" s="11">
        <v>8010.0108882700006</v>
      </c>
      <c r="O954" s="12">
        <v>278.92123904000005</v>
      </c>
      <c r="P954" s="6">
        <f t="shared" si="28"/>
        <v>0.13792576813087543</v>
      </c>
      <c r="Q954" s="6">
        <f t="shared" si="29"/>
        <v>5.4103993749718304E-2</v>
      </c>
    </row>
    <row r="955" spans="1:17" x14ac:dyDescent="0.25">
      <c r="A955" t="str">
        <f>IF(OR(AND(P955&lt;&gt;"",P955&gt;$P$5),AND(Q955&lt;&gt;"",Q955&gt;$P$5)),MAX(A$5:A954)+1,"")</f>
        <v/>
      </c>
      <c r="B955" s="7" t="s">
        <v>948</v>
      </c>
      <c r="C955" s="8" t="s">
        <v>4010</v>
      </c>
      <c r="D955" s="11">
        <v>1306.9826966199998</v>
      </c>
      <c r="E955" s="11">
        <v>183.79970061</v>
      </c>
      <c r="F955" s="11">
        <v>1784.6866865299999</v>
      </c>
      <c r="G955" s="11">
        <v>199.39635056</v>
      </c>
      <c r="H955" s="11">
        <v>1837.8954053499999</v>
      </c>
      <c r="I955" s="11">
        <v>92.194965209999992</v>
      </c>
      <c r="J955" s="11">
        <v>2298.8566707399996</v>
      </c>
      <c r="K955" s="11">
        <v>100.88598198999999</v>
      </c>
      <c r="L955" s="11">
        <v>2211.5857977199998</v>
      </c>
      <c r="M955" s="11">
        <v>103.48716098</v>
      </c>
      <c r="N955" s="11">
        <v>1908.00991505</v>
      </c>
      <c r="O955" s="12">
        <v>-460.46280581999997</v>
      </c>
      <c r="P955" s="6">
        <f t="shared" si="28"/>
        <v>7.8604326149374515E-2</v>
      </c>
      <c r="Q955" s="6">
        <f t="shared" si="29"/>
        <v>-2.2016277553926002</v>
      </c>
    </row>
    <row r="956" spans="1:17" x14ac:dyDescent="0.25">
      <c r="A956" t="str">
        <f>IF(OR(AND(P956&lt;&gt;"",P956&gt;$P$5),AND(Q956&lt;&gt;"",Q956&gt;$P$5)),MAX(A$5:A955)+1,"")</f>
        <v/>
      </c>
      <c r="B956" s="7" t="s">
        <v>949</v>
      </c>
      <c r="C956" s="8" t="s">
        <v>4011</v>
      </c>
      <c r="D956" s="11">
        <v>812.48071535999998</v>
      </c>
      <c r="E956" s="11">
        <v>86.045162500000004</v>
      </c>
      <c r="F956" s="11">
        <v>1036.7256391799999</v>
      </c>
      <c r="G956" s="11">
        <v>104.48257190000001</v>
      </c>
      <c r="H956" s="11">
        <v>965.51657375000002</v>
      </c>
      <c r="I956" s="11">
        <v>97.778401119999998</v>
      </c>
      <c r="J956" s="11">
        <v>1108.8764775100001</v>
      </c>
      <c r="K956" s="11">
        <v>129.17425818999999</v>
      </c>
      <c r="L956" s="11">
        <v>1155.20882572</v>
      </c>
      <c r="M956" s="11">
        <v>153.59131707</v>
      </c>
      <c r="N956" s="11">
        <v>1091.28828512</v>
      </c>
      <c r="O956" s="12">
        <v>129.07282315</v>
      </c>
      <c r="P956" s="6">
        <f t="shared" si="28"/>
        <v>6.0779910556172601E-2</v>
      </c>
      <c r="Q956" s="6">
        <f t="shared" si="29"/>
        <v>8.4480306838042862E-2</v>
      </c>
    </row>
    <row r="957" spans="1:17" x14ac:dyDescent="0.25">
      <c r="A957" t="str">
        <f>IF(OR(AND(P957&lt;&gt;"",P957&gt;$P$5),AND(Q957&lt;&gt;"",Q957&gt;$P$5)),MAX(A$5:A956)+1,"")</f>
        <v/>
      </c>
      <c r="B957" s="7" t="s">
        <v>950</v>
      </c>
      <c r="C957" s="8" t="s">
        <v>4012</v>
      </c>
      <c r="D957" s="11">
        <v>1002.84631575</v>
      </c>
      <c r="E957" s="11">
        <v>143.64405239999999</v>
      </c>
      <c r="F957" s="11">
        <v>1147.7971224600001</v>
      </c>
      <c r="G957" s="11">
        <v>199.07065521000001</v>
      </c>
      <c r="H957" s="11">
        <v>1179.4223355199999</v>
      </c>
      <c r="I957" s="11">
        <v>139.85035951</v>
      </c>
      <c r="J957" s="11">
        <v>1259.2002221800001</v>
      </c>
      <c r="K957" s="11">
        <v>71.391055969999996</v>
      </c>
      <c r="L957" s="11">
        <v>1029.4571604400001</v>
      </c>
      <c r="M957" s="11">
        <v>-46.590565329999997</v>
      </c>
      <c r="N957" s="11">
        <v>1012.7629429299999</v>
      </c>
      <c r="O957" s="12">
        <v>22.586065000000001</v>
      </c>
      <c r="P957" s="6">
        <f t="shared" si="28"/>
        <v>1.9699198158018572E-3</v>
      </c>
      <c r="Q957" s="6">
        <f t="shared" si="29"/>
        <v>-0.30926639573445025</v>
      </c>
    </row>
    <row r="958" spans="1:17" x14ac:dyDescent="0.25">
      <c r="A958" t="str">
        <f>IF(OR(AND(P958&lt;&gt;"",P958&gt;$P$5),AND(Q958&lt;&gt;"",Q958&gt;$P$5)),MAX(A$5:A957)+1,"")</f>
        <v/>
      </c>
      <c r="B958" s="7" t="s">
        <v>951</v>
      </c>
      <c r="C958" s="8" t="s">
        <v>4013</v>
      </c>
      <c r="D958" s="11">
        <v>685.68758275000005</v>
      </c>
      <c r="E958" s="11">
        <v>61.506360880000003</v>
      </c>
      <c r="F958" s="11">
        <v>855.69820902999993</v>
      </c>
      <c r="G958" s="11">
        <v>73.489042980000008</v>
      </c>
      <c r="H958" s="11">
        <v>810.72585321999998</v>
      </c>
      <c r="I958" s="11">
        <v>39.660112720000001</v>
      </c>
      <c r="J958" s="11">
        <v>896.41031579999992</v>
      </c>
      <c r="K958" s="11">
        <v>98.618288370000002</v>
      </c>
      <c r="L958" s="11">
        <v>872.6094203099999</v>
      </c>
      <c r="M958" s="11">
        <v>27.62974122</v>
      </c>
      <c r="N958" s="11">
        <v>700.82517466000002</v>
      </c>
      <c r="O958" s="12">
        <v>-102.31952206</v>
      </c>
      <c r="P958" s="6">
        <f t="shared" si="28"/>
        <v>4.376821719894286E-3</v>
      </c>
      <c r="Q958" s="6">
        <f t="shared" si="29"/>
        <v>-2.1071531350790873</v>
      </c>
    </row>
    <row r="959" spans="1:17" x14ac:dyDescent="0.25">
      <c r="A959" t="str">
        <f>IF(OR(AND(P959&lt;&gt;"",P959&gt;$P$5),AND(Q959&lt;&gt;"",Q959&gt;$P$5)),MAX(A$5:A958)+1,"")</f>
        <v/>
      </c>
      <c r="B959" s="7" t="s">
        <v>952</v>
      </c>
      <c r="C959" s="8" t="s">
        <v>4014</v>
      </c>
      <c r="D959" s="11">
        <v>615.43382739000003</v>
      </c>
      <c r="E959" s="11">
        <v>97.689584519999997</v>
      </c>
      <c r="F959" s="11">
        <v>433.80833783999998</v>
      </c>
      <c r="G959" s="11">
        <v>53.273835979999994</v>
      </c>
      <c r="H959" s="11">
        <v>385.92006744000003</v>
      </c>
      <c r="I959" s="11">
        <v>30.46309127</v>
      </c>
      <c r="J959" s="11">
        <v>352.84107632999996</v>
      </c>
      <c r="K959" s="11">
        <v>36.46415897</v>
      </c>
      <c r="L959" s="11">
        <v>307.50877825999999</v>
      </c>
      <c r="M959" s="11">
        <v>47.2622651</v>
      </c>
      <c r="N959" s="11">
        <v>796.45548703999998</v>
      </c>
      <c r="O959" s="12">
        <v>92.66943929</v>
      </c>
      <c r="P959" s="6">
        <f t="shared" si="28"/>
        <v>5.2921585339599675E-2</v>
      </c>
      <c r="Q959" s="6">
        <f t="shared" si="29"/>
        <v>-1.049577125233947E-2</v>
      </c>
    </row>
    <row r="960" spans="1:17" x14ac:dyDescent="0.25">
      <c r="A960">
        <f>IF(OR(AND(P960&lt;&gt;"",P960&gt;$P$5),AND(Q960&lt;&gt;"",Q960&gt;$P$5)),MAX(A$5:A959)+1,"")</f>
        <v>349</v>
      </c>
      <c r="B960" s="7" t="s">
        <v>953</v>
      </c>
      <c r="C960" s="8" t="s">
        <v>4015</v>
      </c>
      <c r="D960" s="11">
        <v>590.73579438000002</v>
      </c>
      <c r="E960" s="11">
        <v>61.277587279999999</v>
      </c>
      <c r="F960" s="11">
        <v>775.61576665999996</v>
      </c>
      <c r="G960" s="11">
        <v>70.720923120000009</v>
      </c>
      <c r="H960" s="11">
        <v>896.78630845000009</v>
      </c>
      <c r="I960" s="11">
        <v>57.238123039999998</v>
      </c>
      <c r="J960" s="11">
        <v>1166.2308987700001</v>
      </c>
      <c r="K960" s="11">
        <v>45.064602289999996</v>
      </c>
      <c r="L960" s="11">
        <v>1313.1540249700001</v>
      </c>
      <c r="M960" s="11">
        <v>63.569525210000002</v>
      </c>
      <c r="N960" s="11">
        <v>1523.77369471</v>
      </c>
      <c r="O960" s="12">
        <v>46.951239389999998</v>
      </c>
      <c r="P960" s="6">
        <f t="shared" si="28"/>
        <v>0.20866358302083232</v>
      </c>
      <c r="Q960" s="6">
        <f t="shared" si="29"/>
        <v>-5.1867396918913511E-2</v>
      </c>
    </row>
    <row r="961" spans="1:17" x14ac:dyDescent="0.25">
      <c r="A961" t="str">
        <f>IF(OR(AND(P961&lt;&gt;"",P961&gt;$P$5),AND(Q961&lt;&gt;"",Q961&gt;$P$5)),MAX(A$5:A960)+1,"")</f>
        <v/>
      </c>
      <c r="B961" s="7" t="s">
        <v>954</v>
      </c>
      <c r="C961" s="8" t="s">
        <v>4016</v>
      </c>
      <c r="D961" s="11">
        <v>2406.4121081799999</v>
      </c>
      <c r="E961" s="11">
        <v>249.75816037999999</v>
      </c>
      <c r="F961" s="11">
        <v>2864.6711963299999</v>
      </c>
      <c r="G961" s="11">
        <v>266.15062828999999</v>
      </c>
      <c r="H961" s="11">
        <v>2759.1098216300002</v>
      </c>
      <c r="I961" s="11">
        <v>191.34300487000002</v>
      </c>
      <c r="J961" s="11">
        <v>3022.35890298</v>
      </c>
      <c r="K961" s="11">
        <v>261.86711015000003</v>
      </c>
      <c r="L961" s="11">
        <v>3299.7396767300002</v>
      </c>
      <c r="M961" s="11">
        <v>322.62656588999999</v>
      </c>
      <c r="N961" s="11">
        <v>3540.6149782900002</v>
      </c>
      <c r="O961" s="12">
        <v>517.23358546999998</v>
      </c>
      <c r="P961" s="6">
        <f t="shared" si="28"/>
        <v>8.029344186785714E-2</v>
      </c>
      <c r="Q961" s="6">
        <f t="shared" si="29"/>
        <v>0.15673374700839005</v>
      </c>
    </row>
    <row r="962" spans="1:17" x14ac:dyDescent="0.25">
      <c r="A962" t="str">
        <f>IF(OR(AND(P962&lt;&gt;"",P962&gt;$P$5),AND(Q962&lt;&gt;"",Q962&gt;$P$5)),MAX(A$5:A961)+1,"")</f>
        <v/>
      </c>
      <c r="B962" s="7" t="s">
        <v>955</v>
      </c>
      <c r="C962" s="8" t="s">
        <v>4017</v>
      </c>
      <c r="D962" s="11">
        <v>2703.90683519</v>
      </c>
      <c r="E962" s="11">
        <v>276.14916554000001</v>
      </c>
      <c r="F962" s="11">
        <v>2738.6918302100003</v>
      </c>
      <c r="G962" s="11">
        <v>168.33028250000001</v>
      </c>
      <c r="H962" s="11">
        <v>2952.0638321599999</v>
      </c>
      <c r="I962" s="11">
        <v>134.26303530000001</v>
      </c>
      <c r="J962" s="11">
        <v>2272.0343352</v>
      </c>
      <c r="K962" s="11">
        <v>-175.72224847000001</v>
      </c>
      <c r="L962" s="11">
        <v>2522.1024792899998</v>
      </c>
      <c r="M962" s="11">
        <v>20.23319077</v>
      </c>
      <c r="N962" s="11">
        <v>1613.9177350799998</v>
      </c>
      <c r="O962" s="12">
        <v>-259.56500432000001</v>
      </c>
      <c r="P962" s="6">
        <f t="shared" si="28"/>
        <v>-9.8059405493794105E-2</v>
      </c>
      <c r="Q962" s="6">
        <f t="shared" si="29"/>
        <v>-1.9876895996410435</v>
      </c>
    </row>
    <row r="963" spans="1:17" x14ac:dyDescent="0.25">
      <c r="A963" t="str">
        <f>IF(OR(AND(P963&lt;&gt;"",P963&gt;$P$5),AND(Q963&lt;&gt;"",Q963&gt;$P$5)),MAX(A$5:A962)+1,"")</f>
        <v/>
      </c>
      <c r="B963" s="7" t="s">
        <v>956</v>
      </c>
      <c r="C963" s="8" t="s">
        <v>4018</v>
      </c>
      <c r="D963" s="11">
        <v>1338.9921494100001</v>
      </c>
      <c r="E963" s="11">
        <v>143.41276557</v>
      </c>
      <c r="F963" s="11">
        <v>1861.6105921400001</v>
      </c>
      <c r="G963" s="11">
        <v>159.32331962999999</v>
      </c>
      <c r="H963" s="11">
        <v>2803.7452558300001</v>
      </c>
      <c r="I963" s="11">
        <v>178.88111422</v>
      </c>
      <c r="J963" s="11">
        <v>2821.5975622600004</v>
      </c>
      <c r="K963" s="11">
        <v>218.49567515999999</v>
      </c>
      <c r="L963" s="11">
        <v>3031.1518867700001</v>
      </c>
      <c r="M963" s="11">
        <v>178.72070640999999</v>
      </c>
      <c r="N963" s="11">
        <v>3122.3273490199999</v>
      </c>
      <c r="O963" s="12">
        <v>183.50288828000001</v>
      </c>
      <c r="P963" s="6">
        <f t="shared" si="28"/>
        <v>0.18451367920392792</v>
      </c>
      <c r="Q963" s="6">
        <f t="shared" si="29"/>
        <v>5.0536191585267787E-2</v>
      </c>
    </row>
    <row r="964" spans="1:17" x14ac:dyDescent="0.25">
      <c r="A964" t="str">
        <f>IF(OR(AND(P964&lt;&gt;"",P964&gt;$P$5),AND(Q964&lt;&gt;"",Q964&gt;$P$5)),MAX(A$5:A963)+1,"")</f>
        <v/>
      </c>
      <c r="B964" s="7" t="s">
        <v>957</v>
      </c>
      <c r="C964" s="8" t="s">
        <v>4019</v>
      </c>
      <c r="D964" s="11">
        <v>172.95395244999997</v>
      </c>
      <c r="E964" s="11">
        <v>50.026519890000003</v>
      </c>
      <c r="F964" s="11">
        <v>160.41084662</v>
      </c>
      <c r="G964" s="11">
        <v>55.56326292</v>
      </c>
      <c r="H964" s="11">
        <v>178.48137288999999</v>
      </c>
      <c r="I964" s="11">
        <v>64.101456900000002</v>
      </c>
      <c r="J964" s="11">
        <v>166.91957381999998</v>
      </c>
      <c r="K964" s="11">
        <v>48.670358619999995</v>
      </c>
      <c r="L964" s="11">
        <v>174.44322653</v>
      </c>
      <c r="M964" s="11">
        <v>44.338927470000002</v>
      </c>
      <c r="N964" s="11">
        <v>152.9643729</v>
      </c>
      <c r="O964" s="12">
        <v>32.536289750000002</v>
      </c>
      <c r="P964" s="6">
        <f t="shared" si="28"/>
        <v>-2.426482860155299E-2</v>
      </c>
      <c r="Q964" s="6">
        <f t="shared" si="29"/>
        <v>-8.2441955878095774E-2</v>
      </c>
    </row>
    <row r="965" spans="1:17" x14ac:dyDescent="0.25">
      <c r="A965" t="str">
        <f>IF(OR(AND(P965&lt;&gt;"",P965&gt;$P$5),AND(Q965&lt;&gt;"",Q965&gt;$P$5)),MAX(A$5:A964)+1,"")</f>
        <v/>
      </c>
      <c r="B965" s="7" t="s">
        <v>958</v>
      </c>
      <c r="C965" s="8" t="s">
        <v>4020</v>
      </c>
      <c r="D965" s="11">
        <v>15795.678893350001</v>
      </c>
      <c r="E965" s="11">
        <v>1536.5739222699999</v>
      </c>
      <c r="F965" s="11">
        <v>23873.484524240001</v>
      </c>
      <c r="G965" s="11">
        <v>1620.08040921</v>
      </c>
      <c r="H965" s="11">
        <v>23857.114483720001</v>
      </c>
      <c r="I965" s="11">
        <v>252.12362071999999</v>
      </c>
      <c r="J965" s="11">
        <v>29356.06021317</v>
      </c>
      <c r="K965" s="11">
        <v>230.16670734000002</v>
      </c>
      <c r="L965" s="11">
        <v>31810.846150009998</v>
      </c>
      <c r="M965" s="11">
        <v>-347.12686637000002</v>
      </c>
      <c r="N965" s="11">
        <v>28673.73275807</v>
      </c>
      <c r="O965" s="12">
        <v>352.12333458000001</v>
      </c>
      <c r="P965" s="6">
        <f t="shared" si="28"/>
        <v>0.12665043146563804</v>
      </c>
      <c r="Q965" s="6">
        <f t="shared" si="29"/>
        <v>-0.25521954770104993</v>
      </c>
    </row>
    <row r="966" spans="1:17" x14ac:dyDescent="0.25">
      <c r="A966" t="str">
        <f>IF(OR(AND(P966&lt;&gt;"",P966&gt;$P$5),AND(Q966&lt;&gt;"",Q966&gt;$P$5)),MAX(A$5:A965)+1,"")</f>
        <v/>
      </c>
      <c r="B966" s="7" t="s">
        <v>959</v>
      </c>
      <c r="C966" s="8" t="s">
        <v>4021</v>
      </c>
      <c r="D966" s="11">
        <v>413.33318169</v>
      </c>
      <c r="E966" s="11">
        <v>52.674079069999998</v>
      </c>
      <c r="F966" s="11">
        <v>470.32647063999997</v>
      </c>
      <c r="G966" s="11">
        <v>62.022631500000003</v>
      </c>
      <c r="H966" s="11">
        <v>518.75233070000002</v>
      </c>
      <c r="I966" s="11">
        <v>72.541959059999996</v>
      </c>
      <c r="J966" s="11">
        <v>638.71551160000001</v>
      </c>
      <c r="K966" s="11">
        <v>84.232763300000002</v>
      </c>
      <c r="L966" s="11">
        <v>833.88286405999997</v>
      </c>
      <c r="M966" s="11">
        <v>94.82439771</v>
      </c>
      <c r="N966" s="11">
        <v>566.90977458000009</v>
      </c>
      <c r="O966" s="12">
        <v>18.06688918</v>
      </c>
      <c r="P966" s="6">
        <f t="shared" si="28"/>
        <v>6.5228395521528038E-2</v>
      </c>
      <c r="Q966" s="6">
        <f t="shared" si="29"/>
        <v>-0.19265848392520279</v>
      </c>
    </row>
    <row r="967" spans="1:17" x14ac:dyDescent="0.25">
      <c r="A967" t="str">
        <f>IF(OR(AND(P967&lt;&gt;"",P967&gt;$P$5),AND(Q967&lt;&gt;"",Q967&gt;$P$5)),MAX(A$5:A966)+1,"")</f>
        <v/>
      </c>
      <c r="B967" s="7" t="s">
        <v>960</v>
      </c>
      <c r="C967" s="8" t="s">
        <v>4022</v>
      </c>
      <c r="D967" s="11">
        <v>271.00856420999997</v>
      </c>
      <c r="E967" s="11">
        <v>57.854489319999999</v>
      </c>
      <c r="F967" s="11">
        <v>285.28769635000003</v>
      </c>
      <c r="G967" s="11">
        <v>58.323545000000003</v>
      </c>
      <c r="H967" s="11">
        <v>274.56457091999999</v>
      </c>
      <c r="I967" s="11">
        <v>48.161182830000001</v>
      </c>
      <c r="J967" s="11">
        <v>276.01933507999996</v>
      </c>
      <c r="K967" s="11">
        <v>35.082271649999996</v>
      </c>
      <c r="L967" s="11">
        <v>306.69421019999999</v>
      </c>
      <c r="M967" s="11">
        <v>36.391936109999996</v>
      </c>
      <c r="N967" s="11">
        <v>333.94507619000001</v>
      </c>
      <c r="O967" s="12">
        <v>39.551541390000004</v>
      </c>
      <c r="P967" s="6">
        <f t="shared" si="28"/>
        <v>4.264965970328749E-2</v>
      </c>
      <c r="Q967" s="6">
        <f t="shared" si="29"/>
        <v>-7.3244291570400577E-2</v>
      </c>
    </row>
    <row r="968" spans="1:17" x14ac:dyDescent="0.25">
      <c r="A968">
        <f>IF(OR(AND(P968&lt;&gt;"",P968&gt;$P$5),AND(Q968&lt;&gt;"",Q968&gt;$P$5)),MAX(A$5:A967)+1,"")</f>
        <v>350</v>
      </c>
      <c r="B968" s="7" t="s">
        <v>961</v>
      </c>
      <c r="C968" s="8" t="s">
        <v>4023</v>
      </c>
      <c r="D968" s="11">
        <v>792.43727659000001</v>
      </c>
      <c r="E968" s="11">
        <v>100.71321545999999</v>
      </c>
      <c r="F968" s="11">
        <v>1047.9382214299999</v>
      </c>
      <c r="G968" s="11">
        <v>62.345492319999998</v>
      </c>
      <c r="H968" s="11">
        <v>1667.1575341500002</v>
      </c>
      <c r="I968" s="11">
        <v>115.54030914000001</v>
      </c>
      <c r="J968" s="11">
        <v>2085.8454152999998</v>
      </c>
      <c r="K968" s="11">
        <v>163.13956118999999</v>
      </c>
      <c r="L968" s="11">
        <v>2429.0691274000001</v>
      </c>
      <c r="M968" s="11">
        <v>201.26684875000001</v>
      </c>
      <c r="N968" s="11">
        <v>3333.0676178000003</v>
      </c>
      <c r="O968" s="12">
        <v>172.90325318000001</v>
      </c>
      <c r="P968" s="6">
        <f t="shared" ref="P968:P1031" si="30">IFERROR(IF(OR(D968&lt;0,D968=""),"",POWER(N968/D968,1/5)-1),"")</f>
        <v>0.3328333329339288</v>
      </c>
      <c r="Q968" s="6">
        <f t="shared" ref="Q968:Q1031" si="31">IFERROR(IF(OR(E968&lt;0,E968=""),"",POWER(O968/E968,1/5)-1),"")</f>
        <v>0.11414916863950864</v>
      </c>
    </row>
    <row r="969" spans="1:17" x14ac:dyDescent="0.25">
      <c r="A969" t="str">
        <f>IF(OR(AND(P969&lt;&gt;"",P969&gt;$P$5),AND(Q969&lt;&gt;"",Q969&gt;$P$5)),MAX(A$5:A968)+1,"")</f>
        <v/>
      </c>
      <c r="B969" s="7" t="s">
        <v>962</v>
      </c>
      <c r="C969" s="8" t="s">
        <v>4024</v>
      </c>
      <c r="D969" s="11">
        <v>763.09788872000001</v>
      </c>
      <c r="E969" s="11">
        <v>164.51531867</v>
      </c>
      <c r="F969" s="11">
        <v>1105.59600901</v>
      </c>
      <c r="G969" s="11">
        <v>189.99968540999998</v>
      </c>
      <c r="H969" s="11">
        <v>1099.4126925399999</v>
      </c>
      <c r="I969" s="11">
        <v>209.99321402999999</v>
      </c>
      <c r="J969" s="11">
        <v>1284.3187191300001</v>
      </c>
      <c r="K969" s="11">
        <v>222.04693369999998</v>
      </c>
      <c r="L969" s="11">
        <v>1454.8675673</v>
      </c>
      <c r="M969" s="11">
        <v>227.48321952000001</v>
      </c>
      <c r="N969" s="11">
        <v>1343.3496365199999</v>
      </c>
      <c r="O969" s="12">
        <v>118.53182898999999</v>
      </c>
      <c r="P969" s="6">
        <f t="shared" si="30"/>
        <v>0.11975178140336418</v>
      </c>
      <c r="Q969" s="6">
        <f t="shared" si="31"/>
        <v>-6.3461299164450424E-2</v>
      </c>
    </row>
    <row r="970" spans="1:17" x14ac:dyDescent="0.25">
      <c r="A970" t="str">
        <f>IF(OR(AND(P970&lt;&gt;"",P970&gt;$P$5),AND(Q970&lt;&gt;"",Q970&gt;$P$5)),MAX(A$5:A969)+1,"")</f>
        <v/>
      </c>
      <c r="B970" s="7" t="s">
        <v>963</v>
      </c>
      <c r="C970" s="8" t="s">
        <v>4025</v>
      </c>
      <c r="D970" s="11">
        <v>3098.2519289699999</v>
      </c>
      <c r="E970" s="11">
        <v>402.75667370999997</v>
      </c>
      <c r="F970" s="11">
        <v>3764.0836585700004</v>
      </c>
      <c r="G970" s="11">
        <v>285.84801114999999</v>
      </c>
      <c r="H970" s="11">
        <v>3674.63371684</v>
      </c>
      <c r="I970" s="11">
        <v>254.68997805000001</v>
      </c>
      <c r="J970" s="11">
        <v>4807.4364597600006</v>
      </c>
      <c r="K970" s="11">
        <v>433.83014574000003</v>
      </c>
      <c r="L970" s="11">
        <v>4637.6103994399991</v>
      </c>
      <c r="M970" s="11">
        <v>237.88997284999999</v>
      </c>
      <c r="N970" s="11">
        <v>4171.1003316300003</v>
      </c>
      <c r="O970" s="12">
        <v>349.17489487</v>
      </c>
      <c r="P970" s="6">
        <f t="shared" si="30"/>
        <v>6.1272184118003947E-2</v>
      </c>
      <c r="Q970" s="6">
        <f t="shared" si="31"/>
        <v>-2.8148178182401229E-2</v>
      </c>
    </row>
    <row r="971" spans="1:17" x14ac:dyDescent="0.25">
      <c r="A971" t="str">
        <f>IF(OR(AND(P971&lt;&gt;"",P971&gt;$P$5),AND(Q971&lt;&gt;"",Q971&gt;$P$5)),MAX(A$5:A970)+1,"")</f>
        <v/>
      </c>
      <c r="B971" s="7" t="s">
        <v>964</v>
      </c>
      <c r="C971" s="8" t="s">
        <v>4026</v>
      </c>
      <c r="D971" s="11">
        <v>323.53420135000005</v>
      </c>
      <c r="E971" s="11">
        <v>42.750880630000005</v>
      </c>
      <c r="F971" s="11">
        <v>390.63116027999996</v>
      </c>
      <c r="G971" s="11">
        <v>42.034248529999999</v>
      </c>
      <c r="H971" s="11">
        <v>468.20329676</v>
      </c>
      <c r="I971" s="11">
        <v>23.63684894</v>
      </c>
      <c r="J971" s="11">
        <v>467.37274816000001</v>
      </c>
      <c r="K971" s="11">
        <v>13.396955050000001</v>
      </c>
      <c r="L971" s="11">
        <v>404.62577048000003</v>
      </c>
      <c r="M971" s="11">
        <v>10.760740090000001</v>
      </c>
      <c r="N971" s="11">
        <v>361.80380248</v>
      </c>
      <c r="O971" s="12">
        <v>27.633912540000001</v>
      </c>
      <c r="P971" s="6">
        <f t="shared" si="30"/>
        <v>2.261129636763104E-2</v>
      </c>
      <c r="Q971" s="6">
        <f t="shared" si="31"/>
        <v>-8.3569651812007262E-2</v>
      </c>
    </row>
    <row r="972" spans="1:17" x14ac:dyDescent="0.25">
      <c r="A972">
        <f>IF(OR(AND(P972&lt;&gt;"",P972&gt;$P$5),AND(Q972&lt;&gt;"",Q972&gt;$P$5)),MAX(A$5:A971)+1,"")</f>
        <v>351</v>
      </c>
      <c r="B972" s="7" t="s">
        <v>965</v>
      </c>
      <c r="C972" s="8" t="s">
        <v>4027</v>
      </c>
      <c r="D972" s="11">
        <v>1495.8018689999999</v>
      </c>
      <c r="E972" s="11">
        <v>438.52167200000002</v>
      </c>
      <c r="F972" s="11">
        <v>1098.0854079999999</v>
      </c>
      <c r="G972" s="11">
        <v>193.05698599999999</v>
      </c>
      <c r="H972" s="11">
        <v>1048.0160310000001</v>
      </c>
      <c r="I972" s="11">
        <v>141.798506</v>
      </c>
      <c r="J972" s="11">
        <v>1316.0251020000001</v>
      </c>
      <c r="K972" s="11">
        <v>258.580938</v>
      </c>
      <c r="L972" s="11">
        <v>1959.188535</v>
      </c>
      <c r="M972" s="11">
        <v>586.29471000000001</v>
      </c>
      <c r="N972" s="11">
        <v>3838.5003240000001</v>
      </c>
      <c r="O972" s="12">
        <v>1438.8294249999999</v>
      </c>
      <c r="P972" s="6">
        <f t="shared" si="30"/>
        <v>0.20741759979910324</v>
      </c>
      <c r="Q972" s="6">
        <f t="shared" si="31"/>
        <v>0.26824643412618365</v>
      </c>
    </row>
    <row r="973" spans="1:17" x14ac:dyDescent="0.25">
      <c r="A973">
        <f>IF(OR(AND(P973&lt;&gt;"",P973&gt;$P$5),AND(Q973&lt;&gt;"",Q973&gt;$P$5)),MAX(A$5:A972)+1,"")</f>
        <v>352</v>
      </c>
      <c r="B973" s="7" t="s">
        <v>966</v>
      </c>
      <c r="C973" s="8" t="s">
        <v>4028</v>
      </c>
      <c r="D973" s="11">
        <v>1025.6267321299999</v>
      </c>
      <c r="E973" s="11">
        <v>93.381034129999989</v>
      </c>
      <c r="F973" s="11">
        <v>1234.9517810999998</v>
      </c>
      <c r="G973" s="11">
        <v>141.70417544</v>
      </c>
      <c r="H973" s="11">
        <v>1522.9114513900001</v>
      </c>
      <c r="I973" s="11">
        <v>202.04697009999998</v>
      </c>
      <c r="J973" s="11">
        <v>1878.0011228800001</v>
      </c>
      <c r="K973" s="11">
        <v>289.95359738000002</v>
      </c>
      <c r="L973" s="11">
        <v>1932.4269210499999</v>
      </c>
      <c r="M973" s="11">
        <v>397.83472807999999</v>
      </c>
      <c r="N973" s="11">
        <v>2296.7930546799998</v>
      </c>
      <c r="O973" s="12">
        <v>478.09174843</v>
      </c>
      <c r="P973" s="6">
        <f t="shared" si="30"/>
        <v>0.17496926621225728</v>
      </c>
      <c r="Q973" s="6">
        <f t="shared" si="31"/>
        <v>0.38627858312677943</v>
      </c>
    </row>
    <row r="974" spans="1:17" x14ac:dyDescent="0.25">
      <c r="A974">
        <f>IF(OR(AND(P974&lt;&gt;"",P974&gt;$P$5),AND(Q974&lt;&gt;"",Q974&gt;$P$5)),MAX(A$5:A973)+1,"")</f>
        <v>353</v>
      </c>
      <c r="B974" s="7" t="s">
        <v>967</v>
      </c>
      <c r="C974" s="8" t="s">
        <v>4029</v>
      </c>
      <c r="D974" s="11">
        <v>470.87931692000001</v>
      </c>
      <c r="E974" s="11">
        <v>46.953019479999995</v>
      </c>
      <c r="F974" s="11">
        <v>480.63069308999997</v>
      </c>
      <c r="G974" s="11">
        <v>48.027223450000001</v>
      </c>
      <c r="H974" s="11">
        <v>448.07732168000001</v>
      </c>
      <c r="I974" s="11">
        <v>42.939817220000002</v>
      </c>
      <c r="J974" s="11">
        <v>449.21350541000004</v>
      </c>
      <c r="K974" s="11">
        <v>31.931920429999998</v>
      </c>
      <c r="L974" s="11">
        <v>476.77816444000001</v>
      </c>
      <c r="M974" s="11">
        <v>34.35484246</v>
      </c>
      <c r="N974" s="11">
        <v>590.57313717</v>
      </c>
      <c r="O974" s="12">
        <v>120.34865651999999</v>
      </c>
      <c r="P974" s="6">
        <f t="shared" si="30"/>
        <v>4.6339968052099501E-2</v>
      </c>
      <c r="Q974" s="6">
        <f t="shared" si="31"/>
        <v>0.20713417135415368</v>
      </c>
    </row>
    <row r="975" spans="1:17" x14ac:dyDescent="0.25">
      <c r="A975">
        <f>IF(OR(AND(P975&lt;&gt;"",P975&gt;$P$5),AND(Q975&lt;&gt;"",Q975&gt;$P$5)),MAX(A$5:A974)+1,"")</f>
        <v>354</v>
      </c>
      <c r="B975" s="7" t="s">
        <v>968</v>
      </c>
      <c r="C975" s="8" t="s">
        <v>4030</v>
      </c>
      <c r="D975" s="11">
        <v>632.88019999999995</v>
      </c>
      <c r="E975" s="11">
        <v>90.801530700000001</v>
      </c>
      <c r="F975" s="11">
        <v>1099.6083924700001</v>
      </c>
      <c r="G975" s="11">
        <v>173.18635027000002</v>
      </c>
      <c r="H975" s="11">
        <v>1612.4491937299999</v>
      </c>
      <c r="I975" s="11">
        <v>272.83797463000002</v>
      </c>
      <c r="J975" s="11">
        <v>1737.74542208</v>
      </c>
      <c r="K975" s="11">
        <v>274.19373050999997</v>
      </c>
      <c r="L975" s="11">
        <v>1305.81771921</v>
      </c>
      <c r="M975" s="11">
        <v>123.17894034999999</v>
      </c>
      <c r="N975" s="11">
        <v>1982.7733630799999</v>
      </c>
      <c r="O975" s="12">
        <v>193.9748434</v>
      </c>
      <c r="P975" s="6">
        <f t="shared" si="30"/>
        <v>0.25658049279392814</v>
      </c>
      <c r="Q975" s="6">
        <f t="shared" si="31"/>
        <v>0.16393961034084681</v>
      </c>
    </row>
    <row r="976" spans="1:17" x14ac:dyDescent="0.25">
      <c r="A976">
        <f>IF(OR(AND(P976&lt;&gt;"",P976&gt;$P$5),AND(Q976&lt;&gt;"",Q976&gt;$P$5)),MAX(A$5:A975)+1,"")</f>
        <v>355</v>
      </c>
      <c r="B976" s="7" t="s">
        <v>969</v>
      </c>
      <c r="C976" s="8" t="s">
        <v>4031</v>
      </c>
      <c r="D976" s="11">
        <v>208.70649075</v>
      </c>
      <c r="E976" s="11">
        <v>32.39572544</v>
      </c>
      <c r="F976" s="11">
        <v>178.44844419</v>
      </c>
      <c r="G976" s="11">
        <v>23.34446896</v>
      </c>
      <c r="H976" s="11">
        <v>156.39180811000003</v>
      </c>
      <c r="I976" s="11">
        <v>7.5792792100000002</v>
      </c>
      <c r="J976" s="11">
        <v>224.27680315999999</v>
      </c>
      <c r="K976" s="11">
        <v>-15.926887300000001</v>
      </c>
      <c r="L976" s="11">
        <v>3110.4428014099999</v>
      </c>
      <c r="M976" s="11">
        <v>206.13798356000001</v>
      </c>
      <c r="N976" s="11">
        <v>3288.8871636399999</v>
      </c>
      <c r="O976" s="12">
        <v>270.0093316</v>
      </c>
      <c r="P976" s="6">
        <f t="shared" si="30"/>
        <v>0.73581166906054563</v>
      </c>
      <c r="Q976" s="6">
        <f t="shared" si="31"/>
        <v>0.52819302393437684</v>
      </c>
    </row>
    <row r="977" spans="1:17" x14ac:dyDescent="0.25">
      <c r="A977">
        <f>IF(OR(AND(P977&lt;&gt;"",P977&gt;$P$5),AND(Q977&lt;&gt;"",Q977&gt;$P$5)),MAX(A$5:A976)+1,"")</f>
        <v>356</v>
      </c>
      <c r="B977" s="7" t="s">
        <v>970</v>
      </c>
      <c r="C977" s="8" t="s">
        <v>4032</v>
      </c>
      <c r="D977" s="11">
        <v>382.79243938000002</v>
      </c>
      <c r="E977" s="11">
        <v>40.495940400000002</v>
      </c>
      <c r="F977" s="11">
        <v>484.68746776</v>
      </c>
      <c r="G977" s="11">
        <v>56.972746659999999</v>
      </c>
      <c r="H977" s="11">
        <v>705.33394297000007</v>
      </c>
      <c r="I977" s="11">
        <v>-18.976710530000002</v>
      </c>
      <c r="J977" s="11">
        <v>996.49678230999996</v>
      </c>
      <c r="K977" s="11">
        <v>2.8551230400000001</v>
      </c>
      <c r="L977" s="11">
        <v>584.60005332000003</v>
      </c>
      <c r="M977" s="11">
        <v>15.682844320000001</v>
      </c>
      <c r="N977" s="11">
        <v>3867.38085778</v>
      </c>
      <c r="O977" s="12">
        <v>2.9972418900000002</v>
      </c>
      <c r="P977" s="6">
        <f t="shared" si="30"/>
        <v>0.58814707253704368</v>
      </c>
      <c r="Q977" s="6">
        <f t="shared" si="31"/>
        <v>-0.40589656824996423</v>
      </c>
    </row>
    <row r="978" spans="1:17" x14ac:dyDescent="0.25">
      <c r="A978">
        <f>IF(OR(AND(P978&lt;&gt;"",P978&gt;$P$5),AND(Q978&lt;&gt;"",Q978&gt;$P$5)),MAX(A$5:A977)+1,"")</f>
        <v>357</v>
      </c>
      <c r="B978" s="7" t="s">
        <v>971</v>
      </c>
      <c r="C978" s="8" t="s">
        <v>4033</v>
      </c>
      <c r="D978" s="11">
        <v>2686.64932086</v>
      </c>
      <c r="E978" s="11">
        <v>220.43625950000001</v>
      </c>
      <c r="F978" s="11">
        <v>3332.5810372399997</v>
      </c>
      <c r="G978" s="11">
        <v>-54.788772189999996</v>
      </c>
      <c r="H978" s="11">
        <v>1637.9670285499999</v>
      </c>
      <c r="I978" s="11">
        <v>-1675.8320367700001</v>
      </c>
      <c r="J978" s="11">
        <v>551.92744376999997</v>
      </c>
      <c r="K978" s="11">
        <v>-1452.1235929000002</v>
      </c>
      <c r="L978" s="11">
        <v>2699.27848408</v>
      </c>
      <c r="M978" s="11">
        <v>2694.3162499299997</v>
      </c>
      <c r="N978" s="11">
        <v>6283.8407475499998</v>
      </c>
      <c r="O978" s="12">
        <v>638.50218158000007</v>
      </c>
      <c r="P978" s="6">
        <f t="shared" si="30"/>
        <v>0.18523055067386474</v>
      </c>
      <c r="Q978" s="6">
        <f t="shared" si="31"/>
        <v>0.23701757656056688</v>
      </c>
    </row>
    <row r="979" spans="1:17" x14ac:dyDescent="0.25">
      <c r="A979">
        <f>IF(OR(AND(P979&lt;&gt;"",P979&gt;$P$5),AND(Q979&lt;&gt;"",Q979&gt;$P$5)),MAX(A$5:A978)+1,"")</f>
        <v>358</v>
      </c>
      <c r="B979" s="7" t="s">
        <v>972</v>
      </c>
      <c r="C979" s="8" t="s">
        <v>4034</v>
      </c>
      <c r="D979" s="11">
        <v>545.0362551799999</v>
      </c>
      <c r="E979" s="11">
        <v>55.745574349999998</v>
      </c>
      <c r="F979" s="11">
        <v>704.66027201999998</v>
      </c>
      <c r="G979" s="11">
        <v>88.404515739999994</v>
      </c>
      <c r="H979" s="11">
        <v>712.65850343</v>
      </c>
      <c r="I979" s="11">
        <v>126.45347758</v>
      </c>
      <c r="J979" s="11">
        <v>846.21644150999998</v>
      </c>
      <c r="K979" s="11">
        <v>140.64711024000002</v>
      </c>
      <c r="L979" s="11">
        <v>906.42872355999998</v>
      </c>
      <c r="M979" s="11">
        <v>131.99298045</v>
      </c>
      <c r="N979" s="11">
        <v>930.65888910000001</v>
      </c>
      <c r="O979" s="12">
        <v>157.36957667999999</v>
      </c>
      <c r="P979" s="6">
        <f t="shared" si="30"/>
        <v>0.1129432698349313</v>
      </c>
      <c r="Q979" s="6">
        <f t="shared" si="31"/>
        <v>0.23067131058322055</v>
      </c>
    </row>
    <row r="980" spans="1:17" x14ac:dyDescent="0.25">
      <c r="A980">
        <f>IF(OR(AND(P980&lt;&gt;"",P980&gt;$P$5),AND(Q980&lt;&gt;"",Q980&gt;$P$5)),MAX(A$5:A979)+1,"")</f>
        <v>359</v>
      </c>
      <c r="B980" s="7" t="s">
        <v>973</v>
      </c>
      <c r="C980" s="8" t="s">
        <v>4035</v>
      </c>
      <c r="D980" s="11">
        <v>1231.5970653699999</v>
      </c>
      <c r="E980" s="11">
        <v>134.34000731999998</v>
      </c>
      <c r="F980" s="11">
        <v>1533.88759205</v>
      </c>
      <c r="G980" s="11">
        <v>186.99205264</v>
      </c>
      <c r="H980" s="11">
        <v>1962.7413538199999</v>
      </c>
      <c r="I980" s="11">
        <v>268.03599767999998</v>
      </c>
      <c r="J980" s="11">
        <v>2653.80997252</v>
      </c>
      <c r="K980" s="11">
        <v>385.63234797000001</v>
      </c>
      <c r="L980" s="11">
        <v>3588.9400982699999</v>
      </c>
      <c r="M980" s="11">
        <v>574.40185365999992</v>
      </c>
      <c r="N980" s="11">
        <v>4542.7180281999999</v>
      </c>
      <c r="O980" s="12">
        <v>830.49118740999995</v>
      </c>
      <c r="P980" s="6">
        <f t="shared" si="30"/>
        <v>0.29828316929361609</v>
      </c>
      <c r="Q980" s="6">
        <f t="shared" si="31"/>
        <v>0.43954727629786583</v>
      </c>
    </row>
    <row r="981" spans="1:17" x14ac:dyDescent="0.25">
      <c r="A981">
        <f>IF(OR(AND(P981&lt;&gt;"",P981&gt;$P$5),AND(Q981&lt;&gt;"",Q981&gt;$P$5)),MAX(A$5:A980)+1,"")</f>
        <v>360</v>
      </c>
      <c r="B981" s="7" t="s">
        <v>974</v>
      </c>
      <c r="C981" s="8" t="s">
        <v>4036</v>
      </c>
      <c r="D981" s="11">
        <v>281.0761195</v>
      </c>
      <c r="E981" s="11">
        <v>41.320706689999994</v>
      </c>
      <c r="F981" s="11">
        <v>344.71146874999999</v>
      </c>
      <c r="G981" s="11">
        <v>59.028761409999994</v>
      </c>
      <c r="H981" s="11">
        <v>419.75900437000001</v>
      </c>
      <c r="I981" s="11">
        <v>137.18308013000001</v>
      </c>
      <c r="J981" s="11">
        <v>572.38775409000004</v>
      </c>
      <c r="K981" s="11">
        <v>91.071969370000005</v>
      </c>
      <c r="L981" s="11">
        <v>693.73001007000005</v>
      </c>
      <c r="M981" s="11">
        <v>120.24598409000001</v>
      </c>
      <c r="N981" s="11">
        <v>691.81611411000006</v>
      </c>
      <c r="O981" s="12">
        <v>105.24115255</v>
      </c>
      <c r="P981" s="6">
        <f t="shared" si="30"/>
        <v>0.19738370856274856</v>
      </c>
      <c r="Q981" s="6">
        <f t="shared" si="31"/>
        <v>0.20560092087013326</v>
      </c>
    </row>
    <row r="982" spans="1:17" x14ac:dyDescent="0.25">
      <c r="A982" t="str">
        <f>IF(OR(AND(P982&lt;&gt;"",P982&gt;$P$5),AND(Q982&lt;&gt;"",Q982&gt;$P$5)),MAX(A$5:A981)+1,"")</f>
        <v/>
      </c>
      <c r="B982" s="7" t="s">
        <v>975</v>
      </c>
      <c r="C982" s="8" t="s">
        <v>4037</v>
      </c>
      <c r="D982" s="11">
        <v>831.52863409999998</v>
      </c>
      <c r="E982" s="11">
        <v>82.616559030000005</v>
      </c>
      <c r="F982" s="11">
        <v>1005.13088624</v>
      </c>
      <c r="G982" s="11">
        <v>113.87518973</v>
      </c>
      <c r="H982" s="11">
        <v>894.03208172000006</v>
      </c>
      <c r="I982" s="11">
        <v>98.905499930000005</v>
      </c>
      <c r="J982" s="11">
        <v>1166.54387703</v>
      </c>
      <c r="K982" s="11">
        <v>122.52889112000001</v>
      </c>
      <c r="L982" s="11">
        <v>1489.1259183499999</v>
      </c>
      <c r="M982" s="11">
        <v>166.42362279</v>
      </c>
      <c r="N982" s="11">
        <v>1804.70504499</v>
      </c>
      <c r="O982" s="12">
        <v>164.17075381999999</v>
      </c>
      <c r="P982" s="6">
        <f t="shared" si="30"/>
        <v>0.16763150524491577</v>
      </c>
      <c r="Q982" s="6">
        <f t="shared" si="31"/>
        <v>0.14721743315122948</v>
      </c>
    </row>
    <row r="983" spans="1:17" x14ac:dyDescent="0.25">
      <c r="A983" t="str">
        <f>IF(OR(AND(P983&lt;&gt;"",P983&gt;$P$5),AND(Q983&lt;&gt;"",Q983&gt;$P$5)),MAX(A$5:A982)+1,"")</f>
        <v/>
      </c>
      <c r="B983" s="7" t="s">
        <v>976</v>
      </c>
      <c r="C983" s="8" t="s">
        <v>4038</v>
      </c>
      <c r="D983" s="11">
        <v>1778.8660452500001</v>
      </c>
      <c r="E983" s="11">
        <v>108.87942103</v>
      </c>
      <c r="F983" s="11">
        <v>1856.25818985</v>
      </c>
      <c r="G983" s="11">
        <v>80.538053640000001</v>
      </c>
      <c r="H983" s="11">
        <v>2339.4549729099999</v>
      </c>
      <c r="I983" s="11">
        <v>158.90862505000001</v>
      </c>
      <c r="J983" s="11">
        <v>2501.71871031</v>
      </c>
      <c r="K983" s="11">
        <v>115.93522188999999</v>
      </c>
      <c r="L983" s="11">
        <v>2521.7801705300003</v>
      </c>
      <c r="M983" s="11">
        <v>67.50219242</v>
      </c>
      <c r="N983" s="11">
        <v>2958.9766140000002</v>
      </c>
      <c r="O983" s="12">
        <v>88.196116469999993</v>
      </c>
      <c r="P983" s="6">
        <f t="shared" si="30"/>
        <v>0.10713264721203286</v>
      </c>
      <c r="Q983" s="6">
        <f t="shared" si="31"/>
        <v>-4.1260254395616536E-2</v>
      </c>
    </row>
    <row r="984" spans="1:17" x14ac:dyDescent="0.25">
      <c r="A984">
        <f>IF(OR(AND(P984&lt;&gt;"",P984&gt;$P$5),AND(Q984&lt;&gt;"",Q984&gt;$P$5)),MAX(A$5:A983)+1,"")</f>
        <v>361</v>
      </c>
      <c r="B984" s="7" t="s">
        <v>977</v>
      </c>
      <c r="C984" s="8" t="s">
        <v>4039</v>
      </c>
      <c r="D984" s="11">
        <v>260.51279753</v>
      </c>
      <c r="E984" s="11">
        <v>46.549914610000002</v>
      </c>
      <c r="F984" s="11">
        <v>311.12653101000001</v>
      </c>
      <c r="G984" s="11">
        <v>59.139596439999998</v>
      </c>
      <c r="H984" s="11">
        <v>410.07773493999997</v>
      </c>
      <c r="I984" s="11">
        <v>57.616909390000004</v>
      </c>
      <c r="J984" s="11">
        <v>549.47230836999995</v>
      </c>
      <c r="K984" s="11">
        <v>87.712094569999991</v>
      </c>
      <c r="L984" s="11">
        <v>760.68005963999997</v>
      </c>
      <c r="M984" s="11">
        <v>101.79398051000001</v>
      </c>
      <c r="N984" s="11">
        <v>1344.3008282000001</v>
      </c>
      <c r="O984" s="12">
        <v>128.78107381999999</v>
      </c>
      <c r="P984" s="6">
        <f t="shared" si="30"/>
        <v>0.38846034526669149</v>
      </c>
      <c r="Q984" s="6">
        <f t="shared" si="31"/>
        <v>0.22570689931488364</v>
      </c>
    </row>
    <row r="985" spans="1:17" x14ac:dyDescent="0.25">
      <c r="A985" t="str">
        <f>IF(OR(AND(P985&lt;&gt;"",P985&gt;$P$5),AND(Q985&lt;&gt;"",Q985&gt;$P$5)),MAX(A$5:A984)+1,"")</f>
        <v/>
      </c>
      <c r="B985" s="7" t="s">
        <v>978</v>
      </c>
      <c r="C985" s="8" t="s">
        <v>4040</v>
      </c>
      <c r="D985" s="11">
        <v>914.10925304</v>
      </c>
      <c r="E985" s="11">
        <v>76.821298370000008</v>
      </c>
      <c r="F985" s="11">
        <v>1143.27262251</v>
      </c>
      <c r="G985" s="11">
        <v>83.464845859999997</v>
      </c>
      <c r="H985" s="11">
        <v>1268.54995106</v>
      </c>
      <c r="I985" s="11">
        <v>59.230650740000002</v>
      </c>
      <c r="J985" s="11">
        <v>1372.07733444</v>
      </c>
      <c r="K985" s="11">
        <v>21.101734199999999</v>
      </c>
      <c r="L985" s="11">
        <v>1252.0621684499999</v>
      </c>
      <c r="M985" s="11">
        <v>-37.46439496</v>
      </c>
      <c r="N985" s="11">
        <v>1010.41621263</v>
      </c>
      <c r="O985" s="12">
        <v>-68.769614739999994</v>
      </c>
      <c r="P985" s="6">
        <f t="shared" si="30"/>
        <v>2.0235521319873273E-2</v>
      </c>
      <c r="Q985" s="6">
        <f t="shared" si="31"/>
        <v>-1.9780993936485165</v>
      </c>
    </row>
    <row r="986" spans="1:17" x14ac:dyDescent="0.25">
      <c r="A986" t="str">
        <f>IF(OR(AND(P986&lt;&gt;"",P986&gt;$P$5),AND(Q986&lt;&gt;"",Q986&gt;$P$5)),MAX(A$5:A985)+1,"")</f>
        <v/>
      </c>
      <c r="B986" s="7" t="s">
        <v>979</v>
      </c>
      <c r="C986" s="8" t="s">
        <v>4041</v>
      </c>
      <c r="D986" s="11">
        <v>267.60815658000001</v>
      </c>
      <c r="E986" s="11">
        <v>45.880820240000006</v>
      </c>
      <c r="F986" s="11">
        <v>288.91453425999998</v>
      </c>
      <c r="G986" s="11">
        <v>38.08140933</v>
      </c>
      <c r="H986" s="11">
        <v>288.5785621</v>
      </c>
      <c r="I986" s="11">
        <v>24.895095140000002</v>
      </c>
      <c r="J986" s="11">
        <v>328.14881666000002</v>
      </c>
      <c r="K986" s="11">
        <v>20.322988550000002</v>
      </c>
      <c r="L986" s="11">
        <v>419.86502842000004</v>
      </c>
      <c r="M986" s="11">
        <v>16.898603219999998</v>
      </c>
      <c r="N986" s="11">
        <v>523.07186016000003</v>
      </c>
      <c r="O986" s="12">
        <v>46.760957240000003</v>
      </c>
      <c r="P986" s="6">
        <f t="shared" si="30"/>
        <v>0.14343742341488364</v>
      </c>
      <c r="Q986" s="6">
        <f t="shared" si="31"/>
        <v>3.8075177875034338E-3</v>
      </c>
    </row>
    <row r="987" spans="1:17" x14ac:dyDescent="0.25">
      <c r="A987" t="str">
        <f>IF(OR(AND(P987&lt;&gt;"",P987&gt;$P$5),AND(Q987&lt;&gt;"",Q987&gt;$P$5)),MAX(A$5:A986)+1,"")</f>
        <v/>
      </c>
      <c r="B987" s="7" t="s">
        <v>980</v>
      </c>
      <c r="C987" s="8" t="s">
        <v>4042</v>
      </c>
      <c r="D987" s="11">
        <v>163.09918024000001</v>
      </c>
      <c r="E987" s="11">
        <v>47.05500043</v>
      </c>
      <c r="F987" s="11">
        <v>175.93659925</v>
      </c>
      <c r="G987" s="11">
        <v>49.277667940000001</v>
      </c>
      <c r="H987" s="11">
        <v>184.71939356000001</v>
      </c>
      <c r="I987" s="11">
        <v>35.573940990000004</v>
      </c>
      <c r="J987" s="11">
        <v>202.88674505</v>
      </c>
      <c r="K987" s="11">
        <v>22.591808480000001</v>
      </c>
      <c r="L987" s="11">
        <v>212.92467288</v>
      </c>
      <c r="M987" s="11">
        <v>19.6957524</v>
      </c>
      <c r="N987" s="11">
        <v>186.88280256000002</v>
      </c>
      <c r="O987" s="12">
        <v>21.913326899999998</v>
      </c>
      <c r="P987" s="6">
        <f t="shared" si="30"/>
        <v>2.7598619181802952E-2</v>
      </c>
      <c r="Q987" s="6">
        <f t="shared" si="31"/>
        <v>-0.14173676915724209</v>
      </c>
    </row>
    <row r="988" spans="1:17" x14ac:dyDescent="0.25">
      <c r="A988" t="str">
        <f>IF(OR(AND(P988&lt;&gt;"",P988&gt;$P$5),AND(Q988&lt;&gt;"",Q988&gt;$P$5)),MAX(A$5:A987)+1,"")</f>
        <v/>
      </c>
      <c r="B988" s="7" t="s">
        <v>981</v>
      </c>
      <c r="C988" s="8" t="s">
        <v>4043</v>
      </c>
      <c r="D988" s="11">
        <v>781.88170161000005</v>
      </c>
      <c r="E988" s="11">
        <v>113.73872218000001</v>
      </c>
      <c r="F988" s="11">
        <v>1022.35079318</v>
      </c>
      <c r="G988" s="11">
        <v>121.70211365999999</v>
      </c>
      <c r="H988" s="11">
        <v>1178.3170488399999</v>
      </c>
      <c r="I988" s="11">
        <v>129.19374143000002</v>
      </c>
      <c r="J988" s="11">
        <v>1425.0813118699998</v>
      </c>
      <c r="K988" s="11">
        <v>142.61687361000003</v>
      </c>
      <c r="L988" s="11">
        <v>1743.7617218399998</v>
      </c>
      <c r="M988" s="11">
        <v>168.51762340000002</v>
      </c>
      <c r="N988" s="11">
        <v>1860.4550511199998</v>
      </c>
      <c r="O988" s="12">
        <v>251.30460281999999</v>
      </c>
      <c r="P988" s="6">
        <f t="shared" si="30"/>
        <v>0.18931152241789961</v>
      </c>
      <c r="Q988" s="6">
        <f t="shared" si="31"/>
        <v>0.17181329122395317</v>
      </c>
    </row>
    <row r="989" spans="1:17" x14ac:dyDescent="0.25">
      <c r="A989">
        <f>IF(OR(AND(P989&lt;&gt;"",P989&gt;$P$5),AND(Q989&lt;&gt;"",Q989&gt;$P$5)),MAX(A$5:A988)+1,"")</f>
        <v>362</v>
      </c>
      <c r="B989" s="7" t="s">
        <v>982</v>
      </c>
      <c r="C989" s="8" t="s">
        <v>4044</v>
      </c>
      <c r="D989" s="11">
        <v>354.43073449000002</v>
      </c>
      <c r="E989" s="11">
        <v>37.871649770000005</v>
      </c>
      <c r="F989" s="11">
        <v>392.15704818</v>
      </c>
      <c r="G989" s="11">
        <v>39.683778350000004</v>
      </c>
      <c r="H989" s="11">
        <v>339.28415636</v>
      </c>
      <c r="I989" s="11">
        <v>62.645360329999995</v>
      </c>
      <c r="J989" s="11">
        <v>348.39029058</v>
      </c>
      <c r="K989" s="11">
        <v>4.5783659199999995</v>
      </c>
      <c r="L989" s="11">
        <v>334.90427642999998</v>
      </c>
      <c r="M989" s="11">
        <v>-52.782484840000002</v>
      </c>
      <c r="N989" s="11">
        <v>2339.3045406900001</v>
      </c>
      <c r="O989" s="12">
        <v>654.79890083000009</v>
      </c>
      <c r="P989" s="6">
        <f t="shared" si="30"/>
        <v>0.45851559732434266</v>
      </c>
      <c r="Q989" s="6">
        <f t="shared" si="31"/>
        <v>0.76831138663926035</v>
      </c>
    </row>
    <row r="990" spans="1:17" x14ac:dyDescent="0.25">
      <c r="A990">
        <f>IF(OR(AND(P990&lt;&gt;"",P990&gt;$P$5),AND(Q990&lt;&gt;"",Q990&gt;$P$5)),MAX(A$5:A989)+1,"")</f>
        <v>363</v>
      </c>
      <c r="B990" s="7" t="s">
        <v>983</v>
      </c>
      <c r="C990" s="8" t="s">
        <v>4045</v>
      </c>
      <c r="D990" s="11">
        <v>670.56018801000005</v>
      </c>
      <c r="E990" s="11">
        <v>79.15833004000001</v>
      </c>
      <c r="F990" s="11">
        <v>937.49101820999999</v>
      </c>
      <c r="G990" s="11">
        <v>84.139430000000004</v>
      </c>
      <c r="H990" s="11">
        <v>934.43537828000001</v>
      </c>
      <c r="I990" s="11">
        <v>91.570021239999988</v>
      </c>
      <c r="J990" s="11">
        <v>1171.65826999</v>
      </c>
      <c r="K990" s="11">
        <v>126.68289410999999</v>
      </c>
      <c r="L990" s="11">
        <v>1387.8780699700001</v>
      </c>
      <c r="M990" s="11">
        <v>152.55846009999999</v>
      </c>
      <c r="N990" s="11">
        <v>1526.48309346</v>
      </c>
      <c r="O990" s="12">
        <v>233.41592534999998</v>
      </c>
      <c r="P990" s="6">
        <f t="shared" si="30"/>
        <v>0.17882909615853082</v>
      </c>
      <c r="Q990" s="6">
        <f t="shared" si="31"/>
        <v>0.24144296560721523</v>
      </c>
    </row>
    <row r="991" spans="1:17" x14ac:dyDescent="0.25">
      <c r="A991">
        <f>IF(OR(AND(P991&lt;&gt;"",P991&gt;$P$5),AND(Q991&lt;&gt;"",Q991&gt;$P$5)),MAX(A$5:A990)+1,"")</f>
        <v>364</v>
      </c>
      <c r="B991" s="7" t="s">
        <v>984</v>
      </c>
      <c r="C991" s="8" t="s">
        <v>4046</v>
      </c>
      <c r="D991" s="11">
        <v>856.94948317000001</v>
      </c>
      <c r="E991" s="11">
        <v>73.824957689999991</v>
      </c>
      <c r="F991" s="11">
        <v>1014.3905061299999</v>
      </c>
      <c r="G991" s="11">
        <v>79.770463329999998</v>
      </c>
      <c r="H991" s="11">
        <v>1022.90814288</v>
      </c>
      <c r="I991" s="11">
        <v>94.332929359999994</v>
      </c>
      <c r="J991" s="11">
        <v>1210.34247557</v>
      </c>
      <c r="K991" s="11">
        <v>111.85519393999999</v>
      </c>
      <c r="L991" s="11">
        <v>1175.59676023</v>
      </c>
      <c r="M991" s="11">
        <v>120.60989418999999</v>
      </c>
      <c r="N991" s="11">
        <v>1526.34045558</v>
      </c>
      <c r="O991" s="12">
        <v>227.72729016</v>
      </c>
      <c r="P991" s="6">
        <f t="shared" si="30"/>
        <v>0.12237824146755627</v>
      </c>
      <c r="Q991" s="6">
        <f t="shared" si="31"/>
        <v>0.25268643418772552</v>
      </c>
    </row>
    <row r="992" spans="1:17" x14ac:dyDescent="0.25">
      <c r="A992">
        <f>IF(OR(AND(P992&lt;&gt;"",P992&gt;$P$5),AND(Q992&lt;&gt;"",Q992&gt;$P$5)),MAX(A$5:A991)+1,"")</f>
        <v>365</v>
      </c>
      <c r="B992" s="7" t="s">
        <v>985</v>
      </c>
      <c r="C992" s="8" t="s">
        <v>4047</v>
      </c>
      <c r="D992" s="11">
        <v>265.55712205000003</v>
      </c>
      <c r="E992" s="11">
        <v>49.421021530000004</v>
      </c>
      <c r="F992" s="11">
        <v>440.71331638999999</v>
      </c>
      <c r="G992" s="11">
        <v>98.019761500000001</v>
      </c>
      <c r="H992" s="11">
        <v>323.62145142999998</v>
      </c>
      <c r="I992" s="11">
        <v>67.645983290000004</v>
      </c>
      <c r="J992" s="11">
        <v>247.42470187999999</v>
      </c>
      <c r="K992" s="11">
        <v>8.2234591199999993</v>
      </c>
      <c r="L992" s="11">
        <v>551.63873748000003</v>
      </c>
      <c r="M992" s="11">
        <v>48.558015179999998</v>
      </c>
      <c r="N992" s="11">
        <v>767.79841699999997</v>
      </c>
      <c r="O992" s="12">
        <v>39.577995780000002</v>
      </c>
      <c r="P992" s="6">
        <f t="shared" si="30"/>
        <v>0.23656756777409726</v>
      </c>
      <c r="Q992" s="6">
        <f t="shared" si="31"/>
        <v>-4.3448370278013404E-2</v>
      </c>
    </row>
    <row r="993" spans="1:17" x14ac:dyDescent="0.25">
      <c r="A993" t="str">
        <f>IF(OR(AND(P993&lt;&gt;"",P993&gt;$P$5),AND(Q993&lt;&gt;"",Q993&gt;$P$5)),MAX(A$5:A992)+1,"")</f>
        <v/>
      </c>
      <c r="B993" s="7" t="s">
        <v>986</v>
      </c>
      <c r="C993" s="8" t="s">
        <v>4048</v>
      </c>
      <c r="D993" s="11">
        <v>1353.2814154</v>
      </c>
      <c r="E993" s="11">
        <v>146.97873236000001</v>
      </c>
      <c r="F993" s="11">
        <v>1578.31273895</v>
      </c>
      <c r="G993" s="11">
        <v>78.195785260000008</v>
      </c>
      <c r="H993" s="11">
        <v>1769.9993282999999</v>
      </c>
      <c r="I993" s="11">
        <v>144.10822001</v>
      </c>
      <c r="J993" s="11">
        <v>2108.1381875399998</v>
      </c>
      <c r="K993" s="11">
        <v>188.88121652000001</v>
      </c>
      <c r="L993" s="11">
        <v>2537.97708405</v>
      </c>
      <c r="M993" s="11">
        <v>272.87434881000001</v>
      </c>
      <c r="N993" s="11">
        <v>2355.6122942900001</v>
      </c>
      <c r="O993" s="12">
        <v>270.10589372999999</v>
      </c>
      <c r="P993" s="6">
        <f t="shared" si="30"/>
        <v>0.11723141489934208</v>
      </c>
      <c r="Q993" s="6">
        <f t="shared" si="31"/>
        <v>0.12942114060898935</v>
      </c>
    </row>
    <row r="994" spans="1:17" x14ac:dyDescent="0.25">
      <c r="A994" t="str">
        <f>IF(OR(AND(P994&lt;&gt;"",P994&gt;$P$5),AND(Q994&lt;&gt;"",Q994&gt;$P$5)),MAX(A$5:A993)+1,"")</f>
        <v/>
      </c>
      <c r="B994" s="7" t="s">
        <v>987</v>
      </c>
      <c r="C994" s="8" t="s">
        <v>4049</v>
      </c>
      <c r="D994" s="11">
        <v>397.02844055999998</v>
      </c>
      <c r="E994" s="11">
        <v>74.346200620000005</v>
      </c>
      <c r="F994" s="11">
        <v>459.50483364999997</v>
      </c>
      <c r="G994" s="11">
        <v>103.18797453000001</v>
      </c>
      <c r="H994" s="11">
        <v>453.80310938000002</v>
      </c>
      <c r="I994" s="11">
        <v>102.10475357999999</v>
      </c>
      <c r="J994" s="11">
        <v>506.34798166000002</v>
      </c>
      <c r="K994" s="11">
        <v>73.236846420000006</v>
      </c>
      <c r="L994" s="11">
        <v>541.62810692999994</v>
      </c>
      <c r="M994" s="11">
        <v>60.209202900000001</v>
      </c>
      <c r="N994" s="11">
        <v>483.76277035000004</v>
      </c>
      <c r="O994" s="12">
        <v>67.773661180000005</v>
      </c>
      <c r="P994" s="6">
        <f t="shared" si="30"/>
        <v>4.0308543055011858E-2</v>
      </c>
      <c r="Q994" s="6">
        <f t="shared" si="31"/>
        <v>-1.8341495112032646E-2</v>
      </c>
    </row>
    <row r="995" spans="1:17" x14ac:dyDescent="0.25">
      <c r="A995" t="str">
        <f>IF(OR(AND(P995&lt;&gt;"",P995&gt;$P$5),AND(Q995&lt;&gt;"",Q995&gt;$P$5)),MAX(A$5:A994)+1,"")</f>
        <v/>
      </c>
      <c r="B995" s="7" t="s">
        <v>988</v>
      </c>
      <c r="C995" s="8" t="s">
        <v>4050</v>
      </c>
      <c r="D995" s="11">
        <v>605.82876523000004</v>
      </c>
      <c r="E995" s="11">
        <v>73.286508339999997</v>
      </c>
      <c r="F995" s="11">
        <v>624.36004636999996</v>
      </c>
      <c r="G995" s="11">
        <v>63.343674610000001</v>
      </c>
      <c r="H995" s="11">
        <v>613.48378647000004</v>
      </c>
      <c r="I995" s="11">
        <v>14.678303640000001</v>
      </c>
      <c r="J995" s="11">
        <v>460.61636867000004</v>
      </c>
      <c r="K995" s="11">
        <v>27.614896699999999</v>
      </c>
      <c r="L995" s="11">
        <v>501.99520820999999</v>
      </c>
      <c r="M995" s="11">
        <v>13.70083576</v>
      </c>
      <c r="N995" s="11">
        <v>916.75294703999998</v>
      </c>
      <c r="O995" s="12">
        <v>81.723842969999993</v>
      </c>
      <c r="P995" s="6">
        <f t="shared" si="30"/>
        <v>8.6376806038288123E-2</v>
      </c>
      <c r="Q995" s="6">
        <f t="shared" si="31"/>
        <v>2.2033073455738572E-2</v>
      </c>
    </row>
    <row r="996" spans="1:17" x14ac:dyDescent="0.25">
      <c r="A996" t="str">
        <f>IF(OR(AND(P996&lt;&gt;"",P996&gt;$P$5),AND(Q996&lt;&gt;"",Q996&gt;$P$5)),MAX(A$5:A995)+1,"")</f>
        <v/>
      </c>
      <c r="B996" s="7" t="s">
        <v>989</v>
      </c>
      <c r="C996" s="8" t="s">
        <v>4051</v>
      </c>
      <c r="D996" s="11">
        <v>381.73739619999998</v>
      </c>
      <c r="E996" s="11">
        <v>22.296221859999999</v>
      </c>
      <c r="F996" s="11">
        <v>426.42926122</v>
      </c>
      <c r="G996" s="11">
        <v>24.343579999999999</v>
      </c>
      <c r="H996" s="11">
        <v>465.81114939999998</v>
      </c>
      <c r="I996" s="11">
        <v>27.875115340000001</v>
      </c>
      <c r="J996" s="11">
        <v>505.42867074000003</v>
      </c>
      <c r="K996" s="11">
        <v>1.54970399</v>
      </c>
      <c r="L996" s="11">
        <v>626.30518571000005</v>
      </c>
      <c r="M996" s="11">
        <v>-87.657169760000002</v>
      </c>
      <c r="N996" s="11">
        <v>555.18532047999997</v>
      </c>
      <c r="O996" s="12">
        <v>6.4972809600000003</v>
      </c>
      <c r="P996" s="6">
        <f t="shared" si="30"/>
        <v>7.7791250130371248E-2</v>
      </c>
      <c r="Q996" s="6">
        <f t="shared" si="31"/>
        <v>-0.21855201798050183</v>
      </c>
    </row>
    <row r="997" spans="1:17" x14ac:dyDescent="0.25">
      <c r="A997" t="str">
        <f>IF(OR(AND(P997&lt;&gt;"",P997&gt;$P$5),AND(Q997&lt;&gt;"",Q997&gt;$P$5)),MAX(A$5:A996)+1,"")</f>
        <v/>
      </c>
      <c r="B997" s="7" t="s">
        <v>990</v>
      </c>
      <c r="C997" s="8" t="s">
        <v>4052</v>
      </c>
      <c r="D997" s="11">
        <v>1317.31070092</v>
      </c>
      <c r="E997" s="11">
        <v>135.98473217</v>
      </c>
      <c r="F997" s="11">
        <v>1661.4469876600001</v>
      </c>
      <c r="G997" s="11">
        <v>141.85438400999999</v>
      </c>
      <c r="H997" s="11">
        <v>1613.5151336199999</v>
      </c>
      <c r="I997" s="11">
        <v>44.538025729999994</v>
      </c>
      <c r="J997" s="11">
        <v>1454.76045871</v>
      </c>
      <c r="K997" s="11">
        <v>45.824774670000004</v>
      </c>
      <c r="L997" s="11">
        <v>1453.71796208</v>
      </c>
      <c r="M997" s="11">
        <v>2.6242763900000003</v>
      </c>
      <c r="N997" s="11">
        <v>1075.90839407</v>
      </c>
      <c r="O997" s="12">
        <v>-267.65459770000001</v>
      </c>
      <c r="P997" s="6">
        <f t="shared" si="30"/>
        <v>-3.9676812587162269E-2</v>
      </c>
      <c r="Q997" s="6">
        <f t="shared" si="31"/>
        <v>-2.1450301216166339</v>
      </c>
    </row>
    <row r="998" spans="1:17" x14ac:dyDescent="0.25">
      <c r="A998">
        <f>IF(OR(AND(P998&lt;&gt;"",P998&gt;$P$5),AND(Q998&lt;&gt;"",Q998&gt;$P$5)),MAX(A$5:A997)+1,"")</f>
        <v>366</v>
      </c>
      <c r="B998" s="7" t="s">
        <v>991</v>
      </c>
      <c r="C998" s="8" t="s">
        <v>4053</v>
      </c>
      <c r="D998" s="11">
        <v>501.96549829000003</v>
      </c>
      <c r="E998" s="11">
        <v>80.101635139999999</v>
      </c>
      <c r="F998" s="11">
        <v>657.29367625999998</v>
      </c>
      <c r="G998" s="11">
        <v>112.26726526</v>
      </c>
      <c r="H998" s="11">
        <v>840.47818226000004</v>
      </c>
      <c r="I998" s="11">
        <v>135.39397209000001</v>
      </c>
      <c r="J998" s="11">
        <v>1000.5672319400001</v>
      </c>
      <c r="K998" s="11">
        <v>166.10901412999999</v>
      </c>
      <c r="L998" s="11">
        <v>1305.0755573900001</v>
      </c>
      <c r="M998" s="11">
        <v>203.27511580000001</v>
      </c>
      <c r="N998" s="11">
        <v>1507.0330474500001</v>
      </c>
      <c r="O998" s="12">
        <v>189.64184044000001</v>
      </c>
      <c r="P998" s="6">
        <f t="shared" si="30"/>
        <v>0.24591892218650435</v>
      </c>
      <c r="Q998" s="6">
        <f t="shared" si="31"/>
        <v>0.18811521084078642</v>
      </c>
    </row>
    <row r="999" spans="1:17" x14ac:dyDescent="0.25">
      <c r="A999">
        <f>IF(OR(AND(P999&lt;&gt;"",P999&gt;$P$5),AND(Q999&lt;&gt;"",Q999&gt;$P$5)),MAX(A$5:A998)+1,"")</f>
        <v>367</v>
      </c>
      <c r="B999" s="7" t="s">
        <v>992</v>
      </c>
      <c r="C999" s="8" t="s">
        <v>4054</v>
      </c>
      <c r="D999" s="11">
        <v>483.99704886000001</v>
      </c>
      <c r="E999" s="11">
        <v>117.76773692</v>
      </c>
      <c r="F999" s="11">
        <v>354.91355100999999</v>
      </c>
      <c r="G999" s="11">
        <v>42.75433245</v>
      </c>
      <c r="H999" s="11">
        <v>757.48572557</v>
      </c>
      <c r="I999" s="11">
        <v>13.46102814</v>
      </c>
      <c r="J999" s="11">
        <v>960.54842016999999</v>
      </c>
      <c r="K999" s="11">
        <v>61.987588770000002</v>
      </c>
      <c r="L999" s="11">
        <v>979.43143184999997</v>
      </c>
      <c r="M999" s="11">
        <v>33.590011270000005</v>
      </c>
      <c r="N999" s="11">
        <v>1813.1125699000002</v>
      </c>
      <c r="O999" s="12">
        <v>68.366651610000005</v>
      </c>
      <c r="P999" s="6">
        <f t="shared" si="30"/>
        <v>0.30231610433382428</v>
      </c>
      <c r="Q999" s="6">
        <f t="shared" si="31"/>
        <v>-0.10305957905343521</v>
      </c>
    </row>
    <row r="1000" spans="1:17" x14ac:dyDescent="0.25">
      <c r="A1000" t="str">
        <f>IF(OR(AND(P1000&lt;&gt;"",P1000&gt;$P$5),AND(Q1000&lt;&gt;"",Q1000&gt;$P$5)),MAX(A$5:A999)+1,"")</f>
        <v/>
      </c>
      <c r="B1000" s="7" t="s">
        <v>993</v>
      </c>
      <c r="C1000" s="8" t="s">
        <v>4055</v>
      </c>
      <c r="D1000" s="11">
        <v>347.92915719999996</v>
      </c>
      <c r="E1000" s="11">
        <v>62.035764710000002</v>
      </c>
      <c r="F1000" s="11">
        <v>375.62643032</v>
      </c>
      <c r="G1000" s="11">
        <v>44.994903690000001</v>
      </c>
      <c r="H1000" s="11">
        <v>250.11262657</v>
      </c>
      <c r="I1000" s="11">
        <v>7.0706591400000001</v>
      </c>
      <c r="J1000" s="11">
        <v>252.54672563999998</v>
      </c>
      <c r="K1000" s="11">
        <v>8.757428599999999</v>
      </c>
      <c r="L1000" s="11">
        <v>206.70256513999999</v>
      </c>
      <c r="M1000" s="11">
        <v>3.2349503900000003</v>
      </c>
      <c r="N1000" s="11">
        <v>230.14321909999998</v>
      </c>
      <c r="O1000" s="12">
        <v>2.8061556000000003</v>
      </c>
      <c r="P1000" s="6">
        <f t="shared" si="30"/>
        <v>-7.9335342688230281E-2</v>
      </c>
      <c r="Q1000" s="6">
        <f t="shared" si="31"/>
        <v>-0.46161379717278472</v>
      </c>
    </row>
    <row r="1001" spans="1:17" x14ac:dyDescent="0.25">
      <c r="A1001" t="str">
        <f>IF(OR(AND(P1001&lt;&gt;"",P1001&gt;$P$5),AND(Q1001&lt;&gt;"",Q1001&gt;$P$5)),MAX(A$5:A1000)+1,"")</f>
        <v/>
      </c>
      <c r="B1001" s="7" t="s">
        <v>994</v>
      </c>
      <c r="C1001" s="8" t="s">
        <v>4056</v>
      </c>
      <c r="D1001" s="11">
        <v>296.34799391000001</v>
      </c>
      <c r="E1001" s="11">
        <v>33.493968809999998</v>
      </c>
      <c r="F1001" s="11">
        <v>319.77323618000003</v>
      </c>
      <c r="G1001" s="11">
        <v>48.548696210000003</v>
      </c>
      <c r="H1001" s="11">
        <v>343.13583048999999</v>
      </c>
      <c r="I1001" s="11">
        <v>50.101739389999999</v>
      </c>
      <c r="J1001" s="11">
        <v>383.44304035000005</v>
      </c>
      <c r="K1001" s="11">
        <v>43.0531614</v>
      </c>
      <c r="L1001" s="11">
        <v>367.17538204000004</v>
      </c>
      <c r="M1001" s="11">
        <v>32.733440800000004</v>
      </c>
      <c r="N1001" s="11">
        <v>434.80912188000002</v>
      </c>
      <c r="O1001" s="12">
        <v>33.841036150000001</v>
      </c>
      <c r="P1001" s="6">
        <f t="shared" si="30"/>
        <v>7.9690626468127856E-2</v>
      </c>
      <c r="Q1001" s="6">
        <f t="shared" si="31"/>
        <v>2.0638801264432072E-3</v>
      </c>
    </row>
    <row r="1002" spans="1:17" x14ac:dyDescent="0.25">
      <c r="A1002">
        <f>IF(OR(AND(P1002&lt;&gt;"",P1002&gt;$P$5),AND(Q1002&lt;&gt;"",Q1002&gt;$P$5)),MAX(A$5:A1001)+1,"")</f>
        <v>368</v>
      </c>
      <c r="B1002" s="7" t="s">
        <v>995</v>
      </c>
      <c r="C1002" s="8" t="s">
        <v>4057</v>
      </c>
      <c r="D1002" s="11">
        <v>508.53017863999997</v>
      </c>
      <c r="E1002" s="11">
        <v>87.237231199999997</v>
      </c>
      <c r="F1002" s="11">
        <v>941.79219423000006</v>
      </c>
      <c r="G1002" s="11">
        <v>105.13035368999999</v>
      </c>
      <c r="H1002" s="11">
        <v>1231.5591515399999</v>
      </c>
      <c r="I1002" s="11">
        <v>171.03120050000001</v>
      </c>
      <c r="J1002" s="11">
        <v>1290.7293699100001</v>
      </c>
      <c r="K1002" s="11">
        <v>172.48708311999999</v>
      </c>
      <c r="L1002" s="11">
        <v>1402.31894255</v>
      </c>
      <c r="M1002" s="11">
        <v>174.88633680000001</v>
      </c>
      <c r="N1002" s="11">
        <v>2148.61245607</v>
      </c>
      <c r="O1002" s="12">
        <v>303.21659849000002</v>
      </c>
      <c r="P1002" s="6">
        <f t="shared" si="30"/>
        <v>0.33403821803568379</v>
      </c>
      <c r="Q1002" s="6">
        <f t="shared" si="31"/>
        <v>0.28295144331221023</v>
      </c>
    </row>
    <row r="1003" spans="1:17" x14ac:dyDescent="0.25">
      <c r="A1003" t="str">
        <f>IF(OR(AND(P1003&lt;&gt;"",P1003&gt;$P$5),AND(Q1003&lt;&gt;"",Q1003&gt;$P$5)),MAX(A$5:A1002)+1,"")</f>
        <v/>
      </c>
      <c r="B1003" s="7" t="s">
        <v>996</v>
      </c>
      <c r="C1003" s="8" t="s">
        <v>4058</v>
      </c>
      <c r="D1003" s="11">
        <v>567.42665003000002</v>
      </c>
      <c r="E1003" s="11">
        <v>59.181373710000003</v>
      </c>
      <c r="F1003" s="11">
        <v>764.51488090999999</v>
      </c>
      <c r="G1003" s="11">
        <v>60.192710270000006</v>
      </c>
      <c r="H1003" s="11">
        <v>942.45047537999994</v>
      </c>
      <c r="I1003" s="11">
        <v>86.315541480000007</v>
      </c>
      <c r="J1003" s="11">
        <v>1126.2855199200001</v>
      </c>
      <c r="K1003" s="11">
        <v>121.16920148</v>
      </c>
      <c r="L1003" s="11">
        <v>1145.3116618800002</v>
      </c>
      <c r="M1003" s="11">
        <v>87.702586099999991</v>
      </c>
      <c r="N1003" s="11">
        <v>1146.41682356</v>
      </c>
      <c r="O1003" s="12">
        <v>117.82235654999999</v>
      </c>
      <c r="P1003" s="6">
        <f t="shared" si="30"/>
        <v>0.15102979122963966</v>
      </c>
      <c r="Q1003" s="6">
        <f t="shared" si="31"/>
        <v>0.1476475466119942</v>
      </c>
    </row>
    <row r="1004" spans="1:17" x14ac:dyDescent="0.25">
      <c r="A1004" t="str">
        <f>IF(OR(AND(P1004&lt;&gt;"",P1004&gt;$P$5),AND(Q1004&lt;&gt;"",Q1004&gt;$P$5)),MAX(A$5:A1003)+1,"")</f>
        <v/>
      </c>
      <c r="B1004" s="7" t="s">
        <v>997</v>
      </c>
      <c r="C1004" s="8" t="s">
        <v>4059</v>
      </c>
      <c r="D1004" s="11">
        <v>1929.76931995</v>
      </c>
      <c r="E1004" s="11">
        <v>113.75586616</v>
      </c>
      <c r="F1004" s="11">
        <v>2514.4907274899997</v>
      </c>
      <c r="G1004" s="11">
        <v>116.05943008</v>
      </c>
      <c r="H1004" s="11">
        <v>2577.55975833</v>
      </c>
      <c r="I1004" s="11">
        <v>116.31021554</v>
      </c>
      <c r="J1004" s="11">
        <v>3001.5606843099999</v>
      </c>
      <c r="K1004" s="11">
        <v>113.58196493000001</v>
      </c>
      <c r="L1004" s="11">
        <v>3177.12819924</v>
      </c>
      <c r="M1004" s="11">
        <v>127.90468507999999</v>
      </c>
      <c r="N1004" s="11">
        <v>3236.13141675</v>
      </c>
      <c r="O1004" s="12">
        <v>146.0616206</v>
      </c>
      <c r="P1004" s="6">
        <f t="shared" si="30"/>
        <v>0.10893004536885065</v>
      </c>
      <c r="Q1004" s="6">
        <f t="shared" si="31"/>
        <v>5.1265622302239633E-2</v>
      </c>
    </row>
    <row r="1005" spans="1:17" x14ac:dyDescent="0.25">
      <c r="A1005" t="str">
        <f>IF(OR(AND(P1005&lt;&gt;"",P1005&gt;$P$5),AND(Q1005&lt;&gt;"",Q1005&gt;$P$5)),MAX(A$5:A1004)+1,"")</f>
        <v/>
      </c>
      <c r="B1005" s="7" t="s">
        <v>998</v>
      </c>
      <c r="C1005" s="8" t="s">
        <v>4060</v>
      </c>
      <c r="D1005" s="11">
        <v>3309.01759313</v>
      </c>
      <c r="E1005" s="11">
        <v>334.45294267000003</v>
      </c>
      <c r="F1005" s="11">
        <v>3967.2521676000001</v>
      </c>
      <c r="G1005" s="11">
        <v>328.59579004</v>
      </c>
      <c r="H1005" s="11">
        <v>11721.692787040001</v>
      </c>
      <c r="I1005" s="11">
        <v>338.78360199000002</v>
      </c>
      <c r="J1005" s="11">
        <v>5942.1924850699997</v>
      </c>
      <c r="K1005" s="11">
        <v>69.59665231999999</v>
      </c>
      <c r="L1005" s="11">
        <v>3132.7806796599998</v>
      </c>
      <c r="M1005" s="11">
        <v>70.641727939999996</v>
      </c>
      <c r="N1005" s="11">
        <v>2619.7178181199997</v>
      </c>
      <c r="O1005" s="12">
        <v>-154.93739471999999</v>
      </c>
      <c r="P1005" s="6">
        <f t="shared" si="30"/>
        <v>-4.5642507212311001E-2</v>
      </c>
      <c r="Q1005" s="6">
        <f t="shared" si="31"/>
        <v>-1.8573620290514516</v>
      </c>
    </row>
    <row r="1006" spans="1:17" x14ac:dyDescent="0.25">
      <c r="A1006" t="str">
        <f>IF(OR(AND(P1006&lt;&gt;"",P1006&gt;$P$5),AND(Q1006&lt;&gt;"",Q1006&gt;$P$5)),MAX(A$5:A1005)+1,"")</f>
        <v/>
      </c>
      <c r="B1006" s="7" t="s">
        <v>999</v>
      </c>
      <c r="C1006" s="8" t="s">
        <v>4061</v>
      </c>
      <c r="D1006" s="11">
        <v>850.08060280999996</v>
      </c>
      <c r="E1006" s="11">
        <v>103.31617758</v>
      </c>
      <c r="F1006" s="11">
        <v>1102.9273007199999</v>
      </c>
      <c r="G1006" s="11">
        <v>182.45557041999999</v>
      </c>
      <c r="H1006" s="11">
        <v>1332.3683833099999</v>
      </c>
      <c r="I1006" s="11">
        <v>233.57160486000001</v>
      </c>
      <c r="J1006" s="11">
        <v>2051.8725325</v>
      </c>
      <c r="K1006" s="11">
        <v>199.24119668</v>
      </c>
      <c r="L1006" s="11">
        <v>1874.3493941900001</v>
      </c>
      <c r="M1006" s="11">
        <v>50.93517757</v>
      </c>
      <c r="N1006" s="11">
        <v>1232.8102493399999</v>
      </c>
      <c r="O1006" s="12">
        <v>-296.65413477999999</v>
      </c>
      <c r="P1006" s="6">
        <f t="shared" si="30"/>
        <v>7.7177382536580685E-2</v>
      </c>
      <c r="Q1006" s="6">
        <f t="shared" si="31"/>
        <v>-2.2348562812473052</v>
      </c>
    </row>
    <row r="1007" spans="1:17" x14ac:dyDescent="0.25">
      <c r="A1007" t="str">
        <f>IF(OR(AND(P1007&lt;&gt;"",P1007&gt;$P$5),AND(Q1007&lt;&gt;"",Q1007&gt;$P$5)),MAX(A$5:A1006)+1,"")</f>
        <v/>
      </c>
      <c r="B1007" s="7" t="s">
        <v>1000</v>
      </c>
      <c r="C1007" s="8" t="s">
        <v>4062</v>
      </c>
      <c r="D1007" s="11">
        <v>999.26213640999993</v>
      </c>
      <c r="E1007" s="11">
        <v>88.457038130000001</v>
      </c>
      <c r="F1007" s="11">
        <v>943.83751777999998</v>
      </c>
      <c r="G1007" s="11">
        <v>67.889785329999995</v>
      </c>
      <c r="H1007" s="11">
        <v>869.32893776999992</v>
      </c>
      <c r="I1007" s="11">
        <v>34.848366549999994</v>
      </c>
      <c r="J1007" s="11">
        <v>1244.0051877000001</v>
      </c>
      <c r="K1007" s="11">
        <v>25.304046370000002</v>
      </c>
      <c r="L1007" s="11">
        <v>1614.6862295799999</v>
      </c>
      <c r="M1007" s="11">
        <v>40.422924280000004</v>
      </c>
      <c r="N1007" s="11">
        <v>1914.84436209</v>
      </c>
      <c r="O1007" s="12">
        <v>57.143411280000002</v>
      </c>
      <c r="P1007" s="6">
        <f t="shared" si="30"/>
        <v>0.13891368071392596</v>
      </c>
      <c r="Q1007" s="6">
        <f t="shared" si="31"/>
        <v>-8.3680869074133413E-2</v>
      </c>
    </row>
    <row r="1008" spans="1:17" x14ac:dyDescent="0.25">
      <c r="A1008" t="str">
        <f>IF(OR(AND(P1008&lt;&gt;"",P1008&gt;$P$5),AND(Q1008&lt;&gt;"",Q1008&gt;$P$5)),MAX(A$5:A1007)+1,"")</f>
        <v/>
      </c>
      <c r="B1008" s="7" t="s">
        <v>1001</v>
      </c>
      <c r="C1008" s="8" t="s">
        <v>4063</v>
      </c>
      <c r="D1008" s="11">
        <v>2094.7054841600002</v>
      </c>
      <c r="E1008" s="11">
        <v>91.568940359999999</v>
      </c>
      <c r="F1008" s="11">
        <v>2039.8850519</v>
      </c>
      <c r="G1008" s="11">
        <v>78.008918750000007</v>
      </c>
      <c r="H1008" s="11">
        <v>2418.53863697</v>
      </c>
      <c r="I1008" s="11">
        <v>66.180630719999996</v>
      </c>
      <c r="J1008" s="11">
        <v>3120.9493015600001</v>
      </c>
      <c r="K1008" s="11">
        <v>59.033393869999998</v>
      </c>
      <c r="L1008" s="11">
        <v>2506.0815725700004</v>
      </c>
      <c r="M1008" s="11">
        <v>30.101633320000001</v>
      </c>
      <c r="N1008" s="11">
        <v>2065.0793299500001</v>
      </c>
      <c r="O1008" s="12">
        <v>73.17770367</v>
      </c>
      <c r="P1008" s="6">
        <f t="shared" si="30"/>
        <v>-2.844810041756296E-3</v>
      </c>
      <c r="Q1008" s="6">
        <f t="shared" si="31"/>
        <v>-4.384980549573303E-2</v>
      </c>
    </row>
    <row r="1009" spans="1:17" x14ac:dyDescent="0.25">
      <c r="A1009">
        <f>IF(OR(AND(P1009&lt;&gt;"",P1009&gt;$P$5),AND(Q1009&lt;&gt;"",Q1009&gt;$P$5)),MAX(A$5:A1008)+1,"")</f>
        <v>369</v>
      </c>
      <c r="B1009" s="7" t="s">
        <v>1002</v>
      </c>
      <c r="C1009" s="8" t="s">
        <v>4064</v>
      </c>
      <c r="D1009" s="11">
        <v>1295.2449517299999</v>
      </c>
      <c r="E1009" s="11">
        <v>94.956653219999993</v>
      </c>
      <c r="F1009" s="11">
        <v>1719.7677141600002</v>
      </c>
      <c r="G1009" s="11">
        <v>161.9423419</v>
      </c>
      <c r="H1009" s="11">
        <v>1854.98313734</v>
      </c>
      <c r="I1009" s="11">
        <v>170.68488952999999</v>
      </c>
      <c r="J1009" s="11">
        <v>2223.8646048000001</v>
      </c>
      <c r="K1009" s="11">
        <v>111.60304425</v>
      </c>
      <c r="L1009" s="11">
        <v>2378.3621053299998</v>
      </c>
      <c r="M1009" s="11">
        <v>144.06848550000001</v>
      </c>
      <c r="N1009" s="11">
        <v>2973.85678233</v>
      </c>
      <c r="O1009" s="12">
        <v>246.68894953</v>
      </c>
      <c r="P1009" s="6">
        <f t="shared" si="30"/>
        <v>0.18084699365734225</v>
      </c>
      <c r="Q1009" s="6">
        <f t="shared" si="31"/>
        <v>0.21038869645275482</v>
      </c>
    </row>
    <row r="1010" spans="1:17" x14ac:dyDescent="0.25">
      <c r="A1010">
        <f>IF(OR(AND(P1010&lt;&gt;"",P1010&gt;$P$5),AND(Q1010&lt;&gt;"",Q1010&gt;$P$5)),MAX(A$5:A1009)+1,"")</f>
        <v>370</v>
      </c>
      <c r="B1010" s="7" t="s">
        <v>1003</v>
      </c>
      <c r="C1010" s="8" t="s">
        <v>4065</v>
      </c>
      <c r="D1010" s="11">
        <v>2047.4174041400001</v>
      </c>
      <c r="E1010" s="11">
        <v>153.03848675</v>
      </c>
      <c r="F1010" s="11">
        <v>3241.8052466500003</v>
      </c>
      <c r="G1010" s="11">
        <v>221.00416783</v>
      </c>
      <c r="H1010" s="11">
        <v>3424.7529740800001</v>
      </c>
      <c r="I1010" s="11">
        <v>122.40543676</v>
      </c>
      <c r="J1010" s="11">
        <v>3848.7172457699999</v>
      </c>
      <c r="K1010" s="11">
        <v>106.69188323</v>
      </c>
      <c r="L1010" s="11">
        <v>4667.0431893199993</v>
      </c>
      <c r="M1010" s="11">
        <v>113.51563840999999</v>
      </c>
      <c r="N1010" s="11">
        <v>5837.7296052799993</v>
      </c>
      <c r="O1010" s="12">
        <v>200.58599025999999</v>
      </c>
      <c r="P1010" s="6">
        <f t="shared" si="30"/>
        <v>0.23312617639811561</v>
      </c>
      <c r="Q1010" s="6">
        <f t="shared" si="31"/>
        <v>5.5601471196241814E-2</v>
      </c>
    </row>
    <row r="1011" spans="1:17" x14ac:dyDescent="0.25">
      <c r="A1011" t="str">
        <f>IF(OR(AND(P1011&lt;&gt;"",P1011&gt;$P$5),AND(Q1011&lt;&gt;"",Q1011&gt;$P$5)),MAX(A$5:A1010)+1,"")</f>
        <v/>
      </c>
      <c r="B1011" s="7" t="s">
        <v>1004</v>
      </c>
      <c r="C1011" s="8" t="s">
        <v>4066</v>
      </c>
      <c r="D1011" s="11">
        <v>1136.3490435599999</v>
      </c>
      <c r="E1011" s="11">
        <v>121.17572709999999</v>
      </c>
      <c r="F1011" s="11">
        <v>1299.31276106</v>
      </c>
      <c r="G1011" s="11">
        <v>123.5762818</v>
      </c>
      <c r="H1011" s="11">
        <v>1733.1061528</v>
      </c>
      <c r="I1011" s="11">
        <v>99.81145029999999</v>
      </c>
      <c r="J1011" s="11">
        <v>2049.6206821000001</v>
      </c>
      <c r="K1011" s="11">
        <v>147.71983743999999</v>
      </c>
      <c r="L1011" s="11">
        <v>2242.0679356199998</v>
      </c>
      <c r="M1011" s="11">
        <v>221.84444859000001</v>
      </c>
      <c r="N1011" s="11">
        <v>2289.3803647399995</v>
      </c>
      <c r="O1011" s="12">
        <v>240.80290518999999</v>
      </c>
      <c r="P1011" s="6">
        <f t="shared" si="30"/>
        <v>0.15037978263057772</v>
      </c>
      <c r="Q1011" s="6">
        <f t="shared" si="31"/>
        <v>0.14722662490794636</v>
      </c>
    </row>
    <row r="1012" spans="1:17" x14ac:dyDescent="0.25">
      <c r="A1012" t="str">
        <f>IF(OR(AND(P1012&lt;&gt;"",P1012&gt;$P$5),AND(Q1012&lt;&gt;"",Q1012&gt;$P$5)),MAX(A$5:A1011)+1,"")</f>
        <v/>
      </c>
      <c r="B1012" s="7" t="s">
        <v>1005</v>
      </c>
      <c r="C1012" s="8" t="s">
        <v>4067</v>
      </c>
      <c r="D1012" s="11">
        <v>2625.7119590799998</v>
      </c>
      <c r="E1012" s="11">
        <v>161.39393283999999</v>
      </c>
      <c r="F1012" s="11">
        <v>3531.6876583600001</v>
      </c>
      <c r="G1012" s="11">
        <v>212.34870315999999</v>
      </c>
      <c r="H1012" s="11">
        <v>3741.8207002700001</v>
      </c>
      <c r="I1012" s="11">
        <v>161.37029924000001</v>
      </c>
      <c r="J1012" s="11">
        <v>4930.1068131299999</v>
      </c>
      <c r="K1012" s="11">
        <v>165.51926202999999</v>
      </c>
      <c r="L1012" s="11">
        <v>4225.1509464800001</v>
      </c>
      <c r="M1012" s="11">
        <v>137.96325224</v>
      </c>
      <c r="N1012" s="11">
        <v>3192.6323910599999</v>
      </c>
      <c r="O1012" s="12">
        <v>176.73516756999999</v>
      </c>
      <c r="P1012" s="6">
        <f t="shared" si="30"/>
        <v>3.9873154759927365E-2</v>
      </c>
      <c r="Q1012" s="6">
        <f t="shared" si="31"/>
        <v>1.8326754842209025E-2</v>
      </c>
    </row>
    <row r="1013" spans="1:17" x14ac:dyDescent="0.25">
      <c r="A1013">
        <f>IF(OR(AND(P1013&lt;&gt;"",P1013&gt;$P$5),AND(Q1013&lt;&gt;"",Q1013&gt;$P$5)),MAX(A$5:A1012)+1,"")</f>
        <v>371</v>
      </c>
      <c r="B1013" s="7" t="s">
        <v>1006</v>
      </c>
      <c r="C1013" s="8" t="s">
        <v>4068</v>
      </c>
      <c r="D1013" s="11">
        <v>225.15597777000002</v>
      </c>
      <c r="E1013" s="11">
        <v>43.791489210000002</v>
      </c>
      <c r="F1013" s="11">
        <v>264.09093152999998</v>
      </c>
      <c r="G1013" s="11">
        <v>50.288580009999997</v>
      </c>
      <c r="H1013" s="11">
        <v>450.98898120999996</v>
      </c>
      <c r="I1013" s="11">
        <v>63.825845020000003</v>
      </c>
      <c r="J1013" s="11">
        <v>504.71653270999997</v>
      </c>
      <c r="K1013" s="11">
        <v>70.703158739999992</v>
      </c>
      <c r="L1013" s="11">
        <v>1203.8861153</v>
      </c>
      <c r="M1013" s="11">
        <v>130.27972571999999</v>
      </c>
      <c r="N1013" s="11">
        <v>1930.7950256900001</v>
      </c>
      <c r="O1013" s="12">
        <v>227.06015059999999</v>
      </c>
      <c r="P1013" s="6">
        <f t="shared" si="30"/>
        <v>0.53691743708113138</v>
      </c>
      <c r="Q1013" s="6">
        <f t="shared" si="31"/>
        <v>0.38979338881461678</v>
      </c>
    </row>
    <row r="1014" spans="1:17" x14ac:dyDescent="0.25">
      <c r="A1014" t="str">
        <f>IF(OR(AND(P1014&lt;&gt;"",P1014&gt;$P$5),AND(Q1014&lt;&gt;"",Q1014&gt;$P$5)),MAX(A$5:A1013)+1,"")</f>
        <v/>
      </c>
      <c r="B1014" s="7" t="s">
        <v>1007</v>
      </c>
      <c r="C1014" s="8" t="s">
        <v>4069</v>
      </c>
      <c r="D1014" s="11">
        <v>2293.07418306</v>
      </c>
      <c r="E1014" s="11">
        <v>185.86938087999999</v>
      </c>
      <c r="F1014" s="11">
        <v>2629.76509063</v>
      </c>
      <c r="G1014" s="11">
        <v>204.28736274000002</v>
      </c>
      <c r="H1014" s="11">
        <v>3044.9462090000002</v>
      </c>
      <c r="I1014" s="11">
        <v>216.74352655000001</v>
      </c>
      <c r="J1014" s="11">
        <v>3692.48032861</v>
      </c>
      <c r="K1014" s="11">
        <v>247.71708916999998</v>
      </c>
      <c r="L1014" s="11">
        <v>3977.7174876599997</v>
      </c>
      <c r="M1014" s="11">
        <v>266.88635521999998</v>
      </c>
      <c r="N1014" s="11">
        <v>4192.2197075499998</v>
      </c>
      <c r="O1014" s="12">
        <v>319.09868492000004</v>
      </c>
      <c r="P1014" s="6">
        <f t="shared" si="30"/>
        <v>0.12824959447392947</v>
      </c>
      <c r="Q1014" s="6">
        <f t="shared" si="31"/>
        <v>0.11414940429113707</v>
      </c>
    </row>
    <row r="1015" spans="1:17" x14ac:dyDescent="0.25">
      <c r="A1015" t="str">
        <f>IF(OR(AND(P1015&lt;&gt;"",P1015&gt;$P$5),AND(Q1015&lt;&gt;"",Q1015&gt;$P$5)),MAX(A$5:A1014)+1,"")</f>
        <v/>
      </c>
      <c r="B1015" s="7" t="s">
        <v>1008</v>
      </c>
      <c r="C1015" s="8" t="s">
        <v>4070</v>
      </c>
      <c r="D1015" s="11">
        <v>952.06162340999992</v>
      </c>
      <c r="E1015" s="11">
        <v>55.626179229999998</v>
      </c>
      <c r="F1015" s="11">
        <v>1205.9570953599998</v>
      </c>
      <c r="G1015" s="11">
        <v>77.088387159999996</v>
      </c>
      <c r="H1015" s="11">
        <v>1406.7831986400001</v>
      </c>
      <c r="I1015" s="11">
        <v>85.416053379999994</v>
      </c>
      <c r="J1015" s="11">
        <v>1684.84181474</v>
      </c>
      <c r="K1015" s="11">
        <v>96.985795549999992</v>
      </c>
      <c r="L1015" s="11">
        <v>1946.8374616900001</v>
      </c>
      <c r="M1015" s="11">
        <v>91.469202569999993</v>
      </c>
      <c r="N1015" s="11">
        <v>2293.77754314</v>
      </c>
      <c r="O1015" s="12">
        <v>107.30898040999999</v>
      </c>
      <c r="P1015" s="6">
        <f t="shared" si="30"/>
        <v>0.19227722307167339</v>
      </c>
      <c r="Q1015" s="6">
        <f t="shared" si="31"/>
        <v>0.14043718000866545</v>
      </c>
    </row>
    <row r="1016" spans="1:17" x14ac:dyDescent="0.25">
      <c r="A1016" t="str">
        <f>IF(OR(AND(P1016&lt;&gt;"",P1016&gt;$P$5),AND(Q1016&lt;&gt;"",Q1016&gt;$P$5)),MAX(A$5:A1015)+1,"")</f>
        <v/>
      </c>
      <c r="B1016" s="7" t="s">
        <v>1009</v>
      </c>
      <c r="C1016" s="8" t="s">
        <v>4071</v>
      </c>
      <c r="D1016" s="11">
        <v>1700.8278408900001</v>
      </c>
      <c r="E1016" s="11">
        <v>238.65261097999999</v>
      </c>
      <c r="F1016" s="11">
        <v>1871.18346825</v>
      </c>
      <c r="G1016" s="11">
        <v>262.88254568000002</v>
      </c>
      <c r="H1016" s="11">
        <v>1689.2789125100001</v>
      </c>
      <c r="I1016" s="11">
        <v>192.66756302000002</v>
      </c>
      <c r="J1016" s="11">
        <v>1696.3527043299998</v>
      </c>
      <c r="K1016" s="11">
        <v>168.80552291000001</v>
      </c>
      <c r="L1016" s="11">
        <v>993.93680073999997</v>
      </c>
      <c r="M1016" s="11">
        <v>53.579669899999999</v>
      </c>
      <c r="N1016" s="11">
        <v>1186.53285149</v>
      </c>
      <c r="O1016" s="12">
        <v>60.465879729999997</v>
      </c>
      <c r="P1016" s="6">
        <f t="shared" si="30"/>
        <v>-6.9483920639502483E-2</v>
      </c>
      <c r="Q1016" s="6">
        <f t="shared" si="31"/>
        <v>-0.2401133107392901</v>
      </c>
    </row>
    <row r="1017" spans="1:17" x14ac:dyDescent="0.25">
      <c r="A1017">
        <f>IF(OR(AND(P1017&lt;&gt;"",P1017&gt;$P$5),AND(Q1017&lt;&gt;"",Q1017&gt;$P$5)),MAX(A$5:A1016)+1,"")</f>
        <v>372</v>
      </c>
      <c r="B1017" s="7" t="s">
        <v>1010</v>
      </c>
      <c r="C1017" s="8" t="s">
        <v>4072</v>
      </c>
      <c r="D1017" s="11">
        <v>304.75633970999996</v>
      </c>
      <c r="E1017" s="11">
        <v>82.888891999999998</v>
      </c>
      <c r="F1017" s="11">
        <v>468.72089133999998</v>
      </c>
      <c r="G1017" s="11">
        <v>131.09621067</v>
      </c>
      <c r="H1017" s="11">
        <v>597.77088551999998</v>
      </c>
      <c r="I1017" s="11">
        <v>172.49268891999998</v>
      </c>
      <c r="J1017" s="11">
        <v>543.10475058000009</v>
      </c>
      <c r="K1017" s="11">
        <v>148.30386111999999</v>
      </c>
      <c r="L1017" s="11">
        <v>580.36106860999996</v>
      </c>
      <c r="M1017" s="11">
        <v>153.43975513999999</v>
      </c>
      <c r="N1017" s="11">
        <v>777.01022425999997</v>
      </c>
      <c r="O1017" s="12">
        <v>156.44335355000001</v>
      </c>
      <c r="P1017" s="6">
        <f t="shared" si="30"/>
        <v>0.20585419045326003</v>
      </c>
      <c r="Q1017" s="6">
        <f t="shared" si="31"/>
        <v>0.135460828898881</v>
      </c>
    </row>
    <row r="1018" spans="1:17" x14ac:dyDescent="0.25">
      <c r="A1018">
        <f>IF(OR(AND(P1018&lt;&gt;"",P1018&gt;$P$5),AND(Q1018&lt;&gt;"",Q1018&gt;$P$5)),MAX(A$5:A1017)+1,"")</f>
        <v>373</v>
      </c>
      <c r="B1018" s="7" t="s">
        <v>1011</v>
      </c>
      <c r="C1018" s="8" t="s">
        <v>4073</v>
      </c>
      <c r="D1018" s="11">
        <v>525.86266297999998</v>
      </c>
      <c r="E1018" s="11">
        <v>66.228857450000007</v>
      </c>
      <c r="F1018" s="11">
        <v>827.21795492999991</v>
      </c>
      <c r="G1018" s="11">
        <v>46.39590012</v>
      </c>
      <c r="H1018" s="11">
        <v>896.14163788999997</v>
      </c>
      <c r="I1018" s="11">
        <v>-89.204486290000006</v>
      </c>
      <c r="J1018" s="11">
        <v>1244.7476946300001</v>
      </c>
      <c r="K1018" s="11">
        <v>31.457912100000001</v>
      </c>
      <c r="L1018" s="11">
        <v>2220.1648894</v>
      </c>
      <c r="M1018" s="11">
        <v>104.21390826000001</v>
      </c>
      <c r="N1018" s="11">
        <v>2117.7492266099998</v>
      </c>
      <c r="O1018" s="12">
        <v>181.16626112</v>
      </c>
      <c r="P1018" s="6">
        <f t="shared" si="30"/>
        <v>0.32129697007163927</v>
      </c>
      <c r="Q1018" s="6">
        <f t="shared" si="31"/>
        <v>0.2229424261193933</v>
      </c>
    </row>
    <row r="1019" spans="1:17" x14ac:dyDescent="0.25">
      <c r="A1019" t="str">
        <f>IF(OR(AND(P1019&lt;&gt;"",P1019&gt;$P$5),AND(Q1019&lt;&gt;"",Q1019&gt;$P$5)),MAX(A$5:A1018)+1,"")</f>
        <v/>
      </c>
      <c r="B1019" s="7" t="s">
        <v>1012</v>
      </c>
      <c r="C1019" s="8" t="s">
        <v>4074</v>
      </c>
      <c r="D1019" s="11">
        <v>1149.7374296800001</v>
      </c>
      <c r="E1019" s="11">
        <v>56.301717549999999</v>
      </c>
      <c r="F1019" s="11">
        <v>1491.57082971</v>
      </c>
      <c r="G1019" s="11">
        <v>57.283586549999995</v>
      </c>
      <c r="H1019" s="11">
        <v>1768.75016108</v>
      </c>
      <c r="I1019" s="11">
        <v>53.903232659999993</v>
      </c>
      <c r="J1019" s="11">
        <v>1989.9174807699999</v>
      </c>
      <c r="K1019" s="11">
        <v>42.123647630000001</v>
      </c>
      <c r="L1019" s="11">
        <v>1987.8264589</v>
      </c>
      <c r="M1019" s="11">
        <v>61.018109950000003</v>
      </c>
      <c r="N1019" s="11">
        <v>2504.85317652</v>
      </c>
      <c r="O1019" s="12">
        <v>103.54760485999999</v>
      </c>
      <c r="P1019" s="6">
        <f t="shared" si="30"/>
        <v>0.16852153597577479</v>
      </c>
      <c r="Q1019" s="6">
        <f t="shared" si="31"/>
        <v>0.12959739666573844</v>
      </c>
    </row>
    <row r="1020" spans="1:17" x14ac:dyDescent="0.25">
      <c r="A1020" t="str">
        <f>IF(OR(AND(P1020&lt;&gt;"",P1020&gt;$P$5),AND(Q1020&lt;&gt;"",Q1020&gt;$P$5)),MAX(A$5:A1019)+1,"")</f>
        <v/>
      </c>
      <c r="B1020" s="7" t="s">
        <v>1013</v>
      </c>
      <c r="C1020" s="8" t="s">
        <v>4075</v>
      </c>
      <c r="D1020" s="11">
        <v>120.69900392</v>
      </c>
      <c r="E1020" s="11">
        <v>42.058399869999995</v>
      </c>
      <c r="F1020" s="11">
        <v>132.80895543</v>
      </c>
      <c r="G1020" s="11">
        <v>74.708041499999993</v>
      </c>
      <c r="H1020" s="11">
        <v>128.76813616999999</v>
      </c>
      <c r="I1020" s="11">
        <v>40.781310349999998</v>
      </c>
      <c r="J1020" s="11">
        <v>232.41479396</v>
      </c>
      <c r="K1020" s="11">
        <v>58.82376258</v>
      </c>
      <c r="L1020" s="11">
        <v>261.99327584999997</v>
      </c>
      <c r="M1020" s="11">
        <v>31.460012450000001</v>
      </c>
      <c r="N1020" s="11">
        <v>151.83966218</v>
      </c>
      <c r="O1020" s="12">
        <v>-45.516157390000004</v>
      </c>
      <c r="P1020" s="6">
        <f t="shared" si="30"/>
        <v>4.6974992710497654E-2</v>
      </c>
      <c r="Q1020" s="6">
        <f t="shared" si="31"/>
        <v>-2.0159271552177045</v>
      </c>
    </row>
    <row r="1021" spans="1:17" x14ac:dyDescent="0.25">
      <c r="A1021" t="str">
        <f>IF(OR(AND(P1021&lt;&gt;"",P1021&gt;$P$5),AND(Q1021&lt;&gt;"",Q1021&gt;$P$5)),MAX(A$5:A1020)+1,"")</f>
        <v/>
      </c>
      <c r="B1021" s="7" t="s">
        <v>1014</v>
      </c>
      <c r="C1021" s="8" t="s">
        <v>4076</v>
      </c>
      <c r="D1021" s="11">
        <v>1144.7672309700001</v>
      </c>
      <c r="E1021" s="11">
        <v>150.52765019</v>
      </c>
      <c r="F1021" s="11">
        <v>737.65280613999994</v>
      </c>
      <c r="G1021" s="11">
        <v>152.24805068999999</v>
      </c>
      <c r="H1021" s="11">
        <v>728.59203605999994</v>
      </c>
      <c r="I1021" s="11">
        <v>161.80296031999998</v>
      </c>
      <c r="J1021" s="11">
        <v>860.78097665999996</v>
      </c>
      <c r="K1021" s="11">
        <v>187.02174119</v>
      </c>
      <c r="L1021" s="11">
        <v>814.60825303000001</v>
      </c>
      <c r="M1021" s="11">
        <v>245.03673280999999</v>
      </c>
      <c r="N1021" s="11">
        <v>757.05112871000006</v>
      </c>
      <c r="O1021" s="12">
        <v>267.15124702000003</v>
      </c>
      <c r="P1021" s="6">
        <f t="shared" si="30"/>
        <v>-7.9377458503892884E-2</v>
      </c>
      <c r="Q1021" s="6">
        <f t="shared" si="31"/>
        <v>0.12157464994153111</v>
      </c>
    </row>
    <row r="1022" spans="1:17" x14ac:dyDescent="0.25">
      <c r="A1022">
        <f>IF(OR(AND(P1022&lt;&gt;"",P1022&gt;$P$5),AND(Q1022&lt;&gt;"",Q1022&gt;$P$5)),MAX(A$5:A1021)+1,"")</f>
        <v>374</v>
      </c>
      <c r="B1022" s="7" t="s">
        <v>1015</v>
      </c>
      <c r="C1022" s="8" t="s">
        <v>4077</v>
      </c>
      <c r="D1022" s="11">
        <v>270.03550197999999</v>
      </c>
      <c r="E1022" s="11">
        <v>46.393062399999998</v>
      </c>
      <c r="F1022" s="11">
        <v>348.42775795</v>
      </c>
      <c r="G1022" s="11">
        <v>44.15777035</v>
      </c>
      <c r="H1022" s="11">
        <v>421.31887473</v>
      </c>
      <c r="I1022" s="11">
        <v>58.331527430000001</v>
      </c>
      <c r="J1022" s="11">
        <v>730.90090789999999</v>
      </c>
      <c r="K1022" s="11">
        <v>73.755530069999992</v>
      </c>
      <c r="L1022" s="11">
        <v>1166.7774624799999</v>
      </c>
      <c r="M1022" s="11">
        <v>102.15675584</v>
      </c>
      <c r="N1022" s="11">
        <v>1666.3194552699999</v>
      </c>
      <c r="O1022" s="12">
        <v>136.06025531</v>
      </c>
      <c r="P1022" s="6">
        <f t="shared" si="30"/>
        <v>0.43902215372277631</v>
      </c>
      <c r="Q1022" s="6">
        <f t="shared" si="31"/>
        <v>0.24009697488434423</v>
      </c>
    </row>
    <row r="1023" spans="1:17" x14ac:dyDescent="0.25">
      <c r="A1023" t="str">
        <f>IF(OR(AND(P1023&lt;&gt;"",P1023&gt;$P$5),AND(Q1023&lt;&gt;"",Q1023&gt;$P$5)),MAX(A$5:A1022)+1,"")</f>
        <v/>
      </c>
      <c r="B1023" s="7" t="s">
        <v>1016</v>
      </c>
      <c r="C1023" s="8" t="s">
        <v>4078</v>
      </c>
      <c r="D1023" s="11">
        <v>404.55862450000001</v>
      </c>
      <c r="E1023" s="11">
        <v>71.010423870000011</v>
      </c>
      <c r="F1023" s="11">
        <v>445.36091339000001</v>
      </c>
      <c r="G1023" s="11">
        <v>72.299463010000011</v>
      </c>
      <c r="H1023" s="11">
        <v>325.94764891</v>
      </c>
      <c r="I1023" s="11">
        <v>45.11521965</v>
      </c>
      <c r="J1023" s="11">
        <v>216.34136941999998</v>
      </c>
      <c r="K1023" s="11">
        <v>12.144549319999999</v>
      </c>
      <c r="L1023" s="11">
        <v>324.43192626999996</v>
      </c>
      <c r="M1023" s="11">
        <v>14.253273210000001</v>
      </c>
      <c r="N1023" s="11">
        <v>323.99063726999998</v>
      </c>
      <c r="O1023" s="12">
        <v>4.2929746500000006</v>
      </c>
      <c r="P1023" s="6">
        <f t="shared" si="30"/>
        <v>-4.3444442610506839E-2</v>
      </c>
      <c r="Q1023" s="6">
        <f t="shared" si="31"/>
        <v>-0.42945849446372442</v>
      </c>
    </row>
    <row r="1024" spans="1:17" x14ac:dyDescent="0.25">
      <c r="A1024" t="str">
        <f>IF(OR(AND(P1024&lt;&gt;"",P1024&gt;$P$5),AND(Q1024&lt;&gt;"",Q1024&gt;$P$5)),MAX(A$5:A1023)+1,"")</f>
        <v/>
      </c>
      <c r="B1024" s="7" t="s">
        <v>1017</v>
      </c>
      <c r="C1024" s="8" t="s">
        <v>4079</v>
      </c>
      <c r="D1024" s="11">
        <v>215.79567893999999</v>
      </c>
      <c r="E1024" s="11">
        <v>36.006628630000002</v>
      </c>
      <c r="F1024" s="11">
        <v>229.93419656</v>
      </c>
      <c r="G1024" s="11">
        <v>37.920367110000001</v>
      </c>
      <c r="H1024" s="11">
        <v>235.81526001</v>
      </c>
      <c r="I1024" s="11">
        <v>39.368474249999998</v>
      </c>
      <c r="J1024" s="11">
        <v>267.80186572000002</v>
      </c>
      <c r="K1024" s="11">
        <v>47.194915850000001</v>
      </c>
      <c r="L1024" s="11">
        <v>301.35354513999999</v>
      </c>
      <c r="M1024" s="11">
        <v>65.268188309999999</v>
      </c>
      <c r="N1024" s="11">
        <v>302.15678424000004</v>
      </c>
      <c r="O1024" s="12">
        <v>65.222165029999999</v>
      </c>
      <c r="P1024" s="6">
        <f t="shared" si="30"/>
        <v>6.9640703882693389E-2</v>
      </c>
      <c r="Q1024" s="6">
        <f t="shared" si="31"/>
        <v>0.12616636007492765</v>
      </c>
    </row>
    <row r="1025" spans="1:17" x14ac:dyDescent="0.25">
      <c r="A1025">
        <f>IF(OR(AND(P1025&lt;&gt;"",P1025&gt;$P$5),AND(Q1025&lt;&gt;"",Q1025&gt;$P$5)),MAX(A$5:A1024)+1,"")</f>
        <v>375</v>
      </c>
      <c r="B1025" s="7" t="s">
        <v>1018</v>
      </c>
      <c r="C1025" s="8" t="s">
        <v>4080</v>
      </c>
      <c r="D1025" s="11">
        <v>296.39382068000003</v>
      </c>
      <c r="E1025" s="11">
        <v>66.874808630000004</v>
      </c>
      <c r="F1025" s="11">
        <v>403.96991787999997</v>
      </c>
      <c r="G1025" s="11">
        <v>91.891001709999998</v>
      </c>
      <c r="H1025" s="11">
        <v>510.01582755000004</v>
      </c>
      <c r="I1025" s="11">
        <v>95.728953219999994</v>
      </c>
      <c r="J1025" s="11">
        <v>951.38064086999998</v>
      </c>
      <c r="K1025" s="11">
        <v>102.97558972</v>
      </c>
      <c r="L1025" s="11">
        <v>1381.41714632</v>
      </c>
      <c r="M1025" s="11">
        <v>155.71705519999998</v>
      </c>
      <c r="N1025" s="11">
        <v>1359.0503703099998</v>
      </c>
      <c r="O1025" s="12">
        <v>161.49694277</v>
      </c>
      <c r="P1025" s="6">
        <f t="shared" si="30"/>
        <v>0.35604243934801127</v>
      </c>
      <c r="Q1025" s="6">
        <f t="shared" si="31"/>
        <v>0.19283493674579377</v>
      </c>
    </row>
    <row r="1026" spans="1:17" x14ac:dyDescent="0.25">
      <c r="A1026">
        <f>IF(OR(AND(P1026&lt;&gt;"",P1026&gt;$P$5),AND(Q1026&lt;&gt;"",Q1026&gt;$P$5)),MAX(A$5:A1025)+1,"")</f>
        <v>376</v>
      </c>
      <c r="B1026" s="7" t="s">
        <v>1019</v>
      </c>
      <c r="C1026" s="8" t="s">
        <v>4081</v>
      </c>
      <c r="D1026" s="11">
        <v>316.75789872000001</v>
      </c>
      <c r="E1026" s="11">
        <v>49.222180049999999</v>
      </c>
      <c r="F1026" s="11">
        <v>338.14732691</v>
      </c>
      <c r="G1026" s="11">
        <v>40.692021220000001</v>
      </c>
      <c r="H1026" s="11">
        <v>309.02357905000002</v>
      </c>
      <c r="I1026" s="11">
        <v>12.87051202</v>
      </c>
      <c r="J1026" s="11">
        <v>257.11589290000001</v>
      </c>
      <c r="K1026" s="11">
        <v>3.6811629300000002</v>
      </c>
      <c r="L1026" s="11">
        <v>598.22537336000005</v>
      </c>
      <c r="M1026" s="11">
        <v>38.213446640000001</v>
      </c>
      <c r="N1026" s="11">
        <v>4656.7872810899999</v>
      </c>
      <c r="O1026" s="12">
        <v>506.01650477999999</v>
      </c>
      <c r="P1026" s="6">
        <f t="shared" si="30"/>
        <v>0.71187397419963361</v>
      </c>
      <c r="Q1026" s="6">
        <f t="shared" si="31"/>
        <v>0.59367869764660708</v>
      </c>
    </row>
    <row r="1027" spans="1:17" x14ac:dyDescent="0.25">
      <c r="A1027" t="str">
        <f>IF(OR(AND(P1027&lt;&gt;"",P1027&gt;$P$5),AND(Q1027&lt;&gt;"",Q1027&gt;$P$5)),MAX(A$5:A1026)+1,"")</f>
        <v/>
      </c>
      <c r="B1027" s="7" t="s">
        <v>1020</v>
      </c>
      <c r="C1027" s="8" t="s">
        <v>4082</v>
      </c>
      <c r="D1027" s="11">
        <v>5551.9031606300005</v>
      </c>
      <c r="E1027" s="11">
        <v>137.03787312</v>
      </c>
      <c r="F1027" s="11">
        <v>8480.8631581999998</v>
      </c>
      <c r="G1027" s="11">
        <v>98.243527099999994</v>
      </c>
      <c r="H1027" s="11">
        <v>11208.858671700002</v>
      </c>
      <c r="I1027" s="11">
        <v>69.880120349999999</v>
      </c>
      <c r="J1027" s="11">
        <v>10109.309831909999</v>
      </c>
      <c r="K1027" s="11">
        <v>90.276171640000001</v>
      </c>
      <c r="L1027" s="11">
        <v>9435.7239289500012</v>
      </c>
      <c r="M1027" s="11">
        <v>140.32083193</v>
      </c>
      <c r="N1027" s="11">
        <v>9817.7910335599991</v>
      </c>
      <c r="O1027" s="12">
        <v>170.39343147999998</v>
      </c>
      <c r="P1027" s="6">
        <f t="shared" si="30"/>
        <v>0.12076453629495543</v>
      </c>
      <c r="Q1027" s="6">
        <f t="shared" si="31"/>
        <v>4.4533679854704022E-2</v>
      </c>
    </row>
    <row r="1028" spans="1:17" x14ac:dyDescent="0.25">
      <c r="A1028" t="str">
        <f>IF(OR(AND(P1028&lt;&gt;"",P1028&gt;$P$5),AND(Q1028&lt;&gt;"",Q1028&gt;$P$5)),MAX(A$5:A1027)+1,"")</f>
        <v/>
      </c>
      <c r="B1028" s="7" t="s">
        <v>1021</v>
      </c>
      <c r="C1028" s="8" t="s">
        <v>4083</v>
      </c>
      <c r="D1028" s="11">
        <v>2143.8202690499998</v>
      </c>
      <c r="E1028" s="11">
        <v>152.10058543</v>
      </c>
      <c r="F1028" s="11">
        <v>2738.8397724800002</v>
      </c>
      <c r="G1028" s="11">
        <v>212.84000715000002</v>
      </c>
      <c r="H1028" s="11">
        <v>2749.8471764199999</v>
      </c>
      <c r="I1028" s="11">
        <v>283.14775933999999</v>
      </c>
      <c r="J1028" s="11">
        <v>2988.4478980999997</v>
      </c>
      <c r="K1028" s="11">
        <v>255.18189937</v>
      </c>
      <c r="L1028" s="11">
        <v>3113.2314294299999</v>
      </c>
      <c r="M1028" s="11">
        <v>293.45251080999998</v>
      </c>
      <c r="N1028" s="11">
        <v>3311.3725698600001</v>
      </c>
      <c r="O1028" s="12">
        <v>363.94184417000002</v>
      </c>
      <c r="P1028" s="6">
        <f t="shared" si="30"/>
        <v>9.0847234233908836E-2</v>
      </c>
      <c r="Q1028" s="6">
        <f t="shared" si="31"/>
        <v>0.19063932121061722</v>
      </c>
    </row>
    <row r="1029" spans="1:17" x14ac:dyDescent="0.25">
      <c r="A1029" t="str">
        <f>IF(OR(AND(P1029&lt;&gt;"",P1029&gt;$P$5),AND(Q1029&lt;&gt;"",Q1029&gt;$P$5)),MAX(A$5:A1028)+1,"")</f>
        <v/>
      </c>
      <c r="B1029" s="7" t="s">
        <v>1022</v>
      </c>
      <c r="C1029" s="8" t="s">
        <v>4084</v>
      </c>
      <c r="D1029" s="11">
        <v>253.27535402999999</v>
      </c>
      <c r="E1029" s="11">
        <v>37.5842867</v>
      </c>
      <c r="F1029" s="11">
        <v>322.14834267000003</v>
      </c>
      <c r="G1029" s="11">
        <v>43.443176560000005</v>
      </c>
      <c r="H1029" s="11">
        <v>351.33728357999996</v>
      </c>
      <c r="I1029" s="11">
        <v>40.190472360000001</v>
      </c>
      <c r="J1029" s="11">
        <v>398.28100852</v>
      </c>
      <c r="K1029" s="11">
        <v>5.0476980099999995</v>
      </c>
      <c r="L1029" s="11">
        <v>516.07655776000001</v>
      </c>
      <c r="M1029" s="11">
        <v>10.5814857</v>
      </c>
      <c r="N1029" s="11">
        <v>458.29969926000001</v>
      </c>
      <c r="O1029" s="12">
        <v>-32.537790790000003</v>
      </c>
      <c r="P1029" s="6">
        <f t="shared" si="30"/>
        <v>0.12592983751658138</v>
      </c>
      <c r="Q1029" s="6">
        <f t="shared" si="31"/>
        <v>-1.9715750419550617</v>
      </c>
    </row>
    <row r="1030" spans="1:17" x14ac:dyDescent="0.25">
      <c r="A1030" t="str">
        <f>IF(OR(AND(P1030&lt;&gt;"",P1030&gt;$P$5),AND(Q1030&lt;&gt;"",Q1030&gt;$P$5)),MAX(A$5:A1029)+1,"")</f>
        <v/>
      </c>
      <c r="B1030" s="7" t="s">
        <v>1023</v>
      </c>
      <c r="C1030" s="8" t="s">
        <v>4085</v>
      </c>
      <c r="D1030" s="11">
        <v>642.90519719000008</v>
      </c>
      <c r="E1030" s="11">
        <v>75.484142390000002</v>
      </c>
      <c r="F1030" s="11">
        <v>852.68975143</v>
      </c>
      <c r="G1030" s="11">
        <v>95.217363209999988</v>
      </c>
      <c r="H1030" s="11">
        <v>762.88528600999996</v>
      </c>
      <c r="I1030" s="11">
        <v>78.71635225</v>
      </c>
      <c r="J1030" s="11">
        <v>851.30340523000007</v>
      </c>
      <c r="K1030" s="11">
        <v>81.786430680000009</v>
      </c>
      <c r="L1030" s="11">
        <v>893.56741463000003</v>
      </c>
      <c r="M1030" s="11">
        <v>84.633357750000002</v>
      </c>
      <c r="N1030" s="11">
        <v>893.30490765000002</v>
      </c>
      <c r="O1030" s="12">
        <v>73.56963909000001</v>
      </c>
      <c r="P1030" s="6">
        <f t="shared" si="30"/>
        <v>6.7998288371583504E-2</v>
      </c>
      <c r="Q1030" s="6">
        <f t="shared" si="31"/>
        <v>-5.1248571519385555E-3</v>
      </c>
    </row>
    <row r="1031" spans="1:17" x14ac:dyDescent="0.25">
      <c r="A1031" t="str">
        <f>IF(OR(AND(P1031&lt;&gt;"",P1031&gt;$P$5),AND(Q1031&lt;&gt;"",Q1031&gt;$P$5)),MAX(A$5:A1030)+1,"")</f>
        <v/>
      </c>
      <c r="B1031" s="7" t="s">
        <v>1024</v>
      </c>
      <c r="C1031" s="8" t="s">
        <v>4086</v>
      </c>
      <c r="D1031" s="11">
        <v>772.63736001999996</v>
      </c>
      <c r="E1031" s="11">
        <v>53.81487636</v>
      </c>
      <c r="F1031" s="11">
        <v>965.04313215999991</v>
      </c>
      <c r="G1031" s="11">
        <v>54.413844900000001</v>
      </c>
      <c r="H1031" s="11">
        <v>972.55758068</v>
      </c>
      <c r="I1031" s="11">
        <v>56.354134909999999</v>
      </c>
      <c r="J1031" s="11">
        <v>916.71161174999997</v>
      </c>
      <c r="K1031" s="11">
        <v>59.481850170000001</v>
      </c>
      <c r="L1031" s="11">
        <v>723.88135474000001</v>
      </c>
      <c r="M1031" s="11">
        <v>46.882714729999996</v>
      </c>
      <c r="N1031" s="11">
        <v>1239.53915282</v>
      </c>
      <c r="O1031" s="12">
        <v>57.959417330000001</v>
      </c>
      <c r="P1031" s="6">
        <f t="shared" si="30"/>
        <v>9.9149860223171071E-2</v>
      </c>
      <c r="Q1031" s="6">
        <f t="shared" si="31"/>
        <v>1.4949263600911866E-2</v>
      </c>
    </row>
    <row r="1032" spans="1:17" x14ac:dyDescent="0.25">
      <c r="A1032" t="str">
        <f>IF(OR(AND(P1032&lt;&gt;"",P1032&gt;$P$5),AND(Q1032&lt;&gt;"",Q1032&gt;$P$5)),MAX(A$5:A1031)+1,"")</f>
        <v/>
      </c>
      <c r="B1032" s="7" t="s">
        <v>1025</v>
      </c>
      <c r="C1032" s="8" t="s">
        <v>4087</v>
      </c>
      <c r="D1032" s="11">
        <v>2044.7168783699999</v>
      </c>
      <c r="E1032" s="11">
        <v>194.21699162000002</v>
      </c>
      <c r="F1032" s="11">
        <v>2187.5676914200003</v>
      </c>
      <c r="G1032" s="11">
        <v>254.69067394999999</v>
      </c>
      <c r="H1032" s="11">
        <v>2094.5842994499999</v>
      </c>
      <c r="I1032" s="11">
        <v>241.55696190999998</v>
      </c>
      <c r="J1032" s="11">
        <v>2098.5782982699998</v>
      </c>
      <c r="K1032" s="11">
        <v>244.58050202000001</v>
      </c>
      <c r="L1032" s="11">
        <v>2062.0751985000002</v>
      </c>
      <c r="M1032" s="11">
        <v>258.0146201</v>
      </c>
      <c r="N1032" s="11">
        <v>1995.6809189800001</v>
      </c>
      <c r="O1032" s="12">
        <v>253.13252621999999</v>
      </c>
      <c r="P1032" s="6">
        <f t="shared" ref="P1032:P1095" si="32">IFERROR(IF(OR(D1032&lt;0,D1032=""),"",POWER(N1032/D1032,1/5)-1),"")</f>
        <v>-4.8430403266834787E-3</v>
      </c>
      <c r="Q1032" s="6">
        <f t="shared" ref="Q1032:Q1095" si="33">IFERROR(IF(OR(E1032&lt;0,E1032=""),"",POWER(O1032/E1032,1/5)-1),"")</f>
        <v>5.4416385356700125E-2</v>
      </c>
    </row>
    <row r="1033" spans="1:17" x14ac:dyDescent="0.25">
      <c r="A1033" t="str">
        <f>IF(OR(AND(P1033&lt;&gt;"",P1033&gt;$P$5),AND(Q1033&lt;&gt;"",Q1033&gt;$P$5)),MAX(A$5:A1032)+1,"")</f>
        <v/>
      </c>
      <c r="B1033" s="7" t="s">
        <v>1026</v>
      </c>
      <c r="C1033" s="8" t="s">
        <v>4088</v>
      </c>
      <c r="D1033" s="11">
        <v>596.93998023999995</v>
      </c>
      <c r="E1033" s="11">
        <v>50.470706569999997</v>
      </c>
      <c r="F1033" s="11">
        <v>620.70119345000001</v>
      </c>
      <c r="G1033" s="11">
        <v>51.0974073</v>
      </c>
      <c r="H1033" s="11">
        <v>775.00621312999999</v>
      </c>
      <c r="I1033" s="11">
        <v>-56.722130899999996</v>
      </c>
      <c r="J1033" s="11">
        <v>784.21638137000002</v>
      </c>
      <c r="K1033" s="11">
        <v>18.428794739999997</v>
      </c>
      <c r="L1033" s="11">
        <v>800.92303892999996</v>
      </c>
      <c r="M1033" s="11">
        <v>40.033667159999993</v>
      </c>
      <c r="N1033" s="11">
        <v>905.29072272999997</v>
      </c>
      <c r="O1033" s="12">
        <v>82.24447640999999</v>
      </c>
      <c r="P1033" s="6">
        <f t="shared" si="32"/>
        <v>8.685468200511659E-2</v>
      </c>
      <c r="Q1033" s="6">
        <f t="shared" si="33"/>
        <v>0.10258853199592299</v>
      </c>
    </row>
    <row r="1034" spans="1:17" x14ac:dyDescent="0.25">
      <c r="A1034" t="str">
        <f>IF(OR(AND(P1034&lt;&gt;"",P1034&gt;$P$5),AND(Q1034&lt;&gt;"",Q1034&gt;$P$5)),MAX(A$5:A1033)+1,"")</f>
        <v/>
      </c>
      <c r="B1034" s="7" t="s">
        <v>1027</v>
      </c>
      <c r="C1034" s="8" t="s">
        <v>4089</v>
      </c>
      <c r="D1034" s="11">
        <v>6287.0670201800003</v>
      </c>
      <c r="E1034" s="11">
        <v>1000.6831154</v>
      </c>
      <c r="F1034" s="11">
        <v>7760.5803835900006</v>
      </c>
      <c r="G1034" s="11">
        <v>1223.4206849100001</v>
      </c>
      <c r="H1034" s="11">
        <v>7063.4676652200005</v>
      </c>
      <c r="I1034" s="11">
        <v>760.80401078</v>
      </c>
      <c r="J1034" s="11">
        <v>7293.7176273699997</v>
      </c>
      <c r="K1034" s="11">
        <v>902.00376201999995</v>
      </c>
      <c r="L1034" s="11">
        <v>8147.1337524199998</v>
      </c>
      <c r="M1034" s="11">
        <v>1092.26013405</v>
      </c>
      <c r="N1034" s="11">
        <v>9454.44924876</v>
      </c>
      <c r="O1034" s="12">
        <v>1349.2407764700001</v>
      </c>
      <c r="P1034" s="6">
        <f t="shared" si="32"/>
        <v>8.5019713815820186E-2</v>
      </c>
      <c r="Q1034" s="6">
        <f t="shared" si="33"/>
        <v>6.1594297968251999E-2</v>
      </c>
    </row>
    <row r="1035" spans="1:17" x14ac:dyDescent="0.25">
      <c r="A1035" t="str">
        <f>IF(OR(AND(P1035&lt;&gt;"",P1035&gt;$P$5),AND(Q1035&lt;&gt;"",Q1035&gt;$P$5)),MAX(A$5:A1034)+1,"")</f>
        <v/>
      </c>
      <c r="B1035" s="7" t="s">
        <v>1028</v>
      </c>
      <c r="C1035" s="8" t="s">
        <v>4090</v>
      </c>
      <c r="D1035" s="11">
        <v>1051.9738988200002</v>
      </c>
      <c r="E1035" s="11">
        <v>136.83324894999998</v>
      </c>
      <c r="F1035" s="11">
        <v>1473.13385251</v>
      </c>
      <c r="G1035" s="11">
        <v>144.26355344000001</v>
      </c>
      <c r="H1035" s="11">
        <v>1791.6654989600001</v>
      </c>
      <c r="I1035" s="11">
        <v>111.70857844</v>
      </c>
      <c r="J1035" s="11">
        <v>2072.19910364</v>
      </c>
      <c r="K1035" s="11">
        <v>125.50191764</v>
      </c>
      <c r="L1035" s="11">
        <v>2329.81398704</v>
      </c>
      <c r="M1035" s="11">
        <v>70.166566430000003</v>
      </c>
      <c r="N1035" s="11">
        <v>1967.3609024899999</v>
      </c>
      <c r="O1035" s="12">
        <v>15.393837679999999</v>
      </c>
      <c r="P1035" s="6">
        <f t="shared" si="32"/>
        <v>0.13338070390511891</v>
      </c>
      <c r="Q1035" s="6">
        <f t="shared" si="33"/>
        <v>-0.3540021794518653</v>
      </c>
    </row>
    <row r="1036" spans="1:17" x14ac:dyDescent="0.25">
      <c r="A1036" t="str">
        <f>IF(OR(AND(P1036&lt;&gt;"",P1036&gt;$P$5),AND(Q1036&lt;&gt;"",Q1036&gt;$P$5)),MAX(A$5:A1035)+1,"")</f>
        <v/>
      </c>
      <c r="B1036" s="7" t="s">
        <v>1029</v>
      </c>
      <c r="C1036" s="8" t="s">
        <v>4091</v>
      </c>
      <c r="D1036" s="11">
        <v>823.85943729999997</v>
      </c>
      <c r="E1036" s="11">
        <v>103.92897499</v>
      </c>
      <c r="F1036" s="11">
        <v>1072.4279917000001</v>
      </c>
      <c r="G1036" s="11">
        <v>136.75402441</v>
      </c>
      <c r="H1036" s="11">
        <v>1371.37530984</v>
      </c>
      <c r="I1036" s="11">
        <v>164.85133341999997</v>
      </c>
      <c r="J1036" s="11">
        <v>1861.95823969</v>
      </c>
      <c r="K1036" s="11">
        <v>229.26912831999999</v>
      </c>
      <c r="L1036" s="11">
        <v>1945.2520865699998</v>
      </c>
      <c r="M1036" s="11">
        <v>-51.0545355</v>
      </c>
      <c r="N1036" s="11">
        <v>1855.7640903900001</v>
      </c>
      <c r="O1036" s="12">
        <v>143.47583218</v>
      </c>
      <c r="P1036" s="6">
        <f t="shared" si="32"/>
        <v>0.17634288263772291</v>
      </c>
      <c r="Q1036" s="6">
        <f t="shared" si="33"/>
        <v>6.6616804454188605E-2</v>
      </c>
    </row>
    <row r="1037" spans="1:17" x14ac:dyDescent="0.25">
      <c r="A1037" t="str">
        <f>IF(OR(AND(P1037&lt;&gt;"",P1037&gt;$P$5),AND(Q1037&lt;&gt;"",Q1037&gt;$P$5)),MAX(A$5:A1036)+1,"")</f>
        <v/>
      </c>
      <c r="B1037" s="7" t="s">
        <v>1030</v>
      </c>
      <c r="C1037" s="8" t="s">
        <v>4092</v>
      </c>
      <c r="D1037" s="11">
        <v>516.22410295999998</v>
      </c>
      <c r="E1037" s="11">
        <v>87.637990040000005</v>
      </c>
      <c r="F1037" s="11">
        <v>528.92526218</v>
      </c>
      <c r="G1037" s="11">
        <v>96.484105200000002</v>
      </c>
      <c r="H1037" s="11">
        <v>600.50323450999997</v>
      </c>
      <c r="I1037" s="11">
        <v>96.626830209999994</v>
      </c>
      <c r="J1037" s="11">
        <v>643.89671270000008</v>
      </c>
      <c r="K1037" s="11">
        <v>87.319049669999998</v>
      </c>
      <c r="L1037" s="11">
        <v>787.89429505999999</v>
      </c>
      <c r="M1037" s="11">
        <v>96.40883079000001</v>
      </c>
      <c r="N1037" s="11">
        <v>819.59811729</v>
      </c>
      <c r="O1037" s="12">
        <v>10.911485650000001</v>
      </c>
      <c r="P1037" s="6">
        <f t="shared" si="32"/>
        <v>9.6863373545112985E-2</v>
      </c>
      <c r="Q1037" s="6">
        <f t="shared" si="33"/>
        <v>-0.34076797719044949</v>
      </c>
    </row>
    <row r="1038" spans="1:17" x14ac:dyDescent="0.25">
      <c r="A1038" t="str">
        <f>IF(OR(AND(P1038&lt;&gt;"",P1038&gt;$P$5),AND(Q1038&lt;&gt;"",Q1038&gt;$P$5)),MAX(A$5:A1037)+1,"")</f>
        <v/>
      </c>
      <c r="B1038" s="7" t="s">
        <v>1031</v>
      </c>
      <c r="C1038" s="8" t="s">
        <v>4093</v>
      </c>
      <c r="D1038" s="11">
        <v>4379.6815420699995</v>
      </c>
      <c r="E1038" s="11">
        <v>83.138716989999992</v>
      </c>
      <c r="F1038" s="11">
        <v>5701.9473081699998</v>
      </c>
      <c r="G1038" s="11">
        <v>120.37959506</v>
      </c>
      <c r="H1038" s="11">
        <v>6719.2463712700001</v>
      </c>
      <c r="I1038" s="11">
        <v>176.62345038999999</v>
      </c>
      <c r="J1038" s="11">
        <v>7120.8169172099997</v>
      </c>
      <c r="K1038" s="11">
        <v>127.19768259999999</v>
      </c>
      <c r="L1038" s="11">
        <v>10069.486005190001</v>
      </c>
      <c r="M1038" s="11">
        <v>81.274260380000001</v>
      </c>
      <c r="N1038" s="11">
        <v>9412.6614889299999</v>
      </c>
      <c r="O1038" s="12">
        <v>81.798123669999995</v>
      </c>
      <c r="P1038" s="6">
        <f t="shared" si="32"/>
        <v>0.16534356261742489</v>
      </c>
      <c r="Q1038" s="6">
        <f t="shared" si="33"/>
        <v>-3.24595973624342E-3</v>
      </c>
    </row>
    <row r="1039" spans="1:17" x14ac:dyDescent="0.25">
      <c r="A1039">
        <f>IF(OR(AND(P1039&lt;&gt;"",P1039&gt;$P$5),AND(Q1039&lt;&gt;"",Q1039&gt;$P$5)),MAX(A$5:A1038)+1,"")</f>
        <v>377</v>
      </c>
      <c r="B1039" s="7" t="s">
        <v>1032</v>
      </c>
      <c r="C1039" s="8" t="s">
        <v>4094</v>
      </c>
      <c r="D1039" s="11">
        <v>108.87586978</v>
      </c>
      <c r="E1039" s="11">
        <v>42.925849200000002</v>
      </c>
      <c r="F1039" s="11">
        <v>117.93066576999999</v>
      </c>
      <c r="G1039" s="11">
        <v>46.481663609999998</v>
      </c>
      <c r="H1039" s="11">
        <v>164.2131594</v>
      </c>
      <c r="I1039" s="11">
        <v>76.987581540000008</v>
      </c>
      <c r="J1039" s="11">
        <v>128.45119696</v>
      </c>
      <c r="K1039" s="11">
        <v>41.875766829999996</v>
      </c>
      <c r="L1039" s="11">
        <v>157.18397574000002</v>
      </c>
      <c r="M1039" s="11">
        <v>57.004609799999997</v>
      </c>
      <c r="N1039" s="11">
        <v>2351.1977097199997</v>
      </c>
      <c r="O1039" s="12">
        <v>500.19766822000003</v>
      </c>
      <c r="P1039" s="6">
        <f t="shared" si="32"/>
        <v>0.84872154494849461</v>
      </c>
      <c r="Q1039" s="6">
        <f t="shared" si="33"/>
        <v>0.63412228810873694</v>
      </c>
    </row>
    <row r="1040" spans="1:17" x14ac:dyDescent="0.25">
      <c r="A1040" t="str">
        <f>IF(OR(AND(P1040&lt;&gt;"",P1040&gt;$P$5),AND(Q1040&lt;&gt;"",Q1040&gt;$P$5)),MAX(A$5:A1039)+1,"")</f>
        <v/>
      </c>
      <c r="B1040" s="7" t="s">
        <v>1033</v>
      </c>
      <c r="C1040" s="8" t="s">
        <v>4095</v>
      </c>
      <c r="D1040" s="11">
        <v>537.37139248000005</v>
      </c>
      <c r="E1040" s="11">
        <v>42.158243560000003</v>
      </c>
      <c r="F1040" s="11">
        <v>714.61871635</v>
      </c>
      <c r="G1040" s="11">
        <v>52.833621780000001</v>
      </c>
      <c r="H1040" s="11">
        <v>653.42968597000004</v>
      </c>
      <c r="I1040" s="11">
        <v>40.163049460000003</v>
      </c>
      <c r="J1040" s="11">
        <v>651.18645488999994</v>
      </c>
      <c r="K1040" s="11">
        <v>6.0662749099999997</v>
      </c>
      <c r="L1040" s="11">
        <v>482.02891144</v>
      </c>
      <c r="M1040" s="11">
        <v>-102.65796056999999</v>
      </c>
      <c r="N1040" s="11">
        <v>402.39245373</v>
      </c>
      <c r="O1040" s="12">
        <v>11.504129800000001</v>
      </c>
      <c r="P1040" s="6">
        <f t="shared" si="32"/>
        <v>-5.6210683314725007E-2</v>
      </c>
      <c r="Q1040" s="6">
        <f t="shared" si="33"/>
        <v>-0.22875164111262425</v>
      </c>
    </row>
    <row r="1041" spans="1:17" x14ac:dyDescent="0.25">
      <c r="A1041" t="str">
        <f>IF(OR(AND(P1041&lt;&gt;"",P1041&gt;$P$5),AND(Q1041&lt;&gt;"",Q1041&gt;$P$5)),MAX(A$5:A1040)+1,"")</f>
        <v/>
      </c>
      <c r="B1041" s="7" t="s">
        <v>1034</v>
      </c>
      <c r="C1041" s="8" t="s">
        <v>4096</v>
      </c>
      <c r="D1041" s="11">
        <v>4028.30179817</v>
      </c>
      <c r="E1041" s="11">
        <v>422.24415816000004</v>
      </c>
      <c r="F1041" s="11">
        <v>4726.7922622899996</v>
      </c>
      <c r="G1041" s="11">
        <v>436.9391372</v>
      </c>
      <c r="H1041" s="11">
        <v>5354.4429141999999</v>
      </c>
      <c r="I1041" s="11">
        <v>509.4244554</v>
      </c>
      <c r="J1041" s="11">
        <v>6117.1177581499996</v>
      </c>
      <c r="K1041" s="11">
        <v>721.04639211999995</v>
      </c>
      <c r="L1041" s="11">
        <v>5048.7844153699998</v>
      </c>
      <c r="M1041" s="11">
        <v>68.886234389999998</v>
      </c>
      <c r="N1041" s="11">
        <v>4533.8160674499995</v>
      </c>
      <c r="O1041" s="12">
        <v>103.64038736000001</v>
      </c>
      <c r="P1041" s="6">
        <f t="shared" si="32"/>
        <v>2.3925548417991216E-2</v>
      </c>
      <c r="Q1041" s="6">
        <f t="shared" si="33"/>
        <v>-0.244919811519557</v>
      </c>
    </row>
    <row r="1042" spans="1:17" x14ac:dyDescent="0.25">
      <c r="A1042" t="str">
        <f>IF(OR(AND(P1042&lt;&gt;"",P1042&gt;$P$5),AND(Q1042&lt;&gt;"",Q1042&gt;$P$5)),MAX(A$5:A1041)+1,"")</f>
        <v/>
      </c>
      <c r="B1042" s="7" t="s">
        <v>1035</v>
      </c>
      <c r="C1042" s="8" t="s">
        <v>4097</v>
      </c>
      <c r="D1042" s="11">
        <v>509.31764623999999</v>
      </c>
      <c r="E1042" s="11">
        <v>57.308644919999999</v>
      </c>
      <c r="F1042" s="11">
        <v>566.21668817</v>
      </c>
      <c r="G1042" s="11">
        <v>53.446326429999999</v>
      </c>
      <c r="H1042" s="11">
        <v>710.68170979999991</v>
      </c>
      <c r="I1042" s="11">
        <v>93.466757239999993</v>
      </c>
      <c r="J1042" s="11">
        <v>953.08768120000002</v>
      </c>
      <c r="K1042" s="11">
        <v>80.112597090000008</v>
      </c>
      <c r="L1042" s="11">
        <v>947.84703816999991</v>
      </c>
      <c r="M1042" s="11">
        <v>9.5997641199999997</v>
      </c>
      <c r="N1042" s="11">
        <v>857.57732524999994</v>
      </c>
      <c r="O1042" s="12">
        <v>-62.689923219999997</v>
      </c>
      <c r="P1042" s="6">
        <f t="shared" si="32"/>
        <v>0.10983115792318721</v>
      </c>
      <c r="Q1042" s="6">
        <f t="shared" si="33"/>
        <v>-2.0181119141463908</v>
      </c>
    </row>
    <row r="1043" spans="1:17" x14ac:dyDescent="0.25">
      <c r="A1043">
        <f>IF(OR(AND(P1043&lt;&gt;"",P1043&gt;$P$5),AND(Q1043&lt;&gt;"",Q1043&gt;$P$5)),MAX(A$5:A1042)+1,"")</f>
        <v>378</v>
      </c>
      <c r="B1043" s="7" t="s">
        <v>1036</v>
      </c>
      <c r="C1043" s="8" t="s">
        <v>4098</v>
      </c>
      <c r="D1043" s="11">
        <v>604.45689242999993</v>
      </c>
      <c r="E1043" s="11">
        <v>84.03930862</v>
      </c>
      <c r="F1043" s="11">
        <v>1003.59634909</v>
      </c>
      <c r="G1043" s="11">
        <v>134.73184000999998</v>
      </c>
      <c r="H1043" s="11">
        <v>1221.70366115</v>
      </c>
      <c r="I1043" s="11">
        <v>173.19987775999999</v>
      </c>
      <c r="J1043" s="11">
        <v>1783.4775607300001</v>
      </c>
      <c r="K1043" s="11">
        <v>244.85288940999999</v>
      </c>
      <c r="L1043" s="11">
        <v>2361.0844017099998</v>
      </c>
      <c r="M1043" s="11">
        <v>326.89648667</v>
      </c>
      <c r="N1043" s="11">
        <v>3195.7387207600004</v>
      </c>
      <c r="O1043" s="12">
        <v>459.01515475000002</v>
      </c>
      <c r="P1043" s="6">
        <f t="shared" si="32"/>
        <v>0.39521515874436797</v>
      </c>
      <c r="Q1043" s="6">
        <f t="shared" si="33"/>
        <v>0.40432915000188907</v>
      </c>
    </row>
    <row r="1044" spans="1:17" x14ac:dyDescent="0.25">
      <c r="A1044">
        <f>IF(OR(AND(P1044&lt;&gt;"",P1044&gt;$P$5),AND(Q1044&lt;&gt;"",Q1044&gt;$P$5)),MAX(A$5:A1043)+1,"")</f>
        <v>379</v>
      </c>
      <c r="B1044" s="7" t="s">
        <v>1037</v>
      </c>
      <c r="C1044" s="8" t="s">
        <v>4099</v>
      </c>
      <c r="D1044" s="11">
        <v>320.72506632</v>
      </c>
      <c r="E1044" s="11">
        <v>65.046692440000001</v>
      </c>
      <c r="F1044" s="11">
        <v>448.05283313999996</v>
      </c>
      <c r="G1044" s="11">
        <v>102.71837915</v>
      </c>
      <c r="H1044" s="11">
        <v>383.26875852999996</v>
      </c>
      <c r="I1044" s="11">
        <v>104.52435187</v>
      </c>
      <c r="J1044" s="11">
        <v>765.02164454999991</v>
      </c>
      <c r="K1044" s="11">
        <v>180.02261696000002</v>
      </c>
      <c r="L1044" s="11">
        <v>1276.7946161900002</v>
      </c>
      <c r="M1044" s="11">
        <v>270.57758167999998</v>
      </c>
      <c r="N1044" s="11">
        <v>2267.80022315</v>
      </c>
      <c r="O1044" s="12">
        <v>507.317725</v>
      </c>
      <c r="P1044" s="6">
        <f t="shared" si="32"/>
        <v>0.47874870741568865</v>
      </c>
      <c r="Q1044" s="6">
        <f t="shared" si="33"/>
        <v>0.50803341121737522</v>
      </c>
    </row>
    <row r="1045" spans="1:17" x14ac:dyDescent="0.25">
      <c r="A1045" t="str">
        <f>IF(OR(AND(P1045&lt;&gt;"",P1045&gt;$P$5),AND(Q1045&lt;&gt;"",Q1045&gt;$P$5)),MAX(A$5:A1044)+1,"")</f>
        <v/>
      </c>
      <c r="B1045" s="7" t="s">
        <v>1038</v>
      </c>
      <c r="C1045" s="8" t="s">
        <v>4100</v>
      </c>
      <c r="D1045" s="11">
        <v>4028.962563</v>
      </c>
      <c r="E1045" s="11">
        <v>216.77458879</v>
      </c>
      <c r="F1045" s="11">
        <v>5888.2790654</v>
      </c>
      <c r="G1045" s="11">
        <v>250.77621258000002</v>
      </c>
      <c r="H1045" s="11">
        <v>6656.0023151000005</v>
      </c>
      <c r="I1045" s="11">
        <v>73.810578930000005</v>
      </c>
      <c r="J1045" s="11">
        <v>8557.803840569999</v>
      </c>
      <c r="K1045" s="11">
        <v>83.443387829999992</v>
      </c>
      <c r="L1045" s="11">
        <v>6842.1116159899993</v>
      </c>
      <c r="M1045" s="11">
        <v>199.64381136</v>
      </c>
      <c r="N1045" s="11">
        <v>5239.6563355200005</v>
      </c>
      <c r="O1045" s="12">
        <v>61.298635909999994</v>
      </c>
      <c r="P1045" s="6">
        <f t="shared" si="32"/>
        <v>5.3954625534627709E-2</v>
      </c>
      <c r="Q1045" s="6">
        <f t="shared" si="33"/>
        <v>-0.22323707613487309</v>
      </c>
    </row>
    <row r="1046" spans="1:17" x14ac:dyDescent="0.25">
      <c r="A1046" t="str">
        <f>IF(OR(AND(P1046&lt;&gt;"",P1046&gt;$P$5),AND(Q1046&lt;&gt;"",Q1046&gt;$P$5)),MAX(A$5:A1045)+1,"")</f>
        <v/>
      </c>
      <c r="B1046" s="7" t="s">
        <v>1039</v>
      </c>
      <c r="C1046" s="8" t="s">
        <v>4101</v>
      </c>
      <c r="D1046" s="11">
        <v>465.69528113999996</v>
      </c>
      <c r="E1046" s="11">
        <v>57.607811409999996</v>
      </c>
      <c r="F1046" s="11">
        <v>492.70346719999998</v>
      </c>
      <c r="G1046" s="11">
        <v>52.372653579999998</v>
      </c>
      <c r="H1046" s="11">
        <v>504.75686391000005</v>
      </c>
      <c r="I1046" s="11">
        <v>43.583081130000004</v>
      </c>
      <c r="J1046" s="11">
        <v>500.87724270000001</v>
      </c>
      <c r="K1046" s="11">
        <v>24.470802600000003</v>
      </c>
      <c r="L1046" s="11">
        <v>404.16312481</v>
      </c>
      <c r="M1046" s="11">
        <v>14.86586687</v>
      </c>
      <c r="N1046" s="11">
        <v>319.38387501</v>
      </c>
      <c r="O1046" s="12">
        <v>18.186393350000003</v>
      </c>
      <c r="P1046" s="6">
        <f t="shared" si="32"/>
        <v>-7.2653088926782572E-2</v>
      </c>
      <c r="Q1046" s="6">
        <f t="shared" si="33"/>
        <v>-0.2059405094245651</v>
      </c>
    </row>
    <row r="1047" spans="1:17" x14ac:dyDescent="0.25">
      <c r="A1047" t="str">
        <f>IF(OR(AND(P1047&lt;&gt;"",P1047&gt;$P$5),AND(Q1047&lt;&gt;"",Q1047&gt;$P$5)),MAX(A$5:A1046)+1,"")</f>
        <v/>
      </c>
      <c r="B1047" s="7" t="s">
        <v>1040</v>
      </c>
      <c r="C1047" s="8" t="s">
        <v>4102</v>
      </c>
      <c r="D1047" s="11">
        <v>850.14331861000005</v>
      </c>
      <c r="E1047" s="11">
        <v>57.661339409999997</v>
      </c>
      <c r="F1047" s="11">
        <v>948.17379019000009</v>
      </c>
      <c r="G1047" s="11">
        <v>58.653439040000002</v>
      </c>
      <c r="H1047" s="11">
        <v>750.82190704999994</v>
      </c>
      <c r="I1047" s="11">
        <v>18.286476889999999</v>
      </c>
      <c r="J1047" s="11">
        <v>918.13079599000002</v>
      </c>
      <c r="K1047" s="11">
        <v>10.17833115</v>
      </c>
      <c r="L1047" s="11">
        <v>1052.35868682</v>
      </c>
      <c r="M1047" s="11">
        <v>-16.59480078</v>
      </c>
      <c r="N1047" s="11">
        <v>858.21362698000007</v>
      </c>
      <c r="O1047" s="12">
        <v>9.4579598100000002</v>
      </c>
      <c r="P1047" s="6">
        <f t="shared" si="32"/>
        <v>1.8914075771421235E-3</v>
      </c>
      <c r="Q1047" s="6">
        <f t="shared" si="33"/>
        <v>-0.30340147974928722</v>
      </c>
    </row>
    <row r="1048" spans="1:17" x14ac:dyDescent="0.25">
      <c r="A1048" t="str">
        <f>IF(OR(AND(P1048&lt;&gt;"",P1048&gt;$P$5),AND(Q1048&lt;&gt;"",Q1048&gt;$P$5)),MAX(A$5:A1047)+1,"")</f>
        <v/>
      </c>
      <c r="B1048" s="7" t="s">
        <v>1041</v>
      </c>
      <c r="C1048" s="8" t="s">
        <v>4103</v>
      </c>
      <c r="D1048" s="11">
        <v>649.42720679000001</v>
      </c>
      <c r="E1048" s="11">
        <v>110.09517220999999</v>
      </c>
      <c r="F1048" s="11">
        <v>564.54947671000002</v>
      </c>
      <c r="G1048" s="11">
        <v>102.36128681</v>
      </c>
      <c r="H1048" s="11">
        <v>459.73026231</v>
      </c>
      <c r="I1048" s="11">
        <v>74.383529569999993</v>
      </c>
      <c r="J1048" s="11">
        <v>395.95345501999998</v>
      </c>
      <c r="K1048" s="11">
        <v>33.330721439999998</v>
      </c>
      <c r="L1048" s="11">
        <v>521.33008921999999</v>
      </c>
      <c r="M1048" s="11">
        <v>36.503754189999995</v>
      </c>
      <c r="N1048" s="11">
        <v>500.28109882999996</v>
      </c>
      <c r="O1048" s="12">
        <v>-448.23015273000004</v>
      </c>
      <c r="P1048" s="6">
        <f t="shared" si="32"/>
        <v>-5.08459105266863E-2</v>
      </c>
      <c r="Q1048" s="6">
        <f t="shared" si="33"/>
        <v>-2.3241785807345501</v>
      </c>
    </row>
    <row r="1049" spans="1:17" x14ac:dyDescent="0.25">
      <c r="A1049" t="str">
        <f>IF(OR(AND(P1049&lt;&gt;"",P1049&gt;$P$5),AND(Q1049&lt;&gt;"",Q1049&gt;$P$5)),MAX(A$5:A1048)+1,"")</f>
        <v/>
      </c>
      <c r="B1049" s="7" t="s">
        <v>1042</v>
      </c>
      <c r="C1049" s="8" t="s">
        <v>4104</v>
      </c>
      <c r="D1049" s="11">
        <v>595.34056798999995</v>
      </c>
      <c r="E1049" s="11">
        <v>52.302482990000001</v>
      </c>
      <c r="F1049" s="11">
        <v>711.32550297</v>
      </c>
      <c r="G1049" s="11">
        <v>57.662821630000003</v>
      </c>
      <c r="H1049" s="11">
        <v>1032.05083466</v>
      </c>
      <c r="I1049" s="11">
        <v>40.393469909999993</v>
      </c>
      <c r="J1049" s="11">
        <v>1156.21990921</v>
      </c>
      <c r="K1049" s="11">
        <v>46.101405380000003</v>
      </c>
      <c r="L1049" s="11">
        <v>1316.8656295399999</v>
      </c>
      <c r="M1049" s="11">
        <v>35.278294520000003</v>
      </c>
      <c r="N1049" s="11">
        <v>1143.6365807499999</v>
      </c>
      <c r="O1049" s="12">
        <v>19.073366320000002</v>
      </c>
      <c r="P1049" s="6">
        <f t="shared" si="32"/>
        <v>0.13947424162236732</v>
      </c>
      <c r="Q1049" s="6">
        <f t="shared" si="33"/>
        <v>-0.18270092275313299</v>
      </c>
    </row>
    <row r="1050" spans="1:17" x14ac:dyDescent="0.25">
      <c r="A1050" t="str">
        <f>IF(OR(AND(P1050&lt;&gt;"",P1050&gt;$P$5),AND(Q1050&lt;&gt;"",Q1050&gt;$P$5)),MAX(A$5:A1049)+1,"")</f>
        <v/>
      </c>
      <c r="B1050" s="7" t="s">
        <v>1043</v>
      </c>
      <c r="C1050" s="8" t="s">
        <v>4105</v>
      </c>
      <c r="D1050" s="11">
        <v>326.93771580000003</v>
      </c>
      <c r="E1050" s="11">
        <v>40.30246571</v>
      </c>
      <c r="F1050" s="11">
        <v>408.46968355000001</v>
      </c>
      <c r="G1050" s="11">
        <v>33.993238310000002</v>
      </c>
      <c r="H1050" s="11">
        <v>428.91058987999997</v>
      </c>
      <c r="I1050" s="11">
        <v>9.4493086899999987</v>
      </c>
      <c r="J1050" s="11">
        <v>446.40503963999998</v>
      </c>
      <c r="K1050" s="11">
        <v>11.825643269999999</v>
      </c>
      <c r="L1050" s="11">
        <v>482.69864038999998</v>
      </c>
      <c r="M1050" s="11">
        <v>19.3584739</v>
      </c>
      <c r="N1050" s="11">
        <v>578.59236900999997</v>
      </c>
      <c r="O1050" s="12">
        <v>29.239963339999999</v>
      </c>
      <c r="P1050" s="6">
        <f t="shared" si="32"/>
        <v>0.1209378539524355</v>
      </c>
      <c r="Q1050" s="6">
        <f t="shared" si="33"/>
        <v>-6.2159375162073482E-2</v>
      </c>
    </row>
    <row r="1051" spans="1:17" x14ac:dyDescent="0.25">
      <c r="A1051" t="str">
        <f>IF(OR(AND(P1051&lt;&gt;"",P1051&gt;$P$5),AND(Q1051&lt;&gt;"",Q1051&gt;$P$5)),MAX(A$5:A1050)+1,"")</f>
        <v/>
      </c>
      <c r="B1051" s="7" t="s">
        <v>1044</v>
      </c>
      <c r="C1051" s="8" t="s">
        <v>4106</v>
      </c>
      <c r="D1051" s="11">
        <v>732.56789077999997</v>
      </c>
      <c r="E1051" s="11">
        <v>44.922462580000001</v>
      </c>
      <c r="F1051" s="11">
        <v>959.00136999000006</v>
      </c>
      <c r="G1051" s="11">
        <v>48.605334490000004</v>
      </c>
      <c r="H1051" s="11">
        <v>1191.7873136400001</v>
      </c>
      <c r="I1051" s="11">
        <v>52.826070890000004</v>
      </c>
      <c r="J1051" s="11">
        <v>1017.73798673</v>
      </c>
      <c r="K1051" s="11">
        <v>18.381358769999999</v>
      </c>
      <c r="L1051" s="11">
        <v>1246.1249722800001</v>
      </c>
      <c r="M1051" s="11">
        <v>19.394777359999999</v>
      </c>
      <c r="N1051" s="11">
        <v>1379.76164277</v>
      </c>
      <c r="O1051" s="12">
        <v>32.903192690000004</v>
      </c>
      <c r="P1051" s="6">
        <f t="shared" si="32"/>
        <v>0.13498791587383763</v>
      </c>
      <c r="Q1051" s="6">
        <f t="shared" si="33"/>
        <v>-6.0374277821458877E-2</v>
      </c>
    </row>
    <row r="1052" spans="1:17" x14ac:dyDescent="0.25">
      <c r="A1052">
        <f>IF(OR(AND(P1052&lt;&gt;"",P1052&gt;$P$5),AND(Q1052&lt;&gt;"",Q1052&gt;$P$5)),MAX(A$5:A1051)+1,"")</f>
        <v>380</v>
      </c>
      <c r="B1052" s="7" t="s">
        <v>1045</v>
      </c>
      <c r="C1052" s="8" t="s">
        <v>4107</v>
      </c>
      <c r="D1052" s="11">
        <v>247.17320821000001</v>
      </c>
      <c r="E1052" s="11">
        <v>70.255755829999998</v>
      </c>
      <c r="F1052" s="11">
        <v>246.36929108999999</v>
      </c>
      <c r="G1052" s="11">
        <v>66.976250780000001</v>
      </c>
      <c r="H1052" s="11">
        <v>285.34399923000001</v>
      </c>
      <c r="I1052" s="11">
        <v>86.270938319999999</v>
      </c>
      <c r="J1052" s="11">
        <v>317.25357292000001</v>
      </c>
      <c r="K1052" s="11">
        <v>88.037326840000006</v>
      </c>
      <c r="L1052" s="11">
        <v>319.13985217999999</v>
      </c>
      <c r="M1052" s="11">
        <v>81.478735569999998</v>
      </c>
      <c r="N1052" s="11">
        <v>858.28572286999997</v>
      </c>
      <c r="O1052" s="12">
        <v>250.25384865999999</v>
      </c>
      <c r="P1052" s="6">
        <f t="shared" si="32"/>
        <v>0.28270296537227435</v>
      </c>
      <c r="Q1052" s="6">
        <f t="shared" si="33"/>
        <v>0.28925781009710794</v>
      </c>
    </row>
    <row r="1053" spans="1:17" x14ac:dyDescent="0.25">
      <c r="A1053" t="str">
        <f>IF(OR(AND(P1053&lt;&gt;"",P1053&gt;$P$5),AND(Q1053&lt;&gt;"",Q1053&gt;$P$5)),MAX(A$5:A1052)+1,"")</f>
        <v/>
      </c>
      <c r="B1053" s="7" t="s">
        <v>1046</v>
      </c>
      <c r="C1053" s="8" t="s">
        <v>4108</v>
      </c>
      <c r="D1053" s="11">
        <v>657.05543110000008</v>
      </c>
      <c r="E1053" s="11">
        <v>94.127570009999999</v>
      </c>
      <c r="F1053" s="11">
        <v>784.76977521000003</v>
      </c>
      <c r="G1053" s="11">
        <v>112.51255106000001</v>
      </c>
      <c r="H1053" s="11">
        <v>896.54716054999994</v>
      </c>
      <c r="I1053" s="11">
        <v>100.42766902</v>
      </c>
      <c r="J1053" s="11">
        <v>908.03772335999997</v>
      </c>
      <c r="K1053" s="11">
        <v>102.02782508</v>
      </c>
      <c r="L1053" s="11">
        <v>972.92396999000005</v>
      </c>
      <c r="M1053" s="11">
        <v>53.700787670000004</v>
      </c>
      <c r="N1053" s="11">
        <v>1113.05030375</v>
      </c>
      <c r="O1053" s="12">
        <v>-3.2331223900000001</v>
      </c>
      <c r="P1053" s="6">
        <f t="shared" si="32"/>
        <v>0.11117524264295264</v>
      </c>
      <c r="Q1053" s="6">
        <f t="shared" si="33"/>
        <v>-1.5095432579922305</v>
      </c>
    </row>
    <row r="1054" spans="1:17" x14ac:dyDescent="0.25">
      <c r="A1054">
        <f>IF(OR(AND(P1054&lt;&gt;"",P1054&gt;$P$5),AND(Q1054&lt;&gt;"",Q1054&gt;$P$5)),MAX(A$5:A1053)+1,"")</f>
        <v>381</v>
      </c>
      <c r="B1054" s="7" t="s">
        <v>1047</v>
      </c>
      <c r="C1054" s="8" t="s">
        <v>4109</v>
      </c>
      <c r="D1054" s="11">
        <v>994.36172165999994</v>
      </c>
      <c r="E1054" s="11">
        <v>116.19475305</v>
      </c>
      <c r="F1054" s="11">
        <v>1243.4515347199999</v>
      </c>
      <c r="G1054" s="11">
        <v>146.01969640999999</v>
      </c>
      <c r="H1054" s="11">
        <v>1135.37327792</v>
      </c>
      <c r="I1054" s="11">
        <v>33.327669819999997</v>
      </c>
      <c r="J1054" s="11">
        <v>1683.39540981</v>
      </c>
      <c r="K1054" s="11">
        <v>135.07118978</v>
      </c>
      <c r="L1054" s="11">
        <v>1949.3825933599999</v>
      </c>
      <c r="M1054" s="11">
        <v>43.265565469999999</v>
      </c>
      <c r="N1054" s="11">
        <v>2477.55694804</v>
      </c>
      <c r="O1054" s="12">
        <v>253.18373643000001</v>
      </c>
      <c r="P1054" s="6">
        <f t="shared" si="32"/>
        <v>0.2003167031874038</v>
      </c>
      <c r="Q1054" s="6">
        <f t="shared" si="33"/>
        <v>0.16855688213946762</v>
      </c>
    </row>
    <row r="1055" spans="1:17" x14ac:dyDescent="0.25">
      <c r="A1055" t="str">
        <f>IF(OR(AND(P1055&lt;&gt;"",P1055&gt;$P$5),AND(Q1055&lt;&gt;"",Q1055&gt;$P$5)),MAX(A$5:A1054)+1,"")</f>
        <v/>
      </c>
      <c r="B1055" s="7" t="s">
        <v>1048</v>
      </c>
      <c r="C1055" s="8" t="s">
        <v>4110</v>
      </c>
      <c r="D1055" s="11">
        <v>1164.1553331700002</v>
      </c>
      <c r="E1055" s="11">
        <v>72.894397980000008</v>
      </c>
      <c r="F1055" s="11">
        <v>1281.03139605</v>
      </c>
      <c r="G1055" s="11">
        <v>82.278619969999994</v>
      </c>
      <c r="H1055" s="11">
        <v>1544.7211535699998</v>
      </c>
      <c r="I1055" s="11">
        <v>64.301629849999998</v>
      </c>
      <c r="J1055" s="11">
        <v>2239.8933540100002</v>
      </c>
      <c r="K1055" s="11">
        <v>48.607493770000005</v>
      </c>
      <c r="L1055" s="11">
        <v>2197.9357866199998</v>
      </c>
      <c r="M1055" s="11">
        <v>77.528168400000013</v>
      </c>
      <c r="N1055" s="11">
        <v>2513.5293162199996</v>
      </c>
      <c r="O1055" s="12">
        <v>90.793421260000002</v>
      </c>
      <c r="P1055" s="6">
        <f t="shared" si="32"/>
        <v>0.16641905168525284</v>
      </c>
      <c r="Q1055" s="6">
        <f t="shared" si="33"/>
        <v>4.4893543335140729E-2</v>
      </c>
    </row>
    <row r="1056" spans="1:17" x14ac:dyDescent="0.25">
      <c r="A1056" t="str">
        <f>IF(OR(AND(P1056&lt;&gt;"",P1056&gt;$P$5),AND(Q1056&lt;&gt;"",Q1056&gt;$P$5)),MAX(A$5:A1055)+1,"")</f>
        <v/>
      </c>
      <c r="B1056" s="7" t="s">
        <v>1049</v>
      </c>
      <c r="C1056" s="8" t="s">
        <v>4111</v>
      </c>
      <c r="D1056" s="11">
        <v>1454.06749141</v>
      </c>
      <c r="E1056" s="11">
        <v>382.37641350000001</v>
      </c>
      <c r="F1056" s="11">
        <v>1955.92261332</v>
      </c>
      <c r="G1056" s="11">
        <v>382.90169320000001</v>
      </c>
      <c r="H1056" s="11">
        <v>2104.77087497</v>
      </c>
      <c r="I1056" s="11">
        <v>118.8334352</v>
      </c>
      <c r="J1056" s="11">
        <v>2454.67988887</v>
      </c>
      <c r="K1056" s="11">
        <v>90.037671639999999</v>
      </c>
      <c r="L1056" s="11">
        <v>2265.4773424099999</v>
      </c>
      <c r="M1056" s="11">
        <v>100.38483764</v>
      </c>
      <c r="N1056" s="11">
        <v>2380.5373804299998</v>
      </c>
      <c r="O1056" s="12">
        <v>120.50772998000001</v>
      </c>
      <c r="P1056" s="6">
        <f t="shared" si="32"/>
        <v>0.10361625387498652</v>
      </c>
      <c r="Q1056" s="6">
        <f t="shared" si="33"/>
        <v>-0.2062115744477907</v>
      </c>
    </row>
    <row r="1057" spans="1:17" x14ac:dyDescent="0.25">
      <c r="A1057" t="str">
        <f>IF(OR(AND(P1057&lt;&gt;"",P1057&gt;$P$5),AND(Q1057&lt;&gt;"",Q1057&gt;$P$5)),MAX(A$5:A1056)+1,"")</f>
        <v/>
      </c>
      <c r="B1057" s="7" t="s">
        <v>1050</v>
      </c>
      <c r="C1057" s="8" t="s">
        <v>4112</v>
      </c>
      <c r="D1057" s="11">
        <v>1017.4482574299999</v>
      </c>
      <c r="E1057" s="11">
        <v>56.738971049999996</v>
      </c>
      <c r="F1057" s="11">
        <v>1300.7745555199999</v>
      </c>
      <c r="G1057" s="11">
        <v>74.790493530000006</v>
      </c>
      <c r="H1057" s="11">
        <v>1399.2513671300001</v>
      </c>
      <c r="I1057" s="11">
        <v>86.859385840000002</v>
      </c>
      <c r="J1057" s="11">
        <v>1620.5360789000001</v>
      </c>
      <c r="K1057" s="11">
        <v>96.38757631</v>
      </c>
      <c r="L1057" s="11">
        <v>1832.7245162500001</v>
      </c>
      <c r="M1057" s="11">
        <v>102.01917874999999</v>
      </c>
      <c r="N1057" s="11">
        <v>1896.8662974700001</v>
      </c>
      <c r="O1057" s="12">
        <v>63.276609010000001</v>
      </c>
      <c r="P1057" s="6">
        <f t="shared" si="32"/>
        <v>0.13267385915215257</v>
      </c>
      <c r="Q1057" s="6">
        <f t="shared" si="33"/>
        <v>2.2050484224459765E-2</v>
      </c>
    </row>
    <row r="1058" spans="1:17" x14ac:dyDescent="0.25">
      <c r="A1058" t="str">
        <f>IF(OR(AND(P1058&lt;&gt;"",P1058&gt;$P$5),AND(Q1058&lt;&gt;"",Q1058&gt;$P$5)),MAX(A$5:A1057)+1,"")</f>
        <v/>
      </c>
      <c r="B1058" s="7" t="s">
        <v>1051</v>
      </c>
      <c r="C1058" s="8" t="s">
        <v>4113</v>
      </c>
      <c r="D1058" s="11">
        <v>221.96785761000001</v>
      </c>
      <c r="E1058" s="11">
        <v>48.270853659999993</v>
      </c>
      <c r="F1058" s="11">
        <v>230.16824808999999</v>
      </c>
      <c r="G1058" s="11">
        <v>33.564802960000002</v>
      </c>
      <c r="H1058" s="11">
        <v>304.51457065</v>
      </c>
      <c r="I1058" s="11">
        <v>51.856698960000003</v>
      </c>
      <c r="J1058" s="11">
        <v>280.20041723000003</v>
      </c>
      <c r="K1058" s="11">
        <v>48.127356880000001</v>
      </c>
      <c r="L1058" s="11">
        <v>367.05372761000001</v>
      </c>
      <c r="M1058" s="11">
        <v>67.312438110000002</v>
      </c>
      <c r="N1058" s="11">
        <v>293.16734302999998</v>
      </c>
      <c r="O1058" s="12">
        <v>21.416141789999998</v>
      </c>
      <c r="P1058" s="6">
        <f t="shared" si="32"/>
        <v>5.7219342287901043E-2</v>
      </c>
      <c r="Q1058" s="6">
        <f t="shared" si="33"/>
        <v>-0.15001502109868758</v>
      </c>
    </row>
    <row r="1059" spans="1:17" x14ac:dyDescent="0.25">
      <c r="A1059">
        <f>IF(OR(AND(P1059&lt;&gt;"",P1059&gt;$P$5),AND(Q1059&lt;&gt;"",Q1059&gt;$P$5)),MAX(A$5:A1058)+1,"")</f>
        <v>382</v>
      </c>
      <c r="B1059" s="7" t="s">
        <v>1052</v>
      </c>
      <c r="C1059" s="8" t="s">
        <v>4114</v>
      </c>
      <c r="D1059" s="11">
        <v>2900.7291781999998</v>
      </c>
      <c r="E1059" s="11">
        <v>175.82185539</v>
      </c>
      <c r="F1059" s="11">
        <v>4568.5728117600001</v>
      </c>
      <c r="G1059" s="11">
        <v>245.48458344999997</v>
      </c>
      <c r="H1059" s="11">
        <v>5056.7107992800002</v>
      </c>
      <c r="I1059" s="11">
        <v>291.71903601999998</v>
      </c>
      <c r="J1059" s="11">
        <v>5345.4999344899998</v>
      </c>
      <c r="K1059" s="11">
        <v>397.177797</v>
      </c>
      <c r="L1059" s="11">
        <v>5653.9988197000002</v>
      </c>
      <c r="M1059" s="11">
        <v>495.21885707999996</v>
      </c>
      <c r="N1059" s="11">
        <v>7040.6846135100004</v>
      </c>
      <c r="O1059" s="12">
        <v>620.18668816000002</v>
      </c>
      <c r="P1059" s="6">
        <f t="shared" si="32"/>
        <v>0.19404732887284259</v>
      </c>
      <c r="Q1059" s="6">
        <f t="shared" si="33"/>
        <v>0.28673737646483888</v>
      </c>
    </row>
    <row r="1060" spans="1:17" x14ac:dyDescent="0.25">
      <c r="A1060">
        <f>IF(OR(AND(P1060&lt;&gt;"",P1060&gt;$P$5),AND(Q1060&lt;&gt;"",Q1060&gt;$P$5)),MAX(A$5:A1059)+1,"")</f>
        <v>383</v>
      </c>
      <c r="B1060" s="7" t="s">
        <v>1053</v>
      </c>
      <c r="C1060" s="8" t="s">
        <v>4115</v>
      </c>
      <c r="D1060" s="11">
        <v>2213.38266307</v>
      </c>
      <c r="E1060" s="11">
        <v>62.109222000000003</v>
      </c>
      <c r="F1060" s="11">
        <v>3195.4480637600004</v>
      </c>
      <c r="G1060" s="11">
        <v>84.057346909999993</v>
      </c>
      <c r="H1060" s="11">
        <v>4622.2376182299995</v>
      </c>
      <c r="I1060" s="11">
        <v>110.65137288</v>
      </c>
      <c r="J1060" s="11">
        <v>5925.8416912100001</v>
      </c>
      <c r="K1060" s="11">
        <v>143.55493080000002</v>
      </c>
      <c r="L1060" s="11">
        <v>7785.9070770299995</v>
      </c>
      <c r="M1060" s="11">
        <v>180.98679267</v>
      </c>
      <c r="N1060" s="11">
        <v>9749.9579153199993</v>
      </c>
      <c r="O1060" s="12">
        <v>235.93854480000002</v>
      </c>
      <c r="P1060" s="6">
        <f t="shared" si="32"/>
        <v>0.34520739918523136</v>
      </c>
      <c r="Q1060" s="6">
        <f t="shared" si="33"/>
        <v>0.30595604943159649</v>
      </c>
    </row>
    <row r="1061" spans="1:17" x14ac:dyDescent="0.25">
      <c r="A1061" t="str">
        <f>IF(OR(AND(P1061&lt;&gt;"",P1061&gt;$P$5),AND(Q1061&lt;&gt;"",Q1061&gt;$P$5)),MAX(A$5:A1060)+1,"")</f>
        <v/>
      </c>
      <c r="B1061" s="7" t="s">
        <v>1054</v>
      </c>
      <c r="C1061" s="8" t="s">
        <v>4116</v>
      </c>
      <c r="D1061" s="11">
        <v>867.62263353999992</v>
      </c>
      <c r="E1061" s="11">
        <v>83.74648535</v>
      </c>
      <c r="F1061" s="11">
        <v>1001.7426636599999</v>
      </c>
      <c r="G1061" s="11">
        <v>43.763789070000001</v>
      </c>
      <c r="H1061" s="11">
        <v>1020.68444994</v>
      </c>
      <c r="I1061" s="11">
        <v>11.810026689999999</v>
      </c>
      <c r="J1061" s="11">
        <v>1283.18864534</v>
      </c>
      <c r="K1061" s="11">
        <v>35.649389490000004</v>
      </c>
      <c r="L1061" s="11">
        <v>1322.2900562100001</v>
      </c>
      <c r="M1061" s="11">
        <v>74.833964709999989</v>
      </c>
      <c r="N1061" s="11">
        <v>1690.4027904100001</v>
      </c>
      <c r="O1061" s="12">
        <v>91.604019559999998</v>
      </c>
      <c r="P1061" s="6">
        <f t="shared" si="32"/>
        <v>0.14269904814181822</v>
      </c>
      <c r="Q1061" s="6">
        <f t="shared" si="33"/>
        <v>1.8098009182166974E-2</v>
      </c>
    </row>
    <row r="1062" spans="1:17" x14ac:dyDescent="0.25">
      <c r="A1062" t="str">
        <f>IF(OR(AND(P1062&lt;&gt;"",P1062&gt;$P$5),AND(Q1062&lt;&gt;"",Q1062&gt;$P$5)),MAX(A$5:A1061)+1,"")</f>
        <v/>
      </c>
      <c r="B1062" s="7" t="s">
        <v>1055</v>
      </c>
      <c r="C1062" s="8" t="s">
        <v>4117</v>
      </c>
      <c r="D1062" s="11">
        <v>255.97111566000001</v>
      </c>
      <c r="E1062" s="11">
        <v>59.408051619999995</v>
      </c>
      <c r="F1062" s="11">
        <v>263.33887461</v>
      </c>
      <c r="G1062" s="11">
        <v>52.45281576</v>
      </c>
      <c r="H1062" s="11">
        <v>211.24845886000003</v>
      </c>
      <c r="I1062" s="11">
        <v>25.4436812</v>
      </c>
      <c r="J1062" s="11">
        <v>332.81354655000001</v>
      </c>
      <c r="K1062" s="11">
        <v>31.678078469999999</v>
      </c>
      <c r="L1062" s="11">
        <v>248.79312297999999</v>
      </c>
      <c r="M1062" s="11">
        <v>5.9103337599999994</v>
      </c>
      <c r="N1062" s="11">
        <v>185.14277018999999</v>
      </c>
      <c r="O1062" s="12">
        <v>-66.454598919999995</v>
      </c>
      <c r="P1062" s="6">
        <f t="shared" si="32"/>
        <v>-6.2733360595514487E-2</v>
      </c>
      <c r="Q1062" s="6">
        <f t="shared" si="33"/>
        <v>-2.0226710132071055</v>
      </c>
    </row>
    <row r="1063" spans="1:17" x14ac:dyDescent="0.25">
      <c r="A1063" t="str">
        <f>IF(OR(AND(P1063&lt;&gt;"",P1063&gt;$P$5),AND(Q1063&lt;&gt;"",Q1063&gt;$P$5)),MAX(A$5:A1062)+1,"")</f>
        <v/>
      </c>
      <c r="B1063" s="7" t="s">
        <v>1056</v>
      </c>
      <c r="C1063" s="8" t="s">
        <v>4118</v>
      </c>
      <c r="D1063" s="11">
        <v>465.42541979999999</v>
      </c>
      <c r="E1063" s="11">
        <v>72.868597359999995</v>
      </c>
      <c r="F1063" s="11">
        <v>502.60535341000002</v>
      </c>
      <c r="G1063" s="11">
        <v>78.706088859999994</v>
      </c>
      <c r="H1063" s="11">
        <v>547.64465736</v>
      </c>
      <c r="I1063" s="11">
        <v>86.586685720000006</v>
      </c>
      <c r="J1063" s="11">
        <v>603.49758989999998</v>
      </c>
      <c r="K1063" s="11">
        <v>90.033956500000002</v>
      </c>
      <c r="L1063" s="11">
        <v>638.83016438000004</v>
      </c>
      <c r="M1063" s="11">
        <v>94.603119169999999</v>
      </c>
      <c r="N1063" s="11">
        <v>648.93856914999992</v>
      </c>
      <c r="O1063" s="12">
        <v>125.30229573</v>
      </c>
      <c r="P1063" s="6">
        <f t="shared" si="32"/>
        <v>6.8736636995389899E-2</v>
      </c>
      <c r="Q1063" s="6">
        <f t="shared" si="33"/>
        <v>0.11450936884080121</v>
      </c>
    </row>
    <row r="1064" spans="1:17" x14ac:dyDescent="0.25">
      <c r="A1064" t="str">
        <f>IF(OR(AND(P1064&lt;&gt;"",P1064&gt;$P$5),AND(Q1064&lt;&gt;"",Q1064&gt;$P$5)),MAX(A$5:A1063)+1,"")</f>
        <v/>
      </c>
      <c r="B1064" s="7" t="s">
        <v>1057</v>
      </c>
      <c r="C1064" s="8" t="s">
        <v>4119</v>
      </c>
      <c r="D1064" s="11">
        <v>1070.30860611</v>
      </c>
      <c r="E1064" s="11">
        <v>83.551978569999989</v>
      </c>
      <c r="F1064" s="11">
        <v>1290.9509691300002</v>
      </c>
      <c r="G1064" s="11">
        <v>88.743019619999998</v>
      </c>
      <c r="H1064" s="11">
        <v>1091.3938308699999</v>
      </c>
      <c r="I1064" s="11">
        <v>46.341030869999997</v>
      </c>
      <c r="J1064" s="11">
        <v>1229.5851292699999</v>
      </c>
      <c r="K1064" s="11">
        <v>35.512297680000003</v>
      </c>
      <c r="L1064" s="11">
        <v>1341.92822058</v>
      </c>
      <c r="M1064" s="11">
        <v>39.518210609999997</v>
      </c>
      <c r="N1064" s="11">
        <v>1283.2074254500001</v>
      </c>
      <c r="O1064" s="12">
        <v>35.03637947</v>
      </c>
      <c r="P1064" s="6">
        <f t="shared" si="32"/>
        <v>3.6949411132521925E-2</v>
      </c>
      <c r="Q1064" s="6">
        <f t="shared" si="33"/>
        <v>-0.15954880982348374</v>
      </c>
    </row>
    <row r="1065" spans="1:17" x14ac:dyDescent="0.25">
      <c r="A1065" t="str">
        <f>IF(OR(AND(P1065&lt;&gt;"",P1065&gt;$P$5),AND(Q1065&lt;&gt;"",Q1065&gt;$P$5)),MAX(A$5:A1064)+1,"")</f>
        <v/>
      </c>
      <c r="B1065" s="7" t="s">
        <v>1058</v>
      </c>
      <c r="C1065" s="8" t="s">
        <v>4120</v>
      </c>
      <c r="D1065" s="11">
        <v>48448.415999999997</v>
      </c>
      <c r="E1065" s="11">
        <v>2523.4140000000002</v>
      </c>
      <c r="F1065" s="11">
        <v>48826.919000000002</v>
      </c>
      <c r="G1065" s="11">
        <v>1384.625</v>
      </c>
      <c r="H1065" s="11">
        <v>46853.773999999998</v>
      </c>
      <c r="I1065" s="11">
        <v>81.376999999999995</v>
      </c>
      <c r="J1065" s="11">
        <v>52863.284</v>
      </c>
      <c r="K1065" s="11">
        <v>553.05899999999997</v>
      </c>
      <c r="L1065" s="11">
        <v>58195.877999999997</v>
      </c>
      <c r="M1065" s="11">
        <v>433.52499999999998</v>
      </c>
      <c r="N1065" s="11">
        <v>80008.967999999993</v>
      </c>
      <c r="O1065" s="12">
        <v>2823.4409999999998</v>
      </c>
      <c r="P1065" s="6">
        <f t="shared" si="32"/>
        <v>0.1055332710782122</v>
      </c>
      <c r="Q1065" s="6">
        <f t="shared" si="33"/>
        <v>2.2723044379527657E-2</v>
      </c>
    </row>
    <row r="1066" spans="1:17" x14ac:dyDescent="0.25">
      <c r="A1066">
        <f>IF(OR(AND(P1066&lt;&gt;"",P1066&gt;$P$5),AND(Q1066&lt;&gt;"",Q1066&gt;$P$5)),MAX(A$5:A1065)+1,"")</f>
        <v>384</v>
      </c>
      <c r="B1066" s="7" t="s">
        <v>1059</v>
      </c>
      <c r="C1066" s="8" t="s">
        <v>4121</v>
      </c>
      <c r="D1066" s="11">
        <v>600.30988702000002</v>
      </c>
      <c r="E1066" s="11">
        <v>188.12306274000002</v>
      </c>
      <c r="F1066" s="11">
        <v>686.17002055</v>
      </c>
      <c r="G1066" s="11">
        <v>212.89356674000001</v>
      </c>
      <c r="H1066" s="11">
        <v>710.95512349000001</v>
      </c>
      <c r="I1066" s="11">
        <v>197.79041046</v>
      </c>
      <c r="J1066" s="11">
        <v>1134.7054202100001</v>
      </c>
      <c r="K1066" s="11">
        <v>316.35802358000001</v>
      </c>
      <c r="L1066" s="11">
        <v>1814.6461818</v>
      </c>
      <c r="M1066" s="11">
        <v>502.23616700999997</v>
      </c>
      <c r="N1066" s="11">
        <v>2308.9129305400002</v>
      </c>
      <c r="O1066" s="12">
        <v>644.45660953999993</v>
      </c>
      <c r="P1066" s="6">
        <f t="shared" si="32"/>
        <v>0.30920125197134052</v>
      </c>
      <c r="Q1066" s="6">
        <f t="shared" si="33"/>
        <v>0.27923498544251224</v>
      </c>
    </row>
    <row r="1067" spans="1:17" x14ac:dyDescent="0.25">
      <c r="A1067">
        <f>IF(OR(AND(P1067&lt;&gt;"",P1067&gt;$P$5),AND(Q1067&lt;&gt;"",Q1067&gt;$P$5)),MAX(A$5:A1066)+1,"")</f>
        <v>385</v>
      </c>
      <c r="B1067" s="7" t="s">
        <v>1060</v>
      </c>
      <c r="C1067" s="8" t="s">
        <v>4122</v>
      </c>
      <c r="D1067" s="11">
        <v>707.56229558000007</v>
      </c>
      <c r="E1067" s="11">
        <v>85.838557249999994</v>
      </c>
      <c r="F1067" s="11">
        <v>713.96643711000002</v>
      </c>
      <c r="G1067" s="11">
        <v>61.211419929999998</v>
      </c>
      <c r="H1067" s="11">
        <v>1049.68464875</v>
      </c>
      <c r="I1067" s="11">
        <v>63.607338659999996</v>
      </c>
      <c r="J1067" s="11">
        <v>1102.0206353199999</v>
      </c>
      <c r="K1067" s="11">
        <v>38.80970215</v>
      </c>
      <c r="L1067" s="11">
        <v>1121.3085082800001</v>
      </c>
      <c r="M1067" s="11">
        <v>17.765074260000002</v>
      </c>
      <c r="N1067" s="11">
        <v>1775.2856898299999</v>
      </c>
      <c r="O1067" s="12">
        <v>78.963867319999991</v>
      </c>
      <c r="P1067" s="6">
        <f t="shared" si="32"/>
        <v>0.20198961103364965</v>
      </c>
      <c r="Q1067" s="6">
        <f t="shared" si="33"/>
        <v>-1.6556984864883328E-2</v>
      </c>
    </row>
    <row r="1068" spans="1:17" x14ac:dyDescent="0.25">
      <c r="A1068" t="str">
        <f>IF(OR(AND(P1068&lt;&gt;"",P1068&gt;$P$5),AND(Q1068&lt;&gt;"",Q1068&gt;$P$5)),MAX(A$5:A1067)+1,"")</f>
        <v/>
      </c>
      <c r="B1068" s="7" t="s">
        <v>1061</v>
      </c>
      <c r="C1068" s="8" t="s">
        <v>4123</v>
      </c>
      <c r="D1068" s="11">
        <v>1625.7303588299999</v>
      </c>
      <c r="E1068" s="11">
        <v>130.21438846999999</v>
      </c>
      <c r="F1068" s="11">
        <v>2284.9615723299999</v>
      </c>
      <c r="G1068" s="11">
        <v>185.97445827999999</v>
      </c>
      <c r="H1068" s="11">
        <v>2782.6723281100003</v>
      </c>
      <c r="I1068" s="11">
        <v>135.50970711000002</v>
      </c>
      <c r="J1068" s="11">
        <v>2977.2345033200004</v>
      </c>
      <c r="K1068" s="11">
        <v>146.07423112000001</v>
      </c>
      <c r="L1068" s="11">
        <v>3214.7105641599996</v>
      </c>
      <c r="M1068" s="11">
        <v>166.40397614</v>
      </c>
      <c r="N1068" s="11">
        <v>3327.75074898</v>
      </c>
      <c r="O1068" s="12">
        <v>214.44983727000002</v>
      </c>
      <c r="P1068" s="6">
        <f t="shared" si="32"/>
        <v>0.15403891773450407</v>
      </c>
      <c r="Q1068" s="6">
        <f t="shared" si="33"/>
        <v>0.10492639687613581</v>
      </c>
    </row>
    <row r="1069" spans="1:17" x14ac:dyDescent="0.25">
      <c r="A1069" t="str">
        <f>IF(OR(AND(P1069&lt;&gt;"",P1069&gt;$P$5),AND(Q1069&lt;&gt;"",Q1069&gt;$P$5)),MAX(A$5:A1068)+1,"")</f>
        <v/>
      </c>
      <c r="B1069" s="7" t="s">
        <v>1062</v>
      </c>
      <c r="C1069" s="8" t="s">
        <v>4124</v>
      </c>
      <c r="D1069" s="11">
        <v>558.76495389000002</v>
      </c>
      <c r="E1069" s="11">
        <v>74.189780110000001</v>
      </c>
      <c r="F1069" s="11">
        <v>647.00198851000005</v>
      </c>
      <c r="G1069" s="11">
        <v>95.934334959999987</v>
      </c>
      <c r="H1069" s="11">
        <v>631.73776600999997</v>
      </c>
      <c r="I1069" s="11">
        <v>87.374665620000002</v>
      </c>
      <c r="J1069" s="11">
        <v>567.42189042999996</v>
      </c>
      <c r="K1069" s="11">
        <v>81.41236653</v>
      </c>
      <c r="L1069" s="11">
        <v>554.62782984</v>
      </c>
      <c r="M1069" s="11">
        <v>76.047388580000003</v>
      </c>
      <c r="N1069" s="11">
        <v>446.13510841999999</v>
      </c>
      <c r="O1069" s="12">
        <v>54.7246539</v>
      </c>
      <c r="P1069" s="6">
        <f t="shared" si="32"/>
        <v>-4.4022989460148043E-2</v>
      </c>
      <c r="Q1069" s="6">
        <f t="shared" si="33"/>
        <v>-5.9047310464510838E-2</v>
      </c>
    </row>
    <row r="1070" spans="1:17" x14ac:dyDescent="0.25">
      <c r="A1070" t="str">
        <f>IF(OR(AND(P1070&lt;&gt;"",P1070&gt;$P$5),AND(Q1070&lt;&gt;"",Q1070&gt;$P$5)),MAX(A$5:A1069)+1,"")</f>
        <v/>
      </c>
      <c r="B1070" s="7" t="s">
        <v>1063</v>
      </c>
      <c r="C1070" s="8" t="s">
        <v>4125</v>
      </c>
      <c r="D1070" s="11">
        <v>449.39037293000001</v>
      </c>
      <c r="E1070" s="11">
        <v>41.817216639999998</v>
      </c>
      <c r="F1070" s="11">
        <v>479.75716943999998</v>
      </c>
      <c r="G1070" s="11">
        <v>35.424071259999998</v>
      </c>
      <c r="H1070" s="11">
        <v>515.64725251999994</v>
      </c>
      <c r="I1070" s="11">
        <v>31.169568649999999</v>
      </c>
      <c r="J1070" s="11">
        <v>533.34470950000002</v>
      </c>
      <c r="K1070" s="11">
        <v>19.105861920000002</v>
      </c>
      <c r="L1070" s="11">
        <v>622.21043277000001</v>
      </c>
      <c r="M1070" s="11">
        <v>11.40163068</v>
      </c>
      <c r="N1070" s="11">
        <v>701.25749385000006</v>
      </c>
      <c r="O1070" s="12">
        <v>19.519741209999999</v>
      </c>
      <c r="P1070" s="6">
        <f t="shared" si="32"/>
        <v>9.307698483345539E-2</v>
      </c>
      <c r="Q1070" s="6">
        <f t="shared" si="33"/>
        <v>-0.14133494946749059</v>
      </c>
    </row>
    <row r="1071" spans="1:17" x14ac:dyDescent="0.25">
      <c r="A1071">
        <f>IF(OR(AND(P1071&lt;&gt;"",P1071&gt;$P$5),AND(Q1071&lt;&gt;"",Q1071&gt;$P$5)),MAX(A$5:A1070)+1,"")</f>
        <v>386</v>
      </c>
      <c r="B1071" s="7" t="s">
        <v>1064</v>
      </c>
      <c r="C1071" s="8" t="s">
        <v>4126</v>
      </c>
      <c r="D1071" s="11">
        <v>769.24495550999995</v>
      </c>
      <c r="E1071" s="11">
        <v>81.327506620000008</v>
      </c>
      <c r="F1071" s="11">
        <v>895.97039983000002</v>
      </c>
      <c r="G1071" s="11">
        <v>49.667114439999999</v>
      </c>
      <c r="H1071" s="11">
        <v>1083.64372497</v>
      </c>
      <c r="I1071" s="11">
        <v>49.253878999999998</v>
      </c>
      <c r="J1071" s="11">
        <v>1405.1679379500001</v>
      </c>
      <c r="K1071" s="11">
        <v>17.213451929999998</v>
      </c>
      <c r="L1071" s="11">
        <v>2060.2886822300002</v>
      </c>
      <c r="M1071" s="11">
        <v>3.5552963100000001</v>
      </c>
      <c r="N1071" s="11">
        <v>4869.27834661</v>
      </c>
      <c r="O1071" s="12">
        <v>46.048212079999999</v>
      </c>
      <c r="P1071" s="6">
        <f t="shared" si="32"/>
        <v>0.4463719435436353</v>
      </c>
      <c r="Q1071" s="6">
        <f t="shared" si="33"/>
        <v>-0.10752704790502221</v>
      </c>
    </row>
    <row r="1072" spans="1:17" x14ac:dyDescent="0.25">
      <c r="A1072" t="str">
        <f>IF(OR(AND(P1072&lt;&gt;"",P1072&gt;$P$5),AND(Q1072&lt;&gt;"",Q1072&gt;$P$5)),MAX(A$5:A1071)+1,"")</f>
        <v/>
      </c>
      <c r="B1072" s="7" t="s">
        <v>1065</v>
      </c>
      <c r="C1072" s="8" t="s">
        <v>4127</v>
      </c>
      <c r="D1072" s="11">
        <v>1247.0036819500001</v>
      </c>
      <c r="E1072" s="11">
        <v>161.69294558000001</v>
      </c>
      <c r="F1072" s="11">
        <v>1906.1321731300002</v>
      </c>
      <c r="G1072" s="11">
        <v>359.47497317</v>
      </c>
      <c r="H1072" s="11">
        <v>1803.8092018299999</v>
      </c>
      <c r="I1072" s="11">
        <v>184.47619147</v>
      </c>
      <c r="J1072" s="11">
        <v>1722.50061884</v>
      </c>
      <c r="K1072" s="11">
        <v>23.57584031</v>
      </c>
      <c r="L1072" s="11">
        <v>2051.2958821100001</v>
      </c>
      <c r="M1072" s="11">
        <v>63.140783540000001</v>
      </c>
      <c r="N1072" s="11">
        <v>2634.5321997300002</v>
      </c>
      <c r="O1072" s="12">
        <v>111.43558631000001</v>
      </c>
      <c r="P1072" s="6">
        <f t="shared" si="32"/>
        <v>0.16136077874511168</v>
      </c>
      <c r="Q1072" s="6">
        <f t="shared" si="33"/>
        <v>-7.1746563000104291E-2</v>
      </c>
    </row>
    <row r="1073" spans="1:17" x14ac:dyDescent="0.25">
      <c r="A1073">
        <f>IF(OR(AND(P1073&lt;&gt;"",P1073&gt;$P$5),AND(Q1073&lt;&gt;"",Q1073&gt;$P$5)),MAX(A$5:A1072)+1,"")</f>
        <v>387</v>
      </c>
      <c r="B1073" s="7" t="s">
        <v>1066</v>
      </c>
      <c r="C1073" s="8" t="s">
        <v>4128</v>
      </c>
      <c r="D1073" s="11">
        <v>907.98686039999996</v>
      </c>
      <c r="E1073" s="11">
        <v>158.78556646000001</v>
      </c>
      <c r="F1073" s="11">
        <v>998.72642588999997</v>
      </c>
      <c r="G1073" s="11">
        <v>141.44739444000001</v>
      </c>
      <c r="H1073" s="11">
        <v>928.89970354999991</v>
      </c>
      <c r="I1073" s="11">
        <v>93.397547160000002</v>
      </c>
      <c r="J1073" s="11">
        <v>1227.4311832400001</v>
      </c>
      <c r="K1073" s="11">
        <v>81.161049109999993</v>
      </c>
      <c r="L1073" s="11">
        <v>1712.23006065</v>
      </c>
      <c r="M1073" s="11">
        <v>209.16810556000001</v>
      </c>
      <c r="N1073" s="11">
        <v>3025.8274404899998</v>
      </c>
      <c r="O1073" s="12">
        <v>407.86808172000002</v>
      </c>
      <c r="P1073" s="6">
        <f t="shared" si="32"/>
        <v>0.27219275693395373</v>
      </c>
      <c r="Q1073" s="6">
        <f t="shared" si="33"/>
        <v>0.20765181811173572</v>
      </c>
    </row>
    <row r="1074" spans="1:17" x14ac:dyDescent="0.25">
      <c r="A1074" t="str">
        <f>IF(OR(AND(P1074&lt;&gt;"",P1074&gt;$P$5),AND(Q1074&lt;&gt;"",Q1074&gt;$P$5)),MAX(A$5:A1073)+1,"")</f>
        <v/>
      </c>
      <c r="B1074" s="7" t="s">
        <v>1067</v>
      </c>
      <c r="C1074" s="8" t="s">
        <v>4129</v>
      </c>
      <c r="D1074" s="11">
        <v>1649.3200723</v>
      </c>
      <c r="E1074" s="11">
        <v>315.55911977</v>
      </c>
      <c r="F1074" s="11">
        <v>1953.21143093</v>
      </c>
      <c r="G1074" s="11">
        <v>454.07108723000005</v>
      </c>
      <c r="H1074" s="11">
        <v>1648.67634494</v>
      </c>
      <c r="I1074" s="11">
        <v>185.80639012999998</v>
      </c>
      <c r="J1074" s="11">
        <v>2490.16153308</v>
      </c>
      <c r="K1074" s="11">
        <v>244.29146057</v>
      </c>
      <c r="L1074" s="11">
        <v>2921.1572571399997</v>
      </c>
      <c r="M1074" s="11">
        <v>354.49520554000003</v>
      </c>
      <c r="N1074" s="11">
        <v>3184.7523686499999</v>
      </c>
      <c r="O1074" s="12">
        <v>430.49101055</v>
      </c>
      <c r="P1074" s="6">
        <f t="shared" si="32"/>
        <v>0.14065457045225838</v>
      </c>
      <c r="Q1074" s="6">
        <f t="shared" si="33"/>
        <v>6.408585524767485E-2</v>
      </c>
    </row>
    <row r="1075" spans="1:17" x14ac:dyDescent="0.25">
      <c r="A1075" t="str">
        <f>IF(OR(AND(P1075&lt;&gt;"",P1075&gt;$P$5),AND(Q1075&lt;&gt;"",Q1075&gt;$P$5)),MAX(A$5:A1074)+1,"")</f>
        <v/>
      </c>
      <c r="B1075" s="7" t="s">
        <v>1068</v>
      </c>
      <c r="C1075" s="8" t="s">
        <v>4130</v>
      </c>
      <c r="D1075" s="11">
        <v>1063.8181664400001</v>
      </c>
      <c r="E1075" s="11">
        <v>90.750061349999996</v>
      </c>
      <c r="F1075" s="11">
        <v>1232.5610881600001</v>
      </c>
      <c r="G1075" s="11">
        <v>85.668876359999999</v>
      </c>
      <c r="H1075" s="11">
        <v>1014.16540332</v>
      </c>
      <c r="I1075" s="11">
        <v>72.115002319999988</v>
      </c>
      <c r="J1075" s="11">
        <v>903.21303047000004</v>
      </c>
      <c r="K1075" s="11">
        <v>72.34201668</v>
      </c>
      <c r="L1075" s="11">
        <v>757.07054004999998</v>
      </c>
      <c r="M1075" s="11">
        <v>85.897807090000001</v>
      </c>
      <c r="N1075" s="11">
        <v>776.30470805999994</v>
      </c>
      <c r="O1075" s="12">
        <v>49.312145000000001</v>
      </c>
      <c r="P1075" s="6">
        <f t="shared" si="32"/>
        <v>-6.107054481216323E-2</v>
      </c>
      <c r="Q1075" s="6">
        <f t="shared" si="33"/>
        <v>-0.11484078828974054</v>
      </c>
    </row>
    <row r="1076" spans="1:17" x14ac:dyDescent="0.25">
      <c r="A1076" t="str">
        <f>IF(OR(AND(P1076&lt;&gt;"",P1076&gt;$P$5),AND(Q1076&lt;&gt;"",Q1076&gt;$P$5)),MAX(A$5:A1075)+1,"")</f>
        <v/>
      </c>
      <c r="B1076" s="7" t="s">
        <v>1069</v>
      </c>
      <c r="C1076" s="8" t="s">
        <v>4131</v>
      </c>
      <c r="D1076" s="11">
        <v>566.79378257000008</v>
      </c>
      <c r="E1076" s="11">
        <v>71.057175770000001</v>
      </c>
      <c r="F1076" s="11">
        <v>654.94579090999991</v>
      </c>
      <c r="G1076" s="11">
        <v>72.544381329999993</v>
      </c>
      <c r="H1076" s="11">
        <v>645.48070079999991</v>
      </c>
      <c r="I1076" s="11">
        <v>95.823630190000003</v>
      </c>
      <c r="J1076" s="11">
        <v>710.64047803999995</v>
      </c>
      <c r="K1076" s="11">
        <v>116.98282984999999</v>
      </c>
      <c r="L1076" s="11">
        <v>751.91276492999998</v>
      </c>
      <c r="M1076" s="11">
        <v>122.30739068000001</v>
      </c>
      <c r="N1076" s="11">
        <v>812.32142224999996</v>
      </c>
      <c r="O1076" s="12">
        <v>95.041903469999994</v>
      </c>
      <c r="P1076" s="6">
        <f t="shared" si="32"/>
        <v>7.4633972314241959E-2</v>
      </c>
      <c r="Q1076" s="6">
        <f t="shared" si="33"/>
        <v>5.9891566992062995E-2</v>
      </c>
    </row>
    <row r="1077" spans="1:17" x14ac:dyDescent="0.25">
      <c r="A1077" t="str">
        <f>IF(OR(AND(P1077&lt;&gt;"",P1077&gt;$P$5),AND(Q1077&lt;&gt;"",Q1077&gt;$P$5)),MAX(A$5:A1076)+1,"")</f>
        <v/>
      </c>
      <c r="B1077" s="7" t="s">
        <v>1070</v>
      </c>
      <c r="C1077" s="8" t="s">
        <v>4132</v>
      </c>
      <c r="D1077" s="11">
        <v>594.40522712999996</v>
      </c>
      <c r="E1077" s="11">
        <v>74.270510590000001</v>
      </c>
      <c r="F1077" s="11">
        <v>650.94615148000003</v>
      </c>
      <c r="G1077" s="11">
        <v>53.987886670000002</v>
      </c>
      <c r="H1077" s="11">
        <v>639.77090959999998</v>
      </c>
      <c r="I1077" s="11">
        <v>38.66633659</v>
      </c>
      <c r="J1077" s="11">
        <v>623.31708661000005</v>
      </c>
      <c r="K1077" s="11">
        <v>30.544681000000001</v>
      </c>
      <c r="L1077" s="11">
        <v>591.60389765999992</v>
      </c>
      <c r="M1077" s="11">
        <v>25.746484160000001</v>
      </c>
      <c r="N1077" s="11">
        <v>608.86835528999995</v>
      </c>
      <c r="O1077" s="12">
        <v>36.928385939999998</v>
      </c>
      <c r="P1077" s="6">
        <f t="shared" si="32"/>
        <v>4.8197360713275739E-3</v>
      </c>
      <c r="Q1077" s="6">
        <f t="shared" si="33"/>
        <v>-0.13042152034821919</v>
      </c>
    </row>
    <row r="1078" spans="1:17" x14ac:dyDescent="0.25">
      <c r="A1078" t="str">
        <f>IF(OR(AND(P1078&lt;&gt;"",P1078&gt;$P$5),AND(Q1078&lt;&gt;"",Q1078&gt;$P$5)),MAX(A$5:A1077)+1,"")</f>
        <v/>
      </c>
      <c r="B1078" s="7" t="s">
        <v>1071</v>
      </c>
      <c r="C1078" s="8" t="s">
        <v>4133</v>
      </c>
      <c r="D1078" s="11">
        <v>3039.1796229000001</v>
      </c>
      <c r="E1078" s="11">
        <v>75.507214599999998</v>
      </c>
      <c r="F1078" s="11">
        <v>3577.8554830399999</v>
      </c>
      <c r="G1078" s="11">
        <v>90.622182370000004</v>
      </c>
      <c r="H1078" s="11">
        <v>4126.5272071700001</v>
      </c>
      <c r="I1078" s="11">
        <v>77.092438599999994</v>
      </c>
      <c r="J1078" s="11">
        <v>5045.7445527999998</v>
      </c>
      <c r="K1078" s="11">
        <v>47.309079439999998</v>
      </c>
      <c r="L1078" s="11">
        <v>5236.9376724700005</v>
      </c>
      <c r="M1078" s="11">
        <v>-56.362382509999996</v>
      </c>
      <c r="N1078" s="11">
        <v>5220.7687022299997</v>
      </c>
      <c r="O1078" s="12">
        <v>15.09681481</v>
      </c>
      <c r="P1078" s="6">
        <f t="shared" si="32"/>
        <v>0.11428328753100336</v>
      </c>
      <c r="Q1078" s="6">
        <f t="shared" si="33"/>
        <v>-0.2752647661334735</v>
      </c>
    </row>
    <row r="1079" spans="1:17" x14ac:dyDescent="0.25">
      <c r="A1079" t="str">
        <f>IF(OR(AND(P1079&lt;&gt;"",P1079&gt;$P$5),AND(Q1079&lt;&gt;"",Q1079&gt;$P$5)),MAX(A$5:A1078)+1,"")</f>
        <v/>
      </c>
      <c r="B1079" s="7" t="s">
        <v>1072</v>
      </c>
      <c r="C1079" s="8" t="s">
        <v>4134</v>
      </c>
      <c r="D1079" s="11">
        <v>3081.5097189200001</v>
      </c>
      <c r="E1079" s="11">
        <v>221.00187912000001</v>
      </c>
      <c r="F1079" s="11">
        <v>2600.9799272600003</v>
      </c>
      <c r="G1079" s="11">
        <v>184.60027128000002</v>
      </c>
      <c r="H1079" s="11">
        <v>2622.26887708</v>
      </c>
      <c r="I1079" s="11">
        <v>80.670702779999999</v>
      </c>
      <c r="J1079" s="11">
        <v>3268.3827103400004</v>
      </c>
      <c r="K1079" s="11">
        <v>123.54830487000001</v>
      </c>
      <c r="L1079" s="11">
        <v>3007.6417299499999</v>
      </c>
      <c r="M1079" s="11">
        <v>-1807.9004830199999</v>
      </c>
      <c r="N1079" s="11">
        <v>1004.86652226</v>
      </c>
      <c r="O1079" s="12">
        <v>-5450.4033506599999</v>
      </c>
      <c r="P1079" s="6">
        <f t="shared" si="32"/>
        <v>-0.20077517136580836</v>
      </c>
      <c r="Q1079" s="6">
        <f t="shared" si="33"/>
        <v>-2.8984822249891038</v>
      </c>
    </row>
    <row r="1080" spans="1:17" x14ac:dyDescent="0.25">
      <c r="A1080">
        <f>IF(OR(AND(P1080&lt;&gt;"",P1080&gt;$P$5),AND(Q1080&lt;&gt;"",Q1080&gt;$P$5)),MAX(A$5:A1079)+1,"")</f>
        <v>388</v>
      </c>
      <c r="B1080" s="7" t="s">
        <v>1073</v>
      </c>
      <c r="C1080" s="8" t="s">
        <v>4135</v>
      </c>
      <c r="D1080" s="11">
        <v>309.80524771</v>
      </c>
      <c r="E1080" s="11">
        <v>51.388456170000005</v>
      </c>
      <c r="F1080" s="11">
        <v>383.18146942000004</v>
      </c>
      <c r="G1080" s="11">
        <v>42.60562204</v>
      </c>
      <c r="H1080" s="11">
        <v>411.76302587999999</v>
      </c>
      <c r="I1080" s="11">
        <v>55.604219819999997</v>
      </c>
      <c r="J1080" s="11">
        <v>461.00139461999999</v>
      </c>
      <c r="K1080" s="11">
        <v>72.262852190000004</v>
      </c>
      <c r="L1080" s="11">
        <v>548.62316863000001</v>
      </c>
      <c r="M1080" s="11">
        <v>99.63483119</v>
      </c>
      <c r="N1080" s="11">
        <v>651.03266870000004</v>
      </c>
      <c r="O1080" s="12">
        <v>144.29505344</v>
      </c>
      <c r="P1080" s="6">
        <f t="shared" si="32"/>
        <v>0.16011970212790727</v>
      </c>
      <c r="Q1080" s="6">
        <f t="shared" si="33"/>
        <v>0.22935461112881073</v>
      </c>
    </row>
    <row r="1081" spans="1:17" x14ac:dyDescent="0.25">
      <c r="A1081">
        <f>IF(OR(AND(P1081&lt;&gt;"",P1081&gt;$P$5),AND(Q1081&lt;&gt;"",Q1081&gt;$P$5)),MAX(A$5:A1080)+1,"")</f>
        <v>389</v>
      </c>
      <c r="B1081" s="7" t="s">
        <v>1074</v>
      </c>
      <c r="C1081" s="8" t="s">
        <v>4136</v>
      </c>
      <c r="D1081" s="11">
        <v>1247.95472681</v>
      </c>
      <c r="E1081" s="11">
        <v>101.46732777</v>
      </c>
      <c r="F1081" s="11">
        <v>1524.1139750299999</v>
      </c>
      <c r="G1081" s="11">
        <v>197.26394556</v>
      </c>
      <c r="H1081" s="11">
        <v>1362.4350093599999</v>
      </c>
      <c r="I1081" s="11">
        <v>-56.039723850000001</v>
      </c>
      <c r="J1081" s="11">
        <v>1931.0280731199998</v>
      </c>
      <c r="K1081" s="11">
        <v>8.4529472100000014</v>
      </c>
      <c r="L1081" s="11">
        <v>3002.7835112199996</v>
      </c>
      <c r="M1081" s="11">
        <v>92.016774949999999</v>
      </c>
      <c r="N1081" s="11">
        <v>3215.5838148400003</v>
      </c>
      <c r="O1081" s="12">
        <v>111.25456552</v>
      </c>
      <c r="P1081" s="6">
        <f t="shared" si="32"/>
        <v>0.20840412954183218</v>
      </c>
      <c r="Q1081" s="6">
        <f t="shared" si="33"/>
        <v>1.8587456725796869E-2</v>
      </c>
    </row>
    <row r="1082" spans="1:17" x14ac:dyDescent="0.25">
      <c r="A1082">
        <f>IF(OR(AND(P1082&lt;&gt;"",P1082&gt;$P$5),AND(Q1082&lt;&gt;"",Q1082&gt;$P$5)),MAX(A$5:A1081)+1,"")</f>
        <v>390</v>
      </c>
      <c r="B1082" s="7" t="s">
        <v>1075</v>
      </c>
      <c r="C1082" s="8" t="s">
        <v>4137</v>
      </c>
      <c r="D1082" s="11">
        <v>272.04433395999996</v>
      </c>
      <c r="E1082" s="11">
        <v>42.844001939999998</v>
      </c>
      <c r="F1082" s="11">
        <v>361.22069985000002</v>
      </c>
      <c r="G1082" s="11">
        <v>76.337141519999989</v>
      </c>
      <c r="H1082" s="11">
        <v>331.36760601999998</v>
      </c>
      <c r="I1082" s="11">
        <v>63.907483999999997</v>
      </c>
      <c r="J1082" s="11">
        <v>365.35951691000002</v>
      </c>
      <c r="K1082" s="11">
        <v>56.129992280000003</v>
      </c>
      <c r="L1082" s="11">
        <v>1190.26965133</v>
      </c>
      <c r="M1082" s="11">
        <v>84.106447119999999</v>
      </c>
      <c r="N1082" s="11">
        <v>1294.7859212200001</v>
      </c>
      <c r="O1082" s="12">
        <v>64.838185140000007</v>
      </c>
      <c r="P1082" s="6">
        <f t="shared" si="32"/>
        <v>0.36619174450915648</v>
      </c>
      <c r="Q1082" s="6">
        <f t="shared" si="33"/>
        <v>8.6396015170382423E-2</v>
      </c>
    </row>
    <row r="1083" spans="1:17" x14ac:dyDescent="0.25">
      <c r="A1083" t="str">
        <f>IF(OR(AND(P1083&lt;&gt;"",P1083&gt;$P$5),AND(Q1083&lt;&gt;"",Q1083&gt;$P$5)),MAX(A$5:A1082)+1,"")</f>
        <v/>
      </c>
      <c r="B1083" s="7" t="s">
        <v>1076</v>
      </c>
      <c r="C1083" s="8" t="s">
        <v>4138</v>
      </c>
      <c r="D1083" s="11">
        <v>559.14616839999997</v>
      </c>
      <c r="E1083" s="11">
        <v>123.2870413</v>
      </c>
      <c r="F1083" s="11">
        <v>836.23307865999993</v>
      </c>
      <c r="G1083" s="11">
        <v>208.66075988</v>
      </c>
      <c r="H1083" s="11">
        <v>1117.4946815000001</v>
      </c>
      <c r="I1083" s="11">
        <v>231.29067702</v>
      </c>
      <c r="J1083" s="11">
        <v>1378.8311978499999</v>
      </c>
      <c r="K1083" s="11">
        <v>233.73725666999999</v>
      </c>
      <c r="L1083" s="11">
        <v>1235.4367577400001</v>
      </c>
      <c r="M1083" s="11">
        <v>121.22494046999999</v>
      </c>
      <c r="N1083" s="11">
        <v>1144.2528130799999</v>
      </c>
      <c r="O1083" s="12">
        <v>74.456433329999996</v>
      </c>
      <c r="P1083" s="6">
        <f t="shared" si="32"/>
        <v>0.15398277705779218</v>
      </c>
      <c r="Q1083" s="6">
        <f t="shared" si="33"/>
        <v>-9.5940613554990839E-2</v>
      </c>
    </row>
    <row r="1084" spans="1:17" x14ac:dyDescent="0.25">
      <c r="A1084" t="str">
        <f>IF(OR(AND(P1084&lt;&gt;"",P1084&gt;$P$5),AND(Q1084&lt;&gt;"",Q1084&gt;$P$5)),MAX(A$5:A1083)+1,"")</f>
        <v/>
      </c>
      <c r="B1084" s="7" t="s">
        <v>1077</v>
      </c>
      <c r="C1084" s="8" t="s">
        <v>4139</v>
      </c>
      <c r="D1084" s="11">
        <v>779.53612149000003</v>
      </c>
      <c r="E1084" s="11">
        <v>88.724630819999987</v>
      </c>
      <c r="F1084" s="11">
        <v>855.04134280999995</v>
      </c>
      <c r="G1084" s="11">
        <v>100.33880781000001</v>
      </c>
      <c r="H1084" s="11">
        <v>715.31970978999993</v>
      </c>
      <c r="I1084" s="11">
        <v>60.829978090000004</v>
      </c>
      <c r="J1084" s="11">
        <v>825.75301272000002</v>
      </c>
      <c r="K1084" s="11">
        <v>43.802231810000002</v>
      </c>
      <c r="L1084" s="11">
        <v>838.14231670000004</v>
      </c>
      <c r="M1084" s="11">
        <v>18.559927550000001</v>
      </c>
      <c r="N1084" s="11">
        <v>904.34592061000001</v>
      </c>
      <c r="O1084" s="12">
        <v>23.173273340000001</v>
      </c>
      <c r="P1084" s="6">
        <f t="shared" si="32"/>
        <v>3.0148105036110096E-2</v>
      </c>
      <c r="Q1084" s="6">
        <f t="shared" si="33"/>
        <v>-0.23548037749818029</v>
      </c>
    </row>
    <row r="1085" spans="1:17" x14ac:dyDescent="0.25">
      <c r="A1085" t="str">
        <f>IF(OR(AND(P1085&lt;&gt;"",P1085&gt;$P$5),AND(Q1085&lt;&gt;"",Q1085&gt;$P$5)),MAX(A$5:A1084)+1,"")</f>
        <v/>
      </c>
      <c r="B1085" s="7" t="s">
        <v>1078</v>
      </c>
      <c r="C1085" s="8" t="s">
        <v>4140</v>
      </c>
      <c r="D1085" s="11">
        <v>1829.8522277100001</v>
      </c>
      <c r="E1085" s="11">
        <v>153.07672608000001</v>
      </c>
      <c r="F1085" s="11">
        <v>1886.83958465</v>
      </c>
      <c r="G1085" s="11">
        <v>138.44089276</v>
      </c>
      <c r="H1085" s="11">
        <v>1771.65988055</v>
      </c>
      <c r="I1085" s="11">
        <v>27.390799999999999</v>
      </c>
      <c r="J1085" s="11">
        <v>2229.9783426599997</v>
      </c>
      <c r="K1085" s="11">
        <v>104.34742940000001</v>
      </c>
      <c r="L1085" s="11">
        <v>2811.25779943</v>
      </c>
      <c r="M1085" s="11">
        <v>140.21810713999997</v>
      </c>
      <c r="N1085" s="11">
        <v>2830.7271911299999</v>
      </c>
      <c r="O1085" s="12">
        <v>180.55394826</v>
      </c>
      <c r="P1085" s="6">
        <f t="shared" si="32"/>
        <v>9.1180005558296529E-2</v>
      </c>
      <c r="Q1085" s="6">
        <f t="shared" si="33"/>
        <v>3.3569214035619188E-2</v>
      </c>
    </row>
    <row r="1086" spans="1:17" x14ac:dyDescent="0.25">
      <c r="A1086" t="str">
        <f>IF(OR(AND(P1086&lt;&gt;"",P1086&gt;$P$5),AND(Q1086&lt;&gt;"",Q1086&gt;$P$5)),MAX(A$5:A1085)+1,"")</f>
        <v/>
      </c>
      <c r="B1086" s="7" t="s">
        <v>1079</v>
      </c>
      <c r="C1086" s="8" t="s">
        <v>4141</v>
      </c>
      <c r="D1086" s="11">
        <v>422.22938743999998</v>
      </c>
      <c r="E1086" s="11">
        <v>42.322112820000001</v>
      </c>
      <c r="F1086" s="11">
        <v>515.62747273000002</v>
      </c>
      <c r="G1086" s="11">
        <v>50.23113859</v>
      </c>
      <c r="H1086" s="11">
        <v>531.83043762</v>
      </c>
      <c r="I1086" s="11">
        <v>40.75855146</v>
      </c>
      <c r="J1086" s="11">
        <v>614.08552122000003</v>
      </c>
      <c r="K1086" s="11">
        <v>58.475603419999999</v>
      </c>
      <c r="L1086" s="11">
        <v>746.69040640000003</v>
      </c>
      <c r="M1086" s="11">
        <v>70.315799159999997</v>
      </c>
      <c r="N1086" s="11">
        <v>758.43240615000002</v>
      </c>
      <c r="O1086" s="12">
        <v>37.197584409999997</v>
      </c>
      <c r="P1086" s="6">
        <f t="shared" si="32"/>
        <v>0.12427792847652253</v>
      </c>
      <c r="Q1086" s="6">
        <f t="shared" si="33"/>
        <v>-2.5482865612252659E-2</v>
      </c>
    </row>
    <row r="1087" spans="1:17" x14ac:dyDescent="0.25">
      <c r="A1087" t="str">
        <f>IF(OR(AND(P1087&lt;&gt;"",P1087&gt;$P$5),AND(Q1087&lt;&gt;"",Q1087&gt;$P$5)),MAX(A$5:A1086)+1,"")</f>
        <v/>
      </c>
      <c r="B1087" s="7" t="s">
        <v>1080</v>
      </c>
      <c r="C1087" s="8" t="s">
        <v>4142</v>
      </c>
      <c r="D1087" s="11">
        <v>941.37416479000001</v>
      </c>
      <c r="E1087" s="11">
        <v>67.683642569999989</v>
      </c>
      <c r="F1087" s="11">
        <v>1187.9339460199999</v>
      </c>
      <c r="G1087" s="11">
        <v>80.023022389999994</v>
      </c>
      <c r="H1087" s="11">
        <v>1046.3185174400001</v>
      </c>
      <c r="I1087" s="11">
        <v>60.016400939999997</v>
      </c>
      <c r="J1087" s="11">
        <v>1117.7104610899999</v>
      </c>
      <c r="K1087" s="11">
        <v>39.84416392</v>
      </c>
      <c r="L1087" s="11">
        <v>1385.5171212299999</v>
      </c>
      <c r="M1087" s="11">
        <v>62.786991869999994</v>
      </c>
      <c r="N1087" s="11">
        <v>1600.73843216</v>
      </c>
      <c r="O1087" s="12">
        <v>109.62896614</v>
      </c>
      <c r="P1087" s="6">
        <f t="shared" si="32"/>
        <v>0.11201749357018764</v>
      </c>
      <c r="Q1087" s="6">
        <f t="shared" si="33"/>
        <v>0.10125607969303774</v>
      </c>
    </row>
    <row r="1088" spans="1:17" x14ac:dyDescent="0.25">
      <c r="A1088" t="str">
        <f>IF(OR(AND(P1088&lt;&gt;"",P1088&gt;$P$5),AND(Q1088&lt;&gt;"",Q1088&gt;$P$5)),MAX(A$5:A1087)+1,"")</f>
        <v/>
      </c>
      <c r="B1088" s="7" t="s">
        <v>1081</v>
      </c>
      <c r="C1088" s="8" t="s">
        <v>4143</v>
      </c>
      <c r="D1088" s="11">
        <v>2696.0607714499997</v>
      </c>
      <c r="E1088" s="11">
        <v>58.208714399999998</v>
      </c>
      <c r="F1088" s="11">
        <v>2870.6711565800001</v>
      </c>
      <c r="G1088" s="11">
        <v>52.929335979999998</v>
      </c>
      <c r="H1088" s="11">
        <v>2597.9610867900001</v>
      </c>
      <c r="I1088" s="11">
        <v>37.530760969999996</v>
      </c>
      <c r="J1088" s="11">
        <v>2729.70551148</v>
      </c>
      <c r="K1088" s="11">
        <v>38.109921139999997</v>
      </c>
      <c r="L1088" s="11">
        <v>2648.28660416</v>
      </c>
      <c r="M1088" s="11">
        <v>-39.138219579999998</v>
      </c>
      <c r="N1088" s="11">
        <v>1770.34566748</v>
      </c>
      <c r="O1088" s="12">
        <v>83.203870969999997</v>
      </c>
      <c r="P1088" s="6">
        <f t="shared" si="32"/>
        <v>-8.0682178956396511E-2</v>
      </c>
      <c r="Q1088" s="6">
        <f t="shared" si="33"/>
        <v>7.4066335919905857E-2</v>
      </c>
    </row>
    <row r="1089" spans="1:17" x14ac:dyDescent="0.25">
      <c r="A1089" t="str">
        <f>IF(OR(AND(P1089&lt;&gt;"",P1089&gt;$P$5),AND(Q1089&lt;&gt;"",Q1089&gt;$P$5)),MAX(A$5:A1088)+1,"")</f>
        <v/>
      </c>
      <c r="B1089" s="7" t="s">
        <v>1082</v>
      </c>
      <c r="C1089" s="8" t="s">
        <v>4144</v>
      </c>
      <c r="D1089" s="11">
        <v>205.67358919999998</v>
      </c>
      <c r="E1089" s="11">
        <v>52.680483009999996</v>
      </c>
      <c r="F1089" s="11">
        <v>269.10315508999997</v>
      </c>
      <c r="G1089" s="11">
        <v>54.586859090000004</v>
      </c>
      <c r="H1089" s="11">
        <v>243.66449090999998</v>
      </c>
      <c r="I1089" s="11">
        <v>55.631794720000002</v>
      </c>
      <c r="J1089" s="11">
        <v>286.75456924999997</v>
      </c>
      <c r="K1089" s="11">
        <v>52.41518207</v>
      </c>
      <c r="L1089" s="11">
        <v>502.09122551000002</v>
      </c>
      <c r="M1089" s="11">
        <v>90.933697379999998</v>
      </c>
      <c r="N1089" s="11">
        <v>419.03800039999999</v>
      </c>
      <c r="O1089" s="12">
        <v>66.869539329999995</v>
      </c>
      <c r="P1089" s="6">
        <f t="shared" si="32"/>
        <v>0.15296195365423682</v>
      </c>
      <c r="Q1089" s="6">
        <f t="shared" si="33"/>
        <v>4.8855636976115058E-2</v>
      </c>
    </row>
    <row r="1090" spans="1:17" x14ac:dyDescent="0.25">
      <c r="A1090">
        <f>IF(OR(AND(P1090&lt;&gt;"",P1090&gt;$P$5),AND(Q1090&lt;&gt;"",Q1090&gt;$P$5)),MAX(A$5:A1089)+1,"")</f>
        <v>391</v>
      </c>
      <c r="B1090" s="7" t="s">
        <v>1083</v>
      </c>
      <c r="C1090" s="8" t="s">
        <v>4145</v>
      </c>
      <c r="D1090" s="11">
        <v>320.86155388999998</v>
      </c>
      <c r="E1090" s="11">
        <v>49.791215569999999</v>
      </c>
      <c r="F1090" s="11">
        <v>345.19036355000003</v>
      </c>
      <c r="G1090" s="11">
        <v>50.712344340000001</v>
      </c>
      <c r="H1090" s="11">
        <v>308.31689001999996</v>
      </c>
      <c r="I1090" s="11">
        <v>23.9839007</v>
      </c>
      <c r="J1090" s="11">
        <v>505.29082867</v>
      </c>
      <c r="K1090" s="11">
        <v>29.450209440000002</v>
      </c>
      <c r="L1090" s="11">
        <v>375.83973302999999</v>
      </c>
      <c r="M1090" s="11">
        <v>6.9656690700000006</v>
      </c>
      <c r="N1090" s="11">
        <v>489.54150487999999</v>
      </c>
      <c r="O1090" s="12">
        <v>158.74982138999999</v>
      </c>
      <c r="P1090" s="6">
        <f t="shared" si="32"/>
        <v>8.8164033317223556E-2</v>
      </c>
      <c r="Q1090" s="6">
        <f t="shared" si="33"/>
        <v>0.26099133783268513</v>
      </c>
    </row>
    <row r="1091" spans="1:17" x14ac:dyDescent="0.25">
      <c r="A1091" t="str">
        <f>IF(OR(AND(P1091&lt;&gt;"",P1091&gt;$P$5),AND(Q1091&lt;&gt;"",Q1091&gt;$P$5)),MAX(A$5:A1090)+1,"")</f>
        <v/>
      </c>
      <c r="B1091" s="7" t="s">
        <v>1084</v>
      </c>
      <c r="C1091" s="8" t="s">
        <v>4146</v>
      </c>
      <c r="D1091" s="11">
        <v>1012.1679099099999</v>
      </c>
      <c r="E1091" s="11">
        <v>60.310199859999997</v>
      </c>
      <c r="F1091" s="11">
        <v>1313.7120010399999</v>
      </c>
      <c r="G1091" s="11">
        <v>68.318105729999999</v>
      </c>
      <c r="H1091" s="11">
        <v>1342.6487944400001</v>
      </c>
      <c r="I1091" s="11">
        <v>73.572692310000008</v>
      </c>
      <c r="J1091" s="11">
        <v>1508.19581406</v>
      </c>
      <c r="K1091" s="11">
        <v>80.987526709999997</v>
      </c>
      <c r="L1091" s="11">
        <v>1521.8620464600001</v>
      </c>
      <c r="M1091" s="11">
        <v>54.793323009999995</v>
      </c>
      <c r="N1091" s="11">
        <v>1819.86647214</v>
      </c>
      <c r="O1091" s="12">
        <v>64.808307540000001</v>
      </c>
      <c r="P1091" s="6">
        <f t="shared" si="32"/>
        <v>0.12449464590151305</v>
      </c>
      <c r="Q1091" s="6">
        <f t="shared" si="33"/>
        <v>1.4490495227375888E-2</v>
      </c>
    </row>
    <row r="1092" spans="1:17" x14ac:dyDescent="0.25">
      <c r="A1092" t="str">
        <f>IF(OR(AND(P1092&lt;&gt;"",P1092&gt;$P$5),AND(Q1092&lt;&gt;"",Q1092&gt;$P$5)),MAX(A$5:A1091)+1,"")</f>
        <v/>
      </c>
      <c r="B1092" s="7" t="s">
        <v>1085</v>
      </c>
      <c r="C1092" s="8" t="s">
        <v>4147</v>
      </c>
      <c r="D1092" s="11">
        <v>217.91190144999999</v>
      </c>
      <c r="E1092" s="11">
        <v>70.413201689999994</v>
      </c>
      <c r="F1092" s="11">
        <v>239.49141968999999</v>
      </c>
      <c r="G1092" s="11">
        <v>88.056758930000001</v>
      </c>
      <c r="H1092" s="11">
        <v>184.26567506999999</v>
      </c>
      <c r="I1092" s="11">
        <v>57.563636200000005</v>
      </c>
      <c r="J1092" s="11">
        <v>162.90493149</v>
      </c>
      <c r="K1092" s="11">
        <v>49.546380630000002</v>
      </c>
      <c r="L1092" s="11">
        <v>185.22408415000001</v>
      </c>
      <c r="M1092" s="11">
        <v>60.167319599999999</v>
      </c>
      <c r="N1092" s="11">
        <v>136.21725699000001</v>
      </c>
      <c r="O1092" s="12">
        <v>55.223031509999998</v>
      </c>
      <c r="P1092" s="6">
        <f t="shared" si="32"/>
        <v>-8.9688066430083757E-2</v>
      </c>
      <c r="Q1092" s="6">
        <f t="shared" si="33"/>
        <v>-4.743804851299549E-2</v>
      </c>
    </row>
    <row r="1093" spans="1:17" x14ac:dyDescent="0.25">
      <c r="A1093" t="str">
        <f>IF(OR(AND(P1093&lt;&gt;"",P1093&gt;$P$5),AND(Q1093&lt;&gt;"",Q1093&gt;$P$5)),MAX(A$5:A1092)+1,"")</f>
        <v/>
      </c>
      <c r="B1093" s="7" t="s">
        <v>1086</v>
      </c>
      <c r="C1093" s="8" t="s">
        <v>4148</v>
      </c>
      <c r="D1093" s="11">
        <v>412.52870398000005</v>
      </c>
      <c r="E1093" s="11">
        <v>82.640767859999997</v>
      </c>
      <c r="F1093" s="11">
        <v>365.38874808999998</v>
      </c>
      <c r="G1093" s="11">
        <v>91.686326409999992</v>
      </c>
      <c r="H1093" s="11">
        <v>244.68160558000002</v>
      </c>
      <c r="I1093" s="11">
        <v>54.429110950000002</v>
      </c>
      <c r="J1093" s="11">
        <v>184.68060977000002</v>
      </c>
      <c r="K1093" s="11">
        <v>38.671545510000001</v>
      </c>
      <c r="L1093" s="11">
        <v>161.04261389999999</v>
      </c>
      <c r="M1093" s="11">
        <v>47.253534670000001</v>
      </c>
      <c r="N1093" s="11">
        <v>146.51217852000002</v>
      </c>
      <c r="O1093" s="12">
        <v>90.36549479</v>
      </c>
      <c r="P1093" s="6">
        <f t="shared" si="32"/>
        <v>-0.18701242039178512</v>
      </c>
      <c r="Q1093" s="6">
        <f t="shared" si="33"/>
        <v>1.8032534312989457E-2</v>
      </c>
    </row>
    <row r="1094" spans="1:17" x14ac:dyDescent="0.25">
      <c r="A1094" t="str">
        <f>IF(OR(AND(P1094&lt;&gt;"",P1094&gt;$P$5),AND(Q1094&lt;&gt;"",Q1094&gt;$P$5)),MAX(A$5:A1093)+1,"")</f>
        <v/>
      </c>
      <c r="B1094" s="7" t="s">
        <v>1087</v>
      </c>
      <c r="C1094" s="8" t="s">
        <v>4149</v>
      </c>
      <c r="D1094" s="11">
        <v>595.17253005999999</v>
      </c>
      <c r="E1094" s="11">
        <v>218.18375778000001</v>
      </c>
      <c r="F1094" s="11">
        <v>578.81205880999994</v>
      </c>
      <c r="G1094" s="11">
        <v>213.47866712000001</v>
      </c>
      <c r="H1094" s="11">
        <v>608.88598777999994</v>
      </c>
      <c r="I1094" s="11">
        <v>73.339551439999994</v>
      </c>
      <c r="J1094" s="11">
        <v>701.99218040999995</v>
      </c>
      <c r="K1094" s="11">
        <v>61.597939420000003</v>
      </c>
      <c r="L1094" s="11">
        <v>862.81628532000002</v>
      </c>
      <c r="M1094" s="11">
        <v>37.823936530000005</v>
      </c>
      <c r="N1094" s="11">
        <v>1092.1343594699999</v>
      </c>
      <c r="O1094" s="12">
        <v>54.563509680000003</v>
      </c>
      <c r="P1094" s="6">
        <f t="shared" si="32"/>
        <v>0.12908500170455284</v>
      </c>
      <c r="Q1094" s="6">
        <f t="shared" si="33"/>
        <v>-0.24209289905863396</v>
      </c>
    </row>
    <row r="1095" spans="1:17" x14ac:dyDescent="0.25">
      <c r="A1095">
        <f>IF(OR(AND(P1095&lt;&gt;"",P1095&gt;$P$5),AND(Q1095&lt;&gt;"",Q1095&gt;$P$5)),MAX(A$5:A1094)+1,"")</f>
        <v>392</v>
      </c>
      <c r="B1095" s="7" t="s">
        <v>1088</v>
      </c>
      <c r="C1095" s="8" t="s">
        <v>4150</v>
      </c>
      <c r="D1095" s="11">
        <v>364.96524419000002</v>
      </c>
      <c r="E1095" s="11">
        <v>50.634360439999995</v>
      </c>
      <c r="F1095" s="11">
        <v>422.04900189999995</v>
      </c>
      <c r="G1095" s="11">
        <v>54.171061389999998</v>
      </c>
      <c r="H1095" s="11">
        <v>407.08446769</v>
      </c>
      <c r="I1095" s="11">
        <v>29.641783270000001</v>
      </c>
      <c r="J1095" s="11">
        <v>475.41786805999999</v>
      </c>
      <c r="K1095" s="11">
        <v>16.700775950000001</v>
      </c>
      <c r="L1095" s="11">
        <v>925.78433773000006</v>
      </c>
      <c r="M1095" s="11">
        <v>190.19083006</v>
      </c>
      <c r="N1095" s="11">
        <v>1129.3714180999998</v>
      </c>
      <c r="O1095" s="12">
        <v>288.44730369000001</v>
      </c>
      <c r="P1095" s="6">
        <f t="shared" si="32"/>
        <v>0.25347898375245959</v>
      </c>
      <c r="Q1095" s="6">
        <f t="shared" si="33"/>
        <v>0.41619882908182748</v>
      </c>
    </row>
    <row r="1096" spans="1:17" x14ac:dyDescent="0.25">
      <c r="A1096" t="str">
        <f>IF(OR(AND(P1096&lt;&gt;"",P1096&gt;$P$5),AND(Q1096&lt;&gt;"",Q1096&gt;$P$5)),MAX(A$5:A1095)+1,"")</f>
        <v/>
      </c>
      <c r="B1096" s="7" t="s">
        <v>1089</v>
      </c>
      <c r="C1096" s="8" t="s">
        <v>4151</v>
      </c>
      <c r="D1096" s="11">
        <v>189.67247413999999</v>
      </c>
      <c r="E1096" s="11">
        <v>41.575246829999998</v>
      </c>
      <c r="F1096" s="11">
        <v>223.39931358000001</v>
      </c>
      <c r="G1096" s="11">
        <v>42.746234700000002</v>
      </c>
      <c r="H1096" s="11">
        <v>234.96047386000001</v>
      </c>
      <c r="I1096" s="11">
        <v>34.389083990000003</v>
      </c>
      <c r="J1096" s="11">
        <v>291.35241350000001</v>
      </c>
      <c r="K1096" s="11">
        <v>31.278180249999998</v>
      </c>
      <c r="L1096" s="11">
        <v>402.07412687999999</v>
      </c>
      <c r="M1096" s="11">
        <v>39.137603290000001</v>
      </c>
      <c r="N1096" s="11">
        <v>404.71574749000001</v>
      </c>
      <c r="O1096" s="12">
        <v>40.33702624</v>
      </c>
      <c r="P1096" s="6">
        <f t="shared" ref="P1096:P1159" si="34">IFERROR(IF(OR(D1096&lt;0,D1096=""),"",POWER(N1096/D1096,1/5)-1),"")</f>
        <v>0.1636681796690922</v>
      </c>
      <c r="Q1096" s="6">
        <f t="shared" ref="Q1096:Q1159" si="35">IFERROR(IF(OR(E1096&lt;0,E1096=""),"",POWER(O1096/E1096,1/5)-1),"")</f>
        <v>-6.028783439276264E-3</v>
      </c>
    </row>
    <row r="1097" spans="1:17" x14ac:dyDescent="0.25">
      <c r="A1097" t="str">
        <f>IF(OR(AND(P1097&lt;&gt;"",P1097&gt;$P$5),AND(Q1097&lt;&gt;"",Q1097&gt;$P$5)),MAX(A$5:A1096)+1,"")</f>
        <v/>
      </c>
      <c r="B1097" s="7" t="s">
        <v>1090</v>
      </c>
      <c r="C1097" s="8" t="s">
        <v>4152</v>
      </c>
      <c r="D1097" s="11">
        <v>536.25318508999999</v>
      </c>
      <c r="E1097" s="11">
        <v>141.52751325</v>
      </c>
      <c r="F1097" s="11">
        <v>577.94495901999994</v>
      </c>
      <c r="G1097" s="11">
        <v>132.12483963</v>
      </c>
      <c r="H1097" s="11">
        <v>675.97597022000002</v>
      </c>
      <c r="I1097" s="11">
        <v>101.69055958</v>
      </c>
      <c r="J1097" s="11">
        <v>670.15844713000001</v>
      </c>
      <c r="K1097" s="11">
        <v>102.13062336</v>
      </c>
      <c r="L1097" s="11">
        <v>838.25028672999997</v>
      </c>
      <c r="M1097" s="11">
        <v>194.53617550999999</v>
      </c>
      <c r="N1097" s="11">
        <v>1203.80913375</v>
      </c>
      <c r="O1097" s="12">
        <v>112.57299101999999</v>
      </c>
      <c r="P1097" s="6">
        <f t="shared" si="34"/>
        <v>0.1755403748254476</v>
      </c>
      <c r="Q1097" s="6">
        <f t="shared" si="35"/>
        <v>-4.4746437772580583E-2</v>
      </c>
    </row>
    <row r="1098" spans="1:17" x14ac:dyDescent="0.25">
      <c r="A1098" t="str">
        <f>IF(OR(AND(P1098&lt;&gt;"",P1098&gt;$P$5),AND(Q1098&lt;&gt;"",Q1098&gt;$P$5)),MAX(A$5:A1097)+1,"")</f>
        <v/>
      </c>
      <c r="B1098" s="7" t="s">
        <v>1091</v>
      </c>
      <c r="C1098" s="8" t="s">
        <v>4153</v>
      </c>
      <c r="D1098" s="11">
        <v>858.53251461000002</v>
      </c>
      <c r="E1098" s="11">
        <v>95.2808584</v>
      </c>
      <c r="F1098" s="11">
        <v>978.28770219</v>
      </c>
      <c r="G1098" s="11">
        <v>104.19488037000001</v>
      </c>
      <c r="H1098" s="11">
        <v>1083.0380745499999</v>
      </c>
      <c r="I1098" s="11">
        <v>78.329858000000002</v>
      </c>
      <c r="J1098" s="11">
        <v>1222.48200739</v>
      </c>
      <c r="K1098" s="11">
        <v>60.227521590000002</v>
      </c>
      <c r="L1098" s="11">
        <v>1303.88516785</v>
      </c>
      <c r="M1098" s="11">
        <v>63.332758560000002</v>
      </c>
      <c r="N1098" s="11">
        <v>1505.0842034699999</v>
      </c>
      <c r="O1098" s="12">
        <v>47.812735100000005</v>
      </c>
      <c r="P1098" s="6">
        <f t="shared" si="34"/>
        <v>0.11882151689551512</v>
      </c>
      <c r="Q1098" s="6">
        <f t="shared" si="35"/>
        <v>-0.12882062432279739</v>
      </c>
    </row>
    <row r="1099" spans="1:17" x14ac:dyDescent="0.25">
      <c r="A1099" t="str">
        <f>IF(OR(AND(P1099&lt;&gt;"",P1099&gt;$P$5),AND(Q1099&lt;&gt;"",Q1099&gt;$P$5)),MAX(A$5:A1098)+1,"")</f>
        <v/>
      </c>
      <c r="B1099" s="7" t="s">
        <v>1092</v>
      </c>
      <c r="C1099" s="8" t="s">
        <v>4154</v>
      </c>
      <c r="D1099" s="11">
        <v>1709.17445832</v>
      </c>
      <c r="E1099" s="11">
        <v>118.52486686</v>
      </c>
      <c r="F1099" s="11">
        <v>2552.1759841399999</v>
      </c>
      <c r="G1099" s="11">
        <v>191.63397289</v>
      </c>
      <c r="H1099" s="11">
        <v>3940.47647762</v>
      </c>
      <c r="I1099" s="11">
        <v>260.35593919000002</v>
      </c>
      <c r="J1099" s="11">
        <v>4271.4783420700005</v>
      </c>
      <c r="K1099" s="11">
        <v>314.94284104000002</v>
      </c>
      <c r="L1099" s="11">
        <v>1497.9954869800001</v>
      </c>
      <c r="M1099" s="11">
        <v>137.90052514999999</v>
      </c>
      <c r="N1099" s="11">
        <v>1444.9762755699999</v>
      </c>
      <c r="O1099" s="12">
        <v>18.744361789999999</v>
      </c>
      <c r="P1099" s="6">
        <f t="shared" si="34"/>
        <v>-3.3025849546215236E-2</v>
      </c>
      <c r="Q1099" s="6">
        <f t="shared" si="35"/>
        <v>-0.30846807179945701</v>
      </c>
    </row>
    <row r="1100" spans="1:17" x14ac:dyDescent="0.25">
      <c r="A1100" t="str">
        <f>IF(OR(AND(P1100&lt;&gt;"",P1100&gt;$P$5),AND(Q1100&lt;&gt;"",Q1100&gt;$P$5)),MAX(A$5:A1099)+1,"")</f>
        <v/>
      </c>
      <c r="B1100" s="7" t="s">
        <v>1093</v>
      </c>
      <c r="C1100" s="8" t="s">
        <v>4155</v>
      </c>
      <c r="D1100" s="11">
        <v>430.36284474000001</v>
      </c>
      <c r="E1100" s="11">
        <v>60.257965520000006</v>
      </c>
      <c r="F1100" s="11">
        <v>518.65401598000005</v>
      </c>
      <c r="G1100" s="11">
        <v>72.394784430000001</v>
      </c>
      <c r="H1100" s="11">
        <v>648.95692180999993</v>
      </c>
      <c r="I1100" s="11">
        <v>81.686220930000005</v>
      </c>
      <c r="J1100" s="11">
        <v>605.85996961000001</v>
      </c>
      <c r="K1100" s="11">
        <v>33.157522999999998</v>
      </c>
      <c r="L1100" s="11">
        <v>480.29204768</v>
      </c>
      <c r="M1100" s="11">
        <v>5.3981240399999999</v>
      </c>
      <c r="N1100" s="11">
        <v>244.8219259</v>
      </c>
      <c r="O1100" s="12">
        <v>-98.21884129</v>
      </c>
      <c r="P1100" s="6">
        <f t="shared" si="34"/>
        <v>-0.10668812318671428</v>
      </c>
      <c r="Q1100" s="6">
        <f t="shared" si="35"/>
        <v>-2.1026459035504077</v>
      </c>
    </row>
    <row r="1101" spans="1:17" x14ac:dyDescent="0.25">
      <c r="A1101" t="str">
        <f>IF(OR(AND(P1101&lt;&gt;"",P1101&gt;$P$5),AND(Q1101&lt;&gt;"",Q1101&gt;$P$5)),MAX(A$5:A1100)+1,"")</f>
        <v/>
      </c>
      <c r="B1101" s="7" t="s">
        <v>1094</v>
      </c>
      <c r="C1101" s="8" t="s">
        <v>4156</v>
      </c>
      <c r="D1101" s="11">
        <v>1548.4163584100002</v>
      </c>
      <c r="E1101" s="11">
        <v>89.059569569999994</v>
      </c>
      <c r="F1101" s="11">
        <v>1910.2340362699999</v>
      </c>
      <c r="G1101" s="11">
        <v>102.45965514</v>
      </c>
      <c r="H1101" s="11">
        <v>2449.2431468300001</v>
      </c>
      <c r="I1101" s="11">
        <v>103.45914103</v>
      </c>
      <c r="J1101" s="11">
        <v>3136.9739956399999</v>
      </c>
      <c r="K1101" s="11">
        <v>131.42485386000001</v>
      </c>
      <c r="L1101" s="11">
        <v>3268.5854227</v>
      </c>
      <c r="M1101" s="11">
        <v>149.12230105</v>
      </c>
      <c r="N1101" s="11">
        <v>3699.7389555700001</v>
      </c>
      <c r="O1101" s="12">
        <v>198.41577355999999</v>
      </c>
      <c r="P1101" s="6">
        <f t="shared" si="34"/>
        <v>0.19030063782721762</v>
      </c>
      <c r="Q1101" s="6">
        <f t="shared" si="35"/>
        <v>0.1737595005990118</v>
      </c>
    </row>
    <row r="1102" spans="1:17" x14ac:dyDescent="0.25">
      <c r="A1102" t="str">
        <f>IF(OR(AND(P1102&lt;&gt;"",P1102&gt;$P$5),AND(Q1102&lt;&gt;"",Q1102&gt;$P$5)),MAX(A$5:A1101)+1,"")</f>
        <v/>
      </c>
      <c r="B1102" s="7" t="s">
        <v>1095</v>
      </c>
      <c r="C1102" s="8" t="s">
        <v>4157</v>
      </c>
      <c r="D1102" s="11">
        <v>509.38880924</v>
      </c>
      <c r="E1102" s="11">
        <v>97.795256969999997</v>
      </c>
      <c r="F1102" s="11">
        <v>518.83529238999995</v>
      </c>
      <c r="G1102" s="11">
        <v>86.528165879999989</v>
      </c>
      <c r="H1102" s="11">
        <v>423.83031898000002</v>
      </c>
      <c r="I1102" s="11">
        <v>72.73094759</v>
      </c>
      <c r="J1102" s="11">
        <v>552.29345201000001</v>
      </c>
      <c r="K1102" s="11">
        <v>91.935174450000005</v>
      </c>
      <c r="L1102" s="11">
        <v>680.02131178999991</v>
      </c>
      <c r="M1102" s="11">
        <v>128.97049336000001</v>
      </c>
      <c r="N1102" s="11">
        <v>844.41092983999999</v>
      </c>
      <c r="O1102" s="12">
        <v>137.2198909</v>
      </c>
      <c r="P1102" s="6">
        <f t="shared" si="34"/>
        <v>0.10637126919398421</v>
      </c>
      <c r="Q1102" s="6">
        <f t="shared" si="35"/>
        <v>7.0088890987709762E-2</v>
      </c>
    </row>
    <row r="1103" spans="1:17" x14ac:dyDescent="0.25">
      <c r="A1103" t="str">
        <f>IF(OR(AND(P1103&lt;&gt;"",P1103&gt;$P$5),AND(Q1103&lt;&gt;"",Q1103&gt;$P$5)),MAX(A$5:A1102)+1,"")</f>
        <v/>
      </c>
      <c r="B1103" s="7" t="s">
        <v>1096</v>
      </c>
      <c r="C1103" s="8" t="s">
        <v>4158</v>
      </c>
      <c r="D1103" s="11">
        <v>327.14715874000001</v>
      </c>
      <c r="E1103" s="11">
        <v>36.631652079999995</v>
      </c>
      <c r="F1103" s="11">
        <v>408.10833744000001</v>
      </c>
      <c r="G1103" s="11">
        <v>74.505470620000011</v>
      </c>
      <c r="H1103" s="11">
        <v>362.50370055000002</v>
      </c>
      <c r="I1103" s="11">
        <v>38.978014139999999</v>
      </c>
      <c r="J1103" s="11">
        <v>406.24968918999997</v>
      </c>
      <c r="K1103" s="11">
        <v>18.37438925</v>
      </c>
      <c r="L1103" s="11">
        <v>462.77848138000002</v>
      </c>
      <c r="M1103" s="11">
        <v>27.611022350000002</v>
      </c>
      <c r="N1103" s="11">
        <v>429.49778543999997</v>
      </c>
      <c r="O1103" s="12">
        <v>44.995214820000001</v>
      </c>
      <c r="P1103" s="6">
        <f t="shared" si="34"/>
        <v>5.5950487952774575E-2</v>
      </c>
      <c r="Q1103" s="6">
        <f t="shared" si="35"/>
        <v>4.1986194117488829E-2</v>
      </c>
    </row>
    <row r="1104" spans="1:17" x14ac:dyDescent="0.25">
      <c r="A1104" t="str">
        <f>IF(OR(AND(P1104&lt;&gt;"",P1104&gt;$P$5),AND(Q1104&lt;&gt;"",Q1104&gt;$P$5)),MAX(A$5:A1103)+1,"")</f>
        <v/>
      </c>
      <c r="B1104" s="7" t="s">
        <v>1097</v>
      </c>
      <c r="C1104" s="8" t="s">
        <v>4159</v>
      </c>
      <c r="D1104" s="11">
        <v>207.94986431000001</v>
      </c>
      <c r="E1104" s="11">
        <v>38.16042135</v>
      </c>
      <c r="F1104" s="11">
        <v>246.48546782</v>
      </c>
      <c r="G1104" s="11">
        <v>39.178199569999997</v>
      </c>
      <c r="H1104" s="11">
        <v>267.60771058</v>
      </c>
      <c r="I1104" s="11">
        <v>6.3620407400000003</v>
      </c>
      <c r="J1104" s="11">
        <v>250.00670349000001</v>
      </c>
      <c r="K1104" s="11">
        <v>-28.54094963</v>
      </c>
      <c r="L1104" s="11">
        <v>267.89821477999999</v>
      </c>
      <c r="M1104" s="11">
        <v>-37.999954090000003</v>
      </c>
      <c r="N1104" s="11">
        <v>230.51361047</v>
      </c>
      <c r="O1104" s="12">
        <v>20.865433420000002</v>
      </c>
      <c r="P1104" s="6">
        <f t="shared" si="34"/>
        <v>2.0816277105818237E-2</v>
      </c>
      <c r="Q1104" s="6">
        <f t="shared" si="35"/>
        <v>-0.11373652820515678</v>
      </c>
    </row>
    <row r="1105" spans="1:17" x14ac:dyDescent="0.25">
      <c r="A1105" t="str">
        <f>IF(OR(AND(P1105&lt;&gt;"",P1105&gt;$P$5),AND(Q1105&lt;&gt;"",Q1105&gt;$P$5)),MAX(A$5:A1104)+1,"")</f>
        <v/>
      </c>
      <c r="B1105" s="7" t="s">
        <v>1098</v>
      </c>
      <c r="C1105" s="8" t="s">
        <v>4160</v>
      </c>
      <c r="D1105" s="11">
        <v>284.93067994</v>
      </c>
      <c r="E1105" s="11">
        <v>39.506488310000002</v>
      </c>
      <c r="F1105" s="11">
        <v>343.35209360000005</v>
      </c>
      <c r="G1105" s="11">
        <v>46.113876590000004</v>
      </c>
      <c r="H1105" s="11">
        <v>345.88045308</v>
      </c>
      <c r="I1105" s="11">
        <v>39.857994079999997</v>
      </c>
      <c r="J1105" s="11">
        <v>374.31858652</v>
      </c>
      <c r="K1105" s="11">
        <v>29.011813649999997</v>
      </c>
      <c r="L1105" s="11">
        <v>374.25203825</v>
      </c>
      <c r="M1105" s="11">
        <v>33.739382049999996</v>
      </c>
      <c r="N1105" s="11">
        <v>330.29294192999998</v>
      </c>
      <c r="O1105" s="12">
        <v>36.230022310000003</v>
      </c>
      <c r="P1105" s="6">
        <f t="shared" si="34"/>
        <v>2.9987646231983245E-2</v>
      </c>
      <c r="Q1105" s="6">
        <f t="shared" si="35"/>
        <v>-1.7166310426299236E-2</v>
      </c>
    </row>
    <row r="1106" spans="1:17" x14ac:dyDescent="0.25">
      <c r="A1106">
        <f>IF(OR(AND(P1106&lt;&gt;"",P1106&gt;$P$5),AND(Q1106&lt;&gt;"",Q1106&gt;$P$5)),MAX(A$5:A1105)+1,"")</f>
        <v>393</v>
      </c>
      <c r="B1106" s="7" t="s">
        <v>1099</v>
      </c>
      <c r="C1106" s="8" t="s">
        <v>4161</v>
      </c>
      <c r="D1106" s="11">
        <v>280.05375530999999</v>
      </c>
      <c r="E1106" s="11">
        <v>55.49321801</v>
      </c>
      <c r="F1106" s="11">
        <v>474.24681102</v>
      </c>
      <c r="G1106" s="11">
        <v>101.04401194</v>
      </c>
      <c r="H1106" s="11">
        <v>616.27659769000002</v>
      </c>
      <c r="I1106" s="11">
        <v>186.75006356999998</v>
      </c>
      <c r="J1106" s="11">
        <v>605.37627138000005</v>
      </c>
      <c r="K1106" s="11">
        <v>142.55118019</v>
      </c>
      <c r="L1106" s="11">
        <v>731.30061994000005</v>
      </c>
      <c r="M1106" s="11">
        <v>126.18076408</v>
      </c>
      <c r="N1106" s="11">
        <v>1880.43051644</v>
      </c>
      <c r="O1106" s="12">
        <v>307.04485154000002</v>
      </c>
      <c r="P1106" s="6">
        <f t="shared" si="34"/>
        <v>0.46353521925051311</v>
      </c>
      <c r="Q1106" s="6">
        <f t="shared" si="35"/>
        <v>0.40796669533404017</v>
      </c>
    </row>
    <row r="1107" spans="1:17" x14ac:dyDescent="0.25">
      <c r="A1107" t="str">
        <f>IF(OR(AND(P1107&lt;&gt;"",P1107&gt;$P$5),AND(Q1107&lt;&gt;"",Q1107&gt;$P$5)),MAX(A$5:A1106)+1,"")</f>
        <v/>
      </c>
      <c r="B1107" s="7" t="s">
        <v>1100</v>
      </c>
      <c r="C1107" s="8" t="s">
        <v>4162</v>
      </c>
      <c r="D1107" s="11">
        <v>1893.3881626800001</v>
      </c>
      <c r="E1107" s="11">
        <v>100.80246372000001</v>
      </c>
      <c r="F1107" s="11">
        <v>2028.2858807299999</v>
      </c>
      <c r="G1107" s="11">
        <v>76.72422318000001</v>
      </c>
      <c r="H1107" s="11">
        <v>2135.9849527800002</v>
      </c>
      <c r="I1107" s="11">
        <v>46.060659000000001</v>
      </c>
      <c r="J1107" s="11">
        <v>2374.1448539000003</v>
      </c>
      <c r="K1107" s="11">
        <v>30.065460530000003</v>
      </c>
      <c r="L1107" s="11">
        <v>2261.1909392399998</v>
      </c>
      <c r="M1107" s="11">
        <v>42.617151890000002</v>
      </c>
      <c r="N1107" s="11">
        <v>2545.1302876100003</v>
      </c>
      <c r="O1107" s="12">
        <v>54.120575029999998</v>
      </c>
      <c r="P1107" s="6">
        <f t="shared" si="34"/>
        <v>6.0947936158165517E-2</v>
      </c>
      <c r="Q1107" s="6">
        <f t="shared" si="35"/>
        <v>-0.11696432197783724</v>
      </c>
    </row>
    <row r="1108" spans="1:17" x14ac:dyDescent="0.25">
      <c r="A1108" t="str">
        <f>IF(OR(AND(P1108&lt;&gt;"",P1108&gt;$P$5),AND(Q1108&lt;&gt;"",Q1108&gt;$P$5)),MAX(A$5:A1107)+1,"")</f>
        <v/>
      </c>
      <c r="B1108" s="7" t="s">
        <v>1101</v>
      </c>
      <c r="C1108" s="8" t="s">
        <v>4163</v>
      </c>
      <c r="D1108" s="11">
        <v>1297.12437978</v>
      </c>
      <c r="E1108" s="11">
        <v>67.93053544</v>
      </c>
      <c r="F1108" s="11">
        <v>1919.91433622</v>
      </c>
      <c r="G1108" s="11">
        <v>104.12219746</v>
      </c>
      <c r="H1108" s="11">
        <v>1987.4415543900002</v>
      </c>
      <c r="I1108" s="11">
        <v>7.3037081399999995</v>
      </c>
      <c r="J1108" s="11">
        <v>2218.00523114</v>
      </c>
      <c r="K1108" s="11">
        <v>56.854763009999999</v>
      </c>
      <c r="L1108" s="11">
        <v>2495.2704196100003</v>
      </c>
      <c r="M1108" s="11">
        <v>54.567979810000004</v>
      </c>
      <c r="N1108" s="11">
        <v>2822.3554655100002</v>
      </c>
      <c r="O1108" s="12">
        <v>15.66865351</v>
      </c>
      <c r="P1108" s="6">
        <f t="shared" si="34"/>
        <v>0.16822371373075007</v>
      </c>
      <c r="Q1108" s="6">
        <f t="shared" si="35"/>
        <v>-0.25424988704559803</v>
      </c>
    </row>
    <row r="1109" spans="1:17" x14ac:dyDescent="0.25">
      <c r="A1109" t="str">
        <f>IF(OR(AND(P1109&lt;&gt;"",P1109&gt;$P$5),AND(Q1109&lt;&gt;"",Q1109&gt;$P$5)),MAX(A$5:A1108)+1,"")</f>
        <v/>
      </c>
      <c r="B1109" s="7" t="s">
        <v>1102</v>
      </c>
      <c r="C1109" s="8" t="s">
        <v>4164</v>
      </c>
      <c r="D1109" s="11">
        <v>552.28303113999993</v>
      </c>
      <c r="E1109" s="11">
        <v>81.100140499999995</v>
      </c>
      <c r="F1109" s="11">
        <v>769.30420723999998</v>
      </c>
      <c r="G1109" s="11">
        <v>124.62315989</v>
      </c>
      <c r="H1109" s="11">
        <v>821.66828987999997</v>
      </c>
      <c r="I1109" s="11">
        <v>105.22719643000001</v>
      </c>
      <c r="J1109" s="11">
        <v>1140.51368301</v>
      </c>
      <c r="K1109" s="11">
        <v>103.99348719</v>
      </c>
      <c r="L1109" s="11">
        <v>905.78674397999998</v>
      </c>
      <c r="M1109" s="11">
        <v>12.287786689999999</v>
      </c>
      <c r="N1109" s="11">
        <v>849.66439280999998</v>
      </c>
      <c r="O1109" s="12">
        <v>20.744641590000001</v>
      </c>
      <c r="P1109" s="6">
        <f t="shared" si="34"/>
        <v>8.9976522934593683E-2</v>
      </c>
      <c r="Q1109" s="6">
        <f t="shared" si="35"/>
        <v>-0.23866312379008014</v>
      </c>
    </row>
    <row r="1110" spans="1:17" x14ac:dyDescent="0.25">
      <c r="A1110" t="str">
        <f>IF(OR(AND(P1110&lt;&gt;"",P1110&gt;$P$5),AND(Q1110&lt;&gt;"",Q1110&gt;$P$5)),MAX(A$5:A1109)+1,"")</f>
        <v/>
      </c>
      <c r="B1110" s="7" t="s">
        <v>1103</v>
      </c>
      <c r="C1110" s="8" t="s">
        <v>4165</v>
      </c>
      <c r="D1110" s="11">
        <v>265.96216453</v>
      </c>
      <c r="E1110" s="11">
        <v>80.046612159999995</v>
      </c>
      <c r="F1110" s="11">
        <v>303.87146995999996</v>
      </c>
      <c r="G1110" s="11">
        <v>87.605162840000006</v>
      </c>
      <c r="H1110" s="11">
        <v>286.47572137000003</v>
      </c>
      <c r="I1110" s="11">
        <v>68.890167390000002</v>
      </c>
      <c r="J1110" s="11">
        <v>385.64326963000002</v>
      </c>
      <c r="K1110" s="11">
        <v>43.223915140000003</v>
      </c>
      <c r="L1110" s="11">
        <v>422.32354329000003</v>
      </c>
      <c r="M1110" s="11">
        <v>-8.156152070000001</v>
      </c>
      <c r="N1110" s="11">
        <v>641.36706502999994</v>
      </c>
      <c r="O1110" s="12">
        <v>16.575571199999999</v>
      </c>
      <c r="P1110" s="6">
        <f t="shared" si="34"/>
        <v>0.19249717578590175</v>
      </c>
      <c r="Q1110" s="6">
        <f t="shared" si="35"/>
        <v>-0.27016428929457736</v>
      </c>
    </row>
    <row r="1111" spans="1:17" x14ac:dyDescent="0.25">
      <c r="A1111">
        <f>IF(OR(AND(P1111&lt;&gt;"",P1111&gt;$P$5),AND(Q1111&lt;&gt;"",Q1111&gt;$P$5)),MAX(A$5:A1110)+1,"")</f>
        <v>394</v>
      </c>
      <c r="B1111" s="7" t="s">
        <v>1104</v>
      </c>
      <c r="C1111" s="8" t="s">
        <v>4166</v>
      </c>
      <c r="D1111" s="11">
        <v>403.03556132</v>
      </c>
      <c r="E1111" s="11">
        <v>43.44084496</v>
      </c>
      <c r="F1111" s="11">
        <v>486.91428993</v>
      </c>
      <c r="G1111" s="11">
        <v>68.707271930000005</v>
      </c>
      <c r="H1111" s="11">
        <v>485.42519483000001</v>
      </c>
      <c r="I1111" s="11">
        <v>52.366299220000002</v>
      </c>
      <c r="J1111" s="11">
        <v>446.35461588999999</v>
      </c>
      <c r="K1111" s="11">
        <v>31.490685690000003</v>
      </c>
      <c r="L1111" s="11">
        <v>841.82068986000002</v>
      </c>
      <c r="M1111" s="11">
        <v>33.450804050000002</v>
      </c>
      <c r="N1111" s="11">
        <v>3960.8132236900001</v>
      </c>
      <c r="O1111" s="12">
        <v>168.38672593999999</v>
      </c>
      <c r="P1111" s="6">
        <f t="shared" si="34"/>
        <v>0.57938569156431585</v>
      </c>
      <c r="Q1111" s="6">
        <f t="shared" si="35"/>
        <v>0.31123918061711509</v>
      </c>
    </row>
    <row r="1112" spans="1:17" x14ac:dyDescent="0.25">
      <c r="A1112" t="str">
        <f>IF(OR(AND(P1112&lt;&gt;"",P1112&gt;$P$5),AND(Q1112&lt;&gt;"",Q1112&gt;$P$5)),MAX(A$5:A1111)+1,"")</f>
        <v/>
      </c>
      <c r="B1112" s="7" t="s">
        <v>1105</v>
      </c>
      <c r="C1112" s="8" t="s">
        <v>4167</v>
      </c>
      <c r="D1112" s="11">
        <v>1814.16365174</v>
      </c>
      <c r="E1112" s="11">
        <v>160.72054650000001</v>
      </c>
      <c r="F1112" s="11">
        <v>2324.4489987299999</v>
      </c>
      <c r="G1112" s="11">
        <v>170.62103553999998</v>
      </c>
      <c r="H1112" s="11">
        <v>2514.2779123800001</v>
      </c>
      <c r="I1112" s="11">
        <v>271.08224093000001</v>
      </c>
      <c r="J1112" s="11">
        <v>2918.4156748400001</v>
      </c>
      <c r="K1112" s="11">
        <v>242.95733519999999</v>
      </c>
      <c r="L1112" s="11">
        <v>3325.6005399999999</v>
      </c>
      <c r="M1112" s="11">
        <v>225.03993174999999</v>
      </c>
      <c r="N1112" s="11">
        <v>3533.4432860900001</v>
      </c>
      <c r="O1112" s="12">
        <v>259.41187718999998</v>
      </c>
      <c r="P1112" s="6">
        <f t="shared" si="34"/>
        <v>0.14262660701950658</v>
      </c>
      <c r="Q1112" s="6">
        <f t="shared" si="35"/>
        <v>0.10048389479567899</v>
      </c>
    </row>
    <row r="1113" spans="1:17" x14ac:dyDescent="0.25">
      <c r="A1113">
        <f>IF(OR(AND(P1113&lt;&gt;"",P1113&gt;$P$5),AND(Q1113&lt;&gt;"",Q1113&gt;$P$5)),MAX(A$5:A1112)+1,"")</f>
        <v>395</v>
      </c>
      <c r="B1113" s="7" t="s">
        <v>1106</v>
      </c>
      <c r="C1113" s="8" t="s">
        <v>4168</v>
      </c>
      <c r="D1113" s="11">
        <v>570.66536155999995</v>
      </c>
      <c r="E1113" s="11">
        <v>51.362915689999994</v>
      </c>
      <c r="F1113" s="11">
        <v>709.17637442</v>
      </c>
      <c r="G1113" s="11">
        <v>71.405551040000006</v>
      </c>
      <c r="H1113" s="11">
        <v>858.86852708000004</v>
      </c>
      <c r="I1113" s="11">
        <v>86.022911450000009</v>
      </c>
      <c r="J1113" s="11">
        <v>1173.91046278</v>
      </c>
      <c r="K1113" s="11">
        <v>115.09756671</v>
      </c>
      <c r="L1113" s="11">
        <v>1497.7323400099999</v>
      </c>
      <c r="M1113" s="11">
        <v>165.67560401</v>
      </c>
      <c r="N1113" s="11">
        <v>1546.19479131</v>
      </c>
      <c r="O1113" s="12">
        <v>208.98581533000001</v>
      </c>
      <c r="P1113" s="6">
        <f t="shared" si="34"/>
        <v>0.22060891810004302</v>
      </c>
      <c r="Q1113" s="6">
        <f t="shared" si="35"/>
        <v>0.32401659390656135</v>
      </c>
    </row>
    <row r="1114" spans="1:17" x14ac:dyDescent="0.25">
      <c r="A1114">
        <f>IF(OR(AND(P1114&lt;&gt;"",P1114&gt;$P$5),AND(Q1114&lt;&gt;"",Q1114&gt;$P$5)),MAX(A$5:A1113)+1,"")</f>
        <v>396</v>
      </c>
      <c r="B1114" s="7" t="s">
        <v>1107</v>
      </c>
      <c r="C1114" s="8" t="s">
        <v>4169</v>
      </c>
      <c r="D1114" s="11">
        <v>731.66275110000004</v>
      </c>
      <c r="E1114" s="11">
        <v>99.802365340000009</v>
      </c>
      <c r="F1114" s="11">
        <v>820.09056265999993</v>
      </c>
      <c r="G1114" s="11">
        <v>120.24110521999999</v>
      </c>
      <c r="H1114" s="11">
        <v>789.57781686999999</v>
      </c>
      <c r="I1114" s="11">
        <v>109.24908889</v>
      </c>
      <c r="J1114" s="11">
        <v>965.38234043</v>
      </c>
      <c r="K1114" s="11">
        <v>123.94159345</v>
      </c>
      <c r="L1114" s="11">
        <v>1068.79619157</v>
      </c>
      <c r="M1114" s="11">
        <v>96.532241220000003</v>
      </c>
      <c r="N1114" s="11">
        <v>1631.0425600000001</v>
      </c>
      <c r="O1114" s="12">
        <v>257.84748771</v>
      </c>
      <c r="P1114" s="6">
        <f t="shared" si="34"/>
        <v>0.17389937007002176</v>
      </c>
      <c r="Q1114" s="6">
        <f t="shared" si="35"/>
        <v>0.20905042486899639</v>
      </c>
    </row>
    <row r="1115" spans="1:17" x14ac:dyDescent="0.25">
      <c r="A1115" t="str">
        <f>IF(OR(AND(P1115&lt;&gt;"",P1115&gt;$P$5),AND(Q1115&lt;&gt;"",Q1115&gt;$P$5)),MAX(A$5:A1114)+1,"")</f>
        <v/>
      </c>
      <c r="B1115" s="7" t="s">
        <v>1108</v>
      </c>
      <c r="C1115" s="8" t="s">
        <v>4170</v>
      </c>
      <c r="D1115" s="11">
        <v>262.40603821000002</v>
      </c>
      <c r="E1115" s="11">
        <v>51.241692749999999</v>
      </c>
      <c r="F1115" s="11">
        <v>271.18433407999999</v>
      </c>
      <c r="G1115" s="11">
        <v>32.060662039999997</v>
      </c>
      <c r="H1115" s="11">
        <v>266.36219650999999</v>
      </c>
      <c r="I1115" s="11">
        <v>30.356204699999999</v>
      </c>
      <c r="J1115" s="11">
        <v>291.52827991000004</v>
      </c>
      <c r="K1115" s="11">
        <v>30.596427500000001</v>
      </c>
      <c r="L1115" s="11">
        <v>399.07133583000001</v>
      </c>
      <c r="M1115" s="11">
        <v>34.652864059999999</v>
      </c>
      <c r="N1115" s="11">
        <v>327.58449970999999</v>
      </c>
      <c r="O1115" s="12">
        <v>42.947621750000003</v>
      </c>
      <c r="P1115" s="6">
        <f t="shared" si="34"/>
        <v>4.5369690408139096E-2</v>
      </c>
      <c r="Q1115" s="6">
        <f t="shared" si="35"/>
        <v>-3.469816828134642E-2</v>
      </c>
    </row>
    <row r="1116" spans="1:17" x14ac:dyDescent="0.25">
      <c r="A1116" t="str">
        <f>IF(OR(AND(P1116&lt;&gt;"",P1116&gt;$P$5),AND(Q1116&lt;&gt;"",Q1116&gt;$P$5)),MAX(A$5:A1115)+1,"")</f>
        <v/>
      </c>
      <c r="B1116" s="7" t="s">
        <v>1109</v>
      </c>
      <c r="C1116" s="8" t="s">
        <v>4171</v>
      </c>
      <c r="D1116" s="11">
        <v>454.53618526999998</v>
      </c>
      <c r="E1116" s="11">
        <v>44.922269840000006</v>
      </c>
      <c r="F1116" s="11">
        <v>569.29619229999992</v>
      </c>
      <c r="G1116" s="11">
        <v>60.241480729999999</v>
      </c>
      <c r="H1116" s="11">
        <v>496.95628983</v>
      </c>
      <c r="I1116" s="11">
        <v>42.87009776</v>
      </c>
      <c r="J1116" s="11">
        <v>442.26479419999998</v>
      </c>
      <c r="K1116" s="11">
        <v>36.018663539999999</v>
      </c>
      <c r="L1116" s="11">
        <v>360.43903859</v>
      </c>
      <c r="M1116" s="11">
        <v>10.14150918</v>
      </c>
      <c r="N1116" s="11">
        <v>306.98454218000001</v>
      </c>
      <c r="O1116" s="12">
        <v>-8.7450366699999993</v>
      </c>
      <c r="P1116" s="6">
        <f t="shared" si="34"/>
        <v>-7.5494266254451881E-2</v>
      </c>
      <c r="Q1116" s="6">
        <f t="shared" si="35"/>
        <v>-1.7208750400277348</v>
      </c>
    </row>
    <row r="1117" spans="1:17" x14ac:dyDescent="0.25">
      <c r="A1117" t="str">
        <f>IF(OR(AND(P1117&lt;&gt;"",P1117&gt;$P$5),AND(Q1117&lt;&gt;"",Q1117&gt;$P$5)),MAX(A$5:A1116)+1,"")</f>
        <v/>
      </c>
      <c r="B1117" s="7" t="s">
        <v>1110</v>
      </c>
      <c r="C1117" s="8" t="s">
        <v>4172</v>
      </c>
      <c r="D1117" s="11">
        <v>596.92379549999998</v>
      </c>
      <c r="E1117" s="11">
        <v>135.53694378</v>
      </c>
      <c r="F1117" s="11">
        <v>841.72773214999995</v>
      </c>
      <c r="G1117" s="11">
        <v>211.63213071999999</v>
      </c>
      <c r="H1117" s="11">
        <v>1196.7922309100002</v>
      </c>
      <c r="I1117" s="11">
        <v>301.44570706000002</v>
      </c>
      <c r="J1117" s="11">
        <v>1437.72715823</v>
      </c>
      <c r="K1117" s="11">
        <v>373.38678687999999</v>
      </c>
      <c r="L1117" s="11">
        <v>1355.1420782299999</v>
      </c>
      <c r="M1117" s="11">
        <v>317.25998799000001</v>
      </c>
      <c r="N1117" s="11">
        <v>1363.7350221700001</v>
      </c>
      <c r="O1117" s="12">
        <v>231.01097256</v>
      </c>
      <c r="P1117" s="6">
        <f t="shared" si="34"/>
        <v>0.17967457783692287</v>
      </c>
      <c r="Q1117" s="6">
        <f t="shared" si="35"/>
        <v>0.11253833371273281</v>
      </c>
    </row>
    <row r="1118" spans="1:17" x14ac:dyDescent="0.25">
      <c r="A1118" t="str">
        <f>IF(OR(AND(P1118&lt;&gt;"",P1118&gt;$P$5),AND(Q1118&lt;&gt;"",Q1118&gt;$P$5)),MAX(A$5:A1117)+1,"")</f>
        <v/>
      </c>
      <c r="B1118" s="7" t="s">
        <v>1111</v>
      </c>
      <c r="C1118" s="8" t="s">
        <v>4173</v>
      </c>
      <c r="D1118" s="11">
        <v>3872.15170717</v>
      </c>
      <c r="E1118" s="11">
        <v>79.291344690000003</v>
      </c>
      <c r="F1118" s="11">
        <v>4002.1273945900002</v>
      </c>
      <c r="G1118" s="11">
        <v>84.792102620000009</v>
      </c>
      <c r="H1118" s="11">
        <v>3759.8844676899998</v>
      </c>
      <c r="I1118" s="11">
        <v>31.616376289999998</v>
      </c>
      <c r="J1118" s="11">
        <v>3721.02338482</v>
      </c>
      <c r="K1118" s="11">
        <v>75.083156379999991</v>
      </c>
      <c r="L1118" s="11">
        <v>4634.4587992299994</v>
      </c>
      <c r="M1118" s="11">
        <v>-47.74975294</v>
      </c>
      <c r="N1118" s="11">
        <v>4455.0774318399999</v>
      </c>
      <c r="O1118" s="12">
        <v>8.6621893599999993</v>
      </c>
      <c r="P1118" s="6">
        <f t="shared" si="34"/>
        <v>2.8443833479265379E-2</v>
      </c>
      <c r="Q1118" s="6">
        <f t="shared" si="35"/>
        <v>-0.35778509900035649</v>
      </c>
    </row>
    <row r="1119" spans="1:17" x14ac:dyDescent="0.25">
      <c r="A1119">
        <f>IF(OR(AND(P1119&lt;&gt;"",P1119&gt;$P$5),AND(Q1119&lt;&gt;"",Q1119&gt;$P$5)),MAX(A$5:A1118)+1,"")</f>
        <v>397</v>
      </c>
      <c r="B1119" s="7" t="s">
        <v>1112</v>
      </c>
      <c r="C1119" s="8" t="s">
        <v>4174</v>
      </c>
      <c r="D1119" s="11">
        <v>1633.07276759</v>
      </c>
      <c r="E1119" s="11">
        <v>305.77584887</v>
      </c>
      <c r="F1119" s="11">
        <v>3247.8674302099998</v>
      </c>
      <c r="G1119" s="11">
        <v>629.72477615999992</v>
      </c>
      <c r="H1119" s="11">
        <v>3162.0326406599997</v>
      </c>
      <c r="I1119" s="11">
        <v>422.18230011000003</v>
      </c>
      <c r="J1119" s="11">
        <v>3316.0065943499999</v>
      </c>
      <c r="K1119" s="11">
        <v>500.13599195</v>
      </c>
      <c r="L1119" s="11">
        <v>4305.7681139399992</v>
      </c>
      <c r="M1119" s="11">
        <v>32.555111590000003</v>
      </c>
      <c r="N1119" s="11">
        <v>4187.3406169099999</v>
      </c>
      <c r="O1119" s="12">
        <v>-436.01118219</v>
      </c>
      <c r="P1119" s="6">
        <f t="shared" si="34"/>
        <v>0.20722035809322015</v>
      </c>
      <c r="Q1119" s="6">
        <f t="shared" si="35"/>
        <v>-2.0735416279306862</v>
      </c>
    </row>
    <row r="1120" spans="1:17" x14ac:dyDescent="0.25">
      <c r="A1120">
        <f>IF(OR(AND(P1120&lt;&gt;"",P1120&gt;$P$5),AND(Q1120&lt;&gt;"",Q1120&gt;$P$5)),MAX(A$5:A1119)+1,"")</f>
        <v>398</v>
      </c>
      <c r="B1120" s="7" t="s">
        <v>1113</v>
      </c>
      <c r="C1120" s="8" t="s">
        <v>4175</v>
      </c>
      <c r="D1120" s="11">
        <v>429.33754518000001</v>
      </c>
      <c r="E1120" s="11">
        <v>55.315205740000003</v>
      </c>
      <c r="F1120" s="11">
        <v>685.72541854999997</v>
      </c>
      <c r="G1120" s="11">
        <v>71.642356519999993</v>
      </c>
      <c r="H1120" s="11">
        <v>814.85291847000008</v>
      </c>
      <c r="I1120" s="11">
        <v>95.741550480000001</v>
      </c>
      <c r="J1120" s="11">
        <v>1328.8343252300001</v>
      </c>
      <c r="K1120" s="11">
        <v>127.90742665</v>
      </c>
      <c r="L1120" s="11">
        <v>1561.4633046700001</v>
      </c>
      <c r="M1120" s="11">
        <v>170.448824</v>
      </c>
      <c r="N1120" s="11">
        <v>1718.0891828199999</v>
      </c>
      <c r="O1120" s="12">
        <v>180.92135569999999</v>
      </c>
      <c r="P1120" s="6">
        <f t="shared" si="34"/>
        <v>0.31962145212605741</v>
      </c>
      <c r="Q1120" s="6">
        <f t="shared" si="35"/>
        <v>0.26744481846634782</v>
      </c>
    </row>
    <row r="1121" spans="1:17" x14ac:dyDescent="0.25">
      <c r="A1121" t="str">
        <f>IF(OR(AND(P1121&lt;&gt;"",P1121&gt;$P$5),AND(Q1121&lt;&gt;"",Q1121&gt;$P$5)),MAX(A$5:A1120)+1,"")</f>
        <v/>
      </c>
      <c r="B1121" s="7" t="s">
        <v>1114</v>
      </c>
      <c r="C1121" s="8" t="s">
        <v>4176</v>
      </c>
      <c r="D1121" s="11">
        <v>1375.5870072800001</v>
      </c>
      <c r="E1121" s="11">
        <v>129.87073867000001</v>
      </c>
      <c r="F1121" s="11">
        <v>1682.8088651500002</v>
      </c>
      <c r="G1121" s="11">
        <v>157.7203902</v>
      </c>
      <c r="H1121" s="11">
        <v>1656.56252591</v>
      </c>
      <c r="I1121" s="11">
        <v>175.83783296000001</v>
      </c>
      <c r="J1121" s="11">
        <v>1678.02156891</v>
      </c>
      <c r="K1121" s="11">
        <v>161.88050784000001</v>
      </c>
      <c r="L1121" s="11">
        <v>1684.75062069</v>
      </c>
      <c r="M1121" s="11">
        <v>132.89024388999999</v>
      </c>
      <c r="N1121" s="11">
        <v>1755.0087478800001</v>
      </c>
      <c r="O1121" s="12">
        <v>147.32176946000001</v>
      </c>
      <c r="P1121" s="6">
        <f t="shared" si="34"/>
        <v>4.9924920587064436E-2</v>
      </c>
      <c r="Q1121" s="6">
        <f t="shared" si="35"/>
        <v>2.5536502702576014E-2</v>
      </c>
    </row>
    <row r="1122" spans="1:17" x14ac:dyDescent="0.25">
      <c r="A1122" t="str">
        <f>IF(OR(AND(P1122&lt;&gt;"",P1122&gt;$P$5),AND(Q1122&lt;&gt;"",Q1122&gt;$P$5)),MAX(A$5:A1121)+1,"")</f>
        <v/>
      </c>
      <c r="B1122" s="7" t="s">
        <v>1115</v>
      </c>
      <c r="C1122" s="8" t="s">
        <v>4177</v>
      </c>
      <c r="D1122" s="11">
        <v>1448.2931327000001</v>
      </c>
      <c r="E1122" s="11">
        <v>576.54957791999993</v>
      </c>
      <c r="F1122" s="11">
        <v>1220.0610036199998</v>
      </c>
      <c r="G1122" s="11">
        <v>424.58558192000004</v>
      </c>
      <c r="H1122" s="11">
        <v>804.46824495999999</v>
      </c>
      <c r="I1122" s="11">
        <v>292.98911414999998</v>
      </c>
      <c r="J1122" s="11">
        <v>883.70075083000006</v>
      </c>
      <c r="K1122" s="11">
        <v>311.16193914999997</v>
      </c>
      <c r="L1122" s="11">
        <v>739.76031963000003</v>
      </c>
      <c r="M1122" s="11">
        <v>260.78040778000002</v>
      </c>
      <c r="N1122" s="11">
        <v>573.58057687999997</v>
      </c>
      <c r="O1122" s="12">
        <v>144.84224649999999</v>
      </c>
      <c r="P1122" s="6">
        <f t="shared" si="34"/>
        <v>-0.16910223074490827</v>
      </c>
      <c r="Q1122" s="6">
        <f t="shared" si="35"/>
        <v>-0.24140195574506296</v>
      </c>
    </row>
    <row r="1123" spans="1:17" x14ac:dyDescent="0.25">
      <c r="A1123" t="str">
        <f>IF(OR(AND(P1123&lt;&gt;"",P1123&gt;$P$5),AND(Q1123&lt;&gt;"",Q1123&gt;$P$5)),MAX(A$5:A1122)+1,"")</f>
        <v/>
      </c>
      <c r="B1123" s="7" t="s">
        <v>1116</v>
      </c>
      <c r="C1123" s="8" t="s">
        <v>4178</v>
      </c>
      <c r="D1123" s="11">
        <v>1285.90062794</v>
      </c>
      <c r="E1123" s="11">
        <v>57.558266140000001</v>
      </c>
      <c r="F1123" s="11">
        <v>1523.1163604200001</v>
      </c>
      <c r="G1123" s="11">
        <v>58.643513219999996</v>
      </c>
      <c r="H1123" s="11">
        <v>1344.96768105</v>
      </c>
      <c r="I1123" s="11">
        <v>41.246963610000002</v>
      </c>
      <c r="J1123" s="11">
        <v>1476.6697764100002</v>
      </c>
      <c r="K1123" s="11">
        <v>36.19821529</v>
      </c>
      <c r="L1123" s="11">
        <v>1379.6523994700001</v>
      </c>
      <c r="M1123" s="11">
        <v>36.852570679999999</v>
      </c>
      <c r="N1123" s="11">
        <v>1450.9976831199999</v>
      </c>
      <c r="O1123" s="12">
        <v>41.208282560000001</v>
      </c>
      <c r="P1123" s="6">
        <f t="shared" si="34"/>
        <v>2.4452583763884705E-2</v>
      </c>
      <c r="Q1123" s="6">
        <f t="shared" si="35"/>
        <v>-6.4647390147988371E-2</v>
      </c>
    </row>
    <row r="1124" spans="1:17" x14ac:dyDescent="0.25">
      <c r="A1124" t="str">
        <f>IF(OR(AND(P1124&lt;&gt;"",P1124&gt;$P$5),AND(Q1124&lt;&gt;"",Q1124&gt;$P$5)),MAX(A$5:A1123)+1,"")</f>
        <v/>
      </c>
      <c r="B1124" s="7" t="s">
        <v>1117</v>
      </c>
      <c r="C1124" s="8" t="s">
        <v>4179</v>
      </c>
      <c r="D1124" s="11">
        <v>581.58512230999997</v>
      </c>
      <c r="E1124" s="11">
        <v>305.75295489000001</v>
      </c>
      <c r="F1124" s="11">
        <v>604.42965390999996</v>
      </c>
      <c r="G1124" s="11">
        <v>312.29611065</v>
      </c>
      <c r="H1124" s="11">
        <v>802.06934802000001</v>
      </c>
      <c r="I1124" s="11">
        <v>443.06091373999999</v>
      </c>
      <c r="J1124" s="11">
        <v>992.33730247000005</v>
      </c>
      <c r="K1124" s="11">
        <v>519.21891290999997</v>
      </c>
      <c r="L1124" s="11">
        <v>1210.59538391</v>
      </c>
      <c r="M1124" s="11">
        <v>450.54106066000003</v>
      </c>
      <c r="N1124" s="11">
        <v>1212.45334366</v>
      </c>
      <c r="O1124" s="12">
        <v>372.15794935000002</v>
      </c>
      <c r="P1124" s="6">
        <f t="shared" si="34"/>
        <v>0.15827144421803219</v>
      </c>
      <c r="Q1124" s="6">
        <f t="shared" si="35"/>
        <v>4.0090973714522971E-2</v>
      </c>
    </row>
    <row r="1125" spans="1:17" x14ac:dyDescent="0.25">
      <c r="A1125">
        <f>IF(OR(AND(P1125&lt;&gt;"",P1125&gt;$P$5),AND(Q1125&lt;&gt;"",Q1125&gt;$P$5)),MAX(A$5:A1124)+1,"")</f>
        <v>399</v>
      </c>
      <c r="B1125" s="7" t="s">
        <v>1118</v>
      </c>
      <c r="C1125" s="8" t="s">
        <v>4180</v>
      </c>
      <c r="D1125" s="11">
        <v>233.88762146000002</v>
      </c>
      <c r="E1125" s="11">
        <v>36.139868419999999</v>
      </c>
      <c r="F1125" s="11">
        <v>374.44545636999999</v>
      </c>
      <c r="G1125" s="11">
        <v>54.069051000000002</v>
      </c>
      <c r="H1125" s="11">
        <v>388.50652407999996</v>
      </c>
      <c r="I1125" s="11">
        <v>38.485550700000005</v>
      </c>
      <c r="J1125" s="11">
        <v>436.38646098000004</v>
      </c>
      <c r="K1125" s="11">
        <v>44.449235520000002</v>
      </c>
      <c r="L1125" s="11">
        <v>523.26002369000003</v>
      </c>
      <c r="M1125" s="11">
        <v>40.404898469999999</v>
      </c>
      <c r="N1125" s="11">
        <v>839.01023475</v>
      </c>
      <c r="O1125" s="12">
        <v>56.480116029999998</v>
      </c>
      <c r="P1125" s="6">
        <f t="shared" si="34"/>
        <v>0.29107658335578757</v>
      </c>
      <c r="Q1125" s="6">
        <f t="shared" si="35"/>
        <v>9.3406880968986306E-2</v>
      </c>
    </row>
    <row r="1126" spans="1:17" x14ac:dyDescent="0.25">
      <c r="A1126" t="str">
        <f>IF(OR(AND(P1126&lt;&gt;"",P1126&gt;$P$5),AND(Q1126&lt;&gt;"",Q1126&gt;$P$5)),MAX(A$5:A1125)+1,"")</f>
        <v/>
      </c>
      <c r="B1126" s="7" t="s">
        <v>1119</v>
      </c>
      <c r="C1126" s="8" t="s">
        <v>4181</v>
      </c>
      <c r="D1126" s="11">
        <v>386.91411044</v>
      </c>
      <c r="E1126" s="11">
        <v>50.494312919999999</v>
      </c>
      <c r="F1126" s="11">
        <v>451.74582057999999</v>
      </c>
      <c r="G1126" s="11">
        <v>53.475636510000001</v>
      </c>
      <c r="H1126" s="11">
        <v>421.54938894999998</v>
      </c>
      <c r="I1126" s="11">
        <v>43.585883119999998</v>
      </c>
      <c r="J1126" s="11">
        <v>507.04928314</v>
      </c>
      <c r="K1126" s="11">
        <v>14.134720130000002</v>
      </c>
      <c r="L1126" s="11">
        <v>653.62360832000002</v>
      </c>
      <c r="M1126" s="11">
        <v>24.046699149999998</v>
      </c>
      <c r="N1126" s="11">
        <v>705.26090348000002</v>
      </c>
      <c r="O1126" s="12">
        <v>19.219662149999998</v>
      </c>
      <c r="P1126" s="6">
        <f t="shared" si="34"/>
        <v>0.1275791795925969</v>
      </c>
      <c r="Q1126" s="6">
        <f t="shared" si="35"/>
        <v>-0.17567085237440805</v>
      </c>
    </row>
    <row r="1127" spans="1:17" x14ac:dyDescent="0.25">
      <c r="A1127" t="str">
        <f>IF(OR(AND(P1127&lt;&gt;"",P1127&gt;$P$5),AND(Q1127&lt;&gt;"",Q1127&gt;$P$5)),MAX(A$5:A1126)+1,"")</f>
        <v/>
      </c>
      <c r="B1127" s="7" t="s">
        <v>1120</v>
      </c>
      <c r="C1127" s="8" t="s">
        <v>4182</v>
      </c>
      <c r="D1127" s="11">
        <v>337.06758736</v>
      </c>
      <c r="E1127" s="11">
        <v>65.199883749999998</v>
      </c>
      <c r="F1127" s="11">
        <v>461.46874326</v>
      </c>
      <c r="G1127" s="11">
        <v>109.35213328</v>
      </c>
      <c r="H1127" s="11">
        <v>636.17031887999997</v>
      </c>
      <c r="I1127" s="11">
        <v>176.84312222999998</v>
      </c>
      <c r="J1127" s="11">
        <v>799.09159098999999</v>
      </c>
      <c r="K1127" s="11">
        <v>149.32228997999999</v>
      </c>
      <c r="L1127" s="11">
        <v>699.92027797000003</v>
      </c>
      <c r="M1127" s="11">
        <v>14.924619640000001</v>
      </c>
      <c r="N1127" s="11">
        <v>724.23720387000003</v>
      </c>
      <c r="O1127" s="12">
        <v>10.21709703</v>
      </c>
      <c r="P1127" s="6">
        <f t="shared" si="34"/>
        <v>0.16528664088814016</v>
      </c>
      <c r="Q1127" s="6">
        <f t="shared" si="35"/>
        <v>-0.30973454493829322</v>
      </c>
    </row>
    <row r="1128" spans="1:17" x14ac:dyDescent="0.25">
      <c r="A1128">
        <f>IF(OR(AND(P1128&lt;&gt;"",P1128&gt;$P$5),AND(Q1128&lt;&gt;"",Q1128&gt;$P$5)),MAX(A$5:A1127)+1,"")</f>
        <v>400</v>
      </c>
      <c r="B1128" s="7" t="s">
        <v>1121</v>
      </c>
      <c r="C1128" s="8" t="s">
        <v>4183</v>
      </c>
      <c r="D1128" s="11">
        <v>390.79357812000001</v>
      </c>
      <c r="E1128" s="11">
        <v>42.786013850000003</v>
      </c>
      <c r="F1128" s="11">
        <v>458.89348768999997</v>
      </c>
      <c r="G1128" s="11">
        <v>56.306779890000001</v>
      </c>
      <c r="H1128" s="11">
        <v>521.67665698999997</v>
      </c>
      <c r="I1128" s="11">
        <v>63.37294576</v>
      </c>
      <c r="J1128" s="11">
        <v>1022.8226740299999</v>
      </c>
      <c r="K1128" s="11">
        <v>56.021607580000001</v>
      </c>
      <c r="L1128" s="11">
        <v>1098.3672263800001</v>
      </c>
      <c r="M1128" s="11">
        <v>77.702908859999994</v>
      </c>
      <c r="N1128" s="11">
        <v>1327.5543565799999</v>
      </c>
      <c r="O1128" s="12">
        <v>160.33437022000001</v>
      </c>
      <c r="P1128" s="6">
        <f t="shared" si="34"/>
        <v>0.27708845477982758</v>
      </c>
      <c r="Q1128" s="6">
        <f t="shared" si="35"/>
        <v>0.30240171843366026</v>
      </c>
    </row>
    <row r="1129" spans="1:17" x14ac:dyDescent="0.25">
      <c r="A1129">
        <f>IF(OR(AND(P1129&lt;&gt;"",P1129&gt;$P$5),AND(Q1129&lt;&gt;"",Q1129&gt;$P$5)),MAX(A$5:A1128)+1,"")</f>
        <v>401</v>
      </c>
      <c r="B1129" s="7" t="s">
        <v>1122</v>
      </c>
      <c r="C1129" s="8" t="s">
        <v>4184</v>
      </c>
      <c r="D1129" s="11">
        <v>300.17375066000005</v>
      </c>
      <c r="E1129" s="11">
        <v>34.46566644</v>
      </c>
      <c r="F1129" s="11">
        <v>327.80996850999998</v>
      </c>
      <c r="G1129" s="11">
        <v>81.474971239999988</v>
      </c>
      <c r="H1129" s="11">
        <v>378.52210804000003</v>
      </c>
      <c r="I1129" s="11">
        <v>99.858615730000011</v>
      </c>
      <c r="J1129" s="11">
        <v>588.99738821000005</v>
      </c>
      <c r="K1129" s="11">
        <v>134.14667261</v>
      </c>
      <c r="L1129" s="11">
        <v>741.43034196000008</v>
      </c>
      <c r="M1129" s="11">
        <v>198.84112869999998</v>
      </c>
      <c r="N1129" s="11">
        <v>1002.35474432</v>
      </c>
      <c r="O1129" s="12">
        <v>262.92749209999999</v>
      </c>
      <c r="P1129" s="6">
        <f t="shared" si="34"/>
        <v>0.27271085345055379</v>
      </c>
      <c r="Q1129" s="6">
        <f t="shared" si="35"/>
        <v>0.50137736358585561</v>
      </c>
    </row>
    <row r="1130" spans="1:17" x14ac:dyDescent="0.25">
      <c r="A1130" t="str">
        <f>IF(OR(AND(P1130&lt;&gt;"",P1130&gt;$P$5),AND(Q1130&lt;&gt;"",Q1130&gt;$P$5)),MAX(A$5:A1129)+1,"")</f>
        <v/>
      </c>
      <c r="B1130" s="7" t="s">
        <v>1123</v>
      </c>
      <c r="C1130" s="8" t="s">
        <v>4185</v>
      </c>
      <c r="D1130" s="11">
        <v>691.94203203999996</v>
      </c>
      <c r="E1130" s="11">
        <v>52.998863569999997</v>
      </c>
      <c r="F1130" s="11">
        <v>914.35347690999993</v>
      </c>
      <c r="G1130" s="11">
        <v>72.429752150000013</v>
      </c>
      <c r="H1130" s="11">
        <v>760.44886746999998</v>
      </c>
      <c r="I1130" s="11">
        <v>44.873565490000004</v>
      </c>
      <c r="J1130" s="11">
        <v>665.50590382000007</v>
      </c>
      <c r="K1130" s="11">
        <v>-62.815372579999995</v>
      </c>
      <c r="L1130" s="11">
        <v>832.78700759000003</v>
      </c>
      <c r="M1130" s="11">
        <v>12.945833589999999</v>
      </c>
      <c r="N1130" s="11">
        <v>763.34995441000001</v>
      </c>
      <c r="O1130" s="12">
        <v>2.8638176800000004</v>
      </c>
      <c r="P1130" s="6">
        <f t="shared" si="34"/>
        <v>1.9837070486198538E-2</v>
      </c>
      <c r="Q1130" s="6">
        <f t="shared" si="35"/>
        <v>-0.44212646199086691</v>
      </c>
    </row>
    <row r="1131" spans="1:17" x14ac:dyDescent="0.25">
      <c r="A1131" t="str">
        <f>IF(OR(AND(P1131&lt;&gt;"",P1131&gt;$P$5),AND(Q1131&lt;&gt;"",Q1131&gt;$P$5)),MAX(A$5:A1130)+1,"")</f>
        <v/>
      </c>
      <c r="B1131" s="7" t="s">
        <v>1124</v>
      </c>
      <c r="C1131" s="8" t="s">
        <v>4186</v>
      </c>
      <c r="D1131" s="11">
        <v>487.15257435000001</v>
      </c>
      <c r="E1131" s="11">
        <v>47.098719659999993</v>
      </c>
      <c r="F1131" s="11">
        <v>554.57171142999994</v>
      </c>
      <c r="G1131" s="11">
        <v>53.725493210000003</v>
      </c>
      <c r="H1131" s="11">
        <v>550.03067258999999</v>
      </c>
      <c r="I1131" s="11">
        <v>47.516095880000002</v>
      </c>
      <c r="J1131" s="11">
        <v>606.75651717999995</v>
      </c>
      <c r="K1131" s="11">
        <v>24.922433329999997</v>
      </c>
      <c r="L1131" s="11">
        <v>628.22456794000004</v>
      </c>
      <c r="M1131" s="11">
        <v>-47.859425180000002</v>
      </c>
      <c r="N1131" s="11">
        <v>922.18555650999997</v>
      </c>
      <c r="O1131" s="12">
        <v>16.053060509999998</v>
      </c>
      <c r="P1131" s="6">
        <f t="shared" si="34"/>
        <v>0.13613689347401237</v>
      </c>
      <c r="Q1131" s="6">
        <f t="shared" si="35"/>
        <v>-0.1936756999092536</v>
      </c>
    </row>
    <row r="1132" spans="1:17" x14ac:dyDescent="0.25">
      <c r="A1132">
        <f>IF(OR(AND(P1132&lt;&gt;"",P1132&gt;$P$5),AND(Q1132&lt;&gt;"",Q1132&gt;$P$5)),MAX(A$5:A1131)+1,"")</f>
        <v>402</v>
      </c>
      <c r="B1132" s="7" t="s">
        <v>1125</v>
      </c>
      <c r="C1132" s="8" t="s">
        <v>4187</v>
      </c>
      <c r="D1132" s="11">
        <v>645.30989277999993</v>
      </c>
      <c r="E1132" s="11">
        <v>51.147870409999996</v>
      </c>
      <c r="F1132" s="11">
        <v>842.55920382000011</v>
      </c>
      <c r="G1132" s="11">
        <v>65.72019616</v>
      </c>
      <c r="H1132" s="11">
        <v>1002.24190823</v>
      </c>
      <c r="I1132" s="11">
        <v>80.408998359999998</v>
      </c>
      <c r="J1132" s="11">
        <v>1224.7693671099998</v>
      </c>
      <c r="K1132" s="11">
        <v>87.132277099999996</v>
      </c>
      <c r="L1132" s="11">
        <v>1527.0986869000001</v>
      </c>
      <c r="M1132" s="11">
        <v>65.799710090000005</v>
      </c>
      <c r="N1132" s="11">
        <v>1891.8187891800001</v>
      </c>
      <c r="O1132" s="12">
        <v>108.17899455</v>
      </c>
      <c r="P1132" s="6">
        <f t="shared" si="34"/>
        <v>0.24000159072607263</v>
      </c>
      <c r="Q1132" s="6">
        <f t="shared" si="35"/>
        <v>0.1616173148012221</v>
      </c>
    </row>
    <row r="1133" spans="1:17" x14ac:dyDescent="0.25">
      <c r="A1133">
        <f>IF(OR(AND(P1133&lt;&gt;"",P1133&gt;$P$5),AND(Q1133&lt;&gt;"",Q1133&gt;$P$5)),MAX(A$5:A1132)+1,"")</f>
        <v>403</v>
      </c>
      <c r="B1133" s="7" t="s">
        <v>1126</v>
      </c>
      <c r="C1133" s="8" t="s">
        <v>4188</v>
      </c>
      <c r="D1133" s="11">
        <v>1162.4327524300002</v>
      </c>
      <c r="E1133" s="11">
        <v>276.56687994999999</v>
      </c>
      <c r="F1133" s="11">
        <v>1401.82071505</v>
      </c>
      <c r="G1133" s="11">
        <v>307.34151006000002</v>
      </c>
      <c r="H1133" s="11">
        <v>1659.9935785499999</v>
      </c>
      <c r="I1133" s="11">
        <v>371.88814410000003</v>
      </c>
      <c r="J1133" s="11">
        <v>1799.18664902</v>
      </c>
      <c r="K1133" s="11">
        <v>317.03114813000002</v>
      </c>
      <c r="L1133" s="11">
        <v>2447.3550837500002</v>
      </c>
      <c r="M1133" s="11">
        <v>430.40791172000002</v>
      </c>
      <c r="N1133" s="11">
        <v>3615.8805584199999</v>
      </c>
      <c r="O1133" s="12">
        <v>453.49011973</v>
      </c>
      <c r="P1133" s="6">
        <f t="shared" si="34"/>
        <v>0.25478479554699263</v>
      </c>
      <c r="Q1133" s="6">
        <f t="shared" si="35"/>
        <v>0.10396049321808065</v>
      </c>
    </row>
    <row r="1134" spans="1:17" x14ac:dyDescent="0.25">
      <c r="A1134">
        <f>IF(OR(AND(P1134&lt;&gt;"",P1134&gt;$P$5),AND(Q1134&lt;&gt;"",Q1134&gt;$P$5)),MAX(A$5:A1133)+1,"")</f>
        <v>404</v>
      </c>
      <c r="B1134" s="7" t="s">
        <v>1127</v>
      </c>
      <c r="C1134" s="8" t="s">
        <v>4189</v>
      </c>
      <c r="D1134" s="11">
        <v>860.90446809000002</v>
      </c>
      <c r="E1134" s="11">
        <v>48.669112859999998</v>
      </c>
      <c r="F1134" s="11">
        <v>1308.63899206</v>
      </c>
      <c r="G1134" s="11">
        <v>168.13573922</v>
      </c>
      <c r="H1134" s="11">
        <v>1850.8123898699998</v>
      </c>
      <c r="I1134" s="11">
        <v>240.18726050999999</v>
      </c>
      <c r="J1134" s="11">
        <v>2393.4303288599999</v>
      </c>
      <c r="K1134" s="11">
        <v>304.85125585000003</v>
      </c>
      <c r="L1134" s="11">
        <v>3160.8626777199997</v>
      </c>
      <c r="M1134" s="11">
        <v>397.90234024</v>
      </c>
      <c r="N1134" s="11">
        <v>2432.63163639</v>
      </c>
      <c r="O1134" s="12">
        <v>199.41687112</v>
      </c>
      <c r="P1134" s="6">
        <f t="shared" si="34"/>
        <v>0.23090426850573653</v>
      </c>
      <c r="Q1134" s="6">
        <f t="shared" si="35"/>
        <v>0.32587228809404967</v>
      </c>
    </row>
    <row r="1135" spans="1:17" x14ac:dyDescent="0.25">
      <c r="A1135">
        <f>IF(OR(AND(P1135&lt;&gt;"",P1135&gt;$P$5),AND(Q1135&lt;&gt;"",Q1135&gt;$P$5)),MAX(A$5:A1134)+1,"")</f>
        <v>405</v>
      </c>
      <c r="B1135" s="7" t="s">
        <v>1128</v>
      </c>
      <c r="C1135" s="8" t="s">
        <v>4190</v>
      </c>
      <c r="D1135" s="11">
        <v>539.25805825999998</v>
      </c>
      <c r="E1135" s="11">
        <v>43.94925619</v>
      </c>
      <c r="F1135" s="11">
        <v>782.95262003999994</v>
      </c>
      <c r="G1135" s="11">
        <v>77.727263950000008</v>
      </c>
      <c r="H1135" s="11">
        <v>985.32000778999998</v>
      </c>
      <c r="I1135" s="11">
        <v>109.97532217</v>
      </c>
      <c r="J1135" s="11">
        <v>1325.3376341800001</v>
      </c>
      <c r="K1135" s="11">
        <v>144.06930872999999</v>
      </c>
      <c r="L1135" s="11">
        <v>1553.62514465</v>
      </c>
      <c r="M1135" s="11">
        <v>185.89071199</v>
      </c>
      <c r="N1135" s="11">
        <v>1508.3249414100001</v>
      </c>
      <c r="O1135" s="12">
        <v>202.18924172999999</v>
      </c>
      <c r="P1135" s="6">
        <f t="shared" si="34"/>
        <v>0.22839956445994658</v>
      </c>
      <c r="Q1135" s="6">
        <f t="shared" si="35"/>
        <v>0.35694205593691253</v>
      </c>
    </row>
    <row r="1136" spans="1:17" x14ac:dyDescent="0.25">
      <c r="A1136" t="str">
        <f>IF(OR(AND(P1136&lt;&gt;"",P1136&gt;$P$5),AND(Q1136&lt;&gt;"",Q1136&gt;$P$5)),MAX(A$5:A1135)+1,"")</f>
        <v/>
      </c>
      <c r="B1136" s="7" t="s">
        <v>1129</v>
      </c>
      <c r="C1136" s="8" t="s">
        <v>4191</v>
      </c>
      <c r="D1136" s="11">
        <v>576.19629979999991</v>
      </c>
      <c r="E1136" s="11">
        <v>91.321420279999998</v>
      </c>
      <c r="F1136" s="11">
        <v>752.05620973999999</v>
      </c>
      <c r="G1136" s="11">
        <v>110.25063920000001</v>
      </c>
      <c r="H1136" s="11">
        <v>1193.14588789</v>
      </c>
      <c r="I1136" s="11">
        <v>176.20271209999999</v>
      </c>
      <c r="J1136" s="11">
        <v>975.65064626999992</v>
      </c>
      <c r="K1136" s="11">
        <v>159.5491395</v>
      </c>
      <c r="L1136" s="11">
        <v>1116.0150585699998</v>
      </c>
      <c r="M1136" s="11">
        <v>212.75253452000001</v>
      </c>
      <c r="N1136" s="11">
        <v>1133.7776059400001</v>
      </c>
      <c r="O1136" s="12">
        <v>169.28651991000001</v>
      </c>
      <c r="P1136" s="6">
        <f t="shared" si="34"/>
        <v>0.14496307765004057</v>
      </c>
      <c r="Q1136" s="6">
        <f t="shared" si="35"/>
        <v>0.13138376894068515</v>
      </c>
    </row>
    <row r="1137" spans="1:17" x14ac:dyDescent="0.25">
      <c r="A1137" t="str">
        <f>IF(OR(AND(P1137&lt;&gt;"",P1137&gt;$P$5),AND(Q1137&lt;&gt;"",Q1137&gt;$P$5)),MAX(A$5:A1136)+1,"")</f>
        <v/>
      </c>
      <c r="B1137" s="7" t="s">
        <v>1130</v>
      </c>
      <c r="C1137" s="8" t="s">
        <v>4192</v>
      </c>
      <c r="D1137" s="11">
        <v>925.79155910999998</v>
      </c>
      <c r="E1137" s="11">
        <v>100.01281165</v>
      </c>
      <c r="F1137" s="11">
        <v>1121.1236250899999</v>
      </c>
      <c r="G1137" s="11">
        <v>117.94264371</v>
      </c>
      <c r="H1137" s="11">
        <v>1334.58419895</v>
      </c>
      <c r="I1137" s="11">
        <v>143.65944617</v>
      </c>
      <c r="J1137" s="11">
        <v>1630.28784967</v>
      </c>
      <c r="K1137" s="11">
        <v>159.85066963</v>
      </c>
      <c r="L1137" s="11">
        <v>1722.5184039999999</v>
      </c>
      <c r="M1137" s="11">
        <v>161.50946977000001</v>
      </c>
      <c r="N1137" s="11">
        <v>1980.20077156</v>
      </c>
      <c r="O1137" s="12">
        <v>178.70751582</v>
      </c>
      <c r="P1137" s="6">
        <f t="shared" si="34"/>
        <v>0.16423111433456916</v>
      </c>
      <c r="Q1137" s="6">
        <f t="shared" si="35"/>
        <v>0.12309743717291899</v>
      </c>
    </row>
    <row r="1138" spans="1:17" x14ac:dyDescent="0.25">
      <c r="A1138" t="str">
        <f>IF(OR(AND(P1138&lt;&gt;"",P1138&gt;$P$5),AND(Q1138&lt;&gt;"",Q1138&gt;$P$5)),MAX(A$5:A1137)+1,"")</f>
        <v/>
      </c>
      <c r="B1138" s="7" t="s">
        <v>1131</v>
      </c>
      <c r="C1138" s="8" t="s">
        <v>4193</v>
      </c>
      <c r="D1138" s="11">
        <v>206.83134147000001</v>
      </c>
      <c r="E1138" s="11">
        <v>43.276395239999999</v>
      </c>
      <c r="F1138" s="11">
        <v>256.43013113000001</v>
      </c>
      <c r="G1138" s="11">
        <v>60.730947610000001</v>
      </c>
      <c r="H1138" s="11">
        <v>257.50875493000001</v>
      </c>
      <c r="I1138" s="11">
        <v>66.375472430000002</v>
      </c>
      <c r="J1138" s="11">
        <v>237.50510825000001</v>
      </c>
      <c r="K1138" s="11">
        <v>58.61857998</v>
      </c>
      <c r="L1138" s="11">
        <v>234.38837906999998</v>
      </c>
      <c r="M1138" s="11">
        <v>46.825550440000001</v>
      </c>
      <c r="N1138" s="11">
        <v>161.57443641999998</v>
      </c>
      <c r="O1138" s="12">
        <v>6.2287809800000007</v>
      </c>
      <c r="P1138" s="6">
        <f t="shared" si="34"/>
        <v>-4.8187815181948812E-2</v>
      </c>
      <c r="Q1138" s="6">
        <f t="shared" si="35"/>
        <v>-0.32137415357711652</v>
      </c>
    </row>
    <row r="1139" spans="1:17" x14ac:dyDescent="0.25">
      <c r="A1139" t="str">
        <f>IF(OR(AND(P1139&lt;&gt;"",P1139&gt;$P$5),AND(Q1139&lt;&gt;"",Q1139&gt;$P$5)),MAX(A$5:A1138)+1,"")</f>
        <v/>
      </c>
      <c r="B1139" s="7" t="s">
        <v>1132</v>
      </c>
      <c r="C1139" s="8" t="s">
        <v>4194</v>
      </c>
      <c r="D1139" s="11">
        <v>2828.8778936799999</v>
      </c>
      <c r="E1139" s="11">
        <v>131.48550466</v>
      </c>
      <c r="F1139" s="11">
        <v>3194.10548483</v>
      </c>
      <c r="G1139" s="11">
        <v>145.69112340999999</v>
      </c>
      <c r="H1139" s="11">
        <v>3456.6156202299999</v>
      </c>
      <c r="I1139" s="11">
        <v>163.51757902</v>
      </c>
      <c r="J1139" s="11">
        <v>4257.1972578000004</v>
      </c>
      <c r="K1139" s="11">
        <v>195.70323493999999</v>
      </c>
      <c r="L1139" s="11">
        <v>4461.0130383699998</v>
      </c>
      <c r="M1139" s="11">
        <v>203.14803971000001</v>
      </c>
      <c r="N1139" s="11">
        <v>4702.4296019200001</v>
      </c>
      <c r="O1139" s="12">
        <v>267.03384503000001</v>
      </c>
      <c r="P1139" s="6">
        <f t="shared" si="34"/>
        <v>0.10698470448074704</v>
      </c>
      <c r="Q1139" s="6">
        <f t="shared" si="35"/>
        <v>0.1522260410232672</v>
      </c>
    </row>
    <row r="1140" spans="1:17" x14ac:dyDescent="0.25">
      <c r="A1140" t="str">
        <f>IF(OR(AND(P1140&lt;&gt;"",P1140&gt;$P$5),AND(Q1140&lt;&gt;"",Q1140&gt;$P$5)),MAX(A$5:A1139)+1,"")</f>
        <v/>
      </c>
      <c r="B1140" s="7" t="s">
        <v>1133</v>
      </c>
      <c r="C1140" s="8" t="s">
        <v>4195</v>
      </c>
      <c r="D1140" s="11">
        <v>309.44823067999999</v>
      </c>
      <c r="E1140" s="11">
        <v>62.12368361</v>
      </c>
      <c r="F1140" s="11">
        <v>303.25262877</v>
      </c>
      <c r="G1140" s="11">
        <v>59.364823770000001</v>
      </c>
      <c r="H1140" s="11">
        <v>246.92216438999998</v>
      </c>
      <c r="I1140" s="11">
        <v>32.474567120000003</v>
      </c>
      <c r="J1140" s="11">
        <v>321.11709948000004</v>
      </c>
      <c r="K1140" s="11">
        <v>40.236259619999998</v>
      </c>
      <c r="L1140" s="11">
        <v>527.18972279000002</v>
      </c>
      <c r="M1140" s="11">
        <v>69.908258629999992</v>
      </c>
      <c r="N1140" s="11">
        <v>726.98046680999994</v>
      </c>
      <c r="O1140" s="12">
        <v>112.544189</v>
      </c>
      <c r="P1140" s="6">
        <f t="shared" si="34"/>
        <v>0.18627928738167232</v>
      </c>
      <c r="Q1140" s="6">
        <f t="shared" si="35"/>
        <v>0.12619391214536169</v>
      </c>
    </row>
    <row r="1141" spans="1:17" x14ac:dyDescent="0.25">
      <c r="A1141" t="str">
        <f>IF(OR(AND(P1141&lt;&gt;"",P1141&gt;$P$5),AND(Q1141&lt;&gt;"",Q1141&gt;$P$5)),MAX(A$5:A1140)+1,"")</f>
        <v/>
      </c>
      <c r="B1141" s="7" t="s">
        <v>1134</v>
      </c>
      <c r="C1141" s="8" t="s">
        <v>4196</v>
      </c>
      <c r="D1141" s="11">
        <v>1321.7060489600001</v>
      </c>
      <c r="E1141" s="11">
        <v>73.092243830000001</v>
      </c>
      <c r="F1141" s="11">
        <v>1550.2339979600001</v>
      </c>
      <c r="G1141" s="11">
        <v>71.98568465999999</v>
      </c>
      <c r="H1141" s="11">
        <v>1274.3556687799999</v>
      </c>
      <c r="I1141" s="11">
        <v>65.553926279999999</v>
      </c>
      <c r="J1141" s="11">
        <v>1486.8819302899999</v>
      </c>
      <c r="K1141" s="11">
        <v>90.625042030000003</v>
      </c>
      <c r="L1141" s="11">
        <v>1497.0701612</v>
      </c>
      <c r="M1141" s="11">
        <v>93.359166049999999</v>
      </c>
      <c r="N1141" s="11">
        <v>1049.4931933299999</v>
      </c>
      <c r="O1141" s="12">
        <v>26.1634548</v>
      </c>
      <c r="P1141" s="6">
        <f t="shared" si="34"/>
        <v>-4.5075689591634549E-2</v>
      </c>
      <c r="Q1141" s="6">
        <f t="shared" si="35"/>
        <v>-0.18573689068950527</v>
      </c>
    </row>
    <row r="1142" spans="1:17" x14ac:dyDescent="0.25">
      <c r="A1142" t="str">
        <f>IF(OR(AND(P1142&lt;&gt;"",P1142&gt;$P$5),AND(Q1142&lt;&gt;"",Q1142&gt;$P$5)),MAX(A$5:A1141)+1,"")</f>
        <v/>
      </c>
      <c r="B1142" s="7" t="s">
        <v>1135</v>
      </c>
      <c r="C1142" s="8" t="s">
        <v>4197</v>
      </c>
      <c r="D1142" s="11">
        <v>425.96715917</v>
      </c>
      <c r="E1142" s="11">
        <v>61.2595417</v>
      </c>
      <c r="F1142" s="11">
        <v>544.06840446000001</v>
      </c>
      <c r="G1142" s="11">
        <v>72.270118580000002</v>
      </c>
      <c r="H1142" s="11">
        <v>614.56976445999999</v>
      </c>
      <c r="I1142" s="11">
        <v>79.781135329999998</v>
      </c>
      <c r="J1142" s="11">
        <v>938.50326594000001</v>
      </c>
      <c r="K1142" s="11">
        <v>122.83987331</v>
      </c>
      <c r="L1142" s="11">
        <v>1294.6445681099999</v>
      </c>
      <c r="M1142" s="11">
        <v>165.34900234</v>
      </c>
      <c r="N1142" s="11">
        <v>491.78057955999998</v>
      </c>
      <c r="O1142" s="12">
        <v>25.715741749999999</v>
      </c>
      <c r="P1142" s="6">
        <f t="shared" si="34"/>
        <v>2.9150883885717516E-2</v>
      </c>
      <c r="Q1142" s="6">
        <f t="shared" si="35"/>
        <v>-0.15936965618814058</v>
      </c>
    </row>
    <row r="1143" spans="1:17" x14ac:dyDescent="0.25">
      <c r="A1143" t="str">
        <f>IF(OR(AND(P1143&lt;&gt;"",P1143&gt;$P$5),AND(Q1143&lt;&gt;"",Q1143&gt;$P$5)),MAX(A$5:A1142)+1,"")</f>
        <v/>
      </c>
      <c r="B1143" s="7" t="s">
        <v>1136</v>
      </c>
      <c r="C1143" s="8" t="s">
        <v>4198</v>
      </c>
      <c r="D1143" s="11">
        <v>1152.35835049</v>
      </c>
      <c r="E1143" s="11">
        <v>155.85598256</v>
      </c>
      <c r="F1143" s="11">
        <v>1501.07435289</v>
      </c>
      <c r="G1143" s="11">
        <v>203.72528044999999</v>
      </c>
      <c r="H1143" s="11">
        <v>1521.5177281700001</v>
      </c>
      <c r="I1143" s="11">
        <v>266.70580398999999</v>
      </c>
      <c r="J1143" s="11">
        <v>1582.9363642000001</v>
      </c>
      <c r="K1143" s="11">
        <v>208.28210618</v>
      </c>
      <c r="L1143" s="11">
        <v>2047.5115282899999</v>
      </c>
      <c r="M1143" s="11">
        <v>251.61069508</v>
      </c>
      <c r="N1143" s="11">
        <v>2402.98638218</v>
      </c>
      <c r="O1143" s="12">
        <v>332.53400933</v>
      </c>
      <c r="P1143" s="6">
        <f t="shared" si="34"/>
        <v>0.15833119179739175</v>
      </c>
      <c r="Q1143" s="6">
        <f t="shared" si="35"/>
        <v>0.1636503868884196</v>
      </c>
    </row>
    <row r="1144" spans="1:17" x14ac:dyDescent="0.25">
      <c r="A1144">
        <f>IF(OR(AND(P1144&lt;&gt;"",P1144&gt;$P$5),AND(Q1144&lt;&gt;"",Q1144&gt;$P$5)),MAX(A$5:A1143)+1,"")</f>
        <v>406</v>
      </c>
      <c r="B1144" s="7" t="s">
        <v>1137</v>
      </c>
      <c r="C1144" s="8" t="s">
        <v>4199</v>
      </c>
      <c r="D1144" s="11">
        <v>1536.42181792</v>
      </c>
      <c r="E1144" s="11">
        <v>537.08409827000003</v>
      </c>
      <c r="F1144" s="11">
        <v>1032.7925209699999</v>
      </c>
      <c r="G1144" s="11">
        <v>223.23714283000001</v>
      </c>
      <c r="H1144" s="11">
        <v>792.94046017999995</v>
      </c>
      <c r="I1144" s="11">
        <v>118.89906031999999</v>
      </c>
      <c r="J1144" s="11">
        <v>1128.6722991600002</v>
      </c>
      <c r="K1144" s="11">
        <v>273.90213976999996</v>
      </c>
      <c r="L1144" s="11">
        <v>1938.47048053</v>
      </c>
      <c r="M1144" s="11">
        <v>663.85462241999994</v>
      </c>
      <c r="N1144" s="11">
        <v>5640.8787921800003</v>
      </c>
      <c r="O1144" s="12">
        <v>1972.6629871600001</v>
      </c>
      <c r="P1144" s="6">
        <f t="shared" si="34"/>
        <v>0.2970814860272577</v>
      </c>
      <c r="Q1144" s="6">
        <f t="shared" si="35"/>
        <v>0.29718560426377794</v>
      </c>
    </row>
    <row r="1145" spans="1:17" x14ac:dyDescent="0.25">
      <c r="A1145" t="str">
        <f>IF(OR(AND(P1145&lt;&gt;"",P1145&gt;$P$5),AND(Q1145&lt;&gt;"",Q1145&gt;$P$5)),MAX(A$5:A1144)+1,"")</f>
        <v/>
      </c>
      <c r="B1145" s="7" t="s">
        <v>1138</v>
      </c>
      <c r="C1145" s="8" t="s">
        <v>4200</v>
      </c>
      <c r="D1145" s="11">
        <v>1041.6566838400001</v>
      </c>
      <c r="E1145" s="11">
        <v>106.55964643</v>
      </c>
      <c r="F1145" s="11">
        <v>1281.2843828800001</v>
      </c>
      <c r="G1145" s="11">
        <v>122.99303673</v>
      </c>
      <c r="H1145" s="11">
        <v>1543.4064895500001</v>
      </c>
      <c r="I1145" s="11">
        <v>145.42901275</v>
      </c>
      <c r="J1145" s="11">
        <v>1780.38944599</v>
      </c>
      <c r="K1145" s="11">
        <v>177.47606665000001</v>
      </c>
      <c r="L1145" s="11">
        <v>2233.90537619</v>
      </c>
      <c r="M1145" s="11">
        <v>119.95238698</v>
      </c>
      <c r="N1145" s="11">
        <v>2358.1486421300001</v>
      </c>
      <c r="O1145" s="12">
        <v>13.299906</v>
      </c>
      <c r="P1145" s="6">
        <f t="shared" si="34"/>
        <v>0.17752277118627013</v>
      </c>
      <c r="Q1145" s="6">
        <f t="shared" si="35"/>
        <v>-0.34044478264604872</v>
      </c>
    </row>
    <row r="1146" spans="1:17" x14ac:dyDescent="0.25">
      <c r="A1146" t="str">
        <f>IF(OR(AND(P1146&lt;&gt;"",P1146&gt;$P$5),AND(Q1146&lt;&gt;"",Q1146&gt;$P$5)),MAX(A$5:A1145)+1,"")</f>
        <v/>
      </c>
      <c r="B1146" s="7" t="s">
        <v>1139</v>
      </c>
      <c r="C1146" s="8" t="s">
        <v>4201</v>
      </c>
      <c r="D1146" s="11">
        <v>663.62843007000004</v>
      </c>
      <c r="E1146" s="11">
        <v>50.639117729999995</v>
      </c>
      <c r="F1146" s="11">
        <v>857.57299710000007</v>
      </c>
      <c r="G1146" s="11">
        <v>127.93450437999999</v>
      </c>
      <c r="H1146" s="11">
        <v>587.75381432000006</v>
      </c>
      <c r="I1146" s="11">
        <v>105.05760418000001</v>
      </c>
      <c r="J1146" s="11">
        <v>774.7300223200001</v>
      </c>
      <c r="K1146" s="11">
        <v>100.84951952</v>
      </c>
      <c r="L1146" s="11">
        <v>751.02185139999995</v>
      </c>
      <c r="M1146" s="11">
        <v>103.95797704</v>
      </c>
      <c r="N1146" s="11">
        <v>794.91577923</v>
      </c>
      <c r="O1146" s="12">
        <v>89.745422019999992</v>
      </c>
      <c r="P1146" s="6">
        <f t="shared" si="34"/>
        <v>3.6762372786765196E-2</v>
      </c>
      <c r="Q1146" s="6">
        <f t="shared" si="35"/>
        <v>0.12125717393486757</v>
      </c>
    </row>
    <row r="1147" spans="1:17" x14ac:dyDescent="0.25">
      <c r="A1147" t="str">
        <f>IF(OR(AND(P1147&lt;&gt;"",P1147&gt;$P$5),AND(Q1147&lt;&gt;"",Q1147&gt;$P$5)),MAX(A$5:A1146)+1,"")</f>
        <v/>
      </c>
      <c r="B1147" s="7" t="s">
        <v>1140</v>
      </c>
      <c r="C1147" s="8" t="s">
        <v>4202</v>
      </c>
      <c r="D1147" s="11">
        <v>1098.1419390899998</v>
      </c>
      <c r="E1147" s="11">
        <v>110.05496793</v>
      </c>
      <c r="F1147" s="11">
        <v>1403.8795305000001</v>
      </c>
      <c r="G1147" s="11">
        <v>103.97029945999999</v>
      </c>
      <c r="H1147" s="11">
        <v>1095.49056049</v>
      </c>
      <c r="I1147" s="11">
        <v>65.954449189999991</v>
      </c>
      <c r="J1147" s="11">
        <v>1285.15741454</v>
      </c>
      <c r="K1147" s="11">
        <v>43.225886729999999</v>
      </c>
      <c r="L1147" s="11">
        <v>1484.06898963</v>
      </c>
      <c r="M1147" s="11">
        <v>48.266951929999998</v>
      </c>
      <c r="N1147" s="11">
        <v>1201.5145511199999</v>
      </c>
      <c r="O1147" s="12">
        <v>2.1231922299999999</v>
      </c>
      <c r="P1147" s="6">
        <f t="shared" si="34"/>
        <v>1.8155499356096838E-2</v>
      </c>
      <c r="Q1147" s="6">
        <f t="shared" si="35"/>
        <v>-0.54597900834453816</v>
      </c>
    </row>
    <row r="1148" spans="1:17" x14ac:dyDescent="0.25">
      <c r="A1148" t="str">
        <f>IF(OR(AND(P1148&lt;&gt;"",P1148&gt;$P$5),AND(Q1148&lt;&gt;"",Q1148&gt;$P$5)),MAX(A$5:A1147)+1,"")</f>
        <v/>
      </c>
      <c r="B1148" s="7" t="s">
        <v>1141</v>
      </c>
      <c r="C1148" s="8" t="s">
        <v>4203</v>
      </c>
      <c r="D1148" s="11">
        <v>332.31487404000001</v>
      </c>
      <c r="E1148" s="11">
        <v>62.606817679999999</v>
      </c>
      <c r="F1148" s="11">
        <v>350.99541475000001</v>
      </c>
      <c r="G1148" s="11">
        <v>80.827971640000001</v>
      </c>
      <c r="H1148" s="11">
        <v>362.02822727999995</v>
      </c>
      <c r="I1148" s="11">
        <v>88.048589819999989</v>
      </c>
      <c r="J1148" s="11">
        <v>390.85397091999999</v>
      </c>
      <c r="K1148" s="11">
        <v>107.67727187</v>
      </c>
      <c r="L1148" s="11">
        <v>469.60782535000004</v>
      </c>
      <c r="M1148" s="11">
        <v>137.73370499999999</v>
      </c>
      <c r="N1148" s="11">
        <v>517.87728894999998</v>
      </c>
      <c r="O1148" s="12">
        <v>155.64117871000002</v>
      </c>
      <c r="P1148" s="6">
        <f t="shared" si="34"/>
        <v>9.2786741327587796E-2</v>
      </c>
      <c r="Q1148" s="6">
        <f t="shared" si="35"/>
        <v>0.19977712229049294</v>
      </c>
    </row>
    <row r="1149" spans="1:17" x14ac:dyDescent="0.25">
      <c r="A1149" t="str">
        <f>IF(OR(AND(P1149&lt;&gt;"",P1149&gt;$P$5),AND(Q1149&lt;&gt;"",Q1149&gt;$P$5)),MAX(A$5:A1148)+1,"")</f>
        <v/>
      </c>
      <c r="B1149" s="7" t="s">
        <v>1142</v>
      </c>
      <c r="C1149" s="8" t="s">
        <v>4204</v>
      </c>
      <c r="D1149" s="11">
        <v>982.15643947000001</v>
      </c>
      <c r="E1149" s="11">
        <v>118.1108974</v>
      </c>
      <c r="F1149" s="11">
        <v>1172.79341924</v>
      </c>
      <c r="G1149" s="11">
        <v>144.99660161000003</v>
      </c>
      <c r="H1149" s="11">
        <v>1322.8531287200001</v>
      </c>
      <c r="I1149" s="11">
        <v>182.49727227000002</v>
      </c>
      <c r="J1149" s="11">
        <v>1421.7058792600001</v>
      </c>
      <c r="K1149" s="11">
        <v>196.45338949000001</v>
      </c>
      <c r="L1149" s="11">
        <v>1469.3177109100002</v>
      </c>
      <c r="M1149" s="11">
        <v>141.13042632</v>
      </c>
      <c r="N1149" s="11">
        <v>1469.9561970299999</v>
      </c>
      <c r="O1149" s="12">
        <v>145.98488566999998</v>
      </c>
      <c r="P1149" s="6">
        <f t="shared" si="34"/>
        <v>8.3988675216392306E-2</v>
      </c>
      <c r="Q1149" s="6">
        <f t="shared" si="35"/>
        <v>4.3286493418289052E-2</v>
      </c>
    </row>
    <row r="1150" spans="1:17" x14ac:dyDescent="0.25">
      <c r="A1150" t="str">
        <f>IF(OR(AND(P1150&lt;&gt;"",P1150&gt;$P$5),AND(Q1150&lt;&gt;"",Q1150&gt;$P$5)),MAX(A$5:A1149)+1,"")</f>
        <v/>
      </c>
      <c r="B1150" s="7" t="s">
        <v>1143</v>
      </c>
      <c r="C1150" s="8" t="s">
        <v>4205</v>
      </c>
      <c r="D1150" s="11">
        <v>110.43421909999999</v>
      </c>
      <c r="E1150" s="11">
        <v>39.829449609999998</v>
      </c>
      <c r="F1150" s="11">
        <v>127.60196675</v>
      </c>
      <c r="G1150" s="11">
        <v>46.66672569</v>
      </c>
      <c r="H1150" s="11">
        <v>155.51280743999999</v>
      </c>
      <c r="I1150" s="11">
        <v>55.207761439999999</v>
      </c>
      <c r="J1150" s="11">
        <v>174.2636565</v>
      </c>
      <c r="K1150" s="11">
        <v>48.127480630000001</v>
      </c>
      <c r="L1150" s="11">
        <v>190.20639958000001</v>
      </c>
      <c r="M1150" s="11">
        <v>46.98531345</v>
      </c>
      <c r="N1150" s="11">
        <v>198.78673290999998</v>
      </c>
      <c r="O1150" s="12">
        <v>37.052656740000003</v>
      </c>
      <c r="P1150" s="6">
        <f t="shared" si="34"/>
        <v>0.12475192804855317</v>
      </c>
      <c r="Q1150" s="6">
        <f t="shared" si="35"/>
        <v>-1.4349356905532185E-2</v>
      </c>
    </row>
    <row r="1151" spans="1:17" x14ac:dyDescent="0.25">
      <c r="A1151">
        <f>IF(OR(AND(P1151&lt;&gt;"",P1151&gt;$P$5),AND(Q1151&lt;&gt;"",Q1151&gt;$P$5)),MAX(A$5:A1150)+1,"")</f>
        <v>407</v>
      </c>
      <c r="B1151" s="7" t="s">
        <v>1144</v>
      </c>
      <c r="C1151" s="8" t="s">
        <v>4206</v>
      </c>
      <c r="D1151" s="11">
        <v>294.32228311</v>
      </c>
      <c r="E1151" s="11">
        <v>47.867551460000001</v>
      </c>
      <c r="F1151" s="11">
        <v>395.12765795999996</v>
      </c>
      <c r="G1151" s="11">
        <v>72.720020550000001</v>
      </c>
      <c r="H1151" s="11">
        <v>363.69747887</v>
      </c>
      <c r="I1151" s="11">
        <v>68.803995560000004</v>
      </c>
      <c r="J1151" s="11">
        <v>200.33312477999999</v>
      </c>
      <c r="K1151" s="11">
        <v>35.736160229999996</v>
      </c>
      <c r="L1151" s="11">
        <v>106.94340452</v>
      </c>
      <c r="M1151" s="11">
        <v>14.182935630000001</v>
      </c>
      <c r="N1151" s="11">
        <v>795.51583727000002</v>
      </c>
      <c r="O1151" s="12">
        <v>293.05989245999996</v>
      </c>
      <c r="P1151" s="6">
        <f t="shared" si="34"/>
        <v>0.22001490713043603</v>
      </c>
      <c r="Q1151" s="6">
        <f t="shared" si="35"/>
        <v>0.4367560501411567</v>
      </c>
    </row>
    <row r="1152" spans="1:17" x14ac:dyDescent="0.25">
      <c r="A1152">
        <f>IF(OR(AND(P1152&lt;&gt;"",P1152&gt;$P$5),AND(Q1152&lt;&gt;"",Q1152&gt;$P$5)),MAX(A$5:A1151)+1,"")</f>
        <v>408</v>
      </c>
      <c r="B1152" s="7" t="s">
        <v>1145</v>
      </c>
      <c r="C1152" s="8" t="s">
        <v>4207</v>
      </c>
      <c r="D1152" s="11">
        <v>662.05366034999997</v>
      </c>
      <c r="E1152" s="11">
        <v>87.699065579999996</v>
      </c>
      <c r="F1152" s="11">
        <v>809.36739078999994</v>
      </c>
      <c r="G1152" s="11">
        <v>94.42626829000001</v>
      </c>
      <c r="H1152" s="11">
        <v>787.18324487999996</v>
      </c>
      <c r="I1152" s="11">
        <v>75.703760319999986</v>
      </c>
      <c r="J1152" s="11">
        <v>1059.2051987699999</v>
      </c>
      <c r="K1152" s="11">
        <v>130.69309362000001</v>
      </c>
      <c r="L1152" s="11">
        <v>1080.4567787799999</v>
      </c>
      <c r="M1152" s="11">
        <v>145.42451055000001</v>
      </c>
      <c r="N1152" s="11">
        <v>1724.4945197500001</v>
      </c>
      <c r="O1152" s="12">
        <v>293.35671103999999</v>
      </c>
      <c r="P1152" s="6">
        <f t="shared" si="34"/>
        <v>0.21102672005476331</v>
      </c>
      <c r="Q1152" s="6">
        <f t="shared" si="35"/>
        <v>0.27315187029244958</v>
      </c>
    </row>
    <row r="1153" spans="1:17" x14ac:dyDescent="0.25">
      <c r="A1153" t="str">
        <f>IF(OR(AND(P1153&lt;&gt;"",P1153&gt;$P$5),AND(Q1153&lt;&gt;"",Q1153&gt;$P$5)),MAX(A$5:A1152)+1,"")</f>
        <v/>
      </c>
      <c r="B1153" s="7" t="s">
        <v>1146</v>
      </c>
      <c r="C1153" s="8" t="s">
        <v>4208</v>
      </c>
      <c r="D1153" s="11">
        <v>1575.69785895</v>
      </c>
      <c r="E1153" s="11">
        <v>104.28901859</v>
      </c>
      <c r="F1153" s="11">
        <v>1619.53441176</v>
      </c>
      <c r="G1153" s="11">
        <v>189.27499756999998</v>
      </c>
      <c r="H1153" s="11">
        <v>1740.02386985</v>
      </c>
      <c r="I1153" s="11">
        <v>108.31195022</v>
      </c>
      <c r="J1153" s="11">
        <v>1977.43774381</v>
      </c>
      <c r="K1153" s="11">
        <v>72.30216154</v>
      </c>
      <c r="L1153" s="11">
        <v>2261.7453040500004</v>
      </c>
      <c r="M1153" s="11">
        <v>20.595814140000002</v>
      </c>
      <c r="N1153" s="11">
        <v>2461.8637158699999</v>
      </c>
      <c r="O1153" s="12">
        <v>44.782025240000003</v>
      </c>
      <c r="P1153" s="6">
        <f t="shared" si="34"/>
        <v>9.3347490637446517E-2</v>
      </c>
      <c r="Q1153" s="6">
        <f t="shared" si="35"/>
        <v>-0.15555176954572469</v>
      </c>
    </row>
    <row r="1154" spans="1:17" x14ac:dyDescent="0.25">
      <c r="A1154" t="str">
        <f>IF(OR(AND(P1154&lt;&gt;"",P1154&gt;$P$5),AND(Q1154&lt;&gt;"",Q1154&gt;$P$5)),MAX(A$5:A1153)+1,"")</f>
        <v/>
      </c>
      <c r="B1154" s="7" t="s">
        <v>1147</v>
      </c>
      <c r="C1154" s="8" t="s">
        <v>4209</v>
      </c>
      <c r="D1154" s="11">
        <v>1328.2291880400001</v>
      </c>
      <c r="E1154" s="11">
        <v>95.568634200000005</v>
      </c>
      <c r="F1154" s="11">
        <v>1618.17975084</v>
      </c>
      <c r="G1154" s="11">
        <v>121.30915356</v>
      </c>
      <c r="H1154" s="11">
        <v>1625.4890705999999</v>
      </c>
      <c r="I1154" s="11">
        <v>83.5031654</v>
      </c>
      <c r="J1154" s="11">
        <v>2954.1310467899998</v>
      </c>
      <c r="K1154" s="11">
        <v>163.98852219</v>
      </c>
      <c r="L1154" s="11">
        <v>3399.4876115000002</v>
      </c>
      <c r="M1154" s="11">
        <v>165.70350356999998</v>
      </c>
      <c r="N1154" s="11">
        <v>3005.3779543400001</v>
      </c>
      <c r="O1154" s="12">
        <v>101.41250984999999</v>
      </c>
      <c r="P1154" s="6">
        <f t="shared" si="34"/>
        <v>0.17740320951519162</v>
      </c>
      <c r="Q1154" s="6">
        <f t="shared" si="35"/>
        <v>1.1941088831502578E-2</v>
      </c>
    </row>
    <row r="1155" spans="1:17" x14ac:dyDescent="0.25">
      <c r="A1155" t="str">
        <f>IF(OR(AND(P1155&lt;&gt;"",P1155&gt;$P$5),AND(Q1155&lt;&gt;"",Q1155&gt;$P$5)),MAX(A$5:A1154)+1,"")</f>
        <v/>
      </c>
      <c r="B1155" s="7" t="s">
        <v>1148</v>
      </c>
      <c r="C1155" s="8" t="s">
        <v>4210</v>
      </c>
      <c r="D1155" s="11">
        <v>335.76513869999997</v>
      </c>
      <c r="E1155" s="11">
        <v>37.462186819999999</v>
      </c>
      <c r="F1155" s="11">
        <v>402.93590605999998</v>
      </c>
      <c r="G1155" s="11">
        <v>41.651109310000002</v>
      </c>
      <c r="H1155" s="11">
        <v>484.65417023000003</v>
      </c>
      <c r="I1155" s="11">
        <v>41.744611299999995</v>
      </c>
      <c r="J1155" s="11">
        <v>288.06204474999998</v>
      </c>
      <c r="K1155" s="11">
        <v>-16.3452506</v>
      </c>
      <c r="L1155" s="11">
        <v>488.28706288999996</v>
      </c>
      <c r="M1155" s="11">
        <v>10.72591937</v>
      </c>
      <c r="N1155" s="11">
        <v>550.43112386000007</v>
      </c>
      <c r="O1155" s="12">
        <v>2.7835831</v>
      </c>
      <c r="P1155" s="6">
        <f t="shared" si="34"/>
        <v>0.10390951321498942</v>
      </c>
      <c r="Q1155" s="6">
        <f t="shared" si="35"/>
        <v>-0.40543106679995944</v>
      </c>
    </row>
    <row r="1156" spans="1:17" x14ac:dyDescent="0.25">
      <c r="A1156">
        <f>IF(OR(AND(P1156&lt;&gt;"",P1156&gt;$P$5),AND(Q1156&lt;&gt;"",Q1156&gt;$P$5)),MAX(A$5:A1155)+1,"")</f>
        <v>409</v>
      </c>
      <c r="B1156" s="7" t="s">
        <v>1149</v>
      </c>
      <c r="C1156" s="8" t="s">
        <v>4211</v>
      </c>
      <c r="D1156" s="11">
        <v>485.73393217</v>
      </c>
      <c r="E1156" s="11">
        <v>82.523499470000004</v>
      </c>
      <c r="F1156" s="11">
        <v>493.42758622000002</v>
      </c>
      <c r="G1156" s="11">
        <v>78.390933430000004</v>
      </c>
      <c r="H1156" s="11">
        <v>424.57395688999998</v>
      </c>
      <c r="I1156" s="11">
        <v>44.988659349999999</v>
      </c>
      <c r="J1156" s="11">
        <v>385.47923593000002</v>
      </c>
      <c r="K1156" s="11">
        <v>10.12720807</v>
      </c>
      <c r="L1156" s="11">
        <v>498.77720119999998</v>
      </c>
      <c r="M1156" s="11">
        <v>11.768387730000001</v>
      </c>
      <c r="N1156" s="11">
        <v>1536.45847912</v>
      </c>
      <c r="O1156" s="12">
        <v>21.910761170000001</v>
      </c>
      <c r="P1156" s="6">
        <f t="shared" si="34"/>
        <v>0.2589963674255813</v>
      </c>
      <c r="Q1156" s="6">
        <f t="shared" si="35"/>
        <v>-0.23296361465203208</v>
      </c>
    </row>
    <row r="1157" spans="1:17" x14ac:dyDescent="0.25">
      <c r="A1157" t="str">
        <f>IF(OR(AND(P1157&lt;&gt;"",P1157&gt;$P$5),AND(Q1157&lt;&gt;"",Q1157&gt;$P$5)),MAX(A$5:A1156)+1,"")</f>
        <v/>
      </c>
      <c r="B1157" s="7" t="s">
        <v>1150</v>
      </c>
      <c r="C1157" s="8" t="s">
        <v>4212</v>
      </c>
      <c r="D1157" s="11">
        <v>447.62320624</v>
      </c>
      <c r="E1157" s="11">
        <v>63.049270299999996</v>
      </c>
      <c r="F1157" s="11">
        <v>553.26074948999997</v>
      </c>
      <c r="G1157" s="11">
        <v>62.049658810000004</v>
      </c>
      <c r="H1157" s="11">
        <v>561.08624736000002</v>
      </c>
      <c r="I1157" s="11">
        <v>74.081052700000001</v>
      </c>
      <c r="J1157" s="11">
        <v>662.80695786000001</v>
      </c>
      <c r="K1157" s="11">
        <v>87.896114389999994</v>
      </c>
      <c r="L1157" s="11">
        <v>690.21787426999992</v>
      </c>
      <c r="M1157" s="11">
        <v>82.432938669999999</v>
      </c>
      <c r="N1157" s="11">
        <v>799.80950595000002</v>
      </c>
      <c r="O1157" s="12">
        <v>96.196028489999989</v>
      </c>
      <c r="P1157" s="6">
        <f t="shared" si="34"/>
        <v>0.12309060323883281</v>
      </c>
      <c r="Q1157" s="6">
        <f t="shared" si="35"/>
        <v>8.8166659933100133E-2</v>
      </c>
    </row>
    <row r="1158" spans="1:17" x14ac:dyDescent="0.25">
      <c r="A1158" t="str">
        <f>IF(OR(AND(P1158&lt;&gt;"",P1158&gt;$P$5),AND(Q1158&lt;&gt;"",Q1158&gt;$P$5)),MAX(A$5:A1157)+1,"")</f>
        <v/>
      </c>
      <c r="B1158" s="7" t="s">
        <v>1151</v>
      </c>
      <c r="C1158" s="8" t="s">
        <v>4213</v>
      </c>
      <c r="D1158" s="11">
        <v>416.48671898999999</v>
      </c>
      <c r="E1158" s="11">
        <v>72.453786870000002</v>
      </c>
      <c r="F1158" s="11">
        <v>589.70893001000002</v>
      </c>
      <c r="G1158" s="11">
        <v>94.240784450000007</v>
      </c>
      <c r="H1158" s="11">
        <v>640.97846713000001</v>
      </c>
      <c r="I1158" s="11">
        <v>95.501665729999999</v>
      </c>
      <c r="J1158" s="11">
        <v>582.15589933000001</v>
      </c>
      <c r="K1158" s="11">
        <v>65.469420939999992</v>
      </c>
      <c r="L1158" s="11">
        <v>658.47128286999998</v>
      </c>
      <c r="M1158" s="11">
        <v>81.676160609999997</v>
      </c>
      <c r="N1158" s="11">
        <v>671.50350562000006</v>
      </c>
      <c r="O1158" s="12">
        <v>61.25028957</v>
      </c>
      <c r="P1158" s="6">
        <f t="shared" si="34"/>
        <v>0.10024505528197825</v>
      </c>
      <c r="Q1158" s="6">
        <f t="shared" si="35"/>
        <v>-3.3037991021700575E-2</v>
      </c>
    </row>
    <row r="1159" spans="1:17" x14ac:dyDescent="0.25">
      <c r="A1159" t="str">
        <f>IF(OR(AND(P1159&lt;&gt;"",P1159&gt;$P$5),AND(Q1159&lt;&gt;"",Q1159&gt;$P$5)),MAX(A$5:A1158)+1,"")</f>
        <v/>
      </c>
      <c r="B1159" s="7" t="s">
        <v>1152</v>
      </c>
      <c r="C1159" s="8" t="s">
        <v>4214</v>
      </c>
      <c r="D1159" s="11">
        <v>590.21825632000002</v>
      </c>
      <c r="E1159" s="11">
        <v>52.753943870000001</v>
      </c>
      <c r="F1159" s="11">
        <v>720.72646438999993</v>
      </c>
      <c r="G1159" s="11">
        <v>77.404788150000002</v>
      </c>
      <c r="H1159" s="11">
        <v>770.40513928999997</v>
      </c>
      <c r="I1159" s="11">
        <v>89.576880829999993</v>
      </c>
      <c r="J1159" s="11">
        <v>741.07119891999992</v>
      </c>
      <c r="K1159" s="11">
        <v>90.432470199999997</v>
      </c>
      <c r="L1159" s="11">
        <v>839.80580669000005</v>
      </c>
      <c r="M1159" s="11">
        <v>77.209555219999999</v>
      </c>
      <c r="N1159" s="11">
        <v>1250.46853375</v>
      </c>
      <c r="O1159" s="12">
        <v>104.65269998999999</v>
      </c>
      <c r="P1159" s="6">
        <f t="shared" si="34"/>
        <v>0.16201578017347829</v>
      </c>
      <c r="Q1159" s="6">
        <f t="shared" si="35"/>
        <v>0.14683014718690957</v>
      </c>
    </row>
    <row r="1160" spans="1:17" x14ac:dyDescent="0.25">
      <c r="A1160" t="str">
        <f>IF(OR(AND(P1160&lt;&gt;"",P1160&gt;$P$5),AND(Q1160&lt;&gt;"",Q1160&gt;$P$5)),MAX(A$5:A1159)+1,"")</f>
        <v/>
      </c>
      <c r="B1160" s="7" t="s">
        <v>1153</v>
      </c>
      <c r="C1160" s="8" t="s">
        <v>4215</v>
      </c>
      <c r="D1160" s="11">
        <v>1339.6188435699999</v>
      </c>
      <c r="E1160" s="11">
        <v>57.248718570000001</v>
      </c>
      <c r="F1160" s="11">
        <v>1487.8094509</v>
      </c>
      <c r="G1160" s="11">
        <v>122.59309948000001</v>
      </c>
      <c r="H1160" s="11">
        <v>1512.1768535699998</v>
      </c>
      <c r="I1160" s="11">
        <v>123.82052141</v>
      </c>
      <c r="J1160" s="11">
        <v>1652.4561372200001</v>
      </c>
      <c r="K1160" s="11">
        <v>156.66474253999999</v>
      </c>
      <c r="L1160" s="11">
        <v>1957.9900442999999</v>
      </c>
      <c r="M1160" s="11">
        <v>189.68690738999999</v>
      </c>
      <c r="N1160" s="11">
        <v>1593.3701372799999</v>
      </c>
      <c r="O1160" s="12">
        <v>118.64629033</v>
      </c>
      <c r="P1160" s="6">
        <f t="shared" ref="P1160:P1223" si="36">IFERROR(IF(OR(D1160&lt;0,D1160=""),"",POWER(N1160/D1160,1/5)-1),"")</f>
        <v>3.5302076591604559E-2</v>
      </c>
      <c r="Q1160" s="6">
        <f t="shared" ref="Q1160:Q1223" si="37">IFERROR(IF(OR(E1160&lt;0,E1160=""),"",POWER(O1160/E1160,1/5)-1),"")</f>
        <v>0.15690494861495496</v>
      </c>
    </row>
    <row r="1161" spans="1:17" x14ac:dyDescent="0.25">
      <c r="A1161">
        <f>IF(OR(AND(P1161&lt;&gt;"",P1161&gt;$P$5),AND(Q1161&lt;&gt;"",Q1161&gt;$P$5)),MAX(A$5:A1160)+1,"")</f>
        <v>410</v>
      </c>
      <c r="B1161" s="7" t="s">
        <v>1154</v>
      </c>
      <c r="C1161" s="8" t="s">
        <v>4216</v>
      </c>
      <c r="D1161" s="11">
        <v>334.83426988000002</v>
      </c>
      <c r="E1161" s="11">
        <v>150.39670541999999</v>
      </c>
      <c r="F1161" s="11">
        <v>449.81700606999999</v>
      </c>
      <c r="G1161" s="11">
        <v>132.54793731999999</v>
      </c>
      <c r="H1161" s="11">
        <v>518.12235167000006</v>
      </c>
      <c r="I1161" s="11">
        <v>168.57628319</v>
      </c>
      <c r="J1161" s="11">
        <v>567.55491469000003</v>
      </c>
      <c r="K1161" s="11">
        <v>207.99842552000001</v>
      </c>
      <c r="L1161" s="11">
        <v>661.17505285000004</v>
      </c>
      <c r="M1161" s="11">
        <v>250.98372003999998</v>
      </c>
      <c r="N1161" s="11">
        <v>840.91089169000008</v>
      </c>
      <c r="O1161" s="12">
        <v>289.42374735000004</v>
      </c>
      <c r="P1161" s="6">
        <f t="shared" si="36"/>
        <v>0.20222018472854875</v>
      </c>
      <c r="Q1161" s="6">
        <f t="shared" si="37"/>
        <v>0.1398800897438286</v>
      </c>
    </row>
    <row r="1162" spans="1:17" x14ac:dyDescent="0.25">
      <c r="A1162" t="str">
        <f>IF(OR(AND(P1162&lt;&gt;"",P1162&gt;$P$5),AND(Q1162&lt;&gt;"",Q1162&gt;$P$5)),MAX(A$5:A1161)+1,"")</f>
        <v/>
      </c>
      <c r="B1162" s="7" t="s">
        <v>1155</v>
      </c>
      <c r="C1162" s="8" t="s">
        <v>4217</v>
      </c>
      <c r="D1162" s="11">
        <v>259.32283527999999</v>
      </c>
      <c r="E1162" s="11">
        <v>61.91047554</v>
      </c>
      <c r="F1162" s="11">
        <v>312.79262719000002</v>
      </c>
      <c r="G1162" s="11">
        <v>50.527361689999999</v>
      </c>
      <c r="H1162" s="11">
        <v>391.57814442</v>
      </c>
      <c r="I1162" s="11">
        <v>72.138270439999999</v>
      </c>
      <c r="J1162" s="11">
        <v>327.90944975999997</v>
      </c>
      <c r="K1162" s="11">
        <v>41.659706380000003</v>
      </c>
      <c r="L1162" s="11">
        <v>306.75325312000001</v>
      </c>
      <c r="M1162" s="11">
        <v>37.496937439999996</v>
      </c>
      <c r="N1162" s="11">
        <v>280.10028324000001</v>
      </c>
      <c r="O1162" s="12">
        <v>24.037669409999999</v>
      </c>
      <c r="P1162" s="6">
        <f t="shared" si="36"/>
        <v>1.5534208611452271E-2</v>
      </c>
      <c r="Q1162" s="6">
        <f t="shared" si="37"/>
        <v>-0.17239016382781913</v>
      </c>
    </row>
    <row r="1163" spans="1:17" x14ac:dyDescent="0.25">
      <c r="A1163" t="str">
        <f>IF(OR(AND(P1163&lt;&gt;"",P1163&gt;$P$5),AND(Q1163&lt;&gt;"",Q1163&gt;$P$5)),MAX(A$5:A1162)+1,"")</f>
        <v/>
      </c>
      <c r="B1163" s="7" t="s">
        <v>1156</v>
      </c>
      <c r="C1163" s="8" t="s">
        <v>4218</v>
      </c>
      <c r="D1163" s="11">
        <v>1509.21849595</v>
      </c>
      <c r="E1163" s="11">
        <v>87.955450880000001</v>
      </c>
      <c r="F1163" s="11">
        <v>2063.7306404999999</v>
      </c>
      <c r="G1163" s="11">
        <v>118.81233212000001</v>
      </c>
      <c r="H1163" s="11">
        <v>2296.5070163999999</v>
      </c>
      <c r="I1163" s="11">
        <v>132.45588878000001</v>
      </c>
      <c r="J1163" s="11">
        <v>2718.9132401399997</v>
      </c>
      <c r="K1163" s="11">
        <v>130.90085108</v>
      </c>
      <c r="L1163" s="11">
        <v>2493.80671562</v>
      </c>
      <c r="M1163" s="11">
        <v>98.572130250000001</v>
      </c>
      <c r="N1163" s="11">
        <v>3052.80210343</v>
      </c>
      <c r="O1163" s="12">
        <v>128.05012685</v>
      </c>
      <c r="P1163" s="6">
        <f t="shared" si="36"/>
        <v>0.1513021260619507</v>
      </c>
      <c r="Q1163" s="6">
        <f t="shared" si="37"/>
        <v>7.8011641286586553E-2</v>
      </c>
    </row>
    <row r="1164" spans="1:17" x14ac:dyDescent="0.25">
      <c r="A1164" t="str">
        <f>IF(OR(AND(P1164&lt;&gt;"",P1164&gt;$P$5),AND(Q1164&lt;&gt;"",Q1164&gt;$P$5)),MAX(A$5:A1163)+1,"")</f>
        <v/>
      </c>
      <c r="B1164" s="7" t="s">
        <v>1157</v>
      </c>
      <c r="C1164" s="8" t="s">
        <v>4219</v>
      </c>
      <c r="D1164" s="11">
        <v>112.87715351999999</v>
      </c>
      <c r="E1164" s="11">
        <v>64.229622719999995</v>
      </c>
      <c r="F1164" s="11">
        <v>133.50331968</v>
      </c>
      <c r="G1164" s="11">
        <v>70.411925430000011</v>
      </c>
      <c r="H1164" s="11">
        <v>129.66406222000001</v>
      </c>
      <c r="I1164" s="11">
        <v>67.998622560000001</v>
      </c>
      <c r="J1164" s="11">
        <v>149.60461592999999</v>
      </c>
      <c r="K1164" s="11">
        <v>66.771919460000007</v>
      </c>
      <c r="L1164" s="11">
        <v>161.19772277000001</v>
      </c>
      <c r="M1164" s="11">
        <v>58.932803039999996</v>
      </c>
      <c r="N1164" s="11">
        <v>230.97036691999998</v>
      </c>
      <c r="O1164" s="12">
        <v>52.679055470000002</v>
      </c>
      <c r="P1164" s="6">
        <f t="shared" si="36"/>
        <v>0.15395810819992506</v>
      </c>
      <c r="Q1164" s="6">
        <f t="shared" si="37"/>
        <v>-3.8873566398957671E-2</v>
      </c>
    </row>
    <row r="1165" spans="1:17" x14ac:dyDescent="0.25">
      <c r="A1165" t="str">
        <f>IF(OR(AND(P1165&lt;&gt;"",P1165&gt;$P$5),AND(Q1165&lt;&gt;"",Q1165&gt;$P$5)),MAX(A$5:A1164)+1,"")</f>
        <v/>
      </c>
      <c r="B1165" s="7" t="s">
        <v>1158</v>
      </c>
      <c r="C1165" s="8" t="s">
        <v>4220</v>
      </c>
      <c r="D1165" s="11">
        <v>1022.91334827</v>
      </c>
      <c r="E1165" s="11">
        <v>38.870718789999998</v>
      </c>
      <c r="F1165" s="11">
        <v>1383.2420022700001</v>
      </c>
      <c r="G1165" s="11">
        <v>101.53580689</v>
      </c>
      <c r="H1165" s="11">
        <v>1509.0318068800002</v>
      </c>
      <c r="I1165" s="11">
        <v>113.20100334</v>
      </c>
      <c r="J1165" s="11">
        <v>1763.5558428699999</v>
      </c>
      <c r="K1165" s="11">
        <v>92.333312400000011</v>
      </c>
      <c r="L1165" s="11">
        <v>1837.2723606</v>
      </c>
      <c r="M1165" s="11">
        <v>28.135201210000002</v>
      </c>
      <c r="N1165" s="11">
        <v>1771.7204508099999</v>
      </c>
      <c r="O1165" s="12">
        <v>25.043987960000003</v>
      </c>
      <c r="P1165" s="6">
        <f t="shared" si="36"/>
        <v>0.1161209767095146</v>
      </c>
      <c r="Q1165" s="6">
        <f t="shared" si="37"/>
        <v>-8.4167222184449719E-2</v>
      </c>
    </row>
    <row r="1166" spans="1:17" x14ac:dyDescent="0.25">
      <c r="A1166" t="str">
        <f>IF(OR(AND(P1166&lt;&gt;"",P1166&gt;$P$5),AND(Q1166&lt;&gt;"",Q1166&gt;$P$5)),MAX(A$5:A1165)+1,"")</f>
        <v/>
      </c>
      <c r="B1166" s="7" t="s">
        <v>1159</v>
      </c>
      <c r="C1166" s="8" t="s">
        <v>4221</v>
      </c>
      <c r="D1166" s="11">
        <v>694.46944325999993</v>
      </c>
      <c r="E1166" s="11">
        <v>60.61138442</v>
      </c>
      <c r="F1166" s="11">
        <v>886.13379884000005</v>
      </c>
      <c r="G1166" s="11">
        <v>81.098146819999997</v>
      </c>
      <c r="H1166" s="11">
        <v>889.59873882000011</v>
      </c>
      <c r="I1166" s="11">
        <v>97.407151589999998</v>
      </c>
      <c r="J1166" s="11">
        <v>893.25818747000005</v>
      </c>
      <c r="K1166" s="11">
        <v>121.60235065000001</v>
      </c>
      <c r="L1166" s="11">
        <v>983.98041835000004</v>
      </c>
      <c r="M1166" s="11">
        <v>98.629108770000002</v>
      </c>
      <c r="N1166" s="11">
        <v>1151.07478793</v>
      </c>
      <c r="O1166" s="12">
        <v>60.880585420000003</v>
      </c>
      <c r="P1166" s="6">
        <f t="shared" si="36"/>
        <v>0.10634373284982312</v>
      </c>
      <c r="Q1166" s="6">
        <f t="shared" si="37"/>
        <v>8.8671136135798356E-4</v>
      </c>
    </row>
    <row r="1167" spans="1:17" x14ac:dyDescent="0.25">
      <c r="A1167" t="str">
        <f>IF(OR(AND(P1167&lt;&gt;"",P1167&gt;$P$5),AND(Q1167&lt;&gt;"",Q1167&gt;$P$5)),MAX(A$5:A1166)+1,"")</f>
        <v/>
      </c>
      <c r="B1167" s="7" t="s">
        <v>1160</v>
      </c>
      <c r="C1167" s="8" t="s">
        <v>4222</v>
      </c>
      <c r="D1167" s="11">
        <v>770.1750159500001</v>
      </c>
      <c r="E1167" s="11">
        <v>46.298296030000003</v>
      </c>
      <c r="F1167" s="11">
        <v>1012.8977053899999</v>
      </c>
      <c r="G1167" s="11">
        <v>64.816285719999996</v>
      </c>
      <c r="H1167" s="11">
        <v>1170.7838467399999</v>
      </c>
      <c r="I1167" s="11">
        <v>84.644688060000007</v>
      </c>
      <c r="J1167" s="11">
        <v>1349.6259149</v>
      </c>
      <c r="K1167" s="11">
        <v>56.876819329999996</v>
      </c>
      <c r="L1167" s="11">
        <v>1780.81505184</v>
      </c>
      <c r="M1167" s="11">
        <v>56.403398530000004</v>
      </c>
      <c r="N1167" s="11">
        <v>1863.7394600600001</v>
      </c>
      <c r="O1167" s="12">
        <v>57.078389059999999</v>
      </c>
      <c r="P1167" s="6">
        <f t="shared" si="36"/>
        <v>0.1933261422437702</v>
      </c>
      <c r="Q1167" s="6">
        <f t="shared" si="37"/>
        <v>4.2752740691345048E-2</v>
      </c>
    </row>
    <row r="1168" spans="1:17" x14ac:dyDescent="0.25">
      <c r="A1168" t="str">
        <f>IF(OR(AND(P1168&lt;&gt;"",P1168&gt;$P$5),AND(Q1168&lt;&gt;"",Q1168&gt;$P$5)),MAX(A$5:A1167)+1,"")</f>
        <v/>
      </c>
      <c r="B1168" s="7" t="s">
        <v>1161</v>
      </c>
      <c r="C1168" s="8" t="s">
        <v>4223</v>
      </c>
      <c r="D1168" s="11">
        <v>2764.7151948999999</v>
      </c>
      <c r="E1168" s="11">
        <v>150.76074297</v>
      </c>
      <c r="F1168" s="11">
        <v>3447.9623143899998</v>
      </c>
      <c r="G1168" s="11">
        <v>170.61320182</v>
      </c>
      <c r="H1168" s="11">
        <v>3905.15301598</v>
      </c>
      <c r="I1168" s="11">
        <v>173.49036604</v>
      </c>
      <c r="J1168" s="11">
        <v>4437.0423245500006</v>
      </c>
      <c r="K1168" s="11">
        <v>157.02447499000002</v>
      </c>
      <c r="L1168" s="11">
        <v>4764.2108700400004</v>
      </c>
      <c r="M1168" s="11">
        <v>170.26851041</v>
      </c>
      <c r="N1168" s="11">
        <v>5486.1798136000007</v>
      </c>
      <c r="O1168" s="12">
        <v>179.21860018999999</v>
      </c>
      <c r="P1168" s="6">
        <f t="shared" si="36"/>
        <v>0.14689570849953615</v>
      </c>
      <c r="Q1168" s="6">
        <f t="shared" si="37"/>
        <v>3.5187364526182874E-2</v>
      </c>
    </row>
    <row r="1169" spans="1:17" x14ac:dyDescent="0.25">
      <c r="A1169" t="str">
        <f>IF(OR(AND(P1169&lt;&gt;"",P1169&gt;$P$5),AND(Q1169&lt;&gt;"",Q1169&gt;$P$5)),MAX(A$5:A1168)+1,"")</f>
        <v/>
      </c>
      <c r="B1169" s="7" t="s">
        <v>1162</v>
      </c>
      <c r="C1169" s="8" t="s">
        <v>4224</v>
      </c>
      <c r="D1169" s="11">
        <v>442.58384174000003</v>
      </c>
      <c r="E1169" s="11">
        <v>127.21267017</v>
      </c>
      <c r="F1169" s="11">
        <v>595.61897184999998</v>
      </c>
      <c r="G1169" s="11">
        <v>150.52032954000001</v>
      </c>
      <c r="H1169" s="11">
        <v>741.55024112000001</v>
      </c>
      <c r="I1169" s="11">
        <v>175.34232191999999</v>
      </c>
      <c r="J1169" s="11">
        <v>763.62006170000006</v>
      </c>
      <c r="K1169" s="11">
        <v>207.28290684999999</v>
      </c>
      <c r="L1169" s="11">
        <v>607.67462477000004</v>
      </c>
      <c r="M1169" s="11">
        <v>187.32381896999999</v>
      </c>
      <c r="N1169" s="11">
        <v>717.38968337999995</v>
      </c>
      <c r="O1169" s="12">
        <v>176.79280262</v>
      </c>
      <c r="P1169" s="6">
        <f t="shared" si="36"/>
        <v>0.10141735287781151</v>
      </c>
      <c r="Q1169" s="6">
        <f t="shared" si="37"/>
        <v>6.8038338325646874E-2</v>
      </c>
    </row>
    <row r="1170" spans="1:17" x14ac:dyDescent="0.25">
      <c r="A1170">
        <f>IF(OR(AND(P1170&lt;&gt;"",P1170&gt;$P$5),AND(Q1170&lt;&gt;"",Q1170&gt;$P$5)),MAX(A$5:A1169)+1,"")</f>
        <v>411</v>
      </c>
      <c r="B1170" s="7" t="s">
        <v>1163</v>
      </c>
      <c r="C1170" s="8" t="s">
        <v>4225</v>
      </c>
      <c r="D1170" s="11">
        <v>190.69811931999999</v>
      </c>
      <c r="E1170" s="11">
        <v>46.787255189999996</v>
      </c>
      <c r="F1170" s="11">
        <v>217.47140694000001</v>
      </c>
      <c r="G1170" s="11">
        <v>48.296434900000001</v>
      </c>
      <c r="H1170" s="11">
        <v>205.04931068000002</v>
      </c>
      <c r="I1170" s="11">
        <v>49.015839490000005</v>
      </c>
      <c r="J1170" s="11">
        <v>231.13416286</v>
      </c>
      <c r="K1170" s="11">
        <v>41.73022718</v>
      </c>
      <c r="L1170" s="11">
        <v>455.99668707999996</v>
      </c>
      <c r="M1170" s="11">
        <v>97.125358480000003</v>
      </c>
      <c r="N1170" s="11">
        <v>408.10115030000003</v>
      </c>
      <c r="O1170" s="12">
        <v>126.40834012000001</v>
      </c>
      <c r="P1170" s="6">
        <f t="shared" si="36"/>
        <v>0.16435196857253365</v>
      </c>
      <c r="Q1170" s="6">
        <f t="shared" si="37"/>
        <v>0.21991517072166156</v>
      </c>
    </row>
    <row r="1171" spans="1:17" x14ac:dyDescent="0.25">
      <c r="A1171">
        <f>IF(OR(AND(P1171&lt;&gt;"",P1171&gt;$P$5),AND(Q1171&lt;&gt;"",Q1171&gt;$P$5)),MAX(A$5:A1170)+1,"")</f>
        <v>412</v>
      </c>
      <c r="B1171" s="7" t="s">
        <v>1164</v>
      </c>
      <c r="C1171" s="8" t="s">
        <v>4226</v>
      </c>
      <c r="D1171" s="11">
        <v>119.0103233</v>
      </c>
      <c r="E1171" s="11">
        <v>30.389548730000001</v>
      </c>
      <c r="F1171" s="11">
        <v>182.51617536000001</v>
      </c>
      <c r="G1171" s="11">
        <v>48.580025190000001</v>
      </c>
      <c r="H1171" s="11">
        <v>238.27299062999998</v>
      </c>
      <c r="I1171" s="11">
        <v>64.785083900000004</v>
      </c>
      <c r="J1171" s="11">
        <v>275.01020775000001</v>
      </c>
      <c r="K1171" s="11">
        <v>82.264840370000002</v>
      </c>
      <c r="L1171" s="11">
        <v>345.44802449999997</v>
      </c>
      <c r="M1171" s="11">
        <v>104.9318126</v>
      </c>
      <c r="N1171" s="11">
        <v>422.42589312000001</v>
      </c>
      <c r="O1171" s="12">
        <v>110.84442992</v>
      </c>
      <c r="P1171" s="6">
        <f t="shared" si="36"/>
        <v>0.28834797503829157</v>
      </c>
      <c r="Q1171" s="6">
        <f t="shared" si="37"/>
        <v>0.29538219864115667</v>
      </c>
    </row>
    <row r="1172" spans="1:17" x14ac:dyDescent="0.25">
      <c r="A1172">
        <f>IF(OR(AND(P1172&lt;&gt;"",P1172&gt;$P$5),AND(Q1172&lt;&gt;"",Q1172&gt;$P$5)),MAX(A$5:A1171)+1,"")</f>
        <v>413</v>
      </c>
      <c r="B1172" s="7" t="s">
        <v>1165</v>
      </c>
      <c r="C1172" s="8" t="s">
        <v>4227</v>
      </c>
      <c r="D1172" s="11">
        <v>1963.1585239999999</v>
      </c>
      <c r="E1172" s="11">
        <v>236.40470199999999</v>
      </c>
      <c r="F1172" s="11">
        <v>2840.925616</v>
      </c>
      <c r="G1172" s="11">
        <v>317.17368800000003</v>
      </c>
      <c r="H1172" s="11">
        <v>3506.4328180000002</v>
      </c>
      <c r="I1172" s="11">
        <v>404.87705599999998</v>
      </c>
      <c r="J1172" s="11">
        <v>4567.0225579999997</v>
      </c>
      <c r="K1172" s="11">
        <v>613.52347199999997</v>
      </c>
      <c r="L1172" s="11">
        <v>5454.6313319999999</v>
      </c>
      <c r="M1172" s="11">
        <v>808.99172599999997</v>
      </c>
      <c r="N1172" s="11">
        <v>6662.3530929999997</v>
      </c>
      <c r="O1172" s="12">
        <v>1016.976779</v>
      </c>
      <c r="P1172" s="6">
        <f t="shared" si="36"/>
        <v>0.27683404832575165</v>
      </c>
      <c r="Q1172" s="6">
        <f t="shared" si="37"/>
        <v>0.33884710940397156</v>
      </c>
    </row>
    <row r="1173" spans="1:17" x14ac:dyDescent="0.25">
      <c r="A1173" t="str">
        <f>IF(OR(AND(P1173&lt;&gt;"",P1173&gt;$P$5),AND(Q1173&lt;&gt;"",Q1173&gt;$P$5)),MAX(A$5:A1172)+1,"")</f>
        <v/>
      </c>
      <c r="B1173" s="7" t="s">
        <v>1166</v>
      </c>
      <c r="C1173" s="8" t="s">
        <v>4228</v>
      </c>
      <c r="D1173" s="11">
        <v>513.41325898000002</v>
      </c>
      <c r="E1173" s="11">
        <v>49.2450446</v>
      </c>
      <c r="F1173" s="11">
        <v>658.32778025000005</v>
      </c>
      <c r="G1173" s="11">
        <v>53.180841909999998</v>
      </c>
      <c r="H1173" s="11">
        <v>737.78443091999998</v>
      </c>
      <c r="I1173" s="11">
        <v>65.826190069999996</v>
      </c>
      <c r="J1173" s="11">
        <v>754.48142063</v>
      </c>
      <c r="K1173" s="11">
        <v>33.753902770000003</v>
      </c>
      <c r="L1173" s="11">
        <v>855.27818561000004</v>
      </c>
      <c r="M1173" s="11">
        <v>18.393285859999999</v>
      </c>
      <c r="N1173" s="11">
        <v>814.74296235999998</v>
      </c>
      <c r="O1173" s="12">
        <v>-39.514111</v>
      </c>
      <c r="P1173" s="6">
        <f t="shared" si="36"/>
        <v>9.6757738835100637E-2</v>
      </c>
      <c r="Q1173" s="6">
        <f t="shared" si="37"/>
        <v>-1.9569250776740557</v>
      </c>
    </row>
    <row r="1174" spans="1:17" x14ac:dyDescent="0.25">
      <c r="A1174" t="str">
        <f>IF(OR(AND(P1174&lt;&gt;"",P1174&gt;$P$5),AND(Q1174&lt;&gt;"",Q1174&gt;$P$5)),MAX(A$5:A1173)+1,"")</f>
        <v/>
      </c>
      <c r="B1174" s="7" t="s">
        <v>1167</v>
      </c>
      <c r="C1174" s="8" t="s">
        <v>4229</v>
      </c>
      <c r="D1174" s="11">
        <v>545.94392651999999</v>
      </c>
      <c r="E1174" s="11">
        <v>103.40304981</v>
      </c>
      <c r="F1174" s="11">
        <v>625.91711921000001</v>
      </c>
      <c r="G1174" s="11">
        <v>112.87214311</v>
      </c>
      <c r="H1174" s="11">
        <v>548.38467624999998</v>
      </c>
      <c r="I1174" s="11">
        <v>72.127189720000004</v>
      </c>
      <c r="J1174" s="11">
        <v>674.59629970000003</v>
      </c>
      <c r="K1174" s="11">
        <v>48.823967719999999</v>
      </c>
      <c r="L1174" s="11">
        <v>811.24190612999996</v>
      </c>
      <c r="M1174" s="11">
        <v>43.374711659999996</v>
      </c>
      <c r="N1174" s="11">
        <v>837.71932584000001</v>
      </c>
      <c r="O1174" s="12">
        <v>53.540843430000002</v>
      </c>
      <c r="P1174" s="6">
        <f t="shared" si="36"/>
        <v>8.9406843498804234E-2</v>
      </c>
      <c r="Q1174" s="6">
        <f t="shared" si="37"/>
        <v>-0.12334165343413572</v>
      </c>
    </row>
    <row r="1175" spans="1:17" x14ac:dyDescent="0.25">
      <c r="A1175" t="str">
        <f>IF(OR(AND(P1175&lt;&gt;"",P1175&gt;$P$5),AND(Q1175&lt;&gt;"",Q1175&gt;$P$5)),MAX(A$5:A1174)+1,"")</f>
        <v/>
      </c>
      <c r="B1175" s="7" t="s">
        <v>1168</v>
      </c>
      <c r="C1175" s="8" t="s">
        <v>4230</v>
      </c>
      <c r="D1175" s="11">
        <v>4462.5486899399993</v>
      </c>
      <c r="E1175" s="11">
        <v>168.29306750999999</v>
      </c>
      <c r="F1175" s="11">
        <v>4916.4343651300005</v>
      </c>
      <c r="G1175" s="11">
        <v>162.45919047000001</v>
      </c>
      <c r="H1175" s="11">
        <v>4923.8191564799999</v>
      </c>
      <c r="I1175" s="11">
        <v>179.77233165000001</v>
      </c>
      <c r="J1175" s="11">
        <v>5035.5465536199999</v>
      </c>
      <c r="K1175" s="11">
        <v>192.20554633</v>
      </c>
      <c r="L1175" s="11">
        <v>5668.8884630100001</v>
      </c>
      <c r="M1175" s="11">
        <v>213.34931608000002</v>
      </c>
      <c r="N1175" s="11">
        <v>6307.5159322899999</v>
      </c>
      <c r="O1175" s="12">
        <v>283.52183407999996</v>
      </c>
      <c r="P1175" s="6">
        <f t="shared" si="36"/>
        <v>7.165520512290624E-2</v>
      </c>
      <c r="Q1175" s="6">
        <f t="shared" si="37"/>
        <v>0.10995163849861989</v>
      </c>
    </row>
    <row r="1176" spans="1:17" x14ac:dyDescent="0.25">
      <c r="A1176">
        <f>IF(OR(AND(P1176&lt;&gt;"",P1176&gt;$P$5),AND(Q1176&lt;&gt;"",Q1176&gt;$P$5)),MAX(A$5:A1175)+1,"")</f>
        <v>414</v>
      </c>
      <c r="B1176" s="7" t="s">
        <v>1169</v>
      </c>
      <c r="C1176" s="8" t="s">
        <v>4231</v>
      </c>
      <c r="D1176" s="11">
        <v>405.75321391</v>
      </c>
      <c r="E1176" s="11">
        <v>62.5550803</v>
      </c>
      <c r="F1176" s="11">
        <v>566.23884666999993</v>
      </c>
      <c r="G1176" s="11">
        <v>71.614147349999996</v>
      </c>
      <c r="H1176" s="11">
        <v>599.9060682999999</v>
      </c>
      <c r="I1176" s="11">
        <v>73.264823129999996</v>
      </c>
      <c r="J1176" s="11">
        <v>683.84923276999996</v>
      </c>
      <c r="K1176" s="11">
        <v>81.035139799999996</v>
      </c>
      <c r="L1176" s="11">
        <v>855.70559639999999</v>
      </c>
      <c r="M1176" s="11">
        <v>100.27481712000001</v>
      </c>
      <c r="N1176" s="11">
        <v>1013.04918273</v>
      </c>
      <c r="O1176" s="12">
        <v>125.13553765</v>
      </c>
      <c r="P1176" s="6">
        <f t="shared" si="36"/>
        <v>0.20080838657715838</v>
      </c>
      <c r="Q1176" s="6">
        <f t="shared" si="37"/>
        <v>0.14874495106981445</v>
      </c>
    </row>
    <row r="1177" spans="1:17" x14ac:dyDescent="0.25">
      <c r="A1177">
        <f>IF(OR(AND(P1177&lt;&gt;"",P1177&gt;$P$5),AND(Q1177&lt;&gt;"",Q1177&gt;$P$5)),MAX(A$5:A1176)+1,"")</f>
        <v>415</v>
      </c>
      <c r="B1177" s="7" t="s">
        <v>1170</v>
      </c>
      <c r="C1177" s="8" t="s">
        <v>4232</v>
      </c>
      <c r="D1177" s="11">
        <v>1035.0489186699999</v>
      </c>
      <c r="E1177" s="11">
        <v>30.506884879999998</v>
      </c>
      <c r="F1177" s="11">
        <v>1592.7924948699999</v>
      </c>
      <c r="G1177" s="11">
        <v>44.180648490000003</v>
      </c>
      <c r="H1177" s="11">
        <v>2149.91751613</v>
      </c>
      <c r="I1177" s="11">
        <v>61.80371693</v>
      </c>
      <c r="J1177" s="11">
        <v>3005.2554999699996</v>
      </c>
      <c r="K1177" s="11">
        <v>87.468779189999992</v>
      </c>
      <c r="L1177" s="11">
        <v>4217.0030827099999</v>
      </c>
      <c r="M1177" s="11">
        <v>108.74272489000001</v>
      </c>
      <c r="N1177" s="11">
        <v>8370.0706797000003</v>
      </c>
      <c r="O1177" s="12">
        <v>186.7047044</v>
      </c>
      <c r="P1177" s="6">
        <f t="shared" si="36"/>
        <v>0.51898557588457472</v>
      </c>
      <c r="Q1177" s="6">
        <f t="shared" si="37"/>
        <v>0.43665166183227822</v>
      </c>
    </row>
    <row r="1178" spans="1:17" x14ac:dyDescent="0.25">
      <c r="A1178" t="str">
        <f>IF(OR(AND(P1178&lt;&gt;"",P1178&gt;$P$5),AND(Q1178&lt;&gt;"",Q1178&gt;$P$5)),MAX(A$5:A1177)+1,"")</f>
        <v/>
      </c>
      <c r="B1178" s="7" t="s">
        <v>1171</v>
      </c>
      <c r="C1178" s="8" t="s">
        <v>4233</v>
      </c>
      <c r="D1178" s="11" t="e">
        <v>#VALUE!</v>
      </c>
      <c r="E1178" s="11">
        <v>57.533038009999999</v>
      </c>
      <c r="F1178" s="11" t="e">
        <v>#VALUE!</v>
      </c>
      <c r="G1178" s="11">
        <v>52.314462920000004</v>
      </c>
      <c r="H1178" s="11">
        <v>555.61910637999995</v>
      </c>
      <c r="I1178" s="11">
        <v>58.937608909999994</v>
      </c>
      <c r="J1178" s="11">
        <v>580.55613338000001</v>
      </c>
      <c r="K1178" s="11">
        <v>53.388802399999996</v>
      </c>
      <c r="L1178" s="11">
        <v>622.17121701999997</v>
      </c>
      <c r="M1178" s="11">
        <v>62.981704880000002</v>
      </c>
      <c r="N1178" s="11">
        <v>543.92863792999992</v>
      </c>
      <c r="O1178" s="12">
        <v>36.503846299999999</v>
      </c>
      <c r="P1178" s="6" t="str">
        <f t="shared" si="36"/>
        <v/>
      </c>
      <c r="Q1178" s="6">
        <f t="shared" si="37"/>
        <v>-8.6971647592151702E-2</v>
      </c>
    </row>
    <row r="1179" spans="1:17" x14ac:dyDescent="0.25">
      <c r="A1179">
        <f>IF(OR(AND(P1179&lt;&gt;"",P1179&gt;$P$5),AND(Q1179&lt;&gt;"",Q1179&gt;$P$5)),MAX(A$5:A1178)+1,"")</f>
        <v>416</v>
      </c>
      <c r="B1179" s="7" t="s">
        <v>1172</v>
      </c>
      <c r="C1179" s="8" t="s">
        <v>4234</v>
      </c>
      <c r="D1179" s="11">
        <v>364.51507258999999</v>
      </c>
      <c r="E1179" s="11">
        <v>38.846639100000004</v>
      </c>
      <c r="F1179" s="11">
        <v>470.91459854000004</v>
      </c>
      <c r="G1179" s="11">
        <v>46.090573460000002</v>
      </c>
      <c r="H1179" s="11">
        <v>554.12456339999994</v>
      </c>
      <c r="I1179" s="11">
        <v>63.06437554</v>
      </c>
      <c r="J1179" s="11">
        <v>596.05918396000004</v>
      </c>
      <c r="K1179" s="11">
        <v>81.325752809999997</v>
      </c>
      <c r="L1179" s="11">
        <v>705.68687422000005</v>
      </c>
      <c r="M1179" s="11">
        <v>61.533270819999998</v>
      </c>
      <c r="N1179" s="11">
        <v>945.80474708000008</v>
      </c>
      <c r="O1179" s="12">
        <v>99.555957769999992</v>
      </c>
      <c r="P1179" s="6">
        <f t="shared" si="36"/>
        <v>0.2100886839715117</v>
      </c>
      <c r="Q1179" s="6">
        <f t="shared" si="37"/>
        <v>0.2070986404892543</v>
      </c>
    </row>
    <row r="1180" spans="1:17" x14ac:dyDescent="0.25">
      <c r="A1180">
        <f>IF(OR(AND(P1180&lt;&gt;"",P1180&gt;$P$5),AND(Q1180&lt;&gt;"",Q1180&gt;$P$5)),MAX(A$5:A1179)+1,"")</f>
        <v>417</v>
      </c>
      <c r="B1180" s="7" t="s">
        <v>1173</v>
      </c>
      <c r="C1180" s="8" t="s">
        <v>4235</v>
      </c>
      <c r="D1180" s="11">
        <v>309.33720857999998</v>
      </c>
      <c r="E1180" s="11">
        <v>74.054507430000001</v>
      </c>
      <c r="F1180" s="11">
        <v>487.73016712999998</v>
      </c>
      <c r="G1180" s="11">
        <v>97.316403090000009</v>
      </c>
      <c r="H1180" s="11">
        <v>624.77216569000007</v>
      </c>
      <c r="I1180" s="11">
        <v>119.44742170000001</v>
      </c>
      <c r="J1180" s="11">
        <v>616.60649983000008</v>
      </c>
      <c r="K1180" s="11">
        <v>117.08083067</v>
      </c>
      <c r="L1180" s="11">
        <v>1774.43959849</v>
      </c>
      <c r="M1180" s="11">
        <v>126.38909690999999</v>
      </c>
      <c r="N1180" s="11">
        <v>1768.4788669899999</v>
      </c>
      <c r="O1180" s="12">
        <v>162.43993745</v>
      </c>
      <c r="P1180" s="6">
        <f t="shared" si="36"/>
        <v>0.4172078278042306</v>
      </c>
      <c r="Q1180" s="6">
        <f t="shared" si="37"/>
        <v>0.17011423612927024</v>
      </c>
    </row>
    <row r="1181" spans="1:17" x14ac:dyDescent="0.25">
      <c r="A1181" t="str">
        <f>IF(OR(AND(P1181&lt;&gt;"",P1181&gt;$P$5),AND(Q1181&lt;&gt;"",Q1181&gt;$P$5)),MAX(A$5:A1180)+1,"")</f>
        <v/>
      </c>
      <c r="B1181" s="7" t="s">
        <v>1174</v>
      </c>
      <c r="C1181" s="8" t="s">
        <v>4236</v>
      </c>
      <c r="D1181" s="11">
        <v>1056.6286498899999</v>
      </c>
      <c r="E1181" s="11">
        <v>70.233563829999994</v>
      </c>
      <c r="F1181" s="11">
        <v>1362.5460837999999</v>
      </c>
      <c r="G1181" s="11">
        <v>89.57056815</v>
      </c>
      <c r="H1181" s="11">
        <v>1443.9742232999999</v>
      </c>
      <c r="I1181" s="11">
        <v>94.520502650000012</v>
      </c>
      <c r="J1181" s="11">
        <v>1638.48509592</v>
      </c>
      <c r="K1181" s="11">
        <v>84.088324279999995</v>
      </c>
      <c r="L1181" s="11">
        <v>2150.7613183099998</v>
      </c>
      <c r="M1181" s="11">
        <v>70.819286340000005</v>
      </c>
      <c r="N1181" s="11">
        <v>2493.7262937600003</v>
      </c>
      <c r="O1181" s="12">
        <v>88.33401837000001</v>
      </c>
      <c r="P1181" s="6">
        <f t="shared" si="36"/>
        <v>0.18736783626915865</v>
      </c>
      <c r="Q1181" s="6">
        <f t="shared" si="37"/>
        <v>4.6927616894810287E-2</v>
      </c>
    </row>
    <row r="1182" spans="1:17" x14ac:dyDescent="0.25">
      <c r="A1182">
        <f>IF(OR(AND(P1182&lt;&gt;"",P1182&gt;$P$5),AND(Q1182&lt;&gt;"",Q1182&gt;$P$5)),MAX(A$5:A1181)+1,"")</f>
        <v>418</v>
      </c>
      <c r="B1182" s="7" t="s">
        <v>1175</v>
      </c>
      <c r="C1182" s="8" t="s">
        <v>4237</v>
      </c>
      <c r="D1182" s="11">
        <v>1087.8962418499998</v>
      </c>
      <c r="E1182" s="11">
        <v>39.168845420000004</v>
      </c>
      <c r="F1182" s="11">
        <v>1334.6095504100001</v>
      </c>
      <c r="G1182" s="11">
        <v>69.969226680000006</v>
      </c>
      <c r="H1182" s="11">
        <v>1376.2715489000002</v>
      </c>
      <c r="I1182" s="11">
        <v>73.23363062</v>
      </c>
      <c r="J1182" s="11">
        <v>1592.0151568599999</v>
      </c>
      <c r="K1182" s="11">
        <v>105.60658011</v>
      </c>
      <c r="L1182" s="11">
        <v>1880.01694739</v>
      </c>
      <c r="M1182" s="11">
        <v>116.30481595000001</v>
      </c>
      <c r="N1182" s="11">
        <v>2257.32547372</v>
      </c>
      <c r="O1182" s="12">
        <v>98.366260310000001</v>
      </c>
      <c r="P1182" s="6">
        <f t="shared" si="36"/>
        <v>0.15718112512137083</v>
      </c>
      <c r="Q1182" s="6">
        <f t="shared" si="37"/>
        <v>0.20221205403983622</v>
      </c>
    </row>
    <row r="1183" spans="1:17" x14ac:dyDescent="0.25">
      <c r="A1183">
        <f>IF(OR(AND(P1183&lt;&gt;"",P1183&gt;$P$5),AND(Q1183&lt;&gt;"",Q1183&gt;$P$5)),MAX(A$5:A1182)+1,"")</f>
        <v>419</v>
      </c>
      <c r="B1183" s="7" t="s">
        <v>1176</v>
      </c>
      <c r="C1183" s="8" t="s">
        <v>4238</v>
      </c>
      <c r="D1183" s="11">
        <v>444.51765914999999</v>
      </c>
      <c r="E1183" s="11">
        <v>85.609479569999991</v>
      </c>
      <c r="F1183" s="11">
        <v>1134.2695142499999</v>
      </c>
      <c r="G1183" s="11">
        <v>356.63582537999997</v>
      </c>
      <c r="H1183" s="11">
        <v>1490.8364250899999</v>
      </c>
      <c r="I1183" s="11">
        <v>330.20786448000001</v>
      </c>
      <c r="J1183" s="11">
        <v>2044.40277109</v>
      </c>
      <c r="K1183" s="11">
        <v>303.82947661000003</v>
      </c>
      <c r="L1183" s="11">
        <v>2604.7633903400001</v>
      </c>
      <c r="M1183" s="11">
        <v>80.198054819999996</v>
      </c>
      <c r="N1183" s="11">
        <v>3003.4747227899998</v>
      </c>
      <c r="O1183" s="12">
        <v>595.85084155999994</v>
      </c>
      <c r="P1183" s="6">
        <f t="shared" si="36"/>
        <v>0.46536897556301415</v>
      </c>
      <c r="Q1183" s="6">
        <f t="shared" si="37"/>
        <v>0.47408708101262298</v>
      </c>
    </row>
    <row r="1184" spans="1:17" x14ac:dyDescent="0.25">
      <c r="A1184" t="str">
        <f>IF(OR(AND(P1184&lt;&gt;"",P1184&gt;$P$5),AND(Q1184&lt;&gt;"",Q1184&gt;$P$5)),MAX(A$5:A1183)+1,"")</f>
        <v/>
      </c>
      <c r="B1184" s="7" t="s">
        <v>1177</v>
      </c>
      <c r="C1184" s="8" t="s">
        <v>4239</v>
      </c>
      <c r="D1184" s="11">
        <v>272.20298306000001</v>
      </c>
      <c r="E1184" s="11">
        <v>34.074465310000001</v>
      </c>
      <c r="F1184" s="11">
        <v>316.97109406999999</v>
      </c>
      <c r="G1184" s="11">
        <v>43.442408549999996</v>
      </c>
      <c r="H1184" s="11">
        <v>305.71417294999998</v>
      </c>
      <c r="I1184" s="11">
        <v>39.4568996</v>
      </c>
      <c r="J1184" s="11">
        <v>303.42684922000001</v>
      </c>
      <c r="K1184" s="11">
        <v>33.851956430000001</v>
      </c>
      <c r="L1184" s="11">
        <v>296.06677010000004</v>
      </c>
      <c r="M1184" s="11">
        <v>18.624487309999999</v>
      </c>
      <c r="N1184" s="11">
        <v>239.98502816999999</v>
      </c>
      <c r="O1184" s="12">
        <v>-53.115562909999994</v>
      </c>
      <c r="P1184" s="6">
        <f t="shared" si="36"/>
        <v>-2.4879574318609987E-2</v>
      </c>
      <c r="Q1184" s="6">
        <f t="shared" si="37"/>
        <v>-2.092844944958963</v>
      </c>
    </row>
    <row r="1185" spans="1:17" x14ac:dyDescent="0.25">
      <c r="A1185">
        <f>IF(OR(AND(P1185&lt;&gt;"",P1185&gt;$P$5),AND(Q1185&lt;&gt;"",Q1185&gt;$P$5)),MAX(A$5:A1184)+1,"")</f>
        <v>420</v>
      </c>
      <c r="B1185" s="7" t="s">
        <v>1178</v>
      </c>
      <c r="C1185" s="8" t="s">
        <v>4240</v>
      </c>
      <c r="D1185" s="11">
        <v>1569.1263571500001</v>
      </c>
      <c r="E1185" s="11">
        <v>127.66593054000001</v>
      </c>
      <c r="F1185" s="11">
        <v>2794.0366635700002</v>
      </c>
      <c r="G1185" s="11">
        <v>186.93268739999999</v>
      </c>
      <c r="H1185" s="11">
        <v>3694.3547410799997</v>
      </c>
      <c r="I1185" s="11">
        <v>169.73358413999998</v>
      </c>
      <c r="J1185" s="11">
        <v>3609.6506281500001</v>
      </c>
      <c r="K1185" s="11">
        <v>159.79773496000001</v>
      </c>
      <c r="L1185" s="11">
        <v>4297.3919106000003</v>
      </c>
      <c r="M1185" s="11">
        <v>117.28516237000001</v>
      </c>
      <c r="N1185" s="11">
        <v>5788.7509556200002</v>
      </c>
      <c r="O1185" s="12">
        <v>117.78886134999999</v>
      </c>
      <c r="P1185" s="6">
        <f t="shared" si="36"/>
        <v>0.29833088897837912</v>
      </c>
      <c r="Q1185" s="6">
        <f t="shared" si="37"/>
        <v>-1.5975658234529178E-2</v>
      </c>
    </row>
    <row r="1186" spans="1:17" x14ac:dyDescent="0.25">
      <c r="A1186">
        <f>IF(OR(AND(P1186&lt;&gt;"",P1186&gt;$P$5),AND(Q1186&lt;&gt;"",Q1186&gt;$P$5)),MAX(A$5:A1185)+1,"")</f>
        <v>421</v>
      </c>
      <c r="B1186" s="7" t="s">
        <v>1179</v>
      </c>
      <c r="C1186" s="8" t="s">
        <v>4241</v>
      </c>
      <c r="D1186" s="11">
        <v>492.41147899999999</v>
      </c>
      <c r="E1186" s="11">
        <v>61.2281209</v>
      </c>
      <c r="F1186" s="11">
        <v>637.98605185999998</v>
      </c>
      <c r="G1186" s="11">
        <v>73.291716930000007</v>
      </c>
      <c r="H1186" s="11">
        <v>702.81451201000004</v>
      </c>
      <c r="I1186" s="11">
        <v>82.529931760000011</v>
      </c>
      <c r="J1186" s="11">
        <v>805.3910156799999</v>
      </c>
      <c r="K1186" s="11">
        <v>96.630043110000003</v>
      </c>
      <c r="L1186" s="11">
        <v>1088.19285122</v>
      </c>
      <c r="M1186" s="11">
        <v>117.01155759999999</v>
      </c>
      <c r="N1186" s="11">
        <v>1888.8611609700001</v>
      </c>
      <c r="O1186" s="12">
        <v>167.95105581999999</v>
      </c>
      <c r="P1186" s="6">
        <f t="shared" si="36"/>
        <v>0.30850194830072875</v>
      </c>
      <c r="Q1186" s="6">
        <f t="shared" si="37"/>
        <v>0.22361942119818412</v>
      </c>
    </row>
    <row r="1187" spans="1:17" x14ac:dyDescent="0.25">
      <c r="A1187" t="str">
        <f>IF(OR(AND(P1187&lt;&gt;"",P1187&gt;$P$5),AND(Q1187&lt;&gt;"",Q1187&gt;$P$5)),MAX(A$5:A1186)+1,"")</f>
        <v/>
      </c>
      <c r="B1187" s="7" t="s">
        <v>1180</v>
      </c>
      <c r="C1187" s="8" t="s">
        <v>4242</v>
      </c>
      <c r="D1187" s="11">
        <v>200.18786828999998</v>
      </c>
      <c r="E1187" s="11">
        <v>55.877293030000004</v>
      </c>
      <c r="F1187" s="11">
        <v>226.86128418000001</v>
      </c>
      <c r="G1187" s="11">
        <v>63.452372600000004</v>
      </c>
      <c r="H1187" s="11">
        <v>230.37685266</v>
      </c>
      <c r="I1187" s="11">
        <v>61.211589189999998</v>
      </c>
      <c r="J1187" s="11">
        <v>308.64054852999999</v>
      </c>
      <c r="K1187" s="11">
        <v>86.051188510000003</v>
      </c>
      <c r="L1187" s="11">
        <v>378.62182151000002</v>
      </c>
      <c r="M1187" s="11">
        <v>104.68152640999999</v>
      </c>
      <c r="N1187" s="11">
        <v>410.70815159</v>
      </c>
      <c r="O1187" s="12">
        <v>120.78554454</v>
      </c>
      <c r="P1187" s="6">
        <f t="shared" si="36"/>
        <v>0.15456692891692669</v>
      </c>
      <c r="Q1187" s="6">
        <f t="shared" si="37"/>
        <v>0.1666911958905708</v>
      </c>
    </row>
    <row r="1188" spans="1:17" x14ac:dyDescent="0.25">
      <c r="A1188" t="str">
        <f>IF(OR(AND(P1188&lt;&gt;"",P1188&gt;$P$5),AND(Q1188&lt;&gt;"",Q1188&gt;$P$5)),MAX(A$5:A1187)+1,"")</f>
        <v/>
      </c>
      <c r="B1188" s="7" t="s">
        <v>1181</v>
      </c>
      <c r="C1188" s="8" t="s">
        <v>4243</v>
      </c>
      <c r="D1188" s="11">
        <v>313.79930277999995</v>
      </c>
      <c r="E1188" s="11">
        <v>44.044790540000001</v>
      </c>
      <c r="F1188" s="11">
        <v>347.21419430000003</v>
      </c>
      <c r="G1188" s="11">
        <v>53.319905290000001</v>
      </c>
      <c r="H1188" s="11">
        <v>403.19195437000002</v>
      </c>
      <c r="I1188" s="11">
        <v>60.092920549999995</v>
      </c>
      <c r="J1188" s="11">
        <v>387.64948079000004</v>
      </c>
      <c r="K1188" s="11">
        <v>57.752438229999996</v>
      </c>
      <c r="L1188" s="11">
        <v>321.36252863999999</v>
      </c>
      <c r="M1188" s="11">
        <v>41.434045709999999</v>
      </c>
      <c r="N1188" s="11">
        <v>518.14435085000002</v>
      </c>
      <c r="O1188" s="12">
        <v>71.249832580000003</v>
      </c>
      <c r="P1188" s="6">
        <f t="shared" si="36"/>
        <v>0.10550257538037511</v>
      </c>
      <c r="Q1188" s="6">
        <f t="shared" si="37"/>
        <v>0.10097601998114514</v>
      </c>
    </row>
    <row r="1189" spans="1:17" x14ac:dyDescent="0.25">
      <c r="A1189">
        <f>IF(OR(AND(P1189&lt;&gt;"",P1189&gt;$P$5),AND(Q1189&lt;&gt;"",Q1189&gt;$P$5)),MAX(A$5:A1188)+1,"")</f>
        <v>422</v>
      </c>
      <c r="B1189" s="7" t="s">
        <v>1182</v>
      </c>
      <c r="C1189" s="8" t="s">
        <v>4244</v>
      </c>
      <c r="D1189" s="11">
        <v>2232.6932029499999</v>
      </c>
      <c r="E1189" s="11">
        <v>45.45502492</v>
      </c>
      <c r="F1189" s="11">
        <v>2554.2642455199998</v>
      </c>
      <c r="G1189" s="11">
        <v>70.941238819999995</v>
      </c>
      <c r="H1189" s="11">
        <v>2930.72482507</v>
      </c>
      <c r="I1189" s="11">
        <v>78.099245949999997</v>
      </c>
      <c r="J1189" s="11">
        <v>3275.7826973800002</v>
      </c>
      <c r="K1189" s="11">
        <v>103.82894621999999</v>
      </c>
      <c r="L1189" s="11">
        <v>6016.36424291</v>
      </c>
      <c r="M1189" s="11">
        <v>68.889410299999994</v>
      </c>
      <c r="N1189" s="11">
        <v>7637.1319510100002</v>
      </c>
      <c r="O1189" s="12">
        <v>152.63188999000002</v>
      </c>
      <c r="P1189" s="6">
        <f t="shared" si="36"/>
        <v>0.27885188746729361</v>
      </c>
      <c r="Q1189" s="6">
        <f t="shared" si="37"/>
        <v>0.27412687508812228</v>
      </c>
    </row>
    <row r="1190" spans="1:17" x14ac:dyDescent="0.25">
      <c r="A1190" t="str">
        <f>IF(OR(AND(P1190&lt;&gt;"",P1190&gt;$P$5),AND(Q1190&lt;&gt;"",Q1190&gt;$P$5)),MAX(A$5:A1189)+1,"")</f>
        <v/>
      </c>
      <c r="B1190" s="7" t="s">
        <v>1183</v>
      </c>
      <c r="C1190" s="8" t="s">
        <v>4245</v>
      </c>
      <c r="D1190" s="11" t="e">
        <v>#VALUE!</v>
      </c>
      <c r="E1190" s="11">
        <v>41.83099258</v>
      </c>
      <c r="F1190" s="11" t="e">
        <v>#VALUE!</v>
      </c>
      <c r="G1190" s="11">
        <v>58.860876299999994</v>
      </c>
      <c r="H1190" s="11">
        <v>421.57932423</v>
      </c>
      <c r="I1190" s="11">
        <v>51.667337609999997</v>
      </c>
      <c r="J1190" s="11">
        <v>412.60107078999999</v>
      </c>
      <c r="K1190" s="11">
        <v>48.279448420000001</v>
      </c>
      <c r="L1190" s="11">
        <v>397.92294820000001</v>
      </c>
      <c r="M1190" s="11">
        <v>33.941148829999996</v>
      </c>
      <c r="N1190" s="11">
        <v>530.55944807000003</v>
      </c>
      <c r="O1190" s="12">
        <v>61.592079329999997</v>
      </c>
      <c r="P1190" s="6" t="str">
        <f t="shared" si="36"/>
        <v/>
      </c>
      <c r="Q1190" s="6">
        <f t="shared" si="37"/>
        <v>8.0451655420268775E-2</v>
      </c>
    </row>
    <row r="1191" spans="1:17" x14ac:dyDescent="0.25">
      <c r="A1191" t="str">
        <f>IF(OR(AND(P1191&lt;&gt;"",P1191&gt;$P$5),AND(Q1191&lt;&gt;"",Q1191&gt;$P$5)),MAX(A$5:A1190)+1,"")</f>
        <v/>
      </c>
      <c r="B1191" s="7" t="s">
        <v>1184</v>
      </c>
      <c r="C1191" s="8" t="s">
        <v>4246</v>
      </c>
      <c r="D1191" s="11">
        <v>453.19408810000004</v>
      </c>
      <c r="E1191" s="11">
        <v>44.877306590000003</v>
      </c>
      <c r="F1191" s="11">
        <v>502.93954661000004</v>
      </c>
      <c r="G1191" s="11">
        <v>55.539185539999998</v>
      </c>
      <c r="H1191" s="11">
        <v>559.1117246</v>
      </c>
      <c r="I1191" s="11">
        <v>61.998753690000001</v>
      </c>
      <c r="J1191" s="11">
        <v>563.31361219000007</v>
      </c>
      <c r="K1191" s="11">
        <v>40.479300760000001</v>
      </c>
      <c r="L1191" s="11">
        <v>583.17960260000007</v>
      </c>
      <c r="M1191" s="11">
        <v>40.874966219999997</v>
      </c>
      <c r="N1191" s="11">
        <v>702.50112504999993</v>
      </c>
      <c r="O1191" s="12">
        <v>42.694855629999999</v>
      </c>
      <c r="P1191" s="6">
        <f t="shared" si="36"/>
        <v>9.1622698784070256E-2</v>
      </c>
      <c r="Q1191" s="6">
        <f t="shared" si="37"/>
        <v>-9.9212187296805476E-3</v>
      </c>
    </row>
    <row r="1192" spans="1:17" x14ac:dyDescent="0.25">
      <c r="A1192" t="str">
        <f>IF(OR(AND(P1192&lt;&gt;"",P1192&gt;$P$5),AND(Q1192&lt;&gt;"",Q1192&gt;$P$5)),MAX(A$5:A1191)+1,"")</f>
        <v/>
      </c>
      <c r="B1192" s="7" t="s">
        <v>1185</v>
      </c>
      <c r="C1192" s="8" t="s">
        <v>4247</v>
      </c>
      <c r="D1192" s="11">
        <v>1186.38957529</v>
      </c>
      <c r="E1192" s="11">
        <v>187.91306746999999</v>
      </c>
      <c r="F1192" s="11">
        <v>1322.73121019</v>
      </c>
      <c r="G1192" s="11">
        <v>189.89852668</v>
      </c>
      <c r="H1192" s="11">
        <v>1098.3130659799999</v>
      </c>
      <c r="I1192" s="11">
        <v>168.00356488</v>
      </c>
      <c r="J1192" s="11">
        <v>1131.31002143</v>
      </c>
      <c r="K1192" s="11">
        <v>172.48203819999998</v>
      </c>
      <c r="L1192" s="11">
        <v>1056.4285181099999</v>
      </c>
      <c r="M1192" s="11">
        <v>171.62881927000001</v>
      </c>
      <c r="N1192" s="11">
        <v>896.37477564999995</v>
      </c>
      <c r="O1192" s="12">
        <v>67.225886209999999</v>
      </c>
      <c r="P1192" s="6">
        <f t="shared" si="36"/>
        <v>-5.4519750836305669E-2</v>
      </c>
      <c r="Q1192" s="6">
        <f t="shared" si="37"/>
        <v>-0.18582847198391994</v>
      </c>
    </row>
    <row r="1193" spans="1:17" x14ac:dyDescent="0.25">
      <c r="A1193" t="str">
        <f>IF(OR(AND(P1193&lt;&gt;"",P1193&gt;$P$5),AND(Q1193&lt;&gt;"",Q1193&gt;$P$5)),MAX(A$5:A1192)+1,"")</f>
        <v/>
      </c>
      <c r="B1193" s="7" t="s">
        <v>1186</v>
      </c>
      <c r="C1193" s="8" t="s">
        <v>4248</v>
      </c>
      <c r="D1193" s="11">
        <v>697.58858725000005</v>
      </c>
      <c r="E1193" s="11">
        <v>51.078225439999997</v>
      </c>
      <c r="F1193" s="11">
        <v>865.58058182000002</v>
      </c>
      <c r="G1193" s="11">
        <v>88.734283819999987</v>
      </c>
      <c r="H1193" s="11">
        <v>810.51637191999998</v>
      </c>
      <c r="I1193" s="11">
        <v>94.726839720000001</v>
      </c>
      <c r="J1193" s="11">
        <v>840.79444416000001</v>
      </c>
      <c r="K1193" s="11">
        <v>102.82805583</v>
      </c>
      <c r="L1193" s="11">
        <v>832.63743473</v>
      </c>
      <c r="M1193" s="11">
        <v>93.933718389999996</v>
      </c>
      <c r="N1193" s="11">
        <v>644.06316278999998</v>
      </c>
      <c r="O1193" s="12">
        <v>55.617109820000003</v>
      </c>
      <c r="P1193" s="6">
        <f t="shared" si="36"/>
        <v>-1.5839752910674187E-2</v>
      </c>
      <c r="Q1193" s="6">
        <f t="shared" si="37"/>
        <v>1.7172296304902579E-2</v>
      </c>
    </row>
    <row r="1194" spans="1:17" x14ac:dyDescent="0.25">
      <c r="A1194" t="str">
        <f>IF(OR(AND(P1194&lt;&gt;"",P1194&gt;$P$5),AND(Q1194&lt;&gt;"",Q1194&gt;$P$5)),MAX(A$5:A1193)+1,"")</f>
        <v/>
      </c>
      <c r="B1194" s="7" t="s">
        <v>1187</v>
      </c>
      <c r="C1194" s="8" t="s">
        <v>4249</v>
      </c>
      <c r="D1194" s="11">
        <v>2035.9401027500001</v>
      </c>
      <c r="E1194" s="11">
        <v>107.52040818</v>
      </c>
      <c r="F1194" s="11">
        <v>2167.1343651100001</v>
      </c>
      <c r="G1194" s="11">
        <v>117.2728188</v>
      </c>
      <c r="H1194" s="11">
        <v>2539.9693813000004</v>
      </c>
      <c r="I1194" s="11">
        <v>106.69451728</v>
      </c>
      <c r="J1194" s="11">
        <v>3158.3340732500001</v>
      </c>
      <c r="K1194" s="11">
        <v>116.24656292</v>
      </c>
      <c r="L1194" s="11">
        <v>3546.51372833</v>
      </c>
      <c r="M1194" s="11">
        <v>102.36176571999999</v>
      </c>
      <c r="N1194" s="11">
        <v>4270.4898961999997</v>
      </c>
      <c r="O1194" s="12">
        <v>115.83379631999999</v>
      </c>
      <c r="P1194" s="6">
        <f t="shared" si="36"/>
        <v>0.15969167718123445</v>
      </c>
      <c r="Q1194" s="6">
        <f t="shared" si="37"/>
        <v>1.5006625491490455E-2</v>
      </c>
    </row>
    <row r="1195" spans="1:17" x14ac:dyDescent="0.25">
      <c r="A1195">
        <f>IF(OR(AND(P1195&lt;&gt;"",P1195&gt;$P$5),AND(Q1195&lt;&gt;"",Q1195&gt;$P$5)),MAX(A$5:A1194)+1,"")</f>
        <v>423</v>
      </c>
      <c r="B1195" s="7" t="s">
        <v>1188</v>
      </c>
      <c r="C1195" s="8" t="s">
        <v>4250</v>
      </c>
      <c r="D1195" s="11">
        <v>1850.1659427300001</v>
      </c>
      <c r="E1195" s="11">
        <v>102.94517942</v>
      </c>
      <c r="F1195" s="11">
        <v>2218.5082231599999</v>
      </c>
      <c r="G1195" s="11">
        <v>134.70950006999999</v>
      </c>
      <c r="H1195" s="11">
        <v>2842.1395364099999</v>
      </c>
      <c r="I1195" s="11">
        <v>182.55139693999999</v>
      </c>
      <c r="J1195" s="11">
        <v>3546.6620619599998</v>
      </c>
      <c r="K1195" s="11">
        <v>240.85327147000001</v>
      </c>
      <c r="L1195" s="11">
        <v>4428.4099887799994</v>
      </c>
      <c r="M1195" s="11">
        <v>297.30913391000001</v>
      </c>
      <c r="N1195" s="11">
        <v>5321.1523308699998</v>
      </c>
      <c r="O1195" s="12">
        <v>346.43864377999995</v>
      </c>
      <c r="P1195" s="6">
        <f t="shared" si="36"/>
        <v>0.23526177344280796</v>
      </c>
      <c r="Q1195" s="6">
        <f t="shared" si="37"/>
        <v>0.27468848614303454</v>
      </c>
    </row>
    <row r="1196" spans="1:17" x14ac:dyDescent="0.25">
      <c r="A1196" t="str">
        <f>IF(OR(AND(P1196&lt;&gt;"",P1196&gt;$P$5),AND(Q1196&lt;&gt;"",Q1196&gt;$P$5)),MAX(A$5:A1195)+1,"")</f>
        <v/>
      </c>
      <c r="B1196" s="7" t="s">
        <v>1189</v>
      </c>
      <c r="C1196" s="8" t="s">
        <v>4251</v>
      </c>
      <c r="D1196" s="11">
        <v>250.80751902</v>
      </c>
      <c r="E1196" s="11">
        <v>47.984751770000003</v>
      </c>
      <c r="F1196" s="11">
        <v>305.13132202999998</v>
      </c>
      <c r="G1196" s="11">
        <v>69.694934379999992</v>
      </c>
      <c r="H1196" s="11">
        <v>340.82719305000001</v>
      </c>
      <c r="I1196" s="11">
        <v>78.578104790000012</v>
      </c>
      <c r="J1196" s="11">
        <v>342.72095508000001</v>
      </c>
      <c r="K1196" s="11">
        <v>80.554678809999999</v>
      </c>
      <c r="L1196" s="11">
        <v>344.74835741000004</v>
      </c>
      <c r="M1196" s="11">
        <v>80.19367398</v>
      </c>
      <c r="N1196" s="11">
        <v>516.54003879000004</v>
      </c>
      <c r="O1196" s="12">
        <v>81.105342069999992</v>
      </c>
      <c r="P1196" s="6">
        <f t="shared" si="36"/>
        <v>0.1554540727641669</v>
      </c>
      <c r="Q1196" s="6">
        <f t="shared" si="37"/>
        <v>0.11068074155669572</v>
      </c>
    </row>
    <row r="1197" spans="1:17" x14ac:dyDescent="0.25">
      <c r="A1197" t="str">
        <f>IF(OR(AND(P1197&lt;&gt;"",P1197&gt;$P$5),AND(Q1197&lt;&gt;"",Q1197&gt;$P$5)),MAX(A$5:A1196)+1,"")</f>
        <v/>
      </c>
      <c r="B1197" s="7" t="s">
        <v>1190</v>
      </c>
      <c r="C1197" s="8" t="s">
        <v>4252</v>
      </c>
      <c r="D1197" s="11" t="e">
        <v>#VALUE!</v>
      </c>
      <c r="E1197" s="11" t="e">
        <v>#VALUE!</v>
      </c>
      <c r="F1197" s="11">
        <v>179.52250094999999</v>
      </c>
      <c r="G1197" s="11">
        <v>31.998945800000001</v>
      </c>
      <c r="H1197" s="11">
        <v>171.86103786000001</v>
      </c>
      <c r="I1197" s="11">
        <v>38.474107409999995</v>
      </c>
      <c r="J1197" s="11">
        <v>206.43260838</v>
      </c>
      <c r="K1197" s="11">
        <v>41.625604850000002</v>
      </c>
      <c r="L1197" s="11">
        <v>173.27655659999999</v>
      </c>
      <c r="M1197" s="11">
        <v>34.847824109999998</v>
      </c>
      <c r="N1197" s="11">
        <v>156.93825893000002</v>
      </c>
      <c r="O1197" s="12">
        <v>29.713484519999998</v>
      </c>
      <c r="P1197" s="6" t="str">
        <f t="shared" si="36"/>
        <v/>
      </c>
      <c r="Q1197" s="6" t="str">
        <f t="shared" si="37"/>
        <v/>
      </c>
    </row>
    <row r="1198" spans="1:17" x14ac:dyDescent="0.25">
      <c r="A1198" t="str">
        <f>IF(OR(AND(P1198&lt;&gt;"",P1198&gt;$P$5),AND(Q1198&lt;&gt;"",Q1198&gt;$P$5)),MAX(A$5:A1197)+1,"")</f>
        <v/>
      </c>
      <c r="B1198" s="7" t="s">
        <v>1191</v>
      </c>
      <c r="C1198" s="8" t="s">
        <v>4253</v>
      </c>
      <c r="D1198" s="11" t="e">
        <v>#VALUE!</v>
      </c>
      <c r="E1198" s="11" t="e">
        <v>#VALUE!</v>
      </c>
      <c r="F1198" s="11">
        <v>756.34441548999996</v>
      </c>
      <c r="G1198" s="11">
        <v>76.689218280000006</v>
      </c>
      <c r="H1198" s="11">
        <v>759.69678587999999</v>
      </c>
      <c r="I1198" s="11">
        <v>77.431812230000006</v>
      </c>
      <c r="J1198" s="11">
        <v>660.22230009999998</v>
      </c>
      <c r="K1198" s="11">
        <v>62.806297549999996</v>
      </c>
      <c r="L1198" s="11">
        <v>575.63887250999994</v>
      </c>
      <c r="M1198" s="11">
        <v>53.239805780000005</v>
      </c>
      <c r="N1198" s="11">
        <v>528.29270192000001</v>
      </c>
      <c r="O1198" s="12">
        <v>54.170546479999999</v>
      </c>
      <c r="P1198" s="6" t="str">
        <f t="shared" si="36"/>
        <v/>
      </c>
      <c r="Q1198" s="6" t="str">
        <f t="shared" si="37"/>
        <v/>
      </c>
    </row>
    <row r="1199" spans="1:17" x14ac:dyDescent="0.25">
      <c r="A1199" t="str">
        <f>IF(OR(AND(P1199&lt;&gt;"",P1199&gt;$P$5),AND(Q1199&lt;&gt;"",Q1199&gt;$P$5)),MAX(A$5:A1198)+1,"")</f>
        <v/>
      </c>
      <c r="B1199" s="7" t="s">
        <v>1192</v>
      </c>
      <c r="C1199" s="8" t="s">
        <v>4254</v>
      </c>
      <c r="D1199" s="11" t="e">
        <v>#VALUE!</v>
      </c>
      <c r="E1199" s="11" t="e">
        <v>#VALUE!</v>
      </c>
      <c r="F1199" s="11">
        <v>2430.9239958400003</v>
      </c>
      <c r="G1199" s="11">
        <v>76.941599870000005</v>
      </c>
      <c r="H1199" s="11">
        <v>2820.2203104999999</v>
      </c>
      <c r="I1199" s="11">
        <v>87.149535620000009</v>
      </c>
      <c r="J1199" s="11">
        <v>3679.1539664899997</v>
      </c>
      <c r="K1199" s="11">
        <v>110.82524653</v>
      </c>
      <c r="L1199" s="11">
        <v>3308.0551682800001</v>
      </c>
      <c r="M1199" s="11">
        <v>98.372076650000011</v>
      </c>
      <c r="N1199" s="11">
        <v>2999.9415166199997</v>
      </c>
      <c r="O1199" s="12">
        <v>60.422789530000003</v>
      </c>
      <c r="P1199" s="6" t="str">
        <f t="shared" si="36"/>
        <v/>
      </c>
      <c r="Q1199" s="6" t="str">
        <f t="shared" si="37"/>
        <v/>
      </c>
    </row>
    <row r="1200" spans="1:17" x14ac:dyDescent="0.25">
      <c r="A1200" t="str">
        <f>IF(OR(AND(P1200&lt;&gt;"",P1200&gt;$P$5),AND(Q1200&lt;&gt;"",Q1200&gt;$P$5)),MAX(A$5:A1199)+1,"")</f>
        <v/>
      </c>
      <c r="B1200" s="7" t="s">
        <v>1193</v>
      </c>
      <c r="C1200" s="8" t="s">
        <v>4255</v>
      </c>
      <c r="D1200" s="11" t="e">
        <v>#VALUE!</v>
      </c>
      <c r="E1200" s="11" t="e">
        <v>#VALUE!</v>
      </c>
      <c r="F1200" s="11">
        <v>649.02486052999996</v>
      </c>
      <c r="G1200" s="11">
        <v>51.055471560000001</v>
      </c>
      <c r="H1200" s="11">
        <v>773.99438844000008</v>
      </c>
      <c r="I1200" s="11">
        <v>64.433385920000006</v>
      </c>
      <c r="J1200" s="11">
        <v>877.81301311000004</v>
      </c>
      <c r="K1200" s="11">
        <v>69.73170137000001</v>
      </c>
      <c r="L1200" s="11">
        <v>949.91034115999992</v>
      </c>
      <c r="M1200" s="11">
        <v>79.059501049999994</v>
      </c>
      <c r="N1200" s="11">
        <v>1032.4338620000001</v>
      </c>
      <c r="O1200" s="12">
        <v>96.057651919999998</v>
      </c>
      <c r="P1200" s="6" t="str">
        <f t="shared" si="36"/>
        <v/>
      </c>
      <c r="Q1200" s="6" t="str">
        <f t="shared" si="37"/>
        <v/>
      </c>
    </row>
    <row r="1201" spans="1:17" x14ac:dyDescent="0.25">
      <c r="A1201" t="str">
        <f>IF(OR(AND(P1201&lt;&gt;"",P1201&gt;$P$5),AND(Q1201&lt;&gt;"",Q1201&gt;$P$5)),MAX(A$5:A1200)+1,"")</f>
        <v/>
      </c>
      <c r="B1201" s="7" t="s">
        <v>1194</v>
      </c>
      <c r="C1201" s="8" t="s">
        <v>4256</v>
      </c>
      <c r="D1201" s="11">
        <v>1293.5102999999999</v>
      </c>
      <c r="E1201" s="11">
        <v>54.888599999999997</v>
      </c>
      <c r="F1201" s="11">
        <v>1636.6787096500002</v>
      </c>
      <c r="G1201" s="11">
        <v>80.867008739999989</v>
      </c>
      <c r="H1201" s="11">
        <v>1786.03975504</v>
      </c>
      <c r="I1201" s="11">
        <v>84.435143580000002</v>
      </c>
      <c r="J1201" s="11">
        <v>1650.39131965</v>
      </c>
      <c r="K1201" s="11">
        <v>83.950681150000008</v>
      </c>
      <c r="L1201" s="11">
        <v>1975.4045024500001</v>
      </c>
      <c r="M1201" s="11">
        <v>98.328094489999998</v>
      </c>
      <c r="N1201" s="11">
        <v>2417.7348822899999</v>
      </c>
      <c r="O1201" s="12">
        <v>132.44974415000001</v>
      </c>
      <c r="P1201" s="6">
        <f t="shared" si="36"/>
        <v>0.13325529525819246</v>
      </c>
      <c r="Q1201" s="6">
        <f t="shared" si="37"/>
        <v>0.192652146103236</v>
      </c>
    </row>
    <row r="1202" spans="1:17" x14ac:dyDescent="0.25">
      <c r="A1202" t="str">
        <f>IF(OR(AND(P1202&lt;&gt;"",P1202&gt;$P$5),AND(Q1202&lt;&gt;"",Q1202&gt;$P$5)),MAX(A$5:A1201)+1,"")</f>
        <v/>
      </c>
      <c r="B1202" s="7" t="s">
        <v>1195</v>
      </c>
      <c r="C1202" s="8" t="s">
        <v>4257</v>
      </c>
      <c r="D1202" s="11">
        <v>518.43640000000005</v>
      </c>
      <c r="E1202" s="11">
        <v>91.789599999999993</v>
      </c>
      <c r="F1202" s="11">
        <v>575.84039430999997</v>
      </c>
      <c r="G1202" s="11">
        <v>64.697314950000006</v>
      </c>
      <c r="H1202" s="11">
        <v>610.66463141999998</v>
      </c>
      <c r="I1202" s="11">
        <v>63.078848710000003</v>
      </c>
      <c r="J1202" s="11">
        <v>665.99062128999992</v>
      </c>
      <c r="K1202" s="11">
        <v>52.440451909999993</v>
      </c>
      <c r="L1202" s="11">
        <v>757.95297785000002</v>
      </c>
      <c r="M1202" s="11">
        <v>48.366766850000005</v>
      </c>
      <c r="N1202" s="11">
        <v>834.54405170000007</v>
      </c>
      <c r="O1202" s="12">
        <v>67.439599999999999</v>
      </c>
      <c r="P1202" s="6">
        <f t="shared" si="36"/>
        <v>9.9893805010676795E-2</v>
      </c>
      <c r="Q1202" s="6">
        <f t="shared" si="37"/>
        <v>-5.9791221689558749E-2</v>
      </c>
    </row>
    <row r="1203" spans="1:17" x14ac:dyDescent="0.25">
      <c r="A1203" t="str">
        <f>IF(OR(AND(P1203&lt;&gt;"",P1203&gt;$P$5),AND(Q1203&lt;&gt;"",Q1203&gt;$P$5)),MAX(A$5:A1202)+1,"")</f>
        <v/>
      </c>
      <c r="B1203" s="7" t="s">
        <v>1196</v>
      </c>
      <c r="C1203" s="8" t="s">
        <v>4258</v>
      </c>
      <c r="D1203" s="11" t="e">
        <v>#VALUE!</v>
      </c>
      <c r="E1203" s="11" t="e">
        <v>#VALUE!</v>
      </c>
      <c r="F1203" s="11">
        <v>483.91053667</v>
      </c>
      <c r="G1203" s="11">
        <v>37.596819630000006</v>
      </c>
      <c r="H1203" s="11">
        <v>498.11597552000001</v>
      </c>
      <c r="I1203" s="11">
        <v>41.586469090000001</v>
      </c>
      <c r="J1203" s="11">
        <v>476.58425455999998</v>
      </c>
      <c r="K1203" s="11">
        <v>39.325755039999997</v>
      </c>
      <c r="L1203" s="11">
        <v>479.92093953</v>
      </c>
      <c r="M1203" s="11">
        <v>32.484421059999995</v>
      </c>
      <c r="N1203" s="11">
        <v>441.02740318999997</v>
      </c>
      <c r="O1203" s="12">
        <v>26.365994050000001</v>
      </c>
      <c r="P1203" s="6" t="str">
        <f t="shared" si="36"/>
        <v/>
      </c>
      <c r="Q1203" s="6" t="str">
        <f t="shared" si="37"/>
        <v/>
      </c>
    </row>
    <row r="1204" spans="1:17" x14ac:dyDescent="0.25">
      <c r="A1204">
        <f>IF(OR(AND(P1204&lt;&gt;"",P1204&gt;$P$5),AND(Q1204&lt;&gt;"",Q1204&gt;$P$5)),MAX(A$5:A1203)+1,"")</f>
        <v>424</v>
      </c>
      <c r="B1204" s="7" t="s">
        <v>1197</v>
      </c>
      <c r="C1204" s="8" t="s">
        <v>4259</v>
      </c>
      <c r="D1204" s="11">
        <v>7805.4596213199993</v>
      </c>
      <c r="E1204" s="11">
        <v>3110.3214110100002</v>
      </c>
      <c r="F1204" s="11">
        <v>6056.3118313800005</v>
      </c>
      <c r="G1204" s="11">
        <v>1821.6036329900001</v>
      </c>
      <c r="H1204" s="11">
        <v>6079.4152574799991</v>
      </c>
      <c r="I1204" s="11">
        <v>1848.2417880799999</v>
      </c>
      <c r="J1204" s="11">
        <v>6775.9872919099998</v>
      </c>
      <c r="K1204" s="11">
        <v>2108.0095705700001</v>
      </c>
      <c r="L1204" s="11">
        <v>11792.322619690001</v>
      </c>
      <c r="M1204" s="11">
        <v>4927.5648494200004</v>
      </c>
      <c r="N1204" s="11">
        <v>29139.131599009997</v>
      </c>
      <c r="O1204" s="12">
        <v>13949.033996790002</v>
      </c>
      <c r="P1204" s="6">
        <f t="shared" si="36"/>
        <v>0.30141445047167803</v>
      </c>
      <c r="Q1204" s="6">
        <f t="shared" si="37"/>
        <v>0.35004353216282946</v>
      </c>
    </row>
    <row r="1205" spans="1:17" x14ac:dyDescent="0.25">
      <c r="A1205" t="str">
        <f>IF(OR(AND(P1205&lt;&gt;"",P1205&gt;$P$5),AND(Q1205&lt;&gt;"",Q1205&gt;$P$5)),MAX(A$5:A1204)+1,"")</f>
        <v/>
      </c>
      <c r="B1205" s="7" t="s">
        <v>1198</v>
      </c>
      <c r="C1205" s="8" t="s">
        <v>4260</v>
      </c>
      <c r="D1205" s="11" t="e">
        <v>#VALUE!</v>
      </c>
      <c r="E1205" s="11" t="e">
        <v>#VALUE!</v>
      </c>
      <c r="F1205" s="11">
        <v>1559.0036045100001</v>
      </c>
      <c r="G1205" s="11">
        <v>190.85599515000001</v>
      </c>
      <c r="H1205" s="11">
        <v>1769.9529911700001</v>
      </c>
      <c r="I1205" s="11">
        <v>234.24111700999998</v>
      </c>
      <c r="J1205" s="11">
        <v>2180.9320945700001</v>
      </c>
      <c r="K1205" s="11">
        <v>262.93514802999999</v>
      </c>
      <c r="L1205" s="11">
        <v>2718.7604820799997</v>
      </c>
      <c r="M1205" s="11">
        <v>301.12765386000001</v>
      </c>
      <c r="N1205" s="11">
        <v>3034.7704844899999</v>
      </c>
      <c r="O1205" s="12">
        <v>306.59999786999998</v>
      </c>
      <c r="P1205" s="6" t="str">
        <f t="shared" si="36"/>
        <v/>
      </c>
      <c r="Q1205" s="6" t="str">
        <f t="shared" si="37"/>
        <v/>
      </c>
    </row>
    <row r="1206" spans="1:17" x14ac:dyDescent="0.25">
      <c r="A1206" t="str">
        <f>IF(OR(AND(P1206&lt;&gt;"",P1206&gt;$P$5),AND(Q1206&lt;&gt;"",Q1206&gt;$P$5)),MAX(A$5:A1205)+1,"")</f>
        <v/>
      </c>
      <c r="B1206" s="7" t="s">
        <v>1199</v>
      </c>
      <c r="C1206" s="8" t="s">
        <v>4261</v>
      </c>
      <c r="D1206" s="11" t="e">
        <v>#VALUE!</v>
      </c>
      <c r="E1206" s="11" t="e">
        <v>#VALUE!</v>
      </c>
      <c r="F1206" s="11">
        <v>325.31182545000001</v>
      </c>
      <c r="G1206" s="11">
        <v>82.528333930000002</v>
      </c>
      <c r="H1206" s="11">
        <v>298.75778868000003</v>
      </c>
      <c r="I1206" s="11">
        <v>67.370930270000002</v>
      </c>
      <c r="J1206" s="11">
        <v>329.99628675000002</v>
      </c>
      <c r="K1206" s="11">
        <v>49.009135270000002</v>
      </c>
      <c r="L1206" s="11">
        <v>308.33609293000001</v>
      </c>
      <c r="M1206" s="11">
        <v>44.859798340000005</v>
      </c>
      <c r="N1206" s="11">
        <v>344.86923313</v>
      </c>
      <c r="O1206" s="12">
        <v>48.971942759999997</v>
      </c>
      <c r="P1206" s="6" t="str">
        <f t="shared" si="36"/>
        <v/>
      </c>
      <c r="Q1206" s="6" t="str">
        <f t="shared" si="37"/>
        <v/>
      </c>
    </row>
    <row r="1207" spans="1:17" x14ac:dyDescent="0.25">
      <c r="A1207" t="str">
        <f>IF(OR(AND(P1207&lt;&gt;"",P1207&gt;$P$5),AND(Q1207&lt;&gt;"",Q1207&gt;$P$5)),MAX(A$5:A1206)+1,"")</f>
        <v/>
      </c>
      <c r="B1207" s="7" t="s">
        <v>1200</v>
      </c>
      <c r="C1207" s="8" t="s">
        <v>4262</v>
      </c>
      <c r="D1207" s="11" t="e">
        <v>#VALUE!</v>
      </c>
      <c r="E1207" s="11" t="e">
        <v>#VALUE!</v>
      </c>
      <c r="F1207" s="11">
        <v>2208.69484246</v>
      </c>
      <c r="G1207" s="11">
        <v>305.24573149000003</v>
      </c>
      <c r="H1207" s="11">
        <v>3031.1126556199997</v>
      </c>
      <c r="I1207" s="11">
        <v>388.27319322000005</v>
      </c>
      <c r="J1207" s="11">
        <v>4022.5575172700001</v>
      </c>
      <c r="K1207" s="11">
        <v>602.53351004000001</v>
      </c>
      <c r="L1207" s="11">
        <v>5338.9920653299996</v>
      </c>
      <c r="M1207" s="11">
        <v>800.95050774000003</v>
      </c>
      <c r="N1207" s="11">
        <v>8000.7337945700001</v>
      </c>
      <c r="O1207" s="12">
        <v>1185.8270701900001</v>
      </c>
      <c r="P1207" s="6" t="str">
        <f t="shared" si="36"/>
        <v/>
      </c>
      <c r="Q1207" s="6" t="str">
        <f t="shared" si="37"/>
        <v/>
      </c>
    </row>
    <row r="1208" spans="1:17" x14ac:dyDescent="0.25">
      <c r="A1208" t="str">
        <f>IF(OR(AND(P1208&lt;&gt;"",P1208&gt;$P$5),AND(Q1208&lt;&gt;"",Q1208&gt;$P$5)),MAX(A$5:A1207)+1,"")</f>
        <v/>
      </c>
      <c r="B1208" s="7" t="s">
        <v>1201</v>
      </c>
      <c r="C1208" s="8" t="s">
        <v>4263</v>
      </c>
      <c r="D1208" s="11" t="e">
        <v>#VALUE!</v>
      </c>
      <c r="E1208" s="11" t="e">
        <v>#VALUE!</v>
      </c>
      <c r="F1208" s="11">
        <v>604.61526033000007</v>
      </c>
      <c r="G1208" s="11">
        <v>60.186912030000002</v>
      </c>
      <c r="H1208" s="11">
        <v>727.72309901999995</v>
      </c>
      <c r="I1208" s="11">
        <v>73.353519680000005</v>
      </c>
      <c r="J1208" s="11">
        <v>798.96431775999997</v>
      </c>
      <c r="K1208" s="11">
        <v>90.980310029999998</v>
      </c>
      <c r="L1208" s="11">
        <v>884.90170030999991</v>
      </c>
      <c r="M1208" s="11">
        <v>87.37369477</v>
      </c>
      <c r="N1208" s="11">
        <v>839.51561615000003</v>
      </c>
      <c r="O1208" s="12">
        <v>67.378787200000005</v>
      </c>
      <c r="P1208" s="6" t="str">
        <f t="shared" si="36"/>
        <v/>
      </c>
      <c r="Q1208" s="6" t="str">
        <f t="shared" si="37"/>
        <v/>
      </c>
    </row>
    <row r="1209" spans="1:17" x14ac:dyDescent="0.25">
      <c r="A1209" t="str">
        <f>IF(OR(AND(P1209&lt;&gt;"",P1209&gt;$P$5),AND(Q1209&lt;&gt;"",Q1209&gt;$P$5)),MAX(A$5:A1208)+1,"")</f>
        <v/>
      </c>
      <c r="B1209" s="7" t="s">
        <v>1202</v>
      </c>
      <c r="C1209" s="8" t="s">
        <v>4264</v>
      </c>
      <c r="D1209" s="11" t="e">
        <v>#VALUE!</v>
      </c>
      <c r="E1209" s="11" t="e">
        <v>#VALUE!</v>
      </c>
      <c r="F1209" s="11">
        <v>499.42693613</v>
      </c>
      <c r="G1209" s="11">
        <v>55.002762789999998</v>
      </c>
      <c r="H1209" s="11">
        <v>602.58374709000009</v>
      </c>
      <c r="I1209" s="11">
        <v>57.67740173</v>
      </c>
      <c r="J1209" s="11">
        <v>666.87947605999989</v>
      </c>
      <c r="K1209" s="11">
        <v>60.086709810000002</v>
      </c>
      <c r="L1209" s="11">
        <v>773.58172774000002</v>
      </c>
      <c r="M1209" s="11">
        <v>67.838342530000006</v>
      </c>
      <c r="N1209" s="11">
        <v>862.85001623000005</v>
      </c>
      <c r="O1209" s="12">
        <v>57.956503850000004</v>
      </c>
      <c r="P1209" s="6" t="str">
        <f t="shared" si="36"/>
        <v/>
      </c>
      <c r="Q1209" s="6" t="str">
        <f t="shared" si="37"/>
        <v/>
      </c>
    </row>
    <row r="1210" spans="1:17" x14ac:dyDescent="0.25">
      <c r="A1210" t="str">
        <f>IF(OR(AND(P1210&lt;&gt;"",P1210&gt;$P$5),AND(Q1210&lt;&gt;"",Q1210&gt;$P$5)),MAX(A$5:A1209)+1,"")</f>
        <v/>
      </c>
      <c r="B1210" s="7" t="s">
        <v>1203</v>
      </c>
      <c r="C1210" s="8" t="s">
        <v>4265</v>
      </c>
      <c r="D1210" s="11" t="e">
        <v>#VALUE!</v>
      </c>
      <c r="E1210" s="11" t="e">
        <v>#VALUE!</v>
      </c>
      <c r="F1210" s="11">
        <v>847.78094796000005</v>
      </c>
      <c r="G1210" s="11">
        <v>87.232638190000003</v>
      </c>
      <c r="H1210" s="11">
        <v>1061.73698616</v>
      </c>
      <c r="I1210" s="11">
        <v>102.48087398999999</v>
      </c>
      <c r="J1210" s="11">
        <v>1173.9702249500001</v>
      </c>
      <c r="K1210" s="11">
        <v>102.54938324</v>
      </c>
      <c r="L1210" s="11">
        <v>1270.80639335</v>
      </c>
      <c r="M1210" s="11">
        <v>101.0639817</v>
      </c>
      <c r="N1210" s="11">
        <v>1410.8543682500001</v>
      </c>
      <c r="O1210" s="12">
        <v>121.76202223</v>
      </c>
      <c r="P1210" s="6" t="str">
        <f t="shared" si="36"/>
        <v/>
      </c>
      <c r="Q1210" s="6" t="str">
        <f t="shared" si="37"/>
        <v/>
      </c>
    </row>
    <row r="1211" spans="1:17" x14ac:dyDescent="0.25">
      <c r="A1211" t="str">
        <f>IF(OR(AND(P1211&lt;&gt;"",P1211&gt;$P$5),AND(Q1211&lt;&gt;"",Q1211&gt;$P$5)),MAX(A$5:A1210)+1,"")</f>
        <v/>
      </c>
      <c r="B1211" s="7" t="s">
        <v>1204</v>
      </c>
      <c r="C1211" s="8" t="s">
        <v>4266</v>
      </c>
      <c r="D1211" s="11">
        <v>977.06187136000005</v>
      </c>
      <c r="E1211" s="11">
        <v>46.062154670000005</v>
      </c>
      <c r="F1211" s="11">
        <v>1415.0292493299999</v>
      </c>
      <c r="G1211" s="11">
        <v>57.936040320000004</v>
      </c>
      <c r="H1211" s="11">
        <v>1622.32426996</v>
      </c>
      <c r="I1211" s="11">
        <v>53.973259299999995</v>
      </c>
      <c r="J1211" s="11">
        <v>1873.30033628</v>
      </c>
      <c r="K1211" s="11">
        <v>40.83070669</v>
      </c>
      <c r="L1211" s="11">
        <v>1834.8145610899999</v>
      </c>
      <c r="M1211" s="11">
        <v>38.908392759999998</v>
      </c>
      <c r="N1211" s="11">
        <v>1494.74733904</v>
      </c>
      <c r="O1211" s="12">
        <v>30.82399732</v>
      </c>
      <c r="P1211" s="6">
        <f t="shared" si="36"/>
        <v>8.8752448316927079E-2</v>
      </c>
      <c r="Q1211" s="6">
        <f t="shared" si="37"/>
        <v>-7.7197118855615754E-2</v>
      </c>
    </row>
    <row r="1212" spans="1:17" x14ac:dyDescent="0.25">
      <c r="A1212">
        <f>IF(OR(AND(P1212&lt;&gt;"",P1212&gt;$P$5),AND(Q1212&lt;&gt;"",Q1212&gt;$P$5)),MAX(A$5:A1211)+1,"")</f>
        <v>425</v>
      </c>
      <c r="B1212" s="7" t="s">
        <v>1205</v>
      </c>
      <c r="C1212" s="8" t="s">
        <v>4267</v>
      </c>
      <c r="D1212" s="11">
        <v>814.76625411999999</v>
      </c>
      <c r="E1212" s="11">
        <v>101.93701813</v>
      </c>
      <c r="F1212" s="11">
        <v>1273.5780255299999</v>
      </c>
      <c r="G1212" s="11">
        <v>107.08517218999999</v>
      </c>
      <c r="H1212" s="11">
        <v>1785.5916854000002</v>
      </c>
      <c r="I1212" s="11">
        <v>161.5391486</v>
      </c>
      <c r="J1212" s="11">
        <v>2873.6465790300003</v>
      </c>
      <c r="K1212" s="11">
        <v>432.68221424000001</v>
      </c>
      <c r="L1212" s="11">
        <v>4001.6678720700002</v>
      </c>
      <c r="M1212" s="11">
        <v>433.76233267999999</v>
      </c>
      <c r="N1212" s="11">
        <v>3881.6087444600003</v>
      </c>
      <c r="O1212" s="12">
        <v>255.54629955000001</v>
      </c>
      <c r="P1212" s="6">
        <f t="shared" si="36"/>
        <v>0.36645629245075639</v>
      </c>
      <c r="Q1212" s="6">
        <f t="shared" si="37"/>
        <v>0.20178708959502512</v>
      </c>
    </row>
    <row r="1213" spans="1:17" x14ac:dyDescent="0.25">
      <c r="A1213" t="str">
        <f>IF(OR(AND(P1213&lt;&gt;"",P1213&gt;$P$5),AND(Q1213&lt;&gt;"",Q1213&gt;$P$5)),MAX(A$5:A1212)+1,"")</f>
        <v/>
      </c>
      <c r="B1213" s="7" t="s">
        <v>1206</v>
      </c>
      <c r="C1213" s="8" t="s">
        <v>4268</v>
      </c>
      <c r="D1213" s="11">
        <v>1593.66442138</v>
      </c>
      <c r="E1213" s="11">
        <v>108.24307195999999</v>
      </c>
      <c r="F1213" s="11">
        <v>1849.66287289</v>
      </c>
      <c r="G1213" s="11">
        <v>198.3301706</v>
      </c>
      <c r="H1213" s="11">
        <v>2007.1213733299999</v>
      </c>
      <c r="I1213" s="11">
        <v>86.778445319999989</v>
      </c>
      <c r="J1213" s="11">
        <v>1773.0719704200001</v>
      </c>
      <c r="K1213" s="11">
        <v>47.616092530000003</v>
      </c>
      <c r="L1213" s="11">
        <v>1734.6893820999999</v>
      </c>
      <c r="M1213" s="11">
        <v>44.340870389999999</v>
      </c>
      <c r="N1213" s="11">
        <v>1755.7880027599999</v>
      </c>
      <c r="O1213" s="12">
        <v>22.557355380000001</v>
      </c>
      <c r="P1213" s="6">
        <f t="shared" si="36"/>
        <v>1.9565285428441159E-2</v>
      </c>
      <c r="Q1213" s="6">
        <f t="shared" si="37"/>
        <v>-0.26923520885889651</v>
      </c>
    </row>
    <row r="1214" spans="1:17" x14ac:dyDescent="0.25">
      <c r="A1214" t="str">
        <f>IF(OR(AND(P1214&lt;&gt;"",P1214&gt;$P$5),AND(Q1214&lt;&gt;"",Q1214&gt;$P$5)),MAX(A$5:A1213)+1,"")</f>
        <v/>
      </c>
      <c r="B1214" s="7" t="s">
        <v>1207</v>
      </c>
      <c r="C1214" s="8" t="s">
        <v>4269</v>
      </c>
      <c r="D1214" s="11" t="e">
        <v>#VALUE!</v>
      </c>
      <c r="E1214" s="11" t="e">
        <v>#VALUE!</v>
      </c>
      <c r="F1214" s="11">
        <v>482.44256761999998</v>
      </c>
      <c r="G1214" s="11">
        <v>62.373492490000004</v>
      </c>
      <c r="H1214" s="11">
        <v>398.06563555000002</v>
      </c>
      <c r="I1214" s="11">
        <v>43.076878020000002</v>
      </c>
      <c r="J1214" s="11">
        <v>450.12680269999998</v>
      </c>
      <c r="K1214" s="11">
        <v>53.899867180000001</v>
      </c>
      <c r="L1214" s="11">
        <v>511.86672711</v>
      </c>
      <c r="M1214" s="11">
        <v>43.965784630000002</v>
      </c>
      <c r="N1214" s="11">
        <v>483.14410335000002</v>
      </c>
      <c r="O1214" s="12">
        <v>51.190500909999997</v>
      </c>
      <c r="P1214" s="6" t="str">
        <f t="shared" si="36"/>
        <v/>
      </c>
      <c r="Q1214" s="6" t="str">
        <f t="shared" si="37"/>
        <v/>
      </c>
    </row>
    <row r="1215" spans="1:17" x14ac:dyDescent="0.25">
      <c r="A1215" t="str">
        <f>IF(OR(AND(P1215&lt;&gt;"",P1215&gt;$P$5),AND(Q1215&lt;&gt;"",Q1215&gt;$P$5)),MAX(A$5:A1214)+1,"")</f>
        <v/>
      </c>
      <c r="B1215" s="7" t="s">
        <v>1208</v>
      </c>
      <c r="C1215" s="8" t="s">
        <v>4270</v>
      </c>
      <c r="D1215" s="11">
        <v>737.55329132000008</v>
      </c>
      <c r="E1215" s="11">
        <v>57.647638310000005</v>
      </c>
      <c r="F1215" s="11">
        <v>958.94611828999996</v>
      </c>
      <c r="G1215" s="11">
        <v>89.735892919999998</v>
      </c>
      <c r="H1215" s="11">
        <v>1052.0573576100001</v>
      </c>
      <c r="I1215" s="11">
        <v>80.821747729999998</v>
      </c>
      <c r="J1215" s="11">
        <v>1079.78951007</v>
      </c>
      <c r="K1215" s="11">
        <v>96.402198620000007</v>
      </c>
      <c r="L1215" s="11">
        <v>1047.8879960300001</v>
      </c>
      <c r="M1215" s="11">
        <v>82.071969030000005</v>
      </c>
      <c r="N1215" s="11">
        <v>874.85367654999993</v>
      </c>
      <c r="O1215" s="12">
        <v>36.92224993</v>
      </c>
      <c r="P1215" s="6">
        <f t="shared" si="36"/>
        <v>3.4733245943718183E-2</v>
      </c>
      <c r="Q1215" s="6">
        <f t="shared" si="37"/>
        <v>-8.5252297117260789E-2</v>
      </c>
    </row>
    <row r="1216" spans="1:17" x14ac:dyDescent="0.25">
      <c r="A1216" t="str">
        <f>IF(OR(AND(P1216&lt;&gt;"",P1216&gt;$P$5),AND(Q1216&lt;&gt;"",Q1216&gt;$P$5)),MAX(A$5:A1215)+1,"")</f>
        <v/>
      </c>
      <c r="B1216" s="7" t="s">
        <v>1209</v>
      </c>
      <c r="C1216" s="8" t="s">
        <v>4271</v>
      </c>
      <c r="D1216" s="11" t="e">
        <v>#VALUE!</v>
      </c>
      <c r="E1216" s="11" t="e">
        <v>#VALUE!</v>
      </c>
      <c r="F1216" s="11">
        <v>424.75255347000001</v>
      </c>
      <c r="G1216" s="11">
        <v>101.0999415</v>
      </c>
      <c r="H1216" s="11">
        <v>531.09671036999998</v>
      </c>
      <c r="I1216" s="11">
        <v>115.25241717</v>
      </c>
      <c r="J1216" s="11">
        <v>602.42149183000004</v>
      </c>
      <c r="K1216" s="11">
        <v>128.03650877999999</v>
      </c>
      <c r="L1216" s="11">
        <v>583.51471990999994</v>
      </c>
      <c r="M1216" s="11">
        <v>123.58680661</v>
      </c>
      <c r="N1216" s="11">
        <v>605.01998824999998</v>
      </c>
      <c r="O1216" s="12">
        <v>133.81391667</v>
      </c>
      <c r="P1216" s="6" t="str">
        <f t="shared" si="36"/>
        <v/>
      </c>
      <c r="Q1216" s="6" t="str">
        <f t="shared" si="37"/>
        <v/>
      </c>
    </row>
    <row r="1217" spans="1:17" x14ac:dyDescent="0.25">
      <c r="A1217" t="str">
        <f>IF(OR(AND(P1217&lt;&gt;"",P1217&gt;$P$5),AND(Q1217&lt;&gt;"",Q1217&gt;$P$5)),MAX(A$5:A1216)+1,"")</f>
        <v/>
      </c>
      <c r="B1217" s="7" t="s">
        <v>1210</v>
      </c>
      <c r="C1217" s="8" t="s">
        <v>4272</v>
      </c>
      <c r="D1217" s="11" t="e">
        <v>#VALUE!</v>
      </c>
      <c r="E1217" s="11" t="e">
        <v>#VALUE!</v>
      </c>
      <c r="F1217" s="11">
        <v>148.55761422</v>
      </c>
      <c r="G1217" s="11">
        <v>69.660106939999991</v>
      </c>
      <c r="H1217" s="11">
        <v>182.13321827999999</v>
      </c>
      <c r="I1217" s="11">
        <v>100.20038401000001</v>
      </c>
      <c r="J1217" s="11">
        <v>178.85294141</v>
      </c>
      <c r="K1217" s="11">
        <v>75.055879469999994</v>
      </c>
      <c r="L1217" s="11">
        <v>187.40208337000001</v>
      </c>
      <c r="M1217" s="11">
        <v>63.572967429999999</v>
      </c>
      <c r="N1217" s="11">
        <v>181.42819788</v>
      </c>
      <c r="O1217" s="12">
        <v>61.80111187</v>
      </c>
      <c r="P1217" s="6" t="str">
        <f t="shared" si="36"/>
        <v/>
      </c>
      <c r="Q1217" s="6" t="str">
        <f t="shared" si="37"/>
        <v/>
      </c>
    </row>
    <row r="1218" spans="1:17" x14ac:dyDescent="0.25">
      <c r="A1218" t="str">
        <f>IF(OR(AND(P1218&lt;&gt;"",P1218&gt;$P$5),AND(Q1218&lt;&gt;"",Q1218&gt;$P$5)),MAX(A$5:A1217)+1,"")</f>
        <v/>
      </c>
      <c r="B1218" s="7" t="s">
        <v>1211</v>
      </c>
      <c r="C1218" s="8" t="s">
        <v>4273</v>
      </c>
      <c r="D1218" s="11" t="e">
        <v>#VALUE!</v>
      </c>
      <c r="E1218" s="11" t="e">
        <v>#VALUE!</v>
      </c>
      <c r="F1218" s="11">
        <v>290.46990864999998</v>
      </c>
      <c r="G1218" s="11">
        <v>55.036579240000002</v>
      </c>
      <c r="H1218" s="11">
        <v>352.44370244999999</v>
      </c>
      <c r="I1218" s="11">
        <v>59.356970240000003</v>
      </c>
      <c r="J1218" s="11">
        <v>370.08604986</v>
      </c>
      <c r="K1218" s="11">
        <v>55.46090993</v>
      </c>
      <c r="L1218" s="11">
        <v>434.20840333999996</v>
      </c>
      <c r="M1218" s="11">
        <v>35.243519849999998</v>
      </c>
      <c r="N1218" s="11">
        <v>537.17762441999992</v>
      </c>
      <c r="O1218" s="12">
        <v>39.454943899999996</v>
      </c>
      <c r="P1218" s="6" t="str">
        <f t="shared" si="36"/>
        <v/>
      </c>
      <c r="Q1218" s="6" t="str">
        <f t="shared" si="37"/>
        <v/>
      </c>
    </row>
    <row r="1219" spans="1:17" x14ac:dyDescent="0.25">
      <c r="A1219" t="str">
        <f>IF(OR(AND(P1219&lt;&gt;"",P1219&gt;$P$5),AND(Q1219&lt;&gt;"",Q1219&gt;$P$5)),MAX(A$5:A1218)+1,"")</f>
        <v/>
      </c>
      <c r="B1219" s="7" t="s">
        <v>1212</v>
      </c>
      <c r="C1219" s="8" t="s">
        <v>4274</v>
      </c>
      <c r="D1219" s="11">
        <v>1072.86230535</v>
      </c>
      <c r="E1219" s="11">
        <v>138.99354188999999</v>
      </c>
      <c r="F1219" s="11">
        <v>1310.1327791800002</v>
      </c>
      <c r="G1219" s="11">
        <v>127.89613849</v>
      </c>
      <c r="H1219" s="11">
        <v>1313.62541147</v>
      </c>
      <c r="I1219" s="11">
        <v>109.18378823</v>
      </c>
      <c r="J1219" s="11">
        <v>1735.88969339</v>
      </c>
      <c r="K1219" s="11">
        <v>115.75350893000001</v>
      </c>
      <c r="L1219" s="11">
        <v>1870.4702207600001</v>
      </c>
      <c r="M1219" s="11">
        <v>111.06724558000001</v>
      </c>
      <c r="N1219" s="11">
        <v>2040.25931578</v>
      </c>
      <c r="O1219" s="12">
        <v>131.79365146999999</v>
      </c>
      <c r="P1219" s="6">
        <f t="shared" si="36"/>
        <v>0.13717754797316184</v>
      </c>
      <c r="Q1219" s="6">
        <f t="shared" si="37"/>
        <v>-1.0581620118148338E-2</v>
      </c>
    </row>
    <row r="1220" spans="1:17" x14ac:dyDescent="0.25">
      <c r="A1220" t="str">
        <f>IF(OR(AND(P1220&lt;&gt;"",P1220&gt;$P$5),AND(Q1220&lt;&gt;"",Q1220&gt;$P$5)),MAX(A$5:A1219)+1,"")</f>
        <v/>
      </c>
      <c r="B1220" s="7" t="s">
        <v>1213</v>
      </c>
      <c r="C1220" s="8" t="s">
        <v>4275</v>
      </c>
      <c r="D1220" s="11" t="e">
        <v>#VALUE!</v>
      </c>
      <c r="E1220" s="11" t="e">
        <v>#VALUE!</v>
      </c>
      <c r="F1220" s="11">
        <v>744.31631157000004</v>
      </c>
      <c r="G1220" s="11">
        <v>65.489491900000004</v>
      </c>
      <c r="H1220" s="11">
        <v>724.96254389000001</v>
      </c>
      <c r="I1220" s="11">
        <v>59.680213259999995</v>
      </c>
      <c r="J1220" s="11">
        <v>823.96295877</v>
      </c>
      <c r="K1220" s="11">
        <v>50.143443159999997</v>
      </c>
      <c r="L1220" s="11">
        <v>848.35694692999994</v>
      </c>
      <c r="M1220" s="11">
        <v>59.611232130000005</v>
      </c>
      <c r="N1220" s="11">
        <v>865.34407783000006</v>
      </c>
      <c r="O1220" s="12">
        <v>52.530392540000001</v>
      </c>
      <c r="P1220" s="6" t="str">
        <f t="shared" si="36"/>
        <v/>
      </c>
      <c r="Q1220" s="6" t="str">
        <f t="shared" si="37"/>
        <v/>
      </c>
    </row>
    <row r="1221" spans="1:17" x14ac:dyDescent="0.25">
      <c r="A1221" t="str">
        <f>IF(OR(AND(P1221&lt;&gt;"",P1221&gt;$P$5),AND(Q1221&lt;&gt;"",Q1221&gt;$P$5)),MAX(A$5:A1220)+1,"")</f>
        <v/>
      </c>
      <c r="B1221" s="7" t="s">
        <v>1214</v>
      </c>
      <c r="C1221" s="8" t="s">
        <v>4276</v>
      </c>
      <c r="D1221" s="11" t="e">
        <v>#VALUE!</v>
      </c>
      <c r="E1221" s="11" t="e">
        <v>#VALUE!</v>
      </c>
      <c r="F1221" s="11">
        <v>529.17140849999998</v>
      </c>
      <c r="G1221" s="11">
        <v>49.135191720000002</v>
      </c>
      <c r="H1221" s="11">
        <v>494.25842642999999</v>
      </c>
      <c r="I1221" s="11">
        <v>59.954112719999998</v>
      </c>
      <c r="J1221" s="11">
        <v>500.42475552999997</v>
      </c>
      <c r="K1221" s="11">
        <v>55.521025530000003</v>
      </c>
      <c r="L1221" s="11">
        <v>470.86919692000004</v>
      </c>
      <c r="M1221" s="11">
        <v>37.504227280000002</v>
      </c>
      <c r="N1221" s="11">
        <v>278.15718948</v>
      </c>
      <c r="O1221" s="12">
        <v>18.864536340000001</v>
      </c>
      <c r="P1221" s="6" t="str">
        <f t="shared" si="36"/>
        <v/>
      </c>
      <c r="Q1221" s="6" t="str">
        <f t="shared" si="37"/>
        <v/>
      </c>
    </row>
    <row r="1222" spans="1:17" x14ac:dyDescent="0.25">
      <c r="A1222" t="str">
        <f>IF(OR(AND(P1222&lt;&gt;"",P1222&gt;$P$5),AND(Q1222&lt;&gt;"",Q1222&gt;$P$5)),MAX(A$5:A1221)+1,"")</f>
        <v/>
      </c>
      <c r="B1222" s="7" t="s">
        <v>1215</v>
      </c>
      <c r="C1222" s="8" t="s">
        <v>4277</v>
      </c>
      <c r="D1222" s="11">
        <v>3700.1573388699999</v>
      </c>
      <c r="E1222" s="11">
        <v>237.98706372999999</v>
      </c>
      <c r="F1222" s="11">
        <v>5624.8264411299997</v>
      </c>
      <c r="G1222" s="11">
        <v>231.66897187999999</v>
      </c>
      <c r="H1222" s="11">
        <v>4803.5353445200008</v>
      </c>
      <c r="I1222" s="11">
        <v>226.06279021</v>
      </c>
      <c r="J1222" s="11">
        <v>3769.49818615</v>
      </c>
      <c r="K1222" s="11">
        <v>231.73177577000001</v>
      </c>
      <c r="L1222" s="11">
        <v>4018.8219785300003</v>
      </c>
      <c r="M1222" s="11">
        <v>264.13546487000002</v>
      </c>
      <c r="N1222" s="11">
        <v>3360.0836079299997</v>
      </c>
      <c r="O1222" s="12">
        <v>221.59522905</v>
      </c>
      <c r="P1222" s="6">
        <f t="shared" si="36"/>
        <v>-1.9097190448759571E-2</v>
      </c>
      <c r="Q1222" s="6">
        <f t="shared" si="37"/>
        <v>-1.4171405368108791E-2</v>
      </c>
    </row>
    <row r="1223" spans="1:17" x14ac:dyDescent="0.25">
      <c r="A1223" t="str">
        <f>IF(OR(AND(P1223&lt;&gt;"",P1223&gt;$P$5),AND(Q1223&lt;&gt;"",Q1223&gt;$P$5)),MAX(A$5:A1222)+1,"")</f>
        <v/>
      </c>
      <c r="B1223" s="7" t="s">
        <v>1216</v>
      </c>
      <c r="C1223" s="8" t="s">
        <v>4278</v>
      </c>
      <c r="D1223" s="11" t="e">
        <v>#VALUE!</v>
      </c>
      <c r="E1223" s="11" t="e">
        <v>#VALUE!</v>
      </c>
      <c r="F1223" s="11">
        <v>363.42646616000002</v>
      </c>
      <c r="G1223" s="11">
        <v>53.92960901</v>
      </c>
      <c r="H1223" s="11">
        <v>363.40781149000003</v>
      </c>
      <c r="I1223" s="11">
        <v>41.195878890000003</v>
      </c>
      <c r="J1223" s="11">
        <v>474.45292913999998</v>
      </c>
      <c r="K1223" s="11">
        <v>50.03595035</v>
      </c>
      <c r="L1223" s="11">
        <v>543.11064013999999</v>
      </c>
      <c r="M1223" s="11">
        <v>63.414595590000005</v>
      </c>
      <c r="N1223" s="11">
        <v>464.40194814</v>
      </c>
      <c r="O1223" s="12">
        <v>50.140892890000003</v>
      </c>
      <c r="P1223" s="6" t="str">
        <f t="shared" si="36"/>
        <v/>
      </c>
      <c r="Q1223" s="6" t="str">
        <f t="shared" si="37"/>
        <v/>
      </c>
    </row>
    <row r="1224" spans="1:17" x14ac:dyDescent="0.25">
      <c r="A1224" t="str">
        <f>IF(OR(AND(P1224&lt;&gt;"",P1224&gt;$P$5),AND(Q1224&lt;&gt;"",Q1224&gt;$P$5)),MAX(A$5:A1223)+1,"")</f>
        <v/>
      </c>
      <c r="B1224" s="7" t="s">
        <v>1217</v>
      </c>
      <c r="C1224" s="8" t="s">
        <v>4279</v>
      </c>
      <c r="D1224" s="11" t="e">
        <v>#VALUE!</v>
      </c>
      <c r="E1224" s="11" t="e">
        <v>#VALUE!</v>
      </c>
      <c r="F1224" s="11">
        <v>799.31525934000001</v>
      </c>
      <c r="G1224" s="11">
        <v>44.104181920000002</v>
      </c>
      <c r="H1224" s="11">
        <v>952.96650184999999</v>
      </c>
      <c r="I1224" s="11">
        <v>42.359285079999999</v>
      </c>
      <c r="J1224" s="11">
        <v>1048.4553172599999</v>
      </c>
      <c r="K1224" s="11">
        <v>45.41159657</v>
      </c>
      <c r="L1224" s="11">
        <v>1143.8900493900001</v>
      </c>
      <c r="M1224" s="11">
        <v>45.90483193</v>
      </c>
      <c r="N1224" s="11">
        <v>1219.9355721400002</v>
      </c>
      <c r="O1224" s="12">
        <v>46.950674060000004</v>
      </c>
      <c r="P1224" s="6" t="str">
        <f t="shared" ref="P1224:P1287" si="38">IFERROR(IF(OR(D1224&lt;0,D1224=""),"",POWER(N1224/D1224,1/5)-1),"")</f>
        <v/>
      </c>
      <c r="Q1224" s="6" t="str">
        <f t="shared" ref="Q1224:Q1287" si="39">IFERROR(IF(OR(E1224&lt;0,E1224=""),"",POWER(O1224/E1224,1/5)-1),"")</f>
        <v/>
      </c>
    </row>
    <row r="1225" spans="1:17" x14ac:dyDescent="0.25">
      <c r="A1225" t="str">
        <f>IF(OR(AND(P1225&lt;&gt;"",P1225&gt;$P$5),AND(Q1225&lt;&gt;"",Q1225&gt;$P$5)),MAX(A$5:A1224)+1,"")</f>
        <v/>
      </c>
      <c r="B1225" s="7" t="s">
        <v>1218</v>
      </c>
      <c r="C1225" s="8" t="s">
        <v>4280</v>
      </c>
      <c r="D1225" s="11" t="e">
        <v>#VALUE!</v>
      </c>
      <c r="E1225" s="11" t="e">
        <v>#VALUE!</v>
      </c>
      <c r="F1225" s="11">
        <v>270.65125331000002</v>
      </c>
      <c r="G1225" s="11">
        <v>41.813769549999996</v>
      </c>
      <c r="H1225" s="11">
        <v>330.29591279000005</v>
      </c>
      <c r="I1225" s="11">
        <v>50.10152772</v>
      </c>
      <c r="J1225" s="11">
        <v>370.07829514999997</v>
      </c>
      <c r="K1225" s="11">
        <v>56.280467439999995</v>
      </c>
      <c r="L1225" s="11">
        <v>400.61025902</v>
      </c>
      <c r="M1225" s="11">
        <v>57.971417760000001</v>
      </c>
      <c r="N1225" s="11">
        <v>412.07739039999996</v>
      </c>
      <c r="O1225" s="12">
        <v>59.573788880000002</v>
      </c>
      <c r="P1225" s="6" t="str">
        <f t="shared" si="38"/>
        <v/>
      </c>
      <c r="Q1225" s="6" t="str">
        <f t="shared" si="39"/>
        <v/>
      </c>
    </row>
    <row r="1226" spans="1:17" x14ac:dyDescent="0.25">
      <c r="A1226" t="str">
        <f>IF(OR(AND(P1226&lt;&gt;"",P1226&gt;$P$5),AND(Q1226&lt;&gt;"",Q1226&gt;$P$5)),MAX(A$5:A1225)+1,"")</f>
        <v/>
      </c>
      <c r="B1226" s="7" t="s">
        <v>1219</v>
      </c>
      <c r="C1226" s="8" t="s">
        <v>4281</v>
      </c>
      <c r="D1226" s="11" t="e">
        <v>#VALUE!</v>
      </c>
      <c r="E1226" s="11" t="e">
        <v>#VALUE!</v>
      </c>
      <c r="F1226" s="11">
        <v>666.63186492999989</v>
      </c>
      <c r="G1226" s="11">
        <v>46.62955247</v>
      </c>
      <c r="H1226" s="11">
        <v>659.26226709000002</v>
      </c>
      <c r="I1226" s="11">
        <v>45.080996849999998</v>
      </c>
      <c r="J1226" s="11">
        <v>576.67934236999997</v>
      </c>
      <c r="K1226" s="11">
        <v>42.707443499999997</v>
      </c>
      <c r="L1226" s="11">
        <v>522.20456208999997</v>
      </c>
      <c r="M1226" s="11">
        <v>37.15887661</v>
      </c>
      <c r="N1226" s="11">
        <v>417.16109541000003</v>
      </c>
      <c r="O1226" s="12">
        <v>28.908755690000003</v>
      </c>
      <c r="P1226" s="6" t="str">
        <f t="shared" si="38"/>
        <v/>
      </c>
      <c r="Q1226" s="6" t="str">
        <f t="shared" si="39"/>
        <v/>
      </c>
    </row>
    <row r="1227" spans="1:17" x14ac:dyDescent="0.25">
      <c r="A1227" t="str">
        <f>IF(OR(AND(P1227&lt;&gt;"",P1227&gt;$P$5),AND(Q1227&lt;&gt;"",Q1227&gt;$P$5)),MAX(A$5:A1226)+1,"")</f>
        <v/>
      </c>
      <c r="B1227" s="7" t="s">
        <v>1220</v>
      </c>
      <c r="C1227" s="8" t="s">
        <v>4282</v>
      </c>
      <c r="D1227" s="11" t="e">
        <v>#VALUE!</v>
      </c>
      <c r="E1227" s="11" t="e">
        <v>#VALUE!</v>
      </c>
      <c r="F1227" s="11">
        <v>644.36241455999993</v>
      </c>
      <c r="G1227" s="11">
        <v>61.681774850000004</v>
      </c>
      <c r="H1227" s="11">
        <v>798.48370490000002</v>
      </c>
      <c r="I1227" s="11">
        <v>80.676739819999995</v>
      </c>
      <c r="J1227" s="11">
        <v>812.53090825000004</v>
      </c>
      <c r="K1227" s="11">
        <v>60.412863420000001</v>
      </c>
      <c r="L1227" s="11">
        <v>672.11100879999992</v>
      </c>
      <c r="M1227" s="11">
        <v>45.204885020000006</v>
      </c>
      <c r="N1227" s="11">
        <v>596.48511762999999</v>
      </c>
      <c r="O1227" s="12">
        <v>37.2496486</v>
      </c>
      <c r="P1227" s="6" t="str">
        <f t="shared" si="38"/>
        <v/>
      </c>
      <c r="Q1227" s="6" t="str">
        <f t="shared" si="39"/>
        <v/>
      </c>
    </row>
    <row r="1228" spans="1:17" x14ac:dyDescent="0.25">
      <c r="A1228" t="str">
        <f>IF(OR(AND(P1228&lt;&gt;"",P1228&gt;$P$5),AND(Q1228&lt;&gt;"",Q1228&gt;$P$5)),MAX(A$5:A1227)+1,"")</f>
        <v/>
      </c>
      <c r="B1228" s="7" t="s">
        <v>1221</v>
      </c>
      <c r="C1228" s="8" t="s">
        <v>4283</v>
      </c>
      <c r="D1228" s="11" t="e">
        <v>#VALUE!</v>
      </c>
      <c r="E1228" s="11" t="e">
        <v>#VALUE!</v>
      </c>
      <c r="F1228" s="11">
        <v>255.90829638999998</v>
      </c>
      <c r="G1228" s="11">
        <v>49.19545265</v>
      </c>
      <c r="H1228" s="11">
        <v>333.27134942999999</v>
      </c>
      <c r="I1228" s="11">
        <v>69.017194459999999</v>
      </c>
      <c r="J1228" s="11">
        <v>380.37974163999996</v>
      </c>
      <c r="K1228" s="11">
        <v>87.371877680000011</v>
      </c>
      <c r="L1228" s="11">
        <v>406.91657610999999</v>
      </c>
      <c r="M1228" s="11">
        <v>94.316704650000005</v>
      </c>
      <c r="N1228" s="11">
        <v>363.62401205000003</v>
      </c>
      <c r="O1228" s="12">
        <v>68.76366711</v>
      </c>
      <c r="P1228" s="6" t="str">
        <f t="shared" si="38"/>
        <v/>
      </c>
      <c r="Q1228" s="6" t="str">
        <f t="shared" si="39"/>
        <v/>
      </c>
    </row>
    <row r="1229" spans="1:17" x14ac:dyDescent="0.25">
      <c r="A1229" t="str">
        <f>IF(OR(AND(P1229&lt;&gt;"",P1229&gt;$P$5),AND(Q1229&lt;&gt;"",Q1229&gt;$P$5)),MAX(A$5:A1228)+1,"")</f>
        <v/>
      </c>
      <c r="B1229" s="7" t="s">
        <v>1222</v>
      </c>
      <c r="C1229" s="8" t="s">
        <v>4284</v>
      </c>
      <c r="D1229" s="11" t="e">
        <v>#VALUE!</v>
      </c>
      <c r="E1229" s="11" t="e">
        <v>#VALUE!</v>
      </c>
      <c r="F1229" s="11">
        <v>1266.6975421500001</v>
      </c>
      <c r="G1229" s="11">
        <v>104.32779106</v>
      </c>
      <c r="H1229" s="11">
        <v>1344.90024079</v>
      </c>
      <c r="I1229" s="11">
        <v>100.56375532</v>
      </c>
      <c r="J1229" s="11">
        <v>1481.1817750999999</v>
      </c>
      <c r="K1229" s="11">
        <v>108.77645425</v>
      </c>
      <c r="L1229" s="11">
        <v>1653.88256789</v>
      </c>
      <c r="M1229" s="11">
        <v>132.79761834000001</v>
      </c>
      <c r="N1229" s="11">
        <v>1887.5471451300002</v>
      </c>
      <c r="O1229" s="12">
        <v>165.50323594999998</v>
      </c>
      <c r="P1229" s="6" t="str">
        <f t="shared" si="38"/>
        <v/>
      </c>
      <c r="Q1229" s="6" t="str">
        <f t="shared" si="39"/>
        <v/>
      </c>
    </row>
    <row r="1230" spans="1:17" x14ac:dyDescent="0.25">
      <c r="A1230" t="str">
        <f>IF(OR(AND(P1230&lt;&gt;"",P1230&gt;$P$5),AND(Q1230&lt;&gt;"",Q1230&gt;$P$5)),MAX(A$5:A1229)+1,"")</f>
        <v/>
      </c>
      <c r="B1230" s="7" t="s">
        <v>1223</v>
      </c>
      <c r="C1230" s="8" t="s">
        <v>4285</v>
      </c>
      <c r="D1230" s="11" t="e">
        <v>#VALUE!</v>
      </c>
      <c r="E1230" s="11" t="e">
        <v>#VALUE!</v>
      </c>
      <c r="F1230" s="11">
        <v>791.61264360000007</v>
      </c>
      <c r="G1230" s="11">
        <v>109.35270054</v>
      </c>
      <c r="H1230" s="11">
        <v>698.51089094000008</v>
      </c>
      <c r="I1230" s="11">
        <v>75.788858069999989</v>
      </c>
      <c r="J1230" s="11">
        <v>655.38401700999998</v>
      </c>
      <c r="K1230" s="11">
        <v>53.932793650000001</v>
      </c>
      <c r="L1230" s="11">
        <v>780.69411502000003</v>
      </c>
      <c r="M1230" s="11">
        <v>81.428310719999999</v>
      </c>
      <c r="N1230" s="11">
        <v>783.37010055999997</v>
      </c>
      <c r="O1230" s="12">
        <v>74.043207109999997</v>
      </c>
      <c r="P1230" s="6" t="str">
        <f t="shared" si="38"/>
        <v/>
      </c>
      <c r="Q1230" s="6" t="str">
        <f t="shared" si="39"/>
        <v/>
      </c>
    </row>
    <row r="1231" spans="1:17" x14ac:dyDescent="0.25">
      <c r="A1231" t="str">
        <f>IF(OR(AND(P1231&lt;&gt;"",P1231&gt;$P$5),AND(Q1231&lt;&gt;"",Q1231&gt;$P$5)),MAX(A$5:A1230)+1,"")</f>
        <v/>
      </c>
      <c r="B1231" s="7" t="s">
        <v>1224</v>
      </c>
      <c r="C1231" s="8" t="s">
        <v>4286</v>
      </c>
      <c r="D1231" s="11" t="e">
        <v>#VALUE!</v>
      </c>
      <c r="E1231" s="11" t="e">
        <v>#VALUE!</v>
      </c>
      <c r="F1231" s="11">
        <v>725.81882347999999</v>
      </c>
      <c r="G1231" s="11">
        <v>77.246072760000004</v>
      </c>
      <c r="H1231" s="11">
        <v>814.87777348999998</v>
      </c>
      <c r="I1231" s="11">
        <v>66.693256380000008</v>
      </c>
      <c r="J1231" s="11">
        <v>746.09886939</v>
      </c>
      <c r="K1231" s="11">
        <v>62.264786549999997</v>
      </c>
      <c r="L1231" s="11">
        <v>770.77620823000007</v>
      </c>
      <c r="M1231" s="11">
        <v>64.506129090000002</v>
      </c>
      <c r="N1231" s="11">
        <v>808.52823573000001</v>
      </c>
      <c r="O1231" s="12">
        <v>65.263569950000004</v>
      </c>
      <c r="P1231" s="6" t="str">
        <f t="shared" si="38"/>
        <v/>
      </c>
      <c r="Q1231" s="6" t="str">
        <f t="shared" si="39"/>
        <v/>
      </c>
    </row>
    <row r="1232" spans="1:17" x14ac:dyDescent="0.25">
      <c r="A1232" t="str">
        <f>IF(OR(AND(P1232&lt;&gt;"",P1232&gt;$P$5),AND(Q1232&lt;&gt;"",Q1232&gt;$P$5)),MAX(A$5:A1231)+1,"")</f>
        <v/>
      </c>
      <c r="B1232" s="7" t="s">
        <v>1225</v>
      </c>
      <c r="C1232" s="8" t="s">
        <v>4287</v>
      </c>
      <c r="D1232" s="11" t="e">
        <v>#VALUE!</v>
      </c>
      <c r="E1232" s="11" t="e">
        <v>#VALUE!</v>
      </c>
      <c r="F1232" s="11">
        <v>235.35701017</v>
      </c>
      <c r="G1232" s="11">
        <v>56.685751029999999</v>
      </c>
      <c r="H1232" s="11">
        <v>267.15811210999999</v>
      </c>
      <c r="I1232" s="11">
        <v>60.428039409999997</v>
      </c>
      <c r="J1232" s="11">
        <v>299.42553552999999</v>
      </c>
      <c r="K1232" s="11">
        <v>64.659145289999998</v>
      </c>
      <c r="L1232" s="11">
        <v>306.72427293999999</v>
      </c>
      <c r="M1232" s="11">
        <v>66.624294250000005</v>
      </c>
      <c r="N1232" s="11">
        <v>291.14740361999998</v>
      </c>
      <c r="O1232" s="12">
        <v>52.639352549999998</v>
      </c>
      <c r="P1232" s="6" t="str">
        <f t="shared" si="38"/>
        <v/>
      </c>
      <c r="Q1232" s="6" t="str">
        <f t="shared" si="39"/>
        <v/>
      </c>
    </row>
    <row r="1233" spans="1:17" x14ac:dyDescent="0.25">
      <c r="A1233" t="str">
        <f>IF(OR(AND(P1233&lt;&gt;"",P1233&gt;$P$5),AND(Q1233&lt;&gt;"",Q1233&gt;$P$5)),MAX(A$5:A1232)+1,"")</f>
        <v/>
      </c>
      <c r="B1233" s="7" t="s">
        <v>1226</v>
      </c>
      <c r="C1233" s="8" t="s">
        <v>4288</v>
      </c>
      <c r="D1233" s="11" t="e">
        <v>#VALUE!</v>
      </c>
      <c r="E1233" s="11" t="e">
        <v>#VALUE!</v>
      </c>
      <c r="F1233" s="11">
        <v>388.80349935000004</v>
      </c>
      <c r="G1233" s="11">
        <v>36.405209979999995</v>
      </c>
      <c r="H1233" s="11">
        <v>423.89828505999998</v>
      </c>
      <c r="I1233" s="11">
        <v>45.495880499999998</v>
      </c>
      <c r="J1233" s="11">
        <v>573.38789786999996</v>
      </c>
      <c r="K1233" s="11">
        <v>51.886070549999999</v>
      </c>
      <c r="L1233" s="11">
        <v>682.78844479999998</v>
      </c>
      <c r="M1233" s="11">
        <v>62.807194420000002</v>
      </c>
      <c r="N1233" s="11">
        <v>750.03399444000001</v>
      </c>
      <c r="O1233" s="12">
        <v>72.237516920000004</v>
      </c>
      <c r="P1233" s="6" t="str">
        <f t="shared" si="38"/>
        <v/>
      </c>
      <c r="Q1233" s="6" t="str">
        <f t="shared" si="39"/>
        <v/>
      </c>
    </row>
    <row r="1234" spans="1:17" x14ac:dyDescent="0.25">
      <c r="A1234" t="str">
        <f>IF(OR(AND(P1234&lt;&gt;"",P1234&gt;$P$5),AND(Q1234&lt;&gt;"",Q1234&gt;$P$5)),MAX(A$5:A1233)+1,"")</f>
        <v/>
      </c>
      <c r="B1234" s="7" t="s">
        <v>1227</v>
      </c>
      <c r="C1234" s="8" t="s">
        <v>4289</v>
      </c>
      <c r="D1234" s="11" t="e">
        <v>#VALUE!</v>
      </c>
      <c r="E1234" s="11" t="e">
        <v>#VALUE!</v>
      </c>
      <c r="F1234" s="11">
        <v>2679.0132677500001</v>
      </c>
      <c r="G1234" s="11">
        <v>49.359888720000001</v>
      </c>
      <c r="H1234" s="11">
        <v>4976.5722536499998</v>
      </c>
      <c r="I1234" s="11">
        <v>46.604567070000002</v>
      </c>
      <c r="J1234" s="11">
        <v>4413.9752839599996</v>
      </c>
      <c r="K1234" s="11">
        <v>50.972858439999996</v>
      </c>
      <c r="L1234" s="11">
        <v>3132.5785887699999</v>
      </c>
      <c r="M1234" s="11">
        <v>107.74334220999999</v>
      </c>
      <c r="N1234" s="11">
        <v>3710.5461517899998</v>
      </c>
      <c r="O1234" s="12">
        <v>170.93957568000002</v>
      </c>
      <c r="P1234" s="6" t="str">
        <f t="shared" si="38"/>
        <v/>
      </c>
      <c r="Q1234" s="6" t="str">
        <f t="shared" si="39"/>
        <v/>
      </c>
    </row>
    <row r="1235" spans="1:17" x14ac:dyDescent="0.25">
      <c r="A1235" t="str">
        <f>IF(OR(AND(P1235&lt;&gt;"",P1235&gt;$P$5),AND(Q1235&lt;&gt;"",Q1235&gt;$P$5)),MAX(A$5:A1234)+1,"")</f>
        <v/>
      </c>
      <c r="B1235" s="7" t="s">
        <v>1228</v>
      </c>
      <c r="C1235" s="8" t="s">
        <v>4290</v>
      </c>
      <c r="D1235" s="11" t="e">
        <v>#VALUE!</v>
      </c>
      <c r="E1235" s="11" t="e">
        <v>#VALUE!</v>
      </c>
      <c r="F1235" s="11">
        <v>471.16009187000003</v>
      </c>
      <c r="G1235" s="11">
        <v>32.560562059999995</v>
      </c>
      <c r="H1235" s="11">
        <v>606.47199646000001</v>
      </c>
      <c r="I1235" s="11">
        <v>84.001684449999999</v>
      </c>
      <c r="J1235" s="11">
        <v>638.79527628999995</v>
      </c>
      <c r="K1235" s="11">
        <v>76.916083260000008</v>
      </c>
      <c r="L1235" s="11">
        <v>666.20706380999991</v>
      </c>
      <c r="M1235" s="11">
        <v>94.463065930000013</v>
      </c>
      <c r="N1235" s="11">
        <v>683.06411367999999</v>
      </c>
      <c r="O1235" s="12">
        <v>96.677112469999997</v>
      </c>
      <c r="P1235" s="6" t="str">
        <f t="shared" si="38"/>
        <v/>
      </c>
      <c r="Q1235" s="6" t="str">
        <f t="shared" si="39"/>
        <v/>
      </c>
    </row>
    <row r="1236" spans="1:17" x14ac:dyDescent="0.25">
      <c r="A1236" t="str">
        <f>IF(OR(AND(P1236&lt;&gt;"",P1236&gt;$P$5),AND(Q1236&lt;&gt;"",Q1236&gt;$P$5)),MAX(A$5:A1235)+1,"")</f>
        <v/>
      </c>
      <c r="B1236" s="7" t="s">
        <v>1229</v>
      </c>
      <c r="C1236" s="8" t="s">
        <v>4291</v>
      </c>
      <c r="D1236" s="11" t="e">
        <v>#VALUE!</v>
      </c>
      <c r="E1236" s="11" t="e">
        <v>#VALUE!</v>
      </c>
      <c r="F1236" s="11">
        <v>486.49548252999995</v>
      </c>
      <c r="G1236" s="11">
        <v>50.60768083</v>
      </c>
      <c r="H1236" s="11">
        <v>608.90796863000003</v>
      </c>
      <c r="I1236" s="11">
        <v>58.91778497</v>
      </c>
      <c r="J1236" s="11">
        <v>650.79997536999997</v>
      </c>
      <c r="K1236" s="11">
        <v>59.388855479999997</v>
      </c>
      <c r="L1236" s="11">
        <v>581.77795155999991</v>
      </c>
      <c r="M1236" s="11">
        <v>46.720243950000004</v>
      </c>
      <c r="N1236" s="11">
        <v>708.71552009000004</v>
      </c>
      <c r="O1236" s="12">
        <v>60.039834310000003</v>
      </c>
      <c r="P1236" s="6" t="str">
        <f t="shared" si="38"/>
        <v/>
      </c>
      <c r="Q1236" s="6" t="str">
        <f t="shared" si="39"/>
        <v/>
      </c>
    </row>
    <row r="1237" spans="1:17" x14ac:dyDescent="0.25">
      <c r="A1237" t="str">
        <f>IF(OR(AND(P1237&lt;&gt;"",P1237&gt;$P$5),AND(Q1237&lt;&gt;"",Q1237&gt;$P$5)),MAX(A$5:A1236)+1,"")</f>
        <v/>
      </c>
      <c r="B1237" s="7" t="s">
        <v>1230</v>
      </c>
      <c r="C1237" s="8" t="s">
        <v>4292</v>
      </c>
      <c r="D1237" s="11" t="e">
        <v>#VALUE!</v>
      </c>
      <c r="E1237" s="11" t="e">
        <v>#VALUE!</v>
      </c>
      <c r="F1237" s="11">
        <v>131.31496720000001</v>
      </c>
      <c r="G1237" s="11">
        <v>43.576057490000004</v>
      </c>
      <c r="H1237" s="11">
        <v>190.40169446000002</v>
      </c>
      <c r="I1237" s="11">
        <v>63.99171406</v>
      </c>
      <c r="J1237" s="11">
        <v>263.94060330000002</v>
      </c>
      <c r="K1237" s="11">
        <v>54.750394380000003</v>
      </c>
      <c r="L1237" s="11">
        <v>383.49727838000001</v>
      </c>
      <c r="M1237" s="11">
        <v>90.880528130000002</v>
      </c>
      <c r="N1237" s="11">
        <v>479.52022022000006</v>
      </c>
      <c r="O1237" s="12">
        <v>114.38135781999999</v>
      </c>
      <c r="P1237" s="6" t="str">
        <f t="shared" si="38"/>
        <v/>
      </c>
      <c r="Q1237" s="6" t="str">
        <f t="shared" si="39"/>
        <v/>
      </c>
    </row>
    <row r="1238" spans="1:17" x14ac:dyDescent="0.25">
      <c r="A1238">
        <f>IF(OR(AND(P1238&lt;&gt;"",P1238&gt;$P$5),AND(Q1238&lt;&gt;"",Q1238&gt;$P$5)),MAX(A$5:A1237)+1,"")</f>
        <v>426</v>
      </c>
      <c r="B1238" s="7" t="s">
        <v>1231</v>
      </c>
      <c r="C1238" s="8" t="s">
        <v>4293</v>
      </c>
      <c r="D1238" s="11">
        <v>796.08799999999997</v>
      </c>
      <c r="E1238" s="11">
        <v>108.50700000000001</v>
      </c>
      <c r="F1238" s="11">
        <v>1016.5326</v>
      </c>
      <c r="G1238" s="11">
        <v>165.0264</v>
      </c>
      <c r="H1238" s="11">
        <v>1331.3744252700001</v>
      </c>
      <c r="I1238" s="11">
        <v>202.74555915000002</v>
      </c>
      <c r="J1238" s="11">
        <v>1476.6275275</v>
      </c>
      <c r="K1238" s="11">
        <v>315.71293851999997</v>
      </c>
      <c r="L1238" s="11">
        <v>1674.5185412999999</v>
      </c>
      <c r="M1238" s="11">
        <v>273.48171077999996</v>
      </c>
      <c r="N1238" s="11">
        <v>2074.3520621400003</v>
      </c>
      <c r="O1238" s="12">
        <v>393.81331461000002</v>
      </c>
      <c r="P1238" s="6">
        <f t="shared" si="38"/>
        <v>0.21111191836538334</v>
      </c>
      <c r="Q1238" s="6">
        <f t="shared" si="39"/>
        <v>0.294096098285759</v>
      </c>
    </row>
    <row r="1239" spans="1:17" x14ac:dyDescent="0.25">
      <c r="A1239" t="str">
        <f>IF(OR(AND(P1239&lt;&gt;"",P1239&gt;$P$5),AND(Q1239&lt;&gt;"",Q1239&gt;$P$5)),MAX(A$5:A1238)+1,"")</f>
        <v/>
      </c>
      <c r="B1239" s="7" t="s">
        <v>1232</v>
      </c>
      <c r="C1239" s="8" t="s">
        <v>4294</v>
      </c>
      <c r="D1239" s="11" t="e">
        <v>#VALUE!</v>
      </c>
      <c r="E1239" s="11" t="e">
        <v>#VALUE!</v>
      </c>
      <c r="F1239" s="11">
        <v>624.18347396000001</v>
      </c>
      <c r="G1239" s="11">
        <v>80.791471870000009</v>
      </c>
      <c r="H1239" s="11">
        <v>705.43850399999997</v>
      </c>
      <c r="I1239" s="11">
        <v>87.197854969999995</v>
      </c>
      <c r="J1239" s="11">
        <v>849.17908696000006</v>
      </c>
      <c r="K1239" s="11">
        <v>97.633443110000002</v>
      </c>
      <c r="L1239" s="11">
        <v>944.70410262999997</v>
      </c>
      <c r="M1239" s="11">
        <v>90.153893049999994</v>
      </c>
      <c r="N1239" s="11">
        <v>1045.94381286</v>
      </c>
      <c r="O1239" s="12">
        <v>96.92183541</v>
      </c>
      <c r="P1239" s="6" t="str">
        <f t="shared" si="38"/>
        <v/>
      </c>
      <c r="Q1239" s="6" t="str">
        <f t="shared" si="39"/>
        <v/>
      </c>
    </row>
    <row r="1240" spans="1:17" x14ac:dyDescent="0.25">
      <c r="A1240" t="str">
        <f>IF(OR(AND(P1240&lt;&gt;"",P1240&gt;$P$5),AND(Q1240&lt;&gt;"",Q1240&gt;$P$5)),MAX(A$5:A1239)+1,"")</f>
        <v/>
      </c>
      <c r="B1240" s="7" t="s">
        <v>1233</v>
      </c>
      <c r="C1240" s="8" t="s">
        <v>4295</v>
      </c>
      <c r="D1240" s="11" t="e">
        <v>#VALUE!</v>
      </c>
      <c r="E1240" s="11" t="e">
        <v>#VALUE!</v>
      </c>
      <c r="F1240" s="11">
        <v>317.48565782999998</v>
      </c>
      <c r="G1240" s="11">
        <v>58.314127670000005</v>
      </c>
      <c r="H1240" s="11">
        <v>436.40828469000002</v>
      </c>
      <c r="I1240" s="11">
        <v>90.334375840000007</v>
      </c>
      <c r="J1240" s="11">
        <v>516.21223924000003</v>
      </c>
      <c r="K1240" s="11">
        <v>101.88752509999999</v>
      </c>
      <c r="L1240" s="11">
        <v>549.91729699999996</v>
      </c>
      <c r="M1240" s="11">
        <v>107.38066406</v>
      </c>
      <c r="N1240" s="11">
        <v>606.67394238999998</v>
      </c>
      <c r="O1240" s="12">
        <v>121.33269118000001</v>
      </c>
      <c r="P1240" s="6" t="str">
        <f t="shared" si="38"/>
        <v/>
      </c>
      <c r="Q1240" s="6" t="str">
        <f t="shared" si="39"/>
        <v/>
      </c>
    </row>
    <row r="1241" spans="1:17" x14ac:dyDescent="0.25">
      <c r="A1241" t="str">
        <f>IF(OR(AND(P1241&lt;&gt;"",P1241&gt;$P$5),AND(Q1241&lt;&gt;"",Q1241&gt;$P$5)),MAX(A$5:A1240)+1,"")</f>
        <v/>
      </c>
      <c r="B1241" s="7" t="s">
        <v>1234</v>
      </c>
      <c r="C1241" s="8" t="s">
        <v>4296</v>
      </c>
      <c r="D1241" s="11" t="e">
        <v>#VALUE!</v>
      </c>
      <c r="E1241" s="11" t="e">
        <v>#VALUE!</v>
      </c>
      <c r="F1241" s="11">
        <v>253.11883294999998</v>
      </c>
      <c r="G1241" s="11">
        <v>43.172260880000003</v>
      </c>
      <c r="H1241" s="11">
        <v>294.21860457999998</v>
      </c>
      <c r="I1241" s="11">
        <v>44.997765389999998</v>
      </c>
      <c r="J1241" s="11">
        <v>296.83526218000003</v>
      </c>
      <c r="K1241" s="11">
        <v>54.095834529999998</v>
      </c>
      <c r="L1241" s="11">
        <v>365.71036313999997</v>
      </c>
      <c r="M1241" s="11">
        <v>55.768580549999996</v>
      </c>
      <c r="N1241" s="11">
        <v>449.8178977</v>
      </c>
      <c r="O1241" s="12">
        <v>57.222712489999999</v>
      </c>
      <c r="P1241" s="6" t="str">
        <f t="shared" si="38"/>
        <v/>
      </c>
      <c r="Q1241" s="6" t="str">
        <f t="shared" si="39"/>
        <v/>
      </c>
    </row>
    <row r="1242" spans="1:17" x14ac:dyDescent="0.25">
      <c r="A1242" t="str">
        <f>IF(OR(AND(P1242&lt;&gt;"",P1242&gt;$P$5),AND(Q1242&lt;&gt;"",Q1242&gt;$P$5)),MAX(A$5:A1241)+1,"")</f>
        <v/>
      </c>
      <c r="B1242" s="7" t="s">
        <v>1235</v>
      </c>
      <c r="C1242" s="8" t="s">
        <v>4297</v>
      </c>
      <c r="D1242" s="11">
        <v>713.80925478999995</v>
      </c>
      <c r="E1242" s="11">
        <v>37.053300819999997</v>
      </c>
      <c r="F1242" s="11">
        <v>885.06734860000006</v>
      </c>
      <c r="G1242" s="11">
        <v>41.436960770000006</v>
      </c>
      <c r="H1242" s="11">
        <v>964.29889294000009</v>
      </c>
      <c r="I1242" s="11">
        <v>45.680287649999997</v>
      </c>
      <c r="J1242" s="11">
        <v>887.25070473000005</v>
      </c>
      <c r="K1242" s="11">
        <v>31.148879300000001</v>
      </c>
      <c r="L1242" s="11">
        <v>904.41278453999996</v>
      </c>
      <c r="M1242" s="11">
        <v>35.030815619999998</v>
      </c>
      <c r="N1242" s="11">
        <v>577.01688549000005</v>
      </c>
      <c r="O1242" s="12">
        <v>35.36439961</v>
      </c>
      <c r="P1242" s="6">
        <f t="shared" si="38"/>
        <v>-4.1656349968786088E-2</v>
      </c>
      <c r="Q1242" s="6">
        <f t="shared" si="39"/>
        <v>-9.2869643484124742E-3</v>
      </c>
    </row>
    <row r="1243" spans="1:17" x14ac:dyDescent="0.25">
      <c r="A1243" t="str">
        <f>IF(OR(AND(P1243&lt;&gt;"",P1243&gt;$P$5),AND(Q1243&lt;&gt;"",Q1243&gt;$P$5)),MAX(A$5:A1242)+1,"")</f>
        <v/>
      </c>
      <c r="B1243" s="7" t="s">
        <v>1236</v>
      </c>
      <c r="C1243" s="8" t="s">
        <v>4298</v>
      </c>
      <c r="D1243" s="11" t="e">
        <v>#VALUE!</v>
      </c>
      <c r="E1243" s="11" t="e">
        <v>#VALUE!</v>
      </c>
      <c r="F1243" s="11">
        <v>418.35407782999999</v>
      </c>
      <c r="G1243" s="11">
        <v>53.564957540000002</v>
      </c>
      <c r="H1243" s="11">
        <v>414.46577801999996</v>
      </c>
      <c r="I1243" s="11">
        <v>47.728660149999996</v>
      </c>
      <c r="J1243" s="11">
        <v>421.34628445999999</v>
      </c>
      <c r="K1243" s="11">
        <v>45.955778409999994</v>
      </c>
      <c r="L1243" s="11">
        <v>509.91226569999998</v>
      </c>
      <c r="M1243" s="11">
        <v>57.033911029999999</v>
      </c>
      <c r="N1243" s="11">
        <v>460.85063097000005</v>
      </c>
      <c r="O1243" s="12">
        <v>48.791860700000001</v>
      </c>
      <c r="P1243" s="6" t="str">
        <f t="shared" si="38"/>
        <v/>
      </c>
      <c r="Q1243" s="6" t="str">
        <f t="shared" si="39"/>
        <v/>
      </c>
    </row>
    <row r="1244" spans="1:17" x14ac:dyDescent="0.25">
      <c r="A1244" t="str">
        <f>IF(OR(AND(P1244&lt;&gt;"",P1244&gt;$P$5),AND(Q1244&lt;&gt;"",Q1244&gt;$P$5)),MAX(A$5:A1243)+1,"")</f>
        <v/>
      </c>
      <c r="B1244" s="7" t="s">
        <v>1237</v>
      </c>
      <c r="C1244" s="8" t="s">
        <v>4299</v>
      </c>
      <c r="D1244" s="11" t="e">
        <v>#VALUE!</v>
      </c>
      <c r="E1244" s="11" t="e">
        <v>#VALUE!</v>
      </c>
      <c r="F1244" s="11">
        <v>217.14300434</v>
      </c>
      <c r="G1244" s="11">
        <v>33.65453445</v>
      </c>
      <c r="H1244" s="11">
        <v>235.87199213999997</v>
      </c>
      <c r="I1244" s="11">
        <v>27.78367819</v>
      </c>
      <c r="J1244" s="11">
        <v>283.96992905000002</v>
      </c>
      <c r="K1244" s="11">
        <v>32.58553319</v>
      </c>
      <c r="L1244" s="11">
        <v>291.50459992999998</v>
      </c>
      <c r="M1244" s="11">
        <v>27.851001230000001</v>
      </c>
      <c r="N1244" s="11">
        <v>327.57030510000004</v>
      </c>
      <c r="O1244" s="12">
        <v>30.80207197</v>
      </c>
      <c r="P1244" s="6" t="str">
        <f t="shared" si="38"/>
        <v/>
      </c>
      <c r="Q1244" s="6" t="str">
        <f t="shared" si="39"/>
        <v/>
      </c>
    </row>
    <row r="1245" spans="1:17" x14ac:dyDescent="0.25">
      <c r="A1245" t="str">
        <f>IF(OR(AND(P1245&lt;&gt;"",P1245&gt;$P$5),AND(Q1245&lt;&gt;"",Q1245&gt;$P$5)),MAX(A$5:A1244)+1,"")</f>
        <v/>
      </c>
      <c r="B1245" s="7" t="s">
        <v>1238</v>
      </c>
      <c r="C1245" s="8" t="s">
        <v>4300</v>
      </c>
      <c r="D1245" s="11" t="e">
        <v>#VALUE!</v>
      </c>
      <c r="E1245" s="11" t="e">
        <v>#VALUE!</v>
      </c>
      <c r="F1245" s="11">
        <v>1659.9250999999999</v>
      </c>
      <c r="G1245" s="11">
        <v>108.03959999999999</v>
      </c>
      <c r="H1245" s="11">
        <v>2233.00986324</v>
      </c>
      <c r="I1245" s="11">
        <v>120.86596840999999</v>
      </c>
      <c r="J1245" s="11">
        <v>2579.9596607100002</v>
      </c>
      <c r="K1245" s="11">
        <v>126.74919195</v>
      </c>
      <c r="L1245" s="11">
        <v>3205.88098132</v>
      </c>
      <c r="M1245" s="11">
        <v>148.94652044</v>
      </c>
      <c r="N1245" s="11">
        <v>3340.1942197199996</v>
      </c>
      <c r="O1245" s="12">
        <v>130.34793428</v>
      </c>
      <c r="P1245" s="6" t="str">
        <f t="shared" si="38"/>
        <v/>
      </c>
      <c r="Q1245" s="6" t="str">
        <f t="shared" si="39"/>
        <v/>
      </c>
    </row>
    <row r="1246" spans="1:17" x14ac:dyDescent="0.25">
      <c r="A1246" t="str">
        <f>IF(OR(AND(P1246&lt;&gt;"",P1246&gt;$P$5),AND(Q1246&lt;&gt;"",Q1246&gt;$P$5)),MAX(A$5:A1245)+1,"")</f>
        <v/>
      </c>
      <c r="B1246" s="7" t="s">
        <v>1239</v>
      </c>
      <c r="C1246" s="8" t="s">
        <v>4301</v>
      </c>
      <c r="D1246" s="11">
        <v>544.11061116999997</v>
      </c>
      <c r="E1246" s="11">
        <v>63.57861879</v>
      </c>
      <c r="F1246" s="11">
        <v>637.58257154</v>
      </c>
      <c r="G1246" s="11">
        <v>67.172862330000001</v>
      </c>
      <c r="H1246" s="11">
        <v>693.31088417000001</v>
      </c>
      <c r="I1246" s="11">
        <v>67.451531939999995</v>
      </c>
      <c r="J1246" s="11">
        <v>654.76763733000007</v>
      </c>
      <c r="K1246" s="11">
        <v>53.072679880000003</v>
      </c>
      <c r="L1246" s="11">
        <v>742.72513751999998</v>
      </c>
      <c r="M1246" s="11">
        <v>58.553244659999997</v>
      </c>
      <c r="N1246" s="11">
        <v>743.97844899999996</v>
      </c>
      <c r="O1246" s="12">
        <v>57.18627051</v>
      </c>
      <c r="P1246" s="6">
        <f t="shared" si="38"/>
        <v>6.4571001476446899E-2</v>
      </c>
      <c r="Q1246" s="6">
        <f t="shared" si="39"/>
        <v>-2.0969690766325044E-2</v>
      </c>
    </row>
    <row r="1247" spans="1:17" x14ac:dyDescent="0.25">
      <c r="A1247" t="str">
        <f>IF(OR(AND(P1247&lt;&gt;"",P1247&gt;$P$5),AND(Q1247&lt;&gt;"",Q1247&gt;$P$5)),MAX(A$5:A1246)+1,"")</f>
        <v/>
      </c>
      <c r="B1247" s="7" t="s">
        <v>1240</v>
      </c>
      <c r="C1247" s="8" t="s">
        <v>4302</v>
      </c>
      <c r="D1247" s="11">
        <v>570.07676502999993</v>
      </c>
      <c r="E1247" s="11">
        <v>94.033790440000004</v>
      </c>
      <c r="F1247" s="11">
        <v>785.41736867999998</v>
      </c>
      <c r="G1247" s="11">
        <v>106.00498548</v>
      </c>
      <c r="H1247" s="11">
        <v>918.98748685999999</v>
      </c>
      <c r="I1247" s="11">
        <v>105.34741947000001</v>
      </c>
      <c r="J1247" s="11">
        <v>895.93860472000006</v>
      </c>
      <c r="K1247" s="11">
        <v>121.61222827</v>
      </c>
      <c r="L1247" s="11">
        <v>884.2750050599999</v>
      </c>
      <c r="M1247" s="11">
        <v>107.15299253000001</v>
      </c>
      <c r="N1247" s="11">
        <v>890.60485098000004</v>
      </c>
      <c r="O1247" s="12">
        <v>97.593761010000009</v>
      </c>
      <c r="P1247" s="6">
        <f t="shared" si="38"/>
        <v>9.3327679469477953E-2</v>
      </c>
      <c r="Q1247" s="6">
        <f t="shared" si="39"/>
        <v>7.4595602982816533E-3</v>
      </c>
    </row>
    <row r="1248" spans="1:17" x14ac:dyDescent="0.25">
      <c r="A1248" t="str">
        <f>IF(OR(AND(P1248&lt;&gt;"",P1248&gt;$P$5),AND(Q1248&lt;&gt;"",Q1248&gt;$P$5)),MAX(A$5:A1247)+1,"")</f>
        <v/>
      </c>
      <c r="B1248" s="7" t="s">
        <v>1241</v>
      </c>
      <c r="C1248" s="8" t="s">
        <v>4303</v>
      </c>
      <c r="D1248" s="11" t="e">
        <v>#VALUE!</v>
      </c>
      <c r="E1248" s="11" t="e">
        <v>#VALUE!</v>
      </c>
      <c r="F1248" s="11">
        <v>839.34948966000002</v>
      </c>
      <c r="G1248" s="11">
        <v>53.205377060000004</v>
      </c>
      <c r="H1248" s="11">
        <v>781.57009529999993</v>
      </c>
      <c r="I1248" s="11">
        <v>33.75020619</v>
      </c>
      <c r="J1248" s="11">
        <v>765.62494133000007</v>
      </c>
      <c r="K1248" s="11">
        <v>37.764555539999996</v>
      </c>
      <c r="L1248" s="11">
        <v>630.91039584999999</v>
      </c>
      <c r="M1248" s="11">
        <v>20.297830350000002</v>
      </c>
      <c r="N1248" s="11">
        <v>642.61023032000003</v>
      </c>
      <c r="O1248" s="12">
        <v>21.07979495</v>
      </c>
      <c r="P1248" s="6" t="str">
        <f t="shared" si="38"/>
        <v/>
      </c>
      <c r="Q1248" s="6" t="str">
        <f t="shared" si="39"/>
        <v/>
      </c>
    </row>
    <row r="1249" spans="1:17" x14ac:dyDescent="0.25">
      <c r="A1249" t="str">
        <f>IF(OR(AND(P1249&lt;&gt;"",P1249&gt;$P$5),AND(Q1249&lt;&gt;"",Q1249&gt;$P$5)),MAX(A$5:A1248)+1,"")</f>
        <v/>
      </c>
      <c r="B1249" s="7" t="s">
        <v>1242</v>
      </c>
      <c r="C1249" s="8" t="s">
        <v>4304</v>
      </c>
      <c r="D1249" s="11" t="e">
        <v>#VALUE!</v>
      </c>
      <c r="E1249" s="11" t="e">
        <v>#VALUE!</v>
      </c>
      <c r="F1249" s="11">
        <v>868.06328526000004</v>
      </c>
      <c r="G1249" s="11">
        <v>63.40213455</v>
      </c>
      <c r="H1249" s="11">
        <v>1012.88153144</v>
      </c>
      <c r="I1249" s="11">
        <v>60.414602459999998</v>
      </c>
      <c r="J1249" s="11">
        <v>1441.30572755</v>
      </c>
      <c r="K1249" s="11">
        <v>89.553762620000001</v>
      </c>
      <c r="L1249" s="11">
        <v>1887.3007346500001</v>
      </c>
      <c r="M1249" s="11">
        <v>61.143761529999999</v>
      </c>
      <c r="N1249" s="11">
        <v>2401.82804571</v>
      </c>
      <c r="O1249" s="12">
        <v>76.102470510000003</v>
      </c>
      <c r="P1249" s="6" t="str">
        <f t="shared" si="38"/>
        <v/>
      </c>
      <c r="Q1249" s="6" t="str">
        <f t="shared" si="39"/>
        <v/>
      </c>
    </row>
    <row r="1250" spans="1:17" x14ac:dyDescent="0.25">
      <c r="A1250" t="str">
        <f>IF(OR(AND(P1250&lt;&gt;"",P1250&gt;$P$5),AND(Q1250&lt;&gt;"",Q1250&gt;$P$5)),MAX(A$5:A1249)+1,"")</f>
        <v/>
      </c>
      <c r="B1250" s="7" t="s">
        <v>1243</v>
      </c>
      <c r="C1250" s="8" t="s">
        <v>4305</v>
      </c>
      <c r="D1250" s="11" t="e">
        <v>#VALUE!</v>
      </c>
      <c r="E1250" s="11" t="e">
        <v>#VALUE!</v>
      </c>
      <c r="F1250" s="11">
        <v>515.64165863000005</v>
      </c>
      <c r="G1250" s="11">
        <v>52.639863549999994</v>
      </c>
      <c r="H1250" s="11">
        <v>543.13429785000005</v>
      </c>
      <c r="I1250" s="11">
        <v>57.75038507</v>
      </c>
      <c r="J1250" s="11">
        <v>708.37371300999996</v>
      </c>
      <c r="K1250" s="11">
        <v>69.334414319999993</v>
      </c>
      <c r="L1250" s="11">
        <v>831.89829813999995</v>
      </c>
      <c r="M1250" s="11">
        <v>72.72268609000001</v>
      </c>
      <c r="N1250" s="11">
        <v>909.79536039000004</v>
      </c>
      <c r="O1250" s="12">
        <v>84.13760456</v>
      </c>
      <c r="P1250" s="6" t="str">
        <f t="shared" si="38"/>
        <v/>
      </c>
      <c r="Q1250" s="6" t="str">
        <f t="shared" si="39"/>
        <v/>
      </c>
    </row>
    <row r="1251" spans="1:17" x14ac:dyDescent="0.25">
      <c r="A1251" t="str">
        <f>IF(OR(AND(P1251&lt;&gt;"",P1251&gt;$P$5),AND(Q1251&lt;&gt;"",Q1251&gt;$P$5)),MAX(A$5:A1250)+1,"")</f>
        <v/>
      </c>
      <c r="B1251" s="7" t="s">
        <v>1244</v>
      </c>
      <c r="C1251" s="8" t="s">
        <v>4306</v>
      </c>
      <c r="D1251" s="11" t="e">
        <v>#VALUE!</v>
      </c>
      <c r="E1251" s="11" t="e">
        <v>#VALUE!</v>
      </c>
      <c r="F1251" s="11">
        <v>2948.5814966599996</v>
      </c>
      <c r="G1251" s="11">
        <v>63.624640280000001</v>
      </c>
      <c r="H1251" s="11">
        <v>4687.3524368799999</v>
      </c>
      <c r="I1251" s="11">
        <v>90.51394243</v>
      </c>
      <c r="J1251" s="11">
        <v>5519.7521551099999</v>
      </c>
      <c r="K1251" s="11">
        <v>108.28312140999999</v>
      </c>
      <c r="L1251" s="11">
        <v>6299.8016938299997</v>
      </c>
      <c r="M1251" s="11">
        <v>109.32745270000001</v>
      </c>
      <c r="N1251" s="11">
        <v>6625.7198753800003</v>
      </c>
      <c r="O1251" s="12">
        <v>113.47974358</v>
      </c>
      <c r="P1251" s="6" t="str">
        <f t="shared" si="38"/>
        <v/>
      </c>
      <c r="Q1251" s="6" t="str">
        <f t="shared" si="39"/>
        <v/>
      </c>
    </row>
    <row r="1252" spans="1:17" x14ac:dyDescent="0.25">
      <c r="A1252" t="str">
        <f>IF(OR(AND(P1252&lt;&gt;"",P1252&gt;$P$5),AND(Q1252&lt;&gt;"",Q1252&gt;$P$5)),MAX(A$5:A1251)+1,"")</f>
        <v/>
      </c>
      <c r="B1252" s="7" t="s">
        <v>1245</v>
      </c>
      <c r="C1252" s="8" t="s">
        <v>4307</v>
      </c>
      <c r="D1252" s="11" t="e">
        <v>#VALUE!</v>
      </c>
      <c r="E1252" s="11" t="e">
        <v>#VALUE!</v>
      </c>
      <c r="F1252" s="11">
        <v>944.03774954999994</v>
      </c>
      <c r="G1252" s="11">
        <v>28.346973670000001</v>
      </c>
      <c r="H1252" s="11">
        <v>1539.82499992</v>
      </c>
      <c r="I1252" s="11">
        <v>66.151146850000003</v>
      </c>
      <c r="J1252" s="11">
        <v>1708.74190598</v>
      </c>
      <c r="K1252" s="11">
        <v>88.438683239999989</v>
      </c>
      <c r="L1252" s="11">
        <v>1809.6633214600001</v>
      </c>
      <c r="M1252" s="11">
        <v>87.393116849999998</v>
      </c>
      <c r="N1252" s="11">
        <v>1853.4683189</v>
      </c>
      <c r="O1252" s="12">
        <v>79.565237019999998</v>
      </c>
      <c r="P1252" s="6" t="str">
        <f t="shared" si="38"/>
        <v/>
      </c>
      <c r="Q1252" s="6" t="str">
        <f t="shared" si="39"/>
        <v/>
      </c>
    </row>
    <row r="1253" spans="1:17" x14ac:dyDescent="0.25">
      <c r="A1253" t="str">
        <f>IF(OR(AND(P1253&lt;&gt;"",P1253&gt;$P$5),AND(Q1253&lt;&gt;"",Q1253&gt;$P$5)),MAX(A$5:A1252)+1,"")</f>
        <v/>
      </c>
      <c r="B1253" s="7" t="s">
        <v>1246</v>
      </c>
      <c r="C1253" s="8" t="s">
        <v>4308</v>
      </c>
      <c r="D1253" s="11" t="e">
        <v>#VALUE!</v>
      </c>
      <c r="E1253" s="11" t="e">
        <v>#VALUE!</v>
      </c>
      <c r="F1253" s="11">
        <v>486.20547641000002</v>
      </c>
      <c r="G1253" s="11">
        <v>76.803728950000007</v>
      </c>
      <c r="H1253" s="11">
        <v>592.03503383999998</v>
      </c>
      <c r="I1253" s="11">
        <v>97.650296049999994</v>
      </c>
      <c r="J1253" s="11">
        <v>680.27912490999995</v>
      </c>
      <c r="K1253" s="11">
        <v>134.2233439</v>
      </c>
      <c r="L1253" s="11">
        <v>764.29845302000001</v>
      </c>
      <c r="M1253" s="11">
        <v>139.54726615000001</v>
      </c>
      <c r="N1253" s="11">
        <v>815.13521862999994</v>
      </c>
      <c r="O1253" s="12">
        <v>154.97107550999999</v>
      </c>
      <c r="P1253" s="6" t="str">
        <f t="shared" si="38"/>
        <v/>
      </c>
      <c r="Q1253" s="6" t="str">
        <f t="shared" si="39"/>
        <v/>
      </c>
    </row>
    <row r="1254" spans="1:17" x14ac:dyDescent="0.25">
      <c r="A1254" t="str">
        <f>IF(OR(AND(P1254&lt;&gt;"",P1254&gt;$P$5),AND(Q1254&lt;&gt;"",Q1254&gt;$P$5)),MAX(A$5:A1253)+1,"")</f>
        <v/>
      </c>
      <c r="B1254" s="7" t="s">
        <v>1247</v>
      </c>
      <c r="C1254" s="8" t="s">
        <v>4309</v>
      </c>
      <c r="D1254" s="11" t="e">
        <v>#VALUE!</v>
      </c>
      <c r="E1254" s="11" t="e">
        <v>#VALUE!</v>
      </c>
      <c r="F1254" s="11">
        <v>1114.5431880000001</v>
      </c>
      <c r="G1254" s="11">
        <v>116.02250488</v>
      </c>
      <c r="H1254" s="11">
        <v>1413.3028646199998</v>
      </c>
      <c r="I1254" s="11">
        <v>185.92862900999998</v>
      </c>
      <c r="J1254" s="11">
        <v>1749.33486182</v>
      </c>
      <c r="K1254" s="11">
        <v>228.95752550999998</v>
      </c>
      <c r="L1254" s="11">
        <v>2025.3350596300002</v>
      </c>
      <c r="M1254" s="11">
        <v>215.28709315</v>
      </c>
      <c r="N1254" s="11">
        <v>2326.7303456899999</v>
      </c>
      <c r="O1254" s="12">
        <v>210.74769961999999</v>
      </c>
      <c r="P1254" s="6" t="str">
        <f t="shared" si="38"/>
        <v/>
      </c>
      <c r="Q1254" s="6" t="str">
        <f t="shared" si="39"/>
        <v/>
      </c>
    </row>
    <row r="1255" spans="1:17" x14ac:dyDescent="0.25">
      <c r="A1255">
        <f>IF(OR(AND(P1255&lt;&gt;"",P1255&gt;$P$5),AND(Q1255&lt;&gt;"",Q1255&gt;$P$5)),MAX(A$5:A1254)+1,"")</f>
        <v>427</v>
      </c>
      <c r="B1255" s="7" t="s">
        <v>1248</v>
      </c>
      <c r="C1255" s="8" t="s">
        <v>4310</v>
      </c>
      <c r="D1255" s="11">
        <v>402.25072599000003</v>
      </c>
      <c r="E1255" s="11">
        <v>71.803340849999998</v>
      </c>
      <c r="F1255" s="11">
        <v>430.87731679000001</v>
      </c>
      <c r="G1255" s="11">
        <v>72.788559809999995</v>
      </c>
      <c r="H1255" s="11">
        <v>518.12855579999996</v>
      </c>
      <c r="I1255" s="11">
        <v>53.121649420000004</v>
      </c>
      <c r="J1255" s="11">
        <v>608.80540470000005</v>
      </c>
      <c r="K1255" s="11">
        <v>68.162838430000008</v>
      </c>
      <c r="L1255" s="11">
        <v>1500.1327181900001</v>
      </c>
      <c r="M1255" s="11">
        <v>354.11979304000005</v>
      </c>
      <c r="N1255" s="11">
        <v>1328.5493220200001</v>
      </c>
      <c r="O1255" s="12">
        <v>247.43845677000002</v>
      </c>
      <c r="P1255" s="6">
        <f t="shared" si="38"/>
        <v>0.26991943313626865</v>
      </c>
      <c r="Q1255" s="6">
        <f t="shared" si="39"/>
        <v>0.28075042712272524</v>
      </c>
    </row>
    <row r="1256" spans="1:17" x14ac:dyDescent="0.25">
      <c r="A1256" t="str">
        <f>IF(OR(AND(P1256&lt;&gt;"",P1256&gt;$P$5),AND(Q1256&lt;&gt;"",Q1256&gt;$P$5)),MAX(A$5:A1255)+1,"")</f>
        <v/>
      </c>
      <c r="B1256" s="7" t="s">
        <v>1249</v>
      </c>
      <c r="C1256" s="8" t="s">
        <v>4311</v>
      </c>
      <c r="D1256" s="11" t="e">
        <v>#VALUE!</v>
      </c>
      <c r="E1256" s="11" t="e">
        <v>#VALUE!</v>
      </c>
      <c r="F1256" s="11">
        <v>423.42957862999998</v>
      </c>
      <c r="G1256" s="11">
        <v>32.521069579999995</v>
      </c>
      <c r="H1256" s="11">
        <v>474.63695999999999</v>
      </c>
      <c r="I1256" s="11">
        <v>53.666215489999999</v>
      </c>
      <c r="J1256" s="11">
        <v>474.17442779999999</v>
      </c>
      <c r="K1256" s="11">
        <v>45.964134860000001</v>
      </c>
      <c r="L1256" s="11">
        <v>537.32577636999997</v>
      </c>
      <c r="M1256" s="11">
        <v>63.95935274</v>
      </c>
      <c r="N1256" s="11">
        <v>584.21186009000007</v>
      </c>
      <c r="O1256" s="12">
        <v>81.787382390000005</v>
      </c>
      <c r="P1256" s="6" t="str">
        <f t="shared" si="38"/>
        <v/>
      </c>
      <c r="Q1256" s="6" t="str">
        <f t="shared" si="39"/>
        <v/>
      </c>
    </row>
    <row r="1257" spans="1:17" x14ac:dyDescent="0.25">
      <c r="A1257" t="str">
        <f>IF(OR(AND(P1257&lt;&gt;"",P1257&gt;$P$5),AND(Q1257&lt;&gt;"",Q1257&gt;$P$5)),MAX(A$5:A1256)+1,"")</f>
        <v/>
      </c>
      <c r="B1257" s="7" t="s">
        <v>1250</v>
      </c>
      <c r="C1257" s="8" t="s">
        <v>4312</v>
      </c>
      <c r="D1257" s="11" t="e">
        <v>#VALUE!</v>
      </c>
      <c r="E1257" s="11" t="e">
        <v>#VALUE!</v>
      </c>
      <c r="F1257" s="11">
        <v>268.10400668</v>
      </c>
      <c r="G1257" s="11">
        <v>29.316748690000001</v>
      </c>
      <c r="H1257" s="11">
        <v>391.16455781000002</v>
      </c>
      <c r="I1257" s="11">
        <v>42.92011196</v>
      </c>
      <c r="J1257" s="11">
        <v>458.69315531000001</v>
      </c>
      <c r="K1257" s="11">
        <v>51.9774137</v>
      </c>
      <c r="L1257" s="11">
        <v>520.46438807999994</v>
      </c>
      <c r="M1257" s="11">
        <v>65.017914310000009</v>
      </c>
      <c r="N1257" s="11">
        <v>477.91469468000003</v>
      </c>
      <c r="O1257" s="12">
        <v>66.00177205</v>
      </c>
      <c r="P1257" s="6" t="str">
        <f t="shared" si="38"/>
        <v/>
      </c>
      <c r="Q1257" s="6" t="str">
        <f t="shared" si="39"/>
        <v/>
      </c>
    </row>
    <row r="1258" spans="1:17" x14ac:dyDescent="0.25">
      <c r="A1258" t="str">
        <f>IF(OR(AND(P1258&lt;&gt;"",P1258&gt;$P$5),AND(Q1258&lt;&gt;"",Q1258&gt;$P$5)),MAX(A$5:A1257)+1,"")</f>
        <v/>
      </c>
      <c r="B1258" s="7" t="s">
        <v>1251</v>
      </c>
      <c r="C1258" s="8" t="s">
        <v>4313</v>
      </c>
      <c r="D1258" s="11" t="e">
        <v>#VALUE!</v>
      </c>
      <c r="E1258" s="11" t="e">
        <v>#VALUE!</v>
      </c>
      <c r="F1258" s="11">
        <v>190.90029197000001</v>
      </c>
      <c r="G1258" s="11">
        <v>21.973759780000002</v>
      </c>
      <c r="H1258" s="11">
        <v>319.24619854000002</v>
      </c>
      <c r="I1258" s="11">
        <v>40.010515259999998</v>
      </c>
      <c r="J1258" s="11">
        <v>409.51907062999999</v>
      </c>
      <c r="K1258" s="11">
        <v>51.733993460000001</v>
      </c>
      <c r="L1258" s="11">
        <v>443.26619976000001</v>
      </c>
      <c r="M1258" s="11">
        <v>57.085077869999999</v>
      </c>
      <c r="N1258" s="11">
        <v>462.40125897000001</v>
      </c>
      <c r="O1258" s="12">
        <v>53.891911</v>
      </c>
      <c r="P1258" s="6" t="str">
        <f t="shared" si="38"/>
        <v/>
      </c>
      <c r="Q1258" s="6" t="str">
        <f t="shared" si="39"/>
        <v/>
      </c>
    </row>
    <row r="1259" spans="1:17" x14ac:dyDescent="0.25">
      <c r="A1259">
        <f>IF(OR(AND(P1259&lt;&gt;"",P1259&gt;$P$5),AND(Q1259&lt;&gt;"",Q1259&gt;$P$5)),MAX(A$5:A1258)+1,"")</f>
        <v>428</v>
      </c>
      <c r="B1259" s="7" t="s">
        <v>1252</v>
      </c>
      <c r="C1259" s="8" t="s">
        <v>4314</v>
      </c>
      <c r="D1259" s="11">
        <v>996.60092915999996</v>
      </c>
      <c r="E1259" s="11">
        <v>348.53571152999996</v>
      </c>
      <c r="F1259" s="11">
        <v>893.79598324000006</v>
      </c>
      <c r="G1259" s="11">
        <v>181.56837801</v>
      </c>
      <c r="H1259" s="11">
        <v>1038.44615168</v>
      </c>
      <c r="I1259" s="11">
        <v>210.01825879</v>
      </c>
      <c r="J1259" s="11">
        <v>1031.72340347</v>
      </c>
      <c r="K1259" s="11">
        <v>162.77415076</v>
      </c>
      <c r="L1259" s="11">
        <v>1858.95178042</v>
      </c>
      <c r="M1259" s="11">
        <v>508.16622438000002</v>
      </c>
      <c r="N1259" s="11">
        <v>3010.16163637</v>
      </c>
      <c r="O1259" s="12">
        <v>1021.2726597000001</v>
      </c>
      <c r="P1259" s="6">
        <f t="shared" si="38"/>
        <v>0.24742288061081763</v>
      </c>
      <c r="Q1259" s="6">
        <f t="shared" si="39"/>
        <v>0.23987780128969516</v>
      </c>
    </row>
    <row r="1260" spans="1:17" x14ac:dyDescent="0.25">
      <c r="A1260" t="str">
        <f>IF(OR(AND(P1260&lt;&gt;"",P1260&gt;$P$5),AND(Q1260&lt;&gt;"",Q1260&gt;$P$5)),MAX(A$5:A1259)+1,"")</f>
        <v/>
      </c>
      <c r="B1260" s="7" t="s">
        <v>1253</v>
      </c>
      <c r="C1260" s="8" t="s">
        <v>4315</v>
      </c>
      <c r="D1260" s="11" t="e">
        <v>#VALUE!</v>
      </c>
      <c r="E1260" s="11" t="e">
        <v>#VALUE!</v>
      </c>
      <c r="F1260" s="11">
        <v>354.31097245000001</v>
      </c>
      <c r="G1260" s="11">
        <v>48.58456829</v>
      </c>
      <c r="H1260" s="11">
        <v>352.25830608999996</v>
      </c>
      <c r="I1260" s="11">
        <v>54.470257579999995</v>
      </c>
      <c r="J1260" s="11">
        <v>387.93247387000002</v>
      </c>
      <c r="K1260" s="11">
        <v>52.162464829999998</v>
      </c>
      <c r="L1260" s="11">
        <v>450.90405393999998</v>
      </c>
      <c r="M1260" s="11">
        <v>44.555112700000002</v>
      </c>
      <c r="N1260" s="11">
        <v>386.93277492999999</v>
      </c>
      <c r="O1260" s="12">
        <v>53.421877049999999</v>
      </c>
      <c r="P1260" s="6" t="str">
        <f t="shared" si="38"/>
        <v/>
      </c>
      <c r="Q1260" s="6" t="str">
        <f t="shared" si="39"/>
        <v/>
      </c>
    </row>
    <row r="1261" spans="1:17" x14ac:dyDescent="0.25">
      <c r="A1261" t="str">
        <f>IF(OR(AND(P1261&lt;&gt;"",P1261&gt;$P$5),AND(Q1261&lt;&gt;"",Q1261&gt;$P$5)),MAX(A$5:A1260)+1,"")</f>
        <v/>
      </c>
      <c r="B1261" s="7" t="s">
        <v>1254</v>
      </c>
      <c r="C1261" s="8" t="s">
        <v>4316</v>
      </c>
      <c r="D1261" s="11">
        <v>310.62247969999999</v>
      </c>
      <c r="E1261" s="11">
        <v>32.062768480000003</v>
      </c>
      <c r="F1261" s="11">
        <v>332.34779055000001</v>
      </c>
      <c r="G1261" s="11">
        <v>34.837025369999999</v>
      </c>
      <c r="H1261" s="11">
        <v>357.78197485999999</v>
      </c>
      <c r="I1261" s="11">
        <v>38.005938630000003</v>
      </c>
      <c r="J1261" s="11">
        <v>359.97036220999996</v>
      </c>
      <c r="K1261" s="11">
        <v>36.015609449999999</v>
      </c>
      <c r="L1261" s="11">
        <v>391.81523193999999</v>
      </c>
      <c r="M1261" s="11">
        <v>38.142263849999999</v>
      </c>
      <c r="N1261" s="11">
        <v>400.00369351999996</v>
      </c>
      <c r="O1261" s="12">
        <v>34.841328990000001</v>
      </c>
      <c r="P1261" s="6">
        <f t="shared" si="38"/>
        <v>5.188006329129613E-2</v>
      </c>
      <c r="Q1261" s="6">
        <f t="shared" si="39"/>
        <v>1.6760670076953366E-2</v>
      </c>
    </row>
    <row r="1262" spans="1:17" x14ac:dyDescent="0.25">
      <c r="A1262" t="str">
        <f>IF(OR(AND(P1262&lt;&gt;"",P1262&gt;$P$5),AND(Q1262&lt;&gt;"",Q1262&gt;$P$5)),MAX(A$5:A1261)+1,"")</f>
        <v/>
      </c>
      <c r="B1262" s="7" t="s">
        <v>1255</v>
      </c>
      <c r="C1262" s="8" t="s">
        <v>4317</v>
      </c>
      <c r="D1262" s="11" t="e">
        <v>#VALUE!</v>
      </c>
      <c r="E1262" s="11" t="e">
        <v>#VALUE!</v>
      </c>
      <c r="F1262" s="11">
        <v>368.09344885000002</v>
      </c>
      <c r="G1262" s="11">
        <v>23.829865859999998</v>
      </c>
      <c r="H1262" s="11">
        <v>459.86337958999997</v>
      </c>
      <c r="I1262" s="11">
        <v>31.602330390000002</v>
      </c>
      <c r="J1262" s="11">
        <v>547.08421873999998</v>
      </c>
      <c r="K1262" s="11">
        <v>31.706339070000002</v>
      </c>
      <c r="L1262" s="11">
        <v>557.63639563999993</v>
      </c>
      <c r="M1262" s="11">
        <v>32.384332149999999</v>
      </c>
      <c r="N1262" s="11">
        <v>487.01808263999999</v>
      </c>
      <c r="O1262" s="12">
        <v>32.729102850000004</v>
      </c>
      <c r="P1262" s="6" t="str">
        <f t="shared" si="38"/>
        <v/>
      </c>
      <c r="Q1262" s="6" t="str">
        <f t="shared" si="39"/>
        <v/>
      </c>
    </row>
    <row r="1263" spans="1:17" x14ac:dyDescent="0.25">
      <c r="A1263" t="str">
        <f>IF(OR(AND(P1263&lt;&gt;"",P1263&gt;$P$5),AND(Q1263&lt;&gt;"",Q1263&gt;$P$5)),MAX(A$5:A1262)+1,"")</f>
        <v/>
      </c>
      <c r="B1263" s="7" t="s">
        <v>1256</v>
      </c>
      <c r="C1263" s="8" t="s">
        <v>4318</v>
      </c>
      <c r="D1263" s="11" t="e">
        <v>#VALUE!</v>
      </c>
      <c r="E1263" s="11" t="e">
        <v>#VALUE!</v>
      </c>
      <c r="F1263" s="11">
        <v>295.61693364999996</v>
      </c>
      <c r="G1263" s="11">
        <v>46.845663860000002</v>
      </c>
      <c r="H1263" s="11">
        <v>306.82610624</v>
      </c>
      <c r="I1263" s="11">
        <v>53.71822392</v>
      </c>
      <c r="J1263" s="11">
        <v>351.38164002999997</v>
      </c>
      <c r="K1263" s="11">
        <v>61.393150140000003</v>
      </c>
      <c r="L1263" s="11">
        <v>394.24498445</v>
      </c>
      <c r="M1263" s="11">
        <v>70.878364329999997</v>
      </c>
      <c r="N1263" s="11">
        <v>397.03105954</v>
      </c>
      <c r="O1263" s="12">
        <v>82.224572249999994</v>
      </c>
      <c r="P1263" s="6" t="str">
        <f t="shared" si="38"/>
        <v/>
      </c>
      <c r="Q1263" s="6" t="str">
        <f t="shared" si="39"/>
        <v/>
      </c>
    </row>
    <row r="1264" spans="1:17" x14ac:dyDescent="0.25">
      <c r="A1264" t="str">
        <f>IF(OR(AND(P1264&lt;&gt;"",P1264&gt;$P$5),AND(Q1264&lt;&gt;"",Q1264&gt;$P$5)),MAX(A$5:A1263)+1,"")</f>
        <v/>
      </c>
      <c r="B1264" s="7" t="s">
        <v>1257</v>
      </c>
      <c r="C1264" s="8" t="s">
        <v>4319</v>
      </c>
      <c r="D1264" s="11" t="e">
        <v>#VALUE!</v>
      </c>
      <c r="E1264" s="11" t="e">
        <v>#VALUE!</v>
      </c>
      <c r="F1264" s="11">
        <v>318.31207812000002</v>
      </c>
      <c r="G1264" s="11">
        <v>52.296938020000006</v>
      </c>
      <c r="H1264" s="11">
        <v>310.64972223000001</v>
      </c>
      <c r="I1264" s="11">
        <v>58.814556159999995</v>
      </c>
      <c r="J1264" s="11">
        <v>290.70362766000005</v>
      </c>
      <c r="K1264" s="11">
        <v>41.458837600000003</v>
      </c>
      <c r="L1264" s="11">
        <v>305.53600547000002</v>
      </c>
      <c r="M1264" s="11">
        <v>30.885858170000002</v>
      </c>
      <c r="N1264" s="11">
        <v>292.53236527999996</v>
      </c>
      <c r="O1264" s="12">
        <v>45.370116869999997</v>
      </c>
      <c r="P1264" s="6" t="str">
        <f t="shared" si="38"/>
        <v/>
      </c>
      <c r="Q1264" s="6" t="str">
        <f t="shared" si="39"/>
        <v/>
      </c>
    </row>
    <row r="1265" spans="1:17" x14ac:dyDescent="0.25">
      <c r="A1265" t="str">
        <f>IF(OR(AND(P1265&lt;&gt;"",P1265&gt;$P$5),AND(Q1265&lt;&gt;"",Q1265&gt;$P$5)),MAX(A$5:A1264)+1,"")</f>
        <v/>
      </c>
      <c r="B1265" s="7" t="s">
        <v>1258</v>
      </c>
      <c r="C1265" s="8" t="s">
        <v>4320</v>
      </c>
      <c r="D1265" s="11" t="e">
        <v>#VALUE!</v>
      </c>
      <c r="E1265" s="11" t="e">
        <v>#VALUE!</v>
      </c>
      <c r="F1265" s="11">
        <v>308.58106170999997</v>
      </c>
      <c r="G1265" s="11">
        <v>22.815674920000003</v>
      </c>
      <c r="H1265" s="11">
        <v>355.49118856000001</v>
      </c>
      <c r="I1265" s="11">
        <v>35.373628700000005</v>
      </c>
      <c r="J1265" s="11">
        <v>387.25590369000003</v>
      </c>
      <c r="K1265" s="11">
        <v>36.33209171</v>
      </c>
      <c r="L1265" s="11">
        <v>385.92747574000003</v>
      </c>
      <c r="M1265" s="11">
        <v>19.083933160000001</v>
      </c>
      <c r="N1265" s="11">
        <v>521.86530035999999</v>
      </c>
      <c r="O1265" s="12">
        <v>37.384431310000004</v>
      </c>
      <c r="P1265" s="6" t="str">
        <f t="shared" si="38"/>
        <v/>
      </c>
      <c r="Q1265" s="6" t="str">
        <f t="shared" si="39"/>
        <v/>
      </c>
    </row>
    <row r="1266" spans="1:17" x14ac:dyDescent="0.25">
      <c r="A1266" t="str">
        <f>IF(OR(AND(P1266&lt;&gt;"",P1266&gt;$P$5),AND(Q1266&lt;&gt;"",Q1266&gt;$P$5)),MAX(A$5:A1265)+1,"")</f>
        <v/>
      </c>
      <c r="B1266" s="7" t="s">
        <v>1259</v>
      </c>
      <c r="C1266" s="8" t="s">
        <v>4321</v>
      </c>
      <c r="D1266" s="11" t="e">
        <v>#VALUE!</v>
      </c>
      <c r="E1266" s="11" t="e">
        <v>#VALUE!</v>
      </c>
      <c r="F1266" s="11">
        <v>300.75457936999999</v>
      </c>
      <c r="G1266" s="11">
        <v>49.2006199</v>
      </c>
      <c r="H1266" s="11">
        <v>306.80626879000005</v>
      </c>
      <c r="I1266" s="11">
        <v>42.881577319999998</v>
      </c>
      <c r="J1266" s="11">
        <v>239.86469706</v>
      </c>
      <c r="K1266" s="11">
        <v>21.13106483</v>
      </c>
      <c r="L1266" s="11">
        <v>301.28446220000001</v>
      </c>
      <c r="M1266" s="11">
        <v>34.205071429999997</v>
      </c>
      <c r="N1266" s="11">
        <v>295.10567200999998</v>
      </c>
      <c r="O1266" s="12">
        <v>26.311140890000001</v>
      </c>
      <c r="P1266" s="6" t="str">
        <f t="shared" si="38"/>
        <v/>
      </c>
      <c r="Q1266" s="6" t="str">
        <f t="shared" si="39"/>
        <v/>
      </c>
    </row>
    <row r="1267" spans="1:17" x14ac:dyDescent="0.25">
      <c r="A1267" t="str">
        <f>IF(OR(AND(P1267&lt;&gt;"",P1267&gt;$P$5),AND(Q1267&lt;&gt;"",Q1267&gt;$P$5)),MAX(A$5:A1266)+1,"")</f>
        <v/>
      </c>
      <c r="B1267" s="7" t="s">
        <v>1260</v>
      </c>
      <c r="C1267" s="8" t="s">
        <v>4322</v>
      </c>
      <c r="D1267" s="11" t="e">
        <v>#VALUE!</v>
      </c>
      <c r="E1267" s="11" t="e">
        <v>#VALUE!</v>
      </c>
      <c r="F1267" s="11">
        <v>252.44035063999999</v>
      </c>
      <c r="G1267" s="11">
        <v>32.88682996</v>
      </c>
      <c r="H1267" s="11">
        <v>261.39171195</v>
      </c>
      <c r="I1267" s="11">
        <v>32.073047760000001</v>
      </c>
      <c r="J1267" s="11">
        <v>304.34007505</v>
      </c>
      <c r="K1267" s="11">
        <v>24.965339570000001</v>
      </c>
      <c r="L1267" s="11">
        <v>298.40536387999998</v>
      </c>
      <c r="M1267" s="11">
        <v>16.200227099999999</v>
      </c>
      <c r="N1267" s="11">
        <v>299.65092656000002</v>
      </c>
      <c r="O1267" s="12">
        <v>25.641360649999999</v>
      </c>
      <c r="P1267" s="6" t="str">
        <f t="shared" si="38"/>
        <v/>
      </c>
      <c r="Q1267" s="6" t="str">
        <f t="shared" si="39"/>
        <v/>
      </c>
    </row>
    <row r="1268" spans="1:17" x14ac:dyDescent="0.25">
      <c r="A1268" t="str">
        <f>IF(OR(AND(P1268&lt;&gt;"",P1268&gt;$P$5),AND(Q1268&lt;&gt;"",Q1268&gt;$P$5)),MAX(A$5:A1267)+1,"")</f>
        <v/>
      </c>
      <c r="B1268" s="7" t="s">
        <v>1261</v>
      </c>
      <c r="C1268" s="8" t="s">
        <v>4323</v>
      </c>
      <c r="D1268" s="11">
        <v>1666.5637638599999</v>
      </c>
      <c r="E1268" s="11">
        <v>854.64309936000006</v>
      </c>
      <c r="F1268" s="11">
        <v>1925.5170000000001</v>
      </c>
      <c r="G1268" s="11">
        <v>884.43600000000004</v>
      </c>
      <c r="H1268" s="11">
        <v>2365.2130000000002</v>
      </c>
      <c r="I1268" s="11">
        <v>985.49699999999996</v>
      </c>
      <c r="J1268" s="11">
        <v>2288.585</v>
      </c>
      <c r="K1268" s="11">
        <v>999.72199999999998</v>
      </c>
      <c r="L1268" s="11">
        <v>2362.2049999999999</v>
      </c>
      <c r="M1268" s="11">
        <v>817.92399999999998</v>
      </c>
      <c r="N1268" s="11">
        <v>2504.3009999999999</v>
      </c>
      <c r="O1268" s="12">
        <v>814.49900000000002</v>
      </c>
      <c r="P1268" s="6">
        <f t="shared" si="38"/>
        <v>8.4858056249492719E-2</v>
      </c>
      <c r="Q1268" s="6">
        <f t="shared" si="39"/>
        <v>-9.5760059991060187E-3</v>
      </c>
    </row>
    <row r="1269" spans="1:17" x14ac:dyDescent="0.25">
      <c r="A1269" t="str">
        <f>IF(OR(AND(P1269&lt;&gt;"",P1269&gt;$P$5),AND(Q1269&lt;&gt;"",Q1269&gt;$P$5)),MAX(A$5:A1268)+1,"")</f>
        <v/>
      </c>
      <c r="B1269" s="7" t="s">
        <v>1262</v>
      </c>
      <c r="C1269" s="8" t="s">
        <v>4324</v>
      </c>
      <c r="D1269" s="11" t="e">
        <v>#VALUE!</v>
      </c>
      <c r="E1269" s="11" t="e">
        <v>#VALUE!</v>
      </c>
      <c r="F1269" s="11">
        <v>139.77547711000003</v>
      </c>
      <c r="G1269" s="11">
        <v>45.689581159999996</v>
      </c>
      <c r="H1269" s="11">
        <v>166.36474056</v>
      </c>
      <c r="I1269" s="11">
        <v>34.549003949999999</v>
      </c>
      <c r="J1269" s="11">
        <v>201.46427892</v>
      </c>
      <c r="K1269" s="11">
        <v>39.13643021</v>
      </c>
      <c r="L1269" s="11">
        <v>215.16504543000002</v>
      </c>
      <c r="M1269" s="11">
        <v>42.052560399999997</v>
      </c>
      <c r="N1269" s="11">
        <v>226.80202958000001</v>
      </c>
      <c r="O1269" s="12">
        <v>42.207584600000004</v>
      </c>
      <c r="P1269" s="6" t="str">
        <f t="shared" si="38"/>
        <v/>
      </c>
      <c r="Q1269" s="6" t="str">
        <f t="shared" si="39"/>
        <v/>
      </c>
    </row>
    <row r="1270" spans="1:17" x14ac:dyDescent="0.25">
      <c r="A1270" t="str">
        <f>IF(OR(AND(P1270&lt;&gt;"",P1270&gt;$P$5),AND(Q1270&lt;&gt;"",Q1270&gt;$P$5)),MAX(A$5:A1269)+1,"")</f>
        <v/>
      </c>
      <c r="B1270" s="7" t="s">
        <v>1263</v>
      </c>
      <c r="C1270" s="8" t="s">
        <v>4325</v>
      </c>
      <c r="D1270" s="11" t="e">
        <v>#VALUE!</v>
      </c>
      <c r="E1270" s="11" t="e">
        <v>#VALUE!</v>
      </c>
      <c r="F1270" s="11">
        <v>419.85181747000001</v>
      </c>
      <c r="G1270" s="11">
        <v>32.351806019999998</v>
      </c>
      <c r="H1270" s="11">
        <v>401.01699824999997</v>
      </c>
      <c r="I1270" s="11">
        <v>45.143092920000001</v>
      </c>
      <c r="J1270" s="11">
        <v>529.98208847000001</v>
      </c>
      <c r="K1270" s="11">
        <v>60.01991684</v>
      </c>
      <c r="L1270" s="11">
        <v>543.45332807</v>
      </c>
      <c r="M1270" s="11">
        <v>80.742291760000001</v>
      </c>
      <c r="N1270" s="11">
        <v>448.95089054000005</v>
      </c>
      <c r="O1270" s="12">
        <v>82.584202360000006</v>
      </c>
      <c r="P1270" s="6" t="str">
        <f t="shared" si="38"/>
        <v/>
      </c>
      <c r="Q1270" s="6" t="str">
        <f t="shared" si="39"/>
        <v/>
      </c>
    </row>
    <row r="1271" spans="1:17" x14ac:dyDescent="0.25">
      <c r="A1271" t="str">
        <f>IF(OR(AND(P1271&lt;&gt;"",P1271&gt;$P$5),AND(Q1271&lt;&gt;"",Q1271&gt;$P$5)),MAX(A$5:A1270)+1,"")</f>
        <v/>
      </c>
      <c r="B1271" s="7" t="s">
        <v>1264</v>
      </c>
      <c r="C1271" s="8" t="s">
        <v>4326</v>
      </c>
      <c r="D1271" s="11" t="e">
        <v>#VALUE!</v>
      </c>
      <c r="E1271" s="11" t="e">
        <v>#VALUE!</v>
      </c>
      <c r="F1271" s="11">
        <v>356.19519573000002</v>
      </c>
      <c r="G1271" s="11">
        <v>46.31257248</v>
      </c>
      <c r="H1271" s="11">
        <v>455.44090044000001</v>
      </c>
      <c r="I1271" s="11">
        <v>69.040679900000001</v>
      </c>
      <c r="J1271" s="11">
        <v>459.17511593</v>
      </c>
      <c r="K1271" s="11">
        <v>62.192947189999998</v>
      </c>
      <c r="L1271" s="11">
        <v>518.74360912999998</v>
      </c>
      <c r="M1271" s="11">
        <v>54.988650499999999</v>
      </c>
      <c r="N1271" s="11">
        <v>495.65767583999997</v>
      </c>
      <c r="O1271" s="12">
        <v>49.285192000000002</v>
      </c>
      <c r="P1271" s="6" t="str">
        <f t="shared" si="38"/>
        <v/>
      </c>
      <c r="Q1271" s="6" t="str">
        <f t="shared" si="39"/>
        <v/>
      </c>
    </row>
    <row r="1272" spans="1:17" x14ac:dyDescent="0.25">
      <c r="A1272" t="str">
        <f>IF(OR(AND(P1272&lt;&gt;"",P1272&gt;$P$5),AND(Q1272&lt;&gt;"",Q1272&gt;$P$5)),MAX(A$5:A1271)+1,"")</f>
        <v/>
      </c>
      <c r="B1272" s="7" t="s">
        <v>1265</v>
      </c>
      <c r="C1272" s="8" t="s">
        <v>4327</v>
      </c>
      <c r="D1272" s="11" t="e">
        <v>#VALUE!</v>
      </c>
      <c r="E1272" s="11" t="e">
        <v>#VALUE!</v>
      </c>
      <c r="F1272" s="11">
        <v>1002.6376725900001</v>
      </c>
      <c r="G1272" s="11">
        <v>56.19832495</v>
      </c>
      <c r="H1272" s="11">
        <v>1150.6915484000001</v>
      </c>
      <c r="I1272" s="11">
        <v>83.629109630000002</v>
      </c>
      <c r="J1272" s="11">
        <v>1565.52514277</v>
      </c>
      <c r="K1272" s="11">
        <v>104.17364201000001</v>
      </c>
      <c r="L1272" s="11">
        <v>1790.0011138599998</v>
      </c>
      <c r="M1272" s="11">
        <v>112.13247582</v>
      </c>
      <c r="N1272" s="11">
        <v>1805.66701728</v>
      </c>
      <c r="O1272" s="12">
        <v>109.57653717000001</v>
      </c>
      <c r="P1272" s="6" t="str">
        <f t="shared" si="38"/>
        <v/>
      </c>
      <c r="Q1272" s="6" t="str">
        <f t="shared" si="39"/>
        <v/>
      </c>
    </row>
    <row r="1273" spans="1:17" x14ac:dyDescent="0.25">
      <c r="A1273" t="str">
        <f>IF(OR(AND(P1273&lt;&gt;"",P1273&gt;$P$5),AND(Q1273&lt;&gt;"",Q1273&gt;$P$5)),MAX(A$5:A1272)+1,"")</f>
        <v/>
      </c>
      <c r="B1273" s="7" t="s">
        <v>1266</v>
      </c>
      <c r="C1273" s="8" t="s">
        <v>4328</v>
      </c>
      <c r="D1273" s="11" t="e">
        <v>#VALUE!</v>
      </c>
      <c r="E1273" s="11" t="e">
        <v>#VALUE!</v>
      </c>
      <c r="F1273" s="11">
        <v>1090.5855514300001</v>
      </c>
      <c r="G1273" s="11">
        <v>87.786083469999994</v>
      </c>
      <c r="H1273" s="11">
        <v>1107.65006356</v>
      </c>
      <c r="I1273" s="11">
        <v>118.87707403</v>
      </c>
      <c r="J1273" s="11">
        <v>1127.3635709</v>
      </c>
      <c r="K1273" s="11">
        <v>124.83155852</v>
      </c>
      <c r="L1273" s="11">
        <v>1216.96869053</v>
      </c>
      <c r="M1273" s="11">
        <v>127.80935865000001</v>
      </c>
      <c r="N1273" s="11">
        <v>1131.4890473800001</v>
      </c>
      <c r="O1273" s="12">
        <v>150.05249466999999</v>
      </c>
      <c r="P1273" s="6" t="str">
        <f t="shared" si="38"/>
        <v/>
      </c>
      <c r="Q1273" s="6" t="str">
        <f t="shared" si="39"/>
        <v/>
      </c>
    </row>
    <row r="1274" spans="1:17" x14ac:dyDescent="0.25">
      <c r="A1274" t="str">
        <f>IF(OR(AND(P1274&lt;&gt;"",P1274&gt;$P$5),AND(Q1274&lt;&gt;"",Q1274&gt;$P$5)),MAX(A$5:A1273)+1,"")</f>
        <v/>
      </c>
      <c r="B1274" s="7" t="s">
        <v>1267</v>
      </c>
      <c r="C1274" s="8" t="s">
        <v>4329</v>
      </c>
      <c r="D1274" s="11" t="e">
        <v>#VALUE!</v>
      </c>
      <c r="E1274" s="11" t="e">
        <v>#VALUE!</v>
      </c>
      <c r="F1274" s="11">
        <v>802.70472863999998</v>
      </c>
      <c r="G1274" s="11">
        <v>76.935664400000007</v>
      </c>
      <c r="H1274" s="11">
        <v>902.03784105</v>
      </c>
      <c r="I1274" s="11">
        <v>101.50463068000001</v>
      </c>
      <c r="J1274" s="11">
        <v>967.67806863999999</v>
      </c>
      <c r="K1274" s="11">
        <v>76.215749590000001</v>
      </c>
      <c r="L1274" s="11">
        <v>982.58939717999999</v>
      </c>
      <c r="M1274" s="11">
        <v>88.647233370000009</v>
      </c>
      <c r="N1274" s="11">
        <v>778.54289071000005</v>
      </c>
      <c r="O1274" s="12">
        <v>46.315063799999997</v>
      </c>
      <c r="P1274" s="6" t="str">
        <f t="shared" si="38"/>
        <v/>
      </c>
      <c r="Q1274" s="6" t="str">
        <f t="shared" si="39"/>
        <v/>
      </c>
    </row>
    <row r="1275" spans="1:17" x14ac:dyDescent="0.25">
      <c r="A1275">
        <f>IF(OR(AND(P1275&lt;&gt;"",P1275&gt;$P$5),AND(Q1275&lt;&gt;"",Q1275&gt;$P$5)),MAX(A$5:A1274)+1,"")</f>
        <v>429</v>
      </c>
      <c r="B1275" s="7" t="s">
        <v>1268</v>
      </c>
      <c r="C1275" s="8" t="s">
        <v>4330</v>
      </c>
      <c r="D1275" s="11">
        <v>782.86300826000002</v>
      </c>
      <c r="E1275" s="11">
        <v>96.116316260000005</v>
      </c>
      <c r="F1275" s="11">
        <v>964.89262289999999</v>
      </c>
      <c r="G1275" s="11">
        <v>131.53294854000001</v>
      </c>
      <c r="H1275" s="11">
        <v>1105.3118700999999</v>
      </c>
      <c r="I1275" s="11">
        <v>136.64089362000001</v>
      </c>
      <c r="J1275" s="11">
        <v>1245.7679376999999</v>
      </c>
      <c r="K1275" s="11">
        <v>119.70882273000001</v>
      </c>
      <c r="L1275" s="11">
        <v>1590.8602488800002</v>
      </c>
      <c r="M1275" s="11">
        <v>273.53891311000001</v>
      </c>
      <c r="N1275" s="11">
        <v>1756.9418002800001</v>
      </c>
      <c r="O1275" s="12">
        <v>300.88233966000001</v>
      </c>
      <c r="P1275" s="6">
        <f t="shared" si="38"/>
        <v>0.17547749997031103</v>
      </c>
      <c r="Q1275" s="6">
        <f t="shared" si="39"/>
        <v>0.25637682240522808</v>
      </c>
    </row>
    <row r="1276" spans="1:17" x14ac:dyDescent="0.25">
      <c r="A1276" t="str">
        <f>IF(OR(AND(P1276&lt;&gt;"",P1276&gt;$P$5),AND(Q1276&lt;&gt;"",Q1276&gt;$P$5)),MAX(A$5:A1275)+1,"")</f>
        <v/>
      </c>
      <c r="B1276" s="7" t="s">
        <v>1269</v>
      </c>
      <c r="C1276" s="8" t="s">
        <v>4331</v>
      </c>
      <c r="D1276" s="11" t="e">
        <v>#VALUE!</v>
      </c>
      <c r="E1276" s="11" t="e">
        <v>#VALUE!</v>
      </c>
      <c r="F1276" s="11">
        <v>288.24357777</v>
      </c>
      <c r="G1276" s="11">
        <v>26.386370979999999</v>
      </c>
      <c r="H1276" s="11">
        <v>391.35100782999996</v>
      </c>
      <c r="I1276" s="11">
        <v>45.184824749999997</v>
      </c>
      <c r="J1276" s="11">
        <v>397.70154398</v>
      </c>
      <c r="K1276" s="11">
        <v>39.456341530000003</v>
      </c>
      <c r="L1276" s="11">
        <v>359.7235642</v>
      </c>
      <c r="M1276" s="11">
        <v>38.787864130000003</v>
      </c>
      <c r="N1276" s="11">
        <v>367.46225952999998</v>
      </c>
      <c r="O1276" s="12">
        <v>39.503950479999993</v>
      </c>
      <c r="P1276" s="6" t="str">
        <f t="shared" si="38"/>
        <v/>
      </c>
      <c r="Q1276" s="6" t="str">
        <f t="shared" si="39"/>
        <v/>
      </c>
    </row>
    <row r="1277" spans="1:17" x14ac:dyDescent="0.25">
      <c r="A1277" t="str">
        <f>IF(OR(AND(P1277&lt;&gt;"",P1277&gt;$P$5),AND(Q1277&lt;&gt;"",Q1277&gt;$P$5)),MAX(A$5:A1276)+1,"")</f>
        <v/>
      </c>
      <c r="B1277" s="7" t="s">
        <v>1270</v>
      </c>
      <c r="C1277" s="8" t="s">
        <v>4332</v>
      </c>
      <c r="D1277" s="11" t="e">
        <v>#VALUE!</v>
      </c>
      <c r="E1277" s="11" t="e">
        <v>#VALUE!</v>
      </c>
      <c r="F1277" s="11">
        <v>189.44672847000001</v>
      </c>
      <c r="G1277" s="11">
        <v>37.344848560000003</v>
      </c>
      <c r="H1277" s="11">
        <v>244.00947618000001</v>
      </c>
      <c r="I1277" s="11">
        <v>47.936678210000004</v>
      </c>
      <c r="J1277" s="11">
        <v>268.95318789999999</v>
      </c>
      <c r="K1277" s="11">
        <v>47.983298009999999</v>
      </c>
      <c r="L1277" s="11">
        <v>273.41337193999999</v>
      </c>
      <c r="M1277" s="11">
        <v>51.761105659999998</v>
      </c>
      <c r="N1277" s="11">
        <v>253.79089768</v>
      </c>
      <c r="O1277" s="12">
        <v>54.890458039999999</v>
      </c>
      <c r="P1277" s="6" t="str">
        <f t="shared" si="38"/>
        <v/>
      </c>
      <c r="Q1277" s="6" t="str">
        <f t="shared" si="39"/>
        <v/>
      </c>
    </row>
    <row r="1278" spans="1:17" x14ac:dyDescent="0.25">
      <c r="A1278" t="str">
        <f>IF(OR(AND(P1278&lt;&gt;"",P1278&gt;$P$5),AND(Q1278&lt;&gt;"",Q1278&gt;$P$5)),MAX(A$5:A1277)+1,"")</f>
        <v/>
      </c>
      <c r="B1278" s="7" t="s">
        <v>1271</v>
      </c>
      <c r="C1278" s="8" t="s">
        <v>4333</v>
      </c>
      <c r="D1278" s="11" t="e">
        <v>#VALUE!</v>
      </c>
      <c r="E1278" s="11" t="e">
        <v>#VALUE!</v>
      </c>
      <c r="F1278" s="11">
        <v>535.84889887999998</v>
      </c>
      <c r="G1278" s="11">
        <v>226.75042593999999</v>
      </c>
      <c r="H1278" s="11">
        <v>703.30801667999992</v>
      </c>
      <c r="I1278" s="11">
        <v>332.34148558999999</v>
      </c>
      <c r="J1278" s="11">
        <v>735.66228895000006</v>
      </c>
      <c r="K1278" s="11">
        <v>304.57395244999998</v>
      </c>
      <c r="L1278" s="11">
        <v>771.56626733000007</v>
      </c>
      <c r="M1278" s="11">
        <v>330.58893376999998</v>
      </c>
      <c r="N1278" s="11">
        <v>1040.8467463899999</v>
      </c>
      <c r="O1278" s="12">
        <v>452.67146531000003</v>
      </c>
      <c r="P1278" s="6" t="str">
        <f t="shared" si="38"/>
        <v/>
      </c>
      <c r="Q1278" s="6" t="str">
        <f t="shared" si="39"/>
        <v/>
      </c>
    </row>
    <row r="1279" spans="1:17" x14ac:dyDescent="0.25">
      <c r="A1279" t="str">
        <f>IF(OR(AND(P1279&lt;&gt;"",P1279&gt;$P$5),AND(Q1279&lt;&gt;"",Q1279&gt;$P$5)),MAX(A$5:A1278)+1,"")</f>
        <v/>
      </c>
      <c r="B1279" s="7" t="s">
        <v>1272</v>
      </c>
      <c r="C1279" s="8" t="s">
        <v>4334</v>
      </c>
      <c r="D1279" s="11" t="e">
        <v>#VALUE!</v>
      </c>
      <c r="E1279" s="11" t="e">
        <v>#VALUE!</v>
      </c>
      <c r="F1279" s="11">
        <v>429.09960612000003</v>
      </c>
      <c r="G1279" s="11">
        <v>30.187264590000002</v>
      </c>
      <c r="H1279" s="11">
        <v>501.77953434</v>
      </c>
      <c r="I1279" s="11">
        <v>32.591325510000004</v>
      </c>
      <c r="J1279" s="11">
        <v>526.95994701999996</v>
      </c>
      <c r="K1279" s="11">
        <v>30.202797239999999</v>
      </c>
      <c r="L1279" s="11">
        <v>502.38479402999997</v>
      </c>
      <c r="M1279" s="11">
        <v>14.27143015</v>
      </c>
      <c r="N1279" s="11">
        <v>603.95987257000002</v>
      </c>
      <c r="O1279" s="12">
        <v>31.048697749999999</v>
      </c>
      <c r="P1279" s="6" t="str">
        <f t="shared" si="38"/>
        <v/>
      </c>
      <c r="Q1279" s="6" t="str">
        <f t="shared" si="39"/>
        <v/>
      </c>
    </row>
    <row r="1280" spans="1:17" x14ac:dyDescent="0.25">
      <c r="A1280" t="str">
        <f>IF(OR(AND(P1280&lt;&gt;"",P1280&gt;$P$5),AND(Q1280&lt;&gt;"",Q1280&gt;$P$5)),MAX(A$5:A1279)+1,"")</f>
        <v/>
      </c>
      <c r="B1280" s="7" t="s">
        <v>1273</v>
      </c>
      <c r="C1280" s="8" t="s">
        <v>4335</v>
      </c>
      <c r="D1280" s="11" t="e">
        <v>#VALUE!</v>
      </c>
      <c r="E1280" s="11" t="e">
        <v>#VALUE!</v>
      </c>
      <c r="F1280" s="11">
        <v>346.921358</v>
      </c>
      <c r="G1280" s="11">
        <v>49.913724000000002</v>
      </c>
      <c r="H1280" s="11">
        <v>424.75097499999998</v>
      </c>
      <c r="I1280" s="11">
        <v>56.980713000000002</v>
      </c>
      <c r="J1280" s="11">
        <v>462.37219900000002</v>
      </c>
      <c r="K1280" s="11">
        <v>84.248525999999998</v>
      </c>
      <c r="L1280" s="11">
        <v>460.191551</v>
      </c>
      <c r="M1280" s="11">
        <v>86.504587000000001</v>
      </c>
      <c r="N1280" s="11">
        <v>457.16572500000001</v>
      </c>
      <c r="O1280" s="12">
        <v>94.044641999999996</v>
      </c>
      <c r="P1280" s="6" t="str">
        <f t="shared" si="38"/>
        <v/>
      </c>
      <c r="Q1280" s="6" t="str">
        <f t="shared" si="39"/>
        <v/>
      </c>
    </row>
    <row r="1281" spans="1:17" x14ac:dyDescent="0.25">
      <c r="A1281" t="str">
        <f>IF(OR(AND(P1281&lt;&gt;"",P1281&gt;$P$5),AND(Q1281&lt;&gt;"",Q1281&gt;$P$5)),MAX(A$5:A1280)+1,"")</f>
        <v/>
      </c>
      <c r="B1281" s="7" t="s">
        <v>1274</v>
      </c>
      <c r="C1281" s="8" t="s">
        <v>4336</v>
      </c>
      <c r="D1281" s="11" t="e">
        <v>#VALUE!</v>
      </c>
      <c r="E1281" s="11" t="e">
        <v>#VALUE!</v>
      </c>
      <c r="F1281" s="11">
        <v>405.69130000000001</v>
      </c>
      <c r="G1281" s="11">
        <v>65.372500000000002</v>
      </c>
      <c r="H1281" s="11">
        <v>424.39920000000001</v>
      </c>
      <c r="I1281" s="11">
        <v>60.251399999999997</v>
      </c>
      <c r="J1281" s="11">
        <v>542.75759373000005</v>
      </c>
      <c r="K1281" s="11">
        <v>74.729476030000001</v>
      </c>
      <c r="L1281" s="11">
        <v>716.20719360999999</v>
      </c>
      <c r="M1281" s="11">
        <v>101.79157834999999</v>
      </c>
      <c r="N1281" s="11">
        <v>830.60769425000001</v>
      </c>
      <c r="O1281" s="12">
        <v>153.54502356</v>
      </c>
      <c r="P1281" s="6" t="str">
        <f t="shared" si="38"/>
        <v/>
      </c>
      <c r="Q1281" s="6" t="str">
        <f t="shared" si="39"/>
        <v/>
      </c>
    </row>
    <row r="1282" spans="1:17" x14ac:dyDescent="0.25">
      <c r="A1282" t="str">
        <f>IF(OR(AND(P1282&lt;&gt;"",P1282&gt;$P$5),AND(Q1282&lt;&gt;"",Q1282&gt;$P$5)),MAX(A$5:A1281)+1,"")</f>
        <v/>
      </c>
      <c r="B1282" s="7" t="s">
        <v>1275</v>
      </c>
      <c r="C1282" s="8" t="s">
        <v>4337</v>
      </c>
      <c r="D1282" s="11" t="e">
        <v>#VALUE!</v>
      </c>
      <c r="E1282" s="11" t="e">
        <v>#VALUE!</v>
      </c>
      <c r="F1282" s="11">
        <v>1396.4249</v>
      </c>
      <c r="G1282" s="11">
        <v>83.774900000000002</v>
      </c>
      <c r="H1282" s="11">
        <v>1930.1424999999999</v>
      </c>
      <c r="I1282" s="11">
        <v>117.84310000000001</v>
      </c>
      <c r="J1282" s="11">
        <v>2242.5296149699998</v>
      </c>
      <c r="K1282" s="11">
        <v>125.29620002999999</v>
      </c>
      <c r="L1282" s="11">
        <v>2442.0893133000004</v>
      </c>
      <c r="M1282" s="11">
        <v>127.26060504</v>
      </c>
      <c r="N1282" s="11">
        <v>2598.8060040700002</v>
      </c>
      <c r="O1282" s="12">
        <v>153.81123588</v>
      </c>
      <c r="P1282" s="6" t="str">
        <f t="shared" si="38"/>
        <v/>
      </c>
      <c r="Q1282" s="6" t="str">
        <f t="shared" si="39"/>
        <v/>
      </c>
    </row>
    <row r="1283" spans="1:17" x14ac:dyDescent="0.25">
      <c r="A1283" t="str">
        <f>IF(OR(AND(P1283&lt;&gt;"",P1283&gt;$P$5),AND(Q1283&lt;&gt;"",Q1283&gt;$P$5)),MAX(A$5:A1282)+1,"")</f>
        <v/>
      </c>
      <c r="B1283" s="7" t="s">
        <v>1276</v>
      </c>
      <c r="C1283" s="8" t="s">
        <v>4338</v>
      </c>
      <c r="D1283" s="11" t="e">
        <v>#VALUE!</v>
      </c>
      <c r="E1283" s="11" t="e">
        <v>#VALUE!</v>
      </c>
      <c r="F1283" s="11">
        <v>618.35311076999994</v>
      </c>
      <c r="G1283" s="11">
        <v>43.205736020000003</v>
      </c>
      <c r="H1283" s="11">
        <v>633.78049309000005</v>
      </c>
      <c r="I1283" s="11">
        <v>61.575683220000002</v>
      </c>
      <c r="J1283" s="11">
        <v>731.63564947999998</v>
      </c>
      <c r="K1283" s="11">
        <v>76.377340290000006</v>
      </c>
      <c r="L1283" s="11">
        <v>829.96653774000004</v>
      </c>
      <c r="M1283" s="11">
        <v>75.958503489999998</v>
      </c>
      <c r="N1283" s="11">
        <v>879.92458359</v>
      </c>
      <c r="O1283" s="12">
        <v>91.254460159999994</v>
      </c>
      <c r="P1283" s="6" t="str">
        <f t="shared" si="38"/>
        <v/>
      </c>
      <c r="Q1283" s="6" t="str">
        <f t="shared" si="39"/>
        <v/>
      </c>
    </row>
    <row r="1284" spans="1:17" x14ac:dyDescent="0.25">
      <c r="A1284" t="str">
        <f>IF(OR(AND(P1284&lt;&gt;"",P1284&gt;$P$5),AND(Q1284&lt;&gt;"",Q1284&gt;$P$5)),MAX(A$5:A1283)+1,"")</f>
        <v/>
      </c>
      <c r="B1284" s="7" t="s">
        <v>1277</v>
      </c>
      <c r="C1284" s="8" t="s">
        <v>4339</v>
      </c>
      <c r="D1284" s="11" t="e">
        <v>#VALUE!</v>
      </c>
      <c r="E1284" s="11" t="e">
        <v>#VALUE!</v>
      </c>
      <c r="F1284" s="11">
        <v>586.56830000000002</v>
      </c>
      <c r="G1284" s="11">
        <v>38.058700000000002</v>
      </c>
      <c r="H1284" s="11">
        <v>599.90679999999998</v>
      </c>
      <c r="I1284" s="11">
        <v>45.095599999999997</v>
      </c>
      <c r="J1284" s="11">
        <v>656.83523220000006</v>
      </c>
      <c r="K1284" s="11">
        <v>35.836714200000003</v>
      </c>
      <c r="L1284" s="11">
        <v>695.10567772000002</v>
      </c>
      <c r="M1284" s="11">
        <v>42.991622970000002</v>
      </c>
      <c r="N1284" s="11">
        <v>703.24646537000001</v>
      </c>
      <c r="O1284" s="12">
        <v>51.426106299999994</v>
      </c>
      <c r="P1284" s="6" t="str">
        <f t="shared" si="38"/>
        <v/>
      </c>
      <c r="Q1284" s="6" t="str">
        <f t="shared" si="39"/>
        <v/>
      </c>
    </row>
    <row r="1285" spans="1:17" x14ac:dyDescent="0.25">
      <c r="A1285" t="str">
        <f>IF(OR(AND(P1285&lt;&gt;"",P1285&gt;$P$5),AND(Q1285&lt;&gt;"",Q1285&gt;$P$5)),MAX(A$5:A1284)+1,"")</f>
        <v/>
      </c>
      <c r="B1285" s="7" t="s">
        <v>1278</v>
      </c>
      <c r="C1285" s="8" t="s">
        <v>4340</v>
      </c>
      <c r="D1285" s="11" t="e">
        <v>#VALUE!</v>
      </c>
      <c r="E1285" s="11" t="e">
        <v>#VALUE!</v>
      </c>
      <c r="F1285" s="11">
        <v>395.08162222999999</v>
      </c>
      <c r="G1285" s="11">
        <v>43.702663310000005</v>
      </c>
      <c r="H1285" s="11">
        <v>478.61216576999999</v>
      </c>
      <c r="I1285" s="11">
        <v>42.823415310000001</v>
      </c>
      <c r="J1285" s="11">
        <v>471.99838817</v>
      </c>
      <c r="K1285" s="11">
        <v>39.353932159999999</v>
      </c>
      <c r="L1285" s="11">
        <v>575.87587592</v>
      </c>
      <c r="M1285" s="11">
        <v>57.590769139999999</v>
      </c>
      <c r="N1285" s="11">
        <v>526.89440704000003</v>
      </c>
      <c r="O1285" s="12">
        <v>59.441471759999999</v>
      </c>
      <c r="P1285" s="6" t="str">
        <f t="shared" si="38"/>
        <v/>
      </c>
      <c r="Q1285" s="6" t="str">
        <f t="shared" si="39"/>
        <v/>
      </c>
    </row>
    <row r="1286" spans="1:17" x14ac:dyDescent="0.25">
      <c r="A1286" t="str">
        <f>IF(OR(AND(P1286&lt;&gt;"",P1286&gt;$P$5),AND(Q1286&lt;&gt;"",Q1286&gt;$P$5)),MAX(A$5:A1285)+1,"")</f>
        <v/>
      </c>
      <c r="B1286" s="7" t="s">
        <v>1279</v>
      </c>
      <c r="C1286" s="8" t="s">
        <v>4341</v>
      </c>
      <c r="D1286" s="11" t="e">
        <v>#VALUE!</v>
      </c>
      <c r="E1286" s="11" t="e">
        <v>#VALUE!</v>
      </c>
      <c r="F1286" s="11" t="e">
        <v>#VALUE!</v>
      </c>
      <c r="G1286" s="11" t="e">
        <v>#VALUE!</v>
      </c>
      <c r="H1286" s="11" t="e">
        <v>#VALUE!</v>
      </c>
      <c r="I1286" s="11" t="e">
        <v>#VALUE!</v>
      </c>
      <c r="J1286" s="11">
        <v>221.10782886000001</v>
      </c>
      <c r="K1286" s="11">
        <v>19.706885890000002</v>
      </c>
      <c r="L1286" s="11">
        <v>290.72621323000004</v>
      </c>
      <c r="M1286" s="11">
        <v>32.372671660000002</v>
      </c>
      <c r="N1286" s="11">
        <v>346.99539356000002</v>
      </c>
      <c r="O1286" s="12">
        <v>50.029904380000005</v>
      </c>
      <c r="P1286" s="6" t="str">
        <f t="shared" si="38"/>
        <v/>
      </c>
      <c r="Q1286" s="6" t="str">
        <f t="shared" si="39"/>
        <v/>
      </c>
    </row>
    <row r="1287" spans="1:17" x14ac:dyDescent="0.25">
      <c r="A1287" t="str">
        <f>IF(OR(AND(P1287&lt;&gt;"",P1287&gt;$P$5),AND(Q1287&lt;&gt;"",Q1287&gt;$P$5)),MAX(A$5:A1286)+1,"")</f>
        <v/>
      </c>
      <c r="B1287" s="7" t="s">
        <v>1280</v>
      </c>
      <c r="C1287" s="8" t="s">
        <v>4342</v>
      </c>
      <c r="D1287" s="11" t="e">
        <v>#VALUE!</v>
      </c>
      <c r="E1287" s="11" t="e">
        <v>#VALUE!</v>
      </c>
      <c r="F1287" s="11" t="e">
        <v>#VALUE!</v>
      </c>
      <c r="G1287" s="11" t="e">
        <v>#VALUE!</v>
      </c>
      <c r="H1287" s="11">
        <v>195.14715629</v>
      </c>
      <c r="I1287" s="11">
        <v>46.667091710000001</v>
      </c>
      <c r="J1287" s="11">
        <v>192.6526638</v>
      </c>
      <c r="K1287" s="11">
        <v>52.020876919999999</v>
      </c>
      <c r="L1287" s="11">
        <v>229.04970268</v>
      </c>
      <c r="M1287" s="11">
        <v>64.286417119999996</v>
      </c>
      <c r="N1287" s="11">
        <v>245.62645778999999</v>
      </c>
      <c r="O1287" s="12">
        <v>66.28340919</v>
      </c>
      <c r="P1287" s="6" t="str">
        <f t="shared" si="38"/>
        <v/>
      </c>
      <c r="Q1287" s="6" t="str">
        <f t="shared" si="39"/>
        <v/>
      </c>
    </row>
    <row r="1288" spans="1:17" x14ac:dyDescent="0.25">
      <c r="A1288" t="str">
        <f>IF(OR(AND(P1288&lt;&gt;"",P1288&gt;$P$5),AND(Q1288&lt;&gt;"",Q1288&gt;$P$5)),MAX(A$5:A1287)+1,"")</f>
        <v/>
      </c>
      <c r="B1288" s="7" t="s">
        <v>1281</v>
      </c>
      <c r="C1288" s="8" t="s">
        <v>4343</v>
      </c>
      <c r="D1288" s="11" t="e">
        <v>#VALUE!</v>
      </c>
      <c r="E1288" s="11" t="e">
        <v>#VALUE!</v>
      </c>
      <c r="F1288" s="11">
        <v>779.74774162000006</v>
      </c>
      <c r="G1288" s="11">
        <v>41.962445009999996</v>
      </c>
      <c r="H1288" s="11">
        <v>683.82049360000008</v>
      </c>
      <c r="I1288" s="11">
        <v>64.844815499999996</v>
      </c>
      <c r="J1288" s="11">
        <v>1052.53815751</v>
      </c>
      <c r="K1288" s="11">
        <v>101.72326381000001</v>
      </c>
      <c r="L1288" s="11">
        <v>663.65213093</v>
      </c>
      <c r="M1288" s="11">
        <v>69.003593499999994</v>
      </c>
      <c r="N1288" s="11">
        <v>729.94101000000001</v>
      </c>
      <c r="O1288" s="12">
        <v>65.222936399999995</v>
      </c>
      <c r="P1288" s="6" t="str">
        <f t="shared" ref="P1288:P1351" si="40">IFERROR(IF(OR(D1288&lt;0,D1288=""),"",POWER(N1288/D1288,1/5)-1),"")</f>
        <v/>
      </c>
      <c r="Q1288" s="6" t="str">
        <f t="shared" ref="Q1288:Q1351" si="41">IFERROR(IF(OR(E1288&lt;0,E1288=""),"",POWER(O1288/E1288,1/5)-1),"")</f>
        <v/>
      </c>
    </row>
    <row r="1289" spans="1:17" x14ac:dyDescent="0.25">
      <c r="A1289" t="str">
        <f>IF(OR(AND(P1289&lt;&gt;"",P1289&gt;$P$5),AND(Q1289&lt;&gt;"",Q1289&gt;$P$5)),MAX(A$5:A1288)+1,"")</f>
        <v/>
      </c>
      <c r="B1289" s="7" t="s">
        <v>1282</v>
      </c>
      <c r="C1289" s="8" t="s">
        <v>4344</v>
      </c>
      <c r="D1289" s="11" t="e">
        <v>#VALUE!</v>
      </c>
      <c r="E1289" s="11" t="e">
        <v>#VALUE!</v>
      </c>
      <c r="F1289" s="11">
        <v>96.82221718000001</v>
      </c>
      <c r="G1289" s="11">
        <v>10.945931810000001</v>
      </c>
      <c r="H1289" s="11">
        <v>141.39254817</v>
      </c>
      <c r="I1289" s="11">
        <v>38.996732560000005</v>
      </c>
      <c r="J1289" s="11">
        <v>247.10085712</v>
      </c>
      <c r="K1289" s="11">
        <v>69.714298720000002</v>
      </c>
      <c r="L1289" s="11">
        <v>260.94110694</v>
      </c>
      <c r="M1289" s="11">
        <v>80.226523930000013</v>
      </c>
      <c r="N1289" s="11">
        <v>237.11958033000002</v>
      </c>
      <c r="O1289" s="12">
        <v>66.72105547999999</v>
      </c>
      <c r="P1289" s="6" t="str">
        <f t="shared" si="40"/>
        <v/>
      </c>
      <c r="Q1289" s="6" t="str">
        <f t="shared" si="41"/>
        <v/>
      </c>
    </row>
    <row r="1290" spans="1:17" x14ac:dyDescent="0.25">
      <c r="A1290" t="str">
        <f>IF(OR(AND(P1290&lt;&gt;"",P1290&gt;$P$5),AND(Q1290&lt;&gt;"",Q1290&gt;$P$5)),MAX(A$5:A1289)+1,"")</f>
        <v/>
      </c>
      <c r="B1290" s="7" t="s">
        <v>1283</v>
      </c>
      <c r="C1290" s="8" t="s">
        <v>4345</v>
      </c>
      <c r="D1290" s="11">
        <v>418.65359999999998</v>
      </c>
      <c r="E1290" s="11">
        <v>45.024799999999999</v>
      </c>
      <c r="F1290" s="11">
        <v>527.25933558999998</v>
      </c>
      <c r="G1290" s="11">
        <v>53.79558419</v>
      </c>
      <c r="H1290" s="11">
        <v>546.46778604999997</v>
      </c>
      <c r="I1290" s="11">
        <v>47.87803263</v>
      </c>
      <c r="J1290" s="11">
        <v>662.40100384000004</v>
      </c>
      <c r="K1290" s="11">
        <v>50.791083260000001</v>
      </c>
      <c r="L1290" s="11">
        <v>704.86071675999995</v>
      </c>
      <c r="M1290" s="11">
        <v>50.170177219999999</v>
      </c>
      <c r="N1290" s="11">
        <v>673.45251727999994</v>
      </c>
      <c r="O1290" s="12">
        <v>48.086886189999994</v>
      </c>
      <c r="P1290" s="6">
        <f t="shared" si="40"/>
        <v>9.9741034436729326E-2</v>
      </c>
      <c r="Q1290" s="6">
        <f t="shared" si="41"/>
        <v>1.3246174350174389E-2</v>
      </c>
    </row>
    <row r="1291" spans="1:17" x14ac:dyDescent="0.25">
      <c r="A1291" t="str">
        <f>IF(OR(AND(P1291&lt;&gt;"",P1291&gt;$P$5),AND(Q1291&lt;&gt;"",Q1291&gt;$P$5)),MAX(A$5:A1290)+1,"")</f>
        <v/>
      </c>
      <c r="B1291" s="7" t="s">
        <v>1284</v>
      </c>
      <c r="C1291" s="8" t="s">
        <v>4346</v>
      </c>
      <c r="D1291" s="11" t="e">
        <v>#VALUE!</v>
      </c>
      <c r="E1291" s="11" t="e">
        <v>#VALUE!</v>
      </c>
      <c r="F1291" s="11">
        <v>1781.0421715299999</v>
      </c>
      <c r="G1291" s="11">
        <v>173.36931455999999</v>
      </c>
      <c r="H1291" s="11">
        <v>2305.5118393299999</v>
      </c>
      <c r="I1291" s="11">
        <v>186.92819862000002</v>
      </c>
      <c r="J1291" s="11">
        <v>2594.1967281699999</v>
      </c>
      <c r="K1291" s="11">
        <v>281.33574073</v>
      </c>
      <c r="L1291" s="11">
        <v>3665.4393409299996</v>
      </c>
      <c r="M1291" s="11">
        <v>562.03241107000008</v>
      </c>
      <c r="N1291" s="11">
        <v>4289.6305745999998</v>
      </c>
      <c r="O1291" s="12">
        <v>658.19932454999991</v>
      </c>
      <c r="P1291" s="6" t="str">
        <f t="shared" si="40"/>
        <v/>
      </c>
      <c r="Q1291" s="6" t="str">
        <f t="shared" si="41"/>
        <v/>
      </c>
    </row>
    <row r="1292" spans="1:17" x14ac:dyDescent="0.25">
      <c r="A1292" t="str">
        <f>IF(OR(AND(P1292&lt;&gt;"",P1292&gt;$P$5),AND(Q1292&lt;&gt;"",Q1292&gt;$P$5)),MAX(A$5:A1291)+1,"")</f>
        <v/>
      </c>
      <c r="B1292" s="7" t="s">
        <v>1285</v>
      </c>
      <c r="C1292" s="8" t="s">
        <v>4347</v>
      </c>
      <c r="D1292" s="11" t="e">
        <v>#VALUE!</v>
      </c>
      <c r="E1292" s="11" t="e">
        <v>#VALUE!</v>
      </c>
      <c r="F1292" s="11">
        <v>304.05543468000002</v>
      </c>
      <c r="G1292" s="11">
        <v>44.286936490000002</v>
      </c>
      <c r="H1292" s="11">
        <v>455.87613672000003</v>
      </c>
      <c r="I1292" s="11">
        <v>82.111025689999991</v>
      </c>
      <c r="J1292" s="11">
        <v>567.27609196000003</v>
      </c>
      <c r="K1292" s="11">
        <v>95.875608480000011</v>
      </c>
      <c r="L1292" s="11">
        <v>649.68265335000001</v>
      </c>
      <c r="M1292" s="11">
        <v>107.50462969</v>
      </c>
      <c r="N1292" s="11">
        <v>753.61390773000005</v>
      </c>
      <c r="O1292" s="12">
        <v>123.19016221</v>
      </c>
      <c r="P1292" s="6" t="str">
        <f t="shared" si="40"/>
        <v/>
      </c>
      <c r="Q1292" s="6" t="str">
        <f t="shared" si="41"/>
        <v/>
      </c>
    </row>
    <row r="1293" spans="1:17" x14ac:dyDescent="0.25">
      <c r="A1293" t="str">
        <f>IF(OR(AND(P1293&lt;&gt;"",P1293&gt;$P$5),AND(Q1293&lt;&gt;"",Q1293&gt;$P$5)),MAX(A$5:A1292)+1,"")</f>
        <v/>
      </c>
      <c r="B1293" s="7" t="s">
        <v>1286</v>
      </c>
      <c r="C1293" s="8" t="s">
        <v>4348</v>
      </c>
      <c r="D1293" s="11" t="e">
        <v>#VALUE!</v>
      </c>
      <c r="E1293" s="11" t="e">
        <v>#VALUE!</v>
      </c>
      <c r="F1293" s="11">
        <v>199.83014461000002</v>
      </c>
      <c r="G1293" s="11">
        <v>40.211033909999998</v>
      </c>
      <c r="H1293" s="11">
        <v>216.68293496000001</v>
      </c>
      <c r="I1293" s="11">
        <v>51.69491463</v>
      </c>
      <c r="J1293" s="11">
        <v>292.95153250999999</v>
      </c>
      <c r="K1293" s="11">
        <v>68.124637969999995</v>
      </c>
      <c r="L1293" s="11">
        <v>415.75709107</v>
      </c>
      <c r="M1293" s="11">
        <v>108.2830443</v>
      </c>
      <c r="N1293" s="11">
        <v>375.82503256000001</v>
      </c>
      <c r="O1293" s="12">
        <v>89.147973430000008</v>
      </c>
      <c r="P1293" s="6" t="str">
        <f t="shared" si="40"/>
        <v/>
      </c>
      <c r="Q1293" s="6" t="str">
        <f t="shared" si="41"/>
        <v/>
      </c>
    </row>
    <row r="1294" spans="1:17" x14ac:dyDescent="0.25">
      <c r="A1294" t="str">
        <f>IF(OR(AND(P1294&lt;&gt;"",P1294&gt;$P$5),AND(Q1294&lt;&gt;"",Q1294&gt;$P$5)),MAX(A$5:A1293)+1,"")</f>
        <v/>
      </c>
      <c r="B1294" s="7" t="s">
        <v>1287</v>
      </c>
      <c r="C1294" s="8" t="s">
        <v>4349</v>
      </c>
      <c r="D1294" s="11" t="e">
        <v>#VALUE!</v>
      </c>
      <c r="E1294" s="11" t="e">
        <v>#VALUE!</v>
      </c>
      <c r="F1294" s="11">
        <v>246.06270000000001</v>
      </c>
      <c r="G1294" s="11">
        <v>44.819499999999998</v>
      </c>
      <c r="H1294" s="11">
        <v>353.89409999999998</v>
      </c>
      <c r="I1294" s="11">
        <v>56.495800000000003</v>
      </c>
      <c r="J1294" s="11">
        <v>419.16441791000005</v>
      </c>
      <c r="K1294" s="11">
        <v>62.982461380000004</v>
      </c>
      <c r="L1294" s="11">
        <v>394.63750758999998</v>
      </c>
      <c r="M1294" s="11">
        <v>41.085308659999995</v>
      </c>
      <c r="N1294" s="11">
        <v>493.60254707000001</v>
      </c>
      <c r="O1294" s="12">
        <v>60.26709073</v>
      </c>
      <c r="P1294" s="6" t="str">
        <f t="shared" si="40"/>
        <v/>
      </c>
      <c r="Q1294" s="6" t="str">
        <f t="shared" si="41"/>
        <v/>
      </c>
    </row>
    <row r="1295" spans="1:17" x14ac:dyDescent="0.25">
      <c r="A1295" t="str">
        <f>IF(OR(AND(P1295&lt;&gt;"",P1295&gt;$P$5),AND(Q1295&lt;&gt;"",Q1295&gt;$P$5)),MAX(A$5:A1294)+1,"")</f>
        <v/>
      </c>
      <c r="B1295" s="7" t="s">
        <v>1288</v>
      </c>
      <c r="C1295" s="8" t="s">
        <v>4350</v>
      </c>
      <c r="D1295" s="11" t="e">
        <v>#VALUE!</v>
      </c>
      <c r="E1295" s="11" t="e">
        <v>#VALUE!</v>
      </c>
      <c r="F1295" s="11">
        <v>211.34022003999999</v>
      </c>
      <c r="G1295" s="11">
        <v>54.122050439999995</v>
      </c>
      <c r="H1295" s="11">
        <v>276.35744031000002</v>
      </c>
      <c r="I1295" s="11">
        <v>43.406134369999997</v>
      </c>
      <c r="J1295" s="11">
        <v>338.64349435000003</v>
      </c>
      <c r="K1295" s="11">
        <v>68.538897750000004</v>
      </c>
      <c r="L1295" s="11">
        <v>276.52474192</v>
      </c>
      <c r="M1295" s="11">
        <v>51.88947555</v>
      </c>
      <c r="N1295" s="11">
        <v>243.80019772</v>
      </c>
      <c r="O1295" s="12">
        <v>36.540703869999994</v>
      </c>
      <c r="P1295" s="6" t="str">
        <f t="shared" si="40"/>
        <v/>
      </c>
      <c r="Q1295" s="6" t="str">
        <f t="shared" si="41"/>
        <v/>
      </c>
    </row>
    <row r="1296" spans="1:17" x14ac:dyDescent="0.25">
      <c r="A1296" t="str">
        <f>IF(OR(AND(P1296&lt;&gt;"",P1296&gt;$P$5),AND(Q1296&lt;&gt;"",Q1296&gt;$P$5)),MAX(A$5:A1295)+1,"")</f>
        <v/>
      </c>
      <c r="B1296" s="7" t="s">
        <v>1289</v>
      </c>
      <c r="C1296" s="8" t="s">
        <v>4351</v>
      </c>
      <c r="D1296" s="11" t="e">
        <v>#VALUE!</v>
      </c>
      <c r="E1296" s="11" t="e">
        <v>#VALUE!</v>
      </c>
      <c r="F1296" s="11">
        <v>47.753167399999995</v>
      </c>
      <c r="G1296" s="11">
        <v>4.5855982000000006</v>
      </c>
      <c r="H1296" s="11">
        <v>143.68535316999998</v>
      </c>
      <c r="I1296" s="11">
        <v>26.738275649999999</v>
      </c>
      <c r="J1296" s="11">
        <v>218.53964932</v>
      </c>
      <c r="K1296" s="11">
        <v>33.323096229999997</v>
      </c>
      <c r="L1296" s="11">
        <v>275.42172743999998</v>
      </c>
      <c r="M1296" s="11">
        <v>42.53059262</v>
      </c>
      <c r="N1296" s="11">
        <v>421.30311019999999</v>
      </c>
      <c r="O1296" s="12">
        <v>67.803918769999996</v>
      </c>
      <c r="P1296" s="6" t="str">
        <f t="shared" si="40"/>
        <v/>
      </c>
      <c r="Q1296" s="6" t="str">
        <f t="shared" si="41"/>
        <v/>
      </c>
    </row>
    <row r="1297" spans="1:17" x14ac:dyDescent="0.25">
      <c r="A1297" t="str">
        <f>IF(OR(AND(P1297&lt;&gt;"",P1297&gt;$P$5),AND(Q1297&lt;&gt;"",Q1297&gt;$P$5)),MAX(A$5:A1296)+1,"")</f>
        <v/>
      </c>
      <c r="B1297" s="7" t="s">
        <v>1290</v>
      </c>
      <c r="C1297" s="8" t="s">
        <v>4352</v>
      </c>
      <c r="D1297" s="11">
        <v>325.10776319000001</v>
      </c>
      <c r="E1297" s="11">
        <v>29.669339140000002</v>
      </c>
      <c r="F1297" s="11">
        <v>368.21420610000001</v>
      </c>
      <c r="G1297" s="11">
        <v>38.07611292</v>
      </c>
      <c r="H1297" s="11">
        <v>387.68288057000001</v>
      </c>
      <c r="I1297" s="11">
        <v>36.89143662</v>
      </c>
      <c r="J1297" s="11">
        <v>500.14730107999998</v>
      </c>
      <c r="K1297" s="11">
        <v>45.639332459999999</v>
      </c>
      <c r="L1297" s="11">
        <v>580.75940441</v>
      </c>
      <c r="M1297" s="11">
        <v>47.183853909999996</v>
      </c>
      <c r="N1297" s="11">
        <v>626.23079897000002</v>
      </c>
      <c r="O1297" s="12">
        <v>59.89202615</v>
      </c>
      <c r="P1297" s="6">
        <f t="shared" si="40"/>
        <v>0.14009598591979655</v>
      </c>
      <c r="Q1297" s="6">
        <f t="shared" si="41"/>
        <v>0.15083278745893391</v>
      </c>
    </row>
    <row r="1298" spans="1:17" x14ac:dyDescent="0.25">
      <c r="A1298" t="str">
        <f>IF(OR(AND(P1298&lt;&gt;"",P1298&gt;$P$5),AND(Q1298&lt;&gt;"",Q1298&gt;$P$5)),MAX(A$5:A1297)+1,"")</f>
        <v/>
      </c>
      <c r="B1298" s="7" t="s">
        <v>1291</v>
      </c>
      <c r="C1298" s="8" t="s">
        <v>4353</v>
      </c>
      <c r="D1298" s="11" t="e">
        <v>#VALUE!</v>
      </c>
      <c r="E1298" s="11" t="e">
        <v>#VALUE!</v>
      </c>
      <c r="F1298" s="11">
        <v>1553.8469925499999</v>
      </c>
      <c r="G1298" s="11">
        <v>59.501311840000007</v>
      </c>
      <c r="H1298" s="11">
        <v>1477.05385544</v>
      </c>
      <c r="I1298" s="11">
        <v>57.861516549999997</v>
      </c>
      <c r="J1298" s="11">
        <v>1502.9779256500001</v>
      </c>
      <c r="K1298" s="11">
        <v>56.727600359999997</v>
      </c>
      <c r="L1298" s="11">
        <v>1630.3970009300001</v>
      </c>
      <c r="M1298" s="11">
        <v>81.687076680000004</v>
      </c>
      <c r="N1298" s="11">
        <v>1943.69758714</v>
      </c>
      <c r="O1298" s="12">
        <v>75.183905299999992</v>
      </c>
      <c r="P1298" s="6" t="str">
        <f t="shared" si="40"/>
        <v/>
      </c>
      <c r="Q1298" s="6" t="str">
        <f t="shared" si="41"/>
        <v/>
      </c>
    </row>
    <row r="1299" spans="1:17" x14ac:dyDescent="0.25">
      <c r="A1299">
        <f>IF(OR(AND(P1299&lt;&gt;"",P1299&gt;$P$5),AND(Q1299&lt;&gt;"",Q1299&gt;$P$5)),MAX(A$5:A1298)+1,"")</f>
        <v>430</v>
      </c>
      <c r="B1299" s="7" t="s">
        <v>1292</v>
      </c>
      <c r="C1299" s="8" t="s">
        <v>4354</v>
      </c>
      <c r="D1299" s="11">
        <v>530.08661325000003</v>
      </c>
      <c r="E1299" s="11">
        <v>112.95067863</v>
      </c>
      <c r="F1299" s="11">
        <v>642.04536758000006</v>
      </c>
      <c r="G1299" s="11">
        <v>104.88304153</v>
      </c>
      <c r="H1299" s="11">
        <v>663.93100296</v>
      </c>
      <c r="I1299" s="11">
        <v>80.375381129999994</v>
      </c>
      <c r="J1299" s="11">
        <v>1353.2492799000001</v>
      </c>
      <c r="K1299" s="11">
        <v>118.3706675</v>
      </c>
      <c r="L1299" s="11">
        <v>1932.0542401300002</v>
      </c>
      <c r="M1299" s="11">
        <v>159.08818911</v>
      </c>
      <c r="N1299" s="11">
        <v>3001.9814717300001</v>
      </c>
      <c r="O1299" s="12">
        <v>145.60975643999998</v>
      </c>
      <c r="P1299" s="6">
        <f t="shared" si="40"/>
        <v>0.41453023299195757</v>
      </c>
      <c r="Q1299" s="6">
        <f t="shared" si="41"/>
        <v>5.2108007930522504E-2</v>
      </c>
    </row>
    <row r="1300" spans="1:17" x14ac:dyDescent="0.25">
      <c r="A1300">
        <f>IF(OR(AND(P1300&lt;&gt;"",P1300&gt;$P$5),AND(Q1300&lt;&gt;"",Q1300&gt;$P$5)),MAX(A$5:A1299)+1,"")</f>
        <v>431</v>
      </c>
      <c r="B1300" s="7" t="s">
        <v>1293</v>
      </c>
      <c r="C1300" s="8" t="s">
        <v>4355</v>
      </c>
      <c r="D1300" s="11">
        <v>841.62898700000005</v>
      </c>
      <c r="E1300" s="11">
        <v>327.91559863999998</v>
      </c>
      <c r="F1300" s="11">
        <v>1157.25808953</v>
      </c>
      <c r="G1300" s="11">
        <v>355.69128458999995</v>
      </c>
      <c r="H1300" s="11">
        <v>1409.5129100199999</v>
      </c>
      <c r="I1300" s="11">
        <v>429.02890435</v>
      </c>
      <c r="J1300" s="11">
        <v>1906.4665090399999</v>
      </c>
      <c r="K1300" s="11">
        <v>517.54417171</v>
      </c>
      <c r="L1300" s="11">
        <v>2548.8443924799999</v>
      </c>
      <c r="M1300" s="11">
        <v>624.40559726999993</v>
      </c>
      <c r="N1300" s="11">
        <v>2773.4873088499999</v>
      </c>
      <c r="O1300" s="12">
        <v>351.34116679000005</v>
      </c>
      <c r="P1300" s="6">
        <f t="shared" si="40"/>
        <v>0.26934915902315537</v>
      </c>
      <c r="Q1300" s="6">
        <f t="shared" si="41"/>
        <v>1.3895960147229713E-2</v>
      </c>
    </row>
    <row r="1301" spans="1:17" x14ac:dyDescent="0.25">
      <c r="A1301">
        <f>IF(OR(AND(P1301&lt;&gt;"",P1301&gt;$P$5),AND(Q1301&lt;&gt;"",Q1301&gt;$P$5)),MAX(A$5:A1300)+1,"")</f>
        <v>432</v>
      </c>
      <c r="B1301" s="7" t="s">
        <v>1294</v>
      </c>
      <c r="C1301" s="8" t="s">
        <v>4356</v>
      </c>
      <c r="D1301" s="11">
        <v>770.10094577999996</v>
      </c>
      <c r="E1301" s="11">
        <v>410.48272172000003</v>
      </c>
      <c r="F1301" s="11">
        <v>919.84624019</v>
      </c>
      <c r="G1301" s="11">
        <v>473.15767192000004</v>
      </c>
      <c r="H1301" s="11">
        <v>1015.9200797899999</v>
      </c>
      <c r="I1301" s="11">
        <v>403.27328999999997</v>
      </c>
      <c r="J1301" s="11">
        <v>1303.26783176</v>
      </c>
      <c r="K1301" s="11">
        <v>361.64547304000001</v>
      </c>
      <c r="L1301" s="11">
        <v>1668.6369556700001</v>
      </c>
      <c r="M1301" s="11">
        <v>423.19255124</v>
      </c>
      <c r="N1301" s="11">
        <v>2768.71746381</v>
      </c>
      <c r="O1301" s="12">
        <v>520.89060657000005</v>
      </c>
      <c r="P1301" s="6">
        <f t="shared" si="40"/>
        <v>0.29165401024187254</v>
      </c>
      <c r="Q1301" s="6">
        <f t="shared" si="41"/>
        <v>4.8794325374684977E-2</v>
      </c>
    </row>
    <row r="1302" spans="1:17" x14ac:dyDescent="0.25">
      <c r="A1302" t="str">
        <f>IF(OR(AND(P1302&lt;&gt;"",P1302&gt;$P$5),AND(Q1302&lt;&gt;"",Q1302&gt;$P$5)),MAX(A$5:A1301)+1,"")</f>
        <v/>
      </c>
      <c r="B1302" s="7" t="s">
        <v>1295</v>
      </c>
      <c r="C1302" s="8" t="s">
        <v>4357</v>
      </c>
      <c r="D1302" s="11">
        <v>338.53914277999996</v>
      </c>
      <c r="E1302" s="11">
        <v>62.19588349</v>
      </c>
      <c r="F1302" s="11">
        <v>448.65561147000005</v>
      </c>
      <c r="G1302" s="11">
        <v>81.618856559999998</v>
      </c>
      <c r="H1302" s="11">
        <v>347.31658680999999</v>
      </c>
      <c r="I1302" s="11">
        <v>40.653503659999998</v>
      </c>
      <c r="J1302" s="11">
        <v>407.47426383999999</v>
      </c>
      <c r="K1302" s="11">
        <v>46.356314600000005</v>
      </c>
      <c r="L1302" s="11">
        <v>818.36288351999997</v>
      </c>
      <c r="M1302" s="11">
        <v>108.72937865</v>
      </c>
      <c r="N1302" s="11">
        <v>820.02857819000008</v>
      </c>
      <c r="O1302" s="12">
        <v>44.444185750000003</v>
      </c>
      <c r="P1302" s="6">
        <f t="shared" si="40"/>
        <v>0.19355935076215691</v>
      </c>
      <c r="Q1302" s="6">
        <f t="shared" si="41"/>
        <v>-6.5002041687173717E-2</v>
      </c>
    </row>
    <row r="1303" spans="1:17" x14ac:dyDescent="0.25">
      <c r="A1303">
        <f>IF(OR(AND(P1303&lt;&gt;"",P1303&gt;$P$5),AND(Q1303&lt;&gt;"",Q1303&gt;$P$5)),MAX(A$5:A1302)+1,"")</f>
        <v>433</v>
      </c>
      <c r="B1303" s="7" t="s">
        <v>1296</v>
      </c>
      <c r="C1303" s="8" t="s">
        <v>4358</v>
      </c>
      <c r="D1303" s="11">
        <v>434.0571013</v>
      </c>
      <c r="E1303" s="11">
        <v>53.895442229999993</v>
      </c>
      <c r="F1303" s="11">
        <v>753.70356579999998</v>
      </c>
      <c r="G1303" s="11">
        <v>107.15177804999999</v>
      </c>
      <c r="H1303" s="11">
        <v>1105.5310330699999</v>
      </c>
      <c r="I1303" s="11">
        <v>168.70200316999998</v>
      </c>
      <c r="J1303" s="11">
        <v>1445.348131</v>
      </c>
      <c r="K1303" s="11">
        <v>248.80383734999998</v>
      </c>
      <c r="L1303" s="11">
        <v>1715.24192709</v>
      </c>
      <c r="M1303" s="11">
        <v>294.28934018000001</v>
      </c>
      <c r="N1303" s="11">
        <v>3807.5920352600001</v>
      </c>
      <c r="O1303" s="12">
        <v>263.39620890999998</v>
      </c>
      <c r="P1303" s="6">
        <f t="shared" si="40"/>
        <v>0.54390548023225982</v>
      </c>
      <c r="Q1303" s="6">
        <f t="shared" si="41"/>
        <v>0.37344570632688967</v>
      </c>
    </row>
    <row r="1304" spans="1:17" x14ac:dyDescent="0.25">
      <c r="A1304">
        <f>IF(OR(AND(P1304&lt;&gt;"",P1304&gt;$P$5),AND(Q1304&lt;&gt;"",Q1304&gt;$P$5)),MAX(A$5:A1303)+1,"")</f>
        <v>434</v>
      </c>
      <c r="B1304" s="7" t="s">
        <v>1297</v>
      </c>
      <c r="C1304" s="8" t="s">
        <v>4359</v>
      </c>
      <c r="D1304" s="11">
        <v>377.64812379</v>
      </c>
      <c r="E1304" s="11">
        <v>43.868643409999997</v>
      </c>
      <c r="F1304" s="11">
        <v>534.09450460000005</v>
      </c>
      <c r="G1304" s="11">
        <v>73.090497830000004</v>
      </c>
      <c r="H1304" s="11">
        <v>631.46135332000006</v>
      </c>
      <c r="I1304" s="11">
        <v>53.712134810000002</v>
      </c>
      <c r="J1304" s="11">
        <v>759.11797863999993</v>
      </c>
      <c r="K1304" s="11">
        <v>60.8085594</v>
      </c>
      <c r="L1304" s="11">
        <v>911.80166466999992</v>
      </c>
      <c r="M1304" s="11">
        <v>9.2786541199999988</v>
      </c>
      <c r="N1304" s="11">
        <v>963.97519309000006</v>
      </c>
      <c r="O1304" s="12">
        <v>20.612389399999998</v>
      </c>
      <c r="P1304" s="6">
        <f t="shared" si="40"/>
        <v>0.20613440336099864</v>
      </c>
      <c r="Q1304" s="6">
        <f t="shared" si="41"/>
        <v>-0.14020517511217911</v>
      </c>
    </row>
    <row r="1305" spans="1:17" x14ac:dyDescent="0.25">
      <c r="A1305">
        <f>IF(OR(AND(P1305&lt;&gt;"",P1305&gt;$P$5),AND(Q1305&lt;&gt;"",Q1305&gt;$P$5)),MAX(A$5:A1304)+1,"")</f>
        <v>435</v>
      </c>
      <c r="B1305" s="7" t="s">
        <v>1298</v>
      </c>
      <c r="C1305" s="8" t="s">
        <v>4360</v>
      </c>
      <c r="D1305" s="11">
        <v>173.94944574000002</v>
      </c>
      <c r="E1305" s="11">
        <v>42.324462279999999</v>
      </c>
      <c r="F1305" s="11">
        <v>261.31121762999999</v>
      </c>
      <c r="G1305" s="11">
        <v>64.641439370000001</v>
      </c>
      <c r="H1305" s="11">
        <v>264.49152848</v>
      </c>
      <c r="I1305" s="11">
        <v>47.339574859999999</v>
      </c>
      <c r="J1305" s="11">
        <v>302.47241954999998</v>
      </c>
      <c r="K1305" s="11">
        <v>39.770218640000003</v>
      </c>
      <c r="L1305" s="11">
        <v>399.30683010000001</v>
      </c>
      <c r="M1305" s="11">
        <v>57.341790340000003</v>
      </c>
      <c r="N1305" s="11">
        <v>746.71862427999997</v>
      </c>
      <c r="O1305" s="12">
        <v>78.646513400000003</v>
      </c>
      <c r="P1305" s="6">
        <f t="shared" si="40"/>
        <v>0.33827938109743028</v>
      </c>
      <c r="Q1305" s="6">
        <f t="shared" si="41"/>
        <v>0.13192487745944592</v>
      </c>
    </row>
    <row r="1306" spans="1:17" x14ac:dyDescent="0.25">
      <c r="A1306">
        <f>IF(OR(AND(P1306&lt;&gt;"",P1306&gt;$P$5),AND(Q1306&lt;&gt;"",Q1306&gt;$P$5)),MAX(A$5:A1305)+1,"")</f>
        <v>436</v>
      </c>
      <c r="B1306" s="7" t="s">
        <v>1299</v>
      </c>
      <c r="C1306" s="8" t="s">
        <v>4361</v>
      </c>
      <c r="D1306" s="11">
        <v>202.88427487000001</v>
      </c>
      <c r="E1306" s="11">
        <v>61.880212799999995</v>
      </c>
      <c r="F1306" s="11">
        <v>331.45818094999998</v>
      </c>
      <c r="G1306" s="11">
        <v>76.689666319999986</v>
      </c>
      <c r="H1306" s="11">
        <v>266.53922446000001</v>
      </c>
      <c r="I1306" s="11">
        <v>23.93298437</v>
      </c>
      <c r="J1306" s="11">
        <v>236.93844025000001</v>
      </c>
      <c r="K1306" s="11">
        <v>11.987280570000001</v>
      </c>
      <c r="L1306" s="11">
        <v>846.66935888</v>
      </c>
      <c r="M1306" s="11">
        <v>45.914981079999997</v>
      </c>
      <c r="N1306" s="11">
        <v>1196.8427237000001</v>
      </c>
      <c r="O1306" s="12">
        <v>55.535541680000001</v>
      </c>
      <c r="P1306" s="6">
        <f t="shared" si="40"/>
        <v>0.42612548010058582</v>
      </c>
      <c r="Q1306" s="6">
        <f t="shared" si="41"/>
        <v>-2.1403084064190669E-2</v>
      </c>
    </row>
    <row r="1307" spans="1:17" x14ac:dyDescent="0.25">
      <c r="A1307">
        <f>IF(OR(AND(P1307&lt;&gt;"",P1307&gt;$P$5),AND(Q1307&lt;&gt;"",Q1307&gt;$P$5)),MAX(A$5:A1306)+1,"")</f>
        <v>437</v>
      </c>
      <c r="B1307" s="7" t="s">
        <v>1300</v>
      </c>
      <c r="C1307" s="8" t="s">
        <v>4362</v>
      </c>
      <c r="D1307" s="11">
        <v>227.93012765999998</v>
      </c>
      <c r="E1307" s="11">
        <v>51.98369168</v>
      </c>
      <c r="F1307" s="11">
        <v>267.91655402999999</v>
      </c>
      <c r="G1307" s="11">
        <v>63.32266087</v>
      </c>
      <c r="H1307" s="11">
        <v>337.94009979999998</v>
      </c>
      <c r="I1307" s="11">
        <v>73.945182819999999</v>
      </c>
      <c r="J1307" s="11">
        <v>430.34612227999997</v>
      </c>
      <c r="K1307" s="11">
        <v>89.870067819999989</v>
      </c>
      <c r="L1307" s="11">
        <v>542.40593310999998</v>
      </c>
      <c r="M1307" s="11">
        <v>109.85147736</v>
      </c>
      <c r="N1307" s="11">
        <v>635.75507533000007</v>
      </c>
      <c r="O1307" s="12">
        <v>136.25470053999999</v>
      </c>
      <c r="P1307" s="6">
        <f t="shared" si="40"/>
        <v>0.22771516516181478</v>
      </c>
      <c r="Q1307" s="6">
        <f t="shared" si="41"/>
        <v>0.21254223582653586</v>
      </c>
    </row>
    <row r="1308" spans="1:17" x14ac:dyDescent="0.25">
      <c r="A1308" t="str">
        <f>IF(OR(AND(P1308&lt;&gt;"",P1308&gt;$P$5),AND(Q1308&lt;&gt;"",Q1308&gt;$P$5)),MAX(A$5:A1307)+1,"")</f>
        <v/>
      </c>
      <c r="B1308" s="7" t="s">
        <v>1301</v>
      </c>
      <c r="C1308" s="8" t="s">
        <v>4363</v>
      </c>
      <c r="D1308" s="11">
        <v>449.42853360999999</v>
      </c>
      <c r="E1308" s="11">
        <v>60.596174060000003</v>
      </c>
      <c r="F1308" s="11">
        <v>540.93225832000007</v>
      </c>
      <c r="G1308" s="11">
        <v>75.102625260000011</v>
      </c>
      <c r="H1308" s="11">
        <v>522.59702370000002</v>
      </c>
      <c r="I1308" s="11">
        <v>46.567557189999995</v>
      </c>
      <c r="J1308" s="11">
        <v>617.78834704999997</v>
      </c>
      <c r="K1308" s="11">
        <v>62.467624590000007</v>
      </c>
      <c r="L1308" s="11">
        <v>847.03123240000002</v>
      </c>
      <c r="M1308" s="11">
        <v>100.37294668999999</v>
      </c>
      <c r="N1308" s="11">
        <v>1023.1454664600001</v>
      </c>
      <c r="O1308" s="12">
        <v>130.14879179000002</v>
      </c>
      <c r="P1308" s="6">
        <f t="shared" si="40"/>
        <v>0.17884131577181761</v>
      </c>
      <c r="Q1308" s="6">
        <f t="shared" si="41"/>
        <v>0.16519600591361794</v>
      </c>
    </row>
    <row r="1309" spans="1:17" x14ac:dyDescent="0.25">
      <c r="A1309">
        <f>IF(OR(AND(P1309&lt;&gt;"",P1309&gt;$P$5),AND(Q1309&lt;&gt;"",Q1309&gt;$P$5)),MAX(A$5:A1308)+1,"")</f>
        <v>438</v>
      </c>
      <c r="B1309" s="7" t="s">
        <v>1302</v>
      </c>
      <c r="C1309" s="8" t="s">
        <v>4364</v>
      </c>
      <c r="D1309" s="11">
        <v>295.36190557999998</v>
      </c>
      <c r="E1309" s="11">
        <v>69.38121962999999</v>
      </c>
      <c r="F1309" s="11">
        <v>308.96063273000004</v>
      </c>
      <c r="G1309" s="11">
        <v>70.745174919999997</v>
      </c>
      <c r="H1309" s="11">
        <v>272.32597680000003</v>
      </c>
      <c r="I1309" s="11">
        <v>11.95342256</v>
      </c>
      <c r="J1309" s="11">
        <v>451.76777401999999</v>
      </c>
      <c r="K1309" s="11">
        <v>56.943987219999997</v>
      </c>
      <c r="L1309" s="11">
        <v>795.72295211000005</v>
      </c>
      <c r="M1309" s="11">
        <v>174.72381213999998</v>
      </c>
      <c r="N1309" s="11">
        <v>1144.5776352400001</v>
      </c>
      <c r="O1309" s="12">
        <v>262.85133913999999</v>
      </c>
      <c r="P1309" s="6">
        <f t="shared" si="40"/>
        <v>0.31116743679578618</v>
      </c>
      <c r="Q1309" s="6">
        <f t="shared" si="41"/>
        <v>0.30524985251465586</v>
      </c>
    </row>
    <row r="1310" spans="1:17" x14ac:dyDescent="0.25">
      <c r="A1310">
        <f>IF(OR(AND(P1310&lt;&gt;"",P1310&gt;$P$5),AND(Q1310&lt;&gt;"",Q1310&gt;$P$5)),MAX(A$5:A1309)+1,"")</f>
        <v>439</v>
      </c>
      <c r="B1310" s="7" t="s">
        <v>1303</v>
      </c>
      <c r="C1310" s="8" t="s">
        <v>4365</v>
      </c>
      <c r="D1310" s="11">
        <v>355.82568972000001</v>
      </c>
      <c r="E1310" s="11">
        <v>68.700902110000001</v>
      </c>
      <c r="F1310" s="11">
        <v>501.02355338999996</v>
      </c>
      <c r="G1310" s="11">
        <v>95.830250419999999</v>
      </c>
      <c r="H1310" s="11">
        <v>616.36872385000004</v>
      </c>
      <c r="I1310" s="11">
        <v>117.74550918000001</v>
      </c>
      <c r="J1310" s="11">
        <v>776.92464955999992</v>
      </c>
      <c r="K1310" s="11">
        <v>149.64523907</v>
      </c>
      <c r="L1310" s="11">
        <v>926.04551471000002</v>
      </c>
      <c r="M1310" s="11">
        <v>146.12464304</v>
      </c>
      <c r="N1310" s="11">
        <v>1287.8353969500001</v>
      </c>
      <c r="O1310" s="12">
        <v>180.57472507</v>
      </c>
      <c r="P1310" s="6">
        <f t="shared" si="40"/>
        <v>0.29337544519531589</v>
      </c>
      <c r="Q1310" s="6">
        <f t="shared" si="41"/>
        <v>0.21321816585445363</v>
      </c>
    </row>
    <row r="1311" spans="1:17" x14ac:dyDescent="0.25">
      <c r="A1311" t="str">
        <f>IF(OR(AND(P1311&lt;&gt;"",P1311&gt;$P$5),AND(Q1311&lt;&gt;"",Q1311&gt;$P$5)),MAX(A$5:A1310)+1,"")</f>
        <v/>
      </c>
      <c r="B1311" s="7" t="s">
        <v>1304</v>
      </c>
      <c r="C1311" s="8" t="s">
        <v>4366</v>
      </c>
      <c r="D1311" s="11">
        <v>246.1714356</v>
      </c>
      <c r="E1311" s="11">
        <v>16.94684062</v>
      </c>
      <c r="F1311" s="11">
        <v>288.29851404000004</v>
      </c>
      <c r="G1311" s="11">
        <v>9.0547636100000002</v>
      </c>
      <c r="H1311" s="11">
        <v>325.91077725999997</v>
      </c>
      <c r="I1311" s="11">
        <v>9.3462684499999984</v>
      </c>
      <c r="J1311" s="11">
        <v>368.34198930999997</v>
      </c>
      <c r="K1311" s="11">
        <v>4.9124635099999994</v>
      </c>
      <c r="L1311" s="11">
        <v>404.288366</v>
      </c>
      <c r="M1311" s="11">
        <v>6.4379466900000004</v>
      </c>
      <c r="N1311" s="11">
        <v>590.27402012000005</v>
      </c>
      <c r="O1311" s="12">
        <v>-109.74568287000001</v>
      </c>
      <c r="P1311" s="6">
        <f t="shared" si="40"/>
        <v>0.1911410780644196</v>
      </c>
      <c r="Q1311" s="6">
        <f t="shared" si="41"/>
        <v>-2.4529803468118478</v>
      </c>
    </row>
    <row r="1312" spans="1:17" x14ac:dyDescent="0.25">
      <c r="A1312">
        <f>IF(OR(AND(P1312&lt;&gt;"",P1312&gt;$P$5),AND(Q1312&lt;&gt;"",Q1312&gt;$P$5)),MAX(A$5:A1311)+1,"")</f>
        <v>440</v>
      </c>
      <c r="B1312" s="7" t="s">
        <v>1305</v>
      </c>
      <c r="C1312" s="8" t="s">
        <v>4367</v>
      </c>
      <c r="D1312" s="11">
        <v>305.47654545999995</v>
      </c>
      <c r="E1312" s="11">
        <v>56.618591850000001</v>
      </c>
      <c r="F1312" s="11">
        <v>477.21285595000001</v>
      </c>
      <c r="G1312" s="11">
        <v>85.783620209999995</v>
      </c>
      <c r="H1312" s="11">
        <v>606.09765034000009</v>
      </c>
      <c r="I1312" s="11">
        <v>98.321337999999997</v>
      </c>
      <c r="J1312" s="11">
        <v>1039.06650732</v>
      </c>
      <c r="K1312" s="11">
        <v>160.73832109</v>
      </c>
      <c r="L1312" s="11">
        <v>1208.92395519</v>
      </c>
      <c r="M1312" s="11">
        <v>84.235940589999998</v>
      </c>
      <c r="N1312" s="11">
        <v>1348.9329180899999</v>
      </c>
      <c r="O1312" s="12">
        <v>151.30256080999999</v>
      </c>
      <c r="P1312" s="6">
        <f t="shared" si="40"/>
        <v>0.34586809047618639</v>
      </c>
      <c r="Q1312" s="6">
        <f t="shared" si="41"/>
        <v>0.21724344060810785</v>
      </c>
    </row>
    <row r="1313" spans="1:17" x14ac:dyDescent="0.25">
      <c r="A1313">
        <f>IF(OR(AND(P1313&lt;&gt;"",P1313&gt;$P$5),AND(Q1313&lt;&gt;"",Q1313&gt;$P$5)),MAX(A$5:A1312)+1,"")</f>
        <v>441</v>
      </c>
      <c r="B1313" s="7" t="s">
        <v>1306</v>
      </c>
      <c r="C1313" s="8" t="s">
        <v>4368</v>
      </c>
      <c r="D1313" s="11">
        <v>864.87745064000001</v>
      </c>
      <c r="E1313" s="11">
        <v>120.30979194</v>
      </c>
      <c r="F1313" s="11">
        <v>1310.62447234</v>
      </c>
      <c r="G1313" s="11">
        <v>171.92776085</v>
      </c>
      <c r="H1313" s="11">
        <v>1640.1304507899999</v>
      </c>
      <c r="I1313" s="11">
        <v>182.81425141</v>
      </c>
      <c r="J1313" s="11">
        <v>1984.9672873099998</v>
      </c>
      <c r="K1313" s="11">
        <v>223.49555409999999</v>
      </c>
      <c r="L1313" s="11">
        <v>2402.04761693</v>
      </c>
      <c r="M1313" s="11">
        <v>309.18627777999995</v>
      </c>
      <c r="N1313" s="11">
        <v>3165.5804713400003</v>
      </c>
      <c r="O1313" s="12">
        <v>428.04398161</v>
      </c>
      <c r="P1313" s="6">
        <f t="shared" si="40"/>
        <v>0.29628279473271335</v>
      </c>
      <c r="Q1313" s="6">
        <f t="shared" si="41"/>
        <v>0.28895419377814568</v>
      </c>
    </row>
    <row r="1314" spans="1:17" x14ac:dyDescent="0.25">
      <c r="A1314">
        <f>IF(OR(AND(P1314&lt;&gt;"",P1314&gt;$P$5),AND(Q1314&lt;&gt;"",Q1314&gt;$P$5)),MAX(A$5:A1313)+1,"")</f>
        <v>442</v>
      </c>
      <c r="B1314" s="7" t="s">
        <v>1307</v>
      </c>
      <c r="C1314" s="8" t="s">
        <v>4369</v>
      </c>
      <c r="D1314" s="11">
        <v>182.05193327000001</v>
      </c>
      <c r="E1314" s="11">
        <v>42.772515890000001</v>
      </c>
      <c r="F1314" s="11">
        <v>196.70199628</v>
      </c>
      <c r="G1314" s="11">
        <v>44.211751469999996</v>
      </c>
      <c r="H1314" s="11">
        <v>273.97934356000002</v>
      </c>
      <c r="I1314" s="11">
        <v>63.038705569999998</v>
      </c>
      <c r="J1314" s="11">
        <v>331.61582148000002</v>
      </c>
      <c r="K1314" s="11">
        <v>65.971720380000008</v>
      </c>
      <c r="L1314" s="11">
        <v>439.98036554000004</v>
      </c>
      <c r="M1314" s="11">
        <v>86.768938230000003</v>
      </c>
      <c r="N1314" s="11">
        <v>491.43095989999995</v>
      </c>
      <c r="O1314" s="12">
        <v>32.579244190000004</v>
      </c>
      <c r="P1314" s="6">
        <f t="shared" si="40"/>
        <v>0.21970117901538</v>
      </c>
      <c r="Q1314" s="6">
        <f t="shared" si="41"/>
        <v>-5.298852435871193E-2</v>
      </c>
    </row>
    <row r="1315" spans="1:17" x14ac:dyDescent="0.25">
      <c r="A1315">
        <f>IF(OR(AND(P1315&lt;&gt;"",P1315&gt;$P$5),AND(Q1315&lt;&gt;"",Q1315&gt;$P$5)),MAX(A$5:A1314)+1,"")</f>
        <v>443</v>
      </c>
      <c r="B1315" s="7" t="s">
        <v>1308</v>
      </c>
      <c r="C1315" s="8" t="s">
        <v>4370</v>
      </c>
      <c r="D1315" s="11">
        <v>362.28200227999997</v>
      </c>
      <c r="E1315" s="11">
        <v>38.27447609</v>
      </c>
      <c r="F1315" s="11">
        <v>542.14209945000005</v>
      </c>
      <c r="G1315" s="11">
        <v>54.72167752</v>
      </c>
      <c r="H1315" s="11">
        <v>814.79948560000003</v>
      </c>
      <c r="I1315" s="11">
        <v>103.74574584</v>
      </c>
      <c r="J1315" s="11">
        <v>1204.99098013</v>
      </c>
      <c r="K1315" s="11">
        <v>237.11196969</v>
      </c>
      <c r="L1315" s="11">
        <v>1910.76711581</v>
      </c>
      <c r="M1315" s="11">
        <v>483.70015188999997</v>
      </c>
      <c r="N1315" s="11">
        <v>2931.6615383400003</v>
      </c>
      <c r="O1315" s="12">
        <v>831.34809966</v>
      </c>
      <c r="P1315" s="6">
        <f t="shared" si="40"/>
        <v>0.51919462090469715</v>
      </c>
      <c r="Q1315" s="6">
        <f t="shared" si="41"/>
        <v>0.85086494792468659</v>
      </c>
    </row>
    <row r="1316" spans="1:17" x14ac:dyDescent="0.25">
      <c r="A1316" t="str">
        <f>IF(OR(AND(P1316&lt;&gt;"",P1316&gt;$P$5),AND(Q1316&lt;&gt;"",Q1316&gt;$P$5)),MAX(A$5:A1315)+1,"")</f>
        <v/>
      </c>
      <c r="B1316" s="7" t="s">
        <v>1309</v>
      </c>
      <c r="C1316" s="8" t="s">
        <v>4371</v>
      </c>
      <c r="D1316" s="11">
        <v>129.54914191</v>
      </c>
      <c r="E1316" s="11">
        <v>44.107856689999998</v>
      </c>
      <c r="F1316" s="11">
        <v>178.90438735000001</v>
      </c>
      <c r="G1316" s="11">
        <v>38.317381619999999</v>
      </c>
      <c r="H1316" s="11">
        <v>223.30683281</v>
      </c>
      <c r="I1316" s="11">
        <v>41.85541619</v>
      </c>
      <c r="J1316" s="11">
        <v>205.22149367</v>
      </c>
      <c r="K1316" s="11">
        <v>38.63619362</v>
      </c>
      <c r="L1316" s="11">
        <v>225.10683749</v>
      </c>
      <c r="M1316" s="11">
        <v>49.859351780000004</v>
      </c>
      <c r="N1316" s="11">
        <v>270.96113597000004</v>
      </c>
      <c r="O1316" s="12">
        <v>75.153078609999994</v>
      </c>
      <c r="P1316" s="6">
        <f t="shared" si="40"/>
        <v>0.15902950752738754</v>
      </c>
      <c r="Q1316" s="6">
        <f t="shared" si="41"/>
        <v>0.11246450813352427</v>
      </c>
    </row>
    <row r="1317" spans="1:17" x14ac:dyDescent="0.25">
      <c r="A1317">
        <f>IF(OR(AND(P1317&lt;&gt;"",P1317&gt;$P$5),AND(Q1317&lt;&gt;"",Q1317&gt;$P$5)),MAX(A$5:A1316)+1,"")</f>
        <v>444</v>
      </c>
      <c r="B1317" s="7" t="s">
        <v>1310</v>
      </c>
      <c r="C1317" s="8" t="s">
        <v>4372</v>
      </c>
      <c r="D1317" s="11">
        <v>202.62912611000002</v>
      </c>
      <c r="E1317" s="11">
        <v>42.814671340000004</v>
      </c>
      <c r="F1317" s="11">
        <v>339.56802518000001</v>
      </c>
      <c r="G1317" s="11">
        <v>50.286503549999999</v>
      </c>
      <c r="H1317" s="11">
        <v>372.03783608999998</v>
      </c>
      <c r="I1317" s="11">
        <v>61.466608790000002</v>
      </c>
      <c r="J1317" s="11">
        <v>464.67169034</v>
      </c>
      <c r="K1317" s="11">
        <v>70.097674339999998</v>
      </c>
      <c r="L1317" s="11">
        <v>549.49962939</v>
      </c>
      <c r="M1317" s="11">
        <v>80.065531059999998</v>
      </c>
      <c r="N1317" s="11">
        <v>606.15636225000003</v>
      </c>
      <c r="O1317" s="12">
        <v>89.299191390000004</v>
      </c>
      <c r="P1317" s="6">
        <f t="shared" si="40"/>
        <v>0.24502066308488946</v>
      </c>
      <c r="Q1317" s="6">
        <f t="shared" si="41"/>
        <v>0.15837981793899147</v>
      </c>
    </row>
    <row r="1318" spans="1:17" x14ac:dyDescent="0.25">
      <c r="A1318">
        <f>IF(OR(AND(P1318&lt;&gt;"",P1318&gt;$P$5),AND(Q1318&lt;&gt;"",Q1318&gt;$P$5)),MAX(A$5:A1317)+1,"")</f>
        <v>445</v>
      </c>
      <c r="B1318" s="7" t="s">
        <v>1311</v>
      </c>
      <c r="C1318" s="8" t="s">
        <v>4373</v>
      </c>
      <c r="D1318" s="11">
        <v>713.03747410000005</v>
      </c>
      <c r="E1318" s="11">
        <v>64.860266570000007</v>
      </c>
      <c r="F1318" s="11">
        <v>1029.8136345800001</v>
      </c>
      <c r="G1318" s="11">
        <v>82.550104640000001</v>
      </c>
      <c r="H1318" s="11">
        <v>1460.96788775</v>
      </c>
      <c r="I1318" s="11">
        <v>116.43963279</v>
      </c>
      <c r="J1318" s="11">
        <v>1854.65645038</v>
      </c>
      <c r="K1318" s="11">
        <v>145.65555553000002</v>
      </c>
      <c r="L1318" s="11">
        <v>2319.0536554800001</v>
      </c>
      <c r="M1318" s="11">
        <v>183.68497879</v>
      </c>
      <c r="N1318" s="11">
        <v>1935.0020487000002</v>
      </c>
      <c r="O1318" s="12">
        <v>111.20996675000001</v>
      </c>
      <c r="P1318" s="6">
        <f t="shared" si="40"/>
        <v>0.22099480128659543</v>
      </c>
      <c r="Q1318" s="6">
        <f t="shared" si="41"/>
        <v>0.11386612496746373</v>
      </c>
    </row>
    <row r="1319" spans="1:17" x14ac:dyDescent="0.25">
      <c r="A1319">
        <f>IF(OR(AND(P1319&lt;&gt;"",P1319&gt;$P$5),AND(Q1319&lt;&gt;"",Q1319&gt;$P$5)),MAX(A$5:A1318)+1,"")</f>
        <v>446</v>
      </c>
      <c r="B1319" s="7" t="s">
        <v>1312</v>
      </c>
      <c r="C1319" s="8" t="s">
        <v>4374</v>
      </c>
      <c r="D1319" s="11">
        <v>327.09347481999998</v>
      </c>
      <c r="E1319" s="11">
        <v>29.289280959999999</v>
      </c>
      <c r="F1319" s="11">
        <v>399.54083036999998</v>
      </c>
      <c r="G1319" s="11">
        <v>29.94341008</v>
      </c>
      <c r="H1319" s="11">
        <v>570.24727537000001</v>
      </c>
      <c r="I1319" s="11">
        <v>31.537791039999998</v>
      </c>
      <c r="J1319" s="11">
        <v>721.50576874000001</v>
      </c>
      <c r="K1319" s="11">
        <v>17.10416661</v>
      </c>
      <c r="L1319" s="11">
        <v>789.11504923999996</v>
      </c>
      <c r="M1319" s="11">
        <v>20.788530949999998</v>
      </c>
      <c r="N1319" s="11">
        <v>1160.09789843</v>
      </c>
      <c r="O1319" s="12">
        <v>61.387864540000002</v>
      </c>
      <c r="P1319" s="6">
        <f t="shared" si="40"/>
        <v>0.28814440617637849</v>
      </c>
      <c r="Q1319" s="6">
        <f t="shared" si="41"/>
        <v>0.159510706774455</v>
      </c>
    </row>
    <row r="1320" spans="1:17" x14ac:dyDescent="0.25">
      <c r="A1320" t="str">
        <f>IF(OR(AND(P1320&lt;&gt;"",P1320&gt;$P$5),AND(Q1320&lt;&gt;"",Q1320&gt;$P$5)),MAX(A$5:A1319)+1,"")</f>
        <v/>
      </c>
      <c r="B1320" s="7" t="s">
        <v>1313</v>
      </c>
      <c r="C1320" s="8" t="s">
        <v>4375</v>
      </c>
      <c r="D1320" s="11">
        <v>3651.8947374999998</v>
      </c>
      <c r="E1320" s="11">
        <v>66.418730670000002</v>
      </c>
      <c r="F1320" s="11">
        <v>5126.0648174500002</v>
      </c>
      <c r="G1320" s="11">
        <v>70.384585659999999</v>
      </c>
      <c r="H1320" s="11">
        <v>5790.68330728</v>
      </c>
      <c r="I1320" s="11">
        <v>12.846180710000001</v>
      </c>
      <c r="J1320" s="11">
        <v>5953.7654335200004</v>
      </c>
      <c r="K1320" s="11">
        <v>-144.13345343</v>
      </c>
      <c r="L1320" s="11">
        <v>3897.4864045900003</v>
      </c>
      <c r="M1320" s="11">
        <v>-387.08409030000001</v>
      </c>
      <c r="N1320" s="11">
        <v>3285.0054298800001</v>
      </c>
      <c r="O1320" s="12">
        <v>12.691398149999999</v>
      </c>
      <c r="P1320" s="6">
        <f t="shared" si="40"/>
        <v>-2.0952938719719705E-2</v>
      </c>
      <c r="Q1320" s="6">
        <f t="shared" si="41"/>
        <v>-0.28180268120704244</v>
      </c>
    </row>
    <row r="1321" spans="1:17" x14ac:dyDescent="0.25">
      <c r="A1321">
        <f>IF(OR(AND(P1321&lt;&gt;"",P1321&gt;$P$5),AND(Q1321&lt;&gt;"",Q1321&gt;$P$5)),MAX(A$5:A1320)+1,"")</f>
        <v>447</v>
      </c>
      <c r="B1321" s="7" t="s">
        <v>1314</v>
      </c>
      <c r="C1321" s="8" t="s">
        <v>4376</v>
      </c>
      <c r="D1321" s="11">
        <v>65.897280629999997</v>
      </c>
      <c r="E1321" s="11">
        <v>13.00704833</v>
      </c>
      <c r="F1321" s="11">
        <v>78.449397279999999</v>
      </c>
      <c r="G1321" s="11">
        <v>8.1027074299999988</v>
      </c>
      <c r="H1321" s="11">
        <v>63.684379329999999</v>
      </c>
      <c r="I1321" s="11">
        <v>-11.783020109999999</v>
      </c>
      <c r="J1321" s="11">
        <v>44.718491299999997</v>
      </c>
      <c r="K1321" s="11">
        <v>-11.0541064</v>
      </c>
      <c r="L1321" s="11">
        <v>90.750271430000012</v>
      </c>
      <c r="M1321" s="11">
        <v>15.714758679999999</v>
      </c>
      <c r="N1321" s="11">
        <v>332.77358593000002</v>
      </c>
      <c r="O1321" s="12">
        <v>53.604741729999994</v>
      </c>
      <c r="P1321" s="6">
        <f t="shared" si="40"/>
        <v>0.38247176658746818</v>
      </c>
      <c r="Q1321" s="6">
        <f t="shared" si="41"/>
        <v>0.32740940621835857</v>
      </c>
    </row>
    <row r="1322" spans="1:17" x14ac:dyDescent="0.25">
      <c r="A1322">
        <f>IF(OR(AND(P1322&lt;&gt;"",P1322&gt;$P$5),AND(Q1322&lt;&gt;"",Q1322&gt;$P$5)),MAX(A$5:A1321)+1,"")</f>
        <v>448</v>
      </c>
      <c r="B1322" s="7" t="s">
        <v>1315</v>
      </c>
      <c r="C1322" s="8" t="s">
        <v>4377</v>
      </c>
      <c r="D1322" s="11">
        <v>552.15916491999997</v>
      </c>
      <c r="E1322" s="11">
        <v>107.90391262999999</v>
      </c>
      <c r="F1322" s="11">
        <v>783.56029536000005</v>
      </c>
      <c r="G1322" s="11">
        <v>159.66619585000001</v>
      </c>
      <c r="H1322" s="11">
        <v>1044.41997913</v>
      </c>
      <c r="I1322" s="11">
        <v>208.01606178999998</v>
      </c>
      <c r="J1322" s="11">
        <v>1319.0756260399999</v>
      </c>
      <c r="K1322" s="11">
        <v>249.8613551</v>
      </c>
      <c r="L1322" s="11">
        <v>1523.5350566700001</v>
      </c>
      <c r="M1322" s="11">
        <v>325.66999433999996</v>
      </c>
      <c r="N1322" s="11">
        <v>1685.3915084300002</v>
      </c>
      <c r="O1322" s="12">
        <v>394.82348347000004</v>
      </c>
      <c r="P1322" s="6">
        <f t="shared" si="40"/>
        <v>0.250049766361224</v>
      </c>
      <c r="Q1322" s="6">
        <f t="shared" si="41"/>
        <v>0.29620340108689103</v>
      </c>
    </row>
    <row r="1323" spans="1:17" x14ac:dyDescent="0.25">
      <c r="A1323">
        <f>IF(OR(AND(P1323&lt;&gt;"",P1323&gt;$P$5),AND(Q1323&lt;&gt;"",Q1323&gt;$P$5)),MAX(A$5:A1322)+1,"")</f>
        <v>449</v>
      </c>
      <c r="B1323" s="7" t="s">
        <v>1316</v>
      </c>
      <c r="C1323" s="8" t="s">
        <v>4378</v>
      </c>
      <c r="D1323" s="11">
        <v>241.36449259</v>
      </c>
      <c r="E1323" s="11">
        <v>39.697473340000002</v>
      </c>
      <c r="F1323" s="11">
        <v>512.16653125000005</v>
      </c>
      <c r="G1323" s="11">
        <v>37.930884329999998</v>
      </c>
      <c r="H1323" s="11">
        <v>626.90612052999995</v>
      </c>
      <c r="I1323" s="11">
        <v>28.021537479999999</v>
      </c>
      <c r="J1323" s="11">
        <v>716.41704763999996</v>
      </c>
      <c r="K1323" s="11">
        <v>62.848702020000005</v>
      </c>
      <c r="L1323" s="11">
        <v>1058.7555522299999</v>
      </c>
      <c r="M1323" s="11">
        <v>89.004081049999996</v>
      </c>
      <c r="N1323" s="11">
        <v>1281.4572185999998</v>
      </c>
      <c r="O1323" s="12">
        <v>108.49389050000001</v>
      </c>
      <c r="P1323" s="6">
        <f t="shared" si="40"/>
        <v>0.39638812278343472</v>
      </c>
      <c r="Q1323" s="6">
        <f t="shared" si="41"/>
        <v>0.22272413143560632</v>
      </c>
    </row>
    <row r="1324" spans="1:17" x14ac:dyDescent="0.25">
      <c r="A1324">
        <f>IF(OR(AND(P1324&lt;&gt;"",P1324&gt;$P$5),AND(Q1324&lt;&gt;"",Q1324&gt;$P$5)),MAX(A$5:A1323)+1,"")</f>
        <v>450</v>
      </c>
      <c r="B1324" s="7" t="s">
        <v>1317</v>
      </c>
      <c r="C1324" s="8" t="s">
        <v>4379</v>
      </c>
      <c r="D1324" s="11">
        <v>383.87861423000004</v>
      </c>
      <c r="E1324" s="11">
        <v>102.02867227999999</v>
      </c>
      <c r="F1324" s="11">
        <v>561.77878765000003</v>
      </c>
      <c r="G1324" s="11">
        <v>122.16497745999999</v>
      </c>
      <c r="H1324" s="11">
        <v>1229.2516775399999</v>
      </c>
      <c r="I1324" s="11">
        <v>231.09825988999998</v>
      </c>
      <c r="J1324" s="11">
        <v>2097.2012034200002</v>
      </c>
      <c r="K1324" s="11">
        <v>339.53649234</v>
      </c>
      <c r="L1324" s="11">
        <v>2863.55960043</v>
      </c>
      <c r="M1324" s="11">
        <v>447.01260113000001</v>
      </c>
      <c r="N1324" s="11">
        <v>3348.2507476999999</v>
      </c>
      <c r="O1324" s="12">
        <v>534.90348791000008</v>
      </c>
      <c r="P1324" s="6">
        <f t="shared" si="40"/>
        <v>0.54214358354839542</v>
      </c>
      <c r="Q1324" s="6">
        <f t="shared" si="41"/>
        <v>0.39287017444867556</v>
      </c>
    </row>
    <row r="1325" spans="1:17" x14ac:dyDescent="0.25">
      <c r="A1325">
        <f>IF(OR(AND(P1325&lt;&gt;"",P1325&gt;$P$5),AND(Q1325&lt;&gt;"",Q1325&gt;$P$5)),MAX(A$5:A1324)+1,"")</f>
        <v>451</v>
      </c>
      <c r="B1325" s="7" t="s">
        <v>1318</v>
      </c>
      <c r="C1325" s="8" t="s">
        <v>4380</v>
      </c>
      <c r="D1325" s="11">
        <v>1071.7140309599999</v>
      </c>
      <c r="E1325" s="11">
        <v>149.20536261000001</v>
      </c>
      <c r="F1325" s="11">
        <v>892.38340670000002</v>
      </c>
      <c r="G1325" s="11">
        <v>202.89850484999999</v>
      </c>
      <c r="H1325" s="11">
        <v>1386.4015824000001</v>
      </c>
      <c r="I1325" s="11">
        <v>244.42652369999999</v>
      </c>
      <c r="J1325" s="11">
        <v>2013.9637914699999</v>
      </c>
      <c r="K1325" s="11">
        <v>665.40226679</v>
      </c>
      <c r="L1325" s="11">
        <v>2389.0228267399998</v>
      </c>
      <c r="M1325" s="11">
        <v>896.66232162000006</v>
      </c>
      <c r="N1325" s="11">
        <v>3873.5650853800003</v>
      </c>
      <c r="O1325" s="12">
        <v>976.14369079999994</v>
      </c>
      <c r="P1325" s="6">
        <f t="shared" si="40"/>
        <v>0.29302341122710573</v>
      </c>
      <c r="Q1325" s="6">
        <f t="shared" si="41"/>
        <v>0.45594799882124581</v>
      </c>
    </row>
    <row r="1326" spans="1:17" x14ac:dyDescent="0.25">
      <c r="A1326" t="str">
        <f>IF(OR(AND(P1326&lt;&gt;"",P1326&gt;$P$5),AND(Q1326&lt;&gt;"",Q1326&gt;$P$5)),MAX(A$5:A1325)+1,"")</f>
        <v/>
      </c>
      <c r="B1326" s="7" t="s">
        <v>1319</v>
      </c>
      <c r="C1326" s="8" t="s">
        <v>4381</v>
      </c>
      <c r="D1326" s="11">
        <v>212.28519781</v>
      </c>
      <c r="E1326" s="11">
        <v>53.792887950000001</v>
      </c>
      <c r="F1326" s="11">
        <v>215.54221263999997</v>
      </c>
      <c r="G1326" s="11">
        <v>47.270622409999994</v>
      </c>
      <c r="H1326" s="11">
        <v>476.49699450000003</v>
      </c>
      <c r="I1326" s="11">
        <v>29.399079390000001</v>
      </c>
      <c r="J1326" s="11">
        <v>593.57898896000006</v>
      </c>
      <c r="K1326" s="11">
        <v>-121.36573623999999</v>
      </c>
      <c r="L1326" s="11">
        <v>527.89774815999999</v>
      </c>
      <c r="M1326" s="11">
        <v>6.4616382000000003</v>
      </c>
      <c r="N1326" s="11">
        <v>248.37977255000001</v>
      </c>
      <c r="O1326" s="12">
        <v>12.80748631</v>
      </c>
      <c r="P1326" s="6">
        <f t="shared" si="40"/>
        <v>3.1904015501318383E-2</v>
      </c>
      <c r="Q1326" s="6">
        <f t="shared" si="41"/>
        <v>-0.249504991817458</v>
      </c>
    </row>
    <row r="1327" spans="1:17" x14ac:dyDescent="0.25">
      <c r="A1327" t="str">
        <f>IF(OR(AND(P1327&lt;&gt;"",P1327&gt;$P$5),AND(Q1327&lt;&gt;"",Q1327&gt;$P$5)),MAX(A$5:A1326)+1,"")</f>
        <v/>
      </c>
      <c r="B1327" s="7" t="s">
        <v>1320</v>
      </c>
      <c r="C1327" s="8" t="s">
        <v>4382</v>
      </c>
      <c r="D1327" s="11">
        <v>452.29815661999999</v>
      </c>
      <c r="E1327" s="11">
        <v>85.380244230000002</v>
      </c>
      <c r="F1327" s="11">
        <v>841.71802000000002</v>
      </c>
      <c r="G1327" s="11">
        <v>62.259506600000002</v>
      </c>
      <c r="H1327" s="11">
        <v>176.03203628999998</v>
      </c>
      <c r="I1327" s="11">
        <v>-511.32723616999999</v>
      </c>
      <c r="J1327" s="11">
        <v>220.57496397</v>
      </c>
      <c r="K1327" s="11">
        <v>-130.05907166</v>
      </c>
      <c r="L1327" s="11">
        <v>138.5921821</v>
      </c>
      <c r="M1327" s="11">
        <v>29.473229199999999</v>
      </c>
      <c r="N1327" s="11">
        <v>130.14307868</v>
      </c>
      <c r="O1327" s="12">
        <v>-358.49641266000003</v>
      </c>
      <c r="P1327" s="6">
        <f t="shared" si="40"/>
        <v>-0.22053027488341359</v>
      </c>
      <c r="Q1327" s="6">
        <f t="shared" si="41"/>
        <v>-2.3323719599220709</v>
      </c>
    </row>
    <row r="1328" spans="1:17" x14ac:dyDescent="0.25">
      <c r="A1328">
        <f>IF(OR(AND(P1328&lt;&gt;"",P1328&gt;$P$5),AND(Q1328&lt;&gt;"",Q1328&gt;$P$5)),MAX(A$5:A1327)+1,"")</f>
        <v>452</v>
      </c>
      <c r="B1328" s="7" t="s">
        <v>1321</v>
      </c>
      <c r="C1328" s="8" t="s">
        <v>4383</v>
      </c>
      <c r="D1328" s="11">
        <v>165.866083</v>
      </c>
      <c r="E1328" s="11">
        <v>29.020721460000001</v>
      </c>
      <c r="F1328" s="11">
        <v>249.63933534</v>
      </c>
      <c r="G1328" s="11">
        <v>35.674855229999999</v>
      </c>
      <c r="H1328" s="11">
        <v>304.0849844</v>
      </c>
      <c r="I1328" s="11">
        <v>37.472260140000003</v>
      </c>
      <c r="J1328" s="11">
        <v>396.73749366999999</v>
      </c>
      <c r="K1328" s="11">
        <v>46.11986392</v>
      </c>
      <c r="L1328" s="11">
        <v>461.79218000999998</v>
      </c>
      <c r="M1328" s="11">
        <v>53.05720814</v>
      </c>
      <c r="N1328" s="11">
        <v>545.34893210000007</v>
      </c>
      <c r="O1328" s="12">
        <v>39.835209119999995</v>
      </c>
      <c r="P1328" s="6">
        <f t="shared" si="40"/>
        <v>0.2687713860478067</v>
      </c>
      <c r="Q1328" s="6">
        <f t="shared" si="41"/>
        <v>6.539775990017449E-2</v>
      </c>
    </row>
    <row r="1329" spans="1:17" x14ac:dyDescent="0.25">
      <c r="A1329" t="str">
        <f>IF(OR(AND(P1329&lt;&gt;"",P1329&gt;$P$5),AND(Q1329&lt;&gt;"",Q1329&gt;$P$5)),MAX(A$5:A1328)+1,"")</f>
        <v/>
      </c>
      <c r="B1329" s="7" t="s">
        <v>1322</v>
      </c>
      <c r="C1329" s="8" t="s">
        <v>4384</v>
      </c>
      <c r="D1329" s="11">
        <v>334.24687288999996</v>
      </c>
      <c r="E1329" s="11">
        <v>44.19404565</v>
      </c>
      <c r="F1329" s="11">
        <v>444.71001697000003</v>
      </c>
      <c r="G1329" s="11">
        <v>36.119880109999997</v>
      </c>
      <c r="H1329" s="11">
        <v>553.00823202999993</v>
      </c>
      <c r="I1329" s="11">
        <v>80.756726659999998</v>
      </c>
      <c r="J1329" s="11">
        <v>561.00896462000003</v>
      </c>
      <c r="K1329" s="11">
        <v>102.14618919</v>
      </c>
      <c r="L1329" s="11">
        <v>502.45064160000004</v>
      </c>
      <c r="M1329" s="11">
        <v>73.58119434999999</v>
      </c>
      <c r="N1329" s="11">
        <v>469.82035156000001</v>
      </c>
      <c r="O1329" s="12">
        <v>68.298235680000005</v>
      </c>
      <c r="P1329" s="6">
        <f t="shared" si="40"/>
        <v>7.0466041139446212E-2</v>
      </c>
      <c r="Q1329" s="6">
        <f t="shared" si="41"/>
        <v>9.0960797553112593E-2</v>
      </c>
    </row>
    <row r="1330" spans="1:17" x14ac:dyDescent="0.25">
      <c r="A1330">
        <f>IF(OR(AND(P1330&lt;&gt;"",P1330&gt;$P$5),AND(Q1330&lt;&gt;"",Q1330&gt;$P$5)),MAX(A$5:A1329)+1,"")</f>
        <v>453</v>
      </c>
      <c r="B1330" s="7" t="s">
        <v>1323</v>
      </c>
      <c r="C1330" s="8" t="s">
        <v>4385</v>
      </c>
      <c r="D1330" s="11">
        <v>249.26769709999999</v>
      </c>
      <c r="E1330" s="11">
        <v>40.10797539</v>
      </c>
      <c r="F1330" s="11">
        <v>275.74576243000001</v>
      </c>
      <c r="G1330" s="11">
        <v>41.007692659999996</v>
      </c>
      <c r="H1330" s="11">
        <v>317.69349575000001</v>
      </c>
      <c r="I1330" s="11">
        <v>28.77518559</v>
      </c>
      <c r="J1330" s="11">
        <v>445.93827389999996</v>
      </c>
      <c r="K1330" s="11">
        <v>21.161283870000002</v>
      </c>
      <c r="L1330" s="11">
        <v>1226.5759824700001</v>
      </c>
      <c r="M1330" s="11">
        <v>116.56456365999999</v>
      </c>
      <c r="N1330" s="11">
        <v>3033.64186862</v>
      </c>
      <c r="O1330" s="12">
        <v>327.03686283999997</v>
      </c>
      <c r="P1330" s="6">
        <f t="shared" si="40"/>
        <v>0.64838882502511619</v>
      </c>
      <c r="Q1330" s="6">
        <f t="shared" si="41"/>
        <v>0.52150433357246828</v>
      </c>
    </row>
    <row r="1331" spans="1:17" x14ac:dyDescent="0.25">
      <c r="A1331">
        <f>IF(OR(AND(P1331&lt;&gt;"",P1331&gt;$P$5),AND(Q1331&lt;&gt;"",Q1331&gt;$P$5)),MAX(A$5:A1330)+1,"")</f>
        <v>454</v>
      </c>
      <c r="B1331" s="7" t="s">
        <v>1324</v>
      </c>
      <c r="C1331" s="8" t="s">
        <v>4386</v>
      </c>
      <c r="D1331" s="11">
        <v>214.44582728</v>
      </c>
      <c r="E1331" s="11">
        <v>91.266854730000006</v>
      </c>
      <c r="F1331" s="11">
        <v>215.27495727000002</v>
      </c>
      <c r="G1331" s="11">
        <v>61.731605789999996</v>
      </c>
      <c r="H1331" s="11">
        <v>172.02602275000001</v>
      </c>
      <c r="I1331" s="11">
        <v>25.9462464</v>
      </c>
      <c r="J1331" s="11">
        <v>183.88052243999999</v>
      </c>
      <c r="K1331" s="11">
        <v>21.921943829999996</v>
      </c>
      <c r="L1331" s="11">
        <v>265.59707766999998</v>
      </c>
      <c r="M1331" s="11">
        <v>60.455517409999999</v>
      </c>
      <c r="N1331" s="11">
        <v>1441.9449019400001</v>
      </c>
      <c r="O1331" s="12">
        <v>957.22280996000006</v>
      </c>
      <c r="P1331" s="6">
        <f t="shared" si="40"/>
        <v>0.46394989602790893</v>
      </c>
      <c r="Q1331" s="6">
        <f t="shared" si="41"/>
        <v>0.60007371517793429</v>
      </c>
    </row>
    <row r="1332" spans="1:17" x14ac:dyDescent="0.25">
      <c r="A1332">
        <f>IF(OR(AND(P1332&lt;&gt;"",P1332&gt;$P$5),AND(Q1332&lt;&gt;"",Q1332&gt;$P$5)),MAX(A$5:A1331)+1,"")</f>
        <v>455</v>
      </c>
      <c r="B1332" s="7" t="s">
        <v>1325</v>
      </c>
      <c r="C1332" s="8" t="s">
        <v>4387</v>
      </c>
      <c r="D1332" s="11">
        <v>330.66148958999997</v>
      </c>
      <c r="E1332" s="11">
        <v>46.447380000000003</v>
      </c>
      <c r="F1332" s="11">
        <v>379.47357220999999</v>
      </c>
      <c r="G1332" s="11">
        <v>64.390531530000004</v>
      </c>
      <c r="H1332" s="11">
        <v>455.84107499999999</v>
      </c>
      <c r="I1332" s="11">
        <v>70.484302329999991</v>
      </c>
      <c r="J1332" s="11">
        <v>519.77024643000004</v>
      </c>
      <c r="K1332" s="11">
        <v>86.656683599999994</v>
      </c>
      <c r="L1332" s="11">
        <v>616.58316835000005</v>
      </c>
      <c r="M1332" s="11">
        <v>110.18873737</v>
      </c>
      <c r="N1332" s="11">
        <v>709.62300469000002</v>
      </c>
      <c r="O1332" s="12">
        <v>124.28796871999999</v>
      </c>
      <c r="P1332" s="6">
        <f t="shared" si="40"/>
        <v>0.16500774788282269</v>
      </c>
      <c r="Q1332" s="6">
        <f t="shared" si="41"/>
        <v>0.21756897643331485</v>
      </c>
    </row>
    <row r="1333" spans="1:17" x14ac:dyDescent="0.25">
      <c r="A1333" t="str">
        <f>IF(OR(AND(P1333&lt;&gt;"",P1333&gt;$P$5),AND(Q1333&lt;&gt;"",Q1333&gt;$P$5)),MAX(A$5:A1332)+1,"")</f>
        <v/>
      </c>
      <c r="B1333" s="7" t="s">
        <v>1326</v>
      </c>
      <c r="C1333" s="8" t="s">
        <v>4388</v>
      </c>
      <c r="D1333" s="11">
        <v>181.35837841</v>
      </c>
      <c r="E1333" s="11">
        <v>44.332576509999996</v>
      </c>
      <c r="F1333" s="11">
        <v>238.41296019999999</v>
      </c>
      <c r="G1333" s="11">
        <v>40.740043210000003</v>
      </c>
      <c r="H1333" s="11">
        <v>221.87208956000001</v>
      </c>
      <c r="I1333" s="11">
        <v>35.903720890000002</v>
      </c>
      <c r="J1333" s="11">
        <v>255.72615266999998</v>
      </c>
      <c r="K1333" s="11">
        <v>71.627808229999999</v>
      </c>
      <c r="L1333" s="11">
        <v>207.06814940999999</v>
      </c>
      <c r="M1333" s="11">
        <v>53.290263630000005</v>
      </c>
      <c r="N1333" s="11">
        <v>167.03479968000002</v>
      </c>
      <c r="O1333" s="12">
        <v>15.326421980000001</v>
      </c>
      <c r="P1333" s="6">
        <f t="shared" si="40"/>
        <v>-1.6319941470394728E-2</v>
      </c>
      <c r="Q1333" s="6">
        <f t="shared" si="41"/>
        <v>-0.19138170821888689</v>
      </c>
    </row>
    <row r="1334" spans="1:17" x14ac:dyDescent="0.25">
      <c r="A1334" t="str">
        <f>IF(OR(AND(P1334&lt;&gt;"",P1334&gt;$P$5),AND(Q1334&lt;&gt;"",Q1334&gt;$P$5)),MAX(A$5:A1333)+1,"")</f>
        <v/>
      </c>
      <c r="B1334" s="7" t="s">
        <v>1327</v>
      </c>
      <c r="C1334" s="8" t="s">
        <v>4389</v>
      </c>
      <c r="D1334" s="11">
        <v>202.5379829</v>
      </c>
      <c r="E1334" s="11">
        <v>45.074544680000002</v>
      </c>
      <c r="F1334" s="11">
        <v>293.10927007999999</v>
      </c>
      <c r="G1334" s="11">
        <v>46.761088460000003</v>
      </c>
      <c r="H1334" s="11">
        <v>264.02884867</v>
      </c>
      <c r="I1334" s="11">
        <v>5.3713495899999995</v>
      </c>
      <c r="J1334" s="11">
        <v>312.89944654999999</v>
      </c>
      <c r="K1334" s="11">
        <v>54.76560783</v>
      </c>
      <c r="L1334" s="11">
        <v>361.11284667000001</v>
      </c>
      <c r="M1334" s="11">
        <v>45.894440609999997</v>
      </c>
      <c r="N1334" s="11">
        <v>467.15099574999999</v>
      </c>
      <c r="O1334" s="12">
        <v>58.778892499999998</v>
      </c>
      <c r="P1334" s="6">
        <f t="shared" si="40"/>
        <v>0.18192565525334525</v>
      </c>
      <c r="Q1334" s="6">
        <f t="shared" si="41"/>
        <v>5.4527743634714465E-2</v>
      </c>
    </row>
    <row r="1335" spans="1:17" x14ac:dyDescent="0.25">
      <c r="A1335" t="str">
        <f>IF(OR(AND(P1335&lt;&gt;"",P1335&gt;$P$5),AND(Q1335&lt;&gt;"",Q1335&gt;$P$5)),MAX(A$5:A1334)+1,"")</f>
        <v/>
      </c>
      <c r="B1335" s="7" t="s">
        <v>1328</v>
      </c>
      <c r="C1335" s="8" t="s">
        <v>4390</v>
      </c>
      <c r="D1335" s="11">
        <v>477.35140345999997</v>
      </c>
      <c r="E1335" s="11">
        <v>93.925620559999999</v>
      </c>
      <c r="F1335" s="11">
        <v>654.28374886000006</v>
      </c>
      <c r="G1335" s="11">
        <v>123.71882979</v>
      </c>
      <c r="H1335" s="11">
        <v>661.19410373000005</v>
      </c>
      <c r="I1335" s="11">
        <v>129.81445101</v>
      </c>
      <c r="J1335" s="11">
        <v>684.35221402000002</v>
      </c>
      <c r="K1335" s="11">
        <v>125.47111119</v>
      </c>
      <c r="L1335" s="11">
        <v>756.78196209999999</v>
      </c>
      <c r="M1335" s="11">
        <v>132.75952083999999</v>
      </c>
      <c r="N1335" s="11">
        <v>934.2567396799999</v>
      </c>
      <c r="O1335" s="12">
        <v>127.67187948</v>
      </c>
      <c r="P1335" s="6">
        <f t="shared" si="40"/>
        <v>0.14373551558580422</v>
      </c>
      <c r="Q1335" s="6">
        <f t="shared" si="41"/>
        <v>6.3315722990569645E-2</v>
      </c>
    </row>
    <row r="1336" spans="1:17" x14ac:dyDescent="0.25">
      <c r="A1336">
        <f>IF(OR(AND(P1336&lt;&gt;"",P1336&gt;$P$5),AND(Q1336&lt;&gt;"",Q1336&gt;$P$5)),MAX(A$5:A1335)+1,"")</f>
        <v>456</v>
      </c>
      <c r="B1336" s="7" t="s">
        <v>1329</v>
      </c>
      <c r="C1336" s="8" t="s">
        <v>4391</v>
      </c>
      <c r="D1336" s="11">
        <v>242.77296731999999</v>
      </c>
      <c r="E1336" s="11">
        <v>25.69327672</v>
      </c>
      <c r="F1336" s="11">
        <v>386.85396975999998</v>
      </c>
      <c r="G1336" s="11">
        <v>27.72298743</v>
      </c>
      <c r="H1336" s="11">
        <v>438.25062186000002</v>
      </c>
      <c r="I1336" s="11">
        <v>33.625853560000003</v>
      </c>
      <c r="J1336" s="11">
        <v>583.37085259000003</v>
      </c>
      <c r="K1336" s="11">
        <v>50.322859520000002</v>
      </c>
      <c r="L1336" s="11">
        <v>635.65922790000002</v>
      </c>
      <c r="M1336" s="11">
        <v>53.376523970000001</v>
      </c>
      <c r="N1336" s="11">
        <v>768.04937405999999</v>
      </c>
      <c r="O1336" s="12">
        <v>56.496383860000002</v>
      </c>
      <c r="P1336" s="6">
        <f t="shared" si="40"/>
        <v>0.25903488212474435</v>
      </c>
      <c r="Q1336" s="6">
        <f t="shared" si="41"/>
        <v>0.17068547864723516</v>
      </c>
    </row>
    <row r="1337" spans="1:17" x14ac:dyDescent="0.25">
      <c r="A1337" t="str">
        <f>IF(OR(AND(P1337&lt;&gt;"",P1337&gt;$P$5),AND(Q1337&lt;&gt;"",Q1337&gt;$P$5)),MAX(A$5:A1336)+1,"")</f>
        <v/>
      </c>
      <c r="B1337" s="7" t="s">
        <v>1330</v>
      </c>
      <c r="C1337" s="8" t="s">
        <v>4392</v>
      </c>
      <c r="D1337" s="11">
        <v>603.41440908000004</v>
      </c>
      <c r="E1337" s="11">
        <v>123.7000587</v>
      </c>
      <c r="F1337" s="11">
        <v>819.96862970000006</v>
      </c>
      <c r="G1337" s="11">
        <v>167.56330665000002</v>
      </c>
      <c r="H1337" s="11">
        <v>1102.0048840699999</v>
      </c>
      <c r="I1337" s="11">
        <v>242.19197452</v>
      </c>
      <c r="J1337" s="11">
        <v>1323.2154348299998</v>
      </c>
      <c r="K1337" s="11">
        <v>318.81544202999999</v>
      </c>
      <c r="L1337" s="11">
        <v>1481.0768840999999</v>
      </c>
      <c r="M1337" s="11">
        <v>349.35170586999999</v>
      </c>
      <c r="N1337" s="11">
        <v>1395.7885757899999</v>
      </c>
      <c r="O1337" s="12">
        <v>281.64852079000002</v>
      </c>
      <c r="P1337" s="6">
        <f t="shared" si="40"/>
        <v>0.18260794557745541</v>
      </c>
      <c r="Q1337" s="6">
        <f t="shared" si="41"/>
        <v>0.17887433748186132</v>
      </c>
    </row>
    <row r="1338" spans="1:17" x14ac:dyDescent="0.25">
      <c r="A1338" t="str">
        <f>IF(OR(AND(P1338&lt;&gt;"",P1338&gt;$P$5),AND(Q1338&lt;&gt;"",Q1338&gt;$P$5)),MAX(A$5:A1337)+1,"")</f>
        <v/>
      </c>
      <c r="B1338" s="7" t="s">
        <v>1331</v>
      </c>
      <c r="C1338" s="8" t="s">
        <v>4393</v>
      </c>
      <c r="D1338" s="11">
        <v>468.26663704000003</v>
      </c>
      <c r="E1338" s="11">
        <v>52.175938369999997</v>
      </c>
      <c r="F1338" s="11">
        <v>566.59881760000007</v>
      </c>
      <c r="G1338" s="11">
        <v>39.878046140000002</v>
      </c>
      <c r="H1338" s="11">
        <v>426.75217361</v>
      </c>
      <c r="I1338" s="11">
        <v>392.21762101000002</v>
      </c>
      <c r="J1338" s="11">
        <v>209.20304913999999</v>
      </c>
      <c r="K1338" s="11">
        <v>9.0751620700000011</v>
      </c>
      <c r="L1338" s="11">
        <v>189.51367558000001</v>
      </c>
      <c r="M1338" s="11">
        <v>-55.723243670000002</v>
      </c>
      <c r="N1338" s="11">
        <v>758.76718850999998</v>
      </c>
      <c r="O1338" s="12">
        <v>20.098885600000003</v>
      </c>
      <c r="P1338" s="6">
        <f t="shared" si="40"/>
        <v>0.10134419031762976</v>
      </c>
      <c r="Q1338" s="6">
        <f t="shared" si="41"/>
        <v>-0.1736950737061651</v>
      </c>
    </row>
    <row r="1339" spans="1:17" x14ac:dyDescent="0.25">
      <c r="A1339" t="str">
        <f>IF(OR(AND(P1339&lt;&gt;"",P1339&gt;$P$5),AND(Q1339&lt;&gt;"",Q1339&gt;$P$5)),MAX(A$5:A1338)+1,"")</f>
        <v/>
      </c>
      <c r="B1339" s="7" t="s">
        <v>1332</v>
      </c>
      <c r="C1339" s="8" t="s">
        <v>4394</v>
      </c>
      <c r="D1339" s="11">
        <v>414.46141191000004</v>
      </c>
      <c r="E1339" s="11">
        <v>87.807701800000004</v>
      </c>
      <c r="F1339" s="11">
        <v>456.48558895999997</v>
      </c>
      <c r="G1339" s="11">
        <v>72.024831800000001</v>
      </c>
      <c r="H1339" s="11">
        <v>505.73445566999999</v>
      </c>
      <c r="I1339" s="11">
        <v>70.727075319999997</v>
      </c>
      <c r="J1339" s="11">
        <v>642.09781457000008</v>
      </c>
      <c r="K1339" s="11">
        <v>88.909171049999998</v>
      </c>
      <c r="L1339" s="11">
        <v>843.72495592999996</v>
      </c>
      <c r="M1339" s="11">
        <v>109.54981695999999</v>
      </c>
      <c r="N1339" s="11">
        <v>975.21245664000003</v>
      </c>
      <c r="O1339" s="12">
        <v>83.852088969999997</v>
      </c>
      <c r="P1339" s="6">
        <f t="shared" si="40"/>
        <v>0.18665104923886244</v>
      </c>
      <c r="Q1339" s="6">
        <f t="shared" si="41"/>
        <v>-9.1765987397217641E-3</v>
      </c>
    </row>
    <row r="1340" spans="1:17" x14ac:dyDescent="0.25">
      <c r="A1340" t="str">
        <f>IF(OR(AND(P1340&lt;&gt;"",P1340&gt;$P$5),AND(Q1340&lt;&gt;"",Q1340&gt;$P$5)),MAX(A$5:A1339)+1,"")</f>
        <v/>
      </c>
      <c r="B1340" s="7" t="s">
        <v>1333</v>
      </c>
      <c r="C1340" s="8" t="s">
        <v>4395</v>
      </c>
      <c r="D1340" s="11">
        <v>223.49458952000001</v>
      </c>
      <c r="E1340" s="11">
        <v>14.501141369999999</v>
      </c>
      <c r="F1340" s="11">
        <v>233.59239715999999</v>
      </c>
      <c r="G1340" s="11">
        <v>16.310417659999999</v>
      </c>
      <c r="H1340" s="11">
        <v>204.92548880999999</v>
      </c>
      <c r="I1340" s="11">
        <v>15.806382800000002</v>
      </c>
      <c r="J1340" s="11">
        <v>231.36127283000002</v>
      </c>
      <c r="K1340" s="11">
        <v>5.9292784100000002</v>
      </c>
      <c r="L1340" s="11">
        <v>211.01795550999998</v>
      </c>
      <c r="M1340" s="11">
        <v>20.068462850000003</v>
      </c>
      <c r="N1340" s="11">
        <v>404.13989011000001</v>
      </c>
      <c r="O1340" s="12">
        <v>24.287211190000001</v>
      </c>
      <c r="P1340" s="6">
        <f t="shared" si="40"/>
        <v>0.12577847595433256</v>
      </c>
      <c r="Q1340" s="6">
        <f t="shared" si="41"/>
        <v>0.10865161136748003</v>
      </c>
    </row>
    <row r="1341" spans="1:17" x14ac:dyDescent="0.25">
      <c r="A1341">
        <f>IF(OR(AND(P1341&lt;&gt;"",P1341&gt;$P$5),AND(Q1341&lt;&gt;"",Q1341&gt;$P$5)),MAX(A$5:A1340)+1,"")</f>
        <v>457</v>
      </c>
      <c r="B1341" s="7" t="s">
        <v>1334</v>
      </c>
      <c r="C1341" s="8" t="s">
        <v>4396</v>
      </c>
      <c r="D1341" s="11">
        <v>324.50101224999997</v>
      </c>
      <c r="E1341" s="11">
        <v>55.845129030000003</v>
      </c>
      <c r="F1341" s="11">
        <v>444.31580202999999</v>
      </c>
      <c r="G1341" s="11">
        <v>81.117712359999999</v>
      </c>
      <c r="H1341" s="11">
        <v>1118.4342081099999</v>
      </c>
      <c r="I1341" s="11">
        <v>107.25999868000001</v>
      </c>
      <c r="J1341" s="11">
        <v>2219.1772878299998</v>
      </c>
      <c r="K1341" s="11">
        <v>134.25600921</v>
      </c>
      <c r="L1341" s="11">
        <v>2517.6843661599996</v>
      </c>
      <c r="M1341" s="11">
        <v>257.07956752000001</v>
      </c>
      <c r="N1341" s="11">
        <v>1672.6606863499999</v>
      </c>
      <c r="O1341" s="12">
        <v>351.93363392999998</v>
      </c>
      <c r="P1341" s="6">
        <f t="shared" si="40"/>
        <v>0.38815626899120659</v>
      </c>
      <c r="Q1341" s="6">
        <f t="shared" si="41"/>
        <v>0.44509066316607626</v>
      </c>
    </row>
    <row r="1342" spans="1:17" x14ac:dyDescent="0.25">
      <c r="A1342">
        <f>IF(OR(AND(P1342&lt;&gt;"",P1342&gt;$P$5),AND(Q1342&lt;&gt;"",Q1342&gt;$P$5)),MAX(A$5:A1341)+1,"")</f>
        <v>458</v>
      </c>
      <c r="B1342" s="7" t="s">
        <v>1335</v>
      </c>
      <c r="C1342" s="8" t="s">
        <v>4397</v>
      </c>
      <c r="D1342" s="11">
        <v>181.94129243</v>
      </c>
      <c r="E1342" s="11">
        <v>25.608391050000002</v>
      </c>
      <c r="F1342" s="11">
        <v>213.74994092</v>
      </c>
      <c r="G1342" s="11">
        <v>25.922278949999999</v>
      </c>
      <c r="H1342" s="11">
        <v>313.72923237999998</v>
      </c>
      <c r="I1342" s="11">
        <v>37.839912380000001</v>
      </c>
      <c r="J1342" s="11">
        <v>428.29263847999999</v>
      </c>
      <c r="K1342" s="11">
        <v>29.436034800000002</v>
      </c>
      <c r="L1342" s="11">
        <v>619.58584629999996</v>
      </c>
      <c r="M1342" s="11">
        <v>52.454361399999996</v>
      </c>
      <c r="N1342" s="11">
        <v>664.94361030999994</v>
      </c>
      <c r="O1342" s="12">
        <v>77.457224549999992</v>
      </c>
      <c r="P1342" s="6">
        <f t="shared" si="40"/>
        <v>0.29589766796879924</v>
      </c>
      <c r="Q1342" s="6">
        <f t="shared" si="41"/>
        <v>0.24777398764683678</v>
      </c>
    </row>
    <row r="1343" spans="1:17" x14ac:dyDescent="0.25">
      <c r="A1343" t="str">
        <f>IF(OR(AND(P1343&lt;&gt;"",P1343&gt;$P$5),AND(Q1343&lt;&gt;"",Q1343&gt;$P$5)),MAX(A$5:A1342)+1,"")</f>
        <v/>
      </c>
      <c r="B1343" s="7" t="s">
        <v>1336</v>
      </c>
      <c r="C1343" s="8" t="s">
        <v>4398</v>
      </c>
      <c r="D1343" s="11">
        <v>212.21529055000002</v>
      </c>
      <c r="E1343" s="11">
        <v>50.358408500000003</v>
      </c>
      <c r="F1343" s="11">
        <v>302.46687620999995</v>
      </c>
      <c r="G1343" s="11">
        <v>61.057272859999998</v>
      </c>
      <c r="H1343" s="11">
        <v>279.83385573000004</v>
      </c>
      <c r="I1343" s="11">
        <v>45.921533600000004</v>
      </c>
      <c r="J1343" s="11">
        <v>303.70013348999998</v>
      </c>
      <c r="K1343" s="11">
        <v>14.34725283</v>
      </c>
      <c r="L1343" s="11">
        <v>403.38642213999998</v>
      </c>
      <c r="M1343" s="11">
        <v>47.021126450000004</v>
      </c>
      <c r="N1343" s="11">
        <v>414.99337968999998</v>
      </c>
      <c r="O1343" s="12">
        <v>31.311981809999999</v>
      </c>
      <c r="P1343" s="6">
        <f t="shared" si="40"/>
        <v>0.14354405173994622</v>
      </c>
      <c r="Q1343" s="6">
        <f t="shared" si="41"/>
        <v>-9.0657033693717581E-2</v>
      </c>
    </row>
    <row r="1344" spans="1:17" x14ac:dyDescent="0.25">
      <c r="A1344" t="str">
        <f>IF(OR(AND(P1344&lt;&gt;"",P1344&gt;$P$5),AND(Q1344&lt;&gt;"",Q1344&gt;$P$5)),MAX(A$5:A1343)+1,"")</f>
        <v/>
      </c>
      <c r="B1344" s="7" t="s">
        <v>1337</v>
      </c>
      <c r="C1344" s="8" t="s">
        <v>4399</v>
      </c>
      <c r="D1344" s="11">
        <v>267.41933757999999</v>
      </c>
      <c r="E1344" s="11">
        <v>80.623377590000004</v>
      </c>
      <c r="F1344" s="11">
        <v>322.93901402999995</v>
      </c>
      <c r="G1344" s="11">
        <v>90.039129870000011</v>
      </c>
      <c r="H1344" s="11">
        <v>269.67221248999999</v>
      </c>
      <c r="I1344" s="11">
        <v>58.53281827</v>
      </c>
      <c r="J1344" s="11">
        <v>220.11320691</v>
      </c>
      <c r="K1344" s="11">
        <v>40.172351859999999</v>
      </c>
      <c r="L1344" s="11">
        <v>221.71322194000001</v>
      </c>
      <c r="M1344" s="11">
        <v>43.902563780000001</v>
      </c>
      <c r="N1344" s="11">
        <v>166.15445966999999</v>
      </c>
      <c r="O1344" s="12">
        <v>28.735996199999999</v>
      </c>
      <c r="P1344" s="6">
        <f t="shared" si="40"/>
        <v>-9.0790764012047331E-2</v>
      </c>
      <c r="Q1344" s="6">
        <f t="shared" si="41"/>
        <v>-0.18643350675534343</v>
      </c>
    </row>
    <row r="1345" spans="1:17" x14ac:dyDescent="0.25">
      <c r="A1345">
        <f>IF(OR(AND(P1345&lt;&gt;"",P1345&gt;$P$5),AND(Q1345&lt;&gt;"",Q1345&gt;$P$5)),MAX(A$5:A1344)+1,"")</f>
        <v>459</v>
      </c>
      <c r="B1345" s="7" t="s">
        <v>1338</v>
      </c>
      <c r="C1345" s="8" t="s">
        <v>4400</v>
      </c>
      <c r="D1345" s="11">
        <v>247.25546072</v>
      </c>
      <c r="E1345" s="11">
        <v>62.187386979999999</v>
      </c>
      <c r="F1345" s="11">
        <v>417.44526973000001</v>
      </c>
      <c r="G1345" s="11">
        <v>81.252099129999991</v>
      </c>
      <c r="H1345" s="11">
        <v>665.08803469000009</v>
      </c>
      <c r="I1345" s="11">
        <v>99.730404530000001</v>
      </c>
      <c r="J1345" s="11">
        <v>1023.0699023999999</v>
      </c>
      <c r="K1345" s="11">
        <v>122.18039493000001</v>
      </c>
      <c r="L1345" s="11">
        <v>1186.6444962</v>
      </c>
      <c r="M1345" s="11">
        <v>61.202490990000001</v>
      </c>
      <c r="N1345" s="11">
        <v>1676.61503146</v>
      </c>
      <c r="O1345" s="12">
        <v>63.05011511</v>
      </c>
      <c r="P1345" s="6">
        <f t="shared" si="40"/>
        <v>0.46641702025332354</v>
      </c>
      <c r="Q1345" s="6">
        <f t="shared" si="41"/>
        <v>2.7593381033004238E-3</v>
      </c>
    </row>
    <row r="1346" spans="1:17" x14ac:dyDescent="0.25">
      <c r="A1346" t="str">
        <f>IF(OR(AND(P1346&lt;&gt;"",P1346&gt;$P$5),AND(Q1346&lt;&gt;"",Q1346&gt;$P$5)),MAX(A$5:A1345)+1,"")</f>
        <v/>
      </c>
      <c r="B1346" s="7" t="s">
        <v>1339</v>
      </c>
      <c r="C1346" s="8" t="s">
        <v>4401</v>
      </c>
      <c r="D1346" s="11">
        <v>387.40271997000002</v>
      </c>
      <c r="E1346" s="11">
        <v>100.74149022</v>
      </c>
      <c r="F1346" s="11">
        <v>591.50707971000008</v>
      </c>
      <c r="G1346" s="11">
        <v>128.68052277999999</v>
      </c>
      <c r="H1346" s="11">
        <v>702.56577960000004</v>
      </c>
      <c r="I1346" s="11">
        <v>135.05365097000001</v>
      </c>
      <c r="J1346" s="11">
        <v>661.85189255</v>
      </c>
      <c r="K1346" s="11">
        <v>44.466825619999995</v>
      </c>
      <c r="L1346" s="11">
        <v>667.44665525999994</v>
      </c>
      <c r="M1346" s="11">
        <v>43.70932208</v>
      </c>
      <c r="N1346" s="11">
        <v>807.51558679999994</v>
      </c>
      <c r="O1346" s="12">
        <v>51.924296220000002</v>
      </c>
      <c r="P1346" s="6">
        <f t="shared" si="40"/>
        <v>0.15823757409160533</v>
      </c>
      <c r="Q1346" s="6">
        <f t="shared" si="41"/>
        <v>-0.12414452401604315</v>
      </c>
    </row>
    <row r="1347" spans="1:17" x14ac:dyDescent="0.25">
      <c r="A1347">
        <f>IF(OR(AND(P1347&lt;&gt;"",P1347&gt;$P$5),AND(Q1347&lt;&gt;"",Q1347&gt;$P$5)),MAX(A$5:A1346)+1,"")</f>
        <v>460</v>
      </c>
      <c r="B1347" s="7" t="s">
        <v>1340</v>
      </c>
      <c r="C1347" s="8" t="s">
        <v>4402</v>
      </c>
      <c r="D1347" s="11">
        <v>210.24637751</v>
      </c>
      <c r="E1347" s="11">
        <v>46.853138719999997</v>
      </c>
      <c r="F1347" s="11">
        <v>301.65821197000002</v>
      </c>
      <c r="G1347" s="11">
        <v>52.490696159999999</v>
      </c>
      <c r="H1347" s="11">
        <v>407.63904022000003</v>
      </c>
      <c r="I1347" s="11">
        <v>41.137539079999996</v>
      </c>
      <c r="J1347" s="11">
        <v>523.48318850999999</v>
      </c>
      <c r="K1347" s="11">
        <v>4.9053855999999998</v>
      </c>
      <c r="L1347" s="11">
        <v>645.51766925000004</v>
      </c>
      <c r="M1347" s="11">
        <v>87.23529520999999</v>
      </c>
      <c r="N1347" s="11">
        <v>604.19126500000004</v>
      </c>
      <c r="O1347" s="12">
        <v>91.68523943000001</v>
      </c>
      <c r="P1347" s="6">
        <f t="shared" si="40"/>
        <v>0.23506320695411675</v>
      </c>
      <c r="Q1347" s="6">
        <f t="shared" si="41"/>
        <v>0.14370006745149855</v>
      </c>
    </row>
    <row r="1348" spans="1:17" x14ac:dyDescent="0.25">
      <c r="A1348" t="str">
        <f>IF(OR(AND(P1348&lt;&gt;"",P1348&gt;$P$5),AND(Q1348&lt;&gt;"",Q1348&gt;$P$5)),MAX(A$5:A1347)+1,"")</f>
        <v/>
      </c>
      <c r="B1348" s="7" t="s">
        <v>1341</v>
      </c>
      <c r="C1348" s="8" t="s">
        <v>4403</v>
      </c>
      <c r="D1348" s="11">
        <v>464.11372809</v>
      </c>
      <c r="E1348" s="11">
        <v>189.44953366999999</v>
      </c>
      <c r="F1348" s="11">
        <v>376.13096944</v>
      </c>
      <c r="G1348" s="11">
        <v>88.406752560000001</v>
      </c>
      <c r="H1348" s="11">
        <v>368.85000414000001</v>
      </c>
      <c r="I1348" s="11">
        <v>12.72778342</v>
      </c>
      <c r="J1348" s="11">
        <v>351.16770283</v>
      </c>
      <c r="K1348" s="11">
        <v>-69.236012729999999</v>
      </c>
      <c r="L1348" s="11">
        <v>447.05433262000003</v>
      </c>
      <c r="M1348" s="11">
        <v>43.85820545</v>
      </c>
      <c r="N1348" s="11">
        <v>696.04238617999999</v>
      </c>
      <c r="O1348" s="12">
        <v>114.43355812</v>
      </c>
      <c r="P1348" s="6">
        <f t="shared" si="40"/>
        <v>8.4431825246616299E-2</v>
      </c>
      <c r="Q1348" s="6">
        <f t="shared" si="41"/>
        <v>-9.5909361660038384E-2</v>
      </c>
    </row>
    <row r="1349" spans="1:17" x14ac:dyDescent="0.25">
      <c r="A1349" t="str">
        <f>IF(OR(AND(P1349&lt;&gt;"",P1349&gt;$P$5),AND(Q1349&lt;&gt;"",Q1349&gt;$P$5)),MAX(A$5:A1348)+1,"")</f>
        <v/>
      </c>
      <c r="B1349" s="7" t="s">
        <v>1342</v>
      </c>
      <c r="C1349" s="8" t="s">
        <v>4404</v>
      </c>
      <c r="D1349" s="11">
        <v>172.73426906</v>
      </c>
      <c r="E1349" s="11">
        <v>35.193259049999995</v>
      </c>
      <c r="F1349" s="11">
        <v>272.71974569999998</v>
      </c>
      <c r="G1349" s="11">
        <v>24.652690420000003</v>
      </c>
      <c r="H1349" s="11">
        <v>266.80095599999999</v>
      </c>
      <c r="I1349" s="11">
        <v>3.3178636400000001</v>
      </c>
      <c r="J1349" s="11">
        <v>290.37858563999998</v>
      </c>
      <c r="K1349" s="11">
        <v>13.756122269999999</v>
      </c>
      <c r="L1349" s="11">
        <v>279.89991458999998</v>
      </c>
      <c r="M1349" s="11">
        <v>5.5605131999999999</v>
      </c>
      <c r="N1349" s="11">
        <v>248.96411674999999</v>
      </c>
      <c r="O1349" s="12">
        <v>-79.745174150000011</v>
      </c>
      <c r="P1349" s="6">
        <f t="shared" si="40"/>
        <v>7.5849816230960654E-2</v>
      </c>
      <c r="Q1349" s="6">
        <f t="shared" si="41"/>
        <v>-2.1777388054487279</v>
      </c>
    </row>
    <row r="1350" spans="1:17" x14ac:dyDescent="0.25">
      <c r="A1350">
        <f>IF(OR(AND(P1350&lt;&gt;"",P1350&gt;$P$5),AND(Q1350&lt;&gt;"",Q1350&gt;$P$5)),MAX(A$5:A1349)+1,"")</f>
        <v>461</v>
      </c>
      <c r="B1350" s="7" t="s">
        <v>1343</v>
      </c>
      <c r="C1350" s="8" t="s">
        <v>4405</v>
      </c>
      <c r="D1350" s="11">
        <v>79.597515170000008</v>
      </c>
      <c r="E1350" s="11">
        <v>33.107282470000001</v>
      </c>
      <c r="F1350" s="11">
        <v>132.01110276</v>
      </c>
      <c r="G1350" s="11">
        <v>14.50438239</v>
      </c>
      <c r="H1350" s="11">
        <v>184.98842216</v>
      </c>
      <c r="I1350" s="11">
        <v>16.69195964</v>
      </c>
      <c r="J1350" s="11">
        <v>324.47599423000003</v>
      </c>
      <c r="K1350" s="11">
        <v>51.027332229999999</v>
      </c>
      <c r="L1350" s="11">
        <v>489.52755274000003</v>
      </c>
      <c r="M1350" s="11">
        <v>-22.035893480000002</v>
      </c>
      <c r="N1350" s="11">
        <v>343.09093731000002</v>
      </c>
      <c r="O1350" s="12">
        <v>65.202765479999997</v>
      </c>
      <c r="P1350" s="6">
        <f t="shared" si="40"/>
        <v>0.33937425617706674</v>
      </c>
      <c r="Q1350" s="6">
        <f t="shared" si="41"/>
        <v>0.14516613459562122</v>
      </c>
    </row>
    <row r="1351" spans="1:17" x14ac:dyDescent="0.25">
      <c r="A1351" t="str">
        <f>IF(OR(AND(P1351&lt;&gt;"",P1351&gt;$P$5),AND(Q1351&lt;&gt;"",Q1351&gt;$P$5)),MAX(A$5:A1350)+1,"")</f>
        <v/>
      </c>
      <c r="B1351" s="7" t="s">
        <v>1344</v>
      </c>
      <c r="C1351" s="8" t="s">
        <v>4406</v>
      </c>
      <c r="D1351" s="11">
        <v>175.89334052000001</v>
      </c>
      <c r="E1351" s="11">
        <v>30.012751989999998</v>
      </c>
      <c r="F1351" s="11">
        <v>178.08706230999999</v>
      </c>
      <c r="G1351" s="11">
        <v>32.511706840000002</v>
      </c>
      <c r="H1351" s="11">
        <v>160.53738080000002</v>
      </c>
      <c r="I1351" s="11">
        <v>25.329589640000002</v>
      </c>
      <c r="J1351" s="11">
        <v>151.23740192</v>
      </c>
      <c r="K1351" s="11">
        <v>28.014491629999998</v>
      </c>
      <c r="L1351" s="11">
        <v>176.50195650000001</v>
      </c>
      <c r="M1351" s="11">
        <v>25.06461028</v>
      </c>
      <c r="N1351" s="11">
        <v>388.81748285000003</v>
      </c>
      <c r="O1351" s="12">
        <v>57.83366161</v>
      </c>
      <c r="P1351" s="6">
        <f t="shared" si="40"/>
        <v>0.17192353896823742</v>
      </c>
      <c r="Q1351" s="6">
        <f t="shared" si="41"/>
        <v>0.14018408319256026</v>
      </c>
    </row>
    <row r="1352" spans="1:17" x14ac:dyDescent="0.25">
      <c r="A1352">
        <f>IF(OR(AND(P1352&lt;&gt;"",P1352&gt;$P$5),AND(Q1352&lt;&gt;"",Q1352&gt;$P$5)),MAX(A$5:A1351)+1,"")</f>
        <v>462</v>
      </c>
      <c r="B1352" s="7" t="s">
        <v>1345</v>
      </c>
      <c r="C1352" s="8" t="s">
        <v>4407</v>
      </c>
      <c r="D1352" s="11">
        <v>252.14407413000001</v>
      </c>
      <c r="E1352" s="11">
        <v>43.11084194</v>
      </c>
      <c r="F1352" s="11">
        <v>241.22623962</v>
      </c>
      <c r="G1352" s="11">
        <v>52.477070829999995</v>
      </c>
      <c r="H1352" s="11">
        <v>316.50555836000001</v>
      </c>
      <c r="I1352" s="11">
        <v>63.269919850000001</v>
      </c>
      <c r="J1352" s="11">
        <v>490.53768267000004</v>
      </c>
      <c r="K1352" s="11">
        <v>74.637000689999994</v>
      </c>
      <c r="L1352" s="11">
        <v>918.63781981</v>
      </c>
      <c r="M1352" s="11">
        <v>134.38555762999999</v>
      </c>
      <c r="N1352" s="11">
        <v>1049.83636432</v>
      </c>
      <c r="O1352" s="12">
        <v>158.83569409</v>
      </c>
      <c r="P1352" s="6">
        <f t="shared" ref="P1352:P1415" si="42">IFERROR(IF(OR(D1352&lt;0,D1352=""),"",POWER(N1352/D1352,1/5)-1),"")</f>
        <v>0.33013147153271172</v>
      </c>
      <c r="Q1352" s="6">
        <f t="shared" ref="Q1352:Q1415" si="43">IFERROR(IF(OR(E1352&lt;0,E1352=""),"",POWER(O1352/E1352,1/5)-1),"")</f>
        <v>0.29799290966955128</v>
      </c>
    </row>
    <row r="1353" spans="1:17" x14ac:dyDescent="0.25">
      <c r="A1353">
        <f>IF(OR(AND(P1353&lt;&gt;"",P1353&gt;$P$5),AND(Q1353&lt;&gt;"",Q1353&gt;$P$5)),MAX(A$5:A1352)+1,"")</f>
        <v>463</v>
      </c>
      <c r="B1353" s="7" t="s">
        <v>1346</v>
      </c>
      <c r="C1353" s="8" t="s">
        <v>4408</v>
      </c>
      <c r="D1353" s="11">
        <v>267.00556040999999</v>
      </c>
      <c r="E1353" s="11">
        <v>61.52429171</v>
      </c>
      <c r="F1353" s="11">
        <v>349.17270958999995</v>
      </c>
      <c r="G1353" s="11">
        <v>75.575078719999993</v>
      </c>
      <c r="H1353" s="11">
        <v>580.92163450999999</v>
      </c>
      <c r="I1353" s="11">
        <v>98.746258480000009</v>
      </c>
      <c r="J1353" s="11">
        <v>771.99026946000004</v>
      </c>
      <c r="K1353" s="11">
        <v>140.54600022</v>
      </c>
      <c r="L1353" s="11">
        <v>1029.1530513999999</v>
      </c>
      <c r="M1353" s="11">
        <v>191.85776583000001</v>
      </c>
      <c r="N1353" s="11">
        <v>1971.28322626</v>
      </c>
      <c r="O1353" s="12">
        <v>290.01692410000004</v>
      </c>
      <c r="P1353" s="6">
        <f t="shared" si="42"/>
        <v>0.49157722739764997</v>
      </c>
      <c r="Q1353" s="6">
        <f t="shared" si="43"/>
        <v>0.36356342597178304</v>
      </c>
    </row>
    <row r="1354" spans="1:17" x14ac:dyDescent="0.25">
      <c r="A1354">
        <f>IF(OR(AND(P1354&lt;&gt;"",P1354&gt;$P$5),AND(Q1354&lt;&gt;"",Q1354&gt;$P$5)),MAX(A$5:A1353)+1,"")</f>
        <v>464</v>
      </c>
      <c r="B1354" s="7" t="s">
        <v>1347</v>
      </c>
      <c r="C1354" s="8" t="s">
        <v>4409</v>
      </c>
      <c r="D1354" s="11">
        <v>170.66893918</v>
      </c>
      <c r="E1354" s="11">
        <v>21.161350969999997</v>
      </c>
      <c r="F1354" s="11">
        <v>285.84622789999997</v>
      </c>
      <c r="G1354" s="11">
        <v>27.963244239999998</v>
      </c>
      <c r="H1354" s="11">
        <v>299.78140680000001</v>
      </c>
      <c r="I1354" s="11">
        <v>7.9747268600000005</v>
      </c>
      <c r="J1354" s="11">
        <v>433.95765368000002</v>
      </c>
      <c r="K1354" s="11">
        <v>49.537526880000001</v>
      </c>
      <c r="L1354" s="11">
        <v>454.52861956999999</v>
      </c>
      <c r="M1354" s="11">
        <v>58.652541280000001</v>
      </c>
      <c r="N1354" s="11">
        <v>688.20669270000008</v>
      </c>
      <c r="O1354" s="12">
        <v>68.87323997</v>
      </c>
      <c r="P1354" s="6">
        <f t="shared" si="42"/>
        <v>0.32163910607161106</v>
      </c>
      <c r="Q1354" s="6">
        <f t="shared" si="43"/>
        <v>0.26619742128941892</v>
      </c>
    </row>
    <row r="1355" spans="1:17" x14ac:dyDescent="0.25">
      <c r="A1355">
        <f>IF(OR(AND(P1355&lt;&gt;"",P1355&gt;$P$5),AND(Q1355&lt;&gt;"",Q1355&gt;$P$5)),MAX(A$5:A1354)+1,"")</f>
        <v>465</v>
      </c>
      <c r="B1355" s="7" t="s">
        <v>1348</v>
      </c>
      <c r="C1355" s="8" t="s">
        <v>4410</v>
      </c>
      <c r="D1355" s="11">
        <v>627.88372097000001</v>
      </c>
      <c r="E1355" s="11">
        <v>81.769787469999997</v>
      </c>
      <c r="F1355" s="11">
        <v>630.49180278999995</v>
      </c>
      <c r="G1355" s="11">
        <v>82.340092260000006</v>
      </c>
      <c r="H1355" s="11">
        <v>1704.39944298</v>
      </c>
      <c r="I1355" s="11">
        <v>129.05738115</v>
      </c>
      <c r="J1355" s="11">
        <v>2034.04690951</v>
      </c>
      <c r="K1355" s="11">
        <v>144.35462977</v>
      </c>
      <c r="L1355" s="11">
        <v>2173.9813296399998</v>
      </c>
      <c r="M1355" s="11">
        <v>179.55336986</v>
      </c>
      <c r="N1355" s="11">
        <v>2193.5424892800002</v>
      </c>
      <c r="O1355" s="12">
        <v>64.595946350000006</v>
      </c>
      <c r="P1355" s="6">
        <f t="shared" si="42"/>
        <v>0.28426121090914847</v>
      </c>
      <c r="Q1355" s="6">
        <f t="shared" si="43"/>
        <v>-4.6056881996990762E-2</v>
      </c>
    </row>
    <row r="1356" spans="1:17" x14ac:dyDescent="0.25">
      <c r="A1356">
        <f>IF(OR(AND(P1356&lt;&gt;"",P1356&gt;$P$5),AND(Q1356&lt;&gt;"",Q1356&gt;$P$5)),MAX(A$5:A1355)+1,"")</f>
        <v>466</v>
      </c>
      <c r="B1356" s="7" t="s">
        <v>1349</v>
      </c>
      <c r="C1356" s="8" t="s">
        <v>4411</v>
      </c>
      <c r="D1356" s="11">
        <v>495.72398351999999</v>
      </c>
      <c r="E1356" s="11">
        <v>60.374564990000003</v>
      </c>
      <c r="F1356" s="11">
        <v>1266.0583012699999</v>
      </c>
      <c r="G1356" s="11">
        <v>121.07559504000001</v>
      </c>
      <c r="H1356" s="11">
        <v>2175.3780523999999</v>
      </c>
      <c r="I1356" s="11">
        <v>235.66067546000002</v>
      </c>
      <c r="J1356" s="11">
        <v>3583.9981304000003</v>
      </c>
      <c r="K1356" s="11">
        <v>439.04674375000002</v>
      </c>
      <c r="L1356" s="11">
        <v>5979.0882391699997</v>
      </c>
      <c r="M1356" s="11">
        <v>711.88388149000002</v>
      </c>
      <c r="N1356" s="11">
        <v>8347.2690232299992</v>
      </c>
      <c r="O1356" s="12">
        <v>67.702211390000002</v>
      </c>
      <c r="P1356" s="6">
        <f t="shared" si="42"/>
        <v>0.75897997759064384</v>
      </c>
      <c r="Q1356" s="6">
        <f t="shared" si="43"/>
        <v>2.3174641470645518E-2</v>
      </c>
    </row>
    <row r="1357" spans="1:17" x14ac:dyDescent="0.25">
      <c r="A1357">
        <f>IF(OR(AND(P1357&lt;&gt;"",P1357&gt;$P$5),AND(Q1357&lt;&gt;"",Q1357&gt;$P$5)),MAX(A$5:A1356)+1,"")</f>
        <v>467</v>
      </c>
      <c r="B1357" s="7" t="s">
        <v>1350</v>
      </c>
      <c r="C1357" s="8" t="s">
        <v>4412</v>
      </c>
      <c r="D1357" s="11">
        <v>184.96142488999999</v>
      </c>
      <c r="E1357" s="11">
        <v>66.740512879999997</v>
      </c>
      <c r="F1357" s="11">
        <v>280.30821879000001</v>
      </c>
      <c r="G1357" s="11">
        <v>106.52821093</v>
      </c>
      <c r="H1357" s="11">
        <v>222.70153588999997</v>
      </c>
      <c r="I1357" s="11">
        <v>37.581860979999995</v>
      </c>
      <c r="J1357" s="11">
        <v>248.47486784</v>
      </c>
      <c r="K1357" s="11">
        <v>5.0013374100000005</v>
      </c>
      <c r="L1357" s="11">
        <v>612.00700454999992</v>
      </c>
      <c r="M1357" s="11">
        <v>165.72382156999998</v>
      </c>
      <c r="N1357" s="11">
        <v>2812.7127211799998</v>
      </c>
      <c r="O1357" s="12">
        <v>1848.57118642</v>
      </c>
      <c r="P1357" s="6">
        <f t="shared" si="42"/>
        <v>0.72349029801418951</v>
      </c>
      <c r="Q1357" s="6">
        <f t="shared" si="43"/>
        <v>0.94307394343340323</v>
      </c>
    </row>
    <row r="1358" spans="1:17" x14ac:dyDescent="0.25">
      <c r="A1358">
        <f>IF(OR(AND(P1358&lt;&gt;"",P1358&gt;$P$5),AND(Q1358&lt;&gt;"",Q1358&gt;$P$5)),MAX(A$5:A1357)+1,"")</f>
        <v>468</v>
      </c>
      <c r="B1358" s="7" t="s">
        <v>1351</v>
      </c>
      <c r="C1358" s="8" t="s">
        <v>4413</v>
      </c>
      <c r="D1358" s="11">
        <v>170.37740500999999</v>
      </c>
      <c r="E1358" s="11">
        <v>16.01249456</v>
      </c>
      <c r="F1358" s="11">
        <v>282.71359067000003</v>
      </c>
      <c r="G1358" s="11">
        <v>9.5575819200000005</v>
      </c>
      <c r="H1358" s="11">
        <v>354.12863952999999</v>
      </c>
      <c r="I1358" s="11">
        <v>-0.84116895999999997</v>
      </c>
      <c r="J1358" s="11">
        <v>419.45618772</v>
      </c>
      <c r="K1358" s="11">
        <v>20.96352194</v>
      </c>
      <c r="L1358" s="11">
        <v>620.73792909000008</v>
      </c>
      <c r="M1358" s="11">
        <v>36.726425079999999</v>
      </c>
      <c r="N1358" s="11">
        <v>694.44121132000009</v>
      </c>
      <c r="O1358" s="12">
        <v>51.213292380000006</v>
      </c>
      <c r="P1358" s="6">
        <f t="shared" si="42"/>
        <v>0.32447784266131974</v>
      </c>
      <c r="Q1358" s="6">
        <f t="shared" si="43"/>
        <v>0.26178319871153466</v>
      </c>
    </row>
    <row r="1359" spans="1:17" x14ac:dyDescent="0.25">
      <c r="A1359">
        <f>IF(OR(AND(P1359&lt;&gt;"",P1359&gt;$P$5),AND(Q1359&lt;&gt;"",Q1359&gt;$P$5)),MAX(A$5:A1358)+1,"")</f>
        <v>469</v>
      </c>
      <c r="B1359" s="7" t="s">
        <v>1352</v>
      </c>
      <c r="C1359" s="8" t="s">
        <v>4414</v>
      </c>
      <c r="D1359" s="11">
        <v>241.81202321000001</v>
      </c>
      <c r="E1359" s="11">
        <v>48.637125229999995</v>
      </c>
      <c r="F1359" s="11">
        <v>322.50156731999999</v>
      </c>
      <c r="G1359" s="11">
        <v>55.052994779999999</v>
      </c>
      <c r="H1359" s="11">
        <v>314.97180273000004</v>
      </c>
      <c r="I1359" s="11">
        <v>41.998730689999995</v>
      </c>
      <c r="J1359" s="11">
        <v>446.12966750999999</v>
      </c>
      <c r="K1359" s="11">
        <v>39.939687020000001</v>
      </c>
      <c r="L1359" s="11">
        <v>457.52877293</v>
      </c>
      <c r="M1359" s="11">
        <v>30.360222929999999</v>
      </c>
      <c r="N1359" s="11">
        <v>730.84108989000003</v>
      </c>
      <c r="O1359" s="12">
        <v>20.356231579999999</v>
      </c>
      <c r="P1359" s="6">
        <f t="shared" si="42"/>
        <v>0.24758175007707361</v>
      </c>
      <c r="Q1359" s="6">
        <f t="shared" si="43"/>
        <v>-0.15987115293941434</v>
      </c>
    </row>
    <row r="1360" spans="1:17" x14ac:dyDescent="0.25">
      <c r="A1360">
        <f>IF(OR(AND(P1360&lt;&gt;"",P1360&gt;$P$5),AND(Q1360&lt;&gt;"",Q1360&gt;$P$5)),MAX(A$5:A1359)+1,"")</f>
        <v>470</v>
      </c>
      <c r="B1360" s="7" t="s">
        <v>1353</v>
      </c>
      <c r="C1360" s="8" t="s">
        <v>4415</v>
      </c>
      <c r="D1360" s="11">
        <v>268.91549997999999</v>
      </c>
      <c r="E1360" s="11">
        <v>25.71734472</v>
      </c>
      <c r="F1360" s="11">
        <v>352.25507586000003</v>
      </c>
      <c r="G1360" s="11">
        <v>19.03703853</v>
      </c>
      <c r="H1360" s="11">
        <v>357.80788181999998</v>
      </c>
      <c r="I1360" s="11">
        <v>14.28526123</v>
      </c>
      <c r="J1360" s="11">
        <v>656.26880577999998</v>
      </c>
      <c r="K1360" s="11">
        <v>14.404061240000001</v>
      </c>
      <c r="L1360" s="11">
        <v>905.28971283999999</v>
      </c>
      <c r="M1360" s="11">
        <v>1.55262802</v>
      </c>
      <c r="N1360" s="11">
        <v>1714.06938769</v>
      </c>
      <c r="O1360" s="12">
        <v>46.556733430000001</v>
      </c>
      <c r="P1360" s="6">
        <f t="shared" si="42"/>
        <v>0.44837997829854692</v>
      </c>
      <c r="Q1360" s="6">
        <f t="shared" si="43"/>
        <v>0.12603340621115944</v>
      </c>
    </row>
    <row r="1361" spans="1:17" x14ac:dyDescent="0.25">
      <c r="A1361">
        <f>IF(OR(AND(P1361&lt;&gt;"",P1361&gt;$P$5),AND(Q1361&lt;&gt;"",Q1361&gt;$P$5)),MAX(A$5:A1360)+1,"")</f>
        <v>471</v>
      </c>
      <c r="B1361" s="7" t="s">
        <v>1354</v>
      </c>
      <c r="C1361" s="8" t="s">
        <v>4416</v>
      </c>
      <c r="D1361" s="11">
        <v>255.57753641999997</v>
      </c>
      <c r="E1361" s="11">
        <v>75.984826400000003</v>
      </c>
      <c r="F1361" s="11">
        <v>464.50791697000005</v>
      </c>
      <c r="G1361" s="11">
        <v>141.62814008000001</v>
      </c>
      <c r="H1361" s="11">
        <v>550.53659642999992</v>
      </c>
      <c r="I1361" s="11">
        <v>122.48354456999999</v>
      </c>
      <c r="J1361" s="11">
        <v>524.41777149999996</v>
      </c>
      <c r="K1361" s="11">
        <v>94.262125489999988</v>
      </c>
      <c r="L1361" s="11">
        <v>637.59625687000005</v>
      </c>
      <c r="M1361" s="11">
        <v>61.324735359999998</v>
      </c>
      <c r="N1361" s="11">
        <v>763.21211107000011</v>
      </c>
      <c r="O1361" s="12">
        <v>100.21011662000001</v>
      </c>
      <c r="P1361" s="6">
        <f t="shared" si="42"/>
        <v>0.24458486328805984</v>
      </c>
      <c r="Q1361" s="6">
        <f t="shared" si="43"/>
        <v>5.6907399369767075E-2</v>
      </c>
    </row>
    <row r="1362" spans="1:17" x14ac:dyDescent="0.25">
      <c r="A1362" t="str">
        <f>IF(OR(AND(P1362&lt;&gt;"",P1362&gt;$P$5),AND(Q1362&lt;&gt;"",Q1362&gt;$P$5)),MAX(A$5:A1361)+1,"")</f>
        <v/>
      </c>
      <c r="B1362" s="7" t="s">
        <v>1355</v>
      </c>
      <c r="C1362" s="8" t="s">
        <v>4417</v>
      </c>
      <c r="D1362" s="11">
        <v>180.45561269000001</v>
      </c>
      <c r="E1362" s="11">
        <v>31.952733980000001</v>
      </c>
      <c r="F1362" s="11">
        <v>274.04543311999998</v>
      </c>
      <c r="G1362" s="11">
        <v>24.511091370000003</v>
      </c>
      <c r="H1362" s="11">
        <v>257.79126432999999</v>
      </c>
      <c r="I1362" s="11">
        <v>-13.29676806</v>
      </c>
      <c r="J1362" s="11">
        <v>358.50146841000003</v>
      </c>
      <c r="K1362" s="11">
        <v>11.88716288</v>
      </c>
      <c r="L1362" s="11">
        <v>392.82072688</v>
      </c>
      <c r="M1362" s="11">
        <v>18.070987949999999</v>
      </c>
      <c r="N1362" s="11">
        <v>327.81251049000002</v>
      </c>
      <c r="O1362" s="12">
        <v>35.429529710000004</v>
      </c>
      <c r="P1362" s="6">
        <f t="shared" si="42"/>
        <v>0.12681086489092364</v>
      </c>
      <c r="Q1362" s="6">
        <f t="shared" si="43"/>
        <v>2.0872424087933217E-2</v>
      </c>
    </row>
    <row r="1363" spans="1:17" x14ac:dyDescent="0.25">
      <c r="A1363" t="str">
        <f>IF(OR(AND(P1363&lt;&gt;"",P1363&gt;$P$5),AND(Q1363&lt;&gt;"",Q1363&gt;$P$5)),MAX(A$5:A1362)+1,"")</f>
        <v/>
      </c>
      <c r="B1363" s="7" t="s">
        <v>1356</v>
      </c>
      <c r="C1363" s="8" t="s">
        <v>4418</v>
      </c>
      <c r="D1363" s="11">
        <v>381.31365162000003</v>
      </c>
      <c r="E1363" s="11">
        <v>66.012568209999998</v>
      </c>
      <c r="F1363" s="11">
        <v>463.69506412999999</v>
      </c>
      <c r="G1363" s="11">
        <v>62.594037200000002</v>
      </c>
      <c r="H1363" s="11">
        <v>612.97659353999995</v>
      </c>
      <c r="I1363" s="11">
        <v>78.422731859999999</v>
      </c>
      <c r="J1363" s="11">
        <v>676.20998383000006</v>
      </c>
      <c r="K1363" s="11">
        <v>100.90188798</v>
      </c>
      <c r="L1363" s="11">
        <v>697.93336507000004</v>
      </c>
      <c r="M1363" s="11">
        <v>125.42625164</v>
      </c>
      <c r="N1363" s="11">
        <v>647.04721286999995</v>
      </c>
      <c r="O1363" s="12">
        <v>139.20771608999999</v>
      </c>
      <c r="P1363" s="6">
        <f t="shared" si="42"/>
        <v>0.11155440317675058</v>
      </c>
      <c r="Q1363" s="6">
        <f t="shared" si="43"/>
        <v>0.16093347965792293</v>
      </c>
    </row>
    <row r="1364" spans="1:17" x14ac:dyDescent="0.25">
      <c r="A1364">
        <f>IF(OR(AND(P1364&lt;&gt;"",P1364&gt;$P$5),AND(Q1364&lt;&gt;"",Q1364&gt;$P$5)),MAX(A$5:A1363)+1,"")</f>
        <v>472</v>
      </c>
      <c r="B1364" s="7" t="s">
        <v>1357</v>
      </c>
      <c r="C1364" s="8" t="s">
        <v>4419</v>
      </c>
      <c r="D1364" s="11">
        <v>187.68549213999998</v>
      </c>
      <c r="E1364" s="11">
        <v>27.100214309999998</v>
      </c>
      <c r="F1364" s="11">
        <v>233.81365633000001</v>
      </c>
      <c r="G1364" s="11">
        <v>31.979095649999998</v>
      </c>
      <c r="H1364" s="11">
        <v>262.44975047000003</v>
      </c>
      <c r="I1364" s="11">
        <v>22.889031230000001</v>
      </c>
      <c r="J1364" s="11">
        <v>506.74412860000001</v>
      </c>
      <c r="K1364" s="11">
        <v>47.726565710000003</v>
      </c>
      <c r="L1364" s="11">
        <v>746.36229097</v>
      </c>
      <c r="M1364" s="11">
        <v>100.87144271</v>
      </c>
      <c r="N1364" s="11">
        <v>689.94879175999995</v>
      </c>
      <c r="O1364" s="12">
        <v>61.956703109999999</v>
      </c>
      <c r="P1364" s="6">
        <f t="shared" si="42"/>
        <v>0.29740997009414416</v>
      </c>
      <c r="Q1364" s="6">
        <f t="shared" si="43"/>
        <v>0.17983999713726218</v>
      </c>
    </row>
    <row r="1365" spans="1:17" x14ac:dyDescent="0.25">
      <c r="A1365">
        <f>IF(OR(AND(P1365&lt;&gt;"",P1365&gt;$P$5),AND(Q1365&lt;&gt;"",Q1365&gt;$P$5)),MAX(A$5:A1364)+1,"")</f>
        <v>473</v>
      </c>
      <c r="B1365" s="7" t="s">
        <v>1358</v>
      </c>
      <c r="C1365" s="8" t="s">
        <v>4420</v>
      </c>
      <c r="D1365" s="11">
        <v>1453.1221789200001</v>
      </c>
      <c r="E1365" s="11">
        <v>81.637800650000003</v>
      </c>
      <c r="F1365" s="11">
        <v>1684.2583705899999</v>
      </c>
      <c r="G1365" s="11">
        <v>71.298394810000005</v>
      </c>
      <c r="H1365" s="11">
        <v>3104.4060481799997</v>
      </c>
      <c r="I1365" s="11">
        <v>126.08912856000001</v>
      </c>
      <c r="J1365" s="11">
        <v>3507.5273936200001</v>
      </c>
      <c r="K1365" s="11">
        <v>130.13277959999999</v>
      </c>
      <c r="L1365" s="11">
        <v>3786.3612724499999</v>
      </c>
      <c r="M1365" s="11">
        <v>105.60179868</v>
      </c>
      <c r="N1365" s="11">
        <v>5153.1269443199999</v>
      </c>
      <c r="O1365" s="12">
        <v>203.30290829</v>
      </c>
      <c r="P1365" s="6">
        <f t="shared" si="42"/>
        <v>0.28811234355351756</v>
      </c>
      <c r="Q1365" s="6">
        <f t="shared" si="43"/>
        <v>0.20019125780156211</v>
      </c>
    </row>
    <row r="1366" spans="1:17" x14ac:dyDescent="0.25">
      <c r="A1366" t="str">
        <f>IF(OR(AND(P1366&lt;&gt;"",P1366&gt;$P$5),AND(Q1366&lt;&gt;"",Q1366&gt;$P$5)),MAX(A$5:A1365)+1,"")</f>
        <v/>
      </c>
      <c r="B1366" s="7" t="s">
        <v>1359</v>
      </c>
      <c r="C1366" s="8" t="s">
        <v>4421</v>
      </c>
      <c r="D1366" s="11">
        <v>135.91254493</v>
      </c>
      <c r="E1366" s="11">
        <v>26.205379820000001</v>
      </c>
      <c r="F1366" s="11">
        <v>144.39907977000001</v>
      </c>
      <c r="G1366" s="11">
        <v>21.297878409999999</v>
      </c>
      <c r="H1366" s="11">
        <v>145.09882605000001</v>
      </c>
      <c r="I1366" s="11">
        <v>10.95349307</v>
      </c>
      <c r="J1366" s="11">
        <v>192.10315491999998</v>
      </c>
      <c r="K1366" s="11">
        <v>23.575749899999998</v>
      </c>
      <c r="L1366" s="11">
        <v>207.72590381000001</v>
      </c>
      <c r="M1366" s="11">
        <v>15.69820719</v>
      </c>
      <c r="N1366" s="11">
        <v>213.43968430999999</v>
      </c>
      <c r="O1366" s="12">
        <v>10.54738908</v>
      </c>
      <c r="P1366" s="6">
        <f t="shared" si="42"/>
        <v>9.4468143259445192E-2</v>
      </c>
      <c r="Q1366" s="6">
        <f t="shared" si="43"/>
        <v>-0.16641306035726988</v>
      </c>
    </row>
    <row r="1367" spans="1:17" x14ac:dyDescent="0.25">
      <c r="A1367">
        <f>IF(OR(AND(P1367&lt;&gt;"",P1367&gt;$P$5),AND(Q1367&lt;&gt;"",Q1367&gt;$P$5)),MAX(A$5:A1366)+1,"")</f>
        <v>474</v>
      </c>
      <c r="B1367" s="7" t="s">
        <v>1360</v>
      </c>
      <c r="C1367" s="8" t="s">
        <v>4422</v>
      </c>
      <c r="D1367" s="11">
        <v>500.47084545999996</v>
      </c>
      <c r="E1367" s="11">
        <v>176.96299098</v>
      </c>
      <c r="F1367" s="11">
        <v>1026.0082425000001</v>
      </c>
      <c r="G1367" s="11">
        <v>344.50506104999999</v>
      </c>
      <c r="H1367" s="11">
        <v>1771.5457797500001</v>
      </c>
      <c r="I1367" s="11">
        <v>562.46275732000004</v>
      </c>
      <c r="J1367" s="11">
        <v>3133.2727996599997</v>
      </c>
      <c r="K1367" s="11">
        <v>839.91020538999999</v>
      </c>
      <c r="L1367" s="11">
        <v>3449.1578933200003</v>
      </c>
      <c r="M1367" s="11">
        <v>940.81220673999997</v>
      </c>
      <c r="N1367" s="11">
        <v>5214.2602728599995</v>
      </c>
      <c r="O1367" s="12">
        <v>1361.6979539900001</v>
      </c>
      <c r="P1367" s="6">
        <f t="shared" si="42"/>
        <v>0.59794852233811979</v>
      </c>
      <c r="Q1367" s="6">
        <f t="shared" si="43"/>
        <v>0.50397170934847835</v>
      </c>
    </row>
    <row r="1368" spans="1:17" x14ac:dyDescent="0.25">
      <c r="A1368">
        <f>IF(OR(AND(P1368&lt;&gt;"",P1368&gt;$P$5),AND(Q1368&lt;&gt;"",Q1368&gt;$P$5)),MAX(A$5:A1367)+1,"")</f>
        <v>475</v>
      </c>
      <c r="B1368" s="7" t="s">
        <v>1361</v>
      </c>
      <c r="C1368" s="8" t="s">
        <v>4423</v>
      </c>
      <c r="D1368" s="11">
        <v>555.70492019000005</v>
      </c>
      <c r="E1368" s="11">
        <v>33.417929649999998</v>
      </c>
      <c r="F1368" s="11">
        <v>1011.42295977</v>
      </c>
      <c r="G1368" s="11">
        <v>37.507057289999999</v>
      </c>
      <c r="H1368" s="11">
        <v>1237.8244965899999</v>
      </c>
      <c r="I1368" s="11">
        <v>38.147187719999998</v>
      </c>
      <c r="J1368" s="11">
        <v>1755.24113966</v>
      </c>
      <c r="K1368" s="11">
        <v>63.482822159999998</v>
      </c>
      <c r="L1368" s="11">
        <v>1559.8393017999999</v>
      </c>
      <c r="M1368" s="11">
        <v>70.503883090000002</v>
      </c>
      <c r="N1368" s="11">
        <v>3250.0562980599998</v>
      </c>
      <c r="O1368" s="12">
        <v>127.66246833</v>
      </c>
      <c r="P1368" s="6">
        <f t="shared" si="42"/>
        <v>0.42366998307669479</v>
      </c>
      <c r="Q1368" s="6">
        <f t="shared" si="43"/>
        <v>0.30742486228531685</v>
      </c>
    </row>
    <row r="1369" spans="1:17" x14ac:dyDescent="0.25">
      <c r="A1369">
        <f>IF(OR(AND(P1369&lt;&gt;"",P1369&gt;$P$5),AND(Q1369&lt;&gt;"",Q1369&gt;$P$5)),MAX(A$5:A1368)+1,"")</f>
        <v>476</v>
      </c>
      <c r="B1369" s="7" t="s">
        <v>1362</v>
      </c>
      <c r="C1369" s="8" t="s">
        <v>4424</v>
      </c>
      <c r="D1369" s="11">
        <v>430.17533961999999</v>
      </c>
      <c r="E1369" s="11">
        <v>57.495317200000002</v>
      </c>
      <c r="F1369" s="11">
        <v>600.57739019000007</v>
      </c>
      <c r="G1369" s="11">
        <v>95.062957420000004</v>
      </c>
      <c r="H1369" s="11">
        <v>808.56998391999991</v>
      </c>
      <c r="I1369" s="11">
        <v>180.06021283999999</v>
      </c>
      <c r="J1369" s="11">
        <v>1200.8291953599999</v>
      </c>
      <c r="K1369" s="11">
        <v>204.59301699000002</v>
      </c>
      <c r="L1369" s="11">
        <v>3009.9145369499997</v>
      </c>
      <c r="M1369" s="11">
        <v>401.97902633999996</v>
      </c>
      <c r="N1369" s="11">
        <v>5698.1151877000002</v>
      </c>
      <c r="O1369" s="12">
        <v>820.56480402</v>
      </c>
      <c r="P1369" s="6">
        <f t="shared" si="42"/>
        <v>0.67655244293482886</v>
      </c>
      <c r="Q1369" s="6">
        <f t="shared" si="43"/>
        <v>0.70175126519313968</v>
      </c>
    </row>
    <row r="1370" spans="1:17" x14ac:dyDescent="0.25">
      <c r="A1370" t="str">
        <f>IF(OR(AND(P1370&lt;&gt;"",P1370&gt;$P$5),AND(Q1370&lt;&gt;"",Q1370&gt;$P$5)),MAX(A$5:A1369)+1,"")</f>
        <v/>
      </c>
      <c r="B1370" s="7" t="s">
        <v>1363</v>
      </c>
      <c r="C1370" s="8" t="s">
        <v>4425</v>
      </c>
      <c r="D1370" s="11">
        <v>846.38417860000004</v>
      </c>
      <c r="E1370" s="11">
        <v>34.62947295</v>
      </c>
      <c r="F1370" s="11">
        <v>668.48389588999999</v>
      </c>
      <c r="G1370" s="11">
        <v>-0.73900281999999995</v>
      </c>
      <c r="H1370" s="11">
        <v>626.12352464999992</v>
      </c>
      <c r="I1370" s="11">
        <v>14.87281527</v>
      </c>
      <c r="J1370" s="11">
        <v>629.95404563</v>
      </c>
      <c r="K1370" s="11">
        <v>9.7035364800000004</v>
      </c>
      <c r="L1370" s="11">
        <v>624.99796966999997</v>
      </c>
      <c r="M1370" s="11">
        <v>-25.592704430000001</v>
      </c>
      <c r="N1370" s="11">
        <v>860.42273473</v>
      </c>
      <c r="O1370" s="12">
        <v>13.28156055</v>
      </c>
      <c r="P1370" s="6">
        <f t="shared" si="42"/>
        <v>3.2955087157167107E-3</v>
      </c>
      <c r="Q1370" s="6">
        <f t="shared" si="43"/>
        <v>-0.17441718371457304</v>
      </c>
    </row>
    <row r="1371" spans="1:17" x14ac:dyDescent="0.25">
      <c r="A1371">
        <f>IF(OR(AND(P1371&lt;&gt;"",P1371&gt;$P$5),AND(Q1371&lt;&gt;"",Q1371&gt;$P$5)),MAX(A$5:A1370)+1,"")</f>
        <v>477</v>
      </c>
      <c r="B1371" s="7" t="s">
        <v>1364</v>
      </c>
      <c r="C1371" s="8" t="s">
        <v>4426</v>
      </c>
      <c r="D1371" s="11">
        <v>103.41720311</v>
      </c>
      <c r="E1371" s="11">
        <v>48.406551299999997</v>
      </c>
      <c r="F1371" s="11">
        <v>126.40438209</v>
      </c>
      <c r="G1371" s="11">
        <v>50.61307832</v>
      </c>
      <c r="H1371" s="11">
        <v>199.44026869999999</v>
      </c>
      <c r="I1371" s="11">
        <v>81.644946349999998</v>
      </c>
      <c r="J1371" s="11">
        <v>255.22859586999999</v>
      </c>
      <c r="K1371" s="11">
        <v>102.39312120999999</v>
      </c>
      <c r="L1371" s="11">
        <v>220.87952344999999</v>
      </c>
      <c r="M1371" s="11">
        <v>31.008779100000002</v>
      </c>
      <c r="N1371" s="11">
        <v>331.21309029000003</v>
      </c>
      <c r="O1371" s="12">
        <v>33.505012790000002</v>
      </c>
      <c r="P1371" s="6">
        <f t="shared" si="42"/>
        <v>0.26212666126902562</v>
      </c>
      <c r="Q1371" s="6">
        <f t="shared" si="43"/>
        <v>-7.0945632957622684E-2</v>
      </c>
    </row>
    <row r="1372" spans="1:17" x14ac:dyDescent="0.25">
      <c r="A1372">
        <f>IF(OR(AND(P1372&lt;&gt;"",P1372&gt;$P$5),AND(Q1372&lt;&gt;"",Q1372&gt;$P$5)),MAX(A$5:A1371)+1,"")</f>
        <v>478</v>
      </c>
      <c r="B1372" s="7" t="s">
        <v>1365</v>
      </c>
      <c r="C1372" s="8" t="s">
        <v>4427</v>
      </c>
      <c r="D1372" s="11">
        <v>95.741632409999994</v>
      </c>
      <c r="E1372" s="11">
        <v>51.44962288</v>
      </c>
      <c r="F1372" s="11">
        <v>121.07614662</v>
      </c>
      <c r="G1372" s="11">
        <v>51.931011789999999</v>
      </c>
      <c r="H1372" s="11">
        <v>221.97711551</v>
      </c>
      <c r="I1372" s="11">
        <v>72.229938079999997</v>
      </c>
      <c r="J1372" s="11">
        <v>406.35711332</v>
      </c>
      <c r="K1372" s="11">
        <v>94.035979699999999</v>
      </c>
      <c r="L1372" s="11">
        <v>546.08675432000007</v>
      </c>
      <c r="M1372" s="11">
        <v>119.05777204</v>
      </c>
      <c r="N1372" s="11">
        <v>651.13533898000003</v>
      </c>
      <c r="O1372" s="12">
        <v>121.33370622</v>
      </c>
      <c r="P1372" s="6">
        <f t="shared" si="42"/>
        <v>0.46728368199962422</v>
      </c>
      <c r="Q1372" s="6">
        <f t="shared" si="43"/>
        <v>0.18718897158825354</v>
      </c>
    </row>
    <row r="1373" spans="1:17" x14ac:dyDescent="0.25">
      <c r="A1373" t="str">
        <f>IF(OR(AND(P1373&lt;&gt;"",P1373&gt;$P$5),AND(Q1373&lt;&gt;"",Q1373&gt;$P$5)),MAX(A$5:A1372)+1,"")</f>
        <v/>
      </c>
      <c r="B1373" s="7" t="s">
        <v>1366</v>
      </c>
      <c r="C1373" s="8" t="s">
        <v>4428</v>
      </c>
      <c r="D1373" s="11">
        <v>239.95984884999999</v>
      </c>
      <c r="E1373" s="11">
        <v>51.683973930000001</v>
      </c>
      <c r="F1373" s="11">
        <v>290.70331833</v>
      </c>
      <c r="G1373" s="11">
        <v>31.225726530000003</v>
      </c>
      <c r="H1373" s="11">
        <v>360.28542222000004</v>
      </c>
      <c r="I1373" s="11">
        <v>32.45835709</v>
      </c>
      <c r="J1373" s="11">
        <v>331.63283214</v>
      </c>
      <c r="K1373" s="11">
        <v>7.4465627199999993</v>
      </c>
      <c r="L1373" s="11">
        <v>264.32855548999999</v>
      </c>
      <c r="M1373" s="11">
        <v>19.56461067</v>
      </c>
      <c r="N1373" s="11">
        <v>203.51935564999999</v>
      </c>
      <c r="O1373" s="12">
        <v>4.8995574</v>
      </c>
      <c r="P1373" s="6">
        <f t="shared" si="42"/>
        <v>-3.2405418068361946E-2</v>
      </c>
      <c r="Q1373" s="6">
        <f t="shared" si="43"/>
        <v>-0.3757476438052374</v>
      </c>
    </row>
    <row r="1374" spans="1:17" x14ac:dyDescent="0.25">
      <c r="A1374" t="str">
        <f>IF(OR(AND(P1374&lt;&gt;"",P1374&gt;$P$5),AND(Q1374&lt;&gt;"",Q1374&gt;$P$5)),MAX(A$5:A1373)+1,"")</f>
        <v/>
      </c>
      <c r="B1374" s="7" t="s">
        <v>1367</v>
      </c>
      <c r="C1374" s="8" t="s">
        <v>4429</v>
      </c>
      <c r="D1374" s="11">
        <v>702.3733801699999</v>
      </c>
      <c r="E1374" s="11">
        <v>177.01750011999999</v>
      </c>
      <c r="F1374" s="11">
        <v>571.37620087000005</v>
      </c>
      <c r="G1374" s="11">
        <v>107.71457720000001</v>
      </c>
      <c r="H1374" s="11">
        <v>428.38020813999998</v>
      </c>
      <c r="I1374" s="11">
        <v>54.992282439999997</v>
      </c>
      <c r="J1374" s="11">
        <v>433.62161342000002</v>
      </c>
      <c r="K1374" s="11">
        <v>4.6851011600000003</v>
      </c>
      <c r="L1374" s="11">
        <v>425.69545754000001</v>
      </c>
      <c r="M1374" s="11">
        <v>10.149592480000001</v>
      </c>
      <c r="N1374" s="11">
        <v>560.59246298000005</v>
      </c>
      <c r="O1374" s="12">
        <v>86.006337150000007</v>
      </c>
      <c r="P1374" s="6">
        <f t="shared" si="42"/>
        <v>-4.4092559162946854E-2</v>
      </c>
      <c r="Q1374" s="6">
        <f t="shared" si="43"/>
        <v>-0.13442869635288646</v>
      </c>
    </row>
    <row r="1375" spans="1:17" x14ac:dyDescent="0.25">
      <c r="A1375">
        <f>IF(OR(AND(P1375&lt;&gt;"",P1375&gt;$P$5),AND(Q1375&lt;&gt;"",Q1375&gt;$P$5)),MAX(A$5:A1374)+1,"")</f>
        <v>479</v>
      </c>
      <c r="B1375" s="7" t="s">
        <v>1368</v>
      </c>
      <c r="C1375" s="8" t="s">
        <v>4430</v>
      </c>
      <c r="D1375" s="11">
        <v>310.44598050999997</v>
      </c>
      <c r="E1375" s="11">
        <v>84.860241620000011</v>
      </c>
      <c r="F1375" s="11">
        <v>350.11458126999997</v>
      </c>
      <c r="G1375" s="11">
        <v>93.100358270000001</v>
      </c>
      <c r="H1375" s="11">
        <v>334.27760905000002</v>
      </c>
      <c r="I1375" s="11">
        <v>71.165129440000001</v>
      </c>
      <c r="J1375" s="11">
        <v>424.95927769999997</v>
      </c>
      <c r="K1375" s="11">
        <v>85.795616150000001</v>
      </c>
      <c r="L1375" s="11">
        <v>491.17477270999996</v>
      </c>
      <c r="M1375" s="11">
        <v>77.968136510000008</v>
      </c>
      <c r="N1375" s="11">
        <v>852.94700275000002</v>
      </c>
      <c r="O1375" s="12">
        <v>140.96824150999998</v>
      </c>
      <c r="P1375" s="6">
        <f t="shared" si="42"/>
        <v>0.22401629993636174</v>
      </c>
      <c r="Q1375" s="6">
        <f t="shared" si="43"/>
        <v>0.10683632484003458</v>
      </c>
    </row>
    <row r="1376" spans="1:17" x14ac:dyDescent="0.25">
      <c r="A1376">
        <f>IF(OR(AND(P1376&lt;&gt;"",P1376&gt;$P$5),AND(Q1376&lt;&gt;"",Q1376&gt;$P$5)),MAX(A$5:A1375)+1,"")</f>
        <v>480</v>
      </c>
      <c r="B1376" s="7" t="s">
        <v>1369</v>
      </c>
      <c r="C1376" s="8" t="s">
        <v>4431</v>
      </c>
      <c r="D1376" s="11">
        <v>350.12590564999999</v>
      </c>
      <c r="E1376" s="11">
        <v>149.17285519000001</v>
      </c>
      <c r="F1376" s="11">
        <v>441.53270567000004</v>
      </c>
      <c r="G1376" s="11">
        <v>204.22229981000001</v>
      </c>
      <c r="H1376" s="11">
        <v>524.8196686</v>
      </c>
      <c r="I1376" s="11">
        <v>267.69513007</v>
      </c>
      <c r="J1376" s="11">
        <v>386.55104925000001</v>
      </c>
      <c r="K1376" s="11">
        <v>136.76720359000001</v>
      </c>
      <c r="L1376" s="11">
        <v>547.32060301000001</v>
      </c>
      <c r="M1376" s="11">
        <v>181.44030416999999</v>
      </c>
      <c r="N1376" s="11">
        <v>1028.87228185</v>
      </c>
      <c r="O1376" s="12">
        <v>218.86628031999999</v>
      </c>
      <c r="P1376" s="6">
        <f t="shared" si="42"/>
        <v>0.24058762418703239</v>
      </c>
      <c r="Q1376" s="6">
        <f t="shared" si="43"/>
        <v>7.9686847570917152E-2</v>
      </c>
    </row>
    <row r="1377" spans="1:17" x14ac:dyDescent="0.25">
      <c r="A1377" t="str">
        <f>IF(OR(AND(P1377&lt;&gt;"",P1377&gt;$P$5),AND(Q1377&lt;&gt;"",Q1377&gt;$P$5)),MAX(A$5:A1376)+1,"")</f>
        <v/>
      </c>
      <c r="B1377" s="7" t="s">
        <v>1370</v>
      </c>
      <c r="C1377" s="8" t="s">
        <v>4432</v>
      </c>
      <c r="D1377" s="11">
        <v>1209.8028228599999</v>
      </c>
      <c r="E1377" s="11">
        <v>148.60701553000001</v>
      </c>
      <c r="F1377" s="11">
        <v>1635.0828706300001</v>
      </c>
      <c r="G1377" s="11">
        <v>124.97427814</v>
      </c>
      <c r="H1377" s="11">
        <v>867.93965748000005</v>
      </c>
      <c r="I1377" s="11">
        <v>-62.323385439999996</v>
      </c>
      <c r="J1377" s="11">
        <v>1547.7045360299999</v>
      </c>
      <c r="K1377" s="11">
        <v>75.691763980000005</v>
      </c>
      <c r="L1377" s="11">
        <v>2259.03465538</v>
      </c>
      <c r="M1377" s="11">
        <v>45.854208619999994</v>
      </c>
      <c r="N1377" s="11">
        <v>1708.76092806</v>
      </c>
      <c r="O1377" s="12">
        <v>6.4011959699999998</v>
      </c>
      <c r="P1377" s="6">
        <f t="shared" si="42"/>
        <v>7.1502879063431779E-2</v>
      </c>
      <c r="Q1377" s="6">
        <f t="shared" si="43"/>
        <v>-0.46685620115889526</v>
      </c>
    </row>
    <row r="1378" spans="1:17" x14ac:dyDescent="0.25">
      <c r="A1378" t="str">
        <f>IF(OR(AND(P1378&lt;&gt;"",P1378&gt;$P$5),AND(Q1378&lt;&gt;"",Q1378&gt;$P$5)),MAX(A$5:A1377)+1,"")</f>
        <v/>
      </c>
      <c r="B1378" s="7" t="s">
        <v>1371</v>
      </c>
      <c r="C1378" s="8" t="s">
        <v>4433</v>
      </c>
      <c r="D1378" s="11">
        <v>1029.14819444</v>
      </c>
      <c r="E1378" s="11">
        <v>23.208743289999997</v>
      </c>
      <c r="F1378" s="11">
        <v>977.96783551999999</v>
      </c>
      <c r="G1378" s="11">
        <v>15.53929656</v>
      </c>
      <c r="H1378" s="11">
        <v>1099.45526696</v>
      </c>
      <c r="I1378" s="11">
        <v>32.272751390000003</v>
      </c>
      <c r="J1378" s="11">
        <v>937.85963415999993</v>
      </c>
      <c r="K1378" s="11">
        <v>-54.449641960000001</v>
      </c>
      <c r="L1378" s="11">
        <v>667.35760278999999</v>
      </c>
      <c r="M1378" s="11">
        <v>10.539483580000001</v>
      </c>
      <c r="N1378" s="11">
        <v>474.88008598000005</v>
      </c>
      <c r="O1378" s="12">
        <v>10.588462910000001</v>
      </c>
      <c r="P1378" s="6">
        <f t="shared" si="42"/>
        <v>-0.14331491017327336</v>
      </c>
      <c r="Q1378" s="6">
        <f t="shared" si="43"/>
        <v>-0.14525561015924637</v>
      </c>
    </row>
    <row r="1379" spans="1:17" x14ac:dyDescent="0.25">
      <c r="A1379" t="str">
        <f>IF(OR(AND(P1379&lt;&gt;"",P1379&gt;$P$5),AND(Q1379&lt;&gt;"",Q1379&gt;$P$5)),MAX(A$5:A1378)+1,"")</f>
        <v/>
      </c>
      <c r="B1379" s="7" t="s">
        <v>1372</v>
      </c>
      <c r="C1379" s="8" t="s">
        <v>4434</v>
      </c>
      <c r="D1379" s="11">
        <v>2211.2807103800001</v>
      </c>
      <c r="E1379" s="11">
        <v>171.98616737999998</v>
      </c>
      <c r="F1379" s="11">
        <v>2573.9115329199999</v>
      </c>
      <c r="G1379" s="11">
        <v>168.65319228999999</v>
      </c>
      <c r="H1379" s="11">
        <v>2077.3830650899999</v>
      </c>
      <c r="I1379" s="11">
        <v>96.491653029999995</v>
      </c>
      <c r="J1379" s="11">
        <v>2494.09781552</v>
      </c>
      <c r="K1379" s="11">
        <v>81.067885219999994</v>
      </c>
      <c r="L1379" s="11">
        <v>2883.0951803800003</v>
      </c>
      <c r="M1379" s="11">
        <v>91.866189939999998</v>
      </c>
      <c r="N1379" s="11">
        <v>2965.3188413600001</v>
      </c>
      <c r="O1379" s="12">
        <v>-210.16947390999999</v>
      </c>
      <c r="P1379" s="6">
        <f t="shared" si="42"/>
        <v>6.0438541976251203E-2</v>
      </c>
      <c r="Q1379" s="6">
        <f t="shared" si="43"/>
        <v>-2.0409148963860084</v>
      </c>
    </row>
    <row r="1380" spans="1:17" x14ac:dyDescent="0.25">
      <c r="A1380">
        <f>IF(OR(AND(P1380&lt;&gt;"",P1380&gt;$P$5),AND(Q1380&lt;&gt;"",Q1380&gt;$P$5)),MAX(A$5:A1379)+1,"")</f>
        <v>481</v>
      </c>
      <c r="B1380" s="7" t="s">
        <v>1373</v>
      </c>
      <c r="C1380" s="8" t="s">
        <v>4435</v>
      </c>
      <c r="D1380" s="11">
        <v>959.93208880999998</v>
      </c>
      <c r="E1380" s="11">
        <v>75.262457519999998</v>
      </c>
      <c r="F1380" s="11">
        <v>1341.6744410899998</v>
      </c>
      <c r="G1380" s="11">
        <v>65.096683689999992</v>
      </c>
      <c r="H1380" s="11">
        <v>2029.37719062</v>
      </c>
      <c r="I1380" s="11">
        <v>96.84935505</v>
      </c>
      <c r="J1380" s="11">
        <v>3278.0076996799999</v>
      </c>
      <c r="K1380" s="11">
        <v>127.50006675</v>
      </c>
      <c r="L1380" s="11">
        <v>3980.5109494799999</v>
      </c>
      <c r="M1380" s="11">
        <v>74.346810510000012</v>
      </c>
      <c r="N1380" s="11">
        <v>3566.69324069</v>
      </c>
      <c r="O1380" s="12">
        <v>-470.50195320999995</v>
      </c>
      <c r="P1380" s="6">
        <f t="shared" si="42"/>
        <v>0.30018469604358344</v>
      </c>
      <c r="Q1380" s="6">
        <f t="shared" si="43"/>
        <v>-2.442768351595427</v>
      </c>
    </row>
    <row r="1381" spans="1:17" x14ac:dyDescent="0.25">
      <c r="A1381">
        <f>IF(OR(AND(P1381&lt;&gt;"",P1381&gt;$P$5),AND(Q1381&lt;&gt;"",Q1381&gt;$P$5)),MAX(A$5:A1380)+1,"")</f>
        <v>482</v>
      </c>
      <c r="B1381" s="7" t="s">
        <v>1374</v>
      </c>
      <c r="C1381" s="8" t="s">
        <v>4436</v>
      </c>
      <c r="D1381" s="11">
        <v>97.302362200000005</v>
      </c>
      <c r="E1381" s="11">
        <v>16.932206789999999</v>
      </c>
      <c r="F1381" s="11">
        <v>149.93411990000001</v>
      </c>
      <c r="G1381" s="11">
        <v>18.78904962</v>
      </c>
      <c r="H1381" s="11">
        <v>173.01963659999998</v>
      </c>
      <c r="I1381" s="11">
        <v>3.1913501099999997</v>
      </c>
      <c r="J1381" s="11">
        <v>233.54109228000002</v>
      </c>
      <c r="K1381" s="11">
        <v>22.50356931</v>
      </c>
      <c r="L1381" s="11">
        <v>315.56387073000002</v>
      </c>
      <c r="M1381" s="11">
        <v>40.10092229</v>
      </c>
      <c r="N1381" s="11">
        <v>407.02868976999997</v>
      </c>
      <c r="O1381" s="12">
        <v>10.407949210000002</v>
      </c>
      <c r="P1381" s="6">
        <f t="shared" si="42"/>
        <v>0.33137478524872188</v>
      </c>
      <c r="Q1381" s="6">
        <f t="shared" si="43"/>
        <v>-9.2743015928254735E-2</v>
      </c>
    </row>
    <row r="1382" spans="1:17" x14ac:dyDescent="0.25">
      <c r="A1382">
        <f>IF(OR(AND(P1382&lt;&gt;"",P1382&gt;$P$5),AND(Q1382&lt;&gt;"",Q1382&gt;$P$5)),MAX(A$5:A1381)+1,"")</f>
        <v>483</v>
      </c>
      <c r="B1382" s="7" t="s">
        <v>1375</v>
      </c>
      <c r="C1382" s="8" t="s">
        <v>4437</v>
      </c>
      <c r="D1382" s="11">
        <v>92.142327739999999</v>
      </c>
      <c r="E1382" s="11">
        <v>33.973521320000003</v>
      </c>
      <c r="F1382" s="11">
        <v>96.394485329999995</v>
      </c>
      <c r="G1382" s="11">
        <v>20.8308979</v>
      </c>
      <c r="H1382" s="11">
        <v>100.52799761</v>
      </c>
      <c r="I1382" s="11">
        <v>18.03061744</v>
      </c>
      <c r="J1382" s="11">
        <v>110.07472926000001</v>
      </c>
      <c r="K1382" s="11">
        <v>14.446722900000001</v>
      </c>
      <c r="L1382" s="11">
        <v>192.12404097000001</v>
      </c>
      <c r="M1382" s="11">
        <v>27.68667211</v>
      </c>
      <c r="N1382" s="11">
        <v>619.66371552999999</v>
      </c>
      <c r="O1382" s="12">
        <v>72.960653409999992</v>
      </c>
      <c r="P1382" s="6">
        <f t="shared" si="42"/>
        <v>0.46399427185397957</v>
      </c>
      <c r="Q1382" s="6">
        <f t="shared" si="43"/>
        <v>0.1651709016931191</v>
      </c>
    </row>
    <row r="1383" spans="1:17" x14ac:dyDescent="0.25">
      <c r="A1383" t="str">
        <f>IF(OR(AND(P1383&lt;&gt;"",P1383&gt;$P$5),AND(Q1383&lt;&gt;"",Q1383&gt;$P$5)),MAX(A$5:A1382)+1,"")</f>
        <v/>
      </c>
      <c r="B1383" s="7" t="s">
        <v>1376</v>
      </c>
      <c r="C1383" s="8" t="s">
        <v>4438</v>
      </c>
      <c r="D1383" s="11">
        <v>314.45180856999997</v>
      </c>
      <c r="E1383" s="11">
        <v>139.31754684999999</v>
      </c>
      <c r="F1383" s="11">
        <v>306.74167327999999</v>
      </c>
      <c r="G1383" s="11">
        <v>2.81596015</v>
      </c>
      <c r="H1383" s="11">
        <v>366.28049756000001</v>
      </c>
      <c r="I1383" s="11">
        <v>23.33658273</v>
      </c>
      <c r="J1383" s="11">
        <v>309.33700116</v>
      </c>
      <c r="K1383" s="11">
        <v>14.852935990000001</v>
      </c>
      <c r="L1383" s="11">
        <v>408.53846450999998</v>
      </c>
      <c r="M1383" s="11">
        <v>59.081710270000002</v>
      </c>
      <c r="N1383" s="11">
        <v>409.75727655000003</v>
      </c>
      <c r="O1383" s="12">
        <v>68.311105830000002</v>
      </c>
      <c r="P1383" s="6">
        <f t="shared" si="42"/>
        <v>5.4373581208579935E-2</v>
      </c>
      <c r="Q1383" s="6">
        <f t="shared" si="43"/>
        <v>-0.13284426749032197</v>
      </c>
    </row>
    <row r="1384" spans="1:17" x14ac:dyDescent="0.25">
      <c r="A1384">
        <f>IF(OR(AND(P1384&lt;&gt;"",P1384&gt;$P$5),AND(Q1384&lt;&gt;"",Q1384&gt;$P$5)),MAX(A$5:A1383)+1,"")</f>
        <v>484</v>
      </c>
      <c r="B1384" s="7" t="s">
        <v>1377</v>
      </c>
      <c r="C1384" s="8" t="s">
        <v>4439</v>
      </c>
      <c r="D1384" s="11">
        <v>180.30524584</v>
      </c>
      <c r="E1384" s="11">
        <v>32.732885190000005</v>
      </c>
      <c r="F1384" s="11">
        <v>279.08934267000001</v>
      </c>
      <c r="G1384" s="11">
        <v>21.53640292</v>
      </c>
      <c r="H1384" s="11">
        <v>406.74848916000002</v>
      </c>
      <c r="I1384" s="11">
        <v>22.485507370000001</v>
      </c>
      <c r="J1384" s="11">
        <v>466.06671675000001</v>
      </c>
      <c r="K1384" s="11">
        <v>7.7368956200000003</v>
      </c>
      <c r="L1384" s="11">
        <v>469.02277713000001</v>
      </c>
      <c r="M1384" s="11">
        <v>5.2296521799999995</v>
      </c>
      <c r="N1384" s="11">
        <v>607.44802623999999</v>
      </c>
      <c r="O1384" s="12">
        <v>22.136404039999999</v>
      </c>
      <c r="P1384" s="6">
        <f t="shared" si="42"/>
        <v>0.27497054787552644</v>
      </c>
      <c r="Q1384" s="6">
        <f t="shared" si="43"/>
        <v>-7.5249537547078083E-2</v>
      </c>
    </row>
    <row r="1385" spans="1:17" x14ac:dyDescent="0.25">
      <c r="A1385">
        <f>IF(OR(AND(P1385&lt;&gt;"",P1385&gt;$P$5),AND(Q1385&lt;&gt;"",Q1385&gt;$P$5)),MAX(A$5:A1384)+1,"")</f>
        <v>485</v>
      </c>
      <c r="B1385" s="7" t="s">
        <v>1378</v>
      </c>
      <c r="C1385" s="8" t="s">
        <v>4440</v>
      </c>
      <c r="D1385" s="11">
        <v>483.09282886</v>
      </c>
      <c r="E1385" s="11">
        <v>117.14792717</v>
      </c>
      <c r="F1385" s="11">
        <v>589.31893704999993</v>
      </c>
      <c r="G1385" s="11">
        <v>152.53005836000003</v>
      </c>
      <c r="H1385" s="11">
        <v>810.34507713000005</v>
      </c>
      <c r="I1385" s="11">
        <v>203.56147856000001</v>
      </c>
      <c r="J1385" s="11">
        <v>1097.35251354</v>
      </c>
      <c r="K1385" s="11">
        <v>263.52987605999999</v>
      </c>
      <c r="L1385" s="11">
        <v>1643.38057873</v>
      </c>
      <c r="M1385" s="11">
        <v>165.69229584999999</v>
      </c>
      <c r="N1385" s="11">
        <v>3986.9945155100004</v>
      </c>
      <c r="O1385" s="12">
        <v>237.71453106000001</v>
      </c>
      <c r="P1385" s="6">
        <f t="shared" si="42"/>
        <v>0.52518670011209379</v>
      </c>
      <c r="Q1385" s="6">
        <f t="shared" si="43"/>
        <v>0.15203115558720026</v>
      </c>
    </row>
    <row r="1386" spans="1:17" x14ac:dyDescent="0.25">
      <c r="A1386" t="str">
        <f>IF(OR(AND(P1386&lt;&gt;"",P1386&gt;$P$5),AND(Q1386&lt;&gt;"",Q1386&gt;$P$5)),MAX(A$5:A1385)+1,"")</f>
        <v/>
      </c>
      <c r="B1386" s="7" t="s">
        <v>1379</v>
      </c>
      <c r="C1386" s="8" t="s">
        <v>4441</v>
      </c>
      <c r="D1386" s="11">
        <v>357.10048181999997</v>
      </c>
      <c r="E1386" s="11">
        <v>32.678522199999996</v>
      </c>
      <c r="F1386" s="11">
        <v>407.92867000000001</v>
      </c>
      <c r="G1386" s="11">
        <v>37.741441850000001</v>
      </c>
      <c r="H1386" s="11">
        <v>371.31339904999999</v>
      </c>
      <c r="I1386" s="11">
        <v>20.473736690000003</v>
      </c>
      <c r="J1386" s="11">
        <v>415.37605536000001</v>
      </c>
      <c r="K1386" s="11">
        <v>3.5996580599999999</v>
      </c>
      <c r="L1386" s="11">
        <v>448.60811481999997</v>
      </c>
      <c r="M1386" s="11">
        <v>8.4026194499999995</v>
      </c>
      <c r="N1386" s="11">
        <v>444.93265011</v>
      </c>
      <c r="O1386" s="12">
        <v>12.39009667</v>
      </c>
      <c r="P1386" s="6">
        <f t="shared" si="42"/>
        <v>4.4962650633452617E-2</v>
      </c>
      <c r="Q1386" s="6">
        <f t="shared" si="43"/>
        <v>-0.17631253424735216</v>
      </c>
    </row>
    <row r="1387" spans="1:17" x14ac:dyDescent="0.25">
      <c r="A1387">
        <f>IF(OR(AND(P1387&lt;&gt;"",P1387&gt;$P$5),AND(Q1387&lt;&gt;"",Q1387&gt;$P$5)),MAX(A$5:A1386)+1,"")</f>
        <v>486</v>
      </c>
      <c r="B1387" s="7" t="s">
        <v>1380</v>
      </c>
      <c r="C1387" s="8" t="s">
        <v>4442</v>
      </c>
      <c r="D1387" s="11">
        <v>424.18707031000002</v>
      </c>
      <c r="E1387" s="11">
        <v>53.417239969999997</v>
      </c>
      <c r="F1387" s="11">
        <v>665.15956677999998</v>
      </c>
      <c r="G1387" s="11">
        <v>72.199798489999992</v>
      </c>
      <c r="H1387" s="11">
        <v>848.74218052000003</v>
      </c>
      <c r="I1387" s="11">
        <v>83.839636720000001</v>
      </c>
      <c r="J1387" s="11">
        <v>1170.07005374</v>
      </c>
      <c r="K1387" s="11">
        <v>174.72388434999999</v>
      </c>
      <c r="L1387" s="11">
        <v>1210.1368194300001</v>
      </c>
      <c r="M1387" s="11">
        <v>233.85917409999999</v>
      </c>
      <c r="N1387" s="11">
        <v>1640.3250132799999</v>
      </c>
      <c r="O1387" s="12">
        <v>739.6576955700001</v>
      </c>
      <c r="P1387" s="6">
        <f t="shared" si="42"/>
        <v>0.31061307471691779</v>
      </c>
      <c r="Q1387" s="6">
        <f t="shared" si="43"/>
        <v>0.69149168450092358</v>
      </c>
    </row>
    <row r="1388" spans="1:17" x14ac:dyDescent="0.25">
      <c r="A1388" t="str">
        <f>IF(OR(AND(P1388&lt;&gt;"",P1388&gt;$P$5),AND(Q1388&lt;&gt;"",Q1388&gt;$P$5)),MAX(A$5:A1387)+1,"")</f>
        <v/>
      </c>
      <c r="B1388" s="7" t="s">
        <v>1381</v>
      </c>
      <c r="C1388" s="8" t="s">
        <v>4443</v>
      </c>
      <c r="D1388" s="11">
        <v>587.82520222000005</v>
      </c>
      <c r="E1388" s="11">
        <v>60.268154969999998</v>
      </c>
      <c r="F1388" s="11">
        <v>737.00083796000001</v>
      </c>
      <c r="G1388" s="11">
        <v>60.435937759999995</v>
      </c>
      <c r="H1388" s="11">
        <v>605.93509632000007</v>
      </c>
      <c r="I1388" s="11">
        <v>-17.235287620000001</v>
      </c>
      <c r="J1388" s="11">
        <v>703.66658827999993</v>
      </c>
      <c r="K1388" s="11">
        <v>2.5460023500000002</v>
      </c>
      <c r="L1388" s="11">
        <v>856.70177777999993</v>
      </c>
      <c r="M1388" s="11">
        <v>13.97405906</v>
      </c>
      <c r="N1388" s="11">
        <v>902.52521301000002</v>
      </c>
      <c r="O1388" s="12">
        <v>33.273964129999996</v>
      </c>
      <c r="P1388" s="6">
        <f t="shared" si="42"/>
        <v>8.9537614784762631E-2</v>
      </c>
      <c r="Q1388" s="6">
        <f t="shared" si="43"/>
        <v>-0.11201970292357599</v>
      </c>
    </row>
    <row r="1389" spans="1:17" x14ac:dyDescent="0.25">
      <c r="A1389" t="str">
        <f>IF(OR(AND(P1389&lt;&gt;"",P1389&gt;$P$5),AND(Q1389&lt;&gt;"",Q1389&gt;$P$5)),MAX(A$5:A1388)+1,"")</f>
        <v/>
      </c>
      <c r="B1389" s="7" t="s">
        <v>1382</v>
      </c>
      <c r="C1389" s="8" t="s">
        <v>4444</v>
      </c>
      <c r="D1389" s="11">
        <v>195.40837440000001</v>
      </c>
      <c r="E1389" s="11">
        <v>32.648030559999995</v>
      </c>
      <c r="F1389" s="11">
        <v>216.05725006999998</v>
      </c>
      <c r="G1389" s="11">
        <v>26.594225079999998</v>
      </c>
      <c r="H1389" s="11">
        <v>169.11514141000001</v>
      </c>
      <c r="I1389" s="11">
        <v>5.6127621699999999</v>
      </c>
      <c r="J1389" s="11">
        <v>226.05153776</v>
      </c>
      <c r="K1389" s="11">
        <v>-29.065998130000001</v>
      </c>
      <c r="L1389" s="11">
        <v>311.27392223000004</v>
      </c>
      <c r="M1389" s="11">
        <v>10.79022032</v>
      </c>
      <c r="N1389" s="11">
        <v>235.31723955000001</v>
      </c>
      <c r="O1389" s="12">
        <v>-40.988622460000002</v>
      </c>
      <c r="P1389" s="6">
        <f t="shared" si="42"/>
        <v>3.7867982927385579E-2</v>
      </c>
      <c r="Q1389" s="6">
        <f t="shared" si="43"/>
        <v>-2.0465530962675338</v>
      </c>
    </row>
    <row r="1390" spans="1:17" x14ac:dyDescent="0.25">
      <c r="A1390" t="str">
        <f>IF(OR(AND(P1390&lt;&gt;"",P1390&gt;$P$5),AND(Q1390&lt;&gt;"",Q1390&gt;$P$5)),MAX(A$5:A1389)+1,"")</f>
        <v/>
      </c>
      <c r="B1390" s="7" t="s">
        <v>1383</v>
      </c>
      <c r="C1390" s="8" t="s">
        <v>4445</v>
      </c>
      <c r="D1390" s="11">
        <v>295.44113318000001</v>
      </c>
      <c r="E1390" s="11">
        <v>43.708950420000001</v>
      </c>
      <c r="F1390" s="11">
        <v>348.75111418</v>
      </c>
      <c r="G1390" s="11">
        <v>44.47346512</v>
      </c>
      <c r="H1390" s="11">
        <v>357.95681830000001</v>
      </c>
      <c r="I1390" s="11">
        <v>27.294858399999999</v>
      </c>
      <c r="J1390" s="11">
        <v>400.43513330000002</v>
      </c>
      <c r="K1390" s="11">
        <v>11.67843849</v>
      </c>
      <c r="L1390" s="11">
        <v>433.17201337</v>
      </c>
      <c r="M1390" s="11">
        <v>19.319726109999998</v>
      </c>
      <c r="N1390" s="11">
        <v>349.88647327999996</v>
      </c>
      <c r="O1390" s="12">
        <v>4.6212810599999994</v>
      </c>
      <c r="P1390" s="6">
        <f t="shared" si="42"/>
        <v>3.4406494258275577E-2</v>
      </c>
      <c r="Q1390" s="6">
        <f t="shared" si="43"/>
        <v>-0.36197396468888299</v>
      </c>
    </row>
    <row r="1391" spans="1:17" x14ac:dyDescent="0.25">
      <c r="A1391" t="str">
        <f>IF(OR(AND(P1391&lt;&gt;"",P1391&gt;$P$5),AND(Q1391&lt;&gt;"",Q1391&gt;$P$5)),MAX(A$5:A1390)+1,"")</f>
        <v/>
      </c>
      <c r="B1391" s="7" t="s">
        <v>1384</v>
      </c>
      <c r="C1391" s="8" t="s">
        <v>4446</v>
      </c>
      <c r="D1391" s="11">
        <v>1222.86237437</v>
      </c>
      <c r="E1391" s="11">
        <v>78.775717569999998</v>
      </c>
      <c r="F1391" s="11">
        <v>1315.91228918</v>
      </c>
      <c r="G1391" s="11">
        <v>11.720320320000001</v>
      </c>
      <c r="H1391" s="11">
        <v>1452.79906792</v>
      </c>
      <c r="I1391" s="11">
        <v>-225.50772519</v>
      </c>
      <c r="J1391" s="11">
        <v>2213.82741003</v>
      </c>
      <c r="K1391" s="11">
        <v>56.486784219999997</v>
      </c>
      <c r="L1391" s="11">
        <v>2129.3622319900001</v>
      </c>
      <c r="M1391" s="11">
        <v>225.01019603</v>
      </c>
      <c r="N1391" s="11">
        <v>2070.4699266500002</v>
      </c>
      <c r="O1391" s="12">
        <v>22.765728299999999</v>
      </c>
      <c r="P1391" s="6">
        <f t="shared" si="42"/>
        <v>0.11106193480679227</v>
      </c>
      <c r="Q1391" s="6">
        <f t="shared" si="43"/>
        <v>-0.21985049709070181</v>
      </c>
    </row>
    <row r="1392" spans="1:17" x14ac:dyDescent="0.25">
      <c r="A1392" t="str">
        <f>IF(OR(AND(P1392&lt;&gt;"",P1392&gt;$P$5),AND(Q1392&lt;&gt;"",Q1392&gt;$P$5)),MAX(A$5:A1391)+1,"")</f>
        <v/>
      </c>
      <c r="B1392" s="7" t="s">
        <v>1385</v>
      </c>
      <c r="C1392" s="8" t="s">
        <v>4447</v>
      </c>
      <c r="D1392" s="11">
        <v>314.51903794999998</v>
      </c>
      <c r="E1392" s="11">
        <v>33.551469480000002</v>
      </c>
      <c r="F1392" s="11">
        <v>303.95365944000002</v>
      </c>
      <c r="G1392" s="11">
        <v>12.741624009999999</v>
      </c>
      <c r="H1392" s="11">
        <v>321.2107699</v>
      </c>
      <c r="I1392" s="11">
        <v>24.05669009</v>
      </c>
      <c r="J1392" s="11">
        <v>422.71003547000004</v>
      </c>
      <c r="K1392" s="11">
        <v>66.110551900000004</v>
      </c>
      <c r="L1392" s="11">
        <v>677.90325272999996</v>
      </c>
      <c r="M1392" s="11">
        <v>41.084708620000001</v>
      </c>
      <c r="N1392" s="11">
        <v>566.01428805</v>
      </c>
      <c r="O1392" s="12">
        <v>52.100327729999997</v>
      </c>
      <c r="P1392" s="6">
        <f t="shared" si="42"/>
        <v>0.12469843584015483</v>
      </c>
      <c r="Q1392" s="6">
        <f t="shared" si="43"/>
        <v>9.200790400510539E-2</v>
      </c>
    </row>
    <row r="1393" spans="1:17" x14ac:dyDescent="0.25">
      <c r="A1393" t="str">
        <f>IF(OR(AND(P1393&lt;&gt;"",P1393&gt;$P$5),AND(Q1393&lt;&gt;"",Q1393&gt;$P$5)),MAX(A$5:A1392)+1,"")</f>
        <v/>
      </c>
      <c r="B1393" s="7" t="s">
        <v>1386</v>
      </c>
      <c r="C1393" s="8" t="s">
        <v>4448</v>
      </c>
      <c r="D1393" s="11">
        <v>185.32005427000001</v>
      </c>
      <c r="E1393" s="11">
        <v>32.512663109999998</v>
      </c>
      <c r="F1393" s="11">
        <v>382.51714527999997</v>
      </c>
      <c r="G1393" s="11">
        <v>86.353307849999993</v>
      </c>
      <c r="H1393" s="11">
        <v>279.79774785000001</v>
      </c>
      <c r="I1393" s="11">
        <v>56.241855510000001</v>
      </c>
      <c r="J1393" s="11">
        <v>300.92984066000002</v>
      </c>
      <c r="K1393" s="11">
        <v>40.405024149999996</v>
      </c>
      <c r="L1393" s="11">
        <v>402.17949408999999</v>
      </c>
      <c r="M1393" s="11">
        <v>46.904070650000001</v>
      </c>
      <c r="N1393" s="11">
        <v>374.09921829000001</v>
      </c>
      <c r="O1393" s="12">
        <v>23.427972609999998</v>
      </c>
      <c r="P1393" s="6">
        <f t="shared" si="42"/>
        <v>0.15083450953571331</v>
      </c>
      <c r="Q1393" s="6">
        <f t="shared" si="43"/>
        <v>-6.3438215745723614E-2</v>
      </c>
    </row>
    <row r="1394" spans="1:17" x14ac:dyDescent="0.25">
      <c r="A1394">
        <f>IF(OR(AND(P1394&lt;&gt;"",P1394&gt;$P$5),AND(Q1394&lt;&gt;"",Q1394&gt;$P$5)),MAX(A$5:A1393)+1,"")</f>
        <v>487</v>
      </c>
      <c r="B1394" s="7" t="s">
        <v>1387</v>
      </c>
      <c r="C1394" s="8" t="s">
        <v>4449</v>
      </c>
      <c r="D1394" s="11">
        <v>151.60414922000001</v>
      </c>
      <c r="E1394" s="11">
        <v>27.044782010000002</v>
      </c>
      <c r="F1394" s="11">
        <v>117.62214634999999</v>
      </c>
      <c r="G1394" s="11">
        <v>13.811892140000001</v>
      </c>
      <c r="H1394" s="11">
        <v>162.35443027000002</v>
      </c>
      <c r="I1394" s="11">
        <v>3.1034651699999998</v>
      </c>
      <c r="J1394" s="11">
        <v>221.11886933000002</v>
      </c>
      <c r="K1394" s="11">
        <v>28.083481190000001</v>
      </c>
      <c r="L1394" s="11">
        <v>219.02999187999998</v>
      </c>
      <c r="M1394" s="11">
        <v>22.490099899999997</v>
      </c>
      <c r="N1394" s="11">
        <v>421.02048687000001</v>
      </c>
      <c r="O1394" s="12">
        <v>53.69019591</v>
      </c>
      <c r="P1394" s="6">
        <f t="shared" si="42"/>
        <v>0.22664368772910137</v>
      </c>
      <c r="Q1394" s="6">
        <f t="shared" si="43"/>
        <v>0.14699704936489466</v>
      </c>
    </row>
    <row r="1395" spans="1:17" x14ac:dyDescent="0.25">
      <c r="A1395">
        <f>IF(OR(AND(P1395&lt;&gt;"",P1395&gt;$P$5),AND(Q1395&lt;&gt;"",Q1395&gt;$P$5)),MAX(A$5:A1394)+1,"")</f>
        <v>488</v>
      </c>
      <c r="B1395" s="7" t="s">
        <v>1388</v>
      </c>
      <c r="C1395" s="8" t="s">
        <v>4450</v>
      </c>
      <c r="D1395" s="11">
        <v>182.30115991</v>
      </c>
      <c r="E1395" s="11">
        <v>40.48288153</v>
      </c>
      <c r="F1395" s="11">
        <v>196.10251031000001</v>
      </c>
      <c r="G1395" s="11">
        <v>30.490383170000001</v>
      </c>
      <c r="H1395" s="11">
        <v>302.19686307000001</v>
      </c>
      <c r="I1395" s="11">
        <v>-40.710593869999997</v>
      </c>
      <c r="J1395" s="11">
        <v>536.83145981999996</v>
      </c>
      <c r="K1395" s="11">
        <v>53.742586509999995</v>
      </c>
      <c r="L1395" s="11">
        <v>737.33200377999992</v>
      </c>
      <c r="M1395" s="11">
        <v>128.95865277999999</v>
      </c>
      <c r="N1395" s="11">
        <v>1080.5931505599999</v>
      </c>
      <c r="O1395" s="12">
        <v>140.13839208000002</v>
      </c>
      <c r="P1395" s="6">
        <f t="shared" si="42"/>
        <v>0.42749486837190043</v>
      </c>
      <c r="Q1395" s="6">
        <f t="shared" si="43"/>
        <v>0.28190884027961194</v>
      </c>
    </row>
    <row r="1396" spans="1:17" x14ac:dyDescent="0.25">
      <c r="A1396" t="str">
        <f>IF(OR(AND(P1396&lt;&gt;"",P1396&gt;$P$5),AND(Q1396&lt;&gt;"",Q1396&gt;$P$5)),MAX(A$5:A1395)+1,"")</f>
        <v/>
      </c>
      <c r="B1396" s="7" t="s">
        <v>1389</v>
      </c>
      <c r="C1396" s="8" t="s">
        <v>4451</v>
      </c>
      <c r="D1396" s="11">
        <v>113.34896484000001</v>
      </c>
      <c r="E1396" s="11">
        <v>62.236450509999997</v>
      </c>
      <c r="F1396" s="11">
        <v>173.87989784999999</v>
      </c>
      <c r="G1396" s="11">
        <v>86.252371540000013</v>
      </c>
      <c r="H1396" s="11">
        <v>194.99521021000001</v>
      </c>
      <c r="I1396" s="11">
        <v>97.101627400000012</v>
      </c>
      <c r="J1396" s="11">
        <v>173.86416855000002</v>
      </c>
      <c r="K1396" s="11">
        <v>67.613135049999997</v>
      </c>
      <c r="L1396" s="11">
        <v>179.04458683999999</v>
      </c>
      <c r="M1396" s="11">
        <v>4.9521856799999995</v>
      </c>
      <c r="N1396" s="11">
        <v>165.06601709999998</v>
      </c>
      <c r="O1396" s="12">
        <v>23.393455210000003</v>
      </c>
      <c r="P1396" s="6">
        <f t="shared" si="42"/>
        <v>7.8072636058791778E-2</v>
      </c>
      <c r="Q1396" s="6">
        <f t="shared" si="43"/>
        <v>-0.17773858515615171</v>
      </c>
    </row>
    <row r="1397" spans="1:17" x14ac:dyDescent="0.25">
      <c r="A1397">
        <f>IF(OR(AND(P1397&lt;&gt;"",P1397&gt;$P$5),AND(Q1397&lt;&gt;"",Q1397&gt;$P$5)),MAX(A$5:A1396)+1,"")</f>
        <v>489</v>
      </c>
      <c r="B1397" s="7" t="s">
        <v>1390</v>
      </c>
      <c r="C1397" s="8" t="s">
        <v>4452</v>
      </c>
      <c r="D1397" s="11">
        <v>775.88789161</v>
      </c>
      <c r="E1397" s="11">
        <v>104.13307537999999</v>
      </c>
      <c r="F1397" s="11">
        <v>975.66903278999996</v>
      </c>
      <c r="G1397" s="11">
        <v>136.04828918000001</v>
      </c>
      <c r="H1397" s="11">
        <v>1074.14084957</v>
      </c>
      <c r="I1397" s="11">
        <v>109.86647201999999</v>
      </c>
      <c r="J1397" s="11">
        <v>1205.67215287</v>
      </c>
      <c r="K1397" s="11">
        <v>102.64104648</v>
      </c>
      <c r="L1397" s="11">
        <v>1497.2402701199999</v>
      </c>
      <c r="M1397" s="11">
        <v>132.95734168999999</v>
      </c>
      <c r="N1397" s="11">
        <v>2472.2336705100001</v>
      </c>
      <c r="O1397" s="12">
        <v>243.34738599000002</v>
      </c>
      <c r="P1397" s="6">
        <f t="shared" si="42"/>
        <v>0.26083457166958812</v>
      </c>
      <c r="Q1397" s="6">
        <f t="shared" si="43"/>
        <v>0.1850252335082867</v>
      </c>
    </row>
    <row r="1398" spans="1:17" x14ac:dyDescent="0.25">
      <c r="A1398">
        <f>IF(OR(AND(P1398&lt;&gt;"",P1398&gt;$P$5),AND(Q1398&lt;&gt;"",Q1398&gt;$P$5)),MAX(A$5:A1397)+1,"")</f>
        <v>490</v>
      </c>
      <c r="B1398" s="7" t="s">
        <v>1391</v>
      </c>
      <c r="C1398" s="8" t="s">
        <v>4453</v>
      </c>
      <c r="D1398" s="11">
        <v>200.56264397000001</v>
      </c>
      <c r="E1398" s="11">
        <v>56.401518549999999</v>
      </c>
      <c r="F1398" s="11">
        <v>197.53063121</v>
      </c>
      <c r="G1398" s="11">
        <v>47.780858420000001</v>
      </c>
      <c r="H1398" s="11">
        <v>202.29272429</v>
      </c>
      <c r="I1398" s="11">
        <v>24.345216960000002</v>
      </c>
      <c r="J1398" s="11">
        <v>260.80141366999999</v>
      </c>
      <c r="K1398" s="11">
        <v>-15.3314901</v>
      </c>
      <c r="L1398" s="11">
        <v>407.19735758999997</v>
      </c>
      <c r="M1398" s="11">
        <v>51.519255469999997</v>
      </c>
      <c r="N1398" s="11">
        <v>535.15003013</v>
      </c>
      <c r="O1398" s="12">
        <v>78.271817139999996</v>
      </c>
      <c r="P1398" s="6">
        <f t="shared" si="42"/>
        <v>0.21687256997844906</v>
      </c>
      <c r="Q1398" s="6">
        <f t="shared" si="43"/>
        <v>6.7733635226344457E-2</v>
      </c>
    </row>
    <row r="1399" spans="1:17" x14ac:dyDescent="0.25">
      <c r="A1399" t="str">
        <f>IF(OR(AND(P1399&lt;&gt;"",P1399&gt;$P$5),AND(Q1399&lt;&gt;"",Q1399&gt;$P$5)),MAX(A$5:A1398)+1,"")</f>
        <v/>
      </c>
      <c r="B1399" s="7" t="s">
        <v>1392</v>
      </c>
      <c r="C1399" s="8" t="s">
        <v>4454</v>
      </c>
      <c r="D1399" s="11">
        <v>297.13437957999997</v>
      </c>
      <c r="E1399" s="11">
        <v>137.11238774</v>
      </c>
      <c r="F1399" s="11">
        <v>376.90797895999998</v>
      </c>
      <c r="G1399" s="11">
        <v>177.84096800999998</v>
      </c>
      <c r="H1399" s="11">
        <v>376.26881976999999</v>
      </c>
      <c r="I1399" s="11">
        <v>108.43938059999999</v>
      </c>
      <c r="J1399" s="11">
        <v>479.50057096</v>
      </c>
      <c r="K1399" s="11">
        <v>105.46848998999999</v>
      </c>
      <c r="L1399" s="11">
        <v>426.36826347000004</v>
      </c>
      <c r="M1399" s="11">
        <v>55.901503460000001</v>
      </c>
      <c r="N1399" s="11">
        <v>614.47037697999997</v>
      </c>
      <c r="O1399" s="12">
        <v>-90.211299049999994</v>
      </c>
      <c r="P1399" s="6">
        <f t="shared" si="42"/>
        <v>0.15640406414389507</v>
      </c>
      <c r="Q1399" s="6">
        <f t="shared" si="43"/>
        <v>-1.9196802254167875</v>
      </c>
    </row>
    <row r="1400" spans="1:17" x14ac:dyDescent="0.25">
      <c r="A1400" t="str">
        <f>IF(OR(AND(P1400&lt;&gt;"",P1400&gt;$P$5),AND(Q1400&lt;&gt;"",Q1400&gt;$P$5)),MAX(A$5:A1399)+1,"")</f>
        <v/>
      </c>
      <c r="B1400" s="7" t="s">
        <v>1393</v>
      </c>
      <c r="C1400" s="8" t="s">
        <v>4455</v>
      </c>
      <c r="D1400" s="11">
        <v>153.06795337</v>
      </c>
      <c r="E1400" s="11">
        <v>52.327816850000005</v>
      </c>
      <c r="F1400" s="11">
        <v>233.82073244</v>
      </c>
      <c r="G1400" s="11">
        <v>65.623547689999995</v>
      </c>
      <c r="H1400" s="11">
        <v>241.84206147</v>
      </c>
      <c r="I1400" s="11">
        <v>53.354127929999997</v>
      </c>
      <c r="J1400" s="11">
        <v>533.87360808999995</v>
      </c>
      <c r="K1400" s="11">
        <v>63.945003669999998</v>
      </c>
      <c r="L1400" s="11">
        <v>330.68361062000002</v>
      </c>
      <c r="M1400" s="11">
        <v>50.41405855</v>
      </c>
      <c r="N1400" s="11">
        <v>226.82071313999998</v>
      </c>
      <c r="O1400" s="12">
        <v>37.652142859999998</v>
      </c>
      <c r="P1400" s="6">
        <f t="shared" si="42"/>
        <v>8.1831660577974974E-2</v>
      </c>
      <c r="Q1400" s="6">
        <f t="shared" si="43"/>
        <v>-6.3707776412892603E-2</v>
      </c>
    </row>
    <row r="1401" spans="1:17" x14ac:dyDescent="0.25">
      <c r="A1401">
        <f>IF(OR(AND(P1401&lt;&gt;"",P1401&gt;$P$5),AND(Q1401&lt;&gt;"",Q1401&gt;$P$5)),MAX(A$5:A1400)+1,"")</f>
        <v>491</v>
      </c>
      <c r="B1401" s="7" t="s">
        <v>1394</v>
      </c>
      <c r="C1401" s="8" t="s">
        <v>4456</v>
      </c>
      <c r="D1401" s="11">
        <v>238.25816565</v>
      </c>
      <c r="E1401" s="11">
        <v>70.09942937000001</v>
      </c>
      <c r="F1401" s="11">
        <v>598.55588630999989</v>
      </c>
      <c r="G1401" s="11">
        <v>131.12113074999999</v>
      </c>
      <c r="H1401" s="11">
        <v>1167.30714672</v>
      </c>
      <c r="I1401" s="11">
        <v>194.19414239</v>
      </c>
      <c r="J1401" s="11">
        <v>2361.2447308600003</v>
      </c>
      <c r="K1401" s="11">
        <v>255.00969481999999</v>
      </c>
      <c r="L1401" s="11">
        <v>6818.9386223800002</v>
      </c>
      <c r="M1401" s="11">
        <v>364.02950912</v>
      </c>
      <c r="N1401" s="11">
        <v>13016.725124120001</v>
      </c>
      <c r="O1401" s="12">
        <v>573.0271733300001</v>
      </c>
      <c r="P1401" s="6">
        <f t="shared" si="42"/>
        <v>1.2258238314895009</v>
      </c>
      <c r="Q1401" s="6">
        <f t="shared" si="43"/>
        <v>0.52227160611520884</v>
      </c>
    </row>
    <row r="1402" spans="1:17" x14ac:dyDescent="0.25">
      <c r="A1402" t="str">
        <f>IF(OR(AND(P1402&lt;&gt;"",P1402&gt;$P$5),AND(Q1402&lt;&gt;"",Q1402&gt;$P$5)),MAX(A$5:A1401)+1,"")</f>
        <v/>
      </c>
      <c r="B1402" s="7" t="s">
        <v>1395</v>
      </c>
      <c r="C1402" s="8" t="s">
        <v>4457</v>
      </c>
      <c r="D1402" s="11">
        <v>487.47125477999998</v>
      </c>
      <c r="E1402" s="11">
        <v>105.02491762000001</v>
      </c>
      <c r="F1402" s="11">
        <v>883.98612938999997</v>
      </c>
      <c r="G1402" s="11">
        <v>174.33903321</v>
      </c>
      <c r="H1402" s="11">
        <v>1236.7126201800002</v>
      </c>
      <c r="I1402" s="11">
        <v>211.82768437999999</v>
      </c>
      <c r="J1402" s="11">
        <v>1380.48413568</v>
      </c>
      <c r="K1402" s="11">
        <v>191.98636694000001</v>
      </c>
      <c r="L1402" s="11">
        <v>1637.9479725399999</v>
      </c>
      <c r="M1402" s="11">
        <v>169.37577799000002</v>
      </c>
      <c r="N1402" s="11">
        <v>837.76472037999997</v>
      </c>
      <c r="O1402" s="12">
        <v>-47.822654530000001</v>
      </c>
      <c r="P1402" s="6">
        <f t="shared" si="42"/>
        <v>0.11438334123264093</v>
      </c>
      <c r="Q1402" s="6">
        <f t="shared" si="43"/>
        <v>-1.8544138230348943</v>
      </c>
    </row>
    <row r="1403" spans="1:17" x14ac:dyDescent="0.25">
      <c r="A1403" t="str">
        <f>IF(OR(AND(P1403&lt;&gt;"",P1403&gt;$P$5),AND(Q1403&lt;&gt;"",Q1403&gt;$P$5)),MAX(A$5:A1402)+1,"")</f>
        <v/>
      </c>
      <c r="B1403" s="7" t="s">
        <v>1396</v>
      </c>
      <c r="C1403" s="8" t="s">
        <v>4458</v>
      </c>
      <c r="D1403" s="11">
        <v>294.63355738000001</v>
      </c>
      <c r="E1403" s="11">
        <v>34.157041670000005</v>
      </c>
      <c r="F1403" s="11">
        <v>314.69975170999999</v>
      </c>
      <c r="G1403" s="11">
        <v>38.261052530000001</v>
      </c>
      <c r="H1403" s="11">
        <v>481.03887997000004</v>
      </c>
      <c r="I1403" s="11">
        <v>31.720957479999999</v>
      </c>
      <c r="J1403" s="11">
        <v>451.46027535000002</v>
      </c>
      <c r="K1403" s="11">
        <v>27.176996020000001</v>
      </c>
      <c r="L1403" s="11">
        <v>771.37983065999993</v>
      </c>
      <c r="M1403" s="11">
        <v>22.489359829999998</v>
      </c>
      <c r="N1403" s="11">
        <v>599.90201237999997</v>
      </c>
      <c r="O1403" s="12">
        <v>23.112793829999998</v>
      </c>
      <c r="P1403" s="6">
        <f t="shared" si="42"/>
        <v>0.15281500836387041</v>
      </c>
      <c r="Q1403" s="6">
        <f t="shared" si="43"/>
        <v>-7.5143316904229707E-2</v>
      </c>
    </row>
    <row r="1404" spans="1:17" x14ac:dyDescent="0.25">
      <c r="A1404" t="str">
        <f>IF(OR(AND(P1404&lt;&gt;"",P1404&gt;$P$5),AND(Q1404&lt;&gt;"",Q1404&gt;$P$5)),MAX(A$5:A1403)+1,"")</f>
        <v/>
      </c>
      <c r="B1404" s="7" t="s">
        <v>1397</v>
      </c>
      <c r="C1404" s="8" t="s">
        <v>4459</v>
      </c>
      <c r="D1404" s="11">
        <v>302.06473225000002</v>
      </c>
      <c r="E1404" s="11">
        <v>52.28045126</v>
      </c>
      <c r="F1404" s="11">
        <v>305.82961428999999</v>
      </c>
      <c r="G1404" s="11">
        <v>20.853132579999997</v>
      </c>
      <c r="H1404" s="11">
        <v>349.27805458999995</v>
      </c>
      <c r="I1404" s="11">
        <v>11.880460900000001</v>
      </c>
      <c r="J1404" s="11">
        <v>411.31267816000002</v>
      </c>
      <c r="K1404" s="11">
        <v>36.133289650000002</v>
      </c>
      <c r="L1404" s="11">
        <v>466.35110810000003</v>
      </c>
      <c r="M1404" s="11">
        <v>40.579161630000002</v>
      </c>
      <c r="N1404" s="11">
        <v>415.55081976999998</v>
      </c>
      <c r="O1404" s="12">
        <v>23.150722559999998</v>
      </c>
      <c r="P1404" s="6">
        <f t="shared" si="42"/>
        <v>6.5871437153927737E-2</v>
      </c>
      <c r="Q1404" s="6">
        <f t="shared" si="43"/>
        <v>-0.15034025159823838</v>
      </c>
    </row>
    <row r="1405" spans="1:17" x14ac:dyDescent="0.25">
      <c r="A1405">
        <f>IF(OR(AND(P1405&lt;&gt;"",P1405&gt;$P$5),AND(Q1405&lt;&gt;"",Q1405&gt;$P$5)),MAX(A$5:A1404)+1,"")</f>
        <v>492</v>
      </c>
      <c r="B1405" s="7" t="s">
        <v>1398</v>
      </c>
      <c r="C1405" s="8" t="s">
        <v>4460</v>
      </c>
      <c r="D1405" s="11">
        <v>112.67173492000001</v>
      </c>
      <c r="E1405" s="11">
        <v>24.382113829999998</v>
      </c>
      <c r="F1405" s="11">
        <v>126.59412415999999</v>
      </c>
      <c r="G1405" s="11">
        <v>27.33274948</v>
      </c>
      <c r="H1405" s="11">
        <v>159.89859046000001</v>
      </c>
      <c r="I1405" s="11">
        <v>30.10182292</v>
      </c>
      <c r="J1405" s="11">
        <v>164.81414684000001</v>
      </c>
      <c r="K1405" s="11">
        <v>27.16122704</v>
      </c>
      <c r="L1405" s="11">
        <v>343.26255126000001</v>
      </c>
      <c r="M1405" s="11">
        <v>56.701861710000003</v>
      </c>
      <c r="N1405" s="11">
        <v>678.40022902999999</v>
      </c>
      <c r="O1405" s="12">
        <v>135.64122686000002</v>
      </c>
      <c r="P1405" s="6">
        <f t="shared" si="42"/>
        <v>0.43197092757002764</v>
      </c>
      <c r="Q1405" s="6">
        <f t="shared" si="43"/>
        <v>0.40949672449165342</v>
      </c>
    </row>
    <row r="1406" spans="1:17" x14ac:dyDescent="0.25">
      <c r="A1406" t="str">
        <f>IF(OR(AND(P1406&lt;&gt;"",P1406&gt;$P$5),AND(Q1406&lt;&gt;"",Q1406&gt;$P$5)),MAX(A$5:A1405)+1,"")</f>
        <v/>
      </c>
      <c r="B1406" s="7" t="s">
        <v>1399</v>
      </c>
      <c r="C1406" s="8" t="s">
        <v>4461</v>
      </c>
      <c r="D1406" s="11">
        <v>163.31132016999999</v>
      </c>
      <c r="E1406" s="11">
        <v>23.026680600000002</v>
      </c>
      <c r="F1406" s="11">
        <v>190.73454906999999</v>
      </c>
      <c r="G1406" s="11">
        <v>24.921075120000001</v>
      </c>
      <c r="H1406" s="11">
        <v>212.84708762</v>
      </c>
      <c r="I1406" s="11">
        <v>20.073298440000002</v>
      </c>
      <c r="J1406" s="11">
        <v>209.38995431999999</v>
      </c>
      <c r="K1406" s="11">
        <v>20.165066710000001</v>
      </c>
      <c r="L1406" s="11">
        <v>253.34347658999999</v>
      </c>
      <c r="M1406" s="11">
        <v>30.117862949999999</v>
      </c>
      <c r="N1406" s="11">
        <v>290.63976098000001</v>
      </c>
      <c r="O1406" s="12">
        <v>56.985659479999995</v>
      </c>
      <c r="P1406" s="6">
        <f t="shared" si="42"/>
        <v>0.12219349686146974</v>
      </c>
      <c r="Q1406" s="6">
        <f t="shared" si="43"/>
        <v>0.19868990632932615</v>
      </c>
    </row>
    <row r="1407" spans="1:17" x14ac:dyDescent="0.25">
      <c r="A1407">
        <f>IF(OR(AND(P1407&lt;&gt;"",P1407&gt;$P$5),AND(Q1407&lt;&gt;"",Q1407&gt;$P$5)),MAX(A$5:A1406)+1,"")</f>
        <v>493</v>
      </c>
      <c r="B1407" s="7" t="s">
        <v>1400</v>
      </c>
      <c r="C1407" s="8" t="s">
        <v>4462</v>
      </c>
      <c r="D1407" s="11">
        <v>338.30370476999997</v>
      </c>
      <c r="E1407" s="11">
        <v>76.31946499</v>
      </c>
      <c r="F1407" s="11">
        <v>405.31196568000001</v>
      </c>
      <c r="G1407" s="11">
        <v>87.560917680000003</v>
      </c>
      <c r="H1407" s="11">
        <v>562.03414534000001</v>
      </c>
      <c r="I1407" s="11">
        <v>96.587698430000003</v>
      </c>
      <c r="J1407" s="11">
        <v>867.2003395700001</v>
      </c>
      <c r="K1407" s="11">
        <v>121.51938693000001</v>
      </c>
      <c r="L1407" s="11">
        <v>916.76135264000004</v>
      </c>
      <c r="M1407" s="11">
        <v>56.15398527</v>
      </c>
      <c r="N1407" s="11">
        <v>1105.8960421300001</v>
      </c>
      <c r="O1407" s="12">
        <v>22.936498879999998</v>
      </c>
      <c r="P1407" s="6">
        <f t="shared" si="42"/>
        <v>0.26730605537989671</v>
      </c>
      <c r="Q1407" s="6">
        <f t="shared" si="43"/>
        <v>-0.21371794910545283</v>
      </c>
    </row>
    <row r="1408" spans="1:17" x14ac:dyDescent="0.25">
      <c r="A1408" t="str">
        <f>IF(OR(AND(P1408&lt;&gt;"",P1408&gt;$P$5),AND(Q1408&lt;&gt;"",Q1408&gt;$P$5)),MAX(A$5:A1407)+1,"")</f>
        <v/>
      </c>
      <c r="B1408" s="7" t="s">
        <v>1401</v>
      </c>
      <c r="C1408" s="8" t="s">
        <v>4463</v>
      </c>
      <c r="D1408" s="11">
        <v>2328.53609538</v>
      </c>
      <c r="E1408" s="11">
        <v>251.30798282000001</v>
      </c>
      <c r="F1408" s="11">
        <v>1938.6472874799999</v>
      </c>
      <c r="G1408" s="11">
        <v>34.84024179</v>
      </c>
      <c r="H1408" s="11">
        <v>1226.0085496600002</v>
      </c>
      <c r="I1408" s="11">
        <v>-357.23305268000001</v>
      </c>
      <c r="J1408" s="11">
        <v>1122.9217467999999</v>
      </c>
      <c r="K1408" s="11">
        <v>40.606734859999996</v>
      </c>
      <c r="L1408" s="11">
        <v>1643.89544879</v>
      </c>
      <c r="M1408" s="11">
        <v>37.465384979999996</v>
      </c>
      <c r="N1408" s="11">
        <v>1824.2414687099999</v>
      </c>
      <c r="O1408" s="12">
        <v>87.634182680000009</v>
      </c>
      <c r="P1408" s="6">
        <f t="shared" si="42"/>
        <v>-4.764279912870395E-2</v>
      </c>
      <c r="Q1408" s="6">
        <f t="shared" si="43"/>
        <v>-0.18998427264303452</v>
      </c>
    </row>
    <row r="1409" spans="1:17" x14ac:dyDescent="0.25">
      <c r="A1409" t="str">
        <f>IF(OR(AND(P1409&lt;&gt;"",P1409&gt;$P$5),AND(Q1409&lt;&gt;"",Q1409&gt;$P$5)),MAX(A$5:A1408)+1,"")</f>
        <v/>
      </c>
      <c r="B1409" s="7" t="s">
        <v>1402</v>
      </c>
      <c r="C1409" s="8" t="s">
        <v>4464</v>
      </c>
      <c r="D1409" s="11">
        <v>164.31207333</v>
      </c>
      <c r="E1409" s="11">
        <v>30.790627989999997</v>
      </c>
      <c r="F1409" s="11">
        <v>188.24136722</v>
      </c>
      <c r="G1409" s="11">
        <v>24.583598869999999</v>
      </c>
      <c r="H1409" s="11">
        <v>281.09809523000001</v>
      </c>
      <c r="I1409" s="11">
        <v>23.801449909999999</v>
      </c>
      <c r="J1409" s="11">
        <v>330.85839005999998</v>
      </c>
      <c r="K1409" s="11">
        <v>33.637712409999999</v>
      </c>
      <c r="L1409" s="11">
        <v>336.97309351999996</v>
      </c>
      <c r="M1409" s="11">
        <v>22.852577019999998</v>
      </c>
      <c r="N1409" s="11">
        <v>390.16527452999998</v>
      </c>
      <c r="O1409" s="12">
        <v>12.718476300000001</v>
      </c>
      <c r="P1409" s="6">
        <f t="shared" si="42"/>
        <v>0.18881924671009798</v>
      </c>
      <c r="Q1409" s="6">
        <f t="shared" si="43"/>
        <v>-0.16207855079605982</v>
      </c>
    </row>
    <row r="1410" spans="1:17" x14ac:dyDescent="0.25">
      <c r="A1410">
        <f>IF(OR(AND(P1410&lt;&gt;"",P1410&gt;$P$5),AND(Q1410&lt;&gt;"",Q1410&gt;$P$5)),MAX(A$5:A1409)+1,"")</f>
        <v>494</v>
      </c>
      <c r="B1410" s="7" t="s">
        <v>1403</v>
      </c>
      <c r="C1410" s="8" t="s">
        <v>4465</v>
      </c>
      <c r="D1410" s="11">
        <v>140.80243697</v>
      </c>
      <c r="E1410" s="11">
        <v>45.416224530000001</v>
      </c>
      <c r="F1410" s="11">
        <v>172.69087834000001</v>
      </c>
      <c r="G1410" s="11">
        <v>63.690116240000002</v>
      </c>
      <c r="H1410" s="11">
        <v>273.80311947000001</v>
      </c>
      <c r="I1410" s="11">
        <v>92.140804000000003</v>
      </c>
      <c r="J1410" s="11">
        <v>346.92971932</v>
      </c>
      <c r="K1410" s="11">
        <v>102.49959385</v>
      </c>
      <c r="L1410" s="11">
        <v>649.02984782999999</v>
      </c>
      <c r="M1410" s="11">
        <v>156.83550258000002</v>
      </c>
      <c r="N1410" s="11">
        <v>1022.1473074500001</v>
      </c>
      <c r="O1410" s="12">
        <v>285.59966687999997</v>
      </c>
      <c r="P1410" s="6">
        <f t="shared" si="42"/>
        <v>0.48655390977567436</v>
      </c>
      <c r="Q1410" s="6">
        <f t="shared" si="43"/>
        <v>0.44447268469070722</v>
      </c>
    </row>
    <row r="1411" spans="1:17" x14ac:dyDescent="0.25">
      <c r="A1411">
        <f>IF(OR(AND(P1411&lt;&gt;"",P1411&gt;$P$5),AND(Q1411&lt;&gt;"",Q1411&gt;$P$5)),MAX(A$5:A1410)+1,"")</f>
        <v>495</v>
      </c>
      <c r="B1411" s="7" t="s">
        <v>1404</v>
      </c>
      <c r="C1411" s="8" t="s">
        <v>4466</v>
      </c>
      <c r="D1411" s="11">
        <v>316.68496668</v>
      </c>
      <c r="E1411" s="11">
        <v>50.813014819999999</v>
      </c>
      <c r="F1411" s="11">
        <v>483.48436650999997</v>
      </c>
      <c r="G1411" s="11">
        <v>61.489109159999998</v>
      </c>
      <c r="H1411" s="11">
        <v>567.89442966000001</v>
      </c>
      <c r="I1411" s="11">
        <v>47.660309359999999</v>
      </c>
      <c r="J1411" s="11">
        <v>705.60349717999998</v>
      </c>
      <c r="K1411" s="11">
        <v>47.697316890000003</v>
      </c>
      <c r="L1411" s="11">
        <v>916.90389234999998</v>
      </c>
      <c r="M1411" s="11">
        <v>87.125077500000003</v>
      </c>
      <c r="N1411" s="11">
        <v>1024.06545063</v>
      </c>
      <c r="O1411" s="12">
        <v>100.32307671</v>
      </c>
      <c r="P1411" s="6">
        <f t="shared" si="42"/>
        <v>0.26456178517560436</v>
      </c>
      <c r="Q1411" s="6">
        <f t="shared" si="43"/>
        <v>0.14573762695732273</v>
      </c>
    </row>
    <row r="1412" spans="1:17" x14ac:dyDescent="0.25">
      <c r="A1412">
        <f>IF(OR(AND(P1412&lt;&gt;"",P1412&gt;$P$5),AND(Q1412&lt;&gt;"",Q1412&gt;$P$5)),MAX(A$5:A1411)+1,"")</f>
        <v>496</v>
      </c>
      <c r="B1412" s="7" t="s">
        <v>1405</v>
      </c>
      <c r="C1412" s="8" t="s">
        <v>4467</v>
      </c>
      <c r="D1412" s="11">
        <v>476.41638555999998</v>
      </c>
      <c r="E1412" s="11">
        <v>90.7616321</v>
      </c>
      <c r="F1412" s="11">
        <v>783.16873812999995</v>
      </c>
      <c r="G1412" s="11">
        <v>158.95761561</v>
      </c>
      <c r="H1412" s="11">
        <v>1221.89001102</v>
      </c>
      <c r="I1412" s="11">
        <v>187.48074954000001</v>
      </c>
      <c r="J1412" s="11">
        <v>1725.72098609</v>
      </c>
      <c r="K1412" s="11">
        <v>221.67030066000001</v>
      </c>
      <c r="L1412" s="11">
        <v>2320.3664589699997</v>
      </c>
      <c r="M1412" s="11">
        <v>290.17547531999998</v>
      </c>
      <c r="N1412" s="11">
        <v>3888.8005435599998</v>
      </c>
      <c r="O1412" s="12">
        <v>449.77020583000001</v>
      </c>
      <c r="P1412" s="6">
        <f t="shared" si="42"/>
        <v>0.52182878976796743</v>
      </c>
      <c r="Q1412" s="6">
        <f t="shared" si="43"/>
        <v>0.37726552704712679</v>
      </c>
    </row>
    <row r="1413" spans="1:17" x14ac:dyDescent="0.25">
      <c r="A1413">
        <f>IF(OR(AND(P1413&lt;&gt;"",P1413&gt;$P$5),AND(Q1413&lt;&gt;"",Q1413&gt;$P$5)),MAX(A$5:A1412)+1,"")</f>
        <v>497</v>
      </c>
      <c r="B1413" s="7" t="s">
        <v>1406</v>
      </c>
      <c r="C1413" s="8" t="s">
        <v>4468</v>
      </c>
      <c r="D1413" s="11">
        <v>119.55043979999999</v>
      </c>
      <c r="E1413" s="11">
        <v>23.744736899999999</v>
      </c>
      <c r="F1413" s="11">
        <v>109.44166784000001</v>
      </c>
      <c r="G1413" s="11">
        <v>11.578754810000001</v>
      </c>
      <c r="H1413" s="11">
        <v>170.02217956999999</v>
      </c>
      <c r="I1413" s="11">
        <v>-12.96964822</v>
      </c>
      <c r="J1413" s="11">
        <v>269.46449404999998</v>
      </c>
      <c r="K1413" s="11">
        <v>4.82792946</v>
      </c>
      <c r="L1413" s="11">
        <v>351.07407518000002</v>
      </c>
      <c r="M1413" s="11">
        <v>8.5523571399999998</v>
      </c>
      <c r="N1413" s="11">
        <v>581.34305445000007</v>
      </c>
      <c r="O1413" s="12">
        <v>35.367000609999998</v>
      </c>
      <c r="P1413" s="6">
        <f t="shared" si="42"/>
        <v>0.37206997887575044</v>
      </c>
      <c r="Q1413" s="6">
        <f t="shared" si="43"/>
        <v>8.2944434302522074E-2</v>
      </c>
    </row>
    <row r="1414" spans="1:17" x14ac:dyDescent="0.25">
      <c r="A1414">
        <f>IF(OR(AND(P1414&lt;&gt;"",P1414&gt;$P$5),AND(Q1414&lt;&gt;"",Q1414&gt;$P$5)),MAX(A$5:A1413)+1,"")</f>
        <v>498</v>
      </c>
      <c r="B1414" s="7" t="s">
        <v>1407</v>
      </c>
      <c r="C1414" s="8" t="s">
        <v>4469</v>
      </c>
      <c r="D1414" s="11">
        <v>736.26435623999998</v>
      </c>
      <c r="E1414" s="11">
        <v>71.452018340000009</v>
      </c>
      <c r="F1414" s="11">
        <v>997.10155377000001</v>
      </c>
      <c r="G1414" s="11">
        <v>57.67253573</v>
      </c>
      <c r="H1414" s="11">
        <v>1109.7900834300001</v>
      </c>
      <c r="I1414" s="11">
        <v>55.077126249999999</v>
      </c>
      <c r="J1414" s="11">
        <v>1390.3851898399998</v>
      </c>
      <c r="K1414" s="11">
        <v>61.013145710000003</v>
      </c>
      <c r="L1414" s="11">
        <v>1833.49736233</v>
      </c>
      <c r="M1414" s="11">
        <v>47.48709444</v>
      </c>
      <c r="N1414" s="11">
        <v>2098.03759588</v>
      </c>
      <c r="O1414" s="12">
        <v>67.88388015000001</v>
      </c>
      <c r="P1414" s="6">
        <f t="shared" si="42"/>
        <v>0.23297961962488101</v>
      </c>
      <c r="Q1414" s="6">
        <f t="shared" si="43"/>
        <v>-1.0193203872277068E-2</v>
      </c>
    </row>
    <row r="1415" spans="1:17" x14ac:dyDescent="0.25">
      <c r="A1415" t="str">
        <f>IF(OR(AND(P1415&lt;&gt;"",P1415&gt;$P$5),AND(Q1415&lt;&gt;"",Q1415&gt;$P$5)),MAX(A$5:A1414)+1,"")</f>
        <v/>
      </c>
      <c r="B1415" s="7" t="s">
        <v>1408</v>
      </c>
      <c r="C1415" s="8" t="s">
        <v>4470</v>
      </c>
      <c r="D1415" s="11">
        <v>2374.85718206</v>
      </c>
      <c r="E1415" s="11">
        <v>275.12847779000003</v>
      </c>
      <c r="F1415" s="11">
        <v>2106.21071269</v>
      </c>
      <c r="G1415" s="11">
        <v>54.121785170000003</v>
      </c>
      <c r="H1415" s="11">
        <v>1015.9029112000001</v>
      </c>
      <c r="I1415" s="11">
        <v>-480.80473483999998</v>
      </c>
      <c r="J1415" s="11">
        <v>2163.7171746199997</v>
      </c>
      <c r="K1415" s="11">
        <v>75.652714340000003</v>
      </c>
      <c r="L1415" s="11">
        <v>2952.1922800700004</v>
      </c>
      <c r="M1415" s="11">
        <v>66.947216299999994</v>
      </c>
      <c r="N1415" s="11">
        <v>5259.4419858800002</v>
      </c>
      <c r="O1415" s="12">
        <v>322.38787391000005</v>
      </c>
      <c r="P1415" s="6">
        <f t="shared" si="42"/>
        <v>0.17235849395398195</v>
      </c>
      <c r="Q1415" s="6">
        <f t="shared" si="43"/>
        <v>3.2211350916219184E-2</v>
      </c>
    </row>
    <row r="1416" spans="1:17" x14ac:dyDescent="0.25">
      <c r="A1416" t="str">
        <f>IF(OR(AND(P1416&lt;&gt;"",P1416&gt;$P$5),AND(Q1416&lt;&gt;"",Q1416&gt;$P$5)),MAX(A$5:A1415)+1,"")</f>
        <v/>
      </c>
      <c r="B1416" s="7" t="s">
        <v>1409</v>
      </c>
      <c r="C1416" s="8" t="s">
        <v>4471</v>
      </c>
      <c r="D1416" s="11">
        <v>345.61903354000003</v>
      </c>
      <c r="E1416" s="11">
        <v>82.539811700000001</v>
      </c>
      <c r="F1416" s="11">
        <v>587.71334753999997</v>
      </c>
      <c r="G1416" s="11">
        <v>114.09468798</v>
      </c>
      <c r="H1416" s="11">
        <v>656.39389779999999</v>
      </c>
      <c r="I1416" s="11">
        <v>144.07900212000001</v>
      </c>
      <c r="J1416" s="11">
        <v>754.90437233</v>
      </c>
      <c r="K1416" s="11">
        <v>151.95890302999999</v>
      </c>
      <c r="L1416" s="11">
        <v>585.19698395</v>
      </c>
      <c r="M1416" s="11">
        <v>27.128623430000001</v>
      </c>
      <c r="N1416" s="11">
        <v>792.83447312999999</v>
      </c>
      <c r="O1416" s="12">
        <v>110.31075561</v>
      </c>
      <c r="P1416" s="6">
        <f t="shared" ref="P1416:P1479" si="44">IFERROR(IF(OR(D1416&lt;0,D1416=""),"",POWER(N1416/D1416,1/5)-1),"")</f>
        <v>0.18063859123151049</v>
      </c>
      <c r="Q1416" s="6">
        <f t="shared" ref="Q1416:Q1479" si="45">IFERROR(IF(OR(E1416&lt;0,E1416=""),"",POWER(O1416/E1416,1/5)-1),"")</f>
        <v>5.9719380996299698E-2</v>
      </c>
    </row>
    <row r="1417" spans="1:17" x14ac:dyDescent="0.25">
      <c r="A1417" t="str">
        <f>IF(OR(AND(P1417&lt;&gt;"",P1417&gt;$P$5),AND(Q1417&lt;&gt;"",Q1417&gt;$P$5)),MAX(A$5:A1416)+1,"")</f>
        <v/>
      </c>
      <c r="B1417" s="7" t="s">
        <v>1410</v>
      </c>
      <c r="C1417" s="8" t="s">
        <v>4472</v>
      </c>
      <c r="D1417" s="11">
        <v>405.69675235</v>
      </c>
      <c r="E1417" s="11">
        <v>40.481983219999996</v>
      </c>
      <c r="F1417" s="11">
        <v>405.92614810000003</v>
      </c>
      <c r="G1417" s="11">
        <v>40.581809069999998</v>
      </c>
      <c r="H1417" s="11">
        <v>311.90879099</v>
      </c>
      <c r="I1417" s="11">
        <v>20.933568940000001</v>
      </c>
      <c r="J1417" s="11">
        <v>413.38589087000003</v>
      </c>
      <c r="K1417" s="11">
        <v>33.353766149999998</v>
      </c>
      <c r="L1417" s="11">
        <v>425.02051948000002</v>
      </c>
      <c r="M1417" s="11">
        <v>4.9499273700000002</v>
      </c>
      <c r="N1417" s="11">
        <v>507.10088587000001</v>
      </c>
      <c r="O1417" s="12">
        <v>6.6924366700000002</v>
      </c>
      <c r="P1417" s="6">
        <f t="shared" si="44"/>
        <v>4.5631282303445264E-2</v>
      </c>
      <c r="Q1417" s="6">
        <f t="shared" si="45"/>
        <v>-0.30230678756197993</v>
      </c>
    </row>
    <row r="1418" spans="1:17" x14ac:dyDescent="0.25">
      <c r="A1418" t="str">
        <f>IF(OR(AND(P1418&lt;&gt;"",P1418&gt;$P$5),AND(Q1418&lt;&gt;"",Q1418&gt;$P$5)),MAX(A$5:A1417)+1,"")</f>
        <v/>
      </c>
      <c r="B1418" s="7" t="s">
        <v>1411</v>
      </c>
      <c r="C1418" s="8" t="s">
        <v>4473</v>
      </c>
      <c r="D1418" s="11">
        <v>348.36144581999997</v>
      </c>
      <c r="E1418" s="11">
        <v>28.81804206</v>
      </c>
      <c r="F1418" s="11">
        <v>351.37055998</v>
      </c>
      <c r="G1418" s="11">
        <v>15.45171079</v>
      </c>
      <c r="H1418" s="11">
        <v>389.11225387999997</v>
      </c>
      <c r="I1418" s="11">
        <v>11.73233894</v>
      </c>
      <c r="J1418" s="11">
        <v>633.74001929999997</v>
      </c>
      <c r="K1418" s="11">
        <v>15.76338606</v>
      </c>
      <c r="L1418" s="11">
        <v>745.35727330999998</v>
      </c>
      <c r="M1418" s="11">
        <v>26.96446577</v>
      </c>
      <c r="N1418" s="11">
        <v>860.02662128999998</v>
      </c>
      <c r="O1418" s="12">
        <v>39.312943240000003</v>
      </c>
      <c r="P1418" s="6">
        <f t="shared" si="44"/>
        <v>0.19810908696655138</v>
      </c>
      <c r="Q1418" s="6">
        <f t="shared" si="45"/>
        <v>6.4079846230619131E-2</v>
      </c>
    </row>
    <row r="1419" spans="1:17" x14ac:dyDescent="0.25">
      <c r="A1419" t="str">
        <f>IF(OR(AND(P1419&lt;&gt;"",P1419&gt;$P$5),AND(Q1419&lt;&gt;"",Q1419&gt;$P$5)),MAX(A$5:A1418)+1,"")</f>
        <v/>
      </c>
      <c r="B1419" s="7" t="s">
        <v>1412</v>
      </c>
      <c r="C1419" s="8" t="s">
        <v>4474</v>
      </c>
      <c r="D1419" s="11">
        <v>737.31359124000005</v>
      </c>
      <c r="E1419" s="11">
        <v>256.78807884999998</v>
      </c>
      <c r="F1419" s="11">
        <v>628.7400394</v>
      </c>
      <c r="G1419" s="11">
        <v>196.38362552000001</v>
      </c>
      <c r="H1419" s="11">
        <v>764.61969065999995</v>
      </c>
      <c r="I1419" s="11">
        <v>217.94385946</v>
      </c>
      <c r="J1419" s="11">
        <v>780.17794717999993</v>
      </c>
      <c r="K1419" s="11">
        <v>130.34783888999999</v>
      </c>
      <c r="L1419" s="11">
        <v>800.93751763</v>
      </c>
      <c r="M1419" s="11">
        <v>148.00399153999999</v>
      </c>
      <c r="N1419" s="11">
        <v>712.73805908999998</v>
      </c>
      <c r="O1419" s="12">
        <v>197.40192259</v>
      </c>
      <c r="P1419" s="6">
        <f t="shared" si="44"/>
        <v>-6.7569334227206568E-3</v>
      </c>
      <c r="Q1419" s="6">
        <f t="shared" si="45"/>
        <v>-5.1242320964186017E-2</v>
      </c>
    </row>
    <row r="1420" spans="1:17" x14ac:dyDescent="0.25">
      <c r="A1420" t="str">
        <f>IF(OR(AND(P1420&lt;&gt;"",P1420&gt;$P$5),AND(Q1420&lt;&gt;"",Q1420&gt;$P$5)),MAX(A$5:A1419)+1,"")</f>
        <v/>
      </c>
      <c r="B1420" s="7" t="s">
        <v>1413</v>
      </c>
      <c r="C1420" s="8" t="s">
        <v>4475</v>
      </c>
      <c r="D1420" s="11">
        <v>243.80868981</v>
      </c>
      <c r="E1420" s="11">
        <v>31.973874420000001</v>
      </c>
      <c r="F1420" s="11">
        <v>396.46657776999996</v>
      </c>
      <c r="G1420" s="11">
        <v>44.025178629999999</v>
      </c>
      <c r="H1420" s="11">
        <v>579.93061194000006</v>
      </c>
      <c r="I1420" s="11">
        <v>54.960636189999995</v>
      </c>
      <c r="J1420" s="11">
        <v>679.78083823999998</v>
      </c>
      <c r="K1420" s="11">
        <v>61.078198130000004</v>
      </c>
      <c r="L1420" s="11">
        <v>386.17174367000001</v>
      </c>
      <c r="M1420" s="11">
        <v>22.12727061</v>
      </c>
      <c r="N1420" s="11">
        <v>441.56651581</v>
      </c>
      <c r="O1420" s="12">
        <v>13.483867500000001</v>
      </c>
      <c r="P1420" s="6">
        <f t="shared" si="44"/>
        <v>0.1261322360142072</v>
      </c>
      <c r="Q1420" s="6">
        <f t="shared" si="45"/>
        <v>-0.15859741437007691</v>
      </c>
    </row>
    <row r="1421" spans="1:17" x14ac:dyDescent="0.25">
      <c r="A1421">
        <f>IF(OR(AND(P1421&lt;&gt;"",P1421&gt;$P$5),AND(Q1421&lt;&gt;"",Q1421&gt;$P$5)),MAX(A$5:A1420)+1,"")</f>
        <v>499</v>
      </c>
      <c r="B1421" s="7" t="s">
        <v>1414</v>
      </c>
      <c r="C1421" s="8" t="s">
        <v>4476</v>
      </c>
      <c r="D1421" s="11">
        <v>674.60399430999996</v>
      </c>
      <c r="E1421" s="11">
        <v>220.33053956999998</v>
      </c>
      <c r="F1421" s="11">
        <v>1054.0268343600001</v>
      </c>
      <c r="G1421" s="11">
        <v>340.06611850999997</v>
      </c>
      <c r="H1421" s="11">
        <v>1193.1866140999998</v>
      </c>
      <c r="I1421" s="11">
        <v>317.61653792000004</v>
      </c>
      <c r="J1421" s="11">
        <v>1725.8682538</v>
      </c>
      <c r="K1421" s="11">
        <v>560.22870804000001</v>
      </c>
      <c r="L1421" s="11">
        <v>2242.5501460599999</v>
      </c>
      <c r="M1421" s="11">
        <v>666.3165328</v>
      </c>
      <c r="N1421" s="11">
        <v>2770.52987966</v>
      </c>
      <c r="O1421" s="12">
        <v>809.28137588000004</v>
      </c>
      <c r="P1421" s="6">
        <f t="shared" si="44"/>
        <v>0.32648635213354371</v>
      </c>
      <c r="Q1421" s="6">
        <f t="shared" si="45"/>
        <v>0.2971941146073267</v>
      </c>
    </row>
    <row r="1422" spans="1:17" x14ac:dyDescent="0.25">
      <c r="A1422" t="str">
        <f>IF(OR(AND(P1422&lt;&gt;"",P1422&gt;$P$5),AND(Q1422&lt;&gt;"",Q1422&gt;$P$5)),MAX(A$5:A1421)+1,"")</f>
        <v/>
      </c>
      <c r="B1422" s="7" t="s">
        <v>1415</v>
      </c>
      <c r="C1422" s="8" t="s">
        <v>4477</v>
      </c>
      <c r="D1422" s="11">
        <v>592.37653277999993</v>
      </c>
      <c r="E1422" s="11">
        <v>66.168024810000006</v>
      </c>
      <c r="F1422" s="11">
        <v>535.91606059000003</v>
      </c>
      <c r="G1422" s="11">
        <v>51.790555679999997</v>
      </c>
      <c r="H1422" s="11">
        <v>480.50617968</v>
      </c>
      <c r="I1422" s="11">
        <v>14.34390494</v>
      </c>
      <c r="J1422" s="11">
        <v>417.21711488</v>
      </c>
      <c r="K1422" s="11">
        <v>21.808633219999997</v>
      </c>
      <c r="L1422" s="11">
        <v>271.06441243</v>
      </c>
      <c r="M1422" s="11">
        <v>14.6960012</v>
      </c>
      <c r="N1422" s="11">
        <v>374.41045557000001</v>
      </c>
      <c r="O1422" s="12">
        <v>8.0290237300000005</v>
      </c>
      <c r="P1422" s="6">
        <f t="shared" si="44"/>
        <v>-8.7674057328178456E-2</v>
      </c>
      <c r="Q1422" s="6">
        <f t="shared" si="45"/>
        <v>-0.34415242939571633</v>
      </c>
    </row>
    <row r="1423" spans="1:17" x14ac:dyDescent="0.25">
      <c r="A1423" t="str">
        <f>IF(OR(AND(P1423&lt;&gt;"",P1423&gt;$P$5),AND(Q1423&lt;&gt;"",Q1423&gt;$P$5)),MAX(A$5:A1422)+1,"")</f>
        <v/>
      </c>
      <c r="B1423" s="7" t="s">
        <v>1416</v>
      </c>
      <c r="C1423" s="8" t="s">
        <v>4478</v>
      </c>
      <c r="D1423" s="11">
        <v>417.81174149000003</v>
      </c>
      <c r="E1423" s="11">
        <v>54.139738219999998</v>
      </c>
      <c r="F1423" s="11">
        <v>564.92735666999999</v>
      </c>
      <c r="G1423" s="11">
        <v>74.250656120000002</v>
      </c>
      <c r="H1423" s="11">
        <v>538.08222566999996</v>
      </c>
      <c r="I1423" s="11">
        <v>52.46821173</v>
      </c>
      <c r="J1423" s="11">
        <v>600.42611701999999</v>
      </c>
      <c r="K1423" s="11">
        <v>58.460775240000004</v>
      </c>
      <c r="L1423" s="11">
        <v>673.8735858</v>
      </c>
      <c r="M1423" s="11">
        <v>62.084214060000001</v>
      </c>
      <c r="N1423" s="11">
        <v>557.15368787</v>
      </c>
      <c r="O1423" s="12">
        <v>7.6788845599999993</v>
      </c>
      <c r="P1423" s="6">
        <f t="shared" si="44"/>
        <v>5.9250978356468309E-2</v>
      </c>
      <c r="Q1423" s="6">
        <f t="shared" si="45"/>
        <v>-0.32336197925229804</v>
      </c>
    </row>
    <row r="1424" spans="1:17" x14ac:dyDescent="0.25">
      <c r="A1424" t="str">
        <f>IF(OR(AND(P1424&lt;&gt;"",P1424&gt;$P$5),AND(Q1424&lt;&gt;"",Q1424&gt;$P$5)),MAX(A$5:A1423)+1,"")</f>
        <v/>
      </c>
      <c r="B1424" s="7" t="s">
        <v>1417</v>
      </c>
      <c r="C1424" s="8" t="s">
        <v>4479</v>
      </c>
      <c r="D1424" s="11">
        <v>331.74071780000003</v>
      </c>
      <c r="E1424" s="11">
        <v>53.700768479999994</v>
      </c>
      <c r="F1424" s="11">
        <v>563.62422082000001</v>
      </c>
      <c r="G1424" s="11">
        <v>144.00019515</v>
      </c>
      <c r="H1424" s="11">
        <v>487.16311886</v>
      </c>
      <c r="I1424" s="11">
        <v>76.98649589</v>
      </c>
      <c r="J1424" s="11">
        <v>353.92619801000001</v>
      </c>
      <c r="K1424" s="11">
        <v>55.276480990000003</v>
      </c>
      <c r="L1424" s="11">
        <v>379.03819299000003</v>
      </c>
      <c r="M1424" s="11">
        <v>72.09047194</v>
      </c>
      <c r="N1424" s="11">
        <v>382.03787532999996</v>
      </c>
      <c r="O1424" s="12">
        <v>92.923921329999999</v>
      </c>
      <c r="P1424" s="6">
        <f t="shared" si="44"/>
        <v>2.8635546697014291E-2</v>
      </c>
      <c r="Q1424" s="6">
        <f t="shared" si="45"/>
        <v>0.11591060669731434</v>
      </c>
    </row>
    <row r="1425" spans="1:17" x14ac:dyDescent="0.25">
      <c r="A1425">
        <f>IF(OR(AND(P1425&lt;&gt;"",P1425&gt;$P$5),AND(Q1425&lt;&gt;"",Q1425&gt;$P$5)),MAX(A$5:A1424)+1,"")</f>
        <v>500</v>
      </c>
      <c r="B1425" s="7" t="s">
        <v>1418</v>
      </c>
      <c r="C1425" s="8" t="s">
        <v>4480</v>
      </c>
      <c r="D1425" s="11">
        <v>768.31289980999998</v>
      </c>
      <c r="E1425" s="11">
        <v>82.955131399999999</v>
      </c>
      <c r="F1425" s="11">
        <v>1193.72171293</v>
      </c>
      <c r="G1425" s="11">
        <v>100.12966468</v>
      </c>
      <c r="H1425" s="11">
        <v>1963.2130218900002</v>
      </c>
      <c r="I1425" s="11">
        <v>144.15154125000001</v>
      </c>
      <c r="J1425" s="11">
        <v>2039.9982733900001</v>
      </c>
      <c r="K1425" s="11">
        <v>96.959822519999989</v>
      </c>
      <c r="L1425" s="11">
        <v>2653.0120825700001</v>
      </c>
      <c r="M1425" s="11">
        <v>70.989042909999995</v>
      </c>
      <c r="N1425" s="11">
        <v>3154.1914413099998</v>
      </c>
      <c r="O1425" s="12">
        <v>21.582475280000001</v>
      </c>
      <c r="P1425" s="6">
        <f t="shared" si="44"/>
        <v>0.32638616965345002</v>
      </c>
      <c r="Q1425" s="6">
        <f t="shared" si="45"/>
        <v>-0.23607345831571047</v>
      </c>
    </row>
    <row r="1426" spans="1:17" x14ac:dyDescent="0.25">
      <c r="A1426">
        <f>IF(OR(AND(P1426&lt;&gt;"",P1426&gt;$P$5),AND(Q1426&lt;&gt;"",Q1426&gt;$P$5)),MAX(A$5:A1425)+1,"")</f>
        <v>501</v>
      </c>
      <c r="B1426" s="7" t="s">
        <v>1419</v>
      </c>
      <c r="C1426" s="8" t="s">
        <v>4481</v>
      </c>
      <c r="D1426" s="11">
        <v>567.96282085999997</v>
      </c>
      <c r="E1426" s="11">
        <v>109.21758446</v>
      </c>
      <c r="F1426" s="11">
        <v>615.66763078999998</v>
      </c>
      <c r="G1426" s="11">
        <v>53.288048079999996</v>
      </c>
      <c r="H1426" s="11">
        <v>671.32120545999999</v>
      </c>
      <c r="I1426" s="11">
        <v>58.360421209999998</v>
      </c>
      <c r="J1426" s="11">
        <v>1079.25355429</v>
      </c>
      <c r="K1426" s="11">
        <v>77.404678700000005</v>
      </c>
      <c r="L1426" s="11">
        <v>1438.1864344100002</v>
      </c>
      <c r="M1426" s="11">
        <v>97.065836340000004</v>
      </c>
      <c r="N1426" s="11">
        <v>1596.9765788900002</v>
      </c>
      <c r="O1426" s="12">
        <v>169.40519613000001</v>
      </c>
      <c r="P1426" s="6">
        <f t="shared" si="44"/>
        <v>0.22969024509613067</v>
      </c>
      <c r="Q1426" s="6">
        <f t="shared" si="45"/>
        <v>9.1759128893638575E-2</v>
      </c>
    </row>
    <row r="1427" spans="1:17" x14ac:dyDescent="0.25">
      <c r="A1427">
        <f>IF(OR(AND(P1427&lt;&gt;"",P1427&gt;$P$5),AND(Q1427&lt;&gt;"",Q1427&gt;$P$5)),MAX(A$5:A1426)+1,"")</f>
        <v>502</v>
      </c>
      <c r="B1427" s="7" t="s">
        <v>1420</v>
      </c>
      <c r="C1427" s="8" t="s">
        <v>4482</v>
      </c>
      <c r="D1427" s="11">
        <v>208.52707674000001</v>
      </c>
      <c r="E1427" s="11">
        <v>57.894445259999998</v>
      </c>
      <c r="F1427" s="11">
        <v>341.59689795999998</v>
      </c>
      <c r="G1427" s="11">
        <v>75.741882799999999</v>
      </c>
      <c r="H1427" s="11">
        <v>495.07504467000001</v>
      </c>
      <c r="I1427" s="11">
        <v>60.160444909999995</v>
      </c>
      <c r="J1427" s="11">
        <v>499.17776774000004</v>
      </c>
      <c r="K1427" s="11">
        <v>54.940058490000006</v>
      </c>
      <c r="L1427" s="11">
        <v>678.20032692999996</v>
      </c>
      <c r="M1427" s="11">
        <v>79.581385940000004</v>
      </c>
      <c r="N1427" s="11">
        <v>977.56638951000002</v>
      </c>
      <c r="O1427" s="12">
        <v>85.495853969999999</v>
      </c>
      <c r="P1427" s="6">
        <f t="shared" si="44"/>
        <v>0.36206163769850397</v>
      </c>
      <c r="Q1427" s="6">
        <f t="shared" si="45"/>
        <v>8.108945574060944E-2</v>
      </c>
    </row>
    <row r="1428" spans="1:17" x14ac:dyDescent="0.25">
      <c r="A1428">
        <f>IF(OR(AND(P1428&lt;&gt;"",P1428&gt;$P$5),AND(Q1428&lt;&gt;"",Q1428&gt;$P$5)),MAX(A$5:A1427)+1,"")</f>
        <v>503</v>
      </c>
      <c r="B1428" s="7" t="s">
        <v>1421</v>
      </c>
      <c r="C1428" s="8" t="s">
        <v>4483</v>
      </c>
      <c r="D1428" s="11">
        <v>371.72444767000002</v>
      </c>
      <c r="E1428" s="11">
        <v>30.49571087</v>
      </c>
      <c r="F1428" s="11">
        <v>471.57769489999998</v>
      </c>
      <c r="G1428" s="11">
        <v>20.46992977</v>
      </c>
      <c r="H1428" s="11">
        <v>680.25589033000006</v>
      </c>
      <c r="I1428" s="11">
        <v>18.112089620000003</v>
      </c>
      <c r="J1428" s="11">
        <v>627.87848652999992</v>
      </c>
      <c r="K1428" s="11">
        <v>-9.0509109999999993</v>
      </c>
      <c r="L1428" s="11">
        <v>490.78921285000001</v>
      </c>
      <c r="M1428" s="11">
        <v>21.524833530000002</v>
      </c>
      <c r="N1428" s="11">
        <v>1771.3949322999999</v>
      </c>
      <c r="O1428" s="12">
        <v>37.615641950000004</v>
      </c>
      <c r="P1428" s="6">
        <f t="shared" si="44"/>
        <v>0.36652900642155939</v>
      </c>
      <c r="Q1428" s="6">
        <f t="shared" si="45"/>
        <v>4.2859839937402056E-2</v>
      </c>
    </row>
    <row r="1429" spans="1:17" x14ac:dyDescent="0.25">
      <c r="A1429" t="str">
        <f>IF(OR(AND(P1429&lt;&gt;"",P1429&gt;$P$5),AND(Q1429&lt;&gt;"",Q1429&gt;$P$5)),MAX(A$5:A1428)+1,"")</f>
        <v/>
      </c>
      <c r="B1429" s="7" t="s">
        <v>1422</v>
      </c>
      <c r="C1429" s="8" t="s">
        <v>4484</v>
      </c>
      <c r="D1429" s="11">
        <v>486.3699939</v>
      </c>
      <c r="E1429" s="11">
        <v>42.411662929999999</v>
      </c>
      <c r="F1429" s="11">
        <v>550.40191342999992</v>
      </c>
      <c r="G1429" s="11">
        <v>22.406896839999998</v>
      </c>
      <c r="H1429" s="11">
        <v>554.61836288999996</v>
      </c>
      <c r="I1429" s="11">
        <v>34.191400510000001</v>
      </c>
      <c r="J1429" s="11">
        <v>632.14216463000002</v>
      </c>
      <c r="K1429" s="11">
        <v>34.769765130000003</v>
      </c>
      <c r="L1429" s="11">
        <v>763.21597545000009</v>
      </c>
      <c r="M1429" s="11">
        <v>52.210436380000004</v>
      </c>
      <c r="N1429" s="11">
        <v>588.96034436000002</v>
      </c>
      <c r="O1429" s="12">
        <v>10.90038878</v>
      </c>
      <c r="P1429" s="6">
        <f t="shared" si="44"/>
        <v>3.9019877332468589E-2</v>
      </c>
      <c r="Q1429" s="6">
        <f t="shared" si="45"/>
        <v>-0.23793619058040072</v>
      </c>
    </row>
    <row r="1430" spans="1:17" x14ac:dyDescent="0.25">
      <c r="A1430">
        <f>IF(OR(AND(P1430&lt;&gt;"",P1430&gt;$P$5),AND(Q1430&lt;&gt;"",Q1430&gt;$P$5)),MAX(A$5:A1429)+1,"")</f>
        <v>504</v>
      </c>
      <c r="B1430" s="7" t="s">
        <v>1423</v>
      </c>
      <c r="C1430" s="8" t="s">
        <v>4485</v>
      </c>
      <c r="D1430" s="11">
        <v>281.83742783999998</v>
      </c>
      <c r="E1430" s="11">
        <v>96.177584580000001</v>
      </c>
      <c r="F1430" s="11">
        <v>403.06820249999998</v>
      </c>
      <c r="G1430" s="11">
        <v>153.98811683000002</v>
      </c>
      <c r="H1430" s="11">
        <v>720.91150547000007</v>
      </c>
      <c r="I1430" s="11">
        <v>215.04173708000002</v>
      </c>
      <c r="J1430" s="11">
        <v>920.46572553999999</v>
      </c>
      <c r="K1430" s="11">
        <v>258.26471828000001</v>
      </c>
      <c r="L1430" s="11">
        <v>1916.0731529000002</v>
      </c>
      <c r="M1430" s="11">
        <v>390.06029475000003</v>
      </c>
      <c r="N1430" s="11">
        <v>2657.3032610999999</v>
      </c>
      <c r="O1430" s="12">
        <v>475.48141118000001</v>
      </c>
      <c r="P1430" s="6">
        <f t="shared" si="44"/>
        <v>0.56634884354453896</v>
      </c>
      <c r="Q1430" s="6">
        <f t="shared" si="45"/>
        <v>0.37661321848129181</v>
      </c>
    </row>
    <row r="1431" spans="1:17" x14ac:dyDescent="0.25">
      <c r="A1431" t="str">
        <f>IF(OR(AND(P1431&lt;&gt;"",P1431&gt;$P$5),AND(Q1431&lt;&gt;"",Q1431&gt;$P$5)),MAX(A$5:A1430)+1,"")</f>
        <v/>
      </c>
      <c r="B1431" s="7" t="s">
        <v>1424</v>
      </c>
      <c r="C1431" s="8" t="s">
        <v>4486</v>
      </c>
      <c r="D1431" s="11">
        <v>862.82752857000003</v>
      </c>
      <c r="E1431" s="11">
        <v>250.81112771000002</v>
      </c>
      <c r="F1431" s="11">
        <v>989.50186245999998</v>
      </c>
      <c r="G1431" s="11">
        <v>187.20821581000001</v>
      </c>
      <c r="H1431" s="11">
        <v>1503.9552710400001</v>
      </c>
      <c r="I1431" s="11">
        <v>-191.18348505</v>
      </c>
      <c r="J1431" s="11">
        <v>1895.2731118900001</v>
      </c>
      <c r="K1431" s="11">
        <v>55.313955540000002</v>
      </c>
      <c r="L1431" s="11">
        <v>2450.8640036500001</v>
      </c>
      <c r="M1431" s="11">
        <v>535.50258758999996</v>
      </c>
      <c r="N1431" s="11">
        <v>2060.7604250300001</v>
      </c>
      <c r="O1431" s="12">
        <v>96.035192680000009</v>
      </c>
      <c r="P1431" s="6">
        <f t="shared" si="44"/>
        <v>0.19020207352039398</v>
      </c>
      <c r="Q1431" s="6">
        <f t="shared" si="45"/>
        <v>-0.1746907318306099</v>
      </c>
    </row>
    <row r="1432" spans="1:17" x14ac:dyDescent="0.25">
      <c r="A1432" t="str">
        <f>IF(OR(AND(P1432&lt;&gt;"",P1432&gt;$P$5),AND(Q1432&lt;&gt;"",Q1432&gt;$P$5)),MAX(A$5:A1431)+1,"")</f>
        <v/>
      </c>
      <c r="B1432" s="7" t="s">
        <v>1425</v>
      </c>
      <c r="C1432" s="8" t="s">
        <v>4487</v>
      </c>
      <c r="D1432" s="11">
        <v>1045.01585417</v>
      </c>
      <c r="E1432" s="11">
        <v>76.79357195</v>
      </c>
      <c r="F1432" s="11">
        <v>1119.7630263199999</v>
      </c>
      <c r="G1432" s="11">
        <v>57.266138149999996</v>
      </c>
      <c r="H1432" s="11">
        <v>2190.6610721300003</v>
      </c>
      <c r="I1432" s="11">
        <v>90.27570206</v>
      </c>
      <c r="J1432" s="11">
        <v>2113.7875982599999</v>
      </c>
      <c r="K1432" s="11">
        <v>95.448649810000006</v>
      </c>
      <c r="L1432" s="11">
        <v>1769.5641218800001</v>
      </c>
      <c r="M1432" s="11">
        <v>63.435189469999997</v>
      </c>
      <c r="N1432" s="11">
        <v>1752.3967054300001</v>
      </c>
      <c r="O1432" s="12">
        <v>26.830599710000001</v>
      </c>
      <c r="P1432" s="6">
        <f t="shared" si="44"/>
        <v>0.10892432405066965</v>
      </c>
      <c r="Q1432" s="6">
        <f t="shared" si="45"/>
        <v>-0.189671521360257</v>
      </c>
    </row>
    <row r="1433" spans="1:17" x14ac:dyDescent="0.25">
      <c r="A1433">
        <f>IF(OR(AND(P1433&lt;&gt;"",P1433&gt;$P$5),AND(Q1433&lt;&gt;"",Q1433&gt;$P$5)),MAX(A$5:A1432)+1,"")</f>
        <v>505</v>
      </c>
      <c r="B1433" s="7" t="s">
        <v>1426</v>
      </c>
      <c r="C1433" s="8" t="s">
        <v>4488</v>
      </c>
      <c r="D1433" s="11">
        <v>140.11723751</v>
      </c>
      <c r="E1433" s="11">
        <v>48.186377799999995</v>
      </c>
      <c r="F1433" s="11">
        <v>162.97663043</v>
      </c>
      <c r="G1433" s="11">
        <v>75.448691949999997</v>
      </c>
      <c r="H1433" s="11">
        <v>215.75298915000002</v>
      </c>
      <c r="I1433" s="11">
        <v>6.0942570900000002</v>
      </c>
      <c r="J1433" s="11">
        <v>352.28148142000003</v>
      </c>
      <c r="K1433" s="11">
        <v>-65.612025680000002</v>
      </c>
      <c r="L1433" s="11">
        <v>807.71811525999999</v>
      </c>
      <c r="M1433" s="11">
        <v>63.085706939999994</v>
      </c>
      <c r="N1433" s="11">
        <v>1299.9707099100001</v>
      </c>
      <c r="O1433" s="12">
        <v>221.36878682</v>
      </c>
      <c r="P1433" s="6">
        <f t="shared" si="44"/>
        <v>0.56130733549438871</v>
      </c>
      <c r="Q1433" s="6">
        <f t="shared" si="45"/>
        <v>0.35655816822671405</v>
      </c>
    </row>
    <row r="1434" spans="1:17" x14ac:dyDescent="0.25">
      <c r="A1434">
        <f>IF(OR(AND(P1434&lt;&gt;"",P1434&gt;$P$5),AND(Q1434&lt;&gt;"",Q1434&gt;$P$5)),MAX(A$5:A1433)+1,"")</f>
        <v>506</v>
      </c>
      <c r="B1434" s="7" t="s">
        <v>1427</v>
      </c>
      <c r="C1434" s="8" t="s">
        <v>4489</v>
      </c>
      <c r="D1434" s="11">
        <v>171.69698732000001</v>
      </c>
      <c r="E1434" s="11">
        <v>46.6614261</v>
      </c>
      <c r="F1434" s="11">
        <v>146.55777563000001</v>
      </c>
      <c r="G1434" s="11">
        <v>40.209990189999999</v>
      </c>
      <c r="H1434" s="11">
        <v>210.40212915000001</v>
      </c>
      <c r="I1434" s="11">
        <v>46.516519520000003</v>
      </c>
      <c r="J1434" s="11">
        <v>334.77924973</v>
      </c>
      <c r="K1434" s="11">
        <v>60.119264909999998</v>
      </c>
      <c r="L1434" s="11">
        <v>440.61565673000001</v>
      </c>
      <c r="M1434" s="11">
        <v>71.694196140000003</v>
      </c>
      <c r="N1434" s="11">
        <v>628.14120075999995</v>
      </c>
      <c r="O1434" s="12">
        <v>86.731399540000012</v>
      </c>
      <c r="P1434" s="6">
        <f t="shared" si="44"/>
        <v>0.29616091407958534</v>
      </c>
      <c r="Q1434" s="6">
        <f t="shared" si="45"/>
        <v>0.13199281241808336</v>
      </c>
    </row>
    <row r="1435" spans="1:17" x14ac:dyDescent="0.25">
      <c r="A1435" t="str">
        <f>IF(OR(AND(P1435&lt;&gt;"",P1435&gt;$P$5),AND(Q1435&lt;&gt;"",Q1435&gt;$P$5)),MAX(A$5:A1434)+1,"")</f>
        <v/>
      </c>
      <c r="B1435" s="7" t="s">
        <v>1428</v>
      </c>
      <c r="C1435" s="8" t="s">
        <v>4490</v>
      </c>
      <c r="D1435" s="11">
        <v>584.06251748</v>
      </c>
      <c r="E1435" s="11">
        <v>63.525863749999999</v>
      </c>
      <c r="F1435" s="11">
        <v>1071.2537504100001</v>
      </c>
      <c r="G1435" s="11">
        <v>75.03106523000001</v>
      </c>
      <c r="H1435" s="11">
        <v>951.32693201999996</v>
      </c>
      <c r="I1435" s="11">
        <v>58.894807180000001</v>
      </c>
      <c r="J1435" s="11">
        <v>1186.2247031099998</v>
      </c>
      <c r="K1435" s="11">
        <v>10.494012420000001</v>
      </c>
      <c r="L1435" s="11">
        <v>1207.1797022999999</v>
      </c>
      <c r="M1435" s="11">
        <v>22.381383469999999</v>
      </c>
      <c r="N1435" s="11">
        <v>1267.62919549</v>
      </c>
      <c r="O1435" s="12">
        <v>68.862534010000005</v>
      </c>
      <c r="P1435" s="6">
        <f t="shared" si="44"/>
        <v>0.16763358815142038</v>
      </c>
      <c r="Q1435" s="6">
        <f t="shared" si="45"/>
        <v>1.6263866045201469E-2</v>
      </c>
    </row>
    <row r="1436" spans="1:17" x14ac:dyDescent="0.25">
      <c r="A1436" t="str">
        <f>IF(OR(AND(P1436&lt;&gt;"",P1436&gt;$P$5),AND(Q1436&lt;&gt;"",Q1436&gt;$P$5)),MAX(A$5:A1435)+1,"")</f>
        <v/>
      </c>
      <c r="B1436" s="7" t="s">
        <v>1429</v>
      </c>
      <c r="C1436" s="8" t="s">
        <v>4491</v>
      </c>
      <c r="D1436" s="11">
        <v>236.08242831000001</v>
      </c>
      <c r="E1436" s="11">
        <v>60.099177259999998</v>
      </c>
      <c r="F1436" s="11">
        <v>304.06252748000003</v>
      </c>
      <c r="G1436" s="11">
        <v>79.31232593</v>
      </c>
      <c r="H1436" s="11">
        <v>292.55616884</v>
      </c>
      <c r="I1436" s="11">
        <v>83.151183140000001</v>
      </c>
      <c r="J1436" s="11">
        <v>291.30823924000003</v>
      </c>
      <c r="K1436" s="11">
        <v>65.408025340000009</v>
      </c>
      <c r="L1436" s="11">
        <v>254.30580115000001</v>
      </c>
      <c r="M1436" s="11">
        <v>59.693070040000002</v>
      </c>
      <c r="N1436" s="11">
        <v>224.08616890000002</v>
      </c>
      <c r="O1436" s="12">
        <v>34.97651072</v>
      </c>
      <c r="P1436" s="6">
        <f t="shared" si="44"/>
        <v>-1.0375866637692188E-2</v>
      </c>
      <c r="Q1436" s="6">
        <f t="shared" si="45"/>
        <v>-0.10260924511585701</v>
      </c>
    </row>
    <row r="1437" spans="1:17" x14ac:dyDescent="0.25">
      <c r="A1437" t="str">
        <f>IF(OR(AND(P1437&lt;&gt;"",P1437&gt;$P$5),AND(Q1437&lt;&gt;"",Q1437&gt;$P$5)),MAX(A$5:A1436)+1,"")</f>
        <v/>
      </c>
      <c r="B1437" s="7" t="s">
        <v>1430</v>
      </c>
      <c r="C1437" s="8" t="s">
        <v>4492</v>
      </c>
      <c r="D1437" s="11">
        <v>302.50377139</v>
      </c>
      <c r="E1437" s="11">
        <v>49.391450770000006</v>
      </c>
      <c r="F1437" s="11">
        <v>287.06632741999999</v>
      </c>
      <c r="G1437" s="11">
        <v>39.671905029999998</v>
      </c>
      <c r="H1437" s="11">
        <v>206.02253522000001</v>
      </c>
      <c r="I1437" s="11">
        <v>12.768339730000001</v>
      </c>
      <c r="J1437" s="11">
        <v>238.98012975999998</v>
      </c>
      <c r="K1437" s="11">
        <v>9.14371723</v>
      </c>
      <c r="L1437" s="11">
        <v>267.47410450000001</v>
      </c>
      <c r="M1437" s="11">
        <v>8.4992473100000012</v>
      </c>
      <c r="N1437" s="11">
        <v>289.77582487000001</v>
      </c>
      <c r="O1437" s="12">
        <v>6.6878732300000001</v>
      </c>
      <c r="P1437" s="6">
        <f t="shared" si="44"/>
        <v>-8.5603772055540261E-3</v>
      </c>
      <c r="Q1437" s="6">
        <f t="shared" si="45"/>
        <v>-0.32961042840002508</v>
      </c>
    </row>
    <row r="1438" spans="1:17" x14ac:dyDescent="0.25">
      <c r="A1438" t="str">
        <f>IF(OR(AND(P1438&lt;&gt;"",P1438&gt;$P$5),AND(Q1438&lt;&gt;"",Q1438&gt;$P$5)),MAX(A$5:A1437)+1,"")</f>
        <v/>
      </c>
      <c r="B1438" s="7" t="s">
        <v>1431</v>
      </c>
      <c r="C1438" s="8" t="s">
        <v>4493</v>
      </c>
      <c r="D1438" s="11">
        <v>162.18660869999999</v>
      </c>
      <c r="E1438" s="11">
        <v>34.426815049999995</v>
      </c>
      <c r="F1438" s="11">
        <v>191.72658702999999</v>
      </c>
      <c r="G1438" s="11">
        <v>37.648525100000001</v>
      </c>
      <c r="H1438" s="11">
        <v>276.82019291</v>
      </c>
      <c r="I1438" s="11">
        <v>51.06457296</v>
      </c>
      <c r="J1438" s="11">
        <v>342.88121058999997</v>
      </c>
      <c r="K1438" s="11">
        <v>62.673048280000003</v>
      </c>
      <c r="L1438" s="11">
        <v>324.97200135000003</v>
      </c>
      <c r="M1438" s="11">
        <v>51.95371446</v>
      </c>
      <c r="N1438" s="11">
        <v>301.38644923000004</v>
      </c>
      <c r="O1438" s="12">
        <v>22.5979016</v>
      </c>
      <c r="P1438" s="6">
        <f t="shared" si="44"/>
        <v>0.13193567004161877</v>
      </c>
      <c r="Q1438" s="6">
        <f t="shared" si="45"/>
        <v>-8.0748698630658589E-2</v>
      </c>
    </row>
    <row r="1439" spans="1:17" x14ac:dyDescent="0.25">
      <c r="A1439">
        <f>IF(OR(AND(P1439&lt;&gt;"",P1439&gt;$P$5),AND(Q1439&lt;&gt;"",Q1439&gt;$P$5)),MAX(A$5:A1438)+1,"")</f>
        <v>507</v>
      </c>
      <c r="B1439" s="7" t="s">
        <v>1432</v>
      </c>
      <c r="C1439" s="8" t="s">
        <v>4494</v>
      </c>
      <c r="D1439" s="11">
        <v>358.79229169000001</v>
      </c>
      <c r="E1439" s="11">
        <v>154.41660680000001</v>
      </c>
      <c r="F1439" s="11">
        <v>473.81089163000001</v>
      </c>
      <c r="G1439" s="11">
        <v>207.53762933000002</v>
      </c>
      <c r="H1439" s="11">
        <v>537.55854109000006</v>
      </c>
      <c r="I1439" s="11">
        <v>232.80321749000001</v>
      </c>
      <c r="J1439" s="11">
        <v>583.09475726999995</v>
      </c>
      <c r="K1439" s="11">
        <v>47.893080700000006</v>
      </c>
      <c r="L1439" s="11">
        <v>719.02131105000001</v>
      </c>
      <c r="M1439" s="11">
        <v>143.42467403000001</v>
      </c>
      <c r="N1439" s="11">
        <v>1006.0270169199999</v>
      </c>
      <c r="O1439" s="12">
        <v>-840.89529933000006</v>
      </c>
      <c r="P1439" s="6">
        <f t="shared" si="44"/>
        <v>0.2290040327968712</v>
      </c>
      <c r="Q1439" s="6">
        <f t="shared" si="45"/>
        <v>-2.4034908446839083</v>
      </c>
    </row>
    <row r="1440" spans="1:17" x14ac:dyDescent="0.25">
      <c r="A1440" t="str">
        <f>IF(OR(AND(P1440&lt;&gt;"",P1440&gt;$P$5),AND(Q1440&lt;&gt;"",Q1440&gt;$P$5)),MAX(A$5:A1439)+1,"")</f>
        <v/>
      </c>
      <c r="B1440" s="7" t="s">
        <v>1433</v>
      </c>
      <c r="C1440" s="8" t="s">
        <v>4495</v>
      </c>
      <c r="D1440" s="11">
        <v>167.93153722</v>
      </c>
      <c r="E1440" s="11">
        <v>42.203515029999998</v>
      </c>
      <c r="F1440" s="11">
        <v>207.56940791999997</v>
      </c>
      <c r="G1440" s="11">
        <v>58.849583369999998</v>
      </c>
      <c r="H1440" s="11">
        <v>247.82823064999999</v>
      </c>
      <c r="I1440" s="11">
        <v>6.4942775999999993</v>
      </c>
      <c r="J1440" s="11">
        <v>254.83754422999999</v>
      </c>
      <c r="K1440" s="11">
        <v>-163.15900497999999</v>
      </c>
      <c r="L1440" s="11">
        <v>307.84253493</v>
      </c>
      <c r="M1440" s="11">
        <v>-293.27429694</v>
      </c>
      <c r="N1440" s="11">
        <v>280.13723436999999</v>
      </c>
      <c r="O1440" s="12">
        <v>10.57660527</v>
      </c>
      <c r="P1440" s="6">
        <f t="shared" si="44"/>
        <v>0.10776519191236233</v>
      </c>
      <c r="Q1440" s="6">
        <f t="shared" si="45"/>
        <v>-0.24177249513341748</v>
      </c>
    </row>
    <row r="1441" spans="1:17" x14ac:dyDescent="0.25">
      <c r="A1441">
        <f>IF(OR(AND(P1441&lt;&gt;"",P1441&gt;$P$5),AND(Q1441&lt;&gt;"",Q1441&gt;$P$5)),MAX(A$5:A1440)+1,"")</f>
        <v>508</v>
      </c>
      <c r="B1441" s="7" t="s">
        <v>1434</v>
      </c>
      <c r="C1441" s="8" t="s">
        <v>4496</v>
      </c>
      <c r="D1441" s="11">
        <v>444.75666194999997</v>
      </c>
      <c r="E1441" s="11">
        <v>163.33792884000002</v>
      </c>
      <c r="F1441" s="11">
        <v>504.53217513999999</v>
      </c>
      <c r="G1441" s="11">
        <v>222.21856982</v>
      </c>
      <c r="H1441" s="11">
        <v>586.15706279999995</v>
      </c>
      <c r="I1441" s="11">
        <v>256.54586597999997</v>
      </c>
      <c r="J1441" s="11">
        <v>678.71586176999995</v>
      </c>
      <c r="K1441" s="11">
        <v>308.42386172000005</v>
      </c>
      <c r="L1441" s="11">
        <v>935.11913020000009</v>
      </c>
      <c r="M1441" s="11">
        <v>361.18324979000005</v>
      </c>
      <c r="N1441" s="11">
        <v>1694.5139799999999</v>
      </c>
      <c r="O1441" s="12">
        <v>630.56093401999999</v>
      </c>
      <c r="P1441" s="6">
        <f t="shared" si="44"/>
        <v>0.30672601943838718</v>
      </c>
      <c r="Q1441" s="6">
        <f t="shared" si="45"/>
        <v>0.31017106332785094</v>
      </c>
    </row>
    <row r="1442" spans="1:17" x14ac:dyDescent="0.25">
      <c r="A1442">
        <f>IF(OR(AND(P1442&lt;&gt;"",P1442&gt;$P$5),AND(Q1442&lt;&gt;"",Q1442&gt;$P$5)),MAX(A$5:A1441)+1,"")</f>
        <v>509</v>
      </c>
      <c r="B1442" s="7" t="s">
        <v>1435</v>
      </c>
      <c r="C1442" s="8" t="s">
        <v>4497</v>
      </c>
      <c r="D1442" s="11">
        <v>635.65368894000005</v>
      </c>
      <c r="E1442" s="11">
        <v>67.359789120000002</v>
      </c>
      <c r="F1442" s="11">
        <v>865.02520201999994</v>
      </c>
      <c r="G1442" s="11">
        <v>97.299478459999989</v>
      </c>
      <c r="H1442" s="11">
        <v>1048.77386318</v>
      </c>
      <c r="I1442" s="11">
        <v>120.89016223</v>
      </c>
      <c r="J1442" s="11">
        <v>1344.5094875999998</v>
      </c>
      <c r="K1442" s="11">
        <v>159.09349112999999</v>
      </c>
      <c r="L1442" s="11">
        <v>1571.4853505899998</v>
      </c>
      <c r="M1442" s="11">
        <v>196.74001589</v>
      </c>
      <c r="N1442" s="11">
        <v>1948.3505272300001</v>
      </c>
      <c r="O1442" s="12">
        <v>283.83406506</v>
      </c>
      <c r="P1442" s="6">
        <f t="shared" si="44"/>
        <v>0.25109216504218335</v>
      </c>
      <c r="Q1442" s="6">
        <f t="shared" si="45"/>
        <v>0.33331498356622413</v>
      </c>
    </row>
    <row r="1443" spans="1:17" x14ac:dyDescent="0.25">
      <c r="A1443">
        <f>IF(OR(AND(P1443&lt;&gt;"",P1443&gt;$P$5),AND(Q1443&lt;&gt;"",Q1443&gt;$P$5)),MAX(A$5:A1442)+1,"")</f>
        <v>510</v>
      </c>
      <c r="B1443" s="7" t="s">
        <v>1436</v>
      </c>
      <c r="C1443" s="8" t="s">
        <v>4498</v>
      </c>
      <c r="D1443" s="11">
        <v>346.08076872000004</v>
      </c>
      <c r="E1443" s="11">
        <v>92.105877459999988</v>
      </c>
      <c r="F1443" s="11">
        <v>657.96368242999995</v>
      </c>
      <c r="G1443" s="11">
        <v>186.43512403</v>
      </c>
      <c r="H1443" s="11">
        <v>1066.69209353</v>
      </c>
      <c r="I1443" s="11">
        <v>280.35433942000003</v>
      </c>
      <c r="J1443" s="11">
        <v>1482.2419036400001</v>
      </c>
      <c r="K1443" s="11">
        <v>421.68634916000002</v>
      </c>
      <c r="L1443" s="11">
        <v>1704.9805368900002</v>
      </c>
      <c r="M1443" s="11">
        <v>502.59496694000001</v>
      </c>
      <c r="N1443" s="11">
        <v>2266.0430136999998</v>
      </c>
      <c r="O1443" s="12">
        <v>635.49609672999998</v>
      </c>
      <c r="P1443" s="6">
        <f t="shared" si="44"/>
        <v>0.45619030911094005</v>
      </c>
      <c r="Q1443" s="6">
        <f t="shared" si="45"/>
        <v>0.47151640667296735</v>
      </c>
    </row>
    <row r="1444" spans="1:17" x14ac:dyDescent="0.25">
      <c r="A1444">
        <f>IF(OR(AND(P1444&lt;&gt;"",P1444&gt;$P$5),AND(Q1444&lt;&gt;"",Q1444&gt;$P$5)),MAX(A$5:A1443)+1,"")</f>
        <v>511</v>
      </c>
      <c r="B1444" s="7" t="s">
        <v>1437</v>
      </c>
      <c r="C1444" s="8" t="s">
        <v>4499</v>
      </c>
      <c r="D1444" s="11">
        <v>513.38358300999994</v>
      </c>
      <c r="E1444" s="11">
        <v>74.199468530000004</v>
      </c>
      <c r="F1444" s="11">
        <v>616.09022086000004</v>
      </c>
      <c r="G1444" s="11">
        <v>83.496930000000006</v>
      </c>
      <c r="H1444" s="11">
        <v>801.02021289999993</v>
      </c>
      <c r="I1444" s="11">
        <v>107.16751917000001</v>
      </c>
      <c r="J1444" s="11">
        <v>1261.1146518800001</v>
      </c>
      <c r="K1444" s="11">
        <v>158.24257291000001</v>
      </c>
      <c r="L1444" s="11">
        <v>1523.9801381</v>
      </c>
      <c r="M1444" s="11">
        <v>196.79612727</v>
      </c>
      <c r="N1444" s="11">
        <v>1464.604842</v>
      </c>
      <c r="O1444" s="12">
        <v>177.29788461999999</v>
      </c>
      <c r="P1444" s="6">
        <f t="shared" si="44"/>
        <v>0.23326298768455178</v>
      </c>
      <c r="Q1444" s="6">
        <f t="shared" si="45"/>
        <v>0.19031128730990154</v>
      </c>
    </row>
    <row r="1445" spans="1:17" x14ac:dyDescent="0.25">
      <c r="A1445">
        <f>IF(OR(AND(P1445&lt;&gt;"",P1445&gt;$P$5),AND(Q1445&lt;&gt;"",Q1445&gt;$P$5)),MAX(A$5:A1444)+1,"")</f>
        <v>512</v>
      </c>
      <c r="B1445" s="7" t="s">
        <v>1438</v>
      </c>
      <c r="C1445" s="8" t="s">
        <v>4500</v>
      </c>
      <c r="D1445" s="11">
        <v>213.83598999</v>
      </c>
      <c r="E1445" s="11">
        <v>30.829663649999997</v>
      </c>
      <c r="F1445" s="11">
        <v>277.60152949000002</v>
      </c>
      <c r="G1445" s="11">
        <v>33.182234299999998</v>
      </c>
      <c r="H1445" s="11">
        <v>279.90778549999999</v>
      </c>
      <c r="I1445" s="11">
        <v>19.000989879999999</v>
      </c>
      <c r="J1445" s="11">
        <v>327.94837193000001</v>
      </c>
      <c r="K1445" s="11">
        <v>20.323994260000003</v>
      </c>
      <c r="L1445" s="11">
        <v>515.75576836000005</v>
      </c>
      <c r="M1445" s="11">
        <v>118.25774976999999</v>
      </c>
      <c r="N1445" s="11">
        <v>544.28253016999997</v>
      </c>
      <c r="O1445" s="12">
        <v>176.21790206</v>
      </c>
      <c r="P1445" s="6">
        <f t="shared" si="44"/>
        <v>0.2054486604157959</v>
      </c>
      <c r="Q1445" s="6">
        <f t="shared" si="45"/>
        <v>0.41715139288012892</v>
      </c>
    </row>
    <row r="1446" spans="1:17" x14ac:dyDescent="0.25">
      <c r="A1446">
        <f>IF(OR(AND(P1446&lt;&gt;"",P1446&gt;$P$5),AND(Q1446&lt;&gt;"",Q1446&gt;$P$5)),MAX(A$5:A1445)+1,"")</f>
        <v>513</v>
      </c>
      <c r="B1446" s="7" t="s">
        <v>1439</v>
      </c>
      <c r="C1446" s="8" t="s">
        <v>4501</v>
      </c>
      <c r="D1446" s="11">
        <v>123.80967472</v>
      </c>
      <c r="E1446" s="11">
        <v>33.750390189999997</v>
      </c>
      <c r="F1446" s="11">
        <v>166.05803302999999</v>
      </c>
      <c r="G1446" s="11">
        <v>27.501262230000002</v>
      </c>
      <c r="H1446" s="11">
        <v>238.69786475000001</v>
      </c>
      <c r="I1446" s="11">
        <v>35.279402099999999</v>
      </c>
      <c r="J1446" s="11">
        <v>256.72374078999997</v>
      </c>
      <c r="K1446" s="11">
        <v>39.731771109999997</v>
      </c>
      <c r="L1446" s="11">
        <v>281.16691592000001</v>
      </c>
      <c r="M1446" s="11">
        <v>40.696956849999999</v>
      </c>
      <c r="N1446" s="11">
        <v>318.64503901</v>
      </c>
      <c r="O1446" s="12">
        <v>59.469455109999998</v>
      </c>
      <c r="P1446" s="6">
        <f t="shared" si="44"/>
        <v>0.20812122891246077</v>
      </c>
      <c r="Q1446" s="6">
        <f t="shared" si="45"/>
        <v>0.11996134191160945</v>
      </c>
    </row>
    <row r="1447" spans="1:17" x14ac:dyDescent="0.25">
      <c r="A1447" t="str">
        <f>IF(OR(AND(P1447&lt;&gt;"",P1447&gt;$P$5),AND(Q1447&lt;&gt;"",Q1447&gt;$P$5)),MAX(A$5:A1446)+1,"")</f>
        <v/>
      </c>
      <c r="B1447" s="7" t="s">
        <v>1440</v>
      </c>
      <c r="C1447" s="8" t="s">
        <v>4502</v>
      </c>
      <c r="D1447" s="11">
        <v>234.01079000999999</v>
      </c>
      <c r="E1447" s="11">
        <v>63.427142340000003</v>
      </c>
      <c r="F1447" s="11">
        <v>300.09007330999998</v>
      </c>
      <c r="G1447" s="11">
        <v>95.928324110000005</v>
      </c>
      <c r="H1447" s="11">
        <v>231.45929809</v>
      </c>
      <c r="I1447" s="11">
        <v>68.258746029999998</v>
      </c>
      <c r="J1447" s="11">
        <v>236.84977940000002</v>
      </c>
      <c r="K1447" s="11">
        <v>64.529021009999994</v>
      </c>
      <c r="L1447" s="11">
        <v>332.54603000999998</v>
      </c>
      <c r="M1447" s="11">
        <v>125.07333529</v>
      </c>
      <c r="N1447" s="11">
        <v>391.89017533999998</v>
      </c>
      <c r="O1447" s="12">
        <v>113.78260059</v>
      </c>
      <c r="P1447" s="6">
        <f t="shared" si="44"/>
        <v>0.10862763111771123</v>
      </c>
      <c r="Q1447" s="6">
        <f t="shared" si="45"/>
        <v>0.12398403381884249</v>
      </c>
    </row>
    <row r="1448" spans="1:17" x14ac:dyDescent="0.25">
      <c r="A1448" t="str">
        <f>IF(OR(AND(P1448&lt;&gt;"",P1448&gt;$P$5),AND(Q1448&lt;&gt;"",Q1448&gt;$P$5)),MAX(A$5:A1447)+1,"")</f>
        <v/>
      </c>
      <c r="B1448" s="7" t="s">
        <v>1441</v>
      </c>
      <c r="C1448" s="8" t="s">
        <v>4503</v>
      </c>
      <c r="D1448" s="11">
        <v>286.17756824000003</v>
      </c>
      <c r="E1448" s="11">
        <v>40.647166829999996</v>
      </c>
      <c r="F1448" s="11">
        <v>342.79587169000001</v>
      </c>
      <c r="G1448" s="11">
        <v>33.725062280000003</v>
      </c>
      <c r="H1448" s="11">
        <v>493.61312882999999</v>
      </c>
      <c r="I1448" s="11">
        <v>33.873901200000006</v>
      </c>
      <c r="J1448" s="11">
        <v>617.39093961000003</v>
      </c>
      <c r="K1448" s="11">
        <v>35.446928060000005</v>
      </c>
      <c r="L1448" s="11">
        <v>578.66180198999996</v>
      </c>
      <c r="M1448" s="11">
        <v>51.719617039999996</v>
      </c>
      <c r="N1448" s="11">
        <v>548.71548813999993</v>
      </c>
      <c r="O1448" s="12">
        <v>29.65879146</v>
      </c>
      <c r="P1448" s="6">
        <f t="shared" si="44"/>
        <v>0.13904878718967839</v>
      </c>
      <c r="Q1448" s="6">
        <f t="shared" si="45"/>
        <v>-6.1088552650727102E-2</v>
      </c>
    </row>
    <row r="1449" spans="1:17" x14ac:dyDescent="0.25">
      <c r="A1449">
        <f>IF(OR(AND(P1449&lt;&gt;"",P1449&gt;$P$5),AND(Q1449&lt;&gt;"",Q1449&gt;$P$5)),MAX(A$5:A1448)+1,"")</f>
        <v>514</v>
      </c>
      <c r="B1449" s="7" t="s">
        <v>1442</v>
      </c>
      <c r="C1449" s="8" t="s">
        <v>4504</v>
      </c>
      <c r="D1449" s="11">
        <v>214.06507797999998</v>
      </c>
      <c r="E1449" s="11">
        <v>62.05555811</v>
      </c>
      <c r="F1449" s="11">
        <v>270.45031838</v>
      </c>
      <c r="G1449" s="11">
        <v>69.572427310000009</v>
      </c>
      <c r="H1449" s="11">
        <v>405.10866069999997</v>
      </c>
      <c r="I1449" s="11">
        <v>69.679230590000003</v>
      </c>
      <c r="J1449" s="11">
        <v>570.63895284</v>
      </c>
      <c r="K1449" s="11">
        <v>46.34003208</v>
      </c>
      <c r="L1449" s="11">
        <v>842.52304136999999</v>
      </c>
      <c r="M1449" s="11">
        <v>42.244511070000001</v>
      </c>
      <c r="N1449" s="11">
        <v>998.64262600999996</v>
      </c>
      <c r="O1449" s="12">
        <v>25.923747420000002</v>
      </c>
      <c r="P1449" s="6">
        <f t="shared" si="44"/>
        <v>0.36073280560698251</v>
      </c>
      <c r="Q1449" s="6">
        <f t="shared" si="45"/>
        <v>-0.16018540268013226</v>
      </c>
    </row>
    <row r="1450" spans="1:17" x14ac:dyDescent="0.25">
      <c r="A1450" t="str">
        <f>IF(OR(AND(P1450&lt;&gt;"",P1450&gt;$P$5),AND(Q1450&lt;&gt;"",Q1450&gt;$P$5)),MAX(A$5:A1449)+1,"")</f>
        <v/>
      </c>
      <c r="B1450" s="7" t="s">
        <v>1443</v>
      </c>
      <c r="C1450" s="8" t="s">
        <v>4505</v>
      </c>
      <c r="D1450" s="11">
        <v>437.88111312000001</v>
      </c>
      <c r="E1450" s="11">
        <v>50.971057880000004</v>
      </c>
      <c r="F1450" s="11">
        <v>485.05516738</v>
      </c>
      <c r="G1450" s="11">
        <v>40.111315220000002</v>
      </c>
      <c r="H1450" s="11">
        <v>446.22395612000003</v>
      </c>
      <c r="I1450" s="11">
        <v>13.327274539999999</v>
      </c>
      <c r="J1450" s="11">
        <v>465.87431206000002</v>
      </c>
      <c r="K1450" s="11">
        <v>20.126365309999997</v>
      </c>
      <c r="L1450" s="11">
        <v>634.53534595000008</v>
      </c>
      <c r="M1450" s="11">
        <v>31.327232519999999</v>
      </c>
      <c r="N1450" s="11">
        <v>817.35632888999999</v>
      </c>
      <c r="O1450" s="12">
        <v>41.214903490000005</v>
      </c>
      <c r="P1450" s="6">
        <f t="shared" si="44"/>
        <v>0.13295078135575111</v>
      </c>
      <c r="Q1450" s="6">
        <f t="shared" si="45"/>
        <v>-4.1601494115002691E-2</v>
      </c>
    </row>
    <row r="1451" spans="1:17" x14ac:dyDescent="0.25">
      <c r="A1451" t="str">
        <f>IF(OR(AND(P1451&lt;&gt;"",P1451&gt;$P$5),AND(Q1451&lt;&gt;"",Q1451&gt;$P$5)),MAX(A$5:A1450)+1,"")</f>
        <v/>
      </c>
      <c r="B1451" s="7" t="s">
        <v>1444</v>
      </c>
      <c r="C1451" s="8" t="s">
        <v>4506</v>
      </c>
      <c r="D1451" s="11">
        <v>616.31310695000002</v>
      </c>
      <c r="E1451" s="11">
        <v>88.118873260000001</v>
      </c>
      <c r="F1451" s="11">
        <v>759.51486485999999</v>
      </c>
      <c r="G1451" s="11">
        <v>112.4544875</v>
      </c>
      <c r="H1451" s="11">
        <v>758.63228264999998</v>
      </c>
      <c r="I1451" s="11">
        <v>83.260943499999996</v>
      </c>
      <c r="J1451" s="11">
        <v>686.11925159000009</v>
      </c>
      <c r="K1451" s="11">
        <v>93.540910330000003</v>
      </c>
      <c r="L1451" s="11">
        <v>681.44413874999998</v>
      </c>
      <c r="M1451" s="11">
        <v>112.26469651000001</v>
      </c>
      <c r="N1451" s="11">
        <v>552.65957208999998</v>
      </c>
      <c r="O1451" s="12">
        <v>81.440135249999997</v>
      </c>
      <c r="P1451" s="6">
        <f t="shared" si="44"/>
        <v>-2.1566624621877861E-2</v>
      </c>
      <c r="Q1451" s="6">
        <f t="shared" si="45"/>
        <v>-1.5640107491071586E-2</v>
      </c>
    </row>
    <row r="1452" spans="1:17" x14ac:dyDescent="0.25">
      <c r="A1452">
        <f>IF(OR(AND(P1452&lt;&gt;"",P1452&gt;$P$5),AND(Q1452&lt;&gt;"",Q1452&gt;$P$5)),MAX(A$5:A1451)+1,"")</f>
        <v>515</v>
      </c>
      <c r="B1452" s="7" t="s">
        <v>1445</v>
      </c>
      <c r="C1452" s="8" t="s">
        <v>4507</v>
      </c>
      <c r="D1452" s="11">
        <v>243.37806538999999</v>
      </c>
      <c r="E1452" s="11">
        <v>63.250937020000002</v>
      </c>
      <c r="F1452" s="11">
        <v>253.21689719999998</v>
      </c>
      <c r="G1452" s="11">
        <v>59.185820630000002</v>
      </c>
      <c r="H1452" s="11">
        <v>363.24203125999998</v>
      </c>
      <c r="I1452" s="11">
        <v>75.754985340000005</v>
      </c>
      <c r="J1452" s="11">
        <v>522.10206705999997</v>
      </c>
      <c r="K1452" s="11">
        <v>101.47610684</v>
      </c>
      <c r="L1452" s="11">
        <v>639.94323010000005</v>
      </c>
      <c r="M1452" s="11">
        <v>82.752681349999989</v>
      </c>
      <c r="N1452" s="11">
        <v>784.10230432000003</v>
      </c>
      <c r="O1452" s="12">
        <v>35.162669819999998</v>
      </c>
      <c r="P1452" s="6">
        <f t="shared" si="44"/>
        <v>0.26362514421285455</v>
      </c>
      <c r="Q1452" s="6">
        <f t="shared" si="45"/>
        <v>-0.11079278930597547</v>
      </c>
    </row>
    <row r="1453" spans="1:17" x14ac:dyDescent="0.25">
      <c r="A1453">
        <f>IF(OR(AND(P1453&lt;&gt;"",P1453&gt;$P$5),AND(Q1453&lt;&gt;"",Q1453&gt;$P$5)),MAX(A$5:A1452)+1,"")</f>
        <v>516</v>
      </c>
      <c r="B1453" s="7" t="s">
        <v>1446</v>
      </c>
      <c r="C1453" s="8" t="s">
        <v>4508</v>
      </c>
      <c r="D1453" s="11">
        <v>335.64505832999998</v>
      </c>
      <c r="E1453" s="11">
        <v>95.467891959999989</v>
      </c>
      <c r="F1453" s="11">
        <v>320.78095002999999</v>
      </c>
      <c r="G1453" s="11">
        <v>76.113929209999995</v>
      </c>
      <c r="H1453" s="11">
        <v>724.86564225999996</v>
      </c>
      <c r="I1453" s="11">
        <v>96.767777969999997</v>
      </c>
      <c r="J1453" s="11">
        <v>262.02998958000001</v>
      </c>
      <c r="K1453" s="11">
        <v>-152.03751456999998</v>
      </c>
      <c r="L1453" s="11">
        <v>301.41243786000001</v>
      </c>
      <c r="M1453" s="11">
        <v>30.346077690000001</v>
      </c>
      <c r="N1453" s="11">
        <v>1214.6803293399998</v>
      </c>
      <c r="O1453" s="12">
        <v>181.21170012000002</v>
      </c>
      <c r="P1453" s="6">
        <f t="shared" si="44"/>
        <v>0.29335083621158708</v>
      </c>
      <c r="Q1453" s="6">
        <f t="shared" si="45"/>
        <v>0.13675213981919598</v>
      </c>
    </row>
    <row r="1454" spans="1:17" x14ac:dyDescent="0.25">
      <c r="A1454">
        <f>IF(OR(AND(P1454&lt;&gt;"",P1454&gt;$P$5),AND(Q1454&lt;&gt;"",Q1454&gt;$P$5)),MAX(A$5:A1453)+1,"")</f>
        <v>517</v>
      </c>
      <c r="B1454" s="7" t="s">
        <v>1447</v>
      </c>
      <c r="C1454" s="8" t="s">
        <v>4509</v>
      </c>
      <c r="D1454" s="11">
        <v>205.74406896000002</v>
      </c>
      <c r="E1454" s="11">
        <v>71.93712751999999</v>
      </c>
      <c r="F1454" s="11">
        <v>211.81494671999999</v>
      </c>
      <c r="G1454" s="11">
        <v>82.172362709999987</v>
      </c>
      <c r="H1454" s="11">
        <v>446.19066824000004</v>
      </c>
      <c r="I1454" s="11">
        <v>104.58699022</v>
      </c>
      <c r="J1454" s="11">
        <v>583.29472924000004</v>
      </c>
      <c r="K1454" s="11">
        <v>131.35279652</v>
      </c>
      <c r="L1454" s="11">
        <v>723.25161328000002</v>
      </c>
      <c r="M1454" s="11">
        <v>81.341642870000001</v>
      </c>
      <c r="N1454" s="11">
        <v>839.80530816999999</v>
      </c>
      <c r="O1454" s="12">
        <v>75.051661180000011</v>
      </c>
      <c r="P1454" s="6">
        <f t="shared" si="44"/>
        <v>0.32486082376941305</v>
      </c>
      <c r="Q1454" s="6">
        <f t="shared" si="45"/>
        <v>8.5128668162537391E-3</v>
      </c>
    </row>
    <row r="1455" spans="1:17" x14ac:dyDescent="0.25">
      <c r="A1455" t="str">
        <f>IF(OR(AND(P1455&lt;&gt;"",P1455&gt;$P$5),AND(Q1455&lt;&gt;"",Q1455&gt;$P$5)),MAX(A$5:A1454)+1,"")</f>
        <v/>
      </c>
      <c r="B1455" s="7" t="s">
        <v>1448</v>
      </c>
      <c r="C1455" s="8" t="s">
        <v>4510</v>
      </c>
      <c r="D1455" s="11">
        <v>930.32972947000007</v>
      </c>
      <c r="E1455" s="11">
        <v>92.088772349999999</v>
      </c>
      <c r="F1455" s="11">
        <v>1281.37685732</v>
      </c>
      <c r="G1455" s="11">
        <v>119.76881992</v>
      </c>
      <c r="H1455" s="11">
        <v>1387.0547872300001</v>
      </c>
      <c r="I1455" s="11">
        <v>91.476891930000008</v>
      </c>
      <c r="J1455" s="11">
        <v>1658.4900763099999</v>
      </c>
      <c r="K1455" s="11">
        <v>74.017156920000005</v>
      </c>
      <c r="L1455" s="11">
        <v>1919.4849980899999</v>
      </c>
      <c r="M1455" s="11">
        <v>41.95824099</v>
      </c>
      <c r="N1455" s="11">
        <v>2262.0930889800002</v>
      </c>
      <c r="O1455" s="12">
        <v>64.64618007</v>
      </c>
      <c r="P1455" s="6">
        <f t="shared" si="44"/>
        <v>0.19446853708813783</v>
      </c>
      <c r="Q1455" s="6">
        <f t="shared" si="45"/>
        <v>-6.8319004412913609E-2</v>
      </c>
    </row>
    <row r="1456" spans="1:17" x14ac:dyDescent="0.25">
      <c r="A1456">
        <f>IF(OR(AND(P1456&lt;&gt;"",P1456&gt;$P$5),AND(Q1456&lt;&gt;"",Q1456&gt;$P$5)),MAX(A$5:A1455)+1,"")</f>
        <v>518</v>
      </c>
      <c r="B1456" s="7" t="s">
        <v>1449</v>
      </c>
      <c r="C1456" s="8" t="s">
        <v>4511</v>
      </c>
      <c r="D1456" s="11">
        <v>253.18185393000002</v>
      </c>
      <c r="E1456" s="11">
        <v>51.666331599999999</v>
      </c>
      <c r="F1456" s="11">
        <v>377.47363597000003</v>
      </c>
      <c r="G1456" s="11">
        <v>79.196818329999999</v>
      </c>
      <c r="H1456" s="11">
        <v>410.52507320999996</v>
      </c>
      <c r="I1456" s="11">
        <v>80.060342669999997</v>
      </c>
      <c r="J1456" s="11">
        <v>572.34655614999997</v>
      </c>
      <c r="K1456" s="11">
        <v>101.75926314</v>
      </c>
      <c r="L1456" s="11">
        <v>560.91139979000002</v>
      </c>
      <c r="M1456" s="11">
        <v>112.17019301000001</v>
      </c>
      <c r="N1456" s="11">
        <v>1401.0388614400001</v>
      </c>
      <c r="O1456" s="12">
        <v>300.75480768</v>
      </c>
      <c r="P1456" s="6">
        <f t="shared" si="44"/>
        <v>0.40800280892694651</v>
      </c>
      <c r="Q1456" s="6">
        <f t="shared" si="45"/>
        <v>0.42233203036433076</v>
      </c>
    </row>
    <row r="1457" spans="1:17" x14ac:dyDescent="0.25">
      <c r="A1457" t="str">
        <f>IF(OR(AND(P1457&lt;&gt;"",P1457&gt;$P$5),AND(Q1457&lt;&gt;"",Q1457&gt;$P$5)),MAX(A$5:A1456)+1,"")</f>
        <v/>
      </c>
      <c r="B1457" s="7" t="s">
        <v>1450</v>
      </c>
      <c r="C1457" s="8" t="s">
        <v>4512</v>
      </c>
      <c r="D1457" s="11">
        <v>632.08121324000001</v>
      </c>
      <c r="E1457" s="11">
        <v>59.501177749999997</v>
      </c>
      <c r="F1457" s="11">
        <v>795.61065625000003</v>
      </c>
      <c r="G1457" s="11">
        <v>97.655611750000006</v>
      </c>
      <c r="H1457" s="11">
        <v>787.61912905999998</v>
      </c>
      <c r="I1457" s="11">
        <v>51.092141659999996</v>
      </c>
      <c r="J1457" s="11">
        <v>786.78432457000008</v>
      </c>
      <c r="K1457" s="11">
        <v>37.21788617</v>
      </c>
      <c r="L1457" s="11">
        <v>837.30992936999996</v>
      </c>
      <c r="M1457" s="11">
        <v>36.48195475</v>
      </c>
      <c r="N1457" s="11">
        <v>1020.06947202</v>
      </c>
      <c r="O1457" s="12">
        <v>60.450211079999995</v>
      </c>
      <c r="P1457" s="6">
        <f t="shared" si="44"/>
        <v>0.10045268304046795</v>
      </c>
      <c r="Q1457" s="6">
        <f t="shared" si="45"/>
        <v>3.1698057215034936E-3</v>
      </c>
    </row>
    <row r="1458" spans="1:17" x14ac:dyDescent="0.25">
      <c r="A1458" t="str">
        <f>IF(OR(AND(P1458&lt;&gt;"",P1458&gt;$P$5),AND(Q1458&lt;&gt;"",Q1458&gt;$P$5)),MAX(A$5:A1457)+1,"")</f>
        <v/>
      </c>
      <c r="B1458" s="7" t="s">
        <v>1451</v>
      </c>
      <c r="C1458" s="8" t="s">
        <v>4513</v>
      </c>
      <c r="D1458" s="11">
        <v>382.46880907000002</v>
      </c>
      <c r="E1458" s="11">
        <v>53.366195509999997</v>
      </c>
      <c r="F1458" s="11">
        <v>425.22909377999997</v>
      </c>
      <c r="G1458" s="11">
        <v>28.342632739999999</v>
      </c>
      <c r="H1458" s="11">
        <v>424.39673108</v>
      </c>
      <c r="I1458" s="11">
        <v>9.4545015699999997</v>
      </c>
      <c r="J1458" s="11">
        <v>499.94186107999997</v>
      </c>
      <c r="K1458" s="11">
        <v>10.05596049</v>
      </c>
      <c r="L1458" s="11">
        <v>586.23308485999996</v>
      </c>
      <c r="M1458" s="11">
        <v>10.71456002</v>
      </c>
      <c r="N1458" s="11">
        <v>550.73659640999995</v>
      </c>
      <c r="O1458" s="12">
        <v>-41.358974020000005</v>
      </c>
      <c r="P1458" s="6">
        <f t="shared" si="44"/>
        <v>7.5646534973378587E-2</v>
      </c>
      <c r="Q1458" s="6">
        <f t="shared" si="45"/>
        <v>-1.9502999420313192</v>
      </c>
    </row>
    <row r="1459" spans="1:17" x14ac:dyDescent="0.25">
      <c r="A1459" t="str">
        <f>IF(OR(AND(P1459&lt;&gt;"",P1459&gt;$P$5),AND(Q1459&lt;&gt;"",Q1459&gt;$P$5)),MAX(A$5:A1458)+1,"")</f>
        <v/>
      </c>
      <c r="B1459" s="7" t="s">
        <v>1452</v>
      </c>
      <c r="C1459" s="8" t="s">
        <v>4514</v>
      </c>
      <c r="D1459" s="11">
        <v>206.10262058000001</v>
      </c>
      <c r="E1459" s="11">
        <v>38.967799979999995</v>
      </c>
      <c r="F1459" s="11">
        <v>263.74997372999997</v>
      </c>
      <c r="G1459" s="11">
        <v>33.109205840000001</v>
      </c>
      <c r="H1459" s="11">
        <v>316.34591367000002</v>
      </c>
      <c r="I1459" s="11">
        <v>22.649063179999999</v>
      </c>
      <c r="J1459" s="11">
        <v>350.43934372000001</v>
      </c>
      <c r="K1459" s="11">
        <v>17.430930149999998</v>
      </c>
      <c r="L1459" s="11">
        <v>405.05366042000003</v>
      </c>
      <c r="M1459" s="11">
        <v>25.771284739999999</v>
      </c>
      <c r="N1459" s="11">
        <v>380.79068311999998</v>
      </c>
      <c r="O1459" s="12">
        <v>20.194617430000001</v>
      </c>
      <c r="P1459" s="6">
        <f t="shared" si="44"/>
        <v>0.13063014374012094</v>
      </c>
      <c r="Q1459" s="6">
        <f t="shared" si="45"/>
        <v>-0.12318908282186147</v>
      </c>
    </row>
    <row r="1460" spans="1:17" x14ac:dyDescent="0.25">
      <c r="A1460">
        <f>IF(OR(AND(P1460&lt;&gt;"",P1460&gt;$P$5),AND(Q1460&lt;&gt;"",Q1460&gt;$P$5)),MAX(A$5:A1459)+1,"")</f>
        <v>519</v>
      </c>
      <c r="B1460" s="7" t="s">
        <v>1453</v>
      </c>
      <c r="C1460" s="8" t="s">
        <v>4515</v>
      </c>
      <c r="D1460" s="11">
        <v>159.59276213999999</v>
      </c>
      <c r="E1460" s="11">
        <v>28.855087309999998</v>
      </c>
      <c r="F1460" s="11">
        <v>196.64720499000001</v>
      </c>
      <c r="G1460" s="11">
        <v>36.820885350000005</v>
      </c>
      <c r="H1460" s="11">
        <v>203.44110431000001</v>
      </c>
      <c r="I1460" s="11">
        <v>26.236323859999999</v>
      </c>
      <c r="J1460" s="11">
        <v>221.64268941999998</v>
      </c>
      <c r="K1460" s="11">
        <v>21.88459641</v>
      </c>
      <c r="L1460" s="11">
        <v>447.88921202</v>
      </c>
      <c r="M1460" s="11">
        <v>30.962598449999998</v>
      </c>
      <c r="N1460" s="11">
        <v>743.4467276900001</v>
      </c>
      <c r="O1460" s="12">
        <v>31.75185798</v>
      </c>
      <c r="P1460" s="6">
        <f t="shared" si="44"/>
        <v>0.36033957451575049</v>
      </c>
      <c r="Q1460" s="6">
        <f t="shared" si="45"/>
        <v>1.9317194256688985E-2</v>
      </c>
    </row>
    <row r="1461" spans="1:17" x14ac:dyDescent="0.25">
      <c r="A1461" t="str">
        <f>IF(OR(AND(P1461&lt;&gt;"",P1461&gt;$P$5),AND(Q1461&lt;&gt;"",Q1461&gt;$P$5)),MAX(A$5:A1460)+1,"")</f>
        <v/>
      </c>
      <c r="B1461" s="7" t="s">
        <v>1454</v>
      </c>
      <c r="C1461" s="8" t="s">
        <v>4516</v>
      </c>
      <c r="D1461" s="11">
        <v>301.55570445999996</v>
      </c>
      <c r="E1461" s="11">
        <v>61.300939790000001</v>
      </c>
      <c r="F1461" s="11">
        <v>349.51803054999999</v>
      </c>
      <c r="G1461" s="11">
        <v>77.087984800000001</v>
      </c>
      <c r="H1461" s="11">
        <v>339.68868123000004</v>
      </c>
      <c r="I1461" s="11">
        <v>59.752444930000003</v>
      </c>
      <c r="J1461" s="11">
        <v>366.79264254000003</v>
      </c>
      <c r="K1461" s="11">
        <v>32.54082631</v>
      </c>
      <c r="L1461" s="11">
        <v>394.14939194999999</v>
      </c>
      <c r="M1461" s="11">
        <v>11.90016127</v>
      </c>
      <c r="N1461" s="11">
        <v>635.59012167999992</v>
      </c>
      <c r="O1461" s="12">
        <v>-46.43813214</v>
      </c>
      <c r="P1461" s="6">
        <f t="shared" si="44"/>
        <v>0.160812077729938</v>
      </c>
      <c r="Q1461" s="6">
        <f t="shared" si="45"/>
        <v>-1.9459790578582719</v>
      </c>
    </row>
    <row r="1462" spans="1:17" x14ac:dyDescent="0.25">
      <c r="A1462" t="str">
        <f>IF(OR(AND(P1462&lt;&gt;"",P1462&gt;$P$5),AND(Q1462&lt;&gt;"",Q1462&gt;$P$5)),MAX(A$5:A1461)+1,"")</f>
        <v/>
      </c>
      <c r="B1462" s="7" t="s">
        <v>1455</v>
      </c>
      <c r="C1462" s="8" t="s">
        <v>4517</v>
      </c>
      <c r="D1462" s="11">
        <v>277.43980750999998</v>
      </c>
      <c r="E1462" s="11">
        <v>77.125959030000004</v>
      </c>
      <c r="F1462" s="11">
        <v>300.68897843000002</v>
      </c>
      <c r="G1462" s="11">
        <v>83.916047760000012</v>
      </c>
      <c r="H1462" s="11">
        <v>299.88076548000004</v>
      </c>
      <c r="I1462" s="11">
        <v>59.55021799</v>
      </c>
      <c r="J1462" s="11">
        <v>325.45715243000001</v>
      </c>
      <c r="K1462" s="11">
        <v>55.837549100000004</v>
      </c>
      <c r="L1462" s="11">
        <v>276.83136661000003</v>
      </c>
      <c r="M1462" s="11">
        <v>50.013355009999998</v>
      </c>
      <c r="N1462" s="11">
        <v>321.47394982999998</v>
      </c>
      <c r="O1462" s="12">
        <v>45.437285509999995</v>
      </c>
      <c r="P1462" s="6">
        <f t="shared" si="44"/>
        <v>2.9900816277458331E-2</v>
      </c>
      <c r="Q1462" s="6">
        <f t="shared" si="45"/>
        <v>-0.10041467913557722</v>
      </c>
    </row>
    <row r="1463" spans="1:17" x14ac:dyDescent="0.25">
      <c r="A1463">
        <f>IF(OR(AND(P1463&lt;&gt;"",P1463&gt;$P$5),AND(Q1463&lt;&gt;"",Q1463&gt;$P$5)),MAX(A$5:A1462)+1,"")</f>
        <v>520</v>
      </c>
      <c r="B1463" s="7" t="s">
        <v>1456</v>
      </c>
      <c r="C1463" s="8" t="s">
        <v>4518</v>
      </c>
      <c r="D1463" s="11">
        <v>121.24720740000001</v>
      </c>
      <c r="E1463" s="11">
        <v>42.172182679999999</v>
      </c>
      <c r="F1463" s="11">
        <v>178.81126467999999</v>
      </c>
      <c r="G1463" s="11">
        <v>57.570579600000002</v>
      </c>
      <c r="H1463" s="11">
        <v>313.00323322000003</v>
      </c>
      <c r="I1463" s="11">
        <v>70.753506200000004</v>
      </c>
      <c r="J1463" s="11">
        <v>468.16137580999998</v>
      </c>
      <c r="K1463" s="11">
        <v>90.236363709999992</v>
      </c>
      <c r="L1463" s="11">
        <v>615.26638336999997</v>
      </c>
      <c r="M1463" s="11">
        <v>135.62869307</v>
      </c>
      <c r="N1463" s="11">
        <v>931.10908264</v>
      </c>
      <c r="O1463" s="12">
        <v>228.51553305000002</v>
      </c>
      <c r="P1463" s="6">
        <f t="shared" si="44"/>
        <v>0.50336959884805421</v>
      </c>
      <c r="Q1463" s="6">
        <f t="shared" si="45"/>
        <v>0.40209657808003363</v>
      </c>
    </row>
    <row r="1464" spans="1:17" x14ac:dyDescent="0.25">
      <c r="A1464" t="str">
        <f>IF(OR(AND(P1464&lt;&gt;"",P1464&gt;$P$5),AND(Q1464&lt;&gt;"",Q1464&gt;$P$5)),MAX(A$5:A1463)+1,"")</f>
        <v/>
      </c>
      <c r="B1464" s="7" t="s">
        <v>1457</v>
      </c>
      <c r="C1464" s="8" t="s">
        <v>4519</v>
      </c>
      <c r="D1464" s="11">
        <v>190.80203066999999</v>
      </c>
      <c r="E1464" s="11">
        <v>27.27452946</v>
      </c>
      <c r="F1464" s="11">
        <v>221.67916832</v>
      </c>
      <c r="G1464" s="11">
        <v>20.703387729999999</v>
      </c>
      <c r="H1464" s="11">
        <v>221.50511362</v>
      </c>
      <c r="I1464" s="11">
        <v>16.500684700000001</v>
      </c>
      <c r="J1464" s="11">
        <v>216.71876143</v>
      </c>
      <c r="K1464" s="11">
        <v>5.3946701600000004</v>
      </c>
      <c r="L1464" s="11">
        <v>234.08784618000001</v>
      </c>
      <c r="M1464" s="11">
        <v>-9.3579552899999996</v>
      </c>
      <c r="N1464" s="11">
        <v>336.37970726999998</v>
      </c>
      <c r="O1464" s="12">
        <v>10.013398859999999</v>
      </c>
      <c r="P1464" s="6">
        <f t="shared" si="44"/>
        <v>0.12008081643626967</v>
      </c>
      <c r="Q1464" s="6">
        <f t="shared" si="45"/>
        <v>-0.18160145282291495</v>
      </c>
    </row>
    <row r="1465" spans="1:17" x14ac:dyDescent="0.25">
      <c r="A1465">
        <f>IF(OR(AND(P1465&lt;&gt;"",P1465&gt;$P$5),AND(Q1465&lt;&gt;"",Q1465&gt;$P$5)),MAX(A$5:A1464)+1,"")</f>
        <v>521</v>
      </c>
      <c r="B1465" s="7" t="s">
        <v>1458</v>
      </c>
      <c r="C1465" s="8" t="s">
        <v>4520</v>
      </c>
      <c r="D1465" s="11">
        <v>493.17859323000005</v>
      </c>
      <c r="E1465" s="11">
        <v>53.167734770000003</v>
      </c>
      <c r="F1465" s="11">
        <v>694.82668837999995</v>
      </c>
      <c r="G1465" s="11">
        <v>81.815033639999996</v>
      </c>
      <c r="H1465" s="11">
        <v>884.7443287000001</v>
      </c>
      <c r="I1465" s="11">
        <v>111.43663179000001</v>
      </c>
      <c r="J1465" s="11">
        <v>1213.0697567899999</v>
      </c>
      <c r="K1465" s="11">
        <v>146.71321197</v>
      </c>
      <c r="L1465" s="11">
        <v>1542.8057730999999</v>
      </c>
      <c r="M1465" s="11">
        <v>189.92891936000001</v>
      </c>
      <c r="N1465" s="11">
        <v>1868.56162593</v>
      </c>
      <c r="O1465" s="12">
        <v>230.82045865000001</v>
      </c>
      <c r="P1465" s="6">
        <f t="shared" si="44"/>
        <v>0.30527085723188607</v>
      </c>
      <c r="Q1465" s="6">
        <f t="shared" si="45"/>
        <v>0.34129784998744017</v>
      </c>
    </row>
    <row r="1466" spans="1:17" x14ac:dyDescent="0.25">
      <c r="A1466" t="str">
        <f>IF(OR(AND(P1466&lt;&gt;"",P1466&gt;$P$5),AND(Q1466&lt;&gt;"",Q1466&gt;$P$5)),MAX(A$5:A1465)+1,"")</f>
        <v/>
      </c>
      <c r="B1466" s="7" t="s">
        <v>1459</v>
      </c>
      <c r="C1466" s="8" t="s">
        <v>4521</v>
      </c>
      <c r="D1466" s="11">
        <v>351.0332014</v>
      </c>
      <c r="E1466" s="11">
        <v>48.713068939999999</v>
      </c>
      <c r="F1466" s="11">
        <v>413.37719830000003</v>
      </c>
      <c r="G1466" s="11">
        <v>54.817585780000002</v>
      </c>
      <c r="H1466" s="11">
        <v>519.86677826000005</v>
      </c>
      <c r="I1466" s="11">
        <v>19.590113210000002</v>
      </c>
      <c r="J1466" s="11">
        <v>605.86188502999994</v>
      </c>
      <c r="K1466" s="11">
        <v>-69.705516610000004</v>
      </c>
      <c r="L1466" s="11">
        <v>761.05551702999992</v>
      </c>
      <c r="M1466" s="11">
        <v>25.314186039999999</v>
      </c>
      <c r="N1466" s="11">
        <v>761.18611145</v>
      </c>
      <c r="O1466" s="12">
        <v>23.44869598</v>
      </c>
      <c r="P1466" s="6">
        <f t="shared" si="44"/>
        <v>0.16742377103766071</v>
      </c>
      <c r="Q1466" s="6">
        <f t="shared" si="45"/>
        <v>-0.13603800037907499</v>
      </c>
    </row>
    <row r="1467" spans="1:17" x14ac:dyDescent="0.25">
      <c r="A1467">
        <f>IF(OR(AND(P1467&lt;&gt;"",P1467&gt;$P$5),AND(Q1467&lt;&gt;"",Q1467&gt;$P$5)),MAX(A$5:A1466)+1,"")</f>
        <v>522</v>
      </c>
      <c r="B1467" s="7" t="s">
        <v>1460</v>
      </c>
      <c r="C1467" s="8" t="s">
        <v>4522</v>
      </c>
      <c r="D1467" s="11">
        <v>361.11282101999996</v>
      </c>
      <c r="E1467" s="11">
        <v>63.278947639999998</v>
      </c>
      <c r="F1467" s="11">
        <v>520.49345227999993</v>
      </c>
      <c r="G1467" s="11">
        <v>93.770452459999987</v>
      </c>
      <c r="H1467" s="11">
        <v>702.20297316999995</v>
      </c>
      <c r="I1467" s="11">
        <v>120.03088568999999</v>
      </c>
      <c r="J1467" s="11">
        <v>846.92227360000004</v>
      </c>
      <c r="K1467" s="11">
        <v>146.06237877999999</v>
      </c>
      <c r="L1467" s="11">
        <v>1009.0239062000001</v>
      </c>
      <c r="M1467" s="11">
        <v>177.30235633000001</v>
      </c>
      <c r="N1467" s="11">
        <v>1218.7980826800001</v>
      </c>
      <c r="O1467" s="12">
        <v>214.24002165000002</v>
      </c>
      <c r="P1467" s="6">
        <f t="shared" si="44"/>
        <v>0.27543335632577004</v>
      </c>
      <c r="Q1467" s="6">
        <f t="shared" si="45"/>
        <v>0.27622800718785268</v>
      </c>
    </row>
    <row r="1468" spans="1:17" x14ac:dyDescent="0.25">
      <c r="A1468">
        <f>IF(OR(AND(P1468&lt;&gt;"",P1468&gt;$P$5),AND(Q1468&lt;&gt;"",Q1468&gt;$P$5)),MAX(A$5:A1467)+1,"")</f>
        <v>523</v>
      </c>
      <c r="B1468" s="7" t="s">
        <v>1461</v>
      </c>
      <c r="C1468" s="8" t="s">
        <v>4523</v>
      </c>
      <c r="D1468" s="11">
        <v>480.61713655</v>
      </c>
      <c r="E1468" s="11">
        <v>142.84483638</v>
      </c>
      <c r="F1468" s="11">
        <v>648.86507173999996</v>
      </c>
      <c r="G1468" s="11">
        <v>217.40253066999998</v>
      </c>
      <c r="H1468" s="11">
        <v>821.8579440499999</v>
      </c>
      <c r="I1468" s="11">
        <v>233.32890209999999</v>
      </c>
      <c r="J1468" s="11">
        <v>1021.12062162</v>
      </c>
      <c r="K1468" s="11">
        <v>266.3628789</v>
      </c>
      <c r="L1468" s="11">
        <v>1258.69370637</v>
      </c>
      <c r="M1468" s="11">
        <v>335.41114548000002</v>
      </c>
      <c r="N1468" s="11">
        <v>1555.5560697999999</v>
      </c>
      <c r="O1468" s="12">
        <v>386.68525255999998</v>
      </c>
      <c r="P1468" s="6">
        <f t="shared" si="44"/>
        <v>0.26478668123017468</v>
      </c>
      <c r="Q1468" s="6">
        <f t="shared" si="45"/>
        <v>0.2203899222382697</v>
      </c>
    </row>
    <row r="1469" spans="1:17" x14ac:dyDescent="0.25">
      <c r="A1469" t="str">
        <f>IF(OR(AND(P1469&lt;&gt;"",P1469&gt;$P$5),AND(Q1469&lt;&gt;"",Q1469&gt;$P$5)),MAX(A$5:A1468)+1,"")</f>
        <v/>
      </c>
      <c r="B1469" s="7" t="s">
        <v>1462</v>
      </c>
      <c r="C1469" s="8" t="s">
        <v>4524</v>
      </c>
      <c r="D1469" s="11">
        <v>281.37161682999999</v>
      </c>
      <c r="E1469" s="11">
        <v>45.352849450000001</v>
      </c>
      <c r="F1469" s="11">
        <v>241.16337709000001</v>
      </c>
      <c r="G1469" s="11">
        <v>46.220318130000003</v>
      </c>
      <c r="H1469" s="11">
        <v>364.39864126999998</v>
      </c>
      <c r="I1469" s="11">
        <v>57.332684530000002</v>
      </c>
      <c r="J1469" s="11">
        <v>540.5027071799999</v>
      </c>
      <c r="K1469" s="11">
        <v>69.07065673000001</v>
      </c>
      <c r="L1469" s="11">
        <v>607.12356433000002</v>
      </c>
      <c r="M1469" s="11">
        <v>83.399852319999994</v>
      </c>
      <c r="N1469" s="11">
        <v>607.61419238999997</v>
      </c>
      <c r="O1469" s="12">
        <v>100.89084943</v>
      </c>
      <c r="P1469" s="6">
        <f t="shared" si="44"/>
        <v>0.16645912439031507</v>
      </c>
      <c r="Q1469" s="6">
        <f t="shared" si="45"/>
        <v>0.17340906788308863</v>
      </c>
    </row>
    <row r="1470" spans="1:17" x14ac:dyDescent="0.25">
      <c r="A1470" t="str">
        <f>IF(OR(AND(P1470&lt;&gt;"",P1470&gt;$P$5),AND(Q1470&lt;&gt;"",Q1470&gt;$P$5)),MAX(A$5:A1469)+1,"")</f>
        <v/>
      </c>
      <c r="B1470" s="7" t="s">
        <v>1463</v>
      </c>
      <c r="C1470" s="8" t="s">
        <v>4525</v>
      </c>
      <c r="D1470" s="11">
        <v>251.17569893000001</v>
      </c>
      <c r="E1470" s="11">
        <v>39.364248530000005</v>
      </c>
      <c r="F1470" s="11">
        <v>238.26488363999999</v>
      </c>
      <c r="G1470" s="11">
        <v>39.446619370000001</v>
      </c>
      <c r="H1470" s="11">
        <v>244.55557538999997</v>
      </c>
      <c r="I1470" s="11">
        <v>22.688229460000002</v>
      </c>
      <c r="J1470" s="11">
        <v>203.12956932</v>
      </c>
      <c r="K1470" s="11">
        <v>-21.731693589999999</v>
      </c>
      <c r="L1470" s="11">
        <v>194.79789081000001</v>
      </c>
      <c r="M1470" s="11">
        <v>7.8171120999999992</v>
      </c>
      <c r="N1470" s="11">
        <v>511.85878631000003</v>
      </c>
      <c r="O1470" s="12">
        <v>73.596815939999999</v>
      </c>
      <c r="P1470" s="6">
        <f t="shared" si="44"/>
        <v>0.15301380900760164</v>
      </c>
      <c r="Q1470" s="6">
        <f t="shared" si="45"/>
        <v>0.13331702290056335</v>
      </c>
    </row>
    <row r="1471" spans="1:17" x14ac:dyDescent="0.25">
      <c r="A1471">
        <f>IF(OR(AND(P1471&lt;&gt;"",P1471&gt;$P$5),AND(Q1471&lt;&gt;"",Q1471&gt;$P$5)),MAX(A$5:A1470)+1,"")</f>
        <v>524</v>
      </c>
      <c r="B1471" s="7" t="s">
        <v>1464</v>
      </c>
      <c r="C1471" s="8" t="s">
        <v>4526</v>
      </c>
      <c r="D1471" s="11">
        <v>146.24625846999999</v>
      </c>
      <c r="E1471" s="11">
        <v>26.73168519</v>
      </c>
      <c r="F1471" s="11">
        <v>241.19508353000001</v>
      </c>
      <c r="G1471" s="11">
        <v>35.180290540000001</v>
      </c>
      <c r="H1471" s="11">
        <v>339.86707243000001</v>
      </c>
      <c r="I1471" s="11">
        <v>23.155376239999999</v>
      </c>
      <c r="J1471" s="11">
        <v>373.30492376999996</v>
      </c>
      <c r="K1471" s="11">
        <v>5.4160188700000003</v>
      </c>
      <c r="L1471" s="11">
        <v>398.30335998999999</v>
      </c>
      <c r="M1471" s="11">
        <v>8.1083947900000002</v>
      </c>
      <c r="N1471" s="11">
        <v>588.30646235000006</v>
      </c>
      <c r="O1471" s="12">
        <v>30.878217550000002</v>
      </c>
      <c r="P1471" s="6">
        <f t="shared" si="44"/>
        <v>0.32100289992109055</v>
      </c>
      <c r="Q1471" s="6">
        <f t="shared" si="45"/>
        <v>2.926019379761402E-2</v>
      </c>
    </row>
    <row r="1472" spans="1:17" x14ac:dyDescent="0.25">
      <c r="A1472" t="str">
        <f>IF(OR(AND(P1472&lt;&gt;"",P1472&gt;$P$5),AND(Q1472&lt;&gt;"",Q1472&gt;$P$5)),MAX(A$5:A1471)+1,"")</f>
        <v/>
      </c>
      <c r="B1472" s="7" t="s">
        <v>1465</v>
      </c>
      <c r="C1472" s="8" t="s">
        <v>4527</v>
      </c>
      <c r="D1472" s="11">
        <v>418.18145283999996</v>
      </c>
      <c r="E1472" s="11">
        <v>49.11972703</v>
      </c>
      <c r="F1472" s="11">
        <v>470.93669956000002</v>
      </c>
      <c r="G1472" s="11">
        <v>58.380575159999999</v>
      </c>
      <c r="H1472" s="11">
        <v>458.20748248000001</v>
      </c>
      <c r="I1472" s="11">
        <v>23.04669917</v>
      </c>
      <c r="J1472" s="11">
        <v>602.06400303999999</v>
      </c>
      <c r="K1472" s="11">
        <v>17.480968409999999</v>
      </c>
      <c r="L1472" s="11">
        <v>809.16169176999995</v>
      </c>
      <c r="M1472" s="11">
        <v>87.701002790000004</v>
      </c>
      <c r="N1472" s="11">
        <v>846.52893728999993</v>
      </c>
      <c r="O1472" s="12">
        <v>35.565372329999995</v>
      </c>
      <c r="P1472" s="6">
        <f t="shared" si="44"/>
        <v>0.15147737283088181</v>
      </c>
      <c r="Q1472" s="6">
        <f t="shared" si="45"/>
        <v>-6.2536682494384266E-2</v>
      </c>
    </row>
    <row r="1473" spans="1:17" x14ac:dyDescent="0.25">
      <c r="A1473">
        <f>IF(OR(AND(P1473&lt;&gt;"",P1473&gt;$P$5),AND(Q1473&lt;&gt;"",Q1473&gt;$P$5)),MAX(A$5:A1472)+1,"")</f>
        <v>525</v>
      </c>
      <c r="B1473" s="7" t="s">
        <v>1466</v>
      </c>
      <c r="C1473" s="8" t="s">
        <v>4528</v>
      </c>
      <c r="D1473" s="11">
        <v>386.23420389</v>
      </c>
      <c r="E1473" s="11">
        <v>42.54938113</v>
      </c>
      <c r="F1473" s="11">
        <v>531.36807404000001</v>
      </c>
      <c r="G1473" s="11">
        <v>31.448205820000002</v>
      </c>
      <c r="H1473" s="11">
        <v>757.58342261000007</v>
      </c>
      <c r="I1473" s="11">
        <v>42.695237920000004</v>
      </c>
      <c r="J1473" s="11">
        <v>1058.38298745</v>
      </c>
      <c r="K1473" s="11">
        <v>26.047136590000001</v>
      </c>
      <c r="L1473" s="11">
        <v>1235.7454069100002</v>
      </c>
      <c r="M1473" s="11">
        <v>15.963862650000001</v>
      </c>
      <c r="N1473" s="11">
        <v>1432.9840799600001</v>
      </c>
      <c r="O1473" s="12">
        <v>38.265053999999999</v>
      </c>
      <c r="P1473" s="6">
        <f t="shared" si="44"/>
        <v>0.29980477144187634</v>
      </c>
      <c r="Q1473" s="6">
        <f t="shared" si="45"/>
        <v>-2.1001973005584262E-2</v>
      </c>
    </row>
    <row r="1474" spans="1:17" x14ac:dyDescent="0.25">
      <c r="A1474">
        <f>IF(OR(AND(P1474&lt;&gt;"",P1474&gt;$P$5),AND(Q1474&lt;&gt;"",Q1474&gt;$P$5)),MAX(A$5:A1473)+1,"")</f>
        <v>526</v>
      </c>
      <c r="B1474" s="7" t="s">
        <v>1467</v>
      </c>
      <c r="C1474" s="8" t="s">
        <v>4529</v>
      </c>
      <c r="D1474" s="11">
        <v>246.22399472999999</v>
      </c>
      <c r="E1474" s="11">
        <v>47.266180770000005</v>
      </c>
      <c r="F1474" s="11">
        <v>309.63338262999997</v>
      </c>
      <c r="G1474" s="11">
        <v>62.294069729999997</v>
      </c>
      <c r="H1474" s="11">
        <v>381.39627132999999</v>
      </c>
      <c r="I1474" s="11">
        <v>72.294232440000002</v>
      </c>
      <c r="J1474" s="11">
        <v>538.27846497999997</v>
      </c>
      <c r="K1474" s="11">
        <v>107.78311162999999</v>
      </c>
      <c r="L1474" s="11">
        <v>687.22190532000002</v>
      </c>
      <c r="M1474" s="11">
        <v>99.590454809999997</v>
      </c>
      <c r="N1474" s="11">
        <v>637.98474725000005</v>
      </c>
      <c r="O1474" s="12">
        <v>1.5525549699999999</v>
      </c>
      <c r="P1474" s="6">
        <f t="shared" si="44"/>
        <v>0.20975098549969085</v>
      </c>
      <c r="Q1474" s="6">
        <f t="shared" si="45"/>
        <v>-0.4949907943050158</v>
      </c>
    </row>
    <row r="1475" spans="1:17" x14ac:dyDescent="0.25">
      <c r="A1475">
        <f>IF(OR(AND(P1475&lt;&gt;"",P1475&gt;$P$5),AND(Q1475&lt;&gt;"",Q1475&gt;$P$5)),MAX(A$5:A1474)+1,"")</f>
        <v>527</v>
      </c>
      <c r="B1475" s="7" t="s">
        <v>1468</v>
      </c>
      <c r="C1475" s="8" t="s">
        <v>4530</v>
      </c>
      <c r="D1475" s="11">
        <v>170.04902822999998</v>
      </c>
      <c r="E1475" s="11">
        <v>81.687895430000012</v>
      </c>
      <c r="F1475" s="11">
        <v>180.75358478999999</v>
      </c>
      <c r="G1475" s="11">
        <v>57.555122770000004</v>
      </c>
      <c r="H1475" s="11">
        <v>258.37814587000003</v>
      </c>
      <c r="I1475" s="11">
        <v>65.617201649999998</v>
      </c>
      <c r="J1475" s="11">
        <v>357.02561779000001</v>
      </c>
      <c r="K1475" s="11">
        <v>90.990555470000004</v>
      </c>
      <c r="L1475" s="11">
        <v>463.77791923000001</v>
      </c>
      <c r="M1475" s="11">
        <v>129.85981251999999</v>
      </c>
      <c r="N1475" s="11">
        <v>928.20323686999996</v>
      </c>
      <c r="O1475" s="12">
        <v>145.51443978999998</v>
      </c>
      <c r="P1475" s="6">
        <f t="shared" si="44"/>
        <v>0.40415090700080203</v>
      </c>
      <c r="Q1475" s="6">
        <f t="shared" si="45"/>
        <v>0.12240521761465839</v>
      </c>
    </row>
    <row r="1476" spans="1:17" x14ac:dyDescent="0.25">
      <c r="A1476" t="str">
        <f>IF(OR(AND(P1476&lt;&gt;"",P1476&gt;$P$5),AND(Q1476&lt;&gt;"",Q1476&gt;$P$5)),MAX(A$5:A1475)+1,"")</f>
        <v/>
      </c>
      <c r="B1476" s="7" t="s">
        <v>1469</v>
      </c>
      <c r="C1476" s="8" t="s">
        <v>4531</v>
      </c>
      <c r="D1476" s="11">
        <v>111.67573978</v>
      </c>
      <c r="E1476" s="11">
        <v>38.473291689999996</v>
      </c>
      <c r="F1476" s="11">
        <v>109.82471145000001</v>
      </c>
      <c r="G1476" s="11">
        <v>35.589864779999999</v>
      </c>
      <c r="H1476" s="11">
        <v>131.66699217999999</v>
      </c>
      <c r="I1476" s="11">
        <v>34.32984124</v>
      </c>
      <c r="J1476" s="11">
        <v>151.35675759999998</v>
      </c>
      <c r="K1476" s="11">
        <v>32.902854099999999</v>
      </c>
      <c r="L1476" s="11">
        <v>189.07315521000001</v>
      </c>
      <c r="M1476" s="11">
        <v>37.818733960000003</v>
      </c>
      <c r="N1476" s="11">
        <v>203.26173009999999</v>
      </c>
      <c r="O1476" s="12">
        <v>46.12701113</v>
      </c>
      <c r="P1476" s="6">
        <f t="shared" si="44"/>
        <v>0.12724769505094069</v>
      </c>
      <c r="Q1476" s="6">
        <f t="shared" si="45"/>
        <v>3.6953290151953588E-2</v>
      </c>
    </row>
    <row r="1477" spans="1:17" x14ac:dyDescent="0.25">
      <c r="A1477">
        <f>IF(OR(AND(P1477&lt;&gt;"",P1477&gt;$P$5),AND(Q1477&lt;&gt;"",Q1477&gt;$P$5)),MAX(A$5:A1476)+1,"")</f>
        <v>528</v>
      </c>
      <c r="B1477" s="7" t="s">
        <v>1470</v>
      </c>
      <c r="C1477" s="8" t="s">
        <v>4532</v>
      </c>
      <c r="D1477" s="11">
        <v>433.18243379</v>
      </c>
      <c r="E1477" s="11">
        <v>81.282003040000006</v>
      </c>
      <c r="F1477" s="11">
        <v>470.61226629999999</v>
      </c>
      <c r="G1477" s="11">
        <v>78.941446310000003</v>
      </c>
      <c r="H1477" s="11">
        <v>612.26577594000003</v>
      </c>
      <c r="I1477" s="11">
        <v>86.13498829000001</v>
      </c>
      <c r="J1477" s="11">
        <v>726.54980295000007</v>
      </c>
      <c r="K1477" s="11">
        <v>89.84630224</v>
      </c>
      <c r="L1477" s="11">
        <v>970.31310791999999</v>
      </c>
      <c r="M1477" s="11">
        <v>115.49366406999999</v>
      </c>
      <c r="N1477" s="11">
        <v>1136.9579495999999</v>
      </c>
      <c r="O1477" s="12">
        <v>118.93649753</v>
      </c>
      <c r="P1477" s="6">
        <f t="shared" si="44"/>
        <v>0.21287128210445783</v>
      </c>
      <c r="Q1477" s="6">
        <f t="shared" si="45"/>
        <v>7.9106104984811632E-2</v>
      </c>
    </row>
    <row r="1478" spans="1:17" x14ac:dyDescent="0.25">
      <c r="A1478">
        <f>IF(OR(AND(P1478&lt;&gt;"",P1478&gt;$P$5),AND(Q1478&lt;&gt;"",Q1478&gt;$P$5)),MAX(A$5:A1477)+1,"")</f>
        <v>529</v>
      </c>
      <c r="B1478" s="7" t="s">
        <v>1471</v>
      </c>
      <c r="C1478" s="8" t="s">
        <v>4533</v>
      </c>
      <c r="D1478" s="11">
        <v>262.65525255</v>
      </c>
      <c r="E1478" s="11">
        <v>41.476730450000005</v>
      </c>
      <c r="F1478" s="11">
        <v>279.32750927000001</v>
      </c>
      <c r="G1478" s="11">
        <v>50.927866700000003</v>
      </c>
      <c r="H1478" s="11">
        <v>343.75892569000001</v>
      </c>
      <c r="I1478" s="11">
        <v>62.002513389999997</v>
      </c>
      <c r="J1478" s="11">
        <v>419.41523024999998</v>
      </c>
      <c r="K1478" s="11">
        <v>80.997527730000002</v>
      </c>
      <c r="L1478" s="11">
        <v>514.92621952000002</v>
      </c>
      <c r="M1478" s="11">
        <v>103.18420322</v>
      </c>
      <c r="N1478" s="11">
        <v>670.85712950000004</v>
      </c>
      <c r="O1478" s="12">
        <v>84.772991200000007</v>
      </c>
      <c r="P1478" s="6">
        <f t="shared" si="44"/>
        <v>0.20628184028161223</v>
      </c>
      <c r="Q1478" s="6">
        <f t="shared" si="45"/>
        <v>0.15369390602957878</v>
      </c>
    </row>
    <row r="1479" spans="1:17" x14ac:dyDescent="0.25">
      <c r="A1479">
        <f>IF(OR(AND(P1479&lt;&gt;"",P1479&gt;$P$5),AND(Q1479&lt;&gt;"",Q1479&gt;$P$5)),MAX(A$5:A1478)+1,"")</f>
        <v>530</v>
      </c>
      <c r="B1479" s="7" t="s">
        <v>1472</v>
      </c>
      <c r="C1479" s="8" t="s">
        <v>4534</v>
      </c>
      <c r="D1479" s="11">
        <v>295.6304212</v>
      </c>
      <c r="E1479" s="11">
        <v>67.0740397</v>
      </c>
      <c r="F1479" s="11">
        <v>471.19454438999998</v>
      </c>
      <c r="G1479" s="11">
        <v>103.33819785</v>
      </c>
      <c r="H1479" s="11">
        <v>726.64704886000004</v>
      </c>
      <c r="I1479" s="11">
        <v>143.90778900999999</v>
      </c>
      <c r="J1479" s="11">
        <v>934.46509201000003</v>
      </c>
      <c r="K1479" s="11">
        <v>200.85626114999999</v>
      </c>
      <c r="L1479" s="11">
        <v>1233.8409386300002</v>
      </c>
      <c r="M1479" s="11">
        <v>262.87362908</v>
      </c>
      <c r="N1479" s="11">
        <v>2210.6146951999999</v>
      </c>
      <c r="O1479" s="12">
        <v>533.00654997000004</v>
      </c>
      <c r="P1479" s="6">
        <f t="shared" si="44"/>
        <v>0.49538419471284079</v>
      </c>
      <c r="Q1479" s="6">
        <f t="shared" si="45"/>
        <v>0.51368538064491065</v>
      </c>
    </row>
    <row r="1480" spans="1:17" x14ac:dyDescent="0.25">
      <c r="A1480">
        <f>IF(OR(AND(P1480&lt;&gt;"",P1480&gt;$P$5),AND(Q1480&lt;&gt;"",Q1480&gt;$P$5)),MAX(A$5:A1479)+1,"")</f>
        <v>531</v>
      </c>
      <c r="B1480" s="7" t="s">
        <v>1473</v>
      </c>
      <c r="C1480" s="8" t="s">
        <v>4535</v>
      </c>
      <c r="D1480" s="11">
        <v>232.38220779</v>
      </c>
      <c r="E1480" s="11">
        <v>103.62145606999999</v>
      </c>
      <c r="F1480" s="11">
        <v>377.01597499000002</v>
      </c>
      <c r="G1480" s="11">
        <v>204.09097586999999</v>
      </c>
      <c r="H1480" s="11">
        <v>441.63524638000001</v>
      </c>
      <c r="I1480" s="11">
        <v>259.19604960999999</v>
      </c>
      <c r="J1480" s="11">
        <v>503.27896800000002</v>
      </c>
      <c r="K1480" s="11">
        <v>236.16725828</v>
      </c>
      <c r="L1480" s="11">
        <v>644.39598249000005</v>
      </c>
      <c r="M1480" s="11">
        <v>245.27736962</v>
      </c>
      <c r="N1480" s="11">
        <v>825.32637279999994</v>
      </c>
      <c r="O1480" s="12">
        <v>275.99214687</v>
      </c>
      <c r="P1480" s="6">
        <f t="shared" ref="P1480:P1543" si="46">IFERROR(IF(OR(D1480&lt;0,D1480=""),"",POWER(N1480/D1480,1/5)-1),"")</f>
        <v>0.28850043614769594</v>
      </c>
      <c r="Q1480" s="6">
        <f t="shared" ref="Q1480:Q1543" si="47">IFERROR(IF(OR(E1480&lt;0,E1480=""),"",POWER(O1480/E1480,1/5)-1),"")</f>
        <v>0.21643639876804688</v>
      </c>
    </row>
    <row r="1481" spans="1:17" x14ac:dyDescent="0.25">
      <c r="A1481">
        <f>IF(OR(AND(P1481&lt;&gt;"",P1481&gt;$P$5),AND(Q1481&lt;&gt;"",Q1481&gt;$P$5)),MAX(A$5:A1480)+1,"")</f>
        <v>532</v>
      </c>
      <c r="B1481" s="7" t="s">
        <v>1474</v>
      </c>
      <c r="C1481" s="8" t="s">
        <v>4536</v>
      </c>
      <c r="D1481" s="11">
        <v>232.5225303</v>
      </c>
      <c r="E1481" s="11">
        <v>29.568904739999997</v>
      </c>
      <c r="F1481" s="11">
        <v>247.60633081</v>
      </c>
      <c r="G1481" s="11">
        <v>24.197868339999999</v>
      </c>
      <c r="H1481" s="11">
        <v>295.09162283999996</v>
      </c>
      <c r="I1481" s="11">
        <v>15.327721859999999</v>
      </c>
      <c r="J1481" s="11">
        <v>337.00288652</v>
      </c>
      <c r="K1481" s="11">
        <v>17.10749216</v>
      </c>
      <c r="L1481" s="11">
        <v>630.77808285000003</v>
      </c>
      <c r="M1481" s="11">
        <v>20.30986914</v>
      </c>
      <c r="N1481" s="11">
        <v>1020.3809699400001</v>
      </c>
      <c r="O1481" s="12">
        <v>37.022206240000003</v>
      </c>
      <c r="P1481" s="6">
        <f t="shared" si="46"/>
        <v>0.34418629161411118</v>
      </c>
      <c r="Q1481" s="6">
        <f t="shared" si="47"/>
        <v>4.5984891567704356E-2</v>
      </c>
    </row>
    <row r="1482" spans="1:17" x14ac:dyDescent="0.25">
      <c r="A1482" t="str">
        <f>IF(OR(AND(P1482&lt;&gt;"",P1482&gt;$P$5),AND(Q1482&lt;&gt;"",Q1482&gt;$P$5)),MAX(A$5:A1481)+1,"")</f>
        <v/>
      </c>
      <c r="B1482" s="7" t="s">
        <v>1475</v>
      </c>
      <c r="C1482" s="8" t="s">
        <v>4537</v>
      </c>
      <c r="D1482" s="11">
        <v>1127.3185861900001</v>
      </c>
      <c r="E1482" s="11">
        <v>192.64714024</v>
      </c>
      <c r="F1482" s="11">
        <v>1235.9565275499999</v>
      </c>
      <c r="G1482" s="11">
        <v>184.67929190999999</v>
      </c>
      <c r="H1482" s="11">
        <v>1386.5044217300001</v>
      </c>
      <c r="I1482" s="11">
        <v>132.40495772</v>
      </c>
      <c r="J1482" s="11">
        <v>1652.1021815699999</v>
      </c>
      <c r="K1482" s="11">
        <v>58.619923469999996</v>
      </c>
      <c r="L1482" s="11">
        <v>2055.8058880600001</v>
      </c>
      <c r="M1482" s="11">
        <v>80.665540250000006</v>
      </c>
      <c r="N1482" s="11">
        <v>2342.8442302800004</v>
      </c>
      <c r="O1482" s="12">
        <v>120.62588294</v>
      </c>
      <c r="P1482" s="6">
        <f t="shared" si="46"/>
        <v>0.15754890751944184</v>
      </c>
      <c r="Q1482" s="6">
        <f t="shared" si="47"/>
        <v>-8.9383348048553524E-2</v>
      </c>
    </row>
    <row r="1483" spans="1:17" x14ac:dyDescent="0.25">
      <c r="A1483">
        <f>IF(OR(AND(P1483&lt;&gt;"",P1483&gt;$P$5),AND(Q1483&lt;&gt;"",Q1483&gt;$P$5)),MAX(A$5:A1482)+1,"")</f>
        <v>533</v>
      </c>
      <c r="B1483" s="7" t="s">
        <v>1476</v>
      </c>
      <c r="C1483" s="8" t="s">
        <v>4538</v>
      </c>
      <c r="D1483" s="11">
        <v>288.68900958</v>
      </c>
      <c r="E1483" s="11">
        <v>41.753478520000002</v>
      </c>
      <c r="F1483" s="11">
        <v>343.65213742999998</v>
      </c>
      <c r="G1483" s="11">
        <v>35.445309510000001</v>
      </c>
      <c r="H1483" s="11">
        <v>568.16340407000007</v>
      </c>
      <c r="I1483" s="11">
        <v>53.710640890000001</v>
      </c>
      <c r="J1483" s="11">
        <v>639.71219932000008</v>
      </c>
      <c r="K1483" s="11">
        <v>54.004339289999997</v>
      </c>
      <c r="L1483" s="11">
        <v>901.14033014999995</v>
      </c>
      <c r="M1483" s="11">
        <v>54.612359220000002</v>
      </c>
      <c r="N1483" s="11">
        <v>773.32152088999999</v>
      </c>
      <c r="O1483" s="12">
        <v>112.89643551</v>
      </c>
      <c r="P1483" s="6">
        <f t="shared" si="46"/>
        <v>0.21782803965900688</v>
      </c>
      <c r="Q1483" s="6">
        <f t="shared" si="47"/>
        <v>0.22010586134807841</v>
      </c>
    </row>
    <row r="1484" spans="1:17" x14ac:dyDescent="0.25">
      <c r="A1484">
        <f>IF(OR(AND(P1484&lt;&gt;"",P1484&gt;$P$5),AND(Q1484&lt;&gt;"",Q1484&gt;$P$5)),MAX(A$5:A1483)+1,"")</f>
        <v>534</v>
      </c>
      <c r="B1484" s="7" t="s">
        <v>1477</v>
      </c>
      <c r="C1484" s="8" t="s">
        <v>4539</v>
      </c>
      <c r="D1484" s="11">
        <v>187.99600118999999</v>
      </c>
      <c r="E1484" s="11">
        <v>41.045570470000001</v>
      </c>
      <c r="F1484" s="11">
        <v>268.51558475000002</v>
      </c>
      <c r="G1484" s="11">
        <v>61.504981780000001</v>
      </c>
      <c r="H1484" s="11">
        <v>349.99754202999998</v>
      </c>
      <c r="I1484" s="11">
        <v>78.431616500000004</v>
      </c>
      <c r="J1484" s="11">
        <v>390.41335038</v>
      </c>
      <c r="K1484" s="11">
        <v>56.286872369999998</v>
      </c>
      <c r="L1484" s="11">
        <v>603.09520701999998</v>
      </c>
      <c r="M1484" s="11">
        <v>114.60205526999999</v>
      </c>
      <c r="N1484" s="11">
        <v>763.16035675000001</v>
      </c>
      <c r="O1484" s="12">
        <v>133.16502661999999</v>
      </c>
      <c r="P1484" s="6">
        <f t="shared" si="46"/>
        <v>0.3234070325679641</v>
      </c>
      <c r="Q1484" s="6">
        <f t="shared" si="47"/>
        <v>0.26539110369047747</v>
      </c>
    </row>
    <row r="1485" spans="1:17" x14ac:dyDescent="0.25">
      <c r="A1485" t="str">
        <f>IF(OR(AND(P1485&lt;&gt;"",P1485&gt;$P$5),AND(Q1485&lt;&gt;"",Q1485&gt;$P$5)),MAX(A$5:A1484)+1,"")</f>
        <v/>
      </c>
      <c r="B1485" s="7" t="s">
        <v>1478</v>
      </c>
      <c r="C1485" s="8" t="s">
        <v>4540</v>
      </c>
      <c r="D1485" s="11">
        <v>395.03204698000002</v>
      </c>
      <c r="E1485" s="11">
        <v>61.556558799999998</v>
      </c>
      <c r="F1485" s="11">
        <v>427.60310081</v>
      </c>
      <c r="G1485" s="11">
        <v>59.071994159999996</v>
      </c>
      <c r="H1485" s="11">
        <v>431.51843357000001</v>
      </c>
      <c r="I1485" s="11">
        <v>59.560791860000002</v>
      </c>
      <c r="J1485" s="11">
        <v>454.36578108999998</v>
      </c>
      <c r="K1485" s="11">
        <v>38.41731162</v>
      </c>
      <c r="L1485" s="11">
        <v>355.66002268</v>
      </c>
      <c r="M1485" s="11">
        <v>-88.477077599999987</v>
      </c>
      <c r="N1485" s="11">
        <v>332.74541202</v>
      </c>
      <c r="O1485" s="12">
        <v>7.47746464</v>
      </c>
      <c r="P1485" s="6">
        <f t="shared" si="46"/>
        <v>-3.3735666288317256E-2</v>
      </c>
      <c r="Q1485" s="6">
        <f t="shared" si="47"/>
        <v>-0.34401183080416797</v>
      </c>
    </row>
    <row r="1486" spans="1:17" x14ac:dyDescent="0.25">
      <c r="A1486">
        <f>IF(OR(AND(P1486&lt;&gt;"",P1486&gt;$P$5),AND(Q1486&lt;&gt;"",Q1486&gt;$P$5)),MAX(A$5:A1485)+1,"")</f>
        <v>535</v>
      </c>
      <c r="B1486" s="7" t="s">
        <v>1479</v>
      </c>
      <c r="C1486" s="8" t="s">
        <v>4541</v>
      </c>
      <c r="D1486" s="11">
        <v>209.74846742</v>
      </c>
      <c r="E1486" s="11">
        <v>45.143297099999998</v>
      </c>
      <c r="F1486" s="11">
        <v>263.79904613000002</v>
      </c>
      <c r="G1486" s="11">
        <v>47.735376670000001</v>
      </c>
      <c r="H1486" s="11">
        <v>354.51812698000003</v>
      </c>
      <c r="I1486" s="11">
        <v>68.000398879999992</v>
      </c>
      <c r="J1486" s="11">
        <v>278.30536932999996</v>
      </c>
      <c r="K1486" s="11">
        <v>28.88158</v>
      </c>
      <c r="L1486" s="11">
        <v>650.58918908999999</v>
      </c>
      <c r="M1486" s="11">
        <v>96.069481920000001</v>
      </c>
      <c r="N1486" s="11">
        <v>960.90901583000004</v>
      </c>
      <c r="O1486" s="12">
        <v>120.55967581</v>
      </c>
      <c r="P1486" s="6">
        <f t="shared" si="46"/>
        <v>0.35580332421869931</v>
      </c>
      <c r="Q1486" s="6">
        <f t="shared" si="47"/>
        <v>0.21708738005729278</v>
      </c>
    </row>
    <row r="1487" spans="1:17" x14ac:dyDescent="0.25">
      <c r="A1487" t="str">
        <f>IF(OR(AND(P1487&lt;&gt;"",P1487&gt;$P$5),AND(Q1487&lt;&gt;"",Q1487&gt;$P$5)),MAX(A$5:A1486)+1,"")</f>
        <v/>
      </c>
      <c r="B1487" s="7" t="s">
        <v>1480</v>
      </c>
      <c r="C1487" s="8" t="s">
        <v>4542</v>
      </c>
      <c r="D1487" s="11">
        <v>108.92446234000001</v>
      </c>
      <c r="E1487" s="11">
        <v>60.365175640000004</v>
      </c>
      <c r="F1487" s="11">
        <v>124.68281537</v>
      </c>
      <c r="G1487" s="11">
        <v>77.14549701</v>
      </c>
      <c r="H1487" s="11">
        <v>144.01434204</v>
      </c>
      <c r="I1487" s="11">
        <v>83.842073249999999</v>
      </c>
      <c r="J1487" s="11">
        <v>168.47496941999998</v>
      </c>
      <c r="K1487" s="11">
        <v>92.208387139999999</v>
      </c>
      <c r="L1487" s="11">
        <v>77.552912180000007</v>
      </c>
      <c r="M1487" s="11">
        <v>24.5741607</v>
      </c>
      <c r="N1487" s="11">
        <v>44.833200659999996</v>
      </c>
      <c r="O1487" s="12">
        <v>-47.701442869999994</v>
      </c>
      <c r="P1487" s="6">
        <f t="shared" si="46"/>
        <v>-0.16267344644528037</v>
      </c>
      <c r="Q1487" s="6">
        <f t="shared" si="47"/>
        <v>-1.9540013942796199</v>
      </c>
    </row>
    <row r="1488" spans="1:17" x14ac:dyDescent="0.25">
      <c r="A1488" t="str">
        <f>IF(OR(AND(P1488&lt;&gt;"",P1488&gt;$P$5),AND(Q1488&lt;&gt;"",Q1488&gt;$P$5)),MAX(A$5:A1487)+1,"")</f>
        <v/>
      </c>
      <c r="B1488" s="7" t="s">
        <v>1481</v>
      </c>
      <c r="C1488" s="8" t="s">
        <v>4543</v>
      </c>
      <c r="D1488" s="11">
        <v>237.61257166999999</v>
      </c>
      <c r="E1488" s="11">
        <v>35.26136855</v>
      </c>
      <c r="F1488" s="11">
        <v>296.07513896</v>
      </c>
      <c r="G1488" s="11">
        <v>38.648060990000005</v>
      </c>
      <c r="H1488" s="11">
        <v>396.28203999999999</v>
      </c>
      <c r="I1488" s="11">
        <v>42.052744310000001</v>
      </c>
      <c r="J1488" s="11">
        <v>488.66467136</v>
      </c>
      <c r="K1488" s="11">
        <v>38.424108629999999</v>
      </c>
      <c r="L1488" s="11">
        <v>521.02167802999998</v>
      </c>
      <c r="M1488" s="11">
        <v>39.524698590000007</v>
      </c>
      <c r="N1488" s="11">
        <v>495.07852983999999</v>
      </c>
      <c r="O1488" s="12">
        <v>34.722104860000002</v>
      </c>
      <c r="P1488" s="6">
        <f t="shared" si="46"/>
        <v>0.15813966396628709</v>
      </c>
      <c r="Q1488" s="6">
        <f t="shared" si="47"/>
        <v>-3.0775501073693201E-3</v>
      </c>
    </row>
    <row r="1489" spans="1:17" x14ac:dyDescent="0.25">
      <c r="A1489" t="str">
        <f>IF(OR(AND(P1489&lt;&gt;"",P1489&gt;$P$5),AND(Q1489&lt;&gt;"",Q1489&gt;$P$5)),MAX(A$5:A1488)+1,"")</f>
        <v/>
      </c>
      <c r="B1489" s="7" t="s">
        <v>1482</v>
      </c>
      <c r="C1489" s="8" t="s">
        <v>4544</v>
      </c>
      <c r="D1489" s="11">
        <v>520.75231856999994</v>
      </c>
      <c r="E1489" s="11">
        <v>98.012396420000002</v>
      </c>
      <c r="F1489" s="11">
        <v>594.11008862999995</v>
      </c>
      <c r="G1489" s="11">
        <v>108.93357258</v>
      </c>
      <c r="H1489" s="11">
        <v>599.68566713999996</v>
      </c>
      <c r="I1489" s="11">
        <v>81.727294799999996</v>
      </c>
      <c r="J1489" s="11">
        <v>584.69663996999998</v>
      </c>
      <c r="K1489" s="11">
        <v>69.41462645</v>
      </c>
      <c r="L1489" s="11">
        <v>588.24104053999997</v>
      </c>
      <c r="M1489" s="11">
        <v>52.433985929999999</v>
      </c>
      <c r="N1489" s="11">
        <v>624.87084608000009</v>
      </c>
      <c r="O1489" s="12">
        <v>77.29312612999999</v>
      </c>
      <c r="P1489" s="6">
        <f t="shared" si="46"/>
        <v>3.7126688358030568E-2</v>
      </c>
      <c r="Q1489" s="6">
        <f t="shared" si="47"/>
        <v>-4.6387417038622258E-2</v>
      </c>
    </row>
    <row r="1490" spans="1:17" x14ac:dyDescent="0.25">
      <c r="A1490" t="str">
        <f>IF(OR(AND(P1490&lt;&gt;"",P1490&gt;$P$5),AND(Q1490&lt;&gt;"",Q1490&gt;$P$5)),MAX(A$5:A1489)+1,"")</f>
        <v/>
      </c>
      <c r="B1490" s="7" t="s">
        <v>1483</v>
      </c>
      <c r="C1490" s="8" t="s">
        <v>4545</v>
      </c>
      <c r="D1490" s="11">
        <v>464.01049208000001</v>
      </c>
      <c r="E1490" s="11">
        <v>123.13691532999999</v>
      </c>
      <c r="F1490" s="11">
        <v>358.54828730999998</v>
      </c>
      <c r="G1490" s="11">
        <v>95.23359662</v>
      </c>
      <c r="H1490" s="11">
        <v>420.01731438999997</v>
      </c>
      <c r="I1490" s="11">
        <v>88.505120959999999</v>
      </c>
      <c r="J1490" s="11">
        <v>357.77955064999998</v>
      </c>
      <c r="K1490" s="11">
        <v>38.367911409999998</v>
      </c>
      <c r="L1490" s="11">
        <v>448.56965230999998</v>
      </c>
      <c r="M1490" s="11">
        <v>45.707273729999997</v>
      </c>
      <c r="N1490" s="11">
        <v>708.09604251999997</v>
      </c>
      <c r="O1490" s="12">
        <v>64.899360389999998</v>
      </c>
      <c r="P1490" s="6">
        <f t="shared" si="46"/>
        <v>8.8210402852161307E-2</v>
      </c>
      <c r="Q1490" s="6">
        <f t="shared" si="47"/>
        <v>-0.12022740541011656</v>
      </c>
    </row>
    <row r="1491" spans="1:17" x14ac:dyDescent="0.25">
      <c r="A1491">
        <f>IF(OR(AND(P1491&lt;&gt;"",P1491&gt;$P$5),AND(Q1491&lt;&gt;"",Q1491&gt;$P$5)),MAX(A$5:A1490)+1,"")</f>
        <v>536</v>
      </c>
      <c r="B1491" s="7" t="s">
        <v>1484</v>
      </c>
      <c r="C1491" s="8" t="s">
        <v>4546</v>
      </c>
      <c r="D1491" s="11">
        <v>322.05294358999998</v>
      </c>
      <c r="E1491" s="11">
        <v>80.094422879999996</v>
      </c>
      <c r="F1491" s="11">
        <v>551.32560910999996</v>
      </c>
      <c r="G1491" s="11">
        <v>158.00680456000001</v>
      </c>
      <c r="H1491" s="11">
        <v>574.92242910000004</v>
      </c>
      <c r="I1491" s="11">
        <v>147.69789136000003</v>
      </c>
      <c r="J1491" s="11">
        <v>615.67950673000007</v>
      </c>
      <c r="K1491" s="11">
        <v>143.00727558000003</v>
      </c>
      <c r="L1491" s="11">
        <v>956.78342164000003</v>
      </c>
      <c r="M1491" s="11">
        <v>175.34118459000001</v>
      </c>
      <c r="N1491" s="11">
        <v>1111.1285972000001</v>
      </c>
      <c r="O1491" s="12">
        <v>164.77087453999999</v>
      </c>
      <c r="P1491" s="6">
        <f t="shared" si="46"/>
        <v>0.28105392209042712</v>
      </c>
      <c r="Q1491" s="6">
        <f t="shared" si="47"/>
        <v>0.15519588731745082</v>
      </c>
    </row>
    <row r="1492" spans="1:17" x14ac:dyDescent="0.25">
      <c r="A1492">
        <f>IF(OR(AND(P1492&lt;&gt;"",P1492&gt;$P$5),AND(Q1492&lt;&gt;"",Q1492&gt;$P$5)),MAX(A$5:A1491)+1,"")</f>
        <v>537</v>
      </c>
      <c r="B1492" s="7" t="s">
        <v>1485</v>
      </c>
      <c r="C1492" s="8" t="s">
        <v>4547</v>
      </c>
      <c r="D1492" s="11">
        <v>376.40338208999998</v>
      </c>
      <c r="E1492" s="11">
        <v>49.556739399999998</v>
      </c>
      <c r="F1492" s="11">
        <v>443.58969633999999</v>
      </c>
      <c r="G1492" s="11">
        <v>58.332787909999993</v>
      </c>
      <c r="H1492" s="11">
        <v>601.99052874000006</v>
      </c>
      <c r="I1492" s="11">
        <v>88.840317530000007</v>
      </c>
      <c r="J1492" s="11">
        <v>919.71144040000001</v>
      </c>
      <c r="K1492" s="11">
        <v>105.02345670999999</v>
      </c>
      <c r="L1492" s="11">
        <v>1112.6126266400001</v>
      </c>
      <c r="M1492" s="11">
        <v>146.88013329</v>
      </c>
      <c r="N1492" s="11">
        <v>1516.0643421900002</v>
      </c>
      <c r="O1492" s="12">
        <v>213.54420487000002</v>
      </c>
      <c r="P1492" s="6">
        <f t="shared" si="46"/>
        <v>0.32133464815293089</v>
      </c>
      <c r="Q1492" s="6">
        <f t="shared" si="47"/>
        <v>0.33929736134525146</v>
      </c>
    </row>
    <row r="1493" spans="1:17" x14ac:dyDescent="0.25">
      <c r="A1493">
        <f>IF(OR(AND(P1493&lt;&gt;"",P1493&gt;$P$5),AND(Q1493&lt;&gt;"",Q1493&gt;$P$5)),MAX(A$5:A1492)+1,"")</f>
        <v>538</v>
      </c>
      <c r="B1493" s="7" t="s">
        <v>1486</v>
      </c>
      <c r="C1493" s="8" t="s">
        <v>4548</v>
      </c>
      <c r="D1493" s="11">
        <v>416.13229247000004</v>
      </c>
      <c r="E1493" s="11">
        <v>64.592603530000005</v>
      </c>
      <c r="F1493" s="11">
        <v>825.17443409999998</v>
      </c>
      <c r="G1493" s="11">
        <v>140.25276642</v>
      </c>
      <c r="H1493" s="11">
        <v>1204.2618726600001</v>
      </c>
      <c r="I1493" s="11">
        <v>215.90668037</v>
      </c>
      <c r="J1493" s="11">
        <v>1489.8985017100001</v>
      </c>
      <c r="K1493" s="11">
        <v>235.76584499000001</v>
      </c>
      <c r="L1493" s="11">
        <v>2003.0927324300001</v>
      </c>
      <c r="M1493" s="11">
        <v>244.39472388999999</v>
      </c>
      <c r="N1493" s="11">
        <v>2613.2730207199997</v>
      </c>
      <c r="O1493" s="12">
        <v>306.04283829000002</v>
      </c>
      <c r="P1493" s="6">
        <f t="shared" si="46"/>
        <v>0.44407807133477051</v>
      </c>
      <c r="Q1493" s="6">
        <f t="shared" si="47"/>
        <v>0.36495987930502638</v>
      </c>
    </row>
    <row r="1494" spans="1:17" x14ac:dyDescent="0.25">
      <c r="A1494">
        <f>IF(OR(AND(P1494&lt;&gt;"",P1494&gt;$P$5),AND(Q1494&lt;&gt;"",Q1494&gt;$P$5)),MAX(A$5:A1493)+1,"")</f>
        <v>539</v>
      </c>
      <c r="B1494" s="7" t="s">
        <v>1487</v>
      </c>
      <c r="C1494" s="8" t="s">
        <v>4549</v>
      </c>
      <c r="D1494" s="11">
        <v>191.65053365</v>
      </c>
      <c r="E1494" s="11">
        <v>56.618292670000002</v>
      </c>
      <c r="F1494" s="11">
        <v>275.41101075</v>
      </c>
      <c r="G1494" s="11">
        <v>74.170597849999993</v>
      </c>
      <c r="H1494" s="11">
        <v>396.69136698</v>
      </c>
      <c r="I1494" s="11">
        <v>97.023016569999996</v>
      </c>
      <c r="J1494" s="11">
        <v>655.49535299000001</v>
      </c>
      <c r="K1494" s="11">
        <v>91.756250640000005</v>
      </c>
      <c r="L1494" s="11">
        <v>998.59471765000001</v>
      </c>
      <c r="M1494" s="11">
        <v>49.404105319999999</v>
      </c>
      <c r="N1494" s="11">
        <v>1307.9480954100002</v>
      </c>
      <c r="O1494" s="12">
        <v>26.760368719999999</v>
      </c>
      <c r="P1494" s="6">
        <f t="shared" si="46"/>
        <v>0.46830438363441762</v>
      </c>
      <c r="Q1494" s="6">
        <f t="shared" si="47"/>
        <v>-0.13919047316910149</v>
      </c>
    </row>
    <row r="1495" spans="1:17" x14ac:dyDescent="0.25">
      <c r="A1495">
        <f>IF(OR(AND(P1495&lt;&gt;"",P1495&gt;$P$5),AND(Q1495&lt;&gt;"",Q1495&gt;$P$5)),MAX(A$5:A1494)+1,"")</f>
        <v>540</v>
      </c>
      <c r="B1495" s="7" t="s">
        <v>1488</v>
      </c>
      <c r="C1495" s="8" t="s">
        <v>4550</v>
      </c>
      <c r="D1495" s="11">
        <v>121.92851131</v>
      </c>
      <c r="E1495" s="11">
        <v>52.847199789999998</v>
      </c>
      <c r="F1495" s="11">
        <v>165.68102794000001</v>
      </c>
      <c r="G1495" s="11">
        <v>80.474385599999991</v>
      </c>
      <c r="H1495" s="11">
        <v>225.99598664999999</v>
      </c>
      <c r="I1495" s="11">
        <v>89.799022269999995</v>
      </c>
      <c r="J1495" s="11">
        <v>301.40477226000002</v>
      </c>
      <c r="K1495" s="11">
        <v>129.93072100000001</v>
      </c>
      <c r="L1495" s="11">
        <v>419.42816060000001</v>
      </c>
      <c r="M1495" s="11">
        <v>171.56168461000001</v>
      </c>
      <c r="N1495" s="11">
        <v>768.26380191999999</v>
      </c>
      <c r="O1495" s="12">
        <v>305.34204843999999</v>
      </c>
      <c r="P1495" s="6">
        <f t="shared" si="46"/>
        <v>0.44504382991743729</v>
      </c>
      <c r="Q1495" s="6">
        <f t="shared" si="47"/>
        <v>0.42021117925867224</v>
      </c>
    </row>
    <row r="1496" spans="1:17" x14ac:dyDescent="0.25">
      <c r="A1496" t="str">
        <f>IF(OR(AND(P1496&lt;&gt;"",P1496&gt;$P$5),AND(Q1496&lt;&gt;"",Q1496&gt;$P$5)),MAX(A$5:A1495)+1,"")</f>
        <v/>
      </c>
      <c r="B1496" s="7" t="s">
        <v>1489</v>
      </c>
      <c r="C1496" s="8" t="s">
        <v>4551</v>
      </c>
      <c r="D1496" s="11">
        <v>338.18776677</v>
      </c>
      <c r="E1496" s="11">
        <v>39.335685290000001</v>
      </c>
      <c r="F1496" s="11">
        <v>385.50016500999999</v>
      </c>
      <c r="G1496" s="11">
        <v>43.882962450000001</v>
      </c>
      <c r="H1496" s="11">
        <v>428.96668383999997</v>
      </c>
      <c r="I1496" s="11">
        <v>59.194736549999995</v>
      </c>
      <c r="J1496" s="11">
        <v>501.70760538999997</v>
      </c>
      <c r="K1496" s="11">
        <v>49.748939369999995</v>
      </c>
      <c r="L1496" s="11">
        <v>517.74948950999999</v>
      </c>
      <c r="M1496" s="11">
        <v>48.904959340000005</v>
      </c>
      <c r="N1496" s="11">
        <v>488.47294900000003</v>
      </c>
      <c r="O1496" s="12">
        <v>53.534739340000002</v>
      </c>
      <c r="P1496" s="6">
        <f t="shared" si="46"/>
        <v>7.6307892244910525E-2</v>
      </c>
      <c r="Q1496" s="6">
        <f t="shared" si="47"/>
        <v>6.3579099440508324E-2</v>
      </c>
    </row>
    <row r="1497" spans="1:17" x14ac:dyDescent="0.25">
      <c r="A1497">
        <f>IF(OR(AND(P1497&lt;&gt;"",P1497&gt;$P$5),AND(Q1497&lt;&gt;"",Q1497&gt;$P$5)),MAX(A$5:A1496)+1,"")</f>
        <v>541</v>
      </c>
      <c r="B1497" s="7" t="s">
        <v>1490</v>
      </c>
      <c r="C1497" s="8" t="s">
        <v>4552</v>
      </c>
      <c r="D1497" s="11">
        <v>227.77971740999999</v>
      </c>
      <c r="E1497" s="11">
        <v>39.43814699</v>
      </c>
      <c r="F1497" s="11">
        <v>252.56032844000001</v>
      </c>
      <c r="G1497" s="11">
        <v>24.71745975</v>
      </c>
      <c r="H1497" s="11">
        <v>306.14313054000002</v>
      </c>
      <c r="I1497" s="11">
        <v>24.836314719999997</v>
      </c>
      <c r="J1497" s="11">
        <v>399.05288588999997</v>
      </c>
      <c r="K1497" s="11">
        <v>5.5555090999999992</v>
      </c>
      <c r="L1497" s="11">
        <v>575.91268135000007</v>
      </c>
      <c r="M1497" s="11">
        <v>16.47714641</v>
      </c>
      <c r="N1497" s="11">
        <v>821.3480941900001</v>
      </c>
      <c r="O1497" s="12">
        <v>25.568153980000002</v>
      </c>
      <c r="P1497" s="6">
        <f t="shared" si="46"/>
        <v>0.292416341877477</v>
      </c>
      <c r="Q1497" s="6">
        <f t="shared" si="47"/>
        <v>-8.3026944741795061E-2</v>
      </c>
    </row>
    <row r="1498" spans="1:17" x14ac:dyDescent="0.25">
      <c r="A1498">
        <f>IF(OR(AND(P1498&lt;&gt;"",P1498&gt;$P$5),AND(Q1498&lt;&gt;"",Q1498&gt;$P$5)),MAX(A$5:A1497)+1,"")</f>
        <v>542</v>
      </c>
      <c r="B1498" s="7" t="s">
        <v>1491</v>
      </c>
      <c r="C1498" s="8" t="s">
        <v>4553</v>
      </c>
      <c r="D1498" s="11">
        <v>130.01974515999999</v>
      </c>
      <c r="E1498" s="11">
        <v>40.209698380000006</v>
      </c>
      <c r="F1498" s="11">
        <v>249.44270402999999</v>
      </c>
      <c r="G1498" s="11">
        <v>69.779511310000004</v>
      </c>
      <c r="H1498" s="11">
        <v>504.09886724</v>
      </c>
      <c r="I1498" s="11">
        <v>143.69774818000002</v>
      </c>
      <c r="J1498" s="11">
        <v>864.31092546000002</v>
      </c>
      <c r="K1498" s="11">
        <v>271.98588304000003</v>
      </c>
      <c r="L1498" s="11">
        <v>1133.4593891</v>
      </c>
      <c r="M1498" s="11">
        <v>369.59879776999998</v>
      </c>
      <c r="N1498" s="11">
        <v>886.82242893</v>
      </c>
      <c r="O1498" s="12">
        <v>259.52817663999997</v>
      </c>
      <c r="P1498" s="6">
        <f t="shared" si="46"/>
        <v>0.46813323986918842</v>
      </c>
      <c r="Q1498" s="6">
        <f t="shared" si="47"/>
        <v>0.45201378693251115</v>
      </c>
    </row>
    <row r="1499" spans="1:17" x14ac:dyDescent="0.25">
      <c r="A1499">
        <f>IF(OR(AND(P1499&lt;&gt;"",P1499&gt;$P$5),AND(Q1499&lt;&gt;"",Q1499&gt;$P$5)),MAX(A$5:A1498)+1,"")</f>
        <v>543</v>
      </c>
      <c r="B1499" s="7" t="s">
        <v>1492</v>
      </c>
      <c r="C1499" s="8" t="s">
        <v>4554</v>
      </c>
      <c r="D1499" s="11">
        <v>651.77763109</v>
      </c>
      <c r="E1499" s="11">
        <v>161.88362296</v>
      </c>
      <c r="F1499" s="11">
        <v>764.25394588999995</v>
      </c>
      <c r="G1499" s="11">
        <v>174.54414625999999</v>
      </c>
      <c r="H1499" s="11">
        <v>835.69464254999991</v>
      </c>
      <c r="I1499" s="11">
        <v>177.37522090000002</v>
      </c>
      <c r="J1499" s="11">
        <v>941.08193655999992</v>
      </c>
      <c r="K1499" s="11">
        <v>159.15215602000001</v>
      </c>
      <c r="L1499" s="11">
        <v>1230.60439417</v>
      </c>
      <c r="M1499" s="11">
        <v>192.59908455999999</v>
      </c>
      <c r="N1499" s="11">
        <v>1833.25203556</v>
      </c>
      <c r="O1499" s="12">
        <v>247.04101972999999</v>
      </c>
      <c r="P1499" s="6">
        <f t="shared" si="46"/>
        <v>0.22977184220662572</v>
      </c>
      <c r="Q1499" s="6">
        <f t="shared" si="47"/>
        <v>8.8211299706891122E-2</v>
      </c>
    </row>
    <row r="1500" spans="1:17" x14ac:dyDescent="0.25">
      <c r="A1500">
        <f>IF(OR(AND(P1500&lt;&gt;"",P1500&gt;$P$5),AND(Q1500&lt;&gt;"",Q1500&gt;$P$5)),MAX(A$5:A1499)+1,"")</f>
        <v>544</v>
      </c>
      <c r="B1500" s="7" t="s">
        <v>1493</v>
      </c>
      <c r="C1500" s="8" t="s">
        <v>4555</v>
      </c>
      <c r="D1500" s="11">
        <v>128.20777733</v>
      </c>
      <c r="E1500" s="11">
        <v>57.498523399999996</v>
      </c>
      <c r="F1500" s="11">
        <v>205.81630586000003</v>
      </c>
      <c r="G1500" s="11">
        <v>104.25787623000001</v>
      </c>
      <c r="H1500" s="11">
        <v>556.15312929999993</v>
      </c>
      <c r="I1500" s="11">
        <v>160.23837459000001</v>
      </c>
      <c r="J1500" s="11">
        <v>892.69161885000005</v>
      </c>
      <c r="K1500" s="11">
        <v>109.57262403</v>
      </c>
      <c r="L1500" s="11">
        <v>1093.0033960399999</v>
      </c>
      <c r="M1500" s="11">
        <v>195.27923086999999</v>
      </c>
      <c r="N1500" s="11">
        <v>1247.8918301800002</v>
      </c>
      <c r="O1500" s="12">
        <v>211.07719087000001</v>
      </c>
      <c r="P1500" s="6">
        <f t="shared" si="46"/>
        <v>0.57634950263096529</v>
      </c>
      <c r="Q1500" s="6">
        <f t="shared" si="47"/>
        <v>0.29705061146759215</v>
      </c>
    </row>
    <row r="1501" spans="1:17" x14ac:dyDescent="0.25">
      <c r="A1501">
        <f>IF(OR(AND(P1501&lt;&gt;"",P1501&gt;$P$5),AND(Q1501&lt;&gt;"",Q1501&gt;$P$5)),MAX(A$5:A1500)+1,"")</f>
        <v>545</v>
      </c>
      <c r="B1501" s="7" t="s">
        <v>1494</v>
      </c>
      <c r="C1501" s="8" t="s">
        <v>4556</v>
      </c>
      <c r="D1501" s="11">
        <v>527.78266546999998</v>
      </c>
      <c r="E1501" s="11">
        <v>52.11252537</v>
      </c>
      <c r="F1501" s="11">
        <v>656.02192702000002</v>
      </c>
      <c r="G1501" s="11">
        <v>29.343609860000001</v>
      </c>
      <c r="H1501" s="11">
        <v>759.75274015999992</v>
      </c>
      <c r="I1501" s="11">
        <v>39.499712659999993</v>
      </c>
      <c r="J1501" s="11">
        <v>1270.5467851800001</v>
      </c>
      <c r="K1501" s="11">
        <v>86.161049569999989</v>
      </c>
      <c r="L1501" s="11">
        <v>1354.6865173800002</v>
      </c>
      <c r="M1501" s="11">
        <v>58.620962310000003</v>
      </c>
      <c r="N1501" s="11">
        <v>1483.29600321</v>
      </c>
      <c r="O1501" s="12">
        <v>6.9949610700000004</v>
      </c>
      <c r="P1501" s="6">
        <f t="shared" si="46"/>
        <v>0.22957363103092288</v>
      </c>
      <c r="Q1501" s="6">
        <f t="shared" si="47"/>
        <v>-0.33078042400662633</v>
      </c>
    </row>
    <row r="1502" spans="1:17" x14ac:dyDescent="0.25">
      <c r="A1502" t="str">
        <f>IF(OR(AND(P1502&lt;&gt;"",P1502&gt;$P$5),AND(Q1502&lt;&gt;"",Q1502&gt;$P$5)),MAX(A$5:A1501)+1,"")</f>
        <v/>
      </c>
      <c r="B1502" s="7" t="s">
        <v>1495</v>
      </c>
      <c r="C1502" s="8" t="s">
        <v>4557</v>
      </c>
      <c r="D1502" s="11">
        <v>320.60895588</v>
      </c>
      <c r="E1502" s="11">
        <v>66.015910289999994</v>
      </c>
      <c r="F1502" s="11">
        <v>375.29409031</v>
      </c>
      <c r="G1502" s="11">
        <v>59.185785750000001</v>
      </c>
      <c r="H1502" s="11">
        <v>382.45830560000002</v>
      </c>
      <c r="I1502" s="11">
        <v>55.195702359999999</v>
      </c>
      <c r="J1502" s="11">
        <v>454.60704822000002</v>
      </c>
      <c r="K1502" s="11">
        <v>34.702863530000002</v>
      </c>
      <c r="L1502" s="11">
        <v>522.77562702</v>
      </c>
      <c r="M1502" s="11">
        <v>13.432779999999999</v>
      </c>
      <c r="N1502" s="11">
        <v>550.13639090999993</v>
      </c>
      <c r="O1502" s="12">
        <v>103.20922770999999</v>
      </c>
      <c r="P1502" s="6">
        <f t="shared" si="46"/>
        <v>0.11403528069321078</v>
      </c>
      <c r="Q1502" s="6">
        <f t="shared" si="47"/>
        <v>9.348790184456246E-2</v>
      </c>
    </row>
    <row r="1503" spans="1:17" x14ac:dyDescent="0.25">
      <c r="A1503">
        <f>IF(OR(AND(P1503&lt;&gt;"",P1503&gt;$P$5),AND(Q1503&lt;&gt;"",Q1503&gt;$P$5)),MAX(A$5:A1502)+1,"")</f>
        <v>546</v>
      </c>
      <c r="B1503" s="7" t="s">
        <v>1496</v>
      </c>
      <c r="C1503" s="8" t="s">
        <v>4558</v>
      </c>
      <c r="D1503" s="11">
        <v>775.70571732000008</v>
      </c>
      <c r="E1503" s="11">
        <v>62.688704619999996</v>
      </c>
      <c r="F1503" s="11">
        <v>1031.4935773500001</v>
      </c>
      <c r="G1503" s="11">
        <v>82.672752900000006</v>
      </c>
      <c r="H1503" s="11">
        <v>1411.7966780100001</v>
      </c>
      <c r="I1503" s="11">
        <v>71.489300159999999</v>
      </c>
      <c r="J1503" s="11">
        <v>2203.3907759399999</v>
      </c>
      <c r="K1503" s="11">
        <v>81.032024930000006</v>
      </c>
      <c r="L1503" s="11">
        <v>4279.1877998999998</v>
      </c>
      <c r="M1503" s="11">
        <v>167.97035728999998</v>
      </c>
      <c r="N1503" s="11">
        <v>6471.5580177399997</v>
      </c>
      <c r="O1503" s="12">
        <v>325.01094482999997</v>
      </c>
      <c r="P1503" s="6">
        <f t="shared" si="46"/>
        <v>0.52848918902308295</v>
      </c>
      <c r="Q1503" s="6">
        <f t="shared" si="47"/>
        <v>0.38976617736695585</v>
      </c>
    </row>
    <row r="1504" spans="1:17" x14ac:dyDescent="0.25">
      <c r="A1504">
        <f>IF(OR(AND(P1504&lt;&gt;"",P1504&gt;$P$5),AND(Q1504&lt;&gt;"",Q1504&gt;$P$5)),MAX(A$5:A1503)+1,"")</f>
        <v>547</v>
      </c>
      <c r="B1504" s="7" t="s">
        <v>1497</v>
      </c>
      <c r="C1504" s="8" t="s">
        <v>4559</v>
      </c>
      <c r="D1504" s="11">
        <v>182.74970833</v>
      </c>
      <c r="E1504" s="11">
        <v>41.204344329999998</v>
      </c>
      <c r="F1504" s="11">
        <v>222.42350816999999</v>
      </c>
      <c r="G1504" s="11">
        <v>49.890964920000002</v>
      </c>
      <c r="H1504" s="11">
        <v>247.26319279000001</v>
      </c>
      <c r="I1504" s="11">
        <v>55.34182114</v>
      </c>
      <c r="J1504" s="11">
        <v>169.06289881999999</v>
      </c>
      <c r="K1504" s="11">
        <v>37.93250982</v>
      </c>
      <c r="L1504" s="11">
        <v>670.44256122000002</v>
      </c>
      <c r="M1504" s="11">
        <v>109.53069454999999</v>
      </c>
      <c r="N1504" s="11">
        <v>1163.26623647</v>
      </c>
      <c r="O1504" s="12">
        <v>338.64875597000002</v>
      </c>
      <c r="P1504" s="6">
        <f t="shared" si="46"/>
        <v>0.44798641088420577</v>
      </c>
      <c r="Q1504" s="6">
        <f t="shared" si="47"/>
        <v>0.52391693516084548</v>
      </c>
    </row>
    <row r="1505" spans="1:17" x14ac:dyDescent="0.25">
      <c r="A1505" t="str">
        <f>IF(OR(AND(P1505&lt;&gt;"",P1505&gt;$P$5),AND(Q1505&lt;&gt;"",Q1505&gt;$P$5)),MAX(A$5:A1504)+1,"")</f>
        <v/>
      </c>
      <c r="B1505" s="7" t="s">
        <v>1498</v>
      </c>
      <c r="C1505" s="8" t="s">
        <v>4560</v>
      </c>
      <c r="D1505" s="11">
        <v>142.64216483000001</v>
      </c>
      <c r="E1505" s="11">
        <v>48.033079210000004</v>
      </c>
      <c r="F1505" s="11">
        <v>160.19420191999998</v>
      </c>
      <c r="G1505" s="11">
        <v>53.95261601</v>
      </c>
      <c r="H1505" s="11">
        <v>131.15405214</v>
      </c>
      <c r="I1505" s="11">
        <v>4.87429077</v>
      </c>
      <c r="J1505" s="11">
        <v>158.02166721</v>
      </c>
      <c r="K1505" s="11">
        <v>6.8750702099999996</v>
      </c>
      <c r="L1505" s="11">
        <v>172.76445654</v>
      </c>
      <c r="M1505" s="11">
        <v>10.313225340000001</v>
      </c>
      <c r="N1505" s="11">
        <v>294.58674260000004</v>
      </c>
      <c r="O1505" s="12">
        <v>1.75862896</v>
      </c>
      <c r="P1505" s="6">
        <f t="shared" si="46"/>
        <v>0.15609375542223081</v>
      </c>
      <c r="Q1505" s="6">
        <f t="shared" si="47"/>
        <v>-0.48390843807849826</v>
      </c>
    </row>
    <row r="1506" spans="1:17" x14ac:dyDescent="0.25">
      <c r="A1506">
        <f>IF(OR(AND(P1506&lt;&gt;"",P1506&gt;$P$5),AND(Q1506&lt;&gt;"",Q1506&gt;$P$5)),MAX(A$5:A1505)+1,"")</f>
        <v>548</v>
      </c>
      <c r="B1506" s="7" t="s">
        <v>1499</v>
      </c>
      <c r="C1506" s="8" t="s">
        <v>4561</v>
      </c>
      <c r="D1506" s="11">
        <v>133.25219005</v>
      </c>
      <c r="E1506" s="11">
        <v>38.078482159999993</v>
      </c>
      <c r="F1506" s="11">
        <v>202.89013277000001</v>
      </c>
      <c r="G1506" s="11">
        <v>65.572381890000003</v>
      </c>
      <c r="H1506" s="11">
        <v>305.21385538999999</v>
      </c>
      <c r="I1506" s="11">
        <v>85.559740109999993</v>
      </c>
      <c r="J1506" s="11">
        <v>455.22072297000005</v>
      </c>
      <c r="K1506" s="11">
        <v>103.1847913</v>
      </c>
      <c r="L1506" s="11">
        <v>483.10689101999998</v>
      </c>
      <c r="M1506" s="11">
        <v>109.17224748000001</v>
      </c>
      <c r="N1506" s="11">
        <v>404.42413063999999</v>
      </c>
      <c r="O1506" s="12">
        <v>89.712660430000014</v>
      </c>
      <c r="P1506" s="6">
        <f t="shared" si="46"/>
        <v>0.24862648029190493</v>
      </c>
      <c r="Q1506" s="6">
        <f t="shared" si="47"/>
        <v>0.18695655018544177</v>
      </c>
    </row>
    <row r="1507" spans="1:17" x14ac:dyDescent="0.25">
      <c r="A1507" t="str">
        <f>IF(OR(AND(P1507&lt;&gt;"",P1507&gt;$P$5),AND(Q1507&lt;&gt;"",Q1507&gt;$P$5)),MAX(A$5:A1506)+1,"")</f>
        <v/>
      </c>
      <c r="B1507" s="7" t="s">
        <v>1500</v>
      </c>
      <c r="C1507" s="8" t="s">
        <v>4562</v>
      </c>
      <c r="D1507" s="11">
        <v>222.69360683000002</v>
      </c>
      <c r="E1507" s="11">
        <v>33.124900029999999</v>
      </c>
      <c r="F1507" s="11">
        <v>225.28211712999999</v>
      </c>
      <c r="G1507" s="11">
        <v>26.141476820000001</v>
      </c>
      <c r="H1507" s="11">
        <v>216.48243313</v>
      </c>
      <c r="I1507" s="11">
        <v>23.586528550000001</v>
      </c>
      <c r="J1507" s="11">
        <v>264.38015043000001</v>
      </c>
      <c r="K1507" s="11">
        <v>22.723264320000002</v>
      </c>
      <c r="L1507" s="11">
        <v>211.39980069999999</v>
      </c>
      <c r="M1507" s="11">
        <v>10.49831438</v>
      </c>
      <c r="N1507" s="11">
        <v>227.02078463000001</v>
      </c>
      <c r="O1507" s="12">
        <v>11.733075250000001</v>
      </c>
      <c r="P1507" s="6">
        <f t="shared" si="46"/>
        <v>3.8563585348938556E-3</v>
      </c>
      <c r="Q1507" s="6">
        <f t="shared" si="47"/>
        <v>-0.18744745303098753</v>
      </c>
    </row>
    <row r="1508" spans="1:17" x14ac:dyDescent="0.25">
      <c r="A1508">
        <f>IF(OR(AND(P1508&lt;&gt;"",P1508&gt;$P$5),AND(Q1508&lt;&gt;"",Q1508&gt;$P$5)),MAX(A$5:A1507)+1,"")</f>
        <v>549</v>
      </c>
      <c r="B1508" s="7" t="s">
        <v>1501</v>
      </c>
      <c r="C1508" s="8" t="s">
        <v>4563</v>
      </c>
      <c r="D1508" s="11">
        <v>263.00432248999999</v>
      </c>
      <c r="E1508" s="11">
        <v>38.032397340000003</v>
      </c>
      <c r="F1508" s="11">
        <v>408.06095013999999</v>
      </c>
      <c r="G1508" s="11">
        <v>65.51518489</v>
      </c>
      <c r="H1508" s="11">
        <v>554.63588042999993</v>
      </c>
      <c r="I1508" s="11">
        <v>87.894019639999996</v>
      </c>
      <c r="J1508" s="11">
        <v>829.25392196000007</v>
      </c>
      <c r="K1508" s="11">
        <v>94.287560810000002</v>
      </c>
      <c r="L1508" s="11">
        <v>1579.9279388599998</v>
      </c>
      <c r="M1508" s="11">
        <v>143.67143866999999</v>
      </c>
      <c r="N1508" s="11">
        <v>1613.9306787200001</v>
      </c>
      <c r="O1508" s="12">
        <v>124.92220126000001</v>
      </c>
      <c r="P1508" s="6">
        <f t="shared" si="46"/>
        <v>0.43742236620223585</v>
      </c>
      <c r="Q1508" s="6">
        <f t="shared" si="47"/>
        <v>0.26851960995653879</v>
      </c>
    </row>
    <row r="1509" spans="1:17" x14ac:dyDescent="0.25">
      <c r="A1509">
        <f>IF(OR(AND(P1509&lt;&gt;"",P1509&gt;$P$5),AND(Q1509&lt;&gt;"",Q1509&gt;$P$5)),MAX(A$5:A1508)+1,"")</f>
        <v>550</v>
      </c>
      <c r="B1509" s="7" t="s">
        <v>1502</v>
      </c>
      <c r="C1509" s="8" t="s">
        <v>4564</v>
      </c>
      <c r="D1509" s="11">
        <v>283.85212765</v>
      </c>
      <c r="E1509" s="11">
        <v>48.726033489999999</v>
      </c>
      <c r="F1509" s="11">
        <v>309.02230856</v>
      </c>
      <c r="G1509" s="11">
        <v>50.315229500000001</v>
      </c>
      <c r="H1509" s="11">
        <v>353.44665548</v>
      </c>
      <c r="I1509" s="11">
        <v>17.978299620000001</v>
      </c>
      <c r="J1509" s="11">
        <v>490.03651955000004</v>
      </c>
      <c r="K1509" s="11">
        <v>42.560666529999999</v>
      </c>
      <c r="L1509" s="11">
        <v>831.73496190000003</v>
      </c>
      <c r="M1509" s="11">
        <v>69.587409829999999</v>
      </c>
      <c r="N1509" s="11">
        <v>1012.53233084</v>
      </c>
      <c r="O1509" s="12">
        <v>82.928840489999999</v>
      </c>
      <c r="P1509" s="6">
        <f t="shared" si="46"/>
        <v>0.2896247195581052</v>
      </c>
      <c r="Q1509" s="6">
        <f t="shared" si="47"/>
        <v>0.11221540671841579</v>
      </c>
    </row>
    <row r="1510" spans="1:17" x14ac:dyDescent="0.25">
      <c r="A1510" t="str">
        <f>IF(OR(AND(P1510&lt;&gt;"",P1510&gt;$P$5),AND(Q1510&lt;&gt;"",Q1510&gt;$P$5)),MAX(A$5:A1509)+1,"")</f>
        <v/>
      </c>
      <c r="B1510" s="7" t="s">
        <v>1503</v>
      </c>
      <c r="C1510" s="8" t="s">
        <v>4565</v>
      </c>
      <c r="D1510" s="11">
        <v>783.84686269000008</v>
      </c>
      <c r="E1510" s="11">
        <v>81.230604959999994</v>
      </c>
      <c r="F1510" s="11">
        <v>987.30777964999993</v>
      </c>
      <c r="G1510" s="11">
        <v>101.44732370999999</v>
      </c>
      <c r="H1510" s="11">
        <v>1047.15836068</v>
      </c>
      <c r="I1510" s="11">
        <v>97.663221309999997</v>
      </c>
      <c r="J1510" s="11">
        <v>1001.9706017000001</v>
      </c>
      <c r="K1510" s="11">
        <v>55.463307229999998</v>
      </c>
      <c r="L1510" s="11">
        <v>1304.8496883900002</v>
      </c>
      <c r="M1510" s="11">
        <v>53.248749220000001</v>
      </c>
      <c r="N1510" s="11">
        <v>1423.36311905</v>
      </c>
      <c r="O1510" s="12">
        <v>107.21836665000001</v>
      </c>
      <c r="P1510" s="6">
        <f t="shared" si="46"/>
        <v>0.12672231790790067</v>
      </c>
      <c r="Q1510" s="6">
        <f t="shared" si="47"/>
        <v>5.7084974732476867E-2</v>
      </c>
    </row>
    <row r="1511" spans="1:17" x14ac:dyDescent="0.25">
      <c r="A1511" t="str">
        <f>IF(OR(AND(P1511&lt;&gt;"",P1511&gt;$P$5),AND(Q1511&lt;&gt;"",Q1511&gt;$P$5)),MAX(A$5:A1510)+1,"")</f>
        <v/>
      </c>
      <c r="B1511" s="7" t="s">
        <v>1504</v>
      </c>
      <c r="C1511" s="8" t="s">
        <v>4566</v>
      </c>
      <c r="D1511" s="11">
        <v>178.4491088</v>
      </c>
      <c r="E1511" s="11">
        <v>60.971452469999996</v>
      </c>
      <c r="F1511" s="11">
        <v>236.23893654</v>
      </c>
      <c r="G1511" s="11">
        <v>87.714119449999998</v>
      </c>
      <c r="H1511" s="11">
        <v>350.04711811000004</v>
      </c>
      <c r="I1511" s="11">
        <v>141.71953993</v>
      </c>
      <c r="J1511" s="11">
        <v>476.57377914</v>
      </c>
      <c r="K1511" s="11">
        <v>171.10302290000001</v>
      </c>
      <c r="L1511" s="11">
        <v>421.76104986000001</v>
      </c>
      <c r="M1511" s="11">
        <v>77.605052579999992</v>
      </c>
      <c r="N1511" s="11">
        <v>417.40215737</v>
      </c>
      <c r="O1511" s="12">
        <v>26.205273479999999</v>
      </c>
      <c r="P1511" s="6">
        <f t="shared" si="46"/>
        <v>0.18524480705489665</v>
      </c>
      <c r="Q1511" s="6">
        <f t="shared" si="47"/>
        <v>-0.15539736679461935</v>
      </c>
    </row>
    <row r="1512" spans="1:17" x14ac:dyDescent="0.25">
      <c r="A1512">
        <f>IF(OR(AND(P1512&lt;&gt;"",P1512&gt;$P$5),AND(Q1512&lt;&gt;"",Q1512&gt;$P$5)),MAX(A$5:A1511)+1,"")</f>
        <v>551</v>
      </c>
      <c r="B1512" s="7" t="s">
        <v>1505</v>
      </c>
      <c r="C1512" s="8" t="s">
        <v>4567</v>
      </c>
      <c r="D1512" s="11">
        <v>210.9877678</v>
      </c>
      <c r="E1512" s="11">
        <v>45.229474259999996</v>
      </c>
      <c r="F1512" s="11">
        <v>263.70718196000001</v>
      </c>
      <c r="G1512" s="11">
        <v>51.550996409999996</v>
      </c>
      <c r="H1512" s="11">
        <v>364.56342395999997</v>
      </c>
      <c r="I1512" s="11">
        <v>71.21342799</v>
      </c>
      <c r="J1512" s="11">
        <v>460.53093381000002</v>
      </c>
      <c r="K1512" s="11">
        <v>84.619198439999991</v>
      </c>
      <c r="L1512" s="11">
        <v>591.34999916999993</v>
      </c>
      <c r="M1512" s="11">
        <v>134.52416765000001</v>
      </c>
      <c r="N1512" s="11">
        <v>545.87583588999996</v>
      </c>
      <c r="O1512" s="12">
        <v>59.76700967</v>
      </c>
      <c r="P1512" s="6">
        <f t="shared" si="46"/>
        <v>0.20939263224167637</v>
      </c>
      <c r="Q1512" s="6">
        <f t="shared" si="47"/>
        <v>5.7323774178906328E-2</v>
      </c>
    </row>
    <row r="1513" spans="1:17" x14ac:dyDescent="0.25">
      <c r="A1513" t="str">
        <f>IF(OR(AND(P1513&lt;&gt;"",P1513&gt;$P$5),AND(Q1513&lt;&gt;"",Q1513&gt;$P$5)),MAX(A$5:A1512)+1,"")</f>
        <v/>
      </c>
      <c r="B1513" s="7" t="s">
        <v>1506</v>
      </c>
      <c r="C1513" s="8" t="s">
        <v>4568</v>
      </c>
      <c r="D1513" s="11">
        <v>592.27093355</v>
      </c>
      <c r="E1513" s="11">
        <v>77.165913519999989</v>
      </c>
      <c r="F1513" s="11">
        <v>715.87599337999995</v>
      </c>
      <c r="G1513" s="11">
        <v>109.00454014</v>
      </c>
      <c r="H1513" s="11">
        <v>660.94209042</v>
      </c>
      <c r="I1513" s="11">
        <v>95.309952120000005</v>
      </c>
      <c r="J1513" s="11">
        <v>827.47334688000001</v>
      </c>
      <c r="K1513" s="11">
        <v>90.708255809999997</v>
      </c>
      <c r="L1513" s="11">
        <v>1019.00535353</v>
      </c>
      <c r="M1513" s="11">
        <v>102.67109075</v>
      </c>
      <c r="N1513" s="11">
        <v>942.16762000000006</v>
      </c>
      <c r="O1513" s="12">
        <v>75.308398480000008</v>
      </c>
      <c r="P1513" s="6">
        <f t="shared" si="46"/>
        <v>9.7290327565134671E-2</v>
      </c>
      <c r="Q1513" s="6">
        <f t="shared" si="47"/>
        <v>-4.8613775925120395E-3</v>
      </c>
    </row>
    <row r="1514" spans="1:17" x14ac:dyDescent="0.25">
      <c r="A1514" t="str">
        <f>IF(OR(AND(P1514&lt;&gt;"",P1514&gt;$P$5),AND(Q1514&lt;&gt;"",Q1514&gt;$P$5)),MAX(A$5:A1513)+1,"")</f>
        <v/>
      </c>
      <c r="B1514" s="7" t="s">
        <v>1507</v>
      </c>
      <c r="C1514" s="8" t="s">
        <v>4569</v>
      </c>
      <c r="D1514" s="11">
        <v>853.99550294000005</v>
      </c>
      <c r="E1514" s="11">
        <v>70.902690750000005</v>
      </c>
      <c r="F1514" s="11">
        <v>991.28553479999994</v>
      </c>
      <c r="G1514" s="11">
        <v>57.43510148</v>
      </c>
      <c r="H1514" s="11">
        <v>1110.9632975699999</v>
      </c>
      <c r="I1514" s="11">
        <v>48.803094380000005</v>
      </c>
      <c r="J1514" s="11">
        <v>1183.0211236</v>
      </c>
      <c r="K1514" s="11">
        <v>73.784713019999998</v>
      </c>
      <c r="L1514" s="11">
        <v>1332.1944727600001</v>
      </c>
      <c r="M1514" s="11">
        <v>53.241576299999998</v>
      </c>
      <c r="N1514" s="11">
        <v>1376.08994226</v>
      </c>
      <c r="O1514" s="12">
        <v>55.302306630000004</v>
      </c>
      <c r="P1514" s="6">
        <f t="shared" si="46"/>
        <v>0.10011540803344721</v>
      </c>
      <c r="Q1514" s="6">
        <f t="shared" si="47"/>
        <v>-4.8483977377376641E-2</v>
      </c>
    </row>
    <row r="1515" spans="1:17" x14ac:dyDescent="0.25">
      <c r="A1515">
        <f>IF(OR(AND(P1515&lt;&gt;"",P1515&gt;$P$5),AND(Q1515&lt;&gt;"",Q1515&gt;$P$5)),MAX(A$5:A1514)+1,"")</f>
        <v>552</v>
      </c>
      <c r="B1515" s="7" t="s">
        <v>1508</v>
      </c>
      <c r="C1515" s="8" t="s">
        <v>4570</v>
      </c>
      <c r="D1515" s="11">
        <v>437.50629335000002</v>
      </c>
      <c r="E1515" s="11">
        <v>62.902273489999999</v>
      </c>
      <c r="F1515" s="11">
        <v>549.05382587999998</v>
      </c>
      <c r="G1515" s="11">
        <v>73.03462528</v>
      </c>
      <c r="H1515" s="11">
        <v>530.05555545999994</v>
      </c>
      <c r="I1515" s="11">
        <v>47.270678100000005</v>
      </c>
      <c r="J1515" s="11">
        <v>735.41717273999996</v>
      </c>
      <c r="K1515" s="11">
        <v>61.040268340000004</v>
      </c>
      <c r="L1515" s="11">
        <v>1017.66929866</v>
      </c>
      <c r="M1515" s="11">
        <v>90.909794790000007</v>
      </c>
      <c r="N1515" s="11">
        <v>1592.31830109</v>
      </c>
      <c r="O1515" s="12">
        <v>152.18618042</v>
      </c>
      <c r="P1515" s="6">
        <f t="shared" si="46"/>
        <v>0.29481915760011335</v>
      </c>
      <c r="Q1515" s="6">
        <f t="shared" si="47"/>
        <v>0.19327838785066476</v>
      </c>
    </row>
    <row r="1516" spans="1:17" x14ac:dyDescent="0.25">
      <c r="A1516" t="str">
        <f>IF(OR(AND(P1516&lt;&gt;"",P1516&gt;$P$5),AND(Q1516&lt;&gt;"",Q1516&gt;$P$5)),MAX(A$5:A1515)+1,"")</f>
        <v/>
      </c>
      <c r="B1516" s="7" t="s">
        <v>1509</v>
      </c>
      <c r="C1516" s="8" t="s">
        <v>4571</v>
      </c>
      <c r="D1516" s="11">
        <v>114.20279370999999</v>
      </c>
      <c r="E1516" s="11">
        <v>26.664457840000001</v>
      </c>
      <c r="F1516" s="11">
        <v>140.27888881000001</v>
      </c>
      <c r="G1516" s="11">
        <v>16.122559519999999</v>
      </c>
      <c r="H1516" s="11">
        <v>143.13370255000001</v>
      </c>
      <c r="I1516" s="11">
        <v>13.422731880000001</v>
      </c>
      <c r="J1516" s="11">
        <v>158.4181921</v>
      </c>
      <c r="K1516" s="11">
        <v>7.0924678700000001</v>
      </c>
      <c r="L1516" s="11">
        <v>192.53582249999999</v>
      </c>
      <c r="M1516" s="11">
        <v>6.78977129</v>
      </c>
      <c r="N1516" s="11">
        <v>182.90450475</v>
      </c>
      <c r="O1516" s="12">
        <v>-14.868001400000001</v>
      </c>
      <c r="P1516" s="6">
        <f t="shared" si="46"/>
        <v>9.8776936044369767E-2</v>
      </c>
      <c r="Q1516" s="6">
        <f t="shared" si="47"/>
        <v>-1.8897417445785245</v>
      </c>
    </row>
    <row r="1517" spans="1:17" x14ac:dyDescent="0.25">
      <c r="A1517" t="str">
        <f>IF(OR(AND(P1517&lt;&gt;"",P1517&gt;$P$5),AND(Q1517&lt;&gt;"",Q1517&gt;$P$5)),MAX(A$5:A1516)+1,"")</f>
        <v/>
      </c>
      <c r="B1517" s="7" t="s">
        <v>1510</v>
      </c>
      <c r="C1517" s="8" t="s">
        <v>4572</v>
      </c>
      <c r="D1517" s="11">
        <v>649.07805565000001</v>
      </c>
      <c r="E1517" s="11">
        <v>49.989068140000001</v>
      </c>
      <c r="F1517" s="11">
        <v>800.04667975999996</v>
      </c>
      <c r="G1517" s="11">
        <v>52.151407169999999</v>
      </c>
      <c r="H1517" s="11">
        <v>897.16451814000004</v>
      </c>
      <c r="I1517" s="11">
        <v>33.905954729999998</v>
      </c>
      <c r="J1517" s="11">
        <v>968.40644852999992</v>
      </c>
      <c r="K1517" s="11">
        <v>12.041005869999999</v>
      </c>
      <c r="L1517" s="11">
        <v>1106.9570494000002</v>
      </c>
      <c r="M1517" s="11">
        <v>23.758661440000001</v>
      </c>
      <c r="N1517" s="11">
        <v>1148.7123329400001</v>
      </c>
      <c r="O1517" s="12">
        <v>40.191874549999994</v>
      </c>
      <c r="P1517" s="6">
        <f t="shared" si="46"/>
        <v>0.12094130215573595</v>
      </c>
      <c r="Q1517" s="6">
        <f t="shared" si="47"/>
        <v>-4.2689892696937459E-2</v>
      </c>
    </row>
    <row r="1518" spans="1:17" x14ac:dyDescent="0.25">
      <c r="A1518">
        <f>IF(OR(AND(P1518&lt;&gt;"",P1518&gt;$P$5),AND(Q1518&lt;&gt;"",Q1518&gt;$P$5)),MAX(A$5:A1517)+1,"")</f>
        <v>553</v>
      </c>
      <c r="B1518" s="7" t="s">
        <v>1511</v>
      </c>
      <c r="C1518" s="8" t="s">
        <v>4573</v>
      </c>
      <c r="D1518" s="11">
        <v>138.04275903999999</v>
      </c>
      <c r="E1518" s="11">
        <v>49.158488509999998</v>
      </c>
      <c r="F1518" s="11">
        <v>192.86456035</v>
      </c>
      <c r="G1518" s="11">
        <v>54.228326549999998</v>
      </c>
      <c r="H1518" s="11">
        <v>263.73985074000001</v>
      </c>
      <c r="I1518" s="11">
        <v>28.612982769999999</v>
      </c>
      <c r="J1518" s="11">
        <v>333.16338175999999</v>
      </c>
      <c r="K1518" s="11">
        <v>9.5554911999999987</v>
      </c>
      <c r="L1518" s="11">
        <v>614.72384815999999</v>
      </c>
      <c r="M1518" s="11">
        <v>76.887353950000005</v>
      </c>
      <c r="N1518" s="11">
        <v>857.88629979999996</v>
      </c>
      <c r="O1518" s="12">
        <v>136.68869655</v>
      </c>
      <c r="P1518" s="6">
        <f t="shared" si="46"/>
        <v>0.4410638384702763</v>
      </c>
      <c r="Q1518" s="6">
        <f t="shared" si="47"/>
        <v>0.22694986231421321</v>
      </c>
    </row>
    <row r="1519" spans="1:17" x14ac:dyDescent="0.25">
      <c r="A1519" t="str">
        <f>IF(OR(AND(P1519&lt;&gt;"",P1519&gt;$P$5),AND(Q1519&lt;&gt;"",Q1519&gt;$P$5)),MAX(A$5:A1518)+1,"")</f>
        <v/>
      </c>
      <c r="B1519" s="7" t="s">
        <v>1512</v>
      </c>
      <c r="C1519" s="8" t="s">
        <v>4574</v>
      </c>
      <c r="D1519" s="11">
        <v>206.14034282</v>
      </c>
      <c r="E1519" s="11">
        <v>88.814940059999998</v>
      </c>
      <c r="F1519" s="11">
        <v>168.23237476</v>
      </c>
      <c r="G1519" s="11">
        <v>64.265102979999995</v>
      </c>
      <c r="H1519" s="11">
        <v>106.93312773999999</v>
      </c>
      <c r="I1519" s="11">
        <v>47.875614779999999</v>
      </c>
      <c r="J1519" s="11">
        <v>94.832084989999998</v>
      </c>
      <c r="K1519" s="11">
        <v>25.569724440000002</v>
      </c>
      <c r="L1519" s="11">
        <v>59.031657270000004</v>
      </c>
      <c r="M1519" s="11">
        <v>-10.029719230000001</v>
      </c>
      <c r="N1519" s="11">
        <v>70.104954200000009</v>
      </c>
      <c r="O1519" s="12">
        <v>32.048918719999996</v>
      </c>
      <c r="P1519" s="6">
        <f t="shared" si="46"/>
        <v>-0.19403321705913545</v>
      </c>
      <c r="Q1519" s="6">
        <f t="shared" si="47"/>
        <v>-0.18442205888326302</v>
      </c>
    </row>
    <row r="1520" spans="1:17" x14ac:dyDescent="0.25">
      <c r="A1520" t="str">
        <f>IF(OR(AND(P1520&lt;&gt;"",P1520&gt;$P$5),AND(Q1520&lt;&gt;"",Q1520&gt;$P$5)),MAX(A$5:A1519)+1,"")</f>
        <v/>
      </c>
      <c r="B1520" s="7" t="s">
        <v>1513</v>
      </c>
      <c r="C1520" s="8" t="s">
        <v>4575</v>
      </c>
      <c r="D1520" s="11">
        <v>671.08206115999997</v>
      </c>
      <c r="E1520" s="11">
        <v>105.34534524999999</v>
      </c>
      <c r="F1520" s="11">
        <v>1172.6665673800001</v>
      </c>
      <c r="G1520" s="11">
        <v>210.08082528999998</v>
      </c>
      <c r="H1520" s="11">
        <v>812.42891325999994</v>
      </c>
      <c r="I1520" s="11">
        <v>148.42296209</v>
      </c>
      <c r="J1520" s="11">
        <v>547.58294670999999</v>
      </c>
      <c r="K1520" s="11">
        <v>77.528774389999995</v>
      </c>
      <c r="L1520" s="11">
        <v>769.04391137999994</v>
      </c>
      <c r="M1520" s="11">
        <v>113.07182415999999</v>
      </c>
      <c r="N1520" s="11">
        <v>1365.83710309</v>
      </c>
      <c r="O1520" s="12">
        <v>157.67950753</v>
      </c>
      <c r="P1520" s="6">
        <f t="shared" si="46"/>
        <v>0.1527221948893438</v>
      </c>
      <c r="Q1520" s="6">
        <f t="shared" si="47"/>
        <v>8.4006735764400986E-2</v>
      </c>
    </row>
    <row r="1521" spans="1:17" x14ac:dyDescent="0.25">
      <c r="A1521" t="str">
        <f>IF(OR(AND(P1521&lt;&gt;"",P1521&gt;$P$5),AND(Q1521&lt;&gt;"",Q1521&gt;$P$5)),MAX(A$5:A1520)+1,"")</f>
        <v/>
      </c>
      <c r="B1521" s="7" t="s">
        <v>1514</v>
      </c>
      <c r="C1521" s="8" t="s">
        <v>4576</v>
      </c>
      <c r="D1521" s="11">
        <v>518.11082171999999</v>
      </c>
      <c r="E1521" s="11">
        <v>84.542872750000001</v>
      </c>
      <c r="F1521" s="11">
        <v>517.31686015000002</v>
      </c>
      <c r="G1521" s="11">
        <v>49.477471909999998</v>
      </c>
      <c r="H1521" s="11">
        <v>508.37077798000001</v>
      </c>
      <c r="I1521" s="11">
        <v>55.459639979999999</v>
      </c>
      <c r="J1521" s="11">
        <v>633.15799134000008</v>
      </c>
      <c r="K1521" s="11">
        <v>75.121642260000002</v>
      </c>
      <c r="L1521" s="11">
        <v>693.35614217999989</v>
      </c>
      <c r="M1521" s="11">
        <v>87.766352480000009</v>
      </c>
      <c r="N1521" s="11">
        <v>702.49663830999998</v>
      </c>
      <c r="O1521" s="12">
        <v>69.240175180000008</v>
      </c>
      <c r="P1521" s="6">
        <f t="shared" si="46"/>
        <v>6.2782310996119195E-2</v>
      </c>
      <c r="Q1521" s="6">
        <f t="shared" si="47"/>
        <v>-3.9148590845818898E-2</v>
      </c>
    </row>
    <row r="1522" spans="1:17" x14ac:dyDescent="0.25">
      <c r="A1522">
        <f>IF(OR(AND(P1522&lt;&gt;"",P1522&gt;$P$5),AND(Q1522&lt;&gt;"",Q1522&gt;$P$5)),MAX(A$5:A1521)+1,"")</f>
        <v>554</v>
      </c>
      <c r="B1522" s="7" t="s">
        <v>1515</v>
      </c>
      <c r="C1522" s="8" t="s">
        <v>4577</v>
      </c>
      <c r="D1522" s="11">
        <v>160.72746547999998</v>
      </c>
      <c r="E1522" s="11">
        <v>26.979875289999999</v>
      </c>
      <c r="F1522" s="11">
        <v>350.03687389999999</v>
      </c>
      <c r="G1522" s="11">
        <v>38.640476159999999</v>
      </c>
      <c r="H1522" s="11">
        <v>954.39637187000005</v>
      </c>
      <c r="I1522" s="11">
        <v>35.261136740000005</v>
      </c>
      <c r="J1522" s="11">
        <v>1553.0531348099998</v>
      </c>
      <c r="K1522" s="11">
        <v>21.590786440000002</v>
      </c>
      <c r="L1522" s="11">
        <v>7557.1101516099998</v>
      </c>
      <c r="M1522" s="11">
        <v>18.775724649999997</v>
      </c>
      <c r="N1522" s="11">
        <v>21357.13568227</v>
      </c>
      <c r="O1522" s="12">
        <v>-250.38527759000002</v>
      </c>
      <c r="P1522" s="6">
        <f t="shared" si="46"/>
        <v>1.6588300718531581</v>
      </c>
      <c r="Q1522" s="6">
        <f t="shared" si="47"/>
        <v>-2.5613985447614986</v>
      </c>
    </row>
    <row r="1523" spans="1:17" x14ac:dyDescent="0.25">
      <c r="A1523" t="str">
        <f>IF(OR(AND(P1523&lt;&gt;"",P1523&gt;$P$5),AND(Q1523&lt;&gt;"",Q1523&gt;$P$5)),MAX(A$5:A1522)+1,"")</f>
        <v/>
      </c>
      <c r="B1523" s="7" t="s">
        <v>1516</v>
      </c>
      <c r="C1523" s="8" t="s">
        <v>4578</v>
      </c>
      <c r="D1523" s="11">
        <v>113.83818443999999</v>
      </c>
      <c r="E1523" s="11">
        <v>20.792575489999997</v>
      </c>
      <c r="F1523" s="11">
        <v>128.73060348999999</v>
      </c>
      <c r="G1523" s="11">
        <v>21.144698519999999</v>
      </c>
      <c r="H1523" s="11">
        <v>160.25398444999999</v>
      </c>
      <c r="I1523" s="11">
        <v>23.085187079999997</v>
      </c>
      <c r="J1523" s="11">
        <v>173.61490424000002</v>
      </c>
      <c r="K1523" s="11">
        <v>18.05806334</v>
      </c>
      <c r="L1523" s="11">
        <v>252.49985662</v>
      </c>
      <c r="M1523" s="11">
        <v>27.449587300000001</v>
      </c>
      <c r="N1523" s="11">
        <v>225.77592343000001</v>
      </c>
      <c r="O1523" s="12">
        <v>26.15479693</v>
      </c>
      <c r="P1523" s="6">
        <f t="shared" si="46"/>
        <v>0.14677425181541603</v>
      </c>
      <c r="Q1523" s="6">
        <f t="shared" si="47"/>
        <v>4.6956441070354016E-2</v>
      </c>
    </row>
    <row r="1524" spans="1:17" x14ac:dyDescent="0.25">
      <c r="A1524">
        <f>IF(OR(AND(P1524&lt;&gt;"",P1524&gt;$P$5),AND(Q1524&lt;&gt;"",Q1524&gt;$P$5)),MAX(A$5:A1523)+1,"")</f>
        <v>555</v>
      </c>
      <c r="B1524" s="7" t="s">
        <v>1517</v>
      </c>
      <c r="C1524" s="8" t="s">
        <v>4579</v>
      </c>
      <c r="D1524" s="11">
        <v>461.65476072000001</v>
      </c>
      <c r="E1524" s="11">
        <v>45.298391299999999</v>
      </c>
      <c r="F1524" s="11">
        <v>804.37231245000009</v>
      </c>
      <c r="G1524" s="11">
        <v>70.172772859999995</v>
      </c>
      <c r="H1524" s="11">
        <v>1245.4318417699999</v>
      </c>
      <c r="I1524" s="11">
        <v>113.77242422</v>
      </c>
      <c r="J1524" s="11">
        <v>2052.2329519999998</v>
      </c>
      <c r="K1524" s="11">
        <v>233.75240408000002</v>
      </c>
      <c r="L1524" s="11">
        <v>2003.68048116</v>
      </c>
      <c r="M1524" s="11">
        <v>217.90124166999999</v>
      </c>
      <c r="N1524" s="11">
        <v>1303.39413758</v>
      </c>
      <c r="O1524" s="12">
        <v>16.375029269999999</v>
      </c>
      <c r="P1524" s="6">
        <f t="shared" si="46"/>
        <v>0.23069855012558138</v>
      </c>
      <c r="Q1524" s="6">
        <f t="shared" si="47"/>
        <v>-0.18413207206893534</v>
      </c>
    </row>
    <row r="1525" spans="1:17" x14ac:dyDescent="0.25">
      <c r="A1525">
        <f>IF(OR(AND(P1525&lt;&gt;"",P1525&gt;$P$5),AND(Q1525&lt;&gt;"",Q1525&gt;$P$5)),MAX(A$5:A1524)+1,"")</f>
        <v>556</v>
      </c>
      <c r="B1525" s="7" t="s">
        <v>1518</v>
      </c>
      <c r="C1525" s="8" t="s">
        <v>4580</v>
      </c>
      <c r="D1525" s="11">
        <v>147.65641611000001</v>
      </c>
      <c r="E1525" s="11">
        <v>60.304630709999998</v>
      </c>
      <c r="F1525" s="11">
        <v>191.18555577000001</v>
      </c>
      <c r="G1525" s="11">
        <v>73.390532190000002</v>
      </c>
      <c r="H1525" s="11">
        <v>210.86447365999999</v>
      </c>
      <c r="I1525" s="11">
        <v>73.722541769999992</v>
      </c>
      <c r="J1525" s="11">
        <v>194.15968699000001</v>
      </c>
      <c r="K1525" s="11">
        <v>68.025481639999995</v>
      </c>
      <c r="L1525" s="11">
        <v>290.07973369999996</v>
      </c>
      <c r="M1525" s="11">
        <v>95.939894010000003</v>
      </c>
      <c r="N1525" s="11">
        <v>387.96146281</v>
      </c>
      <c r="O1525" s="12">
        <v>121.01686826999999</v>
      </c>
      <c r="P1525" s="6">
        <f t="shared" si="46"/>
        <v>0.2131297494482296</v>
      </c>
      <c r="Q1525" s="6">
        <f t="shared" si="47"/>
        <v>0.14947372770828293</v>
      </c>
    </row>
    <row r="1526" spans="1:17" x14ac:dyDescent="0.25">
      <c r="A1526">
        <f>IF(OR(AND(P1526&lt;&gt;"",P1526&gt;$P$5),AND(Q1526&lt;&gt;"",Q1526&gt;$P$5)),MAX(A$5:A1525)+1,"")</f>
        <v>557</v>
      </c>
      <c r="B1526" s="7" t="s">
        <v>1519</v>
      </c>
      <c r="C1526" s="8" t="s">
        <v>4581</v>
      </c>
      <c r="D1526" s="11">
        <v>240.87904197</v>
      </c>
      <c r="E1526" s="11">
        <v>36.312664990000002</v>
      </c>
      <c r="F1526" s="11">
        <v>293.96686233999998</v>
      </c>
      <c r="G1526" s="11">
        <v>51.541947010000001</v>
      </c>
      <c r="H1526" s="11">
        <v>300.89040842999998</v>
      </c>
      <c r="I1526" s="11">
        <v>50.242145469999997</v>
      </c>
      <c r="J1526" s="11">
        <v>356.31976681999998</v>
      </c>
      <c r="K1526" s="11">
        <v>52.102286729999996</v>
      </c>
      <c r="L1526" s="11">
        <v>399.19653768000001</v>
      </c>
      <c r="M1526" s="11">
        <v>56.567676710000001</v>
      </c>
      <c r="N1526" s="11">
        <v>928.43794058000003</v>
      </c>
      <c r="O1526" s="12">
        <v>93.922573939999992</v>
      </c>
      <c r="P1526" s="6">
        <f t="shared" si="46"/>
        <v>0.30975713467511024</v>
      </c>
      <c r="Q1526" s="6">
        <f t="shared" si="47"/>
        <v>0.2093231665659987</v>
      </c>
    </row>
    <row r="1527" spans="1:17" x14ac:dyDescent="0.25">
      <c r="A1527">
        <f>IF(OR(AND(P1527&lt;&gt;"",P1527&gt;$P$5),AND(Q1527&lt;&gt;"",Q1527&gt;$P$5)),MAX(A$5:A1526)+1,"")</f>
        <v>558</v>
      </c>
      <c r="B1527" s="7" t="s">
        <v>1520</v>
      </c>
      <c r="C1527" s="8" t="s">
        <v>4582</v>
      </c>
      <c r="D1527" s="11">
        <v>158.129672</v>
      </c>
      <c r="E1527" s="11">
        <v>26.782147819999999</v>
      </c>
      <c r="F1527" s="11">
        <v>197.04824717</v>
      </c>
      <c r="G1527" s="11">
        <v>34.591664450000003</v>
      </c>
      <c r="H1527" s="11">
        <v>335.64938041000005</v>
      </c>
      <c r="I1527" s="11">
        <v>40.224341229999993</v>
      </c>
      <c r="J1527" s="11">
        <v>381.73350448000002</v>
      </c>
      <c r="K1527" s="11">
        <v>47.21080722</v>
      </c>
      <c r="L1527" s="11">
        <v>489.27556236000004</v>
      </c>
      <c r="M1527" s="11">
        <v>57.7300884</v>
      </c>
      <c r="N1527" s="11">
        <v>671.05932913000004</v>
      </c>
      <c r="O1527" s="12">
        <v>83.309436230000003</v>
      </c>
      <c r="P1527" s="6">
        <f t="shared" si="46"/>
        <v>0.33520979504091986</v>
      </c>
      <c r="Q1527" s="6">
        <f t="shared" si="47"/>
        <v>0.25478627174004043</v>
      </c>
    </row>
    <row r="1528" spans="1:17" x14ac:dyDescent="0.25">
      <c r="A1528">
        <f>IF(OR(AND(P1528&lt;&gt;"",P1528&gt;$P$5),AND(Q1528&lt;&gt;"",Q1528&gt;$P$5)),MAX(A$5:A1527)+1,"")</f>
        <v>559</v>
      </c>
      <c r="B1528" s="7" t="s">
        <v>1521</v>
      </c>
      <c r="C1528" s="8" t="s">
        <v>4583</v>
      </c>
      <c r="D1528" s="11">
        <v>501.11797338999997</v>
      </c>
      <c r="E1528" s="11">
        <v>56.015499380000001</v>
      </c>
      <c r="F1528" s="11">
        <v>532.15556188000005</v>
      </c>
      <c r="G1528" s="11">
        <v>45.700890000000001</v>
      </c>
      <c r="H1528" s="11">
        <v>607.78975001000003</v>
      </c>
      <c r="I1528" s="11">
        <v>22.698347440000003</v>
      </c>
      <c r="J1528" s="11">
        <v>788.95931746999997</v>
      </c>
      <c r="K1528" s="11">
        <v>32.971636760000003</v>
      </c>
      <c r="L1528" s="11">
        <v>973.40254569000001</v>
      </c>
      <c r="M1528" s="11">
        <v>60.858915450000005</v>
      </c>
      <c r="N1528" s="11">
        <v>1306.3723642800001</v>
      </c>
      <c r="O1528" s="12">
        <v>113.56812998999999</v>
      </c>
      <c r="P1528" s="6">
        <f t="shared" si="46"/>
        <v>0.21122660299962925</v>
      </c>
      <c r="Q1528" s="6">
        <f t="shared" si="47"/>
        <v>0.15183335972760381</v>
      </c>
    </row>
    <row r="1529" spans="1:17" x14ac:dyDescent="0.25">
      <c r="A1529" t="str">
        <f>IF(OR(AND(P1529&lt;&gt;"",P1529&gt;$P$5),AND(Q1529&lt;&gt;"",Q1529&gt;$P$5)),MAX(A$5:A1528)+1,"")</f>
        <v/>
      </c>
      <c r="B1529" s="7" t="s">
        <v>1522</v>
      </c>
      <c r="C1529" s="8" t="s">
        <v>4584</v>
      </c>
      <c r="D1529" s="11">
        <v>759.38494930999991</v>
      </c>
      <c r="E1529" s="11">
        <v>104.624066</v>
      </c>
      <c r="F1529" s="11">
        <v>788.42053512999996</v>
      </c>
      <c r="G1529" s="11">
        <v>55.991128809999999</v>
      </c>
      <c r="H1529" s="11">
        <v>799.33182652999994</v>
      </c>
      <c r="I1529" s="11">
        <v>41.610643009999997</v>
      </c>
      <c r="J1529" s="11">
        <v>908.71311801000002</v>
      </c>
      <c r="K1529" s="11">
        <v>64.596722569999997</v>
      </c>
      <c r="L1529" s="11">
        <v>1050.82997376</v>
      </c>
      <c r="M1529" s="11">
        <v>108.70071678000001</v>
      </c>
      <c r="N1529" s="11">
        <v>1178.5603004700001</v>
      </c>
      <c r="O1529" s="12">
        <v>170.97725101</v>
      </c>
      <c r="P1529" s="6">
        <f t="shared" si="46"/>
        <v>9.1887676798540818E-2</v>
      </c>
      <c r="Q1529" s="6">
        <f t="shared" si="47"/>
        <v>0.10321802058592033</v>
      </c>
    </row>
    <row r="1530" spans="1:17" x14ac:dyDescent="0.25">
      <c r="A1530">
        <f>IF(OR(AND(P1530&lt;&gt;"",P1530&gt;$P$5),AND(Q1530&lt;&gt;"",Q1530&gt;$P$5)),MAX(A$5:A1529)+1,"")</f>
        <v>560</v>
      </c>
      <c r="B1530" s="7" t="s">
        <v>1523</v>
      </c>
      <c r="C1530" s="8" t="s">
        <v>4585</v>
      </c>
      <c r="D1530" s="11">
        <v>151.91297756</v>
      </c>
      <c r="E1530" s="11">
        <v>32.588153660000003</v>
      </c>
      <c r="F1530" s="11">
        <v>182.75071563</v>
      </c>
      <c r="G1530" s="11">
        <v>43.712684170000003</v>
      </c>
      <c r="H1530" s="11">
        <v>141.90584462000001</v>
      </c>
      <c r="I1530" s="11">
        <v>25.850913760000001</v>
      </c>
      <c r="J1530" s="11">
        <v>305.45801261000003</v>
      </c>
      <c r="K1530" s="11">
        <v>50.022039229999997</v>
      </c>
      <c r="L1530" s="11">
        <v>505.54390307</v>
      </c>
      <c r="M1530" s="11">
        <v>105.01817618000001</v>
      </c>
      <c r="N1530" s="11">
        <v>421.16274082999996</v>
      </c>
      <c r="O1530" s="12">
        <v>66.175131429999993</v>
      </c>
      <c r="P1530" s="6">
        <f t="shared" si="46"/>
        <v>0.22622739219233123</v>
      </c>
      <c r="Q1530" s="6">
        <f t="shared" si="47"/>
        <v>0.15219771978879004</v>
      </c>
    </row>
    <row r="1531" spans="1:17" x14ac:dyDescent="0.25">
      <c r="A1531" t="str">
        <f>IF(OR(AND(P1531&lt;&gt;"",P1531&gt;$P$5),AND(Q1531&lt;&gt;"",Q1531&gt;$P$5)),MAX(A$5:A1530)+1,"")</f>
        <v/>
      </c>
      <c r="B1531" s="7" t="s">
        <v>1524</v>
      </c>
      <c r="C1531" s="8" t="s">
        <v>4586</v>
      </c>
      <c r="D1531" s="11">
        <v>81.399077150000011</v>
      </c>
      <c r="E1531" s="11">
        <v>35.403657100000004</v>
      </c>
      <c r="F1531" s="11">
        <v>75.347758769999999</v>
      </c>
      <c r="G1531" s="11">
        <v>24.947651010000001</v>
      </c>
      <c r="H1531" s="11">
        <v>77.193749510000004</v>
      </c>
      <c r="I1531" s="11">
        <v>21.069707210000001</v>
      </c>
      <c r="J1531" s="11">
        <v>75.089058909999991</v>
      </c>
      <c r="K1531" s="11">
        <v>23.31199032</v>
      </c>
      <c r="L1531" s="11">
        <v>82.827812219999998</v>
      </c>
      <c r="M1531" s="11">
        <v>22.52390535</v>
      </c>
      <c r="N1531" s="11">
        <v>99.441831010000001</v>
      </c>
      <c r="O1531" s="12">
        <v>22.228072579999999</v>
      </c>
      <c r="P1531" s="6">
        <f t="shared" si="46"/>
        <v>4.0854265280608981E-2</v>
      </c>
      <c r="Q1531" s="6">
        <f t="shared" si="47"/>
        <v>-8.889016202364397E-2</v>
      </c>
    </row>
    <row r="1532" spans="1:17" x14ac:dyDescent="0.25">
      <c r="A1532">
        <f>IF(OR(AND(P1532&lt;&gt;"",P1532&gt;$P$5),AND(Q1532&lt;&gt;"",Q1532&gt;$P$5)),MAX(A$5:A1531)+1,"")</f>
        <v>561</v>
      </c>
      <c r="B1532" s="7" t="s">
        <v>1525</v>
      </c>
      <c r="C1532" s="8" t="s">
        <v>4587</v>
      </c>
      <c r="D1532" s="11">
        <v>131.45512897</v>
      </c>
      <c r="E1532" s="11">
        <v>35.914564310000003</v>
      </c>
      <c r="F1532" s="11">
        <v>150.20618056999999</v>
      </c>
      <c r="G1532" s="11">
        <v>39.02505764</v>
      </c>
      <c r="H1532" s="11">
        <v>143.34625611000001</v>
      </c>
      <c r="I1532" s="11">
        <v>39.784056979999995</v>
      </c>
      <c r="J1532" s="11">
        <v>208.82171141000001</v>
      </c>
      <c r="K1532" s="11">
        <v>44.164193640000001</v>
      </c>
      <c r="L1532" s="11">
        <v>376.17029031999999</v>
      </c>
      <c r="M1532" s="11">
        <v>68.214105989999993</v>
      </c>
      <c r="N1532" s="11">
        <v>368.48022305000001</v>
      </c>
      <c r="O1532" s="12">
        <v>42.326336959999999</v>
      </c>
      <c r="P1532" s="6">
        <f t="shared" si="46"/>
        <v>0.22893051913470175</v>
      </c>
      <c r="Q1532" s="6">
        <f t="shared" si="47"/>
        <v>3.3398951472744853E-2</v>
      </c>
    </row>
    <row r="1533" spans="1:17" x14ac:dyDescent="0.25">
      <c r="A1533">
        <f>IF(OR(AND(P1533&lt;&gt;"",P1533&gt;$P$5),AND(Q1533&lt;&gt;"",Q1533&gt;$P$5)),MAX(A$5:A1532)+1,"")</f>
        <v>562</v>
      </c>
      <c r="B1533" s="7" t="s">
        <v>1526</v>
      </c>
      <c r="C1533" s="8" t="s">
        <v>4588</v>
      </c>
      <c r="D1533" s="11">
        <v>578.77711027999999</v>
      </c>
      <c r="E1533" s="11">
        <v>81.21241698</v>
      </c>
      <c r="F1533" s="11">
        <v>522.07634887999995</v>
      </c>
      <c r="G1533" s="11">
        <v>50.329385430000002</v>
      </c>
      <c r="H1533" s="11">
        <v>444.54436550999998</v>
      </c>
      <c r="I1533" s="11">
        <v>18.557022929999999</v>
      </c>
      <c r="J1533" s="11">
        <v>605.61431602999994</v>
      </c>
      <c r="K1533" s="11">
        <v>32.118840219999996</v>
      </c>
      <c r="L1533" s="11">
        <v>1148.7625914100001</v>
      </c>
      <c r="M1533" s="11">
        <v>103.27997570999999</v>
      </c>
      <c r="N1533" s="11">
        <v>1803.1925981300001</v>
      </c>
      <c r="O1533" s="12">
        <v>209.11114616999998</v>
      </c>
      <c r="P1533" s="6">
        <f t="shared" si="46"/>
        <v>0.25518041379145151</v>
      </c>
      <c r="Q1533" s="6">
        <f t="shared" si="47"/>
        <v>0.20823371236835952</v>
      </c>
    </row>
    <row r="1534" spans="1:17" x14ac:dyDescent="0.25">
      <c r="A1534" t="str">
        <f>IF(OR(AND(P1534&lt;&gt;"",P1534&gt;$P$5),AND(Q1534&lt;&gt;"",Q1534&gt;$P$5)),MAX(A$5:A1533)+1,"")</f>
        <v/>
      </c>
      <c r="B1534" s="7" t="s">
        <v>1527</v>
      </c>
      <c r="C1534" s="8" t="s">
        <v>4589</v>
      </c>
      <c r="D1534" s="11">
        <v>102.6180664</v>
      </c>
      <c r="E1534" s="11">
        <v>32.341059649999998</v>
      </c>
      <c r="F1534" s="11">
        <v>128.51011589000001</v>
      </c>
      <c r="G1534" s="11">
        <v>40.422520979999994</v>
      </c>
      <c r="H1534" s="11">
        <v>147.02006908000001</v>
      </c>
      <c r="I1534" s="11">
        <v>37.031451279999999</v>
      </c>
      <c r="J1534" s="11">
        <v>168.50193502000002</v>
      </c>
      <c r="K1534" s="11">
        <v>40.57389414</v>
      </c>
      <c r="L1534" s="11">
        <v>190.35666463999999</v>
      </c>
      <c r="M1534" s="11">
        <v>50.103147100000001</v>
      </c>
      <c r="N1534" s="11">
        <v>226.17252618000001</v>
      </c>
      <c r="O1534" s="12">
        <v>63.366042790000002</v>
      </c>
      <c r="P1534" s="6">
        <f t="shared" si="46"/>
        <v>0.17123274113937081</v>
      </c>
      <c r="Q1534" s="6">
        <f t="shared" si="47"/>
        <v>0.14398536397514272</v>
      </c>
    </row>
    <row r="1535" spans="1:17" x14ac:dyDescent="0.25">
      <c r="A1535" t="str">
        <f>IF(OR(AND(P1535&lt;&gt;"",P1535&gt;$P$5),AND(Q1535&lt;&gt;"",Q1535&gt;$P$5)),MAX(A$5:A1534)+1,"")</f>
        <v/>
      </c>
      <c r="B1535" s="7" t="s">
        <v>1528</v>
      </c>
      <c r="C1535" s="8" t="s">
        <v>4590</v>
      </c>
      <c r="D1535" s="11">
        <v>192.36690059</v>
      </c>
      <c r="E1535" s="11">
        <v>21.624489799999999</v>
      </c>
      <c r="F1535" s="11">
        <v>207.54814371000001</v>
      </c>
      <c r="G1535" s="11">
        <v>24.671454520000001</v>
      </c>
      <c r="H1535" s="11">
        <v>255.57332471000001</v>
      </c>
      <c r="I1535" s="11">
        <v>35.383450109999998</v>
      </c>
      <c r="J1535" s="11">
        <v>382.10945303</v>
      </c>
      <c r="K1535" s="11">
        <v>42.641724320000002</v>
      </c>
      <c r="L1535" s="11">
        <v>251.05392012999999</v>
      </c>
      <c r="M1535" s="11">
        <v>4.88809074</v>
      </c>
      <c r="N1535" s="11">
        <v>291.91609774</v>
      </c>
      <c r="O1535" s="12">
        <v>5.8895845300000005</v>
      </c>
      <c r="P1535" s="6">
        <f t="shared" si="46"/>
        <v>8.6989976754109355E-2</v>
      </c>
      <c r="Q1535" s="6">
        <f t="shared" si="47"/>
        <v>-0.2290472570593981</v>
      </c>
    </row>
    <row r="1536" spans="1:17" x14ac:dyDescent="0.25">
      <c r="A1536" t="str">
        <f>IF(OR(AND(P1536&lt;&gt;"",P1536&gt;$P$5),AND(Q1536&lt;&gt;"",Q1536&gt;$P$5)),MAX(A$5:A1535)+1,"")</f>
        <v/>
      </c>
      <c r="B1536" s="7" t="s">
        <v>1529</v>
      </c>
      <c r="C1536" s="8" t="s">
        <v>4591</v>
      </c>
      <c r="D1536" s="11">
        <v>1078.0030849100001</v>
      </c>
      <c r="E1536" s="11">
        <v>73.399696019999993</v>
      </c>
      <c r="F1536" s="11">
        <v>1244.0286745799999</v>
      </c>
      <c r="G1536" s="11">
        <v>82.56348543</v>
      </c>
      <c r="H1536" s="11">
        <v>2021.2378575799999</v>
      </c>
      <c r="I1536" s="11">
        <v>101.04710249</v>
      </c>
      <c r="J1536" s="11">
        <v>2366.4221174099998</v>
      </c>
      <c r="K1536" s="11">
        <v>53.361282280000005</v>
      </c>
      <c r="L1536" s="11">
        <v>2741.6647624799998</v>
      </c>
      <c r="M1536" s="11">
        <v>33.614818270000001</v>
      </c>
      <c r="N1536" s="11">
        <v>2229.3814958600001</v>
      </c>
      <c r="O1536" s="12">
        <v>43.102039509999997</v>
      </c>
      <c r="P1536" s="6">
        <f t="shared" si="46"/>
        <v>0.15641276693567785</v>
      </c>
      <c r="Q1536" s="6">
        <f t="shared" si="47"/>
        <v>-0.10099788828871115</v>
      </c>
    </row>
    <row r="1537" spans="1:17" x14ac:dyDescent="0.25">
      <c r="A1537">
        <f>IF(OR(AND(P1537&lt;&gt;"",P1537&gt;$P$5),AND(Q1537&lt;&gt;"",Q1537&gt;$P$5)),MAX(A$5:A1536)+1,"")</f>
        <v>563</v>
      </c>
      <c r="B1537" s="7" t="s">
        <v>1530</v>
      </c>
      <c r="C1537" s="8" t="s">
        <v>4592</v>
      </c>
      <c r="D1537" s="11">
        <v>261.60799642000001</v>
      </c>
      <c r="E1537" s="11">
        <v>43.993060390000004</v>
      </c>
      <c r="F1537" s="11">
        <v>291.37819380000002</v>
      </c>
      <c r="G1537" s="11">
        <v>33.147721959999998</v>
      </c>
      <c r="H1537" s="11">
        <v>500.08272588</v>
      </c>
      <c r="I1537" s="11">
        <v>46.864758639999998</v>
      </c>
      <c r="J1537" s="11">
        <v>681.98421624000002</v>
      </c>
      <c r="K1537" s="11">
        <v>56.60384062</v>
      </c>
      <c r="L1537" s="11">
        <v>906.84927586000003</v>
      </c>
      <c r="M1537" s="11">
        <v>23.833768989999999</v>
      </c>
      <c r="N1537" s="11">
        <v>920.93221914999992</v>
      </c>
      <c r="O1537" s="12">
        <v>33.198655609999996</v>
      </c>
      <c r="P1537" s="6">
        <f t="shared" si="46"/>
        <v>0.28622021372838824</v>
      </c>
      <c r="Q1537" s="6">
        <f t="shared" si="47"/>
        <v>-5.4748741037131565E-2</v>
      </c>
    </row>
    <row r="1538" spans="1:17" x14ac:dyDescent="0.25">
      <c r="A1538">
        <f>IF(OR(AND(P1538&lt;&gt;"",P1538&gt;$P$5),AND(Q1538&lt;&gt;"",Q1538&gt;$P$5)),MAX(A$5:A1537)+1,"")</f>
        <v>564</v>
      </c>
      <c r="B1538" s="7" t="s">
        <v>1531</v>
      </c>
      <c r="C1538" s="8" t="s">
        <v>4593</v>
      </c>
      <c r="D1538" s="11">
        <v>203.26796338</v>
      </c>
      <c r="E1538" s="11">
        <v>24.463288840000001</v>
      </c>
      <c r="F1538" s="11">
        <v>203.45513652000002</v>
      </c>
      <c r="G1538" s="11">
        <v>24.964396620000002</v>
      </c>
      <c r="H1538" s="11">
        <v>149.14287540999999</v>
      </c>
      <c r="I1538" s="11">
        <v>3.7600883199999999</v>
      </c>
      <c r="J1538" s="11">
        <v>143.78616934999999</v>
      </c>
      <c r="K1538" s="11">
        <v>-29.942276079999999</v>
      </c>
      <c r="L1538" s="11">
        <v>168.99925743</v>
      </c>
      <c r="M1538" s="11">
        <v>4.0986207500000003</v>
      </c>
      <c r="N1538" s="11">
        <v>900.82528128000001</v>
      </c>
      <c r="O1538" s="12">
        <v>55.33757568</v>
      </c>
      <c r="P1538" s="6">
        <f t="shared" si="46"/>
        <v>0.3468347898006201</v>
      </c>
      <c r="Q1538" s="6">
        <f t="shared" si="47"/>
        <v>0.17733771683284139</v>
      </c>
    </row>
    <row r="1539" spans="1:17" x14ac:dyDescent="0.25">
      <c r="A1539" t="str">
        <f>IF(OR(AND(P1539&lt;&gt;"",P1539&gt;$P$5),AND(Q1539&lt;&gt;"",Q1539&gt;$P$5)),MAX(A$5:A1538)+1,"")</f>
        <v/>
      </c>
      <c r="B1539" s="7" t="s">
        <v>1532</v>
      </c>
      <c r="C1539" s="8" t="s">
        <v>4594</v>
      </c>
      <c r="D1539" s="11">
        <v>557.59178085999997</v>
      </c>
      <c r="E1539" s="11">
        <v>43.671666539999997</v>
      </c>
      <c r="F1539" s="11">
        <v>765.74354047999998</v>
      </c>
      <c r="G1539" s="11">
        <v>39.067259749999998</v>
      </c>
      <c r="H1539" s="11">
        <v>753.09408595000002</v>
      </c>
      <c r="I1539" s="11">
        <v>34.312635999999998</v>
      </c>
      <c r="J1539" s="11">
        <v>758.69184079999991</v>
      </c>
      <c r="K1539" s="11">
        <v>28.207164160000001</v>
      </c>
      <c r="L1539" s="11">
        <v>845.52003667999998</v>
      </c>
      <c r="M1539" s="11">
        <v>34.933102220000002</v>
      </c>
      <c r="N1539" s="11">
        <v>804.85277890999998</v>
      </c>
      <c r="O1539" s="12">
        <v>47.309546570000002</v>
      </c>
      <c r="P1539" s="6">
        <f t="shared" si="46"/>
        <v>7.6167858229350349E-2</v>
      </c>
      <c r="Q1539" s="6">
        <f t="shared" si="47"/>
        <v>1.613124127192278E-2</v>
      </c>
    </row>
    <row r="1540" spans="1:17" x14ac:dyDescent="0.25">
      <c r="A1540">
        <f>IF(OR(AND(P1540&lt;&gt;"",P1540&gt;$P$5),AND(Q1540&lt;&gt;"",Q1540&gt;$P$5)),MAX(A$5:A1539)+1,"")</f>
        <v>565</v>
      </c>
      <c r="B1540" s="7" t="s">
        <v>1533</v>
      </c>
      <c r="C1540" s="8" t="s">
        <v>4595</v>
      </c>
      <c r="D1540" s="11">
        <v>343.27304884</v>
      </c>
      <c r="E1540" s="11">
        <v>32.411256440000002</v>
      </c>
      <c r="F1540" s="11">
        <v>482.47427152</v>
      </c>
      <c r="G1540" s="11">
        <v>42.208331210000004</v>
      </c>
      <c r="H1540" s="11">
        <v>706.41872350999995</v>
      </c>
      <c r="I1540" s="11">
        <v>60.187693380000006</v>
      </c>
      <c r="J1540" s="11">
        <v>1015.47443673</v>
      </c>
      <c r="K1540" s="11">
        <v>86.093289959999993</v>
      </c>
      <c r="L1540" s="11">
        <v>1335.10014415</v>
      </c>
      <c r="M1540" s="11">
        <v>124.58444528</v>
      </c>
      <c r="N1540" s="11">
        <v>1858.1808899800001</v>
      </c>
      <c r="O1540" s="12">
        <v>174.79471257</v>
      </c>
      <c r="P1540" s="6">
        <f t="shared" si="46"/>
        <v>0.40181162246773328</v>
      </c>
      <c r="Q1540" s="6">
        <f t="shared" si="47"/>
        <v>0.40076888042832381</v>
      </c>
    </row>
    <row r="1541" spans="1:17" x14ac:dyDescent="0.25">
      <c r="A1541" t="str">
        <f>IF(OR(AND(P1541&lt;&gt;"",P1541&gt;$P$5),AND(Q1541&lt;&gt;"",Q1541&gt;$P$5)),MAX(A$5:A1540)+1,"")</f>
        <v/>
      </c>
      <c r="B1541" s="7" t="s">
        <v>1534</v>
      </c>
      <c r="C1541" s="8" t="s">
        <v>4596</v>
      </c>
      <c r="D1541" s="11">
        <v>169.2864932</v>
      </c>
      <c r="E1541" s="11">
        <v>43.661220979999996</v>
      </c>
      <c r="F1541" s="11">
        <v>224.4538306</v>
      </c>
      <c r="G1541" s="11">
        <v>53.464777820000002</v>
      </c>
      <c r="H1541" s="11">
        <v>313.26072726000001</v>
      </c>
      <c r="I1541" s="11">
        <v>48.207495510000001</v>
      </c>
      <c r="J1541" s="11">
        <v>344.94007814999998</v>
      </c>
      <c r="K1541" s="11">
        <v>60.842729049999996</v>
      </c>
      <c r="L1541" s="11">
        <v>409.04072143000002</v>
      </c>
      <c r="M1541" s="11">
        <v>72.347373040000008</v>
      </c>
      <c r="N1541" s="11">
        <v>394.99562383</v>
      </c>
      <c r="O1541" s="12">
        <v>45.302096369999994</v>
      </c>
      <c r="P1541" s="6">
        <f t="shared" si="46"/>
        <v>0.18466073740631961</v>
      </c>
      <c r="Q1541" s="6">
        <f t="shared" si="47"/>
        <v>7.4058874401505825E-3</v>
      </c>
    </row>
    <row r="1542" spans="1:17" x14ac:dyDescent="0.25">
      <c r="A1542">
        <f>IF(OR(AND(P1542&lt;&gt;"",P1542&gt;$P$5),AND(Q1542&lt;&gt;"",Q1542&gt;$P$5)),MAX(A$5:A1541)+1,"")</f>
        <v>566</v>
      </c>
      <c r="B1542" s="7" t="s">
        <v>1535</v>
      </c>
      <c r="C1542" s="8" t="s">
        <v>4597</v>
      </c>
      <c r="D1542" s="11">
        <v>143.63408659000001</v>
      </c>
      <c r="E1542" s="11">
        <v>32.991289699999996</v>
      </c>
      <c r="F1542" s="11">
        <v>158.10367622999999</v>
      </c>
      <c r="G1542" s="11">
        <v>33.775320610000001</v>
      </c>
      <c r="H1542" s="11">
        <v>182.28523869</v>
      </c>
      <c r="I1542" s="11">
        <v>36.505940439999996</v>
      </c>
      <c r="J1542" s="11">
        <v>234.83195766999998</v>
      </c>
      <c r="K1542" s="11">
        <v>28.9237213</v>
      </c>
      <c r="L1542" s="11">
        <v>288.99346473000003</v>
      </c>
      <c r="M1542" s="11">
        <v>33.801502799999994</v>
      </c>
      <c r="N1542" s="11">
        <v>380.50547579000005</v>
      </c>
      <c r="O1542" s="12">
        <v>23.918992790000001</v>
      </c>
      <c r="P1542" s="6">
        <f t="shared" si="46"/>
        <v>0.21512422406960607</v>
      </c>
      <c r="Q1542" s="6">
        <f t="shared" si="47"/>
        <v>-6.2289629844072492E-2</v>
      </c>
    </row>
    <row r="1543" spans="1:17" x14ac:dyDescent="0.25">
      <c r="A1543" t="str">
        <f>IF(OR(AND(P1543&lt;&gt;"",P1543&gt;$P$5),AND(Q1543&lt;&gt;"",Q1543&gt;$P$5)),MAX(A$5:A1542)+1,"")</f>
        <v/>
      </c>
      <c r="B1543" s="7" t="s">
        <v>1536</v>
      </c>
      <c r="C1543" s="8" t="s">
        <v>4598</v>
      </c>
      <c r="D1543" s="11">
        <v>196.61848990999999</v>
      </c>
      <c r="E1543" s="11">
        <v>45.412610780000001</v>
      </c>
      <c r="F1543" s="11">
        <v>207.35149183999999</v>
      </c>
      <c r="G1543" s="11">
        <v>46.47749391</v>
      </c>
      <c r="H1543" s="11">
        <v>245.31789821999999</v>
      </c>
      <c r="I1543" s="11">
        <v>19.271949379999999</v>
      </c>
      <c r="J1543" s="11">
        <v>265.04655881999997</v>
      </c>
      <c r="K1543" s="11">
        <v>16.213016339999999</v>
      </c>
      <c r="L1543" s="11">
        <v>284.12106777999998</v>
      </c>
      <c r="M1543" s="11">
        <v>19.43194445</v>
      </c>
      <c r="N1543" s="11">
        <v>429.21940488000001</v>
      </c>
      <c r="O1543" s="12">
        <v>40.837123040000002</v>
      </c>
      <c r="P1543" s="6">
        <f t="shared" si="46"/>
        <v>0.16899054455006501</v>
      </c>
      <c r="Q1543" s="6">
        <f t="shared" si="47"/>
        <v>-2.1015685128368822E-2</v>
      </c>
    </row>
    <row r="1544" spans="1:17" x14ac:dyDescent="0.25">
      <c r="A1544">
        <f>IF(OR(AND(P1544&lt;&gt;"",P1544&gt;$P$5),AND(Q1544&lt;&gt;"",Q1544&gt;$P$5)),MAX(A$5:A1543)+1,"")</f>
        <v>567</v>
      </c>
      <c r="B1544" s="7" t="s">
        <v>1537</v>
      </c>
      <c r="C1544" s="8" t="s">
        <v>4599</v>
      </c>
      <c r="D1544" s="11">
        <v>140.01041015999999</v>
      </c>
      <c r="E1544" s="11">
        <v>34.337155989999999</v>
      </c>
      <c r="F1544" s="11">
        <v>184.26643697999998</v>
      </c>
      <c r="G1544" s="11">
        <v>41.859345939999997</v>
      </c>
      <c r="H1544" s="11">
        <v>209.43678106999999</v>
      </c>
      <c r="I1544" s="11">
        <v>42.133555899999998</v>
      </c>
      <c r="J1544" s="11">
        <v>221.16946996999999</v>
      </c>
      <c r="K1544" s="11">
        <v>24.69603639</v>
      </c>
      <c r="L1544" s="11">
        <v>315.36086185000005</v>
      </c>
      <c r="M1544" s="11">
        <v>37.756702329999996</v>
      </c>
      <c r="N1544" s="11">
        <v>510.44326747000002</v>
      </c>
      <c r="O1544" s="12">
        <v>60.401993079999997</v>
      </c>
      <c r="P1544" s="6">
        <f t="shared" ref="P1544:P1607" si="48">IFERROR(IF(OR(D1544&lt;0,D1544=""),"",POWER(N1544/D1544,1/5)-1),"")</f>
        <v>0.29526142115870346</v>
      </c>
      <c r="Q1544" s="6">
        <f t="shared" ref="Q1544:Q1607" si="49">IFERROR(IF(OR(E1544&lt;0,E1544=""),"",POWER(O1544/E1544,1/5)-1),"")</f>
        <v>0.11958582063243783</v>
      </c>
    </row>
    <row r="1545" spans="1:17" x14ac:dyDescent="0.25">
      <c r="A1545">
        <f>IF(OR(AND(P1545&lt;&gt;"",P1545&gt;$P$5),AND(Q1545&lt;&gt;"",Q1545&gt;$P$5)),MAX(A$5:A1544)+1,"")</f>
        <v>568</v>
      </c>
      <c r="B1545" s="7" t="s">
        <v>1538</v>
      </c>
      <c r="C1545" s="8" t="s">
        <v>4600</v>
      </c>
      <c r="D1545" s="11">
        <v>180.46675371999999</v>
      </c>
      <c r="E1545" s="11">
        <v>31.014598370000002</v>
      </c>
      <c r="F1545" s="11">
        <v>217.64690073</v>
      </c>
      <c r="G1545" s="11">
        <v>36.39085687</v>
      </c>
      <c r="H1545" s="11">
        <v>275.62287694000003</v>
      </c>
      <c r="I1545" s="11">
        <v>28.210174200000001</v>
      </c>
      <c r="J1545" s="11">
        <v>386.51200999000002</v>
      </c>
      <c r="K1545" s="11">
        <v>7.4334581200000001</v>
      </c>
      <c r="L1545" s="11">
        <v>489.21424882999997</v>
      </c>
      <c r="M1545" s="11">
        <v>11.146687460000001</v>
      </c>
      <c r="N1545" s="11">
        <v>877.28719303999992</v>
      </c>
      <c r="O1545" s="12">
        <v>14.655249300000001</v>
      </c>
      <c r="P1545" s="6">
        <f t="shared" si="48"/>
        <v>0.37198358918491592</v>
      </c>
      <c r="Q1545" s="6">
        <f t="shared" si="49"/>
        <v>-0.13923339420021674</v>
      </c>
    </row>
    <row r="1546" spans="1:17" x14ac:dyDescent="0.25">
      <c r="A1546">
        <f>IF(OR(AND(P1546&lt;&gt;"",P1546&gt;$P$5),AND(Q1546&lt;&gt;"",Q1546&gt;$P$5)),MAX(A$5:A1545)+1,"")</f>
        <v>569</v>
      </c>
      <c r="B1546" s="7" t="s">
        <v>1539</v>
      </c>
      <c r="C1546" s="8" t="s">
        <v>4601</v>
      </c>
      <c r="D1546" s="11">
        <v>118.75140798999999</v>
      </c>
      <c r="E1546" s="11">
        <v>32.672753110000002</v>
      </c>
      <c r="F1546" s="11">
        <v>125.58207385999999</v>
      </c>
      <c r="G1546" s="11">
        <v>35.082568369999997</v>
      </c>
      <c r="H1546" s="11">
        <v>202.83125385</v>
      </c>
      <c r="I1546" s="11">
        <v>24.742867260000001</v>
      </c>
      <c r="J1546" s="11">
        <v>202.77445369999998</v>
      </c>
      <c r="K1546" s="11">
        <v>28.014110110000001</v>
      </c>
      <c r="L1546" s="11">
        <v>231.22982640000001</v>
      </c>
      <c r="M1546" s="11">
        <v>31.900412059999997</v>
      </c>
      <c r="N1546" s="11">
        <v>366.38731251000002</v>
      </c>
      <c r="O1546" s="12">
        <v>71.613308970000006</v>
      </c>
      <c r="P1546" s="6">
        <f t="shared" si="48"/>
        <v>0.25273823194239631</v>
      </c>
      <c r="Q1546" s="6">
        <f t="shared" si="49"/>
        <v>0.16993464557227789</v>
      </c>
    </row>
    <row r="1547" spans="1:17" x14ac:dyDescent="0.25">
      <c r="A1547">
        <f>IF(OR(AND(P1547&lt;&gt;"",P1547&gt;$P$5),AND(Q1547&lt;&gt;"",Q1547&gt;$P$5)),MAX(A$5:A1546)+1,"")</f>
        <v>570</v>
      </c>
      <c r="B1547" s="7" t="s">
        <v>1540</v>
      </c>
      <c r="C1547" s="8" t="s">
        <v>4602</v>
      </c>
      <c r="D1547" s="11">
        <v>479.60485126999998</v>
      </c>
      <c r="E1547" s="11">
        <v>112.82213492</v>
      </c>
      <c r="F1547" s="11">
        <v>697.92509026000005</v>
      </c>
      <c r="G1547" s="11">
        <v>175.79660631000002</v>
      </c>
      <c r="H1547" s="11">
        <v>1033.8553145000001</v>
      </c>
      <c r="I1547" s="11">
        <v>310.21993458999998</v>
      </c>
      <c r="J1547" s="11">
        <v>904.1717945800001</v>
      </c>
      <c r="K1547" s="11">
        <v>327.94363077999998</v>
      </c>
      <c r="L1547" s="11">
        <v>1218.0716433099999</v>
      </c>
      <c r="M1547" s="11">
        <v>329.32504862999997</v>
      </c>
      <c r="N1547" s="11">
        <v>1523.2946948399999</v>
      </c>
      <c r="O1547" s="12">
        <v>402.08589355000004</v>
      </c>
      <c r="P1547" s="6">
        <f t="shared" si="48"/>
        <v>0.2600276415027456</v>
      </c>
      <c r="Q1547" s="6">
        <f t="shared" si="49"/>
        <v>0.28939180214923099</v>
      </c>
    </row>
    <row r="1548" spans="1:17" x14ac:dyDescent="0.25">
      <c r="A1548">
        <f>IF(OR(AND(P1548&lt;&gt;"",P1548&gt;$P$5),AND(Q1548&lt;&gt;"",Q1548&gt;$P$5)),MAX(A$5:A1547)+1,"")</f>
        <v>571</v>
      </c>
      <c r="B1548" s="7" t="s">
        <v>1541</v>
      </c>
      <c r="C1548" s="8" t="s">
        <v>4603</v>
      </c>
      <c r="D1548" s="11">
        <v>508.66183258999996</v>
      </c>
      <c r="E1548" s="11">
        <v>56.25972754</v>
      </c>
      <c r="F1548" s="11">
        <v>505.88667179000004</v>
      </c>
      <c r="G1548" s="11">
        <v>33.128816540000003</v>
      </c>
      <c r="H1548" s="11">
        <v>626.17879705999997</v>
      </c>
      <c r="I1548" s="11">
        <v>32.234560260000002</v>
      </c>
      <c r="J1548" s="11">
        <v>746.60532894000005</v>
      </c>
      <c r="K1548" s="11">
        <v>23.23265211</v>
      </c>
      <c r="L1548" s="11">
        <v>1194.0480509200002</v>
      </c>
      <c r="M1548" s="11">
        <v>83.387857310000001</v>
      </c>
      <c r="N1548" s="11">
        <v>1532.2392549599999</v>
      </c>
      <c r="O1548" s="12">
        <v>138.53660747000001</v>
      </c>
      <c r="P1548" s="6">
        <f t="shared" si="48"/>
        <v>0.24675031488609567</v>
      </c>
      <c r="Q1548" s="6">
        <f t="shared" si="49"/>
        <v>0.19749410660762901</v>
      </c>
    </row>
    <row r="1549" spans="1:17" x14ac:dyDescent="0.25">
      <c r="A1549">
        <f>IF(OR(AND(P1549&lt;&gt;"",P1549&gt;$P$5),AND(Q1549&lt;&gt;"",Q1549&gt;$P$5)),MAX(A$5:A1548)+1,"")</f>
        <v>572</v>
      </c>
      <c r="B1549" s="7" t="s">
        <v>1542</v>
      </c>
      <c r="C1549" s="8" t="s">
        <v>4604</v>
      </c>
      <c r="D1549" s="11">
        <v>120.22959095</v>
      </c>
      <c r="E1549" s="11">
        <v>35.346503460000001</v>
      </c>
      <c r="F1549" s="11">
        <v>169.91900290000001</v>
      </c>
      <c r="G1549" s="11">
        <v>44.292891859999997</v>
      </c>
      <c r="H1549" s="11">
        <v>265.77122337999998</v>
      </c>
      <c r="I1549" s="11">
        <v>52.849948409999996</v>
      </c>
      <c r="J1549" s="11">
        <v>348.82786285000003</v>
      </c>
      <c r="K1549" s="11">
        <v>80.604028760000006</v>
      </c>
      <c r="L1549" s="11">
        <v>491.41156818000002</v>
      </c>
      <c r="M1549" s="11">
        <v>120.97158945999999</v>
      </c>
      <c r="N1549" s="11">
        <v>753.15766257000007</v>
      </c>
      <c r="O1549" s="12">
        <v>152.50371477000002</v>
      </c>
      <c r="P1549" s="6">
        <f t="shared" si="48"/>
        <v>0.44336079897019198</v>
      </c>
      <c r="Q1549" s="6">
        <f t="shared" si="49"/>
        <v>0.33963594725000856</v>
      </c>
    </row>
    <row r="1550" spans="1:17" x14ac:dyDescent="0.25">
      <c r="A1550" t="str">
        <f>IF(OR(AND(P1550&lt;&gt;"",P1550&gt;$P$5),AND(Q1550&lt;&gt;"",Q1550&gt;$P$5)),MAX(A$5:A1549)+1,"")</f>
        <v/>
      </c>
      <c r="B1550" s="7" t="s">
        <v>1543</v>
      </c>
      <c r="C1550" s="8" t="s">
        <v>4605</v>
      </c>
      <c r="D1550" s="11">
        <v>319.55253077999998</v>
      </c>
      <c r="E1550" s="11">
        <v>47.983622619999998</v>
      </c>
      <c r="F1550" s="11">
        <v>310.78074483</v>
      </c>
      <c r="G1550" s="11">
        <v>35.34403588</v>
      </c>
      <c r="H1550" s="11">
        <v>361.50020661000002</v>
      </c>
      <c r="I1550" s="11">
        <v>25.801046920000001</v>
      </c>
      <c r="J1550" s="11">
        <v>513.51073916000007</v>
      </c>
      <c r="K1550" s="11">
        <v>27.112439269999999</v>
      </c>
      <c r="L1550" s="11">
        <v>653.65523565000001</v>
      </c>
      <c r="M1550" s="11">
        <v>40.997497109999998</v>
      </c>
      <c r="N1550" s="11">
        <v>683.93485553999994</v>
      </c>
      <c r="O1550" s="12">
        <v>22.90002986</v>
      </c>
      <c r="P1550" s="6">
        <f t="shared" si="48"/>
        <v>0.16437935125189673</v>
      </c>
      <c r="Q1550" s="6">
        <f t="shared" si="49"/>
        <v>-0.13752085368658995</v>
      </c>
    </row>
    <row r="1551" spans="1:17" x14ac:dyDescent="0.25">
      <c r="A1551">
        <f>IF(OR(AND(P1551&lt;&gt;"",P1551&gt;$P$5),AND(Q1551&lt;&gt;"",Q1551&gt;$P$5)),MAX(A$5:A1550)+1,"")</f>
        <v>573</v>
      </c>
      <c r="B1551" s="7" t="s">
        <v>1544</v>
      </c>
      <c r="C1551" s="8" t="s">
        <v>4606</v>
      </c>
      <c r="D1551" s="11">
        <v>466.71796769000002</v>
      </c>
      <c r="E1551" s="11">
        <v>60.190526799999994</v>
      </c>
      <c r="F1551" s="11">
        <v>423.47933055999999</v>
      </c>
      <c r="G1551" s="11">
        <v>70.79965623999999</v>
      </c>
      <c r="H1551" s="11">
        <v>575.55810832000009</v>
      </c>
      <c r="I1551" s="11">
        <v>99.088101109999997</v>
      </c>
      <c r="J1551" s="11">
        <v>704.54240128999993</v>
      </c>
      <c r="K1551" s="11">
        <v>115.18291859999999</v>
      </c>
      <c r="L1551" s="11">
        <v>811.28457035999998</v>
      </c>
      <c r="M1551" s="11">
        <v>133.73253450000001</v>
      </c>
      <c r="N1551" s="11">
        <v>915.98722955999995</v>
      </c>
      <c r="O1551" s="12">
        <v>156.29727536000001</v>
      </c>
      <c r="P1551" s="6">
        <f t="shared" si="48"/>
        <v>0.14437135841178295</v>
      </c>
      <c r="Q1551" s="6">
        <f t="shared" si="49"/>
        <v>0.21027664471280394</v>
      </c>
    </row>
    <row r="1552" spans="1:17" x14ac:dyDescent="0.25">
      <c r="A1552">
        <f>IF(OR(AND(P1552&lt;&gt;"",P1552&gt;$P$5),AND(Q1552&lt;&gt;"",Q1552&gt;$P$5)),MAX(A$5:A1551)+1,"")</f>
        <v>574</v>
      </c>
      <c r="B1552" s="7" t="s">
        <v>1545</v>
      </c>
      <c r="C1552" s="8" t="s">
        <v>4607</v>
      </c>
      <c r="D1552" s="11">
        <v>303.71843491999999</v>
      </c>
      <c r="E1552" s="11">
        <v>54.176838140000001</v>
      </c>
      <c r="F1552" s="11">
        <v>562.80036163</v>
      </c>
      <c r="G1552" s="11">
        <v>57.478122939999999</v>
      </c>
      <c r="H1552" s="11">
        <v>483.57330358999997</v>
      </c>
      <c r="I1552" s="11">
        <v>7.6742772300000004</v>
      </c>
      <c r="J1552" s="11">
        <v>429.25725930999999</v>
      </c>
      <c r="K1552" s="11">
        <v>-149.22871646000002</v>
      </c>
      <c r="L1552" s="11">
        <v>1678.3857599999999</v>
      </c>
      <c r="M1552" s="11">
        <v>26.897152079999998</v>
      </c>
      <c r="N1552" s="11">
        <v>3885.22005124</v>
      </c>
      <c r="O1552" s="12">
        <v>65.07841495000001</v>
      </c>
      <c r="P1552" s="6">
        <f t="shared" si="48"/>
        <v>0.66490283809221751</v>
      </c>
      <c r="Q1552" s="6">
        <f t="shared" si="49"/>
        <v>3.7348449856121846E-2</v>
      </c>
    </row>
    <row r="1553" spans="1:17" x14ac:dyDescent="0.25">
      <c r="A1553" t="str">
        <f>IF(OR(AND(P1553&lt;&gt;"",P1553&gt;$P$5),AND(Q1553&lt;&gt;"",Q1553&gt;$P$5)),MAX(A$5:A1552)+1,"")</f>
        <v/>
      </c>
      <c r="B1553" s="7" t="s">
        <v>1546</v>
      </c>
      <c r="C1553" s="8" t="s">
        <v>4608</v>
      </c>
      <c r="D1553" s="11">
        <v>1625.8432175799999</v>
      </c>
      <c r="E1553" s="11">
        <v>203.57561749000001</v>
      </c>
      <c r="F1553" s="11">
        <v>1982.5203829100001</v>
      </c>
      <c r="G1553" s="11">
        <v>293.6474801</v>
      </c>
      <c r="H1553" s="11">
        <v>1617.0890610599999</v>
      </c>
      <c r="I1553" s="11">
        <v>295.76800177999996</v>
      </c>
      <c r="J1553" s="11">
        <v>1949.2271374000002</v>
      </c>
      <c r="K1553" s="11">
        <v>350.63431584</v>
      </c>
      <c r="L1553" s="11">
        <v>1995.3013647799999</v>
      </c>
      <c r="M1553" s="11">
        <v>328.01452855000002</v>
      </c>
      <c r="N1553" s="11">
        <v>1637.86715506</v>
      </c>
      <c r="O1553" s="12">
        <v>175.96228113999999</v>
      </c>
      <c r="P1553" s="6">
        <f t="shared" si="48"/>
        <v>1.4747455494270589E-3</v>
      </c>
      <c r="Q1553" s="6">
        <f t="shared" si="49"/>
        <v>-2.8732706489719262E-2</v>
      </c>
    </row>
    <row r="1554" spans="1:17" x14ac:dyDescent="0.25">
      <c r="A1554" t="str">
        <f>IF(OR(AND(P1554&lt;&gt;"",P1554&gt;$P$5),AND(Q1554&lt;&gt;"",Q1554&gt;$P$5)),MAX(A$5:A1553)+1,"")</f>
        <v/>
      </c>
      <c r="B1554" s="7" t="s">
        <v>1547</v>
      </c>
      <c r="C1554" s="8" t="s">
        <v>4609</v>
      </c>
      <c r="D1554" s="11">
        <v>308.77815306999997</v>
      </c>
      <c r="E1554" s="11">
        <v>72.620869670000005</v>
      </c>
      <c r="F1554" s="11">
        <v>383.10357269999997</v>
      </c>
      <c r="G1554" s="11">
        <v>86.046224590000008</v>
      </c>
      <c r="H1554" s="11">
        <v>438.85727625999999</v>
      </c>
      <c r="I1554" s="11">
        <v>111.75361848999999</v>
      </c>
      <c r="J1554" s="11">
        <v>531.74155886000005</v>
      </c>
      <c r="K1554" s="11">
        <v>122.01104929</v>
      </c>
      <c r="L1554" s="11">
        <v>627.54955585000005</v>
      </c>
      <c r="M1554" s="11">
        <v>125.57308833</v>
      </c>
      <c r="N1554" s="11">
        <v>698.44481948999999</v>
      </c>
      <c r="O1554" s="12">
        <v>139.92338247999999</v>
      </c>
      <c r="P1554" s="6">
        <f t="shared" si="48"/>
        <v>0.17732700843502758</v>
      </c>
      <c r="Q1554" s="6">
        <f t="shared" si="49"/>
        <v>0.14015991929624261</v>
      </c>
    </row>
    <row r="1555" spans="1:17" x14ac:dyDescent="0.25">
      <c r="A1555" t="str">
        <f>IF(OR(AND(P1555&lt;&gt;"",P1555&gt;$P$5),AND(Q1555&lt;&gt;"",Q1555&gt;$P$5)),MAX(A$5:A1554)+1,"")</f>
        <v/>
      </c>
      <c r="B1555" s="7" t="s">
        <v>1548</v>
      </c>
      <c r="C1555" s="8" t="s">
        <v>4610</v>
      </c>
      <c r="D1555" s="11">
        <v>167.22561206999998</v>
      </c>
      <c r="E1555" s="11">
        <v>39.386814000000001</v>
      </c>
      <c r="F1555" s="11">
        <v>235.82073865000001</v>
      </c>
      <c r="G1555" s="11">
        <v>56.406420140000002</v>
      </c>
      <c r="H1555" s="11">
        <v>291.45134281999998</v>
      </c>
      <c r="I1555" s="11">
        <v>81.966902939999997</v>
      </c>
      <c r="J1555" s="11">
        <v>327.54707277</v>
      </c>
      <c r="K1555" s="11">
        <v>105.91565258</v>
      </c>
      <c r="L1555" s="11">
        <v>380.32596194999996</v>
      </c>
      <c r="M1555" s="11">
        <v>104.09358788</v>
      </c>
      <c r="N1555" s="11">
        <v>380.48627973000004</v>
      </c>
      <c r="O1555" s="12">
        <v>79.50270184</v>
      </c>
      <c r="P1555" s="6">
        <f t="shared" si="48"/>
        <v>0.17871074171064372</v>
      </c>
      <c r="Q1555" s="6">
        <f t="shared" si="49"/>
        <v>0.15081683696625525</v>
      </c>
    </row>
    <row r="1556" spans="1:17" x14ac:dyDescent="0.25">
      <c r="A1556" t="str">
        <f>IF(OR(AND(P1556&lt;&gt;"",P1556&gt;$P$5),AND(Q1556&lt;&gt;"",Q1556&gt;$P$5)),MAX(A$5:A1555)+1,"")</f>
        <v/>
      </c>
      <c r="B1556" s="7" t="s">
        <v>1549</v>
      </c>
      <c r="C1556" s="8" t="s">
        <v>4611</v>
      </c>
      <c r="D1556" s="11">
        <v>243.85804672999998</v>
      </c>
      <c r="E1556" s="11">
        <v>42.450602119999999</v>
      </c>
      <c r="F1556" s="11">
        <v>314.84386289999998</v>
      </c>
      <c r="G1556" s="11">
        <v>51.03034924</v>
      </c>
      <c r="H1556" s="11">
        <v>322.71131588999998</v>
      </c>
      <c r="I1556" s="11">
        <v>14.46889309</v>
      </c>
      <c r="J1556" s="11">
        <v>442.59667651999996</v>
      </c>
      <c r="K1556" s="11">
        <v>12.867445720000001</v>
      </c>
      <c r="L1556" s="11">
        <v>422.11237068999998</v>
      </c>
      <c r="M1556" s="11">
        <v>8.7066445300000002</v>
      </c>
      <c r="N1556" s="11">
        <v>426.62509732000001</v>
      </c>
      <c r="O1556" s="12">
        <v>2.08563287</v>
      </c>
      <c r="P1556" s="6">
        <f t="shared" si="48"/>
        <v>0.11836060898074563</v>
      </c>
      <c r="Q1556" s="6">
        <f t="shared" si="49"/>
        <v>-0.45264284233935781</v>
      </c>
    </row>
    <row r="1557" spans="1:17" x14ac:dyDescent="0.25">
      <c r="A1557">
        <f>IF(OR(AND(P1557&lt;&gt;"",P1557&gt;$P$5),AND(Q1557&lt;&gt;"",Q1557&gt;$P$5)),MAX(A$5:A1556)+1,"")</f>
        <v>575</v>
      </c>
      <c r="B1557" s="7" t="s">
        <v>1550</v>
      </c>
      <c r="C1557" s="8" t="s">
        <v>4612</v>
      </c>
      <c r="D1557" s="11">
        <v>184.25742890000001</v>
      </c>
      <c r="E1557" s="11">
        <v>39.667007429999998</v>
      </c>
      <c r="F1557" s="11">
        <v>230.16813323</v>
      </c>
      <c r="G1557" s="11">
        <v>44.380933579999997</v>
      </c>
      <c r="H1557" s="11">
        <v>301.38979495000001</v>
      </c>
      <c r="I1557" s="11">
        <v>49.370086389999997</v>
      </c>
      <c r="J1557" s="11">
        <v>410.93186660999999</v>
      </c>
      <c r="K1557" s="11">
        <v>43.938430220000001</v>
      </c>
      <c r="L1557" s="11">
        <v>526.07596005000005</v>
      </c>
      <c r="M1557" s="11">
        <v>50.519583450000006</v>
      </c>
      <c r="N1557" s="11">
        <v>627.15100149</v>
      </c>
      <c r="O1557" s="12">
        <v>61.230970079999999</v>
      </c>
      <c r="P1557" s="6">
        <f t="shared" si="48"/>
        <v>0.27758387776984672</v>
      </c>
      <c r="Q1557" s="6">
        <f t="shared" si="49"/>
        <v>9.0707603020662608E-2</v>
      </c>
    </row>
    <row r="1558" spans="1:17" x14ac:dyDescent="0.25">
      <c r="A1558">
        <f>IF(OR(AND(P1558&lt;&gt;"",P1558&gt;$P$5),AND(Q1558&lt;&gt;"",Q1558&gt;$P$5)),MAX(A$5:A1557)+1,"")</f>
        <v>576</v>
      </c>
      <c r="B1558" s="7" t="s">
        <v>1551</v>
      </c>
      <c r="C1558" s="8" t="s">
        <v>4613</v>
      </c>
      <c r="D1558" s="11">
        <v>206.52504794999999</v>
      </c>
      <c r="E1558" s="11">
        <v>31.135196579999999</v>
      </c>
      <c r="F1558" s="11">
        <v>159.65608863999998</v>
      </c>
      <c r="G1558" s="11">
        <v>22.86033398</v>
      </c>
      <c r="H1558" s="11">
        <v>361.53160342000001</v>
      </c>
      <c r="I1558" s="11">
        <v>44.865870039999997</v>
      </c>
      <c r="J1558" s="11">
        <v>450.94554459</v>
      </c>
      <c r="K1558" s="11">
        <v>63.93841595</v>
      </c>
      <c r="L1558" s="11">
        <v>350.71769411000002</v>
      </c>
      <c r="M1558" s="11">
        <v>75.282787560000003</v>
      </c>
      <c r="N1558" s="11">
        <v>679.26735930999996</v>
      </c>
      <c r="O1558" s="12">
        <v>77.102596489999996</v>
      </c>
      <c r="P1558" s="6">
        <f t="shared" si="48"/>
        <v>0.2688596965279868</v>
      </c>
      <c r="Q1558" s="6">
        <f t="shared" si="49"/>
        <v>0.19884622002900021</v>
      </c>
    </row>
    <row r="1559" spans="1:17" x14ac:dyDescent="0.25">
      <c r="A1559">
        <f>IF(OR(AND(P1559&lt;&gt;"",P1559&gt;$P$5),AND(Q1559&lt;&gt;"",Q1559&gt;$P$5)),MAX(A$5:A1558)+1,"")</f>
        <v>577</v>
      </c>
      <c r="B1559" s="7" t="s">
        <v>1552</v>
      </c>
      <c r="C1559" s="8" t="s">
        <v>4614</v>
      </c>
      <c r="D1559" s="11">
        <v>323.79403231999999</v>
      </c>
      <c r="E1559" s="11">
        <v>50.988619039999996</v>
      </c>
      <c r="F1559" s="11">
        <v>443.52285773</v>
      </c>
      <c r="G1559" s="11">
        <v>79.002193009999999</v>
      </c>
      <c r="H1559" s="11">
        <v>412.94326272000001</v>
      </c>
      <c r="I1559" s="11">
        <v>57.181961819999998</v>
      </c>
      <c r="J1559" s="11">
        <v>729.10352416000001</v>
      </c>
      <c r="K1559" s="11">
        <v>113.40754384</v>
      </c>
      <c r="L1559" s="11">
        <v>1245.0160554900001</v>
      </c>
      <c r="M1559" s="11">
        <v>145.72014493</v>
      </c>
      <c r="N1559" s="11">
        <v>1370.7992953199998</v>
      </c>
      <c r="O1559" s="12">
        <v>178.65071972999999</v>
      </c>
      <c r="P1559" s="6">
        <f t="shared" si="48"/>
        <v>0.33456891954770995</v>
      </c>
      <c r="Q1559" s="6">
        <f t="shared" si="49"/>
        <v>0.28500939844672524</v>
      </c>
    </row>
    <row r="1560" spans="1:17" x14ac:dyDescent="0.25">
      <c r="A1560" t="str">
        <f>IF(OR(AND(P1560&lt;&gt;"",P1560&gt;$P$5),AND(Q1560&lt;&gt;"",Q1560&gt;$P$5)),MAX(A$5:A1559)+1,"")</f>
        <v/>
      </c>
      <c r="B1560" s="7" t="s">
        <v>1553</v>
      </c>
      <c r="C1560" s="8" t="s">
        <v>4615</v>
      </c>
      <c r="D1560" s="11">
        <v>174.77093672999999</v>
      </c>
      <c r="E1560" s="11">
        <v>37.198375590000005</v>
      </c>
      <c r="F1560" s="11">
        <v>199.37907986000002</v>
      </c>
      <c r="G1560" s="11">
        <v>42.185546610000003</v>
      </c>
      <c r="H1560" s="11">
        <v>171.48879298</v>
      </c>
      <c r="I1560" s="11">
        <v>14.30551266</v>
      </c>
      <c r="J1560" s="11">
        <v>145.28516372999999</v>
      </c>
      <c r="K1560" s="11">
        <v>16.694672520000001</v>
      </c>
      <c r="L1560" s="11">
        <v>149.92785809</v>
      </c>
      <c r="M1560" s="11">
        <v>18.878031710000002</v>
      </c>
      <c r="N1560" s="11">
        <v>146.03777796</v>
      </c>
      <c r="O1560" s="12">
        <v>7.1668990199999998</v>
      </c>
      <c r="P1560" s="6">
        <f t="shared" si="48"/>
        <v>-3.5284624128978148E-2</v>
      </c>
      <c r="Q1560" s="6">
        <f t="shared" si="49"/>
        <v>-0.28061486084507448</v>
      </c>
    </row>
    <row r="1561" spans="1:17" x14ac:dyDescent="0.25">
      <c r="A1561" t="str">
        <f>IF(OR(AND(P1561&lt;&gt;"",P1561&gt;$P$5),AND(Q1561&lt;&gt;"",Q1561&gt;$P$5)),MAX(A$5:A1560)+1,"")</f>
        <v/>
      </c>
      <c r="B1561" s="7" t="s">
        <v>1554</v>
      </c>
      <c r="C1561" s="8" t="s">
        <v>4616</v>
      </c>
      <c r="D1561" s="11">
        <v>491.00879103</v>
      </c>
      <c r="E1561" s="11">
        <v>48.426224020000006</v>
      </c>
      <c r="F1561" s="11">
        <v>649.84826801999998</v>
      </c>
      <c r="G1561" s="11">
        <v>44.266850909999995</v>
      </c>
      <c r="H1561" s="11">
        <v>798.71528322000006</v>
      </c>
      <c r="I1561" s="11">
        <v>63.65452329</v>
      </c>
      <c r="J1561" s="11">
        <v>767.81966137999996</v>
      </c>
      <c r="K1561" s="11">
        <v>42.337826200000002</v>
      </c>
      <c r="L1561" s="11">
        <v>856.84108789000004</v>
      </c>
      <c r="M1561" s="11">
        <v>32.240064239999995</v>
      </c>
      <c r="N1561" s="11">
        <v>979.03008990000001</v>
      </c>
      <c r="O1561" s="12">
        <v>90.480093769999996</v>
      </c>
      <c r="P1561" s="6">
        <f t="shared" si="48"/>
        <v>0.14799858932496091</v>
      </c>
      <c r="Q1561" s="6">
        <f t="shared" si="49"/>
        <v>0.13316848336107845</v>
      </c>
    </row>
    <row r="1562" spans="1:17" x14ac:dyDescent="0.25">
      <c r="A1562">
        <f>IF(OR(AND(P1562&lt;&gt;"",P1562&gt;$P$5),AND(Q1562&lt;&gt;"",Q1562&gt;$P$5)),MAX(A$5:A1561)+1,"")</f>
        <v>578</v>
      </c>
      <c r="B1562" s="7" t="s">
        <v>1555</v>
      </c>
      <c r="C1562" s="8" t="s">
        <v>4617</v>
      </c>
      <c r="D1562" s="11">
        <v>239.33026958000002</v>
      </c>
      <c r="E1562" s="11">
        <v>39.085642549999996</v>
      </c>
      <c r="F1562" s="11">
        <v>312.40222739000001</v>
      </c>
      <c r="G1562" s="11">
        <v>46.336711530000002</v>
      </c>
      <c r="H1562" s="11">
        <v>294.13609116000003</v>
      </c>
      <c r="I1562" s="11">
        <v>38.660748420000004</v>
      </c>
      <c r="J1562" s="11">
        <v>322.08572480000004</v>
      </c>
      <c r="K1562" s="11">
        <v>21.601375000000001</v>
      </c>
      <c r="L1562" s="11">
        <v>749.76310821000004</v>
      </c>
      <c r="M1562" s="11">
        <v>63.542498710000004</v>
      </c>
      <c r="N1562" s="11">
        <v>884.34829834000004</v>
      </c>
      <c r="O1562" s="12">
        <v>101.86496346</v>
      </c>
      <c r="P1562" s="6">
        <f t="shared" si="48"/>
        <v>0.29874875097431808</v>
      </c>
      <c r="Q1562" s="6">
        <f t="shared" si="49"/>
        <v>0.21115998955804605</v>
      </c>
    </row>
    <row r="1563" spans="1:17" x14ac:dyDescent="0.25">
      <c r="A1563">
        <f>IF(OR(AND(P1563&lt;&gt;"",P1563&gt;$P$5),AND(Q1563&lt;&gt;"",Q1563&gt;$P$5)),MAX(A$5:A1562)+1,"")</f>
        <v>579</v>
      </c>
      <c r="B1563" s="7" t="s">
        <v>1556</v>
      </c>
      <c r="C1563" s="8" t="s">
        <v>4618</v>
      </c>
      <c r="D1563" s="11">
        <v>363.93384845999998</v>
      </c>
      <c r="E1563" s="11">
        <v>66.462150640000004</v>
      </c>
      <c r="F1563" s="11">
        <v>608.41647646000001</v>
      </c>
      <c r="G1563" s="11">
        <v>117.81193981999999</v>
      </c>
      <c r="H1563" s="11">
        <v>834.85864409999999</v>
      </c>
      <c r="I1563" s="11">
        <v>151.90692437999999</v>
      </c>
      <c r="J1563" s="11">
        <v>1010.83801772</v>
      </c>
      <c r="K1563" s="11">
        <v>192.92944962999999</v>
      </c>
      <c r="L1563" s="11">
        <v>1370.3584911800001</v>
      </c>
      <c r="M1563" s="11">
        <v>288.28864593999998</v>
      </c>
      <c r="N1563" s="11">
        <v>1755.99891576</v>
      </c>
      <c r="O1563" s="12">
        <v>604.57867202</v>
      </c>
      <c r="P1563" s="6">
        <f t="shared" si="48"/>
        <v>0.36993625303359545</v>
      </c>
      <c r="Q1563" s="6">
        <f t="shared" si="49"/>
        <v>0.55516218098236814</v>
      </c>
    </row>
    <row r="1564" spans="1:17" x14ac:dyDescent="0.25">
      <c r="A1564" t="str">
        <f>IF(OR(AND(P1564&lt;&gt;"",P1564&gt;$P$5),AND(Q1564&lt;&gt;"",Q1564&gt;$P$5)),MAX(A$5:A1563)+1,"")</f>
        <v/>
      </c>
      <c r="B1564" s="7" t="s">
        <v>1557</v>
      </c>
      <c r="C1564" s="8" t="s">
        <v>4619</v>
      </c>
      <c r="D1564" s="11">
        <v>433.58847261</v>
      </c>
      <c r="E1564" s="11">
        <v>55.554035840000004</v>
      </c>
      <c r="F1564" s="11">
        <v>553.23997271000007</v>
      </c>
      <c r="G1564" s="11">
        <v>60.268596469999999</v>
      </c>
      <c r="H1564" s="11">
        <v>296.15737237000002</v>
      </c>
      <c r="I1564" s="11">
        <v>-3.4161703700000001</v>
      </c>
      <c r="J1564" s="11">
        <v>220.02470271000001</v>
      </c>
      <c r="K1564" s="11">
        <v>-187.76919622999998</v>
      </c>
      <c r="L1564" s="11">
        <v>77.497608099999994</v>
      </c>
      <c r="M1564" s="11">
        <v>5.1076388499999998</v>
      </c>
      <c r="N1564" s="11">
        <v>6.9249077300000002</v>
      </c>
      <c r="O1564" s="12">
        <v>-99.443173160000001</v>
      </c>
      <c r="P1564" s="6">
        <f t="shared" si="48"/>
        <v>-0.56281298668161139</v>
      </c>
      <c r="Q1564" s="6">
        <f t="shared" si="49"/>
        <v>-2.1234968829531038</v>
      </c>
    </row>
    <row r="1565" spans="1:17" x14ac:dyDescent="0.25">
      <c r="A1565">
        <f>IF(OR(AND(P1565&lt;&gt;"",P1565&gt;$P$5),AND(Q1565&lt;&gt;"",Q1565&gt;$P$5)),MAX(A$5:A1564)+1,"")</f>
        <v>580</v>
      </c>
      <c r="B1565" s="7" t="s">
        <v>1558</v>
      </c>
      <c r="C1565" s="8" t="s">
        <v>4620</v>
      </c>
      <c r="D1565" s="11">
        <v>349.93040879</v>
      </c>
      <c r="E1565" s="11">
        <v>41.045352659999999</v>
      </c>
      <c r="F1565" s="11">
        <v>512.15057723000007</v>
      </c>
      <c r="G1565" s="11">
        <v>52.102671409999999</v>
      </c>
      <c r="H1565" s="11">
        <v>534.16455182999994</v>
      </c>
      <c r="I1565" s="11">
        <v>26.895386500000001</v>
      </c>
      <c r="J1565" s="11">
        <v>585.60815128000002</v>
      </c>
      <c r="K1565" s="11">
        <v>16.266913389999999</v>
      </c>
      <c r="L1565" s="11">
        <v>970.09796775999996</v>
      </c>
      <c r="M1565" s="11">
        <v>133.97352217</v>
      </c>
      <c r="N1565" s="11">
        <v>1522.59643762</v>
      </c>
      <c r="O1565" s="12">
        <v>223.67195948</v>
      </c>
      <c r="P1565" s="6">
        <f t="shared" si="48"/>
        <v>0.3419014588853091</v>
      </c>
      <c r="Q1565" s="6">
        <f t="shared" si="49"/>
        <v>0.40368451903781555</v>
      </c>
    </row>
    <row r="1566" spans="1:17" x14ac:dyDescent="0.25">
      <c r="A1566">
        <f>IF(OR(AND(P1566&lt;&gt;"",P1566&gt;$P$5),AND(Q1566&lt;&gt;"",Q1566&gt;$P$5)),MAX(A$5:A1565)+1,"")</f>
        <v>581</v>
      </c>
      <c r="B1566" s="7" t="s">
        <v>1559</v>
      </c>
      <c r="C1566" s="8" t="s">
        <v>4621</v>
      </c>
      <c r="D1566" s="11">
        <v>95.461820620000012</v>
      </c>
      <c r="E1566" s="11">
        <v>34.49472188</v>
      </c>
      <c r="F1566" s="11">
        <v>116.73783066</v>
      </c>
      <c r="G1566" s="11">
        <v>36.524652070000002</v>
      </c>
      <c r="H1566" s="11">
        <v>141.19145074000002</v>
      </c>
      <c r="I1566" s="11">
        <v>45.362539909999995</v>
      </c>
      <c r="J1566" s="11">
        <v>119.27877644</v>
      </c>
      <c r="K1566" s="11">
        <v>15.273272720000001</v>
      </c>
      <c r="L1566" s="11">
        <v>203.33686850000001</v>
      </c>
      <c r="M1566" s="11">
        <v>41.929153799999995</v>
      </c>
      <c r="N1566" s="11">
        <v>252.45281312</v>
      </c>
      <c r="O1566" s="12">
        <v>42.570687649999996</v>
      </c>
      <c r="P1566" s="6">
        <f t="shared" si="48"/>
        <v>0.21470298948492594</v>
      </c>
      <c r="Q1566" s="6">
        <f t="shared" si="49"/>
        <v>4.2969488454003724E-2</v>
      </c>
    </row>
    <row r="1567" spans="1:17" x14ac:dyDescent="0.25">
      <c r="A1567">
        <f>IF(OR(AND(P1567&lt;&gt;"",P1567&gt;$P$5),AND(Q1567&lt;&gt;"",Q1567&gt;$P$5)),MAX(A$5:A1566)+1,"")</f>
        <v>582</v>
      </c>
      <c r="B1567" s="7" t="s">
        <v>1560</v>
      </c>
      <c r="C1567" s="8" t="s">
        <v>4622</v>
      </c>
      <c r="D1567" s="11">
        <v>399.20908507000001</v>
      </c>
      <c r="E1567" s="11">
        <v>70.648166079999996</v>
      </c>
      <c r="F1567" s="11">
        <v>464.89426173000004</v>
      </c>
      <c r="G1567" s="11">
        <v>81.172448189999997</v>
      </c>
      <c r="H1567" s="11">
        <v>545.76213688999997</v>
      </c>
      <c r="I1567" s="11">
        <v>99.299477260000003</v>
      </c>
      <c r="J1567" s="11">
        <v>669.84731578999993</v>
      </c>
      <c r="K1567" s="11">
        <v>120.2101613</v>
      </c>
      <c r="L1567" s="11">
        <v>902.60284361000004</v>
      </c>
      <c r="M1567" s="11">
        <v>147.38051438999997</v>
      </c>
      <c r="N1567" s="11">
        <v>1351.66992731</v>
      </c>
      <c r="O1567" s="12">
        <v>208.45709528999998</v>
      </c>
      <c r="P1567" s="6">
        <f t="shared" si="48"/>
        <v>0.27624498060496339</v>
      </c>
      <c r="Q1567" s="6">
        <f t="shared" si="49"/>
        <v>0.24160415660329959</v>
      </c>
    </row>
    <row r="1568" spans="1:17" x14ac:dyDescent="0.25">
      <c r="A1568">
        <f>IF(OR(AND(P1568&lt;&gt;"",P1568&gt;$P$5),AND(Q1568&lt;&gt;"",Q1568&gt;$P$5)),MAX(A$5:A1567)+1,"")</f>
        <v>583</v>
      </c>
      <c r="B1568" s="7" t="s">
        <v>1561</v>
      </c>
      <c r="C1568" s="8" t="s">
        <v>4623</v>
      </c>
      <c r="D1568" s="11">
        <v>165.04136388999999</v>
      </c>
      <c r="E1568" s="11">
        <v>36.481462819999997</v>
      </c>
      <c r="F1568" s="11">
        <v>207.07010996</v>
      </c>
      <c r="G1568" s="11">
        <v>39.734707549999996</v>
      </c>
      <c r="H1568" s="11">
        <v>240.71735809999998</v>
      </c>
      <c r="I1568" s="11">
        <v>49.801801810000001</v>
      </c>
      <c r="J1568" s="11">
        <v>311.20579235000002</v>
      </c>
      <c r="K1568" s="11">
        <v>56.974116850000001</v>
      </c>
      <c r="L1568" s="11">
        <v>374.73769980999998</v>
      </c>
      <c r="M1568" s="11">
        <v>64.236558340000002</v>
      </c>
      <c r="N1568" s="11">
        <v>456.84141156999999</v>
      </c>
      <c r="O1568" s="12">
        <v>76.012570019999998</v>
      </c>
      <c r="P1568" s="6">
        <f t="shared" si="48"/>
        <v>0.22584209885309026</v>
      </c>
      <c r="Q1568" s="6">
        <f t="shared" si="49"/>
        <v>0.15814419438729566</v>
      </c>
    </row>
    <row r="1569" spans="1:17" x14ac:dyDescent="0.25">
      <c r="A1569" t="str">
        <f>IF(OR(AND(P1569&lt;&gt;"",P1569&gt;$P$5),AND(Q1569&lt;&gt;"",Q1569&gt;$P$5)),MAX(A$5:A1568)+1,"")</f>
        <v/>
      </c>
      <c r="B1569" s="7" t="s">
        <v>1562</v>
      </c>
      <c r="C1569" s="8" t="s">
        <v>4624</v>
      </c>
      <c r="D1569" s="11">
        <v>333.71278823</v>
      </c>
      <c r="E1569" s="11">
        <v>45.249858530000004</v>
      </c>
      <c r="F1569" s="11">
        <v>488.74632310999999</v>
      </c>
      <c r="G1569" s="11">
        <v>79.052423230000002</v>
      </c>
      <c r="H1569" s="11">
        <v>589.11176042</v>
      </c>
      <c r="I1569" s="11">
        <v>123.77730964</v>
      </c>
      <c r="J1569" s="11">
        <v>739.61846940999999</v>
      </c>
      <c r="K1569" s="11">
        <v>174.13777315000002</v>
      </c>
      <c r="L1569" s="11">
        <v>929.84313164000002</v>
      </c>
      <c r="M1569" s="11">
        <v>223.08561166999999</v>
      </c>
      <c r="N1569" s="11">
        <v>791.0464236900001</v>
      </c>
      <c r="O1569" s="12">
        <v>105.81894856999999</v>
      </c>
      <c r="P1569" s="6">
        <f t="shared" si="48"/>
        <v>0.18840870514013197</v>
      </c>
      <c r="Q1569" s="6">
        <f t="shared" si="49"/>
        <v>0.18519345157110734</v>
      </c>
    </row>
    <row r="1570" spans="1:17" x14ac:dyDescent="0.25">
      <c r="A1570">
        <f>IF(OR(AND(P1570&lt;&gt;"",P1570&gt;$P$5),AND(Q1570&lt;&gt;"",Q1570&gt;$P$5)),MAX(A$5:A1569)+1,"")</f>
        <v>584</v>
      </c>
      <c r="B1570" s="7" t="s">
        <v>1563</v>
      </c>
      <c r="C1570" s="8" t="s">
        <v>4625</v>
      </c>
      <c r="D1570" s="11">
        <v>598.83141837000005</v>
      </c>
      <c r="E1570" s="11">
        <v>148.03301716999999</v>
      </c>
      <c r="F1570" s="11">
        <v>873.64432123999995</v>
      </c>
      <c r="G1570" s="11">
        <v>172.54806930999999</v>
      </c>
      <c r="H1570" s="11">
        <v>1083.3326090099999</v>
      </c>
      <c r="I1570" s="11">
        <v>72.801702769999991</v>
      </c>
      <c r="J1570" s="11">
        <v>2120.39601963</v>
      </c>
      <c r="K1570" s="11">
        <v>181.03199531999999</v>
      </c>
      <c r="L1570" s="11">
        <v>3062.2473988200004</v>
      </c>
      <c r="M1570" s="11">
        <v>283.28636862000002</v>
      </c>
      <c r="N1570" s="11">
        <v>4569.2471828100006</v>
      </c>
      <c r="O1570" s="12">
        <v>425.40204447000002</v>
      </c>
      <c r="P1570" s="6">
        <f t="shared" si="48"/>
        <v>0.50144011471275185</v>
      </c>
      <c r="Q1570" s="6">
        <f t="shared" si="49"/>
        <v>0.23506039803522816</v>
      </c>
    </row>
    <row r="1571" spans="1:17" x14ac:dyDescent="0.25">
      <c r="A1571" t="str">
        <f>IF(OR(AND(P1571&lt;&gt;"",P1571&gt;$P$5),AND(Q1571&lt;&gt;"",Q1571&gt;$P$5)),MAX(A$5:A1570)+1,"")</f>
        <v/>
      </c>
      <c r="B1571" s="7" t="s">
        <v>1564</v>
      </c>
      <c r="C1571" s="8" t="s">
        <v>4626</v>
      </c>
      <c r="D1571" s="11">
        <v>130.92574009999998</v>
      </c>
      <c r="E1571" s="11">
        <v>42.550280990000005</v>
      </c>
      <c r="F1571" s="11">
        <v>186.88651684999999</v>
      </c>
      <c r="G1571" s="11">
        <v>61.080175920000002</v>
      </c>
      <c r="H1571" s="11">
        <v>246.85600055</v>
      </c>
      <c r="I1571" s="11">
        <v>85.133608809999998</v>
      </c>
      <c r="J1571" s="11">
        <v>304.07171489999996</v>
      </c>
      <c r="K1571" s="11">
        <v>101.61287839000001</v>
      </c>
      <c r="L1571" s="11">
        <v>274.81248145999996</v>
      </c>
      <c r="M1571" s="11">
        <v>29.897048959999999</v>
      </c>
      <c r="N1571" s="11">
        <v>139.05786113999997</v>
      </c>
      <c r="O1571" s="12">
        <v>-66.431927599999995</v>
      </c>
      <c r="P1571" s="6">
        <f t="shared" si="48"/>
        <v>1.2124881699763002E-2</v>
      </c>
      <c r="Q1571" s="6">
        <f t="shared" si="49"/>
        <v>-2.093188071973989</v>
      </c>
    </row>
    <row r="1572" spans="1:17" x14ac:dyDescent="0.25">
      <c r="A1572" t="str">
        <f>IF(OR(AND(P1572&lt;&gt;"",P1572&gt;$P$5),AND(Q1572&lt;&gt;"",Q1572&gt;$P$5)),MAX(A$5:A1571)+1,"")</f>
        <v/>
      </c>
      <c r="B1572" s="7" t="s">
        <v>1565</v>
      </c>
      <c r="C1572" s="8" t="s">
        <v>4627</v>
      </c>
      <c r="D1572" s="11">
        <v>194.42308127999999</v>
      </c>
      <c r="E1572" s="11">
        <v>36.639846030000001</v>
      </c>
      <c r="F1572" s="11">
        <v>282.54961601999997</v>
      </c>
      <c r="G1572" s="11">
        <v>54.533374789999996</v>
      </c>
      <c r="H1572" s="11">
        <v>249.17368235000001</v>
      </c>
      <c r="I1572" s="11">
        <v>45.000349799999995</v>
      </c>
      <c r="J1572" s="11">
        <v>286.93132112000001</v>
      </c>
      <c r="K1572" s="11">
        <v>24.746548789999999</v>
      </c>
      <c r="L1572" s="11">
        <v>333.94452535000005</v>
      </c>
      <c r="M1572" s="11">
        <v>30.098613480000001</v>
      </c>
      <c r="N1572" s="11">
        <v>344.53223631000003</v>
      </c>
      <c r="O1572" s="12">
        <v>23.040582239999999</v>
      </c>
      <c r="P1572" s="6">
        <f t="shared" si="48"/>
        <v>0.1212343861358931</v>
      </c>
      <c r="Q1572" s="6">
        <f t="shared" si="49"/>
        <v>-8.8602229364722507E-2</v>
      </c>
    </row>
    <row r="1573" spans="1:17" x14ac:dyDescent="0.25">
      <c r="A1573" t="str">
        <f>IF(OR(AND(P1573&lt;&gt;"",P1573&gt;$P$5),AND(Q1573&lt;&gt;"",Q1573&gt;$P$5)),MAX(A$5:A1572)+1,"")</f>
        <v/>
      </c>
      <c r="B1573" s="7" t="s">
        <v>1566</v>
      </c>
      <c r="C1573" s="8" t="s">
        <v>4628</v>
      </c>
      <c r="D1573" s="11">
        <v>302.56228660000005</v>
      </c>
      <c r="E1573" s="11">
        <v>48.462836209999999</v>
      </c>
      <c r="F1573" s="11">
        <v>355.36752773000001</v>
      </c>
      <c r="G1573" s="11">
        <v>62.732300250000002</v>
      </c>
      <c r="H1573" s="11">
        <v>314.64278367000003</v>
      </c>
      <c r="I1573" s="11">
        <v>41.255415149999997</v>
      </c>
      <c r="J1573" s="11">
        <v>376.67664164000001</v>
      </c>
      <c r="K1573" s="11">
        <v>4.8277994900000003</v>
      </c>
      <c r="L1573" s="11">
        <v>399.75367931</v>
      </c>
      <c r="M1573" s="11">
        <v>-50.421495270000001</v>
      </c>
      <c r="N1573" s="11">
        <v>410.56837454999999</v>
      </c>
      <c r="O1573" s="12">
        <v>7.6815618899999993</v>
      </c>
      <c r="P1573" s="6">
        <f t="shared" si="48"/>
        <v>6.2953190741509069E-2</v>
      </c>
      <c r="Q1573" s="6">
        <f t="shared" si="49"/>
        <v>-0.30815605969279425</v>
      </c>
    </row>
    <row r="1574" spans="1:17" x14ac:dyDescent="0.25">
      <c r="A1574">
        <f>IF(OR(AND(P1574&lt;&gt;"",P1574&gt;$P$5),AND(Q1574&lt;&gt;"",Q1574&gt;$P$5)),MAX(A$5:A1573)+1,"")</f>
        <v>585</v>
      </c>
      <c r="B1574" s="7" t="s">
        <v>1567</v>
      </c>
      <c r="C1574" s="8" t="s">
        <v>4629</v>
      </c>
      <c r="D1574" s="11">
        <v>181.56886064</v>
      </c>
      <c r="E1574" s="11">
        <v>30.784192409999999</v>
      </c>
      <c r="F1574" s="11">
        <v>343.80991739999996</v>
      </c>
      <c r="G1574" s="11">
        <v>46.821806899999999</v>
      </c>
      <c r="H1574" s="11">
        <v>250.17739884</v>
      </c>
      <c r="I1574" s="11">
        <v>31.244603260000002</v>
      </c>
      <c r="J1574" s="11">
        <v>212.02783933000001</v>
      </c>
      <c r="K1574" s="11">
        <v>17.190147270000001</v>
      </c>
      <c r="L1574" s="11">
        <v>436.85853272000003</v>
      </c>
      <c r="M1574" s="11">
        <v>49.130078220000001</v>
      </c>
      <c r="N1574" s="11">
        <v>1749.7086794200002</v>
      </c>
      <c r="O1574" s="12">
        <v>100.66065523</v>
      </c>
      <c r="P1574" s="6">
        <f t="shared" si="48"/>
        <v>0.57320339719131219</v>
      </c>
      <c r="Q1574" s="6">
        <f t="shared" si="49"/>
        <v>0.2673786815836583</v>
      </c>
    </row>
    <row r="1575" spans="1:17" x14ac:dyDescent="0.25">
      <c r="A1575">
        <f>IF(OR(AND(P1575&lt;&gt;"",P1575&gt;$P$5),AND(Q1575&lt;&gt;"",Q1575&gt;$P$5)),MAX(A$5:A1574)+1,"")</f>
        <v>586</v>
      </c>
      <c r="B1575" s="7" t="s">
        <v>1568</v>
      </c>
      <c r="C1575" s="8" t="s">
        <v>4630</v>
      </c>
      <c r="D1575" s="11">
        <v>278.79770107000002</v>
      </c>
      <c r="E1575" s="11">
        <v>30.936681929999999</v>
      </c>
      <c r="F1575" s="11">
        <v>313.43923054000004</v>
      </c>
      <c r="G1575" s="11">
        <v>35.559560820000002</v>
      </c>
      <c r="H1575" s="11">
        <v>298.35121380000004</v>
      </c>
      <c r="I1575" s="11">
        <v>18.46744605</v>
      </c>
      <c r="J1575" s="11">
        <v>492.81533837000001</v>
      </c>
      <c r="K1575" s="11">
        <v>17.69284601</v>
      </c>
      <c r="L1575" s="11">
        <v>681.75473736000004</v>
      </c>
      <c r="M1575" s="11">
        <v>23.677522850000003</v>
      </c>
      <c r="N1575" s="11">
        <v>787.40436411999997</v>
      </c>
      <c r="O1575" s="12">
        <v>24.02900223</v>
      </c>
      <c r="P1575" s="6">
        <f t="shared" si="48"/>
        <v>0.23078367122258703</v>
      </c>
      <c r="Q1575" s="6">
        <f t="shared" si="49"/>
        <v>-4.9280501359117546E-2</v>
      </c>
    </row>
    <row r="1576" spans="1:17" x14ac:dyDescent="0.25">
      <c r="A1576" t="str">
        <f>IF(OR(AND(P1576&lt;&gt;"",P1576&gt;$P$5),AND(Q1576&lt;&gt;"",Q1576&gt;$P$5)),MAX(A$5:A1575)+1,"")</f>
        <v/>
      </c>
      <c r="B1576" s="7" t="s">
        <v>1569</v>
      </c>
      <c r="C1576" s="8" t="s">
        <v>4631</v>
      </c>
      <c r="D1576" s="11">
        <v>301.76112252999997</v>
      </c>
      <c r="E1576" s="11">
        <v>52.335422350000002</v>
      </c>
      <c r="F1576" s="11">
        <v>419.46062817000001</v>
      </c>
      <c r="G1576" s="11">
        <v>52.622400570000003</v>
      </c>
      <c r="H1576" s="11">
        <v>365.37413230999999</v>
      </c>
      <c r="I1576" s="11">
        <v>27.83489123</v>
      </c>
      <c r="J1576" s="11">
        <v>304.07264657999997</v>
      </c>
      <c r="K1576" s="11">
        <v>1.6837028999999999</v>
      </c>
      <c r="L1576" s="11">
        <v>331.79599487000002</v>
      </c>
      <c r="M1576" s="11">
        <v>3.0280165299999999</v>
      </c>
      <c r="N1576" s="11">
        <v>250.43983187000001</v>
      </c>
      <c r="O1576" s="12">
        <v>6.2810594400000008</v>
      </c>
      <c r="P1576" s="6">
        <f t="shared" si="48"/>
        <v>-3.6596935595575975E-2</v>
      </c>
      <c r="Q1576" s="6">
        <f t="shared" si="49"/>
        <v>-0.34559375673805259</v>
      </c>
    </row>
    <row r="1577" spans="1:17" x14ac:dyDescent="0.25">
      <c r="A1577" t="str">
        <f>IF(OR(AND(P1577&lt;&gt;"",P1577&gt;$P$5),AND(Q1577&lt;&gt;"",Q1577&gt;$P$5)),MAX(A$5:A1576)+1,"")</f>
        <v/>
      </c>
      <c r="B1577" s="7" t="s">
        <v>1570</v>
      </c>
      <c r="C1577" s="8" t="s">
        <v>4632</v>
      </c>
      <c r="D1577" s="11">
        <v>201.54929522999998</v>
      </c>
      <c r="E1577" s="11">
        <v>40.712089130000003</v>
      </c>
      <c r="F1577" s="11">
        <v>262.96730252999998</v>
      </c>
      <c r="G1577" s="11">
        <v>51.114842020000005</v>
      </c>
      <c r="H1577" s="11">
        <v>263.08281568000001</v>
      </c>
      <c r="I1577" s="11">
        <v>52.837503679999998</v>
      </c>
      <c r="J1577" s="11">
        <v>276.08436233999998</v>
      </c>
      <c r="K1577" s="11">
        <v>55.080130070000003</v>
      </c>
      <c r="L1577" s="11">
        <v>361.46828231000001</v>
      </c>
      <c r="M1577" s="11">
        <v>60.162242570000004</v>
      </c>
      <c r="N1577" s="11">
        <v>313.80436852999998</v>
      </c>
      <c r="O1577" s="12">
        <v>29.303345710000002</v>
      </c>
      <c r="P1577" s="6">
        <f t="shared" si="48"/>
        <v>9.2585770918287125E-2</v>
      </c>
      <c r="Q1577" s="6">
        <f t="shared" si="49"/>
        <v>-6.3648815915043566E-2</v>
      </c>
    </row>
    <row r="1578" spans="1:17" x14ac:dyDescent="0.25">
      <c r="A1578">
        <f>IF(OR(AND(P1578&lt;&gt;"",P1578&gt;$P$5),AND(Q1578&lt;&gt;"",Q1578&gt;$P$5)),MAX(A$5:A1577)+1,"")</f>
        <v>587</v>
      </c>
      <c r="B1578" s="7" t="s">
        <v>1571</v>
      </c>
      <c r="C1578" s="8" t="s">
        <v>4633</v>
      </c>
      <c r="D1578" s="11">
        <v>106.48332483</v>
      </c>
      <c r="E1578" s="11">
        <v>28.238908949999999</v>
      </c>
      <c r="F1578" s="11">
        <v>115.6233864</v>
      </c>
      <c r="G1578" s="11">
        <v>22.64185002</v>
      </c>
      <c r="H1578" s="11">
        <v>141.36965774000001</v>
      </c>
      <c r="I1578" s="11">
        <v>12.320700349999999</v>
      </c>
      <c r="J1578" s="11">
        <v>121.11252071999999</v>
      </c>
      <c r="K1578" s="11">
        <v>-8.850082050000001</v>
      </c>
      <c r="L1578" s="11">
        <v>823.77276199000005</v>
      </c>
      <c r="M1578" s="11">
        <v>11.159695529999999</v>
      </c>
      <c r="N1578" s="11">
        <v>1635.7307428299998</v>
      </c>
      <c r="O1578" s="12">
        <v>-111.4637475</v>
      </c>
      <c r="P1578" s="6">
        <f t="shared" si="48"/>
        <v>0.72697496788573668</v>
      </c>
      <c r="Q1578" s="6">
        <f t="shared" si="49"/>
        <v>-2.3160038064102291</v>
      </c>
    </row>
    <row r="1579" spans="1:17" x14ac:dyDescent="0.25">
      <c r="A1579" t="str">
        <f>IF(OR(AND(P1579&lt;&gt;"",P1579&gt;$P$5),AND(Q1579&lt;&gt;"",Q1579&gt;$P$5)),MAX(A$5:A1578)+1,"")</f>
        <v/>
      </c>
      <c r="B1579" s="7" t="s">
        <v>1572</v>
      </c>
      <c r="C1579" s="8" t="s">
        <v>4634</v>
      </c>
      <c r="D1579" s="11">
        <v>457.31021741000001</v>
      </c>
      <c r="E1579" s="11">
        <v>44.324667820000002</v>
      </c>
      <c r="F1579" s="11">
        <v>817.84267527999998</v>
      </c>
      <c r="G1579" s="11">
        <v>81.297880700000007</v>
      </c>
      <c r="H1579" s="11">
        <v>705.1288912</v>
      </c>
      <c r="I1579" s="11">
        <v>41.504771659999996</v>
      </c>
      <c r="J1579" s="11">
        <v>662.75881454</v>
      </c>
      <c r="K1579" s="11">
        <v>4.0727293700000002</v>
      </c>
      <c r="L1579" s="11">
        <v>668.49636135000003</v>
      </c>
      <c r="M1579" s="11">
        <v>23.263461190000001</v>
      </c>
      <c r="N1579" s="11">
        <v>627.86409682999999</v>
      </c>
      <c r="O1579" s="12">
        <v>5.7175191600000002</v>
      </c>
      <c r="P1579" s="6">
        <f t="shared" si="48"/>
        <v>6.5444787354018041E-2</v>
      </c>
      <c r="Q1579" s="6">
        <f t="shared" si="49"/>
        <v>-0.33608508112731195</v>
      </c>
    </row>
    <row r="1580" spans="1:17" x14ac:dyDescent="0.25">
      <c r="A1580">
        <f>IF(OR(AND(P1580&lt;&gt;"",P1580&gt;$P$5),AND(Q1580&lt;&gt;"",Q1580&gt;$P$5)),MAX(A$5:A1579)+1,"")</f>
        <v>588</v>
      </c>
      <c r="B1580" s="7" t="s">
        <v>1573</v>
      </c>
      <c r="C1580" s="8" t="s">
        <v>4635</v>
      </c>
      <c r="D1580" s="11">
        <v>1148.66779903</v>
      </c>
      <c r="E1580" s="11">
        <v>94.911827510000009</v>
      </c>
      <c r="F1580" s="11">
        <v>1267.98298097</v>
      </c>
      <c r="G1580" s="11">
        <v>131.81499812000001</v>
      </c>
      <c r="H1580" s="11">
        <v>1179.0279726199999</v>
      </c>
      <c r="I1580" s="11">
        <v>141.29716278999999</v>
      </c>
      <c r="J1580" s="11">
        <v>1627.6050362200001</v>
      </c>
      <c r="K1580" s="11">
        <v>185.55406780999999</v>
      </c>
      <c r="L1580" s="11">
        <v>2162.79272438</v>
      </c>
      <c r="M1580" s="11">
        <v>252.53420324000001</v>
      </c>
      <c r="N1580" s="11">
        <v>2562.5691209299998</v>
      </c>
      <c r="O1580" s="12">
        <v>310.63348019</v>
      </c>
      <c r="P1580" s="6">
        <f t="shared" si="48"/>
        <v>0.17407604851229919</v>
      </c>
      <c r="Q1580" s="6">
        <f t="shared" si="49"/>
        <v>0.26760979188513767</v>
      </c>
    </row>
    <row r="1581" spans="1:17" x14ac:dyDescent="0.25">
      <c r="A1581">
        <f>IF(OR(AND(P1581&lt;&gt;"",P1581&gt;$P$5),AND(Q1581&lt;&gt;"",Q1581&gt;$P$5)),MAX(A$5:A1580)+1,"")</f>
        <v>589</v>
      </c>
      <c r="B1581" s="7" t="s">
        <v>1574</v>
      </c>
      <c r="C1581" s="8" t="s">
        <v>4636</v>
      </c>
      <c r="D1581" s="11">
        <v>101.15905255</v>
      </c>
      <c r="E1581" s="11">
        <v>31.26192425</v>
      </c>
      <c r="F1581" s="11">
        <v>146.94434596000002</v>
      </c>
      <c r="G1581" s="11">
        <v>44.066084369999999</v>
      </c>
      <c r="H1581" s="11">
        <v>215.73330934000001</v>
      </c>
      <c r="I1581" s="11">
        <v>66.238384760000002</v>
      </c>
      <c r="J1581" s="11">
        <v>266.41856523000001</v>
      </c>
      <c r="K1581" s="11">
        <v>78.590327610000003</v>
      </c>
      <c r="L1581" s="11">
        <v>374.88439682999996</v>
      </c>
      <c r="M1581" s="11">
        <v>63.302897960000003</v>
      </c>
      <c r="N1581" s="11">
        <v>532.68388677999997</v>
      </c>
      <c r="O1581" s="12">
        <v>85.922268989999992</v>
      </c>
      <c r="P1581" s="6">
        <f t="shared" si="48"/>
        <v>0.39409689965661143</v>
      </c>
      <c r="Q1581" s="6">
        <f t="shared" si="49"/>
        <v>0.22410312358519913</v>
      </c>
    </row>
    <row r="1582" spans="1:17" x14ac:dyDescent="0.25">
      <c r="A1582">
        <f>IF(OR(AND(P1582&lt;&gt;"",P1582&gt;$P$5),AND(Q1582&lt;&gt;"",Q1582&gt;$P$5)),MAX(A$5:A1581)+1,"")</f>
        <v>590</v>
      </c>
      <c r="B1582" s="7" t="s">
        <v>1575</v>
      </c>
      <c r="C1582" s="8" t="s">
        <v>4637</v>
      </c>
      <c r="D1582" s="11">
        <v>123.26564684</v>
      </c>
      <c r="E1582" s="11">
        <v>38.64866911</v>
      </c>
      <c r="F1582" s="11">
        <v>150.50776715999999</v>
      </c>
      <c r="G1582" s="11">
        <v>40.394178060000002</v>
      </c>
      <c r="H1582" s="11">
        <v>162.36401871999999</v>
      </c>
      <c r="I1582" s="11">
        <v>44.503687670000005</v>
      </c>
      <c r="J1582" s="11">
        <v>211.34982922999998</v>
      </c>
      <c r="K1582" s="11">
        <v>63.712999909999994</v>
      </c>
      <c r="L1582" s="11">
        <v>283.47853529000002</v>
      </c>
      <c r="M1582" s="11">
        <v>71.379324430000011</v>
      </c>
      <c r="N1582" s="11">
        <v>307.17145755000001</v>
      </c>
      <c r="O1582" s="12">
        <v>64.124142259999999</v>
      </c>
      <c r="P1582" s="6">
        <f t="shared" si="48"/>
        <v>0.20034962159002956</v>
      </c>
      <c r="Q1582" s="6">
        <f t="shared" si="49"/>
        <v>0.1065662115694439</v>
      </c>
    </row>
    <row r="1583" spans="1:17" x14ac:dyDescent="0.25">
      <c r="A1583">
        <f>IF(OR(AND(P1583&lt;&gt;"",P1583&gt;$P$5),AND(Q1583&lt;&gt;"",Q1583&gt;$P$5)),MAX(A$5:A1582)+1,"")</f>
        <v>591</v>
      </c>
      <c r="B1583" s="7" t="s">
        <v>1576</v>
      </c>
      <c r="C1583" s="8" t="s">
        <v>4638</v>
      </c>
      <c r="D1583" s="11">
        <v>249.74352288</v>
      </c>
      <c r="E1583" s="11">
        <v>33.47525108</v>
      </c>
      <c r="F1583" s="11">
        <v>350.47200319999996</v>
      </c>
      <c r="G1583" s="11">
        <v>43.976457150000002</v>
      </c>
      <c r="H1583" s="11">
        <v>412.04782814999999</v>
      </c>
      <c r="I1583" s="11">
        <v>50.725686909999993</v>
      </c>
      <c r="J1583" s="11">
        <v>540.10841115999995</v>
      </c>
      <c r="K1583" s="11">
        <v>66.037679310000001</v>
      </c>
      <c r="L1583" s="11">
        <v>680.89860017000001</v>
      </c>
      <c r="M1583" s="11">
        <v>92.584621670000004</v>
      </c>
      <c r="N1583" s="11">
        <v>1356.1480258900001</v>
      </c>
      <c r="O1583" s="12">
        <v>180.63216609</v>
      </c>
      <c r="P1583" s="6">
        <f t="shared" si="48"/>
        <v>0.40269281529999312</v>
      </c>
      <c r="Q1583" s="6">
        <f t="shared" si="49"/>
        <v>0.40092294798422468</v>
      </c>
    </row>
    <row r="1584" spans="1:17" x14ac:dyDescent="0.25">
      <c r="A1584">
        <f>IF(OR(AND(P1584&lt;&gt;"",P1584&gt;$P$5),AND(Q1584&lt;&gt;"",Q1584&gt;$P$5)),MAX(A$5:A1583)+1,"")</f>
        <v>592</v>
      </c>
      <c r="B1584" s="7" t="s">
        <v>1577</v>
      </c>
      <c r="C1584" s="8" t="s">
        <v>4639</v>
      </c>
      <c r="D1584" s="11">
        <v>73.350078189999991</v>
      </c>
      <c r="E1584" s="11">
        <v>36.664325170000005</v>
      </c>
      <c r="F1584" s="11">
        <v>112.18164123000001</v>
      </c>
      <c r="G1584" s="11">
        <v>58.14254476</v>
      </c>
      <c r="H1584" s="11">
        <v>150.48458309999998</v>
      </c>
      <c r="I1584" s="11">
        <v>87.785890859999995</v>
      </c>
      <c r="J1584" s="11">
        <v>151.61175749</v>
      </c>
      <c r="K1584" s="11">
        <v>56.303639109999999</v>
      </c>
      <c r="L1584" s="11">
        <v>121.34095209</v>
      </c>
      <c r="M1584" s="11">
        <v>34.749802359999997</v>
      </c>
      <c r="N1584" s="11">
        <v>316.62648882999997</v>
      </c>
      <c r="O1584" s="12">
        <v>98.39862226000001</v>
      </c>
      <c r="P1584" s="6">
        <f t="shared" si="48"/>
        <v>0.33976717381880439</v>
      </c>
      <c r="Q1584" s="6">
        <f t="shared" si="49"/>
        <v>0.21828546931560378</v>
      </c>
    </row>
    <row r="1585" spans="1:17" x14ac:dyDescent="0.25">
      <c r="A1585">
        <f>IF(OR(AND(P1585&lt;&gt;"",P1585&gt;$P$5),AND(Q1585&lt;&gt;"",Q1585&gt;$P$5)),MAX(A$5:A1584)+1,"")</f>
        <v>593</v>
      </c>
      <c r="B1585" s="7" t="s">
        <v>1578</v>
      </c>
      <c r="C1585" s="8" t="s">
        <v>4640</v>
      </c>
      <c r="D1585" s="11">
        <v>185.62499458000002</v>
      </c>
      <c r="E1585" s="11">
        <v>54.398702759999999</v>
      </c>
      <c r="F1585" s="11">
        <v>252.08394222999999</v>
      </c>
      <c r="G1585" s="11">
        <v>71.850819389999998</v>
      </c>
      <c r="H1585" s="11">
        <v>317.27382729000004</v>
      </c>
      <c r="I1585" s="11">
        <v>98.287089569999992</v>
      </c>
      <c r="J1585" s="11">
        <v>343.63022337000001</v>
      </c>
      <c r="K1585" s="11">
        <v>110.07201064</v>
      </c>
      <c r="L1585" s="11">
        <v>536.97083799000006</v>
      </c>
      <c r="M1585" s="11">
        <v>128.28133273999998</v>
      </c>
      <c r="N1585" s="11">
        <v>681.67579836000004</v>
      </c>
      <c r="O1585" s="12">
        <v>157.21957179</v>
      </c>
      <c r="P1585" s="6">
        <f t="shared" si="48"/>
        <v>0.29714427821511946</v>
      </c>
      <c r="Q1585" s="6">
        <f t="shared" si="49"/>
        <v>0.23647008388133095</v>
      </c>
    </row>
    <row r="1586" spans="1:17" x14ac:dyDescent="0.25">
      <c r="A1586">
        <f>IF(OR(AND(P1586&lt;&gt;"",P1586&gt;$P$5),AND(Q1586&lt;&gt;"",Q1586&gt;$P$5)),MAX(A$5:A1585)+1,"")</f>
        <v>594</v>
      </c>
      <c r="B1586" s="7" t="s">
        <v>1579</v>
      </c>
      <c r="C1586" s="8" t="s">
        <v>4641</v>
      </c>
      <c r="D1586" s="11">
        <v>161.89801244</v>
      </c>
      <c r="E1586" s="11">
        <v>35.292031420000001</v>
      </c>
      <c r="F1586" s="11">
        <v>243.89817493000001</v>
      </c>
      <c r="G1586" s="11">
        <v>44.869022630000003</v>
      </c>
      <c r="H1586" s="11">
        <v>334.73426255999999</v>
      </c>
      <c r="I1586" s="11">
        <v>49.86234125</v>
      </c>
      <c r="J1586" s="11">
        <v>375.58604792</v>
      </c>
      <c r="K1586" s="11">
        <v>53.211289799999996</v>
      </c>
      <c r="L1586" s="11">
        <v>411.91950799</v>
      </c>
      <c r="M1586" s="11">
        <v>56.946829109999996</v>
      </c>
      <c r="N1586" s="11">
        <v>541.87297023999997</v>
      </c>
      <c r="O1586" s="12">
        <v>50.63545388</v>
      </c>
      <c r="P1586" s="6">
        <f t="shared" si="48"/>
        <v>0.27330133431512493</v>
      </c>
      <c r="Q1586" s="6">
        <f t="shared" si="49"/>
        <v>7.4869178947109427E-2</v>
      </c>
    </row>
    <row r="1587" spans="1:17" x14ac:dyDescent="0.25">
      <c r="A1587">
        <f>IF(OR(AND(P1587&lt;&gt;"",P1587&gt;$P$5),AND(Q1587&lt;&gt;"",Q1587&gt;$P$5)),MAX(A$5:A1586)+1,"")</f>
        <v>595</v>
      </c>
      <c r="B1587" s="7" t="s">
        <v>1580</v>
      </c>
      <c r="C1587" s="8" t="s">
        <v>4642</v>
      </c>
      <c r="D1587" s="11">
        <v>220.25938974000002</v>
      </c>
      <c r="E1587" s="11">
        <v>35.772791229999996</v>
      </c>
      <c r="F1587" s="11">
        <v>287.2859914</v>
      </c>
      <c r="G1587" s="11">
        <v>84.401992509999999</v>
      </c>
      <c r="H1587" s="11">
        <v>393.40296537</v>
      </c>
      <c r="I1587" s="11">
        <v>117.00770087000001</v>
      </c>
      <c r="J1587" s="11">
        <v>377.88327749000001</v>
      </c>
      <c r="K1587" s="11">
        <v>123.36581481</v>
      </c>
      <c r="L1587" s="11">
        <v>759.57464728999992</v>
      </c>
      <c r="M1587" s="11">
        <v>149.40188215999999</v>
      </c>
      <c r="N1587" s="11">
        <v>1884.8871787</v>
      </c>
      <c r="O1587" s="12">
        <v>266.90226036000001</v>
      </c>
      <c r="P1587" s="6">
        <f t="shared" si="48"/>
        <v>0.53627932432850467</v>
      </c>
      <c r="Q1587" s="6">
        <f t="shared" si="49"/>
        <v>0.4947201347402721</v>
      </c>
    </row>
    <row r="1588" spans="1:17" x14ac:dyDescent="0.25">
      <c r="A1588">
        <f>IF(OR(AND(P1588&lt;&gt;"",P1588&gt;$P$5),AND(Q1588&lt;&gt;"",Q1588&gt;$P$5)),MAX(A$5:A1587)+1,"")</f>
        <v>596</v>
      </c>
      <c r="B1588" s="7" t="s">
        <v>1581</v>
      </c>
      <c r="C1588" s="8" t="s">
        <v>4643</v>
      </c>
      <c r="D1588" s="11">
        <v>210.67290076</v>
      </c>
      <c r="E1588" s="11">
        <v>28.333436840000001</v>
      </c>
      <c r="F1588" s="11">
        <v>266.91497938999998</v>
      </c>
      <c r="G1588" s="11">
        <v>37.590871820000004</v>
      </c>
      <c r="H1588" s="11">
        <v>258.21870643</v>
      </c>
      <c r="I1588" s="11">
        <v>20.912524749999999</v>
      </c>
      <c r="J1588" s="11">
        <v>321.36640972000004</v>
      </c>
      <c r="K1588" s="11">
        <v>19.113536249999999</v>
      </c>
      <c r="L1588" s="11">
        <v>784.19306780999989</v>
      </c>
      <c r="M1588" s="11">
        <v>55.71236218</v>
      </c>
      <c r="N1588" s="11">
        <v>1500.9910611500002</v>
      </c>
      <c r="O1588" s="12">
        <v>167.42524501</v>
      </c>
      <c r="P1588" s="6">
        <f t="shared" si="48"/>
        <v>0.48099600209570692</v>
      </c>
      <c r="Q1588" s="6">
        <f t="shared" si="49"/>
        <v>0.42660695551811667</v>
      </c>
    </row>
    <row r="1589" spans="1:17" x14ac:dyDescent="0.25">
      <c r="A1589" t="str">
        <f>IF(OR(AND(P1589&lt;&gt;"",P1589&gt;$P$5),AND(Q1589&lt;&gt;"",Q1589&gt;$P$5)),MAX(A$5:A1588)+1,"")</f>
        <v/>
      </c>
      <c r="B1589" s="7" t="s">
        <v>1582</v>
      </c>
      <c r="C1589" s="8" t="s">
        <v>4644</v>
      </c>
      <c r="D1589" s="11">
        <v>183.8387027</v>
      </c>
      <c r="E1589" s="11">
        <v>45.766384209999998</v>
      </c>
      <c r="F1589" s="11">
        <v>235.55417771</v>
      </c>
      <c r="G1589" s="11">
        <v>66.024614749999998</v>
      </c>
      <c r="H1589" s="11">
        <v>478.82589544999996</v>
      </c>
      <c r="I1589" s="11">
        <v>88.165919150000008</v>
      </c>
      <c r="J1589" s="11">
        <v>828.77969490999999</v>
      </c>
      <c r="K1589" s="11">
        <v>101.37494434</v>
      </c>
      <c r="L1589" s="11">
        <v>609.35647336</v>
      </c>
      <c r="M1589" s="11">
        <v>73.875998120000006</v>
      </c>
      <c r="N1589" s="11">
        <v>226.19475919999999</v>
      </c>
      <c r="O1589" s="12">
        <v>10.859531449999999</v>
      </c>
      <c r="P1589" s="6">
        <f t="shared" si="48"/>
        <v>4.2339313863637207E-2</v>
      </c>
      <c r="Q1589" s="6">
        <f t="shared" si="49"/>
        <v>-0.2500144480336598</v>
      </c>
    </row>
    <row r="1590" spans="1:17" x14ac:dyDescent="0.25">
      <c r="A1590">
        <f>IF(OR(AND(P1590&lt;&gt;"",P1590&gt;$P$5),AND(Q1590&lt;&gt;"",Q1590&gt;$P$5)),MAX(A$5:A1589)+1,"")</f>
        <v>597</v>
      </c>
      <c r="B1590" s="7" t="s">
        <v>1583</v>
      </c>
      <c r="C1590" s="8" t="s">
        <v>4645</v>
      </c>
      <c r="D1590" s="11">
        <v>141.82351391999998</v>
      </c>
      <c r="E1590" s="11">
        <v>49.976470030000002</v>
      </c>
      <c r="F1590" s="11">
        <v>196.72456615000002</v>
      </c>
      <c r="G1590" s="11">
        <v>65.234071729999997</v>
      </c>
      <c r="H1590" s="11">
        <v>227.25943981999998</v>
      </c>
      <c r="I1590" s="11">
        <v>75.146190160000003</v>
      </c>
      <c r="J1590" s="11">
        <v>245.27806633</v>
      </c>
      <c r="K1590" s="11">
        <v>82.403126069999999</v>
      </c>
      <c r="L1590" s="11">
        <v>437.79295280000002</v>
      </c>
      <c r="M1590" s="11">
        <v>104.17969859</v>
      </c>
      <c r="N1590" s="11">
        <v>543.18267087000004</v>
      </c>
      <c r="O1590" s="12">
        <v>151.79874501</v>
      </c>
      <c r="P1590" s="6">
        <f t="shared" si="48"/>
        <v>0.30809574484922253</v>
      </c>
      <c r="Q1590" s="6">
        <f t="shared" si="49"/>
        <v>0.24882194190326068</v>
      </c>
    </row>
    <row r="1591" spans="1:17" x14ac:dyDescent="0.25">
      <c r="A1591">
        <f>IF(OR(AND(P1591&lt;&gt;"",P1591&gt;$P$5),AND(Q1591&lt;&gt;"",Q1591&gt;$P$5)),MAX(A$5:A1590)+1,"")</f>
        <v>598</v>
      </c>
      <c r="B1591" s="7" t="s">
        <v>1584</v>
      </c>
      <c r="C1591" s="8" t="s">
        <v>4646</v>
      </c>
      <c r="D1591" s="11">
        <v>148.6719037</v>
      </c>
      <c r="E1591" s="11">
        <v>49.022058789999996</v>
      </c>
      <c r="F1591" s="11">
        <v>229.58742888999998</v>
      </c>
      <c r="G1591" s="11">
        <v>72.333901740000002</v>
      </c>
      <c r="H1591" s="11">
        <v>298.60678918999997</v>
      </c>
      <c r="I1591" s="11">
        <v>101.29629756</v>
      </c>
      <c r="J1591" s="11">
        <v>376.59832007</v>
      </c>
      <c r="K1591" s="11">
        <v>114.38399543000001</v>
      </c>
      <c r="L1591" s="11">
        <v>476.18197993000001</v>
      </c>
      <c r="M1591" s="11">
        <v>150.50370455999999</v>
      </c>
      <c r="N1591" s="11">
        <v>641.46028323999997</v>
      </c>
      <c r="O1591" s="12">
        <v>126.34367778000001</v>
      </c>
      <c r="P1591" s="6">
        <f t="shared" si="48"/>
        <v>0.33964020754691449</v>
      </c>
      <c r="Q1591" s="6">
        <f t="shared" si="49"/>
        <v>0.20846031670699361</v>
      </c>
    </row>
    <row r="1592" spans="1:17" x14ac:dyDescent="0.25">
      <c r="A1592">
        <f>IF(OR(AND(P1592&lt;&gt;"",P1592&gt;$P$5),AND(Q1592&lt;&gt;"",Q1592&gt;$P$5)),MAX(A$5:A1591)+1,"")</f>
        <v>599</v>
      </c>
      <c r="B1592" s="7" t="s">
        <v>1585</v>
      </c>
      <c r="C1592" s="8" t="s">
        <v>4647</v>
      </c>
      <c r="D1592" s="11">
        <v>370.49257311000002</v>
      </c>
      <c r="E1592" s="11">
        <v>41.733864709999999</v>
      </c>
      <c r="F1592" s="11">
        <v>502.40958361999998</v>
      </c>
      <c r="G1592" s="11">
        <v>56.155450520000002</v>
      </c>
      <c r="H1592" s="11">
        <v>568.95500327000002</v>
      </c>
      <c r="I1592" s="11">
        <v>58.213802610000002</v>
      </c>
      <c r="J1592" s="11">
        <v>778.12462533000007</v>
      </c>
      <c r="K1592" s="11">
        <v>80.225235359999999</v>
      </c>
      <c r="L1592" s="11">
        <v>1179.9235945200001</v>
      </c>
      <c r="M1592" s="11">
        <v>161.32065958999999</v>
      </c>
      <c r="N1592" s="11">
        <v>2022.62505904</v>
      </c>
      <c r="O1592" s="12">
        <v>330.78911679999999</v>
      </c>
      <c r="P1592" s="6">
        <f t="shared" si="48"/>
        <v>0.40419420177712118</v>
      </c>
      <c r="Q1592" s="6">
        <f t="shared" si="49"/>
        <v>0.51290800826785676</v>
      </c>
    </row>
    <row r="1593" spans="1:17" x14ac:dyDescent="0.25">
      <c r="A1593">
        <f>IF(OR(AND(P1593&lt;&gt;"",P1593&gt;$P$5),AND(Q1593&lt;&gt;"",Q1593&gt;$P$5)),MAX(A$5:A1592)+1,"")</f>
        <v>600</v>
      </c>
      <c r="B1593" s="7" t="s">
        <v>1586</v>
      </c>
      <c r="C1593" s="8" t="s">
        <v>4648</v>
      </c>
      <c r="D1593" s="11">
        <v>207.34043004</v>
      </c>
      <c r="E1593" s="11">
        <v>34.409243740000001</v>
      </c>
      <c r="F1593" s="11">
        <v>278.77082635000005</v>
      </c>
      <c r="G1593" s="11">
        <v>52.320390320000001</v>
      </c>
      <c r="H1593" s="11">
        <v>345.20386294000002</v>
      </c>
      <c r="I1593" s="11">
        <v>58.09077413</v>
      </c>
      <c r="J1593" s="11">
        <v>395.36635302999997</v>
      </c>
      <c r="K1593" s="11">
        <v>31.963282739999997</v>
      </c>
      <c r="L1593" s="11">
        <v>524.90449906000003</v>
      </c>
      <c r="M1593" s="11">
        <v>35.302789859999997</v>
      </c>
      <c r="N1593" s="11">
        <v>1000.9251968899999</v>
      </c>
      <c r="O1593" s="12">
        <v>119.45253165000001</v>
      </c>
      <c r="P1593" s="6">
        <f t="shared" si="48"/>
        <v>0.37007242476327673</v>
      </c>
      <c r="Q1593" s="6">
        <f t="shared" si="49"/>
        <v>0.28263783403948328</v>
      </c>
    </row>
    <row r="1594" spans="1:17" x14ac:dyDescent="0.25">
      <c r="A1594">
        <f>IF(OR(AND(P1594&lt;&gt;"",P1594&gt;$P$5),AND(Q1594&lt;&gt;"",Q1594&gt;$P$5)),MAX(A$5:A1593)+1,"")</f>
        <v>601</v>
      </c>
      <c r="B1594" s="7" t="s">
        <v>1587</v>
      </c>
      <c r="C1594" s="8" t="s">
        <v>4649</v>
      </c>
      <c r="D1594" s="11">
        <v>160.23126386000001</v>
      </c>
      <c r="E1594" s="11">
        <v>54.858760100000005</v>
      </c>
      <c r="F1594" s="11">
        <v>209.47395743000001</v>
      </c>
      <c r="G1594" s="11">
        <v>88.161354010000011</v>
      </c>
      <c r="H1594" s="11">
        <v>339.12084412000002</v>
      </c>
      <c r="I1594" s="11">
        <v>128.82614773999998</v>
      </c>
      <c r="J1594" s="11">
        <v>449.05336368000002</v>
      </c>
      <c r="K1594" s="11">
        <v>165.3062765</v>
      </c>
      <c r="L1594" s="11">
        <v>544.92319626999995</v>
      </c>
      <c r="M1594" s="11">
        <v>197.33920848</v>
      </c>
      <c r="N1594" s="11">
        <v>645.50073710000004</v>
      </c>
      <c r="O1594" s="12">
        <v>143.66299143000001</v>
      </c>
      <c r="P1594" s="6">
        <f t="shared" si="48"/>
        <v>0.32138659534988379</v>
      </c>
      <c r="Q1594" s="6">
        <f t="shared" si="49"/>
        <v>0.21232701676422416</v>
      </c>
    </row>
    <row r="1595" spans="1:17" x14ac:dyDescent="0.25">
      <c r="A1595">
        <f>IF(OR(AND(P1595&lt;&gt;"",P1595&gt;$P$5),AND(Q1595&lt;&gt;"",Q1595&gt;$P$5)),MAX(A$5:A1594)+1,"")</f>
        <v>602</v>
      </c>
      <c r="B1595" s="7" t="s">
        <v>1588</v>
      </c>
      <c r="C1595" s="8" t="s">
        <v>4650</v>
      </c>
      <c r="D1595" s="11">
        <v>103.37568247</v>
      </c>
      <c r="E1595" s="11">
        <v>31.04019053</v>
      </c>
      <c r="F1595" s="11">
        <v>128.98730911999999</v>
      </c>
      <c r="G1595" s="11">
        <v>35.02414435</v>
      </c>
      <c r="H1595" s="11">
        <v>125.54595195</v>
      </c>
      <c r="I1595" s="11">
        <v>19.473867070000001</v>
      </c>
      <c r="J1595" s="11">
        <v>182.55176856</v>
      </c>
      <c r="K1595" s="11">
        <v>11.44722584</v>
      </c>
      <c r="L1595" s="11">
        <v>222.87229562000002</v>
      </c>
      <c r="M1595" s="11">
        <v>14.686116550000001</v>
      </c>
      <c r="N1595" s="11">
        <v>378.42450337999998</v>
      </c>
      <c r="O1595" s="12">
        <v>69.95087092</v>
      </c>
      <c r="P1595" s="6">
        <f t="shared" si="48"/>
        <v>0.29631985220511559</v>
      </c>
      <c r="Q1595" s="6">
        <f t="shared" si="49"/>
        <v>0.17645074620208989</v>
      </c>
    </row>
    <row r="1596" spans="1:17" x14ac:dyDescent="0.25">
      <c r="A1596">
        <f>IF(OR(AND(P1596&lt;&gt;"",P1596&gt;$P$5),AND(Q1596&lt;&gt;"",Q1596&gt;$P$5)),MAX(A$5:A1595)+1,"")</f>
        <v>603</v>
      </c>
      <c r="B1596" s="7" t="s">
        <v>1589</v>
      </c>
      <c r="C1596" s="8" t="s">
        <v>4651</v>
      </c>
      <c r="D1596" s="11">
        <v>172.99366255999999</v>
      </c>
      <c r="E1596" s="11">
        <v>33.607997420000004</v>
      </c>
      <c r="F1596" s="11">
        <v>333.42873256000001</v>
      </c>
      <c r="G1596" s="11">
        <v>52.366260189999998</v>
      </c>
      <c r="H1596" s="11">
        <v>403.14502773999999</v>
      </c>
      <c r="I1596" s="11">
        <v>55.598274009999997</v>
      </c>
      <c r="J1596" s="11">
        <v>484.94035954000003</v>
      </c>
      <c r="K1596" s="11">
        <v>57.012540850000001</v>
      </c>
      <c r="L1596" s="11">
        <v>746.11206596</v>
      </c>
      <c r="M1596" s="11">
        <v>85.311942099999996</v>
      </c>
      <c r="N1596" s="11">
        <v>712.60506795000003</v>
      </c>
      <c r="O1596" s="12">
        <v>78.693807280000001</v>
      </c>
      <c r="P1596" s="6">
        <f t="shared" si="48"/>
        <v>0.32728364393812681</v>
      </c>
      <c r="Q1596" s="6">
        <f t="shared" si="49"/>
        <v>0.18549461189965277</v>
      </c>
    </row>
    <row r="1597" spans="1:17" x14ac:dyDescent="0.25">
      <c r="A1597">
        <f>IF(OR(AND(P1597&lt;&gt;"",P1597&gt;$P$5),AND(Q1597&lt;&gt;"",Q1597&gt;$P$5)),MAX(A$5:A1596)+1,"")</f>
        <v>604</v>
      </c>
      <c r="B1597" s="7" t="s">
        <v>1590</v>
      </c>
      <c r="C1597" s="8" t="s">
        <v>4652</v>
      </c>
      <c r="D1597" s="11">
        <v>269.75104567</v>
      </c>
      <c r="E1597" s="11">
        <v>36.125500109999997</v>
      </c>
      <c r="F1597" s="11">
        <v>423.69143237000003</v>
      </c>
      <c r="G1597" s="11">
        <v>65.839659929999996</v>
      </c>
      <c r="H1597" s="11">
        <v>572.33571304999998</v>
      </c>
      <c r="I1597" s="11">
        <v>47.563908909999995</v>
      </c>
      <c r="J1597" s="11">
        <v>812.90832767999996</v>
      </c>
      <c r="K1597" s="11">
        <v>27.486506329999997</v>
      </c>
      <c r="L1597" s="11">
        <v>921.19157211000004</v>
      </c>
      <c r="M1597" s="11">
        <v>50.673117429999998</v>
      </c>
      <c r="N1597" s="11">
        <v>1418.53222921</v>
      </c>
      <c r="O1597" s="12">
        <v>100.86566375</v>
      </c>
      <c r="P1597" s="6">
        <f t="shared" si="48"/>
        <v>0.39371897907024733</v>
      </c>
      <c r="Q1597" s="6">
        <f t="shared" si="49"/>
        <v>0.22796473991211008</v>
      </c>
    </row>
    <row r="1598" spans="1:17" x14ac:dyDescent="0.25">
      <c r="A1598" t="str">
        <f>IF(OR(AND(P1598&lt;&gt;"",P1598&gt;$P$5),AND(Q1598&lt;&gt;"",Q1598&gt;$P$5)),MAX(A$5:A1597)+1,"")</f>
        <v/>
      </c>
      <c r="B1598" s="7" t="s">
        <v>1591</v>
      </c>
      <c r="C1598" s="8" t="s">
        <v>4653</v>
      </c>
      <c r="D1598" s="11">
        <v>209.72250359</v>
      </c>
      <c r="E1598" s="11">
        <v>31.866626109999999</v>
      </c>
      <c r="F1598" s="11">
        <v>236.58998561999999</v>
      </c>
      <c r="G1598" s="11">
        <v>41.517489450000006</v>
      </c>
      <c r="H1598" s="11">
        <v>200.99060072999998</v>
      </c>
      <c r="I1598" s="11">
        <v>29.396390329999999</v>
      </c>
      <c r="J1598" s="11">
        <v>221.14795580000001</v>
      </c>
      <c r="K1598" s="11">
        <v>19.621749219999998</v>
      </c>
      <c r="L1598" s="11">
        <v>246.53294822000001</v>
      </c>
      <c r="M1598" s="11">
        <v>25.93163711</v>
      </c>
      <c r="N1598" s="11">
        <v>361.11642055999999</v>
      </c>
      <c r="O1598" s="12">
        <v>65.896902530000006</v>
      </c>
      <c r="P1598" s="6">
        <f t="shared" si="48"/>
        <v>0.11480893458550301</v>
      </c>
      <c r="Q1598" s="6">
        <f t="shared" si="49"/>
        <v>0.15639387649294179</v>
      </c>
    </row>
    <row r="1599" spans="1:17" x14ac:dyDescent="0.25">
      <c r="A1599">
        <f>IF(OR(AND(P1599&lt;&gt;"",P1599&gt;$P$5),AND(Q1599&lt;&gt;"",Q1599&gt;$P$5)),MAX(A$5:A1598)+1,"")</f>
        <v>605</v>
      </c>
      <c r="B1599" s="7" t="s">
        <v>1592</v>
      </c>
      <c r="C1599" s="8" t="s">
        <v>4654</v>
      </c>
      <c r="D1599" s="11">
        <v>287.69307900999996</v>
      </c>
      <c r="E1599" s="11">
        <v>65.128655559999999</v>
      </c>
      <c r="F1599" s="11">
        <v>346.90978873</v>
      </c>
      <c r="G1599" s="11">
        <v>80.181477279999996</v>
      </c>
      <c r="H1599" s="11">
        <v>495.18833329</v>
      </c>
      <c r="I1599" s="11">
        <v>91.526741139999999</v>
      </c>
      <c r="J1599" s="11">
        <v>753.62860507000005</v>
      </c>
      <c r="K1599" s="11">
        <v>130.93565893000002</v>
      </c>
      <c r="L1599" s="11">
        <v>990.5089127</v>
      </c>
      <c r="M1599" s="11">
        <v>178.90709149</v>
      </c>
      <c r="N1599" s="11">
        <v>959.48455037999997</v>
      </c>
      <c r="O1599" s="12">
        <v>102.36817927</v>
      </c>
      <c r="P1599" s="6">
        <f t="shared" si="48"/>
        <v>0.27239429841868845</v>
      </c>
      <c r="Q1599" s="6">
        <f t="shared" si="49"/>
        <v>9.4658296975479672E-2</v>
      </c>
    </row>
    <row r="1600" spans="1:17" x14ac:dyDescent="0.25">
      <c r="A1600" t="str">
        <f>IF(OR(AND(P1600&lt;&gt;"",P1600&gt;$P$5),AND(Q1600&lt;&gt;"",Q1600&gt;$P$5)),MAX(A$5:A1599)+1,"")</f>
        <v/>
      </c>
      <c r="B1600" s="7" t="s">
        <v>1593</v>
      </c>
      <c r="C1600" s="8" t="s">
        <v>4655</v>
      </c>
      <c r="D1600" s="11">
        <v>291.13743641000002</v>
      </c>
      <c r="E1600" s="11">
        <v>54.982784689999995</v>
      </c>
      <c r="F1600" s="11">
        <v>366.86587734</v>
      </c>
      <c r="G1600" s="11">
        <v>81.295687139999998</v>
      </c>
      <c r="H1600" s="11">
        <v>392.10915373</v>
      </c>
      <c r="I1600" s="11">
        <v>91.165102910000002</v>
      </c>
      <c r="J1600" s="11">
        <v>434.07156560999999</v>
      </c>
      <c r="K1600" s="11">
        <v>93.92514353</v>
      </c>
      <c r="L1600" s="11">
        <v>430.69894763999997</v>
      </c>
      <c r="M1600" s="11">
        <v>82.216671900000009</v>
      </c>
      <c r="N1600" s="11">
        <v>431.51473429000004</v>
      </c>
      <c r="O1600" s="12">
        <v>70.676478219999993</v>
      </c>
      <c r="P1600" s="6">
        <f t="shared" si="48"/>
        <v>8.1881053351379185E-2</v>
      </c>
      <c r="Q1600" s="6">
        <f t="shared" si="49"/>
        <v>5.1500863849514467E-2</v>
      </c>
    </row>
    <row r="1601" spans="1:17" x14ac:dyDescent="0.25">
      <c r="A1601" t="str">
        <f>IF(OR(AND(P1601&lt;&gt;"",P1601&gt;$P$5),AND(Q1601&lt;&gt;"",Q1601&gt;$P$5)),MAX(A$5:A1600)+1,"")</f>
        <v/>
      </c>
      <c r="B1601" s="7" t="s">
        <v>1594</v>
      </c>
      <c r="C1601" s="8" t="s">
        <v>4656</v>
      </c>
      <c r="D1601" s="11">
        <v>355.85807226999998</v>
      </c>
      <c r="E1601" s="11">
        <v>103.18619153</v>
      </c>
      <c r="F1601" s="11">
        <v>462.45929508999996</v>
      </c>
      <c r="G1601" s="11">
        <v>111.37388987999999</v>
      </c>
      <c r="H1601" s="11">
        <v>472.52293933999999</v>
      </c>
      <c r="I1601" s="11">
        <v>111.24923256999999</v>
      </c>
      <c r="J1601" s="11">
        <v>569.83928542000001</v>
      </c>
      <c r="K1601" s="11">
        <v>58.475387869999999</v>
      </c>
      <c r="L1601" s="11">
        <v>582.77300971</v>
      </c>
      <c r="M1601" s="11">
        <v>66.895264319999995</v>
      </c>
      <c r="N1601" s="11">
        <v>521.13348229000007</v>
      </c>
      <c r="O1601" s="12">
        <v>82.043655900000005</v>
      </c>
      <c r="P1601" s="6">
        <f t="shared" si="48"/>
        <v>7.9280749937176598E-2</v>
      </c>
      <c r="Q1601" s="6">
        <f t="shared" si="49"/>
        <v>-4.4821179367470654E-2</v>
      </c>
    </row>
    <row r="1602" spans="1:17" x14ac:dyDescent="0.25">
      <c r="A1602" t="str">
        <f>IF(OR(AND(P1602&lt;&gt;"",P1602&gt;$P$5),AND(Q1602&lt;&gt;"",Q1602&gt;$P$5)),MAX(A$5:A1601)+1,"")</f>
        <v/>
      </c>
      <c r="B1602" s="7" t="s">
        <v>1595</v>
      </c>
      <c r="C1602" s="8" t="s">
        <v>4657</v>
      </c>
      <c r="D1602" s="11">
        <v>139.43030622999999</v>
      </c>
      <c r="E1602" s="11">
        <v>54.429366710000004</v>
      </c>
      <c r="F1602" s="11">
        <v>205.62620669</v>
      </c>
      <c r="G1602" s="11">
        <v>96.724050459999987</v>
      </c>
      <c r="H1602" s="11">
        <v>182.07393856000002</v>
      </c>
      <c r="I1602" s="11">
        <v>72.477380599999989</v>
      </c>
      <c r="J1602" s="11">
        <v>196.88055683000002</v>
      </c>
      <c r="K1602" s="11">
        <v>89.997774180000008</v>
      </c>
      <c r="L1602" s="11">
        <v>208.97495978999999</v>
      </c>
      <c r="M1602" s="11">
        <v>90.35171167</v>
      </c>
      <c r="N1602" s="11">
        <v>184.40640951</v>
      </c>
      <c r="O1602" s="12">
        <v>55.740588799999998</v>
      </c>
      <c r="P1602" s="6">
        <f t="shared" si="48"/>
        <v>5.7508254888687826E-2</v>
      </c>
      <c r="Q1602" s="6">
        <f t="shared" si="49"/>
        <v>4.772300906321858E-3</v>
      </c>
    </row>
    <row r="1603" spans="1:17" x14ac:dyDescent="0.25">
      <c r="A1603" t="str">
        <f>IF(OR(AND(P1603&lt;&gt;"",P1603&gt;$P$5),AND(Q1603&lt;&gt;"",Q1603&gt;$P$5)),MAX(A$5:A1602)+1,"")</f>
        <v/>
      </c>
      <c r="B1603" s="7" t="s">
        <v>1596</v>
      </c>
      <c r="C1603" s="8" t="s">
        <v>4658</v>
      </c>
      <c r="D1603" s="11">
        <v>2279.7010871699999</v>
      </c>
      <c r="E1603" s="11">
        <v>552.44599177999999</v>
      </c>
      <c r="F1603" s="11">
        <v>3323.13315779</v>
      </c>
      <c r="G1603" s="11">
        <v>918.32933708000007</v>
      </c>
      <c r="H1603" s="11">
        <v>2118.8438848299998</v>
      </c>
      <c r="I1603" s="11">
        <v>379.25711601999996</v>
      </c>
      <c r="J1603" s="11">
        <v>2000.18860808</v>
      </c>
      <c r="K1603" s="11">
        <v>278.86594741000005</v>
      </c>
      <c r="L1603" s="11">
        <v>763.53457046000005</v>
      </c>
      <c r="M1603" s="11">
        <v>-348.13270374000001</v>
      </c>
      <c r="N1603" s="11">
        <v>749.59237326000004</v>
      </c>
      <c r="O1603" s="12">
        <v>102.68129485</v>
      </c>
      <c r="P1603" s="6">
        <f t="shared" si="48"/>
        <v>-0.19944817748270804</v>
      </c>
      <c r="Q1603" s="6">
        <f t="shared" si="49"/>
        <v>-0.28576635904638736</v>
      </c>
    </row>
    <row r="1604" spans="1:17" x14ac:dyDescent="0.25">
      <c r="A1604" t="str">
        <f>IF(OR(AND(P1604&lt;&gt;"",P1604&gt;$P$5),AND(Q1604&lt;&gt;"",Q1604&gt;$P$5)),MAX(A$5:A1603)+1,"")</f>
        <v/>
      </c>
      <c r="B1604" s="7" t="s">
        <v>1597</v>
      </c>
      <c r="C1604" s="8" t="s">
        <v>4659</v>
      </c>
      <c r="D1604" s="11">
        <v>123.54712531</v>
      </c>
      <c r="E1604" s="11">
        <v>41.915851770000003</v>
      </c>
      <c r="F1604" s="11">
        <v>162.07917421000002</v>
      </c>
      <c r="G1604" s="11">
        <v>51.210408649999998</v>
      </c>
      <c r="H1604" s="11">
        <v>116.65962784999999</v>
      </c>
      <c r="I1604" s="11">
        <v>28.775877569999999</v>
      </c>
      <c r="J1604" s="11">
        <v>90.526150400000006</v>
      </c>
      <c r="K1604" s="11">
        <v>14.240927060000001</v>
      </c>
      <c r="L1604" s="11">
        <v>118.74620693000001</v>
      </c>
      <c r="M1604" s="11">
        <v>8.16550653</v>
      </c>
      <c r="N1604" s="11">
        <v>121.4099374</v>
      </c>
      <c r="O1604" s="12">
        <v>5.5939690000000004</v>
      </c>
      <c r="P1604" s="6">
        <f t="shared" si="48"/>
        <v>-3.4839036342788621E-3</v>
      </c>
      <c r="Q1604" s="6">
        <f t="shared" si="49"/>
        <v>-0.33155088614624351</v>
      </c>
    </row>
    <row r="1605" spans="1:17" x14ac:dyDescent="0.25">
      <c r="A1605">
        <f>IF(OR(AND(P1605&lt;&gt;"",P1605&gt;$P$5),AND(Q1605&lt;&gt;"",Q1605&gt;$P$5)),MAX(A$5:A1604)+1,"")</f>
        <v>606</v>
      </c>
      <c r="B1605" s="7" t="s">
        <v>1598</v>
      </c>
      <c r="C1605" s="8" t="s">
        <v>4660</v>
      </c>
      <c r="D1605" s="11">
        <v>105.52601948</v>
      </c>
      <c r="E1605" s="11">
        <v>61.649363100000002</v>
      </c>
      <c r="F1605" s="11">
        <v>174.15588166999999</v>
      </c>
      <c r="G1605" s="11">
        <v>99.070479790000007</v>
      </c>
      <c r="H1605" s="11">
        <v>216.08435543000002</v>
      </c>
      <c r="I1605" s="11">
        <v>103.36165674999999</v>
      </c>
      <c r="J1605" s="11">
        <v>235.37367700999999</v>
      </c>
      <c r="K1605" s="11">
        <v>73.378047840000008</v>
      </c>
      <c r="L1605" s="11">
        <v>253.96276002000002</v>
      </c>
      <c r="M1605" s="11">
        <v>85.69079653</v>
      </c>
      <c r="N1605" s="11">
        <v>289.87327800000003</v>
      </c>
      <c r="O1605" s="12">
        <v>74.393538459999988</v>
      </c>
      <c r="P1605" s="6">
        <f t="shared" si="48"/>
        <v>0.22396704594882655</v>
      </c>
      <c r="Q1605" s="6">
        <f t="shared" si="49"/>
        <v>3.8296342930781213E-2</v>
      </c>
    </row>
    <row r="1606" spans="1:17" x14ac:dyDescent="0.25">
      <c r="A1606">
        <f>IF(OR(AND(P1606&lt;&gt;"",P1606&gt;$P$5),AND(Q1606&lt;&gt;"",Q1606&gt;$P$5)),MAX(A$5:A1605)+1,"")</f>
        <v>607</v>
      </c>
      <c r="B1606" s="7" t="s">
        <v>1599</v>
      </c>
      <c r="C1606" s="8" t="s">
        <v>4661</v>
      </c>
      <c r="D1606" s="11">
        <v>422.55432777999999</v>
      </c>
      <c r="E1606" s="11">
        <v>50.496025240000002</v>
      </c>
      <c r="F1606" s="11">
        <v>522.03495311999995</v>
      </c>
      <c r="G1606" s="11">
        <v>64.381979450000003</v>
      </c>
      <c r="H1606" s="11">
        <v>614.44015796999997</v>
      </c>
      <c r="I1606" s="11">
        <v>70.37379147</v>
      </c>
      <c r="J1606" s="11">
        <v>705.23978892999992</v>
      </c>
      <c r="K1606" s="11">
        <v>38.532082619999997</v>
      </c>
      <c r="L1606" s="11">
        <v>910.59898830999998</v>
      </c>
      <c r="M1606" s="11">
        <v>47.518877770000003</v>
      </c>
      <c r="N1606" s="11">
        <v>1184.4341907600001</v>
      </c>
      <c r="O1606" s="12">
        <v>62.585818009999997</v>
      </c>
      <c r="P1606" s="6">
        <f t="shared" si="48"/>
        <v>0.22892584080790002</v>
      </c>
      <c r="Q1606" s="6">
        <f t="shared" si="49"/>
        <v>4.3863585405719663E-2</v>
      </c>
    </row>
    <row r="1607" spans="1:17" x14ac:dyDescent="0.25">
      <c r="A1607">
        <f>IF(OR(AND(P1607&lt;&gt;"",P1607&gt;$P$5),AND(Q1607&lt;&gt;"",Q1607&gt;$P$5)),MAX(A$5:A1606)+1,"")</f>
        <v>608</v>
      </c>
      <c r="B1607" s="7" t="s">
        <v>1600</v>
      </c>
      <c r="C1607" s="8" t="s">
        <v>4662</v>
      </c>
      <c r="D1607" s="11">
        <v>138.78126564999999</v>
      </c>
      <c r="E1607" s="11">
        <v>30.14489708</v>
      </c>
      <c r="F1607" s="11">
        <v>175.11347296</v>
      </c>
      <c r="G1607" s="11">
        <v>38.566119010000001</v>
      </c>
      <c r="H1607" s="11">
        <v>192.97417508000001</v>
      </c>
      <c r="I1607" s="11">
        <v>39.007060359999997</v>
      </c>
      <c r="J1607" s="11">
        <v>245.38618086000002</v>
      </c>
      <c r="K1607" s="11">
        <v>25.140974570000001</v>
      </c>
      <c r="L1607" s="11">
        <v>296.78011560000004</v>
      </c>
      <c r="M1607" s="11">
        <v>41.356224359999999</v>
      </c>
      <c r="N1607" s="11">
        <v>359.91242662999997</v>
      </c>
      <c r="O1607" s="12">
        <v>65.371071240000006</v>
      </c>
      <c r="P1607" s="6">
        <f t="shared" si="48"/>
        <v>0.20996609124000365</v>
      </c>
      <c r="Q1607" s="6">
        <f t="shared" si="49"/>
        <v>0.16743943499806879</v>
      </c>
    </row>
    <row r="1608" spans="1:17" x14ac:dyDescent="0.25">
      <c r="A1608" t="str">
        <f>IF(OR(AND(P1608&lt;&gt;"",P1608&gt;$P$5),AND(Q1608&lt;&gt;"",Q1608&gt;$P$5)),MAX(A$5:A1607)+1,"")</f>
        <v/>
      </c>
      <c r="B1608" s="7" t="s">
        <v>1601</v>
      </c>
      <c r="C1608" s="8" t="s">
        <v>4663</v>
      </c>
      <c r="D1608" s="11">
        <v>277.23478305999998</v>
      </c>
      <c r="E1608" s="11">
        <v>55.716550640000001</v>
      </c>
      <c r="F1608" s="11">
        <v>435.39758467000001</v>
      </c>
      <c r="G1608" s="11">
        <v>81.584479959999996</v>
      </c>
      <c r="H1608" s="11">
        <v>480.26777726</v>
      </c>
      <c r="I1608" s="11">
        <v>71.737746079999994</v>
      </c>
      <c r="J1608" s="11">
        <v>285.86643857999996</v>
      </c>
      <c r="K1608" s="11">
        <v>-58.394641700000001</v>
      </c>
      <c r="L1608" s="11">
        <v>513.57898663000003</v>
      </c>
      <c r="M1608" s="11">
        <v>9.1341804</v>
      </c>
      <c r="N1608" s="11">
        <v>533.45091749000005</v>
      </c>
      <c r="O1608" s="12">
        <v>9.124369960000001</v>
      </c>
      <c r="P1608" s="6">
        <f t="shared" ref="P1608:P1671" si="50">IFERROR(IF(OR(D1608&lt;0,D1608=""),"",POWER(N1608/D1608,1/5)-1),"")</f>
        <v>0.13985432051533797</v>
      </c>
      <c r="Q1608" s="6">
        <f t="shared" ref="Q1608:Q1671" si="51">IFERROR(IF(OR(E1608&lt;0,E1608=""),"",POWER(O1608/E1608,1/5)-1),"")</f>
        <v>-0.30362409985726124</v>
      </c>
    </row>
    <row r="1609" spans="1:17" x14ac:dyDescent="0.25">
      <c r="A1609">
        <f>IF(OR(AND(P1609&lt;&gt;"",P1609&gt;$P$5),AND(Q1609&lt;&gt;"",Q1609&gt;$P$5)),MAX(A$5:A1608)+1,"")</f>
        <v>609</v>
      </c>
      <c r="B1609" s="7" t="s">
        <v>1602</v>
      </c>
      <c r="C1609" s="8" t="s">
        <v>4664</v>
      </c>
      <c r="D1609" s="11">
        <v>52.518487499999999</v>
      </c>
      <c r="E1609" s="11">
        <v>22.439877980000002</v>
      </c>
      <c r="F1609" s="11">
        <v>75.484862400000011</v>
      </c>
      <c r="G1609" s="11">
        <v>27.025002019999999</v>
      </c>
      <c r="H1609" s="11">
        <v>82.00349906999999</v>
      </c>
      <c r="I1609" s="11">
        <v>19.064987139999999</v>
      </c>
      <c r="J1609" s="11">
        <v>82.656575599999996</v>
      </c>
      <c r="K1609" s="11">
        <v>9.6157897100000014</v>
      </c>
      <c r="L1609" s="11">
        <v>121.94304466</v>
      </c>
      <c r="M1609" s="11">
        <v>1.7910997099999999</v>
      </c>
      <c r="N1609" s="11">
        <v>246.86789403</v>
      </c>
      <c r="O1609" s="12">
        <v>-35.659960099999999</v>
      </c>
      <c r="P1609" s="6">
        <f t="shared" si="50"/>
        <v>0.3627948396516858</v>
      </c>
      <c r="Q1609" s="6">
        <f t="shared" si="51"/>
        <v>-2.0970642738051919</v>
      </c>
    </row>
    <row r="1610" spans="1:17" x14ac:dyDescent="0.25">
      <c r="A1610" t="str">
        <f>IF(OR(AND(P1610&lt;&gt;"",P1610&gt;$P$5),AND(Q1610&lt;&gt;"",Q1610&gt;$P$5)),MAX(A$5:A1609)+1,"")</f>
        <v/>
      </c>
      <c r="B1610" s="7" t="s">
        <v>1603</v>
      </c>
      <c r="C1610" s="8" t="s">
        <v>4665</v>
      </c>
      <c r="D1610" s="11">
        <v>177.69066384999999</v>
      </c>
      <c r="E1610" s="11">
        <v>38.59178481</v>
      </c>
      <c r="F1610" s="11">
        <v>206.74129550999999</v>
      </c>
      <c r="G1610" s="11">
        <v>53.968744149999999</v>
      </c>
      <c r="H1610" s="11">
        <v>255.79038987999999</v>
      </c>
      <c r="I1610" s="11">
        <v>73.866835499999993</v>
      </c>
      <c r="J1610" s="11">
        <v>217.24509299000002</v>
      </c>
      <c r="K1610" s="11">
        <v>64.071728489999998</v>
      </c>
      <c r="L1610" s="11">
        <v>227.1813544</v>
      </c>
      <c r="M1610" s="11">
        <v>53.606574999999999</v>
      </c>
      <c r="N1610" s="11">
        <v>219.42741192</v>
      </c>
      <c r="O1610" s="12">
        <v>44.934202429999999</v>
      </c>
      <c r="P1610" s="6">
        <f t="shared" si="50"/>
        <v>4.3098339797049467E-2</v>
      </c>
      <c r="Q1610" s="6">
        <f t="shared" si="51"/>
        <v>3.0899750702210182E-2</v>
      </c>
    </row>
    <row r="1611" spans="1:17" x14ac:dyDescent="0.25">
      <c r="A1611">
        <f>IF(OR(AND(P1611&lt;&gt;"",P1611&gt;$P$5),AND(Q1611&lt;&gt;"",Q1611&gt;$P$5)),MAX(A$5:A1610)+1,"")</f>
        <v>610</v>
      </c>
      <c r="B1611" s="7" t="s">
        <v>1604</v>
      </c>
      <c r="C1611" s="8" t="s">
        <v>4666</v>
      </c>
      <c r="D1611" s="11">
        <v>117.30887239</v>
      </c>
      <c r="E1611" s="11">
        <v>41.33481286</v>
      </c>
      <c r="F1611" s="11">
        <v>183.64454038</v>
      </c>
      <c r="G1611" s="11">
        <v>55.686689210000004</v>
      </c>
      <c r="H1611" s="11">
        <v>225.36303122999999</v>
      </c>
      <c r="I1611" s="11">
        <v>82.30000643000001</v>
      </c>
      <c r="J1611" s="11">
        <v>380.50408162999997</v>
      </c>
      <c r="K1611" s="11">
        <v>153.61937090000001</v>
      </c>
      <c r="L1611" s="11">
        <v>774.76416158000006</v>
      </c>
      <c r="M1611" s="11">
        <v>330.59185968000003</v>
      </c>
      <c r="N1611" s="11">
        <v>1123.77861824</v>
      </c>
      <c r="O1611" s="12">
        <v>470.40883757</v>
      </c>
      <c r="P1611" s="6">
        <f t="shared" si="50"/>
        <v>0.57133933009234839</v>
      </c>
      <c r="Q1611" s="6">
        <f t="shared" si="51"/>
        <v>0.62641697833936338</v>
      </c>
    </row>
    <row r="1612" spans="1:17" x14ac:dyDescent="0.25">
      <c r="A1612" t="str">
        <f>IF(OR(AND(P1612&lt;&gt;"",P1612&gt;$P$5),AND(Q1612&lt;&gt;"",Q1612&gt;$P$5)),MAX(A$5:A1611)+1,"")</f>
        <v/>
      </c>
      <c r="B1612" s="7" t="s">
        <v>1605</v>
      </c>
      <c r="C1612" s="8" t="s">
        <v>4667</v>
      </c>
      <c r="D1612" s="11">
        <v>379.8262019</v>
      </c>
      <c r="E1612" s="11">
        <v>126.67274175</v>
      </c>
      <c r="F1612" s="11">
        <v>823.50346229000002</v>
      </c>
      <c r="G1612" s="11">
        <v>326.50719350000003</v>
      </c>
      <c r="H1612" s="11">
        <v>502.54174872000004</v>
      </c>
      <c r="I1612" s="11">
        <v>173.61559850999998</v>
      </c>
      <c r="J1612" s="11">
        <v>175.01334646000001</v>
      </c>
      <c r="K1612" s="11">
        <v>43.388424549999996</v>
      </c>
      <c r="L1612" s="11">
        <v>245.32040271</v>
      </c>
      <c r="M1612" s="11">
        <v>65.810597149999992</v>
      </c>
      <c r="N1612" s="11">
        <v>591.77764166999998</v>
      </c>
      <c r="O1612" s="12">
        <v>104.61489590000001</v>
      </c>
      <c r="P1612" s="6">
        <f t="shared" si="50"/>
        <v>9.2734679873961223E-2</v>
      </c>
      <c r="Q1612" s="6">
        <f t="shared" si="51"/>
        <v>-3.7541369338266906E-2</v>
      </c>
    </row>
    <row r="1613" spans="1:17" x14ac:dyDescent="0.25">
      <c r="A1613">
        <f>IF(OR(AND(P1613&lt;&gt;"",P1613&gt;$P$5),AND(Q1613&lt;&gt;"",Q1613&gt;$P$5)),MAX(A$5:A1612)+1,"")</f>
        <v>611</v>
      </c>
      <c r="B1613" s="7" t="s">
        <v>1606</v>
      </c>
      <c r="C1613" s="8" t="s">
        <v>4668</v>
      </c>
      <c r="D1613" s="11">
        <v>602.0566981799999</v>
      </c>
      <c r="E1613" s="11">
        <v>55.67566755</v>
      </c>
      <c r="F1613" s="11">
        <v>604.34885997000003</v>
      </c>
      <c r="G1613" s="11">
        <v>57.315485850000002</v>
      </c>
      <c r="H1613" s="11">
        <v>453.68846843</v>
      </c>
      <c r="I1613" s="11">
        <v>5.8308270799999997</v>
      </c>
      <c r="J1613" s="11">
        <v>640.72106064000002</v>
      </c>
      <c r="K1613" s="11">
        <v>20.199073819999999</v>
      </c>
      <c r="L1613" s="11">
        <v>680.14597751999997</v>
      </c>
      <c r="M1613" s="11">
        <v>8.17528085</v>
      </c>
      <c r="N1613" s="11">
        <v>1902.2661259000001</v>
      </c>
      <c r="O1613" s="12">
        <v>136.91596052</v>
      </c>
      <c r="P1613" s="6">
        <f t="shared" si="50"/>
        <v>0.25871317030614227</v>
      </c>
      <c r="Q1613" s="6">
        <f t="shared" si="51"/>
        <v>0.19717524756374716</v>
      </c>
    </row>
    <row r="1614" spans="1:17" x14ac:dyDescent="0.25">
      <c r="A1614">
        <f>IF(OR(AND(P1614&lt;&gt;"",P1614&gt;$P$5),AND(Q1614&lt;&gt;"",Q1614&gt;$P$5)),MAX(A$5:A1613)+1,"")</f>
        <v>612</v>
      </c>
      <c r="B1614" s="7" t="s">
        <v>1607</v>
      </c>
      <c r="C1614" s="8" t="s">
        <v>4669</v>
      </c>
      <c r="D1614" s="11">
        <v>78.406660239999994</v>
      </c>
      <c r="E1614" s="11">
        <v>33.743606679999999</v>
      </c>
      <c r="F1614" s="11">
        <v>98.121947849999998</v>
      </c>
      <c r="G1614" s="11">
        <v>44.77608111</v>
      </c>
      <c r="H1614" s="11">
        <v>113.76068178</v>
      </c>
      <c r="I1614" s="11">
        <v>50.954466259999997</v>
      </c>
      <c r="J1614" s="11">
        <v>106.87048572</v>
      </c>
      <c r="K1614" s="11">
        <v>54.25673372</v>
      </c>
      <c r="L1614" s="11">
        <v>100.96949536</v>
      </c>
      <c r="M1614" s="11">
        <v>38.138794329999996</v>
      </c>
      <c r="N1614" s="11">
        <v>268.84600955000002</v>
      </c>
      <c r="O1614" s="12">
        <v>11.882008300000001</v>
      </c>
      <c r="P1614" s="6">
        <f t="shared" si="50"/>
        <v>0.27947006046096989</v>
      </c>
      <c r="Q1614" s="6">
        <f t="shared" si="51"/>
        <v>-0.18840442548838277</v>
      </c>
    </row>
    <row r="1615" spans="1:17" x14ac:dyDescent="0.25">
      <c r="A1615">
        <f>IF(OR(AND(P1615&lt;&gt;"",P1615&gt;$P$5),AND(Q1615&lt;&gt;"",Q1615&gt;$P$5)),MAX(A$5:A1614)+1,"")</f>
        <v>613</v>
      </c>
      <c r="B1615" s="7" t="s">
        <v>1608</v>
      </c>
      <c r="C1615" s="8" t="s">
        <v>4670</v>
      </c>
      <c r="D1615" s="11">
        <v>106.85034381</v>
      </c>
      <c r="E1615" s="11">
        <v>25.644931440000001</v>
      </c>
      <c r="F1615" s="11">
        <v>130.72483406000001</v>
      </c>
      <c r="G1615" s="11">
        <v>31.420497899999997</v>
      </c>
      <c r="H1615" s="11">
        <v>126.72963706</v>
      </c>
      <c r="I1615" s="11">
        <v>26.325909679999999</v>
      </c>
      <c r="J1615" s="11">
        <v>158.21535645</v>
      </c>
      <c r="K1615" s="11">
        <v>24.946357729999999</v>
      </c>
      <c r="L1615" s="11">
        <v>220.49865887999999</v>
      </c>
      <c r="M1615" s="11">
        <v>29.482820850000003</v>
      </c>
      <c r="N1615" s="11">
        <v>678.89834121000001</v>
      </c>
      <c r="O1615" s="12">
        <v>76.936260090000005</v>
      </c>
      <c r="P1615" s="6">
        <f t="shared" si="50"/>
        <v>0.4474573127490411</v>
      </c>
      <c r="Q1615" s="6">
        <f t="shared" si="51"/>
        <v>0.24573568633939002</v>
      </c>
    </row>
    <row r="1616" spans="1:17" x14ac:dyDescent="0.25">
      <c r="A1616" t="str">
        <f>IF(OR(AND(P1616&lt;&gt;"",P1616&gt;$P$5),AND(Q1616&lt;&gt;"",Q1616&gt;$P$5)),MAX(A$5:A1615)+1,"")</f>
        <v/>
      </c>
      <c r="B1616" s="7" t="s">
        <v>1609</v>
      </c>
      <c r="C1616" s="8" t="s">
        <v>4671</v>
      </c>
      <c r="D1616" s="11">
        <v>467.36367894</v>
      </c>
      <c r="E1616" s="11">
        <v>44.413885630000003</v>
      </c>
      <c r="F1616" s="11">
        <v>623.63478997000004</v>
      </c>
      <c r="G1616" s="11">
        <v>51.803186420000003</v>
      </c>
      <c r="H1616" s="11">
        <v>548.56335489999992</v>
      </c>
      <c r="I1616" s="11">
        <v>58.531069259999995</v>
      </c>
      <c r="J1616" s="11">
        <v>642.97160959000007</v>
      </c>
      <c r="K1616" s="11">
        <v>67.603717560000007</v>
      </c>
      <c r="L1616" s="11">
        <v>836.97371916999998</v>
      </c>
      <c r="M1616" s="11">
        <v>81.969219209999991</v>
      </c>
      <c r="N1616" s="11">
        <v>828.78690112000004</v>
      </c>
      <c r="O1616" s="12">
        <v>65.762884939999992</v>
      </c>
      <c r="P1616" s="6">
        <f t="shared" si="50"/>
        <v>0.12139233701863383</v>
      </c>
      <c r="Q1616" s="6">
        <f t="shared" si="51"/>
        <v>8.1664103796434517E-2</v>
      </c>
    </row>
    <row r="1617" spans="1:17" x14ac:dyDescent="0.25">
      <c r="A1617" t="str">
        <f>IF(OR(AND(P1617&lt;&gt;"",P1617&gt;$P$5),AND(Q1617&lt;&gt;"",Q1617&gt;$P$5)),MAX(A$5:A1616)+1,"")</f>
        <v/>
      </c>
      <c r="B1617" s="7" t="s">
        <v>1610</v>
      </c>
      <c r="C1617" s="8" t="s">
        <v>4672</v>
      </c>
      <c r="D1617" s="11">
        <v>356.09945327999998</v>
      </c>
      <c r="E1617" s="11">
        <v>42.383898729999999</v>
      </c>
      <c r="F1617" s="11">
        <v>430.15150925</v>
      </c>
      <c r="G1617" s="11">
        <v>52.862044099999999</v>
      </c>
      <c r="H1617" s="11">
        <v>381.36413514999998</v>
      </c>
      <c r="I1617" s="11">
        <v>30.044384269999998</v>
      </c>
      <c r="J1617" s="11">
        <v>436.80769122000004</v>
      </c>
      <c r="K1617" s="11">
        <v>27.417061390000001</v>
      </c>
      <c r="L1617" s="11">
        <v>490.74488380999998</v>
      </c>
      <c r="M1617" s="11">
        <v>29.117419340000001</v>
      </c>
      <c r="N1617" s="11">
        <v>453.21516945999997</v>
      </c>
      <c r="O1617" s="12">
        <v>34.593358590000001</v>
      </c>
      <c r="P1617" s="6">
        <f t="shared" si="50"/>
        <v>4.9413450066885911E-2</v>
      </c>
      <c r="Q1617" s="6">
        <f t="shared" si="51"/>
        <v>-3.9807376877538658E-2</v>
      </c>
    </row>
    <row r="1618" spans="1:17" x14ac:dyDescent="0.25">
      <c r="A1618">
        <f>IF(OR(AND(P1618&lt;&gt;"",P1618&gt;$P$5),AND(Q1618&lt;&gt;"",Q1618&gt;$P$5)),MAX(A$5:A1617)+1,"")</f>
        <v>614</v>
      </c>
      <c r="B1618" s="7" t="s">
        <v>1611</v>
      </c>
      <c r="C1618" s="8" t="s">
        <v>4673</v>
      </c>
      <c r="D1618" s="11">
        <v>165.75593025000001</v>
      </c>
      <c r="E1618" s="11">
        <v>23.672404069999999</v>
      </c>
      <c r="F1618" s="11">
        <v>249.98468313999999</v>
      </c>
      <c r="G1618" s="11">
        <v>36.711519789999997</v>
      </c>
      <c r="H1618" s="11">
        <v>364.55983501999998</v>
      </c>
      <c r="I1618" s="11">
        <v>42.479996999999997</v>
      </c>
      <c r="J1618" s="11">
        <v>503.73370265</v>
      </c>
      <c r="K1618" s="11">
        <v>38.112264209999999</v>
      </c>
      <c r="L1618" s="11">
        <v>838.14335701999994</v>
      </c>
      <c r="M1618" s="11">
        <v>54.531868709999998</v>
      </c>
      <c r="N1618" s="11">
        <v>770.58538114999999</v>
      </c>
      <c r="O1618" s="12">
        <v>-103.70565209</v>
      </c>
      <c r="P1618" s="6">
        <f t="shared" si="50"/>
        <v>0.35978528813616406</v>
      </c>
      <c r="Q1618" s="6">
        <f t="shared" si="51"/>
        <v>-2.3437299968278906</v>
      </c>
    </row>
    <row r="1619" spans="1:17" x14ac:dyDescent="0.25">
      <c r="A1619">
        <f>IF(OR(AND(P1619&lt;&gt;"",P1619&gt;$P$5),AND(Q1619&lt;&gt;"",Q1619&gt;$P$5)),MAX(A$5:A1618)+1,"")</f>
        <v>615</v>
      </c>
      <c r="B1619" s="7" t="s">
        <v>1612</v>
      </c>
      <c r="C1619" s="8" t="s">
        <v>4674</v>
      </c>
      <c r="D1619" s="11">
        <v>350.65625702</v>
      </c>
      <c r="E1619" s="11">
        <v>111.81383764</v>
      </c>
      <c r="F1619" s="11">
        <v>474.00089643000001</v>
      </c>
      <c r="G1619" s="11">
        <v>124.65149532</v>
      </c>
      <c r="H1619" s="11">
        <v>330.01895998999998</v>
      </c>
      <c r="I1619" s="11">
        <v>87.338602850000001</v>
      </c>
      <c r="J1619" s="11">
        <v>316.20254507999999</v>
      </c>
      <c r="K1619" s="11">
        <v>-8.6166376600000003</v>
      </c>
      <c r="L1619" s="11">
        <v>706.08156947999998</v>
      </c>
      <c r="M1619" s="11">
        <v>90.906180840000005</v>
      </c>
      <c r="N1619" s="11">
        <v>955.3935780700001</v>
      </c>
      <c r="O1619" s="12">
        <v>-95.963887709999995</v>
      </c>
      <c r="P1619" s="6">
        <f t="shared" si="50"/>
        <v>0.22196887766517404</v>
      </c>
      <c r="Q1619" s="6">
        <f t="shared" si="51"/>
        <v>-1.9698899430590553</v>
      </c>
    </row>
    <row r="1620" spans="1:17" x14ac:dyDescent="0.25">
      <c r="A1620">
        <f>IF(OR(AND(P1620&lt;&gt;"",P1620&gt;$P$5),AND(Q1620&lt;&gt;"",Q1620&gt;$P$5)),MAX(A$5:A1619)+1,"")</f>
        <v>616</v>
      </c>
      <c r="B1620" s="7" t="s">
        <v>1613</v>
      </c>
      <c r="C1620" s="8" t="s">
        <v>4675</v>
      </c>
      <c r="D1620" s="11">
        <v>182.94767224</v>
      </c>
      <c r="E1620" s="11">
        <v>26.852136379999997</v>
      </c>
      <c r="F1620" s="11">
        <v>298.66599474000003</v>
      </c>
      <c r="G1620" s="11">
        <v>42.687674189999996</v>
      </c>
      <c r="H1620" s="11">
        <v>281.79689372000001</v>
      </c>
      <c r="I1620" s="11">
        <v>46.890276010000001</v>
      </c>
      <c r="J1620" s="11">
        <v>243.2849152</v>
      </c>
      <c r="K1620" s="11">
        <v>22.220530180000001</v>
      </c>
      <c r="L1620" s="11">
        <v>362.43207815</v>
      </c>
      <c r="M1620" s="11">
        <v>69.373529930000004</v>
      </c>
      <c r="N1620" s="11">
        <v>980.31919949999997</v>
      </c>
      <c r="O1620" s="12">
        <v>103.18104586</v>
      </c>
      <c r="P1620" s="6">
        <f t="shared" si="50"/>
        <v>0.39896910652692985</v>
      </c>
      <c r="Q1620" s="6">
        <f t="shared" si="51"/>
        <v>0.30895349267879357</v>
      </c>
    </row>
    <row r="1621" spans="1:17" x14ac:dyDescent="0.25">
      <c r="A1621">
        <f>IF(OR(AND(P1621&lt;&gt;"",P1621&gt;$P$5),AND(Q1621&lt;&gt;"",Q1621&gt;$P$5)),MAX(A$5:A1620)+1,"")</f>
        <v>617</v>
      </c>
      <c r="B1621" s="7" t="s">
        <v>1614</v>
      </c>
      <c r="C1621" s="8" t="s">
        <v>4676</v>
      </c>
      <c r="D1621" s="11">
        <v>531.72545963000005</v>
      </c>
      <c r="E1621" s="11">
        <v>47.08852186</v>
      </c>
      <c r="F1621" s="11">
        <v>650.90699046999998</v>
      </c>
      <c r="G1621" s="11">
        <v>53.706184389999997</v>
      </c>
      <c r="H1621" s="11">
        <v>773.40157623000005</v>
      </c>
      <c r="I1621" s="11">
        <v>56.148996629999999</v>
      </c>
      <c r="J1621" s="11">
        <v>1124.40235358</v>
      </c>
      <c r="K1621" s="11">
        <v>61.86737059</v>
      </c>
      <c r="L1621" s="11">
        <v>1378.5111383599999</v>
      </c>
      <c r="M1621" s="11">
        <v>58.778932179999998</v>
      </c>
      <c r="N1621" s="11">
        <v>1568.0326725999998</v>
      </c>
      <c r="O1621" s="12">
        <v>63.235746310000003</v>
      </c>
      <c r="P1621" s="6">
        <f t="shared" si="50"/>
        <v>0.24146228508582879</v>
      </c>
      <c r="Q1621" s="6">
        <f t="shared" si="51"/>
        <v>6.0741396894964828E-2</v>
      </c>
    </row>
    <row r="1622" spans="1:17" x14ac:dyDescent="0.25">
      <c r="A1622">
        <f>IF(OR(AND(P1622&lt;&gt;"",P1622&gt;$P$5),AND(Q1622&lt;&gt;"",Q1622&gt;$P$5)),MAX(A$5:A1621)+1,"")</f>
        <v>618</v>
      </c>
      <c r="B1622" s="7" t="s">
        <v>1615</v>
      </c>
      <c r="C1622" s="8" t="s">
        <v>4677</v>
      </c>
      <c r="D1622" s="11">
        <v>58.693234229999995</v>
      </c>
      <c r="E1622" s="11">
        <v>35.602690289999998</v>
      </c>
      <c r="F1622" s="11">
        <v>80.713570219999994</v>
      </c>
      <c r="G1622" s="11">
        <v>37.1333324</v>
      </c>
      <c r="H1622" s="11">
        <v>101.69219293</v>
      </c>
      <c r="I1622" s="11">
        <v>55.523769430000002</v>
      </c>
      <c r="J1622" s="11">
        <v>126.68206926000001</v>
      </c>
      <c r="K1622" s="11">
        <v>64.050059469999994</v>
      </c>
      <c r="L1622" s="11">
        <v>222.35556463999998</v>
      </c>
      <c r="M1622" s="11">
        <v>62.230255560000003</v>
      </c>
      <c r="N1622" s="11">
        <v>462.88521851999997</v>
      </c>
      <c r="O1622" s="12">
        <v>120.64808101</v>
      </c>
      <c r="P1622" s="6">
        <f t="shared" si="50"/>
        <v>0.51139177411016568</v>
      </c>
      <c r="Q1622" s="6">
        <f t="shared" si="51"/>
        <v>0.27646091239976167</v>
      </c>
    </row>
    <row r="1623" spans="1:17" x14ac:dyDescent="0.25">
      <c r="A1623" t="str">
        <f>IF(OR(AND(P1623&lt;&gt;"",P1623&gt;$P$5),AND(Q1623&lt;&gt;"",Q1623&gt;$P$5)),MAX(A$5:A1622)+1,"")</f>
        <v/>
      </c>
      <c r="B1623" s="7" t="s">
        <v>1616</v>
      </c>
      <c r="C1623" s="8" t="s">
        <v>4678</v>
      </c>
      <c r="D1623" s="11">
        <v>371.88801425999998</v>
      </c>
      <c r="E1623" s="11">
        <v>59.582644170000002</v>
      </c>
      <c r="F1623" s="11">
        <v>372.95230802999998</v>
      </c>
      <c r="G1623" s="11">
        <v>63.700998540000001</v>
      </c>
      <c r="H1623" s="11">
        <v>264.28135262000001</v>
      </c>
      <c r="I1623" s="11">
        <v>24.360113550000001</v>
      </c>
      <c r="J1623" s="11">
        <v>337.67644279000001</v>
      </c>
      <c r="K1623" s="11">
        <v>26.399318149999999</v>
      </c>
      <c r="L1623" s="11">
        <v>371.07319778999999</v>
      </c>
      <c r="M1623" s="11">
        <v>31.204155309999997</v>
      </c>
      <c r="N1623" s="11">
        <v>411.37136656000001</v>
      </c>
      <c r="O1623" s="12">
        <v>49.783179500000003</v>
      </c>
      <c r="P1623" s="6">
        <f t="shared" si="50"/>
        <v>2.0385728040949846E-2</v>
      </c>
      <c r="Q1623" s="6">
        <f t="shared" si="51"/>
        <v>-3.5299349116888479E-2</v>
      </c>
    </row>
    <row r="1624" spans="1:17" x14ac:dyDescent="0.25">
      <c r="A1624" t="str">
        <f>IF(OR(AND(P1624&lt;&gt;"",P1624&gt;$P$5),AND(Q1624&lt;&gt;"",Q1624&gt;$P$5)),MAX(A$5:A1623)+1,"")</f>
        <v/>
      </c>
      <c r="B1624" s="7" t="s">
        <v>1617</v>
      </c>
      <c r="C1624" s="8" t="s">
        <v>4679</v>
      </c>
      <c r="D1624" s="11">
        <v>272.96370229000001</v>
      </c>
      <c r="E1624" s="11">
        <v>48.818122090000003</v>
      </c>
      <c r="F1624" s="11">
        <v>321.95334639999999</v>
      </c>
      <c r="G1624" s="11">
        <v>55.464073290000002</v>
      </c>
      <c r="H1624" s="11">
        <v>296.53597583999999</v>
      </c>
      <c r="I1624" s="11">
        <v>39.64480837</v>
      </c>
      <c r="J1624" s="11">
        <v>463.71126291000002</v>
      </c>
      <c r="K1624" s="11">
        <v>49.692690290000002</v>
      </c>
      <c r="L1624" s="11">
        <v>514.63553594999996</v>
      </c>
      <c r="M1624" s="11">
        <v>48.918474530000005</v>
      </c>
      <c r="N1624" s="11">
        <v>555.22605830999998</v>
      </c>
      <c r="O1624" s="12">
        <v>53.769603549999999</v>
      </c>
      <c r="P1624" s="6">
        <f t="shared" si="50"/>
        <v>0.15258506592423648</v>
      </c>
      <c r="Q1624" s="6">
        <f t="shared" si="51"/>
        <v>1.9509209049420884E-2</v>
      </c>
    </row>
    <row r="1625" spans="1:17" x14ac:dyDescent="0.25">
      <c r="A1625" t="str">
        <f>IF(OR(AND(P1625&lt;&gt;"",P1625&gt;$P$5),AND(Q1625&lt;&gt;"",Q1625&gt;$P$5)),MAX(A$5:A1624)+1,"")</f>
        <v/>
      </c>
      <c r="B1625" s="7" t="s">
        <v>1618</v>
      </c>
      <c r="C1625" s="8" t="s">
        <v>4680</v>
      </c>
      <c r="D1625" s="11">
        <v>266.37419956000002</v>
      </c>
      <c r="E1625" s="11">
        <v>33.963568439999996</v>
      </c>
      <c r="F1625" s="11">
        <v>303.08938160000002</v>
      </c>
      <c r="G1625" s="11">
        <v>35.820440909999995</v>
      </c>
      <c r="H1625" s="11">
        <v>303.25990813999999</v>
      </c>
      <c r="I1625" s="11">
        <v>30.51328225</v>
      </c>
      <c r="J1625" s="11">
        <v>338.61358194000002</v>
      </c>
      <c r="K1625" s="11">
        <v>32.268799639999997</v>
      </c>
      <c r="L1625" s="11">
        <v>353.08244552999997</v>
      </c>
      <c r="M1625" s="11">
        <v>25.686859500000001</v>
      </c>
      <c r="N1625" s="11">
        <v>369.06163655</v>
      </c>
      <c r="O1625" s="12">
        <v>30.993823550000002</v>
      </c>
      <c r="P1625" s="6">
        <f t="shared" si="50"/>
        <v>6.7385623658985594E-2</v>
      </c>
      <c r="Q1625" s="6">
        <f t="shared" si="51"/>
        <v>-1.8133667853804547E-2</v>
      </c>
    </row>
    <row r="1626" spans="1:17" x14ac:dyDescent="0.25">
      <c r="A1626" t="str">
        <f>IF(OR(AND(P1626&lt;&gt;"",P1626&gt;$P$5),AND(Q1626&lt;&gt;"",Q1626&gt;$P$5)),MAX(A$5:A1625)+1,"")</f>
        <v/>
      </c>
      <c r="B1626" s="7" t="s">
        <v>1619</v>
      </c>
      <c r="C1626" s="8" t="s">
        <v>4681</v>
      </c>
      <c r="D1626" s="11">
        <v>220.25700749000001</v>
      </c>
      <c r="E1626" s="11">
        <v>30.191021679999999</v>
      </c>
      <c r="F1626" s="11">
        <v>287.38171676000002</v>
      </c>
      <c r="G1626" s="11">
        <v>37.538537939999998</v>
      </c>
      <c r="H1626" s="11">
        <v>258.95968621000003</v>
      </c>
      <c r="I1626" s="11">
        <v>31.674347170000001</v>
      </c>
      <c r="J1626" s="11">
        <v>228.22012930000002</v>
      </c>
      <c r="K1626" s="11">
        <v>24.161056030000001</v>
      </c>
      <c r="L1626" s="11">
        <v>227.05471618999999</v>
      </c>
      <c r="M1626" s="11">
        <v>13.29667751</v>
      </c>
      <c r="N1626" s="11">
        <v>212.09117571000002</v>
      </c>
      <c r="O1626" s="12">
        <v>-13.61480646</v>
      </c>
      <c r="P1626" s="6">
        <f t="shared" si="50"/>
        <v>-7.5272917785064175E-3</v>
      </c>
      <c r="Q1626" s="6">
        <f t="shared" si="51"/>
        <v>-1.8527598261963223</v>
      </c>
    </row>
    <row r="1627" spans="1:17" x14ac:dyDescent="0.25">
      <c r="A1627" t="str">
        <f>IF(OR(AND(P1627&lt;&gt;"",P1627&gt;$P$5),AND(Q1627&lt;&gt;"",Q1627&gt;$P$5)),MAX(A$5:A1626)+1,"")</f>
        <v/>
      </c>
      <c r="B1627" s="7" t="s">
        <v>1620</v>
      </c>
      <c r="C1627" s="8" t="s">
        <v>4682</v>
      </c>
      <c r="D1627" s="11">
        <v>190.39563583</v>
      </c>
      <c r="E1627" s="11">
        <v>34.419156539999996</v>
      </c>
      <c r="F1627" s="11">
        <v>254.59487549000002</v>
      </c>
      <c r="G1627" s="11">
        <v>40.723215259999996</v>
      </c>
      <c r="H1627" s="11">
        <v>233.91772596999999</v>
      </c>
      <c r="I1627" s="11">
        <v>29.73935822</v>
      </c>
      <c r="J1627" s="11">
        <v>289.6368521</v>
      </c>
      <c r="K1627" s="11">
        <v>13.761704980000001</v>
      </c>
      <c r="L1627" s="11">
        <v>357.30268244000001</v>
      </c>
      <c r="M1627" s="11">
        <v>7.90696435</v>
      </c>
      <c r="N1627" s="11">
        <v>365.15786120999996</v>
      </c>
      <c r="O1627" s="12">
        <v>9.5806681199999986</v>
      </c>
      <c r="P1627" s="6">
        <f t="shared" si="50"/>
        <v>0.13910755701866484</v>
      </c>
      <c r="Q1627" s="6">
        <f t="shared" si="51"/>
        <v>-0.22568242890783874</v>
      </c>
    </row>
    <row r="1628" spans="1:17" x14ac:dyDescent="0.25">
      <c r="A1628">
        <f>IF(OR(AND(P1628&lt;&gt;"",P1628&gt;$P$5),AND(Q1628&lt;&gt;"",Q1628&gt;$P$5)),MAX(A$5:A1627)+1,"")</f>
        <v>619</v>
      </c>
      <c r="B1628" s="7" t="s">
        <v>1621</v>
      </c>
      <c r="C1628" s="8" t="s">
        <v>4683</v>
      </c>
      <c r="D1628" s="11">
        <v>90.019579440000001</v>
      </c>
      <c r="E1628" s="11">
        <v>29.711604770000001</v>
      </c>
      <c r="F1628" s="11">
        <v>183.07261498</v>
      </c>
      <c r="G1628" s="11">
        <v>51.552557729999997</v>
      </c>
      <c r="H1628" s="11">
        <v>257.37163362000001</v>
      </c>
      <c r="I1628" s="11">
        <v>90.50175007</v>
      </c>
      <c r="J1628" s="11">
        <v>325.50245719999998</v>
      </c>
      <c r="K1628" s="11">
        <v>116.04496644</v>
      </c>
      <c r="L1628" s="11">
        <v>447.75051585</v>
      </c>
      <c r="M1628" s="11">
        <v>140.07554160000001</v>
      </c>
      <c r="N1628" s="11">
        <v>953.43024444000002</v>
      </c>
      <c r="O1628" s="12">
        <v>140.44545965</v>
      </c>
      <c r="P1628" s="6">
        <f t="shared" si="50"/>
        <v>0.60320991083381048</v>
      </c>
      <c r="Q1628" s="6">
        <f t="shared" si="51"/>
        <v>0.36432023011113857</v>
      </c>
    </row>
    <row r="1629" spans="1:17" x14ac:dyDescent="0.25">
      <c r="A1629" t="str">
        <f>IF(OR(AND(P1629&lt;&gt;"",P1629&gt;$P$5),AND(Q1629&lt;&gt;"",Q1629&gt;$P$5)),MAX(A$5:A1628)+1,"")</f>
        <v/>
      </c>
      <c r="B1629" s="7" t="s">
        <v>1622</v>
      </c>
      <c r="C1629" s="8" t="s">
        <v>4684</v>
      </c>
      <c r="D1629" s="11">
        <v>122.60107167</v>
      </c>
      <c r="E1629" s="11">
        <v>41.711042469999995</v>
      </c>
      <c r="F1629" s="11">
        <v>205.95213537999999</v>
      </c>
      <c r="G1629" s="11">
        <v>82.083185549999996</v>
      </c>
      <c r="H1629" s="11">
        <v>231.26158475</v>
      </c>
      <c r="I1629" s="11">
        <v>79.263275430000007</v>
      </c>
      <c r="J1629" s="11">
        <v>190.10946738999999</v>
      </c>
      <c r="K1629" s="11">
        <v>50.86199783</v>
      </c>
      <c r="L1629" s="11">
        <v>180.52509431000001</v>
      </c>
      <c r="M1629" s="11">
        <v>37.026780299999999</v>
      </c>
      <c r="N1629" s="11">
        <v>200.14305365000001</v>
      </c>
      <c r="O1629" s="12">
        <v>41.630491670000005</v>
      </c>
      <c r="P1629" s="6">
        <f t="shared" si="50"/>
        <v>0.10298409774538086</v>
      </c>
      <c r="Q1629" s="6">
        <f t="shared" si="51"/>
        <v>-3.8653119219322907E-4</v>
      </c>
    </row>
    <row r="1630" spans="1:17" x14ac:dyDescent="0.25">
      <c r="A1630">
        <f>IF(OR(AND(P1630&lt;&gt;"",P1630&gt;$P$5),AND(Q1630&lt;&gt;"",Q1630&gt;$P$5)),MAX(A$5:A1629)+1,"")</f>
        <v>620</v>
      </c>
      <c r="B1630" s="7" t="s">
        <v>1623</v>
      </c>
      <c r="C1630" s="8" t="s">
        <v>4685</v>
      </c>
      <c r="D1630" s="11">
        <v>147.72735183</v>
      </c>
      <c r="E1630" s="11">
        <v>36.923532130000005</v>
      </c>
      <c r="F1630" s="11">
        <v>218.63784296</v>
      </c>
      <c r="G1630" s="11">
        <v>43.316295400000001</v>
      </c>
      <c r="H1630" s="11">
        <v>290.77800632999998</v>
      </c>
      <c r="I1630" s="11">
        <v>59.311200939999999</v>
      </c>
      <c r="J1630" s="11">
        <v>381.92341288</v>
      </c>
      <c r="K1630" s="11">
        <v>80.432994989999997</v>
      </c>
      <c r="L1630" s="11">
        <v>524.49547566000001</v>
      </c>
      <c r="M1630" s="11">
        <v>85.431469849999999</v>
      </c>
      <c r="N1630" s="11">
        <v>604.62037013999998</v>
      </c>
      <c r="O1630" s="12">
        <v>52.890539880000006</v>
      </c>
      <c r="P1630" s="6">
        <f t="shared" si="50"/>
        <v>0.3255752063752555</v>
      </c>
      <c r="Q1630" s="6">
        <f t="shared" si="51"/>
        <v>7.4521110315551864E-2</v>
      </c>
    </row>
    <row r="1631" spans="1:17" x14ac:dyDescent="0.25">
      <c r="A1631">
        <f>IF(OR(AND(P1631&lt;&gt;"",P1631&gt;$P$5),AND(Q1631&lt;&gt;"",Q1631&gt;$P$5)),MAX(A$5:A1630)+1,"")</f>
        <v>621</v>
      </c>
      <c r="B1631" s="7" t="s">
        <v>1624</v>
      </c>
      <c r="C1631" s="8" t="s">
        <v>4686</v>
      </c>
      <c r="D1631" s="11">
        <v>146.70189585</v>
      </c>
      <c r="E1631" s="11">
        <v>39.219147200000002</v>
      </c>
      <c r="F1631" s="11">
        <v>365.28956649999998</v>
      </c>
      <c r="G1631" s="11">
        <v>46.168234729999995</v>
      </c>
      <c r="H1631" s="11">
        <v>410.30354706999998</v>
      </c>
      <c r="I1631" s="11">
        <v>59.371793250000003</v>
      </c>
      <c r="J1631" s="11">
        <v>414.90641717</v>
      </c>
      <c r="K1631" s="11">
        <v>68.888861359999993</v>
      </c>
      <c r="L1631" s="11">
        <v>573.34537897999996</v>
      </c>
      <c r="M1631" s="11">
        <v>63.248693240000001</v>
      </c>
      <c r="N1631" s="11">
        <v>508.91598493999999</v>
      </c>
      <c r="O1631" s="12">
        <v>43.320285520000006</v>
      </c>
      <c r="P1631" s="6">
        <f t="shared" si="50"/>
        <v>0.28245481708396536</v>
      </c>
      <c r="Q1631" s="6">
        <f t="shared" si="51"/>
        <v>2.0090335211734311E-2</v>
      </c>
    </row>
    <row r="1632" spans="1:17" x14ac:dyDescent="0.25">
      <c r="A1632">
        <f>IF(OR(AND(P1632&lt;&gt;"",P1632&gt;$P$5),AND(Q1632&lt;&gt;"",Q1632&gt;$P$5)),MAX(A$5:A1631)+1,"")</f>
        <v>622</v>
      </c>
      <c r="B1632" s="7" t="s">
        <v>1625</v>
      </c>
      <c r="C1632" s="8" t="s">
        <v>4687</v>
      </c>
      <c r="D1632" s="11">
        <v>117.62699804</v>
      </c>
      <c r="E1632" s="11">
        <v>31.798619219999999</v>
      </c>
      <c r="F1632" s="11">
        <v>321.97537232000002</v>
      </c>
      <c r="G1632" s="11">
        <v>62.586424659999999</v>
      </c>
      <c r="H1632" s="11">
        <v>386.05708435000003</v>
      </c>
      <c r="I1632" s="11">
        <v>90.558107180000007</v>
      </c>
      <c r="J1632" s="11">
        <v>481.71243537999999</v>
      </c>
      <c r="K1632" s="11">
        <v>114.74096859999999</v>
      </c>
      <c r="L1632" s="11">
        <v>620.68627305999996</v>
      </c>
      <c r="M1632" s="11">
        <v>121.34248276000001</v>
      </c>
      <c r="N1632" s="11">
        <v>1026.08742065</v>
      </c>
      <c r="O1632" s="12">
        <v>248.1707031</v>
      </c>
      <c r="P1632" s="6">
        <f t="shared" si="50"/>
        <v>0.542181432345471</v>
      </c>
      <c r="Q1632" s="6">
        <f t="shared" si="51"/>
        <v>0.50823303787890395</v>
      </c>
    </row>
    <row r="1633" spans="1:17" x14ac:dyDescent="0.25">
      <c r="A1633" t="str">
        <f>IF(OR(AND(P1633&lt;&gt;"",P1633&gt;$P$5),AND(Q1633&lt;&gt;"",Q1633&gt;$P$5)),MAX(A$5:A1632)+1,"")</f>
        <v/>
      </c>
      <c r="B1633" s="7" t="s">
        <v>1626</v>
      </c>
      <c r="C1633" s="8" t="s">
        <v>4688</v>
      </c>
      <c r="D1633" s="11">
        <v>1234.6675584100001</v>
      </c>
      <c r="E1633" s="11">
        <v>91.498361610000003</v>
      </c>
      <c r="F1633" s="11">
        <v>1539.3169203</v>
      </c>
      <c r="G1633" s="11">
        <v>123.57407273999999</v>
      </c>
      <c r="H1633" s="11">
        <v>1407.2503144500001</v>
      </c>
      <c r="I1633" s="11">
        <v>99.85004739</v>
      </c>
      <c r="J1633" s="11">
        <v>1570.1585589900001</v>
      </c>
      <c r="K1633" s="11">
        <v>75.647152800000001</v>
      </c>
      <c r="L1633" s="11">
        <v>1428.7093450999998</v>
      </c>
      <c r="M1633" s="11">
        <v>55.622008510000001</v>
      </c>
      <c r="N1633" s="11">
        <v>1360.7090457000002</v>
      </c>
      <c r="O1633" s="12">
        <v>-186.79031771000001</v>
      </c>
      <c r="P1633" s="6">
        <f t="shared" si="50"/>
        <v>1.9631037718745414E-2</v>
      </c>
      <c r="Q1633" s="6">
        <f t="shared" si="51"/>
        <v>-2.1534219413019269</v>
      </c>
    </row>
    <row r="1634" spans="1:17" x14ac:dyDescent="0.25">
      <c r="A1634" t="str">
        <f>IF(OR(AND(P1634&lt;&gt;"",P1634&gt;$P$5),AND(Q1634&lt;&gt;"",Q1634&gt;$P$5)),MAX(A$5:A1633)+1,"")</f>
        <v/>
      </c>
      <c r="B1634" s="7" t="s">
        <v>1627</v>
      </c>
      <c r="C1634" s="8" t="s">
        <v>4689</v>
      </c>
      <c r="D1634" s="11">
        <v>210.15159957</v>
      </c>
      <c r="E1634" s="11">
        <v>39.3443404</v>
      </c>
      <c r="F1634" s="11">
        <v>270.41495879000001</v>
      </c>
      <c r="G1634" s="11">
        <v>55.508056859999996</v>
      </c>
      <c r="H1634" s="11">
        <v>301.82020089999997</v>
      </c>
      <c r="I1634" s="11">
        <v>57.823547700000006</v>
      </c>
      <c r="J1634" s="11">
        <v>282.37413647000005</v>
      </c>
      <c r="K1634" s="11">
        <v>47.814263520000004</v>
      </c>
      <c r="L1634" s="11">
        <v>307.39053372000001</v>
      </c>
      <c r="M1634" s="11">
        <v>48.937863909999997</v>
      </c>
      <c r="N1634" s="11">
        <v>282.47871333000001</v>
      </c>
      <c r="O1634" s="12">
        <v>3.7935490600000001</v>
      </c>
      <c r="P1634" s="6">
        <f t="shared" si="50"/>
        <v>6.0939466490429917E-2</v>
      </c>
      <c r="Q1634" s="6">
        <f t="shared" si="51"/>
        <v>-0.37362749302464704</v>
      </c>
    </row>
    <row r="1635" spans="1:17" x14ac:dyDescent="0.25">
      <c r="A1635">
        <f>IF(OR(AND(P1635&lt;&gt;"",P1635&gt;$P$5),AND(Q1635&lt;&gt;"",Q1635&gt;$P$5)),MAX(A$5:A1634)+1,"")</f>
        <v>623</v>
      </c>
      <c r="B1635" s="7" t="s">
        <v>1628</v>
      </c>
      <c r="C1635" s="8" t="s">
        <v>4690</v>
      </c>
      <c r="D1635" s="11">
        <v>145.49524527</v>
      </c>
      <c r="E1635" s="11">
        <v>32.779502649999998</v>
      </c>
      <c r="F1635" s="11">
        <v>234.28327256</v>
      </c>
      <c r="G1635" s="11">
        <v>46.385012189999998</v>
      </c>
      <c r="H1635" s="11">
        <v>379.53521602000001</v>
      </c>
      <c r="I1635" s="11">
        <v>65.547736310000005</v>
      </c>
      <c r="J1635" s="11">
        <v>476.79782602999995</v>
      </c>
      <c r="K1635" s="11">
        <v>77.167961050000002</v>
      </c>
      <c r="L1635" s="11">
        <v>733.23472746000004</v>
      </c>
      <c r="M1635" s="11">
        <v>110.02905695999999</v>
      </c>
      <c r="N1635" s="11">
        <v>1128.5839746400002</v>
      </c>
      <c r="O1635" s="12">
        <v>194.69009658000002</v>
      </c>
      <c r="P1635" s="6">
        <f t="shared" si="50"/>
        <v>0.50638858357475547</v>
      </c>
      <c r="Q1635" s="6">
        <f t="shared" si="51"/>
        <v>0.42806606812967596</v>
      </c>
    </row>
    <row r="1636" spans="1:17" x14ac:dyDescent="0.25">
      <c r="A1636" t="str">
        <f>IF(OR(AND(P1636&lt;&gt;"",P1636&gt;$P$5),AND(Q1636&lt;&gt;"",Q1636&gt;$P$5)),MAX(A$5:A1635)+1,"")</f>
        <v/>
      </c>
      <c r="B1636" s="7" t="s">
        <v>1629</v>
      </c>
      <c r="C1636" s="8" t="s">
        <v>4691</v>
      </c>
      <c r="D1636" s="11">
        <v>362.04376053999999</v>
      </c>
      <c r="E1636" s="11">
        <v>35.455076119999994</v>
      </c>
      <c r="F1636" s="11">
        <v>1088.4301754100002</v>
      </c>
      <c r="G1636" s="11">
        <v>187.64227416999998</v>
      </c>
      <c r="H1636" s="11">
        <v>527.29478781</v>
      </c>
      <c r="I1636" s="11">
        <v>42.599333229999999</v>
      </c>
      <c r="J1636" s="11">
        <v>379.67182584</v>
      </c>
      <c r="K1636" s="11">
        <v>3.4501520999999999</v>
      </c>
      <c r="L1636" s="11">
        <v>389.69755261</v>
      </c>
      <c r="M1636" s="11">
        <v>-48.185456139999999</v>
      </c>
      <c r="N1636" s="11">
        <v>391.32821144999997</v>
      </c>
      <c r="O1636" s="12">
        <v>-74.326183880000002</v>
      </c>
      <c r="P1636" s="6">
        <f t="shared" si="50"/>
        <v>1.5677935892062012E-2</v>
      </c>
      <c r="Q1636" s="6">
        <f t="shared" si="51"/>
        <v>-2.1595585504103401</v>
      </c>
    </row>
    <row r="1637" spans="1:17" x14ac:dyDescent="0.25">
      <c r="A1637">
        <f>IF(OR(AND(P1637&lt;&gt;"",P1637&gt;$P$5),AND(Q1637&lt;&gt;"",Q1637&gt;$P$5)),MAX(A$5:A1636)+1,"")</f>
        <v>624</v>
      </c>
      <c r="B1637" s="7" t="s">
        <v>1630</v>
      </c>
      <c r="C1637" s="8" t="s">
        <v>4692</v>
      </c>
      <c r="D1637" s="11">
        <v>265.86159315999998</v>
      </c>
      <c r="E1637" s="11">
        <v>43.36683</v>
      </c>
      <c r="F1637" s="11">
        <v>331.28958152999996</v>
      </c>
      <c r="G1637" s="11">
        <v>49.07073381</v>
      </c>
      <c r="H1637" s="11">
        <v>291.91386631</v>
      </c>
      <c r="I1637" s="11">
        <v>35.186106130000006</v>
      </c>
      <c r="J1637" s="11">
        <v>315.42553851999998</v>
      </c>
      <c r="K1637" s="11">
        <v>44.593990920000003</v>
      </c>
      <c r="L1637" s="11">
        <v>305.94656225</v>
      </c>
      <c r="M1637" s="11">
        <v>37.605067659999996</v>
      </c>
      <c r="N1637" s="11">
        <v>714.03257236000002</v>
      </c>
      <c r="O1637" s="12">
        <v>94.75515781</v>
      </c>
      <c r="P1637" s="6">
        <f t="shared" si="50"/>
        <v>0.21846338792389575</v>
      </c>
      <c r="Q1637" s="6">
        <f t="shared" si="51"/>
        <v>0.1692006182775152</v>
      </c>
    </row>
    <row r="1638" spans="1:17" x14ac:dyDescent="0.25">
      <c r="A1638" t="str">
        <f>IF(OR(AND(P1638&lt;&gt;"",P1638&gt;$P$5),AND(Q1638&lt;&gt;"",Q1638&gt;$P$5)),MAX(A$5:A1637)+1,"")</f>
        <v/>
      </c>
      <c r="B1638" s="7" t="s">
        <v>1631</v>
      </c>
      <c r="C1638" s="8" t="s">
        <v>4693</v>
      </c>
      <c r="D1638" s="11">
        <v>295.11351169</v>
      </c>
      <c r="E1638" s="11">
        <v>59.17242306</v>
      </c>
      <c r="F1638" s="11">
        <v>318.06669562000002</v>
      </c>
      <c r="G1638" s="11">
        <v>65.660780560000006</v>
      </c>
      <c r="H1638" s="11">
        <v>361.50058839999997</v>
      </c>
      <c r="I1638" s="11">
        <v>80.342182129999998</v>
      </c>
      <c r="J1638" s="11">
        <v>446.58223280999999</v>
      </c>
      <c r="K1638" s="11">
        <v>100.70203522</v>
      </c>
      <c r="L1638" s="11">
        <v>409.17452614000001</v>
      </c>
      <c r="M1638" s="11">
        <v>91.011186549999991</v>
      </c>
      <c r="N1638" s="11">
        <v>533.77327143000002</v>
      </c>
      <c r="O1638" s="12">
        <v>109.60287049</v>
      </c>
      <c r="P1638" s="6">
        <f t="shared" si="50"/>
        <v>0.12583188885000629</v>
      </c>
      <c r="Q1638" s="6">
        <f t="shared" si="51"/>
        <v>0.13120291336466194</v>
      </c>
    </row>
    <row r="1639" spans="1:17" x14ac:dyDescent="0.25">
      <c r="A1639">
        <f>IF(OR(AND(P1639&lt;&gt;"",P1639&gt;$P$5),AND(Q1639&lt;&gt;"",Q1639&gt;$P$5)),MAX(A$5:A1638)+1,"")</f>
        <v>625</v>
      </c>
      <c r="B1639" s="7" t="s">
        <v>1632</v>
      </c>
      <c r="C1639" s="8" t="s">
        <v>4694</v>
      </c>
      <c r="D1639" s="11">
        <v>339.06776537000002</v>
      </c>
      <c r="E1639" s="11">
        <v>32.530103160000003</v>
      </c>
      <c r="F1639" s="11">
        <v>446.18990141</v>
      </c>
      <c r="G1639" s="11">
        <v>50.898079259999996</v>
      </c>
      <c r="H1639" s="11">
        <v>425.14926150999997</v>
      </c>
      <c r="I1639" s="11">
        <v>54.416930210000004</v>
      </c>
      <c r="J1639" s="11">
        <v>498.27805825000002</v>
      </c>
      <c r="K1639" s="11">
        <v>59.4832617</v>
      </c>
      <c r="L1639" s="11">
        <v>832.61614166999993</v>
      </c>
      <c r="M1639" s="11">
        <v>6.3802841299999997</v>
      </c>
      <c r="N1639" s="11">
        <v>964.57921491000002</v>
      </c>
      <c r="O1639" s="12">
        <v>30.814621600000002</v>
      </c>
      <c r="P1639" s="6">
        <f t="shared" si="50"/>
        <v>0.23256627074149838</v>
      </c>
      <c r="Q1639" s="6">
        <f t="shared" si="51"/>
        <v>-1.077683077084346E-2</v>
      </c>
    </row>
    <row r="1640" spans="1:17" x14ac:dyDescent="0.25">
      <c r="A1640" t="str">
        <f>IF(OR(AND(P1640&lt;&gt;"",P1640&gt;$P$5),AND(Q1640&lt;&gt;"",Q1640&gt;$P$5)),MAX(A$5:A1639)+1,"")</f>
        <v/>
      </c>
      <c r="B1640" s="7" t="s">
        <v>1633</v>
      </c>
      <c r="C1640" s="8" t="s">
        <v>4695</v>
      </c>
      <c r="D1640" s="11">
        <v>255.76227690000002</v>
      </c>
      <c r="E1640" s="11">
        <v>47.630709029999998</v>
      </c>
      <c r="F1640" s="11">
        <v>299.29198358999997</v>
      </c>
      <c r="G1640" s="11">
        <v>60.406057429999997</v>
      </c>
      <c r="H1640" s="11">
        <v>279.43767781999998</v>
      </c>
      <c r="I1640" s="11">
        <v>44.955040770000004</v>
      </c>
      <c r="J1640" s="11">
        <v>218.16340781</v>
      </c>
      <c r="K1640" s="11">
        <v>24.746061539999999</v>
      </c>
      <c r="L1640" s="11">
        <v>128.41316312000001</v>
      </c>
      <c r="M1640" s="11">
        <v>-20.126442359999999</v>
      </c>
      <c r="N1640" s="11">
        <v>117.36186988999999</v>
      </c>
      <c r="O1640" s="12">
        <v>-65.349758120000004</v>
      </c>
      <c r="P1640" s="6">
        <f t="shared" si="50"/>
        <v>-0.14426734291420018</v>
      </c>
      <c r="Q1640" s="6">
        <f t="shared" si="51"/>
        <v>-2.0652986768299306</v>
      </c>
    </row>
    <row r="1641" spans="1:17" x14ac:dyDescent="0.25">
      <c r="A1641" t="str">
        <f>IF(OR(AND(P1641&lt;&gt;"",P1641&gt;$P$5),AND(Q1641&lt;&gt;"",Q1641&gt;$P$5)),MAX(A$5:A1640)+1,"")</f>
        <v/>
      </c>
      <c r="B1641" s="7" t="s">
        <v>1634</v>
      </c>
      <c r="C1641" s="8" t="s">
        <v>4696</v>
      </c>
      <c r="D1641" s="11">
        <v>208.36708956000001</v>
      </c>
      <c r="E1641" s="11">
        <v>46.510732840000003</v>
      </c>
      <c r="F1641" s="11">
        <v>244.75737067</v>
      </c>
      <c r="G1641" s="11">
        <v>57.909678960000001</v>
      </c>
      <c r="H1641" s="11">
        <v>236.88289705000003</v>
      </c>
      <c r="I1641" s="11">
        <v>48.609851990000003</v>
      </c>
      <c r="J1641" s="11">
        <v>191.17727994000001</v>
      </c>
      <c r="K1641" s="11">
        <v>22.218298600000001</v>
      </c>
      <c r="L1641" s="11">
        <v>213.21743236</v>
      </c>
      <c r="M1641" s="11">
        <v>11.30894986</v>
      </c>
      <c r="N1641" s="11">
        <v>250.55739902000002</v>
      </c>
      <c r="O1641" s="12">
        <v>30.218447749999999</v>
      </c>
      <c r="P1641" s="6">
        <f t="shared" si="50"/>
        <v>3.7565735724548022E-2</v>
      </c>
      <c r="Q1641" s="6">
        <f t="shared" si="51"/>
        <v>-8.2631562621054977E-2</v>
      </c>
    </row>
    <row r="1642" spans="1:17" x14ac:dyDescent="0.25">
      <c r="A1642" t="str">
        <f>IF(OR(AND(P1642&lt;&gt;"",P1642&gt;$P$5),AND(Q1642&lt;&gt;"",Q1642&gt;$P$5)),MAX(A$5:A1641)+1,"")</f>
        <v/>
      </c>
      <c r="B1642" s="7" t="s">
        <v>1635</v>
      </c>
      <c r="C1642" s="8" t="s">
        <v>4697</v>
      </c>
      <c r="D1642" s="11">
        <v>117.91952954000001</v>
      </c>
      <c r="E1642" s="11">
        <v>56.119965319999999</v>
      </c>
      <c r="F1642" s="11">
        <v>322.87354422000004</v>
      </c>
      <c r="G1642" s="11">
        <v>177.74249474999999</v>
      </c>
      <c r="H1642" s="11">
        <v>177.30566690999999</v>
      </c>
      <c r="I1642" s="11">
        <v>90.192785430000001</v>
      </c>
      <c r="J1642" s="11">
        <v>135.08435315</v>
      </c>
      <c r="K1642" s="11">
        <v>60.58606022</v>
      </c>
      <c r="L1642" s="11">
        <v>149.87796443000002</v>
      </c>
      <c r="M1642" s="11">
        <v>50.941298920000001</v>
      </c>
      <c r="N1642" s="11">
        <v>120.37227001000001</v>
      </c>
      <c r="O1642" s="12">
        <v>44.470006679999997</v>
      </c>
      <c r="P1642" s="6">
        <f t="shared" si="50"/>
        <v>4.1258383399347398E-3</v>
      </c>
      <c r="Q1642" s="6">
        <f t="shared" si="51"/>
        <v>-4.5469169811601096E-2</v>
      </c>
    </row>
    <row r="1643" spans="1:17" x14ac:dyDescent="0.25">
      <c r="A1643">
        <f>IF(OR(AND(P1643&lt;&gt;"",P1643&gt;$P$5),AND(Q1643&lt;&gt;"",Q1643&gt;$P$5)),MAX(A$5:A1642)+1,"")</f>
        <v>626</v>
      </c>
      <c r="B1643" s="7" t="s">
        <v>1636</v>
      </c>
      <c r="C1643" s="8" t="s">
        <v>4698</v>
      </c>
      <c r="D1643" s="11">
        <v>122.84407569</v>
      </c>
      <c r="E1643" s="11">
        <v>31.709272769999998</v>
      </c>
      <c r="F1643" s="11">
        <v>193.26383415000001</v>
      </c>
      <c r="G1643" s="11">
        <v>47.79176159</v>
      </c>
      <c r="H1643" s="11">
        <v>254.31514776</v>
      </c>
      <c r="I1643" s="11">
        <v>67.748512860000005</v>
      </c>
      <c r="J1643" s="11">
        <v>336.51888955000004</v>
      </c>
      <c r="K1643" s="11">
        <v>94.056536930000007</v>
      </c>
      <c r="L1643" s="11">
        <v>624.56165810000005</v>
      </c>
      <c r="M1643" s="11">
        <v>125.49630965999999</v>
      </c>
      <c r="N1643" s="11">
        <v>956.99768233000009</v>
      </c>
      <c r="O1643" s="12">
        <v>156.27796591000001</v>
      </c>
      <c r="P1643" s="6">
        <f t="shared" si="50"/>
        <v>0.50768749873288943</v>
      </c>
      <c r="Q1643" s="6">
        <f t="shared" si="51"/>
        <v>0.37575878147441721</v>
      </c>
    </row>
    <row r="1644" spans="1:17" x14ac:dyDescent="0.25">
      <c r="A1644">
        <f>IF(OR(AND(P1644&lt;&gt;"",P1644&gt;$P$5),AND(Q1644&lt;&gt;"",Q1644&gt;$P$5)),MAX(A$5:A1643)+1,"")</f>
        <v>627</v>
      </c>
      <c r="B1644" s="7" t="s">
        <v>1637</v>
      </c>
      <c r="C1644" s="8" t="s">
        <v>4699</v>
      </c>
      <c r="D1644" s="11">
        <v>113.25301096</v>
      </c>
      <c r="E1644" s="11">
        <v>31.044820390000002</v>
      </c>
      <c r="F1644" s="11">
        <v>142.73457156000001</v>
      </c>
      <c r="G1644" s="11">
        <v>36.720215029999999</v>
      </c>
      <c r="H1644" s="11">
        <v>165.26968278000001</v>
      </c>
      <c r="I1644" s="11">
        <v>42.903233340000007</v>
      </c>
      <c r="J1644" s="11">
        <v>177.67065271000001</v>
      </c>
      <c r="K1644" s="11">
        <v>21.747181820000002</v>
      </c>
      <c r="L1644" s="11">
        <v>249.23297148</v>
      </c>
      <c r="M1644" s="11">
        <v>37.497656040000003</v>
      </c>
      <c r="N1644" s="11">
        <v>436.24605287999998</v>
      </c>
      <c r="O1644" s="12">
        <v>36.955194119999994</v>
      </c>
      <c r="P1644" s="6">
        <f t="shared" si="50"/>
        <v>0.30959301707668407</v>
      </c>
      <c r="Q1644" s="6">
        <f t="shared" si="51"/>
        <v>3.5469395318498353E-2</v>
      </c>
    </row>
    <row r="1645" spans="1:17" x14ac:dyDescent="0.25">
      <c r="A1645">
        <f>IF(OR(AND(P1645&lt;&gt;"",P1645&gt;$P$5),AND(Q1645&lt;&gt;"",Q1645&gt;$P$5)),MAX(A$5:A1644)+1,"")</f>
        <v>628</v>
      </c>
      <c r="B1645" s="7" t="s">
        <v>1638</v>
      </c>
      <c r="C1645" s="8" t="s">
        <v>4700</v>
      </c>
      <c r="D1645" s="11">
        <v>150.90669186000002</v>
      </c>
      <c r="E1645" s="11">
        <v>31.377078760000003</v>
      </c>
      <c r="F1645" s="11">
        <v>232.86350954</v>
      </c>
      <c r="G1645" s="11">
        <v>55.294663149999998</v>
      </c>
      <c r="H1645" s="11">
        <v>356.17323905000001</v>
      </c>
      <c r="I1645" s="11">
        <v>80.51525264</v>
      </c>
      <c r="J1645" s="11">
        <v>496.18877426</v>
      </c>
      <c r="K1645" s="11">
        <v>116.42321717</v>
      </c>
      <c r="L1645" s="11">
        <v>588.86954963999995</v>
      </c>
      <c r="M1645" s="11">
        <v>136.07699862000001</v>
      </c>
      <c r="N1645" s="11">
        <v>592.69956119000005</v>
      </c>
      <c r="O1645" s="12">
        <v>82.269255079999994</v>
      </c>
      <c r="P1645" s="6">
        <f t="shared" si="50"/>
        <v>0.31469563618167462</v>
      </c>
      <c r="Q1645" s="6">
        <f t="shared" si="51"/>
        <v>0.21262079450518101</v>
      </c>
    </row>
    <row r="1646" spans="1:17" x14ac:dyDescent="0.25">
      <c r="A1646">
        <f>IF(OR(AND(P1646&lt;&gt;"",P1646&gt;$P$5),AND(Q1646&lt;&gt;"",Q1646&gt;$P$5)),MAX(A$5:A1645)+1,"")</f>
        <v>629</v>
      </c>
      <c r="B1646" s="7" t="s">
        <v>1639</v>
      </c>
      <c r="C1646" s="8" t="s">
        <v>4701</v>
      </c>
      <c r="D1646" s="11">
        <v>263.2157416</v>
      </c>
      <c r="E1646" s="11">
        <v>25.316476059999999</v>
      </c>
      <c r="F1646" s="11">
        <v>384.81224918999999</v>
      </c>
      <c r="G1646" s="11">
        <v>35.18207546</v>
      </c>
      <c r="H1646" s="11">
        <v>414.89250337999999</v>
      </c>
      <c r="I1646" s="11">
        <v>39.604117299999999</v>
      </c>
      <c r="J1646" s="11">
        <v>405.03493350999997</v>
      </c>
      <c r="K1646" s="11">
        <v>30.596114059999998</v>
      </c>
      <c r="L1646" s="11">
        <v>679.70693699000003</v>
      </c>
      <c r="M1646" s="11">
        <v>30.82134525</v>
      </c>
      <c r="N1646" s="11">
        <v>777.06704591999994</v>
      </c>
      <c r="O1646" s="12">
        <v>85.326446619999999</v>
      </c>
      <c r="P1646" s="6">
        <f t="shared" si="50"/>
        <v>0.24173615546629001</v>
      </c>
      <c r="Q1646" s="6">
        <f t="shared" si="51"/>
        <v>0.275076029085217</v>
      </c>
    </row>
    <row r="1647" spans="1:17" x14ac:dyDescent="0.25">
      <c r="A1647" t="str">
        <f>IF(OR(AND(P1647&lt;&gt;"",P1647&gt;$P$5),AND(Q1647&lt;&gt;"",Q1647&gt;$P$5)),MAX(A$5:A1646)+1,"")</f>
        <v/>
      </c>
      <c r="B1647" s="7" t="s">
        <v>1640</v>
      </c>
      <c r="C1647" s="8" t="s">
        <v>4702</v>
      </c>
      <c r="D1647" s="11">
        <v>208.88102017</v>
      </c>
      <c r="E1647" s="11">
        <v>62.087823369999995</v>
      </c>
      <c r="F1647" s="11">
        <v>190.45470728000001</v>
      </c>
      <c r="G1647" s="11">
        <v>73.851930170000003</v>
      </c>
      <c r="H1647" s="11">
        <v>158.14048144999998</v>
      </c>
      <c r="I1647" s="11">
        <v>52.339256520000006</v>
      </c>
      <c r="J1647" s="11">
        <v>224.65253647</v>
      </c>
      <c r="K1647" s="11">
        <v>65.081321320000001</v>
      </c>
      <c r="L1647" s="11">
        <v>384.06744951999997</v>
      </c>
      <c r="M1647" s="11">
        <v>114.15467590999999</v>
      </c>
      <c r="N1647" s="11">
        <v>511.12843945999998</v>
      </c>
      <c r="O1647" s="12">
        <v>114.78327383</v>
      </c>
      <c r="P1647" s="6">
        <f t="shared" si="50"/>
        <v>0.19598632306138275</v>
      </c>
      <c r="Q1647" s="6">
        <f t="shared" si="51"/>
        <v>0.13077040780903459</v>
      </c>
    </row>
    <row r="1648" spans="1:17" x14ac:dyDescent="0.25">
      <c r="A1648">
        <f>IF(OR(AND(P1648&lt;&gt;"",P1648&gt;$P$5),AND(Q1648&lt;&gt;"",Q1648&gt;$P$5)),MAX(A$5:A1647)+1,"")</f>
        <v>630</v>
      </c>
      <c r="B1648" s="7" t="s">
        <v>1641</v>
      </c>
      <c r="C1648" s="8" t="s">
        <v>4703</v>
      </c>
      <c r="D1648" s="11">
        <v>91.68647098000001</v>
      </c>
      <c r="E1648" s="11">
        <v>40.28449268</v>
      </c>
      <c r="F1648" s="11">
        <v>126.95070098000001</v>
      </c>
      <c r="G1648" s="11">
        <v>44.769501529999999</v>
      </c>
      <c r="H1648" s="11">
        <v>189.95785875999999</v>
      </c>
      <c r="I1648" s="11">
        <v>60.107528989999999</v>
      </c>
      <c r="J1648" s="11">
        <v>228.20455455999999</v>
      </c>
      <c r="K1648" s="11">
        <v>67.791239779999998</v>
      </c>
      <c r="L1648" s="11">
        <v>262.73363929999999</v>
      </c>
      <c r="M1648" s="11">
        <v>67.993885540000008</v>
      </c>
      <c r="N1648" s="11">
        <v>470.01534750999997</v>
      </c>
      <c r="O1648" s="12">
        <v>70.719566589999999</v>
      </c>
      <c r="P1648" s="6">
        <f t="shared" si="50"/>
        <v>0.38663244074564718</v>
      </c>
      <c r="Q1648" s="6">
        <f t="shared" si="51"/>
        <v>0.11912948591807715</v>
      </c>
    </row>
    <row r="1649" spans="1:17" x14ac:dyDescent="0.25">
      <c r="A1649" t="str">
        <f>IF(OR(AND(P1649&lt;&gt;"",P1649&gt;$P$5),AND(Q1649&lt;&gt;"",Q1649&gt;$P$5)),MAX(A$5:A1648)+1,"")</f>
        <v/>
      </c>
      <c r="B1649" s="7" t="s">
        <v>1642</v>
      </c>
      <c r="C1649" s="8" t="s">
        <v>4704</v>
      </c>
      <c r="D1649" s="11" t="e">
        <v>#VALUE!</v>
      </c>
      <c r="E1649" s="11">
        <v>24.95314522</v>
      </c>
      <c r="F1649" s="11">
        <v>125.31007237999999</v>
      </c>
      <c r="G1649" s="11">
        <v>37.836951729999996</v>
      </c>
      <c r="H1649" s="11">
        <v>164.64428856000001</v>
      </c>
      <c r="I1649" s="11">
        <v>44.80798927</v>
      </c>
      <c r="J1649" s="11">
        <v>174.20126937999999</v>
      </c>
      <c r="K1649" s="11">
        <v>34.197026950000001</v>
      </c>
      <c r="L1649" s="11">
        <v>241.1950209</v>
      </c>
      <c r="M1649" s="11">
        <v>20.325784559999999</v>
      </c>
      <c r="N1649" s="11">
        <v>402.55319687999997</v>
      </c>
      <c r="O1649" s="12">
        <v>60.240856790000002</v>
      </c>
      <c r="P1649" s="6" t="str">
        <f t="shared" si="50"/>
        <v/>
      </c>
      <c r="Q1649" s="6">
        <f t="shared" si="51"/>
        <v>0.19276028252434796</v>
      </c>
    </row>
    <row r="1650" spans="1:17" x14ac:dyDescent="0.25">
      <c r="A1650" t="str">
        <f>IF(OR(AND(P1650&lt;&gt;"",P1650&gt;$P$5),AND(Q1650&lt;&gt;"",Q1650&gt;$P$5)),MAX(A$5:A1649)+1,"")</f>
        <v/>
      </c>
      <c r="B1650" s="7" t="s">
        <v>1643</v>
      </c>
      <c r="C1650" s="8" t="s">
        <v>4705</v>
      </c>
      <c r="D1650" s="11">
        <v>72.149934459999997</v>
      </c>
      <c r="E1650" s="11">
        <v>22.05710337</v>
      </c>
      <c r="F1650" s="11">
        <v>95.229262840000004</v>
      </c>
      <c r="G1650" s="11">
        <v>31.791627420000001</v>
      </c>
      <c r="H1650" s="11">
        <v>100.28107061</v>
      </c>
      <c r="I1650" s="11">
        <v>32.508104019999998</v>
      </c>
      <c r="J1650" s="11">
        <v>86.864750079999993</v>
      </c>
      <c r="K1650" s="11">
        <v>16.897210059999999</v>
      </c>
      <c r="L1650" s="11">
        <v>91.228060499999998</v>
      </c>
      <c r="M1650" s="11">
        <v>7.4246407899999998</v>
      </c>
      <c r="N1650" s="11">
        <v>114.19376709999999</v>
      </c>
      <c r="O1650" s="12">
        <v>8.1653746799999993</v>
      </c>
      <c r="P1650" s="6">
        <f t="shared" si="50"/>
        <v>9.6178530462323275E-2</v>
      </c>
      <c r="Q1650" s="6">
        <f t="shared" si="51"/>
        <v>-0.18024225629479584</v>
      </c>
    </row>
    <row r="1651" spans="1:17" x14ac:dyDescent="0.25">
      <c r="A1651">
        <f>IF(OR(AND(P1651&lt;&gt;"",P1651&gt;$P$5),AND(Q1651&lt;&gt;"",Q1651&gt;$P$5)),MAX(A$5:A1650)+1,"")</f>
        <v>631</v>
      </c>
      <c r="B1651" s="7" t="s">
        <v>1644</v>
      </c>
      <c r="C1651" s="8" t="s">
        <v>4706</v>
      </c>
      <c r="D1651" s="11">
        <v>367.05596498</v>
      </c>
      <c r="E1651" s="11">
        <v>65.447787430000005</v>
      </c>
      <c r="F1651" s="11">
        <v>499.79705030000002</v>
      </c>
      <c r="G1651" s="11">
        <v>81.506301569999991</v>
      </c>
      <c r="H1651" s="11">
        <v>628.0014893</v>
      </c>
      <c r="I1651" s="11">
        <v>127.25255448</v>
      </c>
      <c r="J1651" s="11">
        <v>747.05786091999994</v>
      </c>
      <c r="K1651" s="11">
        <v>104.09647442000001</v>
      </c>
      <c r="L1651" s="11">
        <v>1626.1433649400001</v>
      </c>
      <c r="M1651" s="11">
        <v>166.76617505000002</v>
      </c>
      <c r="N1651" s="11">
        <v>1768.39648197</v>
      </c>
      <c r="O1651" s="12">
        <v>159.20621077000001</v>
      </c>
      <c r="P1651" s="6">
        <f t="shared" si="50"/>
        <v>0.3695234445060247</v>
      </c>
      <c r="Q1651" s="6">
        <f t="shared" si="51"/>
        <v>0.19457386056467274</v>
      </c>
    </row>
    <row r="1652" spans="1:17" x14ac:dyDescent="0.25">
      <c r="A1652">
        <f>IF(OR(AND(P1652&lt;&gt;"",P1652&gt;$P$5),AND(Q1652&lt;&gt;"",Q1652&gt;$P$5)),MAX(A$5:A1651)+1,"")</f>
        <v>632</v>
      </c>
      <c r="B1652" s="7" t="s">
        <v>1645</v>
      </c>
      <c r="C1652" s="8" t="s">
        <v>4707</v>
      </c>
      <c r="D1652" s="11">
        <v>128.31067929</v>
      </c>
      <c r="E1652" s="11">
        <v>37.664775240000004</v>
      </c>
      <c r="F1652" s="11">
        <v>257.40820451000002</v>
      </c>
      <c r="G1652" s="11">
        <v>52.500991560000003</v>
      </c>
      <c r="H1652" s="11">
        <v>385.89889822000004</v>
      </c>
      <c r="I1652" s="11">
        <v>72.656085709999999</v>
      </c>
      <c r="J1652" s="11">
        <v>323.44032837999998</v>
      </c>
      <c r="K1652" s="11">
        <v>47.336805850000005</v>
      </c>
      <c r="L1652" s="11">
        <v>343.34689597000005</v>
      </c>
      <c r="M1652" s="11">
        <v>35.93095254</v>
      </c>
      <c r="N1652" s="11">
        <v>707.67370349999999</v>
      </c>
      <c r="O1652" s="12">
        <v>39.557927159999998</v>
      </c>
      <c r="P1652" s="6">
        <f t="shared" si="50"/>
        <v>0.40706464497775796</v>
      </c>
      <c r="Q1652" s="6">
        <f t="shared" si="51"/>
        <v>9.856416452408201E-3</v>
      </c>
    </row>
    <row r="1653" spans="1:17" x14ac:dyDescent="0.25">
      <c r="A1653">
        <f>IF(OR(AND(P1653&lt;&gt;"",P1653&gt;$P$5),AND(Q1653&lt;&gt;"",Q1653&gt;$P$5)),MAX(A$5:A1652)+1,"")</f>
        <v>633</v>
      </c>
      <c r="B1653" s="7" t="s">
        <v>1646</v>
      </c>
      <c r="C1653" s="8" t="s">
        <v>4708</v>
      </c>
      <c r="D1653" s="11">
        <v>59.327652090000001</v>
      </c>
      <c r="E1653" s="11">
        <v>18.405879370000001</v>
      </c>
      <c r="F1653" s="11">
        <v>103.17629993000001</v>
      </c>
      <c r="G1653" s="11">
        <v>37.264729240000001</v>
      </c>
      <c r="H1653" s="11">
        <v>147.51728049000002</v>
      </c>
      <c r="I1653" s="11">
        <v>53.773772090000001</v>
      </c>
      <c r="J1653" s="11">
        <v>193.60975428</v>
      </c>
      <c r="K1653" s="11">
        <v>70.564349309999997</v>
      </c>
      <c r="L1653" s="11">
        <v>239.51110585000001</v>
      </c>
      <c r="M1653" s="11">
        <v>99.554760209999998</v>
      </c>
      <c r="N1653" s="11">
        <v>267.10558586000002</v>
      </c>
      <c r="O1653" s="12">
        <v>117.82002451000001</v>
      </c>
      <c r="P1653" s="6">
        <f t="shared" si="50"/>
        <v>0.35109274453745609</v>
      </c>
      <c r="Q1653" s="6">
        <f t="shared" si="51"/>
        <v>0.44961444331688627</v>
      </c>
    </row>
    <row r="1654" spans="1:17" x14ac:dyDescent="0.25">
      <c r="A1654">
        <f>IF(OR(AND(P1654&lt;&gt;"",P1654&gt;$P$5),AND(Q1654&lt;&gt;"",Q1654&gt;$P$5)),MAX(A$5:A1653)+1,"")</f>
        <v>634</v>
      </c>
      <c r="B1654" s="7" t="s">
        <v>1647</v>
      </c>
      <c r="C1654" s="8" t="s">
        <v>4709</v>
      </c>
      <c r="D1654" s="11">
        <v>355.26986419000002</v>
      </c>
      <c r="E1654" s="11">
        <v>53.17501575</v>
      </c>
      <c r="F1654" s="11">
        <v>404.54481793999997</v>
      </c>
      <c r="G1654" s="11">
        <v>70.232425730000003</v>
      </c>
      <c r="H1654" s="11">
        <v>588.69988267999997</v>
      </c>
      <c r="I1654" s="11">
        <v>95.367795319999999</v>
      </c>
      <c r="J1654" s="11">
        <v>797.20568228999991</v>
      </c>
      <c r="K1654" s="11">
        <v>134.97569256</v>
      </c>
      <c r="L1654" s="11">
        <v>1005.1897847499999</v>
      </c>
      <c r="M1654" s="11">
        <v>156.90620989999999</v>
      </c>
      <c r="N1654" s="11">
        <v>974.82868325999993</v>
      </c>
      <c r="O1654" s="12">
        <v>153.38901672999998</v>
      </c>
      <c r="P1654" s="6">
        <f t="shared" si="50"/>
        <v>0.22369725512981997</v>
      </c>
      <c r="Q1654" s="6">
        <f t="shared" si="51"/>
        <v>0.23599674562184014</v>
      </c>
    </row>
    <row r="1655" spans="1:17" x14ac:dyDescent="0.25">
      <c r="A1655">
        <f>IF(OR(AND(P1655&lt;&gt;"",P1655&gt;$P$5),AND(Q1655&lt;&gt;"",Q1655&gt;$P$5)),MAX(A$5:A1654)+1,"")</f>
        <v>635</v>
      </c>
      <c r="B1655" s="7" t="s">
        <v>1648</v>
      </c>
      <c r="C1655" s="8" t="s">
        <v>4710</v>
      </c>
      <c r="D1655" s="11">
        <v>100.26634958</v>
      </c>
      <c r="E1655" s="11">
        <v>27.488892280000002</v>
      </c>
      <c r="F1655" s="11">
        <v>142.52997965</v>
      </c>
      <c r="G1655" s="11">
        <v>37.177003030000002</v>
      </c>
      <c r="H1655" s="11">
        <v>156.5973257</v>
      </c>
      <c r="I1655" s="11">
        <v>43.705164590000003</v>
      </c>
      <c r="J1655" s="11">
        <v>172.25537322999998</v>
      </c>
      <c r="K1655" s="11">
        <v>41.99210626</v>
      </c>
      <c r="L1655" s="11">
        <v>192.57376631</v>
      </c>
      <c r="M1655" s="11">
        <v>44.877375810000004</v>
      </c>
      <c r="N1655" s="11">
        <v>439.01850010000004</v>
      </c>
      <c r="O1655" s="12">
        <v>93.595640650000007</v>
      </c>
      <c r="P1655" s="6">
        <f t="shared" si="50"/>
        <v>0.34358616606896186</v>
      </c>
      <c r="Q1655" s="6">
        <f t="shared" si="51"/>
        <v>0.27767287959405795</v>
      </c>
    </row>
    <row r="1656" spans="1:17" x14ac:dyDescent="0.25">
      <c r="A1656">
        <f>IF(OR(AND(P1656&lt;&gt;"",P1656&gt;$P$5),AND(Q1656&lt;&gt;"",Q1656&gt;$P$5)),MAX(A$5:A1655)+1,"")</f>
        <v>636</v>
      </c>
      <c r="B1656" s="7" t="s">
        <v>1649</v>
      </c>
      <c r="C1656" s="8" t="s">
        <v>4711</v>
      </c>
      <c r="D1656" s="11">
        <v>286.88414280000001</v>
      </c>
      <c r="E1656" s="11">
        <v>33.216421930000003</v>
      </c>
      <c r="F1656" s="11">
        <v>488.29609775</v>
      </c>
      <c r="G1656" s="11">
        <v>75.79814712999999</v>
      </c>
      <c r="H1656" s="11">
        <v>717.88480904999994</v>
      </c>
      <c r="I1656" s="11">
        <v>133.78381224</v>
      </c>
      <c r="J1656" s="11">
        <v>766.17053147000001</v>
      </c>
      <c r="K1656" s="11">
        <v>171.81953809000001</v>
      </c>
      <c r="L1656" s="11">
        <v>988.32503928999995</v>
      </c>
      <c r="M1656" s="11">
        <v>213.88770636000001</v>
      </c>
      <c r="N1656" s="11">
        <v>1086.8363625699999</v>
      </c>
      <c r="O1656" s="12">
        <v>236.13295572000001</v>
      </c>
      <c r="P1656" s="6">
        <f t="shared" si="50"/>
        <v>0.30524345241214035</v>
      </c>
      <c r="Q1656" s="6">
        <f t="shared" si="51"/>
        <v>0.48033753446639138</v>
      </c>
    </row>
    <row r="1657" spans="1:17" x14ac:dyDescent="0.25">
      <c r="A1657" t="str">
        <f>IF(OR(AND(P1657&lt;&gt;"",P1657&gt;$P$5),AND(Q1657&lt;&gt;"",Q1657&gt;$P$5)),MAX(A$5:A1656)+1,"")</f>
        <v/>
      </c>
      <c r="B1657" s="7" t="s">
        <v>1650</v>
      </c>
      <c r="C1657" s="8" t="s">
        <v>4712</v>
      </c>
      <c r="D1657" s="11">
        <v>266.12569141</v>
      </c>
      <c r="E1657" s="11">
        <v>28.69114802</v>
      </c>
      <c r="F1657" s="11">
        <v>305.72690896</v>
      </c>
      <c r="G1657" s="11">
        <v>30.723364570000001</v>
      </c>
      <c r="H1657" s="11">
        <v>340.78021461000003</v>
      </c>
      <c r="I1657" s="11">
        <v>32.712348710000001</v>
      </c>
      <c r="J1657" s="11">
        <v>355.91851942</v>
      </c>
      <c r="K1657" s="11">
        <v>32.155840670000003</v>
      </c>
      <c r="L1657" s="11">
        <v>399.32401555000001</v>
      </c>
      <c r="M1657" s="11">
        <v>33.271264389999999</v>
      </c>
      <c r="N1657" s="11">
        <v>493.79041228</v>
      </c>
      <c r="O1657" s="12">
        <v>47.399165409999995</v>
      </c>
      <c r="P1657" s="6">
        <f t="shared" si="50"/>
        <v>0.13159539145980248</v>
      </c>
      <c r="Q1657" s="6">
        <f t="shared" si="51"/>
        <v>0.10561660782299698</v>
      </c>
    </row>
    <row r="1658" spans="1:17" x14ac:dyDescent="0.25">
      <c r="A1658">
        <f>IF(OR(AND(P1658&lt;&gt;"",P1658&gt;$P$5),AND(Q1658&lt;&gt;"",Q1658&gt;$P$5)),MAX(A$5:A1657)+1,"")</f>
        <v>637</v>
      </c>
      <c r="B1658" s="7" t="s">
        <v>1651</v>
      </c>
      <c r="C1658" s="8" t="s">
        <v>4713</v>
      </c>
      <c r="D1658" s="11">
        <v>455.83435660999999</v>
      </c>
      <c r="E1658" s="11">
        <v>43.049632880000004</v>
      </c>
      <c r="F1658" s="11">
        <v>552.56646225999998</v>
      </c>
      <c r="G1658" s="11">
        <v>62.395123990000002</v>
      </c>
      <c r="H1658" s="11">
        <v>689.87903012000004</v>
      </c>
      <c r="I1658" s="11">
        <v>80.274464840000007</v>
      </c>
      <c r="J1658" s="11">
        <v>734.36085899</v>
      </c>
      <c r="K1658" s="11">
        <v>100.20138790999999</v>
      </c>
      <c r="L1658" s="11">
        <v>987.25590579999994</v>
      </c>
      <c r="M1658" s="11">
        <v>125.48604139</v>
      </c>
      <c r="N1658" s="11">
        <v>1021.2092214099999</v>
      </c>
      <c r="O1658" s="12">
        <v>110.39483759999999</v>
      </c>
      <c r="P1658" s="6">
        <f t="shared" si="50"/>
        <v>0.17506403615386357</v>
      </c>
      <c r="Q1658" s="6">
        <f t="shared" si="51"/>
        <v>0.20724624303022265</v>
      </c>
    </row>
    <row r="1659" spans="1:17" x14ac:dyDescent="0.25">
      <c r="A1659" t="str">
        <f>IF(OR(AND(P1659&lt;&gt;"",P1659&gt;$P$5),AND(Q1659&lt;&gt;"",Q1659&gt;$P$5)),MAX(A$5:A1658)+1,"")</f>
        <v/>
      </c>
      <c r="B1659" s="7" t="s">
        <v>1652</v>
      </c>
      <c r="C1659" s="8" t="s">
        <v>4714</v>
      </c>
      <c r="D1659" s="11" t="e">
        <v>#VALUE!</v>
      </c>
      <c r="E1659" s="11" t="e">
        <v>#VALUE!</v>
      </c>
      <c r="F1659" s="11">
        <v>153.58034579</v>
      </c>
      <c r="G1659" s="11">
        <v>49.151747710000002</v>
      </c>
      <c r="H1659" s="11">
        <v>183.86958522</v>
      </c>
      <c r="I1659" s="11">
        <v>54.39880497</v>
      </c>
      <c r="J1659" s="11">
        <v>220.33617937</v>
      </c>
      <c r="K1659" s="11">
        <v>44.873935320000001</v>
      </c>
      <c r="L1659" s="11">
        <v>269.73806300000001</v>
      </c>
      <c r="M1659" s="11">
        <v>46.169543670000003</v>
      </c>
      <c r="N1659" s="11">
        <v>390.24618563999996</v>
      </c>
      <c r="O1659" s="12">
        <v>31.254698390000001</v>
      </c>
      <c r="P1659" s="6" t="str">
        <f t="shared" si="50"/>
        <v/>
      </c>
      <c r="Q1659" s="6" t="str">
        <f t="shared" si="51"/>
        <v/>
      </c>
    </row>
    <row r="1660" spans="1:17" x14ac:dyDescent="0.25">
      <c r="A1660">
        <f>IF(OR(AND(P1660&lt;&gt;"",P1660&gt;$P$5),AND(Q1660&lt;&gt;"",Q1660&gt;$P$5)),MAX(A$5:A1659)+1,"")</f>
        <v>638</v>
      </c>
      <c r="B1660" s="7" t="s">
        <v>1653</v>
      </c>
      <c r="C1660" s="8" t="s">
        <v>4715</v>
      </c>
      <c r="D1660" s="11">
        <v>98.886820479999997</v>
      </c>
      <c r="E1660" s="11">
        <v>30.10738139</v>
      </c>
      <c r="F1660" s="11">
        <v>132.48822505999999</v>
      </c>
      <c r="G1660" s="11">
        <v>41.160235390000004</v>
      </c>
      <c r="H1660" s="11">
        <v>164.77040059000001</v>
      </c>
      <c r="I1660" s="11">
        <v>53.006113049999996</v>
      </c>
      <c r="J1660" s="11">
        <v>198.22784644000001</v>
      </c>
      <c r="K1660" s="11">
        <v>59.495567210000004</v>
      </c>
      <c r="L1660" s="11">
        <v>227.63771152999999</v>
      </c>
      <c r="M1660" s="11">
        <v>60.616958629999999</v>
      </c>
      <c r="N1660" s="11">
        <v>391.78586468000003</v>
      </c>
      <c r="O1660" s="12">
        <v>80.666582760000011</v>
      </c>
      <c r="P1660" s="6">
        <f t="shared" si="50"/>
        <v>0.31698876458400482</v>
      </c>
      <c r="Q1660" s="6">
        <f t="shared" si="51"/>
        <v>0.21787898073108014</v>
      </c>
    </row>
    <row r="1661" spans="1:17" x14ac:dyDescent="0.25">
      <c r="A1661">
        <f>IF(OR(AND(P1661&lt;&gt;"",P1661&gt;$P$5),AND(Q1661&lt;&gt;"",Q1661&gt;$P$5)),MAX(A$5:A1660)+1,"")</f>
        <v>639</v>
      </c>
      <c r="B1661" s="7" t="s">
        <v>1654</v>
      </c>
      <c r="C1661" s="8" t="s">
        <v>4716</v>
      </c>
      <c r="D1661" s="11">
        <v>179.74478830000001</v>
      </c>
      <c r="E1661" s="11">
        <v>24.735579260000002</v>
      </c>
      <c r="F1661" s="11">
        <v>234.81757465999999</v>
      </c>
      <c r="G1661" s="11">
        <v>35.029465930000001</v>
      </c>
      <c r="H1661" s="11">
        <v>258.52771240999999</v>
      </c>
      <c r="I1661" s="11">
        <v>39.71076008</v>
      </c>
      <c r="J1661" s="11">
        <v>279.76737764000001</v>
      </c>
      <c r="K1661" s="11">
        <v>42.741264030000004</v>
      </c>
      <c r="L1661" s="11">
        <v>278.82719507999997</v>
      </c>
      <c r="M1661" s="11">
        <v>40.598392709999999</v>
      </c>
      <c r="N1661" s="11">
        <v>620.73259022000002</v>
      </c>
      <c r="O1661" s="12">
        <v>98.05847073999999</v>
      </c>
      <c r="P1661" s="6">
        <f t="shared" si="50"/>
        <v>0.28129652459185017</v>
      </c>
      <c r="Q1661" s="6">
        <f t="shared" si="51"/>
        <v>0.31714202348302001</v>
      </c>
    </row>
    <row r="1662" spans="1:17" x14ac:dyDescent="0.25">
      <c r="A1662">
        <f>IF(OR(AND(P1662&lt;&gt;"",P1662&gt;$P$5),AND(Q1662&lt;&gt;"",Q1662&gt;$P$5)),MAX(A$5:A1661)+1,"")</f>
        <v>640</v>
      </c>
      <c r="B1662" s="7" t="s">
        <v>1655</v>
      </c>
      <c r="C1662" s="8" t="s">
        <v>4717</v>
      </c>
      <c r="D1662" s="11">
        <v>117.28799501</v>
      </c>
      <c r="E1662" s="11">
        <v>35.81801033</v>
      </c>
      <c r="F1662" s="11">
        <v>209.50201177000002</v>
      </c>
      <c r="G1662" s="11">
        <v>54.314011280000003</v>
      </c>
      <c r="H1662" s="11">
        <v>305.28182733999995</v>
      </c>
      <c r="I1662" s="11">
        <v>78.210717639999999</v>
      </c>
      <c r="J1662" s="11">
        <v>436.78133198</v>
      </c>
      <c r="K1662" s="11">
        <v>101.87088308</v>
      </c>
      <c r="L1662" s="11">
        <v>639.80703572000004</v>
      </c>
      <c r="M1662" s="11">
        <v>135.79249547999999</v>
      </c>
      <c r="N1662" s="11">
        <v>1016.78258004</v>
      </c>
      <c r="O1662" s="12">
        <v>248.50177331</v>
      </c>
      <c r="P1662" s="6">
        <f t="shared" si="50"/>
        <v>0.54026308507528764</v>
      </c>
      <c r="Q1662" s="6">
        <f t="shared" si="51"/>
        <v>0.47314537619357844</v>
      </c>
    </row>
    <row r="1663" spans="1:17" x14ac:dyDescent="0.25">
      <c r="A1663">
        <f>IF(OR(AND(P1663&lt;&gt;"",P1663&gt;$P$5),AND(Q1663&lt;&gt;"",Q1663&gt;$P$5)),MAX(A$5:A1662)+1,"")</f>
        <v>641</v>
      </c>
      <c r="B1663" s="7" t="s">
        <v>1656</v>
      </c>
      <c r="C1663" s="8" t="s">
        <v>4718</v>
      </c>
      <c r="D1663" s="11">
        <v>128.85153990000001</v>
      </c>
      <c r="E1663" s="11">
        <v>33.081089850000005</v>
      </c>
      <c r="F1663" s="11">
        <v>163.90596633000001</v>
      </c>
      <c r="G1663" s="11">
        <v>45.246795649999996</v>
      </c>
      <c r="H1663" s="11">
        <v>194.42441934999999</v>
      </c>
      <c r="I1663" s="11">
        <v>54.911334310000001</v>
      </c>
      <c r="J1663" s="11">
        <v>206.65714890999999</v>
      </c>
      <c r="K1663" s="11">
        <v>54.994825570000003</v>
      </c>
      <c r="L1663" s="11">
        <v>304.98497519</v>
      </c>
      <c r="M1663" s="11">
        <v>45.309980639999999</v>
      </c>
      <c r="N1663" s="11">
        <v>508.92307736000004</v>
      </c>
      <c r="O1663" s="12">
        <v>53.36208946</v>
      </c>
      <c r="P1663" s="6">
        <f t="shared" si="50"/>
        <v>0.31617157216866598</v>
      </c>
      <c r="Q1663" s="6">
        <f t="shared" si="51"/>
        <v>0.10034938117835335</v>
      </c>
    </row>
    <row r="1664" spans="1:17" x14ac:dyDescent="0.25">
      <c r="A1664">
        <f>IF(OR(AND(P1664&lt;&gt;"",P1664&gt;$P$5),AND(Q1664&lt;&gt;"",Q1664&gt;$P$5)),MAX(A$5:A1663)+1,"")</f>
        <v>642</v>
      </c>
      <c r="B1664" s="7" t="s">
        <v>1657</v>
      </c>
      <c r="C1664" s="8" t="s">
        <v>4719</v>
      </c>
      <c r="D1664" s="11">
        <v>296.49554595999996</v>
      </c>
      <c r="E1664" s="11">
        <v>65.744874789999997</v>
      </c>
      <c r="F1664" s="11">
        <v>414.77768608999997</v>
      </c>
      <c r="G1664" s="11">
        <v>93.020678189999998</v>
      </c>
      <c r="H1664" s="11">
        <v>527.22179774000006</v>
      </c>
      <c r="I1664" s="11">
        <v>94.771585909999999</v>
      </c>
      <c r="J1664" s="11">
        <v>623.04588005999994</v>
      </c>
      <c r="K1664" s="11">
        <v>110.52878744</v>
      </c>
      <c r="L1664" s="11">
        <v>702.66819838000004</v>
      </c>
      <c r="M1664" s="11">
        <v>144.50349229</v>
      </c>
      <c r="N1664" s="11">
        <v>877.66481702999999</v>
      </c>
      <c r="O1664" s="12">
        <v>194.32389416999999</v>
      </c>
      <c r="P1664" s="6">
        <f t="shared" si="50"/>
        <v>0.24240188915732785</v>
      </c>
      <c r="Q1664" s="6">
        <f t="shared" si="51"/>
        <v>0.24203221513176776</v>
      </c>
    </row>
    <row r="1665" spans="1:17" x14ac:dyDescent="0.25">
      <c r="A1665">
        <f>IF(OR(AND(P1665&lt;&gt;"",P1665&gt;$P$5),AND(Q1665&lt;&gt;"",Q1665&gt;$P$5)),MAX(A$5:A1664)+1,"")</f>
        <v>643</v>
      </c>
      <c r="B1665" s="7" t="s">
        <v>1658</v>
      </c>
      <c r="C1665" s="8" t="s">
        <v>4720</v>
      </c>
      <c r="D1665" s="11">
        <v>157.3456663</v>
      </c>
      <c r="E1665" s="11">
        <v>35.568704070000003</v>
      </c>
      <c r="F1665" s="11">
        <v>205.52443959999999</v>
      </c>
      <c r="G1665" s="11">
        <v>40.901641850000004</v>
      </c>
      <c r="H1665" s="11">
        <v>259.79996818000001</v>
      </c>
      <c r="I1665" s="11">
        <v>45.236008060000003</v>
      </c>
      <c r="J1665" s="11">
        <v>337.79094325</v>
      </c>
      <c r="K1665" s="11">
        <v>51.037233990000004</v>
      </c>
      <c r="L1665" s="11">
        <v>428.39177950999999</v>
      </c>
      <c r="M1665" s="11">
        <v>55.749866869999998</v>
      </c>
      <c r="N1665" s="11">
        <v>547.64704945000005</v>
      </c>
      <c r="O1665" s="12">
        <v>80.162555319999996</v>
      </c>
      <c r="P1665" s="6">
        <f t="shared" si="50"/>
        <v>0.2833029519558492</v>
      </c>
      <c r="Q1665" s="6">
        <f t="shared" si="51"/>
        <v>0.17646958000459656</v>
      </c>
    </row>
    <row r="1666" spans="1:17" x14ac:dyDescent="0.25">
      <c r="A1666" t="str">
        <f>IF(OR(AND(P1666&lt;&gt;"",P1666&gt;$P$5),AND(Q1666&lt;&gt;"",Q1666&gt;$P$5)),MAX(A$5:A1665)+1,"")</f>
        <v/>
      </c>
      <c r="B1666" s="7" t="s">
        <v>1659</v>
      </c>
      <c r="C1666" s="8" t="s">
        <v>4721</v>
      </c>
      <c r="D1666" s="11">
        <v>101.15128990000001</v>
      </c>
      <c r="E1666" s="11">
        <v>36.139817219999998</v>
      </c>
      <c r="F1666" s="11">
        <v>135.23188387000002</v>
      </c>
      <c r="G1666" s="11">
        <v>46.249212130000004</v>
      </c>
      <c r="H1666" s="11">
        <v>142.58501661000003</v>
      </c>
      <c r="I1666" s="11">
        <v>49.760904670000002</v>
      </c>
      <c r="J1666" s="11">
        <v>183.33188584000001</v>
      </c>
      <c r="K1666" s="11">
        <v>60.08694311</v>
      </c>
      <c r="L1666" s="11">
        <v>201.75141113999999</v>
      </c>
      <c r="M1666" s="11">
        <v>74.356894959999991</v>
      </c>
      <c r="N1666" s="11">
        <v>212.49913612</v>
      </c>
      <c r="O1666" s="12">
        <v>67.157891759999998</v>
      </c>
      <c r="P1666" s="6">
        <f t="shared" si="50"/>
        <v>0.16005117605232777</v>
      </c>
      <c r="Q1666" s="6">
        <f t="shared" si="51"/>
        <v>0.13193690722754425</v>
      </c>
    </row>
    <row r="1667" spans="1:17" x14ac:dyDescent="0.25">
      <c r="A1667" t="str">
        <f>IF(OR(AND(P1667&lt;&gt;"",P1667&gt;$P$5),AND(Q1667&lt;&gt;"",Q1667&gt;$P$5)),MAX(A$5:A1666)+1,"")</f>
        <v/>
      </c>
      <c r="B1667" s="7" t="s">
        <v>1660</v>
      </c>
      <c r="C1667" s="8" t="s">
        <v>4722</v>
      </c>
      <c r="D1667" s="11">
        <v>354.09371394999999</v>
      </c>
      <c r="E1667" s="11">
        <v>59.031103899999998</v>
      </c>
      <c r="F1667" s="11">
        <v>415.35380391000001</v>
      </c>
      <c r="G1667" s="11">
        <v>56.06628886</v>
      </c>
      <c r="H1667" s="11">
        <v>461.54578227999997</v>
      </c>
      <c r="I1667" s="11">
        <v>62.020209250000001</v>
      </c>
      <c r="J1667" s="11">
        <v>473.46753445000002</v>
      </c>
      <c r="K1667" s="11">
        <v>62.924839659999996</v>
      </c>
      <c r="L1667" s="11">
        <v>419.01108005999998</v>
      </c>
      <c r="M1667" s="11">
        <v>44.099834000000001</v>
      </c>
      <c r="N1667" s="11">
        <v>372.31193094000002</v>
      </c>
      <c r="O1667" s="12">
        <v>5.8624184800000005</v>
      </c>
      <c r="P1667" s="6">
        <f t="shared" si="50"/>
        <v>1.0084594254886392E-2</v>
      </c>
      <c r="Q1667" s="6">
        <f t="shared" si="51"/>
        <v>-0.36991493964795497</v>
      </c>
    </row>
    <row r="1668" spans="1:17" x14ac:dyDescent="0.25">
      <c r="A1668">
        <f>IF(OR(AND(P1668&lt;&gt;"",P1668&gt;$P$5),AND(Q1668&lt;&gt;"",Q1668&gt;$P$5)),MAX(A$5:A1667)+1,"")</f>
        <v>644</v>
      </c>
      <c r="B1668" s="7" t="s">
        <v>1661</v>
      </c>
      <c r="C1668" s="8" t="s">
        <v>4723</v>
      </c>
      <c r="D1668" s="11">
        <v>356.25560487000001</v>
      </c>
      <c r="E1668" s="11">
        <v>45.288282780000003</v>
      </c>
      <c r="F1668" s="11">
        <v>449.64467361000004</v>
      </c>
      <c r="G1668" s="11">
        <v>59.194745390000001</v>
      </c>
      <c r="H1668" s="11">
        <v>454.18810975000002</v>
      </c>
      <c r="I1668" s="11">
        <v>71.973462019999999</v>
      </c>
      <c r="J1668" s="11">
        <v>530.05710367000006</v>
      </c>
      <c r="K1668" s="11">
        <v>99.691500910000002</v>
      </c>
      <c r="L1668" s="11">
        <v>647.81183096000007</v>
      </c>
      <c r="M1668" s="11">
        <v>112.23068934</v>
      </c>
      <c r="N1668" s="11">
        <v>833.89344520000009</v>
      </c>
      <c r="O1668" s="12">
        <v>137.80266230000001</v>
      </c>
      <c r="P1668" s="6">
        <f t="shared" si="50"/>
        <v>0.18541323254270581</v>
      </c>
      <c r="Q1668" s="6">
        <f t="shared" si="51"/>
        <v>0.24926436182484735</v>
      </c>
    </row>
    <row r="1669" spans="1:17" x14ac:dyDescent="0.25">
      <c r="A1669" t="str">
        <f>IF(OR(AND(P1669&lt;&gt;"",P1669&gt;$P$5),AND(Q1669&lt;&gt;"",Q1669&gt;$P$5)),MAX(A$5:A1668)+1,"")</f>
        <v/>
      </c>
      <c r="B1669" s="7" t="s">
        <v>1662</v>
      </c>
      <c r="C1669" s="8" t="s">
        <v>4724</v>
      </c>
      <c r="D1669" s="11" t="e">
        <v>#VALUE!</v>
      </c>
      <c r="E1669" s="11" t="e">
        <v>#VALUE!</v>
      </c>
      <c r="F1669" s="11">
        <v>301.84882014999999</v>
      </c>
      <c r="G1669" s="11">
        <v>50.897596669999999</v>
      </c>
      <c r="H1669" s="11">
        <v>299.38614530000001</v>
      </c>
      <c r="I1669" s="11">
        <v>60.332983069999997</v>
      </c>
      <c r="J1669" s="11">
        <v>355.55609289999995</v>
      </c>
      <c r="K1669" s="11">
        <v>61.36233137</v>
      </c>
      <c r="L1669" s="11">
        <v>415.28998451000001</v>
      </c>
      <c r="M1669" s="11">
        <v>62.324116009999997</v>
      </c>
      <c r="N1669" s="11">
        <v>450.66021806999998</v>
      </c>
      <c r="O1669" s="12">
        <v>43.482891130000006</v>
      </c>
      <c r="P1669" s="6" t="str">
        <f t="shared" si="50"/>
        <v/>
      </c>
      <c r="Q1669" s="6" t="str">
        <f t="shared" si="51"/>
        <v/>
      </c>
    </row>
    <row r="1670" spans="1:17" x14ac:dyDescent="0.25">
      <c r="A1670" t="str">
        <f>IF(OR(AND(P1670&lt;&gt;"",P1670&gt;$P$5),AND(Q1670&lt;&gt;"",Q1670&gt;$P$5)),MAX(A$5:A1669)+1,"")</f>
        <v/>
      </c>
      <c r="B1670" s="7" t="s">
        <v>1663</v>
      </c>
      <c r="C1670" s="8" t="s">
        <v>4725</v>
      </c>
      <c r="D1670" s="11">
        <v>576.18648350000001</v>
      </c>
      <c r="E1670" s="11">
        <v>63.952556180000002</v>
      </c>
      <c r="F1670" s="11">
        <v>651.46648047999997</v>
      </c>
      <c r="G1670" s="11">
        <v>70.236007520000001</v>
      </c>
      <c r="H1670" s="11">
        <v>760.55489347000002</v>
      </c>
      <c r="I1670" s="11">
        <v>76.550588760000011</v>
      </c>
      <c r="J1670" s="11">
        <v>1003.51350187</v>
      </c>
      <c r="K1670" s="11">
        <v>95.865939890000007</v>
      </c>
      <c r="L1670" s="11">
        <v>1099.15424173</v>
      </c>
      <c r="M1670" s="11">
        <v>125.41473234999999</v>
      </c>
      <c r="N1670" s="11">
        <v>985.32209789000001</v>
      </c>
      <c r="O1670" s="12">
        <v>124.75449065000001</v>
      </c>
      <c r="P1670" s="6">
        <f t="shared" si="50"/>
        <v>0.11327647343969582</v>
      </c>
      <c r="Q1670" s="6">
        <f t="shared" si="51"/>
        <v>0.14298269701943389</v>
      </c>
    </row>
    <row r="1671" spans="1:17" x14ac:dyDescent="0.25">
      <c r="A1671">
        <f>IF(OR(AND(P1671&lt;&gt;"",P1671&gt;$P$5),AND(Q1671&lt;&gt;"",Q1671&gt;$P$5)),MAX(A$5:A1670)+1,"")</f>
        <v>645</v>
      </c>
      <c r="B1671" s="7" t="s">
        <v>1664</v>
      </c>
      <c r="C1671" s="8" t="s">
        <v>4726</v>
      </c>
      <c r="D1671" s="11">
        <v>600.92273764000004</v>
      </c>
      <c r="E1671" s="11">
        <v>83.232634379999993</v>
      </c>
      <c r="F1671" s="11">
        <v>793.69888953999998</v>
      </c>
      <c r="G1671" s="11">
        <v>127.83112608</v>
      </c>
      <c r="H1671" s="11">
        <v>982.87201353</v>
      </c>
      <c r="I1671" s="11">
        <v>121.75909863</v>
      </c>
      <c r="J1671" s="11">
        <v>1347.8654867</v>
      </c>
      <c r="K1671" s="11">
        <v>158.43790225999999</v>
      </c>
      <c r="L1671" s="11">
        <v>1969.0854294100002</v>
      </c>
      <c r="M1671" s="11">
        <v>173.53628681000001</v>
      </c>
      <c r="N1671" s="11">
        <v>3682.3851363700001</v>
      </c>
      <c r="O1671" s="12">
        <v>279.08301029</v>
      </c>
      <c r="P1671" s="6">
        <f t="shared" si="50"/>
        <v>0.43701768977468403</v>
      </c>
      <c r="Q1671" s="6">
        <f t="shared" si="51"/>
        <v>0.27376101203682435</v>
      </c>
    </row>
    <row r="1672" spans="1:17" x14ac:dyDescent="0.25">
      <c r="A1672" t="str">
        <f>IF(OR(AND(P1672&lt;&gt;"",P1672&gt;$P$5),AND(Q1672&lt;&gt;"",Q1672&gt;$P$5)),MAX(A$5:A1671)+1,"")</f>
        <v/>
      </c>
      <c r="B1672" s="7" t="s">
        <v>1665</v>
      </c>
      <c r="C1672" s="8" t="s">
        <v>4727</v>
      </c>
      <c r="D1672" s="11">
        <v>101.60954103</v>
      </c>
      <c r="E1672" s="11">
        <v>31.53777393</v>
      </c>
      <c r="F1672" s="11">
        <v>126.27469847</v>
      </c>
      <c r="G1672" s="11">
        <v>34.038124289999999</v>
      </c>
      <c r="H1672" s="11">
        <v>143.91699281000001</v>
      </c>
      <c r="I1672" s="11">
        <v>37.179969380000003</v>
      </c>
      <c r="J1672" s="11">
        <v>168.20761987</v>
      </c>
      <c r="K1672" s="11">
        <v>40.357333670000003</v>
      </c>
      <c r="L1672" s="11">
        <v>200.03732065</v>
      </c>
      <c r="M1672" s="11">
        <v>46.39130832</v>
      </c>
      <c r="N1672" s="11">
        <v>250.10517492</v>
      </c>
      <c r="O1672" s="12">
        <v>58.418012529999999</v>
      </c>
      <c r="P1672" s="6">
        <f t="shared" ref="P1672:P1735" si="52">IFERROR(IF(OR(D1672&lt;0,D1672=""),"",POWER(N1672/D1672,1/5)-1),"")</f>
        <v>0.19739554400787362</v>
      </c>
      <c r="Q1672" s="6">
        <f t="shared" ref="Q1672:Q1735" si="53">IFERROR(IF(OR(E1672&lt;0,E1672=""),"",POWER(O1672/E1672,1/5)-1),"")</f>
        <v>0.13120977257644628</v>
      </c>
    </row>
    <row r="1673" spans="1:17" x14ac:dyDescent="0.25">
      <c r="A1673" t="str">
        <f>IF(OR(AND(P1673&lt;&gt;"",P1673&gt;$P$5),AND(Q1673&lt;&gt;"",Q1673&gt;$P$5)),MAX(A$5:A1672)+1,"")</f>
        <v/>
      </c>
      <c r="B1673" s="7" t="s">
        <v>1666</v>
      </c>
      <c r="C1673" s="8" t="s">
        <v>4728</v>
      </c>
      <c r="D1673" s="11">
        <v>719.10644663999994</v>
      </c>
      <c r="E1673" s="11">
        <v>50.37246674</v>
      </c>
      <c r="F1673" s="11">
        <v>958.79021367999997</v>
      </c>
      <c r="G1673" s="11">
        <v>94.477442370000006</v>
      </c>
      <c r="H1673" s="11">
        <v>995.01161239999999</v>
      </c>
      <c r="I1673" s="11">
        <v>97.566507579999993</v>
      </c>
      <c r="J1673" s="11">
        <v>1059.26759808</v>
      </c>
      <c r="K1673" s="11">
        <v>95.922341590000002</v>
      </c>
      <c r="L1673" s="11">
        <v>1053.1866521499999</v>
      </c>
      <c r="M1673" s="11">
        <v>63.245075929999999</v>
      </c>
      <c r="N1673" s="11">
        <v>1020.11661902</v>
      </c>
      <c r="O1673" s="12">
        <v>11.66348464</v>
      </c>
      <c r="P1673" s="6">
        <f t="shared" si="52"/>
        <v>7.2435861714815086E-2</v>
      </c>
      <c r="Q1673" s="6">
        <f t="shared" si="53"/>
        <v>-0.25367666526146082</v>
      </c>
    </row>
    <row r="1674" spans="1:17" x14ac:dyDescent="0.25">
      <c r="A1674">
        <f>IF(OR(AND(P1674&lt;&gt;"",P1674&gt;$P$5),AND(Q1674&lt;&gt;"",Q1674&gt;$P$5)),MAX(A$5:A1673)+1,"")</f>
        <v>646</v>
      </c>
      <c r="B1674" s="7" t="s">
        <v>1667</v>
      </c>
      <c r="C1674" s="8" t="s">
        <v>4729</v>
      </c>
      <c r="D1674" s="11">
        <v>78.481813939999995</v>
      </c>
      <c r="E1674" s="11">
        <v>29.307557850000002</v>
      </c>
      <c r="F1674" s="11">
        <v>111.49708542</v>
      </c>
      <c r="G1674" s="11">
        <v>39.053097919999999</v>
      </c>
      <c r="H1674" s="11">
        <v>154.99624176</v>
      </c>
      <c r="I1674" s="11">
        <v>40.02052415</v>
      </c>
      <c r="J1674" s="11">
        <v>180.21225165000001</v>
      </c>
      <c r="K1674" s="11">
        <v>45.475926049999998</v>
      </c>
      <c r="L1674" s="11">
        <v>194.13763799</v>
      </c>
      <c r="M1674" s="11">
        <v>57.116020859999999</v>
      </c>
      <c r="N1674" s="11">
        <v>237.27721538</v>
      </c>
      <c r="O1674" s="12">
        <v>70.686419860000001</v>
      </c>
      <c r="P1674" s="6">
        <f t="shared" si="52"/>
        <v>0.24766330123223534</v>
      </c>
      <c r="Q1674" s="6">
        <f t="shared" si="53"/>
        <v>0.19253537591874448</v>
      </c>
    </row>
    <row r="1675" spans="1:17" x14ac:dyDescent="0.25">
      <c r="A1675">
        <f>IF(OR(AND(P1675&lt;&gt;"",P1675&gt;$P$5),AND(Q1675&lt;&gt;"",Q1675&gt;$P$5)),MAX(A$5:A1674)+1,"")</f>
        <v>647</v>
      </c>
      <c r="B1675" s="7" t="s">
        <v>1668</v>
      </c>
      <c r="C1675" s="8" t="s">
        <v>4730</v>
      </c>
      <c r="D1675" s="11">
        <v>106.00756801</v>
      </c>
      <c r="E1675" s="11">
        <v>35.356185250000003</v>
      </c>
      <c r="F1675" s="11">
        <v>131.45312715</v>
      </c>
      <c r="G1675" s="11">
        <v>41.310195700000001</v>
      </c>
      <c r="H1675" s="11">
        <v>155.21897804</v>
      </c>
      <c r="I1675" s="11">
        <v>44.574359829999999</v>
      </c>
      <c r="J1675" s="11">
        <v>204.70691833000001</v>
      </c>
      <c r="K1675" s="11">
        <v>46.498486399999997</v>
      </c>
      <c r="L1675" s="11">
        <v>220.03464012999999</v>
      </c>
      <c r="M1675" s="11">
        <v>38.612567779999999</v>
      </c>
      <c r="N1675" s="11">
        <v>303.25187117000002</v>
      </c>
      <c r="O1675" s="12">
        <v>21.389707469999998</v>
      </c>
      <c r="P1675" s="6">
        <f t="shared" si="52"/>
        <v>0.23393795675360307</v>
      </c>
      <c r="Q1675" s="6">
        <f t="shared" si="53"/>
        <v>-9.5626373524342112E-2</v>
      </c>
    </row>
    <row r="1676" spans="1:17" x14ac:dyDescent="0.25">
      <c r="A1676">
        <f>IF(OR(AND(P1676&lt;&gt;"",P1676&gt;$P$5),AND(Q1676&lt;&gt;"",Q1676&gt;$P$5)),MAX(A$5:A1675)+1,"")</f>
        <v>648</v>
      </c>
      <c r="B1676" s="7" t="s">
        <v>1669</v>
      </c>
      <c r="C1676" s="8" t="s">
        <v>4731</v>
      </c>
      <c r="D1676" s="11">
        <v>216.86338724999999</v>
      </c>
      <c r="E1676" s="11">
        <v>28.184233469999999</v>
      </c>
      <c r="F1676" s="11">
        <v>270.45452261000003</v>
      </c>
      <c r="G1676" s="11">
        <v>43.17616597</v>
      </c>
      <c r="H1676" s="11">
        <v>337.42569780999997</v>
      </c>
      <c r="I1676" s="11">
        <v>54.714639909999995</v>
      </c>
      <c r="J1676" s="11">
        <v>359.15932937000002</v>
      </c>
      <c r="K1676" s="11">
        <v>63.134793180000003</v>
      </c>
      <c r="L1676" s="11">
        <v>359.81641513</v>
      </c>
      <c r="M1676" s="11">
        <v>55.122791340000006</v>
      </c>
      <c r="N1676" s="11">
        <v>703.47271797999997</v>
      </c>
      <c r="O1676" s="12">
        <v>71.829414099999994</v>
      </c>
      <c r="P1676" s="6">
        <f t="shared" si="52"/>
        <v>0.26535447255987332</v>
      </c>
      <c r="Q1676" s="6">
        <f t="shared" si="53"/>
        <v>0.20575541013450849</v>
      </c>
    </row>
    <row r="1677" spans="1:17" x14ac:dyDescent="0.25">
      <c r="A1677">
        <f>IF(OR(AND(P1677&lt;&gt;"",P1677&gt;$P$5),AND(Q1677&lt;&gt;"",Q1677&gt;$P$5)),MAX(A$5:A1676)+1,"")</f>
        <v>649</v>
      </c>
      <c r="B1677" s="7" t="s">
        <v>1670</v>
      </c>
      <c r="C1677" s="8" t="s">
        <v>4732</v>
      </c>
      <c r="D1677" s="11">
        <v>87.099076010000005</v>
      </c>
      <c r="E1677" s="11">
        <v>36.667640200000001</v>
      </c>
      <c r="F1677" s="11">
        <v>173.59993342999999</v>
      </c>
      <c r="G1677" s="11">
        <v>60.86627301</v>
      </c>
      <c r="H1677" s="11">
        <v>250.75203882</v>
      </c>
      <c r="I1677" s="11">
        <v>88.706310529999996</v>
      </c>
      <c r="J1677" s="11">
        <v>321.9812556</v>
      </c>
      <c r="K1677" s="11">
        <v>96.433245409999998</v>
      </c>
      <c r="L1677" s="11">
        <v>292.06971010000001</v>
      </c>
      <c r="M1677" s="11">
        <v>85.748829900000004</v>
      </c>
      <c r="N1677" s="11">
        <v>348.33162877000001</v>
      </c>
      <c r="O1677" s="12">
        <v>97.838505089999998</v>
      </c>
      <c r="P1677" s="6">
        <f t="shared" si="52"/>
        <v>0.31945891721757524</v>
      </c>
      <c r="Q1677" s="6">
        <f t="shared" si="53"/>
        <v>0.21687332040467888</v>
      </c>
    </row>
    <row r="1678" spans="1:17" x14ac:dyDescent="0.25">
      <c r="A1678">
        <f>IF(OR(AND(P1678&lt;&gt;"",P1678&gt;$P$5),AND(Q1678&lt;&gt;"",Q1678&gt;$P$5)),MAX(A$5:A1677)+1,"")</f>
        <v>650</v>
      </c>
      <c r="B1678" s="7" t="s">
        <v>1671</v>
      </c>
      <c r="C1678" s="8" t="s">
        <v>4733</v>
      </c>
      <c r="D1678" s="11">
        <v>133.64566391</v>
      </c>
      <c r="E1678" s="11">
        <v>32.317971610000001</v>
      </c>
      <c r="F1678" s="11">
        <v>172.19332850999999</v>
      </c>
      <c r="G1678" s="11">
        <v>42.070157399999999</v>
      </c>
      <c r="H1678" s="11">
        <v>242.22950509</v>
      </c>
      <c r="I1678" s="11">
        <v>55.38199994</v>
      </c>
      <c r="J1678" s="11">
        <v>308.14955158999999</v>
      </c>
      <c r="K1678" s="11">
        <v>67.264610129999994</v>
      </c>
      <c r="L1678" s="11">
        <v>434.54312987000003</v>
      </c>
      <c r="M1678" s="11">
        <v>95.184364670000008</v>
      </c>
      <c r="N1678" s="11">
        <v>591.53041309000002</v>
      </c>
      <c r="O1678" s="12">
        <v>113.58840962000001</v>
      </c>
      <c r="P1678" s="6">
        <f t="shared" si="52"/>
        <v>0.34649405769346764</v>
      </c>
      <c r="Q1678" s="6">
        <f t="shared" si="53"/>
        <v>0.28581351058099669</v>
      </c>
    </row>
    <row r="1679" spans="1:17" x14ac:dyDescent="0.25">
      <c r="A1679" t="str">
        <f>IF(OR(AND(P1679&lt;&gt;"",P1679&gt;$P$5),AND(Q1679&lt;&gt;"",Q1679&gt;$P$5)),MAX(A$5:A1678)+1,"")</f>
        <v/>
      </c>
      <c r="B1679" s="7" t="s">
        <v>1672</v>
      </c>
      <c r="C1679" s="8" t="s">
        <v>4734</v>
      </c>
      <c r="D1679" s="11" t="e">
        <v>#VALUE!</v>
      </c>
      <c r="E1679" s="11" t="e">
        <v>#VALUE!</v>
      </c>
      <c r="F1679" s="11">
        <v>233.06062718999999</v>
      </c>
      <c r="G1679" s="11">
        <v>57.610027029999998</v>
      </c>
      <c r="H1679" s="11">
        <v>283.70596491000003</v>
      </c>
      <c r="I1679" s="11">
        <v>67.248809709999989</v>
      </c>
      <c r="J1679" s="11">
        <v>345.74381942000002</v>
      </c>
      <c r="K1679" s="11">
        <v>80.016896340000002</v>
      </c>
      <c r="L1679" s="11">
        <v>417.78252560999999</v>
      </c>
      <c r="M1679" s="11">
        <v>108.81180818000001</v>
      </c>
      <c r="N1679" s="11">
        <v>375.60675997000004</v>
      </c>
      <c r="O1679" s="12">
        <v>115.0838392</v>
      </c>
      <c r="P1679" s="6" t="str">
        <f t="shared" si="52"/>
        <v/>
      </c>
      <c r="Q1679" s="6" t="str">
        <f t="shared" si="53"/>
        <v/>
      </c>
    </row>
    <row r="1680" spans="1:17" x14ac:dyDescent="0.25">
      <c r="A1680" t="str">
        <f>IF(OR(AND(P1680&lt;&gt;"",P1680&gt;$P$5),AND(Q1680&lt;&gt;"",Q1680&gt;$P$5)),MAX(A$5:A1679)+1,"")</f>
        <v/>
      </c>
      <c r="B1680" s="7" t="s">
        <v>1673</v>
      </c>
      <c r="C1680" s="8" t="s">
        <v>4735</v>
      </c>
      <c r="D1680" s="11">
        <v>291.86070472</v>
      </c>
      <c r="E1680" s="11">
        <v>33.018248579999998</v>
      </c>
      <c r="F1680" s="11">
        <v>367.40679682000001</v>
      </c>
      <c r="G1680" s="11">
        <v>50.824001609999996</v>
      </c>
      <c r="H1680" s="11">
        <v>382.81382241</v>
      </c>
      <c r="I1680" s="11">
        <v>58.314946729999996</v>
      </c>
      <c r="J1680" s="11">
        <v>415.19144068999998</v>
      </c>
      <c r="K1680" s="11">
        <v>56.146373079999996</v>
      </c>
      <c r="L1680" s="11">
        <v>419.68611695999999</v>
      </c>
      <c r="M1680" s="11">
        <v>46.016663899999998</v>
      </c>
      <c r="N1680" s="11">
        <v>579.53943975999994</v>
      </c>
      <c r="O1680" s="12">
        <v>56.559343040000002</v>
      </c>
      <c r="P1680" s="6">
        <f t="shared" si="52"/>
        <v>0.14704768824258041</v>
      </c>
      <c r="Q1680" s="6">
        <f t="shared" si="53"/>
        <v>0.11365344458495308</v>
      </c>
    </row>
    <row r="1681" spans="1:17" x14ac:dyDescent="0.25">
      <c r="A1681">
        <f>IF(OR(AND(P1681&lt;&gt;"",P1681&gt;$P$5),AND(Q1681&lt;&gt;"",Q1681&gt;$P$5)),MAX(A$5:A1680)+1,"")</f>
        <v>651</v>
      </c>
      <c r="B1681" s="7" t="s">
        <v>1674</v>
      </c>
      <c r="C1681" s="8" t="s">
        <v>4736</v>
      </c>
      <c r="D1681" s="11">
        <v>214.97775275999999</v>
      </c>
      <c r="E1681" s="11">
        <v>38.659575529999998</v>
      </c>
      <c r="F1681" s="11">
        <v>339.56772304999998</v>
      </c>
      <c r="G1681" s="11">
        <v>58.909687210000001</v>
      </c>
      <c r="H1681" s="11">
        <v>605.04915130999996</v>
      </c>
      <c r="I1681" s="11">
        <v>103.34370708</v>
      </c>
      <c r="J1681" s="11">
        <v>845.82449067999994</v>
      </c>
      <c r="K1681" s="11">
        <v>201.17587354</v>
      </c>
      <c r="L1681" s="11">
        <v>1080.43083832</v>
      </c>
      <c r="M1681" s="11">
        <v>264.36779546000002</v>
      </c>
      <c r="N1681" s="11">
        <v>911.59607975999995</v>
      </c>
      <c r="O1681" s="12">
        <v>183.58270427000002</v>
      </c>
      <c r="P1681" s="6">
        <f t="shared" si="52"/>
        <v>0.33500159945577845</v>
      </c>
      <c r="Q1681" s="6">
        <f t="shared" si="53"/>
        <v>0.36557304708602034</v>
      </c>
    </row>
    <row r="1682" spans="1:17" x14ac:dyDescent="0.25">
      <c r="A1682" t="str">
        <f>IF(OR(AND(P1682&lt;&gt;"",P1682&gt;$P$5),AND(Q1682&lt;&gt;"",Q1682&gt;$P$5)),MAX(A$5:A1681)+1,"")</f>
        <v/>
      </c>
      <c r="B1682" s="7" t="s">
        <v>1675</v>
      </c>
      <c r="C1682" s="8" t="s">
        <v>4737</v>
      </c>
      <c r="D1682" s="11">
        <v>212.56317386000001</v>
      </c>
      <c r="E1682" s="11">
        <v>36.189155020000001</v>
      </c>
      <c r="F1682" s="11">
        <v>265.41035541999997</v>
      </c>
      <c r="G1682" s="11">
        <v>44.881735899999995</v>
      </c>
      <c r="H1682" s="11">
        <v>286.62499027999996</v>
      </c>
      <c r="I1682" s="11">
        <v>54.63384731</v>
      </c>
      <c r="J1682" s="11">
        <v>302.31376739000001</v>
      </c>
      <c r="K1682" s="11">
        <v>60.064775409999996</v>
      </c>
      <c r="L1682" s="11">
        <v>303.44921536999999</v>
      </c>
      <c r="M1682" s="11">
        <v>46.05518129</v>
      </c>
      <c r="N1682" s="11">
        <v>392.34720352999994</v>
      </c>
      <c r="O1682" s="12">
        <v>63.585882590000004</v>
      </c>
      <c r="P1682" s="6">
        <f t="shared" si="52"/>
        <v>0.13041134388839404</v>
      </c>
      <c r="Q1682" s="6">
        <f t="shared" si="53"/>
        <v>0.11932564019315639</v>
      </c>
    </row>
    <row r="1683" spans="1:17" x14ac:dyDescent="0.25">
      <c r="A1683">
        <f>IF(OR(AND(P1683&lt;&gt;"",P1683&gt;$P$5),AND(Q1683&lt;&gt;"",Q1683&gt;$P$5)),MAX(A$5:A1682)+1,"")</f>
        <v>652</v>
      </c>
      <c r="B1683" s="7" t="s">
        <v>1676</v>
      </c>
      <c r="C1683" s="8" t="s">
        <v>4738</v>
      </c>
      <c r="D1683" s="11">
        <v>344.08505962999999</v>
      </c>
      <c r="E1683" s="11">
        <v>51.506749290000002</v>
      </c>
      <c r="F1683" s="11">
        <v>462.83974874</v>
      </c>
      <c r="G1683" s="11">
        <v>56.966367009999999</v>
      </c>
      <c r="H1683" s="11">
        <v>503.71564976999997</v>
      </c>
      <c r="I1683" s="11">
        <v>76.124598669999997</v>
      </c>
      <c r="J1683" s="11">
        <v>638.23098146000007</v>
      </c>
      <c r="K1683" s="11">
        <v>57.727930929999999</v>
      </c>
      <c r="L1683" s="11">
        <v>1022.67273832</v>
      </c>
      <c r="M1683" s="11">
        <v>52.00121343</v>
      </c>
      <c r="N1683" s="11">
        <v>1046.2976824</v>
      </c>
      <c r="O1683" s="12">
        <v>74.967882439999997</v>
      </c>
      <c r="P1683" s="6">
        <f t="shared" si="52"/>
        <v>0.24910195914444744</v>
      </c>
      <c r="Q1683" s="6">
        <f t="shared" si="53"/>
        <v>7.7958944503492056E-2</v>
      </c>
    </row>
    <row r="1684" spans="1:17" x14ac:dyDescent="0.25">
      <c r="A1684">
        <f>IF(OR(AND(P1684&lt;&gt;"",P1684&gt;$P$5),AND(Q1684&lt;&gt;"",Q1684&gt;$P$5)),MAX(A$5:A1683)+1,"")</f>
        <v>653</v>
      </c>
      <c r="B1684" s="7" t="s">
        <v>1677</v>
      </c>
      <c r="C1684" s="8" t="s">
        <v>4739</v>
      </c>
      <c r="D1684" s="11">
        <v>264.55781807</v>
      </c>
      <c r="E1684" s="11">
        <v>47.239487130000001</v>
      </c>
      <c r="F1684" s="11">
        <v>415.27816381000002</v>
      </c>
      <c r="G1684" s="11">
        <v>57.922027280000002</v>
      </c>
      <c r="H1684" s="11">
        <v>623.73106136000001</v>
      </c>
      <c r="I1684" s="11">
        <v>101.18074007999999</v>
      </c>
      <c r="J1684" s="11">
        <v>729.77452822999999</v>
      </c>
      <c r="K1684" s="11">
        <v>114.31036881</v>
      </c>
      <c r="L1684" s="11">
        <v>1079.4661792100001</v>
      </c>
      <c r="M1684" s="11">
        <v>158.84386958000002</v>
      </c>
      <c r="N1684" s="11">
        <v>1013.5385703200001</v>
      </c>
      <c r="O1684" s="12">
        <v>125.53484997</v>
      </c>
      <c r="P1684" s="6">
        <f t="shared" si="52"/>
        <v>0.30816924922402977</v>
      </c>
      <c r="Q1684" s="6">
        <f t="shared" si="53"/>
        <v>0.21588311317406395</v>
      </c>
    </row>
    <row r="1685" spans="1:17" x14ac:dyDescent="0.25">
      <c r="A1685">
        <f>IF(OR(AND(P1685&lt;&gt;"",P1685&gt;$P$5),AND(Q1685&lt;&gt;"",Q1685&gt;$P$5)),MAX(A$5:A1684)+1,"")</f>
        <v>654</v>
      </c>
      <c r="B1685" s="7" t="s">
        <v>1678</v>
      </c>
      <c r="C1685" s="8" t="s">
        <v>4740</v>
      </c>
      <c r="D1685" s="11">
        <v>171.01134462000002</v>
      </c>
      <c r="E1685" s="11">
        <v>17.984373999999999</v>
      </c>
      <c r="F1685" s="11">
        <v>271.55610247999999</v>
      </c>
      <c r="G1685" s="11">
        <v>26.403095879999999</v>
      </c>
      <c r="H1685" s="11">
        <v>334.66807016000001</v>
      </c>
      <c r="I1685" s="11">
        <v>36.419866890000002</v>
      </c>
      <c r="J1685" s="11">
        <v>345.87870346</v>
      </c>
      <c r="K1685" s="11">
        <v>36.840493610000003</v>
      </c>
      <c r="L1685" s="11">
        <v>390.12928083999998</v>
      </c>
      <c r="M1685" s="11">
        <v>41.639954799999998</v>
      </c>
      <c r="N1685" s="11">
        <v>460.12978966000003</v>
      </c>
      <c r="O1685" s="12">
        <v>47.071472100000001</v>
      </c>
      <c r="P1685" s="6">
        <f t="shared" si="52"/>
        <v>0.21890844471797144</v>
      </c>
      <c r="Q1685" s="6">
        <f t="shared" si="53"/>
        <v>0.212195007488853</v>
      </c>
    </row>
    <row r="1686" spans="1:17" x14ac:dyDescent="0.25">
      <c r="A1686" t="str">
        <f>IF(OR(AND(P1686&lt;&gt;"",P1686&gt;$P$5),AND(Q1686&lt;&gt;"",Q1686&gt;$P$5)),MAX(A$5:A1685)+1,"")</f>
        <v/>
      </c>
      <c r="B1686" s="7" t="s">
        <v>1679</v>
      </c>
      <c r="C1686" s="8" t="s">
        <v>4741</v>
      </c>
      <c r="D1686" s="11">
        <v>177.60981688999999</v>
      </c>
      <c r="E1686" s="11">
        <v>30.808332979999999</v>
      </c>
      <c r="F1686" s="11">
        <v>223.18030672</v>
      </c>
      <c r="G1686" s="11">
        <v>37.133207319999997</v>
      </c>
      <c r="H1686" s="11">
        <v>225.27282680000002</v>
      </c>
      <c r="I1686" s="11">
        <v>35.477991070000002</v>
      </c>
      <c r="J1686" s="11">
        <v>255.38512146000002</v>
      </c>
      <c r="K1686" s="11">
        <v>34.958543499999998</v>
      </c>
      <c r="L1686" s="11">
        <v>243.42865911000001</v>
      </c>
      <c r="M1686" s="11">
        <v>28.71870693</v>
      </c>
      <c r="N1686" s="11">
        <v>191.25058499000002</v>
      </c>
      <c r="O1686" s="12">
        <v>5.0279978700000001</v>
      </c>
      <c r="P1686" s="6">
        <f t="shared" si="52"/>
        <v>1.4909134100111965E-2</v>
      </c>
      <c r="Q1686" s="6">
        <f t="shared" si="53"/>
        <v>-0.3041023384885404</v>
      </c>
    </row>
    <row r="1687" spans="1:17" x14ac:dyDescent="0.25">
      <c r="A1687" t="str">
        <f>IF(OR(AND(P1687&lt;&gt;"",P1687&gt;$P$5),AND(Q1687&lt;&gt;"",Q1687&gt;$P$5)),MAX(A$5:A1686)+1,"")</f>
        <v/>
      </c>
      <c r="B1687" s="7" t="s">
        <v>1680</v>
      </c>
      <c r="C1687" s="8" t="s">
        <v>4742</v>
      </c>
      <c r="D1687" s="11" t="e">
        <v>#VALUE!</v>
      </c>
      <c r="E1687" s="11" t="e">
        <v>#VALUE!</v>
      </c>
      <c r="F1687" s="11">
        <v>628.39715317999992</v>
      </c>
      <c r="G1687" s="11">
        <v>57.90173781</v>
      </c>
      <c r="H1687" s="11">
        <v>672.92881852999994</v>
      </c>
      <c r="I1687" s="11">
        <v>60.331761450000002</v>
      </c>
      <c r="J1687" s="11">
        <v>692.70760158000007</v>
      </c>
      <c r="K1687" s="11">
        <v>77.416583219999993</v>
      </c>
      <c r="L1687" s="11">
        <v>839.31248822999999</v>
      </c>
      <c r="M1687" s="11">
        <v>89.544792479999998</v>
      </c>
      <c r="N1687" s="11">
        <v>1452.3861322299999</v>
      </c>
      <c r="O1687" s="12">
        <v>147.19094203</v>
      </c>
      <c r="P1687" s="6" t="str">
        <f t="shared" si="52"/>
        <v/>
      </c>
      <c r="Q1687" s="6" t="str">
        <f t="shared" si="53"/>
        <v/>
      </c>
    </row>
    <row r="1688" spans="1:17" x14ac:dyDescent="0.25">
      <c r="A1688" t="str">
        <f>IF(OR(AND(P1688&lt;&gt;"",P1688&gt;$P$5),AND(Q1688&lt;&gt;"",Q1688&gt;$P$5)),MAX(A$5:A1687)+1,"")</f>
        <v/>
      </c>
      <c r="B1688" s="7" t="s">
        <v>1681</v>
      </c>
      <c r="C1688" s="8" t="s">
        <v>4743</v>
      </c>
      <c r="D1688" s="11" t="e">
        <v>#VALUE!</v>
      </c>
      <c r="E1688" s="11" t="e">
        <v>#VALUE!</v>
      </c>
      <c r="F1688" s="11">
        <v>138.85196686</v>
      </c>
      <c r="G1688" s="11">
        <v>44.693180679999998</v>
      </c>
      <c r="H1688" s="11">
        <v>245.60891802</v>
      </c>
      <c r="I1688" s="11">
        <v>76.618896950000007</v>
      </c>
      <c r="J1688" s="11">
        <v>345.37313224000002</v>
      </c>
      <c r="K1688" s="11">
        <v>97.704268389999996</v>
      </c>
      <c r="L1688" s="11">
        <v>475.89811901000002</v>
      </c>
      <c r="M1688" s="11">
        <v>117.47338067</v>
      </c>
      <c r="N1688" s="11">
        <v>734.03521523999996</v>
      </c>
      <c r="O1688" s="12">
        <v>107.68990769</v>
      </c>
      <c r="P1688" s="6" t="str">
        <f t="shared" si="52"/>
        <v/>
      </c>
      <c r="Q1688" s="6" t="str">
        <f t="shared" si="53"/>
        <v/>
      </c>
    </row>
    <row r="1689" spans="1:17" x14ac:dyDescent="0.25">
      <c r="A1689" t="str">
        <f>IF(OR(AND(P1689&lt;&gt;"",P1689&gt;$P$5),AND(Q1689&lt;&gt;"",Q1689&gt;$P$5)),MAX(A$5:A1688)+1,"")</f>
        <v/>
      </c>
      <c r="B1689" s="7" t="s">
        <v>1682</v>
      </c>
      <c r="C1689" s="8" t="s">
        <v>4744</v>
      </c>
      <c r="D1689" s="11" t="e">
        <v>#VALUE!</v>
      </c>
      <c r="E1689" s="11" t="e">
        <v>#VALUE!</v>
      </c>
      <c r="F1689" s="11">
        <v>110.4336</v>
      </c>
      <c r="G1689" s="11">
        <v>47.9846</v>
      </c>
      <c r="H1689" s="11">
        <v>144.46515855999999</v>
      </c>
      <c r="I1689" s="11">
        <v>55.25668752</v>
      </c>
      <c r="J1689" s="11">
        <v>150.80833282</v>
      </c>
      <c r="K1689" s="11">
        <v>57.906493619999999</v>
      </c>
      <c r="L1689" s="11">
        <v>200.64377009999998</v>
      </c>
      <c r="M1689" s="11">
        <v>88.675340989999995</v>
      </c>
      <c r="N1689" s="11">
        <v>237.03089084999999</v>
      </c>
      <c r="O1689" s="12">
        <v>103.26562365000001</v>
      </c>
      <c r="P1689" s="6" t="str">
        <f t="shared" si="52"/>
        <v/>
      </c>
      <c r="Q1689" s="6" t="str">
        <f t="shared" si="53"/>
        <v/>
      </c>
    </row>
    <row r="1690" spans="1:17" x14ac:dyDescent="0.25">
      <c r="A1690" t="str">
        <f>IF(OR(AND(P1690&lt;&gt;"",P1690&gt;$P$5),AND(Q1690&lt;&gt;"",Q1690&gt;$P$5)),MAX(A$5:A1689)+1,"")</f>
        <v/>
      </c>
      <c r="B1690" s="7" t="s">
        <v>1683</v>
      </c>
      <c r="C1690" s="8" t="s">
        <v>4745</v>
      </c>
      <c r="D1690" s="11" t="e">
        <v>#VALUE!</v>
      </c>
      <c r="E1690" s="11" t="e">
        <v>#VALUE!</v>
      </c>
      <c r="F1690" s="11">
        <v>270.72801141000002</v>
      </c>
      <c r="G1690" s="11">
        <v>57.717224619999996</v>
      </c>
      <c r="H1690" s="11">
        <v>284.88152658999996</v>
      </c>
      <c r="I1690" s="11">
        <v>61.971763960000004</v>
      </c>
      <c r="J1690" s="11">
        <v>282.25894042000004</v>
      </c>
      <c r="K1690" s="11">
        <v>69.146555599999999</v>
      </c>
      <c r="L1690" s="11">
        <v>287.21561937000001</v>
      </c>
      <c r="M1690" s="11">
        <v>69.629628230000009</v>
      </c>
      <c r="N1690" s="11">
        <v>340.27708532999998</v>
      </c>
      <c r="O1690" s="12">
        <v>84.177980120000001</v>
      </c>
      <c r="P1690" s="6" t="str">
        <f t="shared" si="52"/>
        <v/>
      </c>
      <c r="Q1690" s="6" t="str">
        <f t="shared" si="53"/>
        <v/>
      </c>
    </row>
    <row r="1691" spans="1:17" x14ac:dyDescent="0.25">
      <c r="A1691" t="str">
        <f>IF(OR(AND(P1691&lt;&gt;"",P1691&gt;$P$5),AND(Q1691&lt;&gt;"",Q1691&gt;$P$5)),MAX(A$5:A1690)+1,"")</f>
        <v/>
      </c>
      <c r="B1691" s="7" t="s">
        <v>1684</v>
      </c>
      <c r="C1691" s="8" t="s">
        <v>4746</v>
      </c>
      <c r="D1691" s="11">
        <v>231.18738912000001</v>
      </c>
      <c r="E1691" s="11">
        <v>60.389015380000004</v>
      </c>
      <c r="F1691" s="11">
        <v>358.05501411</v>
      </c>
      <c r="G1691" s="11">
        <v>76.310624419999996</v>
      </c>
      <c r="H1691" s="11">
        <v>413.63496989999999</v>
      </c>
      <c r="I1691" s="11">
        <v>84.222594010000009</v>
      </c>
      <c r="J1691" s="11">
        <v>464.40376139999995</v>
      </c>
      <c r="K1691" s="11">
        <v>93.60782433</v>
      </c>
      <c r="L1691" s="11">
        <v>486.47226330000001</v>
      </c>
      <c r="M1691" s="11">
        <v>101.35886236</v>
      </c>
      <c r="N1691" s="11">
        <v>567.32599872000003</v>
      </c>
      <c r="O1691" s="12">
        <v>108.27804868999999</v>
      </c>
      <c r="P1691" s="6">
        <f t="shared" si="52"/>
        <v>0.19666808663547419</v>
      </c>
      <c r="Q1691" s="6">
        <f t="shared" si="53"/>
        <v>0.1238710761487154</v>
      </c>
    </row>
    <row r="1692" spans="1:17" x14ac:dyDescent="0.25">
      <c r="A1692" t="str">
        <f>IF(OR(AND(P1692&lt;&gt;"",P1692&gt;$P$5),AND(Q1692&lt;&gt;"",Q1692&gt;$P$5)),MAX(A$5:A1691)+1,"")</f>
        <v/>
      </c>
      <c r="B1692" s="7" t="s">
        <v>1685</v>
      </c>
      <c r="C1692" s="8" t="s">
        <v>4747</v>
      </c>
      <c r="D1692" s="11">
        <v>296.98732511000003</v>
      </c>
      <c r="E1692" s="11">
        <v>115.3204944</v>
      </c>
      <c r="F1692" s="11">
        <v>306.22117230000003</v>
      </c>
      <c r="G1692" s="11">
        <v>133.83407023000001</v>
      </c>
      <c r="H1692" s="11">
        <v>348.17080212000002</v>
      </c>
      <c r="I1692" s="11">
        <v>162.69838941</v>
      </c>
      <c r="J1692" s="11">
        <v>303.39906886</v>
      </c>
      <c r="K1692" s="11">
        <v>146.42849618</v>
      </c>
      <c r="L1692" s="11">
        <v>223.0132874</v>
      </c>
      <c r="M1692" s="11">
        <v>75.284006480000002</v>
      </c>
      <c r="N1692" s="11">
        <v>77.873802560000001</v>
      </c>
      <c r="O1692" s="12">
        <v>-55.327063100000004</v>
      </c>
      <c r="P1692" s="6">
        <f t="shared" si="52"/>
        <v>-0.23487799345196558</v>
      </c>
      <c r="Q1692" s="6">
        <f t="shared" si="53"/>
        <v>-1.863388429678233</v>
      </c>
    </row>
    <row r="1693" spans="1:17" x14ac:dyDescent="0.25">
      <c r="A1693" t="str">
        <f>IF(OR(AND(P1693&lt;&gt;"",P1693&gt;$P$5),AND(Q1693&lt;&gt;"",Q1693&gt;$P$5)),MAX(A$5:A1692)+1,"")</f>
        <v/>
      </c>
      <c r="B1693" s="7" t="s">
        <v>1686</v>
      </c>
      <c r="C1693" s="8" t="s">
        <v>4748</v>
      </c>
      <c r="D1693" s="11" t="e">
        <v>#VALUE!</v>
      </c>
      <c r="E1693" s="11" t="e">
        <v>#VALUE!</v>
      </c>
      <c r="F1693" s="11">
        <v>203.67079397000001</v>
      </c>
      <c r="G1693" s="11">
        <v>42.453868249999999</v>
      </c>
      <c r="H1693" s="11">
        <v>261.42137344000002</v>
      </c>
      <c r="I1693" s="11">
        <v>46.65326735</v>
      </c>
      <c r="J1693" s="11">
        <v>323.23059998000002</v>
      </c>
      <c r="K1693" s="11">
        <v>65.436929370000001</v>
      </c>
      <c r="L1693" s="11">
        <v>402.41758663999997</v>
      </c>
      <c r="M1693" s="11">
        <v>90.080983989999993</v>
      </c>
      <c r="N1693" s="11">
        <v>432.07274891000003</v>
      </c>
      <c r="O1693" s="12">
        <v>105.21336014000001</v>
      </c>
      <c r="P1693" s="6" t="str">
        <f t="shared" si="52"/>
        <v/>
      </c>
      <c r="Q1693" s="6" t="str">
        <f t="shared" si="53"/>
        <v/>
      </c>
    </row>
    <row r="1694" spans="1:17" x14ac:dyDescent="0.25">
      <c r="A1694" t="str">
        <f>IF(OR(AND(P1694&lt;&gt;"",P1694&gt;$P$5),AND(Q1694&lt;&gt;"",Q1694&gt;$P$5)),MAX(A$5:A1693)+1,"")</f>
        <v/>
      </c>
      <c r="B1694" s="7" t="s">
        <v>1687</v>
      </c>
      <c r="C1694" s="8" t="s">
        <v>4749</v>
      </c>
      <c r="D1694" s="11">
        <v>112.65017003</v>
      </c>
      <c r="E1694" s="11">
        <v>34.295036229999994</v>
      </c>
      <c r="F1694" s="11">
        <v>145.20004922000001</v>
      </c>
      <c r="G1694" s="11">
        <v>53.64720054</v>
      </c>
      <c r="H1694" s="11">
        <v>221.60481953999999</v>
      </c>
      <c r="I1694" s="11">
        <v>65.3759029</v>
      </c>
      <c r="J1694" s="11">
        <v>197.41913259</v>
      </c>
      <c r="K1694" s="11">
        <v>45.619628679999998</v>
      </c>
      <c r="L1694" s="11">
        <v>138.49110725</v>
      </c>
      <c r="M1694" s="11">
        <v>37.331024450000001</v>
      </c>
      <c r="N1694" s="11">
        <v>185.39604121000002</v>
      </c>
      <c r="O1694" s="12">
        <v>34.002279510000001</v>
      </c>
      <c r="P1694" s="6">
        <f t="shared" si="52"/>
        <v>0.10477470222565466</v>
      </c>
      <c r="Q1694" s="6">
        <f t="shared" si="53"/>
        <v>-1.7131430108905388E-3</v>
      </c>
    </row>
    <row r="1695" spans="1:17" x14ac:dyDescent="0.25">
      <c r="A1695" t="str">
        <f>IF(OR(AND(P1695&lt;&gt;"",P1695&gt;$P$5),AND(Q1695&lt;&gt;"",Q1695&gt;$P$5)),MAX(A$5:A1694)+1,"")</f>
        <v/>
      </c>
      <c r="B1695" s="7" t="s">
        <v>1688</v>
      </c>
      <c r="C1695" s="8" t="s">
        <v>4750</v>
      </c>
      <c r="D1695" s="11">
        <v>218.66292846000002</v>
      </c>
      <c r="E1695" s="11">
        <v>35.266463270000003</v>
      </c>
      <c r="F1695" s="11">
        <v>265.55418078000002</v>
      </c>
      <c r="G1695" s="11">
        <v>40.772122229999994</v>
      </c>
      <c r="H1695" s="11">
        <v>209.35734151</v>
      </c>
      <c r="I1695" s="11">
        <v>28.239759790000001</v>
      </c>
      <c r="J1695" s="11">
        <v>243.76544380000001</v>
      </c>
      <c r="K1695" s="11">
        <v>35.137104270000002</v>
      </c>
      <c r="L1695" s="11">
        <v>269.83077735000001</v>
      </c>
      <c r="M1695" s="11">
        <v>32.089477359999997</v>
      </c>
      <c r="N1695" s="11">
        <v>257.44051030999998</v>
      </c>
      <c r="O1695" s="12">
        <v>32.038866300000002</v>
      </c>
      <c r="P1695" s="6">
        <f t="shared" si="52"/>
        <v>3.3190360210472392E-2</v>
      </c>
      <c r="Q1695" s="6">
        <f t="shared" si="53"/>
        <v>-1.9013464836024618E-2</v>
      </c>
    </row>
    <row r="1696" spans="1:17" x14ac:dyDescent="0.25">
      <c r="A1696" t="str">
        <f>IF(OR(AND(P1696&lt;&gt;"",P1696&gt;$P$5),AND(Q1696&lt;&gt;"",Q1696&gt;$P$5)),MAX(A$5:A1695)+1,"")</f>
        <v/>
      </c>
      <c r="B1696" s="7" t="s">
        <v>1689</v>
      </c>
      <c r="C1696" s="8" t="s">
        <v>4751</v>
      </c>
      <c r="D1696" s="11" t="e">
        <v>#VALUE!</v>
      </c>
      <c r="E1696" s="11" t="e">
        <v>#VALUE!</v>
      </c>
      <c r="F1696" s="11">
        <v>320.96177989</v>
      </c>
      <c r="G1696" s="11">
        <v>147.68523009999998</v>
      </c>
      <c r="H1696" s="11">
        <v>225.99693825999998</v>
      </c>
      <c r="I1696" s="11">
        <v>83.97272676</v>
      </c>
      <c r="J1696" s="11">
        <v>184.38650969</v>
      </c>
      <c r="K1696" s="11">
        <v>36.432886409999995</v>
      </c>
      <c r="L1696" s="11">
        <v>158.84043756</v>
      </c>
      <c r="M1696" s="11">
        <v>37.287179030000004</v>
      </c>
      <c r="N1696" s="11">
        <v>151.22105740000001</v>
      </c>
      <c r="O1696" s="12">
        <v>12.07469933</v>
      </c>
      <c r="P1696" s="6" t="str">
        <f t="shared" si="52"/>
        <v/>
      </c>
      <c r="Q1696" s="6" t="str">
        <f t="shared" si="53"/>
        <v/>
      </c>
    </row>
    <row r="1697" spans="1:17" x14ac:dyDescent="0.25">
      <c r="A1697" t="str">
        <f>IF(OR(AND(P1697&lt;&gt;"",P1697&gt;$P$5),AND(Q1697&lt;&gt;"",Q1697&gt;$P$5)),MAX(A$5:A1696)+1,"")</f>
        <v/>
      </c>
      <c r="B1697" s="7" t="s">
        <v>1690</v>
      </c>
      <c r="C1697" s="8" t="s">
        <v>4752</v>
      </c>
      <c r="D1697" s="11">
        <v>593.81709999999998</v>
      </c>
      <c r="E1697" s="11">
        <v>41.831400000000002</v>
      </c>
      <c r="F1697" s="11">
        <v>772.15007888000002</v>
      </c>
      <c r="G1697" s="11">
        <v>55.883612409999998</v>
      </c>
      <c r="H1697" s="11">
        <v>737.80115690000002</v>
      </c>
      <c r="I1697" s="11">
        <v>55.395399359999999</v>
      </c>
      <c r="J1697" s="11">
        <v>789.11415133000003</v>
      </c>
      <c r="K1697" s="11">
        <v>57.381153149999996</v>
      </c>
      <c r="L1697" s="11">
        <v>687.32416804000002</v>
      </c>
      <c r="M1697" s="11">
        <v>46.199474860000002</v>
      </c>
      <c r="N1697" s="11">
        <v>667.40166877000001</v>
      </c>
      <c r="O1697" s="12">
        <v>4.1701730599999998</v>
      </c>
      <c r="P1697" s="6">
        <f t="shared" si="52"/>
        <v>2.3639221154606149E-2</v>
      </c>
      <c r="Q1697" s="6">
        <f t="shared" si="53"/>
        <v>-0.36943431104568769</v>
      </c>
    </row>
    <row r="1698" spans="1:17" x14ac:dyDescent="0.25">
      <c r="A1698">
        <f>IF(OR(AND(P1698&lt;&gt;"",P1698&gt;$P$5),AND(Q1698&lt;&gt;"",Q1698&gt;$P$5)),MAX(A$5:A1697)+1,"")</f>
        <v>655</v>
      </c>
      <c r="B1698" s="7" t="s">
        <v>1691</v>
      </c>
      <c r="C1698" s="8" t="s">
        <v>4753</v>
      </c>
      <c r="D1698" s="11">
        <v>355.77468045000001</v>
      </c>
      <c r="E1698" s="11">
        <v>45.385763539999999</v>
      </c>
      <c r="F1698" s="11">
        <v>423.05119218999999</v>
      </c>
      <c r="G1698" s="11">
        <v>80.238138280000001</v>
      </c>
      <c r="H1698" s="11">
        <v>491.66199313999999</v>
      </c>
      <c r="I1698" s="11">
        <v>92.13679762999999</v>
      </c>
      <c r="J1698" s="11">
        <v>595.29723595000007</v>
      </c>
      <c r="K1698" s="11">
        <v>118.53679219</v>
      </c>
      <c r="L1698" s="11">
        <v>649.14357160999998</v>
      </c>
      <c r="M1698" s="11">
        <v>131.21108340000001</v>
      </c>
      <c r="N1698" s="11">
        <v>696.30543353999997</v>
      </c>
      <c r="O1698" s="12">
        <v>147.80505955999999</v>
      </c>
      <c r="P1698" s="6">
        <f t="shared" si="52"/>
        <v>0.14373378332693743</v>
      </c>
      <c r="Q1698" s="6">
        <f t="shared" si="53"/>
        <v>0.26635051386016029</v>
      </c>
    </row>
    <row r="1699" spans="1:17" x14ac:dyDescent="0.25">
      <c r="A1699" t="str">
        <f>IF(OR(AND(P1699&lt;&gt;"",P1699&gt;$P$5),AND(Q1699&lt;&gt;"",Q1699&gt;$P$5)),MAX(A$5:A1698)+1,"")</f>
        <v/>
      </c>
      <c r="B1699" s="7" t="s">
        <v>1692</v>
      </c>
      <c r="C1699" s="8" t="s">
        <v>4754</v>
      </c>
      <c r="D1699" s="11" t="e">
        <v>#VALUE!</v>
      </c>
      <c r="E1699" s="11" t="e">
        <v>#VALUE!</v>
      </c>
      <c r="F1699" s="11">
        <v>98.681836590000003</v>
      </c>
      <c r="G1699" s="11">
        <v>26.44075248</v>
      </c>
      <c r="H1699" s="11">
        <v>125.58972539</v>
      </c>
      <c r="I1699" s="11">
        <v>33.302544019999999</v>
      </c>
      <c r="J1699" s="11">
        <v>136.41189421000001</v>
      </c>
      <c r="K1699" s="11">
        <v>35.163659819999999</v>
      </c>
      <c r="L1699" s="11">
        <v>143.87359659000001</v>
      </c>
      <c r="M1699" s="11">
        <v>37.963575570000003</v>
      </c>
      <c r="N1699" s="11">
        <v>126.62604364000001</v>
      </c>
      <c r="O1699" s="12">
        <v>25.663774739999997</v>
      </c>
      <c r="P1699" s="6" t="str">
        <f t="shared" si="52"/>
        <v/>
      </c>
      <c r="Q1699" s="6" t="str">
        <f t="shared" si="53"/>
        <v/>
      </c>
    </row>
    <row r="1700" spans="1:17" x14ac:dyDescent="0.25">
      <c r="A1700" t="str">
        <f>IF(OR(AND(P1700&lt;&gt;"",P1700&gt;$P$5),AND(Q1700&lt;&gt;"",Q1700&gt;$P$5)),MAX(A$5:A1699)+1,"")</f>
        <v/>
      </c>
      <c r="B1700" s="7" t="s">
        <v>1693</v>
      </c>
      <c r="C1700" s="8" t="s">
        <v>4755</v>
      </c>
      <c r="D1700" s="11">
        <v>709.82348553999998</v>
      </c>
      <c r="E1700" s="11">
        <v>52.433249570000001</v>
      </c>
      <c r="F1700" s="11">
        <v>1137.5042553800001</v>
      </c>
      <c r="G1700" s="11">
        <v>64.301427770000004</v>
      </c>
      <c r="H1700" s="11">
        <v>1108.61325566</v>
      </c>
      <c r="I1700" s="11">
        <v>64.876773529999994</v>
      </c>
      <c r="J1700" s="11">
        <v>1003.88813522</v>
      </c>
      <c r="K1700" s="11">
        <v>52.695774340000007</v>
      </c>
      <c r="L1700" s="11">
        <v>1137.3078145100001</v>
      </c>
      <c r="M1700" s="11">
        <v>38.199898470000001</v>
      </c>
      <c r="N1700" s="11">
        <v>800.03702745999999</v>
      </c>
      <c r="O1700" s="12">
        <v>-28.69188793</v>
      </c>
      <c r="P1700" s="6">
        <f t="shared" si="52"/>
        <v>2.4216916539637756E-2</v>
      </c>
      <c r="Q1700" s="6">
        <f t="shared" si="53"/>
        <v>-1.8864014755666916</v>
      </c>
    </row>
    <row r="1701" spans="1:17" x14ac:dyDescent="0.25">
      <c r="A1701" t="str">
        <f>IF(OR(AND(P1701&lt;&gt;"",P1701&gt;$P$5),AND(Q1701&lt;&gt;"",Q1701&gt;$P$5)),MAX(A$5:A1700)+1,"")</f>
        <v/>
      </c>
      <c r="B1701" s="7" t="s">
        <v>1694</v>
      </c>
      <c r="C1701" s="8" t="s">
        <v>4756</v>
      </c>
      <c r="D1701" s="11" t="e">
        <v>#VALUE!</v>
      </c>
      <c r="E1701" s="11" t="e">
        <v>#VALUE!</v>
      </c>
      <c r="F1701" s="11">
        <v>275.96354430000002</v>
      </c>
      <c r="G1701" s="11">
        <v>100.78256818999999</v>
      </c>
      <c r="H1701" s="11">
        <v>380.14403506999997</v>
      </c>
      <c r="I1701" s="11">
        <v>137.00992271000001</v>
      </c>
      <c r="J1701" s="11">
        <v>444.62540358000001</v>
      </c>
      <c r="K1701" s="11">
        <v>180.63738177000002</v>
      </c>
      <c r="L1701" s="11">
        <v>508.27427905000002</v>
      </c>
      <c r="M1701" s="11">
        <v>210.64091901</v>
      </c>
      <c r="N1701" s="11">
        <v>566.20172059000004</v>
      </c>
      <c r="O1701" s="12">
        <v>245.04336468</v>
      </c>
      <c r="P1701" s="6" t="str">
        <f t="shared" si="52"/>
        <v/>
      </c>
      <c r="Q1701" s="6" t="str">
        <f t="shared" si="53"/>
        <v/>
      </c>
    </row>
    <row r="1702" spans="1:17" x14ac:dyDescent="0.25">
      <c r="A1702" t="str">
        <f>IF(OR(AND(P1702&lt;&gt;"",P1702&gt;$P$5),AND(Q1702&lt;&gt;"",Q1702&gt;$P$5)),MAX(A$5:A1701)+1,"")</f>
        <v/>
      </c>
      <c r="B1702" s="7" t="s">
        <v>1695</v>
      </c>
      <c r="C1702" s="8" t="s">
        <v>4757</v>
      </c>
      <c r="D1702" s="11" t="e">
        <v>#VALUE!</v>
      </c>
      <c r="E1702" s="11" t="e">
        <v>#VALUE!</v>
      </c>
      <c r="F1702" s="11">
        <v>244.75291619000001</v>
      </c>
      <c r="G1702" s="11">
        <v>60.638010710000003</v>
      </c>
      <c r="H1702" s="11">
        <v>279.65903858999997</v>
      </c>
      <c r="I1702" s="11">
        <v>65.853529850000001</v>
      </c>
      <c r="J1702" s="11">
        <v>296.01510038999999</v>
      </c>
      <c r="K1702" s="11">
        <v>67.977228049999994</v>
      </c>
      <c r="L1702" s="11">
        <v>341.50255399000002</v>
      </c>
      <c r="M1702" s="11">
        <v>73.393258680000002</v>
      </c>
      <c r="N1702" s="11">
        <v>423.52761758999998</v>
      </c>
      <c r="O1702" s="12">
        <v>69.669403400000007</v>
      </c>
      <c r="P1702" s="6" t="str">
        <f t="shared" si="52"/>
        <v/>
      </c>
      <c r="Q1702" s="6" t="str">
        <f t="shared" si="53"/>
        <v/>
      </c>
    </row>
    <row r="1703" spans="1:17" x14ac:dyDescent="0.25">
      <c r="A1703" t="str">
        <f>IF(OR(AND(P1703&lt;&gt;"",P1703&gt;$P$5),AND(Q1703&lt;&gt;"",Q1703&gt;$P$5)),MAX(A$5:A1702)+1,"")</f>
        <v/>
      </c>
      <c r="B1703" s="7" t="s">
        <v>1696</v>
      </c>
      <c r="C1703" s="8" t="s">
        <v>4758</v>
      </c>
      <c r="D1703" s="11" t="e">
        <v>#VALUE!</v>
      </c>
      <c r="E1703" s="11" t="e">
        <v>#VALUE!</v>
      </c>
      <c r="F1703" s="11">
        <v>1696.4995460799998</v>
      </c>
      <c r="G1703" s="11">
        <v>413.69467613</v>
      </c>
      <c r="H1703" s="11">
        <v>2103.3040902000002</v>
      </c>
      <c r="I1703" s="11">
        <v>551.89378274000001</v>
      </c>
      <c r="J1703" s="11">
        <v>2023.8648824700001</v>
      </c>
      <c r="K1703" s="11">
        <v>566.29042987000003</v>
      </c>
      <c r="L1703" s="11">
        <v>2200.3984516400001</v>
      </c>
      <c r="M1703" s="11">
        <v>648.26698651000004</v>
      </c>
      <c r="N1703" s="11">
        <v>2489.2249091999997</v>
      </c>
      <c r="O1703" s="12">
        <v>873.64058811999996</v>
      </c>
      <c r="P1703" s="6" t="str">
        <f t="shared" si="52"/>
        <v/>
      </c>
      <c r="Q1703" s="6" t="str">
        <f t="shared" si="53"/>
        <v/>
      </c>
    </row>
    <row r="1704" spans="1:17" x14ac:dyDescent="0.25">
      <c r="A1704" t="str">
        <f>IF(OR(AND(P1704&lt;&gt;"",P1704&gt;$P$5),AND(Q1704&lt;&gt;"",Q1704&gt;$P$5)),MAX(A$5:A1703)+1,"")</f>
        <v/>
      </c>
      <c r="B1704" s="7" t="s">
        <v>1697</v>
      </c>
      <c r="C1704" s="8" t="s">
        <v>4759</v>
      </c>
      <c r="D1704" s="11" t="e">
        <v>#VALUE!</v>
      </c>
      <c r="E1704" s="11" t="e">
        <v>#VALUE!</v>
      </c>
      <c r="F1704" s="11">
        <v>186.28415450999998</v>
      </c>
      <c r="G1704" s="11">
        <v>41.405430229999993</v>
      </c>
      <c r="H1704" s="11">
        <v>218.33792474000001</v>
      </c>
      <c r="I1704" s="11">
        <v>44.116862359999999</v>
      </c>
      <c r="J1704" s="11">
        <v>319.26518698000001</v>
      </c>
      <c r="K1704" s="11">
        <v>60.237903939999995</v>
      </c>
      <c r="L1704" s="11">
        <v>446.79256206999997</v>
      </c>
      <c r="M1704" s="11">
        <v>72.281107309999996</v>
      </c>
      <c r="N1704" s="11">
        <v>553.56313846</v>
      </c>
      <c r="O1704" s="12">
        <v>50.911981560000001</v>
      </c>
      <c r="P1704" s="6" t="str">
        <f t="shared" si="52"/>
        <v/>
      </c>
      <c r="Q1704" s="6" t="str">
        <f t="shared" si="53"/>
        <v/>
      </c>
    </row>
    <row r="1705" spans="1:17" x14ac:dyDescent="0.25">
      <c r="A1705" t="str">
        <f>IF(OR(AND(P1705&lt;&gt;"",P1705&gt;$P$5),AND(Q1705&lt;&gt;"",Q1705&gt;$P$5)),MAX(A$5:A1704)+1,"")</f>
        <v/>
      </c>
      <c r="B1705" s="7" t="s">
        <v>1698</v>
      </c>
      <c r="C1705" s="8" t="s">
        <v>4760</v>
      </c>
      <c r="D1705" s="11" t="e">
        <v>#VALUE!</v>
      </c>
      <c r="E1705" s="11" t="e">
        <v>#VALUE!</v>
      </c>
      <c r="F1705" s="11">
        <v>225.18589256000001</v>
      </c>
      <c r="G1705" s="11">
        <v>38.093795540000002</v>
      </c>
      <c r="H1705" s="11">
        <v>251.32786797999998</v>
      </c>
      <c r="I1705" s="11">
        <v>41.706525390000003</v>
      </c>
      <c r="J1705" s="11">
        <v>264.05769264999998</v>
      </c>
      <c r="K1705" s="11">
        <v>32.765173670000003</v>
      </c>
      <c r="L1705" s="11">
        <v>311.07466085000004</v>
      </c>
      <c r="M1705" s="11">
        <v>29.133286819999999</v>
      </c>
      <c r="N1705" s="11">
        <v>357.08350873000001</v>
      </c>
      <c r="O1705" s="12">
        <v>39.340437319999999</v>
      </c>
      <c r="P1705" s="6" t="str">
        <f t="shared" si="52"/>
        <v/>
      </c>
      <c r="Q1705" s="6" t="str">
        <f t="shared" si="53"/>
        <v/>
      </c>
    </row>
    <row r="1706" spans="1:17" x14ac:dyDescent="0.25">
      <c r="A1706" t="str">
        <f>IF(OR(AND(P1706&lt;&gt;"",P1706&gt;$P$5),AND(Q1706&lt;&gt;"",Q1706&gt;$P$5)),MAX(A$5:A1705)+1,"")</f>
        <v/>
      </c>
      <c r="B1706" s="7" t="s">
        <v>1699</v>
      </c>
      <c r="C1706" s="8" t="s">
        <v>4761</v>
      </c>
      <c r="D1706" s="11" t="e">
        <v>#VALUE!</v>
      </c>
      <c r="E1706" s="11" t="e">
        <v>#VALUE!</v>
      </c>
      <c r="F1706" s="11">
        <v>232.11905511000001</v>
      </c>
      <c r="G1706" s="11">
        <v>36.089308450000004</v>
      </c>
      <c r="H1706" s="11">
        <v>273.68416711000003</v>
      </c>
      <c r="I1706" s="11">
        <v>40.292318739999999</v>
      </c>
      <c r="J1706" s="11">
        <v>294.70156256000001</v>
      </c>
      <c r="K1706" s="11">
        <v>47.166750149999999</v>
      </c>
      <c r="L1706" s="11">
        <v>308.93870957000001</v>
      </c>
      <c r="M1706" s="11">
        <v>40.312034439999998</v>
      </c>
      <c r="N1706" s="11">
        <v>335.56861249000002</v>
      </c>
      <c r="O1706" s="12">
        <v>42.909462779999998</v>
      </c>
      <c r="P1706" s="6" t="str">
        <f t="shared" si="52"/>
        <v/>
      </c>
      <c r="Q1706" s="6" t="str">
        <f t="shared" si="53"/>
        <v/>
      </c>
    </row>
    <row r="1707" spans="1:17" x14ac:dyDescent="0.25">
      <c r="A1707" t="str">
        <f>IF(OR(AND(P1707&lt;&gt;"",P1707&gt;$P$5),AND(Q1707&lt;&gt;"",Q1707&gt;$P$5)),MAX(A$5:A1706)+1,"")</f>
        <v/>
      </c>
      <c r="B1707" s="7" t="s">
        <v>1700</v>
      </c>
      <c r="C1707" s="8" t="s">
        <v>4762</v>
      </c>
      <c r="D1707" s="11" t="e">
        <v>#VALUE!</v>
      </c>
      <c r="E1707" s="11" t="e">
        <v>#VALUE!</v>
      </c>
      <c r="F1707" s="11">
        <v>138.21032735</v>
      </c>
      <c r="G1707" s="11">
        <v>33.635215860000002</v>
      </c>
      <c r="H1707" s="11">
        <v>152.08483095</v>
      </c>
      <c r="I1707" s="11">
        <v>36.214954929999998</v>
      </c>
      <c r="J1707" s="11">
        <v>154.24925315999999</v>
      </c>
      <c r="K1707" s="11">
        <v>34.71942602</v>
      </c>
      <c r="L1707" s="11">
        <v>183.81002699000001</v>
      </c>
      <c r="M1707" s="11">
        <v>42.762135009999994</v>
      </c>
      <c r="N1707" s="11">
        <v>217.41844799</v>
      </c>
      <c r="O1707" s="12">
        <v>51.454252079999996</v>
      </c>
      <c r="P1707" s="6" t="str">
        <f t="shared" si="52"/>
        <v/>
      </c>
      <c r="Q1707" s="6" t="str">
        <f t="shared" si="53"/>
        <v/>
      </c>
    </row>
    <row r="1708" spans="1:17" x14ac:dyDescent="0.25">
      <c r="A1708" t="str">
        <f>IF(OR(AND(P1708&lt;&gt;"",P1708&gt;$P$5),AND(Q1708&lt;&gt;"",Q1708&gt;$P$5)),MAX(A$5:A1707)+1,"")</f>
        <v/>
      </c>
      <c r="B1708" s="7" t="s">
        <v>1701</v>
      </c>
      <c r="C1708" s="8" t="s">
        <v>4763</v>
      </c>
      <c r="D1708" s="11" t="e">
        <v>#VALUE!</v>
      </c>
      <c r="E1708" s="11" t="e">
        <v>#VALUE!</v>
      </c>
      <c r="F1708" s="11">
        <v>2453.9924619899998</v>
      </c>
      <c r="G1708" s="11">
        <v>108.05834406</v>
      </c>
      <c r="H1708" s="11">
        <v>2855.1049007399997</v>
      </c>
      <c r="I1708" s="11">
        <v>141.32701933000001</v>
      </c>
      <c r="J1708" s="11">
        <v>3149.87520133</v>
      </c>
      <c r="K1708" s="11">
        <v>184.87635663</v>
      </c>
      <c r="L1708" s="11">
        <v>2738.0114040399999</v>
      </c>
      <c r="M1708" s="11">
        <v>154.1114427</v>
      </c>
      <c r="N1708" s="11">
        <v>2797.60722171</v>
      </c>
      <c r="O1708" s="12">
        <v>95.095881790000007</v>
      </c>
      <c r="P1708" s="6" t="str">
        <f t="shared" si="52"/>
        <v/>
      </c>
      <c r="Q1708" s="6" t="str">
        <f t="shared" si="53"/>
        <v/>
      </c>
    </row>
    <row r="1709" spans="1:17" x14ac:dyDescent="0.25">
      <c r="A1709" t="str">
        <f>IF(OR(AND(P1709&lt;&gt;"",P1709&gt;$P$5),AND(Q1709&lt;&gt;"",Q1709&gt;$P$5)),MAX(A$5:A1708)+1,"")</f>
        <v/>
      </c>
      <c r="B1709" s="7" t="s">
        <v>1702</v>
      </c>
      <c r="C1709" s="8" t="s">
        <v>4764</v>
      </c>
      <c r="D1709" s="11" t="e">
        <v>#VALUE!</v>
      </c>
      <c r="E1709" s="11" t="e">
        <v>#VALUE!</v>
      </c>
      <c r="F1709" s="11">
        <v>192.78815403000002</v>
      </c>
      <c r="G1709" s="11">
        <v>35.221960840000001</v>
      </c>
      <c r="H1709" s="11">
        <v>224.33201165</v>
      </c>
      <c r="I1709" s="11">
        <v>42.732893759999996</v>
      </c>
      <c r="J1709" s="11">
        <v>267.61324456</v>
      </c>
      <c r="K1709" s="11">
        <v>46.606954590000001</v>
      </c>
      <c r="L1709" s="11">
        <v>456.52842458999999</v>
      </c>
      <c r="M1709" s="11">
        <v>97.594408900000005</v>
      </c>
      <c r="N1709" s="11">
        <v>359.77284684</v>
      </c>
      <c r="O1709" s="12">
        <v>80.579071670000005</v>
      </c>
      <c r="P1709" s="6" t="str">
        <f t="shared" si="52"/>
        <v/>
      </c>
      <c r="Q1709" s="6" t="str">
        <f t="shared" si="53"/>
        <v/>
      </c>
    </row>
    <row r="1710" spans="1:17" x14ac:dyDescent="0.25">
      <c r="A1710" t="str">
        <f>IF(OR(AND(P1710&lt;&gt;"",P1710&gt;$P$5),AND(Q1710&lt;&gt;"",Q1710&gt;$P$5)),MAX(A$5:A1709)+1,"")</f>
        <v/>
      </c>
      <c r="B1710" s="7" t="s">
        <v>1703</v>
      </c>
      <c r="C1710" s="8" t="s">
        <v>4765</v>
      </c>
      <c r="D1710" s="11" t="e">
        <v>#VALUE!</v>
      </c>
      <c r="E1710" s="11" t="e">
        <v>#VALUE!</v>
      </c>
      <c r="F1710" s="11">
        <v>767.64745561999996</v>
      </c>
      <c r="G1710" s="11">
        <v>64.076122179999999</v>
      </c>
      <c r="H1710" s="11">
        <v>861.7908731</v>
      </c>
      <c r="I1710" s="11">
        <v>76.100951080000002</v>
      </c>
      <c r="J1710" s="11">
        <v>1043.46557398</v>
      </c>
      <c r="K1710" s="11">
        <v>78.757179010000002</v>
      </c>
      <c r="L1710" s="11">
        <v>1175.1401441400001</v>
      </c>
      <c r="M1710" s="11">
        <v>76.045580279999996</v>
      </c>
      <c r="N1710" s="11">
        <v>1188.8893366700001</v>
      </c>
      <c r="O1710" s="12">
        <v>72.323170300000001</v>
      </c>
      <c r="P1710" s="6" t="str">
        <f t="shared" si="52"/>
        <v/>
      </c>
      <c r="Q1710" s="6" t="str">
        <f t="shared" si="53"/>
        <v/>
      </c>
    </row>
    <row r="1711" spans="1:17" x14ac:dyDescent="0.25">
      <c r="A1711" t="str">
        <f>IF(OR(AND(P1711&lt;&gt;"",P1711&gt;$P$5),AND(Q1711&lt;&gt;"",Q1711&gt;$P$5)),MAX(A$5:A1710)+1,"")</f>
        <v/>
      </c>
      <c r="B1711" s="7" t="s">
        <v>1704</v>
      </c>
      <c r="C1711" s="8" t="s">
        <v>4766</v>
      </c>
      <c r="D1711" s="11" t="e">
        <v>#VALUE!</v>
      </c>
      <c r="E1711" s="11" t="e">
        <v>#VALUE!</v>
      </c>
      <c r="F1711" s="11">
        <v>160.62526571999999</v>
      </c>
      <c r="G1711" s="11">
        <v>32.44622407</v>
      </c>
      <c r="H1711" s="11">
        <v>189.70662230000002</v>
      </c>
      <c r="I1711" s="11">
        <v>36.972124619999995</v>
      </c>
      <c r="J1711" s="11">
        <v>224.35745351</v>
      </c>
      <c r="K1711" s="11">
        <v>36.646614159999999</v>
      </c>
      <c r="L1711" s="11">
        <v>253.97938503</v>
      </c>
      <c r="M1711" s="11">
        <v>39.791283299999996</v>
      </c>
      <c r="N1711" s="11">
        <v>312.93234537000001</v>
      </c>
      <c r="O1711" s="12">
        <v>48.419343750000003</v>
      </c>
      <c r="P1711" s="6" t="str">
        <f t="shared" si="52"/>
        <v/>
      </c>
      <c r="Q1711" s="6" t="str">
        <f t="shared" si="53"/>
        <v/>
      </c>
    </row>
    <row r="1712" spans="1:17" x14ac:dyDescent="0.25">
      <c r="A1712" t="str">
        <f>IF(OR(AND(P1712&lt;&gt;"",P1712&gt;$P$5),AND(Q1712&lt;&gt;"",Q1712&gt;$P$5)),MAX(A$5:A1711)+1,"")</f>
        <v/>
      </c>
      <c r="B1712" s="7" t="s">
        <v>1705</v>
      </c>
      <c r="C1712" s="8" t="s">
        <v>4767</v>
      </c>
      <c r="D1712" s="11" t="e">
        <v>#VALUE!</v>
      </c>
      <c r="E1712" s="11" t="e">
        <v>#VALUE!</v>
      </c>
      <c r="F1712" s="11">
        <v>103.00281156999999</v>
      </c>
      <c r="G1712" s="11">
        <v>24.026842379999998</v>
      </c>
      <c r="H1712" s="11">
        <v>111.41612109</v>
      </c>
      <c r="I1712" s="11">
        <v>24.898712370000002</v>
      </c>
      <c r="J1712" s="11">
        <v>125.42126349999999</v>
      </c>
      <c r="K1712" s="11">
        <v>28.78972585</v>
      </c>
      <c r="L1712" s="11">
        <v>145.84818734999999</v>
      </c>
      <c r="M1712" s="11">
        <v>30.064223909999999</v>
      </c>
      <c r="N1712" s="11">
        <v>168.98005947999999</v>
      </c>
      <c r="O1712" s="12">
        <v>32.276236879999999</v>
      </c>
      <c r="P1712" s="6" t="str">
        <f t="shared" si="52"/>
        <v/>
      </c>
      <c r="Q1712" s="6" t="str">
        <f t="shared" si="53"/>
        <v/>
      </c>
    </row>
    <row r="1713" spans="1:17" x14ac:dyDescent="0.25">
      <c r="A1713" t="str">
        <f>IF(OR(AND(P1713&lt;&gt;"",P1713&gt;$P$5),AND(Q1713&lt;&gt;"",Q1713&gt;$P$5)),MAX(A$5:A1712)+1,"")</f>
        <v/>
      </c>
      <c r="B1713" s="7" t="s">
        <v>1706</v>
      </c>
      <c r="C1713" s="8" t="s">
        <v>4768</v>
      </c>
      <c r="D1713" s="11" t="e">
        <v>#VALUE!</v>
      </c>
      <c r="E1713" s="11" t="e">
        <v>#VALUE!</v>
      </c>
      <c r="F1713" s="11">
        <v>642.22981041999992</v>
      </c>
      <c r="G1713" s="11">
        <v>181.66336090000001</v>
      </c>
      <c r="H1713" s="11">
        <v>806.20471766999992</v>
      </c>
      <c r="I1713" s="11">
        <v>218.36522642</v>
      </c>
      <c r="J1713" s="11">
        <v>1509.99279555</v>
      </c>
      <c r="K1713" s="11">
        <v>435.90641274000001</v>
      </c>
      <c r="L1713" s="11">
        <v>1934.1457692500001</v>
      </c>
      <c r="M1713" s="11">
        <v>326.38227682000002</v>
      </c>
      <c r="N1713" s="11">
        <v>1789.14056452</v>
      </c>
      <c r="O1713" s="12">
        <v>405.28839876999996</v>
      </c>
      <c r="P1713" s="6" t="str">
        <f t="shared" si="52"/>
        <v/>
      </c>
      <c r="Q1713" s="6" t="str">
        <f t="shared" si="53"/>
        <v/>
      </c>
    </row>
    <row r="1714" spans="1:17" x14ac:dyDescent="0.25">
      <c r="A1714">
        <f>IF(OR(AND(P1714&lt;&gt;"",P1714&gt;$P$5),AND(Q1714&lt;&gt;"",Q1714&gt;$P$5)),MAX(A$5:A1713)+1,"")</f>
        <v>656</v>
      </c>
      <c r="B1714" s="7" t="s">
        <v>1707</v>
      </c>
      <c r="C1714" s="8" t="s">
        <v>4769</v>
      </c>
      <c r="D1714" s="11">
        <v>115.81239674</v>
      </c>
      <c r="E1714" s="11">
        <v>26.78641743</v>
      </c>
      <c r="F1714" s="11">
        <v>164.41455353999999</v>
      </c>
      <c r="G1714" s="11">
        <v>38.138394249999997</v>
      </c>
      <c r="H1714" s="11">
        <v>196.90439931999998</v>
      </c>
      <c r="I1714" s="11">
        <v>46.96368253</v>
      </c>
      <c r="J1714" s="11">
        <v>247.70708961000003</v>
      </c>
      <c r="K1714" s="11">
        <v>51.895292020000007</v>
      </c>
      <c r="L1714" s="11">
        <v>284.02905560000005</v>
      </c>
      <c r="M1714" s="11">
        <v>53.71061898</v>
      </c>
      <c r="N1714" s="11">
        <v>354.44298004000001</v>
      </c>
      <c r="O1714" s="12">
        <v>57.220413460000003</v>
      </c>
      <c r="P1714" s="6">
        <f t="shared" si="52"/>
        <v>0.25071473373059305</v>
      </c>
      <c r="Q1714" s="6">
        <f t="shared" si="53"/>
        <v>0.16393109792196792</v>
      </c>
    </row>
    <row r="1715" spans="1:17" x14ac:dyDescent="0.25">
      <c r="A1715" t="str">
        <f>IF(OR(AND(P1715&lt;&gt;"",P1715&gt;$P$5),AND(Q1715&lt;&gt;"",Q1715&gt;$P$5)),MAX(A$5:A1714)+1,"")</f>
        <v/>
      </c>
      <c r="B1715" s="7" t="s">
        <v>1708</v>
      </c>
      <c r="C1715" s="8" t="s">
        <v>4770</v>
      </c>
      <c r="D1715" s="11" t="e">
        <v>#VALUE!</v>
      </c>
      <c r="E1715" s="11" t="e">
        <v>#VALUE!</v>
      </c>
      <c r="F1715" s="11">
        <v>161.67752013</v>
      </c>
      <c r="G1715" s="11">
        <v>34.154468469999998</v>
      </c>
      <c r="H1715" s="11">
        <v>187.58899975</v>
      </c>
      <c r="I1715" s="11">
        <v>37.078984040000002</v>
      </c>
      <c r="J1715" s="11">
        <v>184.64394852000001</v>
      </c>
      <c r="K1715" s="11">
        <v>38.349660110000002</v>
      </c>
      <c r="L1715" s="11">
        <v>189.86305019</v>
      </c>
      <c r="M1715" s="11">
        <v>30.977719969999999</v>
      </c>
      <c r="N1715" s="11">
        <v>206.71265830999999</v>
      </c>
      <c r="O1715" s="12">
        <v>21.697152149999997</v>
      </c>
      <c r="P1715" s="6" t="str">
        <f t="shared" si="52"/>
        <v/>
      </c>
      <c r="Q1715" s="6" t="str">
        <f t="shared" si="53"/>
        <v/>
      </c>
    </row>
    <row r="1716" spans="1:17" x14ac:dyDescent="0.25">
      <c r="A1716" t="str">
        <f>IF(OR(AND(P1716&lt;&gt;"",P1716&gt;$P$5),AND(Q1716&lt;&gt;"",Q1716&gt;$P$5)),MAX(A$5:A1715)+1,"")</f>
        <v/>
      </c>
      <c r="B1716" s="7" t="s">
        <v>1709</v>
      </c>
      <c r="C1716" s="8" t="s">
        <v>4771</v>
      </c>
      <c r="D1716" s="11" t="e">
        <v>#VALUE!</v>
      </c>
      <c r="E1716" s="11" t="e">
        <v>#VALUE!</v>
      </c>
      <c r="F1716" s="11">
        <v>389.00572667</v>
      </c>
      <c r="G1716" s="11">
        <v>46.468260139999998</v>
      </c>
      <c r="H1716" s="11">
        <v>405.38327613999996</v>
      </c>
      <c r="I1716" s="11">
        <v>52.649528140000001</v>
      </c>
      <c r="J1716" s="11">
        <v>424.11106402999997</v>
      </c>
      <c r="K1716" s="11">
        <v>49.77484381</v>
      </c>
      <c r="L1716" s="11">
        <v>470.98620024000002</v>
      </c>
      <c r="M1716" s="11">
        <v>52.38103022</v>
      </c>
      <c r="N1716" s="11">
        <v>478.10482473000002</v>
      </c>
      <c r="O1716" s="12">
        <v>54.162557319999998</v>
      </c>
      <c r="P1716" s="6" t="str">
        <f t="shared" si="52"/>
        <v/>
      </c>
      <c r="Q1716" s="6" t="str">
        <f t="shared" si="53"/>
        <v/>
      </c>
    </row>
    <row r="1717" spans="1:17" x14ac:dyDescent="0.25">
      <c r="A1717" t="str">
        <f>IF(OR(AND(P1717&lt;&gt;"",P1717&gt;$P$5),AND(Q1717&lt;&gt;"",Q1717&gt;$P$5)),MAX(A$5:A1716)+1,"")</f>
        <v/>
      </c>
      <c r="B1717" s="7" t="s">
        <v>1710</v>
      </c>
      <c r="C1717" s="8" t="s">
        <v>4772</v>
      </c>
      <c r="D1717" s="11" t="e">
        <v>#VALUE!</v>
      </c>
      <c r="E1717" s="11" t="e">
        <v>#VALUE!</v>
      </c>
      <c r="F1717" s="11">
        <v>196.99612624000002</v>
      </c>
      <c r="G1717" s="11">
        <v>30.9448623</v>
      </c>
      <c r="H1717" s="11">
        <v>221.95184703999999</v>
      </c>
      <c r="I1717" s="11">
        <v>33.638954840000004</v>
      </c>
      <c r="J1717" s="11">
        <v>206.28080408000002</v>
      </c>
      <c r="K1717" s="11">
        <v>28.006042910000001</v>
      </c>
      <c r="L1717" s="11">
        <v>280.31421526999998</v>
      </c>
      <c r="M1717" s="11">
        <v>31.26228128</v>
      </c>
      <c r="N1717" s="11">
        <v>504.67330436999998</v>
      </c>
      <c r="O1717" s="12">
        <v>42.991961200000006</v>
      </c>
      <c r="P1717" s="6" t="str">
        <f t="shared" si="52"/>
        <v/>
      </c>
      <c r="Q1717" s="6" t="str">
        <f t="shared" si="53"/>
        <v/>
      </c>
    </row>
    <row r="1718" spans="1:17" x14ac:dyDescent="0.25">
      <c r="A1718" t="str">
        <f>IF(OR(AND(P1718&lt;&gt;"",P1718&gt;$P$5),AND(Q1718&lt;&gt;"",Q1718&gt;$P$5)),MAX(A$5:A1717)+1,"")</f>
        <v/>
      </c>
      <c r="B1718" s="7" t="s">
        <v>1711</v>
      </c>
      <c r="C1718" s="8" t="s">
        <v>4773</v>
      </c>
      <c r="D1718" s="11" t="e">
        <v>#VALUE!</v>
      </c>
      <c r="E1718" s="11" t="e">
        <v>#VALUE!</v>
      </c>
      <c r="F1718" s="11">
        <v>223.48597991</v>
      </c>
      <c r="G1718" s="11">
        <v>28.5853258</v>
      </c>
      <c r="H1718" s="11">
        <v>276.03043474999998</v>
      </c>
      <c r="I1718" s="11">
        <v>34.496892119999998</v>
      </c>
      <c r="J1718" s="11">
        <v>263.43832815000002</v>
      </c>
      <c r="K1718" s="11">
        <v>33.029756370000001</v>
      </c>
      <c r="L1718" s="11">
        <v>304.04876576999999</v>
      </c>
      <c r="M1718" s="11">
        <v>42.818929990000001</v>
      </c>
      <c r="N1718" s="11">
        <v>314.17206396</v>
      </c>
      <c r="O1718" s="12">
        <v>44.007457250000002</v>
      </c>
      <c r="P1718" s="6" t="str">
        <f t="shared" si="52"/>
        <v/>
      </c>
      <c r="Q1718" s="6" t="str">
        <f t="shared" si="53"/>
        <v/>
      </c>
    </row>
    <row r="1719" spans="1:17" x14ac:dyDescent="0.25">
      <c r="A1719" t="str">
        <f>IF(OR(AND(P1719&lt;&gt;"",P1719&gt;$P$5),AND(Q1719&lt;&gt;"",Q1719&gt;$P$5)),MAX(A$5:A1718)+1,"")</f>
        <v/>
      </c>
      <c r="B1719" s="7" t="s">
        <v>1712</v>
      </c>
      <c r="C1719" s="8" t="s">
        <v>4774</v>
      </c>
      <c r="D1719" s="11" t="e">
        <v>#VALUE!</v>
      </c>
      <c r="E1719" s="11" t="e">
        <v>#VALUE!</v>
      </c>
      <c r="F1719" s="11">
        <v>331.13157183999999</v>
      </c>
      <c r="G1719" s="11">
        <v>60.301346459999998</v>
      </c>
      <c r="H1719" s="11">
        <v>408.20428466999999</v>
      </c>
      <c r="I1719" s="11">
        <v>72.986481389999994</v>
      </c>
      <c r="J1719" s="11">
        <v>475.70672698999999</v>
      </c>
      <c r="K1719" s="11">
        <v>73.542627920000001</v>
      </c>
      <c r="L1719" s="11">
        <v>509.11183315</v>
      </c>
      <c r="M1719" s="11">
        <v>80.888677349999995</v>
      </c>
      <c r="N1719" s="11">
        <v>412.64648218999997</v>
      </c>
      <c r="O1719" s="12">
        <v>72.203407760000005</v>
      </c>
      <c r="P1719" s="6" t="str">
        <f t="shared" si="52"/>
        <v/>
      </c>
      <c r="Q1719" s="6" t="str">
        <f t="shared" si="53"/>
        <v/>
      </c>
    </row>
    <row r="1720" spans="1:17" x14ac:dyDescent="0.25">
      <c r="A1720" t="str">
        <f>IF(OR(AND(P1720&lt;&gt;"",P1720&gt;$P$5),AND(Q1720&lt;&gt;"",Q1720&gt;$P$5)),MAX(A$5:A1719)+1,"")</f>
        <v/>
      </c>
      <c r="B1720" s="7" t="s">
        <v>1713</v>
      </c>
      <c r="C1720" s="8" t="s">
        <v>4775</v>
      </c>
      <c r="D1720" s="11" t="e">
        <v>#VALUE!</v>
      </c>
      <c r="E1720" s="11" t="e">
        <v>#VALUE!</v>
      </c>
      <c r="F1720" s="11">
        <v>213.28504197999999</v>
      </c>
      <c r="G1720" s="11">
        <v>46.307719130000002</v>
      </c>
      <c r="H1720" s="11">
        <v>225.27159584</v>
      </c>
      <c r="I1720" s="11">
        <v>53.552996520000001</v>
      </c>
      <c r="J1720" s="11">
        <v>233.65502584000001</v>
      </c>
      <c r="K1720" s="11">
        <v>59.317378439999999</v>
      </c>
      <c r="L1720" s="11">
        <v>235.12609013999997</v>
      </c>
      <c r="M1720" s="11">
        <v>53.97924106</v>
      </c>
      <c r="N1720" s="11">
        <v>329.55734364999995</v>
      </c>
      <c r="O1720" s="12">
        <v>52.185685229999997</v>
      </c>
      <c r="P1720" s="6" t="str">
        <f t="shared" si="52"/>
        <v/>
      </c>
      <c r="Q1720" s="6" t="str">
        <f t="shared" si="53"/>
        <v/>
      </c>
    </row>
    <row r="1721" spans="1:17" x14ac:dyDescent="0.25">
      <c r="A1721" t="str">
        <f>IF(OR(AND(P1721&lt;&gt;"",P1721&gt;$P$5),AND(Q1721&lt;&gt;"",Q1721&gt;$P$5)),MAX(A$5:A1720)+1,"")</f>
        <v/>
      </c>
      <c r="B1721" s="7" t="s">
        <v>1714</v>
      </c>
      <c r="C1721" s="8" t="s">
        <v>4776</v>
      </c>
      <c r="D1721" s="11" t="e">
        <v>#VALUE!</v>
      </c>
      <c r="E1721" s="11" t="e">
        <v>#VALUE!</v>
      </c>
      <c r="F1721" s="11">
        <v>139.27200991000001</v>
      </c>
      <c r="G1721" s="11">
        <v>39.578622029999998</v>
      </c>
      <c r="H1721" s="11">
        <v>191.15688992</v>
      </c>
      <c r="I1721" s="11">
        <v>56.538746109999998</v>
      </c>
      <c r="J1721" s="11">
        <v>319.32766599000001</v>
      </c>
      <c r="K1721" s="11">
        <v>63.898619009999997</v>
      </c>
      <c r="L1721" s="11">
        <v>407.78857068999997</v>
      </c>
      <c r="M1721" s="11">
        <v>85.777743639999997</v>
      </c>
      <c r="N1721" s="11">
        <v>537.46724839000001</v>
      </c>
      <c r="O1721" s="12">
        <v>112.35010727</v>
      </c>
      <c r="P1721" s="6" t="str">
        <f t="shared" si="52"/>
        <v/>
      </c>
      <c r="Q1721" s="6" t="str">
        <f t="shared" si="53"/>
        <v/>
      </c>
    </row>
    <row r="1722" spans="1:17" x14ac:dyDescent="0.25">
      <c r="A1722" t="str">
        <f>IF(OR(AND(P1722&lt;&gt;"",P1722&gt;$P$5),AND(Q1722&lt;&gt;"",Q1722&gt;$P$5)),MAX(A$5:A1721)+1,"")</f>
        <v/>
      </c>
      <c r="B1722" s="7" t="s">
        <v>1715</v>
      </c>
      <c r="C1722" s="8" t="s">
        <v>4777</v>
      </c>
      <c r="D1722" s="11" t="e">
        <v>#VALUE!</v>
      </c>
      <c r="E1722" s="11" t="e">
        <v>#VALUE!</v>
      </c>
      <c r="F1722" s="11">
        <v>207.45949106</v>
      </c>
      <c r="G1722" s="11">
        <v>47.03242341</v>
      </c>
      <c r="H1722" s="11">
        <v>233.4585281</v>
      </c>
      <c r="I1722" s="11">
        <v>51.198854149999995</v>
      </c>
      <c r="J1722" s="11">
        <v>242.09451009</v>
      </c>
      <c r="K1722" s="11">
        <v>53.073797450000001</v>
      </c>
      <c r="L1722" s="11">
        <v>267.59700506999997</v>
      </c>
      <c r="M1722" s="11">
        <v>56.305338140000003</v>
      </c>
      <c r="N1722" s="11">
        <v>305.25463274999998</v>
      </c>
      <c r="O1722" s="12">
        <v>70.93787433</v>
      </c>
      <c r="P1722" s="6" t="str">
        <f t="shared" si="52"/>
        <v/>
      </c>
      <c r="Q1722" s="6" t="str">
        <f t="shared" si="53"/>
        <v/>
      </c>
    </row>
    <row r="1723" spans="1:17" x14ac:dyDescent="0.25">
      <c r="A1723" t="str">
        <f>IF(OR(AND(P1723&lt;&gt;"",P1723&gt;$P$5),AND(Q1723&lt;&gt;"",Q1723&gt;$P$5)),MAX(A$5:A1722)+1,"")</f>
        <v/>
      </c>
      <c r="B1723" s="7" t="s">
        <v>1716</v>
      </c>
      <c r="C1723" s="8" t="s">
        <v>4778</v>
      </c>
      <c r="D1723" s="11" t="e">
        <v>#VALUE!</v>
      </c>
      <c r="E1723" s="11" t="e">
        <v>#VALUE!</v>
      </c>
      <c r="F1723" s="11">
        <v>384.53090056000002</v>
      </c>
      <c r="G1723" s="11">
        <v>35.862649929999996</v>
      </c>
      <c r="H1723" s="11">
        <v>484.16798272000005</v>
      </c>
      <c r="I1723" s="11">
        <v>41.118973060000002</v>
      </c>
      <c r="J1723" s="11">
        <v>537.27442421000001</v>
      </c>
      <c r="K1723" s="11">
        <v>44.307060700000001</v>
      </c>
      <c r="L1723" s="11">
        <v>695.97091042</v>
      </c>
      <c r="M1723" s="11">
        <v>58.301565719999999</v>
      </c>
      <c r="N1723" s="11">
        <v>745.99196514999994</v>
      </c>
      <c r="O1723" s="12">
        <v>62.126563539999999</v>
      </c>
      <c r="P1723" s="6" t="str">
        <f t="shared" si="52"/>
        <v/>
      </c>
      <c r="Q1723" s="6" t="str">
        <f t="shared" si="53"/>
        <v/>
      </c>
    </row>
    <row r="1724" spans="1:17" x14ac:dyDescent="0.25">
      <c r="A1724" t="str">
        <f>IF(OR(AND(P1724&lt;&gt;"",P1724&gt;$P$5),AND(Q1724&lt;&gt;"",Q1724&gt;$P$5)),MAX(A$5:A1723)+1,"")</f>
        <v/>
      </c>
      <c r="B1724" s="7" t="s">
        <v>1717</v>
      </c>
      <c r="C1724" s="8" t="s">
        <v>4779</v>
      </c>
      <c r="D1724" s="11" t="e">
        <v>#VALUE!</v>
      </c>
      <c r="E1724" s="11" t="e">
        <v>#VALUE!</v>
      </c>
      <c r="F1724" s="11">
        <v>187.73072021999999</v>
      </c>
      <c r="G1724" s="11">
        <v>33.172175129999999</v>
      </c>
      <c r="H1724" s="11">
        <v>205.19559199</v>
      </c>
      <c r="I1724" s="11">
        <v>44.037008289999996</v>
      </c>
      <c r="J1724" s="11">
        <v>233.70610968</v>
      </c>
      <c r="K1724" s="11">
        <v>57.26390619</v>
      </c>
      <c r="L1724" s="11">
        <v>275.93342211999999</v>
      </c>
      <c r="M1724" s="11">
        <v>67.988628059999996</v>
      </c>
      <c r="N1724" s="11">
        <v>334.43856733999996</v>
      </c>
      <c r="O1724" s="12">
        <v>86.513791749999996</v>
      </c>
      <c r="P1724" s="6" t="str">
        <f t="shared" si="52"/>
        <v/>
      </c>
      <c r="Q1724" s="6" t="str">
        <f t="shared" si="53"/>
        <v/>
      </c>
    </row>
    <row r="1725" spans="1:17" x14ac:dyDescent="0.25">
      <c r="A1725" t="str">
        <f>IF(OR(AND(P1725&lt;&gt;"",P1725&gt;$P$5),AND(Q1725&lt;&gt;"",Q1725&gt;$P$5)),MAX(A$5:A1724)+1,"")</f>
        <v/>
      </c>
      <c r="B1725" s="7" t="s">
        <v>1718</v>
      </c>
      <c r="C1725" s="8" t="s">
        <v>4780</v>
      </c>
      <c r="D1725" s="11" t="e">
        <v>#VALUE!</v>
      </c>
      <c r="E1725" s="11" t="e">
        <v>#VALUE!</v>
      </c>
      <c r="F1725" s="11">
        <v>196.64949582</v>
      </c>
      <c r="G1725" s="11">
        <v>38.76966101</v>
      </c>
      <c r="H1725" s="11">
        <v>259.17573623999999</v>
      </c>
      <c r="I1725" s="11">
        <v>45.126364520000003</v>
      </c>
      <c r="J1725" s="11">
        <v>287.81587248</v>
      </c>
      <c r="K1725" s="11">
        <v>48.71378043</v>
      </c>
      <c r="L1725" s="11">
        <v>319.48563716000001</v>
      </c>
      <c r="M1725" s="11">
        <v>52.077964209999998</v>
      </c>
      <c r="N1725" s="11">
        <v>344.49574997000002</v>
      </c>
      <c r="O1725" s="12">
        <v>53.59247405</v>
      </c>
      <c r="P1725" s="6" t="str">
        <f t="shared" si="52"/>
        <v/>
      </c>
      <c r="Q1725" s="6" t="str">
        <f t="shared" si="53"/>
        <v/>
      </c>
    </row>
    <row r="1726" spans="1:17" x14ac:dyDescent="0.25">
      <c r="A1726" t="str">
        <f>IF(OR(AND(P1726&lt;&gt;"",P1726&gt;$P$5),AND(Q1726&lt;&gt;"",Q1726&gt;$P$5)),MAX(A$5:A1725)+1,"")</f>
        <v/>
      </c>
      <c r="B1726" s="7" t="s">
        <v>1719</v>
      </c>
      <c r="C1726" s="8" t="s">
        <v>4781</v>
      </c>
      <c r="D1726" s="11" t="e">
        <v>#VALUE!</v>
      </c>
      <c r="E1726" s="11" t="e">
        <v>#VALUE!</v>
      </c>
      <c r="F1726" s="11">
        <v>169.77595719999999</v>
      </c>
      <c r="G1726" s="11">
        <v>49.280512939999994</v>
      </c>
      <c r="H1726" s="11">
        <v>251.54024056999998</v>
      </c>
      <c r="I1726" s="11">
        <v>55.847299710000001</v>
      </c>
      <c r="J1726" s="11">
        <v>324.76941876999996</v>
      </c>
      <c r="K1726" s="11">
        <v>38.53751596</v>
      </c>
      <c r="L1726" s="11">
        <v>386.20575067000004</v>
      </c>
      <c r="M1726" s="11">
        <v>41.941533590000006</v>
      </c>
      <c r="N1726" s="11">
        <v>652.11012599000003</v>
      </c>
      <c r="O1726" s="12">
        <v>173.31370221</v>
      </c>
      <c r="P1726" s="6" t="str">
        <f t="shared" si="52"/>
        <v/>
      </c>
      <c r="Q1726" s="6" t="str">
        <f t="shared" si="53"/>
        <v/>
      </c>
    </row>
    <row r="1727" spans="1:17" x14ac:dyDescent="0.25">
      <c r="A1727" t="str">
        <f>IF(OR(AND(P1727&lt;&gt;"",P1727&gt;$P$5),AND(Q1727&lt;&gt;"",Q1727&gt;$P$5)),MAX(A$5:A1726)+1,"")</f>
        <v/>
      </c>
      <c r="B1727" s="7" t="s">
        <v>1720</v>
      </c>
      <c r="C1727" s="8" t="s">
        <v>4782</v>
      </c>
      <c r="D1727" s="11" t="e">
        <v>#VALUE!</v>
      </c>
      <c r="E1727" s="11" t="e">
        <v>#VALUE!</v>
      </c>
      <c r="F1727" s="11">
        <v>281.98682597000004</v>
      </c>
      <c r="G1727" s="11">
        <v>40.85702216</v>
      </c>
      <c r="H1727" s="11">
        <v>368.32396808999999</v>
      </c>
      <c r="I1727" s="11">
        <v>57.142484680000003</v>
      </c>
      <c r="J1727" s="11">
        <v>536.05754033999995</v>
      </c>
      <c r="K1727" s="11">
        <v>93.468024270000001</v>
      </c>
      <c r="L1727" s="11">
        <v>699.57162789999995</v>
      </c>
      <c r="M1727" s="11">
        <v>136.77647770999999</v>
      </c>
      <c r="N1727" s="11">
        <v>859.40784692999989</v>
      </c>
      <c r="O1727" s="12">
        <v>173.70595613999998</v>
      </c>
      <c r="P1727" s="6" t="str">
        <f t="shared" si="52"/>
        <v/>
      </c>
      <c r="Q1727" s="6" t="str">
        <f t="shared" si="53"/>
        <v/>
      </c>
    </row>
    <row r="1728" spans="1:17" x14ac:dyDescent="0.25">
      <c r="A1728" t="str">
        <f>IF(OR(AND(P1728&lt;&gt;"",P1728&gt;$P$5),AND(Q1728&lt;&gt;"",Q1728&gt;$P$5)),MAX(A$5:A1727)+1,"")</f>
        <v/>
      </c>
      <c r="B1728" s="7" t="s">
        <v>1721</v>
      </c>
      <c r="C1728" s="8" t="s">
        <v>4783</v>
      </c>
      <c r="D1728" s="11" t="e">
        <v>#VALUE!</v>
      </c>
      <c r="E1728" s="11" t="e">
        <v>#VALUE!</v>
      </c>
      <c r="F1728" s="11">
        <v>6029.5045132100004</v>
      </c>
      <c r="G1728" s="11">
        <v>1235.8494974100001</v>
      </c>
      <c r="H1728" s="11">
        <v>11163.108713149999</v>
      </c>
      <c r="I1728" s="11">
        <v>1999.24561653</v>
      </c>
      <c r="J1728" s="11">
        <v>13351.648853370001</v>
      </c>
      <c r="K1728" s="11">
        <v>2444.0010555500003</v>
      </c>
      <c r="L1728" s="11">
        <v>14497.014009979999</v>
      </c>
      <c r="M1728" s="11">
        <v>1176.85727748</v>
      </c>
      <c r="N1728" s="11">
        <v>17227.384658540002</v>
      </c>
      <c r="O1728" s="12">
        <v>1542.75421439</v>
      </c>
      <c r="P1728" s="6" t="str">
        <f t="shared" si="52"/>
        <v/>
      </c>
      <c r="Q1728" s="6" t="str">
        <f t="shared" si="53"/>
        <v/>
      </c>
    </row>
    <row r="1729" spans="1:17" x14ac:dyDescent="0.25">
      <c r="A1729" t="str">
        <f>IF(OR(AND(P1729&lt;&gt;"",P1729&gt;$P$5),AND(Q1729&lt;&gt;"",Q1729&gt;$P$5)),MAX(A$5:A1728)+1,"")</f>
        <v/>
      </c>
      <c r="B1729" s="7" t="s">
        <v>1722</v>
      </c>
      <c r="C1729" s="8" t="s">
        <v>4784</v>
      </c>
      <c r="D1729" s="11" t="e">
        <v>#VALUE!</v>
      </c>
      <c r="E1729" s="11" t="e">
        <v>#VALUE!</v>
      </c>
      <c r="F1729" s="11">
        <v>231.34182863999999</v>
      </c>
      <c r="G1729" s="11">
        <v>53.970583079999997</v>
      </c>
      <c r="H1729" s="11">
        <v>264.18098580999998</v>
      </c>
      <c r="I1729" s="11">
        <v>56.859898380000004</v>
      </c>
      <c r="J1729" s="11">
        <v>238.58815243999999</v>
      </c>
      <c r="K1729" s="11">
        <v>48.900710869999997</v>
      </c>
      <c r="L1729" s="11">
        <v>172.83005030000001</v>
      </c>
      <c r="M1729" s="11">
        <v>32.105976829999996</v>
      </c>
      <c r="N1729" s="11">
        <v>117.11208605</v>
      </c>
      <c r="O1729" s="12">
        <v>23.38063292</v>
      </c>
      <c r="P1729" s="6" t="str">
        <f t="shared" si="52"/>
        <v/>
      </c>
      <c r="Q1729" s="6" t="str">
        <f t="shared" si="53"/>
        <v/>
      </c>
    </row>
    <row r="1730" spans="1:17" x14ac:dyDescent="0.25">
      <c r="A1730" t="str">
        <f>IF(OR(AND(P1730&lt;&gt;"",P1730&gt;$P$5),AND(Q1730&lt;&gt;"",Q1730&gt;$P$5)),MAX(A$5:A1729)+1,"")</f>
        <v/>
      </c>
      <c r="B1730" s="7" t="s">
        <v>1723</v>
      </c>
      <c r="C1730" s="8" t="s">
        <v>4785</v>
      </c>
      <c r="D1730" s="11" t="e">
        <v>#VALUE!</v>
      </c>
      <c r="E1730" s="11" t="e">
        <v>#VALUE!</v>
      </c>
      <c r="F1730" s="11">
        <v>192.70401261000001</v>
      </c>
      <c r="G1730" s="11">
        <v>36.374545359999999</v>
      </c>
      <c r="H1730" s="11">
        <v>308.60903081999999</v>
      </c>
      <c r="I1730" s="11">
        <v>52.863376670000001</v>
      </c>
      <c r="J1730" s="11">
        <v>379.62340882000001</v>
      </c>
      <c r="K1730" s="11">
        <v>66.15256986</v>
      </c>
      <c r="L1730" s="11">
        <v>432.77045410000005</v>
      </c>
      <c r="M1730" s="11">
        <v>79.932612349999999</v>
      </c>
      <c r="N1730" s="11">
        <v>462.46402835000004</v>
      </c>
      <c r="O1730" s="12">
        <v>92.373295900000002</v>
      </c>
      <c r="P1730" s="6" t="str">
        <f t="shared" si="52"/>
        <v/>
      </c>
      <c r="Q1730" s="6" t="str">
        <f t="shared" si="53"/>
        <v/>
      </c>
    </row>
    <row r="1731" spans="1:17" x14ac:dyDescent="0.25">
      <c r="A1731" t="str">
        <f>IF(OR(AND(P1731&lt;&gt;"",P1731&gt;$P$5),AND(Q1731&lt;&gt;"",Q1731&gt;$P$5)),MAX(A$5:A1730)+1,"")</f>
        <v/>
      </c>
      <c r="B1731" s="7" t="s">
        <v>1724</v>
      </c>
      <c r="C1731" s="8" t="s">
        <v>4786</v>
      </c>
      <c r="D1731" s="11" t="e">
        <v>#VALUE!</v>
      </c>
      <c r="E1731" s="11" t="e">
        <v>#VALUE!</v>
      </c>
      <c r="F1731" s="11">
        <v>105.03663276</v>
      </c>
      <c r="G1731" s="11">
        <v>33.824433110000001</v>
      </c>
      <c r="H1731" s="11">
        <v>125.78912901000001</v>
      </c>
      <c r="I1731" s="11">
        <v>43.156909970000001</v>
      </c>
      <c r="J1731" s="11">
        <v>178.15499234999999</v>
      </c>
      <c r="K1731" s="11">
        <v>57.262152189999995</v>
      </c>
      <c r="L1731" s="11">
        <v>254.46779380000001</v>
      </c>
      <c r="M1731" s="11">
        <v>83.767849819999995</v>
      </c>
      <c r="N1731" s="11">
        <v>308.92339289</v>
      </c>
      <c r="O1731" s="12">
        <v>103.49457348999999</v>
      </c>
      <c r="P1731" s="6" t="str">
        <f t="shared" si="52"/>
        <v/>
      </c>
      <c r="Q1731" s="6" t="str">
        <f t="shared" si="53"/>
        <v/>
      </c>
    </row>
    <row r="1732" spans="1:17" x14ac:dyDescent="0.25">
      <c r="A1732" t="str">
        <f>IF(OR(AND(P1732&lt;&gt;"",P1732&gt;$P$5),AND(Q1732&lt;&gt;"",Q1732&gt;$P$5)),MAX(A$5:A1731)+1,"")</f>
        <v/>
      </c>
      <c r="B1732" s="7" t="s">
        <v>1725</v>
      </c>
      <c r="C1732" s="8" t="s">
        <v>4787</v>
      </c>
      <c r="D1732" s="11" t="e">
        <v>#VALUE!</v>
      </c>
      <c r="E1732" s="11" t="e">
        <v>#VALUE!</v>
      </c>
      <c r="F1732" s="11">
        <v>262.00858249999999</v>
      </c>
      <c r="G1732" s="11">
        <v>31.85562981</v>
      </c>
      <c r="H1732" s="11">
        <v>300.73266795999996</v>
      </c>
      <c r="I1732" s="11">
        <v>28.71751836</v>
      </c>
      <c r="J1732" s="11">
        <v>382.62016604000002</v>
      </c>
      <c r="K1732" s="11">
        <v>31.400400179999998</v>
      </c>
      <c r="L1732" s="11">
        <v>424.55451613999998</v>
      </c>
      <c r="M1732" s="11">
        <v>36.953913399999998</v>
      </c>
      <c r="N1732" s="11">
        <v>398.03357493999999</v>
      </c>
      <c r="O1732" s="12">
        <v>39.121553859999999</v>
      </c>
      <c r="P1732" s="6" t="str">
        <f t="shared" si="52"/>
        <v/>
      </c>
      <c r="Q1732" s="6" t="str">
        <f t="shared" si="53"/>
        <v/>
      </c>
    </row>
    <row r="1733" spans="1:17" x14ac:dyDescent="0.25">
      <c r="A1733" t="str">
        <f>IF(OR(AND(P1733&lt;&gt;"",P1733&gt;$P$5),AND(Q1733&lt;&gt;"",Q1733&gt;$P$5)),MAX(A$5:A1732)+1,"")</f>
        <v/>
      </c>
      <c r="B1733" s="7" t="s">
        <v>1726</v>
      </c>
      <c r="C1733" s="8" t="s">
        <v>4788</v>
      </c>
      <c r="D1733" s="11" t="e">
        <v>#VALUE!</v>
      </c>
      <c r="E1733" s="11" t="e">
        <v>#VALUE!</v>
      </c>
      <c r="F1733" s="11">
        <v>429.34210000000002</v>
      </c>
      <c r="G1733" s="11">
        <v>47.246400000000001</v>
      </c>
      <c r="H1733" s="11">
        <v>544.33653385000002</v>
      </c>
      <c r="I1733" s="11">
        <v>51.23800344</v>
      </c>
      <c r="J1733" s="11">
        <v>668.40593953999996</v>
      </c>
      <c r="K1733" s="11">
        <v>57.192346590000007</v>
      </c>
      <c r="L1733" s="11">
        <v>700.53533290999997</v>
      </c>
      <c r="M1733" s="11">
        <v>60.243949110000003</v>
      </c>
      <c r="N1733" s="11">
        <v>878.73574727999994</v>
      </c>
      <c r="O1733" s="12">
        <v>87.288318269999991</v>
      </c>
      <c r="P1733" s="6" t="str">
        <f t="shared" si="52"/>
        <v/>
      </c>
      <c r="Q1733" s="6" t="str">
        <f t="shared" si="53"/>
        <v/>
      </c>
    </row>
    <row r="1734" spans="1:17" x14ac:dyDescent="0.25">
      <c r="A1734" t="str">
        <f>IF(OR(AND(P1734&lt;&gt;"",P1734&gt;$P$5),AND(Q1734&lt;&gt;"",Q1734&gt;$P$5)),MAX(A$5:A1733)+1,"")</f>
        <v/>
      </c>
      <c r="B1734" s="7" t="s">
        <v>1727</v>
      </c>
      <c r="C1734" s="8" t="s">
        <v>4789</v>
      </c>
      <c r="D1734" s="11" t="e">
        <v>#VALUE!</v>
      </c>
      <c r="E1734" s="11" t="e">
        <v>#VALUE!</v>
      </c>
      <c r="F1734" s="11">
        <v>192.52010503</v>
      </c>
      <c r="G1734" s="11">
        <v>53.328068960000003</v>
      </c>
      <c r="H1734" s="11">
        <v>327.74244907000002</v>
      </c>
      <c r="I1734" s="11">
        <v>91.734676480000005</v>
      </c>
      <c r="J1734" s="11">
        <v>432.06149563999998</v>
      </c>
      <c r="K1734" s="11">
        <v>103.52986937999999</v>
      </c>
      <c r="L1734" s="11">
        <v>597.84920189000002</v>
      </c>
      <c r="M1734" s="11">
        <v>137.68435661000001</v>
      </c>
      <c r="N1734" s="11">
        <v>683.14116038999998</v>
      </c>
      <c r="O1734" s="12">
        <v>161.26752177</v>
      </c>
      <c r="P1734" s="6" t="str">
        <f t="shared" si="52"/>
        <v/>
      </c>
      <c r="Q1734" s="6" t="str">
        <f t="shared" si="53"/>
        <v/>
      </c>
    </row>
    <row r="1735" spans="1:17" x14ac:dyDescent="0.25">
      <c r="A1735" t="str">
        <f>IF(OR(AND(P1735&lt;&gt;"",P1735&gt;$P$5),AND(Q1735&lt;&gt;"",Q1735&gt;$P$5)),MAX(A$5:A1734)+1,"")</f>
        <v/>
      </c>
      <c r="B1735" s="7" t="s">
        <v>1728</v>
      </c>
      <c r="C1735" s="8" t="s">
        <v>4790</v>
      </c>
      <c r="D1735" s="11" t="e">
        <v>#VALUE!</v>
      </c>
      <c r="E1735" s="11" t="e">
        <v>#VALUE!</v>
      </c>
      <c r="F1735" s="11">
        <v>250.83906543999998</v>
      </c>
      <c r="G1735" s="11">
        <v>76.05535519</v>
      </c>
      <c r="H1735" s="11">
        <v>274.93108136000001</v>
      </c>
      <c r="I1735" s="11">
        <v>87.825791540000012</v>
      </c>
      <c r="J1735" s="11">
        <v>310.80190079000005</v>
      </c>
      <c r="K1735" s="11">
        <v>94.03191154000001</v>
      </c>
      <c r="L1735" s="11">
        <v>363.09875092000004</v>
      </c>
      <c r="M1735" s="11">
        <v>108.93927835</v>
      </c>
      <c r="N1735" s="11">
        <v>459.8853689</v>
      </c>
      <c r="O1735" s="12">
        <v>128.35783308000001</v>
      </c>
      <c r="P1735" s="6" t="str">
        <f t="shared" si="52"/>
        <v/>
      </c>
      <c r="Q1735" s="6" t="str">
        <f t="shared" si="53"/>
        <v/>
      </c>
    </row>
    <row r="1736" spans="1:17" x14ac:dyDescent="0.25">
      <c r="A1736" t="str">
        <f>IF(OR(AND(P1736&lt;&gt;"",P1736&gt;$P$5),AND(Q1736&lt;&gt;"",Q1736&gt;$P$5)),MAX(A$5:A1735)+1,"")</f>
        <v/>
      </c>
      <c r="B1736" s="7" t="s">
        <v>1729</v>
      </c>
      <c r="C1736" s="8" t="s">
        <v>4791</v>
      </c>
      <c r="D1736" s="11" t="e">
        <v>#VALUE!</v>
      </c>
      <c r="E1736" s="11" t="e">
        <v>#VALUE!</v>
      </c>
      <c r="F1736" s="11">
        <v>189.27444747000001</v>
      </c>
      <c r="G1736" s="11">
        <v>40.123473590000003</v>
      </c>
      <c r="H1736" s="11">
        <v>225.16587996000001</v>
      </c>
      <c r="I1736" s="11">
        <v>47.386371629999999</v>
      </c>
      <c r="J1736" s="11">
        <v>252.33607434999999</v>
      </c>
      <c r="K1736" s="11">
        <v>47.989990820000003</v>
      </c>
      <c r="L1736" s="11">
        <v>246.96384633000002</v>
      </c>
      <c r="M1736" s="11">
        <v>40.554449529999999</v>
      </c>
      <c r="N1736" s="11">
        <v>257.22562828999997</v>
      </c>
      <c r="O1736" s="12">
        <v>31.262485730000002</v>
      </c>
      <c r="P1736" s="6" t="str">
        <f t="shared" ref="P1736:P1799" si="54">IFERROR(IF(OR(D1736&lt;0,D1736=""),"",POWER(N1736/D1736,1/5)-1),"")</f>
        <v/>
      </c>
      <c r="Q1736" s="6" t="str">
        <f t="shared" ref="Q1736:Q1799" si="55">IFERROR(IF(OR(E1736&lt;0,E1736=""),"",POWER(O1736/E1736,1/5)-1),"")</f>
        <v/>
      </c>
    </row>
    <row r="1737" spans="1:17" x14ac:dyDescent="0.25">
      <c r="A1737" t="str">
        <f>IF(OR(AND(P1737&lt;&gt;"",P1737&gt;$P$5),AND(Q1737&lt;&gt;"",Q1737&gt;$P$5)),MAX(A$5:A1736)+1,"")</f>
        <v/>
      </c>
      <c r="B1737" s="7" t="s">
        <v>1730</v>
      </c>
      <c r="C1737" s="8" t="s">
        <v>4792</v>
      </c>
      <c r="D1737" s="11" t="e">
        <v>#VALUE!</v>
      </c>
      <c r="E1737" s="11" t="e">
        <v>#VALUE!</v>
      </c>
      <c r="F1737" s="11">
        <v>332.28789154000003</v>
      </c>
      <c r="G1737" s="11">
        <v>56.17278082</v>
      </c>
      <c r="H1737" s="11">
        <v>370.57784637000003</v>
      </c>
      <c r="I1737" s="11">
        <v>72.000875309999998</v>
      </c>
      <c r="J1737" s="11">
        <v>466.7278834</v>
      </c>
      <c r="K1737" s="11">
        <v>87.586928099999994</v>
      </c>
      <c r="L1737" s="11">
        <v>581.59063475999994</v>
      </c>
      <c r="M1737" s="11">
        <v>90.836427810000004</v>
      </c>
      <c r="N1737" s="11">
        <v>540.61190816999999</v>
      </c>
      <c r="O1737" s="12">
        <v>50.065260270000003</v>
      </c>
      <c r="P1737" s="6" t="str">
        <f t="shared" si="54"/>
        <v/>
      </c>
      <c r="Q1737" s="6" t="str">
        <f t="shared" si="55"/>
        <v/>
      </c>
    </row>
    <row r="1738" spans="1:17" x14ac:dyDescent="0.25">
      <c r="A1738" t="str">
        <f>IF(OR(AND(P1738&lt;&gt;"",P1738&gt;$P$5),AND(Q1738&lt;&gt;"",Q1738&gt;$P$5)),MAX(A$5:A1737)+1,"")</f>
        <v/>
      </c>
      <c r="B1738" s="7" t="s">
        <v>1731</v>
      </c>
      <c r="C1738" s="8" t="s">
        <v>4793</v>
      </c>
      <c r="D1738" s="11" t="e">
        <v>#VALUE!</v>
      </c>
      <c r="E1738" s="11" t="e">
        <v>#VALUE!</v>
      </c>
      <c r="F1738" s="11">
        <v>312.58487794000001</v>
      </c>
      <c r="G1738" s="11">
        <v>40.885336100000004</v>
      </c>
      <c r="H1738" s="11">
        <v>336.06209514</v>
      </c>
      <c r="I1738" s="11">
        <v>45.040415279999998</v>
      </c>
      <c r="J1738" s="11">
        <v>370.38983511999999</v>
      </c>
      <c r="K1738" s="11">
        <v>52.46595671</v>
      </c>
      <c r="L1738" s="11">
        <v>454.83071169999999</v>
      </c>
      <c r="M1738" s="11">
        <v>91.483611319999994</v>
      </c>
      <c r="N1738" s="11">
        <v>661.20413365999991</v>
      </c>
      <c r="O1738" s="12">
        <v>145.26774687</v>
      </c>
      <c r="P1738" s="6" t="str">
        <f t="shared" si="54"/>
        <v/>
      </c>
      <c r="Q1738" s="6" t="str">
        <f t="shared" si="55"/>
        <v/>
      </c>
    </row>
    <row r="1739" spans="1:17" x14ac:dyDescent="0.25">
      <c r="A1739">
        <f>IF(OR(AND(P1739&lt;&gt;"",P1739&gt;$P$5),AND(Q1739&lt;&gt;"",Q1739&gt;$P$5)),MAX(A$5:A1738)+1,"")</f>
        <v>657</v>
      </c>
      <c r="B1739" s="7" t="s">
        <v>1732</v>
      </c>
      <c r="C1739" s="8" t="s">
        <v>4794</v>
      </c>
      <c r="D1739" s="11">
        <v>201.57012761999999</v>
      </c>
      <c r="E1739" s="11">
        <v>31.077317480000001</v>
      </c>
      <c r="F1739" s="11">
        <v>308.27703584</v>
      </c>
      <c r="G1739" s="11">
        <v>49.747492210000004</v>
      </c>
      <c r="H1739" s="11">
        <v>369.01611968999998</v>
      </c>
      <c r="I1739" s="11">
        <v>56.453848790000002</v>
      </c>
      <c r="J1739" s="11">
        <v>448.145959</v>
      </c>
      <c r="K1739" s="11">
        <v>67.270594700000004</v>
      </c>
      <c r="L1739" s="11">
        <v>544.92124634000004</v>
      </c>
      <c r="M1739" s="11">
        <v>74.24558012</v>
      </c>
      <c r="N1739" s="11">
        <v>661.06331709000006</v>
      </c>
      <c r="O1739" s="12">
        <v>90.153262670000004</v>
      </c>
      <c r="P1739" s="6">
        <f t="shared" si="54"/>
        <v>0.26812883440828172</v>
      </c>
      <c r="Q1739" s="6">
        <f t="shared" si="55"/>
        <v>0.2373928004275887</v>
      </c>
    </row>
    <row r="1740" spans="1:17" x14ac:dyDescent="0.25">
      <c r="A1740" t="str">
        <f>IF(OR(AND(P1740&lt;&gt;"",P1740&gt;$P$5),AND(Q1740&lt;&gt;"",Q1740&gt;$P$5)),MAX(A$5:A1739)+1,"")</f>
        <v/>
      </c>
      <c r="B1740" s="7" t="s">
        <v>1733</v>
      </c>
      <c r="C1740" s="8" t="s">
        <v>4795</v>
      </c>
      <c r="D1740" s="11">
        <v>72.877863739999995</v>
      </c>
      <c r="E1740" s="11">
        <v>19.674796069999999</v>
      </c>
      <c r="F1740" s="11">
        <v>100.7355558</v>
      </c>
      <c r="G1740" s="11">
        <v>23.27474831</v>
      </c>
      <c r="H1740" s="11">
        <v>104.53435481999999</v>
      </c>
      <c r="I1740" s="11">
        <v>24.52673871</v>
      </c>
      <c r="J1740" s="11">
        <v>117.71711797</v>
      </c>
      <c r="K1740" s="11">
        <v>31.087091620000002</v>
      </c>
      <c r="L1740" s="11">
        <v>140.8778418</v>
      </c>
      <c r="M1740" s="11">
        <v>34.83959299</v>
      </c>
      <c r="N1740" s="11">
        <v>162.52364071</v>
      </c>
      <c r="O1740" s="12">
        <v>42.665962310000005</v>
      </c>
      <c r="P1740" s="6">
        <f t="shared" si="54"/>
        <v>0.1739894164256981</v>
      </c>
      <c r="Q1740" s="6">
        <f t="shared" si="55"/>
        <v>0.16743917124618779</v>
      </c>
    </row>
    <row r="1741" spans="1:17" x14ac:dyDescent="0.25">
      <c r="A1741" t="str">
        <f>IF(OR(AND(P1741&lt;&gt;"",P1741&gt;$P$5),AND(Q1741&lt;&gt;"",Q1741&gt;$P$5)),MAX(A$5:A1740)+1,"")</f>
        <v/>
      </c>
      <c r="B1741" s="7" t="s">
        <v>1734</v>
      </c>
      <c r="C1741" s="8" t="s">
        <v>4796</v>
      </c>
      <c r="D1741" s="11" t="e">
        <v>#VALUE!</v>
      </c>
      <c r="E1741" s="11" t="e">
        <v>#VALUE!</v>
      </c>
      <c r="F1741" s="11">
        <v>118.10211054999999</v>
      </c>
      <c r="G1741" s="11">
        <v>31.654493239999997</v>
      </c>
      <c r="H1741" s="11">
        <v>133.82953033999999</v>
      </c>
      <c r="I1741" s="11">
        <v>43.880850609999996</v>
      </c>
      <c r="J1741" s="11">
        <v>180.42539461000001</v>
      </c>
      <c r="K1741" s="11">
        <v>65.240633709999997</v>
      </c>
      <c r="L1741" s="11">
        <v>210.53759787000001</v>
      </c>
      <c r="M1741" s="11">
        <v>76.893019030000005</v>
      </c>
      <c r="N1741" s="11">
        <v>241.40079409999998</v>
      </c>
      <c r="O1741" s="12">
        <v>98.719033879999998</v>
      </c>
      <c r="P1741" s="6" t="str">
        <f t="shared" si="54"/>
        <v/>
      </c>
      <c r="Q1741" s="6" t="str">
        <f t="shared" si="55"/>
        <v/>
      </c>
    </row>
    <row r="1742" spans="1:17" x14ac:dyDescent="0.25">
      <c r="A1742" t="str">
        <f>IF(OR(AND(P1742&lt;&gt;"",P1742&gt;$P$5),AND(Q1742&lt;&gt;"",Q1742&gt;$P$5)),MAX(A$5:A1741)+1,"")</f>
        <v/>
      </c>
      <c r="B1742" s="7" t="s">
        <v>1735</v>
      </c>
      <c r="C1742" s="8" t="s">
        <v>4797</v>
      </c>
      <c r="D1742" s="11" t="e">
        <v>#VALUE!</v>
      </c>
      <c r="E1742" s="11" t="e">
        <v>#VALUE!</v>
      </c>
      <c r="F1742" s="11">
        <v>155.96918930000001</v>
      </c>
      <c r="G1742" s="11">
        <v>37.117308380000004</v>
      </c>
      <c r="H1742" s="11">
        <v>175.2589184</v>
      </c>
      <c r="I1742" s="11">
        <v>41.709134740000003</v>
      </c>
      <c r="J1742" s="11">
        <v>186.57513377000001</v>
      </c>
      <c r="K1742" s="11">
        <v>42.066661959999998</v>
      </c>
      <c r="L1742" s="11">
        <v>205.17596392999999</v>
      </c>
      <c r="M1742" s="11">
        <v>49.251687750000002</v>
      </c>
      <c r="N1742" s="11">
        <v>251.26352227000001</v>
      </c>
      <c r="O1742" s="12">
        <v>71.771904680000006</v>
      </c>
      <c r="P1742" s="6" t="str">
        <f t="shared" si="54"/>
        <v/>
      </c>
      <c r="Q1742" s="6" t="str">
        <f t="shared" si="55"/>
        <v/>
      </c>
    </row>
    <row r="1743" spans="1:17" x14ac:dyDescent="0.25">
      <c r="A1743" t="str">
        <f>IF(OR(AND(P1743&lt;&gt;"",P1743&gt;$P$5),AND(Q1743&lt;&gt;"",Q1743&gt;$P$5)),MAX(A$5:A1742)+1,"")</f>
        <v/>
      </c>
      <c r="B1743" s="7" t="s">
        <v>1736</v>
      </c>
      <c r="C1743" s="8" t="s">
        <v>4798</v>
      </c>
      <c r="D1743" s="11" t="e">
        <v>#VALUE!</v>
      </c>
      <c r="E1743" s="11" t="e">
        <v>#VALUE!</v>
      </c>
      <c r="F1743" s="11">
        <v>210.70236179</v>
      </c>
      <c r="G1743" s="11">
        <v>34.177817850000004</v>
      </c>
      <c r="H1743" s="11">
        <v>262.42739957999999</v>
      </c>
      <c r="I1743" s="11">
        <v>40.51038492</v>
      </c>
      <c r="J1743" s="11">
        <v>328.76472274000002</v>
      </c>
      <c r="K1743" s="11">
        <v>52.043114979999999</v>
      </c>
      <c r="L1743" s="11">
        <v>386.26944164999998</v>
      </c>
      <c r="M1743" s="11">
        <v>57.054537020000005</v>
      </c>
      <c r="N1743" s="11">
        <v>465.69139041000005</v>
      </c>
      <c r="O1743" s="12">
        <v>65.883942020000006</v>
      </c>
      <c r="P1743" s="6" t="str">
        <f t="shared" si="54"/>
        <v/>
      </c>
      <c r="Q1743" s="6" t="str">
        <f t="shared" si="55"/>
        <v/>
      </c>
    </row>
    <row r="1744" spans="1:17" x14ac:dyDescent="0.25">
      <c r="A1744" t="str">
        <f>IF(OR(AND(P1744&lt;&gt;"",P1744&gt;$P$5),AND(Q1744&lt;&gt;"",Q1744&gt;$P$5)),MAX(A$5:A1743)+1,"")</f>
        <v/>
      </c>
      <c r="B1744" s="7" t="s">
        <v>1737</v>
      </c>
      <c r="C1744" s="8" t="s">
        <v>4799</v>
      </c>
      <c r="D1744" s="11" t="e">
        <v>#VALUE!</v>
      </c>
      <c r="E1744" s="11" t="e">
        <v>#VALUE!</v>
      </c>
      <c r="F1744" s="11">
        <v>380.94023332999996</v>
      </c>
      <c r="G1744" s="11">
        <v>42.143894170000003</v>
      </c>
      <c r="H1744" s="11">
        <v>449.44888868999999</v>
      </c>
      <c r="I1744" s="11">
        <v>47.713779180000003</v>
      </c>
      <c r="J1744" s="11">
        <v>556.61007952</v>
      </c>
      <c r="K1744" s="11">
        <v>52.612275079999996</v>
      </c>
      <c r="L1744" s="11">
        <v>562.89241086000004</v>
      </c>
      <c r="M1744" s="11">
        <v>56.71436096</v>
      </c>
      <c r="N1744" s="11">
        <v>479.19147869</v>
      </c>
      <c r="O1744" s="12">
        <v>45.451739119999999</v>
      </c>
      <c r="P1744" s="6" t="str">
        <f t="shared" si="54"/>
        <v/>
      </c>
      <c r="Q1744" s="6" t="str">
        <f t="shared" si="55"/>
        <v/>
      </c>
    </row>
    <row r="1745" spans="1:17" x14ac:dyDescent="0.25">
      <c r="A1745" t="str">
        <f>IF(OR(AND(P1745&lt;&gt;"",P1745&gt;$P$5),AND(Q1745&lt;&gt;"",Q1745&gt;$P$5)),MAX(A$5:A1744)+1,"")</f>
        <v/>
      </c>
      <c r="B1745" s="7" t="s">
        <v>1738</v>
      </c>
      <c r="C1745" s="8" t="s">
        <v>4800</v>
      </c>
      <c r="D1745" s="11" t="e">
        <v>#VALUE!</v>
      </c>
      <c r="E1745" s="11" t="e">
        <v>#VALUE!</v>
      </c>
      <c r="F1745" s="11">
        <v>143.01923106999999</v>
      </c>
      <c r="G1745" s="11">
        <v>39.28041099</v>
      </c>
      <c r="H1745" s="11">
        <v>153.76364697</v>
      </c>
      <c r="I1745" s="11">
        <v>43.384585829999999</v>
      </c>
      <c r="J1745" s="11">
        <v>174.76094965000001</v>
      </c>
      <c r="K1745" s="11">
        <v>37.464657689999996</v>
      </c>
      <c r="L1745" s="11">
        <v>306.54366612000001</v>
      </c>
      <c r="M1745" s="11">
        <v>65.514489339999997</v>
      </c>
      <c r="N1745" s="11">
        <v>536.11076530000003</v>
      </c>
      <c r="O1745" s="12">
        <v>145.56075737999998</v>
      </c>
      <c r="P1745" s="6" t="str">
        <f t="shared" si="54"/>
        <v/>
      </c>
      <c r="Q1745" s="6" t="str">
        <f t="shared" si="55"/>
        <v/>
      </c>
    </row>
    <row r="1746" spans="1:17" x14ac:dyDescent="0.25">
      <c r="A1746" t="str">
        <f>IF(OR(AND(P1746&lt;&gt;"",P1746&gt;$P$5),AND(Q1746&lt;&gt;"",Q1746&gt;$P$5)),MAX(A$5:A1745)+1,"")</f>
        <v/>
      </c>
      <c r="B1746" s="7" t="s">
        <v>1739</v>
      </c>
      <c r="C1746" s="8" t="s">
        <v>4801</v>
      </c>
      <c r="D1746" s="11" t="e">
        <v>#VALUE!</v>
      </c>
      <c r="E1746" s="11" t="e">
        <v>#VALUE!</v>
      </c>
      <c r="F1746" s="11">
        <v>336.56776430000002</v>
      </c>
      <c r="G1746" s="11">
        <v>47.162539090000003</v>
      </c>
      <c r="H1746" s="11">
        <v>361.08687617000004</v>
      </c>
      <c r="I1746" s="11">
        <v>44.050000259999997</v>
      </c>
      <c r="J1746" s="11">
        <v>378.00547558</v>
      </c>
      <c r="K1746" s="11">
        <v>45.731706090000003</v>
      </c>
      <c r="L1746" s="11">
        <v>405.64813852999998</v>
      </c>
      <c r="M1746" s="11">
        <v>47.576147030000001</v>
      </c>
      <c r="N1746" s="11">
        <v>425.97156081999998</v>
      </c>
      <c r="O1746" s="12">
        <v>49.681720729999995</v>
      </c>
      <c r="P1746" s="6" t="str">
        <f t="shared" si="54"/>
        <v/>
      </c>
      <c r="Q1746" s="6" t="str">
        <f t="shared" si="55"/>
        <v/>
      </c>
    </row>
    <row r="1747" spans="1:17" x14ac:dyDescent="0.25">
      <c r="A1747" t="str">
        <f>IF(OR(AND(P1747&lt;&gt;"",P1747&gt;$P$5),AND(Q1747&lt;&gt;"",Q1747&gt;$P$5)),MAX(A$5:A1746)+1,"")</f>
        <v/>
      </c>
      <c r="B1747" s="7" t="s">
        <v>1740</v>
      </c>
      <c r="C1747" s="8" t="s">
        <v>4802</v>
      </c>
      <c r="D1747" s="11" t="e">
        <v>#VALUE!</v>
      </c>
      <c r="E1747" s="11" t="e">
        <v>#VALUE!</v>
      </c>
      <c r="F1747" s="11">
        <v>143.23349231999998</v>
      </c>
      <c r="G1747" s="11">
        <v>21.84499812</v>
      </c>
      <c r="H1747" s="11">
        <v>183.88056566999998</v>
      </c>
      <c r="I1747" s="11">
        <v>32.162981309999999</v>
      </c>
      <c r="J1747" s="11">
        <v>212.89053762999998</v>
      </c>
      <c r="K1747" s="11">
        <v>35.020385439999998</v>
      </c>
      <c r="L1747" s="11">
        <v>239.39381937000002</v>
      </c>
      <c r="M1747" s="11">
        <v>34.932453369999998</v>
      </c>
      <c r="N1747" s="11">
        <v>258.91917247999999</v>
      </c>
      <c r="O1747" s="12">
        <v>44.27296965</v>
      </c>
      <c r="P1747" s="6" t="str">
        <f t="shared" si="54"/>
        <v/>
      </c>
      <c r="Q1747" s="6" t="str">
        <f t="shared" si="55"/>
        <v/>
      </c>
    </row>
    <row r="1748" spans="1:17" x14ac:dyDescent="0.25">
      <c r="A1748" t="str">
        <f>IF(OR(AND(P1748&lt;&gt;"",P1748&gt;$P$5),AND(Q1748&lt;&gt;"",Q1748&gt;$P$5)),MAX(A$5:A1747)+1,"")</f>
        <v/>
      </c>
      <c r="B1748" s="7" t="s">
        <v>1741</v>
      </c>
      <c r="C1748" s="8" t="s">
        <v>4803</v>
      </c>
      <c r="D1748" s="11" t="e">
        <v>#VALUE!</v>
      </c>
      <c r="E1748" s="11" t="e">
        <v>#VALUE!</v>
      </c>
      <c r="F1748" s="11">
        <v>220.40190541999999</v>
      </c>
      <c r="G1748" s="11">
        <v>35.026821170000005</v>
      </c>
      <c r="H1748" s="11">
        <v>280.44290393</v>
      </c>
      <c r="I1748" s="11">
        <v>50.009160890000004</v>
      </c>
      <c r="J1748" s="11">
        <v>304.73739637</v>
      </c>
      <c r="K1748" s="11">
        <v>50.132427479999997</v>
      </c>
      <c r="L1748" s="11">
        <v>322.20463317000002</v>
      </c>
      <c r="M1748" s="11">
        <v>50.157753360000001</v>
      </c>
      <c r="N1748" s="11">
        <v>311.84821172000005</v>
      </c>
      <c r="O1748" s="12">
        <v>51.876399020000001</v>
      </c>
      <c r="P1748" s="6" t="str">
        <f t="shared" si="54"/>
        <v/>
      </c>
      <c r="Q1748" s="6" t="str">
        <f t="shared" si="55"/>
        <v/>
      </c>
    </row>
    <row r="1749" spans="1:17" x14ac:dyDescent="0.25">
      <c r="A1749" t="str">
        <f>IF(OR(AND(P1749&lt;&gt;"",P1749&gt;$P$5),AND(Q1749&lt;&gt;"",Q1749&gt;$P$5)),MAX(A$5:A1748)+1,"")</f>
        <v/>
      </c>
      <c r="B1749" s="7" t="s">
        <v>1742</v>
      </c>
      <c r="C1749" s="8" t="s">
        <v>4804</v>
      </c>
      <c r="D1749" s="11" t="e">
        <v>#VALUE!</v>
      </c>
      <c r="E1749" s="11" t="e">
        <v>#VALUE!</v>
      </c>
      <c r="F1749" s="11">
        <v>223.60399133000001</v>
      </c>
      <c r="G1749" s="11">
        <v>52.379019039999996</v>
      </c>
      <c r="H1749" s="11">
        <v>219.43300299000001</v>
      </c>
      <c r="I1749" s="11">
        <v>52.244047500000001</v>
      </c>
      <c r="J1749" s="11">
        <v>227.62503278999998</v>
      </c>
      <c r="K1749" s="11">
        <v>54.951544040000002</v>
      </c>
      <c r="L1749" s="11">
        <v>233.59581693999999</v>
      </c>
      <c r="M1749" s="11">
        <v>54.319461179999998</v>
      </c>
      <c r="N1749" s="11">
        <v>252.0953758</v>
      </c>
      <c r="O1749" s="12">
        <v>61.296343460000003</v>
      </c>
      <c r="P1749" s="6" t="str">
        <f t="shared" si="54"/>
        <v/>
      </c>
      <c r="Q1749" s="6" t="str">
        <f t="shared" si="55"/>
        <v/>
      </c>
    </row>
    <row r="1750" spans="1:17" x14ac:dyDescent="0.25">
      <c r="A1750" t="str">
        <f>IF(OR(AND(P1750&lt;&gt;"",P1750&gt;$P$5),AND(Q1750&lt;&gt;"",Q1750&gt;$P$5)),MAX(A$5:A1749)+1,"")</f>
        <v/>
      </c>
      <c r="B1750" s="7" t="s">
        <v>1743</v>
      </c>
      <c r="C1750" s="8" t="s">
        <v>4805</v>
      </c>
      <c r="D1750" s="11" t="e">
        <v>#VALUE!</v>
      </c>
      <c r="E1750" s="11" t="e">
        <v>#VALUE!</v>
      </c>
      <c r="F1750" s="11">
        <v>113.25960000000001</v>
      </c>
      <c r="G1750" s="11">
        <v>46.5</v>
      </c>
      <c r="H1750" s="11">
        <v>130.46430889999999</v>
      </c>
      <c r="I1750" s="11">
        <v>49.657583150000001</v>
      </c>
      <c r="J1750" s="11">
        <v>167.16191933000002</v>
      </c>
      <c r="K1750" s="11">
        <v>55.696893020000005</v>
      </c>
      <c r="L1750" s="11">
        <v>169.39098036999999</v>
      </c>
      <c r="M1750" s="11">
        <v>53.943279780000005</v>
      </c>
      <c r="N1750" s="11">
        <v>170.97390091999998</v>
      </c>
      <c r="O1750" s="12">
        <v>47.630400439999995</v>
      </c>
      <c r="P1750" s="6" t="str">
        <f t="shared" si="54"/>
        <v/>
      </c>
      <c r="Q1750" s="6" t="str">
        <f t="shared" si="55"/>
        <v/>
      </c>
    </row>
    <row r="1751" spans="1:17" x14ac:dyDescent="0.25">
      <c r="A1751" t="str">
        <f>IF(OR(AND(P1751&lt;&gt;"",P1751&gt;$P$5),AND(Q1751&lt;&gt;"",Q1751&gt;$P$5)),MAX(A$5:A1750)+1,"")</f>
        <v/>
      </c>
      <c r="B1751" s="7" t="s">
        <v>1744</v>
      </c>
      <c r="C1751" s="8" t="s">
        <v>4806</v>
      </c>
      <c r="D1751" s="11" t="e">
        <v>#VALUE!</v>
      </c>
      <c r="E1751" s="11" t="e">
        <v>#VALUE!</v>
      </c>
      <c r="F1751" s="11">
        <v>152.70708952999999</v>
      </c>
      <c r="G1751" s="11">
        <v>31.945164999999999</v>
      </c>
      <c r="H1751" s="11">
        <v>164.33875305000001</v>
      </c>
      <c r="I1751" s="11">
        <v>37.654865649999998</v>
      </c>
      <c r="J1751" s="11">
        <v>211.17724414</v>
      </c>
      <c r="K1751" s="11">
        <v>50.343162939999999</v>
      </c>
      <c r="L1751" s="11">
        <v>225.00616377</v>
      </c>
      <c r="M1751" s="11">
        <v>50.521302249999998</v>
      </c>
      <c r="N1751" s="11">
        <v>365.17090965</v>
      </c>
      <c r="O1751" s="12">
        <v>60.226367680000003</v>
      </c>
      <c r="P1751" s="6" t="str">
        <f t="shared" si="54"/>
        <v/>
      </c>
      <c r="Q1751" s="6" t="str">
        <f t="shared" si="55"/>
        <v/>
      </c>
    </row>
    <row r="1752" spans="1:17" x14ac:dyDescent="0.25">
      <c r="A1752" t="str">
        <f>IF(OR(AND(P1752&lt;&gt;"",P1752&gt;$P$5),AND(Q1752&lt;&gt;"",Q1752&gt;$P$5)),MAX(A$5:A1751)+1,"")</f>
        <v/>
      </c>
      <c r="B1752" s="7" t="s">
        <v>1745</v>
      </c>
      <c r="C1752" s="8" t="s">
        <v>4807</v>
      </c>
      <c r="D1752" s="11" t="e">
        <v>#VALUE!</v>
      </c>
      <c r="E1752" s="11" t="e">
        <v>#VALUE!</v>
      </c>
      <c r="F1752" s="11">
        <v>260.99544016999999</v>
      </c>
      <c r="G1752" s="11">
        <v>58.915067229999998</v>
      </c>
      <c r="H1752" s="11">
        <v>1339.4178036600001</v>
      </c>
      <c r="I1752" s="11">
        <v>571.17146357000001</v>
      </c>
      <c r="J1752" s="11">
        <v>1650.0991678299999</v>
      </c>
      <c r="K1752" s="11">
        <v>418.93160243</v>
      </c>
      <c r="L1752" s="11">
        <v>1241.9638219999999</v>
      </c>
      <c r="M1752" s="11">
        <v>110.33761986</v>
      </c>
      <c r="N1752" s="11">
        <v>1209.4654960999999</v>
      </c>
      <c r="O1752" s="12">
        <v>127.97538367</v>
      </c>
      <c r="P1752" s="6" t="str">
        <f t="shared" si="54"/>
        <v/>
      </c>
      <c r="Q1752" s="6" t="str">
        <f t="shared" si="55"/>
        <v/>
      </c>
    </row>
    <row r="1753" spans="1:17" x14ac:dyDescent="0.25">
      <c r="A1753" t="str">
        <f>IF(OR(AND(P1753&lt;&gt;"",P1753&gt;$P$5),AND(Q1753&lt;&gt;"",Q1753&gt;$P$5)),MAX(A$5:A1752)+1,"")</f>
        <v/>
      </c>
      <c r="B1753" s="7" t="s">
        <v>1746</v>
      </c>
      <c r="C1753" s="8" t="s">
        <v>4808</v>
      </c>
      <c r="D1753" s="11" t="e">
        <v>#VALUE!</v>
      </c>
      <c r="E1753" s="11" t="e">
        <v>#VALUE!</v>
      </c>
      <c r="F1753" s="11">
        <v>498.04114948</v>
      </c>
      <c r="G1753" s="11">
        <v>45.656184229999994</v>
      </c>
      <c r="H1753" s="11">
        <v>464.67041126999999</v>
      </c>
      <c r="I1753" s="11">
        <v>49.461053849999999</v>
      </c>
      <c r="J1753" s="11">
        <v>480.41250307000001</v>
      </c>
      <c r="K1753" s="11">
        <v>51.184782030000001</v>
      </c>
      <c r="L1753" s="11">
        <v>476.90201681999997</v>
      </c>
      <c r="M1753" s="11">
        <v>36.179269270000006</v>
      </c>
      <c r="N1753" s="11">
        <v>506.44253825999999</v>
      </c>
      <c r="O1753" s="12">
        <v>48.47770611</v>
      </c>
      <c r="P1753" s="6" t="str">
        <f t="shared" si="54"/>
        <v/>
      </c>
      <c r="Q1753" s="6" t="str">
        <f t="shared" si="55"/>
        <v/>
      </c>
    </row>
    <row r="1754" spans="1:17" x14ac:dyDescent="0.25">
      <c r="A1754" t="str">
        <f>IF(OR(AND(P1754&lt;&gt;"",P1754&gt;$P$5),AND(Q1754&lt;&gt;"",Q1754&gt;$P$5)),MAX(A$5:A1753)+1,"")</f>
        <v/>
      </c>
      <c r="B1754" s="7" t="s">
        <v>1747</v>
      </c>
      <c r="C1754" s="8" t="s">
        <v>4809</v>
      </c>
      <c r="D1754" s="11" t="e">
        <v>#VALUE!</v>
      </c>
      <c r="E1754" s="11" t="e">
        <v>#VALUE!</v>
      </c>
      <c r="F1754" s="11">
        <v>313.69769965</v>
      </c>
      <c r="G1754" s="11">
        <v>45.265249130000001</v>
      </c>
      <c r="H1754" s="11">
        <v>391.36048388</v>
      </c>
      <c r="I1754" s="11">
        <v>50.203977309999999</v>
      </c>
      <c r="J1754" s="11">
        <v>400.43712361000001</v>
      </c>
      <c r="K1754" s="11">
        <v>52.589075439999995</v>
      </c>
      <c r="L1754" s="11">
        <v>404.15712739999998</v>
      </c>
      <c r="M1754" s="11">
        <v>50.97575758</v>
      </c>
      <c r="N1754" s="11">
        <v>416.41714432999999</v>
      </c>
      <c r="O1754" s="12">
        <v>41.367679729999999</v>
      </c>
      <c r="P1754" s="6" t="str">
        <f t="shared" si="54"/>
        <v/>
      </c>
      <c r="Q1754" s="6" t="str">
        <f t="shared" si="55"/>
        <v/>
      </c>
    </row>
    <row r="1755" spans="1:17" x14ac:dyDescent="0.25">
      <c r="A1755" t="str">
        <f>IF(OR(AND(P1755&lt;&gt;"",P1755&gt;$P$5),AND(Q1755&lt;&gt;"",Q1755&gt;$P$5)),MAX(A$5:A1754)+1,"")</f>
        <v/>
      </c>
      <c r="B1755" s="7" t="s">
        <v>1748</v>
      </c>
      <c r="C1755" s="8" t="s">
        <v>4810</v>
      </c>
      <c r="D1755" s="11" t="e">
        <v>#VALUE!</v>
      </c>
      <c r="E1755" s="11" t="e">
        <v>#VALUE!</v>
      </c>
      <c r="F1755" s="11">
        <v>145.54985787999999</v>
      </c>
      <c r="G1755" s="11">
        <v>41.330573149999999</v>
      </c>
      <c r="H1755" s="11">
        <v>177.67934584</v>
      </c>
      <c r="I1755" s="11">
        <v>44.052281969999996</v>
      </c>
      <c r="J1755" s="11">
        <v>153.17879400000001</v>
      </c>
      <c r="K1755" s="11">
        <v>30.832721920000001</v>
      </c>
      <c r="L1755" s="11">
        <v>122.96410123999999</v>
      </c>
      <c r="M1755" s="11">
        <v>25.720441469999997</v>
      </c>
      <c r="N1755" s="11">
        <v>108.5339479</v>
      </c>
      <c r="O1755" s="12">
        <v>22.012402420000001</v>
      </c>
      <c r="P1755" s="6" t="str">
        <f t="shared" si="54"/>
        <v/>
      </c>
      <c r="Q1755" s="6" t="str">
        <f t="shared" si="55"/>
        <v/>
      </c>
    </row>
    <row r="1756" spans="1:17" x14ac:dyDescent="0.25">
      <c r="A1756" t="str">
        <f>IF(OR(AND(P1756&lt;&gt;"",P1756&gt;$P$5),AND(Q1756&lt;&gt;"",Q1756&gt;$P$5)),MAX(A$5:A1755)+1,"")</f>
        <v/>
      </c>
      <c r="B1756" s="7" t="s">
        <v>1749</v>
      </c>
      <c r="C1756" s="8" t="s">
        <v>4811</v>
      </c>
      <c r="D1756" s="11" t="e">
        <v>#VALUE!</v>
      </c>
      <c r="E1756" s="11" t="e">
        <v>#VALUE!</v>
      </c>
      <c r="F1756" s="11">
        <v>160.82901996999999</v>
      </c>
      <c r="G1756" s="11">
        <v>35.736008570000003</v>
      </c>
      <c r="H1756" s="11">
        <v>166.34654037999999</v>
      </c>
      <c r="I1756" s="11">
        <v>50.828037399999999</v>
      </c>
      <c r="J1756" s="11">
        <v>157.68112864</v>
      </c>
      <c r="K1756" s="11">
        <v>49.154152740000001</v>
      </c>
      <c r="L1756" s="11">
        <v>181.54060905</v>
      </c>
      <c r="M1756" s="11">
        <v>51.823336420000004</v>
      </c>
      <c r="N1756" s="11">
        <v>187.07957449</v>
      </c>
      <c r="O1756" s="12">
        <v>42.34949305</v>
      </c>
      <c r="P1756" s="6" t="str">
        <f t="shared" si="54"/>
        <v/>
      </c>
      <c r="Q1756" s="6" t="str">
        <f t="shared" si="55"/>
        <v/>
      </c>
    </row>
    <row r="1757" spans="1:17" x14ac:dyDescent="0.25">
      <c r="A1757" t="str">
        <f>IF(OR(AND(P1757&lt;&gt;"",P1757&gt;$P$5),AND(Q1757&lt;&gt;"",Q1757&gt;$P$5)),MAX(A$5:A1756)+1,"")</f>
        <v/>
      </c>
      <c r="B1757" s="7" t="s">
        <v>1750</v>
      </c>
      <c r="C1757" s="8" t="s">
        <v>4812</v>
      </c>
      <c r="D1757" s="11" t="e">
        <v>#VALUE!</v>
      </c>
      <c r="E1757" s="11" t="e">
        <v>#VALUE!</v>
      </c>
      <c r="F1757" s="11">
        <v>521.30831720999993</v>
      </c>
      <c r="G1757" s="11">
        <v>120.41549859</v>
      </c>
      <c r="H1757" s="11">
        <v>606.15469828999994</v>
      </c>
      <c r="I1757" s="11">
        <v>158.20936386000002</v>
      </c>
      <c r="J1757" s="11">
        <v>779.42657957000006</v>
      </c>
      <c r="K1757" s="11">
        <v>193.15592802</v>
      </c>
      <c r="L1757" s="11">
        <v>934.84608029999993</v>
      </c>
      <c r="M1757" s="11">
        <v>226.21093278000001</v>
      </c>
      <c r="N1757" s="11">
        <v>1065.1690320499999</v>
      </c>
      <c r="O1757" s="12">
        <v>251.04359461000001</v>
      </c>
      <c r="P1757" s="6" t="str">
        <f t="shared" si="54"/>
        <v/>
      </c>
      <c r="Q1757" s="6" t="str">
        <f t="shared" si="55"/>
        <v/>
      </c>
    </row>
    <row r="1758" spans="1:17" x14ac:dyDescent="0.25">
      <c r="A1758" t="str">
        <f>IF(OR(AND(P1758&lt;&gt;"",P1758&gt;$P$5),AND(Q1758&lt;&gt;"",Q1758&gt;$P$5)),MAX(A$5:A1757)+1,"")</f>
        <v/>
      </c>
      <c r="B1758" s="7" t="s">
        <v>1751</v>
      </c>
      <c r="C1758" s="8" t="s">
        <v>4813</v>
      </c>
      <c r="D1758" s="11" t="e">
        <v>#VALUE!</v>
      </c>
      <c r="E1758" s="11" t="e">
        <v>#VALUE!</v>
      </c>
      <c r="F1758" s="11">
        <v>331.40551870000002</v>
      </c>
      <c r="G1758" s="11">
        <v>30.825959570000002</v>
      </c>
      <c r="H1758" s="11">
        <v>376.47889350999998</v>
      </c>
      <c r="I1758" s="11">
        <v>42.15553843</v>
      </c>
      <c r="J1758" s="11">
        <v>395.31011369999999</v>
      </c>
      <c r="K1758" s="11">
        <v>42.838146450000004</v>
      </c>
      <c r="L1758" s="11">
        <v>391.59121224</v>
      </c>
      <c r="M1758" s="11">
        <v>40.48798403</v>
      </c>
      <c r="N1758" s="11">
        <v>411.90292008</v>
      </c>
      <c r="O1758" s="12">
        <v>36.01540902</v>
      </c>
      <c r="P1758" s="6" t="str">
        <f t="shared" si="54"/>
        <v/>
      </c>
      <c r="Q1758" s="6" t="str">
        <f t="shared" si="55"/>
        <v/>
      </c>
    </row>
    <row r="1759" spans="1:17" x14ac:dyDescent="0.25">
      <c r="A1759" t="str">
        <f>IF(OR(AND(P1759&lt;&gt;"",P1759&gt;$P$5),AND(Q1759&lt;&gt;"",Q1759&gt;$P$5)),MAX(A$5:A1758)+1,"")</f>
        <v/>
      </c>
      <c r="B1759" s="7" t="s">
        <v>1752</v>
      </c>
      <c r="C1759" s="8" t="s">
        <v>4814</v>
      </c>
      <c r="D1759" s="11" t="e">
        <v>#VALUE!</v>
      </c>
      <c r="E1759" s="11" t="e">
        <v>#VALUE!</v>
      </c>
      <c r="F1759" s="11">
        <v>655.98818834000008</v>
      </c>
      <c r="G1759" s="11">
        <v>51.217140490000006</v>
      </c>
      <c r="H1759" s="11">
        <v>758.70654151999997</v>
      </c>
      <c r="I1759" s="11">
        <v>52.668300760000001</v>
      </c>
      <c r="J1759" s="11">
        <v>1101.0992099</v>
      </c>
      <c r="K1759" s="11">
        <v>53.236438729999996</v>
      </c>
      <c r="L1759" s="11">
        <v>995.9306259</v>
      </c>
      <c r="M1759" s="11">
        <v>66.080887669999996</v>
      </c>
      <c r="N1759" s="11">
        <v>938.62395901000002</v>
      </c>
      <c r="O1759" s="12">
        <v>41.228939459999999</v>
      </c>
      <c r="P1759" s="6" t="str">
        <f t="shared" si="54"/>
        <v/>
      </c>
      <c r="Q1759" s="6" t="str">
        <f t="shared" si="55"/>
        <v/>
      </c>
    </row>
    <row r="1760" spans="1:17" x14ac:dyDescent="0.25">
      <c r="A1760" t="str">
        <f>IF(OR(AND(P1760&lt;&gt;"",P1760&gt;$P$5),AND(Q1760&lt;&gt;"",Q1760&gt;$P$5)),MAX(A$5:A1759)+1,"")</f>
        <v/>
      </c>
      <c r="B1760" s="7" t="s">
        <v>1753</v>
      </c>
      <c r="C1760" s="8" t="s">
        <v>4815</v>
      </c>
      <c r="D1760" s="11" t="e">
        <v>#VALUE!</v>
      </c>
      <c r="E1760" s="11" t="e">
        <v>#VALUE!</v>
      </c>
      <c r="F1760" s="11">
        <v>194.71751703000001</v>
      </c>
      <c r="G1760" s="11">
        <v>35.820014310000005</v>
      </c>
      <c r="H1760" s="11">
        <v>213.80291209999999</v>
      </c>
      <c r="I1760" s="11">
        <v>38.262630960000003</v>
      </c>
      <c r="J1760" s="11">
        <v>253.25348167999999</v>
      </c>
      <c r="K1760" s="11">
        <v>42.812726689999998</v>
      </c>
      <c r="L1760" s="11">
        <v>242.10514696000001</v>
      </c>
      <c r="M1760" s="11">
        <v>36.210720389999999</v>
      </c>
      <c r="N1760" s="11">
        <v>233.24386396</v>
      </c>
      <c r="O1760" s="12">
        <v>33.138863190000002</v>
      </c>
      <c r="P1760" s="6" t="str">
        <f t="shared" si="54"/>
        <v/>
      </c>
      <c r="Q1760" s="6" t="str">
        <f t="shared" si="55"/>
        <v/>
      </c>
    </row>
    <row r="1761" spans="1:17" x14ac:dyDescent="0.25">
      <c r="A1761" t="str">
        <f>IF(OR(AND(P1761&lt;&gt;"",P1761&gt;$P$5),AND(Q1761&lt;&gt;"",Q1761&gt;$P$5)),MAX(A$5:A1760)+1,"")</f>
        <v/>
      </c>
      <c r="B1761" s="7" t="s">
        <v>1754</v>
      </c>
      <c r="C1761" s="8" t="s">
        <v>4816</v>
      </c>
      <c r="D1761" s="11" t="e">
        <v>#VALUE!</v>
      </c>
      <c r="E1761" s="11" t="e">
        <v>#VALUE!</v>
      </c>
      <c r="F1761" s="11">
        <v>70.242842090000011</v>
      </c>
      <c r="G1761" s="11">
        <v>20.274628320000001</v>
      </c>
      <c r="H1761" s="11">
        <v>90.49794799</v>
      </c>
      <c r="I1761" s="11">
        <v>30.909386829999999</v>
      </c>
      <c r="J1761" s="11">
        <v>144.24532406999998</v>
      </c>
      <c r="K1761" s="11">
        <v>45.859132590000002</v>
      </c>
      <c r="L1761" s="11">
        <v>178.06311334999998</v>
      </c>
      <c r="M1761" s="11">
        <v>60.175150459999998</v>
      </c>
      <c r="N1761" s="11">
        <v>171.86791301</v>
      </c>
      <c r="O1761" s="12">
        <v>59.364803639999998</v>
      </c>
      <c r="P1761" s="6" t="str">
        <f t="shared" si="54"/>
        <v/>
      </c>
      <c r="Q1761" s="6" t="str">
        <f t="shared" si="55"/>
        <v/>
      </c>
    </row>
    <row r="1762" spans="1:17" x14ac:dyDescent="0.25">
      <c r="A1762" t="str">
        <f>IF(OR(AND(P1762&lt;&gt;"",P1762&gt;$P$5),AND(Q1762&lt;&gt;"",Q1762&gt;$P$5)),MAX(A$5:A1761)+1,"")</f>
        <v/>
      </c>
      <c r="B1762" s="7" t="s">
        <v>1755</v>
      </c>
      <c r="C1762" s="8" t="s">
        <v>4817</v>
      </c>
      <c r="D1762" s="11" t="e">
        <v>#VALUE!</v>
      </c>
      <c r="E1762" s="11" t="e">
        <v>#VALUE!</v>
      </c>
      <c r="F1762" s="11">
        <v>244.18118077</v>
      </c>
      <c r="G1762" s="11">
        <v>71.668344629999993</v>
      </c>
      <c r="H1762" s="11">
        <v>283.34078893000003</v>
      </c>
      <c r="I1762" s="11">
        <v>80.686943319999997</v>
      </c>
      <c r="J1762" s="11">
        <v>315.3288288</v>
      </c>
      <c r="K1762" s="11">
        <v>82.186158280000001</v>
      </c>
      <c r="L1762" s="11">
        <v>337.98818308999995</v>
      </c>
      <c r="M1762" s="11">
        <v>84.283816060000007</v>
      </c>
      <c r="N1762" s="11">
        <v>300.32965836</v>
      </c>
      <c r="O1762" s="12">
        <v>50.638183259999998</v>
      </c>
      <c r="P1762" s="6" t="str">
        <f t="shared" si="54"/>
        <v/>
      </c>
      <c r="Q1762" s="6" t="str">
        <f t="shared" si="55"/>
        <v/>
      </c>
    </row>
    <row r="1763" spans="1:17" x14ac:dyDescent="0.25">
      <c r="A1763" t="str">
        <f>IF(OR(AND(P1763&lt;&gt;"",P1763&gt;$P$5),AND(Q1763&lt;&gt;"",Q1763&gt;$P$5)),MAX(A$5:A1762)+1,"")</f>
        <v/>
      </c>
      <c r="B1763" s="7" t="s">
        <v>1756</v>
      </c>
      <c r="C1763" s="8" t="s">
        <v>4818</v>
      </c>
      <c r="D1763" s="11" t="e">
        <v>#VALUE!</v>
      </c>
      <c r="E1763" s="11" t="e">
        <v>#VALUE!</v>
      </c>
      <c r="F1763" s="11">
        <v>195.70754832</v>
      </c>
      <c r="G1763" s="11">
        <v>21.496396369999999</v>
      </c>
      <c r="H1763" s="11">
        <v>256.58597275</v>
      </c>
      <c r="I1763" s="11">
        <v>24.602492600000001</v>
      </c>
      <c r="J1763" s="11">
        <v>308.08948237999999</v>
      </c>
      <c r="K1763" s="11">
        <v>33.09513862</v>
      </c>
      <c r="L1763" s="11">
        <v>368.32878719999997</v>
      </c>
      <c r="M1763" s="11">
        <v>35.33931097</v>
      </c>
      <c r="N1763" s="11">
        <v>437.90003108999997</v>
      </c>
      <c r="O1763" s="12">
        <v>38.242426340000002</v>
      </c>
      <c r="P1763" s="6" t="str">
        <f t="shared" si="54"/>
        <v/>
      </c>
      <c r="Q1763" s="6" t="str">
        <f t="shared" si="55"/>
        <v/>
      </c>
    </row>
    <row r="1764" spans="1:17" x14ac:dyDescent="0.25">
      <c r="A1764" t="str">
        <f>IF(OR(AND(P1764&lt;&gt;"",P1764&gt;$P$5),AND(Q1764&lt;&gt;"",Q1764&gt;$P$5)),MAX(A$5:A1763)+1,"")</f>
        <v/>
      </c>
      <c r="B1764" s="7" t="s">
        <v>1757</v>
      </c>
      <c r="C1764" s="8" t="s">
        <v>4819</v>
      </c>
      <c r="D1764" s="11" t="e">
        <v>#VALUE!</v>
      </c>
      <c r="E1764" s="11" t="e">
        <v>#VALUE!</v>
      </c>
      <c r="F1764" s="11">
        <v>239.74520243000001</v>
      </c>
      <c r="G1764" s="11">
        <v>48.973745940000001</v>
      </c>
      <c r="H1764" s="11">
        <v>309.06051223000003</v>
      </c>
      <c r="I1764" s="11">
        <v>72.849073569999987</v>
      </c>
      <c r="J1764" s="11">
        <v>332.81127400999998</v>
      </c>
      <c r="K1764" s="11">
        <v>80.267804859999998</v>
      </c>
      <c r="L1764" s="11">
        <v>356.98385237999997</v>
      </c>
      <c r="M1764" s="11">
        <v>88.908458819999993</v>
      </c>
      <c r="N1764" s="11">
        <v>323.57097087</v>
      </c>
      <c r="O1764" s="12">
        <v>82.089405659999997</v>
      </c>
      <c r="P1764" s="6" t="str">
        <f t="shared" si="54"/>
        <v/>
      </c>
      <c r="Q1764" s="6" t="str">
        <f t="shared" si="55"/>
        <v/>
      </c>
    </row>
    <row r="1765" spans="1:17" x14ac:dyDescent="0.25">
      <c r="A1765" t="str">
        <f>IF(OR(AND(P1765&lt;&gt;"",P1765&gt;$P$5),AND(Q1765&lt;&gt;"",Q1765&gt;$P$5)),MAX(A$5:A1764)+1,"")</f>
        <v/>
      </c>
      <c r="B1765" s="7" t="s">
        <v>1758</v>
      </c>
      <c r="C1765" s="8" t="s">
        <v>4820</v>
      </c>
      <c r="D1765" s="11" t="e">
        <v>#VALUE!</v>
      </c>
      <c r="E1765" s="11" t="e">
        <v>#VALUE!</v>
      </c>
      <c r="F1765" s="11">
        <v>377.56189382999997</v>
      </c>
      <c r="G1765" s="11">
        <v>73.533409559999996</v>
      </c>
      <c r="H1765" s="11">
        <v>627.90335737999999</v>
      </c>
      <c r="I1765" s="11">
        <v>102.71451934999999</v>
      </c>
      <c r="J1765" s="11">
        <v>837.16870824</v>
      </c>
      <c r="K1765" s="11">
        <v>149.65937991999999</v>
      </c>
      <c r="L1765" s="11">
        <v>957.59380105999992</v>
      </c>
      <c r="M1765" s="11">
        <v>179.59452644000001</v>
      </c>
      <c r="N1765" s="11">
        <v>1113.1960844</v>
      </c>
      <c r="O1765" s="12">
        <v>176.56557194999999</v>
      </c>
      <c r="P1765" s="6" t="str">
        <f t="shared" si="54"/>
        <v/>
      </c>
      <c r="Q1765" s="6" t="str">
        <f t="shared" si="55"/>
        <v/>
      </c>
    </row>
    <row r="1766" spans="1:17" x14ac:dyDescent="0.25">
      <c r="A1766" t="str">
        <f>IF(OR(AND(P1766&lt;&gt;"",P1766&gt;$P$5),AND(Q1766&lt;&gt;"",Q1766&gt;$P$5)),MAX(A$5:A1765)+1,"")</f>
        <v/>
      </c>
      <c r="B1766" s="7" t="s">
        <v>1759</v>
      </c>
      <c r="C1766" s="8" t="s">
        <v>4821</v>
      </c>
      <c r="D1766" s="11" t="e">
        <v>#VALUE!</v>
      </c>
      <c r="E1766" s="11" t="e">
        <v>#VALUE!</v>
      </c>
      <c r="F1766" s="11">
        <v>127.3048146</v>
      </c>
      <c r="G1766" s="11">
        <v>23.738258909999999</v>
      </c>
      <c r="H1766" s="11">
        <v>163.28412346000002</v>
      </c>
      <c r="I1766" s="11">
        <v>31.104339170000003</v>
      </c>
      <c r="J1766" s="11">
        <v>173.48872274999999</v>
      </c>
      <c r="K1766" s="11">
        <v>33.337281329999996</v>
      </c>
      <c r="L1766" s="11">
        <v>192.26239980000003</v>
      </c>
      <c r="M1766" s="11">
        <v>34.535460139999998</v>
      </c>
      <c r="N1766" s="11">
        <v>214.27208427000002</v>
      </c>
      <c r="O1766" s="12">
        <v>25.228234559999997</v>
      </c>
      <c r="P1766" s="6" t="str">
        <f t="shared" si="54"/>
        <v/>
      </c>
      <c r="Q1766" s="6" t="str">
        <f t="shared" si="55"/>
        <v/>
      </c>
    </row>
    <row r="1767" spans="1:17" x14ac:dyDescent="0.25">
      <c r="A1767" t="str">
        <f>IF(OR(AND(P1767&lt;&gt;"",P1767&gt;$P$5),AND(Q1767&lt;&gt;"",Q1767&gt;$P$5)),MAX(A$5:A1766)+1,"")</f>
        <v/>
      </c>
      <c r="B1767" s="7" t="s">
        <v>1760</v>
      </c>
      <c r="C1767" s="8" t="s">
        <v>4822</v>
      </c>
      <c r="D1767" s="11" t="e">
        <v>#VALUE!</v>
      </c>
      <c r="E1767" s="11" t="e">
        <v>#VALUE!</v>
      </c>
      <c r="F1767" s="11">
        <v>509.21714291000001</v>
      </c>
      <c r="G1767" s="11">
        <v>117.74458709999999</v>
      </c>
      <c r="H1767" s="11">
        <v>538.84014266999998</v>
      </c>
      <c r="I1767" s="11">
        <v>123.39399990999999</v>
      </c>
      <c r="J1767" s="11">
        <v>612.3814220700001</v>
      </c>
      <c r="K1767" s="11">
        <v>131.07791381999999</v>
      </c>
      <c r="L1767" s="11">
        <v>674.47608829000001</v>
      </c>
      <c r="M1767" s="11">
        <v>134.6948194</v>
      </c>
      <c r="N1767" s="11">
        <v>694.56935337999994</v>
      </c>
      <c r="O1767" s="12">
        <v>138.21414919</v>
      </c>
      <c r="P1767" s="6" t="str">
        <f t="shared" si="54"/>
        <v/>
      </c>
      <c r="Q1767" s="6" t="str">
        <f t="shared" si="55"/>
        <v/>
      </c>
    </row>
    <row r="1768" spans="1:17" x14ac:dyDescent="0.25">
      <c r="A1768" t="str">
        <f>IF(OR(AND(P1768&lt;&gt;"",P1768&gt;$P$5),AND(Q1768&lt;&gt;"",Q1768&gt;$P$5)),MAX(A$5:A1767)+1,"")</f>
        <v/>
      </c>
      <c r="B1768" s="7" t="s">
        <v>1761</v>
      </c>
      <c r="C1768" s="8" t="s">
        <v>4823</v>
      </c>
      <c r="D1768" s="11" t="e">
        <v>#VALUE!</v>
      </c>
      <c r="E1768" s="11" t="e">
        <v>#VALUE!</v>
      </c>
      <c r="F1768" s="11">
        <v>109.42154431</v>
      </c>
      <c r="G1768" s="11">
        <v>53.77209483</v>
      </c>
      <c r="H1768" s="11">
        <v>135.14363650999999</v>
      </c>
      <c r="I1768" s="11">
        <v>60.413916219999997</v>
      </c>
      <c r="J1768" s="11">
        <v>163.06494875999999</v>
      </c>
      <c r="K1768" s="11">
        <v>64.08901302000001</v>
      </c>
      <c r="L1768" s="11">
        <v>204.79541708000002</v>
      </c>
      <c r="M1768" s="11">
        <v>82.184899920000007</v>
      </c>
      <c r="N1768" s="11">
        <v>239.67966544000001</v>
      </c>
      <c r="O1768" s="12">
        <v>88.954788769999993</v>
      </c>
      <c r="P1768" s="6" t="str">
        <f t="shared" si="54"/>
        <v/>
      </c>
      <c r="Q1768" s="6" t="str">
        <f t="shared" si="55"/>
        <v/>
      </c>
    </row>
    <row r="1769" spans="1:17" x14ac:dyDescent="0.25">
      <c r="A1769" t="str">
        <f>IF(OR(AND(P1769&lt;&gt;"",P1769&gt;$P$5),AND(Q1769&lt;&gt;"",Q1769&gt;$P$5)),MAX(A$5:A1768)+1,"")</f>
        <v/>
      </c>
      <c r="B1769" s="7" t="s">
        <v>1762</v>
      </c>
      <c r="C1769" s="8" t="s">
        <v>4824</v>
      </c>
      <c r="D1769" s="11" t="e">
        <v>#VALUE!</v>
      </c>
      <c r="E1769" s="11" t="e">
        <v>#VALUE!</v>
      </c>
      <c r="F1769" s="11">
        <v>354.64240000000001</v>
      </c>
      <c r="G1769" s="11">
        <v>73.172499999999999</v>
      </c>
      <c r="H1769" s="11">
        <v>395.45877427999994</v>
      </c>
      <c r="I1769" s="11">
        <v>96.078948769999997</v>
      </c>
      <c r="J1769" s="11">
        <v>392.85062562000002</v>
      </c>
      <c r="K1769" s="11">
        <v>112.57033808</v>
      </c>
      <c r="L1769" s="11">
        <v>458.08967806999999</v>
      </c>
      <c r="M1769" s="11">
        <v>158.06504662999998</v>
      </c>
      <c r="N1769" s="11">
        <v>384.61148613</v>
      </c>
      <c r="O1769" s="12">
        <v>105.34846612999999</v>
      </c>
      <c r="P1769" s="6" t="str">
        <f t="shared" si="54"/>
        <v/>
      </c>
      <c r="Q1769" s="6" t="str">
        <f t="shared" si="55"/>
        <v/>
      </c>
    </row>
    <row r="1770" spans="1:17" x14ac:dyDescent="0.25">
      <c r="A1770" t="str">
        <f>IF(OR(AND(P1770&lt;&gt;"",P1770&gt;$P$5),AND(Q1770&lt;&gt;"",Q1770&gt;$P$5)),MAX(A$5:A1769)+1,"")</f>
        <v/>
      </c>
      <c r="B1770" s="7" t="s">
        <v>1763</v>
      </c>
      <c r="C1770" s="8" t="s">
        <v>4825</v>
      </c>
      <c r="D1770" s="11" t="e">
        <v>#VALUE!</v>
      </c>
      <c r="E1770" s="11" t="e">
        <v>#VALUE!</v>
      </c>
      <c r="F1770" s="11">
        <v>705.18147437999994</v>
      </c>
      <c r="G1770" s="11">
        <v>59.358694490000005</v>
      </c>
      <c r="H1770" s="11">
        <v>954.17829804999997</v>
      </c>
      <c r="I1770" s="11">
        <v>77.496954290000005</v>
      </c>
      <c r="J1770" s="11">
        <v>980.11488821</v>
      </c>
      <c r="K1770" s="11">
        <v>88.531411829999996</v>
      </c>
      <c r="L1770" s="11">
        <v>1086.7254158599999</v>
      </c>
      <c r="M1770" s="11">
        <v>103.15778644</v>
      </c>
      <c r="N1770" s="11">
        <v>1284.6314837699999</v>
      </c>
      <c r="O1770" s="12">
        <v>126.53972229</v>
      </c>
      <c r="P1770" s="6" t="str">
        <f t="shared" si="54"/>
        <v/>
      </c>
      <c r="Q1770" s="6" t="str">
        <f t="shared" si="55"/>
        <v/>
      </c>
    </row>
    <row r="1771" spans="1:17" x14ac:dyDescent="0.25">
      <c r="A1771">
        <f>IF(OR(AND(P1771&lt;&gt;"",P1771&gt;$P$5),AND(Q1771&lt;&gt;"",Q1771&gt;$P$5)),MAX(A$5:A1770)+1,"")</f>
        <v>658</v>
      </c>
      <c r="B1771" s="7" t="s">
        <v>1764</v>
      </c>
      <c r="C1771" s="8" t="s">
        <v>4826</v>
      </c>
      <c r="D1771" s="11">
        <v>265.12791040999997</v>
      </c>
      <c r="E1771" s="11">
        <v>40.877859299999997</v>
      </c>
      <c r="F1771" s="11">
        <v>360.32649143999998</v>
      </c>
      <c r="G1771" s="11">
        <v>55.120358400000001</v>
      </c>
      <c r="H1771" s="11">
        <v>516.65053648000003</v>
      </c>
      <c r="I1771" s="11">
        <v>69.535631980000005</v>
      </c>
      <c r="J1771" s="11">
        <v>714.23523984000008</v>
      </c>
      <c r="K1771" s="11">
        <v>76.570100390000007</v>
      </c>
      <c r="L1771" s="11">
        <v>911.46469214000001</v>
      </c>
      <c r="M1771" s="11">
        <v>75.285176629999995</v>
      </c>
      <c r="N1771" s="11">
        <v>1117.4489933599998</v>
      </c>
      <c r="O1771" s="12">
        <v>87.495468099999997</v>
      </c>
      <c r="P1771" s="6">
        <f t="shared" si="54"/>
        <v>0.33338158202912105</v>
      </c>
      <c r="Q1771" s="6">
        <f t="shared" si="55"/>
        <v>0.16439272377290348</v>
      </c>
    </row>
    <row r="1772" spans="1:17" x14ac:dyDescent="0.25">
      <c r="A1772" t="str">
        <f>IF(OR(AND(P1772&lt;&gt;"",P1772&gt;$P$5),AND(Q1772&lt;&gt;"",Q1772&gt;$P$5)),MAX(A$5:A1771)+1,"")</f>
        <v/>
      </c>
      <c r="B1772" s="7" t="s">
        <v>1765</v>
      </c>
      <c r="C1772" s="8" t="s">
        <v>4827</v>
      </c>
      <c r="D1772" s="11" t="e">
        <v>#VALUE!</v>
      </c>
      <c r="E1772" s="11" t="e">
        <v>#VALUE!</v>
      </c>
      <c r="F1772" s="11">
        <v>431.53253655000003</v>
      </c>
      <c r="G1772" s="11">
        <v>33.29498092</v>
      </c>
      <c r="H1772" s="11">
        <v>475.75882381000002</v>
      </c>
      <c r="I1772" s="11">
        <v>38.022741850000003</v>
      </c>
      <c r="J1772" s="11">
        <v>540.60590496999998</v>
      </c>
      <c r="K1772" s="11">
        <v>43.062445590000003</v>
      </c>
      <c r="L1772" s="11">
        <v>572.95506426999998</v>
      </c>
      <c r="M1772" s="11">
        <v>46.151132250000003</v>
      </c>
      <c r="N1772" s="11">
        <v>542.31063941999992</v>
      </c>
      <c r="O1772" s="12">
        <v>41.114297430000001</v>
      </c>
      <c r="P1772" s="6" t="str">
        <f t="shared" si="54"/>
        <v/>
      </c>
      <c r="Q1772" s="6" t="str">
        <f t="shared" si="55"/>
        <v/>
      </c>
    </row>
    <row r="1773" spans="1:17" x14ac:dyDescent="0.25">
      <c r="A1773" t="str">
        <f>IF(OR(AND(P1773&lt;&gt;"",P1773&gt;$P$5),AND(Q1773&lt;&gt;"",Q1773&gt;$P$5)),MAX(A$5:A1772)+1,"")</f>
        <v/>
      </c>
      <c r="B1773" s="7" t="s">
        <v>1766</v>
      </c>
      <c r="C1773" s="8" t="s">
        <v>4828</v>
      </c>
      <c r="D1773" s="11" t="e">
        <v>#VALUE!</v>
      </c>
      <c r="E1773" s="11" t="e">
        <v>#VALUE!</v>
      </c>
      <c r="F1773" s="11">
        <v>170.92264702</v>
      </c>
      <c r="G1773" s="11">
        <v>32.667048469999997</v>
      </c>
      <c r="H1773" s="11">
        <v>201.77085630000002</v>
      </c>
      <c r="I1773" s="11">
        <v>37.075054630000004</v>
      </c>
      <c r="J1773" s="11">
        <v>212.12696683000001</v>
      </c>
      <c r="K1773" s="11">
        <v>38.458176259999995</v>
      </c>
      <c r="L1773" s="11">
        <v>247.47573563</v>
      </c>
      <c r="M1773" s="11">
        <v>42.252515359999997</v>
      </c>
      <c r="N1773" s="11">
        <v>349.19491482000001</v>
      </c>
      <c r="O1773" s="12">
        <v>49.424916170000003</v>
      </c>
      <c r="P1773" s="6" t="str">
        <f t="shared" si="54"/>
        <v/>
      </c>
      <c r="Q1773" s="6" t="str">
        <f t="shared" si="55"/>
        <v/>
      </c>
    </row>
    <row r="1774" spans="1:17" x14ac:dyDescent="0.25">
      <c r="A1774" t="str">
        <f>IF(OR(AND(P1774&lt;&gt;"",P1774&gt;$P$5),AND(Q1774&lt;&gt;"",Q1774&gt;$P$5)),MAX(A$5:A1773)+1,"")</f>
        <v/>
      </c>
      <c r="B1774" s="7" t="s">
        <v>1767</v>
      </c>
      <c r="C1774" s="8" t="s">
        <v>4829</v>
      </c>
      <c r="D1774" s="11" t="e">
        <v>#VALUE!</v>
      </c>
      <c r="E1774" s="11" t="e">
        <v>#VALUE!</v>
      </c>
      <c r="F1774" s="11">
        <v>108.2577501</v>
      </c>
      <c r="G1774" s="11">
        <v>38.770307119999998</v>
      </c>
      <c r="H1774" s="11">
        <v>132.48672590000001</v>
      </c>
      <c r="I1774" s="11">
        <v>44.443209609999997</v>
      </c>
      <c r="J1774" s="11">
        <v>140.35998831000001</v>
      </c>
      <c r="K1774" s="11">
        <v>54.585256630000003</v>
      </c>
      <c r="L1774" s="11">
        <v>127.31049498</v>
      </c>
      <c r="M1774" s="11">
        <v>34.112503159999996</v>
      </c>
      <c r="N1774" s="11">
        <v>120.71400819</v>
      </c>
      <c r="O1774" s="12">
        <v>24.387072910000001</v>
      </c>
      <c r="P1774" s="6" t="str">
        <f t="shared" si="54"/>
        <v/>
      </c>
      <c r="Q1774" s="6" t="str">
        <f t="shared" si="55"/>
        <v/>
      </c>
    </row>
    <row r="1775" spans="1:17" x14ac:dyDescent="0.25">
      <c r="A1775" t="str">
        <f>IF(OR(AND(P1775&lt;&gt;"",P1775&gt;$P$5),AND(Q1775&lt;&gt;"",Q1775&gt;$P$5)),MAX(A$5:A1774)+1,"")</f>
        <v/>
      </c>
      <c r="B1775" s="7" t="s">
        <v>1768</v>
      </c>
      <c r="C1775" s="8" t="s">
        <v>4830</v>
      </c>
      <c r="D1775" s="11" t="e">
        <v>#VALUE!</v>
      </c>
      <c r="E1775" s="11" t="e">
        <v>#VALUE!</v>
      </c>
      <c r="F1775" s="11">
        <v>269.75171866000005</v>
      </c>
      <c r="G1775" s="11">
        <v>31.292909350000002</v>
      </c>
      <c r="H1775" s="11">
        <v>374.03779422000002</v>
      </c>
      <c r="I1775" s="11">
        <v>45.988125090000004</v>
      </c>
      <c r="J1775" s="11">
        <v>392.34675718</v>
      </c>
      <c r="K1775" s="11">
        <v>47.649230889999998</v>
      </c>
      <c r="L1775" s="11">
        <v>375.60925227999996</v>
      </c>
      <c r="M1775" s="11">
        <v>31.821221390000002</v>
      </c>
      <c r="N1775" s="11">
        <v>350.21291544999997</v>
      </c>
      <c r="O1775" s="12">
        <v>57.489603799999998</v>
      </c>
      <c r="P1775" s="6" t="str">
        <f t="shared" si="54"/>
        <v/>
      </c>
      <c r="Q1775" s="6" t="str">
        <f t="shared" si="55"/>
        <v/>
      </c>
    </row>
    <row r="1776" spans="1:17" x14ac:dyDescent="0.25">
      <c r="A1776" t="str">
        <f>IF(OR(AND(P1776&lt;&gt;"",P1776&gt;$P$5),AND(Q1776&lt;&gt;"",Q1776&gt;$P$5)),MAX(A$5:A1775)+1,"")</f>
        <v/>
      </c>
      <c r="B1776" s="7" t="s">
        <v>1769</v>
      </c>
      <c r="C1776" s="8" t="s">
        <v>4831</v>
      </c>
      <c r="D1776" s="11" t="e">
        <v>#VALUE!</v>
      </c>
      <c r="E1776" s="11" t="e">
        <v>#VALUE!</v>
      </c>
      <c r="F1776" s="11">
        <v>183.422</v>
      </c>
      <c r="G1776" s="11">
        <v>31.6724</v>
      </c>
      <c r="H1776" s="11">
        <v>227.35360102000001</v>
      </c>
      <c r="I1776" s="11">
        <v>37.908549360000002</v>
      </c>
      <c r="J1776" s="11">
        <v>247.64309094000001</v>
      </c>
      <c r="K1776" s="11">
        <v>59.00354806</v>
      </c>
      <c r="L1776" s="11">
        <v>365.39589281999997</v>
      </c>
      <c r="M1776" s="11">
        <v>98.364048890000007</v>
      </c>
      <c r="N1776" s="11">
        <v>428.77983399999999</v>
      </c>
      <c r="O1776" s="12">
        <v>125.35154348</v>
      </c>
      <c r="P1776" s="6" t="str">
        <f t="shared" si="54"/>
        <v/>
      </c>
      <c r="Q1776" s="6" t="str">
        <f t="shared" si="55"/>
        <v/>
      </c>
    </row>
    <row r="1777" spans="1:17" x14ac:dyDescent="0.25">
      <c r="A1777" t="str">
        <f>IF(OR(AND(P1777&lt;&gt;"",P1777&gt;$P$5),AND(Q1777&lt;&gt;"",Q1777&gt;$P$5)),MAX(A$5:A1776)+1,"")</f>
        <v/>
      </c>
      <c r="B1777" s="7" t="s">
        <v>1770</v>
      </c>
      <c r="C1777" s="8" t="s">
        <v>4832</v>
      </c>
      <c r="D1777" s="11">
        <v>200.52014116000001</v>
      </c>
      <c r="E1777" s="11">
        <v>22.606132540000001</v>
      </c>
      <c r="F1777" s="11">
        <v>259.76183932999999</v>
      </c>
      <c r="G1777" s="11">
        <v>28.758071170000001</v>
      </c>
      <c r="H1777" s="11">
        <v>297.95386579000001</v>
      </c>
      <c r="I1777" s="11">
        <v>32.885052800000004</v>
      </c>
      <c r="J1777" s="11">
        <v>371.94717056999997</v>
      </c>
      <c r="K1777" s="11">
        <v>35.83593089</v>
      </c>
      <c r="L1777" s="11">
        <v>387.87560041</v>
      </c>
      <c r="M1777" s="11">
        <v>33.209805000000003</v>
      </c>
      <c r="N1777" s="11">
        <v>384.92867937</v>
      </c>
      <c r="O1777" s="12">
        <v>23.191178749999999</v>
      </c>
      <c r="P1777" s="6">
        <f t="shared" si="54"/>
        <v>0.13931667463499919</v>
      </c>
      <c r="Q1777" s="6">
        <f t="shared" si="55"/>
        <v>5.1232309508750795E-3</v>
      </c>
    </row>
    <row r="1778" spans="1:17" x14ac:dyDescent="0.25">
      <c r="A1778" t="str">
        <f>IF(OR(AND(P1778&lt;&gt;"",P1778&gt;$P$5),AND(Q1778&lt;&gt;"",Q1778&gt;$P$5)),MAX(A$5:A1777)+1,"")</f>
        <v/>
      </c>
      <c r="B1778" s="7" t="s">
        <v>1771</v>
      </c>
      <c r="C1778" s="8" t="s">
        <v>4833</v>
      </c>
      <c r="D1778" s="11" t="e">
        <v>#VALUE!</v>
      </c>
      <c r="E1778" s="11" t="e">
        <v>#VALUE!</v>
      </c>
      <c r="F1778" s="11">
        <v>131.89584095999999</v>
      </c>
      <c r="G1778" s="11">
        <v>28.585484649999998</v>
      </c>
      <c r="H1778" s="11">
        <v>160.41575122</v>
      </c>
      <c r="I1778" s="11">
        <v>39.835733869999999</v>
      </c>
      <c r="J1778" s="11">
        <v>213.41891663999999</v>
      </c>
      <c r="K1778" s="11">
        <v>59.320811460000002</v>
      </c>
      <c r="L1778" s="11">
        <v>204.72535592</v>
      </c>
      <c r="M1778" s="11">
        <v>50.688285899999997</v>
      </c>
      <c r="N1778" s="11">
        <v>309.82109373000003</v>
      </c>
      <c r="O1778" s="12">
        <v>70.939101840000006</v>
      </c>
      <c r="P1778" s="6" t="str">
        <f t="shared" si="54"/>
        <v/>
      </c>
      <c r="Q1778" s="6" t="str">
        <f t="shared" si="55"/>
        <v/>
      </c>
    </row>
    <row r="1779" spans="1:17" x14ac:dyDescent="0.25">
      <c r="A1779" t="str">
        <f>IF(OR(AND(P1779&lt;&gt;"",P1779&gt;$P$5),AND(Q1779&lt;&gt;"",Q1779&gt;$P$5)),MAX(A$5:A1778)+1,"")</f>
        <v/>
      </c>
      <c r="B1779" s="7" t="s">
        <v>1772</v>
      </c>
      <c r="C1779" s="8" t="s">
        <v>4834</v>
      </c>
      <c r="D1779" s="11" t="e">
        <v>#VALUE!</v>
      </c>
      <c r="E1779" s="11" t="e">
        <v>#VALUE!</v>
      </c>
      <c r="F1779" s="11">
        <v>245.02322240999999</v>
      </c>
      <c r="G1779" s="11">
        <v>84.659947709999997</v>
      </c>
      <c r="H1779" s="11">
        <v>396.01279089999997</v>
      </c>
      <c r="I1779" s="11">
        <v>132.56673089</v>
      </c>
      <c r="J1779" s="11">
        <v>480.21217817000002</v>
      </c>
      <c r="K1779" s="11">
        <v>160.78885505000002</v>
      </c>
      <c r="L1779" s="11">
        <v>589.84638589999997</v>
      </c>
      <c r="M1779" s="11">
        <v>202.57153221999999</v>
      </c>
      <c r="N1779" s="11">
        <v>607.13831074000007</v>
      </c>
      <c r="O1779" s="12">
        <v>209.27398436999999</v>
      </c>
      <c r="P1779" s="6" t="str">
        <f t="shared" si="54"/>
        <v/>
      </c>
      <c r="Q1779" s="6" t="str">
        <f t="shared" si="55"/>
        <v/>
      </c>
    </row>
    <row r="1780" spans="1:17" x14ac:dyDescent="0.25">
      <c r="A1780" t="str">
        <f>IF(OR(AND(P1780&lt;&gt;"",P1780&gt;$P$5),AND(Q1780&lt;&gt;"",Q1780&gt;$P$5)),MAX(A$5:A1779)+1,"")</f>
        <v/>
      </c>
      <c r="B1780" s="7" t="s">
        <v>1773</v>
      </c>
      <c r="C1780" s="8" t="s">
        <v>4835</v>
      </c>
      <c r="D1780" s="11" t="e">
        <v>#VALUE!</v>
      </c>
      <c r="E1780" s="11" t="e">
        <v>#VALUE!</v>
      </c>
      <c r="F1780" s="11">
        <v>335.64960250999997</v>
      </c>
      <c r="G1780" s="11">
        <v>46.555102560000002</v>
      </c>
      <c r="H1780" s="11">
        <v>371.82222725999998</v>
      </c>
      <c r="I1780" s="11">
        <v>49.912966159999996</v>
      </c>
      <c r="J1780" s="11">
        <v>386.52044021</v>
      </c>
      <c r="K1780" s="11">
        <v>53.161501189999996</v>
      </c>
      <c r="L1780" s="11">
        <v>396.11470924999998</v>
      </c>
      <c r="M1780" s="11">
        <v>54.105022099999999</v>
      </c>
      <c r="N1780" s="11">
        <v>365.65226652999996</v>
      </c>
      <c r="O1780" s="12">
        <v>36.328786260000001</v>
      </c>
      <c r="P1780" s="6" t="str">
        <f t="shared" si="54"/>
        <v/>
      </c>
      <c r="Q1780" s="6" t="str">
        <f t="shared" si="55"/>
        <v/>
      </c>
    </row>
    <row r="1781" spans="1:17" x14ac:dyDescent="0.25">
      <c r="A1781" t="str">
        <f>IF(OR(AND(P1781&lt;&gt;"",P1781&gt;$P$5),AND(Q1781&lt;&gt;"",Q1781&gt;$P$5)),MAX(A$5:A1780)+1,"")</f>
        <v/>
      </c>
      <c r="B1781" s="7" t="s">
        <v>1774</v>
      </c>
      <c r="C1781" s="8" t="s">
        <v>4836</v>
      </c>
      <c r="D1781" s="11" t="e">
        <v>#VALUE!</v>
      </c>
      <c r="E1781" s="11" t="e">
        <v>#VALUE!</v>
      </c>
      <c r="F1781" s="11">
        <v>205.69646347</v>
      </c>
      <c r="G1781" s="11">
        <v>47.319119499999999</v>
      </c>
      <c r="H1781" s="11">
        <v>221.01090972999998</v>
      </c>
      <c r="I1781" s="11">
        <v>55.481458029999999</v>
      </c>
      <c r="J1781" s="11">
        <v>254.17683642</v>
      </c>
      <c r="K1781" s="11">
        <v>62.032054479999999</v>
      </c>
      <c r="L1781" s="11">
        <v>286.03797988000002</v>
      </c>
      <c r="M1781" s="11">
        <v>59.703510890000004</v>
      </c>
      <c r="N1781" s="11">
        <v>295.37340492000004</v>
      </c>
      <c r="O1781" s="12">
        <v>50.8536055</v>
      </c>
      <c r="P1781" s="6" t="str">
        <f t="shared" si="54"/>
        <v/>
      </c>
      <c r="Q1781" s="6" t="str">
        <f t="shared" si="55"/>
        <v/>
      </c>
    </row>
    <row r="1782" spans="1:17" x14ac:dyDescent="0.25">
      <c r="A1782" t="str">
        <f>IF(OR(AND(P1782&lt;&gt;"",P1782&gt;$P$5),AND(Q1782&lt;&gt;"",Q1782&gt;$P$5)),MAX(A$5:A1781)+1,"")</f>
        <v/>
      </c>
      <c r="B1782" s="7" t="s">
        <v>1775</v>
      </c>
      <c r="C1782" s="8" t="s">
        <v>4837</v>
      </c>
      <c r="D1782" s="11" t="e">
        <v>#VALUE!</v>
      </c>
      <c r="E1782" s="11" t="e">
        <v>#VALUE!</v>
      </c>
      <c r="F1782" s="11">
        <v>147.88339581</v>
      </c>
      <c r="G1782" s="11">
        <v>65.540596640000004</v>
      </c>
      <c r="H1782" s="11">
        <v>160.42568238999999</v>
      </c>
      <c r="I1782" s="11">
        <v>67.591409930000012</v>
      </c>
      <c r="J1782" s="11">
        <v>148.93904636000002</v>
      </c>
      <c r="K1782" s="11">
        <v>59.201820390000002</v>
      </c>
      <c r="L1782" s="11">
        <v>173.23156281000001</v>
      </c>
      <c r="M1782" s="11">
        <v>68.031238970000004</v>
      </c>
      <c r="N1782" s="11">
        <v>183.85780387</v>
      </c>
      <c r="O1782" s="12">
        <v>68.019047659999998</v>
      </c>
      <c r="P1782" s="6" t="str">
        <f t="shared" si="54"/>
        <v/>
      </c>
      <c r="Q1782" s="6" t="str">
        <f t="shared" si="55"/>
        <v/>
      </c>
    </row>
    <row r="1783" spans="1:17" x14ac:dyDescent="0.25">
      <c r="A1783" t="str">
        <f>IF(OR(AND(P1783&lt;&gt;"",P1783&gt;$P$5),AND(Q1783&lt;&gt;"",Q1783&gt;$P$5)),MAX(A$5:A1782)+1,"")</f>
        <v/>
      </c>
      <c r="B1783" s="7" t="s">
        <v>1776</v>
      </c>
      <c r="C1783" s="8" t="s">
        <v>4838</v>
      </c>
      <c r="D1783" s="11" t="e">
        <v>#VALUE!</v>
      </c>
      <c r="E1783" s="11" t="e">
        <v>#VALUE!</v>
      </c>
      <c r="F1783" s="11">
        <v>127.56029377999999</v>
      </c>
      <c r="G1783" s="11">
        <v>27.849718260000003</v>
      </c>
      <c r="H1783" s="11">
        <v>160.25786406999998</v>
      </c>
      <c r="I1783" s="11">
        <v>32.020087150000002</v>
      </c>
      <c r="J1783" s="11">
        <v>156.81256918</v>
      </c>
      <c r="K1783" s="11">
        <v>33.823489689999995</v>
      </c>
      <c r="L1783" s="11">
        <v>157.25398225000001</v>
      </c>
      <c r="M1783" s="11">
        <v>36.011583250000001</v>
      </c>
      <c r="N1783" s="11">
        <v>129.17886634000001</v>
      </c>
      <c r="O1783" s="12">
        <v>29.062967570000001</v>
      </c>
      <c r="P1783" s="6" t="str">
        <f t="shared" si="54"/>
        <v/>
      </c>
      <c r="Q1783" s="6" t="str">
        <f t="shared" si="55"/>
        <v/>
      </c>
    </row>
    <row r="1784" spans="1:17" x14ac:dyDescent="0.25">
      <c r="A1784" t="str">
        <f>IF(OR(AND(P1784&lt;&gt;"",P1784&gt;$P$5),AND(Q1784&lt;&gt;"",Q1784&gt;$P$5)),MAX(A$5:A1783)+1,"")</f>
        <v/>
      </c>
      <c r="B1784" s="7" t="s">
        <v>1777</v>
      </c>
      <c r="C1784" s="8" t="s">
        <v>4839</v>
      </c>
      <c r="D1784" s="11" t="e">
        <v>#VALUE!</v>
      </c>
      <c r="E1784" s="11" t="e">
        <v>#VALUE!</v>
      </c>
      <c r="F1784" s="11">
        <v>273.85437514</v>
      </c>
      <c r="G1784" s="11">
        <v>28.248929539999999</v>
      </c>
      <c r="H1784" s="11">
        <v>331.06629922000002</v>
      </c>
      <c r="I1784" s="11">
        <v>41.056518020000006</v>
      </c>
      <c r="J1784" s="11">
        <v>342.22363349</v>
      </c>
      <c r="K1784" s="11">
        <v>41.538182079999999</v>
      </c>
      <c r="L1784" s="11">
        <v>358.46078222000006</v>
      </c>
      <c r="M1784" s="11">
        <v>44.085049700000006</v>
      </c>
      <c r="N1784" s="11">
        <v>419.32452757999999</v>
      </c>
      <c r="O1784" s="12">
        <v>45.21703574</v>
      </c>
      <c r="P1784" s="6" t="str">
        <f t="shared" si="54"/>
        <v/>
      </c>
      <c r="Q1784" s="6" t="str">
        <f t="shared" si="55"/>
        <v/>
      </c>
    </row>
    <row r="1785" spans="1:17" x14ac:dyDescent="0.25">
      <c r="A1785" t="str">
        <f>IF(OR(AND(P1785&lt;&gt;"",P1785&gt;$P$5),AND(Q1785&lt;&gt;"",Q1785&gt;$P$5)),MAX(A$5:A1784)+1,"")</f>
        <v/>
      </c>
      <c r="B1785" s="7" t="s">
        <v>1778</v>
      </c>
      <c r="C1785" s="8" t="s">
        <v>4840</v>
      </c>
      <c r="D1785" s="11" t="e">
        <v>#VALUE!</v>
      </c>
      <c r="E1785" s="11" t="e">
        <v>#VALUE!</v>
      </c>
      <c r="F1785" s="11">
        <v>83.100455060000002</v>
      </c>
      <c r="G1785" s="11">
        <v>24.818686249999999</v>
      </c>
      <c r="H1785" s="11">
        <v>111.29295329</v>
      </c>
      <c r="I1785" s="11">
        <v>34.131267280000003</v>
      </c>
      <c r="J1785" s="11">
        <v>134.39316911</v>
      </c>
      <c r="K1785" s="11">
        <v>36.362398420000005</v>
      </c>
      <c r="L1785" s="11">
        <v>149.9948134</v>
      </c>
      <c r="M1785" s="11">
        <v>37.250978429999996</v>
      </c>
      <c r="N1785" s="11">
        <v>185.47151944999999</v>
      </c>
      <c r="O1785" s="12">
        <v>42.736984360000001</v>
      </c>
      <c r="P1785" s="6" t="str">
        <f t="shared" si="54"/>
        <v/>
      </c>
      <c r="Q1785" s="6" t="str">
        <f t="shared" si="55"/>
        <v/>
      </c>
    </row>
    <row r="1786" spans="1:17" x14ac:dyDescent="0.25">
      <c r="A1786" t="str">
        <f>IF(OR(AND(P1786&lt;&gt;"",P1786&gt;$P$5),AND(Q1786&lt;&gt;"",Q1786&gt;$P$5)),MAX(A$5:A1785)+1,"")</f>
        <v/>
      </c>
      <c r="B1786" s="7" t="s">
        <v>1779</v>
      </c>
      <c r="C1786" s="8" t="s">
        <v>4841</v>
      </c>
      <c r="D1786" s="11" t="e">
        <v>#VALUE!</v>
      </c>
      <c r="E1786" s="11" t="e">
        <v>#VALUE!</v>
      </c>
      <c r="F1786" s="11">
        <v>176.00280000000001</v>
      </c>
      <c r="G1786" s="11">
        <v>32.261499999999998</v>
      </c>
      <c r="H1786" s="11">
        <v>193.68821768999999</v>
      </c>
      <c r="I1786" s="11">
        <v>35.371984750000003</v>
      </c>
      <c r="J1786" s="11">
        <v>227.42314537000001</v>
      </c>
      <c r="K1786" s="11">
        <v>42.308051849999998</v>
      </c>
      <c r="L1786" s="11">
        <v>201.82160851</v>
      </c>
      <c r="M1786" s="11">
        <v>25.61364893</v>
      </c>
      <c r="N1786" s="11">
        <v>185.46831367999999</v>
      </c>
      <c r="O1786" s="12">
        <v>26.801163819999999</v>
      </c>
      <c r="P1786" s="6" t="str">
        <f t="shared" si="54"/>
        <v/>
      </c>
      <c r="Q1786" s="6" t="str">
        <f t="shared" si="55"/>
        <v/>
      </c>
    </row>
    <row r="1787" spans="1:17" x14ac:dyDescent="0.25">
      <c r="A1787" t="str">
        <f>IF(OR(AND(P1787&lt;&gt;"",P1787&gt;$P$5),AND(Q1787&lt;&gt;"",Q1787&gt;$P$5)),MAX(A$5:A1786)+1,"")</f>
        <v/>
      </c>
      <c r="B1787" s="7" t="s">
        <v>1780</v>
      </c>
      <c r="C1787" s="8" t="s">
        <v>4842</v>
      </c>
      <c r="D1787" s="11" t="e">
        <v>#VALUE!</v>
      </c>
      <c r="E1787" s="11" t="e">
        <v>#VALUE!</v>
      </c>
      <c r="F1787" s="11">
        <v>785.40935717999992</v>
      </c>
      <c r="G1787" s="11">
        <v>38.589899189999997</v>
      </c>
      <c r="H1787" s="11">
        <v>941.23384507000003</v>
      </c>
      <c r="I1787" s="11">
        <v>43.612149009999996</v>
      </c>
      <c r="J1787" s="11">
        <v>996.04658637</v>
      </c>
      <c r="K1787" s="11">
        <v>39.87566983</v>
      </c>
      <c r="L1787" s="11">
        <v>1010.61003565</v>
      </c>
      <c r="M1787" s="11">
        <v>38.312261880000001</v>
      </c>
      <c r="N1787" s="11">
        <v>1143.4006527000001</v>
      </c>
      <c r="O1787" s="12">
        <v>41.201922539999998</v>
      </c>
      <c r="P1787" s="6" t="str">
        <f t="shared" si="54"/>
        <v/>
      </c>
      <c r="Q1787" s="6" t="str">
        <f t="shared" si="55"/>
        <v/>
      </c>
    </row>
    <row r="1788" spans="1:17" x14ac:dyDescent="0.25">
      <c r="A1788" t="str">
        <f>IF(OR(AND(P1788&lt;&gt;"",P1788&gt;$P$5),AND(Q1788&lt;&gt;"",Q1788&gt;$P$5)),MAX(A$5:A1787)+1,"")</f>
        <v/>
      </c>
      <c r="B1788" s="7" t="s">
        <v>1781</v>
      </c>
      <c r="C1788" s="8" t="s">
        <v>4843</v>
      </c>
      <c r="D1788" s="11" t="e">
        <v>#VALUE!</v>
      </c>
      <c r="E1788" s="11" t="e">
        <v>#VALUE!</v>
      </c>
      <c r="F1788" s="11">
        <v>103.31236187</v>
      </c>
      <c r="G1788" s="11">
        <v>54.188643630000001</v>
      </c>
      <c r="H1788" s="11">
        <v>170.42506536000002</v>
      </c>
      <c r="I1788" s="11">
        <v>91.351250759999999</v>
      </c>
      <c r="J1788" s="11">
        <v>213.12698456000001</v>
      </c>
      <c r="K1788" s="11">
        <v>126.71912301</v>
      </c>
      <c r="L1788" s="11">
        <v>231.70521538</v>
      </c>
      <c r="M1788" s="11">
        <v>105.6202949</v>
      </c>
      <c r="N1788" s="11">
        <v>239.78818414</v>
      </c>
      <c r="O1788" s="12">
        <v>76.509922040000006</v>
      </c>
      <c r="P1788" s="6" t="str">
        <f t="shared" si="54"/>
        <v/>
      </c>
      <c r="Q1788" s="6" t="str">
        <f t="shared" si="55"/>
        <v/>
      </c>
    </row>
    <row r="1789" spans="1:17" x14ac:dyDescent="0.25">
      <c r="A1789" t="str">
        <f>IF(OR(AND(P1789&lt;&gt;"",P1789&gt;$P$5),AND(Q1789&lt;&gt;"",Q1789&gt;$P$5)),MAX(A$5:A1788)+1,"")</f>
        <v/>
      </c>
      <c r="B1789" s="7" t="s">
        <v>1782</v>
      </c>
      <c r="C1789" s="8" t="s">
        <v>4844</v>
      </c>
      <c r="D1789" s="11" t="e">
        <v>#VALUE!</v>
      </c>
      <c r="E1789" s="11" t="e">
        <v>#VALUE!</v>
      </c>
      <c r="F1789" s="11">
        <v>210.21958315000001</v>
      </c>
      <c r="G1789" s="11">
        <v>42.053967790000002</v>
      </c>
      <c r="H1789" s="11">
        <v>363.32172877999994</v>
      </c>
      <c r="I1789" s="11">
        <v>70.629831180000011</v>
      </c>
      <c r="J1789" s="11">
        <v>535.26436147000004</v>
      </c>
      <c r="K1789" s="11">
        <v>101.27038954999999</v>
      </c>
      <c r="L1789" s="11">
        <v>572.72838978999994</v>
      </c>
      <c r="M1789" s="11">
        <v>107.56314709999999</v>
      </c>
      <c r="N1789" s="11">
        <v>580.34664530999999</v>
      </c>
      <c r="O1789" s="12">
        <v>110.40277734</v>
      </c>
      <c r="P1789" s="6" t="str">
        <f t="shared" si="54"/>
        <v/>
      </c>
      <c r="Q1789" s="6" t="str">
        <f t="shared" si="55"/>
        <v/>
      </c>
    </row>
    <row r="1790" spans="1:17" x14ac:dyDescent="0.25">
      <c r="A1790" t="str">
        <f>IF(OR(AND(P1790&lt;&gt;"",P1790&gt;$P$5),AND(Q1790&lt;&gt;"",Q1790&gt;$P$5)),MAX(A$5:A1789)+1,"")</f>
        <v/>
      </c>
      <c r="B1790" s="7" t="s">
        <v>1783</v>
      </c>
      <c r="C1790" s="8" t="s">
        <v>4845</v>
      </c>
      <c r="D1790" s="11" t="e">
        <v>#VALUE!</v>
      </c>
      <c r="E1790" s="11" t="e">
        <v>#VALUE!</v>
      </c>
      <c r="F1790" s="11">
        <v>106.34747895000001</v>
      </c>
      <c r="G1790" s="11">
        <v>6.5284185800000003</v>
      </c>
      <c r="H1790" s="11">
        <v>252.12347650000001</v>
      </c>
      <c r="I1790" s="11">
        <v>53.770263399999997</v>
      </c>
      <c r="J1790" s="11">
        <v>336.27251352999997</v>
      </c>
      <c r="K1790" s="11">
        <v>96.680887620000007</v>
      </c>
      <c r="L1790" s="11">
        <v>452.20959409</v>
      </c>
      <c r="M1790" s="11">
        <v>112.311779</v>
      </c>
      <c r="N1790" s="11">
        <v>615.46333996999999</v>
      </c>
      <c r="O1790" s="12">
        <v>116.60938331</v>
      </c>
      <c r="P1790" s="6" t="str">
        <f t="shared" si="54"/>
        <v/>
      </c>
      <c r="Q1790" s="6" t="str">
        <f t="shared" si="55"/>
        <v/>
      </c>
    </row>
    <row r="1791" spans="1:17" x14ac:dyDescent="0.25">
      <c r="A1791" t="str">
        <f>IF(OR(AND(P1791&lt;&gt;"",P1791&gt;$P$5),AND(Q1791&lt;&gt;"",Q1791&gt;$P$5)),MAX(A$5:A1790)+1,"")</f>
        <v/>
      </c>
      <c r="B1791" s="7" t="s">
        <v>1784</v>
      </c>
      <c r="C1791" s="8" t="s">
        <v>4846</v>
      </c>
      <c r="D1791" s="11" t="e">
        <v>#VALUE!</v>
      </c>
      <c r="E1791" s="11" t="e">
        <v>#VALUE!</v>
      </c>
      <c r="F1791" s="11">
        <v>291.36746099999999</v>
      </c>
      <c r="G1791" s="11">
        <v>35.847268939999999</v>
      </c>
      <c r="H1791" s="11">
        <v>360.32058025999999</v>
      </c>
      <c r="I1791" s="11">
        <v>40.079432570000002</v>
      </c>
      <c r="J1791" s="11">
        <v>442.84208695000001</v>
      </c>
      <c r="K1791" s="11">
        <v>45.072687109999997</v>
      </c>
      <c r="L1791" s="11">
        <v>510.72712213</v>
      </c>
      <c r="M1791" s="11">
        <v>53.441241959999999</v>
      </c>
      <c r="N1791" s="11">
        <v>579.743065</v>
      </c>
      <c r="O1791" s="12">
        <v>93.601767590000009</v>
      </c>
      <c r="P1791" s="6" t="str">
        <f t="shared" si="54"/>
        <v/>
      </c>
      <c r="Q1791" s="6" t="str">
        <f t="shared" si="55"/>
        <v/>
      </c>
    </row>
    <row r="1792" spans="1:17" x14ac:dyDescent="0.25">
      <c r="A1792">
        <f>IF(OR(AND(P1792&lt;&gt;"",P1792&gt;$P$5),AND(Q1792&lt;&gt;"",Q1792&gt;$P$5)),MAX(A$5:A1791)+1,"")</f>
        <v>659</v>
      </c>
      <c r="B1792" s="7" t="s">
        <v>1785</v>
      </c>
      <c r="C1792" s="8" t="s">
        <v>4847</v>
      </c>
      <c r="D1792" s="11">
        <v>21823.071492080002</v>
      </c>
      <c r="E1792" s="11">
        <v>1920.1527770299999</v>
      </c>
      <c r="F1792" s="11">
        <v>30995.64546553</v>
      </c>
      <c r="G1792" s="11">
        <v>4638.2478831000008</v>
      </c>
      <c r="H1792" s="11">
        <v>33511.08878926</v>
      </c>
      <c r="I1792" s="11">
        <v>2732.9098369000003</v>
      </c>
      <c r="J1792" s="11">
        <v>35187.057451950001</v>
      </c>
      <c r="K1792" s="11">
        <v>554.44441578999999</v>
      </c>
      <c r="L1792" s="11">
        <v>38040.226858949994</v>
      </c>
      <c r="M1792" s="11">
        <v>2663.9784615399999</v>
      </c>
      <c r="N1792" s="11">
        <v>48237.369754910003</v>
      </c>
      <c r="O1792" s="12">
        <v>6205.3665512099997</v>
      </c>
      <c r="P1792" s="6">
        <f t="shared" si="54"/>
        <v>0.17190808025023263</v>
      </c>
      <c r="Q1792" s="6">
        <f t="shared" si="55"/>
        <v>0.26440536850062446</v>
      </c>
    </row>
    <row r="1793" spans="1:17" x14ac:dyDescent="0.25">
      <c r="A1793" t="str">
        <f>IF(OR(AND(P1793&lt;&gt;"",P1793&gt;$P$5),AND(Q1793&lt;&gt;"",Q1793&gt;$P$5)),MAX(A$5:A1792)+1,"")</f>
        <v/>
      </c>
      <c r="B1793" s="7" t="s">
        <v>1786</v>
      </c>
      <c r="C1793" s="8" t="s">
        <v>4848</v>
      </c>
      <c r="D1793" s="11" t="e">
        <v>#VALUE!</v>
      </c>
      <c r="E1793" s="11" t="e">
        <v>#VALUE!</v>
      </c>
      <c r="F1793" s="11">
        <v>214.48310000000001</v>
      </c>
      <c r="G1793" s="11">
        <v>32.0379</v>
      </c>
      <c r="H1793" s="11">
        <v>248.26839090000001</v>
      </c>
      <c r="I1793" s="11">
        <v>35.404318570000001</v>
      </c>
      <c r="J1793" s="11">
        <v>280.34717085</v>
      </c>
      <c r="K1793" s="11">
        <v>41.804542399999995</v>
      </c>
      <c r="L1793" s="11">
        <v>283.65538777999996</v>
      </c>
      <c r="M1793" s="11">
        <v>47.649305229999996</v>
      </c>
      <c r="N1793" s="11">
        <v>354.09840556</v>
      </c>
      <c r="O1793" s="12">
        <v>50.934159880000003</v>
      </c>
      <c r="P1793" s="6" t="str">
        <f t="shared" si="54"/>
        <v/>
      </c>
      <c r="Q1793" s="6" t="str">
        <f t="shared" si="55"/>
        <v/>
      </c>
    </row>
    <row r="1794" spans="1:17" x14ac:dyDescent="0.25">
      <c r="A1794" t="str">
        <f>IF(OR(AND(P1794&lt;&gt;"",P1794&gt;$P$5),AND(Q1794&lt;&gt;"",Q1794&gt;$P$5)),MAX(A$5:A1793)+1,"")</f>
        <v/>
      </c>
      <c r="B1794" s="7" t="s">
        <v>1787</v>
      </c>
      <c r="C1794" s="8" t="s">
        <v>4849</v>
      </c>
      <c r="D1794" s="11" t="e">
        <v>#VALUE!</v>
      </c>
      <c r="E1794" s="11" t="e">
        <v>#VALUE!</v>
      </c>
      <c r="F1794" s="11">
        <v>225.78442859999998</v>
      </c>
      <c r="G1794" s="11">
        <v>97.936537779999995</v>
      </c>
      <c r="H1794" s="11">
        <v>251.83309506000001</v>
      </c>
      <c r="I1794" s="11">
        <v>52.566456130000006</v>
      </c>
      <c r="J1794" s="11">
        <v>285.01674460000004</v>
      </c>
      <c r="K1794" s="11">
        <v>59.475475950000003</v>
      </c>
      <c r="L1794" s="11">
        <v>338.02921213000002</v>
      </c>
      <c r="M1794" s="11">
        <v>56.552187050000001</v>
      </c>
      <c r="N1794" s="11">
        <v>332.30734598000004</v>
      </c>
      <c r="O1794" s="12">
        <v>51.106090109999997</v>
      </c>
      <c r="P1794" s="6" t="str">
        <f t="shared" si="54"/>
        <v/>
      </c>
      <c r="Q1794" s="6" t="str">
        <f t="shared" si="55"/>
        <v/>
      </c>
    </row>
    <row r="1795" spans="1:17" x14ac:dyDescent="0.25">
      <c r="A1795" t="str">
        <f>IF(OR(AND(P1795&lt;&gt;"",P1795&gt;$P$5),AND(Q1795&lt;&gt;"",Q1795&gt;$P$5)),MAX(A$5:A1794)+1,"")</f>
        <v/>
      </c>
      <c r="B1795" s="7" t="s">
        <v>1788</v>
      </c>
      <c r="C1795" s="8" t="s">
        <v>4850</v>
      </c>
      <c r="D1795" s="11" t="e">
        <v>#VALUE!</v>
      </c>
      <c r="E1795" s="11" t="e">
        <v>#VALUE!</v>
      </c>
      <c r="F1795" s="11">
        <v>149.00310493999999</v>
      </c>
      <c r="G1795" s="11">
        <v>19.791067340000001</v>
      </c>
      <c r="H1795" s="11">
        <v>210.23730778000001</v>
      </c>
      <c r="I1795" s="11">
        <v>34.05814238</v>
      </c>
      <c r="J1795" s="11">
        <v>277.36683062000003</v>
      </c>
      <c r="K1795" s="11">
        <v>44.466124280000002</v>
      </c>
      <c r="L1795" s="11">
        <v>289.84972247000002</v>
      </c>
      <c r="M1795" s="11">
        <v>54.224089920000004</v>
      </c>
      <c r="N1795" s="11">
        <v>293.97843154000003</v>
      </c>
      <c r="O1795" s="12">
        <v>58.767414609999996</v>
      </c>
      <c r="P1795" s="6" t="str">
        <f t="shared" si="54"/>
        <v/>
      </c>
      <c r="Q1795" s="6" t="str">
        <f t="shared" si="55"/>
        <v/>
      </c>
    </row>
    <row r="1796" spans="1:17" x14ac:dyDescent="0.25">
      <c r="A1796" t="str">
        <f>IF(OR(AND(P1796&lt;&gt;"",P1796&gt;$P$5),AND(Q1796&lt;&gt;"",Q1796&gt;$P$5)),MAX(A$5:A1795)+1,"")</f>
        <v/>
      </c>
      <c r="B1796" s="7" t="s">
        <v>1789</v>
      </c>
      <c r="C1796" s="8" t="s">
        <v>4851</v>
      </c>
      <c r="D1796" s="11" t="e">
        <v>#VALUE!</v>
      </c>
      <c r="E1796" s="11" t="e">
        <v>#VALUE!</v>
      </c>
      <c r="F1796" s="11">
        <v>304.92842751999996</v>
      </c>
      <c r="G1796" s="11">
        <v>52.574784919999999</v>
      </c>
      <c r="H1796" s="11">
        <v>347.56806683999997</v>
      </c>
      <c r="I1796" s="11">
        <v>65.747707880000007</v>
      </c>
      <c r="J1796" s="11">
        <v>461.04899575999997</v>
      </c>
      <c r="K1796" s="11">
        <v>79.358767290000003</v>
      </c>
      <c r="L1796" s="11">
        <v>522.63426832999994</v>
      </c>
      <c r="M1796" s="11">
        <v>92.398534720000001</v>
      </c>
      <c r="N1796" s="11">
        <v>615.11957513000004</v>
      </c>
      <c r="O1796" s="12">
        <v>94.450328089999999</v>
      </c>
      <c r="P1796" s="6" t="str">
        <f t="shared" si="54"/>
        <v/>
      </c>
      <c r="Q1796" s="6" t="str">
        <f t="shared" si="55"/>
        <v/>
      </c>
    </row>
    <row r="1797" spans="1:17" x14ac:dyDescent="0.25">
      <c r="A1797" t="str">
        <f>IF(OR(AND(P1797&lt;&gt;"",P1797&gt;$P$5),AND(Q1797&lt;&gt;"",Q1797&gt;$P$5)),MAX(A$5:A1796)+1,"")</f>
        <v/>
      </c>
      <c r="B1797" s="7" t="s">
        <v>1790</v>
      </c>
      <c r="C1797" s="8" t="s">
        <v>4852</v>
      </c>
      <c r="D1797" s="11" t="e">
        <v>#VALUE!</v>
      </c>
      <c r="E1797" s="11" t="e">
        <v>#VALUE!</v>
      </c>
      <c r="F1797" s="11">
        <v>138.82252116999999</v>
      </c>
      <c r="G1797" s="11">
        <v>47.434775420000001</v>
      </c>
      <c r="H1797" s="11">
        <v>310.26444829000002</v>
      </c>
      <c r="I1797" s="11">
        <v>104.38691308</v>
      </c>
      <c r="J1797" s="11">
        <v>252.27795689999999</v>
      </c>
      <c r="K1797" s="11">
        <v>76.033419499999994</v>
      </c>
      <c r="L1797" s="11">
        <v>200.09446416</v>
      </c>
      <c r="M1797" s="11">
        <v>40.109474259999999</v>
      </c>
      <c r="N1797" s="11">
        <v>221.25674666</v>
      </c>
      <c r="O1797" s="12">
        <v>43.445668779999998</v>
      </c>
      <c r="P1797" s="6" t="str">
        <f t="shared" si="54"/>
        <v/>
      </c>
      <c r="Q1797" s="6" t="str">
        <f t="shared" si="55"/>
        <v/>
      </c>
    </row>
    <row r="1798" spans="1:17" x14ac:dyDescent="0.25">
      <c r="A1798" t="str">
        <f>IF(OR(AND(P1798&lt;&gt;"",P1798&gt;$P$5),AND(Q1798&lt;&gt;"",Q1798&gt;$P$5)),MAX(A$5:A1797)+1,"")</f>
        <v/>
      </c>
      <c r="B1798" s="7" t="s">
        <v>1791</v>
      </c>
      <c r="C1798" s="8" t="s">
        <v>4853</v>
      </c>
      <c r="D1798" s="11">
        <v>229.78359957000001</v>
      </c>
      <c r="E1798" s="11">
        <v>29.040556540000001</v>
      </c>
      <c r="F1798" s="11">
        <v>336.58666094</v>
      </c>
      <c r="G1798" s="11">
        <v>42.30138453</v>
      </c>
      <c r="H1798" s="11">
        <v>478.45589394000001</v>
      </c>
      <c r="I1798" s="11">
        <v>52.813101079999996</v>
      </c>
      <c r="J1798" s="11">
        <v>533.13570195</v>
      </c>
      <c r="K1798" s="11">
        <v>57.827563359999999</v>
      </c>
      <c r="L1798" s="11">
        <v>460.01311154000001</v>
      </c>
      <c r="M1798" s="11">
        <v>40.773876020000003</v>
      </c>
      <c r="N1798" s="11">
        <v>545.95954058000007</v>
      </c>
      <c r="O1798" s="12">
        <v>42.197837970000002</v>
      </c>
      <c r="P1798" s="6">
        <f t="shared" si="54"/>
        <v>0.18896285345303032</v>
      </c>
      <c r="Q1798" s="6">
        <f t="shared" si="55"/>
        <v>7.7598685726981698E-2</v>
      </c>
    </row>
    <row r="1799" spans="1:17" x14ac:dyDescent="0.25">
      <c r="A1799" t="str">
        <f>IF(OR(AND(P1799&lt;&gt;"",P1799&gt;$P$5),AND(Q1799&lt;&gt;"",Q1799&gt;$P$5)),MAX(A$5:A1798)+1,"")</f>
        <v/>
      </c>
      <c r="B1799" s="7" t="s">
        <v>1792</v>
      </c>
      <c r="C1799" s="8" t="s">
        <v>4854</v>
      </c>
      <c r="D1799" s="11" t="e">
        <v>#VALUE!</v>
      </c>
      <c r="E1799" s="11" t="e">
        <v>#VALUE!</v>
      </c>
      <c r="F1799" s="11">
        <v>116.99945292</v>
      </c>
      <c r="G1799" s="11">
        <v>29.818692289999998</v>
      </c>
      <c r="H1799" s="11">
        <v>169.34661211000002</v>
      </c>
      <c r="I1799" s="11">
        <v>42.444493850000001</v>
      </c>
      <c r="J1799" s="11">
        <v>206.26272029</v>
      </c>
      <c r="K1799" s="11">
        <v>45.997525380000006</v>
      </c>
      <c r="L1799" s="11">
        <v>234.81594525</v>
      </c>
      <c r="M1799" s="11">
        <v>47.660202079999998</v>
      </c>
      <c r="N1799" s="11">
        <v>247.52341162000002</v>
      </c>
      <c r="O1799" s="12">
        <v>49.707738790000001</v>
      </c>
      <c r="P1799" s="6" t="str">
        <f t="shared" si="54"/>
        <v/>
      </c>
      <c r="Q1799" s="6" t="str">
        <f t="shared" si="55"/>
        <v/>
      </c>
    </row>
    <row r="1800" spans="1:17" x14ac:dyDescent="0.25">
      <c r="A1800" t="str">
        <f>IF(OR(AND(P1800&lt;&gt;"",P1800&gt;$P$5),AND(Q1800&lt;&gt;"",Q1800&gt;$P$5)),MAX(A$5:A1799)+1,"")</f>
        <v/>
      </c>
      <c r="B1800" s="7" t="s">
        <v>1793</v>
      </c>
      <c r="C1800" s="8" t="s">
        <v>4855</v>
      </c>
      <c r="D1800" s="11">
        <v>256.67321563000002</v>
      </c>
      <c r="E1800" s="11">
        <v>31.488287379999999</v>
      </c>
      <c r="F1800" s="11">
        <v>314.19176492000003</v>
      </c>
      <c r="G1800" s="11">
        <v>36.432386280000003</v>
      </c>
      <c r="H1800" s="11">
        <v>332.56126745</v>
      </c>
      <c r="I1800" s="11">
        <v>40.685378030000003</v>
      </c>
      <c r="J1800" s="11">
        <v>394.55425888999997</v>
      </c>
      <c r="K1800" s="11">
        <v>50.987836950000002</v>
      </c>
      <c r="L1800" s="11">
        <v>461.54737574000001</v>
      </c>
      <c r="M1800" s="11">
        <v>68.991077860000004</v>
      </c>
      <c r="N1800" s="11">
        <v>469.67450801999996</v>
      </c>
      <c r="O1800" s="12">
        <v>77.932587310000002</v>
      </c>
      <c r="P1800" s="6">
        <f t="shared" ref="P1800:P1863" si="56">IFERROR(IF(OR(D1800&lt;0,D1800=""),"",POWER(N1800/D1800,1/5)-1),"")</f>
        <v>0.12845251168555594</v>
      </c>
      <c r="Q1800" s="6">
        <f t="shared" ref="Q1800:Q1863" si="57">IFERROR(IF(OR(E1800&lt;0,E1800=""),"",POWER(O1800/E1800,1/5)-1),"")</f>
        <v>0.19870967573122655</v>
      </c>
    </row>
    <row r="1801" spans="1:17" x14ac:dyDescent="0.25">
      <c r="A1801" t="str">
        <f>IF(OR(AND(P1801&lt;&gt;"",P1801&gt;$P$5),AND(Q1801&lt;&gt;"",Q1801&gt;$P$5)),MAX(A$5:A1800)+1,"")</f>
        <v/>
      </c>
      <c r="B1801" s="7" t="s">
        <v>1794</v>
      </c>
      <c r="C1801" s="8" t="s">
        <v>4856</v>
      </c>
      <c r="D1801" s="11" t="e">
        <v>#VALUE!</v>
      </c>
      <c r="E1801" s="11" t="e">
        <v>#VALUE!</v>
      </c>
      <c r="F1801" s="11">
        <v>58.97157224</v>
      </c>
      <c r="G1801" s="11">
        <v>28.058714239999997</v>
      </c>
      <c r="H1801" s="11">
        <v>78.11330581</v>
      </c>
      <c r="I1801" s="11">
        <v>34.150383959999999</v>
      </c>
      <c r="J1801" s="11">
        <v>107.93743585999999</v>
      </c>
      <c r="K1801" s="11">
        <v>45.187618790000002</v>
      </c>
      <c r="L1801" s="11">
        <v>140.52277756999999</v>
      </c>
      <c r="M1801" s="11">
        <v>61.460171559999999</v>
      </c>
      <c r="N1801" s="11">
        <v>130.57715213</v>
      </c>
      <c r="O1801" s="12">
        <v>51.689692630000003</v>
      </c>
      <c r="P1801" s="6" t="str">
        <f t="shared" si="56"/>
        <v/>
      </c>
      <c r="Q1801" s="6" t="str">
        <f t="shared" si="57"/>
        <v/>
      </c>
    </row>
    <row r="1802" spans="1:17" x14ac:dyDescent="0.25">
      <c r="A1802" t="str">
        <f>IF(OR(AND(P1802&lt;&gt;"",P1802&gt;$P$5),AND(Q1802&lt;&gt;"",Q1802&gt;$P$5)),MAX(A$5:A1801)+1,"")</f>
        <v/>
      </c>
      <c r="B1802" s="7" t="s">
        <v>1795</v>
      </c>
      <c r="C1802" s="8" t="s">
        <v>4857</v>
      </c>
      <c r="D1802" s="11" t="e">
        <v>#VALUE!</v>
      </c>
      <c r="E1802" s="11" t="e">
        <v>#VALUE!</v>
      </c>
      <c r="F1802" s="11">
        <v>323.20190801000001</v>
      </c>
      <c r="G1802" s="11">
        <v>25.1064875</v>
      </c>
      <c r="H1802" s="11">
        <v>364.53631892999999</v>
      </c>
      <c r="I1802" s="11">
        <v>35.753598329999996</v>
      </c>
      <c r="J1802" s="11">
        <v>420.46811719999999</v>
      </c>
      <c r="K1802" s="11">
        <v>40.404578149999999</v>
      </c>
      <c r="L1802" s="11">
        <v>443.34946675999998</v>
      </c>
      <c r="M1802" s="11">
        <v>44.210499939999998</v>
      </c>
      <c r="N1802" s="11">
        <v>448.28430143999998</v>
      </c>
      <c r="O1802" s="12">
        <v>49.508161689999994</v>
      </c>
      <c r="P1802" s="6" t="str">
        <f t="shared" si="56"/>
        <v/>
      </c>
      <c r="Q1802" s="6" t="str">
        <f t="shared" si="57"/>
        <v/>
      </c>
    </row>
    <row r="1803" spans="1:17" x14ac:dyDescent="0.25">
      <c r="A1803" t="str">
        <f>IF(OR(AND(P1803&lt;&gt;"",P1803&gt;$P$5),AND(Q1803&lt;&gt;"",Q1803&gt;$P$5)),MAX(A$5:A1802)+1,"")</f>
        <v/>
      </c>
      <c r="B1803" s="7" t="s">
        <v>1796</v>
      </c>
      <c r="C1803" s="8" t="s">
        <v>4858</v>
      </c>
      <c r="D1803" s="11" t="e">
        <v>#VALUE!</v>
      </c>
      <c r="E1803" s="11" t="e">
        <v>#VALUE!</v>
      </c>
      <c r="F1803" s="11">
        <v>133.85897849</v>
      </c>
      <c r="G1803" s="11">
        <v>15.2762981</v>
      </c>
      <c r="H1803" s="11">
        <v>165.38277495</v>
      </c>
      <c r="I1803" s="11">
        <v>34.10444974</v>
      </c>
      <c r="J1803" s="11">
        <v>194.13355043000001</v>
      </c>
      <c r="K1803" s="11">
        <v>40.945065249999999</v>
      </c>
      <c r="L1803" s="11">
        <v>240.0284599</v>
      </c>
      <c r="M1803" s="11">
        <v>45.305830579999999</v>
      </c>
      <c r="N1803" s="11">
        <v>261.95558227999999</v>
      </c>
      <c r="O1803" s="12">
        <v>50.047636070000003</v>
      </c>
      <c r="P1803" s="6" t="str">
        <f t="shared" si="56"/>
        <v/>
      </c>
      <c r="Q1803" s="6" t="str">
        <f t="shared" si="57"/>
        <v/>
      </c>
    </row>
    <row r="1804" spans="1:17" x14ac:dyDescent="0.25">
      <c r="A1804" t="str">
        <f>IF(OR(AND(P1804&lt;&gt;"",P1804&gt;$P$5),AND(Q1804&lt;&gt;"",Q1804&gt;$P$5)),MAX(A$5:A1803)+1,"")</f>
        <v/>
      </c>
      <c r="B1804" s="7" t="s">
        <v>1797</v>
      </c>
      <c r="C1804" s="8" t="s">
        <v>4859</v>
      </c>
      <c r="D1804" s="11" t="e">
        <v>#VALUE!</v>
      </c>
      <c r="E1804" s="11" t="e">
        <v>#VALUE!</v>
      </c>
      <c r="F1804" s="11">
        <v>302.35462866</v>
      </c>
      <c r="G1804" s="11">
        <v>66.84951006</v>
      </c>
      <c r="H1804" s="11">
        <v>483.35713745999999</v>
      </c>
      <c r="I1804" s="11">
        <v>72.332496480000003</v>
      </c>
      <c r="J1804" s="11">
        <v>773.02536140999996</v>
      </c>
      <c r="K1804" s="11">
        <v>78.662128659999993</v>
      </c>
      <c r="L1804" s="11">
        <v>888.37539889999994</v>
      </c>
      <c r="M1804" s="11">
        <v>95.451635040000014</v>
      </c>
      <c r="N1804" s="11">
        <v>1019.00096822</v>
      </c>
      <c r="O1804" s="12">
        <v>123.34871396</v>
      </c>
      <c r="P1804" s="6" t="str">
        <f t="shared" si="56"/>
        <v/>
      </c>
      <c r="Q1804" s="6" t="str">
        <f t="shared" si="57"/>
        <v/>
      </c>
    </row>
    <row r="1805" spans="1:17" x14ac:dyDescent="0.25">
      <c r="A1805" t="str">
        <f>IF(OR(AND(P1805&lt;&gt;"",P1805&gt;$P$5),AND(Q1805&lt;&gt;"",Q1805&gt;$P$5)),MAX(A$5:A1804)+1,"")</f>
        <v/>
      </c>
      <c r="B1805" s="7" t="s">
        <v>1798</v>
      </c>
      <c r="C1805" s="8" t="s">
        <v>4860</v>
      </c>
      <c r="D1805" s="11" t="e">
        <v>#VALUE!</v>
      </c>
      <c r="E1805" s="11" t="e">
        <v>#VALUE!</v>
      </c>
      <c r="F1805" s="11">
        <v>265.5154</v>
      </c>
      <c r="G1805" s="11">
        <v>69.4649</v>
      </c>
      <c r="H1805" s="11">
        <v>304.11989999999997</v>
      </c>
      <c r="I1805" s="11">
        <v>74.284000000000006</v>
      </c>
      <c r="J1805" s="11">
        <v>376.78693239</v>
      </c>
      <c r="K1805" s="11">
        <v>87.422334840000005</v>
      </c>
      <c r="L1805" s="11">
        <v>519.76566792000006</v>
      </c>
      <c r="M1805" s="11">
        <v>125.07070018</v>
      </c>
      <c r="N1805" s="11">
        <v>586.59509836000007</v>
      </c>
      <c r="O1805" s="12">
        <v>133.68170542999999</v>
      </c>
      <c r="P1805" s="6" t="str">
        <f t="shared" si="56"/>
        <v/>
      </c>
      <c r="Q1805" s="6" t="str">
        <f t="shared" si="57"/>
        <v/>
      </c>
    </row>
    <row r="1806" spans="1:17" x14ac:dyDescent="0.25">
      <c r="A1806" t="str">
        <f>IF(OR(AND(P1806&lt;&gt;"",P1806&gt;$P$5),AND(Q1806&lt;&gt;"",Q1806&gt;$P$5)),MAX(A$5:A1805)+1,"")</f>
        <v/>
      </c>
      <c r="B1806" s="7" t="s">
        <v>1799</v>
      </c>
      <c r="C1806" s="8" t="s">
        <v>4861</v>
      </c>
      <c r="D1806" s="11" t="e">
        <v>#VALUE!</v>
      </c>
      <c r="E1806" s="11" t="e">
        <v>#VALUE!</v>
      </c>
      <c r="F1806" s="11">
        <v>321.87052080000001</v>
      </c>
      <c r="G1806" s="11">
        <v>24.942157039999998</v>
      </c>
      <c r="H1806" s="11">
        <v>396.77380041000004</v>
      </c>
      <c r="I1806" s="11">
        <v>37.876064700000001</v>
      </c>
      <c r="J1806" s="11">
        <v>419.67677246</v>
      </c>
      <c r="K1806" s="11">
        <v>43.496774270000003</v>
      </c>
      <c r="L1806" s="11">
        <v>349.61153870999999</v>
      </c>
      <c r="M1806" s="11">
        <v>34.487249609999999</v>
      </c>
      <c r="N1806" s="11">
        <v>407.74603867000002</v>
      </c>
      <c r="O1806" s="12">
        <v>38.937321799999999</v>
      </c>
      <c r="P1806" s="6" t="str">
        <f t="shared" si="56"/>
        <v/>
      </c>
      <c r="Q1806" s="6" t="str">
        <f t="shared" si="57"/>
        <v/>
      </c>
    </row>
    <row r="1807" spans="1:17" x14ac:dyDescent="0.25">
      <c r="A1807" t="str">
        <f>IF(OR(AND(P1807&lt;&gt;"",P1807&gt;$P$5),AND(Q1807&lt;&gt;"",Q1807&gt;$P$5)),MAX(A$5:A1806)+1,"")</f>
        <v/>
      </c>
      <c r="B1807" s="7" t="s">
        <v>1800</v>
      </c>
      <c r="C1807" s="8" t="s">
        <v>4862</v>
      </c>
      <c r="D1807" s="11" t="e">
        <v>#VALUE!</v>
      </c>
      <c r="E1807" s="11" t="e">
        <v>#VALUE!</v>
      </c>
      <c r="F1807" s="11">
        <v>157.18715887000002</v>
      </c>
      <c r="G1807" s="11">
        <v>34.242076159999996</v>
      </c>
      <c r="H1807" s="11">
        <v>164.25443534999999</v>
      </c>
      <c r="I1807" s="11">
        <v>37.89486394</v>
      </c>
      <c r="J1807" s="11">
        <v>213.16945365999999</v>
      </c>
      <c r="K1807" s="11">
        <v>46.339670130000002</v>
      </c>
      <c r="L1807" s="11">
        <v>223.50727993999999</v>
      </c>
      <c r="M1807" s="11">
        <v>47.030884490000005</v>
      </c>
      <c r="N1807" s="11">
        <v>224.5564445</v>
      </c>
      <c r="O1807" s="12">
        <v>42.171882320000002</v>
      </c>
      <c r="P1807" s="6" t="str">
        <f t="shared" si="56"/>
        <v/>
      </c>
      <c r="Q1807" s="6" t="str">
        <f t="shared" si="57"/>
        <v/>
      </c>
    </row>
    <row r="1808" spans="1:17" x14ac:dyDescent="0.25">
      <c r="A1808" t="str">
        <f>IF(OR(AND(P1808&lt;&gt;"",P1808&gt;$P$5),AND(Q1808&lt;&gt;"",Q1808&gt;$P$5)),MAX(A$5:A1807)+1,"")</f>
        <v/>
      </c>
      <c r="B1808" s="7" t="s">
        <v>1801</v>
      </c>
      <c r="C1808" s="8" t="s">
        <v>4863</v>
      </c>
      <c r="D1808" s="11" t="e">
        <v>#VALUE!</v>
      </c>
      <c r="E1808" s="11" t="e">
        <v>#VALUE!</v>
      </c>
      <c r="F1808" s="11">
        <v>139.69829534000002</v>
      </c>
      <c r="G1808" s="11">
        <v>42.85727103</v>
      </c>
      <c r="H1808" s="11">
        <v>193.28739181999998</v>
      </c>
      <c r="I1808" s="11">
        <v>59.219543170000001</v>
      </c>
      <c r="J1808" s="11">
        <v>251.64328893999999</v>
      </c>
      <c r="K1808" s="11">
        <v>78.694366400000007</v>
      </c>
      <c r="L1808" s="11">
        <v>304.83673483000001</v>
      </c>
      <c r="M1808" s="11">
        <v>93.103863790000005</v>
      </c>
      <c r="N1808" s="11">
        <v>386.33952786999998</v>
      </c>
      <c r="O1808" s="12">
        <v>119.81024857999999</v>
      </c>
      <c r="P1808" s="6" t="str">
        <f t="shared" si="56"/>
        <v/>
      </c>
      <c r="Q1808" s="6" t="str">
        <f t="shared" si="57"/>
        <v/>
      </c>
    </row>
    <row r="1809" spans="1:17" x14ac:dyDescent="0.25">
      <c r="A1809" t="str">
        <f>IF(OR(AND(P1809&lt;&gt;"",P1809&gt;$P$5),AND(Q1809&lt;&gt;"",Q1809&gt;$P$5)),MAX(A$5:A1808)+1,"")</f>
        <v/>
      </c>
      <c r="B1809" s="7" t="s">
        <v>1802</v>
      </c>
      <c r="C1809" s="8" t="s">
        <v>4864</v>
      </c>
      <c r="D1809" s="11" t="e">
        <v>#VALUE!</v>
      </c>
      <c r="E1809" s="11" t="e">
        <v>#VALUE!</v>
      </c>
      <c r="F1809" s="11">
        <v>314.41291977999998</v>
      </c>
      <c r="G1809" s="11">
        <v>24.170111410000001</v>
      </c>
      <c r="H1809" s="11">
        <v>339.90916529999998</v>
      </c>
      <c r="I1809" s="11">
        <v>33.215689709999999</v>
      </c>
      <c r="J1809" s="11">
        <v>406.26760655000004</v>
      </c>
      <c r="K1809" s="11">
        <v>35.821836509999997</v>
      </c>
      <c r="L1809" s="11">
        <v>403.18135027</v>
      </c>
      <c r="M1809" s="11">
        <v>38.300574130000001</v>
      </c>
      <c r="N1809" s="11">
        <v>375.74129983999995</v>
      </c>
      <c r="O1809" s="12">
        <v>45.289005979999999</v>
      </c>
      <c r="P1809" s="6" t="str">
        <f t="shared" si="56"/>
        <v/>
      </c>
      <c r="Q1809" s="6" t="str">
        <f t="shared" si="57"/>
        <v/>
      </c>
    </row>
    <row r="1810" spans="1:17" x14ac:dyDescent="0.25">
      <c r="A1810" t="str">
        <f>IF(OR(AND(P1810&lt;&gt;"",P1810&gt;$P$5),AND(Q1810&lt;&gt;"",Q1810&gt;$P$5)),MAX(A$5:A1809)+1,"")</f>
        <v/>
      </c>
      <c r="B1810" s="7" t="s">
        <v>1803</v>
      </c>
      <c r="C1810" s="8" t="s">
        <v>4865</v>
      </c>
      <c r="D1810" s="11" t="e">
        <v>#VALUE!</v>
      </c>
      <c r="E1810" s="11" t="e">
        <v>#VALUE!</v>
      </c>
      <c r="F1810" s="11">
        <v>199.23951002999999</v>
      </c>
      <c r="G1810" s="11">
        <v>57.221874569999997</v>
      </c>
      <c r="H1810" s="11">
        <v>211.96231571000001</v>
      </c>
      <c r="I1810" s="11">
        <v>66.917400459999996</v>
      </c>
      <c r="J1810" s="11">
        <v>199.04105344999999</v>
      </c>
      <c r="K1810" s="11">
        <v>76.054908120000007</v>
      </c>
      <c r="L1810" s="11">
        <v>205.57975553999998</v>
      </c>
      <c r="M1810" s="11">
        <v>87.740919450000007</v>
      </c>
      <c r="N1810" s="11">
        <v>203.73708081000001</v>
      </c>
      <c r="O1810" s="12">
        <v>92.136444670000003</v>
      </c>
      <c r="P1810" s="6" t="str">
        <f t="shared" si="56"/>
        <v/>
      </c>
      <c r="Q1810" s="6" t="str">
        <f t="shared" si="57"/>
        <v/>
      </c>
    </row>
    <row r="1811" spans="1:17" x14ac:dyDescent="0.25">
      <c r="A1811" t="str">
        <f>IF(OR(AND(P1811&lt;&gt;"",P1811&gt;$P$5),AND(Q1811&lt;&gt;"",Q1811&gt;$P$5)),MAX(A$5:A1810)+1,"")</f>
        <v/>
      </c>
      <c r="B1811" s="7" t="s">
        <v>1804</v>
      </c>
      <c r="C1811" s="8" t="s">
        <v>4866</v>
      </c>
      <c r="D1811" s="11" t="e">
        <v>#VALUE!</v>
      </c>
      <c r="E1811" s="11" t="e">
        <v>#VALUE!</v>
      </c>
      <c r="F1811" s="11">
        <v>229.61737893</v>
      </c>
      <c r="G1811" s="11">
        <v>46.854089960000003</v>
      </c>
      <c r="H1811" s="11">
        <v>249.85453074</v>
      </c>
      <c r="I1811" s="11">
        <v>56.83767323</v>
      </c>
      <c r="J1811" s="11">
        <v>267.93798830999998</v>
      </c>
      <c r="K1811" s="11">
        <v>72.468952489999992</v>
      </c>
      <c r="L1811" s="11">
        <v>292.10943770999995</v>
      </c>
      <c r="M1811" s="11">
        <v>105.65154506</v>
      </c>
      <c r="N1811" s="11">
        <v>311.47823288999996</v>
      </c>
      <c r="O1811" s="12">
        <v>118.78421259999999</v>
      </c>
      <c r="P1811" s="6" t="str">
        <f t="shared" si="56"/>
        <v/>
      </c>
      <c r="Q1811" s="6" t="str">
        <f t="shared" si="57"/>
        <v/>
      </c>
    </row>
    <row r="1812" spans="1:17" x14ac:dyDescent="0.25">
      <c r="A1812" t="str">
        <f>IF(OR(AND(P1812&lt;&gt;"",P1812&gt;$P$5),AND(Q1812&lt;&gt;"",Q1812&gt;$P$5)),MAX(A$5:A1811)+1,"")</f>
        <v/>
      </c>
      <c r="B1812" s="7" t="s">
        <v>1805</v>
      </c>
      <c r="C1812" s="8" t="s">
        <v>4867</v>
      </c>
      <c r="D1812" s="11" t="e">
        <v>#VALUE!</v>
      </c>
      <c r="E1812" s="11" t="e">
        <v>#VALUE!</v>
      </c>
      <c r="F1812" s="11">
        <v>172.63980289</v>
      </c>
      <c r="G1812" s="11">
        <v>31.935360210000002</v>
      </c>
      <c r="H1812" s="11">
        <v>251.60557534</v>
      </c>
      <c r="I1812" s="11">
        <v>40.548322829999996</v>
      </c>
      <c r="J1812" s="11">
        <v>272.19424347</v>
      </c>
      <c r="K1812" s="11">
        <v>42.960938609999999</v>
      </c>
      <c r="L1812" s="11">
        <v>370.14404712999999</v>
      </c>
      <c r="M1812" s="11">
        <v>33.469296970000002</v>
      </c>
      <c r="N1812" s="11">
        <v>405.75913417000004</v>
      </c>
      <c r="O1812" s="12">
        <v>44.448491740000001</v>
      </c>
      <c r="P1812" s="6" t="str">
        <f t="shared" si="56"/>
        <v/>
      </c>
      <c r="Q1812" s="6" t="str">
        <f t="shared" si="57"/>
        <v/>
      </c>
    </row>
    <row r="1813" spans="1:17" x14ac:dyDescent="0.25">
      <c r="A1813" t="str">
        <f>IF(OR(AND(P1813&lt;&gt;"",P1813&gt;$P$5),AND(Q1813&lt;&gt;"",Q1813&gt;$P$5)),MAX(A$5:A1812)+1,"")</f>
        <v/>
      </c>
      <c r="B1813" s="7" t="s">
        <v>1806</v>
      </c>
      <c r="C1813" s="8" t="s">
        <v>4868</v>
      </c>
      <c r="D1813" s="11" t="e">
        <v>#VALUE!</v>
      </c>
      <c r="E1813" s="11" t="e">
        <v>#VALUE!</v>
      </c>
      <c r="F1813" s="11">
        <v>148.15575989999999</v>
      </c>
      <c r="G1813" s="11">
        <v>28.87445464</v>
      </c>
      <c r="H1813" s="11">
        <v>205.47653553999999</v>
      </c>
      <c r="I1813" s="11">
        <v>36.904998679999999</v>
      </c>
      <c r="J1813" s="11">
        <v>223.75838643</v>
      </c>
      <c r="K1813" s="11">
        <v>42.242329750000003</v>
      </c>
      <c r="L1813" s="11">
        <v>185.14636286000001</v>
      </c>
      <c r="M1813" s="11">
        <v>37.458834530000004</v>
      </c>
      <c r="N1813" s="11">
        <v>179.41727469</v>
      </c>
      <c r="O1813" s="12">
        <v>42.80318656</v>
      </c>
      <c r="P1813" s="6" t="str">
        <f t="shared" si="56"/>
        <v/>
      </c>
      <c r="Q1813" s="6" t="str">
        <f t="shared" si="57"/>
        <v/>
      </c>
    </row>
    <row r="1814" spans="1:17" x14ac:dyDescent="0.25">
      <c r="A1814" t="str">
        <f>IF(OR(AND(P1814&lt;&gt;"",P1814&gt;$P$5),AND(Q1814&lt;&gt;"",Q1814&gt;$P$5)),MAX(A$5:A1813)+1,"")</f>
        <v/>
      </c>
      <c r="B1814" s="7" t="s">
        <v>1807</v>
      </c>
      <c r="C1814" s="8" t="s">
        <v>4869</v>
      </c>
      <c r="D1814" s="11" t="e">
        <v>#VALUE!</v>
      </c>
      <c r="E1814" s="11" t="e">
        <v>#VALUE!</v>
      </c>
      <c r="F1814" s="11">
        <v>107.69291714000001</v>
      </c>
      <c r="G1814" s="11">
        <v>25.029624070000001</v>
      </c>
      <c r="H1814" s="11">
        <v>136.21258958999999</v>
      </c>
      <c r="I1814" s="11">
        <v>30.372157720000001</v>
      </c>
      <c r="J1814" s="11">
        <v>165.68824522999998</v>
      </c>
      <c r="K1814" s="11">
        <v>39.651672859999998</v>
      </c>
      <c r="L1814" s="11">
        <v>204.94087954</v>
      </c>
      <c r="M1814" s="11">
        <v>44.648043350000002</v>
      </c>
      <c r="N1814" s="11">
        <v>224.87363658999999</v>
      </c>
      <c r="O1814" s="12">
        <v>55.28811528</v>
      </c>
      <c r="P1814" s="6" t="str">
        <f t="shared" si="56"/>
        <v/>
      </c>
      <c r="Q1814" s="6" t="str">
        <f t="shared" si="57"/>
        <v/>
      </c>
    </row>
    <row r="1815" spans="1:17" x14ac:dyDescent="0.25">
      <c r="A1815" t="str">
        <f>IF(OR(AND(P1815&lt;&gt;"",P1815&gt;$P$5),AND(Q1815&lt;&gt;"",Q1815&gt;$P$5)),MAX(A$5:A1814)+1,"")</f>
        <v/>
      </c>
      <c r="B1815" s="7" t="s">
        <v>1808</v>
      </c>
      <c r="C1815" s="8" t="s">
        <v>4870</v>
      </c>
      <c r="D1815" s="11" t="e">
        <v>#VALUE!</v>
      </c>
      <c r="E1815" s="11" t="e">
        <v>#VALUE!</v>
      </c>
      <c r="F1815" s="11">
        <v>110.30927314</v>
      </c>
      <c r="G1815" s="11">
        <v>22.39527987</v>
      </c>
      <c r="H1815" s="11">
        <v>173.32451441000001</v>
      </c>
      <c r="I1815" s="11">
        <v>33.430272739999999</v>
      </c>
      <c r="J1815" s="11">
        <v>218.54499916999998</v>
      </c>
      <c r="K1815" s="11">
        <v>44.099267700000006</v>
      </c>
      <c r="L1815" s="11">
        <v>268.74687287</v>
      </c>
      <c r="M1815" s="11">
        <v>35.683453010000001</v>
      </c>
      <c r="N1815" s="11">
        <v>413.02402338000002</v>
      </c>
      <c r="O1815" s="12">
        <v>77.797712629999992</v>
      </c>
      <c r="P1815" s="6" t="str">
        <f t="shared" si="56"/>
        <v/>
      </c>
      <c r="Q1815" s="6" t="str">
        <f t="shared" si="57"/>
        <v/>
      </c>
    </row>
    <row r="1816" spans="1:17" x14ac:dyDescent="0.25">
      <c r="A1816" t="str">
        <f>IF(OR(AND(P1816&lt;&gt;"",P1816&gt;$P$5),AND(Q1816&lt;&gt;"",Q1816&gt;$P$5)),MAX(A$5:A1815)+1,"")</f>
        <v/>
      </c>
      <c r="B1816" s="7" t="s">
        <v>1809</v>
      </c>
      <c r="C1816" s="8" t="s">
        <v>4871</v>
      </c>
      <c r="D1816" s="11" t="e">
        <v>#VALUE!</v>
      </c>
      <c r="E1816" s="11" t="e">
        <v>#VALUE!</v>
      </c>
      <c r="F1816" s="11">
        <v>76.544881369999999</v>
      </c>
      <c r="G1816" s="11">
        <v>23.514364409999999</v>
      </c>
      <c r="H1816" s="11">
        <v>100.74724968000001</v>
      </c>
      <c r="I1816" s="11">
        <v>30.919139380000001</v>
      </c>
      <c r="J1816" s="11">
        <v>93.743645220000005</v>
      </c>
      <c r="K1816" s="11">
        <v>27.784064300000001</v>
      </c>
      <c r="L1816" s="11">
        <v>120.01193527</v>
      </c>
      <c r="M1816" s="11">
        <v>31.185311690000002</v>
      </c>
      <c r="N1816" s="11">
        <v>153.19753427000001</v>
      </c>
      <c r="O1816" s="12">
        <v>36.73197596</v>
      </c>
      <c r="P1816" s="6" t="str">
        <f t="shared" si="56"/>
        <v/>
      </c>
      <c r="Q1816" s="6" t="str">
        <f t="shared" si="57"/>
        <v/>
      </c>
    </row>
    <row r="1817" spans="1:17" x14ac:dyDescent="0.25">
      <c r="A1817" t="str">
        <f>IF(OR(AND(P1817&lt;&gt;"",P1817&gt;$P$5),AND(Q1817&lt;&gt;"",Q1817&gt;$P$5)),MAX(A$5:A1816)+1,"")</f>
        <v/>
      </c>
      <c r="B1817" s="7" t="s">
        <v>1810</v>
      </c>
      <c r="C1817" s="8" t="s">
        <v>4872</v>
      </c>
      <c r="D1817" s="11" t="e">
        <v>#VALUE!</v>
      </c>
      <c r="E1817" s="11" t="e">
        <v>#VALUE!</v>
      </c>
      <c r="F1817" s="11">
        <v>237.13523487000001</v>
      </c>
      <c r="G1817" s="11">
        <v>34.750335139999997</v>
      </c>
      <c r="H1817" s="11">
        <v>251.52895186000001</v>
      </c>
      <c r="I1817" s="11">
        <v>39.674332710000002</v>
      </c>
      <c r="J1817" s="11">
        <v>279.76542519999998</v>
      </c>
      <c r="K1817" s="11">
        <v>42.792384649999995</v>
      </c>
      <c r="L1817" s="11">
        <v>288.78454785000002</v>
      </c>
      <c r="M1817" s="11">
        <v>32.154123120000001</v>
      </c>
      <c r="N1817" s="11">
        <v>370.67816633000001</v>
      </c>
      <c r="O1817" s="12">
        <v>42.248315380000001</v>
      </c>
      <c r="P1817" s="6" t="str">
        <f t="shared" si="56"/>
        <v/>
      </c>
      <c r="Q1817" s="6" t="str">
        <f t="shared" si="57"/>
        <v/>
      </c>
    </row>
    <row r="1818" spans="1:17" x14ac:dyDescent="0.25">
      <c r="A1818" t="str">
        <f>IF(OR(AND(P1818&lt;&gt;"",P1818&gt;$P$5),AND(Q1818&lt;&gt;"",Q1818&gt;$P$5)),MAX(A$5:A1817)+1,"")</f>
        <v/>
      </c>
      <c r="B1818" s="7" t="s">
        <v>1811</v>
      </c>
      <c r="C1818" s="8" t="s">
        <v>4873</v>
      </c>
      <c r="D1818" s="11" t="e">
        <v>#VALUE!</v>
      </c>
      <c r="E1818" s="11" t="e">
        <v>#VALUE!</v>
      </c>
      <c r="F1818" s="11">
        <v>877.78867988000002</v>
      </c>
      <c r="G1818" s="11">
        <v>39.745565249999999</v>
      </c>
      <c r="H1818" s="11">
        <v>906.66273410000008</v>
      </c>
      <c r="I1818" s="11">
        <v>63.82849744</v>
      </c>
      <c r="J1818" s="11">
        <v>1143.4292891199998</v>
      </c>
      <c r="K1818" s="11">
        <v>89.809361690000003</v>
      </c>
      <c r="L1818" s="11">
        <v>1388.3399918299999</v>
      </c>
      <c r="M1818" s="11">
        <v>105.35438621999999</v>
      </c>
      <c r="N1818" s="11">
        <v>1720.5612374</v>
      </c>
      <c r="O1818" s="12">
        <v>135.89206030000003</v>
      </c>
      <c r="P1818" s="6" t="str">
        <f t="shared" si="56"/>
        <v/>
      </c>
      <c r="Q1818" s="6" t="str">
        <f t="shared" si="57"/>
        <v/>
      </c>
    </row>
    <row r="1819" spans="1:17" x14ac:dyDescent="0.25">
      <c r="A1819" t="str">
        <f>IF(OR(AND(P1819&lt;&gt;"",P1819&gt;$P$5),AND(Q1819&lt;&gt;"",Q1819&gt;$P$5)),MAX(A$5:A1818)+1,"")</f>
        <v/>
      </c>
      <c r="B1819" s="7" t="s">
        <v>1812</v>
      </c>
      <c r="C1819" s="8" t="s">
        <v>4874</v>
      </c>
      <c r="D1819" s="11" t="e">
        <v>#VALUE!</v>
      </c>
      <c r="E1819" s="11" t="e">
        <v>#VALUE!</v>
      </c>
      <c r="F1819" s="11">
        <v>344.37520000000001</v>
      </c>
      <c r="G1819" s="11">
        <v>81.632300000000001</v>
      </c>
      <c r="H1819" s="11">
        <v>658.37090000000001</v>
      </c>
      <c r="I1819" s="11">
        <v>104.0127</v>
      </c>
      <c r="J1819" s="11">
        <v>752.19661986999995</v>
      </c>
      <c r="K1819" s="11">
        <v>114.42557594</v>
      </c>
      <c r="L1819" s="11">
        <v>863.97450000000003</v>
      </c>
      <c r="M1819" s="11">
        <v>82.103300000000004</v>
      </c>
      <c r="N1819" s="11">
        <v>1437.2680661300001</v>
      </c>
      <c r="O1819" s="12">
        <v>107.07104229000001</v>
      </c>
      <c r="P1819" s="6" t="str">
        <f t="shared" si="56"/>
        <v/>
      </c>
      <c r="Q1819" s="6" t="str">
        <f t="shared" si="57"/>
        <v/>
      </c>
    </row>
    <row r="1820" spans="1:17" x14ac:dyDescent="0.25">
      <c r="A1820" t="str">
        <f>IF(OR(AND(P1820&lt;&gt;"",P1820&gt;$P$5),AND(Q1820&lt;&gt;"",Q1820&gt;$P$5)),MAX(A$5:A1819)+1,"")</f>
        <v/>
      </c>
      <c r="B1820" s="7" t="s">
        <v>1813</v>
      </c>
      <c r="C1820" s="8" t="s">
        <v>4875</v>
      </c>
      <c r="D1820" s="11" t="e">
        <v>#VALUE!</v>
      </c>
      <c r="E1820" s="11" t="e">
        <v>#VALUE!</v>
      </c>
      <c r="F1820" s="11">
        <v>194.98281315</v>
      </c>
      <c r="G1820" s="11">
        <v>75.762073299999997</v>
      </c>
      <c r="H1820" s="11">
        <v>250.62061908999999</v>
      </c>
      <c r="I1820" s="11">
        <v>100.02428906999999</v>
      </c>
      <c r="J1820" s="11">
        <v>303.58759273999999</v>
      </c>
      <c r="K1820" s="11">
        <v>126.78455325</v>
      </c>
      <c r="L1820" s="11">
        <v>370.93754904000002</v>
      </c>
      <c r="M1820" s="11">
        <v>160.04819513999999</v>
      </c>
      <c r="N1820" s="11">
        <v>508.90517683999997</v>
      </c>
      <c r="O1820" s="12">
        <v>200.44103405999999</v>
      </c>
      <c r="P1820" s="6" t="str">
        <f t="shared" si="56"/>
        <v/>
      </c>
      <c r="Q1820" s="6" t="str">
        <f t="shared" si="57"/>
        <v/>
      </c>
    </row>
    <row r="1821" spans="1:17" x14ac:dyDescent="0.25">
      <c r="A1821" t="str">
        <f>IF(OR(AND(P1821&lt;&gt;"",P1821&gt;$P$5),AND(Q1821&lt;&gt;"",Q1821&gt;$P$5)),MAX(A$5:A1820)+1,"")</f>
        <v/>
      </c>
      <c r="B1821" s="7" t="s">
        <v>1814</v>
      </c>
      <c r="C1821" s="8" t="s">
        <v>4876</v>
      </c>
      <c r="D1821" s="11" t="e">
        <v>#VALUE!</v>
      </c>
      <c r="E1821" s="11" t="e">
        <v>#VALUE!</v>
      </c>
      <c r="F1821" s="11">
        <v>99.647650540000001</v>
      </c>
      <c r="G1821" s="11">
        <v>30.410525670000002</v>
      </c>
      <c r="H1821" s="11">
        <v>124.09592209</v>
      </c>
      <c r="I1821" s="11">
        <v>33.697868909999997</v>
      </c>
      <c r="J1821" s="11">
        <v>129.54129008000001</v>
      </c>
      <c r="K1821" s="11">
        <v>37.635660860000002</v>
      </c>
      <c r="L1821" s="11">
        <v>133.97583473999998</v>
      </c>
      <c r="M1821" s="11">
        <v>37.74265046</v>
      </c>
      <c r="N1821" s="11">
        <v>121.64966894</v>
      </c>
      <c r="O1821" s="12">
        <v>37.989817590000001</v>
      </c>
      <c r="P1821" s="6" t="str">
        <f t="shared" si="56"/>
        <v/>
      </c>
      <c r="Q1821" s="6" t="str">
        <f t="shared" si="57"/>
        <v/>
      </c>
    </row>
    <row r="1822" spans="1:17" x14ac:dyDescent="0.25">
      <c r="A1822" t="str">
        <f>IF(OR(AND(P1822&lt;&gt;"",P1822&gt;$P$5),AND(Q1822&lt;&gt;"",Q1822&gt;$P$5)),MAX(A$5:A1821)+1,"")</f>
        <v/>
      </c>
      <c r="B1822" s="7" t="s">
        <v>1815</v>
      </c>
      <c r="C1822" s="8" t="s">
        <v>4877</v>
      </c>
      <c r="D1822" s="11" t="e">
        <v>#VALUE!</v>
      </c>
      <c r="E1822" s="11" t="e">
        <v>#VALUE!</v>
      </c>
      <c r="F1822" s="11">
        <v>123.68608686</v>
      </c>
      <c r="G1822" s="11">
        <v>38.080767659999999</v>
      </c>
      <c r="H1822" s="11">
        <v>160.24969605000001</v>
      </c>
      <c r="I1822" s="11">
        <v>39.941704299999998</v>
      </c>
      <c r="J1822" s="11">
        <v>201.39150918000001</v>
      </c>
      <c r="K1822" s="11">
        <v>45.870845989999999</v>
      </c>
      <c r="L1822" s="11">
        <v>216.38182681000001</v>
      </c>
      <c r="M1822" s="11">
        <v>47.229070409999999</v>
      </c>
      <c r="N1822" s="11">
        <v>272.59741100000002</v>
      </c>
      <c r="O1822" s="12">
        <v>59.494650649999997</v>
      </c>
      <c r="P1822" s="6" t="str">
        <f t="shared" si="56"/>
        <v/>
      </c>
      <c r="Q1822" s="6" t="str">
        <f t="shared" si="57"/>
        <v/>
      </c>
    </row>
    <row r="1823" spans="1:17" x14ac:dyDescent="0.25">
      <c r="A1823">
        <f>IF(OR(AND(P1823&lt;&gt;"",P1823&gt;$P$5),AND(Q1823&lt;&gt;"",Q1823&gt;$P$5)),MAX(A$5:A1822)+1,"")</f>
        <v>660</v>
      </c>
      <c r="B1823" s="7" t="s">
        <v>1816</v>
      </c>
      <c r="C1823" s="8" t="s">
        <v>4878</v>
      </c>
      <c r="D1823" s="11">
        <v>203.00766268999999</v>
      </c>
      <c r="E1823" s="11">
        <v>44.654684159999995</v>
      </c>
      <c r="F1823" s="11">
        <v>301.23023222</v>
      </c>
      <c r="G1823" s="11">
        <v>51.593386969999997</v>
      </c>
      <c r="H1823" s="11">
        <v>312.32603575999997</v>
      </c>
      <c r="I1823" s="11">
        <v>55.478524469999996</v>
      </c>
      <c r="J1823" s="11">
        <v>328.35126958999996</v>
      </c>
      <c r="K1823" s="11">
        <v>58.741393889999998</v>
      </c>
      <c r="L1823" s="11">
        <v>491.91448002999999</v>
      </c>
      <c r="M1823" s="11">
        <v>73.826039989999998</v>
      </c>
      <c r="N1823" s="11">
        <v>507.24247042000002</v>
      </c>
      <c r="O1823" s="12">
        <v>62.302752069999997</v>
      </c>
      <c r="P1823" s="6">
        <f t="shared" si="56"/>
        <v>0.20099344102366823</v>
      </c>
      <c r="Q1823" s="6">
        <f t="shared" si="57"/>
        <v>6.8877762320212588E-2</v>
      </c>
    </row>
    <row r="1824" spans="1:17" x14ac:dyDescent="0.25">
      <c r="A1824" t="str">
        <f>IF(OR(AND(P1824&lt;&gt;"",P1824&gt;$P$5),AND(Q1824&lt;&gt;"",Q1824&gt;$P$5)),MAX(A$5:A1823)+1,"")</f>
        <v/>
      </c>
      <c r="B1824" s="7" t="s">
        <v>1817</v>
      </c>
      <c r="C1824" s="8" t="s">
        <v>4879</v>
      </c>
      <c r="D1824" s="11" t="e">
        <v>#VALUE!</v>
      </c>
      <c r="E1824" s="11" t="e">
        <v>#VALUE!</v>
      </c>
      <c r="F1824" s="11">
        <v>218.41300794</v>
      </c>
      <c r="G1824" s="11">
        <v>115.04507738</v>
      </c>
      <c r="H1824" s="11">
        <v>252.42425297999998</v>
      </c>
      <c r="I1824" s="11">
        <v>129.79819860999999</v>
      </c>
      <c r="J1824" s="11">
        <v>272.25723061000002</v>
      </c>
      <c r="K1824" s="11">
        <v>126.64201994</v>
      </c>
      <c r="L1824" s="11">
        <v>360.00845530000004</v>
      </c>
      <c r="M1824" s="11">
        <v>157.60507958000002</v>
      </c>
      <c r="N1824" s="11">
        <v>369.88220307</v>
      </c>
      <c r="O1824" s="12">
        <v>171.54915796</v>
      </c>
      <c r="P1824" s="6" t="str">
        <f t="shared" si="56"/>
        <v/>
      </c>
      <c r="Q1824" s="6" t="str">
        <f t="shared" si="57"/>
        <v/>
      </c>
    </row>
    <row r="1825" spans="1:17" x14ac:dyDescent="0.25">
      <c r="A1825" t="str">
        <f>IF(OR(AND(P1825&lt;&gt;"",P1825&gt;$P$5),AND(Q1825&lt;&gt;"",Q1825&gt;$P$5)),MAX(A$5:A1824)+1,"")</f>
        <v/>
      </c>
      <c r="B1825" s="7" t="s">
        <v>1818</v>
      </c>
      <c r="C1825" s="8" t="s">
        <v>4880</v>
      </c>
      <c r="D1825" s="11" t="e">
        <v>#VALUE!</v>
      </c>
      <c r="E1825" s="11" t="e">
        <v>#VALUE!</v>
      </c>
      <c r="F1825" s="11">
        <v>133.36595903</v>
      </c>
      <c r="G1825" s="11">
        <v>13.89707248</v>
      </c>
      <c r="H1825" s="11">
        <v>212.67648503000001</v>
      </c>
      <c r="I1825" s="11">
        <v>25.255874550000001</v>
      </c>
      <c r="J1825" s="11">
        <v>274.88969143999998</v>
      </c>
      <c r="K1825" s="11">
        <v>40.912088990000001</v>
      </c>
      <c r="L1825" s="11">
        <v>301.57528654000004</v>
      </c>
      <c r="M1825" s="11">
        <v>60.424350090000004</v>
      </c>
      <c r="N1825" s="11">
        <v>277.36087591</v>
      </c>
      <c r="O1825" s="12">
        <v>60.677164920000003</v>
      </c>
      <c r="P1825" s="6" t="str">
        <f t="shared" si="56"/>
        <v/>
      </c>
      <c r="Q1825" s="6" t="str">
        <f t="shared" si="57"/>
        <v/>
      </c>
    </row>
    <row r="1826" spans="1:17" x14ac:dyDescent="0.25">
      <c r="A1826" t="str">
        <f>IF(OR(AND(P1826&lt;&gt;"",P1826&gt;$P$5),AND(Q1826&lt;&gt;"",Q1826&gt;$P$5)),MAX(A$5:A1825)+1,"")</f>
        <v/>
      </c>
      <c r="B1826" s="7" t="s">
        <v>1819</v>
      </c>
      <c r="C1826" s="8" t="s">
        <v>4881</v>
      </c>
      <c r="D1826" s="11" t="e">
        <v>#VALUE!</v>
      </c>
      <c r="E1826" s="11" t="e">
        <v>#VALUE!</v>
      </c>
      <c r="F1826" s="11">
        <v>212.84597094999998</v>
      </c>
      <c r="G1826" s="11">
        <v>28.55117898</v>
      </c>
      <c r="H1826" s="11">
        <v>237.871431</v>
      </c>
      <c r="I1826" s="11">
        <v>32.634960239999998</v>
      </c>
      <c r="J1826" s="11">
        <v>267.05801412</v>
      </c>
      <c r="K1826" s="11">
        <v>34.243588590000002</v>
      </c>
      <c r="L1826" s="11">
        <v>270.41596879000002</v>
      </c>
      <c r="M1826" s="11">
        <v>40.174533579999995</v>
      </c>
      <c r="N1826" s="11">
        <v>275.06321661000004</v>
      </c>
      <c r="O1826" s="12">
        <v>48.091850799999996</v>
      </c>
      <c r="P1826" s="6" t="str">
        <f t="shared" si="56"/>
        <v/>
      </c>
      <c r="Q1826" s="6" t="str">
        <f t="shared" si="57"/>
        <v/>
      </c>
    </row>
    <row r="1827" spans="1:17" x14ac:dyDescent="0.25">
      <c r="A1827" t="str">
        <f>IF(OR(AND(P1827&lt;&gt;"",P1827&gt;$P$5),AND(Q1827&lt;&gt;"",Q1827&gt;$P$5)),MAX(A$5:A1826)+1,"")</f>
        <v/>
      </c>
      <c r="B1827" s="7" t="s">
        <v>1820</v>
      </c>
      <c r="C1827" s="8" t="s">
        <v>4882</v>
      </c>
      <c r="D1827" s="11" t="e">
        <v>#VALUE!</v>
      </c>
      <c r="E1827" s="11" t="e">
        <v>#VALUE!</v>
      </c>
      <c r="F1827" s="11">
        <v>172.48265796000001</v>
      </c>
      <c r="G1827" s="11">
        <v>22.431781010000002</v>
      </c>
      <c r="H1827" s="11">
        <v>211.80015875000001</v>
      </c>
      <c r="I1827" s="11">
        <v>29.192578170000001</v>
      </c>
      <c r="J1827" s="11">
        <v>284.75571329000002</v>
      </c>
      <c r="K1827" s="11">
        <v>40.508254619999995</v>
      </c>
      <c r="L1827" s="11">
        <v>312.57353976000002</v>
      </c>
      <c r="M1827" s="11">
        <v>42.683695139999998</v>
      </c>
      <c r="N1827" s="11">
        <v>353.68557900000002</v>
      </c>
      <c r="O1827" s="12">
        <v>47.504135240000004</v>
      </c>
      <c r="P1827" s="6" t="str">
        <f t="shared" si="56"/>
        <v/>
      </c>
      <c r="Q1827" s="6" t="str">
        <f t="shared" si="57"/>
        <v/>
      </c>
    </row>
    <row r="1828" spans="1:17" x14ac:dyDescent="0.25">
      <c r="A1828" t="str">
        <f>IF(OR(AND(P1828&lt;&gt;"",P1828&gt;$P$5),AND(Q1828&lt;&gt;"",Q1828&gt;$P$5)),MAX(A$5:A1827)+1,"")</f>
        <v/>
      </c>
      <c r="B1828" s="7" t="s">
        <v>1821</v>
      </c>
      <c r="C1828" s="8" t="s">
        <v>4883</v>
      </c>
      <c r="D1828" s="11" t="e">
        <v>#VALUE!</v>
      </c>
      <c r="E1828" s="11" t="e">
        <v>#VALUE!</v>
      </c>
      <c r="F1828" s="11">
        <v>180.15988425999998</v>
      </c>
      <c r="G1828" s="11">
        <v>20.430889269999998</v>
      </c>
      <c r="H1828" s="11">
        <v>244.63451279</v>
      </c>
      <c r="I1828" s="11">
        <v>37.793506139999998</v>
      </c>
      <c r="J1828" s="11">
        <v>269.68705355000003</v>
      </c>
      <c r="K1828" s="11">
        <v>48.830419110000001</v>
      </c>
      <c r="L1828" s="11">
        <v>268.47026429000005</v>
      </c>
      <c r="M1828" s="11">
        <v>40.164838240000002</v>
      </c>
      <c r="N1828" s="11">
        <v>250.37130875999998</v>
      </c>
      <c r="O1828" s="12">
        <v>41.585797469999996</v>
      </c>
      <c r="P1828" s="6" t="str">
        <f t="shared" si="56"/>
        <v/>
      </c>
      <c r="Q1828" s="6" t="str">
        <f t="shared" si="57"/>
        <v/>
      </c>
    </row>
    <row r="1829" spans="1:17" x14ac:dyDescent="0.25">
      <c r="A1829" t="str">
        <f>IF(OR(AND(P1829&lt;&gt;"",P1829&gt;$P$5),AND(Q1829&lt;&gt;"",Q1829&gt;$P$5)),MAX(A$5:A1828)+1,"")</f>
        <v/>
      </c>
      <c r="B1829" s="7" t="s">
        <v>1822</v>
      </c>
      <c r="C1829" s="8" t="s">
        <v>4884</v>
      </c>
      <c r="D1829" s="11" t="e">
        <v>#VALUE!</v>
      </c>
      <c r="E1829" s="11" t="e">
        <v>#VALUE!</v>
      </c>
      <c r="F1829" s="11">
        <v>542.94929525999999</v>
      </c>
      <c r="G1829" s="11">
        <v>20.280879649999999</v>
      </c>
      <c r="H1829" s="11">
        <v>595.37928737000004</v>
      </c>
      <c r="I1829" s="11">
        <v>31.79517491</v>
      </c>
      <c r="J1829" s="11">
        <v>802.02226639000003</v>
      </c>
      <c r="K1829" s="11">
        <v>40.435927409999998</v>
      </c>
      <c r="L1829" s="11">
        <v>824.37094478999995</v>
      </c>
      <c r="M1829" s="11">
        <v>40.715356899999996</v>
      </c>
      <c r="N1829" s="11">
        <v>857.01656476999995</v>
      </c>
      <c r="O1829" s="12">
        <v>42.241928259999995</v>
      </c>
      <c r="P1829" s="6" t="str">
        <f t="shared" si="56"/>
        <v/>
      </c>
      <c r="Q1829" s="6" t="str">
        <f t="shared" si="57"/>
        <v/>
      </c>
    </row>
    <row r="1830" spans="1:17" x14ac:dyDescent="0.25">
      <c r="A1830" t="str">
        <f>IF(OR(AND(P1830&lt;&gt;"",P1830&gt;$P$5),AND(Q1830&lt;&gt;"",Q1830&gt;$P$5)),MAX(A$5:A1829)+1,"")</f>
        <v/>
      </c>
      <c r="B1830" s="7" t="s">
        <v>1823</v>
      </c>
      <c r="C1830" s="8" t="s">
        <v>4885</v>
      </c>
      <c r="D1830" s="11" t="e">
        <v>#VALUE!</v>
      </c>
      <c r="E1830" s="11" t="e">
        <v>#VALUE!</v>
      </c>
      <c r="F1830" s="11">
        <v>279.36109329999999</v>
      </c>
      <c r="G1830" s="11">
        <v>29.510381280000001</v>
      </c>
      <c r="H1830" s="11">
        <v>324.34094799000002</v>
      </c>
      <c r="I1830" s="11">
        <v>32.520594269999997</v>
      </c>
      <c r="J1830" s="11">
        <v>403.05598941000005</v>
      </c>
      <c r="K1830" s="11">
        <v>28.88248935</v>
      </c>
      <c r="L1830" s="11">
        <v>375.19417518</v>
      </c>
      <c r="M1830" s="11">
        <v>21.993123420000003</v>
      </c>
      <c r="N1830" s="11">
        <v>373.47996775999997</v>
      </c>
      <c r="O1830" s="12">
        <v>26.551418179999999</v>
      </c>
      <c r="P1830" s="6" t="str">
        <f t="shared" si="56"/>
        <v/>
      </c>
      <c r="Q1830" s="6" t="str">
        <f t="shared" si="57"/>
        <v/>
      </c>
    </row>
    <row r="1831" spans="1:17" x14ac:dyDescent="0.25">
      <c r="A1831" t="str">
        <f>IF(OR(AND(P1831&lt;&gt;"",P1831&gt;$P$5),AND(Q1831&lt;&gt;"",Q1831&gt;$P$5)),MAX(A$5:A1830)+1,"")</f>
        <v/>
      </c>
      <c r="B1831" s="7" t="s">
        <v>1824</v>
      </c>
      <c r="C1831" s="8" t="s">
        <v>4886</v>
      </c>
      <c r="D1831" s="11" t="e">
        <v>#VALUE!</v>
      </c>
      <c r="E1831" s="11" t="e">
        <v>#VALUE!</v>
      </c>
      <c r="F1831" s="11">
        <v>156.0676</v>
      </c>
      <c r="G1831" s="11">
        <v>29.545999999999999</v>
      </c>
      <c r="H1831" s="11">
        <v>202.25890000000001</v>
      </c>
      <c r="I1831" s="11">
        <v>46.054499999999997</v>
      </c>
      <c r="J1831" s="11">
        <v>367.14589999999998</v>
      </c>
      <c r="K1831" s="11">
        <v>61.213500000000003</v>
      </c>
      <c r="L1831" s="11">
        <v>511.3014</v>
      </c>
      <c r="M1831" s="11">
        <v>70.593699999999998</v>
      </c>
      <c r="N1831" s="11">
        <v>454.29891407999997</v>
      </c>
      <c r="O1831" s="12">
        <v>60.729821659999999</v>
      </c>
      <c r="P1831" s="6" t="str">
        <f t="shared" si="56"/>
        <v/>
      </c>
      <c r="Q1831" s="6" t="str">
        <f t="shared" si="57"/>
        <v/>
      </c>
    </row>
    <row r="1832" spans="1:17" x14ac:dyDescent="0.25">
      <c r="A1832" t="str">
        <f>IF(OR(AND(P1832&lt;&gt;"",P1832&gt;$P$5),AND(Q1832&lt;&gt;"",Q1832&gt;$P$5)),MAX(A$5:A1831)+1,"")</f>
        <v/>
      </c>
      <c r="B1832" s="7" t="s">
        <v>1825</v>
      </c>
      <c r="C1832" s="8" t="s">
        <v>4887</v>
      </c>
      <c r="D1832" s="11" t="e">
        <v>#VALUE!</v>
      </c>
      <c r="E1832" s="11" t="e">
        <v>#VALUE!</v>
      </c>
      <c r="F1832" s="11">
        <v>548.03868905999991</v>
      </c>
      <c r="G1832" s="11">
        <v>32.86226997</v>
      </c>
      <c r="H1832" s="11">
        <v>748.70907864999992</v>
      </c>
      <c r="I1832" s="11">
        <v>47.447915139999999</v>
      </c>
      <c r="J1832" s="11">
        <v>979.09291530999997</v>
      </c>
      <c r="K1832" s="11">
        <v>49.769373649999999</v>
      </c>
      <c r="L1832" s="11">
        <v>1139.0868586700001</v>
      </c>
      <c r="M1832" s="11">
        <v>54.0077517</v>
      </c>
      <c r="N1832" s="11">
        <v>1121.4449941600001</v>
      </c>
      <c r="O1832" s="12">
        <v>60.959021440000001</v>
      </c>
      <c r="P1832" s="6" t="str">
        <f t="shared" si="56"/>
        <v/>
      </c>
      <c r="Q1832" s="6" t="str">
        <f t="shared" si="57"/>
        <v/>
      </c>
    </row>
    <row r="1833" spans="1:17" x14ac:dyDescent="0.25">
      <c r="A1833" t="str">
        <f>IF(OR(AND(P1833&lt;&gt;"",P1833&gt;$P$5),AND(Q1833&lt;&gt;"",Q1833&gt;$P$5)),MAX(A$5:A1832)+1,"")</f>
        <v/>
      </c>
      <c r="B1833" s="7" t="s">
        <v>1826</v>
      </c>
      <c r="C1833" s="8" t="s">
        <v>4888</v>
      </c>
      <c r="D1833" s="11" t="e">
        <v>#VALUE!</v>
      </c>
      <c r="E1833" s="11" t="e">
        <v>#VALUE!</v>
      </c>
      <c r="F1833" s="11">
        <v>335.70566307000001</v>
      </c>
      <c r="G1833" s="11">
        <v>39.825674030000002</v>
      </c>
      <c r="H1833" s="11">
        <v>377.06060707</v>
      </c>
      <c r="I1833" s="11">
        <v>45.253253899999997</v>
      </c>
      <c r="J1833" s="11">
        <v>420.27325189999999</v>
      </c>
      <c r="K1833" s="11">
        <v>49.710149799999996</v>
      </c>
      <c r="L1833" s="11">
        <v>384.43566800000002</v>
      </c>
      <c r="M1833" s="11">
        <v>35.145608780000003</v>
      </c>
      <c r="N1833" s="11">
        <v>413.52715376999998</v>
      </c>
      <c r="O1833" s="12">
        <v>35.158093729999997</v>
      </c>
      <c r="P1833" s="6" t="str">
        <f t="shared" si="56"/>
        <v/>
      </c>
      <c r="Q1833" s="6" t="str">
        <f t="shared" si="57"/>
        <v/>
      </c>
    </row>
    <row r="1834" spans="1:17" x14ac:dyDescent="0.25">
      <c r="A1834" t="str">
        <f>IF(OR(AND(P1834&lt;&gt;"",P1834&gt;$P$5),AND(Q1834&lt;&gt;"",Q1834&gt;$P$5)),MAX(A$5:A1833)+1,"")</f>
        <v/>
      </c>
      <c r="B1834" s="7" t="s">
        <v>1827</v>
      </c>
      <c r="C1834" s="8" t="s">
        <v>4889</v>
      </c>
      <c r="D1834" s="11" t="e">
        <v>#VALUE!</v>
      </c>
      <c r="E1834" s="11" t="e">
        <v>#VALUE!</v>
      </c>
      <c r="F1834" s="11">
        <v>255.27860000000001</v>
      </c>
      <c r="G1834" s="11">
        <v>13.488</v>
      </c>
      <c r="H1834" s="11">
        <v>386.78739999999999</v>
      </c>
      <c r="I1834" s="11">
        <v>31.028700000000001</v>
      </c>
      <c r="J1834" s="11">
        <v>530.97860000000003</v>
      </c>
      <c r="K1834" s="11">
        <v>42.297499999999999</v>
      </c>
      <c r="L1834" s="11">
        <v>587.92880000000002</v>
      </c>
      <c r="M1834" s="11">
        <v>53.273299999999999</v>
      </c>
      <c r="N1834" s="11">
        <v>713.76086154999996</v>
      </c>
      <c r="O1834" s="12">
        <v>62.720488039999999</v>
      </c>
      <c r="P1834" s="6" t="str">
        <f t="shared" si="56"/>
        <v/>
      </c>
      <c r="Q1834" s="6" t="str">
        <f t="shared" si="57"/>
        <v/>
      </c>
    </row>
    <row r="1835" spans="1:17" x14ac:dyDescent="0.25">
      <c r="A1835" t="str">
        <f>IF(OR(AND(P1835&lt;&gt;"",P1835&gt;$P$5),AND(Q1835&lt;&gt;"",Q1835&gt;$P$5)),MAX(A$5:A1834)+1,"")</f>
        <v/>
      </c>
      <c r="B1835" s="7" t="s">
        <v>1828</v>
      </c>
      <c r="C1835" s="8" t="s">
        <v>4890</v>
      </c>
      <c r="D1835" s="11" t="e">
        <v>#VALUE!</v>
      </c>
      <c r="E1835" s="11" t="e">
        <v>#VALUE!</v>
      </c>
      <c r="F1835" s="11">
        <v>95.647912219999995</v>
      </c>
      <c r="G1835" s="11">
        <v>20.726213129999998</v>
      </c>
      <c r="H1835" s="11">
        <v>149.13756916</v>
      </c>
      <c r="I1835" s="11">
        <v>30.883694239999997</v>
      </c>
      <c r="J1835" s="11">
        <v>165.52382800999999</v>
      </c>
      <c r="K1835" s="11">
        <v>39.806784020000002</v>
      </c>
      <c r="L1835" s="11">
        <v>209.16544636</v>
      </c>
      <c r="M1835" s="11">
        <v>47.979288189999998</v>
      </c>
      <c r="N1835" s="11">
        <v>250.46901578000001</v>
      </c>
      <c r="O1835" s="12">
        <v>51.31896235</v>
      </c>
      <c r="P1835" s="6" t="str">
        <f t="shared" si="56"/>
        <v/>
      </c>
      <c r="Q1835" s="6" t="str">
        <f t="shared" si="57"/>
        <v/>
      </c>
    </row>
    <row r="1836" spans="1:17" x14ac:dyDescent="0.25">
      <c r="A1836">
        <f>IF(OR(AND(P1836&lt;&gt;"",P1836&gt;$P$5),AND(Q1836&lt;&gt;"",Q1836&gt;$P$5)),MAX(A$5:A1835)+1,"")</f>
        <v>661</v>
      </c>
      <c r="B1836" s="7" t="s">
        <v>1829</v>
      </c>
      <c r="C1836" s="8" t="s">
        <v>4891</v>
      </c>
      <c r="D1836" s="11">
        <v>86.717498550000002</v>
      </c>
      <c r="E1836" s="11">
        <v>26.819129780000001</v>
      </c>
      <c r="F1836" s="11">
        <v>118.19814905</v>
      </c>
      <c r="G1836" s="11">
        <v>33.377045690000003</v>
      </c>
      <c r="H1836" s="11">
        <v>132.67012288999999</v>
      </c>
      <c r="I1836" s="11">
        <v>35.150835860000001</v>
      </c>
      <c r="J1836" s="11">
        <v>173.62064903000001</v>
      </c>
      <c r="K1836" s="11">
        <v>39.226794509999998</v>
      </c>
      <c r="L1836" s="11">
        <v>228.2786409</v>
      </c>
      <c r="M1836" s="11">
        <v>43.540689030000003</v>
      </c>
      <c r="N1836" s="11">
        <v>249.44309452000002</v>
      </c>
      <c r="O1836" s="12">
        <v>53.468320799999994</v>
      </c>
      <c r="P1836" s="6">
        <f t="shared" si="56"/>
        <v>0.23530144311708212</v>
      </c>
      <c r="Q1836" s="6">
        <f t="shared" si="57"/>
        <v>0.14796956091014057</v>
      </c>
    </row>
    <row r="1837" spans="1:17" x14ac:dyDescent="0.25">
      <c r="A1837" t="str">
        <f>IF(OR(AND(P1837&lt;&gt;"",P1837&gt;$P$5),AND(Q1837&lt;&gt;"",Q1837&gt;$P$5)),MAX(A$5:A1836)+1,"")</f>
        <v/>
      </c>
      <c r="B1837" s="7" t="s">
        <v>1830</v>
      </c>
      <c r="C1837" s="8" t="s">
        <v>4892</v>
      </c>
      <c r="D1837" s="11" t="e">
        <v>#VALUE!</v>
      </c>
      <c r="E1837" s="11" t="e">
        <v>#VALUE!</v>
      </c>
      <c r="F1837" s="11">
        <v>369.98445363999997</v>
      </c>
      <c r="G1837" s="11">
        <v>48.790657609999997</v>
      </c>
      <c r="H1837" s="11">
        <v>376.0114863</v>
      </c>
      <c r="I1837" s="11">
        <v>51.840024820000004</v>
      </c>
      <c r="J1837" s="11">
        <v>399.61413539</v>
      </c>
      <c r="K1837" s="11">
        <v>56.782305659999999</v>
      </c>
      <c r="L1837" s="11">
        <v>420.98987376999997</v>
      </c>
      <c r="M1837" s="11">
        <v>59.672023950000003</v>
      </c>
      <c r="N1837" s="11">
        <v>441.56950842999998</v>
      </c>
      <c r="O1837" s="12">
        <v>65.169780119999999</v>
      </c>
      <c r="P1837" s="6" t="str">
        <f t="shared" si="56"/>
        <v/>
      </c>
      <c r="Q1837" s="6" t="str">
        <f t="shared" si="57"/>
        <v/>
      </c>
    </row>
    <row r="1838" spans="1:17" x14ac:dyDescent="0.25">
      <c r="A1838" t="str">
        <f>IF(OR(AND(P1838&lt;&gt;"",P1838&gt;$P$5),AND(Q1838&lt;&gt;"",Q1838&gt;$P$5)),MAX(A$5:A1837)+1,"")</f>
        <v/>
      </c>
      <c r="B1838" s="7" t="s">
        <v>1831</v>
      </c>
      <c r="C1838" s="8" t="s">
        <v>4893</v>
      </c>
      <c r="D1838" s="11" t="e">
        <v>#VALUE!</v>
      </c>
      <c r="E1838" s="11" t="e">
        <v>#VALUE!</v>
      </c>
      <c r="F1838" s="11">
        <v>229.29319212999999</v>
      </c>
      <c r="G1838" s="11">
        <v>37.376199829999997</v>
      </c>
      <c r="H1838" s="11">
        <v>255.12806574999999</v>
      </c>
      <c r="I1838" s="11">
        <v>41.318957759999996</v>
      </c>
      <c r="J1838" s="11">
        <v>201.15346953</v>
      </c>
      <c r="K1838" s="11">
        <v>35.373602609999999</v>
      </c>
      <c r="L1838" s="11">
        <v>154.32574495</v>
      </c>
      <c r="M1838" s="11">
        <v>24.98439402</v>
      </c>
      <c r="N1838" s="11">
        <v>237.26236950000001</v>
      </c>
      <c r="O1838" s="12">
        <v>43.935332420000002</v>
      </c>
      <c r="P1838" s="6" t="str">
        <f t="shared" si="56"/>
        <v/>
      </c>
      <c r="Q1838" s="6" t="str">
        <f t="shared" si="57"/>
        <v/>
      </c>
    </row>
    <row r="1839" spans="1:17" x14ac:dyDescent="0.25">
      <c r="A1839" t="str">
        <f>IF(OR(AND(P1839&lt;&gt;"",P1839&gt;$P$5),AND(Q1839&lt;&gt;"",Q1839&gt;$P$5)),MAX(A$5:A1838)+1,"")</f>
        <v/>
      </c>
      <c r="B1839" s="7" t="s">
        <v>1832</v>
      </c>
      <c r="C1839" s="8" t="s">
        <v>4894</v>
      </c>
      <c r="D1839" s="11" t="e">
        <v>#VALUE!</v>
      </c>
      <c r="E1839" s="11" t="e">
        <v>#VALUE!</v>
      </c>
      <c r="F1839" s="11">
        <v>182.81272644999999</v>
      </c>
      <c r="G1839" s="11">
        <v>42.259604299999999</v>
      </c>
      <c r="H1839" s="11">
        <v>202.95580527999999</v>
      </c>
      <c r="I1839" s="11">
        <v>42.468517970000001</v>
      </c>
      <c r="J1839" s="11">
        <v>262.75399397999996</v>
      </c>
      <c r="K1839" s="11">
        <v>46.898816479999994</v>
      </c>
      <c r="L1839" s="11">
        <v>308.69405527999999</v>
      </c>
      <c r="M1839" s="11">
        <v>48.671761619999998</v>
      </c>
      <c r="N1839" s="11">
        <v>309.08997993000003</v>
      </c>
      <c r="O1839" s="12">
        <v>44.00985464</v>
      </c>
      <c r="P1839" s="6" t="str">
        <f t="shared" si="56"/>
        <v/>
      </c>
      <c r="Q1839" s="6" t="str">
        <f t="shared" si="57"/>
        <v/>
      </c>
    </row>
    <row r="1840" spans="1:17" x14ac:dyDescent="0.25">
      <c r="A1840" t="str">
        <f>IF(OR(AND(P1840&lt;&gt;"",P1840&gt;$P$5),AND(Q1840&lt;&gt;"",Q1840&gt;$P$5)),MAX(A$5:A1839)+1,"")</f>
        <v/>
      </c>
      <c r="B1840" s="7" t="s">
        <v>1833</v>
      </c>
      <c r="C1840" s="8" t="s">
        <v>4895</v>
      </c>
      <c r="D1840" s="11" t="e">
        <v>#VALUE!</v>
      </c>
      <c r="E1840" s="11" t="e">
        <v>#VALUE!</v>
      </c>
      <c r="F1840" s="11">
        <v>19.299499999999998</v>
      </c>
      <c r="G1840" s="11">
        <v>-1.5206999999999999</v>
      </c>
      <c r="H1840" s="11">
        <v>81.482699999999994</v>
      </c>
      <c r="I1840" s="11">
        <v>21.565100000000001</v>
      </c>
      <c r="J1840" s="11">
        <v>139.83196816999998</v>
      </c>
      <c r="K1840" s="11">
        <v>43.939345799999998</v>
      </c>
      <c r="L1840" s="11">
        <v>227.17535581999999</v>
      </c>
      <c r="M1840" s="11">
        <v>46.439184779999998</v>
      </c>
      <c r="N1840" s="11">
        <v>225.1257646</v>
      </c>
      <c r="O1840" s="12">
        <v>51.728004130000002</v>
      </c>
      <c r="P1840" s="6" t="str">
        <f t="shared" si="56"/>
        <v/>
      </c>
      <c r="Q1840" s="6" t="str">
        <f t="shared" si="57"/>
        <v/>
      </c>
    </row>
    <row r="1841" spans="1:17" x14ac:dyDescent="0.25">
      <c r="A1841" t="str">
        <f>IF(OR(AND(P1841&lt;&gt;"",P1841&gt;$P$5),AND(Q1841&lt;&gt;"",Q1841&gt;$P$5)),MAX(A$5:A1840)+1,"")</f>
        <v/>
      </c>
      <c r="B1841" s="7" t="s">
        <v>1834</v>
      </c>
      <c r="C1841" s="8" t="s">
        <v>4896</v>
      </c>
      <c r="D1841" s="11" t="e">
        <v>#VALUE!</v>
      </c>
      <c r="E1841" s="11" t="e">
        <v>#VALUE!</v>
      </c>
      <c r="F1841" s="11">
        <v>120.22765131999999</v>
      </c>
      <c r="G1841" s="11">
        <v>12.650678210000001</v>
      </c>
      <c r="H1841" s="11">
        <v>187.00883540000001</v>
      </c>
      <c r="I1841" s="11">
        <v>22.595930660000001</v>
      </c>
      <c r="J1841" s="11">
        <v>244.10189216999999</v>
      </c>
      <c r="K1841" s="11">
        <v>41.146231100000001</v>
      </c>
      <c r="L1841" s="11">
        <v>327.40227012999998</v>
      </c>
      <c r="M1841" s="11">
        <v>55.891536719999998</v>
      </c>
      <c r="N1841" s="11">
        <v>257.77561226</v>
      </c>
      <c r="O1841" s="12">
        <v>50.702957829999995</v>
      </c>
      <c r="P1841" s="6" t="str">
        <f t="shared" si="56"/>
        <v/>
      </c>
      <c r="Q1841" s="6" t="str">
        <f t="shared" si="57"/>
        <v/>
      </c>
    </row>
    <row r="1842" spans="1:17" x14ac:dyDescent="0.25">
      <c r="A1842" t="str">
        <f>IF(OR(AND(P1842&lt;&gt;"",P1842&gt;$P$5),AND(Q1842&lt;&gt;"",Q1842&gt;$P$5)),MAX(A$5:A1841)+1,"")</f>
        <v/>
      </c>
      <c r="B1842" s="7" t="s">
        <v>1835</v>
      </c>
      <c r="C1842" s="8" t="s">
        <v>4897</v>
      </c>
      <c r="D1842" s="11" t="e">
        <v>#VALUE!</v>
      </c>
      <c r="E1842" s="11" t="e">
        <v>#VALUE!</v>
      </c>
      <c r="F1842" s="11">
        <v>256.89201308000003</v>
      </c>
      <c r="G1842" s="11">
        <v>42.36972119</v>
      </c>
      <c r="H1842" s="11">
        <v>280.77756035000004</v>
      </c>
      <c r="I1842" s="11">
        <v>45.692845490000003</v>
      </c>
      <c r="J1842" s="11">
        <v>305.91954113999998</v>
      </c>
      <c r="K1842" s="11">
        <v>59.203997380000004</v>
      </c>
      <c r="L1842" s="11">
        <v>317.03934614999997</v>
      </c>
      <c r="M1842" s="11">
        <v>14.327069130000002</v>
      </c>
      <c r="N1842" s="11">
        <v>511.91723589999998</v>
      </c>
      <c r="O1842" s="12">
        <v>63.940605299999994</v>
      </c>
      <c r="P1842" s="6" t="str">
        <f t="shared" si="56"/>
        <v/>
      </c>
      <c r="Q1842" s="6" t="str">
        <f t="shared" si="57"/>
        <v/>
      </c>
    </row>
    <row r="1843" spans="1:17" x14ac:dyDescent="0.25">
      <c r="A1843" t="str">
        <f>IF(OR(AND(P1843&lt;&gt;"",P1843&gt;$P$5),AND(Q1843&lt;&gt;"",Q1843&gt;$P$5)),MAX(A$5:A1842)+1,"")</f>
        <v/>
      </c>
      <c r="B1843" s="7" t="s">
        <v>1836</v>
      </c>
      <c r="C1843" s="8" t="s">
        <v>4898</v>
      </c>
      <c r="D1843" s="11" t="e">
        <v>#VALUE!</v>
      </c>
      <c r="E1843" s="11" t="e">
        <v>#VALUE!</v>
      </c>
      <c r="F1843" s="11">
        <v>60.108770280000002</v>
      </c>
      <c r="G1843" s="11">
        <v>29.38445141</v>
      </c>
      <c r="H1843" s="11">
        <v>61.623339960000003</v>
      </c>
      <c r="I1843" s="11">
        <v>20.736251079999999</v>
      </c>
      <c r="J1843" s="11">
        <v>90.755572239999992</v>
      </c>
      <c r="K1843" s="11">
        <v>32.061005059999999</v>
      </c>
      <c r="L1843" s="11">
        <v>98.204410490000001</v>
      </c>
      <c r="M1843" s="11">
        <v>34.220826359999997</v>
      </c>
      <c r="N1843" s="11">
        <v>97.896432260000012</v>
      </c>
      <c r="O1843" s="12">
        <v>30.024517420000002</v>
      </c>
      <c r="P1843" s="6" t="str">
        <f t="shared" si="56"/>
        <v/>
      </c>
      <c r="Q1843" s="6" t="str">
        <f t="shared" si="57"/>
        <v/>
      </c>
    </row>
    <row r="1844" spans="1:17" x14ac:dyDescent="0.25">
      <c r="A1844" t="str">
        <f>IF(OR(AND(P1844&lt;&gt;"",P1844&gt;$P$5),AND(Q1844&lt;&gt;"",Q1844&gt;$P$5)),MAX(A$5:A1843)+1,"")</f>
        <v/>
      </c>
      <c r="B1844" s="7" t="s">
        <v>1837</v>
      </c>
      <c r="C1844" s="8" t="s">
        <v>4899</v>
      </c>
      <c r="D1844" s="11" t="e">
        <v>#VALUE!</v>
      </c>
      <c r="E1844" s="11" t="e">
        <v>#VALUE!</v>
      </c>
      <c r="F1844" s="11">
        <v>96.821039760000005</v>
      </c>
      <c r="G1844" s="11">
        <v>15.69314528</v>
      </c>
      <c r="H1844" s="11">
        <v>192.79885528999998</v>
      </c>
      <c r="I1844" s="11">
        <v>30.998758350000003</v>
      </c>
      <c r="J1844" s="11">
        <v>272.53095148</v>
      </c>
      <c r="K1844" s="11">
        <v>51.797490450000005</v>
      </c>
      <c r="L1844" s="11">
        <v>313.72477810999999</v>
      </c>
      <c r="M1844" s="11">
        <v>65.86173909</v>
      </c>
      <c r="N1844" s="11">
        <v>321.63456157999997</v>
      </c>
      <c r="O1844" s="12">
        <v>59.501307310000001</v>
      </c>
      <c r="P1844" s="6" t="str">
        <f t="shared" si="56"/>
        <v/>
      </c>
      <c r="Q1844" s="6" t="str">
        <f t="shared" si="57"/>
        <v/>
      </c>
    </row>
    <row r="1845" spans="1:17" x14ac:dyDescent="0.25">
      <c r="A1845" t="str">
        <f>IF(OR(AND(P1845&lt;&gt;"",P1845&gt;$P$5),AND(Q1845&lt;&gt;"",Q1845&gt;$P$5)),MAX(A$5:A1844)+1,"")</f>
        <v/>
      </c>
      <c r="B1845" s="7" t="s">
        <v>1838</v>
      </c>
      <c r="C1845" s="8" t="s">
        <v>4900</v>
      </c>
      <c r="D1845" s="11" t="e">
        <v>#VALUE!</v>
      </c>
      <c r="E1845" s="11" t="e">
        <v>#VALUE!</v>
      </c>
      <c r="F1845" s="11">
        <v>109.11058</v>
      </c>
      <c r="G1845" s="11">
        <v>19.862344969999999</v>
      </c>
      <c r="H1845" s="11">
        <v>168.56518056000002</v>
      </c>
      <c r="I1845" s="11">
        <v>23.956993100000002</v>
      </c>
      <c r="J1845" s="11">
        <v>275.20004255000003</v>
      </c>
      <c r="K1845" s="11">
        <v>30.718412749999999</v>
      </c>
      <c r="L1845" s="11">
        <v>335.97970114999998</v>
      </c>
      <c r="M1845" s="11">
        <v>29.991258739999999</v>
      </c>
      <c r="N1845" s="11">
        <v>346.42968669999999</v>
      </c>
      <c r="O1845" s="12">
        <v>31.318045789999999</v>
      </c>
      <c r="P1845" s="6" t="str">
        <f t="shared" si="56"/>
        <v/>
      </c>
      <c r="Q1845" s="6" t="str">
        <f t="shared" si="57"/>
        <v/>
      </c>
    </row>
    <row r="1846" spans="1:17" x14ac:dyDescent="0.25">
      <c r="A1846" t="str">
        <f>IF(OR(AND(P1846&lt;&gt;"",P1846&gt;$P$5),AND(Q1846&lt;&gt;"",Q1846&gt;$P$5)),MAX(A$5:A1845)+1,"")</f>
        <v/>
      </c>
      <c r="B1846" s="7" t="s">
        <v>1839</v>
      </c>
      <c r="C1846" s="8" t="s">
        <v>4901</v>
      </c>
      <c r="D1846" s="11" t="e">
        <v>#VALUE!</v>
      </c>
      <c r="E1846" s="11" t="e">
        <v>#VALUE!</v>
      </c>
      <c r="F1846" s="11">
        <v>114.78804586</v>
      </c>
      <c r="G1846" s="11">
        <v>20.536819559999998</v>
      </c>
      <c r="H1846" s="11">
        <v>142.23310913999998</v>
      </c>
      <c r="I1846" s="11">
        <v>35.137551340000002</v>
      </c>
      <c r="J1846" s="11">
        <v>172.98937856000001</v>
      </c>
      <c r="K1846" s="11">
        <v>36.094012920000004</v>
      </c>
      <c r="L1846" s="11">
        <v>179.86157625999999</v>
      </c>
      <c r="M1846" s="11">
        <v>35.020959340000005</v>
      </c>
      <c r="N1846" s="11">
        <v>183.6912834</v>
      </c>
      <c r="O1846" s="12">
        <v>38.103680659999995</v>
      </c>
      <c r="P1846" s="6" t="str">
        <f t="shared" si="56"/>
        <v/>
      </c>
      <c r="Q1846" s="6" t="str">
        <f t="shared" si="57"/>
        <v/>
      </c>
    </row>
    <row r="1847" spans="1:17" x14ac:dyDescent="0.25">
      <c r="A1847" t="str">
        <f>IF(OR(AND(P1847&lt;&gt;"",P1847&gt;$P$5),AND(Q1847&lt;&gt;"",Q1847&gt;$P$5)),MAX(A$5:A1846)+1,"")</f>
        <v/>
      </c>
      <c r="B1847" s="7" t="s">
        <v>1840</v>
      </c>
      <c r="C1847" s="8" t="s">
        <v>4902</v>
      </c>
      <c r="D1847" s="11" t="e">
        <v>#VALUE!</v>
      </c>
      <c r="E1847" s="11" t="e">
        <v>#VALUE!</v>
      </c>
      <c r="F1847" s="11">
        <v>62.831356460000002</v>
      </c>
      <c r="G1847" s="11">
        <v>17.557066160000002</v>
      </c>
      <c r="H1847" s="11">
        <v>312.38470502999996</v>
      </c>
      <c r="I1847" s="11">
        <v>104.89884022</v>
      </c>
      <c r="J1847" s="11">
        <v>480.69798627</v>
      </c>
      <c r="K1847" s="11">
        <v>178.39881977000002</v>
      </c>
      <c r="L1847" s="11">
        <v>704.43526083000006</v>
      </c>
      <c r="M1847" s="11">
        <v>269.28614983</v>
      </c>
      <c r="N1847" s="11">
        <v>914.66387339999994</v>
      </c>
      <c r="O1847" s="12">
        <v>345.29806685</v>
      </c>
      <c r="P1847" s="6" t="str">
        <f t="shared" si="56"/>
        <v/>
      </c>
      <c r="Q1847" s="6" t="str">
        <f t="shared" si="57"/>
        <v/>
      </c>
    </row>
    <row r="1848" spans="1:17" x14ac:dyDescent="0.25">
      <c r="A1848" t="str">
        <f>IF(OR(AND(P1848&lt;&gt;"",P1848&gt;$P$5),AND(Q1848&lt;&gt;"",Q1848&gt;$P$5)),MAX(A$5:A1847)+1,"")</f>
        <v/>
      </c>
      <c r="B1848" s="7" t="s">
        <v>1841</v>
      </c>
      <c r="C1848" s="8" t="s">
        <v>4903</v>
      </c>
      <c r="D1848" s="11" t="e">
        <v>#VALUE!</v>
      </c>
      <c r="E1848" s="11" t="e">
        <v>#VALUE!</v>
      </c>
      <c r="F1848" s="11">
        <v>82.207078170000003</v>
      </c>
      <c r="G1848" s="11">
        <v>26.785364940000001</v>
      </c>
      <c r="H1848" s="11">
        <v>193.49338334000001</v>
      </c>
      <c r="I1848" s="11">
        <v>68.096226200000004</v>
      </c>
      <c r="J1848" s="11">
        <v>208.78826484000001</v>
      </c>
      <c r="K1848" s="11">
        <v>80.171253620000002</v>
      </c>
      <c r="L1848" s="11">
        <v>179.29903400999999</v>
      </c>
      <c r="M1848" s="11">
        <v>72.037191540000009</v>
      </c>
      <c r="N1848" s="11">
        <v>148.52021202</v>
      </c>
      <c r="O1848" s="12">
        <v>57.58094243</v>
      </c>
      <c r="P1848" s="6" t="str">
        <f t="shared" si="56"/>
        <v/>
      </c>
      <c r="Q1848" s="6" t="str">
        <f t="shared" si="57"/>
        <v/>
      </c>
    </row>
    <row r="1849" spans="1:17" x14ac:dyDescent="0.25">
      <c r="A1849" t="str">
        <f>IF(OR(AND(P1849&lt;&gt;"",P1849&gt;$P$5),AND(Q1849&lt;&gt;"",Q1849&gt;$P$5)),MAX(A$5:A1848)+1,"")</f>
        <v/>
      </c>
      <c r="B1849" s="7" t="s">
        <v>1842</v>
      </c>
      <c r="C1849" s="8" t="s">
        <v>4904</v>
      </c>
      <c r="D1849" s="11" t="e">
        <v>#VALUE!</v>
      </c>
      <c r="E1849" s="11" t="e">
        <v>#VALUE!</v>
      </c>
      <c r="F1849" s="11">
        <v>160.96742082</v>
      </c>
      <c r="G1849" s="11">
        <v>30.18805064</v>
      </c>
      <c r="H1849" s="11">
        <v>202.50657339</v>
      </c>
      <c r="I1849" s="11">
        <v>32.06229974</v>
      </c>
      <c r="J1849" s="11">
        <v>244.74082121000001</v>
      </c>
      <c r="K1849" s="11">
        <v>35.482511270000003</v>
      </c>
      <c r="L1849" s="11">
        <v>258.65258974</v>
      </c>
      <c r="M1849" s="11">
        <v>33.37799614</v>
      </c>
      <c r="N1849" s="11">
        <v>285.80622692999998</v>
      </c>
      <c r="O1849" s="12">
        <v>34.712152109999998</v>
      </c>
      <c r="P1849" s="6" t="str">
        <f t="shared" si="56"/>
        <v/>
      </c>
      <c r="Q1849" s="6" t="str">
        <f t="shared" si="57"/>
        <v/>
      </c>
    </row>
    <row r="1850" spans="1:17" x14ac:dyDescent="0.25">
      <c r="A1850" t="str">
        <f>IF(OR(AND(P1850&lt;&gt;"",P1850&gt;$P$5),AND(Q1850&lt;&gt;"",Q1850&gt;$P$5)),MAX(A$5:A1849)+1,"")</f>
        <v/>
      </c>
      <c r="B1850" s="7" t="s">
        <v>1843</v>
      </c>
      <c r="C1850" s="8" t="s">
        <v>4905</v>
      </c>
      <c r="D1850" s="11" t="e">
        <v>#VALUE!</v>
      </c>
      <c r="E1850" s="11" t="e">
        <v>#VALUE!</v>
      </c>
      <c r="F1850" s="11">
        <v>56.984418220000002</v>
      </c>
      <c r="G1850" s="11">
        <v>22.23654548</v>
      </c>
      <c r="H1850" s="11">
        <v>76.974505219999998</v>
      </c>
      <c r="I1850" s="11">
        <v>29.487943399999999</v>
      </c>
      <c r="J1850" s="11">
        <v>115.22638404000001</v>
      </c>
      <c r="K1850" s="11">
        <v>43.926029700000001</v>
      </c>
      <c r="L1850" s="11">
        <v>141.37790257</v>
      </c>
      <c r="M1850" s="11">
        <v>60.926716799999994</v>
      </c>
      <c r="N1850" s="11">
        <v>170.23469983999999</v>
      </c>
      <c r="O1850" s="12">
        <v>70.973005930000014</v>
      </c>
      <c r="P1850" s="6" t="str">
        <f t="shared" si="56"/>
        <v/>
      </c>
      <c r="Q1850" s="6" t="str">
        <f t="shared" si="57"/>
        <v/>
      </c>
    </row>
    <row r="1851" spans="1:17" x14ac:dyDescent="0.25">
      <c r="A1851" t="str">
        <f>IF(OR(AND(P1851&lt;&gt;"",P1851&gt;$P$5),AND(Q1851&lt;&gt;"",Q1851&gt;$P$5)),MAX(A$5:A1850)+1,"")</f>
        <v/>
      </c>
      <c r="B1851" s="7" t="s">
        <v>1844</v>
      </c>
      <c r="C1851" s="8" t="s">
        <v>4906</v>
      </c>
      <c r="D1851" s="11" t="e">
        <v>#VALUE!</v>
      </c>
      <c r="E1851" s="11" t="e">
        <v>#VALUE!</v>
      </c>
      <c r="F1851" s="11">
        <v>233.07587394000001</v>
      </c>
      <c r="G1851" s="11">
        <v>22.257258829999998</v>
      </c>
      <c r="H1851" s="11">
        <v>323.49985033999997</v>
      </c>
      <c r="I1851" s="11">
        <v>28.664410239999999</v>
      </c>
      <c r="J1851" s="11">
        <v>380.84770273999999</v>
      </c>
      <c r="K1851" s="11">
        <v>35.168359009999996</v>
      </c>
      <c r="L1851" s="11">
        <v>455.71016137999999</v>
      </c>
      <c r="M1851" s="11">
        <v>45.339976069999999</v>
      </c>
      <c r="N1851" s="11">
        <v>629.00552860000005</v>
      </c>
      <c r="O1851" s="12">
        <v>50.188819659999993</v>
      </c>
      <c r="P1851" s="6" t="str">
        <f t="shared" si="56"/>
        <v/>
      </c>
      <c r="Q1851" s="6" t="str">
        <f t="shared" si="57"/>
        <v/>
      </c>
    </row>
    <row r="1852" spans="1:17" x14ac:dyDescent="0.25">
      <c r="A1852" t="str">
        <f>IF(OR(AND(P1852&lt;&gt;"",P1852&gt;$P$5),AND(Q1852&lt;&gt;"",Q1852&gt;$P$5)),MAX(A$5:A1851)+1,"")</f>
        <v/>
      </c>
      <c r="B1852" s="7" t="s">
        <v>1845</v>
      </c>
      <c r="C1852" s="8" t="s">
        <v>4907</v>
      </c>
      <c r="D1852" s="11" t="e">
        <v>#VALUE!</v>
      </c>
      <c r="E1852" s="11" t="e">
        <v>#VALUE!</v>
      </c>
      <c r="F1852" s="11">
        <v>143.79923255</v>
      </c>
      <c r="G1852" s="11">
        <v>17.122122090000001</v>
      </c>
      <c r="H1852" s="11">
        <v>218.82397319999998</v>
      </c>
      <c r="I1852" s="11">
        <v>30.399849530000001</v>
      </c>
      <c r="J1852" s="11">
        <v>251.3759105</v>
      </c>
      <c r="K1852" s="11">
        <v>34.440178279999998</v>
      </c>
      <c r="L1852" s="11">
        <v>242.99938809</v>
      </c>
      <c r="M1852" s="11">
        <v>25.849068859999999</v>
      </c>
      <c r="N1852" s="11">
        <v>263.65895066000002</v>
      </c>
      <c r="O1852" s="12">
        <v>32.486155359999998</v>
      </c>
      <c r="P1852" s="6" t="str">
        <f t="shared" si="56"/>
        <v/>
      </c>
      <c r="Q1852" s="6" t="str">
        <f t="shared" si="57"/>
        <v/>
      </c>
    </row>
    <row r="1853" spans="1:17" x14ac:dyDescent="0.25">
      <c r="A1853" t="str">
        <f>IF(OR(AND(P1853&lt;&gt;"",P1853&gt;$P$5),AND(Q1853&lt;&gt;"",Q1853&gt;$P$5)),MAX(A$5:A1852)+1,"")</f>
        <v/>
      </c>
      <c r="B1853" s="7" t="s">
        <v>1846</v>
      </c>
      <c r="C1853" s="8" t="s">
        <v>4908</v>
      </c>
      <c r="D1853" s="11" t="e">
        <v>#VALUE!</v>
      </c>
      <c r="E1853" s="11" t="e">
        <v>#VALUE!</v>
      </c>
      <c r="F1853" s="11">
        <v>301.54172885000003</v>
      </c>
      <c r="G1853" s="11">
        <v>21.501209790000001</v>
      </c>
      <c r="H1853" s="11">
        <v>448.40743992</v>
      </c>
      <c r="I1853" s="11">
        <v>47.469651229999997</v>
      </c>
      <c r="J1853" s="11">
        <v>434.08485418999999</v>
      </c>
      <c r="K1853" s="11">
        <v>51.08176701</v>
      </c>
      <c r="L1853" s="11">
        <v>490.52365302999999</v>
      </c>
      <c r="M1853" s="11">
        <v>57.572936579999997</v>
      </c>
      <c r="N1853" s="11">
        <v>766.78529387000003</v>
      </c>
      <c r="O1853" s="12">
        <v>62.838235659999995</v>
      </c>
      <c r="P1853" s="6" t="str">
        <f t="shared" si="56"/>
        <v/>
      </c>
      <c r="Q1853" s="6" t="str">
        <f t="shared" si="57"/>
        <v/>
      </c>
    </row>
    <row r="1854" spans="1:17" x14ac:dyDescent="0.25">
      <c r="A1854" t="str">
        <f>IF(OR(AND(P1854&lt;&gt;"",P1854&gt;$P$5),AND(Q1854&lt;&gt;"",Q1854&gt;$P$5)),MAX(A$5:A1853)+1,"")</f>
        <v/>
      </c>
      <c r="B1854" s="7" t="s">
        <v>1847</v>
      </c>
      <c r="C1854" s="8" t="s">
        <v>4909</v>
      </c>
      <c r="D1854" s="11" t="e">
        <v>#VALUE!</v>
      </c>
      <c r="E1854" s="11" t="e">
        <v>#VALUE!</v>
      </c>
      <c r="F1854" s="11">
        <v>79.516193400000006</v>
      </c>
      <c r="G1854" s="11">
        <v>3.3361416699999999</v>
      </c>
      <c r="H1854" s="11">
        <v>223.44321762000001</v>
      </c>
      <c r="I1854" s="11">
        <v>44.828826219999996</v>
      </c>
      <c r="J1854" s="11">
        <v>283.98100599000003</v>
      </c>
      <c r="K1854" s="11">
        <v>45.344811369999995</v>
      </c>
      <c r="L1854" s="11">
        <v>390.61540692</v>
      </c>
      <c r="M1854" s="11">
        <v>50.629233190000001</v>
      </c>
      <c r="N1854" s="11">
        <v>472.43990804999999</v>
      </c>
      <c r="O1854" s="12">
        <v>57.322577020000004</v>
      </c>
      <c r="P1854" s="6" t="str">
        <f t="shared" si="56"/>
        <v/>
      </c>
      <c r="Q1854" s="6" t="str">
        <f t="shared" si="57"/>
        <v/>
      </c>
    </row>
    <row r="1855" spans="1:17" x14ac:dyDescent="0.25">
      <c r="A1855">
        <f>IF(OR(AND(P1855&lt;&gt;"",P1855&gt;$P$5),AND(Q1855&lt;&gt;"",Q1855&gt;$P$5)),MAX(A$5:A1854)+1,"")</f>
        <v>662</v>
      </c>
      <c r="B1855" s="7" t="s">
        <v>1848</v>
      </c>
      <c r="C1855" s="8" t="s">
        <v>4910</v>
      </c>
      <c r="D1855" s="11">
        <v>16.23853591</v>
      </c>
      <c r="E1855" s="11">
        <v>7.4343340499999995</v>
      </c>
      <c r="F1855" s="11">
        <v>33.275339969999997</v>
      </c>
      <c r="G1855" s="11">
        <v>13.75352644</v>
      </c>
      <c r="H1855" s="11">
        <v>63.687956020000001</v>
      </c>
      <c r="I1855" s="11">
        <v>24.831727390000001</v>
      </c>
      <c r="J1855" s="11">
        <v>144.33446643000002</v>
      </c>
      <c r="K1855" s="11">
        <v>49.739398600000001</v>
      </c>
      <c r="L1855" s="11">
        <v>254.46462772000001</v>
      </c>
      <c r="M1855" s="11">
        <v>50.219890569999997</v>
      </c>
      <c r="N1855" s="11">
        <v>417.54287861</v>
      </c>
      <c r="O1855" s="12">
        <v>76.750397500000005</v>
      </c>
      <c r="P1855" s="6">
        <f t="shared" si="56"/>
        <v>0.91439187410534251</v>
      </c>
      <c r="Q1855" s="6">
        <f t="shared" si="57"/>
        <v>0.59502580033075181</v>
      </c>
    </row>
    <row r="1856" spans="1:17" x14ac:dyDescent="0.25">
      <c r="A1856" t="str">
        <f>IF(OR(AND(P1856&lt;&gt;"",P1856&gt;$P$5),AND(Q1856&lt;&gt;"",Q1856&gt;$P$5)),MAX(A$5:A1855)+1,"")</f>
        <v/>
      </c>
      <c r="B1856" s="7" t="s">
        <v>1849</v>
      </c>
      <c r="C1856" s="8" t="s">
        <v>4911</v>
      </c>
      <c r="D1856" s="11" t="e">
        <v>#VALUE!</v>
      </c>
      <c r="E1856" s="11" t="e">
        <v>#VALUE!</v>
      </c>
      <c r="F1856" s="11" t="e">
        <v>#VALUE!</v>
      </c>
      <c r="G1856" s="11" t="e">
        <v>#VALUE!</v>
      </c>
      <c r="H1856" s="11">
        <v>188.71296533</v>
      </c>
      <c r="I1856" s="11">
        <v>41.702950829999999</v>
      </c>
      <c r="J1856" s="11">
        <v>229.14079066999997</v>
      </c>
      <c r="K1856" s="11">
        <v>47.81526023</v>
      </c>
      <c r="L1856" s="11">
        <v>299.74701398000002</v>
      </c>
      <c r="M1856" s="11">
        <v>68.379316369999998</v>
      </c>
      <c r="N1856" s="11">
        <v>425.06052948000001</v>
      </c>
      <c r="O1856" s="12">
        <v>118.34175514</v>
      </c>
      <c r="P1856" s="6" t="str">
        <f t="shared" si="56"/>
        <v/>
      </c>
      <c r="Q1856" s="6" t="str">
        <f t="shared" si="57"/>
        <v/>
      </c>
    </row>
    <row r="1857" spans="1:17" x14ac:dyDescent="0.25">
      <c r="A1857" t="str">
        <f>IF(OR(AND(P1857&lt;&gt;"",P1857&gt;$P$5),AND(Q1857&lt;&gt;"",Q1857&gt;$P$5)),MAX(A$5:A1856)+1,"")</f>
        <v/>
      </c>
      <c r="B1857" s="7" t="s">
        <v>1850</v>
      </c>
      <c r="C1857" s="8" t="s">
        <v>4912</v>
      </c>
      <c r="D1857" s="11" t="e">
        <v>#VALUE!</v>
      </c>
      <c r="E1857" s="11" t="e">
        <v>#VALUE!</v>
      </c>
      <c r="F1857" s="11">
        <v>437.12635216000001</v>
      </c>
      <c r="G1857" s="11">
        <v>21.24596794</v>
      </c>
      <c r="H1857" s="11">
        <v>460.46382313999999</v>
      </c>
      <c r="I1857" s="11">
        <v>37.954085729999996</v>
      </c>
      <c r="J1857" s="11">
        <v>578.25777340999991</v>
      </c>
      <c r="K1857" s="11">
        <v>39.171139780000004</v>
      </c>
      <c r="L1857" s="11">
        <v>955.67745922000006</v>
      </c>
      <c r="M1857" s="11">
        <v>73.58696286</v>
      </c>
      <c r="N1857" s="11">
        <v>1012.5844104700001</v>
      </c>
      <c r="O1857" s="12">
        <v>172.61040000999998</v>
      </c>
      <c r="P1857" s="6" t="str">
        <f t="shared" si="56"/>
        <v/>
      </c>
      <c r="Q1857" s="6" t="str">
        <f t="shared" si="57"/>
        <v/>
      </c>
    </row>
    <row r="1858" spans="1:17" x14ac:dyDescent="0.25">
      <c r="A1858" t="str">
        <f>IF(OR(AND(P1858&lt;&gt;"",P1858&gt;$P$5),AND(Q1858&lt;&gt;"",Q1858&gt;$P$5)),MAX(A$5:A1857)+1,"")</f>
        <v/>
      </c>
      <c r="B1858" s="7" t="s">
        <v>1851</v>
      </c>
      <c r="C1858" s="8" t="s">
        <v>4913</v>
      </c>
      <c r="D1858" s="11" t="e">
        <v>#VALUE!</v>
      </c>
      <c r="E1858" s="11" t="e">
        <v>#VALUE!</v>
      </c>
      <c r="F1858" s="11">
        <v>163.45304386000001</v>
      </c>
      <c r="G1858" s="11">
        <v>39.194274469999996</v>
      </c>
      <c r="H1858" s="11">
        <v>238.51600646</v>
      </c>
      <c r="I1858" s="11">
        <v>47.06281122</v>
      </c>
      <c r="J1858" s="11">
        <v>347.70213438999997</v>
      </c>
      <c r="K1858" s="11">
        <v>73.42005254</v>
      </c>
      <c r="L1858" s="11">
        <v>411.11919211999998</v>
      </c>
      <c r="M1858" s="11">
        <v>84.255842629999989</v>
      </c>
      <c r="N1858" s="11">
        <v>502.15766048</v>
      </c>
      <c r="O1858" s="12">
        <v>116.44432214</v>
      </c>
      <c r="P1858" s="6" t="str">
        <f t="shared" si="56"/>
        <v/>
      </c>
      <c r="Q1858" s="6" t="str">
        <f t="shared" si="57"/>
        <v/>
      </c>
    </row>
    <row r="1859" spans="1:17" x14ac:dyDescent="0.25">
      <c r="A1859" t="str">
        <f>IF(OR(AND(P1859&lt;&gt;"",P1859&gt;$P$5),AND(Q1859&lt;&gt;"",Q1859&gt;$P$5)),MAX(A$5:A1858)+1,"")</f>
        <v/>
      </c>
      <c r="B1859" s="7" t="s">
        <v>1852</v>
      </c>
      <c r="C1859" s="8" t="s">
        <v>4914</v>
      </c>
      <c r="D1859" s="11" t="e">
        <v>#VALUE!</v>
      </c>
      <c r="E1859" s="11" t="e">
        <v>#VALUE!</v>
      </c>
      <c r="F1859" s="11">
        <v>49.568800000000003</v>
      </c>
      <c r="G1859" s="11">
        <v>7.8398000000000003</v>
      </c>
      <c r="H1859" s="11">
        <v>75.017200000000003</v>
      </c>
      <c r="I1859" s="11">
        <v>17.357500000000002</v>
      </c>
      <c r="J1859" s="11">
        <v>100.29352844</v>
      </c>
      <c r="K1859" s="11">
        <v>22.743482780000001</v>
      </c>
      <c r="L1859" s="11">
        <v>124.20463594</v>
      </c>
      <c r="M1859" s="11">
        <v>20.331567539999998</v>
      </c>
      <c r="N1859" s="11">
        <v>168.20188615000001</v>
      </c>
      <c r="O1859" s="12">
        <v>25.775622579999997</v>
      </c>
      <c r="P1859" s="6" t="str">
        <f t="shared" si="56"/>
        <v/>
      </c>
      <c r="Q1859" s="6" t="str">
        <f t="shared" si="57"/>
        <v/>
      </c>
    </row>
    <row r="1860" spans="1:17" x14ac:dyDescent="0.25">
      <c r="A1860" t="str">
        <f>IF(OR(AND(P1860&lt;&gt;"",P1860&gt;$P$5),AND(Q1860&lt;&gt;"",Q1860&gt;$P$5)),MAX(A$5:A1859)+1,"")</f>
        <v/>
      </c>
      <c r="B1860" s="7" t="s">
        <v>1853</v>
      </c>
      <c r="C1860" s="8" t="s">
        <v>4915</v>
      </c>
      <c r="D1860" s="11" t="e">
        <v>#VALUE!</v>
      </c>
      <c r="E1860" s="11" t="e">
        <v>#VALUE!</v>
      </c>
      <c r="F1860" s="11">
        <v>156.43601425</v>
      </c>
      <c r="G1860" s="11">
        <v>21.851936949999999</v>
      </c>
      <c r="H1860" s="11">
        <v>197.21301166999999</v>
      </c>
      <c r="I1860" s="11">
        <v>30.545778640000002</v>
      </c>
      <c r="J1860" s="11">
        <v>219.04951702000002</v>
      </c>
      <c r="K1860" s="11">
        <v>35.738967989999999</v>
      </c>
      <c r="L1860" s="11">
        <v>240.81929283000002</v>
      </c>
      <c r="M1860" s="11">
        <v>36.508068590000001</v>
      </c>
      <c r="N1860" s="11">
        <v>281.67228818000001</v>
      </c>
      <c r="O1860" s="12">
        <v>42.220226340000004</v>
      </c>
      <c r="P1860" s="6" t="str">
        <f t="shared" si="56"/>
        <v/>
      </c>
      <c r="Q1860" s="6" t="str">
        <f t="shared" si="57"/>
        <v/>
      </c>
    </row>
    <row r="1861" spans="1:17" x14ac:dyDescent="0.25">
      <c r="A1861" t="str">
        <f>IF(OR(AND(P1861&lt;&gt;"",P1861&gt;$P$5),AND(Q1861&lt;&gt;"",Q1861&gt;$P$5)),MAX(A$5:A1860)+1,"")</f>
        <v/>
      </c>
      <c r="B1861" s="7" t="s">
        <v>1854</v>
      </c>
      <c r="C1861" s="8" t="s">
        <v>4916</v>
      </c>
      <c r="D1861" s="11" t="e">
        <v>#VALUE!</v>
      </c>
      <c r="E1861" s="11" t="e">
        <v>#VALUE!</v>
      </c>
      <c r="F1861" s="11">
        <v>190.53730058000002</v>
      </c>
      <c r="G1861" s="11">
        <v>35.636559479999995</v>
      </c>
      <c r="H1861" s="11">
        <v>212.32634934999999</v>
      </c>
      <c r="I1861" s="11">
        <v>43.70317635</v>
      </c>
      <c r="J1861" s="11">
        <v>218.63142977000001</v>
      </c>
      <c r="K1861" s="11">
        <v>46.097265950000001</v>
      </c>
      <c r="L1861" s="11">
        <v>254.65280113999998</v>
      </c>
      <c r="M1861" s="11">
        <v>31.010182920000002</v>
      </c>
      <c r="N1861" s="11">
        <v>287.43946604000001</v>
      </c>
      <c r="O1861" s="12">
        <v>21.979622579999997</v>
      </c>
      <c r="P1861" s="6" t="str">
        <f t="shared" si="56"/>
        <v/>
      </c>
      <c r="Q1861" s="6" t="str">
        <f t="shared" si="57"/>
        <v/>
      </c>
    </row>
    <row r="1862" spans="1:17" x14ac:dyDescent="0.25">
      <c r="A1862" t="str">
        <f>IF(OR(AND(P1862&lt;&gt;"",P1862&gt;$P$5),AND(Q1862&lt;&gt;"",Q1862&gt;$P$5)),MAX(A$5:A1861)+1,"")</f>
        <v/>
      </c>
      <c r="B1862" s="7" t="s">
        <v>1855</v>
      </c>
      <c r="C1862" s="8" t="s">
        <v>4917</v>
      </c>
      <c r="D1862" s="11" t="e">
        <v>#VALUE!</v>
      </c>
      <c r="E1862" s="11" t="e">
        <v>#VALUE!</v>
      </c>
      <c r="F1862" s="11">
        <v>401.5027</v>
      </c>
      <c r="G1862" s="11">
        <v>43.033799999999999</v>
      </c>
      <c r="H1862" s="11">
        <v>511.8528</v>
      </c>
      <c r="I1862" s="11">
        <v>56.010100000000001</v>
      </c>
      <c r="J1862" s="11">
        <v>639.91291624999997</v>
      </c>
      <c r="K1862" s="11">
        <v>68.875506950000002</v>
      </c>
      <c r="L1862" s="11">
        <v>758.46808877000001</v>
      </c>
      <c r="M1862" s="11">
        <v>79.850655169999996</v>
      </c>
      <c r="N1862" s="11">
        <v>807.15452385000003</v>
      </c>
      <c r="O1862" s="12">
        <v>94.807906599999995</v>
      </c>
      <c r="P1862" s="6" t="str">
        <f t="shared" si="56"/>
        <v/>
      </c>
      <c r="Q1862" s="6" t="str">
        <f t="shared" si="57"/>
        <v/>
      </c>
    </row>
    <row r="1863" spans="1:17" x14ac:dyDescent="0.25">
      <c r="A1863" t="str">
        <f>IF(OR(AND(P1863&lt;&gt;"",P1863&gt;$P$5),AND(Q1863&lt;&gt;"",Q1863&gt;$P$5)),MAX(A$5:A1862)+1,"")</f>
        <v/>
      </c>
      <c r="B1863" s="7" t="s">
        <v>1856</v>
      </c>
      <c r="C1863" s="8" t="s">
        <v>4918</v>
      </c>
      <c r="D1863" s="11" t="e">
        <v>#VALUE!</v>
      </c>
      <c r="E1863" s="11" t="e">
        <v>#VALUE!</v>
      </c>
      <c r="F1863" s="11">
        <v>195.23330265999999</v>
      </c>
      <c r="G1863" s="11">
        <v>21.67998854</v>
      </c>
      <c r="H1863" s="11">
        <v>218.43294853</v>
      </c>
      <c r="I1863" s="11">
        <v>23.0973702</v>
      </c>
      <c r="J1863" s="11">
        <v>243.41533948</v>
      </c>
      <c r="K1863" s="11">
        <v>23.562632870000002</v>
      </c>
      <c r="L1863" s="11">
        <v>274.97234586000002</v>
      </c>
      <c r="M1863" s="11">
        <v>24.408879370000001</v>
      </c>
      <c r="N1863" s="11">
        <v>276.97837060000001</v>
      </c>
      <c r="O1863" s="12">
        <v>33.30282863</v>
      </c>
      <c r="P1863" s="6" t="str">
        <f t="shared" si="56"/>
        <v/>
      </c>
      <c r="Q1863" s="6" t="str">
        <f t="shared" si="57"/>
        <v/>
      </c>
    </row>
    <row r="1864" spans="1:17" x14ac:dyDescent="0.25">
      <c r="A1864" t="str">
        <f>IF(OR(AND(P1864&lt;&gt;"",P1864&gt;$P$5),AND(Q1864&lt;&gt;"",Q1864&gt;$P$5)),MAX(A$5:A1863)+1,"")</f>
        <v/>
      </c>
      <c r="B1864" s="7" t="s">
        <v>1857</v>
      </c>
      <c r="C1864" s="8" t="s">
        <v>4919</v>
      </c>
      <c r="D1864" s="11" t="e">
        <v>#VALUE!</v>
      </c>
      <c r="E1864" s="11" t="e">
        <v>#VALUE!</v>
      </c>
      <c r="F1864" s="11" t="e">
        <v>#VALUE!</v>
      </c>
      <c r="G1864" s="11" t="e">
        <v>#VALUE!</v>
      </c>
      <c r="H1864" s="11">
        <v>279.51114854000002</v>
      </c>
      <c r="I1864" s="11">
        <v>20.746842899999997</v>
      </c>
      <c r="J1864" s="11">
        <v>295.10933689999996</v>
      </c>
      <c r="K1864" s="11">
        <v>22.78540915</v>
      </c>
      <c r="L1864" s="11">
        <v>416.96169780000002</v>
      </c>
      <c r="M1864" s="11">
        <v>42.012947700000005</v>
      </c>
      <c r="N1864" s="11">
        <v>494.12951674999999</v>
      </c>
      <c r="O1864" s="12">
        <v>66.243327020000009</v>
      </c>
      <c r="P1864" s="6" t="str">
        <f t="shared" ref="P1864:P1927" si="58">IFERROR(IF(OR(D1864&lt;0,D1864=""),"",POWER(N1864/D1864,1/5)-1),"")</f>
        <v/>
      </c>
      <c r="Q1864" s="6" t="str">
        <f t="shared" ref="Q1864:Q1927" si="59">IFERROR(IF(OR(E1864&lt;0,E1864=""),"",POWER(O1864/E1864,1/5)-1),"")</f>
        <v/>
      </c>
    </row>
    <row r="1865" spans="1:17" x14ac:dyDescent="0.25">
      <c r="A1865" t="str">
        <f>IF(OR(AND(P1865&lt;&gt;"",P1865&gt;$P$5),AND(Q1865&lt;&gt;"",Q1865&gt;$P$5)),MAX(A$5:A1864)+1,"")</f>
        <v/>
      </c>
      <c r="B1865" s="7" t="s">
        <v>1858</v>
      </c>
      <c r="C1865" s="8" t="s">
        <v>4920</v>
      </c>
      <c r="D1865" s="11" t="e">
        <v>#VALUE!</v>
      </c>
      <c r="E1865" s="11" t="e">
        <v>#VALUE!</v>
      </c>
      <c r="F1865" s="11">
        <v>162.04519246000001</v>
      </c>
      <c r="G1865" s="11">
        <v>26.148821680000001</v>
      </c>
      <c r="H1865" s="11">
        <v>220.37054159000002</v>
      </c>
      <c r="I1865" s="11">
        <v>30.391188829999997</v>
      </c>
      <c r="J1865" s="11">
        <v>269.14256562999998</v>
      </c>
      <c r="K1865" s="11">
        <v>41.719996070000001</v>
      </c>
      <c r="L1865" s="11">
        <v>309.82590175999997</v>
      </c>
      <c r="M1865" s="11">
        <v>44.288526709999999</v>
      </c>
      <c r="N1865" s="11">
        <v>373.17198674999997</v>
      </c>
      <c r="O1865" s="12">
        <v>47.769033369999995</v>
      </c>
      <c r="P1865" s="6" t="str">
        <f t="shared" si="58"/>
        <v/>
      </c>
      <c r="Q1865" s="6" t="str">
        <f t="shared" si="59"/>
        <v/>
      </c>
    </row>
    <row r="1866" spans="1:17" x14ac:dyDescent="0.25">
      <c r="A1866" t="str">
        <f>IF(OR(AND(P1866&lt;&gt;"",P1866&gt;$P$5),AND(Q1866&lt;&gt;"",Q1866&gt;$P$5)),MAX(A$5:A1865)+1,"")</f>
        <v/>
      </c>
      <c r="B1866" s="7" t="s">
        <v>1859</v>
      </c>
      <c r="C1866" s="8" t="s">
        <v>4921</v>
      </c>
      <c r="D1866" s="11" t="e">
        <v>#VALUE!</v>
      </c>
      <c r="E1866" s="11" t="e">
        <v>#VALUE!</v>
      </c>
      <c r="F1866" s="11">
        <v>336.15053351999995</v>
      </c>
      <c r="G1866" s="11">
        <v>59.225413400000001</v>
      </c>
      <c r="H1866" s="11">
        <v>301.11393852999998</v>
      </c>
      <c r="I1866" s="11">
        <v>43.123894710000002</v>
      </c>
      <c r="J1866" s="11">
        <v>375.75104723999999</v>
      </c>
      <c r="K1866" s="11">
        <v>65.143175939999992</v>
      </c>
      <c r="L1866" s="11">
        <v>442.94383119000003</v>
      </c>
      <c r="M1866" s="11">
        <v>75.85841499</v>
      </c>
      <c r="N1866" s="11">
        <v>476.62308958999995</v>
      </c>
      <c r="O1866" s="12">
        <v>94.090690599999988</v>
      </c>
      <c r="P1866" s="6" t="str">
        <f t="shared" si="58"/>
        <v/>
      </c>
      <c r="Q1866" s="6" t="str">
        <f t="shared" si="59"/>
        <v/>
      </c>
    </row>
    <row r="1867" spans="1:17" x14ac:dyDescent="0.25">
      <c r="A1867" t="str">
        <f>IF(OR(AND(P1867&lt;&gt;"",P1867&gt;$P$5),AND(Q1867&lt;&gt;"",Q1867&gt;$P$5)),MAX(A$5:A1866)+1,"")</f>
        <v/>
      </c>
      <c r="B1867" s="7" t="s">
        <v>1860</v>
      </c>
      <c r="C1867" s="8" t="s">
        <v>4922</v>
      </c>
      <c r="D1867" s="11" t="e">
        <v>#VALUE!</v>
      </c>
      <c r="E1867" s="11" t="e">
        <v>#VALUE!</v>
      </c>
      <c r="F1867" s="11">
        <v>96.903999999999996</v>
      </c>
      <c r="G1867" s="11">
        <v>24.509799999999998</v>
      </c>
      <c r="H1867" s="11">
        <v>129.2552</v>
      </c>
      <c r="I1867" s="11">
        <v>32.013800000000003</v>
      </c>
      <c r="J1867" s="11">
        <v>146.67298081999999</v>
      </c>
      <c r="K1867" s="11">
        <v>31.131444930000001</v>
      </c>
      <c r="L1867" s="11">
        <v>185.9703221</v>
      </c>
      <c r="M1867" s="11">
        <v>46.351047450000003</v>
      </c>
      <c r="N1867" s="11">
        <v>200.28149555000002</v>
      </c>
      <c r="O1867" s="12">
        <v>50.372682659999995</v>
      </c>
      <c r="P1867" s="6" t="str">
        <f t="shared" si="58"/>
        <v/>
      </c>
      <c r="Q1867" s="6" t="str">
        <f t="shared" si="59"/>
        <v/>
      </c>
    </row>
    <row r="1868" spans="1:17" x14ac:dyDescent="0.25">
      <c r="A1868" t="str">
        <f>IF(OR(AND(P1868&lt;&gt;"",P1868&gt;$P$5),AND(Q1868&lt;&gt;"",Q1868&gt;$P$5)),MAX(A$5:A1867)+1,"")</f>
        <v/>
      </c>
      <c r="B1868" s="7" t="s">
        <v>1861</v>
      </c>
      <c r="C1868" s="8" t="s">
        <v>4923</v>
      </c>
      <c r="D1868" s="11" t="e">
        <v>#VALUE!</v>
      </c>
      <c r="E1868" s="11" t="e">
        <v>#VALUE!</v>
      </c>
      <c r="F1868" s="11">
        <v>156.4425</v>
      </c>
      <c r="G1868" s="11">
        <v>29.949300000000001</v>
      </c>
      <c r="H1868" s="11">
        <v>248.5873</v>
      </c>
      <c r="I1868" s="11">
        <v>44.108400000000003</v>
      </c>
      <c r="J1868" s="11">
        <v>386.14167913</v>
      </c>
      <c r="K1868" s="11">
        <v>93.696216030000002</v>
      </c>
      <c r="L1868" s="11">
        <v>450.57798848000004</v>
      </c>
      <c r="M1868" s="11">
        <v>65.769445939999997</v>
      </c>
      <c r="N1868" s="11">
        <v>526.74785543999997</v>
      </c>
      <c r="O1868" s="12">
        <v>93.114082049999993</v>
      </c>
      <c r="P1868" s="6" t="str">
        <f t="shared" si="58"/>
        <v/>
      </c>
      <c r="Q1868" s="6" t="str">
        <f t="shared" si="59"/>
        <v/>
      </c>
    </row>
    <row r="1869" spans="1:17" x14ac:dyDescent="0.25">
      <c r="A1869" t="str">
        <f>IF(OR(AND(P1869&lt;&gt;"",P1869&gt;$P$5),AND(Q1869&lt;&gt;"",Q1869&gt;$P$5)),MAX(A$5:A1868)+1,"")</f>
        <v/>
      </c>
      <c r="B1869" s="7" t="s">
        <v>1862</v>
      </c>
      <c r="C1869" s="8" t="s">
        <v>4924</v>
      </c>
      <c r="D1869" s="11" t="e">
        <v>#VALUE!</v>
      </c>
      <c r="E1869" s="11" t="e">
        <v>#VALUE!</v>
      </c>
      <c r="F1869" s="11" t="e">
        <v>#VALUE!</v>
      </c>
      <c r="G1869" s="11" t="e">
        <v>#VALUE!</v>
      </c>
      <c r="H1869" s="11">
        <v>11.031565779999999</v>
      </c>
      <c r="I1869" s="11">
        <v>-1.4930475300000001</v>
      </c>
      <c r="J1869" s="11">
        <v>283.58794799000003</v>
      </c>
      <c r="K1869" s="11">
        <v>41.561599260000001</v>
      </c>
      <c r="L1869" s="11">
        <v>521.01142618999995</v>
      </c>
      <c r="M1869" s="11">
        <v>165.75438478000001</v>
      </c>
      <c r="N1869" s="11">
        <v>668.16678064999996</v>
      </c>
      <c r="O1869" s="12">
        <v>187.04457041000001</v>
      </c>
      <c r="P1869" s="6" t="str">
        <f t="shared" si="58"/>
        <v/>
      </c>
      <c r="Q1869" s="6" t="str">
        <f t="shared" si="59"/>
        <v/>
      </c>
    </row>
    <row r="1870" spans="1:17" x14ac:dyDescent="0.25">
      <c r="A1870" t="str">
        <f>IF(OR(AND(P1870&lt;&gt;"",P1870&gt;$P$5),AND(Q1870&lt;&gt;"",Q1870&gt;$P$5)),MAX(A$5:A1869)+1,"")</f>
        <v/>
      </c>
      <c r="B1870" s="7" t="s">
        <v>1863</v>
      </c>
      <c r="C1870" s="8" t="s">
        <v>4925</v>
      </c>
      <c r="D1870" s="11" t="e">
        <v>#VALUE!</v>
      </c>
      <c r="E1870" s="11" t="e">
        <v>#VALUE!</v>
      </c>
      <c r="F1870" s="11" t="e">
        <v>#VALUE!</v>
      </c>
      <c r="G1870" s="11" t="e">
        <v>#VALUE!</v>
      </c>
      <c r="H1870" s="11">
        <v>147.95299568999999</v>
      </c>
      <c r="I1870" s="11">
        <v>25.592009870000002</v>
      </c>
      <c r="J1870" s="11">
        <v>169.50208022999999</v>
      </c>
      <c r="K1870" s="11">
        <v>33.287337190000002</v>
      </c>
      <c r="L1870" s="11">
        <v>197.65520724000001</v>
      </c>
      <c r="M1870" s="11">
        <v>34.214073090000007</v>
      </c>
      <c r="N1870" s="11">
        <v>220.99347277000001</v>
      </c>
      <c r="O1870" s="12">
        <v>40.328960189999997</v>
      </c>
      <c r="P1870" s="6" t="str">
        <f t="shared" si="58"/>
        <v/>
      </c>
      <c r="Q1870" s="6" t="str">
        <f t="shared" si="59"/>
        <v/>
      </c>
    </row>
    <row r="1871" spans="1:17" x14ac:dyDescent="0.25">
      <c r="A1871" t="str">
        <f>IF(OR(AND(P1871&lt;&gt;"",P1871&gt;$P$5),AND(Q1871&lt;&gt;"",Q1871&gt;$P$5)),MAX(A$5:A1870)+1,"")</f>
        <v/>
      </c>
      <c r="B1871" s="7" t="s">
        <v>1864</v>
      </c>
      <c r="C1871" s="8" t="s">
        <v>4926</v>
      </c>
      <c r="D1871" s="11" t="e">
        <v>#VALUE!</v>
      </c>
      <c r="E1871" s="11" t="e">
        <v>#VALUE!</v>
      </c>
      <c r="F1871" s="11" t="e">
        <v>#VALUE!</v>
      </c>
      <c r="G1871" s="11" t="e">
        <v>#VALUE!</v>
      </c>
      <c r="H1871" s="11">
        <v>173.15049424</v>
      </c>
      <c r="I1871" s="11">
        <v>9.8555545599999999</v>
      </c>
      <c r="J1871" s="11">
        <v>203.61582516999999</v>
      </c>
      <c r="K1871" s="11">
        <v>21.99114389</v>
      </c>
      <c r="L1871" s="11">
        <v>233.53653119999998</v>
      </c>
      <c r="M1871" s="11">
        <v>31.881070090000001</v>
      </c>
      <c r="N1871" s="11">
        <v>267.35633509000002</v>
      </c>
      <c r="O1871" s="12">
        <v>39.536656310000005</v>
      </c>
      <c r="P1871" s="6" t="str">
        <f t="shared" si="58"/>
        <v/>
      </c>
      <c r="Q1871" s="6" t="str">
        <f t="shared" si="59"/>
        <v/>
      </c>
    </row>
    <row r="1872" spans="1:17" x14ac:dyDescent="0.25">
      <c r="A1872" t="str">
        <f>IF(OR(AND(P1872&lt;&gt;"",P1872&gt;$P$5),AND(Q1872&lt;&gt;"",Q1872&gt;$P$5)),MAX(A$5:A1871)+1,"")</f>
        <v/>
      </c>
      <c r="B1872" s="7" t="s">
        <v>1865</v>
      </c>
      <c r="C1872" s="8" t="s">
        <v>4927</v>
      </c>
      <c r="D1872" s="11" t="e">
        <v>#VALUE!</v>
      </c>
      <c r="E1872" s="11" t="e">
        <v>#VALUE!</v>
      </c>
      <c r="F1872" s="11">
        <v>224.28022278</v>
      </c>
      <c r="G1872" s="11">
        <v>19.828212370000003</v>
      </c>
      <c r="H1872" s="11">
        <v>259.99158586999999</v>
      </c>
      <c r="I1872" s="11">
        <v>30.45716745</v>
      </c>
      <c r="J1872" s="11">
        <v>308.74472008999999</v>
      </c>
      <c r="K1872" s="11">
        <v>34.194846599999998</v>
      </c>
      <c r="L1872" s="11">
        <v>324.70713338000002</v>
      </c>
      <c r="M1872" s="11">
        <v>38.085896349999999</v>
      </c>
      <c r="N1872" s="11">
        <v>346.52970751999999</v>
      </c>
      <c r="O1872" s="12">
        <v>41.168296009999999</v>
      </c>
      <c r="P1872" s="6" t="str">
        <f t="shared" si="58"/>
        <v/>
      </c>
      <c r="Q1872" s="6" t="str">
        <f t="shared" si="59"/>
        <v/>
      </c>
    </row>
    <row r="1873" spans="1:17" x14ac:dyDescent="0.25">
      <c r="A1873" t="str">
        <f>IF(OR(AND(P1873&lt;&gt;"",P1873&gt;$P$5),AND(Q1873&lt;&gt;"",Q1873&gt;$P$5)),MAX(A$5:A1872)+1,"")</f>
        <v/>
      </c>
      <c r="B1873" s="7" t="s">
        <v>1866</v>
      </c>
      <c r="C1873" s="8" t="s">
        <v>4928</v>
      </c>
      <c r="D1873" s="11" t="e">
        <v>#VALUE!</v>
      </c>
      <c r="E1873" s="11" t="e">
        <v>#VALUE!</v>
      </c>
      <c r="F1873" s="11">
        <v>183.55987822</v>
      </c>
      <c r="G1873" s="11">
        <v>38.562521329999996</v>
      </c>
      <c r="H1873" s="11">
        <v>208.78723433000002</v>
      </c>
      <c r="I1873" s="11">
        <v>44.508512250000003</v>
      </c>
      <c r="J1873" s="11">
        <v>247.16209621000002</v>
      </c>
      <c r="K1873" s="11">
        <v>46.073327979999995</v>
      </c>
      <c r="L1873" s="11">
        <v>282.40515618000001</v>
      </c>
      <c r="M1873" s="11">
        <v>47.120669329999998</v>
      </c>
      <c r="N1873" s="11">
        <v>288.51393875000002</v>
      </c>
      <c r="O1873" s="12">
        <v>66.670292990000007</v>
      </c>
      <c r="P1873" s="6" t="str">
        <f t="shared" si="58"/>
        <v/>
      </c>
      <c r="Q1873" s="6" t="str">
        <f t="shared" si="59"/>
        <v/>
      </c>
    </row>
    <row r="1874" spans="1:17" x14ac:dyDescent="0.25">
      <c r="A1874" t="str">
        <f>IF(OR(AND(P1874&lt;&gt;"",P1874&gt;$P$5),AND(Q1874&lt;&gt;"",Q1874&gt;$P$5)),MAX(A$5:A1873)+1,"")</f>
        <v/>
      </c>
      <c r="B1874" s="7" t="s">
        <v>1867</v>
      </c>
      <c r="C1874" s="8" t="s">
        <v>4929</v>
      </c>
      <c r="D1874" s="11" t="e">
        <v>#VALUE!</v>
      </c>
      <c r="E1874" s="11" t="e">
        <v>#VALUE!</v>
      </c>
      <c r="F1874" s="11" t="e">
        <v>#VALUE!</v>
      </c>
      <c r="G1874" s="11" t="e">
        <v>#VALUE!</v>
      </c>
      <c r="H1874" s="11">
        <v>185.00348438999998</v>
      </c>
      <c r="I1874" s="11">
        <v>15.80279517</v>
      </c>
      <c r="J1874" s="11">
        <v>224.58743308999999</v>
      </c>
      <c r="K1874" s="11">
        <v>16.931471469999998</v>
      </c>
      <c r="L1874" s="11">
        <v>288.45272719999997</v>
      </c>
      <c r="M1874" s="11">
        <v>24.537059039999999</v>
      </c>
      <c r="N1874" s="11">
        <v>403.56294530999998</v>
      </c>
      <c r="O1874" s="12">
        <v>28.420697079999997</v>
      </c>
      <c r="P1874" s="6" t="str">
        <f t="shared" si="58"/>
        <v/>
      </c>
      <c r="Q1874" s="6" t="str">
        <f t="shared" si="59"/>
        <v/>
      </c>
    </row>
    <row r="1875" spans="1:17" x14ac:dyDescent="0.25">
      <c r="A1875" t="str">
        <f>IF(OR(AND(P1875&lt;&gt;"",P1875&gt;$P$5),AND(Q1875&lt;&gt;"",Q1875&gt;$P$5)),MAX(A$5:A1874)+1,"")</f>
        <v/>
      </c>
      <c r="B1875" s="7" t="s">
        <v>1868</v>
      </c>
      <c r="C1875" s="8" t="s">
        <v>4930</v>
      </c>
      <c r="D1875" s="11" t="e">
        <v>#VALUE!</v>
      </c>
      <c r="E1875" s="11" t="e">
        <v>#VALUE!</v>
      </c>
      <c r="F1875" s="11" t="e">
        <v>#VALUE!</v>
      </c>
      <c r="G1875" s="11" t="e">
        <v>#VALUE!</v>
      </c>
      <c r="H1875" s="11">
        <v>194.53679524</v>
      </c>
      <c r="I1875" s="11">
        <v>12.390151640000001</v>
      </c>
      <c r="J1875" s="11">
        <v>259.28656756999999</v>
      </c>
      <c r="K1875" s="11">
        <v>21.293799320000002</v>
      </c>
      <c r="L1875" s="11">
        <v>324.08805825000002</v>
      </c>
      <c r="M1875" s="11">
        <v>29.226879589999999</v>
      </c>
      <c r="N1875" s="11">
        <v>361.46175674</v>
      </c>
      <c r="O1875" s="12">
        <v>32.461382159999999</v>
      </c>
      <c r="P1875" s="6" t="str">
        <f t="shared" si="58"/>
        <v/>
      </c>
      <c r="Q1875" s="6" t="str">
        <f t="shared" si="59"/>
        <v/>
      </c>
    </row>
    <row r="1876" spans="1:17" x14ac:dyDescent="0.25">
      <c r="A1876" t="str">
        <f>IF(OR(AND(P1876&lt;&gt;"",P1876&gt;$P$5),AND(Q1876&lt;&gt;"",Q1876&gt;$P$5)),MAX(A$5:A1875)+1,"")</f>
        <v/>
      </c>
      <c r="B1876" s="7" t="s">
        <v>1869</v>
      </c>
      <c r="C1876" s="8" t="s">
        <v>4931</v>
      </c>
      <c r="D1876" s="11" t="e">
        <v>#VALUE!</v>
      </c>
      <c r="E1876" s="11" t="e">
        <v>#VALUE!</v>
      </c>
      <c r="F1876" s="11" t="e">
        <v>#VALUE!</v>
      </c>
      <c r="G1876" s="11" t="e">
        <v>#VALUE!</v>
      </c>
      <c r="H1876" s="11">
        <v>83.121499999999997</v>
      </c>
      <c r="I1876" s="11">
        <v>21.558599999999998</v>
      </c>
      <c r="J1876" s="11">
        <v>147.35210000000001</v>
      </c>
      <c r="K1876" s="11">
        <v>44.703499999999998</v>
      </c>
      <c r="L1876" s="11">
        <v>198.83189999999999</v>
      </c>
      <c r="M1876" s="11">
        <v>76.694900000000004</v>
      </c>
      <c r="N1876" s="11">
        <v>291.44889999999998</v>
      </c>
      <c r="O1876" s="12">
        <v>101.5217</v>
      </c>
      <c r="P1876" s="6" t="str">
        <f t="shared" si="58"/>
        <v/>
      </c>
      <c r="Q1876" s="6" t="str">
        <f t="shared" si="59"/>
        <v/>
      </c>
    </row>
    <row r="1877" spans="1:17" x14ac:dyDescent="0.25">
      <c r="A1877" t="str">
        <f>IF(OR(AND(P1877&lt;&gt;"",P1877&gt;$P$5),AND(Q1877&lt;&gt;"",Q1877&gt;$P$5)),MAX(A$5:A1876)+1,"")</f>
        <v/>
      </c>
      <c r="B1877" s="7" t="s">
        <v>1870</v>
      </c>
      <c r="C1877" s="8" t="s">
        <v>4932</v>
      </c>
      <c r="D1877" s="11" t="e">
        <v>#VALUE!</v>
      </c>
      <c r="E1877" s="11" t="e">
        <v>#VALUE!</v>
      </c>
      <c r="F1877" s="11" t="e">
        <v>#VALUE!</v>
      </c>
      <c r="G1877" s="11" t="e">
        <v>#VALUE!</v>
      </c>
      <c r="H1877" s="11">
        <v>387.48850066</v>
      </c>
      <c r="I1877" s="11">
        <v>20.273146710000002</v>
      </c>
      <c r="J1877" s="11">
        <v>431.94020692000004</v>
      </c>
      <c r="K1877" s="11">
        <v>29.213689800000001</v>
      </c>
      <c r="L1877" s="11">
        <v>468.52070695999998</v>
      </c>
      <c r="M1877" s="11">
        <v>26.287096030000001</v>
      </c>
      <c r="N1877" s="11">
        <v>579.68183247000002</v>
      </c>
      <c r="O1877" s="12">
        <v>32.068780889999999</v>
      </c>
      <c r="P1877" s="6" t="str">
        <f t="shared" si="58"/>
        <v/>
      </c>
      <c r="Q1877" s="6" t="str">
        <f t="shared" si="59"/>
        <v/>
      </c>
    </row>
    <row r="1878" spans="1:17" x14ac:dyDescent="0.25">
      <c r="A1878" t="str">
        <f>IF(OR(AND(P1878&lt;&gt;"",P1878&gt;$P$5),AND(Q1878&lt;&gt;"",Q1878&gt;$P$5)),MAX(A$5:A1877)+1,"")</f>
        <v/>
      </c>
      <c r="B1878" s="7" t="s">
        <v>1871</v>
      </c>
      <c r="C1878" s="8" t="s">
        <v>4933</v>
      </c>
      <c r="D1878" s="11">
        <v>183.75220044999998</v>
      </c>
      <c r="E1878" s="11">
        <v>32.11719051</v>
      </c>
      <c r="F1878" s="11">
        <v>171.07367984999999</v>
      </c>
      <c r="G1878" s="11">
        <v>4.1451866200000005</v>
      </c>
      <c r="H1878" s="11">
        <v>174.53261082</v>
      </c>
      <c r="I1878" s="11">
        <v>1.8310888400000001</v>
      </c>
      <c r="J1878" s="11">
        <v>232.002219</v>
      </c>
      <c r="K1878" s="11">
        <v>15.634152419999999</v>
      </c>
      <c r="L1878" s="11">
        <v>291.47192358000001</v>
      </c>
      <c r="M1878" s="11">
        <v>26.29570253</v>
      </c>
      <c r="N1878" s="11">
        <v>302.02833298000002</v>
      </c>
      <c r="O1878" s="12">
        <v>33.767006909999999</v>
      </c>
      <c r="P1878" s="6">
        <f t="shared" si="58"/>
        <v>0.10449315171020479</v>
      </c>
      <c r="Q1878" s="6">
        <f t="shared" si="59"/>
        <v>1.0068910182526647E-2</v>
      </c>
    </row>
    <row r="1879" spans="1:17" x14ac:dyDescent="0.25">
      <c r="A1879">
        <f>IF(OR(AND(P1879&lt;&gt;"",P1879&gt;$P$5),AND(Q1879&lt;&gt;"",Q1879&gt;$P$5)),MAX(A$5:A1878)+1,"")</f>
        <v>663</v>
      </c>
      <c r="B1879" s="7" t="s">
        <v>1872</v>
      </c>
      <c r="C1879" s="8" t="s">
        <v>4934</v>
      </c>
      <c r="D1879" s="11">
        <v>49855.850666760001</v>
      </c>
      <c r="E1879" s="11">
        <v>19177.210892610001</v>
      </c>
      <c r="F1879" s="11">
        <v>67917.672000000006</v>
      </c>
      <c r="G1879" s="11">
        <v>27285.981</v>
      </c>
      <c r="H1879" s="11">
        <v>82952</v>
      </c>
      <c r="I1879" s="11">
        <v>34186</v>
      </c>
      <c r="J1879" s="11">
        <v>100015</v>
      </c>
      <c r="K1879" s="11">
        <v>40922</v>
      </c>
      <c r="L1879" s="11">
        <v>123181</v>
      </c>
      <c r="M1879" s="11">
        <v>47026</v>
      </c>
      <c r="N1879" s="11">
        <v>146550</v>
      </c>
      <c r="O1879" s="12">
        <v>50604</v>
      </c>
      <c r="P1879" s="6">
        <f t="shared" si="58"/>
        <v>0.24066330804873193</v>
      </c>
      <c r="Q1879" s="6">
        <f t="shared" si="59"/>
        <v>0.21417106950091003</v>
      </c>
    </row>
    <row r="1880" spans="1:17" x14ac:dyDescent="0.25">
      <c r="A1880" t="str">
        <f>IF(OR(AND(P1880&lt;&gt;"",P1880&gt;$P$5),AND(Q1880&lt;&gt;"",Q1880&gt;$P$5)),MAX(A$5:A1879)+1,"")</f>
        <v/>
      </c>
      <c r="B1880" s="7" t="s">
        <v>1873</v>
      </c>
      <c r="C1880" s="8" t="s">
        <v>4935</v>
      </c>
      <c r="D1880" s="11">
        <v>3865.4794791999998</v>
      </c>
      <c r="E1880" s="11">
        <v>587.77857053999992</v>
      </c>
      <c r="F1880" s="11">
        <v>4239.3516349299998</v>
      </c>
      <c r="G1880" s="11">
        <v>697.10247888999993</v>
      </c>
      <c r="H1880" s="11">
        <v>4673.3153970000003</v>
      </c>
      <c r="I1880" s="11">
        <v>753.08978983999998</v>
      </c>
      <c r="J1880" s="11">
        <v>5141.31341926</v>
      </c>
      <c r="K1880" s="11">
        <v>894.95761568</v>
      </c>
      <c r="L1880" s="11">
        <v>5527.6785763100006</v>
      </c>
      <c r="M1880" s="11">
        <v>1087.64257552</v>
      </c>
      <c r="N1880" s="11">
        <v>5619.7353542299998</v>
      </c>
      <c r="O1880" s="12">
        <v>1253.0910597100001</v>
      </c>
      <c r="P1880" s="6">
        <f t="shared" si="58"/>
        <v>7.7711453563292787E-2</v>
      </c>
      <c r="Q1880" s="6">
        <f t="shared" si="59"/>
        <v>0.16346621490466884</v>
      </c>
    </row>
    <row r="1881" spans="1:17" x14ac:dyDescent="0.25">
      <c r="A1881" t="str">
        <f>IF(OR(AND(P1881&lt;&gt;"",P1881&gt;$P$5),AND(Q1881&lt;&gt;"",Q1881&gt;$P$5)),MAX(A$5:A1880)+1,"")</f>
        <v/>
      </c>
      <c r="B1881" s="7" t="s">
        <v>1874</v>
      </c>
      <c r="C1881" s="8" t="s">
        <v>4936</v>
      </c>
      <c r="D1881" s="11">
        <v>75596.603085559997</v>
      </c>
      <c r="E1881" s="11">
        <v>1704.2654604300001</v>
      </c>
      <c r="F1881" s="11">
        <v>101058.31054489</v>
      </c>
      <c r="G1881" s="11">
        <v>1083.5930600699999</v>
      </c>
      <c r="H1881" s="11">
        <v>91579.393163279994</v>
      </c>
      <c r="I1881" s="11">
        <v>210.00173025999999</v>
      </c>
      <c r="J1881" s="11">
        <v>89581.302568610001</v>
      </c>
      <c r="K1881" s="11">
        <v>427.22863297000004</v>
      </c>
      <c r="L1881" s="11">
        <v>99373.089374800009</v>
      </c>
      <c r="M1881" s="11">
        <v>1257.4358638800002</v>
      </c>
      <c r="N1881" s="11">
        <v>58338.039869860004</v>
      </c>
      <c r="O1881" s="12">
        <v>-7514.8017738799999</v>
      </c>
      <c r="P1881" s="6">
        <f t="shared" si="58"/>
        <v>-5.051105977089887E-2</v>
      </c>
      <c r="Q1881" s="6">
        <f t="shared" si="59"/>
        <v>-2.3454763158098908</v>
      </c>
    </row>
    <row r="1882" spans="1:17" x14ac:dyDescent="0.25">
      <c r="A1882" t="str">
        <f>IF(OR(AND(P1882&lt;&gt;"",P1882&gt;$P$5),AND(Q1882&lt;&gt;"",Q1882&gt;$P$5)),MAX(A$5:A1881)+1,"")</f>
        <v/>
      </c>
      <c r="B1882" s="7" t="s">
        <v>1875</v>
      </c>
      <c r="C1882" s="8" t="s">
        <v>4937</v>
      </c>
      <c r="D1882" s="11">
        <v>19800.179458669998</v>
      </c>
      <c r="E1882" s="11">
        <v>570.82478485000001</v>
      </c>
      <c r="F1882" s="11">
        <v>21393.176080009998</v>
      </c>
      <c r="G1882" s="11">
        <v>464.13917530000003</v>
      </c>
      <c r="H1882" s="11">
        <v>17699.64535422</v>
      </c>
      <c r="I1882" s="11">
        <v>21.734192670000002</v>
      </c>
      <c r="J1882" s="11">
        <v>19305.694174240001</v>
      </c>
      <c r="K1882" s="11">
        <v>50.182634840000006</v>
      </c>
      <c r="L1882" s="11">
        <v>17471.251823089999</v>
      </c>
      <c r="M1882" s="11">
        <v>140.58370618000001</v>
      </c>
      <c r="N1882" s="11">
        <v>16875.186765770002</v>
      </c>
      <c r="O1882" s="12">
        <v>344.37988508000001</v>
      </c>
      <c r="P1882" s="6">
        <f t="shared" si="58"/>
        <v>-3.1463722459109E-2</v>
      </c>
      <c r="Q1882" s="6">
        <f t="shared" si="59"/>
        <v>-9.6127879437269304E-2</v>
      </c>
    </row>
    <row r="1883" spans="1:17" x14ac:dyDescent="0.25">
      <c r="A1883">
        <f>IF(OR(AND(P1883&lt;&gt;"",P1883&gt;$P$5),AND(Q1883&lt;&gt;"",Q1883&gt;$P$5)),MAX(A$5:A1882)+1,"")</f>
        <v>664</v>
      </c>
      <c r="B1883" s="7" t="s">
        <v>1876</v>
      </c>
      <c r="C1883" s="8" t="s">
        <v>4938</v>
      </c>
      <c r="D1883" s="11">
        <v>1035.944829</v>
      </c>
      <c r="E1883" s="11">
        <v>120.778328</v>
      </c>
      <c r="F1883" s="11">
        <v>1678.2588780000001</v>
      </c>
      <c r="G1883" s="11">
        <v>194.15656100000001</v>
      </c>
      <c r="H1883" s="11">
        <v>1979.950431</v>
      </c>
      <c r="I1883" s="11">
        <v>382.57791099999997</v>
      </c>
      <c r="J1883" s="11">
        <v>2050.149034</v>
      </c>
      <c r="K1883" s="11">
        <v>325.19677999999999</v>
      </c>
      <c r="L1883" s="11">
        <v>2234.2666290000002</v>
      </c>
      <c r="M1883" s="11">
        <v>536.50716</v>
      </c>
      <c r="N1883" s="11">
        <v>2271.2784190000002</v>
      </c>
      <c r="O1883" s="12">
        <v>627.59872199999995</v>
      </c>
      <c r="P1883" s="6">
        <f t="shared" si="58"/>
        <v>0.17000239160798758</v>
      </c>
      <c r="Q1883" s="6">
        <f t="shared" si="59"/>
        <v>0.39039631306746925</v>
      </c>
    </row>
    <row r="1884" spans="1:17" x14ac:dyDescent="0.25">
      <c r="A1884" t="str">
        <f>IF(OR(AND(P1884&lt;&gt;"",P1884&gt;$P$5),AND(Q1884&lt;&gt;"",Q1884&gt;$P$5)),MAX(A$5:A1883)+1,"")</f>
        <v/>
      </c>
      <c r="B1884" s="7" t="s">
        <v>1877</v>
      </c>
      <c r="C1884" s="8" t="s">
        <v>4939</v>
      </c>
      <c r="D1884" s="11">
        <v>3036.6607505900001</v>
      </c>
      <c r="E1884" s="11">
        <v>482.66844677</v>
      </c>
      <c r="F1884" s="11">
        <v>3538.3766566100003</v>
      </c>
      <c r="G1884" s="11">
        <v>522.87117506000004</v>
      </c>
      <c r="H1884" s="11">
        <v>3382.9246128699997</v>
      </c>
      <c r="I1884" s="11">
        <v>581.3089109</v>
      </c>
      <c r="J1884" s="11">
        <v>4230.6535655199996</v>
      </c>
      <c r="K1884" s="11">
        <v>601.26545801999998</v>
      </c>
      <c r="L1884" s="11">
        <v>5589.3832480299998</v>
      </c>
      <c r="M1884" s="11">
        <v>610.23235970000007</v>
      </c>
      <c r="N1884" s="11">
        <v>7061.4935059799991</v>
      </c>
      <c r="O1884" s="12">
        <v>536.25335891999998</v>
      </c>
      <c r="P1884" s="6">
        <f t="shared" si="58"/>
        <v>0.18385921116234316</v>
      </c>
      <c r="Q1884" s="6">
        <f t="shared" si="59"/>
        <v>2.1278580214404874E-2</v>
      </c>
    </row>
    <row r="1885" spans="1:17" x14ac:dyDescent="0.25">
      <c r="A1885" t="str">
        <f>IF(OR(AND(P1885&lt;&gt;"",P1885&gt;$P$5),AND(Q1885&lt;&gt;"",Q1885&gt;$P$5)),MAX(A$5:A1884)+1,"")</f>
        <v/>
      </c>
      <c r="B1885" s="7" t="s">
        <v>1878</v>
      </c>
      <c r="C1885" s="8" t="s">
        <v>4940</v>
      </c>
      <c r="D1885" s="11">
        <v>4186.40826079</v>
      </c>
      <c r="E1885" s="11">
        <v>1310.7085827799999</v>
      </c>
      <c r="F1885" s="11">
        <v>4611.2116360600003</v>
      </c>
      <c r="G1885" s="11">
        <v>1499.5945895</v>
      </c>
      <c r="H1885" s="11">
        <v>4720.4137387199999</v>
      </c>
      <c r="I1885" s="11">
        <v>1581.05905947</v>
      </c>
      <c r="J1885" s="11">
        <v>5215.1298171999997</v>
      </c>
      <c r="K1885" s="11">
        <v>1872.8546305299999</v>
      </c>
      <c r="L1885" s="11">
        <v>5750.8829443599998</v>
      </c>
      <c r="M1885" s="11">
        <v>2095.5351748099997</v>
      </c>
      <c r="N1885" s="11">
        <v>6285.4002903199998</v>
      </c>
      <c r="O1885" s="12">
        <v>2531.4330486999997</v>
      </c>
      <c r="P1885" s="6">
        <f t="shared" si="58"/>
        <v>8.4671608384672803E-2</v>
      </c>
      <c r="Q1885" s="6">
        <f t="shared" si="59"/>
        <v>0.14070162565196287</v>
      </c>
    </row>
    <row r="1886" spans="1:17" x14ac:dyDescent="0.25">
      <c r="A1886" t="str">
        <f>IF(OR(AND(P1886&lt;&gt;"",P1886&gt;$P$5),AND(Q1886&lt;&gt;"",Q1886&gt;$P$5)),MAX(A$5:A1885)+1,"")</f>
        <v/>
      </c>
      <c r="B1886" s="7" t="s">
        <v>1879</v>
      </c>
      <c r="C1886" s="8" t="s">
        <v>4941</v>
      </c>
      <c r="D1886" s="11">
        <v>40546.38065608</v>
      </c>
      <c r="E1886" s="11">
        <v>194.09849201</v>
      </c>
      <c r="F1886" s="11">
        <v>42814.922834140001</v>
      </c>
      <c r="G1886" s="11">
        <v>496.2933084</v>
      </c>
      <c r="H1886" s="11">
        <v>36933.606038910002</v>
      </c>
      <c r="I1886" s="11">
        <v>256.14125568999998</v>
      </c>
      <c r="J1886" s="11">
        <v>37770.420233550001</v>
      </c>
      <c r="K1886" s="11">
        <v>250.69268971</v>
      </c>
      <c r="L1886" s="11">
        <v>29791.893594929999</v>
      </c>
      <c r="M1886" s="11">
        <v>200.32752435</v>
      </c>
      <c r="N1886" s="11">
        <v>22501.01645508</v>
      </c>
      <c r="O1886" s="12">
        <v>-3306.3291153499999</v>
      </c>
      <c r="P1886" s="6">
        <f t="shared" si="58"/>
        <v>-0.11110593029620131</v>
      </c>
      <c r="Q1886" s="6">
        <f t="shared" si="59"/>
        <v>-2.7630506292439447</v>
      </c>
    </row>
    <row r="1887" spans="1:17" x14ac:dyDescent="0.25">
      <c r="A1887">
        <f>IF(OR(AND(P1887&lt;&gt;"",P1887&gt;$P$5),AND(Q1887&lt;&gt;"",Q1887&gt;$P$5)),MAX(A$5:A1886)+1,"")</f>
        <v>665</v>
      </c>
      <c r="B1887" s="7" t="s">
        <v>1880</v>
      </c>
      <c r="C1887" s="8" t="s">
        <v>4942</v>
      </c>
      <c r="D1887" s="11">
        <v>104307.70191</v>
      </c>
      <c r="E1887" s="11">
        <v>3544.3044220000002</v>
      </c>
      <c r="F1887" s="11">
        <v>133420.76894400001</v>
      </c>
      <c r="G1887" s="11">
        <v>1268.245238</v>
      </c>
      <c r="H1887" s="11">
        <v>133966.65888199999</v>
      </c>
      <c r="I1887" s="11">
        <v>5868.6512940000002</v>
      </c>
      <c r="J1887" s="11">
        <v>133832.87465400001</v>
      </c>
      <c r="K1887" s="11">
        <v>10520.13372</v>
      </c>
      <c r="L1887" s="11">
        <v>125406.85503599999</v>
      </c>
      <c r="M1887" s="11">
        <v>10545.750526</v>
      </c>
      <c r="N1887" s="11">
        <v>128904.87250100001</v>
      </c>
      <c r="O1887" s="12">
        <v>13786.050131</v>
      </c>
      <c r="P1887" s="6">
        <f t="shared" si="58"/>
        <v>4.3255279758718901E-2</v>
      </c>
      <c r="Q1887" s="6">
        <f t="shared" si="59"/>
        <v>0.31214481115041193</v>
      </c>
    </row>
    <row r="1888" spans="1:17" x14ac:dyDescent="0.25">
      <c r="A1888" t="str">
        <f>IF(OR(AND(P1888&lt;&gt;"",P1888&gt;$P$5),AND(Q1888&lt;&gt;"",Q1888&gt;$P$5)),MAX(A$5:A1887)+1,"")</f>
        <v/>
      </c>
      <c r="B1888" s="7" t="s">
        <v>1881</v>
      </c>
      <c r="C1888" s="8" t="s">
        <v>4943</v>
      </c>
      <c r="D1888" s="11">
        <v>2109.5653200500001</v>
      </c>
      <c r="E1888" s="11">
        <v>782.91733844000009</v>
      </c>
      <c r="F1888" s="11">
        <v>2216.35450511</v>
      </c>
      <c r="G1888" s="11">
        <v>856.72796076999998</v>
      </c>
      <c r="H1888" s="11">
        <v>2222.50703621</v>
      </c>
      <c r="I1888" s="11">
        <v>761.00076520000005</v>
      </c>
      <c r="J1888" s="11">
        <v>2330.1042472899999</v>
      </c>
      <c r="K1888" s="11">
        <v>847.91007317999993</v>
      </c>
      <c r="L1888" s="11">
        <v>2339.5695366</v>
      </c>
      <c r="M1888" s="11">
        <v>860.8655676699999</v>
      </c>
      <c r="N1888" s="11">
        <v>2427.0049342100001</v>
      </c>
      <c r="O1888" s="12">
        <v>937.86685994000004</v>
      </c>
      <c r="P1888" s="6">
        <f t="shared" si="58"/>
        <v>2.8431893427302457E-2</v>
      </c>
      <c r="Q1888" s="6">
        <f t="shared" si="59"/>
        <v>3.6776287699505916E-2</v>
      </c>
    </row>
    <row r="1889" spans="1:17" x14ac:dyDescent="0.25">
      <c r="A1889">
        <f>IF(OR(AND(P1889&lt;&gt;"",P1889&gt;$P$5),AND(Q1889&lt;&gt;"",Q1889&gt;$P$5)),MAX(A$5:A1888)+1,"")</f>
        <v>666</v>
      </c>
      <c r="B1889" s="7" t="s">
        <v>1882</v>
      </c>
      <c r="C1889" s="8" t="s">
        <v>4944</v>
      </c>
      <c r="D1889" s="11">
        <v>24478.894627139998</v>
      </c>
      <c r="E1889" s="11">
        <v>5989.5824897299999</v>
      </c>
      <c r="F1889" s="11">
        <v>33543.795435330001</v>
      </c>
      <c r="G1889" s="11">
        <v>9221.9335771299993</v>
      </c>
      <c r="H1889" s="11">
        <v>39776.951110249996</v>
      </c>
      <c r="I1889" s="11">
        <v>12796.280935729999</v>
      </c>
      <c r="J1889" s="11">
        <v>45219</v>
      </c>
      <c r="K1889" s="11">
        <v>15506</v>
      </c>
      <c r="L1889" s="11">
        <v>54885</v>
      </c>
      <c r="M1889" s="11">
        <v>17981</v>
      </c>
      <c r="N1889" s="11">
        <v>58844</v>
      </c>
      <c r="O1889" s="12">
        <v>18883</v>
      </c>
      <c r="P1889" s="6">
        <f t="shared" si="58"/>
        <v>0.19174153773969693</v>
      </c>
      <c r="Q1889" s="6">
        <f t="shared" si="59"/>
        <v>0.25815714571965764</v>
      </c>
    </row>
    <row r="1890" spans="1:17" x14ac:dyDescent="0.25">
      <c r="A1890">
        <f>IF(OR(AND(P1890&lt;&gt;"",P1890&gt;$P$5),AND(Q1890&lt;&gt;"",Q1890&gt;$P$5)),MAX(A$5:A1889)+1,"")</f>
        <v>667</v>
      </c>
      <c r="B1890" s="7" t="s">
        <v>1883</v>
      </c>
      <c r="C1890" s="8" t="s">
        <v>4945</v>
      </c>
      <c r="D1890" s="11">
        <v>54768</v>
      </c>
      <c r="E1890" s="11">
        <v>17581</v>
      </c>
      <c r="F1890" s="11">
        <v>82368</v>
      </c>
      <c r="G1890" s="11">
        <v>27920</v>
      </c>
      <c r="H1890" s="11">
        <v>103111</v>
      </c>
      <c r="I1890" s="11">
        <v>37563</v>
      </c>
      <c r="J1890" s="11">
        <v>115886</v>
      </c>
      <c r="K1890" s="11">
        <v>42278</v>
      </c>
      <c r="L1890" s="11">
        <v>135469</v>
      </c>
      <c r="M1890" s="11">
        <v>44546</v>
      </c>
      <c r="N1890" s="11">
        <v>154425</v>
      </c>
      <c r="O1890" s="12">
        <v>46111</v>
      </c>
      <c r="P1890" s="6">
        <f t="shared" si="58"/>
        <v>0.23037683448014312</v>
      </c>
      <c r="Q1890" s="6">
        <f t="shared" si="59"/>
        <v>0.21269669330857477</v>
      </c>
    </row>
    <row r="1891" spans="1:17" x14ac:dyDescent="0.25">
      <c r="A1891" t="str">
        <f>IF(OR(AND(P1891&lt;&gt;"",P1891&gt;$P$5),AND(Q1891&lt;&gt;"",Q1891&gt;$P$5)),MAX(A$5:A1890)+1,"")</f>
        <v/>
      </c>
      <c r="B1891" s="7" t="s">
        <v>1884</v>
      </c>
      <c r="C1891" s="8" t="s">
        <v>4946</v>
      </c>
      <c r="D1891" s="11">
        <v>3156.2794354600001</v>
      </c>
      <c r="E1891" s="11">
        <v>426.67647152000001</v>
      </c>
      <c r="F1891" s="11">
        <v>3561.7694748099998</v>
      </c>
      <c r="G1891" s="11">
        <v>480.62512573000004</v>
      </c>
      <c r="H1891" s="11">
        <v>4798.8723574799997</v>
      </c>
      <c r="I1891" s="11">
        <v>786.50075880999998</v>
      </c>
      <c r="J1891" s="11">
        <v>4965.5005680499999</v>
      </c>
      <c r="K1891" s="11">
        <v>801.91014679</v>
      </c>
      <c r="L1891" s="11">
        <v>5083.6038078000001</v>
      </c>
      <c r="M1891" s="11">
        <v>572.51385489999996</v>
      </c>
      <c r="N1891" s="11">
        <v>4377.9207875299999</v>
      </c>
      <c r="O1891" s="12">
        <v>308.15852708999995</v>
      </c>
      <c r="P1891" s="6">
        <f t="shared" si="58"/>
        <v>6.7624399809395053E-2</v>
      </c>
      <c r="Q1891" s="6">
        <f t="shared" si="59"/>
        <v>-6.3009691431201276E-2</v>
      </c>
    </row>
    <row r="1892" spans="1:17" x14ac:dyDescent="0.25">
      <c r="A1892" t="str">
        <f>IF(OR(AND(P1892&lt;&gt;"",P1892&gt;$P$5),AND(Q1892&lt;&gt;"",Q1892&gt;$P$5)),MAX(A$5:A1891)+1,"")</f>
        <v/>
      </c>
      <c r="B1892" s="7" t="s">
        <v>1885</v>
      </c>
      <c r="C1892" s="8" t="s">
        <v>4947</v>
      </c>
      <c r="D1892" s="11">
        <v>19105.452614830003</v>
      </c>
      <c r="E1892" s="11">
        <v>5417.1222315799996</v>
      </c>
      <c r="F1892" s="11">
        <v>21778.85721912</v>
      </c>
      <c r="G1892" s="11">
        <v>4724.1880424600004</v>
      </c>
      <c r="H1892" s="11">
        <v>28381.021292779998</v>
      </c>
      <c r="I1892" s="11">
        <v>4969.2666166000008</v>
      </c>
      <c r="J1892" s="11">
        <v>28162.29853254</v>
      </c>
      <c r="K1892" s="11">
        <v>5255.5285225200005</v>
      </c>
      <c r="L1892" s="11">
        <v>28778.70352576</v>
      </c>
      <c r="M1892" s="11">
        <v>6766.5482247500004</v>
      </c>
      <c r="N1892" s="11">
        <v>29510.831899380002</v>
      </c>
      <c r="O1892" s="12">
        <v>6562.4535045100001</v>
      </c>
      <c r="P1892" s="6">
        <f t="shared" si="58"/>
        <v>9.0849468357579566E-2</v>
      </c>
      <c r="Q1892" s="6">
        <f t="shared" si="59"/>
        <v>3.9105206448638796E-2</v>
      </c>
    </row>
    <row r="1893" spans="1:17" x14ac:dyDescent="0.25">
      <c r="A1893" t="str">
        <f>IF(OR(AND(P1893&lt;&gt;"",P1893&gt;$P$5),AND(Q1893&lt;&gt;"",Q1893&gt;$P$5)),MAX(A$5:A1892)+1,"")</f>
        <v/>
      </c>
      <c r="B1893" s="7" t="s">
        <v>1886</v>
      </c>
      <c r="C1893" s="8" t="s">
        <v>4948</v>
      </c>
      <c r="D1893" s="11">
        <v>202149.15236476998</v>
      </c>
      <c r="E1893" s="11">
        <v>12889.08331912</v>
      </c>
      <c r="F1893" s="11">
        <v>222504.68469373</v>
      </c>
      <c r="G1893" s="11">
        <v>7361.9616364100002</v>
      </c>
      <c r="H1893" s="11">
        <v>191135.53682810001</v>
      </c>
      <c r="I1893" s="11">
        <v>10386.37252205</v>
      </c>
      <c r="J1893" s="11">
        <v>189688.37968322</v>
      </c>
      <c r="K1893" s="11">
        <v>5818.4712029700004</v>
      </c>
      <c r="L1893" s="11">
        <v>187413.64010433</v>
      </c>
      <c r="M1893" s="11">
        <v>5792.3490609</v>
      </c>
      <c r="N1893" s="11">
        <v>163789.54849523999</v>
      </c>
      <c r="O1893" s="12">
        <v>1012.8717152</v>
      </c>
      <c r="P1893" s="6">
        <f t="shared" si="58"/>
        <v>-4.1211420771231078E-2</v>
      </c>
      <c r="Q1893" s="6">
        <f t="shared" si="59"/>
        <v>-0.3987342268653945</v>
      </c>
    </row>
    <row r="1894" spans="1:17" x14ac:dyDescent="0.25">
      <c r="A1894" t="str">
        <f>IF(OR(AND(P1894&lt;&gt;"",P1894&gt;$P$5),AND(Q1894&lt;&gt;"",Q1894&gt;$P$5)),MAX(A$5:A1893)+1,"")</f>
        <v/>
      </c>
      <c r="B1894" s="7" t="s">
        <v>1887</v>
      </c>
      <c r="C1894" s="8" t="s">
        <v>4949</v>
      </c>
      <c r="D1894" s="11">
        <v>2369.2894453000004</v>
      </c>
      <c r="E1894" s="11">
        <v>526.51837907000004</v>
      </c>
      <c r="F1894" s="11">
        <v>2627.2666111500002</v>
      </c>
      <c r="G1894" s="11">
        <v>297.71314217000003</v>
      </c>
      <c r="H1894" s="11">
        <v>3970.8901633600003</v>
      </c>
      <c r="I1894" s="11">
        <v>519.82156997000004</v>
      </c>
      <c r="J1894" s="11">
        <v>3050.8805647300001</v>
      </c>
      <c r="K1894" s="11">
        <v>394.59496751999995</v>
      </c>
      <c r="L1894" s="11">
        <v>3885.15171878</v>
      </c>
      <c r="M1894" s="11">
        <v>890.34066174999998</v>
      </c>
      <c r="N1894" s="11">
        <v>4539.1466452100003</v>
      </c>
      <c r="O1894" s="12">
        <v>1144.53840498</v>
      </c>
      <c r="P1894" s="6">
        <f t="shared" si="58"/>
        <v>0.13886230558498758</v>
      </c>
      <c r="Q1894" s="6">
        <f t="shared" si="59"/>
        <v>0.16800140952925169</v>
      </c>
    </row>
    <row r="1895" spans="1:17" x14ac:dyDescent="0.25">
      <c r="A1895">
        <f>IF(OR(AND(P1895&lt;&gt;"",P1895&gt;$P$5),AND(Q1895&lt;&gt;"",Q1895&gt;$P$5)),MAX(A$5:A1894)+1,"")</f>
        <v>668</v>
      </c>
      <c r="B1895" s="7" t="s">
        <v>1888</v>
      </c>
      <c r="C1895" s="8" t="s">
        <v>4950</v>
      </c>
      <c r="D1895" s="11">
        <v>15791.358619680001</v>
      </c>
      <c r="E1895" s="11">
        <v>192.80566103999999</v>
      </c>
      <c r="F1895" s="11">
        <v>17376.28819006</v>
      </c>
      <c r="G1895" s="11">
        <v>463.21832755999998</v>
      </c>
      <c r="H1895" s="11">
        <v>15044.339577389999</v>
      </c>
      <c r="I1895" s="11">
        <v>883.10361902</v>
      </c>
      <c r="J1895" s="11">
        <v>15131.582742620001</v>
      </c>
      <c r="K1895" s="11">
        <v>1180.6276192400001</v>
      </c>
      <c r="L1895" s="11">
        <v>16101.96679782</v>
      </c>
      <c r="M1895" s="11">
        <v>1325.64061494</v>
      </c>
      <c r="N1895" s="11">
        <v>17006.343897760002</v>
      </c>
      <c r="O1895" s="12">
        <v>1332.44262344</v>
      </c>
      <c r="P1895" s="6">
        <f t="shared" si="58"/>
        <v>1.4935146580885128E-2</v>
      </c>
      <c r="Q1895" s="6">
        <f t="shared" si="59"/>
        <v>0.47199300809355238</v>
      </c>
    </row>
    <row r="1896" spans="1:17" x14ac:dyDescent="0.25">
      <c r="A1896" t="str">
        <f>IF(OR(AND(P1896&lt;&gt;"",P1896&gt;$P$5),AND(Q1896&lt;&gt;"",Q1896&gt;$P$5)),MAX(A$5:A1895)+1,"")</f>
        <v/>
      </c>
      <c r="B1896" s="7" t="s">
        <v>1889</v>
      </c>
      <c r="C1896" s="8" t="s">
        <v>4951</v>
      </c>
      <c r="D1896" s="11">
        <v>30740.661909319999</v>
      </c>
      <c r="E1896" s="11">
        <v>84.353520469999992</v>
      </c>
      <c r="F1896" s="11">
        <v>32185.180206590001</v>
      </c>
      <c r="G1896" s="11">
        <v>52.824417020000006</v>
      </c>
      <c r="H1896" s="11">
        <v>73303.683975979991</v>
      </c>
      <c r="I1896" s="11">
        <v>-3836.5108853500001</v>
      </c>
      <c r="J1896" s="11">
        <v>70469.797409649997</v>
      </c>
      <c r="K1896" s="11">
        <v>158.29482737000001</v>
      </c>
      <c r="L1896" s="11">
        <v>51865.217366279998</v>
      </c>
      <c r="M1896" s="11">
        <v>-1398.4143147699999</v>
      </c>
      <c r="N1896" s="11">
        <v>38972.316370010005</v>
      </c>
      <c r="O1896" s="12">
        <v>75.929902139999996</v>
      </c>
      <c r="P1896" s="6">
        <f t="shared" si="58"/>
        <v>4.8596976102226019E-2</v>
      </c>
      <c r="Q1896" s="6">
        <f t="shared" si="59"/>
        <v>-2.0821372579150843E-2</v>
      </c>
    </row>
    <row r="1897" spans="1:17" x14ac:dyDescent="0.25">
      <c r="A1897">
        <f>IF(OR(AND(P1897&lt;&gt;"",P1897&gt;$P$5),AND(Q1897&lt;&gt;"",Q1897&gt;$P$5)),MAX(A$5:A1896)+1,"")</f>
        <v>669</v>
      </c>
      <c r="B1897" s="7" t="s">
        <v>1890</v>
      </c>
      <c r="C1897" s="8" t="s">
        <v>4952</v>
      </c>
      <c r="D1897" s="11">
        <v>36335.062301010003</v>
      </c>
      <c r="E1897" s="11">
        <v>2489.6090977700001</v>
      </c>
      <c r="F1897" s="11">
        <v>43653.088770300004</v>
      </c>
      <c r="G1897" s="11">
        <v>2198.39998242</v>
      </c>
      <c r="H1897" s="11">
        <v>47061.207541459997</v>
      </c>
      <c r="I1897" s="11">
        <v>3497.4412771799998</v>
      </c>
      <c r="J1897" s="11">
        <v>53916.002640730003</v>
      </c>
      <c r="K1897" s="11">
        <v>5757.2974037399999</v>
      </c>
      <c r="L1897" s="11">
        <v>44178.960880819999</v>
      </c>
      <c r="M1897" s="11">
        <v>5964.3587834199998</v>
      </c>
      <c r="N1897" s="11">
        <v>39687.933803849999</v>
      </c>
      <c r="O1897" s="12">
        <v>6976.4758529000001</v>
      </c>
      <c r="P1897" s="6">
        <f t="shared" si="58"/>
        <v>1.7809537344822601E-2</v>
      </c>
      <c r="Q1897" s="6">
        <f t="shared" si="59"/>
        <v>0.22885597822119519</v>
      </c>
    </row>
    <row r="1898" spans="1:17" x14ac:dyDescent="0.25">
      <c r="A1898" t="str">
        <f>IF(OR(AND(P1898&lt;&gt;"",P1898&gt;$P$5),AND(Q1898&lt;&gt;"",Q1898&gt;$P$5)),MAX(A$5:A1897)+1,"")</f>
        <v/>
      </c>
      <c r="B1898" s="7" t="s">
        <v>1891</v>
      </c>
      <c r="C1898" s="8" t="s">
        <v>4953</v>
      </c>
      <c r="D1898" s="11">
        <v>11409.41974152</v>
      </c>
      <c r="E1898" s="11">
        <v>1716.52249471</v>
      </c>
      <c r="F1898" s="11">
        <v>12290.58324224</v>
      </c>
      <c r="G1898" s="11">
        <v>1047.31548021</v>
      </c>
      <c r="H1898" s="11">
        <v>11156.649488499999</v>
      </c>
      <c r="I1898" s="11">
        <v>73.741212219999994</v>
      </c>
      <c r="J1898" s="11">
        <v>11392.036931659999</v>
      </c>
      <c r="K1898" s="11">
        <v>-2298.4008159699997</v>
      </c>
      <c r="L1898" s="11">
        <v>12333.820377940001</v>
      </c>
      <c r="M1898" s="11">
        <v>310.96555633999998</v>
      </c>
      <c r="N1898" s="11">
        <v>12776.528952780001</v>
      </c>
      <c r="O1898" s="12">
        <v>389.68567819999998</v>
      </c>
      <c r="P1898" s="6">
        <f t="shared" si="58"/>
        <v>2.2892195792195258E-2</v>
      </c>
      <c r="Q1898" s="6">
        <f t="shared" si="59"/>
        <v>-0.25661637712506913</v>
      </c>
    </row>
    <row r="1899" spans="1:17" x14ac:dyDescent="0.25">
      <c r="A1899">
        <f>IF(OR(AND(P1899&lt;&gt;"",P1899&gt;$P$5),AND(Q1899&lt;&gt;"",Q1899&gt;$P$5)),MAX(A$5:A1898)+1,"")</f>
        <v>670</v>
      </c>
      <c r="B1899" s="7" t="s">
        <v>1892</v>
      </c>
      <c r="C1899" s="8" t="s">
        <v>4954</v>
      </c>
      <c r="D1899" s="11">
        <v>45448.777999999998</v>
      </c>
      <c r="E1899" s="11">
        <v>207.84399999999999</v>
      </c>
      <c r="F1899" s="11">
        <v>54490.807000000001</v>
      </c>
      <c r="G1899" s="11">
        <v>79.192999999999998</v>
      </c>
      <c r="H1899" s="11">
        <v>59489.972999999998</v>
      </c>
      <c r="I1899" s="11">
        <v>1417.6949999999999</v>
      </c>
      <c r="J1899" s="11">
        <v>66624.665999999997</v>
      </c>
      <c r="K1899" s="11">
        <v>4138.6080000000002</v>
      </c>
      <c r="L1899" s="11">
        <v>68397.717000000004</v>
      </c>
      <c r="M1899" s="11">
        <v>5901.8140000000003</v>
      </c>
      <c r="N1899" s="11">
        <v>71014.692999999999</v>
      </c>
      <c r="O1899" s="12">
        <v>7693.88</v>
      </c>
      <c r="P1899" s="6">
        <f t="shared" si="58"/>
        <v>9.3365083555899009E-2</v>
      </c>
      <c r="Q1899" s="6">
        <f t="shared" si="59"/>
        <v>1.0591196511769803</v>
      </c>
    </row>
    <row r="1900" spans="1:17" x14ac:dyDescent="0.25">
      <c r="A1900" t="str">
        <f>IF(OR(AND(P1900&lt;&gt;"",P1900&gt;$P$5),AND(Q1900&lt;&gt;"",Q1900&gt;$P$5)),MAX(A$5:A1899)+1,"")</f>
        <v/>
      </c>
      <c r="B1900" s="7" t="s">
        <v>1893</v>
      </c>
      <c r="C1900" s="8" t="s">
        <v>4955</v>
      </c>
      <c r="D1900" s="11">
        <v>1913182</v>
      </c>
      <c r="E1900" s="11">
        <v>70713</v>
      </c>
      <c r="F1900" s="11">
        <v>2505683</v>
      </c>
      <c r="G1900" s="11">
        <v>71697</v>
      </c>
      <c r="H1900" s="11">
        <v>2786045</v>
      </c>
      <c r="I1900" s="11">
        <v>63496</v>
      </c>
      <c r="J1900" s="11">
        <v>2880311</v>
      </c>
      <c r="K1900" s="11">
        <v>67179</v>
      </c>
      <c r="L1900" s="11">
        <v>2825914</v>
      </c>
      <c r="M1900" s="11">
        <v>47430</v>
      </c>
      <c r="N1900" s="11">
        <v>2018883</v>
      </c>
      <c r="O1900" s="12">
        <v>32207</v>
      </c>
      <c r="P1900" s="6">
        <f t="shared" si="58"/>
        <v>1.0813359034054226E-2</v>
      </c>
      <c r="Q1900" s="6">
        <f t="shared" si="59"/>
        <v>-0.14554301943201453</v>
      </c>
    </row>
    <row r="1901" spans="1:17" x14ac:dyDescent="0.25">
      <c r="A1901" t="str">
        <f>IF(OR(AND(P1901&lt;&gt;"",P1901&gt;$P$5),AND(Q1901&lt;&gt;"",Q1901&gt;$P$5)),MAX(A$5:A1900)+1,"")</f>
        <v/>
      </c>
      <c r="B1901" s="7" t="s">
        <v>1894</v>
      </c>
      <c r="C1901" s="8" t="s">
        <v>4956</v>
      </c>
      <c r="D1901" s="11">
        <v>77788</v>
      </c>
      <c r="E1901" s="11">
        <v>5805</v>
      </c>
      <c r="F1901" s="11">
        <v>92707</v>
      </c>
      <c r="G1901" s="11">
        <v>5075</v>
      </c>
      <c r="H1901" s="11">
        <v>101483</v>
      </c>
      <c r="I1901" s="11">
        <v>2628</v>
      </c>
      <c r="J1901" s="11">
        <v>98130</v>
      </c>
      <c r="K1901" s="11">
        <v>1895</v>
      </c>
      <c r="L1901" s="11">
        <v>108313</v>
      </c>
      <c r="M1901" s="11">
        <v>1773</v>
      </c>
      <c r="N1901" s="11">
        <v>111467</v>
      </c>
      <c r="O1901" s="12">
        <v>3851</v>
      </c>
      <c r="P1901" s="6">
        <f t="shared" si="58"/>
        <v>7.4599765471376367E-2</v>
      </c>
      <c r="Q1901" s="6">
        <f t="shared" si="59"/>
        <v>-7.8799300834552999E-2</v>
      </c>
    </row>
    <row r="1902" spans="1:17" x14ac:dyDescent="0.25">
      <c r="A1902" t="str">
        <f>IF(OR(AND(P1902&lt;&gt;"",P1902&gt;$P$5),AND(Q1902&lt;&gt;"",Q1902&gt;$P$5)),MAX(A$5:A1901)+1,"")</f>
        <v/>
      </c>
      <c r="B1902" s="7" t="s">
        <v>1895</v>
      </c>
      <c r="C1902" s="8" t="s">
        <v>4957</v>
      </c>
      <c r="D1902" s="11">
        <v>27794.902050929999</v>
      </c>
      <c r="E1902" s="11">
        <v>11311.343211089999</v>
      </c>
      <c r="F1902" s="11">
        <v>25033.19380954</v>
      </c>
      <c r="G1902" s="11">
        <v>12576.48278031</v>
      </c>
      <c r="H1902" s="11">
        <v>11693.881925780001</v>
      </c>
      <c r="I1902" s="11">
        <v>4237.4184763699996</v>
      </c>
      <c r="J1902" s="11">
        <v>16115.272156700001</v>
      </c>
      <c r="K1902" s="11">
        <v>5243.9169791099994</v>
      </c>
      <c r="L1902" s="11">
        <v>29197.531133189997</v>
      </c>
      <c r="M1902" s="11">
        <v>11337.193825459999</v>
      </c>
      <c r="N1902" s="11">
        <v>56013.436032550002</v>
      </c>
      <c r="O1902" s="12">
        <v>19799.793374330002</v>
      </c>
      <c r="P1902" s="6">
        <f t="shared" si="58"/>
        <v>0.15044381422526198</v>
      </c>
      <c r="Q1902" s="6">
        <f t="shared" si="59"/>
        <v>0.11848276316458817</v>
      </c>
    </row>
    <row r="1903" spans="1:17" x14ac:dyDescent="0.25">
      <c r="A1903" t="str">
        <f>IF(OR(AND(P1903&lt;&gt;"",P1903&gt;$P$5),AND(Q1903&lt;&gt;"",Q1903&gt;$P$5)),MAX(A$5:A1902)+1,"")</f>
        <v/>
      </c>
      <c r="B1903" s="7" t="s">
        <v>1896</v>
      </c>
      <c r="C1903" s="8" t="s">
        <v>4958</v>
      </c>
      <c r="D1903" s="11">
        <v>33954.939086189996</v>
      </c>
      <c r="E1903" s="11">
        <v>5615.4616228800005</v>
      </c>
      <c r="F1903" s="11">
        <v>50776.301487570003</v>
      </c>
      <c r="G1903" s="11">
        <v>8648.8989484899994</v>
      </c>
      <c r="H1903" s="11">
        <v>46830.535000000003</v>
      </c>
      <c r="I1903" s="11">
        <v>5686.0950000000003</v>
      </c>
      <c r="J1903" s="11">
        <v>37327.89</v>
      </c>
      <c r="K1903" s="11">
        <v>2903.5949999999998</v>
      </c>
      <c r="L1903" s="11">
        <v>30364.721000000001</v>
      </c>
      <c r="M1903" s="11">
        <v>709.20600000000002</v>
      </c>
      <c r="N1903" s="11">
        <v>23366.868999999999</v>
      </c>
      <c r="O1903" s="12">
        <v>138.58600000000001</v>
      </c>
      <c r="P1903" s="6">
        <f t="shared" si="58"/>
        <v>-7.2018082689656815E-2</v>
      </c>
      <c r="Q1903" s="6">
        <f t="shared" si="59"/>
        <v>-0.52305667035961512</v>
      </c>
    </row>
    <row r="1904" spans="1:17" x14ac:dyDescent="0.25">
      <c r="A1904" t="str">
        <f>IF(OR(AND(P1904&lt;&gt;"",P1904&gt;$P$5),AND(Q1904&lt;&gt;"",Q1904&gt;$P$5)),MAX(A$5:A1903)+1,"")</f>
        <v/>
      </c>
      <c r="B1904" s="7" t="s">
        <v>1897</v>
      </c>
      <c r="C1904" s="8" t="s">
        <v>4959</v>
      </c>
      <c r="D1904" s="11">
        <v>1935.4720057300001</v>
      </c>
      <c r="E1904" s="11">
        <v>528.85910317000003</v>
      </c>
      <c r="F1904" s="11">
        <v>2312.05638077</v>
      </c>
      <c r="G1904" s="11">
        <v>437.99049060999999</v>
      </c>
      <c r="H1904" s="11">
        <v>2425.4282450999999</v>
      </c>
      <c r="I1904" s="11">
        <v>410.69163457999997</v>
      </c>
      <c r="J1904" s="11">
        <v>2625.1181145400001</v>
      </c>
      <c r="K1904" s="11">
        <v>543.82143630999997</v>
      </c>
      <c r="L1904" s="11">
        <v>2636.0276763100001</v>
      </c>
      <c r="M1904" s="11">
        <v>600.76040796000007</v>
      </c>
      <c r="N1904" s="11">
        <v>2577.7550281100002</v>
      </c>
      <c r="O1904" s="12">
        <v>550.78516820000004</v>
      </c>
      <c r="P1904" s="6">
        <f t="shared" si="58"/>
        <v>5.8987782504658526E-2</v>
      </c>
      <c r="Q1904" s="6">
        <f t="shared" si="59"/>
        <v>8.1576513780354798E-3</v>
      </c>
    </row>
    <row r="1905" spans="1:17" x14ac:dyDescent="0.25">
      <c r="A1905" t="str">
        <f>IF(OR(AND(P1905&lt;&gt;"",P1905&gt;$P$5),AND(Q1905&lt;&gt;"",Q1905&gt;$P$5)),MAX(A$5:A1904)+1,"")</f>
        <v/>
      </c>
      <c r="B1905" s="7" t="s">
        <v>1898</v>
      </c>
      <c r="C1905" s="8" t="s">
        <v>4960</v>
      </c>
      <c r="D1905" s="11">
        <v>966.78937224000003</v>
      </c>
      <c r="E1905" s="11">
        <v>399.85103456999997</v>
      </c>
      <c r="F1905" s="11">
        <v>949.87224777999995</v>
      </c>
      <c r="G1905" s="11">
        <v>295.53042846</v>
      </c>
      <c r="H1905" s="11">
        <v>954.24336811000001</v>
      </c>
      <c r="I1905" s="11">
        <v>195.34785921</v>
      </c>
      <c r="J1905" s="11">
        <v>1010.872885</v>
      </c>
      <c r="K1905" s="11">
        <v>255.33315593</v>
      </c>
      <c r="L1905" s="11">
        <v>1130.2425406099999</v>
      </c>
      <c r="M1905" s="11">
        <v>283.85139230999999</v>
      </c>
      <c r="N1905" s="11">
        <v>1230.65051567</v>
      </c>
      <c r="O1905" s="12">
        <v>429.65179000000001</v>
      </c>
      <c r="P1905" s="6">
        <f t="shared" si="58"/>
        <v>4.9447153893774631E-2</v>
      </c>
      <c r="Q1905" s="6">
        <f t="shared" si="59"/>
        <v>1.4480445567823352E-2</v>
      </c>
    </row>
    <row r="1906" spans="1:17" x14ac:dyDescent="0.25">
      <c r="A1906">
        <f>IF(OR(AND(P1906&lt;&gt;"",P1906&gt;$P$5),AND(Q1906&lt;&gt;"",Q1906&gt;$P$5)),MAX(A$5:A1905)+1,"")</f>
        <v>671</v>
      </c>
      <c r="B1906" s="7" t="s">
        <v>1899</v>
      </c>
      <c r="C1906" s="8" t="s">
        <v>4961</v>
      </c>
      <c r="D1906" s="11">
        <v>71377</v>
      </c>
      <c r="E1906" s="11">
        <v>25769</v>
      </c>
      <c r="F1906" s="11">
        <v>96157</v>
      </c>
      <c r="G1906" s="11">
        <v>36129</v>
      </c>
      <c r="H1906" s="11">
        <v>113367</v>
      </c>
      <c r="I1906" s="11">
        <v>45273</v>
      </c>
      <c r="J1906" s="11">
        <v>132604</v>
      </c>
      <c r="K1906" s="11">
        <v>51743</v>
      </c>
      <c r="L1906" s="11">
        <v>165863</v>
      </c>
      <c r="M1906" s="11">
        <v>55911</v>
      </c>
      <c r="N1906" s="11">
        <v>201471</v>
      </c>
      <c r="O1906" s="12">
        <v>57696</v>
      </c>
      <c r="P1906" s="6">
        <f t="shared" si="58"/>
        <v>0.2306394992545302</v>
      </c>
      <c r="Q1906" s="6">
        <f t="shared" si="59"/>
        <v>0.17492360161989007</v>
      </c>
    </row>
    <row r="1907" spans="1:17" x14ac:dyDescent="0.25">
      <c r="A1907" t="str">
        <f>IF(OR(AND(P1907&lt;&gt;"",P1907&gt;$P$5),AND(Q1907&lt;&gt;"",Q1907&gt;$P$5)),MAX(A$5:A1906)+1,"")</f>
        <v/>
      </c>
      <c r="B1907" s="7" t="s">
        <v>1900</v>
      </c>
      <c r="C1907" s="8" t="s">
        <v>4962</v>
      </c>
      <c r="D1907" s="11">
        <v>1894.34610765</v>
      </c>
      <c r="E1907" s="11">
        <v>345.92700631999998</v>
      </c>
      <c r="F1907" s="11">
        <v>1897.83698194</v>
      </c>
      <c r="G1907" s="11">
        <v>278.83647843</v>
      </c>
      <c r="H1907" s="11">
        <v>2202.0896905900004</v>
      </c>
      <c r="I1907" s="11">
        <v>297.40420410000002</v>
      </c>
      <c r="J1907" s="11">
        <v>2249.6137336900001</v>
      </c>
      <c r="K1907" s="11">
        <v>376.74615631</v>
      </c>
      <c r="L1907" s="11">
        <v>2465.9985363800001</v>
      </c>
      <c r="M1907" s="11">
        <v>568.74690548000001</v>
      </c>
      <c r="N1907" s="11">
        <v>2568.06784225</v>
      </c>
      <c r="O1907" s="12">
        <v>672.76078213999995</v>
      </c>
      <c r="P1907" s="6">
        <f t="shared" si="58"/>
        <v>6.2745886199611967E-2</v>
      </c>
      <c r="Q1907" s="6">
        <f t="shared" si="59"/>
        <v>0.14228701423496459</v>
      </c>
    </row>
    <row r="1908" spans="1:17" x14ac:dyDescent="0.25">
      <c r="A1908">
        <f>IF(OR(AND(P1908&lt;&gt;"",P1908&gt;$P$5),AND(Q1908&lt;&gt;"",Q1908&gt;$P$5)),MAX(A$5:A1907)+1,"")</f>
        <v>672</v>
      </c>
      <c r="B1908" s="7" t="s">
        <v>1901</v>
      </c>
      <c r="C1908" s="8" t="s">
        <v>4963</v>
      </c>
      <c r="D1908" s="11">
        <v>2270.03570472</v>
      </c>
      <c r="E1908" s="11">
        <v>119.64785084</v>
      </c>
      <c r="F1908" s="11">
        <v>2769.43368461</v>
      </c>
      <c r="G1908" s="11">
        <v>109.80918395</v>
      </c>
      <c r="H1908" s="11">
        <v>2858.1870383299997</v>
      </c>
      <c r="I1908" s="11">
        <v>115.55675389</v>
      </c>
      <c r="J1908" s="11">
        <v>10830.674602469999</v>
      </c>
      <c r="K1908" s="11">
        <v>247.23289621999999</v>
      </c>
      <c r="L1908" s="11">
        <v>12455.436126100001</v>
      </c>
      <c r="M1908" s="11">
        <v>331.84029313999997</v>
      </c>
      <c r="N1908" s="11">
        <v>12544.12141365</v>
      </c>
      <c r="O1908" s="12">
        <v>437.05078664999996</v>
      </c>
      <c r="P1908" s="6">
        <f t="shared" si="58"/>
        <v>0.40760730544478108</v>
      </c>
      <c r="Q1908" s="6">
        <f t="shared" si="59"/>
        <v>0.29576248133516114</v>
      </c>
    </row>
    <row r="1909" spans="1:17" x14ac:dyDescent="0.25">
      <c r="A1909">
        <f>IF(OR(AND(P1909&lt;&gt;"",P1909&gt;$P$5),AND(Q1909&lt;&gt;"",Q1909&gt;$P$5)),MAX(A$5:A1908)+1,"")</f>
        <v>673</v>
      </c>
      <c r="B1909" s="7" t="s">
        <v>1902</v>
      </c>
      <c r="C1909" s="8" t="s">
        <v>4964</v>
      </c>
      <c r="D1909" s="11">
        <v>4580.9231948999995</v>
      </c>
      <c r="E1909" s="11">
        <v>99.471109560000002</v>
      </c>
      <c r="F1909" s="11">
        <v>6715.6598291099999</v>
      </c>
      <c r="G1909" s="11">
        <v>153.05586531999998</v>
      </c>
      <c r="H1909" s="11">
        <v>24929.693330229999</v>
      </c>
      <c r="I1909" s="11">
        <v>675.08759938000003</v>
      </c>
      <c r="J1909" s="11">
        <v>25426.91311519</v>
      </c>
      <c r="K1909" s="11">
        <v>512.92404099999999</v>
      </c>
      <c r="L1909" s="11">
        <v>26972.743497509997</v>
      </c>
      <c r="M1909" s="11">
        <v>893.27839527000003</v>
      </c>
      <c r="N1909" s="11">
        <v>30771.184177430001</v>
      </c>
      <c r="O1909" s="12">
        <v>1025.0968687699999</v>
      </c>
      <c r="P1909" s="6">
        <f t="shared" si="58"/>
        <v>0.46365337958678565</v>
      </c>
      <c r="Q1909" s="6">
        <f t="shared" si="59"/>
        <v>0.59445985420421965</v>
      </c>
    </row>
    <row r="1910" spans="1:17" x14ac:dyDescent="0.25">
      <c r="A1910">
        <f>IF(OR(AND(P1910&lt;&gt;"",P1910&gt;$P$5),AND(Q1910&lt;&gt;"",Q1910&gt;$P$5)),MAX(A$5:A1909)+1,"")</f>
        <v>674</v>
      </c>
      <c r="B1910" s="7" t="s">
        <v>1903</v>
      </c>
      <c r="C1910" s="8" t="s">
        <v>4965</v>
      </c>
      <c r="D1910" s="11">
        <v>35894.117625860003</v>
      </c>
      <c r="E1910" s="11">
        <v>4919.9839983700003</v>
      </c>
      <c r="F1910" s="11">
        <v>47036.222186179999</v>
      </c>
      <c r="G1910" s="11">
        <v>6530.9459574399998</v>
      </c>
      <c r="H1910" s="11">
        <v>68905.756710269998</v>
      </c>
      <c r="I1910" s="11">
        <v>8438.2335583799995</v>
      </c>
      <c r="J1910" s="11">
        <v>92355.524195850012</v>
      </c>
      <c r="K1910" s="11">
        <v>10747.16155427</v>
      </c>
      <c r="L1910" s="11">
        <v>109056.49706647999</v>
      </c>
      <c r="M1910" s="11">
        <v>12200.31510396</v>
      </c>
      <c r="N1910" s="11">
        <v>123428.78417205</v>
      </c>
      <c r="O1910" s="12">
        <v>12347.579022329999</v>
      </c>
      <c r="P1910" s="6">
        <f t="shared" si="58"/>
        <v>0.28020239067301222</v>
      </c>
      <c r="Q1910" s="6">
        <f t="shared" si="59"/>
        <v>0.20205302248967216</v>
      </c>
    </row>
    <row r="1911" spans="1:17" x14ac:dyDescent="0.25">
      <c r="A1911">
        <f>IF(OR(AND(P1911&lt;&gt;"",P1911&gt;$P$5),AND(Q1911&lt;&gt;"",Q1911&gt;$P$5)),MAX(A$5:A1910)+1,"")</f>
        <v>675</v>
      </c>
      <c r="B1911" s="7" t="s">
        <v>1904</v>
      </c>
      <c r="C1911" s="8" t="s">
        <v>4966</v>
      </c>
      <c r="D1911" s="11">
        <v>176168.36157000001</v>
      </c>
      <c r="E1911" s="11">
        <v>1227.610009</v>
      </c>
      <c r="F1911" s="11">
        <v>215518.51145799999</v>
      </c>
      <c r="G1911" s="11">
        <v>1412.245739</v>
      </c>
      <c r="H1911" s="11">
        <v>256264.74943500001</v>
      </c>
      <c r="I1911" s="11">
        <v>2368.1067889999999</v>
      </c>
      <c r="J1911" s="11">
        <v>303727.20318200003</v>
      </c>
      <c r="K1911" s="11">
        <v>3442.8538090000002</v>
      </c>
      <c r="L1911" s="11">
        <v>288570.87437400001</v>
      </c>
      <c r="M1911" s="11">
        <v>3981.7385359999998</v>
      </c>
      <c r="N1911" s="11">
        <v>277048.52912899997</v>
      </c>
      <c r="O1911" s="12">
        <v>3471.5909019999999</v>
      </c>
      <c r="P1911" s="6">
        <f t="shared" si="58"/>
        <v>9.4776803122892606E-2</v>
      </c>
      <c r="Q1911" s="6">
        <f t="shared" si="59"/>
        <v>0.23110083017933225</v>
      </c>
    </row>
    <row r="1912" spans="1:17" x14ac:dyDescent="0.25">
      <c r="A1912" t="str">
        <f>IF(OR(AND(P1912&lt;&gt;"",P1912&gt;$P$5),AND(Q1912&lt;&gt;"",Q1912&gt;$P$5)),MAX(A$5:A1911)+1,"")</f>
        <v/>
      </c>
      <c r="B1912" s="7" t="s">
        <v>1905</v>
      </c>
      <c r="C1912" s="8" t="s">
        <v>4967</v>
      </c>
      <c r="D1912" s="11">
        <v>3506.20750086</v>
      </c>
      <c r="E1912" s="11">
        <v>170.39034641999999</v>
      </c>
      <c r="F1912" s="11">
        <v>4137.52652846</v>
      </c>
      <c r="G1912" s="11">
        <v>227.38579540000001</v>
      </c>
      <c r="H1912" s="11">
        <v>3023.92713521</v>
      </c>
      <c r="I1912" s="11">
        <v>33.1084289</v>
      </c>
      <c r="J1912" s="11">
        <v>2823.4620660700002</v>
      </c>
      <c r="K1912" s="11">
        <v>60.02757355</v>
      </c>
      <c r="L1912" s="11">
        <v>4442.5613213900006</v>
      </c>
      <c r="M1912" s="11">
        <v>114.29697234000001</v>
      </c>
      <c r="N1912" s="11">
        <v>3698.3950809099997</v>
      </c>
      <c r="O1912" s="12">
        <v>127.21778489</v>
      </c>
      <c r="P1912" s="6">
        <f t="shared" si="58"/>
        <v>1.0729956357076631E-2</v>
      </c>
      <c r="Q1912" s="6">
        <f t="shared" si="59"/>
        <v>-5.6763563872765488E-2</v>
      </c>
    </row>
    <row r="1913" spans="1:17" x14ac:dyDescent="0.25">
      <c r="A1913" t="str">
        <f>IF(OR(AND(P1913&lt;&gt;"",P1913&gt;$P$5),AND(Q1913&lt;&gt;"",Q1913&gt;$P$5)),MAX(A$5:A1912)+1,"")</f>
        <v/>
      </c>
      <c r="B1913" s="7" t="s">
        <v>1906</v>
      </c>
      <c r="C1913" s="8" t="s">
        <v>4968</v>
      </c>
      <c r="D1913" s="11">
        <v>2237.0422742300002</v>
      </c>
      <c r="E1913" s="11">
        <v>127.73021163</v>
      </c>
      <c r="F1913" s="11">
        <v>1812.3908211600001</v>
      </c>
      <c r="G1913" s="11">
        <v>286.01191492000004</v>
      </c>
      <c r="H1913" s="11">
        <v>1520.2520173</v>
      </c>
      <c r="I1913" s="11">
        <v>57.315290439999998</v>
      </c>
      <c r="J1913" s="11">
        <v>1920.82956418</v>
      </c>
      <c r="K1913" s="11">
        <v>55.772996319999997</v>
      </c>
      <c r="L1913" s="11">
        <v>1759.1516805399999</v>
      </c>
      <c r="M1913" s="11">
        <v>212.02050308000003</v>
      </c>
      <c r="N1913" s="11">
        <v>2342.09642884</v>
      </c>
      <c r="O1913" s="12">
        <v>-656.11259980999989</v>
      </c>
      <c r="P1913" s="6">
        <f t="shared" si="58"/>
        <v>9.2206220129258387E-3</v>
      </c>
      <c r="Q1913" s="6">
        <f t="shared" si="59"/>
        <v>-2.3871931936194937</v>
      </c>
    </row>
    <row r="1914" spans="1:17" x14ac:dyDescent="0.25">
      <c r="A1914">
        <f>IF(OR(AND(P1914&lt;&gt;"",P1914&gt;$P$5),AND(Q1914&lt;&gt;"",Q1914&gt;$P$5)),MAX(A$5:A1913)+1,"")</f>
        <v>676</v>
      </c>
      <c r="B1914" s="7" t="s">
        <v>1907</v>
      </c>
      <c r="C1914" s="8" t="s">
        <v>4969</v>
      </c>
      <c r="D1914" s="11">
        <v>265.98727802000002</v>
      </c>
      <c r="E1914" s="11">
        <v>6.4865722799999999</v>
      </c>
      <c r="F1914" s="11">
        <v>400.56782845999999</v>
      </c>
      <c r="G1914" s="11">
        <v>15.510976529999999</v>
      </c>
      <c r="H1914" s="11">
        <v>330.60313150000002</v>
      </c>
      <c r="I1914" s="11">
        <v>12.64714373</v>
      </c>
      <c r="J1914" s="11">
        <v>604.88116244000003</v>
      </c>
      <c r="K1914" s="11">
        <v>25.570568170000001</v>
      </c>
      <c r="L1914" s="11">
        <v>803.21938837999994</v>
      </c>
      <c r="M1914" s="11">
        <v>75.547710159999994</v>
      </c>
      <c r="N1914" s="11">
        <v>1123.76426298</v>
      </c>
      <c r="O1914" s="12">
        <v>286.53570861999998</v>
      </c>
      <c r="P1914" s="6">
        <f t="shared" si="58"/>
        <v>0.33402162695653681</v>
      </c>
      <c r="Q1914" s="6">
        <f t="shared" si="59"/>
        <v>1.1332055164510062</v>
      </c>
    </row>
    <row r="1915" spans="1:17" x14ac:dyDescent="0.25">
      <c r="A1915" t="str">
        <f>IF(OR(AND(P1915&lt;&gt;"",P1915&gt;$P$5),AND(Q1915&lt;&gt;"",Q1915&gt;$P$5)),MAX(A$5:A1914)+1,"")</f>
        <v/>
      </c>
      <c r="B1915" s="7" t="s">
        <v>1908</v>
      </c>
      <c r="C1915" s="8" t="s">
        <v>4970</v>
      </c>
      <c r="D1915" s="11">
        <v>1444.9865575899998</v>
      </c>
      <c r="E1915" s="11">
        <v>230.99320369</v>
      </c>
      <c r="F1915" s="11">
        <v>1601.22735784</v>
      </c>
      <c r="G1915" s="11">
        <v>256.12740581999998</v>
      </c>
      <c r="H1915" s="11">
        <v>1841.40766403</v>
      </c>
      <c r="I1915" s="11">
        <v>240.0082433</v>
      </c>
      <c r="J1915" s="11">
        <v>1294.09028392</v>
      </c>
      <c r="K1915" s="11">
        <v>143.80805341999999</v>
      </c>
      <c r="L1915" s="11">
        <v>1489.90999678</v>
      </c>
      <c r="M1915" s="11">
        <v>209.24205627000001</v>
      </c>
      <c r="N1915" s="11">
        <v>1664.6222717000001</v>
      </c>
      <c r="O1915" s="12">
        <v>295.79078933999995</v>
      </c>
      <c r="P1915" s="6">
        <f t="shared" si="58"/>
        <v>2.870388216920472E-2</v>
      </c>
      <c r="Q1915" s="6">
        <f t="shared" si="59"/>
        <v>5.0696024003532791E-2</v>
      </c>
    </row>
    <row r="1916" spans="1:17" x14ac:dyDescent="0.25">
      <c r="A1916" t="str">
        <f>IF(OR(AND(P1916&lt;&gt;"",P1916&gt;$P$5),AND(Q1916&lt;&gt;"",Q1916&gt;$P$5)),MAX(A$5:A1915)+1,"")</f>
        <v/>
      </c>
      <c r="B1916" s="7" t="s">
        <v>1909</v>
      </c>
      <c r="C1916" s="8" t="s">
        <v>4971</v>
      </c>
      <c r="D1916" s="11">
        <v>602.75435908999998</v>
      </c>
      <c r="E1916" s="11">
        <v>41.945186810000003</v>
      </c>
      <c r="F1916" s="11">
        <v>588.80517607000002</v>
      </c>
      <c r="G1916" s="11">
        <v>39.887903919999999</v>
      </c>
      <c r="H1916" s="11">
        <v>690.34621866999998</v>
      </c>
      <c r="I1916" s="11">
        <v>32.257025460000001</v>
      </c>
      <c r="J1916" s="11">
        <v>764.68096539999999</v>
      </c>
      <c r="K1916" s="11">
        <v>43.623198639999998</v>
      </c>
      <c r="L1916" s="11">
        <v>739.87486708000006</v>
      </c>
      <c r="M1916" s="11">
        <v>25.692567660000002</v>
      </c>
      <c r="N1916" s="11">
        <v>818.21809561999999</v>
      </c>
      <c r="O1916" s="12">
        <v>40.298124020000003</v>
      </c>
      <c r="P1916" s="6">
        <f t="shared" si="58"/>
        <v>6.3030545911960223E-2</v>
      </c>
      <c r="Q1916" s="6">
        <f t="shared" si="59"/>
        <v>-7.9797459297333839E-3</v>
      </c>
    </row>
    <row r="1917" spans="1:17" x14ac:dyDescent="0.25">
      <c r="A1917">
        <f>IF(OR(AND(P1917&lt;&gt;"",P1917&gt;$P$5),AND(Q1917&lt;&gt;"",Q1917&gt;$P$5)),MAX(A$5:A1916)+1,"")</f>
        <v>677</v>
      </c>
      <c r="B1917" s="7" t="s">
        <v>1910</v>
      </c>
      <c r="C1917" s="8" t="s">
        <v>4972</v>
      </c>
      <c r="D1917" s="11">
        <v>6259.5306257000002</v>
      </c>
      <c r="E1917" s="11">
        <v>194.93810300999999</v>
      </c>
      <c r="F1917" s="11">
        <v>7268.5999382099999</v>
      </c>
      <c r="G1917" s="11">
        <v>269.00380883999998</v>
      </c>
      <c r="H1917" s="11">
        <v>9901.3583489899993</v>
      </c>
      <c r="I1917" s="11">
        <v>348.56022697000003</v>
      </c>
      <c r="J1917" s="11">
        <v>14829.508156280001</v>
      </c>
      <c r="K1917" s="11">
        <v>484.83204926999997</v>
      </c>
      <c r="L1917" s="11">
        <v>17857.372640419999</v>
      </c>
      <c r="M1917" s="11">
        <v>550.17782219000003</v>
      </c>
      <c r="N1917" s="11">
        <v>20570.225970419997</v>
      </c>
      <c r="O1917" s="12">
        <v>614.45364044000007</v>
      </c>
      <c r="P1917" s="6">
        <f t="shared" si="58"/>
        <v>0.2686430914130562</v>
      </c>
      <c r="Q1917" s="6">
        <f t="shared" si="59"/>
        <v>0.25810960282151596</v>
      </c>
    </row>
    <row r="1918" spans="1:17" x14ac:dyDescent="0.25">
      <c r="A1918">
        <f>IF(OR(AND(P1918&lt;&gt;"",P1918&gt;$P$5),AND(Q1918&lt;&gt;"",Q1918&gt;$P$5)),MAX(A$5:A1917)+1,"")</f>
        <v>678</v>
      </c>
      <c r="B1918" s="7" t="s">
        <v>1911</v>
      </c>
      <c r="C1918" s="8" t="s">
        <v>4973</v>
      </c>
      <c r="D1918" s="11" t="e">
        <v>#VALUE!</v>
      </c>
      <c r="E1918" s="11">
        <v>30.1807935</v>
      </c>
      <c r="F1918" s="11">
        <v>33934.350584120002</v>
      </c>
      <c r="G1918" s="11">
        <v>177.50984625000001</v>
      </c>
      <c r="H1918" s="11">
        <v>29355.741014029998</v>
      </c>
      <c r="I1918" s="11">
        <v>114.85787190000001</v>
      </c>
      <c r="J1918" s="11">
        <v>35402.328040640001</v>
      </c>
      <c r="K1918" s="11">
        <v>241.43535287999998</v>
      </c>
      <c r="L1918" s="11">
        <v>48383.97206593</v>
      </c>
      <c r="M1918" s="11">
        <v>283.50024494000002</v>
      </c>
      <c r="N1918" s="11">
        <v>59923.307038629995</v>
      </c>
      <c r="O1918" s="12">
        <v>288.85482597000004</v>
      </c>
      <c r="P1918" s="6" t="str">
        <f t="shared" si="58"/>
        <v/>
      </c>
      <c r="Q1918" s="6">
        <f t="shared" si="59"/>
        <v>0.57104923214400727</v>
      </c>
    </row>
    <row r="1919" spans="1:17" x14ac:dyDescent="0.25">
      <c r="A1919" t="str">
        <f>IF(OR(AND(P1919&lt;&gt;"",P1919&gt;$P$5),AND(Q1919&lt;&gt;"",Q1919&gt;$P$5)),MAX(A$5:A1918)+1,"")</f>
        <v/>
      </c>
      <c r="B1919" s="7" t="s">
        <v>1912</v>
      </c>
      <c r="C1919" s="8" t="s">
        <v>4974</v>
      </c>
      <c r="D1919" s="11">
        <v>131465.91064575</v>
      </c>
      <c r="E1919" s="11">
        <v>384.79562799000001</v>
      </c>
      <c r="F1919" s="11">
        <v>162052.66186207999</v>
      </c>
      <c r="G1919" s="11">
        <v>537.80187920000003</v>
      </c>
      <c r="H1919" s="11">
        <v>149388.44989361</v>
      </c>
      <c r="I1919" s="11">
        <v>-380.44426263999998</v>
      </c>
      <c r="J1919" s="11">
        <v>203259.15004245003</v>
      </c>
      <c r="K1919" s="11">
        <v>279.78434029000005</v>
      </c>
      <c r="L1919" s="11">
        <v>134559.38498177001</v>
      </c>
      <c r="M1919" s="11">
        <v>210.04592657000001</v>
      </c>
      <c r="N1919" s="11">
        <v>61985.524162410002</v>
      </c>
      <c r="O1919" s="12">
        <v>-3953.0040153899999</v>
      </c>
      <c r="P1919" s="6">
        <f t="shared" si="58"/>
        <v>-0.13960985993858965</v>
      </c>
      <c r="Q1919" s="6">
        <f t="shared" si="59"/>
        <v>-2.5934536131725228</v>
      </c>
    </row>
    <row r="1920" spans="1:17" x14ac:dyDescent="0.25">
      <c r="A1920" t="str">
        <f>IF(OR(AND(P1920&lt;&gt;"",P1920&gt;$P$5),AND(Q1920&lt;&gt;"",Q1920&gt;$P$5)),MAX(A$5:A1919)+1,"")</f>
        <v/>
      </c>
      <c r="B1920" s="7" t="s">
        <v>1913</v>
      </c>
      <c r="C1920" s="8" t="s">
        <v>4975</v>
      </c>
      <c r="D1920" s="11">
        <v>1079.2332702399999</v>
      </c>
      <c r="E1920" s="11">
        <v>124.3122982</v>
      </c>
      <c r="F1920" s="11">
        <v>1245.5542376800001</v>
      </c>
      <c r="G1920" s="11">
        <v>170.25156988000001</v>
      </c>
      <c r="H1920" s="11">
        <v>1421.7891527199999</v>
      </c>
      <c r="I1920" s="11">
        <v>190.83500698</v>
      </c>
      <c r="J1920" s="11">
        <v>1467.9238457199999</v>
      </c>
      <c r="K1920" s="11">
        <v>143.93834013</v>
      </c>
      <c r="L1920" s="11">
        <v>1337.94772504</v>
      </c>
      <c r="M1920" s="11">
        <v>184.84876283000003</v>
      </c>
      <c r="N1920" s="11">
        <v>1375.9456359400001</v>
      </c>
      <c r="O1920" s="12">
        <v>133.29303032999999</v>
      </c>
      <c r="P1920" s="6">
        <f t="shared" si="58"/>
        <v>4.9777330178224721E-2</v>
      </c>
      <c r="Q1920" s="6">
        <f t="shared" si="59"/>
        <v>1.4048365118824346E-2</v>
      </c>
    </row>
    <row r="1921" spans="1:17" x14ac:dyDescent="0.25">
      <c r="A1921" t="str">
        <f>IF(OR(AND(P1921&lt;&gt;"",P1921&gt;$P$5),AND(Q1921&lt;&gt;"",Q1921&gt;$P$5)),MAX(A$5:A1920)+1,"")</f>
        <v/>
      </c>
      <c r="B1921" s="7" t="s">
        <v>1914</v>
      </c>
      <c r="C1921" s="8" t="s">
        <v>4976</v>
      </c>
      <c r="D1921" s="11">
        <v>21263.700581009998</v>
      </c>
      <c r="E1921" s="11">
        <v>834.90536238000004</v>
      </c>
      <c r="F1921" s="11">
        <v>23523.7235502</v>
      </c>
      <c r="G1921" s="11">
        <v>1689.0671398299999</v>
      </c>
      <c r="H1921" s="11">
        <v>25251.980431</v>
      </c>
      <c r="I1921" s="11">
        <v>1603.15898057</v>
      </c>
      <c r="J1921" s="11">
        <v>28479.85909563</v>
      </c>
      <c r="K1921" s="11">
        <v>1582.87906744</v>
      </c>
      <c r="L1921" s="11">
        <v>29007.069215720003</v>
      </c>
      <c r="M1921" s="11">
        <v>1400.0419874200002</v>
      </c>
      <c r="N1921" s="11">
        <v>30189.986791790001</v>
      </c>
      <c r="O1921" s="12">
        <v>1488.7823826700001</v>
      </c>
      <c r="P1921" s="6">
        <f t="shared" si="58"/>
        <v>7.2617343554315594E-2</v>
      </c>
      <c r="Q1921" s="6">
        <f t="shared" si="59"/>
        <v>0.12263555878932353</v>
      </c>
    </row>
    <row r="1922" spans="1:17" x14ac:dyDescent="0.25">
      <c r="A1922">
        <f>IF(OR(AND(P1922&lt;&gt;"",P1922&gt;$P$5),AND(Q1922&lt;&gt;"",Q1922&gt;$P$5)),MAX(A$5:A1921)+1,"")</f>
        <v>679</v>
      </c>
      <c r="B1922" s="7" t="s">
        <v>1915</v>
      </c>
      <c r="C1922" s="8" t="s">
        <v>4977</v>
      </c>
      <c r="D1922" s="11">
        <v>1845.3083913</v>
      </c>
      <c r="E1922" s="11">
        <v>21.114179649999997</v>
      </c>
      <c r="F1922" s="11">
        <v>3013.7124997199999</v>
      </c>
      <c r="G1922" s="11">
        <v>16.757142380000001</v>
      </c>
      <c r="H1922" s="11">
        <v>3252.6106633899999</v>
      </c>
      <c r="I1922" s="11">
        <v>5.0975433800000003</v>
      </c>
      <c r="J1922" s="11">
        <v>4356.23886709</v>
      </c>
      <c r="K1922" s="11">
        <v>6.35659185</v>
      </c>
      <c r="L1922" s="11">
        <v>4716.8432080900002</v>
      </c>
      <c r="M1922" s="11">
        <v>6.2013268200000002</v>
      </c>
      <c r="N1922" s="11">
        <v>2280.7196756799999</v>
      </c>
      <c r="O1922" s="12">
        <v>4522.5927427299994</v>
      </c>
      <c r="P1922" s="6">
        <f t="shared" si="58"/>
        <v>4.3279300016765054E-2</v>
      </c>
      <c r="Q1922" s="6">
        <f t="shared" si="59"/>
        <v>1.9252477489223927</v>
      </c>
    </row>
    <row r="1923" spans="1:17" x14ac:dyDescent="0.25">
      <c r="A1923" t="str">
        <f>IF(OR(AND(P1923&lt;&gt;"",P1923&gt;$P$5),AND(Q1923&lt;&gt;"",Q1923&gt;$P$5)),MAX(A$5:A1922)+1,"")</f>
        <v/>
      </c>
      <c r="B1923" s="7" t="s">
        <v>1916</v>
      </c>
      <c r="C1923" s="8" t="s">
        <v>4978</v>
      </c>
      <c r="D1923" s="11">
        <v>5366.7958115200008</v>
      </c>
      <c r="E1923" s="11">
        <v>520.09465083999999</v>
      </c>
      <c r="F1923" s="11">
        <v>6383.37527546</v>
      </c>
      <c r="G1923" s="11">
        <v>528.99858270999994</v>
      </c>
      <c r="H1923" s="11">
        <v>6989.3234082600002</v>
      </c>
      <c r="I1923" s="11">
        <v>614.40818819000003</v>
      </c>
      <c r="J1923" s="11">
        <v>6834.5743258699995</v>
      </c>
      <c r="K1923" s="11">
        <v>870.69021551000003</v>
      </c>
      <c r="L1923" s="11">
        <v>4280.9609540800002</v>
      </c>
      <c r="M1923" s="11">
        <v>541.90785392999999</v>
      </c>
      <c r="N1923" s="11">
        <v>5138.3954016199996</v>
      </c>
      <c r="O1923" s="12">
        <v>661.06351694000011</v>
      </c>
      <c r="P1923" s="6">
        <f t="shared" si="58"/>
        <v>-8.6603205436220909E-3</v>
      </c>
      <c r="Q1923" s="6">
        <f t="shared" si="59"/>
        <v>4.9136895983910023E-2</v>
      </c>
    </row>
    <row r="1924" spans="1:17" x14ac:dyDescent="0.25">
      <c r="A1924" t="str">
        <f>IF(OR(AND(P1924&lt;&gt;"",P1924&gt;$P$5),AND(Q1924&lt;&gt;"",Q1924&gt;$P$5)),MAX(A$5:A1923)+1,"")</f>
        <v/>
      </c>
      <c r="B1924" s="7" t="s">
        <v>1917</v>
      </c>
      <c r="C1924" s="8" t="s">
        <v>4979</v>
      </c>
      <c r="D1924" s="11">
        <v>2394.3471824600001</v>
      </c>
      <c r="E1924" s="11">
        <v>79.802382730000005</v>
      </c>
      <c r="F1924" s="11">
        <v>3137.7663255700004</v>
      </c>
      <c r="G1924" s="11">
        <v>128.88431686999999</v>
      </c>
      <c r="H1924" s="11">
        <v>2879.1505578699998</v>
      </c>
      <c r="I1924" s="11">
        <v>-156.24447834999998</v>
      </c>
      <c r="J1924" s="11">
        <v>3573.0588329699999</v>
      </c>
      <c r="K1924" s="11">
        <v>20.298258879999999</v>
      </c>
      <c r="L1924" s="11">
        <v>4126.09248312</v>
      </c>
      <c r="M1924" s="11">
        <v>179.81730284</v>
      </c>
      <c r="N1924" s="11">
        <v>3484.6433131999997</v>
      </c>
      <c r="O1924" s="12">
        <v>109.23122499</v>
      </c>
      <c r="P1924" s="6">
        <f t="shared" si="58"/>
        <v>7.7939139746684205E-2</v>
      </c>
      <c r="Q1924" s="6">
        <f t="shared" si="59"/>
        <v>6.4795455931607737E-2</v>
      </c>
    </row>
    <row r="1925" spans="1:17" x14ac:dyDescent="0.25">
      <c r="A1925">
        <f>IF(OR(AND(P1925&lt;&gt;"",P1925&gt;$P$5),AND(Q1925&lt;&gt;"",Q1925&gt;$P$5)),MAX(A$5:A1924)+1,"")</f>
        <v>680</v>
      </c>
      <c r="B1925" s="7" t="s">
        <v>1918</v>
      </c>
      <c r="C1925" s="8" t="s">
        <v>4980</v>
      </c>
      <c r="D1925" s="11">
        <v>2681.4852156699999</v>
      </c>
      <c r="E1925" s="11">
        <v>314.12924470000002</v>
      </c>
      <c r="F1925" s="11">
        <v>2431.2103065400001</v>
      </c>
      <c r="G1925" s="11">
        <v>364.91090624999998</v>
      </c>
      <c r="H1925" s="11">
        <v>2163.4586109299998</v>
      </c>
      <c r="I1925" s="11">
        <v>383.80925667000002</v>
      </c>
      <c r="J1925" s="11">
        <v>3502.00687057</v>
      </c>
      <c r="K1925" s="11">
        <v>430.46970533000001</v>
      </c>
      <c r="L1925" s="11">
        <v>3242.07410635</v>
      </c>
      <c r="M1925" s="11">
        <v>609.77980404999994</v>
      </c>
      <c r="N1925" s="11">
        <v>3838.1213470900002</v>
      </c>
      <c r="O1925" s="12">
        <v>848.20170511000003</v>
      </c>
      <c r="P1925" s="6">
        <f t="shared" si="58"/>
        <v>7.4357101622915422E-2</v>
      </c>
      <c r="Q1925" s="6">
        <f t="shared" si="59"/>
        <v>0.21977057984249604</v>
      </c>
    </row>
    <row r="1926" spans="1:17" x14ac:dyDescent="0.25">
      <c r="A1926">
        <f>IF(OR(AND(P1926&lt;&gt;"",P1926&gt;$P$5),AND(Q1926&lt;&gt;"",Q1926&gt;$P$5)),MAX(A$5:A1925)+1,"")</f>
        <v>681</v>
      </c>
      <c r="B1926" s="7" t="s">
        <v>1919</v>
      </c>
      <c r="C1926" s="8" t="s">
        <v>4981</v>
      </c>
      <c r="D1926" s="11">
        <v>13478.500120479999</v>
      </c>
      <c r="E1926" s="11">
        <v>859.66442393</v>
      </c>
      <c r="F1926" s="11">
        <v>16931.925945070001</v>
      </c>
      <c r="G1926" s="11">
        <v>1181.4053268099999</v>
      </c>
      <c r="H1926" s="11">
        <v>19763.459199019999</v>
      </c>
      <c r="I1926" s="11">
        <v>1549.7215440799998</v>
      </c>
      <c r="J1926" s="11">
        <v>22093.826571040001</v>
      </c>
      <c r="K1926" s="11">
        <v>1822.57519067</v>
      </c>
      <c r="L1926" s="11">
        <v>25728.29951316</v>
      </c>
      <c r="M1926" s="11">
        <v>2612.6219467699998</v>
      </c>
      <c r="N1926" s="11">
        <v>31210.87385254</v>
      </c>
      <c r="O1926" s="12">
        <v>3535.2158760100001</v>
      </c>
      <c r="P1926" s="6">
        <f t="shared" si="58"/>
        <v>0.18285871038869494</v>
      </c>
      <c r="Q1926" s="6">
        <f t="shared" si="59"/>
        <v>0.32683645985711229</v>
      </c>
    </row>
    <row r="1927" spans="1:17" x14ac:dyDescent="0.25">
      <c r="A1927" t="str">
        <f>IF(OR(AND(P1927&lt;&gt;"",P1927&gt;$P$5),AND(Q1927&lt;&gt;"",Q1927&gt;$P$5)),MAX(A$5:A1926)+1,"")</f>
        <v/>
      </c>
      <c r="B1927" s="7" t="s">
        <v>1920</v>
      </c>
      <c r="C1927" s="8" t="s">
        <v>4982</v>
      </c>
      <c r="D1927" s="11">
        <v>8422.8753273300008</v>
      </c>
      <c r="E1927" s="11">
        <v>518.52267900000004</v>
      </c>
      <c r="F1927" s="11">
        <v>9320.0591007900002</v>
      </c>
      <c r="G1927" s="11">
        <v>795.81460690999995</v>
      </c>
      <c r="H1927" s="11">
        <v>6256.2715708900005</v>
      </c>
      <c r="I1927" s="11">
        <v>830.83747134999999</v>
      </c>
      <c r="J1927" s="11">
        <v>8225.4802660000005</v>
      </c>
      <c r="K1927" s="11">
        <v>1277.77533761</v>
      </c>
      <c r="L1927" s="11">
        <v>7564.2067250399996</v>
      </c>
      <c r="M1927" s="11">
        <v>751.06973463999998</v>
      </c>
      <c r="N1927" s="11">
        <v>7402.2051404399999</v>
      </c>
      <c r="O1927" s="12">
        <v>212.45053453</v>
      </c>
      <c r="P1927" s="6">
        <f t="shared" si="58"/>
        <v>-2.550380245721251E-2</v>
      </c>
      <c r="Q1927" s="6">
        <f t="shared" si="59"/>
        <v>-0.16343822905123684</v>
      </c>
    </row>
    <row r="1928" spans="1:17" x14ac:dyDescent="0.25">
      <c r="A1928" t="str">
        <f>IF(OR(AND(P1928&lt;&gt;"",P1928&gt;$P$5),AND(Q1928&lt;&gt;"",Q1928&gt;$P$5)),MAX(A$5:A1927)+1,"")</f>
        <v/>
      </c>
      <c r="B1928" s="7" t="s">
        <v>1921</v>
      </c>
      <c r="C1928" s="8" t="s">
        <v>4983</v>
      </c>
      <c r="D1928" s="11">
        <v>36583.897580309997</v>
      </c>
      <c r="E1928" s="11">
        <v>1376.7361429</v>
      </c>
      <c r="F1928" s="11">
        <v>46539.896164879996</v>
      </c>
      <c r="G1928" s="11">
        <v>1550.3195564600001</v>
      </c>
      <c r="H1928" s="11">
        <v>53536.895341129995</v>
      </c>
      <c r="I1928" s="11">
        <v>1562.5126403199999</v>
      </c>
      <c r="J1928" s="11">
        <v>59527.557416230004</v>
      </c>
      <c r="K1928" s="11">
        <v>1584.7370396700001</v>
      </c>
      <c r="L1928" s="11">
        <v>71605.390347110006</v>
      </c>
      <c r="M1928" s="11">
        <v>2286.9921158899997</v>
      </c>
      <c r="N1928" s="11">
        <v>82274.932384270011</v>
      </c>
      <c r="O1928" s="12">
        <v>2683.0500489299998</v>
      </c>
      <c r="P1928" s="6">
        <f t="shared" ref="P1928:P1991" si="60">IFERROR(IF(OR(D1928&lt;0,D1928=""),"",POWER(N1928/D1928,1/5)-1),"")</f>
        <v>0.17596802237115261</v>
      </c>
      <c r="Q1928" s="6">
        <f t="shared" ref="Q1928:Q1991" si="61">IFERROR(IF(OR(E1928&lt;0,E1928=""),"",POWER(O1928/E1928,1/5)-1),"")</f>
        <v>0.14276153044780604</v>
      </c>
    </row>
    <row r="1929" spans="1:17" x14ac:dyDescent="0.25">
      <c r="A1929" t="str">
        <f>IF(OR(AND(P1929&lt;&gt;"",P1929&gt;$P$5),AND(Q1929&lt;&gt;"",Q1929&gt;$P$5)),MAX(A$5:A1928)+1,"")</f>
        <v/>
      </c>
      <c r="B1929" s="7" t="s">
        <v>1922</v>
      </c>
      <c r="C1929" s="8" t="s">
        <v>4984</v>
      </c>
      <c r="D1929" s="11">
        <v>3293.3088670000002</v>
      </c>
      <c r="E1929" s="11">
        <v>33.946733569999999</v>
      </c>
      <c r="F1929" s="11">
        <v>3628.6089055799998</v>
      </c>
      <c r="G1929" s="11">
        <v>-215.81182384000002</v>
      </c>
      <c r="H1929" s="11">
        <v>3392.5855243999999</v>
      </c>
      <c r="I1929" s="11">
        <v>16.497602730000001</v>
      </c>
      <c r="J1929" s="11">
        <v>3514.9596591199997</v>
      </c>
      <c r="K1929" s="11">
        <v>-278.64767612999998</v>
      </c>
      <c r="L1929" s="11">
        <v>3005.2426771700002</v>
      </c>
      <c r="M1929" s="11">
        <v>-696.49293684000008</v>
      </c>
      <c r="N1929" s="11">
        <v>2820.2383635199999</v>
      </c>
      <c r="O1929" s="12">
        <v>46.776411150000001</v>
      </c>
      <c r="P1929" s="6">
        <f t="shared" si="60"/>
        <v>-3.0538268331691487E-2</v>
      </c>
      <c r="Q1929" s="6">
        <f t="shared" si="61"/>
        <v>6.6217438302155873E-2</v>
      </c>
    </row>
    <row r="1930" spans="1:17" x14ac:dyDescent="0.25">
      <c r="A1930" t="str">
        <f>IF(OR(AND(P1930&lt;&gt;"",P1930&gt;$P$5),AND(Q1930&lt;&gt;"",Q1930&gt;$P$5)),MAX(A$5:A1929)+1,"")</f>
        <v/>
      </c>
      <c r="B1930" s="7" t="s">
        <v>1923</v>
      </c>
      <c r="C1930" s="8" t="s">
        <v>4985</v>
      </c>
      <c r="D1930" s="11">
        <v>1064.9634126599999</v>
      </c>
      <c r="E1930" s="11">
        <v>63.650629280000004</v>
      </c>
      <c r="F1930" s="11">
        <v>1101.6229876199998</v>
      </c>
      <c r="G1930" s="11">
        <v>37.50981642</v>
      </c>
      <c r="H1930" s="11">
        <v>1056.70635462</v>
      </c>
      <c r="I1930" s="11">
        <v>127.20150190999999</v>
      </c>
      <c r="J1930" s="11">
        <v>1072.37315747</v>
      </c>
      <c r="K1930" s="11">
        <v>122.46982679999999</v>
      </c>
      <c r="L1930" s="11">
        <v>963.89036821000002</v>
      </c>
      <c r="M1930" s="11">
        <v>-65.641089280000003</v>
      </c>
      <c r="N1930" s="11">
        <v>804.64062110999998</v>
      </c>
      <c r="O1930" s="12">
        <v>23.878898339999999</v>
      </c>
      <c r="P1930" s="6">
        <f t="shared" si="60"/>
        <v>-5.4517590767731883E-2</v>
      </c>
      <c r="Q1930" s="6">
        <f t="shared" si="61"/>
        <v>-0.17805583452466001</v>
      </c>
    </row>
    <row r="1931" spans="1:17" x14ac:dyDescent="0.25">
      <c r="A1931" t="str">
        <f>IF(OR(AND(P1931&lt;&gt;"",P1931&gt;$P$5),AND(Q1931&lt;&gt;"",Q1931&gt;$P$5)),MAX(A$5:A1930)+1,"")</f>
        <v/>
      </c>
      <c r="B1931" s="7" t="s">
        <v>1924</v>
      </c>
      <c r="C1931" s="8" t="s">
        <v>4986</v>
      </c>
      <c r="D1931" s="11">
        <v>1464.0144148099998</v>
      </c>
      <c r="E1931" s="11">
        <v>54.861554720000001</v>
      </c>
      <c r="F1931" s="11">
        <v>1483.34310667</v>
      </c>
      <c r="G1931" s="11">
        <v>4.6069719999999998</v>
      </c>
      <c r="H1931" s="11">
        <v>1360.1408862000001</v>
      </c>
      <c r="I1931" s="11">
        <v>6.2341176300000001</v>
      </c>
      <c r="J1931" s="11">
        <v>697.78271465</v>
      </c>
      <c r="K1931" s="11">
        <v>-28.230239780000002</v>
      </c>
      <c r="L1931" s="11">
        <v>890.97234258000003</v>
      </c>
      <c r="M1931" s="11">
        <v>-100.80991940000001</v>
      </c>
      <c r="N1931" s="11">
        <v>803.23286817999997</v>
      </c>
      <c r="O1931" s="12">
        <v>19.838537280000001</v>
      </c>
      <c r="P1931" s="6">
        <f t="shared" si="60"/>
        <v>-0.11313151241916963</v>
      </c>
      <c r="Q1931" s="6">
        <f t="shared" si="61"/>
        <v>-0.18407863110540601</v>
      </c>
    </row>
    <row r="1932" spans="1:17" x14ac:dyDescent="0.25">
      <c r="A1932" t="str">
        <f>IF(OR(AND(P1932&lt;&gt;"",P1932&gt;$P$5),AND(Q1932&lt;&gt;"",Q1932&gt;$P$5)),MAX(A$5:A1931)+1,"")</f>
        <v/>
      </c>
      <c r="B1932" s="7" t="s">
        <v>1925</v>
      </c>
      <c r="C1932" s="8" t="s">
        <v>4987</v>
      </c>
      <c r="D1932" s="11">
        <v>1374.7604385299999</v>
      </c>
      <c r="E1932" s="11">
        <v>44.273122270000002</v>
      </c>
      <c r="F1932" s="11">
        <v>1503.1206408599999</v>
      </c>
      <c r="G1932" s="11">
        <v>38.20630946</v>
      </c>
      <c r="H1932" s="11">
        <v>1041.5372603999999</v>
      </c>
      <c r="I1932" s="11">
        <v>-76.05184912</v>
      </c>
      <c r="J1932" s="11">
        <v>921.15121349000003</v>
      </c>
      <c r="K1932" s="11">
        <v>-182.34650777000002</v>
      </c>
      <c r="L1932" s="11">
        <v>979.74384349000002</v>
      </c>
      <c r="M1932" s="11">
        <v>10.329451820000001</v>
      </c>
      <c r="N1932" s="11">
        <v>913.59032034000006</v>
      </c>
      <c r="O1932" s="12">
        <v>22.45717088</v>
      </c>
      <c r="P1932" s="6">
        <f t="shared" si="60"/>
        <v>-7.8479729590461123E-2</v>
      </c>
      <c r="Q1932" s="6">
        <f t="shared" si="61"/>
        <v>-0.12694223650942527</v>
      </c>
    </row>
    <row r="1933" spans="1:17" x14ac:dyDescent="0.25">
      <c r="A1933">
        <f>IF(OR(AND(P1933&lt;&gt;"",P1933&gt;$P$5),AND(Q1933&lt;&gt;"",Q1933&gt;$P$5)),MAX(A$5:A1932)+1,"")</f>
        <v>682</v>
      </c>
      <c r="B1933" s="7" t="s">
        <v>1926</v>
      </c>
      <c r="C1933" s="8" t="s">
        <v>4988</v>
      </c>
      <c r="D1933" s="11">
        <v>2203.8744446700002</v>
      </c>
      <c r="E1933" s="11">
        <v>2.68686275</v>
      </c>
      <c r="F1933" s="11">
        <v>5734.1029668299998</v>
      </c>
      <c r="G1933" s="11">
        <v>149.78154096</v>
      </c>
      <c r="H1933" s="11">
        <v>7852.27708437</v>
      </c>
      <c r="I1933" s="11">
        <v>140.11102972</v>
      </c>
      <c r="J1933" s="11">
        <v>10376.48144741</v>
      </c>
      <c r="K1933" s="11">
        <v>155.31712245</v>
      </c>
      <c r="L1933" s="11">
        <v>10590.811513139999</v>
      </c>
      <c r="M1933" s="11">
        <v>132.74637476000001</v>
      </c>
      <c r="N1933" s="11">
        <v>12233.445661290001</v>
      </c>
      <c r="O1933" s="12">
        <v>163.49838874</v>
      </c>
      <c r="P1933" s="6">
        <f t="shared" si="60"/>
        <v>0.4088747627262177</v>
      </c>
      <c r="Q1933" s="6">
        <f t="shared" si="61"/>
        <v>1.2743306226041002</v>
      </c>
    </row>
    <row r="1934" spans="1:17" x14ac:dyDescent="0.25">
      <c r="A1934" t="str">
        <f>IF(OR(AND(P1934&lt;&gt;"",P1934&gt;$P$5),AND(Q1934&lt;&gt;"",Q1934&gt;$P$5)),MAX(A$5:A1933)+1,"")</f>
        <v/>
      </c>
      <c r="B1934" s="7" t="s">
        <v>1927</v>
      </c>
      <c r="C1934" s="8" t="s">
        <v>4989</v>
      </c>
      <c r="D1934" s="11">
        <v>2060.8478766799999</v>
      </c>
      <c r="E1934" s="11">
        <v>-256.66731849000001</v>
      </c>
      <c r="F1934" s="11">
        <v>1963.1232632200001</v>
      </c>
      <c r="G1934" s="11">
        <v>12.468742499999999</v>
      </c>
      <c r="H1934" s="11">
        <v>1745.42157959</v>
      </c>
      <c r="I1934" s="11">
        <v>-525.93677889000003</v>
      </c>
      <c r="J1934" s="11">
        <v>1401.50112846</v>
      </c>
      <c r="K1934" s="11">
        <v>237.9633268</v>
      </c>
      <c r="L1934" s="11">
        <v>739.62593101999994</v>
      </c>
      <c r="M1934" s="11">
        <v>26.420227760000003</v>
      </c>
      <c r="N1934" s="11">
        <v>1656.99346767</v>
      </c>
      <c r="O1934" s="12">
        <v>373.47540927</v>
      </c>
      <c r="P1934" s="6">
        <f t="shared" si="60"/>
        <v>-4.2684761083340628E-2</v>
      </c>
      <c r="Q1934" s="6" t="str">
        <f t="shared" si="61"/>
        <v/>
      </c>
    </row>
    <row r="1935" spans="1:17" x14ac:dyDescent="0.25">
      <c r="A1935" t="str">
        <f>IF(OR(AND(P1935&lt;&gt;"",P1935&gt;$P$5),AND(Q1935&lt;&gt;"",Q1935&gt;$P$5)),MAX(A$5:A1934)+1,"")</f>
        <v/>
      </c>
      <c r="B1935" s="7" t="s">
        <v>1928</v>
      </c>
      <c r="C1935" s="8" t="s">
        <v>4990</v>
      </c>
      <c r="D1935" s="11">
        <v>3437.3966091399998</v>
      </c>
      <c r="E1935" s="11">
        <v>111.43650623000001</v>
      </c>
      <c r="F1935" s="11">
        <v>3620.6000189899996</v>
      </c>
      <c r="G1935" s="11">
        <v>95.865375900000004</v>
      </c>
      <c r="H1935" s="11">
        <v>4050.0415627399998</v>
      </c>
      <c r="I1935" s="11">
        <v>-71.314323349999995</v>
      </c>
      <c r="J1935" s="11">
        <v>3941.1091113699999</v>
      </c>
      <c r="K1935" s="11">
        <v>-215.67231549000002</v>
      </c>
      <c r="L1935" s="11">
        <v>4270.0429213699999</v>
      </c>
      <c r="M1935" s="11">
        <v>38.971189350000003</v>
      </c>
      <c r="N1935" s="11">
        <v>2275.03642614</v>
      </c>
      <c r="O1935" s="12">
        <v>41.118886630000006</v>
      </c>
      <c r="P1935" s="6">
        <f t="shared" si="60"/>
        <v>-7.9228767840202163E-2</v>
      </c>
      <c r="Q1935" s="6">
        <f t="shared" si="61"/>
        <v>-0.18077580206441102</v>
      </c>
    </row>
    <row r="1936" spans="1:17" x14ac:dyDescent="0.25">
      <c r="A1936">
        <f>IF(OR(AND(P1936&lt;&gt;"",P1936&gt;$P$5),AND(Q1936&lt;&gt;"",Q1936&gt;$P$5)),MAX(A$5:A1935)+1,"")</f>
        <v>683</v>
      </c>
      <c r="B1936" s="7" t="s">
        <v>1929</v>
      </c>
      <c r="C1936" s="8" t="s">
        <v>4991</v>
      </c>
      <c r="D1936" s="11">
        <v>9.738835289999999</v>
      </c>
      <c r="E1936" s="11">
        <v>-21.385151699999998</v>
      </c>
      <c r="F1936" s="11">
        <v>8.2988099799999997</v>
      </c>
      <c r="G1936" s="11">
        <v>-21.34229354</v>
      </c>
      <c r="H1936" s="11">
        <v>12.791747529999999</v>
      </c>
      <c r="I1936" s="11">
        <v>37.769842789999998</v>
      </c>
      <c r="J1936" s="11">
        <v>13.66752136</v>
      </c>
      <c r="K1936" s="11">
        <v>52.090532939999996</v>
      </c>
      <c r="L1936" s="11">
        <v>17.252958829999997</v>
      </c>
      <c r="M1936" s="11">
        <v>-11.145386449999998</v>
      </c>
      <c r="N1936" s="11">
        <v>1030.84710255</v>
      </c>
      <c r="O1936" s="12">
        <v>269.41116476999997</v>
      </c>
      <c r="P1936" s="6">
        <f t="shared" si="60"/>
        <v>1.5406067450050895</v>
      </c>
      <c r="Q1936" s="6" t="str">
        <f t="shared" si="61"/>
        <v/>
      </c>
    </row>
    <row r="1937" spans="1:17" x14ac:dyDescent="0.25">
      <c r="A1937">
        <f>IF(OR(AND(P1937&lt;&gt;"",P1937&gt;$P$5),AND(Q1937&lt;&gt;"",Q1937&gt;$P$5)),MAX(A$5:A1936)+1,"")</f>
        <v>684</v>
      </c>
      <c r="B1937" s="7" t="s">
        <v>1930</v>
      </c>
      <c r="C1937" s="8" t="s">
        <v>4992</v>
      </c>
      <c r="D1937" s="11">
        <v>373.74054633999998</v>
      </c>
      <c r="E1937" s="11">
        <v>11.071836320000001</v>
      </c>
      <c r="F1937" s="11">
        <v>2637.2677999699999</v>
      </c>
      <c r="G1937" s="11">
        <v>324.05953531</v>
      </c>
      <c r="H1937" s="11">
        <v>3062.5858859800001</v>
      </c>
      <c r="I1937" s="11">
        <v>387.31335058999997</v>
      </c>
      <c r="J1937" s="11">
        <v>2791.2947992300001</v>
      </c>
      <c r="K1937" s="11">
        <v>368.19833249999999</v>
      </c>
      <c r="L1937" s="11">
        <v>2323.0310343699998</v>
      </c>
      <c r="M1937" s="11">
        <v>37.089740390000003</v>
      </c>
      <c r="N1937" s="11">
        <v>3473.4902121499999</v>
      </c>
      <c r="O1937" s="12">
        <v>77.542312690000003</v>
      </c>
      <c r="P1937" s="6">
        <f t="shared" si="60"/>
        <v>0.56184946321462781</v>
      </c>
      <c r="Q1937" s="6">
        <f t="shared" si="61"/>
        <v>0.47592340087765339</v>
      </c>
    </row>
    <row r="1938" spans="1:17" x14ac:dyDescent="0.25">
      <c r="A1938" t="str">
        <f>IF(OR(AND(P1938&lt;&gt;"",P1938&gt;$P$5),AND(Q1938&lt;&gt;"",Q1938&gt;$P$5)),MAX(A$5:A1937)+1,"")</f>
        <v/>
      </c>
      <c r="B1938" s="7" t="s">
        <v>1931</v>
      </c>
      <c r="C1938" s="8" t="s">
        <v>4993</v>
      </c>
      <c r="D1938" s="11">
        <v>2499.9937753499999</v>
      </c>
      <c r="E1938" s="11">
        <v>48.422566750000001</v>
      </c>
      <c r="F1938" s="11">
        <v>2541.9606263400001</v>
      </c>
      <c r="G1938" s="11">
        <v>50.439343110000003</v>
      </c>
      <c r="H1938" s="11">
        <v>2661.4946325800001</v>
      </c>
      <c r="I1938" s="11">
        <v>27.552866949999999</v>
      </c>
      <c r="J1938" s="11">
        <v>2460.1904050600001</v>
      </c>
      <c r="K1938" s="11">
        <v>23.62382728</v>
      </c>
      <c r="L1938" s="11">
        <v>2595.5612780000001</v>
      </c>
      <c r="M1938" s="11">
        <v>22.248518879999999</v>
      </c>
      <c r="N1938" s="11">
        <v>2387.7264500300003</v>
      </c>
      <c r="O1938" s="12">
        <v>17.930566110000001</v>
      </c>
      <c r="P1938" s="6">
        <f t="shared" si="60"/>
        <v>-9.1472282144153816E-3</v>
      </c>
      <c r="Q1938" s="6">
        <f t="shared" si="61"/>
        <v>-0.18019749882013203</v>
      </c>
    </row>
    <row r="1939" spans="1:17" x14ac:dyDescent="0.25">
      <c r="A1939">
        <f>IF(OR(AND(P1939&lt;&gt;"",P1939&gt;$P$5),AND(Q1939&lt;&gt;"",Q1939&gt;$P$5)),MAX(A$5:A1938)+1,"")</f>
        <v>685</v>
      </c>
      <c r="B1939" s="7" t="s">
        <v>1932</v>
      </c>
      <c r="C1939" s="8" t="s">
        <v>4994</v>
      </c>
      <c r="D1939" s="11">
        <v>2204.79879914</v>
      </c>
      <c r="E1939" s="11">
        <v>216.46620572</v>
      </c>
      <c r="F1939" s="11">
        <v>3621.43605183</v>
      </c>
      <c r="G1939" s="11">
        <v>300.35420176999997</v>
      </c>
      <c r="H1939" s="11">
        <v>5317.0930097299997</v>
      </c>
      <c r="I1939" s="11">
        <v>405.99078758999997</v>
      </c>
      <c r="J1939" s="11">
        <v>6010.2113978199995</v>
      </c>
      <c r="K1939" s="11">
        <v>417.78007654000004</v>
      </c>
      <c r="L1939" s="11">
        <v>7051.6280378700003</v>
      </c>
      <c r="M1939" s="11">
        <v>451.77096270999999</v>
      </c>
      <c r="N1939" s="11">
        <v>10053.978403030002</v>
      </c>
      <c r="O1939" s="12">
        <v>653.82353316999991</v>
      </c>
      <c r="P1939" s="6">
        <f t="shared" si="60"/>
        <v>0.35454612077220227</v>
      </c>
      <c r="Q1939" s="6">
        <f t="shared" si="61"/>
        <v>0.24742398048614067</v>
      </c>
    </row>
    <row r="1940" spans="1:17" x14ac:dyDescent="0.25">
      <c r="A1940" t="str">
        <f>IF(OR(AND(P1940&lt;&gt;"",P1940&gt;$P$5),AND(Q1940&lt;&gt;"",Q1940&gt;$P$5)),MAX(A$5:A1939)+1,"")</f>
        <v/>
      </c>
      <c r="B1940" s="7" t="s">
        <v>1933</v>
      </c>
      <c r="C1940" s="8" t="s">
        <v>4995</v>
      </c>
      <c r="D1940" s="11">
        <v>327.42899362999998</v>
      </c>
      <c r="E1940" s="11">
        <v>33.563388350000004</v>
      </c>
      <c r="F1940" s="11">
        <v>378.24998522000004</v>
      </c>
      <c r="G1940" s="11">
        <v>165.55505940999998</v>
      </c>
      <c r="H1940" s="11">
        <v>460.19398321</v>
      </c>
      <c r="I1940" s="11">
        <v>44.254978360000003</v>
      </c>
      <c r="J1940" s="11">
        <v>471.09959939999999</v>
      </c>
      <c r="K1940" s="11">
        <v>45.594449310000002</v>
      </c>
      <c r="L1940" s="11">
        <v>712.79007858</v>
      </c>
      <c r="M1940" s="11">
        <v>30.950766420000001</v>
      </c>
      <c r="N1940" s="11">
        <v>730.1445374299999</v>
      </c>
      <c r="O1940" s="12">
        <v>25.384136050000002</v>
      </c>
      <c r="P1940" s="6">
        <f t="shared" si="60"/>
        <v>0.17397362891480928</v>
      </c>
      <c r="Q1940" s="6">
        <f t="shared" si="61"/>
        <v>-5.433064050560632E-2</v>
      </c>
    </row>
    <row r="1941" spans="1:17" x14ac:dyDescent="0.25">
      <c r="A1941" t="str">
        <f>IF(OR(AND(P1941&lt;&gt;"",P1941&gt;$P$5),AND(Q1941&lt;&gt;"",Q1941&gt;$P$5)),MAX(A$5:A1940)+1,"")</f>
        <v/>
      </c>
      <c r="B1941" s="7" t="s">
        <v>1934</v>
      </c>
      <c r="C1941" s="8" t="s">
        <v>4996</v>
      </c>
      <c r="D1941" s="11">
        <v>2306.6677381100003</v>
      </c>
      <c r="E1941" s="11">
        <v>163.85103599000001</v>
      </c>
      <c r="F1941" s="11">
        <v>2584.5448749400002</v>
      </c>
      <c r="G1941" s="11">
        <v>137.51689031999999</v>
      </c>
      <c r="H1941" s="11">
        <v>2448.8242425999997</v>
      </c>
      <c r="I1941" s="11">
        <v>96.896050099999997</v>
      </c>
      <c r="J1941" s="11">
        <v>3082.6977188000001</v>
      </c>
      <c r="K1941" s="11">
        <v>171.10434953000001</v>
      </c>
      <c r="L1941" s="11">
        <v>4901.61460042</v>
      </c>
      <c r="M1941" s="11">
        <v>202.93666436000001</v>
      </c>
      <c r="N1941" s="11">
        <v>4824.9270643299997</v>
      </c>
      <c r="O1941" s="12">
        <v>153.15440584000001</v>
      </c>
      <c r="P1941" s="6">
        <f t="shared" si="60"/>
        <v>0.15904725367784001</v>
      </c>
      <c r="Q1941" s="6">
        <f t="shared" si="61"/>
        <v>-1.3411473303343913E-2</v>
      </c>
    </row>
    <row r="1942" spans="1:17" x14ac:dyDescent="0.25">
      <c r="A1942" t="str">
        <f>IF(OR(AND(P1942&lt;&gt;"",P1942&gt;$P$5),AND(Q1942&lt;&gt;"",Q1942&gt;$P$5)),MAX(A$5:A1941)+1,"")</f>
        <v/>
      </c>
      <c r="B1942" s="7" t="s">
        <v>1935</v>
      </c>
      <c r="C1942" s="8" t="s">
        <v>4997</v>
      </c>
      <c r="D1942" s="11">
        <v>842.68562752999992</v>
      </c>
      <c r="E1942" s="11">
        <v>66.710484280000003</v>
      </c>
      <c r="F1942" s="11">
        <v>1175.82634874</v>
      </c>
      <c r="G1942" s="11">
        <v>81.781584940000002</v>
      </c>
      <c r="H1942" s="11">
        <v>838.93195235000007</v>
      </c>
      <c r="I1942" s="11">
        <v>42.715811889999998</v>
      </c>
      <c r="J1942" s="11">
        <v>869.84288484000001</v>
      </c>
      <c r="K1942" s="11">
        <v>40.491249209999999</v>
      </c>
      <c r="L1942" s="11">
        <v>921.41036212000006</v>
      </c>
      <c r="M1942" s="11">
        <v>40.750717869999995</v>
      </c>
      <c r="N1942" s="11">
        <v>683.75106203999997</v>
      </c>
      <c r="O1942" s="12">
        <v>10.383485589999999</v>
      </c>
      <c r="P1942" s="6">
        <f t="shared" si="60"/>
        <v>-4.0938437873829669E-2</v>
      </c>
      <c r="Q1942" s="6">
        <f t="shared" si="61"/>
        <v>-0.31066581824095496</v>
      </c>
    </row>
    <row r="1943" spans="1:17" x14ac:dyDescent="0.25">
      <c r="A1943">
        <f>IF(OR(AND(P1943&lt;&gt;"",P1943&gt;$P$5),AND(Q1943&lt;&gt;"",Q1943&gt;$P$5)),MAX(A$5:A1942)+1,"")</f>
        <v>686</v>
      </c>
      <c r="B1943" s="7" t="s">
        <v>1936</v>
      </c>
      <c r="C1943" s="8" t="s">
        <v>4998</v>
      </c>
      <c r="D1943" s="11">
        <v>4.8082758399999994</v>
      </c>
      <c r="E1943" s="11">
        <v>-4.5051386999999998</v>
      </c>
      <c r="F1943" s="11" t="e">
        <v>#VALUE!</v>
      </c>
      <c r="G1943" s="11">
        <v>16.539562159999999</v>
      </c>
      <c r="H1943" s="11">
        <v>11.90840291</v>
      </c>
      <c r="I1943" s="11">
        <v>-6.3585444299999994</v>
      </c>
      <c r="J1943" s="11">
        <v>82.039110530000002</v>
      </c>
      <c r="K1943" s="11">
        <v>7.4850041799999998</v>
      </c>
      <c r="L1943" s="11">
        <v>90.57709989</v>
      </c>
      <c r="M1943" s="11">
        <v>5.8249565999999993</v>
      </c>
      <c r="N1943" s="11">
        <v>114.50677351</v>
      </c>
      <c r="O1943" s="12">
        <v>11.35775198</v>
      </c>
      <c r="P1943" s="6">
        <f t="shared" si="60"/>
        <v>0.88524744413005463</v>
      </c>
      <c r="Q1943" s="6" t="str">
        <f t="shared" si="61"/>
        <v/>
      </c>
    </row>
    <row r="1944" spans="1:17" x14ac:dyDescent="0.25">
      <c r="A1944" t="str">
        <f>IF(OR(AND(P1944&lt;&gt;"",P1944&gt;$P$5),AND(Q1944&lt;&gt;"",Q1944&gt;$P$5)),MAX(A$5:A1943)+1,"")</f>
        <v/>
      </c>
      <c r="B1944" s="7" t="s">
        <v>1937</v>
      </c>
      <c r="C1944" s="8" t="s">
        <v>4999</v>
      </c>
      <c r="D1944" s="11">
        <v>487.87099492000004</v>
      </c>
      <c r="E1944" s="11">
        <v>76.375368510000001</v>
      </c>
      <c r="F1944" s="11">
        <v>537.08907163999993</v>
      </c>
      <c r="G1944" s="11">
        <v>-183.65153013</v>
      </c>
      <c r="H1944" s="11">
        <v>619.03939449999996</v>
      </c>
      <c r="I1944" s="11">
        <v>9.9506256699999991</v>
      </c>
      <c r="J1944" s="11">
        <v>552.14164742999992</v>
      </c>
      <c r="K1944" s="11">
        <v>15.72879504</v>
      </c>
      <c r="L1944" s="11">
        <v>523.45363965000001</v>
      </c>
      <c r="M1944" s="11">
        <v>10.47962459</v>
      </c>
      <c r="N1944" s="11">
        <v>303.14079442000002</v>
      </c>
      <c r="O1944" s="12">
        <v>15.51027487</v>
      </c>
      <c r="P1944" s="6">
        <f t="shared" si="60"/>
        <v>-9.0782309628424263E-2</v>
      </c>
      <c r="Q1944" s="6">
        <f t="shared" si="61"/>
        <v>-0.27300196814613586</v>
      </c>
    </row>
    <row r="1945" spans="1:17" x14ac:dyDescent="0.25">
      <c r="A1945">
        <f>IF(OR(AND(P1945&lt;&gt;"",P1945&gt;$P$5),AND(Q1945&lt;&gt;"",Q1945&gt;$P$5)),MAX(A$5:A1944)+1,"")</f>
        <v>687</v>
      </c>
      <c r="B1945" s="7" t="s">
        <v>1938</v>
      </c>
      <c r="C1945" s="8" t="s">
        <v>5000</v>
      </c>
      <c r="D1945" s="11">
        <v>3824.4461419600002</v>
      </c>
      <c r="E1945" s="11">
        <v>343.23360744999997</v>
      </c>
      <c r="F1945" s="11">
        <v>6108.3837114799999</v>
      </c>
      <c r="G1945" s="11">
        <v>438.06665462000001</v>
      </c>
      <c r="H1945" s="11">
        <v>7504.0319775299995</v>
      </c>
      <c r="I1945" s="11">
        <v>570.05621841999994</v>
      </c>
      <c r="J1945" s="11">
        <v>8714.6474016800003</v>
      </c>
      <c r="K1945" s="11">
        <v>656.01372852999998</v>
      </c>
      <c r="L1945" s="11">
        <v>9685.8675225499992</v>
      </c>
      <c r="M1945" s="11">
        <v>763.66917130999991</v>
      </c>
      <c r="N1945" s="11">
        <v>10808.761229940001</v>
      </c>
      <c r="O1945" s="12">
        <v>875.17950186999997</v>
      </c>
      <c r="P1945" s="6">
        <f t="shared" si="60"/>
        <v>0.23095301041184202</v>
      </c>
      <c r="Q1945" s="6">
        <f t="shared" si="61"/>
        <v>0.20587270911574773</v>
      </c>
    </row>
    <row r="1946" spans="1:17" x14ac:dyDescent="0.25">
      <c r="A1946">
        <f>IF(OR(AND(P1946&lt;&gt;"",P1946&gt;$P$5),AND(Q1946&lt;&gt;"",Q1946&gt;$P$5)),MAX(A$5:A1945)+1,"")</f>
        <v>688</v>
      </c>
      <c r="B1946" s="7" t="s">
        <v>1939</v>
      </c>
      <c r="C1946" s="8" t="s">
        <v>5001</v>
      </c>
      <c r="D1946" s="11">
        <v>1570.04909673</v>
      </c>
      <c r="E1946" s="11">
        <v>57.474584460000003</v>
      </c>
      <c r="F1946" s="11">
        <v>3114.0116114400003</v>
      </c>
      <c r="G1946" s="11">
        <v>78.26662429000001</v>
      </c>
      <c r="H1946" s="11">
        <v>4826.9651019399998</v>
      </c>
      <c r="I1946" s="11">
        <v>160.30532162</v>
      </c>
      <c r="J1946" s="11">
        <v>5928.0236278699995</v>
      </c>
      <c r="K1946" s="11">
        <v>157.16176387000002</v>
      </c>
      <c r="L1946" s="11">
        <v>4542.5527104700004</v>
      </c>
      <c r="M1946" s="11">
        <v>98.697081569999995</v>
      </c>
      <c r="N1946" s="11">
        <v>8660.6007810999999</v>
      </c>
      <c r="O1946" s="12">
        <v>300.28698744999997</v>
      </c>
      <c r="P1946" s="6">
        <f t="shared" si="60"/>
        <v>0.40710646133216088</v>
      </c>
      <c r="Q1946" s="6">
        <f t="shared" si="61"/>
        <v>0.39191313967108266</v>
      </c>
    </row>
    <row r="1947" spans="1:17" x14ac:dyDescent="0.25">
      <c r="A1947" t="str">
        <f>IF(OR(AND(P1947&lt;&gt;"",P1947&gt;$P$5),AND(Q1947&lt;&gt;"",Q1947&gt;$P$5)),MAX(A$5:A1946)+1,"")</f>
        <v/>
      </c>
      <c r="B1947" s="7" t="s">
        <v>1940</v>
      </c>
      <c r="C1947" s="8" t="s">
        <v>5002</v>
      </c>
      <c r="D1947" s="11">
        <v>1171.7982247800001</v>
      </c>
      <c r="E1947" s="11">
        <v>79.724486439999993</v>
      </c>
      <c r="F1947" s="11">
        <v>1289.4846341</v>
      </c>
      <c r="G1947" s="11">
        <v>73.222015339999999</v>
      </c>
      <c r="H1947" s="11">
        <v>1228.6478247299999</v>
      </c>
      <c r="I1947" s="11">
        <v>45.213361419999998</v>
      </c>
      <c r="J1947" s="11">
        <v>1240.3251279799999</v>
      </c>
      <c r="K1947" s="11">
        <v>67.730709669999996</v>
      </c>
      <c r="L1947" s="11">
        <v>756.03825497000003</v>
      </c>
      <c r="M1947" s="11">
        <v>52.704065869999994</v>
      </c>
      <c r="N1947" s="11">
        <v>513.55044081999995</v>
      </c>
      <c r="O1947" s="12">
        <v>26.380094309999997</v>
      </c>
      <c r="P1947" s="6">
        <f t="shared" si="60"/>
        <v>-0.15209722987359575</v>
      </c>
      <c r="Q1947" s="6">
        <f t="shared" si="61"/>
        <v>-0.19843836456129471</v>
      </c>
    </row>
    <row r="1948" spans="1:17" x14ac:dyDescent="0.25">
      <c r="A1948" t="str">
        <f>IF(OR(AND(P1948&lt;&gt;"",P1948&gt;$P$5),AND(Q1948&lt;&gt;"",Q1948&gt;$P$5)),MAX(A$5:A1947)+1,"")</f>
        <v/>
      </c>
      <c r="B1948" s="7" t="s">
        <v>1941</v>
      </c>
      <c r="C1948" s="8" t="s">
        <v>5003</v>
      </c>
      <c r="D1948" s="11">
        <v>17770.288410669997</v>
      </c>
      <c r="E1948" s="11">
        <v>1611.30470446</v>
      </c>
      <c r="F1948" s="11">
        <v>18164.744134380002</v>
      </c>
      <c r="G1948" s="11">
        <v>1229.23818355</v>
      </c>
      <c r="H1948" s="11">
        <v>20325.14193586</v>
      </c>
      <c r="I1948" s="11">
        <v>980.63214569000002</v>
      </c>
      <c r="J1948" s="11">
        <v>29174.688011169997</v>
      </c>
      <c r="K1948" s="11">
        <v>1328.3758433199998</v>
      </c>
      <c r="L1948" s="11">
        <v>36074.756310110002</v>
      </c>
      <c r="M1948" s="11">
        <v>1648.60057981</v>
      </c>
      <c r="N1948" s="11">
        <v>37451.962164440003</v>
      </c>
      <c r="O1948" s="12">
        <v>1887.54665725</v>
      </c>
      <c r="P1948" s="6">
        <f t="shared" si="60"/>
        <v>0.16079631276175532</v>
      </c>
      <c r="Q1948" s="6">
        <f t="shared" si="61"/>
        <v>3.215282148405918E-2</v>
      </c>
    </row>
    <row r="1949" spans="1:17" x14ac:dyDescent="0.25">
      <c r="A1949" t="str">
        <f>IF(OR(AND(P1949&lt;&gt;"",P1949&gt;$P$5),AND(Q1949&lt;&gt;"",Q1949&gt;$P$5)),MAX(A$5:A1948)+1,"")</f>
        <v/>
      </c>
      <c r="B1949" s="7" t="s">
        <v>1942</v>
      </c>
      <c r="C1949" s="8" t="s">
        <v>5004</v>
      </c>
      <c r="D1949" s="11">
        <v>990.52007246000005</v>
      </c>
      <c r="E1949" s="11">
        <v>39.358209560000006</v>
      </c>
      <c r="F1949" s="11">
        <v>1132.5560648199998</v>
      </c>
      <c r="G1949" s="11">
        <v>58.489370840000007</v>
      </c>
      <c r="H1949" s="11">
        <v>1252.42116128</v>
      </c>
      <c r="I1949" s="11">
        <v>14.313562390000001</v>
      </c>
      <c r="J1949" s="11">
        <v>1307.25842693</v>
      </c>
      <c r="K1949" s="11">
        <v>107.10712626999999</v>
      </c>
      <c r="L1949" s="11">
        <v>1132.1648707300001</v>
      </c>
      <c r="M1949" s="11">
        <v>37.759185789999997</v>
      </c>
      <c r="N1949" s="11">
        <v>1204.9771217100001</v>
      </c>
      <c r="O1949" s="12">
        <v>12.81529778</v>
      </c>
      <c r="P1949" s="6">
        <f t="shared" si="60"/>
        <v>3.9975490179250173E-2</v>
      </c>
      <c r="Q1949" s="6">
        <f t="shared" si="61"/>
        <v>-0.20101491237623192</v>
      </c>
    </row>
    <row r="1950" spans="1:17" x14ac:dyDescent="0.25">
      <c r="A1950">
        <f>IF(OR(AND(P1950&lt;&gt;"",P1950&gt;$P$5),AND(Q1950&lt;&gt;"",Q1950&gt;$P$5)),MAX(A$5:A1949)+1,"")</f>
        <v>689</v>
      </c>
      <c r="B1950" s="7" t="s">
        <v>1943</v>
      </c>
      <c r="C1950" s="8" t="s">
        <v>5005</v>
      </c>
      <c r="D1950" s="11">
        <v>8.3634251800000001</v>
      </c>
      <c r="E1950" s="11">
        <v>14.124887320000001</v>
      </c>
      <c r="F1950" s="11">
        <v>5.4774678099999994</v>
      </c>
      <c r="G1950" s="11">
        <v>-145.29662844000001</v>
      </c>
      <c r="H1950" s="11">
        <v>31.735876820000001</v>
      </c>
      <c r="I1950" s="11">
        <v>11.84881927</v>
      </c>
      <c r="J1950" s="11">
        <v>25.52899107</v>
      </c>
      <c r="K1950" s="11">
        <v>-110.34437421999999</v>
      </c>
      <c r="L1950" s="11">
        <v>21.340114449999998</v>
      </c>
      <c r="M1950" s="11">
        <v>-161.45917630000002</v>
      </c>
      <c r="N1950" s="11">
        <v>22.023413789999999</v>
      </c>
      <c r="O1950" s="12">
        <v>33.842128270000003</v>
      </c>
      <c r="P1950" s="6">
        <f t="shared" si="60"/>
        <v>0.2136685343246727</v>
      </c>
      <c r="Q1950" s="6">
        <f t="shared" si="61"/>
        <v>0.19095275953567059</v>
      </c>
    </row>
    <row r="1951" spans="1:17" x14ac:dyDescent="0.25">
      <c r="A1951">
        <f>IF(OR(AND(P1951&lt;&gt;"",P1951&gt;$P$5),AND(Q1951&lt;&gt;"",Q1951&gt;$P$5)),MAX(A$5:A1950)+1,"")</f>
        <v>690</v>
      </c>
      <c r="B1951" s="7" t="s">
        <v>1944</v>
      </c>
      <c r="C1951" s="8" t="s">
        <v>5006</v>
      </c>
      <c r="D1951" s="11">
        <v>353.06830864</v>
      </c>
      <c r="E1951" s="11">
        <v>2.5764330600000003</v>
      </c>
      <c r="F1951" s="11">
        <v>339.75716513999998</v>
      </c>
      <c r="G1951" s="11">
        <v>21.44353516</v>
      </c>
      <c r="H1951" s="11">
        <v>427.26013294000001</v>
      </c>
      <c r="I1951" s="11">
        <v>19.943418229999999</v>
      </c>
      <c r="J1951" s="11">
        <v>388.49290155</v>
      </c>
      <c r="K1951" s="11">
        <v>51.692334240000001</v>
      </c>
      <c r="L1951" s="11">
        <v>405.00834648</v>
      </c>
      <c r="M1951" s="11">
        <v>35.432942820000001</v>
      </c>
      <c r="N1951" s="11">
        <v>5271.2913502799993</v>
      </c>
      <c r="O1951" s="12">
        <v>334.57230693000002</v>
      </c>
      <c r="P1951" s="6">
        <f t="shared" si="60"/>
        <v>0.71716353240758823</v>
      </c>
      <c r="Q1951" s="6">
        <f t="shared" si="61"/>
        <v>1.6466360607913875</v>
      </c>
    </row>
    <row r="1952" spans="1:17" x14ac:dyDescent="0.25">
      <c r="A1952">
        <f>IF(OR(AND(P1952&lt;&gt;"",P1952&gt;$P$5),AND(Q1952&lt;&gt;"",Q1952&gt;$P$5)),MAX(A$5:A1951)+1,"")</f>
        <v>691</v>
      </c>
      <c r="B1952" s="7" t="s">
        <v>1945</v>
      </c>
      <c r="C1952" s="8" t="s">
        <v>5007</v>
      </c>
      <c r="D1952" s="11">
        <v>4.7007519999999996</v>
      </c>
      <c r="E1952" s="11">
        <v>1.5728736999999999</v>
      </c>
      <c r="F1952" s="11">
        <v>3302.7112730100002</v>
      </c>
      <c r="G1952" s="11">
        <v>696.52829297000005</v>
      </c>
      <c r="H1952" s="11">
        <v>1676.4501390799999</v>
      </c>
      <c r="I1952" s="11">
        <v>188.95545036999999</v>
      </c>
      <c r="J1952" s="11">
        <v>2939.8931693600002</v>
      </c>
      <c r="K1952" s="11">
        <v>255.45088108000002</v>
      </c>
      <c r="L1952" s="11">
        <v>5379.90327523</v>
      </c>
      <c r="M1952" s="11">
        <v>345.43327288</v>
      </c>
      <c r="N1952" s="11">
        <v>5167.5718837600007</v>
      </c>
      <c r="O1952" s="12">
        <v>457.24157149000001</v>
      </c>
      <c r="P1952" s="6">
        <f t="shared" si="60"/>
        <v>3.0571759032940493</v>
      </c>
      <c r="Q1952" s="6">
        <f t="shared" si="61"/>
        <v>2.1094986429081377</v>
      </c>
    </row>
    <row r="1953" spans="1:17" x14ac:dyDescent="0.25">
      <c r="A1953" t="str">
        <f>IF(OR(AND(P1953&lt;&gt;"",P1953&gt;$P$5),AND(Q1953&lt;&gt;"",Q1953&gt;$P$5)),MAX(A$5:A1952)+1,"")</f>
        <v/>
      </c>
      <c r="B1953" s="7" t="s">
        <v>1946</v>
      </c>
      <c r="C1953" s="8" t="s">
        <v>5008</v>
      </c>
      <c r="D1953" s="11">
        <v>456.99967420999997</v>
      </c>
      <c r="E1953" s="11">
        <v>13.701124</v>
      </c>
      <c r="F1953" s="11">
        <v>289.89793130000004</v>
      </c>
      <c r="G1953" s="11">
        <v>21.500947069999999</v>
      </c>
      <c r="H1953" s="11">
        <v>323.60695799000001</v>
      </c>
      <c r="I1953" s="11">
        <v>24.494700959999999</v>
      </c>
      <c r="J1953" s="11">
        <v>552.76012254</v>
      </c>
      <c r="K1953" s="11">
        <v>33.150827229999997</v>
      </c>
      <c r="L1953" s="11">
        <v>440.16542201999999</v>
      </c>
      <c r="M1953" s="11">
        <v>11.578258949999999</v>
      </c>
      <c r="N1953" s="11">
        <v>264.61996027000004</v>
      </c>
      <c r="O1953" s="12">
        <v>14.57721742</v>
      </c>
      <c r="P1953" s="6">
        <f t="shared" si="60"/>
        <v>-0.10351847915720014</v>
      </c>
      <c r="Q1953" s="6">
        <f t="shared" si="61"/>
        <v>1.2473551010676598E-2</v>
      </c>
    </row>
    <row r="1954" spans="1:17" x14ac:dyDescent="0.25">
      <c r="A1954">
        <f>IF(OR(AND(P1954&lt;&gt;"",P1954&gt;$P$5),AND(Q1954&lt;&gt;"",Q1954&gt;$P$5)),MAX(A$5:A1953)+1,"")</f>
        <v>692</v>
      </c>
      <c r="B1954" s="7" t="s">
        <v>1947</v>
      </c>
      <c r="C1954" s="8" t="s">
        <v>5009</v>
      </c>
      <c r="D1954" s="11">
        <v>7140.7502021800001</v>
      </c>
      <c r="E1954" s="11">
        <v>181.87443457000001</v>
      </c>
      <c r="F1954" s="11">
        <v>10116.61676481</v>
      </c>
      <c r="G1954" s="11">
        <v>168.75138118999999</v>
      </c>
      <c r="H1954" s="11">
        <v>9893.0352651800004</v>
      </c>
      <c r="I1954" s="11">
        <v>-527.66830422999999</v>
      </c>
      <c r="J1954" s="11">
        <v>55896.235914519995</v>
      </c>
      <c r="K1954" s="11">
        <v>592.71050204999995</v>
      </c>
      <c r="L1954" s="11">
        <v>54492.278091280001</v>
      </c>
      <c r="M1954" s="11">
        <v>-2583.47171944</v>
      </c>
      <c r="N1954" s="11">
        <v>50266.903519890002</v>
      </c>
      <c r="O1954" s="12">
        <v>101.19153206</v>
      </c>
      <c r="P1954" s="6">
        <f t="shared" si="60"/>
        <v>0.47743253480442438</v>
      </c>
      <c r="Q1954" s="6">
        <f t="shared" si="61"/>
        <v>-0.11064632700684207</v>
      </c>
    </row>
    <row r="1955" spans="1:17" x14ac:dyDescent="0.25">
      <c r="A1955" t="str">
        <f>IF(OR(AND(P1955&lt;&gt;"",P1955&gt;$P$5),AND(Q1955&lt;&gt;"",Q1955&gt;$P$5)),MAX(A$5:A1954)+1,"")</f>
        <v/>
      </c>
      <c r="B1955" s="7" t="s">
        <v>1948</v>
      </c>
      <c r="C1955" s="8" t="s">
        <v>5010</v>
      </c>
      <c r="D1955" s="11">
        <v>581.20406744000002</v>
      </c>
      <c r="E1955" s="11">
        <v>27.126154020000001</v>
      </c>
      <c r="F1955" s="11">
        <v>734.63699472999997</v>
      </c>
      <c r="G1955" s="11">
        <v>65.749245689999995</v>
      </c>
      <c r="H1955" s="11">
        <v>819.81888958000002</v>
      </c>
      <c r="I1955" s="11">
        <v>128.77818063000001</v>
      </c>
      <c r="J1955" s="11">
        <v>815.56006017999994</v>
      </c>
      <c r="K1955" s="11">
        <v>103.10598229999999</v>
      </c>
      <c r="L1955" s="11">
        <v>831.01088669000001</v>
      </c>
      <c r="M1955" s="11">
        <v>106.15950537000001</v>
      </c>
      <c r="N1955" s="11">
        <v>675.04790310999999</v>
      </c>
      <c r="O1955" s="12">
        <v>-110.8098115</v>
      </c>
      <c r="P1955" s="6">
        <f t="shared" si="60"/>
        <v>3.0388942644280936E-2</v>
      </c>
      <c r="Q1955" s="6">
        <f t="shared" si="61"/>
        <v>-2.3250674890498573</v>
      </c>
    </row>
    <row r="1956" spans="1:17" x14ac:dyDescent="0.25">
      <c r="A1956" t="str">
        <f>IF(OR(AND(P1956&lt;&gt;"",P1956&gt;$P$5),AND(Q1956&lt;&gt;"",Q1956&gt;$P$5)),MAX(A$5:A1955)+1,"")</f>
        <v/>
      </c>
      <c r="B1956" s="7" t="s">
        <v>1949</v>
      </c>
      <c r="C1956" s="8" t="s">
        <v>5011</v>
      </c>
      <c r="D1956" s="11">
        <v>8859.3196494000003</v>
      </c>
      <c r="E1956" s="11">
        <v>746.39555580999991</v>
      </c>
      <c r="F1956" s="11">
        <v>10817.527588409999</v>
      </c>
      <c r="G1956" s="11">
        <v>383.99618600000002</v>
      </c>
      <c r="H1956" s="11">
        <v>15164.46585916</v>
      </c>
      <c r="I1956" s="11">
        <v>872.62708678999991</v>
      </c>
      <c r="J1956" s="11">
        <v>16628.451479629999</v>
      </c>
      <c r="K1956" s="11">
        <v>1028.04286282</v>
      </c>
      <c r="L1956" s="11">
        <v>19445.795158860001</v>
      </c>
      <c r="M1956" s="11">
        <v>1224.12444461</v>
      </c>
      <c r="N1956" s="11">
        <v>21116.65072713</v>
      </c>
      <c r="O1956" s="12">
        <v>1302.6149132099999</v>
      </c>
      <c r="P1956" s="6">
        <f t="shared" si="60"/>
        <v>0.18972046732353132</v>
      </c>
      <c r="Q1956" s="6">
        <f t="shared" si="61"/>
        <v>0.11781362835279374</v>
      </c>
    </row>
    <row r="1957" spans="1:17" x14ac:dyDescent="0.25">
      <c r="A1957" t="str">
        <f>IF(OR(AND(P1957&lt;&gt;"",P1957&gt;$P$5),AND(Q1957&lt;&gt;"",Q1957&gt;$P$5)),MAX(A$5:A1956)+1,"")</f>
        <v/>
      </c>
      <c r="B1957" s="7" t="s">
        <v>1950</v>
      </c>
      <c r="C1957" s="8" t="s">
        <v>5012</v>
      </c>
      <c r="D1957" s="11">
        <v>239.12488599</v>
      </c>
      <c r="E1957" s="11">
        <v>3.2883275299999997</v>
      </c>
      <c r="F1957" s="11">
        <v>256.40278812999998</v>
      </c>
      <c r="G1957" s="11">
        <v>3.2755947000000001</v>
      </c>
      <c r="H1957" s="11">
        <v>219.59563541</v>
      </c>
      <c r="I1957" s="11">
        <v>0.49237146000000004</v>
      </c>
      <c r="J1957" s="11">
        <v>280.36874783999997</v>
      </c>
      <c r="K1957" s="11">
        <v>0.40189480999999999</v>
      </c>
      <c r="L1957" s="11">
        <v>357.83466199000003</v>
      </c>
      <c r="M1957" s="11">
        <v>2.9291470799999999</v>
      </c>
      <c r="N1957" s="11">
        <v>357.00386852999998</v>
      </c>
      <c r="O1957" s="12">
        <v>2.3602752699999998</v>
      </c>
      <c r="P1957" s="6">
        <f t="shared" si="60"/>
        <v>8.3451884347607308E-2</v>
      </c>
      <c r="Q1957" s="6">
        <f t="shared" si="61"/>
        <v>-6.4168805740659085E-2</v>
      </c>
    </row>
    <row r="1958" spans="1:17" x14ac:dyDescent="0.25">
      <c r="A1958">
        <f>IF(OR(AND(P1958&lt;&gt;"",P1958&gt;$P$5),AND(Q1958&lt;&gt;"",Q1958&gt;$P$5)),MAX(A$5:A1957)+1,"")</f>
        <v>693</v>
      </c>
      <c r="B1958" s="7" t="s">
        <v>1951</v>
      </c>
      <c r="C1958" s="8" t="s">
        <v>5013</v>
      </c>
      <c r="D1958" s="11">
        <v>18257.509421669998</v>
      </c>
      <c r="E1958" s="11">
        <v>479.55552879999999</v>
      </c>
      <c r="F1958" s="11">
        <v>20962.049866560003</v>
      </c>
      <c r="G1958" s="11">
        <v>707.42799626999999</v>
      </c>
      <c r="H1958" s="11">
        <v>22342.679925799999</v>
      </c>
      <c r="I1958" s="11">
        <v>606.36879796000005</v>
      </c>
      <c r="J1958" s="11">
        <v>22650.144108080003</v>
      </c>
      <c r="K1958" s="11">
        <v>676.9511789500001</v>
      </c>
      <c r="L1958" s="11">
        <v>25993.72402686</v>
      </c>
      <c r="M1958" s="11">
        <v>755.64190157000007</v>
      </c>
      <c r="N1958" s="11">
        <v>28447.284180279999</v>
      </c>
      <c r="O1958" s="12">
        <v>1261.5933700200001</v>
      </c>
      <c r="P1958" s="6">
        <f t="shared" si="60"/>
        <v>9.2747585519295184E-2</v>
      </c>
      <c r="Q1958" s="6">
        <f t="shared" si="61"/>
        <v>0.21343383116531767</v>
      </c>
    </row>
    <row r="1959" spans="1:17" x14ac:dyDescent="0.25">
      <c r="A1959" t="str">
        <f>IF(OR(AND(P1959&lt;&gt;"",P1959&gt;$P$5),AND(Q1959&lt;&gt;"",Q1959&gt;$P$5)),MAX(A$5:A1958)+1,"")</f>
        <v/>
      </c>
      <c r="B1959" s="7" t="s">
        <v>1952</v>
      </c>
      <c r="C1959" s="8" t="s">
        <v>5014</v>
      </c>
      <c r="D1959" s="11">
        <v>841.44123646000003</v>
      </c>
      <c r="E1959" s="11">
        <v>153.2736635</v>
      </c>
      <c r="F1959" s="11">
        <v>808.37883179999994</v>
      </c>
      <c r="G1959" s="11">
        <v>220.49931316999999</v>
      </c>
      <c r="H1959" s="11">
        <v>908.26084157000003</v>
      </c>
      <c r="I1959" s="11">
        <v>110.49369456000001</v>
      </c>
      <c r="J1959" s="11">
        <v>1080.7297647</v>
      </c>
      <c r="K1959" s="11">
        <v>164.72381382</v>
      </c>
      <c r="L1959" s="11">
        <v>1244.8971252399999</v>
      </c>
      <c r="M1959" s="11">
        <v>97.48787213</v>
      </c>
      <c r="N1959" s="11">
        <v>1267.9726356400001</v>
      </c>
      <c r="O1959" s="12">
        <v>89.085163640000005</v>
      </c>
      <c r="P1959" s="6">
        <f t="shared" si="60"/>
        <v>8.5468482544025504E-2</v>
      </c>
      <c r="Q1959" s="6">
        <f t="shared" si="61"/>
        <v>-0.10284482035057252</v>
      </c>
    </row>
    <row r="1960" spans="1:17" x14ac:dyDescent="0.25">
      <c r="A1960" t="str">
        <f>IF(OR(AND(P1960&lt;&gt;"",P1960&gt;$P$5),AND(Q1960&lt;&gt;"",Q1960&gt;$P$5)),MAX(A$5:A1959)+1,"")</f>
        <v/>
      </c>
      <c r="B1960" s="7" t="s">
        <v>1953</v>
      </c>
      <c r="C1960" s="8" t="s">
        <v>5015</v>
      </c>
      <c r="D1960" s="11">
        <v>2038.41786078</v>
      </c>
      <c r="E1960" s="11">
        <v>55.377711529999999</v>
      </c>
      <c r="F1960" s="11">
        <v>2015.8556753399998</v>
      </c>
      <c r="G1960" s="11">
        <v>12.465412839999999</v>
      </c>
      <c r="H1960" s="11">
        <v>1719.4907224900001</v>
      </c>
      <c r="I1960" s="11">
        <v>-320.08368555999999</v>
      </c>
      <c r="J1960" s="11">
        <v>1809.2050365499999</v>
      </c>
      <c r="K1960" s="11">
        <v>17.24155279</v>
      </c>
      <c r="L1960" s="11">
        <v>1895.4885454300002</v>
      </c>
      <c r="M1960" s="11">
        <v>27.34982316</v>
      </c>
      <c r="N1960" s="11">
        <v>2111.61037631</v>
      </c>
      <c r="O1960" s="12">
        <v>-146.51575634</v>
      </c>
      <c r="P1960" s="6">
        <f t="shared" si="60"/>
        <v>7.0803317380867536E-3</v>
      </c>
      <c r="Q1960" s="6">
        <f t="shared" si="61"/>
        <v>-2.214814215596788</v>
      </c>
    </row>
    <row r="1961" spans="1:17" x14ac:dyDescent="0.25">
      <c r="A1961" t="str">
        <f>IF(OR(AND(P1961&lt;&gt;"",P1961&gt;$P$5),AND(Q1961&lt;&gt;"",Q1961&gt;$P$5)),MAX(A$5:A1960)+1,"")</f>
        <v/>
      </c>
      <c r="B1961" s="7" t="s">
        <v>1954</v>
      </c>
      <c r="C1961" s="8" t="s">
        <v>5016</v>
      </c>
      <c r="D1961" s="11">
        <v>312485.48629123997</v>
      </c>
      <c r="E1961" s="11">
        <v>13728.52347901</v>
      </c>
      <c r="F1961" s="11">
        <v>433095.48427393998</v>
      </c>
      <c r="G1961" s="11">
        <v>20221.866457550001</v>
      </c>
      <c r="H1961" s="11">
        <v>478432.57634283003</v>
      </c>
      <c r="I1961" s="11">
        <v>20751.763307970003</v>
      </c>
      <c r="J1961" s="11">
        <v>563345.67236577999</v>
      </c>
      <c r="K1961" s="11">
        <v>24803.626272229998</v>
      </c>
      <c r="L1961" s="11">
        <v>626712.39448686002</v>
      </c>
      <c r="M1961" s="11">
        <v>27973.441274410001</v>
      </c>
      <c r="N1961" s="11">
        <v>661373.92979265004</v>
      </c>
      <c r="O1961" s="12">
        <v>29793.790723650003</v>
      </c>
      <c r="P1961" s="6">
        <f t="shared" si="60"/>
        <v>0.16177879175683052</v>
      </c>
      <c r="Q1961" s="6">
        <f t="shared" si="61"/>
        <v>0.16761693793612098</v>
      </c>
    </row>
    <row r="1962" spans="1:17" x14ac:dyDescent="0.25">
      <c r="A1962" t="str">
        <f>IF(OR(AND(P1962&lt;&gt;"",P1962&gt;$P$5),AND(Q1962&lt;&gt;"",Q1962&gt;$P$5)),MAX(A$5:A1961)+1,"")</f>
        <v/>
      </c>
      <c r="B1962" s="7" t="s">
        <v>1955</v>
      </c>
      <c r="C1962" s="8" t="s">
        <v>5017</v>
      </c>
      <c r="D1962" s="11">
        <v>2536.5102371999997</v>
      </c>
      <c r="E1962" s="11">
        <v>199.45170888999999</v>
      </c>
      <c r="F1962" s="11">
        <v>1912.4912110299999</v>
      </c>
      <c r="G1962" s="11">
        <v>40.313943510000001</v>
      </c>
      <c r="H1962" s="11">
        <v>1370.54027731</v>
      </c>
      <c r="I1962" s="11">
        <v>11.34118359</v>
      </c>
      <c r="J1962" s="11">
        <v>1138.5933854</v>
      </c>
      <c r="K1962" s="11">
        <v>179.41443163999998</v>
      </c>
      <c r="L1962" s="11">
        <v>1928.86912407</v>
      </c>
      <c r="M1962" s="11">
        <v>143.43993933000002</v>
      </c>
      <c r="N1962" s="11">
        <v>2255.6244110799998</v>
      </c>
      <c r="O1962" s="12">
        <v>180.73513371000001</v>
      </c>
      <c r="P1962" s="6">
        <f t="shared" si="60"/>
        <v>-2.3199139969795279E-2</v>
      </c>
      <c r="Q1962" s="6">
        <f t="shared" si="61"/>
        <v>-1.9514975992143357E-2</v>
      </c>
    </row>
    <row r="1963" spans="1:17" x14ac:dyDescent="0.25">
      <c r="A1963" t="str">
        <f>IF(OR(AND(P1963&lt;&gt;"",P1963&gt;$P$5),AND(Q1963&lt;&gt;"",Q1963&gt;$P$5)),MAX(A$5:A1962)+1,"")</f>
        <v/>
      </c>
      <c r="B1963" s="7" t="s">
        <v>1956</v>
      </c>
      <c r="C1963" s="8" t="s">
        <v>5018</v>
      </c>
      <c r="D1963" s="11">
        <v>344.76351493999999</v>
      </c>
      <c r="E1963" s="11">
        <v>133.92558409</v>
      </c>
      <c r="F1963" s="11">
        <v>398.38408648000001</v>
      </c>
      <c r="G1963" s="11">
        <v>355.55044767000004</v>
      </c>
      <c r="H1963" s="11">
        <v>321.84598462000002</v>
      </c>
      <c r="I1963" s="11">
        <v>232.74154530999999</v>
      </c>
      <c r="J1963" s="11">
        <v>334.69724958</v>
      </c>
      <c r="K1963" s="11">
        <v>274.46240095999997</v>
      </c>
      <c r="L1963" s="11">
        <v>339.60938189000001</v>
      </c>
      <c r="M1963" s="11">
        <v>246.91936202000002</v>
      </c>
      <c r="N1963" s="11">
        <v>320.33478394000002</v>
      </c>
      <c r="O1963" s="12">
        <v>224.74985422</v>
      </c>
      <c r="P1963" s="6">
        <f t="shared" si="60"/>
        <v>-1.4590919491148435E-2</v>
      </c>
      <c r="Q1963" s="6">
        <f t="shared" si="61"/>
        <v>0.10909098161133945</v>
      </c>
    </row>
    <row r="1964" spans="1:17" x14ac:dyDescent="0.25">
      <c r="A1964" t="str">
        <f>IF(OR(AND(P1964&lt;&gt;"",P1964&gt;$P$5),AND(Q1964&lt;&gt;"",Q1964&gt;$P$5)),MAX(A$5:A1963)+1,"")</f>
        <v/>
      </c>
      <c r="B1964" s="7" t="s">
        <v>1957</v>
      </c>
      <c r="C1964" s="8" t="s">
        <v>5019</v>
      </c>
      <c r="D1964" s="11">
        <v>345.99804180000001</v>
      </c>
      <c r="E1964" s="11">
        <v>15.558350470000001</v>
      </c>
      <c r="F1964" s="11">
        <v>473.75674107999998</v>
      </c>
      <c r="G1964" s="11">
        <v>27.80976544</v>
      </c>
      <c r="H1964" s="11">
        <v>488.51171333999997</v>
      </c>
      <c r="I1964" s="11">
        <v>15.616182460000001</v>
      </c>
      <c r="J1964" s="11">
        <v>550.35394274999999</v>
      </c>
      <c r="K1964" s="11">
        <v>11.67124366</v>
      </c>
      <c r="L1964" s="11">
        <v>460.40203455</v>
      </c>
      <c r="M1964" s="11">
        <v>-7.4646590000000002</v>
      </c>
      <c r="N1964" s="11">
        <v>470.95379924000002</v>
      </c>
      <c r="O1964" s="12">
        <v>3.4388519400000002</v>
      </c>
      <c r="P1964" s="6">
        <f t="shared" si="60"/>
        <v>6.3606377573582673E-2</v>
      </c>
      <c r="Q1964" s="6">
        <f t="shared" si="61"/>
        <v>-0.26058205639234033</v>
      </c>
    </row>
    <row r="1965" spans="1:17" x14ac:dyDescent="0.25">
      <c r="A1965" t="str">
        <f>IF(OR(AND(P1965&lt;&gt;"",P1965&gt;$P$5),AND(Q1965&lt;&gt;"",Q1965&gt;$P$5)),MAX(A$5:A1964)+1,"")</f>
        <v/>
      </c>
      <c r="B1965" s="7" t="s">
        <v>1958</v>
      </c>
      <c r="C1965" s="8" t="s">
        <v>5020</v>
      </c>
      <c r="D1965" s="11">
        <v>1410.53396787</v>
      </c>
      <c r="E1965" s="11">
        <v>130.13758845999999</v>
      </c>
      <c r="F1965" s="11">
        <v>1470.21517148</v>
      </c>
      <c r="G1965" s="11">
        <v>110.707756</v>
      </c>
      <c r="H1965" s="11">
        <v>2246.0573959799999</v>
      </c>
      <c r="I1965" s="11">
        <v>452.81331262999998</v>
      </c>
      <c r="J1965" s="11">
        <v>2336.8371776899999</v>
      </c>
      <c r="K1965" s="11">
        <v>380.43688000999998</v>
      </c>
      <c r="L1965" s="11">
        <v>2244.8488205500003</v>
      </c>
      <c r="M1965" s="11">
        <v>206.12857187</v>
      </c>
      <c r="N1965" s="11">
        <v>2191.1175935700003</v>
      </c>
      <c r="O1965" s="12">
        <v>123.08677066</v>
      </c>
      <c r="P1965" s="6">
        <f t="shared" si="60"/>
        <v>9.2084963182604396E-2</v>
      </c>
      <c r="Q1965" s="6">
        <f t="shared" si="61"/>
        <v>-1.1078714852316596E-2</v>
      </c>
    </row>
    <row r="1966" spans="1:17" x14ac:dyDescent="0.25">
      <c r="A1966">
        <f>IF(OR(AND(P1966&lt;&gt;"",P1966&gt;$P$5),AND(Q1966&lt;&gt;"",Q1966&gt;$P$5)),MAX(A$5:A1965)+1,"")</f>
        <v>694</v>
      </c>
      <c r="B1966" s="7" t="s">
        <v>1959</v>
      </c>
      <c r="C1966" s="8" t="s">
        <v>5021</v>
      </c>
      <c r="D1966" s="11">
        <v>1644.5556998099999</v>
      </c>
      <c r="E1966" s="11">
        <v>438.34448906</v>
      </c>
      <c r="F1966" s="11">
        <v>1079.7096045200001</v>
      </c>
      <c r="G1966" s="11">
        <v>231.66364078000001</v>
      </c>
      <c r="H1966" s="11">
        <v>1534.32858549</v>
      </c>
      <c r="I1966" s="11">
        <v>274.40258261000002</v>
      </c>
      <c r="J1966" s="11">
        <v>1547.0304690400001</v>
      </c>
      <c r="K1966" s="11">
        <v>316.91138219999999</v>
      </c>
      <c r="L1966" s="11">
        <v>2721.7224889600002</v>
      </c>
      <c r="M1966" s="11">
        <v>836.48963236999998</v>
      </c>
      <c r="N1966" s="11">
        <v>6748.4526727900002</v>
      </c>
      <c r="O1966" s="12">
        <v>2359.7762261299999</v>
      </c>
      <c r="P1966" s="6">
        <f t="shared" si="60"/>
        <v>0.32626748905050129</v>
      </c>
      <c r="Q1966" s="6">
        <f t="shared" si="61"/>
        <v>0.40026764539002069</v>
      </c>
    </row>
    <row r="1967" spans="1:17" x14ac:dyDescent="0.25">
      <c r="A1967">
        <f>IF(OR(AND(P1967&lt;&gt;"",P1967&gt;$P$5),AND(Q1967&lt;&gt;"",Q1967&gt;$P$5)),MAX(A$5:A1966)+1,"")</f>
        <v>695</v>
      </c>
      <c r="B1967" s="7" t="s">
        <v>1960</v>
      </c>
      <c r="C1967" s="8" t="s">
        <v>5022</v>
      </c>
      <c r="D1967" s="11">
        <v>1124.80170045</v>
      </c>
      <c r="E1967" s="11">
        <v>29.936025699999998</v>
      </c>
      <c r="F1967" s="11">
        <v>1240.2058302999999</v>
      </c>
      <c r="G1967" s="11">
        <v>-68.388125779999996</v>
      </c>
      <c r="H1967" s="11">
        <v>1532.95218886</v>
      </c>
      <c r="I1967" s="11">
        <v>5.2253505799999997</v>
      </c>
      <c r="J1967" s="11">
        <v>1972.98853065</v>
      </c>
      <c r="K1967" s="11">
        <v>5.52742077</v>
      </c>
      <c r="L1967" s="11">
        <v>1892.3720522799999</v>
      </c>
      <c r="M1967" s="11">
        <v>-262.10267105999998</v>
      </c>
      <c r="N1967" s="11">
        <v>1726.4664657999999</v>
      </c>
      <c r="O1967" s="12">
        <v>144.54047706</v>
      </c>
      <c r="P1967" s="6">
        <f t="shared" si="60"/>
        <v>8.9472911786092402E-2</v>
      </c>
      <c r="Q1967" s="6">
        <f t="shared" si="61"/>
        <v>0.3701214583933421</v>
      </c>
    </row>
    <row r="1968" spans="1:17" x14ac:dyDescent="0.25">
      <c r="A1968" t="str">
        <f>IF(OR(AND(P1968&lt;&gt;"",P1968&gt;$P$5),AND(Q1968&lt;&gt;"",Q1968&gt;$P$5)),MAX(A$5:A1967)+1,"")</f>
        <v/>
      </c>
      <c r="B1968" s="7" t="s">
        <v>1961</v>
      </c>
      <c r="C1968" s="8" t="s">
        <v>5023</v>
      </c>
      <c r="D1968" s="11">
        <v>5257.9372961000008</v>
      </c>
      <c r="E1968" s="11">
        <v>750.73877704999995</v>
      </c>
      <c r="F1968" s="11">
        <v>11528.26212399</v>
      </c>
      <c r="G1968" s="11">
        <v>3478.4235273000004</v>
      </c>
      <c r="H1968" s="11">
        <v>9241.7505132900005</v>
      </c>
      <c r="I1968" s="11">
        <v>1510.3836084100001</v>
      </c>
      <c r="J1968" s="11">
        <v>8471.9266727300001</v>
      </c>
      <c r="K1968" s="11">
        <v>1574.18607372</v>
      </c>
      <c r="L1968" s="11">
        <v>5837.8264265600001</v>
      </c>
      <c r="M1968" s="11">
        <v>643.02741391999996</v>
      </c>
      <c r="N1968" s="11">
        <v>6548.8053762399995</v>
      </c>
      <c r="O1968" s="12">
        <v>325.71542138999996</v>
      </c>
      <c r="P1968" s="6">
        <f t="shared" si="60"/>
        <v>4.4887024848351498E-2</v>
      </c>
      <c r="Q1968" s="6">
        <f t="shared" si="61"/>
        <v>-0.15380609171699278</v>
      </c>
    </row>
    <row r="1969" spans="1:17" x14ac:dyDescent="0.25">
      <c r="A1969" t="str">
        <f>IF(OR(AND(P1969&lt;&gt;"",P1969&gt;$P$5),AND(Q1969&lt;&gt;"",Q1969&gt;$P$5)),MAX(A$5:A1968)+1,"")</f>
        <v/>
      </c>
      <c r="B1969" s="7" t="s">
        <v>1962</v>
      </c>
      <c r="C1969" s="8" t="s">
        <v>5024</v>
      </c>
      <c r="D1969" s="11">
        <v>395.58913744</v>
      </c>
      <c r="E1969" s="11">
        <v>81.154495949999998</v>
      </c>
      <c r="F1969" s="11">
        <v>474.12067901</v>
      </c>
      <c r="G1969" s="11">
        <v>66.009703149999993</v>
      </c>
      <c r="H1969" s="11">
        <v>826.08308232000002</v>
      </c>
      <c r="I1969" s="11">
        <v>74.851070159999992</v>
      </c>
      <c r="J1969" s="11">
        <v>654.63131111999996</v>
      </c>
      <c r="K1969" s="11">
        <v>7.2788972200000002</v>
      </c>
      <c r="L1969" s="11">
        <v>489.16264060000003</v>
      </c>
      <c r="M1969" s="11">
        <v>15.911194890000001</v>
      </c>
      <c r="N1969" s="11">
        <v>670.34740699999998</v>
      </c>
      <c r="O1969" s="12">
        <v>-176.59095525000001</v>
      </c>
      <c r="P1969" s="6">
        <f t="shared" si="60"/>
        <v>0.11124831440236438</v>
      </c>
      <c r="Q1969" s="6">
        <f t="shared" si="61"/>
        <v>-2.1682375844792769</v>
      </c>
    </row>
    <row r="1970" spans="1:17" x14ac:dyDescent="0.25">
      <c r="A1970">
        <f>IF(OR(AND(P1970&lt;&gt;"",P1970&gt;$P$5),AND(Q1970&lt;&gt;"",Q1970&gt;$P$5)),MAX(A$5:A1969)+1,"")</f>
        <v>696</v>
      </c>
      <c r="B1970" s="7" t="s">
        <v>1963</v>
      </c>
      <c r="C1970" s="8" t="s">
        <v>5025</v>
      </c>
      <c r="D1970" s="11">
        <v>314.70631180999999</v>
      </c>
      <c r="E1970" s="11">
        <v>58.339007810000005</v>
      </c>
      <c r="F1970" s="11">
        <v>720.64751267999998</v>
      </c>
      <c r="G1970" s="11">
        <v>72.128511069999988</v>
      </c>
      <c r="H1970" s="11">
        <v>308.08585116</v>
      </c>
      <c r="I1970" s="11">
        <v>28.42878529</v>
      </c>
      <c r="J1970" s="11">
        <v>346.43149331000001</v>
      </c>
      <c r="K1970" s="11">
        <v>20.35155408</v>
      </c>
      <c r="L1970" s="11">
        <v>444.09293379000002</v>
      </c>
      <c r="M1970" s="11">
        <v>16.768925729999999</v>
      </c>
      <c r="N1970" s="11">
        <v>988.44803180999997</v>
      </c>
      <c r="O1970" s="12">
        <v>92.460104220000005</v>
      </c>
      <c r="P1970" s="6">
        <f t="shared" si="60"/>
        <v>0.25721535761716607</v>
      </c>
      <c r="Q1970" s="6">
        <f t="shared" si="61"/>
        <v>9.6475843077971746E-2</v>
      </c>
    </row>
    <row r="1971" spans="1:17" x14ac:dyDescent="0.25">
      <c r="A1971">
        <f>IF(OR(AND(P1971&lt;&gt;"",P1971&gt;$P$5),AND(Q1971&lt;&gt;"",Q1971&gt;$P$5)),MAX(A$5:A1970)+1,"")</f>
        <v>697</v>
      </c>
      <c r="B1971" s="7" t="s">
        <v>1964</v>
      </c>
      <c r="C1971" s="8" t="s">
        <v>5026</v>
      </c>
      <c r="D1971" s="11">
        <v>916.13836398000001</v>
      </c>
      <c r="E1971" s="11">
        <v>47.179931570000001</v>
      </c>
      <c r="F1971" s="11">
        <v>1004.10224996</v>
      </c>
      <c r="G1971" s="11">
        <v>58.126181939999995</v>
      </c>
      <c r="H1971" s="11">
        <v>969.43612042999996</v>
      </c>
      <c r="I1971" s="11">
        <v>37.925196139999997</v>
      </c>
      <c r="J1971" s="11">
        <v>1140.1963048</v>
      </c>
      <c r="K1971" s="11">
        <v>73.426236799999998</v>
      </c>
      <c r="L1971" s="11">
        <v>1230.66543563</v>
      </c>
      <c r="M1971" s="11">
        <v>123.37124743999999</v>
      </c>
      <c r="N1971" s="11">
        <v>1368.7122973399999</v>
      </c>
      <c r="O1971" s="12">
        <v>160.38606131</v>
      </c>
      <c r="P1971" s="6">
        <f t="shared" si="60"/>
        <v>8.3603052737880601E-2</v>
      </c>
      <c r="Q1971" s="6">
        <f t="shared" si="61"/>
        <v>0.27726750416018198</v>
      </c>
    </row>
    <row r="1972" spans="1:17" x14ac:dyDescent="0.25">
      <c r="A1972" t="str">
        <f>IF(OR(AND(P1972&lt;&gt;"",P1972&gt;$P$5),AND(Q1972&lt;&gt;"",Q1972&gt;$P$5)),MAX(A$5:A1971)+1,"")</f>
        <v/>
      </c>
      <c r="B1972" s="7" t="s">
        <v>1965</v>
      </c>
      <c r="C1972" s="8" t="s">
        <v>5027</v>
      </c>
      <c r="D1972" s="11">
        <v>74958.107999999993</v>
      </c>
      <c r="E1972" s="11">
        <v>5380.375</v>
      </c>
      <c r="F1972" s="11">
        <v>83974.505000000005</v>
      </c>
      <c r="G1972" s="11">
        <v>4886.7020000000002</v>
      </c>
      <c r="H1972" s="11">
        <v>85569.25</v>
      </c>
      <c r="I1972" s="11">
        <v>3430.105</v>
      </c>
      <c r="J1972" s="11">
        <v>88009.236000000004</v>
      </c>
      <c r="K1972" s="11">
        <v>2376.0369999999998</v>
      </c>
      <c r="L1972" s="11">
        <v>89746</v>
      </c>
      <c r="M1972" s="11">
        <v>3417</v>
      </c>
      <c r="N1972" s="11">
        <v>93844</v>
      </c>
      <c r="O1972" s="12">
        <v>4541</v>
      </c>
      <c r="P1972" s="6">
        <f t="shared" si="60"/>
        <v>4.5966027200876614E-2</v>
      </c>
      <c r="Q1972" s="6">
        <f t="shared" si="61"/>
        <v>-3.3353258806140262E-2</v>
      </c>
    </row>
    <row r="1973" spans="1:17" x14ac:dyDescent="0.25">
      <c r="A1973">
        <f>IF(OR(AND(P1973&lt;&gt;"",P1973&gt;$P$5),AND(Q1973&lt;&gt;"",Q1973&gt;$P$5)),MAX(A$5:A1972)+1,"")</f>
        <v>698</v>
      </c>
      <c r="B1973" s="7" t="s">
        <v>1966</v>
      </c>
      <c r="C1973" s="8" t="s">
        <v>5028</v>
      </c>
      <c r="D1973" s="11">
        <v>734.52028012000005</v>
      </c>
      <c r="E1973" s="11">
        <v>64.397113480000002</v>
      </c>
      <c r="F1973" s="11">
        <v>826.51991651000003</v>
      </c>
      <c r="G1973" s="11">
        <v>65.77076563</v>
      </c>
      <c r="H1973" s="11">
        <v>945.24258883000005</v>
      </c>
      <c r="I1973" s="11">
        <v>82.20123298</v>
      </c>
      <c r="J1973" s="11">
        <v>1369.11327998</v>
      </c>
      <c r="K1973" s="11">
        <v>104.20281606</v>
      </c>
      <c r="L1973" s="11">
        <v>1297.8345740799998</v>
      </c>
      <c r="M1973" s="11">
        <v>142.03879078</v>
      </c>
      <c r="N1973" s="11">
        <v>1315.75289193</v>
      </c>
      <c r="O1973" s="12">
        <v>207.18352937</v>
      </c>
      <c r="P1973" s="6">
        <f t="shared" si="60"/>
        <v>0.12365789720833731</v>
      </c>
      <c r="Q1973" s="6">
        <f t="shared" si="61"/>
        <v>0.26327460315816342</v>
      </c>
    </row>
    <row r="1974" spans="1:17" x14ac:dyDescent="0.25">
      <c r="A1974" t="str">
        <f>IF(OR(AND(P1974&lt;&gt;"",P1974&gt;$P$5),AND(Q1974&lt;&gt;"",Q1974&gt;$P$5)),MAX(A$5:A1973)+1,"")</f>
        <v/>
      </c>
      <c r="B1974" s="7" t="s">
        <v>1967</v>
      </c>
      <c r="C1974" s="8" t="s">
        <v>5029</v>
      </c>
      <c r="D1974" s="11">
        <v>7051.9369035</v>
      </c>
      <c r="E1974" s="11">
        <v>233.12344181</v>
      </c>
      <c r="F1974" s="11">
        <v>8207.9945081099995</v>
      </c>
      <c r="G1974" s="11">
        <v>324.02674352999998</v>
      </c>
      <c r="H1974" s="11">
        <v>6871.2950904899999</v>
      </c>
      <c r="I1974" s="11">
        <v>31.490131390000002</v>
      </c>
      <c r="J1974" s="11">
        <v>7032.3380168200001</v>
      </c>
      <c r="K1974" s="11">
        <v>-71.226328209999991</v>
      </c>
      <c r="L1974" s="11">
        <v>7314.3875472999998</v>
      </c>
      <c r="M1974" s="11">
        <v>41.581451080000001</v>
      </c>
      <c r="N1974" s="11">
        <v>6053.3476390799997</v>
      </c>
      <c r="O1974" s="12">
        <v>-1618.9410047200001</v>
      </c>
      <c r="P1974" s="6">
        <f t="shared" si="60"/>
        <v>-3.0076594377126509E-2</v>
      </c>
      <c r="Q1974" s="6">
        <f t="shared" si="61"/>
        <v>-2.4734283281250757</v>
      </c>
    </row>
    <row r="1975" spans="1:17" x14ac:dyDescent="0.25">
      <c r="A1975" t="str">
        <f>IF(OR(AND(P1975&lt;&gt;"",P1975&gt;$P$5),AND(Q1975&lt;&gt;"",Q1975&gt;$P$5)),MAX(A$5:A1974)+1,"")</f>
        <v/>
      </c>
      <c r="B1975" s="7" t="s">
        <v>1968</v>
      </c>
      <c r="C1975" s="8" t="s">
        <v>5030</v>
      </c>
      <c r="D1975" s="11">
        <v>3031.1854439899998</v>
      </c>
      <c r="E1975" s="11">
        <v>209.56178783000001</v>
      </c>
      <c r="F1975" s="11">
        <v>3611.2610724199999</v>
      </c>
      <c r="G1975" s="11">
        <v>232.56160899</v>
      </c>
      <c r="H1975" s="11">
        <v>4260.8904154800002</v>
      </c>
      <c r="I1975" s="11">
        <v>270.53043571000001</v>
      </c>
      <c r="J1975" s="11">
        <v>4803.5269796599996</v>
      </c>
      <c r="K1975" s="11">
        <v>305.79525997000002</v>
      </c>
      <c r="L1975" s="11">
        <v>4664.1037882700002</v>
      </c>
      <c r="M1975" s="11">
        <v>356.35041144999997</v>
      </c>
      <c r="N1975" s="11">
        <v>5448.3809207200002</v>
      </c>
      <c r="O1975" s="12">
        <v>383.49772445999997</v>
      </c>
      <c r="P1975" s="6">
        <f t="shared" si="60"/>
        <v>0.12442629032461561</v>
      </c>
      <c r="Q1975" s="6">
        <f t="shared" si="61"/>
        <v>0.12847031518572938</v>
      </c>
    </row>
    <row r="1976" spans="1:17" x14ac:dyDescent="0.25">
      <c r="A1976">
        <f>IF(OR(AND(P1976&lt;&gt;"",P1976&gt;$P$5),AND(Q1976&lt;&gt;"",Q1976&gt;$P$5)),MAX(A$5:A1975)+1,"")</f>
        <v>699</v>
      </c>
      <c r="B1976" s="7" t="s">
        <v>1969</v>
      </c>
      <c r="C1976" s="8" t="s">
        <v>5031</v>
      </c>
      <c r="D1976" s="11">
        <v>1533.6695907200001</v>
      </c>
      <c r="E1976" s="11">
        <v>13.007275849999999</v>
      </c>
      <c r="F1976" s="11">
        <v>1025.5939455299999</v>
      </c>
      <c r="G1976" s="11">
        <v>18.610358269999999</v>
      </c>
      <c r="H1976" s="11">
        <v>1386.4828375100001</v>
      </c>
      <c r="I1976" s="11">
        <v>32.824135170000005</v>
      </c>
      <c r="J1976" s="11">
        <v>1559.2433623499999</v>
      </c>
      <c r="K1976" s="11">
        <v>36.085496920000004</v>
      </c>
      <c r="L1976" s="11">
        <v>1527.1214516500002</v>
      </c>
      <c r="M1976" s="11">
        <v>40.7550928</v>
      </c>
      <c r="N1976" s="11">
        <v>2351.6867373499999</v>
      </c>
      <c r="O1976" s="12">
        <v>85.020919259999999</v>
      </c>
      <c r="P1976" s="6">
        <f t="shared" si="60"/>
        <v>8.9254926058496054E-2</v>
      </c>
      <c r="Q1976" s="6">
        <f t="shared" si="61"/>
        <v>0.4556866165133362</v>
      </c>
    </row>
    <row r="1977" spans="1:17" x14ac:dyDescent="0.25">
      <c r="A1977">
        <f>IF(OR(AND(P1977&lt;&gt;"",P1977&gt;$P$5),AND(Q1977&lt;&gt;"",Q1977&gt;$P$5)),MAX(A$5:A1976)+1,"")</f>
        <v>700</v>
      </c>
      <c r="B1977" s="7" t="s">
        <v>1970</v>
      </c>
      <c r="C1977" s="8" t="s">
        <v>5032</v>
      </c>
      <c r="D1977" s="11">
        <v>4742.7049495900001</v>
      </c>
      <c r="E1977" s="11">
        <v>207.3414387</v>
      </c>
      <c r="F1977" s="11">
        <v>7210.8421578999996</v>
      </c>
      <c r="G1977" s="11">
        <v>219.72046997999999</v>
      </c>
      <c r="H1977" s="11">
        <v>7933.8633386499996</v>
      </c>
      <c r="I1977" s="11">
        <v>399.84773249</v>
      </c>
      <c r="J1977" s="11">
        <v>10827.754636739999</v>
      </c>
      <c r="K1977" s="11">
        <v>608.32954415999995</v>
      </c>
      <c r="L1977" s="11">
        <v>10522.35499501</v>
      </c>
      <c r="M1977" s="11">
        <v>616.74442863000002</v>
      </c>
      <c r="N1977" s="11">
        <v>7702.7635327600001</v>
      </c>
      <c r="O1977" s="12">
        <v>588.86504339999999</v>
      </c>
      <c r="P1977" s="6">
        <f t="shared" si="60"/>
        <v>0.10185409907698517</v>
      </c>
      <c r="Q1977" s="6">
        <f t="shared" si="61"/>
        <v>0.23215667274991514</v>
      </c>
    </row>
    <row r="1978" spans="1:17" x14ac:dyDescent="0.25">
      <c r="A1978" t="str">
        <f>IF(OR(AND(P1978&lt;&gt;"",P1978&gt;$P$5),AND(Q1978&lt;&gt;"",Q1978&gt;$P$5)),MAX(A$5:A1977)+1,"")</f>
        <v/>
      </c>
      <c r="B1978" s="7" t="s">
        <v>1971</v>
      </c>
      <c r="C1978" s="8" t="s">
        <v>5033</v>
      </c>
      <c r="D1978" s="11">
        <v>9775.7177286700007</v>
      </c>
      <c r="E1978" s="11">
        <v>129.44851843999999</v>
      </c>
      <c r="F1978" s="11">
        <v>15586.876159879999</v>
      </c>
      <c r="G1978" s="11">
        <v>115.93648549</v>
      </c>
      <c r="H1978" s="11">
        <v>20138.544754089999</v>
      </c>
      <c r="I1978" s="11">
        <v>409.30994957000001</v>
      </c>
      <c r="J1978" s="11">
        <v>20550.069864910001</v>
      </c>
      <c r="K1978" s="11">
        <v>43.277407189999998</v>
      </c>
      <c r="L1978" s="11">
        <v>19494.5531443</v>
      </c>
      <c r="M1978" s="11">
        <v>62.293601450000004</v>
      </c>
      <c r="N1978" s="11">
        <v>11995.516693700001</v>
      </c>
      <c r="O1978" s="12">
        <v>-544.25080633000005</v>
      </c>
      <c r="P1978" s="6">
        <f t="shared" si="60"/>
        <v>4.177531200197282E-2</v>
      </c>
      <c r="Q1978" s="6">
        <f t="shared" si="61"/>
        <v>-2.33272455456905</v>
      </c>
    </row>
    <row r="1979" spans="1:17" x14ac:dyDescent="0.25">
      <c r="A1979" t="str">
        <f>IF(OR(AND(P1979&lt;&gt;"",P1979&gt;$P$5),AND(Q1979&lt;&gt;"",Q1979&gt;$P$5)),MAX(A$5:A1978)+1,"")</f>
        <v/>
      </c>
      <c r="B1979" s="7" t="s">
        <v>1972</v>
      </c>
      <c r="C1979" s="8" t="s">
        <v>5034</v>
      </c>
      <c r="D1979" s="11">
        <v>11310.542161399999</v>
      </c>
      <c r="E1979" s="11">
        <v>246.84011199</v>
      </c>
      <c r="F1979" s="11">
        <v>13492.893181429999</v>
      </c>
      <c r="G1979" s="11">
        <v>200.89654353</v>
      </c>
      <c r="H1979" s="11">
        <v>14247.71690166</v>
      </c>
      <c r="I1979" s="11">
        <v>235.20961516</v>
      </c>
      <c r="J1979" s="11">
        <v>15914.65525034</v>
      </c>
      <c r="K1979" s="11">
        <v>277.28990462000002</v>
      </c>
      <c r="L1979" s="11">
        <v>17472.107070189999</v>
      </c>
      <c r="M1979" s="11">
        <v>366.79685881</v>
      </c>
      <c r="N1979" s="11">
        <v>18714.408612669999</v>
      </c>
      <c r="O1979" s="12">
        <v>421.65658452999998</v>
      </c>
      <c r="P1979" s="6">
        <f t="shared" si="60"/>
        <v>0.10595775166675425</v>
      </c>
      <c r="Q1979" s="6">
        <f t="shared" si="61"/>
        <v>0.1130345109671167</v>
      </c>
    </row>
    <row r="1980" spans="1:17" x14ac:dyDescent="0.25">
      <c r="A1980" t="str">
        <f>IF(OR(AND(P1980&lt;&gt;"",P1980&gt;$P$5),AND(Q1980&lt;&gt;"",Q1980&gt;$P$5)),MAX(A$5:A1979)+1,"")</f>
        <v/>
      </c>
      <c r="B1980" s="7" t="s">
        <v>1973</v>
      </c>
      <c r="C1980" s="8" t="s">
        <v>5035</v>
      </c>
      <c r="D1980" s="11">
        <v>5811.5721482999998</v>
      </c>
      <c r="E1980" s="11">
        <v>1314.2340217999999</v>
      </c>
      <c r="F1980" s="11">
        <v>7607.9633739799992</v>
      </c>
      <c r="G1980" s="11">
        <v>1662.6277802499999</v>
      </c>
      <c r="H1980" s="11">
        <v>7600.5089735399997</v>
      </c>
      <c r="I1980" s="11">
        <v>1862.8718761800001</v>
      </c>
      <c r="J1980" s="11">
        <v>6577.5015438599994</v>
      </c>
      <c r="K1980" s="11">
        <v>1001.31102491</v>
      </c>
      <c r="L1980" s="11">
        <v>5215.9003418100001</v>
      </c>
      <c r="M1980" s="11">
        <v>66.776805789999997</v>
      </c>
      <c r="N1980" s="11">
        <v>4564.5171162799998</v>
      </c>
      <c r="O1980" s="12">
        <v>13.725476990000001</v>
      </c>
      <c r="P1980" s="6">
        <f t="shared" si="60"/>
        <v>-4.7159427803205811E-2</v>
      </c>
      <c r="Q1980" s="6">
        <f t="shared" si="61"/>
        <v>-0.59842104238788996</v>
      </c>
    </row>
    <row r="1981" spans="1:17" x14ac:dyDescent="0.25">
      <c r="A1981">
        <f>IF(OR(AND(P1981&lt;&gt;"",P1981&gt;$P$5),AND(Q1981&lt;&gt;"",Q1981&gt;$P$5)),MAX(A$5:A1980)+1,"")</f>
        <v>701</v>
      </c>
      <c r="B1981" s="7" t="s">
        <v>1974</v>
      </c>
      <c r="C1981" s="8" t="s">
        <v>5036</v>
      </c>
      <c r="D1981" s="11">
        <v>2185.5356714099998</v>
      </c>
      <c r="E1981" s="11">
        <v>476.41123102999995</v>
      </c>
      <c r="F1981" s="11">
        <v>2906.6983721500001</v>
      </c>
      <c r="G1981" s="11">
        <v>503.65132461000002</v>
      </c>
      <c r="H1981" s="11">
        <v>4114.0053975700002</v>
      </c>
      <c r="I1981" s="11">
        <v>462.08970054000002</v>
      </c>
      <c r="J1981" s="11">
        <v>4280.5997308699998</v>
      </c>
      <c r="K1981" s="11">
        <v>421.42911261</v>
      </c>
      <c r="L1981" s="11">
        <v>5905.6582638599994</v>
      </c>
      <c r="M1981" s="11">
        <v>341.64887600999998</v>
      </c>
      <c r="N1981" s="11">
        <v>6316.0225276800002</v>
      </c>
      <c r="O1981" s="12">
        <v>281.12196729999999</v>
      </c>
      <c r="P1981" s="6">
        <f t="shared" si="60"/>
        <v>0.2364516948980393</v>
      </c>
      <c r="Q1981" s="6">
        <f t="shared" si="61"/>
        <v>-0.10012422944329347</v>
      </c>
    </row>
    <row r="1982" spans="1:17" x14ac:dyDescent="0.25">
      <c r="A1982" t="str">
        <f>IF(OR(AND(P1982&lt;&gt;"",P1982&gt;$P$5),AND(Q1982&lt;&gt;"",Q1982&gt;$P$5)),MAX(A$5:A1981)+1,"")</f>
        <v/>
      </c>
      <c r="B1982" s="7" t="s">
        <v>1975</v>
      </c>
      <c r="C1982" s="8" t="s">
        <v>5037</v>
      </c>
      <c r="D1982" s="11">
        <v>19410.396965259999</v>
      </c>
      <c r="E1982" s="11">
        <v>348.19693360000002</v>
      </c>
      <c r="F1982" s="11">
        <v>22326.44299697</v>
      </c>
      <c r="G1982" s="11">
        <v>299.85549785000001</v>
      </c>
      <c r="H1982" s="11">
        <v>17133.4575535</v>
      </c>
      <c r="I1982" s="11">
        <v>-379.35071255000003</v>
      </c>
      <c r="J1982" s="11">
        <v>17183.465800060003</v>
      </c>
      <c r="K1982" s="11">
        <v>20.651120500000001</v>
      </c>
      <c r="L1982" s="11">
        <v>14449.05279682</v>
      </c>
      <c r="M1982" s="11">
        <v>10.733613960000001</v>
      </c>
      <c r="N1982" s="11">
        <v>8350.2939204799986</v>
      </c>
      <c r="O1982" s="12">
        <v>-1088.90886785</v>
      </c>
      <c r="P1982" s="6">
        <f t="shared" si="60"/>
        <v>-0.1552397519912645</v>
      </c>
      <c r="Q1982" s="6">
        <f t="shared" si="61"/>
        <v>-2.2561263283233646</v>
      </c>
    </row>
    <row r="1983" spans="1:17" x14ac:dyDescent="0.25">
      <c r="A1983" t="str">
        <f>IF(OR(AND(P1983&lt;&gt;"",P1983&gt;$P$5),AND(Q1983&lt;&gt;"",Q1983&gt;$P$5)),MAX(A$5:A1982)+1,"")</f>
        <v/>
      </c>
      <c r="B1983" s="7" t="s">
        <v>1976</v>
      </c>
      <c r="C1983" s="8" t="s">
        <v>5038</v>
      </c>
      <c r="D1983" s="11">
        <v>1252.3574969400001</v>
      </c>
      <c r="E1983" s="11">
        <v>5.6403772099999996</v>
      </c>
      <c r="F1983" s="11">
        <v>1425.9043337400001</v>
      </c>
      <c r="G1983" s="11">
        <v>-67.044974670000002</v>
      </c>
      <c r="H1983" s="11">
        <v>1472.0224592300001</v>
      </c>
      <c r="I1983" s="11">
        <v>5.2282401500000004</v>
      </c>
      <c r="J1983" s="11">
        <v>1498.6410756300002</v>
      </c>
      <c r="K1983" s="11">
        <v>11.00917231</v>
      </c>
      <c r="L1983" s="11">
        <v>1680.90406687</v>
      </c>
      <c r="M1983" s="11">
        <v>12.282216210000001</v>
      </c>
      <c r="N1983" s="11">
        <v>2285.24357706</v>
      </c>
      <c r="O1983" s="12">
        <v>-172.66286825</v>
      </c>
      <c r="P1983" s="6">
        <f t="shared" si="60"/>
        <v>0.12782271014631452</v>
      </c>
      <c r="Q1983" s="6">
        <f t="shared" si="61"/>
        <v>-2.9823400732925363</v>
      </c>
    </row>
    <row r="1984" spans="1:17" x14ac:dyDescent="0.25">
      <c r="A1984" t="str">
        <f>IF(OR(AND(P1984&lt;&gt;"",P1984&gt;$P$5),AND(Q1984&lt;&gt;"",Q1984&gt;$P$5)),MAX(A$5:A1983)+1,"")</f>
        <v/>
      </c>
      <c r="B1984" s="7" t="s">
        <v>1977</v>
      </c>
      <c r="C1984" s="8" t="s">
        <v>5039</v>
      </c>
      <c r="D1984" s="11">
        <v>3157.1002035000001</v>
      </c>
      <c r="E1984" s="11">
        <v>76.62696815000001</v>
      </c>
      <c r="F1984" s="11">
        <v>3292.3416762100001</v>
      </c>
      <c r="G1984" s="11">
        <v>96.666243199999997</v>
      </c>
      <c r="H1984" s="11">
        <v>3299.9869701600001</v>
      </c>
      <c r="I1984" s="11">
        <v>65.332863430000003</v>
      </c>
      <c r="J1984" s="11">
        <v>3760.7237970400001</v>
      </c>
      <c r="K1984" s="11">
        <v>68.775299419999996</v>
      </c>
      <c r="L1984" s="11">
        <v>4002.1360006700002</v>
      </c>
      <c r="M1984" s="11">
        <v>70.557200599999987</v>
      </c>
      <c r="N1984" s="11">
        <v>3687.2738138699997</v>
      </c>
      <c r="O1984" s="12">
        <v>66.216404920000002</v>
      </c>
      <c r="P1984" s="6">
        <f t="shared" si="60"/>
        <v>3.1533661355412246E-2</v>
      </c>
      <c r="Q1984" s="6">
        <f t="shared" si="61"/>
        <v>-2.8781847193408039E-2</v>
      </c>
    </row>
    <row r="1985" spans="1:17" x14ac:dyDescent="0.25">
      <c r="A1985" t="str">
        <f>IF(OR(AND(P1985&lt;&gt;"",P1985&gt;$P$5),AND(Q1985&lt;&gt;"",Q1985&gt;$P$5)),MAX(A$5:A1984)+1,"")</f>
        <v/>
      </c>
      <c r="B1985" s="7" t="s">
        <v>1978</v>
      </c>
      <c r="C1985" s="8" t="s">
        <v>5040</v>
      </c>
      <c r="D1985" s="11">
        <v>5985.6198245400001</v>
      </c>
      <c r="E1985" s="11">
        <v>-161.58570988999998</v>
      </c>
      <c r="F1985" s="11">
        <v>6385.8013541099999</v>
      </c>
      <c r="G1985" s="11">
        <v>20.679704010000002</v>
      </c>
      <c r="H1985" s="11">
        <v>6596.9775625399998</v>
      </c>
      <c r="I1985" s="11">
        <v>-219.92437224</v>
      </c>
      <c r="J1985" s="11">
        <v>6603.07771469</v>
      </c>
      <c r="K1985" s="11">
        <v>12.559822050000001</v>
      </c>
      <c r="L1985" s="11">
        <v>6958.0534803500004</v>
      </c>
      <c r="M1985" s="11">
        <v>-276.63569955999998</v>
      </c>
      <c r="N1985" s="11">
        <v>7164.63300093</v>
      </c>
      <c r="O1985" s="12">
        <v>231.98089804</v>
      </c>
      <c r="P1985" s="6">
        <f t="shared" si="60"/>
        <v>3.6613747142703934E-2</v>
      </c>
      <c r="Q1985" s="6" t="str">
        <f t="shared" si="61"/>
        <v/>
      </c>
    </row>
    <row r="1986" spans="1:17" x14ac:dyDescent="0.25">
      <c r="A1986" t="str">
        <f>IF(OR(AND(P1986&lt;&gt;"",P1986&gt;$P$5),AND(Q1986&lt;&gt;"",Q1986&gt;$P$5)),MAX(A$5:A1985)+1,"")</f>
        <v/>
      </c>
      <c r="B1986" s="7" t="s">
        <v>1979</v>
      </c>
      <c r="C1986" s="8" t="s">
        <v>5041</v>
      </c>
      <c r="D1986" s="11">
        <v>1034.3594311699999</v>
      </c>
      <c r="E1986" s="11">
        <v>42.259170189999999</v>
      </c>
      <c r="F1986" s="11">
        <v>593.85856785999999</v>
      </c>
      <c r="G1986" s="11">
        <v>60.151902630000002</v>
      </c>
      <c r="H1986" s="11">
        <v>1074.4860953900002</v>
      </c>
      <c r="I1986" s="11">
        <v>68.513659129999994</v>
      </c>
      <c r="J1986" s="11">
        <v>1336.7544815599999</v>
      </c>
      <c r="K1986" s="11">
        <v>67.966519730000002</v>
      </c>
      <c r="L1986" s="11">
        <v>1602.7799407699999</v>
      </c>
      <c r="M1986" s="11">
        <v>74.352240989999999</v>
      </c>
      <c r="N1986" s="11">
        <v>1911.77048081</v>
      </c>
      <c r="O1986" s="12">
        <v>60.982353619999998</v>
      </c>
      <c r="P1986" s="6">
        <f t="shared" si="60"/>
        <v>0.13071422162197099</v>
      </c>
      <c r="Q1986" s="6">
        <f t="shared" si="61"/>
        <v>7.610994108225122E-2</v>
      </c>
    </row>
    <row r="1987" spans="1:17" x14ac:dyDescent="0.25">
      <c r="A1987" t="str">
        <f>IF(OR(AND(P1987&lt;&gt;"",P1987&gt;$P$5),AND(Q1987&lt;&gt;"",Q1987&gt;$P$5)),MAX(A$5:A1986)+1,"")</f>
        <v/>
      </c>
      <c r="B1987" s="7" t="s">
        <v>1980</v>
      </c>
      <c r="C1987" s="8" t="s">
        <v>5042</v>
      </c>
      <c r="D1987" s="11">
        <v>538.97624461999999</v>
      </c>
      <c r="E1987" s="11">
        <v>143.51475081000001</v>
      </c>
      <c r="F1987" s="11">
        <v>671.14645688999997</v>
      </c>
      <c r="G1987" s="11">
        <v>128.10072019</v>
      </c>
      <c r="H1987" s="11">
        <v>804.98660029999996</v>
      </c>
      <c r="I1987" s="11">
        <v>70.632174469999995</v>
      </c>
      <c r="J1987" s="11">
        <v>771.75961953000001</v>
      </c>
      <c r="K1987" s="11">
        <v>-162.07757753000001</v>
      </c>
      <c r="L1987" s="11">
        <v>829.81269213999997</v>
      </c>
      <c r="M1987" s="11">
        <v>156.13280154</v>
      </c>
      <c r="N1987" s="11">
        <v>935.93337778</v>
      </c>
      <c r="O1987" s="12">
        <v>126.65132656999999</v>
      </c>
      <c r="P1987" s="6">
        <f t="shared" si="60"/>
        <v>0.11669626177133252</v>
      </c>
      <c r="Q1987" s="6">
        <f t="shared" si="61"/>
        <v>-2.4690082573481709E-2</v>
      </c>
    </row>
    <row r="1988" spans="1:17" x14ac:dyDescent="0.25">
      <c r="A1988" t="str">
        <f>IF(OR(AND(P1988&lt;&gt;"",P1988&gt;$P$5),AND(Q1988&lt;&gt;"",Q1988&gt;$P$5)),MAX(A$5:A1987)+1,"")</f>
        <v/>
      </c>
      <c r="B1988" s="7" t="s">
        <v>1981</v>
      </c>
      <c r="C1988" s="8" t="s">
        <v>5043</v>
      </c>
      <c r="D1988" s="11">
        <v>2375.2907486999998</v>
      </c>
      <c r="E1988" s="11">
        <v>361.91068349</v>
      </c>
      <c r="F1988" s="11">
        <v>2694.9449657199998</v>
      </c>
      <c r="G1988" s="11">
        <v>153.61466566999999</v>
      </c>
      <c r="H1988" s="11">
        <v>3149.2688105399998</v>
      </c>
      <c r="I1988" s="11">
        <v>159.03691866</v>
      </c>
      <c r="J1988" s="11">
        <v>3386.84738109</v>
      </c>
      <c r="K1988" s="11">
        <v>158.73858071999999</v>
      </c>
      <c r="L1988" s="11">
        <v>3168.6054325999999</v>
      </c>
      <c r="M1988" s="11">
        <v>73.435233330000003</v>
      </c>
      <c r="N1988" s="11">
        <v>3323.7452777499998</v>
      </c>
      <c r="O1988" s="12">
        <v>-65.678423460000005</v>
      </c>
      <c r="P1988" s="6">
        <f t="shared" si="60"/>
        <v>6.9503453338444432E-2</v>
      </c>
      <c r="Q1988" s="6">
        <f t="shared" si="61"/>
        <v>-1.7108275688163208</v>
      </c>
    </row>
    <row r="1989" spans="1:17" x14ac:dyDescent="0.25">
      <c r="A1989">
        <f>IF(OR(AND(P1989&lt;&gt;"",P1989&gt;$P$5),AND(Q1989&lt;&gt;"",Q1989&gt;$P$5)),MAX(A$5:A1988)+1,"")</f>
        <v>702</v>
      </c>
      <c r="B1989" s="7" t="s">
        <v>1982</v>
      </c>
      <c r="C1989" s="8" t="s">
        <v>5044</v>
      </c>
      <c r="D1989" s="11">
        <v>909.1230157</v>
      </c>
      <c r="E1989" s="11">
        <v>17.586379090000001</v>
      </c>
      <c r="F1989" s="11">
        <v>660.85262398999998</v>
      </c>
      <c r="G1989" s="11">
        <v>15.752578869999999</v>
      </c>
      <c r="H1989" s="11">
        <v>3744.6703538899997</v>
      </c>
      <c r="I1989" s="11">
        <v>15.128649810000001</v>
      </c>
      <c r="J1989" s="11">
        <v>5071.2406815499999</v>
      </c>
      <c r="K1989" s="11">
        <v>-463.81203753</v>
      </c>
      <c r="L1989" s="11">
        <v>7451.2008252700007</v>
      </c>
      <c r="M1989" s="11">
        <v>295.64772389999996</v>
      </c>
      <c r="N1989" s="11">
        <v>6198.09180234</v>
      </c>
      <c r="O1989" s="12">
        <v>142.00918984</v>
      </c>
      <c r="P1989" s="6">
        <f t="shared" si="60"/>
        <v>0.4680034301501832</v>
      </c>
      <c r="Q1989" s="6">
        <f t="shared" si="61"/>
        <v>0.51854618074591929</v>
      </c>
    </row>
    <row r="1990" spans="1:17" x14ac:dyDescent="0.25">
      <c r="A1990">
        <f>IF(OR(AND(P1990&lt;&gt;"",P1990&gt;$P$5),AND(Q1990&lt;&gt;"",Q1990&gt;$P$5)),MAX(A$5:A1989)+1,"")</f>
        <v>703</v>
      </c>
      <c r="B1990" s="7" t="s">
        <v>1983</v>
      </c>
      <c r="C1990" s="8" t="s">
        <v>5045</v>
      </c>
      <c r="D1990" s="11">
        <v>732.50871538000001</v>
      </c>
      <c r="E1990" s="11">
        <v>3.2432325499999997</v>
      </c>
      <c r="F1990" s="11">
        <v>827.09417683000004</v>
      </c>
      <c r="G1990" s="11">
        <v>-55.929493399999998</v>
      </c>
      <c r="H1990" s="11">
        <v>1015.87316327</v>
      </c>
      <c r="I1990" s="11">
        <v>27.097662190000001</v>
      </c>
      <c r="J1990" s="11">
        <v>934.92667770000003</v>
      </c>
      <c r="K1990" s="11">
        <v>24.13595565</v>
      </c>
      <c r="L1990" s="11">
        <v>946.21941932000004</v>
      </c>
      <c r="M1990" s="11">
        <v>27.55476384</v>
      </c>
      <c r="N1990" s="11">
        <v>1183.17000259</v>
      </c>
      <c r="O1990" s="12">
        <v>36.650686</v>
      </c>
      <c r="P1990" s="6">
        <f t="shared" si="60"/>
        <v>0.10064400091437964</v>
      </c>
      <c r="Q1990" s="6">
        <f t="shared" si="61"/>
        <v>0.62413005642986197</v>
      </c>
    </row>
    <row r="1991" spans="1:17" x14ac:dyDescent="0.25">
      <c r="A1991">
        <f>IF(OR(AND(P1991&lt;&gt;"",P1991&gt;$P$5),AND(Q1991&lt;&gt;"",Q1991&gt;$P$5)),MAX(A$5:A1990)+1,"")</f>
        <v>704</v>
      </c>
      <c r="B1991" s="7" t="s">
        <v>1984</v>
      </c>
      <c r="C1991" s="8" t="s">
        <v>5046</v>
      </c>
      <c r="D1991" s="11">
        <v>32.405051350000001</v>
      </c>
      <c r="E1991" s="11">
        <v>10.8522845</v>
      </c>
      <c r="F1991" s="11">
        <v>65.58517372</v>
      </c>
      <c r="G1991" s="11">
        <v>11.986464779999999</v>
      </c>
      <c r="H1991" s="11">
        <v>87.474296420000002</v>
      </c>
      <c r="I1991" s="11">
        <v>5.1224933400000001</v>
      </c>
      <c r="J1991" s="11">
        <v>87.666373870000001</v>
      </c>
      <c r="K1991" s="11">
        <v>1.1806671499999999</v>
      </c>
      <c r="L1991" s="11">
        <v>70.969044449999998</v>
      </c>
      <c r="M1991" s="11">
        <v>0.95414168999999993</v>
      </c>
      <c r="N1991" s="11">
        <v>431.17429845999999</v>
      </c>
      <c r="O1991" s="12">
        <v>53.470919009999996</v>
      </c>
      <c r="P1991" s="6">
        <f t="shared" si="60"/>
        <v>0.67806210607656148</v>
      </c>
      <c r="Q1991" s="6">
        <f t="shared" si="61"/>
        <v>0.37568593022813501</v>
      </c>
    </row>
    <row r="1992" spans="1:17" x14ac:dyDescent="0.25">
      <c r="A1992" t="str">
        <f>IF(OR(AND(P1992&lt;&gt;"",P1992&gt;$P$5),AND(Q1992&lt;&gt;"",Q1992&gt;$P$5)),MAX(A$5:A1991)+1,"")</f>
        <v/>
      </c>
      <c r="B1992" s="7" t="s">
        <v>1985</v>
      </c>
      <c r="C1992" s="8" t="s">
        <v>5047</v>
      </c>
      <c r="D1992" s="11">
        <v>340.76580063</v>
      </c>
      <c r="E1992" s="11">
        <v>43.323312009999995</v>
      </c>
      <c r="F1992" s="11">
        <v>409.75979312999999</v>
      </c>
      <c r="G1992" s="11">
        <v>34.68162195</v>
      </c>
      <c r="H1992" s="11">
        <v>414.95689807999997</v>
      </c>
      <c r="I1992" s="11">
        <v>10.36627968</v>
      </c>
      <c r="J1992" s="11">
        <v>437.82268329999999</v>
      </c>
      <c r="K1992" s="11">
        <v>8.1728692899999995</v>
      </c>
      <c r="L1992" s="11">
        <v>330.65725924000003</v>
      </c>
      <c r="M1992" s="11">
        <v>1.9586798300000001</v>
      </c>
      <c r="N1992" s="11">
        <v>205.19586998</v>
      </c>
      <c r="O1992" s="12">
        <v>-20.683148980000002</v>
      </c>
      <c r="P1992" s="6">
        <f t="shared" ref="P1992:P2055" si="62">IFERROR(IF(OR(D1992&lt;0,D1992=""),"",POWER(N1992/D1992,1/5)-1),"")</f>
        <v>-9.6470113282510983E-2</v>
      </c>
      <c r="Q1992" s="6">
        <f t="shared" ref="Q1992:Q2055" si="63">IFERROR(IF(OR(E1992&lt;0,E1992=""),"",POWER(O1992/E1992,1/5)-1),"")</f>
        <v>-1.8625395183190618</v>
      </c>
    </row>
    <row r="1993" spans="1:17" x14ac:dyDescent="0.25">
      <c r="A1993" t="str">
        <f>IF(OR(AND(P1993&lt;&gt;"",P1993&gt;$P$5),AND(Q1993&lt;&gt;"",Q1993&gt;$P$5)),MAX(A$5:A1992)+1,"")</f>
        <v/>
      </c>
      <c r="B1993" s="7" t="s">
        <v>1986</v>
      </c>
      <c r="C1993" s="8" t="s">
        <v>5048</v>
      </c>
      <c r="D1993" s="11">
        <v>6083.8385429199998</v>
      </c>
      <c r="E1993" s="11">
        <v>265.46455881999998</v>
      </c>
      <c r="F1993" s="11">
        <v>8421.2489493699995</v>
      </c>
      <c r="G1993" s="11">
        <v>267.26289817999998</v>
      </c>
      <c r="H1993" s="11">
        <v>10279.898405530001</v>
      </c>
      <c r="I1993" s="11">
        <v>295.21598067000002</v>
      </c>
      <c r="J1993" s="11">
        <v>9316.0375474200009</v>
      </c>
      <c r="K1993" s="11">
        <v>320.57268275999996</v>
      </c>
      <c r="L1993" s="11">
        <v>10607.23170645</v>
      </c>
      <c r="M1993" s="11">
        <v>363.71515191000003</v>
      </c>
      <c r="N1993" s="11">
        <v>10577.015943440001</v>
      </c>
      <c r="O1993" s="12">
        <v>295.13392204000002</v>
      </c>
      <c r="P1993" s="6">
        <f t="shared" si="62"/>
        <v>0.11695865014360018</v>
      </c>
      <c r="Q1993" s="6">
        <f t="shared" si="63"/>
        <v>2.1415669795608716E-2</v>
      </c>
    </row>
    <row r="1994" spans="1:17" x14ac:dyDescent="0.25">
      <c r="A1994">
        <f>IF(OR(AND(P1994&lt;&gt;"",P1994&gt;$P$5),AND(Q1994&lt;&gt;"",Q1994&gt;$P$5)),MAX(A$5:A1993)+1,"")</f>
        <v>705</v>
      </c>
      <c r="B1994" s="7" t="s">
        <v>1987</v>
      </c>
      <c r="C1994" s="8" t="s">
        <v>5049</v>
      </c>
      <c r="D1994" s="11">
        <v>211.68406233000002</v>
      </c>
      <c r="E1994" s="11">
        <v>135.03219984</v>
      </c>
      <c r="F1994" s="11">
        <v>312.13301908</v>
      </c>
      <c r="G1994" s="11">
        <v>246.90021752999999</v>
      </c>
      <c r="H1994" s="11">
        <v>587.70844650000004</v>
      </c>
      <c r="I1994" s="11">
        <v>186.46998416</v>
      </c>
      <c r="J1994" s="11">
        <v>423.04685298000004</v>
      </c>
      <c r="K1994" s="11">
        <v>-56.369507049999996</v>
      </c>
      <c r="L1994" s="11">
        <v>462.54196027</v>
      </c>
      <c r="M1994" s="11">
        <v>16.026315269999998</v>
      </c>
      <c r="N1994" s="11">
        <v>1468.03320846</v>
      </c>
      <c r="O1994" s="12">
        <v>-269.61039255999998</v>
      </c>
      <c r="P1994" s="6">
        <f t="shared" si="62"/>
        <v>0.47302305321930849</v>
      </c>
      <c r="Q1994" s="6">
        <f t="shared" si="63"/>
        <v>-2.1483118780847521</v>
      </c>
    </row>
    <row r="1995" spans="1:17" x14ac:dyDescent="0.25">
      <c r="A1995">
        <f>IF(OR(AND(P1995&lt;&gt;"",P1995&gt;$P$5),AND(Q1995&lt;&gt;"",Q1995&gt;$P$5)),MAX(A$5:A1994)+1,"")</f>
        <v>706</v>
      </c>
      <c r="B1995" s="7" t="s">
        <v>1988</v>
      </c>
      <c r="C1995" s="8" t="s">
        <v>5050</v>
      </c>
      <c r="D1995" s="11">
        <v>4678.0431106099995</v>
      </c>
      <c r="E1995" s="11">
        <v>183.28686156999999</v>
      </c>
      <c r="F1995" s="11">
        <v>6568.5130578100006</v>
      </c>
      <c r="G1995" s="11">
        <v>232.46254888999999</v>
      </c>
      <c r="H1995" s="11">
        <v>9612.03887717</v>
      </c>
      <c r="I1995" s="11">
        <v>294.58279519999996</v>
      </c>
      <c r="J1995" s="11">
        <v>10934.40496648</v>
      </c>
      <c r="K1995" s="11">
        <v>60.760795829999999</v>
      </c>
      <c r="L1995" s="11">
        <v>11391.976452370001</v>
      </c>
      <c r="M1995" s="11">
        <v>494.31095655000001</v>
      </c>
      <c r="N1995" s="11">
        <v>12392.341481580001</v>
      </c>
      <c r="O1995" s="12">
        <v>77.273667200000006</v>
      </c>
      <c r="P1995" s="6">
        <f t="shared" si="62"/>
        <v>0.21511625473512952</v>
      </c>
      <c r="Q1995" s="6">
        <f t="shared" si="63"/>
        <v>-0.15864353216528937</v>
      </c>
    </row>
    <row r="1996" spans="1:17" x14ac:dyDescent="0.25">
      <c r="A1996" t="str">
        <f>IF(OR(AND(P1996&lt;&gt;"",P1996&gt;$P$5),AND(Q1996&lt;&gt;"",Q1996&gt;$P$5)),MAX(A$5:A1995)+1,"")</f>
        <v/>
      </c>
      <c r="B1996" s="7" t="s">
        <v>1989</v>
      </c>
      <c r="C1996" s="8" t="s">
        <v>5051</v>
      </c>
      <c r="D1996" s="11">
        <v>10242.325274430001</v>
      </c>
      <c r="E1996" s="11">
        <v>578.29073842999992</v>
      </c>
      <c r="F1996" s="11">
        <v>11546.96924077</v>
      </c>
      <c r="G1996" s="11">
        <v>955.19539708000002</v>
      </c>
      <c r="H1996" s="11">
        <v>12240.148304100001</v>
      </c>
      <c r="I1996" s="11">
        <v>776.84024010999997</v>
      </c>
      <c r="J1996" s="11">
        <v>14425.98083834</v>
      </c>
      <c r="K1996" s="11">
        <v>754.95315204999997</v>
      </c>
      <c r="L1996" s="11">
        <v>16093.62907262</v>
      </c>
      <c r="M1996" s="11">
        <v>498.35508049999999</v>
      </c>
      <c r="N1996" s="11">
        <v>15682.09818443</v>
      </c>
      <c r="O1996" s="12">
        <v>711.71533421000004</v>
      </c>
      <c r="P1996" s="6">
        <f t="shared" si="62"/>
        <v>8.8932903894934912E-2</v>
      </c>
      <c r="Q1996" s="6">
        <f t="shared" si="63"/>
        <v>4.23942743105723E-2</v>
      </c>
    </row>
    <row r="1997" spans="1:17" x14ac:dyDescent="0.25">
      <c r="A1997" t="str">
        <f>IF(OR(AND(P1997&lt;&gt;"",P1997&gt;$P$5),AND(Q1997&lt;&gt;"",Q1997&gt;$P$5)),MAX(A$5:A1996)+1,"")</f>
        <v/>
      </c>
      <c r="B1997" s="7" t="s">
        <v>1990</v>
      </c>
      <c r="C1997" s="8" t="s">
        <v>5052</v>
      </c>
      <c r="D1997" s="11">
        <v>239.95863396999999</v>
      </c>
      <c r="E1997" s="11">
        <v>57.972961439999999</v>
      </c>
      <c r="F1997" s="11">
        <v>163.1407973</v>
      </c>
      <c r="G1997" s="11">
        <v>-23.632063300000002</v>
      </c>
      <c r="H1997" s="11">
        <v>29.935468440000001</v>
      </c>
      <c r="I1997" s="11">
        <v>2.7105300400000001</v>
      </c>
      <c r="J1997" s="11">
        <v>36.150037520000005</v>
      </c>
      <c r="K1997" s="11">
        <v>-86.878651849999997</v>
      </c>
      <c r="L1997" s="11">
        <v>42.254323540000001</v>
      </c>
      <c r="M1997" s="11">
        <v>-1537.4317112799999</v>
      </c>
      <c r="N1997" s="11">
        <v>3.90279613</v>
      </c>
      <c r="O1997" s="12">
        <v>61.776353200000003</v>
      </c>
      <c r="P1997" s="6">
        <f t="shared" si="62"/>
        <v>-0.56121891577474869</v>
      </c>
      <c r="Q1997" s="6">
        <f t="shared" si="63"/>
        <v>1.2789887266100308E-2</v>
      </c>
    </row>
    <row r="1998" spans="1:17" x14ac:dyDescent="0.25">
      <c r="A1998" t="str">
        <f>IF(OR(AND(P1998&lt;&gt;"",P1998&gt;$P$5),AND(Q1998&lt;&gt;"",Q1998&gt;$P$5)),MAX(A$5:A1997)+1,"")</f>
        <v/>
      </c>
      <c r="B1998" s="7" t="s">
        <v>1991</v>
      </c>
      <c r="C1998" s="8" t="s">
        <v>5053</v>
      </c>
      <c r="D1998" s="11">
        <v>72.105298750000003</v>
      </c>
      <c r="E1998" s="11">
        <v>4.0064271400000004</v>
      </c>
      <c r="F1998" s="11">
        <v>65.683590159999994</v>
      </c>
      <c r="G1998" s="11">
        <v>-62.061268429999998</v>
      </c>
      <c r="H1998" s="11">
        <v>38.231480550000001</v>
      </c>
      <c r="I1998" s="11">
        <v>11.057785990000001</v>
      </c>
      <c r="J1998" s="11">
        <v>40.998465939999996</v>
      </c>
      <c r="K1998" s="11">
        <v>-92.005553370000001</v>
      </c>
      <c r="L1998" s="11">
        <v>21.621187170000002</v>
      </c>
      <c r="M1998" s="11">
        <v>13.200992339999999</v>
      </c>
      <c r="N1998" s="11">
        <v>14.860235660000001</v>
      </c>
      <c r="O1998" s="12">
        <v>-61.072887799999997</v>
      </c>
      <c r="P1998" s="6">
        <f t="shared" si="62"/>
        <v>-0.2708586916073864</v>
      </c>
      <c r="Q1998" s="6">
        <f t="shared" si="63"/>
        <v>-2.7243214921869319</v>
      </c>
    </row>
    <row r="1999" spans="1:17" x14ac:dyDescent="0.25">
      <c r="A1999" t="str">
        <f>IF(OR(AND(P1999&lt;&gt;"",P1999&gt;$P$5),AND(Q1999&lt;&gt;"",Q1999&gt;$P$5)),MAX(A$5:A1998)+1,"")</f>
        <v/>
      </c>
      <c r="B1999" s="7" t="s">
        <v>1992</v>
      </c>
      <c r="C1999" s="8" t="s">
        <v>5054</v>
      </c>
      <c r="D1999" s="11">
        <v>717.71457527999996</v>
      </c>
      <c r="E1999" s="11">
        <v>21.123564899999998</v>
      </c>
      <c r="F1999" s="11">
        <v>750.95244480999997</v>
      </c>
      <c r="G1999" s="11">
        <v>41.624762329999996</v>
      </c>
      <c r="H1999" s="11">
        <v>602.70998511000005</v>
      </c>
      <c r="I1999" s="11">
        <v>3.3562383599999999</v>
      </c>
      <c r="J1999" s="11">
        <v>667.48892378999994</v>
      </c>
      <c r="K1999" s="11">
        <v>29.463235820000001</v>
      </c>
      <c r="L1999" s="11">
        <v>668.6813834400001</v>
      </c>
      <c r="M1999" s="11">
        <v>38.513488969999997</v>
      </c>
      <c r="N1999" s="11">
        <v>510.49218258999997</v>
      </c>
      <c r="O1999" s="12">
        <v>1.1177488899999999</v>
      </c>
      <c r="P1999" s="6">
        <f t="shared" si="62"/>
        <v>-6.5869685681264944E-2</v>
      </c>
      <c r="Q1999" s="6">
        <f t="shared" si="63"/>
        <v>-0.44445990752171105</v>
      </c>
    </row>
    <row r="2000" spans="1:17" x14ac:dyDescent="0.25">
      <c r="A2000" t="str">
        <f>IF(OR(AND(P2000&lt;&gt;"",P2000&gt;$P$5),AND(Q2000&lt;&gt;"",Q2000&gt;$P$5)),MAX(A$5:A1999)+1,"")</f>
        <v/>
      </c>
      <c r="B2000" s="7" t="s">
        <v>1993</v>
      </c>
      <c r="C2000" s="8" t="s">
        <v>5055</v>
      </c>
      <c r="D2000" s="11">
        <v>6</v>
      </c>
      <c r="E2000" s="11">
        <v>-337.96872812999999</v>
      </c>
      <c r="F2000" s="11">
        <v>6.5718120000000004</v>
      </c>
      <c r="G2000" s="11">
        <v>52.407694909999996</v>
      </c>
      <c r="H2000" s="11">
        <v>26.536284030000001</v>
      </c>
      <c r="I2000" s="11">
        <v>6.2065233399999995</v>
      </c>
      <c r="J2000" s="11">
        <v>51.630168020000006</v>
      </c>
      <c r="K2000" s="11">
        <v>-50.628917819999998</v>
      </c>
      <c r="L2000" s="11">
        <v>39.685034810000005</v>
      </c>
      <c r="M2000" s="11">
        <v>6.0749278799999997</v>
      </c>
      <c r="N2000" s="11">
        <v>11.73945612</v>
      </c>
      <c r="O2000" s="12">
        <v>-64.15132684000001</v>
      </c>
      <c r="P2000" s="6">
        <f t="shared" si="62"/>
        <v>0.14366635581144482</v>
      </c>
      <c r="Q2000" s="6" t="str">
        <f t="shared" si="63"/>
        <v/>
      </c>
    </row>
    <row r="2001" spans="1:17" x14ac:dyDescent="0.25">
      <c r="A2001" t="str">
        <f>IF(OR(AND(P2001&lt;&gt;"",P2001&gt;$P$5),AND(Q2001&lt;&gt;"",Q2001&gt;$P$5)),MAX(A$5:A2000)+1,"")</f>
        <v/>
      </c>
      <c r="B2001" s="7" t="s">
        <v>1994</v>
      </c>
      <c r="C2001" s="8" t="s">
        <v>5056</v>
      </c>
      <c r="D2001" s="11">
        <v>29855.368783490001</v>
      </c>
      <c r="E2001" s="11">
        <v>2608.5257201499999</v>
      </c>
      <c r="F2001" s="11">
        <v>28699.37397651</v>
      </c>
      <c r="G2001" s="11">
        <v>2252.3569431599999</v>
      </c>
      <c r="H2001" s="11">
        <v>24276.48366297</v>
      </c>
      <c r="I2001" s="11">
        <v>26.872916629999999</v>
      </c>
      <c r="J2001" s="11">
        <v>22198.153818169998</v>
      </c>
      <c r="K2001" s="11">
        <v>39.535146310000002</v>
      </c>
      <c r="L2001" s="11">
        <v>28323.665892270001</v>
      </c>
      <c r="M2001" s="11">
        <v>44.189149360000002</v>
      </c>
      <c r="N2001" s="11">
        <v>27763.846309459997</v>
      </c>
      <c r="O2001" s="12">
        <v>61.849497970000002</v>
      </c>
      <c r="P2001" s="6">
        <f t="shared" si="62"/>
        <v>-1.4421006763466804E-2</v>
      </c>
      <c r="Q2001" s="6">
        <f t="shared" si="63"/>
        <v>-0.52686158450961029</v>
      </c>
    </row>
    <row r="2002" spans="1:17" x14ac:dyDescent="0.25">
      <c r="A2002" t="str">
        <f>IF(OR(AND(P2002&lt;&gt;"",P2002&gt;$P$5),AND(Q2002&lt;&gt;"",Q2002&gt;$P$5)),MAX(A$5:A2001)+1,"")</f>
        <v/>
      </c>
      <c r="B2002" s="7" t="s">
        <v>1995</v>
      </c>
      <c r="C2002" s="8" t="s">
        <v>5057</v>
      </c>
      <c r="D2002" s="11">
        <v>2488.5042202700001</v>
      </c>
      <c r="E2002" s="11">
        <v>138.55459081000001</v>
      </c>
      <c r="F2002" s="11">
        <v>2387.1649546799999</v>
      </c>
      <c r="G2002" s="11">
        <v>14.79148979</v>
      </c>
      <c r="H2002" s="11">
        <v>1529.3932871400002</v>
      </c>
      <c r="I2002" s="11">
        <v>-889.25965134</v>
      </c>
      <c r="J2002" s="11">
        <v>3358.8689126599998</v>
      </c>
      <c r="K2002" s="11">
        <v>144.25521603000001</v>
      </c>
      <c r="L2002" s="11">
        <v>3786.8108765700003</v>
      </c>
      <c r="M2002" s="11">
        <v>22.39315689</v>
      </c>
      <c r="N2002" s="11">
        <v>4039.9400712500001</v>
      </c>
      <c r="O2002" s="12">
        <v>172.61547577000002</v>
      </c>
      <c r="P2002" s="6">
        <f t="shared" si="62"/>
        <v>0.10176077937421613</v>
      </c>
      <c r="Q2002" s="6">
        <f t="shared" si="63"/>
        <v>4.4940981056442952E-2</v>
      </c>
    </row>
    <row r="2003" spans="1:17" x14ac:dyDescent="0.25">
      <c r="A2003" t="str">
        <f>IF(OR(AND(P2003&lt;&gt;"",P2003&gt;$P$5),AND(Q2003&lt;&gt;"",Q2003&gt;$P$5)),MAX(A$5:A2002)+1,"")</f>
        <v/>
      </c>
      <c r="B2003" s="7" t="s">
        <v>1996</v>
      </c>
      <c r="C2003" s="8" t="s">
        <v>5058</v>
      </c>
      <c r="D2003" s="11">
        <v>3848.40199966</v>
      </c>
      <c r="E2003" s="11">
        <v>62.275960240000003</v>
      </c>
      <c r="F2003" s="11">
        <v>4655.02209743</v>
      </c>
      <c r="G2003" s="11">
        <v>94.423574729999999</v>
      </c>
      <c r="H2003" s="11">
        <v>2951.6317431299999</v>
      </c>
      <c r="I2003" s="11">
        <v>-146.69203618</v>
      </c>
      <c r="J2003" s="11">
        <v>2322.0595351100001</v>
      </c>
      <c r="K2003" s="11">
        <v>28.715501100000001</v>
      </c>
      <c r="L2003" s="11">
        <v>1253.72180802</v>
      </c>
      <c r="M2003" s="11">
        <v>-220.75269775999999</v>
      </c>
      <c r="N2003" s="11">
        <v>753.33268645999999</v>
      </c>
      <c r="O2003" s="12">
        <v>44.232710859999997</v>
      </c>
      <c r="P2003" s="6">
        <f t="shared" si="62"/>
        <v>-0.27832563961992374</v>
      </c>
      <c r="Q2003" s="6">
        <f t="shared" si="63"/>
        <v>-6.613386931830334E-2</v>
      </c>
    </row>
    <row r="2004" spans="1:17" x14ac:dyDescent="0.25">
      <c r="A2004" t="str">
        <f>IF(OR(AND(P2004&lt;&gt;"",P2004&gt;$P$5),AND(Q2004&lt;&gt;"",Q2004&gt;$P$5)),MAX(A$5:A2003)+1,"")</f>
        <v/>
      </c>
      <c r="B2004" s="7" t="s">
        <v>1997</v>
      </c>
      <c r="C2004" s="8" t="s">
        <v>5059</v>
      </c>
      <c r="D2004" s="11">
        <v>66095.527055359998</v>
      </c>
      <c r="E2004" s="11">
        <v>1754.5161156900001</v>
      </c>
      <c r="F2004" s="11">
        <v>80254.135993110001</v>
      </c>
      <c r="G2004" s="11">
        <v>2250.2031562800003</v>
      </c>
      <c r="H2004" s="11">
        <v>91166.970131659997</v>
      </c>
      <c r="I2004" s="11">
        <v>2156.0369700700003</v>
      </c>
      <c r="J2004" s="11">
        <v>102067.79924302001</v>
      </c>
      <c r="K2004" s="11">
        <v>2692.9751398200001</v>
      </c>
      <c r="L2004" s="11">
        <v>120924.83103288</v>
      </c>
      <c r="M2004" s="11">
        <v>2507.1928304399999</v>
      </c>
      <c r="N2004" s="11">
        <v>128088.56166883999</v>
      </c>
      <c r="O2004" s="12">
        <v>2641.3504122600002</v>
      </c>
      <c r="P2004" s="6">
        <f t="shared" si="62"/>
        <v>0.14147828946225016</v>
      </c>
      <c r="Q2004" s="6">
        <f t="shared" si="63"/>
        <v>8.5259838669101473E-2</v>
      </c>
    </row>
    <row r="2005" spans="1:17" x14ac:dyDescent="0.25">
      <c r="A2005">
        <f>IF(OR(AND(P2005&lt;&gt;"",P2005&gt;$P$5),AND(Q2005&lt;&gt;"",Q2005&gt;$P$5)),MAX(A$5:A2004)+1,"")</f>
        <v>707</v>
      </c>
      <c r="B2005" s="7" t="s">
        <v>1998</v>
      </c>
      <c r="C2005" s="8" t="s">
        <v>5060</v>
      </c>
      <c r="D2005" s="11">
        <v>1012.44898654</v>
      </c>
      <c r="E2005" s="11">
        <v>5.8719301699999997</v>
      </c>
      <c r="F2005" s="11">
        <v>1072.08441436</v>
      </c>
      <c r="G2005" s="11">
        <v>2165.3452825900004</v>
      </c>
      <c r="H2005" s="11">
        <v>378.80501346</v>
      </c>
      <c r="I2005" s="11">
        <v>-138.31658215000002</v>
      </c>
      <c r="J2005" s="11">
        <v>71.7000101</v>
      </c>
      <c r="K2005" s="11">
        <v>693.63618544000008</v>
      </c>
      <c r="L2005" s="11">
        <v>409.46728681999997</v>
      </c>
      <c r="M2005" s="11">
        <v>-147.30156108</v>
      </c>
      <c r="N2005" s="11">
        <v>348.51580776999998</v>
      </c>
      <c r="O2005" s="12">
        <v>225.71680651</v>
      </c>
      <c r="P2005" s="6">
        <f t="shared" si="62"/>
        <v>-0.19207719636752696</v>
      </c>
      <c r="Q2005" s="6">
        <f t="shared" si="63"/>
        <v>1.0747061914075267</v>
      </c>
    </row>
    <row r="2006" spans="1:17" x14ac:dyDescent="0.25">
      <c r="A2006">
        <f>IF(OR(AND(P2006&lt;&gt;"",P2006&gt;$P$5),AND(Q2006&lt;&gt;"",Q2006&gt;$P$5)),MAX(A$5:A2005)+1,"")</f>
        <v>708</v>
      </c>
      <c r="B2006" s="7" t="s">
        <v>1999</v>
      </c>
      <c r="C2006" s="8" t="s">
        <v>5061</v>
      </c>
      <c r="D2006" s="11">
        <v>776.45709199999999</v>
      </c>
      <c r="E2006" s="11">
        <v>3.6197472200000003</v>
      </c>
      <c r="F2006" s="11">
        <v>921.30993767999996</v>
      </c>
      <c r="G2006" s="11">
        <v>4.2921486600000005</v>
      </c>
      <c r="H2006" s="11">
        <v>780.37107775000004</v>
      </c>
      <c r="I2006" s="11">
        <v>4.1922010900000002</v>
      </c>
      <c r="J2006" s="11">
        <v>982.09122810999997</v>
      </c>
      <c r="K2006" s="11">
        <v>70.808779229999999</v>
      </c>
      <c r="L2006" s="11">
        <v>907.08675196000002</v>
      </c>
      <c r="M2006" s="11">
        <v>-31.684906769999998</v>
      </c>
      <c r="N2006" s="11">
        <v>763.36681233000002</v>
      </c>
      <c r="O2006" s="12">
        <v>9.3619087299999997</v>
      </c>
      <c r="P2006" s="6">
        <f t="shared" si="62"/>
        <v>-3.3947680977491901E-3</v>
      </c>
      <c r="Q2006" s="6">
        <f t="shared" si="63"/>
        <v>0.20930885213968953</v>
      </c>
    </row>
    <row r="2007" spans="1:17" x14ac:dyDescent="0.25">
      <c r="A2007">
        <f>IF(OR(AND(P2007&lt;&gt;"",P2007&gt;$P$5),AND(Q2007&lt;&gt;"",Q2007&gt;$P$5)),MAX(A$5:A2006)+1,"")</f>
        <v>709</v>
      </c>
      <c r="B2007" s="7" t="s">
        <v>2000</v>
      </c>
      <c r="C2007" s="8" t="s">
        <v>5062</v>
      </c>
      <c r="D2007" s="11">
        <v>2794.79477683</v>
      </c>
      <c r="E2007" s="11">
        <v>132.06467018000001</v>
      </c>
      <c r="F2007" s="11">
        <v>2061.7579052699998</v>
      </c>
      <c r="G2007" s="11">
        <v>322.30639672000001</v>
      </c>
      <c r="H2007" s="11">
        <v>7718.3297920900004</v>
      </c>
      <c r="I2007" s="11">
        <v>987.88301905999992</v>
      </c>
      <c r="J2007" s="11">
        <v>9843.2594923899997</v>
      </c>
      <c r="K2007" s="11">
        <v>476.48577195999997</v>
      </c>
      <c r="L2007" s="11">
        <v>7912.0599273600001</v>
      </c>
      <c r="M2007" s="11">
        <v>405.24822772000005</v>
      </c>
      <c r="N2007" s="11">
        <v>10784.22313568</v>
      </c>
      <c r="O2007" s="12">
        <v>603.01569887999995</v>
      </c>
      <c r="P2007" s="6">
        <f t="shared" si="62"/>
        <v>0.31004974962249232</v>
      </c>
      <c r="Q2007" s="6">
        <f t="shared" si="63"/>
        <v>0.35490359006861238</v>
      </c>
    </row>
    <row r="2008" spans="1:17" x14ac:dyDescent="0.25">
      <c r="A2008" t="str">
        <f>IF(OR(AND(P2008&lt;&gt;"",P2008&gt;$P$5),AND(Q2008&lt;&gt;"",Q2008&gt;$P$5)),MAX(A$5:A2007)+1,"")</f>
        <v/>
      </c>
      <c r="B2008" s="7" t="s">
        <v>2001</v>
      </c>
      <c r="C2008" s="8" t="s">
        <v>5063</v>
      </c>
      <c r="D2008" s="11">
        <v>1366.6003283299999</v>
      </c>
      <c r="E2008" s="11">
        <v>75.261160849999996</v>
      </c>
      <c r="F2008" s="11">
        <v>1506.8451847599999</v>
      </c>
      <c r="G2008" s="11">
        <v>79.560816560000006</v>
      </c>
      <c r="H2008" s="11">
        <v>1049.4391029199999</v>
      </c>
      <c r="I2008" s="11">
        <v>77.957530860000006</v>
      </c>
      <c r="J2008" s="11">
        <v>984.96754238999995</v>
      </c>
      <c r="K2008" s="11">
        <v>136.31191547</v>
      </c>
      <c r="L2008" s="11">
        <v>1151.6407994599999</v>
      </c>
      <c r="M2008" s="11">
        <v>103.12097752</v>
      </c>
      <c r="N2008" s="11">
        <v>851.40797759000009</v>
      </c>
      <c r="O2008" s="12">
        <v>77.592111680000002</v>
      </c>
      <c r="P2008" s="6">
        <f t="shared" si="62"/>
        <v>-9.0297812807836775E-2</v>
      </c>
      <c r="Q2008" s="6">
        <f t="shared" si="63"/>
        <v>6.1189565634154341E-3</v>
      </c>
    </row>
    <row r="2009" spans="1:17" x14ac:dyDescent="0.25">
      <c r="A2009" t="str">
        <f>IF(OR(AND(P2009&lt;&gt;"",P2009&gt;$P$5),AND(Q2009&lt;&gt;"",Q2009&gt;$P$5)),MAX(A$5:A2008)+1,"")</f>
        <v/>
      </c>
      <c r="B2009" s="7" t="s">
        <v>2002</v>
      </c>
      <c r="C2009" s="8" t="s">
        <v>5064</v>
      </c>
      <c r="D2009" s="11">
        <v>824.47073837000005</v>
      </c>
      <c r="E2009" s="11">
        <v>28.712277820000001</v>
      </c>
      <c r="F2009" s="11">
        <v>336.72479411</v>
      </c>
      <c r="G2009" s="11">
        <v>276.92742927999996</v>
      </c>
      <c r="H2009" s="11">
        <v>285.30405020000001</v>
      </c>
      <c r="I2009" s="11">
        <v>-97.427127849999991</v>
      </c>
      <c r="J2009" s="11">
        <v>676.65902130999996</v>
      </c>
      <c r="K2009" s="11">
        <v>229.24975878999999</v>
      </c>
      <c r="L2009" s="11">
        <v>1217.4482529700001</v>
      </c>
      <c r="M2009" s="11">
        <v>131.17624573000001</v>
      </c>
      <c r="N2009" s="11">
        <v>668.91980894000005</v>
      </c>
      <c r="O2009" s="12">
        <v>59.633523820000001</v>
      </c>
      <c r="P2009" s="6">
        <f t="shared" si="62"/>
        <v>-4.0953284981875671E-2</v>
      </c>
      <c r="Q2009" s="6">
        <f t="shared" si="63"/>
        <v>0.15740289708226807</v>
      </c>
    </row>
    <row r="2010" spans="1:17" x14ac:dyDescent="0.25">
      <c r="A2010" t="str">
        <f>IF(OR(AND(P2010&lt;&gt;"",P2010&gt;$P$5),AND(Q2010&lt;&gt;"",Q2010&gt;$P$5)),MAX(A$5:A2009)+1,"")</f>
        <v/>
      </c>
      <c r="B2010" s="7" t="s">
        <v>2003</v>
      </c>
      <c r="C2010" s="8" t="s">
        <v>5065</v>
      </c>
      <c r="D2010" s="11">
        <v>5486.3201601700002</v>
      </c>
      <c r="E2010" s="11">
        <v>586.47741307000001</v>
      </c>
      <c r="F2010" s="11">
        <v>8211.8819019900002</v>
      </c>
      <c r="G2010" s="11">
        <v>1746.7210824900001</v>
      </c>
      <c r="H2010" s="11">
        <v>7881.5358732599998</v>
      </c>
      <c r="I2010" s="11">
        <v>602.27506562999997</v>
      </c>
      <c r="J2010" s="11">
        <v>9736.5418769099997</v>
      </c>
      <c r="K2010" s="11">
        <v>253.57784049</v>
      </c>
      <c r="L2010" s="11">
        <v>9763.5468568099986</v>
      </c>
      <c r="M2010" s="11">
        <v>162.51599999999999</v>
      </c>
      <c r="N2010" s="11">
        <v>9516.1572982300004</v>
      </c>
      <c r="O2010" s="12">
        <v>161.77786835000001</v>
      </c>
      <c r="P2010" s="6">
        <f t="shared" si="62"/>
        <v>0.11644181185382441</v>
      </c>
      <c r="Q2010" s="6">
        <f t="shared" si="63"/>
        <v>-0.22708174703059125</v>
      </c>
    </row>
    <row r="2011" spans="1:17" x14ac:dyDescent="0.25">
      <c r="A2011" t="str">
        <f>IF(OR(AND(P2011&lt;&gt;"",P2011&gt;$P$5),AND(Q2011&lt;&gt;"",Q2011&gt;$P$5)),MAX(A$5:A2010)+1,"")</f>
        <v/>
      </c>
      <c r="B2011" s="7" t="s">
        <v>2004</v>
      </c>
      <c r="C2011" s="8" t="s">
        <v>5066</v>
      </c>
      <c r="D2011" s="11">
        <v>1202.2614091400001</v>
      </c>
      <c r="E2011" s="11">
        <v>174.92434830000002</v>
      </c>
      <c r="F2011" s="11">
        <v>1394.3953411700002</v>
      </c>
      <c r="G2011" s="11">
        <v>233.34995594</v>
      </c>
      <c r="H2011" s="11">
        <v>1502.3511608199999</v>
      </c>
      <c r="I2011" s="11">
        <v>304.91166186000004</v>
      </c>
      <c r="J2011" s="11">
        <v>1836.504083</v>
      </c>
      <c r="K2011" s="11">
        <v>372.02878389999995</v>
      </c>
      <c r="L2011" s="11">
        <v>1826.5511272700001</v>
      </c>
      <c r="M2011" s="11">
        <v>128.39167334000001</v>
      </c>
      <c r="N2011" s="11">
        <v>1617.9859818</v>
      </c>
      <c r="O2011" s="12">
        <v>9.977207439999999</v>
      </c>
      <c r="P2011" s="6">
        <f t="shared" si="62"/>
        <v>6.1194937521737991E-2</v>
      </c>
      <c r="Q2011" s="6">
        <f t="shared" si="63"/>
        <v>-0.43606149656874094</v>
      </c>
    </row>
    <row r="2012" spans="1:17" x14ac:dyDescent="0.25">
      <c r="A2012">
        <f>IF(OR(AND(P2012&lt;&gt;"",P2012&gt;$P$5),AND(Q2012&lt;&gt;"",Q2012&gt;$P$5)),MAX(A$5:A2011)+1,"")</f>
        <v>710</v>
      </c>
      <c r="B2012" s="7" t="s">
        <v>2005</v>
      </c>
      <c r="C2012" s="8" t="s">
        <v>5067</v>
      </c>
      <c r="D2012" s="11">
        <v>1918.92017216</v>
      </c>
      <c r="E2012" s="11">
        <v>144.01338632</v>
      </c>
      <c r="F2012" s="11">
        <v>1302.5930740899998</v>
      </c>
      <c r="G2012" s="11">
        <v>44.073592700000006</v>
      </c>
      <c r="H2012" s="11">
        <v>2689.5131651500001</v>
      </c>
      <c r="I2012" s="11">
        <v>30.690972049999999</v>
      </c>
      <c r="J2012" s="11">
        <v>2919.7447916300002</v>
      </c>
      <c r="K2012" s="11">
        <v>192.43319203999999</v>
      </c>
      <c r="L2012" s="11">
        <v>4407.4084555399995</v>
      </c>
      <c r="M2012" s="11">
        <v>256.18333541999999</v>
      </c>
      <c r="N2012" s="11">
        <v>4211.6538669800002</v>
      </c>
      <c r="O2012" s="12">
        <v>389.71752148000002</v>
      </c>
      <c r="P2012" s="6">
        <f t="shared" si="62"/>
        <v>0.17025135505207234</v>
      </c>
      <c r="Q2012" s="6">
        <f t="shared" si="63"/>
        <v>0.22030787491471426</v>
      </c>
    </row>
    <row r="2013" spans="1:17" x14ac:dyDescent="0.25">
      <c r="A2013" t="str">
        <f>IF(OR(AND(P2013&lt;&gt;"",P2013&gt;$P$5),AND(Q2013&lt;&gt;"",Q2013&gt;$P$5)),MAX(A$5:A2012)+1,"")</f>
        <v/>
      </c>
      <c r="B2013" s="7" t="s">
        <v>2006</v>
      </c>
      <c r="C2013" s="8" t="s">
        <v>5068</v>
      </c>
      <c r="D2013" s="11">
        <v>2264.1630824499998</v>
      </c>
      <c r="E2013" s="11">
        <v>10.9071298</v>
      </c>
      <c r="F2013" s="11">
        <v>2116.3142138600001</v>
      </c>
      <c r="G2013" s="11">
        <v>-303.34179709</v>
      </c>
      <c r="H2013" s="11">
        <v>1466.9865486400001</v>
      </c>
      <c r="I2013" s="11">
        <v>22.669772859999998</v>
      </c>
      <c r="J2013" s="11">
        <v>1408.90411273</v>
      </c>
      <c r="K2013" s="11">
        <v>-771.90688039999998</v>
      </c>
      <c r="L2013" s="11">
        <v>1070.4030053200001</v>
      </c>
      <c r="M2013" s="11">
        <v>-561.12504511999998</v>
      </c>
      <c r="N2013" s="11">
        <v>679.00001826000005</v>
      </c>
      <c r="O2013" s="12">
        <v>5.7847486400000001</v>
      </c>
      <c r="P2013" s="6">
        <f t="shared" si="62"/>
        <v>-0.21405452802134761</v>
      </c>
      <c r="Q2013" s="6">
        <f t="shared" si="63"/>
        <v>-0.11912394989352038</v>
      </c>
    </row>
    <row r="2014" spans="1:17" x14ac:dyDescent="0.25">
      <c r="A2014" t="str">
        <f>IF(OR(AND(P2014&lt;&gt;"",P2014&gt;$P$5),AND(Q2014&lt;&gt;"",Q2014&gt;$P$5)),MAX(A$5:A2013)+1,"")</f>
        <v/>
      </c>
      <c r="B2014" s="7" t="s">
        <v>2007</v>
      </c>
      <c r="C2014" s="8" t="s">
        <v>5069</v>
      </c>
      <c r="D2014" s="11">
        <v>1618.1134518199999</v>
      </c>
      <c r="E2014" s="11">
        <v>-53.85663753</v>
      </c>
      <c r="F2014" s="11">
        <v>1676.99012971</v>
      </c>
      <c r="G2014" s="11">
        <v>1.9699956000000001</v>
      </c>
      <c r="H2014" s="11">
        <v>1841.80559644</v>
      </c>
      <c r="I2014" s="11">
        <v>42.295278100000004</v>
      </c>
      <c r="J2014" s="11">
        <v>1763.90320765</v>
      </c>
      <c r="K2014" s="11">
        <v>11.07431862</v>
      </c>
      <c r="L2014" s="11">
        <v>1343.1656773099999</v>
      </c>
      <c r="M2014" s="11">
        <v>-107.96361424</v>
      </c>
      <c r="N2014" s="11">
        <v>1076.65154745</v>
      </c>
      <c r="O2014" s="12">
        <v>46.088660779999998</v>
      </c>
      <c r="P2014" s="6">
        <f t="shared" si="62"/>
        <v>-7.824980081730748E-2</v>
      </c>
      <c r="Q2014" s="6" t="str">
        <f t="shared" si="63"/>
        <v/>
      </c>
    </row>
    <row r="2015" spans="1:17" x14ac:dyDescent="0.25">
      <c r="A2015" t="str">
        <f>IF(OR(AND(P2015&lt;&gt;"",P2015&gt;$P$5),AND(Q2015&lt;&gt;"",Q2015&gt;$P$5)),MAX(A$5:A2014)+1,"")</f>
        <v/>
      </c>
      <c r="B2015" s="7" t="s">
        <v>2008</v>
      </c>
      <c r="C2015" s="8" t="s">
        <v>5070</v>
      </c>
      <c r="D2015" s="11">
        <v>53492.052402519999</v>
      </c>
      <c r="E2015" s="11">
        <v>1646.0116867300001</v>
      </c>
      <c r="F2015" s="11">
        <v>51645.73493785</v>
      </c>
      <c r="G2015" s="11">
        <v>1152.44245071</v>
      </c>
      <c r="H2015" s="11">
        <v>40973.308479199994</v>
      </c>
      <c r="I2015" s="11">
        <v>1353.3002748800002</v>
      </c>
      <c r="J2015" s="11">
        <v>34152.543118889997</v>
      </c>
      <c r="K2015" s="11">
        <v>763.05536560999997</v>
      </c>
      <c r="L2015" s="11">
        <v>33691.283636830005</v>
      </c>
      <c r="M2015" s="11">
        <v>477.10165476999998</v>
      </c>
      <c r="N2015" s="11">
        <v>33997.492420069997</v>
      </c>
      <c r="O2015" s="12">
        <v>406.41403022000003</v>
      </c>
      <c r="P2015" s="6">
        <f t="shared" si="62"/>
        <v>-8.6662004774347712E-2</v>
      </c>
      <c r="Q2015" s="6">
        <f t="shared" si="63"/>
        <v>-0.24402548409312463</v>
      </c>
    </row>
    <row r="2016" spans="1:17" x14ac:dyDescent="0.25">
      <c r="A2016">
        <f>IF(OR(AND(P2016&lt;&gt;"",P2016&gt;$P$5),AND(Q2016&lt;&gt;"",Q2016&gt;$P$5)),MAX(A$5:A2015)+1,"")</f>
        <v>711</v>
      </c>
      <c r="B2016" s="7" t="s">
        <v>2009</v>
      </c>
      <c r="C2016" s="8" t="s">
        <v>5071</v>
      </c>
      <c r="D2016" s="11">
        <v>308.32927598999999</v>
      </c>
      <c r="E2016" s="11">
        <v>56.485735590000004</v>
      </c>
      <c r="F2016" s="11">
        <v>406.19454356</v>
      </c>
      <c r="G2016" s="11">
        <v>82.204403880000001</v>
      </c>
      <c r="H2016" s="11">
        <v>493.75036258</v>
      </c>
      <c r="I2016" s="11">
        <v>110.14353323</v>
      </c>
      <c r="J2016" s="11">
        <v>582.00959190000003</v>
      </c>
      <c r="K2016" s="11">
        <v>138.68459425999998</v>
      </c>
      <c r="L2016" s="11">
        <v>661.48546042999999</v>
      </c>
      <c r="M2016" s="11">
        <v>162.79209922000001</v>
      </c>
      <c r="N2016" s="11">
        <v>757.72511228999997</v>
      </c>
      <c r="O2016" s="12">
        <v>176.60294052</v>
      </c>
      <c r="P2016" s="6">
        <f t="shared" si="62"/>
        <v>0.19701442357539034</v>
      </c>
      <c r="Q2016" s="6">
        <f t="shared" si="63"/>
        <v>0.25606417311444063</v>
      </c>
    </row>
    <row r="2017" spans="1:17" x14ac:dyDescent="0.25">
      <c r="A2017">
        <f>IF(OR(AND(P2017&lt;&gt;"",P2017&gt;$P$5),AND(Q2017&lt;&gt;"",Q2017&gt;$P$5)),MAX(A$5:A2016)+1,"")</f>
        <v>712</v>
      </c>
      <c r="B2017" s="7" t="s">
        <v>2010</v>
      </c>
      <c r="C2017" s="8" t="s">
        <v>5072</v>
      </c>
      <c r="D2017" s="11">
        <v>491.94723023</v>
      </c>
      <c r="E2017" s="11">
        <v>110.95337431999999</v>
      </c>
      <c r="F2017" s="11">
        <v>277.25360155999999</v>
      </c>
      <c r="G2017" s="11">
        <v>61.127002399999995</v>
      </c>
      <c r="H2017" s="11">
        <v>255.9336811</v>
      </c>
      <c r="I2017" s="11">
        <v>51.325433920000002</v>
      </c>
      <c r="J2017" s="11">
        <v>1035.1429860999999</v>
      </c>
      <c r="K2017" s="11">
        <v>271.77415636000001</v>
      </c>
      <c r="L2017" s="11">
        <v>1178.2049600400001</v>
      </c>
      <c r="M2017" s="11">
        <v>324.86916364000001</v>
      </c>
      <c r="N2017" s="11">
        <v>1198.6733655799999</v>
      </c>
      <c r="O2017" s="12">
        <v>336.1771794</v>
      </c>
      <c r="P2017" s="6">
        <f t="shared" si="62"/>
        <v>0.19496852734522241</v>
      </c>
      <c r="Q2017" s="6">
        <f t="shared" si="63"/>
        <v>0.24820392213463527</v>
      </c>
    </row>
    <row r="2018" spans="1:17" x14ac:dyDescent="0.25">
      <c r="A2018" t="str">
        <f>IF(OR(AND(P2018&lt;&gt;"",P2018&gt;$P$5),AND(Q2018&lt;&gt;"",Q2018&gt;$P$5)),MAX(A$5:A2017)+1,"")</f>
        <v/>
      </c>
      <c r="B2018" s="7" t="s">
        <v>2011</v>
      </c>
      <c r="C2018" s="8" t="s">
        <v>5073</v>
      </c>
      <c r="D2018" s="11">
        <v>9653.73600257</v>
      </c>
      <c r="E2018" s="11">
        <v>651.77587885000003</v>
      </c>
      <c r="F2018" s="11">
        <v>10325.96171514</v>
      </c>
      <c r="G2018" s="11">
        <v>390.37456233999995</v>
      </c>
      <c r="H2018" s="11">
        <v>9360.0768541299985</v>
      </c>
      <c r="I2018" s="11">
        <v>-332.22624530000002</v>
      </c>
      <c r="J2018" s="11">
        <v>9551.4133267300003</v>
      </c>
      <c r="K2018" s="11">
        <v>25.504728889999999</v>
      </c>
      <c r="L2018" s="11">
        <v>9023.3216889599989</v>
      </c>
      <c r="M2018" s="11">
        <v>32.134979940000001</v>
      </c>
      <c r="N2018" s="11">
        <v>6861.1018054200003</v>
      </c>
      <c r="O2018" s="12">
        <v>22.11202145</v>
      </c>
      <c r="P2018" s="6">
        <f t="shared" si="62"/>
        <v>-6.6015456696103536E-2</v>
      </c>
      <c r="Q2018" s="6">
        <f t="shared" si="63"/>
        <v>-0.4917164756111323</v>
      </c>
    </row>
    <row r="2019" spans="1:17" x14ac:dyDescent="0.25">
      <c r="A2019" t="str">
        <f>IF(OR(AND(P2019&lt;&gt;"",P2019&gt;$P$5),AND(Q2019&lt;&gt;"",Q2019&gt;$P$5)),MAX(A$5:A2018)+1,"")</f>
        <v/>
      </c>
      <c r="B2019" s="7" t="s">
        <v>2012</v>
      </c>
      <c r="C2019" s="8" t="s">
        <v>5074</v>
      </c>
      <c r="D2019" s="11">
        <v>71061.773552109997</v>
      </c>
      <c r="E2019" s="11">
        <v>916.14006346999997</v>
      </c>
      <c r="F2019" s="11">
        <v>82856.900714920004</v>
      </c>
      <c r="G2019" s="11">
        <v>1357.1855106199998</v>
      </c>
      <c r="H2019" s="11">
        <v>93153.631402440005</v>
      </c>
      <c r="I2019" s="11">
        <v>1599.86808096</v>
      </c>
      <c r="J2019" s="11">
        <v>102036.05448994999</v>
      </c>
      <c r="K2019" s="11">
        <v>1618.0899596400002</v>
      </c>
      <c r="L2019" s="11">
        <v>113661.68740779</v>
      </c>
      <c r="M2019" s="11">
        <v>1771.8016353099999</v>
      </c>
      <c r="N2019" s="11">
        <v>125430.70740348</v>
      </c>
      <c r="O2019" s="12">
        <v>1870.5363925199999</v>
      </c>
      <c r="P2019" s="6">
        <f t="shared" si="62"/>
        <v>0.12034960622065483</v>
      </c>
      <c r="Q2019" s="6">
        <f t="shared" si="63"/>
        <v>0.15345553476452278</v>
      </c>
    </row>
    <row r="2020" spans="1:17" x14ac:dyDescent="0.25">
      <c r="A2020">
        <f>IF(OR(AND(P2020&lt;&gt;"",P2020&gt;$P$5),AND(Q2020&lt;&gt;"",Q2020&gt;$P$5)),MAX(A$5:A2019)+1,"")</f>
        <v>713</v>
      </c>
      <c r="B2020" s="7" t="s">
        <v>2013</v>
      </c>
      <c r="C2020" s="8" t="s">
        <v>5075</v>
      </c>
      <c r="D2020" s="11">
        <v>588.07182250000005</v>
      </c>
      <c r="E2020" s="11">
        <v>16.69224316</v>
      </c>
      <c r="F2020" s="11">
        <v>600.75907311000003</v>
      </c>
      <c r="G2020" s="11">
        <v>31.869671910000001</v>
      </c>
      <c r="H2020" s="11">
        <v>676.9295395800001</v>
      </c>
      <c r="I2020" s="11">
        <v>33.398542219999996</v>
      </c>
      <c r="J2020" s="11">
        <v>585.51497137000001</v>
      </c>
      <c r="K2020" s="11">
        <v>40.393787020000005</v>
      </c>
      <c r="L2020" s="11">
        <v>467.90216898</v>
      </c>
      <c r="M2020" s="11">
        <v>38.692986820000002</v>
      </c>
      <c r="N2020" s="11">
        <v>489.21016949</v>
      </c>
      <c r="O2020" s="12">
        <v>51.143312409999993</v>
      </c>
      <c r="P2020" s="6">
        <f t="shared" si="62"/>
        <v>-3.6142078133966193E-2</v>
      </c>
      <c r="Q2020" s="6">
        <f t="shared" si="63"/>
        <v>0.25099285722891018</v>
      </c>
    </row>
    <row r="2021" spans="1:17" x14ac:dyDescent="0.25">
      <c r="A2021">
        <f>IF(OR(AND(P2021&lt;&gt;"",P2021&gt;$P$5),AND(Q2021&lt;&gt;"",Q2021&gt;$P$5)),MAX(A$5:A2020)+1,"")</f>
        <v>714</v>
      </c>
      <c r="B2021" s="7" t="s">
        <v>2014</v>
      </c>
      <c r="C2021" s="8" t="s">
        <v>5076</v>
      </c>
      <c r="D2021" s="11">
        <v>821.74666422000007</v>
      </c>
      <c r="E2021" s="11">
        <v>63.244672890000004</v>
      </c>
      <c r="F2021" s="11">
        <v>1019.1540652899999</v>
      </c>
      <c r="G2021" s="11">
        <v>130.8219316</v>
      </c>
      <c r="H2021" s="11">
        <v>1255.81004057</v>
      </c>
      <c r="I2021" s="11">
        <v>171.07540308</v>
      </c>
      <c r="J2021" s="11">
        <v>1556.3116814300001</v>
      </c>
      <c r="K2021" s="11">
        <v>209.54957303</v>
      </c>
      <c r="L2021" s="11">
        <v>1662.0620318800002</v>
      </c>
      <c r="M2021" s="11">
        <v>223.59938219</v>
      </c>
      <c r="N2021" s="11">
        <v>1816.94903499</v>
      </c>
      <c r="O2021" s="12">
        <v>274.87032310000001</v>
      </c>
      <c r="P2021" s="6">
        <f t="shared" si="62"/>
        <v>0.17198204745705703</v>
      </c>
      <c r="Q2021" s="6">
        <f t="shared" si="63"/>
        <v>0.34159299028581347</v>
      </c>
    </row>
    <row r="2022" spans="1:17" x14ac:dyDescent="0.25">
      <c r="A2022" t="str">
        <f>IF(OR(AND(P2022&lt;&gt;"",P2022&gt;$P$5),AND(Q2022&lt;&gt;"",Q2022&gt;$P$5)),MAX(A$5:A2021)+1,"")</f>
        <v/>
      </c>
      <c r="B2022" s="7" t="s">
        <v>2015</v>
      </c>
      <c r="C2022" s="8" t="s">
        <v>5077</v>
      </c>
      <c r="D2022" s="11">
        <v>2198.7964646599999</v>
      </c>
      <c r="E2022" s="11">
        <v>270.25933804000005</v>
      </c>
      <c r="F2022" s="11">
        <v>993.97396001999994</v>
      </c>
      <c r="G2022" s="11">
        <v>141.05369253999999</v>
      </c>
      <c r="H2022" s="11">
        <v>767.16610669000011</v>
      </c>
      <c r="I2022" s="11">
        <v>74.250437030000001</v>
      </c>
      <c r="J2022" s="11">
        <v>1017.1702996399999</v>
      </c>
      <c r="K2022" s="11">
        <v>65.404270479999994</v>
      </c>
      <c r="L2022" s="11">
        <v>1943.4778049000001</v>
      </c>
      <c r="M2022" s="11">
        <v>259.99829397999997</v>
      </c>
      <c r="N2022" s="11">
        <v>1530.0173188900001</v>
      </c>
      <c r="O2022" s="12">
        <v>60.4051677</v>
      </c>
      <c r="P2022" s="6">
        <f t="shared" si="62"/>
        <v>-6.9958638279392749E-2</v>
      </c>
      <c r="Q2022" s="6">
        <f t="shared" si="63"/>
        <v>-0.2589309476764432</v>
      </c>
    </row>
    <row r="2023" spans="1:17" x14ac:dyDescent="0.25">
      <c r="A2023" t="str">
        <f>IF(OR(AND(P2023&lt;&gt;"",P2023&gt;$P$5),AND(Q2023&lt;&gt;"",Q2023&gt;$P$5)),MAX(A$5:A2022)+1,"")</f>
        <v/>
      </c>
      <c r="B2023" s="7" t="s">
        <v>2016</v>
      </c>
      <c r="C2023" s="8" t="s">
        <v>5078</v>
      </c>
      <c r="D2023" s="11">
        <v>2827.5330194399999</v>
      </c>
      <c r="E2023" s="11">
        <v>151.17469066999999</v>
      </c>
      <c r="F2023" s="11">
        <v>2804.98300677</v>
      </c>
      <c r="G2023" s="11">
        <v>124.32232549</v>
      </c>
      <c r="H2023" s="11">
        <v>2966.6884859899997</v>
      </c>
      <c r="I2023" s="11">
        <v>86.187458500000005</v>
      </c>
      <c r="J2023" s="11">
        <v>5140.2203999399999</v>
      </c>
      <c r="K2023" s="11">
        <v>143.09956540000002</v>
      </c>
      <c r="L2023" s="11">
        <v>4211.3927446099997</v>
      </c>
      <c r="M2023" s="11">
        <v>189.14263346000001</v>
      </c>
      <c r="N2023" s="11">
        <v>4910.88172037</v>
      </c>
      <c r="O2023" s="12">
        <v>49.927406740000002</v>
      </c>
      <c r="P2023" s="6">
        <f t="shared" si="62"/>
        <v>0.11673559155693258</v>
      </c>
      <c r="Q2023" s="6">
        <f t="shared" si="63"/>
        <v>-0.19874272798202952</v>
      </c>
    </row>
    <row r="2024" spans="1:17" x14ac:dyDescent="0.25">
      <c r="A2024">
        <f>IF(OR(AND(P2024&lt;&gt;"",P2024&gt;$P$5),AND(Q2024&lt;&gt;"",Q2024&gt;$P$5)),MAX(A$5:A2023)+1,"")</f>
        <v>715</v>
      </c>
      <c r="B2024" s="7" t="s">
        <v>2017</v>
      </c>
      <c r="C2024" s="8" t="s">
        <v>5079</v>
      </c>
      <c r="D2024" s="11">
        <v>4765.0215063400001</v>
      </c>
      <c r="E2024" s="11">
        <v>205.96189000999999</v>
      </c>
      <c r="F2024" s="11">
        <v>5038.3917426099997</v>
      </c>
      <c r="G2024" s="11">
        <v>292.29411274</v>
      </c>
      <c r="H2024" s="11">
        <v>5103.0823838400001</v>
      </c>
      <c r="I2024" s="11">
        <v>274.18340508</v>
      </c>
      <c r="J2024" s="11">
        <v>5209.6413103000004</v>
      </c>
      <c r="K2024" s="11">
        <v>319.12811498000002</v>
      </c>
      <c r="L2024" s="11">
        <v>6268.1535396199997</v>
      </c>
      <c r="M2024" s="11">
        <v>474.53698811000004</v>
      </c>
      <c r="N2024" s="11">
        <v>7054.7872999900001</v>
      </c>
      <c r="O2024" s="12">
        <v>983.04710164999995</v>
      </c>
      <c r="P2024" s="6">
        <f t="shared" si="62"/>
        <v>8.1642670825194052E-2</v>
      </c>
      <c r="Q2024" s="6">
        <f t="shared" si="63"/>
        <v>0.36696530455656773</v>
      </c>
    </row>
    <row r="2025" spans="1:17" x14ac:dyDescent="0.25">
      <c r="A2025" t="str">
        <f>IF(OR(AND(P2025&lt;&gt;"",P2025&gt;$P$5),AND(Q2025&lt;&gt;"",Q2025&gt;$P$5)),MAX(A$5:A2024)+1,"")</f>
        <v/>
      </c>
      <c r="B2025" s="7" t="s">
        <v>2018</v>
      </c>
      <c r="C2025" s="8" t="s">
        <v>5080</v>
      </c>
      <c r="D2025" s="11">
        <v>14513.59050584</v>
      </c>
      <c r="E2025" s="11">
        <v>2672.1718831200001</v>
      </c>
      <c r="F2025" s="11">
        <v>11539.440070340001</v>
      </c>
      <c r="G2025" s="11">
        <v>1762.70818364</v>
      </c>
      <c r="H2025" s="11">
        <v>10732.50207611</v>
      </c>
      <c r="I2025" s="11">
        <v>1598.60479405</v>
      </c>
      <c r="J2025" s="11">
        <v>15166.875602260001</v>
      </c>
      <c r="K2025" s="11">
        <v>1359.59696693</v>
      </c>
      <c r="L2025" s="11">
        <v>15903.21596908</v>
      </c>
      <c r="M2025" s="11">
        <v>3162.4187350100001</v>
      </c>
      <c r="N2025" s="11">
        <v>14527.392635299999</v>
      </c>
      <c r="O2025" s="12">
        <v>4371.4973552000001</v>
      </c>
      <c r="P2025" s="6">
        <f t="shared" si="62"/>
        <v>1.9012362558212814E-4</v>
      </c>
      <c r="Q2025" s="6">
        <f t="shared" si="63"/>
        <v>0.10345128815687255</v>
      </c>
    </row>
    <row r="2026" spans="1:17" x14ac:dyDescent="0.25">
      <c r="A2026" t="str">
        <f>IF(OR(AND(P2026&lt;&gt;"",P2026&gt;$P$5),AND(Q2026&lt;&gt;"",Q2026&gt;$P$5)),MAX(A$5:A2025)+1,"")</f>
        <v/>
      </c>
      <c r="B2026" s="7" t="s">
        <v>2019</v>
      </c>
      <c r="C2026" s="8" t="s">
        <v>5081</v>
      </c>
      <c r="D2026" s="11">
        <v>2333.99206486</v>
      </c>
      <c r="E2026" s="11">
        <v>134.22090036</v>
      </c>
      <c r="F2026" s="11">
        <v>1522.45546646</v>
      </c>
      <c r="G2026" s="11">
        <v>33.830354240000005</v>
      </c>
      <c r="H2026" s="11">
        <v>1243.1952664100002</v>
      </c>
      <c r="I2026" s="11">
        <v>-65.409008830000005</v>
      </c>
      <c r="J2026" s="11">
        <v>855.47030179000001</v>
      </c>
      <c r="K2026" s="11">
        <v>-557.09625441999992</v>
      </c>
      <c r="L2026" s="11">
        <v>743.20436245000008</v>
      </c>
      <c r="M2026" s="11">
        <v>32.430345269999997</v>
      </c>
      <c r="N2026" s="11">
        <v>1261.39505773</v>
      </c>
      <c r="O2026" s="12">
        <v>23.435894870000002</v>
      </c>
      <c r="P2026" s="6">
        <f t="shared" si="62"/>
        <v>-0.11580032696808862</v>
      </c>
      <c r="Q2026" s="6">
        <f t="shared" si="63"/>
        <v>-0.29463764352136845</v>
      </c>
    </row>
    <row r="2027" spans="1:17" x14ac:dyDescent="0.25">
      <c r="A2027" t="str">
        <f>IF(OR(AND(P2027&lt;&gt;"",P2027&gt;$P$5),AND(Q2027&lt;&gt;"",Q2027&gt;$P$5)),MAX(A$5:A2026)+1,"")</f>
        <v/>
      </c>
      <c r="B2027" s="7" t="s">
        <v>2020</v>
      </c>
      <c r="C2027" s="8" t="s">
        <v>5082</v>
      </c>
      <c r="D2027" s="11">
        <v>1574.7641808800001</v>
      </c>
      <c r="E2027" s="11">
        <v>16.736905499999999</v>
      </c>
      <c r="F2027" s="11">
        <v>1557.98302491</v>
      </c>
      <c r="G2027" s="11">
        <v>-374.26553077</v>
      </c>
      <c r="H2027" s="11">
        <v>1639.73658821</v>
      </c>
      <c r="I2027" s="11">
        <v>17.2567734</v>
      </c>
      <c r="J2027" s="11">
        <v>1641.9545519400001</v>
      </c>
      <c r="K2027" s="11">
        <v>10.563169369999999</v>
      </c>
      <c r="L2027" s="11">
        <v>1080.1807386199998</v>
      </c>
      <c r="M2027" s="11">
        <v>-305.80124241999999</v>
      </c>
      <c r="N2027" s="11">
        <v>866.46633988999997</v>
      </c>
      <c r="O2027" s="12">
        <v>-267.78670455000002</v>
      </c>
      <c r="P2027" s="6">
        <f t="shared" si="62"/>
        <v>-0.11262490916278967</v>
      </c>
      <c r="Q2027" s="6">
        <f t="shared" si="63"/>
        <v>-2.7410962067712834</v>
      </c>
    </row>
    <row r="2028" spans="1:17" x14ac:dyDescent="0.25">
      <c r="A2028">
        <f>IF(OR(AND(P2028&lt;&gt;"",P2028&gt;$P$5),AND(Q2028&lt;&gt;"",Q2028&gt;$P$5)),MAX(A$5:A2027)+1,"")</f>
        <v>716</v>
      </c>
      <c r="B2028" s="7" t="s">
        <v>2021</v>
      </c>
      <c r="C2028" s="8" t="s">
        <v>5083</v>
      </c>
      <c r="D2028" s="11" t="e">
        <v>#VALUE!</v>
      </c>
      <c r="E2028" s="11">
        <v>0.92507097999999999</v>
      </c>
      <c r="F2028" s="11" t="e">
        <v>#VALUE!</v>
      </c>
      <c r="G2028" s="11">
        <v>-3.4819387799999997</v>
      </c>
      <c r="H2028" s="11">
        <v>5281.2425801999998</v>
      </c>
      <c r="I2028" s="11">
        <v>381.79555527999997</v>
      </c>
      <c r="J2028" s="11">
        <v>6490.7059700200007</v>
      </c>
      <c r="K2028" s="11">
        <v>471.16560502999999</v>
      </c>
      <c r="L2028" s="11">
        <v>8339.4857675799994</v>
      </c>
      <c r="M2028" s="11">
        <v>502.62577529999999</v>
      </c>
      <c r="N2028" s="11">
        <v>9405.0381771200009</v>
      </c>
      <c r="O2028" s="12">
        <v>427.57320257999999</v>
      </c>
      <c r="P2028" s="6" t="str">
        <f t="shared" si="62"/>
        <v/>
      </c>
      <c r="Q2028" s="6">
        <f t="shared" si="63"/>
        <v>2.4116705320026095</v>
      </c>
    </row>
    <row r="2029" spans="1:17" x14ac:dyDescent="0.25">
      <c r="A2029">
        <f>IF(OR(AND(P2029&lt;&gt;"",P2029&gt;$P$5),AND(Q2029&lt;&gt;"",Q2029&gt;$P$5)),MAX(A$5:A2028)+1,"")</f>
        <v>717</v>
      </c>
      <c r="B2029" s="7" t="s">
        <v>2022</v>
      </c>
      <c r="C2029" s="8" t="s">
        <v>5084</v>
      </c>
      <c r="D2029" s="11">
        <v>3611.00516268</v>
      </c>
      <c r="E2029" s="11">
        <v>53.757968349999999</v>
      </c>
      <c r="F2029" s="11">
        <v>4817.4065526800005</v>
      </c>
      <c r="G2029" s="11">
        <v>76.677232459999999</v>
      </c>
      <c r="H2029" s="11">
        <v>4282.7164904000001</v>
      </c>
      <c r="I2029" s="11">
        <v>183.03546403999999</v>
      </c>
      <c r="J2029" s="11">
        <v>4649.8602351300005</v>
      </c>
      <c r="K2029" s="11">
        <v>282.62537679000002</v>
      </c>
      <c r="L2029" s="11">
        <v>3988.1352728400002</v>
      </c>
      <c r="M2029" s="11">
        <v>209.13357271999999</v>
      </c>
      <c r="N2029" s="11">
        <v>3169.5978735900003</v>
      </c>
      <c r="O2029" s="12">
        <v>202.30464900000001</v>
      </c>
      <c r="P2029" s="6">
        <f t="shared" si="62"/>
        <v>-2.5739238784536655E-2</v>
      </c>
      <c r="Q2029" s="6">
        <f t="shared" si="63"/>
        <v>0.30350470519563277</v>
      </c>
    </row>
    <row r="2030" spans="1:17" x14ac:dyDescent="0.25">
      <c r="A2030" t="str">
        <f>IF(OR(AND(P2030&lt;&gt;"",P2030&gt;$P$5),AND(Q2030&lt;&gt;"",Q2030&gt;$P$5)),MAX(A$5:A2029)+1,"")</f>
        <v/>
      </c>
      <c r="B2030" s="7" t="s">
        <v>2023</v>
      </c>
      <c r="C2030" s="8" t="s">
        <v>5085</v>
      </c>
      <c r="D2030" s="11">
        <v>5486.2023471000002</v>
      </c>
      <c r="E2030" s="11">
        <v>532.62143968999999</v>
      </c>
      <c r="F2030" s="11">
        <v>5876.9039813999998</v>
      </c>
      <c r="G2030" s="11">
        <v>450.31911593000001</v>
      </c>
      <c r="H2030" s="11">
        <v>6092.9498252499998</v>
      </c>
      <c r="I2030" s="11">
        <v>323.38222831000002</v>
      </c>
      <c r="J2030" s="11">
        <v>6570.2591919200004</v>
      </c>
      <c r="K2030" s="11">
        <v>557.85025724000002</v>
      </c>
      <c r="L2030" s="11">
        <v>7418.0673825200001</v>
      </c>
      <c r="M2030" s="11">
        <v>515.42167187999996</v>
      </c>
      <c r="N2030" s="11">
        <v>7610.2341813699995</v>
      </c>
      <c r="O2030" s="12">
        <v>544.22755639000002</v>
      </c>
      <c r="P2030" s="6">
        <f t="shared" si="62"/>
        <v>6.7640991374822601E-2</v>
      </c>
      <c r="Q2030" s="6">
        <f t="shared" si="63"/>
        <v>4.3206139019078549E-3</v>
      </c>
    </row>
    <row r="2031" spans="1:17" x14ac:dyDescent="0.25">
      <c r="A2031" t="str">
        <f>IF(OR(AND(P2031&lt;&gt;"",P2031&gt;$P$5),AND(Q2031&lt;&gt;"",Q2031&gt;$P$5)),MAX(A$5:A2030)+1,"")</f>
        <v/>
      </c>
      <c r="B2031" s="7" t="s">
        <v>2024</v>
      </c>
      <c r="C2031" s="8" t="s">
        <v>5086</v>
      </c>
      <c r="D2031" s="11">
        <v>1809.1866978599999</v>
      </c>
      <c r="E2031" s="11">
        <v>87.863284750000005</v>
      </c>
      <c r="F2031" s="11">
        <v>1961.58945171</v>
      </c>
      <c r="G2031" s="11">
        <v>23.187470449999999</v>
      </c>
      <c r="H2031" s="11">
        <v>1887.0493692699999</v>
      </c>
      <c r="I2031" s="11">
        <v>3.0152334999999999</v>
      </c>
      <c r="J2031" s="11">
        <v>1742.91067142</v>
      </c>
      <c r="K2031" s="11">
        <v>-166.33481037999999</v>
      </c>
      <c r="L2031" s="11">
        <v>1836.0449080399999</v>
      </c>
      <c r="M2031" s="11">
        <v>61.845417009999998</v>
      </c>
      <c r="N2031" s="11">
        <v>2746.9087611100003</v>
      </c>
      <c r="O2031" s="12">
        <v>47.242506119999994</v>
      </c>
      <c r="P2031" s="6">
        <f t="shared" si="62"/>
        <v>8.7106693363711019E-2</v>
      </c>
      <c r="Q2031" s="6">
        <f t="shared" si="63"/>
        <v>-0.11670636983309424</v>
      </c>
    </row>
    <row r="2032" spans="1:17" x14ac:dyDescent="0.25">
      <c r="A2032">
        <f>IF(OR(AND(P2032&lt;&gt;"",P2032&gt;$P$5),AND(Q2032&lt;&gt;"",Q2032&gt;$P$5)),MAX(A$5:A2031)+1,"")</f>
        <v>718</v>
      </c>
      <c r="B2032" s="7" t="s">
        <v>2025</v>
      </c>
      <c r="C2032" s="8" t="s">
        <v>5087</v>
      </c>
      <c r="D2032" s="11">
        <v>1157.4766687000001</v>
      </c>
      <c r="E2032" s="11">
        <v>144.09872333999999</v>
      </c>
      <c r="F2032" s="11">
        <v>1335.15112385</v>
      </c>
      <c r="G2032" s="11">
        <v>252.64867612</v>
      </c>
      <c r="H2032" s="11">
        <v>1623.67067597</v>
      </c>
      <c r="I2032" s="11">
        <v>321.37135037999997</v>
      </c>
      <c r="J2032" s="11">
        <v>2163.6013508400001</v>
      </c>
      <c r="K2032" s="11">
        <v>352.76795801999998</v>
      </c>
      <c r="L2032" s="11">
        <v>1466.3032624</v>
      </c>
      <c r="M2032" s="11">
        <v>313.16216373000003</v>
      </c>
      <c r="N2032" s="11">
        <v>2544.9238184800001</v>
      </c>
      <c r="O2032" s="12">
        <v>1370.76503299</v>
      </c>
      <c r="P2032" s="6">
        <f t="shared" si="62"/>
        <v>0.17066466016599935</v>
      </c>
      <c r="Q2032" s="6">
        <f t="shared" si="63"/>
        <v>0.56913596571152225</v>
      </c>
    </row>
    <row r="2033" spans="1:17" x14ac:dyDescent="0.25">
      <c r="A2033" t="str">
        <f>IF(OR(AND(P2033&lt;&gt;"",P2033&gt;$P$5),AND(Q2033&lt;&gt;"",Q2033&gt;$P$5)),MAX(A$5:A2032)+1,"")</f>
        <v/>
      </c>
      <c r="B2033" s="7" t="s">
        <v>2026</v>
      </c>
      <c r="C2033" s="8" t="s">
        <v>5088</v>
      </c>
      <c r="D2033" s="11">
        <v>2697.8812650599998</v>
      </c>
      <c r="E2033" s="11">
        <v>17.58451758</v>
      </c>
      <c r="F2033" s="11">
        <v>2762.37178709</v>
      </c>
      <c r="G2033" s="11">
        <v>-459.01646713000002</v>
      </c>
      <c r="H2033" s="11">
        <v>2542.82686728</v>
      </c>
      <c r="I2033" s="11">
        <v>36.570829770000003</v>
      </c>
      <c r="J2033" s="11">
        <v>2156.6186065900001</v>
      </c>
      <c r="K2033" s="11">
        <v>-325.99465680999998</v>
      </c>
      <c r="L2033" s="11">
        <v>2004.9387730799999</v>
      </c>
      <c r="M2033" s="11">
        <v>23.869487899999999</v>
      </c>
      <c r="N2033" s="11">
        <v>1776.2754224800001</v>
      </c>
      <c r="O2033" s="12">
        <v>-508.48702460999999</v>
      </c>
      <c r="P2033" s="6">
        <f t="shared" si="62"/>
        <v>-8.0191338416285785E-2</v>
      </c>
      <c r="Q2033" s="6">
        <f t="shared" si="63"/>
        <v>-2.9598818155704789</v>
      </c>
    </row>
    <row r="2034" spans="1:17" x14ac:dyDescent="0.25">
      <c r="A2034">
        <f>IF(OR(AND(P2034&lt;&gt;"",P2034&gt;$P$5),AND(Q2034&lt;&gt;"",Q2034&gt;$P$5)),MAX(A$5:A2033)+1,"")</f>
        <v>719</v>
      </c>
      <c r="B2034" s="7" t="s">
        <v>2027</v>
      </c>
      <c r="C2034" s="8" t="s">
        <v>5089</v>
      </c>
      <c r="D2034" s="11">
        <v>152.50281008000002</v>
      </c>
      <c r="E2034" s="11">
        <v>42.525004350000003</v>
      </c>
      <c r="F2034" s="11">
        <v>305.31652537000002</v>
      </c>
      <c r="G2034" s="11">
        <v>65.810163880000005</v>
      </c>
      <c r="H2034" s="11">
        <v>356.59044659</v>
      </c>
      <c r="I2034" s="11">
        <v>74.083427730000011</v>
      </c>
      <c r="J2034" s="11">
        <v>589.40124335000007</v>
      </c>
      <c r="K2034" s="11">
        <v>142.76353214</v>
      </c>
      <c r="L2034" s="11">
        <v>719.92721727999992</v>
      </c>
      <c r="M2034" s="11">
        <v>150.17997456000001</v>
      </c>
      <c r="N2034" s="11">
        <v>474.70483961000002</v>
      </c>
      <c r="O2034" s="12">
        <v>-117.87432806</v>
      </c>
      <c r="P2034" s="6">
        <f t="shared" si="62"/>
        <v>0.25495791680224045</v>
      </c>
      <c r="Q2034" s="6">
        <f t="shared" si="63"/>
        <v>-2.226182102070323</v>
      </c>
    </row>
    <row r="2035" spans="1:17" x14ac:dyDescent="0.25">
      <c r="A2035" t="str">
        <f>IF(OR(AND(P2035&lt;&gt;"",P2035&gt;$P$5),AND(Q2035&lt;&gt;"",Q2035&gt;$P$5)),MAX(A$5:A2034)+1,"")</f>
        <v/>
      </c>
      <c r="B2035" s="7" t="s">
        <v>2028</v>
      </c>
      <c r="C2035" s="8" t="s">
        <v>5090</v>
      </c>
      <c r="D2035" s="11">
        <v>34844.387552</v>
      </c>
      <c r="E2035" s="11">
        <v>9008.6212269999996</v>
      </c>
      <c r="F2035" s="11">
        <v>48768.344872000001</v>
      </c>
      <c r="G2035" s="11">
        <v>8622.7887530000007</v>
      </c>
      <c r="H2035" s="11">
        <v>59673.546399999999</v>
      </c>
      <c r="I2035" s="11">
        <v>5515.8467650000002</v>
      </c>
      <c r="J2035" s="11">
        <v>58726.589</v>
      </c>
      <c r="K2035" s="11">
        <v>1271.211</v>
      </c>
      <c r="L2035" s="11">
        <v>63922.737999999998</v>
      </c>
      <c r="M2035" s="11">
        <v>2284.1669999999999</v>
      </c>
      <c r="N2035" s="11">
        <v>69007.381999999998</v>
      </c>
      <c r="O2035" s="12">
        <v>859.51400000000001</v>
      </c>
      <c r="P2035" s="6">
        <f t="shared" si="62"/>
        <v>0.14644320137080902</v>
      </c>
      <c r="Q2035" s="6">
        <f t="shared" si="63"/>
        <v>-0.37494400404968209</v>
      </c>
    </row>
    <row r="2036" spans="1:17" x14ac:dyDescent="0.25">
      <c r="A2036" t="str">
        <f>IF(OR(AND(P2036&lt;&gt;"",P2036&gt;$P$5),AND(Q2036&lt;&gt;"",Q2036&gt;$P$5)),MAX(A$5:A2035)+1,"")</f>
        <v/>
      </c>
      <c r="B2036" s="7" t="s">
        <v>2029</v>
      </c>
      <c r="C2036" s="8" t="s">
        <v>5091</v>
      </c>
      <c r="D2036" s="11">
        <v>1410.6722502499999</v>
      </c>
      <c r="E2036" s="11">
        <v>52.321650069999997</v>
      </c>
      <c r="F2036" s="11">
        <v>1542.7471549000002</v>
      </c>
      <c r="G2036" s="11">
        <v>76.155963589999999</v>
      </c>
      <c r="H2036" s="11">
        <v>1280.85480226</v>
      </c>
      <c r="I2036" s="11">
        <v>39.199308309999999</v>
      </c>
      <c r="J2036" s="11">
        <v>1339.4317183399999</v>
      </c>
      <c r="K2036" s="11">
        <v>41.153368490000005</v>
      </c>
      <c r="L2036" s="11">
        <v>1417.5017745299999</v>
      </c>
      <c r="M2036" s="11">
        <v>10.606792480000001</v>
      </c>
      <c r="N2036" s="11">
        <v>1347.98440641</v>
      </c>
      <c r="O2036" s="12">
        <v>44.70644781</v>
      </c>
      <c r="P2036" s="6">
        <f t="shared" si="62"/>
        <v>-9.049984037733827E-3</v>
      </c>
      <c r="Q2036" s="6">
        <f t="shared" si="63"/>
        <v>-3.0968830974989481E-2</v>
      </c>
    </row>
    <row r="2037" spans="1:17" x14ac:dyDescent="0.25">
      <c r="A2037" t="str">
        <f>IF(OR(AND(P2037&lt;&gt;"",P2037&gt;$P$5),AND(Q2037&lt;&gt;"",Q2037&gt;$P$5)),MAX(A$5:A2036)+1,"")</f>
        <v/>
      </c>
      <c r="B2037" s="7" t="s">
        <v>2030</v>
      </c>
      <c r="C2037" s="8" t="s">
        <v>5092</v>
      </c>
      <c r="D2037" s="11">
        <v>863.91807124000002</v>
      </c>
      <c r="E2037" s="11">
        <v>217.64825153000001</v>
      </c>
      <c r="F2037" s="11">
        <v>1188.08409682</v>
      </c>
      <c r="G2037" s="11">
        <v>250.35944716999998</v>
      </c>
      <c r="H2037" s="11">
        <v>1168.6926863399999</v>
      </c>
      <c r="I2037" s="11">
        <v>131.25776679000001</v>
      </c>
      <c r="J2037" s="11">
        <v>1844.6302771600001</v>
      </c>
      <c r="K2037" s="11">
        <v>154.69377775000001</v>
      </c>
      <c r="L2037" s="11">
        <v>2126.99465177</v>
      </c>
      <c r="M2037" s="11">
        <v>220.82514868999999</v>
      </c>
      <c r="N2037" s="11">
        <v>1805.54938599</v>
      </c>
      <c r="O2037" s="12">
        <v>129.06584577000001</v>
      </c>
      <c r="P2037" s="6">
        <f t="shared" si="62"/>
        <v>0.15885036706332323</v>
      </c>
      <c r="Q2037" s="6">
        <f t="shared" si="63"/>
        <v>-9.9235566506524209E-2</v>
      </c>
    </row>
    <row r="2038" spans="1:17" x14ac:dyDescent="0.25">
      <c r="A2038" t="str">
        <f>IF(OR(AND(P2038&lt;&gt;"",P2038&gt;$P$5),AND(Q2038&lt;&gt;"",Q2038&gt;$P$5)),MAX(A$5:A2037)+1,"")</f>
        <v/>
      </c>
      <c r="B2038" s="7" t="s">
        <v>2031</v>
      </c>
      <c r="C2038" s="8" t="s">
        <v>5093</v>
      </c>
      <c r="D2038" s="11">
        <v>143.13790621999999</v>
      </c>
      <c r="E2038" s="11">
        <v>-72.496508779999999</v>
      </c>
      <c r="F2038" s="11">
        <v>174.11973118</v>
      </c>
      <c r="G2038" s="11">
        <v>38.25761103</v>
      </c>
      <c r="H2038" s="11">
        <v>176.26943818000001</v>
      </c>
      <c r="I2038" s="11">
        <v>5.3410170900000002</v>
      </c>
      <c r="J2038" s="11">
        <v>222.74587678999998</v>
      </c>
      <c r="K2038" s="11">
        <v>6.8715507899999997</v>
      </c>
      <c r="L2038" s="11">
        <v>276.97559605999999</v>
      </c>
      <c r="M2038" s="11">
        <v>12.92032903</v>
      </c>
      <c r="N2038" s="11">
        <v>32.767224120000002</v>
      </c>
      <c r="O2038" s="12">
        <v>147.62508009000001</v>
      </c>
      <c r="P2038" s="6">
        <f t="shared" si="62"/>
        <v>-0.25537605414718689</v>
      </c>
      <c r="Q2038" s="6" t="str">
        <f t="shared" si="63"/>
        <v/>
      </c>
    </row>
    <row r="2039" spans="1:17" x14ac:dyDescent="0.25">
      <c r="A2039" t="str">
        <f>IF(OR(AND(P2039&lt;&gt;"",P2039&gt;$P$5),AND(Q2039&lt;&gt;"",Q2039&gt;$P$5)),MAX(A$5:A2038)+1,"")</f>
        <v/>
      </c>
      <c r="B2039" s="7" t="s">
        <v>2032</v>
      </c>
      <c r="C2039" s="8" t="s">
        <v>5094</v>
      </c>
      <c r="D2039" s="11">
        <v>1520.1451649100002</v>
      </c>
      <c r="E2039" s="11">
        <v>26.827940420000001</v>
      </c>
      <c r="F2039" s="11">
        <v>1836.6981852599999</v>
      </c>
      <c r="G2039" s="11">
        <v>34.391173270000003</v>
      </c>
      <c r="H2039" s="11">
        <v>1916.9514632600001</v>
      </c>
      <c r="I2039" s="11">
        <v>48.069642259999995</v>
      </c>
      <c r="J2039" s="11">
        <v>2010.9794595399999</v>
      </c>
      <c r="K2039" s="11">
        <v>71.10046371</v>
      </c>
      <c r="L2039" s="11">
        <v>2058.00279783</v>
      </c>
      <c r="M2039" s="11">
        <v>77.711002930000006</v>
      </c>
      <c r="N2039" s="11">
        <v>1805.1515417600001</v>
      </c>
      <c r="O2039" s="12">
        <v>40.47030298</v>
      </c>
      <c r="P2039" s="6">
        <f t="shared" si="62"/>
        <v>3.4965137191657503E-2</v>
      </c>
      <c r="Q2039" s="6">
        <f t="shared" si="63"/>
        <v>8.5699966711067832E-2</v>
      </c>
    </row>
    <row r="2040" spans="1:17" x14ac:dyDescent="0.25">
      <c r="A2040" t="str">
        <f>IF(OR(AND(P2040&lt;&gt;"",P2040&gt;$P$5),AND(Q2040&lt;&gt;"",Q2040&gt;$P$5)),MAX(A$5:A2039)+1,"")</f>
        <v/>
      </c>
      <c r="B2040" s="7" t="s">
        <v>2033</v>
      </c>
      <c r="C2040" s="8" t="s">
        <v>5095</v>
      </c>
      <c r="D2040" s="11">
        <v>99.684230900000003</v>
      </c>
      <c r="E2040" s="11">
        <v>119.04068006999999</v>
      </c>
      <c r="F2040" s="11">
        <v>170.69788997999999</v>
      </c>
      <c r="G2040" s="11">
        <v>-34.586257279999998</v>
      </c>
      <c r="H2040" s="11">
        <v>104.35824355</v>
      </c>
      <c r="I2040" s="11">
        <v>111.6530278</v>
      </c>
      <c r="J2040" s="11">
        <v>99.330183219999995</v>
      </c>
      <c r="K2040" s="11">
        <v>83.377891860000005</v>
      </c>
      <c r="L2040" s="11">
        <v>51.23798815</v>
      </c>
      <c r="M2040" s="11">
        <v>-398.20245322000005</v>
      </c>
      <c r="N2040" s="11">
        <v>18.551918969999999</v>
      </c>
      <c r="O2040" s="12">
        <v>64.364934810000008</v>
      </c>
      <c r="P2040" s="6">
        <f t="shared" si="62"/>
        <v>-0.28558185681607395</v>
      </c>
      <c r="Q2040" s="6">
        <f t="shared" si="63"/>
        <v>-0.1157179958040595</v>
      </c>
    </row>
    <row r="2041" spans="1:17" x14ac:dyDescent="0.25">
      <c r="A2041" t="str">
        <f>IF(OR(AND(P2041&lt;&gt;"",P2041&gt;$P$5),AND(Q2041&lt;&gt;"",Q2041&gt;$P$5)),MAX(A$5:A2040)+1,"")</f>
        <v/>
      </c>
      <c r="B2041" s="7" t="s">
        <v>2034</v>
      </c>
      <c r="C2041" s="8" t="s">
        <v>5096</v>
      </c>
      <c r="D2041" s="11">
        <v>2661.1587722099998</v>
      </c>
      <c r="E2041" s="11">
        <v>310.15110358999999</v>
      </c>
      <c r="F2041" s="11">
        <v>2842.3054270900002</v>
      </c>
      <c r="G2041" s="11">
        <v>450.90264180000003</v>
      </c>
      <c r="H2041" s="11">
        <v>3108.99246038</v>
      </c>
      <c r="I2041" s="11">
        <v>234.55522061000002</v>
      </c>
      <c r="J2041" s="11">
        <v>3639.7509745100001</v>
      </c>
      <c r="K2041" s="11">
        <v>235.75900331</v>
      </c>
      <c r="L2041" s="11">
        <v>4035.4412626200001</v>
      </c>
      <c r="M2041" s="11">
        <v>290.37721499999998</v>
      </c>
      <c r="N2041" s="11">
        <v>4234.1899430499998</v>
      </c>
      <c r="O2041" s="12">
        <v>275.66686857000002</v>
      </c>
      <c r="P2041" s="6">
        <f t="shared" si="62"/>
        <v>9.7336714389274714E-2</v>
      </c>
      <c r="Q2041" s="6">
        <f t="shared" si="63"/>
        <v>-2.3297614552198032E-2</v>
      </c>
    </row>
    <row r="2042" spans="1:17" x14ac:dyDescent="0.25">
      <c r="A2042">
        <f>IF(OR(AND(P2042&lt;&gt;"",P2042&gt;$P$5),AND(Q2042&lt;&gt;"",Q2042&gt;$P$5)),MAX(A$5:A2041)+1,"")</f>
        <v>720</v>
      </c>
      <c r="B2042" s="7" t="s">
        <v>2035</v>
      </c>
      <c r="C2042" s="8" t="s">
        <v>5097</v>
      </c>
      <c r="D2042" s="11">
        <v>4555.4216867899995</v>
      </c>
      <c r="E2042" s="11">
        <v>863.65390679999996</v>
      </c>
      <c r="F2042" s="11">
        <v>6485.5408008100003</v>
      </c>
      <c r="G2042" s="11">
        <v>1165.60762927</v>
      </c>
      <c r="H2042" s="11">
        <v>7340.7827211399999</v>
      </c>
      <c r="I2042" s="11">
        <v>1563.9164412600001</v>
      </c>
      <c r="J2042" s="11">
        <v>9996.4090092000006</v>
      </c>
      <c r="K2042" s="11">
        <v>2027.0577363499999</v>
      </c>
      <c r="L2042" s="11">
        <v>12025.532045420001</v>
      </c>
      <c r="M2042" s="11">
        <v>2112.8694673199998</v>
      </c>
      <c r="N2042" s="11">
        <v>12608.64831438</v>
      </c>
      <c r="O2042" s="12">
        <v>2460.0935835800001</v>
      </c>
      <c r="P2042" s="6">
        <f t="shared" si="62"/>
        <v>0.22582363100658887</v>
      </c>
      <c r="Q2042" s="6">
        <f t="shared" si="63"/>
        <v>0.23288445646555944</v>
      </c>
    </row>
    <row r="2043" spans="1:17" x14ac:dyDescent="0.25">
      <c r="A2043" t="str">
        <f>IF(OR(AND(P2043&lt;&gt;"",P2043&gt;$P$5),AND(Q2043&lt;&gt;"",Q2043&gt;$P$5)),MAX(A$5:A2042)+1,"")</f>
        <v/>
      </c>
      <c r="B2043" s="7" t="s">
        <v>2036</v>
      </c>
      <c r="C2043" s="8" t="s">
        <v>5098</v>
      </c>
      <c r="D2043" s="11">
        <v>1085.1290409400001</v>
      </c>
      <c r="E2043" s="11">
        <v>134.13110619</v>
      </c>
      <c r="F2043" s="11">
        <v>1234.8430250500001</v>
      </c>
      <c r="G2043" s="11">
        <v>206.48707991000001</v>
      </c>
      <c r="H2043" s="11">
        <v>1762.2917162799999</v>
      </c>
      <c r="I2043" s="11">
        <v>236.68642635</v>
      </c>
      <c r="J2043" s="11">
        <v>1753.0726224800001</v>
      </c>
      <c r="K2043" s="11">
        <v>272.74859552999999</v>
      </c>
      <c r="L2043" s="11">
        <v>1628.2933764899999</v>
      </c>
      <c r="M2043" s="11">
        <v>268.07249902000001</v>
      </c>
      <c r="N2043" s="11">
        <v>1637.53425874</v>
      </c>
      <c r="O2043" s="12">
        <v>281.92782219999998</v>
      </c>
      <c r="P2043" s="6">
        <f t="shared" si="62"/>
        <v>8.5779909751757533E-2</v>
      </c>
      <c r="Q2043" s="6">
        <f t="shared" si="63"/>
        <v>0.16017014664084739</v>
      </c>
    </row>
    <row r="2044" spans="1:17" x14ac:dyDescent="0.25">
      <c r="A2044" t="str">
        <f>IF(OR(AND(P2044&lt;&gt;"",P2044&gt;$P$5),AND(Q2044&lt;&gt;"",Q2044&gt;$P$5)),MAX(A$5:A2043)+1,"")</f>
        <v/>
      </c>
      <c r="B2044" s="7" t="s">
        <v>2037</v>
      </c>
      <c r="C2044" s="8" t="s">
        <v>5099</v>
      </c>
      <c r="D2044" s="11">
        <v>4027.8793137399998</v>
      </c>
      <c r="E2044" s="11">
        <v>66.044642670000002</v>
      </c>
      <c r="F2044" s="11">
        <v>4519.0767369399991</v>
      </c>
      <c r="G2044" s="11">
        <v>24.771691829999998</v>
      </c>
      <c r="H2044" s="11">
        <v>6183.2614435799996</v>
      </c>
      <c r="I2044" s="11">
        <v>168.89655009000001</v>
      </c>
      <c r="J2044" s="11">
        <v>7915.1726249899993</v>
      </c>
      <c r="K2044" s="11">
        <v>155.61585874000002</v>
      </c>
      <c r="L2044" s="11">
        <v>7984.03102975</v>
      </c>
      <c r="M2044" s="11">
        <v>217.04220705</v>
      </c>
      <c r="N2044" s="11">
        <v>8602.5887913799997</v>
      </c>
      <c r="O2044" s="12">
        <v>28.44387759</v>
      </c>
      <c r="P2044" s="6">
        <f t="shared" si="62"/>
        <v>0.16388626438750098</v>
      </c>
      <c r="Q2044" s="6">
        <f t="shared" si="63"/>
        <v>-0.15505149625716841</v>
      </c>
    </row>
    <row r="2045" spans="1:17" x14ac:dyDescent="0.25">
      <c r="A2045" t="str">
        <f>IF(OR(AND(P2045&lt;&gt;"",P2045&gt;$P$5),AND(Q2045&lt;&gt;"",Q2045&gt;$P$5)),MAX(A$5:A2044)+1,"")</f>
        <v/>
      </c>
      <c r="B2045" s="7" t="s">
        <v>2038</v>
      </c>
      <c r="C2045" s="8" t="s">
        <v>5100</v>
      </c>
      <c r="D2045" s="11">
        <v>1379.9292117999998</v>
      </c>
      <c r="E2045" s="11">
        <v>168.95143908</v>
      </c>
      <c r="F2045" s="11">
        <v>1764.56287748</v>
      </c>
      <c r="G2045" s="11">
        <v>365.81941320999999</v>
      </c>
      <c r="H2045" s="11">
        <v>2294.4366775399999</v>
      </c>
      <c r="I2045" s="11">
        <v>561.29575150999995</v>
      </c>
      <c r="J2045" s="11">
        <v>2080.6189554100001</v>
      </c>
      <c r="K2045" s="11">
        <v>133.45249018999999</v>
      </c>
      <c r="L2045" s="11">
        <v>2075.0346059200001</v>
      </c>
      <c r="M2045" s="11">
        <v>88.561655239999993</v>
      </c>
      <c r="N2045" s="11">
        <v>1727.5994980099999</v>
      </c>
      <c r="O2045" s="12">
        <v>52.082291049999995</v>
      </c>
      <c r="P2045" s="6">
        <f t="shared" si="62"/>
        <v>4.596524016992154E-2</v>
      </c>
      <c r="Q2045" s="6">
        <f t="shared" si="63"/>
        <v>-0.20971154606369746</v>
      </c>
    </row>
    <row r="2046" spans="1:17" x14ac:dyDescent="0.25">
      <c r="A2046" t="str">
        <f>IF(OR(AND(P2046&lt;&gt;"",P2046&gt;$P$5),AND(Q2046&lt;&gt;"",Q2046&gt;$P$5)),MAX(A$5:A2045)+1,"")</f>
        <v/>
      </c>
      <c r="B2046" s="7" t="s">
        <v>2039</v>
      </c>
      <c r="C2046" s="8" t="s">
        <v>5101</v>
      </c>
      <c r="D2046" s="11">
        <v>3384.1722883699999</v>
      </c>
      <c r="E2046" s="11">
        <v>29.301594829999999</v>
      </c>
      <c r="F2046" s="11">
        <v>3875.2875127100001</v>
      </c>
      <c r="G2046" s="11">
        <v>30.866245539999998</v>
      </c>
      <c r="H2046" s="11">
        <v>3722.9746845700001</v>
      </c>
      <c r="I2046" s="11">
        <v>46.83711744</v>
      </c>
      <c r="J2046" s="11">
        <v>3875.30145429</v>
      </c>
      <c r="K2046" s="11">
        <v>50.537211759999998</v>
      </c>
      <c r="L2046" s="11">
        <v>3066.48728893</v>
      </c>
      <c r="M2046" s="11">
        <v>40.849694329999998</v>
      </c>
      <c r="N2046" s="11">
        <v>2928.3562224799998</v>
      </c>
      <c r="O2046" s="12">
        <v>49.112996850000002</v>
      </c>
      <c r="P2046" s="6">
        <f t="shared" si="62"/>
        <v>-2.8519051488086089E-2</v>
      </c>
      <c r="Q2046" s="6">
        <f t="shared" si="63"/>
        <v>0.10881996047244291</v>
      </c>
    </row>
    <row r="2047" spans="1:17" x14ac:dyDescent="0.25">
      <c r="A2047">
        <f>IF(OR(AND(P2047&lt;&gt;"",P2047&gt;$P$5),AND(Q2047&lt;&gt;"",Q2047&gt;$P$5)),MAX(A$5:A2046)+1,"")</f>
        <v>721</v>
      </c>
      <c r="B2047" s="7" t="s">
        <v>2040</v>
      </c>
      <c r="C2047" s="8" t="s">
        <v>5102</v>
      </c>
      <c r="D2047" s="11">
        <v>670.33072060000006</v>
      </c>
      <c r="E2047" s="11">
        <v>115.18897695</v>
      </c>
      <c r="F2047" s="11">
        <v>576.14031020000004</v>
      </c>
      <c r="G2047" s="11">
        <v>149.43839434</v>
      </c>
      <c r="H2047" s="11">
        <v>556.47510595000006</v>
      </c>
      <c r="I2047" s="11">
        <v>130.43479109999998</v>
      </c>
      <c r="J2047" s="11">
        <v>671.38297889</v>
      </c>
      <c r="K2047" s="11">
        <v>250.88306152999999</v>
      </c>
      <c r="L2047" s="11">
        <v>1062.93202501</v>
      </c>
      <c r="M2047" s="11">
        <v>404.32136317999999</v>
      </c>
      <c r="N2047" s="11">
        <v>1246.5058445100001</v>
      </c>
      <c r="O2047" s="12">
        <v>479.72773899000003</v>
      </c>
      <c r="P2047" s="6">
        <f t="shared" si="62"/>
        <v>0.13209022158403405</v>
      </c>
      <c r="Q2047" s="6">
        <f t="shared" si="63"/>
        <v>0.33019950535542231</v>
      </c>
    </row>
    <row r="2048" spans="1:17" x14ac:dyDescent="0.25">
      <c r="A2048" t="str">
        <f>IF(OR(AND(P2048&lt;&gt;"",P2048&gt;$P$5),AND(Q2048&lt;&gt;"",Q2048&gt;$P$5)),MAX(A$5:A2047)+1,"")</f>
        <v/>
      </c>
      <c r="B2048" s="7" t="s">
        <v>2041</v>
      </c>
      <c r="C2048" s="8" t="s">
        <v>5103</v>
      </c>
      <c r="D2048" s="11">
        <v>1369.19314446</v>
      </c>
      <c r="E2048" s="11">
        <v>108.23547119</v>
      </c>
      <c r="F2048" s="11">
        <v>841.74065998000003</v>
      </c>
      <c r="G2048" s="11">
        <v>-194.87179763</v>
      </c>
      <c r="H2048" s="11">
        <v>949.13134622999996</v>
      </c>
      <c r="I2048" s="11">
        <v>21.040445179999999</v>
      </c>
      <c r="J2048" s="11">
        <v>879.64492523000001</v>
      </c>
      <c r="K2048" s="11">
        <v>-87.997963339999998</v>
      </c>
      <c r="L2048" s="11">
        <v>1058.9905209799999</v>
      </c>
      <c r="M2048" s="11">
        <v>22.554471460000002</v>
      </c>
      <c r="N2048" s="11">
        <v>757.25921965999999</v>
      </c>
      <c r="O2048" s="12">
        <v>13.94874143</v>
      </c>
      <c r="P2048" s="6">
        <f t="shared" si="62"/>
        <v>-0.11170755027340851</v>
      </c>
      <c r="Q2048" s="6">
        <f t="shared" si="63"/>
        <v>-0.33620636713018337</v>
      </c>
    </row>
    <row r="2049" spans="1:17" x14ac:dyDescent="0.25">
      <c r="A2049">
        <f>IF(OR(AND(P2049&lt;&gt;"",P2049&gt;$P$5),AND(Q2049&lt;&gt;"",Q2049&gt;$P$5)),MAX(A$5:A2048)+1,"")</f>
        <v>722</v>
      </c>
      <c r="B2049" s="7" t="s">
        <v>2042</v>
      </c>
      <c r="C2049" s="8" t="s">
        <v>5104</v>
      </c>
      <c r="D2049" s="11">
        <v>1341.2213857899999</v>
      </c>
      <c r="E2049" s="11">
        <v>-70.113968670000006</v>
      </c>
      <c r="F2049" s="11">
        <v>2114.0995637699998</v>
      </c>
      <c r="G2049" s="11">
        <v>79.464690310000009</v>
      </c>
      <c r="H2049" s="11">
        <v>2723.3018617299999</v>
      </c>
      <c r="I2049" s="11">
        <v>43.049778740000001</v>
      </c>
      <c r="J2049" s="11">
        <v>2499.47667576</v>
      </c>
      <c r="K2049" s="11">
        <v>76.29956159999999</v>
      </c>
      <c r="L2049" s="11">
        <v>3511.28955959</v>
      </c>
      <c r="M2049" s="11">
        <v>78.571326980000009</v>
      </c>
      <c r="N2049" s="11">
        <v>6182.6673244899994</v>
      </c>
      <c r="O2049" s="12">
        <v>117.27375967</v>
      </c>
      <c r="P2049" s="6">
        <f t="shared" si="62"/>
        <v>0.35748513257337833</v>
      </c>
      <c r="Q2049" s="6" t="str">
        <f t="shared" si="63"/>
        <v/>
      </c>
    </row>
    <row r="2050" spans="1:17" x14ac:dyDescent="0.25">
      <c r="A2050">
        <f>IF(OR(AND(P2050&lt;&gt;"",P2050&gt;$P$5),AND(Q2050&lt;&gt;"",Q2050&gt;$P$5)),MAX(A$5:A2049)+1,"")</f>
        <v>723</v>
      </c>
      <c r="B2050" s="7" t="s">
        <v>2043</v>
      </c>
      <c r="C2050" s="8" t="s">
        <v>5105</v>
      </c>
      <c r="D2050" s="11">
        <v>668.50035190999995</v>
      </c>
      <c r="E2050" s="11">
        <v>5.6340565300000005</v>
      </c>
      <c r="F2050" s="11">
        <v>598.19369653000001</v>
      </c>
      <c r="G2050" s="11">
        <v>6.2977886700000001</v>
      </c>
      <c r="H2050" s="11">
        <v>408.99959188999998</v>
      </c>
      <c r="I2050" s="11">
        <v>-123.85998001</v>
      </c>
      <c r="J2050" s="11">
        <v>490.869619</v>
      </c>
      <c r="K2050" s="11">
        <v>1.9283253999999999</v>
      </c>
      <c r="L2050" s="11">
        <v>2422.9378056300002</v>
      </c>
      <c r="M2050" s="11">
        <v>60.231651429999999</v>
      </c>
      <c r="N2050" s="11">
        <v>2589.5485311299999</v>
      </c>
      <c r="O2050" s="12">
        <v>30.33904416</v>
      </c>
      <c r="P2050" s="6">
        <f t="shared" si="62"/>
        <v>0.31106578247217875</v>
      </c>
      <c r="Q2050" s="6">
        <f t="shared" si="63"/>
        <v>0.40034852658879627</v>
      </c>
    </row>
    <row r="2051" spans="1:17" x14ac:dyDescent="0.25">
      <c r="A2051" t="str">
        <f>IF(OR(AND(P2051&lt;&gt;"",P2051&gt;$P$5),AND(Q2051&lt;&gt;"",Q2051&gt;$P$5)),MAX(A$5:A2050)+1,"")</f>
        <v/>
      </c>
      <c r="B2051" s="7" t="s">
        <v>2044</v>
      </c>
      <c r="C2051" s="8" t="s">
        <v>5106</v>
      </c>
      <c r="D2051" s="11">
        <v>1260.64512313</v>
      </c>
      <c r="E2051" s="11">
        <v>32.609520719999999</v>
      </c>
      <c r="F2051" s="11">
        <v>1156.4476603099999</v>
      </c>
      <c r="G2051" s="11">
        <v>9.6929017899999987</v>
      </c>
      <c r="H2051" s="11">
        <v>1363.5775685000001</v>
      </c>
      <c r="I2051" s="11">
        <v>-345.85684944999997</v>
      </c>
      <c r="J2051" s="11">
        <v>1755.79014914</v>
      </c>
      <c r="K2051" s="11">
        <v>9.9524708900000007</v>
      </c>
      <c r="L2051" s="11">
        <v>1912.7322758900002</v>
      </c>
      <c r="M2051" s="11">
        <v>-269.95316013000001</v>
      </c>
      <c r="N2051" s="11">
        <v>1768.4720890000001</v>
      </c>
      <c r="O2051" s="12">
        <v>18.5998932</v>
      </c>
      <c r="P2051" s="6">
        <f t="shared" si="62"/>
        <v>7.0042610912609327E-2</v>
      </c>
      <c r="Q2051" s="6">
        <f t="shared" si="63"/>
        <v>-0.10621470131243071</v>
      </c>
    </row>
    <row r="2052" spans="1:17" x14ac:dyDescent="0.25">
      <c r="A2052" t="str">
        <f>IF(OR(AND(P2052&lt;&gt;"",P2052&gt;$P$5),AND(Q2052&lt;&gt;"",Q2052&gt;$P$5)),MAX(A$5:A2051)+1,"")</f>
        <v/>
      </c>
      <c r="B2052" s="7" t="s">
        <v>2045</v>
      </c>
      <c r="C2052" s="8" t="s">
        <v>5107</v>
      </c>
      <c r="D2052" s="11">
        <v>8140.0365861499995</v>
      </c>
      <c r="E2052" s="11">
        <v>1559.9641455799999</v>
      </c>
      <c r="F2052" s="11">
        <v>6688.2985400500002</v>
      </c>
      <c r="G2052" s="11">
        <v>1407.2091992000001</v>
      </c>
      <c r="H2052" s="11">
        <v>9908.6554425699997</v>
      </c>
      <c r="I2052" s="11">
        <v>2309.4315811700003</v>
      </c>
      <c r="J2052" s="11">
        <v>9209.0403645599999</v>
      </c>
      <c r="K2052" s="11">
        <v>983.13747808000005</v>
      </c>
      <c r="L2052" s="11">
        <v>11038.33907792</v>
      </c>
      <c r="M2052" s="11">
        <v>1081.92224992</v>
      </c>
      <c r="N2052" s="11">
        <v>11636.29882634</v>
      </c>
      <c r="O2052" s="12">
        <v>1160.7232797700001</v>
      </c>
      <c r="P2052" s="6">
        <f t="shared" si="62"/>
        <v>7.4082651012177037E-2</v>
      </c>
      <c r="Q2052" s="6">
        <f t="shared" si="63"/>
        <v>-5.7410026774394773E-2</v>
      </c>
    </row>
    <row r="2053" spans="1:17" x14ac:dyDescent="0.25">
      <c r="A2053" t="str">
        <f>IF(OR(AND(P2053&lt;&gt;"",P2053&gt;$P$5),AND(Q2053&lt;&gt;"",Q2053&gt;$P$5)),MAX(A$5:A2052)+1,"")</f>
        <v/>
      </c>
      <c r="B2053" s="7" t="s">
        <v>2046</v>
      </c>
      <c r="C2053" s="8" t="s">
        <v>5108</v>
      </c>
      <c r="D2053" s="11">
        <v>196.01010278000001</v>
      </c>
      <c r="E2053" s="11">
        <v>20.037665520000001</v>
      </c>
      <c r="F2053" s="11">
        <v>243.37676443000001</v>
      </c>
      <c r="G2053" s="11">
        <v>14.06244547</v>
      </c>
      <c r="H2053" s="11">
        <v>333.48429601999999</v>
      </c>
      <c r="I2053" s="11">
        <v>1.65716452</v>
      </c>
      <c r="J2053" s="11">
        <v>203.80702511000001</v>
      </c>
      <c r="K2053" s="11">
        <v>-24.785224510000003</v>
      </c>
      <c r="L2053" s="11">
        <v>202.09862884999998</v>
      </c>
      <c r="M2053" s="11">
        <v>9.2645884399999989</v>
      </c>
      <c r="N2053" s="11">
        <v>109.75998745999999</v>
      </c>
      <c r="O2053" s="12">
        <v>2.51648468</v>
      </c>
      <c r="P2053" s="6">
        <f t="shared" si="62"/>
        <v>-0.10950165128960099</v>
      </c>
      <c r="Q2053" s="6">
        <f t="shared" si="63"/>
        <v>-0.3396268096270223</v>
      </c>
    </row>
    <row r="2054" spans="1:17" x14ac:dyDescent="0.25">
      <c r="A2054" t="str">
        <f>IF(OR(AND(P2054&lt;&gt;"",P2054&gt;$P$5),AND(Q2054&lt;&gt;"",Q2054&gt;$P$5)),MAX(A$5:A2053)+1,"")</f>
        <v/>
      </c>
      <c r="B2054" s="7" t="s">
        <v>2047</v>
      </c>
      <c r="C2054" s="8" t="s">
        <v>5109</v>
      </c>
      <c r="D2054" s="11">
        <v>6445.8540817799994</v>
      </c>
      <c r="E2054" s="11">
        <v>678.44696953999994</v>
      </c>
      <c r="F2054" s="11">
        <v>8227.7551353999988</v>
      </c>
      <c r="G2054" s="11">
        <v>525.51342138999996</v>
      </c>
      <c r="H2054" s="11">
        <v>8056.8938424999997</v>
      </c>
      <c r="I2054" s="11">
        <v>161.80456085</v>
      </c>
      <c r="J2054" s="11">
        <v>8626.06224105</v>
      </c>
      <c r="K2054" s="11">
        <v>227.92116712999999</v>
      </c>
      <c r="L2054" s="11">
        <v>8501.3504970699996</v>
      </c>
      <c r="M2054" s="11">
        <v>161.92618077</v>
      </c>
      <c r="N2054" s="11">
        <v>8389.7536415600007</v>
      </c>
      <c r="O2054" s="12">
        <v>107.15191641</v>
      </c>
      <c r="P2054" s="6">
        <f t="shared" si="62"/>
        <v>5.4128966895696129E-2</v>
      </c>
      <c r="Q2054" s="6">
        <f t="shared" si="63"/>
        <v>-0.30865184659939116</v>
      </c>
    </row>
    <row r="2055" spans="1:17" x14ac:dyDescent="0.25">
      <c r="A2055">
        <f>IF(OR(AND(P2055&lt;&gt;"",P2055&gt;$P$5),AND(Q2055&lt;&gt;"",Q2055&gt;$P$5)),MAX(A$5:A2054)+1,"")</f>
        <v>724</v>
      </c>
      <c r="B2055" s="7" t="s">
        <v>2048</v>
      </c>
      <c r="C2055" s="8" t="s">
        <v>5110</v>
      </c>
      <c r="D2055" s="11">
        <v>1110.72926869</v>
      </c>
      <c r="E2055" s="11">
        <v>23.55657626</v>
      </c>
      <c r="F2055" s="11">
        <v>1079.03801987</v>
      </c>
      <c r="G2055" s="11">
        <v>20.51432908</v>
      </c>
      <c r="H2055" s="11">
        <v>1221.3854218299998</v>
      </c>
      <c r="I2055" s="11">
        <v>30.53018114</v>
      </c>
      <c r="J2055" s="11">
        <v>1402.2211589999999</v>
      </c>
      <c r="K2055" s="11">
        <v>27.15318092</v>
      </c>
      <c r="L2055" s="11">
        <v>1668.0360416300002</v>
      </c>
      <c r="M2055" s="11">
        <v>20.979870780000002</v>
      </c>
      <c r="N2055" s="11">
        <v>1382.7558156099999</v>
      </c>
      <c r="O2055" s="12">
        <v>91.63577239</v>
      </c>
      <c r="P2055" s="6">
        <f t="shared" si="62"/>
        <v>4.4786267155009218E-2</v>
      </c>
      <c r="Q2055" s="6">
        <f t="shared" si="63"/>
        <v>0.31217142213997762</v>
      </c>
    </row>
    <row r="2056" spans="1:17" x14ac:dyDescent="0.25">
      <c r="A2056" t="str">
        <f>IF(OR(AND(P2056&lt;&gt;"",P2056&gt;$P$5),AND(Q2056&lt;&gt;"",Q2056&gt;$P$5)),MAX(A$5:A2055)+1,"")</f>
        <v/>
      </c>
      <c r="B2056" s="7" t="s">
        <v>2049</v>
      </c>
      <c r="C2056" s="8" t="s">
        <v>5111</v>
      </c>
      <c r="D2056" s="11">
        <v>453.52929118999998</v>
      </c>
      <c r="E2056" s="11">
        <v>18.154957739999997</v>
      </c>
      <c r="F2056" s="11">
        <v>555.98905003999994</v>
      </c>
      <c r="G2056" s="11">
        <v>16.055665050000002</v>
      </c>
      <c r="H2056" s="11">
        <v>716.49371640999993</v>
      </c>
      <c r="I2056" s="11">
        <v>-55.757020700000005</v>
      </c>
      <c r="J2056" s="11">
        <v>680.94533916</v>
      </c>
      <c r="K2056" s="11">
        <v>21.293697870000003</v>
      </c>
      <c r="L2056" s="11">
        <v>666.47124823000001</v>
      </c>
      <c r="M2056" s="11">
        <v>-16.896186610000001</v>
      </c>
      <c r="N2056" s="11">
        <v>272.22073710000001</v>
      </c>
      <c r="O2056" s="12">
        <v>-340.49252110000003</v>
      </c>
      <c r="P2056" s="6">
        <f t="shared" ref="P2056:P2119" si="64">IFERROR(IF(OR(D2056&lt;0,D2056=""),"",POWER(N2056/D2056,1/5)-1),"")</f>
        <v>-9.705110080137147E-2</v>
      </c>
      <c r="Q2056" s="6">
        <f t="shared" ref="Q2056:Q2119" si="65">IFERROR(IF(OR(E2056&lt;0,E2056=""),"",POWER(O2056/E2056,1/5)-1),"")</f>
        <v>-2.7973078326054912</v>
      </c>
    </row>
    <row r="2057" spans="1:17" x14ac:dyDescent="0.25">
      <c r="A2057">
        <f>IF(OR(AND(P2057&lt;&gt;"",P2057&gt;$P$5),AND(Q2057&lt;&gt;"",Q2057&gt;$P$5)),MAX(A$5:A2056)+1,"")</f>
        <v>725</v>
      </c>
      <c r="B2057" s="7" t="s">
        <v>2050</v>
      </c>
      <c r="C2057" s="8" t="s">
        <v>5112</v>
      </c>
      <c r="D2057" s="11">
        <v>667.33572929000002</v>
      </c>
      <c r="E2057" s="11">
        <v>6.5889856600000005</v>
      </c>
      <c r="F2057" s="11">
        <v>809.41291217999992</v>
      </c>
      <c r="G2057" s="11">
        <v>-41.646066259999998</v>
      </c>
      <c r="H2057" s="11">
        <v>995.91631345000008</v>
      </c>
      <c r="I2057" s="11">
        <v>5.9110737800000006</v>
      </c>
      <c r="J2057" s="11">
        <v>1208.2163045799998</v>
      </c>
      <c r="K2057" s="11">
        <v>5.2437707599999994</v>
      </c>
      <c r="L2057" s="11">
        <v>1473.1465855699998</v>
      </c>
      <c r="M2057" s="11">
        <v>-144.93704496999999</v>
      </c>
      <c r="N2057" s="11">
        <v>2015.43974215</v>
      </c>
      <c r="O2057" s="12">
        <v>20.196318059999999</v>
      </c>
      <c r="P2057" s="6">
        <f t="shared" si="64"/>
        <v>0.24739812835106734</v>
      </c>
      <c r="Q2057" s="6">
        <f t="shared" si="65"/>
        <v>0.2510962657860718</v>
      </c>
    </row>
    <row r="2058" spans="1:17" x14ac:dyDescent="0.25">
      <c r="A2058" t="str">
        <f>IF(OR(AND(P2058&lt;&gt;"",P2058&gt;$P$5),AND(Q2058&lt;&gt;"",Q2058&gt;$P$5)),MAX(A$5:A2057)+1,"")</f>
        <v/>
      </c>
      <c r="B2058" s="7" t="s">
        <v>2051</v>
      </c>
      <c r="C2058" s="8" t="s">
        <v>5113</v>
      </c>
      <c r="D2058" s="11">
        <v>347.83760881000001</v>
      </c>
      <c r="E2058" s="11">
        <v>100.88173562</v>
      </c>
      <c r="F2058" s="11">
        <v>270.87742654000004</v>
      </c>
      <c r="G2058" s="11">
        <v>2.8652746000000002</v>
      </c>
      <c r="H2058" s="11">
        <v>301.97122325999999</v>
      </c>
      <c r="I2058" s="11">
        <v>9.9937431199999995</v>
      </c>
      <c r="J2058" s="11">
        <v>663.52366892999999</v>
      </c>
      <c r="K2058" s="11">
        <v>8.1286468799999998</v>
      </c>
      <c r="L2058" s="11">
        <v>991.23848995000003</v>
      </c>
      <c r="M2058" s="11">
        <v>9.2382805999999995</v>
      </c>
      <c r="N2058" s="11">
        <v>372.88846620999999</v>
      </c>
      <c r="O2058" s="12">
        <v>4.6796349800000003</v>
      </c>
      <c r="P2058" s="6">
        <f t="shared" si="64"/>
        <v>1.4005901774464702E-2</v>
      </c>
      <c r="Q2058" s="6">
        <f t="shared" si="65"/>
        <v>-0.4588970686886461</v>
      </c>
    </row>
    <row r="2059" spans="1:17" x14ac:dyDescent="0.25">
      <c r="A2059" t="str">
        <f>IF(OR(AND(P2059&lt;&gt;"",P2059&gt;$P$5),AND(Q2059&lt;&gt;"",Q2059&gt;$P$5)),MAX(A$5:A2058)+1,"")</f>
        <v/>
      </c>
      <c r="B2059" s="7" t="s">
        <v>2052</v>
      </c>
      <c r="C2059" s="8" t="s">
        <v>5114</v>
      </c>
      <c r="D2059" s="11">
        <v>4558.2651732600007</v>
      </c>
      <c r="E2059" s="11">
        <v>1144.70869477</v>
      </c>
      <c r="F2059" s="11">
        <v>4825.9683786699998</v>
      </c>
      <c r="G2059" s="11">
        <v>1012.47628918</v>
      </c>
      <c r="H2059" s="11">
        <v>5264.0061163500004</v>
      </c>
      <c r="I2059" s="11">
        <v>848.54250209000008</v>
      </c>
      <c r="J2059" s="11">
        <v>4932.9202369599998</v>
      </c>
      <c r="K2059" s="11">
        <v>452.0952499</v>
      </c>
      <c r="L2059" s="11">
        <v>4832.2918324600005</v>
      </c>
      <c r="M2059" s="11">
        <v>169.73935449999999</v>
      </c>
      <c r="N2059" s="11">
        <v>4496.6623788199995</v>
      </c>
      <c r="O2059" s="12">
        <v>161.80130421999999</v>
      </c>
      <c r="P2059" s="6">
        <f t="shared" si="64"/>
        <v>-2.7176362601966098E-3</v>
      </c>
      <c r="Q2059" s="6">
        <f t="shared" si="65"/>
        <v>-0.32382765057062557</v>
      </c>
    </row>
    <row r="2060" spans="1:17" x14ac:dyDescent="0.25">
      <c r="A2060" t="str">
        <f>IF(OR(AND(P2060&lt;&gt;"",P2060&gt;$P$5),AND(Q2060&lt;&gt;"",Q2060&gt;$P$5)),MAX(A$5:A2059)+1,"")</f>
        <v/>
      </c>
      <c r="B2060" s="7" t="s">
        <v>2053</v>
      </c>
      <c r="C2060" s="8" t="s">
        <v>5115</v>
      </c>
      <c r="D2060" s="11">
        <v>847.14937886000007</v>
      </c>
      <c r="E2060" s="11">
        <v>302.41583804000004</v>
      </c>
      <c r="F2060" s="11">
        <v>569.40013512999997</v>
      </c>
      <c r="G2060" s="11">
        <v>-165.53611481000002</v>
      </c>
      <c r="H2060" s="11">
        <v>760.16562103000001</v>
      </c>
      <c r="I2060" s="11">
        <v>11.12608109</v>
      </c>
      <c r="J2060" s="11">
        <v>797.53969840999991</v>
      </c>
      <c r="K2060" s="11">
        <v>-117.03046570999999</v>
      </c>
      <c r="L2060" s="11">
        <v>674.23758619</v>
      </c>
      <c r="M2060" s="11">
        <v>-250.29960599</v>
      </c>
      <c r="N2060" s="11">
        <v>1607.1373544999999</v>
      </c>
      <c r="O2060" s="12">
        <v>175.14836855999999</v>
      </c>
      <c r="P2060" s="6">
        <f t="shared" si="64"/>
        <v>0.13662865266227198</v>
      </c>
      <c r="Q2060" s="6">
        <f t="shared" si="65"/>
        <v>-0.10347931798164223</v>
      </c>
    </row>
    <row r="2061" spans="1:17" x14ac:dyDescent="0.25">
      <c r="A2061" t="str">
        <f>IF(OR(AND(P2061&lt;&gt;"",P2061&gt;$P$5),AND(Q2061&lt;&gt;"",Q2061&gt;$P$5)),MAX(A$5:A2060)+1,"")</f>
        <v/>
      </c>
      <c r="B2061" s="7" t="s">
        <v>2054</v>
      </c>
      <c r="C2061" s="8" t="s">
        <v>5116</v>
      </c>
      <c r="D2061" s="11">
        <v>2655.12750934</v>
      </c>
      <c r="E2061" s="11">
        <v>92.567893609999999</v>
      </c>
      <c r="F2061" s="11">
        <v>2493.4928191599997</v>
      </c>
      <c r="G2061" s="11">
        <v>25.439505530000002</v>
      </c>
      <c r="H2061" s="11">
        <v>2712.05615554</v>
      </c>
      <c r="I2061" s="11">
        <v>18.713529989999998</v>
      </c>
      <c r="J2061" s="11">
        <v>3187.3672419899999</v>
      </c>
      <c r="K2061" s="11">
        <v>34.55130612</v>
      </c>
      <c r="L2061" s="11">
        <v>2712.89030082</v>
      </c>
      <c r="M2061" s="11">
        <v>35.679067659999994</v>
      </c>
      <c r="N2061" s="11">
        <v>2856.19123885</v>
      </c>
      <c r="O2061" s="12">
        <v>77.030225799999997</v>
      </c>
      <c r="P2061" s="6">
        <f t="shared" si="64"/>
        <v>1.4706354364605101E-2</v>
      </c>
      <c r="Q2061" s="6">
        <f t="shared" si="65"/>
        <v>-3.6081849902305008E-2</v>
      </c>
    </row>
    <row r="2062" spans="1:17" x14ac:dyDescent="0.25">
      <c r="A2062" t="str">
        <f>IF(OR(AND(P2062&lt;&gt;"",P2062&gt;$P$5),AND(Q2062&lt;&gt;"",Q2062&gt;$P$5)),MAX(A$5:A2061)+1,"")</f>
        <v/>
      </c>
      <c r="B2062" s="7" t="s">
        <v>2055</v>
      </c>
      <c r="C2062" s="8" t="s">
        <v>5117</v>
      </c>
      <c r="D2062" s="11">
        <v>9174.1368097600007</v>
      </c>
      <c r="E2062" s="11">
        <v>781.17117586000006</v>
      </c>
      <c r="F2062" s="11">
        <v>13328.076902629999</v>
      </c>
      <c r="G2062" s="11">
        <v>1021.7756809299999</v>
      </c>
      <c r="H2062" s="11">
        <v>14869.600075079999</v>
      </c>
      <c r="I2062" s="11">
        <v>690.86611814999992</v>
      </c>
      <c r="J2062" s="11">
        <v>14524.51612658</v>
      </c>
      <c r="K2062" s="11">
        <v>793.62627434000001</v>
      </c>
      <c r="L2062" s="11">
        <v>14056.0270139</v>
      </c>
      <c r="M2062" s="11">
        <v>912.96602940999992</v>
      </c>
      <c r="N2062" s="11">
        <v>13669.89160318</v>
      </c>
      <c r="O2062" s="12">
        <v>560.28391384000008</v>
      </c>
      <c r="P2062" s="6">
        <f t="shared" si="64"/>
        <v>8.3028715526763941E-2</v>
      </c>
      <c r="Q2062" s="6">
        <f t="shared" si="65"/>
        <v>-6.4309136748901485E-2</v>
      </c>
    </row>
    <row r="2063" spans="1:17" x14ac:dyDescent="0.25">
      <c r="A2063" t="str">
        <f>IF(OR(AND(P2063&lt;&gt;"",P2063&gt;$P$5),AND(Q2063&lt;&gt;"",Q2063&gt;$P$5)),MAX(A$5:A2062)+1,"")</f>
        <v/>
      </c>
      <c r="B2063" s="7" t="s">
        <v>2056</v>
      </c>
      <c r="C2063" s="8" t="s">
        <v>5118</v>
      </c>
      <c r="D2063" s="11">
        <v>3106.3156159</v>
      </c>
      <c r="E2063" s="11">
        <v>62.508929899999998</v>
      </c>
      <c r="F2063" s="11">
        <v>3872.8742986300003</v>
      </c>
      <c r="G2063" s="11">
        <v>8.706579060000001</v>
      </c>
      <c r="H2063" s="11">
        <v>2828.9239781300003</v>
      </c>
      <c r="I2063" s="11">
        <v>-1361.48281258</v>
      </c>
      <c r="J2063" s="11">
        <v>2342.0081044000003</v>
      </c>
      <c r="K2063" s="11">
        <v>106.90591429999999</v>
      </c>
      <c r="L2063" s="11">
        <v>2265.201877</v>
      </c>
      <c r="M2063" s="11">
        <v>78.920295199999998</v>
      </c>
      <c r="N2063" s="11">
        <v>2049.5563520300002</v>
      </c>
      <c r="O2063" s="12">
        <v>111.25415940000001</v>
      </c>
      <c r="P2063" s="6">
        <f t="shared" si="64"/>
        <v>-7.9798669772869202E-2</v>
      </c>
      <c r="Q2063" s="6">
        <f t="shared" si="65"/>
        <v>0.12221181943235893</v>
      </c>
    </row>
    <row r="2064" spans="1:17" x14ac:dyDescent="0.25">
      <c r="A2064" t="str">
        <f>IF(OR(AND(P2064&lt;&gt;"",P2064&gt;$P$5),AND(Q2064&lt;&gt;"",Q2064&gt;$P$5)),MAX(A$5:A2063)+1,"")</f>
        <v/>
      </c>
      <c r="B2064" s="7" t="s">
        <v>2057</v>
      </c>
      <c r="C2064" s="8" t="s">
        <v>5119</v>
      </c>
      <c r="D2064" s="11">
        <v>21706.147000000001</v>
      </c>
      <c r="E2064" s="11">
        <v>3013.9119999999998</v>
      </c>
      <c r="F2064" s="11">
        <v>26273.245999999999</v>
      </c>
      <c r="G2064" s="11">
        <v>2631.3119999999999</v>
      </c>
      <c r="H2064" s="11">
        <v>28867.584999999999</v>
      </c>
      <c r="I2064" s="11">
        <v>1927.787</v>
      </c>
      <c r="J2064" s="11">
        <v>30231.362000000001</v>
      </c>
      <c r="K2064" s="11">
        <v>2105.0520000000001</v>
      </c>
      <c r="L2064" s="11">
        <v>36043.771000000001</v>
      </c>
      <c r="M2064" s="11">
        <v>2591.1729999999998</v>
      </c>
      <c r="N2064" s="11">
        <v>35225.438999999998</v>
      </c>
      <c r="O2064" s="12">
        <v>3002.694</v>
      </c>
      <c r="P2064" s="6">
        <f t="shared" si="64"/>
        <v>0.10167814718314316</v>
      </c>
      <c r="Q2064" s="6">
        <f t="shared" si="65"/>
        <v>-7.4552535585914459E-4</v>
      </c>
    </row>
    <row r="2065" spans="1:17" x14ac:dyDescent="0.25">
      <c r="A2065" t="str">
        <f>IF(OR(AND(P2065&lt;&gt;"",P2065&gt;$P$5),AND(Q2065&lt;&gt;"",Q2065&gt;$P$5)),MAX(A$5:A2064)+1,"")</f>
        <v/>
      </c>
      <c r="B2065" s="7" t="s">
        <v>2058</v>
      </c>
      <c r="C2065" s="8" t="s">
        <v>5120</v>
      </c>
      <c r="D2065" s="11">
        <v>913.30303272000003</v>
      </c>
      <c r="E2065" s="11">
        <v>24.271596729999999</v>
      </c>
      <c r="F2065" s="11">
        <v>980.78177404999997</v>
      </c>
      <c r="G2065" s="11">
        <v>12.751285150000001</v>
      </c>
      <c r="H2065" s="11">
        <v>1089.1306073800001</v>
      </c>
      <c r="I2065" s="11">
        <v>20.198640190000003</v>
      </c>
      <c r="J2065" s="11">
        <v>1304.67491533</v>
      </c>
      <c r="K2065" s="11">
        <v>36.0595024</v>
      </c>
      <c r="L2065" s="11">
        <v>1254.23023648</v>
      </c>
      <c r="M2065" s="11">
        <v>32.034805179999999</v>
      </c>
      <c r="N2065" s="11">
        <v>1017.38081181</v>
      </c>
      <c r="O2065" s="12">
        <v>5.5569986199999999</v>
      </c>
      <c r="P2065" s="6">
        <f t="shared" si="64"/>
        <v>2.1818422873237431E-2</v>
      </c>
      <c r="Q2065" s="6">
        <f t="shared" si="65"/>
        <v>-0.25535652513634899</v>
      </c>
    </row>
    <row r="2066" spans="1:17" x14ac:dyDescent="0.25">
      <c r="A2066" t="str">
        <f>IF(OR(AND(P2066&lt;&gt;"",P2066&gt;$P$5),AND(Q2066&lt;&gt;"",Q2066&gt;$P$5)),MAX(A$5:A2065)+1,"")</f>
        <v/>
      </c>
      <c r="B2066" s="7" t="s">
        <v>2059</v>
      </c>
      <c r="C2066" s="8" t="s">
        <v>5121</v>
      </c>
      <c r="D2066" s="11">
        <v>3018.4024267</v>
      </c>
      <c r="E2066" s="11">
        <v>440.98164152999999</v>
      </c>
      <c r="F2066" s="11">
        <v>2381.6985743499999</v>
      </c>
      <c r="G2066" s="11">
        <v>234.62754618</v>
      </c>
      <c r="H2066" s="11">
        <v>3673.81906759</v>
      </c>
      <c r="I2066" s="11">
        <v>246.60202784000001</v>
      </c>
      <c r="J2066" s="11">
        <v>5293.0365610899999</v>
      </c>
      <c r="K2066" s="11">
        <v>264.02643298999999</v>
      </c>
      <c r="L2066" s="11">
        <v>5681.8631611299998</v>
      </c>
      <c r="M2066" s="11">
        <v>206.42070611000003</v>
      </c>
      <c r="N2066" s="11">
        <v>5864.4347151800002</v>
      </c>
      <c r="O2066" s="12">
        <v>112.49175395</v>
      </c>
      <c r="P2066" s="6">
        <f t="shared" si="64"/>
        <v>0.14206231947689107</v>
      </c>
      <c r="Q2066" s="6">
        <f t="shared" si="65"/>
        <v>-0.23907818402418646</v>
      </c>
    </row>
    <row r="2067" spans="1:17" x14ac:dyDescent="0.25">
      <c r="A2067" t="str">
        <f>IF(OR(AND(P2067&lt;&gt;"",P2067&gt;$P$5),AND(Q2067&lt;&gt;"",Q2067&gt;$P$5)),MAX(A$5:A2066)+1,"")</f>
        <v/>
      </c>
      <c r="B2067" s="7" t="s">
        <v>2060</v>
      </c>
      <c r="C2067" s="8" t="s">
        <v>5122</v>
      </c>
      <c r="D2067" s="11">
        <v>1774.69447504</v>
      </c>
      <c r="E2067" s="11">
        <v>185.53381808</v>
      </c>
      <c r="F2067" s="11">
        <v>2043.20898246</v>
      </c>
      <c r="G2067" s="11">
        <v>238.87744290999998</v>
      </c>
      <c r="H2067" s="11">
        <v>2693.2422704599999</v>
      </c>
      <c r="I2067" s="11">
        <v>85.543206909999995</v>
      </c>
      <c r="J2067" s="11">
        <v>2841.1500638400003</v>
      </c>
      <c r="K2067" s="11">
        <v>-276.09723594000002</v>
      </c>
      <c r="L2067" s="11">
        <v>2547.6741781000001</v>
      </c>
      <c r="M2067" s="11">
        <v>13.32437747</v>
      </c>
      <c r="N2067" s="11">
        <v>632.76011720000008</v>
      </c>
      <c r="O2067" s="12">
        <v>-679.52740220999999</v>
      </c>
      <c r="P2067" s="6">
        <f t="shared" si="64"/>
        <v>-0.18637721897322979</v>
      </c>
      <c r="Q2067" s="6">
        <f t="shared" si="65"/>
        <v>-2.2964530044575149</v>
      </c>
    </row>
    <row r="2068" spans="1:17" x14ac:dyDescent="0.25">
      <c r="A2068" t="str">
        <f>IF(OR(AND(P2068&lt;&gt;"",P2068&gt;$P$5),AND(Q2068&lt;&gt;"",Q2068&gt;$P$5)),MAX(A$5:A2067)+1,"")</f>
        <v/>
      </c>
      <c r="B2068" s="7" t="s">
        <v>2061</v>
      </c>
      <c r="C2068" s="8" t="s">
        <v>5123</v>
      </c>
      <c r="D2068" s="11">
        <v>1762.4346498800001</v>
      </c>
      <c r="E2068" s="11">
        <v>137.44993624</v>
      </c>
      <c r="F2068" s="11">
        <v>1765.5754819400001</v>
      </c>
      <c r="G2068" s="11">
        <v>95.603555700000001</v>
      </c>
      <c r="H2068" s="11">
        <v>1651.84299852</v>
      </c>
      <c r="I2068" s="11">
        <v>33.929523600000003</v>
      </c>
      <c r="J2068" s="11">
        <v>1606.8642544500001</v>
      </c>
      <c r="K2068" s="11">
        <v>27.725797449999998</v>
      </c>
      <c r="L2068" s="11">
        <v>1343.9318137100001</v>
      </c>
      <c r="M2068" s="11">
        <v>82.905273249999993</v>
      </c>
      <c r="N2068" s="11">
        <v>1010.1023921699999</v>
      </c>
      <c r="O2068" s="12">
        <v>139.88453746000002</v>
      </c>
      <c r="P2068" s="6">
        <f t="shared" si="64"/>
        <v>-0.10535554316487628</v>
      </c>
      <c r="Q2068" s="6">
        <f t="shared" si="65"/>
        <v>3.5176924424287215E-3</v>
      </c>
    </row>
    <row r="2069" spans="1:17" x14ac:dyDescent="0.25">
      <c r="A2069" t="str">
        <f>IF(OR(AND(P2069&lt;&gt;"",P2069&gt;$P$5),AND(Q2069&lt;&gt;"",Q2069&gt;$P$5)),MAX(A$5:A2068)+1,"")</f>
        <v/>
      </c>
      <c r="B2069" s="7" t="s">
        <v>2062</v>
      </c>
      <c r="C2069" s="8" t="s">
        <v>5124</v>
      </c>
      <c r="D2069" s="11">
        <v>1329.3247031800001</v>
      </c>
      <c r="E2069" s="11">
        <v>125.29846809</v>
      </c>
      <c r="F2069" s="11">
        <v>1960.95005036</v>
      </c>
      <c r="G2069" s="11">
        <v>92.854284800000002</v>
      </c>
      <c r="H2069" s="11">
        <v>3504.1646323</v>
      </c>
      <c r="I2069" s="11">
        <v>35.29023849</v>
      </c>
      <c r="J2069" s="11">
        <v>4149.87986404</v>
      </c>
      <c r="K2069" s="11">
        <v>11.07497788</v>
      </c>
      <c r="L2069" s="11">
        <v>3286.7002840100004</v>
      </c>
      <c r="M2069" s="11">
        <v>-574.69989428999997</v>
      </c>
      <c r="N2069" s="11">
        <v>2761.47818349</v>
      </c>
      <c r="O2069" s="12">
        <v>20.248315260000002</v>
      </c>
      <c r="P2069" s="6">
        <f t="shared" si="64"/>
        <v>0.15744965074295814</v>
      </c>
      <c r="Q2069" s="6">
        <f t="shared" si="65"/>
        <v>-0.30547381114694516</v>
      </c>
    </row>
    <row r="2070" spans="1:17" x14ac:dyDescent="0.25">
      <c r="A2070" t="str">
        <f>IF(OR(AND(P2070&lt;&gt;"",P2070&gt;$P$5),AND(Q2070&lt;&gt;"",Q2070&gt;$P$5)),MAX(A$5:A2069)+1,"")</f>
        <v/>
      </c>
      <c r="B2070" s="7" t="s">
        <v>2063</v>
      </c>
      <c r="C2070" s="8" t="s">
        <v>5125</v>
      </c>
      <c r="D2070" s="11">
        <v>923.45665183000006</v>
      </c>
      <c r="E2070" s="11">
        <v>-140.54234993</v>
      </c>
      <c r="F2070" s="11">
        <v>974.39259134000008</v>
      </c>
      <c r="G2070" s="11">
        <v>14.469420250000001</v>
      </c>
      <c r="H2070" s="11">
        <v>767.14459007000005</v>
      </c>
      <c r="I2070" s="11">
        <v>-144.68329122</v>
      </c>
      <c r="J2070" s="11">
        <v>719.69434758</v>
      </c>
      <c r="K2070" s="11">
        <v>-194.63928071999999</v>
      </c>
      <c r="L2070" s="11">
        <v>725.81992273000003</v>
      </c>
      <c r="M2070" s="11">
        <v>34.988394249999999</v>
      </c>
      <c r="N2070" s="11">
        <v>542.37614212999995</v>
      </c>
      <c r="O2070" s="12">
        <v>-24.59651495</v>
      </c>
      <c r="P2070" s="6">
        <f t="shared" si="64"/>
        <v>-0.1009645583967691</v>
      </c>
      <c r="Q2070" s="6" t="str">
        <f t="shared" si="65"/>
        <v/>
      </c>
    </row>
    <row r="2071" spans="1:17" x14ac:dyDescent="0.25">
      <c r="A2071">
        <f>IF(OR(AND(P2071&lt;&gt;"",P2071&gt;$P$5),AND(Q2071&lt;&gt;"",Q2071&gt;$P$5)),MAX(A$5:A2070)+1,"")</f>
        <v>726</v>
      </c>
      <c r="B2071" s="7" t="s">
        <v>2064</v>
      </c>
      <c r="C2071" s="8" t="s">
        <v>5126</v>
      </c>
      <c r="D2071" s="11">
        <v>2168.5756309499998</v>
      </c>
      <c r="E2071" s="11">
        <v>11.419340779999999</v>
      </c>
      <c r="F2071" s="11">
        <v>2315.4870465700001</v>
      </c>
      <c r="G2071" s="11">
        <v>8.5627913599999985</v>
      </c>
      <c r="H2071" s="11">
        <v>1919.16073394</v>
      </c>
      <c r="I2071" s="11">
        <v>-255.28879538999999</v>
      </c>
      <c r="J2071" s="11">
        <v>1816.2177562699999</v>
      </c>
      <c r="K2071" s="11">
        <v>24.287443700000001</v>
      </c>
      <c r="L2071" s="11">
        <v>1833.3662551899999</v>
      </c>
      <c r="M2071" s="11">
        <v>76.793989010000004</v>
      </c>
      <c r="N2071" s="11">
        <v>1538.9043563</v>
      </c>
      <c r="O2071" s="12">
        <v>233.31187883999999</v>
      </c>
      <c r="P2071" s="6">
        <f t="shared" si="64"/>
        <v>-6.6299887401908064E-2</v>
      </c>
      <c r="Q2071" s="6">
        <f t="shared" si="65"/>
        <v>0.82834927336348185</v>
      </c>
    </row>
    <row r="2072" spans="1:17" x14ac:dyDescent="0.25">
      <c r="A2072" t="str">
        <f>IF(OR(AND(P2072&lt;&gt;"",P2072&gt;$P$5),AND(Q2072&lt;&gt;"",Q2072&gt;$P$5)),MAX(A$5:A2071)+1,"")</f>
        <v/>
      </c>
      <c r="B2072" s="7" t="s">
        <v>2065</v>
      </c>
      <c r="C2072" s="8" t="s">
        <v>5127</v>
      </c>
      <c r="D2072" s="11">
        <v>2584.8983590500002</v>
      </c>
      <c r="E2072" s="11">
        <v>95.477962599999998</v>
      </c>
      <c r="F2072" s="11">
        <v>2586.4555066599996</v>
      </c>
      <c r="G2072" s="11">
        <v>70.198567120000007</v>
      </c>
      <c r="H2072" s="11">
        <v>3356.6995224099996</v>
      </c>
      <c r="I2072" s="11">
        <v>288.43207181999998</v>
      </c>
      <c r="J2072" s="11">
        <v>3491.0853349099998</v>
      </c>
      <c r="K2072" s="11">
        <v>122.75534058</v>
      </c>
      <c r="L2072" s="11">
        <v>3116.0333412600003</v>
      </c>
      <c r="M2072" s="11">
        <v>-192.38078544999999</v>
      </c>
      <c r="N2072" s="11">
        <v>1794.4543184500001</v>
      </c>
      <c r="O2072" s="12">
        <v>-609.97906696000007</v>
      </c>
      <c r="P2072" s="6">
        <f t="shared" si="64"/>
        <v>-7.0396420733660037E-2</v>
      </c>
      <c r="Q2072" s="6">
        <f t="shared" si="65"/>
        <v>-2.4490466181761343</v>
      </c>
    </row>
    <row r="2073" spans="1:17" x14ac:dyDescent="0.25">
      <c r="A2073" t="str">
        <f>IF(OR(AND(P2073&lt;&gt;"",P2073&gt;$P$5),AND(Q2073&lt;&gt;"",Q2073&gt;$P$5)),MAX(A$5:A2072)+1,"")</f>
        <v/>
      </c>
      <c r="B2073" s="7" t="s">
        <v>2066</v>
      </c>
      <c r="C2073" s="8" t="s">
        <v>5128</v>
      </c>
      <c r="D2073" s="11">
        <v>12857.74387708</v>
      </c>
      <c r="E2073" s="11">
        <v>596.26259588000005</v>
      </c>
      <c r="F2073" s="11">
        <v>14308.07341341</v>
      </c>
      <c r="G2073" s="11">
        <v>155.94373627000002</v>
      </c>
      <c r="H2073" s="11">
        <v>13136.15127013</v>
      </c>
      <c r="I2073" s="11">
        <v>43.583990100000001</v>
      </c>
      <c r="J2073" s="11">
        <v>15650.75895718</v>
      </c>
      <c r="K2073" s="11">
        <v>76.404712569999987</v>
      </c>
      <c r="L2073" s="11">
        <v>14372.964348879999</v>
      </c>
      <c r="M2073" s="11">
        <v>-712.58269008000002</v>
      </c>
      <c r="N2073" s="11">
        <v>12452.84109971</v>
      </c>
      <c r="O2073" s="12">
        <v>47.622308009999998</v>
      </c>
      <c r="P2073" s="6">
        <f t="shared" si="64"/>
        <v>-6.3790605548110779E-3</v>
      </c>
      <c r="Q2073" s="6">
        <f t="shared" si="65"/>
        <v>-0.39678160798008766</v>
      </c>
    </row>
    <row r="2074" spans="1:17" x14ac:dyDescent="0.25">
      <c r="A2074">
        <f>IF(OR(AND(P2074&lt;&gt;"",P2074&gt;$P$5),AND(Q2074&lt;&gt;"",Q2074&gt;$P$5)),MAX(A$5:A2073)+1,"")</f>
        <v>727</v>
      </c>
      <c r="B2074" s="7" t="s">
        <v>2067</v>
      </c>
      <c r="C2074" s="8" t="s">
        <v>5129</v>
      </c>
      <c r="D2074" s="11">
        <v>992.73585537999998</v>
      </c>
      <c r="E2074" s="11">
        <v>10.15445167</v>
      </c>
      <c r="F2074" s="11">
        <v>1230.1006009300002</v>
      </c>
      <c r="G2074" s="11">
        <v>26.743553469999998</v>
      </c>
      <c r="H2074" s="11">
        <v>1087.8865677900001</v>
      </c>
      <c r="I2074" s="11">
        <v>8.4141483699999995</v>
      </c>
      <c r="J2074" s="11">
        <v>1262.71589032</v>
      </c>
      <c r="K2074" s="11">
        <v>11.53420232</v>
      </c>
      <c r="L2074" s="11">
        <v>1175.97228307</v>
      </c>
      <c r="M2074" s="11">
        <v>25.698436609999998</v>
      </c>
      <c r="N2074" s="11">
        <v>1114.7490857299999</v>
      </c>
      <c r="O2074" s="12">
        <v>29.84475355</v>
      </c>
      <c r="P2074" s="6">
        <f t="shared" si="64"/>
        <v>2.3454838191343308E-2</v>
      </c>
      <c r="Q2074" s="6">
        <f t="shared" si="65"/>
        <v>0.24063007216707155</v>
      </c>
    </row>
    <row r="2075" spans="1:17" x14ac:dyDescent="0.25">
      <c r="A2075" t="str">
        <f>IF(OR(AND(P2075&lt;&gt;"",P2075&gt;$P$5),AND(Q2075&lt;&gt;"",Q2075&gt;$P$5)),MAX(A$5:A2074)+1,"")</f>
        <v/>
      </c>
      <c r="B2075" s="7" t="s">
        <v>2068</v>
      </c>
      <c r="C2075" s="8" t="s">
        <v>5130</v>
      </c>
      <c r="D2075" s="11">
        <v>1085.62221402</v>
      </c>
      <c r="E2075" s="11">
        <v>138.18588019000001</v>
      </c>
      <c r="F2075" s="11">
        <v>963.77378324000006</v>
      </c>
      <c r="G2075" s="11">
        <v>116.92028312000001</v>
      </c>
      <c r="H2075" s="11">
        <v>856.12823601000002</v>
      </c>
      <c r="I2075" s="11">
        <v>77.002533200000002</v>
      </c>
      <c r="J2075" s="11">
        <v>808.48257536000006</v>
      </c>
      <c r="K2075" s="11">
        <v>54.153851719999999</v>
      </c>
      <c r="L2075" s="11">
        <v>918.55979310999999</v>
      </c>
      <c r="M2075" s="11">
        <v>48.230584219999997</v>
      </c>
      <c r="N2075" s="11">
        <v>907.78234605</v>
      </c>
      <c r="O2075" s="12">
        <v>45.144966799999999</v>
      </c>
      <c r="P2075" s="6">
        <f t="shared" si="64"/>
        <v>-3.5148220269698216E-2</v>
      </c>
      <c r="Q2075" s="6">
        <f t="shared" si="65"/>
        <v>-0.20048036513102374</v>
      </c>
    </row>
    <row r="2076" spans="1:17" x14ac:dyDescent="0.25">
      <c r="A2076" t="str">
        <f>IF(OR(AND(P2076&lt;&gt;"",P2076&gt;$P$5),AND(Q2076&lt;&gt;"",Q2076&gt;$P$5)),MAX(A$5:A2075)+1,"")</f>
        <v/>
      </c>
      <c r="B2076" s="7" t="s">
        <v>2069</v>
      </c>
      <c r="C2076" s="8" t="s">
        <v>5131</v>
      </c>
      <c r="D2076" s="11">
        <v>38.906388310000004</v>
      </c>
      <c r="E2076" s="11">
        <v>-6.39353236</v>
      </c>
      <c r="F2076" s="11">
        <v>68.400213870000002</v>
      </c>
      <c r="G2076" s="11">
        <v>68.259059640000004</v>
      </c>
      <c r="H2076" s="11">
        <v>24.88337765</v>
      </c>
      <c r="I2076" s="11">
        <v>-48.370943700000005</v>
      </c>
      <c r="J2076" s="11">
        <v>10.444483869999999</v>
      </c>
      <c r="K2076" s="11">
        <v>33.563745700000005</v>
      </c>
      <c r="L2076" s="11">
        <v>10.578317220000001</v>
      </c>
      <c r="M2076" s="11">
        <v>-10.913965510000001</v>
      </c>
      <c r="N2076" s="11">
        <v>10.95257</v>
      </c>
      <c r="O2076" s="12">
        <v>-16.108904920000001</v>
      </c>
      <c r="P2076" s="6">
        <f t="shared" si="64"/>
        <v>-0.22393334419014665</v>
      </c>
      <c r="Q2076" s="6" t="str">
        <f t="shared" si="65"/>
        <v/>
      </c>
    </row>
    <row r="2077" spans="1:17" x14ac:dyDescent="0.25">
      <c r="A2077" t="str">
        <f>IF(OR(AND(P2077&lt;&gt;"",P2077&gt;$P$5),AND(Q2077&lt;&gt;"",Q2077&gt;$P$5)),MAX(A$5:A2076)+1,"")</f>
        <v/>
      </c>
      <c r="B2077" s="7" t="s">
        <v>2070</v>
      </c>
      <c r="C2077" s="8" t="s">
        <v>5132</v>
      </c>
      <c r="D2077" s="11">
        <v>1334.2816659100001</v>
      </c>
      <c r="E2077" s="11">
        <v>67.76170845</v>
      </c>
      <c r="F2077" s="11">
        <v>1400.5429415899998</v>
      </c>
      <c r="G2077" s="11">
        <v>7.5034797800000002</v>
      </c>
      <c r="H2077" s="11">
        <v>1268.0569430200001</v>
      </c>
      <c r="I2077" s="11">
        <v>15.973134439999999</v>
      </c>
      <c r="J2077" s="11">
        <v>1256.1981473199999</v>
      </c>
      <c r="K2077" s="11">
        <v>17.239413519999999</v>
      </c>
      <c r="L2077" s="11">
        <v>1373.1140521099999</v>
      </c>
      <c r="M2077" s="11">
        <v>4.2519580899999996</v>
      </c>
      <c r="N2077" s="11">
        <v>1411.4327916900002</v>
      </c>
      <c r="O2077" s="12">
        <v>-155.18906093000001</v>
      </c>
      <c r="P2077" s="6">
        <f t="shared" si="64"/>
        <v>1.1305890651057693E-2</v>
      </c>
      <c r="Q2077" s="6">
        <f t="shared" si="65"/>
        <v>-2.1802536484101767</v>
      </c>
    </row>
    <row r="2078" spans="1:17" x14ac:dyDescent="0.25">
      <c r="A2078">
        <f>IF(OR(AND(P2078&lt;&gt;"",P2078&gt;$P$5),AND(Q2078&lt;&gt;"",Q2078&gt;$P$5)),MAX(A$5:A2077)+1,"")</f>
        <v>728</v>
      </c>
      <c r="B2078" s="7" t="s">
        <v>2071</v>
      </c>
      <c r="C2078" s="8" t="s">
        <v>5133</v>
      </c>
      <c r="D2078" s="11">
        <v>4218.6410752700003</v>
      </c>
      <c r="E2078" s="11">
        <v>662.91220334000002</v>
      </c>
      <c r="F2078" s="11">
        <v>3837.6308961199998</v>
      </c>
      <c r="G2078" s="11">
        <v>192.87424544000001</v>
      </c>
      <c r="H2078" s="11">
        <v>5198.1761387500001</v>
      </c>
      <c r="I2078" s="11">
        <v>286.63076393</v>
      </c>
      <c r="J2078" s="11">
        <v>4944.1028744499999</v>
      </c>
      <c r="K2078" s="11">
        <v>225.33757661000001</v>
      </c>
      <c r="L2078" s="11">
        <v>5703.3844369399994</v>
      </c>
      <c r="M2078" s="11">
        <v>592.81139446999998</v>
      </c>
      <c r="N2078" s="11">
        <v>10310.748738660001</v>
      </c>
      <c r="O2078" s="12">
        <v>2569.1864937399996</v>
      </c>
      <c r="P2078" s="6">
        <f t="shared" si="64"/>
        <v>0.19570356848380621</v>
      </c>
      <c r="Q2078" s="6">
        <f t="shared" si="65"/>
        <v>0.31119692866000181</v>
      </c>
    </row>
    <row r="2079" spans="1:17" x14ac:dyDescent="0.25">
      <c r="A2079" t="str">
        <f>IF(OR(AND(P2079&lt;&gt;"",P2079&gt;$P$5),AND(Q2079&lt;&gt;"",Q2079&gt;$P$5)),MAX(A$5:A2078)+1,"")</f>
        <v/>
      </c>
      <c r="B2079" s="7" t="s">
        <v>2072</v>
      </c>
      <c r="C2079" s="8" t="s">
        <v>5134</v>
      </c>
      <c r="D2079" s="11">
        <v>759.10528875</v>
      </c>
      <c r="E2079" s="11">
        <v>30.655746409999999</v>
      </c>
      <c r="F2079" s="11">
        <v>832.98246472000005</v>
      </c>
      <c r="G2079" s="11">
        <v>47.190225249999997</v>
      </c>
      <c r="H2079" s="11">
        <v>651.74150385999997</v>
      </c>
      <c r="I2079" s="11">
        <v>24.80896714</v>
      </c>
      <c r="J2079" s="11">
        <v>647.76802147000001</v>
      </c>
      <c r="K2079" s="11">
        <v>12.722257130000001</v>
      </c>
      <c r="L2079" s="11">
        <v>672.46118102000003</v>
      </c>
      <c r="M2079" s="11">
        <v>-83.446059879999993</v>
      </c>
      <c r="N2079" s="11">
        <v>599.57254435000004</v>
      </c>
      <c r="O2079" s="12">
        <v>14.00812389</v>
      </c>
      <c r="P2079" s="6">
        <f t="shared" si="64"/>
        <v>-4.608880853896713E-2</v>
      </c>
      <c r="Q2079" s="6">
        <f t="shared" si="65"/>
        <v>-0.14498523235259331</v>
      </c>
    </row>
    <row r="2080" spans="1:17" x14ac:dyDescent="0.25">
      <c r="A2080" t="str">
        <f>IF(OR(AND(P2080&lt;&gt;"",P2080&gt;$P$5),AND(Q2080&lt;&gt;"",Q2080&gt;$P$5)),MAX(A$5:A2079)+1,"")</f>
        <v/>
      </c>
      <c r="B2080" s="7" t="s">
        <v>2073</v>
      </c>
      <c r="C2080" s="8" t="s">
        <v>5135</v>
      </c>
      <c r="D2080" s="11">
        <v>1604.93482952</v>
      </c>
      <c r="E2080" s="11">
        <v>196.39889927999999</v>
      </c>
      <c r="F2080" s="11">
        <v>1527.1401838900001</v>
      </c>
      <c r="G2080" s="11">
        <v>-39.005691229999996</v>
      </c>
      <c r="H2080" s="11">
        <v>1258.7630862000001</v>
      </c>
      <c r="I2080" s="11">
        <v>158.21456706000001</v>
      </c>
      <c r="J2080" s="11">
        <v>910.54998674000001</v>
      </c>
      <c r="K2080" s="11">
        <v>135.45552370999999</v>
      </c>
      <c r="L2080" s="11">
        <v>491.55740441</v>
      </c>
      <c r="M2080" s="11">
        <v>41.888157640000003</v>
      </c>
      <c r="N2080" s="11">
        <v>438.60228198000004</v>
      </c>
      <c r="O2080" s="12">
        <v>13.118468779999999</v>
      </c>
      <c r="P2080" s="6">
        <f t="shared" si="64"/>
        <v>-0.22852350807105692</v>
      </c>
      <c r="Q2080" s="6">
        <f t="shared" si="65"/>
        <v>-0.41796537780477239</v>
      </c>
    </row>
    <row r="2081" spans="1:17" x14ac:dyDescent="0.25">
      <c r="A2081">
        <f>IF(OR(AND(P2081&lt;&gt;"",P2081&gt;$P$5),AND(Q2081&lt;&gt;"",Q2081&gt;$P$5)),MAX(A$5:A2080)+1,"")</f>
        <v>729</v>
      </c>
      <c r="B2081" s="7" t="s">
        <v>2074</v>
      </c>
      <c r="C2081" s="8" t="s">
        <v>5136</v>
      </c>
      <c r="D2081" s="11">
        <v>327.45313593999998</v>
      </c>
      <c r="E2081" s="11">
        <v>329.14013125999998</v>
      </c>
      <c r="F2081" s="11">
        <v>164.19704050000001</v>
      </c>
      <c r="G2081" s="11">
        <v>195.51663256000001</v>
      </c>
      <c r="H2081" s="11">
        <v>354.45112295000001</v>
      </c>
      <c r="I2081" s="11">
        <v>218.24674962999998</v>
      </c>
      <c r="J2081" s="11">
        <v>2961.63624531</v>
      </c>
      <c r="K2081" s="11">
        <v>319.86065611000004</v>
      </c>
      <c r="L2081" s="11">
        <v>3947.4716642899998</v>
      </c>
      <c r="M2081" s="11">
        <v>440.73657370999996</v>
      </c>
      <c r="N2081" s="11">
        <v>4012.90989803</v>
      </c>
      <c r="O2081" s="12">
        <v>278.64862058999995</v>
      </c>
      <c r="P2081" s="6">
        <f t="shared" si="64"/>
        <v>0.65067681349523609</v>
      </c>
      <c r="Q2081" s="6">
        <f t="shared" si="65"/>
        <v>-3.2757854093267369E-2</v>
      </c>
    </row>
    <row r="2082" spans="1:17" x14ac:dyDescent="0.25">
      <c r="A2082">
        <f>IF(OR(AND(P2082&lt;&gt;"",P2082&gt;$P$5),AND(Q2082&lt;&gt;"",Q2082&gt;$P$5)),MAX(A$5:A2081)+1,"")</f>
        <v>730</v>
      </c>
      <c r="B2082" s="7" t="s">
        <v>2075</v>
      </c>
      <c r="C2082" s="8" t="s">
        <v>5137</v>
      </c>
      <c r="D2082" s="11">
        <v>2249.4124246399997</v>
      </c>
      <c r="E2082" s="11">
        <v>292.10634264999999</v>
      </c>
      <c r="F2082" s="11">
        <v>2402.4101111799996</v>
      </c>
      <c r="G2082" s="11">
        <v>448.25795579000004</v>
      </c>
      <c r="H2082" s="11">
        <v>1565.1628478800001</v>
      </c>
      <c r="I2082" s="11">
        <v>230.97606615000001</v>
      </c>
      <c r="J2082" s="11">
        <v>2792.8636407899999</v>
      </c>
      <c r="K2082" s="11">
        <v>500.41907751999997</v>
      </c>
      <c r="L2082" s="11">
        <v>2750.9523193200002</v>
      </c>
      <c r="M2082" s="11">
        <v>414.64471725999999</v>
      </c>
      <c r="N2082" s="11">
        <v>4681.36583032</v>
      </c>
      <c r="O2082" s="12">
        <v>882.61663380999994</v>
      </c>
      <c r="P2082" s="6">
        <f t="shared" si="64"/>
        <v>0.15787239037705381</v>
      </c>
      <c r="Q2082" s="6">
        <f t="shared" si="65"/>
        <v>0.24751628664015701</v>
      </c>
    </row>
    <row r="2083" spans="1:17" x14ac:dyDescent="0.25">
      <c r="A2083" t="str">
        <f>IF(OR(AND(P2083&lt;&gt;"",P2083&gt;$P$5),AND(Q2083&lt;&gt;"",Q2083&gt;$P$5)),MAX(A$5:A2082)+1,"")</f>
        <v/>
      </c>
      <c r="B2083" s="7" t="s">
        <v>2076</v>
      </c>
      <c r="C2083" s="8" t="s">
        <v>5138</v>
      </c>
      <c r="D2083" s="11">
        <v>2097.8144873699998</v>
      </c>
      <c r="E2083" s="11">
        <v>11.064781460000001</v>
      </c>
      <c r="F2083" s="11">
        <v>1650.0022220000001</v>
      </c>
      <c r="G2083" s="11">
        <v>14.415559419999999</v>
      </c>
      <c r="H2083" s="11">
        <v>1576.51197819</v>
      </c>
      <c r="I2083" s="11">
        <v>12.540450269999999</v>
      </c>
      <c r="J2083" s="11">
        <v>1591.3877484000002</v>
      </c>
      <c r="K2083" s="11">
        <v>13.83648715</v>
      </c>
      <c r="L2083" s="11">
        <v>1343.9170012100001</v>
      </c>
      <c r="M2083" s="11">
        <v>-87.232247439999995</v>
      </c>
      <c r="N2083" s="11">
        <v>1463.78983371</v>
      </c>
      <c r="O2083" s="12">
        <v>16.647158839999999</v>
      </c>
      <c r="P2083" s="6">
        <f t="shared" si="64"/>
        <v>-6.9444395190808916E-2</v>
      </c>
      <c r="Q2083" s="6">
        <f t="shared" si="65"/>
        <v>8.5124218760894044E-2</v>
      </c>
    </row>
    <row r="2084" spans="1:17" x14ac:dyDescent="0.25">
      <c r="A2084" t="str">
        <f>IF(OR(AND(P2084&lt;&gt;"",P2084&gt;$P$5),AND(Q2084&lt;&gt;"",Q2084&gt;$P$5)),MAX(A$5:A2083)+1,"")</f>
        <v/>
      </c>
      <c r="B2084" s="7" t="s">
        <v>2077</v>
      </c>
      <c r="C2084" s="8" t="s">
        <v>5139</v>
      </c>
      <c r="D2084" s="11">
        <v>312.44710849000001</v>
      </c>
      <c r="E2084" s="11">
        <v>32.180949069999997</v>
      </c>
      <c r="F2084" s="11">
        <v>390.35810607999997</v>
      </c>
      <c r="G2084" s="11">
        <v>18.9009377</v>
      </c>
      <c r="H2084" s="11">
        <v>529.72633155999995</v>
      </c>
      <c r="I2084" s="11">
        <v>2.7126322099999998</v>
      </c>
      <c r="J2084" s="11">
        <v>430.16186245</v>
      </c>
      <c r="K2084" s="11">
        <v>-81.249607180000012</v>
      </c>
      <c r="L2084" s="11">
        <v>297.91436797</v>
      </c>
      <c r="M2084" s="11">
        <v>-329.89987185000001</v>
      </c>
      <c r="N2084" s="11">
        <v>406.3041303</v>
      </c>
      <c r="O2084" s="12">
        <v>17.96183109</v>
      </c>
      <c r="P2084" s="6">
        <f t="shared" si="64"/>
        <v>5.3937713806473386E-2</v>
      </c>
      <c r="Q2084" s="6">
        <f t="shared" si="65"/>
        <v>-0.11008126057528944</v>
      </c>
    </row>
    <row r="2085" spans="1:17" x14ac:dyDescent="0.25">
      <c r="A2085" t="str">
        <f>IF(OR(AND(P2085&lt;&gt;"",P2085&gt;$P$5),AND(Q2085&lt;&gt;"",Q2085&gt;$P$5)),MAX(A$5:A2084)+1,"")</f>
        <v/>
      </c>
      <c r="B2085" s="7" t="s">
        <v>2078</v>
      </c>
      <c r="C2085" s="8" t="s">
        <v>5140</v>
      </c>
      <c r="D2085" s="11">
        <v>1041.41704931</v>
      </c>
      <c r="E2085" s="11">
        <v>21.549650969999998</v>
      </c>
      <c r="F2085" s="11">
        <v>1157.5280467600001</v>
      </c>
      <c r="G2085" s="11">
        <v>15.18936998</v>
      </c>
      <c r="H2085" s="11">
        <v>1140.0397731500002</v>
      </c>
      <c r="I2085" s="11">
        <v>-48.054423729999996</v>
      </c>
      <c r="J2085" s="11">
        <v>1095.08140615</v>
      </c>
      <c r="K2085" s="11">
        <v>15.29373099</v>
      </c>
      <c r="L2085" s="11">
        <v>1125.78801266</v>
      </c>
      <c r="M2085" s="11">
        <v>-5.3871374999999997</v>
      </c>
      <c r="N2085" s="11">
        <v>1158.5215754600001</v>
      </c>
      <c r="O2085" s="12">
        <v>8.3287216399999995</v>
      </c>
      <c r="P2085" s="6">
        <f t="shared" si="64"/>
        <v>2.1541203812803111E-2</v>
      </c>
      <c r="Q2085" s="6">
        <f t="shared" si="65"/>
        <v>-0.17314830427529859</v>
      </c>
    </row>
    <row r="2086" spans="1:17" x14ac:dyDescent="0.25">
      <c r="A2086" t="str">
        <f>IF(OR(AND(P2086&lt;&gt;"",P2086&gt;$P$5),AND(Q2086&lt;&gt;"",Q2086&gt;$P$5)),MAX(A$5:A2085)+1,"")</f>
        <v/>
      </c>
      <c r="B2086" s="7" t="s">
        <v>2079</v>
      </c>
      <c r="C2086" s="8" t="s">
        <v>5141</v>
      </c>
      <c r="D2086" s="11">
        <v>3568.3967790000002</v>
      </c>
      <c r="E2086" s="11">
        <v>413.60834399999999</v>
      </c>
      <c r="F2086" s="11">
        <v>4818.451239</v>
      </c>
      <c r="G2086" s="11">
        <v>311.45876900000002</v>
      </c>
      <c r="H2086" s="11">
        <v>4070.5260920000001</v>
      </c>
      <c r="I2086" s="11">
        <v>374.84528699999998</v>
      </c>
      <c r="J2086" s="11">
        <v>3299.2511760000002</v>
      </c>
      <c r="K2086" s="11">
        <v>380.672731</v>
      </c>
      <c r="L2086" s="11">
        <v>1911.5758699999999</v>
      </c>
      <c r="M2086" s="11">
        <v>45.089851000000003</v>
      </c>
      <c r="N2086" s="11">
        <v>2618.861253</v>
      </c>
      <c r="O2086" s="12">
        <v>-612.22033299999998</v>
      </c>
      <c r="P2086" s="6">
        <f t="shared" si="64"/>
        <v>-5.9999963864417194E-2</v>
      </c>
      <c r="Q2086" s="6">
        <f t="shared" si="65"/>
        <v>-2.0815925608580708</v>
      </c>
    </row>
    <row r="2087" spans="1:17" x14ac:dyDescent="0.25">
      <c r="A2087">
        <f>IF(OR(AND(P2087&lt;&gt;"",P2087&gt;$P$5),AND(Q2087&lt;&gt;"",Q2087&gt;$P$5)),MAX(A$5:A2086)+1,"")</f>
        <v>731</v>
      </c>
      <c r="B2087" s="7" t="s">
        <v>2080</v>
      </c>
      <c r="C2087" s="8" t="s">
        <v>5142</v>
      </c>
      <c r="D2087" s="11">
        <v>364.43819268999999</v>
      </c>
      <c r="E2087" s="11">
        <v>1.95563676</v>
      </c>
      <c r="F2087" s="11">
        <v>479.05177710999999</v>
      </c>
      <c r="G2087" s="11">
        <v>2.5881527599999998</v>
      </c>
      <c r="H2087" s="11">
        <v>352.54424979000004</v>
      </c>
      <c r="I2087" s="11">
        <v>22.593985760000002</v>
      </c>
      <c r="J2087" s="11">
        <v>84.332630719999997</v>
      </c>
      <c r="K2087" s="11">
        <v>-137.98497899</v>
      </c>
      <c r="L2087" s="11">
        <v>22.677544910000002</v>
      </c>
      <c r="M2087" s="11">
        <v>-346.35566736999999</v>
      </c>
      <c r="N2087" s="11">
        <v>1005.89814619</v>
      </c>
      <c r="O2087" s="12">
        <v>29.413713940000001</v>
      </c>
      <c r="P2087" s="6">
        <f t="shared" si="64"/>
        <v>0.22514086093241015</v>
      </c>
      <c r="Q2087" s="6">
        <f t="shared" si="65"/>
        <v>0.7196985871790238</v>
      </c>
    </row>
    <row r="2088" spans="1:17" x14ac:dyDescent="0.25">
      <c r="A2088" t="str">
        <f>IF(OR(AND(P2088&lt;&gt;"",P2088&gt;$P$5),AND(Q2088&lt;&gt;"",Q2088&gt;$P$5)),MAX(A$5:A2087)+1,"")</f>
        <v/>
      </c>
      <c r="B2088" s="7" t="s">
        <v>2081</v>
      </c>
      <c r="C2088" s="8" t="s">
        <v>5143</v>
      </c>
      <c r="D2088" s="11">
        <v>3567.89718442</v>
      </c>
      <c r="E2088" s="11">
        <v>124.08809106999999</v>
      </c>
      <c r="F2088" s="11">
        <v>4225.1922080000004</v>
      </c>
      <c r="G2088" s="11">
        <v>149.39070083000001</v>
      </c>
      <c r="H2088" s="11">
        <v>4495.06196069</v>
      </c>
      <c r="I2088" s="11">
        <v>155.46877613000001</v>
      </c>
      <c r="J2088" s="11">
        <v>4999.2571994499995</v>
      </c>
      <c r="K2088" s="11">
        <v>185.97815806</v>
      </c>
      <c r="L2088" s="11">
        <v>5194.9726076099996</v>
      </c>
      <c r="M2088" s="11">
        <v>197.98053796000002</v>
      </c>
      <c r="N2088" s="11">
        <v>3817.3032540200002</v>
      </c>
      <c r="O2088" s="12">
        <v>121.13564054000001</v>
      </c>
      <c r="P2088" s="6">
        <f t="shared" si="64"/>
        <v>1.3605285019361535E-2</v>
      </c>
      <c r="Q2088" s="6">
        <f t="shared" si="65"/>
        <v>-4.8045831447351972E-3</v>
      </c>
    </row>
    <row r="2089" spans="1:17" x14ac:dyDescent="0.25">
      <c r="A2089" t="str">
        <f>IF(OR(AND(P2089&lt;&gt;"",P2089&gt;$P$5),AND(Q2089&lt;&gt;"",Q2089&gt;$P$5)),MAX(A$5:A2088)+1,"")</f>
        <v/>
      </c>
      <c r="B2089" s="7" t="s">
        <v>2082</v>
      </c>
      <c r="C2089" s="8" t="s">
        <v>5144</v>
      </c>
      <c r="D2089" s="11">
        <v>936.39364972999999</v>
      </c>
      <c r="E2089" s="11">
        <v>10.829378109999999</v>
      </c>
      <c r="F2089" s="11">
        <v>1115.28352466</v>
      </c>
      <c r="G2089" s="11">
        <v>15.56327383</v>
      </c>
      <c r="H2089" s="11">
        <v>1227.61549831</v>
      </c>
      <c r="I2089" s="11">
        <v>16.771388349999999</v>
      </c>
      <c r="J2089" s="11">
        <v>1183.55008982</v>
      </c>
      <c r="K2089" s="11">
        <v>10.10484484</v>
      </c>
      <c r="L2089" s="11">
        <v>1186.9891850199999</v>
      </c>
      <c r="M2089" s="11">
        <v>21.909138579999997</v>
      </c>
      <c r="N2089" s="11">
        <v>1353.19252177</v>
      </c>
      <c r="O2089" s="12">
        <v>-173.25800536000003</v>
      </c>
      <c r="P2089" s="6">
        <f t="shared" si="64"/>
        <v>7.64162014903631E-2</v>
      </c>
      <c r="Q2089" s="6">
        <f t="shared" si="65"/>
        <v>-2.7410769203297742</v>
      </c>
    </row>
    <row r="2090" spans="1:17" x14ac:dyDescent="0.25">
      <c r="A2090" t="str">
        <f>IF(OR(AND(P2090&lt;&gt;"",P2090&gt;$P$5),AND(Q2090&lt;&gt;"",Q2090&gt;$P$5)),MAX(A$5:A2089)+1,"")</f>
        <v/>
      </c>
      <c r="B2090" s="7" t="s">
        <v>2083</v>
      </c>
      <c r="C2090" s="8" t="s">
        <v>5145</v>
      </c>
      <c r="D2090" s="11">
        <v>6908.8783595799996</v>
      </c>
      <c r="E2090" s="11">
        <v>18.68270433</v>
      </c>
      <c r="F2090" s="11">
        <v>4836.9273198999999</v>
      </c>
      <c r="G2090" s="11">
        <v>-113.11423938</v>
      </c>
      <c r="H2090" s="11">
        <v>4453.6050102200006</v>
      </c>
      <c r="I2090" s="11">
        <v>17.501585670000001</v>
      </c>
      <c r="J2090" s="11">
        <v>5165.5411773400001</v>
      </c>
      <c r="K2090" s="11">
        <v>118.67579932</v>
      </c>
      <c r="L2090" s="11">
        <v>2791.6616185600001</v>
      </c>
      <c r="M2090" s="11">
        <v>15.913014820000001</v>
      </c>
      <c r="N2090" s="11">
        <v>1356.6057595999998</v>
      </c>
      <c r="O2090" s="12">
        <v>-43.592002579999999</v>
      </c>
      <c r="P2090" s="6">
        <f t="shared" si="64"/>
        <v>-0.27788025181280196</v>
      </c>
      <c r="Q2090" s="6">
        <f t="shared" si="65"/>
        <v>-2.1846591576591461</v>
      </c>
    </row>
    <row r="2091" spans="1:17" x14ac:dyDescent="0.25">
      <c r="A2091">
        <f>IF(OR(AND(P2091&lt;&gt;"",P2091&gt;$P$5),AND(Q2091&lt;&gt;"",Q2091&gt;$P$5)),MAX(A$5:A2090)+1,"")</f>
        <v>732</v>
      </c>
      <c r="B2091" s="7" t="s">
        <v>2084</v>
      </c>
      <c r="C2091" s="8" t="s">
        <v>5146</v>
      </c>
      <c r="D2091" s="11">
        <v>820.93536914000003</v>
      </c>
      <c r="E2091" s="11">
        <v>5.92957264</v>
      </c>
      <c r="F2091" s="11">
        <v>950.78451636</v>
      </c>
      <c r="G2091" s="11">
        <v>162.89001979</v>
      </c>
      <c r="H2091" s="11">
        <v>1071.6495564100001</v>
      </c>
      <c r="I2091" s="11">
        <v>249.16625805999999</v>
      </c>
      <c r="J2091" s="11">
        <v>1279.2545515300001</v>
      </c>
      <c r="K2091" s="11">
        <v>297.15639680999999</v>
      </c>
      <c r="L2091" s="11">
        <v>1153.59782453</v>
      </c>
      <c r="M2091" s="11">
        <v>161.83897158000002</v>
      </c>
      <c r="N2091" s="11">
        <v>1531.67835145</v>
      </c>
      <c r="O2091" s="12">
        <v>131.14075120999999</v>
      </c>
      <c r="P2091" s="6">
        <f t="shared" si="64"/>
        <v>0.13284820639506112</v>
      </c>
      <c r="Q2091" s="6">
        <f t="shared" si="65"/>
        <v>0.85756001758097655</v>
      </c>
    </row>
    <row r="2092" spans="1:17" x14ac:dyDescent="0.25">
      <c r="A2092" t="str">
        <f>IF(OR(AND(P2092&lt;&gt;"",P2092&gt;$P$5),AND(Q2092&lt;&gt;"",Q2092&gt;$P$5)),MAX(A$5:A2091)+1,"")</f>
        <v/>
      </c>
      <c r="B2092" s="7" t="s">
        <v>2085</v>
      </c>
      <c r="C2092" s="8" t="s">
        <v>5147</v>
      </c>
      <c r="D2092" s="11">
        <v>1425.6973449300001</v>
      </c>
      <c r="E2092" s="11">
        <v>398.57498626999995</v>
      </c>
      <c r="F2092" s="11">
        <v>1150.55126554</v>
      </c>
      <c r="G2092" s="11">
        <v>374.92959743</v>
      </c>
      <c r="H2092" s="11">
        <v>1945.71845321</v>
      </c>
      <c r="I2092" s="11">
        <v>683.92103741999995</v>
      </c>
      <c r="J2092" s="11">
        <v>3996.6976416799998</v>
      </c>
      <c r="K2092" s="11">
        <v>742.51587826000002</v>
      </c>
      <c r="L2092" s="11">
        <v>3214.4063893400003</v>
      </c>
      <c r="M2092" s="11">
        <v>1594.53643691</v>
      </c>
      <c r="N2092" s="11">
        <v>1343.0851457900001</v>
      </c>
      <c r="O2092" s="12">
        <v>520.15888461999998</v>
      </c>
      <c r="P2092" s="6">
        <f t="shared" si="64"/>
        <v>-1.1867369385832771E-2</v>
      </c>
      <c r="Q2092" s="6">
        <f t="shared" si="65"/>
        <v>5.4690893528255291E-2</v>
      </c>
    </row>
    <row r="2093" spans="1:17" x14ac:dyDescent="0.25">
      <c r="A2093" t="str">
        <f>IF(OR(AND(P2093&lt;&gt;"",P2093&gt;$P$5),AND(Q2093&lt;&gt;"",Q2093&gt;$P$5)),MAX(A$5:A2092)+1,"")</f>
        <v/>
      </c>
      <c r="B2093" s="7" t="s">
        <v>2086</v>
      </c>
      <c r="C2093" s="8" t="s">
        <v>5148</v>
      </c>
      <c r="D2093" s="11">
        <v>3668.59320914</v>
      </c>
      <c r="E2093" s="11">
        <v>54.428135099999999</v>
      </c>
      <c r="F2093" s="11">
        <v>5013.9466937700008</v>
      </c>
      <c r="G2093" s="11">
        <v>34.100513200000002</v>
      </c>
      <c r="H2093" s="11">
        <v>3921.00790689</v>
      </c>
      <c r="I2093" s="11">
        <v>10.26973078</v>
      </c>
      <c r="J2093" s="11">
        <v>4378.7232105200001</v>
      </c>
      <c r="K2093" s="11">
        <v>-53.813949729999997</v>
      </c>
      <c r="L2093" s="11">
        <v>5891.8652869300004</v>
      </c>
      <c r="M2093" s="11">
        <v>26.13858394</v>
      </c>
      <c r="N2093" s="11">
        <v>5771.9554101700005</v>
      </c>
      <c r="O2093" s="12">
        <v>32.978628329999999</v>
      </c>
      <c r="P2093" s="6">
        <f t="shared" si="64"/>
        <v>9.4875359417026406E-2</v>
      </c>
      <c r="Q2093" s="6">
        <f t="shared" si="65"/>
        <v>-9.5347418508129778E-2</v>
      </c>
    </row>
    <row r="2094" spans="1:17" x14ac:dyDescent="0.25">
      <c r="A2094" t="str">
        <f>IF(OR(AND(P2094&lt;&gt;"",P2094&gt;$P$5),AND(Q2094&lt;&gt;"",Q2094&gt;$P$5)),MAX(A$5:A2093)+1,"")</f>
        <v/>
      </c>
      <c r="B2094" s="7" t="s">
        <v>2087</v>
      </c>
      <c r="C2094" s="8" t="s">
        <v>5149</v>
      </c>
      <c r="D2094" s="11">
        <v>3789.4464785500004</v>
      </c>
      <c r="E2094" s="11">
        <v>688.37848522000002</v>
      </c>
      <c r="F2094" s="11">
        <v>4561.1084501899995</v>
      </c>
      <c r="G2094" s="11">
        <v>976.62903116999996</v>
      </c>
      <c r="H2094" s="11">
        <v>3715.23590165</v>
      </c>
      <c r="I2094" s="11">
        <v>964.00322474999996</v>
      </c>
      <c r="J2094" s="11">
        <v>4805.2848202200003</v>
      </c>
      <c r="K2094" s="11">
        <v>751.08007335000002</v>
      </c>
      <c r="L2094" s="11">
        <v>6717.2688359499998</v>
      </c>
      <c r="M2094" s="11">
        <v>1638.038642</v>
      </c>
      <c r="N2094" s="11">
        <v>4825.2444723500003</v>
      </c>
      <c r="O2094" s="12">
        <v>248.38795593999998</v>
      </c>
      <c r="P2094" s="6">
        <f t="shared" si="64"/>
        <v>4.9515142170736048E-2</v>
      </c>
      <c r="Q2094" s="6">
        <f t="shared" si="65"/>
        <v>-0.18443111402418111</v>
      </c>
    </row>
    <row r="2095" spans="1:17" x14ac:dyDescent="0.25">
      <c r="A2095" t="str">
        <f>IF(OR(AND(P2095&lt;&gt;"",P2095&gt;$P$5),AND(Q2095&lt;&gt;"",Q2095&gt;$P$5)),MAX(A$5:A2094)+1,"")</f>
        <v/>
      </c>
      <c r="B2095" s="7" t="s">
        <v>2088</v>
      </c>
      <c r="C2095" s="8" t="s">
        <v>5150</v>
      </c>
      <c r="D2095" s="11">
        <v>447.80971867</v>
      </c>
      <c r="E2095" s="11">
        <v>73.217753129999991</v>
      </c>
      <c r="F2095" s="11">
        <v>521.43374983000001</v>
      </c>
      <c r="G2095" s="11">
        <v>17.825551069999999</v>
      </c>
      <c r="H2095" s="11">
        <v>575.31701099999998</v>
      </c>
      <c r="I2095" s="11">
        <v>15.71151841</v>
      </c>
      <c r="J2095" s="11">
        <v>623.97094200000004</v>
      </c>
      <c r="K2095" s="11">
        <v>154.22386493000002</v>
      </c>
      <c r="L2095" s="11">
        <v>676.46619641999996</v>
      </c>
      <c r="M2095" s="11">
        <v>1.6015556799999999</v>
      </c>
      <c r="N2095" s="11">
        <v>808.92473874999996</v>
      </c>
      <c r="O2095" s="12">
        <v>2.6268082400000003</v>
      </c>
      <c r="P2095" s="6">
        <f t="shared" si="64"/>
        <v>0.12554514895469748</v>
      </c>
      <c r="Q2095" s="6">
        <f t="shared" si="65"/>
        <v>-0.48600085743341948</v>
      </c>
    </row>
    <row r="2096" spans="1:17" x14ac:dyDescent="0.25">
      <c r="A2096" t="str">
        <f>IF(OR(AND(P2096&lt;&gt;"",P2096&gt;$P$5),AND(Q2096&lt;&gt;"",Q2096&gt;$P$5)),MAX(A$5:A2095)+1,"")</f>
        <v/>
      </c>
      <c r="B2096" s="7" t="s">
        <v>2089</v>
      </c>
      <c r="C2096" s="8" t="s">
        <v>5151</v>
      </c>
      <c r="D2096" s="11">
        <v>2304.6392695599998</v>
      </c>
      <c r="E2096" s="11">
        <v>187.12384996</v>
      </c>
      <c r="F2096" s="11">
        <v>2540.3790234099997</v>
      </c>
      <c r="G2096" s="11">
        <v>97.575845220000005</v>
      </c>
      <c r="H2096" s="11">
        <v>3040.75812232</v>
      </c>
      <c r="I2096" s="11">
        <v>112.38044295</v>
      </c>
      <c r="J2096" s="11">
        <v>2964.5307959400002</v>
      </c>
      <c r="K2096" s="11">
        <v>117.97014844</v>
      </c>
      <c r="L2096" s="11">
        <v>2790.62239451</v>
      </c>
      <c r="M2096" s="11">
        <v>112.47305688</v>
      </c>
      <c r="N2096" s="11">
        <v>1332.79960639</v>
      </c>
      <c r="O2096" s="12">
        <v>100.13026647</v>
      </c>
      <c r="P2096" s="6">
        <f t="shared" si="64"/>
        <v>-0.1037433735777934</v>
      </c>
      <c r="Q2096" s="6">
        <f t="shared" si="65"/>
        <v>-0.11755581513364688</v>
      </c>
    </row>
    <row r="2097" spans="1:17" x14ac:dyDescent="0.25">
      <c r="A2097">
        <f>IF(OR(AND(P2097&lt;&gt;"",P2097&gt;$P$5),AND(Q2097&lt;&gt;"",Q2097&gt;$P$5)),MAX(A$5:A2096)+1,"")</f>
        <v>733</v>
      </c>
      <c r="B2097" s="7" t="s">
        <v>2090</v>
      </c>
      <c r="C2097" s="8" t="s">
        <v>5152</v>
      </c>
      <c r="D2097" s="11">
        <v>1119.6846957499999</v>
      </c>
      <c r="E2097" s="11">
        <v>38.121672459999999</v>
      </c>
      <c r="F2097" s="11">
        <v>2222.1293611799997</v>
      </c>
      <c r="G2097" s="11">
        <v>173.18265224999999</v>
      </c>
      <c r="H2097" s="11">
        <v>2380.5066893200001</v>
      </c>
      <c r="I2097" s="11">
        <v>60.418289799999997</v>
      </c>
      <c r="J2097" s="11">
        <v>1600.3919943199999</v>
      </c>
      <c r="K2097" s="11">
        <v>-78.715198299999997</v>
      </c>
      <c r="L2097" s="11">
        <v>2621.1342249299996</v>
      </c>
      <c r="M2097" s="11">
        <v>18.695795969999999</v>
      </c>
      <c r="N2097" s="11">
        <v>3427.6186081000001</v>
      </c>
      <c r="O2097" s="12">
        <v>-274.44882619999998</v>
      </c>
      <c r="P2097" s="6">
        <f t="shared" si="64"/>
        <v>0.25077545445920846</v>
      </c>
      <c r="Q2097" s="6">
        <f t="shared" si="65"/>
        <v>-2.4840819614945771</v>
      </c>
    </row>
    <row r="2098" spans="1:17" x14ac:dyDescent="0.25">
      <c r="A2098">
        <f>IF(OR(AND(P2098&lt;&gt;"",P2098&gt;$P$5),AND(Q2098&lt;&gt;"",Q2098&gt;$P$5)),MAX(A$5:A2097)+1,"")</f>
        <v>734</v>
      </c>
      <c r="B2098" s="7" t="s">
        <v>2091</v>
      </c>
      <c r="C2098" s="8" t="s">
        <v>5153</v>
      </c>
      <c r="D2098" s="11">
        <v>1627.0979391600001</v>
      </c>
      <c r="E2098" s="11">
        <v>45.029972380000004</v>
      </c>
      <c r="F2098" s="11">
        <v>1532.8203794999999</v>
      </c>
      <c r="G2098" s="11">
        <v>63.010561109999998</v>
      </c>
      <c r="H2098" s="11">
        <v>2483.7344964600002</v>
      </c>
      <c r="I2098" s="11">
        <v>189.52936668999999</v>
      </c>
      <c r="J2098" s="11">
        <v>1919.63553955</v>
      </c>
      <c r="K2098" s="11">
        <v>78.606520579999994</v>
      </c>
      <c r="L2098" s="11">
        <v>1743.09140411</v>
      </c>
      <c r="M2098" s="11">
        <v>47.516541950000004</v>
      </c>
      <c r="N2098" s="11">
        <v>3230.1125484600002</v>
      </c>
      <c r="O2098" s="12">
        <v>119.61265551000001</v>
      </c>
      <c r="P2098" s="6">
        <f t="shared" si="64"/>
        <v>0.14699306480610508</v>
      </c>
      <c r="Q2098" s="6">
        <f t="shared" si="65"/>
        <v>0.21578026738878253</v>
      </c>
    </row>
    <row r="2099" spans="1:17" x14ac:dyDescent="0.25">
      <c r="A2099" t="str">
        <f>IF(OR(AND(P2099&lt;&gt;"",P2099&gt;$P$5),AND(Q2099&lt;&gt;"",Q2099&gt;$P$5)),MAX(A$5:A2098)+1,"")</f>
        <v/>
      </c>
      <c r="B2099" s="7" t="s">
        <v>2092</v>
      </c>
      <c r="C2099" s="8" t="s">
        <v>5154</v>
      </c>
      <c r="D2099" s="11">
        <v>2170.4443927699999</v>
      </c>
      <c r="E2099" s="11">
        <v>181.63461119999999</v>
      </c>
      <c r="F2099" s="11">
        <v>2354.4337837100002</v>
      </c>
      <c r="G2099" s="11">
        <v>225.08007529</v>
      </c>
      <c r="H2099" s="11">
        <v>2592.85299261</v>
      </c>
      <c r="I2099" s="11">
        <v>210.17728308000002</v>
      </c>
      <c r="J2099" s="11">
        <v>3168.9956643200003</v>
      </c>
      <c r="K2099" s="11">
        <v>231.75756016999998</v>
      </c>
      <c r="L2099" s="11">
        <v>3251.1872976300001</v>
      </c>
      <c r="M2099" s="11">
        <v>288.09264036000002</v>
      </c>
      <c r="N2099" s="11">
        <v>4257.9243545999998</v>
      </c>
      <c r="O2099" s="12">
        <v>371.64941207999999</v>
      </c>
      <c r="P2099" s="6">
        <f t="shared" si="64"/>
        <v>0.1442735402561115</v>
      </c>
      <c r="Q2099" s="6">
        <f t="shared" si="65"/>
        <v>0.15394993837479287</v>
      </c>
    </row>
    <row r="2100" spans="1:17" x14ac:dyDescent="0.25">
      <c r="A2100" t="str">
        <f>IF(OR(AND(P2100&lt;&gt;"",P2100&gt;$P$5),AND(Q2100&lt;&gt;"",Q2100&gt;$P$5)),MAX(A$5:A2099)+1,"")</f>
        <v/>
      </c>
      <c r="B2100" s="7" t="s">
        <v>2093</v>
      </c>
      <c r="C2100" s="8" t="s">
        <v>5155</v>
      </c>
      <c r="D2100" s="11">
        <v>1901.498102</v>
      </c>
      <c r="E2100" s="11">
        <v>73.090804009999999</v>
      </c>
      <c r="F2100" s="11">
        <v>2110.5315709199999</v>
      </c>
      <c r="G2100" s="11">
        <v>125.87985139</v>
      </c>
      <c r="H2100" s="11">
        <v>2554.1088838800001</v>
      </c>
      <c r="I2100" s="11">
        <v>168.76788121999999</v>
      </c>
      <c r="J2100" s="11">
        <v>2181.2402134600002</v>
      </c>
      <c r="K2100" s="11">
        <v>118.31280269</v>
      </c>
      <c r="L2100" s="11">
        <v>1479.74146099</v>
      </c>
      <c r="M2100" s="11">
        <v>124.65450348</v>
      </c>
      <c r="N2100" s="11">
        <v>990.33445961999996</v>
      </c>
      <c r="O2100" s="12">
        <v>-162.00052979</v>
      </c>
      <c r="P2100" s="6">
        <f t="shared" si="64"/>
        <v>-0.12231798533059546</v>
      </c>
      <c r="Q2100" s="6">
        <f t="shared" si="65"/>
        <v>-2.1725482939570986</v>
      </c>
    </row>
    <row r="2101" spans="1:17" x14ac:dyDescent="0.25">
      <c r="A2101" t="str">
        <f>IF(OR(AND(P2101&lt;&gt;"",P2101&gt;$P$5),AND(Q2101&lt;&gt;"",Q2101&gt;$P$5)),MAX(A$5:A2100)+1,"")</f>
        <v/>
      </c>
      <c r="B2101" s="7" t="s">
        <v>2094</v>
      </c>
      <c r="C2101" s="8" t="s">
        <v>5156</v>
      </c>
      <c r="D2101" s="11">
        <v>251.91698996</v>
      </c>
      <c r="E2101" s="11">
        <v>8.0477184299999998</v>
      </c>
      <c r="F2101" s="11">
        <v>297.87005199000004</v>
      </c>
      <c r="G2101" s="11">
        <v>-134.74230005000001</v>
      </c>
      <c r="H2101" s="11">
        <v>120.93122459</v>
      </c>
      <c r="I2101" s="11">
        <v>-107.18987415000001</v>
      </c>
      <c r="J2101" s="11">
        <v>250.23848962</v>
      </c>
      <c r="K2101" s="11">
        <v>14.208898619999999</v>
      </c>
      <c r="L2101" s="11">
        <v>95.927290650000003</v>
      </c>
      <c r="M2101" s="11">
        <v>-45.727576329999998</v>
      </c>
      <c r="N2101" s="11">
        <v>87.847153840000004</v>
      </c>
      <c r="O2101" s="12">
        <v>-91.048817639999996</v>
      </c>
      <c r="P2101" s="6">
        <f t="shared" si="64"/>
        <v>-0.18998316083047861</v>
      </c>
      <c r="Q2101" s="6">
        <f t="shared" si="65"/>
        <v>-2.6245022136130833</v>
      </c>
    </row>
    <row r="2102" spans="1:17" x14ac:dyDescent="0.25">
      <c r="A2102" t="str">
        <f>IF(OR(AND(P2102&lt;&gt;"",P2102&gt;$P$5),AND(Q2102&lt;&gt;"",Q2102&gt;$P$5)),MAX(A$5:A2101)+1,"")</f>
        <v/>
      </c>
      <c r="B2102" s="7" t="s">
        <v>2095</v>
      </c>
      <c r="C2102" s="8" t="s">
        <v>5157</v>
      </c>
      <c r="D2102" s="11">
        <v>4646.2024919799996</v>
      </c>
      <c r="E2102" s="11">
        <v>1201.1481401600001</v>
      </c>
      <c r="F2102" s="11">
        <v>5246.4980620299993</v>
      </c>
      <c r="G2102" s="11">
        <v>855.47059970000009</v>
      </c>
      <c r="H2102" s="11">
        <v>6683.9803143599993</v>
      </c>
      <c r="I2102" s="11">
        <v>1094.86812063</v>
      </c>
      <c r="J2102" s="11">
        <v>7692.2254914399991</v>
      </c>
      <c r="K2102" s="11">
        <v>1284.3748078800002</v>
      </c>
      <c r="L2102" s="11">
        <v>10011.047447620002</v>
      </c>
      <c r="M2102" s="11">
        <v>1372.78881144</v>
      </c>
      <c r="N2102" s="11">
        <v>9178.2039598400006</v>
      </c>
      <c r="O2102" s="12">
        <v>1429.0319909</v>
      </c>
      <c r="P2102" s="6">
        <f t="shared" si="64"/>
        <v>0.14586093661648292</v>
      </c>
      <c r="Q2102" s="6">
        <f t="shared" si="65"/>
        <v>3.5354500418743884E-2</v>
      </c>
    </row>
    <row r="2103" spans="1:17" x14ac:dyDescent="0.25">
      <c r="A2103" t="str">
        <f>IF(OR(AND(P2103&lt;&gt;"",P2103&gt;$P$5),AND(Q2103&lt;&gt;"",Q2103&gt;$P$5)),MAX(A$5:A2102)+1,"")</f>
        <v/>
      </c>
      <c r="B2103" s="7" t="s">
        <v>2096</v>
      </c>
      <c r="C2103" s="8" t="s">
        <v>5158</v>
      </c>
      <c r="D2103" s="11">
        <v>4544.5089596499993</v>
      </c>
      <c r="E2103" s="11">
        <v>365.76162002999996</v>
      </c>
      <c r="F2103" s="11">
        <v>5161.3942146499994</v>
      </c>
      <c r="G2103" s="11">
        <v>504.08130742999998</v>
      </c>
      <c r="H2103" s="11">
        <v>5801.76606223</v>
      </c>
      <c r="I2103" s="11">
        <v>301.28997924999999</v>
      </c>
      <c r="J2103" s="11">
        <v>8604.3115835999997</v>
      </c>
      <c r="K2103" s="11">
        <v>301.85740997000005</v>
      </c>
      <c r="L2103" s="11">
        <v>10096.747862229999</v>
      </c>
      <c r="M2103" s="11">
        <v>307.89670618999997</v>
      </c>
      <c r="N2103" s="11">
        <v>8767.4281401000007</v>
      </c>
      <c r="O2103" s="12">
        <v>13.566704029999999</v>
      </c>
      <c r="P2103" s="6">
        <f t="shared" si="64"/>
        <v>0.14045210251664586</v>
      </c>
      <c r="Q2103" s="6">
        <f t="shared" si="65"/>
        <v>-0.48256566480015917</v>
      </c>
    </row>
    <row r="2104" spans="1:17" x14ac:dyDescent="0.25">
      <c r="A2104" t="str">
        <f>IF(OR(AND(P2104&lt;&gt;"",P2104&gt;$P$5),AND(Q2104&lt;&gt;"",Q2104&gt;$P$5)),MAX(A$5:A2103)+1,"")</f>
        <v/>
      </c>
      <c r="B2104" s="7" t="s">
        <v>2097</v>
      </c>
      <c r="C2104" s="8" t="s">
        <v>5159</v>
      </c>
      <c r="D2104" s="11">
        <v>2375.8477348000001</v>
      </c>
      <c r="E2104" s="11">
        <v>133.40567851</v>
      </c>
      <c r="F2104" s="11">
        <v>3204.1489571500001</v>
      </c>
      <c r="G2104" s="11">
        <v>229.43504344999999</v>
      </c>
      <c r="H2104" s="11">
        <v>4147.2295156700002</v>
      </c>
      <c r="I2104" s="11">
        <v>146.04839422000001</v>
      </c>
      <c r="J2104" s="11">
        <v>5193.35591243</v>
      </c>
      <c r="K2104" s="11">
        <v>5.1241734000000001</v>
      </c>
      <c r="L2104" s="11">
        <v>4860.5783131400003</v>
      </c>
      <c r="M2104" s="11">
        <v>-340.96108588999999</v>
      </c>
      <c r="N2104" s="11">
        <v>5585.3966203500004</v>
      </c>
      <c r="O2104" s="12">
        <v>30.44736537</v>
      </c>
      <c r="P2104" s="6">
        <f t="shared" si="64"/>
        <v>0.1864435585993367</v>
      </c>
      <c r="Q2104" s="6">
        <f t="shared" si="65"/>
        <v>-0.25582499242234891</v>
      </c>
    </row>
    <row r="2105" spans="1:17" x14ac:dyDescent="0.25">
      <c r="A2105" t="str">
        <f>IF(OR(AND(P2105&lt;&gt;"",P2105&gt;$P$5),AND(Q2105&lt;&gt;"",Q2105&gt;$P$5)),MAX(A$5:A2104)+1,"")</f>
        <v/>
      </c>
      <c r="B2105" s="7" t="s">
        <v>2098</v>
      </c>
      <c r="C2105" s="8" t="s">
        <v>5160</v>
      </c>
      <c r="D2105" s="11">
        <v>3977.61568773</v>
      </c>
      <c r="E2105" s="11">
        <v>1255.9978613399999</v>
      </c>
      <c r="F2105" s="11">
        <v>4101.0623924699994</v>
      </c>
      <c r="G2105" s="11">
        <v>1108.8200593199999</v>
      </c>
      <c r="H2105" s="11">
        <v>3557.6653054099997</v>
      </c>
      <c r="I2105" s="11">
        <v>1169.6407193099999</v>
      </c>
      <c r="J2105" s="11">
        <v>3913.30580358</v>
      </c>
      <c r="K2105" s="11">
        <v>653.67619336000007</v>
      </c>
      <c r="L2105" s="11">
        <v>4080.5080998899998</v>
      </c>
      <c r="M2105" s="11">
        <v>695.48210989999995</v>
      </c>
      <c r="N2105" s="11">
        <v>5501.6007036000001</v>
      </c>
      <c r="O2105" s="12">
        <v>712.10500561000003</v>
      </c>
      <c r="P2105" s="6">
        <f t="shared" si="64"/>
        <v>6.7021694244735253E-2</v>
      </c>
      <c r="Q2105" s="6">
        <f t="shared" si="65"/>
        <v>-0.10728870905195942</v>
      </c>
    </row>
    <row r="2106" spans="1:17" x14ac:dyDescent="0.25">
      <c r="A2106" t="str">
        <f>IF(OR(AND(P2106&lt;&gt;"",P2106&gt;$P$5),AND(Q2106&lt;&gt;"",Q2106&gt;$P$5)),MAX(A$5:A2105)+1,"")</f>
        <v/>
      </c>
      <c r="B2106" s="7" t="s">
        <v>2099</v>
      </c>
      <c r="C2106" s="8" t="s">
        <v>5161</v>
      </c>
      <c r="D2106" s="11">
        <v>3397.2182231900001</v>
      </c>
      <c r="E2106" s="11">
        <v>446.11797555000004</v>
      </c>
      <c r="F2106" s="11">
        <v>3891.2918327399998</v>
      </c>
      <c r="G2106" s="11">
        <v>452.27099416000004</v>
      </c>
      <c r="H2106" s="11">
        <v>3946.5067355000001</v>
      </c>
      <c r="I2106" s="11">
        <v>567.20331130999989</v>
      </c>
      <c r="J2106" s="11">
        <v>3901.4116146799997</v>
      </c>
      <c r="K2106" s="11">
        <v>680.83276303999992</v>
      </c>
      <c r="L2106" s="11">
        <v>4171.1311312199996</v>
      </c>
      <c r="M2106" s="11">
        <v>617.43886763</v>
      </c>
      <c r="N2106" s="11">
        <v>4352.7953612600004</v>
      </c>
      <c r="O2106" s="12">
        <v>1010.2903211399999</v>
      </c>
      <c r="P2106" s="6">
        <f t="shared" si="64"/>
        <v>5.0821526754422752E-2</v>
      </c>
      <c r="Q2106" s="6">
        <f t="shared" si="65"/>
        <v>0.17760405896571219</v>
      </c>
    </row>
    <row r="2107" spans="1:17" x14ac:dyDescent="0.25">
      <c r="A2107" t="str">
        <f>IF(OR(AND(P2107&lt;&gt;"",P2107&gt;$P$5),AND(Q2107&lt;&gt;"",Q2107&gt;$P$5)),MAX(A$5:A2106)+1,"")</f>
        <v/>
      </c>
      <c r="B2107" s="7" t="s">
        <v>2100</v>
      </c>
      <c r="C2107" s="8" t="s">
        <v>5162</v>
      </c>
      <c r="D2107" s="11">
        <v>9451.4495168499998</v>
      </c>
      <c r="E2107" s="11">
        <v>907.88111849999996</v>
      </c>
      <c r="F2107" s="11">
        <v>11539.776579110001</v>
      </c>
      <c r="G2107" s="11">
        <v>987.06052070999999</v>
      </c>
      <c r="H2107" s="11">
        <v>14525.305764799999</v>
      </c>
      <c r="I2107" s="11">
        <v>1017.99607498</v>
      </c>
      <c r="J2107" s="11">
        <v>16582.46156303</v>
      </c>
      <c r="K2107" s="11">
        <v>1092.53424905</v>
      </c>
      <c r="L2107" s="11">
        <v>19959.190547819999</v>
      </c>
      <c r="M2107" s="11">
        <v>1147.6393588800001</v>
      </c>
      <c r="N2107" s="11">
        <v>22383.420461289999</v>
      </c>
      <c r="O2107" s="12">
        <v>1554.6881968</v>
      </c>
      <c r="P2107" s="6">
        <f t="shared" si="64"/>
        <v>0.18818921698274949</v>
      </c>
      <c r="Q2107" s="6">
        <f t="shared" si="65"/>
        <v>0.11358369517174771</v>
      </c>
    </row>
    <row r="2108" spans="1:17" x14ac:dyDescent="0.25">
      <c r="A2108" t="str">
        <f>IF(OR(AND(P2108&lt;&gt;"",P2108&gt;$P$5),AND(Q2108&lt;&gt;"",Q2108&gt;$P$5)),MAX(A$5:A2107)+1,"")</f>
        <v/>
      </c>
      <c r="B2108" s="7" t="s">
        <v>2101</v>
      </c>
      <c r="C2108" s="8" t="s">
        <v>5163</v>
      </c>
      <c r="D2108" s="11">
        <v>866.89780848999999</v>
      </c>
      <c r="E2108" s="11">
        <v>26.703780769999998</v>
      </c>
      <c r="F2108" s="11">
        <v>797.18952560000002</v>
      </c>
      <c r="G2108" s="11">
        <v>38.578677799999994</v>
      </c>
      <c r="H2108" s="11">
        <v>818.01733869000009</v>
      </c>
      <c r="I2108" s="11">
        <v>60.837295390000001</v>
      </c>
      <c r="J2108" s="11">
        <v>859.43900890999998</v>
      </c>
      <c r="K2108" s="11">
        <v>25.446761049999999</v>
      </c>
      <c r="L2108" s="11">
        <v>882.79819915999997</v>
      </c>
      <c r="M2108" s="11">
        <v>36.345310380000001</v>
      </c>
      <c r="N2108" s="11">
        <v>881.27911486000005</v>
      </c>
      <c r="O2108" s="12">
        <v>19.84701446</v>
      </c>
      <c r="P2108" s="6">
        <f t="shared" si="64"/>
        <v>3.2960781252144855E-3</v>
      </c>
      <c r="Q2108" s="6">
        <f t="shared" si="65"/>
        <v>-5.7623415719181836E-2</v>
      </c>
    </row>
    <row r="2109" spans="1:17" x14ac:dyDescent="0.25">
      <c r="A2109">
        <f>IF(OR(AND(P2109&lt;&gt;"",P2109&gt;$P$5),AND(Q2109&lt;&gt;"",Q2109&gt;$P$5)),MAX(A$5:A2108)+1,"")</f>
        <v>735</v>
      </c>
      <c r="B2109" s="7" t="s">
        <v>2102</v>
      </c>
      <c r="C2109" s="8" t="s">
        <v>5164</v>
      </c>
      <c r="D2109" s="11">
        <v>2018.4622388900002</v>
      </c>
      <c r="E2109" s="11">
        <v>140.04607325000001</v>
      </c>
      <c r="F2109" s="11">
        <v>1747.48639944</v>
      </c>
      <c r="G2109" s="11">
        <v>-294.86666073999999</v>
      </c>
      <c r="H2109" s="11">
        <v>1438.3521942300001</v>
      </c>
      <c r="I2109" s="11">
        <v>15.336539570000001</v>
      </c>
      <c r="J2109" s="11">
        <v>1349.42979358</v>
      </c>
      <c r="K2109" s="11">
        <v>-32.513667959999999</v>
      </c>
      <c r="L2109" s="11">
        <v>3385.39002665</v>
      </c>
      <c r="M2109" s="11">
        <v>579.08094561999997</v>
      </c>
      <c r="N2109" s="11">
        <v>3391.3302762100002</v>
      </c>
      <c r="O2109" s="12">
        <v>672.36659886999996</v>
      </c>
      <c r="P2109" s="6">
        <f t="shared" si="64"/>
        <v>0.1093533306226353</v>
      </c>
      <c r="Q2109" s="6">
        <f t="shared" si="65"/>
        <v>0.36857007315445389</v>
      </c>
    </row>
    <row r="2110" spans="1:17" x14ac:dyDescent="0.25">
      <c r="A2110" t="str">
        <f>IF(OR(AND(P2110&lt;&gt;"",P2110&gt;$P$5),AND(Q2110&lt;&gt;"",Q2110&gt;$P$5)),MAX(A$5:A2109)+1,"")</f>
        <v/>
      </c>
      <c r="B2110" s="7" t="s">
        <v>2103</v>
      </c>
      <c r="C2110" s="8" t="s">
        <v>5165</v>
      </c>
      <c r="D2110" s="11">
        <v>202.53697855000001</v>
      </c>
      <c r="E2110" s="11">
        <v>23.016313480000001</v>
      </c>
      <c r="F2110" s="11">
        <v>13.537591000000001</v>
      </c>
      <c r="G2110" s="11">
        <v>-29.578786000000001</v>
      </c>
      <c r="H2110" s="11">
        <v>13.101569679999999</v>
      </c>
      <c r="I2110" s="11">
        <v>5.1170534100000005</v>
      </c>
      <c r="J2110" s="11">
        <v>11.740973179999999</v>
      </c>
      <c r="K2110" s="11">
        <v>-39.062050799999994</v>
      </c>
      <c r="L2110" s="11">
        <v>11.9124125</v>
      </c>
      <c r="M2110" s="11">
        <v>5.7623780499999997</v>
      </c>
      <c r="N2110" s="11">
        <v>11.26642539</v>
      </c>
      <c r="O2110" s="12">
        <v>-35.848923190000001</v>
      </c>
      <c r="P2110" s="6">
        <f t="shared" si="64"/>
        <v>-0.43887920529019842</v>
      </c>
      <c r="Q2110" s="6">
        <f t="shared" si="65"/>
        <v>-2.0926676119415037</v>
      </c>
    </row>
    <row r="2111" spans="1:17" x14ac:dyDescent="0.25">
      <c r="A2111">
        <f>IF(OR(AND(P2111&lt;&gt;"",P2111&gt;$P$5),AND(Q2111&lt;&gt;"",Q2111&gt;$P$5)),MAX(A$5:A2110)+1,"")</f>
        <v>736</v>
      </c>
      <c r="B2111" s="7" t="s">
        <v>2104</v>
      </c>
      <c r="C2111" s="8" t="s">
        <v>5166</v>
      </c>
      <c r="D2111" s="11">
        <v>3744.1062695000001</v>
      </c>
      <c r="E2111" s="11">
        <v>724.17330216999994</v>
      </c>
      <c r="F2111" s="11">
        <v>4550.3917689899999</v>
      </c>
      <c r="G2111" s="11">
        <v>876.6110617999999</v>
      </c>
      <c r="H2111" s="11">
        <v>5435.0675611999995</v>
      </c>
      <c r="I2111" s="11">
        <v>1077.3847639999999</v>
      </c>
      <c r="J2111" s="11">
        <v>6203.0743554300007</v>
      </c>
      <c r="K2111" s="11">
        <v>1238.1106357200001</v>
      </c>
      <c r="L2111" s="11">
        <v>7452.2530878400003</v>
      </c>
      <c r="M2111" s="11">
        <v>1515.5688634800001</v>
      </c>
      <c r="N2111" s="11">
        <v>9315.960168399999</v>
      </c>
      <c r="O2111" s="12">
        <v>2171.5715450399998</v>
      </c>
      <c r="P2111" s="6">
        <f t="shared" si="64"/>
        <v>0.19998520415629262</v>
      </c>
      <c r="Q2111" s="6">
        <f t="shared" si="65"/>
        <v>0.24562216182610119</v>
      </c>
    </row>
    <row r="2112" spans="1:17" x14ac:dyDescent="0.25">
      <c r="A2112" t="str">
        <f>IF(OR(AND(P2112&lt;&gt;"",P2112&gt;$P$5),AND(Q2112&lt;&gt;"",Q2112&gt;$P$5)),MAX(A$5:A2111)+1,"")</f>
        <v/>
      </c>
      <c r="B2112" s="7" t="s">
        <v>2105</v>
      </c>
      <c r="C2112" s="8" t="s">
        <v>5167</v>
      </c>
      <c r="D2112" s="11">
        <v>7943.25386015</v>
      </c>
      <c r="E2112" s="11">
        <v>328.33370124999999</v>
      </c>
      <c r="F2112" s="11">
        <v>9536.9050048199988</v>
      </c>
      <c r="G2112" s="11">
        <v>337.39824558999999</v>
      </c>
      <c r="H2112" s="11">
        <v>11051.586121299999</v>
      </c>
      <c r="I2112" s="11">
        <v>211.84124481000001</v>
      </c>
      <c r="J2112" s="11">
        <v>14392.678933879999</v>
      </c>
      <c r="K2112" s="11">
        <v>252.30313090999999</v>
      </c>
      <c r="L2112" s="11">
        <v>12010.016489420001</v>
      </c>
      <c r="M2112" s="11">
        <v>257.75177659999997</v>
      </c>
      <c r="N2112" s="11">
        <v>8056.0944241800007</v>
      </c>
      <c r="O2112" s="12">
        <v>130.70468909000002</v>
      </c>
      <c r="P2112" s="6">
        <f t="shared" si="64"/>
        <v>2.8251590508709956E-3</v>
      </c>
      <c r="Q2112" s="6">
        <f t="shared" si="65"/>
        <v>-0.16824553447475965</v>
      </c>
    </row>
    <row r="2113" spans="1:17" x14ac:dyDescent="0.25">
      <c r="A2113" t="str">
        <f>IF(OR(AND(P2113&lt;&gt;"",P2113&gt;$P$5),AND(Q2113&lt;&gt;"",Q2113&gt;$P$5)),MAX(A$5:A2112)+1,"")</f>
        <v/>
      </c>
      <c r="B2113" s="7" t="s">
        <v>2106</v>
      </c>
      <c r="C2113" s="8" t="s">
        <v>5168</v>
      </c>
      <c r="D2113" s="11">
        <v>5954.6892654799994</v>
      </c>
      <c r="E2113" s="11">
        <v>99.654078439999992</v>
      </c>
      <c r="F2113" s="11">
        <v>15654.607000350001</v>
      </c>
      <c r="G2113" s="11">
        <v>189.99890101</v>
      </c>
      <c r="H2113" s="11">
        <v>14114.25956224</v>
      </c>
      <c r="I2113" s="11">
        <v>154.01643490999999</v>
      </c>
      <c r="J2113" s="11">
        <v>14059.14946391</v>
      </c>
      <c r="K2113" s="11">
        <v>123.14494384000001</v>
      </c>
      <c r="L2113" s="11">
        <v>14548.687658520001</v>
      </c>
      <c r="M2113" s="11">
        <v>134.95777926</v>
      </c>
      <c r="N2113" s="11">
        <v>14174.385896649999</v>
      </c>
      <c r="O2113" s="12">
        <v>147.35217588999998</v>
      </c>
      <c r="P2113" s="6">
        <f t="shared" si="64"/>
        <v>0.18940300043895175</v>
      </c>
      <c r="Q2113" s="6">
        <f t="shared" si="65"/>
        <v>8.1364965930798894E-2</v>
      </c>
    </row>
    <row r="2114" spans="1:17" x14ac:dyDescent="0.25">
      <c r="A2114" t="str">
        <f>IF(OR(AND(P2114&lt;&gt;"",P2114&gt;$P$5),AND(Q2114&lt;&gt;"",Q2114&gt;$P$5)),MAX(A$5:A2113)+1,"")</f>
        <v/>
      </c>
      <c r="B2114" s="7" t="s">
        <v>2107</v>
      </c>
      <c r="C2114" s="8" t="s">
        <v>5169</v>
      </c>
      <c r="D2114" s="11">
        <v>1120.26682583</v>
      </c>
      <c r="E2114" s="11">
        <v>62.511627600000004</v>
      </c>
      <c r="F2114" s="11">
        <v>1471.23390847</v>
      </c>
      <c r="G2114" s="11">
        <v>91.160590670000005</v>
      </c>
      <c r="H2114" s="11">
        <v>1464.4929987099999</v>
      </c>
      <c r="I2114" s="11">
        <v>65.338678399999992</v>
      </c>
      <c r="J2114" s="11">
        <v>1269.81659074</v>
      </c>
      <c r="K2114" s="11">
        <v>77.937485109999997</v>
      </c>
      <c r="L2114" s="11">
        <v>1895.2959195000001</v>
      </c>
      <c r="M2114" s="11">
        <v>95.579320940000002</v>
      </c>
      <c r="N2114" s="11">
        <v>2066.0587559599999</v>
      </c>
      <c r="O2114" s="12">
        <v>77.798012870000008</v>
      </c>
      <c r="P2114" s="6">
        <f t="shared" si="64"/>
        <v>0.13022325397336099</v>
      </c>
      <c r="Q2114" s="6">
        <f t="shared" si="65"/>
        <v>4.4723922649435144E-2</v>
      </c>
    </row>
    <row r="2115" spans="1:17" x14ac:dyDescent="0.25">
      <c r="A2115" t="str">
        <f>IF(OR(AND(P2115&lt;&gt;"",P2115&gt;$P$5),AND(Q2115&lt;&gt;"",Q2115&gt;$P$5)),MAX(A$5:A2114)+1,"")</f>
        <v/>
      </c>
      <c r="B2115" s="7" t="s">
        <v>2108</v>
      </c>
      <c r="C2115" s="8" t="s">
        <v>5170</v>
      </c>
      <c r="D2115" s="11">
        <v>4937.82439445</v>
      </c>
      <c r="E2115" s="11">
        <v>46.639623520000001</v>
      </c>
      <c r="F2115" s="11">
        <v>6579.0005362900001</v>
      </c>
      <c r="G2115" s="11">
        <v>53.329355849999999</v>
      </c>
      <c r="H2115" s="11">
        <v>6027.8346585299996</v>
      </c>
      <c r="I2115" s="11">
        <v>58.036456130000005</v>
      </c>
      <c r="J2115" s="11">
        <v>7318.6430008799998</v>
      </c>
      <c r="K2115" s="11">
        <v>570.28566828999999</v>
      </c>
      <c r="L2115" s="11">
        <v>6871.3005054899995</v>
      </c>
      <c r="M2115" s="11">
        <v>407.58132562999998</v>
      </c>
      <c r="N2115" s="11">
        <v>6646.1353798800001</v>
      </c>
      <c r="O2115" s="12">
        <v>112.83575535999999</v>
      </c>
      <c r="P2115" s="6">
        <f t="shared" si="64"/>
        <v>6.1223133401082874E-2</v>
      </c>
      <c r="Q2115" s="6">
        <f t="shared" si="65"/>
        <v>0.19326895241863729</v>
      </c>
    </row>
    <row r="2116" spans="1:17" x14ac:dyDescent="0.25">
      <c r="A2116" t="str">
        <f>IF(OR(AND(P2116&lt;&gt;"",P2116&gt;$P$5),AND(Q2116&lt;&gt;"",Q2116&gt;$P$5)),MAX(A$5:A2115)+1,"")</f>
        <v/>
      </c>
      <c r="B2116" s="7" t="s">
        <v>2109</v>
      </c>
      <c r="C2116" s="8" t="s">
        <v>5171</v>
      </c>
      <c r="D2116" s="11">
        <v>3110.1567683499998</v>
      </c>
      <c r="E2116" s="11">
        <v>-223.10726596999999</v>
      </c>
      <c r="F2116" s="11">
        <v>3167.0283294400001</v>
      </c>
      <c r="G2116" s="11">
        <v>34.61768283</v>
      </c>
      <c r="H2116" s="11">
        <v>4011.2816635999998</v>
      </c>
      <c r="I2116" s="11">
        <v>18.73088392</v>
      </c>
      <c r="J2116" s="11">
        <v>3169.8488988099998</v>
      </c>
      <c r="K2116" s="11">
        <v>-282.90900918</v>
      </c>
      <c r="L2116" s="11">
        <v>3370.1441572399999</v>
      </c>
      <c r="M2116" s="11">
        <v>19.105913219999998</v>
      </c>
      <c r="N2116" s="11">
        <v>2305.5786395999999</v>
      </c>
      <c r="O2116" s="12">
        <v>-177.23501052</v>
      </c>
      <c r="P2116" s="6">
        <f t="shared" si="64"/>
        <v>-5.8111418647870283E-2</v>
      </c>
      <c r="Q2116" s="6" t="str">
        <f t="shared" si="65"/>
        <v/>
      </c>
    </row>
    <row r="2117" spans="1:17" x14ac:dyDescent="0.25">
      <c r="A2117" t="str">
        <f>IF(OR(AND(P2117&lt;&gt;"",P2117&gt;$P$5),AND(Q2117&lt;&gt;"",Q2117&gt;$P$5)),MAX(A$5:A2116)+1,"")</f>
        <v/>
      </c>
      <c r="B2117" s="7" t="s">
        <v>2110</v>
      </c>
      <c r="C2117" s="8" t="s">
        <v>5172</v>
      </c>
      <c r="D2117" s="11">
        <v>30054.992902599999</v>
      </c>
      <c r="E2117" s="11">
        <v>918.70358615999999</v>
      </c>
      <c r="F2117" s="11">
        <v>38565.150977209996</v>
      </c>
      <c r="G2117" s="11">
        <v>325.35081245999999</v>
      </c>
      <c r="H2117" s="11">
        <v>32032.052246610001</v>
      </c>
      <c r="I2117" s="11">
        <v>-561.32579367999995</v>
      </c>
      <c r="J2117" s="11">
        <v>26822.513596209999</v>
      </c>
      <c r="K2117" s="11">
        <v>-618.45029925999995</v>
      </c>
      <c r="L2117" s="11">
        <v>27885.480799140001</v>
      </c>
      <c r="M2117" s="11">
        <v>291.92717752999999</v>
      </c>
      <c r="N2117" s="11">
        <v>22251.88880918</v>
      </c>
      <c r="O2117" s="12">
        <v>-2432.4259389099998</v>
      </c>
      <c r="P2117" s="6">
        <f t="shared" si="64"/>
        <v>-5.8348830155016462E-2</v>
      </c>
      <c r="Q2117" s="6">
        <f t="shared" si="65"/>
        <v>-2.2149903899608034</v>
      </c>
    </row>
    <row r="2118" spans="1:17" x14ac:dyDescent="0.25">
      <c r="A2118" t="str">
        <f>IF(OR(AND(P2118&lt;&gt;"",P2118&gt;$P$5),AND(Q2118&lt;&gt;"",Q2118&gt;$P$5)),MAX(A$5:A2117)+1,"")</f>
        <v/>
      </c>
      <c r="B2118" s="7" t="s">
        <v>2111</v>
      </c>
      <c r="C2118" s="8" t="s">
        <v>5173</v>
      </c>
      <c r="D2118" s="11">
        <v>598.22856575000003</v>
      </c>
      <c r="E2118" s="11">
        <v>117.68591527</v>
      </c>
      <c r="F2118" s="11">
        <v>573.28194704999999</v>
      </c>
      <c r="G2118" s="11">
        <v>75.049500019999996</v>
      </c>
      <c r="H2118" s="11">
        <v>678.28951260999997</v>
      </c>
      <c r="I2118" s="11">
        <v>18.2303289</v>
      </c>
      <c r="J2118" s="11">
        <v>733.74208295000005</v>
      </c>
      <c r="K2118" s="11">
        <v>18.82037871</v>
      </c>
      <c r="L2118" s="11">
        <v>802.97985714999993</v>
      </c>
      <c r="M2118" s="11">
        <v>17.704440519999999</v>
      </c>
      <c r="N2118" s="11">
        <v>804.43065757000011</v>
      </c>
      <c r="O2118" s="12">
        <v>41.247319869999998</v>
      </c>
      <c r="P2118" s="6">
        <f t="shared" si="64"/>
        <v>6.1021766311484038E-2</v>
      </c>
      <c r="Q2118" s="6">
        <f t="shared" si="65"/>
        <v>-0.18916171002389426</v>
      </c>
    </row>
    <row r="2119" spans="1:17" x14ac:dyDescent="0.25">
      <c r="A2119">
        <f>IF(OR(AND(P2119&lt;&gt;"",P2119&gt;$P$5),AND(Q2119&lt;&gt;"",Q2119&gt;$P$5)),MAX(A$5:A2118)+1,"")</f>
        <v>737</v>
      </c>
      <c r="B2119" s="7" t="s">
        <v>2112</v>
      </c>
      <c r="C2119" s="8" t="s">
        <v>5174</v>
      </c>
      <c r="D2119" s="11">
        <v>931.64390222999998</v>
      </c>
      <c r="E2119" s="11">
        <v>228.31211977000001</v>
      </c>
      <c r="F2119" s="11">
        <v>1141.7670334500001</v>
      </c>
      <c r="G2119" s="11">
        <v>204.93283650999999</v>
      </c>
      <c r="H2119" s="11">
        <v>1208.1191748699998</v>
      </c>
      <c r="I2119" s="11">
        <v>359.12750218000002</v>
      </c>
      <c r="J2119" s="11">
        <v>1943.8614726600001</v>
      </c>
      <c r="K2119" s="11">
        <v>493.49801241</v>
      </c>
      <c r="L2119" s="11">
        <v>3765.31581633</v>
      </c>
      <c r="M2119" s="11">
        <v>352.71086314999997</v>
      </c>
      <c r="N2119" s="11">
        <v>3163.6125335900001</v>
      </c>
      <c r="O2119" s="12">
        <v>379.15780194999996</v>
      </c>
      <c r="P2119" s="6">
        <f t="shared" si="64"/>
        <v>0.27698756531786439</v>
      </c>
      <c r="Q2119" s="6">
        <f t="shared" si="65"/>
        <v>0.10677210868080333</v>
      </c>
    </row>
    <row r="2120" spans="1:17" x14ac:dyDescent="0.25">
      <c r="A2120">
        <f>IF(OR(AND(P2120&lt;&gt;"",P2120&gt;$P$5),AND(Q2120&lt;&gt;"",Q2120&gt;$P$5)),MAX(A$5:A2119)+1,"")</f>
        <v>738</v>
      </c>
      <c r="B2120" s="7" t="s">
        <v>2113</v>
      </c>
      <c r="C2120" s="8" t="s">
        <v>5175</v>
      </c>
      <c r="D2120" s="11">
        <v>381.23879092000004</v>
      </c>
      <c r="E2120" s="11">
        <v>48.557681880000004</v>
      </c>
      <c r="F2120" s="11">
        <v>448.77816229000001</v>
      </c>
      <c r="G2120" s="11">
        <v>29.851405019999998</v>
      </c>
      <c r="H2120" s="11">
        <v>562.70077738999998</v>
      </c>
      <c r="I2120" s="11">
        <v>42.453610020000006</v>
      </c>
      <c r="J2120" s="11">
        <v>686.97484283000006</v>
      </c>
      <c r="K2120" s="11">
        <v>105.36705823</v>
      </c>
      <c r="L2120" s="11">
        <v>826.27411791999998</v>
      </c>
      <c r="M2120" s="11">
        <v>76.170879760000005</v>
      </c>
      <c r="N2120" s="11">
        <v>1070.7671937800001</v>
      </c>
      <c r="O2120" s="12">
        <v>132.47747543</v>
      </c>
      <c r="P2120" s="6">
        <f t="shared" ref="P2120:P2183" si="66">IFERROR(IF(OR(D2120&lt;0,D2120=""),"",POWER(N2120/D2120,1/5)-1),"")</f>
        <v>0.22941807722724272</v>
      </c>
      <c r="Q2120" s="6">
        <f t="shared" ref="Q2120:Q2183" si="67">IFERROR(IF(OR(E2120&lt;0,E2120=""),"",POWER(O2120/E2120,1/5)-1),"")</f>
        <v>0.22229720749641557</v>
      </c>
    </row>
    <row r="2121" spans="1:17" x14ac:dyDescent="0.25">
      <c r="A2121">
        <f>IF(OR(AND(P2121&lt;&gt;"",P2121&gt;$P$5),AND(Q2121&lt;&gt;"",Q2121&gt;$P$5)),MAX(A$5:A2120)+1,"")</f>
        <v>739</v>
      </c>
      <c r="B2121" s="7" t="s">
        <v>2114</v>
      </c>
      <c r="C2121" s="8" t="s">
        <v>5176</v>
      </c>
      <c r="D2121" s="11">
        <v>5568.4526079799998</v>
      </c>
      <c r="E2121" s="11">
        <v>24.392618800000001</v>
      </c>
      <c r="F2121" s="11">
        <v>5929.1601177299999</v>
      </c>
      <c r="G2121" s="11">
        <v>36.670342959999999</v>
      </c>
      <c r="H2121" s="11">
        <v>5732.1161128900003</v>
      </c>
      <c r="I2121" s="11">
        <v>19.727798</v>
      </c>
      <c r="J2121" s="11">
        <v>5797.6174985799998</v>
      </c>
      <c r="K2121" s="11">
        <v>333.81443536</v>
      </c>
      <c r="L2121" s="11">
        <v>5777.57623263</v>
      </c>
      <c r="M2121" s="11">
        <v>52.315408619999999</v>
      </c>
      <c r="N2121" s="11">
        <v>5840.5952292799993</v>
      </c>
      <c r="O2121" s="12">
        <v>76.214192999999995</v>
      </c>
      <c r="P2121" s="6">
        <f t="shared" si="66"/>
        <v>9.5887820661815226E-3</v>
      </c>
      <c r="Q2121" s="6">
        <f t="shared" si="67"/>
        <v>0.25590122868363774</v>
      </c>
    </row>
    <row r="2122" spans="1:17" x14ac:dyDescent="0.25">
      <c r="A2122" t="str">
        <f>IF(OR(AND(P2122&lt;&gt;"",P2122&gt;$P$5),AND(Q2122&lt;&gt;"",Q2122&gt;$P$5)),MAX(A$5:A2121)+1,"")</f>
        <v/>
      </c>
      <c r="B2122" s="7" t="s">
        <v>2115</v>
      </c>
      <c r="C2122" s="8" t="s">
        <v>5177</v>
      </c>
      <c r="D2122" s="11">
        <v>3960.9653523800002</v>
      </c>
      <c r="E2122" s="11">
        <v>122.81242337</v>
      </c>
      <c r="F2122" s="11">
        <v>4084.48481558</v>
      </c>
      <c r="G2122" s="11">
        <v>107.21779024999999</v>
      </c>
      <c r="H2122" s="11">
        <v>3829.4619051</v>
      </c>
      <c r="I2122" s="11">
        <v>72.894198200000005</v>
      </c>
      <c r="J2122" s="11">
        <v>3548.6947791699999</v>
      </c>
      <c r="K2122" s="11">
        <v>37.083512540000001</v>
      </c>
      <c r="L2122" s="11">
        <v>3349.4853261100002</v>
      </c>
      <c r="M2122" s="11">
        <v>26.547415520000001</v>
      </c>
      <c r="N2122" s="11">
        <v>2682.0260848800003</v>
      </c>
      <c r="O2122" s="12">
        <v>27.591125780000002</v>
      </c>
      <c r="P2122" s="6">
        <f t="shared" si="66"/>
        <v>-7.50198971547551E-2</v>
      </c>
      <c r="Q2122" s="6">
        <f t="shared" si="67"/>
        <v>-0.25816823798984279</v>
      </c>
    </row>
    <row r="2123" spans="1:17" x14ac:dyDescent="0.25">
      <c r="A2123" t="str">
        <f>IF(OR(AND(P2123&lt;&gt;"",P2123&gt;$P$5),AND(Q2123&lt;&gt;"",Q2123&gt;$P$5)),MAX(A$5:A2122)+1,"")</f>
        <v/>
      </c>
      <c r="B2123" s="7" t="s">
        <v>2116</v>
      </c>
      <c r="C2123" s="8" t="s">
        <v>5178</v>
      </c>
      <c r="D2123" s="11">
        <v>1073.1812959900001</v>
      </c>
      <c r="E2123" s="11">
        <v>83.77238328</v>
      </c>
      <c r="F2123" s="11">
        <v>1217.3268839699999</v>
      </c>
      <c r="G2123" s="11">
        <v>193.99211141999999</v>
      </c>
      <c r="H2123" s="11">
        <v>1119.1429032200001</v>
      </c>
      <c r="I2123" s="11">
        <v>109.08204879</v>
      </c>
      <c r="J2123" s="11">
        <v>1115.2390428399999</v>
      </c>
      <c r="K2123" s="11">
        <v>84.313842650000012</v>
      </c>
      <c r="L2123" s="11">
        <v>1172.03898669</v>
      </c>
      <c r="M2123" s="11">
        <v>97.866259799999995</v>
      </c>
      <c r="N2123" s="11">
        <v>1197.5364543399999</v>
      </c>
      <c r="O2123" s="12">
        <v>105.55111644</v>
      </c>
      <c r="P2123" s="6">
        <f t="shared" si="66"/>
        <v>2.2169997635644423E-2</v>
      </c>
      <c r="Q2123" s="6">
        <f t="shared" si="67"/>
        <v>4.7303107253375831E-2</v>
      </c>
    </row>
    <row r="2124" spans="1:17" x14ac:dyDescent="0.25">
      <c r="A2124" t="str">
        <f>IF(OR(AND(P2124&lt;&gt;"",P2124&gt;$P$5),AND(Q2124&lt;&gt;"",Q2124&gt;$P$5)),MAX(A$5:A2123)+1,"")</f>
        <v/>
      </c>
      <c r="B2124" s="7" t="s">
        <v>2117</v>
      </c>
      <c r="C2124" s="8" t="s">
        <v>5179</v>
      </c>
      <c r="D2124" s="11">
        <v>1713.7236827300001</v>
      </c>
      <c r="E2124" s="11">
        <v>116.66597092000001</v>
      </c>
      <c r="F2124" s="11">
        <v>1578.7430603399998</v>
      </c>
      <c r="G2124" s="11">
        <v>59.912060670000002</v>
      </c>
      <c r="H2124" s="11">
        <v>1319.4990168900001</v>
      </c>
      <c r="I2124" s="11">
        <v>33.191668460000002</v>
      </c>
      <c r="J2124" s="11">
        <v>1532.68795744</v>
      </c>
      <c r="K2124" s="11">
        <v>44.607146010000001</v>
      </c>
      <c r="L2124" s="11">
        <v>1749.03223867</v>
      </c>
      <c r="M2124" s="11">
        <v>90.723698330000005</v>
      </c>
      <c r="N2124" s="11">
        <v>2059.8849866400001</v>
      </c>
      <c r="O2124" s="12">
        <v>60.126190999999999</v>
      </c>
      <c r="P2124" s="6">
        <f t="shared" si="66"/>
        <v>3.7481675559685179E-2</v>
      </c>
      <c r="Q2124" s="6">
        <f t="shared" si="67"/>
        <v>-0.12416176913266275</v>
      </c>
    </row>
    <row r="2125" spans="1:17" x14ac:dyDescent="0.25">
      <c r="A2125">
        <f>IF(OR(AND(P2125&lt;&gt;"",P2125&gt;$P$5),AND(Q2125&lt;&gt;"",Q2125&gt;$P$5)),MAX(A$5:A2124)+1,"")</f>
        <v>740</v>
      </c>
      <c r="B2125" s="7" t="s">
        <v>2118</v>
      </c>
      <c r="C2125" s="8" t="s">
        <v>5180</v>
      </c>
      <c r="D2125" s="11">
        <v>784.18047015000002</v>
      </c>
      <c r="E2125" s="11">
        <v>16.87549533</v>
      </c>
      <c r="F2125" s="11">
        <v>650.45335975</v>
      </c>
      <c r="G2125" s="11">
        <v>9.3999274700000015</v>
      </c>
      <c r="H2125" s="11">
        <v>490.68315138999998</v>
      </c>
      <c r="I2125" s="11">
        <v>69.076046349999999</v>
      </c>
      <c r="J2125" s="11">
        <v>184.58223741</v>
      </c>
      <c r="K2125" s="11">
        <v>71.811642469999995</v>
      </c>
      <c r="L2125" s="11">
        <v>11605.54209782</v>
      </c>
      <c r="M2125" s="11">
        <v>85.221934660000002</v>
      </c>
      <c r="N2125" s="11">
        <v>20029.267014109999</v>
      </c>
      <c r="O2125" s="12">
        <v>177.81411643000001</v>
      </c>
      <c r="P2125" s="6">
        <f t="shared" si="66"/>
        <v>0.91183235365425785</v>
      </c>
      <c r="Q2125" s="6">
        <f t="shared" si="67"/>
        <v>0.60155530887621089</v>
      </c>
    </row>
    <row r="2126" spans="1:17" x14ac:dyDescent="0.25">
      <c r="A2126">
        <f>IF(OR(AND(P2126&lt;&gt;"",P2126&gt;$P$5),AND(Q2126&lt;&gt;"",Q2126&gt;$P$5)),MAX(A$5:A2125)+1,"")</f>
        <v>741</v>
      </c>
      <c r="B2126" s="7" t="s">
        <v>2119</v>
      </c>
      <c r="C2126" s="8" t="s">
        <v>5181</v>
      </c>
      <c r="D2126" s="11">
        <v>3255.4508106900003</v>
      </c>
      <c r="E2126" s="11">
        <v>26.22483823</v>
      </c>
      <c r="F2126" s="11">
        <v>3995.8495193899998</v>
      </c>
      <c r="G2126" s="11">
        <v>43.539325920000003</v>
      </c>
      <c r="H2126" s="11">
        <v>4789.8935625699996</v>
      </c>
      <c r="I2126" s="11">
        <v>168.32260406</v>
      </c>
      <c r="J2126" s="11">
        <v>3250.63507755</v>
      </c>
      <c r="K2126" s="11">
        <v>208.11845681</v>
      </c>
      <c r="L2126" s="11">
        <v>3484.30612617</v>
      </c>
      <c r="M2126" s="11">
        <v>232.36327136000003</v>
      </c>
      <c r="N2126" s="11">
        <v>3536.1379154699998</v>
      </c>
      <c r="O2126" s="12">
        <v>286.64085401</v>
      </c>
      <c r="P2126" s="6">
        <f t="shared" si="66"/>
        <v>1.667843435133709E-2</v>
      </c>
      <c r="Q2126" s="6">
        <f t="shared" si="67"/>
        <v>0.61333685245278513</v>
      </c>
    </row>
    <row r="2127" spans="1:17" x14ac:dyDescent="0.25">
      <c r="A2127" t="str">
        <f>IF(OR(AND(P2127&lt;&gt;"",P2127&gt;$P$5),AND(Q2127&lt;&gt;"",Q2127&gt;$P$5)),MAX(A$5:A2126)+1,"")</f>
        <v/>
      </c>
      <c r="B2127" s="7" t="s">
        <v>2120</v>
      </c>
      <c r="C2127" s="8" t="s">
        <v>5182</v>
      </c>
      <c r="D2127" s="11">
        <v>929.56424089999996</v>
      </c>
      <c r="E2127" s="11">
        <v>48.379562880000002</v>
      </c>
      <c r="F2127" s="11">
        <v>1088.8978293399998</v>
      </c>
      <c r="G2127" s="11">
        <v>19.053644519999999</v>
      </c>
      <c r="H2127" s="11">
        <v>1029.8541475299999</v>
      </c>
      <c r="I2127" s="11">
        <v>14.638382119999999</v>
      </c>
      <c r="J2127" s="11">
        <v>1126.7107481500002</v>
      </c>
      <c r="K2127" s="11">
        <v>31.04112327</v>
      </c>
      <c r="L2127" s="11">
        <v>1302.8027925599999</v>
      </c>
      <c r="M2127" s="11">
        <v>11.37663162</v>
      </c>
      <c r="N2127" s="11">
        <v>1007.35070574</v>
      </c>
      <c r="O2127" s="12">
        <v>-66.269514909999998</v>
      </c>
      <c r="P2127" s="6">
        <f t="shared" si="66"/>
        <v>1.6202495972629238E-2</v>
      </c>
      <c r="Q2127" s="6">
        <f t="shared" si="67"/>
        <v>-2.0649528258815835</v>
      </c>
    </row>
    <row r="2128" spans="1:17" x14ac:dyDescent="0.25">
      <c r="A2128" t="str">
        <f>IF(OR(AND(P2128&lt;&gt;"",P2128&gt;$P$5),AND(Q2128&lt;&gt;"",Q2128&gt;$P$5)),MAX(A$5:A2127)+1,"")</f>
        <v/>
      </c>
      <c r="B2128" s="7" t="s">
        <v>2121</v>
      </c>
      <c r="C2128" s="8" t="s">
        <v>5183</v>
      </c>
      <c r="D2128" s="11">
        <v>11732.95767808</v>
      </c>
      <c r="E2128" s="11">
        <v>840.65212434</v>
      </c>
      <c r="F2128" s="11">
        <v>13632.059997549999</v>
      </c>
      <c r="G2128" s="11">
        <v>876.27008236000006</v>
      </c>
      <c r="H2128" s="11">
        <v>13508.426075700001</v>
      </c>
      <c r="I2128" s="11">
        <v>626.58250516999999</v>
      </c>
      <c r="J2128" s="11">
        <v>13910.20368482</v>
      </c>
      <c r="K2128" s="11">
        <v>736.9247439400001</v>
      </c>
      <c r="L2128" s="11">
        <v>15568.40021607</v>
      </c>
      <c r="M2128" s="11">
        <v>421.52932377999997</v>
      </c>
      <c r="N2128" s="11">
        <v>15240.089997219999</v>
      </c>
      <c r="O2128" s="12">
        <v>240.93669015999998</v>
      </c>
      <c r="P2128" s="6">
        <f t="shared" si="66"/>
        <v>5.3697635521569032E-2</v>
      </c>
      <c r="Q2128" s="6">
        <f t="shared" si="67"/>
        <v>-0.22114372174997776</v>
      </c>
    </row>
    <row r="2129" spans="1:17" x14ac:dyDescent="0.25">
      <c r="A2129">
        <f>IF(OR(AND(P2129&lt;&gt;"",P2129&gt;$P$5),AND(Q2129&lt;&gt;"",Q2129&gt;$P$5)),MAX(A$5:A2128)+1,"")</f>
        <v>742</v>
      </c>
      <c r="B2129" s="7" t="s">
        <v>2122</v>
      </c>
      <c r="C2129" s="8" t="s">
        <v>5184</v>
      </c>
      <c r="D2129" s="11">
        <v>1033.8279130000001</v>
      </c>
      <c r="E2129" s="11">
        <v>13.803029</v>
      </c>
      <c r="F2129" s="11">
        <v>919.97667891999993</v>
      </c>
      <c r="G2129" s="11">
        <v>5.4186707099999998</v>
      </c>
      <c r="H2129" s="11">
        <v>759.69976749</v>
      </c>
      <c r="I2129" s="11">
        <v>46.324125710000004</v>
      </c>
      <c r="J2129" s="11">
        <v>427.45063977999996</v>
      </c>
      <c r="K2129" s="11">
        <v>52.738771810000003</v>
      </c>
      <c r="L2129" s="11">
        <v>371.51411180000002</v>
      </c>
      <c r="M2129" s="11">
        <v>33.835490440000001</v>
      </c>
      <c r="N2129" s="11">
        <v>93700.035201100007</v>
      </c>
      <c r="O2129" s="12">
        <v>1988.3412173199999</v>
      </c>
      <c r="P2129" s="6">
        <f t="shared" si="66"/>
        <v>1.4629653386561419</v>
      </c>
      <c r="Q2129" s="6">
        <f t="shared" si="67"/>
        <v>1.7021117313380669</v>
      </c>
    </row>
    <row r="2130" spans="1:17" x14ac:dyDescent="0.25">
      <c r="A2130" t="str">
        <f>IF(OR(AND(P2130&lt;&gt;"",P2130&gt;$P$5),AND(Q2130&lt;&gt;"",Q2130&gt;$P$5)),MAX(A$5:A2129)+1,"")</f>
        <v/>
      </c>
      <c r="B2130" s="7" t="s">
        <v>2123</v>
      </c>
      <c r="C2130" s="8" t="s">
        <v>5185</v>
      </c>
      <c r="D2130" s="11">
        <v>2100.9823243000001</v>
      </c>
      <c r="E2130" s="11">
        <v>284.99601510000002</v>
      </c>
      <c r="F2130" s="11">
        <v>2505.7848743200002</v>
      </c>
      <c r="G2130" s="11">
        <v>298.42039693999999</v>
      </c>
      <c r="H2130" s="11">
        <v>2713.66307985</v>
      </c>
      <c r="I2130" s="11">
        <v>243.18608291000001</v>
      </c>
      <c r="J2130" s="11">
        <v>3119.3812615799998</v>
      </c>
      <c r="K2130" s="11">
        <v>146.43984494999998</v>
      </c>
      <c r="L2130" s="11">
        <v>3654.1146172800004</v>
      </c>
      <c r="M2130" s="11">
        <v>147.19122393999999</v>
      </c>
      <c r="N2130" s="11">
        <v>4213.3603045</v>
      </c>
      <c r="O2130" s="12">
        <v>280.09464508999997</v>
      </c>
      <c r="P2130" s="6">
        <f t="shared" si="66"/>
        <v>0.14932073025312498</v>
      </c>
      <c r="Q2130" s="6">
        <f t="shared" si="67"/>
        <v>-3.4635149133975807E-3</v>
      </c>
    </row>
    <row r="2131" spans="1:17" x14ac:dyDescent="0.25">
      <c r="A2131">
        <f>IF(OR(AND(P2131&lt;&gt;"",P2131&gt;$P$5),AND(Q2131&lt;&gt;"",Q2131&gt;$P$5)),MAX(A$5:A2130)+1,"")</f>
        <v>743</v>
      </c>
      <c r="B2131" s="7" t="s">
        <v>2124</v>
      </c>
      <c r="C2131" s="8" t="s">
        <v>5186</v>
      </c>
      <c r="D2131" s="11">
        <v>9676.4856350800001</v>
      </c>
      <c r="E2131" s="11">
        <v>75.491958999999994</v>
      </c>
      <c r="F2131" s="11">
        <v>11394.916418379999</v>
      </c>
      <c r="G2131" s="11">
        <v>71.558528040000013</v>
      </c>
      <c r="H2131" s="11">
        <v>9084.1638431399988</v>
      </c>
      <c r="I2131" s="11">
        <v>-1039.25571949</v>
      </c>
      <c r="J2131" s="11">
        <v>8262.5397182300003</v>
      </c>
      <c r="K2131" s="11">
        <v>-1138.6084549899999</v>
      </c>
      <c r="L2131" s="11">
        <v>9544.4374063899995</v>
      </c>
      <c r="M2131" s="11">
        <v>243.49451121999999</v>
      </c>
      <c r="N2131" s="11">
        <v>15173.331657999999</v>
      </c>
      <c r="O2131" s="12">
        <v>1528.6510619999999</v>
      </c>
      <c r="P2131" s="6">
        <f t="shared" si="66"/>
        <v>9.4139404084910172E-2</v>
      </c>
      <c r="Q2131" s="6">
        <f t="shared" si="67"/>
        <v>0.82507843442904205</v>
      </c>
    </row>
    <row r="2132" spans="1:17" x14ac:dyDescent="0.25">
      <c r="A2132" t="str">
        <f>IF(OR(AND(P2132&lt;&gt;"",P2132&gt;$P$5),AND(Q2132&lt;&gt;"",Q2132&gt;$P$5)),MAX(A$5:A2131)+1,"")</f>
        <v/>
      </c>
      <c r="B2132" s="7" t="s">
        <v>2125</v>
      </c>
      <c r="C2132" s="8" t="s">
        <v>5187</v>
      </c>
      <c r="D2132" s="11">
        <v>4763.1969584300004</v>
      </c>
      <c r="E2132" s="11">
        <v>150.44804808000001</v>
      </c>
      <c r="F2132" s="11">
        <v>5369.0290128400002</v>
      </c>
      <c r="G2132" s="11">
        <v>153.39801641</v>
      </c>
      <c r="H2132" s="11">
        <v>5810.4908029500002</v>
      </c>
      <c r="I2132" s="11">
        <v>77.627334910000002</v>
      </c>
      <c r="J2132" s="11">
        <v>5061.8300784399999</v>
      </c>
      <c r="K2132" s="11">
        <v>80.589912389999995</v>
      </c>
      <c r="L2132" s="11">
        <v>4462.4247688999994</v>
      </c>
      <c r="M2132" s="11">
        <v>200.64256291999999</v>
      </c>
      <c r="N2132" s="11">
        <v>3887.7695594000002</v>
      </c>
      <c r="O2132" s="12">
        <v>101.50476762000001</v>
      </c>
      <c r="P2132" s="6">
        <f t="shared" si="66"/>
        <v>-3.9802888883456289E-2</v>
      </c>
      <c r="Q2132" s="6">
        <f t="shared" si="67"/>
        <v>-7.5685051462156649E-2</v>
      </c>
    </row>
    <row r="2133" spans="1:17" x14ac:dyDescent="0.25">
      <c r="A2133" t="str">
        <f>IF(OR(AND(P2133&lt;&gt;"",P2133&gt;$P$5),AND(Q2133&lt;&gt;"",Q2133&gt;$P$5)),MAX(A$5:A2132)+1,"")</f>
        <v/>
      </c>
      <c r="B2133" s="7" t="s">
        <v>2126</v>
      </c>
      <c r="C2133" s="8" t="s">
        <v>5188</v>
      </c>
      <c r="D2133" s="11">
        <v>1091.8035197300001</v>
      </c>
      <c r="E2133" s="11">
        <v>11.706658109999999</v>
      </c>
      <c r="F2133" s="11">
        <v>1154.13198072</v>
      </c>
      <c r="G2133" s="11">
        <v>-214.16283147999999</v>
      </c>
      <c r="H2133" s="11">
        <v>806.52769322000006</v>
      </c>
      <c r="I2133" s="11">
        <v>-284.81763502999996</v>
      </c>
      <c r="J2133" s="11">
        <v>678.01988683000002</v>
      </c>
      <c r="K2133" s="11">
        <v>47.705333520000003</v>
      </c>
      <c r="L2133" s="11">
        <v>642.90663172000006</v>
      </c>
      <c r="M2133" s="11">
        <v>-241.81185927000001</v>
      </c>
      <c r="N2133" s="11">
        <v>63.939529479999997</v>
      </c>
      <c r="O2133" s="12">
        <v>-41.83518239</v>
      </c>
      <c r="P2133" s="6">
        <f t="shared" si="66"/>
        <v>-0.43307580873144724</v>
      </c>
      <c r="Q2133" s="6">
        <f t="shared" si="67"/>
        <v>-2.290095161247498</v>
      </c>
    </row>
    <row r="2134" spans="1:17" x14ac:dyDescent="0.25">
      <c r="A2134" t="str">
        <f>IF(OR(AND(P2134&lt;&gt;"",P2134&gt;$P$5),AND(Q2134&lt;&gt;"",Q2134&gt;$P$5)),MAX(A$5:A2133)+1,"")</f>
        <v/>
      </c>
      <c r="B2134" s="7" t="s">
        <v>2127</v>
      </c>
      <c r="C2134" s="8" t="s">
        <v>5189</v>
      </c>
      <c r="D2134" s="11">
        <v>997.08733266999991</v>
      </c>
      <c r="E2134" s="11">
        <v>23.49699815</v>
      </c>
      <c r="F2134" s="11">
        <v>944.91613026999994</v>
      </c>
      <c r="G2134" s="11">
        <v>11.34299244</v>
      </c>
      <c r="H2134" s="11">
        <v>707.75762836000001</v>
      </c>
      <c r="I2134" s="11">
        <v>-52.407758740000006</v>
      </c>
      <c r="J2134" s="11">
        <v>821.19971972000008</v>
      </c>
      <c r="K2134" s="11">
        <v>11.293939960000001</v>
      </c>
      <c r="L2134" s="11">
        <v>798.25935175999996</v>
      </c>
      <c r="M2134" s="11">
        <v>-97.776320400000003</v>
      </c>
      <c r="N2134" s="11">
        <v>642.31338157000005</v>
      </c>
      <c r="O2134" s="12">
        <v>47.344131579999996</v>
      </c>
      <c r="P2134" s="6">
        <f t="shared" si="66"/>
        <v>-8.4195540026283933E-2</v>
      </c>
      <c r="Q2134" s="6">
        <f t="shared" si="67"/>
        <v>0.15040498360585541</v>
      </c>
    </row>
    <row r="2135" spans="1:17" x14ac:dyDescent="0.25">
      <c r="A2135" t="str">
        <f>IF(OR(AND(P2135&lt;&gt;"",P2135&gt;$P$5),AND(Q2135&lt;&gt;"",Q2135&gt;$P$5)),MAX(A$5:A2134)+1,"")</f>
        <v/>
      </c>
      <c r="B2135" s="7" t="s">
        <v>2128</v>
      </c>
      <c r="C2135" s="8" t="s">
        <v>5190</v>
      </c>
      <c r="D2135" s="11">
        <v>6108.6849805200009</v>
      </c>
      <c r="E2135" s="11">
        <v>242.78729568</v>
      </c>
      <c r="F2135" s="11">
        <v>6248.1106098400005</v>
      </c>
      <c r="G2135" s="11">
        <v>177.66192362000001</v>
      </c>
      <c r="H2135" s="11">
        <v>5584.2239687299998</v>
      </c>
      <c r="I2135" s="11">
        <v>164.77222866</v>
      </c>
      <c r="J2135" s="11">
        <v>4836.3089837099997</v>
      </c>
      <c r="K2135" s="11">
        <v>-268.85059563999999</v>
      </c>
      <c r="L2135" s="11">
        <v>4056.4809007600002</v>
      </c>
      <c r="M2135" s="11">
        <v>10.196038470000001</v>
      </c>
      <c r="N2135" s="11">
        <v>4431.8451683800004</v>
      </c>
      <c r="O2135" s="12">
        <v>103.41497033</v>
      </c>
      <c r="P2135" s="6">
        <f t="shared" si="66"/>
        <v>-6.2162984368454133E-2</v>
      </c>
      <c r="Q2135" s="6">
        <f t="shared" si="67"/>
        <v>-0.15691475091421392</v>
      </c>
    </row>
    <row r="2136" spans="1:17" x14ac:dyDescent="0.25">
      <c r="A2136">
        <f>IF(OR(AND(P2136&lt;&gt;"",P2136&gt;$P$5),AND(Q2136&lt;&gt;"",Q2136&gt;$P$5)),MAX(A$5:A2135)+1,"")</f>
        <v>744</v>
      </c>
      <c r="B2136" s="7" t="s">
        <v>2129</v>
      </c>
      <c r="C2136" s="8" t="s">
        <v>5191</v>
      </c>
      <c r="D2136" s="11">
        <v>1148.88666341</v>
      </c>
      <c r="E2136" s="11">
        <v>31.84146466</v>
      </c>
      <c r="F2136" s="11">
        <v>1017.77159312</v>
      </c>
      <c r="G2136" s="11">
        <v>10.079903550000001</v>
      </c>
      <c r="H2136" s="11">
        <v>1146.68071448</v>
      </c>
      <c r="I2136" s="11">
        <v>-37.05848529</v>
      </c>
      <c r="J2136" s="11">
        <v>1110.97353787</v>
      </c>
      <c r="K2136" s="11">
        <v>39.1154917</v>
      </c>
      <c r="L2136" s="11">
        <v>1207.5803876700002</v>
      </c>
      <c r="M2136" s="11">
        <v>74.793537270000002</v>
      </c>
      <c r="N2136" s="11">
        <v>1305.42821669</v>
      </c>
      <c r="O2136" s="12">
        <v>239.64540087999998</v>
      </c>
      <c r="P2136" s="6">
        <f t="shared" si="66"/>
        <v>2.5876689173181866E-2</v>
      </c>
      <c r="Q2136" s="6">
        <f t="shared" si="67"/>
        <v>0.497322023372891</v>
      </c>
    </row>
    <row r="2137" spans="1:17" x14ac:dyDescent="0.25">
      <c r="A2137" t="str">
        <f>IF(OR(AND(P2137&lt;&gt;"",P2137&gt;$P$5),AND(Q2137&lt;&gt;"",Q2137&gt;$P$5)),MAX(A$5:A2136)+1,"")</f>
        <v/>
      </c>
      <c r="B2137" s="7" t="s">
        <v>2130</v>
      </c>
      <c r="C2137" s="8" t="s">
        <v>5192</v>
      </c>
      <c r="D2137" s="11">
        <v>1306.78559531</v>
      </c>
      <c r="E2137" s="11">
        <v>2.7576434399999998</v>
      </c>
      <c r="F2137" s="11">
        <v>1598.1476699500001</v>
      </c>
      <c r="G2137" s="11">
        <v>3.6143860999999999</v>
      </c>
      <c r="H2137" s="11">
        <v>1599.80471889</v>
      </c>
      <c r="I2137" s="11">
        <v>-128.44272053</v>
      </c>
      <c r="J2137" s="11">
        <v>1860.387635</v>
      </c>
      <c r="K2137" s="11">
        <v>-277.32798624000003</v>
      </c>
      <c r="L2137" s="11">
        <v>1493.6965429899999</v>
      </c>
      <c r="M2137" s="11">
        <v>32.259705459999999</v>
      </c>
      <c r="N2137" s="11">
        <v>1250.8970079400001</v>
      </c>
      <c r="O2137" s="12">
        <v>-163.26884956999999</v>
      </c>
      <c r="P2137" s="6">
        <f t="shared" si="66"/>
        <v>-8.7037962325947626E-3</v>
      </c>
      <c r="Q2137" s="6">
        <f t="shared" si="67"/>
        <v>-3.2618981437716639</v>
      </c>
    </row>
    <row r="2138" spans="1:17" x14ac:dyDescent="0.25">
      <c r="A2138" t="str">
        <f>IF(OR(AND(P2138&lt;&gt;"",P2138&gt;$P$5),AND(Q2138&lt;&gt;"",Q2138&gt;$P$5)),MAX(A$5:A2137)+1,"")</f>
        <v/>
      </c>
      <c r="B2138" s="7" t="s">
        <v>2131</v>
      </c>
      <c r="C2138" s="8" t="s">
        <v>5193</v>
      </c>
      <c r="D2138" s="11">
        <v>39524.507359699994</v>
      </c>
      <c r="E2138" s="11">
        <v>939.43479139999999</v>
      </c>
      <c r="F2138" s="11">
        <v>55153.438021940005</v>
      </c>
      <c r="G2138" s="11">
        <v>1518.7108394000002</v>
      </c>
      <c r="H2138" s="11">
        <v>63700.448459029998</v>
      </c>
      <c r="I2138" s="11">
        <v>484.49033880000002</v>
      </c>
      <c r="J2138" s="11">
        <v>94569.759960750001</v>
      </c>
      <c r="K2138" s="11">
        <v>-2338.4775466799997</v>
      </c>
      <c r="L2138" s="11">
        <v>95753.196096519998</v>
      </c>
      <c r="M2138" s="11">
        <v>39.1337154</v>
      </c>
      <c r="N2138" s="11">
        <v>54776.79620053</v>
      </c>
      <c r="O2138" s="12">
        <v>-7363.8735546000007</v>
      </c>
      <c r="P2138" s="6">
        <f t="shared" si="66"/>
        <v>6.7446290661393959E-2</v>
      </c>
      <c r="Q2138" s="6">
        <f t="shared" si="67"/>
        <v>-2.5095515086287863</v>
      </c>
    </row>
    <row r="2139" spans="1:17" x14ac:dyDescent="0.25">
      <c r="A2139" t="str">
        <f>IF(OR(AND(P2139&lt;&gt;"",P2139&gt;$P$5),AND(Q2139&lt;&gt;"",Q2139&gt;$P$5)),MAX(A$5:A2138)+1,"")</f>
        <v/>
      </c>
      <c r="B2139" s="7" t="s">
        <v>2132</v>
      </c>
      <c r="C2139" s="8" t="s">
        <v>5194</v>
      </c>
      <c r="D2139" s="11">
        <v>7117.86650826</v>
      </c>
      <c r="E2139" s="11">
        <v>92.456789799999996</v>
      </c>
      <c r="F2139" s="11">
        <v>9608.6377165800004</v>
      </c>
      <c r="G2139" s="11">
        <v>82.391617159999996</v>
      </c>
      <c r="H2139" s="11">
        <v>9567.4044683600005</v>
      </c>
      <c r="I2139" s="11">
        <v>61.278843649999999</v>
      </c>
      <c r="J2139" s="11">
        <v>9743.0497469999991</v>
      </c>
      <c r="K2139" s="11">
        <v>59.466874609999998</v>
      </c>
      <c r="L2139" s="11">
        <v>9261.7822791200015</v>
      </c>
      <c r="M2139" s="11">
        <v>60.11957511</v>
      </c>
      <c r="N2139" s="11">
        <v>9416.7820854599995</v>
      </c>
      <c r="O2139" s="12">
        <v>64.574917200000002</v>
      </c>
      <c r="P2139" s="6">
        <f t="shared" si="66"/>
        <v>5.7573442375425499E-2</v>
      </c>
      <c r="Q2139" s="6">
        <f t="shared" si="67"/>
        <v>-6.9267220610845892E-2</v>
      </c>
    </row>
    <row r="2140" spans="1:17" x14ac:dyDescent="0.25">
      <c r="A2140" t="str">
        <f>IF(OR(AND(P2140&lt;&gt;"",P2140&gt;$P$5),AND(Q2140&lt;&gt;"",Q2140&gt;$P$5)),MAX(A$5:A2139)+1,"")</f>
        <v/>
      </c>
      <c r="B2140" s="7" t="s">
        <v>2133</v>
      </c>
      <c r="C2140" s="8" t="s">
        <v>5195</v>
      </c>
      <c r="D2140" s="11">
        <v>9429.7768599500014</v>
      </c>
      <c r="E2140" s="11">
        <v>1530.20825053</v>
      </c>
      <c r="F2140" s="11">
        <v>13662.307339379999</v>
      </c>
      <c r="G2140" s="11">
        <v>1853.9003388399999</v>
      </c>
      <c r="H2140" s="11">
        <v>15942.12651679</v>
      </c>
      <c r="I2140" s="11">
        <v>2348.8794826999997</v>
      </c>
      <c r="J2140" s="11">
        <v>20237.973217990002</v>
      </c>
      <c r="K2140" s="11">
        <v>2891.4122947399997</v>
      </c>
      <c r="L2140" s="11">
        <v>22088.368488740001</v>
      </c>
      <c r="M2140" s="11">
        <v>2419.3663865500002</v>
      </c>
      <c r="N2140" s="11">
        <v>19492.382889529999</v>
      </c>
      <c r="O2140" s="12">
        <v>1609.74360959</v>
      </c>
      <c r="P2140" s="6">
        <f t="shared" si="66"/>
        <v>0.15630579859587868</v>
      </c>
      <c r="Q2140" s="6">
        <f t="shared" si="67"/>
        <v>1.0185741078027055E-2</v>
      </c>
    </row>
    <row r="2141" spans="1:17" x14ac:dyDescent="0.25">
      <c r="A2141" t="str">
        <f>IF(OR(AND(P2141&lt;&gt;"",P2141&gt;$P$5),AND(Q2141&lt;&gt;"",Q2141&gt;$P$5)),MAX(A$5:A2140)+1,"")</f>
        <v/>
      </c>
      <c r="B2141" s="7" t="s">
        <v>2134</v>
      </c>
      <c r="C2141" s="8" t="s">
        <v>5196</v>
      </c>
      <c r="D2141" s="11">
        <v>1996.4208524200001</v>
      </c>
      <c r="E2141" s="11">
        <v>165.60477671000001</v>
      </c>
      <c r="F2141" s="11">
        <v>2056.27918013</v>
      </c>
      <c r="G2141" s="11">
        <v>104.74745557</v>
      </c>
      <c r="H2141" s="11">
        <v>4187.3403554699998</v>
      </c>
      <c r="I2141" s="11">
        <v>84.881425230000005</v>
      </c>
      <c r="J2141" s="11">
        <v>2223.7040617600001</v>
      </c>
      <c r="K2141" s="11">
        <v>54.747135149999998</v>
      </c>
      <c r="L2141" s="11">
        <v>2114.5347029300001</v>
      </c>
      <c r="M2141" s="11">
        <v>-8.1063999899999999</v>
      </c>
      <c r="N2141" s="11">
        <v>3590.6038397299999</v>
      </c>
      <c r="O2141" s="12">
        <v>375.91354176999999</v>
      </c>
      <c r="P2141" s="6">
        <f t="shared" si="66"/>
        <v>0.12456115718662497</v>
      </c>
      <c r="Q2141" s="6">
        <f t="shared" si="67"/>
        <v>0.17815660484630369</v>
      </c>
    </row>
    <row r="2142" spans="1:17" x14ac:dyDescent="0.25">
      <c r="A2142" t="str">
        <f>IF(OR(AND(P2142&lt;&gt;"",P2142&gt;$P$5),AND(Q2142&lt;&gt;"",Q2142&gt;$P$5)),MAX(A$5:A2141)+1,"")</f>
        <v/>
      </c>
      <c r="B2142" s="7" t="s">
        <v>2135</v>
      </c>
      <c r="C2142" s="8" t="s">
        <v>5197</v>
      </c>
      <c r="D2142" s="11">
        <v>338.76721205000001</v>
      </c>
      <c r="E2142" s="11">
        <v>5.8385853499999998</v>
      </c>
      <c r="F2142" s="11">
        <v>315.0671969</v>
      </c>
      <c r="G2142" s="11">
        <v>17.194532420000002</v>
      </c>
      <c r="H2142" s="11">
        <v>305.57563010000001</v>
      </c>
      <c r="I2142" s="11">
        <v>10.994978740000001</v>
      </c>
      <c r="J2142" s="11">
        <v>210.33310506000001</v>
      </c>
      <c r="K2142" s="11">
        <v>4.8691846700000001</v>
      </c>
      <c r="L2142" s="11">
        <v>215.31447224999999</v>
      </c>
      <c r="M2142" s="11">
        <v>-25.057592890000002</v>
      </c>
      <c r="N2142" s="11">
        <v>78.763724949999997</v>
      </c>
      <c r="O2142" s="12">
        <v>4.3009197099999996</v>
      </c>
      <c r="P2142" s="6">
        <f t="shared" si="66"/>
        <v>-0.25306127606846351</v>
      </c>
      <c r="Q2142" s="6">
        <f t="shared" si="67"/>
        <v>-5.9300874288192862E-2</v>
      </c>
    </row>
    <row r="2143" spans="1:17" x14ac:dyDescent="0.25">
      <c r="A2143">
        <f>IF(OR(AND(P2143&lt;&gt;"",P2143&gt;$P$5),AND(Q2143&lt;&gt;"",Q2143&gt;$P$5)),MAX(A$5:A2142)+1,"")</f>
        <v>745</v>
      </c>
      <c r="B2143" s="7" t="s">
        <v>2136</v>
      </c>
      <c r="C2143" s="8" t="s">
        <v>5198</v>
      </c>
      <c r="D2143" s="11">
        <v>2045.61959815</v>
      </c>
      <c r="E2143" s="11">
        <v>5.39791884</v>
      </c>
      <c r="F2143" s="11">
        <v>2525.28538858</v>
      </c>
      <c r="G2143" s="11">
        <v>17.405921979999999</v>
      </c>
      <c r="H2143" s="11">
        <v>3284.2224203200003</v>
      </c>
      <c r="I2143" s="11">
        <v>135.41294450000001</v>
      </c>
      <c r="J2143" s="11">
        <v>3818.39316504</v>
      </c>
      <c r="K2143" s="11">
        <v>398.60319116000005</v>
      </c>
      <c r="L2143" s="11">
        <v>4605.8265002500002</v>
      </c>
      <c r="M2143" s="11">
        <v>693.22496239999998</v>
      </c>
      <c r="N2143" s="11">
        <v>5830.5961675500002</v>
      </c>
      <c r="O2143" s="12">
        <v>826.75627358999998</v>
      </c>
      <c r="P2143" s="6">
        <f t="shared" si="66"/>
        <v>0.23304128331224705</v>
      </c>
      <c r="Q2143" s="6">
        <f t="shared" si="67"/>
        <v>1.735459125476893</v>
      </c>
    </row>
    <row r="2144" spans="1:17" x14ac:dyDescent="0.25">
      <c r="A2144">
        <f>IF(OR(AND(P2144&lt;&gt;"",P2144&gt;$P$5),AND(Q2144&lt;&gt;"",Q2144&gt;$P$5)),MAX(A$5:A2143)+1,"")</f>
        <v>746</v>
      </c>
      <c r="B2144" s="7" t="s">
        <v>2137</v>
      </c>
      <c r="C2144" s="8" t="s">
        <v>5199</v>
      </c>
      <c r="D2144" s="11">
        <v>525.34875058</v>
      </c>
      <c r="E2144" s="11">
        <v>49.375438549999998</v>
      </c>
      <c r="F2144" s="11">
        <v>1254.38580424</v>
      </c>
      <c r="G2144" s="11">
        <v>7.9781697300000003</v>
      </c>
      <c r="H2144" s="11">
        <v>2783.7828712300002</v>
      </c>
      <c r="I2144" s="11">
        <v>24.125627640000001</v>
      </c>
      <c r="J2144" s="11">
        <v>2529.1487659299996</v>
      </c>
      <c r="K2144" s="11">
        <v>42.686831920000003</v>
      </c>
      <c r="L2144" s="11">
        <v>3050.3595955700002</v>
      </c>
      <c r="M2144" s="11">
        <v>110.54760306</v>
      </c>
      <c r="N2144" s="11">
        <v>3772.97794858</v>
      </c>
      <c r="O2144" s="12">
        <v>84.516259730000002</v>
      </c>
      <c r="P2144" s="6">
        <f t="shared" si="66"/>
        <v>0.48336255795640093</v>
      </c>
      <c r="Q2144" s="6">
        <f t="shared" si="67"/>
        <v>0.11348881938234023</v>
      </c>
    </row>
    <row r="2145" spans="1:17" x14ac:dyDescent="0.25">
      <c r="A2145">
        <f>IF(OR(AND(P2145&lt;&gt;"",P2145&gt;$P$5),AND(Q2145&lt;&gt;"",Q2145&gt;$P$5)),MAX(A$5:A2144)+1,"")</f>
        <v>747</v>
      </c>
      <c r="B2145" s="7" t="s">
        <v>2138</v>
      </c>
      <c r="C2145" s="8" t="s">
        <v>5200</v>
      </c>
      <c r="D2145" s="11">
        <v>3093.95663384</v>
      </c>
      <c r="E2145" s="11">
        <v>275.63072519000002</v>
      </c>
      <c r="F2145" s="11">
        <v>3576.60756287</v>
      </c>
      <c r="G2145" s="11">
        <v>361.25395404</v>
      </c>
      <c r="H2145" s="11">
        <v>4504.1225704099998</v>
      </c>
      <c r="I2145" s="11">
        <v>614.63222494000001</v>
      </c>
      <c r="J2145" s="11">
        <v>4468.5036870100002</v>
      </c>
      <c r="K2145" s="11">
        <v>800.15408851999996</v>
      </c>
      <c r="L2145" s="11">
        <v>5334.6593181000007</v>
      </c>
      <c r="M2145" s="11">
        <v>897.92084731</v>
      </c>
      <c r="N2145" s="11">
        <v>5845.8653226400002</v>
      </c>
      <c r="O2145" s="12">
        <v>2209.96101727</v>
      </c>
      <c r="P2145" s="6">
        <f t="shared" si="66"/>
        <v>0.13570860602255652</v>
      </c>
      <c r="Q2145" s="6">
        <f t="shared" si="67"/>
        <v>0.51639169444576227</v>
      </c>
    </row>
    <row r="2146" spans="1:17" x14ac:dyDescent="0.25">
      <c r="A2146" t="str">
        <f>IF(OR(AND(P2146&lt;&gt;"",P2146&gt;$P$5),AND(Q2146&lt;&gt;"",Q2146&gt;$P$5)),MAX(A$5:A2145)+1,"")</f>
        <v/>
      </c>
      <c r="B2146" s="7" t="s">
        <v>2139</v>
      </c>
      <c r="C2146" s="8" t="s">
        <v>5201</v>
      </c>
      <c r="D2146" s="11">
        <v>1715.6297105199999</v>
      </c>
      <c r="E2146" s="11">
        <v>146.18573090999999</v>
      </c>
      <c r="F2146" s="11">
        <v>1824.65532257</v>
      </c>
      <c r="G2146" s="11">
        <v>83.3656778</v>
      </c>
      <c r="H2146" s="11">
        <v>2232.7062582199997</v>
      </c>
      <c r="I2146" s="11">
        <v>87.613938590000004</v>
      </c>
      <c r="J2146" s="11">
        <v>2860.49849726</v>
      </c>
      <c r="K2146" s="11">
        <v>90.912179800000004</v>
      </c>
      <c r="L2146" s="11">
        <v>3450.74025768</v>
      </c>
      <c r="M2146" s="11">
        <v>98.710173400000002</v>
      </c>
      <c r="N2146" s="11">
        <v>2815.5752073899998</v>
      </c>
      <c r="O2146" s="12">
        <v>78.165196440000003</v>
      </c>
      <c r="P2146" s="6">
        <f t="shared" si="66"/>
        <v>0.10415162198532757</v>
      </c>
      <c r="Q2146" s="6">
        <f t="shared" si="67"/>
        <v>-0.11768901155843059</v>
      </c>
    </row>
    <row r="2147" spans="1:17" x14ac:dyDescent="0.25">
      <c r="A2147" t="str">
        <f>IF(OR(AND(P2147&lt;&gt;"",P2147&gt;$P$5),AND(Q2147&lt;&gt;"",Q2147&gt;$P$5)),MAX(A$5:A2146)+1,"")</f>
        <v/>
      </c>
      <c r="B2147" s="7" t="s">
        <v>2140</v>
      </c>
      <c r="C2147" s="8" t="s">
        <v>5202</v>
      </c>
      <c r="D2147" s="11">
        <v>2343.17735679</v>
      </c>
      <c r="E2147" s="11">
        <v>215.68207993000001</v>
      </c>
      <c r="F2147" s="11">
        <v>2914.14723125</v>
      </c>
      <c r="G2147" s="11">
        <v>233.26619500999999</v>
      </c>
      <c r="H2147" s="11">
        <v>3441.6365254000002</v>
      </c>
      <c r="I2147" s="11">
        <v>502.33332820999999</v>
      </c>
      <c r="J2147" s="11">
        <v>3687.1115589000001</v>
      </c>
      <c r="K2147" s="11">
        <v>511.12945705999999</v>
      </c>
      <c r="L2147" s="11">
        <v>3910.4875510100001</v>
      </c>
      <c r="M2147" s="11">
        <v>539.66659009</v>
      </c>
      <c r="N2147" s="11">
        <v>3787.7631223200001</v>
      </c>
      <c r="O2147" s="12">
        <v>500.10743137999998</v>
      </c>
      <c r="P2147" s="6">
        <f t="shared" si="66"/>
        <v>0.10081801926668965</v>
      </c>
      <c r="Q2147" s="6">
        <f t="shared" si="67"/>
        <v>0.18317735489521114</v>
      </c>
    </row>
    <row r="2148" spans="1:17" x14ac:dyDescent="0.25">
      <c r="A2148" t="str">
        <f>IF(OR(AND(P2148&lt;&gt;"",P2148&gt;$P$5),AND(Q2148&lt;&gt;"",Q2148&gt;$P$5)),MAX(A$5:A2147)+1,"")</f>
        <v/>
      </c>
      <c r="B2148" s="7" t="s">
        <v>2141</v>
      </c>
      <c r="C2148" s="8" t="s">
        <v>5203</v>
      </c>
      <c r="D2148" s="11">
        <v>811.88893452000002</v>
      </c>
      <c r="E2148" s="11">
        <v>65.044542100000001</v>
      </c>
      <c r="F2148" s="11">
        <v>1391.4822996800001</v>
      </c>
      <c r="G2148" s="11">
        <v>289.36862716000002</v>
      </c>
      <c r="H2148" s="11">
        <v>1021.0579626</v>
      </c>
      <c r="I2148" s="11">
        <v>69.195714170000002</v>
      </c>
      <c r="J2148" s="11">
        <v>1178.0587139100001</v>
      </c>
      <c r="K2148" s="11">
        <v>107.05242625</v>
      </c>
      <c r="L2148" s="11">
        <v>1222.2777498399998</v>
      </c>
      <c r="M2148" s="11">
        <v>105.32589228000001</v>
      </c>
      <c r="N2148" s="11">
        <v>944.59760845000005</v>
      </c>
      <c r="O2148" s="12">
        <v>76.000030959999989</v>
      </c>
      <c r="P2148" s="6">
        <f t="shared" si="66"/>
        <v>3.074216879600522E-2</v>
      </c>
      <c r="Q2148" s="6">
        <f t="shared" si="67"/>
        <v>3.1621967999589495E-2</v>
      </c>
    </row>
    <row r="2149" spans="1:17" x14ac:dyDescent="0.25">
      <c r="A2149" t="str">
        <f>IF(OR(AND(P2149&lt;&gt;"",P2149&gt;$P$5),AND(Q2149&lt;&gt;"",Q2149&gt;$P$5)),MAX(A$5:A2148)+1,"")</f>
        <v/>
      </c>
      <c r="B2149" s="7" t="s">
        <v>2142</v>
      </c>
      <c r="C2149" s="8" t="s">
        <v>5204</v>
      </c>
      <c r="D2149" s="11">
        <v>2097.8440836199998</v>
      </c>
      <c r="E2149" s="11">
        <v>7.2100727300000003</v>
      </c>
      <c r="F2149" s="11">
        <v>2111.6310017800001</v>
      </c>
      <c r="G2149" s="11">
        <v>-55.447040100000002</v>
      </c>
      <c r="H2149" s="11">
        <v>1713.3992031099999</v>
      </c>
      <c r="I2149" s="11">
        <v>-477.16852398999998</v>
      </c>
      <c r="J2149" s="11">
        <v>1628.2440053599998</v>
      </c>
      <c r="K2149" s="11">
        <v>8.7930234399999989</v>
      </c>
      <c r="L2149" s="11">
        <v>1489.02442817</v>
      </c>
      <c r="M2149" s="11">
        <v>-179.17834443999999</v>
      </c>
      <c r="N2149" s="11">
        <v>1311.5034078800002</v>
      </c>
      <c r="O2149" s="12">
        <v>-331.75309673000004</v>
      </c>
      <c r="P2149" s="6">
        <f t="shared" si="66"/>
        <v>-8.9669186625255692E-2</v>
      </c>
      <c r="Q2149" s="6">
        <f t="shared" si="67"/>
        <v>-3.1506763924759889</v>
      </c>
    </row>
    <row r="2150" spans="1:17" x14ac:dyDescent="0.25">
      <c r="A2150" t="str">
        <f>IF(OR(AND(P2150&lt;&gt;"",P2150&gt;$P$5),AND(Q2150&lt;&gt;"",Q2150&gt;$P$5)),MAX(A$5:A2149)+1,"")</f>
        <v/>
      </c>
      <c r="B2150" s="7" t="s">
        <v>2143</v>
      </c>
      <c r="C2150" s="8" t="s">
        <v>5205</v>
      </c>
      <c r="D2150" s="11">
        <v>17116.177414999998</v>
      </c>
      <c r="E2150" s="11">
        <v>-694.83798400000001</v>
      </c>
      <c r="F2150" s="11">
        <v>19129.251012000001</v>
      </c>
      <c r="G2150" s="11">
        <v>30.294335</v>
      </c>
      <c r="H2150" s="11">
        <v>18255.152096000002</v>
      </c>
      <c r="I2150" s="11">
        <v>-1043.665841</v>
      </c>
      <c r="J2150" s="11">
        <v>23201.555799999998</v>
      </c>
      <c r="K2150" s="11">
        <v>139.83632</v>
      </c>
      <c r="L2150" s="11">
        <v>25069.421487</v>
      </c>
      <c r="M2150" s="11">
        <v>199.38698600000001</v>
      </c>
      <c r="N2150" s="11">
        <v>23272.394677</v>
      </c>
      <c r="O2150" s="12">
        <v>212.411967</v>
      </c>
      <c r="P2150" s="6">
        <f t="shared" si="66"/>
        <v>6.3376011235753316E-2</v>
      </c>
      <c r="Q2150" s="6" t="str">
        <f t="shared" si="67"/>
        <v/>
      </c>
    </row>
    <row r="2151" spans="1:17" x14ac:dyDescent="0.25">
      <c r="A2151" t="str">
        <f>IF(OR(AND(P2151&lt;&gt;"",P2151&gt;$P$5),AND(Q2151&lt;&gt;"",Q2151&gt;$P$5)),MAX(A$5:A2150)+1,"")</f>
        <v/>
      </c>
      <c r="B2151" s="7" t="s">
        <v>2144</v>
      </c>
      <c r="C2151" s="8" t="s">
        <v>5206</v>
      </c>
      <c r="D2151" s="11">
        <v>506.03106671</v>
      </c>
      <c r="E2151" s="11">
        <v>39.753625590000006</v>
      </c>
      <c r="F2151" s="11">
        <v>317.65955750000001</v>
      </c>
      <c r="G2151" s="11">
        <v>4.2489725499999995</v>
      </c>
      <c r="H2151" s="11">
        <v>473.11605591</v>
      </c>
      <c r="I2151" s="11">
        <v>4.3843898600000006</v>
      </c>
      <c r="J2151" s="11">
        <v>744.83985701999995</v>
      </c>
      <c r="K2151" s="11">
        <v>74.849770069999991</v>
      </c>
      <c r="L2151" s="11">
        <v>773.02681615999995</v>
      </c>
      <c r="M2151" s="11">
        <v>6.0376343600000002</v>
      </c>
      <c r="N2151" s="11">
        <v>564.42572051000002</v>
      </c>
      <c r="O2151" s="12">
        <v>-57.10985814</v>
      </c>
      <c r="P2151" s="6">
        <f t="shared" si="66"/>
        <v>2.2082431178832129E-2</v>
      </c>
      <c r="Q2151" s="6">
        <f t="shared" si="67"/>
        <v>-2.0751445744405497</v>
      </c>
    </row>
    <row r="2152" spans="1:17" x14ac:dyDescent="0.25">
      <c r="A2152" t="str">
        <f>IF(OR(AND(P2152&lt;&gt;"",P2152&gt;$P$5),AND(Q2152&lt;&gt;"",Q2152&gt;$P$5)),MAX(A$5:A2151)+1,"")</f>
        <v/>
      </c>
      <c r="B2152" s="7" t="s">
        <v>2145</v>
      </c>
      <c r="C2152" s="8" t="s">
        <v>5207</v>
      </c>
      <c r="D2152" s="11">
        <v>1986.22615546</v>
      </c>
      <c r="E2152" s="11">
        <v>226.18493287000001</v>
      </c>
      <c r="F2152" s="11">
        <v>3253.9561435300002</v>
      </c>
      <c r="G2152" s="11">
        <v>267.88890891</v>
      </c>
      <c r="H2152" s="11">
        <v>3213.1434853999999</v>
      </c>
      <c r="I2152" s="11">
        <v>260.21956087000001</v>
      </c>
      <c r="J2152" s="11">
        <v>1749.4365958800001</v>
      </c>
      <c r="K2152" s="11">
        <v>143.70444304</v>
      </c>
      <c r="L2152" s="11">
        <v>3181.0373561900001</v>
      </c>
      <c r="M2152" s="11">
        <v>168.36317880999999</v>
      </c>
      <c r="N2152" s="11">
        <v>3802.1762743899999</v>
      </c>
      <c r="O2152" s="12">
        <v>4.4948080999999993</v>
      </c>
      <c r="P2152" s="6">
        <f t="shared" si="66"/>
        <v>0.13867742399802929</v>
      </c>
      <c r="Q2152" s="6">
        <f t="shared" si="67"/>
        <v>-0.54328056084545051</v>
      </c>
    </row>
    <row r="2153" spans="1:17" x14ac:dyDescent="0.25">
      <c r="A2153">
        <f>IF(OR(AND(P2153&lt;&gt;"",P2153&gt;$P$5),AND(Q2153&lt;&gt;"",Q2153&gt;$P$5)),MAX(A$5:A2152)+1,"")</f>
        <v>748</v>
      </c>
      <c r="B2153" s="7" t="s">
        <v>2146</v>
      </c>
      <c r="C2153" s="8" t="s">
        <v>5208</v>
      </c>
      <c r="D2153" s="11">
        <v>595.30859896000004</v>
      </c>
      <c r="E2153" s="11">
        <v>558.15292250999994</v>
      </c>
      <c r="F2153" s="11">
        <v>747.69808221000005</v>
      </c>
      <c r="G2153" s="11">
        <v>150.08026572</v>
      </c>
      <c r="H2153" s="11">
        <v>885.2679575599999</v>
      </c>
      <c r="I2153" s="11">
        <v>190.25708533000002</v>
      </c>
      <c r="J2153" s="11">
        <v>1001.4494098099999</v>
      </c>
      <c r="K2153" s="11">
        <v>233.87812782</v>
      </c>
      <c r="L2153" s="11">
        <v>2435.2959057899998</v>
      </c>
      <c r="M2153" s="11">
        <v>308.71204265</v>
      </c>
      <c r="N2153" s="11">
        <v>3356.9672160999999</v>
      </c>
      <c r="O2153" s="12">
        <v>402.90179675999997</v>
      </c>
      <c r="P2153" s="6">
        <f t="shared" si="66"/>
        <v>0.41332157541433179</v>
      </c>
      <c r="Q2153" s="6">
        <f t="shared" si="67"/>
        <v>-6.3108712685799428E-2</v>
      </c>
    </row>
    <row r="2154" spans="1:17" x14ac:dyDescent="0.25">
      <c r="A2154" t="str">
        <f>IF(OR(AND(P2154&lt;&gt;"",P2154&gt;$P$5),AND(Q2154&lt;&gt;"",Q2154&gt;$P$5)),MAX(A$5:A2153)+1,"")</f>
        <v/>
      </c>
      <c r="B2154" s="7" t="s">
        <v>2147</v>
      </c>
      <c r="C2154" s="8" t="s">
        <v>5209</v>
      </c>
      <c r="D2154" s="11">
        <v>5875.1129506999996</v>
      </c>
      <c r="E2154" s="11">
        <v>751.80593510000006</v>
      </c>
      <c r="F2154" s="11">
        <v>5992.5509978800001</v>
      </c>
      <c r="G2154" s="11">
        <v>770.05324396000003</v>
      </c>
      <c r="H2154" s="11">
        <v>4547.3324276899993</v>
      </c>
      <c r="I2154" s="11">
        <v>545.82358736000003</v>
      </c>
      <c r="J2154" s="11">
        <v>7017.1255426899997</v>
      </c>
      <c r="K2154" s="11">
        <v>538.3377402000001</v>
      </c>
      <c r="L2154" s="11">
        <v>7104.3020254799994</v>
      </c>
      <c r="M2154" s="11">
        <v>646.70208805999994</v>
      </c>
      <c r="N2154" s="11">
        <v>8342.3391362900002</v>
      </c>
      <c r="O2154" s="12">
        <v>708.01418677999993</v>
      </c>
      <c r="P2154" s="6">
        <f t="shared" si="66"/>
        <v>7.2640829444756694E-2</v>
      </c>
      <c r="Q2154" s="6">
        <f t="shared" si="67"/>
        <v>-1.1931072370152451E-2</v>
      </c>
    </row>
    <row r="2155" spans="1:17" x14ac:dyDescent="0.25">
      <c r="A2155" t="str">
        <f>IF(OR(AND(P2155&lt;&gt;"",P2155&gt;$P$5),AND(Q2155&lt;&gt;"",Q2155&gt;$P$5)),MAX(A$5:A2154)+1,"")</f>
        <v/>
      </c>
      <c r="B2155" s="7" t="s">
        <v>2148</v>
      </c>
      <c r="C2155" s="8" t="s">
        <v>5210</v>
      </c>
      <c r="D2155" s="11">
        <v>1130.87353059</v>
      </c>
      <c r="E2155" s="11">
        <v>74.621792909999996</v>
      </c>
      <c r="F2155" s="11">
        <v>1319.4956390799998</v>
      </c>
      <c r="G2155" s="11">
        <v>83.695823300000001</v>
      </c>
      <c r="H2155" s="11">
        <v>1640.25534229</v>
      </c>
      <c r="I2155" s="11">
        <v>-42.283538499999999</v>
      </c>
      <c r="J2155" s="11">
        <v>1745.37244029</v>
      </c>
      <c r="K2155" s="11">
        <v>4.8718983700000003</v>
      </c>
      <c r="L2155" s="11">
        <v>1415.8273755</v>
      </c>
      <c r="M2155" s="11">
        <v>63.705168899999997</v>
      </c>
      <c r="N2155" s="11">
        <v>2086.9691823200001</v>
      </c>
      <c r="O2155" s="12">
        <v>146.26745636999999</v>
      </c>
      <c r="P2155" s="6">
        <f t="shared" si="66"/>
        <v>0.13036941846843075</v>
      </c>
      <c r="Q2155" s="6">
        <f t="shared" si="67"/>
        <v>0.14408003230022626</v>
      </c>
    </row>
    <row r="2156" spans="1:17" x14ac:dyDescent="0.25">
      <c r="A2156" t="str">
        <f>IF(OR(AND(P2156&lt;&gt;"",P2156&gt;$P$5),AND(Q2156&lt;&gt;"",Q2156&gt;$P$5)),MAX(A$5:A2155)+1,"")</f>
        <v/>
      </c>
      <c r="B2156" s="7" t="s">
        <v>2149</v>
      </c>
      <c r="C2156" s="8" t="s">
        <v>5211</v>
      </c>
      <c r="D2156" s="11">
        <v>6344.9388022799994</v>
      </c>
      <c r="E2156" s="11">
        <v>224.31855859000001</v>
      </c>
      <c r="F2156" s="11">
        <v>7094.3736413500001</v>
      </c>
      <c r="G2156" s="11">
        <v>207.24002799000002</v>
      </c>
      <c r="H2156" s="11">
        <v>7501.3855987799998</v>
      </c>
      <c r="I2156" s="11">
        <v>121.33731942</v>
      </c>
      <c r="J2156" s="11">
        <v>8898.8704696599998</v>
      </c>
      <c r="K2156" s="11">
        <v>186.86433650999999</v>
      </c>
      <c r="L2156" s="11">
        <v>8553.6787581400004</v>
      </c>
      <c r="M2156" s="11">
        <v>147.06124561000001</v>
      </c>
      <c r="N2156" s="11">
        <v>8381.5246459700011</v>
      </c>
      <c r="O2156" s="12">
        <v>177.22545893</v>
      </c>
      <c r="P2156" s="6">
        <f t="shared" si="66"/>
        <v>5.7253466445863044E-2</v>
      </c>
      <c r="Q2156" s="6">
        <f t="shared" si="67"/>
        <v>-4.603557193596497E-2</v>
      </c>
    </row>
    <row r="2157" spans="1:17" x14ac:dyDescent="0.25">
      <c r="A2157" t="str">
        <f>IF(OR(AND(P2157&lt;&gt;"",P2157&gt;$P$5),AND(Q2157&lt;&gt;"",Q2157&gt;$P$5)),MAX(A$5:A2156)+1,"")</f>
        <v/>
      </c>
      <c r="B2157" s="7" t="s">
        <v>2150</v>
      </c>
      <c r="C2157" s="8" t="s">
        <v>5212</v>
      </c>
      <c r="D2157" s="11">
        <v>1420.1545492</v>
      </c>
      <c r="E2157" s="11">
        <v>55.310506869999998</v>
      </c>
      <c r="F2157" s="11">
        <v>1657.3101369600001</v>
      </c>
      <c r="G2157" s="11">
        <v>89.810991430000001</v>
      </c>
      <c r="H2157" s="11">
        <v>1628.96201576</v>
      </c>
      <c r="I2157" s="11">
        <v>-10.285791039999999</v>
      </c>
      <c r="J2157" s="11">
        <v>2012.7313759600002</v>
      </c>
      <c r="K2157" s="11">
        <v>35.05119208</v>
      </c>
      <c r="L2157" s="11">
        <v>2716.8779838200003</v>
      </c>
      <c r="M2157" s="11">
        <v>14.497401310000001</v>
      </c>
      <c r="N2157" s="11">
        <v>2367.8091369099998</v>
      </c>
      <c r="O2157" s="12">
        <v>-33.116444639999997</v>
      </c>
      <c r="P2157" s="6">
        <f t="shared" si="66"/>
        <v>0.1076491448763508</v>
      </c>
      <c r="Q2157" s="6">
        <f t="shared" si="67"/>
        <v>-1.9025000057171713</v>
      </c>
    </row>
    <row r="2158" spans="1:17" x14ac:dyDescent="0.25">
      <c r="A2158" t="str">
        <f>IF(OR(AND(P2158&lt;&gt;"",P2158&gt;$P$5),AND(Q2158&lt;&gt;"",Q2158&gt;$P$5)),MAX(A$5:A2157)+1,"")</f>
        <v/>
      </c>
      <c r="B2158" s="7" t="s">
        <v>2151</v>
      </c>
      <c r="C2158" s="8" t="s">
        <v>5213</v>
      </c>
      <c r="D2158" s="11">
        <v>3473.4712661999997</v>
      </c>
      <c r="E2158" s="11">
        <v>293.28710144999997</v>
      </c>
      <c r="F2158" s="11">
        <v>4391.8891478699998</v>
      </c>
      <c r="G2158" s="11">
        <v>247.64985639</v>
      </c>
      <c r="H2158" s="11">
        <v>5129.9259873599995</v>
      </c>
      <c r="I2158" s="11">
        <v>441.29909620000001</v>
      </c>
      <c r="J2158" s="11">
        <v>6010.1367283199997</v>
      </c>
      <c r="K2158" s="11">
        <v>351.79437451000001</v>
      </c>
      <c r="L2158" s="11">
        <v>7086.8792787600005</v>
      </c>
      <c r="M2158" s="11">
        <v>357.80034094000001</v>
      </c>
      <c r="N2158" s="11">
        <v>7080.5522381800001</v>
      </c>
      <c r="O2158" s="12">
        <v>451.44293901999998</v>
      </c>
      <c r="P2158" s="6">
        <f t="shared" si="66"/>
        <v>0.15308330475626741</v>
      </c>
      <c r="Q2158" s="6">
        <f t="shared" si="67"/>
        <v>9.0089057742730017E-2</v>
      </c>
    </row>
    <row r="2159" spans="1:17" x14ac:dyDescent="0.25">
      <c r="A2159" t="str">
        <f>IF(OR(AND(P2159&lt;&gt;"",P2159&gt;$P$5),AND(Q2159&lt;&gt;"",Q2159&gt;$P$5)),MAX(A$5:A2158)+1,"")</f>
        <v/>
      </c>
      <c r="B2159" s="7" t="s">
        <v>2152</v>
      </c>
      <c r="C2159" s="8" t="s">
        <v>5214</v>
      </c>
      <c r="D2159" s="11">
        <v>1278.8045773399999</v>
      </c>
      <c r="E2159" s="11">
        <v>84.429891400000002</v>
      </c>
      <c r="F2159" s="11">
        <v>1358.2252538</v>
      </c>
      <c r="G2159" s="11">
        <v>12.10307339</v>
      </c>
      <c r="H2159" s="11">
        <v>1130.3247529800001</v>
      </c>
      <c r="I2159" s="11">
        <v>-196.93669097</v>
      </c>
      <c r="J2159" s="11">
        <v>1256.1006648800001</v>
      </c>
      <c r="K2159" s="11">
        <v>12.1404672</v>
      </c>
      <c r="L2159" s="11">
        <v>1168.2291259900001</v>
      </c>
      <c r="M2159" s="11">
        <v>13.56656265</v>
      </c>
      <c r="N2159" s="11">
        <v>1316.14005866</v>
      </c>
      <c r="O2159" s="12">
        <v>73.182379699999998</v>
      </c>
      <c r="P2159" s="6">
        <f t="shared" si="66"/>
        <v>5.7721021934606931E-3</v>
      </c>
      <c r="Q2159" s="6">
        <f t="shared" si="67"/>
        <v>-2.8188443255800055E-2</v>
      </c>
    </row>
    <row r="2160" spans="1:17" x14ac:dyDescent="0.25">
      <c r="A2160" t="str">
        <f>IF(OR(AND(P2160&lt;&gt;"",P2160&gt;$P$5),AND(Q2160&lt;&gt;"",Q2160&gt;$P$5)),MAX(A$5:A2159)+1,"")</f>
        <v/>
      </c>
      <c r="B2160" s="7" t="s">
        <v>2153</v>
      </c>
      <c r="C2160" s="8" t="s">
        <v>5215</v>
      </c>
      <c r="D2160" s="11">
        <v>4148.1426811500005</v>
      </c>
      <c r="E2160" s="11">
        <v>-358.18621032999999</v>
      </c>
      <c r="F2160" s="11">
        <v>4384.7002458699999</v>
      </c>
      <c r="G2160" s="11">
        <v>52.527368189999997</v>
      </c>
      <c r="H2160" s="11">
        <v>4440.02184433</v>
      </c>
      <c r="I2160" s="11">
        <v>-527.95068667999999</v>
      </c>
      <c r="J2160" s="11">
        <v>3511.26014188</v>
      </c>
      <c r="K2160" s="11">
        <v>26.44959338</v>
      </c>
      <c r="L2160" s="11">
        <v>3759.12360257</v>
      </c>
      <c r="M2160" s="11">
        <v>-338.11775689000001</v>
      </c>
      <c r="N2160" s="11">
        <v>4368.7557865099998</v>
      </c>
      <c r="O2160" s="12">
        <v>39.469843249999997</v>
      </c>
      <c r="P2160" s="6">
        <f t="shared" si="66"/>
        <v>1.0417400025644286E-2</v>
      </c>
      <c r="Q2160" s="6" t="str">
        <f t="shared" si="67"/>
        <v/>
      </c>
    </row>
    <row r="2161" spans="1:17" x14ac:dyDescent="0.25">
      <c r="A2161">
        <f>IF(OR(AND(P2161&lt;&gt;"",P2161&gt;$P$5),AND(Q2161&lt;&gt;"",Q2161&gt;$P$5)),MAX(A$5:A2160)+1,"")</f>
        <v>749</v>
      </c>
      <c r="B2161" s="7" t="s">
        <v>2154</v>
      </c>
      <c r="C2161" s="8" t="s">
        <v>5216</v>
      </c>
      <c r="D2161" s="11">
        <v>4486.0673286299998</v>
      </c>
      <c r="E2161" s="11">
        <v>267.11187975999997</v>
      </c>
      <c r="F2161" s="11">
        <v>5439.6116184599996</v>
      </c>
      <c r="G2161" s="11">
        <v>287.53098007</v>
      </c>
      <c r="H2161" s="11">
        <v>8229.0585380600005</v>
      </c>
      <c r="I2161" s="11">
        <v>395.27836027999996</v>
      </c>
      <c r="J2161" s="11">
        <v>17608.193312310003</v>
      </c>
      <c r="K2161" s="11">
        <v>980.04507710000007</v>
      </c>
      <c r="L2161" s="11">
        <v>18799.88060461</v>
      </c>
      <c r="M2161" s="11">
        <v>1192.47163611</v>
      </c>
      <c r="N2161" s="11">
        <v>19124.658298900002</v>
      </c>
      <c r="O2161" s="12">
        <v>1300.35129259</v>
      </c>
      <c r="P2161" s="6">
        <f t="shared" si="66"/>
        <v>0.33642804083405431</v>
      </c>
      <c r="Q2161" s="6">
        <f t="shared" si="67"/>
        <v>0.37237721177590744</v>
      </c>
    </row>
    <row r="2162" spans="1:17" x14ac:dyDescent="0.25">
      <c r="A2162" t="str">
        <f>IF(OR(AND(P2162&lt;&gt;"",P2162&gt;$P$5),AND(Q2162&lt;&gt;"",Q2162&gt;$P$5)),MAX(A$5:A2161)+1,"")</f>
        <v/>
      </c>
      <c r="B2162" s="7" t="s">
        <v>2155</v>
      </c>
      <c r="C2162" s="8" t="s">
        <v>5217</v>
      </c>
      <c r="D2162" s="11">
        <v>1784.4423806099999</v>
      </c>
      <c r="E2162" s="11">
        <v>83.367075839999998</v>
      </c>
      <c r="F2162" s="11">
        <v>1810.8595634000001</v>
      </c>
      <c r="G2162" s="11">
        <v>71.91340606</v>
      </c>
      <c r="H2162" s="11">
        <v>1726.9151803099999</v>
      </c>
      <c r="I2162" s="11">
        <v>10.36442901</v>
      </c>
      <c r="J2162" s="11">
        <v>1749.3715283800002</v>
      </c>
      <c r="K2162" s="11">
        <v>38.198058430000003</v>
      </c>
      <c r="L2162" s="11">
        <v>1641.925573</v>
      </c>
      <c r="M2162" s="11">
        <v>24.313489780000001</v>
      </c>
      <c r="N2162" s="11">
        <v>1513.74449774</v>
      </c>
      <c r="O2162" s="12">
        <v>-326.98747256000001</v>
      </c>
      <c r="P2162" s="6">
        <f t="shared" si="66"/>
        <v>-3.2368473599136194E-2</v>
      </c>
      <c r="Q2162" s="6">
        <f t="shared" si="67"/>
        <v>-2.3143387409040557</v>
      </c>
    </row>
    <row r="2163" spans="1:17" x14ac:dyDescent="0.25">
      <c r="A2163">
        <f>IF(OR(AND(P2163&lt;&gt;"",P2163&gt;$P$5),AND(Q2163&lt;&gt;"",Q2163&gt;$P$5)),MAX(A$5:A2162)+1,"")</f>
        <v>750</v>
      </c>
      <c r="B2163" s="7" t="s">
        <v>2156</v>
      </c>
      <c r="C2163" s="8" t="s">
        <v>5218</v>
      </c>
      <c r="D2163" s="11">
        <v>484.88473499999998</v>
      </c>
      <c r="E2163" s="11">
        <v>-32.782648930000001</v>
      </c>
      <c r="F2163" s="11">
        <v>50821.492734449996</v>
      </c>
      <c r="G2163" s="11">
        <v>493.03492130000001</v>
      </c>
      <c r="H2163" s="11">
        <v>62123.698889620006</v>
      </c>
      <c r="I2163" s="11">
        <v>555.72258723000004</v>
      </c>
      <c r="J2163" s="11">
        <v>74887.843870009994</v>
      </c>
      <c r="K2163" s="11">
        <v>681.11165032000008</v>
      </c>
      <c r="L2163" s="11">
        <v>90343.539292169997</v>
      </c>
      <c r="M2163" s="11">
        <v>855.10296154999992</v>
      </c>
      <c r="N2163" s="11">
        <v>64163.714486330005</v>
      </c>
      <c r="O2163" s="12">
        <v>480.63702824000001</v>
      </c>
      <c r="P2163" s="6">
        <f t="shared" si="66"/>
        <v>1.6566246445948845</v>
      </c>
      <c r="Q2163" s="6" t="str">
        <f t="shared" si="67"/>
        <v/>
      </c>
    </row>
    <row r="2164" spans="1:17" x14ac:dyDescent="0.25">
      <c r="A2164" t="str">
        <f>IF(OR(AND(P2164&lt;&gt;"",P2164&gt;$P$5),AND(Q2164&lt;&gt;"",Q2164&gt;$P$5)),MAX(A$5:A2163)+1,"")</f>
        <v/>
      </c>
      <c r="B2164" s="7" t="s">
        <v>2157</v>
      </c>
      <c r="C2164" s="8" t="s">
        <v>5219</v>
      </c>
      <c r="D2164" s="11">
        <v>3695.10690621</v>
      </c>
      <c r="E2164" s="11">
        <v>69.40468365000001</v>
      </c>
      <c r="F2164" s="11">
        <v>4130.3438196999996</v>
      </c>
      <c r="G2164" s="11">
        <v>37.085253229999999</v>
      </c>
      <c r="H2164" s="11">
        <v>4002.8274710599999</v>
      </c>
      <c r="I2164" s="11">
        <v>164.57491544999999</v>
      </c>
      <c r="J2164" s="11">
        <v>4312.3573996599998</v>
      </c>
      <c r="K2164" s="11">
        <v>152.14675183</v>
      </c>
      <c r="L2164" s="11">
        <v>4121.1056774899998</v>
      </c>
      <c r="M2164" s="11">
        <v>71.472109900000007</v>
      </c>
      <c r="N2164" s="11">
        <v>3606.8577315500002</v>
      </c>
      <c r="O2164" s="12">
        <v>19.220024600000002</v>
      </c>
      <c r="P2164" s="6">
        <f t="shared" si="66"/>
        <v>-4.8228381530079911E-3</v>
      </c>
      <c r="Q2164" s="6">
        <f t="shared" si="67"/>
        <v>-0.22647735540724256</v>
      </c>
    </row>
    <row r="2165" spans="1:17" x14ac:dyDescent="0.25">
      <c r="A2165">
        <f>IF(OR(AND(P2165&lt;&gt;"",P2165&gt;$P$5),AND(Q2165&lt;&gt;"",Q2165&gt;$P$5)),MAX(A$5:A2164)+1,"")</f>
        <v>751</v>
      </c>
      <c r="B2165" s="7" t="s">
        <v>2158</v>
      </c>
      <c r="C2165" s="8" t="s">
        <v>5220</v>
      </c>
      <c r="D2165" s="11">
        <v>2415.18813172</v>
      </c>
      <c r="E2165" s="11">
        <v>91.583134299999998</v>
      </c>
      <c r="F2165" s="11">
        <v>2560.6729894999999</v>
      </c>
      <c r="G2165" s="11">
        <v>196.38270957</v>
      </c>
      <c r="H2165" s="11">
        <v>2631.0626074000002</v>
      </c>
      <c r="I2165" s="11">
        <v>20.71018192</v>
      </c>
      <c r="J2165" s="11">
        <v>2675.1593085599998</v>
      </c>
      <c r="K2165" s="11">
        <v>172.00838112</v>
      </c>
      <c r="L2165" s="11">
        <v>2713.77150278</v>
      </c>
      <c r="M2165" s="11">
        <v>233.56574891999998</v>
      </c>
      <c r="N2165" s="11">
        <v>2858.8197135199998</v>
      </c>
      <c r="O2165" s="12">
        <v>300.61520288999998</v>
      </c>
      <c r="P2165" s="6">
        <f t="shared" si="66"/>
        <v>3.4301514146092504E-2</v>
      </c>
      <c r="Q2165" s="6">
        <f t="shared" si="67"/>
        <v>0.26834992491532894</v>
      </c>
    </row>
    <row r="2166" spans="1:17" x14ac:dyDescent="0.25">
      <c r="A2166" t="str">
        <f>IF(OR(AND(P2166&lt;&gt;"",P2166&gt;$P$5),AND(Q2166&lt;&gt;"",Q2166&gt;$P$5)),MAX(A$5:A2165)+1,"")</f>
        <v/>
      </c>
      <c r="B2166" s="7" t="s">
        <v>2159</v>
      </c>
      <c r="C2166" s="8" t="s">
        <v>5221</v>
      </c>
      <c r="D2166" s="11">
        <v>1038.0831763799999</v>
      </c>
      <c r="E2166" s="11">
        <v>-9.2736743000000015</v>
      </c>
      <c r="F2166" s="11">
        <v>680.52024053999992</v>
      </c>
      <c r="G2166" s="11">
        <v>-47.615818159999996</v>
      </c>
      <c r="H2166" s="11">
        <v>1337.5239722599999</v>
      </c>
      <c r="I2166" s="11">
        <v>73.159722400000007</v>
      </c>
      <c r="J2166" s="11">
        <v>1569.0741646700001</v>
      </c>
      <c r="K2166" s="11">
        <v>20.883746719999998</v>
      </c>
      <c r="L2166" s="11">
        <v>1541.60328577</v>
      </c>
      <c r="M2166" s="11">
        <v>8.5490013000000005</v>
      </c>
      <c r="N2166" s="11">
        <v>1491.4487934799999</v>
      </c>
      <c r="O2166" s="12">
        <v>160.03879056</v>
      </c>
      <c r="P2166" s="6">
        <f t="shared" si="66"/>
        <v>7.5165298544429104E-2</v>
      </c>
      <c r="Q2166" s="6" t="str">
        <f t="shared" si="67"/>
        <v/>
      </c>
    </row>
    <row r="2167" spans="1:17" x14ac:dyDescent="0.25">
      <c r="A2167" t="str">
        <f>IF(OR(AND(P2167&lt;&gt;"",P2167&gt;$P$5),AND(Q2167&lt;&gt;"",Q2167&gt;$P$5)),MAX(A$5:A2166)+1,"")</f>
        <v/>
      </c>
      <c r="B2167" s="7" t="s">
        <v>2160</v>
      </c>
      <c r="C2167" s="8" t="s">
        <v>5222</v>
      </c>
      <c r="D2167" s="11">
        <v>2127.9217465199999</v>
      </c>
      <c r="E2167" s="11">
        <v>252.97387132</v>
      </c>
      <c r="F2167" s="11">
        <v>2448.7942715599997</v>
      </c>
      <c r="G2167" s="11">
        <v>62.887932560000003</v>
      </c>
      <c r="H2167" s="11">
        <v>3189.23128425</v>
      </c>
      <c r="I2167" s="11">
        <v>-224.21357598</v>
      </c>
      <c r="J2167" s="11">
        <v>3057.2620766199998</v>
      </c>
      <c r="K2167" s="11">
        <v>5.4022272400000002</v>
      </c>
      <c r="L2167" s="11">
        <v>2626.4024934899999</v>
      </c>
      <c r="M2167" s="11">
        <v>-169.31767065</v>
      </c>
      <c r="N2167" s="11">
        <v>1929.28069751</v>
      </c>
      <c r="O2167" s="12">
        <v>-947.61517749000006</v>
      </c>
      <c r="P2167" s="6">
        <f t="shared" si="66"/>
        <v>-1.9408886327262787E-2</v>
      </c>
      <c r="Q2167" s="6">
        <f t="shared" si="67"/>
        <v>-2.3023006826627688</v>
      </c>
    </row>
    <row r="2168" spans="1:17" x14ac:dyDescent="0.25">
      <c r="A2168">
        <f>IF(OR(AND(P2168&lt;&gt;"",P2168&gt;$P$5),AND(Q2168&lt;&gt;"",Q2168&gt;$P$5)),MAX(A$5:A2167)+1,"")</f>
        <v>752</v>
      </c>
      <c r="B2168" s="7" t="s">
        <v>2161</v>
      </c>
      <c r="C2168" s="8" t="s">
        <v>5223</v>
      </c>
      <c r="D2168" s="11">
        <v>252.61105366999999</v>
      </c>
      <c r="E2168" s="11">
        <v>2.2148349199999999</v>
      </c>
      <c r="F2168" s="11">
        <v>7790.0068046199995</v>
      </c>
      <c r="G2168" s="11">
        <v>1357.9697276400002</v>
      </c>
      <c r="H2168" s="11">
        <v>12076.94101104</v>
      </c>
      <c r="I2168" s="11">
        <v>1783.6243322600001</v>
      </c>
      <c r="J2168" s="11">
        <v>21059.75364807</v>
      </c>
      <c r="K2168" s="11">
        <v>2714.8947814399999</v>
      </c>
      <c r="L2168" s="11">
        <v>26885.548491459998</v>
      </c>
      <c r="M2168" s="11">
        <v>3537.53746228</v>
      </c>
      <c r="N2168" s="11">
        <v>38334.689695100002</v>
      </c>
      <c r="O2168" s="12">
        <v>4800.7730313900001</v>
      </c>
      <c r="P2168" s="6">
        <f t="shared" si="66"/>
        <v>1.7304103426713628</v>
      </c>
      <c r="Q2168" s="6">
        <f t="shared" si="67"/>
        <v>3.6472278099981734</v>
      </c>
    </row>
    <row r="2169" spans="1:17" x14ac:dyDescent="0.25">
      <c r="A2169">
        <f>IF(OR(AND(P2169&lt;&gt;"",P2169&gt;$P$5),AND(Q2169&lt;&gt;"",Q2169&gt;$P$5)),MAX(A$5:A2168)+1,"")</f>
        <v>753</v>
      </c>
      <c r="B2169" s="7" t="s">
        <v>2162</v>
      </c>
      <c r="C2169" s="8" t="s">
        <v>5224</v>
      </c>
      <c r="D2169" s="11">
        <v>596.24086524000006</v>
      </c>
      <c r="E2169" s="11">
        <v>24.136939519999999</v>
      </c>
      <c r="F2169" s="11">
        <v>1232.60282039</v>
      </c>
      <c r="G2169" s="11">
        <v>55.201744890000001</v>
      </c>
      <c r="H2169" s="11">
        <v>1247.4242978900002</v>
      </c>
      <c r="I2169" s="11">
        <v>56.794222979999994</v>
      </c>
      <c r="J2169" s="11">
        <v>1386.7218582799999</v>
      </c>
      <c r="K2169" s="11">
        <v>73.552949480000009</v>
      </c>
      <c r="L2169" s="11">
        <v>1310.6159923499999</v>
      </c>
      <c r="M2169" s="11">
        <v>61.189132110000003</v>
      </c>
      <c r="N2169" s="11">
        <v>1503.3599380999999</v>
      </c>
      <c r="O2169" s="12">
        <v>49.884032479999995</v>
      </c>
      <c r="P2169" s="6">
        <f t="shared" si="66"/>
        <v>0.20317346926467295</v>
      </c>
      <c r="Q2169" s="6">
        <f t="shared" si="67"/>
        <v>0.15626098090328577</v>
      </c>
    </row>
    <row r="2170" spans="1:17" x14ac:dyDescent="0.25">
      <c r="A2170" t="str">
        <f>IF(OR(AND(P2170&lt;&gt;"",P2170&gt;$P$5),AND(Q2170&lt;&gt;"",Q2170&gt;$P$5)),MAX(A$5:A2169)+1,"")</f>
        <v/>
      </c>
      <c r="B2170" s="7" t="s">
        <v>2163</v>
      </c>
      <c r="C2170" s="8" t="s">
        <v>5225</v>
      </c>
      <c r="D2170" s="11">
        <v>790.69714364000004</v>
      </c>
      <c r="E2170" s="11">
        <v>90.835131860000004</v>
      </c>
      <c r="F2170" s="11">
        <v>1064.7107751599999</v>
      </c>
      <c r="G2170" s="11">
        <v>99.52431734000001</v>
      </c>
      <c r="H2170" s="11">
        <v>1077.04629512</v>
      </c>
      <c r="I2170" s="11">
        <v>101.06817377</v>
      </c>
      <c r="J2170" s="11">
        <v>1063.9511907799999</v>
      </c>
      <c r="K2170" s="11">
        <v>-78.830260559999999</v>
      </c>
      <c r="L2170" s="11">
        <v>865.93281458000001</v>
      </c>
      <c r="M2170" s="11">
        <v>44.074684959999999</v>
      </c>
      <c r="N2170" s="11">
        <v>577.33319891999997</v>
      </c>
      <c r="O2170" s="12">
        <v>73.356300439999998</v>
      </c>
      <c r="P2170" s="6">
        <f t="shared" si="66"/>
        <v>-6.0961772554351645E-2</v>
      </c>
      <c r="Q2170" s="6">
        <f t="shared" si="67"/>
        <v>-4.184291804289042E-2</v>
      </c>
    </row>
    <row r="2171" spans="1:17" x14ac:dyDescent="0.25">
      <c r="A2171" t="str">
        <f>IF(OR(AND(P2171&lt;&gt;"",P2171&gt;$P$5),AND(Q2171&lt;&gt;"",Q2171&gt;$P$5)),MAX(A$5:A2170)+1,"")</f>
        <v/>
      </c>
      <c r="B2171" s="7" t="s">
        <v>2164</v>
      </c>
      <c r="C2171" s="8" t="s">
        <v>5226</v>
      </c>
      <c r="D2171" s="11">
        <v>579.59843597000008</v>
      </c>
      <c r="E2171" s="11">
        <v>4.2118139599999997</v>
      </c>
      <c r="F2171" s="11">
        <v>935.85735384000009</v>
      </c>
      <c r="G2171" s="11">
        <v>-73.973172059999996</v>
      </c>
      <c r="H2171" s="11">
        <v>1326.9649649400001</v>
      </c>
      <c r="I2171" s="11">
        <v>19.210003530000002</v>
      </c>
      <c r="J2171" s="11">
        <v>1217.8124594400001</v>
      </c>
      <c r="K2171" s="11">
        <v>11.0668349</v>
      </c>
      <c r="L2171" s="11">
        <v>876.05563439000002</v>
      </c>
      <c r="M2171" s="11">
        <v>-191.20424702</v>
      </c>
      <c r="N2171" s="11">
        <v>840.70306729999993</v>
      </c>
      <c r="O2171" s="12">
        <v>-243.10166265999999</v>
      </c>
      <c r="P2171" s="6">
        <f t="shared" si="66"/>
        <v>7.7216719326568262E-2</v>
      </c>
      <c r="Q2171" s="6">
        <f t="shared" si="67"/>
        <v>-3.2504208862768822</v>
      </c>
    </row>
    <row r="2172" spans="1:17" x14ac:dyDescent="0.25">
      <c r="A2172" t="str">
        <f>IF(OR(AND(P2172&lt;&gt;"",P2172&gt;$P$5),AND(Q2172&lt;&gt;"",Q2172&gt;$P$5)),MAX(A$5:A2171)+1,"")</f>
        <v/>
      </c>
      <c r="B2172" s="7" t="s">
        <v>2165</v>
      </c>
      <c r="C2172" s="8" t="s">
        <v>5227</v>
      </c>
      <c r="D2172" s="11">
        <v>27940.631634599999</v>
      </c>
      <c r="E2172" s="11">
        <v>2412.4616479899996</v>
      </c>
      <c r="F2172" s="11">
        <v>50720.077222019994</v>
      </c>
      <c r="G2172" s="11">
        <v>2810.5939139000002</v>
      </c>
      <c r="H2172" s="11">
        <v>71517.239770429995</v>
      </c>
      <c r="I2172" s="11">
        <v>2287.6152538599999</v>
      </c>
      <c r="J2172" s="11">
        <v>26169.215694619998</v>
      </c>
      <c r="K2172" s="11">
        <v>935.15065345000005</v>
      </c>
      <c r="L2172" s="11">
        <v>20722.67847966</v>
      </c>
      <c r="M2172" s="11">
        <v>791.65929195000001</v>
      </c>
      <c r="N2172" s="11">
        <v>16863.908099200002</v>
      </c>
      <c r="O2172" s="12">
        <v>83.392235680000013</v>
      </c>
      <c r="P2172" s="6">
        <f t="shared" si="66"/>
        <v>-9.6050015964840085E-2</v>
      </c>
      <c r="Q2172" s="6">
        <f t="shared" si="67"/>
        <v>-0.4898087102477674</v>
      </c>
    </row>
    <row r="2173" spans="1:17" x14ac:dyDescent="0.25">
      <c r="A2173" t="str">
        <f>IF(OR(AND(P2173&lt;&gt;"",P2173&gt;$P$5),AND(Q2173&lt;&gt;"",Q2173&gt;$P$5)),MAX(A$5:A2172)+1,"")</f>
        <v/>
      </c>
      <c r="B2173" s="7" t="s">
        <v>2166</v>
      </c>
      <c r="C2173" s="8" t="s">
        <v>5228</v>
      </c>
      <c r="D2173" s="11">
        <v>3940.4957429999999</v>
      </c>
      <c r="E2173" s="11">
        <v>1251.040013</v>
      </c>
      <c r="F2173" s="11">
        <v>5948.5079809999997</v>
      </c>
      <c r="G2173" s="11">
        <v>1977.4653479999999</v>
      </c>
      <c r="H2173" s="11">
        <v>5224.9589130000004</v>
      </c>
      <c r="I2173" s="11">
        <v>1972.507691</v>
      </c>
      <c r="J2173" s="11">
        <v>5831.4632359999996</v>
      </c>
      <c r="K2173" s="11">
        <v>2322.1477239999999</v>
      </c>
      <c r="L2173" s="11">
        <v>6354.7384869999996</v>
      </c>
      <c r="M2173" s="11">
        <v>2574.2378840000001</v>
      </c>
      <c r="N2173" s="11">
        <v>6954.6085080000003</v>
      </c>
      <c r="O2173" s="12">
        <v>2757.8745090000002</v>
      </c>
      <c r="P2173" s="6">
        <f t="shared" si="66"/>
        <v>0.12032587096065095</v>
      </c>
      <c r="Q2173" s="6">
        <f t="shared" si="67"/>
        <v>0.1712798178214392</v>
      </c>
    </row>
    <row r="2174" spans="1:17" x14ac:dyDescent="0.25">
      <c r="A2174" t="str">
        <f>IF(OR(AND(P2174&lt;&gt;"",P2174&gt;$P$5),AND(Q2174&lt;&gt;"",Q2174&gt;$P$5)),MAX(A$5:A2173)+1,"")</f>
        <v/>
      </c>
      <c r="B2174" s="7" t="s">
        <v>2167</v>
      </c>
      <c r="C2174" s="8" t="s">
        <v>5229</v>
      </c>
      <c r="D2174" s="11">
        <v>1181.8218531700002</v>
      </c>
      <c r="E2174" s="11">
        <v>144.30194363999999</v>
      </c>
      <c r="F2174" s="11">
        <v>1662.7462842499999</v>
      </c>
      <c r="G2174" s="11">
        <v>186.43062800000001</v>
      </c>
      <c r="H2174" s="11">
        <v>1266.5731819</v>
      </c>
      <c r="I2174" s="11">
        <v>112.28747314</v>
      </c>
      <c r="J2174" s="11">
        <v>1624.8827819000001</v>
      </c>
      <c r="K2174" s="11">
        <v>118.19551885999999</v>
      </c>
      <c r="L2174" s="11">
        <v>1889.6574290000001</v>
      </c>
      <c r="M2174" s="11">
        <v>170.12189488999999</v>
      </c>
      <c r="N2174" s="11">
        <v>2065.6270726900002</v>
      </c>
      <c r="O2174" s="12">
        <v>222.09041066999998</v>
      </c>
      <c r="P2174" s="6">
        <f t="shared" si="66"/>
        <v>0.11814977342659039</v>
      </c>
      <c r="Q2174" s="6">
        <f t="shared" si="67"/>
        <v>9.0062815872927748E-2</v>
      </c>
    </row>
    <row r="2175" spans="1:17" x14ac:dyDescent="0.25">
      <c r="A2175">
        <f>IF(OR(AND(P2175&lt;&gt;"",P2175&gt;$P$5),AND(Q2175&lt;&gt;"",Q2175&gt;$P$5)),MAX(A$5:A2174)+1,"")</f>
        <v>754</v>
      </c>
      <c r="B2175" s="7" t="s">
        <v>2168</v>
      </c>
      <c r="C2175" s="8" t="s">
        <v>5230</v>
      </c>
      <c r="D2175" s="11">
        <v>6677.1515440100002</v>
      </c>
      <c r="E2175" s="11">
        <v>805.08535935999998</v>
      </c>
      <c r="F2175" s="11">
        <v>8229.4395716399995</v>
      </c>
      <c r="G2175" s="11">
        <v>810.85455591999994</v>
      </c>
      <c r="H2175" s="11">
        <v>7649.3083903000006</v>
      </c>
      <c r="I2175" s="11">
        <v>830.26880402999996</v>
      </c>
      <c r="J2175" s="11">
        <v>14085.8225767</v>
      </c>
      <c r="K2175" s="11">
        <v>1349.10993532</v>
      </c>
      <c r="L2175" s="11">
        <v>15149.985953200001</v>
      </c>
      <c r="M2175" s="11">
        <v>2533.2857512399996</v>
      </c>
      <c r="N2175" s="11">
        <v>14842.113063299999</v>
      </c>
      <c r="O2175" s="12">
        <v>2541.33298345</v>
      </c>
      <c r="P2175" s="6">
        <f t="shared" si="66"/>
        <v>0.17322389731069077</v>
      </c>
      <c r="Q2175" s="6">
        <f t="shared" si="67"/>
        <v>0.25847307663205776</v>
      </c>
    </row>
    <row r="2176" spans="1:17" x14ac:dyDescent="0.25">
      <c r="A2176">
        <f>IF(OR(AND(P2176&lt;&gt;"",P2176&gt;$P$5),AND(Q2176&lt;&gt;"",Q2176&gt;$P$5)),MAX(A$5:A2175)+1,"")</f>
        <v>755</v>
      </c>
      <c r="B2176" s="7" t="s">
        <v>2169</v>
      </c>
      <c r="C2176" s="8" t="s">
        <v>5231</v>
      </c>
      <c r="D2176" s="11">
        <v>327.52688024000003</v>
      </c>
      <c r="E2176" s="11">
        <v>65.220831380000007</v>
      </c>
      <c r="F2176" s="11">
        <v>374.95700348000003</v>
      </c>
      <c r="G2176" s="11">
        <v>2.9438087000000004</v>
      </c>
      <c r="H2176" s="11">
        <v>434.65055217000003</v>
      </c>
      <c r="I2176" s="11">
        <v>115.71453745000001</v>
      </c>
      <c r="J2176" s="11">
        <v>443.59444867000002</v>
      </c>
      <c r="K2176" s="11">
        <v>86.717499819999986</v>
      </c>
      <c r="L2176" s="11">
        <v>545.39231945000006</v>
      </c>
      <c r="M2176" s="11">
        <v>63.20415397</v>
      </c>
      <c r="N2176" s="11">
        <v>835.01468991000002</v>
      </c>
      <c r="O2176" s="12">
        <v>48.554933799999993</v>
      </c>
      <c r="P2176" s="6">
        <f t="shared" si="66"/>
        <v>0.20583929844879578</v>
      </c>
      <c r="Q2176" s="6">
        <f t="shared" si="67"/>
        <v>-5.7308899433155536E-2</v>
      </c>
    </row>
    <row r="2177" spans="1:17" x14ac:dyDescent="0.25">
      <c r="A2177" t="str">
        <f>IF(OR(AND(P2177&lt;&gt;"",P2177&gt;$P$5),AND(Q2177&lt;&gt;"",Q2177&gt;$P$5)),MAX(A$5:A2176)+1,"")</f>
        <v/>
      </c>
      <c r="B2177" s="7" t="s">
        <v>2170</v>
      </c>
      <c r="C2177" s="8" t="s">
        <v>5232</v>
      </c>
      <c r="D2177" s="11">
        <v>1589.35645617</v>
      </c>
      <c r="E2177" s="11">
        <v>80.687565169999999</v>
      </c>
      <c r="F2177" s="11">
        <v>1816.77820696</v>
      </c>
      <c r="G2177" s="11">
        <v>15.657669480000001</v>
      </c>
      <c r="H2177" s="11">
        <v>1974.4368115699999</v>
      </c>
      <c r="I2177" s="11">
        <v>-129.09676668</v>
      </c>
      <c r="J2177" s="11">
        <v>1874.8117565999999</v>
      </c>
      <c r="K2177" s="11">
        <v>17.337411969999998</v>
      </c>
      <c r="L2177" s="11">
        <v>1255.8604547899999</v>
      </c>
      <c r="M2177" s="11">
        <v>-324.05759762999998</v>
      </c>
      <c r="N2177" s="11">
        <v>1304.02666604</v>
      </c>
      <c r="O2177" s="12">
        <v>22.34524614</v>
      </c>
      <c r="P2177" s="6">
        <f t="shared" si="66"/>
        <v>-3.8801615091876074E-2</v>
      </c>
      <c r="Q2177" s="6">
        <f t="shared" si="67"/>
        <v>-0.22647259188487079</v>
      </c>
    </row>
    <row r="2178" spans="1:17" x14ac:dyDescent="0.25">
      <c r="A2178" t="str">
        <f>IF(OR(AND(P2178&lt;&gt;"",P2178&gt;$P$5),AND(Q2178&lt;&gt;"",Q2178&gt;$P$5)),MAX(A$5:A2177)+1,"")</f>
        <v/>
      </c>
      <c r="B2178" s="7" t="s">
        <v>2171</v>
      </c>
      <c r="C2178" s="8" t="s">
        <v>5233</v>
      </c>
      <c r="D2178" s="11">
        <v>278.41397642999999</v>
      </c>
      <c r="E2178" s="11">
        <v>12.70122091</v>
      </c>
      <c r="F2178" s="11">
        <v>257.84890029000002</v>
      </c>
      <c r="G2178" s="11">
        <v>60.304588860000003</v>
      </c>
      <c r="H2178" s="11">
        <v>276.92525449999999</v>
      </c>
      <c r="I2178" s="11">
        <v>3.4019746200000003</v>
      </c>
      <c r="J2178" s="11">
        <v>315.44656075</v>
      </c>
      <c r="K2178" s="11">
        <v>-57.020001890000003</v>
      </c>
      <c r="L2178" s="11">
        <v>383.29695049000003</v>
      </c>
      <c r="M2178" s="11">
        <v>6.07680124</v>
      </c>
      <c r="N2178" s="11">
        <v>407.92406192000004</v>
      </c>
      <c r="O2178" s="12">
        <v>-89.875310120000009</v>
      </c>
      <c r="P2178" s="6">
        <f t="shared" si="66"/>
        <v>7.9388180295768551E-2</v>
      </c>
      <c r="Q2178" s="6">
        <f t="shared" si="67"/>
        <v>-2.4789687119299488</v>
      </c>
    </row>
    <row r="2179" spans="1:17" x14ac:dyDescent="0.25">
      <c r="A2179" t="str">
        <f>IF(OR(AND(P2179&lt;&gt;"",P2179&gt;$P$5),AND(Q2179&lt;&gt;"",Q2179&gt;$P$5)),MAX(A$5:A2178)+1,"")</f>
        <v/>
      </c>
      <c r="B2179" s="7" t="s">
        <v>2172</v>
      </c>
      <c r="C2179" s="8" t="s">
        <v>5234</v>
      </c>
      <c r="D2179" s="11">
        <v>1187.2162985499999</v>
      </c>
      <c r="E2179" s="11">
        <v>81.396643310000002</v>
      </c>
      <c r="F2179" s="11">
        <v>1327.30898624</v>
      </c>
      <c r="G2179" s="11">
        <v>88.22325721</v>
      </c>
      <c r="H2179" s="11">
        <v>1450.3298330099999</v>
      </c>
      <c r="I2179" s="11">
        <v>90.356995089999998</v>
      </c>
      <c r="J2179" s="11">
        <v>1517.79202083</v>
      </c>
      <c r="K2179" s="11">
        <v>73.701637750000003</v>
      </c>
      <c r="L2179" s="11">
        <v>1497.27893995</v>
      </c>
      <c r="M2179" s="11">
        <v>79.574362640000004</v>
      </c>
      <c r="N2179" s="11">
        <v>1395.02667453</v>
      </c>
      <c r="O2179" s="12">
        <v>87.968052930000013</v>
      </c>
      <c r="P2179" s="6">
        <f t="shared" si="66"/>
        <v>3.2786452224589313E-2</v>
      </c>
      <c r="Q2179" s="6">
        <f t="shared" si="67"/>
        <v>1.5649120530814908E-2</v>
      </c>
    </row>
    <row r="2180" spans="1:17" x14ac:dyDescent="0.25">
      <c r="A2180" t="str">
        <f>IF(OR(AND(P2180&lt;&gt;"",P2180&gt;$P$5),AND(Q2180&lt;&gt;"",Q2180&gt;$P$5)),MAX(A$5:A2179)+1,"")</f>
        <v/>
      </c>
      <c r="B2180" s="7" t="s">
        <v>2173</v>
      </c>
      <c r="C2180" s="8" t="s">
        <v>5235</v>
      </c>
      <c r="D2180" s="11">
        <v>187.51858913000001</v>
      </c>
      <c r="E2180" s="11">
        <v>22.143214620000002</v>
      </c>
      <c r="F2180" s="11">
        <v>150.54221654</v>
      </c>
      <c r="G2180" s="11">
        <v>-62.34024264</v>
      </c>
      <c r="H2180" s="11">
        <v>150.40071816</v>
      </c>
      <c r="I2180" s="11">
        <v>-56.059078219999996</v>
      </c>
      <c r="J2180" s="11">
        <v>118.56874696</v>
      </c>
      <c r="K2180" s="11">
        <v>10.46172818</v>
      </c>
      <c r="L2180" s="11">
        <v>88.557915599999987</v>
      </c>
      <c r="M2180" s="11">
        <v>-165.89627073</v>
      </c>
      <c r="N2180" s="11">
        <v>88.326691049999994</v>
      </c>
      <c r="O2180" s="12">
        <v>12.73177226</v>
      </c>
      <c r="P2180" s="6">
        <f t="shared" si="66"/>
        <v>-0.13978001741308221</v>
      </c>
      <c r="Q2180" s="6">
        <f t="shared" si="67"/>
        <v>-0.10478028387910754</v>
      </c>
    </row>
    <row r="2181" spans="1:17" x14ac:dyDescent="0.25">
      <c r="A2181" t="str">
        <f>IF(OR(AND(P2181&lt;&gt;"",P2181&gt;$P$5),AND(Q2181&lt;&gt;"",Q2181&gt;$P$5)),MAX(A$5:A2180)+1,"")</f>
        <v/>
      </c>
      <c r="B2181" s="7" t="s">
        <v>2174</v>
      </c>
      <c r="C2181" s="8" t="s">
        <v>5236</v>
      </c>
      <c r="D2181" s="11">
        <v>1932.0949569500001</v>
      </c>
      <c r="E2181" s="11">
        <v>-9.9589235299999999</v>
      </c>
      <c r="F2181" s="11">
        <v>1629.9059176600001</v>
      </c>
      <c r="G2181" s="11">
        <v>-643.02180565999993</v>
      </c>
      <c r="H2181" s="11">
        <v>980.41088232000004</v>
      </c>
      <c r="I2181" s="11">
        <v>28.531408590000002</v>
      </c>
      <c r="J2181" s="11">
        <v>868.09478180999997</v>
      </c>
      <c r="K2181" s="11">
        <v>15.169331199999998</v>
      </c>
      <c r="L2181" s="11">
        <v>667.72970617999999</v>
      </c>
      <c r="M2181" s="11">
        <v>20.329116280000001</v>
      </c>
      <c r="N2181" s="11">
        <v>631.26859203999993</v>
      </c>
      <c r="O2181" s="12">
        <v>13.42948681</v>
      </c>
      <c r="P2181" s="6">
        <f t="shared" si="66"/>
        <v>-0.20046562023181325</v>
      </c>
      <c r="Q2181" s="6" t="str">
        <f t="shared" si="67"/>
        <v/>
      </c>
    </row>
    <row r="2182" spans="1:17" x14ac:dyDescent="0.25">
      <c r="A2182" t="str">
        <f>IF(OR(AND(P2182&lt;&gt;"",P2182&gt;$P$5),AND(Q2182&lt;&gt;"",Q2182&gt;$P$5)),MAX(A$5:A2181)+1,"")</f>
        <v/>
      </c>
      <c r="B2182" s="7" t="s">
        <v>2175</v>
      </c>
      <c r="C2182" s="8" t="s">
        <v>5237</v>
      </c>
      <c r="D2182" s="11">
        <v>1147.9638510899999</v>
      </c>
      <c r="E2182" s="11">
        <v>82.490879669999998</v>
      </c>
      <c r="F2182" s="11">
        <v>1098.11563916</v>
      </c>
      <c r="G2182" s="11">
        <v>101.74249787000001</v>
      </c>
      <c r="H2182" s="11">
        <v>1055.0672647700001</v>
      </c>
      <c r="I2182" s="11">
        <v>42.916714159999998</v>
      </c>
      <c r="J2182" s="11">
        <v>1247.8655181600002</v>
      </c>
      <c r="K2182" s="11">
        <v>43.977762759999997</v>
      </c>
      <c r="L2182" s="11">
        <v>1235.81418364</v>
      </c>
      <c r="M2182" s="11">
        <v>35.665286159999994</v>
      </c>
      <c r="N2182" s="11">
        <v>1300.6596528699999</v>
      </c>
      <c r="O2182" s="12">
        <v>43.00773435</v>
      </c>
      <c r="P2182" s="6">
        <f t="shared" si="66"/>
        <v>2.5290872570233658E-2</v>
      </c>
      <c r="Q2182" s="6">
        <f t="shared" si="67"/>
        <v>-0.12213420835769395</v>
      </c>
    </row>
    <row r="2183" spans="1:17" x14ac:dyDescent="0.25">
      <c r="A2183" t="str">
        <f>IF(OR(AND(P2183&lt;&gt;"",P2183&gt;$P$5),AND(Q2183&lt;&gt;"",Q2183&gt;$P$5)),MAX(A$5:A2182)+1,"")</f>
        <v/>
      </c>
      <c r="B2183" s="7" t="s">
        <v>2176</v>
      </c>
      <c r="C2183" s="8" t="s">
        <v>5238</v>
      </c>
      <c r="D2183" s="11">
        <v>10338.81639093</v>
      </c>
      <c r="E2183" s="11">
        <v>55.052060340000004</v>
      </c>
      <c r="F2183" s="11">
        <v>11450.175663079999</v>
      </c>
      <c r="G2183" s="11">
        <v>57.578445200000004</v>
      </c>
      <c r="H2183" s="11">
        <v>12323.33869635</v>
      </c>
      <c r="I2183" s="11">
        <v>51.348279020000007</v>
      </c>
      <c r="J2183" s="11">
        <v>12747.534795580001</v>
      </c>
      <c r="K2183" s="11">
        <v>40.559080030000004</v>
      </c>
      <c r="L2183" s="11">
        <v>13331.704111909999</v>
      </c>
      <c r="M2183" s="11">
        <v>102.46333304000001</v>
      </c>
      <c r="N2183" s="11">
        <v>13429.80935686</v>
      </c>
      <c r="O2183" s="12">
        <v>53.129734649999996</v>
      </c>
      <c r="P2183" s="6">
        <f t="shared" si="66"/>
        <v>5.3706854010415306E-2</v>
      </c>
      <c r="Q2183" s="6">
        <f t="shared" si="67"/>
        <v>-7.0833029278302151E-3</v>
      </c>
    </row>
    <row r="2184" spans="1:17" x14ac:dyDescent="0.25">
      <c r="A2184" t="str">
        <f>IF(OR(AND(P2184&lt;&gt;"",P2184&gt;$P$5),AND(Q2184&lt;&gt;"",Q2184&gt;$P$5)),MAX(A$5:A2183)+1,"")</f>
        <v/>
      </c>
      <c r="B2184" s="7" t="s">
        <v>2177</v>
      </c>
      <c r="C2184" s="8" t="s">
        <v>5239</v>
      </c>
      <c r="D2184" s="11">
        <v>76440.859303000005</v>
      </c>
      <c r="E2184" s="11">
        <v>4907.1413780000003</v>
      </c>
      <c r="F2184" s="11">
        <v>117640.988933</v>
      </c>
      <c r="G2184" s="11">
        <v>6549.4492399999999</v>
      </c>
      <c r="H2184" s="11">
        <v>158556.20652499999</v>
      </c>
      <c r="I2184" s="11">
        <v>5215.8746060000003</v>
      </c>
      <c r="J2184" s="11">
        <v>175890.19096800001</v>
      </c>
      <c r="K2184" s="11">
        <v>3565.0091940000002</v>
      </c>
      <c r="L2184" s="11">
        <v>198833.48601699999</v>
      </c>
      <c r="M2184" s="11">
        <v>2850.6492450000001</v>
      </c>
      <c r="N2184" s="11">
        <v>185782.49134099999</v>
      </c>
      <c r="O2184" s="12">
        <v>637.21812999999997</v>
      </c>
      <c r="P2184" s="6">
        <f t="shared" ref="P2184:P2247" si="68">IFERROR(IF(OR(D2184&lt;0,D2184=""),"",POWER(N2184/D2184,1/5)-1),"")</f>
        <v>0.1943616343331227</v>
      </c>
      <c r="Q2184" s="6">
        <f t="shared" ref="Q2184:Q2247" si="69">IFERROR(IF(OR(E2184&lt;0,E2184=""),"",POWER(O2184/E2184,1/5)-1),"")</f>
        <v>-0.33519862249679155</v>
      </c>
    </row>
    <row r="2185" spans="1:17" x14ac:dyDescent="0.25">
      <c r="A2185">
        <f>IF(OR(AND(P2185&lt;&gt;"",P2185&gt;$P$5),AND(Q2185&lt;&gt;"",Q2185&gt;$P$5)),MAX(A$5:A2184)+1,"")</f>
        <v>756</v>
      </c>
      <c r="B2185" s="7" t="s">
        <v>2178</v>
      </c>
      <c r="C2185" s="8" t="s">
        <v>5240</v>
      </c>
      <c r="D2185" s="11">
        <v>1200.28494449</v>
      </c>
      <c r="E2185" s="11">
        <v>51.841204879999999</v>
      </c>
      <c r="F2185" s="11">
        <v>1170.5949070300001</v>
      </c>
      <c r="G2185" s="11">
        <v>91.039702019999993</v>
      </c>
      <c r="H2185" s="11">
        <v>1265.13684979</v>
      </c>
      <c r="I2185" s="11">
        <v>102.55377356</v>
      </c>
      <c r="J2185" s="11">
        <v>1602.2727177899999</v>
      </c>
      <c r="K2185" s="11">
        <v>157.9603535</v>
      </c>
      <c r="L2185" s="11">
        <v>1957.0495069400001</v>
      </c>
      <c r="M2185" s="11">
        <v>133.34425037</v>
      </c>
      <c r="N2185" s="11">
        <v>2497.2799491399996</v>
      </c>
      <c r="O2185" s="12">
        <v>142.47874337000002</v>
      </c>
      <c r="P2185" s="6">
        <f t="shared" si="68"/>
        <v>0.15780807534614016</v>
      </c>
      <c r="Q2185" s="6">
        <f t="shared" si="69"/>
        <v>0.22409464449930039</v>
      </c>
    </row>
    <row r="2186" spans="1:17" x14ac:dyDescent="0.25">
      <c r="A2186">
        <f>IF(OR(AND(P2186&lt;&gt;"",P2186&gt;$P$5),AND(Q2186&lt;&gt;"",Q2186&gt;$P$5)),MAX(A$5:A2185)+1,"")</f>
        <v>757</v>
      </c>
      <c r="B2186" s="7" t="s">
        <v>2179</v>
      </c>
      <c r="C2186" s="8" t="s">
        <v>5241</v>
      </c>
      <c r="D2186" s="11">
        <v>82.880810319999995</v>
      </c>
      <c r="E2186" s="11">
        <v>-22.864995829999998</v>
      </c>
      <c r="F2186" s="11">
        <v>94.595948620000001</v>
      </c>
      <c r="G2186" s="11">
        <v>3.9053143800000001</v>
      </c>
      <c r="H2186" s="11">
        <v>84.217807489999998</v>
      </c>
      <c r="I2186" s="11">
        <v>13.114423199999999</v>
      </c>
      <c r="J2186" s="11">
        <v>84.972606569999996</v>
      </c>
      <c r="K2186" s="11">
        <v>9.8659570099999989</v>
      </c>
      <c r="L2186" s="11">
        <v>109.7943719</v>
      </c>
      <c r="M2186" s="11">
        <v>2.24829086</v>
      </c>
      <c r="N2186" s="11">
        <v>474.70710897000004</v>
      </c>
      <c r="O2186" s="12">
        <v>0.47625191</v>
      </c>
      <c r="P2186" s="6">
        <f t="shared" si="68"/>
        <v>0.41773267693210658</v>
      </c>
      <c r="Q2186" s="6" t="str">
        <f t="shared" si="69"/>
        <v/>
      </c>
    </row>
    <row r="2187" spans="1:17" x14ac:dyDescent="0.25">
      <c r="A2187" t="str">
        <f>IF(OR(AND(P2187&lt;&gt;"",P2187&gt;$P$5),AND(Q2187&lt;&gt;"",Q2187&gt;$P$5)),MAX(A$5:A2186)+1,"")</f>
        <v/>
      </c>
      <c r="B2187" s="7" t="s">
        <v>2180</v>
      </c>
      <c r="C2187" s="8" t="s">
        <v>5242</v>
      </c>
      <c r="D2187" s="11">
        <v>1929.37660542</v>
      </c>
      <c r="E2187" s="11">
        <v>203.64808735</v>
      </c>
      <c r="F2187" s="11">
        <v>3940.87511008</v>
      </c>
      <c r="G2187" s="11">
        <v>661.44471251000004</v>
      </c>
      <c r="H2187" s="11">
        <v>2919.6145998699999</v>
      </c>
      <c r="I2187" s="11">
        <v>450.21939487999998</v>
      </c>
      <c r="J2187" s="11">
        <v>2138.4426033599998</v>
      </c>
      <c r="K2187" s="11">
        <v>350.16460172000001</v>
      </c>
      <c r="L2187" s="11">
        <v>1435.3767332</v>
      </c>
      <c r="M2187" s="11">
        <v>198.03704968</v>
      </c>
      <c r="N2187" s="11">
        <v>1435.5886976099998</v>
      </c>
      <c r="O2187" s="12">
        <v>340.62059612000002</v>
      </c>
      <c r="P2187" s="6">
        <f t="shared" si="68"/>
        <v>-5.7410485156860203E-2</v>
      </c>
      <c r="Q2187" s="6">
        <f t="shared" si="69"/>
        <v>0.10835303238484517</v>
      </c>
    </row>
    <row r="2188" spans="1:17" x14ac:dyDescent="0.25">
      <c r="A2188" t="str">
        <f>IF(OR(AND(P2188&lt;&gt;"",P2188&gt;$P$5),AND(Q2188&lt;&gt;"",Q2188&gt;$P$5)),MAX(A$5:A2187)+1,"")</f>
        <v/>
      </c>
      <c r="B2188" s="7" t="s">
        <v>2181</v>
      </c>
      <c r="C2188" s="8" t="s">
        <v>5243</v>
      </c>
      <c r="D2188" s="11">
        <v>952.15576980999992</v>
      </c>
      <c r="E2188" s="11">
        <v>28.870553640000001</v>
      </c>
      <c r="F2188" s="11">
        <v>1177.7254150599999</v>
      </c>
      <c r="G2188" s="11">
        <v>78.580428430000012</v>
      </c>
      <c r="H2188" s="11">
        <v>1156.2440802000001</v>
      </c>
      <c r="I2188" s="11">
        <v>29.99233693</v>
      </c>
      <c r="J2188" s="11">
        <v>1053.0621576000001</v>
      </c>
      <c r="K2188" s="11">
        <v>3.2639288399999997</v>
      </c>
      <c r="L2188" s="11">
        <v>1092.78389436</v>
      </c>
      <c r="M2188" s="11">
        <v>25.16408852</v>
      </c>
      <c r="N2188" s="11">
        <v>1042.5998579500001</v>
      </c>
      <c r="O2188" s="12">
        <v>-190.39101034999999</v>
      </c>
      <c r="P2188" s="6">
        <f t="shared" si="68"/>
        <v>1.8314508832433019E-2</v>
      </c>
      <c r="Q2188" s="6">
        <f t="shared" si="69"/>
        <v>-2.4582710873063589</v>
      </c>
    </row>
    <row r="2189" spans="1:17" x14ac:dyDescent="0.25">
      <c r="A2189">
        <f>IF(OR(AND(P2189&lt;&gt;"",P2189&gt;$P$5),AND(Q2189&lt;&gt;"",Q2189&gt;$P$5)),MAX(A$5:A2188)+1,"")</f>
        <v>758</v>
      </c>
      <c r="B2189" s="7" t="s">
        <v>2182</v>
      </c>
      <c r="C2189" s="8" t="s">
        <v>5244</v>
      </c>
      <c r="D2189" s="11">
        <v>358.39651323999999</v>
      </c>
      <c r="E2189" s="11">
        <v>213.82533763000001</v>
      </c>
      <c r="F2189" s="11">
        <v>2301.72355616</v>
      </c>
      <c r="G2189" s="11">
        <v>243.33935541</v>
      </c>
      <c r="H2189" s="11">
        <v>5388.8869726400007</v>
      </c>
      <c r="I2189" s="11">
        <v>316.92827973000004</v>
      </c>
      <c r="J2189" s="11">
        <v>6175.5492653900001</v>
      </c>
      <c r="K2189" s="11">
        <v>191.81052508000002</v>
      </c>
      <c r="L2189" s="11">
        <v>3289.7840896600001</v>
      </c>
      <c r="M2189" s="11">
        <v>73.434924269999996</v>
      </c>
      <c r="N2189" s="11">
        <v>2085.69237389</v>
      </c>
      <c r="O2189" s="12">
        <v>-95.648328300000003</v>
      </c>
      <c r="P2189" s="6">
        <f t="shared" si="68"/>
        <v>0.42225443097080806</v>
      </c>
      <c r="Q2189" s="6">
        <f t="shared" si="69"/>
        <v>-1.8513803914529288</v>
      </c>
    </row>
    <row r="2190" spans="1:17" x14ac:dyDescent="0.25">
      <c r="A2190">
        <f>IF(OR(AND(P2190&lt;&gt;"",P2190&gt;$P$5),AND(Q2190&lt;&gt;"",Q2190&gt;$P$5)),MAX(A$5:A2189)+1,"")</f>
        <v>759</v>
      </c>
      <c r="B2190" s="7" t="s">
        <v>2183</v>
      </c>
      <c r="C2190" s="8" t="s">
        <v>5245</v>
      </c>
      <c r="D2190" s="11">
        <v>1936.4707651199999</v>
      </c>
      <c r="E2190" s="11">
        <v>805.28332334000004</v>
      </c>
      <c r="F2190" s="11">
        <v>1040.25061082</v>
      </c>
      <c r="G2190" s="11">
        <v>262.67520825999998</v>
      </c>
      <c r="H2190" s="11">
        <v>1267.97083673</v>
      </c>
      <c r="I2190" s="11">
        <v>342.40749937999999</v>
      </c>
      <c r="J2190" s="11">
        <v>1964.1264533499998</v>
      </c>
      <c r="K2190" s="11">
        <v>630.32880670000009</v>
      </c>
      <c r="L2190" s="11">
        <v>3674.8291978800003</v>
      </c>
      <c r="M2190" s="11">
        <v>1339.0489404100001</v>
      </c>
      <c r="N2190" s="11">
        <v>8496.7991801600001</v>
      </c>
      <c r="O2190" s="12">
        <v>3554.6505418899997</v>
      </c>
      <c r="P2190" s="6">
        <f t="shared" si="68"/>
        <v>0.34415354516255103</v>
      </c>
      <c r="Q2190" s="6">
        <f t="shared" si="69"/>
        <v>0.34576627686427641</v>
      </c>
    </row>
    <row r="2191" spans="1:17" x14ac:dyDescent="0.25">
      <c r="A2191" t="str">
        <f>IF(OR(AND(P2191&lt;&gt;"",P2191&gt;$P$5),AND(Q2191&lt;&gt;"",Q2191&gt;$P$5)),MAX(A$5:A2190)+1,"")</f>
        <v/>
      </c>
      <c r="B2191" s="7" t="s">
        <v>2184</v>
      </c>
      <c r="C2191" s="8" t="s">
        <v>5246</v>
      </c>
      <c r="D2191" s="11">
        <v>1303.1320666099998</v>
      </c>
      <c r="E2191" s="11">
        <v>60.805008170000001</v>
      </c>
      <c r="F2191" s="11">
        <v>1527.6512022500001</v>
      </c>
      <c r="G2191" s="11">
        <v>33.012543430000001</v>
      </c>
      <c r="H2191" s="11">
        <v>1495.2816518</v>
      </c>
      <c r="I2191" s="11">
        <v>29.301055659999999</v>
      </c>
      <c r="J2191" s="11">
        <v>1324.9722836800001</v>
      </c>
      <c r="K2191" s="11">
        <v>24.844035460000001</v>
      </c>
      <c r="L2191" s="11">
        <v>1113.7450533199999</v>
      </c>
      <c r="M2191" s="11">
        <v>15.051565199999999</v>
      </c>
      <c r="N2191" s="11">
        <v>996.26882697000008</v>
      </c>
      <c r="O2191" s="12">
        <v>18.558057489999999</v>
      </c>
      <c r="P2191" s="6">
        <f t="shared" si="68"/>
        <v>-5.2285289212196662E-2</v>
      </c>
      <c r="Q2191" s="6">
        <f t="shared" si="69"/>
        <v>-0.2112876651283857</v>
      </c>
    </row>
    <row r="2192" spans="1:17" x14ac:dyDescent="0.25">
      <c r="A2192" t="str">
        <f>IF(OR(AND(P2192&lt;&gt;"",P2192&gt;$P$5),AND(Q2192&lt;&gt;"",Q2192&gt;$P$5)),MAX(A$5:A2191)+1,"")</f>
        <v/>
      </c>
      <c r="B2192" s="7" t="s">
        <v>2185</v>
      </c>
      <c r="C2192" s="8" t="s">
        <v>5247</v>
      </c>
      <c r="D2192" s="11">
        <v>587.21598080999991</v>
      </c>
      <c r="E2192" s="11">
        <v>41.706444700000006</v>
      </c>
      <c r="F2192" s="11">
        <v>562.14663798000004</v>
      </c>
      <c r="G2192" s="11">
        <v>80.037687550000001</v>
      </c>
      <c r="H2192" s="11">
        <v>660.61866121000003</v>
      </c>
      <c r="I2192" s="11">
        <v>83.037232739999993</v>
      </c>
      <c r="J2192" s="11">
        <v>413.01508251000001</v>
      </c>
      <c r="K2192" s="11">
        <v>-35.393397299999997</v>
      </c>
      <c r="L2192" s="11">
        <v>438.19930097000002</v>
      </c>
      <c r="M2192" s="11">
        <v>4.4330122200000002</v>
      </c>
      <c r="N2192" s="11">
        <v>371.71589215</v>
      </c>
      <c r="O2192" s="12">
        <v>5.6781244199999996</v>
      </c>
      <c r="P2192" s="6">
        <f t="shared" si="68"/>
        <v>-8.7395401955352447E-2</v>
      </c>
      <c r="Q2192" s="6">
        <f t="shared" si="69"/>
        <v>-0.32887974408141907</v>
      </c>
    </row>
    <row r="2193" spans="1:17" x14ac:dyDescent="0.25">
      <c r="A2193">
        <f>IF(OR(AND(P2193&lt;&gt;"",P2193&gt;$P$5),AND(Q2193&lt;&gt;"",Q2193&gt;$P$5)),MAX(A$5:A2192)+1,"")</f>
        <v>760</v>
      </c>
      <c r="B2193" s="7" t="s">
        <v>2186</v>
      </c>
      <c r="C2193" s="8" t="s">
        <v>5248</v>
      </c>
      <c r="D2193" s="11">
        <v>873.03417780999996</v>
      </c>
      <c r="E2193" s="11">
        <v>134.66489765</v>
      </c>
      <c r="F2193" s="11">
        <v>3663.6578402300001</v>
      </c>
      <c r="G2193" s="11">
        <v>410.86525161999998</v>
      </c>
      <c r="H2193" s="11">
        <v>4299.7168848299998</v>
      </c>
      <c r="I2193" s="11">
        <v>469.82615258999999</v>
      </c>
      <c r="J2193" s="11">
        <v>5998.5750726999995</v>
      </c>
      <c r="K2193" s="11">
        <v>627.42267808999998</v>
      </c>
      <c r="L2193" s="11">
        <v>6606.6593948599993</v>
      </c>
      <c r="M2193" s="11">
        <v>600.59547205999991</v>
      </c>
      <c r="N2193" s="11">
        <v>6809.4660302499997</v>
      </c>
      <c r="O2193" s="12">
        <v>477.01117074000001</v>
      </c>
      <c r="P2193" s="6">
        <f t="shared" si="68"/>
        <v>0.50805215766750811</v>
      </c>
      <c r="Q2193" s="6">
        <f t="shared" si="69"/>
        <v>0.28781900183578957</v>
      </c>
    </row>
    <row r="2194" spans="1:17" x14ac:dyDescent="0.25">
      <c r="A2194">
        <f>IF(OR(AND(P2194&lt;&gt;"",P2194&gt;$P$5),AND(Q2194&lt;&gt;"",Q2194&gt;$P$5)),MAX(A$5:A2193)+1,"")</f>
        <v>761</v>
      </c>
      <c r="B2194" s="7" t="s">
        <v>2187</v>
      </c>
      <c r="C2194" s="8" t="s">
        <v>5249</v>
      </c>
      <c r="D2194" s="11">
        <v>3131.3751030500002</v>
      </c>
      <c r="E2194" s="11">
        <v>352.57382538000002</v>
      </c>
      <c r="F2194" s="11">
        <v>6981.3593973999996</v>
      </c>
      <c r="G2194" s="11">
        <v>483.02714491</v>
      </c>
      <c r="H2194" s="11">
        <v>10003.371536930001</v>
      </c>
      <c r="I2194" s="11">
        <v>506.60165762999998</v>
      </c>
      <c r="J2194" s="11">
        <v>11386.77645838</v>
      </c>
      <c r="K2194" s="11">
        <v>637.18823385999997</v>
      </c>
      <c r="L2194" s="11">
        <v>10503.139591749999</v>
      </c>
      <c r="M2194" s="11">
        <v>809.16677867999999</v>
      </c>
      <c r="N2194" s="11">
        <v>11601.6200376</v>
      </c>
      <c r="O2194" s="12">
        <v>1057.9552297999999</v>
      </c>
      <c r="P2194" s="6">
        <f t="shared" si="68"/>
        <v>0.29944142847698907</v>
      </c>
      <c r="Q2194" s="6">
        <f t="shared" si="69"/>
        <v>0.24578599540009449</v>
      </c>
    </row>
    <row r="2195" spans="1:17" x14ac:dyDescent="0.25">
      <c r="A2195" t="str">
        <f>IF(OR(AND(P2195&lt;&gt;"",P2195&gt;$P$5),AND(Q2195&lt;&gt;"",Q2195&gt;$P$5)),MAX(A$5:A2194)+1,"")</f>
        <v/>
      </c>
      <c r="B2195" s="7" t="s">
        <v>2188</v>
      </c>
      <c r="C2195" s="8" t="s">
        <v>5250</v>
      </c>
      <c r="D2195" s="11">
        <v>3974.46436193</v>
      </c>
      <c r="E2195" s="11">
        <v>267.79399719999998</v>
      </c>
      <c r="F2195" s="11">
        <v>6853.6938809700005</v>
      </c>
      <c r="G2195" s="11">
        <v>504.86277619999998</v>
      </c>
      <c r="H2195" s="11">
        <v>4475.4994265799996</v>
      </c>
      <c r="I2195" s="11">
        <v>167.86179447999999</v>
      </c>
      <c r="J2195" s="11">
        <v>6560.5046945499998</v>
      </c>
      <c r="K2195" s="11">
        <v>247.93621524</v>
      </c>
      <c r="L2195" s="11">
        <v>4997.3622986400005</v>
      </c>
      <c r="M2195" s="11">
        <v>-376.36593119999998</v>
      </c>
      <c r="N2195" s="11">
        <v>3542.6637277</v>
      </c>
      <c r="O2195" s="12">
        <v>-942.99639761000003</v>
      </c>
      <c r="P2195" s="6">
        <f t="shared" si="68"/>
        <v>-2.2739681383224353E-2</v>
      </c>
      <c r="Q2195" s="6">
        <f t="shared" si="69"/>
        <v>-2.2862987250728208</v>
      </c>
    </row>
    <row r="2196" spans="1:17" x14ac:dyDescent="0.25">
      <c r="A2196">
        <f>IF(OR(AND(P2196&lt;&gt;"",P2196&gt;$P$5),AND(Q2196&lt;&gt;"",Q2196&gt;$P$5)),MAX(A$5:A2195)+1,"")</f>
        <v>762</v>
      </c>
      <c r="B2196" s="7" t="s">
        <v>2189</v>
      </c>
      <c r="C2196" s="8" t="s">
        <v>5251</v>
      </c>
      <c r="D2196" s="11">
        <v>7765.49244722</v>
      </c>
      <c r="E2196" s="11">
        <v>1344.5396668599999</v>
      </c>
      <c r="F2196" s="11">
        <v>9042.4812798200001</v>
      </c>
      <c r="G2196" s="11">
        <v>1876.6840515199999</v>
      </c>
      <c r="H2196" s="11">
        <v>12675.54640182</v>
      </c>
      <c r="I2196" s="11">
        <v>1617.0553219999999</v>
      </c>
      <c r="J2196" s="11">
        <v>13501.339699100001</v>
      </c>
      <c r="K2196" s="11">
        <v>1288.8386649700001</v>
      </c>
      <c r="L2196" s="11">
        <v>20850.502943599997</v>
      </c>
      <c r="M2196" s="11">
        <v>1647.76553137</v>
      </c>
      <c r="N2196" s="11">
        <v>23617.8825603</v>
      </c>
      <c r="O2196" s="12">
        <v>2083.49275119</v>
      </c>
      <c r="P2196" s="6">
        <f t="shared" si="68"/>
        <v>0.24914942220172187</v>
      </c>
      <c r="Q2196" s="6">
        <f t="shared" si="69"/>
        <v>9.1550102819656587E-2</v>
      </c>
    </row>
    <row r="2197" spans="1:17" x14ac:dyDescent="0.25">
      <c r="A2197" t="str">
        <f>IF(OR(AND(P2197&lt;&gt;"",P2197&gt;$P$5),AND(Q2197&lt;&gt;"",Q2197&gt;$P$5)),MAX(A$5:A2196)+1,"")</f>
        <v/>
      </c>
      <c r="B2197" s="7" t="s">
        <v>2190</v>
      </c>
      <c r="C2197" s="8" t="s">
        <v>5252</v>
      </c>
      <c r="D2197" s="11">
        <v>6756.2441120000003</v>
      </c>
      <c r="E2197" s="11">
        <v>2484.4040279999999</v>
      </c>
      <c r="F2197" s="11">
        <v>7401.3102209999997</v>
      </c>
      <c r="G2197" s="11">
        <v>2429.750207</v>
      </c>
      <c r="H2197" s="11">
        <v>7795.9426810000004</v>
      </c>
      <c r="I2197" s="11">
        <v>2333.3445579999998</v>
      </c>
      <c r="J2197" s="11">
        <v>7614.2267169999996</v>
      </c>
      <c r="K2197" s="11">
        <v>2707.7431470000001</v>
      </c>
      <c r="L2197" s="11">
        <v>7879.0762850000001</v>
      </c>
      <c r="M2197" s="11">
        <v>2574.754312</v>
      </c>
      <c r="N2197" s="11">
        <v>8761.3211859999992</v>
      </c>
      <c r="O2197" s="12">
        <v>2506.6294079999998</v>
      </c>
      <c r="P2197" s="6">
        <f t="shared" si="68"/>
        <v>5.3350373945287188E-2</v>
      </c>
      <c r="Q2197" s="6">
        <f t="shared" si="69"/>
        <v>1.7828238109478534E-3</v>
      </c>
    </row>
    <row r="2198" spans="1:17" x14ac:dyDescent="0.25">
      <c r="A2198" t="str">
        <f>IF(OR(AND(P2198&lt;&gt;"",P2198&gt;$P$5),AND(Q2198&lt;&gt;"",Q2198&gt;$P$5)),MAX(A$5:A2197)+1,"")</f>
        <v/>
      </c>
      <c r="B2198" s="7" t="s">
        <v>2191</v>
      </c>
      <c r="C2198" s="8" t="s">
        <v>5253</v>
      </c>
      <c r="D2198" s="11">
        <v>490.71815296</v>
      </c>
      <c r="E2198" s="11">
        <v>43.610574770000007</v>
      </c>
      <c r="F2198" s="11">
        <v>615.30417150000005</v>
      </c>
      <c r="G2198" s="11">
        <v>61.235152579999998</v>
      </c>
      <c r="H2198" s="11">
        <v>657.01513283000008</v>
      </c>
      <c r="I2198" s="11">
        <v>68.872462370000008</v>
      </c>
      <c r="J2198" s="11">
        <v>684.35858172000007</v>
      </c>
      <c r="K2198" s="11">
        <v>74.630436900000007</v>
      </c>
      <c r="L2198" s="11">
        <v>607.68582016999994</v>
      </c>
      <c r="M2198" s="11">
        <v>76.600666950000004</v>
      </c>
      <c r="N2198" s="11">
        <v>473.60959570999995</v>
      </c>
      <c r="O2198" s="12">
        <v>43.213075539999998</v>
      </c>
      <c r="P2198" s="6">
        <f t="shared" si="68"/>
        <v>-7.0721918834070197E-3</v>
      </c>
      <c r="Q2198" s="6">
        <f t="shared" si="69"/>
        <v>-1.8296316900776599E-3</v>
      </c>
    </row>
    <row r="2199" spans="1:17" x14ac:dyDescent="0.25">
      <c r="A2199" t="str">
        <f>IF(OR(AND(P2199&lt;&gt;"",P2199&gt;$P$5),AND(Q2199&lt;&gt;"",Q2199&gt;$P$5)),MAX(A$5:A2198)+1,"")</f>
        <v/>
      </c>
      <c r="B2199" s="7" t="s">
        <v>2192</v>
      </c>
      <c r="C2199" s="8" t="s">
        <v>5254</v>
      </c>
      <c r="D2199" s="11">
        <v>592.45111571000007</v>
      </c>
      <c r="E2199" s="11">
        <v>17.181436649999998</v>
      </c>
      <c r="F2199" s="11">
        <v>663.79418605000001</v>
      </c>
      <c r="G2199" s="11">
        <v>3.8784456899999999</v>
      </c>
      <c r="H2199" s="11">
        <v>650.87704732000009</v>
      </c>
      <c r="I2199" s="11">
        <v>15.438107840000001</v>
      </c>
      <c r="J2199" s="11">
        <v>590.18921553999996</v>
      </c>
      <c r="K2199" s="11">
        <v>18.710641629999998</v>
      </c>
      <c r="L2199" s="11">
        <v>592.14333840999996</v>
      </c>
      <c r="M2199" s="11">
        <v>20.302308789999998</v>
      </c>
      <c r="N2199" s="11">
        <v>608.14846303000002</v>
      </c>
      <c r="O2199" s="12">
        <v>27.457042440000002</v>
      </c>
      <c r="P2199" s="6">
        <f t="shared" si="68"/>
        <v>5.2438350865615657E-3</v>
      </c>
      <c r="Q2199" s="6">
        <f t="shared" si="69"/>
        <v>9.8294619380448811E-2</v>
      </c>
    </row>
    <row r="2200" spans="1:17" x14ac:dyDescent="0.25">
      <c r="A2200" t="str">
        <f>IF(OR(AND(P2200&lt;&gt;"",P2200&gt;$P$5),AND(Q2200&lt;&gt;"",Q2200&gt;$P$5)),MAX(A$5:A2199)+1,"")</f>
        <v/>
      </c>
      <c r="B2200" s="7" t="s">
        <v>2193</v>
      </c>
      <c r="C2200" s="8" t="s">
        <v>5255</v>
      </c>
      <c r="D2200" s="11">
        <v>4472.8575983100009</v>
      </c>
      <c r="E2200" s="11">
        <v>740.04666772000007</v>
      </c>
      <c r="F2200" s="11">
        <v>4791.5135309300003</v>
      </c>
      <c r="G2200" s="11">
        <v>261.95312478</v>
      </c>
      <c r="H2200" s="11">
        <v>5849.96092047</v>
      </c>
      <c r="I2200" s="11">
        <v>169.52195112999999</v>
      </c>
      <c r="J2200" s="11">
        <v>6219.8852011400004</v>
      </c>
      <c r="K2200" s="11">
        <v>273.62452461000004</v>
      </c>
      <c r="L2200" s="11">
        <v>7417.9062351400007</v>
      </c>
      <c r="M2200" s="11">
        <v>354.23875660000004</v>
      </c>
      <c r="N2200" s="11">
        <v>8641.8913764099998</v>
      </c>
      <c r="O2200" s="12">
        <v>412.46970008</v>
      </c>
      <c r="P2200" s="6">
        <f t="shared" si="68"/>
        <v>0.14078748016907272</v>
      </c>
      <c r="Q2200" s="6">
        <f t="shared" si="69"/>
        <v>-0.11033482952762008</v>
      </c>
    </row>
    <row r="2201" spans="1:17" x14ac:dyDescent="0.25">
      <c r="A2201">
        <f>IF(OR(AND(P2201&lt;&gt;"",P2201&gt;$P$5),AND(Q2201&lt;&gt;"",Q2201&gt;$P$5)),MAX(A$5:A2200)+1,"")</f>
        <v>763</v>
      </c>
      <c r="B2201" s="7" t="s">
        <v>2194</v>
      </c>
      <c r="C2201" s="8" t="s">
        <v>5256</v>
      </c>
      <c r="D2201" s="11">
        <v>61.371358310000005</v>
      </c>
      <c r="E2201" s="11">
        <v>53.58258524</v>
      </c>
      <c r="F2201" s="11">
        <v>238.80364394</v>
      </c>
      <c r="G2201" s="11">
        <v>92.611641849999998</v>
      </c>
      <c r="H2201" s="11">
        <v>514.26059929999997</v>
      </c>
      <c r="I2201" s="11">
        <v>-133.23081601999999</v>
      </c>
      <c r="J2201" s="11">
        <v>4.1674583299999997</v>
      </c>
      <c r="K2201" s="11">
        <v>32.859879910000004</v>
      </c>
      <c r="L2201" s="11">
        <v>29.90252598</v>
      </c>
      <c r="M2201" s="11">
        <v>79.356632860000005</v>
      </c>
      <c r="N2201" s="11">
        <v>1401.6893194300001</v>
      </c>
      <c r="O2201" s="12">
        <v>357.57599245</v>
      </c>
      <c r="P2201" s="6">
        <f t="shared" si="68"/>
        <v>0.86955052147324841</v>
      </c>
      <c r="Q2201" s="6">
        <f t="shared" si="69"/>
        <v>0.46173598259358828</v>
      </c>
    </row>
    <row r="2202" spans="1:17" x14ac:dyDescent="0.25">
      <c r="A2202" t="str">
        <f>IF(OR(AND(P2202&lt;&gt;"",P2202&gt;$P$5),AND(Q2202&lt;&gt;"",Q2202&gt;$P$5)),MAX(A$5:A2201)+1,"")</f>
        <v/>
      </c>
      <c r="B2202" s="7" t="s">
        <v>2195</v>
      </c>
      <c r="C2202" s="8" t="s">
        <v>5257</v>
      </c>
      <c r="D2202" s="11">
        <v>604.49842225999998</v>
      </c>
      <c r="E2202" s="11">
        <v>172.23485428999999</v>
      </c>
      <c r="F2202" s="11">
        <v>159.46756331999998</v>
      </c>
      <c r="G2202" s="11">
        <v>183.74908819000001</v>
      </c>
      <c r="H2202" s="11">
        <v>289.10208241000004</v>
      </c>
      <c r="I2202" s="11">
        <v>245.92971252000001</v>
      </c>
      <c r="J2202" s="11">
        <v>54.538156299999997</v>
      </c>
      <c r="K2202" s="11">
        <v>201.36797046999999</v>
      </c>
      <c r="L2202" s="11">
        <v>135.25677615999999</v>
      </c>
      <c r="M2202" s="11">
        <v>843.91774434000001</v>
      </c>
      <c r="N2202" s="11">
        <v>217.69952157</v>
      </c>
      <c r="O2202" s="12">
        <v>157.17257656999999</v>
      </c>
      <c r="P2202" s="6">
        <f t="shared" si="68"/>
        <v>-0.18474689681270151</v>
      </c>
      <c r="Q2202" s="6">
        <f t="shared" si="69"/>
        <v>-1.813643132272047E-2</v>
      </c>
    </row>
    <row r="2203" spans="1:17" x14ac:dyDescent="0.25">
      <c r="A2203" t="str">
        <f>IF(OR(AND(P2203&lt;&gt;"",P2203&gt;$P$5),AND(Q2203&lt;&gt;"",Q2203&gt;$P$5)),MAX(A$5:A2202)+1,"")</f>
        <v/>
      </c>
      <c r="B2203" s="7" t="s">
        <v>2196</v>
      </c>
      <c r="C2203" s="8" t="s">
        <v>5258</v>
      </c>
      <c r="D2203" s="11">
        <v>19592.529782080001</v>
      </c>
      <c r="E2203" s="11">
        <v>2694.0436307800001</v>
      </c>
      <c r="F2203" s="11">
        <v>23918.506165619998</v>
      </c>
      <c r="G2203" s="11">
        <v>3017.2268014899996</v>
      </c>
      <c r="H2203" s="11">
        <v>32863.360359979997</v>
      </c>
      <c r="I2203" s="11">
        <v>3385.24695058</v>
      </c>
      <c r="J2203" s="11">
        <v>34835.841295080005</v>
      </c>
      <c r="K2203" s="11">
        <v>3608.8349672899999</v>
      </c>
      <c r="L2203" s="11">
        <v>45636.377981629994</v>
      </c>
      <c r="M2203" s="11">
        <v>3997.4511390500002</v>
      </c>
      <c r="N2203" s="11">
        <v>32733.267202880001</v>
      </c>
      <c r="O2203" s="12">
        <v>3200.3504335100001</v>
      </c>
      <c r="P2203" s="6">
        <f t="shared" si="68"/>
        <v>0.10810207471788913</v>
      </c>
      <c r="Q2203" s="6">
        <f t="shared" si="69"/>
        <v>3.5043451723135721E-2</v>
      </c>
    </row>
    <row r="2204" spans="1:17" x14ac:dyDescent="0.25">
      <c r="A2204">
        <f>IF(OR(AND(P2204&lt;&gt;"",P2204&gt;$P$5),AND(Q2204&lt;&gt;"",Q2204&gt;$P$5)),MAX(A$5:A2203)+1,"")</f>
        <v>764</v>
      </c>
      <c r="B2204" s="7" t="s">
        <v>2197</v>
      </c>
      <c r="C2204" s="8" t="s">
        <v>5259</v>
      </c>
      <c r="D2204" s="11">
        <v>5.7847364400000005</v>
      </c>
      <c r="E2204" s="11">
        <v>-16.489583839999998</v>
      </c>
      <c r="F2204" s="11">
        <v>5.5950811100000006</v>
      </c>
      <c r="G2204" s="11">
        <v>-19.86100033</v>
      </c>
      <c r="H2204" s="11">
        <v>4.9778421399999999</v>
      </c>
      <c r="I2204" s="11">
        <v>-16.766857089999998</v>
      </c>
      <c r="J2204" s="11">
        <v>537.93370775999995</v>
      </c>
      <c r="K2204" s="11">
        <v>26.828030160000001</v>
      </c>
      <c r="L2204" s="11">
        <v>2028.5981041199998</v>
      </c>
      <c r="M2204" s="11">
        <v>36.289547560000003</v>
      </c>
      <c r="N2204" s="11">
        <v>638.75719880999998</v>
      </c>
      <c r="O2204" s="12">
        <v>5.6620496500000002</v>
      </c>
      <c r="P2204" s="6">
        <f t="shared" si="68"/>
        <v>1.5621847749419939</v>
      </c>
      <c r="Q2204" s="6" t="str">
        <f t="shared" si="69"/>
        <v/>
      </c>
    </row>
    <row r="2205" spans="1:17" x14ac:dyDescent="0.25">
      <c r="A2205" t="str">
        <f>IF(OR(AND(P2205&lt;&gt;"",P2205&gt;$P$5),AND(Q2205&lt;&gt;"",Q2205&gt;$P$5)),MAX(A$5:A2204)+1,"")</f>
        <v/>
      </c>
      <c r="B2205" s="7" t="s">
        <v>2198</v>
      </c>
      <c r="C2205" s="8" t="s">
        <v>5260</v>
      </c>
      <c r="D2205" s="11">
        <v>1960.1202400699999</v>
      </c>
      <c r="E2205" s="11">
        <v>135.17043968999999</v>
      </c>
      <c r="F2205" s="11">
        <v>2424.2410638400002</v>
      </c>
      <c r="G2205" s="11">
        <v>176.23726568999999</v>
      </c>
      <c r="H2205" s="11">
        <v>2952.3298776199999</v>
      </c>
      <c r="I2205" s="11">
        <v>163.56625649</v>
      </c>
      <c r="J2205" s="11">
        <v>3105.91657979</v>
      </c>
      <c r="K2205" s="11">
        <v>174.23543297000001</v>
      </c>
      <c r="L2205" s="11">
        <v>3000.4191373899998</v>
      </c>
      <c r="M2205" s="11">
        <v>188.58043533</v>
      </c>
      <c r="N2205" s="11">
        <v>3010.5988878600001</v>
      </c>
      <c r="O2205" s="12">
        <v>146.12943388999997</v>
      </c>
      <c r="P2205" s="6">
        <f t="shared" si="68"/>
        <v>8.9617417315728254E-2</v>
      </c>
      <c r="Q2205" s="6">
        <f t="shared" si="69"/>
        <v>1.5713430545456486E-2</v>
      </c>
    </row>
    <row r="2206" spans="1:17" x14ac:dyDescent="0.25">
      <c r="A2206">
        <f>IF(OR(AND(P2206&lt;&gt;"",P2206&gt;$P$5),AND(Q2206&lt;&gt;"",Q2206&gt;$P$5)),MAX(A$5:A2205)+1,"")</f>
        <v>765</v>
      </c>
      <c r="B2206" s="7" t="s">
        <v>2199</v>
      </c>
      <c r="C2206" s="8" t="s">
        <v>5261</v>
      </c>
      <c r="D2206" s="11">
        <v>1475.9617268</v>
      </c>
      <c r="E2206" s="11">
        <v>59.76378957</v>
      </c>
      <c r="F2206" s="11">
        <v>1850.5028297200001</v>
      </c>
      <c r="G2206" s="11">
        <v>8.7932852500000003</v>
      </c>
      <c r="H2206" s="11">
        <v>1920.7114965999999</v>
      </c>
      <c r="I2206" s="11">
        <v>5.3974876299999996</v>
      </c>
      <c r="J2206" s="11">
        <v>4532.77504297</v>
      </c>
      <c r="K2206" s="11">
        <v>62.9357276</v>
      </c>
      <c r="L2206" s="11">
        <v>3040.4180037399997</v>
      </c>
      <c r="M2206" s="11">
        <v>111.23232848000001</v>
      </c>
      <c r="N2206" s="11">
        <v>6284.7662553599994</v>
      </c>
      <c r="O2206" s="12">
        <v>22.99744978</v>
      </c>
      <c r="P2206" s="6">
        <f t="shared" si="68"/>
        <v>0.3361118223791737</v>
      </c>
      <c r="Q2206" s="6">
        <f t="shared" si="69"/>
        <v>-0.17387015812631568</v>
      </c>
    </row>
    <row r="2207" spans="1:17" x14ac:dyDescent="0.25">
      <c r="A2207" t="str">
        <f>IF(OR(AND(P2207&lt;&gt;"",P2207&gt;$P$5),AND(Q2207&lt;&gt;"",Q2207&gt;$P$5)),MAX(A$5:A2206)+1,"")</f>
        <v/>
      </c>
      <c r="B2207" s="7" t="s">
        <v>2200</v>
      </c>
      <c r="C2207" s="8" t="s">
        <v>5262</v>
      </c>
      <c r="D2207" s="11">
        <v>3344.7297023800002</v>
      </c>
      <c r="E2207" s="11">
        <v>228.54079277000002</v>
      </c>
      <c r="F2207" s="11">
        <v>3515.2353874999999</v>
      </c>
      <c r="G2207" s="11">
        <v>252.00653156999999</v>
      </c>
      <c r="H2207" s="11">
        <v>4240.19301946</v>
      </c>
      <c r="I2207" s="11">
        <v>291.05216144000002</v>
      </c>
      <c r="J2207" s="11">
        <v>5568.2118472100001</v>
      </c>
      <c r="K2207" s="11">
        <v>456.71510241999999</v>
      </c>
      <c r="L2207" s="11">
        <v>6026.6636468300003</v>
      </c>
      <c r="M2207" s="11">
        <v>463.41469498000004</v>
      </c>
      <c r="N2207" s="11">
        <v>7390.9604908199999</v>
      </c>
      <c r="O2207" s="12">
        <v>560.14871663999998</v>
      </c>
      <c r="P2207" s="6">
        <f t="shared" si="68"/>
        <v>0.17183906230271084</v>
      </c>
      <c r="Q2207" s="6">
        <f t="shared" si="69"/>
        <v>0.1963766360854633</v>
      </c>
    </row>
    <row r="2208" spans="1:17" x14ac:dyDescent="0.25">
      <c r="A2208" t="str">
        <f>IF(OR(AND(P2208&lt;&gt;"",P2208&gt;$P$5),AND(Q2208&lt;&gt;"",Q2208&gt;$P$5)),MAX(A$5:A2207)+1,"")</f>
        <v/>
      </c>
      <c r="B2208" s="7" t="s">
        <v>2201</v>
      </c>
      <c r="C2208" s="8" t="s">
        <v>5263</v>
      </c>
      <c r="D2208" s="11">
        <v>1984.2901065599999</v>
      </c>
      <c r="E2208" s="11">
        <v>30.777879800000001</v>
      </c>
      <c r="F2208" s="11">
        <v>2601.0015472399996</v>
      </c>
      <c r="G2208" s="11">
        <v>5.0538166599999998</v>
      </c>
      <c r="H2208" s="11">
        <v>3007.9053748400001</v>
      </c>
      <c r="I2208" s="11">
        <v>33.320002889999998</v>
      </c>
      <c r="J2208" s="11">
        <v>3162.57205032</v>
      </c>
      <c r="K2208" s="11">
        <v>302.79388028</v>
      </c>
      <c r="L2208" s="11">
        <v>2975.91672105</v>
      </c>
      <c r="M2208" s="11">
        <v>201.75925727000001</v>
      </c>
      <c r="N2208" s="11">
        <v>2677.20815821</v>
      </c>
      <c r="O2208" s="12">
        <v>10.5707589</v>
      </c>
      <c r="P2208" s="6">
        <f t="shared" si="68"/>
        <v>6.1733192043984531E-2</v>
      </c>
      <c r="Q2208" s="6">
        <f t="shared" si="69"/>
        <v>-0.19244242794187794</v>
      </c>
    </row>
    <row r="2209" spans="1:17" x14ac:dyDescent="0.25">
      <c r="A2209" t="str">
        <f>IF(OR(AND(P2209&lt;&gt;"",P2209&gt;$P$5),AND(Q2209&lt;&gt;"",Q2209&gt;$P$5)),MAX(A$5:A2208)+1,"")</f>
        <v/>
      </c>
      <c r="B2209" s="7" t="s">
        <v>2202</v>
      </c>
      <c r="C2209" s="8" t="s">
        <v>5264</v>
      </c>
      <c r="D2209" s="11">
        <v>1296.6990787899999</v>
      </c>
      <c r="E2209" s="11">
        <v>27.942168809999998</v>
      </c>
      <c r="F2209" s="11">
        <v>1259.44604918</v>
      </c>
      <c r="G2209" s="11">
        <v>-86.955991230000009</v>
      </c>
      <c r="H2209" s="11">
        <v>886.58918648999997</v>
      </c>
      <c r="I2209" s="11">
        <v>2.2909865699999998</v>
      </c>
      <c r="J2209" s="11">
        <v>1052.7755206900001</v>
      </c>
      <c r="K2209" s="11">
        <v>9.8650753099999999</v>
      </c>
      <c r="L2209" s="11">
        <v>1303.88916477</v>
      </c>
      <c r="M2209" s="11">
        <v>-28.041140809999998</v>
      </c>
      <c r="N2209" s="11">
        <v>1365.87901816</v>
      </c>
      <c r="O2209" s="12">
        <v>-370.38727002999997</v>
      </c>
      <c r="P2209" s="6">
        <f t="shared" si="68"/>
        <v>1.0449483593298003E-2</v>
      </c>
      <c r="Q2209" s="6">
        <f t="shared" si="69"/>
        <v>-2.6767919794273221</v>
      </c>
    </row>
    <row r="2210" spans="1:17" x14ac:dyDescent="0.25">
      <c r="A2210" t="str">
        <f>IF(OR(AND(P2210&lt;&gt;"",P2210&gt;$P$5),AND(Q2210&lt;&gt;"",Q2210&gt;$P$5)),MAX(A$5:A2209)+1,"")</f>
        <v/>
      </c>
      <c r="B2210" s="7" t="s">
        <v>2203</v>
      </c>
      <c r="C2210" s="8" t="s">
        <v>5265</v>
      </c>
      <c r="D2210" s="11">
        <v>1154.5240073499999</v>
      </c>
      <c r="E2210" s="11">
        <v>46.973403320000003</v>
      </c>
      <c r="F2210" s="11">
        <v>1624.62756051</v>
      </c>
      <c r="G2210" s="11">
        <v>47.099935850000001</v>
      </c>
      <c r="H2210" s="11">
        <v>1573.02069848</v>
      </c>
      <c r="I2210" s="11">
        <v>37.462539700000001</v>
      </c>
      <c r="J2210" s="11">
        <v>1815.0460297</v>
      </c>
      <c r="K2210" s="11">
        <v>31.889851459999999</v>
      </c>
      <c r="L2210" s="11">
        <v>1963.05769216</v>
      </c>
      <c r="M2210" s="11">
        <v>29.574332649999999</v>
      </c>
      <c r="N2210" s="11">
        <v>2027.96634638</v>
      </c>
      <c r="O2210" s="12">
        <v>31.625473420000002</v>
      </c>
      <c r="P2210" s="6">
        <f t="shared" si="68"/>
        <v>0.11926147376517227</v>
      </c>
      <c r="Q2210" s="6">
        <f t="shared" si="69"/>
        <v>-7.6074397722517784E-2</v>
      </c>
    </row>
    <row r="2211" spans="1:17" x14ac:dyDescent="0.25">
      <c r="A2211">
        <f>IF(OR(AND(P2211&lt;&gt;"",P2211&gt;$P$5),AND(Q2211&lt;&gt;"",Q2211&gt;$P$5)),MAX(A$5:A2210)+1,"")</f>
        <v>766</v>
      </c>
      <c r="B2211" s="7" t="s">
        <v>2204</v>
      </c>
      <c r="C2211" s="8" t="s">
        <v>5266</v>
      </c>
      <c r="D2211" s="11">
        <v>366.15871702999999</v>
      </c>
      <c r="E2211" s="11">
        <v>-88.191372520000002</v>
      </c>
      <c r="F2211" s="11">
        <v>399.50656216000004</v>
      </c>
      <c r="G2211" s="11">
        <v>-178.07887802000002</v>
      </c>
      <c r="H2211" s="11">
        <v>749.74753791000001</v>
      </c>
      <c r="I2211" s="11">
        <v>154.54561576</v>
      </c>
      <c r="J2211" s="11">
        <v>1374.6997259100001</v>
      </c>
      <c r="K2211" s="11">
        <v>147.84960696000002</v>
      </c>
      <c r="L2211" s="11">
        <v>1514.5007076300001</v>
      </c>
      <c r="M2211" s="11">
        <v>192.27118894999998</v>
      </c>
      <c r="N2211" s="11">
        <v>1098.1542699700001</v>
      </c>
      <c r="O2211" s="12">
        <v>19.328553190000001</v>
      </c>
      <c r="P2211" s="6">
        <f t="shared" si="68"/>
        <v>0.24565792496217309</v>
      </c>
      <c r="Q2211" s="6" t="str">
        <f t="shared" si="69"/>
        <v/>
      </c>
    </row>
    <row r="2212" spans="1:17" x14ac:dyDescent="0.25">
      <c r="A2212" t="str">
        <f>IF(OR(AND(P2212&lt;&gt;"",P2212&gt;$P$5),AND(Q2212&lt;&gt;"",Q2212&gt;$P$5)),MAX(A$5:A2211)+1,"")</f>
        <v/>
      </c>
      <c r="B2212" s="7" t="s">
        <v>2205</v>
      </c>
      <c r="C2212" s="8" t="s">
        <v>5267</v>
      </c>
      <c r="D2212" s="11">
        <v>1108.15573208</v>
      </c>
      <c r="E2212" s="11">
        <v>73.81748279</v>
      </c>
      <c r="F2212" s="11">
        <v>777.62316292999992</v>
      </c>
      <c r="G2212" s="11">
        <v>11.279715980000001</v>
      </c>
      <c r="H2212" s="11">
        <v>535.23545607999995</v>
      </c>
      <c r="I2212" s="11">
        <v>30.174524039999998</v>
      </c>
      <c r="J2212" s="11">
        <v>489.56381591000002</v>
      </c>
      <c r="K2212" s="11">
        <v>25.320051460000002</v>
      </c>
      <c r="L2212" s="11">
        <v>891.30410605999998</v>
      </c>
      <c r="M2212" s="11">
        <v>61.543900139999998</v>
      </c>
      <c r="N2212" s="11">
        <v>831.05375809999998</v>
      </c>
      <c r="O2212" s="12">
        <v>64.509465969999994</v>
      </c>
      <c r="P2212" s="6">
        <f t="shared" si="68"/>
        <v>-5.5926811117766873E-2</v>
      </c>
      <c r="Q2212" s="6">
        <f t="shared" si="69"/>
        <v>-2.6596635447307393E-2</v>
      </c>
    </row>
    <row r="2213" spans="1:17" x14ac:dyDescent="0.25">
      <c r="A2213" t="str">
        <f>IF(OR(AND(P2213&lt;&gt;"",P2213&gt;$P$5),AND(Q2213&lt;&gt;"",Q2213&gt;$P$5)),MAX(A$5:A2212)+1,"")</f>
        <v/>
      </c>
      <c r="B2213" s="7" t="s">
        <v>2206</v>
      </c>
      <c r="C2213" s="8" t="s">
        <v>5268</v>
      </c>
      <c r="D2213" s="11">
        <v>5469.2415260799999</v>
      </c>
      <c r="E2213" s="11">
        <v>1345.21639736</v>
      </c>
      <c r="F2213" s="11">
        <v>7464.9317645699994</v>
      </c>
      <c r="G2213" s="11">
        <v>1704.98209208</v>
      </c>
      <c r="H2213" s="11">
        <v>7882.2923784599998</v>
      </c>
      <c r="I2213" s="11">
        <v>1503.57581594</v>
      </c>
      <c r="J2213" s="11">
        <v>5783.6860576199997</v>
      </c>
      <c r="K2213" s="11">
        <v>479.78885129000003</v>
      </c>
      <c r="L2213" s="11">
        <v>5174.8375828999997</v>
      </c>
      <c r="M2213" s="11">
        <v>307.21250988999998</v>
      </c>
      <c r="N2213" s="11">
        <v>4069.0232999999998</v>
      </c>
      <c r="O2213" s="12">
        <v>23.204999999999998</v>
      </c>
      <c r="P2213" s="6">
        <f t="shared" si="68"/>
        <v>-5.7432166326765399E-2</v>
      </c>
      <c r="Q2213" s="6">
        <f t="shared" si="69"/>
        <v>-0.55602564593204895</v>
      </c>
    </row>
    <row r="2214" spans="1:17" x14ac:dyDescent="0.25">
      <c r="A2214">
        <f>IF(OR(AND(P2214&lt;&gt;"",P2214&gt;$P$5),AND(Q2214&lt;&gt;"",Q2214&gt;$P$5)),MAX(A$5:A2213)+1,"")</f>
        <v>767</v>
      </c>
      <c r="B2214" s="7" t="s">
        <v>2207</v>
      </c>
      <c r="C2214" s="8" t="s">
        <v>5269</v>
      </c>
      <c r="D2214" s="11">
        <v>1418.27304273</v>
      </c>
      <c r="E2214" s="11">
        <v>6.1159636500000003</v>
      </c>
      <c r="F2214" s="11">
        <v>3218.2556992399996</v>
      </c>
      <c r="G2214" s="11">
        <v>123.16161706</v>
      </c>
      <c r="H2214" s="11">
        <v>3574.2753247300002</v>
      </c>
      <c r="I2214" s="11">
        <v>110.31578995000001</v>
      </c>
      <c r="J2214" s="11">
        <v>4412.6710243500002</v>
      </c>
      <c r="K2214" s="11">
        <v>215.89375908000002</v>
      </c>
      <c r="L2214" s="11">
        <v>4612.3433378599993</v>
      </c>
      <c r="M2214" s="11">
        <v>276.96034206999997</v>
      </c>
      <c r="N2214" s="11">
        <v>7153.9098257400001</v>
      </c>
      <c r="O2214" s="12">
        <v>258.62271566999999</v>
      </c>
      <c r="P2214" s="6">
        <f t="shared" si="68"/>
        <v>0.38215491565421833</v>
      </c>
      <c r="Q2214" s="6">
        <f t="shared" si="69"/>
        <v>1.1146590456276928</v>
      </c>
    </row>
    <row r="2215" spans="1:17" x14ac:dyDescent="0.25">
      <c r="A2215">
        <f>IF(OR(AND(P2215&lt;&gt;"",P2215&gt;$P$5),AND(Q2215&lt;&gt;"",Q2215&gt;$P$5)),MAX(A$5:A2214)+1,"")</f>
        <v>768</v>
      </c>
      <c r="B2215" s="7" t="s">
        <v>2208</v>
      </c>
      <c r="C2215" s="8" t="s">
        <v>5270</v>
      </c>
      <c r="D2215" s="11">
        <v>1199.07404651</v>
      </c>
      <c r="E2215" s="11">
        <v>42.444770499999997</v>
      </c>
      <c r="F2215" s="11">
        <v>1513.9965408800001</v>
      </c>
      <c r="G2215" s="11">
        <v>29.327108850000002</v>
      </c>
      <c r="H2215" s="11">
        <v>16775.855002469998</v>
      </c>
      <c r="I2215" s="11">
        <v>340.52496538999998</v>
      </c>
      <c r="J2215" s="11">
        <v>17435.476634029998</v>
      </c>
      <c r="K2215" s="11">
        <v>248.27761187000002</v>
      </c>
      <c r="L2215" s="11">
        <v>10651.64399645</v>
      </c>
      <c r="M2215" s="11">
        <v>95.423169819999998</v>
      </c>
      <c r="N2215" s="11">
        <v>5116.4630900200009</v>
      </c>
      <c r="O2215" s="12">
        <v>27.86610112</v>
      </c>
      <c r="P2215" s="6">
        <f t="shared" si="68"/>
        <v>0.33667174689917512</v>
      </c>
      <c r="Q2215" s="6">
        <f t="shared" si="69"/>
        <v>-8.071451308342581E-2</v>
      </c>
    </row>
    <row r="2216" spans="1:17" x14ac:dyDescent="0.25">
      <c r="A2216">
        <f>IF(OR(AND(P2216&lt;&gt;"",P2216&gt;$P$5),AND(Q2216&lt;&gt;"",Q2216&gt;$P$5)),MAX(A$5:A2215)+1,"")</f>
        <v>769</v>
      </c>
      <c r="B2216" s="7" t="s">
        <v>2209</v>
      </c>
      <c r="C2216" s="8" t="s">
        <v>5271</v>
      </c>
      <c r="D2216" s="11">
        <v>1146.4268715399999</v>
      </c>
      <c r="E2216" s="11">
        <v>86.14910759</v>
      </c>
      <c r="F2216" s="11">
        <v>1394.9619359999999</v>
      </c>
      <c r="G2216" s="11">
        <v>103.01356615</v>
      </c>
      <c r="H2216" s="11">
        <v>1368.0450820599999</v>
      </c>
      <c r="I2216" s="11">
        <v>104.53975564</v>
      </c>
      <c r="J2216" s="11">
        <v>1365.4463363099999</v>
      </c>
      <c r="K2216" s="11">
        <v>141.73496147</v>
      </c>
      <c r="L2216" s="11">
        <v>12338.44110072</v>
      </c>
      <c r="M2216" s="11">
        <v>2374.7721395900003</v>
      </c>
      <c r="N2216" s="11">
        <v>15830.109605829999</v>
      </c>
      <c r="O2216" s="12">
        <v>2953.1316793000001</v>
      </c>
      <c r="P2216" s="6">
        <f t="shared" si="68"/>
        <v>0.69054802602238596</v>
      </c>
      <c r="Q2216" s="6">
        <f t="shared" si="69"/>
        <v>1.0277126282970843</v>
      </c>
    </row>
    <row r="2217" spans="1:17" x14ac:dyDescent="0.25">
      <c r="A2217">
        <f>IF(OR(AND(P2217&lt;&gt;"",P2217&gt;$P$5),AND(Q2217&lt;&gt;"",Q2217&gt;$P$5)),MAX(A$5:A2216)+1,"")</f>
        <v>770</v>
      </c>
      <c r="B2217" s="7" t="s">
        <v>2210</v>
      </c>
      <c r="C2217" s="8" t="s">
        <v>5272</v>
      </c>
      <c r="D2217" s="11">
        <v>5281.59336601</v>
      </c>
      <c r="E2217" s="11">
        <v>31.150281789999998</v>
      </c>
      <c r="F2217" s="11">
        <v>5417.53918591</v>
      </c>
      <c r="G2217" s="11">
        <v>25.627447510000003</v>
      </c>
      <c r="H2217" s="11">
        <v>4911.7078183699996</v>
      </c>
      <c r="I2217" s="11">
        <v>20.49325709</v>
      </c>
      <c r="J2217" s="11">
        <v>5459.5393359700001</v>
      </c>
      <c r="K2217" s="11">
        <v>23.18936867</v>
      </c>
      <c r="L2217" s="11">
        <v>5452.5888763599996</v>
      </c>
      <c r="M2217" s="11">
        <v>46.960183239999999</v>
      </c>
      <c r="N2217" s="11">
        <v>4557.6932369300002</v>
      </c>
      <c r="O2217" s="12">
        <v>196.73277508000001</v>
      </c>
      <c r="P2217" s="6">
        <f t="shared" si="68"/>
        <v>-2.9051878399902975E-2</v>
      </c>
      <c r="Q2217" s="6">
        <f t="shared" si="69"/>
        <v>0.44571586755264025</v>
      </c>
    </row>
    <row r="2218" spans="1:17" x14ac:dyDescent="0.25">
      <c r="A2218" t="str">
        <f>IF(OR(AND(P2218&lt;&gt;"",P2218&gt;$P$5),AND(Q2218&lt;&gt;"",Q2218&gt;$P$5)),MAX(A$5:A2217)+1,"")</f>
        <v/>
      </c>
      <c r="B2218" s="7" t="s">
        <v>2211</v>
      </c>
      <c r="C2218" s="8" t="s">
        <v>5273</v>
      </c>
      <c r="D2218" s="11">
        <v>2139.38044765</v>
      </c>
      <c r="E2218" s="11">
        <v>59.464521499999996</v>
      </c>
      <c r="F2218" s="11">
        <v>1765.3073920100001</v>
      </c>
      <c r="G2218" s="11">
        <v>34.830003060000003</v>
      </c>
      <c r="H2218" s="11">
        <v>1606.92370693</v>
      </c>
      <c r="I2218" s="11">
        <v>27.645845909999998</v>
      </c>
      <c r="J2218" s="11">
        <v>2394.3637437699999</v>
      </c>
      <c r="K2218" s="11">
        <v>47.93135221</v>
      </c>
      <c r="L2218" s="11">
        <v>2842.3378768000002</v>
      </c>
      <c r="M2218" s="11">
        <v>65.534012899999993</v>
      </c>
      <c r="N2218" s="11">
        <v>2651.0923783600001</v>
      </c>
      <c r="O2218" s="12">
        <v>86.09557070999999</v>
      </c>
      <c r="P2218" s="6">
        <f t="shared" si="68"/>
        <v>4.3824215501282238E-2</v>
      </c>
      <c r="Q2218" s="6">
        <f t="shared" si="69"/>
        <v>7.6823627322575527E-2</v>
      </c>
    </row>
    <row r="2219" spans="1:17" x14ac:dyDescent="0.25">
      <c r="A2219">
        <f>IF(OR(AND(P2219&lt;&gt;"",P2219&gt;$P$5),AND(Q2219&lt;&gt;"",Q2219&gt;$P$5)),MAX(A$5:A2218)+1,"")</f>
        <v>771</v>
      </c>
      <c r="B2219" s="7" t="s">
        <v>2212</v>
      </c>
      <c r="C2219" s="8" t="s">
        <v>5274</v>
      </c>
      <c r="D2219" s="11">
        <v>414.91759976999998</v>
      </c>
      <c r="E2219" s="11">
        <v>8.2889779400000005</v>
      </c>
      <c r="F2219" s="11">
        <v>7131.6897031400003</v>
      </c>
      <c r="G2219" s="11">
        <v>401.65607872000004</v>
      </c>
      <c r="H2219" s="11">
        <v>4965.7549743199997</v>
      </c>
      <c r="I2219" s="11">
        <v>2.0759181999999998</v>
      </c>
      <c r="J2219" s="11">
        <v>4758.64339466</v>
      </c>
      <c r="K2219" s="11">
        <v>-202.59700516000001</v>
      </c>
      <c r="L2219" s="11">
        <v>4958.4070480399996</v>
      </c>
      <c r="M2219" s="11">
        <v>-947.59547466999993</v>
      </c>
      <c r="N2219" s="11">
        <v>6088.9655156999997</v>
      </c>
      <c r="O2219" s="12">
        <v>96.080868959999989</v>
      </c>
      <c r="P2219" s="6">
        <f t="shared" si="68"/>
        <v>0.71126131015694116</v>
      </c>
      <c r="Q2219" s="6">
        <f t="shared" si="69"/>
        <v>0.63240226115821052</v>
      </c>
    </row>
    <row r="2220" spans="1:17" x14ac:dyDescent="0.25">
      <c r="A2220">
        <f>IF(OR(AND(P2220&lt;&gt;"",P2220&gt;$P$5),AND(Q2220&lt;&gt;"",Q2220&gt;$P$5)),MAX(A$5:A2219)+1,"")</f>
        <v>772</v>
      </c>
      <c r="B2220" s="7" t="s">
        <v>2213</v>
      </c>
      <c r="C2220" s="8" t="s">
        <v>5275</v>
      </c>
      <c r="D2220" s="11">
        <v>242.90100128999998</v>
      </c>
      <c r="E2220" s="11">
        <v>5.0888543499999992</v>
      </c>
      <c r="F2220" s="11">
        <v>9502.2123271700002</v>
      </c>
      <c r="G2220" s="11">
        <v>1282.5416791500002</v>
      </c>
      <c r="H2220" s="11">
        <v>12799.284522209999</v>
      </c>
      <c r="I2220" s="11">
        <v>1788.5543172999999</v>
      </c>
      <c r="J2220" s="11">
        <v>11165.83630791</v>
      </c>
      <c r="K2220" s="11">
        <v>1193.6285358399998</v>
      </c>
      <c r="L2220" s="11">
        <v>7480.8412732299994</v>
      </c>
      <c r="M2220" s="11">
        <v>110.56685567</v>
      </c>
      <c r="N2220" s="11">
        <v>4624.3039982999999</v>
      </c>
      <c r="O2220" s="12">
        <v>-1288.32603681</v>
      </c>
      <c r="P2220" s="6">
        <f t="shared" si="68"/>
        <v>0.80269981555059844</v>
      </c>
      <c r="Q2220" s="6">
        <f t="shared" si="69"/>
        <v>-4.0246919646544796</v>
      </c>
    </row>
    <row r="2221" spans="1:17" x14ac:dyDescent="0.25">
      <c r="A2221" t="str">
        <f>IF(OR(AND(P2221&lt;&gt;"",P2221&gt;$P$5),AND(Q2221&lt;&gt;"",Q2221&gt;$P$5)),MAX(A$5:A2220)+1,"")</f>
        <v/>
      </c>
      <c r="B2221" s="7" t="s">
        <v>2214</v>
      </c>
      <c r="C2221" s="8" t="s">
        <v>5276</v>
      </c>
      <c r="D2221" s="11">
        <v>771.30608385000005</v>
      </c>
      <c r="E2221" s="11">
        <v>51.399839390000004</v>
      </c>
      <c r="F2221" s="11">
        <v>694.78420334000009</v>
      </c>
      <c r="G2221" s="11">
        <v>-4.9447334000000005</v>
      </c>
      <c r="H2221" s="11">
        <v>772.6380858</v>
      </c>
      <c r="I2221" s="11">
        <v>19.040949820000002</v>
      </c>
      <c r="J2221" s="11">
        <v>793.26972220000005</v>
      </c>
      <c r="K2221" s="11">
        <v>31.19144064</v>
      </c>
      <c r="L2221" s="11">
        <v>939.32666298000004</v>
      </c>
      <c r="M2221" s="11">
        <v>45.687803409999994</v>
      </c>
      <c r="N2221" s="11">
        <v>1117.3919011800001</v>
      </c>
      <c r="O2221" s="12">
        <v>49.905408799999996</v>
      </c>
      <c r="P2221" s="6">
        <f t="shared" si="68"/>
        <v>7.6950525375570678E-2</v>
      </c>
      <c r="Q2221" s="6">
        <f t="shared" si="69"/>
        <v>-5.8837541377102509E-3</v>
      </c>
    </row>
    <row r="2222" spans="1:17" x14ac:dyDescent="0.25">
      <c r="A2222">
        <f>IF(OR(AND(P2222&lt;&gt;"",P2222&gt;$P$5),AND(Q2222&lt;&gt;"",Q2222&gt;$P$5)),MAX(A$5:A2221)+1,"")</f>
        <v>773</v>
      </c>
      <c r="B2222" s="7" t="s">
        <v>2215</v>
      </c>
      <c r="C2222" s="8" t="s">
        <v>5277</v>
      </c>
      <c r="D2222" s="11">
        <v>2482.0904248000002</v>
      </c>
      <c r="E2222" s="11">
        <v>474.54737313999999</v>
      </c>
      <c r="F2222" s="11">
        <v>4660.0169507199998</v>
      </c>
      <c r="G2222" s="11">
        <v>854.76755665999997</v>
      </c>
      <c r="H2222" s="11">
        <v>6027.9298578600001</v>
      </c>
      <c r="I2222" s="11">
        <v>1055.96244589</v>
      </c>
      <c r="J2222" s="11">
        <v>9575.6349136099998</v>
      </c>
      <c r="K2222" s="11">
        <v>1600.3211824300001</v>
      </c>
      <c r="L2222" s="11">
        <v>8907.0018755700003</v>
      </c>
      <c r="M2222" s="11">
        <v>1283.05936668</v>
      </c>
      <c r="N2222" s="11">
        <v>9678.0135085799993</v>
      </c>
      <c r="O2222" s="12">
        <v>1299.21655964</v>
      </c>
      <c r="P2222" s="6">
        <f t="shared" si="68"/>
        <v>0.3127853602226669</v>
      </c>
      <c r="Q2222" s="6">
        <f t="shared" si="69"/>
        <v>0.22315190132253404</v>
      </c>
    </row>
    <row r="2223" spans="1:17" x14ac:dyDescent="0.25">
      <c r="A2223" t="str">
        <f>IF(OR(AND(P2223&lt;&gt;"",P2223&gt;$P$5),AND(Q2223&lt;&gt;"",Q2223&gt;$P$5)),MAX(A$5:A2222)+1,"")</f>
        <v/>
      </c>
      <c r="B2223" s="7" t="s">
        <v>2216</v>
      </c>
      <c r="C2223" s="8" t="s">
        <v>5278</v>
      </c>
      <c r="D2223" s="11">
        <v>4943.1949244999996</v>
      </c>
      <c r="E2223" s="11">
        <v>39.648926899999999</v>
      </c>
      <c r="F2223" s="11">
        <v>5505.9212589899998</v>
      </c>
      <c r="G2223" s="11">
        <v>-382.89171696</v>
      </c>
      <c r="H2223" s="11">
        <v>5188.6911793299996</v>
      </c>
      <c r="I2223" s="11">
        <v>30.862663120000001</v>
      </c>
      <c r="J2223" s="11">
        <v>4483.7663680299993</v>
      </c>
      <c r="K2223" s="11">
        <v>-242.99054599999999</v>
      </c>
      <c r="L2223" s="11">
        <v>3357.2493077700001</v>
      </c>
      <c r="M2223" s="11">
        <v>-680.31483452999998</v>
      </c>
      <c r="N2223" s="11">
        <v>2369.5392648899997</v>
      </c>
      <c r="O2223" s="12">
        <v>37.899162529999998</v>
      </c>
      <c r="P2223" s="6">
        <f t="shared" si="68"/>
        <v>-0.13676063883316536</v>
      </c>
      <c r="Q2223" s="6">
        <f t="shared" si="69"/>
        <v>-8.9863528709301921E-3</v>
      </c>
    </row>
    <row r="2224" spans="1:17" x14ac:dyDescent="0.25">
      <c r="A2224">
        <f>IF(OR(AND(P2224&lt;&gt;"",P2224&gt;$P$5),AND(Q2224&lt;&gt;"",Q2224&gt;$P$5)),MAX(A$5:A2223)+1,"")</f>
        <v>774</v>
      </c>
      <c r="B2224" s="7" t="s">
        <v>2217</v>
      </c>
      <c r="C2224" s="8" t="s">
        <v>5279</v>
      </c>
      <c r="D2224" s="11">
        <v>5304.9163815500006</v>
      </c>
      <c r="E2224" s="11">
        <v>288.76663744999996</v>
      </c>
      <c r="F2224" s="11">
        <v>10240.15916564</v>
      </c>
      <c r="G2224" s="11">
        <v>586.66533047000007</v>
      </c>
      <c r="H2224" s="11">
        <v>10484.089854059999</v>
      </c>
      <c r="I2224" s="11">
        <v>113.61505037000001</v>
      </c>
      <c r="J2224" s="11">
        <v>11786.86237278</v>
      </c>
      <c r="K2224" s="11">
        <v>445.16963752999999</v>
      </c>
      <c r="L2224" s="11">
        <v>12695.350653899999</v>
      </c>
      <c r="M2224" s="11">
        <v>477.15103255000002</v>
      </c>
      <c r="N2224" s="11">
        <v>13693.85313559</v>
      </c>
      <c r="O2224" s="12">
        <v>412.60721536</v>
      </c>
      <c r="P2224" s="6">
        <f t="shared" si="68"/>
        <v>0.20884167682715105</v>
      </c>
      <c r="Q2224" s="6">
        <f t="shared" si="69"/>
        <v>7.3984368804730583E-2</v>
      </c>
    </row>
    <row r="2225" spans="1:17" x14ac:dyDescent="0.25">
      <c r="A2225" t="str">
        <f>IF(OR(AND(P2225&lt;&gt;"",P2225&gt;$P$5),AND(Q2225&lt;&gt;"",Q2225&gt;$P$5)),MAX(A$5:A2224)+1,"")</f>
        <v/>
      </c>
      <c r="B2225" s="7" t="s">
        <v>2218</v>
      </c>
      <c r="C2225" s="8" t="s">
        <v>5280</v>
      </c>
      <c r="D2225" s="11">
        <v>4075.42717055</v>
      </c>
      <c r="E2225" s="11">
        <v>207.58329519</v>
      </c>
      <c r="F2225" s="11">
        <v>5083.8735188500004</v>
      </c>
      <c r="G2225" s="11">
        <v>229.20933099999999</v>
      </c>
      <c r="H2225" s="11">
        <v>5236.8118400499998</v>
      </c>
      <c r="I2225" s="11">
        <v>156.71056540999999</v>
      </c>
      <c r="J2225" s="11">
        <v>4816.0165135500001</v>
      </c>
      <c r="K2225" s="11">
        <v>41.763954729999995</v>
      </c>
      <c r="L2225" s="11">
        <v>4278.5445055700002</v>
      </c>
      <c r="M2225" s="11">
        <v>95.133561090000001</v>
      </c>
      <c r="N2225" s="11">
        <v>4792.9830463799999</v>
      </c>
      <c r="O2225" s="12">
        <v>51.770171120000001</v>
      </c>
      <c r="P2225" s="6">
        <f t="shared" si="68"/>
        <v>3.2967246980317499E-2</v>
      </c>
      <c r="Q2225" s="6">
        <f t="shared" si="69"/>
        <v>-0.24250906531701122</v>
      </c>
    </row>
    <row r="2226" spans="1:17" x14ac:dyDescent="0.25">
      <c r="A2226" t="str">
        <f>IF(OR(AND(P2226&lt;&gt;"",P2226&gt;$P$5),AND(Q2226&lt;&gt;"",Q2226&gt;$P$5)),MAX(A$5:A2225)+1,"")</f>
        <v/>
      </c>
      <c r="B2226" s="7" t="s">
        <v>2219</v>
      </c>
      <c r="C2226" s="8" t="s">
        <v>5281</v>
      </c>
      <c r="D2226" s="11">
        <v>3169.5078336199999</v>
      </c>
      <c r="E2226" s="11">
        <v>808.90274310999996</v>
      </c>
      <c r="F2226" s="11">
        <v>3396.3355069499999</v>
      </c>
      <c r="G2226" s="11">
        <v>646.03356284000006</v>
      </c>
      <c r="H2226" s="11">
        <v>3611.8277111500001</v>
      </c>
      <c r="I2226" s="11">
        <v>707.01644345</v>
      </c>
      <c r="J2226" s="11">
        <v>3654.6533887800001</v>
      </c>
      <c r="K2226" s="11">
        <v>707.46625539000001</v>
      </c>
      <c r="L2226" s="11">
        <v>3843.2821748699998</v>
      </c>
      <c r="M2226" s="11">
        <v>408.95907043</v>
      </c>
      <c r="N2226" s="11">
        <v>5698.18984482</v>
      </c>
      <c r="O2226" s="12">
        <v>688.40192874000002</v>
      </c>
      <c r="P2226" s="6">
        <f t="shared" si="68"/>
        <v>0.12447296125734852</v>
      </c>
      <c r="Q2226" s="6">
        <f t="shared" si="69"/>
        <v>-3.1746324929842085E-2</v>
      </c>
    </row>
    <row r="2227" spans="1:17" x14ac:dyDescent="0.25">
      <c r="A2227" t="str">
        <f>IF(OR(AND(P2227&lt;&gt;"",P2227&gt;$P$5),AND(Q2227&lt;&gt;"",Q2227&gt;$P$5)),MAX(A$5:A2226)+1,"")</f>
        <v/>
      </c>
      <c r="B2227" s="7" t="s">
        <v>2220</v>
      </c>
      <c r="C2227" s="8" t="s">
        <v>5282</v>
      </c>
      <c r="D2227" s="11">
        <v>6760.3285599999999</v>
      </c>
      <c r="E2227" s="11">
        <v>217.08145500000001</v>
      </c>
      <c r="F2227" s="11">
        <v>6247.5083830000003</v>
      </c>
      <c r="G2227" s="11">
        <v>139.01055099999999</v>
      </c>
      <c r="H2227" s="11">
        <v>5424.5012679399997</v>
      </c>
      <c r="I2227" s="11">
        <v>-207.89039538999998</v>
      </c>
      <c r="J2227" s="11">
        <v>6626.4624624200005</v>
      </c>
      <c r="K2227" s="11">
        <v>48.08295287</v>
      </c>
      <c r="L2227" s="11">
        <v>7749.4361885899998</v>
      </c>
      <c r="M2227" s="11">
        <v>54.400377169999999</v>
      </c>
      <c r="N2227" s="11">
        <v>9500.4124398700005</v>
      </c>
      <c r="O2227" s="12">
        <v>63.482830049999997</v>
      </c>
      <c r="P2227" s="6">
        <f t="shared" si="68"/>
        <v>7.0421765307594475E-2</v>
      </c>
      <c r="Q2227" s="6">
        <f t="shared" si="69"/>
        <v>-0.2180000755668815</v>
      </c>
    </row>
    <row r="2228" spans="1:17" x14ac:dyDescent="0.25">
      <c r="A2228" t="str">
        <f>IF(OR(AND(P2228&lt;&gt;"",P2228&gt;$P$5),AND(Q2228&lt;&gt;"",Q2228&gt;$P$5)),MAX(A$5:A2227)+1,"")</f>
        <v/>
      </c>
      <c r="B2228" s="7" t="s">
        <v>2221</v>
      </c>
      <c r="C2228" s="8" t="s">
        <v>5283</v>
      </c>
      <c r="D2228" s="11">
        <v>29704.362411830003</v>
      </c>
      <c r="E2228" s="11">
        <v>1162.64539444</v>
      </c>
      <c r="F2228" s="11">
        <v>30470.833702689997</v>
      </c>
      <c r="G2228" s="11">
        <v>617.63817341999993</v>
      </c>
      <c r="H2228" s="11">
        <v>29116.754129279998</v>
      </c>
      <c r="I2228" s="11">
        <v>494.77494711000003</v>
      </c>
      <c r="J2228" s="11">
        <v>33620.237899489999</v>
      </c>
      <c r="K2228" s="11">
        <v>917.25002619000009</v>
      </c>
      <c r="L2228" s="11">
        <v>34169.408417710001</v>
      </c>
      <c r="M2228" s="11">
        <v>528.70004887000005</v>
      </c>
      <c r="N2228" s="11">
        <v>46385.912307269995</v>
      </c>
      <c r="O2228" s="12">
        <v>857.58178233000001</v>
      </c>
      <c r="P2228" s="6">
        <f t="shared" si="68"/>
        <v>9.3234109712420077E-2</v>
      </c>
      <c r="Q2228" s="6">
        <f t="shared" si="69"/>
        <v>-5.905193342415771E-2</v>
      </c>
    </row>
    <row r="2229" spans="1:17" x14ac:dyDescent="0.25">
      <c r="A2229">
        <f>IF(OR(AND(P2229&lt;&gt;"",P2229&gt;$P$5),AND(Q2229&lt;&gt;"",Q2229&gt;$P$5)),MAX(A$5:A2228)+1,"")</f>
        <v>775</v>
      </c>
      <c r="B2229" s="7" t="s">
        <v>2222</v>
      </c>
      <c r="C2229" s="8" t="s">
        <v>5284</v>
      </c>
      <c r="D2229" s="11">
        <v>344.61384269000001</v>
      </c>
      <c r="E2229" s="11">
        <v>9.9424477299999996</v>
      </c>
      <c r="F2229" s="11">
        <v>402.50971887000003</v>
      </c>
      <c r="G2229" s="11">
        <v>3.7502610000000001</v>
      </c>
      <c r="H2229" s="11">
        <v>160.9281215</v>
      </c>
      <c r="I2229" s="11">
        <v>-38.075621520000006</v>
      </c>
      <c r="J2229" s="11">
        <v>87.481839519999994</v>
      </c>
      <c r="K2229" s="11">
        <v>34.844877840000002</v>
      </c>
      <c r="L2229" s="11">
        <v>326.51490787</v>
      </c>
      <c r="M2229" s="11">
        <v>12.56016228</v>
      </c>
      <c r="N2229" s="11">
        <v>588.56810948999998</v>
      </c>
      <c r="O2229" s="12">
        <v>50.860785280000002</v>
      </c>
      <c r="P2229" s="6">
        <f t="shared" si="68"/>
        <v>0.11299394507139238</v>
      </c>
      <c r="Q2229" s="6">
        <f t="shared" si="69"/>
        <v>0.38604697378044017</v>
      </c>
    </row>
    <row r="2230" spans="1:17" x14ac:dyDescent="0.25">
      <c r="A2230" t="str">
        <f>IF(OR(AND(P2230&lt;&gt;"",P2230&gt;$P$5),AND(Q2230&lt;&gt;"",Q2230&gt;$P$5)),MAX(A$5:A2229)+1,"")</f>
        <v/>
      </c>
      <c r="B2230" s="7" t="s">
        <v>2223</v>
      </c>
      <c r="C2230" s="8" t="s">
        <v>5285</v>
      </c>
      <c r="D2230" s="11">
        <v>1422.9636459100002</v>
      </c>
      <c r="E2230" s="11">
        <v>108.11143929000001</v>
      </c>
      <c r="F2230" s="11">
        <v>1702.6232752200001</v>
      </c>
      <c r="G2230" s="11">
        <v>120.03251126000001</v>
      </c>
      <c r="H2230" s="11">
        <v>2006.8922348599999</v>
      </c>
      <c r="I2230" s="11">
        <v>115.94472273999999</v>
      </c>
      <c r="J2230" s="11">
        <v>2349.7479943200001</v>
      </c>
      <c r="K2230" s="11">
        <v>132.78753295999999</v>
      </c>
      <c r="L2230" s="11">
        <v>2748.8356686999996</v>
      </c>
      <c r="M2230" s="11">
        <v>189.99104256999999</v>
      </c>
      <c r="N2230" s="11">
        <v>2682.2446902399997</v>
      </c>
      <c r="O2230" s="12">
        <v>221.05273256999999</v>
      </c>
      <c r="P2230" s="6">
        <f t="shared" si="68"/>
        <v>0.13517003323595</v>
      </c>
      <c r="Q2230" s="6">
        <f t="shared" si="69"/>
        <v>0.15378489163028819</v>
      </c>
    </row>
    <row r="2231" spans="1:17" x14ac:dyDescent="0.25">
      <c r="A2231" t="str">
        <f>IF(OR(AND(P2231&lt;&gt;"",P2231&gt;$P$5),AND(Q2231&lt;&gt;"",Q2231&gt;$P$5)),MAX(A$5:A2230)+1,"")</f>
        <v/>
      </c>
      <c r="B2231" s="7" t="s">
        <v>2224</v>
      </c>
      <c r="C2231" s="8" t="s">
        <v>5286</v>
      </c>
      <c r="D2231" s="11">
        <v>14.281207589999999</v>
      </c>
      <c r="E2231" s="11">
        <v>-15.816861789999999</v>
      </c>
      <c r="F2231" s="11">
        <v>10.756220130000001</v>
      </c>
      <c r="G2231" s="11">
        <v>-20.173311529999999</v>
      </c>
      <c r="H2231" s="11">
        <v>49.188991549999997</v>
      </c>
      <c r="I2231" s="11">
        <v>119.7480518</v>
      </c>
      <c r="J2231" s="11">
        <v>111.4180595</v>
      </c>
      <c r="K2231" s="11">
        <v>13.79753668</v>
      </c>
      <c r="L2231" s="11">
        <v>44.112971659999999</v>
      </c>
      <c r="M2231" s="11">
        <v>2.1696738099999999</v>
      </c>
      <c r="N2231" s="11">
        <v>27.852365170000002</v>
      </c>
      <c r="O2231" s="12">
        <v>0.18692453000000001</v>
      </c>
      <c r="P2231" s="6">
        <f t="shared" si="68"/>
        <v>0.14292946663048478</v>
      </c>
      <c r="Q2231" s="6" t="str">
        <f t="shared" si="69"/>
        <v/>
      </c>
    </row>
    <row r="2232" spans="1:17" x14ac:dyDescent="0.25">
      <c r="A2232">
        <f>IF(OR(AND(P2232&lt;&gt;"",P2232&gt;$P$5),AND(Q2232&lt;&gt;"",Q2232&gt;$P$5)),MAX(A$5:A2231)+1,"")</f>
        <v>776</v>
      </c>
      <c r="B2232" s="7" t="s">
        <v>2225</v>
      </c>
      <c r="C2232" s="8" t="s">
        <v>5287</v>
      </c>
      <c r="D2232" s="11">
        <v>1817.23763966</v>
      </c>
      <c r="E2232" s="11">
        <v>85.577950709999996</v>
      </c>
      <c r="F2232" s="11">
        <v>2434.0081027300002</v>
      </c>
      <c r="G2232" s="11">
        <v>130.12293070000001</v>
      </c>
      <c r="H2232" s="11">
        <v>3016.0218000599998</v>
      </c>
      <c r="I2232" s="11">
        <v>181.75010816999998</v>
      </c>
      <c r="J2232" s="11">
        <v>3584.2949190900003</v>
      </c>
      <c r="K2232" s="11">
        <v>231.62331472999998</v>
      </c>
      <c r="L2232" s="11">
        <v>4120.50915016</v>
      </c>
      <c r="M2232" s="11">
        <v>292.23727374999999</v>
      </c>
      <c r="N2232" s="11">
        <v>4915.6858738000001</v>
      </c>
      <c r="O2232" s="12">
        <v>420.85083195999999</v>
      </c>
      <c r="P2232" s="6">
        <f t="shared" si="68"/>
        <v>0.22020971882400286</v>
      </c>
      <c r="Q2232" s="6">
        <f t="shared" si="69"/>
        <v>0.37516009565138231</v>
      </c>
    </row>
    <row r="2233" spans="1:17" x14ac:dyDescent="0.25">
      <c r="A2233" t="str">
        <f>IF(OR(AND(P2233&lt;&gt;"",P2233&gt;$P$5),AND(Q2233&lt;&gt;"",Q2233&gt;$P$5)),MAX(A$5:A2232)+1,"")</f>
        <v/>
      </c>
      <c r="B2233" s="7" t="s">
        <v>2226</v>
      </c>
      <c r="C2233" s="8" t="s">
        <v>5288</v>
      </c>
      <c r="D2233" s="11">
        <v>2087.7354147300002</v>
      </c>
      <c r="E2233" s="11">
        <v>56.695654609999998</v>
      </c>
      <c r="F2233" s="11">
        <v>2669.8249180799999</v>
      </c>
      <c r="G2233" s="11">
        <v>67.252845600000001</v>
      </c>
      <c r="H2233" s="11">
        <v>2818.5852270999999</v>
      </c>
      <c r="I2233" s="11">
        <v>41.000592640000001</v>
      </c>
      <c r="J2233" s="11">
        <v>2586.6930755500002</v>
      </c>
      <c r="K2233" s="11">
        <v>-148.83989984000002</v>
      </c>
      <c r="L2233" s="11">
        <v>3100.1331968099998</v>
      </c>
      <c r="M2233" s="11">
        <v>8.7916899900000001</v>
      </c>
      <c r="N2233" s="11">
        <v>2629.36622919</v>
      </c>
      <c r="O2233" s="12">
        <v>-485.55240342000002</v>
      </c>
      <c r="P2233" s="6">
        <f t="shared" si="68"/>
        <v>4.7213240185179695E-2</v>
      </c>
      <c r="Q2233" s="6">
        <f t="shared" si="69"/>
        <v>-2.5365166362219886</v>
      </c>
    </row>
    <row r="2234" spans="1:17" x14ac:dyDescent="0.25">
      <c r="A2234" t="str">
        <f>IF(OR(AND(P2234&lt;&gt;"",P2234&gt;$P$5),AND(Q2234&lt;&gt;"",Q2234&gt;$P$5)),MAX(A$5:A2233)+1,"")</f>
        <v/>
      </c>
      <c r="B2234" s="7" t="s">
        <v>2227</v>
      </c>
      <c r="C2234" s="8" t="s">
        <v>5289</v>
      </c>
      <c r="D2234" s="11">
        <v>1753.9569385100001</v>
      </c>
      <c r="E2234" s="11">
        <v>304.80999310000004</v>
      </c>
      <c r="F2234" s="11">
        <v>2219.8740380599997</v>
      </c>
      <c r="G2234" s="11">
        <v>465.16388035</v>
      </c>
      <c r="H2234" s="11">
        <v>2300.5352619</v>
      </c>
      <c r="I2234" s="11">
        <v>100.150513</v>
      </c>
      <c r="J2234" s="11">
        <v>2425.4890305399999</v>
      </c>
      <c r="K2234" s="11">
        <v>86.638629519999995</v>
      </c>
      <c r="L2234" s="11">
        <v>2731.3769694499997</v>
      </c>
      <c r="M2234" s="11">
        <v>6.4423770999999999</v>
      </c>
      <c r="N2234" s="11">
        <v>1754.7729420399999</v>
      </c>
      <c r="O2234" s="12">
        <v>-680.79857508999999</v>
      </c>
      <c r="P2234" s="6">
        <f t="shared" si="68"/>
        <v>9.3029845926739796E-5</v>
      </c>
      <c r="Q2234" s="6">
        <f t="shared" si="69"/>
        <v>-2.1743509066050684</v>
      </c>
    </row>
    <row r="2235" spans="1:17" x14ac:dyDescent="0.25">
      <c r="A2235">
        <f>IF(OR(AND(P2235&lt;&gt;"",P2235&gt;$P$5),AND(Q2235&lt;&gt;"",Q2235&gt;$P$5)),MAX(A$5:A2234)+1,"")</f>
        <v>777</v>
      </c>
      <c r="B2235" s="7" t="s">
        <v>2228</v>
      </c>
      <c r="C2235" s="8" t="s">
        <v>5290</v>
      </c>
      <c r="D2235" s="11">
        <v>4737.7508638899999</v>
      </c>
      <c r="E2235" s="11">
        <v>254.13951678999999</v>
      </c>
      <c r="F2235" s="11">
        <v>5195.4671625600004</v>
      </c>
      <c r="G2235" s="11">
        <v>354.69658125000001</v>
      </c>
      <c r="H2235" s="11">
        <v>7003.11919175</v>
      </c>
      <c r="I2235" s="11">
        <v>451.56534956999997</v>
      </c>
      <c r="J2235" s="11">
        <v>8469.4136595500004</v>
      </c>
      <c r="K2235" s="11">
        <v>489.52277733</v>
      </c>
      <c r="L2235" s="11">
        <v>9710.1218563500006</v>
      </c>
      <c r="M2235" s="11">
        <v>804.42799186000002</v>
      </c>
      <c r="N2235" s="11">
        <v>8651.2961295300011</v>
      </c>
      <c r="O2235" s="12">
        <v>904.64938286000006</v>
      </c>
      <c r="P2235" s="6">
        <f t="shared" si="68"/>
        <v>0.12798101909995707</v>
      </c>
      <c r="Q2235" s="6">
        <f t="shared" si="69"/>
        <v>0.28908518809993233</v>
      </c>
    </row>
    <row r="2236" spans="1:17" x14ac:dyDescent="0.25">
      <c r="A2236" t="str">
        <f>IF(OR(AND(P2236&lt;&gt;"",P2236&gt;$P$5),AND(Q2236&lt;&gt;"",Q2236&gt;$P$5)),MAX(A$5:A2235)+1,"")</f>
        <v/>
      </c>
      <c r="B2236" s="7" t="s">
        <v>2229</v>
      </c>
      <c r="C2236" s="8" t="s">
        <v>5291</v>
      </c>
      <c r="D2236" s="11">
        <v>4406.7792353900004</v>
      </c>
      <c r="E2236" s="11">
        <v>339.95399944999997</v>
      </c>
      <c r="F2236" s="11">
        <v>5163.0592956800001</v>
      </c>
      <c r="G2236" s="11">
        <v>151.87723813999997</v>
      </c>
      <c r="H2236" s="11">
        <v>6304.7768713000005</v>
      </c>
      <c r="I2236" s="11">
        <v>19.149600489999997</v>
      </c>
      <c r="J2236" s="11">
        <v>7441.6144048199994</v>
      </c>
      <c r="K2236" s="11">
        <v>32.638806590000002</v>
      </c>
      <c r="L2236" s="11">
        <v>7663.3226194999997</v>
      </c>
      <c r="M2236" s="11">
        <v>197.82559505</v>
      </c>
      <c r="N2236" s="11">
        <v>6840.5024856499995</v>
      </c>
      <c r="O2236" s="12">
        <v>145.58138188000001</v>
      </c>
      <c r="P2236" s="6">
        <f t="shared" si="68"/>
        <v>9.1926339355696163E-2</v>
      </c>
      <c r="Q2236" s="6">
        <f t="shared" si="69"/>
        <v>-0.15601031950933375</v>
      </c>
    </row>
    <row r="2237" spans="1:17" x14ac:dyDescent="0.25">
      <c r="A2237" t="str">
        <f>IF(OR(AND(P2237&lt;&gt;"",P2237&gt;$P$5),AND(Q2237&lt;&gt;"",Q2237&gt;$P$5)),MAX(A$5:A2236)+1,"")</f>
        <v/>
      </c>
      <c r="B2237" s="7" t="s">
        <v>2230</v>
      </c>
      <c r="C2237" s="8" t="s">
        <v>5292</v>
      </c>
      <c r="D2237" s="11">
        <v>2572.2734739799998</v>
      </c>
      <c r="E2237" s="11">
        <v>51.464612109999997</v>
      </c>
      <c r="F2237" s="11">
        <v>3070.2503562399997</v>
      </c>
      <c r="G2237" s="11">
        <v>48.715523640000001</v>
      </c>
      <c r="H2237" s="11">
        <v>3552.9635514800002</v>
      </c>
      <c r="I2237" s="11">
        <v>32.801766309999998</v>
      </c>
      <c r="J2237" s="11">
        <v>3787.73194285</v>
      </c>
      <c r="K2237" s="11">
        <v>-226.54296213000001</v>
      </c>
      <c r="L2237" s="11">
        <v>4502.4770626999998</v>
      </c>
      <c r="M2237" s="11">
        <v>53.279708590000006</v>
      </c>
      <c r="N2237" s="11">
        <v>4549.8652709999997</v>
      </c>
      <c r="O2237" s="12">
        <v>78.733999900000001</v>
      </c>
      <c r="P2237" s="6">
        <f t="shared" si="68"/>
        <v>0.12082105184001479</v>
      </c>
      <c r="Q2237" s="6">
        <f t="shared" si="69"/>
        <v>8.8756403454831823E-2</v>
      </c>
    </row>
    <row r="2238" spans="1:17" x14ac:dyDescent="0.25">
      <c r="A2238" t="str">
        <f>IF(OR(AND(P2238&lt;&gt;"",P2238&gt;$P$5),AND(Q2238&lt;&gt;"",Q2238&gt;$P$5)),MAX(A$5:A2237)+1,"")</f>
        <v/>
      </c>
      <c r="B2238" s="7" t="s">
        <v>2231</v>
      </c>
      <c r="C2238" s="8" t="s">
        <v>5293</v>
      </c>
      <c r="D2238" s="11">
        <v>2249.5699930800001</v>
      </c>
      <c r="E2238" s="11">
        <v>107.19559301999999</v>
      </c>
      <c r="F2238" s="11">
        <v>2792.6576622100001</v>
      </c>
      <c r="G2238" s="11">
        <v>32.449555079999996</v>
      </c>
      <c r="H2238" s="11">
        <v>2495.6852488699997</v>
      </c>
      <c r="I2238" s="11">
        <v>-20.63288352</v>
      </c>
      <c r="J2238" s="11">
        <v>2369.3446477399998</v>
      </c>
      <c r="K2238" s="11">
        <v>98.540490290000008</v>
      </c>
      <c r="L2238" s="11">
        <v>3537.27677395</v>
      </c>
      <c r="M2238" s="11">
        <v>-538.42606890000002</v>
      </c>
      <c r="N2238" s="11">
        <v>3195.5966641799996</v>
      </c>
      <c r="O2238" s="12">
        <v>-2869.5199859899999</v>
      </c>
      <c r="P2238" s="6">
        <f t="shared" si="68"/>
        <v>7.2730156783064936E-2</v>
      </c>
      <c r="Q2238" s="6">
        <f t="shared" si="69"/>
        <v>-2.9298629324111607</v>
      </c>
    </row>
    <row r="2239" spans="1:17" x14ac:dyDescent="0.25">
      <c r="A2239" t="str">
        <f>IF(OR(AND(P2239&lt;&gt;"",P2239&gt;$P$5),AND(Q2239&lt;&gt;"",Q2239&gt;$P$5)),MAX(A$5:A2238)+1,"")</f>
        <v/>
      </c>
      <c r="B2239" s="7" t="s">
        <v>2232</v>
      </c>
      <c r="C2239" s="8" t="s">
        <v>5294</v>
      </c>
      <c r="D2239" s="11">
        <v>902.76288076000003</v>
      </c>
      <c r="E2239" s="11">
        <v>38.224609239999999</v>
      </c>
      <c r="F2239" s="11">
        <v>933.88385261999997</v>
      </c>
      <c r="G2239" s="11">
        <v>85.26493056999999</v>
      </c>
      <c r="H2239" s="11">
        <v>931.19394304999992</v>
      </c>
      <c r="I2239" s="11">
        <v>202.19417544000001</v>
      </c>
      <c r="J2239" s="11">
        <v>945.73449092999999</v>
      </c>
      <c r="K2239" s="11">
        <v>153.82933803</v>
      </c>
      <c r="L2239" s="11">
        <v>962.63231125000004</v>
      </c>
      <c r="M2239" s="11">
        <v>125.94061176000001</v>
      </c>
      <c r="N2239" s="11">
        <v>1295.2233420699999</v>
      </c>
      <c r="O2239" s="12">
        <v>36.761452540000001</v>
      </c>
      <c r="P2239" s="6">
        <f t="shared" si="68"/>
        <v>7.4865673785195153E-2</v>
      </c>
      <c r="Q2239" s="6">
        <f t="shared" si="69"/>
        <v>-7.7755563965172803E-3</v>
      </c>
    </row>
    <row r="2240" spans="1:17" x14ac:dyDescent="0.25">
      <c r="A2240" t="str">
        <f>IF(OR(AND(P2240&lt;&gt;"",P2240&gt;$P$5),AND(Q2240&lt;&gt;"",Q2240&gt;$P$5)),MAX(A$5:A2239)+1,"")</f>
        <v/>
      </c>
      <c r="B2240" s="7" t="s">
        <v>2233</v>
      </c>
      <c r="C2240" s="8" t="s">
        <v>5295</v>
      </c>
      <c r="D2240" s="11">
        <v>1785.8294794000001</v>
      </c>
      <c r="E2240" s="11">
        <v>198.86882867</v>
      </c>
      <c r="F2240" s="11">
        <v>1386.54400992</v>
      </c>
      <c r="G2240" s="11">
        <v>11.54674745</v>
      </c>
      <c r="H2240" s="11">
        <v>1043.3542430099999</v>
      </c>
      <c r="I2240" s="11">
        <v>12.009091880000001</v>
      </c>
      <c r="J2240" s="11">
        <v>1051.6985505499999</v>
      </c>
      <c r="K2240" s="11">
        <v>22.913317210000002</v>
      </c>
      <c r="L2240" s="11">
        <v>1606.26731331</v>
      </c>
      <c r="M2240" s="11">
        <v>32.506870570000004</v>
      </c>
      <c r="N2240" s="11">
        <v>1849.32233346</v>
      </c>
      <c r="O2240" s="12">
        <v>38.581201590000006</v>
      </c>
      <c r="P2240" s="6">
        <f t="shared" si="68"/>
        <v>7.0117206272850563E-3</v>
      </c>
      <c r="Q2240" s="6">
        <f t="shared" si="69"/>
        <v>-0.27961973496803449</v>
      </c>
    </row>
    <row r="2241" spans="1:17" x14ac:dyDescent="0.25">
      <c r="A2241" t="str">
        <f>IF(OR(AND(P2241&lt;&gt;"",P2241&gt;$P$5),AND(Q2241&lt;&gt;"",Q2241&gt;$P$5)),MAX(A$5:A2240)+1,"")</f>
        <v/>
      </c>
      <c r="B2241" s="7" t="s">
        <v>2234</v>
      </c>
      <c r="C2241" s="8" t="s">
        <v>5296</v>
      </c>
      <c r="D2241" s="11">
        <v>867.31458314999998</v>
      </c>
      <c r="E2241" s="11">
        <v>194.13176851</v>
      </c>
      <c r="F2241" s="11">
        <v>1021.56572837</v>
      </c>
      <c r="G2241" s="11">
        <v>254.86796147999999</v>
      </c>
      <c r="H2241" s="11">
        <v>1171.1537384200001</v>
      </c>
      <c r="I2241" s="11">
        <v>348.52966300000003</v>
      </c>
      <c r="J2241" s="11">
        <v>1395.8685187799999</v>
      </c>
      <c r="K2241" s="11">
        <v>429.76840801999998</v>
      </c>
      <c r="L2241" s="11">
        <v>1453.8697719900001</v>
      </c>
      <c r="M2241" s="11">
        <v>438.82880274000001</v>
      </c>
      <c r="N2241" s="11">
        <v>1885.6746735199999</v>
      </c>
      <c r="O2241" s="12">
        <v>466.67672267</v>
      </c>
      <c r="P2241" s="6">
        <f t="shared" si="68"/>
        <v>0.1680408290479487</v>
      </c>
      <c r="Q2241" s="6">
        <f t="shared" si="69"/>
        <v>0.19174655635886184</v>
      </c>
    </row>
    <row r="2242" spans="1:17" x14ac:dyDescent="0.25">
      <c r="A2242" t="str">
        <f>IF(OR(AND(P2242&lt;&gt;"",P2242&gt;$P$5),AND(Q2242&lt;&gt;"",Q2242&gt;$P$5)),MAX(A$5:A2241)+1,"")</f>
        <v/>
      </c>
      <c r="B2242" s="7" t="s">
        <v>2235</v>
      </c>
      <c r="C2242" s="8" t="s">
        <v>5297</v>
      </c>
      <c r="D2242" s="11">
        <v>9621.5810513799988</v>
      </c>
      <c r="E2242" s="11">
        <v>160.78866096000002</v>
      </c>
      <c r="F2242" s="11">
        <v>11601.076421989999</v>
      </c>
      <c r="G2242" s="11">
        <v>83.71144876000001</v>
      </c>
      <c r="H2242" s="11">
        <v>13490.78529157</v>
      </c>
      <c r="I2242" s="11">
        <v>95.968743230000001</v>
      </c>
      <c r="J2242" s="11">
        <v>15189.85998028</v>
      </c>
      <c r="K2242" s="11">
        <v>305.87095988999999</v>
      </c>
      <c r="L2242" s="11">
        <v>15408.930605219999</v>
      </c>
      <c r="M2242" s="11">
        <v>329.29493404999999</v>
      </c>
      <c r="N2242" s="11">
        <v>14079.246514030001</v>
      </c>
      <c r="O2242" s="12">
        <v>331.13814891000004</v>
      </c>
      <c r="P2242" s="6">
        <f t="shared" si="68"/>
        <v>7.9112179029327656E-2</v>
      </c>
      <c r="Q2242" s="6">
        <f t="shared" si="69"/>
        <v>0.15544894307478097</v>
      </c>
    </row>
    <row r="2243" spans="1:17" x14ac:dyDescent="0.25">
      <c r="A2243" t="str">
        <f>IF(OR(AND(P2243&lt;&gt;"",P2243&gt;$P$5),AND(Q2243&lt;&gt;"",Q2243&gt;$P$5)),MAX(A$5:A2242)+1,"")</f>
        <v/>
      </c>
      <c r="B2243" s="7" t="s">
        <v>2236</v>
      </c>
      <c r="C2243" s="8" t="s">
        <v>5298</v>
      </c>
      <c r="D2243" s="11">
        <v>2004.89223922</v>
      </c>
      <c r="E2243" s="11">
        <v>177.94386091999999</v>
      </c>
      <c r="F2243" s="11">
        <v>2264.4005219599999</v>
      </c>
      <c r="G2243" s="11">
        <v>246.25892789</v>
      </c>
      <c r="H2243" s="11">
        <v>2245.54646998</v>
      </c>
      <c r="I2243" s="11">
        <v>158.53273772</v>
      </c>
      <c r="J2243" s="11">
        <v>2129.1420765499997</v>
      </c>
      <c r="K2243" s="11">
        <v>172.5729163</v>
      </c>
      <c r="L2243" s="11">
        <v>1932.2599795599999</v>
      </c>
      <c r="M2243" s="11">
        <v>156.32556122</v>
      </c>
      <c r="N2243" s="11">
        <v>1945.19196616</v>
      </c>
      <c r="O2243" s="12">
        <v>141.38815756</v>
      </c>
      <c r="P2243" s="6">
        <f t="shared" si="68"/>
        <v>-6.0276889170438608E-3</v>
      </c>
      <c r="Q2243" s="6">
        <f t="shared" si="69"/>
        <v>-4.4950228178708418E-2</v>
      </c>
    </row>
    <row r="2244" spans="1:17" x14ac:dyDescent="0.25">
      <c r="A2244">
        <f>IF(OR(AND(P2244&lt;&gt;"",P2244&gt;$P$5),AND(Q2244&lt;&gt;"",Q2244&gt;$P$5)),MAX(A$5:A2243)+1,"")</f>
        <v>778</v>
      </c>
      <c r="B2244" s="7" t="s">
        <v>2237</v>
      </c>
      <c r="C2244" s="8" t="s">
        <v>5299</v>
      </c>
      <c r="D2244" s="11">
        <v>352.46118479</v>
      </c>
      <c r="E2244" s="11">
        <v>5.25376054</v>
      </c>
      <c r="F2244" s="11">
        <v>253.03705122</v>
      </c>
      <c r="G2244" s="11">
        <v>-74.220365060000006</v>
      </c>
      <c r="H2244" s="11">
        <v>300.16963523999999</v>
      </c>
      <c r="I2244" s="11">
        <v>-41.20001791</v>
      </c>
      <c r="J2244" s="11">
        <v>421.50295354000002</v>
      </c>
      <c r="K2244" s="11">
        <v>4.6498790899999998</v>
      </c>
      <c r="L2244" s="11">
        <v>377.42094427000001</v>
      </c>
      <c r="M2244" s="11">
        <v>-28.570135010000001</v>
      </c>
      <c r="N2244" s="11">
        <v>726.67729641999995</v>
      </c>
      <c r="O2244" s="12">
        <v>30.19732278</v>
      </c>
      <c r="P2244" s="6">
        <f t="shared" si="68"/>
        <v>0.15570251665373291</v>
      </c>
      <c r="Q2244" s="6">
        <f t="shared" si="69"/>
        <v>0.41872961158058852</v>
      </c>
    </row>
    <row r="2245" spans="1:17" x14ac:dyDescent="0.25">
      <c r="A2245">
        <f>IF(OR(AND(P2245&lt;&gt;"",P2245&gt;$P$5),AND(Q2245&lt;&gt;"",Q2245&gt;$P$5)),MAX(A$5:A2244)+1,"")</f>
        <v>779</v>
      </c>
      <c r="B2245" s="7" t="s">
        <v>2238</v>
      </c>
      <c r="C2245" s="8" t="s">
        <v>5300</v>
      </c>
      <c r="D2245" s="11">
        <v>1586.3636626099999</v>
      </c>
      <c r="E2245" s="11">
        <v>38.864682670000001</v>
      </c>
      <c r="F2245" s="11">
        <v>1806.2069219</v>
      </c>
      <c r="G2245" s="11">
        <v>53.07207863</v>
      </c>
      <c r="H2245" s="11">
        <v>1883.01310169</v>
      </c>
      <c r="I2245" s="11">
        <v>71.104007530000004</v>
      </c>
      <c r="J2245" s="11">
        <v>2031.6134378199999</v>
      </c>
      <c r="K2245" s="11">
        <v>109.20796459</v>
      </c>
      <c r="L2245" s="11">
        <v>2368.0428404600002</v>
      </c>
      <c r="M2245" s="11">
        <v>153.35297641999998</v>
      </c>
      <c r="N2245" s="11">
        <v>2614.8798566099999</v>
      </c>
      <c r="O2245" s="12">
        <v>254.74936352</v>
      </c>
      <c r="P2245" s="6">
        <f t="shared" si="68"/>
        <v>0.10512091246232314</v>
      </c>
      <c r="Q2245" s="6">
        <f t="shared" si="69"/>
        <v>0.45650371374314536</v>
      </c>
    </row>
    <row r="2246" spans="1:17" x14ac:dyDescent="0.25">
      <c r="A2246" t="str">
        <f>IF(OR(AND(P2246&lt;&gt;"",P2246&gt;$P$5),AND(Q2246&lt;&gt;"",Q2246&gt;$P$5)),MAX(A$5:A2245)+1,"")</f>
        <v/>
      </c>
      <c r="B2246" s="7" t="s">
        <v>2239</v>
      </c>
      <c r="C2246" s="8" t="s">
        <v>5301</v>
      </c>
      <c r="D2246" s="11">
        <v>2005.2030009</v>
      </c>
      <c r="E2246" s="11">
        <v>20.20906965</v>
      </c>
      <c r="F2246" s="11">
        <v>2108.7459376699999</v>
      </c>
      <c r="G2246" s="11">
        <v>15.52423772</v>
      </c>
      <c r="H2246" s="11">
        <v>2153.7679457199997</v>
      </c>
      <c r="I2246" s="11">
        <v>8.2924382800000007</v>
      </c>
      <c r="J2246" s="11">
        <v>2221.81314866</v>
      </c>
      <c r="K2246" s="11">
        <v>17.00309012</v>
      </c>
      <c r="L2246" s="11">
        <v>2250.31113946</v>
      </c>
      <c r="M2246" s="11">
        <v>24.31610032</v>
      </c>
      <c r="N2246" s="11">
        <v>2274.8306455799998</v>
      </c>
      <c r="O2246" s="12">
        <v>12.530622989999999</v>
      </c>
      <c r="P2246" s="6">
        <f t="shared" si="68"/>
        <v>2.5553083820112121E-2</v>
      </c>
      <c r="Q2246" s="6">
        <f t="shared" si="69"/>
        <v>-9.1164529497032132E-2</v>
      </c>
    </row>
    <row r="2247" spans="1:17" x14ac:dyDescent="0.25">
      <c r="A2247" t="str">
        <f>IF(OR(AND(P2247&lt;&gt;"",P2247&gt;$P$5),AND(Q2247&lt;&gt;"",Q2247&gt;$P$5)),MAX(A$5:A2246)+1,"")</f>
        <v/>
      </c>
      <c r="B2247" s="7" t="s">
        <v>2240</v>
      </c>
      <c r="C2247" s="8" t="s">
        <v>5302</v>
      </c>
      <c r="D2247" s="11">
        <v>2427.8636279899997</v>
      </c>
      <c r="E2247" s="11">
        <v>561.78527779000001</v>
      </c>
      <c r="F2247" s="11">
        <v>2727.4058485300002</v>
      </c>
      <c r="G2247" s="11">
        <v>353.30497492000001</v>
      </c>
      <c r="H2247" s="11">
        <v>3147.8678649200001</v>
      </c>
      <c r="I2247" s="11">
        <v>61.240649249999997</v>
      </c>
      <c r="J2247" s="11">
        <v>4206.8737407099998</v>
      </c>
      <c r="K2247" s="11">
        <v>300.04564691000002</v>
      </c>
      <c r="L2247" s="11">
        <v>3892.63974121</v>
      </c>
      <c r="M2247" s="11">
        <v>271.51298439999999</v>
      </c>
      <c r="N2247" s="11">
        <v>3184.49951336</v>
      </c>
      <c r="O2247" s="12">
        <v>19.89555481</v>
      </c>
      <c r="P2247" s="6">
        <f t="shared" si="68"/>
        <v>5.5755565639572957E-2</v>
      </c>
      <c r="Q2247" s="6">
        <f t="shared" si="69"/>
        <v>-0.48733090232152021</v>
      </c>
    </row>
    <row r="2248" spans="1:17" x14ac:dyDescent="0.25">
      <c r="A2248" t="str">
        <f>IF(OR(AND(P2248&lt;&gt;"",P2248&gt;$P$5),AND(Q2248&lt;&gt;"",Q2248&gt;$P$5)),MAX(A$5:A2247)+1,"")</f>
        <v/>
      </c>
      <c r="B2248" s="7" t="s">
        <v>2241</v>
      </c>
      <c r="C2248" s="8" t="s">
        <v>5303</v>
      </c>
      <c r="D2248" s="11">
        <v>911.64972690000002</v>
      </c>
      <c r="E2248" s="11">
        <v>-143.12764469000001</v>
      </c>
      <c r="F2248" s="11">
        <v>957.49362960999997</v>
      </c>
      <c r="G2248" s="11">
        <v>10.015172890000001</v>
      </c>
      <c r="H2248" s="11">
        <v>1116.19228961</v>
      </c>
      <c r="I2248" s="11">
        <v>28.285678040000001</v>
      </c>
      <c r="J2248" s="11">
        <v>1243.9216798</v>
      </c>
      <c r="K2248" s="11">
        <v>54.149463590000003</v>
      </c>
      <c r="L2248" s="11">
        <v>1268.6291915899999</v>
      </c>
      <c r="M2248" s="11">
        <v>71.960836049999997</v>
      </c>
      <c r="N2248" s="11">
        <v>1249.9639333800001</v>
      </c>
      <c r="O2248" s="12">
        <v>186.10357396000001</v>
      </c>
      <c r="P2248" s="6">
        <f t="shared" ref="P2248:P2311" si="70">IFERROR(IF(OR(D2248&lt;0,D2248=""),"",POWER(N2248/D2248,1/5)-1),"")</f>
        <v>6.5157660606640189E-2</v>
      </c>
      <c r="Q2248" s="6" t="str">
        <f t="shared" ref="Q2248:Q2311" si="71">IFERROR(IF(OR(E2248&lt;0,E2248=""),"",POWER(O2248/E2248,1/5)-1),"")</f>
        <v/>
      </c>
    </row>
    <row r="2249" spans="1:17" x14ac:dyDescent="0.25">
      <c r="A2249" t="str">
        <f>IF(OR(AND(P2249&lt;&gt;"",P2249&gt;$P$5),AND(Q2249&lt;&gt;"",Q2249&gt;$P$5)),MAX(A$5:A2248)+1,"")</f>
        <v/>
      </c>
      <c r="B2249" s="7" t="s">
        <v>2242</v>
      </c>
      <c r="C2249" s="8" t="s">
        <v>5304</v>
      </c>
      <c r="D2249" s="11">
        <v>268.09286098000001</v>
      </c>
      <c r="E2249" s="11">
        <v>-4.3240719099999998</v>
      </c>
      <c r="F2249" s="11">
        <v>262.56714123</v>
      </c>
      <c r="G2249" s="11">
        <v>14.87281997</v>
      </c>
      <c r="H2249" s="11">
        <v>312.51441993999998</v>
      </c>
      <c r="I2249" s="11">
        <v>16.28366377</v>
      </c>
      <c r="J2249" s="11">
        <v>260.45641143</v>
      </c>
      <c r="K2249" s="11">
        <v>10.537539480000001</v>
      </c>
      <c r="L2249" s="11">
        <v>207.77152950999999</v>
      </c>
      <c r="M2249" s="11">
        <v>6.0011572500000003</v>
      </c>
      <c r="N2249" s="11">
        <v>172.19643239999999</v>
      </c>
      <c r="O2249" s="12">
        <v>3.1786775699999996</v>
      </c>
      <c r="P2249" s="6">
        <f t="shared" si="70"/>
        <v>-8.4733050835547163E-2</v>
      </c>
      <c r="Q2249" s="6" t="str">
        <f t="shared" si="71"/>
        <v/>
      </c>
    </row>
    <row r="2250" spans="1:17" x14ac:dyDescent="0.25">
      <c r="A2250" t="str">
        <f>IF(OR(AND(P2250&lt;&gt;"",P2250&gt;$P$5),AND(Q2250&lt;&gt;"",Q2250&gt;$P$5)),MAX(A$5:A2249)+1,"")</f>
        <v/>
      </c>
      <c r="B2250" s="7" t="s">
        <v>2243</v>
      </c>
      <c r="C2250" s="8" t="s">
        <v>5305</v>
      </c>
      <c r="D2250" s="11">
        <v>2564.09817875</v>
      </c>
      <c r="E2250" s="11">
        <v>3.45692493</v>
      </c>
      <c r="F2250" s="11">
        <v>2920.9283793699997</v>
      </c>
      <c r="G2250" s="11">
        <v>61.694435609999999</v>
      </c>
      <c r="H2250" s="11">
        <v>2336.2172724099996</v>
      </c>
      <c r="I2250" s="11">
        <v>5.85388267</v>
      </c>
      <c r="J2250" s="11">
        <v>2372.5631300100004</v>
      </c>
      <c r="K2250" s="11">
        <v>11.664019960000001</v>
      </c>
      <c r="L2250" s="11">
        <v>2481.2275527800002</v>
      </c>
      <c r="M2250" s="11">
        <v>11.929101810000001</v>
      </c>
      <c r="N2250" s="11">
        <v>2142.11162754</v>
      </c>
      <c r="O2250" s="12">
        <v>-186.77574909000001</v>
      </c>
      <c r="P2250" s="6">
        <f t="shared" si="70"/>
        <v>-3.5323965006657243E-2</v>
      </c>
      <c r="Q2250" s="6">
        <f t="shared" si="71"/>
        <v>-3.2208851881964295</v>
      </c>
    </row>
    <row r="2251" spans="1:17" x14ac:dyDescent="0.25">
      <c r="A2251">
        <f>IF(OR(AND(P2251&lt;&gt;"",P2251&gt;$P$5),AND(Q2251&lt;&gt;"",Q2251&gt;$P$5)),MAX(A$5:A2250)+1,"")</f>
        <v>780</v>
      </c>
      <c r="B2251" s="7" t="s">
        <v>2244</v>
      </c>
      <c r="C2251" s="8" t="s">
        <v>5306</v>
      </c>
      <c r="D2251" s="11">
        <v>2320.8523673099999</v>
      </c>
      <c r="E2251" s="11">
        <v>199.41653018</v>
      </c>
      <c r="F2251" s="11">
        <v>3428.3286058099998</v>
      </c>
      <c r="G2251" s="11">
        <v>233.15278233000001</v>
      </c>
      <c r="H2251" s="11">
        <v>3719.4068347500001</v>
      </c>
      <c r="I2251" s="11">
        <v>157.74043139</v>
      </c>
      <c r="J2251" s="11">
        <v>4164.7046147199999</v>
      </c>
      <c r="K2251" s="11">
        <v>121.56872239</v>
      </c>
      <c r="L2251" s="11">
        <v>6007.7769167599999</v>
      </c>
      <c r="M2251" s="11">
        <v>45.269340770000007</v>
      </c>
      <c r="N2251" s="11">
        <v>10825.107108040002</v>
      </c>
      <c r="O2251" s="12">
        <v>255.57428243000001</v>
      </c>
      <c r="P2251" s="6">
        <f t="shared" si="70"/>
        <v>0.36068293267476248</v>
      </c>
      <c r="Q2251" s="6">
        <f t="shared" si="71"/>
        <v>5.0875335210889716E-2</v>
      </c>
    </row>
    <row r="2252" spans="1:17" x14ac:dyDescent="0.25">
      <c r="A2252">
        <f>IF(OR(AND(P2252&lt;&gt;"",P2252&gt;$P$5),AND(Q2252&lt;&gt;"",Q2252&gt;$P$5)),MAX(A$5:A2251)+1,"")</f>
        <v>781</v>
      </c>
      <c r="B2252" s="7" t="s">
        <v>2245</v>
      </c>
      <c r="C2252" s="8" t="s">
        <v>5307</v>
      </c>
      <c r="D2252" s="11">
        <v>1884.31559444</v>
      </c>
      <c r="E2252" s="11">
        <v>50.395487000000003</v>
      </c>
      <c r="F2252" s="11">
        <v>2985.5288720799999</v>
      </c>
      <c r="G2252" s="11">
        <v>37.189231899999996</v>
      </c>
      <c r="H2252" s="11">
        <v>4225.9248145199999</v>
      </c>
      <c r="I2252" s="11">
        <v>29.967089179999999</v>
      </c>
      <c r="J2252" s="11">
        <v>5426.5814367799994</v>
      </c>
      <c r="K2252" s="11">
        <v>79.879958849999994</v>
      </c>
      <c r="L2252" s="11">
        <v>6880.7053217399998</v>
      </c>
      <c r="M2252" s="11">
        <v>85.429880280000006</v>
      </c>
      <c r="N2252" s="11">
        <v>7742.7180913100001</v>
      </c>
      <c r="O2252" s="12">
        <v>63.950322399999997</v>
      </c>
      <c r="P2252" s="6">
        <f t="shared" si="70"/>
        <v>0.32662433932633261</v>
      </c>
      <c r="Q2252" s="6">
        <f t="shared" si="71"/>
        <v>4.8794058501218762E-2</v>
      </c>
    </row>
    <row r="2253" spans="1:17" x14ac:dyDescent="0.25">
      <c r="A2253" t="str">
        <f>IF(OR(AND(P2253&lt;&gt;"",P2253&gt;$P$5),AND(Q2253&lt;&gt;"",Q2253&gt;$P$5)),MAX(A$5:A2252)+1,"")</f>
        <v/>
      </c>
      <c r="B2253" s="7" t="s">
        <v>2246</v>
      </c>
      <c r="C2253" s="8" t="s">
        <v>5308</v>
      </c>
      <c r="D2253" s="11">
        <v>1518.8269710499999</v>
      </c>
      <c r="E2253" s="11">
        <v>255.85864995</v>
      </c>
      <c r="F2253" s="11">
        <v>1545.9886658199998</v>
      </c>
      <c r="G2253" s="11">
        <v>153.22146971999999</v>
      </c>
      <c r="H2253" s="11">
        <v>1349.0242025</v>
      </c>
      <c r="I2253" s="11">
        <v>18.273006579999997</v>
      </c>
      <c r="J2253" s="11">
        <v>1637.93427417</v>
      </c>
      <c r="K2253" s="11">
        <v>115.26766562</v>
      </c>
      <c r="L2253" s="11">
        <v>1870.0292998099999</v>
      </c>
      <c r="M2253" s="11">
        <v>164.34417375999999</v>
      </c>
      <c r="N2253" s="11">
        <v>1926.4147945</v>
      </c>
      <c r="O2253" s="12">
        <v>39.876203520000004</v>
      </c>
      <c r="P2253" s="6">
        <f t="shared" si="70"/>
        <v>4.8692835165904835E-2</v>
      </c>
      <c r="Q2253" s="6">
        <f t="shared" si="71"/>
        <v>-0.310486553466507</v>
      </c>
    </row>
    <row r="2254" spans="1:17" x14ac:dyDescent="0.25">
      <c r="A2254" t="str">
        <f>IF(OR(AND(P2254&lt;&gt;"",P2254&gt;$P$5),AND(Q2254&lt;&gt;"",Q2254&gt;$P$5)),MAX(A$5:A2253)+1,"")</f>
        <v/>
      </c>
      <c r="B2254" s="7" t="s">
        <v>2247</v>
      </c>
      <c r="C2254" s="8" t="s">
        <v>5309</v>
      </c>
      <c r="D2254" s="11">
        <v>843.27849636999997</v>
      </c>
      <c r="E2254" s="11">
        <v>93.289749629999989</v>
      </c>
      <c r="F2254" s="11">
        <v>993.18408134000003</v>
      </c>
      <c r="G2254" s="11">
        <v>98.710289469999992</v>
      </c>
      <c r="H2254" s="11">
        <v>1041.5015257100001</v>
      </c>
      <c r="I2254" s="11">
        <v>100.69251733</v>
      </c>
      <c r="J2254" s="11">
        <v>1187.6661768900001</v>
      </c>
      <c r="K2254" s="11">
        <v>99.570043760000004</v>
      </c>
      <c r="L2254" s="11">
        <v>1448.47822333</v>
      </c>
      <c r="M2254" s="11">
        <v>148.32333456000001</v>
      </c>
      <c r="N2254" s="11">
        <v>1617.67478428</v>
      </c>
      <c r="O2254" s="12">
        <v>189.54237194000001</v>
      </c>
      <c r="P2254" s="6">
        <f t="shared" si="70"/>
        <v>0.13915819294160503</v>
      </c>
      <c r="Q2254" s="6">
        <f t="shared" si="71"/>
        <v>0.1523236536844752</v>
      </c>
    </row>
    <row r="2255" spans="1:17" x14ac:dyDescent="0.25">
      <c r="A2255" t="str">
        <f>IF(OR(AND(P2255&lt;&gt;"",P2255&gt;$P$5),AND(Q2255&lt;&gt;"",Q2255&gt;$P$5)),MAX(A$5:A2254)+1,"")</f>
        <v/>
      </c>
      <c r="B2255" s="7" t="s">
        <v>2248</v>
      </c>
      <c r="C2255" s="8" t="s">
        <v>5310</v>
      </c>
      <c r="D2255" s="11">
        <v>454.96795455</v>
      </c>
      <c r="E2255" s="11">
        <v>7.4005134800000008</v>
      </c>
      <c r="F2255" s="11">
        <v>379.04091232999997</v>
      </c>
      <c r="G2255" s="11">
        <v>-760.22823480999989</v>
      </c>
      <c r="H2255" s="11">
        <v>303.46044879000004</v>
      </c>
      <c r="I2255" s="11">
        <v>603.49064317999989</v>
      </c>
      <c r="J2255" s="11">
        <v>300.88045980000004</v>
      </c>
      <c r="K2255" s="11">
        <v>7.1970217099999996</v>
      </c>
      <c r="L2255" s="11">
        <v>289.32687750000002</v>
      </c>
      <c r="M2255" s="11">
        <v>2.2009759199999999</v>
      </c>
      <c r="N2255" s="11">
        <v>250.60732453999998</v>
      </c>
      <c r="O2255" s="12">
        <v>-35.797740950000005</v>
      </c>
      <c r="P2255" s="6">
        <f t="shared" si="70"/>
        <v>-0.11243004958770486</v>
      </c>
      <c r="Q2255" s="6">
        <f t="shared" si="71"/>
        <v>-2.3706253293662334</v>
      </c>
    </row>
    <row r="2256" spans="1:17" x14ac:dyDescent="0.25">
      <c r="A2256" t="str">
        <f>IF(OR(AND(P2256&lt;&gt;"",P2256&gt;$P$5),AND(Q2256&lt;&gt;"",Q2256&gt;$P$5)),MAX(A$5:A2255)+1,"")</f>
        <v/>
      </c>
      <c r="B2256" s="7" t="s">
        <v>2249</v>
      </c>
      <c r="C2256" s="8" t="s">
        <v>5311</v>
      </c>
      <c r="D2256" s="11">
        <v>859.74811290999992</v>
      </c>
      <c r="E2256" s="11">
        <v>60.819962780000004</v>
      </c>
      <c r="F2256" s="11">
        <v>781.77101850999998</v>
      </c>
      <c r="G2256" s="11">
        <v>73.336973090000001</v>
      </c>
      <c r="H2256" s="11">
        <v>829.83561813999995</v>
      </c>
      <c r="I2256" s="11">
        <v>73.89518695000001</v>
      </c>
      <c r="J2256" s="11">
        <v>918.20149975000004</v>
      </c>
      <c r="K2256" s="11">
        <v>75.389550849999992</v>
      </c>
      <c r="L2256" s="11">
        <v>758.0680464400001</v>
      </c>
      <c r="M2256" s="11">
        <v>42.543352329999998</v>
      </c>
      <c r="N2256" s="11">
        <v>637.73230102000002</v>
      </c>
      <c r="O2256" s="12">
        <v>22.725789510000002</v>
      </c>
      <c r="P2256" s="6">
        <f t="shared" si="70"/>
        <v>-5.7994503967519151E-2</v>
      </c>
      <c r="Q2256" s="6">
        <f t="shared" si="71"/>
        <v>-0.17871372343466596</v>
      </c>
    </row>
    <row r="2257" spans="1:17" x14ac:dyDescent="0.25">
      <c r="A2257">
        <f>IF(OR(AND(P2257&lt;&gt;"",P2257&gt;$P$5),AND(Q2257&lt;&gt;"",Q2257&gt;$P$5)),MAX(A$5:A2256)+1,"")</f>
        <v>782</v>
      </c>
      <c r="B2257" s="7" t="s">
        <v>2250</v>
      </c>
      <c r="C2257" s="8" t="s">
        <v>5312</v>
      </c>
      <c r="D2257" s="11">
        <v>322.15362066</v>
      </c>
      <c r="E2257" s="11">
        <v>30.966585379999998</v>
      </c>
      <c r="F2257" s="11">
        <v>317.43627206000002</v>
      </c>
      <c r="G2257" s="11">
        <v>23.582570820000001</v>
      </c>
      <c r="H2257" s="11">
        <v>365.00105685</v>
      </c>
      <c r="I2257" s="11">
        <v>21.43670036</v>
      </c>
      <c r="J2257" s="11">
        <v>376.92224129000004</v>
      </c>
      <c r="K2257" s="11">
        <v>22.528632760000001</v>
      </c>
      <c r="L2257" s="11">
        <v>399.11255525999997</v>
      </c>
      <c r="M2257" s="11">
        <v>12.581186240000001</v>
      </c>
      <c r="N2257" s="11">
        <v>17598.361217990001</v>
      </c>
      <c r="O2257" s="12">
        <v>805.00327629999992</v>
      </c>
      <c r="P2257" s="6">
        <f t="shared" si="70"/>
        <v>1.2257779832606222</v>
      </c>
      <c r="Q2257" s="6">
        <f t="shared" si="71"/>
        <v>0.91858420928265239</v>
      </c>
    </row>
    <row r="2258" spans="1:17" x14ac:dyDescent="0.25">
      <c r="A2258" t="str">
        <f>IF(OR(AND(P2258&lt;&gt;"",P2258&gt;$P$5),AND(Q2258&lt;&gt;"",Q2258&gt;$P$5)),MAX(A$5:A2257)+1,"")</f>
        <v/>
      </c>
      <c r="B2258" s="7" t="s">
        <v>2251</v>
      </c>
      <c r="C2258" s="8" t="s">
        <v>5313</v>
      </c>
      <c r="D2258" s="11">
        <v>774.11066549999998</v>
      </c>
      <c r="E2258" s="11">
        <v>142.78772793000002</v>
      </c>
      <c r="F2258" s="11">
        <v>880.86625978999996</v>
      </c>
      <c r="G2258" s="11">
        <v>207.49034922999999</v>
      </c>
      <c r="H2258" s="11">
        <v>1028.68187741</v>
      </c>
      <c r="I2258" s="11">
        <v>216.70590369999999</v>
      </c>
      <c r="J2258" s="11">
        <v>969.33176819000005</v>
      </c>
      <c r="K2258" s="11">
        <v>114.94929232</v>
      </c>
      <c r="L2258" s="11">
        <v>881.25460483000006</v>
      </c>
      <c r="M2258" s="11">
        <v>20.577184899999999</v>
      </c>
      <c r="N2258" s="11">
        <v>986.96742393</v>
      </c>
      <c r="O2258" s="12">
        <v>35.193899539999997</v>
      </c>
      <c r="P2258" s="6">
        <f t="shared" si="70"/>
        <v>4.9784010097335463E-2</v>
      </c>
      <c r="Q2258" s="6">
        <f t="shared" si="71"/>
        <v>-0.24428976979435479</v>
      </c>
    </row>
    <row r="2259" spans="1:17" x14ac:dyDescent="0.25">
      <c r="A2259" t="str">
        <f>IF(OR(AND(P2259&lt;&gt;"",P2259&gt;$P$5),AND(Q2259&lt;&gt;"",Q2259&gt;$P$5)),MAX(A$5:A2258)+1,"")</f>
        <v/>
      </c>
      <c r="B2259" s="7" t="s">
        <v>2252</v>
      </c>
      <c r="C2259" s="8" t="s">
        <v>5314</v>
      </c>
      <c r="D2259" s="11">
        <v>582.35816751000004</v>
      </c>
      <c r="E2259" s="11">
        <v>36.386487350000003</v>
      </c>
      <c r="F2259" s="11">
        <v>763.97355424</v>
      </c>
      <c r="G2259" s="11">
        <v>49.770436600000004</v>
      </c>
      <c r="H2259" s="11">
        <v>698.37751229999992</v>
      </c>
      <c r="I2259" s="11">
        <v>29.234447230000001</v>
      </c>
      <c r="J2259" s="11">
        <v>756.23384033000002</v>
      </c>
      <c r="K2259" s="11">
        <v>33.784634250000003</v>
      </c>
      <c r="L2259" s="11">
        <v>910.52943434999997</v>
      </c>
      <c r="M2259" s="11">
        <v>48.585228310000005</v>
      </c>
      <c r="N2259" s="11">
        <v>868.73337021000009</v>
      </c>
      <c r="O2259" s="12">
        <v>16.740226939999999</v>
      </c>
      <c r="P2259" s="6">
        <f t="shared" si="70"/>
        <v>8.3276362241589519E-2</v>
      </c>
      <c r="Q2259" s="6">
        <f t="shared" si="71"/>
        <v>-0.14382164977011602</v>
      </c>
    </row>
    <row r="2260" spans="1:17" x14ac:dyDescent="0.25">
      <c r="A2260" t="str">
        <f>IF(OR(AND(P2260&lt;&gt;"",P2260&gt;$P$5),AND(Q2260&lt;&gt;"",Q2260&gt;$P$5)),MAX(A$5:A2259)+1,"")</f>
        <v/>
      </c>
      <c r="B2260" s="7" t="s">
        <v>2253</v>
      </c>
      <c r="C2260" s="8" t="s">
        <v>5315</v>
      </c>
      <c r="D2260" s="11">
        <v>8121.8458361700004</v>
      </c>
      <c r="E2260" s="11">
        <v>152.62832097999998</v>
      </c>
      <c r="F2260" s="11">
        <v>10229.50627811</v>
      </c>
      <c r="G2260" s="11">
        <v>234.10208531999999</v>
      </c>
      <c r="H2260" s="11">
        <v>9022.9702134199997</v>
      </c>
      <c r="I2260" s="11">
        <v>272.98531624000003</v>
      </c>
      <c r="J2260" s="11">
        <v>8538.180584149999</v>
      </c>
      <c r="K2260" s="11">
        <v>313.06160312999998</v>
      </c>
      <c r="L2260" s="11">
        <v>8166.8368333900007</v>
      </c>
      <c r="M2260" s="11">
        <v>331.79767506999997</v>
      </c>
      <c r="N2260" s="11">
        <v>6357.8512349299999</v>
      </c>
      <c r="O2260" s="12">
        <v>247.23405384999998</v>
      </c>
      <c r="P2260" s="6">
        <f t="shared" si="70"/>
        <v>-4.7793538888670994E-2</v>
      </c>
      <c r="Q2260" s="6">
        <f t="shared" si="71"/>
        <v>0.10127208948398914</v>
      </c>
    </row>
    <row r="2261" spans="1:17" x14ac:dyDescent="0.25">
      <c r="A2261" t="str">
        <f>IF(OR(AND(P2261&lt;&gt;"",P2261&gt;$P$5),AND(Q2261&lt;&gt;"",Q2261&gt;$P$5)),MAX(A$5:A2260)+1,"")</f>
        <v/>
      </c>
      <c r="B2261" s="7" t="s">
        <v>2254</v>
      </c>
      <c r="C2261" s="8" t="s">
        <v>5316</v>
      </c>
      <c r="D2261" s="11">
        <v>2733.5753533299999</v>
      </c>
      <c r="E2261" s="11">
        <v>81.700305049999997</v>
      </c>
      <c r="F2261" s="11">
        <v>3352.5811290900001</v>
      </c>
      <c r="G2261" s="11">
        <v>133.31132274999999</v>
      </c>
      <c r="H2261" s="11">
        <v>5943.4554178599992</v>
      </c>
      <c r="I2261" s="11">
        <v>71.47585570999999</v>
      </c>
      <c r="J2261" s="11">
        <v>5714.94827962</v>
      </c>
      <c r="K2261" s="11">
        <v>14.189829699999999</v>
      </c>
      <c r="L2261" s="11">
        <v>5271.7480176400004</v>
      </c>
      <c r="M2261" s="11">
        <v>-206.42053994</v>
      </c>
      <c r="N2261" s="11">
        <v>5576.9981947599999</v>
      </c>
      <c r="O2261" s="12">
        <v>148.79317408</v>
      </c>
      <c r="P2261" s="6">
        <f t="shared" si="70"/>
        <v>0.15327769006123115</v>
      </c>
      <c r="Q2261" s="6">
        <f t="shared" si="71"/>
        <v>0.12738399763127384</v>
      </c>
    </row>
    <row r="2262" spans="1:17" x14ac:dyDescent="0.25">
      <c r="A2262" t="str">
        <f>IF(OR(AND(P2262&lt;&gt;"",P2262&gt;$P$5),AND(Q2262&lt;&gt;"",Q2262&gt;$P$5)),MAX(A$5:A2261)+1,"")</f>
        <v/>
      </c>
      <c r="B2262" s="7" t="s">
        <v>2255</v>
      </c>
      <c r="C2262" s="8" t="s">
        <v>5317</v>
      </c>
      <c r="D2262" s="11">
        <v>3155.7531479999998</v>
      </c>
      <c r="E2262" s="11">
        <v>141.93468081999998</v>
      </c>
      <c r="F2262" s="11">
        <v>3675.2455416100001</v>
      </c>
      <c r="G2262" s="11">
        <v>136.38415456999999</v>
      </c>
      <c r="H2262" s="11">
        <v>3381.2247576199998</v>
      </c>
      <c r="I2262" s="11">
        <v>82.893048040000011</v>
      </c>
      <c r="J2262" s="11">
        <v>3324.9862963299997</v>
      </c>
      <c r="K2262" s="11">
        <v>75.664434900000003</v>
      </c>
      <c r="L2262" s="11">
        <v>3144.34484746</v>
      </c>
      <c r="M2262" s="11">
        <v>83.227280950000008</v>
      </c>
      <c r="N2262" s="11">
        <v>3398.7101933200001</v>
      </c>
      <c r="O2262" s="12">
        <v>111.45559742</v>
      </c>
      <c r="P2262" s="6">
        <f t="shared" si="70"/>
        <v>1.494433061987599E-2</v>
      </c>
      <c r="Q2262" s="6">
        <f t="shared" si="71"/>
        <v>-4.7197974473129012E-2</v>
      </c>
    </row>
    <row r="2263" spans="1:17" x14ac:dyDescent="0.25">
      <c r="A2263" t="str">
        <f>IF(OR(AND(P2263&lt;&gt;"",P2263&gt;$P$5),AND(Q2263&lt;&gt;"",Q2263&gt;$P$5)),MAX(A$5:A2262)+1,"")</f>
        <v/>
      </c>
      <c r="B2263" s="7" t="s">
        <v>2256</v>
      </c>
      <c r="C2263" s="8" t="s">
        <v>5318</v>
      </c>
      <c r="D2263" s="11">
        <v>295.12511345999997</v>
      </c>
      <c r="E2263" s="11">
        <v>5.7751592800000005</v>
      </c>
      <c r="F2263" s="11">
        <v>357.57723923000003</v>
      </c>
      <c r="G2263" s="11">
        <v>6.58727061</v>
      </c>
      <c r="H2263" s="11">
        <v>353.72594622000003</v>
      </c>
      <c r="I2263" s="11">
        <v>6.1103788200000002</v>
      </c>
      <c r="J2263" s="11">
        <v>233.52062534000001</v>
      </c>
      <c r="K2263" s="11">
        <v>-61.968154219999995</v>
      </c>
      <c r="L2263" s="11">
        <v>161.38645054</v>
      </c>
      <c r="M2263" s="11">
        <v>7.2162178899999994</v>
      </c>
      <c r="N2263" s="11">
        <v>203.04043086000001</v>
      </c>
      <c r="O2263" s="12">
        <v>-39.529770110000001</v>
      </c>
      <c r="P2263" s="6">
        <f t="shared" si="70"/>
        <v>-7.2069880012465837E-2</v>
      </c>
      <c r="Q2263" s="6">
        <f t="shared" si="71"/>
        <v>-2.4691700432914976</v>
      </c>
    </row>
    <row r="2264" spans="1:17" x14ac:dyDescent="0.25">
      <c r="A2264" t="str">
        <f>IF(OR(AND(P2264&lt;&gt;"",P2264&gt;$P$5),AND(Q2264&lt;&gt;"",Q2264&gt;$P$5)),MAX(A$5:A2263)+1,"")</f>
        <v/>
      </c>
      <c r="B2264" s="7" t="s">
        <v>2257</v>
      </c>
      <c r="C2264" s="8" t="s">
        <v>5319</v>
      </c>
      <c r="D2264" s="11">
        <v>3464.2181615100003</v>
      </c>
      <c r="E2264" s="11">
        <v>94.179026120000003</v>
      </c>
      <c r="F2264" s="11">
        <v>3581.2686633600001</v>
      </c>
      <c r="G2264" s="11">
        <v>70.644198689999996</v>
      </c>
      <c r="H2264" s="11">
        <v>3042.8430137800001</v>
      </c>
      <c r="I2264" s="11">
        <v>-115.48037267000001</v>
      </c>
      <c r="J2264" s="11">
        <v>3973.7673503000001</v>
      </c>
      <c r="K2264" s="11">
        <v>44.573085159999998</v>
      </c>
      <c r="L2264" s="11">
        <v>3932.9084945700001</v>
      </c>
      <c r="M2264" s="11">
        <v>59.258127930000001</v>
      </c>
      <c r="N2264" s="11">
        <v>3786.4347246799998</v>
      </c>
      <c r="O2264" s="12">
        <v>120.51041413</v>
      </c>
      <c r="P2264" s="6">
        <f t="shared" si="70"/>
        <v>1.7946721606339144E-2</v>
      </c>
      <c r="Q2264" s="6">
        <f t="shared" si="71"/>
        <v>5.0543588851081234E-2</v>
      </c>
    </row>
    <row r="2265" spans="1:17" x14ac:dyDescent="0.25">
      <c r="A2265" t="str">
        <f>IF(OR(AND(P2265&lt;&gt;"",P2265&gt;$P$5),AND(Q2265&lt;&gt;"",Q2265&gt;$P$5)),MAX(A$5:A2264)+1,"")</f>
        <v/>
      </c>
      <c r="B2265" s="7" t="s">
        <v>2258</v>
      </c>
      <c r="C2265" s="8" t="s">
        <v>5320</v>
      </c>
      <c r="D2265" s="11">
        <v>1555.20983359</v>
      </c>
      <c r="E2265" s="11">
        <v>19.484878390000002</v>
      </c>
      <c r="F2265" s="11">
        <v>2382.4307583699997</v>
      </c>
      <c r="G2265" s="11">
        <v>16.452106099999998</v>
      </c>
      <c r="H2265" s="11">
        <v>1681.64804458</v>
      </c>
      <c r="I2265" s="11">
        <v>-57.94308247</v>
      </c>
      <c r="J2265" s="11">
        <v>1130.7114603599998</v>
      </c>
      <c r="K2265" s="11">
        <v>10.19519698</v>
      </c>
      <c r="L2265" s="11">
        <v>854.70672537999997</v>
      </c>
      <c r="M2265" s="11">
        <v>-45.938879219999997</v>
      </c>
      <c r="N2265" s="11">
        <v>1124.7895397100001</v>
      </c>
      <c r="O2265" s="12">
        <v>7.4638325199999995</v>
      </c>
      <c r="P2265" s="6">
        <f t="shared" si="70"/>
        <v>-6.2747829058454552E-2</v>
      </c>
      <c r="Q2265" s="6">
        <f t="shared" si="71"/>
        <v>-0.17462209802601136</v>
      </c>
    </row>
    <row r="2266" spans="1:17" x14ac:dyDescent="0.25">
      <c r="A2266">
        <f>IF(OR(AND(P2266&lt;&gt;"",P2266&gt;$P$5),AND(Q2266&lt;&gt;"",Q2266&gt;$P$5)),MAX(A$5:A2265)+1,"")</f>
        <v>783</v>
      </c>
      <c r="B2266" s="7" t="s">
        <v>2259</v>
      </c>
      <c r="C2266" s="8" t="s">
        <v>5321</v>
      </c>
      <c r="D2266" s="11">
        <v>979.44376684000008</v>
      </c>
      <c r="E2266" s="11">
        <v>86.382779739999989</v>
      </c>
      <c r="F2266" s="11">
        <v>1256.5272713499999</v>
      </c>
      <c r="G2266" s="11">
        <v>82.821345840000006</v>
      </c>
      <c r="H2266" s="11">
        <v>1583.4227334700001</v>
      </c>
      <c r="I2266" s="11">
        <v>120.16448328</v>
      </c>
      <c r="J2266" s="11">
        <v>1972.85508534</v>
      </c>
      <c r="K2266" s="11">
        <v>123.76786222</v>
      </c>
      <c r="L2266" s="11">
        <v>2194.2404705200001</v>
      </c>
      <c r="M2266" s="11">
        <v>105.09291033</v>
      </c>
      <c r="N2266" s="11">
        <v>2446.6840746799999</v>
      </c>
      <c r="O2266" s="12">
        <v>92.959633999999994</v>
      </c>
      <c r="P2266" s="6">
        <f t="shared" si="70"/>
        <v>0.20093548563358188</v>
      </c>
      <c r="Q2266" s="6">
        <f t="shared" si="71"/>
        <v>1.4783614120771782E-2</v>
      </c>
    </row>
    <row r="2267" spans="1:17" x14ac:dyDescent="0.25">
      <c r="A2267" t="str">
        <f>IF(OR(AND(P2267&lt;&gt;"",P2267&gt;$P$5),AND(Q2267&lt;&gt;"",Q2267&gt;$P$5)),MAX(A$5:A2266)+1,"")</f>
        <v/>
      </c>
      <c r="B2267" s="7" t="s">
        <v>2260</v>
      </c>
      <c r="C2267" s="8" t="s">
        <v>5322</v>
      </c>
      <c r="D2267" s="11">
        <v>3431.1251214499998</v>
      </c>
      <c r="E2267" s="11">
        <v>251.94366488999998</v>
      </c>
      <c r="F2267" s="11">
        <v>4286.3178232999999</v>
      </c>
      <c r="G2267" s="11">
        <v>198.63058549000002</v>
      </c>
      <c r="H2267" s="11">
        <v>4882.6571705699998</v>
      </c>
      <c r="I2267" s="11">
        <v>117.34598358</v>
      </c>
      <c r="J2267" s="11">
        <v>5632.8241263800001</v>
      </c>
      <c r="K2267" s="11">
        <v>134.53809459000001</v>
      </c>
      <c r="L2267" s="11">
        <v>6553.5878106700002</v>
      </c>
      <c r="M2267" s="11">
        <v>137.12284221000002</v>
      </c>
      <c r="N2267" s="11">
        <v>7244.7851697899996</v>
      </c>
      <c r="O2267" s="12">
        <v>137.47613683</v>
      </c>
      <c r="P2267" s="6">
        <f t="shared" si="70"/>
        <v>0.16122878096626758</v>
      </c>
      <c r="Q2267" s="6">
        <f t="shared" si="71"/>
        <v>-0.11409984956666031</v>
      </c>
    </row>
    <row r="2268" spans="1:17" x14ac:dyDescent="0.25">
      <c r="A2268" t="str">
        <f>IF(OR(AND(P2268&lt;&gt;"",P2268&gt;$P$5),AND(Q2268&lt;&gt;"",Q2268&gt;$P$5)),MAX(A$5:A2267)+1,"")</f>
        <v/>
      </c>
      <c r="B2268" s="7" t="s">
        <v>2261</v>
      </c>
      <c r="C2268" s="8" t="s">
        <v>5323</v>
      </c>
      <c r="D2268" s="11">
        <v>4192.0301088300002</v>
      </c>
      <c r="E2268" s="11">
        <v>231.25304208</v>
      </c>
      <c r="F2268" s="11">
        <v>5132.0388858000006</v>
      </c>
      <c r="G2268" s="11">
        <v>154.88290594</v>
      </c>
      <c r="H2268" s="11">
        <v>5823.3549358700002</v>
      </c>
      <c r="I2268" s="11">
        <v>215.88822744999999</v>
      </c>
      <c r="J2268" s="11">
        <v>6559.2216622299993</v>
      </c>
      <c r="K2268" s="11">
        <v>520.49707739999997</v>
      </c>
      <c r="L2268" s="11">
        <v>6807.6969394200005</v>
      </c>
      <c r="M2268" s="11">
        <v>292.66921143999997</v>
      </c>
      <c r="N2268" s="11">
        <v>3116.4529670300003</v>
      </c>
      <c r="O2268" s="12">
        <v>348.54545200000001</v>
      </c>
      <c r="P2268" s="6">
        <f t="shared" si="70"/>
        <v>-5.7574048484650309E-2</v>
      </c>
      <c r="Q2268" s="6">
        <f t="shared" si="71"/>
        <v>8.5511410961144341E-2</v>
      </c>
    </row>
    <row r="2269" spans="1:17" x14ac:dyDescent="0.25">
      <c r="A2269">
        <f>IF(OR(AND(P2269&lt;&gt;"",P2269&gt;$P$5),AND(Q2269&lt;&gt;"",Q2269&gt;$P$5)),MAX(A$5:A2268)+1,"")</f>
        <v>784</v>
      </c>
      <c r="B2269" s="7" t="s">
        <v>2262</v>
      </c>
      <c r="C2269" s="8" t="s">
        <v>5324</v>
      </c>
      <c r="D2269" s="11">
        <v>3255.0031486500002</v>
      </c>
      <c r="E2269" s="11">
        <v>48.730455620000001</v>
      </c>
      <c r="F2269" s="11">
        <v>4074.7552826900001</v>
      </c>
      <c r="G2269" s="11">
        <v>69.378450010000009</v>
      </c>
      <c r="H2269" s="11">
        <v>4727.3662342799998</v>
      </c>
      <c r="I2269" s="11">
        <v>77.811834290000007</v>
      </c>
      <c r="J2269" s="11">
        <v>5223.6748808100001</v>
      </c>
      <c r="K2269" s="11">
        <v>116.35877519</v>
      </c>
      <c r="L2269" s="11">
        <v>5748.02259804</v>
      </c>
      <c r="M2269" s="11">
        <v>144.35189897000001</v>
      </c>
      <c r="N2269" s="11">
        <v>5750.6453020099998</v>
      </c>
      <c r="O2269" s="12">
        <v>175.07872760000001</v>
      </c>
      <c r="P2269" s="6">
        <f t="shared" si="70"/>
        <v>0.12055462809716899</v>
      </c>
      <c r="Q2269" s="6">
        <f t="shared" si="71"/>
        <v>0.29147671970671785</v>
      </c>
    </row>
    <row r="2270" spans="1:17" x14ac:dyDescent="0.25">
      <c r="A2270">
        <f>IF(OR(AND(P2270&lt;&gt;"",P2270&gt;$P$5),AND(Q2270&lt;&gt;"",Q2270&gt;$P$5)),MAX(A$5:A2269)+1,"")</f>
        <v>785</v>
      </c>
      <c r="B2270" s="7" t="s">
        <v>2263</v>
      </c>
      <c r="C2270" s="8" t="s">
        <v>5325</v>
      </c>
      <c r="D2270" s="11">
        <v>1158.64059198</v>
      </c>
      <c r="E2270" s="11">
        <v>25.468083679999999</v>
      </c>
      <c r="F2270" s="11">
        <v>1559.17392313</v>
      </c>
      <c r="G2270" s="11">
        <v>53.429822280000003</v>
      </c>
      <c r="H2270" s="11">
        <v>1326.6634834900001</v>
      </c>
      <c r="I2270" s="11">
        <v>22.729253329999999</v>
      </c>
      <c r="J2270" s="11">
        <v>1179.70987094</v>
      </c>
      <c r="K2270" s="11">
        <v>21.44778075</v>
      </c>
      <c r="L2270" s="11">
        <v>5809.3217480000003</v>
      </c>
      <c r="M2270" s="11">
        <v>795.39924501999997</v>
      </c>
      <c r="N2270" s="11">
        <v>7157.5667326400007</v>
      </c>
      <c r="O2270" s="12">
        <v>1063.3377869000001</v>
      </c>
      <c r="P2270" s="6">
        <f t="shared" si="70"/>
        <v>0.43933979590951999</v>
      </c>
      <c r="Q2270" s="6">
        <f t="shared" si="71"/>
        <v>1.109283696487068</v>
      </c>
    </row>
    <row r="2271" spans="1:17" x14ac:dyDescent="0.25">
      <c r="A2271">
        <f>IF(OR(AND(P2271&lt;&gt;"",P2271&gt;$P$5),AND(Q2271&lt;&gt;"",Q2271&gt;$P$5)),MAX(A$5:A2270)+1,"")</f>
        <v>786</v>
      </c>
      <c r="B2271" s="7" t="s">
        <v>2264</v>
      </c>
      <c r="C2271" s="8" t="s">
        <v>5326</v>
      </c>
      <c r="D2271" s="11">
        <v>280.66076844999998</v>
      </c>
      <c r="E2271" s="11">
        <v>39.294492380000001</v>
      </c>
      <c r="F2271" s="11">
        <v>257.43018474000002</v>
      </c>
      <c r="G2271" s="11">
        <v>21.48550212</v>
      </c>
      <c r="H2271" s="11">
        <v>247.81871312999999</v>
      </c>
      <c r="I2271" s="11">
        <v>-45.01953228</v>
      </c>
      <c r="J2271" s="11">
        <v>232.82941578999998</v>
      </c>
      <c r="K2271" s="11">
        <v>14.80394085</v>
      </c>
      <c r="L2271" s="11">
        <v>3156.8078680399999</v>
      </c>
      <c r="M2271" s="11">
        <v>1812.38654705</v>
      </c>
      <c r="N2271" s="11">
        <v>3574.2164703899998</v>
      </c>
      <c r="O2271" s="12">
        <v>1901.25824014</v>
      </c>
      <c r="P2271" s="6">
        <f t="shared" si="70"/>
        <v>0.66341199295545406</v>
      </c>
      <c r="Q2271" s="6">
        <f t="shared" si="71"/>
        <v>1.1724104604283916</v>
      </c>
    </row>
    <row r="2272" spans="1:17" x14ac:dyDescent="0.25">
      <c r="A2272">
        <f>IF(OR(AND(P2272&lt;&gt;"",P2272&gt;$P$5),AND(Q2272&lt;&gt;"",Q2272&gt;$P$5)),MAX(A$5:A2271)+1,"")</f>
        <v>787</v>
      </c>
      <c r="B2272" s="7" t="s">
        <v>2265</v>
      </c>
      <c r="C2272" s="8" t="s">
        <v>5327</v>
      </c>
      <c r="D2272" s="11">
        <v>1566.92141853</v>
      </c>
      <c r="E2272" s="11">
        <v>134.05867965000002</v>
      </c>
      <c r="F2272" s="11">
        <v>1842.81409093</v>
      </c>
      <c r="G2272" s="11">
        <v>153.70509118000001</v>
      </c>
      <c r="H2272" s="11">
        <v>2218.6626906300003</v>
      </c>
      <c r="I2272" s="11">
        <v>194.06382718999998</v>
      </c>
      <c r="J2272" s="11">
        <v>3004.5808347900002</v>
      </c>
      <c r="K2272" s="11">
        <v>377.58196162000002</v>
      </c>
      <c r="L2272" s="11">
        <v>2820.49031182</v>
      </c>
      <c r="M2272" s="11">
        <v>454.68128297000004</v>
      </c>
      <c r="N2272" s="11">
        <v>3114.1297001399998</v>
      </c>
      <c r="O2272" s="12">
        <v>455.08574780999999</v>
      </c>
      <c r="P2272" s="6">
        <f t="shared" si="70"/>
        <v>0.14724954966647874</v>
      </c>
      <c r="Q2272" s="6">
        <f t="shared" si="71"/>
        <v>0.27690815143509528</v>
      </c>
    </row>
    <row r="2273" spans="1:17" x14ac:dyDescent="0.25">
      <c r="A2273">
        <f>IF(OR(AND(P2273&lt;&gt;"",P2273&gt;$P$5),AND(Q2273&lt;&gt;"",Q2273&gt;$P$5)),MAX(A$5:A2272)+1,"")</f>
        <v>788</v>
      </c>
      <c r="B2273" s="7" t="s">
        <v>2266</v>
      </c>
      <c r="C2273" s="8" t="s">
        <v>5328</v>
      </c>
      <c r="D2273" s="11">
        <v>2085.0612762400001</v>
      </c>
      <c r="E2273" s="11">
        <v>162.74485100000001</v>
      </c>
      <c r="F2273" s="11">
        <v>6688.6437408500005</v>
      </c>
      <c r="G2273" s="11">
        <v>243.46894713</v>
      </c>
      <c r="H2273" s="11">
        <v>7804.2755905499998</v>
      </c>
      <c r="I2273" s="11">
        <v>345.01749431000002</v>
      </c>
      <c r="J2273" s="11">
        <v>8586.5332238400006</v>
      </c>
      <c r="K2273" s="11">
        <v>291.04279330999998</v>
      </c>
      <c r="L2273" s="11">
        <v>10419.549146200001</v>
      </c>
      <c r="M2273" s="11">
        <v>344.15636201000001</v>
      </c>
      <c r="N2273" s="11">
        <v>13563.27268378</v>
      </c>
      <c r="O2273" s="12">
        <v>572.81584815999997</v>
      </c>
      <c r="P2273" s="6">
        <f t="shared" si="70"/>
        <v>0.4542836921073754</v>
      </c>
      <c r="Q2273" s="6">
        <f t="shared" si="71"/>
        <v>0.28617941233186062</v>
      </c>
    </row>
    <row r="2274" spans="1:17" x14ac:dyDescent="0.25">
      <c r="A2274" t="str">
        <f>IF(OR(AND(P2274&lt;&gt;"",P2274&gt;$P$5),AND(Q2274&lt;&gt;"",Q2274&gt;$P$5)),MAX(A$5:A2273)+1,"")</f>
        <v/>
      </c>
      <c r="B2274" s="7" t="s">
        <v>2267</v>
      </c>
      <c r="C2274" s="8" t="s">
        <v>5329</v>
      </c>
      <c r="D2274" s="11">
        <v>1128.1318444000001</v>
      </c>
      <c r="E2274" s="11">
        <v>90.828633359999998</v>
      </c>
      <c r="F2274" s="11">
        <v>1418.38166174</v>
      </c>
      <c r="G2274" s="11">
        <v>93.198003900000003</v>
      </c>
      <c r="H2274" s="11">
        <v>1642.5314614000001</v>
      </c>
      <c r="I2274" s="11">
        <v>98.844464000000002</v>
      </c>
      <c r="J2274" s="11">
        <v>1480.5381542800001</v>
      </c>
      <c r="K2274" s="11">
        <v>51.925700479999996</v>
      </c>
      <c r="L2274" s="11">
        <v>1388.91900897</v>
      </c>
      <c r="M2274" s="11">
        <v>86.583922079999994</v>
      </c>
      <c r="N2274" s="11">
        <v>1404.7198882100001</v>
      </c>
      <c r="O2274" s="12">
        <v>78.723912400000003</v>
      </c>
      <c r="P2274" s="6">
        <f t="shared" si="70"/>
        <v>4.4830819506952668E-2</v>
      </c>
      <c r="Q2274" s="6">
        <f t="shared" si="71"/>
        <v>-2.8200261318323427E-2</v>
      </c>
    </row>
    <row r="2275" spans="1:17" x14ac:dyDescent="0.25">
      <c r="A2275" t="str">
        <f>IF(OR(AND(P2275&lt;&gt;"",P2275&gt;$P$5),AND(Q2275&lt;&gt;"",Q2275&gt;$P$5)),MAX(A$5:A2274)+1,"")</f>
        <v/>
      </c>
      <c r="B2275" s="7" t="s">
        <v>2268</v>
      </c>
      <c r="C2275" s="8" t="s">
        <v>5330</v>
      </c>
      <c r="D2275" s="11">
        <v>21647.386402330001</v>
      </c>
      <c r="E2275" s="11">
        <v>1124.8347114800001</v>
      </c>
      <c r="F2275" s="11">
        <v>33143.686564819996</v>
      </c>
      <c r="G2275" s="11">
        <v>1816.6505058</v>
      </c>
      <c r="H2275" s="11">
        <v>36051.804515420001</v>
      </c>
      <c r="I2275" s="11">
        <v>1557.44481339</v>
      </c>
      <c r="J2275" s="11">
        <v>30491.124501490001</v>
      </c>
      <c r="K2275" s="11">
        <v>431.07107839999998</v>
      </c>
      <c r="L2275" s="11">
        <v>33551.156427260001</v>
      </c>
      <c r="M2275" s="11">
        <v>84.342332099999993</v>
      </c>
      <c r="N2275" s="11">
        <v>37063.538450519998</v>
      </c>
      <c r="O2275" s="12">
        <v>86.378212640000001</v>
      </c>
      <c r="P2275" s="6">
        <f t="shared" si="70"/>
        <v>0.1135463069683964</v>
      </c>
      <c r="Q2275" s="6">
        <f t="shared" si="71"/>
        <v>-0.40150145259402559</v>
      </c>
    </row>
    <row r="2276" spans="1:17" x14ac:dyDescent="0.25">
      <c r="A2276" t="str">
        <f>IF(OR(AND(P2276&lt;&gt;"",P2276&gt;$P$5),AND(Q2276&lt;&gt;"",Q2276&gt;$P$5)),MAX(A$5:A2275)+1,"")</f>
        <v/>
      </c>
      <c r="B2276" s="7" t="s">
        <v>2269</v>
      </c>
      <c r="C2276" s="8" t="s">
        <v>5331</v>
      </c>
      <c r="D2276" s="11">
        <v>810.88785969000003</v>
      </c>
      <c r="E2276" s="11">
        <v>11.28533818</v>
      </c>
      <c r="F2276" s="11">
        <v>392.26815045000001</v>
      </c>
      <c r="G2276" s="11">
        <v>5.07402468</v>
      </c>
      <c r="H2276" s="11">
        <v>1461.8649168699999</v>
      </c>
      <c r="I2276" s="11">
        <v>127.80628873000001</v>
      </c>
      <c r="J2276" s="11">
        <v>2218.8491311600001</v>
      </c>
      <c r="K2276" s="11">
        <v>98.796474000000003</v>
      </c>
      <c r="L2276" s="11">
        <v>2155.6344498499998</v>
      </c>
      <c r="M2276" s="11">
        <v>62.130267379999999</v>
      </c>
      <c r="N2276" s="11">
        <v>1788.0609501900001</v>
      </c>
      <c r="O2276" s="12">
        <v>19.620386510000003</v>
      </c>
      <c r="P2276" s="6">
        <f t="shared" si="70"/>
        <v>0.17134358669264826</v>
      </c>
      <c r="Q2276" s="6">
        <f t="shared" si="71"/>
        <v>0.11696250880799774</v>
      </c>
    </row>
    <row r="2277" spans="1:17" x14ac:dyDescent="0.25">
      <c r="A2277" t="str">
        <f>IF(OR(AND(P2277&lt;&gt;"",P2277&gt;$P$5),AND(Q2277&lt;&gt;"",Q2277&gt;$P$5)),MAX(A$5:A2276)+1,"")</f>
        <v/>
      </c>
      <c r="B2277" s="7" t="s">
        <v>2270</v>
      </c>
      <c r="C2277" s="8" t="s">
        <v>5332</v>
      </c>
      <c r="D2277" s="11">
        <v>9844.2901653400004</v>
      </c>
      <c r="E2277" s="11">
        <v>184.39676464999999</v>
      </c>
      <c r="F2277" s="11">
        <v>13495.846735790001</v>
      </c>
      <c r="G2277" s="11">
        <v>278.98698180999997</v>
      </c>
      <c r="H2277" s="11">
        <v>13993.268529999999</v>
      </c>
      <c r="I2277" s="11">
        <v>394.19438502999998</v>
      </c>
      <c r="J2277" s="11">
        <v>15327.968493169999</v>
      </c>
      <c r="K2277" s="11">
        <v>221.62851716</v>
      </c>
      <c r="L2277" s="11">
        <v>16230.299808420001</v>
      </c>
      <c r="M2277" s="11">
        <v>241.79744037999998</v>
      </c>
      <c r="N2277" s="11">
        <v>16028.76813855</v>
      </c>
      <c r="O2277" s="12">
        <v>205.00645878</v>
      </c>
      <c r="P2277" s="6">
        <f t="shared" si="70"/>
        <v>0.10241001018372464</v>
      </c>
      <c r="Q2277" s="6">
        <f t="shared" si="71"/>
        <v>2.1416453465220142E-2</v>
      </c>
    </row>
    <row r="2278" spans="1:17" x14ac:dyDescent="0.25">
      <c r="A2278" t="str">
        <f>IF(OR(AND(P2278&lt;&gt;"",P2278&gt;$P$5),AND(Q2278&lt;&gt;"",Q2278&gt;$P$5)),MAX(A$5:A2277)+1,"")</f>
        <v/>
      </c>
      <c r="B2278" s="7" t="s">
        <v>2271</v>
      </c>
      <c r="C2278" s="8" t="s">
        <v>5333</v>
      </c>
      <c r="D2278" s="11">
        <v>924.21648084000003</v>
      </c>
      <c r="E2278" s="11">
        <v>93.572919230000011</v>
      </c>
      <c r="F2278" s="11">
        <v>941.00461240999994</v>
      </c>
      <c r="G2278" s="11">
        <v>-16.777808159999999</v>
      </c>
      <c r="H2278" s="11">
        <v>846.98083283000005</v>
      </c>
      <c r="I2278" s="11">
        <v>12.08825635</v>
      </c>
      <c r="J2278" s="11">
        <v>880.08776964000003</v>
      </c>
      <c r="K2278" s="11">
        <v>14.004466619999999</v>
      </c>
      <c r="L2278" s="11">
        <v>776.83316274000003</v>
      </c>
      <c r="M2278" s="11">
        <v>10.0153339</v>
      </c>
      <c r="N2278" s="11">
        <v>719.94026729999996</v>
      </c>
      <c r="O2278" s="12">
        <v>12.99803966</v>
      </c>
      <c r="P2278" s="6">
        <f t="shared" si="70"/>
        <v>-4.8728356021078723E-2</v>
      </c>
      <c r="Q2278" s="6">
        <f t="shared" si="71"/>
        <v>-0.32617745783269747</v>
      </c>
    </row>
    <row r="2279" spans="1:17" x14ac:dyDescent="0.25">
      <c r="A2279" t="str">
        <f>IF(OR(AND(P2279&lt;&gt;"",P2279&gt;$P$5),AND(Q2279&lt;&gt;"",Q2279&gt;$P$5)),MAX(A$5:A2278)+1,"")</f>
        <v/>
      </c>
      <c r="B2279" s="7" t="s">
        <v>2272</v>
      </c>
      <c r="C2279" s="8" t="s">
        <v>5334</v>
      </c>
      <c r="D2279" s="11">
        <v>1737.0908873699998</v>
      </c>
      <c r="E2279" s="11">
        <v>43.70678753</v>
      </c>
      <c r="F2279" s="11">
        <v>2161.7205180000001</v>
      </c>
      <c r="G2279" s="11">
        <v>99.717763390000002</v>
      </c>
      <c r="H2279" s="11">
        <v>2735.2892040400002</v>
      </c>
      <c r="I2279" s="11">
        <v>122.27826327</v>
      </c>
      <c r="J2279" s="11">
        <v>2830.0227100799998</v>
      </c>
      <c r="K2279" s="11">
        <v>114.38423509</v>
      </c>
      <c r="L2279" s="11">
        <v>2502.5901452899998</v>
      </c>
      <c r="M2279" s="11">
        <v>140.37059932</v>
      </c>
      <c r="N2279" s="11">
        <v>2010.2556109000002</v>
      </c>
      <c r="O2279" s="12">
        <v>100.80948851000001</v>
      </c>
      <c r="P2279" s="6">
        <f t="shared" si="70"/>
        <v>2.964081144776598E-2</v>
      </c>
      <c r="Q2279" s="6">
        <f t="shared" si="71"/>
        <v>0.18192659469852024</v>
      </c>
    </row>
    <row r="2280" spans="1:17" x14ac:dyDescent="0.25">
      <c r="A2280" t="str">
        <f>IF(OR(AND(P2280&lt;&gt;"",P2280&gt;$P$5),AND(Q2280&lt;&gt;"",Q2280&gt;$P$5)),MAX(A$5:A2279)+1,"")</f>
        <v/>
      </c>
      <c r="B2280" s="7" t="s">
        <v>2273</v>
      </c>
      <c r="C2280" s="8" t="s">
        <v>5335</v>
      </c>
      <c r="D2280" s="11">
        <v>5313.0487377399995</v>
      </c>
      <c r="E2280" s="11">
        <v>223.13900666000001</v>
      </c>
      <c r="F2280" s="11">
        <v>5706.27397286</v>
      </c>
      <c r="G2280" s="11">
        <v>279.79414747000004</v>
      </c>
      <c r="H2280" s="11">
        <v>6131.4775782899997</v>
      </c>
      <c r="I2280" s="11">
        <v>209.81877516999998</v>
      </c>
      <c r="J2280" s="11">
        <v>7519.71195257</v>
      </c>
      <c r="K2280" s="11">
        <v>237.13302958000003</v>
      </c>
      <c r="L2280" s="11">
        <v>6885.7798688800003</v>
      </c>
      <c r="M2280" s="11">
        <v>266.51090825</v>
      </c>
      <c r="N2280" s="11">
        <v>7205.3374015700001</v>
      </c>
      <c r="O2280" s="12">
        <v>191.59059797</v>
      </c>
      <c r="P2280" s="6">
        <f t="shared" si="70"/>
        <v>6.2825839515912918E-2</v>
      </c>
      <c r="Q2280" s="6">
        <f t="shared" si="71"/>
        <v>-3.0026790039075824E-2</v>
      </c>
    </row>
    <row r="2281" spans="1:17" x14ac:dyDescent="0.25">
      <c r="A2281">
        <f>IF(OR(AND(P2281&lt;&gt;"",P2281&gt;$P$5),AND(Q2281&lt;&gt;"",Q2281&gt;$P$5)),MAX(A$5:A2280)+1,"")</f>
        <v>789</v>
      </c>
      <c r="B2281" s="7" t="s">
        <v>2274</v>
      </c>
      <c r="C2281" s="8" t="s">
        <v>5336</v>
      </c>
      <c r="D2281" s="11">
        <v>4851.5421693900007</v>
      </c>
      <c r="E2281" s="11">
        <v>461.09249836999999</v>
      </c>
      <c r="F2281" s="11">
        <v>6314.9494667200006</v>
      </c>
      <c r="G2281" s="11">
        <v>359.07742752999997</v>
      </c>
      <c r="H2281" s="11">
        <v>12130.38984779</v>
      </c>
      <c r="I2281" s="11">
        <v>347.87304723</v>
      </c>
      <c r="J2281" s="11">
        <v>18077.619669209998</v>
      </c>
      <c r="K2281" s="11">
        <v>589.42314696000005</v>
      </c>
      <c r="L2281" s="11">
        <v>18897.587047290002</v>
      </c>
      <c r="M2281" s="11">
        <v>161.16514880000003</v>
      </c>
      <c r="N2281" s="11">
        <v>18113.57100059</v>
      </c>
      <c r="O2281" s="12">
        <v>49.525606320000001</v>
      </c>
      <c r="P2281" s="6">
        <f t="shared" si="70"/>
        <v>0.30144210578514796</v>
      </c>
      <c r="Q2281" s="6">
        <f t="shared" si="71"/>
        <v>-0.35995818381613276</v>
      </c>
    </row>
    <row r="2282" spans="1:17" x14ac:dyDescent="0.25">
      <c r="A2282" t="str">
        <f>IF(OR(AND(P2282&lt;&gt;"",P2282&gt;$P$5),AND(Q2282&lt;&gt;"",Q2282&gt;$P$5)),MAX(A$5:A2281)+1,"")</f>
        <v/>
      </c>
      <c r="B2282" s="7" t="s">
        <v>2275</v>
      </c>
      <c r="C2282" s="8" t="s">
        <v>5337</v>
      </c>
      <c r="D2282" s="11">
        <v>5684.4544487700005</v>
      </c>
      <c r="E2282" s="11">
        <v>377.36105851999997</v>
      </c>
      <c r="F2282" s="11">
        <v>7051.5732943500007</v>
      </c>
      <c r="G2282" s="11">
        <v>445.54022594999998</v>
      </c>
      <c r="H2282" s="11">
        <v>8182.9518275800001</v>
      </c>
      <c r="I2282" s="11">
        <v>496.85502127000001</v>
      </c>
      <c r="J2282" s="11">
        <v>9109.4495100799995</v>
      </c>
      <c r="K2282" s="11">
        <v>519.11706157000003</v>
      </c>
      <c r="L2282" s="11">
        <v>10721.25452604</v>
      </c>
      <c r="M2282" s="11">
        <v>540.1738710599999</v>
      </c>
      <c r="N2282" s="11">
        <v>13489.63685413</v>
      </c>
      <c r="O2282" s="12">
        <v>657.37776715999996</v>
      </c>
      <c r="P2282" s="6">
        <f t="shared" si="70"/>
        <v>0.18867271391385931</v>
      </c>
      <c r="Q2282" s="6">
        <f t="shared" si="71"/>
        <v>0.11740751053008713</v>
      </c>
    </row>
    <row r="2283" spans="1:17" x14ac:dyDescent="0.25">
      <c r="A2283" t="str">
        <f>IF(OR(AND(P2283&lt;&gt;"",P2283&gt;$P$5),AND(Q2283&lt;&gt;"",Q2283&gt;$P$5)),MAX(A$5:A2282)+1,"")</f>
        <v/>
      </c>
      <c r="B2283" s="7" t="s">
        <v>2276</v>
      </c>
      <c r="C2283" s="8" t="s">
        <v>5338</v>
      </c>
      <c r="D2283" s="11">
        <v>2064.6950730499998</v>
      </c>
      <c r="E2283" s="11">
        <v>241.01108488999998</v>
      </c>
      <c r="F2283" s="11">
        <v>2492.5490752199998</v>
      </c>
      <c r="G2283" s="11">
        <v>356.13830902999996</v>
      </c>
      <c r="H2283" s="11">
        <v>2660.6430929399999</v>
      </c>
      <c r="I2283" s="11">
        <v>273.27156554999999</v>
      </c>
      <c r="J2283" s="11">
        <v>3811.89639257</v>
      </c>
      <c r="K2283" s="11">
        <v>370.20624763000001</v>
      </c>
      <c r="L2283" s="11">
        <v>4465.8758873500001</v>
      </c>
      <c r="M2283" s="11">
        <v>446.10468658999997</v>
      </c>
      <c r="N2283" s="11">
        <v>3593.6842588200002</v>
      </c>
      <c r="O2283" s="12">
        <v>541.31757826</v>
      </c>
      <c r="P2283" s="6">
        <f t="shared" si="70"/>
        <v>0.11721510590339723</v>
      </c>
      <c r="Q2283" s="6">
        <f t="shared" si="71"/>
        <v>0.1756634657243874</v>
      </c>
    </row>
    <row r="2284" spans="1:17" x14ac:dyDescent="0.25">
      <c r="A2284" t="str">
        <f>IF(OR(AND(P2284&lt;&gt;"",P2284&gt;$P$5),AND(Q2284&lt;&gt;"",Q2284&gt;$P$5)),MAX(A$5:A2283)+1,"")</f>
        <v/>
      </c>
      <c r="B2284" s="7" t="s">
        <v>2277</v>
      </c>
      <c r="C2284" s="8" t="s">
        <v>5339</v>
      </c>
      <c r="D2284" s="11">
        <v>39691.946899000002</v>
      </c>
      <c r="E2284" s="11">
        <v>670.08650162000004</v>
      </c>
      <c r="F2284" s="11">
        <v>55291.27574556</v>
      </c>
      <c r="G2284" s="11">
        <v>775.18864176</v>
      </c>
      <c r="H2284" s="11">
        <v>54448.162702739995</v>
      </c>
      <c r="I2284" s="11">
        <v>584.26063111999997</v>
      </c>
      <c r="J2284" s="11">
        <v>46810.413489190003</v>
      </c>
      <c r="K2284" s="11">
        <v>608.53374224000004</v>
      </c>
      <c r="L2284" s="11">
        <v>38605.196674190003</v>
      </c>
      <c r="M2284" s="11">
        <v>846.29020478999996</v>
      </c>
      <c r="N2284" s="11">
        <v>43745.691903140003</v>
      </c>
      <c r="O2284" s="12">
        <v>480.49975982000001</v>
      </c>
      <c r="P2284" s="6">
        <f t="shared" si="70"/>
        <v>1.9639327004843166E-2</v>
      </c>
      <c r="Q2284" s="6">
        <f t="shared" si="71"/>
        <v>-6.4352070048362409E-2</v>
      </c>
    </row>
    <row r="2285" spans="1:17" x14ac:dyDescent="0.25">
      <c r="A2285" t="str">
        <f>IF(OR(AND(P2285&lt;&gt;"",P2285&gt;$P$5),AND(Q2285&lt;&gt;"",Q2285&gt;$P$5)),MAX(A$5:A2284)+1,"")</f>
        <v/>
      </c>
      <c r="B2285" s="7" t="s">
        <v>2278</v>
      </c>
      <c r="C2285" s="8" t="s">
        <v>5340</v>
      </c>
      <c r="D2285" s="11">
        <v>2652.0375951300002</v>
      </c>
      <c r="E2285" s="11">
        <v>70.417405799999997</v>
      </c>
      <c r="F2285" s="11">
        <v>3460.9659834099998</v>
      </c>
      <c r="G2285" s="11">
        <v>76.415029799999999</v>
      </c>
      <c r="H2285" s="11">
        <v>4003.0291332699999</v>
      </c>
      <c r="I2285" s="11">
        <v>32.272252180000002</v>
      </c>
      <c r="J2285" s="11">
        <v>3766.2395205799999</v>
      </c>
      <c r="K2285" s="11">
        <v>38.154879940000001</v>
      </c>
      <c r="L2285" s="11">
        <v>3625.2710403599999</v>
      </c>
      <c r="M2285" s="11">
        <v>85.305064590000001</v>
      </c>
      <c r="N2285" s="11">
        <v>3180.5927730799999</v>
      </c>
      <c r="O2285" s="12">
        <v>18.829650730000001</v>
      </c>
      <c r="P2285" s="6">
        <f t="shared" si="70"/>
        <v>3.7016528137788995E-2</v>
      </c>
      <c r="Q2285" s="6">
        <f t="shared" si="71"/>
        <v>-0.23187403014457342</v>
      </c>
    </row>
    <row r="2286" spans="1:17" x14ac:dyDescent="0.25">
      <c r="A2286" t="str">
        <f>IF(OR(AND(P2286&lt;&gt;"",P2286&gt;$P$5),AND(Q2286&lt;&gt;"",Q2286&gt;$P$5)),MAX(A$5:A2285)+1,"")</f>
        <v/>
      </c>
      <c r="B2286" s="7" t="s">
        <v>2279</v>
      </c>
      <c r="C2286" s="8" t="s">
        <v>5341</v>
      </c>
      <c r="D2286" s="11">
        <v>3833.4828308400001</v>
      </c>
      <c r="E2286" s="11">
        <v>203.10502892</v>
      </c>
      <c r="F2286" s="11">
        <v>5312.9338328599997</v>
      </c>
      <c r="G2286" s="11">
        <v>252.60497549999999</v>
      </c>
      <c r="H2286" s="11">
        <v>6490.19447107</v>
      </c>
      <c r="I2286" s="11">
        <v>257.77468159</v>
      </c>
      <c r="J2286" s="11">
        <v>6812.2343633400005</v>
      </c>
      <c r="K2286" s="11">
        <v>202.86255181000001</v>
      </c>
      <c r="L2286" s="11">
        <v>8409.4315263699991</v>
      </c>
      <c r="M2286" s="11">
        <v>230.62596521</v>
      </c>
      <c r="N2286" s="11">
        <v>9150.1222750500001</v>
      </c>
      <c r="O2286" s="12">
        <v>255.88412163999999</v>
      </c>
      <c r="P2286" s="6">
        <f t="shared" si="70"/>
        <v>0.19005401810683153</v>
      </c>
      <c r="Q2286" s="6">
        <f t="shared" si="71"/>
        <v>4.728415323232249E-2</v>
      </c>
    </row>
    <row r="2287" spans="1:17" x14ac:dyDescent="0.25">
      <c r="A2287" t="str">
        <f>IF(OR(AND(P2287&lt;&gt;"",P2287&gt;$P$5),AND(Q2287&lt;&gt;"",Q2287&gt;$P$5)),MAX(A$5:A2286)+1,"")</f>
        <v/>
      </c>
      <c r="B2287" s="7" t="s">
        <v>2280</v>
      </c>
      <c r="C2287" s="8" t="s">
        <v>5342</v>
      </c>
      <c r="D2287" s="11">
        <v>457.51794899999999</v>
      </c>
      <c r="E2287" s="11">
        <v>518.97206786000004</v>
      </c>
      <c r="F2287" s="11">
        <v>1137.03678251</v>
      </c>
      <c r="G2287" s="11">
        <v>598.36482105999994</v>
      </c>
      <c r="H2287" s="11">
        <v>1095.36311755</v>
      </c>
      <c r="I2287" s="11">
        <v>35.436678880000002</v>
      </c>
      <c r="J2287" s="11">
        <v>721.37975435999999</v>
      </c>
      <c r="K2287" s="11">
        <v>22.73146697</v>
      </c>
      <c r="L2287" s="11">
        <v>411.96279808999998</v>
      </c>
      <c r="M2287" s="11">
        <v>19.815377590000001</v>
      </c>
      <c r="N2287" s="11">
        <v>430.22922970999997</v>
      </c>
      <c r="O2287" s="12">
        <v>21.25624007</v>
      </c>
      <c r="P2287" s="6">
        <f t="shared" si="70"/>
        <v>-1.2224260734189363E-2</v>
      </c>
      <c r="Q2287" s="6">
        <f t="shared" si="71"/>
        <v>-0.47220108572404607</v>
      </c>
    </row>
    <row r="2288" spans="1:17" x14ac:dyDescent="0.25">
      <c r="A2288" t="str">
        <f>IF(OR(AND(P2288&lt;&gt;"",P2288&gt;$P$5),AND(Q2288&lt;&gt;"",Q2288&gt;$P$5)),MAX(A$5:A2287)+1,"")</f>
        <v/>
      </c>
      <c r="B2288" s="7" t="s">
        <v>2281</v>
      </c>
      <c r="C2288" s="8" t="s">
        <v>5343</v>
      </c>
      <c r="D2288" s="11">
        <v>510.74919726999997</v>
      </c>
      <c r="E2288" s="11">
        <v>174.59593197999999</v>
      </c>
      <c r="F2288" s="11">
        <v>554.14325549</v>
      </c>
      <c r="G2288" s="11">
        <v>183.67885168000001</v>
      </c>
      <c r="H2288" s="11">
        <v>620.54396760999998</v>
      </c>
      <c r="I2288" s="11">
        <v>71.81006721</v>
      </c>
      <c r="J2288" s="11">
        <v>652.72678813999994</v>
      </c>
      <c r="K2288" s="11">
        <v>66.875313430000006</v>
      </c>
      <c r="L2288" s="11">
        <v>763.13493159000006</v>
      </c>
      <c r="M2288" s="11">
        <v>61.804133350000001</v>
      </c>
      <c r="N2288" s="11">
        <v>836.97814404999997</v>
      </c>
      <c r="O2288" s="12">
        <v>65.215545380000009</v>
      </c>
      <c r="P2288" s="6">
        <f t="shared" si="70"/>
        <v>0.10382769154544591</v>
      </c>
      <c r="Q2288" s="6">
        <f t="shared" si="71"/>
        <v>-0.17877265494404815</v>
      </c>
    </row>
    <row r="2289" spans="1:17" x14ac:dyDescent="0.25">
      <c r="A2289" t="str">
        <f>IF(OR(AND(P2289&lt;&gt;"",P2289&gt;$P$5),AND(Q2289&lt;&gt;"",Q2289&gt;$P$5)),MAX(A$5:A2288)+1,"")</f>
        <v/>
      </c>
      <c r="B2289" s="7" t="s">
        <v>2282</v>
      </c>
      <c r="C2289" s="8" t="s">
        <v>5344</v>
      </c>
      <c r="D2289" s="11">
        <v>61.386474509999999</v>
      </c>
      <c r="E2289" s="11">
        <v>3.1179091099999998</v>
      </c>
      <c r="F2289" s="11">
        <v>138.35327003</v>
      </c>
      <c r="G2289" s="11">
        <v>5.0838728099999999</v>
      </c>
      <c r="H2289" s="11">
        <v>60.753142420000003</v>
      </c>
      <c r="I2289" s="11">
        <v>-5.6146444500000001</v>
      </c>
      <c r="J2289" s="11">
        <v>115.10789819</v>
      </c>
      <c r="K2289" s="11">
        <v>4.7915722999999995</v>
      </c>
      <c r="L2289" s="11">
        <v>111.80972971</v>
      </c>
      <c r="M2289" s="11">
        <v>-15.079347840000001</v>
      </c>
      <c r="N2289" s="11">
        <v>53.865834039999996</v>
      </c>
      <c r="O2289" s="12">
        <v>2.3756778999999999</v>
      </c>
      <c r="P2289" s="6">
        <f t="shared" si="70"/>
        <v>-2.5799968409367935E-2</v>
      </c>
      <c r="Q2289" s="6">
        <f t="shared" si="71"/>
        <v>-5.2924021565919133E-2</v>
      </c>
    </row>
    <row r="2290" spans="1:17" x14ac:dyDescent="0.25">
      <c r="A2290" t="str">
        <f>IF(OR(AND(P2290&lt;&gt;"",P2290&gt;$P$5),AND(Q2290&lt;&gt;"",Q2290&gt;$P$5)),MAX(A$5:A2289)+1,"")</f>
        <v/>
      </c>
      <c r="B2290" s="7" t="s">
        <v>2283</v>
      </c>
      <c r="C2290" s="8" t="s">
        <v>5345</v>
      </c>
      <c r="D2290" s="11">
        <v>12160.242488559999</v>
      </c>
      <c r="E2290" s="11">
        <v>300.75982117000001</v>
      </c>
      <c r="F2290" s="11">
        <v>13333.978961719999</v>
      </c>
      <c r="G2290" s="11">
        <v>723.08686779999994</v>
      </c>
      <c r="H2290" s="11">
        <v>13355.101590819999</v>
      </c>
      <c r="I2290" s="11">
        <v>523.45672189000004</v>
      </c>
      <c r="J2290" s="11">
        <v>13214.65754473</v>
      </c>
      <c r="K2290" s="11">
        <v>562.77025862999994</v>
      </c>
      <c r="L2290" s="11">
        <v>11509.303447759999</v>
      </c>
      <c r="M2290" s="11">
        <v>569.29117083000006</v>
      </c>
      <c r="N2290" s="11">
        <v>8148.2906503900003</v>
      </c>
      <c r="O2290" s="12">
        <v>105.92327843000001</v>
      </c>
      <c r="P2290" s="6">
        <f t="shared" si="70"/>
        <v>-7.6950789188622415E-2</v>
      </c>
      <c r="Q2290" s="6">
        <f t="shared" si="71"/>
        <v>-0.18837704943071987</v>
      </c>
    </row>
    <row r="2291" spans="1:17" x14ac:dyDescent="0.25">
      <c r="A2291" t="str">
        <f>IF(OR(AND(P2291&lt;&gt;"",P2291&gt;$P$5),AND(Q2291&lt;&gt;"",Q2291&gt;$P$5)),MAX(A$5:A2290)+1,"")</f>
        <v/>
      </c>
      <c r="B2291" s="7" t="s">
        <v>2284</v>
      </c>
      <c r="C2291" s="8" t="s">
        <v>5346</v>
      </c>
      <c r="D2291" s="11">
        <v>8858.7473639899999</v>
      </c>
      <c r="E2291" s="11">
        <v>1332.4845295699999</v>
      </c>
      <c r="F2291" s="11">
        <v>10080.627752049999</v>
      </c>
      <c r="G2291" s="11">
        <v>1417.8455550599999</v>
      </c>
      <c r="H2291" s="11">
        <v>9722.9840579699994</v>
      </c>
      <c r="I2291" s="11">
        <v>922.18944264000004</v>
      </c>
      <c r="J2291" s="11">
        <v>8461.0129714799987</v>
      </c>
      <c r="K2291" s="11">
        <v>152.64518831000001</v>
      </c>
      <c r="L2291" s="11">
        <v>6351.64669288</v>
      </c>
      <c r="M2291" s="11">
        <v>48.442730179999998</v>
      </c>
      <c r="N2291" s="11">
        <v>4960.3928751400008</v>
      </c>
      <c r="O2291" s="12">
        <v>11.40685382</v>
      </c>
      <c r="P2291" s="6">
        <f t="shared" si="70"/>
        <v>-0.1095106050834701</v>
      </c>
      <c r="Q2291" s="6">
        <f t="shared" si="71"/>
        <v>-0.61407693072369895</v>
      </c>
    </row>
    <row r="2292" spans="1:17" x14ac:dyDescent="0.25">
      <c r="A2292" t="str">
        <f>IF(OR(AND(P2292&lt;&gt;"",P2292&gt;$P$5),AND(Q2292&lt;&gt;"",Q2292&gt;$P$5)),MAX(A$5:A2291)+1,"")</f>
        <v/>
      </c>
      <c r="B2292" s="7" t="s">
        <v>2285</v>
      </c>
      <c r="C2292" s="8" t="s">
        <v>5347</v>
      </c>
      <c r="D2292" s="11">
        <v>1879.95981914</v>
      </c>
      <c r="E2292" s="11">
        <v>145.44080506</v>
      </c>
      <c r="F2292" s="11">
        <v>2398.4658076300002</v>
      </c>
      <c r="G2292" s="11">
        <v>399.06254569999999</v>
      </c>
      <c r="H2292" s="11">
        <v>2918.3500198000002</v>
      </c>
      <c r="I2292" s="11">
        <v>256.61813276999999</v>
      </c>
      <c r="J2292" s="11">
        <v>3107.50344791</v>
      </c>
      <c r="K2292" s="11">
        <v>271.24313298000004</v>
      </c>
      <c r="L2292" s="11">
        <v>3558.9553679299997</v>
      </c>
      <c r="M2292" s="11">
        <v>347.22250117999999</v>
      </c>
      <c r="N2292" s="11">
        <v>3483.9691458899997</v>
      </c>
      <c r="O2292" s="12">
        <v>312.46880775</v>
      </c>
      <c r="P2292" s="6">
        <f t="shared" si="70"/>
        <v>0.13131917104546598</v>
      </c>
      <c r="Q2292" s="6">
        <f t="shared" si="71"/>
        <v>0.16526333097582002</v>
      </c>
    </row>
    <row r="2293" spans="1:17" x14ac:dyDescent="0.25">
      <c r="A2293" t="str">
        <f>IF(OR(AND(P2293&lt;&gt;"",P2293&gt;$P$5),AND(Q2293&lt;&gt;"",Q2293&gt;$P$5)),MAX(A$5:A2292)+1,"")</f>
        <v/>
      </c>
      <c r="B2293" s="7" t="s">
        <v>2286</v>
      </c>
      <c r="C2293" s="8" t="s">
        <v>5348</v>
      </c>
      <c r="D2293" s="11">
        <v>2700.9081161999998</v>
      </c>
      <c r="E2293" s="11">
        <v>393.93859725999999</v>
      </c>
      <c r="F2293" s="11">
        <v>3362.6367038000003</v>
      </c>
      <c r="G2293" s="11">
        <v>253.44458568000002</v>
      </c>
      <c r="H2293" s="11">
        <v>3676.9065035500003</v>
      </c>
      <c r="I2293" s="11">
        <v>343.62342268000003</v>
      </c>
      <c r="J2293" s="11">
        <v>4557.0560509200004</v>
      </c>
      <c r="K2293" s="11">
        <v>392.34516545999998</v>
      </c>
      <c r="L2293" s="11">
        <v>5274.6529851499999</v>
      </c>
      <c r="M2293" s="11">
        <v>240.66071144</v>
      </c>
      <c r="N2293" s="11">
        <v>4323.4776558800004</v>
      </c>
      <c r="O2293" s="12">
        <v>270.8987894</v>
      </c>
      <c r="P2293" s="6">
        <f t="shared" si="70"/>
        <v>9.8663462663199697E-2</v>
      </c>
      <c r="Q2293" s="6">
        <f t="shared" si="71"/>
        <v>-7.2154414032271297E-2</v>
      </c>
    </row>
    <row r="2294" spans="1:17" x14ac:dyDescent="0.25">
      <c r="A2294" t="str">
        <f>IF(OR(AND(P2294&lt;&gt;"",P2294&gt;$P$5),AND(Q2294&lt;&gt;"",Q2294&gt;$P$5)),MAX(A$5:A2293)+1,"")</f>
        <v/>
      </c>
      <c r="B2294" s="7" t="s">
        <v>2287</v>
      </c>
      <c r="C2294" s="8" t="s">
        <v>5349</v>
      </c>
      <c r="D2294" s="11">
        <v>5918.0376148100004</v>
      </c>
      <c r="E2294" s="11">
        <v>310.0191815</v>
      </c>
      <c r="F2294" s="11">
        <v>7042.2459418100007</v>
      </c>
      <c r="G2294" s="11">
        <v>271.26116808999996</v>
      </c>
      <c r="H2294" s="11">
        <v>8591.6324628099992</v>
      </c>
      <c r="I2294" s="11">
        <v>335.81580997000003</v>
      </c>
      <c r="J2294" s="11">
        <v>10081.474206090001</v>
      </c>
      <c r="K2294" s="11">
        <v>411.50971369999996</v>
      </c>
      <c r="L2294" s="11">
        <v>11538.342521979999</v>
      </c>
      <c r="M2294" s="11">
        <v>482.65372492</v>
      </c>
      <c r="N2294" s="11">
        <v>12078.194124270001</v>
      </c>
      <c r="O2294" s="12">
        <v>512.84502132</v>
      </c>
      <c r="P2294" s="6">
        <f t="shared" si="70"/>
        <v>0.15335992404934418</v>
      </c>
      <c r="Q2294" s="6">
        <f t="shared" si="71"/>
        <v>0.10590931392265079</v>
      </c>
    </row>
    <row r="2295" spans="1:17" x14ac:dyDescent="0.25">
      <c r="A2295" t="str">
        <f>IF(OR(AND(P2295&lt;&gt;"",P2295&gt;$P$5),AND(Q2295&lt;&gt;"",Q2295&gt;$P$5)),MAX(A$5:A2294)+1,"")</f>
        <v/>
      </c>
      <c r="B2295" s="7" t="s">
        <v>2288</v>
      </c>
      <c r="C2295" s="8" t="s">
        <v>5350</v>
      </c>
      <c r="D2295" s="11">
        <v>1522.3334273299999</v>
      </c>
      <c r="E2295" s="11">
        <v>23.600653100000002</v>
      </c>
      <c r="F2295" s="11">
        <v>1267.9905771700001</v>
      </c>
      <c r="G2295" s="11">
        <v>25.028724109999999</v>
      </c>
      <c r="H2295" s="11">
        <v>1373.30306453</v>
      </c>
      <c r="I2295" s="11">
        <v>20.0930295</v>
      </c>
      <c r="J2295" s="11">
        <v>1851.5275606600001</v>
      </c>
      <c r="K2295" s="11">
        <v>150.97139378</v>
      </c>
      <c r="L2295" s="11">
        <v>2913.5307998200001</v>
      </c>
      <c r="M2295" s="11">
        <v>24.021244379999999</v>
      </c>
      <c r="N2295" s="11">
        <v>2921.0649085800001</v>
      </c>
      <c r="O2295" s="12">
        <v>-28.69692234</v>
      </c>
      <c r="P2295" s="6">
        <f t="shared" si="70"/>
        <v>0.13921654787888738</v>
      </c>
      <c r="Q2295" s="6">
        <f t="shared" si="71"/>
        <v>-2.0398776887018473</v>
      </c>
    </row>
    <row r="2296" spans="1:17" x14ac:dyDescent="0.25">
      <c r="A2296" t="str">
        <f>IF(OR(AND(P2296&lt;&gt;"",P2296&gt;$P$5),AND(Q2296&lt;&gt;"",Q2296&gt;$P$5)),MAX(A$5:A2295)+1,"")</f>
        <v/>
      </c>
      <c r="B2296" s="7" t="s">
        <v>2289</v>
      </c>
      <c r="C2296" s="8" t="s">
        <v>5351</v>
      </c>
      <c r="D2296" s="11">
        <v>289.44202080000002</v>
      </c>
      <c r="E2296" s="11">
        <v>20.33421727</v>
      </c>
      <c r="F2296" s="11">
        <v>324.21497012000003</v>
      </c>
      <c r="G2296" s="11">
        <v>24.507894219999997</v>
      </c>
      <c r="H2296" s="11">
        <v>325.35899157</v>
      </c>
      <c r="I2296" s="11">
        <v>28.656159030000001</v>
      </c>
      <c r="J2296" s="11">
        <v>623.30281278999996</v>
      </c>
      <c r="K2296" s="11">
        <v>38.326094590000004</v>
      </c>
      <c r="L2296" s="11">
        <v>668.68816582000011</v>
      </c>
      <c r="M2296" s="11">
        <v>43.995340179999999</v>
      </c>
      <c r="N2296" s="11">
        <v>642.43291776000001</v>
      </c>
      <c r="O2296" s="12">
        <v>50.114968320000003</v>
      </c>
      <c r="P2296" s="6">
        <f t="shared" si="70"/>
        <v>0.17287908199726343</v>
      </c>
      <c r="Q2296" s="6">
        <f t="shared" si="71"/>
        <v>0.19769986361037639</v>
      </c>
    </row>
    <row r="2297" spans="1:17" x14ac:dyDescent="0.25">
      <c r="A2297">
        <f>IF(OR(AND(P2297&lt;&gt;"",P2297&gt;$P$5),AND(Q2297&lt;&gt;"",Q2297&gt;$P$5)),MAX(A$5:A2296)+1,"")</f>
        <v>790</v>
      </c>
      <c r="B2297" s="7" t="s">
        <v>2290</v>
      </c>
      <c r="C2297" s="8" t="s">
        <v>5352</v>
      </c>
      <c r="D2297" s="11">
        <v>469.89979574</v>
      </c>
      <c r="E2297" s="11">
        <v>72.576824400000007</v>
      </c>
      <c r="F2297" s="11">
        <v>397.33635369999996</v>
      </c>
      <c r="G2297" s="11">
        <v>-90.221431269999997</v>
      </c>
      <c r="H2297" s="11">
        <v>762.90069769000002</v>
      </c>
      <c r="I2297" s="11">
        <v>138.32367144</v>
      </c>
      <c r="J2297" s="11">
        <v>1036.70331149</v>
      </c>
      <c r="K2297" s="11">
        <v>33.071967600000001</v>
      </c>
      <c r="L2297" s="11">
        <v>1115.6223481099998</v>
      </c>
      <c r="M2297" s="11">
        <v>37.367370489999999</v>
      </c>
      <c r="N2297" s="11">
        <v>1321.00811251</v>
      </c>
      <c r="O2297" s="12">
        <v>63.937671619999996</v>
      </c>
      <c r="P2297" s="6">
        <f t="shared" si="70"/>
        <v>0.22964584232471474</v>
      </c>
      <c r="Q2297" s="6">
        <f t="shared" si="71"/>
        <v>-2.5028836156845147E-2</v>
      </c>
    </row>
    <row r="2298" spans="1:17" x14ac:dyDescent="0.25">
      <c r="A2298" t="str">
        <f>IF(OR(AND(P2298&lt;&gt;"",P2298&gt;$P$5),AND(Q2298&lt;&gt;"",Q2298&gt;$P$5)),MAX(A$5:A2297)+1,"")</f>
        <v/>
      </c>
      <c r="B2298" s="7" t="s">
        <v>2291</v>
      </c>
      <c r="C2298" s="8" t="s">
        <v>5353</v>
      </c>
      <c r="D2298" s="11">
        <v>3216.4856553300001</v>
      </c>
      <c r="E2298" s="11">
        <v>405.90687181999999</v>
      </c>
      <c r="F2298" s="11">
        <v>4526.0456090600001</v>
      </c>
      <c r="G2298" s="11">
        <v>614.04388022000001</v>
      </c>
      <c r="H2298" s="11">
        <v>3950.7061901399998</v>
      </c>
      <c r="I2298" s="11">
        <v>468.54861161000002</v>
      </c>
      <c r="J2298" s="11">
        <v>3373.4492019200002</v>
      </c>
      <c r="K2298" s="11">
        <v>236.05076645</v>
      </c>
      <c r="L2298" s="11">
        <v>3449.0088685300002</v>
      </c>
      <c r="M2298" s="11">
        <v>279.16552812999998</v>
      </c>
      <c r="N2298" s="11">
        <v>2330.4062909899999</v>
      </c>
      <c r="O2298" s="12">
        <v>31.01373224</v>
      </c>
      <c r="P2298" s="6">
        <f t="shared" si="70"/>
        <v>-6.2416393821993377E-2</v>
      </c>
      <c r="Q2298" s="6">
        <f t="shared" si="71"/>
        <v>-0.40210416808696725</v>
      </c>
    </row>
    <row r="2299" spans="1:17" x14ac:dyDescent="0.25">
      <c r="A2299">
        <f>IF(OR(AND(P2299&lt;&gt;"",P2299&gt;$P$5),AND(Q2299&lt;&gt;"",Q2299&gt;$P$5)),MAX(A$5:A2298)+1,"")</f>
        <v>791</v>
      </c>
      <c r="B2299" s="7" t="s">
        <v>2292</v>
      </c>
      <c r="C2299" s="8" t="s">
        <v>5354</v>
      </c>
      <c r="D2299" s="11">
        <v>1516.4094371900001</v>
      </c>
      <c r="E2299" s="11">
        <v>319.81766900999997</v>
      </c>
      <c r="F2299" s="11">
        <v>1279.4607627999999</v>
      </c>
      <c r="G2299" s="11">
        <v>164.19264662</v>
      </c>
      <c r="H2299" s="11">
        <v>1545.92112832</v>
      </c>
      <c r="I2299" s="11">
        <v>152.19436259</v>
      </c>
      <c r="J2299" s="11">
        <v>3268.9064365700001</v>
      </c>
      <c r="K2299" s="11">
        <v>283.42049313000001</v>
      </c>
      <c r="L2299" s="11">
        <v>4201.3738440200004</v>
      </c>
      <c r="M2299" s="11">
        <v>285.57063726000001</v>
      </c>
      <c r="N2299" s="11">
        <v>6376.9589210699996</v>
      </c>
      <c r="O2299" s="12">
        <v>443.57606152</v>
      </c>
      <c r="P2299" s="6">
        <f t="shared" si="70"/>
        <v>0.33278294969713151</v>
      </c>
      <c r="Q2299" s="6">
        <f t="shared" si="71"/>
        <v>6.7611220130529004E-2</v>
      </c>
    </row>
    <row r="2300" spans="1:17" x14ac:dyDescent="0.25">
      <c r="A2300">
        <f>IF(OR(AND(P2300&lt;&gt;"",P2300&gt;$P$5),AND(Q2300&lt;&gt;"",Q2300&gt;$P$5)),MAX(A$5:A2299)+1,"")</f>
        <v>792</v>
      </c>
      <c r="B2300" s="7" t="s">
        <v>2293</v>
      </c>
      <c r="C2300" s="8" t="s">
        <v>5355</v>
      </c>
      <c r="D2300" s="11">
        <v>3308.8016409499996</v>
      </c>
      <c r="E2300" s="11">
        <v>715.52271251000002</v>
      </c>
      <c r="F2300" s="11">
        <v>6080.5072253500002</v>
      </c>
      <c r="G2300" s="11">
        <v>1005.03101855</v>
      </c>
      <c r="H2300" s="11">
        <v>11165.154818120001</v>
      </c>
      <c r="I2300" s="11">
        <v>1441.19148821</v>
      </c>
      <c r="J2300" s="11">
        <v>13358.728517</v>
      </c>
      <c r="K2300" s="11">
        <v>1879.8169943800001</v>
      </c>
      <c r="L2300" s="11">
        <v>15949.18876936</v>
      </c>
      <c r="M2300" s="11">
        <v>2285.8791214899998</v>
      </c>
      <c r="N2300" s="11">
        <v>18066.827952299998</v>
      </c>
      <c r="O2300" s="12">
        <v>2756.7345982600004</v>
      </c>
      <c r="P2300" s="6">
        <f t="shared" si="70"/>
        <v>0.4042428953577184</v>
      </c>
      <c r="Q2300" s="6">
        <f t="shared" si="71"/>
        <v>0.30964716328734232</v>
      </c>
    </row>
    <row r="2301" spans="1:17" x14ac:dyDescent="0.25">
      <c r="A2301">
        <f>IF(OR(AND(P2301&lt;&gt;"",P2301&gt;$P$5),AND(Q2301&lt;&gt;"",Q2301&gt;$P$5)),MAX(A$5:A2300)+1,"")</f>
        <v>793</v>
      </c>
      <c r="B2301" s="7" t="s">
        <v>2294</v>
      </c>
      <c r="C2301" s="8" t="s">
        <v>5356</v>
      </c>
      <c r="D2301" s="11">
        <v>11633.283740180001</v>
      </c>
      <c r="E2301" s="11">
        <v>5051.1942182600005</v>
      </c>
      <c r="F2301" s="11">
        <v>18402.355207299999</v>
      </c>
      <c r="G2301" s="11">
        <v>8763.1459102299996</v>
      </c>
      <c r="H2301" s="11">
        <v>26455.335152990003</v>
      </c>
      <c r="I2301" s="11">
        <v>13308.079612879999</v>
      </c>
      <c r="J2301" s="11">
        <v>30921.801316599998</v>
      </c>
      <c r="K2301" s="11">
        <v>15136.63978435</v>
      </c>
      <c r="L2301" s="11">
        <v>31573.92853094</v>
      </c>
      <c r="M2301" s="11">
        <v>15349.80432227</v>
      </c>
      <c r="N2301" s="11">
        <v>32659.583725279997</v>
      </c>
      <c r="O2301" s="12">
        <v>15503.090276379999</v>
      </c>
      <c r="P2301" s="6">
        <f t="shared" si="70"/>
        <v>0.22931070867343095</v>
      </c>
      <c r="Q2301" s="6">
        <f t="shared" si="71"/>
        <v>0.2514250431718339</v>
      </c>
    </row>
    <row r="2302" spans="1:17" x14ac:dyDescent="0.25">
      <c r="A2302" t="str">
        <f>IF(OR(AND(P2302&lt;&gt;"",P2302&gt;$P$5),AND(Q2302&lt;&gt;"",Q2302&gt;$P$5)),MAX(A$5:A2301)+1,"")</f>
        <v/>
      </c>
      <c r="B2302" s="7" t="s">
        <v>2295</v>
      </c>
      <c r="C2302" s="8" t="s">
        <v>5357</v>
      </c>
      <c r="D2302" s="11">
        <v>209.04917372</v>
      </c>
      <c r="E2302" s="11">
        <v>5.6858129800000006</v>
      </c>
      <c r="F2302" s="11">
        <v>283.10426804000002</v>
      </c>
      <c r="G2302" s="11">
        <v>2.9859263899999999</v>
      </c>
      <c r="H2302" s="11">
        <v>280.89367843999997</v>
      </c>
      <c r="I2302" s="11">
        <v>-4.7974826699999999</v>
      </c>
      <c r="J2302" s="11">
        <v>326.32328024000003</v>
      </c>
      <c r="K2302" s="11">
        <v>6.7464844199999998</v>
      </c>
      <c r="L2302" s="11">
        <v>301.20033451999996</v>
      </c>
      <c r="M2302" s="11">
        <v>-66.712723240000003</v>
      </c>
      <c r="N2302" s="11">
        <v>191.6369354</v>
      </c>
      <c r="O2302" s="12">
        <v>-56.984153450000001</v>
      </c>
      <c r="P2302" s="6">
        <f t="shared" si="70"/>
        <v>-1.7242985381013098E-2</v>
      </c>
      <c r="Q2302" s="6">
        <f t="shared" si="71"/>
        <v>-2.5855951402036261</v>
      </c>
    </row>
    <row r="2303" spans="1:17" x14ac:dyDescent="0.25">
      <c r="A2303">
        <f>IF(OR(AND(P2303&lt;&gt;"",P2303&gt;$P$5),AND(Q2303&lt;&gt;"",Q2303&gt;$P$5)),MAX(A$5:A2302)+1,"")</f>
        <v>794</v>
      </c>
      <c r="B2303" s="7" t="s">
        <v>2296</v>
      </c>
      <c r="C2303" s="8" t="s">
        <v>5358</v>
      </c>
      <c r="D2303" s="11">
        <v>1022.84465152</v>
      </c>
      <c r="E2303" s="11">
        <v>93.586510200000006</v>
      </c>
      <c r="F2303" s="11">
        <v>1827.6140152999999</v>
      </c>
      <c r="G2303" s="11">
        <v>216.90553037999999</v>
      </c>
      <c r="H2303" s="11">
        <v>2014.3909675999998</v>
      </c>
      <c r="I2303" s="11">
        <v>341.12305042000003</v>
      </c>
      <c r="J2303" s="11">
        <v>2296.4077124099999</v>
      </c>
      <c r="K2303" s="11">
        <v>359.16843944999999</v>
      </c>
      <c r="L2303" s="11">
        <v>2584.9875667299998</v>
      </c>
      <c r="M2303" s="11">
        <v>265.50066081</v>
      </c>
      <c r="N2303" s="11">
        <v>3500.3620979699999</v>
      </c>
      <c r="O2303" s="12">
        <v>442.47243344999998</v>
      </c>
      <c r="P2303" s="6">
        <f t="shared" si="70"/>
        <v>0.27897088698689032</v>
      </c>
      <c r="Q2303" s="6">
        <f t="shared" si="71"/>
        <v>0.36437763933327227</v>
      </c>
    </row>
    <row r="2304" spans="1:17" x14ac:dyDescent="0.25">
      <c r="A2304">
        <f>IF(OR(AND(P2304&lt;&gt;"",P2304&gt;$P$5),AND(Q2304&lt;&gt;"",Q2304&gt;$P$5)),MAX(A$5:A2303)+1,"")</f>
        <v>795</v>
      </c>
      <c r="B2304" s="7" t="s">
        <v>2297</v>
      </c>
      <c r="C2304" s="8" t="s">
        <v>5359</v>
      </c>
      <c r="D2304" s="11">
        <v>4346.9554970600002</v>
      </c>
      <c r="E2304" s="11">
        <v>436.91633779</v>
      </c>
      <c r="F2304" s="11">
        <v>4873.9705237600001</v>
      </c>
      <c r="G2304" s="11">
        <v>352.36497212</v>
      </c>
      <c r="H2304" s="11">
        <v>5812.2099493999995</v>
      </c>
      <c r="I2304" s="11">
        <v>421.20944268</v>
      </c>
      <c r="J2304" s="11">
        <v>6771.3336200900003</v>
      </c>
      <c r="K2304" s="11">
        <v>526.53490700999998</v>
      </c>
      <c r="L2304" s="11">
        <v>8641.3405049800003</v>
      </c>
      <c r="M2304" s="11">
        <v>565.52735011000004</v>
      </c>
      <c r="N2304" s="11">
        <v>16522.946227280001</v>
      </c>
      <c r="O2304" s="12">
        <v>987.72851520000006</v>
      </c>
      <c r="P2304" s="6">
        <f t="shared" si="70"/>
        <v>0.30611211881157074</v>
      </c>
      <c r="Q2304" s="6">
        <f t="shared" si="71"/>
        <v>0.17719351620124213</v>
      </c>
    </row>
    <row r="2305" spans="1:17" x14ac:dyDescent="0.25">
      <c r="A2305" t="str">
        <f>IF(OR(AND(P2305&lt;&gt;"",P2305&gt;$P$5),AND(Q2305&lt;&gt;"",Q2305&gt;$P$5)),MAX(A$5:A2304)+1,"")</f>
        <v/>
      </c>
      <c r="B2305" s="7" t="s">
        <v>2298</v>
      </c>
      <c r="C2305" s="8" t="s">
        <v>5360</v>
      </c>
      <c r="D2305" s="11">
        <v>2291.8747759499997</v>
      </c>
      <c r="E2305" s="11">
        <v>101.07437173999999</v>
      </c>
      <c r="F2305" s="11">
        <v>2657.9505263400001</v>
      </c>
      <c r="G2305" s="11">
        <v>111.82910215999999</v>
      </c>
      <c r="H2305" s="11">
        <v>2612.53397215</v>
      </c>
      <c r="I2305" s="11">
        <v>114.09170904000001</v>
      </c>
      <c r="J2305" s="11">
        <v>2720.25776713</v>
      </c>
      <c r="K2305" s="11">
        <v>131.26917601</v>
      </c>
      <c r="L2305" s="11">
        <v>3067.5265783600003</v>
      </c>
      <c r="M2305" s="11">
        <v>133.15309482999999</v>
      </c>
      <c r="N2305" s="11">
        <v>3200.7549439699997</v>
      </c>
      <c r="O2305" s="12">
        <v>165.56399709999999</v>
      </c>
      <c r="P2305" s="6">
        <f t="shared" si="70"/>
        <v>6.9085176967096595E-2</v>
      </c>
      <c r="Q2305" s="6">
        <f t="shared" si="71"/>
        <v>0.10373539640038065</v>
      </c>
    </row>
    <row r="2306" spans="1:17" x14ac:dyDescent="0.25">
      <c r="A2306">
        <f>IF(OR(AND(P2306&lt;&gt;"",P2306&gt;$P$5),AND(Q2306&lt;&gt;"",Q2306&gt;$P$5)),MAX(A$5:A2305)+1,"")</f>
        <v>796</v>
      </c>
      <c r="B2306" s="7" t="s">
        <v>2299</v>
      </c>
      <c r="C2306" s="8" t="s">
        <v>5361</v>
      </c>
      <c r="D2306" s="11">
        <v>1574.4358529400001</v>
      </c>
      <c r="E2306" s="11">
        <v>191.85263193</v>
      </c>
      <c r="F2306" s="11">
        <v>1940.6935665000001</v>
      </c>
      <c r="G2306" s="11">
        <v>664.86327873000005</v>
      </c>
      <c r="H2306" s="11">
        <v>2413.22346952</v>
      </c>
      <c r="I2306" s="11">
        <v>213.64585724</v>
      </c>
      <c r="J2306" s="11">
        <v>2821.5111688899997</v>
      </c>
      <c r="K2306" s="11">
        <v>303.89946792000001</v>
      </c>
      <c r="L2306" s="11">
        <v>3348.64025111</v>
      </c>
      <c r="M2306" s="11">
        <v>365.82425412999999</v>
      </c>
      <c r="N2306" s="11">
        <v>4161.8530924299994</v>
      </c>
      <c r="O2306" s="12">
        <v>482.93899422999999</v>
      </c>
      <c r="P2306" s="6">
        <f t="shared" si="70"/>
        <v>0.21459742215725353</v>
      </c>
      <c r="Q2306" s="6">
        <f t="shared" si="71"/>
        <v>0.2027764118286397</v>
      </c>
    </row>
    <row r="2307" spans="1:17" x14ac:dyDescent="0.25">
      <c r="A2307">
        <f>IF(OR(AND(P2307&lt;&gt;"",P2307&gt;$P$5),AND(Q2307&lt;&gt;"",Q2307&gt;$P$5)),MAX(A$5:A2306)+1,"")</f>
        <v>797</v>
      </c>
      <c r="B2307" s="7" t="s">
        <v>2300</v>
      </c>
      <c r="C2307" s="8" t="s">
        <v>5362</v>
      </c>
      <c r="D2307" s="11">
        <v>1562.14378999</v>
      </c>
      <c r="E2307" s="11">
        <v>11.31179496</v>
      </c>
      <c r="F2307" s="11">
        <v>1666.5123349</v>
      </c>
      <c r="G2307" s="11">
        <v>16.11496833</v>
      </c>
      <c r="H2307" s="11">
        <v>1676.2045815899999</v>
      </c>
      <c r="I2307" s="11">
        <v>18.99549914</v>
      </c>
      <c r="J2307" s="11">
        <v>1960.0175278800002</v>
      </c>
      <c r="K2307" s="11">
        <v>40.098967539999997</v>
      </c>
      <c r="L2307" s="11">
        <v>2783.37575431</v>
      </c>
      <c r="M2307" s="11">
        <v>55.777224490000002</v>
      </c>
      <c r="N2307" s="11">
        <v>3384.15940387</v>
      </c>
      <c r="O2307" s="12">
        <v>83.962231700000004</v>
      </c>
      <c r="P2307" s="6">
        <f t="shared" si="70"/>
        <v>0.16720183307339775</v>
      </c>
      <c r="Q2307" s="6">
        <f t="shared" si="71"/>
        <v>0.49317424303471324</v>
      </c>
    </row>
    <row r="2308" spans="1:17" x14ac:dyDescent="0.25">
      <c r="A2308" t="str">
        <f>IF(OR(AND(P2308&lt;&gt;"",P2308&gt;$P$5),AND(Q2308&lt;&gt;"",Q2308&gt;$P$5)),MAX(A$5:A2307)+1,"")</f>
        <v/>
      </c>
      <c r="B2308" s="7" t="s">
        <v>2301</v>
      </c>
      <c r="C2308" s="8" t="s">
        <v>5363</v>
      </c>
      <c r="D2308" s="11">
        <v>1410.5281912799999</v>
      </c>
      <c r="E2308" s="11">
        <v>121.08014682</v>
      </c>
      <c r="F2308" s="11">
        <v>1751.2692856600002</v>
      </c>
      <c r="G2308" s="11">
        <v>162.70334359999998</v>
      </c>
      <c r="H2308" s="11">
        <v>1522.4788323</v>
      </c>
      <c r="I2308" s="11">
        <v>217.1967497</v>
      </c>
      <c r="J2308" s="11">
        <v>1633.74537844</v>
      </c>
      <c r="K2308" s="11">
        <v>238.99354463999998</v>
      </c>
      <c r="L2308" s="11">
        <v>1643.8261010199999</v>
      </c>
      <c r="M2308" s="11">
        <v>30.168751950000001</v>
      </c>
      <c r="N2308" s="11">
        <v>1490.19805941</v>
      </c>
      <c r="O2308" s="12">
        <v>-18.697148079999998</v>
      </c>
      <c r="P2308" s="6">
        <f t="shared" si="70"/>
        <v>1.1049560176307871E-2</v>
      </c>
      <c r="Q2308" s="6">
        <f t="shared" si="71"/>
        <v>-1.6882409125716977</v>
      </c>
    </row>
    <row r="2309" spans="1:17" x14ac:dyDescent="0.25">
      <c r="A2309" t="str">
        <f>IF(OR(AND(P2309&lt;&gt;"",P2309&gt;$P$5),AND(Q2309&lt;&gt;"",Q2309&gt;$P$5)),MAX(A$5:A2308)+1,"")</f>
        <v/>
      </c>
      <c r="B2309" s="7" t="s">
        <v>2302</v>
      </c>
      <c r="C2309" s="8" t="s">
        <v>5364</v>
      </c>
      <c r="D2309" s="11">
        <v>54687.746415660004</v>
      </c>
      <c r="E2309" s="11">
        <v>977.12067724999997</v>
      </c>
      <c r="F2309" s="11">
        <v>59521.286813819999</v>
      </c>
      <c r="G2309" s="11">
        <v>523.30383070999994</v>
      </c>
      <c r="H2309" s="11">
        <v>66611.033839929994</v>
      </c>
      <c r="I2309" s="11">
        <v>581.10306623999998</v>
      </c>
      <c r="J2309" s="11">
        <v>79566.905693119988</v>
      </c>
      <c r="K2309" s="11">
        <v>421.60608477</v>
      </c>
      <c r="L2309" s="11">
        <v>71512.638985910002</v>
      </c>
      <c r="M2309" s="11">
        <v>282.85695942000001</v>
      </c>
      <c r="N2309" s="11">
        <v>57787.441748510006</v>
      </c>
      <c r="O2309" s="12">
        <v>167.88246162999999</v>
      </c>
      <c r="P2309" s="6">
        <f t="shared" si="70"/>
        <v>1.1087376639781432E-2</v>
      </c>
      <c r="Q2309" s="6">
        <f t="shared" si="71"/>
        <v>-0.29690918415659662</v>
      </c>
    </row>
    <row r="2310" spans="1:17" x14ac:dyDescent="0.25">
      <c r="A2310" t="str">
        <f>IF(OR(AND(P2310&lt;&gt;"",P2310&gt;$P$5),AND(Q2310&lt;&gt;"",Q2310&gt;$P$5)),MAX(A$5:A2309)+1,"")</f>
        <v/>
      </c>
      <c r="B2310" s="7" t="s">
        <v>2303</v>
      </c>
      <c r="C2310" s="8" t="s">
        <v>5365</v>
      </c>
      <c r="D2310" s="11">
        <v>1513.4183072000001</v>
      </c>
      <c r="E2310" s="11">
        <v>171.33012787999999</v>
      </c>
      <c r="F2310" s="11">
        <v>1397.17799509</v>
      </c>
      <c r="G2310" s="11">
        <v>132.53298307</v>
      </c>
      <c r="H2310" s="11">
        <v>1468.0928313699999</v>
      </c>
      <c r="I2310" s="11">
        <v>119.82814241</v>
      </c>
      <c r="J2310" s="11">
        <v>1544.54495206</v>
      </c>
      <c r="K2310" s="11">
        <v>122.33370719</v>
      </c>
      <c r="L2310" s="11">
        <v>1691.1124562800001</v>
      </c>
      <c r="M2310" s="11">
        <v>124.70266708</v>
      </c>
      <c r="N2310" s="11">
        <v>1723.20716599</v>
      </c>
      <c r="O2310" s="12">
        <v>145.40738183000002</v>
      </c>
      <c r="P2310" s="6">
        <f t="shared" si="70"/>
        <v>2.6303244274731075E-2</v>
      </c>
      <c r="Q2310" s="6">
        <f t="shared" si="71"/>
        <v>-3.227815863559591E-2</v>
      </c>
    </row>
    <row r="2311" spans="1:17" x14ac:dyDescent="0.25">
      <c r="A2311" t="str">
        <f>IF(OR(AND(P2311&lt;&gt;"",P2311&gt;$P$5),AND(Q2311&lt;&gt;"",Q2311&gt;$P$5)),MAX(A$5:A2310)+1,"")</f>
        <v/>
      </c>
      <c r="B2311" s="7" t="s">
        <v>2304</v>
      </c>
      <c r="C2311" s="8" t="s">
        <v>5366</v>
      </c>
      <c r="D2311" s="11">
        <v>338.98439108999997</v>
      </c>
      <c r="E2311" s="11">
        <v>58.004741659999993</v>
      </c>
      <c r="F2311" s="11">
        <v>350.94012411</v>
      </c>
      <c r="G2311" s="11">
        <v>55.602502719999997</v>
      </c>
      <c r="H2311" s="11">
        <v>375.27186391000004</v>
      </c>
      <c r="I2311" s="11">
        <v>83.15225190999999</v>
      </c>
      <c r="J2311" s="11">
        <v>357.03258142000004</v>
      </c>
      <c r="K2311" s="11">
        <v>82.977234379999999</v>
      </c>
      <c r="L2311" s="11">
        <v>337.63919279000004</v>
      </c>
      <c r="M2311" s="11">
        <v>84.871375560000004</v>
      </c>
      <c r="N2311" s="11">
        <v>251.74618142</v>
      </c>
      <c r="O2311" s="12">
        <v>99.296736049999993</v>
      </c>
      <c r="P2311" s="6">
        <f t="shared" si="70"/>
        <v>-5.777062842008418E-2</v>
      </c>
      <c r="Q2311" s="6">
        <f t="shared" si="71"/>
        <v>0.11351044520988696</v>
      </c>
    </row>
    <row r="2312" spans="1:17" x14ac:dyDescent="0.25">
      <c r="A2312" t="str">
        <f>IF(OR(AND(P2312&lt;&gt;"",P2312&gt;$P$5),AND(Q2312&lt;&gt;"",Q2312&gt;$P$5)),MAX(A$5:A2311)+1,"")</f>
        <v/>
      </c>
      <c r="B2312" s="7" t="s">
        <v>2305</v>
      </c>
      <c r="C2312" s="8" t="s">
        <v>5367</v>
      </c>
      <c r="D2312" s="11">
        <v>8296.4901959700001</v>
      </c>
      <c r="E2312" s="11">
        <v>152.72929640000001</v>
      </c>
      <c r="F2312" s="11">
        <v>11667.991554079999</v>
      </c>
      <c r="G2312" s="11">
        <v>88.042663400000009</v>
      </c>
      <c r="H2312" s="11">
        <v>12496.834803129999</v>
      </c>
      <c r="I2312" s="11">
        <v>48.525522810000005</v>
      </c>
      <c r="J2312" s="11">
        <v>11291.254031350001</v>
      </c>
      <c r="K2312" s="11">
        <v>-498.65946828</v>
      </c>
      <c r="L2312" s="11">
        <v>8879.1748236100011</v>
      </c>
      <c r="M2312" s="11">
        <v>23.444782069999999</v>
      </c>
      <c r="N2312" s="11">
        <v>10975.21866798</v>
      </c>
      <c r="O2312" s="12">
        <v>12.505363939999999</v>
      </c>
      <c r="P2312" s="6">
        <f t="shared" ref="P2312:P2375" si="72">IFERROR(IF(OR(D2312&lt;0,D2312=""),"",POWER(N2312/D2312,1/5)-1),"")</f>
        <v>5.7556930109102789E-2</v>
      </c>
      <c r="Q2312" s="6">
        <f t="shared" ref="Q2312:Q2375" si="73">IFERROR(IF(OR(E2312&lt;0,E2312=""),"",POWER(O2312/E2312,1/5)-1),"")</f>
        <v>-0.39377366737218755</v>
      </c>
    </row>
    <row r="2313" spans="1:17" x14ac:dyDescent="0.25">
      <c r="A2313" t="str">
        <f>IF(OR(AND(P2313&lt;&gt;"",P2313&gt;$P$5),AND(Q2313&lt;&gt;"",Q2313&gt;$P$5)),MAX(A$5:A2312)+1,"")</f>
        <v/>
      </c>
      <c r="B2313" s="7" t="s">
        <v>2306</v>
      </c>
      <c r="C2313" s="8" t="s">
        <v>5368</v>
      </c>
      <c r="D2313" s="11">
        <v>506.62009505000003</v>
      </c>
      <c r="E2313" s="11">
        <v>-60.234545920000002</v>
      </c>
      <c r="F2313" s="11">
        <v>630.77917298</v>
      </c>
      <c r="G2313" s="11">
        <v>-60.08535947</v>
      </c>
      <c r="H2313" s="11">
        <v>563.32716912000001</v>
      </c>
      <c r="I2313" s="11">
        <v>122.35020252</v>
      </c>
      <c r="J2313" s="11">
        <v>686.97514739999997</v>
      </c>
      <c r="K2313" s="11">
        <v>163.70978771</v>
      </c>
      <c r="L2313" s="11">
        <v>692.74556629999995</v>
      </c>
      <c r="M2313" s="11">
        <v>175.96298625</v>
      </c>
      <c r="N2313" s="11">
        <v>478.32540329</v>
      </c>
      <c r="O2313" s="12">
        <v>-354.53235248000004</v>
      </c>
      <c r="P2313" s="6">
        <f t="shared" si="72"/>
        <v>-1.1428224490157235E-2</v>
      </c>
      <c r="Q2313" s="6" t="str">
        <f t="shared" si="73"/>
        <v/>
      </c>
    </row>
    <row r="2314" spans="1:17" x14ac:dyDescent="0.25">
      <c r="A2314" t="str">
        <f>IF(OR(AND(P2314&lt;&gt;"",P2314&gt;$P$5),AND(Q2314&lt;&gt;"",Q2314&gt;$P$5)),MAX(A$5:A2313)+1,"")</f>
        <v/>
      </c>
      <c r="B2314" s="7" t="s">
        <v>2307</v>
      </c>
      <c r="C2314" s="8" t="s">
        <v>5369</v>
      </c>
      <c r="D2314" s="11">
        <v>3141.3113945300001</v>
      </c>
      <c r="E2314" s="11">
        <v>284.32119624000001</v>
      </c>
      <c r="F2314" s="11">
        <v>2108.51435188</v>
      </c>
      <c r="G2314" s="11">
        <v>273.85229289999995</v>
      </c>
      <c r="H2314" s="11">
        <v>2649.55607362</v>
      </c>
      <c r="I2314" s="11">
        <v>316.28127712000003</v>
      </c>
      <c r="J2314" s="11">
        <v>2157.2774052899999</v>
      </c>
      <c r="K2314" s="11">
        <v>172.41506258999999</v>
      </c>
      <c r="L2314" s="11">
        <v>2841.1788927500002</v>
      </c>
      <c r="M2314" s="11">
        <v>12.914564800000001</v>
      </c>
      <c r="N2314" s="11">
        <v>5736.6403296600001</v>
      </c>
      <c r="O2314" s="12">
        <v>185.72808375</v>
      </c>
      <c r="P2314" s="6">
        <f t="shared" si="72"/>
        <v>0.12800058901207234</v>
      </c>
      <c r="Q2314" s="6">
        <f t="shared" si="73"/>
        <v>-8.1638501447972467E-2</v>
      </c>
    </row>
    <row r="2315" spans="1:17" x14ac:dyDescent="0.25">
      <c r="A2315">
        <f>IF(OR(AND(P2315&lt;&gt;"",P2315&gt;$P$5),AND(Q2315&lt;&gt;"",Q2315&gt;$P$5)),MAX(A$5:A2314)+1,"")</f>
        <v>798</v>
      </c>
      <c r="B2315" s="7" t="s">
        <v>2308</v>
      </c>
      <c r="C2315" s="8" t="s">
        <v>5370</v>
      </c>
      <c r="D2315" s="11">
        <v>4651.5910641800001</v>
      </c>
      <c r="E2315" s="11">
        <v>450.30167061000003</v>
      </c>
      <c r="F2315" s="11">
        <v>6569.6645753800003</v>
      </c>
      <c r="G2315" s="11">
        <v>610.81124833000001</v>
      </c>
      <c r="H2315" s="11">
        <v>9300.215116809999</v>
      </c>
      <c r="I2315" s="11">
        <v>769.20329624999999</v>
      </c>
      <c r="J2315" s="11">
        <v>11097.87021322</v>
      </c>
      <c r="K2315" s="11">
        <v>1100.26147836</v>
      </c>
      <c r="L2315" s="11">
        <v>12566.901919129999</v>
      </c>
      <c r="M2315" s="11">
        <v>1368.2707692700001</v>
      </c>
      <c r="N2315" s="11">
        <v>13221.666800839999</v>
      </c>
      <c r="O2315" s="12">
        <v>1478.5489861999999</v>
      </c>
      <c r="P2315" s="6">
        <f t="shared" si="72"/>
        <v>0.23235813463326349</v>
      </c>
      <c r="Q2315" s="6">
        <f t="shared" si="73"/>
        <v>0.26842978628924263</v>
      </c>
    </row>
    <row r="2316" spans="1:17" x14ac:dyDescent="0.25">
      <c r="A2316" t="str">
        <f>IF(OR(AND(P2316&lt;&gt;"",P2316&gt;$P$5),AND(Q2316&lt;&gt;"",Q2316&gt;$P$5)),MAX(A$5:A2315)+1,"")</f>
        <v/>
      </c>
      <c r="B2316" s="7" t="s">
        <v>2309</v>
      </c>
      <c r="C2316" s="8" t="s">
        <v>5371</v>
      </c>
      <c r="D2316" s="11">
        <v>3029.0958821100003</v>
      </c>
      <c r="E2316" s="11">
        <v>92.838093819999997</v>
      </c>
      <c r="F2316" s="11">
        <v>2349.7569636100002</v>
      </c>
      <c r="G2316" s="11">
        <v>130.24412339</v>
      </c>
      <c r="H2316" s="11">
        <v>2680.5669346999998</v>
      </c>
      <c r="I2316" s="11">
        <v>58.04654669</v>
      </c>
      <c r="J2316" s="11">
        <v>2980.6428655500004</v>
      </c>
      <c r="K2316" s="11">
        <v>63.730874100000001</v>
      </c>
      <c r="L2316" s="11">
        <v>3232.50171808</v>
      </c>
      <c r="M2316" s="11">
        <v>33.541548970000001</v>
      </c>
      <c r="N2316" s="11">
        <v>3630.3920929000001</v>
      </c>
      <c r="O2316" s="12">
        <v>59.086506740000004</v>
      </c>
      <c r="P2316" s="6">
        <f t="shared" si="72"/>
        <v>3.6879056460319193E-2</v>
      </c>
      <c r="Q2316" s="6">
        <f t="shared" si="73"/>
        <v>-8.6407722247706653E-2</v>
      </c>
    </row>
    <row r="2317" spans="1:17" x14ac:dyDescent="0.25">
      <c r="A2317">
        <f>IF(OR(AND(P2317&lt;&gt;"",P2317&gt;$P$5),AND(Q2317&lt;&gt;"",Q2317&gt;$P$5)),MAX(A$5:A2316)+1,"")</f>
        <v>799</v>
      </c>
      <c r="B2317" s="7" t="s">
        <v>2310</v>
      </c>
      <c r="C2317" s="8" t="s">
        <v>5372</v>
      </c>
      <c r="D2317" s="11">
        <v>472.34789191000004</v>
      </c>
      <c r="E2317" s="11">
        <v>-39.552811009999999</v>
      </c>
      <c r="F2317" s="11">
        <v>4071.2896577299998</v>
      </c>
      <c r="G2317" s="11">
        <v>105.82429881</v>
      </c>
      <c r="H2317" s="11">
        <v>1963.49595348</v>
      </c>
      <c r="I2317" s="11">
        <v>-688.28356296000004</v>
      </c>
      <c r="J2317" s="11">
        <v>2690.1408777199999</v>
      </c>
      <c r="K2317" s="11">
        <v>68.876807239999991</v>
      </c>
      <c r="L2317" s="11">
        <v>3249.2784297399999</v>
      </c>
      <c r="M2317" s="11">
        <v>119.85642793000001</v>
      </c>
      <c r="N2317" s="11">
        <v>4918.8764221000001</v>
      </c>
      <c r="O2317" s="12">
        <v>233.46259486000002</v>
      </c>
      <c r="P2317" s="6">
        <f t="shared" si="72"/>
        <v>0.59779400038824893</v>
      </c>
      <c r="Q2317" s="6" t="str">
        <f t="shared" si="73"/>
        <v/>
      </c>
    </row>
    <row r="2318" spans="1:17" x14ac:dyDescent="0.25">
      <c r="A2318" t="str">
        <f>IF(OR(AND(P2318&lt;&gt;"",P2318&gt;$P$5),AND(Q2318&lt;&gt;"",Q2318&gt;$P$5)),MAX(A$5:A2317)+1,"")</f>
        <v/>
      </c>
      <c r="B2318" s="7" t="s">
        <v>2311</v>
      </c>
      <c r="C2318" s="8" t="s">
        <v>5373</v>
      </c>
      <c r="D2318" s="11">
        <v>363.29857638999999</v>
      </c>
      <c r="E2318" s="11">
        <v>16.403146400000001</v>
      </c>
      <c r="F2318" s="11">
        <v>528.70266024</v>
      </c>
      <c r="G2318" s="11">
        <v>-39.041807560000002</v>
      </c>
      <c r="H2318" s="11">
        <v>542.98270453999999</v>
      </c>
      <c r="I2318" s="11">
        <v>-109.56746181</v>
      </c>
      <c r="J2318" s="11">
        <v>452.41527030000003</v>
      </c>
      <c r="K2318" s="11">
        <v>10.68852702</v>
      </c>
      <c r="L2318" s="11">
        <v>415.41221722</v>
      </c>
      <c r="M2318" s="11">
        <v>-49.195976639999998</v>
      </c>
      <c r="N2318" s="11">
        <v>506.40801797</v>
      </c>
      <c r="O2318" s="12">
        <v>4.05306049</v>
      </c>
      <c r="P2318" s="6">
        <f t="shared" si="72"/>
        <v>6.8679246168886099E-2</v>
      </c>
      <c r="Q2318" s="6">
        <f t="shared" si="73"/>
        <v>-0.243914020340532</v>
      </c>
    </row>
    <row r="2319" spans="1:17" x14ac:dyDescent="0.25">
      <c r="A2319">
        <f>IF(OR(AND(P2319&lt;&gt;"",P2319&gt;$P$5),AND(Q2319&lt;&gt;"",Q2319&gt;$P$5)),MAX(A$5:A2318)+1,"")</f>
        <v>800</v>
      </c>
      <c r="B2319" s="7" t="s">
        <v>2312</v>
      </c>
      <c r="C2319" s="8" t="s">
        <v>5374</v>
      </c>
      <c r="D2319" s="11">
        <v>446.11579319999998</v>
      </c>
      <c r="E2319" s="11">
        <v>1.1828456200000002</v>
      </c>
      <c r="F2319" s="11">
        <v>385.92752597000003</v>
      </c>
      <c r="G2319" s="11">
        <v>-277.60576944000002</v>
      </c>
      <c r="H2319" s="11">
        <v>280.13168069</v>
      </c>
      <c r="I2319" s="11">
        <v>2.4894941200000003</v>
      </c>
      <c r="J2319" s="11">
        <v>81.996629639999995</v>
      </c>
      <c r="K2319" s="11">
        <v>-130.16589379999999</v>
      </c>
      <c r="L2319" s="11">
        <v>20.690493289999999</v>
      </c>
      <c r="M2319" s="11">
        <v>-41.63293084</v>
      </c>
      <c r="N2319" s="11">
        <v>91.650976079999992</v>
      </c>
      <c r="O2319" s="12">
        <v>13.939469710000001</v>
      </c>
      <c r="P2319" s="6">
        <f t="shared" si="72"/>
        <v>-0.27131823891292139</v>
      </c>
      <c r="Q2319" s="6">
        <f t="shared" si="73"/>
        <v>0.63781044811670951</v>
      </c>
    </row>
    <row r="2320" spans="1:17" x14ac:dyDescent="0.25">
      <c r="A2320" t="str">
        <f>IF(OR(AND(P2320&lt;&gt;"",P2320&gt;$P$5),AND(Q2320&lt;&gt;"",Q2320&gt;$P$5)),MAX(A$5:A2319)+1,"")</f>
        <v/>
      </c>
      <c r="B2320" s="7" t="s">
        <v>2313</v>
      </c>
      <c r="C2320" s="8" t="s">
        <v>5375</v>
      </c>
      <c r="D2320" s="11">
        <v>1886.26881826</v>
      </c>
      <c r="E2320" s="11">
        <v>62.240258770000004</v>
      </c>
      <c r="F2320" s="11">
        <v>1826.9055314100001</v>
      </c>
      <c r="G2320" s="11">
        <v>-240.53308632</v>
      </c>
      <c r="H2320" s="11">
        <v>2664.5213645900003</v>
      </c>
      <c r="I2320" s="11">
        <v>34.886315700000004</v>
      </c>
      <c r="J2320" s="11">
        <v>1361.0140287899999</v>
      </c>
      <c r="K2320" s="11">
        <v>-38.515885130000001</v>
      </c>
      <c r="L2320" s="11">
        <v>1103.26498096</v>
      </c>
      <c r="M2320" s="11">
        <v>14.354147579999999</v>
      </c>
      <c r="N2320" s="11">
        <v>1192.4207107300001</v>
      </c>
      <c r="O2320" s="12">
        <v>-109.73788193</v>
      </c>
      <c r="P2320" s="6">
        <f t="shared" si="72"/>
        <v>-8.7642209041919439E-2</v>
      </c>
      <c r="Q2320" s="6">
        <f t="shared" si="73"/>
        <v>-2.120100617844578</v>
      </c>
    </row>
    <row r="2321" spans="1:17" x14ac:dyDescent="0.25">
      <c r="A2321" t="str">
        <f>IF(OR(AND(P2321&lt;&gt;"",P2321&gt;$P$5),AND(Q2321&lt;&gt;"",Q2321&gt;$P$5)),MAX(A$5:A2320)+1,"")</f>
        <v/>
      </c>
      <c r="B2321" s="7" t="s">
        <v>2314</v>
      </c>
      <c r="C2321" s="8" t="s">
        <v>5376</v>
      </c>
      <c r="D2321" s="11">
        <v>368.44790670999998</v>
      </c>
      <c r="E2321" s="11">
        <v>42.138007729999998</v>
      </c>
      <c r="F2321" s="11">
        <v>362.58512187000002</v>
      </c>
      <c r="G2321" s="11">
        <v>47.784879689999997</v>
      </c>
      <c r="H2321" s="11">
        <v>361.27528181999998</v>
      </c>
      <c r="I2321" s="11">
        <v>50.29862069</v>
      </c>
      <c r="J2321" s="11">
        <v>364.73707899999999</v>
      </c>
      <c r="K2321" s="11">
        <v>-82.755523159999996</v>
      </c>
      <c r="L2321" s="11">
        <v>325.17368910000005</v>
      </c>
      <c r="M2321" s="11">
        <v>17.103416660000001</v>
      </c>
      <c r="N2321" s="11">
        <v>248.64798091999998</v>
      </c>
      <c r="O2321" s="12">
        <v>19.234540289999998</v>
      </c>
      <c r="P2321" s="6">
        <f t="shared" si="72"/>
        <v>-7.563867016870307E-2</v>
      </c>
      <c r="Q2321" s="6">
        <f t="shared" si="73"/>
        <v>-0.14516644261287037</v>
      </c>
    </row>
    <row r="2322" spans="1:17" x14ac:dyDescent="0.25">
      <c r="A2322" t="str">
        <f>IF(OR(AND(P2322&lt;&gt;"",P2322&gt;$P$5),AND(Q2322&lt;&gt;"",Q2322&gt;$P$5)),MAX(A$5:A2321)+1,"")</f>
        <v/>
      </c>
      <c r="B2322" s="7" t="s">
        <v>2315</v>
      </c>
      <c r="C2322" s="8" t="s">
        <v>5377</v>
      </c>
      <c r="D2322" s="11">
        <v>2018.0725923499999</v>
      </c>
      <c r="E2322" s="11">
        <v>180.28613924000001</v>
      </c>
      <c r="F2322" s="11">
        <v>2176.5622372600001</v>
      </c>
      <c r="G2322" s="11">
        <v>160.50342184000002</v>
      </c>
      <c r="H2322" s="11">
        <v>2587.4939777199997</v>
      </c>
      <c r="I2322" s="11">
        <v>155.72266802000001</v>
      </c>
      <c r="J2322" s="11">
        <v>4440.9580309499997</v>
      </c>
      <c r="K2322" s="11">
        <v>177.03452272999999</v>
      </c>
      <c r="L2322" s="11">
        <v>5665.0015239200002</v>
      </c>
      <c r="M2322" s="11">
        <v>96.607758910000001</v>
      </c>
      <c r="N2322" s="11">
        <v>4379.7259969799998</v>
      </c>
      <c r="O2322" s="12">
        <v>31.190743260000001</v>
      </c>
      <c r="P2322" s="6">
        <f t="shared" si="72"/>
        <v>0.16762136049575926</v>
      </c>
      <c r="Q2322" s="6">
        <f t="shared" si="73"/>
        <v>-0.29593512716053216</v>
      </c>
    </row>
    <row r="2323" spans="1:17" x14ac:dyDescent="0.25">
      <c r="A2323" t="str">
        <f>IF(OR(AND(P2323&lt;&gt;"",P2323&gt;$P$5),AND(Q2323&lt;&gt;"",Q2323&gt;$P$5)),MAX(A$5:A2322)+1,"")</f>
        <v/>
      </c>
      <c r="B2323" s="7" t="s">
        <v>2316</v>
      </c>
      <c r="C2323" s="8" t="s">
        <v>5378</v>
      </c>
      <c r="D2323" s="11">
        <v>38644.175360730005</v>
      </c>
      <c r="E2323" s="11">
        <v>755.7654222000001</v>
      </c>
      <c r="F2323" s="11">
        <v>69760.574946059991</v>
      </c>
      <c r="G2323" s="11">
        <v>1116.2416812700001</v>
      </c>
      <c r="H2323" s="11">
        <v>95407.588565570011</v>
      </c>
      <c r="I2323" s="11">
        <v>767.14363590999994</v>
      </c>
      <c r="J2323" s="11">
        <v>81328.562626030005</v>
      </c>
      <c r="K2323" s="11">
        <v>244.00806763</v>
      </c>
      <c r="L2323" s="11">
        <v>63237.670589289999</v>
      </c>
      <c r="M2323" s="11">
        <v>-1724.3393731800002</v>
      </c>
      <c r="N2323" s="11">
        <v>39594.894255620005</v>
      </c>
      <c r="O2323" s="12">
        <v>-2380.21407851</v>
      </c>
      <c r="P2323" s="6">
        <f t="shared" si="72"/>
        <v>4.8726560680190101E-3</v>
      </c>
      <c r="Q2323" s="6">
        <f t="shared" si="73"/>
        <v>-2.2578990823184357</v>
      </c>
    </row>
    <row r="2324" spans="1:17" x14ac:dyDescent="0.25">
      <c r="A2324" t="str">
        <f>IF(OR(AND(P2324&lt;&gt;"",P2324&gt;$P$5),AND(Q2324&lt;&gt;"",Q2324&gt;$P$5)),MAX(A$5:A2323)+1,"")</f>
        <v/>
      </c>
      <c r="B2324" s="7" t="s">
        <v>2317</v>
      </c>
      <c r="C2324" s="8" t="s">
        <v>5379</v>
      </c>
      <c r="D2324" s="11">
        <v>31514.70178892</v>
      </c>
      <c r="E2324" s="11">
        <v>1223.0449913599998</v>
      </c>
      <c r="F2324" s="11">
        <v>39414.807405319996</v>
      </c>
      <c r="G2324" s="11">
        <v>1902.4387699500001</v>
      </c>
      <c r="H2324" s="11">
        <v>50228.44318206</v>
      </c>
      <c r="I2324" s="11">
        <v>2171.1516101399998</v>
      </c>
      <c r="J2324" s="11">
        <v>46167.758765539998</v>
      </c>
      <c r="K2324" s="11">
        <v>1126.99605634</v>
      </c>
      <c r="L2324" s="11">
        <v>45794.271725899998</v>
      </c>
      <c r="M2324" s="11">
        <v>831.79141719000006</v>
      </c>
      <c r="N2324" s="11">
        <v>38572.907703819998</v>
      </c>
      <c r="O2324" s="12">
        <v>587.02672729999995</v>
      </c>
      <c r="P2324" s="6">
        <f t="shared" si="72"/>
        <v>4.1247172839778967E-2</v>
      </c>
      <c r="Q2324" s="6">
        <f t="shared" si="73"/>
        <v>-0.13653828068262353</v>
      </c>
    </row>
    <row r="2325" spans="1:17" x14ac:dyDescent="0.25">
      <c r="A2325" t="str">
        <f>IF(OR(AND(P2325&lt;&gt;"",P2325&gt;$P$5),AND(Q2325&lt;&gt;"",Q2325&gt;$P$5)),MAX(A$5:A2324)+1,"")</f>
        <v/>
      </c>
      <c r="B2325" s="7" t="s">
        <v>2318</v>
      </c>
      <c r="C2325" s="8" t="s">
        <v>5380</v>
      </c>
      <c r="D2325" s="11">
        <v>2302.3863774899996</v>
      </c>
      <c r="E2325" s="11">
        <v>745.80653061999999</v>
      </c>
      <c r="F2325" s="11">
        <v>2951.6190569800001</v>
      </c>
      <c r="G2325" s="11">
        <v>875.14610455999991</v>
      </c>
      <c r="H2325" s="11">
        <v>3134.6230930400002</v>
      </c>
      <c r="I2325" s="11">
        <v>684.52670198999999</v>
      </c>
      <c r="J2325" s="11">
        <v>3279.2810572600001</v>
      </c>
      <c r="K2325" s="11">
        <v>719.69161699999995</v>
      </c>
      <c r="L2325" s="11">
        <v>3620.3574800799997</v>
      </c>
      <c r="M2325" s="11">
        <v>2186.88336549</v>
      </c>
      <c r="N2325" s="11">
        <v>3420.57833519</v>
      </c>
      <c r="O2325" s="12">
        <v>1552.6563972399999</v>
      </c>
      <c r="P2325" s="6">
        <f t="shared" si="72"/>
        <v>8.2391234930368151E-2</v>
      </c>
      <c r="Q2325" s="6">
        <f t="shared" si="73"/>
        <v>0.15795007453308041</v>
      </c>
    </row>
    <row r="2326" spans="1:17" x14ac:dyDescent="0.25">
      <c r="A2326" t="str">
        <f>IF(OR(AND(P2326&lt;&gt;"",P2326&gt;$P$5),AND(Q2326&lt;&gt;"",Q2326&gt;$P$5)),MAX(A$5:A2325)+1,"")</f>
        <v/>
      </c>
      <c r="B2326" s="7" t="s">
        <v>2319</v>
      </c>
      <c r="C2326" s="8" t="s">
        <v>5381</v>
      </c>
      <c r="D2326" s="11">
        <v>5538.3150409600003</v>
      </c>
      <c r="E2326" s="11">
        <v>349.85767661</v>
      </c>
      <c r="F2326" s="11">
        <v>11910.40399565</v>
      </c>
      <c r="G2326" s="11">
        <v>1020.81830066</v>
      </c>
      <c r="H2326" s="11">
        <v>8836.8977959999993</v>
      </c>
      <c r="I2326" s="11">
        <v>526.11742423999999</v>
      </c>
      <c r="J2326" s="11">
        <v>9875.4499073799998</v>
      </c>
      <c r="K2326" s="11">
        <v>459.5461631</v>
      </c>
      <c r="L2326" s="11">
        <v>10142.7315265</v>
      </c>
      <c r="M2326" s="11">
        <v>441.11724723000003</v>
      </c>
      <c r="N2326" s="11">
        <v>7754.8405774700004</v>
      </c>
      <c r="O2326" s="12">
        <v>-662.48270763999994</v>
      </c>
      <c r="P2326" s="6">
        <f t="shared" si="72"/>
        <v>6.9643468301194167E-2</v>
      </c>
      <c r="Q2326" s="6">
        <f t="shared" si="73"/>
        <v>-2.1362048212734228</v>
      </c>
    </row>
    <row r="2327" spans="1:17" x14ac:dyDescent="0.25">
      <c r="A2327" t="str">
        <f>IF(OR(AND(P2327&lt;&gt;"",P2327&gt;$P$5),AND(Q2327&lt;&gt;"",Q2327&gt;$P$5)),MAX(A$5:A2326)+1,"")</f>
        <v/>
      </c>
      <c r="B2327" s="7" t="s">
        <v>2320</v>
      </c>
      <c r="C2327" s="8" t="s">
        <v>5382</v>
      </c>
      <c r="D2327" s="11">
        <v>7629.7997508599992</v>
      </c>
      <c r="E2327" s="11">
        <v>618.80805105999991</v>
      </c>
      <c r="F2327" s="11">
        <v>5345.8264115100001</v>
      </c>
      <c r="G2327" s="11">
        <v>35.159385649999997</v>
      </c>
      <c r="H2327" s="11">
        <v>2829.6709820100004</v>
      </c>
      <c r="I2327" s="11">
        <v>-1524.6344646300001</v>
      </c>
      <c r="J2327" s="11">
        <v>4358.9937185299996</v>
      </c>
      <c r="K2327" s="11">
        <v>-5233.3470416199998</v>
      </c>
      <c r="L2327" s="11">
        <v>3895.0426640599999</v>
      </c>
      <c r="M2327" s="11">
        <v>67.707840840000003</v>
      </c>
      <c r="N2327" s="11">
        <v>4027.43299273</v>
      </c>
      <c r="O2327" s="12">
        <v>90.651145769999999</v>
      </c>
      <c r="P2327" s="6">
        <f t="shared" si="72"/>
        <v>-0.11995873476500929</v>
      </c>
      <c r="Q2327" s="6">
        <f t="shared" si="73"/>
        <v>-0.31897435150438425</v>
      </c>
    </row>
    <row r="2328" spans="1:17" x14ac:dyDescent="0.25">
      <c r="A2328">
        <f>IF(OR(AND(P2328&lt;&gt;"",P2328&gt;$P$5),AND(Q2328&lt;&gt;"",Q2328&gt;$P$5)),MAX(A$5:A2327)+1,"")</f>
        <v>801</v>
      </c>
      <c r="B2328" s="7" t="s">
        <v>2321</v>
      </c>
      <c r="C2328" s="8" t="s">
        <v>5383</v>
      </c>
      <c r="D2328" s="11">
        <v>1833.4030359999999</v>
      </c>
      <c r="E2328" s="11">
        <v>247.59258172999998</v>
      </c>
      <c r="F2328" s="11">
        <v>2438.1783545399999</v>
      </c>
      <c r="G2328" s="11">
        <v>272.71204291000004</v>
      </c>
      <c r="H2328" s="11">
        <v>3139.50728523</v>
      </c>
      <c r="I2328" s="11">
        <v>311.94170198</v>
      </c>
      <c r="J2328" s="11">
        <v>4324.07040237</v>
      </c>
      <c r="K2328" s="11">
        <v>346.67299618999999</v>
      </c>
      <c r="L2328" s="11">
        <v>5363.7387841099999</v>
      </c>
      <c r="M2328" s="11">
        <v>389.90451495999997</v>
      </c>
      <c r="N2328" s="11">
        <v>6021.1228488900006</v>
      </c>
      <c r="O2328" s="12">
        <v>393.01830369999999</v>
      </c>
      <c r="P2328" s="6">
        <f t="shared" si="72"/>
        <v>0.26848083029563208</v>
      </c>
      <c r="Q2328" s="6">
        <f t="shared" si="73"/>
        <v>9.6819163258764718E-2</v>
      </c>
    </row>
    <row r="2329" spans="1:17" x14ac:dyDescent="0.25">
      <c r="A2329">
        <f>IF(OR(AND(P2329&lt;&gt;"",P2329&gt;$P$5),AND(Q2329&lt;&gt;"",Q2329&gt;$P$5)),MAX(A$5:A2328)+1,"")</f>
        <v>802</v>
      </c>
      <c r="B2329" s="7" t="s">
        <v>2322</v>
      </c>
      <c r="C2329" s="8" t="s">
        <v>5384</v>
      </c>
      <c r="D2329" s="11">
        <v>611.32291010000006</v>
      </c>
      <c r="E2329" s="11">
        <v>36.267136610000001</v>
      </c>
      <c r="F2329" s="11">
        <v>1073.6780225299999</v>
      </c>
      <c r="G2329" s="11">
        <v>63.887243399999996</v>
      </c>
      <c r="H2329" s="11">
        <v>970.92043337999996</v>
      </c>
      <c r="I2329" s="11">
        <v>132.91213983</v>
      </c>
      <c r="J2329" s="11">
        <v>982.62739834000001</v>
      </c>
      <c r="K2329" s="11">
        <v>144.81616127000001</v>
      </c>
      <c r="L2329" s="11">
        <v>942.19841100999997</v>
      </c>
      <c r="M2329" s="11">
        <v>109.61621603</v>
      </c>
      <c r="N2329" s="11">
        <v>1129.6527172399999</v>
      </c>
      <c r="O2329" s="12">
        <v>111.23395334</v>
      </c>
      <c r="P2329" s="6">
        <f t="shared" si="72"/>
        <v>0.13066736186499006</v>
      </c>
      <c r="Q2329" s="6">
        <f t="shared" si="73"/>
        <v>0.25125210437899304</v>
      </c>
    </row>
    <row r="2330" spans="1:17" x14ac:dyDescent="0.25">
      <c r="A2330">
        <f>IF(OR(AND(P2330&lt;&gt;"",P2330&gt;$P$5),AND(Q2330&lt;&gt;"",Q2330&gt;$P$5)),MAX(A$5:A2329)+1,"")</f>
        <v>803</v>
      </c>
      <c r="B2330" s="7" t="s">
        <v>2323</v>
      </c>
      <c r="C2330" s="8" t="s">
        <v>5385</v>
      </c>
      <c r="D2330" s="11">
        <v>9.2955671500000001</v>
      </c>
      <c r="E2330" s="11">
        <v>11.320022550000001</v>
      </c>
      <c r="F2330" s="11">
        <v>389.34768444999997</v>
      </c>
      <c r="G2330" s="11">
        <v>74.674506709999989</v>
      </c>
      <c r="H2330" s="11">
        <v>130.96823068</v>
      </c>
      <c r="I2330" s="11">
        <v>-185.20164208</v>
      </c>
      <c r="J2330" s="11">
        <v>67.426612800000001</v>
      </c>
      <c r="K2330" s="11">
        <v>27.249506420000003</v>
      </c>
      <c r="L2330" s="11">
        <v>30.89914057</v>
      </c>
      <c r="M2330" s="11">
        <v>44.338791790000002</v>
      </c>
      <c r="N2330" s="11">
        <v>129.60451520999999</v>
      </c>
      <c r="O2330" s="12">
        <v>27.991657789999998</v>
      </c>
      <c r="P2330" s="6">
        <f t="shared" si="72"/>
        <v>0.69382620646637361</v>
      </c>
      <c r="Q2330" s="6">
        <f t="shared" si="73"/>
        <v>0.1984951078355699</v>
      </c>
    </row>
    <row r="2331" spans="1:17" x14ac:dyDescent="0.25">
      <c r="A2331">
        <f>IF(OR(AND(P2331&lt;&gt;"",P2331&gt;$P$5),AND(Q2331&lt;&gt;"",Q2331&gt;$P$5)),MAX(A$5:A2330)+1,"")</f>
        <v>804</v>
      </c>
      <c r="B2331" s="7" t="s">
        <v>2324</v>
      </c>
      <c r="C2331" s="8" t="s">
        <v>5386</v>
      </c>
      <c r="D2331" s="11">
        <v>6.3110529999999998E-2</v>
      </c>
      <c r="E2331" s="11">
        <v>4.8509506900000003</v>
      </c>
      <c r="F2331" s="11">
        <v>2.1062782700000002</v>
      </c>
      <c r="G2331" s="11">
        <v>17.742120870000001</v>
      </c>
      <c r="H2331" s="11">
        <v>6.4652729200000003</v>
      </c>
      <c r="I2331" s="11">
        <v>10.7141625</v>
      </c>
      <c r="J2331" s="11">
        <v>42.540125619999998</v>
      </c>
      <c r="K2331" s="11">
        <v>32.644800979999999</v>
      </c>
      <c r="L2331" s="11">
        <v>47.368751539999998</v>
      </c>
      <c r="M2331" s="11">
        <v>0.60677201999999997</v>
      </c>
      <c r="N2331" s="11">
        <v>92.909443180000011</v>
      </c>
      <c r="O2331" s="12">
        <v>5.1318929999999998</v>
      </c>
      <c r="P2331" s="6">
        <f t="shared" si="72"/>
        <v>3.3012194993094939</v>
      </c>
      <c r="Q2331" s="6">
        <f t="shared" si="73"/>
        <v>1.1323610699842002E-2</v>
      </c>
    </row>
    <row r="2332" spans="1:17" x14ac:dyDescent="0.25">
      <c r="A2332" t="str">
        <f>IF(OR(AND(P2332&lt;&gt;"",P2332&gt;$P$5),AND(Q2332&lt;&gt;"",Q2332&gt;$P$5)),MAX(A$5:A2331)+1,"")</f>
        <v/>
      </c>
      <c r="B2332" s="7" t="s">
        <v>2325</v>
      </c>
      <c r="C2332" s="8" t="s">
        <v>5387</v>
      </c>
      <c r="D2332" s="11">
        <v>1358.3076499400001</v>
      </c>
      <c r="E2332" s="11">
        <v>180.72887133</v>
      </c>
      <c r="F2332" s="11">
        <v>1537.7775989500001</v>
      </c>
      <c r="G2332" s="11">
        <v>182.50813939</v>
      </c>
      <c r="H2332" s="11">
        <v>1903.3737023599999</v>
      </c>
      <c r="I2332" s="11">
        <v>239.67121638</v>
      </c>
      <c r="J2332" s="11">
        <v>2230.3028675400001</v>
      </c>
      <c r="K2332" s="11">
        <v>297.01757333</v>
      </c>
      <c r="L2332" s="11">
        <v>2562.9282435</v>
      </c>
      <c r="M2332" s="11">
        <v>319.61420838999999</v>
      </c>
      <c r="N2332" s="11">
        <v>2820.4462842399998</v>
      </c>
      <c r="O2332" s="12">
        <v>362.33625761000002</v>
      </c>
      <c r="P2332" s="6">
        <f t="shared" si="72"/>
        <v>0.15734792480046633</v>
      </c>
      <c r="Q2332" s="6">
        <f t="shared" si="73"/>
        <v>0.14925619006425683</v>
      </c>
    </row>
    <row r="2333" spans="1:17" x14ac:dyDescent="0.25">
      <c r="A2333" t="str">
        <f>IF(OR(AND(P2333&lt;&gt;"",P2333&gt;$P$5),AND(Q2333&lt;&gt;"",Q2333&gt;$P$5)),MAX(A$5:A2332)+1,"")</f>
        <v/>
      </c>
      <c r="B2333" s="7" t="s">
        <v>2326</v>
      </c>
      <c r="C2333" s="8" t="s">
        <v>5388</v>
      </c>
      <c r="D2333" s="11">
        <v>2207.3706502600003</v>
      </c>
      <c r="E2333" s="11">
        <v>59.836556430000002</v>
      </c>
      <c r="F2333" s="11">
        <v>2432.8917402100001</v>
      </c>
      <c r="G2333" s="11">
        <v>42.43012624</v>
      </c>
      <c r="H2333" s="11">
        <v>2319.5457187900001</v>
      </c>
      <c r="I2333" s="11">
        <v>27.824469530000002</v>
      </c>
      <c r="J2333" s="11">
        <v>2186.1107123199999</v>
      </c>
      <c r="K2333" s="11">
        <v>39.882512630000001</v>
      </c>
      <c r="L2333" s="11">
        <v>2178.4839094499998</v>
      </c>
      <c r="M2333" s="11">
        <v>59.294681600000004</v>
      </c>
      <c r="N2333" s="11">
        <v>1691.9767795</v>
      </c>
      <c r="O2333" s="12">
        <v>66.159288320000002</v>
      </c>
      <c r="P2333" s="6">
        <f t="shared" si="72"/>
        <v>-5.1791537512350772E-2</v>
      </c>
      <c r="Q2333" s="6">
        <f t="shared" si="73"/>
        <v>2.029285782069512E-2</v>
      </c>
    </row>
    <row r="2334" spans="1:17" x14ac:dyDescent="0.25">
      <c r="A2334" t="str">
        <f>IF(OR(AND(P2334&lt;&gt;"",P2334&gt;$P$5),AND(Q2334&lt;&gt;"",Q2334&gt;$P$5)),MAX(A$5:A2333)+1,"")</f>
        <v/>
      </c>
      <c r="B2334" s="7" t="s">
        <v>2327</v>
      </c>
      <c r="C2334" s="8" t="s">
        <v>5389</v>
      </c>
      <c r="D2334" s="11">
        <v>1166.0561575699999</v>
      </c>
      <c r="E2334" s="11">
        <v>41.646279390000004</v>
      </c>
      <c r="F2334" s="11">
        <v>1413.6947701400002</v>
      </c>
      <c r="G2334" s="11">
        <v>92.131389519999999</v>
      </c>
      <c r="H2334" s="11">
        <v>1666.27039068</v>
      </c>
      <c r="I2334" s="11">
        <v>112.24132304000001</v>
      </c>
      <c r="J2334" s="11">
        <v>1802.7039727599999</v>
      </c>
      <c r="K2334" s="11">
        <v>65.559675889999994</v>
      </c>
      <c r="L2334" s="11">
        <v>2109.1566060099999</v>
      </c>
      <c r="M2334" s="11">
        <v>59.13757382</v>
      </c>
      <c r="N2334" s="11">
        <v>2335.80529045</v>
      </c>
      <c r="O2334" s="12">
        <v>75.041933889999996</v>
      </c>
      <c r="P2334" s="6">
        <f t="shared" si="72"/>
        <v>0.14906192498257487</v>
      </c>
      <c r="Q2334" s="6">
        <f t="shared" si="73"/>
        <v>0.12498196938444694</v>
      </c>
    </row>
    <row r="2335" spans="1:17" x14ac:dyDescent="0.25">
      <c r="A2335" t="str">
        <f>IF(OR(AND(P2335&lt;&gt;"",P2335&gt;$P$5),AND(Q2335&lt;&gt;"",Q2335&gt;$P$5)),MAX(A$5:A2334)+1,"")</f>
        <v/>
      </c>
      <c r="B2335" s="7" t="s">
        <v>2328</v>
      </c>
      <c r="C2335" s="8" t="s">
        <v>5390</v>
      </c>
      <c r="D2335" s="11">
        <v>699.02145951</v>
      </c>
      <c r="E2335" s="11">
        <v>49.872292219999999</v>
      </c>
      <c r="F2335" s="11">
        <v>1148.7165744900001</v>
      </c>
      <c r="G2335" s="11">
        <v>70.79388711</v>
      </c>
      <c r="H2335" s="11">
        <v>1275.3832318299999</v>
      </c>
      <c r="I2335" s="11">
        <v>78.895692150000002</v>
      </c>
      <c r="J2335" s="11">
        <v>1030.1223538199999</v>
      </c>
      <c r="K2335" s="11">
        <v>62.537801680000001</v>
      </c>
      <c r="L2335" s="11">
        <v>571.96688767000001</v>
      </c>
      <c r="M2335" s="11">
        <v>17.591460809999997</v>
      </c>
      <c r="N2335" s="11">
        <v>536.23225114000002</v>
      </c>
      <c r="O2335" s="12">
        <v>18.195330260000002</v>
      </c>
      <c r="P2335" s="6">
        <f t="shared" si="72"/>
        <v>-5.1641623702738726E-2</v>
      </c>
      <c r="Q2335" s="6">
        <f t="shared" si="73"/>
        <v>-0.18262731069372073</v>
      </c>
    </row>
    <row r="2336" spans="1:17" x14ac:dyDescent="0.25">
      <c r="A2336" t="str">
        <f>IF(OR(AND(P2336&lt;&gt;"",P2336&gt;$P$5),AND(Q2336&lt;&gt;"",Q2336&gt;$P$5)),MAX(A$5:A2335)+1,"")</f>
        <v/>
      </c>
      <c r="B2336" s="7" t="s">
        <v>2329</v>
      </c>
      <c r="C2336" s="8" t="s">
        <v>5391</v>
      </c>
      <c r="D2336" s="11">
        <v>1243.23960693</v>
      </c>
      <c r="E2336" s="11">
        <v>113.84709609000001</v>
      </c>
      <c r="F2336" s="11">
        <v>1917.1715900300001</v>
      </c>
      <c r="G2336" s="11">
        <v>125.58306159999999</v>
      </c>
      <c r="H2336" s="11">
        <v>2166.7101608299999</v>
      </c>
      <c r="I2336" s="11">
        <v>127.91836581999999</v>
      </c>
      <c r="J2336" s="11">
        <v>2453.86756595</v>
      </c>
      <c r="K2336" s="11">
        <v>135.64121166999999</v>
      </c>
      <c r="L2336" s="11">
        <v>2568.4982974299996</v>
      </c>
      <c r="M2336" s="11">
        <v>148.82886395</v>
      </c>
      <c r="N2336" s="11">
        <v>2456.3472875000002</v>
      </c>
      <c r="O2336" s="12">
        <v>77.137029290000001</v>
      </c>
      <c r="P2336" s="6">
        <f t="shared" si="72"/>
        <v>0.14590070421587531</v>
      </c>
      <c r="Q2336" s="6">
        <f t="shared" si="73"/>
        <v>-7.4901045047092163E-2</v>
      </c>
    </row>
    <row r="2337" spans="1:17" x14ac:dyDescent="0.25">
      <c r="A2337">
        <f>IF(OR(AND(P2337&lt;&gt;"",P2337&gt;$P$5),AND(Q2337&lt;&gt;"",Q2337&gt;$P$5)),MAX(A$5:A2336)+1,"")</f>
        <v>805</v>
      </c>
      <c r="B2337" s="7" t="s">
        <v>2330</v>
      </c>
      <c r="C2337" s="8" t="s">
        <v>5392</v>
      </c>
      <c r="D2337" s="11">
        <v>288.77702819000001</v>
      </c>
      <c r="E2337" s="11">
        <v>15.11766931</v>
      </c>
      <c r="F2337" s="11">
        <v>295.37650610000003</v>
      </c>
      <c r="G2337" s="11">
        <v>16.828101180000001</v>
      </c>
      <c r="H2337" s="11">
        <v>273.20081343999999</v>
      </c>
      <c r="I2337" s="11">
        <v>13.749849800000002</v>
      </c>
      <c r="J2337" s="11">
        <v>904.07117904999996</v>
      </c>
      <c r="K2337" s="11">
        <v>94.544635749999998</v>
      </c>
      <c r="L2337" s="11">
        <v>961.96907414999998</v>
      </c>
      <c r="M2337" s="11">
        <v>145.87444608000001</v>
      </c>
      <c r="N2337" s="11">
        <v>1091.87965424</v>
      </c>
      <c r="O2337" s="12">
        <v>186.78569450000001</v>
      </c>
      <c r="P2337" s="6">
        <f t="shared" si="72"/>
        <v>0.30473534100946864</v>
      </c>
      <c r="Q2337" s="6">
        <f t="shared" si="73"/>
        <v>0.65337647528416243</v>
      </c>
    </row>
    <row r="2338" spans="1:17" x14ac:dyDescent="0.25">
      <c r="A2338" t="str">
        <f>IF(OR(AND(P2338&lt;&gt;"",P2338&gt;$P$5),AND(Q2338&lt;&gt;"",Q2338&gt;$P$5)),MAX(A$5:A2337)+1,"")</f>
        <v/>
      </c>
      <c r="B2338" s="7" t="s">
        <v>2331</v>
      </c>
      <c r="C2338" s="8" t="s">
        <v>5393</v>
      </c>
      <c r="D2338" s="11">
        <v>1208.6044406199999</v>
      </c>
      <c r="E2338" s="11">
        <v>244.27045831000001</v>
      </c>
      <c r="F2338" s="11">
        <v>1325.2380153800002</v>
      </c>
      <c r="G2338" s="11">
        <v>280.66038372000003</v>
      </c>
      <c r="H2338" s="11">
        <v>1231.93607557</v>
      </c>
      <c r="I2338" s="11">
        <v>242.03459022999999</v>
      </c>
      <c r="J2338" s="11">
        <v>1326.76139958</v>
      </c>
      <c r="K2338" s="11">
        <v>286.21837102999996</v>
      </c>
      <c r="L2338" s="11">
        <v>1416.2103633800002</v>
      </c>
      <c r="M2338" s="11">
        <v>306.19884624999997</v>
      </c>
      <c r="N2338" s="11">
        <v>1393.39824159</v>
      </c>
      <c r="O2338" s="12">
        <v>327.96542973000004</v>
      </c>
      <c r="P2338" s="6">
        <f t="shared" si="72"/>
        <v>2.8864575692923999E-2</v>
      </c>
      <c r="Q2338" s="6">
        <f t="shared" si="73"/>
        <v>6.0697204187236009E-2</v>
      </c>
    </row>
    <row r="2339" spans="1:17" x14ac:dyDescent="0.25">
      <c r="A2339">
        <f>IF(OR(AND(P2339&lt;&gt;"",P2339&gt;$P$5),AND(Q2339&lt;&gt;"",Q2339&gt;$P$5)),MAX(A$5:A2338)+1,"")</f>
        <v>806</v>
      </c>
      <c r="B2339" s="7" t="s">
        <v>2332</v>
      </c>
      <c r="C2339" s="8" t="s">
        <v>5394</v>
      </c>
      <c r="D2339" s="11">
        <v>1819.8390834100001</v>
      </c>
      <c r="E2339" s="11">
        <v>56.185033299999994</v>
      </c>
      <c r="F2339" s="11">
        <v>1789.4612285399999</v>
      </c>
      <c r="G2339" s="11">
        <v>73.74376805</v>
      </c>
      <c r="H2339" s="11">
        <v>3081.00915459</v>
      </c>
      <c r="I2339" s="11">
        <v>117.79583876999999</v>
      </c>
      <c r="J2339" s="11">
        <v>3049.8433092700002</v>
      </c>
      <c r="K2339" s="11">
        <v>33.980573999999997</v>
      </c>
      <c r="L2339" s="11">
        <v>7272.7411564499998</v>
      </c>
      <c r="M2339" s="11">
        <v>562.30033400000002</v>
      </c>
      <c r="N2339" s="11">
        <v>7731.2399736800007</v>
      </c>
      <c r="O2339" s="12">
        <v>468.50413206999997</v>
      </c>
      <c r="P2339" s="6">
        <f t="shared" si="72"/>
        <v>0.33549797297727424</v>
      </c>
      <c r="Q2339" s="6">
        <f t="shared" si="73"/>
        <v>0.52833499193657851</v>
      </c>
    </row>
    <row r="2340" spans="1:17" x14ac:dyDescent="0.25">
      <c r="A2340">
        <f>IF(OR(AND(P2340&lt;&gt;"",P2340&gt;$P$5),AND(Q2340&lt;&gt;"",Q2340&gt;$P$5)),MAX(A$5:A2339)+1,"")</f>
        <v>807</v>
      </c>
      <c r="B2340" s="7" t="s">
        <v>2333</v>
      </c>
      <c r="C2340" s="8" t="s">
        <v>5395</v>
      </c>
      <c r="D2340" s="11">
        <v>237.14111005000001</v>
      </c>
      <c r="E2340" s="11">
        <v>8.4626990899999992</v>
      </c>
      <c r="F2340" s="11">
        <v>240.46982113999999</v>
      </c>
      <c r="G2340" s="11">
        <v>7.9164823499999999</v>
      </c>
      <c r="H2340" s="11">
        <v>160.02067172999998</v>
      </c>
      <c r="I2340" s="11">
        <v>-34.652883539999998</v>
      </c>
      <c r="J2340" s="11">
        <v>2447.57761179</v>
      </c>
      <c r="K2340" s="11">
        <v>402.72395422000005</v>
      </c>
      <c r="L2340" s="11">
        <v>2986.4121548200001</v>
      </c>
      <c r="M2340" s="11">
        <v>519.39259791000006</v>
      </c>
      <c r="N2340" s="11">
        <v>3767.8363743099999</v>
      </c>
      <c r="O2340" s="12">
        <v>686.57118772000001</v>
      </c>
      <c r="P2340" s="6">
        <f t="shared" si="72"/>
        <v>0.73866950587203828</v>
      </c>
      <c r="Q2340" s="6">
        <f t="shared" si="73"/>
        <v>1.4089918740557468</v>
      </c>
    </row>
    <row r="2341" spans="1:17" x14ac:dyDescent="0.25">
      <c r="A2341">
        <f>IF(OR(AND(P2341&lt;&gt;"",P2341&gt;$P$5),AND(Q2341&lt;&gt;"",Q2341&gt;$P$5)),MAX(A$5:A2340)+1,"")</f>
        <v>808</v>
      </c>
      <c r="B2341" s="7" t="s">
        <v>2334</v>
      </c>
      <c r="C2341" s="8" t="s">
        <v>5396</v>
      </c>
      <c r="D2341" s="11">
        <v>3746.2366335700003</v>
      </c>
      <c r="E2341" s="11">
        <v>184.89319318</v>
      </c>
      <c r="F2341" s="11">
        <v>3983.7543969499998</v>
      </c>
      <c r="G2341" s="11">
        <v>36.217840409999994</v>
      </c>
      <c r="H2341" s="11">
        <v>4143.4470220499998</v>
      </c>
      <c r="I2341" s="11">
        <v>-27.981661110000001</v>
      </c>
      <c r="J2341" s="11">
        <v>6578.0604530500004</v>
      </c>
      <c r="K2341" s="11">
        <v>207.87141584</v>
      </c>
      <c r="L2341" s="11">
        <v>7735.3879868100003</v>
      </c>
      <c r="M2341" s="11">
        <v>109.94839606000001</v>
      </c>
      <c r="N2341" s="11">
        <v>9786.9955739799989</v>
      </c>
      <c r="O2341" s="12">
        <v>209.06186964</v>
      </c>
      <c r="P2341" s="6">
        <f t="shared" si="72"/>
        <v>0.21174388596094951</v>
      </c>
      <c r="Q2341" s="6">
        <f t="shared" si="73"/>
        <v>2.4874721495886876E-2</v>
      </c>
    </row>
    <row r="2342" spans="1:17" x14ac:dyDescent="0.25">
      <c r="A2342" t="str">
        <f>IF(OR(AND(P2342&lt;&gt;"",P2342&gt;$P$5),AND(Q2342&lt;&gt;"",Q2342&gt;$P$5)),MAX(A$5:A2341)+1,"")</f>
        <v/>
      </c>
      <c r="B2342" s="7" t="s">
        <v>2335</v>
      </c>
      <c r="C2342" s="8" t="s">
        <v>5397</v>
      </c>
      <c r="D2342" s="11">
        <v>449.92259402999997</v>
      </c>
      <c r="E2342" s="11">
        <v>73.765178109999994</v>
      </c>
      <c r="F2342" s="11">
        <v>464.14886244999997</v>
      </c>
      <c r="G2342" s="11">
        <v>183.05741456000001</v>
      </c>
      <c r="H2342" s="11">
        <v>627.88930395</v>
      </c>
      <c r="I2342" s="11">
        <v>60.226006490000003</v>
      </c>
      <c r="J2342" s="11">
        <v>790.63835028999995</v>
      </c>
      <c r="K2342" s="11">
        <v>62.430258100000003</v>
      </c>
      <c r="L2342" s="11">
        <v>1069.9870662400001</v>
      </c>
      <c r="M2342" s="11">
        <v>32.406403879999999</v>
      </c>
      <c r="N2342" s="11">
        <v>921.7823726900001</v>
      </c>
      <c r="O2342" s="12">
        <v>73.41104163</v>
      </c>
      <c r="P2342" s="6">
        <f t="shared" si="72"/>
        <v>0.15424531160102939</v>
      </c>
      <c r="Q2342" s="6">
        <f t="shared" si="73"/>
        <v>-9.6202169874459731E-4</v>
      </c>
    </row>
    <row r="2343" spans="1:17" x14ac:dyDescent="0.25">
      <c r="A2343" t="str">
        <f>IF(OR(AND(P2343&lt;&gt;"",P2343&gt;$P$5),AND(Q2343&lt;&gt;"",Q2343&gt;$P$5)),MAX(A$5:A2342)+1,"")</f>
        <v/>
      </c>
      <c r="B2343" s="7" t="s">
        <v>2336</v>
      </c>
      <c r="C2343" s="8" t="s">
        <v>5398</v>
      </c>
      <c r="D2343" s="11">
        <v>28296.734218279998</v>
      </c>
      <c r="E2343" s="11">
        <v>69.44117095</v>
      </c>
      <c r="F2343" s="11">
        <v>29768.136666319999</v>
      </c>
      <c r="G2343" s="11">
        <v>37.860723840000006</v>
      </c>
      <c r="H2343" s="11">
        <v>20950.989540589999</v>
      </c>
      <c r="I2343" s="11">
        <v>-3497.8408846100001</v>
      </c>
      <c r="J2343" s="11">
        <v>26137.729974080001</v>
      </c>
      <c r="K2343" s="11">
        <v>52.050394820000001</v>
      </c>
      <c r="L2343" s="11">
        <v>26851.759655499998</v>
      </c>
      <c r="M2343" s="11">
        <v>28.529657069999999</v>
      </c>
      <c r="N2343" s="11">
        <v>20363.4537647</v>
      </c>
      <c r="O2343" s="12">
        <v>-2550.6225600600001</v>
      </c>
      <c r="P2343" s="6">
        <f t="shared" si="72"/>
        <v>-6.368274983415767E-2</v>
      </c>
      <c r="Q2343" s="6">
        <f t="shared" si="73"/>
        <v>-3.0559182051560931</v>
      </c>
    </row>
    <row r="2344" spans="1:17" x14ac:dyDescent="0.25">
      <c r="A2344">
        <f>IF(OR(AND(P2344&lt;&gt;"",P2344&gt;$P$5),AND(Q2344&lt;&gt;"",Q2344&gt;$P$5)),MAX(A$5:A2343)+1,"")</f>
        <v>809</v>
      </c>
      <c r="B2344" s="7" t="s">
        <v>2337</v>
      </c>
      <c r="C2344" s="8" t="s">
        <v>5399</v>
      </c>
      <c r="D2344" s="11">
        <v>867.22700242999997</v>
      </c>
      <c r="E2344" s="11">
        <v>218.66687587000001</v>
      </c>
      <c r="F2344" s="11">
        <v>1048.1934042299999</v>
      </c>
      <c r="G2344" s="11">
        <v>254.41047099000002</v>
      </c>
      <c r="H2344" s="11">
        <v>1006.09154815</v>
      </c>
      <c r="I2344" s="11">
        <v>199.81967850000001</v>
      </c>
      <c r="J2344" s="11">
        <v>1210.54719849</v>
      </c>
      <c r="K2344" s="11">
        <v>323.31790098000005</v>
      </c>
      <c r="L2344" s="11">
        <v>1421.8391351199998</v>
      </c>
      <c r="M2344" s="11">
        <v>360.52048508999997</v>
      </c>
      <c r="N2344" s="11">
        <v>2225.5324074699997</v>
      </c>
      <c r="O2344" s="12">
        <v>453.73351262</v>
      </c>
      <c r="P2344" s="6">
        <f t="shared" si="72"/>
        <v>0.2074251735001913</v>
      </c>
      <c r="Q2344" s="6">
        <f t="shared" si="73"/>
        <v>0.15718706755174083</v>
      </c>
    </row>
    <row r="2345" spans="1:17" x14ac:dyDescent="0.25">
      <c r="A2345">
        <f>IF(OR(AND(P2345&lt;&gt;"",P2345&gt;$P$5),AND(Q2345&lt;&gt;"",Q2345&gt;$P$5)),MAX(A$5:A2344)+1,"")</f>
        <v>810</v>
      </c>
      <c r="B2345" s="7" t="s">
        <v>2338</v>
      </c>
      <c r="C2345" s="8" t="s">
        <v>5400</v>
      </c>
      <c r="D2345" s="11">
        <v>634.72308312999996</v>
      </c>
      <c r="E2345" s="11">
        <v>35.992987630000002</v>
      </c>
      <c r="F2345" s="11">
        <v>678.94758819000003</v>
      </c>
      <c r="G2345" s="11">
        <v>52.966425880000003</v>
      </c>
      <c r="H2345" s="11">
        <v>712.36315127</v>
      </c>
      <c r="I2345" s="11">
        <v>70.181642290000013</v>
      </c>
      <c r="J2345" s="11">
        <v>924.36241639000002</v>
      </c>
      <c r="K2345" s="11">
        <v>92.031518390000002</v>
      </c>
      <c r="L2345" s="11">
        <v>1100.8345935299999</v>
      </c>
      <c r="M2345" s="11">
        <v>110.90533244</v>
      </c>
      <c r="N2345" s="11">
        <v>1076.3595093599999</v>
      </c>
      <c r="O2345" s="12">
        <v>121.03853432</v>
      </c>
      <c r="P2345" s="6">
        <f t="shared" si="72"/>
        <v>0.11141079794483533</v>
      </c>
      <c r="Q2345" s="6">
        <f t="shared" si="73"/>
        <v>0.27450385020783075</v>
      </c>
    </row>
    <row r="2346" spans="1:17" x14ac:dyDescent="0.25">
      <c r="A2346">
        <f>IF(OR(AND(P2346&lt;&gt;"",P2346&gt;$P$5),AND(Q2346&lt;&gt;"",Q2346&gt;$P$5)),MAX(A$5:A2345)+1,"")</f>
        <v>811</v>
      </c>
      <c r="B2346" s="7" t="s">
        <v>2339</v>
      </c>
      <c r="C2346" s="8" t="s">
        <v>5401</v>
      </c>
      <c r="D2346" s="11">
        <v>1799.42608449</v>
      </c>
      <c r="E2346" s="11">
        <v>185.52718300000001</v>
      </c>
      <c r="F2346" s="11">
        <v>2122.8162732599999</v>
      </c>
      <c r="G2346" s="11">
        <v>280.22761303999999</v>
      </c>
      <c r="H2346" s="11">
        <v>2733.69119662</v>
      </c>
      <c r="I2346" s="11">
        <v>295.71313573000003</v>
      </c>
      <c r="J2346" s="11">
        <v>2924.1584595200002</v>
      </c>
      <c r="K2346" s="11">
        <v>417.36966257</v>
      </c>
      <c r="L2346" s="11">
        <v>3581.6155468000002</v>
      </c>
      <c r="M2346" s="11">
        <v>552.34742587000005</v>
      </c>
      <c r="N2346" s="11">
        <v>5301.9701421899999</v>
      </c>
      <c r="O2346" s="12">
        <v>440.37150193000002</v>
      </c>
      <c r="P2346" s="6">
        <f t="shared" si="72"/>
        <v>0.24125397757450706</v>
      </c>
      <c r="Q2346" s="6">
        <f t="shared" si="73"/>
        <v>0.18872755862275015</v>
      </c>
    </row>
    <row r="2347" spans="1:17" x14ac:dyDescent="0.25">
      <c r="A2347" t="str">
        <f>IF(OR(AND(P2347&lt;&gt;"",P2347&gt;$P$5),AND(Q2347&lt;&gt;"",Q2347&gt;$P$5)),MAX(A$5:A2346)+1,"")</f>
        <v/>
      </c>
      <c r="B2347" s="7" t="s">
        <v>2340</v>
      </c>
      <c r="C2347" s="8" t="s">
        <v>5402</v>
      </c>
      <c r="D2347" s="11">
        <v>908.71770573000003</v>
      </c>
      <c r="E2347" s="11">
        <v>52.887946030000002</v>
      </c>
      <c r="F2347" s="11">
        <v>880.38357794000001</v>
      </c>
      <c r="G2347" s="11">
        <v>33.43477223</v>
      </c>
      <c r="H2347" s="11">
        <v>690.59446375000005</v>
      </c>
      <c r="I2347" s="11">
        <v>-71.686958060000009</v>
      </c>
      <c r="J2347" s="11">
        <v>796.30650488000003</v>
      </c>
      <c r="K2347" s="11">
        <v>20.374005829999998</v>
      </c>
      <c r="L2347" s="11">
        <v>829.00836337999999</v>
      </c>
      <c r="M2347" s="11">
        <v>32.451534289999998</v>
      </c>
      <c r="N2347" s="11">
        <v>751.54818137999996</v>
      </c>
      <c r="O2347" s="12">
        <v>23.01553105</v>
      </c>
      <c r="P2347" s="6">
        <f t="shared" si="72"/>
        <v>-3.7267644929039889E-2</v>
      </c>
      <c r="Q2347" s="6">
        <f t="shared" si="73"/>
        <v>-0.15329356621007872</v>
      </c>
    </row>
    <row r="2348" spans="1:17" x14ac:dyDescent="0.25">
      <c r="A2348">
        <f>IF(OR(AND(P2348&lt;&gt;"",P2348&gt;$P$5),AND(Q2348&lt;&gt;"",Q2348&gt;$P$5)),MAX(A$5:A2347)+1,"")</f>
        <v>812</v>
      </c>
      <c r="B2348" s="7" t="s">
        <v>2341</v>
      </c>
      <c r="C2348" s="8" t="s">
        <v>5403</v>
      </c>
      <c r="D2348" s="11">
        <v>4049.5585047300001</v>
      </c>
      <c r="E2348" s="11">
        <v>19.116020110000001</v>
      </c>
      <c r="F2348" s="11">
        <v>30055.409337519999</v>
      </c>
      <c r="G2348" s="11">
        <v>331.14021420999995</v>
      </c>
      <c r="H2348" s="11">
        <v>27840.160420400003</v>
      </c>
      <c r="I2348" s="11">
        <v>129.06986351999998</v>
      </c>
      <c r="J2348" s="11">
        <v>29541.609431060002</v>
      </c>
      <c r="K2348" s="11">
        <v>36.520521380000005</v>
      </c>
      <c r="L2348" s="11">
        <v>19318.092275380001</v>
      </c>
      <c r="M2348" s="11">
        <v>-2253.8411818200002</v>
      </c>
      <c r="N2348" s="11">
        <v>3658.9352859099999</v>
      </c>
      <c r="O2348" s="12">
        <v>196.4969701</v>
      </c>
      <c r="P2348" s="6">
        <f t="shared" si="72"/>
        <v>-2.0082733557891252E-2</v>
      </c>
      <c r="Q2348" s="6">
        <f t="shared" si="73"/>
        <v>0.59364533534492869</v>
      </c>
    </row>
    <row r="2349" spans="1:17" x14ac:dyDescent="0.25">
      <c r="A2349" t="str">
        <f>IF(OR(AND(P2349&lt;&gt;"",P2349&gt;$P$5),AND(Q2349&lt;&gt;"",Q2349&gt;$P$5)),MAX(A$5:A2348)+1,"")</f>
        <v/>
      </c>
      <c r="B2349" s="7" t="s">
        <v>2342</v>
      </c>
      <c r="C2349" s="8" t="s">
        <v>5404</v>
      </c>
      <c r="D2349" s="11">
        <v>330.88158776</v>
      </c>
      <c r="E2349" s="11">
        <v>-26.44479333</v>
      </c>
      <c r="F2349" s="11">
        <v>243.21904787</v>
      </c>
      <c r="G2349" s="11">
        <v>19.445008120000001</v>
      </c>
      <c r="H2349" s="11">
        <v>20.602232760000003</v>
      </c>
      <c r="I2349" s="11">
        <v>-64.697319840000006</v>
      </c>
      <c r="J2349" s="11">
        <v>80.037573120000005</v>
      </c>
      <c r="K2349" s="11">
        <v>8.3316751900000003</v>
      </c>
      <c r="L2349" s="11">
        <v>11.93330151</v>
      </c>
      <c r="M2349" s="11">
        <v>-14.16730089</v>
      </c>
      <c r="N2349" s="11">
        <v>361.64730560999999</v>
      </c>
      <c r="O2349" s="12">
        <v>27.60975423</v>
      </c>
      <c r="P2349" s="6">
        <f t="shared" si="72"/>
        <v>1.7940811513559307E-2</v>
      </c>
      <c r="Q2349" s="6" t="str">
        <f t="shared" si="73"/>
        <v/>
      </c>
    </row>
    <row r="2350" spans="1:17" x14ac:dyDescent="0.25">
      <c r="A2350" t="str">
        <f>IF(OR(AND(P2350&lt;&gt;"",P2350&gt;$P$5),AND(Q2350&lt;&gt;"",Q2350&gt;$P$5)),MAX(A$5:A2349)+1,"")</f>
        <v/>
      </c>
      <c r="B2350" s="7" t="s">
        <v>2343</v>
      </c>
      <c r="C2350" s="8" t="s">
        <v>5405</v>
      </c>
      <c r="D2350" s="11">
        <v>7654.6990386800007</v>
      </c>
      <c r="E2350" s="11">
        <v>108.55654568000001</v>
      </c>
      <c r="F2350" s="11">
        <v>9603.9436863999999</v>
      </c>
      <c r="G2350" s="11">
        <v>108.63756842000001</v>
      </c>
      <c r="H2350" s="11">
        <v>8248.4356930600006</v>
      </c>
      <c r="I2350" s="11">
        <v>115.57593804000001</v>
      </c>
      <c r="J2350" s="11">
        <v>9549.5791161800007</v>
      </c>
      <c r="K2350" s="11">
        <v>131.69766390000001</v>
      </c>
      <c r="L2350" s="11">
        <v>9268.0977566599995</v>
      </c>
      <c r="M2350" s="11">
        <v>134.88469971000001</v>
      </c>
      <c r="N2350" s="11">
        <v>7740.9006618200001</v>
      </c>
      <c r="O2350" s="12">
        <v>129.84687764</v>
      </c>
      <c r="P2350" s="6">
        <f t="shared" si="72"/>
        <v>2.242176471321411E-3</v>
      </c>
      <c r="Q2350" s="6">
        <f t="shared" si="73"/>
        <v>3.6466092884658741E-2</v>
      </c>
    </row>
    <row r="2351" spans="1:17" x14ac:dyDescent="0.25">
      <c r="A2351">
        <f>IF(OR(AND(P2351&lt;&gt;"",P2351&gt;$P$5),AND(Q2351&lt;&gt;"",Q2351&gt;$P$5)),MAX(A$5:A2350)+1,"")</f>
        <v>813</v>
      </c>
      <c r="B2351" s="7" t="s">
        <v>2344</v>
      </c>
      <c r="C2351" s="8" t="s">
        <v>5406</v>
      </c>
      <c r="D2351" s="11">
        <v>2603.8589342199998</v>
      </c>
      <c r="E2351" s="11">
        <v>268.69438081999999</v>
      </c>
      <c r="F2351" s="11">
        <v>3099.0463766999997</v>
      </c>
      <c r="G2351" s="11">
        <v>287.43557530000004</v>
      </c>
      <c r="H2351" s="11">
        <v>10081.582856809999</v>
      </c>
      <c r="I2351" s="11">
        <v>1614.85719275</v>
      </c>
      <c r="J2351" s="11">
        <v>10070.84113508</v>
      </c>
      <c r="K2351" s="11">
        <v>2196.3720672700001</v>
      </c>
      <c r="L2351" s="11">
        <v>12963.85807509</v>
      </c>
      <c r="M2351" s="11">
        <v>2550.9014329899996</v>
      </c>
      <c r="N2351" s="11">
        <v>10873.21774899</v>
      </c>
      <c r="O2351" s="12">
        <v>2614.9641692399996</v>
      </c>
      <c r="P2351" s="6">
        <f t="shared" si="72"/>
        <v>0.33090827893965269</v>
      </c>
      <c r="Q2351" s="6">
        <f t="shared" si="73"/>
        <v>0.57630927756369532</v>
      </c>
    </row>
    <row r="2352" spans="1:17" x14ac:dyDescent="0.25">
      <c r="A2352" t="str">
        <f>IF(OR(AND(P2352&lt;&gt;"",P2352&gt;$P$5),AND(Q2352&lt;&gt;"",Q2352&gt;$P$5)),MAX(A$5:A2351)+1,"")</f>
        <v/>
      </c>
      <c r="B2352" s="7" t="s">
        <v>2345</v>
      </c>
      <c r="C2352" s="8" t="s">
        <v>5407</v>
      </c>
      <c r="D2352" s="11">
        <v>1470.30729086</v>
      </c>
      <c r="E2352" s="11">
        <v>-98.997112180000002</v>
      </c>
      <c r="F2352" s="11">
        <v>1444.1824898599998</v>
      </c>
      <c r="G2352" s="11">
        <v>-319.32360249999999</v>
      </c>
      <c r="H2352" s="11">
        <v>436.77939900000001</v>
      </c>
      <c r="I2352" s="11">
        <v>9.8895119099999995</v>
      </c>
      <c r="J2352" s="11">
        <v>1245.9024518699998</v>
      </c>
      <c r="K2352" s="11">
        <v>-41.509399689999995</v>
      </c>
      <c r="L2352" s="11">
        <v>823.86215096000001</v>
      </c>
      <c r="M2352" s="11">
        <v>63.022634939999996</v>
      </c>
      <c r="N2352" s="11">
        <v>690.34919739999998</v>
      </c>
      <c r="O2352" s="12">
        <v>36.282784759999998</v>
      </c>
      <c r="P2352" s="6">
        <f t="shared" si="72"/>
        <v>-0.14032926498915577</v>
      </c>
      <c r="Q2352" s="6" t="str">
        <f t="shared" si="73"/>
        <v/>
      </c>
    </row>
    <row r="2353" spans="1:17" x14ac:dyDescent="0.25">
      <c r="A2353">
        <f>IF(OR(AND(P2353&lt;&gt;"",P2353&gt;$P$5),AND(Q2353&lt;&gt;"",Q2353&gt;$P$5)),MAX(A$5:A2352)+1,"")</f>
        <v>814</v>
      </c>
      <c r="B2353" s="7" t="s">
        <v>2346</v>
      </c>
      <c r="C2353" s="8" t="s">
        <v>5408</v>
      </c>
      <c r="D2353" s="11">
        <v>2903.91877909</v>
      </c>
      <c r="E2353" s="11">
        <v>210.63419225000001</v>
      </c>
      <c r="F2353" s="11">
        <v>3146.22333738</v>
      </c>
      <c r="G2353" s="11">
        <v>111.01503661</v>
      </c>
      <c r="H2353" s="11">
        <v>2507.2045765799999</v>
      </c>
      <c r="I2353" s="11">
        <v>117.51108445999999</v>
      </c>
      <c r="J2353" s="11">
        <v>5727.6504592000001</v>
      </c>
      <c r="K2353" s="11">
        <v>364.03198191000001</v>
      </c>
      <c r="L2353" s="11">
        <v>6892.56221465</v>
      </c>
      <c r="M2353" s="11">
        <v>445.78339162000003</v>
      </c>
      <c r="N2353" s="11">
        <v>9473.6321743999997</v>
      </c>
      <c r="O2353" s="12">
        <v>360.26336273999999</v>
      </c>
      <c r="P2353" s="6">
        <f t="shared" si="72"/>
        <v>0.26679520457725747</v>
      </c>
      <c r="Q2353" s="6">
        <f t="shared" si="73"/>
        <v>0.11331547397735298</v>
      </c>
    </row>
    <row r="2354" spans="1:17" x14ac:dyDescent="0.25">
      <c r="A2354" t="str">
        <f>IF(OR(AND(P2354&lt;&gt;"",P2354&gt;$P$5),AND(Q2354&lt;&gt;"",Q2354&gt;$P$5)),MAX(A$5:A2353)+1,"")</f>
        <v/>
      </c>
      <c r="B2354" s="7" t="s">
        <v>2347</v>
      </c>
      <c r="C2354" s="8" t="s">
        <v>5409</v>
      </c>
      <c r="D2354" s="11">
        <v>23666.002645529999</v>
      </c>
      <c r="E2354" s="11">
        <v>525.201325</v>
      </c>
      <c r="F2354" s="11">
        <v>27951.197018939998</v>
      </c>
      <c r="G2354" s="11">
        <v>481.55506107999997</v>
      </c>
      <c r="H2354" s="11">
        <v>26586.243664909998</v>
      </c>
      <c r="I2354" s="11">
        <v>154.27829047999998</v>
      </c>
      <c r="J2354" s="11">
        <v>23195.895498779999</v>
      </c>
      <c r="K2354" s="11">
        <v>33.380354390000001</v>
      </c>
      <c r="L2354" s="11">
        <v>20636.340515290001</v>
      </c>
      <c r="M2354" s="11">
        <v>-2034.6626778299999</v>
      </c>
      <c r="N2354" s="11">
        <v>10555.44994006</v>
      </c>
      <c r="O2354" s="12">
        <v>-2508.62500224</v>
      </c>
      <c r="P2354" s="6">
        <f t="shared" si="72"/>
        <v>-0.14911597831899337</v>
      </c>
      <c r="Q2354" s="6">
        <f t="shared" si="73"/>
        <v>-2.3671683209161145</v>
      </c>
    </row>
    <row r="2355" spans="1:17" x14ac:dyDescent="0.25">
      <c r="A2355" t="str">
        <f>IF(OR(AND(P2355&lt;&gt;"",P2355&gt;$P$5),AND(Q2355&lt;&gt;"",Q2355&gt;$P$5)),MAX(A$5:A2354)+1,"")</f>
        <v/>
      </c>
      <c r="B2355" s="7" t="s">
        <v>2348</v>
      </c>
      <c r="C2355" s="8" t="s">
        <v>5410</v>
      </c>
      <c r="D2355" s="11">
        <v>7969.44677503</v>
      </c>
      <c r="E2355" s="11">
        <v>853.29529438999998</v>
      </c>
      <c r="F2355" s="11">
        <v>12008.55506214</v>
      </c>
      <c r="G2355" s="11">
        <v>911.66235444000006</v>
      </c>
      <c r="H2355" s="11">
        <v>14534.871337</v>
      </c>
      <c r="I2355" s="11">
        <v>1134.8154405799999</v>
      </c>
      <c r="J2355" s="11">
        <v>12674.149646190001</v>
      </c>
      <c r="K2355" s="11">
        <v>852.69366067999999</v>
      </c>
      <c r="L2355" s="11">
        <v>16578.632362389999</v>
      </c>
      <c r="M2355" s="11">
        <v>1601.05057102</v>
      </c>
      <c r="N2355" s="11">
        <v>14347.273535290002</v>
      </c>
      <c r="O2355" s="12">
        <v>1227.3927049500001</v>
      </c>
      <c r="P2355" s="6">
        <f t="shared" si="72"/>
        <v>0.12478169723918398</v>
      </c>
      <c r="Q2355" s="6">
        <f t="shared" si="73"/>
        <v>7.5416851337403834E-2</v>
      </c>
    </row>
    <row r="2356" spans="1:17" x14ac:dyDescent="0.25">
      <c r="A2356">
        <f>IF(OR(AND(P2356&lt;&gt;"",P2356&gt;$P$5),AND(Q2356&lt;&gt;"",Q2356&gt;$P$5)),MAX(A$5:A2355)+1,"")</f>
        <v>815</v>
      </c>
      <c r="B2356" s="7" t="s">
        <v>2349</v>
      </c>
      <c r="C2356" s="8" t="s">
        <v>5411</v>
      </c>
      <c r="D2356" s="11">
        <v>7137.7070783199997</v>
      </c>
      <c r="E2356" s="11">
        <v>84.330237670000002</v>
      </c>
      <c r="F2356" s="11">
        <v>7384.51674379</v>
      </c>
      <c r="G2356" s="11">
        <v>180.95838275</v>
      </c>
      <c r="H2356" s="11">
        <v>12383.035585690001</v>
      </c>
      <c r="I2356" s="11">
        <v>848.14747986999998</v>
      </c>
      <c r="J2356" s="11">
        <v>20339.21787294</v>
      </c>
      <c r="K2356" s="11">
        <v>2744.2368356300003</v>
      </c>
      <c r="L2356" s="11">
        <v>22031.37517607</v>
      </c>
      <c r="M2356" s="11">
        <v>4266.8711080800003</v>
      </c>
      <c r="N2356" s="11">
        <v>16201.506738739999</v>
      </c>
      <c r="O2356" s="12">
        <v>3409.9455998099997</v>
      </c>
      <c r="P2356" s="6">
        <f t="shared" si="72"/>
        <v>0.17814660722758058</v>
      </c>
      <c r="Q2356" s="6">
        <f t="shared" si="73"/>
        <v>1.0958144253599675</v>
      </c>
    </row>
    <row r="2357" spans="1:17" x14ac:dyDescent="0.25">
      <c r="A2357">
        <f>IF(OR(AND(P2357&lt;&gt;"",P2357&gt;$P$5),AND(Q2357&lt;&gt;"",Q2357&gt;$P$5)),MAX(A$5:A2356)+1,"")</f>
        <v>816</v>
      </c>
      <c r="B2357" s="7" t="s">
        <v>2350</v>
      </c>
      <c r="C2357" s="8" t="s">
        <v>5412</v>
      </c>
      <c r="D2357" s="11">
        <v>3616.2441642899998</v>
      </c>
      <c r="E2357" s="11">
        <v>207.71210296999999</v>
      </c>
      <c r="F2357" s="11">
        <v>3762.4325299000002</v>
      </c>
      <c r="G2357" s="11">
        <v>67.317066499999996</v>
      </c>
      <c r="H2357" s="11">
        <v>4436.1597480600003</v>
      </c>
      <c r="I2357" s="11">
        <v>10.41004311</v>
      </c>
      <c r="J2357" s="11">
        <v>5102.06011485</v>
      </c>
      <c r="K2357" s="11">
        <v>11.122225589999999</v>
      </c>
      <c r="L2357" s="11">
        <v>6428.2732795299999</v>
      </c>
      <c r="M2357" s="11">
        <v>156.66646822999999</v>
      </c>
      <c r="N2357" s="11">
        <v>10807.023798600001</v>
      </c>
      <c r="O2357" s="12">
        <v>51.997451040000001</v>
      </c>
      <c r="P2357" s="6">
        <f t="shared" si="72"/>
        <v>0.24477160362134853</v>
      </c>
      <c r="Q2357" s="6">
        <f t="shared" si="73"/>
        <v>-0.24193918094135503</v>
      </c>
    </row>
    <row r="2358" spans="1:17" x14ac:dyDescent="0.25">
      <c r="A2358" t="str">
        <f>IF(OR(AND(P2358&lt;&gt;"",P2358&gt;$P$5),AND(Q2358&lt;&gt;"",Q2358&gt;$P$5)),MAX(A$5:A2357)+1,"")</f>
        <v/>
      </c>
      <c r="B2358" s="7" t="s">
        <v>2351</v>
      </c>
      <c r="C2358" s="8" t="s">
        <v>5413</v>
      </c>
      <c r="D2358" s="11">
        <v>34508.281745</v>
      </c>
      <c r="E2358" s="11">
        <v>6171.4028259999995</v>
      </c>
      <c r="F2358" s="11">
        <v>48653.808818999998</v>
      </c>
      <c r="G2358" s="11">
        <v>11589.826905</v>
      </c>
      <c r="H2358" s="11">
        <v>45766.203362</v>
      </c>
      <c r="I2358" s="11">
        <v>6307.5874869999998</v>
      </c>
      <c r="J2358" s="11">
        <v>55261.676594999997</v>
      </c>
      <c r="K2358" s="11">
        <v>9380.1593059999996</v>
      </c>
      <c r="L2358" s="11">
        <v>60758.500923</v>
      </c>
      <c r="M2358" s="11">
        <v>10993.022263999999</v>
      </c>
      <c r="N2358" s="11">
        <v>50976.036006000002</v>
      </c>
      <c r="O2358" s="12">
        <v>7516.3850179999999</v>
      </c>
      <c r="P2358" s="6">
        <f t="shared" si="72"/>
        <v>8.1156453849360544E-2</v>
      </c>
      <c r="Q2358" s="6">
        <f t="shared" si="73"/>
        <v>4.0219580999004689E-2</v>
      </c>
    </row>
    <row r="2359" spans="1:17" x14ac:dyDescent="0.25">
      <c r="A2359" t="str">
        <f>IF(OR(AND(P2359&lt;&gt;"",P2359&gt;$P$5),AND(Q2359&lt;&gt;"",Q2359&gt;$P$5)),MAX(A$5:A2358)+1,"")</f>
        <v/>
      </c>
      <c r="B2359" s="7" t="s">
        <v>2352</v>
      </c>
      <c r="C2359" s="8" t="s">
        <v>5414</v>
      </c>
      <c r="D2359" s="11">
        <v>3146.4130345100002</v>
      </c>
      <c r="E2359" s="11">
        <v>360.09171733999995</v>
      </c>
      <c r="F2359" s="11">
        <v>3295.5087227800004</v>
      </c>
      <c r="G2359" s="11">
        <v>187.69339081000001</v>
      </c>
      <c r="H2359" s="11">
        <v>2986.9832650500002</v>
      </c>
      <c r="I2359" s="11">
        <v>-359.74604916999999</v>
      </c>
      <c r="J2359" s="11">
        <v>3464.4433824499997</v>
      </c>
      <c r="K2359" s="11">
        <v>99.867638870000008</v>
      </c>
      <c r="L2359" s="11">
        <v>3581.0516773300001</v>
      </c>
      <c r="M2359" s="11">
        <v>-200.02491318</v>
      </c>
      <c r="N2359" s="11">
        <v>3324.6888342500001</v>
      </c>
      <c r="O2359" s="12">
        <v>27.931843260000001</v>
      </c>
      <c r="P2359" s="6">
        <f t="shared" si="72"/>
        <v>1.1083572926675833E-2</v>
      </c>
      <c r="Q2359" s="6">
        <f t="shared" si="73"/>
        <v>-0.40029552044846228</v>
      </c>
    </row>
    <row r="2360" spans="1:17" x14ac:dyDescent="0.25">
      <c r="A2360">
        <f>IF(OR(AND(P2360&lt;&gt;"",P2360&gt;$P$5),AND(Q2360&lt;&gt;"",Q2360&gt;$P$5)),MAX(A$5:A2359)+1,"")</f>
        <v>817</v>
      </c>
      <c r="B2360" s="7" t="s">
        <v>2353</v>
      </c>
      <c r="C2360" s="8" t="s">
        <v>5415</v>
      </c>
      <c r="D2360" s="11">
        <v>1342.23340871</v>
      </c>
      <c r="E2360" s="11">
        <v>60.352282710000004</v>
      </c>
      <c r="F2360" s="11">
        <v>2106.1320622899998</v>
      </c>
      <c r="G2360" s="11">
        <v>107.25753026999999</v>
      </c>
      <c r="H2360" s="11">
        <v>3035.5612255199999</v>
      </c>
      <c r="I2360" s="11">
        <v>163.31103286000001</v>
      </c>
      <c r="J2360" s="11">
        <v>4193.7643171099999</v>
      </c>
      <c r="K2360" s="11">
        <v>231.68019781000001</v>
      </c>
      <c r="L2360" s="11">
        <v>6283.4666692500005</v>
      </c>
      <c r="M2360" s="11">
        <v>326.44133654000001</v>
      </c>
      <c r="N2360" s="11">
        <v>7554.4442510600002</v>
      </c>
      <c r="O2360" s="12">
        <v>280.83388167000004</v>
      </c>
      <c r="P2360" s="6">
        <f t="shared" si="72"/>
        <v>0.41278116151869138</v>
      </c>
      <c r="Q2360" s="6">
        <f t="shared" si="73"/>
        <v>0.36003836777292575</v>
      </c>
    </row>
    <row r="2361" spans="1:17" x14ac:dyDescent="0.25">
      <c r="A2361" t="str">
        <f>IF(OR(AND(P2361&lt;&gt;"",P2361&gt;$P$5),AND(Q2361&lt;&gt;"",Q2361&gt;$P$5)),MAX(A$5:A2360)+1,"")</f>
        <v/>
      </c>
      <c r="B2361" s="7" t="s">
        <v>2354</v>
      </c>
      <c r="C2361" s="8" t="s">
        <v>5416</v>
      </c>
      <c r="D2361" s="11">
        <v>2978.826039</v>
      </c>
      <c r="E2361" s="11">
        <v>332.031113</v>
      </c>
      <c r="F2361" s="11">
        <v>4122.161666</v>
      </c>
      <c r="G2361" s="11">
        <v>536.78454899999997</v>
      </c>
      <c r="H2361" s="11">
        <v>4235.2106100000001</v>
      </c>
      <c r="I2361" s="11">
        <v>379.60197099999999</v>
      </c>
      <c r="J2361" s="11">
        <v>4362.6907739999997</v>
      </c>
      <c r="K2361" s="11">
        <v>547.90230699999995</v>
      </c>
      <c r="L2361" s="11">
        <v>4374.2419570000002</v>
      </c>
      <c r="M2361" s="11">
        <v>550.25059899999997</v>
      </c>
      <c r="N2361" s="11">
        <v>4451.272019</v>
      </c>
      <c r="O2361" s="12">
        <v>323.74530900000002</v>
      </c>
      <c r="P2361" s="6">
        <f t="shared" si="72"/>
        <v>8.3646914371909853E-2</v>
      </c>
      <c r="Q2361" s="6">
        <f t="shared" si="73"/>
        <v>-5.0415594720788492E-3</v>
      </c>
    </row>
    <row r="2362" spans="1:17" x14ac:dyDescent="0.25">
      <c r="A2362" t="str">
        <f>IF(OR(AND(P2362&lt;&gt;"",P2362&gt;$P$5),AND(Q2362&lt;&gt;"",Q2362&gt;$P$5)),MAX(A$5:A2361)+1,"")</f>
        <v/>
      </c>
      <c r="B2362" s="7" t="s">
        <v>2355</v>
      </c>
      <c r="C2362" s="8" t="s">
        <v>5417</v>
      </c>
      <c r="D2362" s="11">
        <v>1602.5289771199998</v>
      </c>
      <c r="E2362" s="11">
        <v>130.99806692999999</v>
      </c>
      <c r="F2362" s="11">
        <v>1323.5326787399999</v>
      </c>
      <c r="G2362" s="11">
        <v>85.236947980000011</v>
      </c>
      <c r="H2362" s="11">
        <v>1203.0724155099999</v>
      </c>
      <c r="I2362" s="11">
        <v>105.57467936</v>
      </c>
      <c r="J2362" s="11">
        <v>1186.1729740399999</v>
      </c>
      <c r="K2362" s="11">
        <v>54.640256180000002</v>
      </c>
      <c r="L2362" s="11">
        <v>1189.79541047</v>
      </c>
      <c r="M2362" s="11">
        <v>30.939511550000002</v>
      </c>
      <c r="N2362" s="11">
        <v>993.93911940999999</v>
      </c>
      <c r="O2362" s="12">
        <v>20.77999548</v>
      </c>
      <c r="P2362" s="6">
        <f t="shared" si="72"/>
        <v>-9.1111143970595165E-2</v>
      </c>
      <c r="Q2362" s="6">
        <f t="shared" si="73"/>
        <v>-0.3080477715198906</v>
      </c>
    </row>
    <row r="2363" spans="1:17" x14ac:dyDescent="0.25">
      <c r="A2363" t="str">
        <f>IF(OR(AND(P2363&lt;&gt;"",P2363&gt;$P$5),AND(Q2363&lt;&gt;"",Q2363&gt;$P$5)),MAX(A$5:A2362)+1,"")</f>
        <v/>
      </c>
      <c r="B2363" s="7" t="s">
        <v>2356</v>
      </c>
      <c r="C2363" s="8" t="s">
        <v>5418</v>
      </c>
      <c r="D2363" s="11">
        <v>2972.4370385399998</v>
      </c>
      <c r="E2363" s="11">
        <v>54.222293360000002</v>
      </c>
      <c r="F2363" s="11">
        <v>2966.8301776599997</v>
      </c>
      <c r="G2363" s="11">
        <v>53.976323210000004</v>
      </c>
      <c r="H2363" s="11">
        <v>2478.0773130900002</v>
      </c>
      <c r="I2363" s="11">
        <v>69.479843000000002</v>
      </c>
      <c r="J2363" s="11">
        <v>2501.4885178099998</v>
      </c>
      <c r="K2363" s="11">
        <v>14.673950880000001</v>
      </c>
      <c r="L2363" s="11">
        <v>2920.7095712199998</v>
      </c>
      <c r="M2363" s="11">
        <v>58.595890609999998</v>
      </c>
      <c r="N2363" s="11">
        <v>3488.0964108099997</v>
      </c>
      <c r="O2363" s="12">
        <v>86.000978610000004</v>
      </c>
      <c r="P2363" s="6">
        <f t="shared" si="72"/>
        <v>3.2512131754284912E-2</v>
      </c>
      <c r="Q2363" s="6">
        <f t="shared" si="73"/>
        <v>9.6642574117798974E-2</v>
      </c>
    </row>
    <row r="2364" spans="1:17" x14ac:dyDescent="0.25">
      <c r="A2364" t="str">
        <f>IF(OR(AND(P2364&lt;&gt;"",P2364&gt;$P$5),AND(Q2364&lt;&gt;"",Q2364&gt;$P$5)),MAX(A$5:A2363)+1,"")</f>
        <v/>
      </c>
      <c r="B2364" s="7" t="s">
        <v>2357</v>
      </c>
      <c r="C2364" s="8" t="s">
        <v>5419</v>
      </c>
      <c r="D2364" s="11">
        <v>670.96004627999991</v>
      </c>
      <c r="E2364" s="11">
        <v>93.040426120000006</v>
      </c>
      <c r="F2364" s="11">
        <v>840.95061673999999</v>
      </c>
      <c r="G2364" s="11">
        <v>109.60397440000001</v>
      </c>
      <c r="H2364" s="11">
        <v>726.41149771000005</v>
      </c>
      <c r="I2364" s="11">
        <v>97.241382979999997</v>
      </c>
      <c r="J2364" s="11">
        <v>705.10588767999991</v>
      </c>
      <c r="K2364" s="11">
        <v>50.779275049999995</v>
      </c>
      <c r="L2364" s="11">
        <v>730.45616090999999</v>
      </c>
      <c r="M2364" s="11">
        <v>48.563001849999999</v>
      </c>
      <c r="N2364" s="11">
        <v>600.16091089999998</v>
      </c>
      <c r="O2364" s="12">
        <v>52.356259899999998</v>
      </c>
      <c r="P2364" s="6">
        <f t="shared" si="72"/>
        <v>-2.2055498521041161E-2</v>
      </c>
      <c r="Q2364" s="6">
        <f t="shared" si="73"/>
        <v>-0.10862718511186509</v>
      </c>
    </row>
    <row r="2365" spans="1:17" x14ac:dyDescent="0.25">
      <c r="A2365">
        <f>IF(OR(AND(P2365&lt;&gt;"",P2365&gt;$P$5),AND(Q2365&lt;&gt;"",Q2365&gt;$P$5)),MAX(A$5:A2364)+1,"")</f>
        <v>818</v>
      </c>
      <c r="B2365" s="7" t="s">
        <v>2358</v>
      </c>
      <c r="C2365" s="8" t="s">
        <v>5420</v>
      </c>
      <c r="D2365" s="11">
        <v>126.2239584</v>
      </c>
      <c r="E2365" s="11">
        <v>5.2274554100000001</v>
      </c>
      <c r="F2365" s="11">
        <v>157.38229439</v>
      </c>
      <c r="G2365" s="11">
        <v>4.6449991900000001</v>
      </c>
      <c r="H2365" s="11">
        <v>209.139162</v>
      </c>
      <c r="I2365" s="11">
        <v>12.582630050000001</v>
      </c>
      <c r="J2365" s="11">
        <v>252.44407155000002</v>
      </c>
      <c r="K2365" s="11">
        <v>32.528980910000001</v>
      </c>
      <c r="L2365" s="11">
        <v>290.12360967000001</v>
      </c>
      <c r="M2365" s="11">
        <v>38.511198219999997</v>
      </c>
      <c r="N2365" s="11">
        <v>305.28023533999999</v>
      </c>
      <c r="O2365" s="12">
        <v>42.987222600000003</v>
      </c>
      <c r="P2365" s="6">
        <f t="shared" si="72"/>
        <v>0.19319487261257917</v>
      </c>
      <c r="Q2365" s="6">
        <f t="shared" si="73"/>
        <v>0.52408717955525352</v>
      </c>
    </row>
    <row r="2366" spans="1:17" x14ac:dyDescent="0.25">
      <c r="A2366" t="str">
        <f>IF(OR(AND(P2366&lt;&gt;"",P2366&gt;$P$5),AND(Q2366&lt;&gt;"",Q2366&gt;$P$5)),MAX(A$5:A2365)+1,"")</f>
        <v/>
      </c>
      <c r="B2366" s="7" t="s">
        <v>2359</v>
      </c>
      <c r="C2366" s="8" t="s">
        <v>5421</v>
      </c>
      <c r="D2366" s="11">
        <v>1467.46500582</v>
      </c>
      <c r="E2366" s="11">
        <v>195.55857771999999</v>
      </c>
      <c r="F2366" s="11">
        <v>1903.33525207</v>
      </c>
      <c r="G2366" s="11">
        <v>265.48348884000001</v>
      </c>
      <c r="H2366" s="11">
        <v>2252.57548688</v>
      </c>
      <c r="I2366" s="11">
        <v>333.26822032000001</v>
      </c>
      <c r="J2366" s="11">
        <v>2784.90002043</v>
      </c>
      <c r="K2366" s="11">
        <v>429.15358687000003</v>
      </c>
      <c r="L2366" s="11">
        <v>3157.0750764299996</v>
      </c>
      <c r="M2366" s="11">
        <v>478.43922226000001</v>
      </c>
      <c r="N2366" s="11">
        <v>3302.51918398</v>
      </c>
      <c r="O2366" s="12">
        <v>189.38117338000001</v>
      </c>
      <c r="P2366" s="6">
        <f t="shared" si="72"/>
        <v>0.17613051798768953</v>
      </c>
      <c r="Q2366" s="6">
        <f t="shared" si="73"/>
        <v>-6.3990762244867661E-3</v>
      </c>
    </row>
    <row r="2367" spans="1:17" x14ac:dyDescent="0.25">
      <c r="A2367" t="str">
        <f>IF(OR(AND(P2367&lt;&gt;"",P2367&gt;$P$5),AND(Q2367&lt;&gt;"",Q2367&gt;$P$5)),MAX(A$5:A2366)+1,"")</f>
        <v/>
      </c>
      <c r="B2367" s="7" t="s">
        <v>2360</v>
      </c>
      <c r="C2367" s="8" t="s">
        <v>5422</v>
      </c>
      <c r="D2367" s="11">
        <v>10826.248844700001</v>
      </c>
      <c r="E2367" s="11">
        <v>221.46266012999999</v>
      </c>
      <c r="F2367" s="11">
        <v>13185.901429610001</v>
      </c>
      <c r="G2367" s="11">
        <v>201.25341588000001</v>
      </c>
      <c r="H2367" s="11">
        <v>11042.238855920001</v>
      </c>
      <c r="I2367" s="11">
        <v>58.169958039999997</v>
      </c>
      <c r="J2367" s="11">
        <v>10668.323052850001</v>
      </c>
      <c r="K2367" s="11">
        <v>-848.63758828999994</v>
      </c>
      <c r="L2367" s="11">
        <v>9672.8499147700004</v>
      </c>
      <c r="M2367" s="11">
        <v>42.666051609999997</v>
      </c>
      <c r="N2367" s="11">
        <v>9711.5991501700009</v>
      </c>
      <c r="O2367" s="12">
        <v>-435.67249930000003</v>
      </c>
      <c r="P2367" s="6">
        <f t="shared" si="72"/>
        <v>-2.1496127758516281E-2</v>
      </c>
      <c r="Q2367" s="6">
        <f t="shared" si="73"/>
        <v>-2.1449115246167869</v>
      </c>
    </row>
    <row r="2368" spans="1:17" x14ac:dyDescent="0.25">
      <c r="A2368" t="str">
        <f>IF(OR(AND(P2368&lt;&gt;"",P2368&gt;$P$5),AND(Q2368&lt;&gt;"",Q2368&gt;$P$5)),MAX(A$5:A2367)+1,"")</f>
        <v/>
      </c>
      <c r="B2368" s="7" t="s">
        <v>2361</v>
      </c>
      <c r="C2368" s="8" t="s">
        <v>5423</v>
      </c>
      <c r="D2368" s="11">
        <v>4346.2761527900002</v>
      </c>
      <c r="E2368" s="11">
        <v>167.65822571999999</v>
      </c>
      <c r="F2368" s="11">
        <v>4852.9937242700007</v>
      </c>
      <c r="G2368" s="11">
        <v>17.34749841</v>
      </c>
      <c r="H2368" s="11">
        <v>6111.00673508</v>
      </c>
      <c r="I2368" s="11">
        <v>131.28723873999999</v>
      </c>
      <c r="J2368" s="11">
        <v>6765.3253357900003</v>
      </c>
      <c r="K2368" s="11">
        <v>435.30874073000001</v>
      </c>
      <c r="L2368" s="11">
        <v>7715.8317239799999</v>
      </c>
      <c r="M2368" s="11">
        <v>49.714809600000002</v>
      </c>
      <c r="N2368" s="11">
        <v>7346.9151751700001</v>
      </c>
      <c r="O2368" s="12">
        <v>-266.81687525000001</v>
      </c>
      <c r="P2368" s="6">
        <f t="shared" si="72"/>
        <v>0.11070196893215911</v>
      </c>
      <c r="Q2368" s="6">
        <f t="shared" si="73"/>
        <v>-2.0973816292045049</v>
      </c>
    </row>
    <row r="2369" spans="1:17" x14ac:dyDescent="0.25">
      <c r="A2369" t="str">
        <f>IF(OR(AND(P2369&lt;&gt;"",P2369&gt;$P$5),AND(Q2369&lt;&gt;"",Q2369&gt;$P$5)),MAX(A$5:A2368)+1,"")</f>
        <v/>
      </c>
      <c r="B2369" s="7" t="s">
        <v>2362</v>
      </c>
      <c r="C2369" s="8" t="s">
        <v>5424</v>
      </c>
      <c r="D2369" s="11">
        <v>9572.11103</v>
      </c>
      <c r="E2369" s="11">
        <v>194.37555399999999</v>
      </c>
      <c r="F2369" s="11">
        <v>11788.779318999999</v>
      </c>
      <c r="G2369" s="11">
        <v>237.84161800000001</v>
      </c>
      <c r="H2369" s="11">
        <v>13775.072506</v>
      </c>
      <c r="I2369" s="11">
        <v>311.30262299999998</v>
      </c>
      <c r="J2369" s="11">
        <v>16290.910115999999</v>
      </c>
      <c r="K2369" s="11">
        <v>406.04047600000001</v>
      </c>
      <c r="L2369" s="11">
        <v>20385.061872999999</v>
      </c>
      <c r="M2369" s="11">
        <v>567.91981099999998</v>
      </c>
      <c r="N2369" s="11">
        <v>19373.193031999999</v>
      </c>
      <c r="O2369" s="12">
        <v>418.32995</v>
      </c>
      <c r="P2369" s="6">
        <f t="shared" si="72"/>
        <v>0.15143306230212383</v>
      </c>
      <c r="Q2369" s="6">
        <f t="shared" si="73"/>
        <v>0.16566957968525098</v>
      </c>
    </row>
    <row r="2370" spans="1:17" x14ac:dyDescent="0.25">
      <c r="A2370" t="str">
        <f>IF(OR(AND(P2370&lt;&gt;"",P2370&gt;$P$5),AND(Q2370&lt;&gt;"",Q2370&gt;$P$5)),MAX(A$5:A2369)+1,"")</f>
        <v/>
      </c>
      <c r="B2370" s="7" t="s">
        <v>2363</v>
      </c>
      <c r="C2370" s="8" t="s">
        <v>5425</v>
      </c>
      <c r="D2370" s="11">
        <v>9227.6873975599992</v>
      </c>
      <c r="E2370" s="11">
        <v>356.67846632999999</v>
      </c>
      <c r="F2370" s="11">
        <v>13304.715265139999</v>
      </c>
      <c r="G2370" s="11">
        <v>440.85149468000003</v>
      </c>
      <c r="H2370" s="11">
        <v>13575.561749030001</v>
      </c>
      <c r="I2370" s="11">
        <v>-187.77442600000001</v>
      </c>
      <c r="J2370" s="11">
        <v>9388.556005729999</v>
      </c>
      <c r="K2370" s="11">
        <v>-376.78508876999996</v>
      </c>
      <c r="L2370" s="11">
        <v>5109.0874636099998</v>
      </c>
      <c r="M2370" s="11">
        <v>799.80753234999997</v>
      </c>
      <c r="N2370" s="11">
        <v>3653.7746966199998</v>
      </c>
      <c r="O2370" s="12">
        <v>658.74227621</v>
      </c>
      <c r="P2370" s="6">
        <f t="shared" si="72"/>
        <v>-0.16913631387065786</v>
      </c>
      <c r="Q2370" s="6">
        <f t="shared" si="73"/>
        <v>0.13054467593203922</v>
      </c>
    </row>
    <row r="2371" spans="1:17" x14ac:dyDescent="0.25">
      <c r="A2371" t="str">
        <f>IF(OR(AND(P2371&lt;&gt;"",P2371&gt;$P$5),AND(Q2371&lt;&gt;"",Q2371&gt;$P$5)),MAX(A$5:A2370)+1,"")</f>
        <v/>
      </c>
      <c r="B2371" s="7" t="s">
        <v>2364</v>
      </c>
      <c r="C2371" s="8" t="s">
        <v>5426</v>
      </c>
      <c r="D2371" s="11">
        <v>206.4273723</v>
      </c>
      <c r="E2371" s="11">
        <v>16.23935736</v>
      </c>
      <c r="F2371" s="11">
        <v>209.61093605000002</v>
      </c>
      <c r="G2371" s="11">
        <v>8.6378030700000004</v>
      </c>
      <c r="H2371" s="11">
        <v>254.83284183000001</v>
      </c>
      <c r="I2371" s="11">
        <v>8.9483455900000006</v>
      </c>
      <c r="J2371" s="11">
        <v>162.16059729</v>
      </c>
      <c r="K2371" s="11">
        <v>12.6560589</v>
      </c>
      <c r="L2371" s="11">
        <v>186.63408562999999</v>
      </c>
      <c r="M2371" s="11">
        <v>12.508026510000001</v>
      </c>
      <c r="N2371" s="11">
        <v>296.19372863999996</v>
      </c>
      <c r="O2371" s="12">
        <v>19.92356981</v>
      </c>
      <c r="P2371" s="6">
        <f t="shared" si="72"/>
        <v>7.4884288593253467E-2</v>
      </c>
      <c r="Q2371" s="6">
        <f t="shared" si="73"/>
        <v>4.1740775199984981E-2</v>
      </c>
    </row>
    <row r="2372" spans="1:17" x14ac:dyDescent="0.25">
      <c r="A2372" t="str">
        <f>IF(OR(AND(P2372&lt;&gt;"",P2372&gt;$P$5),AND(Q2372&lt;&gt;"",Q2372&gt;$P$5)),MAX(A$5:A2371)+1,"")</f>
        <v/>
      </c>
      <c r="B2372" s="7" t="s">
        <v>2365</v>
      </c>
      <c r="C2372" s="8" t="s">
        <v>5427</v>
      </c>
      <c r="D2372" s="11">
        <v>19897.827765000002</v>
      </c>
      <c r="E2372" s="11">
        <v>1520.4843499999999</v>
      </c>
      <c r="F2372" s="11">
        <v>23158.054329999999</v>
      </c>
      <c r="G2372" s="11">
        <v>1737.928034</v>
      </c>
      <c r="H2372" s="11">
        <v>25781.543977000001</v>
      </c>
      <c r="I2372" s="11">
        <v>1758.8634</v>
      </c>
      <c r="J2372" s="11">
        <v>28290.978427999999</v>
      </c>
      <c r="K2372" s="11">
        <v>1973.3720969999999</v>
      </c>
      <c r="L2372" s="11">
        <v>29049.321166000002</v>
      </c>
      <c r="M2372" s="11">
        <v>1990.0980440000001</v>
      </c>
      <c r="N2372" s="11">
        <v>27634.686040000001</v>
      </c>
      <c r="O2372" s="12">
        <v>1713.128882</v>
      </c>
      <c r="P2372" s="6">
        <f t="shared" si="72"/>
        <v>6.7898000904588862E-2</v>
      </c>
      <c r="Q2372" s="6">
        <f t="shared" si="73"/>
        <v>2.414539489295886E-2</v>
      </c>
    </row>
    <row r="2373" spans="1:17" x14ac:dyDescent="0.25">
      <c r="A2373" t="str">
        <f>IF(OR(AND(P2373&lt;&gt;"",P2373&gt;$P$5),AND(Q2373&lt;&gt;"",Q2373&gt;$P$5)),MAX(A$5:A2372)+1,"")</f>
        <v/>
      </c>
      <c r="B2373" s="7" t="s">
        <v>2366</v>
      </c>
      <c r="C2373" s="8" t="s">
        <v>5428</v>
      </c>
      <c r="D2373" s="11">
        <v>8167.7928487700001</v>
      </c>
      <c r="E2373" s="11">
        <v>240.85466137999998</v>
      </c>
      <c r="F2373" s="11">
        <v>6221.8357255600004</v>
      </c>
      <c r="G2373" s="11">
        <v>152.27575191</v>
      </c>
      <c r="H2373" s="11">
        <v>5555.03356007</v>
      </c>
      <c r="I2373" s="11">
        <v>80.503924040000001</v>
      </c>
      <c r="J2373" s="11">
        <v>5233.7929774300001</v>
      </c>
      <c r="K2373" s="11">
        <v>70.385407079999993</v>
      </c>
      <c r="L2373" s="11">
        <v>6862.4866693000004</v>
      </c>
      <c r="M2373" s="11">
        <v>261.70226637999997</v>
      </c>
      <c r="N2373" s="11">
        <v>6515.6692211899999</v>
      </c>
      <c r="O2373" s="12">
        <v>109.98809183</v>
      </c>
      <c r="P2373" s="6">
        <f t="shared" si="72"/>
        <v>-4.4191556362980999E-2</v>
      </c>
      <c r="Q2373" s="6">
        <f t="shared" si="73"/>
        <v>-0.14509447787008845</v>
      </c>
    </row>
    <row r="2374" spans="1:17" x14ac:dyDescent="0.25">
      <c r="A2374">
        <f>IF(OR(AND(P2374&lt;&gt;"",P2374&gt;$P$5),AND(Q2374&lt;&gt;"",Q2374&gt;$P$5)),MAX(A$5:A2373)+1,"")</f>
        <v>819</v>
      </c>
      <c r="B2374" s="7" t="s">
        <v>2367</v>
      </c>
      <c r="C2374" s="8" t="s">
        <v>5429</v>
      </c>
      <c r="D2374" s="11">
        <v>524.82769575999998</v>
      </c>
      <c r="E2374" s="11">
        <v>151.72688819999999</v>
      </c>
      <c r="F2374" s="11">
        <v>936.74281400999996</v>
      </c>
      <c r="G2374" s="11">
        <v>152.03183552000002</v>
      </c>
      <c r="H2374" s="11">
        <v>1205.72744954</v>
      </c>
      <c r="I2374" s="11">
        <v>107.22191765000001</v>
      </c>
      <c r="J2374" s="11">
        <v>1138.3820537199999</v>
      </c>
      <c r="K2374" s="11">
        <v>114.06845315999999</v>
      </c>
      <c r="L2374" s="11">
        <v>1256.3151803699998</v>
      </c>
      <c r="M2374" s="11">
        <v>108.79415349</v>
      </c>
      <c r="N2374" s="11">
        <v>2997.3860154200001</v>
      </c>
      <c r="O2374" s="12">
        <v>161.87770516</v>
      </c>
      <c r="P2374" s="6">
        <f t="shared" si="72"/>
        <v>0.41691952969783652</v>
      </c>
      <c r="Q2374" s="6">
        <f t="shared" si="73"/>
        <v>1.3036043356712046E-2</v>
      </c>
    </row>
    <row r="2375" spans="1:17" x14ac:dyDescent="0.25">
      <c r="A2375" t="str">
        <f>IF(OR(AND(P2375&lt;&gt;"",P2375&gt;$P$5),AND(Q2375&lt;&gt;"",Q2375&gt;$P$5)),MAX(A$5:A2374)+1,"")</f>
        <v/>
      </c>
      <c r="B2375" s="7" t="s">
        <v>2368</v>
      </c>
      <c r="C2375" s="8" t="s">
        <v>5430</v>
      </c>
      <c r="D2375" s="11" t="e">
        <v>#VALUE!</v>
      </c>
      <c r="E2375" s="11">
        <v>-5.2394254800000004</v>
      </c>
      <c r="F2375" s="11" t="e">
        <v>#VALUE!</v>
      </c>
      <c r="G2375" s="11">
        <v>-21.308870389999999</v>
      </c>
      <c r="H2375" s="11">
        <v>3.4807341699999998</v>
      </c>
      <c r="I2375" s="11">
        <v>17.644665489999998</v>
      </c>
      <c r="J2375" s="11">
        <v>46.558889619999995</v>
      </c>
      <c r="K2375" s="11">
        <v>123.11117843000001</v>
      </c>
      <c r="L2375" s="11">
        <v>48.804567369999994</v>
      </c>
      <c r="M2375" s="11">
        <v>-23.600842530000001</v>
      </c>
      <c r="N2375" s="11">
        <v>37.679057350000001</v>
      </c>
      <c r="O2375" s="12">
        <v>-194.71590316000001</v>
      </c>
      <c r="P2375" s="6" t="str">
        <f t="shared" si="72"/>
        <v/>
      </c>
      <c r="Q2375" s="6" t="str">
        <f t="shared" si="73"/>
        <v/>
      </c>
    </row>
    <row r="2376" spans="1:17" x14ac:dyDescent="0.25">
      <c r="A2376" t="str">
        <f>IF(OR(AND(P2376&lt;&gt;"",P2376&gt;$P$5),AND(Q2376&lt;&gt;"",Q2376&gt;$P$5)),MAX(A$5:A2375)+1,"")</f>
        <v/>
      </c>
      <c r="B2376" s="7" t="s">
        <v>2369</v>
      </c>
      <c r="C2376" s="8" t="s">
        <v>5431</v>
      </c>
      <c r="D2376" s="11">
        <v>467.18566358999999</v>
      </c>
      <c r="E2376" s="11">
        <v>-91.035784150000012</v>
      </c>
      <c r="F2376" s="11">
        <v>710.89964865999991</v>
      </c>
      <c r="G2376" s="11">
        <v>15.018551859999999</v>
      </c>
      <c r="H2376" s="11">
        <v>306.19485113000002</v>
      </c>
      <c r="I2376" s="11">
        <v>146.57352740000002</v>
      </c>
      <c r="J2376" s="11">
        <v>426.21817873999998</v>
      </c>
      <c r="K2376" s="11">
        <v>171.82449515000002</v>
      </c>
      <c r="L2376" s="11">
        <v>123.24209356</v>
      </c>
      <c r="M2376" s="11">
        <v>14.69131142</v>
      </c>
      <c r="N2376" s="11">
        <v>991.19599094</v>
      </c>
      <c r="O2376" s="12">
        <v>131.66065276</v>
      </c>
      <c r="P2376" s="6">
        <f t="shared" ref="P2376:P2439" si="74">IFERROR(IF(OR(D2376&lt;0,D2376=""),"",POWER(N2376/D2376,1/5)-1),"")</f>
        <v>0.162342200876193</v>
      </c>
      <c r="Q2376" s="6" t="str">
        <f t="shared" ref="Q2376:Q2439" si="75">IFERROR(IF(OR(E2376&lt;0,E2376=""),"",POWER(O2376/E2376,1/5)-1),"")</f>
        <v/>
      </c>
    </row>
    <row r="2377" spans="1:17" x14ac:dyDescent="0.25">
      <c r="A2377" t="str">
        <f>IF(OR(AND(P2377&lt;&gt;"",P2377&gt;$P$5),AND(Q2377&lt;&gt;"",Q2377&gt;$P$5)),MAX(A$5:A2376)+1,"")</f>
        <v/>
      </c>
      <c r="B2377" s="7" t="s">
        <v>2370</v>
      </c>
      <c r="C2377" s="8" t="s">
        <v>5432</v>
      </c>
      <c r="D2377" s="11">
        <v>1517.26289447</v>
      </c>
      <c r="E2377" s="11">
        <v>4.1605965200000004</v>
      </c>
      <c r="F2377" s="11">
        <v>2125.8803341900002</v>
      </c>
      <c r="G2377" s="11">
        <v>5.8753821399999993</v>
      </c>
      <c r="H2377" s="11">
        <v>1886.65890857</v>
      </c>
      <c r="I2377" s="11">
        <v>6.6009826199999999</v>
      </c>
      <c r="J2377" s="11">
        <v>2194.9164106500002</v>
      </c>
      <c r="K2377" s="11">
        <v>6.6586667799999999</v>
      </c>
      <c r="L2377" s="11">
        <v>2123.05381644</v>
      </c>
      <c r="M2377" s="11">
        <v>7.9582371299999997</v>
      </c>
      <c r="N2377" s="11">
        <v>1842.2456064400001</v>
      </c>
      <c r="O2377" s="12">
        <v>10.27512741</v>
      </c>
      <c r="P2377" s="6">
        <f t="shared" si="74"/>
        <v>3.9578618261587151E-2</v>
      </c>
      <c r="Q2377" s="6">
        <f t="shared" si="75"/>
        <v>0.19819174412921758</v>
      </c>
    </row>
    <row r="2378" spans="1:17" x14ac:dyDescent="0.25">
      <c r="A2378">
        <f>IF(OR(AND(P2378&lt;&gt;"",P2378&gt;$P$5),AND(Q2378&lt;&gt;"",Q2378&gt;$P$5)),MAX(A$5:A2377)+1,"")</f>
        <v>820</v>
      </c>
      <c r="B2378" s="7" t="s">
        <v>2371</v>
      </c>
      <c r="C2378" s="8" t="s">
        <v>5433</v>
      </c>
      <c r="D2378" s="11">
        <v>1359.7815522200001</v>
      </c>
      <c r="E2378" s="11">
        <v>225.35170588</v>
      </c>
      <c r="F2378" s="11">
        <v>918.53891446</v>
      </c>
      <c r="G2378" s="11">
        <v>202.38699034999999</v>
      </c>
      <c r="H2378" s="11">
        <v>440.25705886000003</v>
      </c>
      <c r="I2378" s="11">
        <v>104.96064937999999</v>
      </c>
      <c r="J2378" s="11">
        <v>892.41924709</v>
      </c>
      <c r="K2378" s="11">
        <v>69.630661540000006</v>
      </c>
      <c r="L2378" s="11">
        <v>110.27972595</v>
      </c>
      <c r="M2378" s="11">
        <v>-364.59586344000002</v>
      </c>
      <c r="N2378" s="11">
        <v>207256.59479937999</v>
      </c>
      <c r="O2378" s="12">
        <v>6886.42669871</v>
      </c>
      <c r="P2378" s="6">
        <f t="shared" si="74"/>
        <v>1.7327999603597624</v>
      </c>
      <c r="Q2378" s="6">
        <f t="shared" si="75"/>
        <v>0.98164846779935933</v>
      </c>
    </row>
    <row r="2379" spans="1:17" x14ac:dyDescent="0.25">
      <c r="A2379" t="str">
        <f>IF(OR(AND(P2379&lt;&gt;"",P2379&gt;$P$5),AND(Q2379&lt;&gt;"",Q2379&gt;$P$5)),MAX(A$5:A2378)+1,"")</f>
        <v/>
      </c>
      <c r="B2379" s="7" t="s">
        <v>2372</v>
      </c>
      <c r="C2379" s="8" t="s">
        <v>5434</v>
      </c>
      <c r="D2379" s="11">
        <v>323.37603562999999</v>
      </c>
      <c r="E2379" s="11">
        <v>21.171374539999999</v>
      </c>
      <c r="F2379" s="11">
        <v>309.23682467999998</v>
      </c>
      <c r="G2379" s="11">
        <v>16.46715717</v>
      </c>
      <c r="H2379" s="11">
        <v>217.86024275999998</v>
      </c>
      <c r="I2379" s="11">
        <v>26.245065839999999</v>
      </c>
      <c r="J2379" s="11">
        <v>222.41496215999999</v>
      </c>
      <c r="K2379" s="11">
        <v>-3.1396357099999999</v>
      </c>
      <c r="L2379" s="11">
        <v>597.00402108000003</v>
      </c>
      <c r="M2379" s="11">
        <v>-12.56508125</v>
      </c>
      <c r="N2379" s="11">
        <v>190.1716318</v>
      </c>
      <c r="O2379" s="12">
        <v>34.991576549999998</v>
      </c>
      <c r="P2379" s="6">
        <f t="shared" si="74"/>
        <v>-0.10073522904364962</v>
      </c>
      <c r="Q2379" s="6">
        <f t="shared" si="75"/>
        <v>0.10571421010122894</v>
      </c>
    </row>
    <row r="2380" spans="1:17" x14ac:dyDescent="0.25">
      <c r="A2380" t="str">
        <f>IF(OR(AND(P2380&lt;&gt;"",P2380&gt;$P$5),AND(Q2380&lt;&gt;"",Q2380&gt;$P$5)),MAX(A$5:A2379)+1,"")</f>
        <v/>
      </c>
      <c r="B2380" s="7" t="s">
        <v>2373</v>
      </c>
      <c r="C2380" s="8" t="s">
        <v>5435</v>
      </c>
      <c r="D2380" s="11">
        <v>4674.8937836899995</v>
      </c>
      <c r="E2380" s="11">
        <v>281.30763089999999</v>
      </c>
      <c r="F2380" s="11">
        <v>4683.8822323500008</v>
      </c>
      <c r="G2380" s="11">
        <v>31.048112120000003</v>
      </c>
      <c r="H2380" s="11">
        <v>5048.7867031300002</v>
      </c>
      <c r="I2380" s="11">
        <v>22.933100449999998</v>
      </c>
      <c r="J2380" s="11">
        <v>5690.1205264399996</v>
      </c>
      <c r="K2380" s="11">
        <v>17.67253243</v>
      </c>
      <c r="L2380" s="11">
        <v>5146.5472348399999</v>
      </c>
      <c r="M2380" s="11">
        <v>-143.00536034000001</v>
      </c>
      <c r="N2380" s="11">
        <v>4638.1243313100003</v>
      </c>
      <c r="O2380" s="12">
        <v>35.74675938</v>
      </c>
      <c r="P2380" s="6">
        <f t="shared" si="74"/>
        <v>-1.5780329638577228E-3</v>
      </c>
      <c r="Q2380" s="6">
        <f t="shared" si="75"/>
        <v>-0.33807157274244082</v>
      </c>
    </row>
    <row r="2381" spans="1:17" x14ac:dyDescent="0.25">
      <c r="A2381" t="str">
        <f>IF(OR(AND(P2381&lt;&gt;"",P2381&gt;$P$5),AND(Q2381&lt;&gt;"",Q2381&gt;$P$5)),MAX(A$5:A2380)+1,"")</f>
        <v/>
      </c>
      <c r="B2381" s="7" t="s">
        <v>2374</v>
      </c>
      <c r="C2381" s="8" t="s">
        <v>5436</v>
      </c>
      <c r="D2381" s="11">
        <v>116.39252888</v>
      </c>
      <c r="E2381" s="11">
        <v>8.8693983599999999</v>
      </c>
      <c r="F2381" s="11">
        <v>99.146076019999995</v>
      </c>
      <c r="G2381" s="11">
        <v>5.6433035299999998</v>
      </c>
      <c r="H2381" s="11">
        <v>83.657156939999993</v>
      </c>
      <c r="I2381" s="11">
        <v>-39.552792789999998</v>
      </c>
      <c r="J2381" s="11">
        <v>84.860400639999995</v>
      </c>
      <c r="K2381" s="11">
        <v>-35.65707183</v>
      </c>
      <c r="L2381" s="11">
        <v>69.715951799999999</v>
      </c>
      <c r="M2381" s="11">
        <v>99.953563340000002</v>
      </c>
      <c r="N2381" s="11">
        <v>67.167387410000003</v>
      </c>
      <c r="O2381" s="12">
        <v>-6.5463159199999996</v>
      </c>
      <c r="P2381" s="6">
        <f t="shared" si="74"/>
        <v>-0.10412654120583076</v>
      </c>
      <c r="Q2381" s="6">
        <f t="shared" si="75"/>
        <v>-1.9410670332138911</v>
      </c>
    </row>
    <row r="2382" spans="1:17" x14ac:dyDescent="0.25">
      <c r="A2382" t="str">
        <f>IF(OR(AND(P2382&lt;&gt;"",P2382&gt;$P$5),AND(Q2382&lt;&gt;"",Q2382&gt;$P$5)),MAX(A$5:A2381)+1,"")</f>
        <v/>
      </c>
      <c r="B2382" s="7" t="s">
        <v>2375</v>
      </c>
      <c r="C2382" s="8" t="s">
        <v>5437</v>
      </c>
      <c r="D2382" s="11">
        <v>3447.4613851199997</v>
      </c>
      <c r="E2382" s="11">
        <v>530.03977083999996</v>
      </c>
      <c r="F2382" s="11">
        <v>2780.16608593</v>
      </c>
      <c r="G2382" s="11">
        <v>422.49296213999997</v>
      </c>
      <c r="H2382" s="11">
        <v>2912.9749502899999</v>
      </c>
      <c r="I2382" s="11">
        <v>389.16554944000001</v>
      </c>
      <c r="J2382" s="11">
        <v>2998.40732381</v>
      </c>
      <c r="K2382" s="11">
        <v>408.21006549999998</v>
      </c>
      <c r="L2382" s="11">
        <v>2719.0304529800001</v>
      </c>
      <c r="M2382" s="11">
        <v>423.29313938000001</v>
      </c>
      <c r="N2382" s="11">
        <v>2220.27715842</v>
      </c>
      <c r="O2382" s="12">
        <v>511.96090887000003</v>
      </c>
      <c r="P2382" s="6">
        <f t="shared" si="74"/>
        <v>-8.4240239691161012E-2</v>
      </c>
      <c r="Q2382" s="6">
        <f t="shared" si="75"/>
        <v>-6.9167227547266563E-3</v>
      </c>
    </row>
    <row r="2383" spans="1:17" x14ac:dyDescent="0.25">
      <c r="A2383">
        <f>IF(OR(AND(P2383&lt;&gt;"",P2383&gt;$P$5),AND(Q2383&lt;&gt;"",Q2383&gt;$P$5)),MAX(A$5:A2382)+1,"")</f>
        <v>821</v>
      </c>
      <c r="B2383" s="7" t="s">
        <v>2376</v>
      </c>
      <c r="C2383" s="8" t="s">
        <v>5438</v>
      </c>
      <c r="D2383" s="11">
        <v>14310.86734868</v>
      </c>
      <c r="E2383" s="11">
        <v>292.19405810000001</v>
      </c>
      <c r="F2383" s="11">
        <v>21126.397170060001</v>
      </c>
      <c r="G2383" s="11">
        <v>522.94230661999995</v>
      </c>
      <c r="H2383" s="11">
        <v>25553.39902352</v>
      </c>
      <c r="I2383" s="11">
        <v>611.30766249999999</v>
      </c>
      <c r="J2383" s="11">
        <v>32984.655674479996</v>
      </c>
      <c r="K2383" s="11">
        <v>889.85467371000004</v>
      </c>
      <c r="L2383" s="11">
        <v>32835.0180588</v>
      </c>
      <c r="M2383" s="11">
        <v>939.89940165999997</v>
      </c>
      <c r="N2383" s="11">
        <v>35712.372882390002</v>
      </c>
      <c r="O2383" s="12">
        <v>1117.3516933800001</v>
      </c>
      <c r="P2383" s="6">
        <f t="shared" si="74"/>
        <v>0.20068905079625932</v>
      </c>
      <c r="Q2383" s="6">
        <f t="shared" si="75"/>
        <v>0.3076866866629635</v>
      </c>
    </row>
    <row r="2384" spans="1:17" x14ac:dyDescent="0.25">
      <c r="A2384">
        <f>IF(OR(AND(P2384&lt;&gt;"",P2384&gt;$P$5),AND(Q2384&lt;&gt;"",Q2384&gt;$P$5)),MAX(A$5:A2383)+1,"")</f>
        <v>822</v>
      </c>
      <c r="B2384" s="7" t="s">
        <v>2377</v>
      </c>
      <c r="C2384" s="8" t="s">
        <v>5439</v>
      </c>
      <c r="D2384" s="11">
        <v>105.841382</v>
      </c>
      <c r="E2384" s="11">
        <v>5.6740032300000003</v>
      </c>
      <c r="F2384" s="11">
        <v>148.25009249000001</v>
      </c>
      <c r="G2384" s="11">
        <v>17.55436512</v>
      </c>
      <c r="H2384" s="11">
        <v>153.99926106999999</v>
      </c>
      <c r="I2384" s="11">
        <v>13.701765230000001</v>
      </c>
      <c r="J2384" s="11">
        <v>929.18415045000006</v>
      </c>
      <c r="K2384" s="11">
        <v>111.54002831999999</v>
      </c>
      <c r="L2384" s="11">
        <v>1293.71333065</v>
      </c>
      <c r="M2384" s="11">
        <v>180.17005566999998</v>
      </c>
      <c r="N2384" s="11">
        <v>1592.9124888199999</v>
      </c>
      <c r="O2384" s="12">
        <v>216.73044867999999</v>
      </c>
      <c r="P2384" s="6">
        <f t="shared" si="74"/>
        <v>0.71991618378666744</v>
      </c>
      <c r="Q2384" s="6">
        <f t="shared" si="75"/>
        <v>1.0720778596756997</v>
      </c>
    </row>
    <row r="2385" spans="1:17" x14ac:dyDescent="0.25">
      <c r="A2385" t="str">
        <f>IF(OR(AND(P2385&lt;&gt;"",P2385&gt;$P$5),AND(Q2385&lt;&gt;"",Q2385&gt;$P$5)),MAX(A$5:A2384)+1,"")</f>
        <v/>
      </c>
      <c r="B2385" s="7" t="s">
        <v>2378</v>
      </c>
      <c r="C2385" s="8" t="s">
        <v>5440</v>
      </c>
      <c r="D2385" s="11">
        <v>776.14442930999996</v>
      </c>
      <c r="E2385" s="11">
        <v>64.675313029999998</v>
      </c>
      <c r="F2385" s="11">
        <v>1118.24398165</v>
      </c>
      <c r="G2385" s="11">
        <v>54.033257759999998</v>
      </c>
      <c r="H2385" s="11">
        <v>1062.9286182200001</v>
      </c>
      <c r="I2385" s="11">
        <v>56.174928000000001</v>
      </c>
      <c r="J2385" s="11">
        <v>1285.43030776</v>
      </c>
      <c r="K2385" s="11">
        <v>32.818951739999996</v>
      </c>
      <c r="L2385" s="11">
        <v>1270.0037695899998</v>
      </c>
      <c r="M2385" s="11">
        <v>76.883737840000009</v>
      </c>
      <c r="N2385" s="11">
        <v>1716.5670520599999</v>
      </c>
      <c r="O2385" s="12">
        <v>47.079211180000001</v>
      </c>
      <c r="P2385" s="6">
        <f t="shared" si="74"/>
        <v>0.17204327021737043</v>
      </c>
      <c r="Q2385" s="6">
        <f t="shared" si="75"/>
        <v>-6.1534897654316967E-2</v>
      </c>
    </row>
    <row r="2386" spans="1:17" x14ac:dyDescent="0.25">
      <c r="A2386" t="str">
        <f>IF(OR(AND(P2386&lt;&gt;"",P2386&gt;$P$5),AND(Q2386&lt;&gt;"",Q2386&gt;$P$5)),MAX(A$5:A2385)+1,"")</f>
        <v/>
      </c>
      <c r="B2386" s="7" t="s">
        <v>2379</v>
      </c>
      <c r="C2386" s="8" t="s">
        <v>5441</v>
      </c>
      <c r="D2386" s="11">
        <v>281.28914437000003</v>
      </c>
      <c r="E2386" s="11">
        <v>30.194898999999999</v>
      </c>
      <c r="F2386" s="11">
        <v>114.8755682</v>
      </c>
      <c r="G2386" s="11">
        <v>-15.08707418</v>
      </c>
      <c r="H2386" s="11">
        <v>23.38376624</v>
      </c>
      <c r="I2386" s="11">
        <v>4.1039163199999997</v>
      </c>
      <c r="J2386" s="11">
        <v>76.590859599999987</v>
      </c>
      <c r="K2386" s="11">
        <v>16.540830890000002</v>
      </c>
      <c r="L2386" s="11">
        <v>70.54318241</v>
      </c>
      <c r="M2386" s="11">
        <v>13.15618383</v>
      </c>
      <c r="N2386" s="11">
        <v>81.839957980000008</v>
      </c>
      <c r="O2386" s="12">
        <v>3.5632672200000002</v>
      </c>
      <c r="P2386" s="6">
        <f t="shared" si="74"/>
        <v>-0.21879954935930224</v>
      </c>
      <c r="Q2386" s="6">
        <f t="shared" si="75"/>
        <v>-0.34779674450777687</v>
      </c>
    </row>
    <row r="2387" spans="1:17" x14ac:dyDescent="0.25">
      <c r="A2387" t="str">
        <f>IF(OR(AND(P2387&lt;&gt;"",P2387&gt;$P$5),AND(Q2387&lt;&gt;"",Q2387&gt;$P$5)),MAX(A$5:A2386)+1,"")</f>
        <v/>
      </c>
      <c r="B2387" s="7" t="s">
        <v>2380</v>
      </c>
      <c r="C2387" s="8" t="s">
        <v>5442</v>
      </c>
      <c r="D2387" s="11">
        <v>978.04934516999992</v>
      </c>
      <c r="E2387" s="11">
        <v>131.38881551</v>
      </c>
      <c r="F2387" s="11">
        <v>1042.41355757</v>
      </c>
      <c r="G2387" s="11">
        <v>140.96791802000001</v>
      </c>
      <c r="H2387" s="11">
        <v>951.18016076999993</v>
      </c>
      <c r="I2387" s="11">
        <v>103.26905060999999</v>
      </c>
      <c r="J2387" s="11">
        <v>1025.85499093</v>
      </c>
      <c r="K2387" s="11">
        <v>116.86347035</v>
      </c>
      <c r="L2387" s="11">
        <v>941.54852627000002</v>
      </c>
      <c r="M2387" s="11">
        <v>71.351980580000003</v>
      </c>
      <c r="N2387" s="11">
        <v>1067.21502093</v>
      </c>
      <c r="O2387" s="12">
        <v>77.574008840000005</v>
      </c>
      <c r="P2387" s="6">
        <f t="shared" si="74"/>
        <v>1.7602657604668837E-2</v>
      </c>
      <c r="Q2387" s="6">
        <f t="shared" si="75"/>
        <v>-0.10002267481802507</v>
      </c>
    </row>
    <row r="2388" spans="1:17" x14ac:dyDescent="0.25">
      <c r="A2388">
        <f>IF(OR(AND(P2388&lt;&gt;"",P2388&gt;$P$5),AND(Q2388&lt;&gt;"",Q2388&gt;$P$5)),MAX(A$5:A2387)+1,"")</f>
        <v>823</v>
      </c>
      <c r="B2388" s="7" t="s">
        <v>2381</v>
      </c>
      <c r="C2388" s="8" t="s">
        <v>5443</v>
      </c>
      <c r="D2388" s="11">
        <v>7.8683570500000002</v>
      </c>
      <c r="E2388" s="11">
        <v>16.74331535</v>
      </c>
      <c r="F2388" s="11">
        <v>25.596515789999998</v>
      </c>
      <c r="G2388" s="11">
        <v>16.513995120000001</v>
      </c>
      <c r="H2388" s="11" t="e">
        <v>#VALUE!</v>
      </c>
      <c r="I2388" s="11">
        <v>-9.2224035099999995</v>
      </c>
      <c r="J2388" s="11">
        <v>4393.4092205200004</v>
      </c>
      <c r="K2388" s="11">
        <v>307.85185894</v>
      </c>
      <c r="L2388" s="11">
        <v>5502.8608393000004</v>
      </c>
      <c r="M2388" s="11">
        <v>435.0653714</v>
      </c>
      <c r="N2388" s="11">
        <v>6764.4116463599994</v>
      </c>
      <c r="O2388" s="12">
        <v>542.17439679999995</v>
      </c>
      <c r="P2388" s="6">
        <f t="shared" si="74"/>
        <v>2.8625062386771085</v>
      </c>
      <c r="Q2388" s="6">
        <f t="shared" si="75"/>
        <v>1.0047467107849144</v>
      </c>
    </row>
    <row r="2389" spans="1:17" x14ac:dyDescent="0.25">
      <c r="A2389" t="str">
        <f>IF(OR(AND(P2389&lt;&gt;"",P2389&gt;$P$5),AND(Q2389&lt;&gt;"",Q2389&gt;$P$5)),MAX(A$5:A2388)+1,"")</f>
        <v/>
      </c>
      <c r="B2389" s="7" t="s">
        <v>2382</v>
      </c>
      <c r="C2389" s="8" t="s">
        <v>5444</v>
      </c>
      <c r="D2389" s="11">
        <v>5736.5014338700003</v>
      </c>
      <c r="E2389" s="11">
        <v>141.37179168</v>
      </c>
      <c r="F2389" s="11">
        <v>5762.5260371499999</v>
      </c>
      <c r="G2389" s="11">
        <v>229.77333937</v>
      </c>
      <c r="H2389" s="11">
        <v>6340.8836497600005</v>
      </c>
      <c r="I2389" s="11">
        <v>102.54213682</v>
      </c>
      <c r="J2389" s="11">
        <v>6974.2116545299996</v>
      </c>
      <c r="K2389" s="11">
        <v>16.623782760000001</v>
      </c>
      <c r="L2389" s="11">
        <v>7015.4092675600004</v>
      </c>
      <c r="M2389" s="11">
        <v>-592.50249995000001</v>
      </c>
      <c r="N2389" s="11">
        <v>6170.87422367</v>
      </c>
      <c r="O2389" s="12">
        <v>95.615030340000004</v>
      </c>
      <c r="P2389" s="6">
        <f t="shared" si="74"/>
        <v>1.4705273930124774E-2</v>
      </c>
      <c r="Q2389" s="6">
        <f t="shared" si="75"/>
        <v>-7.5232239139164325E-2</v>
      </c>
    </row>
    <row r="2390" spans="1:17" x14ac:dyDescent="0.25">
      <c r="A2390" t="str">
        <f>IF(OR(AND(P2390&lt;&gt;"",P2390&gt;$P$5),AND(Q2390&lt;&gt;"",Q2390&gt;$P$5)),MAX(A$5:A2389)+1,"")</f>
        <v/>
      </c>
      <c r="B2390" s="7" t="s">
        <v>2383</v>
      </c>
      <c r="C2390" s="8" t="s">
        <v>5445</v>
      </c>
      <c r="D2390" s="11">
        <v>6401.9738551800001</v>
      </c>
      <c r="E2390" s="11">
        <v>143.88202706999999</v>
      </c>
      <c r="F2390" s="11">
        <v>8177.7739033199996</v>
      </c>
      <c r="G2390" s="11">
        <v>174.23399808000002</v>
      </c>
      <c r="H2390" s="11">
        <v>6772.9658701400003</v>
      </c>
      <c r="I2390" s="11">
        <v>147.84606890000001</v>
      </c>
      <c r="J2390" s="11">
        <v>6621.6195543000003</v>
      </c>
      <c r="K2390" s="11">
        <v>104.12918862000001</v>
      </c>
      <c r="L2390" s="11">
        <v>6808.4471713000003</v>
      </c>
      <c r="M2390" s="11">
        <v>93.51854431999999</v>
      </c>
      <c r="N2390" s="11">
        <v>5896.2557799599999</v>
      </c>
      <c r="O2390" s="12">
        <v>68.443103550000004</v>
      </c>
      <c r="P2390" s="6">
        <f t="shared" si="74"/>
        <v>-1.6323075261082565E-2</v>
      </c>
      <c r="Q2390" s="6">
        <f t="shared" si="75"/>
        <v>-0.13808462196103222</v>
      </c>
    </row>
    <row r="2391" spans="1:17" x14ac:dyDescent="0.25">
      <c r="A2391" t="str">
        <f>IF(OR(AND(P2391&lt;&gt;"",P2391&gt;$P$5),AND(Q2391&lt;&gt;"",Q2391&gt;$P$5)),MAX(A$5:A2390)+1,"")</f>
        <v/>
      </c>
      <c r="B2391" s="7" t="s">
        <v>2384</v>
      </c>
      <c r="C2391" s="8" t="s">
        <v>5446</v>
      </c>
      <c r="D2391" s="11">
        <v>1543.97141046</v>
      </c>
      <c r="E2391" s="11">
        <v>165.05496493000001</v>
      </c>
      <c r="F2391" s="11">
        <v>72.235533680000003</v>
      </c>
      <c r="G2391" s="11">
        <v>13.92572764</v>
      </c>
      <c r="H2391" s="11">
        <v>53.318998439999994</v>
      </c>
      <c r="I2391" s="11">
        <v>13.710637740000001</v>
      </c>
      <c r="J2391" s="11">
        <v>36.262892460000003</v>
      </c>
      <c r="K2391" s="11">
        <v>118.38533397</v>
      </c>
      <c r="L2391" s="11">
        <v>36.81404766</v>
      </c>
      <c r="M2391" s="11">
        <v>80.187845190000004</v>
      </c>
      <c r="N2391" s="11">
        <v>44.637286229999994</v>
      </c>
      <c r="O2391" s="12">
        <v>49.689481450000002</v>
      </c>
      <c r="P2391" s="6">
        <f t="shared" si="74"/>
        <v>-0.50772055101808977</v>
      </c>
      <c r="Q2391" s="6">
        <f t="shared" si="75"/>
        <v>-0.21344848050812915</v>
      </c>
    </row>
    <row r="2392" spans="1:17" x14ac:dyDescent="0.25">
      <c r="A2392" t="str">
        <f>IF(OR(AND(P2392&lt;&gt;"",P2392&gt;$P$5),AND(Q2392&lt;&gt;"",Q2392&gt;$P$5)),MAX(A$5:A2391)+1,"")</f>
        <v/>
      </c>
      <c r="B2392" s="7" t="s">
        <v>2385</v>
      </c>
      <c r="C2392" s="8" t="s">
        <v>5447</v>
      </c>
      <c r="D2392" s="11">
        <v>1406.73806117</v>
      </c>
      <c r="E2392" s="11">
        <v>112.66929845</v>
      </c>
      <c r="F2392" s="11">
        <v>887.39875207</v>
      </c>
      <c r="G2392" s="11">
        <v>136.35590431</v>
      </c>
      <c r="H2392" s="11">
        <v>945.33769774999996</v>
      </c>
      <c r="I2392" s="11">
        <v>183.04284165999999</v>
      </c>
      <c r="J2392" s="11">
        <v>1116.82778065</v>
      </c>
      <c r="K2392" s="11">
        <v>296.02430722000003</v>
      </c>
      <c r="L2392" s="11">
        <v>597.38703645999999</v>
      </c>
      <c r="M2392" s="11">
        <v>154.74488552</v>
      </c>
      <c r="N2392" s="11">
        <v>365.33804642000001</v>
      </c>
      <c r="O2392" s="12">
        <v>130.38730365999999</v>
      </c>
      <c r="P2392" s="6">
        <f t="shared" si="74"/>
        <v>-0.23634652417657542</v>
      </c>
      <c r="Q2392" s="6">
        <f t="shared" si="75"/>
        <v>2.9641272985095002E-2</v>
      </c>
    </row>
    <row r="2393" spans="1:17" x14ac:dyDescent="0.25">
      <c r="A2393">
        <f>IF(OR(AND(P2393&lt;&gt;"",P2393&gt;$P$5),AND(Q2393&lt;&gt;"",Q2393&gt;$P$5)),MAX(A$5:A2392)+1,"")</f>
        <v>824</v>
      </c>
      <c r="B2393" s="7" t="s">
        <v>2386</v>
      </c>
      <c r="C2393" s="8" t="s">
        <v>5448</v>
      </c>
      <c r="D2393" s="11">
        <v>804.91606336000007</v>
      </c>
      <c r="E2393" s="11">
        <v>337.94417039000001</v>
      </c>
      <c r="F2393" s="11">
        <v>1621.77573394</v>
      </c>
      <c r="G2393" s="11">
        <v>266.93563941999997</v>
      </c>
      <c r="H2393" s="11">
        <v>2116.82334937</v>
      </c>
      <c r="I2393" s="11">
        <v>303.01992938999996</v>
      </c>
      <c r="J2393" s="11">
        <v>1899.48525262</v>
      </c>
      <c r="K2393" s="11">
        <v>338.90757525999999</v>
      </c>
      <c r="L2393" s="11">
        <v>1637.3714837800001</v>
      </c>
      <c r="M2393" s="11">
        <v>358.64626852999999</v>
      </c>
      <c r="N2393" s="11">
        <v>2095.5423990599998</v>
      </c>
      <c r="O2393" s="12">
        <v>274.63747451999996</v>
      </c>
      <c r="P2393" s="6">
        <f t="shared" si="74"/>
        <v>0.21090248810930778</v>
      </c>
      <c r="Q2393" s="6">
        <f t="shared" si="75"/>
        <v>-4.0636994211719291E-2</v>
      </c>
    </row>
    <row r="2394" spans="1:17" x14ac:dyDescent="0.25">
      <c r="A2394">
        <f>IF(OR(AND(P2394&lt;&gt;"",P2394&gt;$P$5),AND(Q2394&lt;&gt;"",Q2394&gt;$P$5)),MAX(A$5:A2393)+1,"")</f>
        <v>825</v>
      </c>
      <c r="B2394" s="7" t="s">
        <v>2387</v>
      </c>
      <c r="C2394" s="8" t="s">
        <v>5449</v>
      </c>
      <c r="D2394" s="11">
        <v>9094.6254237900012</v>
      </c>
      <c r="E2394" s="11">
        <v>290.59199318000003</v>
      </c>
      <c r="F2394" s="11">
        <v>10926.63234489</v>
      </c>
      <c r="G2394" s="11">
        <v>176.68303334000001</v>
      </c>
      <c r="H2394" s="11">
        <v>12101.57958508</v>
      </c>
      <c r="I2394" s="11">
        <v>292.15948957999996</v>
      </c>
      <c r="J2394" s="11">
        <v>14332.18227549</v>
      </c>
      <c r="K2394" s="11">
        <v>305.68165388</v>
      </c>
      <c r="L2394" s="11">
        <v>14730.56491157</v>
      </c>
      <c r="M2394" s="11">
        <v>342.31775427999997</v>
      </c>
      <c r="N2394" s="11">
        <v>40616.311305489995</v>
      </c>
      <c r="O2394" s="12">
        <v>704.07330190999994</v>
      </c>
      <c r="P2394" s="6">
        <f t="shared" si="74"/>
        <v>0.34891049137454511</v>
      </c>
      <c r="Q2394" s="6">
        <f t="shared" si="75"/>
        <v>0.1936220871502714</v>
      </c>
    </row>
    <row r="2395" spans="1:17" x14ac:dyDescent="0.25">
      <c r="A2395">
        <f>IF(OR(AND(P2395&lt;&gt;"",P2395&gt;$P$5),AND(Q2395&lt;&gt;"",Q2395&gt;$P$5)),MAX(A$5:A2394)+1,"")</f>
        <v>826</v>
      </c>
      <c r="B2395" s="7" t="s">
        <v>2388</v>
      </c>
      <c r="C2395" s="8" t="s">
        <v>5450</v>
      </c>
      <c r="D2395" s="11">
        <v>598.59858665999991</v>
      </c>
      <c r="E2395" s="11">
        <v>20.439569049999999</v>
      </c>
      <c r="F2395" s="11">
        <v>731.06076752000001</v>
      </c>
      <c r="G2395" s="11">
        <v>23.863226100000002</v>
      </c>
      <c r="H2395" s="11">
        <v>867.23741309000002</v>
      </c>
      <c r="I2395" s="11">
        <v>28.066480039999998</v>
      </c>
      <c r="J2395" s="11">
        <v>951.6546214</v>
      </c>
      <c r="K2395" s="11">
        <v>33.712175520000002</v>
      </c>
      <c r="L2395" s="11">
        <v>1007.8977959800001</v>
      </c>
      <c r="M2395" s="11">
        <v>40.52091875</v>
      </c>
      <c r="N2395" s="11">
        <v>717.65284959999997</v>
      </c>
      <c r="O2395" s="12">
        <v>52.24870473</v>
      </c>
      <c r="P2395" s="6">
        <f t="shared" si="74"/>
        <v>3.6945056045958102E-2</v>
      </c>
      <c r="Q2395" s="6">
        <f t="shared" si="75"/>
        <v>0.20648175515845435</v>
      </c>
    </row>
    <row r="2396" spans="1:17" x14ac:dyDescent="0.25">
      <c r="A2396" t="str">
        <f>IF(OR(AND(P2396&lt;&gt;"",P2396&gt;$P$5),AND(Q2396&lt;&gt;"",Q2396&gt;$P$5)),MAX(A$5:A2395)+1,"")</f>
        <v/>
      </c>
      <c r="B2396" s="7" t="s">
        <v>2389</v>
      </c>
      <c r="C2396" s="8" t="s">
        <v>5451</v>
      </c>
      <c r="D2396" s="11">
        <v>5956.1858149099999</v>
      </c>
      <c r="E2396" s="11">
        <v>201.39435171</v>
      </c>
      <c r="F2396" s="11">
        <v>6645.66567261</v>
      </c>
      <c r="G2396" s="11">
        <v>215.77663921000001</v>
      </c>
      <c r="H2396" s="11">
        <v>6817.4712289600002</v>
      </c>
      <c r="I2396" s="11">
        <v>164.73408122999999</v>
      </c>
      <c r="J2396" s="11">
        <v>6951.1277934600002</v>
      </c>
      <c r="K2396" s="11">
        <v>192.48144465000001</v>
      </c>
      <c r="L2396" s="11">
        <v>7018.0711209499996</v>
      </c>
      <c r="M2396" s="11">
        <v>147.62229761</v>
      </c>
      <c r="N2396" s="11">
        <v>7706.2493751499997</v>
      </c>
      <c r="O2396" s="12">
        <v>169.95560127000002</v>
      </c>
      <c r="P2396" s="6">
        <f t="shared" si="74"/>
        <v>5.2870516090433473E-2</v>
      </c>
      <c r="Q2396" s="6">
        <f t="shared" si="75"/>
        <v>-3.337585460298087E-2</v>
      </c>
    </row>
    <row r="2397" spans="1:17" x14ac:dyDescent="0.25">
      <c r="A2397" t="str">
        <f>IF(OR(AND(P2397&lt;&gt;"",P2397&gt;$P$5),AND(Q2397&lt;&gt;"",Q2397&gt;$P$5)),MAX(A$5:A2396)+1,"")</f>
        <v/>
      </c>
      <c r="B2397" s="7" t="s">
        <v>2390</v>
      </c>
      <c r="C2397" s="8" t="s">
        <v>5452</v>
      </c>
      <c r="D2397" s="11">
        <v>3030.0897727500001</v>
      </c>
      <c r="E2397" s="11">
        <v>198.64851787999999</v>
      </c>
      <c r="F2397" s="11">
        <v>3222.7649920900003</v>
      </c>
      <c r="G2397" s="11">
        <v>213.68413783000003</v>
      </c>
      <c r="H2397" s="11">
        <v>3547.8213363300001</v>
      </c>
      <c r="I2397" s="11">
        <v>236.81871115000001</v>
      </c>
      <c r="J2397" s="11">
        <v>3450.3196958799999</v>
      </c>
      <c r="K2397" s="11">
        <v>243.22658100999999</v>
      </c>
      <c r="L2397" s="11">
        <v>3332.6283199200002</v>
      </c>
      <c r="M2397" s="11">
        <v>239.6511659</v>
      </c>
      <c r="N2397" s="11">
        <v>3114.1499565900003</v>
      </c>
      <c r="O2397" s="12">
        <v>52.207500939999996</v>
      </c>
      <c r="P2397" s="6">
        <f t="shared" si="74"/>
        <v>5.4877992693338484E-3</v>
      </c>
      <c r="Q2397" s="6">
        <f t="shared" si="75"/>
        <v>-0.23452763728385673</v>
      </c>
    </row>
    <row r="2398" spans="1:17" x14ac:dyDescent="0.25">
      <c r="A2398">
        <f>IF(OR(AND(P2398&lt;&gt;"",P2398&gt;$P$5),AND(Q2398&lt;&gt;"",Q2398&gt;$P$5)),MAX(A$5:A2397)+1,"")</f>
        <v>827</v>
      </c>
      <c r="B2398" s="7" t="s">
        <v>2391</v>
      </c>
      <c r="C2398" s="8" t="s">
        <v>5453</v>
      </c>
      <c r="D2398" s="11">
        <v>757.26515361999998</v>
      </c>
      <c r="E2398" s="11">
        <v>72.164726220000006</v>
      </c>
      <c r="F2398" s="11">
        <v>475.86098748000001</v>
      </c>
      <c r="G2398" s="11">
        <v>36.798879829999997</v>
      </c>
      <c r="H2398" s="11">
        <v>524.76035711999998</v>
      </c>
      <c r="I2398" s="11">
        <v>9.7796431099999985</v>
      </c>
      <c r="J2398" s="11">
        <v>380.84659172000005</v>
      </c>
      <c r="K2398" s="11">
        <v>13.881062949999999</v>
      </c>
      <c r="L2398" s="11">
        <v>484.97955838000001</v>
      </c>
      <c r="M2398" s="11">
        <v>4.4021136900000002</v>
      </c>
      <c r="N2398" s="11">
        <v>4267.8018558100002</v>
      </c>
      <c r="O2398" s="12">
        <v>146.64292555</v>
      </c>
      <c r="P2398" s="6">
        <f t="shared" si="74"/>
        <v>0.41315973630176517</v>
      </c>
      <c r="Q2398" s="6">
        <f t="shared" si="75"/>
        <v>0.15235749168524948</v>
      </c>
    </row>
    <row r="2399" spans="1:17" x14ac:dyDescent="0.25">
      <c r="A2399" t="str">
        <f>IF(OR(AND(P2399&lt;&gt;"",P2399&gt;$P$5),AND(Q2399&lt;&gt;"",Q2399&gt;$P$5)),MAX(A$5:A2398)+1,"")</f>
        <v/>
      </c>
      <c r="B2399" s="7" t="s">
        <v>2392</v>
      </c>
      <c r="C2399" s="8" t="s">
        <v>5454</v>
      </c>
      <c r="D2399" s="11">
        <v>3531.41386014</v>
      </c>
      <c r="E2399" s="11">
        <v>57.541669399999996</v>
      </c>
      <c r="F2399" s="11">
        <v>4527.7850689200004</v>
      </c>
      <c r="G2399" s="11">
        <v>46.15370927</v>
      </c>
      <c r="H2399" s="11">
        <v>4723.8448856999994</v>
      </c>
      <c r="I2399" s="11">
        <v>45.659863229999999</v>
      </c>
      <c r="J2399" s="11">
        <v>4189.1443320100007</v>
      </c>
      <c r="K2399" s="11">
        <v>52.236805490000002</v>
      </c>
      <c r="L2399" s="11">
        <v>4127.26177181</v>
      </c>
      <c r="M2399" s="11">
        <v>63.46292708</v>
      </c>
      <c r="N2399" s="11">
        <v>4263.3163827899998</v>
      </c>
      <c r="O2399" s="12">
        <v>80.921163209999989</v>
      </c>
      <c r="P2399" s="6">
        <f t="shared" si="74"/>
        <v>3.8388307365949892E-2</v>
      </c>
      <c r="Q2399" s="6">
        <f t="shared" si="75"/>
        <v>7.0572126555705994E-2</v>
      </c>
    </row>
    <row r="2400" spans="1:17" x14ac:dyDescent="0.25">
      <c r="A2400">
        <f>IF(OR(AND(P2400&lt;&gt;"",P2400&gt;$P$5),AND(Q2400&lt;&gt;"",Q2400&gt;$P$5)),MAX(A$5:A2399)+1,"")</f>
        <v>828</v>
      </c>
      <c r="B2400" s="7" t="s">
        <v>2393</v>
      </c>
      <c r="C2400" s="8" t="s">
        <v>5455</v>
      </c>
      <c r="D2400" s="11">
        <v>430.28127468000002</v>
      </c>
      <c r="E2400" s="11">
        <v>2.4843591000000003</v>
      </c>
      <c r="F2400" s="11">
        <v>1342.2768775899999</v>
      </c>
      <c r="G2400" s="11">
        <v>218.07842904</v>
      </c>
      <c r="H2400" s="11">
        <v>1437.9571636400001</v>
      </c>
      <c r="I2400" s="11">
        <v>221.32712369999999</v>
      </c>
      <c r="J2400" s="11">
        <v>2355.7492064200001</v>
      </c>
      <c r="K2400" s="11">
        <v>411.65828949000002</v>
      </c>
      <c r="L2400" s="11">
        <v>3065.9472930300003</v>
      </c>
      <c r="M2400" s="11">
        <v>517.30112249000001</v>
      </c>
      <c r="N2400" s="11">
        <v>3457.5497749800002</v>
      </c>
      <c r="O2400" s="12">
        <v>610.29685384000004</v>
      </c>
      <c r="P2400" s="6">
        <f t="shared" si="74"/>
        <v>0.51706154164064855</v>
      </c>
      <c r="Q2400" s="6">
        <f t="shared" si="75"/>
        <v>2.0065286870207593</v>
      </c>
    </row>
    <row r="2401" spans="1:17" x14ac:dyDescent="0.25">
      <c r="A2401">
        <f>IF(OR(AND(P2401&lt;&gt;"",P2401&gt;$P$5),AND(Q2401&lt;&gt;"",Q2401&gt;$P$5)),MAX(A$5:A2400)+1,"")</f>
        <v>829</v>
      </c>
      <c r="B2401" s="7" t="s">
        <v>2394</v>
      </c>
      <c r="C2401" s="8" t="s">
        <v>5456</v>
      </c>
      <c r="D2401" s="11">
        <v>14.562244640000001</v>
      </c>
      <c r="E2401" s="11">
        <v>-1.3883412800000001</v>
      </c>
      <c r="F2401" s="11">
        <v>50.319126850000004</v>
      </c>
      <c r="G2401" s="11">
        <v>5.7360298700000003</v>
      </c>
      <c r="H2401" s="11">
        <v>33.66044188</v>
      </c>
      <c r="I2401" s="11">
        <v>23.747298319999999</v>
      </c>
      <c r="J2401" s="11">
        <v>3552.4816614899996</v>
      </c>
      <c r="K2401" s="11">
        <v>117.12709645</v>
      </c>
      <c r="L2401" s="11">
        <v>2823.2686120399999</v>
      </c>
      <c r="M2401" s="11">
        <v>134.79850533000001</v>
      </c>
      <c r="N2401" s="11">
        <v>1841.0615578299999</v>
      </c>
      <c r="O2401" s="12">
        <v>122.48752184</v>
      </c>
      <c r="P2401" s="6">
        <f t="shared" si="74"/>
        <v>1.6324976818176187</v>
      </c>
      <c r="Q2401" s="6" t="str">
        <f t="shared" si="75"/>
        <v/>
      </c>
    </row>
    <row r="2402" spans="1:17" x14ac:dyDescent="0.25">
      <c r="A2402" t="str">
        <f>IF(OR(AND(P2402&lt;&gt;"",P2402&gt;$P$5),AND(Q2402&lt;&gt;"",Q2402&gt;$P$5)),MAX(A$5:A2401)+1,"")</f>
        <v/>
      </c>
      <c r="B2402" s="7" t="s">
        <v>2395</v>
      </c>
      <c r="C2402" s="8" t="s">
        <v>5457</v>
      </c>
      <c r="D2402" s="11">
        <v>3540.0811609499997</v>
      </c>
      <c r="E2402" s="11">
        <v>314.88215757</v>
      </c>
      <c r="F2402" s="11">
        <v>3622.5672374199999</v>
      </c>
      <c r="G2402" s="11">
        <v>418.60360424999999</v>
      </c>
      <c r="H2402" s="11">
        <v>3666.04873843</v>
      </c>
      <c r="I2402" s="11">
        <v>336.71878226000001</v>
      </c>
      <c r="J2402" s="11">
        <v>3874.0928625500001</v>
      </c>
      <c r="K2402" s="11">
        <v>279.02406717000002</v>
      </c>
      <c r="L2402" s="11">
        <v>4131.0425973000001</v>
      </c>
      <c r="M2402" s="11">
        <v>340.47051923999999</v>
      </c>
      <c r="N2402" s="11">
        <v>4520.83551988</v>
      </c>
      <c r="O2402" s="12">
        <v>461.13461197000004</v>
      </c>
      <c r="P2402" s="6">
        <f t="shared" si="74"/>
        <v>5.0125241334141535E-2</v>
      </c>
      <c r="Q2402" s="6">
        <f t="shared" si="75"/>
        <v>7.9284484134184208E-2</v>
      </c>
    </row>
    <row r="2403" spans="1:17" x14ac:dyDescent="0.25">
      <c r="A2403" t="str">
        <f>IF(OR(AND(P2403&lt;&gt;"",P2403&gt;$P$5),AND(Q2403&lt;&gt;"",Q2403&gt;$P$5)),MAX(A$5:A2402)+1,"")</f>
        <v/>
      </c>
      <c r="B2403" s="7" t="s">
        <v>2396</v>
      </c>
      <c r="C2403" s="8" t="s">
        <v>5458</v>
      </c>
      <c r="D2403" s="11">
        <v>3095.6061644699998</v>
      </c>
      <c r="E2403" s="11">
        <v>45.988931979999997</v>
      </c>
      <c r="F2403" s="11">
        <v>4610.4477666800003</v>
      </c>
      <c r="G2403" s="11">
        <v>731.47977957000001</v>
      </c>
      <c r="H2403" s="11">
        <v>3288.3338018300001</v>
      </c>
      <c r="I2403" s="11">
        <v>139.48581372000001</v>
      </c>
      <c r="J2403" s="11">
        <v>3286.6785846299999</v>
      </c>
      <c r="K2403" s="11">
        <v>70.461928689999993</v>
      </c>
      <c r="L2403" s="11">
        <v>3939.93311378</v>
      </c>
      <c r="M2403" s="11">
        <v>6.4668252800000001</v>
      </c>
      <c r="N2403" s="11">
        <v>3571.1905643699997</v>
      </c>
      <c r="O2403" s="12">
        <v>-311.01357294000002</v>
      </c>
      <c r="P2403" s="6">
        <f t="shared" si="74"/>
        <v>2.8995473969691821E-2</v>
      </c>
      <c r="Q2403" s="6">
        <f t="shared" si="75"/>
        <v>-2.4656328945958519</v>
      </c>
    </row>
    <row r="2404" spans="1:17" x14ac:dyDescent="0.25">
      <c r="A2404">
        <f>IF(OR(AND(P2404&lt;&gt;"",P2404&gt;$P$5),AND(Q2404&lt;&gt;"",Q2404&gt;$P$5)),MAX(A$5:A2403)+1,"")</f>
        <v>830</v>
      </c>
      <c r="B2404" s="7" t="s">
        <v>2397</v>
      </c>
      <c r="C2404" s="8" t="s">
        <v>5459</v>
      </c>
      <c r="D2404" s="11">
        <v>2134.20608988</v>
      </c>
      <c r="E2404" s="11">
        <v>106.18165825</v>
      </c>
      <c r="F2404" s="11">
        <v>1335.4652348099999</v>
      </c>
      <c r="G2404" s="11">
        <v>355.10077622</v>
      </c>
      <c r="H2404" s="11">
        <v>2027.7483751</v>
      </c>
      <c r="I2404" s="11">
        <v>516.46823864999999</v>
      </c>
      <c r="J2404" s="11">
        <v>2637.3509191500002</v>
      </c>
      <c r="K2404" s="11">
        <v>677.35057973000005</v>
      </c>
      <c r="L2404" s="11">
        <v>2977.8157232899998</v>
      </c>
      <c r="M2404" s="11">
        <v>785.46883092999997</v>
      </c>
      <c r="N2404" s="11">
        <v>21125.971174619997</v>
      </c>
      <c r="O2404" s="12">
        <v>2906.7172937700002</v>
      </c>
      <c r="P2404" s="6">
        <f t="shared" si="74"/>
        <v>0.58167068578559822</v>
      </c>
      <c r="Q2404" s="6">
        <f t="shared" si="75"/>
        <v>0.93852166116774072</v>
      </c>
    </row>
    <row r="2405" spans="1:17" x14ac:dyDescent="0.25">
      <c r="A2405" t="str">
        <f>IF(OR(AND(P2405&lt;&gt;"",P2405&gt;$P$5),AND(Q2405&lt;&gt;"",Q2405&gt;$P$5)),MAX(A$5:A2404)+1,"")</f>
        <v/>
      </c>
      <c r="B2405" s="7" t="s">
        <v>2398</v>
      </c>
      <c r="C2405" s="8" t="s">
        <v>5460</v>
      </c>
      <c r="D2405" s="11">
        <v>501.09598298000003</v>
      </c>
      <c r="E2405" s="11">
        <v>213.08559637000002</v>
      </c>
      <c r="F2405" s="11">
        <v>1093.8581611500001</v>
      </c>
      <c r="G2405" s="11">
        <v>236.53177613</v>
      </c>
      <c r="H2405" s="11">
        <v>1033.8563880499999</v>
      </c>
      <c r="I2405" s="11">
        <v>208.01531277999999</v>
      </c>
      <c r="J2405" s="11">
        <v>828.80184872000007</v>
      </c>
      <c r="K2405" s="11">
        <v>228.31661106000001</v>
      </c>
      <c r="L2405" s="11">
        <v>1011.7877985299999</v>
      </c>
      <c r="M2405" s="11">
        <v>169.70936326</v>
      </c>
      <c r="N2405" s="11">
        <v>1194.44129838</v>
      </c>
      <c r="O2405" s="12">
        <v>226.76221987</v>
      </c>
      <c r="P2405" s="6">
        <f t="shared" si="74"/>
        <v>0.18973100024316958</v>
      </c>
      <c r="Q2405" s="6">
        <f t="shared" si="75"/>
        <v>1.2519325377368329E-2</v>
      </c>
    </row>
    <row r="2406" spans="1:17" x14ac:dyDescent="0.25">
      <c r="A2406" t="str">
        <f>IF(OR(AND(P2406&lt;&gt;"",P2406&gt;$P$5),AND(Q2406&lt;&gt;"",Q2406&gt;$P$5)),MAX(A$5:A2405)+1,"")</f>
        <v/>
      </c>
      <c r="B2406" s="7" t="s">
        <v>2399</v>
      </c>
      <c r="C2406" s="8" t="s">
        <v>5461</v>
      </c>
      <c r="D2406" s="11">
        <v>1483.42262269</v>
      </c>
      <c r="E2406" s="11">
        <v>529.58461020999994</v>
      </c>
      <c r="F2406" s="11">
        <v>2086.1789816300002</v>
      </c>
      <c r="G2406" s="11">
        <v>452.59420817</v>
      </c>
      <c r="H2406" s="11">
        <v>1122.23206026</v>
      </c>
      <c r="I2406" s="11">
        <v>333.81003713999996</v>
      </c>
      <c r="J2406" s="11">
        <v>1428.65654255</v>
      </c>
      <c r="K2406" s="11">
        <v>427.28453751999996</v>
      </c>
      <c r="L2406" s="11">
        <v>1914.25096831</v>
      </c>
      <c r="M2406" s="11">
        <v>429.73375866000003</v>
      </c>
      <c r="N2406" s="11">
        <v>1499.6440564700001</v>
      </c>
      <c r="O2406" s="12">
        <v>471.51947164000001</v>
      </c>
      <c r="P2406" s="6">
        <f t="shared" si="74"/>
        <v>2.177524067911385E-3</v>
      </c>
      <c r="Q2406" s="6">
        <f t="shared" si="75"/>
        <v>-2.2958850197247083E-2</v>
      </c>
    </row>
    <row r="2407" spans="1:17" x14ac:dyDescent="0.25">
      <c r="A2407">
        <f>IF(OR(AND(P2407&lt;&gt;"",P2407&gt;$P$5),AND(Q2407&lt;&gt;"",Q2407&gt;$P$5)),MAX(A$5:A2406)+1,"")</f>
        <v>831</v>
      </c>
      <c r="B2407" s="7" t="s">
        <v>2400</v>
      </c>
      <c r="C2407" s="8" t="s">
        <v>5462</v>
      </c>
      <c r="D2407" s="11">
        <v>333.21278725000002</v>
      </c>
      <c r="E2407" s="11">
        <v>-14.49405621</v>
      </c>
      <c r="F2407" s="11">
        <v>237.63389961999999</v>
      </c>
      <c r="G2407" s="11">
        <v>3.1697315000000001</v>
      </c>
      <c r="H2407" s="11">
        <v>1939.2910541900001</v>
      </c>
      <c r="I2407" s="11">
        <v>132.63041053000001</v>
      </c>
      <c r="J2407" s="11">
        <v>1865.8190600099999</v>
      </c>
      <c r="K2407" s="11">
        <v>81.2509996</v>
      </c>
      <c r="L2407" s="11">
        <v>2381.27419917</v>
      </c>
      <c r="M2407" s="11">
        <v>87.706453640000007</v>
      </c>
      <c r="N2407" s="11">
        <v>3380.9890559400001</v>
      </c>
      <c r="O2407" s="12">
        <v>46.252466700000006</v>
      </c>
      <c r="P2407" s="6">
        <f t="shared" si="74"/>
        <v>0.58951423316899287</v>
      </c>
      <c r="Q2407" s="6" t="str">
        <f t="shared" si="75"/>
        <v/>
      </c>
    </row>
    <row r="2408" spans="1:17" x14ac:dyDescent="0.25">
      <c r="A2408" t="str">
        <f>IF(OR(AND(P2408&lt;&gt;"",P2408&gt;$P$5),AND(Q2408&lt;&gt;"",Q2408&gt;$P$5)),MAX(A$5:A2407)+1,"")</f>
        <v/>
      </c>
      <c r="B2408" s="7" t="s">
        <v>2401</v>
      </c>
      <c r="C2408" s="8" t="s">
        <v>5463</v>
      </c>
      <c r="D2408" s="11">
        <v>1449.9449252899999</v>
      </c>
      <c r="E2408" s="11">
        <v>243.08731352000001</v>
      </c>
      <c r="F2408" s="11">
        <v>963.65487917999997</v>
      </c>
      <c r="G2408" s="11">
        <v>151.22866235000001</v>
      </c>
      <c r="H2408" s="11">
        <v>1202.73837536</v>
      </c>
      <c r="I2408" s="11">
        <v>111.05139896</v>
      </c>
      <c r="J2408" s="11">
        <v>1827.59286105</v>
      </c>
      <c r="K2408" s="11">
        <v>226.69065177000002</v>
      </c>
      <c r="L2408" s="11">
        <v>1825.90047323</v>
      </c>
      <c r="M2408" s="11">
        <v>400.49429623000003</v>
      </c>
      <c r="N2408" s="11">
        <v>2437.6452236700002</v>
      </c>
      <c r="O2408" s="12">
        <v>211.47249380000002</v>
      </c>
      <c r="P2408" s="6">
        <f t="shared" si="74"/>
        <v>0.10949103770635449</v>
      </c>
      <c r="Q2408" s="6">
        <f t="shared" si="75"/>
        <v>-2.7480499074646558E-2</v>
      </c>
    </row>
    <row r="2409" spans="1:17" x14ac:dyDescent="0.25">
      <c r="A2409" t="str">
        <f>IF(OR(AND(P2409&lt;&gt;"",P2409&gt;$P$5),AND(Q2409&lt;&gt;"",Q2409&gt;$P$5)),MAX(A$5:A2408)+1,"")</f>
        <v/>
      </c>
      <c r="B2409" s="7" t="s">
        <v>2402</v>
      </c>
      <c r="C2409" s="8" t="s">
        <v>5464</v>
      </c>
      <c r="D2409" s="11">
        <v>19066.578948220002</v>
      </c>
      <c r="E2409" s="11">
        <v>1371.60387214</v>
      </c>
      <c r="F2409" s="11">
        <v>22837.1265547</v>
      </c>
      <c r="G2409" s="11">
        <v>1421.85550291</v>
      </c>
      <c r="H2409" s="11">
        <v>24117.987423439998</v>
      </c>
      <c r="I2409" s="11">
        <v>1556.4632314800001</v>
      </c>
      <c r="J2409" s="11">
        <v>25745.396759740001</v>
      </c>
      <c r="K2409" s="11">
        <v>2448.9333579699996</v>
      </c>
      <c r="L2409" s="11">
        <v>25407.407815340001</v>
      </c>
      <c r="M2409" s="11">
        <v>2061.3542204200003</v>
      </c>
      <c r="N2409" s="11">
        <v>28648.928419889999</v>
      </c>
      <c r="O2409" s="12">
        <v>2131.4806169100002</v>
      </c>
      <c r="P2409" s="6">
        <f t="shared" si="74"/>
        <v>8.4843575100931989E-2</v>
      </c>
      <c r="Q2409" s="6">
        <f t="shared" si="75"/>
        <v>9.2170739300807325E-2</v>
      </c>
    </row>
    <row r="2410" spans="1:17" x14ac:dyDescent="0.25">
      <c r="A2410">
        <f>IF(OR(AND(P2410&lt;&gt;"",P2410&gt;$P$5),AND(Q2410&lt;&gt;"",Q2410&gt;$P$5)),MAX(A$5:A2409)+1,"")</f>
        <v>832</v>
      </c>
      <c r="B2410" s="7" t="s">
        <v>2403</v>
      </c>
      <c r="C2410" s="8" t="s">
        <v>5465</v>
      </c>
      <c r="D2410" s="11">
        <v>388.59447655000002</v>
      </c>
      <c r="E2410" s="11">
        <v>104.91683637</v>
      </c>
      <c r="F2410" s="11">
        <v>300.71689118</v>
      </c>
      <c r="G2410" s="11">
        <v>119.52742026999999</v>
      </c>
      <c r="H2410" s="11">
        <v>239.34092215000001</v>
      </c>
      <c r="I2410" s="11">
        <v>321.20976482999998</v>
      </c>
      <c r="J2410" s="11">
        <v>178.23816506999998</v>
      </c>
      <c r="K2410" s="11">
        <v>475.25465185000002</v>
      </c>
      <c r="L2410" s="11">
        <v>351.91410202999998</v>
      </c>
      <c r="M2410" s="11">
        <v>512.45791248</v>
      </c>
      <c r="N2410" s="11">
        <v>360.24216844</v>
      </c>
      <c r="O2410" s="12">
        <v>554.68076453999993</v>
      </c>
      <c r="P2410" s="6">
        <f t="shared" si="74"/>
        <v>-1.5037752094408829E-2</v>
      </c>
      <c r="Q2410" s="6">
        <f t="shared" si="75"/>
        <v>0.3952100110438026</v>
      </c>
    </row>
    <row r="2411" spans="1:17" x14ac:dyDescent="0.25">
      <c r="A2411" t="str">
        <f>IF(OR(AND(P2411&lt;&gt;"",P2411&gt;$P$5),AND(Q2411&lt;&gt;"",Q2411&gt;$P$5)),MAX(A$5:A2410)+1,"")</f>
        <v/>
      </c>
      <c r="B2411" s="7" t="s">
        <v>2404</v>
      </c>
      <c r="C2411" s="8" t="s">
        <v>5466</v>
      </c>
      <c r="D2411" s="11">
        <v>1779.0984042699999</v>
      </c>
      <c r="E2411" s="11">
        <v>62.665371159999999</v>
      </c>
      <c r="F2411" s="11">
        <v>2095.0232817300002</v>
      </c>
      <c r="G2411" s="11">
        <v>79.61385451999999</v>
      </c>
      <c r="H2411" s="11">
        <v>1450.1538468599999</v>
      </c>
      <c r="I2411" s="11">
        <v>45.884798939999996</v>
      </c>
      <c r="J2411" s="11">
        <v>1462.7041634500001</v>
      </c>
      <c r="K2411" s="11">
        <v>-298.59318789999998</v>
      </c>
      <c r="L2411" s="11">
        <v>1539.8102974600001</v>
      </c>
      <c r="M2411" s="11">
        <v>-1139.31489775</v>
      </c>
      <c r="N2411" s="11">
        <v>1654.9173696600001</v>
      </c>
      <c r="O2411" s="12">
        <v>115.51668773</v>
      </c>
      <c r="P2411" s="6">
        <f t="shared" si="74"/>
        <v>-1.4366924804035119E-2</v>
      </c>
      <c r="Q2411" s="6">
        <f t="shared" si="75"/>
        <v>0.13011703732318769</v>
      </c>
    </row>
    <row r="2412" spans="1:17" x14ac:dyDescent="0.25">
      <c r="A2412">
        <f>IF(OR(AND(P2412&lt;&gt;"",P2412&gt;$P$5),AND(Q2412&lt;&gt;"",Q2412&gt;$P$5)),MAX(A$5:A2411)+1,"")</f>
        <v>833</v>
      </c>
      <c r="B2412" s="7" t="s">
        <v>2405</v>
      </c>
      <c r="C2412" s="8" t="s">
        <v>5467</v>
      </c>
      <c r="D2412" s="11">
        <v>268.47334483999998</v>
      </c>
      <c r="E2412" s="11">
        <v>8.3804512800000008</v>
      </c>
      <c r="F2412" s="11">
        <v>246.73763828</v>
      </c>
      <c r="G2412" s="11">
        <v>23.426188829999997</v>
      </c>
      <c r="H2412" s="11">
        <v>300.34273995000001</v>
      </c>
      <c r="I2412" s="11">
        <v>13.89890074</v>
      </c>
      <c r="J2412" s="11">
        <v>361.30976298000002</v>
      </c>
      <c r="K2412" s="11">
        <v>7.2157339199999999</v>
      </c>
      <c r="L2412" s="11">
        <v>476.86459410000003</v>
      </c>
      <c r="M2412" s="11">
        <v>35.464991490000003</v>
      </c>
      <c r="N2412" s="11">
        <v>708.99485588999994</v>
      </c>
      <c r="O2412" s="12">
        <v>208.35311361000001</v>
      </c>
      <c r="P2412" s="6">
        <f t="shared" si="74"/>
        <v>0.21436259659051893</v>
      </c>
      <c r="Q2412" s="6">
        <f t="shared" si="75"/>
        <v>0.90154460776826362</v>
      </c>
    </row>
    <row r="2413" spans="1:17" x14ac:dyDescent="0.25">
      <c r="A2413">
        <f>IF(OR(AND(P2413&lt;&gt;"",P2413&gt;$P$5),AND(Q2413&lt;&gt;"",Q2413&gt;$P$5)),MAX(A$5:A2412)+1,"")</f>
        <v>834</v>
      </c>
      <c r="B2413" s="7" t="s">
        <v>2406</v>
      </c>
      <c r="C2413" s="8" t="s">
        <v>5468</v>
      </c>
      <c r="D2413" s="11">
        <v>326.76289788999998</v>
      </c>
      <c r="E2413" s="11">
        <v>18.93822312</v>
      </c>
      <c r="F2413" s="11">
        <v>202.87069732</v>
      </c>
      <c r="G2413" s="11">
        <v>20.941346379999999</v>
      </c>
      <c r="H2413" s="11">
        <v>250.76571791000001</v>
      </c>
      <c r="I2413" s="11">
        <v>22.032938770000001</v>
      </c>
      <c r="J2413" s="11">
        <v>252.91580383000002</v>
      </c>
      <c r="K2413" s="11">
        <v>33.616317710000004</v>
      </c>
      <c r="L2413" s="11">
        <v>128.16815665000001</v>
      </c>
      <c r="M2413" s="11">
        <v>-3.36481713</v>
      </c>
      <c r="N2413" s="11">
        <v>99.897742900000011</v>
      </c>
      <c r="O2413" s="12">
        <v>68.137607060000008</v>
      </c>
      <c r="P2413" s="6">
        <f t="shared" si="74"/>
        <v>-0.21102255600491626</v>
      </c>
      <c r="Q2413" s="6">
        <f t="shared" si="75"/>
        <v>0.29184238554406572</v>
      </c>
    </row>
    <row r="2414" spans="1:17" x14ac:dyDescent="0.25">
      <c r="A2414" t="str">
        <f>IF(OR(AND(P2414&lt;&gt;"",P2414&gt;$P$5),AND(Q2414&lt;&gt;"",Q2414&gt;$P$5)),MAX(A$5:A2413)+1,"")</f>
        <v/>
      </c>
      <c r="B2414" s="7" t="s">
        <v>2407</v>
      </c>
      <c r="C2414" s="8" t="s">
        <v>5469</v>
      </c>
      <c r="D2414" s="11">
        <v>8881.1794077000013</v>
      </c>
      <c r="E2414" s="11">
        <v>662.37509467999996</v>
      </c>
      <c r="F2414" s="11">
        <v>8578.6819254500006</v>
      </c>
      <c r="G2414" s="11">
        <v>357.13122730000003</v>
      </c>
      <c r="H2414" s="11">
        <v>7304.3374532799999</v>
      </c>
      <c r="I2414" s="11">
        <v>440.67956114999998</v>
      </c>
      <c r="J2414" s="11">
        <v>7060.6233076999997</v>
      </c>
      <c r="K2414" s="11">
        <v>544.51388186999998</v>
      </c>
      <c r="L2414" s="11">
        <v>7761.1342495099998</v>
      </c>
      <c r="M2414" s="11">
        <v>697.98098154000002</v>
      </c>
      <c r="N2414" s="11">
        <v>7894.8460285900001</v>
      </c>
      <c r="O2414" s="12">
        <v>539.41707973999996</v>
      </c>
      <c r="P2414" s="6">
        <f t="shared" si="74"/>
        <v>-2.326982665366184E-2</v>
      </c>
      <c r="Q2414" s="6">
        <f t="shared" si="75"/>
        <v>-4.0236698485321076E-2</v>
      </c>
    </row>
    <row r="2415" spans="1:17" x14ac:dyDescent="0.25">
      <c r="A2415">
        <f>IF(OR(AND(P2415&lt;&gt;"",P2415&gt;$P$5),AND(Q2415&lt;&gt;"",Q2415&gt;$P$5)),MAX(A$5:A2414)+1,"")</f>
        <v>835</v>
      </c>
      <c r="B2415" s="7" t="s">
        <v>2408</v>
      </c>
      <c r="C2415" s="8" t="s">
        <v>5470</v>
      </c>
      <c r="D2415" s="11">
        <v>3897.9425649099999</v>
      </c>
      <c r="E2415" s="11">
        <v>849.20661166999992</v>
      </c>
      <c r="F2415" s="11">
        <v>4684.8214021499998</v>
      </c>
      <c r="G2415" s="11">
        <v>1099.0082124800001</v>
      </c>
      <c r="H2415" s="11">
        <v>5038.7622063999997</v>
      </c>
      <c r="I2415" s="11">
        <v>1340.79855051</v>
      </c>
      <c r="J2415" s="11">
        <v>3516.5978958699998</v>
      </c>
      <c r="K2415" s="11">
        <v>1378.6453847499999</v>
      </c>
      <c r="L2415" s="11">
        <v>4930.7377873300002</v>
      </c>
      <c r="M2415" s="11">
        <v>1968.4204473499999</v>
      </c>
      <c r="N2415" s="11">
        <v>7976.94536917</v>
      </c>
      <c r="O2415" s="12">
        <v>3611.95145039</v>
      </c>
      <c r="P2415" s="6">
        <f t="shared" si="74"/>
        <v>0.15398519322674109</v>
      </c>
      <c r="Q2415" s="6">
        <f t="shared" si="75"/>
        <v>0.33581312861118517</v>
      </c>
    </row>
    <row r="2416" spans="1:17" x14ac:dyDescent="0.25">
      <c r="A2416" t="str">
        <f>IF(OR(AND(P2416&lt;&gt;"",P2416&gt;$P$5),AND(Q2416&lt;&gt;"",Q2416&gt;$P$5)),MAX(A$5:A2415)+1,"")</f>
        <v/>
      </c>
      <c r="B2416" s="7" t="s">
        <v>2409</v>
      </c>
      <c r="C2416" s="8" t="s">
        <v>5471</v>
      </c>
      <c r="D2416" s="11">
        <v>1841.5826803299999</v>
      </c>
      <c r="E2416" s="11">
        <v>284.20758588999996</v>
      </c>
      <c r="F2416" s="11">
        <v>1919.78725078</v>
      </c>
      <c r="G2416" s="11">
        <v>243.44053737000002</v>
      </c>
      <c r="H2416" s="11">
        <v>2025.5151738</v>
      </c>
      <c r="I2416" s="11">
        <v>184.76533812</v>
      </c>
      <c r="J2416" s="11">
        <v>2088.5918027299999</v>
      </c>
      <c r="K2416" s="11">
        <v>234.91883080000002</v>
      </c>
      <c r="L2416" s="11">
        <v>2182.1599266500002</v>
      </c>
      <c r="M2416" s="11">
        <v>214.21189916</v>
      </c>
      <c r="N2416" s="11">
        <v>2192.1114580399999</v>
      </c>
      <c r="O2416" s="12">
        <v>221.60307639999999</v>
      </c>
      <c r="P2416" s="6">
        <f t="shared" si="74"/>
        <v>3.546227781899991E-2</v>
      </c>
      <c r="Q2416" s="6">
        <f t="shared" si="75"/>
        <v>-4.854550129989077E-2</v>
      </c>
    </row>
    <row r="2417" spans="1:17" x14ac:dyDescent="0.25">
      <c r="A2417">
        <f>IF(OR(AND(P2417&lt;&gt;"",P2417&gt;$P$5),AND(Q2417&lt;&gt;"",Q2417&gt;$P$5)),MAX(A$5:A2416)+1,"")</f>
        <v>836</v>
      </c>
      <c r="B2417" s="7" t="s">
        <v>2410</v>
      </c>
      <c r="C2417" s="8" t="s">
        <v>5472</v>
      </c>
      <c r="D2417" s="11">
        <v>1488.12215021</v>
      </c>
      <c r="E2417" s="11">
        <v>92.965117079999999</v>
      </c>
      <c r="F2417" s="11">
        <v>1975.21444619</v>
      </c>
      <c r="G2417" s="11">
        <v>151.45969513</v>
      </c>
      <c r="H2417" s="11">
        <v>2014.04261623</v>
      </c>
      <c r="I2417" s="11">
        <v>105.04439781999999</v>
      </c>
      <c r="J2417" s="11">
        <v>2142.41835055</v>
      </c>
      <c r="K2417" s="11">
        <v>57.43904663</v>
      </c>
      <c r="L2417" s="11">
        <v>2134.1468772799999</v>
      </c>
      <c r="M2417" s="11">
        <v>64.62783666</v>
      </c>
      <c r="N2417" s="11">
        <v>5071.8111688500003</v>
      </c>
      <c r="O2417" s="12">
        <v>376.13812842000004</v>
      </c>
      <c r="P2417" s="6">
        <f t="shared" si="74"/>
        <v>0.27792362473685395</v>
      </c>
      <c r="Q2417" s="6">
        <f t="shared" si="75"/>
        <v>0.3225298034992099</v>
      </c>
    </row>
    <row r="2418" spans="1:17" x14ac:dyDescent="0.25">
      <c r="A2418">
        <f>IF(OR(AND(P2418&lt;&gt;"",P2418&gt;$P$5),AND(Q2418&lt;&gt;"",Q2418&gt;$P$5)),MAX(A$5:A2417)+1,"")</f>
        <v>837</v>
      </c>
      <c r="B2418" s="7" t="s">
        <v>2411</v>
      </c>
      <c r="C2418" s="8" t="s">
        <v>5473</v>
      </c>
      <c r="D2418" s="11">
        <v>1915.53313028</v>
      </c>
      <c r="E2418" s="11">
        <v>22.349165890000002</v>
      </c>
      <c r="F2418" s="11">
        <v>2115.2513679100002</v>
      </c>
      <c r="G2418" s="11">
        <v>22.585350730000002</v>
      </c>
      <c r="H2418" s="11">
        <v>2129.6028103900003</v>
      </c>
      <c r="I2418" s="11">
        <v>197.58089390999999</v>
      </c>
      <c r="J2418" s="11">
        <v>1857.81014125</v>
      </c>
      <c r="K2418" s="11">
        <v>4.47428677</v>
      </c>
      <c r="L2418" s="11">
        <v>1675.2381565799999</v>
      </c>
      <c r="M2418" s="11">
        <v>-137.2900779</v>
      </c>
      <c r="N2418" s="11">
        <v>1420.4770276400002</v>
      </c>
      <c r="O2418" s="12">
        <v>74.616735700000007</v>
      </c>
      <c r="P2418" s="6">
        <f t="shared" si="74"/>
        <v>-5.8047703313843346E-2</v>
      </c>
      <c r="Q2418" s="6">
        <f t="shared" si="75"/>
        <v>0.27266759266158624</v>
      </c>
    </row>
    <row r="2419" spans="1:17" x14ac:dyDescent="0.25">
      <c r="A2419" t="str">
        <f>IF(OR(AND(P2419&lt;&gt;"",P2419&gt;$P$5),AND(Q2419&lt;&gt;"",Q2419&gt;$P$5)),MAX(A$5:A2418)+1,"")</f>
        <v/>
      </c>
      <c r="B2419" s="7" t="s">
        <v>2412</v>
      </c>
      <c r="C2419" s="8" t="s">
        <v>5474</v>
      </c>
      <c r="D2419" s="11">
        <v>7070.0696875100002</v>
      </c>
      <c r="E2419" s="11">
        <v>61.176012210000003</v>
      </c>
      <c r="F2419" s="11">
        <v>10467.65607592</v>
      </c>
      <c r="G2419" s="11">
        <v>90.130217779999995</v>
      </c>
      <c r="H2419" s="11">
        <v>13154.688288059999</v>
      </c>
      <c r="I2419" s="11">
        <v>147.94520677</v>
      </c>
      <c r="J2419" s="11">
        <v>9205.8281331599992</v>
      </c>
      <c r="K2419" s="11">
        <v>172.78673925000001</v>
      </c>
      <c r="L2419" s="11">
        <v>6299.6467078900005</v>
      </c>
      <c r="M2419" s="11">
        <v>-198.94992381</v>
      </c>
      <c r="N2419" s="11">
        <v>7152.3502685600006</v>
      </c>
      <c r="O2419" s="12">
        <v>52.984516720000002</v>
      </c>
      <c r="P2419" s="6">
        <f t="shared" si="74"/>
        <v>2.3168146633991693E-3</v>
      </c>
      <c r="Q2419" s="6">
        <f t="shared" si="75"/>
        <v>-2.8341704689204827E-2</v>
      </c>
    </row>
    <row r="2420" spans="1:17" x14ac:dyDescent="0.25">
      <c r="A2420">
        <f>IF(OR(AND(P2420&lt;&gt;"",P2420&gt;$P$5),AND(Q2420&lt;&gt;"",Q2420&gt;$P$5)),MAX(A$5:A2419)+1,"")</f>
        <v>838</v>
      </c>
      <c r="B2420" s="7" t="s">
        <v>2413</v>
      </c>
      <c r="C2420" s="8" t="s">
        <v>5475</v>
      </c>
      <c r="D2420" s="11">
        <v>1155.7221620999999</v>
      </c>
      <c r="E2420" s="11">
        <v>108.05829093000001</v>
      </c>
      <c r="F2420" s="11">
        <v>1321.5386003699998</v>
      </c>
      <c r="G2420" s="11">
        <v>102.94852528</v>
      </c>
      <c r="H2420" s="11">
        <v>2019.67005356</v>
      </c>
      <c r="I2420" s="11">
        <v>104.87564076000001</v>
      </c>
      <c r="J2420" s="11">
        <v>2103.78967917</v>
      </c>
      <c r="K2420" s="11">
        <v>119.37822893000001</v>
      </c>
      <c r="L2420" s="11">
        <v>1155.5985952400001</v>
      </c>
      <c r="M2420" s="11">
        <v>190.98331438</v>
      </c>
      <c r="N2420" s="11">
        <v>1976.16428331</v>
      </c>
      <c r="O2420" s="12">
        <v>280.11577060000002</v>
      </c>
      <c r="P2420" s="6">
        <f t="shared" si="74"/>
        <v>0.1132531197627249</v>
      </c>
      <c r="Q2420" s="6">
        <f t="shared" si="75"/>
        <v>0.20986215829841615</v>
      </c>
    </row>
    <row r="2421" spans="1:17" x14ac:dyDescent="0.25">
      <c r="A2421" t="str">
        <f>IF(OR(AND(P2421&lt;&gt;"",P2421&gt;$P$5),AND(Q2421&lt;&gt;"",Q2421&gt;$P$5)),MAX(A$5:A2420)+1,"")</f>
        <v/>
      </c>
      <c r="B2421" s="7" t="s">
        <v>2414</v>
      </c>
      <c r="C2421" s="8" t="s">
        <v>5476</v>
      </c>
      <c r="D2421" s="11">
        <v>12070.233754120001</v>
      </c>
      <c r="E2421" s="11">
        <v>672.73285269000007</v>
      </c>
      <c r="F2421" s="11">
        <v>16604.035743059998</v>
      </c>
      <c r="G2421" s="11">
        <v>854.97394001999999</v>
      </c>
      <c r="H2421" s="11">
        <v>20297.70408344</v>
      </c>
      <c r="I2421" s="11">
        <v>967.86888196000007</v>
      </c>
      <c r="J2421" s="11">
        <v>22522.773896360002</v>
      </c>
      <c r="K2421" s="11">
        <v>980.84854697000003</v>
      </c>
      <c r="L2421" s="11">
        <v>19152.893460269999</v>
      </c>
      <c r="M2421" s="11">
        <v>1002.9640850599999</v>
      </c>
      <c r="N2421" s="11">
        <v>17551.480428020001</v>
      </c>
      <c r="O2421" s="12">
        <v>807.20419038</v>
      </c>
      <c r="P2421" s="6">
        <f t="shared" si="74"/>
        <v>7.7753928738109046E-2</v>
      </c>
      <c r="Q2421" s="6">
        <f t="shared" si="75"/>
        <v>3.7117957814356339E-2</v>
      </c>
    </row>
    <row r="2422" spans="1:17" x14ac:dyDescent="0.25">
      <c r="A2422" t="str">
        <f>IF(OR(AND(P2422&lt;&gt;"",P2422&gt;$P$5),AND(Q2422&lt;&gt;"",Q2422&gt;$P$5)),MAX(A$5:A2421)+1,"")</f>
        <v/>
      </c>
      <c r="B2422" s="7" t="s">
        <v>2415</v>
      </c>
      <c r="C2422" s="8" t="s">
        <v>5477</v>
      </c>
      <c r="D2422" s="11">
        <v>4133.4967135999996</v>
      </c>
      <c r="E2422" s="11">
        <v>418.44565007</v>
      </c>
      <c r="F2422" s="11">
        <v>3306.7721806700001</v>
      </c>
      <c r="G2422" s="11">
        <v>562.96418942999992</v>
      </c>
      <c r="H2422" s="11">
        <v>4007.2503688699999</v>
      </c>
      <c r="I2422" s="11">
        <v>613.78429328999994</v>
      </c>
      <c r="J2422" s="11">
        <v>4479.5064848699994</v>
      </c>
      <c r="K2422" s="11">
        <v>703.89921537999999</v>
      </c>
      <c r="L2422" s="11">
        <v>4850.4937915099999</v>
      </c>
      <c r="M2422" s="11">
        <v>767.67848025000001</v>
      </c>
      <c r="N2422" s="11">
        <v>8135.5929088800003</v>
      </c>
      <c r="O2422" s="12">
        <v>860.16604410000002</v>
      </c>
      <c r="P2422" s="6">
        <f t="shared" si="74"/>
        <v>0.14502329549925097</v>
      </c>
      <c r="Q2422" s="6">
        <f t="shared" si="75"/>
        <v>0.1550177206523502</v>
      </c>
    </row>
    <row r="2423" spans="1:17" x14ac:dyDescent="0.25">
      <c r="A2423" t="str">
        <f>IF(OR(AND(P2423&lt;&gt;"",P2423&gt;$P$5),AND(Q2423&lt;&gt;"",Q2423&gt;$P$5)),MAX(A$5:A2422)+1,"")</f>
        <v/>
      </c>
      <c r="B2423" s="7" t="s">
        <v>2416</v>
      </c>
      <c r="C2423" s="8" t="s">
        <v>5478</v>
      </c>
      <c r="D2423" s="11">
        <v>1308.47499232</v>
      </c>
      <c r="E2423" s="11">
        <v>365.14758044000001</v>
      </c>
      <c r="F2423" s="11">
        <v>830.94046824999998</v>
      </c>
      <c r="G2423" s="11">
        <v>312.35861398000003</v>
      </c>
      <c r="H2423" s="11">
        <v>1398.6681170300001</v>
      </c>
      <c r="I2423" s="11">
        <v>425.76927288999997</v>
      </c>
      <c r="J2423" s="11">
        <v>1469.97750382</v>
      </c>
      <c r="K2423" s="11">
        <v>498.24271119000002</v>
      </c>
      <c r="L2423" s="11">
        <v>1381.63211269</v>
      </c>
      <c r="M2423" s="11">
        <v>496.91185924000001</v>
      </c>
      <c r="N2423" s="11">
        <v>1740.5001334900001</v>
      </c>
      <c r="O2423" s="12">
        <v>519.51672002999999</v>
      </c>
      <c r="P2423" s="6">
        <f t="shared" si="74"/>
        <v>5.8721485907769155E-2</v>
      </c>
      <c r="Q2423" s="6">
        <f t="shared" si="75"/>
        <v>7.3065471048045838E-2</v>
      </c>
    </row>
    <row r="2424" spans="1:17" x14ac:dyDescent="0.25">
      <c r="A2424" t="str">
        <f>IF(OR(AND(P2424&lt;&gt;"",P2424&gt;$P$5),AND(Q2424&lt;&gt;"",Q2424&gt;$P$5)),MAX(A$5:A2423)+1,"")</f>
        <v/>
      </c>
      <c r="B2424" s="7" t="s">
        <v>2417</v>
      </c>
      <c r="C2424" s="8" t="s">
        <v>5479</v>
      </c>
      <c r="D2424" s="11">
        <v>8508.0378369999999</v>
      </c>
      <c r="E2424" s="11">
        <v>1787.7579470000001</v>
      </c>
      <c r="F2424" s="11">
        <v>9689.4101979999996</v>
      </c>
      <c r="G2424" s="11">
        <v>1512.6069299999999</v>
      </c>
      <c r="H2424" s="11">
        <v>10247.391495</v>
      </c>
      <c r="I2424" s="11">
        <v>1524.7708259999999</v>
      </c>
      <c r="J2424" s="11">
        <v>11501.209768999999</v>
      </c>
      <c r="K2424" s="11">
        <v>1917.548483</v>
      </c>
      <c r="L2424" s="11">
        <v>12928.181656999999</v>
      </c>
      <c r="M2424" s="11">
        <v>2219.7489340000002</v>
      </c>
      <c r="N2424" s="11">
        <v>13573.495054999999</v>
      </c>
      <c r="O2424" s="12">
        <v>2605.3796269999998</v>
      </c>
      <c r="P2424" s="6">
        <f t="shared" si="74"/>
        <v>9.7924446622399186E-2</v>
      </c>
      <c r="Q2424" s="6">
        <f t="shared" si="75"/>
        <v>7.8232601671773816E-2</v>
      </c>
    </row>
    <row r="2425" spans="1:17" x14ac:dyDescent="0.25">
      <c r="A2425">
        <f>IF(OR(AND(P2425&lt;&gt;"",P2425&gt;$P$5),AND(Q2425&lt;&gt;"",Q2425&gt;$P$5)),MAX(A$5:A2424)+1,"")</f>
        <v>839</v>
      </c>
      <c r="B2425" s="7" t="s">
        <v>2418</v>
      </c>
      <c r="C2425" s="8" t="s">
        <v>5480</v>
      </c>
      <c r="D2425" s="11">
        <v>558.86377439</v>
      </c>
      <c r="E2425" s="11">
        <v>6.5020239000000002</v>
      </c>
      <c r="F2425" s="11">
        <v>529.43036325000003</v>
      </c>
      <c r="G2425" s="11">
        <v>3.5291177</v>
      </c>
      <c r="H2425" s="11">
        <v>498.98866229000004</v>
      </c>
      <c r="I2425" s="11">
        <v>-49.817768460000003</v>
      </c>
      <c r="J2425" s="11">
        <v>565.18390025999997</v>
      </c>
      <c r="K2425" s="11">
        <v>14.95170641</v>
      </c>
      <c r="L2425" s="11">
        <v>1165.60216947</v>
      </c>
      <c r="M2425" s="11">
        <v>63.08124025</v>
      </c>
      <c r="N2425" s="11">
        <v>1165.2033049900001</v>
      </c>
      <c r="O2425" s="12">
        <v>60.101195670000003</v>
      </c>
      <c r="P2425" s="6">
        <f t="shared" si="74"/>
        <v>0.15829491471416879</v>
      </c>
      <c r="Q2425" s="6">
        <f t="shared" si="75"/>
        <v>0.56015199260182791</v>
      </c>
    </row>
    <row r="2426" spans="1:17" x14ac:dyDescent="0.25">
      <c r="A2426">
        <f>IF(OR(AND(P2426&lt;&gt;"",P2426&gt;$P$5),AND(Q2426&lt;&gt;"",Q2426&gt;$P$5)),MAX(A$5:A2425)+1,"")</f>
        <v>840</v>
      </c>
      <c r="B2426" s="7" t="s">
        <v>2419</v>
      </c>
      <c r="C2426" s="8" t="s">
        <v>5481</v>
      </c>
      <c r="D2426" s="11">
        <v>1575.9440451600001</v>
      </c>
      <c r="E2426" s="11">
        <v>110.14217318</v>
      </c>
      <c r="F2426" s="11">
        <v>3705.0391086599998</v>
      </c>
      <c r="G2426" s="11">
        <v>204.69199005000002</v>
      </c>
      <c r="H2426" s="11">
        <v>3813.9471970100003</v>
      </c>
      <c r="I2426" s="11">
        <v>182.85630516000001</v>
      </c>
      <c r="J2426" s="11">
        <v>4055.2615572300001</v>
      </c>
      <c r="K2426" s="11">
        <v>170.05288927999999</v>
      </c>
      <c r="L2426" s="11">
        <v>4555.6822690099998</v>
      </c>
      <c r="M2426" s="11">
        <v>187.11346114</v>
      </c>
      <c r="N2426" s="11">
        <v>4723.2869423000002</v>
      </c>
      <c r="O2426" s="12">
        <v>180.15878194000001</v>
      </c>
      <c r="P2426" s="6">
        <f t="shared" si="74"/>
        <v>0.2454913259317606</v>
      </c>
      <c r="Q2426" s="6">
        <f t="shared" si="75"/>
        <v>0.10341874912062643</v>
      </c>
    </row>
    <row r="2427" spans="1:17" x14ac:dyDescent="0.25">
      <c r="A2427" t="str">
        <f>IF(OR(AND(P2427&lt;&gt;"",P2427&gt;$P$5),AND(Q2427&lt;&gt;"",Q2427&gt;$P$5)),MAX(A$5:A2426)+1,"")</f>
        <v/>
      </c>
      <c r="B2427" s="7" t="s">
        <v>2420</v>
      </c>
      <c r="C2427" s="8" t="s">
        <v>5482</v>
      </c>
      <c r="D2427" s="11">
        <v>2753.54998467</v>
      </c>
      <c r="E2427" s="11">
        <v>1191.71028222</v>
      </c>
      <c r="F2427" s="11">
        <v>4165.8724515399999</v>
      </c>
      <c r="G2427" s="11">
        <v>984.92929364999998</v>
      </c>
      <c r="H2427" s="11">
        <v>3492.0865918600002</v>
      </c>
      <c r="I2427" s="11">
        <v>1010.9854308600001</v>
      </c>
      <c r="J2427" s="11">
        <v>4509.6991632999998</v>
      </c>
      <c r="K2427" s="11">
        <v>1405.95935407</v>
      </c>
      <c r="L2427" s="11">
        <v>5116.8987552099998</v>
      </c>
      <c r="M2427" s="11">
        <v>1601.50037522</v>
      </c>
      <c r="N2427" s="11">
        <v>5631.3579026800007</v>
      </c>
      <c r="O2427" s="12">
        <v>1900.0235110399999</v>
      </c>
      <c r="P2427" s="6">
        <f t="shared" si="74"/>
        <v>0.1538358622075533</v>
      </c>
      <c r="Q2427" s="6">
        <f t="shared" si="75"/>
        <v>9.7785923524880358E-2</v>
      </c>
    </row>
    <row r="2428" spans="1:17" x14ac:dyDescent="0.25">
      <c r="A2428" t="str">
        <f>IF(OR(AND(P2428&lt;&gt;"",P2428&gt;$P$5),AND(Q2428&lt;&gt;"",Q2428&gt;$P$5)),MAX(A$5:A2427)+1,"")</f>
        <v/>
      </c>
      <c r="B2428" s="7" t="s">
        <v>2421</v>
      </c>
      <c r="C2428" s="8" t="s">
        <v>5483</v>
      </c>
      <c r="D2428" s="11">
        <v>12535.439812709999</v>
      </c>
      <c r="E2428" s="11">
        <v>1130.2448864300002</v>
      </c>
      <c r="F2428" s="11">
        <v>13486.96037465</v>
      </c>
      <c r="G2428" s="11">
        <v>578.65892929999995</v>
      </c>
      <c r="H2428" s="11">
        <v>17662.946863699999</v>
      </c>
      <c r="I2428" s="11">
        <v>499.64501630000001</v>
      </c>
      <c r="J2428" s="11">
        <v>18091.934502159998</v>
      </c>
      <c r="K2428" s="11">
        <v>168.66887131000001</v>
      </c>
      <c r="L2428" s="11">
        <v>16508.912525750002</v>
      </c>
      <c r="M2428" s="11">
        <v>247.10565616999997</v>
      </c>
      <c r="N2428" s="11">
        <v>15856.207778739999</v>
      </c>
      <c r="O2428" s="12">
        <v>580.13271252999994</v>
      </c>
      <c r="P2428" s="6">
        <f t="shared" si="74"/>
        <v>4.8122274011693777E-2</v>
      </c>
      <c r="Q2428" s="6">
        <f t="shared" si="75"/>
        <v>-0.12487324649016962</v>
      </c>
    </row>
    <row r="2429" spans="1:17" x14ac:dyDescent="0.25">
      <c r="A2429" t="str">
        <f>IF(OR(AND(P2429&lt;&gt;"",P2429&gt;$P$5),AND(Q2429&lt;&gt;"",Q2429&gt;$P$5)),MAX(A$5:A2428)+1,"")</f>
        <v/>
      </c>
      <c r="B2429" s="7" t="s">
        <v>2422</v>
      </c>
      <c r="C2429" s="8" t="s">
        <v>5484</v>
      </c>
      <c r="D2429" s="11">
        <v>2049.9326566199998</v>
      </c>
      <c r="E2429" s="11">
        <v>189.55008662999998</v>
      </c>
      <c r="F2429" s="11">
        <v>2342.75972215</v>
      </c>
      <c r="G2429" s="11">
        <v>227.86419788000001</v>
      </c>
      <c r="H2429" s="11">
        <v>2267.4824284599999</v>
      </c>
      <c r="I2429" s="11">
        <v>241.94970871000001</v>
      </c>
      <c r="J2429" s="11">
        <v>2692.8645488400002</v>
      </c>
      <c r="K2429" s="11">
        <v>266.42751556999997</v>
      </c>
      <c r="L2429" s="11">
        <v>3217.4656034299996</v>
      </c>
      <c r="M2429" s="11">
        <v>294.68480855000001</v>
      </c>
      <c r="N2429" s="11">
        <v>2974.5349316399997</v>
      </c>
      <c r="O2429" s="12">
        <v>206.91816828999998</v>
      </c>
      <c r="P2429" s="6">
        <f t="shared" si="74"/>
        <v>7.7298104924705902E-2</v>
      </c>
      <c r="Q2429" s="6">
        <f t="shared" si="75"/>
        <v>1.7688642076182592E-2</v>
      </c>
    </row>
    <row r="2430" spans="1:17" x14ac:dyDescent="0.25">
      <c r="A2430">
        <f>IF(OR(AND(P2430&lt;&gt;"",P2430&gt;$P$5),AND(Q2430&lt;&gt;"",Q2430&gt;$P$5)),MAX(A$5:A2429)+1,"")</f>
        <v>841</v>
      </c>
      <c r="B2430" s="7" t="s">
        <v>2423</v>
      </c>
      <c r="C2430" s="8" t="s">
        <v>5485</v>
      </c>
      <c r="D2430" s="11">
        <v>853.22221182999999</v>
      </c>
      <c r="E2430" s="11">
        <v>41.757341700000005</v>
      </c>
      <c r="F2430" s="11">
        <v>976.93559436999999</v>
      </c>
      <c r="G2430" s="11">
        <v>35.752217979999998</v>
      </c>
      <c r="H2430" s="11">
        <v>1205.0988654300002</v>
      </c>
      <c r="I2430" s="11">
        <v>36.364592159999994</v>
      </c>
      <c r="J2430" s="11">
        <v>1326.9508127000001</v>
      </c>
      <c r="K2430" s="11">
        <v>32.745802600000005</v>
      </c>
      <c r="L2430" s="11">
        <v>1401.7205855</v>
      </c>
      <c r="M2430" s="11">
        <v>28.862168960000002</v>
      </c>
      <c r="N2430" s="11">
        <v>1150.83694917</v>
      </c>
      <c r="O2430" s="12">
        <v>300.61230436</v>
      </c>
      <c r="P2430" s="6">
        <f t="shared" si="74"/>
        <v>6.1671914910960579E-2</v>
      </c>
      <c r="Q2430" s="6">
        <f t="shared" si="75"/>
        <v>0.48407135257901301</v>
      </c>
    </row>
    <row r="2431" spans="1:17" x14ac:dyDescent="0.25">
      <c r="A2431" t="str">
        <f>IF(OR(AND(P2431&lt;&gt;"",P2431&gt;$P$5),AND(Q2431&lt;&gt;"",Q2431&gt;$P$5)),MAX(A$5:A2430)+1,"")</f>
        <v/>
      </c>
      <c r="B2431" s="7" t="s">
        <v>2424</v>
      </c>
      <c r="C2431" s="8" t="s">
        <v>5486</v>
      </c>
      <c r="D2431" s="11">
        <v>2551.73866284</v>
      </c>
      <c r="E2431" s="11">
        <v>85.77331839</v>
      </c>
      <c r="F2431" s="11">
        <v>3295.2499104399999</v>
      </c>
      <c r="G2431" s="11">
        <v>73.079370170000004</v>
      </c>
      <c r="H2431" s="11">
        <v>4156.9659977800002</v>
      </c>
      <c r="I2431" s="11">
        <v>50.641492140000004</v>
      </c>
      <c r="J2431" s="11">
        <v>3973.3169629200002</v>
      </c>
      <c r="K2431" s="11">
        <v>12.456796859999999</v>
      </c>
      <c r="L2431" s="11">
        <v>4202.88498781</v>
      </c>
      <c r="M2431" s="11">
        <v>14.193821140000001</v>
      </c>
      <c r="N2431" s="11">
        <v>4395.6403765600007</v>
      </c>
      <c r="O2431" s="12">
        <v>23.572314859999999</v>
      </c>
      <c r="P2431" s="6">
        <f t="shared" si="74"/>
        <v>0.1149032771134546</v>
      </c>
      <c r="Q2431" s="6">
        <f t="shared" si="75"/>
        <v>-0.22765737440689726</v>
      </c>
    </row>
    <row r="2432" spans="1:17" x14ac:dyDescent="0.25">
      <c r="A2432" t="str">
        <f>IF(OR(AND(P2432&lt;&gt;"",P2432&gt;$P$5),AND(Q2432&lt;&gt;"",Q2432&gt;$P$5)),MAX(A$5:A2431)+1,"")</f>
        <v/>
      </c>
      <c r="B2432" s="7" t="s">
        <v>2425</v>
      </c>
      <c r="C2432" s="8" t="s">
        <v>5487</v>
      </c>
      <c r="D2432" s="11">
        <v>1324.5309423499998</v>
      </c>
      <c r="E2432" s="11">
        <v>132.79577405000001</v>
      </c>
      <c r="F2432" s="11">
        <v>1644.7887592300001</v>
      </c>
      <c r="G2432" s="11">
        <v>268.80385808</v>
      </c>
      <c r="H2432" s="11">
        <v>1649.0954544000001</v>
      </c>
      <c r="I2432" s="11">
        <v>163.50599713</v>
      </c>
      <c r="J2432" s="11">
        <v>2151.3985592899999</v>
      </c>
      <c r="K2432" s="11">
        <v>201.56907591999999</v>
      </c>
      <c r="L2432" s="11">
        <v>2256.9998441799999</v>
      </c>
      <c r="M2432" s="11">
        <v>283.02056826</v>
      </c>
      <c r="N2432" s="11">
        <v>2258.53448583</v>
      </c>
      <c r="O2432" s="12">
        <v>200.89936277000001</v>
      </c>
      <c r="P2432" s="6">
        <f t="shared" si="74"/>
        <v>0.11263552834681656</v>
      </c>
      <c r="Q2432" s="6">
        <f t="shared" si="75"/>
        <v>8.6322715428382324E-2</v>
      </c>
    </row>
    <row r="2433" spans="1:17" x14ac:dyDescent="0.25">
      <c r="A2433" t="str">
        <f>IF(OR(AND(P2433&lt;&gt;"",P2433&gt;$P$5),AND(Q2433&lt;&gt;"",Q2433&gt;$P$5)),MAX(A$5:A2432)+1,"")</f>
        <v/>
      </c>
      <c r="B2433" s="7" t="s">
        <v>2426</v>
      </c>
      <c r="C2433" s="8" t="s">
        <v>5488</v>
      </c>
      <c r="D2433" s="11">
        <v>234.22689056999999</v>
      </c>
      <c r="E2433" s="11">
        <v>-8.8296250500000006</v>
      </c>
      <c r="F2433" s="11">
        <v>277.26533902</v>
      </c>
      <c r="G2433" s="11">
        <v>26.43920705</v>
      </c>
      <c r="H2433" s="11">
        <v>229.07889528000001</v>
      </c>
      <c r="I2433" s="11">
        <v>-91.592449680000001</v>
      </c>
      <c r="J2433" s="11">
        <v>281.46886107</v>
      </c>
      <c r="K2433" s="11">
        <v>2.10842084</v>
      </c>
      <c r="L2433" s="11">
        <v>148.72733878</v>
      </c>
      <c r="M2433" s="11">
        <v>2.7134281200000001</v>
      </c>
      <c r="N2433" s="11">
        <v>94.765832549999999</v>
      </c>
      <c r="O2433" s="12">
        <v>-21.543685670000002</v>
      </c>
      <c r="P2433" s="6">
        <f t="shared" si="74"/>
        <v>-0.16554483745594095</v>
      </c>
      <c r="Q2433" s="6" t="str">
        <f t="shared" si="75"/>
        <v/>
      </c>
    </row>
    <row r="2434" spans="1:17" x14ac:dyDescent="0.25">
      <c r="A2434" t="str">
        <f>IF(OR(AND(P2434&lt;&gt;"",P2434&gt;$P$5),AND(Q2434&lt;&gt;"",Q2434&gt;$P$5)),MAX(A$5:A2433)+1,"")</f>
        <v/>
      </c>
      <c r="B2434" s="7" t="s">
        <v>2427</v>
      </c>
      <c r="C2434" s="8" t="s">
        <v>5489</v>
      </c>
      <c r="D2434" s="11">
        <v>3762.9334567399997</v>
      </c>
      <c r="E2434" s="11">
        <v>248.16403543999999</v>
      </c>
      <c r="F2434" s="11">
        <v>4763.2841433699996</v>
      </c>
      <c r="G2434" s="11">
        <v>287.26533518999997</v>
      </c>
      <c r="H2434" s="11">
        <v>4415.0106651099995</v>
      </c>
      <c r="I2434" s="11">
        <v>154.08823085</v>
      </c>
      <c r="J2434" s="11">
        <v>4854.5435060299997</v>
      </c>
      <c r="K2434" s="11">
        <v>146.16438785</v>
      </c>
      <c r="L2434" s="11">
        <v>5112.35410503</v>
      </c>
      <c r="M2434" s="11">
        <v>156.27621762999999</v>
      </c>
      <c r="N2434" s="11">
        <v>4686.0404217700006</v>
      </c>
      <c r="O2434" s="12">
        <v>99.449820360000004</v>
      </c>
      <c r="P2434" s="6">
        <f t="shared" si="74"/>
        <v>4.485469473290471E-2</v>
      </c>
      <c r="Q2434" s="6">
        <f t="shared" si="75"/>
        <v>-0.16713802960772239</v>
      </c>
    </row>
    <row r="2435" spans="1:17" x14ac:dyDescent="0.25">
      <c r="A2435">
        <f>IF(OR(AND(P2435&lt;&gt;"",P2435&gt;$P$5),AND(Q2435&lt;&gt;"",Q2435&gt;$P$5)),MAX(A$5:A2434)+1,"")</f>
        <v>842</v>
      </c>
      <c r="B2435" s="7" t="s">
        <v>2428</v>
      </c>
      <c r="C2435" s="8" t="s">
        <v>5490</v>
      </c>
      <c r="D2435" s="11">
        <v>1094.7758459700001</v>
      </c>
      <c r="E2435" s="11">
        <v>340.49040904000003</v>
      </c>
      <c r="F2435" s="11">
        <v>1151.03156117</v>
      </c>
      <c r="G2435" s="11">
        <v>349.84488750999998</v>
      </c>
      <c r="H2435" s="11">
        <v>1137.12462824</v>
      </c>
      <c r="I2435" s="11">
        <v>410.37023606000002</v>
      </c>
      <c r="J2435" s="11">
        <v>1148.0918639500001</v>
      </c>
      <c r="K2435" s="11">
        <v>1366.4271628499998</v>
      </c>
      <c r="L2435" s="11">
        <v>1102.7745166300001</v>
      </c>
      <c r="M2435" s="11">
        <v>3477.0018455100003</v>
      </c>
      <c r="N2435" s="11">
        <v>1116.59187064</v>
      </c>
      <c r="O2435" s="12">
        <v>3872.9159788100001</v>
      </c>
      <c r="P2435" s="6">
        <f t="shared" si="74"/>
        <v>3.9540844402434772E-3</v>
      </c>
      <c r="Q2435" s="6">
        <f t="shared" si="75"/>
        <v>0.62624748681548703</v>
      </c>
    </row>
    <row r="2436" spans="1:17" x14ac:dyDescent="0.25">
      <c r="A2436" t="str">
        <f>IF(OR(AND(P2436&lt;&gt;"",P2436&gt;$P$5),AND(Q2436&lt;&gt;"",Q2436&gt;$P$5)),MAX(A$5:A2435)+1,"")</f>
        <v/>
      </c>
      <c r="B2436" s="7" t="s">
        <v>2429</v>
      </c>
      <c r="C2436" s="8" t="s">
        <v>5491</v>
      </c>
      <c r="D2436" s="11">
        <v>3030.2688379599999</v>
      </c>
      <c r="E2436" s="11">
        <v>704.54814675</v>
      </c>
      <c r="F2436" s="11">
        <v>4591.7132614399998</v>
      </c>
      <c r="G2436" s="11">
        <v>753.84956134000004</v>
      </c>
      <c r="H2436" s="11">
        <v>3583.3975041199997</v>
      </c>
      <c r="I2436" s="11">
        <v>565.19061179999994</v>
      </c>
      <c r="J2436" s="11">
        <v>6757.9430922199999</v>
      </c>
      <c r="K2436" s="11">
        <v>401.66351857999996</v>
      </c>
      <c r="L2436" s="11">
        <v>4415.2315807200002</v>
      </c>
      <c r="M2436" s="11">
        <v>-488.55506376</v>
      </c>
      <c r="N2436" s="11">
        <v>4654.4688648800002</v>
      </c>
      <c r="O2436" s="12">
        <v>-2487.0727392899998</v>
      </c>
      <c r="P2436" s="6">
        <f t="shared" si="74"/>
        <v>8.9626843988767746E-2</v>
      </c>
      <c r="Q2436" s="6">
        <f t="shared" si="75"/>
        <v>-2.2869318879387563</v>
      </c>
    </row>
    <row r="2437" spans="1:17" x14ac:dyDescent="0.25">
      <c r="A2437" t="str">
        <f>IF(OR(AND(P2437&lt;&gt;"",P2437&gt;$P$5),AND(Q2437&lt;&gt;"",Q2437&gt;$P$5)),MAX(A$5:A2436)+1,"")</f>
        <v/>
      </c>
      <c r="B2437" s="7" t="s">
        <v>2430</v>
      </c>
      <c r="C2437" s="8" t="s">
        <v>5492</v>
      </c>
      <c r="D2437" s="11">
        <v>5478.3142832600006</v>
      </c>
      <c r="E2437" s="11">
        <v>173.32542604</v>
      </c>
      <c r="F2437" s="11">
        <v>6547.2728856599997</v>
      </c>
      <c r="G2437" s="11">
        <v>190.81433676</v>
      </c>
      <c r="H2437" s="11">
        <v>7859.1731456300004</v>
      </c>
      <c r="I2437" s="11">
        <v>276.37393913</v>
      </c>
      <c r="J2437" s="11">
        <v>8381.2846259399994</v>
      </c>
      <c r="K2437" s="11">
        <v>300.37792518999998</v>
      </c>
      <c r="L2437" s="11">
        <v>8935.4852647600001</v>
      </c>
      <c r="M2437" s="11">
        <v>320.70643179000001</v>
      </c>
      <c r="N2437" s="11">
        <v>8210.929560300001</v>
      </c>
      <c r="O2437" s="12">
        <v>341.85121127999997</v>
      </c>
      <c r="P2437" s="6">
        <f t="shared" si="74"/>
        <v>8.4299048292279632E-2</v>
      </c>
      <c r="Q2437" s="6">
        <f t="shared" si="75"/>
        <v>0.14549967244160533</v>
      </c>
    </row>
    <row r="2438" spans="1:17" x14ac:dyDescent="0.25">
      <c r="A2438" t="str">
        <f>IF(OR(AND(P2438&lt;&gt;"",P2438&gt;$P$5),AND(Q2438&lt;&gt;"",Q2438&gt;$P$5)),MAX(A$5:A2437)+1,"")</f>
        <v/>
      </c>
      <c r="B2438" s="7" t="s">
        <v>2431</v>
      </c>
      <c r="C2438" s="8" t="s">
        <v>5493</v>
      </c>
      <c r="D2438" s="11">
        <v>5023.0532870900006</v>
      </c>
      <c r="E2438" s="11">
        <v>115.95355166</v>
      </c>
      <c r="F2438" s="11">
        <v>7912.1083052399999</v>
      </c>
      <c r="G2438" s="11">
        <v>150.61728393000001</v>
      </c>
      <c r="H2438" s="11">
        <v>9170.465908709999</v>
      </c>
      <c r="I2438" s="11">
        <v>83.978632109999992</v>
      </c>
      <c r="J2438" s="11">
        <v>8655.6768626499997</v>
      </c>
      <c r="K2438" s="11">
        <v>32.125595339999997</v>
      </c>
      <c r="L2438" s="11">
        <v>7048.5981020600002</v>
      </c>
      <c r="M2438" s="11">
        <v>-246.58505496000001</v>
      </c>
      <c r="N2438" s="11">
        <v>6025.3893926999999</v>
      </c>
      <c r="O2438" s="12">
        <v>10.822456859999999</v>
      </c>
      <c r="P2438" s="6">
        <f t="shared" si="74"/>
        <v>3.705900432700493E-2</v>
      </c>
      <c r="Q2438" s="6">
        <f t="shared" si="75"/>
        <v>-0.37768773347154361</v>
      </c>
    </row>
    <row r="2439" spans="1:17" x14ac:dyDescent="0.25">
      <c r="A2439" t="str">
        <f>IF(OR(AND(P2439&lt;&gt;"",P2439&gt;$P$5),AND(Q2439&lt;&gt;"",Q2439&gt;$P$5)),MAX(A$5:A2438)+1,"")</f>
        <v/>
      </c>
      <c r="B2439" s="7" t="s">
        <v>2432</v>
      </c>
      <c r="C2439" s="8" t="s">
        <v>5494</v>
      </c>
      <c r="D2439" s="11">
        <v>467.37418926999999</v>
      </c>
      <c r="E2439" s="11">
        <v>-587.34399094000003</v>
      </c>
      <c r="F2439" s="11">
        <v>296.23563192</v>
      </c>
      <c r="G2439" s="11">
        <v>34.837020180000003</v>
      </c>
      <c r="H2439" s="11">
        <v>12.135839949999999</v>
      </c>
      <c r="I2439" s="11">
        <v>453.98043916</v>
      </c>
      <c r="J2439" s="11">
        <v>32.485007670000002</v>
      </c>
      <c r="K2439" s="11">
        <v>4.7994160499999996</v>
      </c>
      <c r="L2439" s="11">
        <v>54.244825659999997</v>
      </c>
      <c r="M2439" s="11">
        <v>-37.01680296</v>
      </c>
      <c r="N2439" s="11">
        <v>52.724174320000003</v>
      </c>
      <c r="O2439" s="12">
        <v>4.1957727699999996</v>
      </c>
      <c r="P2439" s="6">
        <f t="shared" si="74"/>
        <v>-0.35364812574649529</v>
      </c>
      <c r="Q2439" s="6" t="str">
        <f t="shared" si="75"/>
        <v/>
      </c>
    </row>
    <row r="2440" spans="1:17" x14ac:dyDescent="0.25">
      <c r="A2440" t="str">
        <f>IF(OR(AND(P2440&lt;&gt;"",P2440&gt;$P$5),AND(Q2440&lt;&gt;"",Q2440&gt;$P$5)),MAX(A$5:A2439)+1,"")</f>
        <v/>
      </c>
      <c r="B2440" s="7" t="s">
        <v>2433</v>
      </c>
      <c r="C2440" s="8" t="s">
        <v>5495</v>
      </c>
      <c r="D2440" s="11">
        <v>906.72067462999996</v>
      </c>
      <c r="E2440" s="11">
        <v>7.4643722300000004</v>
      </c>
      <c r="F2440" s="11">
        <v>1025.3863656399999</v>
      </c>
      <c r="G2440" s="11">
        <v>4.0833036900000002</v>
      </c>
      <c r="H2440" s="11">
        <v>799.45771896999997</v>
      </c>
      <c r="I2440" s="11">
        <v>4.0855459100000004</v>
      </c>
      <c r="J2440" s="11">
        <v>708.57191308000006</v>
      </c>
      <c r="K2440" s="11">
        <v>8.7603488900000013</v>
      </c>
      <c r="L2440" s="11">
        <v>609.41237390999993</v>
      </c>
      <c r="M2440" s="11">
        <v>38.59390647</v>
      </c>
      <c r="N2440" s="11">
        <v>460.74942157999999</v>
      </c>
      <c r="O2440" s="12">
        <v>3.6560050299999998</v>
      </c>
      <c r="P2440" s="6">
        <f t="shared" ref="P2440:P2503" si="76">IFERROR(IF(OR(D2440&lt;0,D2440=""),"",POWER(N2440/D2440,1/5)-1),"")</f>
        <v>-0.126630027960977</v>
      </c>
      <c r="Q2440" s="6">
        <f t="shared" ref="Q2440:Q2503" si="77">IFERROR(IF(OR(E2440&lt;0,E2440=""),"",POWER(O2440/E2440,1/5)-1),"")</f>
        <v>-0.13303273590175402</v>
      </c>
    </row>
    <row r="2441" spans="1:17" x14ac:dyDescent="0.25">
      <c r="A2441" t="str">
        <f>IF(OR(AND(P2441&lt;&gt;"",P2441&gt;$P$5),AND(Q2441&lt;&gt;"",Q2441&gt;$P$5)),MAX(A$5:A2440)+1,"")</f>
        <v/>
      </c>
      <c r="B2441" s="7" t="s">
        <v>2434</v>
      </c>
      <c r="C2441" s="8" t="s">
        <v>5496</v>
      </c>
      <c r="D2441" s="11">
        <v>849.93902129999992</v>
      </c>
      <c r="E2441" s="11">
        <v>-87.760205150000004</v>
      </c>
      <c r="F2441" s="11">
        <v>1130.3023872799999</v>
      </c>
      <c r="G2441" s="11">
        <v>11.15261606</v>
      </c>
      <c r="H2441" s="11">
        <v>1265.91700818</v>
      </c>
      <c r="I2441" s="11">
        <v>-79.710367439999999</v>
      </c>
      <c r="J2441" s="11">
        <v>1725.5047956300002</v>
      </c>
      <c r="K2441" s="11">
        <v>15.57309738</v>
      </c>
      <c r="L2441" s="11">
        <v>1786.9207728699998</v>
      </c>
      <c r="M2441" s="11">
        <v>9.1229812799999994</v>
      </c>
      <c r="N2441" s="11">
        <v>1255.46298183</v>
      </c>
      <c r="O2441" s="12">
        <v>-95.128521019999994</v>
      </c>
      <c r="P2441" s="6">
        <f t="shared" si="76"/>
        <v>8.1143218812205209E-2</v>
      </c>
      <c r="Q2441" s="6" t="str">
        <f t="shared" si="77"/>
        <v/>
      </c>
    </row>
    <row r="2442" spans="1:17" x14ac:dyDescent="0.25">
      <c r="A2442">
        <f>IF(OR(AND(P2442&lt;&gt;"",P2442&gt;$P$5),AND(Q2442&lt;&gt;"",Q2442&gt;$P$5)),MAX(A$5:A2441)+1,"")</f>
        <v>843</v>
      </c>
      <c r="B2442" s="7" t="s">
        <v>2435</v>
      </c>
      <c r="C2442" s="8" t="s">
        <v>5497</v>
      </c>
      <c r="D2442" s="11">
        <v>6.8198130700000004</v>
      </c>
      <c r="E2442" s="11">
        <v>29.201802199999999</v>
      </c>
      <c r="F2442" s="11">
        <v>17.34956472</v>
      </c>
      <c r="G2442" s="11">
        <v>25.011740960000001</v>
      </c>
      <c r="H2442" s="11">
        <v>86.113543680000006</v>
      </c>
      <c r="I2442" s="11">
        <v>2.8493294300000001</v>
      </c>
      <c r="J2442" s="11">
        <v>78.247094910000001</v>
      </c>
      <c r="K2442" s="11">
        <v>-5.67076666</v>
      </c>
      <c r="L2442" s="11">
        <v>59.879190749999999</v>
      </c>
      <c r="M2442" s="11">
        <v>2.0968971000000001</v>
      </c>
      <c r="N2442" s="11">
        <v>17.726440520000001</v>
      </c>
      <c r="O2442" s="12">
        <v>-4.0438263999999995</v>
      </c>
      <c r="P2442" s="6">
        <f t="shared" si="76"/>
        <v>0.21051399110499824</v>
      </c>
      <c r="Q2442" s="6">
        <f t="shared" si="77"/>
        <v>-1.673405361251076</v>
      </c>
    </row>
    <row r="2443" spans="1:17" x14ac:dyDescent="0.25">
      <c r="A2443">
        <f>IF(OR(AND(P2443&lt;&gt;"",P2443&gt;$P$5),AND(Q2443&lt;&gt;"",Q2443&gt;$P$5)),MAX(A$5:A2442)+1,"")</f>
        <v>844</v>
      </c>
      <c r="B2443" s="7" t="s">
        <v>2436</v>
      </c>
      <c r="C2443" s="8" t="s">
        <v>5498</v>
      </c>
      <c r="D2443" s="11">
        <v>1539.68730678</v>
      </c>
      <c r="E2443" s="11">
        <v>72.511743330000002</v>
      </c>
      <c r="F2443" s="11">
        <v>1837.7176298099998</v>
      </c>
      <c r="G2443" s="11">
        <v>83.390792439999998</v>
      </c>
      <c r="H2443" s="11">
        <v>2850.13133453</v>
      </c>
      <c r="I2443" s="11">
        <v>190.52812236000003</v>
      </c>
      <c r="J2443" s="11">
        <v>3353.36019046</v>
      </c>
      <c r="K2443" s="11">
        <v>135.24081212999999</v>
      </c>
      <c r="L2443" s="11">
        <v>7825.22812565</v>
      </c>
      <c r="M2443" s="11">
        <v>400.38949829000001</v>
      </c>
      <c r="N2443" s="11">
        <v>15852.94524427</v>
      </c>
      <c r="O2443" s="12">
        <v>366.50405847000002</v>
      </c>
      <c r="P2443" s="6">
        <f t="shared" si="76"/>
        <v>0.59417313462994858</v>
      </c>
      <c r="Q2443" s="6">
        <f t="shared" si="77"/>
        <v>0.38271950231406793</v>
      </c>
    </row>
    <row r="2444" spans="1:17" x14ac:dyDescent="0.25">
      <c r="A2444">
        <f>IF(OR(AND(P2444&lt;&gt;"",P2444&gt;$P$5),AND(Q2444&lt;&gt;"",Q2444&gt;$P$5)),MAX(A$5:A2443)+1,"")</f>
        <v>845</v>
      </c>
      <c r="B2444" s="7" t="s">
        <v>2437</v>
      </c>
      <c r="C2444" s="8" t="s">
        <v>5499</v>
      </c>
      <c r="D2444" s="11">
        <v>1461.3261027999999</v>
      </c>
      <c r="E2444" s="11">
        <v>268.86613972000004</v>
      </c>
      <c r="F2444" s="11">
        <v>1518.6175519600001</v>
      </c>
      <c r="G2444" s="11">
        <v>118.91107628</v>
      </c>
      <c r="H2444" s="11">
        <v>1122.22988564</v>
      </c>
      <c r="I2444" s="11">
        <v>86.496857150000011</v>
      </c>
      <c r="J2444" s="11">
        <v>996.27466597</v>
      </c>
      <c r="K2444" s="11">
        <v>74.528801790000003</v>
      </c>
      <c r="L2444" s="11">
        <v>3486.17337438</v>
      </c>
      <c r="M2444" s="11">
        <v>25.144974480000002</v>
      </c>
      <c r="N2444" s="11">
        <v>8436.0762540399992</v>
      </c>
      <c r="O2444" s="12">
        <v>115.38711386</v>
      </c>
      <c r="P2444" s="6">
        <f t="shared" si="76"/>
        <v>0.41996837143376675</v>
      </c>
      <c r="Q2444" s="6">
        <f t="shared" si="77"/>
        <v>-0.15564663256009903</v>
      </c>
    </row>
    <row r="2445" spans="1:17" x14ac:dyDescent="0.25">
      <c r="A2445">
        <f>IF(OR(AND(P2445&lt;&gt;"",P2445&gt;$P$5),AND(Q2445&lt;&gt;"",Q2445&gt;$P$5)),MAX(A$5:A2444)+1,"")</f>
        <v>846</v>
      </c>
      <c r="B2445" s="7" t="s">
        <v>2438</v>
      </c>
      <c r="C2445" s="8" t="s">
        <v>5500</v>
      </c>
      <c r="D2445" s="11">
        <v>652.70573050999997</v>
      </c>
      <c r="E2445" s="11">
        <v>131.67901793000001</v>
      </c>
      <c r="F2445" s="11">
        <v>1212.42162736</v>
      </c>
      <c r="G2445" s="11">
        <v>221.90362647000001</v>
      </c>
      <c r="H2445" s="11">
        <v>1797.1850262400001</v>
      </c>
      <c r="I2445" s="11">
        <v>344.31243143</v>
      </c>
      <c r="J2445" s="11">
        <v>2337.0590693200002</v>
      </c>
      <c r="K2445" s="11">
        <v>449.57123079000002</v>
      </c>
      <c r="L2445" s="11">
        <v>2130.3502817899998</v>
      </c>
      <c r="M2445" s="11">
        <v>269.20975970999996</v>
      </c>
      <c r="N2445" s="11">
        <v>3329.1313917800003</v>
      </c>
      <c r="O2445" s="12">
        <v>286.79070344000002</v>
      </c>
      <c r="P2445" s="6">
        <f t="shared" si="76"/>
        <v>0.38523259486163419</v>
      </c>
      <c r="Q2445" s="6">
        <f t="shared" si="77"/>
        <v>0.16844883005992051</v>
      </c>
    </row>
    <row r="2446" spans="1:17" x14ac:dyDescent="0.25">
      <c r="A2446">
        <f>IF(OR(AND(P2446&lt;&gt;"",P2446&gt;$P$5),AND(Q2446&lt;&gt;"",Q2446&gt;$P$5)),MAX(A$5:A2445)+1,"")</f>
        <v>847</v>
      </c>
      <c r="B2446" s="7" t="s">
        <v>2439</v>
      </c>
      <c r="C2446" s="8" t="s">
        <v>5501</v>
      </c>
      <c r="D2446" s="11">
        <v>7014.2246690100001</v>
      </c>
      <c r="E2446" s="11">
        <v>707.73679253</v>
      </c>
      <c r="F2446" s="11">
        <v>8296.4313478399999</v>
      </c>
      <c r="G2446" s="11">
        <v>518.33337007</v>
      </c>
      <c r="H2446" s="11">
        <v>6424.08336401</v>
      </c>
      <c r="I2446" s="11">
        <v>10.32754044</v>
      </c>
      <c r="J2446" s="11">
        <v>4166.0719856100004</v>
      </c>
      <c r="K2446" s="11">
        <v>13.599718510000001</v>
      </c>
      <c r="L2446" s="11">
        <v>9530.7408817399992</v>
      </c>
      <c r="M2446" s="11">
        <v>151.49676877000002</v>
      </c>
      <c r="N2446" s="11">
        <v>25519.239791419997</v>
      </c>
      <c r="O2446" s="12">
        <v>98.320709379999997</v>
      </c>
      <c r="P2446" s="6">
        <f t="shared" si="76"/>
        <v>0.29472523295670072</v>
      </c>
      <c r="Q2446" s="6">
        <f t="shared" si="77"/>
        <v>-0.32616332303251727</v>
      </c>
    </row>
    <row r="2447" spans="1:17" x14ac:dyDescent="0.25">
      <c r="A2447" t="str">
        <f>IF(OR(AND(P2447&lt;&gt;"",P2447&gt;$P$5),AND(Q2447&lt;&gt;"",Q2447&gt;$P$5)),MAX(A$5:A2446)+1,"")</f>
        <v/>
      </c>
      <c r="B2447" s="7" t="s">
        <v>2440</v>
      </c>
      <c r="C2447" s="8" t="s">
        <v>5502</v>
      </c>
      <c r="D2447" s="11">
        <v>16156.14175866</v>
      </c>
      <c r="E2447" s="11">
        <v>234.65548199</v>
      </c>
      <c r="F2447" s="11">
        <v>18924.916397330002</v>
      </c>
      <c r="G2447" s="11">
        <v>259.10018981000002</v>
      </c>
      <c r="H2447" s="11">
        <v>19165.35018582</v>
      </c>
      <c r="I2447" s="11">
        <v>210.91713737999999</v>
      </c>
      <c r="J2447" s="11">
        <v>20812.306832720002</v>
      </c>
      <c r="K2447" s="11">
        <v>229.61816727999999</v>
      </c>
      <c r="L2447" s="11">
        <v>21431.027531250002</v>
      </c>
      <c r="M2447" s="11">
        <v>248.54354462000001</v>
      </c>
      <c r="N2447" s="11">
        <v>26834.901327569998</v>
      </c>
      <c r="O2447" s="12">
        <v>535.20050505999995</v>
      </c>
      <c r="P2447" s="6">
        <f t="shared" si="76"/>
        <v>0.10680845862624921</v>
      </c>
      <c r="Q2447" s="6">
        <f t="shared" si="77"/>
        <v>0.17928062132367106</v>
      </c>
    </row>
    <row r="2448" spans="1:17" x14ac:dyDescent="0.25">
      <c r="A2448">
        <f>IF(OR(AND(P2448&lt;&gt;"",P2448&gt;$P$5),AND(Q2448&lt;&gt;"",Q2448&gt;$P$5)),MAX(A$5:A2447)+1,"")</f>
        <v>848</v>
      </c>
      <c r="B2448" s="7" t="s">
        <v>2441</v>
      </c>
      <c r="C2448" s="8" t="s">
        <v>5503</v>
      </c>
      <c r="D2448" s="11">
        <v>126.53338978000001</v>
      </c>
      <c r="E2448" s="11">
        <v>2.07311369</v>
      </c>
      <c r="F2448" s="11">
        <v>1580.88071679</v>
      </c>
      <c r="G2448" s="11">
        <v>90.35371468000001</v>
      </c>
      <c r="H2448" s="11">
        <v>1473.79713496</v>
      </c>
      <c r="I2448" s="11">
        <v>58.783094720000001</v>
      </c>
      <c r="J2448" s="11">
        <v>1407.99617317</v>
      </c>
      <c r="K2448" s="11">
        <v>89.409487120000009</v>
      </c>
      <c r="L2448" s="11">
        <v>4741.7973735600008</v>
      </c>
      <c r="M2448" s="11">
        <v>251.17457043000002</v>
      </c>
      <c r="N2448" s="11">
        <v>8845.2089393999995</v>
      </c>
      <c r="O2448" s="12">
        <v>347.55148016000004</v>
      </c>
      <c r="P2448" s="6">
        <f t="shared" si="76"/>
        <v>1.3383019437724508</v>
      </c>
      <c r="Q2448" s="6">
        <f t="shared" si="77"/>
        <v>1.7853463397978144</v>
      </c>
    </row>
    <row r="2449" spans="1:17" x14ac:dyDescent="0.25">
      <c r="A2449" t="str">
        <f>IF(OR(AND(P2449&lt;&gt;"",P2449&gt;$P$5),AND(Q2449&lt;&gt;"",Q2449&gt;$P$5)),MAX(A$5:A2448)+1,"")</f>
        <v/>
      </c>
      <c r="B2449" s="7" t="s">
        <v>2442</v>
      </c>
      <c r="C2449" s="8" t="s">
        <v>5504</v>
      </c>
      <c r="D2449" s="11">
        <v>77591.187000000005</v>
      </c>
      <c r="E2449" s="11">
        <v>2703.7339999999999</v>
      </c>
      <c r="F2449" s="11">
        <v>95601.248000000007</v>
      </c>
      <c r="G2449" s="11">
        <v>944.41399999999999</v>
      </c>
      <c r="H2449" s="11">
        <v>93072.254000000001</v>
      </c>
      <c r="I2449" s="11">
        <v>-1548.4659999999999</v>
      </c>
      <c r="J2449" s="11">
        <v>115539.829</v>
      </c>
      <c r="K2449" s="11">
        <v>2003.5450000000001</v>
      </c>
      <c r="L2449" s="11">
        <v>102182.861</v>
      </c>
      <c r="M2449" s="11">
        <v>-716.42700000000002</v>
      </c>
      <c r="N2449" s="11">
        <v>80803.422000000006</v>
      </c>
      <c r="O2449" s="12">
        <v>3245.8490000000002</v>
      </c>
      <c r="P2449" s="6">
        <f t="shared" si="76"/>
        <v>8.146093316155234E-3</v>
      </c>
      <c r="Q2449" s="6">
        <f t="shared" si="77"/>
        <v>3.722474690092592E-2</v>
      </c>
    </row>
    <row r="2450" spans="1:17" x14ac:dyDescent="0.25">
      <c r="A2450" t="str">
        <f>IF(OR(AND(P2450&lt;&gt;"",P2450&gt;$P$5),AND(Q2450&lt;&gt;"",Q2450&gt;$P$5)),MAX(A$5:A2449)+1,"")</f>
        <v/>
      </c>
      <c r="B2450" s="7" t="s">
        <v>2443</v>
      </c>
      <c r="C2450" s="8" t="s">
        <v>5505</v>
      </c>
      <c r="D2450" s="11">
        <v>1653.21898723</v>
      </c>
      <c r="E2450" s="11">
        <v>15.614452210000001</v>
      </c>
      <c r="F2450" s="11">
        <v>2465.2985356100003</v>
      </c>
      <c r="G2450" s="11">
        <v>18.489278210000002</v>
      </c>
      <c r="H2450" s="11">
        <v>2623.46561036</v>
      </c>
      <c r="I2450" s="11">
        <v>-47.409990790000002</v>
      </c>
      <c r="J2450" s="11">
        <v>1657.2102342200001</v>
      </c>
      <c r="K2450" s="11">
        <v>-47.182653979999998</v>
      </c>
      <c r="L2450" s="11">
        <v>1284.9367429500001</v>
      </c>
      <c r="M2450" s="11">
        <v>60.007420969999998</v>
      </c>
      <c r="N2450" s="11">
        <v>1128.47697539</v>
      </c>
      <c r="O2450" s="12">
        <v>-38.768776039999999</v>
      </c>
      <c r="P2450" s="6">
        <f t="shared" si="76"/>
        <v>-7.3527647870812785E-2</v>
      </c>
      <c r="Q2450" s="6">
        <f t="shared" si="77"/>
        <v>-2.1994746322390268</v>
      </c>
    </row>
    <row r="2451" spans="1:17" x14ac:dyDescent="0.25">
      <c r="A2451" t="str">
        <f>IF(OR(AND(P2451&lt;&gt;"",P2451&gt;$P$5),AND(Q2451&lt;&gt;"",Q2451&gt;$P$5)),MAX(A$5:A2450)+1,"")</f>
        <v/>
      </c>
      <c r="B2451" s="7" t="s">
        <v>2444</v>
      </c>
      <c r="C2451" s="8" t="s">
        <v>5506</v>
      </c>
      <c r="D2451" s="11">
        <v>60588.248129749998</v>
      </c>
      <c r="E2451" s="11">
        <v>2034.5946658399998</v>
      </c>
      <c r="F2451" s="11">
        <v>73662.50162724001</v>
      </c>
      <c r="G2451" s="11">
        <v>2690.0222074099997</v>
      </c>
      <c r="H2451" s="11">
        <v>79856.597810970008</v>
      </c>
      <c r="I2451" s="11">
        <v>3269.4594012199996</v>
      </c>
      <c r="J2451" s="11">
        <v>86487.723560829996</v>
      </c>
      <c r="K2451" s="11">
        <v>4168.1528929200003</v>
      </c>
      <c r="L2451" s="11">
        <v>88775.444479109996</v>
      </c>
      <c r="M2451" s="11">
        <v>4991.5573608699997</v>
      </c>
      <c r="N2451" s="11">
        <v>89748.320410910004</v>
      </c>
      <c r="O2451" s="12">
        <v>4300.7605428199995</v>
      </c>
      <c r="P2451" s="6">
        <f t="shared" si="76"/>
        <v>8.175170126453013E-2</v>
      </c>
      <c r="Q2451" s="6">
        <f t="shared" si="77"/>
        <v>0.16148464360605286</v>
      </c>
    </row>
    <row r="2452" spans="1:17" x14ac:dyDescent="0.25">
      <c r="A2452">
        <f>IF(OR(AND(P2452&lt;&gt;"",P2452&gt;$P$5),AND(Q2452&lt;&gt;"",Q2452&gt;$P$5)),MAX(A$5:A2451)+1,"")</f>
        <v>849</v>
      </c>
      <c r="B2452" s="7" t="s">
        <v>2445</v>
      </c>
      <c r="C2452" s="8" t="s">
        <v>5507</v>
      </c>
      <c r="D2452" s="11">
        <v>30.828995110000001</v>
      </c>
      <c r="E2452" s="11">
        <v>2.7328118799999999</v>
      </c>
      <c r="F2452" s="11">
        <v>32.542035839999997</v>
      </c>
      <c r="G2452" s="11">
        <v>-50.723495870000001</v>
      </c>
      <c r="H2452" s="11">
        <v>21690.571430430002</v>
      </c>
      <c r="I2452" s="11">
        <v>205.99425797000001</v>
      </c>
      <c r="J2452" s="11">
        <v>25090.646517820001</v>
      </c>
      <c r="K2452" s="11">
        <v>-22.347311980000001</v>
      </c>
      <c r="L2452" s="11">
        <v>19929.07486954</v>
      </c>
      <c r="M2452" s="11">
        <v>-30.36001469</v>
      </c>
      <c r="N2452" s="11">
        <v>17758.836353169998</v>
      </c>
      <c r="O2452" s="12">
        <v>43.328208869999997</v>
      </c>
      <c r="P2452" s="6">
        <f t="shared" si="76"/>
        <v>2.5652585272004269</v>
      </c>
      <c r="Q2452" s="6">
        <f t="shared" si="77"/>
        <v>0.73792967914102392</v>
      </c>
    </row>
    <row r="2453" spans="1:17" x14ac:dyDescent="0.25">
      <c r="A2453" t="str">
        <f>IF(OR(AND(P2453&lt;&gt;"",P2453&gt;$P$5),AND(Q2453&lt;&gt;"",Q2453&gt;$P$5)),MAX(A$5:A2452)+1,"")</f>
        <v/>
      </c>
      <c r="B2453" s="7" t="s">
        <v>2446</v>
      </c>
      <c r="C2453" s="8" t="s">
        <v>5508</v>
      </c>
      <c r="D2453" s="11">
        <v>240.65875861000001</v>
      </c>
      <c r="E2453" s="11">
        <v>-70.716606099999993</v>
      </c>
      <c r="F2453" s="11">
        <v>271.42922191000002</v>
      </c>
      <c r="G2453" s="11">
        <v>3.6706434900000002</v>
      </c>
      <c r="H2453" s="11">
        <v>614.27256590999991</v>
      </c>
      <c r="I2453" s="11">
        <v>19.742704079999999</v>
      </c>
      <c r="J2453" s="11">
        <v>464.19713747000003</v>
      </c>
      <c r="K2453" s="11">
        <v>26.123851569999999</v>
      </c>
      <c r="L2453" s="11">
        <v>472.98511610000003</v>
      </c>
      <c r="M2453" s="11">
        <v>38.294634039999998</v>
      </c>
      <c r="N2453" s="11">
        <v>522.85950768999999</v>
      </c>
      <c r="O2453" s="12">
        <v>41.224215200000003</v>
      </c>
      <c r="P2453" s="6">
        <f t="shared" si="76"/>
        <v>0.16787582191700889</v>
      </c>
      <c r="Q2453" s="6" t="str">
        <f t="shared" si="77"/>
        <v/>
      </c>
    </row>
    <row r="2454" spans="1:17" x14ac:dyDescent="0.25">
      <c r="A2454" t="str">
        <f>IF(OR(AND(P2454&lt;&gt;"",P2454&gt;$P$5),AND(Q2454&lt;&gt;"",Q2454&gt;$P$5)),MAX(A$5:A2453)+1,"")</f>
        <v/>
      </c>
      <c r="B2454" s="7" t="s">
        <v>2447</v>
      </c>
      <c r="C2454" s="8" t="s">
        <v>5509</v>
      </c>
      <c r="D2454" s="11">
        <v>1892.40358747</v>
      </c>
      <c r="E2454" s="11">
        <v>100.89374315000001</v>
      </c>
      <c r="F2454" s="11">
        <v>2134.71786423</v>
      </c>
      <c r="G2454" s="11">
        <v>321.90434339999996</v>
      </c>
      <c r="H2454" s="11">
        <v>2068.5284052799998</v>
      </c>
      <c r="I2454" s="11">
        <v>38.399475409999994</v>
      </c>
      <c r="J2454" s="11">
        <v>2036.7364780799999</v>
      </c>
      <c r="K2454" s="11">
        <v>56.221971109999998</v>
      </c>
      <c r="L2454" s="11">
        <v>1746.3354633299998</v>
      </c>
      <c r="M2454" s="11">
        <v>146.23840777000001</v>
      </c>
      <c r="N2454" s="11">
        <v>1626.1967851900001</v>
      </c>
      <c r="O2454" s="12">
        <v>49.372990489999999</v>
      </c>
      <c r="P2454" s="6">
        <f t="shared" si="76"/>
        <v>-2.9865683564332501E-2</v>
      </c>
      <c r="Q2454" s="6">
        <f t="shared" si="77"/>
        <v>-0.13318775115823145</v>
      </c>
    </row>
    <row r="2455" spans="1:17" x14ac:dyDescent="0.25">
      <c r="A2455">
        <f>IF(OR(AND(P2455&lt;&gt;"",P2455&gt;$P$5),AND(Q2455&lt;&gt;"",Q2455&gt;$P$5)),MAX(A$5:A2454)+1,"")</f>
        <v>850</v>
      </c>
      <c r="B2455" s="7" t="s">
        <v>2448</v>
      </c>
      <c r="C2455" s="8" t="s">
        <v>5510</v>
      </c>
      <c r="D2455" s="11">
        <v>24343.456921389999</v>
      </c>
      <c r="E2455" s="11">
        <v>121.78215445000001</v>
      </c>
      <c r="F2455" s="11">
        <v>30403.787639090002</v>
      </c>
      <c r="G2455" s="11">
        <v>273.98054831999997</v>
      </c>
      <c r="H2455" s="11">
        <v>31859.099548900002</v>
      </c>
      <c r="I2455" s="11">
        <v>977.00402196000005</v>
      </c>
      <c r="J2455" s="11">
        <v>33746.885959630003</v>
      </c>
      <c r="K2455" s="11">
        <v>1178.8154054700001</v>
      </c>
      <c r="L2455" s="11">
        <v>32205.864614419999</v>
      </c>
      <c r="M2455" s="11">
        <v>1227.8088942899999</v>
      </c>
      <c r="N2455" s="11">
        <v>30832.06106235</v>
      </c>
      <c r="O2455" s="12">
        <v>662.11170649999997</v>
      </c>
      <c r="P2455" s="6">
        <f t="shared" si="76"/>
        <v>4.8392876354790282E-2</v>
      </c>
      <c r="Q2455" s="6">
        <f t="shared" si="77"/>
        <v>0.40303828774262018</v>
      </c>
    </row>
    <row r="2456" spans="1:17" x14ac:dyDescent="0.25">
      <c r="A2456">
        <f>IF(OR(AND(P2456&lt;&gt;"",P2456&gt;$P$5),AND(Q2456&lt;&gt;"",Q2456&gt;$P$5)),MAX(A$5:A2455)+1,"")</f>
        <v>851</v>
      </c>
      <c r="B2456" s="7" t="s">
        <v>2449</v>
      </c>
      <c r="C2456" s="8" t="s">
        <v>5511</v>
      </c>
      <c r="D2456" s="11">
        <v>709.61521188999996</v>
      </c>
      <c r="E2456" s="11">
        <v>12.76917897</v>
      </c>
      <c r="F2456" s="11">
        <v>615.63877058000003</v>
      </c>
      <c r="G2456" s="11">
        <v>52.351050229999998</v>
      </c>
      <c r="H2456" s="11">
        <v>333.10748311000003</v>
      </c>
      <c r="I2456" s="11">
        <v>-136.97071044999998</v>
      </c>
      <c r="J2456" s="11">
        <v>291.96835851999998</v>
      </c>
      <c r="K2456" s="11">
        <v>105.18569214</v>
      </c>
      <c r="L2456" s="11">
        <v>270.55599182999998</v>
      </c>
      <c r="M2456" s="11">
        <v>-49.560610310000001</v>
      </c>
      <c r="N2456" s="11">
        <v>242.16915643999999</v>
      </c>
      <c r="O2456" s="12">
        <v>48.262436560000005</v>
      </c>
      <c r="P2456" s="6">
        <f t="shared" si="76"/>
        <v>-0.19347249553047607</v>
      </c>
      <c r="Q2456" s="6">
        <f t="shared" si="77"/>
        <v>0.30463568674911712</v>
      </c>
    </row>
    <row r="2457" spans="1:17" x14ac:dyDescent="0.25">
      <c r="A2457" t="str">
        <f>IF(OR(AND(P2457&lt;&gt;"",P2457&gt;$P$5),AND(Q2457&lt;&gt;"",Q2457&gt;$P$5)),MAX(A$5:A2456)+1,"")</f>
        <v/>
      </c>
      <c r="B2457" s="7" t="s">
        <v>2450</v>
      </c>
      <c r="C2457" s="8" t="s">
        <v>5512</v>
      </c>
      <c r="D2457" s="11">
        <v>58.054280399999996</v>
      </c>
      <c r="E2457" s="11">
        <v>5.7029862099999997</v>
      </c>
      <c r="F2457" s="11">
        <v>92.64086859999999</v>
      </c>
      <c r="G2457" s="11">
        <v>20.37561882</v>
      </c>
      <c r="H2457" s="11">
        <v>264.86232059999998</v>
      </c>
      <c r="I2457" s="11">
        <v>24.30589711</v>
      </c>
      <c r="J2457" s="11">
        <v>109.844532</v>
      </c>
      <c r="K2457" s="11">
        <v>8.8282498800000013</v>
      </c>
      <c r="L2457" s="11">
        <v>10.048308</v>
      </c>
      <c r="M2457" s="11">
        <v>71.076300660000001</v>
      </c>
      <c r="N2457" s="11">
        <v>21.045809999999999</v>
      </c>
      <c r="O2457" s="12">
        <v>-102.4249154</v>
      </c>
      <c r="P2457" s="6">
        <f t="shared" si="76"/>
        <v>-0.18366901736615582</v>
      </c>
      <c r="Q2457" s="6">
        <f t="shared" si="77"/>
        <v>-2.7818069906545881</v>
      </c>
    </row>
    <row r="2458" spans="1:17" x14ac:dyDescent="0.25">
      <c r="A2458" t="str">
        <f>IF(OR(AND(P2458&lt;&gt;"",P2458&gt;$P$5),AND(Q2458&lt;&gt;"",Q2458&gt;$P$5)),MAX(A$5:A2457)+1,"")</f>
        <v/>
      </c>
      <c r="B2458" s="7" t="s">
        <v>2451</v>
      </c>
      <c r="C2458" s="8" t="s">
        <v>5513</v>
      </c>
      <c r="D2458" s="11">
        <v>5227.9491579799997</v>
      </c>
      <c r="E2458" s="11">
        <v>131.91274238</v>
      </c>
      <c r="F2458" s="11">
        <v>6958.4456987700005</v>
      </c>
      <c r="G2458" s="11">
        <v>161.66311680999999</v>
      </c>
      <c r="H2458" s="11">
        <v>8590.7429422500009</v>
      </c>
      <c r="I2458" s="11">
        <v>201.85463731000002</v>
      </c>
      <c r="J2458" s="11">
        <v>10315.184982379998</v>
      </c>
      <c r="K2458" s="11">
        <v>245.26019617</v>
      </c>
      <c r="L2458" s="11">
        <v>11542.120188270001</v>
      </c>
      <c r="M2458" s="11">
        <v>298.75405819999997</v>
      </c>
      <c r="N2458" s="11">
        <v>12904.990131209999</v>
      </c>
      <c r="O2458" s="12">
        <v>324.36355292000002</v>
      </c>
      <c r="P2458" s="6">
        <f t="shared" si="76"/>
        <v>0.19807847138054191</v>
      </c>
      <c r="Q2458" s="6">
        <f t="shared" si="77"/>
        <v>0.19715135090852898</v>
      </c>
    </row>
    <row r="2459" spans="1:17" x14ac:dyDescent="0.25">
      <c r="A2459" t="str">
        <f>IF(OR(AND(P2459&lt;&gt;"",P2459&gt;$P$5),AND(Q2459&lt;&gt;"",Q2459&gt;$P$5)),MAX(A$5:A2458)+1,"")</f>
        <v/>
      </c>
      <c r="B2459" s="7" t="s">
        <v>2452</v>
      </c>
      <c r="C2459" s="8" t="s">
        <v>5514</v>
      </c>
      <c r="D2459" s="11">
        <v>1341.9240295299999</v>
      </c>
      <c r="E2459" s="11">
        <v>-66.346880689999992</v>
      </c>
      <c r="F2459" s="11">
        <v>1259.22020808</v>
      </c>
      <c r="G2459" s="11">
        <v>-111.82544889</v>
      </c>
      <c r="H2459" s="11">
        <v>918.11091090999992</v>
      </c>
      <c r="I2459" s="11">
        <v>63.811563399999997</v>
      </c>
      <c r="J2459" s="11">
        <v>641.32347307000009</v>
      </c>
      <c r="K2459" s="11">
        <v>59.022096429999998</v>
      </c>
      <c r="L2459" s="11">
        <v>577.95051114</v>
      </c>
      <c r="M2459" s="11">
        <v>14.36281922</v>
      </c>
      <c r="N2459" s="11">
        <v>444.87503389</v>
      </c>
      <c r="O2459" s="12">
        <v>-46.914702759999997</v>
      </c>
      <c r="P2459" s="6">
        <f t="shared" si="76"/>
        <v>-0.19813359091729132</v>
      </c>
      <c r="Q2459" s="6" t="str">
        <f t="shared" si="77"/>
        <v/>
      </c>
    </row>
    <row r="2460" spans="1:17" x14ac:dyDescent="0.25">
      <c r="A2460">
        <f>IF(OR(AND(P2460&lt;&gt;"",P2460&gt;$P$5),AND(Q2460&lt;&gt;"",Q2460&gt;$P$5)),MAX(A$5:A2459)+1,"")</f>
        <v>852</v>
      </c>
      <c r="B2460" s="7" t="s">
        <v>2453</v>
      </c>
      <c r="C2460" s="8" t="s">
        <v>5515</v>
      </c>
      <c r="D2460" s="11">
        <v>154.30551536999999</v>
      </c>
      <c r="E2460" s="11">
        <v>112.17883711</v>
      </c>
      <c r="F2460" s="11">
        <v>1462.1795894000002</v>
      </c>
      <c r="G2460" s="11">
        <v>151.64409863</v>
      </c>
      <c r="H2460" s="11">
        <v>5358.4585782600006</v>
      </c>
      <c r="I2460" s="11">
        <v>206.84941993000001</v>
      </c>
      <c r="J2460" s="11">
        <v>6103.82648307</v>
      </c>
      <c r="K2460" s="11">
        <v>289.0085775</v>
      </c>
      <c r="L2460" s="11">
        <v>7077.0910783999998</v>
      </c>
      <c r="M2460" s="11">
        <v>346.88350560999999</v>
      </c>
      <c r="N2460" s="11">
        <v>8082.5342153299998</v>
      </c>
      <c r="O2460" s="12">
        <v>399.85788487000002</v>
      </c>
      <c r="P2460" s="6">
        <f t="shared" si="76"/>
        <v>1.2071569688736674</v>
      </c>
      <c r="Q2460" s="6">
        <f t="shared" si="77"/>
        <v>0.28943349103751492</v>
      </c>
    </row>
    <row r="2461" spans="1:17" x14ac:dyDescent="0.25">
      <c r="A2461" t="str">
        <f>IF(OR(AND(P2461&lt;&gt;"",P2461&gt;$P$5),AND(Q2461&lt;&gt;"",Q2461&gt;$P$5)),MAX(A$5:A2460)+1,"")</f>
        <v/>
      </c>
      <c r="B2461" s="7" t="s">
        <v>2454</v>
      </c>
      <c r="C2461" s="8" t="s">
        <v>5516</v>
      </c>
      <c r="D2461" s="11">
        <v>754.96953707</v>
      </c>
      <c r="E2461" s="11">
        <v>19.342184140000001</v>
      </c>
      <c r="F2461" s="11">
        <v>899.44682354999998</v>
      </c>
      <c r="G2461" s="11">
        <v>34.035680509999999</v>
      </c>
      <c r="H2461" s="11">
        <v>888.75852744000008</v>
      </c>
      <c r="I2461" s="11">
        <v>24.814098820000002</v>
      </c>
      <c r="J2461" s="11">
        <v>835.79543188000002</v>
      </c>
      <c r="K2461" s="11">
        <v>12.41982567</v>
      </c>
      <c r="L2461" s="11">
        <v>797.75996210000005</v>
      </c>
      <c r="M2461" s="11">
        <v>-14.67763875</v>
      </c>
      <c r="N2461" s="11">
        <v>839.79386964000003</v>
      </c>
      <c r="O2461" s="12">
        <v>-18.362731059999998</v>
      </c>
      <c r="P2461" s="6">
        <f t="shared" si="76"/>
        <v>2.1524187746778223E-2</v>
      </c>
      <c r="Q2461" s="6">
        <f t="shared" si="77"/>
        <v>-1.9896607626580782</v>
      </c>
    </row>
    <row r="2462" spans="1:17" x14ac:dyDescent="0.25">
      <c r="A2462" t="str">
        <f>IF(OR(AND(P2462&lt;&gt;"",P2462&gt;$P$5),AND(Q2462&lt;&gt;"",Q2462&gt;$P$5)),MAX(A$5:A2461)+1,"")</f>
        <v/>
      </c>
      <c r="B2462" s="7" t="s">
        <v>2455</v>
      </c>
      <c r="C2462" s="8" t="s">
        <v>5517</v>
      </c>
      <c r="D2462" s="11">
        <v>894.60150132000001</v>
      </c>
      <c r="E2462" s="11">
        <v>76.47881083</v>
      </c>
      <c r="F2462" s="11">
        <v>1269.21540869</v>
      </c>
      <c r="G2462" s="11">
        <v>195.20867405999999</v>
      </c>
      <c r="H2462" s="11">
        <v>1959.46152921</v>
      </c>
      <c r="I2462" s="11">
        <v>369.85761998000004</v>
      </c>
      <c r="J2462" s="11">
        <v>1418.59174429</v>
      </c>
      <c r="K2462" s="11">
        <v>11.774193800000001</v>
      </c>
      <c r="L2462" s="11">
        <v>1444.98326178</v>
      </c>
      <c r="M2462" s="11">
        <v>13.38935311</v>
      </c>
      <c r="N2462" s="11">
        <v>1156.13505943</v>
      </c>
      <c r="O2462" s="12">
        <v>7.1281226699999998</v>
      </c>
      <c r="P2462" s="6">
        <f t="shared" si="76"/>
        <v>5.2630112566736109E-2</v>
      </c>
      <c r="Q2462" s="6">
        <f t="shared" si="77"/>
        <v>-0.37786188686258537</v>
      </c>
    </row>
    <row r="2463" spans="1:17" x14ac:dyDescent="0.25">
      <c r="A2463">
        <f>IF(OR(AND(P2463&lt;&gt;"",P2463&gt;$P$5),AND(Q2463&lt;&gt;"",Q2463&gt;$P$5)),MAX(A$5:A2462)+1,"")</f>
        <v>853</v>
      </c>
      <c r="B2463" s="7" t="s">
        <v>2456</v>
      </c>
      <c r="C2463" s="8" t="s">
        <v>5518</v>
      </c>
      <c r="D2463" s="11">
        <v>862.61084187999995</v>
      </c>
      <c r="E2463" s="11">
        <v>419.26495491000003</v>
      </c>
      <c r="F2463" s="11">
        <v>1747.3119656400002</v>
      </c>
      <c r="G2463" s="11">
        <v>936.17100272000005</v>
      </c>
      <c r="H2463" s="11">
        <v>3363.1581839299997</v>
      </c>
      <c r="I2463" s="11">
        <v>810.04162321000001</v>
      </c>
      <c r="J2463" s="11">
        <v>3732.0673682900001</v>
      </c>
      <c r="K2463" s="11">
        <v>1035.9877295900001</v>
      </c>
      <c r="L2463" s="11">
        <v>4579.6650718299998</v>
      </c>
      <c r="M2463" s="11">
        <v>1462.3276466900002</v>
      </c>
      <c r="N2463" s="11">
        <v>4858.2538020900001</v>
      </c>
      <c r="O2463" s="12">
        <v>1694.5546629200001</v>
      </c>
      <c r="P2463" s="6">
        <f t="shared" si="76"/>
        <v>0.41297037842272921</v>
      </c>
      <c r="Q2463" s="6">
        <f t="shared" si="77"/>
        <v>0.322249477457492</v>
      </c>
    </row>
    <row r="2464" spans="1:17" x14ac:dyDescent="0.25">
      <c r="A2464">
        <f>IF(OR(AND(P2464&lt;&gt;"",P2464&gt;$P$5),AND(Q2464&lt;&gt;"",Q2464&gt;$P$5)),MAX(A$5:A2463)+1,"")</f>
        <v>854</v>
      </c>
      <c r="B2464" s="7" t="s">
        <v>2457</v>
      </c>
      <c r="C2464" s="8" t="s">
        <v>5519</v>
      </c>
      <c r="D2464" s="11">
        <v>31255.956618159998</v>
      </c>
      <c r="E2464" s="11">
        <v>500.70648891000002</v>
      </c>
      <c r="F2464" s="11">
        <v>36627.922130220002</v>
      </c>
      <c r="G2464" s="11">
        <v>527.63249960000007</v>
      </c>
      <c r="H2464" s="11">
        <v>39490.97683077</v>
      </c>
      <c r="I2464" s="11">
        <v>428.23375836000002</v>
      </c>
      <c r="J2464" s="11">
        <v>40234.648405259999</v>
      </c>
      <c r="K2464" s="11">
        <v>506.47175391000002</v>
      </c>
      <c r="L2464" s="11">
        <v>37926.720628339994</v>
      </c>
      <c r="M2464" s="11">
        <v>359.48423976999999</v>
      </c>
      <c r="N2464" s="11">
        <v>182360.07670451998</v>
      </c>
      <c r="O2464" s="12">
        <v>1384.53799555</v>
      </c>
      <c r="P2464" s="6">
        <f t="shared" si="76"/>
        <v>0.42298195949924899</v>
      </c>
      <c r="Q2464" s="6">
        <f t="shared" si="77"/>
        <v>0.22558752512295199</v>
      </c>
    </row>
    <row r="2465" spans="1:17" x14ac:dyDescent="0.25">
      <c r="A2465">
        <f>IF(OR(AND(P2465&lt;&gt;"",P2465&gt;$P$5),AND(Q2465&lt;&gt;"",Q2465&gt;$P$5)),MAX(A$5:A2464)+1,"")</f>
        <v>855</v>
      </c>
      <c r="B2465" s="7" t="s">
        <v>2458</v>
      </c>
      <c r="C2465" s="8" t="s">
        <v>5520</v>
      </c>
      <c r="D2465" s="11" t="e">
        <v>#VALUE!</v>
      </c>
      <c r="E2465" s="11">
        <v>883.01786921000007</v>
      </c>
      <c r="F2465" s="11">
        <v>52.025158990000001</v>
      </c>
      <c r="G2465" s="11">
        <v>4.4026614100000003</v>
      </c>
      <c r="H2465" s="11">
        <v>1538.67364385</v>
      </c>
      <c r="I2465" s="11">
        <v>722.24634958000001</v>
      </c>
      <c r="J2465" s="11">
        <v>1878.49156124</v>
      </c>
      <c r="K2465" s="11">
        <v>844.3151205800001</v>
      </c>
      <c r="L2465" s="11">
        <v>2831.8776548699998</v>
      </c>
      <c r="M2465" s="11">
        <v>1810.35646565</v>
      </c>
      <c r="N2465" s="11">
        <v>3277.8021598400001</v>
      </c>
      <c r="O2465" s="12">
        <v>2312.2704125700002</v>
      </c>
      <c r="P2465" s="6" t="str">
        <f t="shared" si="76"/>
        <v/>
      </c>
      <c r="Q2465" s="6">
        <f t="shared" si="77"/>
        <v>0.21231038635805688</v>
      </c>
    </row>
    <row r="2466" spans="1:17" x14ac:dyDescent="0.25">
      <c r="A2466">
        <f>IF(OR(AND(P2466&lt;&gt;"",P2466&gt;$P$5),AND(Q2466&lt;&gt;"",Q2466&gt;$P$5)),MAX(A$5:A2465)+1,"")</f>
        <v>856</v>
      </c>
      <c r="B2466" s="7" t="s">
        <v>2459</v>
      </c>
      <c r="C2466" s="8" t="s">
        <v>5521</v>
      </c>
      <c r="D2466" s="11">
        <v>28.927936420000002</v>
      </c>
      <c r="E2466" s="11">
        <v>2.7380305099999998</v>
      </c>
      <c r="F2466" s="11">
        <v>8.4690599999999987E-3</v>
      </c>
      <c r="G2466" s="11">
        <v>-21.880012149999999</v>
      </c>
      <c r="H2466" s="11">
        <v>1140.0037231600002</v>
      </c>
      <c r="I2466" s="11">
        <v>70.759525780000004</v>
      </c>
      <c r="J2466" s="11">
        <v>1297.6586706600001</v>
      </c>
      <c r="K2466" s="11">
        <v>84.751111499999993</v>
      </c>
      <c r="L2466" s="11">
        <v>1082.2275971400002</v>
      </c>
      <c r="M2466" s="11">
        <v>29.07775492</v>
      </c>
      <c r="N2466" s="11">
        <v>989.36547641999994</v>
      </c>
      <c r="O2466" s="12">
        <v>47.921644090000001</v>
      </c>
      <c r="P2466" s="6">
        <f t="shared" si="76"/>
        <v>1.0267858308120839</v>
      </c>
      <c r="Q2466" s="6">
        <f t="shared" si="77"/>
        <v>0.77263240898677221</v>
      </c>
    </row>
    <row r="2467" spans="1:17" x14ac:dyDescent="0.25">
      <c r="A2467">
        <f>IF(OR(AND(P2467&lt;&gt;"",P2467&gt;$P$5),AND(Q2467&lt;&gt;"",Q2467&gt;$P$5)),MAX(A$5:A2466)+1,"")</f>
        <v>857</v>
      </c>
      <c r="B2467" s="7" t="s">
        <v>2460</v>
      </c>
      <c r="C2467" s="8" t="s">
        <v>5522</v>
      </c>
      <c r="D2467" s="11">
        <v>1151.6163170299999</v>
      </c>
      <c r="E2467" s="11">
        <v>12.137333179999999</v>
      </c>
      <c r="F2467" s="11">
        <v>357.68981033</v>
      </c>
      <c r="G2467" s="11">
        <v>-517.71394031</v>
      </c>
      <c r="H2467" s="11">
        <v>248.69233802000002</v>
      </c>
      <c r="I2467" s="11">
        <v>-1722.4245773800001</v>
      </c>
      <c r="J2467" s="11">
        <v>239.59898524000002</v>
      </c>
      <c r="K2467" s="11">
        <v>74.795629900000009</v>
      </c>
      <c r="L2467" s="11">
        <v>159.55760213999997</v>
      </c>
      <c r="M2467" s="11">
        <v>-1024.3327793799999</v>
      </c>
      <c r="N2467" s="11">
        <v>234.89947165999999</v>
      </c>
      <c r="O2467" s="12">
        <v>50.215832470000002</v>
      </c>
      <c r="P2467" s="6">
        <f t="shared" si="76"/>
        <v>-0.27236288032165212</v>
      </c>
      <c r="Q2467" s="6">
        <f t="shared" si="77"/>
        <v>0.3284446942060788</v>
      </c>
    </row>
    <row r="2468" spans="1:17" x14ac:dyDescent="0.25">
      <c r="A2468">
        <f>IF(OR(AND(P2468&lt;&gt;"",P2468&gt;$P$5),AND(Q2468&lt;&gt;"",Q2468&gt;$P$5)),MAX(A$5:A2467)+1,"")</f>
        <v>858</v>
      </c>
      <c r="B2468" s="7" t="s">
        <v>2461</v>
      </c>
      <c r="C2468" s="8" t="s">
        <v>5523</v>
      </c>
      <c r="D2468" s="11">
        <v>2283.3121257800003</v>
      </c>
      <c r="E2468" s="11">
        <v>162.01835205</v>
      </c>
      <c r="F2468" s="11">
        <v>2008.8246064699999</v>
      </c>
      <c r="G2468" s="11">
        <v>127.01827865999999</v>
      </c>
      <c r="H2468" s="11">
        <v>2109.8552690900001</v>
      </c>
      <c r="I2468" s="11">
        <v>151.16127145999999</v>
      </c>
      <c r="J2468" s="11">
        <v>2534.4715834200001</v>
      </c>
      <c r="K2468" s="11">
        <v>161.33162113</v>
      </c>
      <c r="L2468" s="11">
        <v>4526.3968459999996</v>
      </c>
      <c r="M2468" s="11">
        <v>164.42104664999999</v>
      </c>
      <c r="N2468" s="11">
        <v>12387.285125389999</v>
      </c>
      <c r="O2468" s="12">
        <v>510.27158066999999</v>
      </c>
      <c r="P2468" s="6">
        <f t="shared" si="76"/>
        <v>0.40243315445017847</v>
      </c>
      <c r="Q2468" s="6">
        <f t="shared" si="77"/>
        <v>0.25790381464121448</v>
      </c>
    </row>
    <row r="2469" spans="1:17" x14ac:dyDescent="0.25">
      <c r="A2469" t="str">
        <f>IF(OR(AND(P2469&lt;&gt;"",P2469&gt;$P$5),AND(Q2469&lt;&gt;"",Q2469&gt;$P$5)),MAX(A$5:A2468)+1,"")</f>
        <v/>
      </c>
      <c r="B2469" s="7" t="s">
        <v>2462</v>
      </c>
      <c r="C2469" s="8" t="s">
        <v>5524</v>
      </c>
      <c r="D2469" s="11">
        <v>2089.94278691</v>
      </c>
      <c r="E2469" s="11">
        <v>279.78594505000001</v>
      </c>
      <c r="F2469" s="11">
        <v>2135.4264963000001</v>
      </c>
      <c r="G2469" s="11">
        <v>168.10574700999999</v>
      </c>
      <c r="H2469" s="11">
        <v>1367.9861923199999</v>
      </c>
      <c r="I2469" s="11">
        <v>9.6170328499999993</v>
      </c>
      <c r="J2469" s="11">
        <v>1150.0322939100001</v>
      </c>
      <c r="K2469" s="11">
        <v>-216.23634779</v>
      </c>
      <c r="L2469" s="11">
        <v>1164.93228383</v>
      </c>
      <c r="M2469" s="11">
        <v>-180.21593469999999</v>
      </c>
      <c r="N2469" s="11">
        <v>883.96449744000006</v>
      </c>
      <c r="O2469" s="12">
        <v>-527.03045974999998</v>
      </c>
      <c r="P2469" s="6">
        <f t="shared" si="76"/>
        <v>-0.15810082272838477</v>
      </c>
      <c r="Q2469" s="6">
        <f t="shared" si="77"/>
        <v>-2.1350159495297119</v>
      </c>
    </row>
    <row r="2470" spans="1:17" x14ac:dyDescent="0.25">
      <c r="A2470">
        <f>IF(OR(AND(P2470&lt;&gt;"",P2470&gt;$P$5),AND(Q2470&lt;&gt;"",Q2470&gt;$P$5)),MAX(A$5:A2469)+1,"")</f>
        <v>859</v>
      </c>
      <c r="B2470" s="7" t="s">
        <v>2463</v>
      </c>
      <c r="C2470" s="8" t="s">
        <v>5525</v>
      </c>
      <c r="D2470" s="11">
        <v>231.38454525</v>
      </c>
      <c r="E2470" s="11">
        <v>20.854233699999998</v>
      </c>
      <c r="F2470" s="11">
        <v>338.69109499000001</v>
      </c>
      <c r="G2470" s="11">
        <v>27.325632850000002</v>
      </c>
      <c r="H2470" s="11">
        <v>1369.41532925</v>
      </c>
      <c r="I2470" s="11">
        <v>15.495767820000001</v>
      </c>
      <c r="J2470" s="11">
        <v>2037.57137115</v>
      </c>
      <c r="K2470" s="11">
        <v>106.10631384999999</v>
      </c>
      <c r="L2470" s="11">
        <v>3347.9577887700002</v>
      </c>
      <c r="M2470" s="11">
        <v>150.19364505000001</v>
      </c>
      <c r="N2470" s="11">
        <v>6661.9977228900007</v>
      </c>
      <c r="O2470" s="12">
        <v>138.45452279</v>
      </c>
      <c r="P2470" s="6">
        <f t="shared" si="76"/>
        <v>0.95818638380502108</v>
      </c>
      <c r="Q2470" s="6">
        <f t="shared" si="77"/>
        <v>0.4602344232811908</v>
      </c>
    </row>
    <row r="2471" spans="1:17" x14ac:dyDescent="0.25">
      <c r="A2471" t="str">
        <f>IF(OR(AND(P2471&lt;&gt;"",P2471&gt;$P$5),AND(Q2471&lt;&gt;"",Q2471&gt;$P$5)),MAX(A$5:A2470)+1,"")</f>
        <v/>
      </c>
      <c r="B2471" s="7" t="s">
        <v>2464</v>
      </c>
      <c r="C2471" s="8" t="s">
        <v>5526</v>
      </c>
      <c r="D2471" s="11">
        <v>1857.68803804</v>
      </c>
      <c r="E2471" s="11">
        <v>97.599469159999998</v>
      </c>
      <c r="F2471" s="11">
        <v>2300.2461875700001</v>
      </c>
      <c r="G2471" s="11">
        <v>58.337815259999999</v>
      </c>
      <c r="H2471" s="11">
        <v>2641.49933229</v>
      </c>
      <c r="I2471" s="11">
        <v>64.41844442</v>
      </c>
      <c r="J2471" s="11">
        <v>2895.1138573499998</v>
      </c>
      <c r="K2471" s="11">
        <v>16.96559761</v>
      </c>
      <c r="L2471" s="11">
        <v>2497.4809162900001</v>
      </c>
      <c r="M2471" s="11">
        <v>16.258210399999999</v>
      </c>
      <c r="N2471" s="11">
        <v>2366.5555893800001</v>
      </c>
      <c r="O2471" s="12">
        <v>27.678544079999998</v>
      </c>
      <c r="P2471" s="6">
        <f t="shared" si="76"/>
        <v>4.961199487711343E-2</v>
      </c>
      <c r="Q2471" s="6">
        <f t="shared" si="77"/>
        <v>-0.22278860864772565</v>
      </c>
    </row>
    <row r="2472" spans="1:17" x14ac:dyDescent="0.25">
      <c r="A2472">
        <f>IF(OR(AND(P2472&lt;&gt;"",P2472&gt;$P$5),AND(Q2472&lt;&gt;"",Q2472&gt;$P$5)),MAX(A$5:A2471)+1,"")</f>
        <v>860</v>
      </c>
      <c r="B2472" s="7" t="s">
        <v>2465</v>
      </c>
      <c r="C2472" s="8" t="s">
        <v>5527</v>
      </c>
      <c r="D2472" s="11">
        <v>15337.62718605</v>
      </c>
      <c r="E2472" s="11">
        <v>9.3736439899999997</v>
      </c>
      <c r="F2472" s="11">
        <v>17171.694216650001</v>
      </c>
      <c r="G2472" s="11">
        <v>-182.61673408000001</v>
      </c>
      <c r="H2472" s="11">
        <v>18024.22036766</v>
      </c>
      <c r="I2472" s="11">
        <v>10.820432519999999</v>
      </c>
      <c r="J2472" s="11">
        <v>18737.790381040002</v>
      </c>
      <c r="K2472" s="11">
        <v>38.680653100000001</v>
      </c>
      <c r="L2472" s="11">
        <v>22075.78080814</v>
      </c>
      <c r="M2472" s="11">
        <v>128.88014609000001</v>
      </c>
      <c r="N2472" s="11">
        <v>24813.08731802</v>
      </c>
      <c r="O2472" s="12">
        <v>156.7244618</v>
      </c>
      <c r="P2472" s="6">
        <f t="shared" si="76"/>
        <v>0.1009929177787483</v>
      </c>
      <c r="Q2472" s="6">
        <f t="shared" si="77"/>
        <v>0.75648993850404911</v>
      </c>
    </row>
    <row r="2473" spans="1:17" x14ac:dyDescent="0.25">
      <c r="A2473" t="str">
        <f>IF(OR(AND(P2473&lt;&gt;"",P2473&gt;$P$5),AND(Q2473&lt;&gt;"",Q2473&gt;$P$5)),MAX(A$5:A2472)+1,"")</f>
        <v/>
      </c>
      <c r="B2473" s="7" t="s">
        <v>2466</v>
      </c>
      <c r="C2473" s="8" t="s">
        <v>5528</v>
      </c>
      <c r="D2473" s="11">
        <v>377.93009007999996</v>
      </c>
      <c r="E2473" s="11">
        <v>34.809599499999997</v>
      </c>
      <c r="F2473" s="11">
        <v>421.91482030999998</v>
      </c>
      <c r="G2473" s="11">
        <v>31.17797461</v>
      </c>
      <c r="H2473" s="11">
        <v>512.74128312999994</v>
      </c>
      <c r="I2473" s="11">
        <v>11.57599823</v>
      </c>
      <c r="J2473" s="11">
        <v>569.94225687999995</v>
      </c>
      <c r="K2473" s="11">
        <v>22.688027870000003</v>
      </c>
      <c r="L2473" s="11">
        <v>427.01430677999997</v>
      </c>
      <c r="M2473" s="11">
        <v>7.4296446500000002</v>
      </c>
      <c r="N2473" s="11">
        <v>327.82154176999995</v>
      </c>
      <c r="O2473" s="12">
        <v>-36.258051619999996</v>
      </c>
      <c r="P2473" s="6">
        <f t="shared" si="76"/>
        <v>-2.8047136712144205E-2</v>
      </c>
      <c r="Q2473" s="6">
        <f t="shared" si="77"/>
        <v>-2.0081869863427801</v>
      </c>
    </row>
    <row r="2474" spans="1:17" x14ac:dyDescent="0.25">
      <c r="A2474">
        <f>IF(OR(AND(P2474&lt;&gt;"",P2474&gt;$P$5),AND(Q2474&lt;&gt;"",Q2474&gt;$P$5)),MAX(A$5:A2473)+1,"")</f>
        <v>861</v>
      </c>
      <c r="B2474" s="7" t="s">
        <v>2467</v>
      </c>
      <c r="C2474" s="8" t="s">
        <v>5529</v>
      </c>
      <c r="D2474" s="11">
        <v>0.22575640999999999</v>
      </c>
      <c r="E2474" s="11">
        <v>-49.91905551</v>
      </c>
      <c r="F2474" s="11">
        <v>3.8732030800000001</v>
      </c>
      <c r="G2474" s="11">
        <v>14.233260710000001</v>
      </c>
      <c r="H2474" s="11">
        <v>120.42432698</v>
      </c>
      <c r="I2474" s="11">
        <v>5.5459616900000004</v>
      </c>
      <c r="J2474" s="11">
        <v>53.475412429999999</v>
      </c>
      <c r="K2474" s="11">
        <v>-27.31273633</v>
      </c>
      <c r="L2474" s="11">
        <v>10.61618533</v>
      </c>
      <c r="M2474" s="11">
        <v>-47.805249709999998</v>
      </c>
      <c r="N2474" s="11">
        <v>766.85432567999999</v>
      </c>
      <c r="O2474" s="12">
        <v>137.81606380000002</v>
      </c>
      <c r="P2474" s="6">
        <f t="shared" si="76"/>
        <v>4.084105526769009</v>
      </c>
      <c r="Q2474" s="6" t="str">
        <f t="shared" si="77"/>
        <v/>
      </c>
    </row>
    <row r="2475" spans="1:17" x14ac:dyDescent="0.25">
      <c r="A2475" t="str">
        <f>IF(OR(AND(P2475&lt;&gt;"",P2475&gt;$P$5),AND(Q2475&lt;&gt;"",Q2475&gt;$P$5)),MAX(A$5:A2474)+1,"")</f>
        <v/>
      </c>
      <c r="B2475" s="7" t="s">
        <v>2468</v>
      </c>
      <c r="C2475" s="8" t="s">
        <v>5530</v>
      </c>
      <c r="D2475" s="11">
        <v>1109.9946614999999</v>
      </c>
      <c r="E2475" s="11">
        <v>185.95464994</v>
      </c>
      <c r="F2475" s="11">
        <v>1711.19328101</v>
      </c>
      <c r="G2475" s="11">
        <v>234.37293381000001</v>
      </c>
      <c r="H2475" s="11">
        <v>1744.7490779899999</v>
      </c>
      <c r="I2475" s="11">
        <v>75.780230989999993</v>
      </c>
      <c r="J2475" s="11">
        <v>1616.1519679999999</v>
      </c>
      <c r="K2475" s="11">
        <v>227.60902235</v>
      </c>
      <c r="L2475" s="11">
        <v>1829.3800926600002</v>
      </c>
      <c r="M2475" s="11">
        <v>151.35463734999999</v>
      </c>
      <c r="N2475" s="11">
        <v>1064.4762142899999</v>
      </c>
      <c r="O2475" s="12">
        <v>-74.782975969999995</v>
      </c>
      <c r="P2475" s="6">
        <f t="shared" si="76"/>
        <v>-8.3395008638555979E-3</v>
      </c>
      <c r="Q2475" s="6">
        <f t="shared" si="77"/>
        <v>-1.8334492118234165</v>
      </c>
    </row>
    <row r="2476" spans="1:17" x14ac:dyDescent="0.25">
      <c r="A2476" t="str">
        <f>IF(OR(AND(P2476&lt;&gt;"",P2476&gt;$P$5),AND(Q2476&lt;&gt;"",Q2476&gt;$P$5)),MAX(A$5:A2475)+1,"")</f>
        <v/>
      </c>
      <c r="B2476" s="7" t="s">
        <v>2469</v>
      </c>
      <c r="C2476" s="8" t="s">
        <v>5531</v>
      </c>
      <c r="D2476" s="11">
        <v>11483.438027729999</v>
      </c>
      <c r="E2476" s="11">
        <v>803.27745448000007</v>
      </c>
      <c r="F2476" s="11">
        <v>12723.11248003</v>
      </c>
      <c r="G2476" s="11">
        <v>929.90348245000007</v>
      </c>
      <c r="H2476" s="11">
        <v>13493.34618255</v>
      </c>
      <c r="I2476" s="11">
        <v>1004.10684078</v>
      </c>
      <c r="J2476" s="11">
        <v>16626.05218825</v>
      </c>
      <c r="K2476" s="11">
        <v>1067.4319821199999</v>
      </c>
      <c r="L2476" s="11">
        <v>25528.29881805</v>
      </c>
      <c r="M2476" s="11">
        <v>1151.9125098</v>
      </c>
      <c r="N2476" s="11">
        <v>15402.41682253</v>
      </c>
      <c r="O2476" s="12">
        <v>1225.38741607</v>
      </c>
      <c r="P2476" s="6">
        <f t="shared" si="76"/>
        <v>6.0482211894330451E-2</v>
      </c>
      <c r="Q2476" s="6">
        <f t="shared" si="77"/>
        <v>8.8131963290160487E-2</v>
      </c>
    </row>
    <row r="2477" spans="1:17" x14ac:dyDescent="0.25">
      <c r="A2477" t="str">
        <f>IF(OR(AND(P2477&lt;&gt;"",P2477&gt;$P$5),AND(Q2477&lt;&gt;"",Q2477&gt;$P$5)),MAX(A$5:A2476)+1,"")</f>
        <v/>
      </c>
      <c r="B2477" s="7" t="s">
        <v>2470</v>
      </c>
      <c r="C2477" s="8" t="s">
        <v>5532</v>
      </c>
      <c r="D2477" s="11">
        <v>4937.6964399999997</v>
      </c>
      <c r="E2477" s="11">
        <v>484.67517800000002</v>
      </c>
      <c r="F2477" s="11">
        <v>5751.2493299999996</v>
      </c>
      <c r="G2477" s="11">
        <v>417.06898000000001</v>
      </c>
      <c r="H2477" s="11">
        <v>6960.1950109999998</v>
      </c>
      <c r="I2477" s="11">
        <v>456.31392599999998</v>
      </c>
      <c r="J2477" s="11">
        <v>7452.7532330000004</v>
      </c>
      <c r="K2477" s="11">
        <v>410.93874899999997</v>
      </c>
      <c r="L2477" s="11">
        <v>7796.3312820000001</v>
      </c>
      <c r="M2477" s="11">
        <v>255.69200599999999</v>
      </c>
      <c r="N2477" s="11">
        <v>7751.691683</v>
      </c>
      <c r="O2477" s="12">
        <v>386.35718800000001</v>
      </c>
      <c r="P2477" s="6">
        <f t="shared" si="76"/>
        <v>9.4395807808072218E-2</v>
      </c>
      <c r="Q2477" s="6">
        <f t="shared" si="77"/>
        <v>-4.4330680886140006E-2</v>
      </c>
    </row>
    <row r="2478" spans="1:17" x14ac:dyDescent="0.25">
      <c r="A2478" t="str">
        <f>IF(OR(AND(P2478&lt;&gt;"",P2478&gt;$P$5),AND(Q2478&lt;&gt;"",Q2478&gt;$P$5)),MAX(A$5:A2477)+1,"")</f>
        <v/>
      </c>
      <c r="B2478" s="7" t="s">
        <v>2471</v>
      </c>
      <c r="C2478" s="8" t="s">
        <v>5533</v>
      </c>
      <c r="D2478" s="11">
        <v>667.23386440000002</v>
      </c>
      <c r="E2478" s="11">
        <v>12.51192941</v>
      </c>
      <c r="F2478" s="11">
        <v>665.33264372000008</v>
      </c>
      <c r="G2478" s="11">
        <v>-34.51244183</v>
      </c>
      <c r="H2478" s="11">
        <v>670.37379651000003</v>
      </c>
      <c r="I2478" s="11">
        <v>2.8160689199999998</v>
      </c>
      <c r="J2478" s="11">
        <v>674.50024057000007</v>
      </c>
      <c r="K2478" s="11">
        <v>4.1516187899999997</v>
      </c>
      <c r="L2478" s="11">
        <v>694.42523159000007</v>
      </c>
      <c r="M2478" s="11">
        <v>9.67596451</v>
      </c>
      <c r="N2478" s="11">
        <v>684.37398622000001</v>
      </c>
      <c r="O2478" s="12">
        <v>10.641392550000001</v>
      </c>
      <c r="P2478" s="6">
        <f t="shared" si="76"/>
        <v>5.0856735447863954E-3</v>
      </c>
      <c r="Q2478" s="6">
        <f t="shared" si="77"/>
        <v>-3.1867419326794266E-2</v>
      </c>
    </row>
    <row r="2479" spans="1:17" x14ac:dyDescent="0.25">
      <c r="A2479" t="str">
        <f>IF(OR(AND(P2479&lt;&gt;"",P2479&gt;$P$5),AND(Q2479&lt;&gt;"",Q2479&gt;$P$5)),MAX(A$5:A2478)+1,"")</f>
        <v/>
      </c>
      <c r="B2479" s="7" t="s">
        <v>2472</v>
      </c>
      <c r="C2479" s="8" t="s">
        <v>5534</v>
      </c>
      <c r="D2479" s="11">
        <v>2986.75168072</v>
      </c>
      <c r="E2479" s="11">
        <v>491.32810179000001</v>
      </c>
      <c r="F2479" s="11">
        <v>3625.4216303400003</v>
      </c>
      <c r="G2479" s="11">
        <v>332.48826300000002</v>
      </c>
      <c r="H2479" s="11">
        <v>4248.2247681099998</v>
      </c>
      <c r="I2479" s="11">
        <v>173.54342088999999</v>
      </c>
      <c r="J2479" s="11">
        <v>5813.0255945200006</v>
      </c>
      <c r="K2479" s="11">
        <v>464.70010414999996</v>
      </c>
      <c r="L2479" s="11">
        <v>6146.9744084599997</v>
      </c>
      <c r="M2479" s="11">
        <v>561.9038612999999</v>
      </c>
      <c r="N2479" s="11">
        <v>4842.5415814799999</v>
      </c>
      <c r="O2479" s="12">
        <v>179.22387108000001</v>
      </c>
      <c r="P2479" s="6">
        <f t="shared" si="76"/>
        <v>0.10147551707738178</v>
      </c>
      <c r="Q2479" s="6">
        <f t="shared" si="77"/>
        <v>-0.18265605476463853</v>
      </c>
    </row>
    <row r="2480" spans="1:17" x14ac:dyDescent="0.25">
      <c r="A2480" t="str">
        <f>IF(OR(AND(P2480&lt;&gt;"",P2480&gt;$P$5),AND(Q2480&lt;&gt;"",Q2480&gt;$P$5)),MAX(A$5:A2479)+1,"")</f>
        <v/>
      </c>
      <c r="B2480" s="7" t="s">
        <v>2473</v>
      </c>
      <c r="C2480" s="8" t="s">
        <v>5535</v>
      </c>
      <c r="D2480" s="11">
        <v>696.56425195000008</v>
      </c>
      <c r="E2480" s="11">
        <v>41.038765670000004</v>
      </c>
      <c r="F2480" s="11">
        <v>1209.8368888599998</v>
      </c>
      <c r="G2480" s="11">
        <v>75.539094840000004</v>
      </c>
      <c r="H2480" s="11">
        <v>1118.86982005</v>
      </c>
      <c r="I2480" s="11">
        <v>20.465356270000001</v>
      </c>
      <c r="J2480" s="11">
        <v>1181.7096964699999</v>
      </c>
      <c r="K2480" s="11">
        <v>2.9916975499999996</v>
      </c>
      <c r="L2480" s="11">
        <v>1108.87013226</v>
      </c>
      <c r="M2480" s="11">
        <v>-233.62537165000001</v>
      </c>
      <c r="N2480" s="11">
        <v>808.80522213999996</v>
      </c>
      <c r="O2480" s="12">
        <v>-405.98272614000001</v>
      </c>
      <c r="P2480" s="6">
        <f t="shared" si="76"/>
        <v>3.0330492340223669E-2</v>
      </c>
      <c r="Q2480" s="6">
        <f t="shared" si="77"/>
        <v>-2.5814761730735185</v>
      </c>
    </row>
    <row r="2481" spans="1:17" x14ac:dyDescent="0.25">
      <c r="A2481" t="str">
        <f>IF(OR(AND(P2481&lt;&gt;"",P2481&gt;$P$5),AND(Q2481&lt;&gt;"",Q2481&gt;$P$5)),MAX(A$5:A2480)+1,"")</f>
        <v/>
      </c>
      <c r="B2481" s="7" t="s">
        <v>2474</v>
      </c>
      <c r="C2481" s="8" t="s">
        <v>5536</v>
      </c>
      <c r="D2481" s="11">
        <v>1325.55428542</v>
      </c>
      <c r="E2481" s="11">
        <v>1102.11438602</v>
      </c>
      <c r="F2481" s="11">
        <v>1597.62015539</v>
      </c>
      <c r="G2481" s="11">
        <v>-246.62467181</v>
      </c>
      <c r="H2481" s="11">
        <v>1480.6743140799999</v>
      </c>
      <c r="I2481" s="11">
        <v>77.914647410000001</v>
      </c>
      <c r="J2481" s="11">
        <v>1935.40525617</v>
      </c>
      <c r="K2481" s="11">
        <v>-159.65016119000001</v>
      </c>
      <c r="L2481" s="11">
        <v>1407.8254115999998</v>
      </c>
      <c r="M2481" s="11">
        <v>-311.96832339999997</v>
      </c>
      <c r="N2481" s="11">
        <v>600.02606610999999</v>
      </c>
      <c r="O2481" s="12">
        <v>244.44958822000001</v>
      </c>
      <c r="P2481" s="6">
        <f t="shared" si="76"/>
        <v>-0.14659630317137173</v>
      </c>
      <c r="Q2481" s="6">
        <f t="shared" si="77"/>
        <v>-0.26006677672783374</v>
      </c>
    </row>
    <row r="2482" spans="1:17" x14ac:dyDescent="0.25">
      <c r="A2482">
        <f>IF(OR(AND(P2482&lt;&gt;"",P2482&gt;$P$5),AND(Q2482&lt;&gt;"",Q2482&gt;$P$5)),MAX(A$5:A2481)+1,"")</f>
        <v>862</v>
      </c>
      <c r="B2482" s="7" t="s">
        <v>2475</v>
      </c>
      <c r="C2482" s="8" t="s">
        <v>5537</v>
      </c>
      <c r="D2482" s="11">
        <v>2992.8582125200001</v>
      </c>
      <c r="E2482" s="11">
        <v>39.73274266</v>
      </c>
      <c r="F2482" s="11">
        <v>11688.022114610001</v>
      </c>
      <c r="G2482" s="11">
        <v>345.67431847</v>
      </c>
      <c r="H2482" s="11">
        <v>12225.433116910001</v>
      </c>
      <c r="I2482" s="11">
        <v>397.92978604000001</v>
      </c>
      <c r="J2482" s="11">
        <v>12067.08169811</v>
      </c>
      <c r="K2482" s="11">
        <v>329.18492355000001</v>
      </c>
      <c r="L2482" s="11">
        <v>11814.66587775</v>
      </c>
      <c r="M2482" s="11">
        <v>334.76005961999999</v>
      </c>
      <c r="N2482" s="11">
        <v>10935.864225899999</v>
      </c>
      <c r="O2482" s="12">
        <v>344.30785660000004</v>
      </c>
      <c r="P2482" s="6">
        <f t="shared" si="76"/>
        <v>0.29584600278515372</v>
      </c>
      <c r="Q2482" s="6">
        <f t="shared" si="77"/>
        <v>0.54013814638160706</v>
      </c>
    </row>
    <row r="2483" spans="1:17" x14ac:dyDescent="0.25">
      <c r="A2483" t="str">
        <f>IF(OR(AND(P2483&lt;&gt;"",P2483&gt;$P$5),AND(Q2483&lt;&gt;"",Q2483&gt;$P$5)),MAX(A$5:A2482)+1,"")</f>
        <v/>
      </c>
      <c r="B2483" s="7" t="s">
        <v>2476</v>
      </c>
      <c r="C2483" s="8" t="s">
        <v>5538</v>
      </c>
      <c r="D2483" s="11">
        <v>3130.43077558</v>
      </c>
      <c r="E2483" s="11">
        <v>339.02117426000001</v>
      </c>
      <c r="F2483" s="11">
        <v>3896.2055682600003</v>
      </c>
      <c r="G2483" s="11">
        <v>638.07585840999991</v>
      </c>
      <c r="H2483" s="11">
        <v>5186.5652804700003</v>
      </c>
      <c r="I2483" s="11">
        <v>348.15374360000004</v>
      </c>
      <c r="J2483" s="11">
        <v>5085.00175666</v>
      </c>
      <c r="K2483" s="11">
        <v>406.54289073000001</v>
      </c>
      <c r="L2483" s="11">
        <v>5286.9190513999993</v>
      </c>
      <c r="M2483" s="11">
        <v>111.84792265999999</v>
      </c>
      <c r="N2483" s="11">
        <v>2746.4933768400001</v>
      </c>
      <c r="O2483" s="12">
        <v>-1158.4301544300001</v>
      </c>
      <c r="P2483" s="6">
        <f t="shared" si="76"/>
        <v>-2.5829687846046112E-2</v>
      </c>
      <c r="Q2483" s="6">
        <f t="shared" si="77"/>
        <v>-2.2785820586239129</v>
      </c>
    </row>
    <row r="2484" spans="1:17" x14ac:dyDescent="0.25">
      <c r="A2484" t="str">
        <f>IF(OR(AND(P2484&lt;&gt;"",P2484&gt;$P$5),AND(Q2484&lt;&gt;"",Q2484&gt;$P$5)),MAX(A$5:A2483)+1,"")</f>
        <v/>
      </c>
      <c r="B2484" s="7" t="s">
        <v>2477</v>
      </c>
      <c r="C2484" s="8" t="s">
        <v>5539</v>
      </c>
      <c r="D2484" s="11">
        <v>6590.42133947</v>
      </c>
      <c r="E2484" s="11">
        <v>185.02263380000002</v>
      </c>
      <c r="F2484" s="11">
        <v>8756.0592684099993</v>
      </c>
      <c r="G2484" s="11">
        <v>18.339326660000001</v>
      </c>
      <c r="H2484" s="11">
        <v>7139.1845128100003</v>
      </c>
      <c r="I2484" s="11">
        <v>-1170.7564659899999</v>
      </c>
      <c r="J2484" s="11">
        <v>8474.0096923199999</v>
      </c>
      <c r="K2484" s="11">
        <v>38.565513509999995</v>
      </c>
      <c r="L2484" s="11">
        <v>6623.4636165600004</v>
      </c>
      <c r="M2484" s="11">
        <v>-1047.8252599500001</v>
      </c>
      <c r="N2484" s="11">
        <v>2790.9080545100001</v>
      </c>
      <c r="O2484" s="12">
        <v>-2600.3318101300001</v>
      </c>
      <c r="P2484" s="6">
        <f t="shared" si="76"/>
        <v>-0.15789456632881338</v>
      </c>
      <c r="Q2484" s="6">
        <f t="shared" si="77"/>
        <v>-2.6965270242649826</v>
      </c>
    </row>
    <row r="2485" spans="1:17" x14ac:dyDescent="0.25">
      <c r="A2485" t="str">
        <f>IF(OR(AND(P2485&lt;&gt;"",P2485&gt;$P$5),AND(Q2485&lt;&gt;"",Q2485&gt;$P$5)),MAX(A$5:A2484)+1,"")</f>
        <v/>
      </c>
      <c r="B2485" s="7" t="s">
        <v>2478</v>
      </c>
      <c r="C2485" s="8" t="s">
        <v>5540</v>
      </c>
      <c r="D2485" s="11">
        <v>8219.3054639999991</v>
      </c>
      <c r="E2485" s="11">
        <v>43.787405460000002</v>
      </c>
      <c r="F2485" s="11">
        <v>9738.5438111399999</v>
      </c>
      <c r="G2485" s="11">
        <v>8.2435140899999997</v>
      </c>
      <c r="H2485" s="11">
        <v>10737.835270200001</v>
      </c>
      <c r="I2485" s="11">
        <v>-461.07002808999999</v>
      </c>
      <c r="J2485" s="11">
        <v>10237.92199149</v>
      </c>
      <c r="K2485" s="11">
        <v>14.25136618</v>
      </c>
      <c r="L2485" s="11">
        <v>9829.3835416399997</v>
      </c>
      <c r="M2485" s="11">
        <v>147.10301741000001</v>
      </c>
      <c r="N2485" s="11">
        <v>9200.7296912900001</v>
      </c>
      <c r="O2485" s="12">
        <v>23.395857670000002</v>
      </c>
      <c r="P2485" s="6">
        <f t="shared" si="76"/>
        <v>2.281580461964694E-2</v>
      </c>
      <c r="Q2485" s="6">
        <f t="shared" si="77"/>
        <v>-0.11781848875225776</v>
      </c>
    </row>
    <row r="2486" spans="1:17" x14ac:dyDescent="0.25">
      <c r="A2486" t="str">
        <f>IF(OR(AND(P2486&lt;&gt;"",P2486&gt;$P$5),AND(Q2486&lt;&gt;"",Q2486&gt;$P$5)),MAX(A$5:A2485)+1,"")</f>
        <v/>
      </c>
      <c r="B2486" s="7" t="s">
        <v>2479</v>
      </c>
      <c r="C2486" s="8" t="s">
        <v>5541</v>
      </c>
      <c r="D2486" s="11">
        <v>452.62270676999998</v>
      </c>
      <c r="E2486" s="11">
        <v>15.69263767</v>
      </c>
      <c r="F2486" s="11">
        <v>810.17834876999996</v>
      </c>
      <c r="G2486" s="11">
        <v>18.23400165</v>
      </c>
      <c r="H2486" s="11">
        <v>845.01737921000006</v>
      </c>
      <c r="I2486" s="11">
        <v>18.5328853</v>
      </c>
      <c r="J2486" s="11">
        <v>495.64710092000001</v>
      </c>
      <c r="K2486" s="11">
        <v>14.17016757</v>
      </c>
      <c r="L2486" s="11">
        <v>529.14763076999998</v>
      </c>
      <c r="M2486" s="11">
        <v>7.5522578899999999</v>
      </c>
      <c r="N2486" s="11">
        <v>570.70132590000003</v>
      </c>
      <c r="O2486" s="12">
        <v>27.718525890000002</v>
      </c>
      <c r="P2486" s="6">
        <f t="shared" si="76"/>
        <v>4.7452912831801974E-2</v>
      </c>
      <c r="Q2486" s="6">
        <f t="shared" si="77"/>
        <v>0.12050767744360247</v>
      </c>
    </row>
    <row r="2487" spans="1:17" x14ac:dyDescent="0.25">
      <c r="A2487">
        <f>IF(OR(AND(P2487&lt;&gt;"",P2487&gt;$P$5),AND(Q2487&lt;&gt;"",Q2487&gt;$P$5)),MAX(A$5:A2486)+1,"")</f>
        <v>863</v>
      </c>
      <c r="B2487" s="7" t="s">
        <v>2480</v>
      </c>
      <c r="C2487" s="8" t="s">
        <v>5542</v>
      </c>
      <c r="D2487" s="11">
        <v>538.16389047999996</v>
      </c>
      <c r="E2487" s="11">
        <v>242.53532978000001</v>
      </c>
      <c r="F2487" s="11">
        <v>626.08630414999993</v>
      </c>
      <c r="G2487" s="11">
        <v>46.740408289999998</v>
      </c>
      <c r="H2487" s="11">
        <v>723.61262707000003</v>
      </c>
      <c r="I2487" s="11">
        <v>52.099428450000005</v>
      </c>
      <c r="J2487" s="11">
        <v>2115.4164539200001</v>
      </c>
      <c r="K2487" s="11">
        <v>90.936113779999999</v>
      </c>
      <c r="L2487" s="11">
        <v>2264.8044413800003</v>
      </c>
      <c r="M2487" s="11">
        <v>114.82144088</v>
      </c>
      <c r="N2487" s="11">
        <v>2667.1664257699999</v>
      </c>
      <c r="O2487" s="12">
        <v>170.34464762000002</v>
      </c>
      <c r="P2487" s="6">
        <f t="shared" si="76"/>
        <v>0.37729544843763896</v>
      </c>
      <c r="Q2487" s="6">
        <f t="shared" si="77"/>
        <v>-6.8225767243951463E-2</v>
      </c>
    </row>
    <row r="2488" spans="1:17" x14ac:dyDescent="0.25">
      <c r="A2488" t="str">
        <f>IF(OR(AND(P2488&lt;&gt;"",P2488&gt;$P$5),AND(Q2488&lt;&gt;"",Q2488&gt;$P$5)),MAX(A$5:A2487)+1,"")</f>
        <v/>
      </c>
      <c r="B2488" s="7" t="s">
        <v>2481</v>
      </c>
      <c r="C2488" s="8" t="s">
        <v>5543</v>
      </c>
      <c r="D2488" s="11">
        <v>21212.744876000001</v>
      </c>
      <c r="E2488" s="11">
        <v>527.24788007999996</v>
      </c>
      <c r="F2488" s="11">
        <v>25011.51184716</v>
      </c>
      <c r="G2488" s="11">
        <v>604.69835867999996</v>
      </c>
      <c r="H2488" s="11">
        <v>28116.697617689999</v>
      </c>
      <c r="I2488" s="11">
        <v>697.13424222000003</v>
      </c>
      <c r="J2488" s="11">
        <v>30189.995831910001</v>
      </c>
      <c r="K2488" s="11">
        <v>806.01236833000007</v>
      </c>
      <c r="L2488" s="11">
        <v>30140.059758979998</v>
      </c>
      <c r="M2488" s="11">
        <v>491.66368175000002</v>
      </c>
      <c r="N2488" s="11">
        <v>30079.377071430001</v>
      </c>
      <c r="O2488" s="12">
        <v>367.36516700999999</v>
      </c>
      <c r="P2488" s="6">
        <f t="shared" si="76"/>
        <v>7.2344660969160479E-2</v>
      </c>
      <c r="Q2488" s="6">
        <f t="shared" si="77"/>
        <v>-6.9713697405621389E-2</v>
      </c>
    </row>
    <row r="2489" spans="1:17" x14ac:dyDescent="0.25">
      <c r="A2489">
        <f>IF(OR(AND(P2489&lt;&gt;"",P2489&gt;$P$5),AND(Q2489&lt;&gt;"",Q2489&gt;$P$5)),MAX(A$5:A2488)+1,"")</f>
        <v>864</v>
      </c>
      <c r="B2489" s="7" t="s">
        <v>2482</v>
      </c>
      <c r="C2489" s="8" t="s">
        <v>5544</v>
      </c>
      <c r="D2489" s="11">
        <v>1165.68165116</v>
      </c>
      <c r="E2489" s="11">
        <v>22.126909999999999</v>
      </c>
      <c r="F2489" s="11">
        <v>1031.69131543</v>
      </c>
      <c r="G2489" s="11">
        <v>-5.8626432499999996</v>
      </c>
      <c r="H2489" s="11">
        <v>403.92430147000005</v>
      </c>
      <c r="I2489" s="11">
        <v>20.80598032</v>
      </c>
      <c r="J2489" s="11">
        <v>792.03018316999999</v>
      </c>
      <c r="K2489" s="11">
        <v>96.180825099999993</v>
      </c>
      <c r="L2489" s="11">
        <v>1108.03347478</v>
      </c>
      <c r="M2489" s="11">
        <v>155.82496393</v>
      </c>
      <c r="N2489" s="11">
        <v>1312.10257295</v>
      </c>
      <c r="O2489" s="12">
        <v>69.596586620000011</v>
      </c>
      <c r="P2489" s="6">
        <f t="shared" si="76"/>
        <v>2.3947206128952736E-2</v>
      </c>
      <c r="Q2489" s="6">
        <f t="shared" si="77"/>
        <v>0.25757366487565947</v>
      </c>
    </row>
    <row r="2490" spans="1:17" x14ac:dyDescent="0.25">
      <c r="A2490">
        <f>IF(OR(AND(P2490&lt;&gt;"",P2490&gt;$P$5),AND(Q2490&lt;&gt;"",Q2490&gt;$P$5)),MAX(A$5:A2489)+1,"")</f>
        <v>865</v>
      </c>
      <c r="B2490" s="7" t="s">
        <v>2483</v>
      </c>
      <c r="C2490" s="8" t="s">
        <v>5545</v>
      </c>
      <c r="D2490" s="11">
        <v>851.92236529000002</v>
      </c>
      <c r="E2490" s="11">
        <v>4.20176309</v>
      </c>
      <c r="F2490" s="11">
        <v>872.24638779999998</v>
      </c>
      <c r="G2490" s="11">
        <v>4.3315889400000005</v>
      </c>
      <c r="H2490" s="11">
        <v>1189.0641065899999</v>
      </c>
      <c r="I2490" s="11">
        <v>8.6152830399999996</v>
      </c>
      <c r="J2490" s="11">
        <v>1103.6965567100001</v>
      </c>
      <c r="K2490" s="11">
        <v>7.8235891200000003</v>
      </c>
      <c r="L2490" s="11">
        <v>1136.3975792599999</v>
      </c>
      <c r="M2490" s="11">
        <v>11.16843326</v>
      </c>
      <c r="N2490" s="11">
        <v>1057.1586711699999</v>
      </c>
      <c r="O2490" s="12">
        <v>13.761516990000001</v>
      </c>
      <c r="P2490" s="6">
        <f t="shared" si="76"/>
        <v>4.4114269925883853E-2</v>
      </c>
      <c r="Q2490" s="6">
        <f t="shared" si="77"/>
        <v>0.26778891387707127</v>
      </c>
    </row>
    <row r="2491" spans="1:17" x14ac:dyDescent="0.25">
      <c r="A2491" t="str">
        <f>IF(OR(AND(P2491&lt;&gt;"",P2491&gt;$P$5),AND(Q2491&lt;&gt;"",Q2491&gt;$P$5)),MAX(A$5:A2490)+1,"")</f>
        <v/>
      </c>
      <c r="B2491" s="7" t="s">
        <v>2484</v>
      </c>
      <c r="C2491" s="8" t="s">
        <v>5546</v>
      </c>
      <c r="D2491" s="11">
        <v>61.389756939999998</v>
      </c>
      <c r="E2491" s="11">
        <v>9.5465765399999984</v>
      </c>
      <c r="F2491" s="11">
        <v>107.88923159000001</v>
      </c>
      <c r="G2491" s="11">
        <v>25.678086069999999</v>
      </c>
      <c r="H2491" s="11">
        <v>81.904551739999988</v>
      </c>
      <c r="I2491" s="11">
        <v>3.8010983899999999</v>
      </c>
      <c r="J2491" s="11">
        <v>18.276341859999999</v>
      </c>
      <c r="K2491" s="11">
        <v>-26.728499800000002</v>
      </c>
      <c r="L2491" s="11">
        <v>163.47320266999998</v>
      </c>
      <c r="M2491" s="11">
        <v>-34.514232679999999</v>
      </c>
      <c r="N2491" s="11">
        <v>110.27579454000001</v>
      </c>
      <c r="O2491" s="12">
        <v>-112.40924220000001</v>
      </c>
      <c r="P2491" s="6">
        <f t="shared" si="76"/>
        <v>0.1242861388202301</v>
      </c>
      <c r="Q2491" s="6">
        <f t="shared" si="77"/>
        <v>-2.6375360596811097</v>
      </c>
    </row>
    <row r="2492" spans="1:17" x14ac:dyDescent="0.25">
      <c r="A2492" t="str">
        <f>IF(OR(AND(P2492&lt;&gt;"",P2492&gt;$P$5),AND(Q2492&lt;&gt;"",Q2492&gt;$P$5)),MAX(A$5:A2491)+1,"")</f>
        <v/>
      </c>
      <c r="B2492" s="7" t="s">
        <v>2485</v>
      </c>
      <c r="C2492" s="8" t="s">
        <v>5547</v>
      </c>
      <c r="D2492" s="11">
        <v>215.17513959000001</v>
      </c>
      <c r="E2492" s="11">
        <v>-7.7415268399999997</v>
      </c>
      <c r="F2492" s="11">
        <v>386.82395658999997</v>
      </c>
      <c r="G2492" s="11">
        <v>-36.868807930000003</v>
      </c>
      <c r="H2492" s="11">
        <v>218.22709454</v>
      </c>
      <c r="I2492" s="11">
        <v>27.177903359999998</v>
      </c>
      <c r="J2492" s="11">
        <v>177.67258482</v>
      </c>
      <c r="K2492" s="11">
        <v>39.096722189999994</v>
      </c>
      <c r="L2492" s="11">
        <v>29.81347835</v>
      </c>
      <c r="M2492" s="11">
        <v>13.021984640000001</v>
      </c>
      <c r="N2492" s="11">
        <v>10.649737550000001</v>
      </c>
      <c r="O2492" s="12">
        <v>-30.2900922</v>
      </c>
      <c r="P2492" s="6">
        <f t="shared" si="76"/>
        <v>-0.45183744900782841</v>
      </c>
      <c r="Q2492" s="6" t="str">
        <f t="shared" si="77"/>
        <v/>
      </c>
    </row>
    <row r="2493" spans="1:17" x14ac:dyDescent="0.25">
      <c r="A2493">
        <f>IF(OR(AND(P2493&lt;&gt;"",P2493&gt;$P$5),AND(Q2493&lt;&gt;"",Q2493&gt;$P$5)),MAX(A$5:A2492)+1,"")</f>
        <v>866</v>
      </c>
      <c r="B2493" s="7" t="s">
        <v>2486</v>
      </c>
      <c r="C2493" s="8" t="s">
        <v>5548</v>
      </c>
      <c r="D2493" s="11">
        <v>1364.7603134600001</v>
      </c>
      <c r="E2493" s="11">
        <v>26.679051920000003</v>
      </c>
      <c r="F2493" s="11">
        <v>1135.66315728</v>
      </c>
      <c r="G2493" s="11">
        <v>139.69389000000001</v>
      </c>
      <c r="H2493" s="11">
        <v>135.44670283000002</v>
      </c>
      <c r="I2493" s="11">
        <v>-39.495469499999999</v>
      </c>
      <c r="J2493" s="11">
        <v>110.82575763</v>
      </c>
      <c r="K2493" s="11">
        <v>7.3213833800000003</v>
      </c>
      <c r="L2493" s="11">
        <v>195.03474498</v>
      </c>
      <c r="M2493" s="11">
        <v>-39.571521159999996</v>
      </c>
      <c r="N2493" s="11">
        <v>310.33797954000005</v>
      </c>
      <c r="O2493" s="12">
        <v>154.81912671999999</v>
      </c>
      <c r="P2493" s="6">
        <f t="shared" si="76"/>
        <v>-0.25637204336099784</v>
      </c>
      <c r="Q2493" s="6">
        <f t="shared" si="77"/>
        <v>0.42144756621526613</v>
      </c>
    </row>
    <row r="2494" spans="1:17" x14ac:dyDescent="0.25">
      <c r="A2494" t="str">
        <f>IF(OR(AND(P2494&lt;&gt;"",P2494&gt;$P$5),AND(Q2494&lt;&gt;"",Q2494&gt;$P$5)),MAX(A$5:A2493)+1,"")</f>
        <v/>
      </c>
      <c r="B2494" s="7" t="s">
        <v>2487</v>
      </c>
      <c r="C2494" s="8" t="s">
        <v>5549</v>
      </c>
      <c r="D2494" s="11">
        <v>1443.6646908499999</v>
      </c>
      <c r="E2494" s="11">
        <v>-13.67473025</v>
      </c>
      <c r="F2494" s="11">
        <v>1023.51771662</v>
      </c>
      <c r="G2494" s="11">
        <v>12.060227189999999</v>
      </c>
      <c r="H2494" s="11">
        <v>1651.5050545399999</v>
      </c>
      <c r="I2494" s="11">
        <v>55.385424439999994</v>
      </c>
      <c r="J2494" s="11">
        <v>1339.80074823</v>
      </c>
      <c r="K2494" s="11">
        <v>45.870403430000003</v>
      </c>
      <c r="L2494" s="11">
        <v>1342.38391989</v>
      </c>
      <c r="M2494" s="11">
        <v>57.710500450000005</v>
      </c>
      <c r="N2494" s="11">
        <v>1311.8625711500001</v>
      </c>
      <c r="O2494" s="12">
        <v>39.152748979999998</v>
      </c>
      <c r="P2494" s="6">
        <f t="shared" si="76"/>
        <v>-1.896522694270697E-2</v>
      </c>
      <c r="Q2494" s="6" t="str">
        <f t="shared" si="77"/>
        <v/>
      </c>
    </row>
    <row r="2495" spans="1:17" x14ac:dyDescent="0.25">
      <c r="A2495" t="str">
        <f>IF(OR(AND(P2495&lt;&gt;"",P2495&gt;$P$5),AND(Q2495&lt;&gt;"",Q2495&gt;$P$5)),MAX(A$5:A2494)+1,"")</f>
        <v/>
      </c>
      <c r="B2495" s="7" t="s">
        <v>2488</v>
      </c>
      <c r="C2495" s="8" t="s">
        <v>5550</v>
      </c>
      <c r="D2495" s="11">
        <v>4844.6597321099998</v>
      </c>
      <c r="E2495" s="11">
        <v>313.02046466000002</v>
      </c>
      <c r="F2495" s="11">
        <v>2971.75483906</v>
      </c>
      <c r="G2495" s="11">
        <v>258.09299768</v>
      </c>
      <c r="H2495" s="11">
        <v>2771.1283758200002</v>
      </c>
      <c r="I2495" s="11">
        <v>182.84929224999999</v>
      </c>
      <c r="J2495" s="11">
        <v>3393.2436130400001</v>
      </c>
      <c r="K2495" s="11">
        <v>230.00966615999999</v>
      </c>
      <c r="L2495" s="11">
        <v>3574.5855986399997</v>
      </c>
      <c r="M2495" s="11">
        <v>169.94488385</v>
      </c>
      <c r="N2495" s="11">
        <v>3250.7199556099999</v>
      </c>
      <c r="O2495" s="12">
        <v>191.41629659</v>
      </c>
      <c r="P2495" s="6">
        <f t="shared" si="76"/>
        <v>-7.6699107079145401E-2</v>
      </c>
      <c r="Q2495" s="6">
        <f t="shared" si="77"/>
        <v>-9.3680685010163578E-2</v>
      </c>
    </row>
    <row r="2496" spans="1:17" x14ac:dyDescent="0.25">
      <c r="A2496">
        <f>IF(OR(AND(P2496&lt;&gt;"",P2496&gt;$P$5),AND(Q2496&lt;&gt;"",Q2496&gt;$P$5)),MAX(A$5:A2495)+1,"")</f>
        <v>867</v>
      </c>
      <c r="B2496" s="7" t="s">
        <v>2489</v>
      </c>
      <c r="C2496" s="8" t="s">
        <v>5551</v>
      </c>
      <c r="D2496" s="11">
        <v>2936.5837154800001</v>
      </c>
      <c r="E2496" s="11">
        <v>-55.149388530000003</v>
      </c>
      <c r="F2496" s="11">
        <v>4998.4593011300003</v>
      </c>
      <c r="G2496" s="11">
        <v>32.378217980000002</v>
      </c>
      <c r="H2496" s="11">
        <v>3808.8997652100002</v>
      </c>
      <c r="I2496" s="11">
        <v>-736.56977230999996</v>
      </c>
      <c r="J2496" s="11">
        <v>11264.622952780001</v>
      </c>
      <c r="K2496" s="11">
        <v>80.317195049999995</v>
      </c>
      <c r="L2496" s="11">
        <v>8939.38576225</v>
      </c>
      <c r="M2496" s="11">
        <v>32.371818230000002</v>
      </c>
      <c r="N2496" s="11">
        <v>11667.552095319999</v>
      </c>
      <c r="O2496" s="12">
        <v>76.08469873</v>
      </c>
      <c r="P2496" s="6">
        <f t="shared" si="76"/>
        <v>0.31773315290962278</v>
      </c>
      <c r="Q2496" s="6" t="str">
        <f t="shared" si="77"/>
        <v/>
      </c>
    </row>
    <row r="2497" spans="1:17" x14ac:dyDescent="0.25">
      <c r="A2497" t="str">
        <f>IF(OR(AND(P2497&lt;&gt;"",P2497&gt;$P$5),AND(Q2497&lt;&gt;"",Q2497&gt;$P$5)),MAX(A$5:A2496)+1,"")</f>
        <v/>
      </c>
      <c r="B2497" s="7" t="s">
        <v>2490</v>
      </c>
      <c r="C2497" s="8" t="s">
        <v>5552</v>
      </c>
      <c r="D2497" s="11">
        <v>920.89944785</v>
      </c>
      <c r="E2497" s="11">
        <v>37.9558885</v>
      </c>
      <c r="F2497" s="11">
        <v>1188.1810221600001</v>
      </c>
      <c r="G2497" s="11">
        <v>47.015070649999998</v>
      </c>
      <c r="H2497" s="11">
        <v>1320.0575288499999</v>
      </c>
      <c r="I2497" s="11">
        <v>59.690376499999999</v>
      </c>
      <c r="J2497" s="11">
        <v>1428.0055077899999</v>
      </c>
      <c r="K2497" s="11">
        <v>110.44416339</v>
      </c>
      <c r="L2497" s="11">
        <v>1214.85255581</v>
      </c>
      <c r="M2497" s="11">
        <v>103.91677845999999</v>
      </c>
      <c r="N2497" s="11">
        <v>1120.6651808800002</v>
      </c>
      <c r="O2497" s="12">
        <v>84.484949959999994</v>
      </c>
      <c r="P2497" s="6">
        <f t="shared" si="76"/>
        <v>4.0046443396886344E-2</v>
      </c>
      <c r="Q2497" s="6">
        <f t="shared" si="77"/>
        <v>0.17354578463842141</v>
      </c>
    </row>
    <row r="2498" spans="1:17" x14ac:dyDescent="0.25">
      <c r="A2498" t="str">
        <f>IF(OR(AND(P2498&lt;&gt;"",P2498&gt;$P$5),AND(Q2498&lt;&gt;"",Q2498&gt;$P$5)),MAX(A$5:A2497)+1,"")</f>
        <v/>
      </c>
      <c r="B2498" s="7" t="s">
        <v>2491</v>
      </c>
      <c r="C2498" s="8" t="s">
        <v>5553</v>
      </c>
      <c r="D2498" s="11">
        <v>5245.4212588199998</v>
      </c>
      <c r="E2498" s="11">
        <v>1258.7531615599999</v>
      </c>
      <c r="F2498" s="11">
        <v>9664.3764237699997</v>
      </c>
      <c r="G2498" s="11">
        <v>2253.9843204399999</v>
      </c>
      <c r="H2498" s="11">
        <v>10293.877084549998</v>
      </c>
      <c r="I2498" s="11">
        <v>694.88044592999995</v>
      </c>
      <c r="J2498" s="11">
        <v>10333.85454799</v>
      </c>
      <c r="K2498" s="11">
        <v>846.40587699000002</v>
      </c>
      <c r="L2498" s="11">
        <v>9238.5578421399987</v>
      </c>
      <c r="M2498" s="11">
        <v>812.96972753</v>
      </c>
      <c r="N2498" s="11">
        <v>9139.9974597299988</v>
      </c>
      <c r="O2498" s="12">
        <v>514.50022566999996</v>
      </c>
      <c r="P2498" s="6">
        <f t="shared" si="76"/>
        <v>0.11746297004267481</v>
      </c>
      <c r="Q2498" s="6">
        <f t="shared" si="77"/>
        <v>-0.16384074895695278</v>
      </c>
    </row>
    <row r="2499" spans="1:17" x14ac:dyDescent="0.25">
      <c r="A2499" t="str">
        <f>IF(OR(AND(P2499&lt;&gt;"",P2499&gt;$P$5),AND(Q2499&lt;&gt;"",Q2499&gt;$P$5)),MAX(A$5:A2498)+1,"")</f>
        <v/>
      </c>
      <c r="B2499" s="7" t="s">
        <v>2492</v>
      </c>
      <c r="C2499" s="8" t="s">
        <v>5554</v>
      </c>
      <c r="D2499" s="11">
        <v>6406.12333261</v>
      </c>
      <c r="E2499" s="11">
        <v>64.211559909999991</v>
      </c>
      <c r="F2499" s="11">
        <v>7753.1642735400001</v>
      </c>
      <c r="G2499" s="11">
        <v>53.280259729999997</v>
      </c>
      <c r="H2499" s="11">
        <v>5721.92033412</v>
      </c>
      <c r="I2499" s="11">
        <v>29.68136346</v>
      </c>
      <c r="J2499" s="11">
        <v>5874.4816473999999</v>
      </c>
      <c r="K2499" s="11">
        <v>17.348901829999999</v>
      </c>
      <c r="L2499" s="11">
        <v>4965.1512326700004</v>
      </c>
      <c r="M2499" s="11">
        <v>19.767350660000002</v>
      </c>
      <c r="N2499" s="11">
        <v>3365.8410400799999</v>
      </c>
      <c r="O2499" s="12">
        <v>-830.20678021000003</v>
      </c>
      <c r="P2499" s="6">
        <f t="shared" si="76"/>
        <v>-0.12077574336820374</v>
      </c>
      <c r="Q2499" s="6">
        <f t="shared" si="77"/>
        <v>-2.6684554353300909</v>
      </c>
    </row>
    <row r="2500" spans="1:17" x14ac:dyDescent="0.25">
      <c r="A2500" t="str">
        <f>IF(OR(AND(P2500&lt;&gt;"",P2500&gt;$P$5),AND(Q2500&lt;&gt;"",Q2500&gt;$P$5)),MAX(A$5:A2499)+1,"")</f>
        <v/>
      </c>
      <c r="B2500" s="7" t="s">
        <v>2493</v>
      </c>
      <c r="C2500" s="8" t="s">
        <v>5555</v>
      </c>
      <c r="D2500" s="11">
        <v>44062.677519540004</v>
      </c>
      <c r="E2500" s="11">
        <v>2513.4336663200002</v>
      </c>
      <c r="F2500" s="11">
        <v>52298.780651859997</v>
      </c>
      <c r="G2500" s="11">
        <v>2990.44988676</v>
      </c>
      <c r="H2500" s="11">
        <v>57889.223057620002</v>
      </c>
      <c r="I2500" s="11">
        <v>3103.6910314199999</v>
      </c>
      <c r="J2500" s="11">
        <v>69329.470963419997</v>
      </c>
      <c r="K2500" s="11">
        <v>3461.4423112199997</v>
      </c>
      <c r="L2500" s="11">
        <v>73972.592347330006</v>
      </c>
      <c r="M2500" s="11">
        <v>4455.7209815799997</v>
      </c>
      <c r="N2500" s="11">
        <v>91120.20453078</v>
      </c>
      <c r="O2500" s="12">
        <v>4783.3823274899996</v>
      </c>
      <c r="P2500" s="6">
        <f t="shared" si="76"/>
        <v>0.15640180365942813</v>
      </c>
      <c r="Q2500" s="6">
        <f t="shared" si="77"/>
        <v>0.13734843233375216</v>
      </c>
    </row>
    <row r="2501" spans="1:17" x14ac:dyDescent="0.25">
      <c r="A2501" t="str">
        <f>IF(OR(AND(P2501&lt;&gt;"",P2501&gt;$P$5),AND(Q2501&lt;&gt;"",Q2501&gt;$P$5)),MAX(A$5:A2500)+1,"")</f>
        <v/>
      </c>
      <c r="B2501" s="7" t="s">
        <v>2494</v>
      </c>
      <c r="C2501" s="8" t="s">
        <v>5556</v>
      </c>
      <c r="D2501" s="11">
        <v>6182.5023728599999</v>
      </c>
      <c r="E2501" s="11">
        <v>570.56396146999998</v>
      </c>
      <c r="F2501" s="11">
        <v>6981.4186586999995</v>
      </c>
      <c r="G2501" s="11">
        <v>428.09203047000005</v>
      </c>
      <c r="H2501" s="11">
        <v>7676.3552836099998</v>
      </c>
      <c r="I2501" s="11">
        <v>391.13235266999999</v>
      </c>
      <c r="J2501" s="11">
        <v>9472.4864335599996</v>
      </c>
      <c r="K2501" s="11">
        <v>368.51027648000002</v>
      </c>
      <c r="L2501" s="11">
        <v>11273.375890200001</v>
      </c>
      <c r="M2501" s="11">
        <v>552.74108563999994</v>
      </c>
      <c r="N2501" s="11">
        <v>9863.6216109799989</v>
      </c>
      <c r="O2501" s="12">
        <v>425.08024511000002</v>
      </c>
      <c r="P2501" s="6">
        <f t="shared" si="76"/>
        <v>9.7929419505444537E-2</v>
      </c>
      <c r="Q2501" s="6">
        <f t="shared" si="77"/>
        <v>-5.7170164631496156E-2</v>
      </c>
    </row>
    <row r="2502" spans="1:17" x14ac:dyDescent="0.25">
      <c r="A2502">
        <f>IF(OR(AND(P2502&lt;&gt;"",P2502&gt;$P$5),AND(Q2502&lt;&gt;"",Q2502&gt;$P$5)),MAX(A$5:A2501)+1,"")</f>
        <v>868</v>
      </c>
      <c r="B2502" s="7" t="s">
        <v>2495</v>
      </c>
      <c r="C2502" s="8" t="s">
        <v>5557</v>
      </c>
      <c r="D2502" s="11">
        <v>1778.91345443</v>
      </c>
      <c r="E2502" s="11">
        <v>401.05908225999997</v>
      </c>
      <c r="F2502" s="11">
        <v>2614.75401182</v>
      </c>
      <c r="G2502" s="11">
        <v>466.58115029999999</v>
      </c>
      <c r="H2502" s="11">
        <v>3079.5399976999997</v>
      </c>
      <c r="I2502" s="11">
        <v>541.28528039000003</v>
      </c>
      <c r="J2502" s="11">
        <v>4729.3933395499998</v>
      </c>
      <c r="K2502" s="11">
        <v>656.07282710000004</v>
      </c>
      <c r="L2502" s="11">
        <v>6759.8364003500001</v>
      </c>
      <c r="M2502" s="11">
        <v>661.62282472000004</v>
      </c>
      <c r="N2502" s="11">
        <v>7449.0024197399998</v>
      </c>
      <c r="O2502" s="12">
        <v>730.49714544000005</v>
      </c>
      <c r="P2502" s="6">
        <f t="shared" si="76"/>
        <v>0.33164560205622728</v>
      </c>
      <c r="Q2502" s="6">
        <f t="shared" si="77"/>
        <v>0.12741039161309087</v>
      </c>
    </row>
    <row r="2503" spans="1:17" x14ac:dyDescent="0.25">
      <c r="A2503">
        <f>IF(OR(AND(P2503&lt;&gt;"",P2503&gt;$P$5),AND(Q2503&lt;&gt;"",Q2503&gt;$P$5)),MAX(A$5:A2502)+1,"")</f>
        <v>869</v>
      </c>
      <c r="B2503" s="7" t="s">
        <v>2496</v>
      </c>
      <c r="C2503" s="8" t="s">
        <v>5558</v>
      </c>
      <c r="D2503" s="11">
        <v>7530.8219143000006</v>
      </c>
      <c r="E2503" s="11">
        <v>20.507276129999997</v>
      </c>
      <c r="F2503" s="11">
        <v>9837.0107315200003</v>
      </c>
      <c r="G2503" s="11">
        <v>-195.31482093</v>
      </c>
      <c r="H2503" s="11">
        <v>8095.2940777900003</v>
      </c>
      <c r="I2503" s="11">
        <v>69.500639709999987</v>
      </c>
      <c r="J2503" s="11">
        <v>7455.5202571199998</v>
      </c>
      <c r="K2503" s="11">
        <v>10.696795779999999</v>
      </c>
      <c r="L2503" s="11">
        <v>6210.4251957400002</v>
      </c>
      <c r="M2503" s="11">
        <v>-174.67572994</v>
      </c>
      <c r="N2503" s="11">
        <v>7406.3535235600002</v>
      </c>
      <c r="O2503" s="12">
        <v>381.10841374</v>
      </c>
      <c r="P2503" s="6">
        <f t="shared" si="76"/>
        <v>-3.3276454183163162E-3</v>
      </c>
      <c r="Q2503" s="6">
        <f t="shared" si="77"/>
        <v>0.79402343360505756</v>
      </c>
    </row>
    <row r="2504" spans="1:17" x14ac:dyDescent="0.25">
      <c r="A2504" t="str">
        <f>IF(OR(AND(P2504&lt;&gt;"",P2504&gt;$P$5),AND(Q2504&lt;&gt;"",Q2504&gt;$P$5)),MAX(A$5:A2503)+1,"")</f>
        <v/>
      </c>
      <c r="B2504" s="7" t="s">
        <v>2497</v>
      </c>
      <c r="C2504" s="8" t="s">
        <v>5559</v>
      </c>
      <c r="D2504" s="11">
        <v>643.10383719000004</v>
      </c>
      <c r="E2504" s="11">
        <v>111.46930028</v>
      </c>
      <c r="F2504" s="11">
        <v>674.96638600000006</v>
      </c>
      <c r="G2504" s="11">
        <v>178.02365810000001</v>
      </c>
      <c r="H2504" s="11">
        <v>1353.07441068</v>
      </c>
      <c r="I2504" s="11">
        <v>100.74419541</v>
      </c>
      <c r="J2504" s="11">
        <v>2367.7960895799997</v>
      </c>
      <c r="K2504" s="11">
        <v>53.837095130000002</v>
      </c>
      <c r="L2504" s="11">
        <v>1623.0505168299999</v>
      </c>
      <c r="M2504" s="11">
        <v>16.89233256</v>
      </c>
      <c r="N2504" s="11">
        <v>716.01044289000004</v>
      </c>
      <c r="O2504" s="12">
        <v>-146.46019475999998</v>
      </c>
      <c r="P2504" s="6">
        <f t="shared" ref="P2504:P2567" si="78">IFERROR(IF(OR(D2504&lt;0,D2504=""),"",POWER(N2504/D2504,1/5)-1),"")</f>
        <v>2.1710016589277847E-2</v>
      </c>
      <c r="Q2504" s="6">
        <f t="shared" ref="Q2504:Q2567" si="79">IFERROR(IF(OR(E2504&lt;0,E2504=""),"",POWER(O2504/E2504,1/5)-1),"")</f>
        <v>-2.0561190258944606</v>
      </c>
    </row>
    <row r="2505" spans="1:17" x14ac:dyDescent="0.25">
      <c r="A2505" t="str">
        <f>IF(OR(AND(P2505&lt;&gt;"",P2505&gt;$P$5),AND(Q2505&lt;&gt;"",Q2505&gt;$P$5)),MAX(A$5:A2504)+1,"")</f>
        <v/>
      </c>
      <c r="B2505" s="7" t="s">
        <v>2498</v>
      </c>
      <c r="C2505" s="8" t="s">
        <v>5560</v>
      </c>
      <c r="D2505" s="11">
        <v>785.75922020000007</v>
      </c>
      <c r="E2505" s="11">
        <v>14.98521047</v>
      </c>
      <c r="F2505" s="11">
        <v>891.51451215999998</v>
      </c>
      <c r="G2505" s="11">
        <v>20.181113589999999</v>
      </c>
      <c r="H2505" s="11">
        <v>739.74167752999995</v>
      </c>
      <c r="I2505" s="11">
        <v>-40.858368470000002</v>
      </c>
      <c r="J2505" s="11">
        <v>736.23158754999997</v>
      </c>
      <c r="K2505" s="11">
        <v>28.075818000000002</v>
      </c>
      <c r="L2505" s="11">
        <v>656.08957540999995</v>
      </c>
      <c r="M2505" s="11">
        <v>10.46657424</v>
      </c>
      <c r="N2505" s="11">
        <v>579.40953877999993</v>
      </c>
      <c r="O2505" s="12">
        <v>-20.305085899999998</v>
      </c>
      <c r="P2505" s="6">
        <f t="shared" si="78"/>
        <v>-5.9109180622364144E-2</v>
      </c>
      <c r="Q2505" s="6">
        <f t="shared" si="79"/>
        <v>-2.0626454739607478</v>
      </c>
    </row>
    <row r="2506" spans="1:17" x14ac:dyDescent="0.25">
      <c r="A2506">
        <f>IF(OR(AND(P2506&lt;&gt;"",P2506&gt;$P$5),AND(Q2506&lt;&gt;"",Q2506&gt;$P$5)),MAX(A$5:A2505)+1,"")</f>
        <v>870</v>
      </c>
      <c r="B2506" s="7" t="s">
        <v>2499</v>
      </c>
      <c r="C2506" s="8" t="s">
        <v>5561</v>
      </c>
      <c r="D2506" s="11">
        <v>645.59558609999999</v>
      </c>
      <c r="E2506" s="11">
        <v>-179.87323506000001</v>
      </c>
      <c r="F2506" s="11">
        <v>620.31799016999992</v>
      </c>
      <c r="G2506" s="11">
        <v>16.364326630000001</v>
      </c>
      <c r="H2506" s="11">
        <v>262.80211380999998</v>
      </c>
      <c r="I2506" s="11">
        <v>-122.2044779</v>
      </c>
      <c r="J2506" s="11">
        <v>421.75481493000001</v>
      </c>
      <c r="K2506" s="11">
        <v>43.992878340000004</v>
      </c>
      <c r="L2506" s="11">
        <v>460.29998961000001</v>
      </c>
      <c r="M2506" s="11">
        <v>13.757588109999999</v>
      </c>
      <c r="N2506" s="11">
        <v>1902.4000025400001</v>
      </c>
      <c r="O2506" s="12">
        <v>-82.067238519999989</v>
      </c>
      <c r="P2506" s="6">
        <f t="shared" si="78"/>
        <v>0.24127571036415607</v>
      </c>
      <c r="Q2506" s="6" t="str">
        <f t="shared" si="79"/>
        <v/>
      </c>
    </row>
    <row r="2507" spans="1:17" x14ac:dyDescent="0.25">
      <c r="A2507" t="str">
        <f>IF(OR(AND(P2507&lt;&gt;"",P2507&gt;$P$5),AND(Q2507&lt;&gt;"",Q2507&gt;$P$5)),MAX(A$5:A2506)+1,"")</f>
        <v/>
      </c>
      <c r="B2507" s="7" t="s">
        <v>2500</v>
      </c>
      <c r="C2507" s="8" t="s">
        <v>5562</v>
      </c>
      <c r="D2507" s="11">
        <v>3362.8157794200001</v>
      </c>
      <c r="E2507" s="11">
        <v>329.05081130000002</v>
      </c>
      <c r="F2507" s="11">
        <v>3582.2930272199997</v>
      </c>
      <c r="G2507" s="11">
        <v>454.84969422</v>
      </c>
      <c r="H2507" s="11">
        <v>3666.6696145100004</v>
      </c>
      <c r="I2507" s="11">
        <v>638.71047621000002</v>
      </c>
      <c r="J2507" s="11">
        <v>3904.6200941900001</v>
      </c>
      <c r="K2507" s="11">
        <v>435.04082750999999</v>
      </c>
      <c r="L2507" s="11">
        <v>3803.10210284</v>
      </c>
      <c r="M2507" s="11">
        <v>885.31559152</v>
      </c>
      <c r="N2507" s="11">
        <v>6619.1750755800003</v>
      </c>
      <c r="O2507" s="12">
        <v>519.65472522000005</v>
      </c>
      <c r="P2507" s="6">
        <f t="shared" si="78"/>
        <v>0.14503868186780333</v>
      </c>
      <c r="Q2507" s="6">
        <f t="shared" si="79"/>
        <v>9.5696773923644951E-2</v>
      </c>
    </row>
    <row r="2508" spans="1:17" x14ac:dyDescent="0.25">
      <c r="A2508" t="str">
        <f>IF(OR(AND(P2508&lt;&gt;"",P2508&gt;$P$5),AND(Q2508&lt;&gt;"",Q2508&gt;$P$5)),MAX(A$5:A2507)+1,"")</f>
        <v/>
      </c>
      <c r="B2508" s="7" t="s">
        <v>2501</v>
      </c>
      <c r="C2508" s="8" t="s">
        <v>5563</v>
      </c>
      <c r="D2508" s="11">
        <v>124.60775931000001</v>
      </c>
      <c r="E2508" s="11">
        <v>21.234720960000001</v>
      </c>
      <c r="F2508" s="11">
        <v>202.23835633000002</v>
      </c>
      <c r="G2508" s="11">
        <v>10.670068779999999</v>
      </c>
      <c r="H2508" s="11">
        <v>162.62022727999999</v>
      </c>
      <c r="I2508" s="11">
        <v>11.191853310000001</v>
      </c>
      <c r="J2508" s="11">
        <v>178.44691365</v>
      </c>
      <c r="K2508" s="11">
        <v>7.80770067</v>
      </c>
      <c r="L2508" s="11">
        <v>160.01764362</v>
      </c>
      <c r="M2508" s="11">
        <v>-33.456180010000004</v>
      </c>
      <c r="N2508" s="11">
        <v>152.04846881</v>
      </c>
      <c r="O2508" s="12">
        <v>5.3552516199999998</v>
      </c>
      <c r="P2508" s="6">
        <f t="shared" si="78"/>
        <v>4.0608557144154345E-2</v>
      </c>
      <c r="Q2508" s="6">
        <f t="shared" si="79"/>
        <v>-0.24081666790412859</v>
      </c>
    </row>
    <row r="2509" spans="1:17" x14ac:dyDescent="0.25">
      <c r="A2509" t="str">
        <f>IF(OR(AND(P2509&lt;&gt;"",P2509&gt;$P$5),AND(Q2509&lt;&gt;"",Q2509&gt;$P$5)),MAX(A$5:A2508)+1,"")</f>
        <v/>
      </c>
      <c r="B2509" s="7" t="s">
        <v>2502</v>
      </c>
      <c r="C2509" s="8" t="s">
        <v>5564</v>
      </c>
      <c r="D2509" s="11">
        <v>2563.6061990900002</v>
      </c>
      <c r="E2509" s="11">
        <v>261.20302500000003</v>
      </c>
      <c r="F2509" s="11">
        <v>2647.3039292499998</v>
      </c>
      <c r="G2509" s="11">
        <v>227.81844769999998</v>
      </c>
      <c r="H2509" s="11">
        <v>3191.8446941100001</v>
      </c>
      <c r="I2509" s="11">
        <v>225.33605621999999</v>
      </c>
      <c r="J2509" s="11">
        <v>2777.8613433600003</v>
      </c>
      <c r="K2509" s="11">
        <v>172.25540554</v>
      </c>
      <c r="L2509" s="11">
        <v>2834.12433921</v>
      </c>
      <c r="M2509" s="11">
        <v>264.84793822</v>
      </c>
      <c r="N2509" s="11">
        <v>2597.3514341300001</v>
      </c>
      <c r="O2509" s="12">
        <v>367.01214474</v>
      </c>
      <c r="P2509" s="6">
        <f t="shared" si="78"/>
        <v>2.6188848787485064E-3</v>
      </c>
      <c r="Q2509" s="6">
        <f t="shared" si="79"/>
        <v>7.0386065405876774E-2</v>
      </c>
    </row>
    <row r="2510" spans="1:17" x14ac:dyDescent="0.25">
      <c r="A2510">
        <f>IF(OR(AND(P2510&lt;&gt;"",P2510&gt;$P$5),AND(Q2510&lt;&gt;"",Q2510&gt;$P$5)),MAX(A$5:A2509)+1,"")</f>
        <v>871</v>
      </c>
      <c r="B2510" s="7" t="s">
        <v>2503</v>
      </c>
      <c r="C2510" s="8" t="s">
        <v>5565</v>
      </c>
      <c r="D2510" s="11">
        <v>200.92150447</v>
      </c>
      <c r="E2510" s="11">
        <v>29.40160869</v>
      </c>
      <c r="F2510" s="11">
        <v>182.26370781999998</v>
      </c>
      <c r="G2510" s="11">
        <v>-156.80179649000002</v>
      </c>
      <c r="H2510" s="11">
        <v>126.77019479000001</v>
      </c>
      <c r="I2510" s="11">
        <v>321.74956218</v>
      </c>
      <c r="J2510" s="11">
        <v>335.37887916000005</v>
      </c>
      <c r="K2510" s="11">
        <v>-130.23928387000001</v>
      </c>
      <c r="L2510" s="11">
        <v>423.62295706999998</v>
      </c>
      <c r="M2510" s="11">
        <v>78.939766129999995</v>
      </c>
      <c r="N2510" s="11">
        <v>720.18769865000002</v>
      </c>
      <c r="O2510" s="12">
        <v>246.71038163</v>
      </c>
      <c r="P2510" s="6">
        <f t="shared" si="78"/>
        <v>0.29087400571644695</v>
      </c>
      <c r="Q2510" s="6">
        <f t="shared" si="79"/>
        <v>0.53025309438668145</v>
      </c>
    </row>
    <row r="2511" spans="1:17" x14ac:dyDescent="0.25">
      <c r="A2511">
        <f>IF(OR(AND(P2511&lt;&gt;"",P2511&gt;$P$5),AND(Q2511&lt;&gt;"",Q2511&gt;$P$5)),MAX(A$5:A2510)+1,"")</f>
        <v>872</v>
      </c>
      <c r="B2511" s="7" t="s">
        <v>2504</v>
      </c>
      <c r="C2511" s="8" t="s">
        <v>5566</v>
      </c>
      <c r="D2511" s="11">
        <v>9.8528807799999996</v>
      </c>
      <c r="E2511" s="11">
        <v>1.0797918700000002</v>
      </c>
      <c r="F2511" s="11">
        <v>1.27433676</v>
      </c>
      <c r="G2511" s="11">
        <v>-11.505418369999999</v>
      </c>
      <c r="H2511" s="11">
        <v>14.106322909999999</v>
      </c>
      <c r="I2511" s="11">
        <v>1.4764316499999999</v>
      </c>
      <c r="J2511" s="11">
        <v>10.783426039999998</v>
      </c>
      <c r="K2511" s="11">
        <v>-0.43665478000000002</v>
      </c>
      <c r="L2511" s="11">
        <v>12.12412743</v>
      </c>
      <c r="M2511" s="11">
        <v>0.35705980999999998</v>
      </c>
      <c r="N2511" s="11">
        <v>13.12847539</v>
      </c>
      <c r="O2511" s="12">
        <v>38.613414149999997</v>
      </c>
      <c r="P2511" s="6">
        <f t="shared" si="78"/>
        <v>5.9083527587637796E-2</v>
      </c>
      <c r="Q2511" s="6">
        <f t="shared" si="79"/>
        <v>1.0449355736435426</v>
      </c>
    </row>
    <row r="2512" spans="1:17" x14ac:dyDescent="0.25">
      <c r="A2512">
        <f>IF(OR(AND(P2512&lt;&gt;"",P2512&gt;$P$5),AND(Q2512&lt;&gt;"",Q2512&gt;$P$5)),MAX(A$5:A2511)+1,"")</f>
        <v>873</v>
      </c>
      <c r="B2512" s="7" t="s">
        <v>2505</v>
      </c>
      <c r="C2512" s="8" t="s">
        <v>5567</v>
      </c>
      <c r="D2512" s="11">
        <v>2124.5405654599999</v>
      </c>
      <c r="E2512" s="11">
        <v>380.61464238999997</v>
      </c>
      <c r="F2512" s="11">
        <v>2116.0782313099999</v>
      </c>
      <c r="G2512" s="11">
        <v>320.48141533</v>
      </c>
      <c r="H2512" s="11">
        <v>2335.9921975900002</v>
      </c>
      <c r="I2512" s="11">
        <v>369.15706127999999</v>
      </c>
      <c r="J2512" s="11">
        <v>2684.4109181899998</v>
      </c>
      <c r="K2512" s="11">
        <v>377.47329976999998</v>
      </c>
      <c r="L2512" s="11">
        <v>2913.1048387800001</v>
      </c>
      <c r="M2512" s="11">
        <v>487.16824161</v>
      </c>
      <c r="N2512" s="11">
        <v>5562.7030708699995</v>
      </c>
      <c r="O2512" s="12">
        <v>637.60953299000005</v>
      </c>
      <c r="P2512" s="6">
        <f t="shared" si="78"/>
        <v>0.21228343296330765</v>
      </c>
      <c r="Q2512" s="6">
        <f t="shared" si="79"/>
        <v>0.10869952631149316</v>
      </c>
    </row>
    <row r="2513" spans="1:17" x14ac:dyDescent="0.25">
      <c r="A2513" t="str">
        <f>IF(OR(AND(P2513&lt;&gt;"",P2513&gt;$P$5),AND(Q2513&lt;&gt;"",Q2513&gt;$P$5)),MAX(A$5:A2512)+1,"")</f>
        <v/>
      </c>
      <c r="B2513" s="7" t="s">
        <v>2506</v>
      </c>
      <c r="C2513" s="8" t="s">
        <v>5568</v>
      </c>
      <c r="D2513" s="11">
        <v>33991.403187069998</v>
      </c>
      <c r="E2513" s="11">
        <v>525.55367823000006</v>
      </c>
      <c r="F2513" s="11">
        <v>45631.394903629996</v>
      </c>
      <c r="G2513" s="11">
        <v>541.10542885999996</v>
      </c>
      <c r="H2513" s="11">
        <v>41835.13528563</v>
      </c>
      <c r="I2513" s="11">
        <v>386.56595050999999</v>
      </c>
      <c r="J2513" s="11">
        <v>49068.478715699996</v>
      </c>
      <c r="K2513" s="11">
        <v>942.44323758000007</v>
      </c>
      <c r="L2513" s="11">
        <v>55287.894886629998</v>
      </c>
      <c r="M2513" s="11">
        <v>849.03341621000004</v>
      </c>
      <c r="N2513" s="11">
        <v>64219.880464829999</v>
      </c>
      <c r="O2513" s="12">
        <v>650.49885998000002</v>
      </c>
      <c r="P2513" s="6">
        <f t="shared" si="78"/>
        <v>0.13569072762381018</v>
      </c>
      <c r="Q2513" s="6">
        <f t="shared" si="79"/>
        <v>4.3580347517863549E-2</v>
      </c>
    </row>
    <row r="2514" spans="1:17" x14ac:dyDescent="0.25">
      <c r="A2514">
        <f>IF(OR(AND(P2514&lt;&gt;"",P2514&gt;$P$5),AND(Q2514&lt;&gt;"",Q2514&gt;$P$5)),MAX(A$5:A2513)+1,"")</f>
        <v>874</v>
      </c>
      <c r="B2514" s="7" t="s">
        <v>2507</v>
      </c>
      <c r="C2514" s="8" t="s">
        <v>5569</v>
      </c>
      <c r="D2514" s="11">
        <v>448.41845852999995</v>
      </c>
      <c r="E2514" s="11">
        <v>30.184450399999999</v>
      </c>
      <c r="F2514" s="11">
        <v>554.08998151000003</v>
      </c>
      <c r="G2514" s="11">
        <v>12.153482220000001</v>
      </c>
      <c r="H2514" s="11">
        <v>716.49120503999995</v>
      </c>
      <c r="I2514" s="11">
        <v>39.504734200000001</v>
      </c>
      <c r="J2514" s="11">
        <v>876.07878387000005</v>
      </c>
      <c r="K2514" s="11">
        <v>4.2042632699999993</v>
      </c>
      <c r="L2514" s="11">
        <v>1085.42337219</v>
      </c>
      <c r="M2514" s="11">
        <v>78.275957610000006</v>
      </c>
      <c r="N2514" s="11">
        <v>1229.9266320300001</v>
      </c>
      <c r="O2514" s="12">
        <v>107.81571292</v>
      </c>
      <c r="P2514" s="6">
        <f t="shared" si="78"/>
        <v>0.22359908858630861</v>
      </c>
      <c r="Q2514" s="6">
        <f t="shared" si="79"/>
        <v>0.28997043651796162</v>
      </c>
    </row>
    <row r="2515" spans="1:17" x14ac:dyDescent="0.25">
      <c r="A2515">
        <f>IF(OR(AND(P2515&lt;&gt;"",P2515&gt;$P$5),AND(Q2515&lt;&gt;"",Q2515&gt;$P$5)),MAX(A$5:A2514)+1,"")</f>
        <v>875</v>
      </c>
      <c r="B2515" s="7" t="s">
        <v>2508</v>
      </c>
      <c r="C2515" s="8" t="s">
        <v>5570</v>
      </c>
      <c r="D2515" s="11">
        <v>630.36217938999994</v>
      </c>
      <c r="E2515" s="11">
        <v>851.92595604999997</v>
      </c>
      <c r="F2515" s="11">
        <v>2611.22892525</v>
      </c>
      <c r="G2515" s="11">
        <v>280.11085273000003</v>
      </c>
      <c r="H2515" s="11">
        <v>3485.6920964400001</v>
      </c>
      <c r="I2515" s="11">
        <v>326.56334702999999</v>
      </c>
      <c r="J2515" s="11">
        <v>4208.0684508300001</v>
      </c>
      <c r="K2515" s="11">
        <v>378.20752368000001</v>
      </c>
      <c r="L2515" s="11">
        <v>4686.8205590200005</v>
      </c>
      <c r="M2515" s="11">
        <v>211.03143828</v>
      </c>
      <c r="N2515" s="11">
        <v>11887.76883069</v>
      </c>
      <c r="O2515" s="12">
        <v>324.54578837000003</v>
      </c>
      <c r="P2515" s="6">
        <f t="shared" si="78"/>
        <v>0.79929362227149969</v>
      </c>
      <c r="Q2515" s="6">
        <f t="shared" si="79"/>
        <v>-0.17553006097426538</v>
      </c>
    </row>
    <row r="2516" spans="1:17" x14ac:dyDescent="0.25">
      <c r="A2516">
        <f>IF(OR(AND(P2516&lt;&gt;"",P2516&gt;$P$5),AND(Q2516&lt;&gt;"",Q2516&gt;$P$5)),MAX(A$5:A2515)+1,"")</f>
        <v>876</v>
      </c>
      <c r="B2516" s="7" t="s">
        <v>2509</v>
      </c>
      <c r="C2516" s="8" t="s">
        <v>5571</v>
      </c>
      <c r="D2516" s="11">
        <v>206.07776686000003</v>
      </c>
      <c r="E2516" s="11">
        <v>18.474611940000003</v>
      </c>
      <c r="F2516" s="11">
        <v>221.01254446999999</v>
      </c>
      <c r="G2516" s="11">
        <v>16.65177048</v>
      </c>
      <c r="H2516" s="11">
        <v>240.80474871000001</v>
      </c>
      <c r="I2516" s="11">
        <v>16.801148399999999</v>
      </c>
      <c r="J2516" s="11">
        <v>265.20348431000002</v>
      </c>
      <c r="K2516" s="11">
        <v>17.557943829999999</v>
      </c>
      <c r="L2516" s="11">
        <v>260.83806443999998</v>
      </c>
      <c r="M2516" s="11">
        <v>12.917263140000001</v>
      </c>
      <c r="N2516" s="11">
        <v>5921.9946676899999</v>
      </c>
      <c r="O2516" s="12">
        <v>-465.36669555000003</v>
      </c>
      <c r="P2516" s="6">
        <f t="shared" si="78"/>
        <v>0.95743511278613047</v>
      </c>
      <c r="Q2516" s="6">
        <f t="shared" si="79"/>
        <v>-2.9065315428466305</v>
      </c>
    </row>
    <row r="2517" spans="1:17" x14ac:dyDescent="0.25">
      <c r="A2517" t="str">
        <f>IF(OR(AND(P2517&lt;&gt;"",P2517&gt;$P$5),AND(Q2517&lt;&gt;"",Q2517&gt;$P$5)),MAX(A$5:A2516)+1,"")</f>
        <v/>
      </c>
      <c r="B2517" s="7" t="s">
        <v>2510</v>
      </c>
      <c r="C2517" s="8" t="s">
        <v>5572</v>
      </c>
      <c r="D2517" s="11">
        <v>902.00163562</v>
      </c>
      <c r="E2517" s="11">
        <v>183.56333781000001</v>
      </c>
      <c r="F2517" s="11">
        <v>1312.0441957099999</v>
      </c>
      <c r="G2517" s="11">
        <v>117.41944512000001</v>
      </c>
      <c r="H2517" s="11">
        <v>1691.5726128399999</v>
      </c>
      <c r="I2517" s="11">
        <v>377.21759991000005</v>
      </c>
      <c r="J2517" s="11">
        <v>1643.3589126099998</v>
      </c>
      <c r="K2517" s="11">
        <v>45.458441010000001</v>
      </c>
      <c r="L2517" s="11">
        <v>1387.2458652999999</v>
      </c>
      <c r="M2517" s="11">
        <v>84.895910209999997</v>
      </c>
      <c r="N2517" s="11">
        <v>1260.6551781400001</v>
      </c>
      <c r="O2517" s="12">
        <v>64.805375130000002</v>
      </c>
      <c r="P2517" s="6">
        <f t="shared" si="78"/>
        <v>6.9246401646382294E-2</v>
      </c>
      <c r="Q2517" s="6">
        <f t="shared" si="79"/>
        <v>-0.18798319622643189</v>
      </c>
    </row>
    <row r="2518" spans="1:17" x14ac:dyDescent="0.25">
      <c r="A2518" t="str">
        <f>IF(OR(AND(P2518&lt;&gt;"",P2518&gt;$P$5),AND(Q2518&lt;&gt;"",Q2518&gt;$P$5)),MAX(A$5:A2517)+1,"")</f>
        <v/>
      </c>
      <c r="B2518" s="7" t="s">
        <v>2511</v>
      </c>
      <c r="C2518" s="8" t="s">
        <v>5573</v>
      </c>
      <c r="D2518" s="11">
        <v>3086.5306109799999</v>
      </c>
      <c r="E2518" s="11">
        <v>37.833929549999993</v>
      </c>
      <c r="F2518" s="11">
        <v>3698.5473761599997</v>
      </c>
      <c r="G2518" s="11">
        <v>-197.23303587000001</v>
      </c>
      <c r="H2518" s="11">
        <v>3002.8966513800001</v>
      </c>
      <c r="I2518" s="11">
        <v>-36.072680069999997</v>
      </c>
      <c r="J2518" s="11">
        <v>3187.2701023000004</v>
      </c>
      <c r="K2518" s="11">
        <v>17.680857190000001</v>
      </c>
      <c r="L2518" s="11">
        <v>2523.2903411699999</v>
      </c>
      <c r="M2518" s="11">
        <v>-141.76150156</v>
      </c>
      <c r="N2518" s="11">
        <v>1696.7480587</v>
      </c>
      <c r="O2518" s="12">
        <v>-220.79591244999997</v>
      </c>
      <c r="P2518" s="6">
        <f t="shared" si="78"/>
        <v>-0.11278402196963988</v>
      </c>
      <c r="Q2518" s="6">
        <f t="shared" si="79"/>
        <v>-2.4230557539698876</v>
      </c>
    </row>
    <row r="2519" spans="1:17" x14ac:dyDescent="0.25">
      <c r="A2519" t="str">
        <f>IF(OR(AND(P2519&lt;&gt;"",P2519&gt;$P$5),AND(Q2519&lt;&gt;"",Q2519&gt;$P$5)),MAX(A$5:A2518)+1,"")</f>
        <v/>
      </c>
      <c r="B2519" s="7" t="s">
        <v>2512</v>
      </c>
      <c r="C2519" s="8" t="s">
        <v>5574</v>
      </c>
      <c r="D2519" s="11">
        <v>5084.4363513599992</v>
      </c>
      <c r="E2519" s="11">
        <v>362.13135541000003</v>
      </c>
      <c r="F2519" s="11">
        <v>6291.4939675699998</v>
      </c>
      <c r="G2519" s="11">
        <v>385.86635074999998</v>
      </c>
      <c r="H2519" s="11">
        <v>5975.7190543999995</v>
      </c>
      <c r="I2519" s="11">
        <v>349.42685963999998</v>
      </c>
      <c r="J2519" s="11">
        <v>6553.3508035499999</v>
      </c>
      <c r="K2519" s="11">
        <v>502.07598081999998</v>
      </c>
      <c r="L2519" s="11">
        <v>6700.9504438399999</v>
      </c>
      <c r="M2519" s="11">
        <v>569.01854572000002</v>
      </c>
      <c r="N2519" s="11">
        <v>5685.6817076099996</v>
      </c>
      <c r="O2519" s="12">
        <v>397.46540864999997</v>
      </c>
      <c r="P2519" s="6">
        <f t="shared" si="78"/>
        <v>2.260507969277592E-2</v>
      </c>
      <c r="Q2519" s="6">
        <f t="shared" si="79"/>
        <v>1.8794616913669904E-2</v>
      </c>
    </row>
    <row r="2520" spans="1:17" x14ac:dyDescent="0.25">
      <c r="A2520">
        <f>IF(OR(AND(P2520&lt;&gt;"",P2520&gt;$P$5),AND(Q2520&lt;&gt;"",Q2520&gt;$P$5)),MAX(A$5:A2519)+1,"")</f>
        <v>877</v>
      </c>
      <c r="B2520" s="7" t="s">
        <v>2513</v>
      </c>
      <c r="C2520" s="8" t="s">
        <v>5575</v>
      </c>
      <c r="D2520" s="11">
        <v>242.58512922</v>
      </c>
      <c r="E2520" s="11">
        <v>49.309169109999999</v>
      </c>
      <c r="F2520" s="11">
        <v>315.92602110000001</v>
      </c>
      <c r="G2520" s="11">
        <v>70.002496569999991</v>
      </c>
      <c r="H2520" s="11">
        <v>378.93977835000004</v>
      </c>
      <c r="I2520" s="11">
        <v>91.038659019999997</v>
      </c>
      <c r="J2520" s="11">
        <v>463.01522750999999</v>
      </c>
      <c r="K2520" s="11">
        <v>100.41800209</v>
      </c>
      <c r="L2520" s="11">
        <v>583.79031111000006</v>
      </c>
      <c r="M2520" s="11">
        <v>110.12234993999999</v>
      </c>
      <c r="N2520" s="11">
        <v>762.35569438000005</v>
      </c>
      <c r="O2520" s="12">
        <v>192.48183187000001</v>
      </c>
      <c r="P2520" s="6">
        <f t="shared" si="78"/>
        <v>0.25735726304829654</v>
      </c>
      <c r="Q2520" s="6">
        <f t="shared" si="79"/>
        <v>0.31308370458371693</v>
      </c>
    </row>
    <row r="2521" spans="1:17" x14ac:dyDescent="0.25">
      <c r="A2521" t="str">
        <f>IF(OR(AND(P2521&lt;&gt;"",P2521&gt;$P$5),AND(Q2521&lt;&gt;"",Q2521&gt;$P$5)),MAX(A$5:A2520)+1,"")</f>
        <v/>
      </c>
      <c r="B2521" s="7" t="s">
        <v>2514</v>
      </c>
      <c r="C2521" s="8" t="s">
        <v>5576</v>
      </c>
      <c r="D2521" s="11">
        <v>1221.4299023900001</v>
      </c>
      <c r="E2521" s="11">
        <v>3.7937796699999997</v>
      </c>
      <c r="F2521" s="11">
        <v>1305.8457423900002</v>
      </c>
      <c r="G2521" s="11">
        <v>10.4775224</v>
      </c>
      <c r="H2521" s="11">
        <v>1331.9290191099999</v>
      </c>
      <c r="I2521" s="11">
        <v>54.444150729999997</v>
      </c>
      <c r="J2521" s="11">
        <v>808.01537565000001</v>
      </c>
      <c r="K2521" s="11">
        <v>4.6570353400000002</v>
      </c>
      <c r="L2521" s="11">
        <v>718.95038445</v>
      </c>
      <c r="M2521" s="11">
        <v>5.2192008400000001</v>
      </c>
      <c r="N2521" s="11">
        <v>409.16340523000002</v>
      </c>
      <c r="O2521" s="12">
        <v>-124.99330593000001</v>
      </c>
      <c r="P2521" s="6">
        <f t="shared" si="78"/>
        <v>-0.19646342922864379</v>
      </c>
      <c r="Q2521" s="6">
        <f t="shared" si="79"/>
        <v>-3.0116986754945216</v>
      </c>
    </row>
    <row r="2522" spans="1:17" x14ac:dyDescent="0.25">
      <c r="A2522" t="str">
        <f>IF(OR(AND(P2522&lt;&gt;"",P2522&gt;$P$5),AND(Q2522&lt;&gt;"",Q2522&gt;$P$5)),MAX(A$5:A2521)+1,"")</f>
        <v/>
      </c>
      <c r="B2522" s="7" t="s">
        <v>2515</v>
      </c>
      <c r="C2522" s="8" t="s">
        <v>5577</v>
      </c>
      <c r="D2522" s="11">
        <v>4190.8133107800004</v>
      </c>
      <c r="E2522" s="11">
        <v>230.19041600999998</v>
      </c>
      <c r="F2522" s="11">
        <v>5485.3611014099997</v>
      </c>
      <c r="G2522" s="11">
        <v>146.14499561000002</v>
      </c>
      <c r="H2522" s="11">
        <v>5372.0237740000002</v>
      </c>
      <c r="I2522" s="11">
        <v>213.45254690000002</v>
      </c>
      <c r="J2522" s="11">
        <v>6385.8570164100001</v>
      </c>
      <c r="K2522" s="11">
        <v>153.30857230999999</v>
      </c>
      <c r="L2522" s="11">
        <v>5822.5535178</v>
      </c>
      <c r="M2522" s="11">
        <v>156.47810407</v>
      </c>
      <c r="N2522" s="11">
        <v>5877.3042488500005</v>
      </c>
      <c r="O2522" s="12">
        <v>-300.08265215</v>
      </c>
      <c r="P2522" s="6">
        <f t="shared" si="78"/>
        <v>6.9980768132746007E-2</v>
      </c>
      <c r="Q2522" s="6">
        <f t="shared" si="79"/>
        <v>-2.0544615066213074</v>
      </c>
    </row>
    <row r="2523" spans="1:17" x14ac:dyDescent="0.25">
      <c r="A2523" t="str">
        <f>IF(OR(AND(P2523&lt;&gt;"",P2523&gt;$P$5),AND(Q2523&lt;&gt;"",Q2523&gt;$P$5)),MAX(A$5:A2522)+1,"")</f>
        <v/>
      </c>
      <c r="B2523" s="7" t="s">
        <v>2516</v>
      </c>
      <c r="C2523" s="8" t="s">
        <v>5578</v>
      </c>
      <c r="D2523" s="11">
        <v>83.885336690000003</v>
      </c>
      <c r="E2523" s="11">
        <v>-97.351372239999989</v>
      </c>
      <c r="F2523" s="11">
        <v>53.799900460000003</v>
      </c>
      <c r="G2523" s="11">
        <v>-5.8979246500000002</v>
      </c>
      <c r="H2523" s="11">
        <v>102.24624976000001</v>
      </c>
      <c r="I2523" s="11">
        <v>56.654808709999998</v>
      </c>
      <c r="J2523" s="11">
        <v>12.146411859999999</v>
      </c>
      <c r="K2523" s="11">
        <v>2.06518588</v>
      </c>
      <c r="L2523" s="11">
        <v>46.980655520000006</v>
      </c>
      <c r="M2523" s="11">
        <v>13.93262333</v>
      </c>
      <c r="N2523" s="11">
        <v>16.897964730000002</v>
      </c>
      <c r="O2523" s="12">
        <v>14.71308159</v>
      </c>
      <c r="P2523" s="6">
        <f t="shared" si="78"/>
        <v>-0.27417876588904999</v>
      </c>
      <c r="Q2523" s="6" t="str">
        <f t="shared" si="79"/>
        <v/>
      </c>
    </row>
    <row r="2524" spans="1:17" x14ac:dyDescent="0.25">
      <c r="A2524" t="str">
        <f>IF(OR(AND(P2524&lt;&gt;"",P2524&gt;$P$5),AND(Q2524&lt;&gt;"",Q2524&gt;$P$5)),MAX(A$5:A2523)+1,"")</f>
        <v/>
      </c>
      <c r="B2524" s="7" t="s">
        <v>2517</v>
      </c>
      <c r="C2524" s="8" t="s">
        <v>5579</v>
      </c>
      <c r="D2524" s="11">
        <v>60.81019491</v>
      </c>
      <c r="E2524" s="11">
        <v>-31.267332639999999</v>
      </c>
      <c r="F2524" s="11">
        <v>334.58562875000001</v>
      </c>
      <c r="G2524" s="11">
        <v>23.190099230000001</v>
      </c>
      <c r="H2524" s="11">
        <v>524.08628581000005</v>
      </c>
      <c r="I2524" s="11">
        <v>34.46575773</v>
      </c>
      <c r="J2524" s="11">
        <v>264.27108930000003</v>
      </c>
      <c r="K2524" s="11">
        <v>-58.453835130000002</v>
      </c>
      <c r="L2524" s="11">
        <v>183.36479530000003</v>
      </c>
      <c r="M2524" s="11">
        <v>25.983746460000003</v>
      </c>
      <c r="N2524" s="11">
        <v>50.338034</v>
      </c>
      <c r="O2524" s="12">
        <v>-70.243806280000001</v>
      </c>
      <c r="P2524" s="6">
        <f t="shared" si="78"/>
        <v>-3.7093827052118611E-2</v>
      </c>
      <c r="Q2524" s="6" t="str">
        <f t="shared" si="79"/>
        <v/>
      </c>
    </row>
    <row r="2525" spans="1:17" x14ac:dyDescent="0.25">
      <c r="A2525" t="str">
        <f>IF(OR(AND(P2525&lt;&gt;"",P2525&gt;$P$5),AND(Q2525&lt;&gt;"",Q2525&gt;$P$5)),MAX(A$5:A2524)+1,"")</f>
        <v/>
      </c>
      <c r="B2525" s="7" t="s">
        <v>2518</v>
      </c>
      <c r="C2525" s="8" t="s">
        <v>5580</v>
      </c>
      <c r="D2525" s="11">
        <v>858.17837909000002</v>
      </c>
      <c r="E2525" s="11">
        <v>20.869460979999999</v>
      </c>
      <c r="F2525" s="11">
        <v>1075.76639544</v>
      </c>
      <c r="G2525" s="11">
        <v>-4.92575612</v>
      </c>
      <c r="H2525" s="11">
        <v>977.46720454000001</v>
      </c>
      <c r="I2525" s="11">
        <v>5.1300131500000008</v>
      </c>
      <c r="J2525" s="11">
        <v>895.72052579000001</v>
      </c>
      <c r="K2525" s="11">
        <v>-38.056321509999997</v>
      </c>
      <c r="L2525" s="11">
        <v>842.53159074999996</v>
      </c>
      <c r="M2525" s="11">
        <v>2.6006377299999999</v>
      </c>
      <c r="N2525" s="11">
        <v>814.66110807000007</v>
      </c>
      <c r="O2525" s="12">
        <v>-52.769195689999997</v>
      </c>
      <c r="P2525" s="6">
        <f t="shared" si="78"/>
        <v>-1.0353978759967242E-2</v>
      </c>
      <c r="Q2525" s="6">
        <f t="shared" si="79"/>
        <v>-2.2038540787005196</v>
      </c>
    </row>
    <row r="2526" spans="1:17" x14ac:dyDescent="0.25">
      <c r="A2526" t="str">
        <f>IF(OR(AND(P2526&lt;&gt;"",P2526&gt;$P$5),AND(Q2526&lt;&gt;"",Q2526&gt;$P$5)),MAX(A$5:A2525)+1,"")</f>
        <v/>
      </c>
      <c r="B2526" s="7" t="s">
        <v>2519</v>
      </c>
      <c r="C2526" s="8" t="s">
        <v>5581</v>
      </c>
      <c r="D2526" s="11">
        <v>929.86348730999998</v>
      </c>
      <c r="E2526" s="11">
        <v>3.9376357299999998</v>
      </c>
      <c r="F2526" s="11">
        <v>990.90675423000005</v>
      </c>
      <c r="G2526" s="11">
        <v>-223.08895228</v>
      </c>
      <c r="H2526" s="11">
        <v>272.27941451999999</v>
      </c>
      <c r="I2526" s="11">
        <v>-716.19486482000002</v>
      </c>
      <c r="J2526" s="11">
        <v>31.99627868</v>
      </c>
      <c r="K2526" s="11">
        <v>515.73271763000002</v>
      </c>
      <c r="L2526" s="11">
        <v>19.762669949999999</v>
      </c>
      <c r="M2526" s="11">
        <v>1.3028625900000002</v>
      </c>
      <c r="N2526" s="11">
        <v>20.768944640000001</v>
      </c>
      <c r="O2526" s="12">
        <v>6.3120816399999997</v>
      </c>
      <c r="P2526" s="6">
        <f t="shared" si="78"/>
        <v>-0.53248123524098689</v>
      </c>
      <c r="Q2526" s="6">
        <f t="shared" si="79"/>
        <v>9.8973990445688553E-2</v>
      </c>
    </row>
    <row r="2527" spans="1:17" x14ac:dyDescent="0.25">
      <c r="A2527" t="str">
        <f>IF(OR(AND(P2527&lt;&gt;"",P2527&gt;$P$5),AND(Q2527&lt;&gt;"",Q2527&gt;$P$5)),MAX(A$5:A2526)+1,"")</f>
        <v/>
      </c>
      <c r="B2527" s="7" t="s">
        <v>2520</v>
      </c>
      <c r="C2527" s="8" t="s">
        <v>5582</v>
      </c>
      <c r="D2527" s="11">
        <v>910.79932671000006</v>
      </c>
      <c r="E2527" s="11">
        <v>272.17262753</v>
      </c>
      <c r="F2527" s="11">
        <v>1181.24510446</v>
      </c>
      <c r="G2527" s="11">
        <v>316.15547730999998</v>
      </c>
      <c r="H2527" s="11">
        <v>502.78955527999995</v>
      </c>
      <c r="I2527" s="11">
        <v>32.545825280000003</v>
      </c>
      <c r="J2527" s="11">
        <v>371.50587761000003</v>
      </c>
      <c r="K2527" s="11">
        <v>-679.32302599000002</v>
      </c>
      <c r="L2527" s="11">
        <v>714.58322321000003</v>
      </c>
      <c r="M2527" s="11">
        <v>41.530195229999997</v>
      </c>
      <c r="N2527" s="11">
        <v>564.23703555999998</v>
      </c>
      <c r="O2527" s="12">
        <v>-246.31465548</v>
      </c>
      <c r="P2527" s="6">
        <f t="shared" si="78"/>
        <v>-9.1326678046872778E-2</v>
      </c>
      <c r="Q2527" s="6">
        <f t="shared" si="79"/>
        <v>-1.9802326438356601</v>
      </c>
    </row>
    <row r="2528" spans="1:17" x14ac:dyDescent="0.25">
      <c r="A2528" t="str">
        <f>IF(OR(AND(P2528&lt;&gt;"",P2528&gt;$P$5),AND(Q2528&lt;&gt;"",Q2528&gt;$P$5)),MAX(A$5:A2527)+1,"")</f>
        <v/>
      </c>
      <c r="B2528" s="7" t="s">
        <v>2521</v>
      </c>
      <c r="C2528" s="8" t="s">
        <v>5583</v>
      </c>
      <c r="D2528" s="11">
        <v>229.82092003</v>
      </c>
      <c r="E2528" s="11">
        <v>193.62903062999999</v>
      </c>
      <c r="F2528" s="11">
        <v>228.92904208000002</v>
      </c>
      <c r="G2528" s="11">
        <v>299.71648291000002</v>
      </c>
      <c r="H2528" s="11">
        <v>260.65380656999997</v>
      </c>
      <c r="I2528" s="11">
        <v>355.57147997000004</v>
      </c>
      <c r="J2528" s="11">
        <v>268.11131123000001</v>
      </c>
      <c r="K2528" s="11">
        <v>-19.56400223</v>
      </c>
      <c r="L2528" s="11">
        <v>354.15454011999998</v>
      </c>
      <c r="M2528" s="11">
        <v>36.64638308</v>
      </c>
      <c r="N2528" s="11">
        <v>428.43606373</v>
      </c>
      <c r="O2528" s="12">
        <v>2.0303092700000001</v>
      </c>
      <c r="P2528" s="6">
        <f t="shared" si="78"/>
        <v>0.13265929244478603</v>
      </c>
      <c r="Q2528" s="6">
        <f t="shared" si="79"/>
        <v>-0.59809968622560339</v>
      </c>
    </row>
    <row r="2529" spans="1:17" x14ac:dyDescent="0.25">
      <c r="A2529" t="str">
        <f>IF(OR(AND(P2529&lt;&gt;"",P2529&gt;$P$5),AND(Q2529&lt;&gt;"",Q2529&gt;$P$5)),MAX(A$5:A2528)+1,"")</f>
        <v/>
      </c>
      <c r="B2529" s="7" t="s">
        <v>2522</v>
      </c>
      <c r="C2529" s="8" t="s">
        <v>5584</v>
      </c>
      <c r="D2529" s="11">
        <v>864.65166564000003</v>
      </c>
      <c r="E2529" s="11">
        <v>115.22717252</v>
      </c>
      <c r="F2529" s="11">
        <v>2920.7577480700002</v>
      </c>
      <c r="G2529" s="11">
        <v>292.44862128</v>
      </c>
      <c r="H2529" s="11">
        <v>747.36338751999995</v>
      </c>
      <c r="I2529" s="11">
        <v>100.96624919</v>
      </c>
      <c r="J2529" s="11">
        <v>676.75570314999993</v>
      </c>
      <c r="K2529" s="11">
        <v>71.653933649999999</v>
      </c>
      <c r="L2529" s="11">
        <v>1049.1901752000001</v>
      </c>
      <c r="M2529" s="11">
        <v>76.95498791</v>
      </c>
      <c r="N2529" s="11">
        <v>761.52457101999994</v>
      </c>
      <c r="O2529" s="12">
        <v>62.428510450000005</v>
      </c>
      <c r="P2529" s="6">
        <f t="shared" si="78"/>
        <v>-2.5080970154343518E-2</v>
      </c>
      <c r="Q2529" s="6">
        <f t="shared" si="79"/>
        <v>-0.11536195359944446</v>
      </c>
    </row>
    <row r="2530" spans="1:17" x14ac:dyDescent="0.25">
      <c r="A2530" t="str">
        <f>IF(OR(AND(P2530&lt;&gt;"",P2530&gt;$P$5),AND(Q2530&lt;&gt;"",Q2530&gt;$P$5)),MAX(A$5:A2529)+1,"")</f>
        <v/>
      </c>
      <c r="B2530" s="7" t="s">
        <v>2523</v>
      </c>
      <c r="C2530" s="8" t="s">
        <v>5585</v>
      </c>
      <c r="D2530" s="11">
        <v>738.45918688999996</v>
      </c>
      <c r="E2530" s="11">
        <v>13.25899684</v>
      </c>
      <c r="F2530" s="11">
        <v>864.88480941</v>
      </c>
      <c r="G2530" s="11">
        <v>15.661319599999999</v>
      </c>
      <c r="H2530" s="11">
        <v>918.38955099999998</v>
      </c>
      <c r="I2530" s="11">
        <v>22.193744519999999</v>
      </c>
      <c r="J2530" s="11">
        <v>1002.93162449</v>
      </c>
      <c r="K2530" s="11">
        <v>16.70407337</v>
      </c>
      <c r="L2530" s="11">
        <v>941.32896304999997</v>
      </c>
      <c r="M2530" s="11">
        <v>19.56708918</v>
      </c>
      <c r="N2530" s="11">
        <v>984.07255058999999</v>
      </c>
      <c r="O2530" s="12">
        <v>10.18514519</v>
      </c>
      <c r="P2530" s="6">
        <f t="shared" si="78"/>
        <v>5.9107696444487212E-2</v>
      </c>
      <c r="Q2530" s="6">
        <f t="shared" si="79"/>
        <v>-5.1382108524976933E-2</v>
      </c>
    </row>
    <row r="2531" spans="1:17" x14ac:dyDescent="0.25">
      <c r="A2531">
        <f>IF(OR(AND(P2531&lt;&gt;"",P2531&gt;$P$5),AND(Q2531&lt;&gt;"",Q2531&gt;$P$5)),MAX(A$5:A2530)+1,"")</f>
        <v>878</v>
      </c>
      <c r="B2531" s="7" t="s">
        <v>2524</v>
      </c>
      <c r="C2531" s="8" t="s">
        <v>5586</v>
      </c>
      <c r="D2531" s="11">
        <v>1674.97207422</v>
      </c>
      <c r="E2531" s="11">
        <v>9.1923954299999995</v>
      </c>
      <c r="F2531" s="11">
        <v>2142.3952933699998</v>
      </c>
      <c r="G2531" s="11">
        <v>110.0702349</v>
      </c>
      <c r="H2531" s="11">
        <v>2430.0422769499996</v>
      </c>
      <c r="I2531" s="11">
        <v>131.55409989</v>
      </c>
      <c r="J2531" s="11">
        <v>2479.4851276899999</v>
      </c>
      <c r="K2531" s="11">
        <v>182.83921390999998</v>
      </c>
      <c r="L2531" s="11">
        <v>3487.64106894</v>
      </c>
      <c r="M2531" s="11">
        <v>153.23013940000001</v>
      </c>
      <c r="N2531" s="11">
        <v>3613.4829355000002</v>
      </c>
      <c r="O2531" s="12">
        <v>143.83666338999998</v>
      </c>
      <c r="P2531" s="6">
        <f t="shared" si="78"/>
        <v>0.16622859959568803</v>
      </c>
      <c r="Q2531" s="6">
        <f t="shared" si="79"/>
        <v>0.73335764545569693</v>
      </c>
    </row>
    <row r="2532" spans="1:17" x14ac:dyDescent="0.25">
      <c r="A2532" t="str">
        <f>IF(OR(AND(P2532&lt;&gt;"",P2532&gt;$P$5),AND(Q2532&lt;&gt;"",Q2532&gt;$P$5)),MAX(A$5:A2531)+1,"")</f>
        <v/>
      </c>
      <c r="B2532" s="7" t="s">
        <v>2525</v>
      </c>
      <c r="C2532" s="8" t="s">
        <v>5587</v>
      </c>
      <c r="D2532" s="11">
        <v>2727.2534537699999</v>
      </c>
      <c r="E2532" s="11">
        <v>144.9380726</v>
      </c>
      <c r="F2532" s="11">
        <v>3116.5242561599998</v>
      </c>
      <c r="G2532" s="11">
        <v>187.80744769</v>
      </c>
      <c r="H2532" s="11">
        <v>3298.2916414599999</v>
      </c>
      <c r="I2532" s="11">
        <v>192.59228397000001</v>
      </c>
      <c r="J2532" s="11">
        <v>3437.2202656199997</v>
      </c>
      <c r="K2532" s="11">
        <v>193.71711151</v>
      </c>
      <c r="L2532" s="11">
        <v>3711.6051456799996</v>
      </c>
      <c r="M2532" s="11">
        <v>179.44763247999998</v>
      </c>
      <c r="N2532" s="11">
        <v>3565.9254682300002</v>
      </c>
      <c r="O2532" s="12">
        <v>169.79904136000002</v>
      </c>
      <c r="P2532" s="6">
        <f t="shared" si="78"/>
        <v>5.508962437499032E-2</v>
      </c>
      <c r="Q2532" s="6">
        <f t="shared" si="79"/>
        <v>3.2168379826283955E-2</v>
      </c>
    </row>
    <row r="2533" spans="1:17" x14ac:dyDescent="0.25">
      <c r="A2533" t="str">
        <f>IF(OR(AND(P2533&lt;&gt;"",P2533&gt;$P$5),AND(Q2533&lt;&gt;"",Q2533&gt;$P$5)),MAX(A$5:A2532)+1,"")</f>
        <v/>
      </c>
      <c r="B2533" s="7" t="s">
        <v>2526</v>
      </c>
      <c r="C2533" s="8" t="s">
        <v>5588</v>
      </c>
      <c r="D2533" s="11">
        <v>563.97046283999998</v>
      </c>
      <c r="E2533" s="11">
        <v>-105.34122312000001</v>
      </c>
      <c r="F2533" s="11">
        <v>838.75366008000003</v>
      </c>
      <c r="G2533" s="11">
        <v>13.749631109999999</v>
      </c>
      <c r="H2533" s="11">
        <v>417.80340467000002</v>
      </c>
      <c r="I2533" s="11">
        <v>-73.658146529999996</v>
      </c>
      <c r="J2533" s="11">
        <v>1989.7526596099999</v>
      </c>
      <c r="K2533" s="11">
        <v>34.520566600000002</v>
      </c>
      <c r="L2533" s="11">
        <v>936.12703357000009</v>
      </c>
      <c r="M2533" s="11">
        <v>-38.577542649999998</v>
      </c>
      <c r="N2533" s="11">
        <v>430.24131310000001</v>
      </c>
      <c r="O2533" s="12">
        <v>30.406750010000003</v>
      </c>
      <c r="P2533" s="6">
        <f t="shared" si="78"/>
        <v>-5.2692119234336032E-2</v>
      </c>
      <c r="Q2533" s="6" t="str">
        <f t="shared" si="79"/>
        <v/>
      </c>
    </row>
    <row r="2534" spans="1:17" x14ac:dyDescent="0.25">
      <c r="A2534" t="str">
        <f>IF(OR(AND(P2534&lt;&gt;"",P2534&gt;$P$5),AND(Q2534&lt;&gt;"",Q2534&gt;$P$5)),MAX(A$5:A2533)+1,"")</f>
        <v/>
      </c>
      <c r="B2534" s="7" t="s">
        <v>2527</v>
      </c>
      <c r="C2534" s="8" t="s">
        <v>5589</v>
      </c>
      <c r="D2534" s="11">
        <v>2916.53308879</v>
      </c>
      <c r="E2534" s="11">
        <v>105.10691781999999</v>
      </c>
      <c r="F2534" s="11">
        <v>3860.1914665500003</v>
      </c>
      <c r="G2534" s="11">
        <v>143.10723522999999</v>
      </c>
      <c r="H2534" s="11">
        <v>7909.7218656699997</v>
      </c>
      <c r="I2534" s="11">
        <v>335.15919941999999</v>
      </c>
      <c r="J2534" s="11">
        <v>9601.86339176</v>
      </c>
      <c r="K2534" s="11">
        <v>288.72636775000001</v>
      </c>
      <c r="L2534" s="11">
        <v>8276.540557119999</v>
      </c>
      <c r="M2534" s="11">
        <v>91.888446860000002</v>
      </c>
      <c r="N2534" s="11">
        <v>6538.6991189799992</v>
      </c>
      <c r="O2534" s="12">
        <v>15.298253630000001</v>
      </c>
      <c r="P2534" s="6">
        <f t="shared" si="78"/>
        <v>0.17523546626169861</v>
      </c>
      <c r="Q2534" s="6">
        <f t="shared" si="79"/>
        <v>-0.31985405809779111</v>
      </c>
    </row>
    <row r="2535" spans="1:17" x14ac:dyDescent="0.25">
      <c r="A2535" t="str">
        <f>IF(OR(AND(P2535&lt;&gt;"",P2535&gt;$P$5),AND(Q2535&lt;&gt;"",Q2535&gt;$P$5)),MAX(A$5:A2534)+1,"")</f>
        <v/>
      </c>
      <c r="B2535" s="7" t="s">
        <v>2528</v>
      </c>
      <c r="C2535" s="8" t="s">
        <v>5590</v>
      </c>
      <c r="D2535" s="11">
        <v>1818.1645073299999</v>
      </c>
      <c r="E2535" s="11">
        <v>235.39476580000002</v>
      </c>
      <c r="F2535" s="11">
        <v>1481.91108156</v>
      </c>
      <c r="G2535" s="11">
        <v>320.47340180999998</v>
      </c>
      <c r="H2535" s="11">
        <v>1636.1861483299999</v>
      </c>
      <c r="I2535" s="11">
        <v>337.72959680000002</v>
      </c>
      <c r="J2535" s="11">
        <v>485.74632797000004</v>
      </c>
      <c r="K2535" s="11">
        <v>-153.57073982</v>
      </c>
      <c r="L2535" s="11">
        <v>364.86850797000005</v>
      </c>
      <c r="M2535" s="11">
        <v>-418.47377591000003</v>
      </c>
      <c r="N2535" s="11">
        <v>854.86717450000003</v>
      </c>
      <c r="O2535" s="12">
        <v>87.973615680000009</v>
      </c>
      <c r="P2535" s="6">
        <f t="shared" si="78"/>
        <v>-0.14008981450862235</v>
      </c>
      <c r="Q2535" s="6">
        <f t="shared" si="79"/>
        <v>-0.17868240269524505</v>
      </c>
    </row>
    <row r="2536" spans="1:17" x14ac:dyDescent="0.25">
      <c r="A2536">
        <f>IF(OR(AND(P2536&lt;&gt;"",P2536&gt;$P$5),AND(Q2536&lt;&gt;"",Q2536&gt;$P$5)),MAX(A$5:A2535)+1,"")</f>
        <v>879</v>
      </c>
      <c r="B2536" s="7" t="s">
        <v>2529</v>
      </c>
      <c r="C2536" s="8" t="s">
        <v>5591</v>
      </c>
      <c r="D2536" s="11">
        <v>2118.89544961</v>
      </c>
      <c r="E2536" s="11">
        <v>30.992658219999999</v>
      </c>
      <c r="F2536" s="11">
        <v>5452.6770189999997</v>
      </c>
      <c r="G2536" s="11">
        <v>372.97504049999998</v>
      </c>
      <c r="H2536" s="11">
        <v>6058.50439216</v>
      </c>
      <c r="I2536" s="11">
        <v>370.58459875</v>
      </c>
      <c r="J2536" s="11">
        <v>6413.54675494</v>
      </c>
      <c r="K2536" s="11">
        <v>383.23678588999996</v>
      </c>
      <c r="L2536" s="11">
        <v>6402.88419359</v>
      </c>
      <c r="M2536" s="11">
        <v>564.78393692999998</v>
      </c>
      <c r="N2536" s="11">
        <v>5672.8344637</v>
      </c>
      <c r="O2536" s="12">
        <v>369.90561050000002</v>
      </c>
      <c r="P2536" s="6">
        <f t="shared" si="78"/>
        <v>0.21769386086281606</v>
      </c>
      <c r="Q2536" s="6">
        <f t="shared" si="79"/>
        <v>0.64197453815065031</v>
      </c>
    </row>
    <row r="2537" spans="1:17" x14ac:dyDescent="0.25">
      <c r="A2537" t="str">
        <f>IF(OR(AND(P2537&lt;&gt;"",P2537&gt;$P$5),AND(Q2537&lt;&gt;"",Q2537&gt;$P$5)),MAX(A$5:A2536)+1,"")</f>
        <v/>
      </c>
      <c r="B2537" s="7" t="s">
        <v>2530</v>
      </c>
      <c r="C2537" s="8" t="s">
        <v>5592</v>
      </c>
      <c r="D2537" s="11">
        <v>276.71601867000004</v>
      </c>
      <c r="E2537" s="11">
        <v>22.430519799999999</v>
      </c>
      <c r="F2537" s="11">
        <v>326.17365818000002</v>
      </c>
      <c r="G2537" s="11">
        <v>20.19546295</v>
      </c>
      <c r="H2537" s="11">
        <v>347.28263630000004</v>
      </c>
      <c r="I2537" s="11">
        <v>11.10944098</v>
      </c>
      <c r="J2537" s="11">
        <v>390.37529178</v>
      </c>
      <c r="K2537" s="11">
        <v>19.630239230000001</v>
      </c>
      <c r="L2537" s="11">
        <v>434.79715923999998</v>
      </c>
      <c r="M2537" s="11">
        <v>12.123832999999999</v>
      </c>
      <c r="N2537" s="11">
        <v>462.05982281000001</v>
      </c>
      <c r="O2537" s="12">
        <v>27.774627750000001</v>
      </c>
      <c r="P2537" s="6">
        <f t="shared" si="78"/>
        <v>0.10798219474390636</v>
      </c>
      <c r="Q2537" s="6">
        <f t="shared" si="79"/>
        <v>4.3666591967511215E-2</v>
      </c>
    </row>
    <row r="2538" spans="1:17" x14ac:dyDescent="0.25">
      <c r="A2538" t="str">
        <f>IF(OR(AND(P2538&lt;&gt;"",P2538&gt;$P$5),AND(Q2538&lt;&gt;"",Q2538&gt;$P$5)),MAX(A$5:A2537)+1,"")</f>
        <v/>
      </c>
      <c r="B2538" s="7" t="s">
        <v>2531</v>
      </c>
      <c r="C2538" s="8" t="s">
        <v>5593</v>
      </c>
      <c r="D2538" s="11">
        <v>35212.557743569996</v>
      </c>
      <c r="E2538" s="11">
        <v>366.07672787000001</v>
      </c>
      <c r="F2538" s="11">
        <v>40228.0090298</v>
      </c>
      <c r="G2538" s="11">
        <v>170.40988128000001</v>
      </c>
      <c r="H2538" s="11">
        <v>35616.627139420001</v>
      </c>
      <c r="I2538" s="11">
        <v>-1044.4383282700001</v>
      </c>
      <c r="J2538" s="11">
        <v>33710.773753740003</v>
      </c>
      <c r="K2538" s="11">
        <v>109.59900193999999</v>
      </c>
      <c r="L2538" s="11">
        <v>32370.294029000001</v>
      </c>
      <c r="M2538" s="11">
        <v>406.42937877999998</v>
      </c>
      <c r="N2538" s="11">
        <v>25371.01358137</v>
      </c>
      <c r="O2538" s="12">
        <v>60.559579729999996</v>
      </c>
      <c r="P2538" s="6">
        <f t="shared" si="78"/>
        <v>-6.34562949212093E-2</v>
      </c>
      <c r="Q2538" s="6">
        <f t="shared" si="79"/>
        <v>-0.3022141693684266</v>
      </c>
    </row>
    <row r="2539" spans="1:17" x14ac:dyDescent="0.25">
      <c r="A2539" t="str">
        <f>IF(OR(AND(P2539&lt;&gt;"",P2539&gt;$P$5),AND(Q2539&lt;&gt;"",Q2539&gt;$P$5)),MAX(A$5:A2538)+1,"")</f>
        <v/>
      </c>
      <c r="B2539" s="7" t="s">
        <v>2532</v>
      </c>
      <c r="C2539" s="8" t="s">
        <v>5594</v>
      </c>
      <c r="D2539" s="11">
        <v>213.25924830000002</v>
      </c>
      <c r="E2539" s="11">
        <v>436.57390616000004</v>
      </c>
      <c r="F2539" s="11">
        <v>247.54840984000001</v>
      </c>
      <c r="G2539" s="11">
        <v>661.18395924000004</v>
      </c>
      <c r="H2539" s="11">
        <v>260.94486767000001</v>
      </c>
      <c r="I2539" s="11">
        <v>177.96272916999999</v>
      </c>
      <c r="J2539" s="11">
        <v>234.64538483000001</v>
      </c>
      <c r="K2539" s="11">
        <v>218.91793490999999</v>
      </c>
      <c r="L2539" s="11">
        <v>234.83467865</v>
      </c>
      <c r="M2539" s="11">
        <v>301.63382629</v>
      </c>
      <c r="N2539" s="11">
        <v>190.69898918000001</v>
      </c>
      <c r="O2539" s="12">
        <v>224.08139763999998</v>
      </c>
      <c r="P2539" s="6">
        <f t="shared" si="78"/>
        <v>-2.2114281820764914E-2</v>
      </c>
      <c r="Q2539" s="6">
        <f t="shared" si="79"/>
        <v>-0.12487597659112548</v>
      </c>
    </row>
    <row r="2540" spans="1:17" x14ac:dyDescent="0.25">
      <c r="A2540" t="str">
        <f>IF(OR(AND(P2540&lt;&gt;"",P2540&gt;$P$5),AND(Q2540&lt;&gt;"",Q2540&gt;$P$5)),MAX(A$5:A2539)+1,"")</f>
        <v/>
      </c>
      <c r="B2540" s="7" t="s">
        <v>2533</v>
      </c>
      <c r="C2540" s="8" t="s">
        <v>5595</v>
      </c>
      <c r="D2540" s="11">
        <v>4294.4630548800005</v>
      </c>
      <c r="E2540" s="11">
        <v>105.54032775</v>
      </c>
      <c r="F2540" s="11">
        <v>5691.8690371099992</v>
      </c>
      <c r="G2540" s="11">
        <v>295.14384723000001</v>
      </c>
      <c r="H2540" s="11">
        <v>4580.2911709499995</v>
      </c>
      <c r="I2540" s="11">
        <v>107.47752661</v>
      </c>
      <c r="J2540" s="11">
        <v>5823.93129116</v>
      </c>
      <c r="K2540" s="11">
        <v>95.485775950000004</v>
      </c>
      <c r="L2540" s="11">
        <v>3436.9949193000002</v>
      </c>
      <c r="M2540" s="11">
        <v>36.029516600000001</v>
      </c>
      <c r="N2540" s="11">
        <v>2342.32415902</v>
      </c>
      <c r="O2540" s="12">
        <v>-64.849798899999996</v>
      </c>
      <c r="P2540" s="6">
        <f t="shared" si="78"/>
        <v>-0.11417562723852548</v>
      </c>
      <c r="Q2540" s="6">
        <f t="shared" si="79"/>
        <v>-1.9071895502716361</v>
      </c>
    </row>
    <row r="2541" spans="1:17" x14ac:dyDescent="0.25">
      <c r="A2541" t="str">
        <f>IF(OR(AND(P2541&lt;&gt;"",P2541&gt;$P$5),AND(Q2541&lt;&gt;"",Q2541&gt;$P$5)),MAX(A$5:A2540)+1,"")</f>
        <v/>
      </c>
      <c r="B2541" s="7" t="s">
        <v>2534</v>
      </c>
      <c r="C2541" s="8" t="s">
        <v>5596</v>
      </c>
      <c r="D2541" s="11">
        <v>3985.04338917</v>
      </c>
      <c r="E2541" s="11">
        <v>215.21804758000002</v>
      </c>
      <c r="F2541" s="11">
        <v>5291.3905652399999</v>
      </c>
      <c r="G2541" s="11">
        <v>252.33589597999998</v>
      </c>
      <c r="H2541" s="11">
        <v>5999.8299151800002</v>
      </c>
      <c r="I2541" s="11">
        <v>242.24332716999999</v>
      </c>
      <c r="J2541" s="11">
        <v>6604.9592996499996</v>
      </c>
      <c r="K2541" s="11">
        <v>201.35682247999998</v>
      </c>
      <c r="L2541" s="11">
        <v>6817.5446485900002</v>
      </c>
      <c r="M2541" s="11">
        <v>193.92086008000001</v>
      </c>
      <c r="N2541" s="11">
        <v>7403.9968267799995</v>
      </c>
      <c r="O2541" s="12">
        <v>136.72781118</v>
      </c>
      <c r="P2541" s="6">
        <f t="shared" si="78"/>
        <v>0.13189628342201853</v>
      </c>
      <c r="Q2541" s="6">
        <f t="shared" si="79"/>
        <v>-8.6737479731854084E-2</v>
      </c>
    </row>
    <row r="2542" spans="1:17" x14ac:dyDescent="0.25">
      <c r="A2542" t="str">
        <f>IF(OR(AND(P2542&lt;&gt;"",P2542&gt;$P$5),AND(Q2542&lt;&gt;"",Q2542&gt;$P$5)),MAX(A$5:A2541)+1,"")</f>
        <v/>
      </c>
      <c r="B2542" s="7" t="s">
        <v>2535</v>
      </c>
      <c r="C2542" s="8" t="s">
        <v>5597</v>
      </c>
      <c r="D2542" s="11">
        <v>18347.230109869997</v>
      </c>
      <c r="E2542" s="11">
        <v>277.72678450000001</v>
      </c>
      <c r="F2542" s="11">
        <v>23412.94000685</v>
      </c>
      <c r="G2542" s="11">
        <v>398.75610420999999</v>
      </c>
      <c r="H2542" s="11">
        <v>26780.97615988</v>
      </c>
      <c r="I2542" s="11">
        <v>402.09507176</v>
      </c>
      <c r="J2542" s="11">
        <v>27839.068775889999</v>
      </c>
      <c r="K2542" s="11">
        <v>335.87213520999995</v>
      </c>
      <c r="L2542" s="11">
        <v>21454.827126599997</v>
      </c>
      <c r="M2542" s="11">
        <v>546.37946579999993</v>
      </c>
      <c r="N2542" s="11">
        <v>17736.765416220001</v>
      </c>
      <c r="O2542" s="12">
        <v>666.25667310000006</v>
      </c>
      <c r="P2542" s="6">
        <f t="shared" si="78"/>
        <v>-6.7449476256932206E-3</v>
      </c>
      <c r="Q2542" s="6">
        <f t="shared" si="79"/>
        <v>0.19125506771705147</v>
      </c>
    </row>
    <row r="2543" spans="1:17" x14ac:dyDescent="0.25">
      <c r="A2543" t="str">
        <f>IF(OR(AND(P2543&lt;&gt;"",P2543&gt;$P$5),AND(Q2543&lt;&gt;"",Q2543&gt;$P$5)),MAX(A$5:A2542)+1,"")</f>
        <v/>
      </c>
      <c r="B2543" s="7" t="s">
        <v>2536</v>
      </c>
      <c r="C2543" s="8" t="s">
        <v>5598</v>
      </c>
      <c r="D2543" s="11">
        <v>2196.14463256</v>
      </c>
      <c r="E2543" s="11">
        <v>129.61133319000001</v>
      </c>
      <c r="F2543" s="11">
        <v>2332.87295653</v>
      </c>
      <c r="G2543" s="11">
        <v>15.013068279999999</v>
      </c>
      <c r="H2543" s="11">
        <v>2339.4542613600001</v>
      </c>
      <c r="I2543" s="11">
        <v>-133.83425234000001</v>
      </c>
      <c r="J2543" s="11">
        <v>2210.6853425500003</v>
      </c>
      <c r="K2543" s="11">
        <v>10.85794347</v>
      </c>
      <c r="L2543" s="11">
        <v>2312.1031378800003</v>
      </c>
      <c r="M2543" s="11">
        <v>-125.21453049</v>
      </c>
      <c r="N2543" s="11">
        <v>2410.2877157100002</v>
      </c>
      <c r="O2543" s="12">
        <v>7.8972318600000007</v>
      </c>
      <c r="P2543" s="6">
        <f t="shared" si="78"/>
        <v>1.8782766241731919E-2</v>
      </c>
      <c r="Q2543" s="6">
        <f t="shared" si="79"/>
        <v>-0.42856559851544496</v>
      </c>
    </row>
    <row r="2544" spans="1:17" x14ac:dyDescent="0.25">
      <c r="A2544">
        <f>IF(OR(AND(P2544&lt;&gt;"",P2544&gt;$P$5),AND(Q2544&lt;&gt;"",Q2544&gt;$P$5)),MAX(A$5:A2543)+1,"")</f>
        <v>880</v>
      </c>
      <c r="B2544" s="7" t="s">
        <v>2537</v>
      </c>
      <c r="C2544" s="8" t="s">
        <v>5599</v>
      </c>
      <c r="D2544" s="11">
        <v>333.62302419999997</v>
      </c>
      <c r="E2544" s="11">
        <v>40.427197549999995</v>
      </c>
      <c r="F2544" s="11">
        <v>345.84652181000001</v>
      </c>
      <c r="G2544" s="11">
        <v>123.49865856999999</v>
      </c>
      <c r="H2544" s="11">
        <v>444.71164835000002</v>
      </c>
      <c r="I2544" s="11">
        <v>210.10510078000001</v>
      </c>
      <c r="J2544" s="11">
        <v>679.56747626999993</v>
      </c>
      <c r="K2544" s="11">
        <v>365.05358421</v>
      </c>
      <c r="L2544" s="11">
        <v>809.76021628000001</v>
      </c>
      <c r="M2544" s="11">
        <v>329.93450677999999</v>
      </c>
      <c r="N2544" s="11">
        <v>790.71402176999993</v>
      </c>
      <c r="O2544" s="12">
        <v>295.49886286999998</v>
      </c>
      <c r="P2544" s="6">
        <f t="shared" si="78"/>
        <v>0.18837275119450791</v>
      </c>
      <c r="Q2544" s="6">
        <f t="shared" si="79"/>
        <v>0.48859458710786319</v>
      </c>
    </row>
    <row r="2545" spans="1:17" x14ac:dyDescent="0.25">
      <c r="A2545" t="str">
        <f>IF(OR(AND(P2545&lt;&gt;"",P2545&gt;$P$5),AND(Q2545&lt;&gt;"",Q2545&gt;$P$5)),MAX(A$5:A2544)+1,"")</f>
        <v/>
      </c>
      <c r="B2545" s="7" t="s">
        <v>2538</v>
      </c>
      <c r="C2545" s="8" t="s">
        <v>5600</v>
      </c>
      <c r="D2545" s="11">
        <v>1064.19198452</v>
      </c>
      <c r="E2545" s="11">
        <v>125.00751753</v>
      </c>
      <c r="F2545" s="11">
        <v>1822.8700125</v>
      </c>
      <c r="G2545" s="11">
        <v>200.13698241</v>
      </c>
      <c r="H2545" s="11">
        <v>1078.3634373</v>
      </c>
      <c r="I2545" s="11">
        <v>165.34584908000002</v>
      </c>
      <c r="J2545" s="11">
        <v>1473.1192482000001</v>
      </c>
      <c r="K2545" s="11">
        <v>156.43701394999999</v>
      </c>
      <c r="L2545" s="11">
        <v>1892.3283382</v>
      </c>
      <c r="M2545" s="11">
        <v>79.651637409999992</v>
      </c>
      <c r="N2545" s="11">
        <v>829.72090198000001</v>
      </c>
      <c r="O2545" s="12">
        <v>78.553970480000004</v>
      </c>
      <c r="P2545" s="6">
        <f t="shared" si="78"/>
        <v>-4.8557801375866183E-2</v>
      </c>
      <c r="Q2545" s="6">
        <f t="shared" si="79"/>
        <v>-8.8731407913025695E-2</v>
      </c>
    </row>
    <row r="2546" spans="1:17" x14ac:dyDescent="0.25">
      <c r="A2546">
        <f>IF(OR(AND(P2546&lt;&gt;"",P2546&gt;$P$5),AND(Q2546&lt;&gt;"",Q2546&gt;$P$5)),MAX(A$5:A2545)+1,"")</f>
        <v>881</v>
      </c>
      <c r="B2546" s="7" t="s">
        <v>2539</v>
      </c>
      <c r="C2546" s="8" t="s">
        <v>5601</v>
      </c>
      <c r="D2546" s="11">
        <v>1169.5679928</v>
      </c>
      <c r="E2546" s="11">
        <v>-144.42648134999999</v>
      </c>
      <c r="F2546" s="11">
        <v>7027.77379974</v>
      </c>
      <c r="G2546" s="11">
        <v>188.37178041999999</v>
      </c>
      <c r="H2546" s="11">
        <v>6577.1548430500006</v>
      </c>
      <c r="I2546" s="11">
        <v>-38.15084882</v>
      </c>
      <c r="J2546" s="11">
        <v>6473.1372208800003</v>
      </c>
      <c r="K2546" s="11">
        <v>53.876342139999998</v>
      </c>
      <c r="L2546" s="11">
        <v>4886.1024501400007</v>
      </c>
      <c r="M2546" s="11">
        <v>37.89304885</v>
      </c>
      <c r="N2546" s="11">
        <v>3453.8142566500001</v>
      </c>
      <c r="O2546" s="12">
        <v>-696.84774979999997</v>
      </c>
      <c r="P2546" s="6">
        <f t="shared" si="78"/>
        <v>0.24180870716716729</v>
      </c>
      <c r="Q2546" s="6" t="str">
        <f t="shared" si="79"/>
        <v/>
      </c>
    </row>
    <row r="2547" spans="1:17" x14ac:dyDescent="0.25">
      <c r="A2547" t="str">
        <f>IF(OR(AND(P2547&lt;&gt;"",P2547&gt;$P$5),AND(Q2547&lt;&gt;"",Q2547&gt;$P$5)),MAX(A$5:A2546)+1,"")</f>
        <v/>
      </c>
      <c r="B2547" s="7" t="s">
        <v>2540</v>
      </c>
      <c r="C2547" s="8" t="s">
        <v>5602</v>
      </c>
      <c r="D2547" s="11">
        <v>757.46667491999995</v>
      </c>
      <c r="E2547" s="11">
        <v>10.270544989999999</v>
      </c>
      <c r="F2547" s="11">
        <v>568.42473622</v>
      </c>
      <c r="G2547" s="11">
        <v>-45.18786411</v>
      </c>
      <c r="H2547" s="11">
        <v>18.60680391</v>
      </c>
      <c r="I2547" s="11">
        <v>56.059728240000005</v>
      </c>
      <c r="J2547" s="11">
        <v>10.54316654</v>
      </c>
      <c r="K2547" s="11">
        <v>7.2532904900000004</v>
      </c>
      <c r="L2547" s="11">
        <v>10.625808970000001</v>
      </c>
      <c r="M2547" s="11">
        <v>8.3486786199999994</v>
      </c>
      <c r="N2547" s="11">
        <v>13.68766336</v>
      </c>
      <c r="O2547" s="12">
        <v>8.8766049499999991</v>
      </c>
      <c r="P2547" s="6">
        <f t="shared" si="78"/>
        <v>-0.55188120758946835</v>
      </c>
      <c r="Q2547" s="6">
        <f t="shared" si="79"/>
        <v>-2.8750785506813537E-2</v>
      </c>
    </row>
    <row r="2548" spans="1:17" x14ac:dyDescent="0.25">
      <c r="A2548" t="str">
        <f>IF(OR(AND(P2548&lt;&gt;"",P2548&gt;$P$5),AND(Q2548&lt;&gt;"",Q2548&gt;$P$5)),MAX(A$5:A2547)+1,"")</f>
        <v/>
      </c>
      <c r="B2548" s="7" t="s">
        <v>2541</v>
      </c>
      <c r="C2548" s="8" t="s">
        <v>5603</v>
      </c>
      <c r="D2548" s="11">
        <v>804.15355941999997</v>
      </c>
      <c r="E2548" s="11">
        <v>76.346452549999995</v>
      </c>
      <c r="F2548" s="11">
        <v>387.26316744000002</v>
      </c>
      <c r="G2548" s="11">
        <v>144.51338232000001</v>
      </c>
      <c r="H2548" s="11">
        <v>371.89526537</v>
      </c>
      <c r="I2548" s="11">
        <v>163.02253592</v>
      </c>
      <c r="J2548" s="11">
        <v>392.70209827999997</v>
      </c>
      <c r="K2548" s="11">
        <v>173.04769580000001</v>
      </c>
      <c r="L2548" s="11">
        <v>758.28411217999997</v>
      </c>
      <c r="M2548" s="11">
        <v>120.00423681999999</v>
      </c>
      <c r="N2548" s="11">
        <v>638.75381126000002</v>
      </c>
      <c r="O2548" s="12">
        <v>24.561684940000003</v>
      </c>
      <c r="P2548" s="6">
        <f t="shared" si="78"/>
        <v>-4.5009825847167062E-2</v>
      </c>
      <c r="Q2548" s="6">
        <f t="shared" si="79"/>
        <v>-0.20293478051952618</v>
      </c>
    </row>
    <row r="2549" spans="1:17" x14ac:dyDescent="0.25">
      <c r="A2549" t="str">
        <f>IF(OR(AND(P2549&lt;&gt;"",P2549&gt;$P$5),AND(Q2549&lt;&gt;"",Q2549&gt;$P$5)),MAX(A$5:A2548)+1,"")</f>
        <v/>
      </c>
      <c r="B2549" s="7" t="s">
        <v>2542</v>
      </c>
      <c r="C2549" s="8" t="s">
        <v>5604</v>
      </c>
      <c r="D2549" s="11">
        <v>40771.721390350001</v>
      </c>
      <c r="E2549" s="11">
        <v>2401.27953389</v>
      </c>
      <c r="F2549" s="11">
        <v>50557.625192489999</v>
      </c>
      <c r="G2549" s="11">
        <v>3647.36740508</v>
      </c>
      <c r="H2549" s="11">
        <v>55683.577397550005</v>
      </c>
      <c r="I2549" s="11">
        <v>5050.5733635900006</v>
      </c>
      <c r="J2549" s="11">
        <v>66306.847585430005</v>
      </c>
      <c r="K2549" s="11">
        <v>6279.1560919399999</v>
      </c>
      <c r="L2549" s="11">
        <v>61474.849059710003</v>
      </c>
      <c r="M2549" s="11">
        <v>6074.5478479899994</v>
      </c>
      <c r="N2549" s="11">
        <v>54582.558772620003</v>
      </c>
      <c r="O2549" s="12">
        <v>4363.5091943699999</v>
      </c>
      <c r="P2549" s="6">
        <f t="shared" si="78"/>
        <v>6.0080799835898091E-2</v>
      </c>
      <c r="Q2549" s="6">
        <f t="shared" si="79"/>
        <v>0.12688250173195481</v>
      </c>
    </row>
    <row r="2550" spans="1:17" x14ac:dyDescent="0.25">
      <c r="A2550" t="str">
        <f>IF(OR(AND(P2550&lt;&gt;"",P2550&gt;$P$5),AND(Q2550&lt;&gt;"",Q2550&gt;$P$5)),MAX(A$5:A2549)+1,"")</f>
        <v/>
      </c>
      <c r="B2550" s="7" t="s">
        <v>2543</v>
      </c>
      <c r="C2550" s="8" t="s">
        <v>5605</v>
      </c>
      <c r="D2550" s="11">
        <v>431.9942671</v>
      </c>
      <c r="E2550" s="11">
        <v>49.678935659999993</v>
      </c>
      <c r="F2550" s="11">
        <v>558.96865536000007</v>
      </c>
      <c r="G2550" s="11">
        <v>10.036872150000001</v>
      </c>
      <c r="H2550" s="11">
        <v>445.94181072000003</v>
      </c>
      <c r="I2550" s="11">
        <v>17.625949110000001</v>
      </c>
      <c r="J2550" s="11">
        <v>482.12087104</v>
      </c>
      <c r="K2550" s="11">
        <v>30.64444331</v>
      </c>
      <c r="L2550" s="11">
        <v>398.08653072000004</v>
      </c>
      <c r="M2550" s="11">
        <v>22.390101789999999</v>
      </c>
      <c r="N2550" s="11">
        <v>474.02005019000001</v>
      </c>
      <c r="O2550" s="12">
        <v>26.543623789999998</v>
      </c>
      <c r="P2550" s="6">
        <f t="shared" si="78"/>
        <v>1.8740907770271598E-2</v>
      </c>
      <c r="Q2550" s="6">
        <f t="shared" si="79"/>
        <v>-0.11781923115925441</v>
      </c>
    </row>
    <row r="2551" spans="1:17" x14ac:dyDescent="0.25">
      <c r="A2551">
        <f>IF(OR(AND(P2551&lt;&gt;"",P2551&gt;$P$5),AND(Q2551&lt;&gt;"",Q2551&gt;$P$5)),MAX(A$5:A2550)+1,"")</f>
        <v>882</v>
      </c>
      <c r="B2551" s="7" t="s">
        <v>2544</v>
      </c>
      <c r="C2551" s="8" t="s">
        <v>5606</v>
      </c>
      <c r="D2551" s="11">
        <v>5548.0587123900004</v>
      </c>
      <c r="E2551" s="11">
        <v>68.22351252</v>
      </c>
      <c r="F2551" s="11">
        <v>5873.2686351599996</v>
      </c>
      <c r="G2551" s="11">
        <v>123.49741768999999</v>
      </c>
      <c r="H2551" s="11">
        <v>4984.9163381400003</v>
      </c>
      <c r="I2551" s="11">
        <v>-35.080975369999997</v>
      </c>
      <c r="J2551" s="11">
        <v>5205.2366438199997</v>
      </c>
      <c r="K2551" s="11">
        <v>36.19569946</v>
      </c>
      <c r="L2551" s="11">
        <v>4704.4713336599998</v>
      </c>
      <c r="M2551" s="11">
        <v>-157.01277512999999</v>
      </c>
      <c r="N2551" s="11">
        <v>5269.21075595</v>
      </c>
      <c r="O2551" s="12">
        <v>212.92303721000002</v>
      </c>
      <c r="P2551" s="6">
        <f t="shared" si="78"/>
        <v>-1.0260497308274386E-2</v>
      </c>
      <c r="Q2551" s="6">
        <f t="shared" si="79"/>
        <v>0.25561852752979397</v>
      </c>
    </row>
    <row r="2552" spans="1:17" x14ac:dyDescent="0.25">
      <c r="A2552" t="str">
        <f>IF(OR(AND(P2552&lt;&gt;"",P2552&gt;$P$5),AND(Q2552&lt;&gt;"",Q2552&gt;$P$5)),MAX(A$5:A2551)+1,"")</f>
        <v/>
      </c>
      <c r="B2552" s="7" t="s">
        <v>2545</v>
      </c>
      <c r="C2552" s="8" t="s">
        <v>5607</v>
      </c>
      <c r="D2552" s="11">
        <v>1228.5817308599999</v>
      </c>
      <c r="E2552" s="11">
        <v>55.221594400000001</v>
      </c>
      <c r="F2552" s="11">
        <v>1270.24836985</v>
      </c>
      <c r="G2552" s="11">
        <v>51.689067659999999</v>
      </c>
      <c r="H2552" s="11">
        <v>1022.3458667899999</v>
      </c>
      <c r="I2552" s="11">
        <v>-120.57356910999999</v>
      </c>
      <c r="J2552" s="11">
        <v>1061.6702471900001</v>
      </c>
      <c r="K2552" s="11">
        <v>5.9526948499999994</v>
      </c>
      <c r="L2552" s="11">
        <v>1089.5839039</v>
      </c>
      <c r="M2552" s="11">
        <v>7.4056926399999998</v>
      </c>
      <c r="N2552" s="11">
        <v>1046.9492889999999</v>
      </c>
      <c r="O2552" s="12">
        <v>16.04711468</v>
      </c>
      <c r="P2552" s="6">
        <f t="shared" si="78"/>
        <v>-3.1489532964306566E-2</v>
      </c>
      <c r="Q2552" s="6">
        <f t="shared" si="79"/>
        <v>-0.21898818670312858</v>
      </c>
    </row>
    <row r="2553" spans="1:17" x14ac:dyDescent="0.25">
      <c r="A2553" t="str">
        <f>IF(OR(AND(P2553&lt;&gt;"",P2553&gt;$P$5),AND(Q2553&lt;&gt;"",Q2553&gt;$P$5)),MAX(A$5:A2552)+1,"")</f>
        <v/>
      </c>
      <c r="B2553" s="7" t="s">
        <v>2546</v>
      </c>
      <c r="C2553" s="8" t="s">
        <v>5608</v>
      </c>
      <c r="D2553" s="11">
        <v>220.92533162000001</v>
      </c>
      <c r="E2553" s="11">
        <v>13.20073045</v>
      </c>
      <c r="F2553" s="11">
        <v>235.23007514</v>
      </c>
      <c r="G2553" s="11">
        <v>-82.807092519999998</v>
      </c>
      <c r="H2553" s="11">
        <v>143.47841233000003</v>
      </c>
      <c r="I2553" s="11">
        <v>17.535781660000001</v>
      </c>
      <c r="J2553" s="11">
        <v>181.61622481000001</v>
      </c>
      <c r="K2553" s="11">
        <v>-28.62562505</v>
      </c>
      <c r="L2553" s="11">
        <v>153.0918327</v>
      </c>
      <c r="M2553" s="11">
        <v>22.165365190000003</v>
      </c>
      <c r="N2553" s="11">
        <v>132.28881423000001</v>
      </c>
      <c r="O2553" s="12">
        <v>-21.840403899999998</v>
      </c>
      <c r="P2553" s="6">
        <f t="shared" si="78"/>
        <v>-9.7482728793218065E-2</v>
      </c>
      <c r="Q2553" s="6">
        <f t="shared" si="79"/>
        <v>-2.1059424814467307</v>
      </c>
    </row>
    <row r="2554" spans="1:17" x14ac:dyDescent="0.25">
      <c r="A2554" t="str">
        <f>IF(OR(AND(P2554&lt;&gt;"",P2554&gt;$P$5),AND(Q2554&lt;&gt;"",Q2554&gt;$P$5)),MAX(A$5:A2553)+1,"")</f>
        <v/>
      </c>
      <c r="B2554" s="7" t="s">
        <v>2547</v>
      </c>
      <c r="C2554" s="8" t="s">
        <v>5609</v>
      </c>
      <c r="D2554" s="11">
        <v>8469.4261370000004</v>
      </c>
      <c r="E2554" s="11">
        <v>572.57910300000003</v>
      </c>
      <c r="F2554" s="11">
        <v>12638.039183000001</v>
      </c>
      <c r="G2554" s="11">
        <v>1075.268489</v>
      </c>
      <c r="H2554" s="11">
        <v>12520.527247</v>
      </c>
      <c r="I2554" s="11">
        <v>555.65876200000002</v>
      </c>
      <c r="J2554" s="11">
        <v>15984.355256000001</v>
      </c>
      <c r="K2554" s="11">
        <v>1180.601633</v>
      </c>
      <c r="L2554" s="11">
        <v>15996.149246999999</v>
      </c>
      <c r="M2554" s="11">
        <v>1221.5587780000001</v>
      </c>
      <c r="N2554" s="11">
        <v>13271.319219000001</v>
      </c>
      <c r="O2554" s="12">
        <v>102.756044</v>
      </c>
      <c r="P2554" s="6">
        <f t="shared" si="78"/>
        <v>9.3986649582732174E-2</v>
      </c>
      <c r="Q2554" s="6">
        <f t="shared" si="79"/>
        <v>-0.29075811328648049</v>
      </c>
    </row>
    <row r="2555" spans="1:17" x14ac:dyDescent="0.25">
      <c r="A2555" t="str">
        <f>IF(OR(AND(P2555&lt;&gt;"",P2555&gt;$P$5),AND(Q2555&lt;&gt;"",Q2555&gt;$P$5)),MAX(A$5:A2554)+1,"")</f>
        <v/>
      </c>
      <c r="B2555" s="7" t="s">
        <v>2548</v>
      </c>
      <c r="C2555" s="8" t="s">
        <v>5610</v>
      </c>
      <c r="D2555" s="11">
        <v>1356.25004212</v>
      </c>
      <c r="E2555" s="11">
        <v>8.13624291</v>
      </c>
      <c r="F2555" s="11">
        <v>1875.6378264</v>
      </c>
      <c r="G2555" s="11">
        <v>124.84864972</v>
      </c>
      <c r="H2555" s="11">
        <v>1618.8118213599998</v>
      </c>
      <c r="I2555" s="11">
        <v>28.78402195</v>
      </c>
      <c r="J2555" s="11">
        <v>1819.5784842</v>
      </c>
      <c r="K2555" s="11">
        <v>19.045754510000002</v>
      </c>
      <c r="L2555" s="11">
        <v>2061.8361550999998</v>
      </c>
      <c r="M2555" s="11">
        <v>49.577273149999996</v>
      </c>
      <c r="N2555" s="11">
        <v>1524.4662610099999</v>
      </c>
      <c r="O2555" s="12">
        <v>-390.4265092</v>
      </c>
      <c r="P2555" s="6">
        <f t="shared" si="78"/>
        <v>2.365971040473247E-2</v>
      </c>
      <c r="Q2555" s="6">
        <f t="shared" si="79"/>
        <v>-3.1688178468643549</v>
      </c>
    </row>
    <row r="2556" spans="1:17" x14ac:dyDescent="0.25">
      <c r="A2556">
        <f>IF(OR(AND(P2556&lt;&gt;"",P2556&gt;$P$5),AND(Q2556&lt;&gt;"",Q2556&gt;$P$5)),MAX(A$5:A2555)+1,"")</f>
        <v>883</v>
      </c>
      <c r="B2556" s="7" t="s">
        <v>2549</v>
      </c>
      <c r="C2556" s="8" t="s">
        <v>5611</v>
      </c>
      <c r="D2556" s="11">
        <v>703.50566915000002</v>
      </c>
      <c r="E2556" s="11">
        <v>4.3328785500000002</v>
      </c>
      <c r="F2556" s="11">
        <v>1777.70384483</v>
      </c>
      <c r="G2556" s="11">
        <v>26.696253559999999</v>
      </c>
      <c r="H2556" s="11">
        <v>1804.2369884500001</v>
      </c>
      <c r="I2556" s="11">
        <v>42.173960489999999</v>
      </c>
      <c r="J2556" s="11">
        <v>4707.5636597000002</v>
      </c>
      <c r="K2556" s="11">
        <v>693.01710886000001</v>
      </c>
      <c r="L2556" s="11">
        <v>4868.7054843699998</v>
      </c>
      <c r="M2556" s="11">
        <v>809.42645502999994</v>
      </c>
      <c r="N2556" s="11">
        <v>5659.1655441800003</v>
      </c>
      <c r="O2556" s="12">
        <v>805.65009672999997</v>
      </c>
      <c r="P2556" s="6">
        <f t="shared" si="78"/>
        <v>0.51738909762547558</v>
      </c>
      <c r="Q2556" s="6">
        <f t="shared" si="79"/>
        <v>1.8436359071785215</v>
      </c>
    </row>
    <row r="2557" spans="1:17" x14ac:dyDescent="0.25">
      <c r="A2557">
        <f>IF(OR(AND(P2557&lt;&gt;"",P2557&gt;$P$5),AND(Q2557&lt;&gt;"",Q2557&gt;$P$5)),MAX(A$5:A2556)+1,"")</f>
        <v>884</v>
      </c>
      <c r="B2557" s="7" t="s">
        <v>2550</v>
      </c>
      <c r="C2557" s="8" t="s">
        <v>5612</v>
      </c>
      <c r="D2557" s="11">
        <v>1761.49501126</v>
      </c>
      <c r="E2557" s="11">
        <v>151.46617788999998</v>
      </c>
      <c r="F2557" s="11">
        <v>2204.9392722500002</v>
      </c>
      <c r="G2557" s="11">
        <v>156.94964037</v>
      </c>
      <c r="H2557" s="11">
        <v>2560.2171195999999</v>
      </c>
      <c r="I2557" s="11">
        <v>206.51742211999999</v>
      </c>
      <c r="J2557" s="11">
        <v>5818.3452299199998</v>
      </c>
      <c r="K2557" s="11">
        <v>403.07154686000001</v>
      </c>
      <c r="L2557" s="11">
        <v>6962.7148082399999</v>
      </c>
      <c r="M2557" s="11">
        <v>534.20946658000003</v>
      </c>
      <c r="N2557" s="11">
        <v>7925.9413036899996</v>
      </c>
      <c r="O2557" s="12">
        <v>716.57466049000004</v>
      </c>
      <c r="P2557" s="6">
        <f t="shared" si="78"/>
        <v>0.35093323728670667</v>
      </c>
      <c r="Q2557" s="6">
        <f t="shared" si="79"/>
        <v>0.36454906445262703</v>
      </c>
    </row>
    <row r="2558" spans="1:17" x14ac:dyDescent="0.25">
      <c r="A2558" t="str">
        <f>IF(OR(AND(P2558&lt;&gt;"",P2558&gt;$P$5),AND(Q2558&lt;&gt;"",Q2558&gt;$P$5)),MAX(A$5:A2557)+1,"")</f>
        <v/>
      </c>
      <c r="B2558" s="7" t="s">
        <v>2551</v>
      </c>
      <c r="C2558" s="8" t="s">
        <v>5613</v>
      </c>
      <c r="D2558" s="11">
        <v>2126.8731571799999</v>
      </c>
      <c r="E2558" s="11">
        <v>717.26720575000002</v>
      </c>
      <c r="F2558" s="11">
        <v>2431.7166155700002</v>
      </c>
      <c r="G2558" s="11">
        <v>944.06307710999999</v>
      </c>
      <c r="H2558" s="11">
        <v>2320.39321337</v>
      </c>
      <c r="I2558" s="11">
        <v>1111.90923892</v>
      </c>
      <c r="J2558" s="11">
        <v>2110.267229</v>
      </c>
      <c r="K2558" s="11">
        <v>1292.27201021</v>
      </c>
      <c r="L2558" s="11">
        <v>2282.7566842600004</v>
      </c>
      <c r="M2558" s="11">
        <v>1065.5159912199999</v>
      </c>
      <c r="N2558" s="11">
        <v>1764.1665269800001</v>
      </c>
      <c r="O2558" s="12">
        <v>129.82270792</v>
      </c>
      <c r="P2558" s="6">
        <f t="shared" si="78"/>
        <v>-3.6704353635331977E-2</v>
      </c>
      <c r="Q2558" s="6">
        <f t="shared" si="79"/>
        <v>-0.2895493142957597</v>
      </c>
    </row>
    <row r="2559" spans="1:17" x14ac:dyDescent="0.25">
      <c r="A2559" t="str">
        <f>IF(OR(AND(P2559&lt;&gt;"",P2559&gt;$P$5),AND(Q2559&lt;&gt;"",Q2559&gt;$P$5)),MAX(A$5:A2558)+1,"")</f>
        <v/>
      </c>
      <c r="B2559" s="7" t="s">
        <v>2552</v>
      </c>
      <c r="C2559" s="8" t="s">
        <v>5614</v>
      </c>
      <c r="D2559" s="11">
        <v>1597.7052671900001</v>
      </c>
      <c r="E2559" s="11">
        <v>178.32480152000002</v>
      </c>
      <c r="F2559" s="11">
        <v>1804.85756429</v>
      </c>
      <c r="G2559" s="11">
        <v>54.567125159999996</v>
      </c>
      <c r="H2559" s="11">
        <v>1086.31109578</v>
      </c>
      <c r="I2559" s="11">
        <v>-73.220171530000002</v>
      </c>
      <c r="J2559" s="11">
        <v>1062.8352552700001</v>
      </c>
      <c r="K2559" s="11">
        <v>7.4401643399999999</v>
      </c>
      <c r="L2559" s="11">
        <v>867.88930563999998</v>
      </c>
      <c r="M2559" s="11">
        <v>-204.09130653</v>
      </c>
      <c r="N2559" s="11">
        <v>776.59476109000002</v>
      </c>
      <c r="O2559" s="12">
        <v>-196.38521566</v>
      </c>
      <c r="P2559" s="6">
        <f t="shared" si="78"/>
        <v>-0.13435553211905571</v>
      </c>
      <c r="Q2559" s="6">
        <f t="shared" si="79"/>
        <v>-2.0194816381762299</v>
      </c>
    </row>
    <row r="2560" spans="1:17" x14ac:dyDescent="0.25">
      <c r="A2560" t="str">
        <f>IF(OR(AND(P2560&lt;&gt;"",P2560&gt;$P$5),AND(Q2560&lt;&gt;"",Q2560&gt;$P$5)),MAX(A$5:A2559)+1,"")</f>
        <v/>
      </c>
      <c r="B2560" s="7" t="s">
        <v>2553</v>
      </c>
      <c r="C2560" s="8" t="s">
        <v>5615</v>
      </c>
      <c r="D2560" s="11">
        <v>703.18111778999992</v>
      </c>
      <c r="E2560" s="11">
        <v>100.11517293000001</v>
      </c>
      <c r="F2560" s="11">
        <v>428.71775947000003</v>
      </c>
      <c r="G2560" s="11">
        <v>45.783612090000005</v>
      </c>
      <c r="H2560" s="11">
        <v>487.31958206000002</v>
      </c>
      <c r="I2560" s="11">
        <v>14.61811807</v>
      </c>
      <c r="J2560" s="11">
        <v>757.03561644000001</v>
      </c>
      <c r="K2560" s="11">
        <v>19.553701409999999</v>
      </c>
      <c r="L2560" s="11">
        <v>846.43164389000003</v>
      </c>
      <c r="M2560" s="11">
        <v>71.521328459999992</v>
      </c>
      <c r="N2560" s="11">
        <v>1213.1441904400001</v>
      </c>
      <c r="O2560" s="12">
        <v>112.13707084000001</v>
      </c>
      <c r="P2560" s="6">
        <f t="shared" si="78"/>
        <v>0.11524181487657503</v>
      </c>
      <c r="Q2560" s="6">
        <f t="shared" si="79"/>
        <v>2.2939293377596703E-2</v>
      </c>
    </row>
    <row r="2561" spans="1:17" x14ac:dyDescent="0.25">
      <c r="A2561" t="str">
        <f>IF(OR(AND(P2561&lt;&gt;"",P2561&gt;$P$5),AND(Q2561&lt;&gt;"",Q2561&gt;$P$5)),MAX(A$5:A2560)+1,"")</f>
        <v/>
      </c>
      <c r="B2561" s="7" t="s">
        <v>2554</v>
      </c>
      <c r="C2561" s="8" t="s">
        <v>5616</v>
      </c>
      <c r="D2561" s="11">
        <v>64981.112494000001</v>
      </c>
      <c r="E2561" s="11">
        <v>1101.838516</v>
      </c>
      <c r="F2561" s="11">
        <v>86842.202248999994</v>
      </c>
      <c r="G2561" s="11">
        <v>69.578129000000004</v>
      </c>
      <c r="H2561" s="11">
        <v>74404.364038</v>
      </c>
      <c r="I2561" s="11">
        <v>-3863.2325449999998</v>
      </c>
      <c r="J2561" s="11">
        <v>73848.883382999993</v>
      </c>
      <c r="K2561" s="11">
        <v>157.22019800000001</v>
      </c>
      <c r="L2561" s="11">
        <v>59820.938285999997</v>
      </c>
      <c r="M2561" s="11">
        <v>220.61602500000001</v>
      </c>
      <c r="N2561" s="11">
        <v>45108.926739000002</v>
      </c>
      <c r="O2561" s="12">
        <v>-4804.2996739999999</v>
      </c>
      <c r="P2561" s="6">
        <f t="shared" si="78"/>
        <v>-7.0402236090776782E-2</v>
      </c>
      <c r="Q2561" s="6">
        <f t="shared" si="79"/>
        <v>-2.3424633187237731</v>
      </c>
    </row>
    <row r="2562" spans="1:17" x14ac:dyDescent="0.25">
      <c r="A2562" t="str">
        <f>IF(OR(AND(P2562&lt;&gt;"",P2562&gt;$P$5),AND(Q2562&lt;&gt;"",Q2562&gt;$P$5)),MAX(A$5:A2561)+1,"")</f>
        <v/>
      </c>
      <c r="B2562" s="7" t="s">
        <v>2555</v>
      </c>
      <c r="C2562" s="8" t="s">
        <v>5617</v>
      </c>
      <c r="D2562" s="11">
        <v>3016.6250475500001</v>
      </c>
      <c r="E2562" s="11">
        <v>494.49032949999997</v>
      </c>
      <c r="F2562" s="11">
        <v>4488.1481038399997</v>
      </c>
      <c r="G2562" s="11">
        <v>780.54748032000009</v>
      </c>
      <c r="H2562" s="11">
        <v>6478.7639097199999</v>
      </c>
      <c r="I2562" s="11">
        <v>1327.31448243</v>
      </c>
      <c r="J2562" s="11">
        <v>6087.1999480200002</v>
      </c>
      <c r="K2562" s="11">
        <v>960.42480692999993</v>
      </c>
      <c r="L2562" s="11">
        <v>3916.0673685100001</v>
      </c>
      <c r="M2562" s="11">
        <v>355.75819669999998</v>
      </c>
      <c r="N2562" s="11">
        <v>4128.55845469</v>
      </c>
      <c r="O2562" s="12">
        <v>520.60293555999999</v>
      </c>
      <c r="P2562" s="6">
        <f t="shared" si="78"/>
        <v>6.4769055348204096E-2</v>
      </c>
      <c r="Q2562" s="6">
        <f t="shared" si="79"/>
        <v>1.0345152191655549E-2</v>
      </c>
    </row>
    <row r="2563" spans="1:17" x14ac:dyDescent="0.25">
      <c r="A2563" t="str">
        <f>IF(OR(AND(P2563&lt;&gt;"",P2563&gt;$P$5),AND(Q2563&lt;&gt;"",Q2563&gt;$P$5)),MAX(A$5:A2562)+1,"")</f>
        <v/>
      </c>
      <c r="B2563" s="7" t="s">
        <v>2556</v>
      </c>
      <c r="C2563" s="8" t="s">
        <v>5618</v>
      </c>
      <c r="D2563" s="11">
        <v>12475.38792261</v>
      </c>
      <c r="E2563" s="11">
        <v>45.22029311</v>
      </c>
      <c r="F2563" s="11">
        <v>15264.805403849999</v>
      </c>
      <c r="G2563" s="11">
        <v>24.96210864</v>
      </c>
      <c r="H2563" s="11">
        <v>17098.048607640001</v>
      </c>
      <c r="I2563" s="11">
        <v>-321.69000513999998</v>
      </c>
      <c r="J2563" s="11">
        <v>14694.215975309999</v>
      </c>
      <c r="K2563" s="11">
        <v>19.68151125</v>
      </c>
      <c r="L2563" s="11">
        <v>14886.14354766</v>
      </c>
      <c r="M2563" s="11">
        <v>60.530695310000006</v>
      </c>
      <c r="N2563" s="11">
        <v>8088.9871171599998</v>
      </c>
      <c r="O2563" s="12">
        <v>63.129603969999998</v>
      </c>
      <c r="P2563" s="6">
        <f t="shared" si="78"/>
        <v>-8.3002784398216511E-2</v>
      </c>
      <c r="Q2563" s="6">
        <f t="shared" si="79"/>
        <v>6.900549685583024E-2</v>
      </c>
    </row>
    <row r="2564" spans="1:17" x14ac:dyDescent="0.25">
      <c r="A2564" t="str">
        <f>IF(OR(AND(P2564&lt;&gt;"",P2564&gt;$P$5),AND(Q2564&lt;&gt;"",Q2564&gt;$P$5)),MAX(A$5:A2563)+1,"")</f>
        <v/>
      </c>
      <c r="B2564" s="7" t="s">
        <v>2557</v>
      </c>
      <c r="C2564" s="8" t="s">
        <v>5619</v>
      </c>
      <c r="D2564" s="11">
        <v>2960.5719316300001</v>
      </c>
      <c r="E2564" s="11">
        <v>283.60602733999997</v>
      </c>
      <c r="F2564" s="11">
        <v>4114.32524182</v>
      </c>
      <c r="G2564" s="11">
        <v>746.2079784199999</v>
      </c>
      <c r="H2564" s="11">
        <v>6472.7018071899993</v>
      </c>
      <c r="I2564" s="11">
        <v>950.75541998000006</v>
      </c>
      <c r="J2564" s="11">
        <v>8224.4341626999994</v>
      </c>
      <c r="K2564" s="11">
        <v>1041.0610875700002</v>
      </c>
      <c r="L2564" s="11">
        <v>5755.5680651899993</v>
      </c>
      <c r="M2564" s="11">
        <v>1042.12239841</v>
      </c>
      <c r="N2564" s="11">
        <v>6214.3693121599999</v>
      </c>
      <c r="O2564" s="12">
        <v>642.40738832000011</v>
      </c>
      <c r="P2564" s="6">
        <f t="shared" si="78"/>
        <v>0.15985657395633646</v>
      </c>
      <c r="Q2564" s="6">
        <f t="shared" si="79"/>
        <v>0.17765753218916225</v>
      </c>
    </row>
    <row r="2565" spans="1:17" x14ac:dyDescent="0.25">
      <c r="A2565" t="str">
        <f>IF(OR(AND(P2565&lt;&gt;"",P2565&gt;$P$5),AND(Q2565&lt;&gt;"",Q2565&gt;$P$5)),MAX(A$5:A2564)+1,"")</f>
        <v/>
      </c>
      <c r="B2565" s="7" t="s">
        <v>2558</v>
      </c>
      <c r="C2565" s="8" t="s">
        <v>5620</v>
      </c>
      <c r="D2565" s="11">
        <v>10286.643421790001</v>
      </c>
      <c r="E2565" s="11">
        <v>241.83147398</v>
      </c>
      <c r="F2565" s="11">
        <v>12136.745653459999</v>
      </c>
      <c r="G2565" s="11">
        <v>124.76989342</v>
      </c>
      <c r="H2565" s="11">
        <v>11125.706156350001</v>
      </c>
      <c r="I2565" s="11">
        <v>17.797227460000002</v>
      </c>
      <c r="J2565" s="11">
        <v>12438.143702430001</v>
      </c>
      <c r="K2565" s="11">
        <v>13.655286480000001</v>
      </c>
      <c r="L2565" s="11">
        <v>9400.9726953199988</v>
      </c>
      <c r="M2565" s="11">
        <v>41.618167849999999</v>
      </c>
      <c r="N2565" s="11">
        <v>7902.5022973199993</v>
      </c>
      <c r="O2565" s="12">
        <v>62.848317649999998</v>
      </c>
      <c r="P2565" s="6">
        <f t="shared" si="78"/>
        <v>-5.1367085863546991E-2</v>
      </c>
      <c r="Q2565" s="6">
        <f t="shared" si="79"/>
        <v>-0.23624130627506457</v>
      </c>
    </row>
    <row r="2566" spans="1:17" x14ac:dyDescent="0.25">
      <c r="A2566">
        <f>IF(OR(AND(P2566&lt;&gt;"",P2566&gt;$P$5),AND(Q2566&lt;&gt;"",Q2566&gt;$P$5)),MAX(A$5:A2565)+1,"")</f>
        <v>885</v>
      </c>
      <c r="B2566" s="7" t="s">
        <v>2559</v>
      </c>
      <c r="C2566" s="8" t="s">
        <v>5621</v>
      </c>
      <c r="D2566" s="11">
        <v>1983.4219947300001</v>
      </c>
      <c r="E2566" s="11">
        <v>70.256611269999993</v>
      </c>
      <c r="F2566" s="11">
        <v>2210.31616751</v>
      </c>
      <c r="G2566" s="11">
        <v>76.783767130000001</v>
      </c>
      <c r="H2566" s="11">
        <v>2146.4802498900003</v>
      </c>
      <c r="I2566" s="11">
        <v>77.37906787</v>
      </c>
      <c r="J2566" s="11">
        <v>2099.5502473699999</v>
      </c>
      <c r="K2566" s="11">
        <v>62.963938799999994</v>
      </c>
      <c r="L2566" s="11">
        <v>6054.6794203199997</v>
      </c>
      <c r="M2566" s="11">
        <v>240.47636331999999</v>
      </c>
      <c r="N2566" s="11">
        <v>5366.1076685600001</v>
      </c>
      <c r="O2566" s="12">
        <v>226.20754590999999</v>
      </c>
      <c r="P2566" s="6">
        <f t="shared" si="78"/>
        <v>0.22025009877147905</v>
      </c>
      <c r="Q2566" s="6">
        <f t="shared" si="79"/>
        <v>0.26346721739274659</v>
      </c>
    </row>
    <row r="2567" spans="1:17" x14ac:dyDescent="0.25">
      <c r="A2567" t="str">
        <f>IF(OR(AND(P2567&lt;&gt;"",P2567&gt;$P$5),AND(Q2567&lt;&gt;"",Q2567&gt;$P$5)),MAX(A$5:A2566)+1,"")</f>
        <v/>
      </c>
      <c r="B2567" s="7" t="s">
        <v>2560</v>
      </c>
      <c r="C2567" s="8" t="s">
        <v>5622</v>
      </c>
      <c r="D2567" s="11">
        <v>10331.97896656</v>
      </c>
      <c r="E2567" s="11">
        <v>613.97295023000004</v>
      </c>
      <c r="F2567" s="11">
        <v>11992.03985872</v>
      </c>
      <c r="G2567" s="11">
        <v>573.27314004999994</v>
      </c>
      <c r="H2567" s="11">
        <v>8149.8341532900004</v>
      </c>
      <c r="I2567" s="11">
        <v>127.33469031999999</v>
      </c>
      <c r="J2567" s="11">
        <v>6497.4149368500002</v>
      </c>
      <c r="K2567" s="11">
        <v>-589.97269113000004</v>
      </c>
      <c r="L2567" s="11">
        <v>4559.52039797</v>
      </c>
      <c r="M2567" s="11">
        <v>10.30183901</v>
      </c>
      <c r="N2567" s="11">
        <v>3067.93991852</v>
      </c>
      <c r="O2567" s="12">
        <v>-999.78189218</v>
      </c>
      <c r="P2567" s="6">
        <f t="shared" si="78"/>
        <v>-0.21560888188884053</v>
      </c>
      <c r="Q2567" s="6">
        <f t="shared" si="79"/>
        <v>-2.1024304638801845</v>
      </c>
    </row>
    <row r="2568" spans="1:17" x14ac:dyDescent="0.25">
      <c r="A2568">
        <f>IF(OR(AND(P2568&lt;&gt;"",P2568&gt;$P$5),AND(Q2568&lt;&gt;"",Q2568&gt;$P$5)),MAX(A$5:A2567)+1,"")</f>
        <v>886</v>
      </c>
      <c r="B2568" s="7" t="s">
        <v>2561</v>
      </c>
      <c r="C2568" s="8" t="s">
        <v>5623</v>
      </c>
      <c r="D2568" s="11">
        <v>304.33446516000004</v>
      </c>
      <c r="E2568" s="11">
        <v>92.663762599999998</v>
      </c>
      <c r="F2568" s="11">
        <v>488.25248065</v>
      </c>
      <c r="G2568" s="11">
        <v>195.09144175999998</v>
      </c>
      <c r="H2568" s="11">
        <v>475.30540001999998</v>
      </c>
      <c r="I2568" s="11">
        <v>107.68336025000001</v>
      </c>
      <c r="J2568" s="11">
        <v>879.24847752999995</v>
      </c>
      <c r="K2568" s="11">
        <v>279.60180018</v>
      </c>
      <c r="L2568" s="11">
        <v>1809.3797823699999</v>
      </c>
      <c r="M2568" s="11">
        <v>1023.52792364</v>
      </c>
      <c r="N2568" s="11">
        <v>2954.7673401500001</v>
      </c>
      <c r="O2568" s="12">
        <v>1722.1484668099999</v>
      </c>
      <c r="P2568" s="6">
        <f t="shared" ref="P2568:P2631" si="80">IFERROR(IF(OR(D2568&lt;0,D2568=""),"",POWER(N2568/D2568,1/5)-1),"")</f>
        <v>0.57555812769867054</v>
      </c>
      <c r="Q2568" s="6">
        <f t="shared" ref="Q2568:Q2631" si="81">IFERROR(IF(OR(E2568&lt;0,E2568=""),"",POWER(O2568/E2568,1/5)-1),"")</f>
        <v>0.79404004075625911</v>
      </c>
    </row>
    <row r="2569" spans="1:17" x14ac:dyDescent="0.25">
      <c r="A2569" t="str">
        <f>IF(OR(AND(P2569&lt;&gt;"",P2569&gt;$P$5),AND(Q2569&lt;&gt;"",Q2569&gt;$P$5)),MAX(A$5:A2568)+1,"")</f>
        <v/>
      </c>
      <c r="B2569" s="7" t="s">
        <v>2562</v>
      </c>
      <c r="C2569" s="8" t="s">
        <v>5624</v>
      </c>
      <c r="D2569" s="11">
        <v>17.608110809999999</v>
      </c>
      <c r="E2569" s="11">
        <v>78.903646120000005</v>
      </c>
      <c r="F2569" s="11">
        <v>16.654884970000001</v>
      </c>
      <c r="G2569" s="11">
        <v>7.44690604</v>
      </c>
      <c r="H2569" s="11">
        <v>41.58150019</v>
      </c>
      <c r="I2569" s="11">
        <v>1762.16460878</v>
      </c>
      <c r="J2569" s="11">
        <v>51.524556490000002</v>
      </c>
      <c r="K2569" s="11">
        <v>2.4771173599999998</v>
      </c>
      <c r="L2569" s="11">
        <v>31.02094945</v>
      </c>
      <c r="M2569" s="11">
        <v>-16.372191770000001</v>
      </c>
      <c r="N2569" s="11">
        <v>12.042388650000001</v>
      </c>
      <c r="O2569" s="12">
        <v>-13.41797197</v>
      </c>
      <c r="P2569" s="6">
        <f t="shared" si="80"/>
        <v>-7.3170229257536135E-2</v>
      </c>
      <c r="Q2569" s="6">
        <f t="shared" si="81"/>
        <v>-1.701645851209229</v>
      </c>
    </row>
    <row r="2570" spans="1:17" x14ac:dyDescent="0.25">
      <c r="A2570" t="str">
        <f>IF(OR(AND(P2570&lt;&gt;"",P2570&gt;$P$5),AND(Q2570&lt;&gt;"",Q2570&gt;$P$5)),MAX(A$5:A2569)+1,"")</f>
        <v/>
      </c>
      <c r="B2570" s="7" t="s">
        <v>2563</v>
      </c>
      <c r="C2570" s="8" t="s">
        <v>5625</v>
      </c>
      <c r="D2570" s="11">
        <v>632.24360297999999</v>
      </c>
      <c r="E2570" s="11">
        <v>23.11080265</v>
      </c>
      <c r="F2570" s="11">
        <v>675.77473703999999</v>
      </c>
      <c r="G2570" s="11">
        <v>16.765493320000001</v>
      </c>
      <c r="H2570" s="11">
        <v>535.62150098999996</v>
      </c>
      <c r="I2570" s="11">
        <v>16.476569210000001</v>
      </c>
      <c r="J2570" s="11">
        <v>660.15146383000001</v>
      </c>
      <c r="K2570" s="11">
        <v>9.8487511699999999</v>
      </c>
      <c r="L2570" s="11">
        <v>662.71215158000007</v>
      </c>
      <c r="M2570" s="11">
        <v>14.175199060000001</v>
      </c>
      <c r="N2570" s="11">
        <v>656.36624907999999</v>
      </c>
      <c r="O2570" s="12">
        <v>51.927140000000001</v>
      </c>
      <c r="P2570" s="6">
        <f t="shared" si="80"/>
        <v>7.5169458584296578E-3</v>
      </c>
      <c r="Q2570" s="6">
        <f t="shared" si="81"/>
        <v>0.17575240266761449</v>
      </c>
    </row>
    <row r="2571" spans="1:17" x14ac:dyDescent="0.25">
      <c r="A2571" t="str">
        <f>IF(OR(AND(P2571&lt;&gt;"",P2571&gt;$P$5),AND(Q2571&lt;&gt;"",Q2571&gt;$P$5)),MAX(A$5:A2570)+1,"")</f>
        <v/>
      </c>
      <c r="B2571" s="7" t="s">
        <v>2564</v>
      </c>
      <c r="C2571" s="8" t="s">
        <v>5626</v>
      </c>
      <c r="D2571" s="11">
        <v>2685.6386074099996</v>
      </c>
      <c r="E2571" s="11">
        <v>194.15877012000001</v>
      </c>
      <c r="F2571" s="11">
        <v>2421.1002347600001</v>
      </c>
      <c r="G2571" s="11">
        <v>77.437059410000003</v>
      </c>
      <c r="H2571" s="11">
        <v>2307.6318911900003</v>
      </c>
      <c r="I2571" s="11">
        <v>57.88239274</v>
      </c>
      <c r="J2571" s="11">
        <v>2491.1036463299997</v>
      </c>
      <c r="K2571" s="11">
        <v>119.14254145</v>
      </c>
      <c r="L2571" s="11">
        <v>2864.91295236</v>
      </c>
      <c r="M2571" s="11">
        <v>53.354016899999998</v>
      </c>
      <c r="N2571" s="11">
        <v>2747.7432717699999</v>
      </c>
      <c r="O2571" s="12">
        <v>-364.26724438999997</v>
      </c>
      <c r="P2571" s="6">
        <f t="shared" si="80"/>
        <v>4.5827496332413453E-3</v>
      </c>
      <c r="Q2571" s="6">
        <f t="shared" si="81"/>
        <v>-2.1341033194943879</v>
      </c>
    </row>
    <row r="2572" spans="1:17" x14ac:dyDescent="0.25">
      <c r="A2572">
        <f>IF(OR(AND(P2572&lt;&gt;"",P2572&gt;$P$5),AND(Q2572&lt;&gt;"",Q2572&gt;$P$5)),MAX(A$5:A2571)+1,"")</f>
        <v>887</v>
      </c>
      <c r="B2572" s="7" t="s">
        <v>2565</v>
      </c>
      <c r="C2572" s="8" t="s">
        <v>5627</v>
      </c>
      <c r="D2572" s="11">
        <v>15173.58130772</v>
      </c>
      <c r="E2572" s="11">
        <v>553.21435866999991</v>
      </c>
      <c r="F2572" s="11">
        <v>14191.54985802</v>
      </c>
      <c r="G2572" s="11">
        <v>517.19008774999998</v>
      </c>
      <c r="H2572" s="11">
        <v>21988.973642360001</v>
      </c>
      <c r="I2572" s="11">
        <v>1151.03759358</v>
      </c>
      <c r="J2572" s="11">
        <v>23501.13852737</v>
      </c>
      <c r="K2572" s="11">
        <v>1289.3090098599998</v>
      </c>
      <c r="L2572" s="11">
        <v>25421.81144673</v>
      </c>
      <c r="M2572" s="11">
        <v>1393.66800799</v>
      </c>
      <c r="N2572" s="11">
        <v>26803.174606550001</v>
      </c>
      <c r="O2572" s="12">
        <v>1480.63656932</v>
      </c>
      <c r="P2572" s="6">
        <f t="shared" si="80"/>
        <v>0.12052003939912526</v>
      </c>
      <c r="Q2572" s="6">
        <f t="shared" si="81"/>
        <v>0.21761784843065946</v>
      </c>
    </row>
    <row r="2573" spans="1:17" x14ac:dyDescent="0.25">
      <c r="A2573" t="str">
        <f>IF(OR(AND(P2573&lt;&gt;"",P2573&gt;$P$5),AND(Q2573&lt;&gt;"",Q2573&gt;$P$5)),MAX(A$5:A2572)+1,"")</f>
        <v/>
      </c>
      <c r="B2573" s="7" t="s">
        <v>2566</v>
      </c>
      <c r="C2573" s="8" t="s">
        <v>5628</v>
      </c>
      <c r="D2573" s="11">
        <v>594.72129504999998</v>
      </c>
      <c r="E2573" s="11">
        <v>6.71841153</v>
      </c>
      <c r="F2573" s="11">
        <v>888.58448849000001</v>
      </c>
      <c r="G2573" s="11">
        <v>7.8093503600000007</v>
      </c>
      <c r="H2573" s="11">
        <v>752.15668403999996</v>
      </c>
      <c r="I2573" s="11">
        <v>9.649812970000001</v>
      </c>
      <c r="J2573" s="11">
        <v>862.46016742999996</v>
      </c>
      <c r="K2573" s="11">
        <v>14.4414628</v>
      </c>
      <c r="L2573" s="11">
        <v>611.77531783000006</v>
      </c>
      <c r="M2573" s="11">
        <v>10.572234509999999</v>
      </c>
      <c r="N2573" s="11">
        <v>550.15201145000003</v>
      </c>
      <c r="O2573" s="12">
        <v>5.0949640700000005</v>
      </c>
      <c r="P2573" s="6">
        <f t="shared" si="80"/>
        <v>-1.5458916965413461E-2</v>
      </c>
      <c r="Q2573" s="6">
        <f t="shared" si="81"/>
        <v>-5.3817514674582956E-2</v>
      </c>
    </row>
    <row r="2574" spans="1:17" x14ac:dyDescent="0.25">
      <c r="A2574" t="str">
        <f>IF(OR(AND(P2574&lt;&gt;"",P2574&gt;$P$5),AND(Q2574&lt;&gt;"",Q2574&gt;$P$5)),MAX(A$5:A2573)+1,"")</f>
        <v/>
      </c>
      <c r="B2574" s="7" t="s">
        <v>2567</v>
      </c>
      <c r="C2574" s="8" t="s">
        <v>5629</v>
      </c>
      <c r="D2574" s="11">
        <v>57953.236769739997</v>
      </c>
      <c r="E2574" s="11">
        <v>102.76637594</v>
      </c>
      <c r="F2574" s="11">
        <v>80571.915518570007</v>
      </c>
      <c r="G2574" s="11">
        <v>106.27466422000001</v>
      </c>
      <c r="H2574" s="11">
        <v>95270.214407020001</v>
      </c>
      <c r="I2574" s="11">
        <v>-593.26303375999998</v>
      </c>
      <c r="J2574" s="11">
        <v>97501.65393207001</v>
      </c>
      <c r="K2574" s="11">
        <v>18.185011550000002</v>
      </c>
      <c r="L2574" s="11">
        <v>69626.032992020002</v>
      </c>
      <c r="M2574" s="11">
        <v>14.340009460000001</v>
      </c>
      <c r="N2574" s="11">
        <v>57025.945986719998</v>
      </c>
      <c r="O2574" s="12">
        <v>-1584.4047184000001</v>
      </c>
      <c r="P2574" s="6">
        <f t="shared" si="80"/>
        <v>-3.2208151578839717E-3</v>
      </c>
      <c r="Q2574" s="6">
        <f t="shared" si="81"/>
        <v>-2.7282358793360091</v>
      </c>
    </row>
    <row r="2575" spans="1:17" x14ac:dyDescent="0.25">
      <c r="A2575">
        <f>IF(OR(AND(P2575&lt;&gt;"",P2575&gt;$P$5),AND(Q2575&lt;&gt;"",Q2575&gt;$P$5)),MAX(A$5:A2574)+1,"")</f>
        <v>888</v>
      </c>
      <c r="B2575" s="7" t="s">
        <v>2568</v>
      </c>
      <c r="C2575" s="8" t="s">
        <v>5630</v>
      </c>
      <c r="D2575" s="11">
        <v>4569.3971740799998</v>
      </c>
      <c r="E2575" s="11">
        <v>873.92523679999999</v>
      </c>
      <c r="F2575" s="11">
        <v>5689.4805900800002</v>
      </c>
      <c r="G2575" s="11">
        <v>1183.71926783</v>
      </c>
      <c r="H2575" s="11">
        <v>6785.9824345100005</v>
      </c>
      <c r="I2575" s="11">
        <v>1366.34445052</v>
      </c>
      <c r="J2575" s="11">
        <v>10153.46991041</v>
      </c>
      <c r="K2575" s="11">
        <v>1643.19012243</v>
      </c>
      <c r="L2575" s="11">
        <v>12700.95426484</v>
      </c>
      <c r="M2575" s="11">
        <v>1892.1463724100001</v>
      </c>
      <c r="N2575" s="11">
        <v>15032.80482589</v>
      </c>
      <c r="O2575" s="12">
        <v>2045.6339882100001</v>
      </c>
      <c r="P2575" s="6">
        <f t="shared" si="80"/>
        <v>0.26892578370075726</v>
      </c>
      <c r="Q2575" s="6">
        <f t="shared" si="81"/>
        <v>0.1854158504876029</v>
      </c>
    </row>
    <row r="2576" spans="1:17" x14ac:dyDescent="0.25">
      <c r="A2576" t="str">
        <f>IF(OR(AND(P2576&lt;&gt;"",P2576&gt;$P$5),AND(Q2576&lt;&gt;"",Q2576&gt;$P$5)),MAX(A$5:A2575)+1,"")</f>
        <v/>
      </c>
      <c r="B2576" s="7" t="s">
        <v>2569</v>
      </c>
      <c r="C2576" s="8" t="s">
        <v>5631</v>
      </c>
      <c r="D2576" s="11">
        <v>1865.7048606800001</v>
      </c>
      <c r="E2576" s="11">
        <v>123.03669119</v>
      </c>
      <c r="F2576" s="11">
        <v>2186.5752823899998</v>
      </c>
      <c r="G2576" s="11">
        <v>135.64269406</v>
      </c>
      <c r="H2576" s="11">
        <v>2604.6522019099998</v>
      </c>
      <c r="I2576" s="11">
        <v>149.55326640999999</v>
      </c>
      <c r="J2576" s="11">
        <v>2979.8663151999999</v>
      </c>
      <c r="K2576" s="11">
        <v>165.03658522000001</v>
      </c>
      <c r="L2576" s="11">
        <v>3084.1759659299996</v>
      </c>
      <c r="M2576" s="11">
        <v>181.64799051</v>
      </c>
      <c r="N2576" s="11">
        <v>3111.94181123</v>
      </c>
      <c r="O2576" s="12">
        <v>193.01995657000001</v>
      </c>
      <c r="P2576" s="6">
        <f t="shared" si="80"/>
        <v>0.10773966017369108</v>
      </c>
      <c r="Q2576" s="6">
        <f t="shared" si="81"/>
        <v>9.4242337384769614E-2</v>
      </c>
    </row>
    <row r="2577" spans="1:17" x14ac:dyDescent="0.25">
      <c r="A2577" t="str">
        <f>IF(OR(AND(P2577&lt;&gt;"",P2577&gt;$P$5),AND(Q2577&lt;&gt;"",Q2577&gt;$P$5)),MAX(A$5:A2576)+1,"")</f>
        <v/>
      </c>
      <c r="B2577" s="7" t="s">
        <v>2570</v>
      </c>
      <c r="C2577" s="8" t="s">
        <v>5632</v>
      </c>
      <c r="D2577" s="11">
        <v>2307.4883916700001</v>
      </c>
      <c r="E2577" s="11">
        <v>200.33768366000001</v>
      </c>
      <c r="F2577" s="11">
        <v>2110.98518797</v>
      </c>
      <c r="G2577" s="11">
        <v>180.49067697999999</v>
      </c>
      <c r="H2577" s="11">
        <v>1795.4910769800001</v>
      </c>
      <c r="I2577" s="11">
        <v>108.98137409</v>
      </c>
      <c r="J2577" s="11">
        <v>1847.47771055</v>
      </c>
      <c r="K2577" s="11">
        <v>59.49846402</v>
      </c>
      <c r="L2577" s="11">
        <v>1789.0139358699998</v>
      </c>
      <c r="M2577" s="11">
        <v>50.421603159999997</v>
      </c>
      <c r="N2577" s="11">
        <v>1572.7068095</v>
      </c>
      <c r="O2577" s="12">
        <v>57.79477207</v>
      </c>
      <c r="P2577" s="6">
        <f t="shared" si="80"/>
        <v>-7.3806671336981156E-2</v>
      </c>
      <c r="Q2577" s="6">
        <f t="shared" si="81"/>
        <v>-0.22012467172630923</v>
      </c>
    </row>
    <row r="2578" spans="1:17" x14ac:dyDescent="0.25">
      <c r="A2578">
        <f>IF(OR(AND(P2578&lt;&gt;"",P2578&gt;$P$5),AND(Q2578&lt;&gt;"",Q2578&gt;$P$5)),MAX(A$5:A2577)+1,"")</f>
        <v>889</v>
      </c>
      <c r="B2578" s="7" t="s">
        <v>2571</v>
      </c>
      <c r="C2578" s="8" t="s">
        <v>5633</v>
      </c>
      <c r="D2578" s="11">
        <v>1391.9785737499999</v>
      </c>
      <c r="E2578" s="11">
        <v>92.304506689999997</v>
      </c>
      <c r="F2578" s="11">
        <v>1290.3223127599999</v>
      </c>
      <c r="G2578" s="11">
        <v>52.223538479999995</v>
      </c>
      <c r="H2578" s="11">
        <v>1326.31294598</v>
      </c>
      <c r="I2578" s="11">
        <v>49.620932500000002</v>
      </c>
      <c r="J2578" s="11">
        <v>1239.0921906999999</v>
      </c>
      <c r="K2578" s="11">
        <v>51.222963710000002</v>
      </c>
      <c r="L2578" s="11">
        <v>1386.7517808900002</v>
      </c>
      <c r="M2578" s="11">
        <v>527.94836723000003</v>
      </c>
      <c r="N2578" s="11">
        <v>2393.4801823800003</v>
      </c>
      <c r="O2578" s="12">
        <v>510.92700370999995</v>
      </c>
      <c r="P2578" s="6">
        <f t="shared" si="80"/>
        <v>0.11449841996519683</v>
      </c>
      <c r="Q2578" s="6">
        <f t="shared" si="81"/>
        <v>0.4080795470879055</v>
      </c>
    </row>
    <row r="2579" spans="1:17" x14ac:dyDescent="0.25">
      <c r="A2579">
        <f>IF(OR(AND(P2579&lt;&gt;"",P2579&gt;$P$5),AND(Q2579&lt;&gt;"",Q2579&gt;$P$5)),MAX(A$5:A2578)+1,"")</f>
        <v>890</v>
      </c>
      <c r="B2579" s="7" t="s">
        <v>2572</v>
      </c>
      <c r="C2579" s="8" t="s">
        <v>5634</v>
      </c>
      <c r="D2579" s="11">
        <v>31052.422032089999</v>
      </c>
      <c r="E2579" s="11">
        <v>297.98388789999996</v>
      </c>
      <c r="F2579" s="11">
        <v>47015.15758662</v>
      </c>
      <c r="G2579" s="11">
        <v>1391.7954577999999</v>
      </c>
      <c r="H2579" s="11">
        <v>49262.865666589998</v>
      </c>
      <c r="I2579" s="11">
        <v>1170.37955745</v>
      </c>
      <c r="J2579" s="11">
        <v>51925.976560880001</v>
      </c>
      <c r="K2579" s="11">
        <v>1035.7885489099999</v>
      </c>
      <c r="L2579" s="11">
        <v>51164.19996826</v>
      </c>
      <c r="M2579" s="11">
        <v>1046.3820715700001</v>
      </c>
      <c r="N2579" s="11">
        <v>49218.162313120003</v>
      </c>
      <c r="O2579" s="12">
        <v>1275.4615763299998</v>
      </c>
      <c r="P2579" s="6">
        <f t="shared" si="80"/>
        <v>9.6493301307532198E-2</v>
      </c>
      <c r="Q2579" s="6">
        <f t="shared" si="81"/>
        <v>0.33750347648686163</v>
      </c>
    </row>
    <row r="2580" spans="1:17" x14ac:dyDescent="0.25">
      <c r="A2580" t="str">
        <f>IF(OR(AND(P2580&lt;&gt;"",P2580&gt;$P$5),AND(Q2580&lt;&gt;"",Q2580&gt;$P$5)),MAX(A$5:A2579)+1,"")</f>
        <v/>
      </c>
      <c r="B2580" s="7" t="s">
        <v>2573</v>
      </c>
      <c r="C2580" s="8" t="s">
        <v>5635</v>
      </c>
      <c r="D2580" s="11">
        <v>1710.6652203399999</v>
      </c>
      <c r="E2580" s="11">
        <v>138.30408665000002</v>
      </c>
      <c r="F2580" s="11">
        <v>2040.1582704899999</v>
      </c>
      <c r="G2580" s="11">
        <v>195.73035487000001</v>
      </c>
      <c r="H2580" s="11">
        <v>2146.4018194400001</v>
      </c>
      <c r="I2580" s="11">
        <v>150.65199604</v>
      </c>
      <c r="J2580" s="11">
        <v>2212.1108633899998</v>
      </c>
      <c r="K2580" s="11">
        <v>204.50609980999999</v>
      </c>
      <c r="L2580" s="11">
        <v>2066.7178971400003</v>
      </c>
      <c r="M2580" s="11">
        <v>194.16122402000002</v>
      </c>
      <c r="N2580" s="11">
        <v>1909.2403357599999</v>
      </c>
      <c r="O2580" s="12">
        <v>76.962143089999998</v>
      </c>
      <c r="P2580" s="6">
        <f t="shared" si="80"/>
        <v>2.2207622288568318E-2</v>
      </c>
      <c r="Q2580" s="6">
        <f t="shared" si="81"/>
        <v>-0.11061781096413847</v>
      </c>
    </row>
    <row r="2581" spans="1:17" x14ac:dyDescent="0.25">
      <c r="A2581">
        <f>IF(OR(AND(P2581&lt;&gt;"",P2581&gt;$P$5),AND(Q2581&lt;&gt;"",Q2581&gt;$P$5)),MAX(A$5:A2580)+1,"")</f>
        <v>891</v>
      </c>
      <c r="B2581" s="7" t="s">
        <v>2574</v>
      </c>
      <c r="C2581" s="8" t="s">
        <v>5636</v>
      </c>
      <c r="D2581" s="11">
        <v>3005.0885954099999</v>
      </c>
      <c r="E2581" s="11">
        <v>333.81799595999996</v>
      </c>
      <c r="F2581" s="11">
        <v>3605.7389032800002</v>
      </c>
      <c r="G2581" s="11">
        <v>398.59549453</v>
      </c>
      <c r="H2581" s="11">
        <v>4068.3852927399998</v>
      </c>
      <c r="I2581" s="11">
        <v>363.97330769000001</v>
      </c>
      <c r="J2581" s="11">
        <v>3177.0048529899996</v>
      </c>
      <c r="K2581" s="11">
        <v>6.4620538499999993</v>
      </c>
      <c r="L2581" s="11">
        <v>1738.7947254000001</v>
      </c>
      <c r="M2581" s="11">
        <v>39.85101307</v>
      </c>
      <c r="N2581" s="11">
        <v>8909.3153381399989</v>
      </c>
      <c r="O2581" s="12">
        <v>138.91624894999998</v>
      </c>
      <c r="P2581" s="6">
        <f t="shared" si="80"/>
        <v>0.24278902703634064</v>
      </c>
      <c r="Q2581" s="6">
        <f t="shared" si="81"/>
        <v>-0.16083249095892171</v>
      </c>
    </row>
    <row r="2582" spans="1:17" x14ac:dyDescent="0.25">
      <c r="A2582" t="str">
        <f>IF(OR(AND(P2582&lt;&gt;"",P2582&gt;$P$5),AND(Q2582&lt;&gt;"",Q2582&gt;$P$5)),MAX(A$5:A2581)+1,"")</f>
        <v/>
      </c>
      <c r="B2582" s="7" t="s">
        <v>2575</v>
      </c>
      <c r="C2582" s="8" t="s">
        <v>5637</v>
      </c>
      <c r="D2582" s="11">
        <v>1137.8977310400001</v>
      </c>
      <c r="E2582" s="11">
        <v>94.464692430000014</v>
      </c>
      <c r="F2582" s="11">
        <v>1302.0888723099999</v>
      </c>
      <c r="G2582" s="11">
        <v>188.22094575999998</v>
      </c>
      <c r="H2582" s="11">
        <v>1273.5348946500001</v>
      </c>
      <c r="I2582" s="11">
        <v>111.84295605</v>
      </c>
      <c r="J2582" s="11">
        <v>1074.1055032199999</v>
      </c>
      <c r="K2582" s="11">
        <v>163.38512499000001</v>
      </c>
      <c r="L2582" s="11">
        <v>1091.32424689</v>
      </c>
      <c r="M2582" s="11">
        <v>99.920873810000003</v>
      </c>
      <c r="N2582" s="11">
        <v>1700.9365304400001</v>
      </c>
      <c r="O2582" s="12">
        <v>141.70755024000002</v>
      </c>
      <c r="P2582" s="6">
        <f t="shared" si="80"/>
        <v>8.3719718210813365E-2</v>
      </c>
      <c r="Q2582" s="6">
        <f t="shared" si="81"/>
        <v>8.4487860722093355E-2</v>
      </c>
    </row>
    <row r="2583" spans="1:17" x14ac:dyDescent="0.25">
      <c r="A2583" t="str">
        <f>IF(OR(AND(P2583&lt;&gt;"",P2583&gt;$P$5),AND(Q2583&lt;&gt;"",Q2583&gt;$P$5)),MAX(A$5:A2582)+1,"")</f>
        <v/>
      </c>
      <c r="B2583" s="7" t="s">
        <v>2576</v>
      </c>
      <c r="C2583" s="8" t="s">
        <v>5638</v>
      </c>
      <c r="D2583" s="11">
        <v>1222.1445268</v>
      </c>
      <c r="E2583" s="11">
        <v>113.11035778</v>
      </c>
      <c r="F2583" s="11">
        <v>1419.1791173399999</v>
      </c>
      <c r="G2583" s="11">
        <v>139.87026205000001</v>
      </c>
      <c r="H2583" s="11">
        <v>1724.0036418599998</v>
      </c>
      <c r="I2583" s="11">
        <v>140.16607537000002</v>
      </c>
      <c r="J2583" s="11">
        <v>2031.8062695199999</v>
      </c>
      <c r="K2583" s="11">
        <v>137.04738663000001</v>
      </c>
      <c r="L2583" s="11">
        <v>2298.1326904899997</v>
      </c>
      <c r="M2583" s="11">
        <v>116.90362512999999</v>
      </c>
      <c r="N2583" s="11">
        <v>2386.8601881999998</v>
      </c>
      <c r="O2583" s="12">
        <v>133.22840829</v>
      </c>
      <c r="P2583" s="6">
        <f t="shared" si="80"/>
        <v>0.14324913826849017</v>
      </c>
      <c r="Q2583" s="6">
        <f t="shared" si="81"/>
        <v>3.3282068261621056E-2</v>
      </c>
    </row>
    <row r="2584" spans="1:17" x14ac:dyDescent="0.25">
      <c r="A2584" t="str">
        <f>IF(OR(AND(P2584&lt;&gt;"",P2584&gt;$P$5),AND(Q2584&lt;&gt;"",Q2584&gt;$P$5)),MAX(A$5:A2583)+1,"")</f>
        <v/>
      </c>
      <c r="B2584" s="7" t="s">
        <v>2577</v>
      </c>
      <c r="C2584" s="8" t="s">
        <v>5639</v>
      </c>
      <c r="D2584" s="11">
        <v>1147.4757269300001</v>
      </c>
      <c r="E2584" s="11">
        <v>30.324417320000002</v>
      </c>
      <c r="F2584" s="11">
        <v>1268.3271223800002</v>
      </c>
      <c r="G2584" s="11">
        <v>36.748650520000005</v>
      </c>
      <c r="H2584" s="11">
        <v>1357.6703597000001</v>
      </c>
      <c r="I2584" s="11">
        <v>36.43433812</v>
      </c>
      <c r="J2584" s="11">
        <v>1348.3948080499999</v>
      </c>
      <c r="K2584" s="11">
        <v>34.26680099</v>
      </c>
      <c r="L2584" s="11">
        <v>1414.74542049</v>
      </c>
      <c r="M2584" s="11">
        <v>37.024839490000005</v>
      </c>
      <c r="N2584" s="11">
        <v>1490.95975512</v>
      </c>
      <c r="O2584" s="12">
        <v>41.168494780000003</v>
      </c>
      <c r="P2584" s="6">
        <f t="shared" si="80"/>
        <v>5.3766729921084222E-2</v>
      </c>
      <c r="Q2584" s="6">
        <f t="shared" si="81"/>
        <v>6.3051989856707458E-2</v>
      </c>
    </row>
    <row r="2585" spans="1:17" x14ac:dyDescent="0.25">
      <c r="A2585" t="str">
        <f>IF(OR(AND(P2585&lt;&gt;"",P2585&gt;$P$5),AND(Q2585&lt;&gt;"",Q2585&gt;$P$5)),MAX(A$5:A2584)+1,"")</f>
        <v/>
      </c>
      <c r="B2585" s="7" t="s">
        <v>2578</v>
      </c>
      <c r="C2585" s="8" t="s">
        <v>5640</v>
      </c>
      <c r="D2585" s="11">
        <v>834.21581995000008</v>
      </c>
      <c r="E2585" s="11">
        <v>93.674510099999992</v>
      </c>
      <c r="F2585" s="11">
        <v>779.25277487999995</v>
      </c>
      <c r="G2585" s="11">
        <v>55.319757520000003</v>
      </c>
      <c r="H2585" s="11">
        <v>719.50336833000006</v>
      </c>
      <c r="I2585" s="11">
        <v>111.01572343000001</v>
      </c>
      <c r="J2585" s="11">
        <v>716.85856382000009</v>
      </c>
      <c r="K2585" s="11">
        <v>120.54907708</v>
      </c>
      <c r="L2585" s="11">
        <v>744.57967641999994</v>
      </c>
      <c r="M2585" s="11">
        <v>105.17473965000001</v>
      </c>
      <c r="N2585" s="11">
        <v>774.04930812999999</v>
      </c>
      <c r="O2585" s="12">
        <v>68.965233430000012</v>
      </c>
      <c r="P2585" s="6">
        <f t="shared" si="80"/>
        <v>-1.485980080360505E-2</v>
      </c>
      <c r="Q2585" s="6">
        <f t="shared" si="81"/>
        <v>-5.9406970430463724E-2</v>
      </c>
    </row>
    <row r="2586" spans="1:17" x14ac:dyDescent="0.25">
      <c r="A2586">
        <f>IF(OR(AND(P2586&lt;&gt;"",P2586&gt;$P$5),AND(Q2586&lt;&gt;"",Q2586&gt;$P$5)),MAX(A$5:A2585)+1,"")</f>
        <v>892</v>
      </c>
      <c r="B2586" s="7" t="s">
        <v>2579</v>
      </c>
      <c r="C2586" s="8" t="s">
        <v>5641</v>
      </c>
      <c r="D2586" s="11">
        <v>13259.97883102</v>
      </c>
      <c r="E2586" s="11">
        <v>665.71875498999998</v>
      </c>
      <c r="F2586" s="11">
        <v>14502.379031750001</v>
      </c>
      <c r="G2586" s="11">
        <v>711.48027578999995</v>
      </c>
      <c r="H2586" s="11">
        <v>17743.250879580002</v>
      </c>
      <c r="I2586" s="11">
        <v>703.48940311000001</v>
      </c>
      <c r="J2586" s="11">
        <v>19907.077075109999</v>
      </c>
      <c r="K2586" s="11">
        <v>943.83354636000001</v>
      </c>
      <c r="L2586" s="11">
        <v>20778.933220520001</v>
      </c>
      <c r="M2586" s="11">
        <v>857.88209957000004</v>
      </c>
      <c r="N2586" s="11">
        <v>19295.53466682</v>
      </c>
      <c r="O2586" s="12">
        <v>1834.5721119300001</v>
      </c>
      <c r="P2586" s="6">
        <f t="shared" si="80"/>
        <v>7.7910735376696794E-2</v>
      </c>
      <c r="Q2586" s="6">
        <f t="shared" si="81"/>
        <v>0.22475380960530789</v>
      </c>
    </row>
    <row r="2587" spans="1:17" x14ac:dyDescent="0.25">
      <c r="A2587" t="str">
        <f>IF(OR(AND(P2587&lt;&gt;"",P2587&gt;$P$5),AND(Q2587&lt;&gt;"",Q2587&gt;$P$5)),MAX(A$5:A2586)+1,"")</f>
        <v/>
      </c>
      <c r="B2587" s="7" t="s">
        <v>2580</v>
      </c>
      <c r="C2587" s="8" t="s">
        <v>5642</v>
      </c>
      <c r="D2587" s="11">
        <v>1493.9818805299999</v>
      </c>
      <c r="E2587" s="11">
        <v>17.075266670000001</v>
      </c>
      <c r="F2587" s="11">
        <v>1162.1904398699999</v>
      </c>
      <c r="G2587" s="11">
        <v>6.9497869900000007</v>
      </c>
      <c r="H2587" s="11">
        <v>1489.1748857800001</v>
      </c>
      <c r="I2587" s="11">
        <v>8.0765004299999994</v>
      </c>
      <c r="J2587" s="11">
        <v>1917.3419317</v>
      </c>
      <c r="K2587" s="11">
        <v>10.645991619999998</v>
      </c>
      <c r="L2587" s="11">
        <v>1984.74125506</v>
      </c>
      <c r="M2587" s="11">
        <v>14.708597289999998</v>
      </c>
      <c r="N2587" s="11">
        <v>1542.9206046400002</v>
      </c>
      <c r="O2587" s="12">
        <v>18.253365129999999</v>
      </c>
      <c r="P2587" s="6">
        <f t="shared" si="80"/>
        <v>6.4672546388788721E-3</v>
      </c>
      <c r="Q2587" s="6">
        <f t="shared" si="81"/>
        <v>1.343311044961526E-2</v>
      </c>
    </row>
    <row r="2588" spans="1:17" x14ac:dyDescent="0.25">
      <c r="A2588">
        <f>IF(OR(AND(P2588&lt;&gt;"",P2588&gt;$P$5),AND(Q2588&lt;&gt;"",Q2588&gt;$P$5)),MAX(A$5:A2587)+1,"")</f>
        <v>893</v>
      </c>
      <c r="B2588" s="7" t="s">
        <v>2581</v>
      </c>
      <c r="C2588" s="8" t="s">
        <v>5643</v>
      </c>
      <c r="D2588" s="11">
        <v>9767.6917261899998</v>
      </c>
      <c r="E2588" s="11">
        <v>3686.26423725</v>
      </c>
      <c r="F2588" s="11">
        <v>9292.7299592500003</v>
      </c>
      <c r="G2588" s="11">
        <v>3103.0341836699999</v>
      </c>
      <c r="H2588" s="11">
        <v>9140.694021360001</v>
      </c>
      <c r="I2588" s="11">
        <v>3019.7763847900001</v>
      </c>
      <c r="J2588" s="11">
        <v>10454.95402951</v>
      </c>
      <c r="K2588" s="11">
        <v>4035.0240481799997</v>
      </c>
      <c r="L2588" s="11">
        <v>17978.474435099997</v>
      </c>
      <c r="M2588" s="11">
        <v>7710.6235976000007</v>
      </c>
      <c r="N2588" s="11">
        <v>38086.26772037</v>
      </c>
      <c r="O2588" s="12">
        <v>15838.85089761</v>
      </c>
      <c r="P2588" s="6">
        <f t="shared" si="80"/>
        <v>0.3127901039303489</v>
      </c>
      <c r="Q2588" s="6">
        <f t="shared" si="81"/>
        <v>0.3385279417796041</v>
      </c>
    </row>
    <row r="2589" spans="1:17" x14ac:dyDescent="0.25">
      <c r="A2589">
        <f>IF(OR(AND(P2589&lt;&gt;"",P2589&gt;$P$5),AND(Q2589&lt;&gt;"",Q2589&gt;$P$5)),MAX(A$5:A2588)+1,"")</f>
        <v>894</v>
      </c>
      <c r="B2589" s="7" t="s">
        <v>2582</v>
      </c>
      <c r="C2589" s="8" t="s">
        <v>5644</v>
      </c>
      <c r="D2589" s="11">
        <v>150.50765671000002</v>
      </c>
      <c r="E2589" s="11">
        <v>28.792367160000001</v>
      </c>
      <c r="F2589" s="11">
        <v>165.96878985000001</v>
      </c>
      <c r="G2589" s="11">
        <v>106.59212739</v>
      </c>
      <c r="H2589" s="11">
        <v>166.39458916000001</v>
      </c>
      <c r="I2589" s="11">
        <v>25.736431589999999</v>
      </c>
      <c r="J2589" s="11">
        <v>140.63749418</v>
      </c>
      <c r="K2589" s="11">
        <v>47.434708919999998</v>
      </c>
      <c r="L2589" s="11">
        <v>109.77947081000001</v>
      </c>
      <c r="M2589" s="11">
        <v>43.976302830000002</v>
      </c>
      <c r="N2589" s="11">
        <v>90.64260797</v>
      </c>
      <c r="O2589" s="12">
        <v>92.303883450000001</v>
      </c>
      <c r="P2589" s="6">
        <f t="shared" si="80"/>
        <v>-9.6444654259113416E-2</v>
      </c>
      <c r="Q2589" s="6">
        <f t="shared" si="81"/>
        <v>0.26237539264072618</v>
      </c>
    </row>
    <row r="2590" spans="1:17" x14ac:dyDescent="0.25">
      <c r="A2590" t="str">
        <f>IF(OR(AND(P2590&lt;&gt;"",P2590&gt;$P$5),AND(Q2590&lt;&gt;"",Q2590&gt;$P$5)),MAX(A$5:A2589)+1,"")</f>
        <v/>
      </c>
      <c r="B2590" s="7" t="s">
        <v>2583</v>
      </c>
      <c r="C2590" s="8" t="s">
        <v>5645</v>
      </c>
      <c r="D2590" s="11">
        <v>41711.808864179999</v>
      </c>
      <c r="E2590" s="11">
        <v>292.25397255000001</v>
      </c>
      <c r="F2590" s="11">
        <v>52003.328326129995</v>
      </c>
      <c r="G2590" s="11">
        <v>406.21369250999999</v>
      </c>
      <c r="H2590" s="11">
        <v>52334.149134260006</v>
      </c>
      <c r="I2590" s="11">
        <v>325.32836029000003</v>
      </c>
      <c r="J2590" s="11">
        <v>58875.274661519994</v>
      </c>
      <c r="K2590" s="11">
        <v>512.48160557999995</v>
      </c>
      <c r="L2590" s="11">
        <v>59503.900596629996</v>
      </c>
      <c r="M2590" s="11">
        <v>58.8578124</v>
      </c>
      <c r="N2590" s="11">
        <v>64847.813147019995</v>
      </c>
      <c r="O2590" s="12">
        <v>-1975.86568711</v>
      </c>
      <c r="P2590" s="6">
        <f t="shared" si="80"/>
        <v>9.2263100378483509E-2</v>
      </c>
      <c r="Q2590" s="6">
        <f t="shared" si="81"/>
        <v>-2.4655458136523731</v>
      </c>
    </row>
    <row r="2591" spans="1:17" x14ac:dyDescent="0.25">
      <c r="A2591" t="str">
        <f>IF(OR(AND(P2591&lt;&gt;"",P2591&gt;$P$5),AND(Q2591&lt;&gt;"",Q2591&gt;$P$5)),MAX(A$5:A2590)+1,"")</f>
        <v/>
      </c>
      <c r="B2591" s="7" t="s">
        <v>2584</v>
      </c>
      <c r="C2591" s="8" t="s">
        <v>5646</v>
      </c>
      <c r="D2591" s="11">
        <v>4831.3984718500005</v>
      </c>
      <c r="E2591" s="11">
        <v>136.32533637999998</v>
      </c>
      <c r="F2591" s="11">
        <v>4634.9552947499997</v>
      </c>
      <c r="G2591" s="11">
        <v>207.30692041</v>
      </c>
      <c r="H2591" s="11">
        <v>3029.9628009600001</v>
      </c>
      <c r="I2591" s="11">
        <v>203.70973370999999</v>
      </c>
      <c r="J2591" s="11">
        <v>2980.8588869200003</v>
      </c>
      <c r="K2591" s="11">
        <v>205.33385582</v>
      </c>
      <c r="L2591" s="11">
        <v>2776.8880168000001</v>
      </c>
      <c r="M2591" s="11">
        <v>150.17070318</v>
      </c>
      <c r="N2591" s="11">
        <v>2163.1846378999999</v>
      </c>
      <c r="O2591" s="12">
        <v>92.932886540000013</v>
      </c>
      <c r="P2591" s="6">
        <f t="shared" si="80"/>
        <v>-0.14846177782177905</v>
      </c>
      <c r="Q2591" s="6">
        <f t="shared" si="81"/>
        <v>-7.3770583622135399E-2</v>
      </c>
    </row>
    <row r="2592" spans="1:17" x14ac:dyDescent="0.25">
      <c r="A2592">
        <f>IF(OR(AND(P2592&lt;&gt;"",P2592&gt;$P$5),AND(Q2592&lt;&gt;"",Q2592&gt;$P$5)),MAX(A$5:A2591)+1,"")</f>
        <v>895</v>
      </c>
      <c r="B2592" s="7" t="s">
        <v>2585</v>
      </c>
      <c r="C2592" s="8" t="s">
        <v>5647</v>
      </c>
      <c r="D2592" s="11">
        <v>1677.90562785</v>
      </c>
      <c r="E2592" s="11">
        <v>45.161949710000002</v>
      </c>
      <c r="F2592" s="11">
        <v>1578.68768256</v>
      </c>
      <c r="G2592" s="11">
        <v>112.66511188</v>
      </c>
      <c r="H2592" s="11">
        <v>1506.12605061</v>
      </c>
      <c r="I2592" s="11">
        <v>41.686253700000002</v>
      </c>
      <c r="J2592" s="11">
        <v>1813.9346881600002</v>
      </c>
      <c r="K2592" s="11">
        <v>79.552024189999997</v>
      </c>
      <c r="L2592" s="11">
        <v>1971.2448338800002</v>
      </c>
      <c r="M2592" s="11">
        <v>197.61606121</v>
      </c>
      <c r="N2592" s="11">
        <v>2314.0396102499999</v>
      </c>
      <c r="O2592" s="12">
        <v>157.41708747999999</v>
      </c>
      <c r="P2592" s="6">
        <f t="shared" si="80"/>
        <v>6.6401265018891653E-2</v>
      </c>
      <c r="Q2592" s="6">
        <f t="shared" si="81"/>
        <v>0.28367723087569252</v>
      </c>
    </row>
    <row r="2593" spans="1:17" x14ac:dyDescent="0.25">
      <c r="A2593">
        <f>IF(OR(AND(P2593&lt;&gt;"",P2593&gt;$P$5),AND(Q2593&lt;&gt;"",Q2593&gt;$P$5)),MAX(A$5:A2592)+1,"")</f>
        <v>896</v>
      </c>
      <c r="B2593" s="7" t="s">
        <v>2586</v>
      </c>
      <c r="C2593" s="8" t="s">
        <v>5648</v>
      </c>
      <c r="D2593" s="11">
        <v>308.66050982000002</v>
      </c>
      <c r="E2593" s="11">
        <v>13.58841505</v>
      </c>
      <c r="F2593" s="11">
        <v>557.23376311000004</v>
      </c>
      <c r="G2593" s="11">
        <v>-294.42021793000004</v>
      </c>
      <c r="H2593" s="11">
        <v>1102.1604933499998</v>
      </c>
      <c r="I2593" s="11">
        <v>27.748426039999998</v>
      </c>
      <c r="J2593" s="11">
        <v>743.76452927000003</v>
      </c>
      <c r="K2593" s="11">
        <v>-174.25243111</v>
      </c>
      <c r="L2593" s="11">
        <v>1027.00230876</v>
      </c>
      <c r="M2593" s="11">
        <v>17.430398620000002</v>
      </c>
      <c r="N2593" s="11">
        <v>1045.21849406</v>
      </c>
      <c r="O2593" s="12">
        <v>-30.6677608</v>
      </c>
      <c r="P2593" s="6">
        <f t="shared" si="80"/>
        <v>0.27627776539980187</v>
      </c>
      <c r="Q2593" s="6">
        <f t="shared" si="81"/>
        <v>-2.1767999810097285</v>
      </c>
    </row>
    <row r="2594" spans="1:17" x14ac:dyDescent="0.25">
      <c r="A2594" t="str">
        <f>IF(OR(AND(P2594&lt;&gt;"",P2594&gt;$P$5),AND(Q2594&lt;&gt;"",Q2594&gt;$P$5)),MAX(A$5:A2593)+1,"")</f>
        <v/>
      </c>
      <c r="B2594" s="7" t="s">
        <v>2587</v>
      </c>
      <c r="C2594" s="8" t="s">
        <v>5649</v>
      </c>
      <c r="D2594" s="11">
        <v>2581.4387667600004</v>
      </c>
      <c r="E2594" s="11">
        <v>225.70015653999999</v>
      </c>
      <c r="F2594" s="11">
        <v>3145.45522992</v>
      </c>
      <c r="G2594" s="11">
        <v>245.57867413999998</v>
      </c>
      <c r="H2594" s="11">
        <v>3638.4754982099998</v>
      </c>
      <c r="I2594" s="11">
        <v>260.99293477000003</v>
      </c>
      <c r="J2594" s="11">
        <v>3581.2865647800004</v>
      </c>
      <c r="K2594" s="11">
        <v>290.11099730000001</v>
      </c>
      <c r="L2594" s="11">
        <v>4071.8982490100002</v>
      </c>
      <c r="M2594" s="11">
        <v>321.70081088000001</v>
      </c>
      <c r="N2594" s="11">
        <v>3937.6847931900002</v>
      </c>
      <c r="O2594" s="12">
        <v>312.38217130000004</v>
      </c>
      <c r="P2594" s="6">
        <f t="shared" si="80"/>
        <v>8.8117572901877494E-2</v>
      </c>
      <c r="Q2594" s="6">
        <f t="shared" si="81"/>
        <v>6.7163286377357911E-2</v>
      </c>
    </row>
    <row r="2595" spans="1:17" x14ac:dyDescent="0.25">
      <c r="A2595" t="str">
        <f>IF(OR(AND(P2595&lt;&gt;"",P2595&gt;$P$5),AND(Q2595&lt;&gt;"",Q2595&gt;$P$5)),MAX(A$5:A2594)+1,"")</f>
        <v/>
      </c>
      <c r="B2595" s="7" t="s">
        <v>2588</v>
      </c>
      <c r="C2595" s="8" t="s">
        <v>5650</v>
      </c>
      <c r="D2595" s="11">
        <v>1935.98416258</v>
      </c>
      <c r="E2595" s="11">
        <v>95.758771069999995</v>
      </c>
      <c r="F2595" s="11">
        <v>2014.1761187499999</v>
      </c>
      <c r="G2595" s="11">
        <v>113.69689896</v>
      </c>
      <c r="H2595" s="11">
        <v>2328.0944428100001</v>
      </c>
      <c r="I2595" s="11">
        <v>115.61579621</v>
      </c>
      <c r="J2595" s="11">
        <v>3706.0970120300003</v>
      </c>
      <c r="K2595" s="11">
        <v>160.58926523</v>
      </c>
      <c r="L2595" s="11">
        <v>4122.8562766100004</v>
      </c>
      <c r="M2595" s="11">
        <v>182.08453159999999</v>
      </c>
      <c r="N2595" s="11">
        <v>3267.2930889600002</v>
      </c>
      <c r="O2595" s="12">
        <v>160.25331696999999</v>
      </c>
      <c r="P2595" s="6">
        <f t="shared" si="80"/>
        <v>0.1103432552049477</v>
      </c>
      <c r="Q2595" s="6">
        <f t="shared" si="81"/>
        <v>0.10847446404712824</v>
      </c>
    </row>
    <row r="2596" spans="1:17" x14ac:dyDescent="0.25">
      <c r="A2596">
        <f>IF(OR(AND(P2596&lt;&gt;"",P2596&gt;$P$5),AND(Q2596&lt;&gt;"",Q2596&gt;$P$5)),MAX(A$5:A2595)+1,"")</f>
        <v>897</v>
      </c>
      <c r="B2596" s="7" t="s">
        <v>2589</v>
      </c>
      <c r="C2596" s="8" t="s">
        <v>5651</v>
      </c>
      <c r="D2596" s="11">
        <v>93.365757360000003</v>
      </c>
      <c r="E2596" s="11">
        <v>-13.992134160000001</v>
      </c>
      <c r="F2596" s="11">
        <v>124.38280776000001</v>
      </c>
      <c r="G2596" s="11">
        <v>3.5047975400000002</v>
      </c>
      <c r="H2596" s="11">
        <v>144.44881202000002</v>
      </c>
      <c r="I2596" s="11">
        <v>3.7484608800000001</v>
      </c>
      <c r="J2596" s="11">
        <v>139.94081512</v>
      </c>
      <c r="K2596" s="11">
        <v>-13.67047481</v>
      </c>
      <c r="L2596" s="11">
        <v>236.01284552000001</v>
      </c>
      <c r="M2596" s="11">
        <v>2.2133829999999999</v>
      </c>
      <c r="N2596" s="11">
        <v>248.87649647000001</v>
      </c>
      <c r="O2596" s="12">
        <v>-19.812531920000001</v>
      </c>
      <c r="P2596" s="6">
        <f t="shared" si="80"/>
        <v>0.21663204720503493</v>
      </c>
      <c r="Q2596" s="6" t="str">
        <f t="shared" si="81"/>
        <v/>
      </c>
    </row>
    <row r="2597" spans="1:17" x14ac:dyDescent="0.25">
      <c r="A2597">
        <f>IF(OR(AND(P2597&lt;&gt;"",P2597&gt;$P$5),AND(Q2597&lt;&gt;"",Q2597&gt;$P$5)),MAX(A$5:A2596)+1,"")</f>
        <v>898</v>
      </c>
      <c r="B2597" s="7" t="s">
        <v>2590</v>
      </c>
      <c r="C2597" s="8" t="s">
        <v>5652</v>
      </c>
      <c r="D2597" s="11">
        <v>974.91940428999999</v>
      </c>
      <c r="E2597" s="11">
        <v>5.8835760599999993</v>
      </c>
      <c r="F2597" s="11">
        <v>1027.29380122</v>
      </c>
      <c r="G2597" s="11">
        <v>6.28335343</v>
      </c>
      <c r="H2597" s="11">
        <v>1044.1586717</v>
      </c>
      <c r="I2597" s="11">
        <v>10.091129390000001</v>
      </c>
      <c r="J2597" s="11">
        <v>1079.4145588800002</v>
      </c>
      <c r="K2597" s="11">
        <v>12.0425796</v>
      </c>
      <c r="L2597" s="11">
        <v>1034.2902762599999</v>
      </c>
      <c r="M2597" s="11">
        <v>-59.88293264</v>
      </c>
      <c r="N2597" s="11">
        <v>901.07829841</v>
      </c>
      <c r="O2597" s="12">
        <v>239.35561363999997</v>
      </c>
      <c r="P2597" s="6">
        <f t="shared" si="80"/>
        <v>-1.5629107781462648E-2</v>
      </c>
      <c r="Q2597" s="6">
        <f t="shared" si="81"/>
        <v>1.0983621749520567</v>
      </c>
    </row>
    <row r="2598" spans="1:17" x14ac:dyDescent="0.25">
      <c r="A2598">
        <f>IF(OR(AND(P2598&lt;&gt;"",P2598&gt;$P$5),AND(Q2598&lt;&gt;"",Q2598&gt;$P$5)),MAX(A$5:A2597)+1,"")</f>
        <v>899</v>
      </c>
      <c r="B2598" s="7" t="s">
        <v>2591</v>
      </c>
      <c r="C2598" s="8" t="s">
        <v>5653</v>
      </c>
      <c r="D2598" s="11">
        <v>1510.9568488599998</v>
      </c>
      <c r="E2598" s="11">
        <v>14.223686580000001</v>
      </c>
      <c r="F2598" s="11">
        <v>1855.7437293199998</v>
      </c>
      <c r="G2598" s="11">
        <v>19.33725883</v>
      </c>
      <c r="H2598" s="11">
        <v>4963.4098967600003</v>
      </c>
      <c r="I2598" s="11">
        <v>191.06106703999998</v>
      </c>
      <c r="J2598" s="11">
        <v>5368.7617675600004</v>
      </c>
      <c r="K2598" s="11">
        <v>239.68964808999999</v>
      </c>
      <c r="L2598" s="11">
        <v>5750.4554980000003</v>
      </c>
      <c r="M2598" s="11">
        <v>249.67446583</v>
      </c>
      <c r="N2598" s="11">
        <v>6061.3789434700002</v>
      </c>
      <c r="O2598" s="12">
        <v>306.20391204999999</v>
      </c>
      <c r="P2598" s="6">
        <f t="shared" si="80"/>
        <v>0.32027340420456629</v>
      </c>
      <c r="Q2598" s="6">
        <f t="shared" si="81"/>
        <v>0.84756493933565724</v>
      </c>
    </row>
    <row r="2599" spans="1:17" x14ac:dyDescent="0.25">
      <c r="A2599">
        <f>IF(OR(AND(P2599&lt;&gt;"",P2599&gt;$P$5),AND(Q2599&lt;&gt;"",Q2599&gt;$P$5)),MAX(A$5:A2598)+1,"")</f>
        <v>900</v>
      </c>
      <c r="B2599" s="7" t="s">
        <v>2592</v>
      </c>
      <c r="C2599" s="8" t="s">
        <v>5654</v>
      </c>
      <c r="D2599" s="11">
        <v>1231.9091751800001</v>
      </c>
      <c r="E2599" s="11">
        <v>15.238374289999999</v>
      </c>
      <c r="F2599" s="11">
        <v>1262.434111</v>
      </c>
      <c r="G2599" s="11">
        <v>38.153878479999996</v>
      </c>
      <c r="H2599" s="11">
        <v>1311.3552145599999</v>
      </c>
      <c r="I2599" s="11">
        <v>51.752514520000005</v>
      </c>
      <c r="J2599" s="11">
        <v>1261.64388753</v>
      </c>
      <c r="K2599" s="11">
        <v>65.39290905</v>
      </c>
      <c r="L2599" s="11">
        <v>1110.19367388</v>
      </c>
      <c r="M2599" s="11">
        <v>290.93291863999997</v>
      </c>
      <c r="N2599" s="11">
        <v>1051.8201788599999</v>
      </c>
      <c r="O2599" s="12">
        <v>157.43011858000003</v>
      </c>
      <c r="P2599" s="6">
        <f t="shared" si="80"/>
        <v>-3.1114265190053225E-2</v>
      </c>
      <c r="Q2599" s="6">
        <f t="shared" si="81"/>
        <v>0.5952539813451756</v>
      </c>
    </row>
    <row r="2600" spans="1:17" x14ac:dyDescent="0.25">
      <c r="A2600" t="str">
        <f>IF(OR(AND(P2600&lt;&gt;"",P2600&gt;$P$5),AND(Q2600&lt;&gt;"",Q2600&gt;$P$5)),MAX(A$5:A2599)+1,"")</f>
        <v/>
      </c>
      <c r="B2600" s="7" t="s">
        <v>2593</v>
      </c>
      <c r="C2600" s="8" t="s">
        <v>5655</v>
      </c>
      <c r="D2600" s="11">
        <v>6500.1167642600003</v>
      </c>
      <c r="E2600" s="11">
        <v>35.386741310000005</v>
      </c>
      <c r="F2600" s="11">
        <v>6607.7602246099996</v>
      </c>
      <c r="G2600" s="11">
        <v>35.57957682</v>
      </c>
      <c r="H2600" s="11">
        <v>6503.0040337500004</v>
      </c>
      <c r="I2600" s="11">
        <v>17.826403079999999</v>
      </c>
      <c r="J2600" s="11">
        <v>5653.7368243199999</v>
      </c>
      <c r="K2600" s="11">
        <v>17.217450500000002</v>
      </c>
      <c r="L2600" s="11">
        <v>5569.5836650699994</v>
      </c>
      <c r="M2600" s="11">
        <v>18.013318120000001</v>
      </c>
      <c r="N2600" s="11">
        <v>6716.3446546699997</v>
      </c>
      <c r="O2600" s="12">
        <v>19.914699079999998</v>
      </c>
      <c r="P2600" s="6">
        <f t="shared" si="80"/>
        <v>6.5662470673588658E-3</v>
      </c>
      <c r="Q2600" s="6">
        <f t="shared" si="81"/>
        <v>-0.10861230338647065</v>
      </c>
    </row>
    <row r="2601" spans="1:17" x14ac:dyDescent="0.25">
      <c r="A2601" t="str">
        <f>IF(OR(AND(P2601&lt;&gt;"",P2601&gt;$P$5),AND(Q2601&lt;&gt;"",Q2601&gt;$P$5)),MAX(A$5:A2600)+1,"")</f>
        <v/>
      </c>
      <c r="B2601" s="7" t="s">
        <v>2594</v>
      </c>
      <c r="C2601" s="8" t="s">
        <v>5656</v>
      </c>
      <c r="D2601" s="11">
        <v>1042.6420464</v>
      </c>
      <c r="E2601" s="11">
        <v>-328.72137911999999</v>
      </c>
      <c r="F2601" s="11">
        <v>956.32735938999997</v>
      </c>
      <c r="G2601" s="11">
        <v>18.373359199999999</v>
      </c>
      <c r="H2601" s="11">
        <v>747.9233817999999</v>
      </c>
      <c r="I2601" s="11">
        <v>11.981272630000001</v>
      </c>
      <c r="J2601" s="11">
        <v>967.25835700000005</v>
      </c>
      <c r="K2601" s="11">
        <v>30.790861579999998</v>
      </c>
      <c r="L2601" s="11">
        <v>474.57072194</v>
      </c>
      <c r="M2601" s="11">
        <v>11.081791460000002</v>
      </c>
      <c r="N2601" s="11">
        <v>258.77132921999998</v>
      </c>
      <c r="O2601" s="12">
        <v>11.19128252</v>
      </c>
      <c r="P2601" s="6">
        <f t="shared" si="80"/>
        <v>-0.24324345735014641</v>
      </c>
      <c r="Q2601" s="6" t="str">
        <f t="shared" si="81"/>
        <v/>
      </c>
    </row>
    <row r="2602" spans="1:17" x14ac:dyDescent="0.25">
      <c r="A2602" t="str">
        <f>IF(OR(AND(P2602&lt;&gt;"",P2602&gt;$P$5),AND(Q2602&lt;&gt;"",Q2602&gt;$P$5)),MAX(A$5:A2601)+1,"")</f>
        <v/>
      </c>
      <c r="B2602" s="7" t="s">
        <v>2595</v>
      </c>
      <c r="C2602" s="8" t="s">
        <v>5657</v>
      </c>
      <c r="D2602" s="11">
        <v>530.09581668999999</v>
      </c>
      <c r="E2602" s="11">
        <v>-6.2925631600000003</v>
      </c>
      <c r="F2602" s="11">
        <v>1111.9571011300002</v>
      </c>
      <c r="G2602" s="11">
        <v>32.549929579999997</v>
      </c>
      <c r="H2602" s="11">
        <v>878.99004509000008</v>
      </c>
      <c r="I2602" s="11">
        <v>21.93949666</v>
      </c>
      <c r="J2602" s="11">
        <v>981.05068645000006</v>
      </c>
      <c r="K2602" s="11">
        <v>31.459095720000001</v>
      </c>
      <c r="L2602" s="11">
        <v>688.46096837999994</v>
      </c>
      <c r="M2602" s="11">
        <v>23.078012170000001</v>
      </c>
      <c r="N2602" s="11">
        <v>878.93471510000006</v>
      </c>
      <c r="O2602" s="12">
        <v>29.268906149999999</v>
      </c>
      <c r="P2602" s="6">
        <f t="shared" si="80"/>
        <v>0.106421097010859</v>
      </c>
      <c r="Q2602" s="6" t="str">
        <f t="shared" si="81"/>
        <v/>
      </c>
    </row>
    <row r="2603" spans="1:17" x14ac:dyDescent="0.25">
      <c r="A2603">
        <f>IF(OR(AND(P2603&lt;&gt;"",P2603&gt;$P$5),AND(Q2603&lt;&gt;"",Q2603&gt;$P$5)),MAX(A$5:A2602)+1,"")</f>
        <v>901</v>
      </c>
      <c r="B2603" s="7" t="s">
        <v>2596</v>
      </c>
      <c r="C2603" s="8" t="s">
        <v>5658</v>
      </c>
      <c r="D2603" s="11">
        <v>336.45046083</v>
      </c>
      <c r="E2603" s="11">
        <v>-51.463323000000003</v>
      </c>
      <c r="F2603" s="11">
        <v>366.95143975999997</v>
      </c>
      <c r="G2603" s="11">
        <v>7.2779709000000006</v>
      </c>
      <c r="H2603" s="11">
        <v>392.00310725000003</v>
      </c>
      <c r="I2603" s="11">
        <v>9.1577299300000004</v>
      </c>
      <c r="J2603" s="11">
        <v>406.13411974000002</v>
      </c>
      <c r="K2603" s="11">
        <v>17.358997389999999</v>
      </c>
      <c r="L2603" s="11">
        <v>368.52819882</v>
      </c>
      <c r="M2603" s="11">
        <v>0.28741876</v>
      </c>
      <c r="N2603" s="11">
        <v>1978.95355636</v>
      </c>
      <c r="O2603" s="12">
        <v>284.14884992999998</v>
      </c>
      <c r="P2603" s="6">
        <f t="shared" si="80"/>
        <v>0.42528887368971935</v>
      </c>
      <c r="Q2603" s="6" t="str">
        <f t="shared" si="81"/>
        <v/>
      </c>
    </row>
    <row r="2604" spans="1:17" x14ac:dyDescent="0.25">
      <c r="A2604" t="str">
        <f>IF(OR(AND(P2604&lt;&gt;"",P2604&gt;$P$5),AND(Q2604&lt;&gt;"",Q2604&gt;$P$5)),MAX(A$5:A2603)+1,"")</f>
        <v/>
      </c>
      <c r="B2604" s="7" t="s">
        <v>2597</v>
      </c>
      <c r="C2604" s="8" t="s">
        <v>5659</v>
      </c>
      <c r="D2604" s="11">
        <v>959.87444948999996</v>
      </c>
      <c r="E2604" s="11">
        <v>19.41438939</v>
      </c>
      <c r="F2604" s="11">
        <v>1197.81990438</v>
      </c>
      <c r="G2604" s="11">
        <v>69.036558110000001</v>
      </c>
      <c r="H2604" s="11">
        <v>1183.6703033599999</v>
      </c>
      <c r="I2604" s="11">
        <v>36.899162689999997</v>
      </c>
      <c r="J2604" s="11">
        <v>1475.7532598099999</v>
      </c>
      <c r="K2604" s="11">
        <v>35.69783357</v>
      </c>
      <c r="L2604" s="11">
        <v>1180.3088490099999</v>
      </c>
      <c r="M2604" s="11">
        <v>41.379336549999998</v>
      </c>
      <c r="N2604" s="11">
        <v>1078.2094856900001</v>
      </c>
      <c r="O2604" s="12">
        <v>43.092612880000004</v>
      </c>
      <c r="P2604" s="6">
        <f t="shared" si="80"/>
        <v>2.3523322957567983E-2</v>
      </c>
      <c r="Q2604" s="6">
        <f t="shared" si="81"/>
        <v>0.17288604316736911</v>
      </c>
    </row>
    <row r="2605" spans="1:17" x14ac:dyDescent="0.25">
      <c r="A2605" t="str">
        <f>IF(OR(AND(P2605&lt;&gt;"",P2605&gt;$P$5),AND(Q2605&lt;&gt;"",Q2605&gt;$P$5)),MAX(A$5:A2604)+1,"")</f>
        <v/>
      </c>
      <c r="B2605" s="7" t="s">
        <v>2598</v>
      </c>
      <c r="C2605" s="8" t="s">
        <v>5660</v>
      </c>
      <c r="D2605" s="11">
        <v>8794.6771281800011</v>
      </c>
      <c r="E2605" s="11">
        <v>110.92099520000001</v>
      </c>
      <c r="F2605" s="11">
        <v>10907.457130549999</v>
      </c>
      <c r="G2605" s="11">
        <v>115.66492498000001</v>
      </c>
      <c r="H2605" s="11">
        <v>13536.049892090001</v>
      </c>
      <c r="I2605" s="11">
        <v>346.52253902999996</v>
      </c>
      <c r="J2605" s="11">
        <v>14217.87617075</v>
      </c>
      <c r="K2605" s="11">
        <v>266.49207529</v>
      </c>
      <c r="L2605" s="11">
        <v>13818.033783549999</v>
      </c>
      <c r="M2605" s="11">
        <v>180.68717006</v>
      </c>
      <c r="N2605" s="11">
        <v>14591.37283335</v>
      </c>
      <c r="O2605" s="12">
        <v>103.71903829</v>
      </c>
      <c r="P2605" s="6">
        <f t="shared" si="80"/>
        <v>0.10656072262736038</v>
      </c>
      <c r="Q2605" s="6">
        <f t="shared" si="81"/>
        <v>-1.3336767485114365E-2</v>
      </c>
    </row>
    <row r="2606" spans="1:17" x14ac:dyDescent="0.25">
      <c r="A2606" t="str">
        <f>IF(OR(AND(P2606&lt;&gt;"",P2606&gt;$P$5),AND(Q2606&lt;&gt;"",Q2606&gt;$P$5)),MAX(A$5:A2605)+1,"")</f>
        <v/>
      </c>
      <c r="B2606" s="7" t="s">
        <v>2599</v>
      </c>
      <c r="C2606" s="8" t="s">
        <v>5661</v>
      </c>
      <c r="D2606" s="11">
        <v>13946.22985741</v>
      </c>
      <c r="E2606" s="11">
        <v>376.03072748</v>
      </c>
      <c r="F2606" s="11">
        <v>16761.089972270001</v>
      </c>
      <c r="G2606" s="11">
        <v>582.62732051</v>
      </c>
      <c r="H2606" s="11">
        <v>18264.366744359999</v>
      </c>
      <c r="I2606" s="11">
        <v>673.28618487000006</v>
      </c>
      <c r="J2606" s="11">
        <v>19789.850572619998</v>
      </c>
      <c r="K2606" s="11">
        <v>694.08454734999998</v>
      </c>
      <c r="L2606" s="11">
        <v>18277.104928200002</v>
      </c>
      <c r="M2606" s="11">
        <v>636.07854163000002</v>
      </c>
      <c r="N2606" s="11">
        <v>17327.631298460001</v>
      </c>
      <c r="O2606" s="12">
        <v>661.24532811000006</v>
      </c>
      <c r="P2606" s="6">
        <f t="shared" si="80"/>
        <v>4.4375020842018609E-2</v>
      </c>
      <c r="Q2606" s="6">
        <f t="shared" si="81"/>
        <v>0.11950968831851538</v>
      </c>
    </row>
    <row r="2607" spans="1:17" x14ac:dyDescent="0.25">
      <c r="A2607" t="str">
        <f>IF(OR(AND(P2607&lt;&gt;"",P2607&gt;$P$5),AND(Q2607&lt;&gt;"",Q2607&gt;$P$5)),MAX(A$5:A2606)+1,"")</f>
        <v/>
      </c>
      <c r="B2607" s="7" t="s">
        <v>2600</v>
      </c>
      <c r="C2607" s="8" t="s">
        <v>5662</v>
      </c>
      <c r="D2607" s="11">
        <v>821.35771969000007</v>
      </c>
      <c r="E2607" s="11">
        <v>22.279381530000002</v>
      </c>
      <c r="F2607" s="11">
        <v>803.87392657000009</v>
      </c>
      <c r="G2607" s="11">
        <v>11.38290084</v>
      </c>
      <c r="H2607" s="11">
        <v>748.25440939999999</v>
      </c>
      <c r="I2607" s="11">
        <v>-168.35802672</v>
      </c>
      <c r="J2607" s="11">
        <v>2828.1943498699998</v>
      </c>
      <c r="K2607" s="11">
        <v>-108.23901844</v>
      </c>
      <c r="L2607" s="11">
        <v>1806.3330934400001</v>
      </c>
      <c r="M2607" s="11">
        <v>21.4162067</v>
      </c>
      <c r="N2607" s="11">
        <v>1076.5962588900002</v>
      </c>
      <c r="O2607" s="12">
        <v>-207.81737355999999</v>
      </c>
      <c r="P2607" s="6">
        <f t="shared" si="80"/>
        <v>5.5611479972057065E-2</v>
      </c>
      <c r="Q2607" s="6">
        <f t="shared" si="81"/>
        <v>-2.5629883617573466</v>
      </c>
    </row>
    <row r="2608" spans="1:17" x14ac:dyDescent="0.25">
      <c r="A2608" t="str">
        <f>IF(OR(AND(P2608&lt;&gt;"",P2608&gt;$P$5),AND(Q2608&lt;&gt;"",Q2608&gt;$P$5)),MAX(A$5:A2607)+1,"")</f>
        <v/>
      </c>
      <c r="B2608" s="7" t="s">
        <v>2601</v>
      </c>
      <c r="C2608" s="8" t="s">
        <v>5663</v>
      </c>
      <c r="D2608" s="11">
        <v>1789.8065454800001</v>
      </c>
      <c r="E2608" s="11">
        <v>74.278797650000001</v>
      </c>
      <c r="F2608" s="11">
        <v>2051.8229884000002</v>
      </c>
      <c r="G2608" s="11">
        <v>81.254096879999992</v>
      </c>
      <c r="H2608" s="11">
        <v>2249.6458041999999</v>
      </c>
      <c r="I2608" s="11">
        <v>89.175586049999993</v>
      </c>
      <c r="J2608" s="11">
        <v>2460.42528739</v>
      </c>
      <c r="K2608" s="11">
        <v>93.01889512999999</v>
      </c>
      <c r="L2608" s="11">
        <v>2219.17098584</v>
      </c>
      <c r="M2608" s="11">
        <v>102.20467665000001</v>
      </c>
      <c r="N2608" s="11">
        <v>2714.2516620700003</v>
      </c>
      <c r="O2608" s="12">
        <v>108.07438273000001</v>
      </c>
      <c r="P2608" s="6">
        <f t="shared" si="80"/>
        <v>8.6847983880838919E-2</v>
      </c>
      <c r="Q2608" s="6">
        <f t="shared" si="81"/>
        <v>7.7882893945931508E-2</v>
      </c>
    </row>
    <row r="2609" spans="1:17" x14ac:dyDescent="0.25">
      <c r="A2609" t="str">
        <f>IF(OR(AND(P2609&lt;&gt;"",P2609&gt;$P$5),AND(Q2609&lt;&gt;"",Q2609&gt;$P$5)),MAX(A$5:A2608)+1,"")</f>
        <v/>
      </c>
      <c r="B2609" s="7" t="s">
        <v>2602</v>
      </c>
      <c r="C2609" s="8" t="s">
        <v>5664</v>
      </c>
      <c r="D2609" s="11">
        <v>1286.8953830299999</v>
      </c>
      <c r="E2609" s="11">
        <v>110.35811131999999</v>
      </c>
      <c r="F2609" s="11">
        <v>1331.5514411300001</v>
      </c>
      <c r="G2609" s="11">
        <v>121.98754611</v>
      </c>
      <c r="H2609" s="11">
        <v>1397.188026</v>
      </c>
      <c r="I2609" s="11">
        <v>40.14169364</v>
      </c>
      <c r="J2609" s="11">
        <v>1021.6258282599999</v>
      </c>
      <c r="K2609" s="11">
        <v>2.7793584099999999</v>
      </c>
      <c r="L2609" s="11">
        <v>1526.0462726300002</v>
      </c>
      <c r="M2609" s="11">
        <v>-203.46922377999999</v>
      </c>
      <c r="N2609" s="11">
        <v>1987.90547599</v>
      </c>
      <c r="O2609" s="12">
        <v>144.60585734</v>
      </c>
      <c r="P2609" s="6">
        <f t="shared" si="80"/>
        <v>9.0863718112484282E-2</v>
      </c>
      <c r="Q2609" s="6">
        <f t="shared" si="81"/>
        <v>5.5543960204635479E-2</v>
      </c>
    </row>
    <row r="2610" spans="1:17" x14ac:dyDescent="0.25">
      <c r="A2610" t="str">
        <f>IF(OR(AND(P2610&lt;&gt;"",P2610&gt;$P$5),AND(Q2610&lt;&gt;"",Q2610&gt;$P$5)),MAX(A$5:A2609)+1,"")</f>
        <v/>
      </c>
      <c r="B2610" s="7" t="s">
        <v>2603</v>
      </c>
      <c r="C2610" s="8" t="s">
        <v>5665</v>
      </c>
      <c r="D2610" s="11">
        <v>6738.9917399599999</v>
      </c>
      <c r="E2610" s="11">
        <v>653.67430554999999</v>
      </c>
      <c r="F2610" s="11">
        <v>7233.4321408999995</v>
      </c>
      <c r="G2610" s="11">
        <v>655.14400814999999</v>
      </c>
      <c r="H2610" s="11">
        <v>11061.128610629999</v>
      </c>
      <c r="I2610" s="11">
        <v>1295.8497571099999</v>
      </c>
      <c r="J2610" s="11">
        <v>12152.996122879998</v>
      </c>
      <c r="K2610" s="11">
        <v>1375.6308669699999</v>
      </c>
      <c r="L2610" s="11">
        <v>13633.932120809999</v>
      </c>
      <c r="M2610" s="11">
        <v>1362.5012841800001</v>
      </c>
      <c r="N2610" s="11">
        <v>10829.352987120001</v>
      </c>
      <c r="O2610" s="12">
        <v>699.14653038999995</v>
      </c>
      <c r="P2610" s="6">
        <f t="shared" si="80"/>
        <v>9.9515907958240168E-2</v>
      </c>
      <c r="Q2610" s="6">
        <f t="shared" si="81"/>
        <v>1.3541086226970034E-2</v>
      </c>
    </row>
    <row r="2611" spans="1:17" x14ac:dyDescent="0.25">
      <c r="A2611" t="str">
        <f>IF(OR(AND(P2611&lt;&gt;"",P2611&gt;$P$5),AND(Q2611&lt;&gt;"",Q2611&gt;$P$5)),MAX(A$5:A2610)+1,"")</f>
        <v/>
      </c>
      <c r="B2611" s="7" t="s">
        <v>2604</v>
      </c>
      <c r="C2611" s="8" t="s">
        <v>5666</v>
      </c>
      <c r="D2611" s="11">
        <v>790.13937435000003</v>
      </c>
      <c r="E2611" s="11">
        <v>274.633082</v>
      </c>
      <c r="F2611" s="11">
        <v>949.47550559000001</v>
      </c>
      <c r="G2611" s="11">
        <v>285.62663266999999</v>
      </c>
      <c r="H2611" s="11">
        <v>974.67061123999997</v>
      </c>
      <c r="I2611" s="11">
        <v>280.32054252999995</v>
      </c>
      <c r="J2611" s="11">
        <v>1126.8089336099999</v>
      </c>
      <c r="K2611" s="11">
        <v>330.43506911000003</v>
      </c>
      <c r="L2611" s="11">
        <v>1191.34520557</v>
      </c>
      <c r="M2611" s="11">
        <v>291.427773</v>
      </c>
      <c r="N2611" s="11">
        <v>1166.5051337</v>
      </c>
      <c r="O2611" s="12">
        <v>108.26660134999999</v>
      </c>
      <c r="P2611" s="6">
        <f t="shared" si="80"/>
        <v>8.1027121761380494E-2</v>
      </c>
      <c r="Q2611" s="6">
        <f t="shared" si="81"/>
        <v>-0.16986575361152167</v>
      </c>
    </row>
    <row r="2612" spans="1:17" x14ac:dyDescent="0.25">
      <c r="A2612" t="str">
        <f>IF(OR(AND(P2612&lt;&gt;"",P2612&gt;$P$5),AND(Q2612&lt;&gt;"",Q2612&gt;$P$5)),MAX(A$5:A2611)+1,"")</f>
        <v/>
      </c>
      <c r="B2612" s="7" t="s">
        <v>2605</v>
      </c>
      <c r="C2612" s="8" t="s">
        <v>5667</v>
      </c>
      <c r="D2612" s="11">
        <v>1178.95863463</v>
      </c>
      <c r="E2612" s="11">
        <v>78.326186000000007</v>
      </c>
      <c r="F2612" s="11">
        <v>1297.6440833199999</v>
      </c>
      <c r="G2612" s="11">
        <v>78.752309549999993</v>
      </c>
      <c r="H2612" s="11">
        <v>1225.2654058800001</v>
      </c>
      <c r="I2612" s="11">
        <v>86.979382680000001</v>
      </c>
      <c r="J2612" s="11">
        <v>1234.0171307600001</v>
      </c>
      <c r="K2612" s="11">
        <v>121.96023181</v>
      </c>
      <c r="L2612" s="11">
        <v>1051.79918314</v>
      </c>
      <c r="M2612" s="11">
        <v>155.59651034000001</v>
      </c>
      <c r="N2612" s="11">
        <v>1102.8144124</v>
      </c>
      <c r="O2612" s="12">
        <v>140.63139282</v>
      </c>
      <c r="P2612" s="6">
        <f t="shared" si="80"/>
        <v>-1.3264454718851737E-2</v>
      </c>
      <c r="Q2612" s="6">
        <f t="shared" si="81"/>
        <v>0.12417794235329915</v>
      </c>
    </row>
    <row r="2613" spans="1:17" x14ac:dyDescent="0.25">
      <c r="A2613" t="str">
        <f>IF(OR(AND(P2613&lt;&gt;"",P2613&gt;$P$5),AND(Q2613&lt;&gt;"",Q2613&gt;$P$5)),MAX(A$5:A2612)+1,"")</f>
        <v/>
      </c>
      <c r="B2613" s="7" t="s">
        <v>2606</v>
      </c>
      <c r="C2613" s="8" t="s">
        <v>5668</v>
      </c>
      <c r="D2613" s="11">
        <v>1376.8799273599998</v>
      </c>
      <c r="E2613" s="11">
        <v>284.99343914999997</v>
      </c>
      <c r="F2613" s="11">
        <v>1063.08840659</v>
      </c>
      <c r="G2613" s="11">
        <v>87.685906439999997</v>
      </c>
      <c r="H2613" s="11">
        <v>1091.2005160899998</v>
      </c>
      <c r="I2613" s="11">
        <v>-202.84885464999999</v>
      </c>
      <c r="J2613" s="11">
        <v>902.80449362000002</v>
      </c>
      <c r="K2613" s="11">
        <v>20.235135449999998</v>
      </c>
      <c r="L2613" s="11">
        <v>871.49171687</v>
      </c>
      <c r="M2613" s="11">
        <v>-360.80057332000001</v>
      </c>
      <c r="N2613" s="11">
        <v>729.76147003999995</v>
      </c>
      <c r="O2613" s="12">
        <v>-422.35441931999998</v>
      </c>
      <c r="P2613" s="6">
        <f t="shared" si="80"/>
        <v>-0.11924123825960387</v>
      </c>
      <c r="Q2613" s="6">
        <f t="shared" si="81"/>
        <v>-2.0818534543587948</v>
      </c>
    </row>
    <row r="2614" spans="1:17" x14ac:dyDescent="0.25">
      <c r="A2614">
        <f>IF(OR(AND(P2614&lt;&gt;"",P2614&gt;$P$5),AND(Q2614&lt;&gt;"",Q2614&gt;$P$5)),MAX(A$5:A2613)+1,"")</f>
        <v>902</v>
      </c>
      <c r="B2614" s="7" t="s">
        <v>2607</v>
      </c>
      <c r="C2614" s="8" t="s">
        <v>5669</v>
      </c>
      <c r="D2614" s="11">
        <v>637.79730139999992</v>
      </c>
      <c r="E2614" s="11">
        <v>178.36525413999999</v>
      </c>
      <c r="F2614" s="11">
        <v>784.49920266999993</v>
      </c>
      <c r="G2614" s="11">
        <v>363.98145337</v>
      </c>
      <c r="H2614" s="11">
        <v>991.52778572</v>
      </c>
      <c r="I2614" s="11">
        <v>62.708212279999998</v>
      </c>
      <c r="J2614" s="11">
        <v>1204.24037933</v>
      </c>
      <c r="K2614" s="11">
        <v>183.91336288999997</v>
      </c>
      <c r="L2614" s="11">
        <v>1451.34007769</v>
      </c>
      <c r="M2614" s="11">
        <v>279.78091488999996</v>
      </c>
      <c r="N2614" s="11">
        <v>1669.31244881</v>
      </c>
      <c r="O2614" s="12">
        <v>492.95897711999999</v>
      </c>
      <c r="P2614" s="6">
        <f t="shared" si="80"/>
        <v>0.2121908205778551</v>
      </c>
      <c r="Q2614" s="6">
        <f t="shared" si="81"/>
        <v>0.22546272148265545</v>
      </c>
    </row>
    <row r="2615" spans="1:17" x14ac:dyDescent="0.25">
      <c r="A2615" t="str">
        <f>IF(OR(AND(P2615&lt;&gt;"",P2615&gt;$P$5),AND(Q2615&lt;&gt;"",Q2615&gt;$P$5)),MAX(A$5:A2614)+1,"")</f>
        <v/>
      </c>
      <c r="B2615" s="7" t="s">
        <v>2608</v>
      </c>
      <c r="C2615" s="8" t="s">
        <v>5670</v>
      </c>
      <c r="D2615" s="11">
        <v>655.83163776999993</v>
      </c>
      <c r="E2615" s="11">
        <v>242.40087807</v>
      </c>
      <c r="F2615" s="11">
        <v>655.62969380999994</v>
      </c>
      <c r="G2615" s="11">
        <v>9.8863949299999998</v>
      </c>
      <c r="H2615" s="11">
        <v>599.77139277000003</v>
      </c>
      <c r="I2615" s="11">
        <v>35.458332140000003</v>
      </c>
      <c r="J2615" s="11">
        <v>486.23454399000002</v>
      </c>
      <c r="K2615" s="11">
        <v>25.818122539999997</v>
      </c>
      <c r="L2615" s="11">
        <v>400.19610977999997</v>
      </c>
      <c r="M2615" s="11">
        <v>-54.528247369999995</v>
      </c>
      <c r="N2615" s="11">
        <v>248.49972484</v>
      </c>
      <c r="O2615" s="12">
        <v>19.76833675</v>
      </c>
      <c r="P2615" s="6">
        <f t="shared" si="80"/>
        <v>-0.17641825882316775</v>
      </c>
      <c r="Q2615" s="6">
        <f t="shared" si="81"/>
        <v>-0.39425869566221072</v>
      </c>
    </row>
    <row r="2616" spans="1:17" x14ac:dyDescent="0.25">
      <c r="A2616" t="str">
        <f>IF(OR(AND(P2616&lt;&gt;"",P2616&gt;$P$5),AND(Q2616&lt;&gt;"",Q2616&gt;$P$5)),MAX(A$5:A2615)+1,"")</f>
        <v/>
      </c>
      <c r="B2616" s="7" t="s">
        <v>2609</v>
      </c>
      <c r="C2616" s="8" t="s">
        <v>5671</v>
      </c>
      <c r="D2616" s="11">
        <v>9459.9708754099993</v>
      </c>
      <c r="E2616" s="11">
        <v>302.44965661999998</v>
      </c>
      <c r="F2616" s="11">
        <v>10995.40377717</v>
      </c>
      <c r="G2616" s="11">
        <v>330.21931437000001</v>
      </c>
      <c r="H2616" s="11">
        <v>9880.2940179500001</v>
      </c>
      <c r="I2616" s="11">
        <v>-142.11917699</v>
      </c>
      <c r="J2616" s="11">
        <v>11574.36140487</v>
      </c>
      <c r="K2616" s="11">
        <v>302.89449951999995</v>
      </c>
      <c r="L2616" s="11">
        <v>11351.76397494</v>
      </c>
      <c r="M2616" s="11">
        <v>182.71407988999999</v>
      </c>
      <c r="N2616" s="11">
        <v>11710.997672399999</v>
      </c>
      <c r="O2616" s="12">
        <v>422.27688465</v>
      </c>
      <c r="P2616" s="6">
        <f t="shared" si="80"/>
        <v>4.3616216950906228E-2</v>
      </c>
      <c r="Q2616" s="6">
        <f t="shared" si="81"/>
        <v>6.9027414686472E-2</v>
      </c>
    </row>
    <row r="2617" spans="1:17" x14ac:dyDescent="0.25">
      <c r="A2617" t="str">
        <f>IF(OR(AND(P2617&lt;&gt;"",P2617&gt;$P$5),AND(Q2617&lt;&gt;"",Q2617&gt;$P$5)),MAX(A$5:A2616)+1,"")</f>
        <v/>
      </c>
      <c r="B2617" s="7" t="s">
        <v>2610</v>
      </c>
      <c r="C2617" s="8" t="s">
        <v>5672</v>
      </c>
      <c r="D2617" s="11">
        <v>4291.9778431599998</v>
      </c>
      <c r="E2617" s="11">
        <v>61.416772590000001</v>
      </c>
      <c r="F2617" s="11">
        <v>3253.1660018899997</v>
      </c>
      <c r="G2617" s="11">
        <v>10.57963178</v>
      </c>
      <c r="H2617" s="11">
        <v>2927.0475479699999</v>
      </c>
      <c r="I2617" s="11">
        <v>9.7342227799999996</v>
      </c>
      <c r="J2617" s="11">
        <v>1187.6914263900001</v>
      </c>
      <c r="K2617" s="11">
        <v>-349.11787327999997</v>
      </c>
      <c r="L2617" s="11">
        <v>224.15727359000002</v>
      </c>
      <c r="M2617" s="11">
        <v>-230.691957</v>
      </c>
      <c r="N2617" s="11">
        <v>216.77284441999998</v>
      </c>
      <c r="O2617" s="12">
        <v>13.990274449999999</v>
      </c>
      <c r="P2617" s="6">
        <f t="shared" si="80"/>
        <v>-0.44961133528424935</v>
      </c>
      <c r="Q2617" s="6">
        <f t="shared" si="81"/>
        <v>-0.25611149347481832</v>
      </c>
    </row>
    <row r="2618" spans="1:17" x14ac:dyDescent="0.25">
      <c r="A2618">
        <f>IF(OR(AND(P2618&lt;&gt;"",P2618&gt;$P$5),AND(Q2618&lt;&gt;"",Q2618&gt;$P$5)),MAX(A$5:A2617)+1,"")</f>
        <v>903</v>
      </c>
      <c r="B2618" s="7" t="s">
        <v>2611</v>
      </c>
      <c r="C2618" s="8" t="s">
        <v>5673</v>
      </c>
      <c r="D2618" s="11">
        <v>16348.366</v>
      </c>
      <c r="E2618" s="11">
        <v>1226.5419999999999</v>
      </c>
      <c r="F2618" s="11">
        <v>20179.768</v>
      </c>
      <c r="G2618" s="11">
        <v>839.04300000000001</v>
      </c>
      <c r="H2618" s="11">
        <v>16987.916000000001</v>
      </c>
      <c r="I2618" s="11">
        <v>-361.36700000000002</v>
      </c>
      <c r="J2618" s="11">
        <v>17677.170999999998</v>
      </c>
      <c r="K2618" s="11">
        <v>-1454.2170000000001</v>
      </c>
      <c r="L2618" s="11">
        <v>94481.040999999997</v>
      </c>
      <c r="M2618" s="11">
        <v>1229.7529999999999</v>
      </c>
      <c r="N2618" s="11">
        <v>60349.334000000003</v>
      </c>
      <c r="O2618" s="12">
        <v>24.478000000000002</v>
      </c>
      <c r="P2618" s="6">
        <f t="shared" si="80"/>
        <v>0.29849303947242878</v>
      </c>
      <c r="Q2618" s="6">
        <f t="shared" si="81"/>
        <v>-0.54289212718124702</v>
      </c>
    </row>
    <row r="2619" spans="1:17" x14ac:dyDescent="0.25">
      <c r="A2619">
        <f>IF(OR(AND(P2619&lt;&gt;"",P2619&gt;$P$5),AND(Q2619&lt;&gt;"",Q2619&gt;$P$5)),MAX(A$5:A2618)+1,"")</f>
        <v>904</v>
      </c>
      <c r="B2619" s="7" t="s">
        <v>2612</v>
      </c>
      <c r="C2619" s="8" t="s">
        <v>5674</v>
      </c>
      <c r="D2619" s="11">
        <v>1277.92126282</v>
      </c>
      <c r="E2619" s="11">
        <v>98.264700579999996</v>
      </c>
      <c r="F2619" s="11">
        <v>1735.4059480399999</v>
      </c>
      <c r="G2619" s="11">
        <v>130.47314579000002</v>
      </c>
      <c r="H2619" s="11">
        <v>1754.33828165</v>
      </c>
      <c r="I2619" s="11">
        <v>125.70878129</v>
      </c>
      <c r="J2619" s="11">
        <v>2318.19069554</v>
      </c>
      <c r="K2619" s="11">
        <v>212.83780138</v>
      </c>
      <c r="L2619" s="11">
        <v>2641.89688888</v>
      </c>
      <c r="M2619" s="11">
        <v>286.78528233999998</v>
      </c>
      <c r="N2619" s="11">
        <v>2758.58529886</v>
      </c>
      <c r="O2619" s="12">
        <v>247.27030293999999</v>
      </c>
      <c r="P2619" s="6">
        <f t="shared" si="80"/>
        <v>0.16637033175931926</v>
      </c>
      <c r="Q2619" s="6">
        <f t="shared" si="81"/>
        <v>0.20269328214643578</v>
      </c>
    </row>
    <row r="2620" spans="1:17" x14ac:dyDescent="0.25">
      <c r="A2620" t="str">
        <f>IF(OR(AND(P2620&lt;&gt;"",P2620&gt;$P$5),AND(Q2620&lt;&gt;"",Q2620&gt;$P$5)),MAX(A$5:A2619)+1,"")</f>
        <v/>
      </c>
      <c r="B2620" s="7" t="s">
        <v>2613</v>
      </c>
      <c r="C2620" s="8" t="s">
        <v>5675</v>
      </c>
      <c r="D2620" s="11">
        <v>5015.0539855100005</v>
      </c>
      <c r="E2620" s="11">
        <v>790.00198394000006</v>
      </c>
      <c r="F2620" s="11">
        <v>6866.2084688500008</v>
      </c>
      <c r="G2620" s="11">
        <v>719.50189374000001</v>
      </c>
      <c r="H2620" s="11">
        <v>7469.6781306299999</v>
      </c>
      <c r="I2620" s="11">
        <v>607.83232859999998</v>
      </c>
      <c r="J2620" s="11">
        <v>7780.3833136200001</v>
      </c>
      <c r="K2620" s="11">
        <v>403.69764848</v>
      </c>
      <c r="L2620" s="11">
        <v>9864.9673618399993</v>
      </c>
      <c r="M2620" s="11">
        <v>500.26573894000001</v>
      </c>
      <c r="N2620" s="11">
        <v>11853.17431823</v>
      </c>
      <c r="O2620" s="12">
        <v>425.45676594000003</v>
      </c>
      <c r="P2620" s="6">
        <f t="shared" si="80"/>
        <v>0.18771382526746971</v>
      </c>
      <c r="Q2620" s="6">
        <f t="shared" si="81"/>
        <v>-0.11642086762946835</v>
      </c>
    </row>
    <row r="2621" spans="1:17" x14ac:dyDescent="0.25">
      <c r="A2621" t="str">
        <f>IF(OR(AND(P2621&lt;&gt;"",P2621&gt;$P$5),AND(Q2621&lt;&gt;"",Q2621&gt;$P$5)),MAX(A$5:A2620)+1,"")</f>
        <v/>
      </c>
      <c r="B2621" s="7" t="s">
        <v>2614</v>
      </c>
      <c r="C2621" s="8" t="s">
        <v>5676</v>
      </c>
      <c r="D2621" s="11">
        <v>1467.768</v>
      </c>
      <c r="E2621" s="11">
        <v>271.16000000000003</v>
      </c>
      <c r="F2621" s="11">
        <v>1562.49</v>
      </c>
      <c r="G2621" s="11">
        <v>275.786</v>
      </c>
      <c r="H2621" s="11">
        <v>1637.32</v>
      </c>
      <c r="I2621" s="11">
        <v>268.98099999999999</v>
      </c>
      <c r="J2621" s="11">
        <v>1749.8610000000001</v>
      </c>
      <c r="K2621" s="11">
        <v>281.899</v>
      </c>
      <c r="L2621" s="11">
        <v>1828.079</v>
      </c>
      <c r="M2621" s="11">
        <v>308.16800000000001</v>
      </c>
      <c r="N2621" s="11">
        <v>1934.2059999999999</v>
      </c>
      <c r="O2621" s="12">
        <v>330.53699999999998</v>
      </c>
      <c r="P2621" s="6">
        <f t="shared" si="80"/>
        <v>5.674222752115532E-2</v>
      </c>
      <c r="Q2621" s="6">
        <f t="shared" si="81"/>
        <v>4.0396520718775308E-2</v>
      </c>
    </row>
    <row r="2622" spans="1:17" x14ac:dyDescent="0.25">
      <c r="A2622" t="str">
        <f>IF(OR(AND(P2622&lt;&gt;"",P2622&gt;$P$5),AND(Q2622&lt;&gt;"",Q2622&gt;$P$5)),MAX(A$5:A2621)+1,"")</f>
        <v/>
      </c>
      <c r="B2622" s="7" t="s">
        <v>2615</v>
      </c>
      <c r="C2622" s="8" t="s">
        <v>5677</v>
      </c>
      <c r="D2622" s="11">
        <v>38080.112185860002</v>
      </c>
      <c r="E2622" s="11">
        <v>2576.9747952299999</v>
      </c>
      <c r="F2622" s="11">
        <v>42916.618329179997</v>
      </c>
      <c r="G2622" s="11">
        <v>3056.2277055</v>
      </c>
      <c r="H2622" s="11">
        <v>38079.202510129995</v>
      </c>
      <c r="I2622" s="11">
        <v>2191.1293454299998</v>
      </c>
      <c r="J2622" s="11">
        <v>42390.796682510001</v>
      </c>
      <c r="K2622" s="11">
        <v>2349.4315910800001</v>
      </c>
      <c r="L2622" s="11">
        <v>39036.164758110004</v>
      </c>
      <c r="M2622" s="11">
        <v>1278.2584056199998</v>
      </c>
      <c r="N2622" s="11">
        <v>36017.94370032</v>
      </c>
      <c r="O2622" s="12">
        <v>439.07264481999999</v>
      </c>
      <c r="P2622" s="6">
        <f t="shared" si="80"/>
        <v>-1.1073216674567843E-2</v>
      </c>
      <c r="Q2622" s="6">
        <f t="shared" si="81"/>
        <v>-0.2980838387597603</v>
      </c>
    </row>
    <row r="2623" spans="1:17" x14ac:dyDescent="0.25">
      <c r="A2623" t="str">
        <f>IF(OR(AND(P2623&lt;&gt;"",P2623&gt;$P$5),AND(Q2623&lt;&gt;"",Q2623&gt;$P$5)),MAX(A$5:A2622)+1,"")</f>
        <v/>
      </c>
      <c r="B2623" s="7" t="s">
        <v>2616</v>
      </c>
      <c r="C2623" s="8" t="s">
        <v>5678</v>
      </c>
      <c r="D2623" s="11">
        <v>1168.4816590599999</v>
      </c>
      <c r="E2623" s="11">
        <v>60.787804310000006</v>
      </c>
      <c r="F2623" s="11">
        <v>920.94293976999995</v>
      </c>
      <c r="G2623" s="11">
        <v>12.3345596</v>
      </c>
      <c r="H2623" s="11">
        <v>553.68717134999997</v>
      </c>
      <c r="I2623" s="11">
        <v>5.0931372800000005</v>
      </c>
      <c r="J2623" s="11">
        <v>375.73501443000004</v>
      </c>
      <c r="K2623" s="11">
        <v>-98.980994840000008</v>
      </c>
      <c r="L2623" s="11">
        <v>612.54119949000005</v>
      </c>
      <c r="M2623" s="11">
        <v>16.004696490000001</v>
      </c>
      <c r="N2623" s="11">
        <v>662.15663513000004</v>
      </c>
      <c r="O2623" s="12">
        <v>-184.75512074000002</v>
      </c>
      <c r="P2623" s="6">
        <f t="shared" si="80"/>
        <v>-0.10737762882028434</v>
      </c>
      <c r="Q2623" s="6">
        <f t="shared" si="81"/>
        <v>-2.2489814997024569</v>
      </c>
    </row>
    <row r="2624" spans="1:17" x14ac:dyDescent="0.25">
      <c r="A2624" t="str">
        <f>IF(OR(AND(P2624&lt;&gt;"",P2624&gt;$P$5),AND(Q2624&lt;&gt;"",Q2624&gt;$P$5)),MAX(A$5:A2623)+1,"")</f>
        <v/>
      </c>
      <c r="B2624" s="7" t="s">
        <v>2617</v>
      </c>
      <c r="C2624" s="8" t="s">
        <v>5679</v>
      </c>
      <c r="D2624" s="11">
        <v>3237.18315308</v>
      </c>
      <c r="E2624" s="11">
        <v>-275.08088042999998</v>
      </c>
      <c r="F2624" s="11">
        <v>2365.5824922299998</v>
      </c>
      <c r="G2624" s="11">
        <v>-252.87048637999999</v>
      </c>
      <c r="H2624" s="11">
        <v>1896.68398127</v>
      </c>
      <c r="I2624" s="11">
        <v>14.74621149</v>
      </c>
      <c r="J2624" s="11">
        <v>1575.2031002599999</v>
      </c>
      <c r="K2624" s="11">
        <v>-240.10359659</v>
      </c>
      <c r="L2624" s="11">
        <v>1359.5996605999999</v>
      </c>
      <c r="M2624" s="11">
        <v>11.50023942</v>
      </c>
      <c r="N2624" s="11">
        <v>1062.6919184000001</v>
      </c>
      <c r="O2624" s="12">
        <v>-159.88638723</v>
      </c>
      <c r="P2624" s="6">
        <f t="shared" si="80"/>
        <v>-0.19970883715652188</v>
      </c>
      <c r="Q2624" s="6" t="str">
        <f t="shared" si="81"/>
        <v/>
      </c>
    </row>
    <row r="2625" spans="1:17" x14ac:dyDescent="0.25">
      <c r="A2625" t="str">
        <f>IF(OR(AND(P2625&lt;&gt;"",P2625&gt;$P$5),AND(Q2625&lt;&gt;"",Q2625&gt;$P$5)),MAX(A$5:A2624)+1,"")</f>
        <v/>
      </c>
      <c r="B2625" s="7" t="s">
        <v>2618</v>
      </c>
      <c r="C2625" s="8" t="s">
        <v>5680</v>
      </c>
      <c r="D2625" s="11">
        <v>2961.5243703800002</v>
      </c>
      <c r="E2625" s="11">
        <v>162.27272368000001</v>
      </c>
      <c r="F2625" s="11">
        <v>3508.8975653699999</v>
      </c>
      <c r="G2625" s="11">
        <v>168.43117002000002</v>
      </c>
      <c r="H2625" s="11">
        <v>3714.0228580300004</v>
      </c>
      <c r="I2625" s="11">
        <v>205.30898724000002</v>
      </c>
      <c r="J2625" s="11">
        <v>4106.4847522299997</v>
      </c>
      <c r="K2625" s="11">
        <v>230.29533127000002</v>
      </c>
      <c r="L2625" s="11">
        <v>4901.7982622099998</v>
      </c>
      <c r="M2625" s="11">
        <v>246.43392827000002</v>
      </c>
      <c r="N2625" s="11">
        <v>5609.3295965400002</v>
      </c>
      <c r="O2625" s="12">
        <v>265.37048211000001</v>
      </c>
      <c r="P2625" s="6">
        <f t="shared" si="80"/>
        <v>0.13626369247916403</v>
      </c>
      <c r="Q2625" s="6">
        <f t="shared" si="81"/>
        <v>0.10337062496387972</v>
      </c>
    </row>
    <row r="2626" spans="1:17" x14ac:dyDescent="0.25">
      <c r="A2626" t="str">
        <f>IF(OR(AND(P2626&lt;&gt;"",P2626&gt;$P$5),AND(Q2626&lt;&gt;"",Q2626&gt;$P$5)),MAX(A$5:A2625)+1,"")</f>
        <v/>
      </c>
      <c r="B2626" s="7" t="s">
        <v>2619</v>
      </c>
      <c r="C2626" s="8" t="s">
        <v>5681</v>
      </c>
      <c r="D2626" s="11">
        <v>1162.2276415399999</v>
      </c>
      <c r="E2626" s="11">
        <v>317.48599332999999</v>
      </c>
      <c r="F2626" s="11">
        <v>1305.95932492</v>
      </c>
      <c r="G2626" s="11">
        <v>393.84460324000003</v>
      </c>
      <c r="H2626" s="11">
        <v>1349.80079557</v>
      </c>
      <c r="I2626" s="11">
        <v>285.78296826999997</v>
      </c>
      <c r="J2626" s="11">
        <v>1518.0964303000001</v>
      </c>
      <c r="K2626" s="11">
        <v>338.04651201999997</v>
      </c>
      <c r="L2626" s="11">
        <v>1624.0682839799999</v>
      </c>
      <c r="M2626" s="11">
        <v>280.94654948000004</v>
      </c>
      <c r="N2626" s="11">
        <v>1197.1954855399999</v>
      </c>
      <c r="O2626" s="12">
        <v>74.66217159</v>
      </c>
      <c r="P2626" s="6">
        <f t="shared" si="80"/>
        <v>5.9462455385499435E-3</v>
      </c>
      <c r="Q2626" s="6">
        <f t="shared" si="81"/>
        <v>-0.25135623928545447</v>
      </c>
    </row>
    <row r="2627" spans="1:17" x14ac:dyDescent="0.25">
      <c r="A2627" t="str">
        <f>IF(OR(AND(P2627&lt;&gt;"",P2627&gt;$P$5),AND(Q2627&lt;&gt;"",Q2627&gt;$P$5)),MAX(A$5:A2626)+1,"")</f>
        <v/>
      </c>
      <c r="B2627" s="7" t="s">
        <v>2620</v>
      </c>
      <c r="C2627" s="8" t="s">
        <v>5682</v>
      </c>
      <c r="D2627" s="11">
        <v>8136.3733555099998</v>
      </c>
      <c r="E2627" s="11">
        <v>492.03004248000002</v>
      </c>
      <c r="F2627" s="11">
        <v>11699.81978052</v>
      </c>
      <c r="G2627" s="11">
        <v>748.43897221999998</v>
      </c>
      <c r="H2627" s="11">
        <v>11625.269609430001</v>
      </c>
      <c r="I2627" s="11">
        <v>395.31563169999998</v>
      </c>
      <c r="J2627" s="11">
        <v>13448.22417537</v>
      </c>
      <c r="K2627" s="11">
        <v>217.59894613</v>
      </c>
      <c r="L2627" s="11">
        <v>14455.36104543</v>
      </c>
      <c r="M2627" s="11">
        <v>183.59172996999999</v>
      </c>
      <c r="N2627" s="11">
        <v>11011.668975750001</v>
      </c>
      <c r="O2627" s="12">
        <v>-189.59106623</v>
      </c>
      <c r="P2627" s="6">
        <f t="shared" si="80"/>
        <v>6.2391178035766659E-2</v>
      </c>
      <c r="Q2627" s="6">
        <f t="shared" si="81"/>
        <v>-1.8263523179262204</v>
      </c>
    </row>
    <row r="2628" spans="1:17" x14ac:dyDescent="0.25">
      <c r="A2628" t="str">
        <f>IF(OR(AND(P2628&lt;&gt;"",P2628&gt;$P$5),AND(Q2628&lt;&gt;"",Q2628&gt;$P$5)),MAX(A$5:A2627)+1,"")</f>
        <v/>
      </c>
      <c r="B2628" s="7" t="s">
        <v>2621</v>
      </c>
      <c r="C2628" s="8" t="s">
        <v>5683</v>
      </c>
      <c r="D2628" s="11">
        <v>788.13089815000001</v>
      </c>
      <c r="E2628" s="11">
        <v>-71.136834370000003</v>
      </c>
      <c r="F2628" s="11">
        <v>692.98412675999998</v>
      </c>
      <c r="G2628" s="11">
        <v>-380.87800114999999</v>
      </c>
      <c r="H2628" s="11">
        <v>1336.7115892899999</v>
      </c>
      <c r="I2628" s="11">
        <v>227.40493509000001</v>
      </c>
      <c r="J2628" s="11">
        <v>1001.6121030700001</v>
      </c>
      <c r="K2628" s="11">
        <v>220.81390511000001</v>
      </c>
      <c r="L2628" s="11">
        <v>811.26110147999998</v>
      </c>
      <c r="M2628" s="11">
        <v>113.84568523999999</v>
      </c>
      <c r="N2628" s="11">
        <v>360.86089174</v>
      </c>
      <c r="O2628" s="12">
        <v>-274.91063574999998</v>
      </c>
      <c r="P2628" s="6">
        <f t="shared" si="80"/>
        <v>-0.14464126895618967</v>
      </c>
      <c r="Q2628" s="6" t="str">
        <f t="shared" si="81"/>
        <v/>
      </c>
    </row>
    <row r="2629" spans="1:17" x14ac:dyDescent="0.25">
      <c r="A2629" t="str">
        <f>IF(OR(AND(P2629&lt;&gt;"",P2629&gt;$P$5),AND(Q2629&lt;&gt;"",Q2629&gt;$P$5)),MAX(A$5:A2628)+1,"")</f>
        <v/>
      </c>
      <c r="B2629" s="7" t="s">
        <v>2622</v>
      </c>
      <c r="C2629" s="8" t="s">
        <v>5684</v>
      </c>
      <c r="D2629" s="11">
        <v>47.549601930000001</v>
      </c>
      <c r="E2629" s="11">
        <v>79.714109359999995</v>
      </c>
      <c r="F2629" s="11">
        <v>98.453524310000006</v>
      </c>
      <c r="G2629" s="11">
        <v>165.41204021999999</v>
      </c>
      <c r="H2629" s="11">
        <v>76.052422030000002</v>
      </c>
      <c r="I2629" s="11">
        <v>9.6691212799999988</v>
      </c>
      <c r="J2629" s="11">
        <v>34.91619137</v>
      </c>
      <c r="K2629" s="11">
        <v>6.6184839200000001</v>
      </c>
      <c r="L2629" s="11">
        <v>14.844251439999999</v>
      </c>
      <c r="M2629" s="11">
        <v>-47.806674439999995</v>
      </c>
      <c r="N2629" s="11">
        <v>12.544578640000001</v>
      </c>
      <c r="O2629" s="12">
        <v>73.753625849999992</v>
      </c>
      <c r="P2629" s="6">
        <f t="shared" si="80"/>
        <v>-0.23394167143997024</v>
      </c>
      <c r="Q2629" s="6">
        <f t="shared" si="81"/>
        <v>-1.542311510890082E-2</v>
      </c>
    </row>
    <row r="2630" spans="1:17" x14ac:dyDescent="0.25">
      <c r="A2630">
        <f>IF(OR(AND(P2630&lt;&gt;"",P2630&gt;$P$5),AND(Q2630&lt;&gt;"",Q2630&gt;$P$5)),MAX(A$5:A2629)+1,"")</f>
        <v>905</v>
      </c>
      <c r="B2630" s="7" t="s">
        <v>2623</v>
      </c>
      <c r="C2630" s="8" t="s">
        <v>5685</v>
      </c>
      <c r="D2630" s="11">
        <v>2840.5128930100004</v>
      </c>
      <c r="E2630" s="11">
        <v>120.73002086</v>
      </c>
      <c r="F2630" s="11">
        <v>3002.1754443699997</v>
      </c>
      <c r="G2630" s="11">
        <v>153.39621778</v>
      </c>
      <c r="H2630" s="11">
        <v>3755.88825352</v>
      </c>
      <c r="I2630" s="11">
        <v>158.84976634</v>
      </c>
      <c r="J2630" s="11">
        <v>4047.9206711300003</v>
      </c>
      <c r="K2630" s="11">
        <v>183.78907940000002</v>
      </c>
      <c r="L2630" s="11">
        <v>3658.9906014399999</v>
      </c>
      <c r="M2630" s="11">
        <v>348.42072641000004</v>
      </c>
      <c r="N2630" s="11">
        <v>4302.2993671300001</v>
      </c>
      <c r="O2630" s="12">
        <v>664.81378854999991</v>
      </c>
      <c r="P2630" s="6">
        <f t="shared" si="80"/>
        <v>8.6577661612663004E-2</v>
      </c>
      <c r="Q2630" s="6">
        <f t="shared" si="81"/>
        <v>0.40662051952926093</v>
      </c>
    </row>
    <row r="2631" spans="1:17" x14ac:dyDescent="0.25">
      <c r="A2631">
        <f>IF(OR(AND(P2631&lt;&gt;"",P2631&gt;$P$5),AND(Q2631&lt;&gt;"",Q2631&gt;$P$5)),MAX(A$5:A2630)+1,"")</f>
        <v>906</v>
      </c>
      <c r="B2631" s="7" t="s">
        <v>2624</v>
      </c>
      <c r="C2631" s="8" t="s">
        <v>5686</v>
      </c>
      <c r="D2631" s="11">
        <v>516.34795279000002</v>
      </c>
      <c r="E2631" s="11">
        <v>4.2923367199999998</v>
      </c>
      <c r="F2631" s="11">
        <v>608.60591920000002</v>
      </c>
      <c r="G2631" s="11">
        <v>-136.46997457000001</v>
      </c>
      <c r="H2631" s="11">
        <v>3008.2585765100002</v>
      </c>
      <c r="I2631" s="11">
        <v>279.12515644999996</v>
      </c>
      <c r="J2631" s="11">
        <v>3425.2263384000003</v>
      </c>
      <c r="K2631" s="11">
        <v>328.18458989999999</v>
      </c>
      <c r="L2631" s="11">
        <v>4062.8300640799998</v>
      </c>
      <c r="M2631" s="11">
        <v>429.86939180000002</v>
      </c>
      <c r="N2631" s="11">
        <v>4247.8377874799999</v>
      </c>
      <c r="O2631" s="12">
        <v>472.30244270999998</v>
      </c>
      <c r="P2631" s="6">
        <f t="shared" si="80"/>
        <v>0.5242110047589168</v>
      </c>
      <c r="Q2631" s="6">
        <f t="shared" si="81"/>
        <v>1.560385043609986</v>
      </c>
    </row>
    <row r="2632" spans="1:17" x14ac:dyDescent="0.25">
      <c r="A2632">
        <f>IF(OR(AND(P2632&lt;&gt;"",P2632&gt;$P$5),AND(Q2632&lt;&gt;"",Q2632&gt;$P$5)),MAX(A$5:A2631)+1,"")</f>
        <v>907</v>
      </c>
      <c r="B2632" s="7" t="s">
        <v>2625</v>
      </c>
      <c r="C2632" s="8" t="s">
        <v>5687</v>
      </c>
      <c r="D2632" s="11">
        <v>15947.612024690001</v>
      </c>
      <c r="E2632" s="11">
        <v>494.48664579000001</v>
      </c>
      <c r="F2632" s="11">
        <v>21703.53922947</v>
      </c>
      <c r="G2632" s="11">
        <v>259.25605840999998</v>
      </c>
      <c r="H2632" s="11">
        <v>23867.007746380001</v>
      </c>
      <c r="I2632" s="11">
        <v>1053.9491661100001</v>
      </c>
      <c r="J2632" s="11">
        <v>28338.98108505</v>
      </c>
      <c r="K2632" s="11">
        <v>3305.2789672399999</v>
      </c>
      <c r="L2632" s="11">
        <v>32957.169192109999</v>
      </c>
      <c r="M2632" s="11">
        <v>5596.6332227299999</v>
      </c>
      <c r="N2632" s="11">
        <v>31279.69977291</v>
      </c>
      <c r="O2632" s="12">
        <v>5427.5222038399997</v>
      </c>
      <c r="P2632" s="6">
        <f t="shared" ref="P2632:P2695" si="82">IFERROR(IF(OR(D2632&lt;0,D2632=""),"",POWER(N2632/D2632,1/5)-1),"")</f>
        <v>0.14423013899450399</v>
      </c>
      <c r="Q2632" s="6">
        <f t="shared" ref="Q2632:Q2695" si="83">IFERROR(IF(OR(E2632&lt;0,E2632=""),"",POWER(O2632/E2632,1/5)-1),"")</f>
        <v>0.61469093929381868</v>
      </c>
    </row>
    <row r="2633" spans="1:17" x14ac:dyDescent="0.25">
      <c r="A2633">
        <f>IF(OR(AND(P2633&lt;&gt;"",P2633&gt;$P$5),AND(Q2633&lt;&gt;"",Q2633&gt;$P$5)),MAX(A$5:A2632)+1,"")</f>
        <v>908</v>
      </c>
      <c r="B2633" s="7" t="s">
        <v>2626</v>
      </c>
      <c r="C2633" s="8" t="s">
        <v>5688</v>
      </c>
      <c r="D2633" s="11">
        <v>29664.9872607</v>
      </c>
      <c r="E2633" s="11">
        <v>777.19662942999992</v>
      </c>
      <c r="F2633" s="11">
        <v>37451.372248719999</v>
      </c>
      <c r="G2633" s="11">
        <v>1809.21953977</v>
      </c>
      <c r="H2633" s="11">
        <v>41990.692102349996</v>
      </c>
      <c r="I2633" s="11">
        <v>1717.2063437699999</v>
      </c>
      <c r="J2633" s="11">
        <v>47778.865826239999</v>
      </c>
      <c r="K2633" s="11">
        <v>3187.2395624699998</v>
      </c>
      <c r="L2633" s="11">
        <v>53959.29869078</v>
      </c>
      <c r="M2633" s="11">
        <v>4144.28053611</v>
      </c>
      <c r="N2633" s="11">
        <v>59863.485730879998</v>
      </c>
      <c r="O2633" s="12">
        <v>4631.7918230499999</v>
      </c>
      <c r="P2633" s="6">
        <f t="shared" si="82"/>
        <v>0.15075684543377288</v>
      </c>
      <c r="Q2633" s="6">
        <f t="shared" si="83"/>
        <v>0.42903749734097896</v>
      </c>
    </row>
    <row r="2634" spans="1:17" x14ac:dyDescent="0.25">
      <c r="A2634">
        <f>IF(OR(AND(P2634&lt;&gt;"",P2634&gt;$P$5),AND(Q2634&lt;&gt;"",Q2634&gt;$P$5)),MAX(A$5:A2633)+1,"")</f>
        <v>909</v>
      </c>
      <c r="B2634" s="7" t="s">
        <v>2627</v>
      </c>
      <c r="C2634" s="8" t="s">
        <v>5689</v>
      </c>
      <c r="D2634" s="11">
        <v>1605.8622877799999</v>
      </c>
      <c r="E2634" s="11">
        <v>291.72358376</v>
      </c>
      <c r="F2634" s="11">
        <v>2002.5829592600001</v>
      </c>
      <c r="G2634" s="11">
        <v>276.15739782999998</v>
      </c>
      <c r="H2634" s="11">
        <v>2249.7979882300001</v>
      </c>
      <c r="I2634" s="11">
        <v>154.23084434</v>
      </c>
      <c r="J2634" s="11">
        <v>3721.6595891799998</v>
      </c>
      <c r="K2634" s="11">
        <v>87.04306840000001</v>
      </c>
      <c r="L2634" s="11">
        <v>5328.75029111</v>
      </c>
      <c r="M2634" s="11">
        <v>-530.85024088</v>
      </c>
      <c r="N2634" s="11">
        <v>7627.4391410400003</v>
      </c>
      <c r="O2634" s="12">
        <v>24.669706829999999</v>
      </c>
      <c r="P2634" s="6">
        <f t="shared" si="82"/>
        <v>0.36563327541574631</v>
      </c>
      <c r="Q2634" s="6">
        <f t="shared" si="83"/>
        <v>-0.38984736709256296</v>
      </c>
    </row>
    <row r="2635" spans="1:17" x14ac:dyDescent="0.25">
      <c r="A2635">
        <f>IF(OR(AND(P2635&lt;&gt;"",P2635&gt;$P$5),AND(Q2635&lt;&gt;"",Q2635&gt;$P$5)),MAX(A$5:A2634)+1,"")</f>
        <v>910</v>
      </c>
      <c r="B2635" s="7" t="s">
        <v>2628</v>
      </c>
      <c r="C2635" s="8" t="s">
        <v>5690</v>
      </c>
      <c r="D2635" s="11">
        <v>1004.1400264800001</v>
      </c>
      <c r="E2635" s="11">
        <v>103.93830562000001</v>
      </c>
      <c r="F2635" s="11">
        <v>1501.26415393</v>
      </c>
      <c r="G2635" s="11">
        <v>15.343651060000001</v>
      </c>
      <c r="H2635" s="11">
        <v>1519.2101683699998</v>
      </c>
      <c r="I2635" s="11">
        <v>14.110677239999999</v>
      </c>
      <c r="J2635" s="11">
        <v>2052.2319343199997</v>
      </c>
      <c r="K2635" s="11">
        <v>24.539720280000001</v>
      </c>
      <c r="L2635" s="11">
        <v>1771.78050826</v>
      </c>
      <c r="M2635" s="11">
        <v>5.4650084900000007</v>
      </c>
      <c r="N2635" s="11">
        <v>1518.4734152200001</v>
      </c>
      <c r="O2635" s="12">
        <v>457.50643622000001</v>
      </c>
      <c r="P2635" s="6">
        <f t="shared" si="82"/>
        <v>8.6231974905989883E-2</v>
      </c>
      <c r="Q2635" s="6">
        <f t="shared" si="83"/>
        <v>0.34500628914343956</v>
      </c>
    </row>
    <row r="2636" spans="1:17" x14ac:dyDescent="0.25">
      <c r="A2636" t="str">
        <f>IF(OR(AND(P2636&lt;&gt;"",P2636&gt;$P$5),AND(Q2636&lt;&gt;"",Q2636&gt;$P$5)),MAX(A$5:A2635)+1,"")</f>
        <v/>
      </c>
      <c r="B2636" s="7" t="s">
        <v>2629</v>
      </c>
      <c r="C2636" s="8" t="s">
        <v>5691</v>
      </c>
      <c r="D2636" s="11">
        <v>11.014496039999999</v>
      </c>
      <c r="E2636" s="11">
        <v>-23.55197287</v>
      </c>
      <c r="F2636" s="11">
        <v>12.54439264</v>
      </c>
      <c r="G2636" s="11">
        <v>46.399908959999998</v>
      </c>
      <c r="H2636" s="11">
        <v>12.54106502</v>
      </c>
      <c r="I2636" s="11">
        <v>-15.30955369</v>
      </c>
      <c r="J2636" s="11">
        <v>63.621076280000004</v>
      </c>
      <c r="K2636" s="11">
        <v>14.82920865</v>
      </c>
      <c r="L2636" s="11">
        <v>15.357865240000001</v>
      </c>
      <c r="M2636" s="11">
        <v>-13.425453710000001</v>
      </c>
      <c r="N2636" s="11">
        <v>15.91932211</v>
      </c>
      <c r="O2636" s="12">
        <v>12.133533810000001</v>
      </c>
      <c r="P2636" s="6">
        <f t="shared" si="82"/>
        <v>7.6445354439774738E-2</v>
      </c>
      <c r="Q2636" s="6" t="str">
        <f t="shared" si="83"/>
        <v/>
      </c>
    </row>
    <row r="2637" spans="1:17" x14ac:dyDescent="0.25">
      <c r="A2637">
        <f>IF(OR(AND(P2637&lt;&gt;"",P2637&gt;$P$5),AND(Q2637&lt;&gt;"",Q2637&gt;$P$5)),MAX(A$5:A2636)+1,"")</f>
        <v>911</v>
      </c>
      <c r="B2637" s="7" t="s">
        <v>2630</v>
      </c>
      <c r="C2637" s="8" t="s">
        <v>5692</v>
      </c>
      <c r="D2637" s="11">
        <v>265.43580961999999</v>
      </c>
      <c r="E2637" s="11">
        <v>140.50529947999999</v>
      </c>
      <c r="F2637" s="11">
        <v>582.61883750000004</v>
      </c>
      <c r="G2637" s="11">
        <v>26.992958920000003</v>
      </c>
      <c r="H2637" s="11">
        <v>378.07442641</v>
      </c>
      <c r="I2637" s="11">
        <v>54.686441020000004</v>
      </c>
      <c r="J2637" s="11">
        <v>381.21509718999999</v>
      </c>
      <c r="K2637" s="11">
        <v>36.396158549999996</v>
      </c>
      <c r="L2637" s="11">
        <v>379.15851558999998</v>
      </c>
      <c r="M2637" s="11">
        <v>45.189835960000003</v>
      </c>
      <c r="N2637" s="11">
        <v>5156.0249344899994</v>
      </c>
      <c r="O2637" s="12">
        <v>233.54167724999999</v>
      </c>
      <c r="P2637" s="6">
        <f t="shared" si="82"/>
        <v>0.80996884433945215</v>
      </c>
      <c r="Q2637" s="6">
        <f t="shared" si="83"/>
        <v>0.10696614293630402</v>
      </c>
    </row>
    <row r="2638" spans="1:17" x14ac:dyDescent="0.25">
      <c r="A2638" t="str">
        <f>IF(OR(AND(P2638&lt;&gt;"",P2638&gt;$P$5),AND(Q2638&lt;&gt;"",Q2638&gt;$P$5)),MAX(A$5:A2637)+1,"")</f>
        <v/>
      </c>
      <c r="B2638" s="7" t="s">
        <v>2631</v>
      </c>
      <c r="C2638" s="8" t="s">
        <v>5693</v>
      </c>
      <c r="D2638" s="11">
        <v>208.89864865999999</v>
      </c>
      <c r="E2638" s="11">
        <v>-12.745126900000001</v>
      </c>
      <c r="F2638" s="11">
        <v>656.68204100000003</v>
      </c>
      <c r="G2638" s="11">
        <v>4.5825751200000004</v>
      </c>
      <c r="H2638" s="11">
        <v>683.57731147000004</v>
      </c>
      <c r="I2638" s="11">
        <v>13.133240429999999</v>
      </c>
      <c r="J2638" s="11">
        <v>605.70789849000005</v>
      </c>
      <c r="K2638" s="11">
        <v>2.8251589300000002</v>
      </c>
      <c r="L2638" s="11">
        <v>73.998683530000008</v>
      </c>
      <c r="M2638" s="11">
        <v>1.2297164899999999</v>
      </c>
      <c r="N2638" s="11">
        <v>19.433603480000002</v>
      </c>
      <c r="O2638" s="12">
        <v>-0.98028342000000002</v>
      </c>
      <c r="P2638" s="6">
        <f t="shared" si="82"/>
        <v>-0.37809572623266396</v>
      </c>
      <c r="Q2638" s="6" t="str">
        <f t="shared" si="83"/>
        <v/>
      </c>
    </row>
    <row r="2639" spans="1:17" x14ac:dyDescent="0.25">
      <c r="A2639">
        <f>IF(OR(AND(P2639&lt;&gt;"",P2639&gt;$P$5),AND(Q2639&lt;&gt;"",Q2639&gt;$P$5)),MAX(A$5:A2638)+1,"")</f>
        <v>912</v>
      </c>
      <c r="B2639" s="7" t="s">
        <v>2632</v>
      </c>
      <c r="C2639" s="8" t="s">
        <v>5694</v>
      </c>
      <c r="D2639" s="11">
        <v>6085.0320586799999</v>
      </c>
      <c r="E2639" s="11">
        <v>209.20908571999999</v>
      </c>
      <c r="F2639" s="11">
        <v>6805.9605535299997</v>
      </c>
      <c r="G2639" s="11">
        <v>259.14586101999998</v>
      </c>
      <c r="H2639" s="11">
        <v>7103.9698660699996</v>
      </c>
      <c r="I2639" s="11">
        <v>291.63409762999999</v>
      </c>
      <c r="J2639" s="11">
        <v>7927.4459961400007</v>
      </c>
      <c r="K2639" s="11">
        <v>329.81403997000001</v>
      </c>
      <c r="L2639" s="11">
        <v>26764.401652279998</v>
      </c>
      <c r="M2639" s="11">
        <v>936.48645305999992</v>
      </c>
      <c r="N2639" s="11">
        <v>23480.023019869997</v>
      </c>
      <c r="O2639" s="12">
        <v>1033.3379280300001</v>
      </c>
      <c r="P2639" s="6">
        <f t="shared" si="82"/>
        <v>0.31004776200222284</v>
      </c>
      <c r="Q2639" s="6">
        <f t="shared" si="83"/>
        <v>0.37636102408012784</v>
      </c>
    </row>
    <row r="2640" spans="1:17" x14ac:dyDescent="0.25">
      <c r="A2640" t="str">
        <f>IF(OR(AND(P2640&lt;&gt;"",P2640&gt;$P$5),AND(Q2640&lt;&gt;"",Q2640&gt;$P$5)),MAX(A$5:A2639)+1,"")</f>
        <v/>
      </c>
      <c r="B2640" s="7" t="s">
        <v>2633</v>
      </c>
      <c r="C2640" s="8" t="s">
        <v>5695</v>
      </c>
      <c r="D2640" s="11">
        <v>6510.4319477500003</v>
      </c>
      <c r="E2640" s="11">
        <v>-97.891249930000001</v>
      </c>
      <c r="F2640" s="11">
        <v>6181.0094213599996</v>
      </c>
      <c r="G2640" s="11">
        <v>-688.99501763000001</v>
      </c>
      <c r="H2640" s="11">
        <v>4659.11678562</v>
      </c>
      <c r="I2640" s="11">
        <v>436.71497038000001</v>
      </c>
      <c r="J2640" s="11">
        <v>4079.47882949</v>
      </c>
      <c r="K2640" s="11">
        <v>863.90258630999995</v>
      </c>
      <c r="L2640" s="11">
        <v>4541.66453946</v>
      </c>
      <c r="M2640" s="11">
        <v>674.68137438999997</v>
      </c>
      <c r="N2640" s="11">
        <v>4825.9513519600005</v>
      </c>
      <c r="O2640" s="12">
        <v>2144.7230399499999</v>
      </c>
      <c r="P2640" s="6">
        <f t="shared" si="82"/>
        <v>-5.8122055823642382E-2</v>
      </c>
      <c r="Q2640" s="6" t="str">
        <f t="shared" si="83"/>
        <v/>
      </c>
    </row>
    <row r="2641" spans="1:17" x14ac:dyDescent="0.25">
      <c r="A2641" t="str">
        <f>IF(OR(AND(P2641&lt;&gt;"",P2641&gt;$P$5),AND(Q2641&lt;&gt;"",Q2641&gt;$P$5)),MAX(A$5:A2640)+1,"")</f>
        <v/>
      </c>
      <c r="B2641" s="7" t="s">
        <v>2634</v>
      </c>
      <c r="C2641" s="8" t="s">
        <v>5696</v>
      </c>
      <c r="D2641" s="11">
        <v>1361.9023863699999</v>
      </c>
      <c r="E2641" s="11">
        <v>478.49736623000001</v>
      </c>
      <c r="F2641" s="11">
        <v>1795.5198913499999</v>
      </c>
      <c r="G2641" s="11">
        <v>466.96565991</v>
      </c>
      <c r="H2641" s="11">
        <v>2265.07195581</v>
      </c>
      <c r="I2641" s="11">
        <v>370.04329154000004</v>
      </c>
      <c r="J2641" s="11">
        <v>1918.7353627699999</v>
      </c>
      <c r="K2641" s="11">
        <v>372.49532349999998</v>
      </c>
      <c r="L2641" s="11">
        <v>3002.2127583900001</v>
      </c>
      <c r="M2641" s="11">
        <v>435.97665541000003</v>
      </c>
      <c r="N2641" s="11">
        <v>2419.1697952899999</v>
      </c>
      <c r="O2641" s="12">
        <v>481.60830583999996</v>
      </c>
      <c r="P2641" s="6">
        <f t="shared" si="82"/>
        <v>0.12177065302455881</v>
      </c>
      <c r="Q2641" s="6">
        <f t="shared" si="83"/>
        <v>1.296926990378422E-3</v>
      </c>
    </row>
    <row r="2642" spans="1:17" x14ac:dyDescent="0.25">
      <c r="A2642" t="str">
        <f>IF(OR(AND(P2642&lt;&gt;"",P2642&gt;$P$5),AND(Q2642&lt;&gt;"",Q2642&gt;$P$5)),MAX(A$5:A2641)+1,"")</f>
        <v/>
      </c>
      <c r="B2642" s="7" t="s">
        <v>2635</v>
      </c>
      <c r="C2642" s="8" t="s">
        <v>5697</v>
      </c>
      <c r="D2642" s="11">
        <v>1249.0210966900001</v>
      </c>
      <c r="E2642" s="11">
        <v>25.318977010000001</v>
      </c>
      <c r="F2642" s="11">
        <v>1203.5692754000002</v>
      </c>
      <c r="G2642" s="11">
        <v>12.70939574</v>
      </c>
      <c r="H2642" s="11">
        <v>1017.3802813200001</v>
      </c>
      <c r="I2642" s="11">
        <v>-371.91309594000001</v>
      </c>
      <c r="J2642" s="11">
        <v>1042.8779287499999</v>
      </c>
      <c r="K2642" s="11">
        <v>19.734875980000002</v>
      </c>
      <c r="L2642" s="11">
        <v>1044.0282120700001</v>
      </c>
      <c r="M2642" s="11">
        <v>-194.12664938999998</v>
      </c>
      <c r="N2642" s="11">
        <v>952.24505547000001</v>
      </c>
      <c r="O2642" s="12">
        <v>24.140348719999999</v>
      </c>
      <c r="P2642" s="6">
        <f t="shared" si="82"/>
        <v>-5.2812865486013383E-2</v>
      </c>
      <c r="Q2642" s="6">
        <f t="shared" si="83"/>
        <v>-9.488602943328428E-3</v>
      </c>
    </row>
    <row r="2643" spans="1:17" x14ac:dyDescent="0.25">
      <c r="A2643" t="str">
        <f>IF(OR(AND(P2643&lt;&gt;"",P2643&gt;$P$5),AND(Q2643&lt;&gt;"",Q2643&gt;$P$5)),MAX(A$5:A2642)+1,"")</f>
        <v/>
      </c>
      <c r="B2643" s="7" t="s">
        <v>2636</v>
      </c>
      <c r="C2643" s="8" t="s">
        <v>5698</v>
      </c>
      <c r="D2643" s="11">
        <v>838.7792628200001</v>
      </c>
      <c r="E2643" s="11">
        <v>280.12058701999996</v>
      </c>
      <c r="F2643" s="11">
        <v>995.39557502999992</v>
      </c>
      <c r="G2643" s="11">
        <v>326.26206264000001</v>
      </c>
      <c r="H2643" s="11">
        <v>1118.9345264000001</v>
      </c>
      <c r="I2643" s="11">
        <v>377.86231241000002</v>
      </c>
      <c r="J2643" s="11">
        <v>1254.1359626300002</v>
      </c>
      <c r="K2643" s="11">
        <v>440.00686010999999</v>
      </c>
      <c r="L2643" s="11">
        <v>1352.50369598</v>
      </c>
      <c r="M2643" s="11">
        <v>458.24571754000004</v>
      </c>
      <c r="N2643" s="11">
        <v>1424.37601576</v>
      </c>
      <c r="O2643" s="12">
        <v>369.52324135000003</v>
      </c>
      <c r="P2643" s="6">
        <f t="shared" si="82"/>
        <v>0.1117199353063163</v>
      </c>
      <c r="Q2643" s="6">
        <f t="shared" si="83"/>
        <v>5.6961932839247664E-2</v>
      </c>
    </row>
    <row r="2644" spans="1:17" x14ac:dyDescent="0.25">
      <c r="A2644" t="str">
        <f>IF(OR(AND(P2644&lt;&gt;"",P2644&gt;$P$5),AND(Q2644&lt;&gt;"",Q2644&gt;$P$5)),MAX(A$5:A2643)+1,"")</f>
        <v/>
      </c>
      <c r="B2644" s="7" t="s">
        <v>2637</v>
      </c>
      <c r="C2644" s="8" t="s">
        <v>5699</v>
      </c>
      <c r="D2644" s="11">
        <v>878.37600341999996</v>
      </c>
      <c r="E2644" s="11">
        <v>23.30318505</v>
      </c>
      <c r="F2644" s="11">
        <v>934.71836111000005</v>
      </c>
      <c r="G2644" s="11">
        <v>70.886052390000003</v>
      </c>
      <c r="H2644" s="11">
        <v>739.19426049000003</v>
      </c>
      <c r="I2644" s="11">
        <v>23.494906370000002</v>
      </c>
      <c r="J2644" s="11">
        <v>811.12342445000002</v>
      </c>
      <c r="K2644" s="11">
        <v>27.74981678</v>
      </c>
      <c r="L2644" s="11">
        <v>824.59986215999993</v>
      </c>
      <c r="M2644" s="11">
        <v>31.85491811</v>
      </c>
      <c r="N2644" s="11">
        <v>879.89400228</v>
      </c>
      <c r="O2644" s="12">
        <v>23.408784149999999</v>
      </c>
      <c r="P2644" s="6">
        <f t="shared" si="82"/>
        <v>3.4539891479479223E-4</v>
      </c>
      <c r="Q2644" s="6">
        <f t="shared" si="83"/>
        <v>9.0466782398412882E-4</v>
      </c>
    </row>
    <row r="2645" spans="1:17" x14ac:dyDescent="0.25">
      <c r="A2645" t="str">
        <f>IF(OR(AND(P2645&lt;&gt;"",P2645&gt;$P$5),AND(Q2645&lt;&gt;"",Q2645&gt;$P$5)),MAX(A$5:A2644)+1,"")</f>
        <v/>
      </c>
      <c r="B2645" s="7" t="s">
        <v>2638</v>
      </c>
      <c r="C2645" s="8" t="s">
        <v>5700</v>
      </c>
      <c r="D2645" s="11">
        <v>21880.24630377</v>
      </c>
      <c r="E2645" s="11">
        <v>8225.0739220800006</v>
      </c>
      <c r="F2645" s="11">
        <v>20700.377511269999</v>
      </c>
      <c r="G2645" s="11">
        <v>7699.9049341700002</v>
      </c>
      <c r="H2645" s="11">
        <v>25781.97116474</v>
      </c>
      <c r="I2645" s="11">
        <v>10352.010961290001</v>
      </c>
      <c r="J2645" s="11">
        <v>22697.63737402</v>
      </c>
      <c r="K2645" s="11">
        <v>9070.7410889500006</v>
      </c>
      <c r="L2645" s="11">
        <v>26897.792646450001</v>
      </c>
      <c r="M2645" s="11">
        <v>11829.98573631</v>
      </c>
      <c r="N2645" s="11">
        <v>24239.072675509997</v>
      </c>
      <c r="O2645" s="12">
        <v>11519.976416610001</v>
      </c>
      <c r="P2645" s="6">
        <f t="shared" si="82"/>
        <v>2.0687412367062175E-2</v>
      </c>
      <c r="Q2645" s="6">
        <f t="shared" si="83"/>
        <v>6.9700887284140256E-2</v>
      </c>
    </row>
    <row r="2646" spans="1:17" x14ac:dyDescent="0.25">
      <c r="A2646" t="str">
        <f>IF(OR(AND(P2646&lt;&gt;"",P2646&gt;$P$5),AND(Q2646&lt;&gt;"",Q2646&gt;$P$5)),MAX(A$5:A2645)+1,"")</f>
        <v/>
      </c>
      <c r="B2646" s="7" t="s">
        <v>2639</v>
      </c>
      <c r="C2646" s="8" t="s">
        <v>5701</v>
      </c>
      <c r="D2646" s="11" t="e">
        <v>#VALUE!</v>
      </c>
      <c r="E2646" s="11" t="e">
        <v>#VALUE!</v>
      </c>
      <c r="F2646" s="11">
        <v>1716.5989999999999</v>
      </c>
      <c r="G2646" s="11">
        <v>726.87</v>
      </c>
      <c r="H2646" s="11">
        <v>1991.7449999999999</v>
      </c>
      <c r="I2646" s="11">
        <v>865.02</v>
      </c>
      <c r="J2646" s="11">
        <v>2059.2453566600002</v>
      </c>
      <c r="K2646" s="11">
        <v>925.35577308000006</v>
      </c>
      <c r="L2646" s="11">
        <v>2278.3119999999999</v>
      </c>
      <c r="M2646" s="11">
        <v>925.61699999999996</v>
      </c>
      <c r="N2646" s="11">
        <v>2396.60741293</v>
      </c>
      <c r="O2646" s="12">
        <v>833.33641327999999</v>
      </c>
      <c r="P2646" s="6" t="str">
        <f t="shared" si="82"/>
        <v/>
      </c>
      <c r="Q2646" s="6" t="str">
        <f t="shared" si="83"/>
        <v/>
      </c>
    </row>
    <row r="2647" spans="1:17" x14ac:dyDescent="0.25">
      <c r="A2647">
        <f>IF(OR(AND(P2647&lt;&gt;"",P2647&gt;$P$5),AND(Q2647&lt;&gt;"",Q2647&gt;$P$5)),MAX(A$5:A2646)+1,"")</f>
        <v>913</v>
      </c>
      <c r="B2647" s="7" t="s">
        <v>2640</v>
      </c>
      <c r="C2647" s="8" t="s">
        <v>5702</v>
      </c>
      <c r="D2647" s="11">
        <v>1250.7878482799999</v>
      </c>
      <c r="E2647" s="11">
        <v>550.84490354000002</v>
      </c>
      <c r="F2647" s="11">
        <v>630.88076844000011</v>
      </c>
      <c r="G2647" s="11">
        <v>82.34540149</v>
      </c>
      <c r="H2647" s="11">
        <v>827.57460763999995</v>
      </c>
      <c r="I2647" s="11">
        <v>163.55765193000002</v>
      </c>
      <c r="J2647" s="11">
        <v>941.34312109000007</v>
      </c>
      <c r="K2647" s="11">
        <v>187.19350716999998</v>
      </c>
      <c r="L2647" s="11">
        <v>1689.61658033</v>
      </c>
      <c r="M2647" s="11">
        <v>686.11328709999998</v>
      </c>
      <c r="N2647" s="11">
        <v>3816.2049074899996</v>
      </c>
      <c r="O2647" s="12">
        <v>1865.0720112000001</v>
      </c>
      <c r="P2647" s="6">
        <f t="shared" si="82"/>
        <v>0.24994126665704708</v>
      </c>
      <c r="Q2647" s="6">
        <f t="shared" si="83"/>
        <v>0.27624264958727207</v>
      </c>
    </row>
    <row r="2648" spans="1:17" x14ac:dyDescent="0.25">
      <c r="A2648" t="str">
        <f>IF(OR(AND(P2648&lt;&gt;"",P2648&gt;$P$5),AND(Q2648&lt;&gt;"",Q2648&gt;$P$5)),MAX(A$5:A2647)+1,"")</f>
        <v/>
      </c>
      <c r="B2648" s="7" t="s">
        <v>2641</v>
      </c>
      <c r="C2648" s="8" t="s">
        <v>5703</v>
      </c>
      <c r="D2648" s="11">
        <v>3708.1513496799998</v>
      </c>
      <c r="E2648" s="11">
        <v>228.32807947000001</v>
      </c>
      <c r="F2648" s="11">
        <v>4353.1233493599993</v>
      </c>
      <c r="G2648" s="11">
        <v>280.61173825999998</v>
      </c>
      <c r="H2648" s="11">
        <v>5423.7207498199996</v>
      </c>
      <c r="I2648" s="11">
        <v>253.51839797</v>
      </c>
      <c r="J2648" s="11">
        <v>5934.6674669100003</v>
      </c>
      <c r="K2648" s="11">
        <v>300.47761202999999</v>
      </c>
      <c r="L2648" s="11">
        <v>5722.6405489300005</v>
      </c>
      <c r="M2648" s="11">
        <v>359.58139244</v>
      </c>
      <c r="N2648" s="11">
        <v>5926.2258394700002</v>
      </c>
      <c r="O2648" s="12">
        <v>374.90141467000001</v>
      </c>
      <c r="P2648" s="6">
        <f t="shared" si="82"/>
        <v>9.830800561742925E-2</v>
      </c>
      <c r="Q2648" s="6">
        <f t="shared" si="83"/>
        <v>0.1042605345980967</v>
      </c>
    </row>
    <row r="2649" spans="1:17" x14ac:dyDescent="0.25">
      <c r="A2649" t="str">
        <f>IF(OR(AND(P2649&lt;&gt;"",P2649&gt;$P$5),AND(Q2649&lt;&gt;"",Q2649&gt;$P$5)),MAX(A$5:A2648)+1,"")</f>
        <v/>
      </c>
      <c r="B2649" s="7" t="s">
        <v>2642</v>
      </c>
      <c r="C2649" s="8" t="s">
        <v>5704</v>
      </c>
      <c r="D2649" s="11">
        <v>11447.516</v>
      </c>
      <c r="E2649" s="11">
        <v>4185.4809999999998</v>
      </c>
      <c r="F2649" s="11">
        <v>16524.173999999999</v>
      </c>
      <c r="G2649" s="11">
        <v>5833.8810000000003</v>
      </c>
      <c r="H2649" s="11">
        <v>19805.578000000001</v>
      </c>
      <c r="I2649" s="11">
        <v>7035.7510000000002</v>
      </c>
      <c r="J2649" s="11">
        <v>22325.708999999999</v>
      </c>
      <c r="K2649" s="11">
        <v>8185.5020000000004</v>
      </c>
      <c r="L2649" s="11">
        <v>25325.842000000001</v>
      </c>
      <c r="M2649" s="11">
        <v>8684.9470000000001</v>
      </c>
      <c r="N2649" s="11">
        <v>28047.07</v>
      </c>
      <c r="O2649" s="12">
        <v>9497.4330000000009</v>
      </c>
      <c r="P2649" s="6">
        <f t="shared" si="82"/>
        <v>0.19628662687103215</v>
      </c>
      <c r="Q2649" s="6">
        <f t="shared" si="83"/>
        <v>0.17807291899455491</v>
      </c>
    </row>
    <row r="2650" spans="1:17" x14ac:dyDescent="0.25">
      <c r="A2650" t="str">
        <f>IF(OR(AND(P2650&lt;&gt;"",P2650&gt;$P$5),AND(Q2650&lt;&gt;"",Q2650&gt;$P$5)),MAX(A$5:A2649)+1,"")</f>
        <v/>
      </c>
      <c r="B2650" s="7" t="s">
        <v>2643</v>
      </c>
      <c r="C2650" s="8" t="s">
        <v>5705</v>
      </c>
      <c r="D2650" s="11">
        <v>5015.826</v>
      </c>
      <c r="E2650" s="11">
        <v>1911.116</v>
      </c>
      <c r="F2650" s="11">
        <v>7512.6850000000004</v>
      </c>
      <c r="G2650" s="11">
        <v>2691.0990000000002</v>
      </c>
      <c r="H2650" s="11">
        <v>9787.8850000000002</v>
      </c>
      <c r="I2650" s="11">
        <v>3551.8209999999999</v>
      </c>
      <c r="J2650" s="11">
        <v>9775.2870000000003</v>
      </c>
      <c r="K2650" s="11">
        <v>3788.36</v>
      </c>
      <c r="L2650" s="11">
        <v>11027.121999999999</v>
      </c>
      <c r="M2650" s="11">
        <v>3506.3919999999998</v>
      </c>
      <c r="N2650" s="11">
        <v>12403.939</v>
      </c>
      <c r="O2650" s="12">
        <v>3704.4789999999998</v>
      </c>
      <c r="P2650" s="6">
        <f t="shared" si="82"/>
        <v>0.19851488432682451</v>
      </c>
      <c r="Q2650" s="6">
        <f t="shared" si="83"/>
        <v>0.14153180914414132</v>
      </c>
    </row>
    <row r="2651" spans="1:17" x14ac:dyDescent="0.25">
      <c r="A2651" t="str">
        <f>IF(OR(AND(P2651&lt;&gt;"",P2651&gt;$P$5),AND(Q2651&lt;&gt;"",Q2651&gt;$P$5)),MAX(A$5:A2650)+1,"")</f>
        <v/>
      </c>
      <c r="B2651" s="7" t="s">
        <v>2644</v>
      </c>
      <c r="C2651" s="8" t="s">
        <v>5706</v>
      </c>
      <c r="D2651" s="11" t="e">
        <v>#VALUE!</v>
      </c>
      <c r="E2651" s="11" t="e">
        <v>#VALUE!</v>
      </c>
      <c r="F2651" s="11">
        <v>1284.57185777</v>
      </c>
      <c r="G2651" s="11">
        <v>123.81315242000001</v>
      </c>
      <c r="H2651" s="11">
        <v>1639.87833742</v>
      </c>
      <c r="I2651" s="11">
        <v>335.98062992000001</v>
      </c>
      <c r="J2651" s="11">
        <v>1817.25557108</v>
      </c>
      <c r="K2651" s="11">
        <v>339.24389852999997</v>
      </c>
      <c r="L2651" s="11">
        <v>2019.53941186</v>
      </c>
      <c r="M2651" s="11">
        <v>359.47912780000001</v>
      </c>
      <c r="N2651" s="11">
        <v>2443.5802382100001</v>
      </c>
      <c r="O2651" s="12">
        <v>380.38509598000002</v>
      </c>
      <c r="P2651" s="6" t="str">
        <f t="shared" si="82"/>
        <v/>
      </c>
      <c r="Q2651" s="6" t="str">
        <f t="shared" si="83"/>
        <v/>
      </c>
    </row>
    <row r="2652" spans="1:17" x14ac:dyDescent="0.25">
      <c r="A2652">
        <f>IF(OR(AND(P2652&lt;&gt;"",P2652&gt;$P$5),AND(Q2652&lt;&gt;"",Q2652&gt;$P$5)),MAX(A$5:A2651)+1,"")</f>
        <v>914</v>
      </c>
      <c r="B2652" s="7" t="s">
        <v>2645</v>
      </c>
      <c r="C2652" s="8" t="s">
        <v>5707</v>
      </c>
      <c r="D2652" s="11">
        <v>3090.47880962</v>
      </c>
      <c r="E2652" s="11">
        <v>1315.2863965199999</v>
      </c>
      <c r="F2652" s="11">
        <v>2573.2120493400002</v>
      </c>
      <c r="G2652" s="11">
        <v>908.62728591999996</v>
      </c>
      <c r="H2652" s="11">
        <v>2381.2902317899998</v>
      </c>
      <c r="I2652" s="11">
        <v>609.48051669000006</v>
      </c>
      <c r="J2652" s="11">
        <v>3243.9367424400002</v>
      </c>
      <c r="K2652" s="11">
        <v>1007.42194797</v>
      </c>
      <c r="L2652" s="11">
        <v>5499.6030110200008</v>
      </c>
      <c r="M2652" s="11">
        <v>2341.6711837500002</v>
      </c>
      <c r="N2652" s="11">
        <v>15434.70506127</v>
      </c>
      <c r="O2652" s="12">
        <v>7325.2245175299995</v>
      </c>
      <c r="P2652" s="6">
        <f t="shared" si="82"/>
        <v>0.37941363013501772</v>
      </c>
      <c r="Q2652" s="6">
        <f t="shared" si="83"/>
        <v>0.40980849253548879</v>
      </c>
    </row>
    <row r="2653" spans="1:17" x14ac:dyDescent="0.25">
      <c r="A2653" t="str">
        <f>IF(OR(AND(P2653&lt;&gt;"",P2653&gt;$P$5),AND(Q2653&lt;&gt;"",Q2653&gt;$P$5)),MAX(A$5:A2652)+1,"")</f>
        <v/>
      </c>
      <c r="B2653" s="7" t="s">
        <v>2646</v>
      </c>
      <c r="C2653" s="8" t="s">
        <v>5708</v>
      </c>
      <c r="D2653" s="11">
        <v>2525.65895581</v>
      </c>
      <c r="E2653" s="11">
        <v>426.85759572000001</v>
      </c>
      <c r="F2653" s="11">
        <v>2968.4115000000002</v>
      </c>
      <c r="G2653" s="11">
        <v>501.13409999999999</v>
      </c>
      <c r="H2653" s="11">
        <v>3415.9967000000001</v>
      </c>
      <c r="I2653" s="11">
        <v>588.97820000000002</v>
      </c>
      <c r="J2653" s="11">
        <v>3935.6071000000002</v>
      </c>
      <c r="K2653" s="11">
        <v>690.85829999999999</v>
      </c>
      <c r="L2653" s="11">
        <v>4402.2488727700002</v>
      </c>
      <c r="M2653" s="11">
        <v>777.89386594000007</v>
      </c>
      <c r="N2653" s="11">
        <v>4661.45387785</v>
      </c>
      <c r="O2653" s="12">
        <v>774.22383348000005</v>
      </c>
      <c r="P2653" s="6">
        <f t="shared" si="82"/>
        <v>0.13039268118437253</v>
      </c>
      <c r="Q2653" s="6">
        <f t="shared" si="83"/>
        <v>0.12646241151959448</v>
      </c>
    </row>
    <row r="2654" spans="1:17" x14ac:dyDescent="0.25">
      <c r="A2654" t="str">
        <f>IF(OR(AND(P2654&lt;&gt;"",P2654&gt;$P$5),AND(Q2654&lt;&gt;"",Q2654&gt;$P$5)),MAX(A$5:A2653)+1,"")</f>
        <v/>
      </c>
      <c r="B2654" s="7" t="s">
        <v>2647</v>
      </c>
      <c r="C2654" s="8" t="s">
        <v>5709</v>
      </c>
      <c r="D2654" s="11">
        <v>1767.51061553</v>
      </c>
      <c r="E2654" s="11">
        <v>122.00542727</v>
      </c>
      <c r="F2654" s="11">
        <v>1823.8714814</v>
      </c>
      <c r="G2654" s="11">
        <v>100.38606154</v>
      </c>
      <c r="H2654" s="11">
        <v>1414.1892949800001</v>
      </c>
      <c r="I2654" s="11">
        <v>41.956552280000004</v>
      </c>
      <c r="J2654" s="11">
        <v>1279.77821505</v>
      </c>
      <c r="K2654" s="11">
        <v>60.02554207</v>
      </c>
      <c r="L2654" s="11">
        <v>1178.80250991</v>
      </c>
      <c r="M2654" s="11">
        <v>97.547056060000003</v>
      </c>
      <c r="N2654" s="11">
        <v>1025.1111677599999</v>
      </c>
      <c r="O2654" s="12">
        <v>22.32610622</v>
      </c>
      <c r="P2654" s="6">
        <f t="shared" si="82"/>
        <v>-0.10322852236845037</v>
      </c>
      <c r="Q2654" s="6">
        <f t="shared" si="83"/>
        <v>-0.28798889491345037</v>
      </c>
    </row>
    <row r="2655" spans="1:17" x14ac:dyDescent="0.25">
      <c r="A2655" t="str">
        <f>IF(OR(AND(P2655&lt;&gt;"",P2655&gt;$P$5),AND(Q2655&lt;&gt;"",Q2655&gt;$P$5)),MAX(A$5:A2654)+1,"")</f>
        <v/>
      </c>
      <c r="B2655" s="7" t="s">
        <v>2648</v>
      </c>
      <c r="C2655" s="8" t="s">
        <v>5710</v>
      </c>
      <c r="D2655" s="11">
        <v>12617.943889600001</v>
      </c>
      <c r="E2655" s="11">
        <v>17.509223500000001</v>
      </c>
      <c r="F2655" s="11">
        <v>11722.69782911</v>
      </c>
      <c r="G2655" s="11">
        <v>-589.29423032</v>
      </c>
      <c r="H2655" s="11">
        <v>12246.093717110001</v>
      </c>
      <c r="I2655" s="11">
        <v>-619.96922880999989</v>
      </c>
      <c r="J2655" s="11">
        <v>16169.74451834</v>
      </c>
      <c r="K2655" s="11">
        <v>23.21057673</v>
      </c>
      <c r="L2655" s="11">
        <v>15102.244651139999</v>
      </c>
      <c r="M2655" s="11">
        <v>39.812450599999998</v>
      </c>
      <c r="N2655" s="11">
        <v>13770.69849667</v>
      </c>
      <c r="O2655" s="12">
        <v>-604.62542097000005</v>
      </c>
      <c r="P2655" s="6">
        <f t="shared" si="82"/>
        <v>1.76383744856905E-2</v>
      </c>
      <c r="Q2655" s="6">
        <f t="shared" si="83"/>
        <v>-3.0306912770102108</v>
      </c>
    </row>
    <row r="2656" spans="1:17" x14ac:dyDescent="0.25">
      <c r="A2656" t="str">
        <f>IF(OR(AND(P2656&lt;&gt;"",P2656&gt;$P$5),AND(Q2656&lt;&gt;"",Q2656&gt;$P$5)),MAX(A$5:A2655)+1,"")</f>
        <v/>
      </c>
      <c r="B2656" s="7" t="s">
        <v>2649</v>
      </c>
      <c r="C2656" s="8" t="s">
        <v>5711</v>
      </c>
      <c r="D2656" s="11">
        <v>956.51062164999996</v>
      </c>
      <c r="E2656" s="11">
        <v>-55.795698009999995</v>
      </c>
      <c r="F2656" s="11">
        <v>1144.7382871099999</v>
      </c>
      <c r="G2656" s="11">
        <v>44.77634655</v>
      </c>
      <c r="H2656" s="11">
        <v>1499.46805105</v>
      </c>
      <c r="I2656" s="11">
        <v>33.12314654</v>
      </c>
      <c r="J2656" s="11">
        <v>1245.2986655499999</v>
      </c>
      <c r="K2656" s="11">
        <v>-93.667876440000001</v>
      </c>
      <c r="L2656" s="11">
        <v>877.60522965999996</v>
      </c>
      <c r="M2656" s="11">
        <v>-111.14954154</v>
      </c>
      <c r="N2656" s="11">
        <v>1097.9082227599999</v>
      </c>
      <c r="O2656" s="12">
        <v>31.973004100000001</v>
      </c>
      <c r="P2656" s="6">
        <f t="shared" si="82"/>
        <v>2.7957709784436346E-2</v>
      </c>
      <c r="Q2656" s="6" t="str">
        <f t="shared" si="83"/>
        <v/>
      </c>
    </row>
    <row r="2657" spans="1:17" x14ac:dyDescent="0.25">
      <c r="A2657" t="str">
        <f>IF(OR(AND(P2657&lt;&gt;"",P2657&gt;$P$5),AND(Q2657&lt;&gt;"",Q2657&gt;$P$5)),MAX(A$5:A2656)+1,"")</f>
        <v/>
      </c>
      <c r="B2657" s="7" t="s">
        <v>2650</v>
      </c>
      <c r="C2657" s="8" t="s">
        <v>5712</v>
      </c>
      <c r="D2657" s="11">
        <v>4768.2288036800001</v>
      </c>
      <c r="E2657" s="11">
        <v>157.27081211000001</v>
      </c>
      <c r="F2657" s="11">
        <v>6965.0114079499999</v>
      </c>
      <c r="G2657" s="11">
        <v>153.9059111</v>
      </c>
      <c r="H2657" s="11">
        <v>6542.4797387500003</v>
      </c>
      <c r="I2657" s="11">
        <v>-218.15511172000001</v>
      </c>
      <c r="J2657" s="11">
        <v>6609.5620767</v>
      </c>
      <c r="K2657" s="11">
        <v>19.370622709999999</v>
      </c>
      <c r="L2657" s="11">
        <v>6582.5270079600004</v>
      </c>
      <c r="M2657" s="11">
        <v>13.28638825</v>
      </c>
      <c r="N2657" s="11">
        <v>5929.1059718400002</v>
      </c>
      <c r="O2657" s="12">
        <v>-389.97673882999999</v>
      </c>
      <c r="P2657" s="6">
        <f t="shared" si="82"/>
        <v>4.4543245703814405E-2</v>
      </c>
      <c r="Q2657" s="6">
        <f t="shared" si="83"/>
        <v>-2.1991627095380388</v>
      </c>
    </row>
    <row r="2658" spans="1:17" x14ac:dyDescent="0.25">
      <c r="A2658">
        <f>IF(OR(AND(P2658&lt;&gt;"",P2658&gt;$P$5),AND(Q2658&lt;&gt;"",Q2658&gt;$P$5)),MAX(A$5:A2657)+1,"")</f>
        <v>915</v>
      </c>
      <c r="B2658" s="7" t="s">
        <v>2651</v>
      </c>
      <c r="C2658" s="8" t="s">
        <v>5713</v>
      </c>
      <c r="D2658" s="11">
        <v>505.41831302999998</v>
      </c>
      <c r="E2658" s="11">
        <v>-33.404753960000001</v>
      </c>
      <c r="F2658" s="11">
        <v>521.44962825000005</v>
      </c>
      <c r="G2658" s="11">
        <v>14.72806842</v>
      </c>
      <c r="H2658" s="11">
        <v>571.82065784999998</v>
      </c>
      <c r="I2658" s="11">
        <v>18.896100180000001</v>
      </c>
      <c r="J2658" s="11">
        <v>1026.6730814699999</v>
      </c>
      <c r="K2658" s="11">
        <v>90.769234870000005</v>
      </c>
      <c r="L2658" s="11">
        <v>1100.24297776</v>
      </c>
      <c r="M2658" s="11">
        <v>71.427615670000009</v>
      </c>
      <c r="N2658" s="11">
        <v>1343.81235513</v>
      </c>
      <c r="O2658" s="12">
        <v>166.38040038</v>
      </c>
      <c r="P2658" s="6">
        <f t="shared" si="82"/>
        <v>0.21601107729354396</v>
      </c>
      <c r="Q2658" s="6" t="str">
        <f t="shared" si="83"/>
        <v/>
      </c>
    </row>
    <row r="2659" spans="1:17" x14ac:dyDescent="0.25">
      <c r="A2659" t="str">
        <f>IF(OR(AND(P2659&lt;&gt;"",P2659&gt;$P$5),AND(Q2659&lt;&gt;"",Q2659&gt;$P$5)),MAX(A$5:A2658)+1,"")</f>
        <v/>
      </c>
      <c r="B2659" s="7" t="s">
        <v>2652</v>
      </c>
      <c r="C2659" s="8" t="s">
        <v>5714</v>
      </c>
      <c r="D2659" s="11">
        <v>4605.8575230400002</v>
      </c>
      <c r="E2659" s="11">
        <v>163.02739409999998</v>
      </c>
      <c r="F2659" s="11">
        <v>5330.3327720899997</v>
      </c>
      <c r="G2659" s="11">
        <v>128.29424456999999</v>
      </c>
      <c r="H2659" s="11">
        <v>4999.51442314</v>
      </c>
      <c r="I2659" s="11">
        <v>7.0158724400000008</v>
      </c>
      <c r="J2659" s="11">
        <v>5715.3039170500006</v>
      </c>
      <c r="K2659" s="11">
        <v>-182.68262816000001</v>
      </c>
      <c r="L2659" s="11">
        <v>6981.1636574700005</v>
      </c>
      <c r="M2659" s="11">
        <v>44.878372149999997</v>
      </c>
      <c r="N2659" s="11">
        <v>7057.7560482999997</v>
      </c>
      <c r="O2659" s="12">
        <v>38.548056289999998</v>
      </c>
      <c r="P2659" s="6">
        <f t="shared" si="82"/>
        <v>8.9108703530910383E-2</v>
      </c>
      <c r="Q2659" s="6">
        <f t="shared" si="83"/>
        <v>-0.25054013662991592</v>
      </c>
    </row>
    <row r="2660" spans="1:17" x14ac:dyDescent="0.25">
      <c r="A2660" t="str">
        <f>IF(OR(AND(P2660&lt;&gt;"",P2660&gt;$P$5),AND(Q2660&lt;&gt;"",Q2660&gt;$P$5)),MAX(A$5:A2659)+1,"")</f>
        <v/>
      </c>
      <c r="B2660" s="7" t="s">
        <v>2653</v>
      </c>
      <c r="C2660" s="8" t="s">
        <v>5715</v>
      </c>
      <c r="D2660" s="11">
        <v>2891.39931544</v>
      </c>
      <c r="E2660" s="11">
        <v>57.493704770000001</v>
      </c>
      <c r="F2660" s="11">
        <v>2957.3301288000002</v>
      </c>
      <c r="G2660" s="11">
        <v>115.46383393000001</v>
      </c>
      <c r="H2660" s="11">
        <v>3066.7167217399997</v>
      </c>
      <c r="I2660" s="11">
        <v>170.33465455000001</v>
      </c>
      <c r="J2660" s="11">
        <v>3203.5155657199998</v>
      </c>
      <c r="K2660" s="11">
        <v>258.52491462</v>
      </c>
      <c r="L2660" s="11">
        <v>2983.64094682</v>
      </c>
      <c r="M2660" s="11">
        <v>201.16216808999999</v>
      </c>
      <c r="N2660" s="11">
        <v>2002.281759</v>
      </c>
      <c r="O2660" s="12">
        <v>-56.656759289999997</v>
      </c>
      <c r="P2660" s="6">
        <f t="shared" si="82"/>
        <v>-7.0855151392346105E-2</v>
      </c>
      <c r="Q2660" s="6">
        <f t="shared" si="83"/>
        <v>-1.9970714640496428</v>
      </c>
    </row>
    <row r="2661" spans="1:17" x14ac:dyDescent="0.25">
      <c r="A2661" t="str">
        <f>IF(OR(AND(P2661&lt;&gt;"",P2661&gt;$P$5),AND(Q2661&lt;&gt;"",Q2661&gt;$P$5)),MAX(A$5:A2660)+1,"")</f>
        <v/>
      </c>
      <c r="B2661" s="7" t="s">
        <v>2654</v>
      </c>
      <c r="C2661" s="8" t="s">
        <v>5716</v>
      </c>
      <c r="D2661" s="11">
        <v>1686.5638322499999</v>
      </c>
      <c r="E2661" s="11">
        <v>83.416380579999995</v>
      </c>
      <c r="F2661" s="11">
        <v>1855.7107573199999</v>
      </c>
      <c r="G2661" s="11">
        <v>90.162832900000012</v>
      </c>
      <c r="H2661" s="11">
        <v>2095.92884224</v>
      </c>
      <c r="I2661" s="11">
        <v>110.08761955</v>
      </c>
      <c r="J2661" s="11">
        <v>2195.8806915500004</v>
      </c>
      <c r="K2661" s="11">
        <v>126.57271126000001</v>
      </c>
      <c r="L2661" s="11">
        <v>2269.7946748099998</v>
      </c>
      <c r="M2661" s="11">
        <v>171.11798013000001</v>
      </c>
      <c r="N2661" s="11">
        <v>2300.4715163400001</v>
      </c>
      <c r="O2661" s="12">
        <v>106.33494836</v>
      </c>
      <c r="P2661" s="6">
        <f t="shared" si="82"/>
        <v>6.4051909714987199E-2</v>
      </c>
      <c r="Q2661" s="6">
        <f t="shared" si="83"/>
        <v>4.9747711446335163E-2</v>
      </c>
    </row>
    <row r="2662" spans="1:17" x14ac:dyDescent="0.25">
      <c r="A2662" t="str">
        <f>IF(OR(AND(P2662&lt;&gt;"",P2662&gt;$P$5),AND(Q2662&lt;&gt;"",Q2662&gt;$P$5)),MAX(A$5:A2661)+1,"")</f>
        <v/>
      </c>
      <c r="B2662" s="7" t="s">
        <v>2655</v>
      </c>
      <c r="C2662" s="8" t="s">
        <v>5717</v>
      </c>
      <c r="D2662" s="11">
        <v>23933.045885889998</v>
      </c>
      <c r="E2662" s="11">
        <v>1425.6068001800002</v>
      </c>
      <c r="F2662" s="11">
        <v>25097.99621524</v>
      </c>
      <c r="G2662" s="11">
        <v>1537.7981145000001</v>
      </c>
      <c r="H2662" s="11">
        <v>21237.40853425</v>
      </c>
      <c r="I2662" s="11">
        <v>763.05008644000009</v>
      </c>
      <c r="J2662" s="11">
        <v>20731.568947259999</v>
      </c>
      <c r="K2662" s="11">
        <v>89.349698160000003</v>
      </c>
      <c r="L2662" s="11">
        <v>22864.77243764</v>
      </c>
      <c r="M2662" s="11">
        <v>148.33623513000001</v>
      </c>
      <c r="N2662" s="11">
        <v>22596.227733380001</v>
      </c>
      <c r="O2662" s="12">
        <v>664.27505432999999</v>
      </c>
      <c r="P2662" s="6">
        <f t="shared" si="82"/>
        <v>-1.1429619699697913E-2</v>
      </c>
      <c r="Q2662" s="6">
        <f t="shared" si="83"/>
        <v>-0.14163967197448346</v>
      </c>
    </row>
    <row r="2663" spans="1:17" x14ac:dyDescent="0.25">
      <c r="A2663" t="str">
        <f>IF(OR(AND(P2663&lt;&gt;"",P2663&gt;$P$5),AND(Q2663&lt;&gt;"",Q2663&gt;$P$5)),MAX(A$5:A2662)+1,"")</f>
        <v/>
      </c>
      <c r="B2663" s="7" t="s">
        <v>2656</v>
      </c>
      <c r="C2663" s="8" t="s">
        <v>5718</v>
      </c>
      <c r="D2663" s="11">
        <v>6990.2490268700003</v>
      </c>
      <c r="E2663" s="11">
        <v>951.06951261999995</v>
      </c>
      <c r="F2663" s="11">
        <v>8312.1489057299987</v>
      </c>
      <c r="G2663" s="11">
        <v>1013.20798988</v>
      </c>
      <c r="H2663" s="11">
        <v>9139.4647418599998</v>
      </c>
      <c r="I2663" s="11">
        <v>730.99026063999997</v>
      </c>
      <c r="J2663" s="11">
        <v>8140.2661594300007</v>
      </c>
      <c r="K2663" s="11">
        <v>309.30689618000002</v>
      </c>
      <c r="L2663" s="11">
        <v>6444.6636757700007</v>
      </c>
      <c r="M2663" s="11">
        <v>15.572819519999999</v>
      </c>
      <c r="N2663" s="11">
        <v>3966.2562389</v>
      </c>
      <c r="O2663" s="12">
        <v>-1383.2914686300001</v>
      </c>
      <c r="P2663" s="6">
        <f t="shared" si="82"/>
        <v>-0.10715180679917635</v>
      </c>
      <c r="Q2663" s="6">
        <f t="shared" si="83"/>
        <v>-2.0778052324643292</v>
      </c>
    </row>
    <row r="2664" spans="1:17" x14ac:dyDescent="0.25">
      <c r="A2664" t="str">
        <f>IF(OR(AND(P2664&lt;&gt;"",P2664&gt;$P$5),AND(Q2664&lt;&gt;"",Q2664&gt;$P$5)),MAX(A$5:A2663)+1,"")</f>
        <v/>
      </c>
      <c r="B2664" s="7" t="s">
        <v>2657</v>
      </c>
      <c r="C2664" s="8" t="s">
        <v>5719</v>
      </c>
      <c r="D2664" s="11">
        <v>5765.8728645900001</v>
      </c>
      <c r="E2664" s="11">
        <v>94.12581376</v>
      </c>
      <c r="F2664" s="11">
        <v>6935.1208552700009</v>
      </c>
      <c r="G2664" s="11">
        <v>17.98561904</v>
      </c>
      <c r="H2664" s="11">
        <v>8569.4746664399991</v>
      </c>
      <c r="I2664" s="11">
        <v>100.59355667</v>
      </c>
      <c r="J2664" s="11">
        <v>9807.8629868099997</v>
      </c>
      <c r="K2664" s="11">
        <v>99.356803880000001</v>
      </c>
      <c r="L2664" s="11">
        <v>12162.37638485</v>
      </c>
      <c r="M2664" s="11">
        <v>128.67435165999999</v>
      </c>
      <c r="N2664" s="11">
        <v>12988.43015511</v>
      </c>
      <c r="O2664" s="12">
        <v>160.50108738</v>
      </c>
      <c r="P2664" s="6">
        <f t="shared" si="82"/>
        <v>0.17635477647909492</v>
      </c>
      <c r="Q2664" s="6">
        <f t="shared" si="83"/>
        <v>0.11263789415418124</v>
      </c>
    </row>
    <row r="2665" spans="1:17" x14ac:dyDescent="0.25">
      <c r="A2665">
        <f>IF(OR(AND(P2665&lt;&gt;"",P2665&gt;$P$5),AND(Q2665&lt;&gt;"",Q2665&gt;$P$5)),MAX(A$5:A2664)+1,"")</f>
        <v>916</v>
      </c>
      <c r="B2665" s="7" t="s">
        <v>2658</v>
      </c>
      <c r="C2665" s="8" t="s">
        <v>5720</v>
      </c>
      <c r="D2665" s="11">
        <v>877.25130336999996</v>
      </c>
      <c r="E2665" s="11">
        <v>14.7740799</v>
      </c>
      <c r="F2665" s="11">
        <v>961.31657340999993</v>
      </c>
      <c r="G2665" s="11">
        <v>72.055443760000003</v>
      </c>
      <c r="H2665" s="11">
        <v>1037.9442484199999</v>
      </c>
      <c r="I2665" s="11">
        <v>21.086399950000001</v>
      </c>
      <c r="J2665" s="11">
        <v>1130.08761549</v>
      </c>
      <c r="K2665" s="11">
        <v>13.63160334</v>
      </c>
      <c r="L2665" s="11">
        <v>1302.4938663099999</v>
      </c>
      <c r="M2665" s="11">
        <v>-48.96331138</v>
      </c>
      <c r="N2665" s="11">
        <v>1326.03666434</v>
      </c>
      <c r="O2665" s="12">
        <v>36.962714340000005</v>
      </c>
      <c r="P2665" s="6">
        <f t="shared" si="82"/>
        <v>8.6141235431334451E-2</v>
      </c>
      <c r="Q2665" s="6">
        <f t="shared" si="83"/>
        <v>0.20130333434363101</v>
      </c>
    </row>
    <row r="2666" spans="1:17" x14ac:dyDescent="0.25">
      <c r="A2666" t="str">
        <f>IF(OR(AND(P2666&lt;&gt;"",P2666&gt;$P$5),AND(Q2666&lt;&gt;"",Q2666&gt;$P$5)),MAX(A$5:A2665)+1,"")</f>
        <v/>
      </c>
      <c r="B2666" s="7" t="s">
        <v>2659</v>
      </c>
      <c r="C2666" s="8" t="s">
        <v>5721</v>
      </c>
      <c r="D2666" s="11">
        <v>1571.9854799300001</v>
      </c>
      <c r="E2666" s="11">
        <v>71.686222069999999</v>
      </c>
      <c r="F2666" s="11">
        <v>1412.8488843</v>
      </c>
      <c r="G2666" s="11">
        <v>78.251426159999994</v>
      </c>
      <c r="H2666" s="11">
        <v>1539.7451691900001</v>
      </c>
      <c r="I2666" s="11">
        <v>82.450689230000009</v>
      </c>
      <c r="J2666" s="11">
        <v>1992.39111869</v>
      </c>
      <c r="K2666" s="11">
        <v>95.903530989999993</v>
      </c>
      <c r="L2666" s="11">
        <v>1753.4883891900001</v>
      </c>
      <c r="M2666" s="11">
        <v>115.9704421</v>
      </c>
      <c r="N2666" s="11">
        <v>2281.2206006500001</v>
      </c>
      <c r="O2666" s="12">
        <v>85.500170670000003</v>
      </c>
      <c r="P2666" s="6">
        <f t="shared" si="82"/>
        <v>7.7317590084841292E-2</v>
      </c>
      <c r="Q2666" s="6">
        <f t="shared" si="83"/>
        <v>3.5872390181346692E-2</v>
      </c>
    </row>
    <row r="2667" spans="1:17" x14ac:dyDescent="0.25">
      <c r="A2667" t="str">
        <f>IF(OR(AND(P2667&lt;&gt;"",P2667&gt;$P$5),AND(Q2667&lt;&gt;"",Q2667&gt;$P$5)),MAX(A$5:A2666)+1,"")</f>
        <v/>
      </c>
      <c r="B2667" s="7" t="s">
        <v>2660</v>
      </c>
      <c r="C2667" s="8" t="s">
        <v>5722</v>
      </c>
      <c r="D2667" s="11" t="e">
        <v>#VALUE!</v>
      </c>
      <c r="E2667" s="11" t="e">
        <v>#VALUE!</v>
      </c>
      <c r="F2667" s="11">
        <v>3178.2134398200001</v>
      </c>
      <c r="G2667" s="11">
        <v>514.68721601000004</v>
      </c>
      <c r="H2667" s="11">
        <v>4202.9002272899997</v>
      </c>
      <c r="I2667" s="11">
        <v>559.93757187999995</v>
      </c>
      <c r="J2667" s="11">
        <v>4563.3658937800001</v>
      </c>
      <c r="K2667" s="11">
        <v>428.22046779000004</v>
      </c>
      <c r="L2667" s="11">
        <v>5960.0791066400006</v>
      </c>
      <c r="M2667" s="11">
        <v>493.70817747000001</v>
      </c>
      <c r="N2667" s="11">
        <v>7296.52690188</v>
      </c>
      <c r="O2667" s="12">
        <v>868.31781577999993</v>
      </c>
      <c r="P2667" s="6" t="str">
        <f t="shared" si="82"/>
        <v/>
      </c>
      <c r="Q2667" s="6" t="str">
        <f t="shared" si="83"/>
        <v/>
      </c>
    </row>
    <row r="2668" spans="1:17" x14ac:dyDescent="0.25">
      <c r="A2668">
        <f>IF(OR(AND(P2668&lt;&gt;"",P2668&gt;$P$5),AND(Q2668&lt;&gt;"",Q2668&gt;$P$5)),MAX(A$5:A2667)+1,"")</f>
        <v>917</v>
      </c>
      <c r="B2668" s="7" t="s">
        <v>2661</v>
      </c>
      <c r="C2668" s="8" t="s">
        <v>5723</v>
      </c>
      <c r="D2668" s="11">
        <v>2448.2506774399999</v>
      </c>
      <c r="E2668" s="11">
        <v>246.0112594</v>
      </c>
      <c r="F2668" s="11">
        <v>2693.1978032500001</v>
      </c>
      <c r="G2668" s="11">
        <v>250.59919281999998</v>
      </c>
      <c r="H2668" s="11">
        <v>3347.6682360599998</v>
      </c>
      <c r="I2668" s="11">
        <v>301.58588524999999</v>
      </c>
      <c r="J2668" s="11">
        <v>4090.9546664699997</v>
      </c>
      <c r="K2668" s="11">
        <v>410.53540882999999</v>
      </c>
      <c r="L2668" s="11">
        <v>4426.6287278100008</v>
      </c>
      <c r="M2668" s="11">
        <v>529.77027336000003</v>
      </c>
      <c r="N2668" s="11">
        <v>4591.6675550200007</v>
      </c>
      <c r="O2668" s="12">
        <v>615.93397467999989</v>
      </c>
      <c r="P2668" s="6">
        <f t="shared" si="82"/>
        <v>0.13402573596646672</v>
      </c>
      <c r="Q2668" s="6">
        <f t="shared" si="83"/>
        <v>0.20147803390976105</v>
      </c>
    </row>
    <row r="2669" spans="1:17" x14ac:dyDescent="0.25">
      <c r="A2669">
        <f>IF(OR(AND(P2669&lt;&gt;"",P2669&gt;$P$5),AND(Q2669&lt;&gt;"",Q2669&gt;$P$5)),MAX(A$5:A2668)+1,"")</f>
        <v>918</v>
      </c>
      <c r="B2669" s="7" t="s">
        <v>2662</v>
      </c>
      <c r="C2669" s="8" t="s">
        <v>5724</v>
      </c>
      <c r="D2669" s="11">
        <v>757.03049035000004</v>
      </c>
      <c r="E2669" s="11">
        <v>55.526447750000003</v>
      </c>
      <c r="F2669" s="11">
        <v>931.20319687999995</v>
      </c>
      <c r="G2669" s="11">
        <v>59.523639029999998</v>
      </c>
      <c r="H2669" s="11">
        <v>1102.4580179899999</v>
      </c>
      <c r="I2669" s="11">
        <v>66.291154480000003</v>
      </c>
      <c r="J2669" s="11">
        <v>1251.68688748</v>
      </c>
      <c r="K2669" s="11">
        <v>79.310924310000004</v>
      </c>
      <c r="L2669" s="11">
        <v>1513.1682581700002</v>
      </c>
      <c r="M2669" s="11">
        <v>-121.57387315000001</v>
      </c>
      <c r="N2669" s="11">
        <v>1700.5520866099998</v>
      </c>
      <c r="O2669" s="12">
        <v>155.35317107</v>
      </c>
      <c r="P2669" s="6">
        <f t="shared" si="82"/>
        <v>0.17569673842328148</v>
      </c>
      <c r="Q2669" s="6">
        <f t="shared" si="83"/>
        <v>0.22846856060023057</v>
      </c>
    </row>
    <row r="2670" spans="1:17" x14ac:dyDescent="0.25">
      <c r="A2670">
        <f>IF(OR(AND(P2670&lt;&gt;"",P2670&gt;$P$5),AND(Q2670&lt;&gt;"",Q2670&gt;$P$5)),MAX(A$5:A2669)+1,"")</f>
        <v>919</v>
      </c>
      <c r="B2670" s="7" t="s">
        <v>2663</v>
      </c>
      <c r="C2670" s="8" t="s">
        <v>5725</v>
      </c>
      <c r="D2670" s="11">
        <v>331.96735616000001</v>
      </c>
      <c r="E2670" s="11">
        <v>2.9086982999999997</v>
      </c>
      <c r="F2670" s="11">
        <v>289.17706296</v>
      </c>
      <c r="G2670" s="11">
        <v>-25.061631899999998</v>
      </c>
      <c r="H2670" s="11">
        <v>274.90720189000001</v>
      </c>
      <c r="I2670" s="11">
        <v>-19.388133030000002</v>
      </c>
      <c r="J2670" s="11">
        <v>252.1774235</v>
      </c>
      <c r="K2670" s="11">
        <v>13.830689570000001</v>
      </c>
      <c r="L2670" s="11">
        <v>228.06178301</v>
      </c>
      <c r="M2670" s="11">
        <v>-28.335544840000001</v>
      </c>
      <c r="N2670" s="11">
        <v>412.06501707999996</v>
      </c>
      <c r="O2670" s="12">
        <v>37.749153920000005</v>
      </c>
      <c r="P2670" s="6">
        <f t="shared" si="82"/>
        <v>4.4176880855781198E-2</v>
      </c>
      <c r="Q2670" s="6">
        <f t="shared" si="83"/>
        <v>0.66971254061153807</v>
      </c>
    </row>
    <row r="2671" spans="1:17" x14ac:dyDescent="0.25">
      <c r="A2671">
        <f>IF(OR(AND(P2671&lt;&gt;"",P2671&gt;$P$5),AND(Q2671&lt;&gt;"",Q2671&gt;$P$5)),MAX(A$5:A2670)+1,"")</f>
        <v>920</v>
      </c>
      <c r="B2671" s="7" t="s">
        <v>2664</v>
      </c>
      <c r="C2671" s="8" t="s">
        <v>5726</v>
      </c>
      <c r="D2671" s="11">
        <v>5522.16868884</v>
      </c>
      <c r="E2671" s="11">
        <v>76.421216739999991</v>
      </c>
      <c r="F2671" s="11">
        <v>7469.7364802900001</v>
      </c>
      <c r="G2671" s="11">
        <v>65.167055390000002</v>
      </c>
      <c r="H2671" s="11">
        <v>6821.5887581199995</v>
      </c>
      <c r="I2671" s="11">
        <v>34.43569506</v>
      </c>
      <c r="J2671" s="11">
        <v>8565.6193707799994</v>
      </c>
      <c r="K2671" s="11">
        <v>33.303277350000002</v>
      </c>
      <c r="L2671" s="11">
        <v>9232.0340078199988</v>
      </c>
      <c r="M2671" s="11">
        <v>17.125744640000001</v>
      </c>
      <c r="N2671" s="11">
        <v>39140.100335889998</v>
      </c>
      <c r="O2671" s="12">
        <v>762.57789147000005</v>
      </c>
      <c r="P2671" s="6">
        <f t="shared" si="82"/>
        <v>0.47945736131827399</v>
      </c>
      <c r="Q2671" s="6">
        <f t="shared" si="83"/>
        <v>0.58421474964598263</v>
      </c>
    </row>
    <row r="2672" spans="1:17" x14ac:dyDescent="0.25">
      <c r="A2672" t="str">
        <f>IF(OR(AND(P2672&lt;&gt;"",P2672&gt;$P$5),AND(Q2672&lt;&gt;"",Q2672&gt;$P$5)),MAX(A$5:A2671)+1,"")</f>
        <v/>
      </c>
      <c r="B2672" s="7" t="s">
        <v>2665</v>
      </c>
      <c r="C2672" s="8" t="s">
        <v>5727</v>
      </c>
      <c r="D2672" s="11">
        <v>859.08709128999999</v>
      </c>
      <c r="E2672" s="11">
        <v>78.32690221</v>
      </c>
      <c r="F2672" s="11">
        <v>991.83839488000001</v>
      </c>
      <c r="G2672" s="11">
        <v>85.87942962999999</v>
      </c>
      <c r="H2672" s="11">
        <v>1017.10491581</v>
      </c>
      <c r="I2672" s="11">
        <v>68.73078821</v>
      </c>
      <c r="J2672" s="11">
        <v>772.83432065</v>
      </c>
      <c r="K2672" s="11">
        <v>142.86239791999998</v>
      </c>
      <c r="L2672" s="11">
        <v>1101.1989078800002</v>
      </c>
      <c r="M2672" s="11">
        <v>152.46631456999998</v>
      </c>
      <c r="N2672" s="11">
        <v>1001.79845907</v>
      </c>
      <c r="O2672" s="12">
        <v>92.021544849999998</v>
      </c>
      <c r="P2672" s="6">
        <f t="shared" si="82"/>
        <v>3.1213602828004117E-2</v>
      </c>
      <c r="Q2672" s="6">
        <f t="shared" si="83"/>
        <v>3.2751213203541241E-2</v>
      </c>
    </row>
    <row r="2673" spans="1:17" x14ac:dyDescent="0.25">
      <c r="A2673" t="str">
        <f>IF(OR(AND(P2673&lt;&gt;"",P2673&gt;$P$5),AND(Q2673&lt;&gt;"",Q2673&gt;$P$5)),MAX(A$5:A2672)+1,"")</f>
        <v/>
      </c>
      <c r="B2673" s="7" t="s">
        <v>2666</v>
      </c>
      <c r="C2673" s="8" t="s">
        <v>5728</v>
      </c>
      <c r="D2673" s="11">
        <v>3050.64798784</v>
      </c>
      <c r="E2673" s="11">
        <v>302.06114854000003</v>
      </c>
      <c r="F2673" s="11">
        <v>3892.40656782</v>
      </c>
      <c r="G2673" s="11">
        <v>321.23224883999995</v>
      </c>
      <c r="H2673" s="11">
        <v>4015.7576991000001</v>
      </c>
      <c r="I2673" s="11">
        <v>303.57111655</v>
      </c>
      <c r="J2673" s="11">
        <v>5325.3242678400002</v>
      </c>
      <c r="K2673" s="11">
        <v>362.6589965</v>
      </c>
      <c r="L2673" s="11">
        <v>5504.8262113100009</v>
      </c>
      <c r="M2673" s="11">
        <v>293.62413463000001</v>
      </c>
      <c r="N2673" s="11">
        <v>5468.18938979</v>
      </c>
      <c r="O2673" s="12">
        <v>366.72644005000001</v>
      </c>
      <c r="P2673" s="6">
        <f t="shared" si="82"/>
        <v>0.12380326637992822</v>
      </c>
      <c r="Q2673" s="6">
        <f t="shared" si="83"/>
        <v>3.9559785044549267E-2</v>
      </c>
    </row>
    <row r="2674" spans="1:17" x14ac:dyDescent="0.25">
      <c r="A2674" t="str">
        <f>IF(OR(AND(P2674&lt;&gt;"",P2674&gt;$P$5),AND(Q2674&lt;&gt;"",Q2674&gt;$P$5)),MAX(A$5:A2673)+1,"")</f>
        <v/>
      </c>
      <c r="B2674" s="7" t="s">
        <v>2667</v>
      </c>
      <c r="C2674" s="8" t="s">
        <v>5729</v>
      </c>
      <c r="D2674" s="11">
        <v>552.79881132000003</v>
      </c>
      <c r="E2674" s="11">
        <v>14.796749070000001</v>
      </c>
      <c r="F2674" s="11">
        <v>650.09622738999997</v>
      </c>
      <c r="G2674" s="11">
        <v>10.81299973</v>
      </c>
      <c r="H2674" s="11">
        <v>704.89239321000002</v>
      </c>
      <c r="I2674" s="11">
        <v>6.8618372999999995</v>
      </c>
      <c r="J2674" s="11">
        <v>452.37419886000004</v>
      </c>
      <c r="K2674" s="11">
        <v>-99.851526269999994</v>
      </c>
      <c r="L2674" s="11">
        <v>283.20443460000001</v>
      </c>
      <c r="M2674" s="11">
        <v>-127.84350242000001</v>
      </c>
      <c r="N2674" s="11">
        <v>701.25589972</v>
      </c>
      <c r="O2674" s="12">
        <v>6.0862232800000005</v>
      </c>
      <c r="P2674" s="6">
        <f t="shared" si="82"/>
        <v>4.8725638615686906E-2</v>
      </c>
      <c r="Q2674" s="6">
        <f t="shared" si="83"/>
        <v>-0.1627863232009974</v>
      </c>
    </row>
    <row r="2675" spans="1:17" x14ac:dyDescent="0.25">
      <c r="A2675" t="str">
        <f>IF(OR(AND(P2675&lt;&gt;"",P2675&gt;$P$5),AND(Q2675&lt;&gt;"",Q2675&gt;$P$5)),MAX(A$5:A2674)+1,"")</f>
        <v/>
      </c>
      <c r="B2675" s="7" t="s">
        <v>2668</v>
      </c>
      <c r="C2675" s="8" t="s">
        <v>5730</v>
      </c>
      <c r="D2675" s="11">
        <v>470.96677095000001</v>
      </c>
      <c r="E2675" s="11">
        <v>54.430858069999999</v>
      </c>
      <c r="F2675" s="11">
        <v>549.28914003</v>
      </c>
      <c r="G2675" s="11">
        <v>34.422592450000003</v>
      </c>
      <c r="H2675" s="11">
        <v>667.4023521900001</v>
      </c>
      <c r="I2675" s="11">
        <v>36.277217669999999</v>
      </c>
      <c r="J2675" s="11">
        <v>939.92080695000004</v>
      </c>
      <c r="K2675" s="11">
        <v>82.548601569999988</v>
      </c>
      <c r="L2675" s="11">
        <v>987.76659795</v>
      </c>
      <c r="M2675" s="11">
        <v>97.970670269999999</v>
      </c>
      <c r="N2675" s="11">
        <v>904.14745828999992</v>
      </c>
      <c r="O2675" s="12">
        <v>116.22136762000001</v>
      </c>
      <c r="P2675" s="6">
        <f t="shared" si="82"/>
        <v>0.13933069988433799</v>
      </c>
      <c r="Q2675" s="6">
        <f t="shared" si="83"/>
        <v>0.16382628144056666</v>
      </c>
    </row>
    <row r="2676" spans="1:17" x14ac:dyDescent="0.25">
      <c r="A2676">
        <f>IF(OR(AND(P2676&lt;&gt;"",P2676&gt;$P$5),AND(Q2676&lt;&gt;"",Q2676&gt;$P$5)),MAX(A$5:A2675)+1,"")</f>
        <v>921</v>
      </c>
      <c r="B2676" s="7" t="s">
        <v>2669</v>
      </c>
      <c r="C2676" s="8" t="s">
        <v>5731</v>
      </c>
      <c r="D2676" s="11">
        <v>955.92361820000008</v>
      </c>
      <c r="E2676" s="11">
        <v>12.05860216</v>
      </c>
      <c r="F2676" s="11">
        <v>1306.3738537500001</v>
      </c>
      <c r="G2676" s="11">
        <v>26.130433829999998</v>
      </c>
      <c r="H2676" s="11">
        <v>1508.4663085899999</v>
      </c>
      <c r="I2676" s="11">
        <v>20.37770884</v>
      </c>
      <c r="J2676" s="11">
        <v>907.93833298000004</v>
      </c>
      <c r="K2676" s="11">
        <v>39.180502130000001</v>
      </c>
      <c r="L2676" s="11">
        <v>1115.4393471400001</v>
      </c>
      <c r="M2676" s="11">
        <v>53.542851069999998</v>
      </c>
      <c r="N2676" s="11">
        <v>2416.96477903</v>
      </c>
      <c r="O2676" s="12">
        <v>117.14852690000001</v>
      </c>
      <c r="P2676" s="6">
        <f t="shared" si="82"/>
        <v>0.20384181957695691</v>
      </c>
      <c r="Q2676" s="6">
        <f t="shared" si="83"/>
        <v>0.5757523843926331</v>
      </c>
    </row>
    <row r="2677" spans="1:17" x14ac:dyDescent="0.25">
      <c r="A2677" t="str">
        <f>IF(OR(AND(P2677&lt;&gt;"",P2677&gt;$P$5),AND(Q2677&lt;&gt;"",Q2677&gt;$P$5)),MAX(A$5:A2676)+1,"")</f>
        <v/>
      </c>
      <c r="B2677" s="7" t="s">
        <v>2670</v>
      </c>
      <c r="C2677" s="8" t="s">
        <v>5732</v>
      </c>
      <c r="D2677" s="11">
        <v>2246.9977467600002</v>
      </c>
      <c r="E2677" s="11">
        <v>235.16151246999999</v>
      </c>
      <c r="F2677" s="11">
        <v>2433.3792839099997</v>
      </c>
      <c r="G2677" s="11">
        <v>264.60103150999998</v>
      </c>
      <c r="H2677" s="11">
        <v>2547.91480499</v>
      </c>
      <c r="I2677" s="11">
        <v>282.32461832000001</v>
      </c>
      <c r="J2677" s="11">
        <v>2930.79246414</v>
      </c>
      <c r="K2677" s="11">
        <v>411.10697227999998</v>
      </c>
      <c r="L2677" s="11">
        <v>3184.2233071000001</v>
      </c>
      <c r="M2677" s="11">
        <v>444.87275488</v>
      </c>
      <c r="N2677" s="11">
        <v>3027.6590651799997</v>
      </c>
      <c r="O2677" s="12">
        <v>484.33323157000001</v>
      </c>
      <c r="P2677" s="6">
        <f t="shared" si="82"/>
        <v>6.1453238545976507E-2</v>
      </c>
      <c r="Q2677" s="6">
        <f t="shared" si="83"/>
        <v>0.15546183353022047</v>
      </c>
    </row>
    <row r="2678" spans="1:17" x14ac:dyDescent="0.25">
      <c r="A2678">
        <f>IF(OR(AND(P2678&lt;&gt;"",P2678&gt;$P$5),AND(Q2678&lt;&gt;"",Q2678&gt;$P$5)),MAX(A$5:A2677)+1,"")</f>
        <v>922</v>
      </c>
      <c r="B2678" s="7" t="s">
        <v>2671</v>
      </c>
      <c r="C2678" s="8" t="s">
        <v>5733</v>
      </c>
      <c r="D2678" s="11">
        <v>64.602258250000006</v>
      </c>
      <c r="E2678" s="11">
        <v>13.284480929999999</v>
      </c>
      <c r="F2678" s="11">
        <v>49.03990684</v>
      </c>
      <c r="G2678" s="11">
        <v>0.42044065000000003</v>
      </c>
      <c r="H2678" s="11">
        <v>573.97900675000005</v>
      </c>
      <c r="I2678" s="11">
        <v>237.90138580999999</v>
      </c>
      <c r="J2678" s="11">
        <v>581.61885545000007</v>
      </c>
      <c r="K2678" s="11">
        <v>228.07499103999999</v>
      </c>
      <c r="L2678" s="11">
        <v>851.58188385000005</v>
      </c>
      <c r="M2678" s="11">
        <v>228.87216581000001</v>
      </c>
      <c r="N2678" s="11">
        <v>1591.15850316</v>
      </c>
      <c r="O2678" s="12">
        <v>231.24526631999998</v>
      </c>
      <c r="P2678" s="6">
        <f t="shared" si="82"/>
        <v>0.89798663041887128</v>
      </c>
      <c r="Q2678" s="6">
        <f t="shared" si="83"/>
        <v>0.77070271147584246</v>
      </c>
    </row>
    <row r="2679" spans="1:17" x14ac:dyDescent="0.25">
      <c r="A2679">
        <f>IF(OR(AND(P2679&lt;&gt;"",P2679&gt;$P$5),AND(Q2679&lt;&gt;"",Q2679&gt;$P$5)),MAX(A$5:A2678)+1,"")</f>
        <v>923</v>
      </c>
      <c r="B2679" s="7" t="s">
        <v>2672</v>
      </c>
      <c r="C2679" s="8" t="s">
        <v>5734</v>
      </c>
      <c r="D2679" s="11">
        <v>686.93190908000008</v>
      </c>
      <c r="E2679" s="11">
        <v>44.248103619999995</v>
      </c>
      <c r="F2679" s="11">
        <v>1000.3280806499999</v>
      </c>
      <c r="G2679" s="11">
        <v>47.967162340000002</v>
      </c>
      <c r="H2679" s="11">
        <v>1003.03295312</v>
      </c>
      <c r="I2679" s="11">
        <v>48.37455396</v>
      </c>
      <c r="J2679" s="11">
        <v>1116.6677927799999</v>
      </c>
      <c r="K2679" s="11">
        <v>51.191937490000001</v>
      </c>
      <c r="L2679" s="11">
        <v>1684.52830657</v>
      </c>
      <c r="M2679" s="11">
        <v>80.165889759999999</v>
      </c>
      <c r="N2679" s="11">
        <v>2498.1386260200002</v>
      </c>
      <c r="O2679" s="12">
        <v>115.30069353</v>
      </c>
      <c r="P2679" s="6">
        <f t="shared" si="82"/>
        <v>0.29461480368380899</v>
      </c>
      <c r="Q2679" s="6">
        <f t="shared" si="83"/>
        <v>0.21112076813213521</v>
      </c>
    </row>
    <row r="2680" spans="1:17" x14ac:dyDescent="0.25">
      <c r="A2680" t="str">
        <f>IF(OR(AND(P2680&lt;&gt;"",P2680&gt;$P$5),AND(Q2680&lt;&gt;"",Q2680&gt;$P$5)),MAX(A$5:A2679)+1,"")</f>
        <v/>
      </c>
      <c r="B2680" s="7" t="s">
        <v>2673</v>
      </c>
      <c r="C2680" s="8" t="s">
        <v>5735</v>
      </c>
      <c r="D2680" s="11">
        <v>1338.9089247100001</v>
      </c>
      <c r="E2680" s="11">
        <v>31.28488728</v>
      </c>
      <c r="F2680" s="11">
        <v>1485.5544813900001</v>
      </c>
      <c r="G2680" s="11">
        <v>26.07828997</v>
      </c>
      <c r="H2680" s="11">
        <v>1560.8691573599999</v>
      </c>
      <c r="I2680" s="11">
        <v>16.574477030000001</v>
      </c>
      <c r="J2680" s="11">
        <v>1927.97673564</v>
      </c>
      <c r="K2680" s="11">
        <v>20.176981999999999</v>
      </c>
      <c r="L2680" s="11">
        <v>1848.1991072000001</v>
      </c>
      <c r="M2680" s="11">
        <v>20.298818699999998</v>
      </c>
      <c r="N2680" s="11">
        <v>1498.4159588699999</v>
      </c>
      <c r="O2680" s="12">
        <v>18.35773154</v>
      </c>
      <c r="P2680" s="6">
        <f t="shared" si="82"/>
        <v>2.2765972730432793E-2</v>
      </c>
      <c r="Q2680" s="6">
        <f t="shared" si="83"/>
        <v>-0.10113000412192363</v>
      </c>
    </row>
    <row r="2681" spans="1:17" x14ac:dyDescent="0.25">
      <c r="A2681" t="str">
        <f>IF(OR(AND(P2681&lt;&gt;"",P2681&gt;$P$5),AND(Q2681&lt;&gt;"",Q2681&gt;$P$5)),MAX(A$5:A2680)+1,"")</f>
        <v/>
      </c>
      <c r="B2681" s="7" t="s">
        <v>2674</v>
      </c>
      <c r="C2681" s="8" t="s">
        <v>5736</v>
      </c>
      <c r="D2681" s="11">
        <v>1178.4945807700001</v>
      </c>
      <c r="E2681" s="11">
        <v>122.53805893000001</v>
      </c>
      <c r="F2681" s="11">
        <v>1415.5451800799999</v>
      </c>
      <c r="G2681" s="11">
        <v>137.72600133</v>
      </c>
      <c r="H2681" s="11">
        <v>1542.0344513099999</v>
      </c>
      <c r="I2681" s="11">
        <v>173.79844842</v>
      </c>
      <c r="J2681" s="11">
        <v>1602.28247743</v>
      </c>
      <c r="K2681" s="11">
        <v>186.32438719999999</v>
      </c>
      <c r="L2681" s="11">
        <v>1620.80119195</v>
      </c>
      <c r="M2681" s="11">
        <v>201.47773925999999</v>
      </c>
      <c r="N2681" s="11">
        <v>1783.68235215</v>
      </c>
      <c r="O2681" s="12">
        <v>223.25608663</v>
      </c>
      <c r="P2681" s="6">
        <f t="shared" si="82"/>
        <v>8.642058323695645E-2</v>
      </c>
      <c r="Q2681" s="6">
        <f t="shared" si="83"/>
        <v>0.12747380944358366</v>
      </c>
    </row>
    <row r="2682" spans="1:17" x14ac:dyDescent="0.25">
      <c r="A2682" t="str">
        <f>IF(OR(AND(P2682&lt;&gt;"",P2682&gt;$P$5),AND(Q2682&lt;&gt;"",Q2682&gt;$P$5)),MAX(A$5:A2681)+1,"")</f>
        <v/>
      </c>
      <c r="B2682" s="7" t="s">
        <v>2675</v>
      </c>
      <c r="C2682" s="8" t="s">
        <v>5737</v>
      </c>
      <c r="D2682" s="11">
        <v>1350.2194255499999</v>
      </c>
      <c r="E2682" s="11">
        <v>126.70032289</v>
      </c>
      <c r="F2682" s="11">
        <v>1552.7055221199998</v>
      </c>
      <c r="G2682" s="11">
        <v>135.16573922999999</v>
      </c>
      <c r="H2682" s="11">
        <v>1710.3407031500001</v>
      </c>
      <c r="I2682" s="11">
        <v>141.86118908</v>
      </c>
      <c r="J2682" s="11">
        <v>2031.8129784300002</v>
      </c>
      <c r="K2682" s="11">
        <v>129.51368094</v>
      </c>
      <c r="L2682" s="11">
        <v>2016.03296518</v>
      </c>
      <c r="M2682" s="11">
        <v>103.7972103</v>
      </c>
      <c r="N2682" s="11">
        <v>1953.8374662900001</v>
      </c>
      <c r="O2682" s="12">
        <v>103.15964762999999</v>
      </c>
      <c r="P2682" s="6">
        <f t="shared" si="82"/>
        <v>7.6705214315979875E-2</v>
      </c>
      <c r="Q2682" s="6">
        <f t="shared" si="83"/>
        <v>-4.0275844766141988E-2</v>
      </c>
    </row>
    <row r="2683" spans="1:17" x14ac:dyDescent="0.25">
      <c r="A2683" t="str">
        <f>IF(OR(AND(P2683&lt;&gt;"",P2683&gt;$P$5),AND(Q2683&lt;&gt;"",Q2683&gt;$P$5)),MAX(A$5:A2682)+1,"")</f>
        <v/>
      </c>
      <c r="B2683" s="7" t="s">
        <v>2676</v>
      </c>
      <c r="C2683" s="8" t="s">
        <v>5738</v>
      </c>
      <c r="D2683" s="11" t="e">
        <v>#VALUE!</v>
      </c>
      <c r="E2683" s="11" t="e">
        <v>#VALUE!</v>
      </c>
      <c r="F2683" s="11" t="e">
        <v>#VALUE!</v>
      </c>
      <c r="G2683" s="11" t="e">
        <v>#VALUE!</v>
      </c>
      <c r="H2683" s="11">
        <v>1155.7782999999999</v>
      </c>
      <c r="I2683" s="11">
        <v>55.680700000000002</v>
      </c>
      <c r="J2683" s="11">
        <v>1471.91879621</v>
      </c>
      <c r="K2683" s="11">
        <v>219.12738443000001</v>
      </c>
      <c r="L2683" s="11">
        <v>1749.3042486500001</v>
      </c>
      <c r="M2683" s="11">
        <v>350.82583125000002</v>
      </c>
      <c r="N2683" s="11">
        <v>2102.6152843099999</v>
      </c>
      <c r="O2683" s="12">
        <v>415.40780158999996</v>
      </c>
      <c r="P2683" s="6" t="str">
        <f t="shared" si="82"/>
        <v/>
      </c>
      <c r="Q2683" s="6" t="str">
        <f t="shared" si="83"/>
        <v/>
      </c>
    </row>
    <row r="2684" spans="1:17" x14ac:dyDescent="0.25">
      <c r="A2684" t="str">
        <f>IF(OR(AND(P2684&lt;&gt;"",P2684&gt;$P$5),AND(Q2684&lt;&gt;"",Q2684&gt;$P$5)),MAX(A$5:A2683)+1,"")</f>
        <v/>
      </c>
      <c r="B2684" s="7" t="s">
        <v>2677</v>
      </c>
      <c r="C2684" s="8" t="s">
        <v>5739</v>
      </c>
      <c r="D2684" s="11">
        <v>15154.06539881</v>
      </c>
      <c r="E2684" s="11">
        <v>868.84657128999993</v>
      </c>
      <c r="F2684" s="11">
        <v>19533.549653860002</v>
      </c>
      <c r="G2684" s="11">
        <v>785.74958253</v>
      </c>
      <c r="H2684" s="11">
        <v>19091.266723970002</v>
      </c>
      <c r="I2684" s="11">
        <v>487.87270162999999</v>
      </c>
      <c r="J2684" s="11">
        <v>17176.16670691</v>
      </c>
      <c r="K2684" s="11">
        <v>251.77191931999999</v>
      </c>
      <c r="L2684" s="11">
        <v>14296.165542620001</v>
      </c>
      <c r="M2684" s="11">
        <v>98.874399620000005</v>
      </c>
      <c r="N2684" s="11">
        <v>10419.596684979999</v>
      </c>
      <c r="O2684" s="12">
        <v>-416.90991764999995</v>
      </c>
      <c r="P2684" s="6">
        <f t="shared" si="82"/>
        <v>-7.21786744706574E-2</v>
      </c>
      <c r="Q2684" s="6">
        <f t="shared" si="83"/>
        <v>-1.8634154724475267</v>
      </c>
    </row>
    <row r="2685" spans="1:17" x14ac:dyDescent="0.25">
      <c r="A2685" t="str">
        <f>IF(OR(AND(P2685&lt;&gt;"",P2685&gt;$P$5),AND(Q2685&lt;&gt;"",Q2685&gt;$P$5)),MAX(A$5:A2684)+1,"")</f>
        <v/>
      </c>
      <c r="B2685" s="7" t="s">
        <v>2678</v>
      </c>
      <c r="C2685" s="8" t="s">
        <v>5740</v>
      </c>
      <c r="D2685" s="11">
        <v>21251.772764369998</v>
      </c>
      <c r="E2685" s="11">
        <v>353.42725860000002</v>
      </c>
      <c r="F2685" s="11">
        <v>24838.6788758</v>
      </c>
      <c r="G2685" s="11">
        <v>374.13415848</v>
      </c>
      <c r="H2685" s="11">
        <v>29507.662757229999</v>
      </c>
      <c r="I2685" s="11">
        <v>412.72076176999997</v>
      </c>
      <c r="J2685" s="11">
        <v>33438.049665880004</v>
      </c>
      <c r="K2685" s="11">
        <v>477.92781238999999</v>
      </c>
      <c r="L2685" s="11">
        <v>41068.404478349999</v>
      </c>
      <c r="M2685" s="11">
        <v>560.70675990999996</v>
      </c>
      <c r="N2685" s="11">
        <v>49589.246312080002</v>
      </c>
      <c r="O2685" s="12">
        <v>694.53490911999995</v>
      </c>
      <c r="P2685" s="6">
        <f t="shared" si="82"/>
        <v>0.18467294081588337</v>
      </c>
      <c r="Q2685" s="6">
        <f t="shared" si="83"/>
        <v>0.14466606403828242</v>
      </c>
    </row>
    <row r="2686" spans="1:17" x14ac:dyDescent="0.25">
      <c r="A2686">
        <f>IF(OR(AND(P2686&lt;&gt;"",P2686&gt;$P$5),AND(Q2686&lt;&gt;"",Q2686&gt;$P$5)),MAX(A$5:A2685)+1,"")</f>
        <v>924</v>
      </c>
      <c r="B2686" s="7" t="s">
        <v>2679</v>
      </c>
      <c r="C2686" s="8" t="s">
        <v>5741</v>
      </c>
      <c r="D2686" s="11">
        <v>6486.4683086300001</v>
      </c>
      <c r="E2686" s="11">
        <v>3228.8607023300001</v>
      </c>
      <c r="F2686" s="11">
        <v>5225.1557136899992</v>
      </c>
      <c r="G2686" s="11">
        <v>2008.29399984</v>
      </c>
      <c r="H2686" s="11">
        <v>4665.7193046400007</v>
      </c>
      <c r="I2686" s="11">
        <v>1645.9980037299999</v>
      </c>
      <c r="J2686" s="11">
        <v>6086.5647557799994</v>
      </c>
      <c r="K2686" s="11">
        <v>2229.6689468200002</v>
      </c>
      <c r="L2686" s="11">
        <v>11002.46827467</v>
      </c>
      <c r="M2686" s="11">
        <v>3850.6727214099997</v>
      </c>
      <c r="N2686" s="11">
        <v>25291.794057949999</v>
      </c>
      <c r="O2686" s="12">
        <v>10908.748759120001</v>
      </c>
      <c r="P2686" s="6">
        <f t="shared" si="82"/>
        <v>0.31278699949615918</v>
      </c>
      <c r="Q2686" s="6">
        <f t="shared" si="83"/>
        <v>0.27568992625986577</v>
      </c>
    </row>
    <row r="2687" spans="1:17" x14ac:dyDescent="0.25">
      <c r="A2687">
        <f>IF(OR(AND(P2687&lt;&gt;"",P2687&gt;$P$5),AND(Q2687&lt;&gt;"",Q2687&gt;$P$5)),MAX(A$5:A2686)+1,"")</f>
        <v>925</v>
      </c>
      <c r="B2687" s="7" t="s">
        <v>2680</v>
      </c>
      <c r="C2687" s="8" t="s">
        <v>5742</v>
      </c>
      <c r="D2687" s="11">
        <v>2556.8791664800001</v>
      </c>
      <c r="E2687" s="11">
        <v>343.93293310000001</v>
      </c>
      <c r="F2687" s="11">
        <v>2998.2609002099998</v>
      </c>
      <c r="G2687" s="11">
        <v>461.43826818000002</v>
      </c>
      <c r="H2687" s="11">
        <v>3951.0330330799998</v>
      </c>
      <c r="I2687" s="11">
        <v>645.69515242999989</v>
      </c>
      <c r="J2687" s="11">
        <v>4549.9153146600001</v>
      </c>
      <c r="K2687" s="11">
        <v>887.57621616999995</v>
      </c>
      <c r="L2687" s="11">
        <v>5126.6271320900005</v>
      </c>
      <c r="M2687" s="11">
        <v>1088.98791067</v>
      </c>
      <c r="N2687" s="11">
        <v>5157.36919201</v>
      </c>
      <c r="O2687" s="12">
        <v>1199.7903162299999</v>
      </c>
      <c r="P2687" s="6">
        <f t="shared" si="82"/>
        <v>0.1506509580985238</v>
      </c>
      <c r="Q2687" s="6">
        <f t="shared" si="83"/>
        <v>0.28388557020346017</v>
      </c>
    </row>
    <row r="2688" spans="1:17" x14ac:dyDescent="0.25">
      <c r="A2688" t="str">
        <f>IF(OR(AND(P2688&lt;&gt;"",P2688&gt;$P$5),AND(Q2688&lt;&gt;"",Q2688&gt;$P$5)),MAX(A$5:A2687)+1,"")</f>
        <v/>
      </c>
      <c r="B2688" s="7" t="s">
        <v>2681</v>
      </c>
      <c r="C2688" s="8" t="s">
        <v>5743</v>
      </c>
      <c r="D2688" s="11">
        <v>10453.809987389999</v>
      </c>
      <c r="E2688" s="11">
        <v>1287.0011517400001</v>
      </c>
      <c r="F2688" s="11">
        <v>14417.932479229999</v>
      </c>
      <c r="G2688" s="11">
        <v>1088.83232729</v>
      </c>
      <c r="H2688" s="11">
        <v>17279.987380439998</v>
      </c>
      <c r="I2688" s="11">
        <v>62.630199279999999</v>
      </c>
      <c r="J2688" s="11">
        <v>10843.633</v>
      </c>
      <c r="K2688" s="11">
        <v>-1400.6030000000001</v>
      </c>
      <c r="L2688" s="11">
        <v>8676.26025811</v>
      </c>
      <c r="M2688" s="11">
        <v>148.99387337000002</v>
      </c>
      <c r="N2688" s="11">
        <v>7128.6449288900003</v>
      </c>
      <c r="O2688" s="12">
        <v>-1801.0208947200001</v>
      </c>
      <c r="P2688" s="6">
        <f t="shared" si="82"/>
        <v>-7.3711064797183257E-2</v>
      </c>
      <c r="Q2688" s="6">
        <f t="shared" si="83"/>
        <v>-2.0695176675673972</v>
      </c>
    </row>
    <row r="2689" spans="1:17" x14ac:dyDescent="0.25">
      <c r="A2689" t="str">
        <f>IF(OR(AND(P2689&lt;&gt;"",P2689&gt;$P$5),AND(Q2689&lt;&gt;"",Q2689&gt;$P$5)),MAX(A$5:A2688)+1,"")</f>
        <v/>
      </c>
      <c r="B2689" s="7" t="s">
        <v>2682</v>
      </c>
      <c r="C2689" s="8" t="s">
        <v>5744</v>
      </c>
      <c r="D2689" s="11">
        <v>3024.49611366</v>
      </c>
      <c r="E2689" s="11">
        <v>231.21541421000001</v>
      </c>
      <c r="F2689" s="11">
        <v>2703.4444727499999</v>
      </c>
      <c r="G2689" s="11">
        <v>68.83085045</v>
      </c>
      <c r="H2689" s="11">
        <v>2596.3386954600001</v>
      </c>
      <c r="I2689" s="11">
        <v>-11.807497269999999</v>
      </c>
      <c r="J2689" s="11">
        <v>2732.7227918200001</v>
      </c>
      <c r="K2689" s="11">
        <v>83.916266730000004</v>
      </c>
      <c r="L2689" s="11">
        <v>3008.1012381099999</v>
      </c>
      <c r="M2689" s="11">
        <v>137.24590534000001</v>
      </c>
      <c r="N2689" s="11">
        <v>2278.1056194000003</v>
      </c>
      <c r="O2689" s="12">
        <v>-13.563265789999999</v>
      </c>
      <c r="P2689" s="6">
        <f t="shared" si="82"/>
        <v>-5.5103664073937964E-2</v>
      </c>
      <c r="Q2689" s="6">
        <f t="shared" si="83"/>
        <v>-1.5671128629109414</v>
      </c>
    </row>
    <row r="2690" spans="1:17" x14ac:dyDescent="0.25">
      <c r="A2690" t="str">
        <f>IF(OR(AND(P2690&lt;&gt;"",P2690&gt;$P$5),AND(Q2690&lt;&gt;"",Q2690&gt;$P$5)),MAX(A$5:A2689)+1,"")</f>
        <v/>
      </c>
      <c r="B2690" s="7" t="s">
        <v>2683</v>
      </c>
      <c r="C2690" s="8" t="s">
        <v>5745</v>
      </c>
      <c r="D2690" s="11">
        <v>37115.007050699998</v>
      </c>
      <c r="E2690" s="11">
        <v>631.16117309000003</v>
      </c>
      <c r="F2690" s="11">
        <v>42390.99703672</v>
      </c>
      <c r="G2690" s="11">
        <v>362.26119667</v>
      </c>
      <c r="H2690" s="11">
        <v>37276.361584230006</v>
      </c>
      <c r="I2690" s="11">
        <v>122.58790341</v>
      </c>
      <c r="J2690" s="11">
        <v>36848.878693550003</v>
      </c>
      <c r="K2690" s="11">
        <v>216.70628686000001</v>
      </c>
      <c r="L2690" s="11">
        <v>35618.580768959997</v>
      </c>
      <c r="M2690" s="11">
        <v>168.72579116999998</v>
      </c>
      <c r="N2690" s="11">
        <v>25909.45858518</v>
      </c>
      <c r="O2690" s="12">
        <v>-1189.43941679</v>
      </c>
      <c r="P2690" s="6">
        <f t="shared" si="82"/>
        <v>-6.9359907828263512E-2</v>
      </c>
      <c r="Q2690" s="6">
        <f t="shared" si="83"/>
        <v>-2.1351164313948887</v>
      </c>
    </row>
    <row r="2691" spans="1:17" x14ac:dyDescent="0.25">
      <c r="A2691" t="str">
        <f>IF(OR(AND(P2691&lt;&gt;"",P2691&gt;$P$5),AND(Q2691&lt;&gt;"",Q2691&gt;$P$5)),MAX(A$5:A2690)+1,"")</f>
        <v/>
      </c>
      <c r="B2691" s="7" t="s">
        <v>2684</v>
      </c>
      <c r="C2691" s="8" t="s">
        <v>5746</v>
      </c>
      <c r="D2691" s="11">
        <v>16617.84</v>
      </c>
      <c r="E2691" s="11">
        <v>10.009</v>
      </c>
      <c r="F2691" s="11">
        <v>23532.945</v>
      </c>
      <c r="G2691" s="11">
        <v>-1471.0820000000001</v>
      </c>
      <c r="H2691" s="11">
        <v>18458.776000000002</v>
      </c>
      <c r="I2691" s="11">
        <v>98.813000000000002</v>
      </c>
      <c r="J2691" s="11">
        <v>17563.446</v>
      </c>
      <c r="K2691" s="11">
        <v>-2499.018</v>
      </c>
      <c r="L2691" s="11">
        <v>12245.057000000001</v>
      </c>
      <c r="M2691" s="11">
        <v>51.430999999999997</v>
      </c>
      <c r="N2691" s="11">
        <v>8350.0220000000008</v>
      </c>
      <c r="O2691" s="12">
        <v>-5987.2479999999996</v>
      </c>
      <c r="P2691" s="6">
        <f t="shared" si="82"/>
        <v>-0.12858985980750648</v>
      </c>
      <c r="Q2691" s="6">
        <f t="shared" si="83"/>
        <v>-4.5922562715552608</v>
      </c>
    </row>
    <row r="2692" spans="1:17" x14ac:dyDescent="0.25">
      <c r="A2692" t="str">
        <f>IF(OR(AND(P2692&lt;&gt;"",P2692&gt;$P$5),AND(Q2692&lt;&gt;"",Q2692&gt;$P$5)),MAX(A$5:A2691)+1,"")</f>
        <v/>
      </c>
      <c r="B2692" s="7" t="s">
        <v>2685</v>
      </c>
      <c r="C2692" s="8" t="s">
        <v>5747</v>
      </c>
      <c r="D2692" s="11">
        <v>42013.761549000003</v>
      </c>
      <c r="E2692" s="11">
        <v>10410.830824999999</v>
      </c>
      <c r="F2692" s="11">
        <v>45007.038464999998</v>
      </c>
      <c r="G2692" s="11">
        <v>11698.642527</v>
      </c>
      <c r="H2692" s="11">
        <v>45962.439573000003</v>
      </c>
      <c r="I2692" s="11">
        <v>11502.575927</v>
      </c>
      <c r="J2692" s="11">
        <v>51342.739663</v>
      </c>
      <c r="K2692" s="11">
        <v>12691.540154</v>
      </c>
      <c r="L2692" s="11">
        <v>53970.730405000002</v>
      </c>
      <c r="M2692" s="11">
        <v>14184.736024</v>
      </c>
      <c r="N2692" s="11">
        <v>52531.366878000001</v>
      </c>
      <c r="O2692" s="12">
        <v>12647.733566000001</v>
      </c>
      <c r="P2692" s="6">
        <f t="shared" si="82"/>
        <v>4.5695952494891223E-2</v>
      </c>
      <c r="Q2692" s="6">
        <f t="shared" si="83"/>
        <v>3.969382308762115E-2</v>
      </c>
    </row>
    <row r="2693" spans="1:17" x14ac:dyDescent="0.25">
      <c r="A2693" t="str">
        <f>IF(OR(AND(P2693&lt;&gt;"",P2693&gt;$P$5),AND(Q2693&lt;&gt;"",Q2693&gt;$P$5)),MAX(A$5:A2692)+1,"")</f>
        <v/>
      </c>
      <c r="B2693" s="7" t="s">
        <v>2686</v>
      </c>
      <c r="C2693" s="8" t="s">
        <v>5748</v>
      </c>
      <c r="D2693" s="11">
        <v>514.50392932</v>
      </c>
      <c r="E2693" s="11">
        <v>112.46813465999999</v>
      </c>
      <c r="F2693" s="11">
        <v>700.37084505999997</v>
      </c>
      <c r="G2693" s="11">
        <v>117.12345962000001</v>
      </c>
      <c r="H2693" s="11">
        <v>606.62791014999993</v>
      </c>
      <c r="I2693" s="11">
        <v>110.18511798999999</v>
      </c>
      <c r="J2693" s="11">
        <v>534.71368473999996</v>
      </c>
      <c r="K2693" s="11">
        <v>72.193258780000008</v>
      </c>
      <c r="L2693" s="11">
        <v>612.73865076999994</v>
      </c>
      <c r="M2693" s="11">
        <v>39.852369619999997</v>
      </c>
      <c r="N2693" s="11">
        <v>735.73489834000009</v>
      </c>
      <c r="O2693" s="12">
        <v>49.852946559999999</v>
      </c>
      <c r="P2693" s="6">
        <f t="shared" si="82"/>
        <v>7.4153955729931553E-2</v>
      </c>
      <c r="Q2693" s="6">
        <f t="shared" si="83"/>
        <v>-0.15016958925443491</v>
      </c>
    </row>
    <row r="2694" spans="1:17" x14ac:dyDescent="0.25">
      <c r="A2694" t="str">
        <f>IF(OR(AND(P2694&lt;&gt;"",P2694&gt;$P$5),AND(Q2694&lt;&gt;"",Q2694&gt;$P$5)),MAX(A$5:A2693)+1,"")</f>
        <v/>
      </c>
      <c r="B2694" s="7" t="s">
        <v>2687</v>
      </c>
      <c r="C2694" s="8" t="s">
        <v>5749</v>
      </c>
      <c r="D2694" s="11">
        <v>1218.5644396099999</v>
      </c>
      <c r="E2694" s="11">
        <v>110.52106883</v>
      </c>
      <c r="F2694" s="11">
        <v>1500.3809628900001</v>
      </c>
      <c r="G2694" s="11">
        <v>134.28138938000001</v>
      </c>
      <c r="H2694" s="11">
        <v>1615.21007295</v>
      </c>
      <c r="I2694" s="11">
        <v>151.41576426</v>
      </c>
      <c r="J2694" s="11">
        <v>1542.2758443399998</v>
      </c>
      <c r="K2694" s="11">
        <v>160.01197612000001</v>
      </c>
      <c r="L2694" s="11">
        <v>1529.37107188</v>
      </c>
      <c r="M2694" s="11">
        <v>103.7103604</v>
      </c>
      <c r="N2694" s="11">
        <v>1242.8542020899999</v>
      </c>
      <c r="O2694" s="12">
        <v>53.355687029999999</v>
      </c>
      <c r="P2694" s="6">
        <f t="shared" si="82"/>
        <v>3.9552079530917883E-3</v>
      </c>
      <c r="Q2694" s="6">
        <f t="shared" si="83"/>
        <v>-0.13553557016965057</v>
      </c>
    </row>
    <row r="2695" spans="1:17" x14ac:dyDescent="0.25">
      <c r="A2695">
        <f>IF(OR(AND(P2695&lt;&gt;"",P2695&gt;$P$5),AND(Q2695&lt;&gt;"",Q2695&gt;$P$5)),MAX(A$5:A2694)+1,"")</f>
        <v>926</v>
      </c>
      <c r="B2695" s="7" t="s">
        <v>2688</v>
      </c>
      <c r="C2695" s="8" t="s">
        <v>5750</v>
      </c>
      <c r="D2695" s="11">
        <v>5305.5259999999998</v>
      </c>
      <c r="E2695" s="11">
        <v>2310.9119999999998</v>
      </c>
      <c r="F2695" s="11">
        <v>7462.54</v>
      </c>
      <c r="G2695" s="11">
        <v>3211.5039999999999</v>
      </c>
      <c r="H2695" s="11">
        <v>9114.4529999999995</v>
      </c>
      <c r="I2695" s="11">
        <v>4012.6030000000001</v>
      </c>
      <c r="J2695" s="11">
        <v>10478.294</v>
      </c>
      <c r="K2695" s="11">
        <v>4496.857</v>
      </c>
      <c r="L2695" s="11">
        <v>15991.534</v>
      </c>
      <c r="M2695" s="11">
        <v>5608.6210000000001</v>
      </c>
      <c r="N2695" s="11">
        <v>22830.482</v>
      </c>
      <c r="O2695" s="12">
        <v>7000.576</v>
      </c>
      <c r="P2695" s="6">
        <f t="shared" si="82"/>
        <v>0.33892831733544937</v>
      </c>
      <c r="Q2695" s="6">
        <f t="shared" si="83"/>
        <v>0.24815946211343798</v>
      </c>
    </row>
    <row r="2696" spans="1:17" x14ac:dyDescent="0.25">
      <c r="A2696" t="str">
        <f>IF(OR(AND(P2696&lt;&gt;"",P2696&gt;$P$5),AND(Q2696&lt;&gt;"",Q2696&gt;$P$5)),MAX(A$5:A2695)+1,"")</f>
        <v/>
      </c>
      <c r="B2696" s="7" t="s">
        <v>2689</v>
      </c>
      <c r="C2696" s="8" t="s">
        <v>5751</v>
      </c>
      <c r="D2696" s="11">
        <v>5590.1803095499999</v>
      </c>
      <c r="E2696" s="11">
        <v>352.78190542999999</v>
      </c>
      <c r="F2696" s="11">
        <v>6442.2739220399999</v>
      </c>
      <c r="G2696" s="11">
        <v>433.65840814999996</v>
      </c>
      <c r="H2696" s="11">
        <v>6426.0033947100001</v>
      </c>
      <c r="I2696" s="11">
        <v>418.24310102999999</v>
      </c>
      <c r="J2696" s="11">
        <v>7178.5088660299998</v>
      </c>
      <c r="K2696" s="11">
        <v>384.64281863000002</v>
      </c>
      <c r="L2696" s="11">
        <v>7795.1721863999992</v>
      </c>
      <c r="M2696" s="11">
        <v>443.69502956999997</v>
      </c>
      <c r="N2696" s="11">
        <v>7219.2325583399997</v>
      </c>
      <c r="O2696" s="12">
        <v>257.21506701999999</v>
      </c>
      <c r="P2696" s="6">
        <f t="shared" ref="P2696:P2759" si="84">IFERROR(IF(OR(D2696&lt;0,D2696=""),"",POWER(N2696/D2696,1/5)-1),"")</f>
        <v>5.2478040478433075E-2</v>
      </c>
      <c r="Q2696" s="6">
        <f t="shared" ref="Q2696:Q2759" si="85">IFERROR(IF(OR(E2696&lt;0,E2696=""),"",POWER(O2696/E2696,1/5)-1),"")</f>
        <v>-6.1232554715897392E-2</v>
      </c>
    </row>
    <row r="2697" spans="1:17" x14ac:dyDescent="0.25">
      <c r="A2697" t="str">
        <f>IF(OR(AND(P2697&lt;&gt;"",P2697&gt;$P$5),AND(Q2697&lt;&gt;"",Q2697&gt;$P$5)),MAX(A$5:A2696)+1,"")</f>
        <v/>
      </c>
      <c r="B2697" s="7" t="s">
        <v>2690</v>
      </c>
      <c r="C2697" s="8" t="s">
        <v>5752</v>
      </c>
      <c r="D2697" s="11">
        <v>2289.5641581499999</v>
      </c>
      <c r="E2697" s="11">
        <v>193.92836296000002</v>
      </c>
      <c r="F2697" s="11">
        <v>2822.1082467900001</v>
      </c>
      <c r="G2697" s="11">
        <v>212.70282863</v>
      </c>
      <c r="H2697" s="11">
        <v>2258.6748433400003</v>
      </c>
      <c r="I2697" s="11">
        <v>72.585429879999992</v>
      </c>
      <c r="J2697" s="11">
        <v>1891.9835585399999</v>
      </c>
      <c r="K2697" s="11">
        <v>11.662752660000001</v>
      </c>
      <c r="L2697" s="11">
        <v>1898.09068035</v>
      </c>
      <c r="M2697" s="11">
        <v>70.443923980000008</v>
      </c>
      <c r="N2697" s="11">
        <v>1522.8196901099998</v>
      </c>
      <c r="O2697" s="12">
        <v>91.176183399999999</v>
      </c>
      <c r="P2697" s="6">
        <f t="shared" si="84"/>
        <v>-7.8322186885059097E-2</v>
      </c>
      <c r="Q2697" s="6">
        <f t="shared" si="85"/>
        <v>-0.14009986824680765</v>
      </c>
    </row>
    <row r="2698" spans="1:17" x14ac:dyDescent="0.25">
      <c r="A2698">
        <f>IF(OR(AND(P2698&lt;&gt;"",P2698&gt;$P$5),AND(Q2698&lt;&gt;"",Q2698&gt;$P$5)),MAX(A$5:A2697)+1,"")</f>
        <v>927</v>
      </c>
      <c r="B2698" s="7" t="s">
        <v>2691</v>
      </c>
      <c r="C2698" s="8" t="s">
        <v>5753</v>
      </c>
      <c r="D2698" s="11">
        <v>1652.25799097</v>
      </c>
      <c r="E2698" s="11">
        <v>439.99167485999999</v>
      </c>
      <c r="F2698" s="11">
        <v>2017.98918045</v>
      </c>
      <c r="G2698" s="11">
        <v>284.11030178999999</v>
      </c>
      <c r="H2698" s="11">
        <v>1708.32505274</v>
      </c>
      <c r="I2698" s="11">
        <v>-54.67216457</v>
      </c>
      <c r="J2698" s="11">
        <v>2280.4606467399999</v>
      </c>
      <c r="K2698" s="11">
        <v>70.931779469999995</v>
      </c>
      <c r="L2698" s="11">
        <v>3680.1685210400001</v>
      </c>
      <c r="M2698" s="11">
        <v>293.55394130000002</v>
      </c>
      <c r="N2698" s="11">
        <v>5947.0326168800002</v>
      </c>
      <c r="O2698" s="12">
        <v>520.32579641000007</v>
      </c>
      <c r="P2698" s="6">
        <f t="shared" si="84"/>
        <v>0.29194638743477563</v>
      </c>
      <c r="Q2698" s="6">
        <f t="shared" si="85"/>
        <v>3.4108670952375242E-2</v>
      </c>
    </row>
    <row r="2699" spans="1:17" x14ac:dyDescent="0.25">
      <c r="A2699" t="str">
        <f>IF(OR(AND(P2699&lt;&gt;"",P2699&gt;$P$5),AND(Q2699&lt;&gt;"",Q2699&gt;$P$5)),MAX(A$5:A2698)+1,"")</f>
        <v/>
      </c>
      <c r="B2699" s="7" t="s">
        <v>2692</v>
      </c>
      <c r="C2699" s="8" t="s">
        <v>5754</v>
      </c>
      <c r="D2699" s="11" t="e">
        <v>#VALUE!</v>
      </c>
      <c r="E2699" s="11" t="e">
        <v>#VALUE!</v>
      </c>
      <c r="F2699" s="11">
        <v>3979.6100926399999</v>
      </c>
      <c r="G2699" s="11">
        <v>291.98893833999995</v>
      </c>
      <c r="H2699" s="11">
        <v>6221.2469424999999</v>
      </c>
      <c r="I2699" s="11">
        <v>224.34399263999998</v>
      </c>
      <c r="J2699" s="11">
        <v>7535.1711441800007</v>
      </c>
      <c r="K2699" s="11">
        <v>174.95281418000002</v>
      </c>
      <c r="L2699" s="11">
        <v>6778.3578994300005</v>
      </c>
      <c r="M2699" s="11">
        <v>191.32213953000002</v>
      </c>
      <c r="N2699" s="11">
        <v>5218.7876564600001</v>
      </c>
      <c r="O2699" s="12">
        <v>-280.92822765</v>
      </c>
      <c r="P2699" s="6" t="str">
        <f t="shared" si="84"/>
        <v/>
      </c>
      <c r="Q2699" s="6" t="str">
        <f t="shared" si="85"/>
        <v/>
      </c>
    </row>
    <row r="2700" spans="1:17" x14ac:dyDescent="0.25">
      <c r="A2700" t="str">
        <f>IF(OR(AND(P2700&lt;&gt;"",P2700&gt;$P$5),AND(Q2700&lt;&gt;"",Q2700&gt;$P$5)),MAX(A$5:A2699)+1,"")</f>
        <v/>
      </c>
      <c r="B2700" s="7" t="s">
        <v>2693</v>
      </c>
      <c r="C2700" s="8" t="s">
        <v>5755</v>
      </c>
      <c r="D2700" s="11">
        <v>657.74708499999997</v>
      </c>
      <c r="E2700" s="11">
        <v>130.74403799999999</v>
      </c>
      <c r="F2700" s="11">
        <v>922.59193500000003</v>
      </c>
      <c r="G2700" s="11">
        <v>161.14318399999999</v>
      </c>
      <c r="H2700" s="11">
        <v>1007.500376</v>
      </c>
      <c r="I2700" s="11">
        <v>192.13769300000001</v>
      </c>
      <c r="J2700" s="11">
        <v>1082.9879639999999</v>
      </c>
      <c r="K2700" s="11">
        <v>195.11648299999999</v>
      </c>
      <c r="L2700" s="11">
        <v>1183.3135309100001</v>
      </c>
      <c r="M2700" s="11">
        <v>182.04221569000001</v>
      </c>
      <c r="N2700" s="11">
        <v>1359.36989354</v>
      </c>
      <c r="O2700" s="12">
        <v>203.36122105999999</v>
      </c>
      <c r="P2700" s="6">
        <f t="shared" si="84"/>
        <v>0.1562606422747066</v>
      </c>
      <c r="Q2700" s="6">
        <f t="shared" si="85"/>
        <v>9.2368704352067565E-2</v>
      </c>
    </row>
    <row r="2701" spans="1:17" x14ac:dyDescent="0.25">
      <c r="A2701">
        <f>IF(OR(AND(P2701&lt;&gt;"",P2701&gt;$P$5),AND(Q2701&lt;&gt;"",Q2701&gt;$P$5)),MAX(A$5:A2700)+1,"")</f>
        <v>928</v>
      </c>
      <c r="B2701" s="7" t="s">
        <v>2694</v>
      </c>
      <c r="C2701" s="8" t="s">
        <v>5756</v>
      </c>
      <c r="D2701" s="11">
        <v>6003.9170000000004</v>
      </c>
      <c r="E2701" s="11">
        <v>2199.1280000000002</v>
      </c>
      <c r="F2701" s="11">
        <v>6982.7950000000001</v>
      </c>
      <c r="G2701" s="11">
        <v>2468.2170000000001</v>
      </c>
      <c r="H2701" s="11">
        <v>7802.1959999999999</v>
      </c>
      <c r="I2701" s="11">
        <v>2676.5720000000001</v>
      </c>
      <c r="J2701" s="11">
        <v>11395.536</v>
      </c>
      <c r="K2701" s="11">
        <v>2839.82</v>
      </c>
      <c r="L2701" s="11">
        <v>13415.207</v>
      </c>
      <c r="M2701" s="11">
        <v>2818.6320000000001</v>
      </c>
      <c r="N2701" s="11">
        <v>16520.580000000002</v>
      </c>
      <c r="O2701" s="12">
        <v>2553.998</v>
      </c>
      <c r="P2701" s="6">
        <f t="shared" si="84"/>
        <v>0.22438534314583714</v>
      </c>
      <c r="Q2701" s="6">
        <f t="shared" si="85"/>
        <v>3.0371906430099349E-2</v>
      </c>
    </row>
    <row r="2702" spans="1:17" x14ac:dyDescent="0.25">
      <c r="A2702" t="str">
        <f>IF(OR(AND(P2702&lt;&gt;"",P2702&gt;$P$5),AND(Q2702&lt;&gt;"",Q2702&gt;$P$5)),MAX(A$5:A2701)+1,"")</f>
        <v/>
      </c>
      <c r="B2702" s="7" t="s">
        <v>2695</v>
      </c>
      <c r="C2702" s="8" t="s">
        <v>5757</v>
      </c>
      <c r="D2702" s="11" t="e">
        <v>#VALUE!</v>
      </c>
      <c r="E2702" s="11" t="e">
        <v>#VALUE!</v>
      </c>
      <c r="F2702" s="11">
        <v>487.90084962999998</v>
      </c>
      <c r="G2702" s="11">
        <v>192.45257025999999</v>
      </c>
      <c r="H2702" s="11">
        <v>741.02546182000003</v>
      </c>
      <c r="I2702" s="11">
        <v>331.96633986000001</v>
      </c>
      <c r="J2702" s="11">
        <v>500.07383519000001</v>
      </c>
      <c r="K2702" s="11">
        <v>126.22152804000001</v>
      </c>
      <c r="L2702" s="11">
        <v>669.31619473000001</v>
      </c>
      <c r="M2702" s="11">
        <v>204.10163024000002</v>
      </c>
      <c r="N2702" s="11">
        <v>598.35320033000005</v>
      </c>
      <c r="O2702" s="12">
        <v>162.53371056</v>
      </c>
      <c r="P2702" s="6" t="str">
        <f t="shared" si="84"/>
        <v/>
      </c>
      <c r="Q2702" s="6" t="str">
        <f t="shared" si="85"/>
        <v/>
      </c>
    </row>
    <row r="2703" spans="1:17" x14ac:dyDescent="0.25">
      <c r="A2703" t="str">
        <f>IF(OR(AND(P2703&lt;&gt;"",P2703&gt;$P$5),AND(Q2703&lt;&gt;"",Q2703&gt;$P$5)),MAX(A$5:A2702)+1,"")</f>
        <v/>
      </c>
      <c r="B2703" s="7" t="s">
        <v>2696</v>
      </c>
      <c r="C2703" s="8" t="s">
        <v>5758</v>
      </c>
      <c r="D2703" s="11" t="e">
        <v>#VALUE!</v>
      </c>
      <c r="E2703" s="11" t="e">
        <v>#VALUE!</v>
      </c>
      <c r="F2703" s="11">
        <v>4463.059072</v>
      </c>
      <c r="G2703" s="11">
        <v>483.18672800000002</v>
      </c>
      <c r="H2703" s="11">
        <v>5631.7187869999998</v>
      </c>
      <c r="I2703" s="11">
        <v>624.58787500000005</v>
      </c>
      <c r="J2703" s="11">
        <v>6563.4393360000004</v>
      </c>
      <c r="K2703" s="11">
        <v>732.233924</v>
      </c>
      <c r="L2703" s="11">
        <v>7327.6135119999999</v>
      </c>
      <c r="M2703" s="11">
        <v>884.18188599999996</v>
      </c>
      <c r="N2703" s="11">
        <v>8093.6725450000004</v>
      </c>
      <c r="O2703" s="12">
        <v>1327.858772</v>
      </c>
      <c r="P2703" s="6" t="str">
        <f t="shared" si="84"/>
        <v/>
      </c>
      <c r="Q2703" s="6" t="str">
        <f t="shared" si="85"/>
        <v/>
      </c>
    </row>
    <row r="2704" spans="1:17" x14ac:dyDescent="0.25">
      <c r="A2704" t="str">
        <f>IF(OR(AND(P2704&lt;&gt;"",P2704&gt;$P$5),AND(Q2704&lt;&gt;"",Q2704&gt;$P$5)),MAX(A$5:A2703)+1,"")</f>
        <v/>
      </c>
      <c r="B2704" s="7" t="s">
        <v>2697</v>
      </c>
      <c r="C2704" s="8" t="s">
        <v>5759</v>
      </c>
      <c r="D2704" s="11">
        <v>2276.22201748</v>
      </c>
      <c r="E2704" s="11">
        <v>178.62173181</v>
      </c>
      <c r="F2704" s="11">
        <v>2740.7770043999999</v>
      </c>
      <c r="G2704" s="11">
        <v>141.39627727000001</v>
      </c>
      <c r="H2704" s="11">
        <v>2464.91135605</v>
      </c>
      <c r="I2704" s="11">
        <v>117.69994143000001</v>
      </c>
      <c r="J2704" s="11">
        <v>2715.1505688100001</v>
      </c>
      <c r="K2704" s="11">
        <v>148.73923396999999</v>
      </c>
      <c r="L2704" s="11">
        <v>2589.66463286</v>
      </c>
      <c r="M2704" s="11">
        <v>116.26633873999999</v>
      </c>
      <c r="N2704" s="11">
        <v>2227.2218690599998</v>
      </c>
      <c r="O2704" s="12">
        <v>130.22897030999999</v>
      </c>
      <c r="P2704" s="6">
        <f t="shared" si="84"/>
        <v>-4.3429516991233541E-3</v>
      </c>
      <c r="Q2704" s="6">
        <f t="shared" si="85"/>
        <v>-6.123981430893477E-2</v>
      </c>
    </row>
    <row r="2705" spans="1:17" x14ac:dyDescent="0.25">
      <c r="A2705" t="str">
        <f>IF(OR(AND(P2705&lt;&gt;"",P2705&gt;$P$5),AND(Q2705&lt;&gt;"",Q2705&gt;$P$5)),MAX(A$5:A2704)+1,"")</f>
        <v/>
      </c>
      <c r="B2705" s="7" t="s">
        <v>2698</v>
      </c>
      <c r="C2705" s="8" t="s">
        <v>5760</v>
      </c>
      <c r="D2705" s="11">
        <v>10220.804964999999</v>
      </c>
      <c r="E2705" s="11">
        <v>542.66971599999999</v>
      </c>
      <c r="F2705" s="11">
        <v>11262.656572</v>
      </c>
      <c r="G2705" s="11">
        <v>410.81915700000002</v>
      </c>
      <c r="H2705" s="11">
        <v>11226.015147760001</v>
      </c>
      <c r="I2705" s="11">
        <v>349.05831210000002</v>
      </c>
      <c r="J2705" s="11">
        <v>10965.43672736</v>
      </c>
      <c r="K2705" s="11">
        <v>221.94980788000001</v>
      </c>
      <c r="L2705" s="11">
        <v>8929.3160506799995</v>
      </c>
      <c r="M2705" s="11">
        <v>167.69824735</v>
      </c>
      <c r="N2705" s="11">
        <v>9299.8407393699999</v>
      </c>
      <c r="O2705" s="12">
        <v>135.32281153</v>
      </c>
      <c r="P2705" s="6">
        <f t="shared" si="84"/>
        <v>-1.8708398186640385E-2</v>
      </c>
      <c r="Q2705" s="6">
        <f t="shared" si="85"/>
        <v>-0.24252712535514387</v>
      </c>
    </row>
    <row r="2706" spans="1:17" x14ac:dyDescent="0.25">
      <c r="A2706" t="str">
        <f>IF(OR(AND(P2706&lt;&gt;"",P2706&gt;$P$5),AND(Q2706&lt;&gt;"",Q2706&gt;$P$5)),MAX(A$5:A2705)+1,"")</f>
        <v/>
      </c>
      <c r="B2706" s="7" t="s">
        <v>2699</v>
      </c>
      <c r="C2706" s="8" t="s">
        <v>5761</v>
      </c>
      <c r="D2706" s="11">
        <v>4050.2231822100002</v>
      </c>
      <c r="E2706" s="11">
        <v>113.2595184</v>
      </c>
      <c r="F2706" s="11">
        <v>6389.70851735</v>
      </c>
      <c r="G2706" s="11">
        <v>104.95205249</v>
      </c>
      <c r="H2706" s="11">
        <v>7074.7745516200002</v>
      </c>
      <c r="I2706" s="11">
        <v>160.28993050999998</v>
      </c>
      <c r="J2706" s="11">
        <v>8021.8639642399994</v>
      </c>
      <c r="K2706" s="11">
        <v>244.85085013</v>
      </c>
      <c r="L2706" s="11">
        <v>11128.234903410001</v>
      </c>
      <c r="M2706" s="11">
        <v>333.31848260999999</v>
      </c>
      <c r="N2706" s="11">
        <v>9769.4486738099986</v>
      </c>
      <c r="O2706" s="12">
        <v>193.19820575</v>
      </c>
      <c r="P2706" s="6">
        <f t="shared" si="84"/>
        <v>0.19255445764337442</v>
      </c>
      <c r="Q2706" s="6">
        <f t="shared" si="85"/>
        <v>0.11271944021961033</v>
      </c>
    </row>
    <row r="2707" spans="1:17" x14ac:dyDescent="0.25">
      <c r="A2707" t="str">
        <f>IF(OR(AND(P2707&lt;&gt;"",P2707&gt;$P$5),AND(Q2707&lt;&gt;"",Q2707&gt;$P$5)),MAX(A$5:A2706)+1,"")</f>
        <v/>
      </c>
      <c r="B2707" s="7" t="s">
        <v>2700</v>
      </c>
      <c r="C2707" s="8" t="s">
        <v>5762</v>
      </c>
      <c r="D2707" s="11" t="e">
        <v>#VALUE!</v>
      </c>
      <c r="E2707" s="11" t="e">
        <v>#VALUE!</v>
      </c>
      <c r="F2707" s="11">
        <v>1124.45184038</v>
      </c>
      <c r="G2707" s="11">
        <v>308.79618283999997</v>
      </c>
      <c r="H2707" s="11">
        <v>1206.00733453</v>
      </c>
      <c r="I2707" s="11">
        <v>315.32748223999999</v>
      </c>
      <c r="J2707" s="11">
        <v>1086.6997813399998</v>
      </c>
      <c r="K2707" s="11">
        <v>121.45188062000001</v>
      </c>
      <c r="L2707" s="11">
        <v>1075.3819490599999</v>
      </c>
      <c r="M2707" s="11">
        <v>78.417225119999998</v>
      </c>
      <c r="N2707" s="11">
        <v>1014.4233590900001</v>
      </c>
      <c r="O2707" s="12">
        <v>64.431525239999999</v>
      </c>
      <c r="P2707" s="6" t="str">
        <f t="shared" si="84"/>
        <v/>
      </c>
      <c r="Q2707" s="6" t="str">
        <f t="shared" si="85"/>
        <v/>
      </c>
    </row>
    <row r="2708" spans="1:17" x14ac:dyDescent="0.25">
      <c r="A2708" t="str">
        <f>IF(OR(AND(P2708&lt;&gt;"",P2708&gt;$P$5),AND(Q2708&lt;&gt;"",Q2708&gt;$P$5)),MAX(A$5:A2707)+1,"")</f>
        <v/>
      </c>
      <c r="B2708" s="7" t="s">
        <v>2701</v>
      </c>
      <c r="C2708" s="8" t="s">
        <v>5763</v>
      </c>
      <c r="D2708" s="11">
        <v>152063</v>
      </c>
      <c r="E2708" s="11">
        <v>37187</v>
      </c>
      <c r="F2708" s="11">
        <v>208197</v>
      </c>
      <c r="G2708" s="11">
        <v>44822</v>
      </c>
      <c r="H2708" s="11">
        <v>250260</v>
      </c>
      <c r="I2708" s="11">
        <v>47661</v>
      </c>
      <c r="J2708" s="11">
        <v>283797</v>
      </c>
      <c r="K2708" s="11">
        <v>45678</v>
      </c>
      <c r="L2708" s="11">
        <v>248360</v>
      </c>
      <c r="M2708" s="11">
        <v>36807</v>
      </c>
      <c r="N2708" s="11">
        <v>177069</v>
      </c>
      <c r="O2708" s="12">
        <v>16144</v>
      </c>
      <c r="P2708" s="6">
        <f t="shared" si="84"/>
        <v>3.0917225010184568E-2</v>
      </c>
      <c r="Q2708" s="6">
        <f t="shared" si="85"/>
        <v>-0.15370066226261003</v>
      </c>
    </row>
    <row r="2709" spans="1:17" x14ac:dyDescent="0.25">
      <c r="A2709">
        <f>IF(OR(AND(P2709&lt;&gt;"",P2709&gt;$P$5),AND(Q2709&lt;&gt;"",Q2709&gt;$P$5)),MAX(A$5:A2708)+1,"")</f>
        <v>929</v>
      </c>
      <c r="B2709" s="7" t="s">
        <v>2702</v>
      </c>
      <c r="C2709" s="8" t="s">
        <v>5764</v>
      </c>
      <c r="D2709" s="11">
        <v>4762.5830358800004</v>
      </c>
      <c r="E2709" s="11">
        <v>593.72420878000003</v>
      </c>
      <c r="F2709" s="11">
        <v>5856.5699913999997</v>
      </c>
      <c r="G2709" s="11">
        <v>802.24230130000001</v>
      </c>
      <c r="H2709" s="11">
        <v>6930.36320712</v>
      </c>
      <c r="I2709" s="11">
        <v>940.46435897000003</v>
      </c>
      <c r="J2709" s="11">
        <v>8033.0493491499992</v>
      </c>
      <c r="K2709" s="11">
        <v>1110.64529631</v>
      </c>
      <c r="L2709" s="11">
        <v>9038.7610693999995</v>
      </c>
      <c r="M2709" s="11">
        <v>1468.75657654</v>
      </c>
      <c r="N2709" s="11">
        <v>10085.432401040001</v>
      </c>
      <c r="O2709" s="12">
        <v>1695.0851121800001</v>
      </c>
      <c r="P2709" s="6">
        <f t="shared" si="84"/>
        <v>0.16190438954061626</v>
      </c>
      <c r="Q2709" s="6">
        <f t="shared" si="85"/>
        <v>0.233449435117977</v>
      </c>
    </row>
    <row r="2710" spans="1:17" x14ac:dyDescent="0.25">
      <c r="A2710">
        <f>IF(OR(AND(P2710&lt;&gt;"",P2710&gt;$P$5),AND(Q2710&lt;&gt;"",Q2710&gt;$P$5)),MAX(A$5:A2709)+1,"")</f>
        <v>930</v>
      </c>
      <c r="B2710" s="7" t="s">
        <v>2703</v>
      </c>
      <c r="C2710" s="8" t="s">
        <v>5765</v>
      </c>
      <c r="D2710" s="11">
        <v>674.95265225000003</v>
      </c>
      <c r="E2710" s="11">
        <v>203.77162618</v>
      </c>
      <c r="F2710" s="11">
        <v>665.62323559000004</v>
      </c>
      <c r="G2710" s="11">
        <v>156.68080094999999</v>
      </c>
      <c r="H2710" s="11">
        <v>525.80207612000004</v>
      </c>
      <c r="I2710" s="11">
        <v>70.491328709999991</v>
      </c>
      <c r="J2710" s="11">
        <v>486.42424569999997</v>
      </c>
      <c r="K2710" s="11">
        <v>74.600462890000003</v>
      </c>
      <c r="L2710" s="11">
        <v>1359.1586786400001</v>
      </c>
      <c r="M2710" s="11">
        <v>543.31975903</v>
      </c>
      <c r="N2710" s="11">
        <v>2743.3706698800002</v>
      </c>
      <c r="O2710" s="12">
        <v>1133.0552291700001</v>
      </c>
      <c r="P2710" s="6">
        <f t="shared" si="84"/>
        <v>0.32373861091842038</v>
      </c>
      <c r="Q2710" s="6">
        <f t="shared" si="85"/>
        <v>0.4093584822228904</v>
      </c>
    </row>
    <row r="2711" spans="1:17" x14ac:dyDescent="0.25">
      <c r="A2711" t="str">
        <f>IF(OR(AND(P2711&lt;&gt;"",P2711&gt;$P$5),AND(Q2711&lt;&gt;"",Q2711&gt;$P$5)),MAX(A$5:A2710)+1,"")</f>
        <v/>
      </c>
      <c r="B2711" s="7" t="s">
        <v>2704</v>
      </c>
      <c r="C2711" s="8" t="s">
        <v>5766</v>
      </c>
      <c r="D2711" s="11">
        <v>816.99921178</v>
      </c>
      <c r="E2711" s="11">
        <v>228.72543134</v>
      </c>
      <c r="F2711" s="11">
        <v>1133.39106728</v>
      </c>
      <c r="G2711" s="11">
        <v>324.90958044000001</v>
      </c>
      <c r="H2711" s="11">
        <v>1045.1460771900001</v>
      </c>
      <c r="I2711" s="11">
        <v>275.22795851000001</v>
      </c>
      <c r="J2711" s="11">
        <v>1229.73989536</v>
      </c>
      <c r="K2711" s="11">
        <v>221.40130363</v>
      </c>
      <c r="L2711" s="11">
        <v>1093.2890876600002</v>
      </c>
      <c r="M2711" s="11">
        <v>91.907176790000008</v>
      </c>
      <c r="N2711" s="11">
        <v>1087.58838556</v>
      </c>
      <c r="O2711" s="12">
        <v>63.513867979999993</v>
      </c>
      <c r="P2711" s="6">
        <f t="shared" si="84"/>
        <v>5.8884484344464472E-2</v>
      </c>
      <c r="Q2711" s="6">
        <f t="shared" si="85"/>
        <v>-0.22605371249889827</v>
      </c>
    </row>
    <row r="2712" spans="1:17" x14ac:dyDescent="0.25">
      <c r="A2712" t="str">
        <f>IF(OR(AND(P2712&lt;&gt;"",P2712&gt;$P$5),AND(Q2712&lt;&gt;"",Q2712&gt;$P$5)),MAX(A$5:A2711)+1,"")</f>
        <v/>
      </c>
      <c r="B2712" s="7" t="s">
        <v>2705</v>
      </c>
      <c r="C2712" s="8" t="s">
        <v>5767</v>
      </c>
      <c r="D2712" s="11">
        <v>4047.1654542399997</v>
      </c>
      <c r="E2712" s="11">
        <v>872.56035978</v>
      </c>
      <c r="F2712" s="11">
        <v>6950.7062829799997</v>
      </c>
      <c r="G2712" s="11">
        <v>1301.8469869600001</v>
      </c>
      <c r="H2712" s="11">
        <v>6933.1319405300001</v>
      </c>
      <c r="I2712" s="11">
        <v>903.96850322</v>
      </c>
      <c r="J2712" s="11">
        <v>7274.1156429599996</v>
      </c>
      <c r="K2712" s="11">
        <v>526.33332245999998</v>
      </c>
      <c r="L2712" s="11">
        <v>6859.8457901499996</v>
      </c>
      <c r="M2712" s="11">
        <v>182.82679109</v>
      </c>
      <c r="N2712" s="11">
        <v>6571.8318386299998</v>
      </c>
      <c r="O2712" s="12">
        <v>57.600434280000002</v>
      </c>
      <c r="P2712" s="6">
        <f t="shared" si="84"/>
        <v>0.10181098142558831</v>
      </c>
      <c r="Q2712" s="6">
        <f t="shared" si="85"/>
        <v>-0.41933445674823222</v>
      </c>
    </row>
    <row r="2713" spans="1:17" x14ac:dyDescent="0.25">
      <c r="A2713" t="str">
        <f>IF(OR(AND(P2713&lt;&gt;"",P2713&gt;$P$5),AND(Q2713&lt;&gt;"",Q2713&gt;$P$5)),MAX(A$5:A2712)+1,"")</f>
        <v/>
      </c>
      <c r="B2713" s="7" t="s">
        <v>2706</v>
      </c>
      <c r="C2713" s="8" t="s">
        <v>5768</v>
      </c>
      <c r="D2713" s="11">
        <v>8591.2309097399993</v>
      </c>
      <c r="E2713" s="11">
        <v>789.80538150999996</v>
      </c>
      <c r="F2713" s="11">
        <v>8749.2008261200008</v>
      </c>
      <c r="G2713" s="11">
        <v>422.98367067999999</v>
      </c>
      <c r="H2713" s="11">
        <v>8318.5200049199993</v>
      </c>
      <c r="I2713" s="11">
        <v>29.339854210000002</v>
      </c>
      <c r="J2713" s="11">
        <v>8368.755810390001</v>
      </c>
      <c r="K2713" s="11">
        <v>17.19873097</v>
      </c>
      <c r="L2713" s="11">
        <v>7327.9966739300007</v>
      </c>
      <c r="M2713" s="11">
        <v>25.679259890000001</v>
      </c>
      <c r="N2713" s="11">
        <v>5012.1764794799992</v>
      </c>
      <c r="O2713" s="12">
        <v>-1795.0580095799999</v>
      </c>
      <c r="P2713" s="6">
        <f t="shared" si="84"/>
        <v>-0.10216983528403267</v>
      </c>
      <c r="Q2713" s="6">
        <f t="shared" si="85"/>
        <v>-2.1784514086542939</v>
      </c>
    </row>
    <row r="2714" spans="1:17" x14ac:dyDescent="0.25">
      <c r="A2714">
        <f>IF(OR(AND(P2714&lt;&gt;"",P2714&gt;$P$5),AND(Q2714&lt;&gt;"",Q2714&gt;$P$5)),MAX(A$5:A2713)+1,"")</f>
        <v>931</v>
      </c>
      <c r="B2714" s="7" t="s">
        <v>2707</v>
      </c>
      <c r="C2714" s="8" t="s">
        <v>5769</v>
      </c>
      <c r="D2714" s="11">
        <v>2729.1451302099999</v>
      </c>
      <c r="E2714" s="11">
        <v>1145.2738761500002</v>
      </c>
      <c r="F2714" s="11">
        <v>3807.0261469899997</v>
      </c>
      <c r="G2714" s="11">
        <v>1304.16327022</v>
      </c>
      <c r="H2714" s="11">
        <v>4209.9518449099996</v>
      </c>
      <c r="I2714" s="11">
        <v>1180.9310080599998</v>
      </c>
      <c r="J2714" s="11">
        <v>7134.8624126699997</v>
      </c>
      <c r="K2714" s="11">
        <v>1010.27943925</v>
      </c>
      <c r="L2714" s="11">
        <v>8300.3558288000004</v>
      </c>
      <c r="M2714" s="11">
        <v>969.21408145999999</v>
      </c>
      <c r="N2714" s="11">
        <v>9607.7008622000012</v>
      </c>
      <c r="O2714" s="12">
        <v>995.68042316999993</v>
      </c>
      <c r="P2714" s="6">
        <f t="shared" si="84"/>
        <v>0.28622980299254941</v>
      </c>
      <c r="Q2714" s="6">
        <f t="shared" si="85"/>
        <v>-2.7606330692865444E-2</v>
      </c>
    </row>
    <row r="2715" spans="1:17" x14ac:dyDescent="0.25">
      <c r="A2715" t="str">
        <f>IF(OR(AND(P2715&lt;&gt;"",P2715&gt;$P$5),AND(Q2715&lt;&gt;"",Q2715&gt;$P$5)),MAX(A$5:A2714)+1,"")</f>
        <v/>
      </c>
      <c r="B2715" s="7" t="s">
        <v>2708</v>
      </c>
      <c r="C2715" s="8" t="s">
        <v>5770</v>
      </c>
      <c r="D2715" s="11">
        <v>80962.676999999996</v>
      </c>
      <c r="E2715" s="11">
        <v>12208.049000000001</v>
      </c>
      <c r="F2715" s="11">
        <v>97139.111000000004</v>
      </c>
      <c r="G2715" s="11">
        <v>7476.8549999999996</v>
      </c>
      <c r="H2715" s="11">
        <v>99840.551000000007</v>
      </c>
      <c r="I2715" s="11">
        <v>4948.0439999999999</v>
      </c>
      <c r="J2715" s="11">
        <v>97628.252999999997</v>
      </c>
      <c r="K2715" s="11">
        <v>3318.6129999999998</v>
      </c>
      <c r="L2715" s="11">
        <v>104825.683</v>
      </c>
      <c r="M2715" s="11">
        <v>3782.3879999999999</v>
      </c>
      <c r="N2715" s="11">
        <v>108929.114</v>
      </c>
      <c r="O2715" s="12">
        <v>6774.0079999999998</v>
      </c>
      <c r="P2715" s="6">
        <f t="shared" si="84"/>
        <v>6.1137890479107782E-2</v>
      </c>
      <c r="Q2715" s="6">
        <f t="shared" si="85"/>
        <v>-0.11112664424340668</v>
      </c>
    </row>
    <row r="2716" spans="1:17" x14ac:dyDescent="0.25">
      <c r="A2716" t="str">
        <f>IF(OR(AND(P2716&lt;&gt;"",P2716&gt;$P$5),AND(Q2716&lt;&gt;"",Q2716&gt;$P$5)),MAX(A$5:A2715)+1,"")</f>
        <v/>
      </c>
      <c r="B2716" s="7" t="s">
        <v>2709</v>
      </c>
      <c r="C2716" s="8" t="s">
        <v>5771</v>
      </c>
      <c r="D2716" s="11">
        <v>1058.67479723</v>
      </c>
      <c r="E2716" s="11">
        <v>123.8024937</v>
      </c>
      <c r="F2716" s="11">
        <v>1742.36497579</v>
      </c>
      <c r="G2716" s="11">
        <v>138.69994980000001</v>
      </c>
      <c r="H2716" s="11">
        <v>1771.3867018599999</v>
      </c>
      <c r="I2716" s="11">
        <v>76.138967219999998</v>
      </c>
      <c r="J2716" s="11">
        <v>1696.0527400799999</v>
      </c>
      <c r="K2716" s="11">
        <v>79.543223060000003</v>
      </c>
      <c r="L2716" s="11">
        <v>1702.3952022200001</v>
      </c>
      <c r="M2716" s="11">
        <v>-73.992254930000001</v>
      </c>
      <c r="N2716" s="11">
        <v>1592.1873089800001</v>
      </c>
      <c r="O2716" s="12">
        <v>100.23649189</v>
      </c>
      <c r="P2716" s="6">
        <f t="shared" si="84"/>
        <v>8.5041418982309436E-2</v>
      </c>
      <c r="Q2716" s="6">
        <f t="shared" si="85"/>
        <v>-4.1351729223394362E-2</v>
      </c>
    </row>
    <row r="2717" spans="1:17" x14ac:dyDescent="0.25">
      <c r="A2717" t="str">
        <f>IF(OR(AND(P2717&lt;&gt;"",P2717&gt;$P$5),AND(Q2717&lt;&gt;"",Q2717&gt;$P$5)),MAX(A$5:A2716)+1,"")</f>
        <v/>
      </c>
      <c r="B2717" s="7" t="s">
        <v>2710</v>
      </c>
      <c r="C2717" s="8" t="s">
        <v>5772</v>
      </c>
      <c r="D2717" s="11">
        <v>4823.68037637</v>
      </c>
      <c r="E2717" s="11">
        <v>131.41125432999999</v>
      </c>
      <c r="F2717" s="11">
        <v>5116.91053035</v>
      </c>
      <c r="G2717" s="11">
        <v>152.93820169</v>
      </c>
      <c r="H2717" s="11">
        <v>5123.4528994799994</v>
      </c>
      <c r="I2717" s="11">
        <v>176.15438961000001</v>
      </c>
      <c r="J2717" s="11">
        <v>4689.62078432</v>
      </c>
      <c r="K2717" s="11">
        <v>150.06161944999999</v>
      </c>
      <c r="L2717" s="11">
        <v>4444.1917554300007</v>
      </c>
      <c r="M2717" s="11">
        <v>109.80631099</v>
      </c>
      <c r="N2717" s="11">
        <v>4357.3580737100001</v>
      </c>
      <c r="O2717" s="12">
        <v>67.100250799999998</v>
      </c>
      <c r="P2717" s="6">
        <f t="shared" si="84"/>
        <v>-2.0128907848883326E-2</v>
      </c>
      <c r="Q2717" s="6">
        <f t="shared" si="85"/>
        <v>-0.12578487399458271</v>
      </c>
    </row>
    <row r="2718" spans="1:17" x14ac:dyDescent="0.25">
      <c r="A2718" t="str">
        <f>IF(OR(AND(P2718&lt;&gt;"",P2718&gt;$P$5),AND(Q2718&lt;&gt;"",Q2718&gt;$P$5)),MAX(A$5:A2717)+1,"")</f>
        <v/>
      </c>
      <c r="B2718" s="7" t="s">
        <v>2711</v>
      </c>
      <c r="C2718" s="8" t="s">
        <v>5773</v>
      </c>
      <c r="D2718" s="11">
        <v>32583.233535619998</v>
      </c>
      <c r="E2718" s="11">
        <v>1658.95030651</v>
      </c>
      <c r="F2718" s="11">
        <v>43537.955934849997</v>
      </c>
      <c r="G2718" s="11">
        <v>2375.7782071699999</v>
      </c>
      <c r="H2718" s="11">
        <v>54116.707488309999</v>
      </c>
      <c r="I2718" s="11">
        <v>3083.6451250700002</v>
      </c>
      <c r="J2718" s="11">
        <v>61727.690089519994</v>
      </c>
      <c r="K2718" s="11">
        <v>3358.3934010200001</v>
      </c>
      <c r="L2718" s="11">
        <v>69255.686472960006</v>
      </c>
      <c r="M2718" s="11">
        <v>3166.0479629400002</v>
      </c>
      <c r="N2718" s="11">
        <v>63532.339745919999</v>
      </c>
      <c r="O2718" s="12">
        <v>2841.7888857800003</v>
      </c>
      <c r="P2718" s="6">
        <f t="shared" si="84"/>
        <v>0.14287868663124415</v>
      </c>
      <c r="Q2718" s="6">
        <f t="shared" si="85"/>
        <v>0.11365760431339589</v>
      </c>
    </row>
    <row r="2719" spans="1:17" x14ac:dyDescent="0.25">
      <c r="A2719" t="str">
        <f>IF(OR(AND(P2719&lt;&gt;"",P2719&gt;$P$5),AND(Q2719&lt;&gt;"",Q2719&gt;$P$5)),MAX(A$5:A2718)+1,"")</f>
        <v/>
      </c>
      <c r="B2719" s="7" t="s">
        <v>2712</v>
      </c>
      <c r="C2719" s="8" t="s">
        <v>5774</v>
      </c>
      <c r="D2719" s="11">
        <v>6325.5481583400006</v>
      </c>
      <c r="E2719" s="11">
        <v>572.84141013999999</v>
      </c>
      <c r="F2719" s="11">
        <v>10528.278526889999</v>
      </c>
      <c r="G2719" s="11">
        <v>761.03197900999999</v>
      </c>
      <c r="H2719" s="11">
        <v>11674.134793860001</v>
      </c>
      <c r="I2719" s="11">
        <v>296.75379630999998</v>
      </c>
      <c r="J2719" s="11">
        <v>11694.73291316</v>
      </c>
      <c r="K2719" s="11">
        <v>156.15927206999999</v>
      </c>
      <c r="L2719" s="11">
        <v>11198.6717391</v>
      </c>
      <c r="M2719" s="11">
        <v>22.380970739999999</v>
      </c>
      <c r="N2719" s="11">
        <v>8400.1215454800003</v>
      </c>
      <c r="O2719" s="12">
        <v>-989.71320775000004</v>
      </c>
      <c r="P2719" s="6">
        <f t="shared" si="84"/>
        <v>5.8369901679035996E-2</v>
      </c>
      <c r="Q2719" s="6">
        <f t="shared" si="85"/>
        <v>-2.115565287729269</v>
      </c>
    </row>
    <row r="2720" spans="1:17" x14ac:dyDescent="0.25">
      <c r="A2720" t="str">
        <f>IF(OR(AND(P2720&lt;&gt;"",P2720&gt;$P$5),AND(Q2720&lt;&gt;"",Q2720&gt;$P$5)),MAX(A$5:A2719)+1,"")</f>
        <v/>
      </c>
      <c r="B2720" s="7" t="s">
        <v>2713</v>
      </c>
      <c r="C2720" s="8" t="s">
        <v>5775</v>
      </c>
      <c r="D2720" s="11">
        <v>1347.7191791300002</v>
      </c>
      <c r="E2720" s="11">
        <v>153.46376953000001</v>
      </c>
      <c r="F2720" s="11">
        <v>1686.5596215200001</v>
      </c>
      <c r="G2720" s="11">
        <v>216.66145499000001</v>
      </c>
      <c r="H2720" s="11">
        <v>2348.70000742</v>
      </c>
      <c r="I2720" s="11">
        <v>294.60797563</v>
      </c>
      <c r="J2720" s="11">
        <v>3052.5501276999998</v>
      </c>
      <c r="K2720" s="11">
        <v>370.50326312999999</v>
      </c>
      <c r="L2720" s="11">
        <v>3264.1112803699998</v>
      </c>
      <c r="M2720" s="11">
        <v>340.77913819999998</v>
      </c>
      <c r="N2720" s="11">
        <v>3305.8760617199996</v>
      </c>
      <c r="O2720" s="12">
        <v>344.11604976999996</v>
      </c>
      <c r="P2720" s="6">
        <f t="shared" si="84"/>
        <v>0.19656813095397907</v>
      </c>
      <c r="Q2720" s="6">
        <f t="shared" si="85"/>
        <v>0.17527585338847351</v>
      </c>
    </row>
    <row r="2721" spans="1:17" x14ac:dyDescent="0.25">
      <c r="A2721" t="str">
        <f>IF(OR(AND(P2721&lt;&gt;"",P2721&gt;$P$5),AND(Q2721&lt;&gt;"",Q2721&gt;$P$5)),MAX(A$5:A2720)+1,"")</f>
        <v/>
      </c>
      <c r="B2721" s="7" t="s">
        <v>2714</v>
      </c>
      <c r="C2721" s="8" t="s">
        <v>5776</v>
      </c>
      <c r="D2721" s="11" t="e">
        <v>#VALUE!</v>
      </c>
      <c r="E2721" s="11" t="e">
        <v>#VALUE!</v>
      </c>
      <c r="F2721" s="11">
        <v>9730.0715</v>
      </c>
      <c r="G2721" s="11">
        <v>484.18900000000002</v>
      </c>
      <c r="H2721" s="11">
        <v>7901.8649999999998</v>
      </c>
      <c r="I2721" s="11">
        <v>364.68389999999999</v>
      </c>
      <c r="J2721" s="11">
        <v>8287.3995299500002</v>
      </c>
      <c r="K2721" s="11">
        <v>365.71903139</v>
      </c>
      <c r="L2721" s="11">
        <v>9418.0783752199986</v>
      </c>
      <c r="M2721" s="11">
        <v>300.46546057999996</v>
      </c>
      <c r="N2721" s="11">
        <v>10554.475453110001</v>
      </c>
      <c r="O2721" s="12">
        <v>372.36971085000005</v>
      </c>
      <c r="P2721" s="6" t="str">
        <f t="shared" si="84"/>
        <v/>
      </c>
      <c r="Q2721" s="6" t="str">
        <f t="shared" si="85"/>
        <v/>
      </c>
    </row>
    <row r="2722" spans="1:17" x14ac:dyDescent="0.25">
      <c r="A2722">
        <f>IF(OR(AND(P2722&lt;&gt;"",P2722&gt;$P$5),AND(Q2722&lt;&gt;"",Q2722&gt;$P$5)),MAX(A$5:A2721)+1,"")</f>
        <v>932</v>
      </c>
      <c r="B2722" s="7" t="s">
        <v>2715</v>
      </c>
      <c r="C2722" s="8" t="s">
        <v>5777</v>
      </c>
      <c r="D2722" s="11">
        <v>1396.31853</v>
      </c>
      <c r="E2722" s="11">
        <v>566.11199999999997</v>
      </c>
      <c r="F2722" s="11">
        <v>1986.653</v>
      </c>
      <c r="G2722" s="11">
        <v>789.50300000000004</v>
      </c>
      <c r="H2722" s="11">
        <v>2335.1260000000002</v>
      </c>
      <c r="I2722" s="11">
        <v>872.673</v>
      </c>
      <c r="J2722" s="11">
        <v>2364.6635757499998</v>
      </c>
      <c r="K2722" s="11">
        <v>981.17532566</v>
      </c>
      <c r="L2722" s="11">
        <v>3067.7279821500001</v>
      </c>
      <c r="M2722" s="11">
        <v>998.77594159</v>
      </c>
      <c r="N2722" s="11">
        <v>3491.9046283899997</v>
      </c>
      <c r="O2722" s="12">
        <v>966.00351186</v>
      </c>
      <c r="P2722" s="6">
        <f t="shared" si="84"/>
        <v>0.20120069401669505</v>
      </c>
      <c r="Q2722" s="6">
        <f t="shared" si="85"/>
        <v>0.11279526461209777</v>
      </c>
    </row>
    <row r="2723" spans="1:17" x14ac:dyDescent="0.25">
      <c r="A2723" t="str">
        <f>IF(OR(AND(P2723&lt;&gt;"",P2723&gt;$P$5),AND(Q2723&lt;&gt;"",Q2723&gt;$P$5)),MAX(A$5:A2722)+1,"")</f>
        <v/>
      </c>
      <c r="B2723" s="7" t="s">
        <v>2716</v>
      </c>
      <c r="C2723" s="8" t="s">
        <v>5778</v>
      </c>
      <c r="D2723" s="11">
        <v>2016.0825386400002</v>
      </c>
      <c r="E2723" s="11">
        <v>119.69604547</v>
      </c>
      <c r="F2723" s="11">
        <v>2380.0714582600003</v>
      </c>
      <c r="G2723" s="11">
        <v>134.49683793</v>
      </c>
      <c r="H2723" s="11">
        <v>2369.4106963300001</v>
      </c>
      <c r="I2723" s="11">
        <v>107.27073762000001</v>
      </c>
      <c r="J2723" s="11">
        <v>2435.24970205</v>
      </c>
      <c r="K2723" s="11">
        <v>84.027676670000005</v>
      </c>
      <c r="L2723" s="11">
        <v>2853.4942515600001</v>
      </c>
      <c r="M2723" s="11">
        <v>69.346077900000012</v>
      </c>
      <c r="N2723" s="11">
        <v>2919.0996869099999</v>
      </c>
      <c r="O2723" s="12">
        <v>70.502344800000003</v>
      </c>
      <c r="P2723" s="6">
        <f t="shared" si="84"/>
        <v>7.6832423289061369E-2</v>
      </c>
      <c r="Q2723" s="6">
        <f t="shared" si="85"/>
        <v>-0.10045115190395626</v>
      </c>
    </row>
    <row r="2724" spans="1:17" x14ac:dyDescent="0.25">
      <c r="A2724" t="str">
        <f>IF(OR(AND(P2724&lt;&gt;"",P2724&gt;$P$5),AND(Q2724&lt;&gt;"",Q2724&gt;$P$5)),MAX(A$5:A2723)+1,"")</f>
        <v/>
      </c>
      <c r="B2724" s="7" t="s">
        <v>2717</v>
      </c>
      <c r="C2724" s="8" t="s">
        <v>5779</v>
      </c>
      <c r="D2724" s="11">
        <v>6558.8915695400001</v>
      </c>
      <c r="E2724" s="11">
        <v>320.04735211000002</v>
      </c>
      <c r="F2724" s="11">
        <v>8112.4529086599996</v>
      </c>
      <c r="G2724" s="11">
        <v>405.30427685000001</v>
      </c>
      <c r="H2724" s="11">
        <v>8967.88171066</v>
      </c>
      <c r="I2724" s="11">
        <v>528.40072120000002</v>
      </c>
      <c r="J2724" s="11">
        <v>8574.5499406300005</v>
      </c>
      <c r="K2724" s="11">
        <v>707.01064107000002</v>
      </c>
      <c r="L2724" s="11">
        <v>9530.8734955199998</v>
      </c>
      <c r="M2724" s="11">
        <v>721.12988511000003</v>
      </c>
      <c r="N2724" s="11">
        <v>7967.46744872</v>
      </c>
      <c r="O2724" s="12">
        <v>659.66169765999996</v>
      </c>
      <c r="P2724" s="6">
        <f t="shared" si="84"/>
        <v>3.9675881561052506E-2</v>
      </c>
      <c r="Q2724" s="6">
        <f t="shared" si="85"/>
        <v>0.1556369141662397</v>
      </c>
    </row>
    <row r="2725" spans="1:17" x14ac:dyDescent="0.25">
      <c r="A2725" t="str">
        <f>IF(OR(AND(P2725&lt;&gt;"",P2725&gt;$P$5),AND(Q2725&lt;&gt;"",Q2725&gt;$P$5)),MAX(A$5:A2724)+1,"")</f>
        <v/>
      </c>
      <c r="B2725" s="7" t="s">
        <v>2718</v>
      </c>
      <c r="C2725" s="8" t="s">
        <v>5780</v>
      </c>
      <c r="D2725" s="11" t="e">
        <v>#VALUE!</v>
      </c>
      <c r="E2725" s="11" t="e">
        <v>#VALUE!</v>
      </c>
      <c r="F2725" s="11" t="e">
        <v>#VALUE!</v>
      </c>
      <c r="G2725" s="11" t="e">
        <v>#VALUE!</v>
      </c>
      <c r="H2725" s="11">
        <v>17446.195299999999</v>
      </c>
      <c r="I2725" s="11">
        <v>967.46130000000005</v>
      </c>
      <c r="J2725" s="11">
        <v>20736.461299999999</v>
      </c>
      <c r="K2725" s="11">
        <v>1174.3286000000001</v>
      </c>
      <c r="L2725" s="11">
        <v>20674.198043</v>
      </c>
      <c r="M2725" s="11">
        <v>1167.2067420000001</v>
      </c>
      <c r="N2725" s="11">
        <v>23568.793145</v>
      </c>
      <c r="O2725" s="12">
        <v>1836.2744170000001</v>
      </c>
      <c r="P2725" s="6" t="str">
        <f t="shared" si="84"/>
        <v/>
      </c>
      <c r="Q2725" s="6" t="str">
        <f t="shared" si="85"/>
        <v/>
      </c>
    </row>
    <row r="2726" spans="1:17" x14ac:dyDescent="0.25">
      <c r="A2726" t="str">
        <f>IF(OR(AND(P2726&lt;&gt;"",P2726&gt;$P$5),AND(Q2726&lt;&gt;"",Q2726&gt;$P$5)),MAX(A$5:A2725)+1,"")</f>
        <v/>
      </c>
      <c r="B2726" s="7" t="s">
        <v>2719</v>
      </c>
      <c r="C2726" s="8" t="s">
        <v>5781</v>
      </c>
      <c r="D2726" s="11">
        <v>3266.4056149099997</v>
      </c>
      <c r="E2726" s="11">
        <v>1290.9616707800001</v>
      </c>
      <c r="F2726" s="11">
        <v>3775.3678699499997</v>
      </c>
      <c r="G2726" s="11">
        <v>1609.0315805599998</v>
      </c>
      <c r="H2726" s="11">
        <v>3968.7365857099999</v>
      </c>
      <c r="I2726" s="11">
        <v>1888.5942212300001</v>
      </c>
      <c r="J2726" s="11">
        <v>3999.5753593499999</v>
      </c>
      <c r="K2726" s="11">
        <v>1877.20352525</v>
      </c>
      <c r="L2726" s="11">
        <v>4136.5820151099997</v>
      </c>
      <c r="M2726" s="11">
        <v>1450.0043067500001</v>
      </c>
      <c r="N2726" s="11">
        <v>4488.0987175500004</v>
      </c>
      <c r="O2726" s="12">
        <v>1551.5645778099999</v>
      </c>
      <c r="P2726" s="6">
        <f t="shared" si="84"/>
        <v>6.5610417321463776E-2</v>
      </c>
      <c r="Q2726" s="6">
        <f t="shared" si="85"/>
        <v>3.7459857698843635E-2</v>
      </c>
    </row>
    <row r="2727" spans="1:17" x14ac:dyDescent="0.25">
      <c r="A2727" t="str">
        <f>IF(OR(AND(P2727&lt;&gt;"",P2727&gt;$P$5),AND(Q2727&lt;&gt;"",Q2727&gt;$P$5)),MAX(A$5:A2726)+1,"")</f>
        <v/>
      </c>
      <c r="B2727" s="7" t="s">
        <v>2720</v>
      </c>
      <c r="C2727" s="8" t="s">
        <v>5782</v>
      </c>
      <c r="D2727" s="11">
        <v>9411.8462766399989</v>
      </c>
      <c r="E2727" s="11">
        <v>487.32797499000003</v>
      </c>
      <c r="F2727" s="11">
        <v>10269.664656430001</v>
      </c>
      <c r="G2727" s="11">
        <v>490.65311479000002</v>
      </c>
      <c r="H2727" s="11">
        <v>10027.15201901</v>
      </c>
      <c r="I2727" s="11">
        <v>622.38376588999995</v>
      </c>
      <c r="J2727" s="11">
        <v>10062.5465159</v>
      </c>
      <c r="K2727" s="11">
        <v>903.56888372000003</v>
      </c>
      <c r="L2727" s="11">
        <v>9164.8005447099986</v>
      </c>
      <c r="M2727" s="11">
        <v>1013.12667973</v>
      </c>
      <c r="N2727" s="11">
        <v>7186.9440475299998</v>
      </c>
      <c r="O2727" s="12">
        <v>805.58371877000002</v>
      </c>
      <c r="P2727" s="6">
        <f t="shared" si="84"/>
        <v>-5.2511630430920886E-2</v>
      </c>
      <c r="Q2727" s="6">
        <f t="shared" si="85"/>
        <v>0.10575234108598242</v>
      </c>
    </row>
    <row r="2728" spans="1:17" x14ac:dyDescent="0.25">
      <c r="A2728">
        <f>IF(OR(AND(P2728&lt;&gt;"",P2728&gt;$P$5),AND(Q2728&lt;&gt;"",Q2728&gt;$P$5)),MAX(A$5:A2727)+1,"")</f>
        <v>933</v>
      </c>
      <c r="B2728" s="7" t="s">
        <v>2721</v>
      </c>
      <c r="C2728" s="8" t="s">
        <v>5783</v>
      </c>
      <c r="D2728" s="11">
        <v>43455.912751830001</v>
      </c>
      <c r="E2728" s="11">
        <v>18520.582153389998</v>
      </c>
      <c r="F2728" s="11">
        <v>59870</v>
      </c>
      <c r="G2728" s="11">
        <v>25505</v>
      </c>
      <c r="H2728" s="11">
        <v>87619</v>
      </c>
      <c r="I2728" s="11">
        <v>34718</v>
      </c>
      <c r="J2728" s="11">
        <v>109287</v>
      </c>
      <c r="K2728" s="11">
        <v>41211</v>
      </c>
      <c r="L2728" s="11">
        <v>124898</v>
      </c>
      <c r="M2728" s="11">
        <v>47138</v>
      </c>
      <c r="N2728" s="11">
        <v>154348</v>
      </c>
      <c r="O2728" s="12">
        <v>50207</v>
      </c>
      <c r="P2728" s="6">
        <f t="shared" si="84"/>
        <v>0.288517810685055</v>
      </c>
      <c r="Q2728" s="6">
        <f t="shared" si="85"/>
        <v>0.22073649294402831</v>
      </c>
    </row>
    <row r="2729" spans="1:17" x14ac:dyDescent="0.25">
      <c r="A2729" t="str">
        <f>IF(OR(AND(P2729&lt;&gt;"",P2729&gt;$P$5),AND(Q2729&lt;&gt;"",Q2729&gt;$P$5)),MAX(A$5:A2728)+1,"")</f>
        <v/>
      </c>
      <c r="B2729" s="7" t="s">
        <v>2722</v>
      </c>
      <c r="C2729" s="8" t="s">
        <v>5784</v>
      </c>
      <c r="D2729" s="11">
        <v>18511.447284000002</v>
      </c>
      <c r="E2729" s="11">
        <v>989.42708300000004</v>
      </c>
      <c r="F2729" s="11">
        <v>21273.153000999999</v>
      </c>
      <c r="G2729" s="11">
        <v>858.71170900000004</v>
      </c>
      <c r="H2729" s="11">
        <v>19829.215410000001</v>
      </c>
      <c r="I2729" s="11">
        <v>42.526400000000002</v>
      </c>
      <c r="J2729" s="11">
        <v>25271.519801999999</v>
      </c>
      <c r="K2729" s="11">
        <v>349.81721900000002</v>
      </c>
      <c r="L2729" s="11">
        <v>24247.085351999998</v>
      </c>
      <c r="M2729" s="11">
        <v>290.110997</v>
      </c>
      <c r="N2729" s="11">
        <v>26767.0196</v>
      </c>
      <c r="O2729" s="12">
        <v>30.371119</v>
      </c>
      <c r="P2729" s="6">
        <f t="shared" si="84"/>
        <v>7.654435611738819E-2</v>
      </c>
      <c r="Q2729" s="6">
        <f t="shared" si="85"/>
        <v>-0.50178660490125582</v>
      </c>
    </row>
    <row r="2730" spans="1:17" x14ac:dyDescent="0.25">
      <c r="A2730">
        <f>IF(OR(AND(P2730&lt;&gt;"",P2730&gt;$P$5),AND(Q2730&lt;&gt;"",Q2730&gt;$P$5)),MAX(A$5:A2729)+1,"")</f>
        <v>934</v>
      </c>
      <c r="B2730" s="7" t="s">
        <v>2723</v>
      </c>
      <c r="C2730" s="8" t="s">
        <v>5785</v>
      </c>
      <c r="D2730" s="11">
        <v>15635.226000000001</v>
      </c>
      <c r="E2730" s="11">
        <v>6803.03</v>
      </c>
      <c r="F2730" s="11">
        <v>20727.734</v>
      </c>
      <c r="G2730" s="11">
        <v>8946.7029999999995</v>
      </c>
      <c r="H2730" s="11">
        <v>27816.86</v>
      </c>
      <c r="I2730" s="11">
        <v>11674.808000000001</v>
      </c>
      <c r="J2730" s="11">
        <v>30665.153999999999</v>
      </c>
      <c r="K2730" s="11">
        <v>13459.308000000001</v>
      </c>
      <c r="L2730" s="11">
        <v>36878</v>
      </c>
      <c r="M2730" s="11">
        <v>15623</v>
      </c>
      <c r="N2730" s="11">
        <v>44081</v>
      </c>
      <c r="O2730" s="12">
        <v>16839</v>
      </c>
      <c r="P2730" s="6">
        <f t="shared" si="84"/>
        <v>0.23035221372069259</v>
      </c>
      <c r="Q2730" s="6">
        <f t="shared" si="85"/>
        <v>0.19873388588223562</v>
      </c>
    </row>
    <row r="2731" spans="1:17" x14ac:dyDescent="0.25">
      <c r="A2731" t="str">
        <f>IF(OR(AND(P2731&lt;&gt;"",P2731&gt;$P$5),AND(Q2731&lt;&gt;"",Q2731&gt;$P$5)),MAX(A$5:A2730)+1,"")</f>
        <v/>
      </c>
      <c r="B2731" s="7" t="s">
        <v>2724</v>
      </c>
      <c r="C2731" s="8" t="s">
        <v>5786</v>
      </c>
      <c r="D2731" s="11">
        <v>2209.6228789299998</v>
      </c>
      <c r="E2731" s="11">
        <v>129.19267657</v>
      </c>
      <c r="F2731" s="11">
        <v>2371.5161016500001</v>
      </c>
      <c r="G2731" s="11">
        <v>149.27663766000001</v>
      </c>
      <c r="H2731" s="11">
        <v>1680.7428471800001</v>
      </c>
      <c r="I2731" s="11">
        <v>68.552874379999992</v>
      </c>
      <c r="J2731" s="11">
        <v>1849.8799195499998</v>
      </c>
      <c r="K2731" s="11">
        <v>23.860747420000003</v>
      </c>
      <c r="L2731" s="11">
        <v>1765.6454525699999</v>
      </c>
      <c r="M2731" s="11">
        <v>20.252430159999999</v>
      </c>
      <c r="N2731" s="11">
        <v>1495.01290414</v>
      </c>
      <c r="O2731" s="12">
        <v>-119.92251676000001</v>
      </c>
      <c r="P2731" s="6">
        <f t="shared" si="84"/>
        <v>-7.5162658465783627E-2</v>
      </c>
      <c r="Q2731" s="6">
        <f t="shared" si="85"/>
        <v>-1.9852185214211986</v>
      </c>
    </row>
    <row r="2732" spans="1:17" x14ac:dyDescent="0.25">
      <c r="A2732" t="str">
        <f>IF(OR(AND(P2732&lt;&gt;"",P2732&gt;$P$5),AND(Q2732&lt;&gt;"",Q2732&gt;$P$5)),MAX(A$5:A2731)+1,"")</f>
        <v/>
      </c>
      <c r="B2732" s="7" t="s">
        <v>2725</v>
      </c>
      <c r="C2732" s="8" t="s">
        <v>5787</v>
      </c>
      <c r="D2732" s="11">
        <v>12882.52937602</v>
      </c>
      <c r="E2732" s="11">
        <v>639.44752158000006</v>
      </c>
      <c r="F2732" s="11">
        <v>11129.01438635</v>
      </c>
      <c r="G2732" s="11">
        <v>-518.12000243</v>
      </c>
      <c r="H2732" s="11">
        <v>12480.825465950002</v>
      </c>
      <c r="I2732" s="11">
        <v>117.62869287999999</v>
      </c>
      <c r="J2732" s="11">
        <v>13051.73428219</v>
      </c>
      <c r="K2732" s="11">
        <v>321.73379882</v>
      </c>
      <c r="L2732" s="11">
        <v>13869.680058389999</v>
      </c>
      <c r="M2732" s="11">
        <v>684.12912834999997</v>
      </c>
      <c r="N2732" s="11">
        <v>13104.43183978</v>
      </c>
      <c r="O2732" s="12">
        <v>903.97417573999996</v>
      </c>
      <c r="P2732" s="6">
        <f t="shared" si="84"/>
        <v>3.4215200526110934E-3</v>
      </c>
      <c r="Q2732" s="6">
        <f t="shared" si="85"/>
        <v>7.1692578209773705E-2</v>
      </c>
    </row>
    <row r="2733" spans="1:17" x14ac:dyDescent="0.25">
      <c r="A2733">
        <f>IF(OR(AND(P2733&lt;&gt;"",P2733&gt;$P$5),AND(Q2733&lt;&gt;"",Q2733&gt;$P$5)),MAX(A$5:A2732)+1,"")</f>
        <v>935</v>
      </c>
      <c r="B2733" s="7" t="s">
        <v>2726</v>
      </c>
      <c r="C2733" s="8" t="s">
        <v>5788</v>
      </c>
      <c r="D2733" s="11">
        <v>470158.79300000001</v>
      </c>
      <c r="E2733" s="11">
        <v>4246.2209999999995</v>
      </c>
      <c r="F2733" s="11">
        <v>457366.11</v>
      </c>
      <c r="G2733" s="11">
        <v>7854.2920000000004</v>
      </c>
      <c r="H2733" s="11">
        <v>484312.92800000001</v>
      </c>
      <c r="I2733" s="11">
        <v>8478.8909999999996</v>
      </c>
      <c r="J2733" s="11">
        <v>586789.59</v>
      </c>
      <c r="K2733" s="11">
        <v>10344.657999999999</v>
      </c>
      <c r="L2733" s="11">
        <v>591968.45200000005</v>
      </c>
      <c r="M2733" s="11">
        <v>11343.264999999999</v>
      </c>
      <c r="N2733" s="11">
        <v>600538.73</v>
      </c>
      <c r="O2733" s="12">
        <v>12645.477999999999</v>
      </c>
      <c r="P2733" s="6">
        <f t="shared" si="84"/>
        <v>5.0169235785804123E-2</v>
      </c>
      <c r="Q2733" s="6">
        <f t="shared" si="85"/>
        <v>0.24390304602308155</v>
      </c>
    </row>
    <row r="2734" spans="1:17" x14ac:dyDescent="0.25">
      <c r="A2734">
        <f>IF(OR(AND(P2734&lt;&gt;"",P2734&gt;$P$5),AND(Q2734&lt;&gt;"",Q2734&gt;$P$5)),MAX(A$5:A2733)+1,"")</f>
        <v>936</v>
      </c>
      <c r="B2734" s="7" t="s">
        <v>2727</v>
      </c>
      <c r="C2734" s="8" t="s">
        <v>5789</v>
      </c>
      <c r="D2734" s="11">
        <v>287.67421981000001</v>
      </c>
      <c r="E2734" s="11">
        <v>97.520703260000005</v>
      </c>
      <c r="F2734" s="11">
        <v>391.44062277</v>
      </c>
      <c r="G2734" s="11">
        <v>130.48276029000002</v>
      </c>
      <c r="H2734" s="11">
        <v>415.76193905999997</v>
      </c>
      <c r="I2734" s="11">
        <v>123.02513327</v>
      </c>
      <c r="J2734" s="11">
        <v>447.74056091</v>
      </c>
      <c r="K2734" s="11">
        <v>237.1160438</v>
      </c>
      <c r="L2734" s="11">
        <v>493.15796238000001</v>
      </c>
      <c r="M2734" s="11">
        <v>302.53687308999997</v>
      </c>
      <c r="N2734" s="11">
        <v>504.03063080999999</v>
      </c>
      <c r="O2734" s="12">
        <v>276.0573258</v>
      </c>
      <c r="P2734" s="6">
        <f t="shared" si="84"/>
        <v>0.11869371261831563</v>
      </c>
      <c r="Q2734" s="6">
        <f t="shared" si="85"/>
        <v>0.23134709582305013</v>
      </c>
    </row>
    <row r="2735" spans="1:17" x14ac:dyDescent="0.25">
      <c r="A2735">
        <f>IF(OR(AND(P2735&lt;&gt;"",P2735&gt;$P$5),AND(Q2735&lt;&gt;"",Q2735&gt;$P$5)),MAX(A$5:A2734)+1,"")</f>
        <v>937</v>
      </c>
      <c r="B2735" s="7" t="s">
        <v>2728</v>
      </c>
      <c r="C2735" s="8" t="s">
        <v>5790</v>
      </c>
      <c r="D2735" s="11">
        <v>1288.47243323</v>
      </c>
      <c r="E2735" s="11">
        <v>510.32973077999998</v>
      </c>
      <c r="F2735" s="11">
        <v>1101.5349458699998</v>
      </c>
      <c r="G2735" s="11">
        <v>440.74048222000005</v>
      </c>
      <c r="H2735" s="11">
        <v>1431.31313202</v>
      </c>
      <c r="I2735" s="11">
        <v>513.04858208999997</v>
      </c>
      <c r="J2735" s="11">
        <v>2033.8664871400001</v>
      </c>
      <c r="K2735" s="11">
        <v>668.49399239000002</v>
      </c>
      <c r="L2735" s="11">
        <v>2597.77414838</v>
      </c>
      <c r="M2735" s="11">
        <v>1040.59769934</v>
      </c>
      <c r="N2735" s="11">
        <v>5356.9956289499996</v>
      </c>
      <c r="O2735" s="12">
        <v>2043.9329184000001</v>
      </c>
      <c r="P2735" s="6">
        <f t="shared" si="84"/>
        <v>0.32974765201754308</v>
      </c>
      <c r="Q2735" s="6">
        <f t="shared" si="85"/>
        <v>0.31984567495424199</v>
      </c>
    </row>
    <row r="2736" spans="1:17" x14ac:dyDescent="0.25">
      <c r="A2736">
        <f>IF(OR(AND(P2736&lt;&gt;"",P2736&gt;$P$5),AND(Q2736&lt;&gt;"",Q2736&gt;$P$5)),MAX(A$5:A2735)+1,"")</f>
        <v>938</v>
      </c>
      <c r="B2736" s="7" t="s">
        <v>2729</v>
      </c>
      <c r="C2736" s="8" t="s">
        <v>5791</v>
      </c>
      <c r="D2736" s="11">
        <v>449.06128304000003</v>
      </c>
      <c r="E2736" s="11">
        <v>75.878044360000004</v>
      </c>
      <c r="F2736" s="11">
        <v>521.33629266000003</v>
      </c>
      <c r="G2736" s="11">
        <v>119.62070318000001</v>
      </c>
      <c r="H2736" s="11">
        <v>523.16533364999998</v>
      </c>
      <c r="I2736" s="11">
        <v>138.99601674000002</v>
      </c>
      <c r="J2736" s="11">
        <v>585.55728882000005</v>
      </c>
      <c r="K2736" s="11">
        <v>145.60811881999999</v>
      </c>
      <c r="L2736" s="11">
        <v>749.40207040999996</v>
      </c>
      <c r="M2736" s="11">
        <v>177.28994741999998</v>
      </c>
      <c r="N2736" s="11">
        <v>855.85761191999995</v>
      </c>
      <c r="O2736" s="12">
        <v>269.50602250999998</v>
      </c>
      <c r="P2736" s="6">
        <f t="shared" si="84"/>
        <v>0.13767753110300451</v>
      </c>
      <c r="Q2736" s="6">
        <f t="shared" si="85"/>
        <v>0.28851793851577301</v>
      </c>
    </row>
    <row r="2737" spans="1:17" x14ac:dyDescent="0.25">
      <c r="A2737" t="str">
        <f>IF(OR(AND(P2737&lt;&gt;"",P2737&gt;$P$5),AND(Q2737&lt;&gt;"",Q2737&gt;$P$5)),MAX(A$5:A2736)+1,"")</f>
        <v/>
      </c>
      <c r="B2737" s="7" t="s">
        <v>2730</v>
      </c>
      <c r="C2737" s="8" t="s">
        <v>5792</v>
      </c>
      <c r="D2737" s="11">
        <v>1018.6863765000001</v>
      </c>
      <c r="E2737" s="11">
        <v>182.18993243</v>
      </c>
      <c r="F2737" s="11">
        <v>1259.8317161700002</v>
      </c>
      <c r="G2737" s="11">
        <v>220.09680274000002</v>
      </c>
      <c r="H2737" s="11">
        <v>1038.2405449099999</v>
      </c>
      <c r="I2737" s="11">
        <v>134.18916447000001</v>
      </c>
      <c r="J2737" s="11">
        <v>1091.21770251</v>
      </c>
      <c r="K2737" s="11">
        <v>67.560825180000009</v>
      </c>
      <c r="L2737" s="11">
        <v>1437.0118911500001</v>
      </c>
      <c r="M2737" s="11">
        <v>165.45349161000001</v>
      </c>
      <c r="N2737" s="11">
        <v>1406.6698289600001</v>
      </c>
      <c r="O2737" s="12">
        <v>61.105609109999996</v>
      </c>
      <c r="P2737" s="6">
        <f t="shared" si="84"/>
        <v>6.6670624147693092E-2</v>
      </c>
      <c r="Q2737" s="6">
        <f t="shared" si="85"/>
        <v>-0.19626785051986306</v>
      </c>
    </row>
    <row r="2738" spans="1:17" x14ac:dyDescent="0.25">
      <c r="A2738">
        <f>IF(OR(AND(P2738&lt;&gt;"",P2738&gt;$P$5),AND(Q2738&lt;&gt;"",Q2738&gt;$P$5)),MAX(A$5:A2737)+1,"")</f>
        <v>939</v>
      </c>
      <c r="B2738" s="7" t="s">
        <v>2731</v>
      </c>
      <c r="C2738" s="8" t="s">
        <v>5793</v>
      </c>
      <c r="D2738" s="11">
        <v>8754.9456030000001</v>
      </c>
      <c r="E2738" s="11">
        <v>4031.2437399999999</v>
      </c>
      <c r="F2738" s="11">
        <v>7445.1762829999998</v>
      </c>
      <c r="G2738" s="11">
        <v>2708.7962659999998</v>
      </c>
      <c r="H2738" s="11">
        <v>7798.865468</v>
      </c>
      <c r="I2738" s="11">
        <v>2489.9651170000002</v>
      </c>
      <c r="J2738" s="11">
        <v>9008.929494</v>
      </c>
      <c r="K2738" s="11">
        <v>2878.9692869999999</v>
      </c>
      <c r="L2738" s="11">
        <v>17881.603376999999</v>
      </c>
      <c r="M2738" s="11">
        <v>6757.9124670000001</v>
      </c>
      <c r="N2738" s="11">
        <v>37596.630401000002</v>
      </c>
      <c r="O2738" s="12">
        <v>15700.291010000001</v>
      </c>
      <c r="P2738" s="6">
        <f t="shared" si="84"/>
        <v>0.33837894003053615</v>
      </c>
      <c r="Q2738" s="6">
        <f t="shared" si="85"/>
        <v>0.31248312706534764</v>
      </c>
    </row>
    <row r="2739" spans="1:17" x14ac:dyDescent="0.25">
      <c r="A2739" t="str">
        <f>IF(OR(AND(P2739&lt;&gt;"",P2739&gt;$P$5),AND(Q2739&lt;&gt;"",Q2739&gt;$P$5)),MAX(A$5:A2738)+1,"")</f>
        <v/>
      </c>
      <c r="B2739" s="7" t="s">
        <v>2732</v>
      </c>
      <c r="C2739" s="8" t="s">
        <v>5794</v>
      </c>
      <c r="D2739" s="11">
        <v>2800.1213179800002</v>
      </c>
      <c r="E2739" s="11">
        <v>486.08323585000005</v>
      </c>
      <c r="F2739" s="11">
        <v>3707.9550914199999</v>
      </c>
      <c r="G2739" s="11">
        <v>579.05492205999997</v>
      </c>
      <c r="H2739" s="11">
        <v>3649.1426712100001</v>
      </c>
      <c r="I2739" s="11">
        <v>422.60499838999999</v>
      </c>
      <c r="J2739" s="11">
        <v>3461.5669013299998</v>
      </c>
      <c r="K2739" s="11">
        <v>512.21395395000002</v>
      </c>
      <c r="L2739" s="11">
        <v>4783.8043105799998</v>
      </c>
      <c r="M2739" s="11">
        <v>765.02241615000003</v>
      </c>
      <c r="N2739" s="11">
        <v>4833.3857256199999</v>
      </c>
      <c r="O2739" s="12">
        <v>839.86301976000004</v>
      </c>
      <c r="P2739" s="6">
        <f t="shared" si="84"/>
        <v>0.11535963028294338</v>
      </c>
      <c r="Q2739" s="6">
        <f t="shared" si="85"/>
        <v>0.11557702926327229</v>
      </c>
    </row>
    <row r="2740" spans="1:17" x14ac:dyDescent="0.25">
      <c r="A2740" t="str">
        <f>IF(OR(AND(P2740&lt;&gt;"",P2740&gt;$P$5),AND(Q2740&lt;&gt;"",Q2740&gt;$P$5)),MAX(A$5:A2739)+1,"")</f>
        <v/>
      </c>
      <c r="B2740" s="7" t="s">
        <v>2733</v>
      </c>
      <c r="C2740" s="8" t="s">
        <v>5795</v>
      </c>
      <c r="D2740" s="11">
        <v>2011.4856418099998</v>
      </c>
      <c r="E2740" s="11">
        <v>311.42662595000002</v>
      </c>
      <c r="F2740" s="11">
        <v>1583.13785878</v>
      </c>
      <c r="G2740" s="11">
        <v>163.58112222</v>
      </c>
      <c r="H2740" s="11">
        <v>1242.7218627899999</v>
      </c>
      <c r="I2740" s="11">
        <v>11.140733699999998</v>
      </c>
      <c r="J2740" s="11">
        <v>1400.02417922</v>
      </c>
      <c r="K2740" s="11">
        <v>19.972149999999999</v>
      </c>
      <c r="L2740" s="11">
        <v>1640.03217877</v>
      </c>
      <c r="M2740" s="11">
        <v>92.857421979999998</v>
      </c>
      <c r="N2740" s="11">
        <v>1771.71227703</v>
      </c>
      <c r="O2740" s="12">
        <v>128.62511196</v>
      </c>
      <c r="P2740" s="6">
        <f t="shared" si="84"/>
        <v>-2.5065920892888616E-2</v>
      </c>
      <c r="Q2740" s="6">
        <f t="shared" si="85"/>
        <v>-0.16209649897050393</v>
      </c>
    </row>
    <row r="2741" spans="1:17" x14ac:dyDescent="0.25">
      <c r="A2741">
        <f>IF(OR(AND(P2741&lt;&gt;"",P2741&gt;$P$5),AND(Q2741&lt;&gt;"",Q2741&gt;$P$5)),MAX(A$5:A2740)+1,"")</f>
        <v>940</v>
      </c>
      <c r="B2741" s="7" t="s">
        <v>2734</v>
      </c>
      <c r="C2741" s="8" t="s">
        <v>5796</v>
      </c>
      <c r="D2741" s="11">
        <v>1140.23994616</v>
      </c>
      <c r="E2741" s="11">
        <v>177.39397122</v>
      </c>
      <c r="F2741" s="11">
        <v>1695.63395997</v>
      </c>
      <c r="G2741" s="11">
        <v>187.67400898</v>
      </c>
      <c r="H2741" s="11">
        <v>1913.74851218</v>
      </c>
      <c r="I2741" s="11">
        <v>302.5979418</v>
      </c>
      <c r="J2741" s="11">
        <v>1991.44961956</v>
      </c>
      <c r="K2741" s="11">
        <v>371.51477145000001</v>
      </c>
      <c r="L2741" s="11">
        <v>2206.4136686799998</v>
      </c>
      <c r="M2741" s="11">
        <v>409.92097535000005</v>
      </c>
      <c r="N2741" s="11">
        <v>2724.7466407800002</v>
      </c>
      <c r="O2741" s="12">
        <v>495.15865056000001</v>
      </c>
      <c r="P2741" s="6">
        <f t="shared" si="84"/>
        <v>0.19032615061337443</v>
      </c>
      <c r="Q2741" s="6">
        <f t="shared" si="85"/>
        <v>0.22789463808759391</v>
      </c>
    </row>
    <row r="2742" spans="1:17" x14ac:dyDescent="0.25">
      <c r="A2742" t="str">
        <f>IF(OR(AND(P2742&lt;&gt;"",P2742&gt;$P$5),AND(Q2742&lt;&gt;"",Q2742&gt;$P$5)),MAX(A$5:A2741)+1,"")</f>
        <v/>
      </c>
      <c r="B2742" s="7" t="s">
        <v>2735</v>
      </c>
      <c r="C2742" s="8" t="s">
        <v>5797</v>
      </c>
      <c r="D2742" s="11">
        <v>31737.45593484</v>
      </c>
      <c r="E2742" s="11">
        <v>5469.54563624</v>
      </c>
      <c r="F2742" s="11">
        <v>42966.045679069997</v>
      </c>
      <c r="G2742" s="11">
        <v>9074.1181109699992</v>
      </c>
      <c r="H2742" s="11">
        <v>44260.061821789997</v>
      </c>
      <c r="I2742" s="11">
        <v>6416.8038490600002</v>
      </c>
      <c r="J2742" s="11">
        <v>43218.522477830003</v>
      </c>
      <c r="K2742" s="11">
        <v>3486.22381154</v>
      </c>
      <c r="L2742" s="11">
        <v>41150.150587480006</v>
      </c>
      <c r="M2742" s="11">
        <v>951.49695639999993</v>
      </c>
      <c r="N2742" s="11">
        <v>32511.200869520002</v>
      </c>
      <c r="O2742" s="12">
        <v>-2988.5416037600003</v>
      </c>
      <c r="P2742" s="6">
        <f t="shared" si="84"/>
        <v>4.8290451356634012E-3</v>
      </c>
      <c r="Q2742" s="6">
        <f t="shared" si="85"/>
        <v>-1.886138511062468</v>
      </c>
    </row>
    <row r="2743" spans="1:17" x14ac:dyDescent="0.25">
      <c r="A2743" t="str">
        <f>IF(OR(AND(P2743&lt;&gt;"",P2743&gt;$P$5),AND(Q2743&lt;&gt;"",Q2743&gt;$P$5)),MAX(A$5:A2742)+1,"")</f>
        <v/>
      </c>
      <c r="B2743" s="7" t="s">
        <v>2736</v>
      </c>
      <c r="C2743" s="8" t="s">
        <v>5798</v>
      </c>
      <c r="D2743" s="11" t="e">
        <v>#VALUE!</v>
      </c>
      <c r="E2743" s="11" t="e">
        <v>#VALUE!</v>
      </c>
      <c r="F2743" s="11">
        <v>3461.4085928200002</v>
      </c>
      <c r="G2743" s="11">
        <v>226.97096146000001</v>
      </c>
      <c r="H2743" s="11">
        <v>4426.2429645600005</v>
      </c>
      <c r="I2743" s="11">
        <v>299.25665082999996</v>
      </c>
      <c r="J2743" s="11">
        <v>4744.5665386499995</v>
      </c>
      <c r="K2743" s="11">
        <v>357.10131868999997</v>
      </c>
      <c r="L2743" s="11">
        <v>6216.1677285699998</v>
      </c>
      <c r="M2743" s="11">
        <v>363.623065</v>
      </c>
      <c r="N2743" s="11">
        <v>5140.8576089899998</v>
      </c>
      <c r="O2743" s="12">
        <v>260.67840633999998</v>
      </c>
      <c r="P2743" s="6" t="str">
        <f t="shared" si="84"/>
        <v/>
      </c>
      <c r="Q2743" s="6" t="str">
        <f t="shared" si="85"/>
        <v/>
      </c>
    </row>
    <row r="2744" spans="1:17" x14ac:dyDescent="0.25">
      <c r="A2744">
        <f>IF(OR(AND(P2744&lt;&gt;"",P2744&gt;$P$5),AND(Q2744&lt;&gt;"",Q2744&gt;$P$5)),MAX(A$5:A2743)+1,"")</f>
        <v>941</v>
      </c>
      <c r="B2744" s="7" t="s">
        <v>2737</v>
      </c>
      <c r="C2744" s="8" t="s">
        <v>5799</v>
      </c>
      <c r="D2744" s="11">
        <v>12948.616</v>
      </c>
      <c r="E2744" s="11">
        <v>5028.1610000000001</v>
      </c>
      <c r="F2744" s="11">
        <v>14162.191999999999</v>
      </c>
      <c r="G2744" s="11">
        <v>5806.1480000000001</v>
      </c>
      <c r="H2744" s="11">
        <v>17289.973000000002</v>
      </c>
      <c r="I2744" s="11">
        <v>7508.9</v>
      </c>
      <c r="J2744" s="11">
        <v>21467.488000000001</v>
      </c>
      <c r="K2744" s="11">
        <v>9342.4189999999999</v>
      </c>
      <c r="L2744" s="11">
        <v>28097.56</v>
      </c>
      <c r="M2744" s="11">
        <v>11376.458000000001</v>
      </c>
      <c r="N2744" s="11">
        <v>33159.129999999997</v>
      </c>
      <c r="O2744" s="12">
        <v>13002.367</v>
      </c>
      <c r="P2744" s="6">
        <f t="shared" si="84"/>
        <v>0.20691297193651814</v>
      </c>
      <c r="Q2744" s="6">
        <f t="shared" si="85"/>
        <v>0.20926824610128936</v>
      </c>
    </row>
    <row r="2745" spans="1:17" x14ac:dyDescent="0.25">
      <c r="A2745" t="str">
        <f>IF(OR(AND(P2745&lt;&gt;"",P2745&gt;$P$5),AND(Q2745&lt;&gt;"",Q2745&gt;$P$5)),MAX(A$5:A2744)+1,"")</f>
        <v/>
      </c>
      <c r="B2745" s="7" t="s">
        <v>2738</v>
      </c>
      <c r="C2745" s="8" t="s">
        <v>5800</v>
      </c>
      <c r="D2745" s="11">
        <v>13707.80973931</v>
      </c>
      <c r="E2745" s="11">
        <v>538.64043654</v>
      </c>
      <c r="F2745" s="11">
        <v>12707.589804499999</v>
      </c>
      <c r="G2745" s="11">
        <v>451.75944686000003</v>
      </c>
      <c r="H2745" s="11">
        <v>13335.294595520001</v>
      </c>
      <c r="I2745" s="11">
        <v>647.33373908999999</v>
      </c>
      <c r="J2745" s="11">
        <v>14272.346742829999</v>
      </c>
      <c r="K2745" s="11">
        <v>564.21306819000006</v>
      </c>
      <c r="L2745" s="11">
        <v>15873.00100201</v>
      </c>
      <c r="M2745" s="11">
        <v>701.39398726000002</v>
      </c>
      <c r="N2745" s="11">
        <v>21323.07728723</v>
      </c>
      <c r="O2745" s="12">
        <v>690.51650436</v>
      </c>
      <c r="P2745" s="6">
        <f t="shared" si="84"/>
        <v>9.2386596217512107E-2</v>
      </c>
      <c r="Q2745" s="6">
        <f t="shared" si="85"/>
        <v>5.0932982062651178E-2</v>
      </c>
    </row>
    <row r="2746" spans="1:17" x14ac:dyDescent="0.25">
      <c r="A2746" t="str">
        <f>IF(OR(AND(P2746&lt;&gt;"",P2746&gt;$P$5),AND(Q2746&lt;&gt;"",Q2746&gt;$P$5)),MAX(A$5:A2745)+1,"")</f>
        <v/>
      </c>
      <c r="B2746" s="7" t="s">
        <v>2739</v>
      </c>
      <c r="C2746" s="8" t="s">
        <v>5801</v>
      </c>
      <c r="D2746" s="11">
        <v>14702.392359830001</v>
      </c>
      <c r="E2746" s="11">
        <v>1091.8153712599999</v>
      </c>
      <c r="F2746" s="11">
        <v>20118.468327990002</v>
      </c>
      <c r="G2746" s="11">
        <v>1120.2399906199998</v>
      </c>
      <c r="H2746" s="11">
        <v>18420.572465650002</v>
      </c>
      <c r="I2746" s="11">
        <v>257.40067106999999</v>
      </c>
      <c r="J2746" s="11">
        <v>22137.874817990003</v>
      </c>
      <c r="K2746" s="11">
        <v>71.946368459999988</v>
      </c>
      <c r="L2746" s="11">
        <v>25094.916646999998</v>
      </c>
      <c r="M2746" s="11">
        <v>111.84850548</v>
      </c>
      <c r="N2746" s="11">
        <v>21753.680070580001</v>
      </c>
      <c r="O2746" s="12">
        <v>115.20464662000001</v>
      </c>
      <c r="P2746" s="6">
        <f t="shared" si="84"/>
        <v>8.1506031262199574E-2</v>
      </c>
      <c r="Q2746" s="6">
        <f t="shared" si="85"/>
        <v>-0.36222989468832545</v>
      </c>
    </row>
    <row r="2747" spans="1:17" x14ac:dyDescent="0.25">
      <c r="A2747">
        <f>IF(OR(AND(P2747&lt;&gt;"",P2747&gt;$P$5),AND(Q2747&lt;&gt;"",Q2747&gt;$P$5)),MAX(A$5:A2746)+1,"")</f>
        <v>942</v>
      </c>
      <c r="B2747" s="7" t="s">
        <v>2740</v>
      </c>
      <c r="C2747" s="8" t="s">
        <v>5802</v>
      </c>
      <c r="D2747" s="11">
        <v>8742.3439340000004</v>
      </c>
      <c r="E2747" s="11">
        <v>4294.1176999999998</v>
      </c>
      <c r="F2747" s="11">
        <v>10980.087271</v>
      </c>
      <c r="G2747" s="11">
        <v>4271.6189809999996</v>
      </c>
      <c r="H2747" s="11">
        <v>12874.010550000001</v>
      </c>
      <c r="I2747" s="11">
        <v>1133.5837859999999</v>
      </c>
      <c r="J2747" s="11">
        <v>18824.198520999998</v>
      </c>
      <c r="K2747" s="11">
        <v>2668.92193</v>
      </c>
      <c r="L2747" s="11">
        <v>22375.933917999999</v>
      </c>
      <c r="M2747" s="11">
        <v>3185.8906860000002</v>
      </c>
      <c r="N2747" s="11">
        <v>29418.222736</v>
      </c>
      <c r="O2747" s="12">
        <v>4232.3519059999999</v>
      </c>
      <c r="P2747" s="6">
        <f t="shared" si="84"/>
        <v>0.27466983607868589</v>
      </c>
      <c r="Q2747" s="6">
        <f t="shared" si="85"/>
        <v>-2.8934588018041385E-3</v>
      </c>
    </row>
    <row r="2748" spans="1:17" x14ac:dyDescent="0.25">
      <c r="A2748" t="str">
        <f>IF(OR(AND(P2748&lt;&gt;"",P2748&gt;$P$5),AND(Q2748&lt;&gt;"",Q2748&gt;$P$5)),MAX(A$5:A2747)+1,"")</f>
        <v/>
      </c>
      <c r="B2748" s="7" t="s">
        <v>2741</v>
      </c>
      <c r="C2748" s="8" t="s">
        <v>5803</v>
      </c>
      <c r="D2748" s="11">
        <v>53774.389326999997</v>
      </c>
      <c r="E2748" s="11">
        <v>1236.2695200000001</v>
      </c>
      <c r="F2748" s="11">
        <v>55455.144934000004</v>
      </c>
      <c r="G2748" s="11">
        <v>649.89923099999999</v>
      </c>
      <c r="H2748" s="11">
        <v>57796.679494000004</v>
      </c>
      <c r="I2748" s="11">
        <v>-824.93030799999997</v>
      </c>
      <c r="J2748" s="11">
        <v>63985.283178999998</v>
      </c>
      <c r="K2748" s="11">
        <v>210.774779</v>
      </c>
      <c r="L2748" s="11">
        <v>60314.525829999999</v>
      </c>
      <c r="M2748" s="11">
        <v>141.51028099999999</v>
      </c>
      <c r="N2748" s="11">
        <v>56374.978175999997</v>
      </c>
      <c r="O2748" s="12">
        <v>235.75815900000001</v>
      </c>
      <c r="P2748" s="6">
        <f t="shared" si="84"/>
        <v>9.4903689786209888E-3</v>
      </c>
      <c r="Q2748" s="6">
        <f t="shared" si="85"/>
        <v>-0.28208882449149819</v>
      </c>
    </row>
    <row r="2749" spans="1:17" x14ac:dyDescent="0.25">
      <c r="A2749" t="str">
        <f>IF(OR(AND(P2749&lt;&gt;"",P2749&gt;$P$5),AND(Q2749&lt;&gt;"",Q2749&gt;$P$5)),MAX(A$5:A2748)+1,"")</f>
        <v/>
      </c>
      <c r="B2749" s="7" t="s">
        <v>2742</v>
      </c>
      <c r="C2749" s="8" t="s">
        <v>5804</v>
      </c>
      <c r="D2749" s="11">
        <v>290418</v>
      </c>
      <c r="E2749" s="11">
        <v>94873</v>
      </c>
      <c r="F2749" s="11">
        <v>377731</v>
      </c>
      <c r="G2749" s="11">
        <v>121927</v>
      </c>
      <c r="H2749" s="11">
        <v>421964</v>
      </c>
      <c r="I2749" s="11">
        <v>145094</v>
      </c>
      <c r="J2749" s="11">
        <v>462625</v>
      </c>
      <c r="K2749" s="11">
        <v>166315</v>
      </c>
      <c r="L2749" s="11">
        <v>520858</v>
      </c>
      <c r="M2749" s="11">
        <v>179461</v>
      </c>
      <c r="N2749" s="11">
        <v>536168</v>
      </c>
      <c r="O2749" s="12">
        <v>180582</v>
      </c>
      <c r="P2749" s="6">
        <f t="shared" si="84"/>
        <v>0.13046070825983236</v>
      </c>
      <c r="Q2749" s="6">
        <f t="shared" si="85"/>
        <v>0.13738203687976513</v>
      </c>
    </row>
    <row r="2750" spans="1:17" x14ac:dyDescent="0.25">
      <c r="A2750" t="str">
        <f>IF(OR(AND(P2750&lt;&gt;"",P2750&gt;$P$5),AND(Q2750&lt;&gt;"",Q2750&gt;$P$5)),MAX(A$5:A2749)+1,"")</f>
        <v/>
      </c>
      <c r="B2750" s="7" t="s">
        <v>2743</v>
      </c>
      <c r="C2750" s="8" t="s">
        <v>5805</v>
      </c>
      <c r="D2750" s="11">
        <v>2629.6676158999999</v>
      </c>
      <c r="E2750" s="11">
        <v>261.60876790999998</v>
      </c>
      <c r="F2750" s="11">
        <v>3068.1622748099999</v>
      </c>
      <c r="G2750" s="11">
        <v>320.43712557999999</v>
      </c>
      <c r="H2750" s="11">
        <v>3972.7761458600003</v>
      </c>
      <c r="I2750" s="11">
        <v>481.29769811</v>
      </c>
      <c r="J2750" s="11">
        <v>4619.6111918999995</v>
      </c>
      <c r="K2750" s="11">
        <v>524.84846892999997</v>
      </c>
      <c r="L2750" s="11">
        <v>5167.1871996299997</v>
      </c>
      <c r="M2750" s="11">
        <v>671.24074700000006</v>
      </c>
      <c r="N2750" s="11">
        <v>5376.9777646700004</v>
      </c>
      <c r="O2750" s="12">
        <v>609.48970016999999</v>
      </c>
      <c r="P2750" s="6">
        <f t="shared" si="84"/>
        <v>0.15379187541508821</v>
      </c>
      <c r="Q2750" s="6">
        <f t="shared" si="85"/>
        <v>0.18430296092811549</v>
      </c>
    </row>
    <row r="2751" spans="1:17" x14ac:dyDescent="0.25">
      <c r="A2751" t="str">
        <f>IF(OR(AND(P2751&lt;&gt;"",P2751&gt;$P$5),AND(Q2751&lt;&gt;"",Q2751&gt;$P$5)),MAX(A$5:A2750)+1,"")</f>
        <v/>
      </c>
      <c r="B2751" s="7" t="s">
        <v>2744</v>
      </c>
      <c r="C2751" s="8" t="s">
        <v>5806</v>
      </c>
      <c r="D2751" s="11">
        <v>1519.0702281600002</v>
      </c>
      <c r="E2751" s="11">
        <v>138.72905337999998</v>
      </c>
      <c r="F2751" s="11">
        <v>1667.5285091800001</v>
      </c>
      <c r="G2751" s="11">
        <v>130.69030653000002</v>
      </c>
      <c r="H2751" s="11">
        <v>1992.1417511500001</v>
      </c>
      <c r="I2751" s="11">
        <v>144.95531696</v>
      </c>
      <c r="J2751" s="11">
        <v>2423.0027848499999</v>
      </c>
      <c r="K2751" s="11">
        <v>180.60483571</v>
      </c>
      <c r="L2751" s="11">
        <v>2733.9216244699996</v>
      </c>
      <c r="M2751" s="11">
        <v>233.55421919</v>
      </c>
      <c r="N2751" s="11">
        <v>2661.2696699399999</v>
      </c>
      <c r="O2751" s="12">
        <v>225.48305732</v>
      </c>
      <c r="P2751" s="6">
        <f t="shared" si="84"/>
        <v>0.11867055360529122</v>
      </c>
      <c r="Q2751" s="6">
        <f t="shared" si="85"/>
        <v>0.10201954833785964</v>
      </c>
    </row>
    <row r="2752" spans="1:17" x14ac:dyDescent="0.25">
      <c r="A2752">
        <f>IF(OR(AND(P2752&lt;&gt;"",P2752&gt;$P$5),AND(Q2752&lt;&gt;"",Q2752&gt;$P$5)),MAX(A$5:A2751)+1,"")</f>
        <v>943</v>
      </c>
      <c r="B2752" s="7" t="s">
        <v>2745</v>
      </c>
      <c r="C2752" s="8" t="s">
        <v>5807</v>
      </c>
      <c r="D2752" s="11">
        <v>189439</v>
      </c>
      <c r="E2752" s="11">
        <v>17311</v>
      </c>
      <c r="F2752" s="11">
        <v>248915</v>
      </c>
      <c r="G2752" s="11">
        <v>19475</v>
      </c>
      <c r="H2752" s="11">
        <v>299372</v>
      </c>
      <c r="I2752" s="11">
        <v>20050</v>
      </c>
      <c r="J2752" s="11">
        <v>362631</v>
      </c>
      <c r="K2752" s="11">
        <v>28154</v>
      </c>
      <c r="L2752" s="11">
        <v>462882</v>
      </c>
      <c r="M2752" s="11">
        <v>39279</v>
      </c>
      <c r="N2752" s="11">
        <v>619990</v>
      </c>
      <c r="O2752" s="12">
        <v>54203</v>
      </c>
      <c r="P2752" s="6">
        <f t="shared" si="84"/>
        <v>0.2676024164885642</v>
      </c>
      <c r="Q2752" s="6">
        <f t="shared" si="85"/>
        <v>0.25643560096548845</v>
      </c>
    </row>
    <row r="2753" spans="1:17" x14ac:dyDescent="0.25">
      <c r="A2753" t="str">
        <f>IF(OR(AND(P2753&lt;&gt;"",P2753&gt;$P$5),AND(Q2753&lt;&gt;"",Q2753&gt;$P$5)),MAX(A$5:A2752)+1,"")</f>
        <v/>
      </c>
      <c r="B2753" s="7" t="s">
        <v>2746</v>
      </c>
      <c r="C2753" s="8" t="s">
        <v>5808</v>
      </c>
      <c r="D2753" s="11">
        <v>104234</v>
      </c>
      <c r="E2753" s="11">
        <v>39042</v>
      </c>
      <c r="F2753" s="11">
        <v>126956</v>
      </c>
      <c r="G2753" s="11">
        <v>50735</v>
      </c>
      <c r="H2753" s="11">
        <v>147337</v>
      </c>
      <c r="I2753" s="11">
        <v>58373</v>
      </c>
      <c r="J2753" s="11">
        <v>164435</v>
      </c>
      <c r="K2753" s="11">
        <v>62295</v>
      </c>
      <c r="L2753" s="11">
        <v>177401</v>
      </c>
      <c r="M2753" s="11">
        <v>65850</v>
      </c>
      <c r="N2753" s="11">
        <v>193828</v>
      </c>
      <c r="O2753" s="12">
        <v>66528</v>
      </c>
      <c r="P2753" s="6">
        <f t="shared" si="84"/>
        <v>0.13209121961889525</v>
      </c>
      <c r="Q2753" s="6">
        <f t="shared" si="85"/>
        <v>0.112485814968593</v>
      </c>
    </row>
    <row r="2754" spans="1:17" x14ac:dyDescent="0.25">
      <c r="A2754" t="str">
        <f>IF(OR(AND(P2754&lt;&gt;"",P2754&gt;$P$5),AND(Q2754&lt;&gt;"",Q2754&gt;$P$5)),MAX(A$5:A2753)+1,"")</f>
        <v/>
      </c>
      <c r="B2754" s="7" t="s">
        <v>2747</v>
      </c>
      <c r="C2754" s="8" t="s">
        <v>5809</v>
      </c>
      <c r="D2754" s="11">
        <v>13484.448179999999</v>
      </c>
      <c r="E2754" s="11">
        <v>1555.8907919999999</v>
      </c>
      <c r="F2754" s="11">
        <v>14690.835166999999</v>
      </c>
      <c r="G2754" s="11">
        <v>1804.107882</v>
      </c>
      <c r="H2754" s="11">
        <v>15091.886001000001</v>
      </c>
      <c r="I2754" s="11">
        <v>1318.936606</v>
      </c>
      <c r="J2754" s="11">
        <v>15800.677436</v>
      </c>
      <c r="K2754" s="11">
        <v>1273.8393579999999</v>
      </c>
      <c r="L2754" s="11">
        <v>14800.780876000001</v>
      </c>
      <c r="M2754" s="11">
        <v>662.02097900000001</v>
      </c>
      <c r="N2754" s="11">
        <v>15725.308666999999</v>
      </c>
      <c r="O2754" s="12">
        <v>1070.82295</v>
      </c>
      <c r="P2754" s="6">
        <f t="shared" si="84"/>
        <v>3.1224446641001879E-2</v>
      </c>
      <c r="Q2754" s="6">
        <f t="shared" si="85"/>
        <v>-7.2000564634986386E-2</v>
      </c>
    </row>
    <row r="2755" spans="1:17" x14ac:dyDescent="0.25">
      <c r="A2755">
        <f>IF(OR(AND(P2755&lt;&gt;"",P2755&gt;$P$5),AND(Q2755&lt;&gt;"",Q2755&gt;$P$5)),MAX(A$5:A2754)+1,"")</f>
        <v>944</v>
      </c>
      <c r="B2755" s="7" t="s">
        <v>2748</v>
      </c>
      <c r="C2755" s="8" t="s">
        <v>5810</v>
      </c>
      <c r="D2755" s="11">
        <v>102513</v>
      </c>
      <c r="E2755" s="11">
        <v>2249</v>
      </c>
      <c r="F2755" s="11">
        <v>109209</v>
      </c>
      <c r="G2755" s="11">
        <v>2799</v>
      </c>
      <c r="H2755" s="11">
        <v>116921</v>
      </c>
      <c r="I2755" s="11">
        <v>2933</v>
      </c>
      <c r="J2755" s="11">
        <v>129594</v>
      </c>
      <c r="K2755" s="11">
        <v>4422</v>
      </c>
      <c r="L2755" s="11">
        <v>143187</v>
      </c>
      <c r="M2755" s="11">
        <v>6406</v>
      </c>
      <c r="N2755" s="11">
        <v>158453</v>
      </c>
      <c r="O2755" s="12">
        <v>8601</v>
      </c>
      <c r="P2755" s="6">
        <f t="shared" si="84"/>
        <v>9.0998879612505634E-2</v>
      </c>
      <c r="Q2755" s="6">
        <f t="shared" si="85"/>
        <v>0.30771136603916993</v>
      </c>
    </row>
    <row r="2756" spans="1:17" x14ac:dyDescent="0.25">
      <c r="A2756" t="str">
        <f>IF(OR(AND(P2756&lt;&gt;"",P2756&gt;$P$5),AND(Q2756&lt;&gt;"",Q2756&gt;$P$5)),MAX(A$5:A2755)+1,"")</f>
        <v/>
      </c>
      <c r="B2756" s="7" t="s">
        <v>2749</v>
      </c>
      <c r="C2756" s="8" t="s">
        <v>5811</v>
      </c>
      <c r="D2756" s="11">
        <v>4874.7863418199995</v>
      </c>
      <c r="E2756" s="11">
        <v>930.12619232000009</v>
      </c>
      <c r="F2756" s="11">
        <v>4761.1860139600003</v>
      </c>
      <c r="G2756" s="11">
        <v>951.48471717999996</v>
      </c>
      <c r="H2756" s="11">
        <v>4770.1642508100003</v>
      </c>
      <c r="I2756" s="11">
        <v>251.29938806000001</v>
      </c>
      <c r="J2756" s="11">
        <v>4273.3612335500002</v>
      </c>
      <c r="K2756" s="11">
        <v>507.63882919999998</v>
      </c>
      <c r="L2756" s="11">
        <v>4620.6367270000001</v>
      </c>
      <c r="M2756" s="11">
        <v>473.51446987999998</v>
      </c>
      <c r="N2756" s="11">
        <v>5016.0384226599999</v>
      </c>
      <c r="O2756" s="12">
        <v>324.04548866000005</v>
      </c>
      <c r="P2756" s="6">
        <f t="shared" si="84"/>
        <v>5.7291868048627848E-3</v>
      </c>
      <c r="Q2756" s="6">
        <f t="shared" si="85"/>
        <v>-0.190134644502994</v>
      </c>
    </row>
    <row r="2757" spans="1:17" x14ac:dyDescent="0.25">
      <c r="A2757" t="str">
        <f>IF(OR(AND(P2757&lt;&gt;"",P2757&gt;$P$5),AND(Q2757&lt;&gt;"",Q2757&gt;$P$5)),MAX(A$5:A2756)+1,"")</f>
        <v/>
      </c>
      <c r="B2757" s="7" t="s">
        <v>2750</v>
      </c>
      <c r="C2757" s="8" t="s">
        <v>5812</v>
      </c>
      <c r="D2757" s="11">
        <v>604.17861400000004</v>
      </c>
      <c r="E2757" s="11">
        <v>152.672571</v>
      </c>
      <c r="F2757" s="11">
        <v>707.85835399999996</v>
      </c>
      <c r="G2757" s="11">
        <v>148.79937100000001</v>
      </c>
      <c r="H2757" s="11">
        <v>852.440924</v>
      </c>
      <c r="I2757" s="11">
        <v>178.404506</v>
      </c>
      <c r="J2757" s="11">
        <v>914.66046800000004</v>
      </c>
      <c r="K2757" s="11">
        <v>201.256326</v>
      </c>
      <c r="L2757" s="11">
        <v>985.51847499999997</v>
      </c>
      <c r="M2757" s="11">
        <v>235.04361599999999</v>
      </c>
      <c r="N2757" s="11">
        <v>1130.3398979999999</v>
      </c>
      <c r="O2757" s="12">
        <v>236.903344</v>
      </c>
      <c r="P2757" s="6">
        <f t="shared" si="84"/>
        <v>0.13346663786311685</v>
      </c>
      <c r="Q2757" s="6">
        <f t="shared" si="85"/>
        <v>9.1847626561719631E-2</v>
      </c>
    </row>
    <row r="2758" spans="1:17" x14ac:dyDescent="0.25">
      <c r="A2758" t="str">
        <f>IF(OR(AND(P2758&lt;&gt;"",P2758&gt;$P$5),AND(Q2758&lt;&gt;"",Q2758&gt;$P$5)),MAX(A$5:A2757)+1,"")</f>
        <v/>
      </c>
      <c r="B2758" s="7" t="s">
        <v>2751</v>
      </c>
      <c r="C2758" s="8" t="s">
        <v>5813</v>
      </c>
      <c r="D2758" s="11">
        <v>4350.0624134999998</v>
      </c>
      <c r="E2758" s="11">
        <v>664.67051051999999</v>
      </c>
      <c r="F2758" s="11">
        <v>5150.47825698</v>
      </c>
      <c r="G2758" s="11">
        <v>832.72188469000002</v>
      </c>
      <c r="H2758" s="11">
        <v>6041.7446650600004</v>
      </c>
      <c r="I2758" s="11">
        <v>1026.31724029</v>
      </c>
      <c r="J2758" s="11">
        <v>6288.5274251299998</v>
      </c>
      <c r="K2758" s="11">
        <v>915.60505295000007</v>
      </c>
      <c r="L2758" s="11">
        <v>4860.7822039599996</v>
      </c>
      <c r="M2758" s="11">
        <v>523.70062874999996</v>
      </c>
      <c r="N2758" s="11">
        <v>4221.4886591100003</v>
      </c>
      <c r="O2758" s="12">
        <v>358.57010300999997</v>
      </c>
      <c r="P2758" s="6">
        <f t="shared" si="84"/>
        <v>-5.9825059702657279E-3</v>
      </c>
      <c r="Q2758" s="6">
        <f t="shared" si="85"/>
        <v>-0.11611954000421876</v>
      </c>
    </row>
    <row r="2759" spans="1:17" x14ac:dyDescent="0.25">
      <c r="A2759">
        <f>IF(OR(AND(P2759&lt;&gt;"",P2759&gt;$P$5),AND(Q2759&lt;&gt;"",Q2759&gt;$P$5)),MAX(A$5:A2758)+1,"")</f>
        <v>945</v>
      </c>
      <c r="B2759" s="7" t="s">
        <v>2752</v>
      </c>
      <c r="C2759" s="8" t="s">
        <v>5814</v>
      </c>
      <c r="D2759" s="11">
        <v>1345.6696953399999</v>
      </c>
      <c r="E2759" s="11">
        <v>513.93511431000002</v>
      </c>
      <c r="F2759" s="11">
        <v>710.08572778999996</v>
      </c>
      <c r="G2759" s="11">
        <v>105.95378169</v>
      </c>
      <c r="H2759" s="11">
        <v>1007.8754754199999</v>
      </c>
      <c r="I2759" s="11">
        <v>182.78287234999999</v>
      </c>
      <c r="J2759" s="11">
        <v>1165.23469142</v>
      </c>
      <c r="K2759" s="11">
        <v>252.93434588</v>
      </c>
      <c r="L2759" s="11">
        <v>1808.21677912</v>
      </c>
      <c r="M2759" s="11">
        <v>562.29015177999997</v>
      </c>
      <c r="N2759" s="11">
        <v>4004.3552519</v>
      </c>
      <c r="O2759" s="12">
        <v>1405.5004069700001</v>
      </c>
      <c r="P2759" s="6">
        <f t="shared" si="84"/>
        <v>0.2437091386152761</v>
      </c>
      <c r="Q2759" s="6">
        <f t="shared" si="85"/>
        <v>0.22288195577898762</v>
      </c>
    </row>
    <row r="2760" spans="1:17" x14ac:dyDescent="0.25">
      <c r="A2760">
        <f>IF(OR(AND(P2760&lt;&gt;"",P2760&gt;$P$5),AND(Q2760&lt;&gt;"",Q2760&gt;$P$5)),MAX(A$5:A2759)+1,"")</f>
        <v>946</v>
      </c>
      <c r="B2760" s="7" t="s">
        <v>2753</v>
      </c>
      <c r="C2760" s="8" t="s">
        <v>5815</v>
      </c>
      <c r="D2760" s="11">
        <v>2737.5058921</v>
      </c>
      <c r="E2760" s="11">
        <v>787.21596417000001</v>
      </c>
      <c r="F2760" s="11">
        <v>2315.08674148</v>
      </c>
      <c r="G2760" s="11">
        <v>435.33961068000002</v>
      </c>
      <c r="H2760" s="11">
        <v>2539.4452873</v>
      </c>
      <c r="I2760" s="11">
        <v>476.35027572000001</v>
      </c>
      <c r="J2760" s="11">
        <v>3103.55341245</v>
      </c>
      <c r="K2760" s="11">
        <v>672.94067383000004</v>
      </c>
      <c r="L2760" s="11">
        <v>5609.0648963200001</v>
      </c>
      <c r="M2760" s="11">
        <v>1781.58978914</v>
      </c>
      <c r="N2760" s="11">
        <v>11540.61265775</v>
      </c>
      <c r="O2760" s="12">
        <v>4167.1506493500001</v>
      </c>
      <c r="P2760" s="6">
        <f t="shared" ref="P2760:P2823" si="86">IFERROR(IF(OR(D2760&lt;0,D2760=""),"",POWER(N2760/D2760,1/5)-1),"")</f>
        <v>0.33344393520905613</v>
      </c>
      <c r="Q2760" s="6">
        <f t="shared" ref="Q2760:Q2823" si="87">IFERROR(IF(OR(E2760&lt;0,E2760=""),"",POWER(O2760/E2760,1/5)-1),"")</f>
        <v>0.39556176299534629</v>
      </c>
    </row>
    <row r="2761" spans="1:17" x14ac:dyDescent="0.25">
      <c r="A2761" t="str">
        <f>IF(OR(AND(P2761&lt;&gt;"",P2761&gt;$P$5),AND(Q2761&lt;&gt;"",Q2761&gt;$P$5)),MAX(A$5:A2760)+1,"")</f>
        <v/>
      </c>
      <c r="B2761" s="7" t="s">
        <v>2754</v>
      </c>
      <c r="C2761" s="8" t="s">
        <v>5816</v>
      </c>
      <c r="D2761" s="11">
        <v>3673.3316423299998</v>
      </c>
      <c r="E2761" s="11">
        <v>276.35930414999996</v>
      </c>
      <c r="F2761" s="11">
        <v>5403.4307016099992</v>
      </c>
      <c r="G2761" s="11">
        <v>305.40949699000004</v>
      </c>
      <c r="H2761" s="11">
        <v>5295.1785615099998</v>
      </c>
      <c r="I2761" s="11">
        <v>164.26928093000001</v>
      </c>
      <c r="J2761" s="11">
        <v>4877.0449118699999</v>
      </c>
      <c r="K2761" s="11">
        <v>89.959637360000002</v>
      </c>
      <c r="L2761" s="11">
        <v>4313.9536627299995</v>
      </c>
      <c r="M2761" s="11">
        <v>30.090245729999999</v>
      </c>
      <c r="N2761" s="11">
        <v>3490.3889494499999</v>
      </c>
      <c r="O2761" s="12">
        <v>9.7503468000000009</v>
      </c>
      <c r="P2761" s="6">
        <f t="shared" si="86"/>
        <v>-1.0165157545967807E-2</v>
      </c>
      <c r="Q2761" s="6">
        <f t="shared" si="87"/>
        <v>-0.48771788427684581</v>
      </c>
    </row>
    <row r="2762" spans="1:17" x14ac:dyDescent="0.25">
      <c r="A2762" t="str">
        <f>IF(OR(AND(P2762&lt;&gt;"",P2762&gt;$P$5),AND(Q2762&lt;&gt;"",Q2762&gt;$P$5)),MAX(A$5:A2761)+1,"")</f>
        <v/>
      </c>
      <c r="B2762" s="7" t="s">
        <v>2755</v>
      </c>
      <c r="C2762" s="8" t="s">
        <v>5817</v>
      </c>
      <c r="D2762" s="11">
        <v>473122.22100000002</v>
      </c>
      <c r="E2762" s="11">
        <v>7488.4859999999999</v>
      </c>
      <c r="F2762" s="11">
        <v>459701.34299999999</v>
      </c>
      <c r="G2762" s="11">
        <v>6690.0150000000003</v>
      </c>
      <c r="H2762" s="11">
        <v>482688.4</v>
      </c>
      <c r="I2762" s="11">
        <v>7354.7389999999996</v>
      </c>
      <c r="J2762" s="11">
        <v>558798.66299999994</v>
      </c>
      <c r="K2762" s="11">
        <v>9374.634</v>
      </c>
      <c r="L2762" s="11">
        <v>610328.05500000005</v>
      </c>
      <c r="M2762" s="11">
        <v>10359.972</v>
      </c>
      <c r="N2762" s="11">
        <v>621088.31400000001</v>
      </c>
      <c r="O2762" s="12">
        <v>12257.674000000001</v>
      </c>
      <c r="P2762" s="6">
        <f t="shared" si="86"/>
        <v>5.5932124085467771E-2</v>
      </c>
      <c r="Q2762" s="6">
        <f t="shared" si="87"/>
        <v>0.10357742766278588</v>
      </c>
    </row>
    <row r="2763" spans="1:17" x14ac:dyDescent="0.25">
      <c r="A2763" t="str">
        <f>IF(OR(AND(P2763&lt;&gt;"",P2763&gt;$P$5),AND(Q2763&lt;&gt;"",Q2763&gt;$P$5)),MAX(A$5:A2762)+1,"")</f>
        <v/>
      </c>
      <c r="B2763" s="7" t="s">
        <v>2756</v>
      </c>
      <c r="C2763" s="8" t="s">
        <v>5818</v>
      </c>
      <c r="D2763" s="11">
        <v>380821</v>
      </c>
      <c r="E2763" s="11">
        <v>165156</v>
      </c>
      <c r="F2763" s="11">
        <v>475214</v>
      </c>
      <c r="G2763" s="11">
        <v>208265</v>
      </c>
      <c r="H2763" s="11">
        <v>536945</v>
      </c>
      <c r="I2763" s="11">
        <v>238532</v>
      </c>
      <c r="J2763" s="11">
        <v>589637</v>
      </c>
      <c r="K2763" s="11">
        <v>262649</v>
      </c>
      <c r="L2763" s="11">
        <v>658892</v>
      </c>
      <c r="M2763" s="11">
        <v>275811</v>
      </c>
      <c r="N2763" s="11">
        <v>697647</v>
      </c>
      <c r="O2763" s="12">
        <v>277131</v>
      </c>
      <c r="P2763" s="6">
        <f t="shared" si="86"/>
        <v>0.12871154797518081</v>
      </c>
      <c r="Q2763" s="6">
        <f t="shared" si="87"/>
        <v>0.10906793830194017</v>
      </c>
    </row>
    <row r="2764" spans="1:17" x14ac:dyDescent="0.25">
      <c r="A2764" t="str">
        <f>IF(OR(AND(P2764&lt;&gt;"",P2764&gt;$P$5),AND(Q2764&lt;&gt;"",Q2764&gt;$P$5)),MAX(A$5:A2763)+1,"")</f>
        <v/>
      </c>
      <c r="B2764" s="7" t="s">
        <v>2757</v>
      </c>
      <c r="C2764" s="8" t="s">
        <v>5819</v>
      </c>
      <c r="D2764" s="11" t="e">
        <v>#VALUE!</v>
      </c>
      <c r="E2764" s="11" t="e">
        <v>#VALUE!</v>
      </c>
      <c r="F2764" s="11">
        <v>3394.4846264000003</v>
      </c>
      <c r="G2764" s="11">
        <v>92.63870593</v>
      </c>
      <c r="H2764" s="11">
        <v>3565.1751561199999</v>
      </c>
      <c r="I2764" s="11">
        <v>165.63349987000001</v>
      </c>
      <c r="J2764" s="11">
        <v>3717.1102188699997</v>
      </c>
      <c r="K2764" s="11">
        <v>220.31763688000001</v>
      </c>
      <c r="L2764" s="11">
        <v>3502.0725816100003</v>
      </c>
      <c r="M2764" s="11">
        <v>202.64501447000001</v>
      </c>
      <c r="N2764" s="11">
        <v>3214.96124719</v>
      </c>
      <c r="O2764" s="12">
        <v>159.97560096000001</v>
      </c>
      <c r="P2764" s="6" t="str">
        <f t="shared" si="86"/>
        <v/>
      </c>
      <c r="Q2764" s="6" t="str">
        <f t="shared" si="87"/>
        <v/>
      </c>
    </row>
    <row r="2765" spans="1:17" x14ac:dyDescent="0.25">
      <c r="A2765" t="str">
        <f>IF(OR(AND(P2765&lt;&gt;"",P2765&gt;$P$5),AND(Q2765&lt;&gt;"",Q2765&gt;$P$5)),MAX(A$5:A2764)+1,"")</f>
        <v/>
      </c>
      <c r="B2765" s="7" t="s">
        <v>2758</v>
      </c>
      <c r="C2765" s="8" t="s">
        <v>5820</v>
      </c>
      <c r="D2765" s="11">
        <v>1357.07176622</v>
      </c>
      <c r="E2765" s="11">
        <v>507.92055949000002</v>
      </c>
      <c r="F2765" s="11">
        <v>1535.2201789600001</v>
      </c>
      <c r="G2765" s="11">
        <v>545.91484947000004</v>
      </c>
      <c r="H2765" s="11">
        <v>1765.09736907</v>
      </c>
      <c r="I2765" s="11">
        <v>597.25476057000003</v>
      </c>
      <c r="J2765" s="11">
        <v>1801.5266954900001</v>
      </c>
      <c r="K2765" s="11">
        <v>702.62058511999999</v>
      </c>
      <c r="L2765" s="11">
        <v>2002.0457784600001</v>
      </c>
      <c r="M2765" s="11">
        <v>736.70533252999996</v>
      </c>
      <c r="N2765" s="11">
        <v>2219.4420831399998</v>
      </c>
      <c r="O2765" s="12">
        <v>741.19715169000006</v>
      </c>
      <c r="P2765" s="6">
        <f t="shared" si="86"/>
        <v>0.10338785730954192</v>
      </c>
      <c r="Q2765" s="6">
        <f t="shared" si="87"/>
        <v>7.8518477222859095E-2</v>
      </c>
    </row>
    <row r="2766" spans="1:17" x14ac:dyDescent="0.25">
      <c r="A2766" t="str">
        <f>IF(OR(AND(P2766&lt;&gt;"",P2766&gt;$P$5),AND(Q2766&lt;&gt;"",Q2766&gt;$P$5)),MAX(A$5:A2765)+1,"")</f>
        <v/>
      </c>
      <c r="B2766" s="7" t="s">
        <v>2759</v>
      </c>
      <c r="C2766" s="8" t="s">
        <v>5821</v>
      </c>
      <c r="D2766" s="11">
        <v>580.19368512999995</v>
      </c>
      <c r="E2766" s="11">
        <v>136.87194717</v>
      </c>
      <c r="F2766" s="11">
        <v>810.16547126</v>
      </c>
      <c r="G2766" s="11">
        <v>214.38903890999998</v>
      </c>
      <c r="H2766" s="11">
        <v>762.08465949000004</v>
      </c>
      <c r="I2766" s="11">
        <v>287.32689706999997</v>
      </c>
      <c r="J2766" s="11">
        <v>785.73281102999999</v>
      </c>
      <c r="K2766" s="11">
        <v>289.06738344000001</v>
      </c>
      <c r="L2766" s="11">
        <v>604.15505326000005</v>
      </c>
      <c r="M2766" s="11">
        <v>254.46615398</v>
      </c>
      <c r="N2766" s="11">
        <v>561.50725188000001</v>
      </c>
      <c r="O2766" s="12">
        <v>139.22200629</v>
      </c>
      <c r="P2766" s="6">
        <f t="shared" si="86"/>
        <v>-6.5260717677120272E-3</v>
      </c>
      <c r="Q2766" s="6">
        <f t="shared" si="87"/>
        <v>3.4106089416179319E-3</v>
      </c>
    </row>
    <row r="2767" spans="1:17" x14ac:dyDescent="0.25">
      <c r="A2767" t="str">
        <f>IF(OR(AND(P2767&lt;&gt;"",P2767&gt;$P$5),AND(Q2767&lt;&gt;"",Q2767&gt;$P$5)),MAX(A$5:A2766)+1,"")</f>
        <v/>
      </c>
      <c r="B2767" s="7" t="s">
        <v>2760</v>
      </c>
      <c r="C2767" s="8" t="s">
        <v>5822</v>
      </c>
      <c r="D2767" s="11">
        <v>567.08307521000006</v>
      </c>
      <c r="E2767" s="11">
        <v>160.70491877000001</v>
      </c>
      <c r="F2767" s="11">
        <v>570.82928516999993</v>
      </c>
      <c r="G2767" s="11">
        <v>105.99657044</v>
      </c>
      <c r="H2767" s="11">
        <v>470.13843747000004</v>
      </c>
      <c r="I2767" s="11">
        <v>-266.99882933999999</v>
      </c>
      <c r="J2767" s="11">
        <v>894.26228151999999</v>
      </c>
      <c r="K2767" s="11">
        <v>11.661405569999999</v>
      </c>
      <c r="L2767" s="11">
        <v>820.45154482000009</v>
      </c>
      <c r="M2767" s="11">
        <v>106.92412607</v>
      </c>
      <c r="N2767" s="11">
        <v>651.34106101999998</v>
      </c>
      <c r="O2767" s="12">
        <v>-456.01660473999999</v>
      </c>
      <c r="P2767" s="6">
        <f t="shared" si="86"/>
        <v>2.8092886667048456E-2</v>
      </c>
      <c r="Q2767" s="6">
        <f t="shared" si="87"/>
        <v>-2.2319421014316747</v>
      </c>
    </row>
    <row r="2768" spans="1:17" x14ac:dyDescent="0.25">
      <c r="A2768">
        <f>IF(OR(AND(P2768&lt;&gt;"",P2768&gt;$P$5),AND(Q2768&lt;&gt;"",Q2768&gt;$P$5)),MAX(A$5:A2767)+1,"")</f>
        <v>947</v>
      </c>
      <c r="B2768" s="7" t="s">
        <v>2761</v>
      </c>
      <c r="C2768" s="8" t="s">
        <v>5823</v>
      </c>
      <c r="D2768" s="11">
        <v>1807.4781012799999</v>
      </c>
      <c r="E2768" s="11">
        <v>575.79482013999996</v>
      </c>
      <c r="F2768" s="11">
        <v>1297.89239475</v>
      </c>
      <c r="G2768" s="11">
        <v>231.51445975999999</v>
      </c>
      <c r="H2768" s="11">
        <v>1398.3489480599999</v>
      </c>
      <c r="I2768" s="11">
        <v>281.74809783999996</v>
      </c>
      <c r="J2768" s="11">
        <v>1598.7085900899999</v>
      </c>
      <c r="K2768" s="11">
        <v>382.63619727999998</v>
      </c>
      <c r="L2768" s="11">
        <v>3240.98252787</v>
      </c>
      <c r="M2768" s="11">
        <v>1115.4520508800001</v>
      </c>
      <c r="N2768" s="11">
        <v>6830.1619253199997</v>
      </c>
      <c r="O2768" s="12">
        <v>2708.4949018800003</v>
      </c>
      <c r="P2768" s="6">
        <f t="shared" si="86"/>
        <v>0.30458262802358971</v>
      </c>
      <c r="Q2768" s="6">
        <f t="shared" si="87"/>
        <v>0.3629880675476278</v>
      </c>
    </row>
    <row r="2769" spans="1:17" x14ac:dyDescent="0.25">
      <c r="A2769" t="str">
        <f>IF(OR(AND(P2769&lt;&gt;"",P2769&gt;$P$5),AND(Q2769&lt;&gt;"",Q2769&gt;$P$5)),MAX(A$5:A2768)+1,"")</f>
        <v/>
      </c>
      <c r="B2769" s="7" t="s">
        <v>2762</v>
      </c>
      <c r="C2769" s="8" t="s">
        <v>5824</v>
      </c>
      <c r="D2769" s="11">
        <v>20324.866267049998</v>
      </c>
      <c r="E2769" s="11">
        <v>2855.6862434999998</v>
      </c>
      <c r="F2769" s="11">
        <v>10435.516390569999</v>
      </c>
      <c r="G2769" s="11">
        <v>775.72117152999999</v>
      </c>
      <c r="H2769" s="11">
        <v>4018.1452293899997</v>
      </c>
      <c r="I2769" s="11">
        <v>-582.67088261000004</v>
      </c>
      <c r="J2769" s="11">
        <v>3661.8746810100001</v>
      </c>
      <c r="K2769" s="11">
        <v>-3446.20574794</v>
      </c>
      <c r="L2769" s="11">
        <v>3619.88077006</v>
      </c>
      <c r="M2769" s="11">
        <v>80.732834439999991</v>
      </c>
      <c r="N2769" s="11">
        <v>1392.7118909200001</v>
      </c>
      <c r="O2769" s="12">
        <v>-4452.2698147299998</v>
      </c>
      <c r="P2769" s="6">
        <f t="shared" si="86"/>
        <v>-0.41498538299093923</v>
      </c>
      <c r="Q2769" s="6">
        <f t="shared" si="87"/>
        <v>-2.0928843254424057</v>
      </c>
    </row>
    <row r="2770" spans="1:17" x14ac:dyDescent="0.25">
      <c r="A2770" t="str">
        <f>IF(OR(AND(P2770&lt;&gt;"",P2770&gt;$P$5),AND(Q2770&lt;&gt;"",Q2770&gt;$P$5)),MAX(A$5:A2769)+1,"")</f>
        <v/>
      </c>
      <c r="B2770" s="7" t="s">
        <v>2763</v>
      </c>
      <c r="C2770" s="8" t="s">
        <v>5825</v>
      </c>
      <c r="D2770" s="11">
        <v>1674.8103477699999</v>
      </c>
      <c r="E2770" s="11">
        <v>360.32526379000001</v>
      </c>
      <c r="F2770" s="11">
        <v>2257.3312445199999</v>
      </c>
      <c r="G2770" s="11">
        <v>517.89321740000003</v>
      </c>
      <c r="H2770" s="11">
        <v>2600.5568412100001</v>
      </c>
      <c r="I2770" s="11">
        <v>668.42335030999993</v>
      </c>
      <c r="J2770" s="11">
        <v>2501.5392698699998</v>
      </c>
      <c r="K2770" s="11">
        <v>537.30219895000005</v>
      </c>
      <c r="L2770" s="11">
        <v>2067.81914241</v>
      </c>
      <c r="M2770" s="11">
        <v>350.52072713000001</v>
      </c>
      <c r="N2770" s="11">
        <v>2256.6011936199998</v>
      </c>
      <c r="O2770" s="12">
        <v>404.25078825000003</v>
      </c>
      <c r="P2770" s="6">
        <f t="shared" si="86"/>
        <v>6.1445830958297698E-2</v>
      </c>
      <c r="Q2770" s="6">
        <f t="shared" si="87"/>
        <v>2.3272334179715193E-2</v>
      </c>
    </row>
    <row r="2771" spans="1:17" x14ac:dyDescent="0.25">
      <c r="A2771">
        <f>IF(OR(AND(P2771&lt;&gt;"",P2771&gt;$P$5),AND(Q2771&lt;&gt;"",Q2771&gt;$P$5)),MAX(A$5:A2770)+1,"")</f>
        <v>948</v>
      </c>
      <c r="B2771" s="7" t="s">
        <v>2764</v>
      </c>
      <c r="C2771" s="8" t="s">
        <v>5826</v>
      </c>
      <c r="D2771" s="11">
        <v>1801.71351061</v>
      </c>
      <c r="E2771" s="11">
        <v>198.88271374999999</v>
      </c>
      <c r="F2771" s="11">
        <v>2478.9324259099999</v>
      </c>
      <c r="G2771" s="11">
        <v>207.55753861000002</v>
      </c>
      <c r="H2771" s="11">
        <v>2561.7513429099999</v>
      </c>
      <c r="I2771" s="11">
        <v>264.46332179000001</v>
      </c>
      <c r="J2771" s="11">
        <v>2246.6831296</v>
      </c>
      <c r="K2771" s="11">
        <v>282.21732723000002</v>
      </c>
      <c r="L2771" s="11">
        <v>2873.8310115200002</v>
      </c>
      <c r="M2771" s="11">
        <v>372.37300464999998</v>
      </c>
      <c r="N2771" s="11">
        <v>4158.0570006300004</v>
      </c>
      <c r="O2771" s="12">
        <v>563.95472088999998</v>
      </c>
      <c r="P2771" s="6">
        <f t="shared" si="86"/>
        <v>0.18206386297813282</v>
      </c>
      <c r="Q2771" s="6">
        <f t="shared" si="87"/>
        <v>0.2317694817888265</v>
      </c>
    </row>
    <row r="2772" spans="1:17" x14ac:dyDescent="0.25">
      <c r="A2772" t="str">
        <f>IF(OR(AND(P2772&lt;&gt;"",P2772&gt;$P$5),AND(Q2772&lt;&gt;"",Q2772&gt;$P$5)),MAX(A$5:A2771)+1,"")</f>
        <v/>
      </c>
      <c r="B2772" s="7" t="s">
        <v>2765</v>
      </c>
      <c r="C2772" s="8" t="s">
        <v>5827</v>
      </c>
      <c r="D2772" s="11">
        <v>743.04669080999997</v>
      </c>
      <c r="E2772" s="11">
        <v>60.805691840000001</v>
      </c>
      <c r="F2772" s="11">
        <v>880.68363717</v>
      </c>
      <c r="G2772" s="11">
        <v>111.27437859</v>
      </c>
      <c r="H2772" s="11">
        <v>974.8210516900001</v>
      </c>
      <c r="I2772" s="11">
        <v>127.23266816</v>
      </c>
      <c r="J2772" s="11">
        <v>933.81425076999994</v>
      </c>
      <c r="K2772" s="11">
        <v>124.04334385</v>
      </c>
      <c r="L2772" s="11">
        <v>859.12996785000007</v>
      </c>
      <c r="M2772" s="11">
        <v>109.93512334</v>
      </c>
      <c r="N2772" s="11">
        <v>914.89206165999997</v>
      </c>
      <c r="O2772" s="12">
        <v>113.68845278000001</v>
      </c>
      <c r="P2772" s="6">
        <f t="shared" si="86"/>
        <v>4.2487247340639911E-2</v>
      </c>
      <c r="Q2772" s="6">
        <f t="shared" si="87"/>
        <v>0.133324883636319</v>
      </c>
    </row>
    <row r="2773" spans="1:17" x14ac:dyDescent="0.25">
      <c r="A2773">
        <f>IF(OR(AND(P2773&lt;&gt;"",P2773&gt;$P$5),AND(Q2773&lt;&gt;"",Q2773&gt;$P$5)),MAX(A$5:A2772)+1,"")</f>
        <v>949</v>
      </c>
      <c r="B2773" s="7" t="s">
        <v>2766</v>
      </c>
      <c r="C2773" s="8" t="s">
        <v>5828</v>
      </c>
      <c r="D2773" s="11">
        <v>5564.1290509999999</v>
      </c>
      <c r="E2773" s="11">
        <v>203.058165</v>
      </c>
      <c r="F2773" s="11">
        <v>3968.9332439999998</v>
      </c>
      <c r="G2773" s="11">
        <v>468.78024299999998</v>
      </c>
      <c r="H2773" s="11">
        <v>5735.9038650000002</v>
      </c>
      <c r="I2773" s="11">
        <v>633.387699</v>
      </c>
      <c r="J2773" s="11">
        <v>5504.9908409999998</v>
      </c>
      <c r="K2773" s="11">
        <v>664.53500099999997</v>
      </c>
      <c r="L2773" s="11">
        <v>6233.6226109999998</v>
      </c>
      <c r="M2773" s="11">
        <v>530.82500900000002</v>
      </c>
      <c r="N2773" s="11">
        <v>7185.9731920000004</v>
      </c>
      <c r="O2773" s="12">
        <v>611.97185000000002</v>
      </c>
      <c r="P2773" s="6">
        <f t="shared" si="86"/>
        <v>5.248927665999048E-2</v>
      </c>
      <c r="Q2773" s="6">
        <f t="shared" si="87"/>
        <v>0.24687293371727659</v>
      </c>
    </row>
    <row r="2774" spans="1:17" x14ac:dyDescent="0.25">
      <c r="A2774" t="str">
        <f>IF(OR(AND(P2774&lt;&gt;"",P2774&gt;$P$5),AND(Q2774&lt;&gt;"",Q2774&gt;$P$5)),MAX(A$5:A2773)+1,"")</f>
        <v/>
      </c>
      <c r="B2774" s="7" t="s">
        <v>2767</v>
      </c>
      <c r="C2774" s="8" t="s">
        <v>5829</v>
      </c>
      <c r="D2774" s="11" t="e">
        <v>#VALUE!</v>
      </c>
      <c r="E2774" s="11" t="e">
        <v>#VALUE!</v>
      </c>
      <c r="F2774" s="11">
        <v>414.25325700000002</v>
      </c>
      <c r="G2774" s="11">
        <v>84.926068170000008</v>
      </c>
      <c r="H2774" s="11">
        <v>484.91157750999997</v>
      </c>
      <c r="I2774" s="11">
        <v>104.74413443</v>
      </c>
      <c r="J2774" s="11">
        <v>594.30443573000002</v>
      </c>
      <c r="K2774" s="11">
        <v>140.26166859</v>
      </c>
      <c r="L2774" s="11">
        <v>702.94915245000004</v>
      </c>
      <c r="M2774" s="11">
        <v>161.40055362999999</v>
      </c>
      <c r="N2774" s="11">
        <v>900.17855488999999</v>
      </c>
      <c r="O2774" s="12">
        <v>192.76962384000001</v>
      </c>
      <c r="P2774" s="6" t="str">
        <f t="shared" si="86"/>
        <v/>
      </c>
      <c r="Q2774" s="6" t="str">
        <f t="shared" si="87"/>
        <v/>
      </c>
    </row>
    <row r="2775" spans="1:17" x14ac:dyDescent="0.25">
      <c r="A2775" t="str">
        <f>IF(OR(AND(P2775&lt;&gt;"",P2775&gt;$P$5),AND(Q2775&lt;&gt;"",Q2775&gt;$P$5)),MAX(A$5:A2774)+1,"")</f>
        <v/>
      </c>
      <c r="B2775" s="7" t="s">
        <v>2768</v>
      </c>
      <c r="C2775" s="8" t="s">
        <v>5830</v>
      </c>
      <c r="D2775" s="11">
        <v>1558.4662713900002</v>
      </c>
      <c r="E2775" s="11">
        <v>89.281990190000002</v>
      </c>
      <c r="F2775" s="11">
        <v>1785.99532907</v>
      </c>
      <c r="G2775" s="11">
        <v>96.00395429000001</v>
      </c>
      <c r="H2775" s="11">
        <v>1671.26935731</v>
      </c>
      <c r="I2775" s="11">
        <v>10.176922130000001</v>
      </c>
      <c r="J2775" s="11">
        <v>1844.1920746800001</v>
      </c>
      <c r="K2775" s="11">
        <v>13.21128742</v>
      </c>
      <c r="L2775" s="11">
        <v>2233.1429248300001</v>
      </c>
      <c r="M2775" s="11">
        <v>59.397523710000002</v>
      </c>
      <c r="N2775" s="11">
        <v>2369.8363765100003</v>
      </c>
      <c r="O2775" s="12">
        <v>118.66544783000001</v>
      </c>
      <c r="P2775" s="6">
        <f t="shared" si="86"/>
        <v>8.7437212854462043E-2</v>
      </c>
      <c r="Q2775" s="6">
        <f t="shared" si="87"/>
        <v>5.8551724470898181E-2</v>
      </c>
    </row>
    <row r="2776" spans="1:17" x14ac:dyDescent="0.25">
      <c r="A2776" t="str">
        <f>IF(OR(AND(P2776&lt;&gt;"",P2776&gt;$P$5),AND(Q2776&lt;&gt;"",Q2776&gt;$P$5)),MAX(A$5:A2775)+1,"")</f>
        <v/>
      </c>
      <c r="B2776" s="7" t="s">
        <v>2769</v>
      </c>
      <c r="C2776" s="8" t="s">
        <v>5831</v>
      </c>
      <c r="D2776" s="11">
        <v>120994.84699999999</v>
      </c>
      <c r="E2776" s="11">
        <v>778.00800000000004</v>
      </c>
      <c r="F2776" s="11">
        <v>145874.43299999999</v>
      </c>
      <c r="G2776" s="11">
        <v>237.97399999999999</v>
      </c>
      <c r="H2776" s="11">
        <v>149478.821</v>
      </c>
      <c r="I2776" s="11">
        <v>-8233.7540000000008</v>
      </c>
      <c r="J2776" s="11">
        <v>173038.09899999999</v>
      </c>
      <c r="K2776" s="11">
        <v>947.89099999999996</v>
      </c>
      <c r="L2776" s="11">
        <v>141772.29199999999</v>
      </c>
      <c r="M2776" s="11">
        <v>-16216.88</v>
      </c>
      <c r="N2776" s="11">
        <v>123445.872</v>
      </c>
      <c r="O2776" s="12">
        <v>206.31899999999999</v>
      </c>
      <c r="P2776" s="6">
        <f t="shared" si="86"/>
        <v>4.0190184164436982E-3</v>
      </c>
      <c r="Q2776" s="6">
        <f t="shared" si="87"/>
        <v>-0.2331489222304699</v>
      </c>
    </row>
    <row r="2777" spans="1:17" x14ac:dyDescent="0.25">
      <c r="A2777" t="str">
        <f>IF(OR(AND(P2777&lt;&gt;"",P2777&gt;$P$5),AND(Q2777&lt;&gt;"",Q2777&gt;$P$5)),MAX(A$5:A2776)+1,"")</f>
        <v/>
      </c>
      <c r="B2777" s="7" t="s">
        <v>2770</v>
      </c>
      <c r="C2777" s="8" t="s">
        <v>5832</v>
      </c>
      <c r="D2777" s="11">
        <v>141662</v>
      </c>
      <c r="E2777" s="11">
        <v>8557</v>
      </c>
      <c r="F2777" s="11">
        <v>157934</v>
      </c>
      <c r="G2777" s="11">
        <v>8313</v>
      </c>
      <c r="H2777" s="11">
        <v>171451</v>
      </c>
      <c r="I2777" s="11">
        <v>5077</v>
      </c>
      <c r="J2777" s="11">
        <v>193137</v>
      </c>
      <c r="K2777" s="11">
        <v>9261</v>
      </c>
      <c r="L2777" s="11">
        <v>219778</v>
      </c>
      <c r="M2777" s="11">
        <v>11049</v>
      </c>
      <c r="N2777" s="11">
        <v>247202</v>
      </c>
      <c r="O2777" s="12">
        <v>17728</v>
      </c>
      <c r="P2777" s="6">
        <f t="shared" si="86"/>
        <v>0.11778871885293984</v>
      </c>
      <c r="Q2777" s="6">
        <f t="shared" si="87"/>
        <v>0.15682493787308238</v>
      </c>
    </row>
    <row r="2778" spans="1:17" x14ac:dyDescent="0.25">
      <c r="A2778">
        <f>IF(OR(AND(P2778&lt;&gt;"",P2778&gt;$P$5),AND(Q2778&lt;&gt;"",Q2778&gt;$P$5)),MAX(A$5:A2777)+1,"")</f>
        <v>950</v>
      </c>
      <c r="B2778" s="7" t="s">
        <v>2771</v>
      </c>
      <c r="C2778" s="8" t="s">
        <v>5833</v>
      </c>
      <c r="D2778" s="11">
        <v>37411.066143699994</v>
      </c>
      <c r="E2778" s="11">
        <v>1368.25286936</v>
      </c>
      <c r="F2778" s="11">
        <v>54899.872504110004</v>
      </c>
      <c r="G2778" s="11">
        <v>2042.23848284</v>
      </c>
      <c r="H2778" s="11">
        <v>68078.117819189996</v>
      </c>
      <c r="I2778" s="11">
        <v>2052.87169855</v>
      </c>
      <c r="J2778" s="11">
        <v>78222.81735735001</v>
      </c>
      <c r="K2778" s="11">
        <v>2242.92514106</v>
      </c>
      <c r="L2778" s="11">
        <v>92398.893626699995</v>
      </c>
      <c r="M2778" s="11">
        <v>2591.1290737700001</v>
      </c>
      <c r="N2778" s="11">
        <v>105516.58730325999</v>
      </c>
      <c r="O2778" s="12">
        <v>2876.9891422199998</v>
      </c>
      <c r="P2778" s="6">
        <f t="shared" si="86"/>
        <v>0.23045045247521934</v>
      </c>
      <c r="Q2778" s="6">
        <f t="shared" si="87"/>
        <v>0.16025746431393317</v>
      </c>
    </row>
    <row r="2779" spans="1:17" x14ac:dyDescent="0.25">
      <c r="A2779" t="str">
        <f>IF(OR(AND(P2779&lt;&gt;"",P2779&gt;$P$5),AND(Q2779&lt;&gt;"",Q2779&gt;$P$5)),MAX(A$5:A2778)+1,"")</f>
        <v/>
      </c>
      <c r="B2779" s="7" t="s">
        <v>2772</v>
      </c>
      <c r="C2779" s="8" t="s">
        <v>5834</v>
      </c>
      <c r="D2779" s="11">
        <v>6511.2914197999999</v>
      </c>
      <c r="E2779" s="11">
        <v>642.29808121000008</v>
      </c>
      <c r="F2779" s="11">
        <v>7041.1008117499996</v>
      </c>
      <c r="G2779" s="11">
        <v>817.50369017999992</v>
      </c>
      <c r="H2779" s="11">
        <v>7235.8080587200002</v>
      </c>
      <c r="I2779" s="11">
        <v>870.96462650000001</v>
      </c>
      <c r="J2779" s="11">
        <v>5083.1110740600006</v>
      </c>
      <c r="K2779" s="11">
        <v>499.7103098</v>
      </c>
      <c r="L2779" s="11">
        <v>5286.2948826899992</v>
      </c>
      <c r="M2779" s="11">
        <v>407.47463152</v>
      </c>
      <c r="N2779" s="11">
        <v>4020.5225666399997</v>
      </c>
      <c r="O2779" s="12">
        <v>61.967680639999998</v>
      </c>
      <c r="P2779" s="6">
        <f t="shared" si="86"/>
        <v>-9.1922167178384195E-2</v>
      </c>
      <c r="Q2779" s="6">
        <f t="shared" si="87"/>
        <v>-0.37355099559131988</v>
      </c>
    </row>
    <row r="2780" spans="1:17" x14ac:dyDescent="0.25">
      <c r="A2780" t="str">
        <f>IF(OR(AND(P2780&lt;&gt;"",P2780&gt;$P$5),AND(Q2780&lt;&gt;"",Q2780&gt;$P$5)),MAX(A$5:A2779)+1,"")</f>
        <v/>
      </c>
      <c r="B2780" s="7" t="s">
        <v>2773</v>
      </c>
      <c r="C2780" s="8" t="s">
        <v>5835</v>
      </c>
      <c r="D2780" s="11" t="e">
        <v>#VALUE!</v>
      </c>
      <c r="E2780" s="11" t="e">
        <v>#VALUE!</v>
      </c>
      <c r="F2780" s="11">
        <v>24785.77107196</v>
      </c>
      <c r="G2780" s="11">
        <v>385.98195936000002</v>
      </c>
      <c r="H2780" s="11">
        <v>29765.13705216</v>
      </c>
      <c r="I2780" s="11">
        <v>475.92765624000003</v>
      </c>
      <c r="J2780" s="11">
        <v>37436.13516831</v>
      </c>
      <c r="K2780" s="11">
        <v>600.33695172</v>
      </c>
      <c r="L2780" s="11">
        <v>44800.752866820003</v>
      </c>
      <c r="M2780" s="11">
        <v>666.28514619000009</v>
      </c>
      <c r="N2780" s="11">
        <v>40970.021983260005</v>
      </c>
      <c r="O2780" s="12">
        <v>797.53155992999996</v>
      </c>
      <c r="P2780" s="6" t="str">
        <f t="shared" si="86"/>
        <v/>
      </c>
      <c r="Q2780" s="6" t="str">
        <f t="shared" si="87"/>
        <v/>
      </c>
    </row>
    <row r="2781" spans="1:17" x14ac:dyDescent="0.25">
      <c r="A2781" t="str">
        <f>IF(OR(AND(P2781&lt;&gt;"",P2781&gt;$P$5),AND(Q2781&lt;&gt;"",Q2781&gt;$P$5)),MAX(A$5:A2780)+1,"")</f>
        <v/>
      </c>
      <c r="B2781" s="7" t="s">
        <v>2774</v>
      </c>
      <c r="C2781" s="8" t="s">
        <v>5836</v>
      </c>
      <c r="D2781" s="11">
        <v>1137.8671129200002</v>
      </c>
      <c r="E2781" s="11">
        <v>202.93330581999999</v>
      </c>
      <c r="F2781" s="11">
        <v>1224.38002224</v>
      </c>
      <c r="G2781" s="11">
        <v>211.09861033000001</v>
      </c>
      <c r="H2781" s="11">
        <v>914.52523416999998</v>
      </c>
      <c r="I2781" s="11">
        <v>39.319734539999999</v>
      </c>
      <c r="J2781" s="11">
        <v>1106.75162718</v>
      </c>
      <c r="K2781" s="11">
        <v>54.581965709999999</v>
      </c>
      <c r="L2781" s="11">
        <v>892.19718677999992</v>
      </c>
      <c r="M2781" s="11">
        <v>38.765570250000003</v>
      </c>
      <c r="N2781" s="11">
        <v>776.97238760000005</v>
      </c>
      <c r="O2781" s="12">
        <v>7.9497611399999997</v>
      </c>
      <c r="P2781" s="6">
        <f t="shared" si="86"/>
        <v>-7.3462912679099879E-2</v>
      </c>
      <c r="Q2781" s="6">
        <f t="shared" si="87"/>
        <v>-0.47688141459028743</v>
      </c>
    </row>
    <row r="2782" spans="1:17" x14ac:dyDescent="0.25">
      <c r="A2782" t="str">
        <f>IF(OR(AND(P2782&lt;&gt;"",P2782&gt;$P$5),AND(Q2782&lt;&gt;"",Q2782&gt;$P$5)),MAX(A$5:A2781)+1,"")</f>
        <v/>
      </c>
      <c r="B2782" s="7" t="s">
        <v>2775</v>
      </c>
      <c r="C2782" s="8" t="s">
        <v>5837</v>
      </c>
      <c r="D2782" s="11">
        <v>206791.81599999999</v>
      </c>
      <c r="E2782" s="11">
        <v>5320.7790000000005</v>
      </c>
      <c r="F2782" s="11">
        <v>230178.204</v>
      </c>
      <c r="G2782" s="11">
        <v>4243.424</v>
      </c>
      <c r="H2782" s="11">
        <v>221119.698</v>
      </c>
      <c r="I2782" s="11">
        <v>-6951.5039999999999</v>
      </c>
      <c r="J2782" s="11">
        <v>202690.24100000001</v>
      </c>
      <c r="K2782" s="11">
        <v>2980.864</v>
      </c>
      <c r="L2782" s="11">
        <v>215785.772</v>
      </c>
      <c r="M2782" s="11">
        <v>3964.9380000000001</v>
      </c>
      <c r="N2782" s="11">
        <v>217323.97200000001</v>
      </c>
      <c r="O2782" s="12">
        <v>4801.5619999999999</v>
      </c>
      <c r="P2782" s="6">
        <f t="shared" si="86"/>
        <v>9.9848454802740072E-3</v>
      </c>
      <c r="Q2782" s="6">
        <f t="shared" si="87"/>
        <v>-2.0326266659612124E-2</v>
      </c>
    </row>
    <row r="2783" spans="1:17" x14ac:dyDescent="0.25">
      <c r="A2783" t="str">
        <f>IF(OR(AND(P2783&lt;&gt;"",P2783&gt;$P$5),AND(Q2783&lt;&gt;"",Q2783&gt;$P$5)),MAX(A$5:A2782)+1,"")</f>
        <v/>
      </c>
      <c r="B2783" s="7" t="s">
        <v>2776</v>
      </c>
      <c r="C2783" s="8" t="s">
        <v>5838</v>
      </c>
      <c r="D2783" s="11">
        <v>388791</v>
      </c>
      <c r="E2783" s="11">
        <v>33626</v>
      </c>
      <c r="F2783" s="11">
        <v>385388</v>
      </c>
      <c r="G2783" s="11">
        <v>18331</v>
      </c>
      <c r="H2783" s="11">
        <v>405379</v>
      </c>
      <c r="I2783" s="11">
        <v>11061</v>
      </c>
      <c r="J2783" s="11">
        <v>423613</v>
      </c>
      <c r="K2783" s="11">
        <v>24765</v>
      </c>
      <c r="L2783" s="11">
        <v>445773</v>
      </c>
      <c r="M2783" s="11">
        <v>32211</v>
      </c>
      <c r="N2783" s="11">
        <v>511367</v>
      </c>
      <c r="O2783" s="12">
        <v>34699</v>
      </c>
      <c r="P2783" s="6">
        <f t="shared" si="86"/>
        <v>5.6338963109964446E-2</v>
      </c>
      <c r="Q2783" s="6">
        <f t="shared" si="87"/>
        <v>6.3020329396303865E-3</v>
      </c>
    </row>
    <row r="2784" spans="1:17" x14ac:dyDescent="0.25">
      <c r="A2784">
        <f>IF(OR(AND(P2784&lt;&gt;"",P2784&gt;$P$5),AND(Q2784&lt;&gt;"",Q2784&gt;$P$5)),MAX(A$5:A2783)+1,"")</f>
        <v>951</v>
      </c>
      <c r="B2784" s="7" t="s">
        <v>2777</v>
      </c>
      <c r="C2784" s="8" t="s">
        <v>5839</v>
      </c>
      <c r="D2784" s="11">
        <v>22986.072045159999</v>
      </c>
      <c r="E2784" s="11">
        <v>2700.7345770900001</v>
      </c>
      <c r="F2784" s="11">
        <v>30089.476664999998</v>
      </c>
      <c r="G2784" s="11">
        <v>3426.1951127800003</v>
      </c>
      <c r="H2784" s="11">
        <v>43159.96664839</v>
      </c>
      <c r="I2784" s="11">
        <v>5692.44895593</v>
      </c>
      <c r="J2784" s="11">
        <v>56784.314344300001</v>
      </c>
      <c r="K2784" s="11">
        <v>8223.6483907099991</v>
      </c>
      <c r="L2784" s="11">
        <v>62590.772604669997</v>
      </c>
      <c r="M2784" s="11">
        <v>8041.5355176000003</v>
      </c>
      <c r="N2784" s="11">
        <v>75954.585964640006</v>
      </c>
      <c r="O2784" s="12">
        <v>8059.3324526400002</v>
      </c>
      <c r="P2784" s="6">
        <f t="shared" si="86"/>
        <v>0.27004131046559743</v>
      </c>
      <c r="Q2784" s="6">
        <f t="shared" si="87"/>
        <v>0.2444098305580924</v>
      </c>
    </row>
    <row r="2785" spans="1:17" x14ac:dyDescent="0.25">
      <c r="A2785">
        <f>IF(OR(AND(P2785&lt;&gt;"",P2785&gt;$P$5),AND(Q2785&lt;&gt;"",Q2785&gt;$P$5)),MAX(A$5:A2784)+1,"")</f>
        <v>952</v>
      </c>
      <c r="B2785" s="7" t="s">
        <v>2778</v>
      </c>
      <c r="C2785" s="8" t="s">
        <v>5840</v>
      </c>
      <c r="D2785" s="11">
        <v>1905.03082513</v>
      </c>
      <c r="E2785" s="11">
        <v>328.27581841</v>
      </c>
      <c r="F2785" s="11">
        <v>2035.8183279699999</v>
      </c>
      <c r="G2785" s="11">
        <v>208.2362468</v>
      </c>
      <c r="H2785" s="11">
        <v>2684.5356464000001</v>
      </c>
      <c r="I2785" s="11">
        <v>197.33015062000001</v>
      </c>
      <c r="J2785" s="11">
        <v>3525.95368164</v>
      </c>
      <c r="K2785" s="11">
        <v>387.13842170999999</v>
      </c>
      <c r="L2785" s="11">
        <v>3716.61960658</v>
      </c>
      <c r="M2785" s="11">
        <v>221.05864902000002</v>
      </c>
      <c r="N2785" s="11">
        <v>5169.4615371199998</v>
      </c>
      <c r="O2785" s="12">
        <v>171.33257756</v>
      </c>
      <c r="P2785" s="6">
        <f t="shared" si="86"/>
        <v>0.22098030943549452</v>
      </c>
      <c r="Q2785" s="6">
        <f t="shared" si="87"/>
        <v>-0.12194805114020413</v>
      </c>
    </row>
    <row r="2786" spans="1:17" x14ac:dyDescent="0.25">
      <c r="A2786" t="str">
        <f>IF(OR(AND(P2786&lt;&gt;"",P2786&gt;$P$5),AND(Q2786&lt;&gt;"",Q2786&gt;$P$5)),MAX(A$5:A2785)+1,"")</f>
        <v/>
      </c>
      <c r="B2786" s="7" t="s">
        <v>2779</v>
      </c>
      <c r="C2786" s="8" t="s">
        <v>5841</v>
      </c>
      <c r="D2786" s="11">
        <v>22904.559924410001</v>
      </c>
      <c r="E2786" s="11">
        <v>1849.9109497300001</v>
      </c>
      <c r="F2786" s="11">
        <v>25068.638898109999</v>
      </c>
      <c r="G2786" s="11">
        <v>1846.5336993800001</v>
      </c>
      <c r="H2786" s="11">
        <v>22169.353721290001</v>
      </c>
      <c r="I2786" s="11">
        <v>1121.4377813900001</v>
      </c>
      <c r="J2786" s="11">
        <v>19151.972461560003</v>
      </c>
      <c r="K2786" s="11">
        <v>666.76285366999991</v>
      </c>
      <c r="L2786" s="11">
        <v>16119.44658462</v>
      </c>
      <c r="M2786" s="11">
        <v>198.61771380000002</v>
      </c>
      <c r="N2786" s="11">
        <v>12443.49937752</v>
      </c>
      <c r="O2786" s="12">
        <v>-2137.5530045099999</v>
      </c>
      <c r="P2786" s="6">
        <f t="shared" si="86"/>
        <v>-0.11487600210719928</v>
      </c>
      <c r="Q2786" s="6">
        <f t="shared" si="87"/>
        <v>-2.0293266424475886</v>
      </c>
    </row>
    <row r="2787" spans="1:17" x14ac:dyDescent="0.25">
      <c r="A2787">
        <f>IF(OR(AND(P2787&lt;&gt;"",P2787&gt;$P$5),AND(Q2787&lt;&gt;"",Q2787&gt;$P$5)),MAX(A$5:A2786)+1,"")</f>
        <v>953</v>
      </c>
      <c r="B2787" s="7" t="s">
        <v>2780</v>
      </c>
      <c r="C2787" s="8" t="s">
        <v>5842</v>
      </c>
      <c r="D2787" s="11">
        <v>370417.533</v>
      </c>
      <c r="E2787" s="11">
        <v>9237.2929999999997</v>
      </c>
      <c r="F2787" s="11">
        <v>482836.63699999999</v>
      </c>
      <c r="G2787" s="11">
        <v>13536.971</v>
      </c>
      <c r="H2787" s="11">
        <v>571515.83499999996</v>
      </c>
      <c r="I2787" s="11">
        <v>15735.236000000001</v>
      </c>
      <c r="J2787" s="11">
        <v>681047.99</v>
      </c>
      <c r="K2787" s="11">
        <v>20398.511999999999</v>
      </c>
      <c r="L2787" s="11">
        <v>800028.75300000003</v>
      </c>
      <c r="M2787" s="11">
        <v>22569.967000000001</v>
      </c>
      <c r="N2787" s="11">
        <v>880577.13399999996</v>
      </c>
      <c r="O2787" s="12">
        <v>26061.898000000001</v>
      </c>
      <c r="P2787" s="6">
        <f t="shared" si="86"/>
        <v>0.18909122383847188</v>
      </c>
      <c r="Q2787" s="6">
        <f t="shared" si="87"/>
        <v>0.23053016468999621</v>
      </c>
    </row>
    <row r="2788" spans="1:17" x14ac:dyDescent="0.25">
      <c r="A2788" t="str">
        <f>IF(OR(AND(P2788&lt;&gt;"",P2788&gt;$P$5),AND(Q2788&lt;&gt;"",Q2788&gt;$P$5)),MAX(A$5:A2787)+1,"")</f>
        <v/>
      </c>
      <c r="B2788" s="7" t="s">
        <v>2781</v>
      </c>
      <c r="C2788" s="8" t="s">
        <v>5843</v>
      </c>
      <c r="D2788" s="11">
        <v>101494.48348108999</v>
      </c>
      <c r="E2788" s="11">
        <v>2911.0689806999999</v>
      </c>
      <c r="F2788" s="11">
        <v>113470.88110136001</v>
      </c>
      <c r="G2788" s="11">
        <v>3619.0816835700002</v>
      </c>
      <c r="H2788" s="11">
        <v>127036.57240844</v>
      </c>
      <c r="I2788" s="11">
        <v>4094.2487293000004</v>
      </c>
      <c r="J2788" s="11">
        <v>144837.00853245001</v>
      </c>
      <c r="K2788" s="11">
        <v>4555.9968125300002</v>
      </c>
      <c r="L2788" s="11">
        <v>167091.18700899999</v>
      </c>
      <c r="M2788" s="11">
        <v>4786.3343853100005</v>
      </c>
      <c r="N2788" s="11">
        <v>210921.29149308999</v>
      </c>
      <c r="O2788" s="12">
        <v>5236.4779733100004</v>
      </c>
      <c r="P2788" s="6">
        <f t="shared" si="86"/>
        <v>0.15753890557831807</v>
      </c>
      <c r="Q2788" s="6">
        <f t="shared" si="87"/>
        <v>0.12459812966096817</v>
      </c>
    </row>
    <row r="2789" spans="1:17" x14ac:dyDescent="0.25">
      <c r="A2789" t="str">
        <f>IF(OR(AND(P2789&lt;&gt;"",P2789&gt;$P$5),AND(Q2789&lt;&gt;"",Q2789&gt;$P$5)),MAX(A$5:A2788)+1,"")</f>
        <v/>
      </c>
      <c r="B2789" s="7" t="s">
        <v>2782</v>
      </c>
      <c r="C2789" s="8" t="s">
        <v>5844</v>
      </c>
      <c r="D2789" s="11">
        <v>4989.6434785699994</v>
      </c>
      <c r="E2789" s="11">
        <v>240.84506511000001</v>
      </c>
      <c r="F2789" s="11">
        <v>6573.4601547299999</v>
      </c>
      <c r="G2789" s="11">
        <v>256.17434152999999</v>
      </c>
      <c r="H2789" s="11">
        <v>5263.5958670500004</v>
      </c>
      <c r="I2789" s="11">
        <v>63.330788560000002</v>
      </c>
      <c r="J2789" s="11">
        <v>5652.6184529499997</v>
      </c>
      <c r="K2789" s="11">
        <v>59.432003630000004</v>
      </c>
      <c r="L2789" s="11">
        <v>6492.1648682799996</v>
      </c>
      <c r="M2789" s="11">
        <v>177.47839902999999</v>
      </c>
      <c r="N2789" s="11">
        <v>6281.7097966800002</v>
      </c>
      <c r="O2789" s="12">
        <v>172.96613600000001</v>
      </c>
      <c r="P2789" s="6">
        <f t="shared" si="86"/>
        <v>4.713257630180423E-2</v>
      </c>
      <c r="Q2789" s="6">
        <f t="shared" si="87"/>
        <v>-6.4067202611366669E-2</v>
      </c>
    </row>
    <row r="2790" spans="1:17" x14ac:dyDescent="0.25">
      <c r="A2790" t="str">
        <f>IF(OR(AND(P2790&lt;&gt;"",P2790&gt;$P$5),AND(Q2790&lt;&gt;"",Q2790&gt;$P$5)),MAX(A$5:A2789)+1,"")</f>
        <v/>
      </c>
      <c r="B2790" s="7" t="s">
        <v>2783</v>
      </c>
      <c r="C2790" s="8" t="s">
        <v>5845</v>
      </c>
      <c r="D2790" s="11">
        <v>3574.5022930800001</v>
      </c>
      <c r="E2790" s="11">
        <v>337.27891085000005</v>
      </c>
      <c r="F2790" s="11">
        <v>4612.7023233599994</v>
      </c>
      <c r="G2790" s="11">
        <v>608.80613888000005</v>
      </c>
      <c r="H2790" s="11">
        <v>4210.3892347499996</v>
      </c>
      <c r="I2790" s="11">
        <v>366.43802883000001</v>
      </c>
      <c r="J2790" s="11">
        <v>4100.2389155999999</v>
      </c>
      <c r="K2790" s="11">
        <v>252.65783587999999</v>
      </c>
      <c r="L2790" s="11">
        <v>4888.8110747199999</v>
      </c>
      <c r="M2790" s="11">
        <v>361.66958142999999</v>
      </c>
      <c r="N2790" s="11">
        <v>4816.14228284</v>
      </c>
      <c r="O2790" s="12">
        <v>431.00131764999998</v>
      </c>
      <c r="P2790" s="6">
        <f t="shared" si="86"/>
        <v>6.1443167284614741E-2</v>
      </c>
      <c r="Q2790" s="6">
        <f t="shared" si="87"/>
        <v>5.0262555869094561E-2</v>
      </c>
    </row>
    <row r="2791" spans="1:17" x14ac:dyDescent="0.25">
      <c r="A2791">
        <f>IF(OR(AND(P2791&lt;&gt;"",P2791&gt;$P$5),AND(Q2791&lt;&gt;"",Q2791&gt;$P$5)),MAX(A$5:A2790)+1,"")</f>
        <v>954</v>
      </c>
      <c r="B2791" s="7" t="s">
        <v>2784</v>
      </c>
      <c r="C2791" s="8" t="s">
        <v>5846</v>
      </c>
      <c r="D2791" s="11">
        <v>8899.9785932699997</v>
      </c>
      <c r="E2791" s="11">
        <v>3425.0463346399997</v>
      </c>
      <c r="F2791" s="11">
        <v>6230.3430873100006</v>
      </c>
      <c r="G2791" s="11">
        <v>1784.4287828800002</v>
      </c>
      <c r="H2791" s="11">
        <v>5883.1993986099997</v>
      </c>
      <c r="I2791" s="11">
        <v>1615.6808300499999</v>
      </c>
      <c r="J2791" s="11">
        <v>7166.5363356300004</v>
      </c>
      <c r="K2791" s="11">
        <v>2211.7093504099998</v>
      </c>
      <c r="L2791" s="11">
        <v>12062.30384409</v>
      </c>
      <c r="M2791" s="11">
        <v>4486.27613208</v>
      </c>
      <c r="N2791" s="11">
        <v>26261.939871490002</v>
      </c>
      <c r="O2791" s="12">
        <v>10696.87087592</v>
      </c>
      <c r="P2791" s="6">
        <f t="shared" si="86"/>
        <v>0.24161676522746789</v>
      </c>
      <c r="Q2791" s="6">
        <f t="shared" si="87"/>
        <v>0.2557930074039898</v>
      </c>
    </row>
    <row r="2792" spans="1:17" x14ac:dyDescent="0.25">
      <c r="A2792" t="str">
        <f>IF(OR(AND(P2792&lt;&gt;"",P2792&gt;$P$5),AND(Q2792&lt;&gt;"",Q2792&gt;$P$5)),MAX(A$5:A2791)+1,"")</f>
        <v/>
      </c>
      <c r="B2792" s="7" t="s">
        <v>2785</v>
      </c>
      <c r="C2792" s="8" t="s">
        <v>5847</v>
      </c>
      <c r="D2792" s="11" t="e">
        <v>#VALUE!</v>
      </c>
      <c r="E2792" s="11" t="e">
        <v>#VALUE!</v>
      </c>
      <c r="F2792" s="11">
        <v>1691.9986024300001</v>
      </c>
      <c r="G2792" s="11">
        <v>205.69301816000001</v>
      </c>
      <c r="H2792" s="11">
        <v>1874.9889237499999</v>
      </c>
      <c r="I2792" s="11">
        <v>243.36221637</v>
      </c>
      <c r="J2792" s="11">
        <v>2308.7729338099998</v>
      </c>
      <c r="K2792" s="11">
        <v>339.46487651000001</v>
      </c>
      <c r="L2792" s="11">
        <v>2736.8616608699999</v>
      </c>
      <c r="M2792" s="11">
        <v>398.98939701</v>
      </c>
      <c r="N2792" s="11">
        <v>3007.2119179499996</v>
      </c>
      <c r="O2792" s="12">
        <v>408.54488179000003</v>
      </c>
      <c r="P2792" s="6" t="str">
        <f t="shared" si="86"/>
        <v/>
      </c>
      <c r="Q2792" s="6" t="str">
        <f t="shared" si="87"/>
        <v/>
      </c>
    </row>
    <row r="2793" spans="1:17" x14ac:dyDescent="0.25">
      <c r="A2793" t="str">
        <f>IF(OR(AND(P2793&lt;&gt;"",P2793&gt;$P$5),AND(Q2793&lt;&gt;"",Q2793&gt;$P$5)),MAX(A$5:A2792)+1,"")</f>
        <v/>
      </c>
      <c r="B2793" s="7" t="s">
        <v>2786</v>
      </c>
      <c r="C2793" s="8" t="s">
        <v>5848</v>
      </c>
      <c r="D2793" s="11">
        <v>21427.676688200001</v>
      </c>
      <c r="E2793" s="11">
        <v>3436.7257999799999</v>
      </c>
      <c r="F2793" s="11">
        <v>22426.279899929999</v>
      </c>
      <c r="G2793" s="11">
        <v>3835.9320015200001</v>
      </c>
      <c r="H2793" s="11">
        <v>20065.299075319999</v>
      </c>
      <c r="I2793" s="11">
        <v>2566.5151027600004</v>
      </c>
      <c r="J2793" s="11">
        <v>19199.966280200002</v>
      </c>
      <c r="K2793" s="11">
        <v>1528.8597571600001</v>
      </c>
      <c r="L2793" s="11">
        <v>16030.31762215</v>
      </c>
      <c r="M2793" s="11">
        <v>981.99301228000002</v>
      </c>
      <c r="N2793" s="11">
        <v>11155.397237090001</v>
      </c>
      <c r="O2793" s="12">
        <v>103.01949745</v>
      </c>
      <c r="P2793" s="6">
        <f t="shared" si="86"/>
        <v>-0.12238913552322495</v>
      </c>
      <c r="Q2793" s="6">
        <f t="shared" si="87"/>
        <v>-0.50414475805316128</v>
      </c>
    </row>
    <row r="2794" spans="1:17" x14ac:dyDescent="0.25">
      <c r="A2794" t="str">
        <f>IF(OR(AND(P2794&lt;&gt;"",P2794&gt;$P$5),AND(Q2794&lt;&gt;"",Q2794&gt;$P$5)),MAX(A$5:A2793)+1,"")</f>
        <v/>
      </c>
      <c r="B2794" s="7" t="s">
        <v>2787</v>
      </c>
      <c r="C2794" s="8" t="s">
        <v>5849</v>
      </c>
      <c r="D2794" s="11">
        <v>1290.66742277</v>
      </c>
      <c r="E2794" s="11">
        <v>165.53763274000002</v>
      </c>
      <c r="F2794" s="11">
        <v>1280.5265036800001</v>
      </c>
      <c r="G2794" s="11">
        <v>108.94083898999999</v>
      </c>
      <c r="H2794" s="11">
        <v>1652.0581685299999</v>
      </c>
      <c r="I2794" s="11">
        <v>150.21799165000002</v>
      </c>
      <c r="J2794" s="11">
        <v>1830.2811557800001</v>
      </c>
      <c r="K2794" s="11">
        <v>215.07422097</v>
      </c>
      <c r="L2794" s="11">
        <v>2353.5185397399996</v>
      </c>
      <c r="M2794" s="11">
        <v>197.72796586000001</v>
      </c>
      <c r="N2794" s="11">
        <v>2781.4387950199998</v>
      </c>
      <c r="O2794" s="12">
        <v>202.72595575999998</v>
      </c>
      <c r="P2794" s="6">
        <f t="shared" si="86"/>
        <v>0.1659798143297142</v>
      </c>
      <c r="Q2794" s="6">
        <f t="shared" si="87"/>
        <v>4.1363911850733182E-2</v>
      </c>
    </row>
    <row r="2795" spans="1:17" x14ac:dyDescent="0.25">
      <c r="A2795" t="str">
        <f>IF(OR(AND(P2795&lt;&gt;"",P2795&gt;$P$5),AND(Q2795&lt;&gt;"",Q2795&gt;$P$5)),MAX(A$5:A2794)+1,"")</f>
        <v/>
      </c>
      <c r="B2795" s="7" t="s">
        <v>2788</v>
      </c>
      <c r="C2795" s="8" t="s">
        <v>5850</v>
      </c>
      <c r="D2795" s="11">
        <v>6752.1005188999998</v>
      </c>
      <c r="E2795" s="11">
        <v>882.57003018</v>
      </c>
      <c r="F2795" s="11">
        <v>8060.0824329099996</v>
      </c>
      <c r="G2795" s="11">
        <v>1194.0588186500001</v>
      </c>
      <c r="H2795" s="11">
        <v>10212.853801929999</v>
      </c>
      <c r="I2795" s="11">
        <v>1589.14674294</v>
      </c>
      <c r="J2795" s="11">
        <v>8055.3106299799992</v>
      </c>
      <c r="K2795" s="11">
        <v>866.71237459999998</v>
      </c>
      <c r="L2795" s="11">
        <v>6124.4568715300002</v>
      </c>
      <c r="M2795" s="11">
        <v>205.19308637999998</v>
      </c>
      <c r="N2795" s="11">
        <v>4510.8577620699998</v>
      </c>
      <c r="O2795" s="12">
        <v>42.198585090000002</v>
      </c>
      <c r="P2795" s="6">
        <f t="shared" si="86"/>
        <v>-7.750494505658001E-2</v>
      </c>
      <c r="Q2795" s="6">
        <f t="shared" si="87"/>
        <v>-0.45561049670817089</v>
      </c>
    </row>
    <row r="2796" spans="1:17" x14ac:dyDescent="0.25">
      <c r="A2796" t="str">
        <f>IF(OR(AND(P2796&lt;&gt;"",P2796&gt;$P$5),AND(Q2796&lt;&gt;"",Q2796&gt;$P$5)),MAX(A$5:A2795)+1,"")</f>
        <v/>
      </c>
      <c r="B2796" s="7" t="s">
        <v>2789</v>
      </c>
      <c r="C2796" s="8" t="s">
        <v>5851</v>
      </c>
      <c r="D2796" s="11">
        <v>15689.962294999999</v>
      </c>
      <c r="E2796" s="11">
        <v>509.54978836999999</v>
      </c>
      <c r="F2796" s="11">
        <v>19506.120187159999</v>
      </c>
      <c r="G2796" s="11">
        <v>622.68239773000005</v>
      </c>
      <c r="H2796" s="11">
        <v>26486.38735198</v>
      </c>
      <c r="I2796" s="11">
        <v>836.11219434999998</v>
      </c>
      <c r="J2796" s="11">
        <v>26717.965434049998</v>
      </c>
      <c r="K2796" s="11">
        <v>947.7361697</v>
      </c>
      <c r="L2796" s="11">
        <v>22241.22883294</v>
      </c>
      <c r="M2796" s="11">
        <v>1173.2382543499998</v>
      </c>
      <c r="N2796" s="11">
        <v>22437.561340970002</v>
      </c>
      <c r="O2796" s="12">
        <v>1152.64843382</v>
      </c>
      <c r="P2796" s="6">
        <f t="shared" si="86"/>
        <v>7.4164389579604473E-2</v>
      </c>
      <c r="Q2796" s="6">
        <f t="shared" si="87"/>
        <v>0.17734040233813886</v>
      </c>
    </row>
    <row r="2797" spans="1:17" x14ac:dyDescent="0.25">
      <c r="A2797" t="str">
        <f>IF(OR(AND(P2797&lt;&gt;"",P2797&gt;$P$5),AND(Q2797&lt;&gt;"",Q2797&gt;$P$5)),MAX(A$5:A2796)+1,"")</f>
        <v/>
      </c>
      <c r="B2797" s="7" t="s">
        <v>2790</v>
      </c>
      <c r="C2797" s="8" t="s">
        <v>5852</v>
      </c>
      <c r="D2797" s="11">
        <v>63175.862000000001</v>
      </c>
      <c r="E2797" s="11">
        <v>2819.4989999999998</v>
      </c>
      <c r="F2797" s="11">
        <v>68302.274999999994</v>
      </c>
      <c r="G2797" s="11">
        <v>3310.0830000000001</v>
      </c>
      <c r="H2797" s="11">
        <v>77076.743000000002</v>
      </c>
      <c r="I2797" s="11">
        <v>2720.7069999999999</v>
      </c>
      <c r="J2797" s="11">
        <v>79214.930999999997</v>
      </c>
      <c r="K2797" s="11">
        <v>2462.7919999999999</v>
      </c>
      <c r="L2797" s="11">
        <v>76784.516000000003</v>
      </c>
      <c r="M2797" s="11">
        <v>2554.4870000000001</v>
      </c>
      <c r="N2797" s="11">
        <v>78009.448000000004</v>
      </c>
      <c r="O2797" s="12">
        <v>2128.5740000000001</v>
      </c>
      <c r="P2797" s="6">
        <f t="shared" si="86"/>
        <v>4.3083812515658515E-2</v>
      </c>
      <c r="Q2797" s="6">
        <f t="shared" si="87"/>
        <v>-5.4670171512244292E-2</v>
      </c>
    </row>
    <row r="2798" spans="1:17" x14ac:dyDescent="0.25">
      <c r="A2798">
        <f>IF(OR(AND(P2798&lt;&gt;"",P2798&gt;$P$5),AND(Q2798&lt;&gt;"",Q2798&gt;$P$5)),MAX(A$5:A2797)+1,"")</f>
        <v>955</v>
      </c>
      <c r="B2798" s="7" t="s">
        <v>2791</v>
      </c>
      <c r="C2798" s="8" t="s">
        <v>5853</v>
      </c>
      <c r="D2798" s="11">
        <v>64908.918367999999</v>
      </c>
      <c r="E2798" s="11">
        <v>2531.436557</v>
      </c>
      <c r="F2798" s="11">
        <v>80710.806825000007</v>
      </c>
      <c r="G2798" s="11">
        <v>3864.1525390000002</v>
      </c>
      <c r="H2798" s="11">
        <v>90456.242247999995</v>
      </c>
      <c r="I2798" s="11">
        <v>4009.458361</v>
      </c>
      <c r="J2798" s="11">
        <v>97886.299540000007</v>
      </c>
      <c r="K2798" s="11">
        <v>4139.9715740000001</v>
      </c>
      <c r="L2798" s="11">
        <v>119724.26876799999</v>
      </c>
      <c r="M2798" s="11">
        <v>5314.9674999999997</v>
      </c>
      <c r="N2798" s="11">
        <v>241912.636</v>
      </c>
      <c r="O2798" s="12">
        <v>11818.397999999999</v>
      </c>
      <c r="P2798" s="6">
        <f t="shared" si="86"/>
        <v>0.3009806474357799</v>
      </c>
      <c r="Q2798" s="6">
        <f t="shared" si="87"/>
        <v>0.36093791280395937</v>
      </c>
    </row>
    <row r="2799" spans="1:17" x14ac:dyDescent="0.25">
      <c r="A2799" t="str">
        <f>IF(OR(AND(P2799&lt;&gt;"",P2799&gt;$P$5),AND(Q2799&lt;&gt;"",Q2799&gt;$P$5)),MAX(A$5:A2798)+1,"")</f>
        <v/>
      </c>
      <c r="B2799" s="7" t="s">
        <v>2792</v>
      </c>
      <c r="C2799" s="8" t="s">
        <v>5854</v>
      </c>
      <c r="D2799" s="11">
        <v>6770.7741872799998</v>
      </c>
      <c r="E2799" s="11">
        <v>381.90641524</v>
      </c>
      <c r="F2799" s="11">
        <v>8630.3544733700001</v>
      </c>
      <c r="G2799" s="11">
        <v>390.26323500000001</v>
      </c>
      <c r="H2799" s="11">
        <v>8678.7394366299995</v>
      </c>
      <c r="I2799" s="11">
        <v>321.42133268999999</v>
      </c>
      <c r="J2799" s="11">
        <v>10073.236942959998</v>
      </c>
      <c r="K2799" s="11">
        <v>424.2758523</v>
      </c>
      <c r="L2799" s="11">
        <v>11416.74843297</v>
      </c>
      <c r="M2799" s="11">
        <v>386.0739246</v>
      </c>
      <c r="N2799" s="11">
        <v>12411.10976616</v>
      </c>
      <c r="O2799" s="12">
        <v>353.9156198</v>
      </c>
      <c r="P2799" s="6">
        <f t="shared" si="86"/>
        <v>0.12884537339437196</v>
      </c>
      <c r="Q2799" s="6">
        <f t="shared" si="87"/>
        <v>-1.5108123560233722E-2</v>
      </c>
    </row>
    <row r="2800" spans="1:17" x14ac:dyDescent="0.25">
      <c r="A2800">
        <f>IF(OR(AND(P2800&lt;&gt;"",P2800&gt;$P$5),AND(Q2800&lt;&gt;"",Q2800&gt;$P$5)),MAX(A$5:A2799)+1,"")</f>
        <v>956</v>
      </c>
      <c r="B2800" s="7" t="s">
        <v>2793</v>
      </c>
      <c r="C2800" s="8" t="s">
        <v>5855</v>
      </c>
      <c r="D2800" s="11">
        <v>5054.0752472900003</v>
      </c>
      <c r="E2800" s="11">
        <v>2200.0631047100001</v>
      </c>
      <c r="F2800" s="11">
        <v>4498.4806957399996</v>
      </c>
      <c r="G2800" s="11">
        <v>1544.47354806</v>
      </c>
      <c r="H2800" s="11">
        <v>3651.70101591</v>
      </c>
      <c r="I2800" s="11">
        <v>1002.96870437</v>
      </c>
      <c r="J2800" s="11">
        <v>4019.5445546999999</v>
      </c>
      <c r="K2800" s="11">
        <v>205.77724544</v>
      </c>
      <c r="L2800" s="11">
        <v>6601.4229298599994</v>
      </c>
      <c r="M2800" s="11">
        <v>2068.3075020799997</v>
      </c>
      <c r="N2800" s="11">
        <v>16571.08724674</v>
      </c>
      <c r="O2800" s="12">
        <v>7646.5160771299998</v>
      </c>
      <c r="P2800" s="6">
        <f t="shared" si="86"/>
        <v>0.26806600544649628</v>
      </c>
      <c r="Q2800" s="6">
        <f t="shared" si="87"/>
        <v>0.28293807295055107</v>
      </c>
    </row>
    <row r="2801" spans="1:17" x14ac:dyDescent="0.25">
      <c r="A2801" t="str">
        <f>IF(OR(AND(P2801&lt;&gt;"",P2801&gt;$P$5),AND(Q2801&lt;&gt;"",Q2801&gt;$P$5)),MAX(A$5:A2800)+1,"")</f>
        <v/>
      </c>
      <c r="B2801" s="7" t="s">
        <v>2794</v>
      </c>
      <c r="C2801" s="8" t="s">
        <v>5856</v>
      </c>
      <c r="D2801" s="11">
        <v>7926.6722593000004</v>
      </c>
      <c r="E2801" s="11">
        <v>98.246385349999997</v>
      </c>
      <c r="F2801" s="11">
        <v>8675.6269021600001</v>
      </c>
      <c r="G2801" s="11">
        <v>115.99416731000001</v>
      </c>
      <c r="H2801" s="11">
        <v>9476.8112822299991</v>
      </c>
      <c r="I2801" s="11">
        <v>134.66746676</v>
      </c>
      <c r="J2801" s="11">
        <v>13499.325426379999</v>
      </c>
      <c r="K2801" s="11">
        <v>226.66264644999998</v>
      </c>
      <c r="L2801" s="11">
        <v>13644.421864219999</v>
      </c>
      <c r="M2801" s="11">
        <v>183.90743154</v>
      </c>
      <c r="N2801" s="11">
        <v>13276.230505</v>
      </c>
      <c r="O2801" s="12">
        <v>191.00489958</v>
      </c>
      <c r="P2801" s="6">
        <f t="shared" si="86"/>
        <v>0.10865590989976592</v>
      </c>
      <c r="Q2801" s="6">
        <f t="shared" si="87"/>
        <v>0.14220901975691791</v>
      </c>
    </row>
    <row r="2802" spans="1:17" x14ac:dyDescent="0.25">
      <c r="A2802" t="str">
        <f>IF(OR(AND(P2802&lt;&gt;"",P2802&gt;$P$5),AND(Q2802&lt;&gt;"",Q2802&gt;$P$5)),MAX(A$5:A2801)+1,"")</f>
        <v/>
      </c>
      <c r="B2802" s="7" t="s">
        <v>2795</v>
      </c>
      <c r="C2802" s="8" t="s">
        <v>5857</v>
      </c>
      <c r="D2802" s="11">
        <v>645.2829856699999</v>
      </c>
      <c r="E2802" s="11">
        <v>112.16322262999999</v>
      </c>
      <c r="F2802" s="11">
        <v>746.64755413</v>
      </c>
      <c r="G2802" s="11">
        <v>121.04464768999999</v>
      </c>
      <c r="H2802" s="11">
        <v>847.89293785999996</v>
      </c>
      <c r="I2802" s="11">
        <v>105.41979661000001</v>
      </c>
      <c r="J2802" s="11">
        <v>917.38353754999991</v>
      </c>
      <c r="K2802" s="11">
        <v>83.308784400000008</v>
      </c>
      <c r="L2802" s="11">
        <v>864.67098582000006</v>
      </c>
      <c r="M2802" s="11">
        <v>55.365585439999997</v>
      </c>
      <c r="N2802" s="11">
        <v>735.21319629999994</v>
      </c>
      <c r="O2802" s="12">
        <v>44.686833409999998</v>
      </c>
      <c r="P2802" s="6">
        <f t="shared" si="86"/>
        <v>2.6437749735596983E-2</v>
      </c>
      <c r="Q2802" s="6">
        <f t="shared" si="87"/>
        <v>-0.16811015963387199</v>
      </c>
    </row>
    <row r="2803" spans="1:17" x14ac:dyDescent="0.25">
      <c r="A2803">
        <f>IF(OR(AND(P2803&lt;&gt;"",P2803&gt;$P$5),AND(Q2803&lt;&gt;"",Q2803&gt;$P$5)),MAX(A$5:A2802)+1,"")</f>
        <v>957</v>
      </c>
      <c r="B2803" s="7" t="s">
        <v>2796</v>
      </c>
      <c r="C2803" s="8" t="s">
        <v>5858</v>
      </c>
      <c r="D2803" s="11">
        <v>870.7695139299999</v>
      </c>
      <c r="E2803" s="11">
        <v>136.35904168000002</v>
      </c>
      <c r="F2803" s="11">
        <v>1097.51940416</v>
      </c>
      <c r="G2803" s="11">
        <v>167.16281484999999</v>
      </c>
      <c r="H2803" s="11">
        <v>1318.1618283399998</v>
      </c>
      <c r="I2803" s="11">
        <v>188.78325995</v>
      </c>
      <c r="J2803" s="11">
        <v>1632.30314142</v>
      </c>
      <c r="K2803" s="11">
        <v>217.81644302000001</v>
      </c>
      <c r="L2803" s="11">
        <v>2016.0236525099999</v>
      </c>
      <c r="M2803" s="11">
        <v>272.70374713000001</v>
      </c>
      <c r="N2803" s="11">
        <v>2467.5183429399999</v>
      </c>
      <c r="O2803" s="12">
        <v>293.48463516000004</v>
      </c>
      <c r="P2803" s="6">
        <f t="shared" si="86"/>
        <v>0.23160497574163008</v>
      </c>
      <c r="Q2803" s="6">
        <f t="shared" si="87"/>
        <v>0.16568252475163203</v>
      </c>
    </row>
    <row r="2804" spans="1:17" x14ac:dyDescent="0.25">
      <c r="A2804" t="str">
        <f>IF(OR(AND(P2804&lt;&gt;"",P2804&gt;$P$5),AND(Q2804&lt;&gt;"",Q2804&gt;$P$5)),MAX(A$5:A2803)+1,"")</f>
        <v/>
      </c>
      <c r="B2804" s="7" t="s">
        <v>2797</v>
      </c>
      <c r="C2804" s="8" t="s">
        <v>5859</v>
      </c>
      <c r="D2804" s="11">
        <v>273571.49879699998</v>
      </c>
      <c r="E2804" s="11">
        <v>9437.0662260000008</v>
      </c>
      <c r="F2804" s="11">
        <v>295370.48609800002</v>
      </c>
      <c r="G2804" s="11">
        <v>11601.330894999999</v>
      </c>
      <c r="H2804" s="11">
        <v>296227.38532100001</v>
      </c>
      <c r="I2804" s="11">
        <v>11950.287377000001</v>
      </c>
      <c r="J2804" s="11">
        <v>332486.76523199998</v>
      </c>
      <c r="K2804" s="11">
        <v>12138.844186</v>
      </c>
      <c r="L2804" s="11">
        <v>366673.23395299999</v>
      </c>
      <c r="M2804" s="11">
        <v>13887.498903</v>
      </c>
      <c r="N2804" s="11">
        <v>404420.45198700001</v>
      </c>
      <c r="O2804" s="12">
        <v>15696.284589999999</v>
      </c>
      <c r="P2804" s="6">
        <f t="shared" si="86"/>
        <v>8.1315559028337869E-2</v>
      </c>
      <c r="Q2804" s="6">
        <f t="shared" si="87"/>
        <v>0.10711305586424991</v>
      </c>
    </row>
    <row r="2805" spans="1:17" x14ac:dyDescent="0.25">
      <c r="A2805" t="str">
        <f>IF(OR(AND(P2805&lt;&gt;"",P2805&gt;$P$5),AND(Q2805&lt;&gt;"",Q2805&gt;$P$5)),MAX(A$5:A2804)+1,"")</f>
        <v/>
      </c>
      <c r="B2805" s="7" t="s">
        <v>2798</v>
      </c>
      <c r="C2805" s="8" t="s">
        <v>5860</v>
      </c>
      <c r="D2805" s="11">
        <v>2760.3805944800001</v>
      </c>
      <c r="E2805" s="11">
        <v>321.05762929000002</v>
      </c>
      <c r="F2805" s="11">
        <v>3047.4803006799998</v>
      </c>
      <c r="G2805" s="11">
        <v>396.60059455999999</v>
      </c>
      <c r="H2805" s="11">
        <v>3643.1151277499998</v>
      </c>
      <c r="I2805" s="11">
        <v>498.83209024000001</v>
      </c>
      <c r="J2805" s="11">
        <v>4595.75621116</v>
      </c>
      <c r="K2805" s="11">
        <v>605.70524241999999</v>
      </c>
      <c r="L2805" s="11">
        <v>5744.67857594</v>
      </c>
      <c r="M2805" s="11">
        <v>694.23427659000004</v>
      </c>
      <c r="N2805" s="11">
        <v>6581.3424301899995</v>
      </c>
      <c r="O2805" s="12">
        <v>772.76616132000004</v>
      </c>
      <c r="P2805" s="6">
        <f t="shared" si="86"/>
        <v>0.18978668517584651</v>
      </c>
      <c r="Q2805" s="6">
        <f t="shared" si="87"/>
        <v>0.19204601544894095</v>
      </c>
    </row>
    <row r="2806" spans="1:17" x14ac:dyDescent="0.25">
      <c r="A2806" t="str">
        <f>IF(OR(AND(P2806&lt;&gt;"",P2806&gt;$P$5),AND(Q2806&lt;&gt;"",Q2806&gt;$P$5)),MAX(A$5:A2805)+1,"")</f>
        <v/>
      </c>
      <c r="B2806" s="7" t="s">
        <v>2799</v>
      </c>
      <c r="C2806" s="8" t="s">
        <v>5861</v>
      </c>
      <c r="D2806" s="11">
        <v>18059.856833999998</v>
      </c>
      <c r="E2806" s="11">
        <v>4128.494256</v>
      </c>
      <c r="F2806" s="11">
        <v>18906.035122000001</v>
      </c>
      <c r="G2806" s="11">
        <v>4039.2771090000001</v>
      </c>
      <c r="H2806" s="11">
        <v>22628.517876000002</v>
      </c>
      <c r="I2806" s="11">
        <v>4559.3537299999998</v>
      </c>
      <c r="J2806" s="11">
        <v>27957.934826000001</v>
      </c>
      <c r="K2806" s="11">
        <v>6715.9670630000001</v>
      </c>
      <c r="L2806" s="11">
        <v>33720.185311000001</v>
      </c>
      <c r="M2806" s="11">
        <v>7492.0575269999999</v>
      </c>
      <c r="N2806" s="11">
        <v>23653.980112000001</v>
      </c>
      <c r="O2806" s="12">
        <v>1073.9071300000001</v>
      </c>
      <c r="P2806" s="6">
        <f t="shared" si="86"/>
        <v>5.5450779128398464E-2</v>
      </c>
      <c r="Q2806" s="6">
        <f t="shared" si="87"/>
        <v>-0.23610264158974825</v>
      </c>
    </row>
    <row r="2807" spans="1:17" x14ac:dyDescent="0.25">
      <c r="A2807" t="str">
        <f>IF(OR(AND(P2807&lt;&gt;"",P2807&gt;$P$5),AND(Q2807&lt;&gt;"",Q2807&gt;$P$5)),MAX(A$5:A2806)+1,"")</f>
        <v/>
      </c>
      <c r="B2807" s="7" t="s">
        <v>2800</v>
      </c>
      <c r="C2807" s="8" t="s">
        <v>5862</v>
      </c>
      <c r="D2807" s="11" t="e">
        <v>#VALUE!</v>
      </c>
      <c r="E2807" s="11" t="e">
        <v>#VALUE!</v>
      </c>
      <c r="F2807" s="11">
        <v>4630.8195999999998</v>
      </c>
      <c r="G2807" s="11">
        <v>516.7998</v>
      </c>
      <c r="H2807" s="11">
        <v>4729.5415000000003</v>
      </c>
      <c r="I2807" s="11">
        <v>623.58389999999997</v>
      </c>
      <c r="J2807" s="11">
        <v>5298.2622758199996</v>
      </c>
      <c r="K2807" s="11">
        <v>622.88179776999993</v>
      </c>
      <c r="L2807" s="11">
        <v>5415.70430889</v>
      </c>
      <c r="M2807" s="11">
        <v>632.78736913</v>
      </c>
      <c r="N2807" s="11">
        <v>5732.6931417100004</v>
      </c>
      <c r="O2807" s="12">
        <v>647.26950849000002</v>
      </c>
      <c r="P2807" s="6" t="str">
        <f t="shared" si="86"/>
        <v/>
      </c>
      <c r="Q2807" s="6" t="str">
        <f t="shared" si="87"/>
        <v/>
      </c>
    </row>
    <row r="2808" spans="1:17" x14ac:dyDescent="0.25">
      <c r="A2808">
        <f>IF(OR(AND(P2808&lt;&gt;"",P2808&gt;$P$5),AND(Q2808&lt;&gt;"",Q2808&gt;$P$5)),MAX(A$5:A2807)+1,"")</f>
        <v>958</v>
      </c>
      <c r="B2808" s="7" t="s">
        <v>2801</v>
      </c>
      <c r="C2808" s="8" t="s">
        <v>5863</v>
      </c>
      <c r="D2808" s="11">
        <v>35529.985000000001</v>
      </c>
      <c r="E2808" s="11">
        <v>12790.227999999999</v>
      </c>
      <c r="F2808" s="11">
        <v>46072.553</v>
      </c>
      <c r="G2808" s="11">
        <v>18067.887999999999</v>
      </c>
      <c r="H2808" s="11">
        <v>59916</v>
      </c>
      <c r="I2808" s="11">
        <v>23591</v>
      </c>
      <c r="J2808" s="11">
        <v>65306</v>
      </c>
      <c r="K2808" s="11">
        <v>26715</v>
      </c>
      <c r="L2808" s="11">
        <v>78531</v>
      </c>
      <c r="M2808" s="11">
        <v>28883</v>
      </c>
      <c r="N2808" s="11">
        <v>93159</v>
      </c>
      <c r="O2808" s="12">
        <v>29528</v>
      </c>
      <c r="P2808" s="6">
        <f t="shared" si="86"/>
        <v>0.21262343968898034</v>
      </c>
      <c r="Q2808" s="6">
        <f t="shared" si="87"/>
        <v>0.18214608743061911</v>
      </c>
    </row>
    <row r="2809" spans="1:17" x14ac:dyDescent="0.25">
      <c r="A2809" t="str">
        <f>IF(OR(AND(P2809&lt;&gt;"",P2809&gt;$P$5),AND(Q2809&lt;&gt;"",Q2809&gt;$P$5)),MAX(A$5:A2808)+1,"")</f>
        <v/>
      </c>
      <c r="B2809" s="7" t="s">
        <v>2802</v>
      </c>
      <c r="C2809" s="8" t="s">
        <v>5864</v>
      </c>
      <c r="D2809" s="11">
        <v>1465415</v>
      </c>
      <c r="E2809" s="11">
        <v>139871</v>
      </c>
      <c r="F2809" s="11">
        <v>2003843</v>
      </c>
      <c r="G2809" s="11">
        <v>132984</v>
      </c>
      <c r="H2809" s="11">
        <v>2195296</v>
      </c>
      <c r="I2809" s="11">
        <v>115323</v>
      </c>
      <c r="J2809" s="11">
        <v>2258124</v>
      </c>
      <c r="K2809" s="11">
        <v>129577</v>
      </c>
      <c r="L2809" s="11">
        <v>2282962</v>
      </c>
      <c r="M2809" s="11">
        <v>107173</v>
      </c>
      <c r="N2809" s="11">
        <v>1725428</v>
      </c>
      <c r="O2809" s="12">
        <v>35653</v>
      </c>
      <c r="P2809" s="6">
        <f t="shared" si="86"/>
        <v>3.3206766582776881E-2</v>
      </c>
      <c r="Q2809" s="6">
        <f t="shared" si="87"/>
        <v>-0.23919443635796223</v>
      </c>
    </row>
    <row r="2810" spans="1:17" x14ac:dyDescent="0.25">
      <c r="A2810" t="str">
        <f>IF(OR(AND(P2810&lt;&gt;"",P2810&gt;$P$5),AND(Q2810&lt;&gt;"",Q2810&gt;$P$5)),MAX(A$5:A2809)+1,"")</f>
        <v/>
      </c>
      <c r="B2810" s="7" t="s">
        <v>2803</v>
      </c>
      <c r="C2810" s="8" t="s">
        <v>5865</v>
      </c>
      <c r="D2810" s="11">
        <v>34835.468983489998</v>
      </c>
      <c r="E2810" s="11">
        <v>4203.1335168200003</v>
      </c>
      <c r="F2810" s="11">
        <v>28280.752486139998</v>
      </c>
      <c r="G2810" s="11">
        <v>-2743.4692770300003</v>
      </c>
      <c r="H2810" s="11">
        <v>32581.264253180001</v>
      </c>
      <c r="I2810" s="11">
        <v>522.69164430000001</v>
      </c>
      <c r="J2810" s="11">
        <v>34341.019224039999</v>
      </c>
      <c r="K2810" s="11">
        <v>-2646.1491588000004</v>
      </c>
      <c r="L2810" s="11">
        <v>36233.482179669998</v>
      </c>
      <c r="M2810" s="11">
        <v>1061.28202472</v>
      </c>
      <c r="N2810" s="11">
        <v>31861.468555389998</v>
      </c>
      <c r="O2810" s="12">
        <v>-2949.11397541</v>
      </c>
      <c r="P2810" s="6">
        <f t="shared" si="86"/>
        <v>-1.7689411229219076E-2</v>
      </c>
      <c r="Q2810" s="6">
        <f t="shared" si="87"/>
        <v>-1.9315875464978181</v>
      </c>
    </row>
    <row r="2811" spans="1:17" x14ac:dyDescent="0.25">
      <c r="A2811" t="str">
        <f>IF(OR(AND(P2811&lt;&gt;"",P2811&gt;$P$5),AND(Q2811&lt;&gt;"",Q2811&gt;$P$5)),MAX(A$5:A2810)+1,"")</f>
        <v/>
      </c>
      <c r="B2811" s="7" t="s">
        <v>2804</v>
      </c>
      <c r="C2811" s="8" t="s">
        <v>5866</v>
      </c>
      <c r="D2811" s="11">
        <v>2596.6777040000002</v>
      </c>
      <c r="E2811" s="11">
        <v>615.80046600000003</v>
      </c>
      <c r="F2811" s="11">
        <v>2792.651961</v>
      </c>
      <c r="G2811" s="11">
        <v>162.51562699999999</v>
      </c>
      <c r="H2811" s="11">
        <v>2869.5840301999997</v>
      </c>
      <c r="I2811" s="11">
        <v>91.071090659999996</v>
      </c>
      <c r="J2811" s="11">
        <v>2566.8769468999999</v>
      </c>
      <c r="K2811" s="11">
        <v>-2183.5232878299998</v>
      </c>
      <c r="L2811" s="11">
        <v>2602.1503494099998</v>
      </c>
      <c r="M2811" s="11">
        <v>200.26420525999998</v>
      </c>
      <c r="N2811" s="11">
        <v>6157.0255034499996</v>
      </c>
      <c r="O2811" s="12">
        <v>1153.68009222</v>
      </c>
      <c r="P2811" s="6">
        <f t="shared" si="86"/>
        <v>0.18847645063695451</v>
      </c>
      <c r="Q2811" s="6">
        <f t="shared" si="87"/>
        <v>0.13378074493326997</v>
      </c>
    </row>
    <row r="2812" spans="1:17" x14ac:dyDescent="0.25">
      <c r="A2812">
        <f>IF(OR(AND(P2812&lt;&gt;"",P2812&gt;$P$5),AND(Q2812&lt;&gt;"",Q2812&gt;$P$5)),MAX(A$5:A2811)+1,"")</f>
        <v>959</v>
      </c>
      <c r="B2812" s="7" t="s">
        <v>2805</v>
      </c>
      <c r="C2812" s="8" t="s">
        <v>5867</v>
      </c>
      <c r="D2812" s="11">
        <v>6339.10973509</v>
      </c>
      <c r="E2812" s="11">
        <v>639.15260598999998</v>
      </c>
      <c r="F2812" s="11">
        <v>8288.1982596800008</v>
      </c>
      <c r="G2812" s="11">
        <v>824.26283182000009</v>
      </c>
      <c r="H2812" s="11">
        <v>10703.16337613</v>
      </c>
      <c r="I2812" s="11">
        <v>1261.572758</v>
      </c>
      <c r="J2812" s="11">
        <v>11956.50723913</v>
      </c>
      <c r="K2812" s="11">
        <v>1541.73942749</v>
      </c>
      <c r="L2812" s="11">
        <v>12767.23004115</v>
      </c>
      <c r="M2812" s="11">
        <v>1832.77810744</v>
      </c>
      <c r="N2812" s="11">
        <v>12026.466467639999</v>
      </c>
      <c r="O2812" s="12">
        <v>1743.30483813</v>
      </c>
      <c r="P2812" s="6">
        <f t="shared" si="86"/>
        <v>0.13663743396147954</v>
      </c>
      <c r="Q2812" s="6">
        <f t="shared" si="87"/>
        <v>0.22223229333214034</v>
      </c>
    </row>
    <row r="2813" spans="1:17" x14ac:dyDescent="0.25">
      <c r="A2813">
        <f>IF(OR(AND(P2813&lt;&gt;"",P2813&gt;$P$5),AND(Q2813&lt;&gt;"",Q2813&gt;$P$5)),MAX(A$5:A2812)+1,"")</f>
        <v>960</v>
      </c>
      <c r="B2813" s="7" t="s">
        <v>2806</v>
      </c>
      <c r="C2813" s="8" t="s">
        <v>5868</v>
      </c>
      <c r="D2813" s="11">
        <v>3336.9506657699999</v>
      </c>
      <c r="E2813" s="11">
        <v>813.15428038999994</v>
      </c>
      <c r="F2813" s="11">
        <v>3955.3943898000002</v>
      </c>
      <c r="G2813" s="11">
        <v>666.33761040999991</v>
      </c>
      <c r="H2813" s="11">
        <v>4644.5589948300003</v>
      </c>
      <c r="I2813" s="11">
        <v>600.08981653000001</v>
      </c>
      <c r="J2813" s="11">
        <v>6981.9802179199996</v>
      </c>
      <c r="K2813" s="11">
        <v>682.58262615000001</v>
      </c>
      <c r="L2813" s="11">
        <v>7942.4562288100005</v>
      </c>
      <c r="M2813" s="11">
        <v>520.66997255000001</v>
      </c>
      <c r="N2813" s="11">
        <v>8886.1670931499993</v>
      </c>
      <c r="O2813" s="12">
        <v>484.33328147000003</v>
      </c>
      <c r="P2813" s="6">
        <f t="shared" si="86"/>
        <v>0.21639027094787888</v>
      </c>
      <c r="Q2813" s="6">
        <f t="shared" si="87"/>
        <v>-9.8440753061237896E-2</v>
      </c>
    </row>
    <row r="2814" spans="1:17" x14ac:dyDescent="0.25">
      <c r="A2814" t="str">
        <f>IF(OR(AND(P2814&lt;&gt;"",P2814&gt;$P$5),AND(Q2814&lt;&gt;"",Q2814&gt;$P$5)),MAX(A$5:A2813)+1,"")</f>
        <v/>
      </c>
      <c r="B2814" s="7" t="s">
        <v>2807</v>
      </c>
      <c r="C2814" s="8" t="s">
        <v>5869</v>
      </c>
      <c r="D2814" s="11" t="e">
        <v>#VALUE!</v>
      </c>
      <c r="E2814" s="11" t="e">
        <v>#VALUE!</v>
      </c>
      <c r="F2814" s="11">
        <v>1079.4330938000001</v>
      </c>
      <c r="G2814" s="11">
        <v>41.656188710000002</v>
      </c>
      <c r="H2814" s="11">
        <v>980.40258330999995</v>
      </c>
      <c r="I2814" s="11">
        <v>91.745930139999999</v>
      </c>
      <c r="J2814" s="11">
        <v>882.03552653999998</v>
      </c>
      <c r="K2814" s="11">
        <v>35.882131880000003</v>
      </c>
      <c r="L2814" s="11">
        <v>1013.940824</v>
      </c>
      <c r="M2814" s="11">
        <v>81.573895629999996</v>
      </c>
      <c r="N2814" s="11">
        <v>991.38670705999994</v>
      </c>
      <c r="O2814" s="12">
        <v>58.418153909999994</v>
      </c>
      <c r="P2814" s="6" t="str">
        <f t="shared" si="86"/>
        <v/>
      </c>
      <c r="Q2814" s="6" t="str">
        <f t="shared" si="87"/>
        <v/>
      </c>
    </row>
    <row r="2815" spans="1:17" x14ac:dyDescent="0.25">
      <c r="A2815">
        <f>IF(OR(AND(P2815&lt;&gt;"",P2815&gt;$P$5),AND(Q2815&lt;&gt;"",Q2815&gt;$P$5)),MAX(A$5:A2814)+1,"")</f>
        <v>961</v>
      </c>
      <c r="B2815" s="7" t="s">
        <v>2808</v>
      </c>
      <c r="C2815" s="8" t="s">
        <v>5870</v>
      </c>
      <c r="D2815" s="11">
        <v>5182.1725570500003</v>
      </c>
      <c r="E2815" s="11">
        <v>309.16703869999998</v>
      </c>
      <c r="F2815" s="11">
        <v>5762.4904575399996</v>
      </c>
      <c r="G2815" s="11">
        <v>340.28727401999998</v>
      </c>
      <c r="H2815" s="11">
        <v>8989.2045113899985</v>
      </c>
      <c r="I2815" s="11">
        <v>478.49627085000003</v>
      </c>
      <c r="J2815" s="11">
        <v>11902.04787387</v>
      </c>
      <c r="K2815" s="11">
        <v>290.83216770000001</v>
      </c>
      <c r="L2815" s="11">
        <v>15904.276749049999</v>
      </c>
      <c r="M2815" s="11">
        <v>276.90085119999998</v>
      </c>
      <c r="N2815" s="11">
        <v>16156.589575170001</v>
      </c>
      <c r="O2815" s="12">
        <v>312.52805375000003</v>
      </c>
      <c r="P2815" s="6">
        <f t="shared" si="86"/>
        <v>0.25535791323801349</v>
      </c>
      <c r="Q2815" s="6">
        <f t="shared" si="87"/>
        <v>2.1648455000344846E-3</v>
      </c>
    </row>
    <row r="2816" spans="1:17" x14ac:dyDescent="0.25">
      <c r="A2816">
        <f>IF(OR(AND(P2816&lt;&gt;"",P2816&gt;$P$5),AND(Q2816&lt;&gt;"",Q2816&gt;$P$5)),MAX(A$5:A2815)+1,"")</f>
        <v>962</v>
      </c>
      <c r="B2816" s="7" t="s">
        <v>2809</v>
      </c>
      <c r="C2816" s="8" t="s">
        <v>5871</v>
      </c>
      <c r="D2816" s="11">
        <v>9607.6248237199998</v>
      </c>
      <c r="E2816" s="11">
        <v>409.51149495999999</v>
      </c>
      <c r="F2816" s="11">
        <v>12694.694402370002</v>
      </c>
      <c r="G2816" s="11">
        <v>684.90297863000001</v>
      </c>
      <c r="H2816" s="11">
        <v>16133.919927840001</v>
      </c>
      <c r="I2816" s="11">
        <v>1005.6394743</v>
      </c>
      <c r="J2816" s="11">
        <v>17448.188232060002</v>
      </c>
      <c r="K2816" s="11">
        <v>1294.59611258</v>
      </c>
      <c r="L2816" s="11">
        <v>19935.938240509997</v>
      </c>
      <c r="M2816" s="11">
        <v>1470.2822604100002</v>
      </c>
      <c r="N2816" s="11">
        <v>21291.87816547</v>
      </c>
      <c r="O2816" s="12">
        <v>1505.8948667699999</v>
      </c>
      <c r="P2816" s="6">
        <f t="shared" si="86"/>
        <v>0.17251818581054601</v>
      </c>
      <c r="Q2816" s="6">
        <f t="shared" si="87"/>
        <v>0.2974950545706041</v>
      </c>
    </row>
    <row r="2817" spans="1:17" x14ac:dyDescent="0.25">
      <c r="A2817" t="str">
        <f>IF(OR(AND(P2817&lt;&gt;"",P2817&gt;$P$5),AND(Q2817&lt;&gt;"",Q2817&gt;$P$5)),MAX(A$5:A2816)+1,"")</f>
        <v/>
      </c>
      <c r="B2817" s="7" t="s">
        <v>2810</v>
      </c>
      <c r="C2817" s="8" t="s">
        <v>5872</v>
      </c>
      <c r="D2817" s="11">
        <v>1777.95742898</v>
      </c>
      <c r="E2817" s="11">
        <v>149.88063246999999</v>
      </c>
      <c r="F2817" s="11">
        <v>1941.5807668900002</v>
      </c>
      <c r="G2817" s="11">
        <v>99.968542999999997</v>
      </c>
      <c r="H2817" s="11">
        <v>1864.2021755000001</v>
      </c>
      <c r="I2817" s="11">
        <v>75.150449940000001</v>
      </c>
      <c r="J2817" s="11">
        <v>1408.8167172599999</v>
      </c>
      <c r="K2817" s="11">
        <v>-20.98254494</v>
      </c>
      <c r="L2817" s="11">
        <v>1528.02981026</v>
      </c>
      <c r="M2817" s="11">
        <v>29.884057100000003</v>
      </c>
      <c r="N2817" s="11">
        <v>1499.7548150099999</v>
      </c>
      <c r="O2817" s="12">
        <v>177.18089099000002</v>
      </c>
      <c r="P2817" s="6">
        <f t="shared" si="86"/>
        <v>-3.3460112464753888E-2</v>
      </c>
      <c r="Q2817" s="6">
        <f t="shared" si="87"/>
        <v>3.4032699631457719E-2</v>
      </c>
    </row>
    <row r="2818" spans="1:17" x14ac:dyDescent="0.25">
      <c r="A2818" t="str">
        <f>IF(OR(AND(P2818&lt;&gt;"",P2818&gt;$P$5),AND(Q2818&lt;&gt;"",Q2818&gt;$P$5)),MAX(A$5:A2817)+1,"")</f>
        <v/>
      </c>
      <c r="B2818" s="7" t="s">
        <v>2811</v>
      </c>
      <c r="C2818" s="8" t="s">
        <v>5873</v>
      </c>
      <c r="D2818" s="11">
        <v>71268.417000000001</v>
      </c>
      <c r="E2818" s="11">
        <v>6908.9780000000001</v>
      </c>
      <c r="F2818" s="11">
        <v>88872.409</v>
      </c>
      <c r="G2818" s="11">
        <v>9503.8169999999991</v>
      </c>
      <c r="H2818" s="11">
        <v>87291.67</v>
      </c>
      <c r="I2818" s="11">
        <v>9281.2710000000006</v>
      </c>
      <c r="J2818" s="11">
        <v>82316.482000000004</v>
      </c>
      <c r="K2818" s="11">
        <v>3575.6019999999999</v>
      </c>
      <c r="L2818" s="11">
        <v>70663.839999999997</v>
      </c>
      <c r="M2818" s="11">
        <v>766.68100000000004</v>
      </c>
      <c r="N2818" s="11">
        <v>59270.864999999998</v>
      </c>
      <c r="O2818" s="12">
        <v>-2520.0889999999999</v>
      </c>
      <c r="P2818" s="6">
        <f t="shared" si="86"/>
        <v>-3.619576431241267E-2</v>
      </c>
      <c r="Q2818" s="6">
        <f t="shared" si="87"/>
        <v>-1.8173355967092666</v>
      </c>
    </row>
    <row r="2819" spans="1:17" x14ac:dyDescent="0.25">
      <c r="A2819">
        <f>IF(OR(AND(P2819&lt;&gt;"",P2819&gt;$P$5),AND(Q2819&lt;&gt;"",Q2819&gt;$P$5)),MAX(A$5:A2818)+1,"")</f>
        <v>963</v>
      </c>
      <c r="B2819" s="7" t="s">
        <v>2812</v>
      </c>
      <c r="C2819" s="8" t="s">
        <v>5874</v>
      </c>
      <c r="D2819" s="11">
        <v>28539.5789</v>
      </c>
      <c r="E2819" s="11">
        <v>4827.9167260000004</v>
      </c>
      <c r="F2819" s="11">
        <v>39763.915440999997</v>
      </c>
      <c r="G2819" s="11">
        <v>5712.5690999999997</v>
      </c>
      <c r="H2819" s="11">
        <v>48414.719206000002</v>
      </c>
      <c r="I2819" s="11">
        <v>5211.2089770000002</v>
      </c>
      <c r="J2819" s="11">
        <v>49771.511897999997</v>
      </c>
      <c r="K2819" s="11">
        <v>2125.3538229999999</v>
      </c>
      <c r="L2819" s="11">
        <v>58760.533927999997</v>
      </c>
      <c r="M2819" s="11">
        <v>2345.0626689999999</v>
      </c>
      <c r="N2819" s="11">
        <v>74303.573738999999</v>
      </c>
      <c r="O2819" s="12">
        <v>1655.671617</v>
      </c>
      <c r="P2819" s="6">
        <f t="shared" si="86"/>
        <v>0.21091156856803273</v>
      </c>
      <c r="Q2819" s="6">
        <f t="shared" si="87"/>
        <v>-0.19268525124645963</v>
      </c>
    </row>
    <row r="2820" spans="1:17" x14ac:dyDescent="0.25">
      <c r="A2820" t="str">
        <f>IF(OR(AND(P2820&lt;&gt;"",P2820&gt;$P$5),AND(Q2820&lt;&gt;"",Q2820&gt;$P$5)),MAX(A$5:A2819)+1,"")</f>
        <v/>
      </c>
      <c r="B2820" s="7" t="s">
        <v>2813</v>
      </c>
      <c r="C2820" s="8" t="s">
        <v>5875</v>
      </c>
      <c r="D2820" s="11" t="e">
        <v>#VALUE!</v>
      </c>
      <c r="E2820" s="11" t="e">
        <v>#VALUE!</v>
      </c>
      <c r="F2820" s="11">
        <v>2891.5034999999998</v>
      </c>
      <c r="G2820" s="11">
        <v>230.10319999999999</v>
      </c>
      <c r="H2820" s="11">
        <v>3178.4443245399998</v>
      </c>
      <c r="I2820" s="11">
        <v>256.64650233999998</v>
      </c>
      <c r="J2820" s="11">
        <v>3800.5230944999998</v>
      </c>
      <c r="K2820" s="11">
        <v>257.20530442</v>
      </c>
      <c r="L2820" s="11">
        <v>4414.4818523900003</v>
      </c>
      <c r="M2820" s="11">
        <v>308.76375154000004</v>
      </c>
      <c r="N2820" s="11">
        <v>4601.7864340799997</v>
      </c>
      <c r="O2820" s="12">
        <v>376.98237916000005</v>
      </c>
      <c r="P2820" s="6" t="str">
        <f t="shared" si="86"/>
        <v/>
      </c>
      <c r="Q2820" s="6" t="str">
        <f t="shared" si="87"/>
        <v/>
      </c>
    </row>
    <row r="2821" spans="1:17" x14ac:dyDescent="0.25">
      <c r="A2821">
        <f>IF(OR(AND(P2821&lt;&gt;"",P2821&gt;$P$5),AND(Q2821&lt;&gt;"",Q2821&gt;$P$5)),MAX(A$5:A2820)+1,"")</f>
        <v>964</v>
      </c>
      <c r="B2821" s="7" t="s">
        <v>2814</v>
      </c>
      <c r="C2821" s="8" t="s">
        <v>5876</v>
      </c>
      <c r="D2821" s="11">
        <v>3087.7034298400004</v>
      </c>
      <c r="E2821" s="11">
        <v>1248.1229951400001</v>
      </c>
      <c r="F2821" s="11">
        <v>1709.03385041</v>
      </c>
      <c r="G2821" s="11">
        <v>256.91713354000001</v>
      </c>
      <c r="H2821" s="11">
        <v>2331.62407816</v>
      </c>
      <c r="I2821" s="11">
        <v>562.22162729999991</v>
      </c>
      <c r="J2821" s="11">
        <v>3441.5414134400003</v>
      </c>
      <c r="K2821" s="11">
        <v>1105.6252495699998</v>
      </c>
      <c r="L2821" s="11">
        <v>4899.6992300600004</v>
      </c>
      <c r="M2821" s="11">
        <v>1796.0977696199998</v>
      </c>
      <c r="N2821" s="11">
        <v>10914.989706620001</v>
      </c>
      <c r="O2821" s="12">
        <v>4064.2119916399997</v>
      </c>
      <c r="P2821" s="6">
        <f t="shared" si="86"/>
        <v>0.28729342205395181</v>
      </c>
      <c r="Q2821" s="6">
        <f t="shared" si="87"/>
        <v>0.26632095514679488</v>
      </c>
    </row>
    <row r="2822" spans="1:17" x14ac:dyDescent="0.25">
      <c r="A2822" t="str">
        <f>IF(OR(AND(P2822&lt;&gt;"",P2822&gt;$P$5),AND(Q2822&lt;&gt;"",Q2822&gt;$P$5)),MAX(A$5:A2821)+1,"")</f>
        <v/>
      </c>
      <c r="B2822" s="7" t="s">
        <v>2815</v>
      </c>
      <c r="C2822" s="8" t="s">
        <v>5877</v>
      </c>
      <c r="D2822" s="11">
        <v>1138.73086414</v>
      </c>
      <c r="E2822" s="11">
        <v>337.66269962000001</v>
      </c>
      <c r="F2822" s="11">
        <v>1775.40229991</v>
      </c>
      <c r="G2822" s="11">
        <v>454.13384038999999</v>
      </c>
      <c r="H2822" s="11">
        <v>568.53302467999993</v>
      </c>
      <c r="I2822" s="11">
        <v>75.883325200000002</v>
      </c>
      <c r="J2822" s="11">
        <v>465.86712582000001</v>
      </c>
      <c r="K2822" s="11">
        <v>56.909470720000002</v>
      </c>
      <c r="L2822" s="11">
        <v>694.81634248</v>
      </c>
      <c r="M2822" s="11">
        <v>114.97929537</v>
      </c>
      <c r="N2822" s="11">
        <v>1582.6027448299999</v>
      </c>
      <c r="O2822" s="12">
        <v>224.54299371000002</v>
      </c>
      <c r="P2822" s="6">
        <f t="shared" si="86"/>
        <v>6.8046508289835383E-2</v>
      </c>
      <c r="Q2822" s="6">
        <f t="shared" si="87"/>
        <v>-7.8355821920010893E-2</v>
      </c>
    </row>
    <row r="2823" spans="1:17" x14ac:dyDescent="0.25">
      <c r="A2823" t="str">
        <f>IF(OR(AND(P2823&lt;&gt;"",P2823&gt;$P$5),AND(Q2823&lt;&gt;"",Q2823&gt;$P$5)),MAX(A$5:A2822)+1,"")</f>
        <v/>
      </c>
      <c r="B2823" s="7" t="s">
        <v>2816</v>
      </c>
      <c r="C2823" s="8" t="s">
        <v>5878</v>
      </c>
      <c r="D2823" s="11">
        <v>7008.5257875299994</v>
      </c>
      <c r="E2823" s="11">
        <v>1251.0915827900001</v>
      </c>
      <c r="F2823" s="11">
        <v>8055.5937358400006</v>
      </c>
      <c r="G2823" s="11">
        <v>1347.6349202000001</v>
      </c>
      <c r="H2823" s="11">
        <v>8852.0585312399999</v>
      </c>
      <c r="I2823" s="11">
        <v>1338.9092188499999</v>
      </c>
      <c r="J2823" s="11">
        <v>7812.1472596200001</v>
      </c>
      <c r="K2823" s="11">
        <v>14.914353859999999</v>
      </c>
      <c r="L2823" s="11">
        <v>6562.4996382399995</v>
      </c>
      <c r="M2823" s="11">
        <v>-1969.2566908900001</v>
      </c>
      <c r="N2823" s="11">
        <v>4779.2567723699995</v>
      </c>
      <c r="O2823" s="12">
        <v>-2561.1640374200001</v>
      </c>
      <c r="P2823" s="6">
        <f t="shared" si="86"/>
        <v>-7.371050724035122E-2</v>
      </c>
      <c r="Q2823" s="6">
        <f t="shared" si="87"/>
        <v>-2.1540633748877638</v>
      </c>
    </row>
    <row r="2824" spans="1:17" x14ac:dyDescent="0.25">
      <c r="A2824" t="str">
        <f>IF(OR(AND(P2824&lt;&gt;"",P2824&gt;$P$5),AND(Q2824&lt;&gt;"",Q2824&gt;$P$5)),MAX(A$5:A2823)+1,"")</f>
        <v/>
      </c>
      <c r="B2824" s="7" t="s">
        <v>2817</v>
      </c>
      <c r="C2824" s="8" t="s">
        <v>5879</v>
      </c>
      <c r="D2824" s="11">
        <v>80578.433797130012</v>
      </c>
      <c r="E2824" s="11">
        <v>6760.9573371400002</v>
      </c>
      <c r="F2824" s="11">
        <v>68908.178866620001</v>
      </c>
      <c r="G2824" s="11">
        <v>-10448.856161200001</v>
      </c>
      <c r="H2824" s="11">
        <v>72056.802569350009</v>
      </c>
      <c r="I2824" s="11">
        <v>-9559.1640088299991</v>
      </c>
      <c r="J2824" s="11">
        <v>61934.136540259999</v>
      </c>
      <c r="K2824" s="11">
        <v>235.46990918</v>
      </c>
      <c r="L2824" s="11">
        <v>64374.456245649999</v>
      </c>
      <c r="M2824" s="11">
        <v>362.52862589</v>
      </c>
      <c r="N2824" s="11">
        <v>57489.919045769995</v>
      </c>
      <c r="O2824" s="12">
        <v>283.39110476000002</v>
      </c>
      <c r="P2824" s="6">
        <f t="shared" ref="P2824:P2887" si="88">IFERROR(IF(OR(D2824&lt;0,D2824=""),"",POWER(N2824/D2824,1/5)-1),"")</f>
        <v>-6.5294980179473772E-2</v>
      </c>
      <c r="Q2824" s="6">
        <f t="shared" ref="Q2824:Q2887" si="89">IFERROR(IF(OR(E2824&lt;0,E2824=""),"",POWER(O2824/E2824,1/5)-1),"")</f>
        <v>-0.46975619435056981</v>
      </c>
    </row>
    <row r="2825" spans="1:17" x14ac:dyDescent="0.25">
      <c r="A2825" t="str">
        <f>IF(OR(AND(P2825&lt;&gt;"",P2825&gt;$P$5),AND(Q2825&lt;&gt;"",Q2825&gt;$P$5)),MAX(A$5:A2824)+1,"")</f>
        <v/>
      </c>
      <c r="B2825" s="7" t="s">
        <v>2818</v>
      </c>
      <c r="C2825" s="8" t="s">
        <v>5880</v>
      </c>
      <c r="D2825" s="11">
        <v>5407.0043002000002</v>
      </c>
      <c r="E2825" s="11">
        <v>662.04726414999993</v>
      </c>
      <c r="F2825" s="11">
        <v>6025.30196187</v>
      </c>
      <c r="G2825" s="11">
        <v>741.35258800999998</v>
      </c>
      <c r="H2825" s="11">
        <v>6705.8022827499999</v>
      </c>
      <c r="I2825" s="11">
        <v>927.21784765999996</v>
      </c>
      <c r="J2825" s="11">
        <v>7315.8711426400005</v>
      </c>
      <c r="K2825" s="11">
        <v>940.04059026999994</v>
      </c>
      <c r="L2825" s="11">
        <v>9618.2355435400004</v>
      </c>
      <c r="M2825" s="11">
        <v>1205.4274373699998</v>
      </c>
      <c r="N2825" s="11">
        <v>10045.84007686</v>
      </c>
      <c r="O2825" s="12">
        <v>1124.0956624200001</v>
      </c>
      <c r="P2825" s="6">
        <f t="shared" si="88"/>
        <v>0.13189439419578197</v>
      </c>
      <c r="Q2825" s="6">
        <f t="shared" si="89"/>
        <v>0.11168784030837542</v>
      </c>
    </row>
    <row r="2826" spans="1:17" x14ac:dyDescent="0.25">
      <c r="A2826" t="str">
        <f>IF(OR(AND(P2826&lt;&gt;"",P2826&gt;$P$5),AND(Q2826&lt;&gt;"",Q2826&gt;$P$5)),MAX(A$5:A2825)+1,"")</f>
        <v/>
      </c>
      <c r="B2826" s="7" t="s">
        <v>2819</v>
      </c>
      <c r="C2826" s="8" t="s">
        <v>5881</v>
      </c>
      <c r="D2826" s="11">
        <v>1196.2105243399999</v>
      </c>
      <c r="E2826" s="11">
        <v>271.5501084</v>
      </c>
      <c r="F2826" s="11">
        <v>1514.8226861400001</v>
      </c>
      <c r="G2826" s="11">
        <v>363.89335177999999</v>
      </c>
      <c r="H2826" s="11">
        <v>1763.60352956</v>
      </c>
      <c r="I2826" s="11">
        <v>383.49975104999999</v>
      </c>
      <c r="J2826" s="11">
        <v>1921.2714119899999</v>
      </c>
      <c r="K2826" s="11">
        <v>402.10409238</v>
      </c>
      <c r="L2826" s="11">
        <v>2049.8041164699998</v>
      </c>
      <c r="M2826" s="11">
        <v>409.78918336000004</v>
      </c>
      <c r="N2826" s="11">
        <v>2175.8089399200003</v>
      </c>
      <c r="O2826" s="12">
        <v>411.34506860000005</v>
      </c>
      <c r="P2826" s="6">
        <f t="shared" si="88"/>
        <v>0.12710046137395992</v>
      </c>
      <c r="Q2826" s="6">
        <f t="shared" si="89"/>
        <v>8.660390869519774E-2</v>
      </c>
    </row>
    <row r="2827" spans="1:17" x14ac:dyDescent="0.25">
      <c r="A2827">
        <f>IF(OR(AND(P2827&lt;&gt;"",P2827&gt;$P$5),AND(Q2827&lt;&gt;"",Q2827&gt;$P$5)),MAX(A$5:A2826)+1,"")</f>
        <v>965</v>
      </c>
      <c r="B2827" s="7" t="s">
        <v>2820</v>
      </c>
      <c r="C2827" s="8" t="s">
        <v>5882</v>
      </c>
      <c r="D2827" s="11">
        <v>12316.50373592</v>
      </c>
      <c r="E2827" s="11">
        <v>305.53566323000001</v>
      </c>
      <c r="F2827" s="11">
        <v>17731.55579038</v>
      </c>
      <c r="G2827" s="11">
        <v>466.92016201999996</v>
      </c>
      <c r="H2827" s="11">
        <v>24684.317980290001</v>
      </c>
      <c r="I2827" s="11">
        <v>502.11615779000005</v>
      </c>
      <c r="J2827" s="11">
        <v>30542.816684109999</v>
      </c>
      <c r="K2827" s="11">
        <v>720.58118035000007</v>
      </c>
      <c r="L2827" s="11">
        <v>36726.802955309999</v>
      </c>
      <c r="M2827" s="11">
        <v>851.56041119000008</v>
      </c>
      <c r="N2827" s="11">
        <v>42144.82956156</v>
      </c>
      <c r="O2827" s="12">
        <v>605.32825989999992</v>
      </c>
      <c r="P2827" s="6">
        <f t="shared" si="88"/>
        <v>0.27894353754033863</v>
      </c>
      <c r="Q2827" s="6">
        <f t="shared" si="89"/>
        <v>0.14653101636476662</v>
      </c>
    </row>
    <row r="2828" spans="1:17" x14ac:dyDescent="0.25">
      <c r="A2828" t="str">
        <f>IF(OR(AND(P2828&lt;&gt;"",P2828&gt;$P$5),AND(Q2828&lt;&gt;"",Q2828&gt;$P$5)),MAX(A$5:A2827)+1,"")</f>
        <v/>
      </c>
      <c r="B2828" s="7" t="s">
        <v>2821</v>
      </c>
      <c r="C2828" s="8" t="s">
        <v>5883</v>
      </c>
      <c r="D2828" s="11">
        <v>323489</v>
      </c>
      <c r="E2828" s="11">
        <v>134844</v>
      </c>
      <c r="F2828" s="11">
        <v>397090</v>
      </c>
      <c r="G2828" s="11">
        <v>169258</v>
      </c>
      <c r="H2828" s="11">
        <v>460746</v>
      </c>
      <c r="I2828" s="11">
        <v>193179</v>
      </c>
      <c r="J2828" s="11">
        <v>508608</v>
      </c>
      <c r="K2828" s="11">
        <v>214657</v>
      </c>
      <c r="L2828" s="11">
        <v>570470</v>
      </c>
      <c r="M2828" s="11">
        <v>227830</v>
      </c>
      <c r="N2828" s="11">
        <v>605197</v>
      </c>
      <c r="O2828" s="12">
        <v>228145</v>
      </c>
      <c r="P2828" s="6">
        <f t="shared" si="88"/>
        <v>0.13346326607374825</v>
      </c>
      <c r="Q2828" s="6">
        <f t="shared" si="89"/>
        <v>0.11090229933992712</v>
      </c>
    </row>
    <row r="2829" spans="1:17" x14ac:dyDescent="0.25">
      <c r="A2829" t="str">
        <f>IF(OR(AND(P2829&lt;&gt;"",P2829&gt;$P$5),AND(Q2829&lt;&gt;"",Q2829&gt;$P$5)),MAX(A$5:A2828)+1,"")</f>
        <v/>
      </c>
      <c r="B2829" s="7" t="s">
        <v>2822</v>
      </c>
      <c r="C2829" s="8" t="s">
        <v>5884</v>
      </c>
      <c r="D2829" s="11">
        <v>7062.8594782999999</v>
      </c>
      <c r="E2829" s="11">
        <v>835.62473340999998</v>
      </c>
      <c r="F2829" s="11">
        <v>7333.2859436799999</v>
      </c>
      <c r="G2829" s="11">
        <v>736.12678660000006</v>
      </c>
      <c r="H2829" s="11">
        <v>8573.8806799600006</v>
      </c>
      <c r="I2829" s="11">
        <v>521.94910170999992</v>
      </c>
      <c r="J2829" s="11">
        <v>8616.0100875400003</v>
      </c>
      <c r="K2829" s="11">
        <v>178.02258852</v>
      </c>
      <c r="L2829" s="11">
        <v>8526.3718287200008</v>
      </c>
      <c r="M2829" s="11">
        <v>192.22192038999998</v>
      </c>
      <c r="N2829" s="11">
        <v>9553.0455947000009</v>
      </c>
      <c r="O2829" s="12">
        <v>33.991916539999998</v>
      </c>
      <c r="P2829" s="6">
        <f t="shared" si="88"/>
        <v>6.2263494754175364E-2</v>
      </c>
      <c r="Q2829" s="6">
        <f t="shared" si="89"/>
        <v>-0.4729244469313939</v>
      </c>
    </row>
    <row r="2830" spans="1:17" x14ac:dyDescent="0.25">
      <c r="A2830" t="str">
        <f>IF(OR(AND(P2830&lt;&gt;"",P2830&gt;$P$5),AND(Q2830&lt;&gt;"",Q2830&gt;$P$5)),MAX(A$5:A2829)+1,"")</f>
        <v/>
      </c>
      <c r="B2830" s="7" t="s">
        <v>2823</v>
      </c>
      <c r="C2830" s="8" t="s">
        <v>5885</v>
      </c>
      <c r="D2830" s="11">
        <v>2156.94736973</v>
      </c>
      <c r="E2830" s="11">
        <v>138.60023576</v>
      </c>
      <c r="F2830" s="11">
        <v>1947.34234466</v>
      </c>
      <c r="G2830" s="11">
        <v>200.11340868000002</v>
      </c>
      <c r="H2830" s="11">
        <v>1143.19646386</v>
      </c>
      <c r="I2830" s="11">
        <v>297.79348929000002</v>
      </c>
      <c r="J2830" s="11">
        <v>1500.23452748</v>
      </c>
      <c r="K2830" s="11">
        <v>422.18191188999998</v>
      </c>
      <c r="L2830" s="11">
        <v>1568.8919273399999</v>
      </c>
      <c r="M2830" s="11">
        <v>413.40405924999999</v>
      </c>
      <c r="N2830" s="11">
        <v>1202.8924855999999</v>
      </c>
      <c r="O2830" s="12">
        <v>310.87936991000004</v>
      </c>
      <c r="P2830" s="6">
        <f t="shared" si="88"/>
        <v>-0.11023062695997321</v>
      </c>
      <c r="Q2830" s="6">
        <f t="shared" si="89"/>
        <v>0.17534560259152676</v>
      </c>
    </row>
    <row r="2831" spans="1:17" x14ac:dyDescent="0.25">
      <c r="A2831" t="str">
        <f>IF(OR(AND(P2831&lt;&gt;"",P2831&gt;$P$5),AND(Q2831&lt;&gt;"",Q2831&gt;$P$5)),MAX(A$5:A2830)+1,"")</f>
        <v/>
      </c>
      <c r="B2831" s="7" t="s">
        <v>2824</v>
      </c>
      <c r="C2831" s="8" t="s">
        <v>5886</v>
      </c>
      <c r="D2831" s="11" t="e">
        <v>#VALUE!</v>
      </c>
      <c r="E2831" s="11" t="e">
        <v>#VALUE!</v>
      </c>
      <c r="F2831" s="11">
        <v>10383.692977999999</v>
      </c>
      <c r="G2831" s="11">
        <v>364.55903599999999</v>
      </c>
      <c r="H2831" s="11">
        <v>10275.41202</v>
      </c>
      <c r="I2831" s="11">
        <v>570.15650800000003</v>
      </c>
      <c r="J2831" s="11">
        <v>11547.979257000001</v>
      </c>
      <c r="K2831" s="11">
        <v>980.01254300000005</v>
      </c>
      <c r="L2831" s="11">
        <v>10278.18527</v>
      </c>
      <c r="M2831" s="11">
        <v>834.17074400000001</v>
      </c>
      <c r="N2831" s="11">
        <v>8733.7012269999996</v>
      </c>
      <c r="O2831" s="12">
        <v>677.61090200000001</v>
      </c>
      <c r="P2831" s="6" t="str">
        <f t="shared" si="88"/>
        <v/>
      </c>
      <c r="Q2831" s="6" t="str">
        <f t="shared" si="89"/>
        <v/>
      </c>
    </row>
    <row r="2832" spans="1:17" x14ac:dyDescent="0.25">
      <c r="A2832" t="str">
        <f>IF(OR(AND(P2832&lt;&gt;"",P2832&gt;$P$5),AND(Q2832&lt;&gt;"",Q2832&gt;$P$5)),MAX(A$5:A2831)+1,"")</f>
        <v/>
      </c>
      <c r="B2832" s="7" t="s">
        <v>2825</v>
      </c>
      <c r="C2832" s="8" t="s">
        <v>5887</v>
      </c>
      <c r="D2832" s="11">
        <v>2008.4514296900002</v>
      </c>
      <c r="E2832" s="11">
        <v>70.74801626</v>
      </c>
      <c r="F2832" s="11">
        <v>2331.26686922</v>
      </c>
      <c r="G2832" s="11">
        <v>111.4128805</v>
      </c>
      <c r="H2832" s="11">
        <v>2583.3532981999997</v>
      </c>
      <c r="I2832" s="11">
        <v>107.29721218</v>
      </c>
      <c r="J2832" s="11">
        <v>2912.8891879299999</v>
      </c>
      <c r="K2832" s="11">
        <v>127.61018209999999</v>
      </c>
      <c r="L2832" s="11">
        <v>3464.0657191599998</v>
      </c>
      <c r="M2832" s="11">
        <v>128.62325974000001</v>
      </c>
      <c r="N2832" s="11">
        <v>3299.9939061599998</v>
      </c>
      <c r="O2832" s="12">
        <v>87.348094989999993</v>
      </c>
      <c r="P2832" s="6">
        <f t="shared" si="88"/>
        <v>0.10441007754982623</v>
      </c>
      <c r="Q2832" s="6">
        <f t="shared" si="89"/>
        <v>4.3056500823025479E-2</v>
      </c>
    </row>
    <row r="2833" spans="1:17" x14ac:dyDescent="0.25">
      <c r="A2833" t="str">
        <f>IF(OR(AND(P2833&lt;&gt;"",P2833&gt;$P$5),AND(Q2833&lt;&gt;"",Q2833&gt;$P$5)),MAX(A$5:A2832)+1,"")</f>
        <v/>
      </c>
      <c r="B2833" s="7" t="s">
        <v>2826</v>
      </c>
      <c r="C2833" s="8" t="s">
        <v>5888</v>
      </c>
      <c r="D2833" s="11">
        <v>2479.5301107099999</v>
      </c>
      <c r="E2833" s="11">
        <v>1037.9591932799999</v>
      </c>
      <c r="F2833" s="11">
        <v>2832.81243077</v>
      </c>
      <c r="G2833" s="11">
        <v>1235.4473620199999</v>
      </c>
      <c r="H2833" s="11">
        <v>2415.3482983000004</v>
      </c>
      <c r="I2833" s="11">
        <v>771.32508426999993</v>
      </c>
      <c r="J2833" s="11">
        <v>2921.0177315100004</v>
      </c>
      <c r="K2833" s="11">
        <v>1003.9175795</v>
      </c>
      <c r="L2833" s="11">
        <v>1768.0111548</v>
      </c>
      <c r="M2833" s="11">
        <v>424.05002868000003</v>
      </c>
      <c r="N2833" s="11">
        <v>1050.5845683699999</v>
      </c>
      <c r="O2833" s="12">
        <v>10.1914421</v>
      </c>
      <c r="P2833" s="6">
        <f t="shared" si="88"/>
        <v>-0.15780564498368699</v>
      </c>
      <c r="Q2833" s="6">
        <f t="shared" si="89"/>
        <v>-0.60334669951155551</v>
      </c>
    </row>
    <row r="2834" spans="1:17" x14ac:dyDescent="0.25">
      <c r="A2834" t="str">
        <f>IF(OR(AND(P2834&lt;&gt;"",P2834&gt;$P$5),AND(Q2834&lt;&gt;"",Q2834&gt;$P$5)),MAX(A$5:A2833)+1,"")</f>
        <v/>
      </c>
      <c r="B2834" s="7" t="s">
        <v>2827</v>
      </c>
      <c r="C2834" s="8" t="s">
        <v>5889</v>
      </c>
      <c r="D2834" s="11">
        <v>14265.459624620002</v>
      </c>
      <c r="E2834" s="11">
        <v>2176.3517117699998</v>
      </c>
      <c r="F2834" s="11">
        <v>15616.592969629999</v>
      </c>
      <c r="G2834" s="11">
        <v>2126.38201622</v>
      </c>
      <c r="H2834" s="11">
        <v>17750.431901509997</v>
      </c>
      <c r="I2834" s="11">
        <v>2109.17960051</v>
      </c>
      <c r="J2834" s="11">
        <v>18080.929983639999</v>
      </c>
      <c r="K2834" s="11">
        <v>2475.9335185599998</v>
      </c>
      <c r="L2834" s="11">
        <v>18800.74368086</v>
      </c>
      <c r="M2834" s="11">
        <v>2471.7419657300002</v>
      </c>
      <c r="N2834" s="11">
        <v>26202.031122490003</v>
      </c>
      <c r="O2834" s="12">
        <v>3781.1517039800001</v>
      </c>
      <c r="P2834" s="6">
        <f t="shared" si="88"/>
        <v>0.12930132539119299</v>
      </c>
      <c r="Q2834" s="6">
        <f t="shared" si="89"/>
        <v>0.11680925462663838</v>
      </c>
    </row>
    <row r="2835" spans="1:17" x14ac:dyDescent="0.25">
      <c r="A2835" t="str">
        <f>IF(OR(AND(P2835&lt;&gt;"",P2835&gt;$P$5),AND(Q2835&lt;&gt;"",Q2835&gt;$P$5)),MAX(A$5:A2834)+1,"")</f>
        <v/>
      </c>
      <c r="B2835" s="7" t="s">
        <v>2828</v>
      </c>
      <c r="C2835" s="8" t="s">
        <v>5890</v>
      </c>
      <c r="D2835" s="11">
        <v>276817</v>
      </c>
      <c r="E2835" s="11">
        <v>104418</v>
      </c>
      <c r="F2835" s="11">
        <v>328166</v>
      </c>
      <c r="G2835" s="11">
        <v>124182</v>
      </c>
      <c r="H2835" s="11">
        <v>366091</v>
      </c>
      <c r="I2835" s="11">
        <v>139432</v>
      </c>
      <c r="J2835" s="11">
        <v>407508</v>
      </c>
      <c r="K2835" s="11">
        <v>156911</v>
      </c>
      <c r="L2835" s="11">
        <v>456331</v>
      </c>
      <c r="M2835" s="11">
        <v>169595</v>
      </c>
      <c r="N2835" s="11">
        <v>474321</v>
      </c>
      <c r="O2835" s="12">
        <v>170845</v>
      </c>
      <c r="P2835" s="6">
        <f t="shared" si="88"/>
        <v>0.1137197444168383</v>
      </c>
      <c r="Q2835" s="6">
        <f t="shared" si="89"/>
        <v>0.10348232311818273</v>
      </c>
    </row>
    <row r="2836" spans="1:17" x14ac:dyDescent="0.25">
      <c r="A2836">
        <f>IF(OR(AND(P2836&lt;&gt;"",P2836&gt;$P$5),AND(Q2836&lt;&gt;"",Q2836&gt;$P$5)),MAX(A$5:A2835)+1,"")</f>
        <v>966</v>
      </c>
      <c r="B2836" s="7" t="s">
        <v>2829</v>
      </c>
      <c r="C2836" s="8" t="s">
        <v>5891</v>
      </c>
      <c r="D2836" s="11">
        <v>20472.687653019999</v>
      </c>
      <c r="E2836" s="11">
        <v>1599.0038280399999</v>
      </c>
      <c r="F2836" s="11">
        <v>58045.340208940004</v>
      </c>
      <c r="G2836" s="11">
        <v>4705.6417757200006</v>
      </c>
      <c r="H2836" s="11">
        <v>58501.381871440004</v>
      </c>
      <c r="I2836" s="11">
        <v>3577.07533595</v>
      </c>
      <c r="J2836" s="11">
        <v>51269.178124230006</v>
      </c>
      <c r="K2836" s="11">
        <v>2935.3779596899999</v>
      </c>
      <c r="L2836" s="11">
        <v>60972.04881588</v>
      </c>
      <c r="M2836" s="11">
        <v>2276.17215115</v>
      </c>
      <c r="N2836" s="11">
        <v>59810.801371589994</v>
      </c>
      <c r="O2836" s="12">
        <v>-2621.48448775</v>
      </c>
      <c r="P2836" s="6">
        <f t="shared" si="88"/>
        <v>0.23914164267874316</v>
      </c>
      <c r="Q2836" s="6">
        <f t="shared" si="89"/>
        <v>-2.1039249721813738</v>
      </c>
    </row>
    <row r="2837" spans="1:17" x14ac:dyDescent="0.25">
      <c r="A2837" t="str">
        <f>IF(OR(AND(P2837&lt;&gt;"",P2837&gt;$P$5),AND(Q2837&lt;&gt;"",Q2837&gt;$P$5)),MAX(A$5:A2836)+1,"")</f>
        <v/>
      </c>
      <c r="B2837" s="7" t="s">
        <v>2830</v>
      </c>
      <c r="C2837" s="8" t="s">
        <v>5892</v>
      </c>
      <c r="D2837" s="11">
        <v>60672.375</v>
      </c>
      <c r="E2837" s="11">
        <v>2473.6840000000002</v>
      </c>
      <c r="F2837" s="11">
        <v>72381.865000000005</v>
      </c>
      <c r="G2837" s="11">
        <v>1910.1110000000001</v>
      </c>
      <c r="H2837" s="11">
        <v>77598.142999999996</v>
      </c>
      <c r="I2837" s="11">
        <v>4007.8159999999998</v>
      </c>
      <c r="J2837" s="11">
        <v>75227.457999999999</v>
      </c>
      <c r="K2837" s="11">
        <v>3526.8850000000002</v>
      </c>
      <c r="L2837" s="11">
        <v>70194.327000000005</v>
      </c>
      <c r="M2837" s="11">
        <v>1798.3579999999999</v>
      </c>
      <c r="N2837" s="11">
        <v>61890.285000000003</v>
      </c>
      <c r="O2837" s="12">
        <v>2809.0329999999999</v>
      </c>
      <c r="P2837" s="6">
        <f t="shared" si="88"/>
        <v>3.9828572376050531E-3</v>
      </c>
      <c r="Q2837" s="6">
        <f t="shared" si="89"/>
        <v>2.5752358585199087E-2</v>
      </c>
    </row>
    <row r="2838" spans="1:17" x14ac:dyDescent="0.25">
      <c r="A2838" t="str">
        <f>IF(OR(AND(P2838&lt;&gt;"",P2838&gt;$P$5),AND(Q2838&lt;&gt;"",Q2838&gt;$P$5)),MAX(A$5:A2837)+1,"")</f>
        <v/>
      </c>
      <c r="B2838" s="7" t="s">
        <v>2831</v>
      </c>
      <c r="C2838" s="8" t="s">
        <v>5893</v>
      </c>
      <c r="D2838" s="11">
        <v>23134.132619509997</v>
      </c>
      <c r="E2838" s="11">
        <v>2701.9929091399999</v>
      </c>
      <c r="F2838" s="11">
        <v>28744.793854200001</v>
      </c>
      <c r="G2838" s="11">
        <v>3428.6446236199999</v>
      </c>
      <c r="H2838" s="11">
        <v>34054.096003320003</v>
      </c>
      <c r="I2838" s="11">
        <v>2965.0892417399996</v>
      </c>
      <c r="J2838" s="11">
        <v>44789.759261890002</v>
      </c>
      <c r="K2838" s="11">
        <v>3215.1834946500003</v>
      </c>
      <c r="L2838" s="11">
        <v>41241.473853970005</v>
      </c>
      <c r="M2838" s="11">
        <v>2422.7218158299997</v>
      </c>
      <c r="N2838" s="11">
        <v>40925.3408614</v>
      </c>
      <c r="O2838" s="12">
        <v>2017.4537613900002</v>
      </c>
      <c r="P2838" s="6">
        <f t="shared" si="88"/>
        <v>0.12085082773430811</v>
      </c>
      <c r="Q2838" s="6">
        <f t="shared" si="89"/>
        <v>-5.6756378689942766E-2</v>
      </c>
    </row>
    <row r="2839" spans="1:17" x14ac:dyDescent="0.25">
      <c r="A2839" t="str">
        <f>IF(OR(AND(P2839&lt;&gt;"",P2839&gt;$P$5),AND(Q2839&lt;&gt;"",Q2839&gt;$P$5)),MAX(A$5:A2838)+1,"")</f>
        <v/>
      </c>
      <c r="B2839" s="7" t="s">
        <v>2832</v>
      </c>
      <c r="C2839" s="8" t="s">
        <v>5894</v>
      </c>
      <c r="D2839" s="11">
        <v>831.13633561000006</v>
      </c>
      <c r="E2839" s="11">
        <v>112.90089804</v>
      </c>
      <c r="F2839" s="11">
        <v>886.40458142</v>
      </c>
      <c r="G2839" s="11">
        <v>83.120673049999994</v>
      </c>
      <c r="H2839" s="11">
        <v>857.33484116</v>
      </c>
      <c r="I2839" s="11">
        <v>70.269744989999992</v>
      </c>
      <c r="J2839" s="11">
        <v>903.15700328999992</v>
      </c>
      <c r="K2839" s="11">
        <v>90.692275120000005</v>
      </c>
      <c r="L2839" s="11">
        <v>1199.4742126600001</v>
      </c>
      <c r="M2839" s="11">
        <v>83.443911569999997</v>
      </c>
      <c r="N2839" s="11">
        <v>1156.2318205899999</v>
      </c>
      <c r="O2839" s="12">
        <v>53.949997759999995</v>
      </c>
      <c r="P2839" s="6">
        <f t="shared" si="88"/>
        <v>6.8254004824507275E-2</v>
      </c>
      <c r="Q2839" s="6">
        <f t="shared" si="89"/>
        <v>-0.13730196880641576</v>
      </c>
    </row>
    <row r="2840" spans="1:17" x14ac:dyDescent="0.25">
      <c r="A2840">
        <f>IF(OR(AND(P2840&lt;&gt;"",P2840&gt;$P$5),AND(Q2840&lt;&gt;"",Q2840&gt;$P$5)),MAX(A$5:A2839)+1,"")</f>
        <v>967</v>
      </c>
      <c r="B2840" s="7" t="s">
        <v>2833</v>
      </c>
      <c r="C2840" s="8" t="s">
        <v>5895</v>
      </c>
      <c r="D2840" s="11">
        <v>1968.4179999999999</v>
      </c>
      <c r="E2840" s="11">
        <v>821.101</v>
      </c>
      <c r="F2840" s="11">
        <v>2701.0940000000001</v>
      </c>
      <c r="G2840" s="11">
        <v>1158.472</v>
      </c>
      <c r="H2840" s="11">
        <v>3468.915</v>
      </c>
      <c r="I2840" s="11">
        <v>1625.18</v>
      </c>
      <c r="J2840" s="11">
        <v>3821.7930000000001</v>
      </c>
      <c r="K2840" s="11">
        <v>1806.6790000000001</v>
      </c>
      <c r="L2840" s="11">
        <v>5742.9859999999999</v>
      </c>
      <c r="M2840" s="11">
        <v>2435.7359999999999</v>
      </c>
      <c r="N2840" s="11">
        <v>7705.192</v>
      </c>
      <c r="O2840" s="12">
        <v>3221.8069999999998</v>
      </c>
      <c r="P2840" s="6">
        <f t="shared" si="88"/>
        <v>0.31381200963563582</v>
      </c>
      <c r="Q2840" s="6">
        <f t="shared" si="89"/>
        <v>0.31443945887053038</v>
      </c>
    </row>
    <row r="2841" spans="1:17" x14ac:dyDescent="0.25">
      <c r="A2841">
        <f>IF(OR(AND(P2841&lt;&gt;"",P2841&gt;$P$5),AND(Q2841&lt;&gt;"",Q2841&gt;$P$5)),MAX(A$5:A2840)+1,"")</f>
        <v>968</v>
      </c>
      <c r="B2841" s="7" t="s">
        <v>2834</v>
      </c>
      <c r="C2841" s="8" t="s">
        <v>5896</v>
      </c>
      <c r="D2841" s="11">
        <v>55765</v>
      </c>
      <c r="E2841" s="11">
        <v>21509</v>
      </c>
      <c r="F2841" s="11">
        <v>76948</v>
      </c>
      <c r="G2841" s="11">
        <v>30819</v>
      </c>
      <c r="H2841" s="11">
        <v>89435</v>
      </c>
      <c r="I2841" s="11">
        <v>31032</v>
      </c>
      <c r="J2841" s="11">
        <v>104558</v>
      </c>
      <c r="K2841" s="11">
        <v>39175</v>
      </c>
      <c r="L2841" s="11">
        <v>124716</v>
      </c>
      <c r="M2841" s="11">
        <v>40692</v>
      </c>
      <c r="N2841" s="11">
        <v>145134</v>
      </c>
      <c r="O2841" s="12">
        <v>41158</v>
      </c>
      <c r="P2841" s="6">
        <f t="shared" si="88"/>
        <v>0.21082531332820298</v>
      </c>
      <c r="Q2841" s="6">
        <f t="shared" si="89"/>
        <v>0.13858854097134787</v>
      </c>
    </row>
    <row r="2842" spans="1:17" x14ac:dyDescent="0.25">
      <c r="A2842" t="str">
        <f>IF(OR(AND(P2842&lt;&gt;"",P2842&gt;$P$5),AND(Q2842&lt;&gt;"",Q2842&gt;$P$5)),MAX(A$5:A2841)+1,"")</f>
        <v/>
      </c>
      <c r="B2842" s="7" t="s">
        <v>2835</v>
      </c>
      <c r="C2842" s="8" t="s">
        <v>5897</v>
      </c>
      <c r="D2842" s="11">
        <v>1328.39305956</v>
      </c>
      <c r="E2842" s="11">
        <v>129.85240124000001</v>
      </c>
      <c r="F2842" s="11">
        <v>1392.99755693</v>
      </c>
      <c r="G2842" s="11">
        <v>67.583326099999994</v>
      </c>
      <c r="H2842" s="11">
        <v>1268.0579977</v>
      </c>
      <c r="I2842" s="11">
        <v>67.771357159999994</v>
      </c>
      <c r="J2842" s="11">
        <v>1327.8695224999999</v>
      </c>
      <c r="K2842" s="11">
        <v>70.033778139999995</v>
      </c>
      <c r="L2842" s="11">
        <v>1496.2651969000001</v>
      </c>
      <c r="M2842" s="11">
        <v>75.009247639999998</v>
      </c>
      <c r="N2842" s="11">
        <v>1537.7536302200001</v>
      </c>
      <c r="O2842" s="12">
        <v>80.189714609999996</v>
      </c>
      <c r="P2842" s="6">
        <f t="shared" si="88"/>
        <v>2.9703129384558657E-2</v>
      </c>
      <c r="Q2842" s="6">
        <f t="shared" si="89"/>
        <v>-9.1899872689870876E-2</v>
      </c>
    </row>
    <row r="2843" spans="1:17" x14ac:dyDescent="0.25">
      <c r="A2843">
        <f>IF(OR(AND(P2843&lt;&gt;"",P2843&gt;$P$5),AND(Q2843&lt;&gt;"",Q2843&gt;$P$5)),MAX(A$5:A2842)+1,"")</f>
        <v>969</v>
      </c>
      <c r="B2843" s="7" t="s">
        <v>2836</v>
      </c>
      <c r="C2843" s="8" t="s">
        <v>5898</v>
      </c>
      <c r="D2843" s="11">
        <v>331.66188449999999</v>
      </c>
      <c r="E2843" s="11">
        <v>81.64841242</v>
      </c>
      <c r="F2843" s="11">
        <v>497.26235408999997</v>
      </c>
      <c r="G2843" s="11">
        <v>139.47861680000003</v>
      </c>
      <c r="H2843" s="11">
        <v>708.02360872000008</v>
      </c>
      <c r="I2843" s="11">
        <v>210.3059634</v>
      </c>
      <c r="J2843" s="11">
        <v>1027.90669357</v>
      </c>
      <c r="K2843" s="11">
        <v>272.86652927999995</v>
      </c>
      <c r="L2843" s="11">
        <v>1584.0593824800001</v>
      </c>
      <c r="M2843" s="11">
        <v>330.22255116000002</v>
      </c>
      <c r="N2843" s="11">
        <v>1604.7622887699999</v>
      </c>
      <c r="O2843" s="12">
        <v>274.28059431000003</v>
      </c>
      <c r="P2843" s="6">
        <f t="shared" si="88"/>
        <v>0.37070194552918556</v>
      </c>
      <c r="Q2843" s="6">
        <f t="shared" si="89"/>
        <v>0.27423481676964512</v>
      </c>
    </row>
    <row r="2844" spans="1:17" x14ac:dyDescent="0.25">
      <c r="A2844" t="str">
        <f>IF(OR(AND(P2844&lt;&gt;"",P2844&gt;$P$5),AND(Q2844&lt;&gt;"",Q2844&gt;$P$5)),MAX(A$5:A2843)+1,"")</f>
        <v/>
      </c>
      <c r="B2844" s="7" t="s">
        <v>2837</v>
      </c>
      <c r="C2844" s="8" t="s">
        <v>5899</v>
      </c>
      <c r="D2844" s="11">
        <v>2210.89609019</v>
      </c>
      <c r="E2844" s="11">
        <v>280.05048331</v>
      </c>
      <c r="F2844" s="11">
        <v>2965.88482479</v>
      </c>
      <c r="G2844" s="11">
        <v>457.40390804000003</v>
      </c>
      <c r="H2844" s="11">
        <v>3455.1094968299999</v>
      </c>
      <c r="I2844" s="11">
        <v>513.30366848000006</v>
      </c>
      <c r="J2844" s="11">
        <v>2796.20897745</v>
      </c>
      <c r="K2844" s="11">
        <v>274.23472691000001</v>
      </c>
      <c r="L2844" s="11">
        <v>2965.3007547100001</v>
      </c>
      <c r="M2844" s="11">
        <v>258.25628518000002</v>
      </c>
      <c r="N2844" s="11">
        <v>3318.8180126699999</v>
      </c>
      <c r="O2844" s="12">
        <v>390.22775080000002</v>
      </c>
      <c r="P2844" s="6">
        <f t="shared" si="88"/>
        <v>8.4633518586568091E-2</v>
      </c>
      <c r="Q2844" s="6">
        <f t="shared" si="89"/>
        <v>6.8602940347796348E-2</v>
      </c>
    </row>
    <row r="2845" spans="1:17" x14ac:dyDescent="0.25">
      <c r="A2845" t="str">
        <f>IF(OR(AND(P2845&lt;&gt;"",P2845&gt;$P$5),AND(Q2845&lt;&gt;"",Q2845&gt;$P$5)),MAX(A$5:A2844)+1,"")</f>
        <v/>
      </c>
      <c r="B2845" s="7" t="s">
        <v>2838</v>
      </c>
      <c r="C2845" s="8" t="s">
        <v>5900</v>
      </c>
      <c r="D2845" s="11">
        <v>1251.36688215</v>
      </c>
      <c r="E2845" s="11">
        <v>61.298635109999999</v>
      </c>
      <c r="F2845" s="11">
        <v>1418.92067204</v>
      </c>
      <c r="G2845" s="11">
        <v>42.261726520000003</v>
      </c>
      <c r="H2845" s="11">
        <v>1230.4851044300001</v>
      </c>
      <c r="I2845" s="11">
        <v>47.744574460000003</v>
      </c>
      <c r="J2845" s="11">
        <v>1207.3852923699999</v>
      </c>
      <c r="K2845" s="11">
        <v>67.310485810000003</v>
      </c>
      <c r="L2845" s="11">
        <v>1216.25676264</v>
      </c>
      <c r="M2845" s="11">
        <v>62.72336868</v>
      </c>
      <c r="N2845" s="11">
        <v>950.91368103999991</v>
      </c>
      <c r="O2845" s="12">
        <v>62.219751240000001</v>
      </c>
      <c r="P2845" s="6">
        <f t="shared" si="88"/>
        <v>-5.3433156757132672E-2</v>
      </c>
      <c r="Q2845" s="6">
        <f t="shared" si="89"/>
        <v>2.9874368094284787E-3</v>
      </c>
    </row>
    <row r="2846" spans="1:17" x14ac:dyDescent="0.25">
      <c r="A2846" t="str">
        <f>IF(OR(AND(P2846&lt;&gt;"",P2846&gt;$P$5),AND(Q2846&lt;&gt;"",Q2846&gt;$P$5)),MAX(A$5:A2845)+1,"")</f>
        <v/>
      </c>
      <c r="B2846" s="7" t="s">
        <v>2839</v>
      </c>
      <c r="C2846" s="8" t="s">
        <v>5901</v>
      </c>
      <c r="D2846" s="11">
        <v>4570.9407261699998</v>
      </c>
      <c r="E2846" s="11">
        <v>80.211640379999992</v>
      </c>
      <c r="F2846" s="11">
        <v>5440.6879856400001</v>
      </c>
      <c r="G2846" s="11">
        <v>81.532498669999995</v>
      </c>
      <c r="H2846" s="11">
        <v>7771.7480415800001</v>
      </c>
      <c r="I2846" s="11">
        <v>58.338397380000004</v>
      </c>
      <c r="J2846" s="11">
        <v>4501.27427498</v>
      </c>
      <c r="K2846" s="11">
        <v>-51.933521060000004</v>
      </c>
      <c r="L2846" s="11">
        <v>5278.8089846099992</v>
      </c>
      <c r="M2846" s="11">
        <v>7.3950970999999992</v>
      </c>
      <c r="N2846" s="11">
        <v>10870.277326429999</v>
      </c>
      <c r="O2846" s="12">
        <v>-160.42142787999998</v>
      </c>
      <c r="P2846" s="6">
        <f t="shared" si="88"/>
        <v>0.18917838558505218</v>
      </c>
      <c r="Q2846" s="6">
        <f t="shared" si="89"/>
        <v>-2.1486957015043111</v>
      </c>
    </row>
    <row r="2847" spans="1:17" x14ac:dyDescent="0.25">
      <c r="A2847" t="str">
        <f>IF(OR(AND(P2847&lt;&gt;"",P2847&gt;$P$5),AND(Q2847&lt;&gt;"",Q2847&gt;$P$5)),MAX(A$5:A2846)+1,"")</f>
        <v/>
      </c>
      <c r="B2847" s="7" t="s">
        <v>2840</v>
      </c>
      <c r="C2847" s="8" t="s">
        <v>5902</v>
      </c>
      <c r="D2847" s="11">
        <v>270.67998518000002</v>
      </c>
      <c r="E2847" s="11">
        <v>90.742369330000002</v>
      </c>
      <c r="F2847" s="11">
        <v>306.11989085000005</v>
      </c>
      <c r="G2847" s="11">
        <v>114.68345068000001</v>
      </c>
      <c r="H2847" s="11">
        <v>337.33277126999997</v>
      </c>
      <c r="I2847" s="11">
        <v>137.91176887999998</v>
      </c>
      <c r="J2847" s="11">
        <v>450.43320585000004</v>
      </c>
      <c r="K2847" s="11">
        <v>153.73216074000001</v>
      </c>
      <c r="L2847" s="11">
        <v>615.81032230999995</v>
      </c>
      <c r="M2847" s="11">
        <v>196.31087799000002</v>
      </c>
      <c r="N2847" s="11">
        <v>575.71835527999997</v>
      </c>
      <c r="O2847" s="12">
        <v>113.27530359000001</v>
      </c>
      <c r="P2847" s="6">
        <f t="shared" si="88"/>
        <v>0.16292253521729028</v>
      </c>
      <c r="Q2847" s="6">
        <f t="shared" si="89"/>
        <v>4.5357944213531676E-2</v>
      </c>
    </row>
    <row r="2848" spans="1:17" x14ac:dyDescent="0.25">
      <c r="A2848" t="str">
        <f>IF(OR(AND(P2848&lt;&gt;"",P2848&gt;$P$5),AND(Q2848&lt;&gt;"",Q2848&gt;$P$5)),MAX(A$5:A2847)+1,"")</f>
        <v/>
      </c>
      <c r="B2848" s="7" t="s">
        <v>2841</v>
      </c>
      <c r="C2848" s="8" t="s">
        <v>5903</v>
      </c>
      <c r="D2848" s="11">
        <v>294.29793101000001</v>
      </c>
      <c r="E2848" s="11">
        <v>50.28524101</v>
      </c>
      <c r="F2848" s="11">
        <v>324.94095406000002</v>
      </c>
      <c r="G2848" s="11">
        <v>53.150812080000001</v>
      </c>
      <c r="H2848" s="11">
        <v>357.02542301</v>
      </c>
      <c r="I2848" s="11">
        <v>51.077125989999999</v>
      </c>
      <c r="J2848" s="11">
        <v>404.99190823999999</v>
      </c>
      <c r="K2848" s="11">
        <v>60.297401749999999</v>
      </c>
      <c r="L2848" s="11">
        <v>527.83643283999993</v>
      </c>
      <c r="M2848" s="11">
        <v>66.277267229999993</v>
      </c>
      <c r="N2848" s="11">
        <v>683.63515784000003</v>
      </c>
      <c r="O2848" s="12">
        <v>97.732822839999997</v>
      </c>
      <c r="P2848" s="6">
        <f t="shared" si="88"/>
        <v>0.1836067578116749</v>
      </c>
      <c r="Q2848" s="6">
        <f t="shared" si="89"/>
        <v>0.1421416823543693</v>
      </c>
    </row>
    <row r="2849" spans="1:17" x14ac:dyDescent="0.25">
      <c r="A2849" t="str">
        <f>IF(OR(AND(P2849&lt;&gt;"",P2849&gt;$P$5),AND(Q2849&lt;&gt;"",Q2849&gt;$P$5)),MAX(A$5:A2848)+1,"")</f>
        <v/>
      </c>
      <c r="B2849" s="7" t="s">
        <v>2842</v>
      </c>
      <c r="C2849" s="8" t="s">
        <v>5904</v>
      </c>
      <c r="D2849" s="11" t="e">
        <v>#VALUE!</v>
      </c>
      <c r="E2849" s="11" t="e">
        <v>#VALUE!</v>
      </c>
      <c r="F2849" s="11">
        <v>332.40016649</v>
      </c>
      <c r="G2849" s="11">
        <v>45.426271619999994</v>
      </c>
      <c r="H2849" s="11">
        <v>466.89057250000002</v>
      </c>
      <c r="I2849" s="11">
        <v>58.118648439999994</v>
      </c>
      <c r="J2849" s="11">
        <v>572.93784640000001</v>
      </c>
      <c r="K2849" s="11">
        <v>57.058317000000002</v>
      </c>
      <c r="L2849" s="11">
        <v>510.42467336000004</v>
      </c>
      <c r="M2849" s="11">
        <v>55.626520399999997</v>
      </c>
      <c r="N2849" s="11">
        <v>538.79290128999992</v>
      </c>
      <c r="O2849" s="12">
        <v>67.806103519999994</v>
      </c>
      <c r="P2849" s="6" t="str">
        <f t="shared" si="88"/>
        <v/>
      </c>
      <c r="Q2849" s="6" t="str">
        <f t="shared" si="89"/>
        <v/>
      </c>
    </row>
    <row r="2850" spans="1:17" x14ac:dyDescent="0.25">
      <c r="A2850">
        <f>IF(OR(AND(P2850&lt;&gt;"",P2850&gt;$P$5),AND(Q2850&lt;&gt;"",Q2850&gt;$P$5)),MAX(A$5:A2849)+1,"")</f>
        <v>970</v>
      </c>
      <c r="B2850" s="7" t="s">
        <v>2843</v>
      </c>
      <c r="C2850" s="8" t="s">
        <v>5905</v>
      </c>
      <c r="D2850" s="11">
        <v>670.07090382000001</v>
      </c>
      <c r="E2850" s="11">
        <v>80.568955569999986</v>
      </c>
      <c r="F2850" s="11">
        <v>838.24159458999998</v>
      </c>
      <c r="G2850" s="11">
        <v>87.870624359999994</v>
      </c>
      <c r="H2850" s="11">
        <v>897.11607791999995</v>
      </c>
      <c r="I2850" s="11">
        <v>101.73401926000001</v>
      </c>
      <c r="J2850" s="11">
        <v>1021.89417185</v>
      </c>
      <c r="K2850" s="11">
        <v>120.21392239000001</v>
      </c>
      <c r="L2850" s="11">
        <v>1290.5529500499999</v>
      </c>
      <c r="M2850" s="11">
        <v>93.910350199999996</v>
      </c>
      <c r="N2850" s="11">
        <v>1687.4371258699998</v>
      </c>
      <c r="O2850" s="12">
        <v>190.64368141999998</v>
      </c>
      <c r="P2850" s="6">
        <f t="shared" si="88"/>
        <v>0.20287740730506321</v>
      </c>
      <c r="Q2850" s="6">
        <f t="shared" si="89"/>
        <v>0.1879849433971672</v>
      </c>
    </row>
    <row r="2851" spans="1:17" x14ac:dyDescent="0.25">
      <c r="A2851">
        <f>IF(OR(AND(P2851&lt;&gt;"",P2851&gt;$P$5),AND(Q2851&lt;&gt;"",Q2851&gt;$P$5)),MAX(A$5:A2850)+1,"")</f>
        <v>971</v>
      </c>
      <c r="B2851" s="7" t="s">
        <v>2844</v>
      </c>
      <c r="C2851" s="8" t="s">
        <v>5906</v>
      </c>
      <c r="D2851" s="11">
        <v>276.30975298000004</v>
      </c>
      <c r="E2851" s="11">
        <v>34.255406979999997</v>
      </c>
      <c r="F2851" s="11">
        <v>364.80899698000002</v>
      </c>
      <c r="G2851" s="11">
        <v>40.382102259999996</v>
      </c>
      <c r="H2851" s="11">
        <v>419.41736875999999</v>
      </c>
      <c r="I2851" s="11">
        <v>47.558902789999998</v>
      </c>
      <c r="J2851" s="11">
        <v>531.11294825999994</v>
      </c>
      <c r="K2851" s="11">
        <v>40.885416939999999</v>
      </c>
      <c r="L2851" s="11">
        <v>634.44637019000004</v>
      </c>
      <c r="M2851" s="11">
        <v>44.09161589</v>
      </c>
      <c r="N2851" s="11">
        <v>706.62484099000005</v>
      </c>
      <c r="O2851" s="12">
        <v>46.434289630000002</v>
      </c>
      <c r="P2851" s="6">
        <f t="shared" si="88"/>
        <v>0.20658670937972201</v>
      </c>
      <c r="Q2851" s="6">
        <f t="shared" si="89"/>
        <v>6.2727539099178609E-2</v>
      </c>
    </row>
    <row r="2852" spans="1:17" x14ac:dyDescent="0.25">
      <c r="A2852" t="str">
        <f>IF(OR(AND(P2852&lt;&gt;"",P2852&gt;$P$5),AND(Q2852&lt;&gt;"",Q2852&gt;$P$5)),MAX(A$5:A2851)+1,"")</f>
        <v/>
      </c>
      <c r="B2852" s="7" t="s">
        <v>2845</v>
      </c>
      <c r="C2852" s="8" t="s">
        <v>5907</v>
      </c>
      <c r="D2852" s="11" t="e">
        <v>#VALUE!</v>
      </c>
      <c r="E2852" s="11" t="e">
        <v>#VALUE!</v>
      </c>
      <c r="F2852" s="11">
        <v>613.95138564000001</v>
      </c>
      <c r="G2852" s="11">
        <v>50.186819419999999</v>
      </c>
      <c r="H2852" s="11">
        <v>641.13094926999997</v>
      </c>
      <c r="I2852" s="11">
        <v>53.728694390000001</v>
      </c>
      <c r="J2852" s="11">
        <v>645.08565251000005</v>
      </c>
      <c r="K2852" s="11">
        <v>58.83126712</v>
      </c>
      <c r="L2852" s="11">
        <v>746.94230078999999</v>
      </c>
      <c r="M2852" s="11">
        <v>42.056049360000003</v>
      </c>
      <c r="N2852" s="11">
        <v>879.97090636999997</v>
      </c>
      <c r="O2852" s="12">
        <v>85.02173938</v>
      </c>
      <c r="P2852" s="6" t="str">
        <f t="shared" si="88"/>
        <v/>
      </c>
      <c r="Q2852" s="6" t="str">
        <f t="shared" si="89"/>
        <v/>
      </c>
    </row>
    <row r="2853" spans="1:17" x14ac:dyDescent="0.25">
      <c r="A2853" t="str">
        <f>IF(OR(AND(P2853&lt;&gt;"",P2853&gt;$P$5),AND(Q2853&lt;&gt;"",Q2853&gt;$P$5)),MAX(A$5:A2852)+1,"")</f>
        <v/>
      </c>
      <c r="B2853" s="7" t="s">
        <v>2846</v>
      </c>
      <c r="C2853" s="8" t="s">
        <v>5908</v>
      </c>
      <c r="D2853" s="11" t="e">
        <v>#VALUE!</v>
      </c>
      <c r="E2853" s="11" t="e">
        <v>#VALUE!</v>
      </c>
      <c r="F2853" s="11">
        <v>534.01567542999999</v>
      </c>
      <c r="G2853" s="11">
        <v>57.200444729999994</v>
      </c>
      <c r="H2853" s="11">
        <v>459.74544143000003</v>
      </c>
      <c r="I2853" s="11">
        <v>47.538796560000002</v>
      </c>
      <c r="J2853" s="11">
        <v>465.47304252999999</v>
      </c>
      <c r="K2853" s="11">
        <v>38.136212819999997</v>
      </c>
      <c r="L2853" s="11">
        <v>449.84043099000002</v>
      </c>
      <c r="M2853" s="11">
        <v>28.621935870000002</v>
      </c>
      <c r="N2853" s="11">
        <v>482.40001888</v>
      </c>
      <c r="O2853" s="12">
        <v>27.065526980000001</v>
      </c>
      <c r="P2853" s="6" t="str">
        <f t="shared" si="88"/>
        <v/>
      </c>
      <c r="Q2853" s="6" t="str">
        <f t="shared" si="89"/>
        <v/>
      </c>
    </row>
    <row r="2854" spans="1:17" x14ac:dyDescent="0.25">
      <c r="A2854" t="str">
        <f>IF(OR(AND(P2854&lt;&gt;"",P2854&gt;$P$5),AND(Q2854&lt;&gt;"",Q2854&gt;$P$5)),MAX(A$5:A2853)+1,"")</f>
        <v/>
      </c>
      <c r="B2854" s="7" t="s">
        <v>2847</v>
      </c>
      <c r="C2854" s="8" t="s">
        <v>5909</v>
      </c>
      <c r="D2854" s="11" t="e">
        <v>#VALUE!</v>
      </c>
      <c r="E2854" s="11" t="e">
        <v>#VALUE!</v>
      </c>
      <c r="F2854" s="11">
        <v>1016.24953965</v>
      </c>
      <c r="G2854" s="11">
        <v>190.02238768000001</v>
      </c>
      <c r="H2854" s="11">
        <v>1167.99922294</v>
      </c>
      <c r="I2854" s="11">
        <v>250.85597397999999</v>
      </c>
      <c r="J2854" s="11">
        <v>1596.6968193800001</v>
      </c>
      <c r="K2854" s="11">
        <v>248.03366966999999</v>
      </c>
      <c r="L2854" s="11">
        <v>1368.12470108</v>
      </c>
      <c r="M2854" s="11">
        <v>228.42529259</v>
      </c>
      <c r="N2854" s="11">
        <v>1007.1138015199999</v>
      </c>
      <c r="O2854" s="12">
        <v>126.33749643</v>
      </c>
      <c r="P2854" s="6" t="str">
        <f t="shared" si="88"/>
        <v/>
      </c>
      <c r="Q2854" s="6" t="str">
        <f t="shared" si="89"/>
        <v/>
      </c>
    </row>
    <row r="2855" spans="1:17" x14ac:dyDescent="0.25">
      <c r="A2855" t="str">
        <f>IF(OR(AND(P2855&lt;&gt;"",P2855&gt;$P$5),AND(Q2855&lt;&gt;"",Q2855&gt;$P$5)),MAX(A$5:A2854)+1,"")</f>
        <v/>
      </c>
      <c r="B2855" s="7" t="s">
        <v>2848</v>
      </c>
      <c r="C2855" s="8" t="s">
        <v>5910</v>
      </c>
      <c r="D2855" s="11" t="e">
        <v>#VALUE!</v>
      </c>
      <c r="E2855" s="11" t="e">
        <v>#VALUE!</v>
      </c>
      <c r="F2855" s="11">
        <v>400.79501966000004</v>
      </c>
      <c r="G2855" s="11">
        <v>70.808062790000008</v>
      </c>
      <c r="H2855" s="11">
        <v>371.99932952999995</v>
      </c>
      <c r="I2855" s="11">
        <v>75.49535333</v>
      </c>
      <c r="J2855" s="11">
        <v>438.23147482999997</v>
      </c>
      <c r="K2855" s="11">
        <v>94.387512920000006</v>
      </c>
      <c r="L2855" s="11">
        <v>457.04534969999997</v>
      </c>
      <c r="M2855" s="11">
        <v>89.804147239999992</v>
      </c>
      <c r="N2855" s="11">
        <v>386.57915933999999</v>
      </c>
      <c r="O2855" s="12">
        <v>67.066501670000008</v>
      </c>
      <c r="P2855" s="6" t="str">
        <f t="shared" si="88"/>
        <v/>
      </c>
      <c r="Q2855" s="6" t="str">
        <f t="shared" si="89"/>
        <v/>
      </c>
    </row>
    <row r="2856" spans="1:17" x14ac:dyDescent="0.25">
      <c r="A2856" t="str">
        <f>IF(OR(AND(P2856&lt;&gt;"",P2856&gt;$P$5),AND(Q2856&lt;&gt;"",Q2856&gt;$P$5)),MAX(A$5:A2855)+1,"")</f>
        <v/>
      </c>
      <c r="B2856" s="7" t="s">
        <v>2849</v>
      </c>
      <c r="C2856" s="8" t="s">
        <v>5911</v>
      </c>
      <c r="D2856" s="11" t="e">
        <v>#VALUE!</v>
      </c>
      <c r="E2856" s="11" t="e">
        <v>#VALUE!</v>
      </c>
      <c r="F2856" s="11">
        <v>338.45729373</v>
      </c>
      <c r="G2856" s="11">
        <v>62.629530200000005</v>
      </c>
      <c r="H2856" s="11">
        <v>333.70882525999997</v>
      </c>
      <c r="I2856" s="11">
        <v>63.75690419</v>
      </c>
      <c r="J2856" s="11">
        <v>375.98361769000002</v>
      </c>
      <c r="K2856" s="11">
        <v>70.179354829999994</v>
      </c>
      <c r="L2856" s="11">
        <v>397.81642125000002</v>
      </c>
      <c r="M2856" s="11">
        <v>67.750573889999998</v>
      </c>
      <c r="N2856" s="11">
        <v>394.53918416000005</v>
      </c>
      <c r="O2856" s="12">
        <v>65.881674459999999</v>
      </c>
      <c r="P2856" s="6" t="str">
        <f t="shared" si="88"/>
        <v/>
      </c>
      <c r="Q2856" s="6" t="str">
        <f t="shared" si="89"/>
        <v/>
      </c>
    </row>
    <row r="2857" spans="1:17" x14ac:dyDescent="0.25">
      <c r="A2857" t="str">
        <f>IF(OR(AND(P2857&lt;&gt;"",P2857&gt;$P$5),AND(Q2857&lt;&gt;"",Q2857&gt;$P$5)),MAX(A$5:A2856)+1,"")</f>
        <v/>
      </c>
      <c r="B2857" s="7" t="s">
        <v>2850</v>
      </c>
      <c r="C2857" s="8" t="s">
        <v>5912</v>
      </c>
      <c r="D2857" s="11" t="e">
        <v>#VALUE!</v>
      </c>
      <c r="E2857" s="11" t="e">
        <v>#VALUE!</v>
      </c>
      <c r="F2857" s="11">
        <v>382.45983326999999</v>
      </c>
      <c r="G2857" s="11">
        <v>65.407761649999998</v>
      </c>
      <c r="H2857" s="11">
        <v>436.08447051999997</v>
      </c>
      <c r="I2857" s="11">
        <v>82.242178640000006</v>
      </c>
      <c r="J2857" s="11">
        <v>473.73806320999995</v>
      </c>
      <c r="K2857" s="11">
        <v>85.069440329999992</v>
      </c>
      <c r="L2857" s="11">
        <v>539.70023120000008</v>
      </c>
      <c r="M2857" s="11">
        <v>91.422053219999995</v>
      </c>
      <c r="N2857" s="11">
        <v>636.18125410000005</v>
      </c>
      <c r="O2857" s="12">
        <v>67.682239549999991</v>
      </c>
      <c r="P2857" s="6" t="str">
        <f t="shared" si="88"/>
        <v/>
      </c>
      <c r="Q2857" s="6" t="str">
        <f t="shared" si="89"/>
        <v/>
      </c>
    </row>
    <row r="2858" spans="1:17" x14ac:dyDescent="0.25">
      <c r="A2858" t="str">
        <f>IF(OR(AND(P2858&lt;&gt;"",P2858&gt;$P$5),AND(Q2858&lt;&gt;"",Q2858&gt;$P$5)),MAX(A$5:A2857)+1,"")</f>
        <v/>
      </c>
      <c r="B2858" s="7" t="s">
        <v>2851</v>
      </c>
      <c r="C2858" s="8" t="s">
        <v>5913</v>
      </c>
      <c r="D2858" s="11" t="e">
        <v>#VALUE!</v>
      </c>
      <c r="E2858" s="11" t="e">
        <v>#VALUE!</v>
      </c>
      <c r="F2858" s="11">
        <v>849.04179999999997</v>
      </c>
      <c r="G2858" s="11">
        <v>117.26819999999999</v>
      </c>
      <c r="H2858" s="11">
        <v>1048.2405000000001</v>
      </c>
      <c r="I2858" s="11">
        <v>136.4144</v>
      </c>
      <c r="J2858" s="11">
        <v>1145.8752999999999</v>
      </c>
      <c r="K2858" s="11">
        <v>149.8605</v>
      </c>
      <c r="L2858" s="11">
        <v>1260.87968798</v>
      </c>
      <c r="M2858" s="11">
        <v>165.92537543</v>
      </c>
      <c r="N2858" s="11">
        <v>1397.2890200300001</v>
      </c>
      <c r="O2858" s="12">
        <v>160.26523297</v>
      </c>
      <c r="P2858" s="6" t="str">
        <f t="shared" si="88"/>
        <v/>
      </c>
      <c r="Q2858" s="6" t="str">
        <f t="shared" si="89"/>
        <v/>
      </c>
    </row>
    <row r="2859" spans="1:17" x14ac:dyDescent="0.25">
      <c r="A2859" t="str">
        <f>IF(OR(AND(P2859&lt;&gt;"",P2859&gt;$P$5),AND(Q2859&lt;&gt;"",Q2859&gt;$P$5)),MAX(A$5:A2858)+1,"")</f>
        <v/>
      </c>
      <c r="B2859" s="7" t="s">
        <v>2852</v>
      </c>
      <c r="C2859" s="8" t="s">
        <v>5914</v>
      </c>
      <c r="D2859" s="11" t="e">
        <v>#VALUE!</v>
      </c>
      <c r="E2859" s="11" t="e">
        <v>#VALUE!</v>
      </c>
      <c r="F2859" s="11">
        <v>1422.9628746800001</v>
      </c>
      <c r="G2859" s="11">
        <v>123.57263005</v>
      </c>
      <c r="H2859" s="11">
        <v>1659.78838139</v>
      </c>
      <c r="I2859" s="11">
        <v>151.41485947000001</v>
      </c>
      <c r="J2859" s="11">
        <v>1999.6604449700001</v>
      </c>
      <c r="K2859" s="11">
        <v>96.68783565999999</v>
      </c>
      <c r="L2859" s="11">
        <v>2796.7510857900002</v>
      </c>
      <c r="M2859" s="11">
        <v>115.84432287999999</v>
      </c>
      <c r="N2859" s="11">
        <v>3662.1139433200001</v>
      </c>
      <c r="O2859" s="12">
        <v>176.89334840999999</v>
      </c>
      <c r="P2859" s="6" t="str">
        <f t="shared" si="88"/>
        <v/>
      </c>
      <c r="Q2859" s="6" t="str">
        <f t="shared" si="89"/>
        <v/>
      </c>
    </row>
    <row r="2860" spans="1:17" x14ac:dyDescent="0.25">
      <c r="A2860" t="str">
        <f>IF(OR(AND(P2860&lt;&gt;"",P2860&gt;$P$5),AND(Q2860&lt;&gt;"",Q2860&gt;$P$5)),MAX(A$5:A2859)+1,"")</f>
        <v/>
      </c>
      <c r="B2860" s="7" t="s">
        <v>2853</v>
      </c>
      <c r="C2860" s="8" t="s">
        <v>5915</v>
      </c>
      <c r="D2860" s="11" t="e">
        <v>#VALUE!</v>
      </c>
      <c r="E2860" s="11" t="e">
        <v>#VALUE!</v>
      </c>
      <c r="F2860" s="11">
        <v>1247.8355184100001</v>
      </c>
      <c r="G2860" s="11">
        <v>109.82410996999999</v>
      </c>
      <c r="H2860" s="11">
        <v>1319.7577180599999</v>
      </c>
      <c r="I2860" s="11">
        <v>115.80359142</v>
      </c>
      <c r="J2860" s="11">
        <v>1472.9872678199999</v>
      </c>
      <c r="K2860" s="11">
        <v>150.17289274999999</v>
      </c>
      <c r="L2860" s="11">
        <v>1658.8990669899999</v>
      </c>
      <c r="M2860" s="11">
        <v>154.69130225999999</v>
      </c>
      <c r="N2860" s="11">
        <v>1830.9927312300001</v>
      </c>
      <c r="O2860" s="12">
        <v>178.43481613</v>
      </c>
      <c r="P2860" s="6" t="str">
        <f t="shared" si="88"/>
        <v/>
      </c>
      <c r="Q2860" s="6" t="str">
        <f t="shared" si="89"/>
        <v/>
      </c>
    </row>
    <row r="2861" spans="1:17" x14ac:dyDescent="0.25">
      <c r="A2861" t="str">
        <f>IF(OR(AND(P2861&lt;&gt;"",P2861&gt;$P$5),AND(Q2861&lt;&gt;"",Q2861&gt;$P$5)),MAX(A$5:A2860)+1,"")</f>
        <v/>
      </c>
      <c r="B2861" s="7" t="s">
        <v>2854</v>
      </c>
      <c r="C2861" s="8" t="s">
        <v>5916</v>
      </c>
      <c r="D2861" s="11" t="e">
        <v>#VALUE!</v>
      </c>
      <c r="E2861" s="11" t="e">
        <v>#VALUE!</v>
      </c>
      <c r="F2861" s="11">
        <v>681.85070079999991</v>
      </c>
      <c r="G2861" s="11">
        <v>51.058201459999999</v>
      </c>
      <c r="H2861" s="11">
        <v>694.3285767000001</v>
      </c>
      <c r="I2861" s="11">
        <v>43.369286389999999</v>
      </c>
      <c r="J2861" s="11">
        <v>719.71792741000002</v>
      </c>
      <c r="K2861" s="11">
        <v>41.39520598</v>
      </c>
      <c r="L2861" s="11">
        <v>705.13895858000001</v>
      </c>
      <c r="M2861" s="11">
        <v>57.87325732</v>
      </c>
      <c r="N2861" s="11">
        <v>725.92404653999995</v>
      </c>
      <c r="O2861" s="12">
        <v>50.086361969999999</v>
      </c>
      <c r="P2861" s="6" t="str">
        <f t="shared" si="88"/>
        <v/>
      </c>
      <c r="Q2861" s="6" t="str">
        <f t="shared" si="89"/>
        <v/>
      </c>
    </row>
    <row r="2862" spans="1:17" x14ac:dyDescent="0.25">
      <c r="A2862" t="str">
        <f>IF(OR(AND(P2862&lt;&gt;"",P2862&gt;$P$5),AND(Q2862&lt;&gt;"",Q2862&gt;$P$5)),MAX(A$5:A2861)+1,"")</f>
        <v/>
      </c>
      <c r="B2862" s="7" t="s">
        <v>2855</v>
      </c>
      <c r="C2862" s="8" t="s">
        <v>5917</v>
      </c>
      <c r="D2862" s="11" t="e">
        <v>#VALUE!</v>
      </c>
      <c r="E2862" s="11" t="e">
        <v>#VALUE!</v>
      </c>
      <c r="F2862" s="11">
        <v>339.28495756000001</v>
      </c>
      <c r="G2862" s="11">
        <v>47.021145789999998</v>
      </c>
      <c r="H2862" s="11">
        <v>367.07371069999999</v>
      </c>
      <c r="I2862" s="11">
        <v>50.983063520000002</v>
      </c>
      <c r="J2862" s="11">
        <v>421.45242166000003</v>
      </c>
      <c r="K2862" s="11">
        <v>51.787932060000003</v>
      </c>
      <c r="L2862" s="11">
        <v>514.57126281000001</v>
      </c>
      <c r="M2862" s="11">
        <v>52.388595559999999</v>
      </c>
      <c r="N2862" s="11">
        <v>502.85803374</v>
      </c>
      <c r="O2862" s="12">
        <v>32.268356230000002</v>
      </c>
      <c r="P2862" s="6" t="str">
        <f t="shared" si="88"/>
        <v/>
      </c>
      <c r="Q2862" s="6" t="str">
        <f t="shared" si="89"/>
        <v/>
      </c>
    </row>
    <row r="2863" spans="1:17" x14ac:dyDescent="0.25">
      <c r="A2863" t="str">
        <f>IF(OR(AND(P2863&lt;&gt;"",P2863&gt;$P$5),AND(Q2863&lt;&gt;"",Q2863&gt;$P$5)),MAX(A$5:A2862)+1,"")</f>
        <v/>
      </c>
      <c r="B2863" s="7" t="s">
        <v>2856</v>
      </c>
      <c r="C2863" s="8" t="s">
        <v>5918</v>
      </c>
      <c r="D2863" s="11">
        <v>151.72425646000002</v>
      </c>
      <c r="E2863" s="11">
        <v>46.849942579999997</v>
      </c>
      <c r="F2863" s="11">
        <v>164.00576365000001</v>
      </c>
      <c r="G2863" s="11">
        <v>68.443625560000001</v>
      </c>
      <c r="H2863" s="11">
        <v>155.88449800999999</v>
      </c>
      <c r="I2863" s="11">
        <v>61.400378939999996</v>
      </c>
      <c r="J2863" s="11">
        <v>184.51808331999999</v>
      </c>
      <c r="K2863" s="11">
        <v>70.91389289</v>
      </c>
      <c r="L2863" s="11">
        <v>202.6220261</v>
      </c>
      <c r="M2863" s="11">
        <v>84.503267919999999</v>
      </c>
      <c r="N2863" s="11">
        <v>203.16296204</v>
      </c>
      <c r="O2863" s="12">
        <v>79.980334989999989</v>
      </c>
      <c r="P2863" s="6">
        <f t="shared" si="88"/>
        <v>6.0127019759169453E-2</v>
      </c>
      <c r="Q2863" s="6">
        <f t="shared" si="89"/>
        <v>0.11289663988748444</v>
      </c>
    </row>
    <row r="2864" spans="1:17" x14ac:dyDescent="0.25">
      <c r="A2864" t="str">
        <f>IF(OR(AND(P2864&lt;&gt;"",P2864&gt;$P$5),AND(Q2864&lt;&gt;"",Q2864&gt;$P$5)),MAX(A$5:A2863)+1,"")</f>
        <v/>
      </c>
      <c r="B2864" s="7" t="s">
        <v>2857</v>
      </c>
      <c r="C2864" s="8" t="s">
        <v>5919</v>
      </c>
      <c r="D2864" s="11" t="e">
        <v>#VALUE!</v>
      </c>
      <c r="E2864" s="11" t="e">
        <v>#VALUE!</v>
      </c>
      <c r="F2864" s="11">
        <v>660.86933221000004</v>
      </c>
      <c r="G2864" s="11">
        <v>289.25046563999996</v>
      </c>
      <c r="H2864" s="11">
        <v>546.98464414</v>
      </c>
      <c r="I2864" s="11">
        <v>168.98525943000001</v>
      </c>
      <c r="J2864" s="11">
        <v>814.73706830999993</v>
      </c>
      <c r="K2864" s="11">
        <v>268.71569618000001</v>
      </c>
      <c r="L2864" s="11">
        <v>663.51565688000005</v>
      </c>
      <c r="M2864" s="11">
        <v>218.90232548</v>
      </c>
      <c r="N2864" s="11">
        <v>621.72699310000007</v>
      </c>
      <c r="O2864" s="12">
        <v>185.31746609000001</v>
      </c>
      <c r="P2864" s="6" t="str">
        <f t="shared" si="88"/>
        <v/>
      </c>
      <c r="Q2864" s="6" t="str">
        <f t="shared" si="89"/>
        <v/>
      </c>
    </row>
    <row r="2865" spans="1:17" x14ac:dyDescent="0.25">
      <c r="A2865" t="str">
        <f>IF(OR(AND(P2865&lt;&gt;"",P2865&gt;$P$5),AND(Q2865&lt;&gt;"",Q2865&gt;$P$5)),MAX(A$5:A2864)+1,"")</f>
        <v/>
      </c>
      <c r="B2865" s="7" t="s">
        <v>2858</v>
      </c>
      <c r="C2865" s="8" t="s">
        <v>5920</v>
      </c>
      <c r="D2865" s="11">
        <v>2847.2429214499998</v>
      </c>
      <c r="E2865" s="11">
        <v>89.658997900000003</v>
      </c>
      <c r="F2865" s="11">
        <v>2309.9450764099997</v>
      </c>
      <c r="G2865" s="11">
        <v>116.91218436</v>
      </c>
      <c r="H2865" s="11">
        <v>3915.8099797300001</v>
      </c>
      <c r="I2865" s="11">
        <v>119.45403392</v>
      </c>
      <c r="J2865" s="11">
        <v>5001.3096977899995</v>
      </c>
      <c r="K2865" s="11">
        <v>99.312454840000001</v>
      </c>
      <c r="L2865" s="11">
        <v>5129.8292978500003</v>
      </c>
      <c r="M2865" s="11">
        <v>42.532089409999998</v>
      </c>
      <c r="N2865" s="11">
        <v>3454.4881172199998</v>
      </c>
      <c r="O2865" s="12">
        <v>44.118423920000005</v>
      </c>
      <c r="P2865" s="6">
        <f t="shared" si="88"/>
        <v>3.9421836176105396E-2</v>
      </c>
      <c r="Q2865" s="6">
        <f t="shared" si="89"/>
        <v>-0.13222882136976399</v>
      </c>
    </row>
    <row r="2866" spans="1:17" x14ac:dyDescent="0.25">
      <c r="A2866" t="str">
        <f>IF(OR(AND(P2866&lt;&gt;"",P2866&gt;$P$5),AND(Q2866&lt;&gt;"",Q2866&gt;$P$5)),MAX(A$5:A2865)+1,"")</f>
        <v/>
      </c>
      <c r="B2866" s="7" t="s">
        <v>2859</v>
      </c>
      <c r="C2866" s="8" t="s">
        <v>5921</v>
      </c>
      <c r="D2866" s="11" t="e">
        <v>#VALUE!</v>
      </c>
      <c r="E2866" s="11" t="e">
        <v>#VALUE!</v>
      </c>
      <c r="F2866" s="11">
        <v>502.65300088999999</v>
      </c>
      <c r="G2866" s="11">
        <v>47.054999459999998</v>
      </c>
      <c r="H2866" s="11">
        <v>549.61990689000004</v>
      </c>
      <c r="I2866" s="11">
        <v>61.894616790000001</v>
      </c>
      <c r="J2866" s="11">
        <v>612.6491989299999</v>
      </c>
      <c r="K2866" s="11">
        <v>70.469172599999993</v>
      </c>
      <c r="L2866" s="11">
        <v>650.77584436999996</v>
      </c>
      <c r="M2866" s="11">
        <v>52.970324689999998</v>
      </c>
      <c r="N2866" s="11">
        <v>623.58595562999994</v>
      </c>
      <c r="O2866" s="12">
        <v>66.531118599999999</v>
      </c>
      <c r="P2866" s="6" t="str">
        <f t="shared" si="88"/>
        <v/>
      </c>
      <c r="Q2866" s="6" t="str">
        <f t="shared" si="89"/>
        <v/>
      </c>
    </row>
    <row r="2867" spans="1:17" x14ac:dyDescent="0.25">
      <c r="A2867" t="str">
        <f>IF(OR(AND(P2867&lt;&gt;"",P2867&gt;$P$5),AND(Q2867&lt;&gt;"",Q2867&gt;$P$5)),MAX(A$5:A2866)+1,"")</f>
        <v/>
      </c>
      <c r="B2867" s="7" t="s">
        <v>2860</v>
      </c>
      <c r="C2867" s="8" t="s">
        <v>5922</v>
      </c>
      <c r="D2867" s="11" t="e">
        <v>#VALUE!</v>
      </c>
      <c r="E2867" s="11" t="e">
        <v>#VALUE!</v>
      </c>
      <c r="F2867" s="11">
        <v>516.69724938000002</v>
      </c>
      <c r="G2867" s="11">
        <v>40.650503880000002</v>
      </c>
      <c r="H2867" s="11">
        <v>551.84955126</v>
      </c>
      <c r="I2867" s="11">
        <v>47.07971277</v>
      </c>
      <c r="J2867" s="11">
        <v>607.48510505999991</v>
      </c>
      <c r="K2867" s="11">
        <v>44.750393619999997</v>
      </c>
      <c r="L2867" s="11">
        <v>603.07227811999996</v>
      </c>
      <c r="M2867" s="11">
        <v>44.754408590000004</v>
      </c>
      <c r="N2867" s="11">
        <v>548.22802024999999</v>
      </c>
      <c r="O2867" s="12">
        <v>45.795733420000005</v>
      </c>
      <c r="P2867" s="6" t="str">
        <f t="shared" si="88"/>
        <v/>
      </c>
      <c r="Q2867" s="6" t="str">
        <f t="shared" si="89"/>
        <v/>
      </c>
    </row>
    <row r="2868" spans="1:17" x14ac:dyDescent="0.25">
      <c r="A2868" t="str">
        <f>IF(OR(AND(P2868&lt;&gt;"",P2868&gt;$P$5),AND(Q2868&lt;&gt;"",Q2868&gt;$P$5)),MAX(A$5:A2867)+1,"")</f>
        <v/>
      </c>
      <c r="B2868" s="7" t="s">
        <v>2861</v>
      </c>
      <c r="C2868" s="8" t="s">
        <v>5923</v>
      </c>
      <c r="D2868" s="11" t="e">
        <v>#VALUE!</v>
      </c>
      <c r="E2868" s="11" t="e">
        <v>#VALUE!</v>
      </c>
      <c r="F2868" s="11">
        <v>440.23271619999997</v>
      </c>
      <c r="G2868" s="11">
        <v>51.87666419</v>
      </c>
      <c r="H2868" s="11">
        <v>488.48838021</v>
      </c>
      <c r="I2868" s="11">
        <v>48.13625244</v>
      </c>
      <c r="J2868" s="11">
        <v>557.51459714999999</v>
      </c>
      <c r="K2868" s="11">
        <v>49.037934440000001</v>
      </c>
      <c r="L2868" s="11">
        <v>543.74953283000002</v>
      </c>
      <c r="M2868" s="11">
        <v>48.027326930000001</v>
      </c>
      <c r="N2868" s="11">
        <v>378.59447073000001</v>
      </c>
      <c r="O2868" s="12">
        <v>39.92410031</v>
      </c>
      <c r="P2868" s="6" t="str">
        <f t="shared" si="88"/>
        <v/>
      </c>
      <c r="Q2868" s="6" t="str">
        <f t="shared" si="89"/>
        <v/>
      </c>
    </row>
    <row r="2869" spans="1:17" x14ac:dyDescent="0.25">
      <c r="A2869" t="str">
        <f>IF(OR(AND(P2869&lt;&gt;"",P2869&gt;$P$5),AND(Q2869&lt;&gt;"",Q2869&gt;$P$5)),MAX(A$5:A2868)+1,"")</f>
        <v/>
      </c>
      <c r="B2869" s="7" t="s">
        <v>2862</v>
      </c>
      <c r="C2869" s="8" t="s">
        <v>5924</v>
      </c>
      <c r="D2869" s="11" t="e">
        <v>#VALUE!</v>
      </c>
      <c r="E2869" s="11" t="e">
        <v>#VALUE!</v>
      </c>
      <c r="F2869" s="11">
        <v>1095.7495602500001</v>
      </c>
      <c r="G2869" s="11">
        <v>29.965153300000001</v>
      </c>
      <c r="H2869" s="11">
        <v>1317.2770944200001</v>
      </c>
      <c r="I2869" s="11">
        <v>61.70346224</v>
      </c>
      <c r="J2869" s="11">
        <v>1675.78869945</v>
      </c>
      <c r="K2869" s="11">
        <v>66.956432559999996</v>
      </c>
      <c r="L2869" s="11">
        <v>1811.8020635400001</v>
      </c>
      <c r="M2869" s="11">
        <v>75.006336599999997</v>
      </c>
      <c r="N2869" s="11">
        <v>2184.9304066999998</v>
      </c>
      <c r="O2869" s="12">
        <v>82.532511150000005</v>
      </c>
      <c r="P2869" s="6" t="str">
        <f t="shared" si="88"/>
        <v/>
      </c>
      <c r="Q2869" s="6" t="str">
        <f t="shared" si="89"/>
        <v/>
      </c>
    </row>
    <row r="2870" spans="1:17" x14ac:dyDescent="0.25">
      <c r="A2870" t="str">
        <f>IF(OR(AND(P2870&lt;&gt;"",P2870&gt;$P$5),AND(Q2870&lt;&gt;"",Q2870&gt;$P$5)),MAX(A$5:A2869)+1,"")</f>
        <v/>
      </c>
      <c r="B2870" s="7" t="s">
        <v>2863</v>
      </c>
      <c r="C2870" s="8" t="s">
        <v>5925</v>
      </c>
      <c r="D2870" s="11" t="e">
        <v>#VALUE!</v>
      </c>
      <c r="E2870" s="11" t="e">
        <v>#VALUE!</v>
      </c>
      <c r="F2870" s="11">
        <v>1049.4996871599999</v>
      </c>
      <c r="G2870" s="11">
        <v>43.47412611</v>
      </c>
      <c r="H2870" s="11">
        <v>1141.3676662299999</v>
      </c>
      <c r="I2870" s="11">
        <v>47.206677249999998</v>
      </c>
      <c r="J2870" s="11">
        <v>1290.00773198</v>
      </c>
      <c r="K2870" s="11">
        <v>53.283428289999996</v>
      </c>
      <c r="L2870" s="11">
        <v>1378.32275157</v>
      </c>
      <c r="M2870" s="11">
        <v>36.091882460000001</v>
      </c>
      <c r="N2870" s="11">
        <v>1456.9135930999998</v>
      </c>
      <c r="O2870" s="12">
        <v>45.690727539999997</v>
      </c>
      <c r="P2870" s="6" t="str">
        <f t="shared" si="88"/>
        <v/>
      </c>
      <c r="Q2870" s="6" t="str">
        <f t="shared" si="89"/>
        <v/>
      </c>
    </row>
    <row r="2871" spans="1:17" x14ac:dyDescent="0.25">
      <c r="A2871" t="str">
        <f>IF(OR(AND(P2871&lt;&gt;"",P2871&gt;$P$5),AND(Q2871&lt;&gt;"",Q2871&gt;$P$5)),MAX(A$5:A2870)+1,"")</f>
        <v/>
      </c>
      <c r="B2871" s="7" t="s">
        <v>2864</v>
      </c>
      <c r="C2871" s="8" t="s">
        <v>5926</v>
      </c>
      <c r="D2871" s="11" t="e">
        <v>#VALUE!</v>
      </c>
      <c r="E2871" s="11" t="e">
        <v>#VALUE!</v>
      </c>
      <c r="F2871" s="11">
        <v>388.46961517</v>
      </c>
      <c r="G2871" s="11">
        <v>32.640550160000004</v>
      </c>
      <c r="H2871" s="11">
        <v>463.21971150999997</v>
      </c>
      <c r="I2871" s="11">
        <v>48.39267006</v>
      </c>
      <c r="J2871" s="11">
        <v>464.24914627999999</v>
      </c>
      <c r="K2871" s="11">
        <v>54.551096919999999</v>
      </c>
      <c r="L2871" s="11">
        <v>395.05903666</v>
      </c>
      <c r="M2871" s="11">
        <v>54.992518560000001</v>
      </c>
      <c r="N2871" s="11">
        <v>327.84655332</v>
      </c>
      <c r="O2871" s="12">
        <v>43.015505659999995</v>
      </c>
      <c r="P2871" s="6" t="str">
        <f t="shared" si="88"/>
        <v/>
      </c>
      <c r="Q2871" s="6" t="str">
        <f t="shared" si="89"/>
        <v/>
      </c>
    </row>
    <row r="2872" spans="1:17" x14ac:dyDescent="0.25">
      <c r="A2872" t="str">
        <f>IF(OR(AND(P2872&lt;&gt;"",P2872&gt;$P$5),AND(Q2872&lt;&gt;"",Q2872&gt;$P$5)),MAX(A$5:A2871)+1,"")</f>
        <v/>
      </c>
      <c r="B2872" s="7" t="s">
        <v>2865</v>
      </c>
      <c r="C2872" s="8" t="s">
        <v>5927</v>
      </c>
      <c r="D2872" s="11" t="e">
        <v>#VALUE!</v>
      </c>
      <c r="E2872" s="11" t="e">
        <v>#VALUE!</v>
      </c>
      <c r="F2872" s="11">
        <v>943.08907408000005</v>
      </c>
      <c r="G2872" s="11">
        <v>43.993001110000002</v>
      </c>
      <c r="H2872" s="11">
        <v>932.32428990999995</v>
      </c>
      <c r="I2872" s="11">
        <v>61.345351149999999</v>
      </c>
      <c r="J2872" s="11">
        <v>971.47692600999994</v>
      </c>
      <c r="K2872" s="11">
        <v>126.43801681999999</v>
      </c>
      <c r="L2872" s="11">
        <v>928.15658553999992</v>
      </c>
      <c r="M2872" s="11">
        <v>121.67562548000001</v>
      </c>
      <c r="N2872" s="11">
        <v>764.50159732000009</v>
      </c>
      <c r="O2872" s="12">
        <v>91.011980090000009</v>
      </c>
      <c r="P2872" s="6" t="str">
        <f t="shared" si="88"/>
        <v/>
      </c>
      <c r="Q2872" s="6" t="str">
        <f t="shared" si="89"/>
        <v/>
      </c>
    </row>
    <row r="2873" spans="1:17" x14ac:dyDescent="0.25">
      <c r="A2873" t="str">
        <f>IF(OR(AND(P2873&lt;&gt;"",P2873&gt;$P$5),AND(Q2873&lt;&gt;"",Q2873&gt;$P$5)),MAX(A$5:A2872)+1,"")</f>
        <v/>
      </c>
      <c r="B2873" s="7" t="s">
        <v>2866</v>
      </c>
      <c r="C2873" s="8" t="s">
        <v>5928</v>
      </c>
      <c r="D2873" s="11" t="e">
        <v>#VALUE!</v>
      </c>
      <c r="E2873" s="11" t="e">
        <v>#VALUE!</v>
      </c>
      <c r="F2873" s="11">
        <v>678.22462315999996</v>
      </c>
      <c r="G2873" s="11">
        <v>132.09609301999998</v>
      </c>
      <c r="H2873" s="11">
        <v>821.07775975000004</v>
      </c>
      <c r="I2873" s="11">
        <v>150.11834146000001</v>
      </c>
      <c r="J2873" s="11">
        <v>851.85227378999991</v>
      </c>
      <c r="K2873" s="11">
        <v>179.27165647000001</v>
      </c>
      <c r="L2873" s="11">
        <v>1088.35070294</v>
      </c>
      <c r="M2873" s="11">
        <v>201.99536505</v>
      </c>
      <c r="N2873" s="11">
        <v>1021.22385634</v>
      </c>
      <c r="O2873" s="12">
        <v>223.49051471999999</v>
      </c>
      <c r="P2873" s="6" t="str">
        <f t="shared" si="88"/>
        <v/>
      </c>
      <c r="Q2873" s="6" t="str">
        <f t="shared" si="89"/>
        <v/>
      </c>
    </row>
    <row r="2874" spans="1:17" x14ac:dyDescent="0.25">
      <c r="A2874" t="str">
        <f>IF(OR(AND(P2874&lt;&gt;"",P2874&gt;$P$5),AND(Q2874&lt;&gt;"",Q2874&gt;$P$5)),MAX(A$5:A2873)+1,"")</f>
        <v/>
      </c>
      <c r="B2874" s="7" t="s">
        <v>2867</v>
      </c>
      <c r="C2874" s="8" t="s">
        <v>5929</v>
      </c>
      <c r="D2874" s="11" t="e">
        <v>#VALUE!</v>
      </c>
      <c r="E2874" s="11" t="e">
        <v>#VALUE!</v>
      </c>
      <c r="F2874" s="11">
        <v>258.99297442</v>
      </c>
      <c r="G2874" s="11">
        <v>59.73261797</v>
      </c>
      <c r="H2874" s="11">
        <v>281.12472006999997</v>
      </c>
      <c r="I2874" s="11">
        <v>73.337963340000002</v>
      </c>
      <c r="J2874" s="11">
        <v>304.16865939999997</v>
      </c>
      <c r="K2874" s="11">
        <v>80.743148239999996</v>
      </c>
      <c r="L2874" s="11">
        <v>308.11173130000003</v>
      </c>
      <c r="M2874" s="11">
        <v>81.298245659999992</v>
      </c>
      <c r="N2874" s="11">
        <v>244.51143729</v>
      </c>
      <c r="O2874" s="12">
        <v>62.894077100000004</v>
      </c>
      <c r="P2874" s="6" t="str">
        <f t="shared" si="88"/>
        <v/>
      </c>
      <c r="Q2874" s="6" t="str">
        <f t="shared" si="89"/>
        <v/>
      </c>
    </row>
    <row r="2875" spans="1:17" x14ac:dyDescent="0.25">
      <c r="A2875" t="str">
        <f>IF(OR(AND(P2875&lt;&gt;"",P2875&gt;$P$5),AND(Q2875&lt;&gt;"",Q2875&gt;$P$5)),MAX(A$5:A2874)+1,"")</f>
        <v/>
      </c>
      <c r="B2875" s="7" t="s">
        <v>2868</v>
      </c>
      <c r="C2875" s="8" t="s">
        <v>5930</v>
      </c>
      <c r="D2875" s="11" t="e">
        <v>#VALUE!</v>
      </c>
      <c r="E2875" s="11" t="e">
        <v>#VALUE!</v>
      </c>
      <c r="F2875" s="11">
        <v>366.4886558</v>
      </c>
      <c r="G2875" s="11">
        <v>51.279617209999998</v>
      </c>
      <c r="H2875" s="11">
        <v>397.39758802999995</v>
      </c>
      <c r="I2875" s="11">
        <v>59.132831670000002</v>
      </c>
      <c r="J2875" s="11">
        <v>432.7411237</v>
      </c>
      <c r="K2875" s="11">
        <v>68.095308329999995</v>
      </c>
      <c r="L2875" s="11">
        <v>467.18991135000005</v>
      </c>
      <c r="M2875" s="11">
        <v>71.37317161</v>
      </c>
      <c r="N2875" s="11">
        <v>488.85979079000003</v>
      </c>
      <c r="O2875" s="12">
        <v>69.778305010000011</v>
      </c>
      <c r="P2875" s="6" t="str">
        <f t="shared" si="88"/>
        <v/>
      </c>
      <c r="Q2875" s="6" t="str">
        <f t="shared" si="89"/>
        <v/>
      </c>
    </row>
    <row r="2876" spans="1:17" x14ac:dyDescent="0.25">
      <c r="A2876" t="str">
        <f>IF(OR(AND(P2876&lt;&gt;"",P2876&gt;$P$5),AND(Q2876&lt;&gt;"",Q2876&gt;$P$5)),MAX(A$5:A2875)+1,"")</f>
        <v/>
      </c>
      <c r="B2876" s="7" t="s">
        <v>2869</v>
      </c>
      <c r="C2876" s="8" t="s">
        <v>5931</v>
      </c>
      <c r="D2876" s="11" t="e">
        <v>#VALUE!</v>
      </c>
      <c r="E2876" s="11" t="e">
        <v>#VALUE!</v>
      </c>
      <c r="F2876" s="11">
        <v>156.86550671000001</v>
      </c>
      <c r="G2876" s="11">
        <v>30.395096769999999</v>
      </c>
      <c r="H2876" s="11">
        <v>189.21078287999998</v>
      </c>
      <c r="I2876" s="11">
        <v>33.246346379999999</v>
      </c>
      <c r="J2876" s="11">
        <v>218.96878580000001</v>
      </c>
      <c r="K2876" s="11">
        <v>36.047561409999993</v>
      </c>
      <c r="L2876" s="11">
        <v>254.75878571000001</v>
      </c>
      <c r="M2876" s="11">
        <v>43.07052659</v>
      </c>
      <c r="N2876" s="11">
        <v>316.92210677999998</v>
      </c>
      <c r="O2876" s="12">
        <v>50.396025380000005</v>
      </c>
      <c r="P2876" s="6" t="str">
        <f t="shared" si="88"/>
        <v/>
      </c>
      <c r="Q2876" s="6" t="str">
        <f t="shared" si="89"/>
        <v/>
      </c>
    </row>
    <row r="2877" spans="1:17" x14ac:dyDescent="0.25">
      <c r="A2877" t="str">
        <f>IF(OR(AND(P2877&lt;&gt;"",P2877&gt;$P$5),AND(Q2877&lt;&gt;"",Q2877&gt;$P$5)),MAX(A$5:A2876)+1,"")</f>
        <v/>
      </c>
      <c r="B2877" s="7" t="s">
        <v>2870</v>
      </c>
      <c r="C2877" s="8" t="s">
        <v>5932</v>
      </c>
      <c r="D2877" s="11" t="e">
        <v>#VALUE!</v>
      </c>
      <c r="E2877" s="11" t="e">
        <v>#VALUE!</v>
      </c>
      <c r="F2877" s="11" t="e">
        <v>#VALUE!</v>
      </c>
      <c r="G2877" s="11" t="e">
        <v>#VALUE!</v>
      </c>
      <c r="H2877" s="11">
        <v>324.89440594999996</v>
      </c>
      <c r="I2877" s="11">
        <v>92.53594412999999</v>
      </c>
      <c r="J2877" s="11">
        <v>345.09314881</v>
      </c>
      <c r="K2877" s="11">
        <v>96.712450709999999</v>
      </c>
      <c r="L2877" s="11">
        <v>350.70185716000003</v>
      </c>
      <c r="M2877" s="11">
        <v>92.587836030000005</v>
      </c>
      <c r="N2877" s="11">
        <v>328.76338526999996</v>
      </c>
      <c r="O2877" s="12">
        <v>91.249962659999994</v>
      </c>
      <c r="P2877" s="6" t="str">
        <f t="shared" si="88"/>
        <v/>
      </c>
      <c r="Q2877" s="6" t="str">
        <f t="shared" si="89"/>
        <v/>
      </c>
    </row>
    <row r="2878" spans="1:17" x14ac:dyDescent="0.25">
      <c r="A2878" t="str">
        <f>IF(OR(AND(P2878&lt;&gt;"",P2878&gt;$P$5),AND(Q2878&lt;&gt;"",Q2878&gt;$P$5)),MAX(A$5:A2877)+1,"")</f>
        <v/>
      </c>
      <c r="B2878" s="7" t="s">
        <v>2871</v>
      </c>
      <c r="C2878" s="8" t="s">
        <v>5933</v>
      </c>
      <c r="D2878" s="11" t="e">
        <v>#VALUE!</v>
      </c>
      <c r="E2878" s="11" t="e">
        <v>#VALUE!</v>
      </c>
      <c r="F2878" s="11">
        <v>316.89151543000003</v>
      </c>
      <c r="G2878" s="11">
        <v>65.045129410000001</v>
      </c>
      <c r="H2878" s="11">
        <v>395.59379081000003</v>
      </c>
      <c r="I2878" s="11">
        <v>73.628488819999987</v>
      </c>
      <c r="J2878" s="11">
        <v>484.90794222000005</v>
      </c>
      <c r="K2878" s="11">
        <v>77.841809030000007</v>
      </c>
      <c r="L2878" s="11">
        <v>528.80968073999998</v>
      </c>
      <c r="M2878" s="11">
        <v>85.142112980000007</v>
      </c>
      <c r="N2878" s="11">
        <v>597.03787164999994</v>
      </c>
      <c r="O2878" s="12">
        <v>104.87918843999999</v>
      </c>
      <c r="P2878" s="6" t="str">
        <f t="shared" si="88"/>
        <v/>
      </c>
      <c r="Q2878" s="6" t="str">
        <f t="shared" si="89"/>
        <v/>
      </c>
    </row>
    <row r="2879" spans="1:17" x14ac:dyDescent="0.25">
      <c r="A2879" t="str">
        <f>IF(OR(AND(P2879&lt;&gt;"",P2879&gt;$P$5),AND(Q2879&lt;&gt;"",Q2879&gt;$P$5)),MAX(A$5:A2878)+1,"")</f>
        <v/>
      </c>
      <c r="B2879" s="7" t="s">
        <v>2872</v>
      </c>
      <c r="C2879" s="8" t="s">
        <v>5934</v>
      </c>
      <c r="D2879" s="11" t="e">
        <v>#VALUE!</v>
      </c>
      <c r="E2879" s="11" t="e">
        <v>#VALUE!</v>
      </c>
      <c r="F2879" s="11">
        <v>418.38100648</v>
      </c>
      <c r="G2879" s="11">
        <v>38.492306110000001</v>
      </c>
      <c r="H2879" s="11">
        <v>439.63872663000001</v>
      </c>
      <c r="I2879" s="11">
        <v>54.134192909999996</v>
      </c>
      <c r="J2879" s="11">
        <v>423.94677280000002</v>
      </c>
      <c r="K2879" s="11">
        <v>50.60444588</v>
      </c>
      <c r="L2879" s="11">
        <v>474.34689564999996</v>
      </c>
      <c r="M2879" s="11">
        <v>61.390400110000002</v>
      </c>
      <c r="N2879" s="11">
        <v>464.05744106000003</v>
      </c>
      <c r="O2879" s="12">
        <v>67.893401120000007</v>
      </c>
      <c r="P2879" s="6" t="str">
        <f t="shared" si="88"/>
        <v/>
      </c>
      <c r="Q2879" s="6" t="str">
        <f t="shared" si="89"/>
        <v/>
      </c>
    </row>
    <row r="2880" spans="1:17" x14ac:dyDescent="0.25">
      <c r="A2880" t="str">
        <f>IF(OR(AND(P2880&lt;&gt;"",P2880&gt;$P$5),AND(Q2880&lt;&gt;"",Q2880&gt;$P$5)),MAX(A$5:A2879)+1,"")</f>
        <v/>
      </c>
      <c r="B2880" s="7" t="s">
        <v>2873</v>
      </c>
      <c r="C2880" s="8" t="s">
        <v>5935</v>
      </c>
      <c r="D2880" s="11" t="e">
        <v>#VALUE!</v>
      </c>
      <c r="E2880" s="11" t="e">
        <v>#VALUE!</v>
      </c>
      <c r="F2880" s="11">
        <v>514.49891888000002</v>
      </c>
      <c r="G2880" s="11">
        <v>104.3726315</v>
      </c>
      <c r="H2880" s="11">
        <v>597.43522169000005</v>
      </c>
      <c r="I2880" s="11">
        <v>91.374594340000002</v>
      </c>
      <c r="J2880" s="11">
        <v>624.92627488000005</v>
      </c>
      <c r="K2880" s="11">
        <v>72.760604060000006</v>
      </c>
      <c r="L2880" s="11">
        <v>819.03551471000003</v>
      </c>
      <c r="M2880" s="11">
        <v>92.376735420000003</v>
      </c>
      <c r="N2880" s="11">
        <v>776.35233897000001</v>
      </c>
      <c r="O2880" s="12">
        <v>62.488175429999998</v>
      </c>
      <c r="P2880" s="6" t="str">
        <f t="shared" si="88"/>
        <v/>
      </c>
      <c r="Q2880" s="6" t="str">
        <f t="shared" si="89"/>
        <v/>
      </c>
    </row>
    <row r="2881" spans="1:17" x14ac:dyDescent="0.25">
      <c r="A2881" t="str">
        <f>IF(OR(AND(P2881&lt;&gt;"",P2881&gt;$P$5),AND(Q2881&lt;&gt;"",Q2881&gt;$P$5)),MAX(A$5:A2880)+1,"")</f>
        <v/>
      </c>
      <c r="B2881" s="7" t="s">
        <v>2874</v>
      </c>
      <c r="C2881" s="8" t="s">
        <v>5936</v>
      </c>
      <c r="D2881" s="11" t="e">
        <v>#VALUE!</v>
      </c>
      <c r="E2881" s="11" t="e">
        <v>#VALUE!</v>
      </c>
      <c r="F2881" s="11">
        <v>1112.10080999</v>
      </c>
      <c r="G2881" s="11">
        <v>49.16762447</v>
      </c>
      <c r="H2881" s="11">
        <v>1245.3836933399998</v>
      </c>
      <c r="I2881" s="11">
        <v>60.087968840000002</v>
      </c>
      <c r="J2881" s="11">
        <v>1318.6498102999999</v>
      </c>
      <c r="K2881" s="11">
        <v>58.529197590000003</v>
      </c>
      <c r="L2881" s="11">
        <v>1325.6462354400001</v>
      </c>
      <c r="M2881" s="11">
        <v>65.800969350000003</v>
      </c>
      <c r="N2881" s="11">
        <v>1237.9573192400001</v>
      </c>
      <c r="O2881" s="12">
        <v>68.887717409999993</v>
      </c>
      <c r="P2881" s="6" t="str">
        <f t="shared" si="88"/>
        <v/>
      </c>
      <c r="Q2881" s="6" t="str">
        <f t="shared" si="89"/>
        <v/>
      </c>
    </row>
    <row r="2882" spans="1:17" x14ac:dyDescent="0.25">
      <c r="A2882" t="str">
        <f>IF(OR(AND(P2882&lt;&gt;"",P2882&gt;$P$5),AND(Q2882&lt;&gt;"",Q2882&gt;$P$5)),MAX(A$5:A2881)+1,"")</f>
        <v/>
      </c>
      <c r="B2882" s="7" t="s">
        <v>2875</v>
      </c>
      <c r="C2882" s="8" t="s">
        <v>5937</v>
      </c>
      <c r="D2882" s="11">
        <v>1432.87215027</v>
      </c>
      <c r="E2882" s="11">
        <v>172.79834319999998</v>
      </c>
      <c r="F2882" s="11">
        <v>1899.9700794800001</v>
      </c>
      <c r="G2882" s="11">
        <v>366.27640198</v>
      </c>
      <c r="H2882" s="11">
        <v>1737.77088912</v>
      </c>
      <c r="I2882" s="11">
        <v>334.89372395999999</v>
      </c>
      <c r="J2882" s="11">
        <v>1602.6639649700001</v>
      </c>
      <c r="K2882" s="11">
        <v>64.437347560000006</v>
      </c>
      <c r="L2882" s="11">
        <v>2185.69857224</v>
      </c>
      <c r="M2882" s="11">
        <v>671.76299596000001</v>
      </c>
      <c r="N2882" s="11">
        <v>2862.6441295200002</v>
      </c>
      <c r="O2882" s="12">
        <v>239.86585044999998</v>
      </c>
      <c r="P2882" s="6">
        <f t="shared" si="88"/>
        <v>0.14844971429721188</v>
      </c>
      <c r="Q2882" s="6">
        <f t="shared" si="89"/>
        <v>6.77898040169711E-2</v>
      </c>
    </row>
    <row r="2883" spans="1:17" x14ac:dyDescent="0.25">
      <c r="A2883" t="str">
        <f>IF(OR(AND(P2883&lt;&gt;"",P2883&gt;$P$5),AND(Q2883&lt;&gt;"",Q2883&gt;$P$5)),MAX(A$5:A2882)+1,"")</f>
        <v/>
      </c>
      <c r="B2883" s="7" t="s">
        <v>2876</v>
      </c>
      <c r="C2883" s="8" t="s">
        <v>5938</v>
      </c>
      <c r="D2883" s="11" t="e">
        <v>#VALUE!</v>
      </c>
      <c r="E2883" s="11" t="e">
        <v>#VALUE!</v>
      </c>
      <c r="F2883" s="11">
        <v>252.11233658</v>
      </c>
      <c r="G2883" s="11">
        <v>33.897020329999997</v>
      </c>
      <c r="H2883" s="11">
        <v>222.08806474000002</v>
      </c>
      <c r="I2883" s="11">
        <v>28.207485670000001</v>
      </c>
      <c r="J2883" s="11">
        <v>274.60560783999995</v>
      </c>
      <c r="K2883" s="11">
        <v>24.10825741</v>
      </c>
      <c r="L2883" s="11">
        <v>309.93559068000002</v>
      </c>
      <c r="M2883" s="11">
        <v>32.252420450000002</v>
      </c>
      <c r="N2883" s="11">
        <v>292.58890031999999</v>
      </c>
      <c r="O2883" s="12">
        <v>33.408191690000002</v>
      </c>
      <c r="P2883" s="6" t="str">
        <f t="shared" si="88"/>
        <v/>
      </c>
      <c r="Q2883" s="6" t="str">
        <f t="shared" si="89"/>
        <v/>
      </c>
    </row>
    <row r="2884" spans="1:17" x14ac:dyDescent="0.25">
      <c r="A2884" t="str">
        <f>IF(OR(AND(P2884&lt;&gt;"",P2884&gt;$P$5),AND(Q2884&lt;&gt;"",Q2884&gt;$P$5)),MAX(A$5:A2883)+1,"")</f>
        <v/>
      </c>
      <c r="B2884" s="7" t="s">
        <v>2877</v>
      </c>
      <c r="C2884" s="8" t="s">
        <v>5939</v>
      </c>
      <c r="D2884" s="11">
        <v>159.73378588999998</v>
      </c>
      <c r="E2884" s="11">
        <v>48.913901009999996</v>
      </c>
      <c r="F2884" s="11">
        <v>223.58833971999999</v>
      </c>
      <c r="G2884" s="11">
        <v>60.754412330000001</v>
      </c>
      <c r="H2884" s="11">
        <v>235.6435425</v>
      </c>
      <c r="I2884" s="11">
        <v>64.342473179999999</v>
      </c>
      <c r="J2884" s="11">
        <v>211.00459008999999</v>
      </c>
      <c r="K2884" s="11">
        <v>34.95210556</v>
      </c>
      <c r="L2884" s="11">
        <v>231.87172909</v>
      </c>
      <c r="M2884" s="11">
        <v>37.428822159999996</v>
      </c>
      <c r="N2884" s="11">
        <v>189.91508585</v>
      </c>
      <c r="O2884" s="12">
        <v>21.907287420000003</v>
      </c>
      <c r="P2884" s="6">
        <f t="shared" si="88"/>
        <v>3.5219718787501852E-2</v>
      </c>
      <c r="Q2884" s="6">
        <f t="shared" si="89"/>
        <v>-0.14840861135729633</v>
      </c>
    </row>
    <row r="2885" spans="1:17" x14ac:dyDescent="0.25">
      <c r="A2885" t="str">
        <f>IF(OR(AND(P2885&lt;&gt;"",P2885&gt;$P$5),AND(Q2885&lt;&gt;"",Q2885&gt;$P$5)),MAX(A$5:A2884)+1,"")</f>
        <v/>
      </c>
      <c r="B2885" s="7" t="s">
        <v>2878</v>
      </c>
      <c r="C2885" s="8" t="s">
        <v>5940</v>
      </c>
      <c r="D2885" s="11" t="e">
        <v>#VALUE!</v>
      </c>
      <c r="E2885" s="11" t="e">
        <v>#VALUE!</v>
      </c>
      <c r="F2885" s="11">
        <v>233.01107555999999</v>
      </c>
      <c r="G2885" s="11">
        <v>24.315467469999998</v>
      </c>
      <c r="H2885" s="11">
        <v>215.55403987</v>
      </c>
      <c r="I2885" s="11">
        <v>38.318491899999998</v>
      </c>
      <c r="J2885" s="11">
        <v>206.39703633000002</v>
      </c>
      <c r="K2885" s="11">
        <v>36.159929750000003</v>
      </c>
      <c r="L2885" s="11">
        <v>229.97811153000001</v>
      </c>
      <c r="M2885" s="11">
        <v>34.880685310000004</v>
      </c>
      <c r="N2885" s="11">
        <v>237.03695946000002</v>
      </c>
      <c r="O2885" s="12">
        <v>36.860528989999999</v>
      </c>
      <c r="P2885" s="6" t="str">
        <f t="shared" si="88"/>
        <v/>
      </c>
      <c r="Q2885" s="6" t="str">
        <f t="shared" si="89"/>
        <v/>
      </c>
    </row>
    <row r="2886" spans="1:17" x14ac:dyDescent="0.25">
      <c r="A2886" t="str">
        <f>IF(OR(AND(P2886&lt;&gt;"",P2886&gt;$P$5),AND(Q2886&lt;&gt;"",Q2886&gt;$P$5)),MAX(A$5:A2885)+1,"")</f>
        <v/>
      </c>
      <c r="B2886" s="7" t="s">
        <v>2879</v>
      </c>
      <c r="C2886" s="8" t="s">
        <v>5941</v>
      </c>
      <c r="D2886" s="11" t="e">
        <v>#VALUE!</v>
      </c>
      <c r="E2886" s="11" t="e">
        <v>#VALUE!</v>
      </c>
      <c r="F2886" s="11">
        <v>836.50770419000003</v>
      </c>
      <c r="G2886" s="11">
        <v>99.138182260000008</v>
      </c>
      <c r="H2886" s="11">
        <v>937.05057174000001</v>
      </c>
      <c r="I2886" s="11">
        <v>160.89768828999999</v>
      </c>
      <c r="J2886" s="11">
        <v>1208.82806355</v>
      </c>
      <c r="K2886" s="11">
        <v>236.41126787000002</v>
      </c>
      <c r="L2886" s="11">
        <v>1378.4949001</v>
      </c>
      <c r="M2886" s="11">
        <v>257.66728320999999</v>
      </c>
      <c r="N2886" s="11">
        <v>1072.1554806199999</v>
      </c>
      <c r="O2886" s="12">
        <v>173.19339450000001</v>
      </c>
      <c r="P2886" s="6" t="str">
        <f t="shared" si="88"/>
        <v/>
      </c>
      <c r="Q2886" s="6" t="str">
        <f t="shared" si="89"/>
        <v/>
      </c>
    </row>
    <row r="2887" spans="1:17" x14ac:dyDescent="0.25">
      <c r="A2887">
        <f>IF(OR(AND(P2887&lt;&gt;"",P2887&gt;$P$5),AND(Q2887&lt;&gt;"",Q2887&gt;$P$5)),MAX(A$5:A2886)+1,"")</f>
        <v>972</v>
      </c>
      <c r="B2887" s="7" t="s">
        <v>2880</v>
      </c>
      <c r="C2887" s="8" t="s">
        <v>5942</v>
      </c>
      <c r="D2887" s="11">
        <v>115.77970000000001</v>
      </c>
      <c r="E2887" s="11">
        <v>26.319400000000002</v>
      </c>
      <c r="F2887" s="11">
        <v>215.0317</v>
      </c>
      <c r="G2887" s="11">
        <v>64.973200000000006</v>
      </c>
      <c r="H2887" s="11">
        <v>250.01820000000001</v>
      </c>
      <c r="I2887" s="11">
        <v>73.895700000000005</v>
      </c>
      <c r="J2887" s="11">
        <v>233.15360000000001</v>
      </c>
      <c r="K2887" s="11">
        <v>62.256799999999998</v>
      </c>
      <c r="L2887" s="11">
        <v>292.8999154</v>
      </c>
      <c r="M2887" s="11">
        <v>79.694861310000007</v>
      </c>
      <c r="N2887" s="11">
        <v>318.52975486999998</v>
      </c>
      <c r="O2887" s="12">
        <v>100.55589157999999</v>
      </c>
      <c r="P2887" s="6">
        <f t="shared" si="88"/>
        <v>0.2243441697496853</v>
      </c>
      <c r="Q2887" s="6">
        <f t="shared" si="89"/>
        <v>0.30745366652723827</v>
      </c>
    </row>
    <row r="2888" spans="1:17" x14ac:dyDescent="0.25">
      <c r="A2888" t="str">
        <f>IF(OR(AND(P2888&lt;&gt;"",P2888&gt;$P$5),AND(Q2888&lt;&gt;"",Q2888&gt;$P$5)),MAX(A$5:A2887)+1,"")</f>
        <v/>
      </c>
      <c r="B2888" s="7" t="s">
        <v>2881</v>
      </c>
      <c r="C2888" s="8" t="s">
        <v>5943</v>
      </c>
      <c r="D2888" s="11">
        <v>2467.5158738699997</v>
      </c>
      <c r="E2888" s="11">
        <v>126.92819384000001</v>
      </c>
      <c r="F2888" s="11">
        <v>3088.0252768600003</v>
      </c>
      <c r="G2888" s="11">
        <v>175.8148162</v>
      </c>
      <c r="H2888" s="11">
        <v>3247.7502136599996</v>
      </c>
      <c r="I2888" s="11">
        <v>127.70366559999999</v>
      </c>
      <c r="J2888" s="11">
        <v>3187.21721845</v>
      </c>
      <c r="K2888" s="11">
        <v>141.42041022999999</v>
      </c>
      <c r="L2888" s="11">
        <v>3346.26013371</v>
      </c>
      <c r="M2888" s="11">
        <v>159.43562486000002</v>
      </c>
      <c r="N2888" s="11">
        <v>3155.3521016499999</v>
      </c>
      <c r="O2888" s="12">
        <v>152.88228484000001</v>
      </c>
      <c r="P2888" s="6">
        <f t="shared" ref="P2888:P2951" si="90">IFERROR(IF(OR(D2888&lt;0,D2888=""),"",POWER(N2888/D2888,1/5)-1),"")</f>
        <v>5.0406921193850041E-2</v>
      </c>
      <c r="Q2888" s="6">
        <f t="shared" ref="Q2888:Q2951" si="91">IFERROR(IF(OR(E2888&lt;0,E2888=""),"",POWER(O2888/E2888,1/5)-1),"")</f>
        <v>3.791027867930441E-2</v>
      </c>
    </row>
    <row r="2889" spans="1:17" x14ac:dyDescent="0.25">
      <c r="A2889" t="str">
        <f>IF(OR(AND(P2889&lt;&gt;"",P2889&gt;$P$5),AND(Q2889&lt;&gt;"",Q2889&gt;$P$5)),MAX(A$5:A2888)+1,"")</f>
        <v/>
      </c>
      <c r="B2889" s="7" t="s">
        <v>2882</v>
      </c>
      <c r="C2889" s="8" t="s">
        <v>5944</v>
      </c>
      <c r="D2889" s="11" t="e">
        <v>#VALUE!</v>
      </c>
      <c r="E2889" s="11" t="e">
        <v>#VALUE!</v>
      </c>
      <c r="F2889" s="11">
        <v>1556.45149943</v>
      </c>
      <c r="G2889" s="11">
        <v>86.187340849999998</v>
      </c>
      <c r="H2889" s="11">
        <v>1925.8145394800001</v>
      </c>
      <c r="I2889" s="11">
        <v>85.334177499999996</v>
      </c>
      <c r="J2889" s="11">
        <v>2450.53898501</v>
      </c>
      <c r="K2889" s="11">
        <v>89.677737340000007</v>
      </c>
      <c r="L2889" s="11">
        <v>2510.9783979399999</v>
      </c>
      <c r="M2889" s="11">
        <v>105.95385959000001</v>
      </c>
      <c r="N2889" s="11">
        <v>2741.51432424</v>
      </c>
      <c r="O2889" s="12">
        <v>103.94811985</v>
      </c>
      <c r="P2889" s="6" t="str">
        <f t="shared" si="90"/>
        <v/>
      </c>
      <c r="Q2889" s="6" t="str">
        <f t="shared" si="91"/>
        <v/>
      </c>
    </row>
    <row r="2890" spans="1:17" x14ac:dyDescent="0.25">
      <c r="A2890" t="str">
        <f>IF(OR(AND(P2890&lt;&gt;"",P2890&gt;$P$5),AND(Q2890&lt;&gt;"",Q2890&gt;$P$5)),MAX(A$5:A2889)+1,"")</f>
        <v/>
      </c>
      <c r="B2890" s="7" t="s">
        <v>2883</v>
      </c>
      <c r="C2890" s="8" t="s">
        <v>5945</v>
      </c>
      <c r="D2890" s="11" t="e">
        <v>#VALUE!</v>
      </c>
      <c r="E2890" s="11" t="e">
        <v>#VALUE!</v>
      </c>
      <c r="F2890" s="11">
        <v>631.45238674999996</v>
      </c>
      <c r="G2890" s="11">
        <v>54.495555039999999</v>
      </c>
      <c r="H2890" s="11">
        <v>772.33883278999997</v>
      </c>
      <c r="I2890" s="11">
        <v>58.794707209999999</v>
      </c>
      <c r="J2890" s="11">
        <v>1025.8895269700001</v>
      </c>
      <c r="K2890" s="11">
        <v>67.940014040000008</v>
      </c>
      <c r="L2890" s="11">
        <v>1358.5033235000001</v>
      </c>
      <c r="M2890" s="11">
        <v>75.162104279999994</v>
      </c>
      <c r="N2890" s="11">
        <v>1628.6418688599999</v>
      </c>
      <c r="O2890" s="12">
        <v>91.760316750000001</v>
      </c>
      <c r="P2890" s="6" t="str">
        <f t="shared" si="90"/>
        <v/>
      </c>
      <c r="Q2890" s="6" t="str">
        <f t="shared" si="91"/>
        <v/>
      </c>
    </row>
    <row r="2891" spans="1:17" x14ac:dyDescent="0.25">
      <c r="A2891" t="str">
        <f>IF(OR(AND(P2891&lt;&gt;"",P2891&gt;$P$5),AND(Q2891&lt;&gt;"",Q2891&gt;$P$5)),MAX(A$5:A2890)+1,"")</f>
        <v/>
      </c>
      <c r="B2891" s="7" t="s">
        <v>2884</v>
      </c>
      <c r="C2891" s="8" t="s">
        <v>5946</v>
      </c>
      <c r="D2891" s="11">
        <v>735.83916875</v>
      </c>
      <c r="E2891" s="11">
        <v>97.688293299999998</v>
      </c>
      <c r="F2891" s="11">
        <v>892.87648184</v>
      </c>
      <c r="G2891" s="11">
        <v>123.69640941999999</v>
      </c>
      <c r="H2891" s="11">
        <v>999.78001419000009</v>
      </c>
      <c r="I2891" s="11">
        <v>124.43265767</v>
      </c>
      <c r="J2891" s="11">
        <v>1041.44253826</v>
      </c>
      <c r="K2891" s="11">
        <v>116.99082331</v>
      </c>
      <c r="L2891" s="11">
        <v>1308.92378846</v>
      </c>
      <c r="M2891" s="11">
        <v>140.96393252999999</v>
      </c>
      <c r="N2891" s="11">
        <v>1656.42709025</v>
      </c>
      <c r="O2891" s="12">
        <v>183.82566072</v>
      </c>
      <c r="P2891" s="6">
        <f t="shared" si="90"/>
        <v>0.17619108845697706</v>
      </c>
      <c r="Q2891" s="6">
        <f t="shared" si="91"/>
        <v>0.13478274292326531</v>
      </c>
    </row>
    <row r="2892" spans="1:17" x14ac:dyDescent="0.25">
      <c r="A2892" t="str">
        <f>IF(OR(AND(P2892&lt;&gt;"",P2892&gt;$P$5),AND(Q2892&lt;&gt;"",Q2892&gt;$P$5)),MAX(A$5:A2891)+1,"")</f>
        <v/>
      </c>
      <c r="B2892" s="7" t="s">
        <v>2885</v>
      </c>
      <c r="C2892" s="8" t="s">
        <v>5947</v>
      </c>
      <c r="D2892" s="11" t="e">
        <v>#VALUE!</v>
      </c>
      <c r="E2892" s="11" t="e">
        <v>#VALUE!</v>
      </c>
      <c r="F2892" s="11">
        <v>2717.93338481</v>
      </c>
      <c r="G2892" s="11">
        <v>277.01001277999995</v>
      </c>
      <c r="H2892" s="11">
        <v>3068.1263652500002</v>
      </c>
      <c r="I2892" s="11">
        <v>296.40283082999997</v>
      </c>
      <c r="J2892" s="11">
        <v>3221.5436481900001</v>
      </c>
      <c r="K2892" s="11">
        <v>257.58786745999998</v>
      </c>
      <c r="L2892" s="11">
        <v>3127.9570752600002</v>
      </c>
      <c r="M2892" s="11">
        <v>327.63084637000003</v>
      </c>
      <c r="N2892" s="11">
        <v>2966.8707268000003</v>
      </c>
      <c r="O2892" s="12">
        <v>300.00954201999997</v>
      </c>
      <c r="P2892" s="6" t="str">
        <f t="shared" si="90"/>
        <v/>
      </c>
      <c r="Q2892" s="6" t="str">
        <f t="shared" si="91"/>
        <v/>
      </c>
    </row>
    <row r="2893" spans="1:17" x14ac:dyDescent="0.25">
      <c r="A2893" t="str">
        <f>IF(OR(AND(P2893&lt;&gt;"",P2893&gt;$P$5),AND(Q2893&lt;&gt;"",Q2893&gt;$P$5)),MAX(A$5:A2892)+1,"")</f>
        <v/>
      </c>
      <c r="B2893" s="7" t="s">
        <v>2886</v>
      </c>
      <c r="C2893" s="8" t="s">
        <v>5948</v>
      </c>
      <c r="D2893" s="11" t="e">
        <v>#VALUE!</v>
      </c>
      <c r="E2893" s="11" t="e">
        <v>#VALUE!</v>
      </c>
      <c r="F2893" s="11">
        <v>248.82266036000001</v>
      </c>
      <c r="G2893" s="11">
        <v>57.79830802</v>
      </c>
      <c r="H2893" s="11">
        <v>366.41701829000004</v>
      </c>
      <c r="I2893" s="11">
        <v>101.38456069</v>
      </c>
      <c r="J2893" s="11">
        <v>351.02193595</v>
      </c>
      <c r="K2893" s="11">
        <v>119.96354922</v>
      </c>
      <c r="L2893" s="11">
        <v>436.11189511999999</v>
      </c>
      <c r="M2893" s="11">
        <v>111.09027797</v>
      </c>
      <c r="N2893" s="11">
        <v>379.69383550999999</v>
      </c>
      <c r="O2893" s="12">
        <v>73.594130329999999</v>
      </c>
      <c r="P2893" s="6" t="str">
        <f t="shared" si="90"/>
        <v/>
      </c>
      <c r="Q2893" s="6" t="str">
        <f t="shared" si="91"/>
        <v/>
      </c>
    </row>
    <row r="2894" spans="1:17" x14ac:dyDescent="0.25">
      <c r="A2894" t="str">
        <f>IF(OR(AND(P2894&lt;&gt;"",P2894&gt;$P$5),AND(Q2894&lt;&gt;"",Q2894&gt;$P$5)),MAX(A$5:A2893)+1,"")</f>
        <v/>
      </c>
      <c r="B2894" s="7" t="s">
        <v>2887</v>
      </c>
      <c r="C2894" s="8" t="s">
        <v>5949</v>
      </c>
      <c r="D2894" s="11" t="e">
        <v>#VALUE!</v>
      </c>
      <c r="E2894" s="11" t="e">
        <v>#VALUE!</v>
      </c>
      <c r="F2894" s="11">
        <v>3906.4323623699997</v>
      </c>
      <c r="G2894" s="11">
        <v>137.52963211000002</v>
      </c>
      <c r="H2894" s="11">
        <v>4994.7268259599996</v>
      </c>
      <c r="I2894" s="11">
        <v>173.75149248</v>
      </c>
      <c r="J2894" s="11">
        <v>4982.1409119999998</v>
      </c>
      <c r="K2894" s="11">
        <v>168.86101177</v>
      </c>
      <c r="L2894" s="11">
        <v>5515.5492596699996</v>
      </c>
      <c r="M2894" s="11">
        <v>193.77334431</v>
      </c>
      <c r="N2894" s="11">
        <v>6532.4313167299997</v>
      </c>
      <c r="O2894" s="12">
        <v>252.59663080000001</v>
      </c>
      <c r="P2894" s="6" t="str">
        <f t="shared" si="90"/>
        <v/>
      </c>
      <c r="Q2894" s="6" t="str">
        <f t="shared" si="91"/>
        <v/>
      </c>
    </row>
    <row r="2895" spans="1:17" x14ac:dyDescent="0.25">
      <c r="A2895" t="str">
        <f>IF(OR(AND(P2895&lt;&gt;"",P2895&gt;$P$5),AND(Q2895&lt;&gt;"",Q2895&gt;$P$5)),MAX(A$5:A2894)+1,"")</f>
        <v/>
      </c>
      <c r="B2895" s="7" t="s">
        <v>2888</v>
      </c>
      <c r="C2895" s="8" t="s">
        <v>5950</v>
      </c>
      <c r="D2895" s="11">
        <v>3853.4195921599999</v>
      </c>
      <c r="E2895" s="11">
        <v>104.14054935999999</v>
      </c>
      <c r="F2895" s="11">
        <v>4803.38841916</v>
      </c>
      <c r="G2895" s="11">
        <v>131.47149751999999</v>
      </c>
      <c r="H2895" s="11">
        <v>4947.8675926899996</v>
      </c>
      <c r="I2895" s="11">
        <v>148.06927542</v>
      </c>
      <c r="J2895" s="11">
        <v>4685.8513881700001</v>
      </c>
      <c r="K2895" s="11">
        <v>133.40274216</v>
      </c>
      <c r="L2895" s="11">
        <v>6141.54376288</v>
      </c>
      <c r="M2895" s="11">
        <v>166.09020205000002</v>
      </c>
      <c r="N2895" s="11">
        <v>5761.0417395000004</v>
      </c>
      <c r="O2895" s="12">
        <v>166.09551241999998</v>
      </c>
      <c r="P2895" s="6">
        <f t="shared" si="90"/>
        <v>8.3754575712666313E-2</v>
      </c>
      <c r="Q2895" s="6">
        <f t="shared" si="91"/>
        <v>9.7861630096489849E-2</v>
      </c>
    </row>
    <row r="2896" spans="1:17" x14ac:dyDescent="0.25">
      <c r="A2896" t="str">
        <f>IF(OR(AND(P2896&lt;&gt;"",P2896&gt;$P$5),AND(Q2896&lt;&gt;"",Q2896&gt;$P$5)),MAX(A$5:A2895)+1,"")</f>
        <v/>
      </c>
      <c r="B2896" s="7" t="s">
        <v>2889</v>
      </c>
      <c r="C2896" s="8" t="s">
        <v>5951</v>
      </c>
      <c r="D2896" s="11">
        <v>1318.5604750099999</v>
      </c>
      <c r="E2896" s="11">
        <v>220.80829338000001</v>
      </c>
      <c r="F2896" s="11">
        <v>1326.1945452499999</v>
      </c>
      <c r="G2896" s="11">
        <v>224.34792188</v>
      </c>
      <c r="H2896" s="11">
        <v>1203.9573871800001</v>
      </c>
      <c r="I2896" s="11">
        <v>137.02430666999999</v>
      </c>
      <c r="J2896" s="11">
        <v>1059.7743469299999</v>
      </c>
      <c r="K2896" s="11">
        <v>90.966758630000001</v>
      </c>
      <c r="L2896" s="11">
        <v>1521.4633748800002</v>
      </c>
      <c r="M2896" s="11">
        <v>106.41362545</v>
      </c>
      <c r="N2896" s="11">
        <v>1373.46873555</v>
      </c>
      <c r="O2896" s="12">
        <v>107.09037196999999</v>
      </c>
      <c r="P2896" s="6">
        <f t="shared" si="90"/>
        <v>8.193155971751187E-3</v>
      </c>
      <c r="Q2896" s="6">
        <f t="shared" si="91"/>
        <v>-0.13473923901293672</v>
      </c>
    </row>
    <row r="2897" spans="1:17" x14ac:dyDescent="0.25">
      <c r="A2897" t="str">
        <f>IF(OR(AND(P2897&lt;&gt;"",P2897&gt;$P$5),AND(Q2897&lt;&gt;"",Q2897&gt;$P$5)),MAX(A$5:A2896)+1,"")</f>
        <v/>
      </c>
      <c r="B2897" s="7" t="s">
        <v>2890</v>
      </c>
      <c r="C2897" s="8" t="s">
        <v>5952</v>
      </c>
      <c r="D2897" s="11">
        <v>7002.3244035400003</v>
      </c>
      <c r="E2897" s="11">
        <v>101.50368656000001</v>
      </c>
      <c r="F2897" s="11">
        <v>6946.4225404999997</v>
      </c>
      <c r="G2897" s="11">
        <v>103.34727204000001</v>
      </c>
      <c r="H2897" s="11">
        <v>7486.0152942100003</v>
      </c>
      <c r="I2897" s="11">
        <v>76.188220299999998</v>
      </c>
      <c r="J2897" s="11">
        <v>8533.3544328400003</v>
      </c>
      <c r="K2897" s="11">
        <v>81.315373680000008</v>
      </c>
      <c r="L2897" s="11">
        <v>7966.9309950200004</v>
      </c>
      <c r="M2897" s="11">
        <v>115.95510781999999</v>
      </c>
      <c r="N2897" s="11">
        <v>7978.0149791399999</v>
      </c>
      <c r="O2897" s="12">
        <v>143.13725897</v>
      </c>
      <c r="P2897" s="6">
        <f t="shared" si="90"/>
        <v>2.6432805880907351E-2</v>
      </c>
      <c r="Q2897" s="6">
        <f t="shared" si="91"/>
        <v>7.115957951227081E-2</v>
      </c>
    </row>
    <row r="2898" spans="1:17" x14ac:dyDescent="0.25">
      <c r="A2898" t="str">
        <f>IF(OR(AND(P2898&lt;&gt;"",P2898&gt;$P$5),AND(Q2898&lt;&gt;"",Q2898&gt;$P$5)),MAX(A$5:A2897)+1,"")</f>
        <v/>
      </c>
      <c r="B2898" s="7" t="s">
        <v>2891</v>
      </c>
      <c r="C2898" s="8" t="s">
        <v>5953</v>
      </c>
      <c r="D2898" s="11" t="e">
        <v>#VALUE!</v>
      </c>
      <c r="E2898" s="11" t="e">
        <v>#VALUE!</v>
      </c>
      <c r="F2898" s="11">
        <v>419.24287346</v>
      </c>
      <c r="G2898" s="11">
        <v>41.699189369999999</v>
      </c>
      <c r="H2898" s="11">
        <v>458.20756849000003</v>
      </c>
      <c r="I2898" s="11">
        <v>43.036029620000001</v>
      </c>
      <c r="J2898" s="11">
        <v>489.15319060000002</v>
      </c>
      <c r="K2898" s="11">
        <v>50.533725869999998</v>
      </c>
      <c r="L2898" s="11">
        <v>479.10537518000001</v>
      </c>
      <c r="M2898" s="11">
        <v>50.73570308</v>
      </c>
      <c r="N2898" s="11">
        <v>459.60878828</v>
      </c>
      <c r="O2898" s="12">
        <v>48.481416770000003</v>
      </c>
      <c r="P2898" s="6" t="str">
        <f t="shared" si="90"/>
        <v/>
      </c>
      <c r="Q2898" s="6" t="str">
        <f t="shared" si="91"/>
        <v/>
      </c>
    </row>
    <row r="2899" spans="1:17" x14ac:dyDescent="0.25">
      <c r="A2899" t="str">
        <f>IF(OR(AND(P2899&lt;&gt;"",P2899&gt;$P$5),AND(Q2899&lt;&gt;"",Q2899&gt;$P$5)),MAX(A$5:A2898)+1,"")</f>
        <v/>
      </c>
      <c r="B2899" s="7" t="s">
        <v>2892</v>
      </c>
      <c r="C2899" s="8" t="s">
        <v>5954</v>
      </c>
      <c r="D2899" s="11" t="e">
        <v>#VALUE!</v>
      </c>
      <c r="E2899" s="11" t="e">
        <v>#VALUE!</v>
      </c>
      <c r="F2899" s="11">
        <v>325.75979792000004</v>
      </c>
      <c r="G2899" s="11">
        <v>45.09016673</v>
      </c>
      <c r="H2899" s="11">
        <v>387.76501489999998</v>
      </c>
      <c r="I2899" s="11">
        <v>55.059144439999997</v>
      </c>
      <c r="J2899" s="11">
        <v>448.50047161000003</v>
      </c>
      <c r="K2899" s="11">
        <v>69.42076041</v>
      </c>
      <c r="L2899" s="11">
        <v>552.44138451999993</v>
      </c>
      <c r="M2899" s="11">
        <v>89.315692139999996</v>
      </c>
      <c r="N2899" s="11">
        <v>624.52581960999999</v>
      </c>
      <c r="O2899" s="12">
        <v>92.834637450000002</v>
      </c>
      <c r="P2899" s="6" t="str">
        <f t="shared" si="90"/>
        <v/>
      </c>
      <c r="Q2899" s="6" t="str">
        <f t="shared" si="91"/>
        <v/>
      </c>
    </row>
    <row r="2900" spans="1:17" x14ac:dyDescent="0.25">
      <c r="A2900" t="str">
        <f>IF(OR(AND(P2900&lt;&gt;"",P2900&gt;$P$5),AND(Q2900&lt;&gt;"",Q2900&gt;$P$5)),MAX(A$5:A2899)+1,"")</f>
        <v/>
      </c>
      <c r="B2900" s="7" t="s">
        <v>2893</v>
      </c>
      <c r="C2900" s="8" t="s">
        <v>5955</v>
      </c>
      <c r="D2900" s="11" t="e">
        <v>#VALUE!</v>
      </c>
      <c r="E2900" s="11" t="e">
        <v>#VALUE!</v>
      </c>
      <c r="F2900" s="11">
        <v>368.36164214999997</v>
      </c>
      <c r="G2900" s="11">
        <v>31.086128479999999</v>
      </c>
      <c r="H2900" s="11">
        <v>430.58136377999995</v>
      </c>
      <c r="I2900" s="11">
        <v>39.646130290000002</v>
      </c>
      <c r="J2900" s="11">
        <v>414.14967289999998</v>
      </c>
      <c r="K2900" s="11">
        <v>36.588111499999997</v>
      </c>
      <c r="L2900" s="11">
        <v>410.83827330999998</v>
      </c>
      <c r="M2900" s="11">
        <v>21.118033350000001</v>
      </c>
      <c r="N2900" s="11">
        <v>447.93384126000001</v>
      </c>
      <c r="O2900" s="12">
        <v>38.228719229999996</v>
      </c>
      <c r="P2900" s="6" t="str">
        <f t="shared" si="90"/>
        <v/>
      </c>
      <c r="Q2900" s="6" t="str">
        <f t="shared" si="91"/>
        <v/>
      </c>
    </row>
    <row r="2901" spans="1:17" x14ac:dyDescent="0.25">
      <c r="A2901" t="str">
        <f>IF(OR(AND(P2901&lt;&gt;"",P2901&gt;$P$5),AND(Q2901&lt;&gt;"",Q2901&gt;$P$5)),MAX(A$5:A2900)+1,"")</f>
        <v/>
      </c>
      <c r="B2901" s="7" t="s">
        <v>2894</v>
      </c>
      <c r="C2901" s="8" t="s">
        <v>5956</v>
      </c>
      <c r="D2901" s="11" t="e">
        <v>#VALUE!</v>
      </c>
      <c r="E2901" s="11" t="e">
        <v>#VALUE!</v>
      </c>
      <c r="F2901" s="11">
        <v>86.528036</v>
      </c>
      <c r="G2901" s="11">
        <v>26.524974910000001</v>
      </c>
      <c r="H2901" s="11">
        <v>556.65257736000001</v>
      </c>
      <c r="I2901" s="11">
        <v>224.61207321000001</v>
      </c>
      <c r="J2901" s="11">
        <v>685.62094963000004</v>
      </c>
      <c r="K2901" s="11">
        <v>256.63687190000002</v>
      </c>
      <c r="L2901" s="11">
        <v>853.69363418</v>
      </c>
      <c r="M2901" s="11">
        <v>383.57546189999999</v>
      </c>
      <c r="N2901" s="11">
        <v>1119.6012565399999</v>
      </c>
      <c r="O2901" s="12">
        <v>378.35310413999997</v>
      </c>
      <c r="P2901" s="6" t="str">
        <f t="shared" si="90"/>
        <v/>
      </c>
      <c r="Q2901" s="6" t="str">
        <f t="shared" si="91"/>
        <v/>
      </c>
    </row>
    <row r="2902" spans="1:17" x14ac:dyDescent="0.25">
      <c r="A2902" t="str">
        <f>IF(OR(AND(P2902&lt;&gt;"",P2902&gt;$P$5),AND(Q2902&lt;&gt;"",Q2902&gt;$P$5)),MAX(A$5:A2901)+1,"")</f>
        <v/>
      </c>
      <c r="B2902" s="7" t="s">
        <v>2895</v>
      </c>
      <c r="C2902" s="8" t="s">
        <v>5957</v>
      </c>
      <c r="D2902" s="11">
        <v>1329.3933683</v>
      </c>
      <c r="E2902" s="11">
        <v>155.04192556999999</v>
      </c>
      <c r="F2902" s="11">
        <v>1400.2517620399999</v>
      </c>
      <c r="G2902" s="11">
        <v>170.80250806999999</v>
      </c>
      <c r="H2902" s="11">
        <v>1105.0851244</v>
      </c>
      <c r="I2902" s="11">
        <v>129.11030693999999</v>
      </c>
      <c r="J2902" s="11">
        <v>1229.17239634</v>
      </c>
      <c r="K2902" s="11">
        <v>135.76234752000002</v>
      </c>
      <c r="L2902" s="11">
        <v>1201.5562350299999</v>
      </c>
      <c r="M2902" s="11">
        <v>109.2961985</v>
      </c>
      <c r="N2902" s="11">
        <v>933.19557692000001</v>
      </c>
      <c r="O2902" s="12">
        <v>50.283187130000002</v>
      </c>
      <c r="P2902" s="6">
        <f t="shared" si="90"/>
        <v>-6.8326307115485707E-2</v>
      </c>
      <c r="Q2902" s="6">
        <f t="shared" si="91"/>
        <v>-0.20164742812217828</v>
      </c>
    </row>
    <row r="2903" spans="1:17" x14ac:dyDescent="0.25">
      <c r="A2903" t="str">
        <f>IF(OR(AND(P2903&lt;&gt;"",P2903&gt;$P$5),AND(Q2903&lt;&gt;"",Q2903&gt;$P$5)),MAX(A$5:A2902)+1,"")</f>
        <v/>
      </c>
      <c r="B2903" s="7" t="s">
        <v>2896</v>
      </c>
      <c r="C2903" s="8" t="s">
        <v>5958</v>
      </c>
      <c r="D2903" s="11">
        <v>1042.5675538200001</v>
      </c>
      <c r="E2903" s="11">
        <v>215.69718808000002</v>
      </c>
      <c r="F2903" s="11">
        <v>1051.15931821</v>
      </c>
      <c r="G2903" s="11">
        <v>277.74822223000001</v>
      </c>
      <c r="H2903" s="11">
        <v>1055.6169805</v>
      </c>
      <c r="I2903" s="11">
        <v>211.89095484999999</v>
      </c>
      <c r="J2903" s="11">
        <v>1165.68270949</v>
      </c>
      <c r="K2903" s="11">
        <v>233.53610753000001</v>
      </c>
      <c r="L2903" s="11">
        <v>1117.35533375</v>
      </c>
      <c r="M2903" s="11">
        <v>199.00732336000002</v>
      </c>
      <c r="N2903" s="11">
        <v>1183.2864342799999</v>
      </c>
      <c r="O2903" s="12">
        <v>170.82589131999998</v>
      </c>
      <c r="P2903" s="6">
        <f t="shared" si="90"/>
        <v>2.5645162816713585E-2</v>
      </c>
      <c r="Q2903" s="6">
        <f t="shared" si="91"/>
        <v>-4.5574921411982716E-2</v>
      </c>
    </row>
    <row r="2904" spans="1:17" x14ac:dyDescent="0.25">
      <c r="A2904">
        <f>IF(OR(AND(P2904&lt;&gt;"",P2904&gt;$P$5),AND(Q2904&lt;&gt;"",Q2904&gt;$P$5)),MAX(A$5:A2903)+1,"")</f>
        <v>973</v>
      </c>
      <c r="B2904" s="7" t="s">
        <v>2897</v>
      </c>
      <c r="C2904" s="8" t="s">
        <v>5959</v>
      </c>
      <c r="D2904" s="11">
        <v>272.55231838999998</v>
      </c>
      <c r="E2904" s="11">
        <v>43.095159189999997</v>
      </c>
      <c r="F2904" s="11">
        <v>408.68142151999996</v>
      </c>
      <c r="G2904" s="11">
        <v>67.912695859999999</v>
      </c>
      <c r="H2904" s="11">
        <v>544.75763527999993</v>
      </c>
      <c r="I2904" s="11">
        <v>90.885942629999988</v>
      </c>
      <c r="J2904" s="11">
        <v>628.14066742</v>
      </c>
      <c r="K2904" s="11">
        <v>104.08243462999999</v>
      </c>
      <c r="L2904" s="11">
        <v>765.58243855000001</v>
      </c>
      <c r="M2904" s="11">
        <v>131.26985438</v>
      </c>
      <c r="N2904" s="11">
        <v>921.67091677999997</v>
      </c>
      <c r="O2904" s="12">
        <v>176.03626217999999</v>
      </c>
      <c r="P2904" s="6">
        <f t="shared" si="90"/>
        <v>0.27592515770876624</v>
      </c>
      <c r="Q2904" s="6">
        <f t="shared" si="91"/>
        <v>0.32505751597750643</v>
      </c>
    </row>
    <row r="2905" spans="1:17" x14ac:dyDescent="0.25">
      <c r="A2905" t="str">
        <f>IF(OR(AND(P2905&lt;&gt;"",P2905&gt;$P$5),AND(Q2905&lt;&gt;"",Q2905&gt;$P$5)),MAX(A$5:A2904)+1,"")</f>
        <v/>
      </c>
      <c r="B2905" s="7" t="s">
        <v>2898</v>
      </c>
      <c r="C2905" s="8" t="s">
        <v>5960</v>
      </c>
      <c r="D2905" s="11" t="e">
        <v>#VALUE!</v>
      </c>
      <c r="E2905" s="11" t="e">
        <v>#VALUE!</v>
      </c>
      <c r="F2905" s="11">
        <v>1242.8793303900002</v>
      </c>
      <c r="G2905" s="11">
        <v>90.650831969999999</v>
      </c>
      <c r="H2905" s="11">
        <v>1159.2503263199999</v>
      </c>
      <c r="I2905" s="11">
        <v>67.214227019999996</v>
      </c>
      <c r="J2905" s="11">
        <v>1304.9886030299999</v>
      </c>
      <c r="K2905" s="11">
        <v>49.373464869999999</v>
      </c>
      <c r="L2905" s="11">
        <v>1447.3614299200001</v>
      </c>
      <c r="M2905" s="11">
        <v>432.80255589000001</v>
      </c>
      <c r="N2905" s="11">
        <v>2465.8149754999999</v>
      </c>
      <c r="O2905" s="12">
        <v>646.47255192</v>
      </c>
      <c r="P2905" s="6" t="str">
        <f t="shared" si="90"/>
        <v/>
      </c>
      <c r="Q2905" s="6" t="str">
        <f t="shared" si="91"/>
        <v/>
      </c>
    </row>
    <row r="2906" spans="1:17" x14ac:dyDescent="0.25">
      <c r="A2906" t="str">
        <f>IF(OR(AND(P2906&lt;&gt;"",P2906&gt;$P$5),AND(Q2906&lt;&gt;"",Q2906&gt;$P$5)),MAX(A$5:A2905)+1,"")</f>
        <v/>
      </c>
      <c r="B2906" s="7" t="s">
        <v>2899</v>
      </c>
      <c r="C2906" s="8" t="s">
        <v>5961</v>
      </c>
      <c r="D2906" s="11" t="e">
        <v>#VALUE!</v>
      </c>
      <c r="E2906" s="11" t="e">
        <v>#VALUE!</v>
      </c>
      <c r="F2906" s="11">
        <v>936.16791852999995</v>
      </c>
      <c r="G2906" s="11">
        <v>46.38699708</v>
      </c>
      <c r="H2906" s="11">
        <v>938.36682811000003</v>
      </c>
      <c r="I2906" s="11">
        <v>49.06984739</v>
      </c>
      <c r="J2906" s="11">
        <v>922.7350328</v>
      </c>
      <c r="K2906" s="11">
        <v>35.199660389999998</v>
      </c>
      <c r="L2906" s="11">
        <v>921.12726104000001</v>
      </c>
      <c r="M2906" s="11">
        <v>23.157476760000002</v>
      </c>
      <c r="N2906" s="11">
        <v>888.96403424000005</v>
      </c>
      <c r="O2906" s="12">
        <v>40.83481012</v>
      </c>
      <c r="P2906" s="6" t="str">
        <f t="shared" si="90"/>
        <v/>
      </c>
      <c r="Q2906" s="6" t="str">
        <f t="shared" si="91"/>
        <v/>
      </c>
    </row>
    <row r="2907" spans="1:17" x14ac:dyDescent="0.25">
      <c r="A2907" t="str">
        <f>IF(OR(AND(P2907&lt;&gt;"",P2907&gt;$P$5),AND(Q2907&lt;&gt;"",Q2907&gt;$P$5)),MAX(A$5:A2906)+1,"")</f>
        <v/>
      </c>
      <c r="B2907" s="7" t="s">
        <v>2900</v>
      </c>
      <c r="C2907" s="8" t="s">
        <v>5962</v>
      </c>
      <c r="D2907" s="11" t="e">
        <v>#VALUE!</v>
      </c>
      <c r="E2907" s="11" t="e">
        <v>#VALUE!</v>
      </c>
      <c r="F2907" s="11">
        <v>1656.5435475199999</v>
      </c>
      <c r="G2907" s="11">
        <v>179.72395886000001</v>
      </c>
      <c r="H2907" s="11">
        <v>1605.3575358199998</v>
      </c>
      <c r="I2907" s="11">
        <v>125.29809227</v>
      </c>
      <c r="J2907" s="11">
        <v>1910.8946248299999</v>
      </c>
      <c r="K2907" s="11">
        <v>259.39901908000002</v>
      </c>
      <c r="L2907" s="11">
        <v>2313.5547583400003</v>
      </c>
      <c r="M2907" s="11">
        <v>626.47767261000001</v>
      </c>
      <c r="N2907" s="11">
        <v>2290.3143067399997</v>
      </c>
      <c r="O2907" s="12">
        <v>665.94676339</v>
      </c>
      <c r="P2907" s="6" t="str">
        <f t="shared" si="90"/>
        <v/>
      </c>
      <c r="Q2907" s="6" t="str">
        <f t="shared" si="91"/>
        <v/>
      </c>
    </row>
    <row r="2908" spans="1:17" x14ac:dyDescent="0.25">
      <c r="A2908" t="str">
        <f>IF(OR(AND(P2908&lt;&gt;"",P2908&gt;$P$5),AND(Q2908&lt;&gt;"",Q2908&gt;$P$5)),MAX(A$5:A2907)+1,"")</f>
        <v/>
      </c>
      <c r="B2908" s="7" t="s">
        <v>2901</v>
      </c>
      <c r="C2908" s="8" t="s">
        <v>5963</v>
      </c>
      <c r="D2908" s="11" t="e">
        <v>#VALUE!</v>
      </c>
      <c r="E2908" s="11" t="e">
        <v>#VALUE!</v>
      </c>
      <c r="F2908" s="11">
        <v>80.740697109999999</v>
      </c>
      <c r="G2908" s="11">
        <v>22.404608760000002</v>
      </c>
      <c r="H2908" s="11">
        <v>131.39898822000001</v>
      </c>
      <c r="I2908" s="11">
        <v>53.592962710000002</v>
      </c>
      <c r="J2908" s="11">
        <v>161.3433556</v>
      </c>
      <c r="K2908" s="11">
        <v>65.094250740000007</v>
      </c>
      <c r="L2908" s="11">
        <v>176.83065346999999</v>
      </c>
      <c r="M2908" s="11">
        <v>67.152121180000009</v>
      </c>
      <c r="N2908" s="11">
        <v>207.26368248</v>
      </c>
      <c r="O2908" s="12">
        <v>73.260697590000007</v>
      </c>
      <c r="P2908" s="6" t="str">
        <f t="shared" si="90"/>
        <v/>
      </c>
      <c r="Q2908" s="6" t="str">
        <f t="shared" si="91"/>
        <v/>
      </c>
    </row>
    <row r="2909" spans="1:17" x14ac:dyDescent="0.25">
      <c r="A2909" t="str">
        <f>IF(OR(AND(P2909&lt;&gt;"",P2909&gt;$P$5),AND(Q2909&lt;&gt;"",Q2909&gt;$P$5)),MAX(A$5:A2908)+1,"")</f>
        <v/>
      </c>
      <c r="B2909" s="7" t="s">
        <v>2902</v>
      </c>
      <c r="C2909" s="8" t="s">
        <v>5964</v>
      </c>
      <c r="D2909" s="11" t="e">
        <v>#VALUE!</v>
      </c>
      <c r="E2909" s="11" t="e">
        <v>#VALUE!</v>
      </c>
      <c r="F2909" s="11">
        <v>2889.6648029000003</v>
      </c>
      <c r="G2909" s="11">
        <v>447.94551667000002</v>
      </c>
      <c r="H2909" s="11">
        <v>3353.5615707299999</v>
      </c>
      <c r="I2909" s="11">
        <v>465.94576663999999</v>
      </c>
      <c r="J2909" s="11">
        <v>3394.96051188</v>
      </c>
      <c r="K2909" s="11">
        <v>422.24795425999997</v>
      </c>
      <c r="L2909" s="11">
        <v>2958.9545388699999</v>
      </c>
      <c r="M2909" s="11">
        <v>486.5564536</v>
      </c>
      <c r="N2909" s="11">
        <v>2926.8043695199999</v>
      </c>
      <c r="O2909" s="12">
        <v>530.39911517000007</v>
      </c>
      <c r="P2909" s="6" t="str">
        <f t="shared" si="90"/>
        <v/>
      </c>
      <c r="Q2909" s="6" t="str">
        <f t="shared" si="91"/>
        <v/>
      </c>
    </row>
    <row r="2910" spans="1:17" x14ac:dyDescent="0.25">
      <c r="A2910" t="str">
        <f>IF(OR(AND(P2910&lt;&gt;"",P2910&gt;$P$5),AND(Q2910&lt;&gt;"",Q2910&gt;$P$5)),MAX(A$5:A2909)+1,"")</f>
        <v/>
      </c>
      <c r="B2910" s="7" t="s">
        <v>2903</v>
      </c>
      <c r="C2910" s="8" t="s">
        <v>5965</v>
      </c>
      <c r="D2910" s="11" t="e">
        <v>#VALUE!</v>
      </c>
      <c r="E2910" s="11" t="e">
        <v>#VALUE!</v>
      </c>
      <c r="F2910" s="11">
        <v>353.01243686999999</v>
      </c>
      <c r="G2910" s="11">
        <v>58.527900090000003</v>
      </c>
      <c r="H2910" s="11">
        <v>386.30728209</v>
      </c>
      <c r="I2910" s="11">
        <v>62.1094419</v>
      </c>
      <c r="J2910" s="11">
        <v>385.78548443</v>
      </c>
      <c r="K2910" s="11">
        <v>62.842735259999998</v>
      </c>
      <c r="L2910" s="11">
        <v>410.73851367000003</v>
      </c>
      <c r="M2910" s="11">
        <v>65.986767990000004</v>
      </c>
      <c r="N2910" s="11">
        <v>400.78649089999999</v>
      </c>
      <c r="O2910" s="12">
        <v>70.668192040000008</v>
      </c>
      <c r="P2910" s="6" t="str">
        <f t="shared" si="90"/>
        <v/>
      </c>
      <c r="Q2910" s="6" t="str">
        <f t="shared" si="91"/>
        <v/>
      </c>
    </row>
    <row r="2911" spans="1:17" x14ac:dyDescent="0.25">
      <c r="A2911" t="str">
        <f>IF(OR(AND(P2911&lt;&gt;"",P2911&gt;$P$5),AND(Q2911&lt;&gt;"",Q2911&gt;$P$5)),MAX(A$5:A2910)+1,"")</f>
        <v/>
      </c>
      <c r="B2911" s="7" t="s">
        <v>2904</v>
      </c>
      <c r="C2911" s="8" t="s">
        <v>5966</v>
      </c>
      <c r="D2911" s="11" t="e">
        <v>#VALUE!</v>
      </c>
      <c r="E2911" s="11" t="e">
        <v>#VALUE!</v>
      </c>
      <c r="F2911" s="11">
        <v>159.9366</v>
      </c>
      <c r="G2911" s="11">
        <v>39.6248</v>
      </c>
      <c r="H2911" s="11">
        <v>183.90610000000001</v>
      </c>
      <c r="I2911" s="11">
        <v>54.344700000000003</v>
      </c>
      <c r="J2911" s="11">
        <v>180.88742772000001</v>
      </c>
      <c r="K2911" s="11">
        <v>57.935573420000004</v>
      </c>
      <c r="L2911" s="11">
        <v>217.01392003999999</v>
      </c>
      <c r="M2911" s="11">
        <v>74.296934769999993</v>
      </c>
      <c r="N2911" s="11">
        <v>230.03749071000001</v>
      </c>
      <c r="O2911" s="12">
        <v>81.62404681999999</v>
      </c>
      <c r="P2911" s="6" t="str">
        <f t="shared" si="90"/>
        <v/>
      </c>
      <c r="Q2911" s="6" t="str">
        <f t="shared" si="91"/>
        <v/>
      </c>
    </row>
    <row r="2912" spans="1:17" x14ac:dyDescent="0.25">
      <c r="A2912" t="str">
        <f>IF(OR(AND(P2912&lt;&gt;"",P2912&gt;$P$5),AND(Q2912&lt;&gt;"",Q2912&gt;$P$5)),MAX(A$5:A2911)+1,"")</f>
        <v/>
      </c>
      <c r="B2912" s="7" t="s">
        <v>2905</v>
      </c>
      <c r="C2912" s="8" t="s">
        <v>5967</v>
      </c>
      <c r="D2912" s="11" t="e">
        <v>#VALUE!</v>
      </c>
      <c r="E2912" s="11" t="e">
        <v>#VALUE!</v>
      </c>
      <c r="F2912" s="11">
        <v>1066.4719655900001</v>
      </c>
      <c r="G2912" s="11">
        <v>109.52361054000001</v>
      </c>
      <c r="H2912" s="11">
        <v>888.86118499999998</v>
      </c>
      <c r="I2912" s="11">
        <v>87.201087889999997</v>
      </c>
      <c r="J2912" s="11">
        <v>1085.6449012</v>
      </c>
      <c r="K2912" s="11">
        <v>139.53030147000001</v>
      </c>
      <c r="L2912" s="11">
        <v>1445.1197319800001</v>
      </c>
      <c r="M2912" s="11">
        <v>243.1791082</v>
      </c>
      <c r="N2912" s="11">
        <v>1880.5005032199999</v>
      </c>
      <c r="O2912" s="12">
        <v>423.56901818</v>
      </c>
      <c r="P2912" s="6" t="str">
        <f t="shared" si="90"/>
        <v/>
      </c>
      <c r="Q2912" s="6" t="str">
        <f t="shared" si="91"/>
        <v/>
      </c>
    </row>
    <row r="2913" spans="1:17" x14ac:dyDescent="0.25">
      <c r="A2913" t="str">
        <f>IF(OR(AND(P2913&lt;&gt;"",P2913&gt;$P$5),AND(Q2913&lt;&gt;"",Q2913&gt;$P$5)),MAX(A$5:A2912)+1,"")</f>
        <v/>
      </c>
      <c r="B2913" s="7" t="s">
        <v>2906</v>
      </c>
      <c r="C2913" s="8" t="s">
        <v>5968</v>
      </c>
      <c r="D2913" s="11" t="e">
        <v>#VALUE!</v>
      </c>
      <c r="E2913" s="11" t="e">
        <v>#VALUE!</v>
      </c>
      <c r="F2913" s="11">
        <v>548.36313252000002</v>
      </c>
      <c r="G2913" s="11">
        <v>67.775034260000012</v>
      </c>
      <c r="H2913" s="11">
        <v>582.75201367999989</v>
      </c>
      <c r="I2913" s="11">
        <v>74.560105309999997</v>
      </c>
      <c r="J2913" s="11">
        <v>559.42013267999994</v>
      </c>
      <c r="K2913" s="11">
        <v>81.247756900000013</v>
      </c>
      <c r="L2913" s="11">
        <v>488.30565998000003</v>
      </c>
      <c r="M2913" s="11">
        <v>57.583490220000002</v>
      </c>
      <c r="N2913" s="11">
        <v>448.59564089999998</v>
      </c>
      <c r="O2913" s="12">
        <v>51.747103430000003</v>
      </c>
      <c r="P2913" s="6" t="str">
        <f t="shared" si="90"/>
        <v/>
      </c>
      <c r="Q2913" s="6" t="str">
        <f t="shared" si="91"/>
        <v/>
      </c>
    </row>
    <row r="2914" spans="1:17" x14ac:dyDescent="0.25">
      <c r="A2914">
        <f>IF(OR(AND(P2914&lt;&gt;"",P2914&gt;$P$5),AND(Q2914&lt;&gt;"",Q2914&gt;$P$5)),MAX(A$5:A2913)+1,"")</f>
        <v>974</v>
      </c>
      <c r="B2914" s="7" t="s">
        <v>2907</v>
      </c>
      <c r="C2914" s="8" t="s">
        <v>5969</v>
      </c>
      <c r="D2914" s="11">
        <v>577.45209516</v>
      </c>
      <c r="E2914" s="11">
        <v>42.388970469999997</v>
      </c>
      <c r="F2914" s="11">
        <v>836.43163719000006</v>
      </c>
      <c r="G2914" s="11">
        <v>50.605636170000004</v>
      </c>
      <c r="H2914" s="11">
        <v>981.90605247999997</v>
      </c>
      <c r="I2914" s="11">
        <v>55.293168950000002</v>
      </c>
      <c r="J2914" s="11">
        <v>1256.3615050899998</v>
      </c>
      <c r="K2914" s="11">
        <v>54.178585990000002</v>
      </c>
      <c r="L2914" s="11">
        <v>1214.68170605</v>
      </c>
      <c r="M2914" s="11">
        <v>48.920182310000001</v>
      </c>
      <c r="N2914" s="11">
        <v>2022.5469624300001</v>
      </c>
      <c r="O2914" s="12">
        <v>43.686229579999996</v>
      </c>
      <c r="P2914" s="6">
        <f t="shared" si="90"/>
        <v>0.28492130645664204</v>
      </c>
      <c r="Q2914" s="6">
        <f t="shared" si="91"/>
        <v>6.047159064716201E-3</v>
      </c>
    </row>
    <row r="2915" spans="1:17" x14ac:dyDescent="0.25">
      <c r="A2915" t="str">
        <f>IF(OR(AND(P2915&lt;&gt;"",P2915&gt;$P$5),AND(Q2915&lt;&gt;"",Q2915&gt;$P$5)),MAX(A$5:A2914)+1,"")</f>
        <v/>
      </c>
      <c r="B2915" s="7" t="s">
        <v>2908</v>
      </c>
      <c r="C2915" s="8" t="s">
        <v>5970</v>
      </c>
      <c r="D2915" s="11" t="e">
        <v>#VALUE!</v>
      </c>
      <c r="E2915" s="11" t="e">
        <v>#VALUE!</v>
      </c>
      <c r="F2915" s="11">
        <v>811.74789999999996</v>
      </c>
      <c r="G2915" s="11">
        <v>124.50539999999999</v>
      </c>
      <c r="H2915" s="11">
        <v>1064.54892961</v>
      </c>
      <c r="I2915" s="11">
        <v>140.18031684000002</v>
      </c>
      <c r="J2915" s="11">
        <v>1059.2429090200001</v>
      </c>
      <c r="K2915" s="11">
        <v>95.692958200000007</v>
      </c>
      <c r="L2915" s="11">
        <v>909.31765591999999</v>
      </c>
      <c r="M2915" s="11">
        <v>86.772412590000002</v>
      </c>
      <c r="N2915" s="11">
        <v>859.07659662000003</v>
      </c>
      <c r="O2915" s="12">
        <v>94.72850579</v>
      </c>
      <c r="P2915" s="6" t="str">
        <f t="shared" si="90"/>
        <v/>
      </c>
      <c r="Q2915" s="6" t="str">
        <f t="shared" si="91"/>
        <v/>
      </c>
    </row>
    <row r="2916" spans="1:17" x14ac:dyDescent="0.25">
      <c r="A2916" t="str">
        <f>IF(OR(AND(P2916&lt;&gt;"",P2916&gt;$P$5),AND(Q2916&lt;&gt;"",Q2916&gt;$P$5)),MAX(A$5:A2915)+1,"")</f>
        <v/>
      </c>
      <c r="B2916" s="7" t="s">
        <v>2909</v>
      </c>
      <c r="C2916" s="8" t="s">
        <v>5971</v>
      </c>
      <c r="D2916" s="11" t="e">
        <v>#VALUE!</v>
      </c>
      <c r="E2916" s="11" t="e">
        <v>#VALUE!</v>
      </c>
      <c r="F2916" s="11">
        <v>1164.91669669</v>
      </c>
      <c r="G2916" s="11">
        <v>103.42005026999999</v>
      </c>
      <c r="H2916" s="11">
        <v>1400.8718863399999</v>
      </c>
      <c r="I2916" s="11">
        <v>175.48238330999999</v>
      </c>
      <c r="J2916" s="11">
        <v>1760.52808529</v>
      </c>
      <c r="K2916" s="11">
        <v>264.39540151</v>
      </c>
      <c r="L2916" s="11">
        <v>2237.3932433499999</v>
      </c>
      <c r="M2916" s="11">
        <v>325.56101262999999</v>
      </c>
      <c r="N2916" s="11">
        <v>2677.3097111999996</v>
      </c>
      <c r="O2916" s="12">
        <v>422.45338876</v>
      </c>
      <c r="P2916" s="6" t="str">
        <f t="shared" si="90"/>
        <v/>
      </c>
      <c r="Q2916" s="6" t="str">
        <f t="shared" si="91"/>
        <v/>
      </c>
    </row>
    <row r="2917" spans="1:17" x14ac:dyDescent="0.25">
      <c r="A2917" t="str">
        <f>IF(OR(AND(P2917&lt;&gt;"",P2917&gt;$P$5),AND(Q2917&lt;&gt;"",Q2917&gt;$P$5)),MAX(A$5:A2916)+1,"")</f>
        <v/>
      </c>
      <c r="B2917" s="7" t="s">
        <v>2910</v>
      </c>
      <c r="C2917" s="8" t="s">
        <v>5972</v>
      </c>
      <c r="D2917" s="11" t="e">
        <v>#VALUE!</v>
      </c>
      <c r="E2917" s="11" t="e">
        <v>#VALUE!</v>
      </c>
      <c r="F2917" s="11">
        <v>262.27074743999998</v>
      </c>
      <c r="G2917" s="11">
        <v>33.719399709999998</v>
      </c>
      <c r="H2917" s="11">
        <v>294.29256980999997</v>
      </c>
      <c r="I2917" s="11">
        <v>43.400655649999997</v>
      </c>
      <c r="J2917" s="11">
        <v>322.60208975</v>
      </c>
      <c r="K2917" s="11">
        <v>45.635770090000001</v>
      </c>
      <c r="L2917" s="11">
        <v>300.97742662999997</v>
      </c>
      <c r="M2917" s="11">
        <v>53.149792130000002</v>
      </c>
      <c r="N2917" s="11">
        <v>423.91449301</v>
      </c>
      <c r="O2917" s="12">
        <v>87.729015140000001</v>
      </c>
      <c r="P2917" s="6" t="str">
        <f t="shared" si="90"/>
        <v/>
      </c>
      <c r="Q2917" s="6" t="str">
        <f t="shared" si="91"/>
        <v/>
      </c>
    </row>
    <row r="2918" spans="1:17" x14ac:dyDescent="0.25">
      <c r="A2918" t="str">
        <f>IF(OR(AND(P2918&lt;&gt;"",P2918&gt;$P$5),AND(Q2918&lt;&gt;"",Q2918&gt;$P$5)),MAX(A$5:A2917)+1,"")</f>
        <v/>
      </c>
      <c r="B2918" s="7" t="s">
        <v>2911</v>
      </c>
      <c r="C2918" s="8" t="s">
        <v>5973</v>
      </c>
      <c r="D2918" s="11" t="e">
        <v>#VALUE!</v>
      </c>
      <c r="E2918" s="11" t="e">
        <v>#VALUE!</v>
      </c>
      <c r="F2918" s="11">
        <v>150.93604715999999</v>
      </c>
      <c r="G2918" s="11">
        <v>95.367424299999996</v>
      </c>
      <c r="H2918" s="11">
        <v>273.79190442999999</v>
      </c>
      <c r="I2918" s="11">
        <v>165.40025965999999</v>
      </c>
      <c r="J2918" s="11">
        <v>471.03507538000002</v>
      </c>
      <c r="K2918" s="11">
        <v>303.93452769999999</v>
      </c>
      <c r="L2918" s="11">
        <v>473.59077279000002</v>
      </c>
      <c r="M2918" s="11">
        <v>273.25437535000003</v>
      </c>
      <c r="N2918" s="11">
        <v>468.46987321</v>
      </c>
      <c r="O2918" s="12">
        <v>217.49869888999999</v>
      </c>
      <c r="P2918" s="6" t="str">
        <f t="shared" si="90"/>
        <v/>
      </c>
      <c r="Q2918" s="6" t="str">
        <f t="shared" si="91"/>
        <v/>
      </c>
    </row>
    <row r="2919" spans="1:17" x14ac:dyDescent="0.25">
      <c r="A2919" t="str">
        <f>IF(OR(AND(P2919&lt;&gt;"",P2919&gt;$P$5),AND(Q2919&lt;&gt;"",Q2919&gt;$P$5)),MAX(A$5:A2918)+1,"")</f>
        <v/>
      </c>
      <c r="B2919" s="7" t="s">
        <v>2912</v>
      </c>
      <c r="C2919" s="8" t="s">
        <v>5974</v>
      </c>
      <c r="D2919" s="11" t="e">
        <v>#VALUE!</v>
      </c>
      <c r="E2919" s="11" t="e">
        <v>#VALUE!</v>
      </c>
      <c r="F2919" s="11">
        <v>420.94823749</v>
      </c>
      <c r="G2919" s="11">
        <v>42.756509009999995</v>
      </c>
      <c r="H2919" s="11">
        <v>601.22234191999996</v>
      </c>
      <c r="I2919" s="11">
        <v>64.822401189999994</v>
      </c>
      <c r="J2919" s="11">
        <v>643.86135640999998</v>
      </c>
      <c r="K2919" s="11">
        <v>68.804397719999997</v>
      </c>
      <c r="L2919" s="11">
        <v>642.59869482000011</v>
      </c>
      <c r="M2919" s="11">
        <v>67.781790150000006</v>
      </c>
      <c r="N2919" s="11">
        <v>703.31311654000001</v>
      </c>
      <c r="O2919" s="12">
        <v>67.236497930000013</v>
      </c>
      <c r="P2919" s="6" t="str">
        <f t="shared" si="90"/>
        <v/>
      </c>
      <c r="Q2919" s="6" t="str">
        <f t="shared" si="91"/>
        <v/>
      </c>
    </row>
    <row r="2920" spans="1:17" x14ac:dyDescent="0.25">
      <c r="A2920" t="str">
        <f>IF(OR(AND(P2920&lt;&gt;"",P2920&gt;$P$5),AND(Q2920&lt;&gt;"",Q2920&gt;$P$5)),MAX(A$5:A2919)+1,"")</f>
        <v/>
      </c>
      <c r="B2920" s="7" t="s">
        <v>2913</v>
      </c>
      <c r="C2920" s="8" t="s">
        <v>5975</v>
      </c>
      <c r="D2920" s="11" t="e">
        <v>#VALUE!</v>
      </c>
      <c r="E2920" s="11" t="e">
        <v>#VALUE!</v>
      </c>
      <c r="F2920" s="11">
        <v>282.14131125</v>
      </c>
      <c r="G2920" s="11">
        <v>44.164795299999994</v>
      </c>
      <c r="H2920" s="11">
        <v>304.70901001999999</v>
      </c>
      <c r="I2920" s="11">
        <v>46.194696969999995</v>
      </c>
      <c r="J2920" s="11">
        <v>291.76648839000001</v>
      </c>
      <c r="K2920" s="11">
        <v>42.918703299999997</v>
      </c>
      <c r="L2920" s="11">
        <v>306.94338205000003</v>
      </c>
      <c r="M2920" s="11">
        <v>48.680883739999999</v>
      </c>
      <c r="N2920" s="11">
        <v>290.87715310999999</v>
      </c>
      <c r="O2920" s="12">
        <v>36.88652355</v>
      </c>
      <c r="P2920" s="6" t="str">
        <f t="shared" si="90"/>
        <v/>
      </c>
      <c r="Q2920" s="6" t="str">
        <f t="shared" si="91"/>
        <v/>
      </c>
    </row>
    <row r="2921" spans="1:17" x14ac:dyDescent="0.25">
      <c r="A2921">
        <f>IF(OR(AND(P2921&lt;&gt;"",P2921&gt;$P$5),AND(Q2921&lt;&gt;"",Q2921&gt;$P$5)),MAX(A$5:A2920)+1,"")</f>
        <v>975</v>
      </c>
      <c r="B2921" s="7" t="s">
        <v>2914</v>
      </c>
      <c r="C2921" s="8" t="s">
        <v>5976</v>
      </c>
      <c r="D2921" s="11">
        <v>5515.5075513100001</v>
      </c>
      <c r="E2921" s="11">
        <v>660.26658185000008</v>
      </c>
      <c r="F2921" s="11">
        <v>6090.5601443699998</v>
      </c>
      <c r="G2921" s="11">
        <v>955.68471308000005</v>
      </c>
      <c r="H2921" s="11">
        <v>7069.59161967</v>
      </c>
      <c r="I2921" s="11">
        <v>1207.56685296</v>
      </c>
      <c r="J2921" s="11">
        <v>8401.5893208599991</v>
      </c>
      <c r="K2921" s="11">
        <v>1606.41879167</v>
      </c>
      <c r="L2921" s="11">
        <v>9817.1896626200014</v>
      </c>
      <c r="M2921" s="11">
        <v>2090.2756902900001</v>
      </c>
      <c r="N2921" s="11">
        <v>11294.38003009</v>
      </c>
      <c r="O2921" s="12">
        <v>2509.6323673299999</v>
      </c>
      <c r="P2921" s="6">
        <f t="shared" si="90"/>
        <v>0.15413173421112103</v>
      </c>
      <c r="Q2921" s="6">
        <f t="shared" si="91"/>
        <v>0.30610519850479379</v>
      </c>
    </row>
    <row r="2922" spans="1:17" x14ac:dyDescent="0.25">
      <c r="A2922" t="str">
        <f>IF(OR(AND(P2922&lt;&gt;"",P2922&gt;$P$5),AND(Q2922&lt;&gt;"",Q2922&gt;$P$5)),MAX(A$5:A2921)+1,"")</f>
        <v/>
      </c>
      <c r="B2922" s="7" t="s">
        <v>2915</v>
      </c>
      <c r="C2922" s="8" t="s">
        <v>5977</v>
      </c>
      <c r="D2922" s="11" t="e">
        <v>#VALUE!</v>
      </c>
      <c r="E2922" s="11" t="e">
        <v>#VALUE!</v>
      </c>
      <c r="F2922" s="11">
        <v>5507.57088337</v>
      </c>
      <c r="G2922" s="11">
        <v>194.25575336000003</v>
      </c>
      <c r="H2922" s="11">
        <v>5313.7164008599993</v>
      </c>
      <c r="I2922" s="11">
        <v>220.19831246999999</v>
      </c>
      <c r="J2922" s="11">
        <v>5570.40621749</v>
      </c>
      <c r="K2922" s="11">
        <v>304.03348198999998</v>
      </c>
      <c r="L2922" s="11">
        <v>5559.2421646599996</v>
      </c>
      <c r="M2922" s="11">
        <v>397.78422055999999</v>
      </c>
      <c r="N2922" s="11">
        <v>4573.9700698799998</v>
      </c>
      <c r="O2922" s="12">
        <v>357.42484301000002</v>
      </c>
      <c r="P2922" s="6" t="str">
        <f t="shared" si="90"/>
        <v/>
      </c>
      <c r="Q2922" s="6" t="str">
        <f t="shared" si="91"/>
        <v/>
      </c>
    </row>
    <row r="2923" spans="1:17" x14ac:dyDescent="0.25">
      <c r="A2923" t="str">
        <f>IF(OR(AND(P2923&lt;&gt;"",P2923&gt;$P$5),AND(Q2923&lt;&gt;"",Q2923&gt;$P$5)),MAX(A$5:A2922)+1,"")</f>
        <v/>
      </c>
      <c r="B2923" s="7" t="s">
        <v>2916</v>
      </c>
      <c r="C2923" s="8" t="s">
        <v>5978</v>
      </c>
      <c r="D2923" s="11">
        <v>1432.1685702499999</v>
      </c>
      <c r="E2923" s="11">
        <v>91.476225329999991</v>
      </c>
      <c r="F2923" s="11">
        <v>2185.5090897700002</v>
      </c>
      <c r="G2923" s="11">
        <v>161.38049334999999</v>
      </c>
      <c r="H2923" s="11">
        <v>2498.4691912100002</v>
      </c>
      <c r="I2923" s="11">
        <v>158.51648548</v>
      </c>
      <c r="J2923" s="11">
        <v>2330.6456021700001</v>
      </c>
      <c r="K2923" s="11">
        <v>134.73430012</v>
      </c>
      <c r="L2923" s="11">
        <v>2458.0567254299999</v>
      </c>
      <c r="M2923" s="11">
        <v>99.251781980000004</v>
      </c>
      <c r="N2923" s="11">
        <v>2046.9175752599999</v>
      </c>
      <c r="O2923" s="12">
        <v>61.824175250000003</v>
      </c>
      <c r="P2923" s="6">
        <f t="shared" si="90"/>
        <v>7.4041947189413815E-2</v>
      </c>
      <c r="Q2923" s="6">
        <f t="shared" si="91"/>
        <v>-7.5365658918382095E-2</v>
      </c>
    </row>
    <row r="2924" spans="1:17" x14ac:dyDescent="0.25">
      <c r="A2924" t="str">
        <f>IF(OR(AND(P2924&lt;&gt;"",P2924&gt;$P$5),AND(Q2924&lt;&gt;"",Q2924&gt;$P$5)),MAX(A$5:A2923)+1,"")</f>
        <v/>
      </c>
      <c r="B2924" s="7" t="s">
        <v>2917</v>
      </c>
      <c r="C2924" s="8" t="s">
        <v>5979</v>
      </c>
      <c r="D2924" s="11" t="e">
        <v>#VALUE!</v>
      </c>
      <c r="E2924" s="11" t="e">
        <v>#VALUE!</v>
      </c>
      <c r="F2924" s="11">
        <v>220.38237138999997</v>
      </c>
      <c r="G2924" s="11">
        <v>62.128300119999999</v>
      </c>
      <c r="H2924" s="11">
        <v>273.66232537999997</v>
      </c>
      <c r="I2924" s="11">
        <v>71.292252469999994</v>
      </c>
      <c r="J2924" s="11">
        <v>306.52679375999998</v>
      </c>
      <c r="K2924" s="11">
        <v>75.704354140000007</v>
      </c>
      <c r="L2924" s="11">
        <v>333.58185527000001</v>
      </c>
      <c r="M2924" s="11">
        <v>85.393736660000002</v>
      </c>
      <c r="N2924" s="11">
        <v>332.71006265</v>
      </c>
      <c r="O2924" s="12">
        <v>69.969644370000012</v>
      </c>
      <c r="P2924" s="6" t="str">
        <f t="shared" si="90"/>
        <v/>
      </c>
      <c r="Q2924" s="6" t="str">
        <f t="shared" si="91"/>
        <v/>
      </c>
    </row>
    <row r="2925" spans="1:17" x14ac:dyDescent="0.25">
      <c r="A2925" t="str">
        <f>IF(OR(AND(P2925&lt;&gt;"",P2925&gt;$P$5),AND(Q2925&lt;&gt;"",Q2925&gt;$P$5)),MAX(A$5:A2924)+1,"")</f>
        <v/>
      </c>
      <c r="B2925" s="7" t="s">
        <v>2918</v>
      </c>
      <c r="C2925" s="8" t="s">
        <v>5980</v>
      </c>
      <c r="D2925" s="11" t="e">
        <v>#VALUE!</v>
      </c>
      <c r="E2925" s="11" t="e">
        <v>#VALUE!</v>
      </c>
      <c r="F2925" s="11">
        <v>275.00688004</v>
      </c>
      <c r="G2925" s="11">
        <v>70.757984030000003</v>
      </c>
      <c r="H2925" s="11">
        <v>296.91922032999997</v>
      </c>
      <c r="I2925" s="11">
        <v>51.446354399999997</v>
      </c>
      <c r="J2925" s="11">
        <v>396.40354313</v>
      </c>
      <c r="K2925" s="11">
        <v>88.999884359999996</v>
      </c>
      <c r="L2925" s="11">
        <v>531.12215805999995</v>
      </c>
      <c r="M2925" s="11">
        <v>118.50586609999999</v>
      </c>
      <c r="N2925" s="11">
        <v>676.16870921999998</v>
      </c>
      <c r="O2925" s="12">
        <v>174.67180672999999</v>
      </c>
      <c r="P2925" s="6" t="str">
        <f t="shared" si="90"/>
        <v/>
      </c>
      <c r="Q2925" s="6" t="str">
        <f t="shared" si="91"/>
        <v/>
      </c>
    </row>
    <row r="2926" spans="1:17" x14ac:dyDescent="0.25">
      <c r="A2926" t="str">
        <f>IF(OR(AND(P2926&lt;&gt;"",P2926&gt;$P$5),AND(Q2926&lt;&gt;"",Q2926&gt;$P$5)),MAX(A$5:A2925)+1,"")</f>
        <v/>
      </c>
      <c r="B2926" s="7" t="s">
        <v>2919</v>
      </c>
      <c r="C2926" s="8" t="s">
        <v>5981</v>
      </c>
      <c r="D2926" s="11">
        <v>876.04144845000008</v>
      </c>
      <c r="E2926" s="11">
        <v>95.055387819999993</v>
      </c>
      <c r="F2926" s="11">
        <v>1262.2019135200001</v>
      </c>
      <c r="G2926" s="11">
        <v>159.48429905</v>
      </c>
      <c r="H2926" s="11">
        <v>1367.2726916600002</v>
      </c>
      <c r="I2926" s="11">
        <v>175.43619946999999</v>
      </c>
      <c r="J2926" s="11">
        <v>1333.8576148900001</v>
      </c>
      <c r="K2926" s="11">
        <v>162.71801124999999</v>
      </c>
      <c r="L2926" s="11">
        <v>1376.3661500000001</v>
      </c>
      <c r="M2926" s="11">
        <v>106.30058477999999</v>
      </c>
      <c r="N2926" s="11">
        <v>1345.0864407700001</v>
      </c>
      <c r="O2926" s="12">
        <v>75.005291079999992</v>
      </c>
      <c r="P2926" s="6">
        <f t="shared" si="90"/>
        <v>8.9544839467188275E-2</v>
      </c>
      <c r="Q2926" s="6">
        <f t="shared" si="91"/>
        <v>-4.6275295153743401E-2</v>
      </c>
    </row>
    <row r="2927" spans="1:17" x14ac:dyDescent="0.25">
      <c r="A2927" t="str">
        <f>IF(OR(AND(P2927&lt;&gt;"",P2927&gt;$P$5),AND(Q2927&lt;&gt;"",Q2927&gt;$P$5)),MAX(A$5:A2926)+1,"")</f>
        <v/>
      </c>
      <c r="B2927" s="7" t="s">
        <v>2920</v>
      </c>
      <c r="C2927" s="8" t="s">
        <v>5982</v>
      </c>
      <c r="D2927" s="11" t="e">
        <v>#VALUE!</v>
      </c>
      <c r="E2927" s="11" t="e">
        <v>#VALUE!</v>
      </c>
      <c r="F2927" s="11">
        <v>348.23522614000001</v>
      </c>
      <c r="G2927" s="11">
        <v>47.924931479999998</v>
      </c>
      <c r="H2927" s="11">
        <v>387.22071474000001</v>
      </c>
      <c r="I2927" s="11">
        <v>55.609399609999997</v>
      </c>
      <c r="J2927" s="11">
        <v>437.16710849000003</v>
      </c>
      <c r="K2927" s="11">
        <v>63.58572633</v>
      </c>
      <c r="L2927" s="11">
        <v>496.41440123000001</v>
      </c>
      <c r="M2927" s="11">
        <v>67.819980189999995</v>
      </c>
      <c r="N2927" s="11">
        <v>548.87106236</v>
      </c>
      <c r="O2927" s="12">
        <v>91.324898669999996</v>
      </c>
      <c r="P2927" s="6" t="str">
        <f t="shared" si="90"/>
        <v/>
      </c>
      <c r="Q2927" s="6" t="str">
        <f t="shared" si="91"/>
        <v/>
      </c>
    </row>
    <row r="2928" spans="1:17" x14ac:dyDescent="0.25">
      <c r="A2928" t="str">
        <f>IF(OR(AND(P2928&lt;&gt;"",P2928&gt;$P$5),AND(Q2928&lt;&gt;"",Q2928&gt;$P$5)),MAX(A$5:A2927)+1,"")</f>
        <v/>
      </c>
      <c r="B2928" s="7" t="s">
        <v>2921</v>
      </c>
      <c r="C2928" s="8" t="s">
        <v>5983</v>
      </c>
      <c r="D2928" s="11" t="e">
        <v>#VALUE!</v>
      </c>
      <c r="E2928" s="11" t="e">
        <v>#VALUE!</v>
      </c>
      <c r="F2928" s="11">
        <v>280.38977929999999</v>
      </c>
      <c r="G2928" s="11">
        <v>49.757228700000006</v>
      </c>
      <c r="H2928" s="11">
        <v>290.67303294999999</v>
      </c>
      <c r="I2928" s="11">
        <v>34.482086969999997</v>
      </c>
      <c r="J2928" s="11">
        <v>349.11429723000003</v>
      </c>
      <c r="K2928" s="11">
        <v>39.962233779999998</v>
      </c>
      <c r="L2928" s="11">
        <v>411.99689838</v>
      </c>
      <c r="M2928" s="11">
        <v>50.894106729999997</v>
      </c>
      <c r="N2928" s="11">
        <v>418.68021005999998</v>
      </c>
      <c r="O2928" s="12">
        <v>51.750217979999995</v>
      </c>
      <c r="P2928" s="6" t="str">
        <f t="shared" si="90"/>
        <v/>
      </c>
      <c r="Q2928" s="6" t="str">
        <f t="shared" si="91"/>
        <v/>
      </c>
    </row>
    <row r="2929" spans="1:17" x14ac:dyDescent="0.25">
      <c r="A2929" t="str">
        <f>IF(OR(AND(P2929&lt;&gt;"",P2929&gt;$P$5),AND(Q2929&lt;&gt;"",Q2929&gt;$P$5)),MAX(A$5:A2928)+1,"")</f>
        <v/>
      </c>
      <c r="B2929" s="7" t="s">
        <v>2922</v>
      </c>
      <c r="C2929" s="8" t="s">
        <v>5984</v>
      </c>
      <c r="D2929" s="11" t="e">
        <v>#VALUE!</v>
      </c>
      <c r="E2929" s="11" t="e">
        <v>#VALUE!</v>
      </c>
      <c r="F2929" s="11">
        <v>673.93609565999998</v>
      </c>
      <c r="G2929" s="11">
        <v>80.392589409999999</v>
      </c>
      <c r="H2929" s="11">
        <v>899.84167288000003</v>
      </c>
      <c r="I2929" s="11">
        <v>113.97261792</v>
      </c>
      <c r="J2929" s="11">
        <v>955.80670595000004</v>
      </c>
      <c r="K2929" s="11">
        <v>108.13730476000001</v>
      </c>
      <c r="L2929" s="11">
        <v>1162.1501667</v>
      </c>
      <c r="M2929" s="11">
        <v>130.82469552000001</v>
      </c>
      <c r="N2929" s="11">
        <v>1377.22013397</v>
      </c>
      <c r="O2929" s="12">
        <v>164.26079865</v>
      </c>
      <c r="P2929" s="6" t="str">
        <f t="shared" si="90"/>
        <v/>
      </c>
      <c r="Q2929" s="6" t="str">
        <f t="shared" si="91"/>
        <v/>
      </c>
    </row>
    <row r="2930" spans="1:17" x14ac:dyDescent="0.25">
      <c r="A2930" t="str">
        <f>IF(OR(AND(P2930&lt;&gt;"",P2930&gt;$P$5),AND(Q2930&lt;&gt;"",Q2930&gt;$P$5)),MAX(A$5:A2929)+1,"")</f>
        <v/>
      </c>
      <c r="B2930" s="7" t="s">
        <v>2923</v>
      </c>
      <c r="C2930" s="8" t="s">
        <v>5985</v>
      </c>
      <c r="D2930" s="11" t="e">
        <v>#VALUE!</v>
      </c>
      <c r="E2930" s="11" t="e">
        <v>#VALUE!</v>
      </c>
      <c r="F2930" s="11">
        <v>393.47413555000003</v>
      </c>
      <c r="G2930" s="11">
        <v>51.152625749999999</v>
      </c>
      <c r="H2930" s="11">
        <v>391.0421983</v>
      </c>
      <c r="I2930" s="11">
        <v>46.221728679999998</v>
      </c>
      <c r="J2930" s="11">
        <v>403.06776260000004</v>
      </c>
      <c r="K2930" s="11">
        <v>53.105619259999997</v>
      </c>
      <c r="L2930" s="11">
        <v>421.67048906000002</v>
      </c>
      <c r="M2930" s="11">
        <v>56.2649434</v>
      </c>
      <c r="N2930" s="11">
        <v>421.15609298000004</v>
      </c>
      <c r="O2930" s="12">
        <v>55.210697159999995</v>
      </c>
      <c r="P2930" s="6" t="str">
        <f t="shared" si="90"/>
        <v/>
      </c>
      <c r="Q2930" s="6" t="str">
        <f t="shared" si="91"/>
        <v/>
      </c>
    </row>
    <row r="2931" spans="1:17" x14ac:dyDescent="0.25">
      <c r="A2931" t="str">
        <f>IF(OR(AND(P2931&lt;&gt;"",P2931&gt;$P$5),AND(Q2931&lt;&gt;"",Q2931&gt;$P$5)),MAX(A$5:A2930)+1,"")</f>
        <v/>
      </c>
      <c r="B2931" s="7" t="s">
        <v>2924</v>
      </c>
      <c r="C2931" s="8" t="s">
        <v>5986</v>
      </c>
      <c r="D2931" s="11" t="e">
        <v>#VALUE!</v>
      </c>
      <c r="E2931" s="11" t="e">
        <v>#VALUE!</v>
      </c>
      <c r="F2931" s="11">
        <v>202.63068927</v>
      </c>
      <c r="G2931" s="11">
        <v>40.591120420000003</v>
      </c>
      <c r="H2931" s="11">
        <v>286.16035092000004</v>
      </c>
      <c r="I2931" s="11">
        <v>45.627220189999996</v>
      </c>
      <c r="J2931" s="11">
        <v>383.52914383000001</v>
      </c>
      <c r="K2931" s="11">
        <v>50.157906650000001</v>
      </c>
      <c r="L2931" s="11">
        <v>362.44832083999995</v>
      </c>
      <c r="M2931" s="11">
        <v>35.842351539999996</v>
      </c>
      <c r="N2931" s="11">
        <v>344.50866456</v>
      </c>
      <c r="O2931" s="12">
        <v>19.259410239999998</v>
      </c>
      <c r="P2931" s="6" t="str">
        <f t="shared" si="90"/>
        <v/>
      </c>
      <c r="Q2931" s="6" t="str">
        <f t="shared" si="91"/>
        <v/>
      </c>
    </row>
    <row r="2932" spans="1:17" x14ac:dyDescent="0.25">
      <c r="A2932" t="str">
        <f>IF(OR(AND(P2932&lt;&gt;"",P2932&gt;$P$5),AND(Q2932&lt;&gt;"",Q2932&gt;$P$5)),MAX(A$5:A2931)+1,"")</f>
        <v/>
      </c>
      <c r="B2932" s="7" t="s">
        <v>2925</v>
      </c>
      <c r="C2932" s="8" t="s">
        <v>5987</v>
      </c>
      <c r="D2932" s="11" t="e">
        <v>#VALUE!</v>
      </c>
      <c r="E2932" s="11" t="e">
        <v>#VALUE!</v>
      </c>
      <c r="F2932" s="11">
        <v>433.56375629000001</v>
      </c>
      <c r="G2932" s="11">
        <v>49.965455890000001</v>
      </c>
      <c r="H2932" s="11">
        <v>355.03375983000001</v>
      </c>
      <c r="I2932" s="11">
        <v>15.556081839999999</v>
      </c>
      <c r="J2932" s="11">
        <v>451.95423227999999</v>
      </c>
      <c r="K2932" s="11">
        <v>42.965597719999998</v>
      </c>
      <c r="L2932" s="11">
        <v>472.93702039999999</v>
      </c>
      <c r="M2932" s="11">
        <v>45.003491340000004</v>
      </c>
      <c r="N2932" s="11">
        <v>464.97337157999999</v>
      </c>
      <c r="O2932" s="12">
        <v>38.921547859999997</v>
      </c>
      <c r="P2932" s="6" t="str">
        <f t="shared" si="90"/>
        <v/>
      </c>
      <c r="Q2932" s="6" t="str">
        <f t="shared" si="91"/>
        <v/>
      </c>
    </row>
    <row r="2933" spans="1:17" x14ac:dyDescent="0.25">
      <c r="A2933" t="str">
        <f>IF(OR(AND(P2933&lt;&gt;"",P2933&gt;$P$5),AND(Q2933&lt;&gt;"",Q2933&gt;$P$5)),MAX(A$5:A2932)+1,"")</f>
        <v/>
      </c>
      <c r="B2933" s="7" t="s">
        <v>2926</v>
      </c>
      <c r="C2933" s="8" t="s">
        <v>5988</v>
      </c>
      <c r="D2933" s="11" t="e">
        <v>#VALUE!</v>
      </c>
      <c r="E2933" s="11" t="e">
        <v>#VALUE!</v>
      </c>
      <c r="F2933" s="11">
        <v>231.98650215000001</v>
      </c>
      <c r="G2933" s="11">
        <v>38.397582010000001</v>
      </c>
      <c r="H2933" s="11">
        <v>359.38602960000003</v>
      </c>
      <c r="I2933" s="11">
        <v>38.774001859999998</v>
      </c>
      <c r="J2933" s="11">
        <v>445.01862579000004</v>
      </c>
      <c r="K2933" s="11">
        <v>17.164727059999997</v>
      </c>
      <c r="L2933" s="11">
        <v>563.26561600000002</v>
      </c>
      <c r="M2933" s="11">
        <v>28.536747010000003</v>
      </c>
      <c r="N2933" s="11">
        <v>694.06772855999998</v>
      </c>
      <c r="O2933" s="12">
        <v>42.640771700000002</v>
      </c>
      <c r="P2933" s="6" t="str">
        <f t="shared" si="90"/>
        <v/>
      </c>
      <c r="Q2933" s="6" t="str">
        <f t="shared" si="91"/>
        <v/>
      </c>
    </row>
    <row r="2934" spans="1:17" x14ac:dyDescent="0.25">
      <c r="A2934" t="str">
        <f>IF(OR(AND(P2934&lt;&gt;"",P2934&gt;$P$5),AND(Q2934&lt;&gt;"",Q2934&gt;$P$5)),MAX(A$5:A2933)+1,"")</f>
        <v/>
      </c>
      <c r="B2934" s="7" t="s">
        <v>2927</v>
      </c>
      <c r="C2934" s="8" t="s">
        <v>5989</v>
      </c>
      <c r="D2934" s="11" t="e">
        <v>#VALUE!</v>
      </c>
      <c r="E2934" s="11" t="e">
        <v>#VALUE!</v>
      </c>
      <c r="F2934" s="11">
        <v>1710.451</v>
      </c>
      <c r="G2934" s="11">
        <v>761.50699999999995</v>
      </c>
      <c r="H2934" s="11">
        <v>2105.8049999999998</v>
      </c>
      <c r="I2934" s="11">
        <v>863.68299999999999</v>
      </c>
      <c r="J2934" s="11">
        <v>2283.7460000000001</v>
      </c>
      <c r="K2934" s="11">
        <v>964.50800000000004</v>
      </c>
      <c r="L2934" s="11">
        <v>2430.0100000000002</v>
      </c>
      <c r="M2934" s="11">
        <v>767.74400000000003</v>
      </c>
      <c r="N2934" s="11">
        <v>2368.4670000000001</v>
      </c>
      <c r="O2934" s="12">
        <v>604.44799999999998</v>
      </c>
      <c r="P2934" s="6" t="str">
        <f t="shared" si="90"/>
        <v/>
      </c>
      <c r="Q2934" s="6" t="str">
        <f t="shared" si="91"/>
        <v/>
      </c>
    </row>
    <row r="2935" spans="1:17" x14ac:dyDescent="0.25">
      <c r="A2935" t="str">
        <f>IF(OR(AND(P2935&lt;&gt;"",P2935&gt;$P$5),AND(Q2935&lt;&gt;"",Q2935&gt;$P$5)),MAX(A$5:A2934)+1,"")</f>
        <v/>
      </c>
      <c r="B2935" s="7" t="s">
        <v>2928</v>
      </c>
      <c r="C2935" s="8" t="s">
        <v>5990</v>
      </c>
      <c r="D2935" s="11">
        <v>2638.3391220200001</v>
      </c>
      <c r="E2935" s="11">
        <v>280.99622693000003</v>
      </c>
      <c r="F2935" s="11">
        <v>2863.0500774299999</v>
      </c>
      <c r="G2935" s="11">
        <v>290.52220614999999</v>
      </c>
      <c r="H2935" s="11">
        <v>2778.2197279299999</v>
      </c>
      <c r="I2935" s="11">
        <v>328.43636273000004</v>
      </c>
      <c r="J2935" s="11">
        <v>2593.4901679899999</v>
      </c>
      <c r="K2935" s="11">
        <v>321.65043114999997</v>
      </c>
      <c r="L2935" s="11">
        <v>2628.3208832</v>
      </c>
      <c r="M2935" s="11">
        <v>360.95907719000002</v>
      </c>
      <c r="N2935" s="11">
        <v>2928.4897693299999</v>
      </c>
      <c r="O2935" s="12">
        <v>467.34139173</v>
      </c>
      <c r="P2935" s="6">
        <f t="shared" si="90"/>
        <v>2.1086698508595347E-2</v>
      </c>
      <c r="Q2935" s="6">
        <f t="shared" si="91"/>
        <v>0.10709974775229814</v>
      </c>
    </row>
    <row r="2936" spans="1:17" x14ac:dyDescent="0.25">
      <c r="A2936" t="str">
        <f>IF(OR(AND(P2936&lt;&gt;"",P2936&gt;$P$5),AND(Q2936&lt;&gt;"",Q2936&gt;$P$5)),MAX(A$5:A2935)+1,"")</f>
        <v/>
      </c>
      <c r="B2936" s="7" t="s">
        <v>2929</v>
      </c>
      <c r="C2936" s="8" t="s">
        <v>5991</v>
      </c>
      <c r="D2936" s="11">
        <v>1191.9079013800001</v>
      </c>
      <c r="E2936" s="11">
        <v>104.95523224999999</v>
      </c>
      <c r="F2936" s="11">
        <v>1331.4574437000001</v>
      </c>
      <c r="G2936" s="11">
        <v>132.82133795999999</v>
      </c>
      <c r="H2936" s="11">
        <v>1154.11452368</v>
      </c>
      <c r="I2936" s="11">
        <v>83.057183499999994</v>
      </c>
      <c r="J2936" s="11">
        <v>986.77614674000006</v>
      </c>
      <c r="K2936" s="11">
        <v>6.46758699</v>
      </c>
      <c r="L2936" s="11">
        <v>606.90568862999999</v>
      </c>
      <c r="M2936" s="11">
        <v>-69.201051390000003</v>
      </c>
      <c r="N2936" s="11">
        <v>628.80529663000004</v>
      </c>
      <c r="O2936" s="12">
        <v>3.3027696600000001</v>
      </c>
      <c r="P2936" s="6">
        <f t="shared" si="90"/>
        <v>-0.12005668050126872</v>
      </c>
      <c r="Q2936" s="6">
        <f t="shared" si="91"/>
        <v>-0.49930317383827683</v>
      </c>
    </row>
    <row r="2937" spans="1:17" x14ac:dyDescent="0.25">
      <c r="A2937" t="str">
        <f>IF(OR(AND(P2937&lt;&gt;"",P2937&gt;$P$5),AND(Q2937&lt;&gt;"",Q2937&gt;$P$5)),MAX(A$5:A2936)+1,"")</f>
        <v/>
      </c>
      <c r="B2937" s="7" t="s">
        <v>2930</v>
      </c>
      <c r="C2937" s="8" t="s">
        <v>5992</v>
      </c>
      <c r="D2937" s="11" t="e">
        <v>#VALUE!</v>
      </c>
      <c r="E2937" s="11" t="e">
        <v>#VALUE!</v>
      </c>
      <c r="F2937" s="11">
        <v>386.13152047000005</v>
      </c>
      <c r="G2937" s="11">
        <v>45.689316349999999</v>
      </c>
      <c r="H2937" s="11">
        <v>483.03311479000001</v>
      </c>
      <c r="I2937" s="11">
        <v>49.098089170000002</v>
      </c>
      <c r="J2937" s="11">
        <v>461.88169286999999</v>
      </c>
      <c r="K2937" s="11">
        <v>40.58469702</v>
      </c>
      <c r="L2937" s="11">
        <v>518.10743222000008</v>
      </c>
      <c r="M2937" s="11">
        <v>46.252647909999993</v>
      </c>
      <c r="N2937" s="11">
        <v>631.75307796000004</v>
      </c>
      <c r="O2937" s="12">
        <v>62.552233909999998</v>
      </c>
      <c r="P2937" s="6" t="str">
        <f t="shared" si="90"/>
        <v/>
      </c>
      <c r="Q2937" s="6" t="str">
        <f t="shared" si="91"/>
        <v/>
      </c>
    </row>
    <row r="2938" spans="1:17" x14ac:dyDescent="0.25">
      <c r="A2938" t="str">
        <f>IF(OR(AND(P2938&lt;&gt;"",P2938&gt;$P$5),AND(Q2938&lt;&gt;"",Q2938&gt;$P$5)),MAX(A$5:A2937)+1,"")</f>
        <v/>
      </c>
      <c r="B2938" s="7" t="s">
        <v>2931</v>
      </c>
      <c r="C2938" s="8" t="s">
        <v>5993</v>
      </c>
      <c r="D2938" s="11" t="e">
        <v>#VALUE!</v>
      </c>
      <c r="E2938" s="11" t="e">
        <v>#VALUE!</v>
      </c>
      <c r="F2938" s="11">
        <v>244.48410866999998</v>
      </c>
      <c r="G2938" s="11">
        <v>39.033805149999999</v>
      </c>
      <c r="H2938" s="11">
        <v>290.10567630000003</v>
      </c>
      <c r="I2938" s="11">
        <v>55.657603520000002</v>
      </c>
      <c r="J2938" s="11">
        <v>341.22836511999998</v>
      </c>
      <c r="K2938" s="11">
        <v>83.598632969999997</v>
      </c>
      <c r="L2938" s="11">
        <v>374.33958311000004</v>
      </c>
      <c r="M2938" s="11">
        <v>91.964405120000009</v>
      </c>
      <c r="N2938" s="11">
        <v>479.15119870999996</v>
      </c>
      <c r="O2938" s="12">
        <v>125.73422629000001</v>
      </c>
      <c r="P2938" s="6" t="str">
        <f t="shared" si="90"/>
        <v/>
      </c>
      <c r="Q2938" s="6" t="str">
        <f t="shared" si="91"/>
        <v/>
      </c>
    </row>
    <row r="2939" spans="1:17" x14ac:dyDescent="0.25">
      <c r="A2939" t="str">
        <f>IF(OR(AND(P2939&lt;&gt;"",P2939&gt;$P$5),AND(Q2939&lt;&gt;"",Q2939&gt;$P$5)),MAX(A$5:A2938)+1,"")</f>
        <v/>
      </c>
      <c r="B2939" s="7" t="s">
        <v>2932</v>
      </c>
      <c r="C2939" s="8" t="s">
        <v>5994</v>
      </c>
      <c r="D2939" s="11" t="e">
        <v>#VALUE!</v>
      </c>
      <c r="E2939" s="11" t="e">
        <v>#VALUE!</v>
      </c>
      <c r="F2939" s="11">
        <v>656.14784382000005</v>
      </c>
      <c r="G2939" s="11">
        <v>77.971390329999991</v>
      </c>
      <c r="H2939" s="11">
        <v>633.84936332000007</v>
      </c>
      <c r="I2939" s="11">
        <v>86.4377444</v>
      </c>
      <c r="J2939" s="11">
        <v>803.97966582000004</v>
      </c>
      <c r="K2939" s="11">
        <v>99.653475959999994</v>
      </c>
      <c r="L2939" s="11">
        <v>826.02152447000003</v>
      </c>
      <c r="M2939" s="11">
        <v>138.06238399</v>
      </c>
      <c r="N2939" s="11">
        <v>737.37155600000006</v>
      </c>
      <c r="O2939" s="12">
        <v>125.70996647</v>
      </c>
      <c r="P2939" s="6" t="str">
        <f t="shared" si="90"/>
        <v/>
      </c>
      <c r="Q2939" s="6" t="str">
        <f t="shared" si="91"/>
        <v/>
      </c>
    </row>
    <row r="2940" spans="1:17" x14ac:dyDescent="0.25">
      <c r="A2940" t="str">
        <f>IF(OR(AND(P2940&lt;&gt;"",P2940&gt;$P$5),AND(Q2940&lt;&gt;"",Q2940&gt;$P$5)),MAX(A$5:A2939)+1,"")</f>
        <v/>
      </c>
      <c r="B2940" s="7" t="s">
        <v>2933</v>
      </c>
      <c r="C2940" s="8" t="s">
        <v>5995</v>
      </c>
      <c r="D2940" s="11" t="e">
        <v>#VALUE!</v>
      </c>
      <c r="E2940" s="11" t="e">
        <v>#VALUE!</v>
      </c>
      <c r="F2940" s="11">
        <v>2855.37236652</v>
      </c>
      <c r="G2940" s="11">
        <v>249.73144569999999</v>
      </c>
      <c r="H2940" s="11">
        <v>3357.31463532</v>
      </c>
      <c r="I2940" s="11">
        <v>330.74419279</v>
      </c>
      <c r="J2940" s="11">
        <v>3672.6677544600002</v>
      </c>
      <c r="K2940" s="11">
        <v>317.22048175999998</v>
      </c>
      <c r="L2940" s="11">
        <v>4230.7692769499999</v>
      </c>
      <c r="M2940" s="11">
        <v>344.02757955999999</v>
      </c>
      <c r="N2940" s="11">
        <v>4002.7441300199998</v>
      </c>
      <c r="O2940" s="12">
        <v>363.80026468</v>
      </c>
      <c r="P2940" s="6" t="str">
        <f t="shared" si="90"/>
        <v/>
      </c>
      <c r="Q2940" s="6" t="str">
        <f t="shared" si="91"/>
        <v/>
      </c>
    </row>
    <row r="2941" spans="1:17" x14ac:dyDescent="0.25">
      <c r="A2941" t="str">
        <f>IF(OR(AND(P2941&lt;&gt;"",P2941&gt;$P$5),AND(Q2941&lt;&gt;"",Q2941&gt;$P$5)),MAX(A$5:A2940)+1,"")</f>
        <v/>
      </c>
      <c r="B2941" s="7" t="s">
        <v>2934</v>
      </c>
      <c r="C2941" s="8" t="s">
        <v>5996</v>
      </c>
      <c r="D2941" s="11">
        <v>2499.0081434499998</v>
      </c>
      <c r="E2941" s="11">
        <v>126.17019882</v>
      </c>
      <c r="F2941" s="11">
        <v>3094.9966969899997</v>
      </c>
      <c r="G2941" s="11">
        <v>369.83113607000001</v>
      </c>
      <c r="H2941" s="11">
        <v>3364.7931963200003</v>
      </c>
      <c r="I2941" s="11">
        <v>426.71691081</v>
      </c>
      <c r="J2941" s="11">
        <v>3088.09943944</v>
      </c>
      <c r="K2941" s="11">
        <v>307.89089144999997</v>
      </c>
      <c r="L2941" s="11">
        <v>3050.2644285000001</v>
      </c>
      <c r="M2941" s="11">
        <v>214.57894966000001</v>
      </c>
      <c r="N2941" s="11">
        <v>2594.8276791599997</v>
      </c>
      <c r="O2941" s="12">
        <v>269.46014550000001</v>
      </c>
      <c r="P2941" s="6">
        <f t="shared" si="90"/>
        <v>7.5536255623038784E-3</v>
      </c>
      <c r="Q2941" s="6">
        <f t="shared" si="91"/>
        <v>0.16387824498457304</v>
      </c>
    </row>
    <row r="2942" spans="1:17" x14ac:dyDescent="0.25">
      <c r="A2942" t="str">
        <f>IF(OR(AND(P2942&lt;&gt;"",P2942&gt;$P$5),AND(Q2942&lt;&gt;"",Q2942&gt;$P$5)),MAX(A$5:A2941)+1,"")</f>
        <v/>
      </c>
      <c r="B2942" s="7" t="s">
        <v>2935</v>
      </c>
      <c r="C2942" s="8" t="s">
        <v>5997</v>
      </c>
      <c r="D2942" s="11" t="e">
        <v>#VALUE!</v>
      </c>
      <c r="E2942" s="11" t="e">
        <v>#VALUE!</v>
      </c>
      <c r="F2942" s="11">
        <v>2728.1204161999999</v>
      </c>
      <c r="G2942" s="11">
        <v>83.529009269999989</v>
      </c>
      <c r="H2942" s="11">
        <v>3558.0176599800002</v>
      </c>
      <c r="I2942" s="11">
        <v>104.35445412999999</v>
      </c>
      <c r="J2942" s="11">
        <v>4547.8003642499998</v>
      </c>
      <c r="K2942" s="11">
        <v>149.41737483</v>
      </c>
      <c r="L2942" s="11">
        <v>5655.3467153599995</v>
      </c>
      <c r="M2942" s="11">
        <v>169.79727663</v>
      </c>
      <c r="N2942" s="11">
        <v>6507.6594911000002</v>
      </c>
      <c r="O2942" s="12">
        <v>208.37834674000001</v>
      </c>
      <c r="P2942" s="6" t="str">
        <f t="shared" si="90"/>
        <v/>
      </c>
      <c r="Q2942" s="6" t="str">
        <f t="shared" si="91"/>
        <v/>
      </c>
    </row>
    <row r="2943" spans="1:17" x14ac:dyDescent="0.25">
      <c r="A2943" t="str">
        <f>IF(OR(AND(P2943&lt;&gt;"",P2943&gt;$P$5),AND(Q2943&lt;&gt;"",Q2943&gt;$P$5)),MAX(A$5:A2942)+1,"")</f>
        <v/>
      </c>
      <c r="B2943" s="7" t="s">
        <v>2936</v>
      </c>
      <c r="C2943" s="8" t="s">
        <v>5998</v>
      </c>
      <c r="D2943" s="11" t="e">
        <v>#VALUE!</v>
      </c>
      <c r="E2943" s="11" t="e">
        <v>#VALUE!</v>
      </c>
      <c r="F2943" s="11">
        <v>2242.3378281999999</v>
      </c>
      <c r="G2943" s="11">
        <v>533.15059498000005</v>
      </c>
      <c r="H2943" s="11">
        <v>2593.75684288</v>
      </c>
      <c r="I2943" s="11">
        <v>676.67904312999997</v>
      </c>
      <c r="J2943" s="11">
        <v>2515.4216784</v>
      </c>
      <c r="K2943" s="11">
        <v>681.29744427000003</v>
      </c>
      <c r="L2943" s="11">
        <v>2399.73780076</v>
      </c>
      <c r="M2943" s="11">
        <v>645.62333199</v>
      </c>
      <c r="N2943" s="11">
        <v>2424.9193031199998</v>
      </c>
      <c r="O2943" s="12">
        <v>685.25148196000009</v>
      </c>
      <c r="P2943" s="6" t="str">
        <f t="shared" si="90"/>
        <v/>
      </c>
      <c r="Q2943" s="6" t="str">
        <f t="shared" si="91"/>
        <v/>
      </c>
    </row>
    <row r="2944" spans="1:17" x14ac:dyDescent="0.25">
      <c r="A2944" t="str">
        <f>IF(OR(AND(P2944&lt;&gt;"",P2944&gt;$P$5),AND(Q2944&lt;&gt;"",Q2944&gt;$P$5)),MAX(A$5:A2943)+1,"")</f>
        <v/>
      </c>
      <c r="B2944" s="7" t="s">
        <v>2937</v>
      </c>
      <c r="C2944" s="8" t="s">
        <v>5999</v>
      </c>
      <c r="D2944" s="11" t="e">
        <v>#VALUE!</v>
      </c>
      <c r="E2944" s="11" t="e">
        <v>#VALUE!</v>
      </c>
      <c r="F2944" s="11">
        <v>496.77488656999998</v>
      </c>
      <c r="G2944" s="11">
        <v>146.98596777</v>
      </c>
      <c r="H2944" s="11">
        <v>694.69940111000005</v>
      </c>
      <c r="I2944" s="11">
        <v>191.43988762000001</v>
      </c>
      <c r="J2944" s="11">
        <v>956.86258684000006</v>
      </c>
      <c r="K2944" s="11">
        <v>266.35481881999999</v>
      </c>
      <c r="L2944" s="11">
        <v>1284.69994797</v>
      </c>
      <c r="M2944" s="11">
        <v>326.28283772000003</v>
      </c>
      <c r="N2944" s="11">
        <v>1326.8750898399999</v>
      </c>
      <c r="O2944" s="12">
        <v>329.08001073000003</v>
      </c>
      <c r="P2944" s="6" t="str">
        <f t="shared" si="90"/>
        <v/>
      </c>
      <c r="Q2944" s="6" t="str">
        <f t="shared" si="91"/>
        <v/>
      </c>
    </row>
    <row r="2945" spans="1:17" x14ac:dyDescent="0.25">
      <c r="A2945" t="str">
        <f>IF(OR(AND(P2945&lt;&gt;"",P2945&gt;$P$5),AND(Q2945&lt;&gt;"",Q2945&gt;$P$5)),MAX(A$5:A2944)+1,"")</f>
        <v/>
      </c>
      <c r="B2945" s="7" t="s">
        <v>2938</v>
      </c>
      <c r="C2945" s="8" t="s">
        <v>6000</v>
      </c>
      <c r="D2945" s="11" t="e">
        <v>#VALUE!</v>
      </c>
      <c r="E2945" s="11" t="e">
        <v>#VALUE!</v>
      </c>
      <c r="F2945" s="11">
        <v>358.57341764</v>
      </c>
      <c r="G2945" s="11">
        <v>49.934563859999997</v>
      </c>
      <c r="H2945" s="11">
        <v>410.36772417999998</v>
      </c>
      <c r="I2945" s="11">
        <v>50.29051166</v>
      </c>
      <c r="J2945" s="11">
        <v>540.8283405599999</v>
      </c>
      <c r="K2945" s="11">
        <v>78.667150669999998</v>
      </c>
      <c r="L2945" s="11">
        <v>563.15489236999997</v>
      </c>
      <c r="M2945" s="11">
        <v>72.747286629999991</v>
      </c>
      <c r="N2945" s="11">
        <v>583.40437024000005</v>
      </c>
      <c r="O2945" s="12">
        <v>77.204442290000003</v>
      </c>
      <c r="P2945" s="6" t="str">
        <f t="shared" si="90"/>
        <v/>
      </c>
      <c r="Q2945" s="6" t="str">
        <f t="shared" si="91"/>
        <v/>
      </c>
    </row>
    <row r="2946" spans="1:17" x14ac:dyDescent="0.25">
      <c r="A2946" t="str">
        <f>IF(OR(AND(P2946&lt;&gt;"",P2946&gt;$P$5),AND(Q2946&lt;&gt;"",Q2946&gt;$P$5)),MAX(A$5:A2945)+1,"")</f>
        <v/>
      </c>
      <c r="B2946" s="7" t="s">
        <v>2939</v>
      </c>
      <c r="C2946" s="8" t="s">
        <v>6001</v>
      </c>
      <c r="D2946" s="11" t="e">
        <v>#VALUE!</v>
      </c>
      <c r="E2946" s="11" t="e">
        <v>#VALUE!</v>
      </c>
      <c r="F2946" s="11" t="e">
        <v>#VALUE!</v>
      </c>
      <c r="G2946" s="11" t="e">
        <v>#VALUE!</v>
      </c>
      <c r="H2946" s="11">
        <v>563.93050000000005</v>
      </c>
      <c r="I2946" s="11">
        <v>112.4277</v>
      </c>
      <c r="J2946" s="11">
        <v>773.56004605999999</v>
      </c>
      <c r="K2946" s="11">
        <v>202.09187075999998</v>
      </c>
      <c r="L2946" s="11">
        <v>1012.6342734999999</v>
      </c>
      <c r="M2946" s="11">
        <v>216.96635738000001</v>
      </c>
      <c r="N2946" s="11">
        <v>949.71277014999998</v>
      </c>
      <c r="O2946" s="12">
        <v>200.40495066999998</v>
      </c>
      <c r="P2946" s="6" t="str">
        <f t="shared" si="90"/>
        <v/>
      </c>
      <c r="Q2946" s="6" t="str">
        <f t="shared" si="91"/>
        <v/>
      </c>
    </row>
    <row r="2947" spans="1:17" x14ac:dyDescent="0.25">
      <c r="A2947" t="str">
        <f>IF(OR(AND(P2947&lt;&gt;"",P2947&gt;$P$5),AND(Q2947&lt;&gt;"",Q2947&gt;$P$5)),MAX(A$5:A2946)+1,"")</f>
        <v/>
      </c>
      <c r="B2947" s="7" t="s">
        <v>2940</v>
      </c>
      <c r="C2947" s="8" t="s">
        <v>6002</v>
      </c>
      <c r="D2947" s="11" t="e">
        <v>#VALUE!</v>
      </c>
      <c r="E2947" s="11" t="e">
        <v>#VALUE!</v>
      </c>
      <c r="F2947" s="11">
        <v>201.77021793</v>
      </c>
      <c r="G2947" s="11">
        <v>40.466717079999995</v>
      </c>
      <c r="H2947" s="11">
        <v>249.06302460000001</v>
      </c>
      <c r="I2947" s="11">
        <v>48.508354619999999</v>
      </c>
      <c r="J2947" s="11">
        <v>278.11414186000002</v>
      </c>
      <c r="K2947" s="11">
        <v>53.728992460000001</v>
      </c>
      <c r="L2947" s="11">
        <v>298.77544114999995</v>
      </c>
      <c r="M2947" s="11">
        <v>58.794929840000002</v>
      </c>
      <c r="N2947" s="11">
        <v>309.45678091000002</v>
      </c>
      <c r="O2947" s="12">
        <v>66.173441510000004</v>
      </c>
      <c r="P2947" s="6" t="str">
        <f t="shared" si="90"/>
        <v/>
      </c>
      <c r="Q2947" s="6" t="str">
        <f t="shared" si="91"/>
        <v/>
      </c>
    </row>
    <row r="2948" spans="1:17" x14ac:dyDescent="0.25">
      <c r="A2948" t="str">
        <f>IF(OR(AND(P2948&lt;&gt;"",P2948&gt;$P$5),AND(Q2948&lt;&gt;"",Q2948&gt;$P$5)),MAX(A$5:A2947)+1,"")</f>
        <v/>
      </c>
      <c r="B2948" s="7" t="s">
        <v>2941</v>
      </c>
      <c r="C2948" s="8" t="s">
        <v>6003</v>
      </c>
      <c r="D2948" s="11">
        <v>3028.4733065599999</v>
      </c>
      <c r="E2948" s="11">
        <v>86.268421419999996</v>
      </c>
      <c r="F2948" s="11">
        <v>3374.3192305699999</v>
      </c>
      <c r="G2948" s="11">
        <v>91.566415230000004</v>
      </c>
      <c r="H2948" s="11">
        <v>2582.2125657699999</v>
      </c>
      <c r="I2948" s="11">
        <v>90.058649620000011</v>
      </c>
      <c r="J2948" s="11">
        <v>2197.6456768400003</v>
      </c>
      <c r="K2948" s="11">
        <v>54.853208469999998</v>
      </c>
      <c r="L2948" s="11">
        <v>2284.2391611900002</v>
      </c>
      <c r="M2948" s="11">
        <v>55.395943689999996</v>
      </c>
      <c r="N2948" s="11">
        <v>1614.3118003499999</v>
      </c>
      <c r="O2948" s="12">
        <v>-352.28732017000004</v>
      </c>
      <c r="P2948" s="6">
        <f t="shared" si="90"/>
        <v>-0.11823524783745398</v>
      </c>
      <c r="Q2948" s="6">
        <f t="shared" si="91"/>
        <v>-2.3249791131697912</v>
      </c>
    </row>
    <row r="2949" spans="1:17" x14ac:dyDescent="0.25">
      <c r="A2949" t="str">
        <f>IF(OR(AND(P2949&lt;&gt;"",P2949&gt;$P$5),AND(Q2949&lt;&gt;"",Q2949&gt;$P$5)),MAX(A$5:A2948)+1,"")</f>
        <v/>
      </c>
      <c r="B2949" s="7" t="s">
        <v>2942</v>
      </c>
      <c r="C2949" s="8" t="s">
        <v>6004</v>
      </c>
      <c r="D2949" s="11" t="e">
        <v>#VALUE!</v>
      </c>
      <c r="E2949" s="11" t="e">
        <v>#VALUE!</v>
      </c>
      <c r="F2949" s="11">
        <v>179.35470000000001</v>
      </c>
      <c r="G2949" s="11">
        <v>41.9968</v>
      </c>
      <c r="H2949" s="11">
        <v>197.83250000000001</v>
      </c>
      <c r="I2949" s="11">
        <v>46.172600000000003</v>
      </c>
      <c r="J2949" s="11">
        <v>247.72895613</v>
      </c>
      <c r="K2949" s="11">
        <v>62.431807520000007</v>
      </c>
      <c r="L2949" s="11">
        <v>294.12150095999999</v>
      </c>
      <c r="M2949" s="11">
        <v>75.65609615999999</v>
      </c>
      <c r="N2949" s="11">
        <v>302.58411139999998</v>
      </c>
      <c r="O2949" s="12">
        <v>81.28622879000001</v>
      </c>
      <c r="P2949" s="6" t="str">
        <f t="shared" si="90"/>
        <v/>
      </c>
      <c r="Q2949" s="6" t="str">
        <f t="shared" si="91"/>
        <v/>
      </c>
    </row>
    <row r="2950" spans="1:17" x14ac:dyDescent="0.25">
      <c r="A2950" t="str">
        <f>IF(OR(AND(P2950&lt;&gt;"",P2950&gt;$P$5),AND(Q2950&lt;&gt;"",Q2950&gt;$P$5)),MAX(A$5:A2949)+1,"")</f>
        <v/>
      </c>
      <c r="B2950" s="7" t="s">
        <v>2943</v>
      </c>
      <c r="C2950" s="8" t="s">
        <v>6005</v>
      </c>
      <c r="D2950" s="11" t="e">
        <v>#VALUE!</v>
      </c>
      <c r="E2950" s="11" t="e">
        <v>#VALUE!</v>
      </c>
      <c r="F2950" s="11">
        <v>225.66228838000001</v>
      </c>
      <c r="G2950" s="11">
        <v>61.203802539999998</v>
      </c>
      <c r="H2950" s="11">
        <v>543.12057708000009</v>
      </c>
      <c r="I2950" s="11">
        <v>195.94933594</v>
      </c>
      <c r="J2950" s="11">
        <v>654.93777482000007</v>
      </c>
      <c r="K2950" s="11">
        <v>249.21529694999998</v>
      </c>
      <c r="L2950" s="11">
        <v>992.38213922</v>
      </c>
      <c r="M2950" s="11">
        <v>382.91456832</v>
      </c>
      <c r="N2950" s="11">
        <v>990.18701540999996</v>
      </c>
      <c r="O2950" s="12">
        <v>270.45333341000003</v>
      </c>
      <c r="P2950" s="6" t="str">
        <f t="shared" si="90"/>
        <v/>
      </c>
      <c r="Q2950" s="6" t="str">
        <f t="shared" si="91"/>
        <v/>
      </c>
    </row>
    <row r="2951" spans="1:17" x14ac:dyDescent="0.25">
      <c r="A2951" t="str">
        <f>IF(OR(AND(P2951&lt;&gt;"",P2951&gt;$P$5),AND(Q2951&lt;&gt;"",Q2951&gt;$P$5)),MAX(A$5:A2950)+1,"")</f>
        <v/>
      </c>
      <c r="B2951" s="7" t="s">
        <v>2944</v>
      </c>
      <c r="C2951" s="8" t="s">
        <v>6006</v>
      </c>
      <c r="D2951" s="11" t="e">
        <v>#VALUE!</v>
      </c>
      <c r="E2951" s="11" t="e">
        <v>#VALUE!</v>
      </c>
      <c r="F2951" s="11">
        <v>200.65382897999999</v>
      </c>
      <c r="G2951" s="11">
        <v>33.102496049999999</v>
      </c>
      <c r="H2951" s="11">
        <v>244.28303611999999</v>
      </c>
      <c r="I2951" s="11">
        <v>160.39889029</v>
      </c>
      <c r="J2951" s="11">
        <v>276.60774867000003</v>
      </c>
      <c r="K2951" s="11">
        <v>157.53889837</v>
      </c>
      <c r="L2951" s="11">
        <v>322.64520123</v>
      </c>
      <c r="M2951" s="11">
        <v>193.53236572</v>
      </c>
      <c r="N2951" s="11">
        <v>300.04537753</v>
      </c>
      <c r="O2951" s="12">
        <v>174.9777263</v>
      </c>
      <c r="P2951" s="6" t="str">
        <f t="shared" si="90"/>
        <v/>
      </c>
      <c r="Q2951" s="6" t="str">
        <f t="shared" si="91"/>
        <v/>
      </c>
    </row>
    <row r="2952" spans="1:17" x14ac:dyDescent="0.25">
      <c r="A2952" t="str">
        <f>IF(OR(AND(P2952&lt;&gt;"",P2952&gt;$P$5),AND(Q2952&lt;&gt;"",Q2952&gt;$P$5)),MAX(A$5:A2951)+1,"")</f>
        <v/>
      </c>
      <c r="B2952" s="7" t="s">
        <v>2945</v>
      </c>
      <c r="C2952" s="8" t="s">
        <v>6007</v>
      </c>
      <c r="D2952" s="11">
        <v>833.37893986000006</v>
      </c>
      <c r="E2952" s="11">
        <v>109.8597796</v>
      </c>
      <c r="F2952" s="11">
        <v>935.11022858000001</v>
      </c>
      <c r="G2952" s="11">
        <v>117.04972817000001</v>
      </c>
      <c r="H2952" s="11">
        <v>1143.41975093</v>
      </c>
      <c r="I2952" s="11">
        <v>136.25678490000001</v>
      </c>
      <c r="J2952" s="11">
        <v>1309.58420447</v>
      </c>
      <c r="K2952" s="11">
        <v>166.24081433000001</v>
      </c>
      <c r="L2952" s="11">
        <v>1286.20676628</v>
      </c>
      <c r="M2952" s="11">
        <v>133.27852231</v>
      </c>
      <c r="N2952" s="11">
        <v>1444.5110851300001</v>
      </c>
      <c r="O2952" s="12">
        <v>200.07930452000002</v>
      </c>
      <c r="P2952" s="6">
        <f t="shared" ref="P2952:P3015" si="92">IFERROR(IF(OR(D2952&lt;0,D2952=""),"",POWER(N2952/D2952,1/5)-1),"")</f>
        <v>0.11628649735862306</v>
      </c>
      <c r="Q2952" s="6">
        <f t="shared" ref="Q2952:Q3015" si="93">IFERROR(IF(OR(E2952&lt;0,E2952=""),"",POWER(O2952/E2952,1/5)-1),"")</f>
        <v>0.12738613430637002</v>
      </c>
    </row>
    <row r="2953" spans="1:17" x14ac:dyDescent="0.25">
      <c r="A2953">
        <f>IF(OR(AND(P2953&lt;&gt;"",P2953&gt;$P$5),AND(Q2953&lt;&gt;"",Q2953&gt;$P$5)),MAX(A$5:A2952)+1,"")</f>
        <v>976</v>
      </c>
      <c r="B2953" s="7" t="s">
        <v>2946</v>
      </c>
      <c r="C2953" s="8" t="s">
        <v>6008</v>
      </c>
      <c r="D2953" s="11">
        <v>190.94391784000001</v>
      </c>
      <c r="E2953" s="11" t="e">
        <v>#VALUE!</v>
      </c>
      <c r="F2953" s="11">
        <v>300.75653774</v>
      </c>
      <c r="G2953" s="11">
        <v>112.00195976000001</v>
      </c>
      <c r="H2953" s="11">
        <v>373.34693802999999</v>
      </c>
      <c r="I2953" s="11">
        <v>131.95856593000002</v>
      </c>
      <c r="J2953" s="11">
        <v>436.08592569000001</v>
      </c>
      <c r="K2953" s="11">
        <v>152.91390575999998</v>
      </c>
      <c r="L2953" s="11">
        <v>641.66231210000001</v>
      </c>
      <c r="M2953" s="11">
        <v>238.45557984999999</v>
      </c>
      <c r="N2953" s="11">
        <v>735.37699612999995</v>
      </c>
      <c r="O2953" s="12">
        <v>270.37069824000002</v>
      </c>
      <c r="P2953" s="6">
        <f t="shared" si="92"/>
        <v>0.30954625281113146</v>
      </c>
      <c r="Q2953" s="6" t="str">
        <f t="shared" si="93"/>
        <v/>
      </c>
    </row>
    <row r="2954" spans="1:17" x14ac:dyDescent="0.25">
      <c r="A2954" t="str">
        <f>IF(OR(AND(P2954&lt;&gt;"",P2954&gt;$P$5),AND(Q2954&lt;&gt;"",Q2954&gt;$P$5)),MAX(A$5:A2953)+1,"")</f>
        <v/>
      </c>
      <c r="B2954" s="7" t="s">
        <v>2947</v>
      </c>
      <c r="C2954" s="8" t="s">
        <v>6009</v>
      </c>
      <c r="D2954" s="11" t="e">
        <v>#VALUE!</v>
      </c>
      <c r="E2954" s="11" t="e">
        <v>#VALUE!</v>
      </c>
      <c r="F2954" s="11">
        <v>2687.3432902700001</v>
      </c>
      <c r="G2954" s="11">
        <v>149.13807151</v>
      </c>
      <c r="H2954" s="11">
        <v>3138.2097371599998</v>
      </c>
      <c r="I2954" s="11">
        <v>427.19343497000006</v>
      </c>
      <c r="J2954" s="11">
        <v>3390.0436951799998</v>
      </c>
      <c r="K2954" s="11">
        <v>476.12286473</v>
      </c>
      <c r="L2954" s="11">
        <v>3843.0353938200001</v>
      </c>
      <c r="M2954" s="11">
        <v>293.25712041000003</v>
      </c>
      <c r="N2954" s="11">
        <v>4468.8584184499996</v>
      </c>
      <c r="O2954" s="12">
        <v>435.95633112999997</v>
      </c>
      <c r="P2954" s="6" t="str">
        <f t="shared" si="92"/>
        <v/>
      </c>
      <c r="Q2954" s="6" t="str">
        <f t="shared" si="93"/>
        <v/>
      </c>
    </row>
    <row r="2955" spans="1:17" x14ac:dyDescent="0.25">
      <c r="A2955">
        <f>IF(OR(AND(P2955&lt;&gt;"",P2955&gt;$P$5),AND(Q2955&lt;&gt;"",Q2955&gt;$P$5)),MAX(A$5:A2954)+1,"")</f>
        <v>977</v>
      </c>
      <c r="B2955" s="7" t="s">
        <v>2948</v>
      </c>
      <c r="C2955" s="8" t="s">
        <v>6010</v>
      </c>
      <c r="D2955" s="11">
        <v>313.01207641000002</v>
      </c>
      <c r="E2955" s="11">
        <v>53.738938240000003</v>
      </c>
      <c r="F2955" s="11">
        <v>505.14349566999999</v>
      </c>
      <c r="G2955" s="11">
        <v>91.101147769999997</v>
      </c>
      <c r="H2955" s="11">
        <v>597.93147991000001</v>
      </c>
      <c r="I2955" s="11">
        <v>94.789480220000002</v>
      </c>
      <c r="J2955" s="11">
        <v>746.25305388999993</v>
      </c>
      <c r="K2955" s="11">
        <v>135.57683938999998</v>
      </c>
      <c r="L2955" s="11">
        <v>847.17847223000001</v>
      </c>
      <c r="M2955" s="11">
        <v>138.27787752</v>
      </c>
      <c r="N2955" s="11">
        <v>824.35184436999998</v>
      </c>
      <c r="O2955" s="12">
        <v>112.11310333</v>
      </c>
      <c r="P2955" s="6">
        <f t="shared" si="92"/>
        <v>0.21369707162243601</v>
      </c>
      <c r="Q2955" s="6">
        <f t="shared" si="93"/>
        <v>0.15843976948383376</v>
      </c>
    </row>
    <row r="2956" spans="1:17" x14ac:dyDescent="0.25">
      <c r="A2956" t="str">
        <f>IF(OR(AND(P2956&lt;&gt;"",P2956&gt;$P$5),AND(Q2956&lt;&gt;"",Q2956&gt;$P$5)),MAX(A$5:A2955)+1,"")</f>
        <v/>
      </c>
      <c r="B2956" s="7" t="s">
        <v>2949</v>
      </c>
      <c r="C2956" s="8" t="s">
        <v>6011</v>
      </c>
      <c r="D2956" s="11" t="e">
        <v>#VALUE!</v>
      </c>
      <c r="E2956" s="11" t="e">
        <v>#VALUE!</v>
      </c>
      <c r="F2956" s="11">
        <v>477.80669218000003</v>
      </c>
      <c r="G2956" s="11">
        <v>39.767091840000006</v>
      </c>
      <c r="H2956" s="11">
        <v>528.85773972000004</v>
      </c>
      <c r="I2956" s="11">
        <v>44.199276279999999</v>
      </c>
      <c r="J2956" s="11">
        <v>671.69071410000004</v>
      </c>
      <c r="K2956" s="11">
        <v>49.26383981</v>
      </c>
      <c r="L2956" s="11">
        <v>737.28964439000003</v>
      </c>
      <c r="M2956" s="11">
        <v>54.829218829999995</v>
      </c>
      <c r="N2956" s="11">
        <v>786.73811615</v>
      </c>
      <c r="O2956" s="12">
        <v>63.50033372</v>
      </c>
      <c r="P2956" s="6" t="str">
        <f t="shared" si="92"/>
        <v/>
      </c>
      <c r="Q2956" s="6" t="str">
        <f t="shared" si="93"/>
        <v/>
      </c>
    </row>
    <row r="2957" spans="1:17" x14ac:dyDescent="0.25">
      <c r="A2957" t="str">
        <f>IF(OR(AND(P2957&lt;&gt;"",P2957&gt;$P$5),AND(Q2957&lt;&gt;"",Q2957&gt;$P$5)),MAX(A$5:A2956)+1,"")</f>
        <v/>
      </c>
      <c r="B2957" s="7" t="s">
        <v>2950</v>
      </c>
      <c r="C2957" s="8" t="s">
        <v>6012</v>
      </c>
      <c r="D2957" s="11" t="e">
        <v>#VALUE!</v>
      </c>
      <c r="E2957" s="11" t="e">
        <v>#VALUE!</v>
      </c>
      <c r="F2957" s="11">
        <v>506.58211704000001</v>
      </c>
      <c r="G2957" s="11">
        <v>67.567065010000007</v>
      </c>
      <c r="H2957" s="11">
        <v>574.71078880999994</v>
      </c>
      <c r="I2957" s="11">
        <v>35.784636249999998</v>
      </c>
      <c r="J2957" s="11">
        <v>685.90477229999999</v>
      </c>
      <c r="K2957" s="11">
        <v>63.657744030000003</v>
      </c>
      <c r="L2957" s="11">
        <v>658.48261559000002</v>
      </c>
      <c r="M2957" s="11">
        <v>67.704208080000001</v>
      </c>
      <c r="N2957" s="11">
        <v>695.66000085000007</v>
      </c>
      <c r="O2957" s="12">
        <v>68.944118119999999</v>
      </c>
      <c r="P2957" s="6" t="str">
        <f t="shared" si="92"/>
        <v/>
      </c>
      <c r="Q2957" s="6" t="str">
        <f t="shared" si="93"/>
        <v/>
      </c>
    </row>
    <row r="2958" spans="1:17" x14ac:dyDescent="0.25">
      <c r="A2958" t="str">
        <f>IF(OR(AND(P2958&lt;&gt;"",P2958&gt;$P$5),AND(Q2958&lt;&gt;"",Q2958&gt;$P$5)),MAX(A$5:A2957)+1,"")</f>
        <v/>
      </c>
      <c r="B2958" s="7" t="s">
        <v>2951</v>
      </c>
      <c r="C2958" s="8" t="s">
        <v>6013</v>
      </c>
      <c r="D2958" s="11" t="e">
        <v>#VALUE!</v>
      </c>
      <c r="E2958" s="11" t="e">
        <v>#VALUE!</v>
      </c>
      <c r="F2958" s="11">
        <v>261.14732199000002</v>
      </c>
      <c r="G2958" s="11">
        <v>46.002849210000001</v>
      </c>
      <c r="H2958" s="11">
        <v>299.64515249999999</v>
      </c>
      <c r="I2958" s="11">
        <v>75.349267470000001</v>
      </c>
      <c r="J2958" s="11">
        <v>451.89976493</v>
      </c>
      <c r="K2958" s="11">
        <v>140.79849896000002</v>
      </c>
      <c r="L2958" s="11">
        <v>662.53165000000001</v>
      </c>
      <c r="M2958" s="11">
        <v>262.50527934999997</v>
      </c>
      <c r="N2958" s="11">
        <v>733.04010650999999</v>
      </c>
      <c r="O2958" s="12">
        <v>304.95992142</v>
      </c>
      <c r="P2958" s="6" t="str">
        <f t="shared" si="92"/>
        <v/>
      </c>
      <c r="Q2958" s="6" t="str">
        <f t="shared" si="93"/>
        <v/>
      </c>
    </row>
    <row r="2959" spans="1:17" x14ac:dyDescent="0.25">
      <c r="A2959" t="str">
        <f>IF(OR(AND(P2959&lt;&gt;"",P2959&gt;$P$5),AND(Q2959&lt;&gt;"",Q2959&gt;$P$5)),MAX(A$5:A2958)+1,"")</f>
        <v/>
      </c>
      <c r="B2959" s="7" t="s">
        <v>2952</v>
      </c>
      <c r="C2959" s="8" t="s">
        <v>6014</v>
      </c>
      <c r="D2959" s="11">
        <v>1534.9955114200002</v>
      </c>
      <c r="E2959" s="11">
        <v>222.38422434</v>
      </c>
      <c r="F2959" s="11">
        <v>2648.9340081300002</v>
      </c>
      <c r="G2959" s="11">
        <v>407.84079450000002</v>
      </c>
      <c r="H2959" s="11">
        <v>2855.4251439499999</v>
      </c>
      <c r="I2959" s="11">
        <v>527.97337289999996</v>
      </c>
      <c r="J2959" s="11">
        <v>2405.9214093000001</v>
      </c>
      <c r="K2959" s="11">
        <v>423.48991447000003</v>
      </c>
      <c r="L2959" s="11">
        <v>1919.6504120999998</v>
      </c>
      <c r="M2959" s="11">
        <v>312.24184724000003</v>
      </c>
      <c r="N2959" s="11">
        <v>1969.02204441</v>
      </c>
      <c r="O2959" s="12">
        <v>331.83696649000001</v>
      </c>
      <c r="P2959" s="6">
        <f t="shared" si="92"/>
        <v>5.1062868281975593E-2</v>
      </c>
      <c r="Q2959" s="6">
        <f t="shared" si="93"/>
        <v>8.3338450797664665E-2</v>
      </c>
    </row>
    <row r="2960" spans="1:17" x14ac:dyDescent="0.25">
      <c r="A2960" t="str">
        <f>IF(OR(AND(P2960&lt;&gt;"",P2960&gt;$P$5),AND(Q2960&lt;&gt;"",Q2960&gt;$P$5)),MAX(A$5:A2959)+1,"")</f>
        <v/>
      </c>
      <c r="B2960" s="7" t="s">
        <v>2953</v>
      </c>
      <c r="C2960" s="8" t="s">
        <v>6015</v>
      </c>
      <c r="D2960" s="11" t="e">
        <v>#VALUE!</v>
      </c>
      <c r="E2960" s="11" t="e">
        <v>#VALUE!</v>
      </c>
      <c r="F2960" s="11">
        <v>1092.0705011199998</v>
      </c>
      <c r="G2960" s="11">
        <v>195.88018486999999</v>
      </c>
      <c r="H2960" s="11">
        <v>1313.10399897</v>
      </c>
      <c r="I2960" s="11">
        <v>255.23944793000001</v>
      </c>
      <c r="J2960" s="11">
        <v>1637.8031582599999</v>
      </c>
      <c r="K2960" s="11">
        <v>285.09402933999996</v>
      </c>
      <c r="L2960" s="11">
        <v>1718.6730754100001</v>
      </c>
      <c r="M2960" s="11">
        <v>354.10175864999997</v>
      </c>
      <c r="N2960" s="11">
        <v>2000.37396702</v>
      </c>
      <c r="O2960" s="12">
        <v>433.40864643999998</v>
      </c>
      <c r="P2960" s="6" t="str">
        <f t="shared" si="92"/>
        <v/>
      </c>
      <c r="Q2960" s="6" t="str">
        <f t="shared" si="93"/>
        <v/>
      </c>
    </row>
    <row r="2961" spans="1:17" x14ac:dyDescent="0.25">
      <c r="A2961" t="str">
        <f>IF(OR(AND(P2961&lt;&gt;"",P2961&gt;$P$5),AND(Q2961&lt;&gt;"",Q2961&gt;$P$5)),MAX(A$5:A2960)+1,"")</f>
        <v/>
      </c>
      <c r="B2961" s="7" t="s">
        <v>2954</v>
      </c>
      <c r="C2961" s="8" t="s">
        <v>6016</v>
      </c>
      <c r="D2961" s="11" t="e">
        <v>#VALUE!</v>
      </c>
      <c r="E2961" s="11" t="e">
        <v>#VALUE!</v>
      </c>
      <c r="F2961" s="11">
        <v>397.45139237000001</v>
      </c>
      <c r="G2961" s="11">
        <v>51.416889700000006</v>
      </c>
      <c r="H2961" s="11">
        <v>444.66121901999998</v>
      </c>
      <c r="I2961" s="11">
        <v>65.305530709999999</v>
      </c>
      <c r="J2961" s="11">
        <v>558.28009780999992</v>
      </c>
      <c r="K2961" s="11">
        <v>75.436451919999996</v>
      </c>
      <c r="L2961" s="11">
        <v>644.85055147000003</v>
      </c>
      <c r="M2961" s="11">
        <v>77.028401269999989</v>
      </c>
      <c r="N2961" s="11">
        <v>714.70649882000009</v>
      </c>
      <c r="O2961" s="12">
        <v>101.35634400000001</v>
      </c>
      <c r="P2961" s="6" t="str">
        <f t="shared" si="92"/>
        <v/>
      </c>
      <c r="Q2961" s="6" t="str">
        <f t="shared" si="93"/>
        <v/>
      </c>
    </row>
    <row r="2962" spans="1:17" x14ac:dyDescent="0.25">
      <c r="A2962" t="str">
        <f>IF(OR(AND(P2962&lt;&gt;"",P2962&gt;$P$5),AND(Q2962&lt;&gt;"",Q2962&gt;$P$5)),MAX(A$5:A2961)+1,"")</f>
        <v/>
      </c>
      <c r="B2962" s="7" t="s">
        <v>2955</v>
      </c>
      <c r="C2962" s="8" t="s">
        <v>6017</v>
      </c>
      <c r="D2962" s="11" t="e">
        <v>#VALUE!</v>
      </c>
      <c r="E2962" s="11" t="e">
        <v>#VALUE!</v>
      </c>
      <c r="F2962" s="11">
        <v>323.65377119999999</v>
      </c>
      <c r="G2962" s="11">
        <v>31.912503219999998</v>
      </c>
      <c r="H2962" s="11">
        <v>362.96970204000002</v>
      </c>
      <c r="I2962" s="11">
        <v>40.550420119999998</v>
      </c>
      <c r="J2962" s="11">
        <v>354.84171306999997</v>
      </c>
      <c r="K2962" s="11">
        <v>36.827316850000003</v>
      </c>
      <c r="L2962" s="11">
        <v>371.47500338999998</v>
      </c>
      <c r="M2962" s="11">
        <v>37.006098289999997</v>
      </c>
      <c r="N2962" s="11">
        <v>409.00220168999999</v>
      </c>
      <c r="O2962" s="12">
        <v>40.595081520000001</v>
      </c>
      <c r="P2962" s="6" t="str">
        <f t="shared" si="92"/>
        <v/>
      </c>
      <c r="Q2962" s="6" t="str">
        <f t="shared" si="93"/>
        <v/>
      </c>
    </row>
    <row r="2963" spans="1:17" x14ac:dyDescent="0.25">
      <c r="A2963" t="str">
        <f>IF(OR(AND(P2963&lt;&gt;"",P2963&gt;$P$5),AND(Q2963&lt;&gt;"",Q2963&gt;$P$5)),MAX(A$5:A2962)+1,"")</f>
        <v/>
      </c>
      <c r="B2963" s="7" t="s">
        <v>2956</v>
      </c>
      <c r="C2963" s="8" t="s">
        <v>6018</v>
      </c>
      <c r="D2963" s="11">
        <v>292.35421325999999</v>
      </c>
      <c r="E2963" s="11">
        <v>83.990635519999998</v>
      </c>
      <c r="F2963" s="11">
        <v>412.62486862000003</v>
      </c>
      <c r="G2963" s="11">
        <v>115.3761262</v>
      </c>
      <c r="H2963" s="11">
        <v>417.52564925999997</v>
      </c>
      <c r="I2963" s="11">
        <v>129.21227951</v>
      </c>
      <c r="J2963" s="11">
        <v>472.08196026999997</v>
      </c>
      <c r="K2963" s="11">
        <v>162.86208134</v>
      </c>
      <c r="L2963" s="11">
        <v>475.68970337999997</v>
      </c>
      <c r="M2963" s="11">
        <v>140.25692125999998</v>
      </c>
      <c r="N2963" s="11">
        <v>478.13817121</v>
      </c>
      <c r="O2963" s="12">
        <v>141.74215253</v>
      </c>
      <c r="P2963" s="6">
        <f t="shared" si="92"/>
        <v>0.10338941101518162</v>
      </c>
      <c r="Q2963" s="6">
        <f t="shared" si="93"/>
        <v>0.11033398094517222</v>
      </c>
    </row>
    <row r="2964" spans="1:17" x14ac:dyDescent="0.25">
      <c r="A2964" t="str">
        <f>IF(OR(AND(P2964&lt;&gt;"",P2964&gt;$P$5),AND(Q2964&lt;&gt;"",Q2964&gt;$P$5)),MAX(A$5:A2963)+1,"")</f>
        <v/>
      </c>
      <c r="B2964" s="7" t="s">
        <v>2957</v>
      </c>
      <c r="C2964" s="8" t="s">
        <v>6019</v>
      </c>
      <c r="D2964" s="11" t="e">
        <v>#VALUE!</v>
      </c>
      <c r="E2964" s="11" t="e">
        <v>#VALUE!</v>
      </c>
      <c r="F2964" s="11">
        <v>1071.2783654099999</v>
      </c>
      <c r="G2964" s="11">
        <v>296.06369939000001</v>
      </c>
      <c r="H2964" s="11">
        <v>1379.6972205899999</v>
      </c>
      <c r="I2964" s="11">
        <v>389.64615823000003</v>
      </c>
      <c r="J2964" s="11">
        <v>1414.8054310099999</v>
      </c>
      <c r="K2964" s="11">
        <v>436.90411563999999</v>
      </c>
      <c r="L2964" s="11">
        <v>1592.9112486199999</v>
      </c>
      <c r="M2964" s="11">
        <v>477.30008530999999</v>
      </c>
      <c r="N2964" s="11">
        <v>2073.0598622399998</v>
      </c>
      <c r="O2964" s="12">
        <v>585.30500761999997</v>
      </c>
      <c r="P2964" s="6" t="str">
        <f t="shared" si="92"/>
        <v/>
      </c>
      <c r="Q2964" s="6" t="str">
        <f t="shared" si="93"/>
        <v/>
      </c>
    </row>
    <row r="2965" spans="1:17" x14ac:dyDescent="0.25">
      <c r="A2965" t="str">
        <f>IF(OR(AND(P2965&lt;&gt;"",P2965&gt;$P$5),AND(Q2965&lt;&gt;"",Q2965&gt;$P$5)),MAX(A$5:A2964)+1,"")</f>
        <v/>
      </c>
      <c r="B2965" s="7" t="s">
        <v>2958</v>
      </c>
      <c r="C2965" s="8" t="s">
        <v>6020</v>
      </c>
      <c r="D2965" s="11" t="e">
        <v>#VALUE!</v>
      </c>
      <c r="E2965" s="11" t="e">
        <v>#VALUE!</v>
      </c>
      <c r="F2965" s="11">
        <v>278.26142069999997</v>
      </c>
      <c r="G2965" s="11">
        <v>69.726210950000009</v>
      </c>
      <c r="H2965" s="11">
        <v>395.41166172000004</v>
      </c>
      <c r="I2965" s="11">
        <v>116.63178674</v>
      </c>
      <c r="J2965" s="11">
        <v>530.52175972999999</v>
      </c>
      <c r="K2965" s="11">
        <v>170.96716138999997</v>
      </c>
      <c r="L2965" s="11">
        <v>667.01747201000001</v>
      </c>
      <c r="M2965" s="11">
        <v>222.61205552999999</v>
      </c>
      <c r="N2965" s="11">
        <v>675.06078709000008</v>
      </c>
      <c r="O2965" s="12">
        <v>291.35259492</v>
      </c>
      <c r="P2965" s="6" t="str">
        <f t="shared" si="92"/>
        <v/>
      </c>
      <c r="Q2965" s="6" t="str">
        <f t="shared" si="93"/>
        <v/>
      </c>
    </row>
    <row r="2966" spans="1:17" x14ac:dyDescent="0.25">
      <c r="A2966" t="str">
        <f>IF(OR(AND(P2966&lt;&gt;"",P2966&gt;$P$5),AND(Q2966&lt;&gt;"",Q2966&gt;$P$5)),MAX(A$5:A2965)+1,"")</f>
        <v/>
      </c>
      <c r="B2966" s="7" t="s">
        <v>2959</v>
      </c>
      <c r="C2966" s="8" t="s">
        <v>6021</v>
      </c>
      <c r="D2966" s="11" t="e">
        <v>#VALUE!</v>
      </c>
      <c r="E2966" s="11" t="e">
        <v>#VALUE!</v>
      </c>
      <c r="F2966" s="11">
        <v>2187.4999929000001</v>
      </c>
      <c r="G2966" s="11">
        <v>120.72274519</v>
      </c>
      <c r="H2966" s="11">
        <v>2157.0829616999999</v>
      </c>
      <c r="I2966" s="11">
        <v>143.2136654</v>
      </c>
      <c r="J2966" s="11">
        <v>2635.4585002600002</v>
      </c>
      <c r="K2966" s="11">
        <v>174.41058147999999</v>
      </c>
      <c r="L2966" s="11">
        <v>3042.9005452399997</v>
      </c>
      <c r="M2966" s="11">
        <v>264.94949000000003</v>
      </c>
      <c r="N2966" s="11">
        <v>3394.8699348200003</v>
      </c>
      <c r="O2966" s="12">
        <v>306.06343419000001</v>
      </c>
      <c r="P2966" s="6" t="str">
        <f t="shared" si="92"/>
        <v/>
      </c>
      <c r="Q2966" s="6" t="str">
        <f t="shared" si="93"/>
        <v/>
      </c>
    </row>
    <row r="2967" spans="1:17" x14ac:dyDescent="0.25">
      <c r="A2967" t="str">
        <f>IF(OR(AND(P2967&lt;&gt;"",P2967&gt;$P$5),AND(Q2967&lt;&gt;"",Q2967&gt;$P$5)),MAX(A$5:A2966)+1,"")</f>
        <v/>
      </c>
      <c r="B2967" s="7" t="s">
        <v>2960</v>
      </c>
      <c r="C2967" s="8" t="s">
        <v>6022</v>
      </c>
      <c r="D2967" s="11" t="e">
        <v>#VALUE!</v>
      </c>
      <c r="E2967" s="11" t="e">
        <v>#VALUE!</v>
      </c>
      <c r="F2967" s="11">
        <v>435.15190569999999</v>
      </c>
      <c r="G2967" s="11">
        <v>11.62679471</v>
      </c>
      <c r="H2967" s="11">
        <v>587.05311224000002</v>
      </c>
      <c r="I2967" s="11">
        <v>42.398917560000001</v>
      </c>
      <c r="J2967" s="11">
        <v>608.87524297000004</v>
      </c>
      <c r="K2967" s="11">
        <v>51.046088789999999</v>
      </c>
      <c r="L2967" s="11">
        <v>542.38879873999997</v>
      </c>
      <c r="M2967" s="11">
        <v>41.287638280000003</v>
      </c>
      <c r="N2967" s="11">
        <v>552.81960455000001</v>
      </c>
      <c r="O2967" s="12">
        <v>56.778268560000001</v>
      </c>
      <c r="P2967" s="6" t="str">
        <f t="shared" si="92"/>
        <v/>
      </c>
      <c r="Q2967" s="6" t="str">
        <f t="shared" si="93"/>
        <v/>
      </c>
    </row>
    <row r="2968" spans="1:17" x14ac:dyDescent="0.25">
      <c r="A2968" t="str">
        <f>IF(OR(AND(P2968&lt;&gt;"",P2968&gt;$P$5),AND(Q2968&lt;&gt;"",Q2968&gt;$P$5)),MAX(A$5:A2967)+1,"")</f>
        <v/>
      </c>
      <c r="B2968" s="7" t="s">
        <v>2961</v>
      </c>
      <c r="C2968" s="8" t="s">
        <v>6023</v>
      </c>
      <c r="D2968" s="11" t="e">
        <v>#VALUE!</v>
      </c>
      <c r="E2968" s="11" t="e">
        <v>#VALUE!</v>
      </c>
      <c r="F2968" s="11">
        <v>331.04356928999999</v>
      </c>
      <c r="G2968" s="11">
        <v>18.561429799999999</v>
      </c>
      <c r="H2968" s="11">
        <v>326.53698817999998</v>
      </c>
      <c r="I2968" s="11">
        <v>6.7635103700000005</v>
      </c>
      <c r="J2968" s="11">
        <v>411.40140544999997</v>
      </c>
      <c r="K2968" s="11">
        <v>25.825044630000001</v>
      </c>
      <c r="L2968" s="11">
        <v>723.14186697000002</v>
      </c>
      <c r="M2968" s="11">
        <v>61.579226759999997</v>
      </c>
      <c r="N2968" s="11">
        <v>1023.97806283</v>
      </c>
      <c r="O2968" s="12">
        <v>142.70237258</v>
      </c>
      <c r="P2968" s="6" t="str">
        <f t="shared" si="92"/>
        <v/>
      </c>
      <c r="Q2968" s="6" t="str">
        <f t="shared" si="93"/>
        <v/>
      </c>
    </row>
    <row r="2969" spans="1:17" x14ac:dyDescent="0.25">
      <c r="A2969" t="str">
        <f>IF(OR(AND(P2969&lt;&gt;"",P2969&gt;$P$5),AND(Q2969&lt;&gt;"",Q2969&gt;$P$5)),MAX(A$5:A2968)+1,"")</f>
        <v/>
      </c>
      <c r="B2969" s="7" t="s">
        <v>2962</v>
      </c>
      <c r="C2969" s="8" t="s">
        <v>6024</v>
      </c>
      <c r="D2969" s="11" t="e">
        <v>#VALUE!</v>
      </c>
      <c r="E2969" s="11" t="e">
        <v>#VALUE!</v>
      </c>
      <c r="F2969" s="11">
        <v>679.43411762000005</v>
      </c>
      <c r="G2969" s="11">
        <v>35.48745383</v>
      </c>
      <c r="H2969" s="11">
        <v>716.21227701999999</v>
      </c>
      <c r="I2969" s="11">
        <v>60.076743180000001</v>
      </c>
      <c r="J2969" s="11">
        <v>813.42569648000006</v>
      </c>
      <c r="K2969" s="11">
        <v>59.42718627</v>
      </c>
      <c r="L2969" s="11">
        <v>890.09604726999999</v>
      </c>
      <c r="M2969" s="11">
        <v>68.806432700000002</v>
      </c>
      <c r="N2969" s="11">
        <v>1122.8076980999999</v>
      </c>
      <c r="O2969" s="12">
        <v>118.09753171999999</v>
      </c>
      <c r="P2969" s="6" t="str">
        <f t="shared" si="92"/>
        <v/>
      </c>
      <c r="Q2969" s="6" t="str">
        <f t="shared" si="93"/>
        <v/>
      </c>
    </row>
    <row r="2970" spans="1:17" x14ac:dyDescent="0.25">
      <c r="A2970" t="str">
        <f>IF(OR(AND(P2970&lt;&gt;"",P2970&gt;$P$5),AND(Q2970&lt;&gt;"",Q2970&gt;$P$5)),MAX(A$5:A2969)+1,"")</f>
        <v/>
      </c>
      <c r="B2970" s="7" t="s">
        <v>2963</v>
      </c>
      <c r="C2970" s="8" t="s">
        <v>6025</v>
      </c>
      <c r="D2970" s="11" t="e">
        <v>#VALUE!</v>
      </c>
      <c r="E2970" s="11" t="e">
        <v>#VALUE!</v>
      </c>
      <c r="F2970" s="11">
        <v>577.05096748000005</v>
      </c>
      <c r="G2970" s="11">
        <v>124.51046688</v>
      </c>
      <c r="H2970" s="11">
        <v>653.75983223000003</v>
      </c>
      <c r="I2970" s="11">
        <v>143.05543097999998</v>
      </c>
      <c r="J2970" s="11">
        <v>782.00989891999996</v>
      </c>
      <c r="K2970" s="11">
        <v>139.67795658</v>
      </c>
      <c r="L2970" s="11">
        <v>776.51264174999994</v>
      </c>
      <c r="M2970" s="11">
        <v>115.55264265999999</v>
      </c>
      <c r="N2970" s="11">
        <v>1018.43351761</v>
      </c>
      <c r="O2970" s="12">
        <v>106.38620368000001</v>
      </c>
      <c r="P2970" s="6" t="str">
        <f t="shared" si="92"/>
        <v/>
      </c>
      <c r="Q2970" s="6" t="str">
        <f t="shared" si="93"/>
        <v/>
      </c>
    </row>
    <row r="2971" spans="1:17" x14ac:dyDescent="0.25">
      <c r="A2971" t="str">
        <f>IF(OR(AND(P2971&lt;&gt;"",P2971&gt;$P$5),AND(Q2971&lt;&gt;"",Q2971&gt;$P$5)),MAX(A$5:A2970)+1,"")</f>
        <v/>
      </c>
      <c r="B2971" s="7" t="s">
        <v>2964</v>
      </c>
      <c r="C2971" s="8" t="s">
        <v>6026</v>
      </c>
      <c r="D2971" s="11" t="e">
        <v>#VALUE!</v>
      </c>
      <c r="E2971" s="11" t="e">
        <v>#VALUE!</v>
      </c>
      <c r="F2971" s="11">
        <v>2092.4209669299998</v>
      </c>
      <c r="G2971" s="11">
        <v>396.68507152000001</v>
      </c>
      <c r="H2971" s="11">
        <v>2506.5470799499999</v>
      </c>
      <c r="I2971" s="11">
        <v>455.97326944999998</v>
      </c>
      <c r="J2971" s="11">
        <v>2447.15123339</v>
      </c>
      <c r="K2971" s="11">
        <v>398.16702737000003</v>
      </c>
      <c r="L2971" s="11">
        <v>2258.55383712</v>
      </c>
      <c r="M2971" s="11">
        <v>422.13961329</v>
      </c>
      <c r="N2971" s="11">
        <v>2584.0124829899996</v>
      </c>
      <c r="O2971" s="12">
        <v>605.39694488999999</v>
      </c>
      <c r="P2971" s="6" t="str">
        <f t="shared" si="92"/>
        <v/>
      </c>
      <c r="Q2971" s="6" t="str">
        <f t="shared" si="93"/>
        <v/>
      </c>
    </row>
    <row r="2972" spans="1:17" x14ac:dyDescent="0.25">
      <c r="A2972" t="str">
        <f>IF(OR(AND(P2972&lt;&gt;"",P2972&gt;$P$5),AND(Q2972&lt;&gt;"",Q2972&gt;$P$5)),MAX(A$5:A2971)+1,"")</f>
        <v/>
      </c>
      <c r="B2972" s="7" t="s">
        <v>2965</v>
      </c>
      <c r="C2972" s="8" t="s">
        <v>6027</v>
      </c>
      <c r="D2972" s="11" t="e">
        <v>#VALUE!</v>
      </c>
      <c r="E2972" s="11" t="e">
        <v>#VALUE!</v>
      </c>
      <c r="F2972" s="11">
        <v>764.93470934000004</v>
      </c>
      <c r="G2972" s="11">
        <v>40.248205549999994</v>
      </c>
      <c r="H2972" s="11">
        <v>938.40048209000008</v>
      </c>
      <c r="I2972" s="11">
        <v>44.301110869999995</v>
      </c>
      <c r="J2972" s="11">
        <v>1393.3379929100001</v>
      </c>
      <c r="K2972" s="11">
        <v>63.490809520000006</v>
      </c>
      <c r="L2972" s="11">
        <v>1424.59596698</v>
      </c>
      <c r="M2972" s="11">
        <v>50.218130289999998</v>
      </c>
      <c r="N2972" s="11">
        <v>1858.12655356</v>
      </c>
      <c r="O2972" s="12">
        <v>27.15026104</v>
      </c>
      <c r="P2972" s="6" t="str">
        <f t="shared" si="92"/>
        <v/>
      </c>
      <c r="Q2972" s="6" t="str">
        <f t="shared" si="93"/>
        <v/>
      </c>
    </row>
    <row r="2973" spans="1:17" x14ac:dyDescent="0.25">
      <c r="A2973" t="str">
        <f>IF(OR(AND(P2973&lt;&gt;"",P2973&gt;$P$5),AND(Q2973&lt;&gt;"",Q2973&gt;$P$5)),MAX(A$5:A2972)+1,"")</f>
        <v/>
      </c>
      <c r="B2973" s="7" t="s">
        <v>2966</v>
      </c>
      <c r="C2973" s="8" t="s">
        <v>6028</v>
      </c>
      <c r="D2973" s="11">
        <v>892.90354775000003</v>
      </c>
      <c r="E2973" s="11">
        <v>110.00400472</v>
      </c>
      <c r="F2973" s="11">
        <v>967.31468747000008</v>
      </c>
      <c r="G2973" s="11">
        <v>173.73819584999998</v>
      </c>
      <c r="H2973" s="11">
        <v>943.68396782000002</v>
      </c>
      <c r="I2973" s="11">
        <v>159.40534972</v>
      </c>
      <c r="J2973" s="11">
        <v>908.78089019000004</v>
      </c>
      <c r="K2973" s="11">
        <v>156.30256466999998</v>
      </c>
      <c r="L2973" s="11">
        <v>1214.29587674</v>
      </c>
      <c r="M2973" s="11">
        <v>153.02430802000001</v>
      </c>
      <c r="N2973" s="11">
        <v>1325.4818138599999</v>
      </c>
      <c r="O2973" s="12">
        <v>130.25821612999999</v>
      </c>
      <c r="P2973" s="6">
        <f t="shared" si="92"/>
        <v>8.2215737139276435E-2</v>
      </c>
      <c r="Q2973" s="6">
        <f t="shared" si="93"/>
        <v>3.4378121488896518E-2</v>
      </c>
    </row>
    <row r="2974" spans="1:17" x14ac:dyDescent="0.25">
      <c r="A2974" t="str">
        <f>IF(OR(AND(P2974&lt;&gt;"",P2974&gt;$P$5),AND(Q2974&lt;&gt;"",Q2974&gt;$P$5)),MAX(A$5:A2973)+1,"")</f>
        <v/>
      </c>
      <c r="B2974" s="7" t="s">
        <v>2967</v>
      </c>
      <c r="C2974" s="8" t="s">
        <v>6029</v>
      </c>
      <c r="D2974" s="11" t="e">
        <v>#VALUE!</v>
      </c>
      <c r="E2974" s="11" t="e">
        <v>#VALUE!</v>
      </c>
      <c r="F2974" s="11">
        <v>681.92038562000005</v>
      </c>
      <c r="G2974" s="11">
        <v>56.388993040000003</v>
      </c>
      <c r="H2974" s="11">
        <v>723.20040887000005</v>
      </c>
      <c r="I2974" s="11">
        <v>57.662793380000004</v>
      </c>
      <c r="J2974" s="11">
        <v>897.17778229999999</v>
      </c>
      <c r="K2974" s="11">
        <v>59.196397840000003</v>
      </c>
      <c r="L2974" s="11">
        <v>959.85158588000002</v>
      </c>
      <c r="M2974" s="11">
        <v>54.345461149999998</v>
      </c>
      <c r="N2974" s="11">
        <v>1135.7531111300002</v>
      </c>
      <c r="O2974" s="12">
        <v>91.199446719999997</v>
      </c>
      <c r="P2974" s="6" t="str">
        <f t="shared" si="92"/>
        <v/>
      </c>
      <c r="Q2974" s="6" t="str">
        <f t="shared" si="93"/>
        <v/>
      </c>
    </row>
    <row r="2975" spans="1:17" x14ac:dyDescent="0.25">
      <c r="A2975" t="str">
        <f>IF(OR(AND(P2975&lt;&gt;"",P2975&gt;$P$5),AND(Q2975&lt;&gt;"",Q2975&gt;$P$5)),MAX(A$5:A2974)+1,"")</f>
        <v/>
      </c>
      <c r="B2975" s="7" t="s">
        <v>2968</v>
      </c>
      <c r="C2975" s="8" t="s">
        <v>6030</v>
      </c>
      <c r="D2975" s="11" t="e">
        <v>#VALUE!</v>
      </c>
      <c r="E2975" s="11" t="e">
        <v>#VALUE!</v>
      </c>
      <c r="F2975" s="11">
        <v>153.54064080000001</v>
      </c>
      <c r="G2975" s="11">
        <v>32.252815529999999</v>
      </c>
      <c r="H2975" s="11">
        <v>153.43375164</v>
      </c>
      <c r="I2975" s="11">
        <v>12.705441449999999</v>
      </c>
      <c r="J2975" s="11">
        <v>205.78066969</v>
      </c>
      <c r="K2975" s="11">
        <v>25.586450510000002</v>
      </c>
      <c r="L2975" s="11">
        <v>213.42602586000001</v>
      </c>
      <c r="M2975" s="11">
        <v>36.569954530000004</v>
      </c>
      <c r="N2975" s="11">
        <v>233.62337288000001</v>
      </c>
      <c r="O2975" s="12">
        <v>51.09306668</v>
      </c>
      <c r="P2975" s="6" t="str">
        <f t="shared" si="92"/>
        <v/>
      </c>
      <c r="Q2975" s="6" t="str">
        <f t="shared" si="93"/>
        <v/>
      </c>
    </row>
    <row r="2976" spans="1:17" x14ac:dyDescent="0.25">
      <c r="A2976" t="str">
        <f>IF(OR(AND(P2976&lt;&gt;"",P2976&gt;$P$5),AND(Q2976&lt;&gt;"",Q2976&gt;$P$5)),MAX(A$5:A2975)+1,"")</f>
        <v/>
      </c>
      <c r="B2976" s="7" t="s">
        <v>2969</v>
      </c>
      <c r="C2976" s="8" t="s">
        <v>6031</v>
      </c>
      <c r="D2976" s="11" t="e">
        <v>#VALUE!</v>
      </c>
      <c r="E2976" s="11" t="e">
        <v>#VALUE!</v>
      </c>
      <c r="F2976" s="11">
        <v>1212.2917976199999</v>
      </c>
      <c r="G2976" s="11">
        <v>83.183223799999993</v>
      </c>
      <c r="H2976" s="11">
        <v>1465.7011250599999</v>
      </c>
      <c r="I2976" s="11">
        <v>78.060664860000003</v>
      </c>
      <c r="J2976" s="11">
        <v>1333.50788242</v>
      </c>
      <c r="K2976" s="11">
        <v>62.565749420000003</v>
      </c>
      <c r="L2976" s="11">
        <v>1593.2666034900001</v>
      </c>
      <c r="M2976" s="11">
        <v>65.015725099999997</v>
      </c>
      <c r="N2976" s="11">
        <v>1821.5920724</v>
      </c>
      <c r="O2976" s="12">
        <v>50.38403331</v>
      </c>
      <c r="P2976" s="6" t="str">
        <f t="shared" si="92"/>
        <v/>
      </c>
      <c r="Q2976" s="6" t="str">
        <f t="shared" si="93"/>
        <v/>
      </c>
    </row>
    <row r="2977" spans="1:17" x14ac:dyDescent="0.25">
      <c r="A2977" t="str">
        <f>IF(OR(AND(P2977&lt;&gt;"",P2977&gt;$P$5),AND(Q2977&lt;&gt;"",Q2977&gt;$P$5)),MAX(A$5:A2976)+1,"")</f>
        <v/>
      </c>
      <c r="B2977" s="7" t="s">
        <v>2970</v>
      </c>
      <c r="C2977" s="8" t="s">
        <v>6032</v>
      </c>
      <c r="D2977" s="11" t="e">
        <v>#VALUE!</v>
      </c>
      <c r="E2977" s="11" t="e">
        <v>#VALUE!</v>
      </c>
      <c r="F2977" s="11">
        <v>1054.4560489999999</v>
      </c>
      <c r="G2977" s="11">
        <v>102.88574300000001</v>
      </c>
      <c r="H2977" s="11">
        <v>1291.6813890000001</v>
      </c>
      <c r="I2977" s="11">
        <v>119.76141200000001</v>
      </c>
      <c r="J2977" s="11">
        <v>1509.717402</v>
      </c>
      <c r="K2977" s="11">
        <v>104.05435799999999</v>
      </c>
      <c r="L2977" s="11">
        <v>1685.8764610000001</v>
      </c>
      <c r="M2977" s="11">
        <v>120.112313</v>
      </c>
      <c r="N2977" s="11">
        <v>1630.670222</v>
      </c>
      <c r="O2977" s="12">
        <v>104.27954</v>
      </c>
      <c r="P2977" s="6" t="str">
        <f t="shared" si="92"/>
        <v/>
      </c>
      <c r="Q2977" s="6" t="str">
        <f t="shared" si="93"/>
        <v/>
      </c>
    </row>
    <row r="2978" spans="1:17" x14ac:dyDescent="0.25">
      <c r="A2978" t="str">
        <f>IF(OR(AND(P2978&lt;&gt;"",P2978&gt;$P$5),AND(Q2978&lt;&gt;"",Q2978&gt;$P$5)),MAX(A$5:A2977)+1,"")</f>
        <v/>
      </c>
      <c r="B2978" s="7" t="s">
        <v>2971</v>
      </c>
      <c r="C2978" s="8" t="s">
        <v>6033</v>
      </c>
      <c r="D2978" s="11">
        <v>5643.4235210400002</v>
      </c>
      <c r="E2978" s="11">
        <v>192.62571209000001</v>
      </c>
      <c r="F2978" s="11">
        <v>7256.75377458</v>
      </c>
      <c r="G2978" s="11">
        <v>269.85542888999998</v>
      </c>
      <c r="H2978" s="11">
        <v>8138.51951035</v>
      </c>
      <c r="I2978" s="11">
        <v>238.12808813000001</v>
      </c>
      <c r="J2978" s="11">
        <v>8525.459080390001</v>
      </c>
      <c r="K2978" s="11">
        <v>174.17881933999999</v>
      </c>
      <c r="L2978" s="11">
        <v>9139.4501711299999</v>
      </c>
      <c r="M2978" s="11">
        <v>248.72824511000002</v>
      </c>
      <c r="N2978" s="11">
        <v>9696.3066391800003</v>
      </c>
      <c r="O2978" s="12">
        <v>314.18076352999998</v>
      </c>
      <c r="P2978" s="6">
        <f t="shared" si="92"/>
        <v>0.11432722049038602</v>
      </c>
      <c r="Q2978" s="6">
        <f t="shared" si="93"/>
        <v>0.10279062823823115</v>
      </c>
    </row>
    <row r="2979" spans="1:17" x14ac:dyDescent="0.25">
      <c r="A2979" t="str">
        <f>IF(OR(AND(P2979&lt;&gt;"",P2979&gt;$P$5),AND(Q2979&lt;&gt;"",Q2979&gt;$P$5)),MAX(A$5:A2978)+1,"")</f>
        <v/>
      </c>
      <c r="B2979" s="7" t="s">
        <v>2972</v>
      </c>
      <c r="C2979" s="8" t="s">
        <v>6034</v>
      </c>
      <c r="D2979" s="11" t="e">
        <v>#VALUE!</v>
      </c>
      <c r="E2979" s="11" t="e">
        <v>#VALUE!</v>
      </c>
      <c r="F2979" s="11">
        <v>1304.8428713599999</v>
      </c>
      <c r="G2979" s="11">
        <v>75.008907959999988</v>
      </c>
      <c r="H2979" s="11">
        <v>1208.9898408699999</v>
      </c>
      <c r="I2979" s="11">
        <v>71.989056040000008</v>
      </c>
      <c r="J2979" s="11">
        <v>1120.9909311099998</v>
      </c>
      <c r="K2979" s="11">
        <v>85.945864069999999</v>
      </c>
      <c r="L2979" s="11">
        <v>1205.8894764000001</v>
      </c>
      <c r="M2979" s="11">
        <v>82.340141860000003</v>
      </c>
      <c r="N2979" s="11">
        <v>1149.0890395500001</v>
      </c>
      <c r="O2979" s="12">
        <v>107.19697948000001</v>
      </c>
      <c r="P2979" s="6" t="str">
        <f t="shared" si="92"/>
        <v/>
      </c>
      <c r="Q2979" s="6" t="str">
        <f t="shared" si="93"/>
        <v/>
      </c>
    </row>
    <row r="2980" spans="1:17" x14ac:dyDescent="0.25">
      <c r="A2980" t="str">
        <f>IF(OR(AND(P2980&lt;&gt;"",P2980&gt;$P$5),AND(Q2980&lt;&gt;"",Q2980&gt;$P$5)),MAX(A$5:A2979)+1,"")</f>
        <v/>
      </c>
      <c r="B2980" s="7" t="s">
        <v>2973</v>
      </c>
      <c r="C2980" s="8" t="s">
        <v>6035</v>
      </c>
      <c r="D2980" s="11" t="e">
        <v>#VALUE!</v>
      </c>
      <c r="E2980" s="11" t="e">
        <v>#VALUE!</v>
      </c>
      <c r="F2980" s="11">
        <v>481.65406182999999</v>
      </c>
      <c r="G2980" s="11">
        <v>65.188008409999995</v>
      </c>
      <c r="H2980" s="11">
        <v>469.25500698000002</v>
      </c>
      <c r="I2980" s="11">
        <v>43.604887990000002</v>
      </c>
      <c r="J2980" s="11">
        <v>889.54034348000005</v>
      </c>
      <c r="K2980" s="11">
        <v>77.678944049999998</v>
      </c>
      <c r="L2980" s="11">
        <v>1240.84415083</v>
      </c>
      <c r="M2980" s="11">
        <v>80.108140900000009</v>
      </c>
      <c r="N2980" s="11">
        <v>607.22953398000004</v>
      </c>
      <c r="O2980" s="12">
        <v>20.903246760000002</v>
      </c>
      <c r="P2980" s="6" t="str">
        <f t="shared" si="92"/>
        <v/>
      </c>
      <c r="Q2980" s="6" t="str">
        <f t="shared" si="93"/>
        <v/>
      </c>
    </row>
    <row r="2981" spans="1:17" x14ac:dyDescent="0.25">
      <c r="A2981" t="str">
        <f>IF(OR(AND(P2981&lt;&gt;"",P2981&gt;$P$5),AND(Q2981&lt;&gt;"",Q2981&gt;$P$5)),MAX(A$5:A2980)+1,"")</f>
        <v/>
      </c>
      <c r="B2981" s="7" t="s">
        <v>2974</v>
      </c>
      <c r="C2981" s="8" t="s">
        <v>6036</v>
      </c>
      <c r="D2981" s="11" t="e">
        <v>#VALUE!</v>
      </c>
      <c r="E2981" s="11" t="e">
        <v>#VALUE!</v>
      </c>
      <c r="F2981" s="11">
        <v>2035.9061065899998</v>
      </c>
      <c r="G2981" s="11">
        <v>19.788161780000003</v>
      </c>
      <c r="H2981" s="11">
        <v>2070.4609557200001</v>
      </c>
      <c r="I2981" s="11">
        <v>104.98333173</v>
      </c>
      <c r="J2981" s="11">
        <v>2407.77903728</v>
      </c>
      <c r="K2981" s="11">
        <v>96.61604204999999</v>
      </c>
      <c r="L2981" s="11">
        <v>2668.0695077399996</v>
      </c>
      <c r="M2981" s="11">
        <v>117.02312540999999</v>
      </c>
      <c r="N2981" s="11">
        <v>3114.2520137299998</v>
      </c>
      <c r="O2981" s="12">
        <v>134.96846208000002</v>
      </c>
      <c r="P2981" s="6" t="str">
        <f t="shared" si="92"/>
        <v/>
      </c>
      <c r="Q2981" s="6" t="str">
        <f t="shared" si="93"/>
        <v/>
      </c>
    </row>
    <row r="2982" spans="1:17" x14ac:dyDescent="0.25">
      <c r="A2982" t="str">
        <f>IF(OR(AND(P2982&lt;&gt;"",P2982&gt;$P$5),AND(Q2982&lt;&gt;"",Q2982&gt;$P$5)),MAX(A$5:A2981)+1,"")</f>
        <v/>
      </c>
      <c r="B2982" s="7" t="s">
        <v>2975</v>
      </c>
      <c r="C2982" s="8" t="s">
        <v>6037</v>
      </c>
      <c r="D2982" s="11" t="e">
        <v>#VALUE!</v>
      </c>
      <c r="E2982" s="11" t="e">
        <v>#VALUE!</v>
      </c>
      <c r="F2982" s="11">
        <v>390.29360048000001</v>
      </c>
      <c r="G2982" s="11">
        <v>80.425985769999997</v>
      </c>
      <c r="H2982" s="11">
        <v>397.77648793999998</v>
      </c>
      <c r="I2982" s="11">
        <v>50.192125060000002</v>
      </c>
      <c r="J2982" s="11">
        <v>453.84057868999997</v>
      </c>
      <c r="K2982" s="11">
        <v>40.056084399999996</v>
      </c>
      <c r="L2982" s="11">
        <v>523.63849178999999</v>
      </c>
      <c r="M2982" s="11">
        <v>44.454816950000001</v>
      </c>
      <c r="N2982" s="11">
        <v>596.72994816999994</v>
      </c>
      <c r="O2982" s="12">
        <v>66.328466180000007</v>
      </c>
      <c r="P2982" s="6" t="str">
        <f t="shared" si="92"/>
        <v/>
      </c>
      <c r="Q2982" s="6" t="str">
        <f t="shared" si="93"/>
        <v/>
      </c>
    </row>
    <row r="2983" spans="1:17" x14ac:dyDescent="0.25">
      <c r="A2983" t="str">
        <f>IF(OR(AND(P2983&lt;&gt;"",P2983&gt;$P$5),AND(Q2983&lt;&gt;"",Q2983&gt;$P$5)),MAX(A$5:A2982)+1,"")</f>
        <v/>
      </c>
      <c r="B2983" s="7" t="s">
        <v>2976</v>
      </c>
      <c r="C2983" s="8" t="s">
        <v>6038</v>
      </c>
      <c r="D2983" s="11" t="e">
        <v>#VALUE!</v>
      </c>
      <c r="E2983" s="11" t="e">
        <v>#VALUE!</v>
      </c>
      <c r="F2983" s="11">
        <v>201.72258525999999</v>
      </c>
      <c r="G2983" s="11">
        <v>41.348547770000003</v>
      </c>
      <c r="H2983" s="11">
        <v>247.55402147999999</v>
      </c>
      <c r="I2983" s="11">
        <v>47.331408140000001</v>
      </c>
      <c r="J2983" s="11">
        <v>309.46983769000002</v>
      </c>
      <c r="K2983" s="11">
        <v>48.841482060000004</v>
      </c>
      <c r="L2983" s="11">
        <v>328.80948723</v>
      </c>
      <c r="M2983" s="11">
        <v>49.666583659999993</v>
      </c>
      <c r="N2983" s="11">
        <v>315.43918864999995</v>
      </c>
      <c r="O2983" s="12">
        <v>39.101775429999996</v>
      </c>
      <c r="P2983" s="6" t="str">
        <f t="shared" si="92"/>
        <v/>
      </c>
      <c r="Q2983" s="6" t="str">
        <f t="shared" si="93"/>
        <v/>
      </c>
    </row>
    <row r="2984" spans="1:17" x14ac:dyDescent="0.25">
      <c r="A2984" t="str">
        <f>IF(OR(AND(P2984&lt;&gt;"",P2984&gt;$P$5),AND(Q2984&lt;&gt;"",Q2984&gt;$P$5)),MAX(A$5:A2983)+1,"")</f>
        <v/>
      </c>
      <c r="B2984" s="7" t="s">
        <v>2977</v>
      </c>
      <c r="C2984" s="8" t="s">
        <v>6039</v>
      </c>
      <c r="D2984" s="11" t="e">
        <v>#VALUE!</v>
      </c>
      <c r="E2984" s="11" t="e">
        <v>#VALUE!</v>
      </c>
      <c r="F2984" s="11">
        <v>218.92091766999999</v>
      </c>
      <c r="G2984" s="11">
        <v>59.7022251</v>
      </c>
      <c r="H2984" s="11">
        <v>241.83332536</v>
      </c>
      <c r="I2984" s="11">
        <v>71.072436280000005</v>
      </c>
      <c r="J2984" s="11">
        <v>280.58760082999999</v>
      </c>
      <c r="K2984" s="11">
        <v>79.494630510000007</v>
      </c>
      <c r="L2984" s="11">
        <v>323.31555701999997</v>
      </c>
      <c r="M2984" s="11">
        <v>86.886642290000012</v>
      </c>
      <c r="N2984" s="11">
        <v>342.49330226999996</v>
      </c>
      <c r="O2984" s="12">
        <v>63.140346919999999</v>
      </c>
      <c r="P2984" s="6" t="str">
        <f t="shared" si="92"/>
        <v/>
      </c>
      <c r="Q2984" s="6" t="str">
        <f t="shared" si="93"/>
        <v/>
      </c>
    </row>
    <row r="2985" spans="1:17" x14ac:dyDescent="0.25">
      <c r="A2985" t="str">
        <f>IF(OR(AND(P2985&lt;&gt;"",P2985&gt;$P$5),AND(Q2985&lt;&gt;"",Q2985&gt;$P$5)),MAX(A$5:A2984)+1,"")</f>
        <v/>
      </c>
      <c r="B2985" s="7" t="s">
        <v>2978</v>
      </c>
      <c r="C2985" s="8" t="s">
        <v>6040</v>
      </c>
      <c r="D2985" s="11" t="e">
        <v>#VALUE!</v>
      </c>
      <c r="E2985" s="11" t="e">
        <v>#VALUE!</v>
      </c>
      <c r="F2985" s="11">
        <v>726.80423380999991</v>
      </c>
      <c r="G2985" s="11">
        <v>20.024479700000001</v>
      </c>
      <c r="H2985" s="11">
        <v>835.27037501999996</v>
      </c>
      <c r="I2985" s="11">
        <v>66.046674010000004</v>
      </c>
      <c r="J2985" s="11">
        <v>873.90837277999992</v>
      </c>
      <c r="K2985" s="11">
        <v>91.877774779999996</v>
      </c>
      <c r="L2985" s="11">
        <v>914.42093877999991</v>
      </c>
      <c r="M2985" s="11">
        <v>132.53077318999999</v>
      </c>
      <c r="N2985" s="11">
        <v>1016.31043367</v>
      </c>
      <c r="O2985" s="12">
        <v>130.46149048999999</v>
      </c>
      <c r="P2985" s="6" t="str">
        <f t="shared" si="92"/>
        <v/>
      </c>
      <c r="Q2985" s="6" t="str">
        <f t="shared" si="93"/>
        <v/>
      </c>
    </row>
    <row r="2986" spans="1:17" x14ac:dyDescent="0.25">
      <c r="A2986" t="str">
        <f>IF(OR(AND(P2986&lt;&gt;"",P2986&gt;$P$5),AND(Q2986&lt;&gt;"",Q2986&gt;$P$5)),MAX(A$5:A2985)+1,"")</f>
        <v/>
      </c>
      <c r="B2986" s="7" t="s">
        <v>2979</v>
      </c>
      <c r="C2986" s="8" t="s">
        <v>6041</v>
      </c>
      <c r="D2986" s="11" t="e">
        <v>#VALUE!</v>
      </c>
      <c r="E2986" s="11" t="e">
        <v>#VALUE!</v>
      </c>
      <c r="F2986" s="11">
        <v>211.844562</v>
      </c>
      <c r="G2986" s="11">
        <v>61.154017350000004</v>
      </c>
      <c r="H2986" s="11">
        <v>318.14629285000001</v>
      </c>
      <c r="I2986" s="11">
        <v>96.122497409999994</v>
      </c>
      <c r="J2986" s="11">
        <v>409.36458329000004</v>
      </c>
      <c r="K2986" s="11">
        <v>124.07518827</v>
      </c>
      <c r="L2986" s="11">
        <v>563.29557259000001</v>
      </c>
      <c r="M2986" s="11">
        <v>208.22107066999999</v>
      </c>
      <c r="N2986" s="11">
        <v>716.48857666999993</v>
      </c>
      <c r="O2986" s="12">
        <v>278.02678952999997</v>
      </c>
      <c r="P2986" s="6" t="str">
        <f t="shared" si="92"/>
        <v/>
      </c>
      <c r="Q2986" s="6" t="str">
        <f t="shared" si="93"/>
        <v/>
      </c>
    </row>
    <row r="2987" spans="1:17" x14ac:dyDescent="0.25">
      <c r="A2987" t="str">
        <f>IF(OR(AND(P2987&lt;&gt;"",P2987&gt;$P$5),AND(Q2987&lt;&gt;"",Q2987&gt;$P$5)),MAX(A$5:A2986)+1,"")</f>
        <v/>
      </c>
      <c r="B2987" s="7" t="s">
        <v>2980</v>
      </c>
      <c r="C2987" s="8" t="s">
        <v>6042</v>
      </c>
      <c r="D2987" s="11" t="e">
        <v>#VALUE!</v>
      </c>
      <c r="E2987" s="11" t="e">
        <v>#VALUE!</v>
      </c>
      <c r="F2987" s="11">
        <v>536.94424704999994</v>
      </c>
      <c r="G2987" s="11">
        <v>64.168841209999997</v>
      </c>
      <c r="H2987" s="11">
        <v>737.54041301999996</v>
      </c>
      <c r="I2987" s="11">
        <v>82.382157269999993</v>
      </c>
      <c r="J2987" s="11">
        <v>889.75732345000006</v>
      </c>
      <c r="K2987" s="11">
        <v>93.817879510000012</v>
      </c>
      <c r="L2987" s="11">
        <v>979.37738967999996</v>
      </c>
      <c r="M2987" s="11">
        <v>53.414398759999997</v>
      </c>
      <c r="N2987" s="11">
        <v>1221.8778806800001</v>
      </c>
      <c r="O2987" s="12">
        <v>120.27840424999999</v>
      </c>
      <c r="P2987" s="6" t="str">
        <f t="shared" si="92"/>
        <v/>
      </c>
      <c r="Q2987" s="6" t="str">
        <f t="shared" si="93"/>
        <v/>
      </c>
    </row>
    <row r="2988" spans="1:17" x14ac:dyDescent="0.25">
      <c r="A2988" t="str">
        <f>IF(OR(AND(P2988&lt;&gt;"",P2988&gt;$P$5),AND(Q2988&lt;&gt;"",Q2988&gt;$P$5)),MAX(A$5:A2987)+1,"")</f>
        <v/>
      </c>
      <c r="B2988" s="7" t="s">
        <v>2981</v>
      </c>
      <c r="C2988" s="8" t="s">
        <v>6043</v>
      </c>
      <c r="D2988" s="11" t="e">
        <v>#VALUE!</v>
      </c>
      <c r="E2988" s="11" t="e">
        <v>#VALUE!</v>
      </c>
      <c r="F2988" s="11">
        <v>396.86896234</v>
      </c>
      <c r="G2988" s="11">
        <v>51.208617029999999</v>
      </c>
      <c r="H2988" s="11">
        <v>388.73452535000001</v>
      </c>
      <c r="I2988" s="11">
        <v>29.503264390000002</v>
      </c>
      <c r="J2988" s="11">
        <v>323.29177112000002</v>
      </c>
      <c r="K2988" s="11">
        <v>35.640748549999998</v>
      </c>
      <c r="L2988" s="11">
        <v>308.18381333999997</v>
      </c>
      <c r="M2988" s="11">
        <v>30.341286180000001</v>
      </c>
      <c r="N2988" s="11">
        <v>277.27195243</v>
      </c>
      <c r="O2988" s="12">
        <v>33.096372209999998</v>
      </c>
      <c r="P2988" s="6" t="str">
        <f t="shared" si="92"/>
        <v/>
      </c>
      <c r="Q2988" s="6" t="str">
        <f t="shared" si="93"/>
        <v/>
      </c>
    </row>
    <row r="2989" spans="1:17" x14ac:dyDescent="0.25">
      <c r="A2989" t="str">
        <f>IF(OR(AND(P2989&lt;&gt;"",P2989&gt;$P$5),AND(Q2989&lt;&gt;"",Q2989&gt;$P$5)),MAX(A$5:A2988)+1,"")</f>
        <v/>
      </c>
      <c r="B2989" s="7" t="s">
        <v>2982</v>
      </c>
      <c r="C2989" s="8" t="s">
        <v>6044</v>
      </c>
      <c r="D2989" s="11" t="e">
        <v>#VALUE!</v>
      </c>
      <c r="E2989" s="11" t="e">
        <v>#VALUE!</v>
      </c>
      <c r="F2989" s="11">
        <v>721.09299999999996</v>
      </c>
      <c r="G2989" s="11">
        <v>72.484800000000007</v>
      </c>
      <c r="H2989" s="11">
        <v>749.97850000000005</v>
      </c>
      <c r="I2989" s="11">
        <v>75.367199999999997</v>
      </c>
      <c r="J2989" s="11">
        <v>854.65965392999999</v>
      </c>
      <c r="K2989" s="11">
        <v>79.869280010000011</v>
      </c>
      <c r="L2989" s="11">
        <v>923.17563961999997</v>
      </c>
      <c r="M2989" s="11">
        <v>86.354583550000001</v>
      </c>
      <c r="N2989" s="11">
        <v>939.74124767000001</v>
      </c>
      <c r="O2989" s="12">
        <v>85.104628209999987</v>
      </c>
      <c r="P2989" s="6" t="str">
        <f t="shared" si="92"/>
        <v/>
      </c>
      <c r="Q2989" s="6" t="str">
        <f t="shared" si="93"/>
        <v/>
      </c>
    </row>
    <row r="2990" spans="1:17" x14ac:dyDescent="0.25">
      <c r="A2990" t="str">
        <f>IF(OR(AND(P2990&lt;&gt;"",P2990&gt;$P$5),AND(Q2990&lt;&gt;"",Q2990&gt;$P$5)),MAX(A$5:A2989)+1,"")</f>
        <v/>
      </c>
      <c r="B2990" s="7" t="s">
        <v>2983</v>
      </c>
      <c r="C2990" s="8" t="s">
        <v>6045</v>
      </c>
      <c r="D2990" s="11" t="e">
        <v>#VALUE!</v>
      </c>
      <c r="E2990" s="11" t="e">
        <v>#VALUE!</v>
      </c>
      <c r="F2990" s="11">
        <v>271.54720120999997</v>
      </c>
      <c r="G2990" s="11">
        <v>55.753787109999998</v>
      </c>
      <c r="H2990" s="11">
        <v>468.27984129000004</v>
      </c>
      <c r="I2990" s="11">
        <v>95.173483750000003</v>
      </c>
      <c r="J2990" s="11">
        <v>494.24576630000001</v>
      </c>
      <c r="K2990" s="11">
        <v>114.79852220000001</v>
      </c>
      <c r="L2990" s="11">
        <v>576.40206286</v>
      </c>
      <c r="M2990" s="11">
        <v>149.85821694000001</v>
      </c>
      <c r="N2990" s="11">
        <v>550.64486442999998</v>
      </c>
      <c r="O2990" s="12">
        <v>149.69425999000001</v>
      </c>
      <c r="P2990" s="6" t="str">
        <f t="shared" si="92"/>
        <v/>
      </c>
      <c r="Q2990" s="6" t="str">
        <f t="shared" si="93"/>
        <v/>
      </c>
    </row>
    <row r="2991" spans="1:17" x14ac:dyDescent="0.25">
      <c r="A2991" t="str">
        <f>IF(OR(AND(P2991&lt;&gt;"",P2991&gt;$P$5),AND(Q2991&lt;&gt;"",Q2991&gt;$P$5)),MAX(A$5:A2990)+1,"")</f>
        <v/>
      </c>
      <c r="B2991" s="7" t="s">
        <v>2984</v>
      </c>
      <c r="C2991" s="8" t="s">
        <v>6046</v>
      </c>
      <c r="D2991" s="11" t="e">
        <v>#VALUE!</v>
      </c>
      <c r="E2991" s="11" t="e">
        <v>#VALUE!</v>
      </c>
      <c r="F2991" s="11">
        <v>552.70834170000001</v>
      </c>
      <c r="G2991" s="11">
        <v>94.151644340000004</v>
      </c>
      <c r="H2991" s="11">
        <v>709.57586149999997</v>
      </c>
      <c r="I2991" s="11">
        <v>113.1781173</v>
      </c>
      <c r="J2991" s="11">
        <v>804.43637790999992</v>
      </c>
      <c r="K2991" s="11">
        <v>120.89730628</v>
      </c>
      <c r="L2991" s="11">
        <v>890.93541267000001</v>
      </c>
      <c r="M2991" s="11">
        <v>137.14120571999999</v>
      </c>
      <c r="N2991" s="11">
        <v>1084.3222532</v>
      </c>
      <c r="O2991" s="12">
        <v>153.52180347000001</v>
      </c>
      <c r="P2991" s="6" t="str">
        <f t="shared" si="92"/>
        <v/>
      </c>
      <c r="Q2991" s="6" t="str">
        <f t="shared" si="93"/>
        <v/>
      </c>
    </row>
    <row r="2992" spans="1:17" x14ac:dyDescent="0.25">
      <c r="A2992">
        <f>IF(OR(AND(P2992&lt;&gt;"",P2992&gt;$P$5),AND(Q2992&lt;&gt;"",Q2992&gt;$P$5)),MAX(A$5:A2991)+1,"")</f>
        <v>978</v>
      </c>
      <c r="B2992" s="7" t="s">
        <v>2985</v>
      </c>
      <c r="C2992" s="8" t="s">
        <v>6047</v>
      </c>
      <c r="D2992" s="11">
        <v>430.82356906000001</v>
      </c>
      <c r="E2992" s="11">
        <v>55.247495869999995</v>
      </c>
      <c r="F2992" s="11">
        <v>623.79219677999993</v>
      </c>
      <c r="G2992" s="11">
        <v>72.730208019999992</v>
      </c>
      <c r="H2992" s="11">
        <v>716.79928947000008</v>
      </c>
      <c r="I2992" s="11">
        <v>79.46014104999999</v>
      </c>
      <c r="J2992" s="11">
        <v>879.61444642999993</v>
      </c>
      <c r="K2992" s="11">
        <v>96.010820159999994</v>
      </c>
      <c r="L2992" s="11">
        <v>1181.9394892299999</v>
      </c>
      <c r="M2992" s="11">
        <v>129.65444329000002</v>
      </c>
      <c r="N2992" s="11">
        <v>1531.9998968800001</v>
      </c>
      <c r="O2992" s="12">
        <v>150.77604147999998</v>
      </c>
      <c r="P2992" s="6">
        <f t="shared" si="92"/>
        <v>0.28881878177274367</v>
      </c>
      <c r="Q2992" s="6">
        <f t="shared" si="93"/>
        <v>0.22237356073302261</v>
      </c>
    </row>
    <row r="2993" spans="1:17" x14ac:dyDescent="0.25">
      <c r="A2993" t="str">
        <f>IF(OR(AND(P2993&lt;&gt;"",P2993&gt;$P$5),AND(Q2993&lt;&gt;"",Q2993&gt;$P$5)),MAX(A$5:A2992)+1,"")</f>
        <v/>
      </c>
      <c r="B2993" s="7" t="s">
        <v>2986</v>
      </c>
      <c r="C2993" s="8" t="s">
        <v>6048</v>
      </c>
      <c r="D2993" s="11">
        <v>343.08893568000002</v>
      </c>
      <c r="E2993" s="11">
        <v>90.316482300000004</v>
      </c>
      <c r="F2993" s="11">
        <v>405.07082724999998</v>
      </c>
      <c r="G2993" s="11">
        <v>146.03833177000001</v>
      </c>
      <c r="H2993" s="11">
        <v>320.42659710000004</v>
      </c>
      <c r="I2993" s="11">
        <v>93.016650760000005</v>
      </c>
      <c r="J2993" s="11">
        <v>339.01974833999998</v>
      </c>
      <c r="K2993" s="11">
        <v>78.24067715000001</v>
      </c>
      <c r="L2993" s="11">
        <v>355.67571229000004</v>
      </c>
      <c r="M2993" s="11">
        <v>64.682572219999997</v>
      </c>
      <c r="N2993" s="11">
        <v>408.75028734</v>
      </c>
      <c r="O2993" s="12">
        <v>72.248878489999996</v>
      </c>
      <c r="P2993" s="6">
        <f t="shared" si="92"/>
        <v>3.5643471144871652E-2</v>
      </c>
      <c r="Q2993" s="6">
        <f t="shared" si="93"/>
        <v>-4.3658903010060923E-2</v>
      </c>
    </row>
    <row r="2994" spans="1:17" x14ac:dyDescent="0.25">
      <c r="A2994" t="str">
        <f>IF(OR(AND(P2994&lt;&gt;"",P2994&gt;$P$5),AND(Q2994&lt;&gt;"",Q2994&gt;$P$5)),MAX(A$5:A2993)+1,"")</f>
        <v/>
      </c>
      <c r="B2994" s="7" t="s">
        <v>2987</v>
      </c>
      <c r="C2994" s="8" t="s">
        <v>6049</v>
      </c>
      <c r="D2994" s="11" t="e">
        <v>#VALUE!</v>
      </c>
      <c r="E2994" s="11" t="e">
        <v>#VALUE!</v>
      </c>
      <c r="F2994" s="11">
        <v>959.85567602000003</v>
      </c>
      <c r="G2994" s="11">
        <v>62.792703789999997</v>
      </c>
      <c r="H2994" s="11">
        <v>1379.99455132</v>
      </c>
      <c r="I2994" s="11">
        <v>68.149368719999998</v>
      </c>
      <c r="J2994" s="11">
        <v>1731.1369483399999</v>
      </c>
      <c r="K2994" s="11">
        <v>95.407398189999995</v>
      </c>
      <c r="L2994" s="11">
        <v>2332.0670954499997</v>
      </c>
      <c r="M2994" s="11">
        <v>108.02574777</v>
      </c>
      <c r="N2994" s="11">
        <v>2625.59267125</v>
      </c>
      <c r="O2994" s="12">
        <v>115.88744754999999</v>
      </c>
      <c r="P2994" s="6" t="str">
        <f t="shared" si="92"/>
        <v/>
      </c>
      <c r="Q2994" s="6" t="str">
        <f t="shared" si="93"/>
        <v/>
      </c>
    </row>
    <row r="2995" spans="1:17" x14ac:dyDescent="0.25">
      <c r="A2995" t="str">
        <f>IF(OR(AND(P2995&lt;&gt;"",P2995&gt;$P$5),AND(Q2995&lt;&gt;"",Q2995&gt;$P$5)),MAX(A$5:A2994)+1,"")</f>
        <v/>
      </c>
      <c r="B2995" s="7" t="s">
        <v>2988</v>
      </c>
      <c r="C2995" s="8" t="s">
        <v>6050</v>
      </c>
      <c r="D2995" s="11" t="e">
        <v>#VALUE!</v>
      </c>
      <c r="E2995" s="11" t="e">
        <v>#VALUE!</v>
      </c>
      <c r="F2995" s="11">
        <v>164.50210000000001</v>
      </c>
      <c r="G2995" s="11">
        <v>35.1952</v>
      </c>
      <c r="H2995" s="11">
        <v>161.506</v>
      </c>
      <c r="I2995" s="11">
        <v>24.462900000000001</v>
      </c>
      <c r="J2995" s="11">
        <v>202.23406012999999</v>
      </c>
      <c r="K2995" s="11">
        <v>24.945984989999999</v>
      </c>
      <c r="L2995" s="11">
        <v>201.8147711</v>
      </c>
      <c r="M2995" s="11">
        <v>26.265895409999999</v>
      </c>
      <c r="N2995" s="11">
        <v>207.50679461999999</v>
      </c>
      <c r="O2995" s="12">
        <v>17.698694059999998</v>
      </c>
      <c r="P2995" s="6" t="str">
        <f t="shared" si="92"/>
        <v/>
      </c>
      <c r="Q2995" s="6" t="str">
        <f t="shared" si="93"/>
        <v/>
      </c>
    </row>
    <row r="2996" spans="1:17" x14ac:dyDescent="0.25">
      <c r="A2996" t="str">
        <f>IF(OR(AND(P2996&lt;&gt;"",P2996&gt;$P$5),AND(Q2996&lt;&gt;"",Q2996&gt;$P$5)),MAX(A$5:A2995)+1,"")</f>
        <v/>
      </c>
      <c r="B2996" s="7" t="s">
        <v>2989</v>
      </c>
      <c r="C2996" s="8" t="s">
        <v>6051</v>
      </c>
      <c r="D2996" s="11" t="e">
        <v>#VALUE!</v>
      </c>
      <c r="E2996" s="11" t="e">
        <v>#VALUE!</v>
      </c>
      <c r="F2996" s="11">
        <v>270.65122307000001</v>
      </c>
      <c r="G2996" s="11">
        <v>55.566175360000003</v>
      </c>
      <c r="H2996" s="11">
        <v>305.18829443999999</v>
      </c>
      <c r="I2996" s="11">
        <v>62.891228259999998</v>
      </c>
      <c r="J2996" s="11">
        <v>268.02953796999998</v>
      </c>
      <c r="K2996" s="11">
        <v>52.691870109999996</v>
      </c>
      <c r="L2996" s="11">
        <v>278.88900381999997</v>
      </c>
      <c r="M2996" s="11">
        <v>56.568886859999999</v>
      </c>
      <c r="N2996" s="11">
        <v>266.13610911000001</v>
      </c>
      <c r="O2996" s="12">
        <v>53.163545670000005</v>
      </c>
      <c r="P2996" s="6" t="str">
        <f t="shared" si="92"/>
        <v/>
      </c>
      <c r="Q2996" s="6" t="str">
        <f t="shared" si="93"/>
        <v/>
      </c>
    </row>
    <row r="2997" spans="1:17" x14ac:dyDescent="0.25">
      <c r="A2997" t="str">
        <f>IF(OR(AND(P2997&lt;&gt;"",P2997&gt;$P$5),AND(Q2997&lt;&gt;"",Q2997&gt;$P$5)),MAX(A$5:A2996)+1,"")</f>
        <v/>
      </c>
      <c r="B2997" s="7" t="s">
        <v>2990</v>
      </c>
      <c r="C2997" s="8" t="s">
        <v>6052</v>
      </c>
      <c r="D2997" s="11" t="e">
        <v>#VALUE!</v>
      </c>
      <c r="E2997" s="11" t="e">
        <v>#VALUE!</v>
      </c>
      <c r="F2997" s="11">
        <v>603.77810871999998</v>
      </c>
      <c r="G2997" s="11">
        <v>149.21183597999999</v>
      </c>
      <c r="H2997" s="11">
        <v>764.34245179999994</v>
      </c>
      <c r="I2997" s="11">
        <v>194.04673413</v>
      </c>
      <c r="J2997" s="11">
        <v>1044.4494610700001</v>
      </c>
      <c r="K2997" s="11">
        <v>228.33775593999999</v>
      </c>
      <c r="L2997" s="11">
        <v>1235.8786476400001</v>
      </c>
      <c r="M2997" s="11">
        <v>281.58450012000003</v>
      </c>
      <c r="N2997" s="11">
        <v>1550.21190183</v>
      </c>
      <c r="O2997" s="12">
        <v>295.96440738999996</v>
      </c>
      <c r="P2997" s="6" t="str">
        <f t="shared" si="92"/>
        <v/>
      </c>
      <c r="Q2997" s="6" t="str">
        <f t="shared" si="93"/>
        <v/>
      </c>
    </row>
    <row r="2998" spans="1:17" x14ac:dyDescent="0.25">
      <c r="A2998">
        <f>IF(OR(AND(P2998&lt;&gt;"",P2998&gt;$P$5),AND(Q2998&lt;&gt;"",Q2998&gt;$P$5)),MAX(A$5:A2997)+1,"")</f>
        <v>979</v>
      </c>
      <c r="B2998" s="7" t="s">
        <v>2991</v>
      </c>
      <c r="C2998" s="8" t="s">
        <v>6053</v>
      </c>
      <c r="D2998" s="11">
        <v>1104.5103492799999</v>
      </c>
      <c r="E2998" s="11">
        <v>105.75492093999999</v>
      </c>
      <c r="F2998" s="11">
        <v>1916.7503662000001</v>
      </c>
      <c r="G2998" s="11">
        <v>188.21304895</v>
      </c>
      <c r="H2998" s="11">
        <v>2198.2518175</v>
      </c>
      <c r="I2998" s="11">
        <v>291.55517053</v>
      </c>
      <c r="J2998" s="11">
        <v>2458.0602884299997</v>
      </c>
      <c r="K2998" s="11">
        <v>471.53225804000004</v>
      </c>
      <c r="L2998" s="11">
        <v>2734.2788225900003</v>
      </c>
      <c r="M2998" s="11">
        <v>563.95940380999991</v>
      </c>
      <c r="N2998" s="11">
        <v>2149.8826183400001</v>
      </c>
      <c r="O2998" s="12">
        <v>342.14381179000003</v>
      </c>
      <c r="P2998" s="6">
        <f t="shared" si="92"/>
        <v>0.1424810144717954</v>
      </c>
      <c r="Q2998" s="6">
        <f t="shared" si="93"/>
        <v>0.2646828257212801</v>
      </c>
    </row>
    <row r="2999" spans="1:17" x14ac:dyDescent="0.25">
      <c r="A2999" t="str">
        <f>IF(OR(AND(P2999&lt;&gt;"",P2999&gt;$P$5),AND(Q2999&lt;&gt;"",Q2999&gt;$P$5)),MAX(A$5:A2998)+1,"")</f>
        <v/>
      </c>
      <c r="B2999" s="7" t="s">
        <v>2992</v>
      </c>
      <c r="C2999" s="8" t="s">
        <v>6054</v>
      </c>
      <c r="D2999" s="11" t="e">
        <v>#VALUE!</v>
      </c>
      <c r="E2999" s="11" t="e">
        <v>#VALUE!</v>
      </c>
      <c r="F2999" s="11">
        <v>359.18686525999999</v>
      </c>
      <c r="G2999" s="11">
        <v>48.99607374</v>
      </c>
      <c r="H2999" s="11">
        <v>329.26078335</v>
      </c>
      <c r="I2999" s="11">
        <v>36.657624320000004</v>
      </c>
      <c r="J2999" s="11">
        <v>377.11376223000002</v>
      </c>
      <c r="K2999" s="11">
        <v>43.728750270000006</v>
      </c>
      <c r="L2999" s="11">
        <v>417.28125931</v>
      </c>
      <c r="M2999" s="11">
        <v>50.717802810000002</v>
      </c>
      <c r="N2999" s="11">
        <v>409.43125487000003</v>
      </c>
      <c r="O2999" s="12">
        <v>54.661158389999997</v>
      </c>
      <c r="P2999" s="6" t="str">
        <f t="shared" si="92"/>
        <v/>
      </c>
      <c r="Q2999" s="6" t="str">
        <f t="shared" si="93"/>
        <v/>
      </c>
    </row>
    <row r="3000" spans="1:17" x14ac:dyDescent="0.25">
      <c r="A3000" t="str">
        <f>IF(OR(AND(P3000&lt;&gt;"",P3000&gt;$P$5),AND(Q3000&lt;&gt;"",Q3000&gt;$P$5)),MAX(A$5:A2999)+1,"")</f>
        <v/>
      </c>
      <c r="B3000" s="7" t="s">
        <v>2993</v>
      </c>
      <c r="C3000" s="8" t="s">
        <v>6055</v>
      </c>
      <c r="D3000" s="11" t="e">
        <v>#VALUE!</v>
      </c>
      <c r="E3000" s="11" t="e">
        <v>#VALUE!</v>
      </c>
      <c r="F3000" s="11">
        <v>370.74620167</v>
      </c>
      <c r="G3000" s="11">
        <v>43.060735430000001</v>
      </c>
      <c r="H3000" s="11">
        <v>334.58580183999999</v>
      </c>
      <c r="I3000" s="11">
        <v>40.046894000000002</v>
      </c>
      <c r="J3000" s="11">
        <v>346.32430345</v>
      </c>
      <c r="K3000" s="11">
        <v>40.119441130000006</v>
      </c>
      <c r="L3000" s="11">
        <v>397.68106511000002</v>
      </c>
      <c r="M3000" s="11">
        <v>55.005357490000002</v>
      </c>
      <c r="N3000" s="11">
        <v>360.34005860000002</v>
      </c>
      <c r="O3000" s="12">
        <v>35.01325318</v>
      </c>
      <c r="P3000" s="6" t="str">
        <f t="shared" si="92"/>
        <v/>
      </c>
      <c r="Q3000" s="6" t="str">
        <f t="shared" si="93"/>
        <v/>
      </c>
    </row>
    <row r="3001" spans="1:17" x14ac:dyDescent="0.25">
      <c r="A3001" t="str">
        <f>IF(OR(AND(P3001&lt;&gt;"",P3001&gt;$P$5),AND(Q3001&lt;&gt;"",Q3001&gt;$P$5)),MAX(A$5:A3000)+1,"")</f>
        <v/>
      </c>
      <c r="B3001" s="7" t="s">
        <v>2994</v>
      </c>
      <c r="C3001" s="8" t="s">
        <v>6056</v>
      </c>
      <c r="D3001" s="11" t="e">
        <v>#VALUE!</v>
      </c>
      <c r="E3001" s="11" t="e">
        <v>#VALUE!</v>
      </c>
      <c r="F3001" s="11">
        <v>6785.1763079900002</v>
      </c>
      <c r="G3001" s="11">
        <v>156.09441343</v>
      </c>
      <c r="H3001" s="11">
        <v>7811.7545024300007</v>
      </c>
      <c r="I3001" s="11">
        <v>245.42493879</v>
      </c>
      <c r="J3001" s="11">
        <v>8975.3527651700006</v>
      </c>
      <c r="K3001" s="11">
        <v>219.04223315999999</v>
      </c>
      <c r="L3001" s="11">
        <v>9830.3256090599989</v>
      </c>
      <c r="M3001" s="11">
        <v>227.79752668</v>
      </c>
      <c r="N3001" s="11">
        <v>10485.584732830001</v>
      </c>
      <c r="O3001" s="12">
        <v>247.25524659000001</v>
      </c>
      <c r="P3001" s="6" t="str">
        <f t="shared" si="92"/>
        <v/>
      </c>
      <c r="Q3001" s="6" t="str">
        <f t="shared" si="93"/>
        <v/>
      </c>
    </row>
    <row r="3002" spans="1:17" x14ac:dyDescent="0.25">
      <c r="A3002" t="str">
        <f>IF(OR(AND(P3002&lt;&gt;"",P3002&gt;$P$5),AND(Q3002&lt;&gt;"",Q3002&gt;$P$5)),MAX(A$5:A3001)+1,"")</f>
        <v/>
      </c>
      <c r="B3002" s="7" t="s">
        <v>2995</v>
      </c>
      <c r="C3002" s="8" t="s">
        <v>6057</v>
      </c>
      <c r="D3002" s="11" t="e">
        <v>#VALUE!</v>
      </c>
      <c r="E3002" s="11" t="e">
        <v>#VALUE!</v>
      </c>
      <c r="F3002" s="11">
        <v>193.73774847999999</v>
      </c>
      <c r="G3002" s="11">
        <v>37.782400780000003</v>
      </c>
      <c r="H3002" s="11">
        <v>283.16661649000002</v>
      </c>
      <c r="I3002" s="11">
        <v>38.330980340000004</v>
      </c>
      <c r="J3002" s="11">
        <v>392.18001777000001</v>
      </c>
      <c r="K3002" s="11">
        <v>49.064424170000002</v>
      </c>
      <c r="L3002" s="11">
        <v>445.04520172000002</v>
      </c>
      <c r="M3002" s="11">
        <v>56.518105649999995</v>
      </c>
      <c r="N3002" s="11">
        <v>529.65970250999999</v>
      </c>
      <c r="O3002" s="12">
        <v>61.459327049999999</v>
      </c>
      <c r="P3002" s="6" t="str">
        <f t="shared" si="92"/>
        <v/>
      </c>
      <c r="Q3002" s="6" t="str">
        <f t="shared" si="93"/>
        <v/>
      </c>
    </row>
    <row r="3003" spans="1:17" x14ac:dyDescent="0.25">
      <c r="A3003" t="str">
        <f>IF(OR(AND(P3003&lt;&gt;"",P3003&gt;$P$5),AND(Q3003&lt;&gt;"",Q3003&gt;$P$5)),MAX(A$5:A3002)+1,"")</f>
        <v/>
      </c>
      <c r="B3003" s="7" t="s">
        <v>2996</v>
      </c>
      <c r="C3003" s="8" t="s">
        <v>6058</v>
      </c>
      <c r="D3003" s="11" t="e">
        <v>#VALUE!</v>
      </c>
      <c r="E3003" s="11" t="e">
        <v>#VALUE!</v>
      </c>
      <c r="F3003" s="11">
        <v>260.12720000000002</v>
      </c>
      <c r="G3003" s="11">
        <v>107.2734</v>
      </c>
      <c r="H3003" s="11">
        <v>310.84290810000005</v>
      </c>
      <c r="I3003" s="11">
        <v>112.54577970999999</v>
      </c>
      <c r="J3003" s="11">
        <v>318.79268820999999</v>
      </c>
      <c r="K3003" s="11">
        <v>118.78952448</v>
      </c>
      <c r="L3003" s="11">
        <v>285.27202562000002</v>
      </c>
      <c r="M3003" s="11">
        <v>101.22138759000001</v>
      </c>
      <c r="N3003" s="11">
        <v>316.57760313</v>
      </c>
      <c r="O3003" s="12">
        <v>95.402615699999998</v>
      </c>
      <c r="P3003" s="6" t="str">
        <f t="shared" si="92"/>
        <v/>
      </c>
      <c r="Q3003" s="6" t="str">
        <f t="shared" si="93"/>
        <v/>
      </c>
    </row>
    <row r="3004" spans="1:17" x14ac:dyDescent="0.25">
      <c r="A3004" t="str">
        <f>IF(OR(AND(P3004&lt;&gt;"",P3004&gt;$P$5),AND(Q3004&lt;&gt;"",Q3004&gt;$P$5)),MAX(A$5:A3003)+1,"")</f>
        <v/>
      </c>
      <c r="B3004" s="7" t="s">
        <v>2997</v>
      </c>
      <c r="C3004" s="8" t="s">
        <v>6059</v>
      </c>
      <c r="D3004" s="11" t="e">
        <v>#VALUE!</v>
      </c>
      <c r="E3004" s="11" t="e">
        <v>#VALUE!</v>
      </c>
      <c r="F3004" s="11">
        <v>565.44578917999991</v>
      </c>
      <c r="G3004" s="11">
        <v>57.52666378</v>
      </c>
      <c r="H3004" s="11">
        <v>541.29873899999996</v>
      </c>
      <c r="I3004" s="11">
        <v>40.856482130000003</v>
      </c>
      <c r="J3004" s="11">
        <v>645.80635199000005</v>
      </c>
      <c r="K3004" s="11">
        <v>54.550975940000001</v>
      </c>
      <c r="L3004" s="11">
        <v>786.54855101999999</v>
      </c>
      <c r="M3004" s="11">
        <v>67.914109490000001</v>
      </c>
      <c r="N3004" s="11">
        <v>723.67666912000004</v>
      </c>
      <c r="O3004" s="12">
        <v>61.392893630000003</v>
      </c>
      <c r="P3004" s="6" t="str">
        <f t="shared" si="92"/>
        <v/>
      </c>
      <c r="Q3004" s="6" t="str">
        <f t="shared" si="93"/>
        <v/>
      </c>
    </row>
    <row r="3005" spans="1:17" x14ac:dyDescent="0.25">
      <c r="A3005" t="str">
        <f>IF(OR(AND(P3005&lt;&gt;"",P3005&gt;$P$5),AND(Q3005&lt;&gt;"",Q3005&gt;$P$5)),MAX(A$5:A3004)+1,"")</f>
        <v/>
      </c>
      <c r="B3005" s="7" t="s">
        <v>2998</v>
      </c>
      <c r="C3005" s="8" t="s">
        <v>6060</v>
      </c>
      <c r="D3005" s="11" t="e">
        <v>#VALUE!</v>
      </c>
      <c r="E3005" s="11" t="e">
        <v>#VALUE!</v>
      </c>
      <c r="F3005" s="11">
        <v>347.97258941000001</v>
      </c>
      <c r="G3005" s="11">
        <v>39.220591380000002</v>
      </c>
      <c r="H3005" s="11">
        <v>731.10498355999994</v>
      </c>
      <c r="I3005" s="11">
        <v>67.94524681</v>
      </c>
      <c r="J3005" s="11">
        <v>818.39412528000003</v>
      </c>
      <c r="K3005" s="11">
        <v>77.525420519999997</v>
      </c>
      <c r="L3005" s="11">
        <v>1233.8535358699999</v>
      </c>
      <c r="M3005" s="11">
        <v>144.71608343</v>
      </c>
      <c r="N3005" s="11">
        <v>2293.5043635100001</v>
      </c>
      <c r="O3005" s="12">
        <v>219.21163924000001</v>
      </c>
      <c r="P3005" s="6" t="str">
        <f t="shared" si="92"/>
        <v/>
      </c>
      <c r="Q3005" s="6" t="str">
        <f t="shared" si="93"/>
        <v/>
      </c>
    </row>
    <row r="3006" spans="1:17" x14ac:dyDescent="0.25">
      <c r="A3006" t="str">
        <f>IF(OR(AND(P3006&lt;&gt;"",P3006&gt;$P$5),AND(Q3006&lt;&gt;"",Q3006&gt;$P$5)),MAX(A$5:A3005)+1,"")</f>
        <v/>
      </c>
      <c r="B3006" s="7" t="s">
        <v>2999</v>
      </c>
      <c r="C3006" s="8" t="s">
        <v>6061</v>
      </c>
      <c r="D3006" s="11">
        <v>626.78218813000001</v>
      </c>
      <c r="E3006" s="11">
        <v>61.474028079999997</v>
      </c>
      <c r="F3006" s="11">
        <v>744.45203500000002</v>
      </c>
      <c r="G3006" s="11">
        <v>72.26792039</v>
      </c>
      <c r="H3006" s="11">
        <v>859.87628052000002</v>
      </c>
      <c r="I3006" s="11">
        <v>85.891399079999999</v>
      </c>
      <c r="J3006" s="11">
        <v>1154.2106603</v>
      </c>
      <c r="K3006" s="11">
        <v>83.213461790000011</v>
      </c>
      <c r="L3006" s="11">
        <v>1177.29945247</v>
      </c>
      <c r="M3006" s="11">
        <v>78.341668849999991</v>
      </c>
      <c r="N3006" s="11">
        <v>1320.4389439300001</v>
      </c>
      <c r="O3006" s="12">
        <v>40.660516310000006</v>
      </c>
      <c r="P3006" s="6">
        <f t="shared" si="92"/>
        <v>0.16070093870352742</v>
      </c>
      <c r="Q3006" s="6">
        <f t="shared" si="93"/>
        <v>-7.9346425713034852E-2</v>
      </c>
    </row>
    <row r="3007" spans="1:17" x14ac:dyDescent="0.25">
      <c r="A3007" t="str">
        <f>IF(OR(AND(P3007&lt;&gt;"",P3007&gt;$P$5),AND(Q3007&lt;&gt;"",Q3007&gt;$P$5)),MAX(A$5:A3006)+1,"")</f>
        <v/>
      </c>
      <c r="B3007" s="7" t="s">
        <v>3000</v>
      </c>
      <c r="C3007" s="8" t="s">
        <v>6062</v>
      </c>
      <c r="D3007" s="11" t="e">
        <v>#VALUE!</v>
      </c>
      <c r="E3007" s="11" t="e">
        <v>#VALUE!</v>
      </c>
      <c r="F3007" s="11">
        <v>726.17249715000003</v>
      </c>
      <c r="G3007" s="11">
        <v>55.158018560000002</v>
      </c>
      <c r="H3007" s="11">
        <v>833.45802655</v>
      </c>
      <c r="I3007" s="11">
        <v>77.733349930000003</v>
      </c>
      <c r="J3007" s="11">
        <v>981.88625535000006</v>
      </c>
      <c r="K3007" s="11">
        <v>100.03540473999999</v>
      </c>
      <c r="L3007" s="11">
        <v>1262.0605718699999</v>
      </c>
      <c r="M3007" s="11">
        <v>102.66533688</v>
      </c>
      <c r="N3007" s="11">
        <v>1518.71468499</v>
      </c>
      <c r="O3007" s="12">
        <v>115.50939925</v>
      </c>
      <c r="P3007" s="6" t="str">
        <f t="shared" si="92"/>
        <v/>
      </c>
      <c r="Q3007" s="6" t="str">
        <f t="shared" si="93"/>
        <v/>
      </c>
    </row>
    <row r="3008" spans="1:17" x14ac:dyDescent="0.25">
      <c r="A3008" t="str">
        <f>IF(OR(AND(P3008&lt;&gt;"",P3008&gt;$P$5),AND(Q3008&lt;&gt;"",Q3008&gt;$P$5)),MAX(A$5:A3007)+1,"")</f>
        <v/>
      </c>
      <c r="B3008" s="7" t="s">
        <v>3001</v>
      </c>
      <c r="C3008" s="8" t="s">
        <v>6063</v>
      </c>
      <c r="D3008" s="11" t="e">
        <v>#VALUE!</v>
      </c>
      <c r="E3008" s="11" t="e">
        <v>#VALUE!</v>
      </c>
      <c r="F3008" s="11">
        <v>196.56105473</v>
      </c>
      <c r="G3008" s="11">
        <v>41.726301159999998</v>
      </c>
      <c r="H3008" s="11">
        <v>200.37126312999999</v>
      </c>
      <c r="I3008" s="11">
        <v>38.804434289999996</v>
      </c>
      <c r="J3008" s="11">
        <v>206.43271403</v>
      </c>
      <c r="K3008" s="11">
        <v>44.00271721</v>
      </c>
      <c r="L3008" s="11">
        <v>246.69810024</v>
      </c>
      <c r="M3008" s="11">
        <v>47.958647880000001</v>
      </c>
      <c r="N3008" s="11">
        <v>320.27412398000001</v>
      </c>
      <c r="O3008" s="12">
        <v>50.178160429999998</v>
      </c>
      <c r="P3008" s="6" t="str">
        <f t="shared" si="92"/>
        <v/>
      </c>
      <c r="Q3008" s="6" t="str">
        <f t="shared" si="93"/>
        <v/>
      </c>
    </row>
    <row r="3009" spans="1:17" x14ac:dyDescent="0.25">
      <c r="A3009" t="str">
        <f>IF(OR(AND(P3009&lt;&gt;"",P3009&gt;$P$5),AND(Q3009&lt;&gt;"",Q3009&gt;$P$5)),MAX(A$5:A3008)+1,"")</f>
        <v/>
      </c>
      <c r="B3009" s="7" t="s">
        <v>3002</v>
      </c>
      <c r="C3009" s="8" t="s">
        <v>6064</v>
      </c>
      <c r="D3009" s="11">
        <v>5638.0503008000005</v>
      </c>
      <c r="E3009" s="11">
        <v>370.32898377999999</v>
      </c>
      <c r="F3009" s="11">
        <v>6835.7843811000002</v>
      </c>
      <c r="G3009" s="11">
        <v>440.67707712999999</v>
      </c>
      <c r="H3009" s="11">
        <v>6444.8185399100003</v>
      </c>
      <c r="I3009" s="11">
        <v>461.79832601999999</v>
      </c>
      <c r="J3009" s="11">
        <v>6505.4860825799997</v>
      </c>
      <c r="K3009" s="11">
        <v>552.32671887000004</v>
      </c>
      <c r="L3009" s="11">
        <v>6643.8356704300004</v>
      </c>
      <c r="M3009" s="11">
        <v>610.35871195000004</v>
      </c>
      <c r="N3009" s="11">
        <v>7042.7209022200004</v>
      </c>
      <c r="O3009" s="12">
        <v>770.25890354000001</v>
      </c>
      <c r="P3009" s="6">
        <f t="shared" si="92"/>
        <v>4.5495833369556538E-2</v>
      </c>
      <c r="Q3009" s="6">
        <f t="shared" si="93"/>
        <v>0.15773671115970811</v>
      </c>
    </row>
    <row r="3010" spans="1:17" x14ac:dyDescent="0.25">
      <c r="A3010" t="str">
        <f>IF(OR(AND(P3010&lt;&gt;"",P3010&gt;$P$5),AND(Q3010&lt;&gt;"",Q3010&gt;$P$5)),MAX(A$5:A3009)+1,"")</f>
        <v/>
      </c>
      <c r="B3010" s="7" t="s">
        <v>3003</v>
      </c>
      <c r="C3010" s="8" t="s">
        <v>6065</v>
      </c>
      <c r="D3010" s="11">
        <v>1795.7915</v>
      </c>
      <c r="E3010" s="11">
        <v>103.5903</v>
      </c>
      <c r="F3010" s="11">
        <v>2518.0416</v>
      </c>
      <c r="G3010" s="11">
        <v>123.756</v>
      </c>
      <c r="H3010" s="11">
        <v>2757.627</v>
      </c>
      <c r="I3010" s="11">
        <v>30.998200000000001</v>
      </c>
      <c r="J3010" s="11">
        <v>2749.6208999999999</v>
      </c>
      <c r="K3010" s="11">
        <v>97.861000000000004</v>
      </c>
      <c r="L3010" s="11">
        <v>2857.6046000000001</v>
      </c>
      <c r="M3010" s="11">
        <v>135.75640000000001</v>
      </c>
      <c r="N3010" s="11">
        <v>3127.1465405500003</v>
      </c>
      <c r="O3010" s="12">
        <v>131.58850342</v>
      </c>
      <c r="P3010" s="6">
        <f t="shared" si="92"/>
        <v>0.11732229386098347</v>
      </c>
      <c r="Q3010" s="6">
        <f t="shared" si="93"/>
        <v>4.9010345682529488E-2</v>
      </c>
    </row>
    <row r="3011" spans="1:17" x14ac:dyDescent="0.25">
      <c r="A3011" t="str">
        <f>IF(OR(AND(P3011&lt;&gt;"",P3011&gt;$P$5),AND(Q3011&lt;&gt;"",Q3011&gt;$P$5)),MAX(A$5:A3010)+1,"")</f>
        <v/>
      </c>
      <c r="B3011" s="7" t="s">
        <v>3004</v>
      </c>
      <c r="C3011" s="8" t="s">
        <v>6066</v>
      </c>
      <c r="D3011" s="11" t="e">
        <v>#VALUE!</v>
      </c>
      <c r="E3011" s="11" t="e">
        <v>#VALUE!</v>
      </c>
      <c r="F3011" s="11">
        <v>433.15568361000004</v>
      </c>
      <c r="G3011" s="11">
        <v>51.019970289999996</v>
      </c>
      <c r="H3011" s="11">
        <v>465.03294819999996</v>
      </c>
      <c r="I3011" s="11">
        <v>62.121817289999996</v>
      </c>
      <c r="J3011" s="11">
        <v>585.35984365999991</v>
      </c>
      <c r="K3011" s="11">
        <v>75.591328090000005</v>
      </c>
      <c r="L3011" s="11">
        <v>603.27760635000004</v>
      </c>
      <c r="M3011" s="11">
        <v>81.292385799999991</v>
      </c>
      <c r="N3011" s="11">
        <v>607.53843848999998</v>
      </c>
      <c r="O3011" s="12">
        <v>93.325073090000004</v>
      </c>
      <c r="P3011" s="6" t="str">
        <f t="shared" si="92"/>
        <v/>
      </c>
      <c r="Q3011" s="6" t="str">
        <f t="shared" si="93"/>
        <v/>
      </c>
    </row>
    <row r="3012" spans="1:17" x14ac:dyDescent="0.25">
      <c r="A3012" t="str">
        <f>IF(OR(AND(P3012&lt;&gt;"",P3012&gt;$P$5),AND(Q3012&lt;&gt;"",Q3012&gt;$P$5)),MAX(A$5:A3011)+1,"")</f>
        <v/>
      </c>
      <c r="B3012" s="7" t="s">
        <v>3005</v>
      </c>
      <c r="C3012" s="8" t="s">
        <v>6067</v>
      </c>
      <c r="D3012" s="11" t="e">
        <v>#VALUE!</v>
      </c>
      <c r="E3012" s="11" t="e">
        <v>#VALUE!</v>
      </c>
      <c r="F3012" s="11">
        <v>836.05442200000005</v>
      </c>
      <c r="G3012" s="11">
        <v>116.53662893000001</v>
      </c>
      <c r="H3012" s="11">
        <v>797.76601079</v>
      </c>
      <c r="I3012" s="11">
        <v>84.975354390000007</v>
      </c>
      <c r="J3012" s="11">
        <v>711.11609636000003</v>
      </c>
      <c r="K3012" s="11">
        <v>35.41070242</v>
      </c>
      <c r="L3012" s="11">
        <v>713.69210951000002</v>
      </c>
      <c r="M3012" s="11">
        <v>35.290972289999999</v>
      </c>
      <c r="N3012" s="11">
        <v>737.51281490999997</v>
      </c>
      <c r="O3012" s="12">
        <v>41.808345840000001</v>
      </c>
      <c r="P3012" s="6" t="str">
        <f t="shared" si="92"/>
        <v/>
      </c>
      <c r="Q3012" s="6" t="str">
        <f t="shared" si="93"/>
        <v/>
      </c>
    </row>
    <row r="3013" spans="1:17" x14ac:dyDescent="0.25">
      <c r="A3013" t="str">
        <f>IF(OR(AND(P3013&lt;&gt;"",P3013&gt;$P$5),AND(Q3013&lt;&gt;"",Q3013&gt;$P$5)),MAX(A$5:A3012)+1,"")</f>
        <v/>
      </c>
      <c r="B3013" s="7" t="s">
        <v>3006</v>
      </c>
      <c r="C3013" s="8" t="s">
        <v>6068</v>
      </c>
      <c r="D3013" s="11" t="e">
        <v>#VALUE!</v>
      </c>
      <c r="E3013" s="11" t="e">
        <v>#VALUE!</v>
      </c>
      <c r="F3013" s="11">
        <v>274.27207062000002</v>
      </c>
      <c r="G3013" s="11">
        <v>47.245644429999999</v>
      </c>
      <c r="H3013" s="11">
        <v>317.97236613999996</v>
      </c>
      <c r="I3013" s="11">
        <v>55.267969719999996</v>
      </c>
      <c r="J3013" s="11">
        <v>447.94291463000002</v>
      </c>
      <c r="K3013" s="11">
        <v>79.617692219999995</v>
      </c>
      <c r="L3013" s="11">
        <v>579.37019937000002</v>
      </c>
      <c r="M3013" s="11">
        <v>95.92047079000001</v>
      </c>
      <c r="N3013" s="11">
        <v>668.42140725000002</v>
      </c>
      <c r="O3013" s="12">
        <v>112.39558866</v>
      </c>
      <c r="P3013" s="6" t="str">
        <f t="shared" si="92"/>
        <v/>
      </c>
      <c r="Q3013" s="6" t="str">
        <f t="shared" si="93"/>
        <v/>
      </c>
    </row>
    <row r="3014" spans="1:17" x14ac:dyDescent="0.25">
      <c r="A3014" t="str">
        <f>IF(OR(AND(P3014&lt;&gt;"",P3014&gt;$P$5),AND(Q3014&lt;&gt;"",Q3014&gt;$P$5)),MAX(A$5:A3013)+1,"")</f>
        <v/>
      </c>
      <c r="B3014" s="7" t="s">
        <v>3007</v>
      </c>
      <c r="C3014" s="8" t="s">
        <v>6069</v>
      </c>
      <c r="D3014" s="11" t="e">
        <v>#VALUE!</v>
      </c>
      <c r="E3014" s="11" t="e">
        <v>#VALUE!</v>
      </c>
      <c r="F3014" s="11">
        <v>505.42704262000001</v>
      </c>
      <c r="G3014" s="11">
        <v>107.90921641</v>
      </c>
      <c r="H3014" s="11">
        <v>759.81528607000007</v>
      </c>
      <c r="I3014" s="11">
        <v>176.20800231000001</v>
      </c>
      <c r="J3014" s="11">
        <v>606.88978708000002</v>
      </c>
      <c r="K3014" s="11">
        <v>151.73431400000001</v>
      </c>
      <c r="L3014" s="11">
        <v>576.30583990999992</v>
      </c>
      <c r="M3014" s="11">
        <v>126.10445378</v>
      </c>
      <c r="N3014" s="11">
        <v>585.34312602</v>
      </c>
      <c r="O3014" s="12">
        <v>79.43257973</v>
      </c>
      <c r="P3014" s="6" t="str">
        <f t="shared" si="92"/>
        <v/>
      </c>
      <c r="Q3014" s="6" t="str">
        <f t="shared" si="93"/>
        <v/>
      </c>
    </row>
    <row r="3015" spans="1:17" x14ac:dyDescent="0.25">
      <c r="A3015" t="str">
        <f>IF(OR(AND(P3015&lt;&gt;"",P3015&gt;$P$5),AND(Q3015&lt;&gt;"",Q3015&gt;$P$5)),MAX(A$5:A3014)+1,"")</f>
        <v/>
      </c>
      <c r="B3015" s="7" t="s">
        <v>3008</v>
      </c>
      <c r="C3015" s="8" t="s">
        <v>6070</v>
      </c>
      <c r="D3015" s="11" t="e">
        <v>#VALUE!</v>
      </c>
      <c r="E3015" s="11" t="e">
        <v>#VALUE!</v>
      </c>
      <c r="F3015" s="11">
        <v>506.84851530999998</v>
      </c>
      <c r="G3015" s="11">
        <v>43.351222749999998</v>
      </c>
      <c r="H3015" s="11">
        <v>589.77245157000004</v>
      </c>
      <c r="I3015" s="11">
        <v>50.624805770000002</v>
      </c>
      <c r="J3015" s="11">
        <v>666.41448060000005</v>
      </c>
      <c r="K3015" s="11">
        <v>59.520366450000004</v>
      </c>
      <c r="L3015" s="11">
        <v>703.83317110000007</v>
      </c>
      <c r="M3015" s="11">
        <v>66.728158429999993</v>
      </c>
      <c r="N3015" s="11">
        <v>710.86727264000001</v>
      </c>
      <c r="O3015" s="12">
        <v>83.46755859000001</v>
      </c>
      <c r="P3015" s="6" t="str">
        <f t="shared" si="92"/>
        <v/>
      </c>
      <c r="Q3015" s="6" t="str">
        <f t="shared" si="93"/>
        <v/>
      </c>
    </row>
    <row r="3016" spans="1:17" x14ac:dyDescent="0.25">
      <c r="A3016" t="str">
        <f>IF(OR(AND(P3016&lt;&gt;"",P3016&gt;$P$5),AND(Q3016&lt;&gt;"",Q3016&gt;$P$5)),MAX(A$5:A3015)+1,"")</f>
        <v/>
      </c>
      <c r="B3016" s="7" t="s">
        <v>3009</v>
      </c>
      <c r="C3016" s="8" t="s">
        <v>6071</v>
      </c>
      <c r="D3016" s="11">
        <v>2369.6117434499997</v>
      </c>
      <c r="E3016" s="11">
        <v>157.34110691999999</v>
      </c>
      <c r="F3016" s="11">
        <v>3302.4871884999998</v>
      </c>
      <c r="G3016" s="11">
        <v>175.85525227000002</v>
      </c>
      <c r="H3016" s="11">
        <v>3533.4602826999999</v>
      </c>
      <c r="I3016" s="11">
        <v>163.81488284</v>
      </c>
      <c r="J3016" s="11">
        <v>3585.2721999999999</v>
      </c>
      <c r="K3016" s="11">
        <v>122.6728</v>
      </c>
      <c r="L3016" s="11">
        <v>4353.3302867799994</v>
      </c>
      <c r="M3016" s="11">
        <v>145.37509449999999</v>
      </c>
      <c r="N3016" s="11">
        <v>4029.2615788000003</v>
      </c>
      <c r="O3016" s="12">
        <v>-246.00305738</v>
      </c>
      <c r="P3016" s="6">
        <f t="shared" ref="P3016:P3068" si="94">IFERROR(IF(OR(D3016&lt;0,D3016=""),"",POWER(N3016/D3016,1/5)-1),"")</f>
        <v>0.11201246082223437</v>
      </c>
      <c r="Q3016" s="6">
        <f t="shared" ref="Q3016:Q3068" si="95">IFERROR(IF(OR(E3016&lt;0,E3016=""),"",POWER(O3016/E3016,1/5)-1),"")</f>
        <v>-2.0935021989145737</v>
      </c>
    </row>
    <row r="3017" spans="1:17" x14ac:dyDescent="0.25">
      <c r="A3017" t="str">
        <f>IF(OR(AND(P3017&lt;&gt;"",P3017&gt;$P$5),AND(Q3017&lt;&gt;"",Q3017&gt;$P$5)),MAX(A$5:A3016)+1,"")</f>
        <v/>
      </c>
      <c r="B3017" s="7" t="s">
        <v>3010</v>
      </c>
      <c r="C3017" s="8" t="s">
        <v>6072</v>
      </c>
      <c r="D3017" s="11" t="e">
        <v>#VALUE!</v>
      </c>
      <c r="E3017" s="11" t="e">
        <v>#VALUE!</v>
      </c>
      <c r="F3017" s="11">
        <v>600.36659028999998</v>
      </c>
      <c r="G3017" s="11">
        <v>75.371815699999999</v>
      </c>
      <c r="H3017" s="11">
        <v>736.0757456</v>
      </c>
      <c r="I3017" s="11">
        <v>74.409019629999989</v>
      </c>
      <c r="J3017" s="11">
        <v>762.38997267999991</v>
      </c>
      <c r="K3017" s="11">
        <v>60.886906639999999</v>
      </c>
      <c r="L3017" s="11">
        <v>960.63625166999998</v>
      </c>
      <c r="M3017" s="11">
        <v>107.67766734999999</v>
      </c>
      <c r="N3017" s="11">
        <v>590.32343183</v>
      </c>
      <c r="O3017" s="12">
        <v>27.608580760000002</v>
      </c>
      <c r="P3017" s="6" t="str">
        <f t="shared" si="94"/>
        <v/>
      </c>
      <c r="Q3017" s="6" t="str">
        <f t="shared" si="95"/>
        <v/>
      </c>
    </row>
    <row r="3018" spans="1:17" x14ac:dyDescent="0.25">
      <c r="A3018" t="str">
        <f>IF(OR(AND(P3018&lt;&gt;"",P3018&gt;$P$5),AND(Q3018&lt;&gt;"",Q3018&gt;$P$5)),MAX(A$5:A3017)+1,"")</f>
        <v/>
      </c>
      <c r="B3018" s="7" t="s">
        <v>3011</v>
      </c>
      <c r="C3018" s="8" t="s">
        <v>6073</v>
      </c>
      <c r="D3018" s="11">
        <v>1703.0248343000001</v>
      </c>
      <c r="E3018" s="11">
        <v>551.68262689999995</v>
      </c>
      <c r="F3018" s="11">
        <v>2458.5894421500002</v>
      </c>
      <c r="G3018" s="11">
        <v>611.06331243</v>
      </c>
      <c r="H3018" s="11">
        <v>2193.8003815300003</v>
      </c>
      <c r="I3018" s="11">
        <v>502.47682191000001</v>
      </c>
      <c r="J3018" s="11">
        <v>1957.4111746800002</v>
      </c>
      <c r="K3018" s="11">
        <v>595.55042397</v>
      </c>
      <c r="L3018" s="11">
        <v>2385.8594819699997</v>
      </c>
      <c r="M3018" s="11">
        <v>432.09378227999997</v>
      </c>
      <c r="N3018" s="11">
        <v>3332.8047714200002</v>
      </c>
      <c r="O3018" s="12">
        <v>647.29457495000008</v>
      </c>
      <c r="P3018" s="6">
        <f t="shared" si="94"/>
        <v>0.14371489905443391</v>
      </c>
      <c r="Q3018" s="6">
        <f t="shared" si="95"/>
        <v>3.2482101880304759E-2</v>
      </c>
    </row>
    <row r="3019" spans="1:17" x14ac:dyDescent="0.25">
      <c r="A3019" t="str">
        <f>IF(OR(AND(P3019&lt;&gt;"",P3019&gt;$P$5),AND(Q3019&lt;&gt;"",Q3019&gt;$P$5)),MAX(A$5:A3018)+1,"")</f>
        <v/>
      </c>
      <c r="B3019" s="7" t="s">
        <v>3012</v>
      </c>
      <c r="C3019" s="8" t="s">
        <v>6074</v>
      </c>
      <c r="D3019" s="11" t="e">
        <v>#VALUE!</v>
      </c>
      <c r="E3019" s="11" t="e">
        <v>#VALUE!</v>
      </c>
      <c r="F3019" s="11">
        <v>499.12567805999998</v>
      </c>
      <c r="G3019" s="11">
        <v>96.720917659999998</v>
      </c>
      <c r="H3019" s="11">
        <v>599.09867555999995</v>
      </c>
      <c r="I3019" s="11">
        <v>122.30290265000001</v>
      </c>
      <c r="J3019" s="11">
        <v>710.40662815999997</v>
      </c>
      <c r="K3019" s="11">
        <v>136.65306704</v>
      </c>
      <c r="L3019" s="11">
        <v>743.95128813999997</v>
      </c>
      <c r="M3019" s="11">
        <v>138.01525058000001</v>
      </c>
      <c r="N3019" s="11">
        <v>835.28970902000003</v>
      </c>
      <c r="O3019" s="12">
        <v>159.84364557000001</v>
      </c>
      <c r="P3019" s="6" t="str">
        <f t="shared" si="94"/>
        <v/>
      </c>
      <c r="Q3019" s="6" t="str">
        <f t="shared" si="95"/>
        <v/>
      </c>
    </row>
    <row r="3020" spans="1:17" x14ac:dyDescent="0.25">
      <c r="A3020" t="str">
        <f>IF(OR(AND(P3020&lt;&gt;"",P3020&gt;$P$5),AND(Q3020&lt;&gt;"",Q3020&gt;$P$5)),MAX(A$5:A3019)+1,"")</f>
        <v/>
      </c>
      <c r="B3020" s="7" t="s">
        <v>3013</v>
      </c>
      <c r="C3020" s="8" t="s">
        <v>6075</v>
      </c>
      <c r="D3020" s="11" t="e">
        <v>#VALUE!</v>
      </c>
      <c r="E3020" s="11" t="e">
        <v>#VALUE!</v>
      </c>
      <c r="F3020" s="11">
        <v>2062.6428999999998</v>
      </c>
      <c r="G3020" s="11">
        <v>375.5677</v>
      </c>
      <c r="H3020" s="11">
        <v>2118.0234999999998</v>
      </c>
      <c r="I3020" s="11">
        <v>297.02109999999999</v>
      </c>
      <c r="J3020" s="11">
        <v>2681.74817179</v>
      </c>
      <c r="K3020" s="11">
        <v>403.63054555000002</v>
      </c>
      <c r="L3020" s="11">
        <v>3239.7139032099999</v>
      </c>
      <c r="M3020" s="11">
        <v>424.37048320999997</v>
      </c>
      <c r="N3020" s="11">
        <v>3684.8460098099999</v>
      </c>
      <c r="O3020" s="12">
        <v>498.31189699999999</v>
      </c>
      <c r="P3020" s="6" t="str">
        <f t="shared" si="94"/>
        <v/>
      </c>
      <c r="Q3020" s="6" t="str">
        <f t="shared" si="95"/>
        <v/>
      </c>
    </row>
    <row r="3021" spans="1:17" x14ac:dyDescent="0.25">
      <c r="A3021" t="str">
        <f>IF(OR(AND(P3021&lt;&gt;"",P3021&gt;$P$5),AND(Q3021&lt;&gt;"",Q3021&gt;$P$5)),MAX(A$5:A3020)+1,"")</f>
        <v/>
      </c>
      <c r="B3021" s="7" t="s">
        <v>3014</v>
      </c>
      <c r="C3021" s="8" t="s">
        <v>6076</v>
      </c>
      <c r="D3021" s="11" t="e">
        <v>#VALUE!</v>
      </c>
      <c r="E3021" s="11" t="e">
        <v>#VALUE!</v>
      </c>
      <c r="F3021" s="11">
        <v>907.92255689000001</v>
      </c>
      <c r="G3021" s="11">
        <v>79.317399750000007</v>
      </c>
      <c r="H3021" s="11">
        <v>923.46423216999995</v>
      </c>
      <c r="I3021" s="11">
        <v>88.226249690000003</v>
      </c>
      <c r="J3021" s="11">
        <v>1017.06920353</v>
      </c>
      <c r="K3021" s="11">
        <v>113.61790818999999</v>
      </c>
      <c r="L3021" s="11">
        <v>1093.75958079</v>
      </c>
      <c r="M3021" s="11">
        <v>100.46183821</v>
      </c>
      <c r="N3021" s="11">
        <v>1255.4634890299999</v>
      </c>
      <c r="O3021" s="12">
        <v>116.94034171</v>
      </c>
      <c r="P3021" s="6" t="str">
        <f t="shared" si="94"/>
        <v/>
      </c>
      <c r="Q3021" s="6" t="str">
        <f t="shared" si="95"/>
        <v/>
      </c>
    </row>
    <row r="3022" spans="1:17" x14ac:dyDescent="0.25">
      <c r="A3022" t="str">
        <f>IF(OR(AND(P3022&lt;&gt;"",P3022&gt;$P$5),AND(Q3022&lt;&gt;"",Q3022&gt;$P$5)),MAX(A$5:A3021)+1,"")</f>
        <v/>
      </c>
      <c r="B3022" s="7" t="s">
        <v>3015</v>
      </c>
      <c r="C3022" s="8" t="s">
        <v>6077</v>
      </c>
      <c r="D3022" s="11" t="e">
        <v>#VALUE!</v>
      </c>
      <c r="E3022" s="11" t="e">
        <v>#VALUE!</v>
      </c>
      <c r="F3022" s="11">
        <v>1022.5112339</v>
      </c>
      <c r="G3022" s="11">
        <v>38.889907130000005</v>
      </c>
      <c r="H3022" s="11">
        <v>579.59204612999997</v>
      </c>
      <c r="I3022" s="11">
        <v>50.3925117</v>
      </c>
      <c r="J3022" s="11">
        <v>566.31792927000004</v>
      </c>
      <c r="K3022" s="11">
        <v>50.031807649999998</v>
      </c>
      <c r="L3022" s="11">
        <v>549.61627962</v>
      </c>
      <c r="M3022" s="11">
        <v>34.046559289999998</v>
      </c>
      <c r="N3022" s="11">
        <v>573.45980276</v>
      </c>
      <c r="O3022" s="12">
        <v>45.798730210000002</v>
      </c>
      <c r="P3022" s="6" t="str">
        <f t="shared" si="94"/>
        <v/>
      </c>
      <c r="Q3022" s="6" t="str">
        <f t="shared" si="95"/>
        <v/>
      </c>
    </row>
    <row r="3023" spans="1:17" x14ac:dyDescent="0.25">
      <c r="A3023" t="str">
        <f>IF(OR(AND(P3023&lt;&gt;"",P3023&gt;$P$5),AND(Q3023&lt;&gt;"",Q3023&gt;$P$5)),MAX(A$5:A3022)+1,"")</f>
        <v/>
      </c>
      <c r="B3023" s="7" t="s">
        <v>3016</v>
      </c>
      <c r="C3023" s="8" t="s">
        <v>6078</v>
      </c>
      <c r="D3023" s="11" t="e">
        <v>#VALUE!</v>
      </c>
      <c r="E3023" s="11" t="e">
        <v>#VALUE!</v>
      </c>
      <c r="F3023" s="11">
        <v>619.9580772999999</v>
      </c>
      <c r="G3023" s="11">
        <v>49.030828159999999</v>
      </c>
      <c r="H3023" s="11">
        <v>628.61385094000002</v>
      </c>
      <c r="I3023" s="11">
        <v>47.919191099999999</v>
      </c>
      <c r="J3023" s="11">
        <v>597.49422947000005</v>
      </c>
      <c r="K3023" s="11">
        <v>32.143099980000002</v>
      </c>
      <c r="L3023" s="11">
        <v>587.09954123</v>
      </c>
      <c r="M3023" s="11">
        <v>36.161577999999999</v>
      </c>
      <c r="N3023" s="11">
        <v>511.81186889999998</v>
      </c>
      <c r="O3023" s="12">
        <v>38.855220559999999</v>
      </c>
      <c r="P3023" s="6" t="str">
        <f t="shared" si="94"/>
        <v/>
      </c>
      <c r="Q3023" s="6" t="str">
        <f t="shared" si="95"/>
        <v/>
      </c>
    </row>
    <row r="3024" spans="1:17" x14ac:dyDescent="0.25">
      <c r="A3024" t="str">
        <f>IF(OR(AND(P3024&lt;&gt;"",P3024&gt;$P$5),AND(Q3024&lt;&gt;"",Q3024&gt;$P$5)),MAX(A$5:A3023)+1,"")</f>
        <v/>
      </c>
      <c r="B3024" s="7" t="s">
        <v>3017</v>
      </c>
      <c r="C3024" s="8" t="s">
        <v>6079</v>
      </c>
      <c r="D3024" s="11" t="e">
        <v>#VALUE!</v>
      </c>
      <c r="E3024" s="11" t="e">
        <v>#VALUE!</v>
      </c>
      <c r="F3024" s="11">
        <v>1098.9498000000001</v>
      </c>
      <c r="G3024" s="11">
        <v>89.369100000000003</v>
      </c>
      <c r="H3024" s="11">
        <v>1128.117</v>
      </c>
      <c r="I3024" s="11">
        <v>87.901200000000003</v>
      </c>
      <c r="J3024" s="11">
        <v>1179.7585281500001</v>
      </c>
      <c r="K3024" s="11">
        <v>108.52058049999999</v>
      </c>
      <c r="L3024" s="11">
        <v>1267.9833041099998</v>
      </c>
      <c r="M3024" s="11">
        <v>117.70037343000001</v>
      </c>
      <c r="N3024" s="11">
        <v>1155.9543754200001</v>
      </c>
      <c r="O3024" s="12">
        <v>129.78257047</v>
      </c>
      <c r="P3024" s="6" t="str">
        <f t="shared" si="94"/>
        <v/>
      </c>
      <c r="Q3024" s="6" t="str">
        <f t="shared" si="95"/>
        <v/>
      </c>
    </row>
    <row r="3025" spans="1:17" x14ac:dyDescent="0.25">
      <c r="A3025" t="str">
        <f>IF(OR(AND(P3025&lt;&gt;"",P3025&gt;$P$5),AND(Q3025&lt;&gt;"",Q3025&gt;$P$5)),MAX(A$5:A3024)+1,"")</f>
        <v/>
      </c>
      <c r="B3025" s="7" t="s">
        <v>3018</v>
      </c>
      <c r="C3025" s="8" t="s">
        <v>6080</v>
      </c>
      <c r="D3025" s="11" t="e">
        <v>#VALUE!</v>
      </c>
      <c r="E3025" s="11" t="e">
        <v>#VALUE!</v>
      </c>
      <c r="F3025" s="11">
        <v>972.51220000000001</v>
      </c>
      <c r="G3025" s="11">
        <v>57.688899999999997</v>
      </c>
      <c r="H3025" s="11">
        <v>1135.0015000000001</v>
      </c>
      <c r="I3025" s="11">
        <v>64.510800000000003</v>
      </c>
      <c r="J3025" s="11">
        <v>1707.8838000000001</v>
      </c>
      <c r="K3025" s="11">
        <v>96.938100000000006</v>
      </c>
      <c r="L3025" s="11">
        <v>1844.3043546199999</v>
      </c>
      <c r="M3025" s="11">
        <v>95.219010849999989</v>
      </c>
      <c r="N3025" s="11">
        <v>1627.71590958</v>
      </c>
      <c r="O3025" s="12">
        <v>55.147714139999998</v>
      </c>
      <c r="P3025" s="6" t="str">
        <f t="shared" si="94"/>
        <v/>
      </c>
      <c r="Q3025" s="6" t="str">
        <f t="shared" si="95"/>
        <v/>
      </c>
    </row>
    <row r="3026" spans="1:17" x14ac:dyDescent="0.25">
      <c r="A3026" t="str">
        <f>IF(OR(AND(P3026&lt;&gt;"",P3026&gt;$P$5),AND(Q3026&lt;&gt;"",Q3026&gt;$P$5)),MAX(A$5:A3025)+1,"")</f>
        <v/>
      </c>
      <c r="B3026" s="7" t="s">
        <v>3019</v>
      </c>
      <c r="C3026" s="8" t="s">
        <v>6081</v>
      </c>
      <c r="D3026" s="11" t="e">
        <v>#VALUE!</v>
      </c>
      <c r="E3026" s="11" t="e">
        <v>#VALUE!</v>
      </c>
      <c r="F3026" s="11">
        <v>435.107597</v>
      </c>
      <c r="G3026" s="11">
        <v>52.928506369999994</v>
      </c>
      <c r="H3026" s="11">
        <v>445.95206488999997</v>
      </c>
      <c r="I3026" s="11">
        <v>44.330962450000001</v>
      </c>
      <c r="J3026" s="11">
        <v>457.37917726000001</v>
      </c>
      <c r="K3026" s="11">
        <v>47.640127090000007</v>
      </c>
      <c r="L3026" s="11">
        <v>475.00991022000005</v>
      </c>
      <c r="M3026" s="11">
        <v>49.808254149999996</v>
      </c>
      <c r="N3026" s="11">
        <v>465.00294319</v>
      </c>
      <c r="O3026" s="12">
        <v>54.691792169999999</v>
      </c>
      <c r="P3026" s="6" t="str">
        <f t="shared" si="94"/>
        <v/>
      </c>
      <c r="Q3026" s="6" t="str">
        <f t="shared" si="95"/>
        <v/>
      </c>
    </row>
    <row r="3027" spans="1:17" x14ac:dyDescent="0.25">
      <c r="A3027" t="str">
        <f>IF(OR(AND(P3027&lt;&gt;"",P3027&gt;$P$5),AND(Q3027&lt;&gt;"",Q3027&gt;$P$5)),MAX(A$5:A3026)+1,"")</f>
        <v/>
      </c>
      <c r="B3027" s="7" t="s">
        <v>3020</v>
      </c>
      <c r="C3027" s="8" t="s">
        <v>6082</v>
      </c>
      <c r="D3027" s="11" t="e">
        <v>#VALUE!</v>
      </c>
      <c r="E3027" s="11" t="e">
        <v>#VALUE!</v>
      </c>
      <c r="F3027" s="11">
        <v>1338.7748759900001</v>
      </c>
      <c r="G3027" s="11">
        <v>54.03754326</v>
      </c>
      <c r="H3027" s="11">
        <v>1199.87114453</v>
      </c>
      <c r="I3027" s="11">
        <v>54.807937930000001</v>
      </c>
      <c r="J3027" s="11">
        <v>1883.2777749000002</v>
      </c>
      <c r="K3027" s="11">
        <v>82.044480620000002</v>
      </c>
      <c r="L3027" s="11">
        <v>2571.3739720500002</v>
      </c>
      <c r="M3027" s="11">
        <v>117.06593417000001</v>
      </c>
      <c r="N3027" s="11">
        <v>2407.79356074</v>
      </c>
      <c r="O3027" s="12">
        <v>88.392139049999997</v>
      </c>
      <c r="P3027" s="6" t="str">
        <f t="shared" si="94"/>
        <v/>
      </c>
      <c r="Q3027" s="6" t="str">
        <f t="shared" si="95"/>
        <v/>
      </c>
    </row>
    <row r="3028" spans="1:17" x14ac:dyDescent="0.25">
      <c r="A3028" t="str">
        <f>IF(OR(AND(P3028&lt;&gt;"",P3028&gt;$P$5),AND(Q3028&lt;&gt;"",Q3028&gt;$P$5)),MAX(A$5:A3027)+1,"")</f>
        <v/>
      </c>
      <c r="B3028" s="7" t="s">
        <v>3021</v>
      </c>
      <c r="C3028" s="8" t="s">
        <v>6083</v>
      </c>
      <c r="D3028" s="11" t="e">
        <v>#VALUE!</v>
      </c>
      <c r="E3028" s="11" t="e">
        <v>#VALUE!</v>
      </c>
      <c r="F3028" s="11">
        <v>5871.8332508399999</v>
      </c>
      <c r="G3028" s="11">
        <v>1228.16649192</v>
      </c>
      <c r="H3028" s="11">
        <v>7036.5938272499998</v>
      </c>
      <c r="I3028" s="11">
        <v>1251.3312990300001</v>
      </c>
      <c r="J3028" s="11">
        <v>8591.6988135299998</v>
      </c>
      <c r="K3028" s="11">
        <v>1168.5747545899999</v>
      </c>
      <c r="L3028" s="11">
        <v>10333.616102239999</v>
      </c>
      <c r="M3028" s="11">
        <v>1323.6273004300001</v>
      </c>
      <c r="N3028" s="11">
        <v>11655.627387840001</v>
      </c>
      <c r="O3028" s="12">
        <v>3536.7643648200001</v>
      </c>
      <c r="P3028" s="6" t="str">
        <f t="shared" si="94"/>
        <v/>
      </c>
      <c r="Q3028" s="6" t="str">
        <f t="shared" si="95"/>
        <v/>
      </c>
    </row>
    <row r="3029" spans="1:17" x14ac:dyDescent="0.25">
      <c r="A3029" t="str">
        <f>IF(OR(AND(P3029&lt;&gt;"",P3029&gt;$P$5),AND(Q3029&lt;&gt;"",Q3029&gt;$P$5)),MAX(A$5:A3028)+1,"")</f>
        <v/>
      </c>
      <c r="B3029" s="7" t="s">
        <v>3022</v>
      </c>
      <c r="C3029" s="8" t="s">
        <v>6084</v>
      </c>
      <c r="D3029" s="11" t="e">
        <v>#VALUE!</v>
      </c>
      <c r="E3029" s="11" t="e">
        <v>#VALUE!</v>
      </c>
      <c r="F3029" s="11">
        <v>267.12690558999998</v>
      </c>
      <c r="G3029" s="11">
        <v>45.727412520000001</v>
      </c>
      <c r="H3029" s="11">
        <v>288.50981837</v>
      </c>
      <c r="I3029" s="11">
        <v>49.435220109999996</v>
      </c>
      <c r="J3029" s="11">
        <v>244.14647761000001</v>
      </c>
      <c r="K3029" s="11">
        <v>47.036961240000004</v>
      </c>
      <c r="L3029" s="11">
        <v>223.50765429</v>
      </c>
      <c r="M3029" s="11">
        <v>41.861290049999994</v>
      </c>
      <c r="N3029" s="11">
        <v>221.15297586000003</v>
      </c>
      <c r="O3029" s="12">
        <v>38.70278373</v>
      </c>
      <c r="P3029" s="6" t="str">
        <f t="shared" si="94"/>
        <v/>
      </c>
      <c r="Q3029" s="6" t="str">
        <f t="shared" si="95"/>
        <v/>
      </c>
    </row>
    <row r="3030" spans="1:17" x14ac:dyDescent="0.25">
      <c r="A3030" t="str">
        <f>IF(OR(AND(P3030&lt;&gt;"",P3030&gt;$P$5),AND(Q3030&lt;&gt;"",Q3030&gt;$P$5)),MAX(A$5:A3029)+1,"")</f>
        <v/>
      </c>
      <c r="B3030" s="7" t="s">
        <v>3023</v>
      </c>
      <c r="C3030" s="8" t="s">
        <v>6085</v>
      </c>
      <c r="D3030" s="11">
        <v>866.05684675999998</v>
      </c>
      <c r="E3030" s="11">
        <v>124.14758839</v>
      </c>
      <c r="F3030" s="11">
        <v>940.34610070000008</v>
      </c>
      <c r="G3030" s="11">
        <v>135.15978683</v>
      </c>
      <c r="H3030" s="11">
        <v>1016.5691346599999</v>
      </c>
      <c r="I3030" s="11">
        <v>138.32668781000001</v>
      </c>
      <c r="J3030" s="11">
        <v>1063.8146107999999</v>
      </c>
      <c r="K3030" s="11">
        <v>133.28657222999999</v>
      </c>
      <c r="L3030" s="11">
        <v>1119.2342624400001</v>
      </c>
      <c r="M3030" s="11">
        <v>134.34329937000001</v>
      </c>
      <c r="N3030" s="11">
        <v>1263.87752849</v>
      </c>
      <c r="O3030" s="12">
        <v>172.16214144999998</v>
      </c>
      <c r="P3030" s="6">
        <f t="shared" si="94"/>
        <v>7.8528730423752524E-2</v>
      </c>
      <c r="Q3030" s="6">
        <f t="shared" si="95"/>
        <v>6.7578634565375717E-2</v>
      </c>
    </row>
    <row r="3031" spans="1:17" x14ac:dyDescent="0.25">
      <c r="A3031" t="str">
        <f>IF(OR(AND(P3031&lt;&gt;"",P3031&gt;$P$5),AND(Q3031&lt;&gt;"",Q3031&gt;$P$5)),MAX(A$5:A3030)+1,"")</f>
        <v/>
      </c>
      <c r="B3031" s="7" t="s">
        <v>3024</v>
      </c>
      <c r="C3031" s="8" t="s">
        <v>6086</v>
      </c>
      <c r="D3031" s="11" t="e">
        <v>#VALUE!</v>
      </c>
      <c r="E3031" s="11" t="e">
        <v>#VALUE!</v>
      </c>
      <c r="F3031" s="11">
        <v>1196.49222095</v>
      </c>
      <c r="G3031" s="11">
        <v>145.82556178999999</v>
      </c>
      <c r="H3031" s="11">
        <v>1527.5565018299999</v>
      </c>
      <c r="I3031" s="11">
        <v>215.15856166999998</v>
      </c>
      <c r="J3031" s="11">
        <v>1757.8296289300001</v>
      </c>
      <c r="K3031" s="11">
        <v>254.60434672</v>
      </c>
      <c r="L3031" s="11">
        <v>2058.03380668</v>
      </c>
      <c r="M3031" s="11">
        <v>272.95449375999999</v>
      </c>
      <c r="N3031" s="11">
        <v>2563.3304591399997</v>
      </c>
      <c r="O3031" s="12">
        <v>346.95506627999998</v>
      </c>
      <c r="P3031" s="6" t="str">
        <f t="shared" si="94"/>
        <v/>
      </c>
      <c r="Q3031" s="6" t="str">
        <f t="shared" si="95"/>
        <v/>
      </c>
    </row>
    <row r="3032" spans="1:17" x14ac:dyDescent="0.25">
      <c r="A3032" t="str">
        <f>IF(OR(AND(P3032&lt;&gt;"",P3032&gt;$P$5),AND(Q3032&lt;&gt;"",Q3032&gt;$P$5)),MAX(A$5:A3031)+1,"")</f>
        <v/>
      </c>
      <c r="B3032" s="7" t="s">
        <v>3025</v>
      </c>
      <c r="C3032" s="8" t="s">
        <v>6087</v>
      </c>
      <c r="D3032" s="11" t="e">
        <v>#VALUE!</v>
      </c>
      <c r="E3032" s="11" t="e">
        <v>#VALUE!</v>
      </c>
      <c r="F3032" s="11">
        <v>1488.0780999999999</v>
      </c>
      <c r="G3032" s="11">
        <v>144.0478</v>
      </c>
      <c r="H3032" s="11">
        <v>1691.8354999999999</v>
      </c>
      <c r="I3032" s="11">
        <v>194.88149999999999</v>
      </c>
      <c r="J3032" s="11">
        <v>2072.4328999999998</v>
      </c>
      <c r="K3032" s="11">
        <v>290.58150000000001</v>
      </c>
      <c r="L3032" s="11">
        <v>2400.8694999999998</v>
      </c>
      <c r="M3032" s="11">
        <v>370.72329999999999</v>
      </c>
      <c r="N3032" s="11">
        <v>2782.62679084</v>
      </c>
      <c r="O3032" s="12">
        <v>501.71137849000002</v>
      </c>
      <c r="P3032" s="6" t="str">
        <f t="shared" si="94"/>
        <v/>
      </c>
      <c r="Q3032" s="6" t="str">
        <f t="shared" si="95"/>
        <v/>
      </c>
    </row>
    <row r="3033" spans="1:17" x14ac:dyDescent="0.25">
      <c r="A3033" t="str">
        <f>IF(OR(AND(P3033&lt;&gt;"",P3033&gt;$P$5),AND(Q3033&lt;&gt;"",Q3033&gt;$P$5)),MAX(A$5:A3032)+1,"")</f>
        <v/>
      </c>
      <c r="B3033" s="7" t="s">
        <v>3026</v>
      </c>
      <c r="C3033" s="8" t="s">
        <v>6088</v>
      </c>
      <c r="D3033" s="11" t="e">
        <v>#VALUE!</v>
      </c>
      <c r="E3033" s="11" t="e">
        <v>#VALUE!</v>
      </c>
      <c r="F3033" s="11">
        <v>279.81724317000004</v>
      </c>
      <c r="G3033" s="11">
        <v>60.806093200000007</v>
      </c>
      <c r="H3033" s="11">
        <v>303.78645831</v>
      </c>
      <c r="I3033" s="11">
        <v>44.747976479999998</v>
      </c>
      <c r="J3033" s="11">
        <v>315.46288300999998</v>
      </c>
      <c r="K3033" s="11">
        <v>48.406998090000002</v>
      </c>
      <c r="L3033" s="11">
        <v>328.84139232000001</v>
      </c>
      <c r="M3033" s="11">
        <v>51.888854270000003</v>
      </c>
      <c r="N3033" s="11">
        <v>364.44076445999997</v>
      </c>
      <c r="O3033" s="12">
        <v>71.356202909999993</v>
      </c>
      <c r="P3033" s="6" t="str">
        <f t="shared" si="94"/>
        <v/>
      </c>
      <c r="Q3033" s="6" t="str">
        <f t="shared" si="95"/>
        <v/>
      </c>
    </row>
    <row r="3034" spans="1:17" x14ac:dyDescent="0.25">
      <c r="A3034" t="str">
        <f>IF(OR(AND(P3034&lt;&gt;"",P3034&gt;$P$5),AND(Q3034&lt;&gt;"",Q3034&gt;$P$5)),MAX(A$5:A3033)+1,"")</f>
        <v/>
      </c>
      <c r="B3034" s="7" t="s">
        <v>3027</v>
      </c>
      <c r="C3034" s="8" t="s">
        <v>6089</v>
      </c>
      <c r="D3034" s="11" t="e">
        <v>#VALUE!</v>
      </c>
      <c r="E3034" s="11" t="e">
        <v>#VALUE!</v>
      </c>
      <c r="F3034" s="11">
        <v>1780.0139999999999</v>
      </c>
      <c r="G3034" s="11">
        <v>92.038799999999995</v>
      </c>
      <c r="H3034" s="11">
        <v>2565.2937999999999</v>
      </c>
      <c r="I3034" s="11">
        <v>100.32729999999999</v>
      </c>
      <c r="J3034" s="11">
        <v>3831.16742836</v>
      </c>
      <c r="K3034" s="11">
        <v>212.97408027</v>
      </c>
      <c r="L3034" s="11">
        <v>4999.0533100000002</v>
      </c>
      <c r="M3034" s="11">
        <v>436.92673667000003</v>
      </c>
      <c r="N3034" s="11">
        <v>5903.3367469200002</v>
      </c>
      <c r="O3034" s="12">
        <v>535.90351321000003</v>
      </c>
      <c r="P3034" s="6" t="str">
        <f t="shared" si="94"/>
        <v/>
      </c>
      <c r="Q3034" s="6" t="str">
        <f t="shared" si="95"/>
        <v/>
      </c>
    </row>
    <row r="3035" spans="1:17" x14ac:dyDescent="0.25">
      <c r="A3035" t="str">
        <f>IF(OR(AND(P3035&lt;&gt;"",P3035&gt;$P$5),AND(Q3035&lt;&gt;"",Q3035&gt;$P$5)),MAX(A$5:A3034)+1,"")</f>
        <v/>
      </c>
      <c r="B3035" s="7" t="s">
        <v>3028</v>
      </c>
      <c r="C3035" s="8" t="s">
        <v>6090</v>
      </c>
      <c r="D3035" s="11" t="e">
        <v>#VALUE!</v>
      </c>
      <c r="E3035" s="11" t="e">
        <v>#VALUE!</v>
      </c>
      <c r="F3035" s="11">
        <v>1638.90351874</v>
      </c>
      <c r="G3035" s="11">
        <v>109.11222429</v>
      </c>
      <c r="H3035" s="11">
        <v>1433.18863044</v>
      </c>
      <c r="I3035" s="11">
        <v>116.79007801</v>
      </c>
      <c r="J3035" s="11">
        <v>1634.8010598399999</v>
      </c>
      <c r="K3035" s="11">
        <v>184.05664971000002</v>
      </c>
      <c r="L3035" s="11">
        <v>1607.28282655</v>
      </c>
      <c r="M3035" s="11">
        <v>146.88400353999998</v>
      </c>
      <c r="N3035" s="11">
        <v>1615.52061508</v>
      </c>
      <c r="O3035" s="12">
        <v>135.80297123</v>
      </c>
      <c r="P3035" s="6" t="str">
        <f t="shared" si="94"/>
        <v/>
      </c>
      <c r="Q3035" s="6" t="str">
        <f t="shared" si="95"/>
        <v/>
      </c>
    </row>
    <row r="3036" spans="1:17" x14ac:dyDescent="0.25">
      <c r="A3036" t="str">
        <f>IF(OR(AND(P3036&lt;&gt;"",P3036&gt;$P$5),AND(Q3036&lt;&gt;"",Q3036&gt;$P$5)),MAX(A$5:A3035)+1,"")</f>
        <v/>
      </c>
      <c r="B3036" s="7" t="s">
        <v>3029</v>
      </c>
      <c r="C3036" s="8" t="s">
        <v>6091</v>
      </c>
      <c r="D3036" s="11" t="e">
        <v>#VALUE!</v>
      </c>
      <c r="E3036" s="11" t="e">
        <v>#VALUE!</v>
      </c>
      <c r="F3036" s="11">
        <v>2467.0381170000001</v>
      </c>
      <c r="G3036" s="11">
        <v>98.963319999999996</v>
      </c>
      <c r="H3036" s="11">
        <v>2841.6348830000002</v>
      </c>
      <c r="I3036" s="11">
        <v>125.036547</v>
      </c>
      <c r="J3036" s="11">
        <v>3321.2946440000001</v>
      </c>
      <c r="K3036" s="11">
        <v>160.72072600000001</v>
      </c>
      <c r="L3036" s="11">
        <v>3942.8772949999998</v>
      </c>
      <c r="M3036" s="11">
        <v>202.382081</v>
      </c>
      <c r="N3036" s="11">
        <v>4568.4828610000004</v>
      </c>
      <c r="O3036" s="12">
        <v>240.50181000000001</v>
      </c>
      <c r="P3036" s="6" t="str">
        <f t="shared" si="94"/>
        <v/>
      </c>
      <c r="Q3036" s="6" t="str">
        <f t="shared" si="95"/>
        <v/>
      </c>
    </row>
    <row r="3037" spans="1:17" x14ac:dyDescent="0.25">
      <c r="A3037" t="str">
        <f>IF(OR(AND(P3037&lt;&gt;"",P3037&gt;$P$5),AND(Q3037&lt;&gt;"",Q3037&gt;$P$5)),MAX(A$5:A3036)+1,"")</f>
        <v/>
      </c>
      <c r="B3037" s="7" t="s">
        <v>3030</v>
      </c>
      <c r="C3037" s="8" t="s">
        <v>6092</v>
      </c>
      <c r="D3037" s="11" t="e">
        <v>#VALUE!</v>
      </c>
      <c r="E3037" s="11" t="e">
        <v>#VALUE!</v>
      </c>
      <c r="F3037" s="11">
        <v>4036.1489999999999</v>
      </c>
      <c r="G3037" s="11">
        <v>521.98810000000003</v>
      </c>
      <c r="H3037" s="11">
        <v>4449.2455122700003</v>
      </c>
      <c r="I3037" s="11">
        <v>229.53390542</v>
      </c>
      <c r="J3037" s="11">
        <v>5929.4869547899998</v>
      </c>
      <c r="K3037" s="11">
        <v>338.63801255999999</v>
      </c>
      <c r="L3037" s="11">
        <v>6646.8635829700006</v>
      </c>
      <c r="M3037" s="11">
        <v>427.68574655000003</v>
      </c>
      <c r="N3037" s="11">
        <v>8158.2380562600001</v>
      </c>
      <c r="O3037" s="12">
        <v>1047.28756899</v>
      </c>
      <c r="P3037" s="6" t="str">
        <f t="shared" si="94"/>
        <v/>
      </c>
      <c r="Q3037" s="6" t="str">
        <f t="shared" si="95"/>
        <v/>
      </c>
    </row>
    <row r="3038" spans="1:17" x14ac:dyDescent="0.25">
      <c r="A3038" t="str">
        <f>IF(OR(AND(P3038&lt;&gt;"",P3038&gt;$P$5),AND(Q3038&lt;&gt;"",Q3038&gt;$P$5)),MAX(A$5:A3037)+1,"")</f>
        <v/>
      </c>
      <c r="B3038" s="7" t="s">
        <v>3031</v>
      </c>
      <c r="C3038" s="8" t="s">
        <v>6093</v>
      </c>
      <c r="D3038" s="11" t="e">
        <v>#VALUE!</v>
      </c>
      <c r="E3038" s="11" t="e">
        <v>#VALUE!</v>
      </c>
      <c r="F3038" s="11">
        <v>1024.15554838</v>
      </c>
      <c r="G3038" s="11">
        <v>178.10558237999999</v>
      </c>
      <c r="H3038" s="11">
        <v>1285.126618</v>
      </c>
      <c r="I3038" s="11">
        <v>194.93009985</v>
      </c>
      <c r="J3038" s="11">
        <v>1453.8621399400001</v>
      </c>
      <c r="K3038" s="11">
        <v>123.66523917000001</v>
      </c>
      <c r="L3038" s="11">
        <v>1478.3230147300001</v>
      </c>
      <c r="M3038" s="11">
        <v>81.550998840000005</v>
      </c>
      <c r="N3038" s="11">
        <v>1577.2013668499999</v>
      </c>
      <c r="O3038" s="12">
        <v>114.4394309</v>
      </c>
      <c r="P3038" s="6" t="str">
        <f t="shared" si="94"/>
        <v/>
      </c>
      <c r="Q3038" s="6" t="str">
        <f t="shared" si="95"/>
        <v/>
      </c>
    </row>
    <row r="3039" spans="1:17" x14ac:dyDescent="0.25">
      <c r="A3039" t="str">
        <f>IF(OR(AND(P3039&lt;&gt;"",P3039&gt;$P$5),AND(Q3039&lt;&gt;"",Q3039&gt;$P$5)),MAX(A$5:A3038)+1,"")</f>
        <v/>
      </c>
      <c r="B3039" s="7" t="s">
        <v>3032</v>
      </c>
      <c r="C3039" s="8" t="s">
        <v>6094</v>
      </c>
      <c r="D3039" s="11" t="e">
        <v>#VALUE!</v>
      </c>
      <c r="E3039" s="11" t="e">
        <v>#VALUE!</v>
      </c>
      <c r="F3039" s="11">
        <v>318.40789999999998</v>
      </c>
      <c r="G3039" s="11">
        <v>33.639000000000003</v>
      </c>
      <c r="H3039" s="11">
        <v>393.66109999999998</v>
      </c>
      <c r="I3039" s="11">
        <v>35.943300000000001</v>
      </c>
      <c r="J3039" s="11">
        <v>508.23140000000001</v>
      </c>
      <c r="K3039" s="11">
        <v>45.209200000000003</v>
      </c>
      <c r="L3039" s="11">
        <v>558.32180000000005</v>
      </c>
      <c r="M3039" s="11">
        <v>49.532299999999999</v>
      </c>
      <c r="N3039" s="11">
        <v>555.56900203999999</v>
      </c>
      <c r="O3039" s="12">
        <v>55.960900299999999</v>
      </c>
      <c r="P3039" s="6" t="str">
        <f t="shared" si="94"/>
        <v/>
      </c>
      <c r="Q3039" s="6" t="str">
        <f t="shared" si="95"/>
        <v/>
      </c>
    </row>
    <row r="3040" spans="1:17" x14ac:dyDescent="0.25">
      <c r="A3040" t="str">
        <f>IF(OR(AND(P3040&lt;&gt;"",P3040&gt;$P$5),AND(Q3040&lt;&gt;"",Q3040&gt;$P$5)),MAX(A$5:A3039)+1,"")</f>
        <v/>
      </c>
      <c r="B3040" s="7" t="s">
        <v>3033</v>
      </c>
      <c r="C3040" s="8" t="s">
        <v>6095</v>
      </c>
      <c r="D3040" s="11" t="e">
        <v>#VALUE!</v>
      </c>
      <c r="E3040" s="11" t="e">
        <v>#VALUE!</v>
      </c>
      <c r="F3040" s="11">
        <v>277.96159999999998</v>
      </c>
      <c r="G3040" s="11">
        <v>131.44630000000001</v>
      </c>
      <c r="H3040" s="11">
        <v>331.3347</v>
      </c>
      <c r="I3040" s="11">
        <v>135.96960000000001</v>
      </c>
      <c r="J3040" s="11">
        <v>455.68370501999999</v>
      </c>
      <c r="K3040" s="11">
        <v>167.35838871000001</v>
      </c>
      <c r="L3040" s="11">
        <v>633.82980300999998</v>
      </c>
      <c r="M3040" s="11">
        <v>187.93016921</v>
      </c>
      <c r="N3040" s="11">
        <v>997.53356799999995</v>
      </c>
      <c r="O3040" s="12">
        <v>262.33815254000001</v>
      </c>
      <c r="P3040" s="6" t="str">
        <f t="shared" si="94"/>
        <v/>
      </c>
      <c r="Q3040" s="6" t="str">
        <f t="shared" si="95"/>
        <v/>
      </c>
    </row>
    <row r="3041" spans="1:17" x14ac:dyDescent="0.25">
      <c r="A3041" t="str">
        <f>IF(OR(AND(P3041&lt;&gt;"",P3041&gt;$P$5),AND(Q3041&lt;&gt;"",Q3041&gt;$P$5)),MAX(A$5:A3040)+1,"")</f>
        <v/>
      </c>
      <c r="B3041" s="7" t="s">
        <v>3034</v>
      </c>
      <c r="C3041" s="8" t="s">
        <v>6096</v>
      </c>
      <c r="D3041" s="11" t="e">
        <v>#VALUE!</v>
      </c>
      <c r="E3041" s="11" t="e">
        <v>#VALUE!</v>
      </c>
      <c r="F3041" s="11">
        <v>1466.90108807</v>
      </c>
      <c r="G3041" s="11">
        <v>98.181736310000005</v>
      </c>
      <c r="H3041" s="11">
        <v>1488.7907721700001</v>
      </c>
      <c r="I3041" s="11">
        <v>77.538923990000001</v>
      </c>
      <c r="J3041" s="11">
        <v>1428.5949276199999</v>
      </c>
      <c r="K3041" s="11">
        <v>96.764733019999994</v>
      </c>
      <c r="L3041" s="11">
        <v>1532.3771958299999</v>
      </c>
      <c r="M3041" s="11">
        <v>113.62343399</v>
      </c>
      <c r="N3041" s="11">
        <v>1620.88043068</v>
      </c>
      <c r="O3041" s="12">
        <v>132.10359045000001</v>
      </c>
      <c r="P3041" s="6" t="str">
        <f t="shared" si="94"/>
        <v/>
      </c>
      <c r="Q3041" s="6" t="str">
        <f t="shared" si="95"/>
        <v/>
      </c>
    </row>
    <row r="3042" spans="1:17" x14ac:dyDescent="0.25">
      <c r="A3042" t="str">
        <f>IF(OR(AND(P3042&lt;&gt;"",P3042&gt;$P$5),AND(Q3042&lt;&gt;"",Q3042&gt;$P$5)),MAX(A$5:A3041)+1,"")</f>
        <v/>
      </c>
      <c r="B3042" s="7" t="s">
        <v>3035</v>
      </c>
      <c r="C3042" s="8" t="s">
        <v>6097</v>
      </c>
      <c r="D3042" s="11" t="e">
        <v>#VALUE!</v>
      </c>
      <c r="E3042" s="11" t="e">
        <v>#VALUE!</v>
      </c>
      <c r="F3042" s="11">
        <v>384.88113291000002</v>
      </c>
      <c r="G3042" s="11">
        <v>46.29418338</v>
      </c>
      <c r="H3042" s="11">
        <v>455.2379555</v>
      </c>
      <c r="I3042" s="11">
        <v>60.256833990000004</v>
      </c>
      <c r="J3042" s="11">
        <v>649.66575483000008</v>
      </c>
      <c r="K3042" s="11">
        <v>100.55547086</v>
      </c>
      <c r="L3042" s="11">
        <v>901.02787511999998</v>
      </c>
      <c r="M3042" s="11">
        <v>141.32669711000003</v>
      </c>
      <c r="N3042" s="11">
        <v>1081.98209417</v>
      </c>
      <c r="O3042" s="12">
        <v>162.43967509999999</v>
      </c>
      <c r="P3042" s="6" t="str">
        <f t="shared" si="94"/>
        <v/>
      </c>
      <c r="Q3042" s="6" t="str">
        <f t="shared" si="95"/>
        <v/>
      </c>
    </row>
    <row r="3043" spans="1:17" x14ac:dyDescent="0.25">
      <c r="A3043" t="str">
        <f>IF(OR(AND(P3043&lt;&gt;"",P3043&gt;$P$5),AND(Q3043&lt;&gt;"",Q3043&gt;$P$5)),MAX(A$5:A3042)+1,"")</f>
        <v/>
      </c>
      <c r="B3043" s="7" t="s">
        <v>3036</v>
      </c>
      <c r="C3043" s="8" t="s">
        <v>6098</v>
      </c>
      <c r="D3043" s="11" t="e">
        <v>#VALUE!</v>
      </c>
      <c r="E3043" s="11" t="e">
        <v>#VALUE!</v>
      </c>
      <c r="F3043" s="11">
        <v>1447.0110668499999</v>
      </c>
      <c r="G3043" s="11">
        <v>128.93604851000001</v>
      </c>
      <c r="H3043" s="11">
        <v>1899.5833211400002</v>
      </c>
      <c r="I3043" s="11">
        <v>225.47509341</v>
      </c>
      <c r="J3043" s="11">
        <v>2359.8559213200001</v>
      </c>
      <c r="K3043" s="11">
        <v>280.34271147000004</v>
      </c>
      <c r="L3043" s="11">
        <v>3043.2800408400003</v>
      </c>
      <c r="M3043" s="11">
        <v>339.57000708999999</v>
      </c>
      <c r="N3043" s="11">
        <v>3749.11247164</v>
      </c>
      <c r="O3043" s="12">
        <v>422.64672685000005</v>
      </c>
      <c r="P3043" s="6" t="str">
        <f t="shared" si="94"/>
        <v/>
      </c>
      <c r="Q3043" s="6" t="str">
        <f t="shared" si="95"/>
        <v/>
      </c>
    </row>
    <row r="3044" spans="1:17" x14ac:dyDescent="0.25">
      <c r="A3044" t="str">
        <f>IF(OR(AND(P3044&lt;&gt;"",P3044&gt;$P$5),AND(Q3044&lt;&gt;"",Q3044&gt;$P$5)),MAX(A$5:A3043)+1,"")</f>
        <v/>
      </c>
      <c r="B3044" s="7" t="s">
        <v>3037</v>
      </c>
      <c r="C3044" s="8" t="s">
        <v>6099</v>
      </c>
      <c r="D3044" s="11" t="e">
        <v>#VALUE!</v>
      </c>
      <c r="E3044" s="11" t="e">
        <v>#VALUE!</v>
      </c>
      <c r="F3044" s="11">
        <v>1253.87436131</v>
      </c>
      <c r="G3044" s="11">
        <v>187.36775258</v>
      </c>
      <c r="H3044" s="11">
        <v>1167.9270328099999</v>
      </c>
      <c r="I3044" s="11">
        <v>71.672644989999995</v>
      </c>
      <c r="J3044" s="11">
        <v>1162.2549701099999</v>
      </c>
      <c r="K3044" s="11">
        <v>116.55298014</v>
      </c>
      <c r="L3044" s="11">
        <v>1432.42391402</v>
      </c>
      <c r="M3044" s="11">
        <v>171.99812618999999</v>
      </c>
      <c r="N3044" s="11">
        <v>1490.81809451</v>
      </c>
      <c r="O3044" s="12">
        <v>181.01869765999999</v>
      </c>
      <c r="P3044" s="6" t="str">
        <f t="shared" si="94"/>
        <v/>
      </c>
      <c r="Q3044" s="6" t="str">
        <f t="shared" si="95"/>
        <v/>
      </c>
    </row>
    <row r="3045" spans="1:17" x14ac:dyDescent="0.25">
      <c r="A3045" t="str">
        <f>IF(OR(AND(P3045&lt;&gt;"",P3045&gt;$P$5),AND(Q3045&lt;&gt;"",Q3045&gt;$P$5)),MAX(A$5:A3044)+1,"")</f>
        <v/>
      </c>
      <c r="B3045" s="7" t="s">
        <v>3038</v>
      </c>
      <c r="C3045" s="8" t="s">
        <v>6100</v>
      </c>
      <c r="D3045" s="11" t="e">
        <v>#VALUE!</v>
      </c>
      <c r="E3045" s="11" t="e">
        <v>#VALUE!</v>
      </c>
      <c r="F3045" s="11">
        <v>513.39533609</v>
      </c>
      <c r="G3045" s="11">
        <v>50.330036990000004</v>
      </c>
      <c r="H3045" s="11">
        <v>612.58527900000001</v>
      </c>
      <c r="I3045" s="11">
        <v>66.473073810000002</v>
      </c>
      <c r="J3045" s="11">
        <v>736.12012139000001</v>
      </c>
      <c r="K3045" s="11">
        <v>71.493823540000008</v>
      </c>
      <c r="L3045" s="11">
        <v>887.85361120000005</v>
      </c>
      <c r="M3045" s="11">
        <v>74.185899190000001</v>
      </c>
      <c r="N3045" s="11">
        <v>900.47112336999999</v>
      </c>
      <c r="O3045" s="12">
        <v>76.202240540000005</v>
      </c>
      <c r="P3045" s="6" t="str">
        <f t="shared" si="94"/>
        <v/>
      </c>
      <c r="Q3045" s="6" t="str">
        <f t="shared" si="95"/>
        <v/>
      </c>
    </row>
    <row r="3046" spans="1:17" x14ac:dyDescent="0.25">
      <c r="A3046" t="str">
        <f>IF(OR(AND(P3046&lt;&gt;"",P3046&gt;$P$5),AND(Q3046&lt;&gt;"",Q3046&gt;$P$5)),MAX(A$5:A3045)+1,"")</f>
        <v/>
      </c>
      <c r="B3046" s="7" t="s">
        <v>3039</v>
      </c>
      <c r="C3046" s="8" t="s">
        <v>6101</v>
      </c>
      <c r="D3046" s="11" t="e">
        <v>#VALUE!</v>
      </c>
      <c r="E3046" s="11" t="e">
        <v>#VALUE!</v>
      </c>
      <c r="F3046" s="11">
        <v>166.93331778999999</v>
      </c>
      <c r="G3046" s="11">
        <v>34.678070770000005</v>
      </c>
      <c r="H3046" s="11">
        <v>204.31749106999999</v>
      </c>
      <c r="I3046" s="11">
        <v>42.70405495</v>
      </c>
      <c r="J3046" s="11">
        <v>235.51871082</v>
      </c>
      <c r="K3046" s="11">
        <v>47.275018009999997</v>
      </c>
      <c r="L3046" s="11">
        <v>239.00815584</v>
      </c>
      <c r="M3046" s="11">
        <v>49.084692459999999</v>
      </c>
      <c r="N3046" s="11">
        <v>274.13005039999996</v>
      </c>
      <c r="O3046" s="12">
        <v>53.002421009999999</v>
      </c>
      <c r="P3046" s="6" t="str">
        <f t="shared" si="94"/>
        <v/>
      </c>
      <c r="Q3046" s="6" t="str">
        <f t="shared" si="95"/>
        <v/>
      </c>
    </row>
    <row r="3047" spans="1:17" x14ac:dyDescent="0.25">
      <c r="A3047" t="str">
        <f>IF(OR(AND(P3047&lt;&gt;"",P3047&gt;$P$5),AND(Q3047&lt;&gt;"",Q3047&gt;$P$5)),MAX(A$5:A3046)+1,"")</f>
        <v/>
      </c>
      <c r="B3047" s="7" t="s">
        <v>3040</v>
      </c>
      <c r="C3047" s="8" t="s">
        <v>6102</v>
      </c>
      <c r="D3047" s="11" t="e">
        <v>#VALUE!</v>
      </c>
      <c r="E3047" s="11" t="e">
        <v>#VALUE!</v>
      </c>
      <c r="F3047" s="11">
        <v>556.54489390999993</v>
      </c>
      <c r="G3047" s="11">
        <v>45.369292600000001</v>
      </c>
      <c r="H3047" s="11">
        <v>663.60821713999997</v>
      </c>
      <c r="I3047" s="11">
        <v>46.534253460000002</v>
      </c>
      <c r="J3047" s="11">
        <v>580.45820417999994</v>
      </c>
      <c r="K3047" s="11">
        <v>37.202557840000004</v>
      </c>
      <c r="L3047" s="11">
        <v>587.94223811000006</v>
      </c>
      <c r="M3047" s="11">
        <v>38.105926420000003</v>
      </c>
      <c r="N3047" s="11">
        <v>639.83616974000006</v>
      </c>
      <c r="O3047" s="12">
        <v>36.769363990000002</v>
      </c>
      <c r="P3047" s="6" t="str">
        <f t="shared" si="94"/>
        <v/>
      </c>
      <c r="Q3047" s="6" t="str">
        <f t="shared" si="95"/>
        <v/>
      </c>
    </row>
    <row r="3048" spans="1:17" x14ac:dyDescent="0.25">
      <c r="A3048" t="str">
        <f>IF(OR(AND(P3048&lt;&gt;"",P3048&gt;$P$5),AND(Q3048&lt;&gt;"",Q3048&gt;$P$5)),MAX(A$5:A3047)+1,"")</f>
        <v/>
      </c>
      <c r="B3048" s="7" t="s">
        <v>3041</v>
      </c>
      <c r="C3048" s="8" t="s">
        <v>6103</v>
      </c>
      <c r="D3048" s="11" t="e">
        <v>#VALUE!</v>
      </c>
      <c r="E3048" s="11" t="e">
        <v>#VALUE!</v>
      </c>
      <c r="F3048" s="11">
        <v>686.18261647999998</v>
      </c>
      <c r="G3048" s="11">
        <v>85.349826059999998</v>
      </c>
      <c r="H3048" s="11">
        <v>975.58392961000004</v>
      </c>
      <c r="I3048" s="11">
        <v>106.44702246999999</v>
      </c>
      <c r="J3048" s="11">
        <v>1093.0826927600001</v>
      </c>
      <c r="K3048" s="11">
        <v>108.44734921999999</v>
      </c>
      <c r="L3048" s="11">
        <v>1012.8754914299999</v>
      </c>
      <c r="M3048" s="11">
        <v>124.71409523</v>
      </c>
      <c r="N3048" s="11">
        <v>1182.4108538099999</v>
      </c>
      <c r="O3048" s="12">
        <v>165.80581364</v>
      </c>
      <c r="P3048" s="6" t="str">
        <f t="shared" si="94"/>
        <v/>
      </c>
      <c r="Q3048" s="6" t="str">
        <f t="shared" si="95"/>
        <v/>
      </c>
    </row>
    <row r="3049" spans="1:17" x14ac:dyDescent="0.25">
      <c r="A3049" t="str">
        <f>IF(OR(AND(P3049&lt;&gt;"",P3049&gt;$P$5),AND(Q3049&lt;&gt;"",Q3049&gt;$P$5)),MAX(A$5:A3048)+1,"")</f>
        <v/>
      </c>
      <c r="B3049" s="7" t="s">
        <v>3042</v>
      </c>
      <c r="C3049" s="8" t="s">
        <v>6104</v>
      </c>
      <c r="D3049" s="11" t="e">
        <v>#VALUE!</v>
      </c>
      <c r="E3049" s="11" t="e">
        <v>#VALUE!</v>
      </c>
      <c r="F3049" s="11">
        <v>943.28840000000002</v>
      </c>
      <c r="G3049" s="11">
        <v>73.393000000000001</v>
      </c>
      <c r="H3049" s="11">
        <v>742.40800000000002</v>
      </c>
      <c r="I3049" s="11">
        <v>62.0276</v>
      </c>
      <c r="J3049" s="11">
        <v>826.20392420000007</v>
      </c>
      <c r="K3049" s="11">
        <v>73.714642019999999</v>
      </c>
      <c r="L3049" s="11">
        <v>919.80614246000005</v>
      </c>
      <c r="M3049" s="11">
        <v>88.566538859999994</v>
      </c>
      <c r="N3049" s="11">
        <v>816.10921011000005</v>
      </c>
      <c r="O3049" s="12">
        <v>108.83997391</v>
      </c>
      <c r="P3049" s="6" t="str">
        <f t="shared" si="94"/>
        <v/>
      </c>
      <c r="Q3049" s="6" t="str">
        <f t="shared" si="95"/>
        <v/>
      </c>
    </row>
    <row r="3050" spans="1:17" x14ac:dyDescent="0.25">
      <c r="A3050" t="str">
        <f>IF(OR(AND(P3050&lt;&gt;"",P3050&gt;$P$5),AND(Q3050&lt;&gt;"",Q3050&gt;$P$5)),MAX(A$5:A3049)+1,"")</f>
        <v/>
      </c>
      <c r="B3050" s="7" t="s">
        <v>3043</v>
      </c>
      <c r="C3050" s="8" t="s">
        <v>6105</v>
      </c>
      <c r="D3050" s="11" t="e">
        <v>#VALUE!</v>
      </c>
      <c r="E3050" s="11" t="e">
        <v>#VALUE!</v>
      </c>
      <c r="F3050" s="11">
        <v>601.87732527999992</v>
      </c>
      <c r="G3050" s="11">
        <v>28.758493649999998</v>
      </c>
      <c r="H3050" s="11">
        <v>675.46408499000006</v>
      </c>
      <c r="I3050" s="11">
        <v>47.376389549999999</v>
      </c>
      <c r="J3050" s="11">
        <v>609.24622778000003</v>
      </c>
      <c r="K3050" s="11">
        <v>57.814826320000002</v>
      </c>
      <c r="L3050" s="11">
        <v>514.52704937999999</v>
      </c>
      <c r="M3050" s="11">
        <v>41.802357659999998</v>
      </c>
      <c r="N3050" s="11">
        <v>1106.7195932499999</v>
      </c>
      <c r="O3050" s="12">
        <v>79.476590979999997</v>
      </c>
      <c r="P3050" s="6" t="str">
        <f t="shared" si="94"/>
        <v/>
      </c>
      <c r="Q3050" s="6" t="str">
        <f t="shared" si="95"/>
        <v/>
      </c>
    </row>
    <row r="3051" spans="1:17" x14ac:dyDescent="0.25">
      <c r="A3051" t="str">
        <f>IF(OR(AND(P3051&lt;&gt;"",P3051&gt;$P$5),AND(Q3051&lt;&gt;"",Q3051&gt;$P$5)),MAX(A$5:A3050)+1,"")</f>
        <v/>
      </c>
      <c r="B3051" s="7" t="s">
        <v>3044</v>
      </c>
      <c r="C3051" s="8" t="s">
        <v>6106</v>
      </c>
      <c r="D3051" s="11" t="e">
        <v>#VALUE!</v>
      </c>
      <c r="E3051" s="11" t="e">
        <v>#VALUE!</v>
      </c>
      <c r="F3051" s="11">
        <v>726.53846444999999</v>
      </c>
      <c r="G3051" s="11">
        <v>51.321220799999999</v>
      </c>
      <c r="H3051" s="11">
        <v>833.25873325999999</v>
      </c>
      <c r="I3051" s="11">
        <v>73.188172109999996</v>
      </c>
      <c r="J3051" s="11">
        <v>1001.60018947</v>
      </c>
      <c r="K3051" s="11">
        <v>71.125113569999996</v>
      </c>
      <c r="L3051" s="11">
        <v>1053.66755644</v>
      </c>
      <c r="M3051" s="11">
        <v>69.221557050000001</v>
      </c>
      <c r="N3051" s="11">
        <v>1130.25464317</v>
      </c>
      <c r="O3051" s="12">
        <v>60.958524909999994</v>
      </c>
      <c r="P3051" s="6" t="str">
        <f t="shared" si="94"/>
        <v/>
      </c>
      <c r="Q3051" s="6" t="str">
        <f t="shared" si="95"/>
        <v/>
      </c>
    </row>
    <row r="3052" spans="1:17" x14ac:dyDescent="0.25">
      <c r="A3052" t="str">
        <f>IF(OR(AND(P3052&lt;&gt;"",P3052&gt;$P$5),AND(Q3052&lt;&gt;"",Q3052&gt;$P$5)),MAX(A$5:A3051)+1,"")</f>
        <v/>
      </c>
      <c r="B3052" s="7" t="s">
        <v>3045</v>
      </c>
      <c r="C3052" s="8" t="s">
        <v>6107</v>
      </c>
      <c r="D3052" s="11" t="e">
        <v>#VALUE!</v>
      </c>
      <c r="E3052" s="11" t="e">
        <v>#VALUE!</v>
      </c>
      <c r="F3052" s="11">
        <v>1224.1077375699999</v>
      </c>
      <c r="G3052" s="11">
        <v>55.878820170000004</v>
      </c>
      <c r="H3052" s="11">
        <v>1539.47843057</v>
      </c>
      <c r="I3052" s="11">
        <v>68.603719810000001</v>
      </c>
      <c r="J3052" s="11">
        <v>1804.29934432</v>
      </c>
      <c r="K3052" s="11">
        <v>99.18774252</v>
      </c>
      <c r="L3052" s="11">
        <v>2230.2256500799999</v>
      </c>
      <c r="M3052" s="11">
        <v>140.56120415000001</v>
      </c>
      <c r="N3052" s="11">
        <v>2845.5158557399996</v>
      </c>
      <c r="O3052" s="12">
        <v>175.93596299000001</v>
      </c>
      <c r="P3052" s="6" t="str">
        <f t="shared" si="94"/>
        <v/>
      </c>
      <c r="Q3052" s="6" t="str">
        <f t="shared" si="95"/>
        <v/>
      </c>
    </row>
    <row r="3053" spans="1:17" x14ac:dyDescent="0.25">
      <c r="A3053" t="str">
        <f>IF(OR(AND(P3053&lt;&gt;"",P3053&gt;$P$5),AND(Q3053&lt;&gt;"",Q3053&gt;$P$5)),MAX(A$5:A3052)+1,"")</f>
        <v/>
      </c>
      <c r="B3053" s="7" t="s">
        <v>3046</v>
      </c>
      <c r="C3053" s="8" t="s">
        <v>6108</v>
      </c>
      <c r="D3053" s="11" t="e">
        <v>#VALUE!</v>
      </c>
      <c r="E3053" s="11" t="e">
        <v>#VALUE!</v>
      </c>
      <c r="F3053" s="11">
        <v>1760.5458844300001</v>
      </c>
      <c r="G3053" s="11">
        <v>115.43283993999999</v>
      </c>
      <c r="H3053" s="11">
        <v>1956.5926533900001</v>
      </c>
      <c r="I3053" s="11">
        <v>129.85106955000001</v>
      </c>
      <c r="J3053" s="11">
        <v>2169.3782550599999</v>
      </c>
      <c r="K3053" s="11">
        <v>141.73648427000001</v>
      </c>
      <c r="L3053" s="11">
        <v>2048.91691885</v>
      </c>
      <c r="M3053" s="11">
        <v>104.37507742</v>
      </c>
      <c r="N3053" s="11">
        <v>1938.5328092100001</v>
      </c>
      <c r="O3053" s="12">
        <v>119.12084356999999</v>
      </c>
      <c r="P3053" s="6" t="str">
        <f t="shared" si="94"/>
        <v/>
      </c>
      <c r="Q3053" s="6" t="str">
        <f t="shared" si="95"/>
        <v/>
      </c>
    </row>
    <row r="3054" spans="1:17" x14ac:dyDescent="0.25">
      <c r="A3054" t="str">
        <f>IF(OR(AND(P3054&lt;&gt;"",P3054&gt;$P$5),AND(Q3054&lt;&gt;"",Q3054&gt;$P$5)),MAX(A$5:A3053)+1,"")</f>
        <v/>
      </c>
      <c r="B3054" s="7" t="s">
        <v>3047</v>
      </c>
      <c r="C3054" s="8" t="s">
        <v>6109</v>
      </c>
      <c r="D3054" s="11" t="e">
        <v>#VALUE!</v>
      </c>
      <c r="E3054" s="11" t="e">
        <v>#VALUE!</v>
      </c>
      <c r="F3054" s="11">
        <v>289.58651477999996</v>
      </c>
      <c r="G3054" s="11">
        <v>93.236111120000004</v>
      </c>
      <c r="H3054" s="11">
        <v>445.12907887</v>
      </c>
      <c r="I3054" s="11">
        <v>99.932321709999997</v>
      </c>
      <c r="J3054" s="11">
        <v>755.71026405999999</v>
      </c>
      <c r="K3054" s="11">
        <v>85.770070750000002</v>
      </c>
      <c r="L3054" s="11">
        <v>657.56796202999999</v>
      </c>
      <c r="M3054" s="11">
        <v>71.485574239999991</v>
      </c>
      <c r="N3054" s="11">
        <v>450.45553411999998</v>
      </c>
      <c r="O3054" s="12">
        <v>74.874464590000002</v>
      </c>
      <c r="P3054" s="6" t="str">
        <f t="shared" si="94"/>
        <v/>
      </c>
      <c r="Q3054" s="6" t="str">
        <f t="shared" si="95"/>
        <v/>
      </c>
    </row>
    <row r="3055" spans="1:17" x14ac:dyDescent="0.25">
      <c r="A3055" t="str">
        <f>IF(OR(AND(P3055&lt;&gt;"",P3055&gt;$P$5),AND(Q3055&lt;&gt;"",Q3055&gt;$P$5)),MAX(A$5:A3054)+1,"")</f>
        <v/>
      </c>
      <c r="B3055" s="7" t="s">
        <v>3048</v>
      </c>
      <c r="C3055" s="8" t="s">
        <v>6110</v>
      </c>
      <c r="D3055" s="11" t="e">
        <v>#VALUE!</v>
      </c>
      <c r="E3055" s="11" t="e">
        <v>#VALUE!</v>
      </c>
      <c r="F3055" s="11">
        <v>1026.33562822</v>
      </c>
      <c r="G3055" s="11">
        <v>67.483267680000012</v>
      </c>
      <c r="H3055" s="11">
        <v>1308.2840317100001</v>
      </c>
      <c r="I3055" s="11">
        <v>65.733207700000008</v>
      </c>
      <c r="J3055" s="11">
        <v>1263.5641576199998</v>
      </c>
      <c r="K3055" s="11">
        <v>62.518819460000003</v>
      </c>
      <c r="L3055" s="11">
        <v>1423.0812667299999</v>
      </c>
      <c r="M3055" s="11">
        <v>99.67081408</v>
      </c>
      <c r="N3055" s="11">
        <v>1242.0890054900001</v>
      </c>
      <c r="O3055" s="12">
        <v>103.89289233</v>
      </c>
      <c r="P3055" s="6" t="str">
        <f t="shared" si="94"/>
        <v/>
      </c>
      <c r="Q3055" s="6" t="str">
        <f t="shared" si="95"/>
        <v/>
      </c>
    </row>
    <row r="3056" spans="1:17" x14ac:dyDescent="0.25">
      <c r="A3056" t="str">
        <f>IF(OR(AND(P3056&lt;&gt;"",P3056&gt;$P$5),AND(Q3056&lt;&gt;"",Q3056&gt;$P$5)),MAX(A$5:A3055)+1,"")</f>
        <v/>
      </c>
      <c r="B3056" s="7" t="s">
        <v>3049</v>
      </c>
      <c r="C3056" s="8" t="s">
        <v>6111</v>
      </c>
      <c r="D3056" s="11" t="e">
        <v>#VALUE!</v>
      </c>
      <c r="E3056" s="11" t="e">
        <v>#VALUE!</v>
      </c>
      <c r="F3056" s="11">
        <v>1578.2741164000001</v>
      </c>
      <c r="G3056" s="11">
        <v>59.5471985</v>
      </c>
      <c r="H3056" s="11">
        <v>1330.8990923499998</v>
      </c>
      <c r="I3056" s="11">
        <v>54.182864420000001</v>
      </c>
      <c r="J3056" s="11">
        <v>1953.9291753099999</v>
      </c>
      <c r="K3056" s="11">
        <v>121.86569042000001</v>
      </c>
      <c r="L3056" s="11">
        <v>1982.68821652</v>
      </c>
      <c r="M3056" s="11">
        <v>131.38102276000001</v>
      </c>
      <c r="N3056" s="11">
        <v>1396.4457263100001</v>
      </c>
      <c r="O3056" s="12">
        <v>128.45835579000001</v>
      </c>
      <c r="P3056" s="6" t="str">
        <f t="shared" si="94"/>
        <v/>
      </c>
      <c r="Q3056" s="6" t="str">
        <f t="shared" si="95"/>
        <v/>
      </c>
    </row>
    <row r="3057" spans="1:17" x14ac:dyDescent="0.25">
      <c r="A3057" t="str">
        <f>IF(OR(AND(P3057&lt;&gt;"",P3057&gt;$P$5),AND(Q3057&lt;&gt;"",Q3057&gt;$P$5)),MAX(A$5:A3056)+1,"")</f>
        <v/>
      </c>
      <c r="B3057" s="7" t="s">
        <v>3050</v>
      </c>
      <c r="C3057" s="8" t="s">
        <v>6112</v>
      </c>
      <c r="D3057" s="11" t="e">
        <v>#VALUE!</v>
      </c>
      <c r="E3057" s="11" t="e">
        <v>#VALUE!</v>
      </c>
      <c r="F3057" s="11">
        <v>502.62179557000002</v>
      </c>
      <c r="G3057" s="11">
        <v>50.840745770000005</v>
      </c>
      <c r="H3057" s="11">
        <v>501.27040406999998</v>
      </c>
      <c r="I3057" s="11">
        <v>63.442703059999999</v>
      </c>
      <c r="J3057" s="11">
        <v>534.33859629000005</v>
      </c>
      <c r="K3057" s="11">
        <v>101.08525154</v>
      </c>
      <c r="L3057" s="11">
        <v>571.56606546</v>
      </c>
      <c r="M3057" s="11">
        <v>107.2268413</v>
      </c>
      <c r="N3057" s="11">
        <v>483.12444619000001</v>
      </c>
      <c r="O3057" s="12">
        <v>97.015267989999998</v>
      </c>
      <c r="P3057" s="6" t="str">
        <f t="shared" si="94"/>
        <v/>
      </c>
      <c r="Q3057" s="6" t="str">
        <f t="shared" si="95"/>
        <v/>
      </c>
    </row>
    <row r="3058" spans="1:17" x14ac:dyDescent="0.25">
      <c r="A3058" t="str">
        <f>IF(OR(AND(P3058&lt;&gt;"",P3058&gt;$P$5),AND(Q3058&lt;&gt;"",Q3058&gt;$P$5)),MAX(A$5:A3057)+1,"")</f>
        <v/>
      </c>
      <c r="B3058" s="7" t="s">
        <v>3051</v>
      </c>
      <c r="C3058" s="8" t="s">
        <v>6113</v>
      </c>
      <c r="D3058" s="11" t="e">
        <v>#VALUE!</v>
      </c>
      <c r="E3058" s="11" t="e">
        <v>#VALUE!</v>
      </c>
      <c r="F3058" s="11">
        <v>1550.71552765</v>
      </c>
      <c r="G3058" s="11">
        <v>188.84750438</v>
      </c>
      <c r="H3058" s="11">
        <v>2141.4038152799999</v>
      </c>
      <c r="I3058" s="11">
        <v>320.24797222000001</v>
      </c>
      <c r="J3058" s="11">
        <v>2637.3678322600003</v>
      </c>
      <c r="K3058" s="11">
        <v>385.48262369000003</v>
      </c>
      <c r="L3058" s="11">
        <v>2786.6347236500001</v>
      </c>
      <c r="M3058" s="11">
        <v>283.84430051999999</v>
      </c>
      <c r="N3058" s="11">
        <v>2606.5248304499996</v>
      </c>
      <c r="O3058" s="12">
        <v>204.95515349999999</v>
      </c>
      <c r="P3058" s="6" t="str">
        <f t="shared" si="94"/>
        <v/>
      </c>
      <c r="Q3058" s="6" t="str">
        <f t="shared" si="95"/>
        <v/>
      </c>
    </row>
    <row r="3059" spans="1:17" x14ac:dyDescent="0.25">
      <c r="A3059" t="str">
        <f>IF(OR(AND(P3059&lt;&gt;"",P3059&gt;$P$5),AND(Q3059&lt;&gt;"",Q3059&gt;$P$5)),MAX(A$5:A3058)+1,"")</f>
        <v/>
      </c>
      <c r="B3059" s="7" t="s">
        <v>3052</v>
      </c>
      <c r="C3059" s="8" t="s">
        <v>6114</v>
      </c>
      <c r="D3059" s="11" t="e">
        <v>#VALUE!</v>
      </c>
      <c r="E3059" s="11" t="e">
        <v>#VALUE!</v>
      </c>
      <c r="F3059" s="11">
        <v>321.84630443999998</v>
      </c>
      <c r="G3059" s="11">
        <v>17.875280399999998</v>
      </c>
      <c r="H3059" s="11">
        <v>835.11682252000003</v>
      </c>
      <c r="I3059" s="11">
        <v>63.332961310000002</v>
      </c>
      <c r="J3059" s="11">
        <v>788.80840763000003</v>
      </c>
      <c r="K3059" s="11">
        <v>67.350441920000009</v>
      </c>
      <c r="L3059" s="11">
        <v>946.72320209000009</v>
      </c>
      <c r="M3059" s="11">
        <v>98.122522619999998</v>
      </c>
      <c r="N3059" s="11">
        <v>1188.7802197799999</v>
      </c>
      <c r="O3059" s="12">
        <v>157.78260718000001</v>
      </c>
      <c r="P3059" s="6" t="str">
        <f t="shared" si="94"/>
        <v/>
      </c>
      <c r="Q3059" s="6" t="str">
        <f t="shared" si="95"/>
        <v/>
      </c>
    </row>
    <row r="3060" spans="1:17" x14ac:dyDescent="0.25">
      <c r="A3060" t="str">
        <f>IF(OR(AND(P3060&lt;&gt;"",P3060&gt;$P$5),AND(Q3060&lt;&gt;"",Q3060&gt;$P$5)),MAX(A$5:A3059)+1,"")</f>
        <v/>
      </c>
      <c r="B3060" s="7" t="s">
        <v>3053</v>
      </c>
      <c r="C3060" s="8" t="s">
        <v>6115</v>
      </c>
      <c r="D3060" s="11" t="e">
        <v>#VALUE!</v>
      </c>
      <c r="E3060" s="11" t="e">
        <v>#VALUE!</v>
      </c>
      <c r="F3060" s="11">
        <v>775.52332175000004</v>
      </c>
      <c r="G3060" s="11">
        <v>75.275863520000001</v>
      </c>
      <c r="H3060" s="11">
        <v>882.92723224999997</v>
      </c>
      <c r="I3060" s="11">
        <v>56.965859090000002</v>
      </c>
      <c r="J3060" s="11">
        <v>931.94829572000003</v>
      </c>
      <c r="K3060" s="11">
        <v>63.305564409999995</v>
      </c>
      <c r="L3060" s="11">
        <v>982.7928306</v>
      </c>
      <c r="M3060" s="11">
        <v>64.477194220000001</v>
      </c>
      <c r="N3060" s="11">
        <v>1061.41288042</v>
      </c>
      <c r="O3060" s="12">
        <v>94.549522449999998</v>
      </c>
      <c r="P3060" s="6" t="str">
        <f t="shared" si="94"/>
        <v/>
      </c>
      <c r="Q3060" s="6" t="str">
        <f t="shared" si="95"/>
        <v/>
      </c>
    </row>
    <row r="3061" spans="1:17" x14ac:dyDescent="0.25">
      <c r="A3061" t="str">
        <f>IF(OR(AND(P3061&lt;&gt;"",P3061&gt;$P$5),AND(Q3061&lt;&gt;"",Q3061&gt;$P$5)),MAX(A$5:A3060)+1,"")</f>
        <v/>
      </c>
      <c r="B3061" s="7" t="s">
        <v>3054</v>
      </c>
      <c r="C3061" s="8" t="s">
        <v>6116</v>
      </c>
      <c r="D3061" s="11" t="e">
        <v>#VALUE!</v>
      </c>
      <c r="E3061" s="11" t="e">
        <v>#VALUE!</v>
      </c>
      <c r="F3061" s="11">
        <v>391.13214829000003</v>
      </c>
      <c r="G3061" s="11">
        <v>51.680986020000006</v>
      </c>
      <c r="H3061" s="11">
        <v>360.1687594</v>
      </c>
      <c r="I3061" s="11">
        <v>52.788371479999995</v>
      </c>
      <c r="J3061" s="11">
        <v>380.22480393000001</v>
      </c>
      <c r="K3061" s="11">
        <v>59.843154390000002</v>
      </c>
      <c r="L3061" s="11">
        <v>330.50173348999999</v>
      </c>
      <c r="M3061" s="11">
        <v>54.340124750000001</v>
      </c>
      <c r="N3061" s="11">
        <v>276.36655191</v>
      </c>
      <c r="O3061" s="12">
        <v>42.770470899999999</v>
      </c>
      <c r="P3061" s="6" t="str">
        <f t="shared" si="94"/>
        <v/>
      </c>
      <c r="Q3061" s="6" t="str">
        <f t="shared" si="95"/>
        <v/>
      </c>
    </row>
    <row r="3062" spans="1:17" x14ac:dyDescent="0.25">
      <c r="A3062">
        <f>IF(OR(AND(P3062&lt;&gt;"",P3062&gt;$P$5),AND(Q3062&lt;&gt;"",Q3062&gt;$P$5)),MAX(A$5:A3061)+1,"")</f>
        <v>980</v>
      </c>
      <c r="B3062" s="7" t="s">
        <v>3055</v>
      </c>
      <c r="C3062" s="8" t="s">
        <v>6117</v>
      </c>
      <c r="D3062" s="11">
        <v>827.98161730999993</v>
      </c>
      <c r="E3062" s="11">
        <v>73.37024778</v>
      </c>
      <c r="F3062" s="11">
        <v>875.33685384</v>
      </c>
      <c r="G3062" s="11">
        <v>96.751019839999998</v>
      </c>
      <c r="H3062" s="11">
        <v>866.49628122000001</v>
      </c>
      <c r="I3062" s="11">
        <v>100.57570756999999</v>
      </c>
      <c r="J3062" s="11">
        <v>1054.5685209600001</v>
      </c>
      <c r="K3062" s="11">
        <v>161.21464487</v>
      </c>
      <c r="L3062" s="11">
        <v>1173.8191044</v>
      </c>
      <c r="M3062" s="11">
        <v>180.44505803999999</v>
      </c>
      <c r="N3062" s="11">
        <v>1308.50003328</v>
      </c>
      <c r="O3062" s="12">
        <v>225.80228413999998</v>
      </c>
      <c r="P3062" s="6">
        <f t="shared" si="94"/>
        <v>9.584872998807703E-2</v>
      </c>
      <c r="Q3062" s="6">
        <f t="shared" si="95"/>
        <v>0.25210765013322955</v>
      </c>
    </row>
    <row r="3063" spans="1:17" x14ac:dyDescent="0.25">
      <c r="A3063" t="str">
        <f>IF(OR(AND(P3063&lt;&gt;"",P3063&gt;$P$5),AND(Q3063&lt;&gt;"",Q3063&gt;$P$5)),MAX(A$5:A3062)+1,"")</f>
        <v/>
      </c>
      <c r="B3063" s="7" t="s">
        <v>3056</v>
      </c>
      <c r="C3063" s="8" t="s">
        <v>6118</v>
      </c>
      <c r="D3063" s="11" t="e">
        <v>#VALUE!</v>
      </c>
      <c r="E3063" s="11" t="e">
        <v>#VALUE!</v>
      </c>
      <c r="F3063" s="11">
        <v>62.273755649999998</v>
      </c>
      <c r="G3063" s="11">
        <v>1.6104052499999999</v>
      </c>
      <c r="H3063" s="11">
        <v>101.32732713</v>
      </c>
      <c r="I3063" s="11">
        <v>14.00020812</v>
      </c>
      <c r="J3063" s="11">
        <v>142.79346290999999</v>
      </c>
      <c r="K3063" s="11">
        <v>31.085136969999997</v>
      </c>
      <c r="L3063" s="11">
        <v>180.47056549000001</v>
      </c>
      <c r="M3063" s="11">
        <v>39.246462280000003</v>
      </c>
      <c r="N3063" s="11">
        <v>201.87127547999998</v>
      </c>
      <c r="O3063" s="12">
        <v>38.955976640000003</v>
      </c>
      <c r="P3063" s="6" t="str">
        <f t="shared" si="94"/>
        <v/>
      </c>
      <c r="Q3063" s="6" t="str">
        <f t="shared" si="95"/>
        <v/>
      </c>
    </row>
    <row r="3064" spans="1:17" x14ac:dyDescent="0.25">
      <c r="A3064" t="str">
        <f>IF(OR(AND(P3064&lt;&gt;"",P3064&gt;$P$5),AND(Q3064&lt;&gt;"",Q3064&gt;$P$5)),MAX(A$5:A3063)+1,"")</f>
        <v/>
      </c>
      <c r="B3064" s="7" t="s">
        <v>3057</v>
      </c>
      <c r="C3064" s="8" t="s">
        <v>6119</v>
      </c>
      <c r="D3064" s="11">
        <v>4496.9665506199999</v>
      </c>
      <c r="E3064" s="11">
        <v>1020.6918897300001</v>
      </c>
      <c r="F3064" s="11">
        <v>6099.6515782299994</v>
      </c>
      <c r="G3064" s="11">
        <v>1118.1759969100001</v>
      </c>
      <c r="H3064" s="11">
        <v>5710.8939042700003</v>
      </c>
      <c r="I3064" s="11">
        <v>1050.3046765700001</v>
      </c>
      <c r="J3064" s="11">
        <v>5536.4692467299992</v>
      </c>
      <c r="K3064" s="11">
        <v>1174.20371557</v>
      </c>
      <c r="L3064" s="11">
        <v>6662.3821234500001</v>
      </c>
      <c r="M3064" s="11">
        <v>1824.25528697</v>
      </c>
      <c r="N3064" s="11">
        <v>4196.8396211899999</v>
      </c>
      <c r="O3064" s="12">
        <v>761.16007017999993</v>
      </c>
      <c r="P3064" s="6">
        <f t="shared" si="94"/>
        <v>-1.3719280714091231E-2</v>
      </c>
      <c r="Q3064" s="6">
        <f t="shared" si="95"/>
        <v>-5.6990068310778907E-2</v>
      </c>
    </row>
    <row r="3065" spans="1:17" x14ac:dyDescent="0.25">
      <c r="A3065" t="str">
        <f>IF(OR(AND(P3065&lt;&gt;"",P3065&gt;$P$5),AND(Q3065&lt;&gt;"",Q3065&gt;$P$5)),MAX(A$5:A3064)+1,"")</f>
        <v/>
      </c>
      <c r="B3065" s="7" t="s">
        <v>3058</v>
      </c>
      <c r="C3065" s="8" t="s">
        <v>6120</v>
      </c>
      <c r="D3065" s="11" t="e">
        <v>#VALUE!</v>
      </c>
      <c r="E3065" s="11" t="e">
        <v>#VALUE!</v>
      </c>
      <c r="F3065" s="11">
        <v>1148.3879999999999</v>
      </c>
      <c r="G3065" s="11">
        <v>84.918199999999999</v>
      </c>
      <c r="H3065" s="11">
        <v>2006.1353456500001</v>
      </c>
      <c r="I3065" s="11">
        <v>161.58504974000002</v>
      </c>
      <c r="J3065" s="11">
        <v>2351.0659757399999</v>
      </c>
      <c r="K3065" s="11">
        <v>111.19401001999999</v>
      </c>
      <c r="L3065" s="11">
        <v>2407.5457077399997</v>
      </c>
      <c r="M3065" s="11">
        <v>102.64338729000001</v>
      </c>
      <c r="N3065" s="11">
        <v>3463.1633070900002</v>
      </c>
      <c r="O3065" s="12">
        <v>107.92991802</v>
      </c>
      <c r="P3065" s="6" t="str">
        <f t="shared" si="94"/>
        <v/>
      </c>
      <c r="Q3065" s="6" t="str">
        <f t="shared" si="95"/>
        <v/>
      </c>
    </row>
    <row r="3066" spans="1:17" x14ac:dyDescent="0.25">
      <c r="A3066" t="str">
        <f>IF(OR(AND(P3066&lt;&gt;"",P3066&gt;$P$5),AND(Q3066&lt;&gt;"",Q3066&gt;$P$5)),MAX(A$5:A3065)+1,"")</f>
        <v/>
      </c>
      <c r="B3066" s="7" t="s">
        <v>3059</v>
      </c>
      <c r="C3066" s="8" t="s">
        <v>6121</v>
      </c>
      <c r="D3066" s="11" t="e">
        <v>#VALUE!</v>
      </c>
      <c r="E3066" s="11" t="e">
        <v>#VALUE!</v>
      </c>
      <c r="F3066" s="11">
        <v>469.19631150999999</v>
      </c>
      <c r="G3066" s="11">
        <v>138.2322231</v>
      </c>
      <c r="H3066" s="11">
        <v>519.86795290999999</v>
      </c>
      <c r="I3066" s="11">
        <v>145.3191439</v>
      </c>
      <c r="J3066" s="11">
        <v>750.49404976999995</v>
      </c>
      <c r="K3066" s="11">
        <v>183.98911654</v>
      </c>
      <c r="L3066" s="11">
        <v>1017.91660825</v>
      </c>
      <c r="M3066" s="11">
        <v>201.64929949</v>
      </c>
      <c r="N3066" s="11">
        <v>1048.0682652400001</v>
      </c>
      <c r="O3066" s="12">
        <v>176.36457213</v>
      </c>
      <c r="P3066" s="6" t="str">
        <f t="shared" si="94"/>
        <v/>
      </c>
      <c r="Q3066" s="6" t="str">
        <f t="shared" si="95"/>
        <v/>
      </c>
    </row>
    <row r="3067" spans="1:17" x14ac:dyDescent="0.25">
      <c r="A3067" t="str">
        <f>IF(OR(AND(P3067&lt;&gt;"",P3067&gt;$P$5),AND(Q3067&lt;&gt;"",Q3067&gt;$P$5)),MAX(A$5:A3066)+1,"")</f>
        <v/>
      </c>
      <c r="B3067" s="7" t="s">
        <v>3060</v>
      </c>
      <c r="C3067" s="8" t="s">
        <v>6122</v>
      </c>
      <c r="D3067" s="11" t="e">
        <v>#VALUE!</v>
      </c>
      <c r="E3067" s="11" t="e">
        <v>#VALUE!</v>
      </c>
      <c r="F3067" s="11">
        <v>262.67547737000001</v>
      </c>
      <c r="G3067" s="11">
        <v>51.875913320000002</v>
      </c>
      <c r="H3067" s="11">
        <v>332.30539887000003</v>
      </c>
      <c r="I3067" s="11">
        <v>66.113598830000001</v>
      </c>
      <c r="J3067" s="11">
        <v>400.26184831</v>
      </c>
      <c r="K3067" s="11">
        <v>73.435038230000004</v>
      </c>
      <c r="L3067" s="11">
        <v>415.61317264999997</v>
      </c>
      <c r="M3067" s="11">
        <v>80.992591390000001</v>
      </c>
      <c r="N3067" s="11">
        <v>468.55859472000003</v>
      </c>
      <c r="O3067" s="12">
        <v>90.676324030000004</v>
      </c>
      <c r="P3067" s="6" t="str">
        <f t="shared" si="94"/>
        <v/>
      </c>
      <c r="Q3067" s="6" t="str">
        <f t="shared" si="95"/>
        <v/>
      </c>
    </row>
    <row r="3068" spans="1:17" x14ac:dyDescent="0.25">
      <c r="A3068" t="str">
        <f>IF(OR(AND(P3068&lt;&gt;"",P3068&gt;$P$5),AND(Q3068&lt;&gt;"",Q3068&gt;$P$5)),MAX(A$5:A3067)+1,"")</f>
        <v/>
      </c>
      <c r="B3068" s="9" t="s">
        <v>3061</v>
      </c>
      <c r="C3068" s="10" t="s">
        <v>6123</v>
      </c>
      <c r="D3068" s="13" t="e">
        <v>#VALUE!</v>
      </c>
      <c r="E3068" s="13" t="e">
        <v>#VALUE!</v>
      </c>
      <c r="F3068" s="13">
        <v>610.32005769000011</v>
      </c>
      <c r="G3068" s="13">
        <v>139.99029725999998</v>
      </c>
      <c r="H3068" s="13">
        <v>748.02837341999998</v>
      </c>
      <c r="I3068" s="13">
        <v>145.75718591999998</v>
      </c>
      <c r="J3068" s="13">
        <v>871.67168012000002</v>
      </c>
      <c r="K3068" s="13">
        <v>161.26643587999999</v>
      </c>
      <c r="L3068" s="13">
        <v>759.16691845000003</v>
      </c>
      <c r="M3068" s="13">
        <v>141.19718627</v>
      </c>
      <c r="N3068" s="13">
        <v>825.2160600499999</v>
      </c>
      <c r="O3068" s="14">
        <v>101.56020676999999</v>
      </c>
      <c r="P3068" s="6" t="str">
        <f t="shared" si="94"/>
        <v/>
      </c>
      <c r="Q3068" s="6" t="str">
        <f t="shared" si="95"/>
        <v/>
      </c>
    </row>
    <row r="3070" spans="1:17" x14ac:dyDescent="0.25">
      <c r="O3070" s="22"/>
      <c r="P3070" s="23"/>
      <c r="Q3070" s="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984"/>
  <sheetViews>
    <sheetView workbookViewId="0">
      <selection activeCell="A159" sqref="A159:A984"/>
    </sheetView>
  </sheetViews>
  <sheetFormatPr defaultRowHeight="15" x14ac:dyDescent="0.25"/>
  <cols>
    <col min="1" max="1" width="16.85546875" customWidth="1"/>
    <col min="2" max="2" width="14" bestFit="1" customWidth="1"/>
    <col min="7" max="7" width="12.7109375" bestFit="1" customWidth="1"/>
    <col min="8" max="8" width="10.5703125" bestFit="1" customWidth="1"/>
    <col min="9" max="9" width="12.7109375" bestFit="1" customWidth="1"/>
    <col min="10" max="10" width="10.5703125" bestFit="1" customWidth="1"/>
    <col min="11" max="11" width="12.7109375" bestFit="1" customWidth="1"/>
    <col min="12" max="12" width="10.5703125" bestFit="1" customWidth="1"/>
    <col min="13" max="13" width="12.7109375" bestFit="1" customWidth="1"/>
    <col min="14" max="14" width="10.5703125" bestFit="1" customWidth="1"/>
    <col min="15" max="15" width="12.7109375" bestFit="1" customWidth="1"/>
    <col min="16" max="16" width="10.5703125" bestFit="1" customWidth="1"/>
  </cols>
  <sheetData>
    <row r="2" spans="1:16" x14ac:dyDescent="0.25"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</row>
    <row r="3" spans="1:16" x14ac:dyDescent="0.25">
      <c r="A3" s="24">
        <v>0.1</v>
      </c>
      <c r="E3" s="19">
        <v>2010</v>
      </c>
      <c r="F3" s="19">
        <v>2010</v>
      </c>
      <c r="G3" s="19">
        <v>2011</v>
      </c>
      <c r="H3" s="19">
        <v>2011</v>
      </c>
      <c r="I3" s="19">
        <v>2012</v>
      </c>
      <c r="J3" s="19">
        <v>2012</v>
      </c>
      <c r="K3" s="19">
        <v>2013</v>
      </c>
      <c r="L3" s="19">
        <v>2013</v>
      </c>
      <c r="M3" s="19">
        <v>2014</v>
      </c>
      <c r="N3" s="19">
        <v>2014</v>
      </c>
      <c r="O3" s="19">
        <v>2015</v>
      </c>
      <c r="P3" s="20">
        <v>2015</v>
      </c>
    </row>
    <row r="4" spans="1:16" x14ac:dyDescent="0.25">
      <c r="B4" t="s">
        <v>6134</v>
      </c>
      <c r="E4" s="17" t="s">
        <v>6124</v>
      </c>
      <c r="F4" s="17" t="s">
        <v>6125</v>
      </c>
      <c r="G4" s="17" t="s">
        <v>6132</v>
      </c>
      <c r="H4" s="17" t="s">
        <v>6133</v>
      </c>
      <c r="I4" s="17" t="s">
        <v>6132</v>
      </c>
      <c r="J4" s="17" t="s">
        <v>6133</v>
      </c>
      <c r="K4" s="17" t="s">
        <v>6132</v>
      </c>
      <c r="L4" s="17" t="s">
        <v>6133</v>
      </c>
      <c r="M4" s="17" t="s">
        <v>6132</v>
      </c>
      <c r="N4" s="17" t="s">
        <v>6133</v>
      </c>
      <c r="O4" s="17" t="s">
        <v>6132</v>
      </c>
      <c r="P4" s="17" t="s">
        <v>6133</v>
      </c>
    </row>
    <row r="5" spans="1:16" x14ac:dyDescent="0.25">
      <c r="A5">
        <f>IF(COUNTIF(G5:P5,"&lt;"&amp;$A$3)=0,MAX($A$4:A4)+1,"")</f>
        <v>1</v>
      </c>
      <c r="B5">
        <v>1</v>
      </c>
      <c r="C5" t="str">
        <f>VLOOKUP($B5,A股收入利润复合增长（数值）!$A$7:$Q$3068,2)</f>
        <v>000001.SZ</v>
      </c>
      <c r="D5" t="str">
        <f>VLOOKUP($B5,A股收入利润复合增长（数值）!$A$7:$Q$3068,3)</f>
        <v>平安银行</v>
      </c>
      <c r="G5" s="6">
        <f>IFERROR(VLOOKUP($B5,A股收入利润复合增长（数值）!$A$7:$Q$3068,6)/ABS(VLOOKUP($B5,A股收入利润复合增长（数值）!$A$7:$Q$3068,4))-1,"")</f>
        <v>0.64480100684275343</v>
      </c>
      <c r="H5" s="6">
        <f>IFERROR(VLOOKUP($B5,A股收入利润复合增长（数值）!$A$7:$Q$3068,7)/ABS(VLOOKUP($B5,A股收入利润复合增长（数值）!$A$7:$Q$3068,5))-1,"")</f>
        <v>0.63573074068368651</v>
      </c>
      <c r="I5" s="6">
        <f>IFERROR(VLOOKUP($B5,A股收入利润复合增长（数值）!$A$7:$Q$3068,8)/ABS(VLOOKUP($B5,A股收入利润复合增长（数值）!$A$7:$Q$3068,6))-1,"")</f>
        <v>0.34090902420637326</v>
      </c>
      <c r="J5" s="6">
        <f>IFERROR(VLOOKUP($B5,A股收入利润复合增长（数值）!$A$7:$Q$3068,9)/ABS(VLOOKUP($B5,A股收入利润复合增长（数值）!$A$7:$Q$3068,7))-1,"")</f>
        <v>0.30393833575697005</v>
      </c>
      <c r="K5" s="6">
        <f>IFERROR(VLOOKUP($B5,A股收入利润复合增长（数值）!$A$7:$Q$3068,10)/ABS(VLOOKUP($B5,A股收入利润复合增长（数值）!$A$7:$Q$3068,8))-1,"")</f>
        <v>0.31297547529163761</v>
      </c>
      <c r="L5" s="6">
        <f>IFERROR(VLOOKUP($B5,A股收入利润复合增长（数值）!$A$7:$Q$3068,11)/ABS(VLOOKUP($B5,A股收入利润复合增长（数值）!$A$7:$Q$3068,9))-1,"")</f>
        <v>0.13641272755394618</v>
      </c>
      <c r="M5" s="6">
        <f>IFERROR(VLOOKUP($B5,A股收入利润复合增长（数值）!$A$7:$Q$3068,12)/ABS(VLOOKUP($B5,A股收入利润复合增长（数值）!$A$7:$Q$3068,10))-1,"")</f>
        <v>0.40656076951081643</v>
      </c>
      <c r="N5" s="6">
        <f>IFERROR(VLOOKUP($B5,A股收入利润复合增长（数值）!$A$7:$Q$3068,13)/ABS(VLOOKUP($B5,A股收入利润复合增长（数值）!$A$7:$Q$3068,11))-1,"")</f>
        <v>0.30011161447048784</v>
      </c>
      <c r="O5" s="6">
        <f>IFERROR(VLOOKUP($B5,A股收入利润复合增长（数值）!$A$7:$Q$3068,14)/ABS(VLOOKUP($B5,A股收入利润复合增长（数值）!$A$7:$Q$3068,12))-1,"")</f>
        <v>0.30999768414456397</v>
      </c>
      <c r="P5" s="6">
        <f>IFERROR(VLOOKUP($B5,A股收入利润复合增长（数值）!$A$7:$Q$3068,15)/ABS(VLOOKUP($B5,A股收入利润复合增长（数值）!$A$7:$Q$3068,13))-1,"")</f>
        <v>0.10418139581860419</v>
      </c>
    </row>
    <row r="6" spans="1:16" x14ac:dyDescent="0.25">
      <c r="A6" t="str">
        <f>IF(COUNTIF(G6:P6,"&lt;"&amp;$A$3)=0,MAX($A$4:A5)+1,"")</f>
        <v/>
      </c>
      <c r="B6">
        <v>2</v>
      </c>
      <c r="C6" t="str">
        <f>VLOOKUP($B6,A股收入利润复合增长（数值）!$A$7:$Q$3068,2)</f>
        <v>000002.SZ</v>
      </c>
      <c r="D6" t="str">
        <f>VLOOKUP($B6,A股收入利润复合增长（数值）!$A$7:$Q$3068,3)</f>
        <v>万科A</v>
      </c>
      <c r="G6" s="6">
        <f>IFERROR(VLOOKUP($B6,A股收入利润复合增长（数值）!$A$7:$Q$3068,6)/ABS(VLOOKUP($B6,A股收入利润复合增长（数值）!$A$7:$Q$3068,4))-1,"")</f>
        <v>0.41544662372732954</v>
      </c>
      <c r="H6" s="6">
        <f>IFERROR(VLOOKUP($B6,A股收入利润复合增长（数值）!$A$7:$Q$3068,7)/ABS(VLOOKUP($B6,A股收入利润复合增长（数值）!$A$7:$Q$3068,5))-1,"")</f>
        <v>0.32153060306267878</v>
      </c>
      <c r="I6" s="6">
        <f>IFERROR(VLOOKUP($B6,A股收入利润复合增长（数值）!$A$7:$Q$3068,8)/ABS(VLOOKUP($B6,A股收入利润复合增长（数值）!$A$7:$Q$3068,6))-1,"")</f>
        <v>0.43650452821526198</v>
      </c>
      <c r="J6" s="6">
        <f>IFERROR(VLOOKUP($B6,A股收入利润复合增长（数值）!$A$7:$Q$3068,9)/ABS(VLOOKUP($B6,A股收入利润复合增长（数值）!$A$7:$Q$3068,7))-1,"")</f>
        <v>0.30403584903164593</v>
      </c>
      <c r="K6" s="6">
        <f>IFERROR(VLOOKUP($B6,A股收入利润复合增长（数值）!$A$7:$Q$3068,10)/ABS(VLOOKUP($B6,A股收入利润复合增长（数值）!$A$7:$Q$3068,8))-1,"")</f>
        <v>0.3132634038525608</v>
      </c>
      <c r="L6" s="6">
        <f>IFERROR(VLOOKUP($B6,A股收入利润复合增长（数值）!$A$7:$Q$3068,11)/ABS(VLOOKUP($B6,A股收入利润复合增长（数值）!$A$7:$Q$3068,9))-1,"")</f>
        <v>0.20455180502670167</v>
      </c>
      <c r="M6" s="6">
        <f>IFERROR(VLOOKUP($B6,A股收入利润复合增长（数值）!$A$7:$Q$3068,12)/ABS(VLOOKUP($B6,A股收入利润复合增长（数值）!$A$7:$Q$3068,10))-1,"")</f>
        <v>8.1002151404390377E-2</v>
      </c>
      <c r="N6" s="6">
        <f>IFERROR(VLOOKUP($B6,A股收入利润复合增长（数值）!$A$7:$Q$3068,13)/ABS(VLOOKUP($B6,A股收入利润复合增长（数值）!$A$7:$Q$3068,11))-1,"")</f>
        <v>4.1465931822819435E-2</v>
      </c>
      <c r="O6" s="6">
        <f>IFERROR(VLOOKUP($B6,A股收入利润复合增长（数值）!$A$7:$Q$3068,14)/ABS(VLOOKUP($B6,A股收入利润复合增长（数值）!$A$7:$Q$3068,12))-1,"")</f>
        <v>0.3358275542514404</v>
      </c>
      <c r="P6" s="6">
        <f>IFERROR(VLOOKUP($B6,A股收入利润复合增长（数值）!$A$7:$Q$3068,15)/ABS(VLOOKUP($B6,A股收入利润复合增长（数值）!$A$7:$Q$3068,13))-1,"")</f>
        <v>0.15077063403528967</v>
      </c>
    </row>
    <row r="7" spans="1:16" x14ac:dyDescent="0.25">
      <c r="A7" t="str">
        <f>IF(COUNTIF(G7:P7,"&lt;"&amp;$A$3)=0,MAX($A$4:A6)+1,"")</f>
        <v/>
      </c>
      <c r="B7">
        <v>3</v>
      </c>
      <c r="C7" t="str">
        <f>VLOOKUP($B7,A股收入利润复合增长（数值）!$A$7:$Q$3068,2)</f>
        <v>000008.SZ</v>
      </c>
      <c r="D7" t="str">
        <f>VLOOKUP($B7,A股收入利润复合增长（数值）!$A$7:$Q$3068,3)</f>
        <v>神州高铁</v>
      </c>
      <c r="G7" s="6">
        <f>IFERROR(VLOOKUP($B7,A股收入利润复合增长（数值）!$A$7:$Q$3068,6)/ABS(VLOOKUP($B7,A股收入利润复合增长（数值）!$A$7:$Q$3068,4))-1,"")</f>
        <v>0.33957428789502409</v>
      </c>
      <c r="H7" s="6">
        <f>IFERROR(VLOOKUP($B7,A股收入利润复合增长（数值）!$A$7:$Q$3068,7)/ABS(VLOOKUP($B7,A股收入利润复合增长（数值）!$A$7:$Q$3068,5))-1,"")</f>
        <v>-1.6068427649546217</v>
      </c>
      <c r="I7" s="6">
        <f>IFERROR(VLOOKUP($B7,A股收入利润复合增长（数值）!$A$7:$Q$3068,8)/ABS(VLOOKUP($B7,A股收入利润复合增长（数值）!$A$7:$Q$3068,6))-1,"")</f>
        <v>22.709643936693347</v>
      </c>
      <c r="J7" s="6">
        <f>IFERROR(VLOOKUP($B7,A股收入利润复合增长（数值）!$A$7:$Q$3068,9)/ABS(VLOOKUP($B7,A股收入利润复合增长（数值）!$A$7:$Q$3068,7))-1,"")</f>
        <v>71.534801328504201</v>
      </c>
      <c r="K7" s="6">
        <f>IFERROR(VLOOKUP($B7,A股收入利润复合增长（数值）!$A$7:$Q$3068,10)/ABS(VLOOKUP($B7,A股收入利润复合增长（数值）!$A$7:$Q$3068,8))-1,"")</f>
        <v>-8.155096878705026E-2</v>
      </c>
      <c r="L7" s="6">
        <f>IFERROR(VLOOKUP($B7,A股收入利润复合增长（数值）!$A$7:$Q$3068,11)/ABS(VLOOKUP($B7,A股收入利润复合增长（数值）!$A$7:$Q$3068,9))-1,"")</f>
        <v>-0.41838697261730462</v>
      </c>
      <c r="M7" s="6">
        <f>IFERROR(VLOOKUP($B7,A股收入利润复合增长（数值）!$A$7:$Q$3068,12)/ABS(VLOOKUP($B7,A股收入利润复合增长（数值）!$A$7:$Q$3068,10))-1,"")</f>
        <v>8.9772118019531E-3</v>
      </c>
      <c r="N7" s="6">
        <f>IFERROR(VLOOKUP($B7,A股收入利润复合增长（数值）!$A$7:$Q$3068,13)/ABS(VLOOKUP($B7,A股收入利润复合增长（数值）!$A$7:$Q$3068,11))-1,"")</f>
        <v>-0.65867872303110908</v>
      </c>
      <c r="O7" s="6">
        <f>IFERROR(VLOOKUP($B7,A股收入利润复合增长（数值）!$A$7:$Q$3068,14)/ABS(VLOOKUP($B7,A股收入利润复合增长（数值）!$A$7:$Q$3068,12))-1,"")</f>
        <v>3.2159990460096584</v>
      </c>
      <c r="P7" s="6">
        <f>IFERROR(VLOOKUP($B7,A股收入利润复合增长（数值）!$A$7:$Q$3068,15)/ABS(VLOOKUP($B7,A股收入利润复合增长（数值）!$A$7:$Q$3068,13))-1,"")</f>
        <v>22.902797710165068</v>
      </c>
    </row>
    <row r="8" spans="1:16" x14ac:dyDescent="0.25">
      <c r="A8" t="str">
        <f>IF(COUNTIF(G8:P8,"&lt;"&amp;$A$3)=0,MAX($A$4:A7)+1,"")</f>
        <v/>
      </c>
      <c r="B8">
        <v>4</v>
      </c>
      <c r="C8" t="str">
        <f>VLOOKUP($B8,A股收入利润复合增长（数值）!$A$7:$Q$3068,2)</f>
        <v>000010.SZ</v>
      </c>
      <c r="D8" t="str">
        <f>VLOOKUP($B8,A股收入利润复合增长（数值）!$A$7:$Q$3068,3)</f>
        <v>美丽生态</v>
      </c>
      <c r="G8" s="6">
        <f>IFERROR(VLOOKUP($B8,A股收入利润复合增长（数值）!$A$7:$Q$3068,6)/ABS(VLOOKUP($B8,A股收入利润复合增长（数值）!$A$7:$Q$3068,4))-1,"")</f>
        <v>0.21196483715930015</v>
      </c>
      <c r="H8" s="6">
        <f>IFERROR(VLOOKUP($B8,A股收入利润复合增长（数值）!$A$7:$Q$3068,7)/ABS(VLOOKUP($B8,A股收入利润复合增长（数值）!$A$7:$Q$3068,5))-1,"")</f>
        <v>3.807848591673153</v>
      </c>
      <c r="I8" s="6">
        <f>IFERROR(VLOOKUP($B8,A股收入利润复合增长（数值）!$A$7:$Q$3068,8)/ABS(VLOOKUP($B8,A股收入利润复合增长（数值）!$A$7:$Q$3068,6))-1,"")</f>
        <v>2.2328946746433376E-2</v>
      </c>
      <c r="J8" s="6">
        <f>IFERROR(VLOOKUP($B8,A股收入利润复合增长（数值）!$A$7:$Q$3068,9)/ABS(VLOOKUP($B8,A股收入利润复合增长（数值）!$A$7:$Q$3068,7))-1,"")</f>
        <v>-0.85525350303867065</v>
      </c>
      <c r="K8" s="6">
        <f>IFERROR(VLOOKUP($B8,A股收入利润复合增长（数值）!$A$7:$Q$3068,10)/ABS(VLOOKUP($B8,A股收入利润复合增长（数值）!$A$7:$Q$3068,8))-1,"")</f>
        <v>0.92585294766663284</v>
      </c>
      <c r="L8" s="6">
        <f>IFERROR(VLOOKUP($B8,A股收入利润复合增长（数值）!$A$7:$Q$3068,11)/ABS(VLOOKUP($B8,A股收入利润复合增长（数值）!$A$7:$Q$3068,9))-1,"")</f>
        <v>3.3259195073709122</v>
      </c>
      <c r="M8" s="6">
        <f>IFERROR(VLOOKUP($B8,A股收入利润复合增长（数值）!$A$7:$Q$3068,12)/ABS(VLOOKUP($B8,A股收入利润复合增长（数值）!$A$7:$Q$3068,10))-1,"")</f>
        <v>-0.36448792631553073</v>
      </c>
      <c r="N8" s="6">
        <f>IFERROR(VLOOKUP($B8,A股收入利润复合增长（数值）!$A$7:$Q$3068,13)/ABS(VLOOKUP($B8,A股收入利润复合增长（数值）!$A$7:$Q$3068,11))-1,"")</f>
        <v>-24.742261513089435</v>
      </c>
      <c r="O8" s="6">
        <f>IFERROR(VLOOKUP($B8,A股收入利润复合增长（数值）!$A$7:$Q$3068,14)/ABS(VLOOKUP($B8,A股收入利润复合增长（数值）!$A$7:$Q$3068,12))-1,"")</f>
        <v>3.1571022592846223</v>
      </c>
      <c r="P8" s="6">
        <f>IFERROR(VLOOKUP($B8,A股收入利润复合增长（数值）!$A$7:$Q$3068,15)/ABS(VLOOKUP($B8,A股收入利润复合增长（数值）!$A$7:$Q$3068,13))-1,"")</f>
        <v>-0.55141306821733382</v>
      </c>
    </row>
    <row r="9" spans="1:16" x14ac:dyDescent="0.25">
      <c r="A9" t="str">
        <f>IF(COUNTIF(G9:P9,"&lt;"&amp;$A$3)=0,MAX($A$4:A8)+1,"")</f>
        <v/>
      </c>
      <c r="B9">
        <v>5</v>
      </c>
      <c r="C9" t="str">
        <f>VLOOKUP($B9,A股收入利润复合增长（数值）!$A$7:$Q$3068,2)</f>
        <v>000018.SZ</v>
      </c>
      <c r="D9" t="str">
        <f>VLOOKUP($B9,A股收入利润复合增长（数值）!$A$7:$Q$3068,3)</f>
        <v>神州长城</v>
      </c>
      <c r="G9" s="6">
        <f>IFERROR(VLOOKUP($B9,A股收入利润复合增长（数值）!$A$7:$Q$3068,6)/ABS(VLOOKUP($B9,A股收入利润复合增长（数值）!$A$7:$Q$3068,4))-1,"")</f>
        <v>5.3402644178070835E-2</v>
      </c>
      <c r="H9" s="6">
        <f>IFERROR(VLOOKUP($B9,A股收入利润复合增长（数值）!$A$7:$Q$3068,7)/ABS(VLOOKUP($B9,A股收入利润复合增长（数值）!$A$7:$Q$3068,5))-1,"")</f>
        <v>-5.2315170839138139</v>
      </c>
      <c r="I9" s="6">
        <f>IFERROR(VLOOKUP($B9,A股收入利润复合增长（数值）!$A$7:$Q$3068,8)/ABS(VLOOKUP($B9,A股收入利润复合增长（数值）!$A$7:$Q$3068,6))-1,"")</f>
        <v>0.12640850947019455</v>
      </c>
      <c r="J9" s="6">
        <f>IFERROR(VLOOKUP($B9,A股收入利润复合增长（数值）!$A$7:$Q$3068,9)/ABS(VLOOKUP($B9,A股收入利润复合增长（数值）!$A$7:$Q$3068,7))-1,"")</f>
        <v>-1.0142458701802306</v>
      </c>
      <c r="K9" s="6">
        <f>IFERROR(VLOOKUP($B9,A股收入利润复合增长（数值）!$A$7:$Q$3068,10)/ABS(VLOOKUP($B9,A股收入利润复合增长（数值）!$A$7:$Q$3068,8))-1,"")</f>
        <v>1.4332908633089181</v>
      </c>
      <c r="L9" s="6">
        <f>IFERROR(VLOOKUP($B9,A股收入利润复合增长（数值）!$A$7:$Q$3068,11)/ABS(VLOOKUP($B9,A股收入利润复合增长（数值）!$A$7:$Q$3068,9))-1,"")</f>
        <v>32.213830858242595</v>
      </c>
      <c r="M9" s="6">
        <f>IFERROR(VLOOKUP($B9,A股收入利润复合增长（数值）!$A$7:$Q$3068,12)/ABS(VLOOKUP($B9,A股收入利润复合增长（数值）!$A$7:$Q$3068,10))-1,"")</f>
        <v>-0.5920068491450976</v>
      </c>
      <c r="N9" s="6">
        <f>IFERROR(VLOOKUP($B9,A股收入利润复合增长（数值）!$A$7:$Q$3068,13)/ABS(VLOOKUP($B9,A股收入利润复合增长（数值）!$A$7:$Q$3068,11))-1,"")</f>
        <v>-0.47766229529350035</v>
      </c>
      <c r="O9" s="6">
        <f>IFERROR(VLOOKUP($B9,A股收入利润复合增长（数值）!$A$7:$Q$3068,14)/ABS(VLOOKUP($B9,A股收入利润复合增长（数值）!$A$7:$Q$3068,12))-1,"")</f>
        <v>363.06829596520436</v>
      </c>
      <c r="P9" s="6">
        <f>IFERROR(VLOOKUP($B9,A股收入利润复合增长（数值）!$A$7:$Q$3068,15)/ABS(VLOOKUP($B9,A股收入利润复合增长（数值）!$A$7:$Q$3068,13))-1,"")</f>
        <v>79.786839018808379</v>
      </c>
    </row>
    <row r="10" spans="1:16" x14ac:dyDescent="0.25">
      <c r="A10" t="str">
        <f>IF(COUNTIF(G10:P10,"&lt;"&amp;$A$3)=0,MAX($A$4:A9)+1,"")</f>
        <v/>
      </c>
      <c r="B10">
        <v>6</v>
      </c>
      <c r="C10" t="str">
        <f>VLOOKUP($B10,A股收入利润复合增长（数值）!$A$7:$Q$3068,2)</f>
        <v>000025.SZ</v>
      </c>
      <c r="D10" t="str">
        <f>VLOOKUP($B10,A股收入利润复合增长（数值）!$A$7:$Q$3068,3)</f>
        <v>特力A</v>
      </c>
      <c r="G10" s="6">
        <f>IFERROR(VLOOKUP($B10,A股收入利润复合增长（数值）!$A$7:$Q$3068,6)/ABS(VLOOKUP($B10,A股收入利润复合增长（数值）!$A$7:$Q$3068,4))-1,"")</f>
        <v>4.3830181355998254E-2</v>
      </c>
      <c r="H10" s="6">
        <f>IFERROR(VLOOKUP($B10,A股收入利润复合增长（数值）!$A$7:$Q$3068,7)/ABS(VLOOKUP($B10,A股收入利润复合增长（数值）!$A$7:$Q$3068,5))-1,"")</f>
        <v>-0.39804498312149106</v>
      </c>
      <c r="I10" s="6">
        <f>IFERROR(VLOOKUP($B10,A股收入利润复合增长（数值）!$A$7:$Q$3068,8)/ABS(VLOOKUP($B10,A股收入利润复合增长（数值）!$A$7:$Q$3068,6))-1,"")</f>
        <v>4.0568531453992529E-2</v>
      </c>
      <c r="J10" s="6">
        <f>IFERROR(VLOOKUP($B10,A股收入利润复合增长（数值）!$A$7:$Q$3068,9)/ABS(VLOOKUP($B10,A股收入利润复合增长（数值）!$A$7:$Q$3068,7))-1,"")</f>
        <v>2.3120182384083843</v>
      </c>
      <c r="K10" s="6">
        <f>IFERROR(VLOOKUP($B10,A股收入利润复合增长（数值）!$A$7:$Q$3068,10)/ABS(VLOOKUP($B10,A股收入利润复合增长（数值）!$A$7:$Q$3068,8))-1,"")</f>
        <v>0.15986612671975586</v>
      </c>
      <c r="L10" s="6">
        <f>IFERROR(VLOOKUP($B10,A股收入利润复合增长（数值）!$A$7:$Q$3068,11)/ABS(VLOOKUP($B10,A股收入利润复合增长（数值）!$A$7:$Q$3068,9))-1,"")</f>
        <v>-3.4359277766766061E-2</v>
      </c>
      <c r="M10" s="6">
        <f>IFERROR(VLOOKUP($B10,A股收入利润复合增长（数值）!$A$7:$Q$3068,12)/ABS(VLOOKUP($B10,A股收入利润复合增长（数值）!$A$7:$Q$3068,10))-1,"")</f>
        <v>-4.4669141583640881E-2</v>
      </c>
      <c r="N10" s="6">
        <f>IFERROR(VLOOKUP($B10,A股收入利润复合增长（数值）!$A$7:$Q$3068,13)/ABS(VLOOKUP($B10,A股收入利润复合增长（数值）!$A$7:$Q$3068,11))-1,"")</f>
        <v>0.49915068415827002</v>
      </c>
      <c r="O10" s="6">
        <f>IFERROR(VLOOKUP($B10,A股收入利润复合增长（数值）!$A$7:$Q$3068,14)/ABS(VLOOKUP($B10,A股收入利润复合增长（数值）!$A$7:$Q$3068,12))-1,"")</f>
        <v>-0.34680658638947692</v>
      </c>
      <c r="P10" s="6">
        <f>IFERROR(VLOOKUP($B10,A股收入利润复合增长（数值）!$A$7:$Q$3068,15)/ABS(VLOOKUP($B10,A股收入利润复合增长（数值）!$A$7:$Q$3068,13))-1,"")</f>
        <v>3.1341604289317972</v>
      </c>
    </row>
    <row r="11" spans="1:16" x14ac:dyDescent="0.25">
      <c r="A11" t="str">
        <f>IF(COUNTIF(G11:P11,"&lt;"&amp;$A$3)=0,MAX($A$4:A10)+1,"")</f>
        <v/>
      </c>
      <c r="B11">
        <v>7</v>
      </c>
      <c r="C11" t="str">
        <f>VLOOKUP($B11,A股收入利润复合增长（数值）!$A$7:$Q$3068,2)</f>
        <v>000028.SZ</v>
      </c>
      <c r="D11" t="str">
        <f>VLOOKUP($B11,A股收入利润复合增长（数值）!$A$7:$Q$3068,3)</f>
        <v>国药一致</v>
      </c>
      <c r="G11" s="6">
        <f>IFERROR(VLOOKUP($B11,A股收入利润复合增长（数值）!$A$7:$Q$3068,6)/ABS(VLOOKUP($B11,A股收入利润复合增长（数值）!$A$7:$Q$3068,4))-1,"")</f>
        <v>0.15813248000121249</v>
      </c>
      <c r="H11" s="6">
        <f>IFERROR(VLOOKUP($B11,A股收入利润复合增长（数值）!$A$7:$Q$3068,7)/ABS(VLOOKUP($B11,A股收入利润复合增长（数值）!$A$7:$Q$3068,5))-1,"")</f>
        <v>0.26498054162624407</v>
      </c>
      <c r="I11" s="6">
        <f>IFERROR(VLOOKUP($B11,A股收入利润复合增长（数值）!$A$7:$Q$3068,8)/ABS(VLOOKUP($B11,A股收入利润复合增长（数值）!$A$7:$Q$3068,6))-1,"")</f>
        <v>0.19043992921750452</v>
      </c>
      <c r="J11" s="6">
        <f>IFERROR(VLOOKUP($B11,A股收入利润复合增长（数值）!$A$7:$Q$3068,9)/ABS(VLOOKUP($B11,A股收入利润复合增长（数值）!$A$7:$Q$3068,7))-1,"")</f>
        <v>0.44045323156093619</v>
      </c>
      <c r="K11" s="6">
        <f>IFERROR(VLOOKUP($B11,A股收入利润复合增长（数值）!$A$7:$Q$3068,10)/ABS(VLOOKUP($B11,A股收入利润复合增长（数值）!$A$7:$Q$3068,8))-1,"")</f>
        <v>0.17697922725935222</v>
      </c>
      <c r="L11" s="6">
        <f>IFERROR(VLOOKUP($B11,A股收入利润复合增长（数值）!$A$7:$Q$3068,11)/ABS(VLOOKUP($B11,A股收入利润复合增长（数值）!$A$7:$Q$3068,9))-1,"")</f>
        <v>9.3939497815082484E-2</v>
      </c>
      <c r="M11" s="6">
        <f>IFERROR(VLOOKUP($B11,A股收入利润复合增长（数值）!$A$7:$Q$3068,12)/ABS(VLOOKUP($B11,A股收入利润复合增长（数值）!$A$7:$Q$3068,10))-1,"")</f>
        <v>0.12994971557126833</v>
      </c>
      <c r="N11" s="6">
        <f>IFERROR(VLOOKUP($B11,A股收入利润复合增长（数值）!$A$7:$Q$3068,13)/ABS(VLOOKUP($B11,A股收入利润复合增长（数值）!$A$7:$Q$3068,11))-1,"")</f>
        <v>0.25362530319486676</v>
      </c>
      <c r="O11" s="6">
        <f>IFERROR(VLOOKUP($B11,A股收入利润复合增长（数值）!$A$7:$Q$3068,14)/ABS(VLOOKUP($B11,A股收入利润复合增长（数值）!$A$7:$Q$3068,12))-1,"")</f>
        <v>8.5112301712896965E-2</v>
      </c>
      <c r="P11" s="6">
        <f>IFERROR(VLOOKUP($B11,A股收入利润复合增长（数值）!$A$7:$Q$3068,15)/ABS(VLOOKUP($B11,A股收入利润复合增长（数值）!$A$7:$Q$3068,13))-1,"")</f>
        <v>0.16676713559446421</v>
      </c>
    </row>
    <row r="12" spans="1:16" x14ac:dyDescent="0.25">
      <c r="A12" t="str">
        <f>IF(COUNTIF(G12:P12,"&lt;"&amp;$A$3)=0,MAX($A$4:A11)+1,"")</f>
        <v/>
      </c>
      <c r="B12">
        <v>8</v>
      </c>
      <c r="C12" t="str">
        <f>VLOOKUP($B12,A股收入利润复合增长（数值）!$A$7:$Q$3068,2)</f>
        <v>000029.SZ</v>
      </c>
      <c r="D12" t="str">
        <f>VLOOKUP($B12,A股收入利润复合增长（数值）!$A$7:$Q$3068,3)</f>
        <v>深深房A</v>
      </c>
      <c r="G12" s="6">
        <f>IFERROR(VLOOKUP($B12,A股收入利润复合增长（数值）!$A$7:$Q$3068,6)/ABS(VLOOKUP($B12,A股收入利润复合增长（数值）!$A$7:$Q$3068,4))-1,"")</f>
        <v>5.2302777429671377E-3</v>
      </c>
      <c r="H12" s="6">
        <f>IFERROR(VLOOKUP($B12,A股收入利润复合增长（数值）!$A$7:$Q$3068,7)/ABS(VLOOKUP($B12,A股收入利润复合增长（数值）!$A$7:$Q$3068,5))-1,"")</f>
        <v>0.19395783781691711</v>
      </c>
      <c r="I12" s="6">
        <f>IFERROR(VLOOKUP($B12,A股收入利润复合增长（数值）!$A$7:$Q$3068,8)/ABS(VLOOKUP($B12,A股收入利润复合增长（数值）!$A$7:$Q$3068,6))-1,"")</f>
        <v>3.6561176952163432E-3</v>
      </c>
      <c r="J12" s="6">
        <f>IFERROR(VLOOKUP($B12,A股收入利润复合增长（数值）!$A$7:$Q$3068,9)/ABS(VLOOKUP($B12,A股收入利润复合增长（数值）!$A$7:$Q$3068,7))-1,"")</f>
        <v>5.5479046592843861E-2</v>
      </c>
      <c r="K12" s="6">
        <f>IFERROR(VLOOKUP($B12,A股收入利润复合增长（数值）!$A$7:$Q$3068,10)/ABS(VLOOKUP($B12,A股收入利润复合增长（数值）!$A$7:$Q$3068,8))-1,"")</f>
        <v>1.054540887526898</v>
      </c>
      <c r="L12" s="6">
        <f>IFERROR(VLOOKUP($B12,A股收入利润复合增长（数值）!$A$7:$Q$3068,11)/ABS(VLOOKUP($B12,A股收入利润复合增长（数值）!$A$7:$Q$3068,9))-1,"")</f>
        <v>1.1370523496726683</v>
      </c>
      <c r="M12" s="6">
        <f>IFERROR(VLOOKUP($B12,A股收入利润复合增长（数值）!$A$7:$Q$3068,12)/ABS(VLOOKUP($B12,A股收入利润复合增长（数值）!$A$7:$Q$3068,10))-1,"")</f>
        <v>7.4786995011599799E-3</v>
      </c>
      <c r="N12" s="6">
        <f>IFERROR(VLOOKUP($B12,A股收入利润复合增长（数值）!$A$7:$Q$3068,13)/ABS(VLOOKUP($B12,A股收入利润复合增长（数值）!$A$7:$Q$3068,11))-1,"")</f>
        <v>0.3056274307597735</v>
      </c>
      <c r="O12" s="6">
        <f>IFERROR(VLOOKUP($B12,A股收入利润复合增长（数值）!$A$7:$Q$3068,14)/ABS(VLOOKUP($B12,A股收入利润复合增长（数值）!$A$7:$Q$3068,12))-1,"")</f>
        <v>1.4563705366296587E-2</v>
      </c>
      <c r="P12" s="6">
        <f>IFERROR(VLOOKUP($B12,A股收入利润复合增长（数值）!$A$7:$Q$3068,15)/ABS(VLOOKUP($B12,A股收入利润复合增长（数值）!$A$7:$Q$3068,13))-1,"")</f>
        <v>1.03898597192702E-2</v>
      </c>
    </row>
    <row r="13" spans="1:16" x14ac:dyDescent="0.25">
      <c r="A13" t="str">
        <f>IF(COUNTIF(G13:P13,"&lt;"&amp;$A$3)=0,MAX($A$4:A12)+1,"")</f>
        <v/>
      </c>
      <c r="B13">
        <v>9</v>
      </c>
      <c r="C13" t="str">
        <f>VLOOKUP($B13,A股收入利润复合增长（数值）!$A$7:$Q$3068,2)</f>
        <v>000030.SZ</v>
      </c>
      <c r="D13" t="str">
        <f>VLOOKUP($B13,A股收入利润复合增长（数值）!$A$7:$Q$3068,3)</f>
        <v>富奥股份</v>
      </c>
      <c r="G13" s="6">
        <f>IFERROR(VLOOKUP($B13,A股收入利润复合增长（数值）!$A$7:$Q$3068,6)/ABS(VLOOKUP($B13,A股收入利润复合增长（数值）!$A$7:$Q$3068,4))-1,"")</f>
        <v>-0.92636458399047994</v>
      </c>
      <c r="H13" s="6">
        <f>IFERROR(VLOOKUP($B13,A股收入利润复合增长（数值）!$A$7:$Q$3068,7)/ABS(VLOOKUP($B13,A股收入利润复合增长（数值）!$A$7:$Q$3068,5))-1,"")</f>
        <v>2.7176884652414524</v>
      </c>
      <c r="I13" s="6" t="str">
        <f>IFERROR(VLOOKUP($B13,A股收入利润复合增长（数值）!$A$7:$Q$3068,8)/ABS(VLOOKUP($B13,A股收入利润复合增长（数值）!$A$7:$Q$3068,6))-1,"")</f>
        <v/>
      </c>
      <c r="J13" s="6">
        <f>IFERROR(VLOOKUP($B13,A股收入利润复合增长（数值）!$A$7:$Q$3068,9)/ABS(VLOOKUP($B13,A股收入利润复合增长（数值）!$A$7:$Q$3068,7))-1,"")</f>
        <v>-1.0025335528309982</v>
      </c>
      <c r="K13" s="6" t="str">
        <f>IFERROR(VLOOKUP($B13,A股收入利润复合增长（数值）!$A$7:$Q$3068,10)/ABS(VLOOKUP($B13,A股收入利润复合增长（数值）!$A$7:$Q$3068,8))-1,"")</f>
        <v/>
      </c>
      <c r="L13" s="6">
        <f>IFERROR(VLOOKUP($B13,A股收入利润复合增长（数值）!$A$7:$Q$3068,11)/ABS(VLOOKUP($B13,A股收入利润复合增长（数值）!$A$7:$Q$3068,9))-1,"")</f>
        <v>146.19546740817398</v>
      </c>
      <c r="M13" s="6">
        <f>IFERROR(VLOOKUP($B13,A股收入利润复合增长（数值）!$A$7:$Q$3068,12)/ABS(VLOOKUP($B13,A股收入利润复合增长（数值）!$A$7:$Q$3068,10))-1,"")</f>
        <v>-4.1659964988176035E-2</v>
      </c>
      <c r="N13" s="6">
        <f>IFERROR(VLOOKUP($B13,A股收入利润复合增长（数值）!$A$7:$Q$3068,13)/ABS(VLOOKUP($B13,A股收入利润复合增长（数值）!$A$7:$Q$3068,11))-1,"")</f>
        <v>0.15353206778552297</v>
      </c>
      <c r="O13" s="6">
        <f>IFERROR(VLOOKUP($B13,A股收入利润复合增长（数值）!$A$7:$Q$3068,14)/ABS(VLOOKUP($B13,A股收入利润复合增长（数值）!$A$7:$Q$3068,12))-1,"")</f>
        <v>-0.13542856568964168</v>
      </c>
      <c r="P13" s="6">
        <f>IFERROR(VLOOKUP($B13,A股收入利润复合增长（数值）!$A$7:$Q$3068,15)/ABS(VLOOKUP($B13,A股收入利润复合增长（数值）!$A$7:$Q$3068,13))-1,"")</f>
        <v>-0.19661362039751895</v>
      </c>
    </row>
    <row r="14" spans="1:16" x14ac:dyDescent="0.25">
      <c r="A14" t="str">
        <f>IF(COUNTIF(G14:P14,"&lt;"&amp;$A$3)=0,MAX($A$4:A13)+1,"")</f>
        <v/>
      </c>
      <c r="B14">
        <v>10</v>
      </c>
      <c r="C14" t="str">
        <f>VLOOKUP($B14,A股收入利润复合增长（数值）!$A$7:$Q$3068,2)</f>
        <v>000031.SZ</v>
      </c>
      <c r="D14" t="str">
        <f>VLOOKUP($B14,A股收入利润复合增长（数值）!$A$7:$Q$3068,3)</f>
        <v>中粮地产</v>
      </c>
      <c r="G14" s="6">
        <f>IFERROR(VLOOKUP($B14,A股收入利润复合增长（数值）!$A$7:$Q$3068,6)/ABS(VLOOKUP($B14,A股收入利润复合增长（数值）!$A$7:$Q$3068,4))-1,"")</f>
        <v>1.6216623171418414</v>
      </c>
      <c r="H14" s="6">
        <f>IFERROR(VLOOKUP($B14,A股收入利润复合增长（数值）!$A$7:$Q$3068,7)/ABS(VLOOKUP($B14,A股收入利润复合增长（数值）!$A$7:$Q$3068,5))-1,"")</f>
        <v>-9.0478015781328303E-2</v>
      </c>
      <c r="I14" s="6">
        <f>IFERROR(VLOOKUP($B14,A股收入利润复合增长（数值）!$A$7:$Q$3068,8)/ABS(VLOOKUP($B14,A股收入利润复合增长（数值）!$A$7:$Q$3068,6))-1,"")</f>
        <v>0.43381777263712218</v>
      </c>
      <c r="J14" s="6">
        <f>IFERROR(VLOOKUP($B14,A股收入利润复合增长（数值）!$A$7:$Q$3068,9)/ABS(VLOOKUP($B14,A股收入利润复合增长（数值）!$A$7:$Q$3068,7))-1,"")</f>
        <v>0.22023311767623577</v>
      </c>
      <c r="K14" s="6">
        <f>IFERROR(VLOOKUP($B14,A股收入利润复合增长（数值）!$A$7:$Q$3068,10)/ABS(VLOOKUP($B14,A股收入利润复合增长（数值）!$A$7:$Q$3068,8))-1,"")</f>
        <v>0.28115563604591309</v>
      </c>
      <c r="L14" s="6">
        <f>IFERROR(VLOOKUP($B14,A股收入利润复合增长（数值）!$A$7:$Q$3068,11)/ABS(VLOOKUP($B14,A股收入利润复合增长（数值）!$A$7:$Q$3068,9))-1,"")</f>
        <v>3.8134918443686328E-2</v>
      </c>
      <c r="M14" s="6">
        <f>IFERROR(VLOOKUP($B14,A股收入利润复合增长（数值）!$A$7:$Q$3068,12)/ABS(VLOOKUP($B14,A股收入利润复合增长（数值）!$A$7:$Q$3068,10))-1,"")</f>
        <v>-0.11178378407756451</v>
      </c>
      <c r="N14" s="6">
        <f>IFERROR(VLOOKUP($B14,A股收入利润复合增长（数值）!$A$7:$Q$3068,13)/ABS(VLOOKUP($B14,A股收入利润复合增长（数值）!$A$7:$Q$3068,11))-1,"")</f>
        <v>0.11964060423576828</v>
      </c>
      <c r="O14" s="6">
        <f>IFERROR(VLOOKUP($B14,A股收入利润复合增长（数值）!$A$7:$Q$3068,14)/ABS(VLOOKUP($B14,A股收入利润复合增长（数值）!$A$7:$Q$3068,12))-1,"")</f>
        <v>0.49317462035101389</v>
      </c>
      <c r="P14" s="6">
        <f>IFERROR(VLOOKUP($B14,A股收入利润复合增长（数值）!$A$7:$Q$3068,15)/ABS(VLOOKUP($B14,A股收入利润复合增长（数值）!$A$7:$Q$3068,13))-1,"")</f>
        <v>0.20598227670465796</v>
      </c>
    </row>
    <row r="15" spans="1:16" x14ac:dyDescent="0.25">
      <c r="A15" t="str">
        <f>IF(COUNTIF(G15:P15,"&lt;"&amp;$A$3)=0,MAX($A$4:A14)+1,"")</f>
        <v/>
      </c>
      <c r="B15">
        <v>11</v>
      </c>
      <c r="C15" t="str">
        <f>VLOOKUP($B15,A股收入利润复合增长（数值）!$A$7:$Q$3068,2)</f>
        <v>000033.SZ</v>
      </c>
      <c r="D15" t="str">
        <f>VLOOKUP($B15,A股收入利润复合增长（数值）!$A$7:$Q$3068,3)</f>
        <v>*ST新都</v>
      </c>
      <c r="G15" s="6">
        <f>IFERROR(VLOOKUP($B15,A股收入利润复合增长（数值）!$A$7:$Q$3068,6)/ABS(VLOOKUP($B15,A股收入利润复合增长（数值）!$A$7:$Q$3068,4))-1,"")</f>
        <v>1.3707434948893038E-2</v>
      </c>
      <c r="H15" s="6">
        <f>IFERROR(VLOOKUP($B15,A股收入利润复合增长（数值）!$A$7:$Q$3068,7)/ABS(VLOOKUP($B15,A股收入利润复合增长（数值）!$A$7:$Q$3068,5))-1,"")</f>
        <v>-0.32475692460669947</v>
      </c>
      <c r="I15" s="6">
        <f>IFERROR(VLOOKUP($B15,A股收入利润复合增长（数值）!$A$7:$Q$3068,8)/ABS(VLOOKUP($B15,A股收入利润复合增长（数值）!$A$7:$Q$3068,6))-1,"")</f>
        <v>-7.5472738507004866E-2</v>
      </c>
      <c r="J15" s="6">
        <f>IFERROR(VLOOKUP($B15,A股收入利润复合增长（数值）!$A$7:$Q$3068,9)/ABS(VLOOKUP($B15,A股收入利润复合增长（数值）!$A$7:$Q$3068,7))-1,"")</f>
        <v>-10.047079314761589</v>
      </c>
      <c r="K15" s="6">
        <f>IFERROR(VLOOKUP($B15,A股收入利润复合增长（数值）!$A$7:$Q$3068,10)/ABS(VLOOKUP($B15,A股收入利润复合增长（数值）!$A$7:$Q$3068,8))-1,"")</f>
        <v>0.19808495133667958</v>
      </c>
      <c r="L15" s="6">
        <f>IFERROR(VLOOKUP($B15,A股收入利润复合增长（数值）!$A$7:$Q$3068,11)/ABS(VLOOKUP($B15,A股收入利润复合增长（数值）!$A$7:$Q$3068,9))-1,"")</f>
        <v>-0.86314688113315563</v>
      </c>
      <c r="M15" s="6">
        <f>IFERROR(VLOOKUP($B15,A股收入利润复合增长（数值）!$A$7:$Q$3068,12)/ABS(VLOOKUP($B15,A股收入利润复合增长（数值）!$A$7:$Q$3068,10))-1,"")</f>
        <v>-0.19809377524051952</v>
      </c>
      <c r="N15" s="6">
        <f>IFERROR(VLOOKUP($B15,A股收入利润复合增长（数值）!$A$7:$Q$3068,13)/ABS(VLOOKUP($B15,A股收入利润复合增长（数值）!$A$7:$Q$3068,11))-1,"")</f>
        <v>-129.94614264747082</v>
      </c>
      <c r="O15" s="6">
        <f>IFERROR(VLOOKUP($B15,A股收入利润复合增长（数值）!$A$7:$Q$3068,14)/ABS(VLOOKUP($B15,A股收入利润复合增长（数值）!$A$7:$Q$3068,12))-1,"")</f>
        <v>0.81999137698607738</v>
      </c>
      <c r="P15" s="6">
        <f>IFERROR(VLOOKUP($B15,A股收入利润复合增长（数值）!$A$7:$Q$3068,15)/ABS(VLOOKUP($B15,A股收入利润复合增长（数值）!$A$7:$Q$3068,13))-1,"")</f>
        <v>-0.8449220575588543</v>
      </c>
    </row>
    <row r="16" spans="1:16" x14ac:dyDescent="0.25">
      <c r="A16" t="str">
        <f>IF(COUNTIF(G16:P16,"&lt;"&amp;$A$3)=0,MAX($A$4:A15)+1,"")</f>
        <v/>
      </c>
      <c r="B16">
        <v>12</v>
      </c>
      <c r="C16" t="str">
        <f>VLOOKUP($B16,A股收入利润复合增长（数值）!$A$7:$Q$3068,2)</f>
        <v>000035.SZ</v>
      </c>
      <c r="D16" t="str">
        <f>VLOOKUP($B16,A股收入利润复合增长（数值）!$A$7:$Q$3068,3)</f>
        <v>中国天楹</v>
      </c>
      <c r="G16" s="6">
        <f>IFERROR(VLOOKUP($B16,A股收入利润复合增长（数值）!$A$7:$Q$3068,6)/ABS(VLOOKUP($B16,A股收入利润复合增长（数值）!$A$7:$Q$3068,4))-1,"")</f>
        <v>4.6292653177153031E-2</v>
      </c>
      <c r="H16" s="6">
        <f>IFERROR(VLOOKUP($B16,A股收入利润复合增长（数值）!$A$7:$Q$3068,7)/ABS(VLOOKUP($B16,A股收入利润复合增长（数值）!$A$7:$Q$3068,5))-1,"")</f>
        <v>-1.4663822743457584</v>
      </c>
      <c r="I16" s="6">
        <f>IFERROR(VLOOKUP($B16,A股收入利润复合增长（数值）!$A$7:$Q$3068,8)/ABS(VLOOKUP($B16,A股收入利润复合增长（数值）!$A$7:$Q$3068,6))-1,"")</f>
        <v>16.342715036971263</v>
      </c>
      <c r="J16" s="6">
        <f>IFERROR(VLOOKUP($B16,A股收入利润复合增长（数值）!$A$7:$Q$3068,9)/ABS(VLOOKUP($B16,A股收入利润复合增长（数值）!$A$7:$Q$3068,7))-1,"")</f>
        <v>-30.152187177442112</v>
      </c>
      <c r="K16" s="6">
        <f>IFERROR(VLOOKUP($B16,A股收入利润复合增长（数值）!$A$7:$Q$3068,10)/ABS(VLOOKUP($B16,A股收入利润复合增长（数值）!$A$7:$Q$3068,8))-1,"")</f>
        <v>-0.57325224344230552</v>
      </c>
      <c r="L16" s="6">
        <f>IFERROR(VLOOKUP($B16,A股收入利润复合增长（数值）!$A$7:$Q$3068,11)/ABS(VLOOKUP($B16,A股收入利润复合增长（数值）!$A$7:$Q$3068,9))-1,"")</f>
        <v>0.77901547023688233</v>
      </c>
      <c r="M16" s="6">
        <f>IFERROR(VLOOKUP($B16,A股收入利润复合增长（数值）!$A$7:$Q$3068,12)/ABS(VLOOKUP($B16,A股收入利润复合增长（数值）!$A$7:$Q$3068,10))-1,"")</f>
        <v>12.461932308115831</v>
      </c>
      <c r="N16" s="6">
        <f>IFERROR(VLOOKUP($B16,A股收入利润复合增长（数值）!$A$7:$Q$3068,13)/ABS(VLOOKUP($B16,A股收入利润复合增长（数值）!$A$7:$Q$3068,11))-1,"")</f>
        <v>-0.84533041025931133</v>
      </c>
      <c r="O16" s="6">
        <f>IFERROR(VLOOKUP($B16,A股收入利润复合增长（数值）!$A$7:$Q$3068,14)/ABS(VLOOKUP($B16,A股收入利润复合增长（数值）!$A$7:$Q$3068,12))-1,"")</f>
        <v>0.49827273601087141</v>
      </c>
      <c r="P16" s="6">
        <f>IFERROR(VLOOKUP($B16,A股收入利润复合增长（数值）!$A$7:$Q$3068,15)/ABS(VLOOKUP($B16,A股收入利润复合增长（数值）!$A$7:$Q$3068,13))-1,"")</f>
        <v>0.30385420851037459</v>
      </c>
    </row>
    <row r="17" spans="1:16" x14ac:dyDescent="0.25">
      <c r="A17" t="str">
        <f>IF(COUNTIF(G17:P17,"&lt;"&amp;$A$3)=0,MAX($A$4:A16)+1,"")</f>
        <v/>
      </c>
      <c r="B17">
        <v>13</v>
      </c>
      <c r="C17" t="str">
        <f>VLOOKUP($B17,A股收入利润复合增长（数值）!$A$7:$Q$3068,2)</f>
        <v>000042.SZ</v>
      </c>
      <c r="D17" t="str">
        <f>VLOOKUP($B17,A股收入利润复合增长（数值）!$A$7:$Q$3068,3)</f>
        <v>中洲控股</v>
      </c>
      <c r="G17" s="6">
        <f>IFERROR(VLOOKUP($B17,A股收入利润复合增长（数值）!$A$7:$Q$3068,6)/ABS(VLOOKUP($B17,A股收入利润复合增长（数值）!$A$7:$Q$3068,4))-1,"")</f>
        <v>0.32436025479020136</v>
      </c>
      <c r="H17" s="6">
        <f>IFERROR(VLOOKUP($B17,A股收入利润复合增长（数值）!$A$7:$Q$3068,7)/ABS(VLOOKUP($B17,A股收入利润复合增长（数值）!$A$7:$Q$3068,5))-1,"")</f>
        <v>-0.11836225941625678</v>
      </c>
      <c r="I17" s="6">
        <f>IFERROR(VLOOKUP($B17,A股收入利润复合增长（数值）!$A$7:$Q$3068,8)/ABS(VLOOKUP($B17,A股收入利润复合增长（数值）!$A$7:$Q$3068,6))-1,"")</f>
        <v>0.40768931780015527</v>
      </c>
      <c r="J17" s="6">
        <f>IFERROR(VLOOKUP($B17,A股收入利润复合增长（数值）!$A$7:$Q$3068,9)/ABS(VLOOKUP($B17,A股收入利润复合增长（数值）!$A$7:$Q$3068,7))-1,"")</f>
        <v>0.29078061736836891</v>
      </c>
      <c r="K17" s="6">
        <f>IFERROR(VLOOKUP($B17,A股收入利润复合增长（数值）!$A$7:$Q$3068,10)/ABS(VLOOKUP($B17,A股收入利润复合增长（数值）!$A$7:$Q$3068,8))-1,"")</f>
        <v>-0.17984876603782862</v>
      </c>
      <c r="L17" s="6">
        <f>IFERROR(VLOOKUP($B17,A股收入利润复合增长（数值）!$A$7:$Q$3068,11)/ABS(VLOOKUP($B17,A股收入利润复合增长（数值）!$A$7:$Q$3068,9))-1,"")</f>
        <v>-1.5485180599334125E-2</v>
      </c>
      <c r="M17" s="6">
        <f>IFERROR(VLOOKUP($B17,A股收入利润复合增长（数值）!$A$7:$Q$3068,12)/ABS(VLOOKUP($B17,A股收入利润复合增长（数值）!$A$7:$Q$3068,10))-1,"")</f>
        <v>0.37045859100988454</v>
      </c>
      <c r="N17" s="6">
        <f>IFERROR(VLOOKUP($B17,A股收入利润复合增长（数值）!$A$7:$Q$3068,13)/ABS(VLOOKUP($B17,A股收入利润复合增长（数值）!$A$7:$Q$3068,11))-1,"")</f>
        <v>-0.24632065503308276</v>
      </c>
      <c r="O17" s="6">
        <f>IFERROR(VLOOKUP($B17,A股收入利润复合增长（数值）!$A$7:$Q$3068,14)/ABS(VLOOKUP($B17,A股收入利润复合增长（数值）!$A$7:$Q$3068,12))-1,"")</f>
        <v>0.66440894331797939</v>
      </c>
      <c r="P17" s="6">
        <f>IFERROR(VLOOKUP($B17,A股收入利润复合增长（数值）!$A$7:$Q$3068,15)/ABS(VLOOKUP($B17,A股收入利润复合增长（数值）!$A$7:$Q$3068,13))-1,"")</f>
        <v>0.31267280405623965</v>
      </c>
    </row>
    <row r="18" spans="1:16" x14ac:dyDescent="0.25">
      <c r="A18" t="str">
        <f>IF(COUNTIF(G18:P18,"&lt;"&amp;$A$3)=0,MAX($A$4:A17)+1,"")</f>
        <v/>
      </c>
      <c r="B18">
        <v>14</v>
      </c>
      <c r="C18" t="str">
        <f>VLOOKUP($B18,A股收入利润复合增长（数值）!$A$7:$Q$3068,2)</f>
        <v>000046.SZ</v>
      </c>
      <c r="D18" t="str">
        <f>VLOOKUP($B18,A股收入利润复合增长（数值）!$A$7:$Q$3068,3)</f>
        <v>泛海控股</v>
      </c>
      <c r="G18" s="6">
        <f>IFERROR(VLOOKUP($B18,A股收入利润复合增长（数值）!$A$7:$Q$3068,6)/ABS(VLOOKUP($B18,A股收入利润复合增长（数值）!$A$7:$Q$3068,4))-1,"")</f>
        <v>0.23232185203430999</v>
      </c>
      <c r="H18" s="6">
        <f>IFERROR(VLOOKUP($B18,A股收入利润复合增长（数值）!$A$7:$Q$3068,7)/ABS(VLOOKUP($B18,A股收入利润复合增长（数值）!$A$7:$Q$3068,5))-1,"")</f>
        <v>1.0984875556727833</v>
      </c>
      <c r="I18" s="6">
        <f>IFERROR(VLOOKUP($B18,A股收入利润复合增长（数值）!$A$7:$Q$3068,8)/ABS(VLOOKUP($B18,A股收入利润复合增长（数值）!$A$7:$Q$3068,6))-1,"")</f>
        <v>1.2197129809121874</v>
      </c>
      <c r="J18" s="6">
        <f>IFERROR(VLOOKUP($B18,A股收入利润复合增长（数值）!$A$7:$Q$3068,9)/ABS(VLOOKUP($B18,A股收入利润复合增长（数值）!$A$7:$Q$3068,7))-1,"")</f>
        <v>2.0338091112791741</v>
      </c>
      <c r="K18" s="6">
        <f>IFERROR(VLOOKUP($B18,A股收入利润复合增长（数值）!$A$7:$Q$3068,10)/ABS(VLOOKUP($B18,A股收入利润复合增长（数值）!$A$7:$Q$3068,8))-1,"")</f>
        <v>0.33565156445386091</v>
      </c>
      <c r="L18" s="6">
        <f>IFERROR(VLOOKUP($B18,A股收入利润复合增长（数值）!$A$7:$Q$3068,11)/ABS(VLOOKUP($B18,A股收入利润复合增长（数值）!$A$7:$Q$3068,9))-1,"")</f>
        <v>0.51034752217453705</v>
      </c>
      <c r="M18" s="6">
        <f>IFERROR(VLOOKUP($B18,A股收入利润复合增长（数值）!$A$7:$Q$3068,12)/ABS(VLOOKUP($B18,A股收入利润复合增长（数值）!$A$7:$Q$3068,10))-1,"")</f>
        <v>2.1046279183794647E-2</v>
      </c>
      <c r="N18" s="6">
        <f>IFERROR(VLOOKUP($B18,A股收入利润复合增长（数值）!$A$7:$Q$3068,13)/ABS(VLOOKUP($B18,A股收入利润复合增长（数值）!$A$7:$Q$3068,11))-1,"")</f>
        <v>0.31957186306577334</v>
      </c>
      <c r="O18" s="6">
        <f>IFERROR(VLOOKUP($B18,A股收入利润复合增长（数值）!$A$7:$Q$3068,14)/ABS(VLOOKUP($B18,A股收入利润复合增长（数值）!$A$7:$Q$3068,12))-1,"")</f>
        <v>0.5572026993573127</v>
      </c>
      <c r="P18" s="6">
        <f>IFERROR(VLOOKUP($B18,A股收入利润复合增长（数值）!$A$7:$Q$3068,15)/ABS(VLOOKUP($B18,A股收入利润复合增长（数值）!$A$7:$Q$3068,13))-1,"")</f>
        <v>0.29607118908780294</v>
      </c>
    </row>
    <row r="19" spans="1:16" x14ac:dyDescent="0.25">
      <c r="A19" t="str">
        <f>IF(COUNTIF(G19:P19,"&lt;"&amp;$A$3)=0,MAX($A$4:A18)+1,"")</f>
        <v/>
      </c>
      <c r="B19">
        <v>15</v>
      </c>
      <c r="C19" t="str">
        <f>VLOOKUP($B19,A股收入利润复合增长（数值）!$A$7:$Q$3068,2)</f>
        <v>000049.SZ</v>
      </c>
      <c r="D19" t="str">
        <f>VLOOKUP($B19,A股收入利润复合增长（数值）!$A$7:$Q$3068,3)</f>
        <v>德赛电池</v>
      </c>
      <c r="G19" s="6">
        <f>IFERROR(VLOOKUP($B19,A股收入利润复合增长（数值）!$A$7:$Q$3068,6)/ABS(VLOOKUP($B19,A股收入利润复合增长（数值）!$A$7:$Q$3068,4))-1,"")</f>
        <v>0.70690623144746922</v>
      </c>
      <c r="H19" s="6">
        <f>IFERROR(VLOOKUP($B19,A股收入利润复合增长（数值）!$A$7:$Q$3068,7)/ABS(VLOOKUP($B19,A股收入利润复合增长（数值）!$A$7:$Q$3068,5))-1,"")</f>
        <v>0.67172328747848931</v>
      </c>
      <c r="I19" s="6">
        <f>IFERROR(VLOOKUP($B19,A股收入利润复合增长（数值）!$A$7:$Q$3068,8)/ABS(VLOOKUP($B19,A股收入利润复合增长（数值）!$A$7:$Q$3068,6))-1,"")</f>
        <v>0.4224289962744916</v>
      </c>
      <c r="J19" s="6">
        <f>IFERROR(VLOOKUP($B19,A股收入利润复合增长（数值）!$A$7:$Q$3068,9)/ABS(VLOOKUP($B19,A股收入利润复合增长（数值）!$A$7:$Q$3068,7))-1,"")</f>
        <v>0.2037885246853739</v>
      </c>
      <c r="K19" s="6">
        <f>IFERROR(VLOOKUP($B19,A股收入利润复合增长（数值）!$A$7:$Q$3068,10)/ABS(VLOOKUP($B19,A股收入利润复合增长（数值）!$A$7:$Q$3068,8))-1,"")</f>
        <v>0.37783432763179592</v>
      </c>
      <c r="L19" s="6">
        <f>IFERROR(VLOOKUP($B19,A股收入利润复合增长（数值）!$A$7:$Q$3068,11)/ABS(VLOOKUP($B19,A股收入利润复合增长（数值）!$A$7:$Q$3068,9))-1,"")</f>
        <v>0.43435727391272549</v>
      </c>
      <c r="M19" s="6">
        <f>IFERROR(VLOOKUP($B19,A股收入利润复合增长（数值）!$A$7:$Q$3068,12)/ABS(VLOOKUP($B19,A股收入利润复合增长（数值）!$A$7:$Q$3068,10))-1,"")</f>
        <v>0.45135711915272725</v>
      </c>
      <c r="N19" s="6">
        <f>IFERROR(VLOOKUP($B19,A股收入利润复合增长（数值）!$A$7:$Q$3068,13)/ABS(VLOOKUP($B19,A股收入利润复合增长（数值）!$A$7:$Q$3068,11))-1,"")</f>
        <v>0.13841386840549519</v>
      </c>
      <c r="O19" s="6">
        <f>IFERROR(VLOOKUP($B19,A股收入利润复合增长（数值）!$A$7:$Q$3068,14)/ABS(VLOOKUP($B19,A股收入利润复合增长（数值）!$A$7:$Q$3068,12))-1,"")</f>
        <v>0.31998681730696132</v>
      </c>
      <c r="P19" s="6">
        <f>IFERROR(VLOOKUP($B19,A股收入利润复合增长（数值）!$A$7:$Q$3068,15)/ABS(VLOOKUP($B19,A股收入利润复合增长（数值）!$A$7:$Q$3068,13))-1,"")</f>
        <v>-1.8416711546089037E-2</v>
      </c>
    </row>
    <row r="20" spans="1:16" x14ac:dyDescent="0.25">
      <c r="A20" t="str">
        <f>IF(COUNTIF(G20:P20,"&lt;"&amp;$A$3)=0,MAX($A$4:A19)+1,"")</f>
        <v/>
      </c>
      <c r="B20">
        <v>16</v>
      </c>
      <c r="C20" t="str">
        <f>VLOOKUP($B20,A股收入利润复合增长（数值）!$A$7:$Q$3068,2)</f>
        <v>000050.SZ</v>
      </c>
      <c r="D20" t="str">
        <f>VLOOKUP($B20,A股收入利润复合增长（数值）!$A$7:$Q$3068,3)</f>
        <v>深天马A</v>
      </c>
      <c r="G20" s="6">
        <f>IFERROR(VLOOKUP($B20,A股收入利润复合增长（数值）!$A$7:$Q$3068,6)/ABS(VLOOKUP($B20,A股收入利润复合增长（数值）!$A$7:$Q$3068,4))-1,"")</f>
        <v>0.33604071676319602</v>
      </c>
      <c r="H20" s="6">
        <f>IFERROR(VLOOKUP($B20,A股收入利润复合增长（数值）!$A$7:$Q$3068,7)/ABS(VLOOKUP($B20,A股收入利润复合增长（数值）!$A$7:$Q$3068,5))-1,"")</f>
        <v>0.43692421655302138</v>
      </c>
      <c r="I20" s="6">
        <f>IFERROR(VLOOKUP($B20,A股收入利润复合增长（数值）!$A$7:$Q$3068,8)/ABS(VLOOKUP($B20,A股收入利润复合增长（数值）!$A$7:$Q$3068,6))-1,"")</f>
        <v>-6.0980466088983443E-2</v>
      </c>
      <c r="J20" s="6">
        <f>IFERROR(VLOOKUP($B20,A股收入利润复合增长（数值）!$A$7:$Q$3068,9)/ABS(VLOOKUP($B20,A股收入利润复合增长（数值）!$A$7:$Q$3068,7))-1,"")</f>
        <v>-0.46193029533296448</v>
      </c>
      <c r="K20" s="6">
        <f>IFERROR(VLOOKUP($B20,A股收入利润复合增长（数值）!$A$7:$Q$3068,10)/ABS(VLOOKUP($B20,A股收入利润复合增长（数值）!$A$7:$Q$3068,8))-1,"")</f>
        <v>4.288252254093039E-2</v>
      </c>
      <c r="L20" s="6">
        <f>IFERROR(VLOOKUP($B20,A股收入利润复合增长（数值）!$A$7:$Q$3068,11)/ABS(VLOOKUP($B20,A股收入利润复合增长（数值）!$A$7:$Q$3068,9))-1,"")</f>
        <v>1.6378849482994111</v>
      </c>
      <c r="M20" s="6">
        <f>IFERROR(VLOOKUP($B20,A股收入利润复合增长（数值）!$A$7:$Q$3068,12)/ABS(VLOOKUP($B20,A股收入利润复合增长（数值）!$A$7:$Q$3068,10))-1,"")</f>
        <v>1.0627537676685712</v>
      </c>
      <c r="N20" s="6">
        <f>IFERROR(VLOOKUP($B20,A股收入利润复合增长（数值）!$A$7:$Q$3068,13)/ABS(VLOOKUP($B20,A股收入利润复合增长（数值）!$A$7:$Q$3068,11))-1,"")</f>
        <v>3.2680345426465101</v>
      </c>
      <c r="O20" s="6">
        <f>IFERROR(VLOOKUP($B20,A股收入利润复合增长（数值）!$A$7:$Q$3068,14)/ABS(VLOOKUP($B20,A股收入利润复合增长（数值）!$A$7:$Q$3068,12))-1,"")</f>
        <v>0.12954219236959519</v>
      </c>
      <c r="P20" s="6">
        <f>IFERROR(VLOOKUP($B20,A股收入利润复合增长（数值）!$A$7:$Q$3068,15)/ABS(VLOOKUP($B20,A股收入利润复合增长（数值）!$A$7:$Q$3068,13))-1,"")</f>
        <v>-9.4637926681277573E-2</v>
      </c>
    </row>
    <row r="21" spans="1:16" x14ac:dyDescent="0.25">
      <c r="A21" t="str">
        <f>IF(COUNTIF(G21:P21,"&lt;"&amp;$A$3)=0,MAX($A$4:A20)+1,"")</f>
        <v/>
      </c>
      <c r="B21">
        <v>17</v>
      </c>
      <c r="C21" t="str">
        <f>VLOOKUP($B21,A股收入利润复合增长（数值）!$A$7:$Q$3068,2)</f>
        <v>000056.SZ</v>
      </c>
      <c r="D21" t="str">
        <f>VLOOKUP($B21,A股收入利润复合增长（数值）!$A$7:$Q$3068,3)</f>
        <v>皇庭国际</v>
      </c>
      <c r="G21" s="6">
        <f>IFERROR(VLOOKUP($B21,A股收入利润复合增长（数值）!$A$7:$Q$3068,6)/ABS(VLOOKUP($B21,A股收入利润复合增长（数值）!$A$7:$Q$3068,4))-1,"")</f>
        <v>6.2896764992786736E-2</v>
      </c>
      <c r="H21" s="6">
        <f>IFERROR(VLOOKUP($B21,A股收入利润复合增长（数值）!$A$7:$Q$3068,7)/ABS(VLOOKUP($B21,A股收入利润复合增长（数值）!$A$7:$Q$3068,5))-1,"")</f>
        <v>-1.7380288847314906</v>
      </c>
      <c r="I21" s="6">
        <f>IFERROR(VLOOKUP($B21,A股收入利润复合增长（数值）!$A$7:$Q$3068,8)/ABS(VLOOKUP($B21,A股收入利润复合增长（数值）!$A$7:$Q$3068,6))-1,"")</f>
        <v>3.1421807269443294</v>
      </c>
      <c r="J21" s="6">
        <f>IFERROR(VLOOKUP($B21,A股收入利润复合增长（数值）!$A$7:$Q$3068,9)/ABS(VLOOKUP($B21,A股收入利润复合增长（数值）!$A$7:$Q$3068,7))-1,"")</f>
        <v>-0.85306960335124293</v>
      </c>
      <c r="K21" s="6">
        <f>IFERROR(VLOOKUP($B21,A股收入利润复合增长（数值）!$A$7:$Q$3068,10)/ABS(VLOOKUP($B21,A股收入利润复合增长（数值）!$A$7:$Q$3068,8))-1,"")</f>
        <v>-0.56224545944198334</v>
      </c>
      <c r="L21" s="6">
        <f>IFERROR(VLOOKUP($B21,A股收入利润复合增长（数值）!$A$7:$Q$3068,11)/ABS(VLOOKUP($B21,A股收入利润复合增长（数值）!$A$7:$Q$3068,9))-1,"")</f>
        <v>126.60720786403539</v>
      </c>
      <c r="M21" s="6">
        <f>IFERROR(VLOOKUP($B21,A股收入利润复合增长（数值）!$A$7:$Q$3068,12)/ABS(VLOOKUP($B21,A股收入利润复合增长（数值）!$A$7:$Q$3068,10))-1,"")</f>
        <v>1.8033640794234733</v>
      </c>
      <c r="N21" s="6">
        <f>IFERROR(VLOOKUP($B21,A股收入利润复合增长（数值）!$A$7:$Q$3068,13)/ABS(VLOOKUP($B21,A股收入利润复合增长（数值）!$A$7:$Q$3068,11))-1,"")</f>
        <v>-1.1443792716726349</v>
      </c>
      <c r="O21" s="6">
        <f>IFERROR(VLOOKUP($B21,A股收入利润复合增长（数值）!$A$7:$Q$3068,14)/ABS(VLOOKUP($B21,A股收入利润复合增长（数值）!$A$7:$Q$3068,12))-1,"")</f>
        <v>1.7116593832703026</v>
      </c>
      <c r="P21" s="6">
        <f>IFERROR(VLOOKUP($B21,A股收入利润复合增长（数值）!$A$7:$Q$3068,15)/ABS(VLOOKUP($B21,A股收入利润复合增长（数值）!$A$7:$Q$3068,13))-1,"")</f>
        <v>-0.88555788837231741</v>
      </c>
    </row>
    <row r="22" spans="1:16" x14ac:dyDescent="0.25">
      <c r="A22" t="str">
        <f>IF(COUNTIF(G22:P22,"&lt;"&amp;$A$3)=0,MAX($A$4:A21)+1,"")</f>
        <v/>
      </c>
      <c r="B22">
        <v>18</v>
      </c>
      <c r="C22" t="str">
        <f>VLOOKUP($B22,A股收入利润复合增长（数值）!$A$7:$Q$3068,2)</f>
        <v>000062.SZ</v>
      </c>
      <c r="D22" t="str">
        <f>VLOOKUP($B22,A股收入利润复合增长（数值）!$A$7:$Q$3068,3)</f>
        <v>深圳华强</v>
      </c>
      <c r="G22" s="6">
        <f>IFERROR(VLOOKUP($B22,A股收入利润复合增长（数值）!$A$7:$Q$3068,6)/ABS(VLOOKUP($B22,A股收入利润复合增长（数值）!$A$7:$Q$3068,4))-1,"")</f>
        <v>0.52943653821253855</v>
      </c>
      <c r="H22" s="6">
        <f>IFERROR(VLOOKUP($B22,A股收入利润复合增长（数值）!$A$7:$Q$3068,7)/ABS(VLOOKUP($B22,A股收入利润复合增长（数值）!$A$7:$Q$3068,5))-1,"")</f>
        <v>-0.74323090783472279</v>
      </c>
      <c r="I22" s="6">
        <f>IFERROR(VLOOKUP($B22,A股收入利润复合增长（数值）!$A$7:$Q$3068,8)/ABS(VLOOKUP($B22,A股收入利润复合增长（数值）!$A$7:$Q$3068,6))-1,"")</f>
        <v>1.2813997372524311</v>
      </c>
      <c r="J22" s="6">
        <f>IFERROR(VLOOKUP($B22,A股收入利润复合增长（数值）!$A$7:$Q$3068,9)/ABS(VLOOKUP($B22,A股收入利润复合增长（数值）!$A$7:$Q$3068,7))-1,"")</f>
        <v>4.6910141520834303</v>
      </c>
      <c r="K22" s="6">
        <f>IFERROR(VLOOKUP($B22,A股收入利润复合增长（数值）!$A$7:$Q$3068,10)/ABS(VLOOKUP($B22,A股收入利润复合增长（数值）!$A$7:$Q$3068,8))-1,"")</f>
        <v>0.33154673787093447</v>
      </c>
      <c r="L22" s="6">
        <f>IFERROR(VLOOKUP($B22,A股收入利润复合增长（数值）!$A$7:$Q$3068,11)/ABS(VLOOKUP($B22,A股收入利润复合增长（数值）!$A$7:$Q$3068,9))-1,"")</f>
        <v>0.46509637394149173</v>
      </c>
      <c r="M22" s="6">
        <f>IFERROR(VLOOKUP($B22,A股收入利润复合增长（数值）!$A$7:$Q$3068,12)/ABS(VLOOKUP($B22,A股收入利润复合增长（数值）!$A$7:$Q$3068,10))-1,"")</f>
        <v>0.2854066717597834</v>
      </c>
      <c r="N22" s="6">
        <f>IFERROR(VLOOKUP($B22,A股收入利润复合增长（数值）!$A$7:$Q$3068,13)/ABS(VLOOKUP($B22,A股收入利润复合增长（数值）!$A$7:$Q$3068,11))-1,"")</f>
        <v>0.15907488818958049</v>
      </c>
      <c r="O22" s="6">
        <f>IFERROR(VLOOKUP($B22,A股收入利润复合增长（数值）!$A$7:$Q$3068,14)/ABS(VLOOKUP($B22,A股收入利润复合增长（数值）!$A$7:$Q$3068,12))-1,"")</f>
        <v>-0.23784562984409308</v>
      </c>
      <c r="P22" s="6">
        <f>IFERROR(VLOOKUP($B22,A股收入利润复合增长（数值）!$A$7:$Q$3068,15)/ABS(VLOOKUP($B22,A股收入利润复合增长（数值）!$A$7:$Q$3068,13))-1,"")</f>
        <v>-0.21353592473539684</v>
      </c>
    </row>
    <row r="23" spans="1:16" x14ac:dyDescent="0.25">
      <c r="A23" t="str">
        <f>IF(COUNTIF(G23:P23,"&lt;"&amp;$A$3)=0,MAX($A$4:A22)+1,"")</f>
        <v/>
      </c>
      <c r="B23">
        <v>19</v>
      </c>
      <c r="C23" t="str">
        <f>VLOOKUP($B23,A股收入利润复合增长（数值）!$A$7:$Q$3068,2)</f>
        <v>000065.SZ</v>
      </c>
      <c r="D23" t="str">
        <f>VLOOKUP($B23,A股收入利润复合增长（数值）!$A$7:$Q$3068,3)</f>
        <v>北方国际</v>
      </c>
      <c r="G23" s="6">
        <f>IFERROR(VLOOKUP($B23,A股收入利润复合增长（数值）!$A$7:$Q$3068,6)/ABS(VLOOKUP($B23,A股收入利润复合增长（数值）!$A$7:$Q$3068,4))-1,"")</f>
        <v>0.43910975779829031</v>
      </c>
      <c r="H23" s="6">
        <f>IFERROR(VLOOKUP($B23,A股收入利润复合增长（数值）!$A$7:$Q$3068,7)/ABS(VLOOKUP($B23,A股收入利润复合增长（数值）!$A$7:$Q$3068,5))-1,"")</f>
        <v>0.67204265347410219</v>
      </c>
      <c r="I23" s="6">
        <f>IFERROR(VLOOKUP($B23,A股收入利润复合增长（数值）!$A$7:$Q$3068,8)/ABS(VLOOKUP($B23,A股收入利润复合增长（数值）!$A$7:$Q$3068,6))-1,"")</f>
        <v>-0.36925073251453755</v>
      </c>
      <c r="J23" s="6">
        <f>IFERROR(VLOOKUP($B23,A股收入利润复合增长（数值）!$A$7:$Q$3068,9)/ABS(VLOOKUP($B23,A股收入利润复合增长（数值）!$A$7:$Q$3068,7))-1,"")</f>
        <v>0.63241802314684881</v>
      </c>
      <c r="K23" s="6">
        <f>IFERROR(VLOOKUP($B23,A股收入利润复合增长（数值）!$A$7:$Q$3068,10)/ABS(VLOOKUP($B23,A股收入利润复合增长（数值）!$A$7:$Q$3068,8))-1,"")</f>
        <v>0.781699281082197</v>
      </c>
      <c r="L23" s="6">
        <f>IFERROR(VLOOKUP($B23,A股收入利润复合增长（数值）!$A$7:$Q$3068,11)/ABS(VLOOKUP($B23,A股收入利润复合增长（数值）!$A$7:$Q$3068,9))-1,"")</f>
        <v>0.30399878771711175</v>
      </c>
      <c r="M23" s="6">
        <f>IFERROR(VLOOKUP($B23,A股收入利润复合增长（数值）!$A$7:$Q$3068,12)/ABS(VLOOKUP($B23,A股收入利润复合增长（数值）!$A$7:$Q$3068,10))-1,"")</f>
        <v>2.2257637038852751E-2</v>
      </c>
      <c r="N23" s="6">
        <f>IFERROR(VLOOKUP($B23,A股收入利润复合增长（数值）!$A$7:$Q$3068,13)/ABS(VLOOKUP($B23,A股收入利润复合增长（数值）!$A$7:$Q$3068,11))-1,"")</f>
        <v>0.18247748596219737</v>
      </c>
      <c r="O23" s="6">
        <f>IFERROR(VLOOKUP($B23,A股收入利润复合增长（数值）!$A$7:$Q$3068,14)/ABS(VLOOKUP($B23,A股收入利润复合增长（数值）!$A$7:$Q$3068,12))-1,"")</f>
        <v>0.41713993836015106</v>
      </c>
      <c r="P23" s="6">
        <f>IFERROR(VLOOKUP($B23,A股收入利润复合增长（数值）!$A$7:$Q$3068,15)/ABS(VLOOKUP($B23,A股收入利润复合增长（数值）!$A$7:$Q$3068,13))-1,"")</f>
        <v>0.18558491665563559</v>
      </c>
    </row>
    <row r="24" spans="1:16" x14ac:dyDescent="0.25">
      <c r="A24" t="str">
        <f>IF(COUNTIF(G24:P24,"&lt;"&amp;$A$3)=0,MAX($A$4:A23)+1,"")</f>
        <v/>
      </c>
      <c r="B24">
        <v>20</v>
      </c>
      <c r="C24" t="str">
        <f>VLOOKUP($B24,A股收入利润复合增长（数值）!$A$7:$Q$3068,2)</f>
        <v>000068.SZ</v>
      </c>
      <c r="D24" t="str">
        <f>VLOOKUP($B24,A股收入利润复合增长（数值）!$A$7:$Q$3068,3)</f>
        <v>华控赛格</v>
      </c>
      <c r="G24" s="6">
        <f>IFERROR(VLOOKUP($B24,A股收入利润复合增长（数值）!$A$7:$Q$3068,6)/ABS(VLOOKUP($B24,A股收入利润复合增长（数值）!$A$7:$Q$3068,4))-1,"")</f>
        <v>-0.92971082547530448</v>
      </c>
      <c r="H24" s="6">
        <f>IFERROR(VLOOKUP($B24,A股收入利润复合增长（数值）!$A$7:$Q$3068,7)/ABS(VLOOKUP($B24,A股收入利润复合增长（数值）!$A$7:$Q$3068,5))-1,"")</f>
        <v>-2.15467391380517</v>
      </c>
      <c r="I24" s="6">
        <f>IFERROR(VLOOKUP($B24,A股收入利润复合增长（数值）!$A$7:$Q$3068,8)/ABS(VLOOKUP($B24,A股收入利润复合增长（数值）!$A$7:$Q$3068,6))-1,"")</f>
        <v>20.802700711431289</v>
      </c>
      <c r="J24" s="6">
        <f>IFERROR(VLOOKUP($B24,A股收入利润复合增长（数值）!$A$7:$Q$3068,9)/ABS(VLOOKUP($B24,A股收入利润复合增长（数值）!$A$7:$Q$3068,7))-1,"")</f>
        <v>-0.92252280714463808</v>
      </c>
      <c r="K24" s="6">
        <f>IFERROR(VLOOKUP($B24,A股收入利润复合增长（数值）!$A$7:$Q$3068,10)/ABS(VLOOKUP($B24,A股收入利润复合增长（数值）!$A$7:$Q$3068,8))-1,"")</f>
        <v>5.8768743490069006</v>
      </c>
      <c r="L24" s="6">
        <f>IFERROR(VLOOKUP($B24,A股收入利润复合增长（数值）!$A$7:$Q$3068,11)/ABS(VLOOKUP($B24,A股收入利润复合增长（数值）!$A$7:$Q$3068,9))-1,"")</f>
        <v>-12.750092891741973</v>
      </c>
      <c r="M24" s="6">
        <f>IFERROR(VLOOKUP($B24,A股收入利润复合增长（数值）!$A$7:$Q$3068,12)/ABS(VLOOKUP($B24,A股收入利润复合增长（数值）!$A$7:$Q$3068,10))-1,"")</f>
        <v>-0.90690137702192475</v>
      </c>
      <c r="N24" s="6">
        <f>IFERROR(VLOOKUP($B24,A股收入利润复合增长（数值）!$A$7:$Q$3068,13)/ABS(VLOOKUP($B24,A股收入利润复合增长（数值）!$A$7:$Q$3068,11))-1,"")</f>
        <v>-3.9125640642755601</v>
      </c>
      <c r="O24" s="6">
        <f>IFERROR(VLOOKUP($B24,A股收入利润复合增长（数值）!$A$7:$Q$3068,14)/ABS(VLOOKUP($B24,A股收入利润复合增长（数值）!$A$7:$Q$3068,12))-1,"")</f>
        <v>1.5391748040427058</v>
      </c>
      <c r="P24" s="6">
        <f>IFERROR(VLOOKUP($B24,A股收入利润复合增长（数值）!$A$7:$Q$3068,15)/ABS(VLOOKUP($B24,A股收入利润复合增长（数值）!$A$7:$Q$3068,13))-1,"")</f>
        <v>-0.9353444656418084</v>
      </c>
    </row>
    <row r="25" spans="1:16" x14ac:dyDescent="0.25">
      <c r="A25" t="str">
        <f>IF(COUNTIF(G25:P25,"&lt;"&amp;$A$3)=0,MAX($A$4:A24)+1,"")</f>
        <v/>
      </c>
      <c r="B25">
        <v>21</v>
      </c>
      <c r="C25" t="str">
        <f>VLOOKUP($B25,A股收入利润复合增长（数值）!$A$7:$Q$3068,2)</f>
        <v>000078.SZ</v>
      </c>
      <c r="D25" t="str">
        <f>VLOOKUP($B25,A股收入利润复合增长（数值）!$A$7:$Q$3068,3)</f>
        <v>海王生物</v>
      </c>
      <c r="G25" s="6">
        <f>IFERROR(VLOOKUP($B25,A股收入利润复合增长（数值）!$A$7:$Q$3068,6)/ABS(VLOOKUP($B25,A股收入利润复合增长（数值）!$A$7:$Q$3068,4))-1,"")</f>
        <v>0.326571517363756</v>
      </c>
      <c r="H25" s="6">
        <f>IFERROR(VLOOKUP($B25,A股收入利润复合增长（数值）!$A$7:$Q$3068,7)/ABS(VLOOKUP($B25,A股收入利润复合增长（数值）!$A$7:$Q$3068,5))-1,"")</f>
        <v>0.12556194189712988</v>
      </c>
      <c r="I25" s="6">
        <f>IFERROR(VLOOKUP($B25,A股收入利润复合增长（数值）!$A$7:$Q$3068,8)/ABS(VLOOKUP($B25,A股收入利润复合增长（数值）!$A$7:$Q$3068,6))-1,"")</f>
        <v>0.20979956349352302</v>
      </c>
      <c r="J25" s="6">
        <f>IFERROR(VLOOKUP($B25,A股收入利润复合增长（数值）!$A$7:$Q$3068,9)/ABS(VLOOKUP($B25,A股收入利润复合增长（数值）!$A$7:$Q$3068,7))-1,"")</f>
        <v>0.12447738811192322</v>
      </c>
      <c r="K25" s="6">
        <f>IFERROR(VLOOKUP($B25,A股收入利润复合增长（数值）!$A$7:$Q$3068,10)/ABS(VLOOKUP($B25,A股收入利润复合增长（数值）!$A$7:$Q$3068,8))-1,"")</f>
        <v>0.2454669581248512</v>
      </c>
      <c r="L25" s="6">
        <f>IFERROR(VLOOKUP($B25,A股收入利润复合增长（数值）!$A$7:$Q$3068,11)/ABS(VLOOKUP($B25,A股收入利润复合增长（数值）!$A$7:$Q$3068,9))-1,"")</f>
        <v>0.98161508424671995</v>
      </c>
      <c r="M25" s="6">
        <f>IFERROR(VLOOKUP($B25,A股收入利润复合增长（数值）!$A$7:$Q$3068,12)/ABS(VLOOKUP($B25,A股收入利润复合增长（数值）!$A$7:$Q$3068,10))-1,"")</f>
        <v>0.22630034432455615</v>
      </c>
      <c r="N25" s="6">
        <f>IFERROR(VLOOKUP($B25,A股收入利润复合增长（数值）!$A$7:$Q$3068,13)/ABS(VLOOKUP($B25,A股收入利润复合增长（数值）!$A$7:$Q$3068,11))-1,"")</f>
        <v>-0.79673682884597541</v>
      </c>
      <c r="O25" s="6">
        <f>IFERROR(VLOOKUP($B25,A股收入利润复合增长（数值）!$A$7:$Q$3068,14)/ABS(VLOOKUP($B25,A股收入利润复合增长（数值）!$A$7:$Q$3068,12))-1,"")</f>
        <v>0.1341906830713262</v>
      </c>
      <c r="P25" s="6">
        <f>IFERROR(VLOOKUP($B25,A股收入利润复合增长（数值）!$A$7:$Q$3068,15)/ABS(VLOOKUP($B25,A股收入利润复合增长（数值）!$A$7:$Q$3068,13))-1,"")</f>
        <v>18.95382060978908</v>
      </c>
    </row>
    <row r="26" spans="1:16" x14ac:dyDescent="0.25">
      <c r="A26" t="str">
        <f>IF(COUNTIF(G26:P26,"&lt;"&amp;$A$3)=0,MAX($A$4:A25)+1,"")</f>
        <v/>
      </c>
      <c r="B26">
        <v>22</v>
      </c>
      <c r="C26" t="str">
        <f>VLOOKUP($B26,A股收入利润复合增长（数值）!$A$7:$Q$3068,2)</f>
        <v>000090.SZ</v>
      </c>
      <c r="D26" t="str">
        <f>VLOOKUP($B26,A股收入利润复合增长（数值）!$A$7:$Q$3068,3)</f>
        <v>天健集团</v>
      </c>
      <c r="G26" s="6">
        <f>IFERROR(VLOOKUP($B26,A股收入利润复合增长（数值）!$A$7:$Q$3068,6)/ABS(VLOOKUP($B26,A股收入利润复合增长（数值）!$A$7:$Q$3068,4))-1,"")</f>
        <v>2.1576102507214756E-4</v>
      </c>
      <c r="H26" s="6">
        <f>IFERROR(VLOOKUP($B26,A股收入利润复合增长（数值）!$A$7:$Q$3068,7)/ABS(VLOOKUP($B26,A股收入利润复合增长（数值）!$A$7:$Q$3068,5))-1,"")</f>
        <v>0.83458513910317977</v>
      </c>
      <c r="I26" s="6">
        <f>IFERROR(VLOOKUP($B26,A股收入利润复合增长（数值）!$A$7:$Q$3068,8)/ABS(VLOOKUP($B26,A股收入利润复合增长（数值）!$A$7:$Q$3068,6))-1,"")</f>
        <v>-0.13154960470582322</v>
      </c>
      <c r="J26" s="6">
        <f>IFERROR(VLOOKUP($B26,A股收入利润复合增长（数值）!$A$7:$Q$3068,9)/ABS(VLOOKUP($B26,A股收入利润复合增长（数值）!$A$7:$Q$3068,7))-1,"")</f>
        <v>0.23090527215208567</v>
      </c>
      <c r="K26" s="6">
        <f>IFERROR(VLOOKUP($B26,A股收入利润复合增长（数值）!$A$7:$Q$3068,10)/ABS(VLOOKUP($B26,A股收入利润复合增长（数值）!$A$7:$Q$3068,8))-1,"")</f>
        <v>0.46528141630549169</v>
      </c>
      <c r="L26" s="6">
        <f>IFERROR(VLOOKUP($B26,A股收入利润复合增长（数值）!$A$7:$Q$3068,11)/ABS(VLOOKUP($B26,A股收入利润复合增长（数值）!$A$7:$Q$3068,9))-1,"")</f>
        <v>0.51286807821428892</v>
      </c>
      <c r="M26" s="6">
        <f>IFERROR(VLOOKUP($B26,A股收入利润复合增长（数值）!$A$7:$Q$3068,12)/ABS(VLOOKUP($B26,A股收入利润复合增长（数值）!$A$7:$Q$3068,10))-1,"")</f>
        <v>0.17386438002355864</v>
      </c>
      <c r="N26" s="6">
        <f>IFERROR(VLOOKUP($B26,A股收入利润复合增长（数值）!$A$7:$Q$3068,13)/ABS(VLOOKUP($B26,A股收入利润复合增长（数值）!$A$7:$Q$3068,11))-1,"")</f>
        <v>0.11373718516850917</v>
      </c>
      <c r="O26" s="6">
        <f>IFERROR(VLOOKUP($B26,A股收入利润复合增长（数值）!$A$7:$Q$3068,14)/ABS(VLOOKUP($B26,A股收入利润复合增长（数值）!$A$7:$Q$3068,12))-1,"")</f>
        <v>0.19232061441562931</v>
      </c>
      <c r="P26" s="6">
        <f>IFERROR(VLOOKUP($B26,A股收入利润复合增长（数值）!$A$7:$Q$3068,15)/ABS(VLOOKUP($B26,A股收入利润复合增长（数值）!$A$7:$Q$3068,13))-1,"")</f>
        <v>-6.8199077786868179E-2</v>
      </c>
    </row>
    <row r="27" spans="1:16" x14ac:dyDescent="0.25">
      <c r="A27" t="str">
        <f>IF(COUNTIF(G27:P27,"&lt;"&amp;$A$3)=0,MAX($A$4:A26)+1,"")</f>
        <v/>
      </c>
      <c r="B27">
        <v>23</v>
      </c>
      <c r="C27" t="str">
        <f>VLOOKUP($B27,A股收入利润复合增长（数值）!$A$7:$Q$3068,2)</f>
        <v>000100.SZ</v>
      </c>
      <c r="D27" t="str">
        <f>VLOOKUP($B27,A股收入利润复合增长（数值）!$A$7:$Q$3068,3)</f>
        <v>TCL集团</v>
      </c>
      <c r="G27" s="6">
        <f>IFERROR(VLOOKUP($B27,A股收入利润复合增长（数值）!$A$7:$Q$3068,6)/ABS(VLOOKUP($B27,A股收入利润复合增长（数值）!$A$7:$Q$3068,4))-1,"")</f>
        <v>0.17205037058608452</v>
      </c>
      <c r="H27" s="6">
        <f>IFERROR(VLOOKUP($B27,A股收入利润复合增长（数值）!$A$7:$Q$3068,7)/ABS(VLOOKUP($B27,A股收入利润复合增长（数值）!$A$7:$Q$3068,5))-1,"")</f>
        <v>1.3423835572359608</v>
      </c>
      <c r="I27" s="6">
        <f>IFERROR(VLOOKUP($B27,A股收入利润复合增长（数值）!$A$7:$Q$3068,8)/ABS(VLOOKUP($B27,A股收入利润复合增长（数值）!$A$7:$Q$3068,6))-1,"")</f>
        <v>0.14315356562918957</v>
      </c>
      <c r="J27" s="6">
        <f>IFERROR(VLOOKUP($B27,A股收入利润复合增长（数值）!$A$7:$Q$3068,9)/ABS(VLOOKUP($B27,A股收入利润复合增长（数值）!$A$7:$Q$3068,7))-1,"")</f>
        <v>-0.21426294278063629</v>
      </c>
      <c r="K27" s="6">
        <f>IFERROR(VLOOKUP($B27,A股收入利润复合增长（数值）!$A$7:$Q$3068,10)/ABS(VLOOKUP($B27,A股收入利润复合增长（数值）!$A$7:$Q$3068,8))-1,"")</f>
        <v>0.22859772437217418</v>
      </c>
      <c r="L27" s="6">
        <f>IFERROR(VLOOKUP($B27,A股收入利润复合增长（数值）!$A$7:$Q$3068,11)/ABS(VLOOKUP($B27,A股收入利润复合增长（数值）!$A$7:$Q$3068,9))-1,"")</f>
        <v>1.6492954278809071</v>
      </c>
      <c r="M27" s="6">
        <f>IFERROR(VLOOKUP($B27,A股收入利润复合增长（数值）!$A$7:$Q$3068,12)/ABS(VLOOKUP($B27,A股收入利润复合增长（数值）!$A$7:$Q$3068,10))-1,"")</f>
        <v>0.18405809820218888</v>
      </c>
      <c r="N27" s="6">
        <f>IFERROR(VLOOKUP($B27,A股收入利润复合增长（数值）!$A$7:$Q$3068,13)/ABS(VLOOKUP($B27,A股收入利润复合增长（数值）!$A$7:$Q$3068,11))-1,"")</f>
        <v>0.50929581658619671</v>
      </c>
      <c r="O27" s="6">
        <f>IFERROR(VLOOKUP($B27,A股收入利润复合增长（数值）!$A$7:$Q$3068,14)/ABS(VLOOKUP($B27,A股收入利润复合增长（数值）!$A$7:$Q$3068,12))-1,"")</f>
        <v>3.5146526468846639E-2</v>
      </c>
      <c r="P27" s="6">
        <f>IFERROR(VLOOKUP($B27,A股收入利润复合增长（数值）!$A$7:$Q$3068,15)/ABS(VLOOKUP($B27,A股收入利润复合增长（数值）!$A$7:$Q$3068,13))-1,"")</f>
        <v>-0.1935799945086808</v>
      </c>
    </row>
    <row r="28" spans="1:16" x14ac:dyDescent="0.25">
      <c r="A28" t="str">
        <f>IF(COUNTIF(G28:P28,"&lt;"&amp;$A$3)=0,MAX($A$4:A27)+1,"")</f>
        <v/>
      </c>
      <c r="B28">
        <v>24</v>
      </c>
      <c r="C28" t="str">
        <f>VLOOKUP($B28,A股收入利润复合增长（数值）!$A$7:$Q$3068,2)</f>
        <v>000150.SZ</v>
      </c>
      <c r="D28" t="str">
        <f>VLOOKUP($B28,A股收入利润复合增长（数值）!$A$7:$Q$3068,3)</f>
        <v>宜华健康</v>
      </c>
      <c r="G28" s="6">
        <f>IFERROR(VLOOKUP($B28,A股收入利润复合增长（数值）!$A$7:$Q$3068,6)/ABS(VLOOKUP($B28,A股收入利润复合增长（数值）!$A$7:$Q$3068,4))-1,"")</f>
        <v>0.33195828562774743</v>
      </c>
      <c r="H28" s="6">
        <f>IFERROR(VLOOKUP($B28,A股收入利润复合增长（数值）!$A$7:$Q$3068,7)/ABS(VLOOKUP($B28,A股收入利润复合增长（数值）!$A$7:$Q$3068,5))-1,"")</f>
        <v>-0.21023884353050215</v>
      </c>
      <c r="I28" s="6">
        <f>IFERROR(VLOOKUP($B28,A股收入利润复合增长（数值）!$A$7:$Q$3068,8)/ABS(VLOOKUP($B28,A股收入利润复合增长（数值）!$A$7:$Q$3068,6))-1,"")</f>
        <v>-0.19227018757264736</v>
      </c>
      <c r="J28" s="6">
        <f>IFERROR(VLOOKUP($B28,A股收入利润复合增长（数值）!$A$7:$Q$3068,9)/ABS(VLOOKUP($B28,A股收入利润复合增长（数值）!$A$7:$Q$3068,7))-1,"")</f>
        <v>-0.70420892730267171</v>
      </c>
      <c r="K28" s="6">
        <f>IFERROR(VLOOKUP($B28,A股收入利润复合增长（数值）!$A$7:$Q$3068,10)/ABS(VLOOKUP($B28,A股收入利润复合增长（数值）!$A$7:$Q$3068,8))-1,"")</f>
        <v>7.5891830936569846</v>
      </c>
      <c r="L28" s="6">
        <f>IFERROR(VLOOKUP($B28,A股收入利润复合增长（数值）!$A$7:$Q$3068,11)/ABS(VLOOKUP($B28,A股收入利润复合增长（数值）!$A$7:$Q$3068,9))-1,"")</f>
        <v>38.429738460088558</v>
      </c>
      <c r="M28" s="6">
        <f>IFERROR(VLOOKUP($B28,A股收入利润复合增长（数值）!$A$7:$Q$3068,12)/ABS(VLOOKUP($B28,A股收入利润复合增长（数值）!$A$7:$Q$3068,10))-1,"")</f>
        <v>-0.78379054611509913</v>
      </c>
      <c r="N28" s="6">
        <f>IFERROR(VLOOKUP($B28,A股收入利润复合增长（数值）!$A$7:$Q$3068,13)/ABS(VLOOKUP($B28,A股收入利润复合增长（数值）!$A$7:$Q$3068,11))-1,"")</f>
        <v>-0.67549437556989045</v>
      </c>
      <c r="O28" s="6">
        <f>IFERROR(VLOOKUP($B28,A股收入利润复合增长（数值）!$A$7:$Q$3068,14)/ABS(VLOOKUP($B28,A股收入利润复合增长（数值）!$A$7:$Q$3068,12))-1,"")</f>
        <v>5.5402874679972296</v>
      </c>
      <c r="P28" s="6">
        <f>IFERROR(VLOOKUP($B28,A股收入利润复合增长（数值）!$A$7:$Q$3068,15)/ABS(VLOOKUP($B28,A股收入利润复合增长（数值）!$A$7:$Q$3068,13))-1,"")</f>
        <v>0.73065870772050601</v>
      </c>
    </row>
    <row r="29" spans="1:16" x14ac:dyDescent="0.25">
      <c r="A29" t="str">
        <f>IF(COUNTIF(G29:P29,"&lt;"&amp;$A$3)=0,MAX($A$4:A28)+1,"")</f>
        <v/>
      </c>
      <c r="B29">
        <v>25</v>
      </c>
      <c r="C29" t="str">
        <f>VLOOKUP($B29,A股收入利润复合增长（数值）!$A$7:$Q$3068,2)</f>
        <v>000151.SZ</v>
      </c>
      <c r="D29" t="str">
        <f>VLOOKUP($B29,A股收入利润复合增长（数值）!$A$7:$Q$3068,3)</f>
        <v>中成股份</v>
      </c>
      <c r="G29" s="6">
        <f>IFERROR(VLOOKUP($B29,A股收入利润复合增长（数值）!$A$7:$Q$3068,6)/ABS(VLOOKUP($B29,A股收入利润复合增长（数值）!$A$7:$Q$3068,4))-1,"")</f>
        <v>0.1095507601865251</v>
      </c>
      <c r="H29" s="6">
        <f>IFERROR(VLOOKUP($B29,A股收入利润复合增长（数值）!$A$7:$Q$3068,7)/ABS(VLOOKUP($B29,A股收入利润复合增长（数值）!$A$7:$Q$3068,5))-1,"")</f>
        <v>-2.3890206080990697</v>
      </c>
      <c r="I29" s="6">
        <f>IFERROR(VLOOKUP($B29,A股收入利润复合增长（数值）!$A$7:$Q$3068,8)/ABS(VLOOKUP($B29,A股收入利润复合增长（数值）!$A$7:$Q$3068,6))-1,"")</f>
        <v>0.61236117384072042</v>
      </c>
      <c r="J29" s="6">
        <f>IFERROR(VLOOKUP($B29,A股收入利润复合增长（数值）!$A$7:$Q$3068,9)/ABS(VLOOKUP($B29,A股收入利润复合增长（数值）!$A$7:$Q$3068,7))-1,"")</f>
        <v>2.975223409361393</v>
      </c>
      <c r="K29" s="6">
        <f>IFERROR(VLOOKUP($B29,A股收入利润复合增长（数值）!$A$7:$Q$3068,10)/ABS(VLOOKUP($B29,A股收入利润复合增长（数值）!$A$7:$Q$3068,8))-1,"")</f>
        <v>-7.1164095150537787E-2</v>
      </c>
      <c r="L29" s="6">
        <f>IFERROR(VLOOKUP($B29,A股收入利润复合增长（数值）!$A$7:$Q$3068,11)/ABS(VLOOKUP($B29,A股收入利润复合增长（数值）!$A$7:$Q$3068,9))-1,"")</f>
        <v>1.1286804094098222</v>
      </c>
      <c r="M29" s="6">
        <f>IFERROR(VLOOKUP($B29,A股收入利润复合增长（数值）!$A$7:$Q$3068,12)/ABS(VLOOKUP($B29,A股收入利润复合增长（数值）!$A$7:$Q$3068,10))-1,"")</f>
        <v>0.63200501437949352</v>
      </c>
      <c r="N29" s="6">
        <f>IFERROR(VLOOKUP($B29,A股收入利润复合增长（数值）!$A$7:$Q$3068,13)/ABS(VLOOKUP($B29,A股收入利润复合增长（数值）!$A$7:$Q$3068,11))-1,"")</f>
        <v>0.21762617610453105</v>
      </c>
      <c r="O29" s="6">
        <f>IFERROR(VLOOKUP($B29,A股收入利润复合增长（数值）!$A$7:$Q$3068,14)/ABS(VLOOKUP($B29,A股收入利润复合增长（数值）!$A$7:$Q$3068,12))-1,"")</f>
        <v>-0.52227963115172982</v>
      </c>
      <c r="P29" s="6">
        <f>IFERROR(VLOOKUP($B29,A股收入利润复合增长（数值）!$A$7:$Q$3068,15)/ABS(VLOOKUP($B29,A股收入利润复合增长（数值）!$A$7:$Q$3068,13))-1,"")</f>
        <v>0.18707309495697788</v>
      </c>
    </row>
    <row r="30" spans="1:16" x14ac:dyDescent="0.25">
      <c r="A30" t="str">
        <f>IF(COUNTIF(G30:P30,"&lt;"&amp;$A$3)=0,MAX($A$4:A29)+1,"")</f>
        <v/>
      </c>
      <c r="B30">
        <v>26</v>
      </c>
      <c r="C30" t="str">
        <f>VLOOKUP($B30,A股收入利润复合增长（数值）!$A$7:$Q$3068,2)</f>
        <v>000156.SZ</v>
      </c>
      <c r="D30" t="str">
        <f>VLOOKUP($B30,A股收入利润复合增长（数值）!$A$7:$Q$3068,3)</f>
        <v>华数传媒</v>
      </c>
      <c r="G30" s="6">
        <f>IFERROR(VLOOKUP($B30,A股收入利润复合增长（数值）!$A$7:$Q$3068,6)/ABS(VLOOKUP($B30,A股收入利润复合增长（数值）!$A$7:$Q$3068,4))-1,"")</f>
        <v>0.18801622273201835</v>
      </c>
      <c r="H30" s="6">
        <f>IFERROR(VLOOKUP($B30,A股收入利润复合增长（数值）!$A$7:$Q$3068,7)/ABS(VLOOKUP($B30,A股收入利润复合增长（数值）!$A$7:$Q$3068,5))-1,"")</f>
        <v>-0.43326916522816439</v>
      </c>
      <c r="I30" s="6">
        <f>IFERROR(VLOOKUP($B30,A股收入利润复合增长（数值）!$A$7:$Q$3068,8)/ABS(VLOOKUP($B30,A股收入利润复合增长（数值）!$A$7:$Q$3068,6))-1,"")</f>
        <v>0.4538375235676213</v>
      </c>
      <c r="J30" s="6">
        <f>IFERROR(VLOOKUP($B30,A股收入利润复合增长（数值）!$A$7:$Q$3068,9)/ABS(VLOOKUP($B30,A股收入利润复合增长（数值）!$A$7:$Q$3068,7))-1,"")</f>
        <v>0.67055626057299222</v>
      </c>
      <c r="K30" s="6">
        <f>IFERROR(VLOOKUP($B30,A股收入利润复合增长（数值）!$A$7:$Q$3068,10)/ABS(VLOOKUP($B30,A股收入利润复合增长（数值）!$A$7:$Q$3068,8))-1,"")</f>
        <v>0.19393996818241632</v>
      </c>
      <c r="L30" s="6">
        <f>IFERROR(VLOOKUP($B30,A股收入利润复合增长（数值）!$A$7:$Q$3068,11)/ABS(VLOOKUP($B30,A股收入利润复合增长（数值）!$A$7:$Q$3068,9))-1,"")</f>
        <v>0.45462742800103983</v>
      </c>
      <c r="M30" s="6">
        <f>IFERROR(VLOOKUP($B30,A股收入利润复合增长（数值）!$A$7:$Q$3068,12)/ABS(VLOOKUP($B30,A股收入利润复合增长（数值）!$A$7:$Q$3068,10))-1,"")</f>
        <v>0.3389054312581945</v>
      </c>
      <c r="N30" s="6">
        <f>IFERROR(VLOOKUP($B30,A股收入利润复合增长（数值）!$A$7:$Q$3068,13)/ABS(VLOOKUP($B30,A股收入利润复合增长（数值）!$A$7:$Q$3068,11))-1,"")</f>
        <v>0.51139452933480567</v>
      </c>
      <c r="O30" s="6">
        <f>IFERROR(VLOOKUP($B30,A股收入利润复合增长（数值）!$A$7:$Q$3068,14)/ABS(VLOOKUP($B30,A股收入利润复合增长（数值）!$A$7:$Q$3068,12))-1,"")</f>
        <v>0.18533464009907363</v>
      </c>
      <c r="P30" s="6">
        <f>IFERROR(VLOOKUP($B30,A股收入利润复合增长（数值）!$A$7:$Q$3068,15)/ABS(VLOOKUP($B30,A股收入利润复合增长（数值）!$A$7:$Q$3068,13))-1,"")</f>
        <v>0.39029610730677788</v>
      </c>
    </row>
    <row r="31" spans="1:16" x14ac:dyDescent="0.25">
      <c r="A31" t="str">
        <f>IF(COUNTIF(G31:P31,"&lt;"&amp;$A$3)=0,MAX($A$4:A30)+1,"")</f>
        <v/>
      </c>
      <c r="B31">
        <v>27</v>
      </c>
      <c r="C31" t="str">
        <f>VLOOKUP($B31,A股收入利润复合增长（数值）!$A$7:$Q$3068,2)</f>
        <v>000158.SZ</v>
      </c>
      <c r="D31" t="str">
        <f>VLOOKUP($B31,A股收入利润复合增长（数值）!$A$7:$Q$3068,3)</f>
        <v>常山股份</v>
      </c>
      <c r="G31" s="6">
        <f>IFERROR(VLOOKUP($B31,A股收入利润复合增长（数值）!$A$7:$Q$3068,6)/ABS(VLOOKUP($B31,A股收入利润复合增长（数值）!$A$7:$Q$3068,4))-1,"")</f>
        <v>0.27131308349236716</v>
      </c>
      <c r="H31" s="6">
        <f>IFERROR(VLOOKUP($B31,A股收入利润复合增长（数值）!$A$7:$Q$3068,7)/ABS(VLOOKUP($B31,A股收入利润复合增长（数值）!$A$7:$Q$3068,5))-1,"")</f>
        <v>4.8883489945172665E-2</v>
      </c>
      <c r="I31" s="6">
        <f>IFERROR(VLOOKUP($B31,A股收入利润复合增长（数值）!$A$7:$Q$3068,8)/ABS(VLOOKUP($B31,A股收入利润复合增长（数值）!$A$7:$Q$3068,6))-1,"")</f>
        <v>6.7510825912831196E-2</v>
      </c>
      <c r="J31" s="6">
        <f>IFERROR(VLOOKUP($B31,A股收入利润复合增长（数值）!$A$7:$Q$3068,9)/ABS(VLOOKUP($B31,A股收入利润复合增长（数值）!$A$7:$Q$3068,7))-1,"")</f>
        <v>-0.79465236079307267</v>
      </c>
      <c r="K31" s="6">
        <f>IFERROR(VLOOKUP($B31,A股收入利润复合增长（数值）!$A$7:$Q$3068,10)/ABS(VLOOKUP($B31,A股收入利润复合增长（数值）!$A$7:$Q$3068,8))-1,"")</f>
        <v>0.16622771931022351</v>
      </c>
      <c r="L31" s="6">
        <f>IFERROR(VLOOKUP($B31,A股收入利润复合增长（数值）!$A$7:$Q$3068,11)/ABS(VLOOKUP($B31,A股收入利润复合增长（数值）!$A$7:$Q$3068,9))-1,"")</f>
        <v>0.49329950370074704</v>
      </c>
      <c r="M31" s="6">
        <f>IFERROR(VLOOKUP($B31,A股收入利润复合增长（数值）!$A$7:$Q$3068,12)/ABS(VLOOKUP($B31,A股收入利润复合增长（数值）!$A$7:$Q$3068,10))-1,"")</f>
        <v>0.1214061896403531</v>
      </c>
      <c r="N31" s="6">
        <f>IFERROR(VLOOKUP($B31,A股收入利润复合增长（数值）!$A$7:$Q$3068,13)/ABS(VLOOKUP($B31,A股收入利润复合增长（数值）!$A$7:$Q$3068,11))-1,"")</f>
        <v>0.38249351235033968</v>
      </c>
      <c r="O31" s="6">
        <f>IFERROR(VLOOKUP($B31,A股收入利润复合增长（数值）!$A$7:$Q$3068,14)/ABS(VLOOKUP($B31,A股收入利润复合增长（数值）!$A$7:$Q$3068,12))-1,"")</f>
        <v>0.35524240692760634</v>
      </c>
      <c r="P31" s="6">
        <f>IFERROR(VLOOKUP($B31,A股收入利润复合增长（数值）!$A$7:$Q$3068,15)/ABS(VLOOKUP($B31,A股收入利润复合增长（数值）!$A$7:$Q$3068,13))-1,"")</f>
        <v>9.268729698081021</v>
      </c>
    </row>
    <row r="32" spans="1:16" x14ac:dyDescent="0.25">
      <c r="A32" t="str">
        <f>IF(COUNTIF(G32:P32,"&lt;"&amp;$A$3)=0,MAX($A$4:A31)+1,"")</f>
        <v/>
      </c>
      <c r="B32">
        <v>28</v>
      </c>
      <c r="C32" t="str">
        <f>VLOOKUP($B32,A股收入利润复合增长（数值）!$A$7:$Q$3068,2)</f>
        <v>000166.SZ</v>
      </c>
      <c r="D32" t="str">
        <f>VLOOKUP($B32,A股收入利润复合增长（数值）!$A$7:$Q$3068,3)</f>
        <v>申万宏源</v>
      </c>
      <c r="G32" s="6">
        <f>IFERROR(VLOOKUP($B32,A股收入利润复合增长（数值）!$A$7:$Q$3068,6)/ABS(VLOOKUP($B32,A股收入利润复合增长（数值）!$A$7:$Q$3068,4))-1,"")</f>
        <v>-0.29970737253805446</v>
      </c>
      <c r="H32" s="6">
        <f>IFERROR(VLOOKUP($B32,A股收入利润复合增长（数值）!$A$7:$Q$3068,7)/ABS(VLOOKUP($B32,A股收入利润复合增长（数值）!$A$7:$Q$3068,5))-1,"")</f>
        <v>-0.4288603436654197</v>
      </c>
      <c r="I32" s="6">
        <f>IFERROR(VLOOKUP($B32,A股收入利润复合增长（数值）!$A$7:$Q$3068,8)/ABS(VLOOKUP($B32,A股收入利润复合增长（数值）!$A$7:$Q$3068,6))-1,"")</f>
        <v>-2.1278050719901631E-2</v>
      </c>
      <c r="J32" s="6">
        <f>IFERROR(VLOOKUP($B32,A股收入利润复合增长（数值）!$A$7:$Q$3068,9)/ABS(VLOOKUP($B32,A股收入利润复合增长（数值）!$A$7:$Q$3068,7))-1,"")</f>
        <v>-0.15773826534970747</v>
      </c>
      <c r="K32" s="6">
        <f>IFERROR(VLOOKUP($B32,A股收入利润复合增长（数值）!$A$7:$Q$3068,10)/ABS(VLOOKUP($B32,A股收入利润复合增长（数值）!$A$7:$Q$3068,8))-1,"")</f>
        <v>0.23788573985140937</v>
      </c>
      <c r="L32" s="6">
        <f>IFERROR(VLOOKUP($B32,A股收入利润复合增长（数值）!$A$7:$Q$3068,11)/ABS(VLOOKUP($B32,A股收入利润复合增长（数值）!$A$7:$Q$3068,9))-1,"")</f>
        <v>0.32845770447044487</v>
      </c>
      <c r="M32" s="6">
        <f>IFERROR(VLOOKUP($B32,A股收入利润复合增长（数值）!$A$7:$Q$3068,12)/ABS(VLOOKUP($B32,A股收入利润复合增长（数值）!$A$7:$Q$3068,10))-1,"")</f>
        <v>0.44923858536758043</v>
      </c>
      <c r="N32" s="6">
        <f>IFERROR(VLOOKUP($B32,A股收入利润复合增长（数值）!$A$7:$Q$3068,13)/ABS(VLOOKUP($B32,A股收入利润复合增长（数值）!$A$7:$Q$3068,11))-1,"")</f>
        <v>0.83274586103981529</v>
      </c>
      <c r="O32" s="6">
        <f>IFERROR(VLOOKUP($B32,A股收入利润复合增长（数值）!$A$7:$Q$3068,14)/ABS(VLOOKUP($B32,A股收入利润复合增长（数值）!$A$7:$Q$3068,12))-1,"")</f>
        <v>2.5189231742196432</v>
      </c>
      <c r="P32" s="6">
        <f>IFERROR(VLOOKUP($B32,A股收入利润复合增长（数值）!$A$7:$Q$3068,15)/ABS(VLOOKUP($B32,A股收入利润复合增长（数值）!$A$7:$Q$3068,13))-1,"")</f>
        <v>2.5458959710527171</v>
      </c>
    </row>
    <row r="33" spans="1:16" x14ac:dyDescent="0.25">
      <c r="A33" t="str">
        <f>IF(COUNTIF(G33:P33,"&lt;"&amp;$A$3)=0,MAX($A$4:A32)+1,"")</f>
        <v/>
      </c>
      <c r="B33">
        <v>29</v>
      </c>
      <c r="C33" t="str">
        <f>VLOOKUP($B33,A股收入利润复合增长（数值）!$A$7:$Q$3068,2)</f>
        <v>000333.SZ</v>
      </c>
      <c r="D33" t="str">
        <f>VLOOKUP($B33,A股收入利润复合增长（数值）!$A$7:$Q$3068,3)</f>
        <v>美的集团</v>
      </c>
      <c r="G33" s="6">
        <f>IFERROR(VLOOKUP($B33,A股收入利润复合增长（数值）!$A$7:$Q$3068,6)/ABS(VLOOKUP($B33,A股收入利润复合增长（数值）!$A$7:$Q$3068,4))-1,"")</f>
        <v>0.21570110368871531</v>
      </c>
      <c r="H33" s="6">
        <f>IFERROR(VLOOKUP($B33,A股收入利润复合增长（数值）!$A$7:$Q$3068,7)/ABS(VLOOKUP($B33,A股收入利润复合增长（数值）!$A$7:$Q$3068,5))-1,"")</f>
        <v>-6.9312119393794891E-2</v>
      </c>
      <c r="I33" s="6">
        <f>IFERROR(VLOOKUP($B33,A股收入利润复合增长（数值）!$A$7:$Q$3068,8)/ABS(VLOOKUP($B33,A股收入利润复合增长（数值）!$A$7:$Q$3068,6))-1,"")</f>
        <v>-0.23460320384332001</v>
      </c>
      <c r="J33" s="6">
        <f>IFERROR(VLOOKUP($B33,A股收入利润复合增长（数值）!$A$7:$Q$3068,9)/ABS(VLOOKUP($B33,A股收入利润复合增长（数值）!$A$7:$Q$3068,7))-1,"")</f>
        <v>-5.5031587047848274E-2</v>
      </c>
      <c r="K33" s="6">
        <f>IFERROR(VLOOKUP($B33,A股收入利润复合增长（数值）!$A$7:$Q$3068,10)/ABS(VLOOKUP($B33,A股收入利润复合增长（数值）!$A$7:$Q$3068,8))-1,"")</f>
        <v>0.17911531276973314</v>
      </c>
      <c r="L33" s="6">
        <f>IFERROR(VLOOKUP($B33,A股收入利润复合增长（数值）!$A$7:$Q$3068,11)/ABS(VLOOKUP($B33,A股收入利润复合增长（数值）!$A$7:$Q$3068,9))-1,"")</f>
        <v>0.63147695053121899</v>
      </c>
      <c r="M33" s="6">
        <f>IFERROR(VLOOKUP($B33,A股收入利润复合增长（数值）!$A$7:$Q$3068,12)/ABS(VLOOKUP($B33,A股收入利润复合增长（数值）!$A$7:$Q$3068,10))-1,"")</f>
        <v>0.17105328772798245</v>
      </c>
      <c r="N33" s="6">
        <f>IFERROR(VLOOKUP($B33,A股收入利润复合增长（数值）!$A$7:$Q$3068,13)/ABS(VLOOKUP($B33,A股收入利润复合增长（数值）!$A$7:$Q$3068,11))-1,"")</f>
        <v>0.97504524558488015</v>
      </c>
      <c r="O33" s="6">
        <f>IFERROR(VLOOKUP($B33,A股收入利润复合增长（数值）!$A$7:$Q$3068,14)/ABS(VLOOKUP($B33,A股收入利润复合增长（数值）!$A$7:$Q$3068,12))-1,"")</f>
        <v>-2.2778222112026958E-2</v>
      </c>
      <c r="P33" s="6">
        <f>IFERROR(VLOOKUP($B33,A股收入利润复合增长（数值）!$A$7:$Q$3068,15)/ABS(VLOOKUP($B33,A股收入利润复合增长（数值）!$A$7:$Q$3068,13))-1,"")</f>
        <v>0.20990844654023655</v>
      </c>
    </row>
    <row r="34" spans="1:16" x14ac:dyDescent="0.25">
      <c r="A34" t="str">
        <f>IF(COUNTIF(G34:P34,"&lt;"&amp;$A$3)=0,MAX($A$4:A33)+1,"")</f>
        <v/>
      </c>
      <c r="B34">
        <v>30</v>
      </c>
      <c r="C34" t="str">
        <f>VLOOKUP($B34,A股收入利润复合增长（数值）!$A$7:$Q$3068,2)</f>
        <v>000400.SZ</v>
      </c>
      <c r="D34" t="str">
        <f>VLOOKUP($B34,A股收入利润复合增长（数值）!$A$7:$Q$3068,3)</f>
        <v>许继电气</v>
      </c>
      <c r="G34" s="6">
        <f>IFERROR(VLOOKUP($B34,A股收入利润复合增长（数值）!$A$7:$Q$3068,6)/ABS(VLOOKUP($B34,A股收入利润复合增长（数值）!$A$7:$Q$3068,4))-1,"")</f>
        <v>0.13144224104055469</v>
      </c>
      <c r="H34" s="6">
        <f>IFERROR(VLOOKUP($B34,A股收入利润复合增长（数值）!$A$7:$Q$3068,7)/ABS(VLOOKUP($B34,A股收入利润复合增长（数值）!$A$7:$Q$3068,5))-1,"")</f>
        <v>6.7027898310407563E-2</v>
      </c>
      <c r="I34" s="6">
        <f>IFERROR(VLOOKUP($B34,A股收入利润复合增长（数值）!$A$7:$Q$3068,8)/ABS(VLOOKUP($B34,A股收入利润复合增长（数值）!$A$7:$Q$3068,6))-1,"")</f>
        <v>0.51566802813479029</v>
      </c>
      <c r="J34" s="6">
        <f>IFERROR(VLOOKUP($B34,A股收入利润复合增长（数值）!$A$7:$Q$3068,9)/ABS(VLOOKUP($B34,A股收入利润复合增长（数值）!$A$7:$Q$3068,7))-1,"")</f>
        <v>1.1214707568205848</v>
      </c>
      <c r="K34" s="6">
        <f>IFERROR(VLOOKUP($B34,A股收入利润复合增长（数值）!$A$7:$Q$3068,10)/ABS(VLOOKUP($B34,A股收入利润复合增长（数值）!$A$7:$Q$3068,8))-1,"")</f>
        <v>8.2098477315918572E-2</v>
      </c>
      <c r="L34" s="6">
        <f>IFERROR(VLOOKUP($B34,A股收入利润复合增长（数值）!$A$7:$Q$3068,11)/ABS(VLOOKUP($B34,A股收入利润复合增长（数值）!$A$7:$Q$3068,9))-1,"")</f>
        <v>0.57495801872823837</v>
      </c>
      <c r="M34" s="6">
        <f>IFERROR(VLOOKUP($B34,A股收入利润复合增长（数值）!$A$7:$Q$3068,12)/ABS(VLOOKUP($B34,A股收入利润复合增长（数值）!$A$7:$Q$3068,10))-1,"")</f>
        <v>0.16836214669033067</v>
      </c>
      <c r="N34" s="6">
        <f>IFERROR(VLOOKUP($B34,A股收入利润复合增长（数值）!$A$7:$Q$3068,13)/ABS(VLOOKUP($B34,A股收入利润复合增长（数值）!$A$7:$Q$3068,11))-1,"")</f>
        <v>1.0314663546006253</v>
      </c>
      <c r="O34" s="6">
        <f>IFERROR(VLOOKUP($B34,A股收入利润复合增长（数值）!$A$7:$Q$3068,14)/ABS(VLOOKUP($B34,A股收入利润复合增长（数值）!$A$7:$Q$3068,12))-1,"")</f>
        <v>-0.12117116220257473</v>
      </c>
      <c r="P34" s="6">
        <f>IFERROR(VLOOKUP($B34,A股收入利润复合增长（数值）!$A$7:$Q$3068,15)/ABS(VLOOKUP($B34,A股收入利润复合增长（数值）!$A$7:$Q$3068,13))-1,"")</f>
        <v>-0.32161167911624566</v>
      </c>
    </row>
    <row r="35" spans="1:16" x14ac:dyDescent="0.25">
      <c r="A35" t="str">
        <f>IF(COUNTIF(G35:P35,"&lt;"&amp;$A$3)=0,MAX($A$4:A34)+1,"")</f>
        <v/>
      </c>
      <c r="B35">
        <v>31</v>
      </c>
      <c r="C35" t="str">
        <f>VLOOKUP($B35,A股收入利润复合增长（数值）!$A$7:$Q$3068,2)</f>
        <v>000403.SZ</v>
      </c>
      <c r="D35" t="str">
        <f>VLOOKUP($B35,A股收入利润复合增长（数值）!$A$7:$Q$3068,3)</f>
        <v>ST生化</v>
      </c>
      <c r="G35" s="6">
        <f>IFERROR(VLOOKUP($B35,A股收入利润复合增长（数值）!$A$7:$Q$3068,6)/ABS(VLOOKUP($B35,A股收入利润复合增长（数值）!$A$7:$Q$3068,4))-1,"")</f>
        <v>-0.15504641357168403</v>
      </c>
      <c r="H35" s="6">
        <f>IFERROR(VLOOKUP($B35,A股收入利润复合增长（数值）!$A$7:$Q$3068,7)/ABS(VLOOKUP($B35,A股收入利润复合增长（数值）!$A$7:$Q$3068,5))-1,"")</f>
        <v>0.39278135913904078</v>
      </c>
      <c r="I35" s="6">
        <f>IFERROR(VLOOKUP($B35,A股收入利润复合增长（数值）!$A$7:$Q$3068,8)/ABS(VLOOKUP($B35,A股收入利润复合增长（数值）!$A$7:$Q$3068,6))-1,"")</f>
        <v>1.8990151212827655E-2</v>
      </c>
      <c r="J35" s="6">
        <f>IFERROR(VLOOKUP($B35,A股收入利润复合增长（数值）!$A$7:$Q$3068,9)/ABS(VLOOKUP($B35,A股收入利润复合增长（数值）!$A$7:$Q$3068,7))-1,"")</f>
        <v>-0.19979475242748745</v>
      </c>
      <c r="K35" s="6">
        <f>IFERROR(VLOOKUP($B35,A股收入利润复合增长（数值）!$A$7:$Q$3068,10)/ABS(VLOOKUP($B35,A股收入利润复合增长（数值）!$A$7:$Q$3068,8))-1,"")</f>
        <v>1.6796941527726483E-2</v>
      </c>
      <c r="L35" s="6">
        <f>IFERROR(VLOOKUP($B35,A股收入利润复合增长（数值）!$A$7:$Q$3068,11)/ABS(VLOOKUP($B35,A股收入利润复合增长（数值）!$A$7:$Q$3068,9))-1,"")</f>
        <v>1.157588604929789</v>
      </c>
      <c r="M35" s="6">
        <f>IFERROR(VLOOKUP($B35,A股收入利润复合增长（数值）!$A$7:$Q$3068,12)/ABS(VLOOKUP($B35,A股收入利润复合增长（数值）!$A$7:$Q$3068,10))-1,"")</f>
        <v>2.4658799439777779E-2</v>
      </c>
      <c r="N35" s="6">
        <f>IFERROR(VLOOKUP($B35,A股收入利润复合增长（数值）!$A$7:$Q$3068,13)/ABS(VLOOKUP($B35,A股收入利润复合增长（数值）!$A$7:$Q$3068,11))-1,"")</f>
        <v>0.74325754848054149</v>
      </c>
      <c r="O35" s="6">
        <f>IFERROR(VLOOKUP($B35,A股收入利润复合增长（数值）!$A$7:$Q$3068,14)/ABS(VLOOKUP($B35,A股收入利润复合增长（数值）!$A$7:$Q$3068,12))-1,"")</f>
        <v>2.2009540354956059E-2</v>
      </c>
      <c r="P35" s="6">
        <f>IFERROR(VLOOKUP($B35,A股收入利润复合增长（数值）!$A$7:$Q$3068,15)/ABS(VLOOKUP($B35,A股收入利润复合增长（数值）!$A$7:$Q$3068,13))-1,"")</f>
        <v>-0.36691811320645418</v>
      </c>
    </row>
    <row r="36" spans="1:16" x14ac:dyDescent="0.25">
      <c r="A36" t="str">
        <f>IF(COUNTIF(G36:P36,"&lt;"&amp;$A$3)=0,MAX($A$4:A35)+1,"")</f>
        <v/>
      </c>
      <c r="B36">
        <v>32</v>
      </c>
      <c r="C36" t="str">
        <f>VLOOKUP($B36,A股收入利润复合增长（数值）!$A$7:$Q$3068,2)</f>
        <v>000404.SZ</v>
      </c>
      <c r="D36" t="str">
        <f>VLOOKUP($B36,A股收入利润复合增长（数值）!$A$7:$Q$3068,3)</f>
        <v>华意压缩</v>
      </c>
      <c r="G36" s="6">
        <f>IFERROR(VLOOKUP($B36,A股收入利润复合增长（数值）!$A$7:$Q$3068,6)/ABS(VLOOKUP($B36,A股收入利润复合增长（数值）!$A$7:$Q$3068,4))-1,"")</f>
        <v>0.16264475239139675</v>
      </c>
      <c r="H36" s="6">
        <f>IFERROR(VLOOKUP($B36,A股收入利润复合增长（数值）!$A$7:$Q$3068,7)/ABS(VLOOKUP($B36,A股收入利润复合增长（数值）!$A$7:$Q$3068,5))-1,"")</f>
        <v>0.60424060611656705</v>
      </c>
      <c r="I36" s="6">
        <f>IFERROR(VLOOKUP($B36,A股收入利润复合增长（数值）!$A$7:$Q$3068,8)/ABS(VLOOKUP($B36,A股收入利润复合增长（数值）!$A$7:$Q$3068,6))-1,"")</f>
        <v>4.3495120288415734E-2</v>
      </c>
      <c r="J36" s="6">
        <f>IFERROR(VLOOKUP($B36,A股收入利润复合增长（数值）!$A$7:$Q$3068,9)/ABS(VLOOKUP($B36,A股收入利润复合增长（数值）!$A$7:$Q$3068,7))-1,"")</f>
        <v>2.3642810179102707</v>
      </c>
      <c r="K36" s="6">
        <f>IFERROR(VLOOKUP($B36,A股收入利润复合增长（数值）!$A$7:$Q$3068,10)/ABS(VLOOKUP($B36,A股收入利润复合增长（数值）!$A$7:$Q$3068,8))-1,"")</f>
        <v>0.19790793835820164</v>
      </c>
      <c r="L36" s="6">
        <f>IFERROR(VLOOKUP($B36,A股收入利润复合增长（数值）!$A$7:$Q$3068,11)/ABS(VLOOKUP($B36,A股收入利润复合增长（数值）!$A$7:$Q$3068,9))-1,"")</f>
        <v>0.56587042180053371</v>
      </c>
      <c r="M36" s="6">
        <f>IFERROR(VLOOKUP($B36,A股收入利润复合增长（数值）!$A$7:$Q$3068,12)/ABS(VLOOKUP($B36,A股收入利润复合增长（数值）!$A$7:$Q$3068,10))-1,"")</f>
        <v>4.3651982151922564E-2</v>
      </c>
      <c r="N36" s="6">
        <f>IFERROR(VLOOKUP($B36,A股收入利润复合增长（数值）!$A$7:$Q$3068,13)/ABS(VLOOKUP($B36,A股收入利润复合增长（数值）!$A$7:$Q$3068,11))-1,"")</f>
        <v>0.16103264011925278</v>
      </c>
      <c r="O36" s="6">
        <f>IFERROR(VLOOKUP($B36,A股收入利润复合增长（数值）!$A$7:$Q$3068,14)/ABS(VLOOKUP($B36,A股收入利润复合增长（数值）!$A$7:$Q$3068,12))-1,"")</f>
        <v>-2.0955365069630139E-2</v>
      </c>
      <c r="P36" s="6">
        <f>IFERROR(VLOOKUP($B36,A股收入利润复合增长（数值）!$A$7:$Q$3068,15)/ABS(VLOOKUP($B36,A股收入利润复合增长（数值）!$A$7:$Q$3068,13))-1,"")</f>
        <v>0.16406334722784921</v>
      </c>
    </row>
    <row r="37" spans="1:16" x14ac:dyDescent="0.25">
      <c r="A37" t="str">
        <f>IF(COUNTIF(G37:P37,"&lt;"&amp;$A$3)=0,MAX($A$4:A36)+1,"")</f>
        <v/>
      </c>
      <c r="B37">
        <v>33</v>
      </c>
      <c r="C37" t="str">
        <f>VLOOKUP($B37,A股收入利润复合增长（数值）!$A$7:$Q$3068,2)</f>
        <v>000409.SZ</v>
      </c>
      <c r="D37" t="str">
        <f>VLOOKUP($B37,A股收入利润复合增长（数值）!$A$7:$Q$3068,3)</f>
        <v>山东地矿</v>
      </c>
      <c r="G37" s="6">
        <f>IFERROR(VLOOKUP($B37,A股收入利润复合增长（数值）!$A$7:$Q$3068,6)/ABS(VLOOKUP($B37,A股收入利润复合增长（数值）!$A$7:$Q$3068,4))-1,"")</f>
        <v>3.5883589055907166</v>
      </c>
      <c r="H37" s="6">
        <f>IFERROR(VLOOKUP($B37,A股收入利润复合增长（数值）!$A$7:$Q$3068,7)/ABS(VLOOKUP($B37,A股收入利润复合增长（数值）!$A$7:$Q$3068,5))-1,"")</f>
        <v>-8.6568569256040284E-3</v>
      </c>
      <c r="I37" s="6">
        <f>IFERROR(VLOOKUP($B37,A股收入利润复合增长（数值）!$A$7:$Q$3068,8)/ABS(VLOOKUP($B37,A股收入利润复合增长（数值）!$A$7:$Q$3068,6))-1,"")</f>
        <v>2.4375381781395484</v>
      </c>
      <c r="J37" s="6">
        <f>IFERROR(VLOOKUP($B37,A股收入利润复合增长（数值）!$A$7:$Q$3068,9)/ABS(VLOOKUP($B37,A股收入利润复合增长（数值）!$A$7:$Q$3068,7))-1,"")</f>
        <v>13.375127513068923</v>
      </c>
      <c r="K37" s="6">
        <f>IFERROR(VLOOKUP($B37,A股收入利润复合增长（数值）!$A$7:$Q$3068,10)/ABS(VLOOKUP($B37,A股收入利润复合增长（数值）!$A$7:$Q$3068,8))-1,"")</f>
        <v>0.3677852604800993</v>
      </c>
      <c r="L37" s="6">
        <f>IFERROR(VLOOKUP($B37,A股收入利润复合增长（数值）!$A$7:$Q$3068,11)/ABS(VLOOKUP($B37,A股收入利润复合增长（数值）!$A$7:$Q$3068,9))-1,"")</f>
        <v>0.57319805533464852</v>
      </c>
      <c r="M37" s="6">
        <f>IFERROR(VLOOKUP($B37,A股收入利润复合增长（数值）!$A$7:$Q$3068,12)/ABS(VLOOKUP($B37,A股收入利润复合增长（数值）!$A$7:$Q$3068,10))-1,"")</f>
        <v>-0.22342819501038869</v>
      </c>
      <c r="N37" s="6">
        <f>IFERROR(VLOOKUP($B37,A股收入利润复合增长（数值）!$A$7:$Q$3068,13)/ABS(VLOOKUP($B37,A股收入利润复合增长（数值）!$A$7:$Q$3068,11))-1,"")</f>
        <v>-1.2466906752529536</v>
      </c>
      <c r="O37" s="6">
        <f>IFERROR(VLOOKUP($B37,A股收入利润复合增长（数值）!$A$7:$Q$3068,14)/ABS(VLOOKUP($B37,A股收入利润复合增长（数值）!$A$7:$Q$3068,12))-1,"")</f>
        <v>5.9876240113999879</v>
      </c>
      <c r="P37" s="6">
        <f>IFERROR(VLOOKUP($B37,A股收入利润复合增长（数值）!$A$7:$Q$3068,15)/ABS(VLOOKUP($B37,A股收入利润复合增长（数值）!$A$7:$Q$3068,13))-1,"")</f>
        <v>2.1133071509449035</v>
      </c>
    </row>
    <row r="38" spans="1:16" x14ac:dyDescent="0.25">
      <c r="A38">
        <f>IF(COUNTIF(G38:P38,"&lt;"&amp;$A$3)=0,MAX($A$4:A37)+1,"")</f>
        <v>2</v>
      </c>
      <c r="B38">
        <v>34</v>
      </c>
      <c r="C38" t="str">
        <f>VLOOKUP($B38,A股收入利润复合增长（数值）!$A$7:$Q$3068,2)</f>
        <v>000413.SZ</v>
      </c>
      <c r="D38" t="str">
        <f>VLOOKUP($B38,A股收入利润复合增长（数值）!$A$7:$Q$3068,3)</f>
        <v>东旭光电</v>
      </c>
      <c r="G38" s="6">
        <f>IFERROR(VLOOKUP($B38,A股收入利润复合增长（数值）!$A$7:$Q$3068,6)/ABS(VLOOKUP($B38,A股收入利润复合增长（数值）!$A$7:$Q$3068,4))-1,"")</f>
        <v>0.33275284303607133</v>
      </c>
      <c r="H38" s="6">
        <f>IFERROR(VLOOKUP($B38,A股收入利润复合增长（数值）!$A$7:$Q$3068,7)/ABS(VLOOKUP($B38,A股收入利润复合增长（数值）!$A$7:$Q$3068,5))-1,"")</f>
        <v>6.8001070498277665</v>
      </c>
      <c r="I38" s="6">
        <f>IFERROR(VLOOKUP($B38,A股收入利润复合增长（数值）!$A$7:$Q$3068,8)/ABS(VLOOKUP($B38,A股收入利润复合增长（数值）!$A$7:$Q$3068,6))-1,"")</f>
        <v>6.4592457644233727</v>
      </c>
      <c r="J38" s="6">
        <f>IFERROR(VLOOKUP($B38,A股收入利润复合增长（数值）!$A$7:$Q$3068,9)/ABS(VLOOKUP($B38,A股收入利润复合增长（数值）!$A$7:$Q$3068,7))-1,"")</f>
        <v>11.038844963824769</v>
      </c>
      <c r="K38" s="6">
        <f>IFERROR(VLOOKUP($B38,A股收入利润复合增长（数值）!$A$7:$Q$3068,10)/ABS(VLOOKUP($B38,A股收入利润复合增长（数值）!$A$7:$Q$3068,8))-1,"")</f>
        <v>0.19637772061747349</v>
      </c>
      <c r="L38" s="6">
        <f>IFERROR(VLOOKUP($B38,A股收入利润复合增长（数值）!$A$7:$Q$3068,11)/ABS(VLOOKUP($B38,A股收入利润复合增长（数值）!$A$7:$Q$3068,9))-1,"")</f>
        <v>1.5885707921350538</v>
      </c>
      <c r="M38" s="6">
        <f>IFERROR(VLOOKUP($B38,A股收入利润复合增长（数值）!$A$7:$Q$3068,12)/ABS(VLOOKUP($B38,A股收入利润复合增长（数值）!$A$7:$Q$3068,10))-1,"")</f>
        <v>1.3000283801841581</v>
      </c>
      <c r="N38" s="6">
        <f>IFERROR(VLOOKUP($B38,A股收入利润复合增长（数值）!$A$7:$Q$3068,13)/ABS(VLOOKUP($B38,A股收入利润复合增长（数值）!$A$7:$Q$3068,11))-1,"")</f>
        <v>1.3845968077443942</v>
      </c>
      <c r="O38" s="6">
        <f>IFERROR(VLOOKUP($B38,A股收入利润复合增长（数值）!$A$7:$Q$3068,14)/ABS(VLOOKUP($B38,A股收入利润复合增长（数值）!$A$7:$Q$3068,12))-1,"")</f>
        <v>1.1695496628260273</v>
      </c>
      <c r="P38" s="6">
        <f>IFERROR(VLOOKUP($B38,A股收入利润复合增长（数值）!$A$7:$Q$3068,15)/ABS(VLOOKUP($B38,A股收入利润复合增长（数值）!$A$7:$Q$3068,13))-1,"")</f>
        <v>0.50601379471544417</v>
      </c>
    </row>
    <row r="39" spans="1:16" x14ac:dyDescent="0.25">
      <c r="A39" t="str">
        <f>IF(COUNTIF(G39:P39,"&lt;"&amp;$A$3)=0,MAX($A$4:A38)+1,"")</f>
        <v/>
      </c>
      <c r="B39">
        <v>35</v>
      </c>
      <c r="C39" t="str">
        <f>VLOOKUP($B39,A股收入利润复合增长（数值）!$A$7:$Q$3068,2)</f>
        <v>000415.SZ</v>
      </c>
      <c r="D39" t="str">
        <f>VLOOKUP($B39,A股收入利润复合增长（数值）!$A$7:$Q$3068,3)</f>
        <v>渤海金控</v>
      </c>
      <c r="G39" s="6">
        <f>IFERROR(VLOOKUP($B39,A股收入利润复合增长（数值）!$A$7:$Q$3068,6)/ABS(VLOOKUP($B39,A股收入利润复合增长（数值）!$A$7:$Q$3068,4))-1,"")</f>
        <v>2.3431201566873336</v>
      </c>
      <c r="H39" s="6">
        <f>IFERROR(VLOOKUP($B39,A股收入利润复合增长（数值）!$A$7:$Q$3068,7)/ABS(VLOOKUP($B39,A股收入利润复合增长（数值）!$A$7:$Q$3068,5))-1,"")</f>
        <v>120.43163994624587</v>
      </c>
      <c r="I39" s="6">
        <f>IFERROR(VLOOKUP($B39,A股收入利润复合增长（数值）!$A$7:$Q$3068,8)/ABS(VLOOKUP($B39,A股收入利润复合增长（数值）!$A$7:$Q$3068,6))-1,"")</f>
        <v>1.3317651275874387</v>
      </c>
      <c r="J39" s="6">
        <f>IFERROR(VLOOKUP($B39,A股收入利润复合增长（数值）!$A$7:$Q$3068,9)/ABS(VLOOKUP($B39,A股收入利润复合增长（数值）!$A$7:$Q$3068,7))-1,"")</f>
        <v>0.34071570920377159</v>
      </c>
      <c r="K39" s="6">
        <f>IFERROR(VLOOKUP($B39,A股收入利润复合增长（数值）!$A$7:$Q$3068,10)/ABS(VLOOKUP($B39,A股收入利润复合增长（数值）!$A$7:$Q$3068,8))-1,"")</f>
        <v>1.5589504468948592</v>
      </c>
      <c r="L39" s="6">
        <f>IFERROR(VLOOKUP($B39,A股收入利润复合增长（数值）!$A$7:$Q$3068,11)/ABS(VLOOKUP($B39,A股收入利润复合增长（数值）!$A$7:$Q$3068,9))-1,"")</f>
        <v>1.139488007236606</v>
      </c>
      <c r="M39" s="6">
        <f>IFERROR(VLOOKUP($B39,A股收入利润复合增长（数值）!$A$7:$Q$3068,12)/ABS(VLOOKUP($B39,A股收入利润复合增长（数值）!$A$7:$Q$3068,10))-1,"")</f>
        <v>7.4564980243055246E-2</v>
      </c>
      <c r="N39" s="6">
        <f>IFERROR(VLOOKUP($B39,A股收入利润复合增长（数值）!$A$7:$Q$3068,13)/ABS(VLOOKUP($B39,A股收入利润复合增长（数值）!$A$7:$Q$3068,11))-1,"")</f>
        <v>-0.13237265574748625</v>
      </c>
      <c r="O39" s="6">
        <f>IFERROR(VLOOKUP($B39,A股收入利润复合增长（数值）!$A$7:$Q$3068,14)/ABS(VLOOKUP($B39,A股收入利润复合增长（数值）!$A$7:$Q$3068,12))-1,"")</f>
        <v>0.40967402733964242</v>
      </c>
      <c r="P39" s="6">
        <f>IFERROR(VLOOKUP($B39,A股收入利润复合增长（数值）!$A$7:$Q$3068,15)/ABS(VLOOKUP($B39,A股收入利润复合增长（数值）!$A$7:$Q$3068,13))-1,"")</f>
        <v>0.4284644260377839</v>
      </c>
    </row>
    <row r="40" spans="1:16" x14ac:dyDescent="0.25">
      <c r="A40" t="str">
        <f>IF(COUNTIF(G40:P40,"&lt;"&amp;$A$3)=0,MAX($A$4:A39)+1,"")</f>
        <v/>
      </c>
      <c r="B40">
        <v>36</v>
      </c>
      <c r="C40" t="str">
        <f>VLOOKUP($B40,A股收入利润复合增长（数值）!$A$7:$Q$3068,2)</f>
        <v>000421.SZ</v>
      </c>
      <c r="D40" t="str">
        <f>VLOOKUP($B40,A股收入利润复合增长（数值）!$A$7:$Q$3068,3)</f>
        <v>南京公用</v>
      </c>
      <c r="G40" s="6">
        <f>IFERROR(VLOOKUP($B40,A股收入利润复合增长（数值）!$A$7:$Q$3068,6)/ABS(VLOOKUP($B40,A股收入利润复合增长（数值）!$A$7:$Q$3068,4))-1,"")</f>
        <v>-0.11915309358552628</v>
      </c>
      <c r="H40" s="6">
        <f>IFERROR(VLOOKUP($B40,A股收入利润复合增长（数值）!$A$7:$Q$3068,7)/ABS(VLOOKUP($B40,A股收入利润复合增长（数值）!$A$7:$Q$3068,5))-1,"")</f>
        <v>0.51660391735636435</v>
      </c>
      <c r="I40" s="6">
        <f>IFERROR(VLOOKUP($B40,A股收入利润复合增长（数值）!$A$7:$Q$3068,8)/ABS(VLOOKUP($B40,A股收入利润复合增长（数值）!$A$7:$Q$3068,6))-1,"")</f>
        <v>0.1459667921344614</v>
      </c>
      <c r="J40" s="6">
        <f>IFERROR(VLOOKUP($B40,A股收入利润复合增长（数值）!$A$7:$Q$3068,9)/ABS(VLOOKUP($B40,A股收入利润复合增长（数值）!$A$7:$Q$3068,7))-1,"")</f>
        <v>5.5906377803531138E-2</v>
      </c>
      <c r="K40" s="6">
        <f>IFERROR(VLOOKUP($B40,A股收入利润复合增长（数值）!$A$7:$Q$3068,10)/ABS(VLOOKUP($B40,A股收入利润复合增长（数值）!$A$7:$Q$3068,8))-1,"")</f>
        <v>-5.3212061570387048E-2</v>
      </c>
      <c r="L40" s="6">
        <f>IFERROR(VLOOKUP($B40,A股收入利润复合增长（数值）!$A$7:$Q$3068,11)/ABS(VLOOKUP($B40,A股收入利润复合增长（数值）!$A$7:$Q$3068,9))-1,"")</f>
        <v>-0.2896114386868035</v>
      </c>
      <c r="M40" s="6">
        <f>IFERROR(VLOOKUP($B40,A股收入利润复合增长（数值）!$A$7:$Q$3068,12)/ABS(VLOOKUP($B40,A股收入利润复合增长（数值）!$A$7:$Q$3068,10))-1,"")</f>
        <v>-5.6509095755640337E-2</v>
      </c>
      <c r="N40" s="6">
        <f>IFERROR(VLOOKUP($B40,A股收入利润复合增长（数值）!$A$7:$Q$3068,13)/ABS(VLOOKUP($B40,A股收入利润复合增长（数值）!$A$7:$Q$3068,11))-1,"")</f>
        <v>1.4715042266926481</v>
      </c>
      <c r="O40" s="6">
        <f>IFERROR(VLOOKUP($B40,A股收入利润复合增长（数值）!$A$7:$Q$3068,14)/ABS(VLOOKUP($B40,A股收入利润复合增长（数值）!$A$7:$Q$3068,12))-1,"")</f>
        <v>1.5350645956978504</v>
      </c>
      <c r="P40" s="6">
        <f>IFERROR(VLOOKUP($B40,A股收入利润复合增长（数值）!$A$7:$Q$3068,15)/ABS(VLOOKUP($B40,A股收入利润复合增长（数值）!$A$7:$Q$3068,13))-1,"")</f>
        <v>0.38842613480384758</v>
      </c>
    </row>
    <row r="41" spans="1:16" x14ac:dyDescent="0.25">
      <c r="A41" t="str">
        <f>IF(COUNTIF(G41:P41,"&lt;"&amp;$A$3)=0,MAX($A$4:A40)+1,"")</f>
        <v/>
      </c>
      <c r="B41">
        <v>37</v>
      </c>
      <c r="C41" t="str">
        <f>VLOOKUP($B41,A股收入利润复合增长（数值）!$A$7:$Q$3068,2)</f>
        <v>000423.SZ</v>
      </c>
      <c r="D41" t="str">
        <f>VLOOKUP($B41,A股收入利润复合增长（数值）!$A$7:$Q$3068,3)</f>
        <v>东阿阿胶</v>
      </c>
      <c r="G41" s="6">
        <f>IFERROR(VLOOKUP($B41,A股收入利润复合增长（数值）!$A$7:$Q$3068,6)/ABS(VLOOKUP($B41,A股收入利润复合增长（数值）!$A$7:$Q$3068,4))-1,"")</f>
        <v>0.11976047928260036</v>
      </c>
      <c r="H41" s="6">
        <f>IFERROR(VLOOKUP($B41,A股收入利润复合增长（数值）!$A$7:$Q$3068,7)/ABS(VLOOKUP($B41,A股收入利润复合增长（数值）!$A$7:$Q$3068,5))-1,"")</f>
        <v>0.47050916803016674</v>
      </c>
      <c r="I41" s="6">
        <f>IFERROR(VLOOKUP($B41,A股收入利润复合增长（数值）!$A$7:$Q$3068,8)/ABS(VLOOKUP($B41,A股收入利润复合增长（数值）!$A$7:$Q$3068,6))-1,"")</f>
        <v>0.10773554136724872</v>
      </c>
      <c r="J41" s="6">
        <f>IFERROR(VLOOKUP($B41,A股收入利润复合增长（数值）!$A$7:$Q$3068,9)/ABS(VLOOKUP($B41,A股收入利润复合增长（数值）!$A$7:$Q$3068,7))-1,"")</f>
        <v>0.21497225366893469</v>
      </c>
      <c r="K41" s="6">
        <f>IFERROR(VLOOKUP($B41,A股收入利润复合增长（数值）!$A$7:$Q$3068,10)/ABS(VLOOKUP($B41,A股收入利润复合增长（数值）!$A$7:$Q$3068,8))-1,"")</f>
        <v>0.31420380148813432</v>
      </c>
      <c r="L41" s="6">
        <f>IFERROR(VLOOKUP($B41,A股收入利润复合增长（数值）!$A$7:$Q$3068,11)/ABS(VLOOKUP($B41,A股收入利润复合增长（数值）!$A$7:$Q$3068,9))-1,"")</f>
        <v>0.15637112766666328</v>
      </c>
      <c r="M41" s="6">
        <f>IFERROR(VLOOKUP($B41,A股收入利润复合增长（数值）!$A$7:$Q$3068,12)/ABS(VLOOKUP($B41,A股收入利润复合增长（数值）!$A$7:$Q$3068,10))-1,"")</f>
        <v>-1.816084224645409E-3</v>
      </c>
      <c r="N41" s="6">
        <f>IFERROR(VLOOKUP($B41,A股收入利润复合增长（数值）!$A$7:$Q$3068,13)/ABS(VLOOKUP($B41,A股收入利润复合增长（数值）!$A$7:$Q$3068,11))-1,"")</f>
        <v>0.13523361049647575</v>
      </c>
      <c r="O41" s="6">
        <f>IFERROR(VLOOKUP($B41,A股收入利润复合增长（数值）!$A$7:$Q$3068,14)/ABS(VLOOKUP($B41,A股收入利润复合增长（数值）!$A$7:$Q$3068,12))-1,"")</f>
        <v>0.359353686148703</v>
      </c>
      <c r="P41" s="6">
        <f>IFERROR(VLOOKUP($B41,A股收入利润复合增长（数值）!$A$7:$Q$3068,15)/ABS(VLOOKUP($B41,A股收入利润复合增长（数值）!$A$7:$Q$3068,13))-1,"")</f>
        <v>0.19001842607170638</v>
      </c>
    </row>
    <row r="42" spans="1:16" x14ac:dyDescent="0.25">
      <c r="A42" t="str">
        <f>IF(COUNTIF(G42:P42,"&lt;"&amp;$A$3)=0,MAX($A$4:A41)+1,"")</f>
        <v/>
      </c>
      <c r="B42">
        <v>38</v>
      </c>
      <c r="C42" t="str">
        <f>VLOOKUP($B42,A股收入利润复合增长（数值）!$A$7:$Q$3068,2)</f>
        <v>000430.SZ</v>
      </c>
      <c r="D42" t="str">
        <f>VLOOKUP($B42,A股收入利润复合增长（数值）!$A$7:$Q$3068,3)</f>
        <v>张家界</v>
      </c>
      <c r="G42" s="6">
        <f>IFERROR(VLOOKUP($B42,A股收入利润复合增长（数值）!$A$7:$Q$3068,6)/ABS(VLOOKUP($B42,A股收入利润复合增长（数值）!$A$7:$Q$3068,4))-1,"")</f>
        <v>4.8538494743073919</v>
      </c>
      <c r="H42" s="6">
        <f>IFERROR(VLOOKUP($B42,A股收入利润复合增长（数值）!$A$7:$Q$3068,7)/ABS(VLOOKUP($B42,A股收入利润复合增长（数值）!$A$7:$Q$3068,5))-1,"")</f>
        <v>3.4539999574681799</v>
      </c>
      <c r="I42" s="6">
        <f>IFERROR(VLOOKUP($B42,A股收入利润复合增长（数值）!$A$7:$Q$3068,8)/ABS(VLOOKUP($B42,A股收入利润复合增长（数值）!$A$7:$Q$3068,6))-1,"")</f>
        <v>0.22520405762993567</v>
      </c>
      <c r="J42" s="6">
        <f>IFERROR(VLOOKUP($B42,A股收入利润复合增长（数值）!$A$7:$Q$3068,9)/ABS(VLOOKUP($B42,A股收入利润复合增长（数值）!$A$7:$Q$3068,7))-1,"")</f>
        <v>0.1288355984145233</v>
      </c>
      <c r="K42" s="6">
        <f>IFERROR(VLOOKUP($B42,A股收入利润复合增长（数值）!$A$7:$Q$3068,10)/ABS(VLOOKUP($B42,A股收入利润复合增长（数值）!$A$7:$Q$3068,8))-1,"")</f>
        <v>-0.26693026620613225</v>
      </c>
      <c r="L42" s="6">
        <f>IFERROR(VLOOKUP($B42,A股收入利润复合增长（数值）!$A$7:$Q$3068,11)/ABS(VLOOKUP($B42,A股收入利润复合增长（数值）!$A$7:$Q$3068,9))-1,"")</f>
        <v>-0.48411865134018495</v>
      </c>
      <c r="M42" s="6">
        <f>IFERROR(VLOOKUP($B42,A股收入利润复合增长（数值）!$A$7:$Q$3068,12)/ABS(VLOOKUP($B42,A股收入利润复合增长（数值）!$A$7:$Q$3068,10))-1,"")</f>
        <v>-3.26000857964035E-2</v>
      </c>
      <c r="N42" s="6">
        <f>IFERROR(VLOOKUP($B42,A股收入利润复合增长（数值）!$A$7:$Q$3068,13)/ABS(VLOOKUP($B42,A股收入利润复合增长（数值）!$A$7:$Q$3068,11))-1,"")</f>
        <v>0.15905268296500985</v>
      </c>
      <c r="O42" s="6">
        <f>IFERROR(VLOOKUP($B42,A股收入利润复合增长（数值）!$A$7:$Q$3068,14)/ABS(VLOOKUP($B42,A股收入利润复合增长（数值）!$A$7:$Q$3068,12))-1,"")</f>
        <v>0.39435304173716612</v>
      </c>
      <c r="P42" s="6">
        <f>IFERROR(VLOOKUP($B42,A股收入利润复合增长（数值）!$A$7:$Q$3068,15)/ABS(VLOOKUP($B42,A股收入利润复合增长（数值）!$A$7:$Q$3068,13))-1,"")</f>
        <v>0.89054373166748424</v>
      </c>
    </row>
    <row r="43" spans="1:16" x14ac:dyDescent="0.25">
      <c r="A43" t="str">
        <f>IF(COUNTIF(G43:P43,"&lt;"&amp;$A$3)=0,MAX($A$4:A42)+1,"")</f>
        <v/>
      </c>
      <c r="B43">
        <v>39</v>
      </c>
      <c r="C43" t="str">
        <f>VLOOKUP($B43,A股收入利润复合增长（数值）!$A$7:$Q$3068,2)</f>
        <v>000498.SZ</v>
      </c>
      <c r="D43" t="str">
        <f>VLOOKUP($B43,A股收入利润复合增长（数值）!$A$7:$Q$3068,3)</f>
        <v>山东路桥</v>
      </c>
      <c r="G43" s="6" t="str">
        <f>IFERROR(VLOOKUP($B43,A股收入利润复合增长（数值）!$A$7:$Q$3068,6)/ABS(VLOOKUP($B43,A股收入利润复合增长（数值）!$A$7:$Q$3068,4))-1,"")</f>
        <v/>
      </c>
      <c r="H43" s="6">
        <f>IFERROR(VLOOKUP($B43,A股收入利润复合增长（数值）!$A$7:$Q$3068,7)/ABS(VLOOKUP($B43,A股收入利润复合增长（数值）!$A$7:$Q$3068,5))-1,"")</f>
        <v>-0.21866501077252154</v>
      </c>
      <c r="I43" s="6" t="str">
        <f>IFERROR(VLOOKUP($B43,A股收入利润复合增长（数值）!$A$7:$Q$3068,8)/ABS(VLOOKUP($B43,A股收入利润复合增长（数值）!$A$7:$Q$3068,6))-1,"")</f>
        <v/>
      </c>
      <c r="J43" s="6">
        <f>IFERROR(VLOOKUP($B43,A股收入利润复合增长（数值）!$A$7:$Q$3068,9)/ABS(VLOOKUP($B43,A股收入利润复合增长（数值）!$A$7:$Q$3068,7))-1,"")</f>
        <v>494.74984795560573</v>
      </c>
      <c r="K43" s="6">
        <f>IFERROR(VLOOKUP($B43,A股收入利润复合增长（数值）!$A$7:$Q$3068,10)/ABS(VLOOKUP($B43,A股收入利润复合增长（数值）!$A$7:$Q$3068,8))-1,"")</f>
        <v>9.2598003558941544E-2</v>
      </c>
      <c r="L43" s="6">
        <f>IFERROR(VLOOKUP($B43,A股收入利润复合增长（数值）!$A$7:$Q$3068,11)/ABS(VLOOKUP($B43,A股收入利润复合增长（数值）!$A$7:$Q$3068,9))-1,"")</f>
        <v>0.12796797489634182</v>
      </c>
      <c r="M43" s="6">
        <f>IFERROR(VLOOKUP($B43,A股收入利润复合增长（数值）!$A$7:$Q$3068,12)/ABS(VLOOKUP($B43,A股收入利润复合增长（数值）!$A$7:$Q$3068,10))-1,"")</f>
        <v>-4.4557804920701938E-2</v>
      </c>
      <c r="N43" s="6">
        <f>IFERROR(VLOOKUP($B43,A股收入利润复合增长（数值）!$A$7:$Q$3068,13)/ABS(VLOOKUP($B43,A股收入利润复合增长（数值）!$A$7:$Q$3068,11))-1,"")</f>
        <v>0.19140699084539037</v>
      </c>
      <c r="O43" s="6">
        <f>IFERROR(VLOOKUP($B43,A股收入利润复合增长（数值）!$A$7:$Q$3068,14)/ABS(VLOOKUP($B43,A股收入利润复合增长（数值）!$A$7:$Q$3068,12))-1,"")</f>
        <v>8.4247858644094675E-2</v>
      </c>
      <c r="P43" s="6">
        <f>IFERROR(VLOOKUP($B43,A股收入利润复合增长（数值）!$A$7:$Q$3068,15)/ABS(VLOOKUP($B43,A股收入利润复合增长（数值）!$A$7:$Q$3068,13))-1,"")</f>
        <v>0.21127217102896556</v>
      </c>
    </row>
    <row r="44" spans="1:16" x14ac:dyDescent="0.25">
      <c r="A44" t="str">
        <f>IF(COUNTIF(G44:P44,"&lt;"&amp;$A$3)=0,MAX($A$4:A43)+1,"")</f>
        <v/>
      </c>
      <c r="B44">
        <v>40</v>
      </c>
      <c r="C44" t="str">
        <f>VLOOKUP($B44,A股收入利润复合增长（数值）!$A$7:$Q$3068,2)</f>
        <v>000501.SZ</v>
      </c>
      <c r="D44" t="str">
        <f>VLOOKUP($B44,A股收入利润复合增长（数值）!$A$7:$Q$3068,3)</f>
        <v>鄂武商A</v>
      </c>
      <c r="G44" s="6">
        <f>IFERROR(VLOOKUP($B44,A股收入利润复合增长（数值）!$A$7:$Q$3068,6)/ABS(VLOOKUP($B44,A股收入利润复合增长（数值）!$A$7:$Q$3068,4))-1,"")</f>
        <v>0.20848505403720896</v>
      </c>
      <c r="H44" s="6">
        <f>IFERROR(VLOOKUP($B44,A股收入利润复合增长（数值）!$A$7:$Q$3068,7)/ABS(VLOOKUP($B44,A股收入利润复合增长（数值）!$A$7:$Q$3068,5))-1,"")</f>
        <v>0.12870017145300405</v>
      </c>
      <c r="I44" s="6">
        <f>IFERROR(VLOOKUP($B44,A股收入利润复合增长（数值）!$A$7:$Q$3068,8)/ABS(VLOOKUP($B44,A股收入利润复合增长（数值）!$A$7:$Q$3068,6))-1,"")</f>
        <v>0.17022788856115056</v>
      </c>
      <c r="J44" s="6">
        <f>IFERROR(VLOOKUP($B44,A股收入利润复合增长（数值）!$A$7:$Q$3068,9)/ABS(VLOOKUP($B44,A股收入利润复合增长（数值）!$A$7:$Q$3068,7))-1,"")</f>
        <v>0.21468513601296091</v>
      </c>
      <c r="K44" s="6">
        <f>IFERROR(VLOOKUP($B44,A股收入利润复合增长（数值）!$A$7:$Q$3068,10)/ABS(VLOOKUP($B44,A股收入利润复合增长（数值）!$A$7:$Q$3068,8))-1,"")</f>
        <v>0.13022506241677245</v>
      </c>
      <c r="L44" s="6">
        <f>IFERROR(VLOOKUP($B44,A股收入利润复合增长（数值）!$A$7:$Q$3068,11)/ABS(VLOOKUP($B44,A股收入利润复合增长（数值）!$A$7:$Q$3068,9))-1,"")</f>
        <v>0.15582167724587759</v>
      </c>
      <c r="M44" s="6">
        <f>IFERROR(VLOOKUP($B44,A股收入利润复合增长（数值）!$A$7:$Q$3068,12)/ABS(VLOOKUP($B44,A股收入利润复合增长（数值）!$A$7:$Q$3068,10))-1,"")</f>
        <v>1.892799433916581E-2</v>
      </c>
      <c r="N44" s="6">
        <f>IFERROR(VLOOKUP($B44,A股收入利润复合增长（数值）!$A$7:$Q$3068,13)/ABS(VLOOKUP($B44,A股收入利润复合增长（数值）!$A$7:$Q$3068,11))-1,"")</f>
        <v>0.41833759863036724</v>
      </c>
      <c r="O44" s="6">
        <f>IFERROR(VLOOKUP($B44,A股收入利润复合增长（数值）!$A$7:$Q$3068,14)/ABS(VLOOKUP($B44,A股收入利润复合增长（数值）!$A$7:$Q$3068,12))-1,"")</f>
        <v>2.1142058057235236E-2</v>
      </c>
      <c r="P44" s="6">
        <f>IFERROR(VLOOKUP($B44,A股收入利润复合增长（数值）!$A$7:$Q$3068,15)/ABS(VLOOKUP($B44,A股收入利润复合增长（数值）!$A$7:$Q$3068,13))-1,"")</f>
        <v>0.21163161281998288</v>
      </c>
    </row>
    <row r="45" spans="1:16" x14ac:dyDescent="0.25">
      <c r="A45" t="str">
        <f>IF(COUNTIF(G45:P45,"&lt;"&amp;$A$3)=0,MAX($A$4:A44)+1,"")</f>
        <v/>
      </c>
      <c r="B45">
        <v>41</v>
      </c>
      <c r="C45" t="str">
        <f>VLOOKUP($B45,A股收入利润复合增长（数值）!$A$7:$Q$3068,2)</f>
        <v>000507.SZ</v>
      </c>
      <c r="D45" t="str">
        <f>VLOOKUP($B45,A股收入利润复合增长（数值）!$A$7:$Q$3068,3)</f>
        <v>珠海港</v>
      </c>
      <c r="G45" s="6">
        <f>IFERROR(VLOOKUP($B45,A股收入利润复合增长（数值）!$A$7:$Q$3068,6)/ABS(VLOOKUP($B45,A股收入利润复合增长（数值）!$A$7:$Q$3068,4))-1,"")</f>
        <v>0.22318643735899424</v>
      </c>
      <c r="H45" s="6">
        <f>IFERROR(VLOOKUP($B45,A股收入利润复合增长（数值）!$A$7:$Q$3068,7)/ABS(VLOOKUP($B45,A股收入利润复合增长（数值）!$A$7:$Q$3068,5))-1,"")</f>
        <v>0.40222109151131158</v>
      </c>
      <c r="I45" s="6">
        <f>IFERROR(VLOOKUP($B45,A股收入利润复合增长（数值）!$A$7:$Q$3068,8)/ABS(VLOOKUP($B45,A股收入利润复合增长（数值）!$A$7:$Q$3068,6))-1,"")</f>
        <v>0.44101977504699508</v>
      </c>
      <c r="J45" s="6">
        <f>IFERROR(VLOOKUP($B45,A股收入利润复合增长（数值）!$A$7:$Q$3068,9)/ABS(VLOOKUP($B45,A股收入利润复合增长（数值）!$A$7:$Q$3068,7))-1,"")</f>
        <v>-0.46831037175536039</v>
      </c>
      <c r="K45" s="6">
        <f>IFERROR(VLOOKUP($B45,A股收入利润复合增长（数值）!$A$7:$Q$3068,10)/ABS(VLOOKUP($B45,A股收入利润复合增长（数值）!$A$7:$Q$3068,8))-1,"")</f>
        <v>0.97302924014146619</v>
      </c>
      <c r="L45" s="6">
        <f>IFERROR(VLOOKUP($B45,A股收入利润复合增长（数值）!$A$7:$Q$3068,11)/ABS(VLOOKUP($B45,A股收入利润复合增长（数值）!$A$7:$Q$3068,9))-1,"")</f>
        <v>-0.40676506588766992</v>
      </c>
      <c r="M45" s="6">
        <f>IFERROR(VLOOKUP($B45,A股收入利润复合增长（数值）!$A$7:$Q$3068,12)/ABS(VLOOKUP($B45,A股收入利润复合增长（数值）!$A$7:$Q$3068,10))-1,"")</f>
        <v>0.65675358035511966</v>
      </c>
      <c r="N45" s="6">
        <f>IFERROR(VLOOKUP($B45,A股收入利润复合增长（数值）!$A$7:$Q$3068,13)/ABS(VLOOKUP($B45,A股收入利润复合增长（数值）!$A$7:$Q$3068,11))-1,"")</f>
        <v>-0.81385623906260784</v>
      </c>
      <c r="O45" s="6">
        <f>IFERROR(VLOOKUP($B45,A股收入利润复合增长（数值）!$A$7:$Q$3068,14)/ABS(VLOOKUP($B45,A股收入利润复合增长（数值）!$A$7:$Q$3068,12))-1,"")</f>
        <v>-5.4406482315531246E-2</v>
      </c>
      <c r="P45" s="6">
        <f>IFERROR(VLOOKUP($B45,A股收入利润复合增长（数值）!$A$7:$Q$3068,15)/ABS(VLOOKUP($B45,A股收入利润复合增长（数值）!$A$7:$Q$3068,13))-1,"")</f>
        <v>3.586154721418839</v>
      </c>
    </row>
    <row r="46" spans="1:16" x14ac:dyDescent="0.25">
      <c r="A46" t="str">
        <f>IF(COUNTIF(G46:P46,"&lt;"&amp;$A$3)=0,MAX($A$4:A45)+1,"")</f>
        <v/>
      </c>
      <c r="B46">
        <v>42</v>
      </c>
      <c r="C46" t="str">
        <f>VLOOKUP($B46,A股收入利润复合增长（数值）!$A$7:$Q$3068,2)</f>
        <v>000511.SZ</v>
      </c>
      <c r="D46" t="str">
        <f>VLOOKUP($B46,A股收入利润复合增长（数值）!$A$7:$Q$3068,3)</f>
        <v>*ST烯碳</v>
      </c>
      <c r="G46" s="6">
        <f>IFERROR(VLOOKUP($B46,A股收入利润复合增长（数值）!$A$7:$Q$3068,6)/ABS(VLOOKUP($B46,A股收入利润复合增长（数值）!$A$7:$Q$3068,4))-1,"")</f>
        <v>9.8814513081193267E-2</v>
      </c>
      <c r="H46" s="6">
        <f>IFERROR(VLOOKUP($B46,A股收入利润复合增长（数值）!$A$7:$Q$3068,7)/ABS(VLOOKUP($B46,A股收入利润复合增长（数值）!$A$7:$Q$3068,5))-1,"")</f>
        <v>6.8556983341066857E-2</v>
      </c>
      <c r="I46" s="6">
        <f>IFERROR(VLOOKUP($B46,A股收入利润复合增长（数值）!$A$7:$Q$3068,8)/ABS(VLOOKUP($B46,A股收入利润复合增长（数值）!$A$7:$Q$3068,6))-1,"")</f>
        <v>0.41788842004387861</v>
      </c>
      <c r="J46" s="6">
        <f>IFERROR(VLOOKUP($B46,A股收入利润复合增长（数值）!$A$7:$Q$3068,9)/ABS(VLOOKUP($B46,A股收入利润复合增长（数值）!$A$7:$Q$3068,7))-1,"")</f>
        <v>0.28809803752124163</v>
      </c>
      <c r="K46" s="6">
        <f>IFERROR(VLOOKUP($B46,A股收入利润复合增长（数值）!$A$7:$Q$3068,10)/ABS(VLOOKUP($B46,A股收入利润复合增长（数值）!$A$7:$Q$3068,8))-1,"")</f>
        <v>-4.4744341473911708E-2</v>
      </c>
      <c r="L46" s="6">
        <f>IFERROR(VLOOKUP($B46,A股收入利润复合增长（数值）!$A$7:$Q$3068,11)/ABS(VLOOKUP($B46,A股收入利润复合增长（数值）!$A$7:$Q$3068,9))-1,"")</f>
        <v>0.55988411071083943</v>
      </c>
      <c r="M46" s="6">
        <f>IFERROR(VLOOKUP($B46,A股收入利润复合增长（数值）!$A$7:$Q$3068,12)/ABS(VLOOKUP($B46,A股收入利润复合增长（数值）!$A$7:$Q$3068,10))-1,"")</f>
        <v>1.5913861014706936</v>
      </c>
      <c r="N46" s="6">
        <f>IFERROR(VLOOKUP($B46,A股收入利润复合增长（数值）!$A$7:$Q$3068,13)/ABS(VLOOKUP($B46,A股收入利润复合增长（数值）!$A$7:$Q$3068,11))-1,"")</f>
        <v>-5.0972004998660738</v>
      </c>
      <c r="O46" s="6">
        <f>IFERROR(VLOOKUP($B46,A股收入利润复合增长（数值）!$A$7:$Q$3068,14)/ABS(VLOOKUP($B46,A股收入利润复合增长（数值）!$A$7:$Q$3068,12))-1,"")</f>
        <v>-0.32365709929900899</v>
      </c>
      <c r="P46" s="6">
        <f>IFERROR(VLOOKUP($B46,A股收入利润复合增长（数值）!$A$7:$Q$3068,15)/ABS(VLOOKUP($B46,A股收入利润复合增长（数值）!$A$7:$Q$3068,13))-1,"")</f>
        <v>-1.0641583313698206</v>
      </c>
    </row>
    <row r="47" spans="1:16" x14ac:dyDescent="0.25">
      <c r="A47" t="str">
        <f>IF(COUNTIF(G47:P47,"&lt;"&amp;$A$3)=0,MAX($A$4:A46)+1,"")</f>
        <v/>
      </c>
      <c r="B47">
        <v>43</v>
      </c>
      <c r="C47" t="str">
        <f>VLOOKUP($B47,A股收入利润复合增长（数值）!$A$7:$Q$3068,2)</f>
        <v>000519.SZ</v>
      </c>
      <c r="D47" t="str">
        <f>VLOOKUP($B47,A股收入利润复合增长（数值）!$A$7:$Q$3068,3)</f>
        <v>中兵红箭</v>
      </c>
      <c r="G47" s="6">
        <f>IFERROR(VLOOKUP($B47,A股收入利润复合增长（数值）!$A$7:$Q$3068,6)/ABS(VLOOKUP($B47,A股收入利润复合增长（数值）!$A$7:$Q$3068,4))-1,"")</f>
        <v>7.1645768296346724E-4</v>
      </c>
      <c r="H47" s="6">
        <f>IFERROR(VLOOKUP($B47,A股收入利润复合增长（数值）!$A$7:$Q$3068,7)/ABS(VLOOKUP($B47,A股收入利润复合增长（数值）!$A$7:$Q$3068,5))-1,"")</f>
        <v>-1.964395433047935</v>
      </c>
      <c r="I47" s="6">
        <f>IFERROR(VLOOKUP($B47,A股收入利润复合增长（数值）!$A$7:$Q$3068,8)/ABS(VLOOKUP($B47,A股收入利润复合增长（数值）!$A$7:$Q$3068,6))-1,"")</f>
        <v>-0.13228851287432586</v>
      </c>
      <c r="J47" s="6">
        <f>IFERROR(VLOOKUP($B47,A股收入利润复合增长（数值）!$A$7:$Q$3068,9)/ABS(VLOOKUP($B47,A股收入利润复合增长（数值）!$A$7:$Q$3068,7))-1,"")</f>
        <v>-0.484913322711225</v>
      </c>
      <c r="K47" s="6">
        <f>IFERROR(VLOOKUP($B47,A股收入利润复合增长（数值）!$A$7:$Q$3068,10)/ABS(VLOOKUP($B47,A股收入利润复合增长（数值）!$A$7:$Q$3068,8))-1,"")</f>
        <v>5.887312011777043</v>
      </c>
      <c r="L47" s="6">
        <f>IFERROR(VLOOKUP($B47,A股收入利润复合增长（数值）!$A$7:$Q$3068,11)/ABS(VLOOKUP($B47,A股收入利润复合增长（数值）!$A$7:$Q$3068,9))-1,"")</f>
        <v>65.829390053512014</v>
      </c>
      <c r="M47" s="6">
        <f>IFERROR(VLOOKUP($B47,A股收入利润复合增长（数值）!$A$7:$Q$3068,12)/ABS(VLOOKUP($B47,A股收入利润复合增长（数值）!$A$7:$Q$3068,10))-1,"")</f>
        <v>-2.1418089516463956E-2</v>
      </c>
      <c r="N47" s="6">
        <f>IFERROR(VLOOKUP($B47,A股收入利润复合增长（数值）!$A$7:$Q$3068,13)/ABS(VLOOKUP($B47,A股收入利润复合增长（数值）!$A$7:$Q$3068,11))-1,"")</f>
        <v>4.1473485485275186E-2</v>
      </c>
      <c r="O47" s="6">
        <f>IFERROR(VLOOKUP($B47,A股收入利润复合增长（数值）!$A$7:$Q$3068,14)/ABS(VLOOKUP($B47,A股收入利润复合增长（数值）!$A$7:$Q$3068,12))-1,"")</f>
        <v>-0.23950513893103087</v>
      </c>
      <c r="P47" s="6">
        <f>IFERROR(VLOOKUP($B47,A股收入利润复合增长（数值）!$A$7:$Q$3068,15)/ABS(VLOOKUP($B47,A股收入利润复合增长（数值）!$A$7:$Q$3068,13))-1,"")</f>
        <v>-0.37345035162480622</v>
      </c>
    </row>
    <row r="48" spans="1:16" x14ac:dyDescent="0.25">
      <c r="A48" t="str">
        <f>IF(COUNTIF(G48:P48,"&lt;"&amp;$A$3)=0,MAX($A$4:A47)+1,"")</f>
        <v/>
      </c>
      <c r="B48">
        <v>44</v>
      </c>
      <c r="C48" t="str">
        <f>VLOOKUP($B48,A股收入利润复合增长（数值）!$A$7:$Q$3068,2)</f>
        <v>000520.SZ</v>
      </c>
      <c r="D48" t="str">
        <f>VLOOKUP($B48,A股收入利润复合增长（数值）!$A$7:$Q$3068,3)</f>
        <v>长航凤凰</v>
      </c>
      <c r="G48" s="6">
        <f>IFERROR(VLOOKUP($B48,A股收入利润复合增长（数值）!$A$7:$Q$3068,6)/ABS(VLOOKUP($B48,A股收入利润复合增长（数值）!$A$7:$Q$3068,4))-1,"")</f>
        <v>0.12635384738641298</v>
      </c>
      <c r="H48" s="6">
        <f>IFERROR(VLOOKUP($B48,A股收入利润复合增长（数值）!$A$7:$Q$3068,7)/ABS(VLOOKUP($B48,A股收入利润复合增长（数值）!$A$7:$Q$3068,5))-1,"")</f>
        <v>-80.786408818300018</v>
      </c>
      <c r="I48" s="6">
        <f>IFERROR(VLOOKUP($B48,A股收入利润复合增长（数值）!$A$7:$Q$3068,8)/ABS(VLOOKUP($B48,A股收入利润复合增长（数值）!$A$7:$Q$3068,6))-1,"")</f>
        <v>-0.17661942059518154</v>
      </c>
      <c r="J48" s="6">
        <f>IFERROR(VLOOKUP($B48,A股收入利润复合增长（数值）!$A$7:$Q$3068,9)/ABS(VLOOKUP($B48,A股收入利润复合增长（数值）!$A$7:$Q$3068,7))-1,"")</f>
        <v>-3.1291120601052329</v>
      </c>
      <c r="K48" s="6">
        <f>IFERROR(VLOOKUP($B48,A股收入利润复合增长（数值）!$A$7:$Q$3068,10)/ABS(VLOOKUP($B48,A股收入利润复合增长（数值）!$A$7:$Q$3068,8))-1,"")</f>
        <v>-0.35761805388302981</v>
      </c>
      <c r="L48" s="6">
        <f>IFERROR(VLOOKUP($B48,A股收入利润复合增长（数值）!$A$7:$Q$3068,11)/ABS(VLOOKUP($B48,A股收入利润复合增长（数值）!$A$7:$Q$3068,9))-1,"")</f>
        <v>-3.4017764684021774</v>
      </c>
      <c r="M48" s="6">
        <f>IFERROR(VLOOKUP($B48,A股收入利润复合增长（数值）!$A$7:$Q$3068,12)/ABS(VLOOKUP($B48,A股收入利润复合增长（数值）!$A$7:$Q$3068,10))-1,"")</f>
        <v>-0.27494052991285123</v>
      </c>
      <c r="N48" s="6">
        <f>IFERROR(VLOOKUP($B48,A股收入利润复合增长（数值）!$A$7:$Q$3068,13)/ABS(VLOOKUP($B48,A股收入利润复合增长（数值）!$A$7:$Q$3068,11))-1,"")</f>
        <v>-4.5906263195738317E-2</v>
      </c>
      <c r="O48" s="6">
        <f>IFERROR(VLOOKUP($B48,A股收入利润复合增长（数值）!$A$7:$Q$3068,14)/ABS(VLOOKUP($B48,A股收入利润复合增长（数值）!$A$7:$Q$3068,12))-1,"")</f>
        <v>-0.21579654648660762</v>
      </c>
      <c r="P48" s="6">
        <f>IFERROR(VLOOKUP($B48,A股收入利润复合增长（数值）!$A$7:$Q$3068,15)/ABS(VLOOKUP($B48,A股收入利润复合增长（数值）!$A$7:$Q$3068,13))-1,"")</f>
        <v>-0.97153816401051085</v>
      </c>
    </row>
    <row r="49" spans="1:16" x14ac:dyDescent="0.25">
      <c r="A49" t="str">
        <f>IF(COUNTIF(G49:P49,"&lt;"&amp;$A$3)=0,MAX($A$4:A48)+1,"")</f>
        <v/>
      </c>
      <c r="B49">
        <v>45</v>
      </c>
      <c r="C49" t="str">
        <f>VLOOKUP($B49,A股收入利润复合增长（数值）!$A$7:$Q$3068,2)</f>
        <v>000523.SZ</v>
      </c>
      <c r="D49" t="str">
        <f>VLOOKUP($B49,A股收入利润复合增长（数值）!$A$7:$Q$3068,3)</f>
        <v>广州浪奇</v>
      </c>
      <c r="G49" s="6">
        <f>IFERROR(VLOOKUP($B49,A股收入利润复合增长（数值）!$A$7:$Q$3068,6)/ABS(VLOOKUP($B49,A股收入利润复合增长（数值）!$A$7:$Q$3068,4))-1,"")</f>
        <v>0.58785467646219902</v>
      </c>
      <c r="H49" s="6">
        <f>IFERROR(VLOOKUP($B49,A股收入利润复合增长（数值）!$A$7:$Q$3068,7)/ABS(VLOOKUP($B49,A股收入利润复合增长（数值）!$A$7:$Q$3068,5))-1,"")</f>
        <v>0.51037658708964995</v>
      </c>
      <c r="I49" s="6">
        <f>IFERROR(VLOOKUP($B49,A股收入利润复合增长（数值）!$A$7:$Q$3068,8)/ABS(VLOOKUP($B49,A股收入利润复合增长（数值）!$A$7:$Q$3068,6))-1,"")</f>
        <v>0.57513645824030335</v>
      </c>
      <c r="J49" s="6">
        <f>IFERROR(VLOOKUP($B49,A股收入利润复合增长（数值）!$A$7:$Q$3068,9)/ABS(VLOOKUP($B49,A股收入利润复合增长（数值）!$A$7:$Q$3068,7))-1,"")</f>
        <v>3.0372146518680365E-2</v>
      </c>
      <c r="K49" s="6">
        <f>IFERROR(VLOOKUP($B49,A股收入利润复合增长（数值）!$A$7:$Q$3068,10)/ABS(VLOOKUP($B49,A股收入利润复合增长（数值）!$A$7:$Q$3068,8))-1,"")</f>
        <v>0.26826918804726962</v>
      </c>
      <c r="L49" s="6">
        <f>IFERROR(VLOOKUP($B49,A股收入利润复合增长（数值）!$A$7:$Q$3068,11)/ABS(VLOOKUP($B49,A股收入利润复合增长（数值）!$A$7:$Q$3068,9))-1,"")</f>
        <v>0.36544447096316568</v>
      </c>
      <c r="M49" s="6">
        <f>IFERROR(VLOOKUP($B49,A股收入利润复合增长（数值）!$A$7:$Q$3068,12)/ABS(VLOOKUP($B49,A股收入利润复合增长（数值）!$A$7:$Q$3068,10))-1,"")</f>
        <v>0.32342231520441089</v>
      </c>
      <c r="N49" s="6">
        <f>IFERROR(VLOOKUP($B49,A股收入利润复合增长（数值）!$A$7:$Q$3068,13)/ABS(VLOOKUP($B49,A股收入利润复合增长（数值）!$A$7:$Q$3068,11))-1,"")</f>
        <v>0.37468971304575804</v>
      </c>
      <c r="O49" s="6">
        <f>IFERROR(VLOOKUP($B49,A股收入利润复合增长（数值）!$A$7:$Q$3068,14)/ABS(VLOOKUP($B49,A股收入利润复合增长（数值）!$A$7:$Q$3068,12))-1,"")</f>
        <v>0.39964268799944547</v>
      </c>
      <c r="P49" s="6">
        <f>IFERROR(VLOOKUP($B49,A股收入利润复合增长（数值）!$A$7:$Q$3068,15)/ABS(VLOOKUP($B49,A股收入利润复合增长（数值）!$A$7:$Q$3068,13))-1,"")</f>
        <v>-0.27510618935166087</v>
      </c>
    </row>
    <row r="50" spans="1:16" x14ac:dyDescent="0.25">
      <c r="A50" t="str">
        <f>IF(COUNTIF(G50:P50,"&lt;"&amp;$A$3)=0,MAX($A$4:A49)+1,"")</f>
        <v/>
      </c>
      <c r="B50">
        <v>46</v>
      </c>
      <c r="C50" t="str">
        <f>VLOOKUP($B50,A股收入利润复合增长（数值）!$A$7:$Q$3068,2)</f>
        <v>000524.SZ</v>
      </c>
      <c r="D50" t="str">
        <f>VLOOKUP($B50,A股收入利润复合增长（数值）!$A$7:$Q$3068,3)</f>
        <v>岭南控股</v>
      </c>
      <c r="G50" s="6">
        <f>IFERROR(VLOOKUP($B50,A股收入利润复合增长（数值）!$A$7:$Q$3068,6)/ABS(VLOOKUP($B50,A股收入利润复合增长（数值）!$A$7:$Q$3068,4))-1,"")</f>
        <v>0.1588143512285034</v>
      </c>
      <c r="H50" s="6">
        <f>IFERROR(VLOOKUP($B50,A股收入利润复合增长（数值）!$A$7:$Q$3068,7)/ABS(VLOOKUP($B50,A股收入利润复合增长（数值）!$A$7:$Q$3068,5))-1,"")</f>
        <v>2.0230152482354207</v>
      </c>
      <c r="I50" s="6">
        <f>IFERROR(VLOOKUP($B50,A股收入利润复合增长（数值）!$A$7:$Q$3068,8)/ABS(VLOOKUP($B50,A股收入利润复合增长（数值）!$A$7:$Q$3068,6))-1,"")</f>
        <v>5.8999307245890975E-2</v>
      </c>
      <c r="J50" s="6">
        <f>IFERROR(VLOOKUP($B50,A股收入利润复合增长（数值）!$A$7:$Q$3068,9)/ABS(VLOOKUP($B50,A股收入利润复合增长（数值）!$A$7:$Q$3068,7))-1,"")</f>
        <v>0.51258031888444511</v>
      </c>
      <c r="K50" s="6">
        <f>IFERROR(VLOOKUP($B50,A股收入利润复合增长（数值）!$A$7:$Q$3068,10)/ABS(VLOOKUP($B50,A股收入利润复合增长（数值）!$A$7:$Q$3068,8))-1,"")</f>
        <v>-3.6832296615840643E-2</v>
      </c>
      <c r="L50" s="6">
        <f>IFERROR(VLOOKUP($B50,A股收入利润复合增长（数值）!$A$7:$Q$3068,11)/ABS(VLOOKUP($B50,A股收入利润复合增长（数值）!$A$7:$Q$3068,9))-1,"")</f>
        <v>0.11136276834587067</v>
      </c>
      <c r="M50" s="6">
        <f>IFERROR(VLOOKUP($B50,A股收入利润复合增长（数值）!$A$7:$Q$3068,12)/ABS(VLOOKUP($B50,A股收入利润复合增长（数值）!$A$7:$Q$3068,10))-1,"")</f>
        <v>-4.6957931944674458E-2</v>
      </c>
      <c r="N50" s="6">
        <f>IFERROR(VLOOKUP($B50,A股收入利润复合增长（数值）!$A$7:$Q$3068,13)/ABS(VLOOKUP($B50,A股收入利润复合增长（数值）!$A$7:$Q$3068,11))-1,"")</f>
        <v>5.6539434483547479E-2</v>
      </c>
      <c r="O50" s="6">
        <f>IFERROR(VLOOKUP($B50,A股收入利润复合增长（数值）!$A$7:$Q$3068,14)/ABS(VLOOKUP($B50,A股收入利润复合增长（数值）!$A$7:$Q$3068,12))-1,"")</f>
        <v>1.3300554359260364E-2</v>
      </c>
      <c r="P50" s="6">
        <f>IFERROR(VLOOKUP($B50,A股收入利润复合增长（数值）!$A$7:$Q$3068,15)/ABS(VLOOKUP($B50,A股收入利润复合增长（数值）!$A$7:$Q$3068,13))-1,"")</f>
        <v>7.8762746776678938E-2</v>
      </c>
    </row>
    <row r="51" spans="1:16" x14ac:dyDescent="0.25">
      <c r="A51" t="str">
        <f>IF(COUNTIF(G51:P51,"&lt;"&amp;$A$3)=0,MAX($A$4:A50)+1,"")</f>
        <v/>
      </c>
      <c r="B51">
        <v>47</v>
      </c>
      <c r="C51" t="str">
        <f>VLOOKUP($B51,A股收入利润复合增长（数值）!$A$7:$Q$3068,2)</f>
        <v>000531.SZ</v>
      </c>
      <c r="D51" t="str">
        <f>VLOOKUP($B51,A股收入利润复合增长（数值）!$A$7:$Q$3068,3)</f>
        <v>穗恒运A</v>
      </c>
      <c r="G51" s="6">
        <f>IFERROR(VLOOKUP($B51,A股收入利润复合增长（数值）!$A$7:$Q$3068,6)/ABS(VLOOKUP($B51,A股收入利润复合增长（数值）!$A$7:$Q$3068,4))-1,"")</f>
        <v>0.10599534721111947</v>
      </c>
      <c r="H51" s="6">
        <f>IFERROR(VLOOKUP($B51,A股收入利润复合增长（数值）!$A$7:$Q$3068,7)/ABS(VLOOKUP($B51,A股收入利润复合增长（数值）!$A$7:$Q$3068,5))-1,"")</f>
        <v>-0.47826985959989776</v>
      </c>
      <c r="I51" s="6">
        <f>IFERROR(VLOOKUP($B51,A股收入利润复合增长（数值）!$A$7:$Q$3068,8)/ABS(VLOOKUP($B51,A股收入利润复合增长（数值）!$A$7:$Q$3068,6))-1,"")</f>
        <v>-5.7192119768034511E-2</v>
      </c>
      <c r="J51" s="6">
        <f>IFERROR(VLOOKUP($B51,A股收入利润复合增长（数值）!$A$7:$Q$3068,9)/ABS(VLOOKUP($B51,A股收入利润复合增长（数值）!$A$7:$Q$3068,7))-1,"")</f>
        <v>3.1578175694524502</v>
      </c>
      <c r="K51" s="6">
        <f>IFERROR(VLOOKUP($B51,A股收入利润复合增长（数值）!$A$7:$Q$3068,10)/ABS(VLOOKUP($B51,A股收入利润复合增长（数值）!$A$7:$Q$3068,8))-1,"")</f>
        <v>4.3475534194614696E-2</v>
      </c>
      <c r="L51" s="6">
        <f>IFERROR(VLOOKUP($B51,A股收入利润复合增长（数值）!$A$7:$Q$3068,11)/ABS(VLOOKUP($B51,A股收入利润复合增长（数值）!$A$7:$Q$3068,9))-1,"")</f>
        <v>0.1854133932763391</v>
      </c>
      <c r="M51" s="6">
        <f>IFERROR(VLOOKUP($B51,A股收入利润复合增长（数值）!$A$7:$Q$3068,12)/ABS(VLOOKUP($B51,A股收入利润复合增长（数值）!$A$7:$Q$3068,10))-1,"")</f>
        <v>0.33951609619755074</v>
      </c>
      <c r="N51" s="6">
        <f>IFERROR(VLOOKUP($B51,A股收入利润复合增长（数值）!$A$7:$Q$3068,13)/ABS(VLOOKUP($B51,A股收入利润复合增长（数值）!$A$7:$Q$3068,11))-1,"")</f>
        <v>0.85521038204363276</v>
      </c>
      <c r="O51" s="6">
        <f>IFERROR(VLOOKUP($B51,A股收入利润复合增长（数值）!$A$7:$Q$3068,14)/ABS(VLOOKUP($B51,A股收入利润复合增长（数值）!$A$7:$Q$3068,12))-1,"")</f>
        <v>-0.49346700237366736</v>
      </c>
      <c r="P51" s="6">
        <f>IFERROR(VLOOKUP($B51,A股收入利润复合增长（数值）!$A$7:$Q$3068,15)/ABS(VLOOKUP($B51,A股收入利润复合增长（数值）!$A$7:$Q$3068,13))-1,"")</f>
        <v>-0.30269254377870636</v>
      </c>
    </row>
    <row r="52" spans="1:16" x14ac:dyDescent="0.25">
      <c r="A52" t="str">
        <f>IF(COUNTIF(G52:P52,"&lt;"&amp;$A$3)=0,MAX($A$4:A51)+1,"")</f>
        <v/>
      </c>
      <c r="B52">
        <v>48</v>
      </c>
      <c r="C52" t="str">
        <f>VLOOKUP($B52,A股收入利润复合增长（数值）!$A$7:$Q$3068,2)</f>
        <v>000534.SZ</v>
      </c>
      <c r="D52" t="str">
        <f>VLOOKUP($B52,A股收入利润复合增长（数值）!$A$7:$Q$3068,3)</f>
        <v>万泽股份</v>
      </c>
      <c r="G52" s="6">
        <f>IFERROR(VLOOKUP($B52,A股收入利润复合增长（数值）!$A$7:$Q$3068,6)/ABS(VLOOKUP($B52,A股收入利润复合增长（数值）!$A$7:$Q$3068,4))-1,"")</f>
        <v>-0.35933773221358978</v>
      </c>
      <c r="H52" s="6">
        <f>IFERROR(VLOOKUP($B52,A股收入利润复合增长（数值）!$A$7:$Q$3068,7)/ABS(VLOOKUP($B52,A股收入利润复合增长（数值）!$A$7:$Q$3068,5))-1,"")</f>
        <v>-2.8665642078657183E-2</v>
      </c>
      <c r="I52" s="6">
        <f>IFERROR(VLOOKUP($B52,A股收入利润复合增长（数值）!$A$7:$Q$3068,8)/ABS(VLOOKUP($B52,A股收入利润复合增长（数值）!$A$7:$Q$3068,6))-1,"")</f>
        <v>2.1955887632593529</v>
      </c>
      <c r="J52" s="6">
        <f>IFERROR(VLOOKUP($B52,A股收入利润复合增长（数值）!$A$7:$Q$3068,9)/ABS(VLOOKUP($B52,A股收入利润复合增长（数值）!$A$7:$Q$3068,7))-1,"")</f>
        <v>9.7821250807163107</v>
      </c>
      <c r="K52" s="6">
        <f>IFERROR(VLOOKUP($B52,A股收入利润复合增长（数值）!$A$7:$Q$3068,10)/ABS(VLOOKUP($B52,A股收入利润复合增长（数值）!$A$7:$Q$3068,8))-1,"")</f>
        <v>0.76306379237445454</v>
      </c>
      <c r="L52" s="6">
        <f>IFERROR(VLOOKUP($B52,A股收入利润复合增长（数值）!$A$7:$Q$3068,11)/ABS(VLOOKUP($B52,A股收入利润复合增长（数值）!$A$7:$Q$3068,9))-1,"")</f>
        <v>0.15324402426502548</v>
      </c>
      <c r="M52" s="6">
        <f>IFERROR(VLOOKUP($B52,A股收入利润复合增长（数值）!$A$7:$Q$3068,12)/ABS(VLOOKUP($B52,A股收入利润复合增长（数值）!$A$7:$Q$3068,10))-1,"")</f>
        <v>-0.53076980546331054</v>
      </c>
      <c r="N52" s="6">
        <f>IFERROR(VLOOKUP($B52,A股收入利润复合增长（数值）!$A$7:$Q$3068,13)/ABS(VLOOKUP($B52,A股收入利润复合增长（数值）!$A$7:$Q$3068,11))-1,"")</f>
        <v>-0.66183541034775539</v>
      </c>
      <c r="O52" s="6">
        <f>IFERROR(VLOOKUP($B52,A股收入利润复合增长（数值）!$A$7:$Q$3068,14)/ABS(VLOOKUP($B52,A股收入利润复合增长（数值）!$A$7:$Q$3068,12))-1,"")</f>
        <v>-6.6135280523259454E-2</v>
      </c>
      <c r="P52" s="6">
        <f>IFERROR(VLOOKUP($B52,A股收入利润复合增长（数值）!$A$7:$Q$3068,15)/ABS(VLOOKUP($B52,A股收入利润复合增长（数值）!$A$7:$Q$3068,13))-1,"")</f>
        <v>-9.3811172951453248E-2</v>
      </c>
    </row>
    <row r="53" spans="1:16" x14ac:dyDescent="0.25">
      <c r="A53" t="str">
        <f>IF(COUNTIF(G53:P53,"&lt;"&amp;$A$3)=0,MAX($A$4:A52)+1,"")</f>
        <v/>
      </c>
      <c r="B53">
        <v>49</v>
      </c>
      <c r="C53" t="str">
        <f>VLOOKUP($B53,A股收入利润复合增长（数值）!$A$7:$Q$3068,2)</f>
        <v>000538.SZ</v>
      </c>
      <c r="D53" t="str">
        <f>VLOOKUP($B53,A股收入利润复合增长（数值）!$A$7:$Q$3068,3)</f>
        <v>云南白药</v>
      </c>
      <c r="G53" s="6">
        <f>IFERROR(VLOOKUP($B53,A股收入利润复合增长（数值）!$A$7:$Q$3068,6)/ABS(VLOOKUP($B53,A股收入利润复合增长（数值）!$A$7:$Q$3068,4))-1,"")</f>
        <v>0.12276236706698374</v>
      </c>
      <c r="H53" s="6">
        <f>IFERROR(VLOOKUP($B53,A股收入利润复合增长（数值）!$A$7:$Q$3068,7)/ABS(VLOOKUP($B53,A股收入利润复合增长（数值）!$A$7:$Q$3068,5))-1,"")</f>
        <v>0.30743872350897727</v>
      </c>
      <c r="I53" s="6">
        <f>IFERROR(VLOOKUP($B53,A股收入利润复合增长（数值）!$A$7:$Q$3068,8)/ABS(VLOOKUP($B53,A股收入利润复合增长（数值）!$A$7:$Q$3068,6))-1,"")</f>
        <v>0.20990403233351729</v>
      </c>
      <c r="J53" s="6">
        <f>IFERROR(VLOOKUP($B53,A股收入利润复合增长（数值）!$A$7:$Q$3068,9)/ABS(VLOOKUP($B53,A股收入利润复合增长（数值）!$A$7:$Q$3068,7))-1,"")</f>
        <v>0.30688291135644907</v>
      </c>
      <c r="K53" s="6">
        <f>IFERROR(VLOOKUP($B53,A股收入利润复合增长（数值）!$A$7:$Q$3068,10)/ABS(VLOOKUP($B53,A股收入利润复合增长（数值）!$A$7:$Q$3068,8))-1,"")</f>
        <v>0.15547553424568927</v>
      </c>
      <c r="L53" s="6">
        <f>IFERROR(VLOOKUP($B53,A股收入利润复合增长（数值）!$A$7:$Q$3068,11)/ABS(VLOOKUP($B53,A股收入利润复合增长（数值）!$A$7:$Q$3068,9))-1,"")</f>
        <v>0.46693873355968352</v>
      </c>
      <c r="M53" s="6">
        <f>IFERROR(VLOOKUP($B53,A股收入利润复合增长（数值）!$A$7:$Q$3068,12)/ABS(VLOOKUP($B53,A股收入利润复合增长（数值）!$A$7:$Q$3068,10))-1,"")</f>
        <v>0.18966899496405931</v>
      </c>
      <c r="N53" s="6">
        <f>IFERROR(VLOOKUP($B53,A股收入利润复合增长（数值）!$A$7:$Q$3068,13)/ABS(VLOOKUP($B53,A股收入利润复合增长（数值）!$A$7:$Q$3068,11))-1,"")</f>
        <v>7.952892093323416E-2</v>
      </c>
      <c r="O53" s="6">
        <f>IFERROR(VLOOKUP($B53,A股收入利润复合增长（数值）!$A$7:$Q$3068,14)/ABS(VLOOKUP($B53,A股收入利润复合增长（数值）!$A$7:$Q$3068,12))-1,"")</f>
        <v>0.10224951477118704</v>
      </c>
      <c r="P53" s="6">
        <f>IFERROR(VLOOKUP($B53,A股收入利润复合增长（数值）!$A$7:$Q$3068,15)/ABS(VLOOKUP($B53,A股收入利润复合增长（数值）!$A$7:$Q$3068,13))-1,"")</f>
        <v>0.10564916873586783</v>
      </c>
    </row>
    <row r="54" spans="1:16" x14ac:dyDescent="0.25">
      <c r="A54" t="str">
        <f>IF(COUNTIF(G54:P54,"&lt;"&amp;$A$3)=0,MAX($A$4:A53)+1,"")</f>
        <v/>
      </c>
      <c r="B54">
        <v>50</v>
      </c>
      <c r="C54" t="str">
        <f>VLOOKUP($B54,A股收入利润复合增长（数值）!$A$7:$Q$3068,2)</f>
        <v>000539.SZ</v>
      </c>
      <c r="D54" t="str">
        <f>VLOOKUP($B54,A股收入利润复合增长（数值）!$A$7:$Q$3068,3)</f>
        <v>粤电力A</v>
      </c>
      <c r="G54" s="6">
        <f>IFERROR(VLOOKUP($B54,A股收入利润复合增长（数值）!$A$7:$Q$3068,6)/ABS(VLOOKUP($B54,A股收入利润复合增长（数值）!$A$7:$Q$3068,4))-1,"")</f>
        <v>0.15645468269503437</v>
      </c>
      <c r="H54" s="6">
        <f>IFERROR(VLOOKUP($B54,A股收入利润复合增长（数值）!$A$7:$Q$3068,7)/ABS(VLOOKUP($B54,A股收入利润复合增长（数值）!$A$7:$Q$3068,5))-1,"")</f>
        <v>-0.5347102732265927</v>
      </c>
      <c r="I54" s="6">
        <f>IFERROR(VLOOKUP($B54,A股收入利润复合增长（数值）!$A$7:$Q$3068,8)/ABS(VLOOKUP($B54,A股收入利润复合增长（数值）!$A$7:$Q$3068,6))-1,"")</f>
        <v>1.0170307647341832</v>
      </c>
      <c r="J54" s="6">
        <f>IFERROR(VLOOKUP($B54,A股收入利润复合增长（数值）!$A$7:$Q$3068,9)/ABS(VLOOKUP($B54,A股收入利润复合增长（数值）!$A$7:$Q$3068,7))-1,"")</f>
        <v>3.7674001124135286</v>
      </c>
      <c r="K54" s="6">
        <f>IFERROR(VLOOKUP($B54,A股收入利润复合增长（数值）!$A$7:$Q$3068,10)/ABS(VLOOKUP($B54,A股收入利润复合增长（数值）!$A$7:$Q$3068,8))-1,"")</f>
        <v>4.5490564987524129E-2</v>
      </c>
      <c r="L54" s="6">
        <f>IFERROR(VLOOKUP($B54,A股收入利润复合增长（数值）!$A$7:$Q$3068,11)/ABS(VLOOKUP($B54,A股收入利润复合增长（数值）!$A$7:$Q$3068,9))-1,"")</f>
        <v>0.81690468566484675</v>
      </c>
      <c r="M54" s="6">
        <f>IFERROR(VLOOKUP($B54,A股收入利润复合增长（数值）!$A$7:$Q$3068,12)/ABS(VLOOKUP($B54,A股收入利润复合增长（数值）!$A$7:$Q$3068,10))-1,"")</f>
        <v>-5.787041273419502E-2</v>
      </c>
      <c r="N54" s="6">
        <f>IFERROR(VLOOKUP($B54,A股收入利润复合增长（数值）!$A$7:$Q$3068,13)/ABS(VLOOKUP($B54,A股收入利润复合增长（数值）!$A$7:$Q$3068,11))-1,"")</f>
        <v>-2.6714204086608073E-2</v>
      </c>
      <c r="O54" s="6">
        <f>IFERROR(VLOOKUP($B54,A股收入利润复合增长（数值）!$A$7:$Q$3068,14)/ABS(VLOOKUP($B54,A股收入利润复合增长（数值）!$A$7:$Q$3068,12))-1,"")</f>
        <v>-0.11439416149405313</v>
      </c>
      <c r="P54" s="6">
        <f>IFERROR(VLOOKUP($B54,A股收入利润复合增长（数值）!$A$7:$Q$3068,15)/ABS(VLOOKUP($B54,A股收入利润复合增长（数值）!$A$7:$Q$3068,13))-1,"")</f>
        <v>7.7815565023538369E-2</v>
      </c>
    </row>
    <row r="55" spans="1:16" x14ac:dyDescent="0.25">
      <c r="A55" t="str">
        <f>IF(COUNTIF(G55:P55,"&lt;"&amp;$A$3)=0,MAX($A$4:A54)+1,"")</f>
        <v/>
      </c>
      <c r="B55">
        <v>51</v>
      </c>
      <c r="C55" t="str">
        <f>VLOOKUP($B55,A股收入利润复合增长（数值）!$A$7:$Q$3068,2)</f>
        <v>000540.SZ</v>
      </c>
      <c r="D55" t="str">
        <f>VLOOKUP($B55,A股收入利润复合增长（数值）!$A$7:$Q$3068,3)</f>
        <v>中天城投</v>
      </c>
      <c r="G55" s="6">
        <f>IFERROR(VLOOKUP($B55,A股收入利润复合增长（数值）!$A$7:$Q$3068,6)/ABS(VLOOKUP($B55,A股收入利润复合增长（数值）!$A$7:$Q$3068,4))-1,"")</f>
        <v>7.8449191510410188E-4</v>
      </c>
      <c r="H55" s="6">
        <f>IFERROR(VLOOKUP($B55,A股收入利润复合增长（数值）!$A$7:$Q$3068,7)/ABS(VLOOKUP($B55,A股收入利润复合增长（数值）!$A$7:$Q$3068,5))-1,"")</f>
        <v>-5.3484541223482784E-2</v>
      </c>
      <c r="I55" s="6">
        <f>IFERROR(VLOOKUP($B55,A股收入利润复合增长（数值）!$A$7:$Q$3068,8)/ABS(VLOOKUP($B55,A股收入利润复合增长（数值）!$A$7:$Q$3068,6))-1,"")</f>
        <v>6.7200388828775326E-2</v>
      </c>
      <c r="J55" s="6">
        <f>IFERROR(VLOOKUP($B55,A股收入利润复合增长（数值）!$A$7:$Q$3068,9)/ABS(VLOOKUP($B55,A股收入利润复合增长（数值）!$A$7:$Q$3068,7))-1,"")</f>
        <v>-0.16496735910281235</v>
      </c>
      <c r="K55" s="6">
        <f>IFERROR(VLOOKUP($B55,A股收入利润复合增长（数值）!$A$7:$Q$3068,10)/ABS(VLOOKUP($B55,A股收入利润复合增长（数值）!$A$7:$Q$3068,8))-1,"")</f>
        <v>1.1316049874462144</v>
      </c>
      <c r="L55" s="6">
        <f>IFERROR(VLOOKUP($B55,A股收入利润复合增长（数值）!$A$7:$Q$3068,11)/ABS(VLOOKUP($B55,A股收入利润复合增长（数值）!$A$7:$Q$3068,9))-1,"")</f>
        <v>1.4659646627736613</v>
      </c>
      <c r="M55" s="6">
        <f>IFERROR(VLOOKUP($B55,A股收入利润复合增长（数值）!$A$7:$Q$3068,12)/ABS(VLOOKUP($B55,A股收入利润复合增长（数值）!$A$7:$Q$3068,10))-1,"")</f>
        <v>0.50350009684066066</v>
      </c>
      <c r="N55" s="6">
        <f>IFERROR(VLOOKUP($B55,A股收入利润复合增长（数值）!$A$7:$Q$3068,13)/ABS(VLOOKUP($B55,A股收入利润复合增长（数值）!$A$7:$Q$3068,11))-1,"")</f>
        <v>0.48307560264494431</v>
      </c>
      <c r="O55" s="6">
        <f>IFERROR(VLOOKUP($B55,A股收入利润复合增长（数值）!$A$7:$Q$3068,14)/ABS(VLOOKUP($B55,A股收入利润复合增长（数值）!$A$7:$Q$3068,12))-1,"")</f>
        <v>0.3507346581187909</v>
      </c>
      <c r="P55" s="6">
        <f>IFERROR(VLOOKUP($B55,A股收入利润复合增长（数值）!$A$7:$Q$3068,15)/ABS(VLOOKUP($B55,A股收入利润复合增长（数值）!$A$7:$Q$3068,13))-1,"")</f>
        <v>0.62559827746522645</v>
      </c>
    </row>
    <row r="56" spans="1:16" x14ac:dyDescent="0.25">
      <c r="A56" t="str">
        <f>IF(COUNTIF(G56:P56,"&lt;"&amp;$A$3)=0,MAX($A$4:A55)+1,"")</f>
        <v/>
      </c>
      <c r="B56">
        <v>52</v>
      </c>
      <c r="C56" t="str">
        <f>VLOOKUP($B56,A股收入利润复合增长（数值）!$A$7:$Q$3068,2)</f>
        <v>000543.SZ</v>
      </c>
      <c r="D56" t="str">
        <f>VLOOKUP($B56,A股收入利润复合增长（数值）!$A$7:$Q$3068,3)</f>
        <v>皖能电力</v>
      </c>
      <c r="G56" s="6">
        <f>IFERROR(VLOOKUP($B56,A股收入利润复合增长（数值）!$A$7:$Q$3068,6)/ABS(VLOOKUP($B56,A股收入利润复合增长（数值）!$A$7:$Q$3068,4))-1,"")</f>
        <v>0.36098961628497461</v>
      </c>
      <c r="H56" s="6">
        <f>IFERROR(VLOOKUP($B56,A股收入利润复合增长（数值）!$A$7:$Q$3068,7)/ABS(VLOOKUP($B56,A股收入利润复合增长（数值）!$A$7:$Q$3068,5))-1,"")</f>
        <v>-0.91192506883955371</v>
      </c>
      <c r="I56" s="6">
        <f>IFERROR(VLOOKUP($B56,A股收入利润复合增长（数值）!$A$7:$Q$3068,8)/ABS(VLOOKUP($B56,A股收入利润复合增长（数值）!$A$7:$Q$3068,6))-1,"")</f>
        <v>0.48434864893010832</v>
      </c>
      <c r="J56" s="6">
        <f>IFERROR(VLOOKUP($B56,A股收入利润复合增长（数值）!$A$7:$Q$3068,9)/ABS(VLOOKUP($B56,A股收入利润复合增长（数值）!$A$7:$Q$3068,7))-1,"")</f>
        <v>13.743860562431164</v>
      </c>
      <c r="K56" s="6">
        <f>IFERROR(VLOOKUP($B56,A股收入利润复合增长（数值）!$A$7:$Q$3068,10)/ABS(VLOOKUP($B56,A股收入利润复合增长（数值）!$A$7:$Q$3068,8))-1,"")</f>
        <v>0.64393173282255067</v>
      </c>
      <c r="L56" s="6">
        <f>IFERROR(VLOOKUP($B56,A股收入利润复合增长（数值）!$A$7:$Q$3068,11)/ABS(VLOOKUP($B56,A股收入利润复合增长（数值）!$A$7:$Q$3068,9))-1,"")</f>
        <v>2.8579130286971606</v>
      </c>
      <c r="M56" s="6">
        <f>IFERROR(VLOOKUP($B56,A股收入利润复合增长（数值）!$A$7:$Q$3068,12)/ABS(VLOOKUP($B56,A股收入利润复合增长（数值）!$A$7:$Q$3068,10))-1,"")</f>
        <v>2.3750622034092173E-2</v>
      </c>
      <c r="N56" s="6">
        <f>IFERROR(VLOOKUP($B56,A股收入利润复合增长（数值）!$A$7:$Q$3068,13)/ABS(VLOOKUP($B56,A股收入利润复合增长（数值）!$A$7:$Q$3068,11))-1,"")</f>
        <v>-0.15331397868245356</v>
      </c>
      <c r="O56" s="6">
        <f>IFERROR(VLOOKUP($B56,A股收入利润复合增长（数值）!$A$7:$Q$3068,14)/ABS(VLOOKUP($B56,A股收入利润复合增长（数值）!$A$7:$Q$3068,12))-1,"")</f>
        <v>-0.12191099667626371</v>
      </c>
      <c r="P56" s="6">
        <f>IFERROR(VLOOKUP($B56,A股收入利润复合增长（数值）!$A$7:$Q$3068,15)/ABS(VLOOKUP($B56,A股收入利润复合增长（数值）!$A$7:$Q$3068,13))-1,"")</f>
        <v>0.24451705269144308</v>
      </c>
    </row>
    <row r="57" spans="1:16" x14ac:dyDescent="0.25">
      <c r="A57" t="str">
        <f>IF(COUNTIF(G57:P57,"&lt;"&amp;$A$3)=0,MAX($A$4:A56)+1,"")</f>
        <v/>
      </c>
      <c r="B57">
        <v>53</v>
      </c>
      <c r="C57" t="str">
        <f>VLOOKUP($B57,A股收入利润复合增长（数值）!$A$7:$Q$3068,2)</f>
        <v>000545.SZ</v>
      </c>
      <c r="D57" t="str">
        <f>VLOOKUP($B57,A股收入利润复合增长（数值）!$A$7:$Q$3068,3)</f>
        <v>金浦钛业</v>
      </c>
      <c r="G57" s="6">
        <f>IFERROR(VLOOKUP($B57,A股收入利润复合增长（数值）!$A$7:$Q$3068,6)/ABS(VLOOKUP($B57,A股收入利润复合增长（数值）!$A$7:$Q$3068,4))-1,"")</f>
        <v>1.262041159654248E-2</v>
      </c>
      <c r="H57" s="6">
        <f>IFERROR(VLOOKUP($B57,A股收入利润复合增长（数值）!$A$7:$Q$3068,7)/ABS(VLOOKUP($B57,A股收入利润复合增长（数值）!$A$7:$Q$3068,5))-1,"")</f>
        <v>-1.1174574931647157</v>
      </c>
      <c r="I57" s="6">
        <f>IFERROR(VLOOKUP($B57,A股收入利润复合增长（数值）!$A$7:$Q$3068,8)/ABS(VLOOKUP($B57,A股收入利润复合增长（数值）!$A$7:$Q$3068,6))-1,"")</f>
        <v>4.1518816695918837E-2</v>
      </c>
      <c r="J57" s="6">
        <f>IFERROR(VLOOKUP($B57,A股收入利润复合增长（数值）!$A$7:$Q$3068,9)/ABS(VLOOKUP($B57,A股收入利润复合增长（数值）!$A$7:$Q$3068,7))-1,"")</f>
        <v>-0.43037560902316141</v>
      </c>
      <c r="K57" s="6">
        <f>IFERROR(VLOOKUP($B57,A股收入利润复合增长（数值）!$A$7:$Q$3068,10)/ABS(VLOOKUP($B57,A股收入利润复合增长（数值）!$A$7:$Q$3068,8))-1,"")</f>
        <v>7.5361124061817009</v>
      </c>
      <c r="L57" s="6">
        <f>IFERROR(VLOOKUP($B57,A股收入利润复合增长（数值）!$A$7:$Q$3068,11)/ABS(VLOOKUP($B57,A股收入利润复合增长（数值）!$A$7:$Q$3068,9))-1,"")</f>
        <v>28.970322113451477</v>
      </c>
      <c r="M57" s="6">
        <f>IFERROR(VLOOKUP($B57,A股收入利润复合增长（数值）!$A$7:$Q$3068,12)/ABS(VLOOKUP($B57,A股收入利润复合增长（数值）!$A$7:$Q$3068,10))-1,"")</f>
        <v>-0.1272924412370765</v>
      </c>
      <c r="N57" s="6">
        <f>IFERROR(VLOOKUP($B57,A股收入利润复合增长（数值）!$A$7:$Q$3068,13)/ABS(VLOOKUP($B57,A股收入利润复合增长（数值）!$A$7:$Q$3068,11))-1,"")</f>
        <v>-0.56073169015016278</v>
      </c>
      <c r="O57" s="6">
        <f>IFERROR(VLOOKUP($B57,A股收入利润复合增长（数值）!$A$7:$Q$3068,14)/ABS(VLOOKUP($B57,A股收入利润复合增长（数值）!$A$7:$Q$3068,12))-1,"")</f>
        <v>-3.4113475415133876E-2</v>
      </c>
      <c r="P57" s="6">
        <f>IFERROR(VLOOKUP($B57,A股收入利润复合增长（数值）!$A$7:$Q$3068,15)/ABS(VLOOKUP($B57,A股收入利润复合增长（数值）!$A$7:$Q$3068,13))-1,"")</f>
        <v>2.1460430233264569</v>
      </c>
    </row>
    <row r="58" spans="1:16" x14ac:dyDescent="0.25">
      <c r="A58" t="str">
        <f>IF(COUNTIF(G58:P58,"&lt;"&amp;$A$3)=0,MAX($A$4:A57)+1,"")</f>
        <v/>
      </c>
      <c r="B58">
        <v>54</v>
      </c>
      <c r="C58" t="str">
        <f>VLOOKUP($B58,A股收入利润复合增长（数值）!$A$7:$Q$3068,2)</f>
        <v>000546.SZ</v>
      </c>
      <c r="D58" t="str">
        <f>VLOOKUP($B58,A股收入利润复合增长（数值）!$A$7:$Q$3068,3)</f>
        <v>金圆股份</v>
      </c>
      <c r="G58" s="6">
        <f>IFERROR(VLOOKUP($B58,A股收入利润复合增长（数值）!$A$7:$Q$3068,6)/ABS(VLOOKUP($B58,A股收入利润复合增长（数值）!$A$7:$Q$3068,4))-1,"")</f>
        <v>1.210466699369019</v>
      </c>
      <c r="H58" s="6">
        <f>IFERROR(VLOOKUP($B58,A股收入利润复合增长（数值）!$A$7:$Q$3068,7)/ABS(VLOOKUP($B58,A股收入利润复合增长（数值）!$A$7:$Q$3068,5))-1,"")</f>
        <v>7.7810542879276365</v>
      </c>
      <c r="I58" s="6">
        <f>IFERROR(VLOOKUP($B58,A股收入利润复合增长（数值）!$A$7:$Q$3068,8)/ABS(VLOOKUP($B58,A股收入利润复合增长（数值）!$A$7:$Q$3068,6))-1,"")</f>
        <v>-0.3237617503542064</v>
      </c>
      <c r="J58" s="6">
        <f>IFERROR(VLOOKUP($B58,A股收入利润复合增长（数值）!$A$7:$Q$3068,9)/ABS(VLOOKUP($B58,A股收入利润复合增长（数值）!$A$7:$Q$3068,7))-1,"")</f>
        <v>-0.74583036274389591</v>
      </c>
      <c r="K58" s="6">
        <f>IFERROR(VLOOKUP($B58,A股收入利润复合增长（数值）!$A$7:$Q$3068,10)/ABS(VLOOKUP($B58,A股收入利润复合增长（数值）!$A$7:$Q$3068,8))-1,"")</f>
        <v>-0.24684694513170358</v>
      </c>
      <c r="L58" s="6">
        <f>IFERROR(VLOOKUP($B58,A股收入利润复合增长（数值）!$A$7:$Q$3068,11)/ABS(VLOOKUP($B58,A股收入利润复合增长（数值）!$A$7:$Q$3068,9))-1,"")</f>
        <v>3.1268880814034619</v>
      </c>
      <c r="M58" s="6">
        <f>IFERROR(VLOOKUP($B58,A股收入利润复合增长（数值）!$A$7:$Q$3068,12)/ABS(VLOOKUP($B58,A股收入利润复合增长（数值）!$A$7:$Q$3068,10))-1,"")</f>
        <v>14.352839721146884</v>
      </c>
      <c r="N58" s="6">
        <f>IFERROR(VLOOKUP($B58,A股收入利润复合增长（数值）!$A$7:$Q$3068,13)/ABS(VLOOKUP($B58,A股收入利润复合增长（数值）!$A$7:$Q$3068,11))-1,"")</f>
        <v>5.2906742194372711</v>
      </c>
      <c r="O58" s="6">
        <f>IFERROR(VLOOKUP($B58,A股收入利润复合增长（数值）!$A$7:$Q$3068,14)/ABS(VLOOKUP($B58,A股收入利润复合增长（数值）!$A$7:$Q$3068,12))-1,"")</f>
        <v>0.35804697000343921</v>
      </c>
      <c r="P58" s="6">
        <f>IFERROR(VLOOKUP($B58,A股收入利润复合增长（数值）!$A$7:$Q$3068,15)/ABS(VLOOKUP($B58,A股收入利润复合增长（数值）!$A$7:$Q$3068,13))-1,"")</f>
        <v>1.0390334975915732</v>
      </c>
    </row>
    <row r="59" spans="1:16" x14ac:dyDescent="0.25">
      <c r="A59" t="str">
        <f>IF(COUNTIF(G59:P59,"&lt;"&amp;$A$3)=0,MAX($A$4:A58)+1,"")</f>
        <v/>
      </c>
      <c r="B59">
        <v>55</v>
      </c>
      <c r="C59" t="str">
        <f>VLOOKUP($B59,A股收入利润复合增长（数值）!$A$7:$Q$3068,2)</f>
        <v>000547.SZ</v>
      </c>
      <c r="D59" t="str">
        <f>VLOOKUP($B59,A股收入利润复合增长（数值）!$A$7:$Q$3068,3)</f>
        <v>航天发展</v>
      </c>
      <c r="G59" s="6">
        <f>IFERROR(VLOOKUP($B59,A股收入利润复合增长（数值）!$A$7:$Q$3068,6)/ABS(VLOOKUP($B59,A股收入利润复合增长（数值）!$A$7:$Q$3068,4))-1,"")</f>
        <v>-8.5663084859595617E-2</v>
      </c>
      <c r="H59" s="6">
        <f>IFERROR(VLOOKUP($B59,A股收入利润复合增长（数值）!$A$7:$Q$3068,7)/ABS(VLOOKUP($B59,A股收入利润复合增长（数值）!$A$7:$Q$3068,5))-1,"")</f>
        <v>3.3610175424982156</v>
      </c>
      <c r="I59" s="6">
        <f>IFERROR(VLOOKUP($B59,A股收入利润复合增长（数值）!$A$7:$Q$3068,8)/ABS(VLOOKUP($B59,A股收入利润复合增长（数值）!$A$7:$Q$3068,6))-1,"")</f>
        <v>3.6216019214688533E-2</v>
      </c>
      <c r="J59" s="6">
        <f>IFERROR(VLOOKUP($B59,A股收入利润复合增长（数值）!$A$7:$Q$3068,9)/ABS(VLOOKUP($B59,A股收入利润复合增长（数值）!$A$7:$Q$3068,7))-1,"")</f>
        <v>0.12352151641614473</v>
      </c>
      <c r="K59" s="6">
        <f>IFERROR(VLOOKUP($B59,A股收入利润复合增长（数值）!$A$7:$Q$3068,10)/ABS(VLOOKUP($B59,A股收入利润复合增长（数值）!$A$7:$Q$3068,8))-1,"")</f>
        <v>0.26582770179406712</v>
      </c>
      <c r="L59" s="6">
        <f>IFERROR(VLOOKUP($B59,A股收入利润复合增长（数值）!$A$7:$Q$3068,11)/ABS(VLOOKUP($B59,A股收入利润复合增长（数值）!$A$7:$Q$3068,9))-1,"")</f>
        <v>0.15010674313319705</v>
      </c>
      <c r="M59" s="6">
        <f>IFERROR(VLOOKUP($B59,A股收入利润复合增长（数值）!$A$7:$Q$3068,12)/ABS(VLOOKUP($B59,A股收入利润复合增长（数值）!$A$7:$Q$3068,10))-1,"")</f>
        <v>0.5965325528547023</v>
      </c>
      <c r="N59" s="6">
        <f>IFERROR(VLOOKUP($B59,A股收入利润复合增长（数值）!$A$7:$Q$3068,13)/ABS(VLOOKUP($B59,A股收入利润复合增长（数值）!$A$7:$Q$3068,11))-1,"")</f>
        <v>0.49434871618661269</v>
      </c>
      <c r="O59" s="6">
        <f>IFERROR(VLOOKUP($B59,A股收入利润复合增长（数值）!$A$7:$Q$3068,14)/ABS(VLOOKUP($B59,A股收入利润复合增长（数值）!$A$7:$Q$3068,12))-1,"")</f>
        <v>0.31162399089743609</v>
      </c>
      <c r="P59" s="6">
        <f>IFERROR(VLOOKUP($B59,A股收入利润复合增长（数值）!$A$7:$Q$3068,15)/ABS(VLOOKUP($B59,A股收入利润复合增长（数值）!$A$7:$Q$3068,13))-1,"")</f>
        <v>2.9348976010414862E-3</v>
      </c>
    </row>
    <row r="60" spans="1:16" x14ac:dyDescent="0.25">
      <c r="A60" t="str">
        <f>IF(COUNTIF(G60:P60,"&lt;"&amp;$A$3)=0,MAX($A$4:A59)+1,"")</f>
        <v/>
      </c>
      <c r="B60">
        <v>56</v>
      </c>
      <c r="C60" t="str">
        <f>VLOOKUP($B60,A股收入利润复合增长（数值）!$A$7:$Q$3068,2)</f>
        <v>000552.SZ</v>
      </c>
      <c r="D60" t="str">
        <f>VLOOKUP($B60,A股收入利润复合增长（数值）!$A$7:$Q$3068,3)</f>
        <v>靖远煤电</v>
      </c>
      <c r="G60" s="6">
        <f>IFERROR(VLOOKUP($B60,A股收入利润复合增长（数值）!$A$7:$Q$3068,6)/ABS(VLOOKUP($B60,A股收入利润复合增长（数值）!$A$7:$Q$3068,4))-1,"")</f>
        <v>0.32690567928693492</v>
      </c>
      <c r="H60" s="6">
        <f>IFERROR(VLOOKUP($B60,A股收入利润复合增长（数值）!$A$7:$Q$3068,7)/ABS(VLOOKUP($B60,A股收入利润复合增长（数值）!$A$7:$Q$3068,5))-1,"")</f>
        <v>0.25230965026915553</v>
      </c>
      <c r="I60" s="6">
        <f>IFERROR(VLOOKUP($B60,A股收入利润复合增长（数值）!$A$7:$Q$3068,8)/ABS(VLOOKUP($B60,A股收入利润复合增长（数值）!$A$7:$Q$3068,6))-1,"")</f>
        <v>2.9393137381011494</v>
      </c>
      <c r="J60" s="6">
        <f>IFERROR(VLOOKUP($B60,A股收入利润复合增长（数值）!$A$7:$Q$3068,9)/ABS(VLOOKUP($B60,A股收入利润复合增长（数值）!$A$7:$Q$3068,7))-1,"")</f>
        <v>5.3173201203203284</v>
      </c>
      <c r="K60" s="6">
        <f>IFERROR(VLOOKUP($B60,A股收入利润复合增长（数值）!$A$7:$Q$3068,10)/ABS(VLOOKUP($B60,A股收入利润复合增长（数值）!$A$7:$Q$3068,8))-1,"")</f>
        <v>-8.1695078083075523E-2</v>
      </c>
      <c r="L60" s="6">
        <f>IFERROR(VLOOKUP($B60,A股收入利润复合增长（数值）!$A$7:$Q$3068,11)/ABS(VLOOKUP($B60,A股收入利润复合增长（数值）!$A$7:$Q$3068,9))-1,"")</f>
        <v>-4.2267527011898398E-2</v>
      </c>
      <c r="M60" s="6">
        <f>IFERROR(VLOOKUP($B60,A股收入利润复合增长（数值）!$A$7:$Q$3068,12)/ABS(VLOOKUP($B60,A股收入利润复合增长（数值）!$A$7:$Q$3068,10))-1,"")</f>
        <v>-0.11299034403229324</v>
      </c>
      <c r="N60" s="6">
        <f>IFERROR(VLOOKUP($B60,A股收入利润复合增长（数值）!$A$7:$Q$3068,13)/ABS(VLOOKUP($B60,A股收入利润复合增长（数值）!$A$7:$Q$3068,11))-1,"")</f>
        <v>-0.22512596119176054</v>
      </c>
      <c r="O60" s="6">
        <f>IFERROR(VLOOKUP($B60,A股收入利润复合增长（数值）!$A$7:$Q$3068,14)/ABS(VLOOKUP($B60,A股收入利润复合增长（数值）!$A$7:$Q$3068,12))-1,"")</f>
        <v>-0.19876255172802659</v>
      </c>
      <c r="P60" s="6">
        <f>IFERROR(VLOOKUP($B60,A股收入利润复合增长（数值）!$A$7:$Q$3068,15)/ABS(VLOOKUP($B60,A股收入利润复合增长（数值）!$A$7:$Q$3068,13))-1,"")</f>
        <v>-0.45833616585375525</v>
      </c>
    </row>
    <row r="61" spans="1:16" x14ac:dyDescent="0.25">
      <c r="A61" t="str">
        <f>IF(COUNTIF(G61:P61,"&lt;"&amp;$A$3)=0,MAX($A$4:A60)+1,"")</f>
        <v/>
      </c>
      <c r="B61">
        <v>57</v>
      </c>
      <c r="C61" t="str">
        <f>VLOOKUP($B61,A股收入利润复合增长（数值）!$A$7:$Q$3068,2)</f>
        <v>000553.SZ</v>
      </c>
      <c r="D61" t="str">
        <f>VLOOKUP($B61,A股收入利润复合增长（数值）!$A$7:$Q$3068,3)</f>
        <v>沙隆达A</v>
      </c>
      <c r="G61" s="6">
        <f>IFERROR(VLOOKUP($B61,A股收入利润复合增长（数值）!$A$7:$Q$3068,6)/ABS(VLOOKUP($B61,A股收入利润复合增长（数值）!$A$7:$Q$3068,4))-1,"")</f>
        <v>0.21078824783142092</v>
      </c>
      <c r="H61" s="6">
        <f>IFERROR(VLOOKUP($B61,A股收入利润复合增长（数值）!$A$7:$Q$3068,7)/ABS(VLOOKUP($B61,A股收入利润复合增长（数值）!$A$7:$Q$3068,5))-1,"")</f>
        <v>1.2204711183512265</v>
      </c>
      <c r="I61" s="6">
        <f>IFERROR(VLOOKUP($B61,A股收入利润复合增长（数值）!$A$7:$Q$3068,8)/ABS(VLOOKUP($B61,A股收入利润复合增长（数值）!$A$7:$Q$3068,6))-1,"")</f>
        <v>0.23358918112005678</v>
      </c>
      <c r="J61" s="6">
        <f>IFERROR(VLOOKUP($B61,A股收入利润复合增长（数值）!$A$7:$Q$3068,9)/ABS(VLOOKUP($B61,A股收入利润复合增长（数值）!$A$7:$Q$3068,7))-1,"")</f>
        <v>0.96294279104687752</v>
      </c>
      <c r="K61" s="6">
        <f>IFERROR(VLOOKUP($B61,A股收入利润复合增长（数值）!$A$7:$Q$3068,10)/ABS(VLOOKUP($B61,A股收入利润复合增长（数值）!$A$7:$Q$3068,8))-1,"")</f>
        <v>0.31269721209364199</v>
      </c>
      <c r="L61" s="6">
        <f>IFERROR(VLOOKUP($B61,A股收入利润复合增长（数值）!$A$7:$Q$3068,11)/ABS(VLOOKUP($B61,A股收入利润复合增长（数值）!$A$7:$Q$3068,9))-1,"")</f>
        <v>2.0915981981852463</v>
      </c>
      <c r="M61" s="6">
        <f>IFERROR(VLOOKUP($B61,A股收入利润复合增长（数值）!$A$7:$Q$3068,12)/ABS(VLOOKUP($B61,A股收入利润复合增长（数值）!$A$7:$Q$3068,10))-1,"")</f>
        <v>1.7125076930222027E-2</v>
      </c>
      <c r="N61" s="6">
        <f>IFERROR(VLOOKUP($B61,A股收入利润复合增长（数值）!$A$7:$Q$3068,13)/ABS(VLOOKUP($B61,A股收入利润复合增长（数值）!$A$7:$Q$3068,11))-1,"")</f>
        <v>0.53289774875835039</v>
      </c>
      <c r="O61" s="6">
        <f>IFERROR(VLOOKUP($B61,A股收入利润复合增长（数值）!$A$7:$Q$3068,14)/ABS(VLOOKUP($B61,A股收入利润复合增长（数值）!$A$7:$Q$3068,12))-1,"")</f>
        <v>-0.30699216554589892</v>
      </c>
      <c r="P61" s="6">
        <f>IFERROR(VLOOKUP($B61,A股收入利润复合增长（数值）!$A$7:$Q$3068,15)/ABS(VLOOKUP($B61,A股收入利润复合增长（数值）!$A$7:$Q$3068,13))-1,"")</f>
        <v>-0.71157267313940975</v>
      </c>
    </row>
    <row r="62" spans="1:16" x14ac:dyDescent="0.25">
      <c r="A62" t="str">
        <f>IF(COUNTIF(G62:P62,"&lt;"&amp;$A$3)=0,MAX($A$4:A61)+1,"")</f>
        <v/>
      </c>
      <c r="B62">
        <v>58</v>
      </c>
      <c r="C62" t="str">
        <f>VLOOKUP($B62,A股收入利润复合增长（数值）!$A$7:$Q$3068,2)</f>
        <v>000555.SZ</v>
      </c>
      <c r="D62" t="str">
        <f>VLOOKUP($B62,A股收入利润复合增长（数值）!$A$7:$Q$3068,3)</f>
        <v>神州信息</v>
      </c>
      <c r="G62" s="6">
        <f>IFERROR(VLOOKUP($B62,A股收入利润复合增长（数值）!$A$7:$Q$3068,6)/ABS(VLOOKUP($B62,A股收入利润复合增长（数值）!$A$7:$Q$3068,4))-1,"")</f>
        <v>0.1672744655541456</v>
      </c>
      <c r="H62" s="6">
        <f>IFERROR(VLOOKUP($B62,A股收入利润复合增长（数值）!$A$7:$Q$3068,7)/ABS(VLOOKUP($B62,A股收入利润复合增长（数值）!$A$7:$Q$3068,5))-1,"")</f>
        <v>-0.8313515235700073</v>
      </c>
      <c r="I62" s="6">
        <f>IFERROR(VLOOKUP($B62,A股收入利润复合增长（数值）!$A$7:$Q$3068,8)/ABS(VLOOKUP($B62,A股收入利润复合增长（数值）!$A$7:$Q$3068,6))-1,"")</f>
        <v>-0.54201585595455715</v>
      </c>
      <c r="J62" s="6">
        <f>IFERROR(VLOOKUP($B62,A股收入利润复合增长（数值）!$A$7:$Q$3068,9)/ABS(VLOOKUP($B62,A股收入利润复合增长（数值）!$A$7:$Q$3068,7))-1,"")</f>
        <v>-14.415676552809314</v>
      </c>
      <c r="K62" s="6">
        <f>IFERROR(VLOOKUP($B62,A股收入利润复合增长（数值）!$A$7:$Q$3068,10)/ABS(VLOOKUP($B62,A股收入利润复合增长（数值）!$A$7:$Q$3068,8))-1,"")</f>
        <v>167.64570456525081</v>
      </c>
      <c r="L62" s="6">
        <f>IFERROR(VLOOKUP($B62,A股收入利润复合增长（数值）!$A$7:$Q$3068,11)/ABS(VLOOKUP($B62,A股收入利润复合增长（数值）!$A$7:$Q$3068,9))-1,"")</f>
        <v>29.703353425824645</v>
      </c>
      <c r="M62" s="6">
        <f>IFERROR(VLOOKUP($B62,A股收入利润复合增长（数值）!$A$7:$Q$3068,12)/ABS(VLOOKUP($B62,A股收入利润复合增长（数值）!$A$7:$Q$3068,10))-1,"")</f>
        <v>-0.14966480595703469</v>
      </c>
      <c r="N62" s="6">
        <f>IFERROR(VLOOKUP($B62,A股收入利润复合增长（数值）!$A$7:$Q$3068,13)/ABS(VLOOKUP($B62,A股收入利润复合增长（数值）!$A$7:$Q$3068,11))-1,"")</f>
        <v>9.7410811616341686E-2</v>
      </c>
      <c r="O62" s="6">
        <f>IFERROR(VLOOKUP($B62,A股收入利润复合增长（数值）!$A$7:$Q$3068,14)/ABS(VLOOKUP($B62,A股收入利润复合增长（数值）!$A$7:$Q$3068,12))-1,"")</f>
        <v>2.3455964243890071E-2</v>
      </c>
      <c r="P62" s="6">
        <f>IFERROR(VLOOKUP($B62,A股收入利润复合增长（数值）!$A$7:$Q$3068,15)/ABS(VLOOKUP($B62,A股收入利润复合增长（数值）!$A$7:$Q$3068,13))-1,"")</f>
        <v>0.25431580645167773</v>
      </c>
    </row>
    <row r="63" spans="1:16" x14ac:dyDescent="0.25">
      <c r="A63" t="str">
        <f>IF(COUNTIF(G63:P63,"&lt;"&amp;$A$3)=0,MAX($A$4:A62)+1,"")</f>
        <v/>
      </c>
      <c r="B63">
        <v>59</v>
      </c>
      <c r="C63" t="str">
        <f>VLOOKUP($B63,A股收入利润复合增长（数值）!$A$7:$Q$3068,2)</f>
        <v>000563.SZ</v>
      </c>
      <c r="D63" t="str">
        <f>VLOOKUP($B63,A股收入利润复合增长（数值）!$A$7:$Q$3068,3)</f>
        <v>陕国投A</v>
      </c>
      <c r="G63" s="6">
        <f>IFERROR(VLOOKUP($B63,A股收入利润复合增长（数值）!$A$7:$Q$3068,6)/ABS(VLOOKUP($B63,A股收入利润复合增长（数值）!$A$7:$Q$3068,4))-1,"")</f>
        <v>0.38267371599513056</v>
      </c>
      <c r="H63" s="6">
        <f>IFERROR(VLOOKUP($B63,A股收入利润复合增长（数值）!$A$7:$Q$3068,7)/ABS(VLOOKUP($B63,A股收入利润复合增长（数值）!$A$7:$Q$3068,5))-1,"")</f>
        <v>0.89352244684799276</v>
      </c>
      <c r="I63" s="6">
        <f>IFERROR(VLOOKUP($B63,A股收入利润复合增长（数值）!$A$7:$Q$3068,8)/ABS(VLOOKUP($B63,A股收入利润复合增长（数值）!$A$7:$Q$3068,6))-1,"")</f>
        <v>0.89312449758037027</v>
      </c>
      <c r="J63" s="6">
        <f>IFERROR(VLOOKUP($B63,A股收入利润复合增长（数值）!$A$7:$Q$3068,9)/ABS(VLOOKUP($B63,A股收入利润复合增长（数值）!$A$7:$Q$3068,7))-1,"")</f>
        <v>0.68851808252879798</v>
      </c>
      <c r="K63" s="6">
        <f>IFERROR(VLOOKUP($B63,A股收入利润复合增长（数值）!$A$7:$Q$3068,10)/ABS(VLOOKUP($B63,A股收入利润复合增长（数值）!$A$7:$Q$3068,8))-1,"")</f>
        <v>0.44501542370733049</v>
      </c>
      <c r="L63" s="6">
        <f>IFERROR(VLOOKUP($B63,A股收入利润复合增长（数值）!$A$7:$Q$3068,11)/ABS(VLOOKUP($B63,A股收入利润复合增长（数值）!$A$7:$Q$3068,9))-1,"")</f>
        <v>0.20122837612917266</v>
      </c>
      <c r="M63" s="6">
        <f>IFERROR(VLOOKUP($B63,A股收入利润复合增长（数值）!$A$7:$Q$3068,12)/ABS(VLOOKUP($B63,A股收入利润复合增长（数值）!$A$7:$Q$3068,10))-1,"")</f>
        <v>3.2468585984315457E-3</v>
      </c>
      <c r="N63" s="6">
        <f>IFERROR(VLOOKUP($B63,A股收入利润复合增长（数值）!$A$7:$Q$3068,13)/ABS(VLOOKUP($B63,A股收入利润复合增长（数值）!$A$7:$Q$3068,11))-1,"")</f>
        <v>0.11995684356848568</v>
      </c>
      <c r="O63" s="6">
        <f>IFERROR(VLOOKUP($B63,A股收入利润复合增长（数值）!$A$7:$Q$3068,14)/ABS(VLOOKUP($B63,A股收入利润复合增长（数值）!$A$7:$Q$3068,12))-1,"")</f>
        <v>0.37761978073168168</v>
      </c>
      <c r="P63" s="6">
        <f>IFERROR(VLOOKUP($B63,A股收入利润复合增长（数值）!$A$7:$Q$3068,15)/ABS(VLOOKUP($B63,A股收入利润复合增长（数值）!$A$7:$Q$3068,13))-1,"")</f>
        <v>0.29466656997263097</v>
      </c>
    </row>
    <row r="64" spans="1:16" x14ac:dyDescent="0.25">
      <c r="A64" t="str">
        <f>IF(COUNTIF(G64:P64,"&lt;"&amp;$A$3)=0,MAX($A$4:A63)+1,"")</f>
        <v/>
      </c>
      <c r="B64">
        <v>60</v>
      </c>
      <c r="C64" t="str">
        <f>VLOOKUP($B64,A股收入利润复合增长（数值）!$A$7:$Q$3068,2)</f>
        <v>000564.SZ</v>
      </c>
      <c r="D64" t="str">
        <f>VLOOKUP($B64,A股收入利润复合增长（数值）!$A$7:$Q$3068,3)</f>
        <v>西安民生</v>
      </c>
      <c r="G64" s="6">
        <f>IFERROR(VLOOKUP($B64,A股收入利润复合增长（数值）!$A$7:$Q$3068,6)/ABS(VLOOKUP($B64,A股收入利润复合增长（数值）!$A$7:$Q$3068,4))-1,"")</f>
        <v>0.21618905708610936</v>
      </c>
      <c r="H64" s="6">
        <f>IFERROR(VLOOKUP($B64,A股收入利润复合增长（数值）!$A$7:$Q$3068,7)/ABS(VLOOKUP($B64,A股收入利润复合增长（数值）!$A$7:$Q$3068,5))-1,"")</f>
        <v>3.4702207845632049E-2</v>
      </c>
      <c r="I64" s="6">
        <f>IFERROR(VLOOKUP($B64,A股收入利润复合增长（数值）!$A$7:$Q$3068,8)/ABS(VLOOKUP($B64,A股收入利润复合增长（数值）!$A$7:$Q$3068,6))-1,"")</f>
        <v>0.18094185724787959</v>
      </c>
      <c r="J64" s="6">
        <f>IFERROR(VLOOKUP($B64,A股收入利润复合增长（数值）!$A$7:$Q$3068,9)/ABS(VLOOKUP($B64,A股收入利润复合增长（数值）!$A$7:$Q$3068,7))-1,"")</f>
        <v>9.5475340310400947E-2</v>
      </c>
      <c r="K64" s="6">
        <f>IFERROR(VLOOKUP($B64,A股收入利润复合增长（数值）!$A$7:$Q$3068,10)/ABS(VLOOKUP($B64,A股收入利润复合增长（数值）!$A$7:$Q$3068,8))-1,"")</f>
        <v>0.15866610715285545</v>
      </c>
      <c r="L64" s="6">
        <f>IFERROR(VLOOKUP($B64,A股收入利润复合增长（数值）!$A$7:$Q$3068,11)/ABS(VLOOKUP($B64,A股收入利润复合增长（数值）!$A$7:$Q$3068,9))-1,"")</f>
        <v>-5.4321287290122533E-2</v>
      </c>
      <c r="M64" s="6">
        <f>IFERROR(VLOOKUP($B64,A股收入利润复合增长（数值）!$A$7:$Q$3068,12)/ABS(VLOOKUP($B64,A股收入利润复合增长（数值）!$A$7:$Q$3068,10))-1,"")</f>
        <v>2.7573682790089649E-2</v>
      </c>
      <c r="N64" s="6">
        <f>IFERROR(VLOOKUP($B64,A股收入利润复合增长（数值）!$A$7:$Q$3068,13)/ABS(VLOOKUP($B64,A股收入利润复合增长（数值）!$A$7:$Q$3068,11))-1,"")</f>
        <v>-5.0196655155950509E-2</v>
      </c>
      <c r="O64" s="6">
        <f>IFERROR(VLOOKUP($B64,A股收入利润复合增长（数值）!$A$7:$Q$3068,14)/ABS(VLOOKUP($B64,A股收入利润复合增长（数值）!$A$7:$Q$3068,12))-1,"")</f>
        <v>0.45950528148424774</v>
      </c>
      <c r="P64" s="6">
        <f>IFERROR(VLOOKUP($B64,A股收入利润复合增长（数值）!$A$7:$Q$3068,15)/ABS(VLOOKUP($B64,A股收入利润复合增长（数值）!$A$7:$Q$3068,13))-1,"")</f>
        <v>-0.29775803846835391</v>
      </c>
    </row>
    <row r="65" spans="1:16" x14ac:dyDescent="0.25">
      <c r="A65" t="str">
        <f>IF(COUNTIF(G65:P65,"&lt;"&amp;$A$3)=0,MAX($A$4:A64)+1,"")</f>
        <v/>
      </c>
      <c r="B65">
        <v>61</v>
      </c>
      <c r="C65" t="str">
        <f>VLOOKUP($B65,A股收入利润复合增长（数值）!$A$7:$Q$3068,2)</f>
        <v>000565.SZ</v>
      </c>
      <c r="D65" t="str">
        <f>VLOOKUP($B65,A股收入利润复合增长（数值）!$A$7:$Q$3068,3)</f>
        <v>渝三峡A</v>
      </c>
      <c r="G65" s="6">
        <f>IFERROR(VLOOKUP($B65,A股收入利润复合增长（数值）!$A$7:$Q$3068,6)/ABS(VLOOKUP($B65,A股收入利润复合增长（数值）!$A$7:$Q$3068,4))-1,"")</f>
        <v>0.14330592310052048</v>
      </c>
      <c r="H65" s="6">
        <f>IFERROR(VLOOKUP($B65,A股收入利润复合增长（数值）!$A$7:$Q$3068,7)/ABS(VLOOKUP($B65,A股收入利润复合增长（数值）!$A$7:$Q$3068,5))-1,"")</f>
        <v>-5.5108903412909891</v>
      </c>
      <c r="I65" s="6">
        <f>IFERROR(VLOOKUP($B65,A股收入利润复合增长（数值）!$A$7:$Q$3068,8)/ABS(VLOOKUP($B65,A股收入利润复合增长（数值）!$A$7:$Q$3068,6))-1,"")</f>
        <v>2.0839127316695905E-2</v>
      </c>
      <c r="J65" s="6">
        <f>IFERROR(VLOOKUP($B65,A股收入利润复合增长（数值）!$A$7:$Q$3068,9)/ABS(VLOOKUP($B65,A股收入利润复合增长（数值）!$A$7:$Q$3068,7))-1,"")</f>
        <v>-0.63679585015784101</v>
      </c>
      <c r="K65" s="6">
        <f>IFERROR(VLOOKUP($B65,A股收入利润复合增长（数值）!$A$7:$Q$3068,10)/ABS(VLOOKUP($B65,A股收入利润复合增长（数值）!$A$7:$Q$3068,8))-1,"")</f>
        <v>6.9955318874325378E-2</v>
      </c>
      <c r="L65" s="6">
        <f>IFERROR(VLOOKUP($B65,A股收入利润复合增长（数值）!$A$7:$Q$3068,11)/ABS(VLOOKUP($B65,A股收入利润复合增长（数值）!$A$7:$Q$3068,9))-1,"")</f>
        <v>-0.37615868971802091</v>
      </c>
      <c r="M65" s="6">
        <f>IFERROR(VLOOKUP($B65,A股收入利润复合增长（数值）!$A$7:$Q$3068,12)/ABS(VLOOKUP($B65,A股收入利润复合增长（数值）!$A$7:$Q$3068,10))-1,"")</f>
        <v>-7.8029249413693602E-3</v>
      </c>
      <c r="N65" s="6">
        <f>IFERROR(VLOOKUP($B65,A股收入利润复合增长（数值）!$A$7:$Q$3068,13)/ABS(VLOOKUP($B65,A股收入利润复合增长（数值）!$A$7:$Q$3068,11))-1,"")</f>
        <v>0.17398351748091256</v>
      </c>
      <c r="O65" s="6">
        <f>IFERROR(VLOOKUP($B65,A股收入利润复合增长（数值）!$A$7:$Q$3068,14)/ABS(VLOOKUP($B65,A股收入利润复合增长（数值）!$A$7:$Q$3068,12))-1,"")</f>
        <v>0.19905546554063225</v>
      </c>
      <c r="P65" s="6">
        <f>IFERROR(VLOOKUP($B65,A股收入利润复合增长（数值）!$A$7:$Q$3068,15)/ABS(VLOOKUP($B65,A股收入利润复合增长（数值）!$A$7:$Q$3068,13))-1,"")</f>
        <v>2.4150481663225096</v>
      </c>
    </row>
    <row r="66" spans="1:16" x14ac:dyDescent="0.25">
      <c r="A66" t="str">
        <f>IF(COUNTIF(G66:P66,"&lt;"&amp;$A$3)=0,MAX($A$4:A65)+1,"")</f>
        <v/>
      </c>
      <c r="B66">
        <v>62</v>
      </c>
      <c r="C66" t="str">
        <f>VLOOKUP($B66,A股收入利润复合增长（数值）!$A$7:$Q$3068,2)</f>
        <v>000566.SZ</v>
      </c>
      <c r="D66" t="str">
        <f>VLOOKUP($B66,A股收入利润复合增长（数值）!$A$7:$Q$3068,3)</f>
        <v>海南海药</v>
      </c>
      <c r="G66" s="6">
        <f>IFERROR(VLOOKUP($B66,A股收入利润复合增长（数值）!$A$7:$Q$3068,6)/ABS(VLOOKUP($B66,A股收入利润复合增长（数值）!$A$7:$Q$3068,4))-1,"")</f>
        <v>0.17720108568065696</v>
      </c>
      <c r="H66" s="6">
        <f>IFERROR(VLOOKUP($B66,A股收入利润复合增长（数值）!$A$7:$Q$3068,7)/ABS(VLOOKUP($B66,A股收入利润复合增长（数值）!$A$7:$Q$3068,5))-1,"")</f>
        <v>1.9311042862416068</v>
      </c>
      <c r="I66" s="6">
        <f>IFERROR(VLOOKUP($B66,A股收入利润复合增长（数值）!$A$7:$Q$3068,8)/ABS(VLOOKUP($B66,A股收入利润复合增长（数值）!$A$7:$Q$3068,6))-1,"")</f>
        <v>0.31591182864621681</v>
      </c>
      <c r="J66" s="6">
        <f>IFERROR(VLOOKUP($B66,A股收入利润复合增长（数值）!$A$7:$Q$3068,9)/ABS(VLOOKUP($B66,A股收入利润复合增长（数值）!$A$7:$Q$3068,7))-1,"")</f>
        <v>-0.21380678160862243</v>
      </c>
      <c r="K66" s="6">
        <f>IFERROR(VLOOKUP($B66,A股收入利润复合增长（数值）!$A$7:$Q$3068,10)/ABS(VLOOKUP($B66,A股收入利润复合增长（数值）!$A$7:$Q$3068,8))-1,"")</f>
        <v>7.2214817672248799E-2</v>
      </c>
      <c r="L66" s="6">
        <f>IFERROR(VLOOKUP($B66,A股收入利润复合增长（数值）!$A$7:$Q$3068,11)/ABS(VLOOKUP($B66,A股收入利润复合增长（数值）!$A$7:$Q$3068,9))-1,"")</f>
        <v>0.2147777825674646</v>
      </c>
      <c r="M66" s="6">
        <f>IFERROR(VLOOKUP($B66,A股收入利润复合增长（数值）!$A$7:$Q$3068,12)/ABS(VLOOKUP($B66,A股收入利润复合增长（数值）!$A$7:$Q$3068,10))-1,"")</f>
        <v>0.31883919036804098</v>
      </c>
      <c r="N66" s="6">
        <f>IFERROR(VLOOKUP($B66,A股收入利润复合增长（数值）!$A$7:$Q$3068,13)/ABS(VLOOKUP($B66,A股收入利润复合增长（数值）!$A$7:$Q$3068,11))-1,"")</f>
        <v>0.73461014163632532</v>
      </c>
      <c r="O66" s="6">
        <f>IFERROR(VLOOKUP($B66,A股收入利润复合增长（数值）!$A$7:$Q$3068,14)/ABS(VLOOKUP($B66,A股收入利润复合增长（数值）!$A$7:$Q$3068,12))-1,"")</f>
        <v>0.22379610238602132</v>
      </c>
      <c r="P66" s="6">
        <f>IFERROR(VLOOKUP($B66,A股收入利润复合增长（数值）!$A$7:$Q$3068,15)/ABS(VLOOKUP($B66,A股收入利润复合增长（数值）!$A$7:$Q$3068,13))-1,"")</f>
        <v>0.19956965704571727</v>
      </c>
    </row>
    <row r="67" spans="1:16" x14ac:dyDescent="0.25">
      <c r="A67" t="str">
        <f>IF(COUNTIF(G67:P67,"&lt;"&amp;$A$3)=0,MAX($A$4:A66)+1,"")</f>
        <v/>
      </c>
      <c r="B67">
        <v>63</v>
      </c>
      <c r="C67" t="str">
        <f>VLOOKUP($B67,A股收入利润复合增长（数值）!$A$7:$Q$3068,2)</f>
        <v>000582.SZ</v>
      </c>
      <c r="D67" t="str">
        <f>VLOOKUP($B67,A股收入利润复合增长（数值）!$A$7:$Q$3068,3)</f>
        <v>北部湾港</v>
      </c>
      <c r="G67" s="6">
        <f>IFERROR(VLOOKUP($B67,A股收入利润复合增长（数值）!$A$7:$Q$3068,6)/ABS(VLOOKUP($B67,A股收入利润复合增长（数值）!$A$7:$Q$3068,4))-1,"")</f>
        <v>1.5171382098345636</v>
      </c>
      <c r="H67" s="6">
        <f>IFERROR(VLOOKUP($B67,A股收入利润复合增长（数值）!$A$7:$Q$3068,7)/ABS(VLOOKUP($B67,A股收入利润复合增长（数值）!$A$7:$Q$3068,5))-1,"")</f>
        <v>-1.6100761777195216E-2</v>
      </c>
      <c r="I67" s="6">
        <f>IFERROR(VLOOKUP($B67,A股收入利润复合增长（数值）!$A$7:$Q$3068,8)/ABS(VLOOKUP($B67,A股收入利润复合增长（数值）!$A$7:$Q$3068,6))-1,"")</f>
        <v>1.0561829248015853</v>
      </c>
      <c r="J67" s="6">
        <f>IFERROR(VLOOKUP($B67,A股收入利润复合增长（数值）!$A$7:$Q$3068,9)/ABS(VLOOKUP($B67,A股收入利润复合增长（数值）!$A$7:$Q$3068,7))-1,"")</f>
        <v>5.4287050545457349E-2</v>
      </c>
      <c r="K67" s="6">
        <f>IFERROR(VLOOKUP($B67,A股收入利润复合增长（数值）!$A$7:$Q$3068,10)/ABS(VLOOKUP($B67,A股收入利润复合增长（数值）!$A$7:$Q$3068,8))-1,"")</f>
        <v>0.77535903246678695</v>
      </c>
      <c r="L67" s="6">
        <f>IFERROR(VLOOKUP($B67,A股收入利润复合增长（数值）!$A$7:$Q$3068,11)/ABS(VLOOKUP($B67,A股收入利润复合增长（数值）!$A$7:$Q$3068,9))-1,"")</f>
        <v>13.027050016123381</v>
      </c>
      <c r="M67" s="6">
        <f>IFERROR(VLOOKUP($B67,A股收入利润复合增长（数值）!$A$7:$Q$3068,12)/ABS(VLOOKUP($B67,A股收入利润复合增长（数值）!$A$7:$Q$3068,10))-1,"")</f>
        <v>0.13870188124577321</v>
      </c>
      <c r="N67" s="6">
        <f>IFERROR(VLOOKUP($B67,A股收入利润复合增长（数值）!$A$7:$Q$3068,13)/ABS(VLOOKUP($B67,A股收入利润复合增长（数值）!$A$7:$Q$3068,11))-1,"")</f>
        <v>2.7788707336250162E-2</v>
      </c>
      <c r="O67" s="6">
        <f>IFERROR(VLOOKUP($B67,A股收入利润复合增长（数值）!$A$7:$Q$3068,14)/ABS(VLOOKUP($B67,A股收入利润复合增长（数值）!$A$7:$Q$3068,12))-1,"")</f>
        <v>-0.27915850391606734</v>
      </c>
      <c r="P67" s="6">
        <f>IFERROR(VLOOKUP($B67,A股收入利润复合增长（数值）!$A$7:$Q$3068,15)/ABS(VLOOKUP($B67,A股收入利润复合增长（数值）!$A$7:$Q$3068,13))-1,"")</f>
        <v>-0.33904900811627847</v>
      </c>
    </row>
    <row r="68" spans="1:16" x14ac:dyDescent="0.25">
      <c r="A68" t="str">
        <f>IF(COUNTIF(G68:P68,"&lt;"&amp;$A$3)=0,MAX($A$4:A67)+1,"")</f>
        <v/>
      </c>
      <c r="B68">
        <v>64</v>
      </c>
      <c r="C68" t="str">
        <f>VLOOKUP($B68,A股收入利润复合增长（数值）!$A$7:$Q$3068,2)</f>
        <v>000587.SZ</v>
      </c>
      <c r="D68" t="str">
        <f>VLOOKUP($B68,A股收入利润复合增长（数值）!$A$7:$Q$3068,3)</f>
        <v>金洲慈航</v>
      </c>
      <c r="G68" s="6">
        <f>IFERROR(VLOOKUP($B68,A股收入利润复合增长（数值）!$A$7:$Q$3068,6)/ABS(VLOOKUP($B68,A股收入利润复合增长（数值）!$A$7:$Q$3068,4))-1,"")</f>
        <v>18.903720444820021</v>
      </c>
      <c r="H68" s="6">
        <f>IFERROR(VLOOKUP($B68,A股收入利润复合增长（数值）!$A$7:$Q$3068,7)/ABS(VLOOKUP($B68,A股收入利润复合增长（数值）!$A$7:$Q$3068,5))-1,"")</f>
        <v>2.4800194474069324</v>
      </c>
      <c r="I68" s="6">
        <f>IFERROR(VLOOKUP($B68,A股收入利润复合增长（数值）!$A$7:$Q$3068,8)/ABS(VLOOKUP($B68,A股收入利润复合增长（数值）!$A$7:$Q$3068,6))-1,"")</f>
        <v>1.5517964798884321</v>
      </c>
      <c r="J68" s="6">
        <f>IFERROR(VLOOKUP($B68,A股收入利润复合增长（数值）!$A$7:$Q$3068,9)/ABS(VLOOKUP($B68,A股收入利润复合增长（数值）!$A$7:$Q$3068,7))-1,"")</f>
        <v>-0.67530522474679477</v>
      </c>
      <c r="K68" s="6">
        <f>IFERROR(VLOOKUP($B68,A股收入利润复合增长（数值）!$A$7:$Q$3068,10)/ABS(VLOOKUP($B68,A股收入利润复合增长（数值）!$A$7:$Q$3068,8))-1,"")</f>
        <v>0.37414462285623773</v>
      </c>
      <c r="L68" s="6">
        <f>IFERROR(VLOOKUP($B68,A股收入利润复合增长（数值）!$A$7:$Q$3068,11)/ABS(VLOOKUP($B68,A股收入利润复合增长（数值）!$A$7:$Q$3068,9))-1,"")</f>
        <v>-0.17321962837702665</v>
      </c>
      <c r="M68" s="6">
        <f>IFERROR(VLOOKUP($B68,A股收入利润复合增长（数值）!$A$7:$Q$3068,12)/ABS(VLOOKUP($B68,A股收入利润复合增长（数值）!$A$7:$Q$3068,10))-1,"")</f>
        <v>0.16997841294585903</v>
      </c>
      <c r="N68" s="6">
        <f>IFERROR(VLOOKUP($B68,A股收入利润复合增长（数值）!$A$7:$Q$3068,13)/ABS(VLOOKUP($B68,A股收入利润复合增长（数值）!$A$7:$Q$3068,11))-1,"")</f>
        <v>-2.9062282871146428E-2</v>
      </c>
      <c r="O68" s="6">
        <f>IFERROR(VLOOKUP($B68,A股收入利润复合增长（数值）!$A$7:$Q$3068,14)/ABS(VLOOKUP($B68,A股收入利润复合增长（数值）!$A$7:$Q$3068,12))-1,"")</f>
        <v>-3.961968433085683E-2</v>
      </c>
      <c r="P68" s="6">
        <f>IFERROR(VLOOKUP($B68,A股收入利润复合增长（数值）!$A$7:$Q$3068,15)/ABS(VLOOKUP($B68,A股收入利润复合增长（数值）!$A$7:$Q$3068,13))-1,"")</f>
        <v>1.0897599541766381</v>
      </c>
    </row>
    <row r="69" spans="1:16" x14ac:dyDescent="0.25">
      <c r="A69" t="str">
        <f>IF(COUNTIF(G69:P69,"&lt;"&amp;$A$3)=0,MAX($A$4:A68)+1,"")</f>
        <v/>
      </c>
      <c r="B69">
        <v>65</v>
      </c>
      <c r="C69" t="str">
        <f>VLOOKUP($B69,A股收入利润复合增长（数值）!$A$7:$Q$3068,2)</f>
        <v>000591.SZ</v>
      </c>
      <c r="D69" t="str">
        <f>VLOOKUP($B69,A股收入利润复合增长（数值）!$A$7:$Q$3068,3)</f>
        <v>太阳能</v>
      </c>
      <c r="G69" s="6">
        <f>IFERROR(VLOOKUP($B69,A股收入利润复合增长（数值）!$A$7:$Q$3068,6)/ABS(VLOOKUP($B69,A股收入利润复合增长（数值）!$A$7:$Q$3068,4))-1,"")</f>
        <v>0.10103857636825864</v>
      </c>
      <c r="H69" s="6">
        <f>IFERROR(VLOOKUP($B69,A股收入利润复合增长（数值）!$A$7:$Q$3068,7)/ABS(VLOOKUP($B69,A股收入利润复合增长（数值）!$A$7:$Q$3068,5))-1,"")</f>
        <v>-0.39832289625291328</v>
      </c>
      <c r="I69" s="6">
        <f>IFERROR(VLOOKUP($B69,A股收入利润复合增长（数值）!$A$7:$Q$3068,8)/ABS(VLOOKUP($B69,A股收入利润复合增长（数值）!$A$7:$Q$3068,6))-1,"")</f>
        <v>-1.5518493649646636E-2</v>
      </c>
      <c r="J69" s="6">
        <f>IFERROR(VLOOKUP($B69,A股收入利润复合增长（数值）!$A$7:$Q$3068,9)/ABS(VLOOKUP($B69,A股收入利润复合增长（数值）!$A$7:$Q$3068,7))-1,"")</f>
        <v>1.9026934449991266</v>
      </c>
      <c r="K69" s="6">
        <f>IFERROR(VLOOKUP($B69,A股收入利润复合增长（数值）!$A$7:$Q$3068,10)/ABS(VLOOKUP($B69,A股收入利润复合增长（数值）!$A$7:$Q$3068,8))-1,"")</f>
        <v>-1.549960500375458E-2</v>
      </c>
      <c r="L69" s="6">
        <f>IFERROR(VLOOKUP($B69,A股收入利润复合增长（数值）!$A$7:$Q$3068,11)/ABS(VLOOKUP($B69,A股收入利润复合增长（数值）!$A$7:$Q$3068,9))-1,"")</f>
        <v>8.9472496286243874E-2</v>
      </c>
      <c r="M69" s="6">
        <f>IFERROR(VLOOKUP($B69,A股收入利润复合增长（数值）!$A$7:$Q$3068,12)/ABS(VLOOKUP($B69,A股收入利润复合增长（数值）!$A$7:$Q$3068,10))-1,"")</f>
        <v>2.4479510384089798E-2</v>
      </c>
      <c r="N69" s="6">
        <f>IFERROR(VLOOKUP($B69,A股收入利润复合增长（数值）!$A$7:$Q$3068,13)/ABS(VLOOKUP($B69,A股收入利润复合增长（数值）!$A$7:$Q$3068,11))-1,"")</f>
        <v>-0.88287832939996302</v>
      </c>
      <c r="O69" s="6">
        <f>IFERROR(VLOOKUP($B69,A股收入利润复合增长（数值）!$A$7:$Q$3068,14)/ABS(VLOOKUP($B69,A股收入利润复合增长（数值）!$A$7:$Q$3068,12))-1,"")</f>
        <v>-0.23553376923650515</v>
      </c>
      <c r="P69" s="6">
        <f>IFERROR(VLOOKUP($B69,A股收入利润复合增长（数值）!$A$7:$Q$3068,15)/ABS(VLOOKUP($B69,A股收入利润复合增长（数值）!$A$7:$Q$3068,13))-1,"")</f>
        <v>120.8173187302052</v>
      </c>
    </row>
    <row r="70" spans="1:16" x14ac:dyDescent="0.25">
      <c r="A70" t="str">
        <f>IF(COUNTIF(G70:P70,"&lt;"&amp;$A$3)=0,MAX($A$4:A69)+1,"")</f>
        <v/>
      </c>
      <c r="B70">
        <v>66</v>
      </c>
      <c r="C70" t="str">
        <f>VLOOKUP($B70,A股收入利润复合增长（数值）!$A$7:$Q$3068,2)</f>
        <v>000596.SZ</v>
      </c>
      <c r="D70" t="str">
        <f>VLOOKUP($B70,A股收入利润复合增长（数值）!$A$7:$Q$3068,3)</f>
        <v>古井贡酒</v>
      </c>
      <c r="G70" s="6">
        <f>IFERROR(VLOOKUP($B70,A股收入利润复合增长（数值）!$A$7:$Q$3068,6)/ABS(VLOOKUP($B70,A股收入利润复合增长（数值）!$A$7:$Q$3068,4))-1,"")</f>
        <v>0.76035419669174487</v>
      </c>
      <c r="H70" s="6">
        <f>IFERROR(VLOOKUP($B70,A股收入利润复合增长（数值）!$A$7:$Q$3068,7)/ABS(VLOOKUP($B70,A股收入利润复合增长（数值）!$A$7:$Q$3068,5))-1,"")</f>
        <v>0.80518452496225579</v>
      </c>
      <c r="I70" s="6">
        <f>IFERROR(VLOOKUP($B70,A股收入利润复合增长（数值）!$A$7:$Q$3068,8)/ABS(VLOOKUP($B70,A股收入利润复合增长（数值）!$A$7:$Q$3068,6))-1,"")</f>
        <v>0.26876773275489807</v>
      </c>
      <c r="J70" s="6">
        <f>IFERROR(VLOOKUP($B70,A股收入利润复合增长（数值）!$A$7:$Q$3068,9)/ABS(VLOOKUP($B70,A股收入利润复合增长（数值）!$A$7:$Q$3068,7))-1,"")</f>
        <v>0.28107650110512727</v>
      </c>
      <c r="K70" s="6">
        <f>IFERROR(VLOOKUP($B70,A股收入利润复合增长（数值）!$A$7:$Q$3068,10)/ABS(VLOOKUP($B70,A股收入利润复合增长（数值）!$A$7:$Q$3068,8))-1,"")</f>
        <v>9.1377913295482838E-2</v>
      </c>
      <c r="L70" s="6">
        <f>IFERROR(VLOOKUP($B70,A股收入利润复合增长（数值）!$A$7:$Q$3068,11)/ABS(VLOOKUP($B70,A股收入利润复合增长（数值）!$A$7:$Q$3068,9))-1,"")</f>
        <v>-0.14275895809705319</v>
      </c>
      <c r="M70" s="6">
        <f>IFERROR(VLOOKUP($B70,A股收入利润复合增长（数值）!$A$7:$Q$3068,12)/ABS(VLOOKUP($B70,A股收入利润复合增长（数值）!$A$7:$Q$3068,10))-1,"")</f>
        <v>1.5343099275684668E-2</v>
      </c>
      <c r="N70" s="6">
        <f>IFERROR(VLOOKUP($B70,A股收入利润复合增长（数值）!$A$7:$Q$3068,13)/ABS(VLOOKUP($B70,A股收入利润复合增长（数值）!$A$7:$Q$3068,11))-1,"")</f>
        <v>-4.0133169073583108E-2</v>
      </c>
      <c r="O70" s="6">
        <f>IFERROR(VLOOKUP($B70,A股收入利润复合增长（数值）!$A$7:$Q$3068,14)/ABS(VLOOKUP($B70,A股收入利润复合增长（数值）!$A$7:$Q$3068,12))-1,"")</f>
        <v>0.12955800244172688</v>
      </c>
      <c r="P70" s="6">
        <f>IFERROR(VLOOKUP($B70,A股收入利润复合增长（数值）!$A$7:$Q$3068,15)/ABS(VLOOKUP($B70,A股收入利润复合增长（数值）!$A$7:$Q$3068,13))-1,"")</f>
        <v>0.19853964161227511</v>
      </c>
    </row>
    <row r="71" spans="1:16" x14ac:dyDescent="0.25">
      <c r="A71" t="str">
        <f>IF(COUNTIF(G71:P71,"&lt;"&amp;$A$3)=0,MAX($A$4:A70)+1,"")</f>
        <v/>
      </c>
      <c r="B71">
        <v>67</v>
      </c>
      <c r="C71" t="str">
        <f>VLOOKUP($B71,A股收入利润复合增长（数值）!$A$7:$Q$3068,2)</f>
        <v>000598.SZ</v>
      </c>
      <c r="D71" t="str">
        <f>VLOOKUP($B71,A股收入利润复合增长（数值）!$A$7:$Q$3068,3)</f>
        <v>兴蓉环境</v>
      </c>
      <c r="G71" s="6">
        <f>IFERROR(VLOOKUP($B71,A股收入利润复合增长（数值）!$A$7:$Q$3068,6)/ABS(VLOOKUP($B71,A股收入利润复合增长（数值）!$A$7:$Q$3068,4))-1,"")</f>
        <v>2.1355973659141609</v>
      </c>
      <c r="H71" s="6">
        <f>IFERROR(VLOOKUP($B71,A股收入利润复合增长（数值）!$A$7:$Q$3068,7)/ABS(VLOOKUP($B71,A股收入利润复合增长（数值）!$A$7:$Q$3068,5))-1,"")</f>
        <v>1.4910069951388891</v>
      </c>
      <c r="I71" s="6">
        <f>IFERROR(VLOOKUP($B71,A股收入利润复合增长（数值）!$A$7:$Q$3068,8)/ABS(VLOOKUP($B71,A股收入利润复合增长（数值）!$A$7:$Q$3068,6))-1,"")</f>
        <v>0.12213016875439897</v>
      </c>
      <c r="J71" s="6">
        <f>IFERROR(VLOOKUP($B71,A股收入利润复合增长（数值）!$A$7:$Q$3068,9)/ABS(VLOOKUP($B71,A股收入利润复合增长（数值）!$A$7:$Q$3068,7))-1,"")</f>
        <v>0.23498604550910085</v>
      </c>
      <c r="K71" s="6">
        <f>IFERROR(VLOOKUP($B71,A股收入利润复合增长（数值）!$A$7:$Q$3068,10)/ABS(VLOOKUP($B71,A股收入利润复合增长（数值）!$A$7:$Q$3068,8))-1,"")</f>
        <v>0.1230591305552764</v>
      </c>
      <c r="L71" s="6">
        <f>IFERROR(VLOOKUP($B71,A股收入利润复合增长（数值）!$A$7:$Q$3068,11)/ABS(VLOOKUP($B71,A股收入利润复合增长（数值）!$A$7:$Q$3068,9))-1,"")</f>
        <v>2.7079634754010096E-2</v>
      </c>
      <c r="M71" s="6">
        <f>IFERROR(VLOOKUP($B71,A股收入利润复合增长（数值）!$A$7:$Q$3068,12)/ABS(VLOOKUP($B71,A股收入利润复合增长（数值）!$A$7:$Q$3068,10))-1,"")</f>
        <v>0.12728628719626434</v>
      </c>
      <c r="N71" s="6">
        <f>IFERROR(VLOOKUP($B71,A股收入利润复合增长（数值）!$A$7:$Q$3068,13)/ABS(VLOOKUP($B71,A股收入利润复合增长（数值）!$A$7:$Q$3068,11))-1,"")</f>
        <v>8.7387343185996169E-3</v>
      </c>
      <c r="O71" s="6">
        <f>IFERROR(VLOOKUP($B71,A股收入利润复合增长（数值）!$A$7:$Q$3068,14)/ABS(VLOOKUP($B71,A股收入利润复合增长（数值）!$A$7:$Q$3068,12))-1,"")</f>
        <v>0.12415522634756759</v>
      </c>
      <c r="P71" s="6">
        <f>IFERROR(VLOOKUP($B71,A股收入利润复合增长（数值）!$A$7:$Q$3068,15)/ABS(VLOOKUP($B71,A股收入利润复合增长（数值）!$A$7:$Q$3068,13))-1,"")</f>
        <v>9.667268861067968E-2</v>
      </c>
    </row>
    <row r="72" spans="1:16" x14ac:dyDescent="0.25">
      <c r="A72" t="str">
        <f>IF(COUNTIF(G72:P72,"&lt;"&amp;$A$3)=0,MAX($A$4:A71)+1,"")</f>
        <v/>
      </c>
      <c r="B72">
        <v>68</v>
      </c>
      <c r="C72" t="str">
        <f>VLOOKUP($B72,A股收入利润复合增长（数值）!$A$7:$Q$3068,2)</f>
        <v>000600.SZ</v>
      </c>
      <c r="D72" t="str">
        <f>VLOOKUP($B72,A股收入利润复合增长（数值）!$A$7:$Q$3068,3)</f>
        <v>建投能源</v>
      </c>
      <c r="G72" s="6">
        <f>IFERROR(VLOOKUP($B72,A股收入利润复合增长（数值）!$A$7:$Q$3068,6)/ABS(VLOOKUP($B72,A股收入利润复合增长（数值）!$A$7:$Q$3068,4))-1,"")</f>
        <v>0.11490655801122096</v>
      </c>
      <c r="H72" s="6">
        <f>IFERROR(VLOOKUP($B72,A股收入利润复合增长（数值）!$A$7:$Q$3068,7)/ABS(VLOOKUP($B72,A股收入利润复合增长（数值）!$A$7:$Q$3068,5))-1,"")</f>
        <v>0.38740085638613397</v>
      </c>
      <c r="I72" s="6">
        <f>IFERROR(VLOOKUP($B72,A股收入利润复合增长（数值）!$A$7:$Q$3068,8)/ABS(VLOOKUP($B72,A股收入利润复合增长（数值）!$A$7:$Q$3068,6))-1,"")</f>
        <v>6.4312031692970617E-2</v>
      </c>
      <c r="J72" s="6">
        <f>IFERROR(VLOOKUP($B72,A股收入利润复合增长（数值）!$A$7:$Q$3068,9)/ABS(VLOOKUP($B72,A股收入利润复合增长（数值）!$A$7:$Q$3068,7))-1,"")</f>
        <v>5.9193466980001013</v>
      </c>
      <c r="K72" s="6">
        <f>IFERROR(VLOOKUP($B72,A股收入利润复合增长（数值）!$A$7:$Q$3068,10)/ABS(VLOOKUP($B72,A股收入利润复合增长（数值）!$A$7:$Q$3068,8))-1,"")</f>
        <v>0.35539249517211968</v>
      </c>
      <c r="L72" s="6">
        <f>IFERROR(VLOOKUP($B72,A股收入利润复合增长（数值）!$A$7:$Q$3068,11)/ABS(VLOOKUP($B72,A股收入利润复合增长（数值）!$A$7:$Q$3068,9))-1,"")</f>
        <v>6.1804848709967413</v>
      </c>
      <c r="M72" s="6">
        <f>IFERROR(VLOOKUP($B72,A股收入利润复合增长（数值）!$A$7:$Q$3068,12)/ABS(VLOOKUP($B72,A股收入利润复合增长（数值）!$A$7:$Q$3068,10))-1,"")</f>
        <v>0.25160279947661723</v>
      </c>
      <c r="N72" s="6">
        <f>IFERROR(VLOOKUP($B72,A股收入利润复合增长（数值）!$A$7:$Q$3068,13)/ABS(VLOOKUP($B72,A股收入利润复合增长（数值）!$A$7:$Q$3068,11))-1,"")</f>
        <v>1.85648346729324</v>
      </c>
      <c r="O72" s="6">
        <f>IFERROR(VLOOKUP($B72,A股收入利润复合增长（数值）!$A$7:$Q$3068,14)/ABS(VLOOKUP($B72,A股收入利润复合增长（数值）!$A$7:$Q$3068,12))-1,"")</f>
        <v>-0.11617048910265615</v>
      </c>
      <c r="P72" s="6">
        <f>IFERROR(VLOOKUP($B72,A股收入利润复合增长（数值）!$A$7:$Q$3068,15)/ABS(VLOOKUP($B72,A股收入利润复合增长（数值）!$A$7:$Q$3068,13))-1,"")</f>
        <v>6.0025231953941827E-4</v>
      </c>
    </row>
    <row r="73" spans="1:16" x14ac:dyDescent="0.25">
      <c r="A73" t="str">
        <f>IF(COUNTIF(G73:P73,"&lt;"&amp;$A$3)=0,MAX($A$4:A72)+1,"")</f>
        <v/>
      </c>
      <c r="B73">
        <v>69</v>
      </c>
      <c r="C73" t="str">
        <f>VLOOKUP($B73,A股收入利润复合增长（数值）!$A$7:$Q$3068,2)</f>
        <v>000601.SZ</v>
      </c>
      <c r="D73" t="str">
        <f>VLOOKUP($B73,A股收入利润复合增长（数值）!$A$7:$Q$3068,3)</f>
        <v>韶能股份</v>
      </c>
      <c r="G73" s="6">
        <f>IFERROR(VLOOKUP($B73,A股收入利润复合增长（数值）!$A$7:$Q$3068,6)/ABS(VLOOKUP($B73,A股收入利润复合增长（数值）!$A$7:$Q$3068,4))-1,"")</f>
        <v>-5.546873815845732E-3</v>
      </c>
      <c r="H73" s="6">
        <f>IFERROR(VLOOKUP($B73,A股收入利润复合增长（数值）!$A$7:$Q$3068,7)/ABS(VLOOKUP($B73,A股收入利润复合增长（数值）!$A$7:$Q$3068,5))-1,"")</f>
        <v>0.15746385930175721</v>
      </c>
      <c r="I73" s="6">
        <f>IFERROR(VLOOKUP($B73,A股收入利润复合增长（数值）!$A$7:$Q$3068,8)/ABS(VLOOKUP($B73,A股收入利润复合增长（数值）!$A$7:$Q$3068,6))-1,"")</f>
        <v>1.8629390045430183E-2</v>
      </c>
      <c r="J73" s="6">
        <f>IFERROR(VLOOKUP($B73,A股收入利润复合增长（数值）!$A$7:$Q$3068,9)/ABS(VLOOKUP($B73,A股收入利润复合增长（数值）!$A$7:$Q$3068,7))-1,"")</f>
        <v>0.5935274528885679</v>
      </c>
      <c r="K73" s="6">
        <f>IFERROR(VLOOKUP($B73,A股收入利润复合增长（数值）!$A$7:$Q$3068,10)/ABS(VLOOKUP($B73,A股收入利润复合增长（数值）!$A$7:$Q$3068,8))-1,"")</f>
        <v>8.8769341084373732E-2</v>
      </c>
      <c r="L73" s="6">
        <f>IFERROR(VLOOKUP($B73,A股收入利润复合增长（数值）!$A$7:$Q$3068,11)/ABS(VLOOKUP($B73,A股收入利润复合增长（数值）!$A$7:$Q$3068,9))-1,"")</f>
        <v>0.51083132368673434</v>
      </c>
      <c r="M73" s="6">
        <f>IFERROR(VLOOKUP($B73,A股收入利润复合增长（数值）!$A$7:$Q$3068,12)/ABS(VLOOKUP($B73,A股收入利润复合增长（数值）!$A$7:$Q$3068,10))-1,"")</f>
        <v>0.28630445674555061</v>
      </c>
      <c r="N73" s="6">
        <f>IFERROR(VLOOKUP($B73,A股收入利润复合增长（数值）!$A$7:$Q$3068,13)/ABS(VLOOKUP($B73,A股收入利润复合增长（数值）!$A$7:$Q$3068,11))-1,"")</f>
        <v>0.26468672202056598</v>
      </c>
      <c r="O73" s="6">
        <f>IFERROR(VLOOKUP($B73,A股收入利润复合增长（数值）!$A$7:$Q$3068,14)/ABS(VLOOKUP($B73,A股收入利润复合增长（数值）!$A$7:$Q$3068,12))-1,"")</f>
        <v>-7.6392208203979184E-4</v>
      </c>
      <c r="P73" s="6">
        <f>IFERROR(VLOOKUP($B73,A股收入利润复合增长（数值）!$A$7:$Q$3068,15)/ABS(VLOOKUP($B73,A股收入利润复合增长（数值）!$A$7:$Q$3068,13))-1,"")</f>
        <v>7.4265352818559061E-2</v>
      </c>
    </row>
    <row r="74" spans="1:16" x14ac:dyDescent="0.25">
      <c r="A74" t="str">
        <f>IF(COUNTIF(G74:P74,"&lt;"&amp;$A$3)=0,MAX($A$4:A73)+1,"")</f>
        <v/>
      </c>
      <c r="B74">
        <v>70</v>
      </c>
      <c r="C74" t="str">
        <f>VLOOKUP($B74,A股收入利润复合增长（数值）!$A$7:$Q$3068,2)</f>
        <v>000603.SZ</v>
      </c>
      <c r="D74" t="str">
        <f>VLOOKUP($B74,A股收入利润复合增长（数值）!$A$7:$Q$3068,3)</f>
        <v>盛达矿业</v>
      </c>
      <c r="G74" s="6">
        <f>IFERROR(VLOOKUP($B74,A股收入利润复合增长（数值）!$A$7:$Q$3068,6)/ABS(VLOOKUP($B74,A股收入利润复合增长（数值）!$A$7:$Q$3068,4))-1,"")</f>
        <v>50.298773196196947</v>
      </c>
      <c r="H74" s="6">
        <f>IFERROR(VLOOKUP($B74,A股收入利润复合增长（数值）!$A$7:$Q$3068,7)/ABS(VLOOKUP($B74,A股收入利润复合增长（数值）!$A$7:$Q$3068,5))-1,"")</f>
        <v>107.64668646680036</v>
      </c>
      <c r="I74" s="6">
        <f>IFERROR(VLOOKUP($B74,A股收入利润复合增长（数值）!$A$7:$Q$3068,8)/ABS(VLOOKUP($B74,A股收入利润复合增长（数值）!$A$7:$Q$3068,6))-1,"")</f>
        <v>-2.0155426606363602E-2</v>
      </c>
      <c r="J74" s="6">
        <f>IFERROR(VLOOKUP($B74,A股收入利润复合增长（数值）!$A$7:$Q$3068,9)/ABS(VLOOKUP($B74,A股收入利润复合增长（数值）!$A$7:$Q$3068,7))-1,"")</f>
        <v>-1.9881056899707983E-2</v>
      </c>
      <c r="K74" s="6">
        <f>IFERROR(VLOOKUP($B74,A股收入利润复合增长（数值）!$A$7:$Q$3068,10)/ABS(VLOOKUP($B74,A股收入利润复合增长（数值）!$A$7:$Q$3068,8))-1,"")</f>
        <v>-8.6522711602395774E-2</v>
      </c>
      <c r="L74" s="6">
        <f>IFERROR(VLOOKUP($B74,A股收入利润复合增长（数值）!$A$7:$Q$3068,11)/ABS(VLOOKUP($B74,A股收入利润复合增长（数值）!$A$7:$Q$3068,9))-1,"")</f>
        <v>-0.15800475416992976</v>
      </c>
      <c r="M74" s="6">
        <f>IFERROR(VLOOKUP($B74,A股收入利润复合增长（数值）!$A$7:$Q$3068,12)/ABS(VLOOKUP($B74,A股收入利润复合增长（数值）!$A$7:$Q$3068,10))-1,"")</f>
        <v>-0.12073919990829018</v>
      </c>
      <c r="N74" s="6">
        <f>IFERROR(VLOOKUP($B74,A股收入利润复合增长（数值）!$A$7:$Q$3068,13)/ABS(VLOOKUP($B74,A股收入利润复合增长（数值）!$A$7:$Q$3068,11))-1,"")</f>
        <v>-0.1849424645130201</v>
      </c>
      <c r="O74" s="6">
        <f>IFERROR(VLOOKUP($B74,A股收入利润复合增长（数值）!$A$7:$Q$3068,14)/ABS(VLOOKUP($B74,A股收入利润复合增长（数值）!$A$7:$Q$3068,12))-1,"")</f>
        <v>0.11214441547046161</v>
      </c>
      <c r="P74" s="6">
        <f>IFERROR(VLOOKUP($B74,A股收入利润复合增长（数值）!$A$7:$Q$3068,15)/ABS(VLOOKUP($B74,A股收入利润复合增长（数值）!$A$7:$Q$3068,13))-1,"")</f>
        <v>9.7477555725034026E-2</v>
      </c>
    </row>
    <row r="75" spans="1:16" x14ac:dyDescent="0.25">
      <c r="A75" t="str">
        <f>IF(COUNTIF(G75:P75,"&lt;"&amp;$A$3)=0,MAX($A$4:A74)+1,"")</f>
        <v/>
      </c>
      <c r="B75">
        <v>71</v>
      </c>
      <c r="C75" t="str">
        <f>VLOOKUP($B75,A股收入利润复合增长（数值）!$A$7:$Q$3068,2)</f>
        <v>000605.SZ</v>
      </c>
      <c r="D75" t="str">
        <f>VLOOKUP($B75,A股收入利润复合增长（数值）!$A$7:$Q$3068,3)</f>
        <v>渤海股份</v>
      </c>
      <c r="G75" s="6">
        <f>IFERROR(VLOOKUP($B75,A股收入利润复合增长（数值）!$A$7:$Q$3068,6)/ABS(VLOOKUP($B75,A股收入利润复合增长（数值）!$A$7:$Q$3068,4))-1,"")</f>
        <v>0.14527743925159853</v>
      </c>
      <c r="H75" s="6">
        <f>IFERROR(VLOOKUP($B75,A股收入利润复合增长（数值）!$A$7:$Q$3068,7)/ABS(VLOOKUP($B75,A股收入利润复合增长（数值）!$A$7:$Q$3068,5))-1,"")</f>
        <v>-1.2803704927913901</v>
      </c>
      <c r="I75" s="6">
        <f>IFERROR(VLOOKUP($B75,A股收入利润复合增长（数值）!$A$7:$Q$3068,8)/ABS(VLOOKUP($B75,A股收入利润复合增长（数值）!$A$7:$Q$3068,6))-1,"")</f>
        <v>0.50691809590996217</v>
      </c>
      <c r="J75" s="6">
        <f>IFERROR(VLOOKUP($B75,A股收入利润复合增长（数值）!$A$7:$Q$3068,9)/ABS(VLOOKUP($B75,A股收入利润复合增长（数值）!$A$7:$Q$3068,7))-1,"")</f>
        <v>1.8464598577984286</v>
      </c>
      <c r="K75" s="6">
        <f>IFERROR(VLOOKUP($B75,A股收入利润复合增长（数值）!$A$7:$Q$3068,10)/ABS(VLOOKUP($B75,A股收入利润复合增长（数值）!$A$7:$Q$3068,8))-1,"")</f>
        <v>0.22681096558028746</v>
      </c>
      <c r="L75" s="6">
        <f>IFERROR(VLOOKUP($B75,A股收入利润复合增长（数值）!$A$7:$Q$3068,11)/ABS(VLOOKUP($B75,A股收入利润复合增长（数值）!$A$7:$Q$3068,9))-1,"")</f>
        <v>-3.328599908071959</v>
      </c>
      <c r="M75" s="6">
        <f>IFERROR(VLOOKUP($B75,A股收入利润复合增长（数值）!$A$7:$Q$3068,12)/ABS(VLOOKUP($B75,A股收入利润复合增长（数值）!$A$7:$Q$3068,10))-1,"")</f>
        <v>9.192550702763203</v>
      </c>
      <c r="N75" s="6">
        <f>IFERROR(VLOOKUP($B75,A股收入利润复合增长（数值）!$A$7:$Q$3068,13)/ABS(VLOOKUP($B75,A股收入利润复合增长（数值）!$A$7:$Q$3068,11))-1,"")</f>
        <v>2.4684544784045692</v>
      </c>
      <c r="O75" s="6">
        <f>IFERROR(VLOOKUP($B75,A股收入利润复合增长（数值）!$A$7:$Q$3068,14)/ABS(VLOOKUP($B75,A股收入利润复合增长（数值）!$A$7:$Q$3068,12))-1,"")</f>
        <v>4.5302402321111712E-2</v>
      </c>
      <c r="P75" s="6">
        <f>IFERROR(VLOOKUP($B75,A股收入利润复合增长（数值）!$A$7:$Q$3068,15)/ABS(VLOOKUP($B75,A股收入利润复合增长（数值）!$A$7:$Q$3068,13))-1,"")</f>
        <v>7.5962358444211064E-2</v>
      </c>
    </row>
    <row r="76" spans="1:16" x14ac:dyDescent="0.25">
      <c r="A76" t="str">
        <f>IF(COUNTIF(G76:P76,"&lt;"&amp;$A$3)=0,MAX($A$4:A75)+1,"")</f>
        <v/>
      </c>
      <c r="B76">
        <v>72</v>
      </c>
      <c r="C76" t="str">
        <f>VLOOKUP($B76,A股收入利润复合增长（数值）!$A$7:$Q$3068,2)</f>
        <v>000609.SZ</v>
      </c>
      <c r="D76" t="str">
        <f>VLOOKUP($B76,A股收入利润复合增长（数值）!$A$7:$Q$3068,3)</f>
        <v>绵石投资</v>
      </c>
      <c r="G76" s="6">
        <f>IFERROR(VLOOKUP($B76,A股收入利润复合增长（数值）!$A$7:$Q$3068,6)/ABS(VLOOKUP($B76,A股收入利润复合增长（数值）!$A$7:$Q$3068,4))-1,"")</f>
        <v>-0.91669571301321928</v>
      </c>
      <c r="H76" s="6">
        <f>IFERROR(VLOOKUP($B76,A股收入利润复合增长（数值）!$A$7:$Q$3068,7)/ABS(VLOOKUP($B76,A股收入利润复合增长（数值）!$A$7:$Q$3068,5))-1,"")</f>
        <v>3.7162547394265699</v>
      </c>
      <c r="I76" s="6">
        <f>IFERROR(VLOOKUP($B76,A股收入利润复合增长（数值）!$A$7:$Q$3068,8)/ABS(VLOOKUP($B76,A股收入利润复合增长（数值）!$A$7:$Q$3068,6))-1,"")</f>
        <v>20.113523113132864</v>
      </c>
      <c r="J76" s="6">
        <f>IFERROR(VLOOKUP($B76,A股收入利润复合增长（数值）!$A$7:$Q$3068,9)/ABS(VLOOKUP($B76,A股收入利润复合增长（数值）!$A$7:$Q$3068,7))-1,"")</f>
        <v>-0.48812820811574975</v>
      </c>
      <c r="K76" s="6">
        <f>IFERROR(VLOOKUP($B76,A股收入利润复合增长（数值）!$A$7:$Q$3068,10)/ABS(VLOOKUP($B76,A股收入利润复合增长（数值）!$A$7:$Q$3068,8))-1,"")</f>
        <v>0.88043650215305802</v>
      </c>
      <c r="L76" s="6">
        <f>IFERROR(VLOOKUP($B76,A股收入利润复合增长（数值）!$A$7:$Q$3068,11)/ABS(VLOOKUP($B76,A股收入利润复合增长（数值）!$A$7:$Q$3068,9))-1,"")</f>
        <v>0.23020213943479351</v>
      </c>
      <c r="M76" s="6">
        <f>IFERROR(VLOOKUP($B76,A股收入利润复合增长（数值）!$A$7:$Q$3068,12)/ABS(VLOOKUP($B76,A股收入利润复合增长（数值）!$A$7:$Q$3068,10))-1,"")</f>
        <v>0.97059506723324507</v>
      </c>
      <c r="N76" s="6">
        <f>IFERROR(VLOOKUP($B76,A股收入利润复合增长（数值）!$A$7:$Q$3068,13)/ABS(VLOOKUP($B76,A股收入利润复合增长（数值）!$A$7:$Q$3068,11))-1,"")</f>
        <v>0.15743403760390384</v>
      </c>
      <c r="O76" s="6">
        <f>IFERROR(VLOOKUP($B76,A股收入利润复合增长（数值）!$A$7:$Q$3068,14)/ABS(VLOOKUP($B76,A股收入利润复合增长（数值）!$A$7:$Q$3068,12))-1,"")</f>
        <v>-0.26507992629641863</v>
      </c>
      <c r="P76" s="6">
        <f>IFERROR(VLOOKUP($B76,A股收入利润复合增长（数值）!$A$7:$Q$3068,15)/ABS(VLOOKUP($B76,A股收入利润复合增长（数值）!$A$7:$Q$3068,13))-1,"")</f>
        <v>-0.81063722662152604</v>
      </c>
    </row>
    <row r="77" spans="1:16" x14ac:dyDescent="0.25">
      <c r="A77" t="str">
        <f>IF(COUNTIF(G77:P77,"&lt;"&amp;$A$3)=0,MAX($A$4:A76)+1,"")</f>
        <v/>
      </c>
      <c r="B77">
        <v>73</v>
      </c>
      <c r="C77" t="str">
        <f>VLOOKUP($B77,A股收入利润复合增长（数值）!$A$7:$Q$3068,2)</f>
        <v>000615.SZ</v>
      </c>
      <c r="D77" t="str">
        <f>VLOOKUP($B77,A股收入利润复合增长（数值）!$A$7:$Q$3068,3)</f>
        <v>京汉股份</v>
      </c>
      <c r="G77" s="6">
        <f>IFERROR(VLOOKUP($B77,A股收入利润复合增长（数值）!$A$7:$Q$3068,6)/ABS(VLOOKUP($B77,A股收入利润复合增长（数值）!$A$7:$Q$3068,4))-1,"")</f>
        <v>0.11254348196759989</v>
      </c>
      <c r="H77" s="6">
        <f>IFERROR(VLOOKUP($B77,A股收入利润复合增长（数值）!$A$7:$Q$3068,7)/ABS(VLOOKUP($B77,A股收入利润复合增长（数值）!$A$7:$Q$3068,5))-1,"")</f>
        <v>-22.707341757624658</v>
      </c>
      <c r="I77" s="6">
        <f>IFERROR(VLOOKUP($B77,A股收入利润复合增长（数值）!$A$7:$Q$3068,8)/ABS(VLOOKUP($B77,A股收入利润复合增长（数值）!$A$7:$Q$3068,6))-1,"")</f>
        <v>-4.38827182503293E-2</v>
      </c>
      <c r="J77" s="6">
        <f>IFERROR(VLOOKUP($B77,A股收入利润复合增长（数值）!$A$7:$Q$3068,9)/ABS(VLOOKUP($B77,A股收入利润复合增长（数值）!$A$7:$Q$3068,7))-1,"")</f>
        <v>-0.94071314714815746</v>
      </c>
      <c r="K77" s="6">
        <f>IFERROR(VLOOKUP($B77,A股收入利润复合增长（数值）!$A$7:$Q$3068,10)/ABS(VLOOKUP($B77,A股收入利润复合增长（数值）!$A$7:$Q$3068,8))-1,"")</f>
        <v>-0.11809846422291814</v>
      </c>
      <c r="L77" s="6">
        <f>IFERROR(VLOOKUP($B77,A股收入利润复合增长（数值）!$A$7:$Q$3068,11)/ABS(VLOOKUP($B77,A股收入利润复合增长（数值）!$A$7:$Q$3068,9))-1,"")</f>
        <v>-9.4590755864779439</v>
      </c>
      <c r="M77" s="6">
        <f>IFERROR(VLOOKUP($B77,A股收入利润复合增长（数值）!$A$7:$Q$3068,12)/ABS(VLOOKUP($B77,A股收入利润复合增长（数值）!$A$7:$Q$3068,10))-1,"")</f>
        <v>7.9150653164907103E-2</v>
      </c>
      <c r="N77" s="6">
        <f>IFERROR(VLOOKUP($B77,A股收入利润复合增长（数值）!$A$7:$Q$3068,13)/ABS(VLOOKUP($B77,A股收入利润复合增长（数值）!$A$7:$Q$3068,11))-1,"")</f>
        <v>-0.57018953680150841</v>
      </c>
      <c r="O77" s="6">
        <f>IFERROR(VLOOKUP($B77,A股收入利润复合增长（数值）!$A$7:$Q$3068,14)/ABS(VLOOKUP($B77,A股收入利润复合增长（数值）!$A$7:$Q$3068,12))-1,"")</f>
        <v>2.4729177360431782</v>
      </c>
      <c r="P77" s="6">
        <f>IFERROR(VLOOKUP($B77,A股收入利润复合增长（数值）!$A$7:$Q$3068,15)/ABS(VLOOKUP($B77,A股收入利润复合增长（数值）!$A$7:$Q$3068,13))-1,"")</f>
        <v>14.091859388419309</v>
      </c>
    </row>
    <row r="78" spans="1:16" x14ac:dyDescent="0.25">
      <c r="A78" t="str">
        <f>IF(COUNTIF(G78:P78,"&lt;"&amp;$A$3)=0,MAX($A$4:A77)+1,"")</f>
        <v/>
      </c>
      <c r="B78">
        <v>74</v>
      </c>
      <c r="C78" t="str">
        <f>VLOOKUP($B78,A股收入利润复合增长（数值）!$A$7:$Q$3068,2)</f>
        <v>000620.SZ</v>
      </c>
      <c r="D78" t="str">
        <f>VLOOKUP($B78,A股收入利润复合增长（数值）!$A$7:$Q$3068,3)</f>
        <v>新华联</v>
      </c>
      <c r="G78" s="6" t="str">
        <f>IFERROR(VLOOKUP($B78,A股收入利润复合增长（数值）!$A$7:$Q$3068,6)/ABS(VLOOKUP($B78,A股收入利润复合增长（数值）!$A$7:$Q$3068,4))-1,"")</f>
        <v/>
      </c>
      <c r="H78" s="6">
        <f>IFERROR(VLOOKUP($B78,A股收入利润复合增长（数值）!$A$7:$Q$3068,7)/ABS(VLOOKUP($B78,A股收入利润复合增长（数值）!$A$7:$Q$3068,5))-1,"")</f>
        <v>1018.6289480925408</v>
      </c>
      <c r="I78" s="6">
        <f>IFERROR(VLOOKUP($B78,A股收入利润复合增长（数值）!$A$7:$Q$3068,8)/ABS(VLOOKUP($B78,A股收入利润复合增长（数值）!$A$7:$Q$3068,6))-1,"")</f>
        <v>5.4338655478184616E-2</v>
      </c>
      <c r="J78" s="6">
        <f>IFERROR(VLOOKUP($B78,A股收入利润复合增长（数值）!$A$7:$Q$3068,9)/ABS(VLOOKUP($B78,A股收入利润复合增长（数值）!$A$7:$Q$3068,7))-1,"")</f>
        <v>-0.16823730259364844</v>
      </c>
      <c r="K78" s="6">
        <f>IFERROR(VLOOKUP($B78,A股收入利润复合增长（数值）!$A$7:$Q$3068,10)/ABS(VLOOKUP($B78,A股收入利润复合增长（数值）!$A$7:$Q$3068,8))-1,"")</f>
        <v>5.6288519510830914E-2</v>
      </c>
      <c r="L78" s="6">
        <f>IFERROR(VLOOKUP($B78,A股收入利润复合增长（数值）!$A$7:$Q$3068,11)/ABS(VLOOKUP($B78,A股收入利润复合增长（数值）!$A$7:$Q$3068,9))-1,"")</f>
        <v>7.6917068040054382E-3</v>
      </c>
      <c r="M78" s="6">
        <f>IFERROR(VLOOKUP($B78,A股收入利润复合增长（数值）!$A$7:$Q$3068,12)/ABS(VLOOKUP($B78,A股收入利润复合增长（数值）!$A$7:$Q$3068,10))-1,"")</f>
        <v>0.34593852050192653</v>
      </c>
      <c r="N78" s="6">
        <f>IFERROR(VLOOKUP($B78,A股收入利润复合增长（数值）!$A$7:$Q$3068,13)/ABS(VLOOKUP($B78,A股收入利润复合增长（数值）!$A$7:$Q$3068,11))-1,"")</f>
        <v>-0.17120034557580688</v>
      </c>
      <c r="O78" s="6">
        <f>IFERROR(VLOOKUP($B78,A股收入利润复合增长（数值）!$A$7:$Q$3068,14)/ABS(VLOOKUP($B78,A股收入利润复合增长（数值）!$A$7:$Q$3068,12))-1,"")</f>
        <v>0.32723545303004209</v>
      </c>
      <c r="P78" s="6">
        <f>IFERROR(VLOOKUP($B78,A股收入利润复合增长（数值）!$A$7:$Q$3068,15)/ABS(VLOOKUP($B78,A股收入利润复合增长（数值）!$A$7:$Q$3068,13))-1,"")</f>
        <v>-0.27217754740184752</v>
      </c>
    </row>
    <row r="79" spans="1:16" x14ac:dyDescent="0.25">
      <c r="A79" t="str">
        <f>IF(COUNTIF(G79:P79,"&lt;"&amp;$A$3)=0,MAX($A$4:A78)+1,"")</f>
        <v/>
      </c>
      <c r="B79">
        <v>75</v>
      </c>
      <c r="C79" t="str">
        <f>VLOOKUP($B79,A股收入利润复合增长（数值）!$A$7:$Q$3068,2)</f>
        <v>000625.SZ</v>
      </c>
      <c r="D79" t="str">
        <f>VLOOKUP($B79,A股收入利润复合增长（数值）!$A$7:$Q$3068,3)</f>
        <v>长安汽车</v>
      </c>
      <c r="G79" s="6">
        <f>IFERROR(VLOOKUP($B79,A股收入利润复合增长（数值）!$A$7:$Q$3068,6)/ABS(VLOOKUP($B79,A股收入利润复合增长（数值）!$A$7:$Q$3068,4))-1,"")</f>
        <v>-0.19715327692480489</v>
      </c>
      <c r="H79" s="6">
        <f>IFERROR(VLOOKUP($B79,A股收入利润复合增长（数值）!$A$7:$Q$3068,7)/ABS(VLOOKUP($B79,A股收入利润复合增长（数值）!$A$7:$Q$3068,5))-1,"")</f>
        <v>-0.52247306343862787</v>
      </c>
      <c r="I79" s="6">
        <f>IFERROR(VLOOKUP($B79,A股收入利润复合增长（数值）!$A$7:$Q$3068,8)/ABS(VLOOKUP($B79,A股收入利润复合增长（数值）!$A$7:$Q$3068,6))-1,"")</f>
        <v>0.10962485038881864</v>
      </c>
      <c r="J79" s="6">
        <f>IFERROR(VLOOKUP($B79,A股收入利润复合增长（数值）!$A$7:$Q$3068,9)/ABS(VLOOKUP($B79,A股收入利润复合增长（数值）!$A$7:$Q$3068,7))-1,"")</f>
        <v>0.49431642012370136</v>
      </c>
      <c r="K79" s="6">
        <f>IFERROR(VLOOKUP($B79,A股收入利润复合增长（数值）!$A$7:$Q$3068,10)/ABS(VLOOKUP($B79,A股收入利润复合增长（数值）!$A$7:$Q$3068,8))-1,"")</f>
        <v>0.30612630762971205</v>
      </c>
      <c r="L79" s="6">
        <f>IFERROR(VLOOKUP($B79,A股收入利润复合增长（数值）!$A$7:$Q$3068,11)/ABS(VLOOKUP($B79,A股收入利润复合增长（数值）!$A$7:$Q$3068,9))-1,"")</f>
        <v>1.4236845089900738</v>
      </c>
      <c r="M79" s="6">
        <f>IFERROR(VLOOKUP($B79,A股收入利润复合增长（数值）!$A$7:$Q$3068,12)/ABS(VLOOKUP($B79,A股收入利润复合增长（数值）!$A$7:$Q$3068,10))-1,"")</f>
        <v>0.37502004816482759</v>
      </c>
      <c r="N79" s="6">
        <f>IFERROR(VLOOKUP($B79,A股收入利润复合增长（数值）!$A$7:$Q$3068,13)/ABS(VLOOKUP($B79,A股收入利润复合增长（数值）!$A$7:$Q$3068,11))-1,"")</f>
        <v>1.1568331215328738</v>
      </c>
      <c r="O79" s="6">
        <f>IFERROR(VLOOKUP($B79,A股收入利润复合增长（数值）!$A$7:$Q$3068,14)/ABS(VLOOKUP($B79,A股收入利润复合增长（数值）!$A$7:$Q$3068,12))-1,"")</f>
        <v>0.26190466327885287</v>
      </c>
      <c r="P79" s="6">
        <f>IFERROR(VLOOKUP($B79,A股收入利润复合增长（数值）!$A$7:$Q$3068,15)/ABS(VLOOKUP($B79,A股收入利润复合增长（数值）!$A$7:$Q$3068,13))-1,"")</f>
        <v>0.31630826293005665</v>
      </c>
    </row>
    <row r="80" spans="1:16" x14ac:dyDescent="0.25">
      <c r="A80" t="str">
        <f>IF(COUNTIF(G80:P80,"&lt;"&amp;$A$3)=0,MAX($A$4:A79)+1,"")</f>
        <v/>
      </c>
      <c r="B80">
        <v>76</v>
      </c>
      <c r="C80" t="str">
        <f>VLOOKUP($B80,A股收入利润复合增长（数值）!$A$7:$Q$3068,2)</f>
        <v>000626.SZ</v>
      </c>
      <c r="D80" t="str">
        <f>VLOOKUP($B80,A股收入利润复合增长（数值）!$A$7:$Q$3068,3)</f>
        <v>远大控股</v>
      </c>
      <c r="G80" s="6">
        <f>IFERROR(VLOOKUP($B80,A股收入利润复合增长（数值）!$A$7:$Q$3068,6)/ABS(VLOOKUP($B80,A股收入利润复合增长（数值）!$A$7:$Q$3068,4))-1,"")</f>
        <v>0.47816124217596934</v>
      </c>
      <c r="H80" s="6">
        <f>IFERROR(VLOOKUP($B80,A股收入利润复合增长（数值）!$A$7:$Q$3068,7)/ABS(VLOOKUP($B80,A股收入利润复合增长（数值）!$A$7:$Q$3068,5))-1,"")</f>
        <v>-0.48363695562865239</v>
      </c>
      <c r="I80" s="6">
        <f>IFERROR(VLOOKUP($B80,A股收入利润复合增长（数值）!$A$7:$Q$3068,8)/ABS(VLOOKUP($B80,A股收入利润复合增长（数值）!$A$7:$Q$3068,6))-1,"")</f>
        <v>0.15932083143343756</v>
      </c>
      <c r="J80" s="6">
        <f>IFERROR(VLOOKUP($B80,A股收入利润复合增长（数值）!$A$7:$Q$3068,9)/ABS(VLOOKUP($B80,A股收入利润复合增长（数值）!$A$7:$Q$3068,7))-1,"")</f>
        <v>-0.48026967741775106</v>
      </c>
      <c r="K80" s="6">
        <f>IFERROR(VLOOKUP($B80,A股收入利润复合增长（数值）!$A$7:$Q$3068,10)/ABS(VLOOKUP($B80,A股收入利润复合增长（数值）!$A$7:$Q$3068,8))-1,"")</f>
        <v>0.24477244914341112</v>
      </c>
      <c r="L80" s="6">
        <f>IFERROR(VLOOKUP($B80,A股收入利润复合增长（数值）!$A$7:$Q$3068,11)/ABS(VLOOKUP($B80,A股收入利润复合增长（数值）!$A$7:$Q$3068,9))-1,"")</f>
        <v>1.3215414977874849</v>
      </c>
      <c r="M80" s="6">
        <f>IFERROR(VLOOKUP($B80,A股收入利润复合增长（数值）!$A$7:$Q$3068,12)/ABS(VLOOKUP($B80,A股收入利润复合增长（数值）!$A$7:$Q$3068,10))-1,"")</f>
        <v>9.8176631206545739E-3</v>
      </c>
      <c r="N80" s="6">
        <f>IFERROR(VLOOKUP($B80,A股收入利润复合增长（数值）!$A$7:$Q$3068,13)/ABS(VLOOKUP($B80,A股收入利润复合增长（数值）!$A$7:$Q$3068,11))-1,"")</f>
        <v>5.3519936682277871</v>
      </c>
      <c r="O80" s="6">
        <f>IFERROR(VLOOKUP($B80,A股收入利润复合增长（数值）!$A$7:$Q$3068,14)/ABS(VLOOKUP($B80,A股收入利润复合增长（数值）!$A$7:$Q$3068,12))-1,"")</f>
        <v>0.21314678172366164</v>
      </c>
      <c r="P80" s="6">
        <f>IFERROR(VLOOKUP($B80,A股收入利润复合增长（数值）!$A$7:$Q$3068,15)/ABS(VLOOKUP($B80,A股收入利润复合增长（数值）!$A$7:$Q$3068,13))-1,"")</f>
        <v>0.32455466199001992</v>
      </c>
    </row>
    <row r="81" spans="1:16" x14ac:dyDescent="0.25">
      <c r="A81" t="str">
        <f>IF(COUNTIF(G81:P81,"&lt;"&amp;$A$3)=0,MAX($A$4:A80)+1,"")</f>
        <v/>
      </c>
      <c r="B81">
        <v>77</v>
      </c>
      <c r="C81" t="str">
        <f>VLOOKUP($B81,A股收入利润复合增长（数值）!$A$7:$Q$3068,2)</f>
        <v>000627.SZ</v>
      </c>
      <c r="D81" t="str">
        <f>VLOOKUP($B81,A股收入利润复合增长（数值）!$A$7:$Q$3068,3)</f>
        <v>天茂集团</v>
      </c>
      <c r="G81" s="6">
        <f>IFERROR(VLOOKUP($B81,A股收入利润复合增长（数值）!$A$7:$Q$3068,6)/ABS(VLOOKUP($B81,A股收入利润复合增长（数值）!$A$7:$Q$3068,4))-1,"")</f>
        <v>-0.10101467747383286</v>
      </c>
      <c r="H81" s="6">
        <f>IFERROR(VLOOKUP($B81,A股收入利润复合增长（数值）!$A$7:$Q$3068,7)/ABS(VLOOKUP($B81,A股收入利润复合增长（数值）!$A$7:$Q$3068,5))-1,"")</f>
        <v>-4.59024820271941</v>
      </c>
      <c r="I81" s="6">
        <f>IFERROR(VLOOKUP($B81,A股收入利润复合增长（数值）!$A$7:$Q$3068,8)/ABS(VLOOKUP($B81,A股收入利润复合增长（数值）!$A$7:$Q$3068,6))-1,"")</f>
        <v>-0.31225847615453062</v>
      </c>
      <c r="J81" s="6">
        <f>IFERROR(VLOOKUP($B81,A股收入利润复合增长（数值）!$A$7:$Q$3068,9)/ABS(VLOOKUP($B81,A股收入利润复合增长（数值）!$A$7:$Q$3068,7))-1,"")</f>
        <v>-0.88370896278060518</v>
      </c>
      <c r="K81" s="6">
        <f>IFERROR(VLOOKUP($B81,A股收入利润复合增长（数值）!$A$7:$Q$3068,10)/ABS(VLOOKUP($B81,A股收入利润复合增长（数值）!$A$7:$Q$3068,8))-1,"")</f>
        <v>0.2413822705406119</v>
      </c>
      <c r="L81" s="6">
        <f>IFERROR(VLOOKUP($B81,A股收入利润复合增长（数值）!$A$7:$Q$3068,11)/ABS(VLOOKUP($B81,A股收入利润复合增长（数值）!$A$7:$Q$3068,9))-1,"")</f>
        <v>-9.5422079324382025</v>
      </c>
      <c r="M81" s="6">
        <f>IFERROR(VLOOKUP($B81,A股收入利润复合增长（数值）!$A$7:$Q$3068,12)/ABS(VLOOKUP($B81,A股收入利润复合增长（数值）!$A$7:$Q$3068,10))-1,"")</f>
        <v>-0.16685558695090219</v>
      </c>
      <c r="N81" s="6">
        <f>IFERROR(VLOOKUP($B81,A股收入利润复合增长（数值）!$A$7:$Q$3068,13)/ABS(VLOOKUP($B81,A股收入利润复合增长（数值）!$A$7:$Q$3068,11))-1,"")</f>
        <v>-0.17016189061199949</v>
      </c>
      <c r="O81" s="6">
        <f>IFERROR(VLOOKUP($B81,A股收入利润复合增长（数值）!$A$7:$Q$3068,14)/ABS(VLOOKUP($B81,A股收入利润复合增长（数值）!$A$7:$Q$3068,12))-1,"")</f>
        <v>-0.3290197198519097</v>
      </c>
      <c r="P81" s="6">
        <f>IFERROR(VLOOKUP($B81,A股收入利润复合增长（数值）!$A$7:$Q$3068,15)/ABS(VLOOKUP($B81,A股收入利润复合增长（数值）!$A$7:$Q$3068,13))-1,"")</f>
        <v>1.9498749906481545</v>
      </c>
    </row>
    <row r="82" spans="1:16" x14ac:dyDescent="0.25">
      <c r="A82" t="str">
        <f>IF(COUNTIF(G82:P82,"&lt;"&amp;$A$3)=0,MAX($A$4:A81)+1,"")</f>
        <v/>
      </c>
      <c r="B82">
        <v>78</v>
      </c>
      <c r="C82" t="str">
        <f>VLOOKUP($B82,A股收入利润复合增长（数值）!$A$7:$Q$3068,2)</f>
        <v>000628.SZ</v>
      </c>
      <c r="D82" t="str">
        <f>VLOOKUP($B82,A股收入利润复合增长（数值）!$A$7:$Q$3068,3)</f>
        <v>高新发展</v>
      </c>
      <c r="G82" s="6">
        <f>IFERROR(VLOOKUP($B82,A股收入利润复合增长（数值）!$A$7:$Q$3068,6)/ABS(VLOOKUP($B82,A股收入利润复合增长（数值）!$A$7:$Q$3068,4))-1,"")</f>
        <v>0.19006469266790837</v>
      </c>
      <c r="H82" s="6">
        <f>IFERROR(VLOOKUP($B82,A股收入利润复合增长（数值）!$A$7:$Q$3068,7)/ABS(VLOOKUP($B82,A股收入利润复合增长（数值）!$A$7:$Q$3068,5))-1,"")</f>
        <v>-0.60522913832842706</v>
      </c>
      <c r="I82" s="6">
        <f>IFERROR(VLOOKUP($B82,A股收入利润复合增长（数值）!$A$7:$Q$3068,8)/ABS(VLOOKUP($B82,A股收入利润复合增长（数值）!$A$7:$Q$3068,6))-1,"")</f>
        <v>-2.6746564926678373E-2</v>
      </c>
      <c r="J82" s="6">
        <f>IFERROR(VLOOKUP($B82,A股收入利润复合增长（数值）!$A$7:$Q$3068,9)/ABS(VLOOKUP($B82,A股收入利润复合增长（数值）!$A$7:$Q$3068,7))-1,"")</f>
        <v>0.36324788551160569</v>
      </c>
      <c r="K82" s="6">
        <f>IFERROR(VLOOKUP($B82,A股收入利润复合增长（数值）!$A$7:$Q$3068,10)/ABS(VLOOKUP($B82,A股收入利润复合增长（数值）!$A$7:$Q$3068,8))-1,"")</f>
        <v>0.47749480886399653</v>
      </c>
      <c r="L82" s="6">
        <f>IFERROR(VLOOKUP($B82,A股收入利润复合增长（数值）!$A$7:$Q$3068,11)/ABS(VLOOKUP($B82,A股收入利润复合增长（数值）!$A$7:$Q$3068,9))-1,"")</f>
        <v>0.70349494618252439</v>
      </c>
      <c r="M82" s="6">
        <f>IFERROR(VLOOKUP($B82,A股收入利润复合增长（数值）!$A$7:$Q$3068,12)/ABS(VLOOKUP($B82,A股收入利润复合增长（数值）!$A$7:$Q$3068,10))-1,"")</f>
        <v>-6.0430697336237182E-2</v>
      </c>
      <c r="N82" s="6">
        <f>IFERROR(VLOOKUP($B82,A股收入利润复合增长（数值）!$A$7:$Q$3068,13)/ABS(VLOOKUP($B82,A股收入利润复合增长（数值）!$A$7:$Q$3068,11))-1,"")</f>
        <v>-3.9868588883617999</v>
      </c>
      <c r="O82" s="6">
        <f>IFERROR(VLOOKUP($B82,A股收入利润复合增长（数值）!$A$7:$Q$3068,14)/ABS(VLOOKUP($B82,A股收入利润复合增长（数值）!$A$7:$Q$3068,12))-1,"")</f>
        <v>-9.3224389660342744E-2</v>
      </c>
      <c r="P82" s="6">
        <f>IFERROR(VLOOKUP($B82,A股收入利润复合增长（数值）!$A$7:$Q$3068,15)/ABS(VLOOKUP($B82,A股收入利润复合增长（数值）!$A$7:$Q$3068,13))-1,"")</f>
        <v>0.11629688076651212</v>
      </c>
    </row>
    <row r="83" spans="1:16" x14ac:dyDescent="0.25">
      <c r="A83" t="str">
        <f>IF(COUNTIF(G83:P83,"&lt;"&amp;$A$3)=0,MAX($A$4:A82)+1,"")</f>
        <v/>
      </c>
      <c r="B83">
        <v>79</v>
      </c>
      <c r="C83" t="str">
        <f>VLOOKUP($B83,A股收入利润复合增长（数值）!$A$7:$Q$3068,2)</f>
        <v>000651.SZ</v>
      </c>
      <c r="D83" t="str">
        <f>VLOOKUP($B83,A股收入利润复合增长（数值）!$A$7:$Q$3068,3)</f>
        <v>格力电器</v>
      </c>
      <c r="G83" s="6">
        <f>IFERROR(VLOOKUP($B83,A股收入利润复合增长（数值）!$A$7:$Q$3068,6)/ABS(VLOOKUP($B83,A股收入利润复合增长（数值）!$A$7:$Q$3068,4))-1,"")</f>
        <v>0.37602576563397005</v>
      </c>
      <c r="H83" s="6">
        <f>IFERROR(VLOOKUP($B83,A股收入利润复合增长（数值）!$A$7:$Q$3068,7)/ABS(VLOOKUP($B83,A股收入利润复合增长（数值）!$A$7:$Q$3068,5))-1,"")</f>
        <v>0.22480813032913738</v>
      </c>
      <c r="I83" s="6">
        <f>IFERROR(VLOOKUP($B83,A股收入利润复合增长（数值）!$A$7:$Q$3068,8)/ABS(VLOOKUP($B83,A股收入利润复合增长（数值）!$A$7:$Q$3068,6))-1,"")</f>
        <v>0.19434344950683879</v>
      </c>
      <c r="J83" s="6">
        <f>IFERROR(VLOOKUP($B83,A股收入利润复合增长（数值）!$A$7:$Q$3068,9)/ABS(VLOOKUP($B83,A股收入利润复合增长（数值）!$A$7:$Q$3068,7))-1,"")</f>
        <v>0.40915655058678935</v>
      </c>
      <c r="K83" s="6">
        <f>IFERROR(VLOOKUP($B83,A股收入利润复合增长（数值）!$A$7:$Q$3068,10)/ABS(VLOOKUP($B83,A股收入利润复合增长（数值）!$A$7:$Q$3068,8))-1,"")</f>
        <v>0.19444715635136256</v>
      </c>
      <c r="L83" s="6">
        <f>IFERROR(VLOOKUP($B83,A股收入利润复合增长（数值）!$A$7:$Q$3068,11)/ABS(VLOOKUP($B83,A股收入利润复合增长（数值）!$A$7:$Q$3068,9))-1,"")</f>
        <v>0.47305749801313324</v>
      </c>
      <c r="M83" s="6">
        <f>IFERROR(VLOOKUP($B83,A股收入利润复合增长（数值）!$A$7:$Q$3068,12)/ABS(VLOOKUP($B83,A股收入利润复合增长（数值）!$A$7:$Q$3068,10))-1,"")</f>
        <v>0.16119650112708728</v>
      </c>
      <c r="N83" s="6">
        <f>IFERROR(VLOOKUP($B83,A股收入利润复合增长（数值）!$A$7:$Q$3068,13)/ABS(VLOOKUP($B83,A股收入利润复合增长（数值）!$A$7:$Q$3068,11))-1,"")</f>
        <v>0.3021426947978787</v>
      </c>
      <c r="O83" s="6">
        <f>IFERROR(VLOOKUP($B83,A股收入利润复合增长（数值）!$A$7:$Q$3068,14)/ABS(VLOOKUP($B83,A股收入利润复合增长（数值）!$A$7:$Q$3068,12))-1,"")</f>
        <v>-0.2904182730807966</v>
      </c>
      <c r="P83" s="6">
        <f>IFERROR(VLOOKUP($B83,A股收入利润复合增长（数值）!$A$7:$Q$3068,15)/ABS(VLOOKUP($B83,A股收入利润复合增长（数值）!$A$7:$Q$3068,13))-1,"")</f>
        <v>-0.11463830736907299</v>
      </c>
    </row>
    <row r="84" spans="1:16" x14ac:dyDescent="0.25">
      <c r="A84" t="str">
        <f>IF(COUNTIF(G84:P84,"&lt;"&amp;$A$3)=0,MAX($A$4:A83)+1,"")</f>
        <v/>
      </c>
      <c r="B84">
        <v>80</v>
      </c>
      <c r="C84" t="str">
        <f>VLOOKUP($B84,A股收入利润复合增长（数值）!$A$7:$Q$3068,2)</f>
        <v>000656.SZ</v>
      </c>
      <c r="D84" t="str">
        <f>VLOOKUP($B84,A股收入利润复合增长（数值）!$A$7:$Q$3068,3)</f>
        <v>金科股份</v>
      </c>
      <c r="G84" s="6">
        <f>IFERROR(VLOOKUP($B84,A股收入利润复合增长（数值）!$A$7:$Q$3068,6)/ABS(VLOOKUP($B84,A股收入利润复合增长（数值）!$A$7:$Q$3068,4))-1,"")</f>
        <v>14883.059463570418</v>
      </c>
      <c r="H84" s="6">
        <f>IFERROR(VLOOKUP($B84,A股收入利润复合增长（数值）!$A$7:$Q$3068,7)/ABS(VLOOKUP($B84,A股收入利润复合增长（数值）!$A$7:$Q$3068,5))-1,"")</f>
        <v>43.827989605037686</v>
      </c>
      <c r="I84" s="6">
        <f>IFERROR(VLOOKUP($B84,A股收入利润复合增长（数值）!$A$7:$Q$3068,8)/ABS(VLOOKUP($B84,A股收入利润复合增长（数值）!$A$7:$Q$3068,6))-1,"")</f>
        <v>4.8943522179161425E-2</v>
      </c>
      <c r="J84" s="6">
        <f>IFERROR(VLOOKUP($B84,A股收入利润复合增长（数值）!$A$7:$Q$3068,9)/ABS(VLOOKUP($B84,A股收入利润复合增长（数值）!$A$7:$Q$3068,7))-1,"")</f>
        <v>0.19670742638258365</v>
      </c>
      <c r="K84" s="6">
        <f>IFERROR(VLOOKUP($B84,A股收入利润复合增长（数值）!$A$7:$Q$3068,10)/ABS(VLOOKUP($B84,A股收入利润复合增长（数值）!$A$7:$Q$3068,8))-1,"")</f>
        <v>0.55282150410145037</v>
      </c>
      <c r="L84" s="6">
        <f>IFERROR(VLOOKUP($B84,A股收入利润复合增长（数值）!$A$7:$Q$3068,11)/ABS(VLOOKUP($B84,A股收入利润复合增长（数值）!$A$7:$Q$3068,9))-1,"")</f>
        <v>-0.23081867008025658</v>
      </c>
      <c r="M84" s="6">
        <f>IFERROR(VLOOKUP($B84,A股收入利润复合增长（数值）!$A$7:$Q$3068,12)/ABS(VLOOKUP($B84,A股收入利润复合增长（数值）!$A$7:$Q$3068,10))-1,"")</f>
        <v>7.8028756345245087E-2</v>
      </c>
      <c r="N84" s="6">
        <f>IFERROR(VLOOKUP($B84,A股收入利润复合增长（数值）!$A$7:$Q$3068,13)/ABS(VLOOKUP($B84,A股收入利润复合增长（数值）!$A$7:$Q$3068,11))-1,"")</f>
        <v>-7.7420582862933851E-2</v>
      </c>
      <c r="O84" s="6">
        <f>IFERROR(VLOOKUP($B84,A股收入利润复合增长（数值）!$A$7:$Q$3068,14)/ABS(VLOOKUP($B84,A股收入利润复合增长（数值）!$A$7:$Q$3068,12))-1,"")</f>
        <v>0.1197832530588232</v>
      </c>
      <c r="P84" s="6">
        <f>IFERROR(VLOOKUP($B84,A股收入利润复合增长（数值）!$A$7:$Q$3068,15)/ABS(VLOOKUP($B84,A股收入利润复合增长（数值）!$A$7:$Q$3068,13))-1,"")</f>
        <v>0.39550803470205453</v>
      </c>
    </row>
    <row r="85" spans="1:16" x14ac:dyDescent="0.25">
      <c r="A85" t="str">
        <f>IF(COUNTIF(G85:P85,"&lt;"&amp;$A$3)=0,MAX($A$4:A84)+1,"")</f>
        <v/>
      </c>
      <c r="B85">
        <v>81</v>
      </c>
      <c r="C85" t="str">
        <f>VLOOKUP($B85,A股收入利润复合增长（数值）!$A$7:$Q$3068,2)</f>
        <v>000657.SZ</v>
      </c>
      <c r="D85" t="str">
        <f>VLOOKUP($B85,A股收入利润复合增长（数值）!$A$7:$Q$3068,3)</f>
        <v>中钨高新</v>
      </c>
      <c r="G85" s="6">
        <f>IFERROR(VLOOKUP($B85,A股收入利润复合增长（数值）!$A$7:$Q$3068,6)/ABS(VLOOKUP($B85,A股收入利润复合增长（数值）!$A$7:$Q$3068,4))-1,"")</f>
        <v>0.25145214757026824</v>
      </c>
      <c r="H85" s="6">
        <f>IFERROR(VLOOKUP($B85,A股收入利润复合增长（数值）!$A$7:$Q$3068,7)/ABS(VLOOKUP($B85,A股收入利润复合增长（数值）!$A$7:$Q$3068,5))-1,"")</f>
        <v>-0.39631290829564458</v>
      </c>
      <c r="I85" s="6">
        <f>IFERROR(VLOOKUP($B85,A股收入利润复合增长（数值）!$A$7:$Q$3068,8)/ABS(VLOOKUP($B85,A股收入利润复合增长（数值）!$A$7:$Q$3068,6))-1,"")</f>
        <v>0.1013443944197463</v>
      </c>
      <c r="J85" s="6">
        <f>IFERROR(VLOOKUP($B85,A股收入利润复合增长（数值）!$A$7:$Q$3068,9)/ABS(VLOOKUP($B85,A股收入利润复合增长（数值）!$A$7:$Q$3068,7))-1,"")</f>
        <v>-12.065089885063848</v>
      </c>
      <c r="K85" s="6">
        <f>IFERROR(VLOOKUP($B85,A股收入利润复合增长（数值）!$A$7:$Q$3068,10)/ABS(VLOOKUP($B85,A股收入利润复合增长（数值）!$A$7:$Q$3068,8))-1,"")</f>
        <v>6.0425441512080615</v>
      </c>
      <c r="L85" s="6">
        <f>IFERROR(VLOOKUP($B85,A股收入利润复合增长（数值）!$A$7:$Q$3068,11)/ABS(VLOOKUP($B85,A股收入利润复合增长（数值）!$A$7:$Q$3068,9))-1,"")</f>
        <v>2.098466824679698</v>
      </c>
      <c r="M85" s="6">
        <f>IFERROR(VLOOKUP($B85,A股收入利润复合增长（数值）!$A$7:$Q$3068,12)/ABS(VLOOKUP($B85,A股收入利润复合增长（数值）!$A$7:$Q$3068,10))-1,"")</f>
        <v>-0.25428784641715096</v>
      </c>
      <c r="N85" s="6">
        <f>IFERROR(VLOOKUP($B85,A股收入利润复合增长（数值）!$A$7:$Q$3068,13)/ABS(VLOOKUP($B85,A股收入利润复合增长（数值）!$A$7:$Q$3068,11))-1,"")</f>
        <v>-0.86110769256315511</v>
      </c>
      <c r="O85" s="6">
        <f>IFERROR(VLOOKUP($B85,A股收入利润复合增长（数值）!$A$7:$Q$3068,14)/ABS(VLOOKUP($B85,A股收入利润复合增长（数值）!$A$7:$Q$3068,12))-1,"")</f>
        <v>-0.30100904296072639</v>
      </c>
      <c r="P85" s="6">
        <f>IFERROR(VLOOKUP($B85,A股收入利润复合增长（数值）!$A$7:$Q$3068,15)/ABS(VLOOKUP($B85,A股收入利润复合增长（数值）!$A$7:$Q$3068,13))-1,"")</f>
        <v>-24.43946801586727</v>
      </c>
    </row>
    <row r="86" spans="1:16" x14ac:dyDescent="0.25">
      <c r="A86" t="str">
        <f>IF(COUNTIF(G86:P86,"&lt;"&amp;$A$3)=0,MAX($A$4:A85)+1,"")</f>
        <v/>
      </c>
      <c r="B86">
        <v>82</v>
      </c>
      <c r="C86" t="str">
        <f>VLOOKUP($B86,A股收入利润复合增长（数值）!$A$7:$Q$3068,2)</f>
        <v>000661.SZ</v>
      </c>
      <c r="D86" t="str">
        <f>VLOOKUP($B86,A股收入利润复合增长（数值）!$A$7:$Q$3068,3)</f>
        <v>长春高新</v>
      </c>
      <c r="G86" s="6">
        <f>IFERROR(VLOOKUP($B86,A股收入利润复合增长（数值）!$A$7:$Q$3068,6)/ABS(VLOOKUP($B86,A股收入利润复合增长（数值）!$A$7:$Q$3068,4))-1,"")</f>
        <v>0.11031820809885007</v>
      </c>
      <c r="H86" s="6">
        <f>IFERROR(VLOOKUP($B86,A股收入利润复合增长（数值）!$A$7:$Q$3068,7)/ABS(VLOOKUP($B86,A股收入利润复合增长（数值）!$A$7:$Q$3068,5))-1,"")</f>
        <v>0.26702403145207065</v>
      </c>
      <c r="I86" s="6">
        <f>IFERROR(VLOOKUP($B86,A股收入利润复合增长（数值）!$A$7:$Q$3068,8)/ABS(VLOOKUP($B86,A股收入利润复合增长（数值）!$A$7:$Q$3068,6))-1,"")</f>
        <v>0.36042158345894326</v>
      </c>
      <c r="J86" s="6">
        <f>IFERROR(VLOOKUP($B86,A股收入利润复合增长（数值）!$A$7:$Q$3068,9)/ABS(VLOOKUP($B86,A股收入利润复合增长（数值）!$A$7:$Q$3068,7))-1,"")</f>
        <v>1.7366609823119545</v>
      </c>
      <c r="K86" s="6">
        <f>IFERROR(VLOOKUP($B86,A股收入利润复合增长（数值）!$A$7:$Q$3068,10)/ABS(VLOOKUP($B86,A股收入利润复合增长（数值）!$A$7:$Q$3068,8))-1,"")</f>
        <v>0.16324503147044878</v>
      </c>
      <c r="L86" s="6">
        <f>IFERROR(VLOOKUP($B86,A股收入利润复合增长（数值）!$A$7:$Q$3068,11)/ABS(VLOOKUP($B86,A股收入利润复合增长（数值）!$A$7:$Q$3068,9))-1,"")</f>
        <v>-5.3033423988135264E-2</v>
      </c>
      <c r="M86" s="6">
        <f>IFERROR(VLOOKUP($B86,A股收入利润复合增长（数值）!$A$7:$Q$3068,12)/ABS(VLOOKUP($B86,A股收入利润复合增长（数值）!$A$7:$Q$3068,10))-1,"")</f>
        <v>0.10426757094768702</v>
      </c>
      <c r="N86" s="6">
        <f>IFERROR(VLOOKUP($B86,A股收入利润复合增长（数值）!$A$7:$Q$3068,13)/ABS(VLOOKUP($B86,A股收入利润复合增长（数值）!$A$7:$Q$3068,11))-1,"")</f>
        <v>0.12072320922713997</v>
      </c>
      <c r="O86" s="6">
        <f>IFERROR(VLOOKUP($B86,A股收入利润复合增长（数值）!$A$7:$Q$3068,14)/ABS(VLOOKUP($B86,A股收入利润复合增长（数值）!$A$7:$Q$3068,12))-1,"")</f>
        <v>6.1788850918374161E-2</v>
      </c>
      <c r="P86" s="6">
        <f>IFERROR(VLOOKUP($B86,A股收入利润复合增长（数值）!$A$7:$Q$3068,15)/ABS(VLOOKUP($B86,A股收入利润复合增长（数值）!$A$7:$Q$3068,13))-1,"")</f>
        <v>0.20840399873049309</v>
      </c>
    </row>
    <row r="87" spans="1:16" x14ac:dyDescent="0.25">
      <c r="A87" t="str">
        <f>IF(COUNTIF(G87:P87,"&lt;"&amp;$A$3)=0,MAX($A$4:A86)+1,"")</f>
        <v/>
      </c>
      <c r="B87">
        <v>83</v>
      </c>
      <c r="C87" t="str">
        <f>VLOOKUP($B87,A股收入利润复合增长（数值）!$A$7:$Q$3068,2)</f>
        <v>000663.SZ</v>
      </c>
      <c r="D87" t="str">
        <f>VLOOKUP($B87,A股收入利润复合增长（数值）!$A$7:$Q$3068,3)</f>
        <v>永安林业</v>
      </c>
      <c r="G87" s="6">
        <f>IFERROR(VLOOKUP($B87,A股收入利润复合增长（数值）!$A$7:$Q$3068,6)/ABS(VLOOKUP($B87,A股收入利润复合增长（数值）!$A$7:$Q$3068,4))-1,"")</f>
        <v>0.28900529056288926</v>
      </c>
      <c r="H87" s="6">
        <f>IFERROR(VLOOKUP($B87,A股收入利润复合增长（数值）!$A$7:$Q$3068,7)/ABS(VLOOKUP($B87,A股收入利润复合增长（数值）!$A$7:$Q$3068,5))-1,"")</f>
        <v>-6.6822215017033457</v>
      </c>
      <c r="I87" s="6">
        <f>IFERROR(VLOOKUP($B87,A股收入利润复合增长（数值）!$A$7:$Q$3068,8)/ABS(VLOOKUP($B87,A股收入利润复合增长（数值）!$A$7:$Q$3068,6))-1,"")</f>
        <v>0.19374370382000294</v>
      </c>
      <c r="J87" s="6">
        <f>IFERROR(VLOOKUP($B87,A股收入利润复合增长（数值）!$A$7:$Q$3068,9)/ABS(VLOOKUP($B87,A股收入利润复合增长（数值）!$A$7:$Q$3068,7))-1,"")</f>
        <v>-0.77093647291906997</v>
      </c>
      <c r="K87" s="6">
        <f>IFERROR(VLOOKUP($B87,A股收入利润复合增长（数值）!$A$7:$Q$3068,10)/ABS(VLOOKUP($B87,A股收入利润复合增长（数值）!$A$7:$Q$3068,8))-1,"")</f>
        <v>4.4508891150438767E-3</v>
      </c>
      <c r="L87" s="6">
        <f>IFERROR(VLOOKUP($B87,A股收入利润复合增长（数值）!$A$7:$Q$3068,11)/ABS(VLOOKUP($B87,A股收入利润复合增长（数值）!$A$7:$Q$3068,9))-1,"")</f>
        <v>2.9304590990017143E-2</v>
      </c>
      <c r="M87" s="6">
        <f>IFERROR(VLOOKUP($B87,A股收入利润复合增长（数值）!$A$7:$Q$3068,12)/ABS(VLOOKUP($B87,A股收入利润复合增长（数值）!$A$7:$Q$3068,10))-1,"")</f>
        <v>2.3408521032846075E-3</v>
      </c>
      <c r="N87" s="6">
        <f>IFERROR(VLOOKUP($B87,A股收入利润复合增长（数值）!$A$7:$Q$3068,13)/ABS(VLOOKUP($B87,A股收入利润复合增长（数值）!$A$7:$Q$3068,11))-1,"")</f>
        <v>-2.8580355848160028</v>
      </c>
      <c r="O87" s="6">
        <f>IFERROR(VLOOKUP($B87,A股收入利润复合增长（数值）!$A$7:$Q$3068,14)/ABS(VLOOKUP($B87,A股收入利润复合增长（数值）!$A$7:$Q$3068,12))-1,"")</f>
        <v>0.93836794807725732</v>
      </c>
      <c r="P87" s="6">
        <f>IFERROR(VLOOKUP($B87,A股收入利润复合增长（数值）!$A$7:$Q$3068,15)/ABS(VLOOKUP($B87,A股收入利润复合增长（数值）!$A$7:$Q$3068,13))-1,"")</f>
        <v>1.1719785849960505</v>
      </c>
    </row>
    <row r="88" spans="1:16" x14ac:dyDescent="0.25">
      <c r="A88" t="str">
        <f>IF(COUNTIF(G88:P88,"&lt;"&amp;$A$3)=0,MAX($A$4:A87)+1,"")</f>
        <v/>
      </c>
      <c r="B88">
        <v>84</v>
      </c>
      <c r="C88" t="str">
        <f>VLOOKUP($B88,A股收入利润复合增长（数值）!$A$7:$Q$3068,2)</f>
        <v>000665.SZ</v>
      </c>
      <c r="D88" t="str">
        <f>VLOOKUP($B88,A股收入利润复合增长（数值）!$A$7:$Q$3068,3)</f>
        <v>湖北广电</v>
      </c>
      <c r="G88" s="6">
        <f>IFERROR(VLOOKUP($B88,A股收入利润复合增长（数值）!$A$7:$Q$3068,6)/ABS(VLOOKUP($B88,A股收入利润复合增长（数值）!$A$7:$Q$3068,4))-1,"")</f>
        <v>9.1426271027164496E-2</v>
      </c>
      <c r="H88" s="6">
        <f>IFERROR(VLOOKUP($B88,A股收入利润复合增长（数值）!$A$7:$Q$3068,7)/ABS(VLOOKUP($B88,A股收入利润复合增长（数值）!$A$7:$Q$3068,5))-1,"")</f>
        <v>0.67975236757968283</v>
      </c>
      <c r="I88" s="6">
        <f>IFERROR(VLOOKUP($B88,A股收入利润复合增长（数值）!$A$7:$Q$3068,8)/ABS(VLOOKUP($B88,A股收入利润复合增长（数值）!$A$7:$Q$3068,6))-1,"")</f>
        <v>3.7914962819220577E-2</v>
      </c>
      <c r="J88" s="6">
        <f>IFERROR(VLOOKUP($B88,A股收入利润复合增长（数值）!$A$7:$Q$3068,9)/ABS(VLOOKUP($B88,A股收入利润复合增长（数值）!$A$7:$Q$3068,7))-1,"")</f>
        <v>9.5271459780424657</v>
      </c>
      <c r="K88" s="6">
        <f>IFERROR(VLOOKUP($B88,A股收入利润复合增长（数值）!$A$7:$Q$3068,10)/ABS(VLOOKUP($B88,A股收入利润复合增长（数值）!$A$7:$Q$3068,8))-1,"")</f>
        <v>8.6949123583511145E-2</v>
      </c>
      <c r="L88" s="6">
        <f>IFERROR(VLOOKUP($B88,A股收入利润复合增长（数值）!$A$7:$Q$3068,11)/ABS(VLOOKUP($B88,A股收入利润复合增长（数值）!$A$7:$Q$3068,9))-1,"")</f>
        <v>2.1861605210182322E-2</v>
      </c>
      <c r="M88" s="6">
        <f>IFERROR(VLOOKUP($B88,A股收入利润复合增长（数值）!$A$7:$Q$3068,12)/ABS(VLOOKUP($B88,A股收入利润复合增长（数值）!$A$7:$Q$3068,10))-1,"")</f>
        <v>0.54419789878602765</v>
      </c>
      <c r="N88" s="6">
        <f>IFERROR(VLOOKUP($B88,A股收入利润复合增长（数值）!$A$7:$Q$3068,13)/ABS(VLOOKUP($B88,A股收入利润复合增长（数值）!$A$7:$Q$3068,11))-1,"")</f>
        <v>0.33241887228996192</v>
      </c>
      <c r="O88" s="6">
        <f>IFERROR(VLOOKUP($B88,A股收入利润复合增长（数值）!$A$7:$Q$3068,14)/ABS(VLOOKUP($B88,A股收入利润复合增长（数值）!$A$7:$Q$3068,12))-1,"")</f>
        <v>0.3518050548776559</v>
      </c>
      <c r="P88" s="6">
        <f>IFERROR(VLOOKUP($B88,A股收入利润复合增长（数值）!$A$7:$Q$3068,15)/ABS(VLOOKUP($B88,A股收入利润复合增长（数值）!$A$7:$Q$3068,13))-1,"")</f>
        <v>0.51880539669807013</v>
      </c>
    </row>
    <row r="89" spans="1:16" x14ac:dyDescent="0.25">
      <c r="A89" t="str">
        <f>IF(COUNTIF(G89:P89,"&lt;"&amp;$A$3)=0,MAX($A$4:A88)+1,"")</f>
        <v/>
      </c>
      <c r="B89">
        <v>85</v>
      </c>
      <c r="C89" t="str">
        <f>VLOOKUP($B89,A股收入利润复合增长（数值）!$A$7:$Q$3068,2)</f>
        <v>000669.SZ</v>
      </c>
      <c r="D89" t="str">
        <f>VLOOKUP($B89,A股收入利润复合增长（数值）!$A$7:$Q$3068,3)</f>
        <v>金鸿能源</v>
      </c>
      <c r="G89" s="6">
        <f>IFERROR(VLOOKUP($B89,A股收入利润复合增长（数值）!$A$7:$Q$3068,6)/ABS(VLOOKUP($B89,A股收入利润复合增长（数值）!$A$7:$Q$3068,4))-1,"")</f>
        <v>-0.57680934140643236</v>
      </c>
      <c r="H89" s="6">
        <f>IFERROR(VLOOKUP($B89,A股收入利润复合增长（数值）!$A$7:$Q$3068,7)/ABS(VLOOKUP($B89,A股收入利润复合增长（数值）!$A$7:$Q$3068,5))-1,"")</f>
        <v>-1.027916250781389</v>
      </c>
      <c r="I89" s="6">
        <f>IFERROR(VLOOKUP($B89,A股收入利润复合增长（数值）!$A$7:$Q$3068,8)/ABS(VLOOKUP($B89,A股收入利润复合增长（数值）!$A$7:$Q$3068,6))-1,"")</f>
        <v>81.894515635903304</v>
      </c>
      <c r="J89" s="6">
        <f>IFERROR(VLOOKUP($B89,A股收入利润复合增长（数值）!$A$7:$Q$3068,9)/ABS(VLOOKUP($B89,A股收入利润复合增长（数值）!$A$7:$Q$3068,7))-1,"")</f>
        <v>260.75418190483344</v>
      </c>
      <c r="K89" s="6">
        <f>IFERROR(VLOOKUP($B89,A股收入利润复合增长（数值）!$A$7:$Q$3068,10)/ABS(VLOOKUP($B89,A股收入利润复合增长（数值）!$A$7:$Q$3068,8))-1,"")</f>
        <v>0.27667691719671184</v>
      </c>
      <c r="L89" s="6">
        <f>IFERROR(VLOOKUP($B89,A股收入利润复合增长（数值）!$A$7:$Q$3068,11)/ABS(VLOOKUP($B89,A股收入利润复合增长（数值）!$A$7:$Q$3068,9))-1,"")</f>
        <v>0.10090785690558457</v>
      </c>
      <c r="M89" s="6">
        <f>IFERROR(VLOOKUP($B89,A股收入利润复合增长（数值）!$A$7:$Q$3068,12)/ABS(VLOOKUP($B89,A股收入利润复合增长（数值）!$A$7:$Q$3068,10))-1,"")</f>
        <v>0.61655145269969847</v>
      </c>
      <c r="N89" s="6">
        <f>IFERROR(VLOOKUP($B89,A股收入利润复合增长（数值）!$A$7:$Q$3068,13)/ABS(VLOOKUP($B89,A股收入利润复合增长（数值）!$A$7:$Q$3068,11))-1,"")</f>
        <v>5.2584191180402806E-2</v>
      </c>
      <c r="O89" s="6">
        <f>IFERROR(VLOOKUP($B89,A股收入利润复合增长（数值）!$A$7:$Q$3068,14)/ABS(VLOOKUP($B89,A股收入利润复合增长（数值）!$A$7:$Q$3068,12))-1,"")</f>
        <v>-5.0880975820964958E-2</v>
      </c>
      <c r="P89" s="6">
        <f>IFERROR(VLOOKUP($B89,A股收入利润复合增长（数值）!$A$7:$Q$3068,15)/ABS(VLOOKUP($B89,A股收入利润复合增长（数值）!$A$7:$Q$3068,13))-1,"")</f>
        <v>-0.21601144965295971</v>
      </c>
    </row>
    <row r="90" spans="1:16" x14ac:dyDescent="0.25">
      <c r="A90" t="str">
        <f>IF(COUNTIF(G90:P90,"&lt;"&amp;$A$3)=0,MAX($A$4:A89)+1,"")</f>
        <v/>
      </c>
      <c r="B90">
        <v>86</v>
      </c>
      <c r="C90" t="str">
        <f>VLOOKUP($B90,A股收入利润复合增长（数值）!$A$7:$Q$3068,2)</f>
        <v>000670.SZ</v>
      </c>
      <c r="D90" t="str">
        <f>VLOOKUP($B90,A股收入利润复合增长（数值）!$A$7:$Q$3068,3)</f>
        <v>*ST盈方</v>
      </c>
      <c r="G90" s="6">
        <f>IFERROR(VLOOKUP($B90,A股收入利润复合增长（数值）!$A$7:$Q$3068,6)/ABS(VLOOKUP($B90,A股收入利润复合增长（数值）!$A$7:$Q$3068,4))-1,"")</f>
        <v>-0.46291544198033796</v>
      </c>
      <c r="H90" s="6">
        <f>IFERROR(VLOOKUP($B90,A股收入利润复合增长（数值）!$A$7:$Q$3068,7)/ABS(VLOOKUP($B90,A股收入利润复合增长（数值）!$A$7:$Q$3068,5))-1,"")</f>
        <v>-0.79640660713789657</v>
      </c>
      <c r="I90" s="6">
        <f>IFERROR(VLOOKUP($B90,A股收入利润复合增长（数值）!$A$7:$Q$3068,8)/ABS(VLOOKUP($B90,A股收入利润复合增长（数值）!$A$7:$Q$3068,6))-1,"")</f>
        <v>1.1151534033876094</v>
      </c>
      <c r="J90" s="6">
        <f>IFERROR(VLOOKUP($B90,A股收入利润复合增长（数值）!$A$7:$Q$3068,9)/ABS(VLOOKUP($B90,A股收入利润复合增长（数值）!$A$7:$Q$3068,7))-1,"")</f>
        <v>0.13932736865922224</v>
      </c>
      <c r="K90" s="6">
        <f>IFERROR(VLOOKUP($B90,A股收入利润复合增长（数值）!$A$7:$Q$3068,10)/ABS(VLOOKUP($B90,A股收入利润复合增长（数值）!$A$7:$Q$3068,8))-1,"")</f>
        <v>-9.0260037026968609E-2</v>
      </c>
      <c r="L90" s="6">
        <f>IFERROR(VLOOKUP($B90,A股收入利润复合增长（数值）!$A$7:$Q$3068,11)/ABS(VLOOKUP($B90,A股收入利润复合增长（数值）!$A$7:$Q$3068,9))-1,"")</f>
        <v>1.3521742839532767</v>
      </c>
      <c r="M90" s="6">
        <f>IFERROR(VLOOKUP($B90,A股收入利润复合增长（数值）!$A$7:$Q$3068,12)/ABS(VLOOKUP($B90,A股收入利润复合增长（数值）!$A$7:$Q$3068,10))-1,"")</f>
        <v>0.6324762833131008</v>
      </c>
      <c r="N90" s="6">
        <f>IFERROR(VLOOKUP($B90,A股收入利润复合增长（数值）!$A$7:$Q$3068,13)/ABS(VLOOKUP($B90,A股收入利润复合增长（数值）!$A$7:$Q$3068,11))-1,"")</f>
        <v>-9.8876666320232176E-2</v>
      </c>
      <c r="O90" s="6">
        <f>IFERROR(VLOOKUP($B90,A股收入利润复合增长（数值）!$A$7:$Q$3068,14)/ABS(VLOOKUP($B90,A股收入利润复合增长（数值）!$A$7:$Q$3068,12))-1,"")</f>
        <v>1.1480121263128016</v>
      </c>
      <c r="P90" s="6">
        <f>IFERROR(VLOOKUP($B90,A股收入利润复合增长（数值）!$A$7:$Q$3068,15)/ABS(VLOOKUP($B90,A股收入利润复合增长（数值）!$A$7:$Q$3068,13))-1,"")</f>
        <v>3.0500288978338395</v>
      </c>
    </row>
    <row r="91" spans="1:16" x14ac:dyDescent="0.25">
      <c r="A91" t="str">
        <f>IF(COUNTIF(G91:P91,"&lt;"&amp;$A$3)=0,MAX($A$4:A90)+1,"")</f>
        <v/>
      </c>
      <c r="B91">
        <v>87</v>
      </c>
      <c r="C91" t="str">
        <f>VLOOKUP($B91,A股收入利润复合增长（数值）!$A$7:$Q$3068,2)</f>
        <v>000671.SZ</v>
      </c>
      <c r="D91" t="str">
        <f>VLOOKUP($B91,A股收入利润复合增长（数值）!$A$7:$Q$3068,3)</f>
        <v>阳光城</v>
      </c>
      <c r="G91" s="6">
        <f>IFERROR(VLOOKUP($B91,A股收入利润复合增长（数值）!$A$7:$Q$3068,6)/ABS(VLOOKUP($B91,A股收入利润复合增长（数值）!$A$7:$Q$3068,4))-1,"")</f>
        <v>8.4069082794551164E-3</v>
      </c>
      <c r="H91" s="6">
        <f>IFERROR(VLOOKUP($B91,A股收入利润复合增长（数值）!$A$7:$Q$3068,7)/ABS(VLOOKUP($B91,A股收入利润复合增长（数值）!$A$7:$Q$3068,5))-1,"")</f>
        <v>-0.44310220809428069</v>
      </c>
      <c r="I91" s="6">
        <f>IFERROR(VLOOKUP($B91,A股收入利润复合增长（数值）!$A$7:$Q$3068,8)/ABS(VLOOKUP($B91,A股收入利润复合增长（数值）!$A$7:$Q$3068,6))-1,"")</f>
        <v>0.68876903323759708</v>
      </c>
      <c r="J91" s="6">
        <f>IFERROR(VLOOKUP($B91,A股收入利润复合增长（数值）!$A$7:$Q$3068,9)/ABS(VLOOKUP($B91,A股收入利润复合增长（数值）!$A$7:$Q$3068,7))-1,"")</f>
        <v>0.78854544041337338</v>
      </c>
      <c r="K91" s="6">
        <f>IFERROR(VLOOKUP($B91,A股收入利润复合增长（数值）!$A$7:$Q$3068,10)/ABS(VLOOKUP($B91,A股收入利润复合增长（数值）!$A$7:$Q$3068,8))-1,"")</f>
        <v>0.36531772299182186</v>
      </c>
      <c r="L91" s="6">
        <f>IFERROR(VLOOKUP($B91,A股收入利润复合增长（数值）!$A$7:$Q$3068,11)/ABS(VLOOKUP($B91,A股收入利润复合增长（数值）!$A$7:$Q$3068,9))-1,"")</f>
        <v>0.16662590009606215</v>
      </c>
      <c r="M91" s="6">
        <f>IFERROR(VLOOKUP($B91,A股收入利润复合增长（数值）!$A$7:$Q$3068,12)/ABS(VLOOKUP($B91,A股收入利润复合增长（数值）!$A$7:$Q$3068,10))-1,"")</f>
        <v>0.86644014087911181</v>
      </c>
      <c r="N91" s="6">
        <f>IFERROR(VLOOKUP($B91,A股收入利润复合增长（数值）!$A$7:$Q$3068,13)/ABS(VLOOKUP($B91,A股收入利润复合增长（数值）!$A$7:$Q$3068,11))-1,"")</f>
        <v>1.031214970978902</v>
      </c>
      <c r="O91" s="6">
        <f>IFERROR(VLOOKUP($B91,A股收入利润复合增长（数值）!$A$7:$Q$3068,14)/ABS(VLOOKUP($B91,A股收入利润复合增长（数值）!$A$7:$Q$3068,12))-1,"")</f>
        <v>0.61075044519249966</v>
      </c>
      <c r="P91" s="6">
        <f>IFERROR(VLOOKUP($B91,A股收入利润复合增长（数值）!$A$7:$Q$3068,15)/ABS(VLOOKUP($B91,A股收入利润复合增长（数值）!$A$7:$Q$3068,13))-1,"")</f>
        <v>7.1384426867521E-2</v>
      </c>
    </row>
    <row r="92" spans="1:16" x14ac:dyDescent="0.25">
      <c r="A92" t="str">
        <f>IF(COUNTIF(G92:P92,"&lt;"&amp;$A$3)=0,MAX($A$4:A91)+1,"")</f>
        <v/>
      </c>
      <c r="B92">
        <v>88</v>
      </c>
      <c r="C92" t="str">
        <f>VLOOKUP($B92,A股收入利润复合增长（数值）!$A$7:$Q$3068,2)</f>
        <v>000672.SZ</v>
      </c>
      <c r="D92" t="str">
        <f>VLOOKUP($B92,A股收入利润复合增长（数值）!$A$7:$Q$3068,3)</f>
        <v>上峰水泥</v>
      </c>
      <c r="G92" s="6">
        <f>IFERROR(VLOOKUP($B92,A股收入利润复合增长（数值）!$A$7:$Q$3068,6)/ABS(VLOOKUP($B92,A股收入利润复合增长（数值）!$A$7:$Q$3068,4))-1,"")</f>
        <v>-1.3094336834137077E-2</v>
      </c>
      <c r="H92" s="6">
        <f>IFERROR(VLOOKUP($B92,A股收入利润复合增长（数值）!$A$7:$Q$3068,7)/ABS(VLOOKUP($B92,A股收入利润复合增长（数值）!$A$7:$Q$3068,5))-1,"")</f>
        <v>-0.32676780800472516</v>
      </c>
      <c r="I92" s="6">
        <f>IFERROR(VLOOKUP($B92,A股收入利润复合增长（数值）!$A$7:$Q$3068,8)/ABS(VLOOKUP($B92,A股收入利润复合增长（数值）!$A$7:$Q$3068,6))-1,"")</f>
        <v>2.6498042075644603</v>
      </c>
      <c r="J92" s="6">
        <f>IFERROR(VLOOKUP($B92,A股收入利润复合增长（数值）!$A$7:$Q$3068,9)/ABS(VLOOKUP($B92,A股收入利润复合增长（数值）!$A$7:$Q$3068,7))-1,"")</f>
        <v>-0.70729906246670304</v>
      </c>
      <c r="K92" s="6">
        <f>IFERROR(VLOOKUP($B92,A股收入利润复合增长（数值）!$A$7:$Q$3068,10)/ABS(VLOOKUP($B92,A股收入利润复合增长（数值）!$A$7:$Q$3068,8))-1,"")</f>
        <v>33.369527323214363</v>
      </c>
      <c r="L92" s="6">
        <f>IFERROR(VLOOKUP($B92,A股收入利润复合增长（数值）!$A$7:$Q$3068,11)/ABS(VLOOKUP($B92,A股收入利润复合增长（数值）!$A$7:$Q$3068,9))-1,"")</f>
        <v>284.46169080148007</v>
      </c>
      <c r="M92" s="6">
        <f>IFERROR(VLOOKUP($B92,A股收入利润复合增长（数值）!$A$7:$Q$3068,12)/ABS(VLOOKUP($B92,A股收入利润复合增长（数值）!$A$7:$Q$3068,10))-1,"")</f>
        <v>7.5838971159029267E-2</v>
      </c>
      <c r="N92" s="6">
        <f>IFERROR(VLOOKUP($B92,A股收入利润复合增长（数值）!$A$7:$Q$3068,13)/ABS(VLOOKUP($B92,A股收入利润复合增长（数值）!$A$7:$Q$3068,11))-1,"")</f>
        <v>0.42070254563502796</v>
      </c>
      <c r="O92" s="6">
        <f>IFERROR(VLOOKUP($B92,A股收入利润复合增长（数值）!$A$7:$Q$3068,14)/ABS(VLOOKUP($B92,A股收入利润复合增长（数值）!$A$7:$Q$3068,12))-1,"")</f>
        <v>-0.25984282104203482</v>
      </c>
      <c r="P92" s="6">
        <f>IFERROR(VLOOKUP($B92,A股收入利润复合增长（数值）!$A$7:$Q$3068,15)/ABS(VLOOKUP($B92,A股收入利润复合增长（数值）!$A$7:$Q$3068,13))-1,"")</f>
        <v>-0.83487149163677654</v>
      </c>
    </row>
    <row r="93" spans="1:16" x14ac:dyDescent="0.25">
      <c r="A93" t="str">
        <f>IF(COUNTIF(G93:P93,"&lt;"&amp;$A$3)=0,MAX($A$4:A92)+1,"")</f>
        <v/>
      </c>
      <c r="B93">
        <v>89</v>
      </c>
      <c r="C93" t="str">
        <f>VLOOKUP($B93,A股收入利润复合增长（数值）!$A$7:$Q$3068,2)</f>
        <v>000673.SZ</v>
      </c>
      <c r="D93" t="str">
        <f>VLOOKUP($B93,A股收入利润复合增长（数值）!$A$7:$Q$3068,3)</f>
        <v>当代东方</v>
      </c>
      <c r="G93" s="6">
        <f>IFERROR(VLOOKUP($B93,A股收入利润复合增长（数值）!$A$7:$Q$3068,6)/ABS(VLOOKUP($B93,A股收入利润复合增长（数值）!$A$7:$Q$3068,4))-1,"")</f>
        <v>0.80123410710473442</v>
      </c>
      <c r="H93" s="6">
        <f>IFERROR(VLOOKUP($B93,A股收入利润复合增长（数值）!$A$7:$Q$3068,7)/ABS(VLOOKUP($B93,A股收入利润复合增长（数值）!$A$7:$Q$3068,5))-1,"")</f>
        <v>-5.1597605191637985</v>
      </c>
      <c r="I93" s="6">
        <f>IFERROR(VLOOKUP($B93,A股收入利润复合增长（数值）!$A$7:$Q$3068,8)/ABS(VLOOKUP($B93,A股收入利润复合增长（数值）!$A$7:$Q$3068,6))-1,"")</f>
        <v>4.4642569291947352</v>
      </c>
      <c r="J93" s="6">
        <f>IFERROR(VLOOKUP($B93,A股收入利润复合增长（数值）!$A$7:$Q$3068,9)/ABS(VLOOKUP($B93,A股收入利润复合增长（数值）!$A$7:$Q$3068,7))-1,"")</f>
        <v>-0.86853299670100637</v>
      </c>
      <c r="K93" s="6">
        <f>IFERROR(VLOOKUP($B93,A股收入利润复合增长（数值）!$A$7:$Q$3068,10)/ABS(VLOOKUP($B93,A股收入利润复合增长（数值）!$A$7:$Q$3068,8))-1,"")</f>
        <v>3.8412010181167577E-2</v>
      </c>
      <c r="L93" s="6">
        <f>IFERROR(VLOOKUP($B93,A股收入利润复合增长（数值）!$A$7:$Q$3068,11)/ABS(VLOOKUP($B93,A股收入利润复合增长（数值）!$A$7:$Q$3068,9))-1,"")</f>
        <v>-0.28158669929555724</v>
      </c>
      <c r="M93" s="6">
        <f>IFERROR(VLOOKUP($B93,A股收入利润复合增长（数值）!$A$7:$Q$3068,12)/ABS(VLOOKUP($B93,A股收入利润复合增长（数值）!$A$7:$Q$3068,10))-1,"")</f>
        <v>0.33400434817574998</v>
      </c>
      <c r="N93" s="6">
        <f>IFERROR(VLOOKUP($B93,A股收入利润复合增长（数值）!$A$7:$Q$3068,13)/ABS(VLOOKUP($B93,A股收入利润复合增长（数值）!$A$7:$Q$3068,11))-1,"")</f>
        <v>-1.2456632032907562</v>
      </c>
      <c r="O93" s="6">
        <f>IFERROR(VLOOKUP($B93,A股收入利润复合增长（数值）!$A$7:$Q$3068,14)/ABS(VLOOKUP($B93,A股收入利润复合增长（数值）!$A$7:$Q$3068,12))-1,"")</f>
        <v>21.007399636048998</v>
      </c>
      <c r="P93" s="6">
        <f>IFERROR(VLOOKUP($B93,A股收入利润复合增长（数值）!$A$7:$Q$3068,15)/ABS(VLOOKUP($B93,A股收入利润复合增长（数值）!$A$7:$Q$3068,13))-1,"")</f>
        <v>198.13015132847178</v>
      </c>
    </row>
    <row r="94" spans="1:16" x14ac:dyDescent="0.25">
      <c r="A94" t="str">
        <f>IF(COUNTIF(G94:P94,"&lt;"&amp;$A$3)=0,MAX($A$4:A93)+1,"")</f>
        <v/>
      </c>
      <c r="B94">
        <v>90</v>
      </c>
      <c r="C94" t="str">
        <f>VLOOKUP($B94,A股收入利润复合增长（数值）!$A$7:$Q$3068,2)</f>
        <v>000681.SZ</v>
      </c>
      <c r="D94" t="str">
        <f>VLOOKUP($B94,A股收入利润复合增长（数值）!$A$7:$Q$3068,3)</f>
        <v>视觉中国</v>
      </c>
      <c r="G94" s="6">
        <f>IFERROR(VLOOKUP($B94,A股收入利润复合增长（数值）!$A$7:$Q$3068,6)/ABS(VLOOKUP($B94,A股收入利润复合增长（数值）!$A$7:$Q$3068,4))-1,"")</f>
        <v>132.04723486853715</v>
      </c>
      <c r="H94" s="6">
        <f>IFERROR(VLOOKUP($B94,A股收入利润复合增长（数值）!$A$7:$Q$3068,7)/ABS(VLOOKUP($B94,A股收入利润复合增长（数值）!$A$7:$Q$3068,5))-1,"")</f>
        <v>7.9161260942073302</v>
      </c>
      <c r="I94" s="6">
        <f>IFERROR(VLOOKUP($B94,A股收入利润复合增长（数值）!$A$7:$Q$3068,8)/ABS(VLOOKUP($B94,A股收入利润复合增长（数值）!$A$7:$Q$3068,6))-1,"")</f>
        <v>0.91431531989737436</v>
      </c>
      <c r="J94" s="6">
        <f>IFERROR(VLOOKUP($B94,A股收入利润复合增长（数值）!$A$7:$Q$3068,9)/ABS(VLOOKUP($B94,A股收入利润复合增长（数值）!$A$7:$Q$3068,7))-1,"")</f>
        <v>0.15276319279072403</v>
      </c>
      <c r="K94" s="6">
        <f>IFERROR(VLOOKUP($B94,A股收入利润复合增长（数值）!$A$7:$Q$3068,10)/ABS(VLOOKUP($B94,A股收入利润复合增长（数值）!$A$7:$Q$3068,8))-1,"")</f>
        <v>1.9233573891128208</v>
      </c>
      <c r="L94" s="6">
        <f>IFERROR(VLOOKUP($B94,A股收入利润复合增长（数值）!$A$7:$Q$3068,11)/ABS(VLOOKUP($B94,A股收入利润复合增长（数值）!$A$7:$Q$3068,9))-1,"")</f>
        <v>-0.31290543350309119</v>
      </c>
      <c r="M94" s="6">
        <f>IFERROR(VLOOKUP($B94,A股收入利润复合增长（数值）!$A$7:$Q$3068,12)/ABS(VLOOKUP($B94,A股收入利润复合增长（数值）!$A$7:$Q$3068,10))-1,"")</f>
        <v>2.7075286941035084</v>
      </c>
      <c r="N94" s="6">
        <f>IFERROR(VLOOKUP($B94,A股收入利润复合增长（数值）!$A$7:$Q$3068,13)/ABS(VLOOKUP($B94,A股收入利润复合增长（数值）!$A$7:$Q$3068,11))-1,"")</f>
        <v>30.795805256785552</v>
      </c>
      <c r="O94" s="6">
        <f>IFERROR(VLOOKUP($B94,A股收入利润复合增长（数值）!$A$7:$Q$3068,14)/ABS(VLOOKUP($B94,A股收入利润复合增长（数值）!$A$7:$Q$3068,12))-1,"")</f>
        <v>0.38817072014523024</v>
      </c>
      <c r="P94" s="6">
        <f>IFERROR(VLOOKUP($B94,A股收入利润复合增长（数值）!$A$7:$Q$3068,15)/ABS(VLOOKUP($B94,A股收入利润复合增长（数值）!$A$7:$Q$3068,13))-1,"")</f>
        <v>0.11137372448891658</v>
      </c>
    </row>
    <row r="95" spans="1:16" x14ac:dyDescent="0.25">
      <c r="A95" t="str">
        <f>IF(COUNTIF(G95:P95,"&lt;"&amp;$A$3)=0,MAX($A$4:A94)+1,"")</f>
        <v/>
      </c>
      <c r="B95">
        <v>91</v>
      </c>
      <c r="C95" t="str">
        <f>VLOOKUP($B95,A股收入利润复合增长（数值）!$A$7:$Q$3068,2)</f>
        <v>000682.SZ</v>
      </c>
      <c r="D95" t="str">
        <f>VLOOKUP($B95,A股收入利润复合增长（数值）!$A$7:$Q$3068,3)</f>
        <v>东方电子</v>
      </c>
      <c r="G95" s="6">
        <f>IFERROR(VLOOKUP($B95,A股收入利润复合增长（数值）!$A$7:$Q$3068,6)/ABS(VLOOKUP($B95,A股收入利润复合增长（数值）!$A$7:$Q$3068,4))-1,"")</f>
        <v>0.15126598212529596</v>
      </c>
      <c r="H95" s="6">
        <f>IFERROR(VLOOKUP($B95,A股收入利润复合增长（数值）!$A$7:$Q$3068,7)/ABS(VLOOKUP($B95,A股收入利润复合增长（数值）!$A$7:$Q$3068,5))-1,"")</f>
        <v>8.173702638752367E-2</v>
      </c>
      <c r="I95" s="6">
        <f>IFERROR(VLOOKUP($B95,A股收入利润复合增长（数值）!$A$7:$Q$3068,8)/ABS(VLOOKUP($B95,A股收入利润复合增长（数值）!$A$7:$Q$3068,6))-1,"")</f>
        <v>0.21577822904871136</v>
      </c>
      <c r="J95" s="6">
        <f>IFERROR(VLOOKUP($B95,A股收入利润复合增长（数值）!$A$7:$Q$3068,9)/ABS(VLOOKUP($B95,A股收入利润复合增长（数值）!$A$7:$Q$3068,7))-1,"")</f>
        <v>0.12837004469168023</v>
      </c>
      <c r="K95" s="6">
        <f>IFERROR(VLOOKUP($B95,A股收入利润复合增长（数值）!$A$7:$Q$3068,10)/ABS(VLOOKUP($B95,A股收入利润复合增长（数值）!$A$7:$Q$3068,8))-1,"")</f>
        <v>0.15828292551450063</v>
      </c>
      <c r="L95" s="6">
        <f>IFERROR(VLOOKUP($B95,A股收入利润复合增长（数值）!$A$7:$Q$3068,11)/ABS(VLOOKUP($B95,A股收入利润复合增长（数值）!$A$7:$Q$3068,9))-1,"")</f>
        <v>0.48615672026357548</v>
      </c>
      <c r="M95" s="6">
        <f>IFERROR(VLOOKUP($B95,A股收入利润复合增长（数值）!$A$7:$Q$3068,12)/ABS(VLOOKUP($B95,A股收入利润复合增长（数值）!$A$7:$Q$3068,10))-1,"")</f>
        <v>0.10526743516610626</v>
      </c>
      <c r="N95" s="6">
        <f>IFERROR(VLOOKUP($B95,A股收入利润复合增长（数值）!$A$7:$Q$3068,13)/ABS(VLOOKUP($B95,A股收入利润复合增长（数值）!$A$7:$Q$3068,11))-1,"")</f>
        <v>0.21050656675634039</v>
      </c>
      <c r="O95" s="6">
        <f>IFERROR(VLOOKUP($B95,A股收入利润复合增长（数值）!$A$7:$Q$3068,14)/ABS(VLOOKUP($B95,A股收入利润复合增长（数值）!$A$7:$Q$3068,12))-1,"")</f>
        <v>0.13183907988257881</v>
      </c>
      <c r="P95" s="6">
        <f>IFERROR(VLOOKUP($B95,A股收入利润复合增长（数值）!$A$7:$Q$3068,15)/ABS(VLOOKUP($B95,A股收入利润复合增长（数值）!$A$7:$Q$3068,13))-1,"")</f>
        <v>0.13685934804918798</v>
      </c>
    </row>
    <row r="96" spans="1:16" x14ac:dyDescent="0.25">
      <c r="A96" t="str">
        <f>IF(COUNTIF(G96:P96,"&lt;"&amp;$A$3)=0,MAX($A$4:A95)+1,"")</f>
        <v/>
      </c>
      <c r="B96">
        <v>92</v>
      </c>
      <c r="C96" t="str">
        <f>VLOOKUP($B96,A股收入利润复合增长（数值）!$A$7:$Q$3068,2)</f>
        <v>000683.SZ</v>
      </c>
      <c r="D96" t="str">
        <f>VLOOKUP($B96,A股收入利润复合增长（数值）!$A$7:$Q$3068,3)</f>
        <v>远兴能源</v>
      </c>
      <c r="G96" s="6">
        <f>IFERROR(VLOOKUP($B96,A股收入利润复合增长（数值）!$A$7:$Q$3068,6)/ABS(VLOOKUP($B96,A股收入利润复合增长（数值）!$A$7:$Q$3068,4))-1,"")</f>
        <v>0.34362010706983281</v>
      </c>
      <c r="H96" s="6">
        <f>IFERROR(VLOOKUP($B96,A股收入利润复合增长（数值）!$A$7:$Q$3068,7)/ABS(VLOOKUP($B96,A股收入利润复合增长（数值）!$A$7:$Q$3068,5))-1,"")</f>
        <v>0.55532529537483843</v>
      </c>
      <c r="I96" s="6">
        <f>IFERROR(VLOOKUP($B96,A股收入利润复合增长（数值）!$A$7:$Q$3068,8)/ABS(VLOOKUP($B96,A股收入利润复合增长（数值）!$A$7:$Q$3068,6))-1,"")</f>
        <v>0.16814208686813958</v>
      </c>
      <c r="J96" s="6">
        <f>IFERROR(VLOOKUP($B96,A股收入利润复合增长（数值）!$A$7:$Q$3068,9)/ABS(VLOOKUP($B96,A股收入利润复合增长（数值）!$A$7:$Q$3068,7))-1,"")</f>
        <v>-0.40301348183862229</v>
      </c>
      <c r="K96" s="6">
        <f>IFERROR(VLOOKUP($B96,A股收入利润复合增长（数值）!$A$7:$Q$3068,10)/ABS(VLOOKUP($B96,A股收入利润复合增长（数值）!$A$7:$Q$3068,8))-1,"")</f>
        <v>-7.1801110618099018E-2</v>
      </c>
      <c r="L96" s="6">
        <f>IFERROR(VLOOKUP($B96,A股收入利润复合增长（数值）!$A$7:$Q$3068,11)/ABS(VLOOKUP($B96,A股收入利润复合增长（数值）!$A$7:$Q$3068,9))-1,"")</f>
        <v>-0.73918037285903249</v>
      </c>
      <c r="M96" s="6">
        <f>IFERROR(VLOOKUP($B96,A股收入利润复合增长（数值）!$A$7:$Q$3068,12)/ABS(VLOOKUP($B96,A股收入利润复合增长（数值）!$A$7:$Q$3068,10))-1,"")</f>
        <v>1.1179741854793517</v>
      </c>
      <c r="N96" s="6">
        <f>IFERROR(VLOOKUP($B96,A股收入利润复合增长（数值）!$A$7:$Q$3068,13)/ABS(VLOOKUP($B96,A股收入利润复合增长（数值）!$A$7:$Q$3068,11))-1,"")</f>
        <v>6.7341644643878666</v>
      </c>
      <c r="O96" s="6">
        <f>IFERROR(VLOOKUP($B96,A股收入利润复合增长（数值）!$A$7:$Q$3068,14)/ABS(VLOOKUP($B96,A股收入利润复合增长（数值）!$A$7:$Q$3068,12))-1,"")</f>
        <v>1.6440323927988887E-2</v>
      </c>
      <c r="P96" s="6">
        <f>IFERROR(VLOOKUP($B96,A股收入利润复合增长（数值）!$A$7:$Q$3068,15)/ABS(VLOOKUP($B96,A股收入利润复合增长（数值）!$A$7:$Q$3068,13))-1,"")</f>
        <v>-0.72697964024529027</v>
      </c>
    </row>
    <row r="97" spans="1:16" x14ac:dyDescent="0.25">
      <c r="A97" t="str">
        <f>IF(COUNTIF(G97:P97,"&lt;"&amp;$A$3)=0,MAX($A$4:A96)+1,"")</f>
        <v/>
      </c>
      <c r="B97">
        <v>93</v>
      </c>
      <c r="C97" t="str">
        <f>VLOOKUP($B97,A股收入利润复合增长（数值）!$A$7:$Q$3068,2)</f>
        <v>000686.SZ</v>
      </c>
      <c r="D97" t="str">
        <f>VLOOKUP($B97,A股收入利润复合增长（数值）!$A$7:$Q$3068,3)</f>
        <v>东北证券</v>
      </c>
      <c r="G97" s="6">
        <f>IFERROR(VLOOKUP($B97,A股收入利润复合增长（数值）!$A$7:$Q$3068,6)/ABS(VLOOKUP($B97,A股收入利润复合增长（数值）!$A$7:$Q$3068,4))-1,"")</f>
        <v>-0.52372214629448</v>
      </c>
      <c r="H97" s="6">
        <f>IFERROR(VLOOKUP($B97,A股收入利润复合增长（数值）!$A$7:$Q$3068,7)/ABS(VLOOKUP($B97,A股收入利润复合增长（数值）!$A$7:$Q$3068,5))-1,"")</f>
        <v>-1.2875060367564903</v>
      </c>
      <c r="I97" s="6">
        <f>IFERROR(VLOOKUP($B97,A股收入利润复合增长（数值）!$A$7:$Q$3068,8)/ABS(VLOOKUP($B97,A股收入利润复合增长（数值）!$A$7:$Q$3068,6))-1,"")</f>
        <v>0.48246990668914735</v>
      </c>
      <c r="J97" s="6">
        <f>IFERROR(VLOOKUP($B97,A股收入利润复合增长（数值）!$A$7:$Q$3068,9)/ABS(VLOOKUP($B97,A股收入利润复合增长（数值）!$A$7:$Q$3068,7))-1,"")</f>
        <v>-6.3266382586995018E-3</v>
      </c>
      <c r="K97" s="6">
        <f>IFERROR(VLOOKUP($B97,A股收入利润复合增长（数值）!$A$7:$Q$3068,10)/ABS(VLOOKUP($B97,A股收入利润复合增长（数值）!$A$7:$Q$3068,8))-1,"")</f>
        <v>0.47219889613857324</v>
      </c>
      <c r="L97" s="6">
        <f>IFERROR(VLOOKUP($B97,A股收入利润复合增长（数值）!$A$7:$Q$3068,11)/ABS(VLOOKUP($B97,A股收入利润复合增长（数值）!$A$7:$Q$3068,9))-1,"")</f>
        <v>2.1877349182839865</v>
      </c>
      <c r="M97" s="6">
        <f>IFERROR(VLOOKUP($B97,A股收入利润复合增长（数值）!$A$7:$Q$3068,12)/ABS(VLOOKUP($B97,A股收入利润复合增长（数值）!$A$7:$Q$3068,10))-1,"")</f>
        <v>0.74924392277848906</v>
      </c>
      <c r="N97" s="6">
        <f>IFERROR(VLOOKUP($B97,A股收入利润复合增长（数值）!$A$7:$Q$3068,13)/ABS(VLOOKUP($B97,A股收入利润复合增长（数值）!$A$7:$Q$3068,11))-1,"")</f>
        <v>1.208122204301183</v>
      </c>
      <c r="O97" s="6">
        <f>IFERROR(VLOOKUP($B97,A股收入利润复合增长（数值）!$A$7:$Q$3068,14)/ABS(VLOOKUP($B97,A股收入利润复合增长（数值）!$A$7:$Q$3068,12))-1,"")</f>
        <v>1.1823987611345586</v>
      </c>
      <c r="P97" s="6">
        <f>IFERROR(VLOOKUP($B97,A股收入利润复合增长（数值）!$A$7:$Q$3068,15)/ABS(VLOOKUP($B97,A股收入利润复合增长（数值）!$A$7:$Q$3068,13))-1,"")</f>
        <v>1.4811282826401202</v>
      </c>
    </row>
    <row r="98" spans="1:16" x14ac:dyDescent="0.25">
      <c r="A98" t="str">
        <f>IF(COUNTIF(G98:P98,"&lt;"&amp;$A$3)=0,MAX($A$4:A97)+1,"")</f>
        <v/>
      </c>
      <c r="B98">
        <v>94</v>
      </c>
      <c r="C98" t="str">
        <f>VLOOKUP($B98,A股收入利润复合增长（数值）!$A$7:$Q$3068,2)</f>
        <v>000691.SZ</v>
      </c>
      <c r="D98" t="str">
        <f>VLOOKUP($B98,A股收入利润复合增长（数值）!$A$7:$Q$3068,3)</f>
        <v>ST亚太</v>
      </c>
      <c r="G98" s="6">
        <f>IFERROR(VLOOKUP($B98,A股收入利润复合增长（数值）!$A$7:$Q$3068,6)/ABS(VLOOKUP($B98,A股收入利润复合增长（数值）!$A$7:$Q$3068,4))-1,"")</f>
        <v>3.2438246956997219</v>
      </c>
      <c r="H98" s="6">
        <f>IFERROR(VLOOKUP($B98,A股收入利润复合增长（数值）!$A$7:$Q$3068,7)/ABS(VLOOKUP($B98,A股收入利润复合增长（数值）!$A$7:$Q$3068,5))-1,"")</f>
        <v>-0.57671862523350348</v>
      </c>
      <c r="I98" s="6">
        <f>IFERROR(VLOOKUP($B98,A股收入利润复合增长（数值）!$A$7:$Q$3068,8)/ABS(VLOOKUP($B98,A股收入利润复合增长（数值）!$A$7:$Q$3068,6))-1,"")</f>
        <v>0.17615412216799875</v>
      </c>
      <c r="J98" s="6">
        <f>IFERROR(VLOOKUP($B98,A股收入利润复合增长（数值）!$A$7:$Q$3068,9)/ABS(VLOOKUP($B98,A股收入利润复合增长（数值）!$A$7:$Q$3068,7))-1,"")</f>
        <v>-0.72880311190482816</v>
      </c>
      <c r="K98" s="6">
        <f>IFERROR(VLOOKUP($B98,A股收入利润复合增长（数值）!$A$7:$Q$3068,10)/ABS(VLOOKUP($B98,A股收入利润复合增长（数值）!$A$7:$Q$3068,8))-1,"")</f>
        <v>-0.53609407653476282</v>
      </c>
      <c r="L98" s="6">
        <f>IFERROR(VLOOKUP($B98,A股收入利润复合增长（数值）!$A$7:$Q$3068,11)/ABS(VLOOKUP($B98,A股收入利润复合增长（数值）!$A$7:$Q$3068,9))-1,"")</f>
        <v>1.3241651947632125</v>
      </c>
      <c r="M98" s="6">
        <f>IFERROR(VLOOKUP($B98,A股收入利润复合增长（数值）!$A$7:$Q$3068,12)/ABS(VLOOKUP($B98,A股收入利润复合增长（数值）!$A$7:$Q$3068,10))-1,"")</f>
        <v>0.52593152351642702</v>
      </c>
      <c r="N98" s="6">
        <f>IFERROR(VLOOKUP($B98,A股收入利润复合增长（数值）!$A$7:$Q$3068,13)/ABS(VLOOKUP($B98,A股收入利润复合增长（数值）!$A$7:$Q$3068,11))-1,"")</f>
        <v>-8.9754239444620687</v>
      </c>
      <c r="O98" s="6">
        <f>IFERROR(VLOOKUP($B98,A股收入利润复合增长（数值）!$A$7:$Q$3068,14)/ABS(VLOOKUP($B98,A股收入利润复合增长（数值）!$A$7:$Q$3068,12))-1,"")</f>
        <v>2.0507218124758766</v>
      </c>
      <c r="P98" s="6">
        <f>IFERROR(VLOOKUP($B98,A股收入利润复合增长（数值）!$A$7:$Q$3068,15)/ABS(VLOOKUP($B98,A股收入利润复合增长（数值）!$A$7:$Q$3068,13))-1,"")</f>
        <v>-0.44647851160636798</v>
      </c>
    </row>
    <row r="99" spans="1:16" x14ac:dyDescent="0.25">
      <c r="A99" t="str">
        <f>IF(COUNTIF(G99:P99,"&lt;"&amp;$A$3)=0,MAX($A$4:A98)+1,"")</f>
        <v/>
      </c>
      <c r="B99">
        <v>95</v>
      </c>
      <c r="C99" t="str">
        <f>VLOOKUP($B99,A股收入利润复合增长（数值）!$A$7:$Q$3068,2)</f>
        <v>000693.SZ</v>
      </c>
      <c r="D99" t="str">
        <f>VLOOKUP($B99,A股收入利润复合增长（数值）!$A$7:$Q$3068,3)</f>
        <v>ST华泽</v>
      </c>
      <c r="G99" s="6">
        <f>IFERROR(VLOOKUP($B99,A股收入利润复合增长（数值）!$A$7:$Q$3068,6)/ABS(VLOOKUP($B99,A股收入利润复合增长（数值）!$A$7:$Q$3068,4))-1,"")</f>
        <v>-0.28542825996120424</v>
      </c>
      <c r="H99" s="6">
        <f>IFERROR(VLOOKUP($B99,A股收入利润复合增长（数值）!$A$7:$Q$3068,7)/ABS(VLOOKUP($B99,A股收入利润复合增长（数值）!$A$7:$Q$3068,5))-1,"")</f>
        <v>-10.129502570759954</v>
      </c>
      <c r="I99" s="6">
        <f>IFERROR(VLOOKUP($B99,A股收入利润复合增长（数值）!$A$7:$Q$3068,8)/ABS(VLOOKUP($B99,A股收入利润复合增长（数值）!$A$7:$Q$3068,6))-1,"")</f>
        <v>-0.31924743778112452</v>
      </c>
      <c r="J99" s="6">
        <f>IFERROR(VLOOKUP($B99,A股收入利润复合增长（数值）!$A$7:$Q$3068,9)/ABS(VLOOKUP($B99,A股收入利润复合增长（数值）!$A$7:$Q$3068,7))-1,"")</f>
        <v>-1.8487688312103805</v>
      </c>
      <c r="K99" s="6">
        <f>IFERROR(VLOOKUP($B99,A股收入利润复合增长（数值）!$A$7:$Q$3068,10)/ABS(VLOOKUP($B99,A股收入利润复合增长（数值）!$A$7:$Q$3068,8))-1,"")</f>
        <v>174.89932402757807</v>
      </c>
      <c r="L99" s="6">
        <f>IFERROR(VLOOKUP($B99,A股收入利润复合增长（数值）!$A$7:$Q$3068,11)/ABS(VLOOKUP($B99,A股收入利润复合增长（数值）!$A$7:$Q$3068,9))-1,"")</f>
        <v>1.1712087803824245</v>
      </c>
      <c r="M99" s="6">
        <f>IFERROR(VLOOKUP($B99,A股收入利润复合增长（数值）!$A$7:$Q$3068,12)/ABS(VLOOKUP($B99,A股收入利润复合增长（数值）!$A$7:$Q$3068,10))-1,"")</f>
        <v>0.82613112358612972</v>
      </c>
      <c r="N99" s="6">
        <f>IFERROR(VLOOKUP($B99,A股收入利润复合增长（数值）!$A$7:$Q$3068,13)/ABS(VLOOKUP($B99,A股收入利润复合增长（数值）!$A$7:$Q$3068,11))-1,"")</f>
        <v>0.89877882027660561</v>
      </c>
      <c r="O99" s="6">
        <f>IFERROR(VLOOKUP($B99,A股收入利润复合增长（数值）!$A$7:$Q$3068,14)/ABS(VLOOKUP($B99,A股收入利润复合增长（数值）!$A$7:$Q$3068,12))-1,"")</f>
        <v>5.7020489814818109E-2</v>
      </c>
      <c r="P99" s="6">
        <f>IFERROR(VLOOKUP($B99,A股收入利润复合增长（数值）!$A$7:$Q$3068,15)/ABS(VLOOKUP($B99,A股收入利润复合增长（数值）!$A$7:$Q$3068,13))-1,"")</f>
        <v>-1.7322172729409084</v>
      </c>
    </row>
    <row r="100" spans="1:16" x14ac:dyDescent="0.25">
      <c r="A100" t="str">
        <f>IF(COUNTIF(G100:P100,"&lt;"&amp;$A$3)=0,MAX($A$4:A99)+1,"")</f>
        <v/>
      </c>
      <c r="B100">
        <v>96</v>
      </c>
      <c r="C100" t="str">
        <f>VLOOKUP($B100,A股收入利润复合增长（数值）!$A$7:$Q$3068,2)</f>
        <v>000700.SZ</v>
      </c>
      <c r="D100" t="str">
        <f>VLOOKUP($B100,A股收入利润复合增长（数值）!$A$7:$Q$3068,3)</f>
        <v>模塑科技</v>
      </c>
      <c r="G100" s="6">
        <f>IFERROR(VLOOKUP($B100,A股收入利润复合增长（数值）!$A$7:$Q$3068,6)/ABS(VLOOKUP($B100,A股收入利润复合增长（数值）!$A$7:$Q$3068,4))-1,"")</f>
        <v>-3.3480423827658701E-3</v>
      </c>
      <c r="H100" s="6">
        <f>IFERROR(VLOOKUP($B100,A股收入利润复合增长（数值）!$A$7:$Q$3068,7)/ABS(VLOOKUP($B100,A股收入利润复合增长（数值）!$A$7:$Q$3068,5))-1,"")</f>
        <v>1.2866387468460987</v>
      </c>
      <c r="I100" s="6">
        <f>IFERROR(VLOOKUP($B100,A股收入利润复合增长（数值）!$A$7:$Q$3068,8)/ABS(VLOOKUP($B100,A股收入利润复合增长（数值）!$A$7:$Q$3068,6))-1,"")</f>
        <v>0.25461841702444121</v>
      </c>
      <c r="J100" s="6">
        <f>IFERROR(VLOOKUP($B100,A股收入利润复合增长（数值）!$A$7:$Q$3068,9)/ABS(VLOOKUP($B100,A股收入利润复合增长（数值）!$A$7:$Q$3068,7))-1,"")</f>
        <v>1.4090492198178075</v>
      </c>
      <c r="K100" s="6">
        <f>IFERROR(VLOOKUP($B100,A股收入利润复合增长（数值）!$A$7:$Q$3068,10)/ABS(VLOOKUP($B100,A股收入利润复合增长（数值）!$A$7:$Q$3068,8))-1,"")</f>
        <v>0.17722383003714093</v>
      </c>
      <c r="L100" s="6">
        <f>IFERROR(VLOOKUP($B100,A股收入利润复合增长（数值）!$A$7:$Q$3068,11)/ABS(VLOOKUP($B100,A股收入利润复合增长（数值）!$A$7:$Q$3068,9))-1,"")</f>
        <v>0.18776264786472274</v>
      </c>
      <c r="M100" s="6">
        <f>IFERROR(VLOOKUP($B100,A股收入利润复合增长（数值）!$A$7:$Q$3068,12)/ABS(VLOOKUP($B100,A股收入利润复合增长（数值）!$A$7:$Q$3068,10))-1,"")</f>
        <v>0.17036902096715734</v>
      </c>
      <c r="N100" s="6">
        <f>IFERROR(VLOOKUP($B100,A股收入利润复合增长（数值）!$A$7:$Q$3068,13)/ABS(VLOOKUP($B100,A股收入利润复合增长（数值）!$A$7:$Q$3068,11))-1,"")</f>
        <v>0.13271625014618427</v>
      </c>
      <c r="O100" s="6">
        <f>IFERROR(VLOOKUP($B100,A股收入利润复合增长（数值）!$A$7:$Q$3068,14)/ABS(VLOOKUP($B100,A股收入利润复合增长（数值）!$A$7:$Q$3068,12))-1,"")</f>
        <v>-7.6293116507774816E-2</v>
      </c>
      <c r="P100" s="6">
        <f>IFERROR(VLOOKUP($B100,A股收入利润复合增长（数值）!$A$7:$Q$3068,15)/ABS(VLOOKUP($B100,A股收入利润复合增长（数值）!$A$7:$Q$3068,13))-1,"")</f>
        <v>0.20534185770072355</v>
      </c>
    </row>
    <row r="101" spans="1:16" x14ac:dyDescent="0.25">
      <c r="A101" t="str">
        <f>IF(COUNTIF(G101:P101,"&lt;"&amp;$A$3)=0,MAX($A$4:A100)+1,"")</f>
        <v/>
      </c>
      <c r="B101">
        <v>97</v>
      </c>
      <c r="C101" t="str">
        <f>VLOOKUP($B101,A股收入利润复合增长（数值）!$A$7:$Q$3068,2)</f>
        <v>000701.SZ</v>
      </c>
      <c r="D101" t="str">
        <f>VLOOKUP($B101,A股收入利润复合增长（数值）!$A$7:$Q$3068,3)</f>
        <v>厦门信达</v>
      </c>
      <c r="G101" s="6">
        <f>IFERROR(VLOOKUP($B101,A股收入利润复合增长（数值）!$A$7:$Q$3068,6)/ABS(VLOOKUP($B101,A股收入利润复合增长（数值）!$A$7:$Q$3068,4))-1,"")</f>
        <v>0.34804119717074378</v>
      </c>
      <c r="H101" s="6">
        <f>IFERROR(VLOOKUP($B101,A股收入利润复合增长（数值）!$A$7:$Q$3068,7)/ABS(VLOOKUP($B101,A股收入利润复合增长（数值）!$A$7:$Q$3068,5))-1,"")</f>
        <v>0.2352197988824547</v>
      </c>
      <c r="I101" s="6">
        <f>IFERROR(VLOOKUP($B101,A股收入利润复合增长（数值）!$A$7:$Q$3068,8)/ABS(VLOOKUP($B101,A股收入利润复合增长（数值）!$A$7:$Q$3068,6))-1,"")</f>
        <v>0.18625296129812807</v>
      </c>
      <c r="J101" s="6">
        <f>IFERROR(VLOOKUP($B101,A股收入利润复合增长（数值）!$A$7:$Q$3068,9)/ABS(VLOOKUP($B101,A股收入利润复合增长（数值）!$A$7:$Q$3068,7))-1,"")</f>
        <v>0.10377202695682808</v>
      </c>
      <c r="K101" s="6">
        <f>IFERROR(VLOOKUP($B101,A股收入利润复合增长（数值）!$A$7:$Q$3068,10)/ABS(VLOOKUP($B101,A股收入利润复合增长（数值）!$A$7:$Q$3068,8))-1,"")</f>
        <v>0.46362354315182475</v>
      </c>
      <c r="L101" s="6">
        <f>IFERROR(VLOOKUP($B101,A股收入利润复合增长（数值）!$A$7:$Q$3068,11)/ABS(VLOOKUP($B101,A股收入利润复合增长（数值）!$A$7:$Q$3068,9))-1,"")</f>
        <v>2.1007292269628954</v>
      </c>
      <c r="M101" s="6">
        <f>IFERROR(VLOOKUP($B101,A股收入利润复合增长（数值）!$A$7:$Q$3068,12)/ABS(VLOOKUP($B101,A股收入利润复合增长（数值）!$A$7:$Q$3068,10))-1,"")</f>
        <v>2.7645150691442133E-2</v>
      </c>
      <c r="N101" s="6">
        <f>IFERROR(VLOOKUP($B101,A股收入利润复合增长（数值）!$A$7:$Q$3068,13)/ABS(VLOOKUP($B101,A股收入利润复合增长（数值）!$A$7:$Q$3068,11))-1,"")</f>
        <v>-0.33302056277242131</v>
      </c>
      <c r="O101" s="6">
        <f>IFERROR(VLOOKUP($B101,A股收入利润复合增长（数值）!$A$7:$Q$3068,14)/ABS(VLOOKUP($B101,A股收入利润复合增长（数值）!$A$7:$Q$3068,12))-1,"")</f>
        <v>0.11178646304914164</v>
      </c>
      <c r="P101" s="6">
        <f>IFERROR(VLOOKUP($B101,A股收入利润复合增长（数值）!$A$7:$Q$3068,15)/ABS(VLOOKUP($B101,A股收入利润复合增长（数值）!$A$7:$Q$3068,13))-1,"")</f>
        <v>-0.32241421254573366</v>
      </c>
    </row>
    <row r="102" spans="1:16" x14ac:dyDescent="0.25">
      <c r="A102" t="str">
        <f>IF(COUNTIF(G102:P102,"&lt;"&amp;$A$3)=0,MAX($A$4:A101)+1,"")</f>
        <v/>
      </c>
      <c r="B102">
        <v>98</v>
      </c>
      <c r="C102" t="str">
        <f>VLOOKUP($B102,A股收入利润复合增长（数值）!$A$7:$Q$3068,2)</f>
        <v>000703.SZ</v>
      </c>
      <c r="D102" t="str">
        <f>VLOOKUP($B102,A股收入利润复合增长（数值）!$A$7:$Q$3068,3)</f>
        <v>恒逸石化</v>
      </c>
      <c r="G102" s="6">
        <f>IFERROR(VLOOKUP($B102,A股收入利润复合增长（数值）!$A$7:$Q$3068,6)/ABS(VLOOKUP($B102,A股收入利润复合增长（数值）!$A$7:$Q$3068,4))-1,"")</f>
        <v>140.24140691926087</v>
      </c>
      <c r="H102" s="6">
        <f>IFERROR(VLOOKUP($B102,A股收入利润复合增长（数值）!$A$7:$Q$3068,7)/ABS(VLOOKUP($B102,A股收入利润复合增长（数值）!$A$7:$Q$3068,5))-1,"")</f>
        <v>793.43418960447184</v>
      </c>
      <c r="I102" s="6">
        <f>IFERROR(VLOOKUP($B102,A股收入利润复合增长（数值）!$A$7:$Q$3068,8)/ABS(VLOOKUP($B102,A股收入利润复合增长（数值）!$A$7:$Q$3068,6))-1,"")</f>
        <v>3.6766579977122404E-2</v>
      </c>
      <c r="J102" s="6">
        <f>IFERROR(VLOOKUP($B102,A股收入利润复合增长（数值）!$A$7:$Q$3068,9)/ABS(VLOOKUP($B102,A股收入利润复合增长（数值）!$A$7:$Q$3068,7))-1,"")</f>
        <v>-0.83656871003897137</v>
      </c>
      <c r="K102" s="6">
        <f>IFERROR(VLOOKUP($B102,A股收入利润复合增长（数值）!$A$7:$Q$3068,10)/ABS(VLOOKUP($B102,A股收入利润复合增长（数值）!$A$7:$Q$3068,8))-1,"")</f>
        <v>-5.8797777113018257E-2</v>
      </c>
      <c r="L102" s="6">
        <f>IFERROR(VLOOKUP($B102,A股收入利润复合增长（数值）!$A$7:$Q$3068,11)/ABS(VLOOKUP($B102,A股收入利润复合增长（数值）!$A$7:$Q$3068,9))-1,"")</f>
        <v>0.3608934290181196</v>
      </c>
      <c r="M102" s="6">
        <f>IFERROR(VLOOKUP($B102,A股收入利润复合增长（数值）!$A$7:$Q$3068,12)/ABS(VLOOKUP($B102,A股收入利润复合增长（数值）!$A$7:$Q$3068,10))-1,"")</f>
        <v>-8.7415063203042376E-2</v>
      </c>
      <c r="N102" s="6">
        <f>IFERROR(VLOOKUP($B102,A股收入利润复合增长（数值）!$A$7:$Q$3068,13)/ABS(VLOOKUP($B102,A股收入利润复合增长（数值）!$A$7:$Q$3068,11))-1,"")</f>
        <v>-1.8260833741050881</v>
      </c>
      <c r="O102" s="6">
        <f>IFERROR(VLOOKUP($B102,A股收入利润复合增长（数值）!$A$7:$Q$3068,14)/ABS(VLOOKUP($B102,A股收入利润复合增长（数值）!$A$7:$Q$3068,12))-1,"")</f>
        <v>8.0362059630903815E-2</v>
      </c>
      <c r="P102" s="6">
        <f>IFERROR(VLOOKUP($B102,A股收入利润复合增长（数值）!$A$7:$Q$3068,15)/ABS(VLOOKUP($B102,A股收入利润复合增长（数值）!$A$7:$Q$3068,13))-1,"")</f>
        <v>-0.47656636328664681</v>
      </c>
    </row>
    <row r="103" spans="1:16" x14ac:dyDescent="0.25">
      <c r="A103" t="str">
        <f>IF(COUNTIF(G103:P103,"&lt;"&amp;$A$3)=0,MAX($A$4:A102)+1,"")</f>
        <v/>
      </c>
      <c r="B103">
        <v>99</v>
      </c>
      <c r="C103" t="str">
        <f>VLOOKUP($B103,A股收入利润复合增长（数值）!$A$7:$Q$3068,2)</f>
        <v>000711.SZ</v>
      </c>
      <c r="D103" t="str">
        <f>VLOOKUP($B103,A股收入利润复合增长（数值）!$A$7:$Q$3068,3)</f>
        <v>京蓝科技</v>
      </c>
      <c r="G103" s="6">
        <f>IFERROR(VLOOKUP($B103,A股收入利润复合增长（数值）!$A$7:$Q$3068,6)/ABS(VLOOKUP($B103,A股收入利润复合增长（数值）!$A$7:$Q$3068,4))-1,"")</f>
        <v>-7.5203114689965989E-2</v>
      </c>
      <c r="H103" s="6">
        <f>IFERROR(VLOOKUP($B103,A股收入利润复合增长（数值）!$A$7:$Q$3068,7)/ABS(VLOOKUP($B103,A股收入利润复合增长（数值）!$A$7:$Q$3068,5))-1,"")</f>
        <v>0.9663764351455526</v>
      </c>
      <c r="I103" s="6">
        <f>IFERROR(VLOOKUP($B103,A股收入利润复合增长（数值）!$A$7:$Q$3068,8)/ABS(VLOOKUP($B103,A股收入利润复合增长（数值）!$A$7:$Q$3068,6))-1,"")</f>
        <v>3.3765065599694166E-2</v>
      </c>
      <c r="J103" s="6">
        <f>IFERROR(VLOOKUP($B103,A股收入利润复合增长（数值）!$A$7:$Q$3068,9)/ABS(VLOOKUP($B103,A股收入利润复合增长（数值）!$A$7:$Q$3068,7))-1,"")</f>
        <v>-0.88199538919334264</v>
      </c>
      <c r="K103" s="6">
        <f>IFERROR(VLOOKUP($B103,A股收入利润复合增长（数值）!$A$7:$Q$3068,10)/ABS(VLOOKUP($B103,A股收入利润复合增长（数值）!$A$7:$Q$3068,8))-1,"")</f>
        <v>3.1709866611707715E-2</v>
      </c>
      <c r="L103" s="6">
        <f>IFERROR(VLOOKUP($B103,A股收入利润复合增长（数值）!$A$7:$Q$3068,11)/ABS(VLOOKUP($B103,A股收入利润复合增长（数值）!$A$7:$Q$3068,9))-1,"")</f>
        <v>-13.478933035535688</v>
      </c>
      <c r="M103" s="6">
        <f>IFERROR(VLOOKUP($B103,A股收入利润复合增长（数值）!$A$7:$Q$3068,12)/ABS(VLOOKUP($B103,A股收入利润复合增长（数值）!$A$7:$Q$3068,10))-1,"")</f>
        <v>8.7679142754393036E-2</v>
      </c>
      <c r="N103" s="6">
        <f>IFERROR(VLOOKUP($B103,A股收入利润复合增长（数值）!$A$7:$Q$3068,13)/ABS(VLOOKUP($B103,A股收入利润复合增长（数值）!$A$7:$Q$3068,11))-1,"")</f>
        <v>-3.6253072067805912</v>
      </c>
      <c r="O103" s="6">
        <f>IFERROR(VLOOKUP($B103,A股收入利润复合增长（数值）!$A$7:$Q$3068,14)/ABS(VLOOKUP($B103,A股收入利润复合增长（数值）!$A$7:$Q$3068,12))-1,"")</f>
        <v>4.8567753268424996E-2</v>
      </c>
      <c r="P103" s="6">
        <f>IFERROR(VLOOKUP($B103,A股收入利润复合增长（数值）!$A$7:$Q$3068,15)/ABS(VLOOKUP($B103,A股收入利润复合增长（数值）!$A$7:$Q$3068,13))-1,"")</f>
        <v>-0.47764172298291507</v>
      </c>
    </row>
    <row r="104" spans="1:16" x14ac:dyDescent="0.25">
      <c r="A104" t="str">
        <f>IF(COUNTIF(G104:P104,"&lt;"&amp;$A$3)=0,MAX($A$4:A103)+1,"")</f>
        <v/>
      </c>
      <c r="B104">
        <v>100</v>
      </c>
      <c r="C104" t="str">
        <f>VLOOKUP($B104,A股收入利润复合增长（数值）!$A$7:$Q$3068,2)</f>
        <v>000712.SZ</v>
      </c>
      <c r="D104" t="str">
        <f>VLOOKUP($B104,A股收入利润复合增长（数值）!$A$7:$Q$3068,3)</f>
        <v>锦龙股份</v>
      </c>
      <c r="G104" s="6">
        <f>IFERROR(VLOOKUP($B104,A股收入利润复合增长（数值）!$A$7:$Q$3068,6)/ABS(VLOOKUP($B104,A股收入利润复合增长（数值）!$A$7:$Q$3068,4))-1,"")</f>
        <v>8.3046015933145867E-2</v>
      </c>
      <c r="H104" s="6">
        <f>IFERROR(VLOOKUP($B104,A股收入利润复合增长（数值）!$A$7:$Q$3068,7)/ABS(VLOOKUP($B104,A股收入利润复合增长（数值）!$A$7:$Q$3068,5))-1,"")</f>
        <v>-0.85883904247570375</v>
      </c>
      <c r="I104" s="6">
        <f>IFERROR(VLOOKUP($B104,A股收入利润复合增长（数值）!$A$7:$Q$3068,8)/ABS(VLOOKUP($B104,A股收入利润复合增长（数值）!$A$7:$Q$3068,6))-1,"")</f>
        <v>-8.3822608523321795E-3</v>
      </c>
      <c r="J104" s="6">
        <f>IFERROR(VLOOKUP($B104,A股收入利润复合增长（数值）!$A$7:$Q$3068,9)/ABS(VLOOKUP($B104,A股收入利润复合增长（数值）!$A$7:$Q$3068,7))-1,"")</f>
        <v>8.0652279457496423E-2</v>
      </c>
      <c r="K104" s="6">
        <f>IFERROR(VLOOKUP($B104,A股收入利润复合增长（数值）!$A$7:$Q$3068,10)/ABS(VLOOKUP($B104,A股收入利润复合增长（数值）!$A$7:$Q$3068,8))-1,"")</f>
        <v>0.3614089902000619</v>
      </c>
      <c r="L104" s="6">
        <f>IFERROR(VLOOKUP($B104,A股收入利润复合增长（数值）!$A$7:$Q$3068,11)/ABS(VLOOKUP($B104,A股收入利润复合增长（数值）!$A$7:$Q$3068,9))-1,"")</f>
        <v>1.2411567088755375</v>
      </c>
      <c r="M104" s="6">
        <f>IFERROR(VLOOKUP($B104,A股收入利润复合增长（数值）!$A$7:$Q$3068,12)/ABS(VLOOKUP($B104,A股收入利润复合增长（数值）!$A$7:$Q$3068,10))-1,"")</f>
        <v>-0.68854048308446658</v>
      </c>
      <c r="N104" s="6">
        <f>IFERROR(VLOOKUP($B104,A股收入利润复合增长（数值）!$A$7:$Q$3068,13)/ABS(VLOOKUP($B104,A股收入利润复合增长（数值）!$A$7:$Q$3068,11))-1,"")</f>
        <v>6.3143216618370408</v>
      </c>
      <c r="O104" s="6">
        <f>IFERROR(VLOOKUP($B104,A股收入利润复合增长（数值）!$A$7:$Q$3068,14)/ABS(VLOOKUP($B104,A股收入利润复合增长（数值）!$A$7:$Q$3068,12))-1,"")</f>
        <v>71.931101563094686</v>
      </c>
      <c r="P104" s="6">
        <f>IFERROR(VLOOKUP($B104,A股收入利润复合增长（数值）!$A$7:$Q$3068,15)/ABS(VLOOKUP($B104,A股收入利润复合增长（数值）!$A$7:$Q$3068,13))-1,"")</f>
        <v>1.3612361828227488</v>
      </c>
    </row>
    <row r="105" spans="1:16" x14ac:dyDescent="0.25">
      <c r="A105" t="str">
        <f>IF(COUNTIF(G105:P105,"&lt;"&amp;$A$3)=0,MAX($A$4:A104)+1,"")</f>
        <v/>
      </c>
      <c r="B105">
        <v>101</v>
      </c>
      <c r="C105" t="str">
        <f>VLOOKUP($B105,A股收入利润复合增长（数值）!$A$7:$Q$3068,2)</f>
        <v>000716.SZ</v>
      </c>
      <c r="D105" t="str">
        <f>VLOOKUP($B105,A股收入利润复合增长（数值）!$A$7:$Q$3068,3)</f>
        <v>黑芝麻</v>
      </c>
      <c r="G105" s="6">
        <f>IFERROR(VLOOKUP($B105,A股收入利润复合增长（数值）!$A$7:$Q$3068,6)/ABS(VLOOKUP($B105,A股收入利润复合增长（数值）!$A$7:$Q$3068,4))-1,"")</f>
        <v>0.3789872313824787</v>
      </c>
      <c r="H105" s="6">
        <f>IFERROR(VLOOKUP($B105,A股收入利润复合增长（数值）!$A$7:$Q$3068,7)/ABS(VLOOKUP($B105,A股收入利润复合增长（数值）!$A$7:$Q$3068,5))-1,"")</f>
        <v>-0.92393556316290493</v>
      </c>
      <c r="I105" s="6">
        <f>IFERROR(VLOOKUP($B105,A股收入利润复合增长（数值）!$A$7:$Q$3068,8)/ABS(VLOOKUP($B105,A股收入利润复合增长（数值）!$A$7:$Q$3068,6))-1,"")</f>
        <v>0.10308078373520124</v>
      </c>
      <c r="J105" s="6">
        <f>IFERROR(VLOOKUP($B105,A股收入利润复合增长（数值）!$A$7:$Q$3068,9)/ABS(VLOOKUP($B105,A股收入利润复合增长（数值）!$A$7:$Q$3068,7))-1,"")</f>
        <v>0.50782637173543188</v>
      </c>
      <c r="K105" s="6">
        <f>IFERROR(VLOOKUP($B105,A股收入利润复合增长（数值）!$A$7:$Q$3068,10)/ABS(VLOOKUP($B105,A股收入利润复合增长（数值）!$A$7:$Q$3068,8))-1,"")</f>
        <v>1.0352310420378767</v>
      </c>
      <c r="L105" s="6">
        <f>IFERROR(VLOOKUP($B105,A股收入利润复合增长（数值）!$A$7:$Q$3068,11)/ABS(VLOOKUP($B105,A股收入利润复合增长（数值）!$A$7:$Q$3068,9))-1,"")</f>
        <v>1.2144680316539578</v>
      </c>
      <c r="M105" s="6">
        <f>IFERROR(VLOOKUP($B105,A股收入利润复合增长（数值）!$A$7:$Q$3068,12)/ABS(VLOOKUP($B105,A股收入利润复合增长（数值）!$A$7:$Q$3068,10))-1,"")</f>
        <v>0.14706402138288266</v>
      </c>
      <c r="N105" s="6">
        <f>IFERROR(VLOOKUP($B105,A股收入利润复合增长（数值）!$A$7:$Q$3068,13)/ABS(VLOOKUP($B105,A股收入利润复合增长（数值）!$A$7:$Q$3068,11))-1,"")</f>
        <v>0.51276287986783897</v>
      </c>
      <c r="O105" s="6">
        <f>IFERROR(VLOOKUP($B105,A股收入利润复合增长（数值）!$A$7:$Q$3068,14)/ABS(VLOOKUP($B105,A股收入利润复合增长（数值）!$A$7:$Q$3068,12))-1,"")</f>
        <v>0.26048123567353465</v>
      </c>
      <c r="P105" s="6">
        <f>IFERROR(VLOOKUP($B105,A股收入利润复合增长（数值）!$A$7:$Q$3068,15)/ABS(VLOOKUP($B105,A股收入利润复合增长（数值）!$A$7:$Q$3068,13))-1,"")</f>
        <v>1.3962458769192367</v>
      </c>
    </row>
    <row r="106" spans="1:16" x14ac:dyDescent="0.25">
      <c r="A106" t="str">
        <f>IF(COUNTIF(G106:P106,"&lt;"&amp;$A$3)=0,MAX($A$4:A105)+1,"")</f>
        <v/>
      </c>
      <c r="B106">
        <v>102</v>
      </c>
      <c r="C106" t="str">
        <f>VLOOKUP($B106,A股收入利润复合增长（数值）!$A$7:$Q$3068,2)</f>
        <v>000719.SZ</v>
      </c>
      <c r="D106" t="str">
        <f>VLOOKUP($B106,A股收入利润复合增长（数值）!$A$7:$Q$3068,3)</f>
        <v>大地传媒</v>
      </c>
      <c r="G106" s="6" t="str">
        <f>IFERROR(VLOOKUP($B106,A股收入利润复合增长（数值）!$A$7:$Q$3068,6)/ABS(VLOOKUP($B106,A股收入利润复合增长（数值）!$A$7:$Q$3068,4))-1,"")</f>
        <v/>
      </c>
      <c r="H106" s="6">
        <f>IFERROR(VLOOKUP($B106,A股收入利润复合增长（数值）!$A$7:$Q$3068,7)/ABS(VLOOKUP($B106,A股收入利润复合增长（数值）!$A$7:$Q$3068,5))-1,"")</f>
        <v>379.57901609210262</v>
      </c>
      <c r="I106" s="6">
        <f>IFERROR(VLOOKUP($B106,A股收入利润复合增长（数值）!$A$7:$Q$3068,8)/ABS(VLOOKUP($B106,A股收入利润复合增长（数值）!$A$7:$Q$3068,6))-1,"")</f>
        <v>0.26769816211432484</v>
      </c>
      <c r="J106" s="6">
        <f>IFERROR(VLOOKUP($B106,A股收入利润复合增长（数值）!$A$7:$Q$3068,9)/ABS(VLOOKUP($B106,A股收入利润复合增长（数值）!$A$7:$Q$3068,7))-1,"")</f>
        <v>0.3730999001093489</v>
      </c>
      <c r="K106" s="6">
        <f>IFERROR(VLOOKUP($B106,A股收入利润复合增长（数值）!$A$7:$Q$3068,10)/ABS(VLOOKUP($B106,A股收入利润复合增长（数值）!$A$7:$Q$3068,8))-1,"")</f>
        <v>0.27021693081710607</v>
      </c>
      <c r="L106" s="6">
        <f>IFERROR(VLOOKUP($B106,A股收入利润复合增长（数值）!$A$7:$Q$3068,11)/ABS(VLOOKUP($B106,A股收入利润复合增长（数值）!$A$7:$Q$3068,9))-1,"")</f>
        <v>0.4474399566178715</v>
      </c>
      <c r="M106" s="6">
        <f>IFERROR(VLOOKUP($B106,A股收入利润复合增长（数值）!$A$7:$Q$3068,12)/ABS(VLOOKUP($B106,A股收入利润复合增长（数值）!$A$7:$Q$3068,10))-1,"")</f>
        <v>1.4616142161125083</v>
      </c>
      <c r="N106" s="6">
        <f>IFERROR(VLOOKUP($B106,A股收入利润复合增长（数值）!$A$7:$Q$3068,13)/ABS(VLOOKUP($B106,A股收入利润复合增长（数值）!$A$7:$Q$3068,11))-1,"")</f>
        <v>1.2484204344860257</v>
      </c>
      <c r="O106" s="6">
        <f>IFERROR(VLOOKUP($B106,A股收入利润复合增长（数值）!$A$7:$Q$3068,14)/ABS(VLOOKUP($B106,A股收入利润复合增长（数值）!$A$7:$Q$3068,12))-1,"")</f>
        <v>5.0774953639391995E-3</v>
      </c>
      <c r="P106" s="6">
        <f>IFERROR(VLOOKUP($B106,A股收入利润复合增长（数值）!$A$7:$Q$3068,15)/ABS(VLOOKUP($B106,A股收入利润复合增长（数值）!$A$7:$Q$3068,13))-1,"")</f>
        <v>9.5752814915011308E-2</v>
      </c>
    </row>
    <row r="107" spans="1:16" x14ac:dyDescent="0.25">
      <c r="A107" t="str">
        <f>IF(COUNTIF(G107:P107,"&lt;"&amp;$A$3)=0,MAX($A$4:A106)+1,"")</f>
        <v/>
      </c>
      <c r="B107">
        <v>103</v>
      </c>
      <c r="C107" t="str">
        <f>VLOOKUP($B107,A股收入利润复合增长（数值）!$A$7:$Q$3068,2)</f>
        <v>000722.SZ</v>
      </c>
      <c r="D107" t="str">
        <f>VLOOKUP($B107,A股收入利润复合增长（数值）!$A$7:$Q$3068,3)</f>
        <v>湖南发展</v>
      </c>
      <c r="G107" s="6">
        <f>IFERROR(VLOOKUP($B107,A股收入利润复合增长（数值）!$A$7:$Q$3068,6)/ABS(VLOOKUP($B107,A股收入利润复合增长（数值）!$A$7:$Q$3068,4))-1,"")</f>
        <v>-0.67963660648307422</v>
      </c>
      <c r="H107" s="6">
        <f>IFERROR(VLOOKUP($B107,A股收入利润复合增长（数值）!$A$7:$Q$3068,7)/ABS(VLOOKUP($B107,A股收入利润复合增长（数值）!$A$7:$Q$3068,5))-1,"")</f>
        <v>2.2972982816671093</v>
      </c>
      <c r="I107" s="6">
        <f>IFERROR(VLOOKUP($B107,A股收入利润复合增长（数值）!$A$7:$Q$3068,8)/ABS(VLOOKUP($B107,A股收入利润复合增长（数值）!$A$7:$Q$3068,6))-1,"")</f>
        <v>0.36947538169636407</v>
      </c>
      <c r="J107" s="6">
        <f>IFERROR(VLOOKUP($B107,A股收入利润复合增长（数值）!$A$7:$Q$3068,9)/ABS(VLOOKUP($B107,A股收入利润复合增长（数值）!$A$7:$Q$3068,7))-1,"")</f>
        <v>0.88660045391512132</v>
      </c>
      <c r="K107" s="6">
        <f>IFERROR(VLOOKUP($B107,A股收入利润复合增长（数值）!$A$7:$Q$3068,10)/ABS(VLOOKUP($B107,A股收入利润复合增长（数值）!$A$7:$Q$3068,8))-1,"")</f>
        <v>-6.7620961651247202E-2</v>
      </c>
      <c r="L107" s="6">
        <f>IFERROR(VLOOKUP($B107,A股收入利润复合增长（数值）!$A$7:$Q$3068,11)/ABS(VLOOKUP($B107,A股收入利润复合增长（数值）!$A$7:$Q$3068,9))-1,"")</f>
        <v>1.0963707875175643E-2</v>
      </c>
      <c r="M107" s="6">
        <f>IFERROR(VLOOKUP($B107,A股收入利润复合增长（数值）!$A$7:$Q$3068,12)/ABS(VLOOKUP($B107,A股收入利润复合增长（数值）!$A$7:$Q$3068,10))-1,"")</f>
        <v>0.12925872132995386</v>
      </c>
      <c r="N107" s="6">
        <f>IFERROR(VLOOKUP($B107,A股收入利润复合增长（数值）!$A$7:$Q$3068,13)/ABS(VLOOKUP($B107,A股收入利润复合增长（数值）!$A$7:$Q$3068,11))-1,"")</f>
        <v>0.22621261413148952</v>
      </c>
      <c r="O107" s="6">
        <f>IFERROR(VLOOKUP($B107,A股收入利润复合增长（数值）!$A$7:$Q$3068,14)/ABS(VLOOKUP($B107,A股收入利润复合增长（数值）!$A$7:$Q$3068,12))-1,"")</f>
        <v>1.793576765937277E-2</v>
      </c>
      <c r="P107" s="6">
        <f>IFERROR(VLOOKUP($B107,A股收入利润复合增长（数值）!$A$7:$Q$3068,15)/ABS(VLOOKUP($B107,A股收入利润复合增长（数值）!$A$7:$Q$3068,13))-1,"")</f>
        <v>-0.33645254439257732</v>
      </c>
    </row>
    <row r="108" spans="1:16" x14ac:dyDescent="0.25">
      <c r="A108" t="str">
        <f>IF(COUNTIF(G108:P108,"&lt;"&amp;$A$3)=0,MAX($A$4:A107)+1,"")</f>
        <v/>
      </c>
      <c r="B108">
        <v>104</v>
      </c>
      <c r="C108" t="str">
        <f>VLOOKUP($B108,A股收入利润复合增长（数值）!$A$7:$Q$3068,2)</f>
        <v>000723.SZ</v>
      </c>
      <c r="D108" t="str">
        <f>VLOOKUP($B108,A股收入利润复合增长（数值）!$A$7:$Q$3068,3)</f>
        <v>美锦能源</v>
      </c>
      <c r="G108" s="6">
        <f>IFERROR(VLOOKUP($B108,A股收入利润复合增长（数值）!$A$7:$Q$3068,6)/ABS(VLOOKUP($B108,A股收入利润复合增长（数值）!$A$7:$Q$3068,4))-1,"")</f>
        <v>0.11938407722991751</v>
      </c>
      <c r="H108" s="6">
        <f>IFERROR(VLOOKUP($B108,A股收入利润复合增长（数值）!$A$7:$Q$3068,7)/ABS(VLOOKUP($B108,A股收入利润复合增长（数值）!$A$7:$Q$3068,5))-1,"")</f>
        <v>1.2274800812102886</v>
      </c>
      <c r="I108" s="6">
        <f>IFERROR(VLOOKUP($B108,A股收入利润复合增长（数值）!$A$7:$Q$3068,8)/ABS(VLOOKUP($B108,A股收入利润复合增长（数值）!$A$7:$Q$3068,6))-1,"")</f>
        <v>-0.22074182410163501</v>
      </c>
      <c r="J108" s="6">
        <f>IFERROR(VLOOKUP($B108,A股收入利润复合增长（数值）!$A$7:$Q$3068,9)/ABS(VLOOKUP($B108,A股收入利润复合增长（数值）!$A$7:$Q$3068,7))-1,"")</f>
        <v>-2.5931429568484461</v>
      </c>
      <c r="K108" s="6">
        <f>IFERROR(VLOOKUP($B108,A股收入利润复合增长（数值）!$A$7:$Q$3068,10)/ABS(VLOOKUP($B108,A股收入利润复合增长（数值）!$A$7:$Q$3068,8))-1,"")</f>
        <v>5.883855042041275E-2</v>
      </c>
      <c r="L108" s="6">
        <f>IFERROR(VLOOKUP($B108,A股收入利润复合增长（数值）!$A$7:$Q$3068,11)/ABS(VLOOKUP($B108,A股收入利润复合增长（数值）!$A$7:$Q$3068,9))-1,"")</f>
        <v>0.21974724802235657</v>
      </c>
      <c r="M108" s="6">
        <f>IFERROR(VLOOKUP($B108,A股收入利润复合增长（数值）!$A$7:$Q$3068,12)/ABS(VLOOKUP($B108,A股收入利润复合增长（数值）!$A$7:$Q$3068,10))-1,"")</f>
        <v>-0.20996244005402098</v>
      </c>
      <c r="N108" s="6">
        <f>IFERROR(VLOOKUP($B108,A股收入利润复合增长（数值）!$A$7:$Q$3068,13)/ABS(VLOOKUP($B108,A股收入利润复合增长（数值）!$A$7:$Q$3068,11))-1,"")</f>
        <v>-0.74271114104152702</v>
      </c>
      <c r="O108" s="6">
        <f>IFERROR(VLOOKUP($B108,A股收入利润复合增长（数值）!$A$7:$Q$3068,14)/ABS(VLOOKUP($B108,A股收入利润复合增长（数值）!$A$7:$Q$3068,12))-1,"")</f>
        <v>4.712495470740774</v>
      </c>
      <c r="P108" s="6">
        <f>IFERROR(VLOOKUP($B108,A股收入利润复合增长（数值）!$A$7:$Q$3068,15)/ABS(VLOOKUP($B108,A股收入利润复合增长（数值）!$A$7:$Q$3068,13))-1,"")</f>
        <v>-39.402770085757041</v>
      </c>
    </row>
    <row r="109" spans="1:16" x14ac:dyDescent="0.25">
      <c r="A109" t="str">
        <f>IF(COUNTIF(G109:P109,"&lt;"&amp;$A$3)=0,MAX($A$4:A108)+1,"")</f>
        <v/>
      </c>
      <c r="B109">
        <v>105</v>
      </c>
      <c r="C109" t="str">
        <f>VLOOKUP($B109,A股收入利润复合增长（数值）!$A$7:$Q$3068,2)</f>
        <v>000725.SZ</v>
      </c>
      <c r="D109" t="str">
        <f>VLOOKUP($B109,A股收入利润复合增长（数值）!$A$7:$Q$3068,3)</f>
        <v>京东方A</v>
      </c>
      <c r="G109" s="6">
        <f>IFERROR(VLOOKUP($B109,A股收入利润复合增长（数值）!$A$7:$Q$3068,6)/ABS(VLOOKUP($B109,A股收入利润复合增长（数值）!$A$7:$Q$3068,4))-1,"")</f>
        <v>0.58765754454560559</v>
      </c>
      <c r="H109" s="6">
        <f>IFERROR(VLOOKUP($B109,A股收入利润复合增长（数值）!$A$7:$Q$3068,7)/ABS(VLOOKUP($B109,A股收入利润复合增长（数值）!$A$7:$Q$3068,5))-1,"")</f>
        <v>-0.72010040169999234</v>
      </c>
      <c r="I109" s="6">
        <f>IFERROR(VLOOKUP($B109,A股收入利润复合增长（数值）!$A$7:$Q$3068,8)/ABS(VLOOKUP($B109,A股收入利润复合增长（数值）!$A$7:$Q$3068,6))-1,"")</f>
        <v>1.0226628121436372</v>
      </c>
      <c r="J109" s="6">
        <f>IFERROR(VLOOKUP($B109,A股收入利润复合增长（数值）!$A$7:$Q$3068,9)/ABS(VLOOKUP($B109,A股收入利润复合增长（数值）!$A$7:$Q$3068,7))-1,"")</f>
        <v>-0.53975963694474827</v>
      </c>
      <c r="K109" s="6">
        <f>IFERROR(VLOOKUP($B109,A股收入利润复合增长（数值）!$A$7:$Q$3068,10)/ABS(VLOOKUP($B109,A股收入利润复合增长（数值）!$A$7:$Q$3068,8))-1,"")</f>
        <v>0.31052427451342957</v>
      </c>
      <c r="L109" s="6">
        <f>IFERROR(VLOOKUP($B109,A股收入利润复合增长（数值）!$A$7:$Q$3068,11)/ABS(VLOOKUP($B109,A股收入利润复合增长（数值）!$A$7:$Q$3068,9))-1,"")</f>
        <v>8.1168588646480071</v>
      </c>
      <c r="M109" s="6">
        <f>IFERROR(VLOOKUP($B109,A股收入利润复合增长（数值）!$A$7:$Q$3068,12)/ABS(VLOOKUP($B109,A股收入利润复合增长（数值）!$A$7:$Q$3068,10))-1,"")</f>
        <v>9.006944188920496E-2</v>
      </c>
      <c r="N109" s="6">
        <f>IFERROR(VLOOKUP($B109,A股收入利润复合增长（数值）!$A$7:$Q$3068,13)/ABS(VLOOKUP($B109,A股收入利润复合增长（数值）!$A$7:$Q$3068,11))-1,"")</f>
        <v>8.8708327622965655E-2</v>
      </c>
      <c r="O109" s="6">
        <f>IFERROR(VLOOKUP($B109,A股收入利润复合增长（数值）!$A$7:$Q$3068,14)/ABS(VLOOKUP($B109,A股收入利润复合增长（数值）!$A$7:$Q$3068,12))-1,"")</f>
        <v>0.32071148615736123</v>
      </c>
      <c r="P109" s="6">
        <f>IFERROR(VLOOKUP($B109,A股收入利润复合增长（数值）!$A$7:$Q$3068,15)/ABS(VLOOKUP($B109,A股收入利润复合增长（数值）!$A$7:$Q$3068,13))-1,"")</f>
        <v>-0.36136291451096281</v>
      </c>
    </row>
    <row r="110" spans="1:16" x14ac:dyDescent="0.25">
      <c r="A110" t="str">
        <f>IF(COUNTIF(G110:P110,"&lt;"&amp;$A$3)=0,MAX($A$4:A109)+1,"")</f>
        <v/>
      </c>
      <c r="B110">
        <v>106</v>
      </c>
      <c r="C110" t="str">
        <f>VLOOKUP($B110,A股收入利润复合增长（数值）!$A$7:$Q$3068,2)</f>
        <v>000728.SZ</v>
      </c>
      <c r="D110" t="str">
        <f>VLOOKUP($B110,A股收入利润复合增长（数值）!$A$7:$Q$3068,3)</f>
        <v>国元证券</v>
      </c>
      <c r="G110" s="6">
        <f>IFERROR(VLOOKUP($B110,A股收入利润复合增长（数值）!$A$7:$Q$3068,6)/ABS(VLOOKUP($B110,A股收入利润复合增长（数值）!$A$7:$Q$3068,4))-1,"")</f>
        <v>-0.20825741976322543</v>
      </c>
      <c r="H110" s="6">
        <f>IFERROR(VLOOKUP($B110,A股收入利润复合增长（数值）!$A$7:$Q$3068,7)/ABS(VLOOKUP($B110,A股收入利润复合增长（数值）!$A$7:$Q$3068,5))-1,"")</f>
        <v>-0.39164830745812007</v>
      </c>
      <c r="I110" s="6">
        <f>IFERROR(VLOOKUP($B110,A股收入利润复合增长（数值）!$A$7:$Q$3068,8)/ABS(VLOOKUP($B110,A股收入利润复合增长（数值）!$A$7:$Q$3068,6))-1,"")</f>
        <v>-0.13743020377883486</v>
      </c>
      <c r="J110" s="6">
        <f>IFERROR(VLOOKUP($B110,A股收入利润复合增长（数值）!$A$7:$Q$3068,9)/ABS(VLOOKUP($B110,A股收入利润复合增长（数值）!$A$7:$Q$3068,7))-1,"")</f>
        <v>-0.2772401074412385</v>
      </c>
      <c r="K110" s="6">
        <f>IFERROR(VLOOKUP($B110,A股收入利润复合增长（数值）!$A$7:$Q$3068,10)/ABS(VLOOKUP($B110,A股收入利润复合增长（数值）!$A$7:$Q$3068,8))-1,"")</f>
        <v>0.29635148292060132</v>
      </c>
      <c r="L110" s="6">
        <f>IFERROR(VLOOKUP($B110,A股收入利润复合增长（数值）!$A$7:$Q$3068,11)/ABS(VLOOKUP($B110,A股收入利润复合增长（数值）!$A$7:$Q$3068,9))-1,"")</f>
        <v>0.63294926399683571</v>
      </c>
      <c r="M110" s="6">
        <f>IFERROR(VLOOKUP($B110,A股收入利润复合增长（数值）!$A$7:$Q$3068,12)/ABS(VLOOKUP($B110,A股收入利润复合增长（数值）!$A$7:$Q$3068,10))-1,"")</f>
        <v>0.7562535311494718</v>
      </c>
      <c r="N110" s="6">
        <f>IFERROR(VLOOKUP($B110,A股收入利润复合增长（数值）!$A$7:$Q$3068,13)/ABS(VLOOKUP($B110,A股收入利润复合增长（数值）!$A$7:$Q$3068,11))-1,"")</f>
        <v>1.0654703116713367</v>
      </c>
      <c r="O110" s="6">
        <f>IFERROR(VLOOKUP($B110,A股收入利润复合增长（数值）!$A$7:$Q$3068,14)/ABS(VLOOKUP($B110,A股收入利润复合增长（数值）!$A$7:$Q$3068,12))-1,"")</f>
        <v>0.65614521202169374</v>
      </c>
      <c r="P110" s="6">
        <f>IFERROR(VLOOKUP($B110,A股收入利润复合增长（数值）!$A$7:$Q$3068,15)/ABS(VLOOKUP($B110,A股收入利润复合增长（数值）!$A$7:$Q$3068,13))-1,"")</f>
        <v>1.0296992330395711</v>
      </c>
    </row>
    <row r="111" spans="1:16" x14ac:dyDescent="0.25">
      <c r="A111" t="str">
        <f>IF(COUNTIF(G111:P111,"&lt;"&amp;$A$3)=0,MAX($A$4:A110)+1,"")</f>
        <v/>
      </c>
      <c r="B111">
        <v>107</v>
      </c>
      <c r="C111" t="str">
        <f>VLOOKUP($B111,A股收入利润复合增长（数值）!$A$7:$Q$3068,2)</f>
        <v>000732.SZ</v>
      </c>
      <c r="D111" t="str">
        <f>VLOOKUP($B111,A股收入利润复合增长（数值）!$A$7:$Q$3068,3)</f>
        <v>泰禾集团</v>
      </c>
      <c r="G111" s="6">
        <f>IFERROR(VLOOKUP($B111,A股收入利润复合增长（数值）!$A$7:$Q$3068,6)/ABS(VLOOKUP($B111,A股收入利润复合增长（数值）!$A$7:$Q$3068,4))-1,"")</f>
        <v>-2.6145304617708587E-2</v>
      </c>
      <c r="H111" s="6">
        <f>IFERROR(VLOOKUP($B111,A股收入利润复合增长（数值）!$A$7:$Q$3068,7)/ABS(VLOOKUP($B111,A股收入利润复合增长（数值）!$A$7:$Q$3068,5))-1,"")</f>
        <v>9.3190359902051823E-2</v>
      </c>
      <c r="I111" s="6">
        <f>IFERROR(VLOOKUP($B111,A股收入利润复合增长（数值）!$A$7:$Q$3068,8)/ABS(VLOOKUP($B111,A股收入利润复合增长（数值）!$A$7:$Q$3068,6))-1,"")</f>
        <v>-1.4585680488527819E-2</v>
      </c>
      <c r="J111" s="6">
        <f>IFERROR(VLOOKUP($B111,A股收入利润复合增长（数值）!$A$7:$Q$3068,9)/ABS(VLOOKUP($B111,A股收入利润复合增长（数值）!$A$7:$Q$3068,7))-1,"")</f>
        <v>-6.1563865652979666E-2</v>
      </c>
      <c r="K111" s="6">
        <f>IFERROR(VLOOKUP($B111,A股收入利润复合增长（数值）!$A$7:$Q$3068,10)/ABS(VLOOKUP($B111,A股收入利润复合增长（数值）!$A$7:$Q$3068,8))-1,"")</f>
        <v>1.3545678693883394</v>
      </c>
      <c r="L111" s="6">
        <f>IFERROR(VLOOKUP($B111,A股收入利润复合增长（数值）!$A$7:$Q$3068,11)/ABS(VLOOKUP($B111,A股收入利润复合增长（数值）!$A$7:$Q$3068,9))-1,"")</f>
        <v>1.1153992226248404</v>
      </c>
      <c r="M111" s="6">
        <f>IFERROR(VLOOKUP($B111,A股收入利润复合增长（数值）!$A$7:$Q$3068,12)/ABS(VLOOKUP($B111,A股收入利润复合增长（数值）!$A$7:$Q$3068,10))-1,"")</f>
        <v>0.36612978837923649</v>
      </c>
      <c r="N111" s="6">
        <f>IFERROR(VLOOKUP($B111,A股收入利润复合增长（数值）!$A$7:$Q$3068,13)/ABS(VLOOKUP($B111,A股收入利润复合增长（数值）!$A$7:$Q$3068,11))-1,"")</f>
        <v>7.6066521948328747E-2</v>
      </c>
      <c r="O111" s="6">
        <f>IFERROR(VLOOKUP($B111,A股收入利润复合增长（数值）!$A$7:$Q$3068,14)/ABS(VLOOKUP($B111,A股收入利润复合增长（数值）!$A$7:$Q$3068,12))-1,"")</f>
        <v>0.76931222712475944</v>
      </c>
      <c r="P111" s="6">
        <f>IFERROR(VLOOKUP($B111,A股收入利润复合增长（数值）!$A$7:$Q$3068,15)/ABS(VLOOKUP($B111,A股收入利润复合增长（数值）!$A$7:$Q$3068,13))-1,"")</f>
        <v>0.69076262736677174</v>
      </c>
    </row>
    <row r="112" spans="1:16" x14ac:dyDescent="0.25">
      <c r="A112" t="str">
        <f>IF(COUNTIF(G112:P112,"&lt;"&amp;$A$3)=0,MAX($A$4:A111)+1,"")</f>
        <v/>
      </c>
      <c r="B112">
        <v>108</v>
      </c>
      <c r="C112" t="str">
        <f>VLOOKUP($B112,A股收入利润复合增长（数值）!$A$7:$Q$3068,2)</f>
        <v>000733.SZ</v>
      </c>
      <c r="D112" t="str">
        <f>VLOOKUP($B112,A股收入利润复合增长（数值）!$A$7:$Q$3068,3)</f>
        <v>振华科技</v>
      </c>
      <c r="G112" s="6">
        <f>IFERROR(VLOOKUP($B112,A股收入利润复合增长（数值）!$A$7:$Q$3068,6)/ABS(VLOOKUP($B112,A股收入利润复合增长（数值）!$A$7:$Q$3068,4))-1,"")</f>
        <v>0.14792122458905843</v>
      </c>
      <c r="H112" s="6">
        <f>IFERROR(VLOOKUP($B112,A股收入利润复合增长（数值）!$A$7:$Q$3068,7)/ABS(VLOOKUP($B112,A股收入利润复合增长（数值）!$A$7:$Q$3068,5))-1,"")</f>
        <v>0.13213628078647166</v>
      </c>
      <c r="I112" s="6">
        <f>IFERROR(VLOOKUP($B112,A股收入利润复合增长（数值）!$A$7:$Q$3068,8)/ABS(VLOOKUP($B112,A股收入利润复合增长（数值）!$A$7:$Q$3068,6))-1,"")</f>
        <v>-0.10945195042673872</v>
      </c>
      <c r="J112" s="6">
        <f>IFERROR(VLOOKUP($B112,A股收入利润复合增长（数值）!$A$7:$Q$3068,9)/ABS(VLOOKUP($B112,A股收入利润复合增长（数值）!$A$7:$Q$3068,7))-1,"")</f>
        <v>1.0124727065001404</v>
      </c>
      <c r="K112" s="6">
        <f>IFERROR(VLOOKUP($B112,A股收入利润复合增长（数值）!$A$7:$Q$3068,10)/ABS(VLOOKUP($B112,A股收入利润复合增长（数值）!$A$7:$Q$3068,8))-1,"")</f>
        <v>-3.8720994163188305E-4</v>
      </c>
      <c r="L112" s="6">
        <f>IFERROR(VLOOKUP($B112,A股收入利润复合增长（数值）!$A$7:$Q$3068,11)/ABS(VLOOKUP($B112,A股收入利润复合增长（数值）!$A$7:$Q$3068,9))-1,"")</f>
        <v>0.17016522034565229</v>
      </c>
      <c r="M112" s="6">
        <f>IFERROR(VLOOKUP($B112,A股收入利润复合增长（数值）!$A$7:$Q$3068,12)/ABS(VLOOKUP($B112,A股收入利润复合增长（数值）!$A$7:$Q$3068,10))-1,"")</f>
        <v>0.40275033037641017</v>
      </c>
      <c r="N112" s="6">
        <f>IFERROR(VLOOKUP($B112,A股收入利润复合增长（数值）!$A$7:$Q$3068,13)/ABS(VLOOKUP($B112,A股收入利润复合增长（数值）!$A$7:$Q$3068,11))-1,"")</f>
        <v>0.29555273638223878</v>
      </c>
      <c r="O112" s="6">
        <f>IFERROR(VLOOKUP($B112,A股收入利润复合增长（数值）!$A$7:$Q$3068,14)/ABS(VLOOKUP($B112,A股收入利润复合增长（数值）!$A$7:$Q$3068,12))-1,"")</f>
        <v>0.21428136650347374</v>
      </c>
      <c r="P112" s="6">
        <f>IFERROR(VLOOKUP($B112,A股收入利润复合增长（数值）!$A$7:$Q$3068,15)/ABS(VLOOKUP($B112,A股收入利润复合增长（数值）!$A$7:$Q$3068,13))-1,"")</f>
        <v>0.36933063661338772</v>
      </c>
    </row>
    <row r="113" spans="1:16" x14ac:dyDescent="0.25">
      <c r="A113" t="str">
        <f>IF(COUNTIF(G113:P113,"&lt;"&amp;$A$3)=0,MAX($A$4:A112)+1,"")</f>
        <v/>
      </c>
      <c r="B113">
        <v>109</v>
      </c>
      <c r="C113" t="str">
        <f>VLOOKUP($B113,A股收入利润复合增长（数值）!$A$7:$Q$3068,2)</f>
        <v>000736.SZ</v>
      </c>
      <c r="D113" t="str">
        <f>VLOOKUP($B113,A股收入利润复合增长（数值）!$A$7:$Q$3068,3)</f>
        <v>中房地产</v>
      </c>
      <c r="G113" s="6">
        <f>IFERROR(VLOOKUP($B113,A股收入利润复合增长（数值）!$A$7:$Q$3068,6)/ABS(VLOOKUP($B113,A股收入利润复合增长（数值）!$A$7:$Q$3068,4))-1,"")</f>
        <v>0.17043717501285993</v>
      </c>
      <c r="H113" s="6">
        <f>IFERROR(VLOOKUP($B113,A股收入利润复合增长（数值）!$A$7:$Q$3068,7)/ABS(VLOOKUP($B113,A股收入利润复合增长（数值）!$A$7:$Q$3068,5))-1,"")</f>
        <v>-0.43800148204499478</v>
      </c>
      <c r="I113" s="6">
        <f>IFERROR(VLOOKUP($B113,A股收入利润复合增长（数值）!$A$7:$Q$3068,8)/ABS(VLOOKUP($B113,A股收入利润复合增长（数值）!$A$7:$Q$3068,6))-1,"")</f>
        <v>0.26753693823807057</v>
      </c>
      <c r="J113" s="6">
        <f>IFERROR(VLOOKUP($B113,A股收入利润复合增长（数值）!$A$7:$Q$3068,9)/ABS(VLOOKUP($B113,A股收入利润复合增长（数值）!$A$7:$Q$3068,7))-1,"")</f>
        <v>0.72953275066594281</v>
      </c>
      <c r="K113" s="6">
        <f>IFERROR(VLOOKUP($B113,A股收入利润复合增长（数值）!$A$7:$Q$3068,10)/ABS(VLOOKUP($B113,A股收入利润复合增长（数值）!$A$7:$Q$3068,8))-1,"")</f>
        <v>0.33478139174881116</v>
      </c>
      <c r="L113" s="6">
        <f>IFERROR(VLOOKUP($B113,A股收入利润复合增长（数值）!$A$7:$Q$3068,11)/ABS(VLOOKUP($B113,A股收入利润复合增长（数值）!$A$7:$Q$3068,9))-1,"")</f>
        <v>-0.5179834993761514</v>
      </c>
      <c r="M113" s="6">
        <f>IFERROR(VLOOKUP($B113,A股收入利润复合增长（数值）!$A$7:$Q$3068,12)/ABS(VLOOKUP($B113,A股收入利润复合增长（数值）!$A$7:$Q$3068,10))-1,"")</f>
        <v>-0.17106051420074442</v>
      </c>
      <c r="N113" s="6">
        <f>IFERROR(VLOOKUP($B113,A股收入利润复合增长（数值）!$A$7:$Q$3068,13)/ABS(VLOOKUP($B113,A股收入利润复合增长（数值）!$A$7:$Q$3068,11))-1,"")</f>
        <v>0.25530331928890959</v>
      </c>
      <c r="O113" s="6">
        <f>IFERROR(VLOOKUP($B113,A股收入利润复合增长（数值）!$A$7:$Q$3068,14)/ABS(VLOOKUP($B113,A股收入利润复合增长（数值）!$A$7:$Q$3068,12))-1,"")</f>
        <v>0.56998561141730608</v>
      </c>
      <c r="P113" s="6">
        <f>IFERROR(VLOOKUP($B113,A股收入利润复合增长（数值）!$A$7:$Q$3068,15)/ABS(VLOOKUP($B113,A股收入利润复合增长（数值）!$A$7:$Q$3068,13))-1,"")</f>
        <v>-0.62428894202456309</v>
      </c>
    </row>
    <row r="114" spans="1:16" x14ac:dyDescent="0.25">
      <c r="A114" t="str">
        <f>IF(COUNTIF(G114:P114,"&lt;"&amp;$A$3)=0,MAX($A$4:A113)+1,"")</f>
        <v/>
      </c>
      <c r="B114">
        <v>110</v>
      </c>
      <c r="C114" t="str">
        <f>VLOOKUP($B114,A股收入利润复合增长（数值）!$A$7:$Q$3068,2)</f>
        <v>000739.SZ</v>
      </c>
      <c r="D114" t="str">
        <f>VLOOKUP($B114,A股收入利润复合增长（数值）!$A$7:$Q$3068,3)</f>
        <v>普洛药业</v>
      </c>
      <c r="G114" s="6">
        <f>IFERROR(VLOOKUP($B114,A股收入利润复合增长（数值）!$A$7:$Q$3068,6)/ABS(VLOOKUP($B114,A股收入利润复合增长（数值）!$A$7:$Q$3068,4))-1,"")</f>
        <v>8.8695634897879572E-3</v>
      </c>
      <c r="H114" s="6">
        <f>IFERROR(VLOOKUP($B114,A股收入利润复合增长（数值）!$A$7:$Q$3068,7)/ABS(VLOOKUP($B114,A股收入利润复合增长（数值）!$A$7:$Q$3068,5))-1,"")</f>
        <v>-0.65322973860364497</v>
      </c>
      <c r="I114" s="6">
        <f>IFERROR(VLOOKUP($B114,A股收入利润复合增长（数值）!$A$7:$Q$3068,8)/ABS(VLOOKUP($B114,A股收入利润复合增长（数值）!$A$7:$Q$3068,6))-1,"")</f>
        <v>1.2679330510319762</v>
      </c>
      <c r="J114" s="6">
        <f>IFERROR(VLOOKUP($B114,A股收入利润复合增长（数值）!$A$7:$Q$3068,9)/ABS(VLOOKUP($B114,A股收入利润复合增长（数值）!$A$7:$Q$3068,7))-1,"")</f>
        <v>15.623382613443436</v>
      </c>
      <c r="K114" s="6">
        <f>IFERROR(VLOOKUP($B114,A股收入利润复合增长（数值）!$A$7:$Q$3068,10)/ABS(VLOOKUP($B114,A股收入利润复合增长（数值）!$A$7:$Q$3068,8))-1,"")</f>
        <v>0.10781388487646404</v>
      </c>
      <c r="L114" s="6">
        <f>IFERROR(VLOOKUP($B114,A股收入利润复合增长（数值）!$A$7:$Q$3068,11)/ABS(VLOOKUP($B114,A股收入利润复合增长（数值）!$A$7:$Q$3068,9))-1,"")</f>
        <v>0.22041091257274581</v>
      </c>
      <c r="M114" s="6">
        <f>IFERROR(VLOOKUP($B114,A股收入利润复合增长（数值）!$A$7:$Q$3068,12)/ABS(VLOOKUP($B114,A股收入利润复合增长（数值）!$A$7:$Q$3068,10))-1,"")</f>
        <v>9.7909648892108292E-2</v>
      </c>
      <c r="N114" s="6">
        <f>IFERROR(VLOOKUP($B114,A股收入利润复合增长（数值）!$A$7:$Q$3068,13)/ABS(VLOOKUP($B114,A股收入利润复合增长（数值）!$A$7:$Q$3068,11))-1,"")</f>
        <v>0.92499190821135979</v>
      </c>
      <c r="O114" s="6">
        <f>IFERROR(VLOOKUP($B114,A股收入利润复合增长（数值）!$A$7:$Q$3068,14)/ABS(VLOOKUP($B114,A股收入利润复合增长（数值）!$A$7:$Q$3068,12))-1,"")</f>
        <v>2.4849280541566765E-2</v>
      </c>
      <c r="P114" s="6">
        <f>IFERROR(VLOOKUP($B114,A股收入利润复合增长（数值）!$A$7:$Q$3068,15)/ABS(VLOOKUP($B114,A股收入利润复合增长（数值）!$A$7:$Q$3068,13))-1,"")</f>
        <v>-0.35365201426257087</v>
      </c>
    </row>
    <row r="115" spans="1:16" x14ac:dyDescent="0.25">
      <c r="A115" t="str">
        <f>IF(COUNTIF(G115:P115,"&lt;"&amp;$A$3)=0,MAX($A$4:A114)+1,"")</f>
        <v/>
      </c>
      <c r="B115">
        <v>111</v>
      </c>
      <c r="C115" t="str">
        <f>VLOOKUP($B115,A股收入利润复合增长（数值）!$A$7:$Q$3068,2)</f>
        <v>000748.SZ</v>
      </c>
      <c r="D115" t="str">
        <f>VLOOKUP($B115,A股收入利润复合增长（数值）!$A$7:$Q$3068,3)</f>
        <v>长城信息</v>
      </c>
      <c r="G115" s="6">
        <f>IFERROR(VLOOKUP($B115,A股收入利润复合增长（数值）!$A$7:$Q$3068,6)/ABS(VLOOKUP($B115,A股收入利润复合增长（数值）!$A$7:$Q$3068,4))-1,"")</f>
        <v>0.1397821395901051</v>
      </c>
      <c r="H115" s="6">
        <f>IFERROR(VLOOKUP($B115,A股收入利润复合增长（数值）!$A$7:$Q$3068,7)/ABS(VLOOKUP($B115,A股收入利润复合增长（数值）!$A$7:$Q$3068,5))-1,"")</f>
        <v>0.24361898688282557</v>
      </c>
      <c r="I115" s="6">
        <f>IFERROR(VLOOKUP($B115,A股收入利润复合增长（数值）!$A$7:$Q$3068,8)/ABS(VLOOKUP($B115,A股收入利润复合增长（数值）!$A$7:$Q$3068,6))-1,"")</f>
        <v>0.27619282430479597</v>
      </c>
      <c r="J115" s="6">
        <f>IFERROR(VLOOKUP($B115,A股收入利润复合增长（数值）!$A$7:$Q$3068,9)/ABS(VLOOKUP($B115,A股收入利润复合增长（数值）!$A$7:$Q$3068,7))-1,"")</f>
        <v>0.5518352759399765</v>
      </c>
      <c r="K115" s="6">
        <f>IFERROR(VLOOKUP($B115,A股收入利润复合增长（数值）!$A$7:$Q$3068,10)/ABS(VLOOKUP($B115,A股收入利润复合增长（数值）!$A$7:$Q$3068,8))-1,"")</f>
        <v>0.10317754996086781</v>
      </c>
      <c r="L115" s="6">
        <f>IFERROR(VLOOKUP($B115,A股收入利润复合增长（数值）!$A$7:$Q$3068,11)/ABS(VLOOKUP($B115,A股收入利润复合增长（数值）!$A$7:$Q$3068,9))-1,"")</f>
        <v>0.41375822366058679</v>
      </c>
      <c r="M115" s="6">
        <f>IFERROR(VLOOKUP($B115,A股收入利润复合增长（数值）!$A$7:$Q$3068,12)/ABS(VLOOKUP($B115,A股收入利润复合增长（数值）!$A$7:$Q$3068,10))-1,"")</f>
        <v>3.162367230683838E-2</v>
      </c>
      <c r="N115" s="6">
        <f>IFERROR(VLOOKUP($B115,A股收入利润复合增长（数值）!$A$7:$Q$3068,13)/ABS(VLOOKUP($B115,A股收入利润复合增长（数值）!$A$7:$Q$3068,11))-1,"")</f>
        <v>-4.4537686894673079E-2</v>
      </c>
      <c r="O115" s="6">
        <f>IFERROR(VLOOKUP($B115,A股收入利润复合增长（数值）!$A$7:$Q$3068,14)/ABS(VLOOKUP($B115,A股收入利润复合增长（数值）!$A$7:$Q$3068,12))-1,"")</f>
        <v>0.2421919493655309</v>
      </c>
      <c r="P115" s="6">
        <f>IFERROR(VLOOKUP($B115,A股收入利润复合增长（数值）!$A$7:$Q$3068,15)/ABS(VLOOKUP($B115,A股收入利润复合增长（数值）!$A$7:$Q$3068,13))-1,"")</f>
        <v>0.47415443842389338</v>
      </c>
    </row>
    <row r="116" spans="1:16" x14ac:dyDescent="0.25">
      <c r="A116" t="str">
        <f>IF(COUNTIF(G116:P116,"&lt;"&amp;$A$3)=0,MAX($A$4:A115)+1,"")</f>
        <v/>
      </c>
      <c r="B116">
        <v>112</v>
      </c>
      <c r="C116" t="str">
        <f>VLOOKUP($B116,A股收入利润复合增长（数值）!$A$7:$Q$3068,2)</f>
        <v>000750.SZ</v>
      </c>
      <c r="D116" t="str">
        <f>VLOOKUP($B116,A股收入利润复合增长（数值）!$A$7:$Q$3068,3)</f>
        <v>国海证券</v>
      </c>
      <c r="G116" s="6">
        <f>IFERROR(VLOOKUP($B116,A股收入利润复合增长（数值）!$A$7:$Q$3068,6)/ABS(VLOOKUP($B116,A股收入利润复合增长（数值）!$A$7:$Q$3068,4))-1,"")</f>
        <v>-0.32952504902525859</v>
      </c>
      <c r="H116" s="6">
        <f>IFERROR(VLOOKUP($B116,A股收入利润复合增长（数值）!$A$7:$Q$3068,7)/ABS(VLOOKUP($B116,A股收入利润复合增长（数值）!$A$7:$Q$3068,5))-1,"")</f>
        <v>3.0838899249639073</v>
      </c>
      <c r="I116" s="6">
        <f>IFERROR(VLOOKUP($B116,A股收入利润复合增长（数值）!$A$7:$Q$3068,8)/ABS(VLOOKUP($B116,A股收入利润复合增长（数值）!$A$7:$Q$3068,6))-1,"")</f>
        <v>0.14889602888142983</v>
      </c>
      <c r="J116" s="6">
        <f>IFERROR(VLOOKUP($B116,A股收入利润复合增长（数值）!$A$7:$Q$3068,9)/ABS(VLOOKUP($B116,A股收入利润复合增长（数值）!$A$7:$Q$3068,7))-1,"")</f>
        <v>0.76566782256234256</v>
      </c>
      <c r="K116" s="6">
        <f>IFERROR(VLOOKUP($B116,A股收入利润复合增长（数值）!$A$7:$Q$3068,10)/ABS(VLOOKUP($B116,A股收入利润复合增长（数值）!$A$7:$Q$3068,8))-1,"")</f>
        <v>0.24596261832479027</v>
      </c>
      <c r="L116" s="6">
        <f>IFERROR(VLOOKUP($B116,A股收入利润复合增长（数值）!$A$7:$Q$3068,11)/ABS(VLOOKUP($B116,A股收入利润复合增长（数值）!$A$7:$Q$3068,9))-1,"")</f>
        <v>1.3151542374077123</v>
      </c>
      <c r="M116" s="6">
        <f>IFERROR(VLOOKUP($B116,A股收入利润复合增长（数值）!$A$7:$Q$3068,12)/ABS(VLOOKUP($B116,A股收入利润复合增长（数值）!$A$7:$Q$3068,10))-1,"")</f>
        <v>0.39929445977760936</v>
      </c>
      <c r="N116" s="6">
        <f>IFERROR(VLOOKUP($B116,A股收入利润复合增长（数值）!$A$7:$Q$3068,13)/ABS(VLOOKUP($B116,A股收入利润复合增长（数值）!$A$7:$Q$3068,11))-1,"")</f>
        <v>1.2349636969896625</v>
      </c>
      <c r="O116" s="6">
        <f>IFERROR(VLOOKUP($B116,A股收入利润复合增长（数值）!$A$7:$Q$3068,14)/ABS(VLOOKUP($B116,A股收入利润复合增长（数值）!$A$7:$Q$3068,12))-1,"")</f>
        <v>0.94860212716900483</v>
      </c>
      <c r="P116" s="6">
        <f>IFERROR(VLOOKUP($B116,A股收入利润复合增长（数值）!$A$7:$Q$3068,15)/ABS(VLOOKUP($B116,A股收入利润复合增长（数值）!$A$7:$Q$3068,13))-1,"")</f>
        <v>1.5983051223781031</v>
      </c>
    </row>
    <row r="117" spans="1:16" x14ac:dyDescent="0.25">
      <c r="A117" t="str">
        <f>IF(COUNTIF(G117:P117,"&lt;"&amp;$A$3)=0,MAX($A$4:A116)+1,"")</f>
        <v/>
      </c>
      <c r="B117">
        <v>113</v>
      </c>
      <c r="C117" t="str">
        <f>VLOOKUP($B117,A股收入利润复合增长（数值）!$A$7:$Q$3068,2)</f>
        <v>000755.SZ</v>
      </c>
      <c r="D117" t="str">
        <f>VLOOKUP($B117,A股收入利润复合增长（数值）!$A$7:$Q$3068,3)</f>
        <v>山西三维</v>
      </c>
      <c r="G117" s="6">
        <f>IFERROR(VLOOKUP($B117,A股收入利润复合增长（数值）!$A$7:$Q$3068,6)/ABS(VLOOKUP($B117,A股收入利润复合增长（数值）!$A$7:$Q$3068,4))-1,"")</f>
        <v>0.95338266037743979</v>
      </c>
      <c r="H117" s="6">
        <f>IFERROR(VLOOKUP($B117,A股收入利润复合增长（数值）!$A$7:$Q$3068,7)/ABS(VLOOKUP($B117,A股收入利润复合增长（数值）!$A$7:$Q$3068,5))-1,"")</f>
        <v>-3.7850247158154104E-2</v>
      </c>
      <c r="I117" s="6">
        <f>IFERROR(VLOOKUP($B117,A股收入利润复合增长（数值）!$A$7:$Q$3068,8)/ABS(VLOOKUP($B117,A股收入利润复合增长（数值）!$A$7:$Q$3068,6))-1,"")</f>
        <v>0.31647143319039728</v>
      </c>
      <c r="J117" s="6">
        <f>IFERROR(VLOOKUP($B117,A股收入利润复合增长（数值）!$A$7:$Q$3068,9)/ABS(VLOOKUP($B117,A股收入利润复合增长（数值）!$A$7:$Q$3068,7))-1,"")</f>
        <v>-10.029042241172592</v>
      </c>
      <c r="K117" s="6">
        <f>IFERROR(VLOOKUP($B117,A股收入利润复合增长（数值）!$A$7:$Q$3068,10)/ABS(VLOOKUP($B117,A股收入利润复合增长（数值）!$A$7:$Q$3068,8))-1,"")</f>
        <v>-0.21695819507519254</v>
      </c>
      <c r="L117" s="6">
        <f>IFERROR(VLOOKUP($B117,A股收入利润复合增长（数值）!$A$7:$Q$3068,11)/ABS(VLOOKUP($B117,A股收入利润复合增长（数值）!$A$7:$Q$3068,9))-1,"")</f>
        <v>-2.3088576461641726</v>
      </c>
      <c r="M117" s="6">
        <f>IFERROR(VLOOKUP($B117,A股收入利润复合增长（数值）!$A$7:$Q$3068,12)/ABS(VLOOKUP($B117,A股收入利润复合增长（数值）!$A$7:$Q$3068,10))-1,"")</f>
        <v>5.6983236138968607E-2</v>
      </c>
      <c r="N117" s="6">
        <f>IFERROR(VLOOKUP($B117,A股收入利润复合增长（数值）!$A$7:$Q$3068,13)/ABS(VLOOKUP($B117,A股收入利润复合增长（数值）!$A$7:$Q$3068,11))-1,"")</f>
        <v>-0.84563851919989241</v>
      </c>
      <c r="O117" s="6">
        <f>IFERROR(VLOOKUP($B117,A股收入利润复合增长（数值）!$A$7:$Q$3068,14)/ABS(VLOOKUP($B117,A股收入利润复合增长（数值）!$A$7:$Q$3068,12))-1,"")</f>
        <v>0.27854606292978401</v>
      </c>
      <c r="P117" s="6">
        <f>IFERROR(VLOOKUP($B117,A股收入利润复合增长（数值）!$A$7:$Q$3068,15)/ABS(VLOOKUP($B117,A股收入利润复合增长（数值）!$A$7:$Q$3068,13))-1,"")</f>
        <v>-9.6225679394469079</v>
      </c>
    </row>
    <row r="118" spans="1:16" x14ac:dyDescent="0.25">
      <c r="A118" t="str">
        <f>IF(COUNTIF(G118:P118,"&lt;"&amp;$A$3)=0,MAX($A$4:A117)+1,"")</f>
        <v/>
      </c>
      <c r="B118">
        <v>114</v>
      </c>
      <c r="C118" t="str">
        <f>VLOOKUP($B118,A股收入利润复合增长（数值）!$A$7:$Q$3068,2)</f>
        <v>000758.SZ</v>
      </c>
      <c r="D118" t="str">
        <f>VLOOKUP($B118,A股收入利润复合增长（数值）!$A$7:$Q$3068,3)</f>
        <v>中色股份</v>
      </c>
      <c r="G118" s="6">
        <f>IFERROR(VLOOKUP($B118,A股收入利润复合增长（数值）!$A$7:$Q$3068,6)/ABS(VLOOKUP($B118,A股收入利润复合增长（数值）!$A$7:$Q$3068,4))-1,"")</f>
        <v>0.6822637887090417</v>
      </c>
      <c r="H118" s="6">
        <f>IFERROR(VLOOKUP($B118,A股收入利润复合增长（数值）!$A$7:$Q$3068,7)/ABS(VLOOKUP($B118,A股收入利润复合增长（数值）!$A$7:$Q$3068,5))-1,"")</f>
        <v>6.7926459914516713</v>
      </c>
      <c r="I118" s="6">
        <f>IFERROR(VLOOKUP($B118,A股收入利润复合增长（数值）!$A$7:$Q$3068,8)/ABS(VLOOKUP($B118,A股收入利润复合增长（数值）!$A$7:$Q$3068,6))-1,"")</f>
        <v>0.4481732388538624</v>
      </c>
      <c r="J118" s="6">
        <f>IFERROR(VLOOKUP($B118,A股收入利润复合增长（数值）!$A$7:$Q$3068,9)/ABS(VLOOKUP($B118,A股收入利润复合增长（数值）!$A$7:$Q$3068,7))-1,"")</f>
        <v>-0.47192187144811026</v>
      </c>
      <c r="K118" s="6">
        <f>IFERROR(VLOOKUP($B118,A股收入利润复合增长（数值）!$A$7:$Q$3068,10)/ABS(VLOOKUP($B118,A股收入利润复合增长（数值）!$A$7:$Q$3068,8))-1,"")</f>
        <v>0.23161906463292148</v>
      </c>
      <c r="L118" s="6">
        <f>IFERROR(VLOOKUP($B118,A股收入利润复合增长（数值）!$A$7:$Q$3068,11)/ABS(VLOOKUP($B118,A股收入利润复合增长（数值）!$A$7:$Q$3068,9))-1,"")</f>
        <v>-0.59594525308689716</v>
      </c>
      <c r="M118" s="6">
        <f>IFERROR(VLOOKUP($B118,A股收入利润复合增长（数值）!$A$7:$Q$3068,12)/ABS(VLOOKUP($B118,A股收入利润复合增长（数值）!$A$7:$Q$3068,10))-1,"")</f>
        <v>2.0034555268413579E-2</v>
      </c>
      <c r="N118" s="6">
        <f>IFERROR(VLOOKUP($B118,A股收入利润复合增长（数值）!$A$7:$Q$3068,13)/ABS(VLOOKUP($B118,A股收入利润复合增长（数值）!$A$7:$Q$3068,11))-1,"")</f>
        <v>2.2449161653196636</v>
      </c>
      <c r="O118" s="6">
        <f>IFERROR(VLOOKUP($B118,A股收入利润复合增长（数值）!$A$7:$Q$3068,14)/ABS(VLOOKUP($B118,A股收入利润复合增长（数值）!$A$7:$Q$3068,12))-1,"")</f>
        <v>7.5894137196613753E-2</v>
      </c>
      <c r="P118" s="6">
        <f>IFERROR(VLOOKUP($B118,A股收入利润复合增长（数值）!$A$7:$Q$3068,15)/ABS(VLOOKUP($B118,A股收入利润复合增长（数值）!$A$7:$Q$3068,13))-1,"")</f>
        <v>0.41232200091878024</v>
      </c>
    </row>
    <row r="119" spans="1:16" x14ac:dyDescent="0.25">
      <c r="A119" t="str">
        <f>IF(COUNTIF(G119:P119,"&lt;"&amp;$A$3)=0,MAX($A$4:A118)+1,"")</f>
        <v/>
      </c>
      <c r="B119">
        <v>115</v>
      </c>
      <c r="C119" t="str">
        <f>VLOOKUP($B119,A股收入利润复合增长（数值）!$A$7:$Q$3068,2)</f>
        <v>000776.SZ</v>
      </c>
      <c r="D119" t="str">
        <f>VLOOKUP($B119,A股收入利润复合增长（数值）!$A$7:$Q$3068,3)</f>
        <v>广发证券</v>
      </c>
      <c r="G119" s="6">
        <f>IFERROR(VLOOKUP($B119,A股收入利润复合增长（数值）!$A$7:$Q$3068,6)/ABS(VLOOKUP($B119,A股收入利润复合增长（数值）!$A$7:$Q$3068,4))-1,"")</f>
        <v>-0.41815296026448168</v>
      </c>
      <c r="H119" s="6">
        <f>IFERROR(VLOOKUP($B119,A股收入利润复合增长（数值）!$A$7:$Q$3068,7)/ABS(VLOOKUP($B119,A股收入利润复合增长（数值）!$A$7:$Q$3068,5))-1,"")</f>
        <v>-0.48753943051169379</v>
      </c>
      <c r="I119" s="6">
        <f>IFERROR(VLOOKUP($B119,A股收入利润复合增长（数值）!$A$7:$Q$3068,8)/ABS(VLOOKUP($B119,A股收入利润复合增长（数值）!$A$7:$Q$3068,6))-1,"")</f>
        <v>0.17251371505707236</v>
      </c>
      <c r="J119" s="6">
        <f>IFERROR(VLOOKUP($B119,A股收入利润复合增长（数值）!$A$7:$Q$3068,9)/ABS(VLOOKUP($B119,A股收入利润复合增长（数值）!$A$7:$Q$3068,7))-1,"")</f>
        <v>6.1917891421539029E-2</v>
      </c>
      <c r="K119" s="6">
        <f>IFERROR(VLOOKUP($B119,A股收入利润复合增长（数值）!$A$7:$Q$3068,10)/ABS(VLOOKUP($B119,A股收入利润复合增长（数值）!$A$7:$Q$3068,8))-1,"")</f>
        <v>0.17731931361646236</v>
      </c>
      <c r="L119" s="6">
        <f>IFERROR(VLOOKUP($B119,A股收入利润复合增长（数值）!$A$7:$Q$3068,11)/ABS(VLOOKUP($B119,A股收入利润复合增长（数值）!$A$7:$Q$3068,9))-1,"")</f>
        <v>0.28339315780223395</v>
      </c>
      <c r="M119" s="6">
        <f>IFERROR(VLOOKUP($B119,A股收入利润复合增长（数值）!$A$7:$Q$3068,12)/ABS(VLOOKUP($B119,A股收入利润复合增长（数值）!$A$7:$Q$3068,10))-1,"")</f>
        <v>0.63203246706708538</v>
      </c>
      <c r="N119" s="6">
        <f>IFERROR(VLOOKUP($B119,A股收入利润复合增长（数值）!$A$7:$Q$3068,13)/ABS(VLOOKUP($B119,A股收入利润复合增长（数值）!$A$7:$Q$3068,11))-1,"")</f>
        <v>0.78580122001780683</v>
      </c>
      <c r="O119" s="6">
        <f>IFERROR(VLOOKUP($B119,A股收入利润复合增长（数值）!$A$7:$Q$3068,14)/ABS(VLOOKUP($B119,A股收入利润复合增长（数值）!$A$7:$Q$3068,12))-1,"")</f>
        <v>1.4969546530584004</v>
      </c>
      <c r="P119" s="6">
        <f>IFERROR(VLOOKUP($B119,A股收入利润复合增长（数值）!$A$7:$Q$3068,15)/ABS(VLOOKUP($B119,A股收入利润复合增长（数值）!$A$7:$Q$3068,13))-1,"")</f>
        <v>1.6283396555678986</v>
      </c>
    </row>
    <row r="120" spans="1:16" x14ac:dyDescent="0.25">
      <c r="A120" t="str">
        <f>IF(COUNTIF(G120:P120,"&lt;"&amp;$A$3)=0,MAX($A$4:A119)+1,"")</f>
        <v/>
      </c>
      <c r="B120">
        <v>116</v>
      </c>
      <c r="C120" t="str">
        <f>VLOOKUP($B120,A股收入利润复合增长（数值）!$A$7:$Q$3068,2)</f>
        <v>000783.SZ</v>
      </c>
      <c r="D120" t="str">
        <f>VLOOKUP($B120,A股收入利润复合增长（数值）!$A$7:$Q$3068,3)</f>
        <v>长江证券</v>
      </c>
      <c r="G120" s="6">
        <f>IFERROR(VLOOKUP($B120,A股收入利润复合增长（数值）!$A$7:$Q$3068,6)/ABS(VLOOKUP($B120,A股收入利润复合增长（数值）!$A$7:$Q$3068,4))-1,"")</f>
        <v>-0.41750771938883235</v>
      </c>
      <c r="H120" s="6">
        <f>IFERROR(VLOOKUP($B120,A股收入利润复合增长（数值）!$A$7:$Q$3068,7)/ABS(VLOOKUP($B120,A股收入利润复合增长（数值）!$A$7:$Q$3068,5))-1,"")</f>
        <v>-0.66096237192470719</v>
      </c>
      <c r="I120" s="6">
        <f>IFERROR(VLOOKUP($B120,A股收入利润复合增长（数值）!$A$7:$Q$3068,8)/ABS(VLOOKUP($B120,A股收入利润复合增长（数值）!$A$7:$Q$3068,6))-1,"")</f>
        <v>0.22675528615518914</v>
      </c>
      <c r="J120" s="6">
        <f>IFERROR(VLOOKUP($B120,A股收入利润复合增长（数值）!$A$7:$Q$3068,9)/ABS(VLOOKUP($B120,A股收入利润复合增长（数值）!$A$7:$Q$3068,7))-1,"")</f>
        <v>0.57020952924277513</v>
      </c>
      <c r="K120" s="6">
        <f>IFERROR(VLOOKUP($B120,A股收入利润复合增长（数值）!$A$7:$Q$3068,10)/ABS(VLOOKUP($B120,A股收入利润复合增长（数值）!$A$7:$Q$3068,8))-1,"")</f>
        <v>0.3332594923424621</v>
      </c>
      <c r="L120" s="6">
        <f>IFERROR(VLOOKUP($B120,A股收入利润复合增长（数值）!$A$7:$Q$3068,11)/ABS(VLOOKUP($B120,A股收入利润复合增长（数值）!$A$7:$Q$3068,9))-1,"")</f>
        <v>0.47267591722182045</v>
      </c>
      <c r="M120" s="6">
        <f>IFERROR(VLOOKUP($B120,A股收入利润复合增长（数值）!$A$7:$Q$3068,12)/ABS(VLOOKUP($B120,A股收入利润复合增长（数值）!$A$7:$Q$3068,10))-1,"")</f>
        <v>0.49222388176934606</v>
      </c>
      <c r="N120" s="6">
        <f>IFERROR(VLOOKUP($B120,A股收入利润复合增长（数值）!$A$7:$Q$3068,13)/ABS(VLOOKUP($B120,A股收入利润复合增长（数值）!$A$7:$Q$3068,11))-1,"")</f>
        <v>0.69550608761942367</v>
      </c>
      <c r="O120" s="6">
        <f>IFERROR(VLOOKUP($B120,A股收入利润复合增长（数值）!$A$7:$Q$3068,14)/ABS(VLOOKUP($B120,A股收入利润复合增长（数值）!$A$7:$Q$3068,12))-1,"")</f>
        <v>0.86878932507061846</v>
      </c>
      <c r="P120" s="6">
        <f>IFERROR(VLOOKUP($B120,A股收入利润复合增长（数值）!$A$7:$Q$3068,15)/ABS(VLOOKUP($B120,A股收入利润复合增长（数值）!$A$7:$Q$3068,13))-1,"")</f>
        <v>1.0483670492611981</v>
      </c>
    </row>
    <row r="121" spans="1:16" x14ac:dyDescent="0.25">
      <c r="A121" t="str">
        <f>IF(COUNTIF(G121:P121,"&lt;"&amp;$A$3)=0,MAX($A$4:A120)+1,"")</f>
        <v/>
      </c>
      <c r="B121">
        <v>117</v>
      </c>
      <c r="C121" t="str">
        <f>VLOOKUP($B121,A股收入利润复合增长（数值）!$A$7:$Q$3068,2)</f>
        <v>000791.SZ</v>
      </c>
      <c r="D121" t="str">
        <f>VLOOKUP($B121,A股收入利润复合增长（数值）!$A$7:$Q$3068,3)</f>
        <v>甘肃电投</v>
      </c>
      <c r="G121" s="6">
        <f>IFERROR(VLOOKUP($B121,A股收入利润复合增长（数值）!$A$7:$Q$3068,6)/ABS(VLOOKUP($B121,A股收入利润复合增长（数值）!$A$7:$Q$3068,4))-1,"")</f>
        <v>0.14098658284027965</v>
      </c>
      <c r="H121" s="6">
        <f>IFERROR(VLOOKUP($B121,A股收入利润复合增长（数值）!$A$7:$Q$3068,7)/ABS(VLOOKUP($B121,A股收入利润复合增长（数值）!$A$7:$Q$3068,5))-1,"")</f>
        <v>-1.9852054273452415</v>
      </c>
      <c r="I121" s="6">
        <f>IFERROR(VLOOKUP($B121,A股收入利润复合增长（数值）!$A$7:$Q$3068,8)/ABS(VLOOKUP($B121,A股收入利润复合增长（数值）!$A$7:$Q$3068,6))-1,"")</f>
        <v>3.7409570985377307</v>
      </c>
      <c r="J121" s="6">
        <f>IFERROR(VLOOKUP($B121,A股收入利润复合增长（数值）!$A$7:$Q$3068,9)/ABS(VLOOKUP($B121,A股收入利润复合增长（数值）!$A$7:$Q$3068,7))-1,"")</f>
        <v>42.636388813475726</v>
      </c>
      <c r="K121" s="6">
        <f>IFERROR(VLOOKUP($B121,A股收入利润复合增长（数值）!$A$7:$Q$3068,10)/ABS(VLOOKUP($B121,A股收入利润复合增长（数值）!$A$7:$Q$3068,8))-1,"")</f>
        <v>2.2633619581612585E-2</v>
      </c>
      <c r="L121" s="6">
        <f>IFERROR(VLOOKUP($B121,A股收入利润复合增长（数值）!$A$7:$Q$3068,11)/ABS(VLOOKUP($B121,A股收入利润复合增长（数值）!$A$7:$Q$3068,9))-1,"")</f>
        <v>-1.7632841462752458E-3</v>
      </c>
      <c r="M121" s="6">
        <f>IFERROR(VLOOKUP($B121,A股收入利润复合增长（数值）!$A$7:$Q$3068,12)/ABS(VLOOKUP($B121,A股收入利润复合增长（数值）!$A$7:$Q$3068,10))-1,"")</f>
        <v>-8.327424367224423E-2</v>
      </c>
      <c r="N121" s="6">
        <f>IFERROR(VLOOKUP($B121,A股收入利润复合增长（数值）!$A$7:$Q$3068,13)/ABS(VLOOKUP($B121,A股收入利润复合增长（数值）!$A$7:$Q$3068,11))-1,"")</f>
        <v>-0.39526386625940213</v>
      </c>
      <c r="O121" s="6">
        <f>IFERROR(VLOOKUP($B121,A股收入利润复合增长（数值）!$A$7:$Q$3068,14)/ABS(VLOOKUP($B121,A股收入利润复合增长（数值）!$A$7:$Q$3068,12))-1,"")</f>
        <v>-9.6605403816862112E-2</v>
      </c>
      <c r="P121" s="6">
        <f>IFERROR(VLOOKUP($B121,A股收入利润复合增长（数值）!$A$7:$Q$3068,15)/ABS(VLOOKUP($B121,A股收入利润复合增长（数值）!$A$7:$Q$3068,13))-1,"")</f>
        <v>-0.83639834224180953</v>
      </c>
    </row>
    <row r="122" spans="1:16" x14ac:dyDescent="0.25">
      <c r="A122" t="str">
        <f>IF(COUNTIF(G122:P122,"&lt;"&amp;$A$3)=0,MAX($A$4:A121)+1,"")</f>
        <v/>
      </c>
      <c r="B122">
        <v>118</v>
      </c>
      <c r="C122" t="str">
        <f>VLOOKUP($B122,A股收入利润复合增长（数值）!$A$7:$Q$3068,2)</f>
        <v>000793.SZ</v>
      </c>
      <c r="D122" t="str">
        <f>VLOOKUP($B122,A股收入利润复合增长（数值）!$A$7:$Q$3068,3)</f>
        <v>华闻传媒</v>
      </c>
      <c r="G122" s="6">
        <f>IFERROR(VLOOKUP($B122,A股收入利润复合增长（数值）!$A$7:$Q$3068,6)/ABS(VLOOKUP($B122,A股收入利润复合增长（数值）!$A$7:$Q$3068,4))-1,"")</f>
        <v>9.0669295652360704E-2</v>
      </c>
      <c r="H122" s="6">
        <f>IFERROR(VLOOKUP($B122,A股收入利润复合增长（数值）!$A$7:$Q$3068,7)/ABS(VLOOKUP($B122,A股收入利润复合增长（数值）!$A$7:$Q$3068,5))-1,"")</f>
        <v>0.10316277127690721</v>
      </c>
      <c r="I122" s="6">
        <f>IFERROR(VLOOKUP($B122,A股收入利润复合增长（数值）!$A$7:$Q$3068,8)/ABS(VLOOKUP($B122,A股收入利润复合增长（数值）!$A$7:$Q$3068,6))-1,"")</f>
        <v>7.9477323766098174E-2</v>
      </c>
      <c r="J122" s="6">
        <f>IFERROR(VLOOKUP($B122,A股收入利润复合增长（数值）!$A$7:$Q$3068,9)/ABS(VLOOKUP($B122,A股收入利润复合增长（数值）!$A$7:$Q$3068,7))-1,"")</f>
        <v>5.3450698169371424E-2</v>
      </c>
      <c r="K122" s="6">
        <f>IFERROR(VLOOKUP($B122,A股收入利润复合增长（数值）!$A$7:$Q$3068,10)/ABS(VLOOKUP($B122,A股收入利润复合增长（数值）!$A$7:$Q$3068,8))-1,"")</f>
        <v>-8.4450927110574003E-2</v>
      </c>
      <c r="L122" s="6">
        <f>IFERROR(VLOOKUP($B122,A股收入利润复合增长（数值）!$A$7:$Q$3068,11)/ABS(VLOOKUP($B122,A股收入利润复合增长（数值）!$A$7:$Q$3068,9))-1,"")</f>
        <v>0.95588651820227466</v>
      </c>
      <c r="M122" s="6">
        <f>IFERROR(VLOOKUP($B122,A股收入利润复合增长（数值）!$A$7:$Q$3068,12)/ABS(VLOOKUP($B122,A股收入利润复合增长（数值）!$A$7:$Q$3068,10))-1,"")</f>
        <v>5.4217981601598852E-2</v>
      </c>
      <c r="N122" s="6">
        <f>IFERROR(VLOOKUP($B122,A股收入利润复合增长（数值）!$A$7:$Q$3068,13)/ABS(VLOOKUP($B122,A股收入利润复合增长（数值）!$A$7:$Q$3068,11))-1,"")</f>
        <v>0.86627615382148559</v>
      </c>
      <c r="O122" s="6">
        <f>IFERROR(VLOOKUP($B122,A股收入利润复合增长（数值）!$A$7:$Q$3068,14)/ABS(VLOOKUP($B122,A股收入利润复合增长（数值）!$A$7:$Q$3068,12))-1,"")</f>
        <v>9.6815443662641165E-2</v>
      </c>
      <c r="P122" s="6">
        <f>IFERROR(VLOOKUP($B122,A股收入利润复合增长（数值）!$A$7:$Q$3068,15)/ABS(VLOOKUP($B122,A股收入利润复合增长（数值）!$A$7:$Q$3068,13))-1,"")</f>
        <v>-0.14812755776537667</v>
      </c>
    </row>
    <row r="123" spans="1:16" x14ac:dyDescent="0.25">
      <c r="A123" t="str">
        <f>IF(COUNTIF(G123:P123,"&lt;"&amp;$A$3)=0,MAX($A$4:A122)+1,"")</f>
        <v/>
      </c>
      <c r="B123">
        <v>119</v>
      </c>
      <c r="C123" t="str">
        <f>VLOOKUP($B123,A股收入利润复合增长（数值）!$A$7:$Q$3068,2)</f>
        <v>000796.SZ</v>
      </c>
      <c r="D123" t="str">
        <f>VLOOKUP($B123,A股收入利润复合增长（数值）!$A$7:$Q$3068,3)</f>
        <v>凯撒旅游</v>
      </c>
      <c r="G123" s="6">
        <f>IFERROR(VLOOKUP($B123,A股收入利润复合增长（数值）!$A$7:$Q$3068,6)/ABS(VLOOKUP($B123,A股收入利润复合增长（数值）!$A$7:$Q$3068,4))-1,"")</f>
        <v>0.25072376841294219</v>
      </c>
      <c r="H123" s="6">
        <f>IFERROR(VLOOKUP($B123,A股收入利润复合增长（数值）!$A$7:$Q$3068,7)/ABS(VLOOKUP($B123,A股收入利润复合增长（数值）!$A$7:$Q$3068,5))-1,"")</f>
        <v>-0.45541440083880114</v>
      </c>
      <c r="I123" s="6">
        <f>IFERROR(VLOOKUP($B123,A股收入利润复合增长（数值）!$A$7:$Q$3068,8)/ABS(VLOOKUP($B123,A股收入利润复合增长（数值）!$A$7:$Q$3068,6))-1,"")</f>
        <v>6.1032150945792729E-2</v>
      </c>
      <c r="J123" s="6">
        <f>IFERROR(VLOOKUP($B123,A股收入利润复合增长（数值）!$A$7:$Q$3068,9)/ABS(VLOOKUP($B123,A股收入利润复合增长（数值）!$A$7:$Q$3068,7))-1,"")</f>
        <v>-0.22773898429191952</v>
      </c>
      <c r="K123" s="6">
        <f>IFERROR(VLOOKUP($B123,A股收入利润复合增长（数值）!$A$7:$Q$3068,10)/ABS(VLOOKUP($B123,A股收入利润复合增长（数值）!$A$7:$Q$3068,8))-1,"")</f>
        <v>0.18016019597020883</v>
      </c>
      <c r="L123" s="6">
        <f>IFERROR(VLOOKUP($B123,A股收入利润复合增长（数值）!$A$7:$Q$3068,11)/ABS(VLOOKUP($B123,A股收入利润复合增长（数值）!$A$7:$Q$3068,9))-1,"")</f>
        <v>2.6683197460999666</v>
      </c>
      <c r="M123" s="6">
        <f>IFERROR(VLOOKUP($B123,A股收入利润复合增长（数值）!$A$7:$Q$3068,12)/ABS(VLOOKUP($B123,A股收入利润复合增长（数值）!$A$7:$Q$3068,10))-1,"")</f>
        <v>-8.173744302144148E-2</v>
      </c>
      <c r="N123" s="6">
        <f>IFERROR(VLOOKUP($B123,A股收入利润复合增长（数值）!$A$7:$Q$3068,13)/ABS(VLOOKUP($B123,A股收入利润复合增长（数值）!$A$7:$Q$3068,11))-1,"")</f>
        <v>-0.22723945507873755</v>
      </c>
      <c r="O123" s="6">
        <f>IFERROR(VLOOKUP($B123,A股收入利润复合增长（数值）!$A$7:$Q$3068,14)/ABS(VLOOKUP($B123,A股收入利润复合增长（数值）!$A$7:$Q$3068,12))-1,"")</f>
        <v>7.3083407436818408</v>
      </c>
      <c r="P123" s="6">
        <f>IFERROR(VLOOKUP($B123,A股收入利润复合增长（数值）!$A$7:$Q$3068,15)/ABS(VLOOKUP($B123,A股收入利润复合增长（数值）!$A$7:$Q$3068,13))-1,"")</f>
        <v>4.7550873030581586</v>
      </c>
    </row>
    <row r="124" spans="1:16" x14ac:dyDescent="0.25">
      <c r="A124" t="str">
        <f>IF(COUNTIF(G124:P124,"&lt;"&amp;$A$3)=0,MAX($A$4:A123)+1,"")</f>
        <v/>
      </c>
      <c r="B124">
        <v>120</v>
      </c>
      <c r="C124" t="str">
        <f>VLOOKUP($B124,A股收入利润复合增长（数值）!$A$7:$Q$3068,2)</f>
        <v>000801.SZ</v>
      </c>
      <c r="D124" t="str">
        <f>VLOOKUP($B124,A股收入利润复合增长（数值）!$A$7:$Q$3068,3)</f>
        <v>四川九洲</v>
      </c>
      <c r="G124" s="6">
        <f>IFERROR(VLOOKUP($B124,A股收入利润复合增长（数值）!$A$7:$Q$3068,6)/ABS(VLOOKUP($B124,A股收入利润复合增长（数值）!$A$7:$Q$3068,4))-1,"")</f>
        <v>-0.32856233017788039</v>
      </c>
      <c r="H124" s="6">
        <f>IFERROR(VLOOKUP($B124,A股收入利润复合增长（数值）!$A$7:$Q$3068,7)/ABS(VLOOKUP($B124,A股收入利润复合增长（数值）!$A$7:$Q$3068,5))-1,"")</f>
        <v>0.15354031006988089</v>
      </c>
      <c r="I124" s="6">
        <f>IFERROR(VLOOKUP($B124,A股收入利润复合增长（数值）!$A$7:$Q$3068,8)/ABS(VLOOKUP($B124,A股收入利润复合增长（数值）!$A$7:$Q$3068,6))-1,"")</f>
        <v>0.23358661602475372</v>
      </c>
      <c r="J124" s="6">
        <f>IFERROR(VLOOKUP($B124,A股收入利润复合增长（数值）!$A$7:$Q$3068,9)/ABS(VLOOKUP($B124,A股收入利润复合增长（数值）!$A$7:$Q$3068,7))-1,"")</f>
        <v>0.26698010418662421</v>
      </c>
      <c r="K124" s="6">
        <f>IFERROR(VLOOKUP($B124,A股收入利润复合增长（数值）!$A$7:$Q$3068,10)/ABS(VLOOKUP($B124,A股收入利润复合增长（数值）!$A$7:$Q$3068,8))-1,"")</f>
        <v>-0.10375054076059709</v>
      </c>
      <c r="L124" s="6">
        <f>IFERROR(VLOOKUP($B124,A股收入利润复合增长（数值）!$A$7:$Q$3068,11)/ABS(VLOOKUP($B124,A股收入利润复合增长（数值）!$A$7:$Q$3068,9))-1,"")</f>
        <v>4.2540913882764153E-2</v>
      </c>
      <c r="M124" s="6">
        <f>IFERROR(VLOOKUP($B124,A股收入利润复合增长（数值）!$A$7:$Q$3068,12)/ABS(VLOOKUP($B124,A股收入利润复合增长（数值）!$A$7:$Q$3068,10))-1,"")</f>
        <v>-9.3930082903354029E-2</v>
      </c>
      <c r="N124" s="6">
        <f>IFERROR(VLOOKUP($B124,A股收入利润复合增长（数值）!$A$7:$Q$3068,13)/ABS(VLOOKUP($B124,A股收入利润复合增长（数值）!$A$7:$Q$3068,11))-1,"")</f>
        <v>0.20113727847514618</v>
      </c>
      <c r="O124" s="6">
        <f>IFERROR(VLOOKUP($B124,A股收入利润复合增长（数值）!$A$7:$Q$3068,14)/ABS(VLOOKUP($B124,A股收入利润复合增长（数值）!$A$7:$Q$3068,12))-1,"")</f>
        <v>0.48975651635706408</v>
      </c>
      <c r="P124" s="6">
        <f>IFERROR(VLOOKUP($B124,A股收入利润复合增长（数值）!$A$7:$Q$3068,15)/ABS(VLOOKUP($B124,A股收入利润复合增长（数值）!$A$7:$Q$3068,13))-1,"")</f>
        <v>1.5141596435022797</v>
      </c>
    </row>
    <row r="125" spans="1:16" x14ac:dyDescent="0.25">
      <c r="A125" t="str">
        <f>IF(COUNTIF(G125:P125,"&lt;"&amp;$A$3)=0,MAX($A$4:A124)+1,"")</f>
        <v/>
      </c>
      <c r="B125">
        <v>121</v>
      </c>
      <c r="C125" t="str">
        <f>VLOOKUP($B125,A股收入利润复合增长（数值）!$A$7:$Q$3068,2)</f>
        <v>000802.SZ</v>
      </c>
      <c r="D125" t="str">
        <f>VLOOKUP($B125,A股收入利润复合增长（数值）!$A$7:$Q$3068,3)</f>
        <v>北京文化</v>
      </c>
      <c r="G125" s="6">
        <f>IFERROR(VLOOKUP($B125,A股收入利润复合增长（数值）!$A$7:$Q$3068,6)/ABS(VLOOKUP($B125,A股收入利润复合增长（数值）!$A$7:$Q$3068,4))-1,"")</f>
        <v>6.6262542987823414E-2</v>
      </c>
      <c r="H125" s="6">
        <f>IFERROR(VLOOKUP($B125,A股收入利润复合增长（数值）!$A$7:$Q$3068,7)/ABS(VLOOKUP($B125,A股收入利润复合增长（数值）!$A$7:$Q$3068,5))-1,"")</f>
        <v>0.91107910452150653</v>
      </c>
      <c r="I125" s="6">
        <f>IFERROR(VLOOKUP($B125,A股收入利润复合增长（数值）!$A$7:$Q$3068,8)/ABS(VLOOKUP($B125,A股收入利润复合增长（数值）!$A$7:$Q$3068,6))-1,"")</f>
        <v>-5.7828936572294709E-2</v>
      </c>
      <c r="J125" s="6">
        <f>IFERROR(VLOOKUP($B125,A股收入利润复合增长（数值）!$A$7:$Q$3068,9)/ABS(VLOOKUP($B125,A股收入利润复合增长（数值）!$A$7:$Q$3068,7))-1,"")</f>
        <v>2.0981923853552349</v>
      </c>
      <c r="K125" s="6">
        <f>IFERROR(VLOOKUP($B125,A股收入利润复合增长（数值）!$A$7:$Q$3068,10)/ABS(VLOOKUP($B125,A股收入利润复合增长（数值）!$A$7:$Q$3068,8))-1,"")</f>
        <v>-1.9576961622106759E-2</v>
      </c>
      <c r="L125" s="6">
        <f>IFERROR(VLOOKUP($B125,A股收入利润复合增长（数值）!$A$7:$Q$3068,11)/ABS(VLOOKUP($B125,A股收入利润复合增长（数值）!$A$7:$Q$3068,9))-1,"")</f>
        <v>0.2035980125281216</v>
      </c>
      <c r="M125" s="6">
        <f>IFERROR(VLOOKUP($B125,A股收入利润复合增长（数值）!$A$7:$Q$3068,12)/ABS(VLOOKUP($B125,A股收入利润复合增长（数值）!$A$7:$Q$3068,10))-1,"")</f>
        <v>1.5831493071873584</v>
      </c>
      <c r="N125" s="6">
        <f>IFERROR(VLOOKUP($B125,A股收入利润复合增长（数值）!$A$7:$Q$3068,13)/ABS(VLOOKUP($B125,A股收入利润复合增长（数值）!$A$7:$Q$3068,11))-1,"")</f>
        <v>1.4531239526639097</v>
      </c>
      <c r="O125" s="6">
        <f>IFERROR(VLOOKUP($B125,A股收入利润复合增长（数值）!$A$7:$Q$3068,14)/ABS(VLOOKUP($B125,A股收入利润复合增长（数值）!$A$7:$Q$3068,12))-1,"")</f>
        <v>-0.16958190840997411</v>
      </c>
      <c r="P125" s="6">
        <f>IFERROR(VLOOKUP($B125,A股收入利润复合增长（数值）!$A$7:$Q$3068,15)/ABS(VLOOKUP($B125,A股收入利润复合增长（数值）!$A$7:$Q$3068,13))-1,"")</f>
        <v>-0.73417346688919805</v>
      </c>
    </row>
    <row r="126" spans="1:16" x14ac:dyDescent="0.25">
      <c r="A126" t="str">
        <f>IF(COUNTIF(G126:P126,"&lt;"&amp;$A$3)=0,MAX($A$4:A125)+1,"")</f>
        <v/>
      </c>
      <c r="B126">
        <v>122</v>
      </c>
      <c r="C126" t="str">
        <f>VLOOKUP($B126,A股收入利润复合增长（数值）!$A$7:$Q$3068,2)</f>
        <v>000810.SZ</v>
      </c>
      <c r="D126" t="str">
        <f>VLOOKUP($B126,A股收入利润复合增长（数值）!$A$7:$Q$3068,3)</f>
        <v>创维数字</v>
      </c>
      <c r="G126" s="6">
        <f>IFERROR(VLOOKUP($B126,A股收入利润复合增长（数值）!$A$7:$Q$3068,6)/ABS(VLOOKUP($B126,A股收入利润复合增长（数值）!$A$7:$Q$3068,4))-1,"")</f>
        <v>0.11857626342008842</v>
      </c>
      <c r="H126" s="6">
        <f>IFERROR(VLOOKUP($B126,A股收入利润复合增长（数值）!$A$7:$Q$3068,7)/ABS(VLOOKUP($B126,A股收入利润复合增长（数值）!$A$7:$Q$3068,5))-1,"")</f>
        <v>-0.31946318629295123</v>
      </c>
      <c r="I126" s="6">
        <f>IFERROR(VLOOKUP($B126,A股收入利润复合增长（数值）!$A$7:$Q$3068,8)/ABS(VLOOKUP($B126,A股收入利润复合增长（数值）!$A$7:$Q$3068,6))-1,"")</f>
        <v>-9.0815522538160387E-2</v>
      </c>
      <c r="J126" s="6">
        <f>IFERROR(VLOOKUP($B126,A股收入利润复合增长（数值）!$A$7:$Q$3068,9)/ABS(VLOOKUP($B126,A股收入利润复合增长（数值）!$A$7:$Q$3068,7))-1,"")</f>
        <v>-0.9368419201566206</v>
      </c>
      <c r="K126" s="6">
        <f>IFERROR(VLOOKUP($B126,A股收入利润复合增长（数值）!$A$7:$Q$3068,10)/ABS(VLOOKUP($B126,A股收入利润复合增长（数值）!$A$7:$Q$3068,8))-1,"")</f>
        <v>-8.1935618333444094E-3</v>
      </c>
      <c r="L126" s="6">
        <f>IFERROR(VLOOKUP($B126,A股收入利润复合增长（数值）!$A$7:$Q$3068,11)/ABS(VLOOKUP($B126,A股收入利润复合增长（数值）!$A$7:$Q$3068,9))-1,"")</f>
        <v>5.5160035072730818E-2</v>
      </c>
      <c r="M126" s="6">
        <f>IFERROR(VLOOKUP($B126,A股收入利润复合增长（数值）!$A$7:$Q$3068,12)/ABS(VLOOKUP($B126,A股收入利润复合增长（数值）!$A$7:$Q$3068,10))-1,"")</f>
        <v>2.1215681935526627</v>
      </c>
      <c r="N126" s="6">
        <f>IFERROR(VLOOKUP($B126,A股收入利润复合增长（数值）!$A$7:$Q$3068,13)/ABS(VLOOKUP($B126,A股收入利润复合增长（数值）!$A$7:$Q$3068,11))-1,"")</f>
        <v>102.9714576453237</v>
      </c>
      <c r="O126" s="6">
        <f>IFERROR(VLOOKUP($B126,A股收入利润复合增长（数值）!$A$7:$Q$3068,14)/ABS(VLOOKUP($B126,A股收入利润复合增长（数值）!$A$7:$Q$3068,12))-1,"")</f>
        <v>0.17311777402223161</v>
      </c>
      <c r="P126" s="6">
        <f>IFERROR(VLOOKUP($B126,A股收入利润复合增长（数值）!$A$7:$Q$3068,15)/ABS(VLOOKUP($B126,A股收入利润复合增长（数值）!$A$7:$Q$3068,13))-1,"")</f>
        <v>7.4013985120856551E-2</v>
      </c>
    </row>
    <row r="127" spans="1:16" x14ac:dyDescent="0.25">
      <c r="A127" t="str">
        <f>IF(COUNTIF(G127:P127,"&lt;"&amp;$A$3)=0,MAX($A$4:A126)+1,"")</f>
        <v/>
      </c>
      <c r="B127">
        <v>123</v>
      </c>
      <c r="C127" t="str">
        <f>VLOOKUP($B127,A股收入利润复合增长（数值）!$A$7:$Q$3068,2)</f>
        <v>000822.SZ</v>
      </c>
      <c r="D127" t="str">
        <f>VLOOKUP($B127,A股收入利润复合增长（数值）!$A$7:$Q$3068,3)</f>
        <v>山东海化</v>
      </c>
      <c r="G127" s="6">
        <f>IFERROR(VLOOKUP($B127,A股收入利润复合增长（数值）!$A$7:$Q$3068,6)/ABS(VLOOKUP($B127,A股收入利润复合增长（数值）!$A$7:$Q$3068,4))-1,"")</f>
        <v>8.8235436715379256E-2</v>
      </c>
      <c r="H127" s="6">
        <f>IFERROR(VLOOKUP($B127,A股收入利润复合增长（数值）!$A$7:$Q$3068,7)/ABS(VLOOKUP($B127,A股收入利润复合增长（数值）!$A$7:$Q$3068,5))-1,"")</f>
        <v>7.9318506155582913</v>
      </c>
      <c r="I127" s="6">
        <f>IFERROR(VLOOKUP($B127,A股收入利润复合增长（数值）!$A$7:$Q$3068,8)/ABS(VLOOKUP($B127,A股收入利润复合增长（数值）!$A$7:$Q$3068,6))-1,"")</f>
        <v>-0.34390494828884399</v>
      </c>
      <c r="J127" s="6">
        <f>IFERROR(VLOOKUP($B127,A股收入利润复合增长（数值）!$A$7:$Q$3068,9)/ABS(VLOOKUP($B127,A股收入利润复合增长（数值）!$A$7:$Q$3068,7))-1,"")</f>
        <v>-2.3373570316252836</v>
      </c>
      <c r="K127" s="6">
        <f>IFERROR(VLOOKUP($B127,A股收入利润复合增长（数值）!$A$7:$Q$3068,10)/ABS(VLOOKUP($B127,A股收入利润复合增长（数值）!$A$7:$Q$3068,8))-1,"")</f>
        <v>-0.12700081147089537</v>
      </c>
      <c r="L127" s="6">
        <f>IFERROR(VLOOKUP($B127,A股收入利润复合增长（数值）!$A$7:$Q$3068,11)/ABS(VLOOKUP($B127,A股收入利润复合增长（数值）!$A$7:$Q$3068,9))-1,"")</f>
        <v>-3.1705636940820461</v>
      </c>
      <c r="M127" s="6">
        <f>IFERROR(VLOOKUP($B127,A股收入利润复合增长（数值）!$A$7:$Q$3068,12)/ABS(VLOOKUP($B127,A股收入利润复合增长（数值）!$A$7:$Q$3068,10))-1,"")</f>
        <v>0.1253812796209921</v>
      </c>
      <c r="N127" s="6">
        <f>IFERROR(VLOOKUP($B127,A股收入利润复合增长（数值）!$A$7:$Q$3068,13)/ABS(VLOOKUP($B127,A股收入利润复合增长（数值）!$A$7:$Q$3068,11))-1,"")</f>
        <v>-0.85361280547476603</v>
      </c>
      <c r="O127" s="6">
        <f>IFERROR(VLOOKUP($B127,A股收入利润复合增长（数值）!$A$7:$Q$3068,14)/ABS(VLOOKUP($B127,A股收入利润复合增长（数值）!$A$7:$Q$3068,12))-1,"")</f>
        <v>-0.27458249699434101</v>
      </c>
      <c r="P127" s="6">
        <f>IFERROR(VLOOKUP($B127,A股收入利润复合增长（数值）!$A$7:$Q$3068,15)/ABS(VLOOKUP($B127,A股收入利润复合增长（数值）!$A$7:$Q$3068,13))-1,"")</f>
        <v>-0.25787626040834344</v>
      </c>
    </row>
    <row r="128" spans="1:16" x14ac:dyDescent="0.25">
      <c r="A128">
        <f>IF(COUNTIF(G128:P128,"&lt;"&amp;$A$3)=0,MAX($A$4:A127)+1,"")</f>
        <v>3</v>
      </c>
      <c r="B128">
        <v>124</v>
      </c>
      <c r="C128" t="str">
        <f>VLOOKUP($B128,A股收入利润复合增长（数值）!$A$7:$Q$3068,2)</f>
        <v>000826.SZ</v>
      </c>
      <c r="D128" t="str">
        <f>VLOOKUP($B128,A股收入利润复合增长（数值）!$A$7:$Q$3068,3)</f>
        <v>启迪桑德</v>
      </c>
      <c r="G128" s="6">
        <f>IFERROR(VLOOKUP($B128,A股收入利润复合增长（数值）!$A$7:$Q$3068,6)/ABS(VLOOKUP($B128,A股收入利润复合增长（数值）!$A$7:$Q$3068,4))-1,"")</f>
        <v>0.65475310901863204</v>
      </c>
      <c r="H128" s="6">
        <f>IFERROR(VLOOKUP($B128,A股收入利润复合增长（数值）!$A$7:$Q$3068,7)/ABS(VLOOKUP($B128,A股收入利润复合增长（数值）!$A$7:$Q$3068,5))-1,"")</f>
        <v>0.45374804016248715</v>
      </c>
      <c r="I128" s="6">
        <f>IFERROR(VLOOKUP($B128,A股收入利润复合增长（数值）!$A$7:$Q$3068,8)/ABS(VLOOKUP($B128,A股收入利润复合增长（数值）!$A$7:$Q$3068,6))-1,"")</f>
        <v>0.31315958899629104</v>
      </c>
      <c r="J128" s="6">
        <f>IFERROR(VLOOKUP($B128,A股收入利润复合增长（数值）!$A$7:$Q$3068,9)/ABS(VLOOKUP($B128,A股收入利润复合增长（数值）!$A$7:$Q$3068,7))-1,"")</f>
        <v>0.4287829641579175</v>
      </c>
      <c r="K128" s="6">
        <f>IFERROR(VLOOKUP($B128,A股收入利润复合增长（数值）!$A$7:$Q$3068,10)/ABS(VLOOKUP($B128,A股收入利润复合增长（数值）!$A$7:$Q$3068,8))-1,"")</f>
        <v>0.27067178353032584</v>
      </c>
      <c r="L128" s="6">
        <f>IFERROR(VLOOKUP($B128,A股收入利润复合增长（数值）!$A$7:$Q$3068,11)/ABS(VLOOKUP($B128,A股收入利润复合增长（数值）!$A$7:$Q$3068,9))-1,"")</f>
        <v>0.36206482754800895</v>
      </c>
      <c r="M128" s="6">
        <f>IFERROR(VLOOKUP($B128,A股收入利润复合增长（数值）!$A$7:$Q$3068,12)/ABS(VLOOKUP($B128,A股收入利润复合增长（数值）!$A$7:$Q$3068,10))-1,"")</f>
        <v>0.62986865416431748</v>
      </c>
      <c r="N128" s="6">
        <f>IFERROR(VLOOKUP($B128,A股收入利润复合增长（数值）!$A$7:$Q$3068,13)/ABS(VLOOKUP($B128,A股收入利润复合增长（数值）!$A$7:$Q$3068,11))-1,"")</f>
        <v>0.37284827837639223</v>
      </c>
      <c r="O128" s="6">
        <f>IFERROR(VLOOKUP($B128,A股收入利润复合增长（数值）!$A$7:$Q$3068,14)/ABS(VLOOKUP($B128,A股收入利润复合增长（数值）!$A$7:$Q$3068,12))-1,"")</f>
        <v>0.44951004768913272</v>
      </c>
      <c r="P128" s="6">
        <f>IFERROR(VLOOKUP($B128,A股收入利润复合增长（数值）!$A$7:$Q$3068,15)/ABS(VLOOKUP($B128,A股收入利润复合增长（数值）!$A$7:$Q$3068,13))-1,"")</f>
        <v>0.15770355448181439</v>
      </c>
    </row>
    <row r="129" spans="1:16" x14ac:dyDescent="0.25">
      <c r="A129" t="str">
        <f>IF(COUNTIF(G129:P129,"&lt;"&amp;$A$3)=0,MAX($A$4:A128)+1,"")</f>
        <v/>
      </c>
      <c r="B129">
        <v>125</v>
      </c>
      <c r="C129" t="str">
        <f>VLOOKUP($B129,A股收入利润复合增长（数值）!$A$7:$Q$3068,2)</f>
        <v>000836.SZ</v>
      </c>
      <c r="D129" t="str">
        <f>VLOOKUP($B129,A股收入利润复合增长（数值）!$A$7:$Q$3068,3)</f>
        <v>鑫茂科技</v>
      </c>
      <c r="G129" s="6">
        <f>IFERROR(VLOOKUP($B129,A股收入利润复合增长（数值）!$A$7:$Q$3068,6)/ABS(VLOOKUP($B129,A股收入利润复合增长（数值）!$A$7:$Q$3068,4))-1,"")</f>
        <v>0.40058200836528624</v>
      </c>
      <c r="H129" s="6">
        <f>IFERROR(VLOOKUP($B129,A股收入利润复合增长（数值）!$A$7:$Q$3068,7)/ABS(VLOOKUP($B129,A股收入利润复合增长（数值）!$A$7:$Q$3068,5))-1,"")</f>
        <v>-10.275530231634612</v>
      </c>
      <c r="I129" s="6">
        <f>IFERROR(VLOOKUP($B129,A股收入利润复合增长（数值）!$A$7:$Q$3068,8)/ABS(VLOOKUP($B129,A股收入利润复合增长（数值）!$A$7:$Q$3068,6))-1,"")</f>
        <v>7.4475569516749607E-2</v>
      </c>
      <c r="J129" s="6">
        <f>IFERROR(VLOOKUP($B129,A股收入利润复合增长（数值）!$A$7:$Q$3068,9)/ABS(VLOOKUP($B129,A股收入利润复合增长（数值）!$A$7:$Q$3068,7))-1,"")</f>
        <v>-0.71452144637674908</v>
      </c>
      <c r="K129" s="6">
        <f>IFERROR(VLOOKUP($B129,A股收入利润复合增长（数值）!$A$7:$Q$3068,10)/ABS(VLOOKUP($B129,A股收入利润复合增长（数值）!$A$7:$Q$3068,8))-1,"")</f>
        <v>-0.14932879220760331</v>
      </c>
      <c r="L129" s="6">
        <f>IFERROR(VLOOKUP($B129,A股收入利润复合增长（数值）!$A$7:$Q$3068,11)/ABS(VLOOKUP($B129,A股收入利润复合增长（数值）!$A$7:$Q$3068,9))-1,"")</f>
        <v>-0.25820164737198992</v>
      </c>
      <c r="M129" s="6">
        <f>IFERROR(VLOOKUP($B129,A股收入利润复合增长（数值）!$A$7:$Q$3068,12)/ABS(VLOOKUP($B129,A股收入利润复合增长（数值）!$A$7:$Q$3068,10))-1,"")</f>
        <v>-8.8678559454500205E-2</v>
      </c>
      <c r="N129" s="6">
        <f>IFERROR(VLOOKUP($B129,A股收入利润复合增长（数值）!$A$7:$Q$3068,13)/ABS(VLOOKUP($B129,A股收入利润复合增长（数值）!$A$7:$Q$3068,11))-1,"")</f>
        <v>-11.433638853653282</v>
      </c>
      <c r="O129" s="6">
        <f>IFERROR(VLOOKUP($B129,A股收入利润复合增长（数值）!$A$7:$Q$3068,14)/ABS(VLOOKUP($B129,A股收入利润复合增长（数值）!$A$7:$Q$3068,12))-1,"")</f>
        <v>0.59719818760694543</v>
      </c>
      <c r="P129" s="6">
        <f>IFERROR(VLOOKUP($B129,A股收入利润复合增长（数值）!$A$7:$Q$3068,15)/ABS(VLOOKUP($B129,A股收入利润复合增长（数值）!$A$7:$Q$3068,13))-1,"")</f>
        <v>-4.0431092255805434E-2</v>
      </c>
    </row>
    <row r="130" spans="1:16" x14ac:dyDescent="0.25">
      <c r="A130" t="str">
        <f>IF(COUNTIF(G130:P130,"&lt;"&amp;$A$3)=0,MAX($A$4:A129)+1,"")</f>
        <v/>
      </c>
      <c r="B130">
        <v>126</v>
      </c>
      <c r="C130" t="str">
        <f>VLOOKUP($B130,A股收入利润复合增长（数值）!$A$7:$Q$3068,2)</f>
        <v>000838.SZ</v>
      </c>
      <c r="D130" t="str">
        <f>VLOOKUP($B130,A股收入利润复合增长（数值）!$A$7:$Q$3068,3)</f>
        <v>财信发展</v>
      </c>
      <c r="G130" s="6">
        <f>IFERROR(VLOOKUP($B130,A股收入利润复合增长（数值）!$A$7:$Q$3068,6)/ABS(VLOOKUP($B130,A股收入利润复合增长（数值）!$A$7:$Q$3068,4))-1,"")</f>
        <v>-0.31943262564329322</v>
      </c>
      <c r="H130" s="6">
        <f>IFERROR(VLOOKUP($B130,A股收入利润复合增长（数值）!$A$7:$Q$3068,7)/ABS(VLOOKUP($B130,A股收入利润复合增长（数值）!$A$7:$Q$3068,5))-1,"")</f>
        <v>-2.1406149714399101</v>
      </c>
      <c r="I130" s="6">
        <f>IFERROR(VLOOKUP($B130,A股收入利润复合增长（数值）!$A$7:$Q$3068,8)/ABS(VLOOKUP($B130,A股收入利润复合增长（数值）!$A$7:$Q$3068,6))-1,"")</f>
        <v>367.53197026395407</v>
      </c>
      <c r="J130" s="6">
        <f>IFERROR(VLOOKUP($B130,A股收入利润复合增长（数值）!$A$7:$Q$3068,9)/ABS(VLOOKUP($B130,A股收入利润复合增长（数值）!$A$7:$Q$3068,7))-1,"")</f>
        <v>0.13349192045317282</v>
      </c>
      <c r="K130" s="6">
        <f>IFERROR(VLOOKUP($B130,A股收入利润复合增长（数值）!$A$7:$Q$3068,10)/ABS(VLOOKUP($B130,A股收入利润复合增长（数值）!$A$7:$Q$3068,8))-1,"")</f>
        <v>0.58959904355993031</v>
      </c>
      <c r="L130" s="6">
        <f>IFERROR(VLOOKUP($B130,A股收入利润复合增长（数值）!$A$7:$Q$3068,11)/ABS(VLOOKUP($B130,A股收入利润复合增长（数值）!$A$7:$Q$3068,9))-1,"")</f>
        <v>0.91160414832354153</v>
      </c>
      <c r="M130" s="6">
        <f>IFERROR(VLOOKUP($B130,A股收入利润复合增长（数值）!$A$7:$Q$3068,12)/ABS(VLOOKUP($B130,A股收入利润复合增长（数值）!$A$7:$Q$3068,10))-1,"")</f>
        <v>0.34303615889899897</v>
      </c>
      <c r="N130" s="6">
        <f>IFERROR(VLOOKUP($B130,A股收入利润复合增长（数值）!$A$7:$Q$3068,13)/ABS(VLOOKUP($B130,A股收入利润复合增长（数值）!$A$7:$Q$3068,11))-1,"")</f>
        <v>0.24820377744153577</v>
      </c>
      <c r="O130" s="6">
        <f>IFERROR(VLOOKUP($B130,A股收入利润复合增长（数值）!$A$7:$Q$3068,14)/ABS(VLOOKUP($B130,A股收入利润复合增长（数值）!$A$7:$Q$3068,12))-1,"")</f>
        <v>0.12104392212737247</v>
      </c>
      <c r="P130" s="6">
        <f>IFERROR(VLOOKUP($B130,A股收入利润复合增长（数值）!$A$7:$Q$3068,15)/ABS(VLOOKUP($B130,A股收入利润复合增长（数值）!$A$7:$Q$3068,13))-1,"")</f>
        <v>0.12510518731698106</v>
      </c>
    </row>
    <row r="131" spans="1:16" x14ac:dyDescent="0.25">
      <c r="A131" t="str">
        <f>IF(COUNTIF(G131:P131,"&lt;"&amp;$A$3)=0,MAX($A$4:A130)+1,"")</f>
        <v/>
      </c>
      <c r="B131">
        <v>127</v>
      </c>
      <c r="C131" t="str">
        <f>VLOOKUP($B131,A股收入利润复合增长（数值）!$A$7:$Q$3068,2)</f>
        <v>000848.SZ</v>
      </c>
      <c r="D131" t="str">
        <f>VLOOKUP($B131,A股收入利润复合增长（数值）!$A$7:$Q$3068,3)</f>
        <v>承德露露</v>
      </c>
      <c r="G131" s="6">
        <f>IFERROR(VLOOKUP($B131,A股收入利润复合增长（数值）!$A$7:$Q$3068,6)/ABS(VLOOKUP($B131,A股收入利润复合增长（数值）!$A$7:$Q$3068,4))-1,"")</f>
        <v>6.6542715637186278E-2</v>
      </c>
      <c r="H131" s="6">
        <f>IFERROR(VLOOKUP($B131,A股收入利润复合增长（数值）!$A$7:$Q$3068,7)/ABS(VLOOKUP($B131,A股收入利润复合增长（数值）!$A$7:$Q$3068,5))-1,"")</f>
        <v>8.3779618012525425E-2</v>
      </c>
      <c r="I131" s="6">
        <f>IFERROR(VLOOKUP($B131,A股收入利润复合增长（数值）!$A$7:$Q$3068,8)/ABS(VLOOKUP($B131,A股收入利润复合增长（数值）!$A$7:$Q$3068,6))-1,"")</f>
        <v>0.10350222716310742</v>
      </c>
      <c r="J131" s="6">
        <f>IFERROR(VLOOKUP($B131,A股收入利润复合增长（数值）!$A$7:$Q$3068,9)/ABS(VLOOKUP($B131,A股收入利润复合增长（数值）!$A$7:$Q$3068,7))-1,"")</f>
        <v>0.15001469377701815</v>
      </c>
      <c r="K131" s="6">
        <f>IFERROR(VLOOKUP($B131,A股收入利润复合增长（数值）!$A$7:$Q$3068,10)/ABS(VLOOKUP($B131,A股收入利润复合增长（数值）!$A$7:$Q$3068,8))-1,"")</f>
        <v>0.23141758660807921</v>
      </c>
      <c r="L131" s="6">
        <f>IFERROR(VLOOKUP($B131,A股收入利润复合增长（数值）!$A$7:$Q$3068,11)/ABS(VLOOKUP($B131,A股收入利润复合增长（数值）!$A$7:$Q$3068,9))-1,"")</f>
        <v>0.50133783015083511</v>
      </c>
      <c r="M131" s="6">
        <f>IFERROR(VLOOKUP($B131,A股收入利润复合增长（数值）!$A$7:$Q$3068,12)/ABS(VLOOKUP($B131,A股收入利润复合增长（数值）!$A$7:$Q$3068,10))-1,"")</f>
        <v>2.667986523924526E-2</v>
      </c>
      <c r="N131" s="6">
        <f>IFERROR(VLOOKUP($B131,A股收入利润复合增长（数值）!$A$7:$Q$3068,13)/ABS(VLOOKUP($B131,A股收入利润复合增长（数值）!$A$7:$Q$3068,11))-1,"")</f>
        <v>0.32715408433160631</v>
      </c>
      <c r="O131" s="6">
        <f>IFERROR(VLOOKUP($B131,A股收入利润复合增长（数值）!$A$7:$Q$3068,14)/ABS(VLOOKUP($B131,A股收入利润复合增长（数值）!$A$7:$Q$3068,12))-1,"")</f>
        <v>1.2751601905911514E-3</v>
      </c>
      <c r="P131" s="6">
        <f>IFERROR(VLOOKUP($B131,A股收入利润复合增长（数值）!$A$7:$Q$3068,15)/ABS(VLOOKUP($B131,A股收入利润复合增长（数值）!$A$7:$Q$3068,13))-1,"")</f>
        <v>4.5228344074497606E-2</v>
      </c>
    </row>
    <row r="132" spans="1:16" x14ac:dyDescent="0.25">
      <c r="A132" t="str">
        <f>IF(COUNTIF(G132:P132,"&lt;"&amp;$A$3)=0,MAX($A$4:A131)+1,"")</f>
        <v/>
      </c>
      <c r="B132">
        <v>128</v>
      </c>
      <c r="C132" t="str">
        <f>VLOOKUP($B132,A股收入利润复合增长（数值）!$A$7:$Q$3068,2)</f>
        <v>000851.SZ</v>
      </c>
      <c r="D132" t="str">
        <f>VLOOKUP($B132,A股收入利润复合增长（数值）!$A$7:$Q$3068,3)</f>
        <v>高鸿股份</v>
      </c>
      <c r="G132" s="6">
        <f>IFERROR(VLOOKUP($B132,A股收入利润复合增长（数值）!$A$7:$Q$3068,6)/ABS(VLOOKUP($B132,A股收入利润复合增长（数值）!$A$7:$Q$3068,4))-1,"")</f>
        <v>0.61238575959621033</v>
      </c>
      <c r="H132" s="6">
        <f>IFERROR(VLOOKUP($B132,A股收入利润复合增长（数值）!$A$7:$Q$3068,7)/ABS(VLOOKUP($B132,A股收入利润复合增长（数值）!$A$7:$Q$3068,5))-1,"")</f>
        <v>0.65835864321960957</v>
      </c>
      <c r="I132" s="6">
        <f>IFERROR(VLOOKUP($B132,A股收入利润复合增长（数值）!$A$7:$Q$3068,8)/ABS(VLOOKUP($B132,A股收入利润复合增长（数值）!$A$7:$Q$3068,6))-1,"")</f>
        <v>0.13093931612536736</v>
      </c>
      <c r="J132" s="6">
        <f>IFERROR(VLOOKUP($B132,A股收入利润复合增长（数值）!$A$7:$Q$3068,9)/ABS(VLOOKUP($B132,A股收入利润复合增长（数值）!$A$7:$Q$3068,7))-1,"")</f>
        <v>6.5289678402403739E-2</v>
      </c>
      <c r="K132" s="6">
        <f>IFERROR(VLOOKUP($B132,A股收入利润复合增长（数值）!$A$7:$Q$3068,10)/ABS(VLOOKUP($B132,A股收入利润复合增长（数值）!$A$7:$Q$3068,8))-1,"")</f>
        <v>0.34254861083853871</v>
      </c>
      <c r="L132" s="6">
        <f>IFERROR(VLOOKUP($B132,A股收入利润复合增长（数值）!$A$7:$Q$3068,11)/ABS(VLOOKUP($B132,A股收入利润复合增长（数值）!$A$7:$Q$3068,9))-1,"")</f>
        <v>1.0865789591598314</v>
      </c>
      <c r="M132" s="6">
        <f>IFERROR(VLOOKUP($B132,A股收入利润复合增长（数值）!$A$7:$Q$3068,12)/ABS(VLOOKUP($B132,A股收入利润复合增长（数值）!$A$7:$Q$3068,10))-1,"")</f>
        <v>0.14233950290950848</v>
      </c>
      <c r="N132" s="6">
        <f>IFERROR(VLOOKUP($B132,A股收入利润复合增长（数值）!$A$7:$Q$3068,13)/ABS(VLOOKUP($B132,A股收入利润复合增长（数值）!$A$7:$Q$3068,11))-1,"")</f>
        <v>8.1057395663423071E-2</v>
      </c>
      <c r="O132" s="6">
        <f>IFERROR(VLOOKUP($B132,A股收入利润复合增长（数值）!$A$7:$Q$3068,14)/ABS(VLOOKUP($B132,A股收入利润复合增长（数值）!$A$7:$Q$3068,12))-1,"")</f>
        <v>4.86231369255401E-2</v>
      </c>
      <c r="P132" s="6">
        <f>IFERROR(VLOOKUP($B132,A股收入利润复合增长（数值）!$A$7:$Q$3068,15)/ABS(VLOOKUP($B132,A股收入利润复合增长（数值）!$A$7:$Q$3068,13))-1,"")</f>
        <v>0.51381923882181391</v>
      </c>
    </row>
    <row r="133" spans="1:16" x14ac:dyDescent="0.25">
      <c r="A133" t="str">
        <f>IF(COUNTIF(G133:P133,"&lt;"&amp;$A$3)=0,MAX($A$4:A132)+1,"")</f>
        <v/>
      </c>
      <c r="B133">
        <v>129</v>
      </c>
      <c r="C133" t="str">
        <f>VLOOKUP($B133,A股收入利润复合增长（数值）!$A$7:$Q$3068,2)</f>
        <v>000852.SZ</v>
      </c>
      <c r="D133" t="str">
        <f>VLOOKUP($B133,A股收入利润复合增长（数值）!$A$7:$Q$3068,3)</f>
        <v>石化机械</v>
      </c>
      <c r="G133" s="6">
        <f>IFERROR(VLOOKUP($B133,A股收入利润复合增长（数值）!$A$7:$Q$3068,6)/ABS(VLOOKUP($B133,A股收入利润复合增长（数值）!$A$7:$Q$3068,4))-1,"")</f>
        <v>0.16144454700894673</v>
      </c>
      <c r="H133" s="6">
        <f>IFERROR(VLOOKUP($B133,A股收入利润复合增长（数值）!$A$7:$Q$3068,7)/ABS(VLOOKUP($B133,A股收入利润复合增长（数值）!$A$7:$Q$3068,5))-1,"")</f>
        <v>-3.6425120813485146E-2</v>
      </c>
      <c r="I133" s="6">
        <f>IFERROR(VLOOKUP($B133,A股收入利润复合增长（数值）!$A$7:$Q$3068,8)/ABS(VLOOKUP($B133,A股收入利润复合增长（数值）!$A$7:$Q$3068,6))-1,"")</f>
        <v>0.16151302163640624</v>
      </c>
      <c r="J133" s="6">
        <f>IFERROR(VLOOKUP($B133,A股收入利润复合增长（数值）!$A$7:$Q$3068,9)/ABS(VLOOKUP($B133,A股收入利润复合增长（数值）!$A$7:$Q$3068,7))-1,"")</f>
        <v>0.25041185132219668</v>
      </c>
      <c r="K133" s="6">
        <f>IFERROR(VLOOKUP($B133,A股收入利润复合增长（数值）!$A$7:$Q$3068,10)/ABS(VLOOKUP($B133,A股收入利润复合增长（数值）!$A$7:$Q$3068,8))-1,"")</f>
        <v>1.4948254669028715E-2</v>
      </c>
      <c r="L133" s="6">
        <f>IFERROR(VLOOKUP($B133,A股收入利润复合增长（数值）!$A$7:$Q$3068,11)/ABS(VLOOKUP($B133,A股收入利润复合增长（数值）!$A$7:$Q$3068,9))-1,"")</f>
        <v>-0.20514600766658153</v>
      </c>
      <c r="M133" s="6">
        <f>IFERROR(VLOOKUP($B133,A股收入利润复合增长（数值）!$A$7:$Q$3068,12)/ABS(VLOOKUP($B133,A股收入利润复合增长（数值）!$A$7:$Q$3068,10))-1,"")</f>
        <v>-0.11257868236007829</v>
      </c>
      <c r="N133" s="6">
        <f>IFERROR(VLOOKUP($B133,A股收入利润复合增长（数值）!$A$7:$Q$3068,13)/ABS(VLOOKUP($B133,A股收入利润复合增长（数值）!$A$7:$Q$3068,11))-1,"")</f>
        <v>-0.30765175720489346</v>
      </c>
      <c r="O133" s="6">
        <f>IFERROR(VLOOKUP($B133,A股收入利润复合增长（数值）!$A$7:$Q$3068,14)/ABS(VLOOKUP($B133,A股收入利润复合增长（数值）!$A$7:$Q$3068,12))-1,"")</f>
        <v>2.0737673783202815</v>
      </c>
      <c r="P133" s="6">
        <f>IFERROR(VLOOKUP($B133,A股收入利润复合增长（数值）!$A$7:$Q$3068,15)/ABS(VLOOKUP($B133,A股收入利润复合增长（数值）!$A$7:$Q$3068,13))-1,"")</f>
        <v>-0.91876640857919745</v>
      </c>
    </row>
    <row r="134" spans="1:16" x14ac:dyDescent="0.25">
      <c r="A134" t="str">
        <f>IF(COUNTIF(G134:P134,"&lt;"&amp;$A$3)=0,MAX($A$4:A133)+1,"")</f>
        <v/>
      </c>
      <c r="B134">
        <v>130</v>
      </c>
      <c r="C134" t="str">
        <f>VLOOKUP($B134,A股收入利润复合增长（数值）!$A$7:$Q$3068,2)</f>
        <v>000856.SZ</v>
      </c>
      <c r="D134" t="str">
        <f>VLOOKUP($B134,A股收入利润复合增长（数值）!$A$7:$Q$3068,3)</f>
        <v>*ST冀装</v>
      </c>
      <c r="G134" s="6">
        <f>IFERROR(VLOOKUP($B134,A股收入利润复合增长（数值）!$A$7:$Q$3068,6)/ABS(VLOOKUP($B134,A股收入利润复合增长（数值）!$A$7:$Q$3068,4))-1,"")</f>
        <v>6.9015944699982876</v>
      </c>
      <c r="H134" s="6">
        <f>IFERROR(VLOOKUP($B134,A股收入利润复合增长（数值）!$A$7:$Q$3068,7)/ABS(VLOOKUP($B134,A股收入利润复合增长（数值）!$A$7:$Q$3068,5))-1,"")</f>
        <v>-0.15036470370765076</v>
      </c>
      <c r="I134" s="6">
        <f>IFERROR(VLOOKUP($B134,A股收入利润复合增长（数值）!$A$7:$Q$3068,8)/ABS(VLOOKUP($B134,A股收入利润复合增长（数值）!$A$7:$Q$3068,6))-1,"")</f>
        <v>-0.27716036959734169</v>
      </c>
      <c r="J134" s="6">
        <f>IFERROR(VLOOKUP($B134,A股收入利润复合增长（数值）!$A$7:$Q$3068,9)/ABS(VLOOKUP($B134,A股收入利润复合增长（数值）!$A$7:$Q$3068,7))-1,"")</f>
        <v>-0.38782172946693061</v>
      </c>
      <c r="K134" s="6">
        <f>IFERROR(VLOOKUP($B134,A股收入利润复合增长（数值）!$A$7:$Q$3068,10)/ABS(VLOOKUP($B134,A股收入利润复合增长（数值）!$A$7:$Q$3068,8))-1,"")</f>
        <v>-0.12883317252487869</v>
      </c>
      <c r="L134" s="6">
        <f>IFERROR(VLOOKUP($B134,A股收入利润复合增长（数值）!$A$7:$Q$3068,11)/ABS(VLOOKUP($B134,A股收入利润复合增长（数值）!$A$7:$Q$3068,9))-1,"")</f>
        <v>-0.79975595366469598</v>
      </c>
      <c r="M134" s="6">
        <f>IFERROR(VLOOKUP($B134,A股收入利润复合增长（数值）!$A$7:$Q$3068,12)/ABS(VLOOKUP($B134,A股收入利润复合增长（数值）!$A$7:$Q$3068,10))-1,"")</f>
        <v>0.11984771098675062</v>
      </c>
      <c r="N134" s="6">
        <f>IFERROR(VLOOKUP($B134,A股收入利润复合增长（数值）!$A$7:$Q$3068,13)/ABS(VLOOKUP($B134,A股收入利润复合增长（数值）!$A$7:$Q$3068,11))-1,"")</f>
        <v>-11.115557693175598</v>
      </c>
      <c r="O134" s="6">
        <f>IFERROR(VLOOKUP($B134,A股收入利润复合增长（数值）!$A$7:$Q$3068,14)/ABS(VLOOKUP($B134,A股收入利润复合增长（数值）!$A$7:$Q$3068,12))-1,"")</f>
        <v>-9.1976344450762637E-2</v>
      </c>
      <c r="P134" s="6">
        <f>IFERROR(VLOOKUP($B134,A股收入利润复合增长（数值）!$A$7:$Q$3068,15)/ABS(VLOOKUP($B134,A股收入利润复合增长（数值）!$A$7:$Q$3068,13))-1,"")</f>
        <v>-3.3487912166997855</v>
      </c>
    </row>
    <row r="135" spans="1:16" x14ac:dyDescent="0.25">
      <c r="A135" t="str">
        <f>IF(COUNTIF(G135:P135,"&lt;"&amp;$A$3)=0,MAX($A$4:A134)+1,"")</f>
        <v/>
      </c>
      <c r="B135">
        <v>131</v>
      </c>
      <c r="C135" t="str">
        <f>VLOOKUP($B135,A股收入利润复合增长（数值）!$A$7:$Q$3068,2)</f>
        <v>000863.SZ</v>
      </c>
      <c r="D135" t="str">
        <f>VLOOKUP($B135,A股收入利润复合增长（数值）!$A$7:$Q$3068,3)</f>
        <v>三湘印象</v>
      </c>
      <c r="G135" s="6">
        <f>IFERROR(VLOOKUP($B135,A股收入利润复合增长（数值）!$A$7:$Q$3068,6)/ABS(VLOOKUP($B135,A股收入利润复合增长（数值）!$A$7:$Q$3068,4))-1,"")</f>
        <v>461.02614804062978</v>
      </c>
      <c r="H135" s="6">
        <f>IFERROR(VLOOKUP($B135,A股收入利润复合增长（数值）!$A$7:$Q$3068,7)/ABS(VLOOKUP($B135,A股收入利润复合增长（数值）!$A$7:$Q$3068,5))-1,"")</f>
        <v>41.206193493259967</v>
      </c>
      <c r="I135" s="6">
        <f>IFERROR(VLOOKUP($B135,A股收入利润复合增长（数值）!$A$7:$Q$3068,8)/ABS(VLOOKUP($B135,A股收入利润复合增长（数值）!$A$7:$Q$3068,6))-1,"")</f>
        <v>1.0705436680458766</v>
      </c>
      <c r="J135" s="6">
        <f>IFERROR(VLOOKUP($B135,A股收入利润复合增长（数值）!$A$7:$Q$3068,9)/ABS(VLOOKUP($B135,A股收入利润复合增长（数值）!$A$7:$Q$3068,7))-1,"")</f>
        <v>0.84533088266123668</v>
      </c>
      <c r="K135" s="6">
        <f>IFERROR(VLOOKUP($B135,A股收入利润复合增长（数值）!$A$7:$Q$3068,10)/ABS(VLOOKUP($B135,A股收入利润复合增长（数值）!$A$7:$Q$3068,8))-1,"")</f>
        <v>0.4720082350337762</v>
      </c>
      <c r="L135" s="6">
        <f>IFERROR(VLOOKUP($B135,A股收入利润复合增长（数值）!$A$7:$Q$3068,11)/ABS(VLOOKUP($B135,A股收入利润复合增长（数值）!$A$7:$Q$3068,9))-1,"")</f>
        <v>0.10860846528208312</v>
      </c>
      <c r="M135" s="6">
        <f>IFERROR(VLOOKUP($B135,A股收入利润复合增长（数值）!$A$7:$Q$3068,12)/ABS(VLOOKUP($B135,A股收入利润复合增长（数值）!$A$7:$Q$3068,10))-1,"")</f>
        <v>-0.54237317235609939</v>
      </c>
      <c r="N135" s="6">
        <f>IFERROR(VLOOKUP($B135,A股收入利润复合增长（数值）!$A$7:$Q$3068,13)/ABS(VLOOKUP($B135,A股收入利润复合增长（数值）!$A$7:$Q$3068,11))-1,"")</f>
        <v>-0.6955961995554476</v>
      </c>
      <c r="O135" s="6">
        <f>IFERROR(VLOOKUP($B135,A股收入利润复合增长（数值）!$A$7:$Q$3068,14)/ABS(VLOOKUP($B135,A股收入利润复合增长（数值）!$A$7:$Q$3068,12))-1,"")</f>
        <v>-0.59120341702539614</v>
      </c>
      <c r="P135" s="6">
        <f>IFERROR(VLOOKUP($B135,A股收入利润复合增长（数值）!$A$7:$Q$3068,15)/ABS(VLOOKUP($B135,A股收入利润复合增长（数值）!$A$7:$Q$3068,13))-1,"")</f>
        <v>-0.28405952119411015</v>
      </c>
    </row>
    <row r="136" spans="1:16" x14ac:dyDescent="0.25">
      <c r="A136" t="str">
        <f>IF(COUNTIF(G136:P136,"&lt;"&amp;$A$3)=0,MAX($A$4:A135)+1,"")</f>
        <v/>
      </c>
      <c r="B136">
        <v>132</v>
      </c>
      <c r="C136" t="str">
        <f>VLOOKUP($B136,A股收入利润复合增长（数值）!$A$7:$Q$3068,2)</f>
        <v>000875.SZ</v>
      </c>
      <c r="D136" t="str">
        <f>VLOOKUP($B136,A股收入利润复合增长（数值）!$A$7:$Q$3068,3)</f>
        <v>吉电股份</v>
      </c>
      <c r="G136" s="6">
        <f>IFERROR(VLOOKUP($B136,A股收入利润复合增长（数值）!$A$7:$Q$3068,6)/ABS(VLOOKUP($B136,A股收入利润复合增长（数值）!$A$7:$Q$3068,4))-1,"")</f>
        <v>0.79664861923130936</v>
      </c>
      <c r="H136" s="6">
        <f>IFERROR(VLOOKUP($B136,A股收入利润复合增长（数值）!$A$7:$Q$3068,7)/ABS(VLOOKUP($B136,A股收入利润复合增长（数值）!$A$7:$Q$3068,5))-1,"")</f>
        <v>4.7060946635377743E-3</v>
      </c>
      <c r="I136" s="6">
        <f>IFERROR(VLOOKUP($B136,A股收入利润复合增长（数值）!$A$7:$Q$3068,8)/ABS(VLOOKUP($B136,A股收入利润复合增长（数值）!$A$7:$Q$3068,6))-1,"")</f>
        <v>-3.8100249190894164E-2</v>
      </c>
      <c r="J136" s="6">
        <f>IFERROR(VLOOKUP($B136,A股收入利润复合增长（数值）!$A$7:$Q$3068,9)/ABS(VLOOKUP($B136,A股收入利润复合增长（数值）!$A$7:$Q$3068,7))-1,"")</f>
        <v>-34.141530060034256</v>
      </c>
      <c r="K136" s="6">
        <f>IFERROR(VLOOKUP($B136,A股收入利润复合增长（数值）!$A$7:$Q$3068,10)/ABS(VLOOKUP($B136,A股收入利润复合增长（数值）!$A$7:$Q$3068,8))-1,"")</f>
        <v>-8.3803352131420761E-3</v>
      </c>
      <c r="L136" s="6">
        <f>IFERROR(VLOOKUP($B136,A股收入利润复合增长（数值）!$A$7:$Q$3068,11)/ABS(VLOOKUP($B136,A股收入利润复合增长（数值）!$A$7:$Q$3068,9))-1,"")</f>
        <v>-0.90494828653153991</v>
      </c>
      <c r="M136" s="6">
        <f>IFERROR(VLOOKUP($B136,A股收入利润复合增长（数值）!$A$7:$Q$3068,12)/ABS(VLOOKUP($B136,A股收入利润复合增长（数值）!$A$7:$Q$3068,10))-1,"")</f>
        <v>9.3390313341808806E-2</v>
      </c>
      <c r="N136" s="6">
        <f>IFERROR(VLOOKUP($B136,A股收入利润复合增长（数值）!$A$7:$Q$3068,13)/ABS(VLOOKUP($B136,A股收入利润复合增长（数值）!$A$7:$Q$3068,11))-1,"")</f>
        <v>0.75346509230129066</v>
      </c>
      <c r="O136" s="6">
        <f>IFERROR(VLOOKUP($B136,A股收入利润复合增长（数值）!$A$7:$Q$3068,14)/ABS(VLOOKUP($B136,A股收入利润复合增长（数值）!$A$7:$Q$3068,12))-1,"")</f>
        <v>-9.4872999450806517E-2</v>
      </c>
      <c r="P136" s="6">
        <f>IFERROR(VLOOKUP($B136,A股收入利润复合增长（数值）!$A$7:$Q$3068,15)/ABS(VLOOKUP($B136,A股收入利润复合增长（数值）!$A$7:$Q$3068,13))-1,"")</f>
        <v>0.57564112388871647</v>
      </c>
    </row>
    <row r="137" spans="1:16" x14ac:dyDescent="0.25">
      <c r="A137" t="str">
        <f>IF(COUNTIF(G137:P137,"&lt;"&amp;$A$3)=0,MAX($A$4:A136)+1,"")</f>
        <v/>
      </c>
      <c r="B137">
        <v>133</v>
      </c>
      <c r="C137" t="str">
        <f>VLOOKUP($B137,A股收入利润复合增长（数值）!$A$7:$Q$3068,2)</f>
        <v>000876.SZ</v>
      </c>
      <c r="D137" t="str">
        <f>VLOOKUP($B137,A股收入利润复合增长（数值）!$A$7:$Q$3068,3)</f>
        <v>新希望</v>
      </c>
      <c r="G137" s="6">
        <f>IFERROR(VLOOKUP($B137,A股收入利润复合增长（数值）!$A$7:$Q$3068,6)/ABS(VLOOKUP($B137,A股收入利润复合增长（数值）!$A$7:$Q$3068,4))-1,"")</f>
        <v>8.2021229853015818</v>
      </c>
      <c r="H137" s="6">
        <f>IFERROR(VLOOKUP($B137,A股收入利润复合增长（数值）!$A$7:$Q$3068,7)/ABS(VLOOKUP($B137,A股收入利润复合增长（数值）!$A$7:$Q$3068,5))-1,"")</f>
        <v>3.5606905912663249</v>
      </c>
      <c r="I137" s="6">
        <f>IFERROR(VLOOKUP($B137,A股收入利润复合增长（数值）!$A$7:$Q$3068,8)/ABS(VLOOKUP($B137,A股收入利润复合增长（数值）!$A$7:$Q$3068,6))-1,"")</f>
        <v>2.2309857047393189E-2</v>
      </c>
      <c r="J137" s="6">
        <f>IFERROR(VLOOKUP($B137,A股收入利润复合增长（数值）!$A$7:$Q$3068,9)/ABS(VLOOKUP($B137,A股收入利润复合增长（数值）!$A$7:$Q$3068,7))-1,"")</f>
        <v>-0.35398928890516934</v>
      </c>
      <c r="K137" s="6">
        <f>IFERROR(VLOOKUP($B137,A股收入利润复合增长（数值）!$A$7:$Q$3068,10)/ABS(VLOOKUP($B137,A股收入利润复合增长（数值）!$A$7:$Q$3068,8))-1,"")</f>
        <v>-5.247359789482875E-2</v>
      </c>
      <c r="L137" s="6">
        <f>IFERROR(VLOOKUP($B137,A股收入利润复合增长（数值）!$A$7:$Q$3068,11)/ABS(VLOOKUP($B137,A股收入利润复合增长（数值）!$A$7:$Q$3068,9))-1,"")</f>
        <v>0.11200230660093502</v>
      </c>
      <c r="M137" s="6">
        <f>IFERROR(VLOOKUP($B137,A股收入利润复合增长（数值）!$A$7:$Q$3068,12)/ABS(VLOOKUP($B137,A股收入利润复合增长（数值）!$A$7:$Q$3068,10))-1,"")</f>
        <v>8.8908884149068168E-3</v>
      </c>
      <c r="N137" s="6">
        <f>IFERROR(VLOOKUP($B137,A股收入利润复合增长（数值）!$A$7:$Q$3068,13)/ABS(VLOOKUP($B137,A股收入利润复合增长（数值）!$A$7:$Q$3068,11))-1,"")</f>
        <v>6.3871923224039229E-2</v>
      </c>
      <c r="O137" s="6">
        <f>IFERROR(VLOOKUP($B137,A股收入利润复合增长（数值）!$A$7:$Q$3068,14)/ABS(VLOOKUP($B137,A股收入利润复合增长（数值）!$A$7:$Q$3068,12))-1,"")</f>
        <v>-0.12130142329390436</v>
      </c>
      <c r="P137" s="6">
        <f>IFERROR(VLOOKUP($B137,A股收入利润复合增长（数值）!$A$7:$Q$3068,15)/ABS(VLOOKUP($B137,A股收入利润复合增长（数值）!$A$7:$Q$3068,13))-1,"")</f>
        <v>9.4703914411414125E-2</v>
      </c>
    </row>
    <row r="138" spans="1:16" x14ac:dyDescent="0.25">
      <c r="A138" t="str">
        <f>IF(COUNTIF(G138:P138,"&lt;"&amp;$A$3)=0,MAX($A$4:A137)+1,"")</f>
        <v/>
      </c>
      <c r="B138">
        <v>134</v>
      </c>
      <c r="C138" t="str">
        <f>VLOOKUP($B138,A股收入利润复合增长（数值）!$A$7:$Q$3068,2)</f>
        <v>000882.SZ</v>
      </c>
      <c r="D138" t="str">
        <f>VLOOKUP($B138,A股收入利润复合增长（数值）!$A$7:$Q$3068,3)</f>
        <v>华联股份</v>
      </c>
      <c r="G138" s="6">
        <f>IFERROR(VLOOKUP($B138,A股收入利润复合增长（数值）!$A$7:$Q$3068,6)/ABS(VLOOKUP($B138,A股收入利润复合增长（数值）!$A$7:$Q$3068,4))-1,"")</f>
        <v>6.6421286752255559E-2</v>
      </c>
      <c r="H138" s="6">
        <f>IFERROR(VLOOKUP($B138,A股收入利润复合增长（数值）!$A$7:$Q$3068,7)/ABS(VLOOKUP($B138,A股收入利润复合增长（数值）!$A$7:$Q$3068,5))-1,"")</f>
        <v>0.32797925466549493</v>
      </c>
      <c r="I138" s="6">
        <f>IFERROR(VLOOKUP($B138,A股收入利润复合增长（数值）!$A$7:$Q$3068,8)/ABS(VLOOKUP($B138,A股收入利润复合增长（数值）!$A$7:$Q$3068,6))-1,"")</f>
        <v>0.36224825903612468</v>
      </c>
      <c r="J138" s="6">
        <f>IFERROR(VLOOKUP($B138,A股收入利润复合增长（数值）!$A$7:$Q$3068,9)/ABS(VLOOKUP($B138,A股收入利润复合增长（数值）!$A$7:$Q$3068,7))-1,"")</f>
        <v>-0.19165749716602987</v>
      </c>
      <c r="K138" s="6">
        <f>IFERROR(VLOOKUP($B138,A股收入利润复合增长（数值）!$A$7:$Q$3068,10)/ABS(VLOOKUP($B138,A股收入利润复合增长（数值）!$A$7:$Q$3068,8))-1,"")</f>
        <v>0.2894307577361126</v>
      </c>
      <c r="L138" s="6">
        <f>IFERROR(VLOOKUP($B138,A股收入利润复合增长（数值）!$A$7:$Q$3068,11)/ABS(VLOOKUP($B138,A股收入利润复合增长（数值）!$A$7:$Q$3068,9))-1,"")</f>
        <v>0.24170171274943453</v>
      </c>
      <c r="M138" s="6">
        <f>IFERROR(VLOOKUP($B138,A股收入利润复合增长（数值）!$A$7:$Q$3068,12)/ABS(VLOOKUP($B138,A股收入利润复合增长（数值）!$A$7:$Q$3068,10))-1,"")</f>
        <v>0.37089636137618287</v>
      </c>
      <c r="N138" s="6">
        <f>IFERROR(VLOOKUP($B138,A股收入利润复合增长（数值）!$A$7:$Q$3068,13)/ABS(VLOOKUP($B138,A股收入利润复合增长（数值）!$A$7:$Q$3068,11))-1,"")</f>
        <v>0.13092177869763333</v>
      </c>
      <c r="O138" s="6">
        <f>IFERROR(VLOOKUP($B138,A股收入利润复合增长（数值）!$A$7:$Q$3068,14)/ABS(VLOOKUP($B138,A股收入利润复合增长（数值）!$A$7:$Q$3068,12))-1,"")</f>
        <v>-0.20535992428007155</v>
      </c>
      <c r="P138" s="6">
        <f>IFERROR(VLOOKUP($B138,A股收入利润复合增长（数值）!$A$7:$Q$3068,15)/ABS(VLOOKUP($B138,A股收入利润复合增长（数值）!$A$7:$Q$3068,13))-1,"")</f>
        <v>1.9722259501769352</v>
      </c>
    </row>
    <row r="139" spans="1:16" x14ac:dyDescent="0.25">
      <c r="A139" t="str">
        <f>IF(COUNTIF(G139:P139,"&lt;"&amp;$A$3)=0,MAX($A$4:A138)+1,"")</f>
        <v/>
      </c>
      <c r="B139">
        <v>135</v>
      </c>
      <c r="C139" t="str">
        <f>VLOOKUP($B139,A股收入利润复合增长（数值）!$A$7:$Q$3068,2)</f>
        <v>000887.SZ</v>
      </c>
      <c r="D139" t="str">
        <f>VLOOKUP($B139,A股收入利润复合增长（数值）!$A$7:$Q$3068,3)</f>
        <v>中鼎股份</v>
      </c>
      <c r="G139" s="6">
        <f>IFERROR(VLOOKUP($B139,A股收入利润复合增长（数值）!$A$7:$Q$3068,6)/ABS(VLOOKUP($B139,A股收入利润复合增长（数值）!$A$7:$Q$3068,4))-1,"")</f>
        <v>0.21038772027947461</v>
      </c>
      <c r="H139" s="6">
        <f>IFERROR(VLOOKUP($B139,A股收入利润复合增长（数值）!$A$7:$Q$3068,7)/ABS(VLOOKUP($B139,A股收入利润复合增长（数值）!$A$7:$Q$3068,5))-1,"")</f>
        <v>-4.7511738044365814E-2</v>
      </c>
      <c r="I139" s="6">
        <f>IFERROR(VLOOKUP($B139,A股收入利润复合增长（数值）!$A$7:$Q$3068,8)/ABS(VLOOKUP($B139,A股收入利润复合增长（数值）!$A$7:$Q$3068,6))-1,"")</f>
        <v>0.1034688725265771</v>
      </c>
      <c r="J139" s="6">
        <f>IFERROR(VLOOKUP($B139,A股收入利润复合增长（数值）!$A$7:$Q$3068,9)/ABS(VLOOKUP($B139,A股收入利润复合增长（数值）!$A$7:$Q$3068,7))-1,"")</f>
        <v>0.74607799616312742</v>
      </c>
      <c r="K139" s="6">
        <f>IFERROR(VLOOKUP($B139,A股收入利润复合增长（数值）!$A$7:$Q$3068,10)/ABS(VLOOKUP($B139,A股收入利润复合增长（数值）!$A$7:$Q$3068,8))-1,"")</f>
        <v>0.23528288399186659</v>
      </c>
      <c r="L139" s="6">
        <f>IFERROR(VLOOKUP($B139,A股收入利润复合增长（数值）!$A$7:$Q$3068,11)/ABS(VLOOKUP($B139,A股收入利润复合增长（数值）!$A$7:$Q$3068,9))-1,"")</f>
        <v>-0.24833974551267179</v>
      </c>
      <c r="M139" s="6">
        <f>IFERROR(VLOOKUP($B139,A股收入利润复合增长（数值）!$A$7:$Q$3068,12)/ABS(VLOOKUP($B139,A股收入利润复合增长（数值）!$A$7:$Q$3068,10))-1,"")</f>
        <v>0.21109131093513245</v>
      </c>
      <c r="N139" s="6">
        <f>IFERROR(VLOOKUP($B139,A股收入利润复合增长（数值）!$A$7:$Q$3068,13)/ABS(VLOOKUP($B139,A股收入利润复合增长（数值）!$A$7:$Q$3068,11))-1,"")</f>
        <v>0.45872484403733416</v>
      </c>
      <c r="O139" s="6">
        <f>IFERROR(VLOOKUP($B139,A股收入利润复合增长（数值）!$A$7:$Q$3068,14)/ABS(VLOOKUP($B139,A股收入利润复合增长（数值）!$A$7:$Q$3068,12))-1,"")</f>
        <v>0.29818101541478037</v>
      </c>
      <c r="P139" s="6">
        <f>IFERROR(VLOOKUP($B139,A股收入利润复合增长（数值）!$A$7:$Q$3068,15)/ABS(VLOOKUP($B139,A股收入利润复合增长（数值）!$A$7:$Q$3068,13))-1,"")</f>
        <v>0.25965270840711074</v>
      </c>
    </row>
    <row r="140" spans="1:16" x14ac:dyDescent="0.25">
      <c r="A140" t="str">
        <f>IF(COUNTIF(G140:P140,"&lt;"&amp;$A$3)=0,MAX($A$4:A139)+1,"")</f>
        <v/>
      </c>
      <c r="B140">
        <v>136</v>
      </c>
      <c r="C140" t="str">
        <f>VLOOKUP($B140,A股收入利润复合增长（数值）!$A$7:$Q$3068,2)</f>
        <v>000889.SZ</v>
      </c>
      <c r="D140" t="str">
        <f>VLOOKUP($B140,A股收入利润复合增长（数值）!$A$7:$Q$3068,3)</f>
        <v>茂业通信</v>
      </c>
      <c r="G140" s="6">
        <f>IFERROR(VLOOKUP($B140,A股收入利润复合增长（数值）!$A$7:$Q$3068,6)/ABS(VLOOKUP($B140,A股收入利润复合增长（数值）!$A$7:$Q$3068,4))-1,"")</f>
        <v>0.19128352629895096</v>
      </c>
      <c r="H140" s="6">
        <f>IFERROR(VLOOKUP($B140,A股收入利润复合增长（数值）!$A$7:$Q$3068,7)/ABS(VLOOKUP($B140,A股收入利润复合增长（数值）!$A$7:$Q$3068,5))-1,"")</f>
        <v>1.2992694482488103</v>
      </c>
      <c r="I140" s="6">
        <f>IFERROR(VLOOKUP($B140,A股收入利润复合增长（数值）!$A$7:$Q$3068,8)/ABS(VLOOKUP($B140,A股收入利润复合增长（数值）!$A$7:$Q$3068,6))-1,"")</f>
        <v>0.1397203832892564</v>
      </c>
      <c r="J140" s="6">
        <f>IFERROR(VLOOKUP($B140,A股收入利润复合增长（数值）!$A$7:$Q$3068,9)/ABS(VLOOKUP($B140,A股收入利润复合增长（数值）!$A$7:$Q$3068,7))-1,"")</f>
        <v>0.57063321535828582</v>
      </c>
      <c r="K140" s="6">
        <f>IFERROR(VLOOKUP($B140,A股收入利润复合增长（数值）!$A$7:$Q$3068,10)/ABS(VLOOKUP($B140,A股收入利润复合增长（数值）!$A$7:$Q$3068,8))-1,"")</f>
        <v>9.3363370077973018E-2</v>
      </c>
      <c r="L140" s="6">
        <f>IFERROR(VLOOKUP($B140,A股收入利润复合增长（数值）!$A$7:$Q$3068,11)/ABS(VLOOKUP($B140,A股收入利润复合增长（数值）!$A$7:$Q$3068,9))-1,"")</f>
        <v>-0.15747330612584287</v>
      </c>
      <c r="M140" s="6">
        <f>IFERROR(VLOOKUP($B140,A股收入利润复合增长（数值）!$A$7:$Q$3068,12)/ABS(VLOOKUP($B140,A股收入利润复合增长（数值）!$A$7:$Q$3068,10))-1,"")</f>
        <v>-8.8470550511651314E-2</v>
      </c>
      <c r="N140" s="6">
        <f>IFERROR(VLOOKUP($B140,A股收入利润复合增长（数值）!$A$7:$Q$3068,13)/ABS(VLOOKUP($B140,A股收入利润复合增长（数值）!$A$7:$Q$3068,11))-1,"")</f>
        <v>6.2983900119962355E-2</v>
      </c>
      <c r="O140" s="6">
        <f>IFERROR(VLOOKUP($B140,A股收入利润复合增长（数值）!$A$7:$Q$3068,14)/ABS(VLOOKUP($B140,A股收入利润复合增长（数值）!$A$7:$Q$3068,12))-1,"")</f>
        <v>0.15409471559447541</v>
      </c>
      <c r="P140" s="6">
        <f>IFERROR(VLOOKUP($B140,A股收入利润复合增长（数值）!$A$7:$Q$3068,15)/ABS(VLOOKUP($B140,A股收入利润复合增长（数值）!$A$7:$Q$3068,13))-1,"")</f>
        <v>0.5553935939775112</v>
      </c>
    </row>
    <row r="141" spans="1:16" x14ac:dyDescent="0.25">
      <c r="A141" t="str">
        <f>IF(COUNTIF(G141:P141,"&lt;"&amp;$A$3)=0,MAX($A$4:A140)+1,"")</f>
        <v/>
      </c>
      <c r="B141">
        <v>137</v>
      </c>
      <c r="C141" t="str">
        <f>VLOOKUP($B141,A股收入利润复合增长（数值）!$A$7:$Q$3068,2)</f>
        <v>000892.SZ</v>
      </c>
      <c r="D141" t="str">
        <f>VLOOKUP($B141,A股收入利润复合增长（数值）!$A$7:$Q$3068,3)</f>
        <v>星美联合</v>
      </c>
      <c r="G141" s="6">
        <f>IFERROR(VLOOKUP($B141,A股收入利润复合增长（数值）!$A$7:$Q$3068,6)/ABS(VLOOKUP($B141,A股收入利润复合增长（数值）!$A$7:$Q$3068,4))-1,"")</f>
        <v>31.394974366406409</v>
      </c>
      <c r="H141" s="6">
        <f>IFERROR(VLOOKUP($B141,A股收入利润复合增长（数值）!$A$7:$Q$3068,7)/ABS(VLOOKUP($B141,A股收入利润复合增长（数值）!$A$7:$Q$3068,5))-1,"")</f>
        <v>-0.79661614756188226</v>
      </c>
      <c r="I141" s="6">
        <f>IFERROR(VLOOKUP($B141,A股收入利润复合增长（数值）!$A$7:$Q$3068,8)/ABS(VLOOKUP($B141,A股收入利润复合增长（数值）!$A$7:$Q$3068,6))-1,"")</f>
        <v>-0.34821857919365828</v>
      </c>
      <c r="J141" s="6">
        <f>IFERROR(VLOOKUP($B141,A股收入利润复合增长（数值）!$A$7:$Q$3068,9)/ABS(VLOOKUP($B141,A股收入利润复合增长（数值）!$A$7:$Q$3068,7))-1,"")</f>
        <v>1.1590781930574621</v>
      </c>
      <c r="K141" s="6">
        <f>IFERROR(VLOOKUP($B141,A股收入利润复合增长（数值）!$A$7:$Q$3068,10)/ABS(VLOOKUP($B141,A股收入利润复合增长（数值）!$A$7:$Q$3068,8))-1,"")</f>
        <v>-5.9150806001459721E-2</v>
      </c>
      <c r="L141" s="6">
        <f>IFERROR(VLOOKUP($B141,A股收入利润复合增长（数值）!$A$7:$Q$3068,11)/ABS(VLOOKUP($B141,A股收入利润复合增长（数值）!$A$7:$Q$3068,9))-1,"")</f>
        <v>-1.453563187410341</v>
      </c>
      <c r="M141" s="6" t="str">
        <f>IFERROR(VLOOKUP($B141,A股收入利润复合增长（数值）!$A$7:$Q$3068,12)/ABS(VLOOKUP($B141,A股收入利润复合增长（数值）!$A$7:$Q$3068,10))-1,"")</f>
        <v/>
      </c>
      <c r="N141" s="6">
        <f>IFERROR(VLOOKUP($B141,A股收入利润复合增长（数值）!$A$7:$Q$3068,13)/ABS(VLOOKUP($B141,A股收入利润复合增长（数值）!$A$7:$Q$3068,11))-1,"")</f>
        <v>-4.8704882995186978</v>
      </c>
      <c r="O141" s="6" t="str">
        <f>IFERROR(VLOOKUP($B141,A股收入利润复合增长（数值）!$A$7:$Q$3068,14)/ABS(VLOOKUP($B141,A股收入利润复合增长（数值）!$A$7:$Q$3068,12))-1,"")</f>
        <v/>
      </c>
      <c r="P141" s="6">
        <f>IFERROR(VLOOKUP($B141,A股收入利润复合增长（数值）!$A$7:$Q$3068,15)/ABS(VLOOKUP($B141,A股收入利润复合增长（数值）!$A$7:$Q$3068,13))-1,"")</f>
        <v>-0.45618688607473146</v>
      </c>
    </row>
    <row r="142" spans="1:16" x14ac:dyDescent="0.25">
      <c r="A142" t="str">
        <f>IF(COUNTIF(G142:P142,"&lt;"&amp;$A$3)=0,MAX($A$4:A141)+1,"")</f>
        <v/>
      </c>
      <c r="B142">
        <v>138</v>
      </c>
      <c r="C142" t="str">
        <f>VLOOKUP($B142,A股收入利润复合增长（数值）!$A$7:$Q$3068,2)</f>
        <v>000895.SZ</v>
      </c>
      <c r="D142" t="str">
        <f>VLOOKUP($B142,A股收入利润复合增长（数值）!$A$7:$Q$3068,3)</f>
        <v>双汇发展</v>
      </c>
      <c r="G142" s="6">
        <f>IFERROR(VLOOKUP($B142,A股收入利润复合增长（数值）!$A$7:$Q$3068,6)/ABS(VLOOKUP($B142,A股收入利润复合增长（数值）!$A$7:$Q$3068,4))-1,"")</f>
        <v>2.356875147582782E-2</v>
      </c>
      <c r="H142" s="6">
        <f>IFERROR(VLOOKUP($B142,A股收入利润复合增长（数值）!$A$7:$Q$3068,7)/ABS(VLOOKUP($B142,A股收入利润复合增长（数值）!$A$7:$Q$3068,5))-1,"")</f>
        <v>-0.48140765718736267</v>
      </c>
      <c r="I142" s="6">
        <f>IFERROR(VLOOKUP($B142,A股收入利润复合增长（数值）!$A$7:$Q$3068,8)/ABS(VLOOKUP($B142,A股收入利润复合增长（数值）!$A$7:$Q$3068,6))-1,"")</f>
        <v>5.5537709009412461E-2</v>
      </c>
      <c r="J142" s="6">
        <f>IFERROR(VLOOKUP($B142,A股收入利润复合增长（数值）!$A$7:$Q$3068,9)/ABS(VLOOKUP($B142,A股收入利润复合增长（数值）!$A$7:$Q$3068,7))-1,"")</f>
        <v>4.1075770340652724</v>
      </c>
      <c r="K142" s="6">
        <f>IFERROR(VLOOKUP($B142,A股收入利润复合增长（数值）!$A$7:$Q$3068,10)/ABS(VLOOKUP($B142,A股收入利润复合增长（数值）!$A$7:$Q$3068,8))-1,"")</f>
        <v>0.13212365659554881</v>
      </c>
      <c r="L142" s="6">
        <f>IFERROR(VLOOKUP($B142,A股收入利润复合增长（数值）!$A$7:$Q$3068,11)/ABS(VLOOKUP($B142,A股收入利润复合增长（数值）!$A$7:$Q$3068,9))-1,"")</f>
        <v>0.33722121678339101</v>
      </c>
      <c r="M142" s="6">
        <f>IFERROR(VLOOKUP($B142,A股收入利润复合增长（数值）!$A$7:$Q$3068,12)/ABS(VLOOKUP($B142,A股收入利润复合增长（数值）!$A$7:$Q$3068,10))-1,"")</f>
        <v>1.6579818381219802E-2</v>
      </c>
      <c r="N142" s="6">
        <f>IFERROR(VLOOKUP($B142,A股收入利润复合增长（数值）!$A$7:$Q$3068,13)/ABS(VLOOKUP($B142,A股收入利润复合增长（数值）!$A$7:$Q$3068,11))-1,"")</f>
        <v>4.7085895143503587E-2</v>
      </c>
      <c r="O142" s="6">
        <f>IFERROR(VLOOKUP($B142,A股收入利润复合增长（数值）!$A$7:$Q$3068,14)/ABS(VLOOKUP($B142,A股收入利润复合增长（数值）!$A$7:$Q$3068,12))-1,"")</f>
        <v>-2.186333720831668E-2</v>
      </c>
      <c r="P142" s="6">
        <f>IFERROR(VLOOKUP($B142,A股收入利润复合增长（数值）!$A$7:$Q$3068,15)/ABS(VLOOKUP($B142,A股收入利润复合增长（数值）!$A$7:$Q$3068,13))-1,"")</f>
        <v>5.3387442683522801E-2</v>
      </c>
    </row>
    <row r="143" spans="1:16" x14ac:dyDescent="0.25">
      <c r="A143" t="str">
        <f>IF(COUNTIF(G143:P143,"&lt;"&amp;$A$3)=0,MAX($A$4:A142)+1,"")</f>
        <v/>
      </c>
      <c r="B143">
        <v>139</v>
      </c>
      <c r="C143" t="str">
        <f>VLOOKUP($B143,A股收入利润复合增长（数值）!$A$7:$Q$3068,2)</f>
        <v>000900.SZ</v>
      </c>
      <c r="D143" t="str">
        <f>VLOOKUP($B143,A股收入利润复合增长（数值）!$A$7:$Q$3068,3)</f>
        <v>现代投资</v>
      </c>
      <c r="G143" s="6">
        <f>IFERROR(VLOOKUP($B143,A股收入利润复合增长（数值）!$A$7:$Q$3068,6)/ABS(VLOOKUP($B143,A股收入利润复合增长（数值）!$A$7:$Q$3068,4))-1,"")</f>
        <v>6.7658813634846826E-2</v>
      </c>
      <c r="H143" s="6">
        <f>IFERROR(VLOOKUP($B143,A股收入利润复合增长（数值）!$A$7:$Q$3068,7)/ABS(VLOOKUP($B143,A股收入利润复合增长（数值）!$A$7:$Q$3068,5))-1,"")</f>
        <v>3.7089093139259344E-2</v>
      </c>
      <c r="I143" s="6">
        <f>IFERROR(VLOOKUP($B143,A股收入利润复合增长（数值）!$A$7:$Q$3068,8)/ABS(VLOOKUP($B143,A股收入利润复合增长（数值）!$A$7:$Q$3068,6))-1,"")</f>
        <v>-0.13310572649592367</v>
      </c>
      <c r="J143" s="6">
        <f>IFERROR(VLOOKUP($B143,A股收入利润复合增长（数值）!$A$7:$Q$3068,9)/ABS(VLOOKUP($B143,A股收入利润复合增长（数值）!$A$7:$Q$3068,7))-1,"")</f>
        <v>-0.2114925391277771</v>
      </c>
      <c r="K143" s="6">
        <f>IFERROR(VLOOKUP($B143,A股收入利润复合增长（数值）!$A$7:$Q$3068,10)/ABS(VLOOKUP($B143,A股收入利润复合增长（数值）!$A$7:$Q$3068,8))-1,"")</f>
        <v>3.8201019878433273E-2</v>
      </c>
      <c r="L143" s="6">
        <f>IFERROR(VLOOKUP($B143,A股收入利润复合增长（数值）!$A$7:$Q$3068,11)/ABS(VLOOKUP($B143,A股收入利润复合增长（数值）!$A$7:$Q$3068,9))-1,"")</f>
        <v>-0.16747876045281829</v>
      </c>
      <c r="M143" s="6">
        <f>IFERROR(VLOOKUP($B143,A股收入利润复合增长（数值）!$A$7:$Q$3068,12)/ABS(VLOOKUP($B143,A股收入利润复合增长（数值）!$A$7:$Q$3068,10))-1,"")</f>
        <v>1.4692328344536452</v>
      </c>
      <c r="N143" s="6">
        <f>IFERROR(VLOOKUP($B143,A股收入利润复合增长（数值）!$A$7:$Q$3068,13)/ABS(VLOOKUP($B143,A股收入利润复合增长（数值）!$A$7:$Q$3068,11))-1,"")</f>
        <v>-0.24041210659718204</v>
      </c>
      <c r="O143" s="6">
        <f>IFERROR(VLOOKUP($B143,A股收入利润复合增长（数值）!$A$7:$Q$3068,14)/ABS(VLOOKUP($B143,A股收入利润复合增长（数值）!$A$7:$Q$3068,12))-1,"")</f>
        <v>0.5043902524507291</v>
      </c>
      <c r="P143" s="6">
        <f>IFERROR(VLOOKUP($B143,A股收入利润复合增长（数值）!$A$7:$Q$3068,15)/ABS(VLOOKUP($B143,A股收入利润复合增长（数值）!$A$7:$Q$3068,13))-1,"")</f>
        <v>0.38285954560495816</v>
      </c>
    </row>
    <row r="144" spans="1:16" x14ac:dyDescent="0.25">
      <c r="A144" t="str">
        <f>IF(COUNTIF(G144:P144,"&lt;"&amp;$A$3)=0,MAX($A$4:A143)+1,"")</f>
        <v/>
      </c>
      <c r="B144">
        <v>140</v>
      </c>
      <c r="C144" t="str">
        <f>VLOOKUP($B144,A股收入利润复合增长（数值）!$A$7:$Q$3068,2)</f>
        <v>000902.SZ</v>
      </c>
      <c r="D144" t="str">
        <f>VLOOKUP($B144,A股收入利润复合增长（数值）!$A$7:$Q$3068,3)</f>
        <v>新洋丰</v>
      </c>
      <c r="G144" s="6">
        <f>IFERROR(VLOOKUP($B144,A股收入利润复合增长（数值）!$A$7:$Q$3068,6)/ABS(VLOOKUP($B144,A股收入利润复合增长（数值）!$A$7:$Q$3068,4))-1,"")</f>
        <v>-0.12949544402815216</v>
      </c>
      <c r="H144" s="6">
        <f>IFERROR(VLOOKUP($B144,A股收入利润复合增长（数值）!$A$7:$Q$3068,7)/ABS(VLOOKUP($B144,A股收入利润复合增长（数值）!$A$7:$Q$3068,5))-1,"")</f>
        <v>-0.81760884787002408</v>
      </c>
      <c r="I144" s="6">
        <f>IFERROR(VLOOKUP($B144,A股收入利润复合增长（数值）!$A$7:$Q$3068,8)/ABS(VLOOKUP($B144,A股收入利润复合增长（数值）!$A$7:$Q$3068,6))-1,"")</f>
        <v>-0.11822488025058653</v>
      </c>
      <c r="J144" s="6">
        <f>IFERROR(VLOOKUP($B144,A股收入利润复合增长（数值）!$A$7:$Q$3068,9)/ABS(VLOOKUP($B144,A股收入利润复合增长（数值）!$A$7:$Q$3068,7))-1,"")</f>
        <v>-16.083201205094625</v>
      </c>
      <c r="K144" s="6">
        <f>IFERROR(VLOOKUP($B144,A股收入利润复合增长（数值）!$A$7:$Q$3068,10)/ABS(VLOOKUP($B144,A股收入利润复合增长（数值）!$A$7:$Q$3068,8))-1,"")</f>
        <v>0.12943501647116196</v>
      </c>
      <c r="L144" s="6">
        <f>IFERROR(VLOOKUP($B144,A股收入利润复合增长（数值）!$A$7:$Q$3068,11)/ABS(VLOOKUP($B144,A股收入利润复合增长（数值）!$A$7:$Q$3068,9))-1,"")</f>
        <v>-1.9459294362202018</v>
      </c>
      <c r="M144" s="6">
        <f>IFERROR(VLOOKUP($B144,A股收入利润复合增长（数值）!$A$7:$Q$3068,12)/ABS(VLOOKUP($B144,A股收入利润复合增长（数值）!$A$7:$Q$3068,10))-1,"")</f>
        <v>3.7244124694599465</v>
      </c>
      <c r="N144" s="6">
        <f>IFERROR(VLOOKUP($B144,A股收入利润复合增长（数值）!$A$7:$Q$3068,13)/ABS(VLOOKUP($B144,A股收入利润复合增长（数值）!$A$7:$Q$3068,11))-1,"")</f>
        <v>12.666974757941363</v>
      </c>
      <c r="O144" s="6">
        <f>IFERROR(VLOOKUP($B144,A股收入利润复合增长（数值）!$A$7:$Q$3068,14)/ABS(VLOOKUP($B144,A股收入利润复合增长（数值）!$A$7:$Q$3068,12))-1,"")</f>
        <v>0.15167926293903955</v>
      </c>
      <c r="P144" s="6">
        <f>IFERROR(VLOOKUP($B144,A股收入利润复合增长（数值）!$A$7:$Q$3068,15)/ABS(VLOOKUP($B144,A股收入利润复合增长（数值）!$A$7:$Q$3068,13))-1,"")</f>
        <v>0.30912347936093809</v>
      </c>
    </row>
    <row r="145" spans="1:16" x14ac:dyDescent="0.25">
      <c r="A145" t="str">
        <f>IF(COUNTIF(G145:P145,"&lt;"&amp;$A$3)=0,MAX($A$4:A144)+1,"")</f>
        <v/>
      </c>
      <c r="B145">
        <v>141</v>
      </c>
      <c r="C145" t="str">
        <f>VLOOKUP($B145,A股收入利润复合增长（数值）!$A$7:$Q$3068,2)</f>
        <v>000905.SZ</v>
      </c>
      <c r="D145" t="str">
        <f>VLOOKUP($B145,A股收入利润复合增长（数值）!$A$7:$Q$3068,3)</f>
        <v>厦门港务</v>
      </c>
      <c r="G145" s="6">
        <f>IFERROR(VLOOKUP($B145,A股收入利润复合增长（数值）!$A$7:$Q$3068,6)/ABS(VLOOKUP($B145,A股收入利润复合增长（数值）!$A$7:$Q$3068,4))-1,"")</f>
        <v>0.53630371898562545</v>
      </c>
      <c r="H145" s="6">
        <f>IFERROR(VLOOKUP($B145,A股收入利润复合增长（数值）!$A$7:$Q$3068,7)/ABS(VLOOKUP($B145,A股收入利润复合增长（数值）!$A$7:$Q$3068,5))-1,"")</f>
        <v>0.4370598926031497</v>
      </c>
      <c r="I145" s="6">
        <f>IFERROR(VLOOKUP($B145,A股收入利润复合增长（数值）!$A$7:$Q$3068,8)/ABS(VLOOKUP($B145,A股收入利润复合增长（数值）!$A$7:$Q$3068,6))-1,"")</f>
        <v>0.23770531283329177</v>
      </c>
      <c r="J145" s="6">
        <f>IFERROR(VLOOKUP($B145,A股收入利润复合增长（数值）!$A$7:$Q$3068,9)/ABS(VLOOKUP($B145,A股收入利润复合增长（数值）!$A$7:$Q$3068,7))-1,"")</f>
        <v>0.64837778901291565</v>
      </c>
      <c r="K145" s="6">
        <f>IFERROR(VLOOKUP($B145,A股收入利润复合增长（数值）!$A$7:$Q$3068,10)/ABS(VLOOKUP($B145,A股收入利润复合增长（数值）!$A$7:$Q$3068,8))-1,"")</f>
        <v>0.59556914398912086</v>
      </c>
      <c r="L145" s="6">
        <f>IFERROR(VLOOKUP($B145,A股收入利润复合增长（数值）!$A$7:$Q$3068,11)/ABS(VLOOKUP($B145,A股收入利润复合增长（数值）!$A$7:$Q$3068,9))-1,"")</f>
        <v>0.37435024311067266</v>
      </c>
      <c r="M145" s="6">
        <f>IFERROR(VLOOKUP($B145,A股收入利润复合增长（数值）!$A$7:$Q$3068,12)/ABS(VLOOKUP($B145,A股收入利润复合增长（数值）!$A$7:$Q$3068,10))-1,"")</f>
        <v>0.5697151422297877</v>
      </c>
      <c r="N145" s="6">
        <f>IFERROR(VLOOKUP($B145,A股收入利润复合增长（数值）!$A$7:$Q$3068,13)/ABS(VLOOKUP($B145,A股收入利润复合增长（数值）!$A$7:$Q$3068,11))-1,"")</f>
        <v>-0.12950714661993168</v>
      </c>
      <c r="O145" s="6">
        <f>IFERROR(VLOOKUP($B145,A股收入利润复合增长（数值）!$A$7:$Q$3068,14)/ABS(VLOOKUP($B145,A股收入利润复合增长（数值）!$A$7:$Q$3068,12))-1,"")</f>
        <v>-3.2147340666977442E-2</v>
      </c>
      <c r="P145" s="6">
        <f>IFERROR(VLOOKUP($B145,A股收入利润复合增长（数值）!$A$7:$Q$3068,15)/ABS(VLOOKUP($B145,A股收入利润复合增长（数值）!$A$7:$Q$3068,13))-1,"")</f>
        <v>-9.9659012920857215E-2</v>
      </c>
    </row>
    <row r="146" spans="1:16" x14ac:dyDescent="0.25">
      <c r="A146" t="str">
        <f>IF(COUNTIF(G146:P146,"&lt;"&amp;$A$3)=0,MAX($A$4:A145)+1,"")</f>
        <v/>
      </c>
      <c r="B146">
        <v>142</v>
      </c>
      <c r="C146" t="str">
        <f>VLOOKUP($B146,A股收入利润复合增长（数值）!$A$7:$Q$3068,2)</f>
        <v>000908.SZ</v>
      </c>
      <c r="D146" t="str">
        <f>VLOOKUP($B146,A股收入利润复合增长（数值）!$A$7:$Q$3068,3)</f>
        <v>景峰医药</v>
      </c>
      <c r="G146" s="6">
        <f>IFERROR(VLOOKUP($B146,A股收入利润复合增长（数值）!$A$7:$Q$3068,6)/ABS(VLOOKUP($B146,A股收入利润复合增长（数值）!$A$7:$Q$3068,4))-1,"")</f>
        <v>-0.36045327266243143</v>
      </c>
      <c r="H146" s="6">
        <f>IFERROR(VLOOKUP($B146,A股收入利润复合增长（数值）!$A$7:$Q$3068,7)/ABS(VLOOKUP($B146,A股收入利润复合增长（数值）!$A$7:$Q$3068,5))-1,"")</f>
        <v>-20.042822165117865</v>
      </c>
      <c r="I146" s="6">
        <f>IFERROR(VLOOKUP($B146,A股收入利润复合增长（数值）!$A$7:$Q$3068,8)/ABS(VLOOKUP($B146,A股收入利润复合增长（数值）!$A$7:$Q$3068,6))-1,"")</f>
        <v>4.485543091035904E-2</v>
      </c>
      <c r="J146" s="6">
        <f>IFERROR(VLOOKUP($B146,A股收入利润复合增长（数值）!$A$7:$Q$3068,9)/ABS(VLOOKUP($B146,A股收入利润复合增长（数值）!$A$7:$Q$3068,7))-1,"")</f>
        <v>-2.0671379647417822</v>
      </c>
      <c r="K146" s="6">
        <f>IFERROR(VLOOKUP($B146,A股收入利润复合增长（数值）!$A$7:$Q$3068,10)/ABS(VLOOKUP($B146,A股收入利润复合增长（数值）!$A$7:$Q$3068,8))-1,"")</f>
        <v>0.15172582581478933</v>
      </c>
      <c r="L146" s="6">
        <f>IFERROR(VLOOKUP($B146,A股收入利润复合增长（数值）!$A$7:$Q$3068,11)/ABS(VLOOKUP($B146,A股收入利润复合增长（数值）!$A$7:$Q$3068,9))-1,"")</f>
        <v>-0.94458345030247359</v>
      </c>
      <c r="M146" s="6">
        <f>IFERROR(VLOOKUP($B146,A股收入利润复合增长（数值）!$A$7:$Q$3068,12)/ABS(VLOOKUP($B146,A股收入利润复合增长（数值）!$A$7:$Q$3068,10))-1,"")</f>
        <v>10.699568174292864</v>
      </c>
      <c r="N146" s="6">
        <f>IFERROR(VLOOKUP($B146,A股收入利润复合增长（数值）!$A$7:$Q$3068,13)/ABS(VLOOKUP($B146,A股收入利润复合增长（数值）!$A$7:$Q$3068,11))-1,"")</f>
        <v>73.509387803527801</v>
      </c>
      <c r="O146" s="6">
        <f>IFERROR(VLOOKUP($B146,A股收入利润复合增长（数值）!$A$7:$Q$3068,14)/ABS(VLOOKUP($B146,A股收入利润复合增长（数值）!$A$7:$Q$3068,12))-1,"")</f>
        <v>0.25625880076727214</v>
      </c>
      <c r="P146" s="6">
        <f>IFERROR(VLOOKUP($B146,A股收入利润复合增长（数值）!$A$7:$Q$3068,15)/ABS(VLOOKUP($B146,A股收入利润复合增长（数值）!$A$7:$Q$3068,13))-1,"")</f>
        <v>0.29109129348072371</v>
      </c>
    </row>
    <row r="147" spans="1:16" x14ac:dyDescent="0.25">
      <c r="A147" t="str">
        <f>IF(COUNTIF(G147:P147,"&lt;"&amp;$A$3)=0,MAX($A$4:A146)+1,"")</f>
        <v/>
      </c>
      <c r="B147">
        <v>143</v>
      </c>
      <c r="C147" t="str">
        <f>VLOOKUP($B147,A股收入利润复合增长（数值）!$A$7:$Q$3068,2)</f>
        <v>000909.SZ</v>
      </c>
      <c r="D147" t="str">
        <f>VLOOKUP($B147,A股收入利润复合增长（数值）!$A$7:$Q$3068,3)</f>
        <v>数源科技</v>
      </c>
      <c r="G147" s="6">
        <f>IFERROR(VLOOKUP($B147,A股收入利润复合增长（数值）!$A$7:$Q$3068,6)/ABS(VLOOKUP($B147,A股收入利润复合增长（数值）!$A$7:$Q$3068,4))-1,"")</f>
        <v>0.62119968253560609</v>
      </c>
      <c r="H147" s="6">
        <f>IFERROR(VLOOKUP($B147,A股收入利润复合增长（数值）!$A$7:$Q$3068,7)/ABS(VLOOKUP($B147,A股收入利润复合增长（数值）!$A$7:$Q$3068,5))-1,"")</f>
        <v>1.0843951785292827</v>
      </c>
      <c r="I147" s="6">
        <f>IFERROR(VLOOKUP($B147,A股收入利润复合增长（数值）!$A$7:$Q$3068,8)/ABS(VLOOKUP($B147,A股收入利润复合增长（数值）!$A$7:$Q$3068,6))-1,"")</f>
        <v>-5.5234483596642514E-2</v>
      </c>
      <c r="J147" s="6">
        <f>IFERROR(VLOOKUP($B147,A股收入利润复合增长（数值）!$A$7:$Q$3068,9)/ABS(VLOOKUP($B147,A股收入利润复合增长（数值）!$A$7:$Q$3068,7))-1,"")</f>
        <v>-0.10875927124149976</v>
      </c>
      <c r="K147" s="6">
        <f>IFERROR(VLOOKUP($B147,A股收入利润复合增长（数值）!$A$7:$Q$3068,10)/ABS(VLOOKUP($B147,A股收入利润复合增长（数值）!$A$7:$Q$3068,8))-1,"")</f>
        <v>0.10936463103578165</v>
      </c>
      <c r="L147" s="6">
        <f>IFERROR(VLOOKUP($B147,A股收入利润复合增长（数值）!$A$7:$Q$3068,11)/ABS(VLOOKUP($B147,A股收入利润复合增长（数值）!$A$7:$Q$3068,9))-1,"")</f>
        <v>-0.23389709136074155</v>
      </c>
      <c r="M147" s="6">
        <f>IFERROR(VLOOKUP($B147,A股收入利润复合增长（数值）!$A$7:$Q$3068,12)/ABS(VLOOKUP($B147,A股收入利润复合增长（数值）!$A$7:$Q$3068,10))-1,"")</f>
        <v>0.11767498333822446</v>
      </c>
      <c r="N147" s="6">
        <f>IFERROR(VLOOKUP($B147,A股收入利润复合增长（数值）!$A$7:$Q$3068,13)/ABS(VLOOKUP($B147,A股收入利润复合增长（数值）!$A$7:$Q$3068,11))-1,"")</f>
        <v>7.8420513008525594E-2</v>
      </c>
      <c r="O147" s="6">
        <f>IFERROR(VLOOKUP($B147,A股收入利润复合增长（数值）!$A$7:$Q$3068,14)/ABS(VLOOKUP($B147,A股收入利润复合增长（数值）!$A$7:$Q$3068,12))-1,"")</f>
        <v>0.49966039275906993</v>
      </c>
      <c r="P147" s="6">
        <f>IFERROR(VLOOKUP($B147,A股收入利润复合增长（数值）!$A$7:$Q$3068,15)/ABS(VLOOKUP($B147,A股收入利润复合增长（数值）!$A$7:$Q$3068,13))-1,"")</f>
        <v>-0.19760150101973761</v>
      </c>
    </row>
    <row r="148" spans="1:16" x14ac:dyDescent="0.25">
      <c r="A148" t="str">
        <f>IF(COUNTIF(G148:P148,"&lt;"&amp;$A$3)=0,MAX($A$4:A147)+1,"")</f>
        <v/>
      </c>
      <c r="B148">
        <v>144</v>
      </c>
      <c r="C148" t="str">
        <f>VLOOKUP($B148,A股收入利润复合增长（数值）!$A$7:$Q$3068,2)</f>
        <v>000922.SZ</v>
      </c>
      <c r="D148" t="str">
        <f>VLOOKUP($B148,A股收入利润复合增长（数值）!$A$7:$Q$3068,3)</f>
        <v>佳电股份</v>
      </c>
      <c r="G148" s="6">
        <f>IFERROR(VLOOKUP($B148,A股收入利润复合增长（数值）!$A$7:$Q$3068,6)/ABS(VLOOKUP($B148,A股收入利润复合增长（数值）!$A$7:$Q$3068,4))-1,"")</f>
        <v>-0.19507289356730018</v>
      </c>
      <c r="H148" s="6">
        <f>IFERROR(VLOOKUP($B148,A股收入利润复合增长（数值）!$A$7:$Q$3068,7)/ABS(VLOOKUP($B148,A股收入利润复合增长（数值）!$A$7:$Q$3068,5))-1,"")</f>
        <v>-14.993434811270363</v>
      </c>
      <c r="I148" s="6">
        <f>IFERROR(VLOOKUP($B148,A股收入利润复合增长（数值）!$A$7:$Q$3068,8)/ABS(VLOOKUP($B148,A股收入利润复合增长（数值）!$A$7:$Q$3068,6))-1,"")</f>
        <v>23.315170053667096</v>
      </c>
      <c r="J148" s="6">
        <f>IFERROR(VLOOKUP($B148,A股收入利润复合增长（数值）!$A$7:$Q$3068,9)/ABS(VLOOKUP($B148,A股收入利润复合增长（数值）!$A$7:$Q$3068,7))-1,"")</f>
        <v>3.1032107199684518</v>
      </c>
      <c r="K148" s="6">
        <f>IFERROR(VLOOKUP($B148,A股收入利润复合增长（数值）!$A$7:$Q$3068,10)/ABS(VLOOKUP($B148,A股收入利润复合增长（数值）!$A$7:$Q$3068,8))-1,"")</f>
        <v>-9.3741376852172431E-2</v>
      </c>
      <c r="L148" s="6">
        <f>IFERROR(VLOOKUP($B148,A股收入利润复合增长（数值）!$A$7:$Q$3068,11)/ABS(VLOOKUP($B148,A股收入利润复合增长（数值）!$A$7:$Q$3068,9))-1,"")</f>
        <v>-0.11399177460604304</v>
      </c>
      <c r="M148" s="6">
        <f>IFERROR(VLOOKUP($B148,A股收入利润复合增长（数值）!$A$7:$Q$3068,12)/ABS(VLOOKUP($B148,A股收入利润复合增长（数值）!$A$7:$Q$3068,10))-1,"")</f>
        <v>-0.2325453179871404</v>
      </c>
      <c r="N148" s="6">
        <f>IFERROR(VLOOKUP($B148,A股收入利润复合增长（数值）!$A$7:$Q$3068,13)/ABS(VLOOKUP($B148,A股收入利润复合增长（数值）!$A$7:$Q$3068,11))-1,"")</f>
        <v>-0.96666152621539503</v>
      </c>
      <c r="O148" s="6">
        <f>IFERROR(VLOOKUP($B148,A股收入利润复合增长（数值）!$A$7:$Q$3068,14)/ABS(VLOOKUP($B148,A股收入利润复合增长（数值）!$A$7:$Q$3068,12))-1,"")</f>
        <v>-0.26658900876143743</v>
      </c>
      <c r="P148" s="6">
        <f>IFERROR(VLOOKUP($B148,A股收入利润复合增长（数值）!$A$7:$Q$3068,15)/ABS(VLOOKUP($B148,A股收入利润复合增长（数值）!$A$7:$Q$3068,13))-1,"")</f>
        <v>-80.099639976569932</v>
      </c>
    </row>
    <row r="149" spans="1:16" x14ac:dyDescent="0.25">
      <c r="A149" t="str">
        <f>IF(COUNTIF(G149:P149,"&lt;"&amp;$A$3)=0,MAX($A$4:A148)+1,"")</f>
        <v/>
      </c>
      <c r="B149">
        <v>145</v>
      </c>
      <c r="C149" t="str">
        <f>VLOOKUP($B149,A股收入利润复合增长（数值）!$A$7:$Q$3068,2)</f>
        <v>000928.SZ</v>
      </c>
      <c r="D149" t="str">
        <f>VLOOKUP($B149,A股收入利润复合增长（数值）!$A$7:$Q$3068,3)</f>
        <v>中钢国际</v>
      </c>
      <c r="G149" s="6">
        <f>IFERROR(VLOOKUP($B149,A股收入利润复合增长（数值）!$A$7:$Q$3068,6)/ABS(VLOOKUP($B149,A股收入利润复合增长（数值）!$A$7:$Q$3068,4))-1,"")</f>
        <v>5.5261658173838546E-2</v>
      </c>
      <c r="H149" s="6">
        <f>IFERROR(VLOOKUP($B149,A股收入利润复合增长（数值）!$A$7:$Q$3068,7)/ABS(VLOOKUP($B149,A股收入利润复合增长（数值）!$A$7:$Q$3068,5))-1,"")</f>
        <v>-0.67215066761265141</v>
      </c>
      <c r="I149" s="6">
        <f>IFERROR(VLOOKUP($B149,A股收入利润复合增长（数值）!$A$7:$Q$3068,8)/ABS(VLOOKUP($B149,A股收入利润复合增长（数值）!$A$7:$Q$3068,6))-1,"")</f>
        <v>-9.3056856128771126E-2</v>
      </c>
      <c r="J149" s="6">
        <f>IFERROR(VLOOKUP($B149,A股收入利润复合增长（数值）!$A$7:$Q$3068,9)/ABS(VLOOKUP($B149,A股收入利润复合增长（数值）!$A$7:$Q$3068,7))-1,"")</f>
        <v>-112.82592081319243</v>
      </c>
      <c r="K149" s="6">
        <f>IFERROR(VLOOKUP($B149,A股收入利润复合增长（数值）!$A$7:$Q$3068,10)/ABS(VLOOKUP($B149,A股收入利润复合增长（数值）!$A$7:$Q$3068,8))-1,"")</f>
        <v>-4.3135711822404166E-2</v>
      </c>
      <c r="L149" s="6">
        <f>IFERROR(VLOOKUP($B149,A股收入利润复合增长（数值）!$A$7:$Q$3068,11)/ABS(VLOOKUP($B149,A股收入利润复合增长（数值）!$A$7:$Q$3068,9))-1,"")</f>
        <v>-3.2105571426307851</v>
      </c>
      <c r="M149" s="6">
        <f>IFERROR(VLOOKUP($B149,A股收入利润复合增长（数值）!$A$7:$Q$3068,12)/ABS(VLOOKUP($B149,A股收入利润复合增长（数值）!$A$7:$Q$3068,10))-1,"")</f>
        <v>6.7016473307975852</v>
      </c>
      <c r="N149" s="6">
        <f>IFERROR(VLOOKUP($B149,A股收入利润复合增长（数值）!$A$7:$Q$3068,13)/ABS(VLOOKUP($B149,A股收入利润复合增长（数值）!$A$7:$Q$3068,11))-1,"")</f>
        <v>-0.54132867290556486</v>
      </c>
      <c r="O149" s="6">
        <f>IFERROR(VLOOKUP($B149,A股收入利润复合增长（数值）!$A$7:$Q$3068,14)/ABS(VLOOKUP($B149,A股收入利润复合增长（数值）!$A$7:$Q$3068,12))-1,"")</f>
        <v>-0.11843526410132588</v>
      </c>
      <c r="P149" s="6">
        <f>IFERROR(VLOOKUP($B149,A股收入利润复合增长（数值）!$A$7:$Q$3068,15)/ABS(VLOOKUP($B149,A股收入利润复合增长（数值）!$A$7:$Q$3068,13))-1,"")</f>
        <v>1.5766978566923444</v>
      </c>
    </row>
    <row r="150" spans="1:16" x14ac:dyDescent="0.25">
      <c r="A150" t="str">
        <f>IF(COUNTIF(G150:P150,"&lt;"&amp;$A$3)=0,MAX($A$4:A149)+1,"")</f>
        <v/>
      </c>
      <c r="B150">
        <v>146</v>
      </c>
      <c r="C150" t="str">
        <f>VLOOKUP($B150,A股收入利润复合增长（数值）!$A$7:$Q$3068,2)</f>
        <v>000931.SZ</v>
      </c>
      <c r="D150" t="str">
        <f>VLOOKUP($B150,A股收入利润复合增长（数值）!$A$7:$Q$3068,3)</f>
        <v>中关村</v>
      </c>
      <c r="G150" s="6">
        <f>IFERROR(VLOOKUP($B150,A股收入利润复合增长（数值）!$A$7:$Q$3068,6)/ABS(VLOOKUP($B150,A股收入利润复合增长（数值）!$A$7:$Q$3068,4))-1,"")</f>
        <v>0.27372106998840628</v>
      </c>
      <c r="H150" s="6">
        <f>IFERROR(VLOOKUP($B150,A股收入利润复合增长（数值）!$A$7:$Q$3068,7)/ABS(VLOOKUP($B150,A股收入利润复合增长（数值）!$A$7:$Q$3068,5))-1,"")</f>
        <v>2.9799763290196437</v>
      </c>
      <c r="I150" s="6">
        <f>IFERROR(VLOOKUP($B150,A股收入利润复合增长（数值）!$A$7:$Q$3068,8)/ABS(VLOOKUP($B150,A股收入利润复合增长（数值）!$A$7:$Q$3068,6))-1,"")</f>
        <v>-1.2064681264808752E-2</v>
      </c>
      <c r="J150" s="6">
        <f>IFERROR(VLOOKUP($B150,A股收入利润复合增长（数值）!$A$7:$Q$3068,9)/ABS(VLOOKUP($B150,A股收入利润复合增长（数值）!$A$7:$Q$3068,7))-1,"")</f>
        <v>-0.28217721697442</v>
      </c>
      <c r="K150" s="6">
        <f>IFERROR(VLOOKUP($B150,A股收入利润复合增长（数值）!$A$7:$Q$3068,10)/ABS(VLOOKUP($B150,A股收入利润复合增长（数值）!$A$7:$Q$3068,8))-1,"")</f>
        <v>0.10231984123766114</v>
      </c>
      <c r="L150" s="6">
        <f>IFERROR(VLOOKUP($B150,A股收入利润复合增长（数值）!$A$7:$Q$3068,11)/ABS(VLOOKUP($B150,A股收入利润复合增长（数值）!$A$7:$Q$3068,9))-1,"")</f>
        <v>-7.5888360793994112</v>
      </c>
      <c r="M150" s="6">
        <f>IFERROR(VLOOKUP($B150,A股收入利润复合增长（数值）!$A$7:$Q$3068,12)/ABS(VLOOKUP($B150,A股收入利润复合增长（数值）!$A$7:$Q$3068,10))-1,"")</f>
        <v>-0.15837801884714398</v>
      </c>
      <c r="N150" s="6">
        <f>IFERROR(VLOOKUP($B150,A股收入利润复合增长（数值）!$A$7:$Q$3068,13)/ABS(VLOOKUP($B150,A股收入利润复合增长（数值）!$A$7:$Q$3068,11))-1,"")</f>
        <v>-0.93017366986908301</v>
      </c>
      <c r="O150" s="6">
        <f>IFERROR(VLOOKUP($B150,A股收入利润复合增长（数值）!$A$7:$Q$3068,14)/ABS(VLOOKUP($B150,A股收入利润复合增长（数值）!$A$7:$Q$3068,12))-1,"")</f>
        <v>-0.64470785977678291</v>
      </c>
      <c r="P150" s="6">
        <f>IFERROR(VLOOKUP($B150,A股收入利润复合增长（数值）!$A$7:$Q$3068,15)/ABS(VLOOKUP($B150,A股收入利润复合增长（数值）!$A$7:$Q$3068,13))-1,"")</f>
        <v>10.082175353647894</v>
      </c>
    </row>
    <row r="151" spans="1:16" x14ac:dyDescent="0.25">
      <c r="A151" t="str">
        <f>IF(COUNTIF(G151:P151,"&lt;"&amp;$A$3)=0,MAX($A$4:A150)+1,"")</f>
        <v/>
      </c>
      <c r="B151">
        <v>147</v>
      </c>
      <c r="C151" t="str">
        <f>VLOOKUP($B151,A股收入利润复合增长（数值）!$A$7:$Q$3068,2)</f>
        <v>000935.SZ</v>
      </c>
      <c r="D151" t="str">
        <f>VLOOKUP($B151,A股收入利润复合增长（数值）!$A$7:$Q$3068,3)</f>
        <v>四川双马</v>
      </c>
      <c r="G151" s="6">
        <f>IFERROR(VLOOKUP($B151,A股收入利润复合增长（数值）!$A$7:$Q$3068,6)/ABS(VLOOKUP($B151,A股收入利润复合增长（数值）!$A$7:$Q$3068,4))-1,"")</f>
        <v>2.1974278576821233</v>
      </c>
      <c r="H151" s="6">
        <f>IFERROR(VLOOKUP($B151,A股收入利润复合增长（数值）!$A$7:$Q$3068,7)/ABS(VLOOKUP($B151,A股收入利润复合增长（数值）!$A$7:$Q$3068,5))-1,"")</f>
        <v>3.7935612383466522</v>
      </c>
      <c r="I151" s="6">
        <f>IFERROR(VLOOKUP($B151,A股收入利润复合增长（数值）!$A$7:$Q$3068,8)/ABS(VLOOKUP($B151,A股收入利润复合增长（数值）!$A$7:$Q$3068,6))-1,"")</f>
        <v>-8.3049158841493997E-2</v>
      </c>
      <c r="J151" s="6">
        <f>IFERROR(VLOOKUP($B151,A股收入利润复合增长（数值）!$A$7:$Q$3068,9)/ABS(VLOOKUP($B151,A股收入利润复合增长（数值）!$A$7:$Q$3068,7))-1,"")</f>
        <v>-0.94770309191779722</v>
      </c>
      <c r="K151" s="6">
        <f>IFERROR(VLOOKUP($B151,A股收入利润复合增长（数值）!$A$7:$Q$3068,10)/ABS(VLOOKUP($B151,A股收入利润复合增长（数值）!$A$7:$Q$3068,8))-1,"")</f>
        <v>8.1641070571261798E-2</v>
      </c>
      <c r="L151" s="6">
        <f>IFERROR(VLOOKUP($B151,A股收入利润复合增长（数值）!$A$7:$Q$3068,11)/ABS(VLOOKUP($B151,A股收入利润复合增长（数值）!$A$7:$Q$3068,9))-1,"")</f>
        <v>7.0484968041208713</v>
      </c>
      <c r="M151" s="6">
        <f>IFERROR(VLOOKUP($B151,A股收入利润复合增长（数值）!$A$7:$Q$3068,12)/ABS(VLOOKUP($B151,A股收入利润复合增长（数值）!$A$7:$Q$3068,10))-1,"")</f>
        <v>-1.0265156114072416E-2</v>
      </c>
      <c r="N151" s="6">
        <f>IFERROR(VLOOKUP($B151,A股收入利润复合增长（数值）!$A$7:$Q$3068,13)/ABS(VLOOKUP($B151,A股收入利润复合增长（数值）!$A$7:$Q$3068,11))-1,"")</f>
        <v>-0.51880598032164815</v>
      </c>
      <c r="O151" s="6">
        <f>IFERROR(VLOOKUP($B151,A股收入利润复合增长（数值）!$A$7:$Q$3068,14)/ABS(VLOOKUP($B151,A股收入利润复合增长（数值）!$A$7:$Q$3068,12))-1,"")</f>
        <v>-1.096148890962434E-2</v>
      </c>
      <c r="P151" s="6">
        <f>IFERROR(VLOOKUP($B151,A股收入利润复合增长（数值）!$A$7:$Q$3068,15)/ABS(VLOOKUP($B151,A股收入利润复合增长（数值）!$A$7:$Q$3068,13))-1,"")</f>
        <v>-4.4521439955008644</v>
      </c>
    </row>
    <row r="152" spans="1:16" x14ac:dyDescent="0.25">
      <c r="A152">
        <f>IF(COUNTIF(G152:P152,"&lt;"&amp;$A$3)=0,MAX($A$4:A151)+1,"")</f>
        <v>4</v>
      </c>
      <c r="B152">
        <v>148</v>
      </c>
      <c r="C152" t="str">
        <f>VLOOKUP($B152,A股收入利润复合增长（数值）!$A$7:$Q$3068,2)</f>
        <v>000938.SZ</v>
      </c>
      <c r="D152" t="str">
        <f>VLOOKUP($B152,A股收入利润复合增长（数值）!$A$7:$Q$3068,3)</f>
        <v>紫光股份</v>
      </c>
      <c r="G152" s="6">
        <f>IFERROR(VLOOKUP($B152,A股收入利润复合增长（数值）!$A$7:$Q$3068,6)/ABS(VLOOKUP($B152,A股收入利润复合增长（数值）!$A$7:$Q$3068,4))-1,"")</f>
        <v>0.22025372283945788</v>
      </c>
      <c r="H152" s="6">
        <f>IFERROR(VLOOKUP($B152,A股收入利润复合增长（数值）!$A$7:$Q$3068,7)/ABS(VLOOKUP($B152,A股收入利润复合增长（数值）!$A$7:$Q$3068,5))-1,"")</f>
        <v>0.29527900033163657</v>
      </c>
      <c r="I152" s="6">
        <f>IFERROR(VLOOKUP($B152,A股收入利润复合增长（数值）!$A$7:$Q$3068,8)/ABS(VLOOKUP($B152,A股收入利润复合增长（数值）!$A$7:$Q$3068,6))-1,"")</f>
        <v>0.22929810850000432</v>
      </c>
      <c r="J152" s="6">
        <f>IFERROR(VLOOKUP($B152,A股收入利润复合增长（数值）!$A$7:$Q$3068,9)/ABS(VLOOKUP($B152,A股收入利润复合增长（数值）!$A$7:$Q$3068,7))-1,"")</f>
        <v>0.68053938816107906</v>
      </c>
      <c r="K152" s="6">
        <f>IFERROR(VLOOKUP($B152,A股收入利润复合增长（数值）!$A$7:$Q$3068,10)/ABS(VLOOKUP($B152,A股收入利润复合增长（数值）!$A$7:$Q$3068,8))-1,"")</f>
        <v>0.30398952182144567</v>
      </c>
      <c r="L152" s="6">
        <f>IFERROR(VLOOKUP($B152,A股收入利润复合增长（数值）!$A$7:$Q$3068,11)/ABS(VLOOKUP($B152,A股收入利润复合增长（数值）!$A$7:$Q$3068,9))-1,"")</f>
        <v>0.39588991030116127</v>
      </c>
      <c r="M152" s="6">
        <f>IFERROR(VLOOKUP($B152,A股收入利润复合增长（数值）!$A$7:$Q$3068,12)/ABS(VLOOKUP($B152,A股收入利润复合增长（数值）!$A$7:$Q$3068,10))-1,"")</f>
        <v>0.30808275223927928</v>
      </c>
      <c r="N152" s="6">
        <f>IFERROR(VLOOKUP($B152,A股收入利润复合增长（数值）!$A$7:$Q$3068,13)/ABS(VLOOKUP($B152,A股收入利润复合增长（数值）!$A$7:$Q$3068,11))-1,"")</f>
        <v>0.24642724141619299</v>
      </c>
      <c r="O152" s="6">
        <f>IFERROR(VLOOKUP($B152,A股收入利润复合增长（数值）!$A$7:$Q$3068,14)/ABS(VLOOKUP($B152,A股收入利润复合增长（数值）!$A$7:$Q$3068,12))-1,"")</f>
        <v>0.19784728883677993</v>
      </c>
      <c r="P152" s="6">
        <f>IFERROR(VLOOKUP($B152,A股收入利润复合增长（数值）!$A$7:$Q$3068,15)/ABS(VLOOKUP($B152,A股收入利润复合增长（数值）!$A$7:$Q$3068,13))-1,"")</f>
        <v>0.20931047540824177</v>
      </c>
    </row>
    <row r="153" spans="1:16" x14ac:dyDescent="0.25">
      <c r="A153">
        <f>IF(COUNTIF(G153:P153,"&lt;"&amp;$A$3)=0,MAX($A$4:A152)+1,"")</f>
        <v>5</v>
      </c>
      <c r="B153">
        <v>149</v>
      </c>
      <c r="C153" t="str">
        <f>VLOOKUP($B153,A股收入利润复合增长（数值）!$A$7:$Q$3068,2)</f>
        <v>000957.SZ</v>
      </c>
      <c r="D153" t="str">
        <f>VLOOKUP($B153,A股收入利润复合增长（数值）!$A$7:$Q$3068,3)</f>
        <v>中通客车</v>
      </c>
      <c r="G153" s="6">
        <f>IFERROR(VLOOKUP($B153,A股收入利润复合增长（数值）!$A$7:$Q$3068,6)/ABS(VLOOKUP($B153,A股收入利润复合增长（数值）!$A$7:$Q$3068,4))-1,"")</f>
        <v>0.29685188086552805</v>
      </c>
      <c r="H153" s="6">
        <f>IFERROR(VLOOKUP($B153,A股收入利润复合增长（数值）!$A$7:$Q$3068,7)/ABS(VLOOKUP($B153,A股收入利润复合增长（数值）!$A$7:$Q$3068,5))-1,"")</f>
        <v>0.28024246899889538</v>
      </c>
      <c r="I153" s="6">
        <f>IFERROR(VLOOKUP($B153,A股收入利润复合增长（数值）!$A$7:$Q$3068,8)/ABS(VLOOKUP($B153,A股收入利润复合增长（数值）!$A$7:$Q$3068,6))-1,"")</f>
        <v>0.10173616615825054</v>
      </c>
      <c r="J153" s="6">
        <f>IFERROR(VLOOKUP($B153,A股收入利润复合增长（数值）!$A$7:$Q$3068,9)/ABS(VLOOKUP($B153,A股收入利润复合增长（数值）!$A$7:$Q$3068,7))-1,"")</f>
        <v>0.14148734154824272</v>
      </c>
      <c r="K153" s="6">
        <f>IFERROR(VLOOKUP($B153,A股收入利润复合增长（数值）!$A$7:$Q$3068,10)/ABS(VLOOKUP($B153,A股收入利润复合增长（数值）!$A$7:$Q$3068,8))-1,"")</f>
        <v>0.12143695366514562</v>
      </c>
      <c r="L153" s="6">
        <f>IFERROR(VLOOKUP($B153,A股收入利润复合增长（数值）!$A$7:$Q$3068,11)/ABS(VLOOKUP($B153,A股收入利润复合增长（数值）!$A$7:$Q$3068,9))-1,"")</f>
        <v>0.80737948259815684</v>
      </c>
      <c r="M153" s="6">
        <f>IFERROR(VLOOKUP($B153,A股收入利润复合增长（数值）!$A$7:$Q$3068,12)/ABS(VLOOKUP($B153,A股收入利润复合增长（数值）!$A$7:$Q$3068,10))-1,"")</f>
        <v>0.12288040142705081</v>
      </c>
      <c r="N153" s="6">
        <f>IFERROR(VLOOKUP($B153,A股收入利润复合增长（数值）!$A$7:$Q$3068,13)/ABS(VLOOKUP($B153,A股收入利润复合增长（数值）!$A$7:$Q$3068,11))-1,"")</f>
        <v>1.6754305399077172</v>
      </c>
      <c r="O153" s="6">
        <f>IFERROR(VLOOKUP($B153,A股收入利润复合增长（数值）!$A$7:$Q$3068,14)/ABS(VLOOKUP($B153,A股收入利润复合增长（数值）!$A$7:$Q$3068,12))-1,"")</f>
        <v>0.96955098839234877</v>
      </c>
      <c r="P153" s="6">
        <f>IFERROR(VLOOKUP($B153,A股收入利润复合增长（数值）!$A$7:$Q$3068,15)/ABS(VLOOKUP($B153,A股收入利润复合增长（数值）!$A$7:$Q$3068,13))-1,"")</f>
        <v>0.42800969990447735</v>
      </c>
    </row>
    <row r="154" spans="1:16" x14ac:dyDescent="0.25">
      <c r="A154" t="str">
        <f>IF(COUNTIF(G154:P154,"&lt;"&amp;$A$3)=0,MAX($A$4:A153)+1,"")</f>
        <v/>
      </c>
      <c r="B154">
        <v>150</v>
      </c>
      <c r="C154" t="str">
        <f>VLOOKUP($B154,A股收入利润复合增长（数值）!$A$7:$Q$3068,2)</f>
        <v>000958.SZ</v>
      </c>
      <c r="D154" t="str">
        <f>VLOOKUP($B154,A股收入利润复合增长（数值）!$A$7:$Q$3068,3)</f>
        <v>东方能源</v>
      </c>
      <c r="G154" s="6">
        <f>IFERROR(VLOOKUP($B154,A股收入利润复合增长（数值）!$A$7:$Q$3068,6)/ABS(VLOOKUP($B154,A股收入利润复合增长（数值）!$A$7:$Q$3068,4))-1,"")</f>
        <v>-0.2692104257871184</v>
      </c>
      <c r="H154" s="6">
        <f>IFERROR(VLOOKUP($B154,A股收入利润复合增长（数值）!$A$7:$Q$3068,7)/ABS(VLOOKUP($B154,A股收入利润复合增长（数值）!$A$7:$Q$3068,5))-1,"")</f>
        <v>-11.020935951822208</v>
      </c>
      <c r="I154" s="6">
        <f>IFERROR(VLOOKUP($B154,A股收入利润复合增长（数值）!$A$7:$Q$3068,8)/ABS(VLOOKUP($B154,A股收入利润复合增长（数值）!$A$7:$Q$3068,6))-1,"")</f>
        <v>-0.11607039945514264</v>
      </c>
      <c r="J154" s="6">
        <f>IFERROR(VLOOKUP($B154,A股收入利润复合增长（数值）!$A$7:$Q$3068,9)/ABS(VLOOKUP($B154,A股收入利润复合增长（数值）!$A$7:$Q$3068,7))-1,"")</f>
        <v>-1.2383573254496973</v>
      </c>
      <c r="K154" s="6">
        <f>IFERROR(VLOOKUP($B154,A股收入利润复合增长（数值）!$A$7:$Q$3068,10)/ABS(VLOOKUP($B154,A股收入利润复合增长（数值）!$A$7:$Q$3068,8))-1,"")</f>
        <v>-0.1511961348825952</v>
      </c>
      <c r="L154" s="6">
        <f>IFERROR(VLOOKUP($B154,A股收入利润复合增长（数值）!$A$7:$Q$3068,11)/ABS(VLOOKUP($B154,A股收入利润复合增长（数值）!$A$7:$Q$3068,9))-1,"")</f>
        <v>9.1254260043311533</v>
      </c>
      <c r="M154" s="6">
        <f>IFERROR(VLOOKUP($B154,A股收入利润复合增长（数值）!$A$7:$Q$3068,12)/ABS(VLOOKUP($B154,A股收入利润复合增长（数值）!$A$7:$Q$3068,10))-1,"")</f>
        <v>6.8659207515145537E-2</v>
      </c>
      <c r="N154" s="6">
        <f>IFERROR(VLOOKUP($B154,A股收入利润复合增长（数值）!$A$7:$Q$3068,13)/ABS(VLOOKUP($B154,A股收入利润复合增长（数值）!$A$7:$Q$3068,11))-1,"")</f>
        <v>-0.70948877985127567</v>
      </c>
      <c r="O154" s="6">
        <f>IFERROR(VLOOKUP($B154,A股收入利润复合增长（数值）!$A$7:$Q$3068,14)/ABS(VLOOKUP($B154,A股收入利润复合增长（数值）!$A$7:$Q$3068,12))-1,"")</f>
        <v>2.2920994338798542</v>
      </c>
      <c r="P154" s="6">
        <f>IFERROR(VLOOKUP($B154,A股收入利润复合增长（数值）!$A$7:$Q$3068,15)/ABS(VLOOKUP($B154,A股收入利润复合增长（数值）!$A$7:$Q$3068,13))-1,"")</f>
        <v>1.2938831302775236</v>
      </c>
    </row>
    <row r="155" spans="1:16" x14ac:dyDescent="0.25">
      <c r="A155" t="str">
        <f>IF(COUNTIF(G155:P155,"&lt;"&amp;$A$3)=0,MAX($A$4:A154)+1,"")</f>
        <v/>
      </c>
      <c r="B155">
        <v>151</v>
      </c>
      <c r="C155" t="str">
        <f>VLOOKUP($B155,A股收入利润复合增长（数值）!$A$7:$Q$3068,2)</f>
        <v>000960.SZ</v>
      </c>
      <c r="D155" t="str">
        <f>VLOOKUP($B155,A股收入利润复合增长（数值）!$A$7:$Q$3068,3)</f>
        <v>锡业股份</v>
      </c>
      <c r="G155" s="6">
        <f>IFERROR(VLOOKUP($B155,A股收入利润复合增长（数值）!$A$7:$Q$3068,6)/ABS(VLOOKUP($B155,A股收入利润复合增长（数值）!$A$7:$Q$3068,4))-1,"")</f>
        <v>0.38574155267808807</v>
      </c>
      <c r="H155" s="6">
        <f>IFERROR(VLOOKUP($B155,A股收入利润复合增长（数值）!$A$7:$Q$3068,7)/ABS(VLOOKUP($B155,A股收入利润复合增长（数值）!$A$7:$Q$3068,5))-1,"")</f>
        <v>0.91884423878567389</v>
      </c>
      <c r="I155" s="6">
        <f>IFERROR(VLOOKUP($B155,A股收入利润复合增长（数值）!$A$7:$Q$3068,8)/ABS(VLOOKUP($B155,A股收入利润复合增长（数值）!$A$7:$Q$3068,6))-1,"")</f>
        <v>0.26685348652295215</v>
      </c>
      <c r="J155" s="6">
        <f>IFERROR(VLOOKUP($B155,A股收入利润复合增长（数值）!$A$7:$Q$3068,9)/ABS(VLOOKUP($B155,A股收入利润复合增长（数值）!$A$7:$Q$3068,7))-1,"")</f>
        <v>-0.95092168869380023</v>
      </c>
      <c r="K155" s="6">
        <f>IFERROR(VLOOKUP($B155,A股收入利润复合增长（数值）!$A$7:$Q$3068,10)/ABS(VLOOKUP($B155,A股收入利润复合增长（数值）!$A$7:$Q$3068,8))-1,"")</f>
        <v>0.34750353565109071</v>
      </c>
      <c r="L155" s="6">
        <f>IFERROR(VLOOKUP($B155,A股收入利润复合增长（数值）!$A$7:$Q$3068,11)/ABS(VLOOKUP($B155,A股收入利润复合增长（数值）!$A$7:$Q$3068,9))-1,"")</f>
        <v>-39.846056856202367</v>
      </c>
      <c r="M155" s="6">
        <f>IFERROR(VLOOKUP($B155,A股收入利润复合增长（数值）!$A$7:$Q$3068,12)/ABS(VLOOKUP($B155,A股收入利润复合增长（数值）!$A$7:$Q$3068,10))-1,"")</f>
        <v>0.19213230191230535</v>
      </c>
      <c r="N155" s="6">
        <f>IFERROR(VLOOKUP($B155,A股收入利润复合增长（数值）!$A$7:$Q$3068,13)/ABS(VLOOKUP($B155,A股收入利润复合增长（数值）!$A$7:$Q$3068,11))-1,"")</f>
        <v>-0.97428207597810712</v>
      </c>
      <c r="O155" s="6">
        <f>IFERROR(VLOOKUP($B155,A股收入利润复合增长（数值）!$A$7:$Q$3068,14)/ABS(VLOOKUP($B155,A股收入利润复合增长（数值）!$A$7:$Q$3068,12))-1,"")</f>
        <v>0.18924063260132873</v>
      </c>
      <c r="P155" s="6">
        <f>IFERROR(VLOOKUP($B155,A股收入利润复合增长（数值）!$A$7:$Q$3068,15)/ABS(VLOOKUP($B155,A股收入利润复合增长（数值）!$A$7:$Q$3068,13))-1,"")</f>
        <v>-58.096367137197731</v>
      </c>
    </row>
    <row r="156" spans="1:16" x14ac:dyDescent="0.25">
      <c r="A156">
        <f>IF(COUNTIF(G156:P156,"&lt;"&amp;$A$3)=0,MAX($A$4:A155)+1,"")</f>
        <v>6</v>
      </c>
      <c r="B156">
        <v>152</v>
      </c>
      <c r="C156" t="str">
        <f>VLOOKUP($B156,A股收入利润复合增长（数值）!$A$7:$Q$3068,2)</f>
        <v>000963.SZ</v>
      </c>
      <c r="D156" t="str">
        <f>VLOOKUP($B156,A股收入利润复合增长（数值）!$A$7:$Q$3068,3)</f>
        <v>华东医药</v>
      </c>
      <c r="G156" s="6">
        <f>IFERROR(VLOOKUP($B156,A股收入利润复合增长（数值）!$A$7:$Q$3068,6)/ABS(VLOOKUP($B156,A股收入利润复合增长（数值）!$A$7:$Q$3068,4))-1,"")</f>
        <v>0.24070165694343015</v>
      </c>
      <c r="H156" s="6">
        <f>IFERROR(VLOOKUP($B156,A股收入利润复合增长（数值）!$A$7:$Q$3068,7)/ABS(VLOOKUP($B156,A股收入利润复合增长（数值）!$A$7:$Q$3068,5))-1,"")</f>
        <v>0.20225928127155068</v>
      </c>
      <c r="I156" s="6">
        <f>IFERROR(VLOOKUP($B156,A股收入利润复合增长（数值）!$A$7:$Q$3068,8)/ABS(VLOOKUP($B156,A股收入利润复合增长（数值）!$A$7:$Q$3068,6))-1,"")</f>
        <v>0.30974239482374788</v>
      </c>
      <c r="J156" s="6">
        <f>IFERROR(VLOOKUP($B156,A股收入利润复合增长（数值）!$A$7:$Q$3068,9)/ABS(VLOOKUP($B156,A股收入利润复合增长（数值）!$A$7:$Q$3068,7))-1,"")</f>
        <v>0.23183674562878198</v>
      </c>
      <c r="K156" s="6">
        <f>IFERROR(VLOOKUP($B156,A股收入利润复合增长（数值）!$A$7:$Q$3068,10)/ABS(VLOOKUP($B156,A股收入利润复合增长（数值）!$A$7:$Q$3068,8))-1,"")</f>
        <v>0.14669883230883562</v>
      </c>
      <c r="L156" s="6">
        <f>IFERROR(VLOOKUP($B156,A股收入利润复合增长（数值）!$A$7:$Q$3068,11)/ABS(VLOOKUP($B156,A股收入利润复合增长（数值）!$A$7:$Q$3068,9))-1,"")</f>
        <v>0.22354229698773431</v>
      </c>
      <c r="M156" s="6">
        <f>IFERROR(VLOOKUP($B156,A股收入利润复合增长（数值）!$A$7:$Q$3068,12)/ABS(VLOOKUP($B156,A股收入利润复合增长（数值）!$A$7:$Q$3068,10))-1,"")</f>
        <v>0.13335294027884581</v>
      </c>
      <c r="N156" s="6">
        <f>IFERROR(VLOOKUP($B156,A股收入利润复合增长（数值）!$A$7:$Q$3068,13)/ABS(VLOOKUP($B156,A股收入利润复合增长（数值）!$A$7:$Q$3068,11))-1,"")</f>
        <v>0.3160020783189943</v>
      </c>
      <c r="O156" s="6">
        <f>IFERROR(VLOOKUP($B156,A股收入利润复合增长（数值）!$A$7:$Q$3068,14)/ABS(VLOOKUP($B156,A股收入利润复合增长（数值）!$A$7:$Q$3068,12))-1,"")</f>
        <v>0.14672237174895342</v>
      </c>
      <c r="P156" s="6">
        <f>IFERROR(VLOOKUP($B156,A股收入利润复合增长（数值）!$A$7:$Q$3068,15)/ABS(VLOOKUP($B156,A股收入利润复合增长（数值）!$A$7:$Q$3068,13))-1,"")</f>
        <v>0.44965873282863789</v>
      </c>
    </row>
    <row r="157" spans="1:16" x14ac:dyDescent="0.25">
      <c r="A157" t="str">
        <f>IF(COUNTIF(G157:P157,"&lt;"&amp;$A$3)=0,MAX($A$4:A156)+1,"")</f>
        <v/>
      </c>
      <c r="B157">
        <v>153</v>
      </c>
      <c r="C157" t="str">
        <f>VLOOKUP($B157,A股收入利润复合增长（数值）!$A$7:$Q$3068,2)</f>
        <v>000967.SZ</v>
      </c>
      <c r="D157" t="str">
        <f>VLOOKUP($B157,A股收入利润复合增长（数值）!$A$7:$Q$3068,3)</f>
        <v>盈峰环境</v>
      </c>
      <c r="G157" s="6">
        <f>IFERROR(VLOOKUP($B157,A股收入利润复合增长（数值）!$A$7:$Q$3068,6)/ABS(VLOOKUP($B157,A股收入利润复合增长（数值）!$A$7:$Q$3068,4))-1,"")</f>
        <v>0.29835051368467846</v>
      </c>
      <c r="H157" s="6">
        <f>IFERROR(VLOOKUP($B157,A股收入利润复合增长（数值）!$A$7:$Q$3068,7)/ABS(VLOOKUP($B157,A股收入利润复合增长（数值）!$A$7:$Q$3068,5))-1,"")</f>
        <v>8.392686740765134</v>
      </c>
      <c r="I157" s="6">
        <f>IFERROR(VLOOKUP($B157,A股收入利润复合增长（数值）!$A$7:$Q$3068,8)/ABS(VLOOKUP($B157,A股收入利润复合增长（数值）!$A$7:$Q$3068,6))-1,"")</f>
        <v>0.21409198731150925</v>
      </c>
      <c r="J157" s="6">
        <f>IFERROR(VLOOKUP($B157,A股收入利润复合增长（数值）!$A$7:$Q$3068,9)/ABS(VLOOKUP($B157,A股收入利润复合增长（数值）!$A$7:$Q$3068,7))-1,"")</f>
        <v>-0.47387130258162236</v>
      </c>
      <c r="K157" s="6">
        <f>IFERROR(VLOOKUP($B157,A股收入利润复合增长（数值）!$A$7:$Q$3068,10)/ABS(VLOOKUP($B157,A股收入利润复合增长（数值）!$A$7:$Q$3068,8))-1,"")</f>
        <v>5.0000120458982611E-2</v>
      </c>
      <c r="L157" s="6">
        <f>IFERROR(VLOOKUP($B157,A股收入利润复合增长（数值）!$A$7:$Q$3068,11)/ABS(VLOOKUP($B157,A股收入利润复合增长（数值）!$A$7:$Q$3068,9))-1,"")</f>
        <v>0.11984571000111344</v>
      </c>
      <c r="M157" s="6">
        <f>IFERROR(VLOOKUP($B157,A股收入利润复合增长（数值）!$A$7:$Q$3068,12)/ABS(VLOOKUP($B157,A股收入利润复合增长（数值）!$A$7:$Q$3068,10))-1,"")</f>
        <v>0.11600584067143926</v>
      </c>
      <c r="N157" s="6">
        <f>IFERROR(VLOOKUP($B157,A股收入利润复合增长（数值）!$A$7:$Q$3068,13)/ABS(VLOOKUP($B157,A股收入利润复合增长（数值）!$A$7:$Q$3068,11))-1,"")</f>
        <v>0.13936450782306586</v>
      </c>
      <c r="O157" s="6">
        <f>IFERROR(VLOOKUP($B157,A股收入利润复合增长（数值）!$A$7:$Q$3068,14)/ABS(VLOOKUP($B157,A股收入利润复合增长（数值）!$A$7:$Q$3068,12))-1,"")</f>
        <v>7.7944872383592934E-3</v>
      </c>
      <c r="P157" s="6">
        <f>IFERROR(VLOOKUP($B157,A股收入利润复合增长（数值）!$A$7:$Q$3068,15)/ABS(VLOOKUP($B157,A股收入利润复合增长（数值）!$A$7:$Q$3068,13))-1,"")</f>
        <v>0.85238854472061298</v>
      </c>
    </row>
    <row r="158" spans="1:16" x14ac:dyDescent="0.25">
      <c r="A158" t="str">
        <f>IF(COUNTIF(G158:P158,"&lt;"&amp;$A$3)=0,MAX($A$4:A157)+1,"")</f>
        <v/>
      </c>
      <c r="B158">
        <v>154</v>
      </c>
      <c r="C158" t="str">
        <f>VLOOKUP($B158,A股收入利润复合增长（数值）!$A$7:$Q$3068,2)</f>
        <v>000975.SZ</v>
      </c>
      <c r="D158" t="str">
        <f>VLOOKUP($B158,A股收入利润复合增长（数值）!$A$7:$Q$3068,3)</f>
        <v>银泰资源</v>
      </c>
      <c r="G158" s="6">
        <f>IFERROR(VLOOKUP($B158,A股收入利润复合增长（数值）!$A$7:$Q$3068,6)/ABS(VLOOKUP($B158,A股收入利润复合增长（数值）!$A$7:$Q$3068,4))-1,"")</f>
        <v>5.0706757210556619E-2</v>
      </c>
      <c r="H158" s="6">
        <f>IFERROR(VLOOKUP($B158,A股收入利润复合增长（数值）!$A$7:$Q$3068,7)/ABS(VLOOKUP($B158,A股收入利润复合增长（数值）!$A$7:$Q$3068,5))-1,"")</f>
        <v>0.31128530552140043</v>
      </c>
      <c r="I158" s="6">
        <f>IFERROR(VLOOKUP($B158,A股收入利润复合增长（数值）!$A$7:$Q$3068,8)/ABS(VLOOKUP($B158,A股收入利润复合增长（数值）!$A$7:$Q$3068,6))-1,"")</f>
        <v>5.3047776297487248E-2</v>
      </c>
      <c r="J158" s="6">
        <f>IFERROR(VLOOKUP($B158,A股收入利润复合增长（数值）!$A$7:$Q$3068,9)/ABS(VLOOKUP($B158,A股收入利润复合增长（数值）!$A$7:$Q$3068,7))-1,"")</f>
        <v>-0.4601047194967155</v>
      </c>
      <c r="K158" s="6">
        <f>IFERROR(VLOOKUP($B158,A股收入利润复合增长（数值）!$A$7:$Q$3068,10)/ABS(VLOOKUP($B158,A股收入利润复合增长（数值）!$A$7:$Q$3068,8))-1,"")</f>
        <v>1.3176477669752784</v>
      </c>
      <c r="L158" s="6">
        <f>IFERROR(VLOOKUP($B158,A股收入利润复合增长（数值）!$A$7:$Q$3068,11)/ABS(VLOOKUP($B158,A股收入利润复合增长（数值）!$A$7:$Q$3068,9))-1,"")</f>
        <v>27.814601693774982</v>
      </c>
      <c r="M158" s="6">
        <f>IFERROR(VLOOKUP($B158,A股收入利润复合增长（数值）!$A$7:$Q$3068,12)/ABS(VLOOKUP($B158,A股收入利润复合增长（数值）!$A$7:$Q$3068,10))-1,"")</f>
        <v>0.22297483238816884</v>
      </c>
      <c r="N158" s="6">
        <f>IFERROR(VLOOKUP($B158,A股收入利润复合增长（数值）!$A$7:$Q$3068,13)/ABS(VLOOKUP($B158,A股收入利润复合增长（数值）!$A$7:$Q$3068,11))-1,"")</f>
        <v>-0.41984444532067089</v>
      </c>
      <c r="O158" s="6">
        <f>IFERROR(VLOOKUP($B158,A股收入利润复合增长（数值）!$A$7:$Q$3068,14)/ABS(VLOOKUP($B158,A股收入利润复合增长（数值）!$A$7:$Q$3068,12))-1,"")</f>
        <v>6.5533907121224644E-3</v>
      </c>
      <c r="P158" s="6">
        <f>IFERROR(VLOOKUP($B158,A股收入利润复合增长（数值）!$A$7:$Q$3068,15)/ABS(VLOOKUP($B158,A股收入利润复合增长（数值）!$A$7:$Q$3068,13))-1,"")</f>
        <v>-8.3498816649904772E-2</v>
      </c>
    </row>
    <row r="159" spans="1:16" x14ac:dyDescent="0.25">
      <c r="A159" t="str">
        <f>IF(COUNTIF(G159:P159,"&lt;"&amp;$A$3)=0,MAX($A$4:A158)+1,"")</f>
        <v/>
      </c>
      <c r="B159">
        <v>155</v>
      </c>
      <c r="C159" t="str">
        <f>VLOOKUP($B159,A股收入利润复合增长（数值）!$A$7:$Q$3068,2)</f>
        <v>000977.SZ</v>
      </c>
      <c r="D159" t="str">
        <f>VLOOKUP($B159,A股收入利润复合增长（数值）!$A$7:$Q$3068,3)</f>
        <v>浪潮信息</v>
      </c>
      <c r="G159" s="6">
        <f>IFERROR(VLOOKUP($B159,A股收入利润复合增长（数值）!$A$7:$Q$3068,6)/ABS(VLOOKUP($B159,A股收入利润复合增长（数值）!$A$7:$Q$3068,4))-1,"")</f>
        <v>0.14011695293671411</v>
      </c>
      <c r="H159" s="6">
        <f>IFERROR(VLOOKUP($B159,A股收入利润复合增长（数值）!$A$7:$Q$3068,7)/ABS(VLOOKUP($B159,A股收入利润复合增长（数值）!$A$7:$Q$3068,5))-1,"")</f>
        <v>1.2026187912354747</v>
      </c>
      <c r="I159" s="6">
        <f>IFERROR(VLOOKUP($B159,A股收入利润复合增长（数值）!$A$7:$Q$3068,8)/ABS(VLOOKUP($B159,A股收入利润复合增长（数值）!$A$7:$Q$3068,6))-1,"")</f>
        <v>0.77728950667228158</v>
      </c>
      <c r="J159" s="6">
        <f>IFERROR(VLOOKUP($B159,A股收入利润复合增长（数值）!$A$7:$Q$3068,9)/ABS(VLOOKUP($B159,A股收入利润复合增长（数值）!$A$7:$Q$3068,7))-1,"")</f>
        <v>-7.6284945611811095E-2</v>
      </c>
      <c r="K159" s="6">
        <f>IFERROR(VLOOKUP($B159,A股收入利润复合增长（数值）!$A$7:$Q$3068,10)/ABS(VLOOKUP($B159,A股收入利润复合增长（数值）!$A$7:$Q$3068,8))-1,"")</f>
        <v>0.92772964063597496</v>
      </c>
      <c r="L159" s="6">
        <f>IFERROR(VLOOKUP($B159,A股收入利润复合增长（数值）!$A$7:$Q$3068,11)/ABS(VLOOKUP($B159,A股收入利润复合增长（数值）!$A$7:$Q$3068,9))-1,"")</f>
        <v>1.072005115363392</v>
      </c>
      <c r="M159" s="6">
        <f>IFERROR(VLOOKUP($B159,A股收入利润复合增长（数值）!$A$7:$Q$3068,12)/ABS(VLOOKUP($B159,A股收入利润复合增长（数值）!$A$7:$Q$3068,10))-1,"")</f>
        <v>0.72989587081225693</v>
      </c>
      <c r="N159" s="6">
        <f>IFERROR(VLOOKUP($B159,A股收入利润复合增长（数值）!$A$7:$Q$3068,13)/ABS(VLOOKUP($B159,A股收入利润复合增长（数值）!$A$7:$Q$3068,11))-1,"")</f>
        <v>1.3427001011238118</v>
      </c>
      <c r="O159" s="6">
        <f>IFERROR(VLOOKUP($B159,A股收入利润复合增长（数值）!$A$7:$Q$3068,14)/ABS(VLOOKUP($B159,A股收入利润复合增长（数值）!$A$7:$Q$3068,12))-1,"")</f>
        <v>0.3854528848942711</v>
      </c>
      <c r="P159" s="6">
        <f>IFERROR(VLOOKUP($B159,A股收入利润复合增长（数值）!$A$7:$Q$3068,15)/ABS(VLOOKUP($B159,A股收入利润复合增长（数值）!$A$7:$Q$3068,13))-1,"")</f>
        <v>0.3258673208746552</v>
      </c>
    </row>
    <row r="160" spans="1:16" x14ac:dyDescent="0.25">
      <c r="A160" t="str">
        <f>IF(COUNTIF(G160:P160,"&lt;"&amp;$A$3)=0,MAX($A$4:A159)+1,"")</f>
        <v/>
      </c>
      <c r="B160">
        <v>156</v>
      </c>
      <c r="C160" t="str">
        <f>VLOOKUP($B160,A股收入利润复合增长（数值）!$A$7:$Q$3068,2)</f>
        <v>000981.SZ</v>
      </c>
      <c r="D160" t="str">
        <f>VLOOKUP($B160,A股收入利润复合增长（数值）!$A$7:$Q$3068,3)</f>
        <v>银亿股份</v>
      </c>
      <c r="G160" s="6">
        <f>IFERROR(VLOOKUP($B160,A股收入利润复合增长（数值）!$A$7:$Q$3068,6)/ABS(VLOOKUP($B160,A股收入利润复合增长（数值）!$A$7:$Q$3068,4))-1,"")</f>
        <v>349.45615940385181</v>
      </c>
      <c r="H160" s="6">
        <f>IFERROR(VLOOKUP($B160,A股收入利润复合增长（数值）!$A$7:$Q$3068,7)/ABS(VLOOKUP($B160,A股收入利润复合增长（数值）!$A$7:$Q$3068,5))-1,"")</f>
        <v>109.35745681231064</v>
      </c>
      <c r="I160" s="6">
        <f>IFERROR(VLOOKUP($B160,A股收入利润复合增长（数值）!$A$7:$Q$3068,8)/ABS(VLOOKUP($B160,A股收入利润复合增长（数值）!$A$7:$Q$3068,6))-1,"")</f>
        <v>-0.27003697887677147</v>
      </c>
      <c r="J160" s="6">
        <f>IFERROR(VLOOKUP($B160,A股收入利润复合增长（数值）!$A$7:$Q$3068,9)/ABS(VLOOKUP($B160,A股收入利润复合增长（数值）!$A$7:$Q$3068,7))-1,"")</f>
        <v>0.14093185730561553</v>
      </c>
      <c r="K160" s="6">
        <f>IFERROR(VLOOKUP($B160,A股收入利润复合增长（数值）!$A$7:$Q$3068,10)/ABS(VLOOKUP($B160,A股收入利润复合增长（数值）!$A$7:$Q$3068,8))-1,"")</f>
        <v>0.29748992334277036</v>
      </c>
      <c r="L160" s="6">
        <f>IFERROR(VLOOKUP($B160,A股收入利润复合增长（数值）!$A$7:$Q$3068,11)/ABS(VLOOKUP($B160,A股收入利润复合增长（数值）!$A$7:$Q$3068,9))-1,"")</f>
        <v>-0.11421455289768845</v>
      </c>
      <c r="M160" s="6">
        <f>IFERROR(VLOOKUP($B160,A股收入利润复合增长（数值）!$A$7:$Q$3068,12)/ABS(VLOOKUP($B160,A股收入利润复合增长（数值）!$A$7:$Q$3068,10))-1,"")</f>
        <v>0.37107908038199611</v>
      </c>
      <c r="N160" s="6">
        <f>IFERROR(VLOOKUP($B160,A股收入利润复合增长（数值）!$A$7:$Q$3068,13)/ABS(VLOOKUP($B160,A股收入利润复合增长（数值）!$A$7:$Q$3068,11))-1,"")</f>
        <v>-3.8026306123840392E-2</v>
      </c>
      <c r="O160" s="6">
        <f>IFERROR(VLOOKUP($B160,A股收入利润复合增长（数值）!$A$7:$Q$3068,14)/ABS(VLOOKUP($B160,A股收入利润复合增长（数值）!$A$7:$Q$3068,12))-1,"")</f>
        <v>0.33987053173233828</v>
      </c>
      <c r="P160" s="6">
        <f>IFERROR(VLOOKUP($B160,A股收入利润复合增长（数值）!$A$7:$Q$3068,15)/ABS(VLOOKUP($B160,A股收入利润复合增长（数值）!$A$7:$Q$3068,13))-1,"")</f>
        <v>-0.13835297843039418</v>
      </c>
    </row>
    <row r="161" spans="1:16" x14ac:dyDescent="0.25">
      <c r="A161" t="str">
        <f>IF(COUNTIF(G161:P161,"&lt;"&amp;$A$3)=0,MAX($A$4:A160)+1,"")</f>
        <v/>
      </c>
      <c r="B161">
        <v>157</v>
      </c>
      <c r="C161" t="str">
        <f>VLOOKUP($B161,A股收入利润复合增长（数值）!$A$7:$Q$3068,2)</f>
        <v>000982.SZ</v>
      </c>
      <c r="D161" t="str">
        <f>VLOOKUP($B161,A股收入利润复合增长（数值）!$A$7:$Q$3068,3)</f>
        <v>中银绒业</v>
      </c>
      <c r="G161" s="6">
        <f>IFERROR(VLOOKUP($B161,A股收入利润复合增长（数值）!$A$7:$Q$3068,6)/ABS(VLOOKUP($B161,A股收入利润复合增长（数值）!$A$7:$Q$3068,4))-1,"")</f>
        <v>0.53735836404458959</v>
      </c>
      <c r="H161" s="6">
        <f>IFERROR(VLOOKUP($B161,A股收入利润复合增长（数值）!$A$7:$Q$3068,7)/ABS(VLOOKUP($B161,A股收入利润复合增长（数值）!$A$7:$Q$3068,5))-1,"")</f>
        <v>1.1766404242181903</v>
      </c>
      <c r="I161" s="6">
        <f>IFERROR(VLOOKUP($B161,A股收入利润复合增长（数值）!$A$7:$Q$3068,8)/ABS(VLOOKUP($B161,A股收入利润复合增长（数值）!$A$7:$Q$3068,6))-1,"")</f>
        <v>0.34075899337349247</v>
      </c>
      <c r="J161" s="6">
        <f>IFERROR(VLOOKUP($B161,A股收入利润复合增长（数值）!$A$7:$Q$3068,9)/ABS(VLOOKUP($B161,A股收入利润复合增长（数值）!$A$7:$Q$3068,7))-1,"")</f>
        <v>0.67907749829671182</v>
      </c>
      <c r="K161" s="6">
        <f>IFERROR(VLOOKUP($B161,A股收入利润复合增长（数值）!$A$7:$Q$3068,10)/ABS(VLOOKUP($B161,A股收入利润复合增长（数值）!$A$7:$Q$3068,8))-1,"")</f>
        <v>0.28218239480367724</v>
      </c>
      <c r="L161" s="6">
        <f>IFERROR(VLOOKUP($B161,A股收入利润复合增长（数值）!$A$7:$Q$3068,11)/ABS(VLOOKUP($B161,A股收入利润复合增长（数值）!$A$7:$Q$3068,9))-1,"")</f>
        <v>2.068532019071867E-3</v>
      </c>
      <c r="M161" s="6">
        <f>IFERROR(VLOOKUP($B161,A股收入利润复合增长（数值）!$A$7:$Q$3068,12)/ABS(VLOOKUP($B161,A股收入利润复合增长（数值）!$A$7:$Q$3068,10))-1,"")</f>
        <v>-2.2883939981160895E-3</v>
      </c>
      <c r="N161" s="6">
        <f>IFERROR(VLOOKUP($B161,A股收入利润复合增长（数值）!$A$7:$Q$3068,13)/ABS(VLOOKUP($B161,A股收入利润复合增长（数值）!$A$7:$Q$3068,11))-1,"")</f>
        <v>-0.6900879740103536</v>
      </c>
      <c r="O161" s="6">
        <f>IFERROR(VLOOKUP($B161,A股收入利润复合增长（数值）!$A$7:$Q$3068,14)/ABS(VLOOKUP($B161,A股收入利润复合增长（数值）!$A$7:$Q$3068,12))-1,"")</f>
        <v>2.370952900286194E-2</v>
      </c>
      <c r="P161" s="6">
        <f>IFERROR(VLOOKUP($B161,A股收入利润复合增长（数值）!$A$7:$Q$3068,15)/ABS(VLOOKUP($B161,A股收入利润复合增长（数值）!$A$7:$Q$3068,13))-1,"")</f>
        <v>-11.034837691583617</v>
      </c>
    </row>
    <row r="162" spans="1:16" x14ac:dyDescent="0.25">
      <c r="A162" t="str">
        <f>IF(COUNTIF(G162:P162,"&lt;"&amp;$A$3)=0,MAX($A$4:A161)+1,"")</f>
        <v/>
      </c>
      <c r="B162">
        <v>158</v>
      </c>
      <c r="C162" t="str">
        <f>VLOOKUP($B162,A股收入利润复合增长（数值）!$A$7:$Q$3068,2)</f>
        <v>000989.SZ</v>
      </c>
      <c r="D162" t="str">
        <f>VLOOKUP($B162,A股收入利润复合增长（数值）!$A$7:$Q$3068,3)</f>
        <v>九芝堂</v>
      </c>
      <c r="G162" s="6">
        <f>IFERROR(VLOOKUP($B162,A股收入利润复合增长（数值）!$A$7:$Q$3068,6)/ABS(VLOOKUP($B162,A股收入利润复合增长（数值）!$A$7:$Q$3068,4))-1,"")</f>
        <v>2.4426283574868535E-2</v>
      </c>
      <c r="H162" s="6">
        <f>IFERROR(VLOOKUP($B162,A股收入利润复合增长（数值）!$A$7:$Q$3068,7)/ABS(VLOOKUP($B162,A股收入利润复合增长（数值）!$A$7:$Q$3068,5))-1,"")</f>
        <v>0.24025943709664421</v>
      </c>
      <c r="I162" s="6">
        <f>IFERROR(VLOOKUP($B162,A股收入利润复合增长（数值）!$A$7:$Q$3068,8)/ABS(VLOOKUP($B162,A股收入利润复合增长（数值）!$A$7:$Q$3068,6))-1,"")</f>
        <v>-9.3398908165018057E-2</v>
      </c>
      <c r="J162" s="6">
        <f>IFERROR(VLOOKUP($B162,A股收入利润复合增长（数值）!$A$7:$Q$3068,9)/ABS(VLOOKUP($B162,A股收入利润复合增长（数值）!$A$7:$Q$3068,7))-1,"")</f>
        <v>-0.44710775568937178</v>
      </c>
      <c r="K162" s="6">
        <f>IFERROR(VLOOKUP($B162,A股收入利润复合增长（数值）!$A$7:$Q$3068,10)/ABS(VLOOKUP($B162,A股收入利润复合增长（数值）!$A$7:$Q$3068,8))-1,"")</f>
        <v>0.16253523271213477</v>
      </c>
      <c r="L162" s="6">
        <f>IFERROR(VLOOKUP($B162,A股收入利润复合增长（数值）!$A$7:$Q$3068,11)/ABS(VLOOKUP($B162,A股收入利润复合增长（数值）!$A$7:$Q$3068,9))-1,"")</f>
        <v>1.0152935502845541</v>
      </c>
      <c r="M162" s="6">
        <f>IFERROR(VLOOKUP($B162,A股收入利润复合增长（数值）!$A$7:$Q$3068,12)/ABS(VLOOKUP($B162,A股收入利润复合增长（数值）!$A$7:$Q$3068,10))-1,"")</f>
        <v>0.15967919129171726</v>
      </c>
      <c r="N162" s="6">
        <f>IFERROR(VLOOKUP($B162,A股收入利润复合增长（数值）!$A$7:$Q$3068,13)/ABS(VLOOKUP($B162,A股收入利润复合增长（数值）!$A$7:$Q$3068,11))-1,"")</f>
        <v>9.300367923436581E-2</v>
      </c>
      <c r="O162" s="6">
        <f>IFERROR(VLOOKUP($B162,A股收入利润复合增长（数值）!$A$7:$Q$3068,14)/ABS(VLOOKUP($B162,A股收入利润复合增长（数值）!$A$7:$Q$3068,12))-1,"")</f>
        <v>-0.37986095090725214</v>
      </c>
      <c r="P162" s="6">
        <f>IFERROR(VLOOKUP($B162,A股收入利润复合增长（数值）!$A$7:$Q$3068,15)/ABS(VLOOKUP($B162,A股收入利润复合增长（数值）!$A$7:$Q$3068,13))-1,"")</f>
        <v>0.91678369980354746</v>
      </c>
    </row>
    <row r="163" spans="1:16" x14ac:dyDescent="0.25">
      <c r="A163" t="str">
        <f>IF(COUNTIF(G163:P163,"&lt;"&amp;$A$3)=0,MAX($A$4:A162)+1,"")</f>
        <v/>
      </c>
      <c r="B163">
        <v>159</v>
      </c>
      <c r="C163" t="str">
        <f>VLOOKUP($B163,A股收入利润复合增长（数值）!$A$7:$Q$3068,2)</f>
        <v>000990.SZ</v>
      </c>
      <c r="D163" t="str">
        <f>VLOOKUP($B163,A股收入利润复合增长（数值）!$A$7:$Q$3068,3)</f>
        <v>诚志股份</v>
      </c>
      <c r="G163" s="6">
        <f>IFERROR(VLOOKUP($B163,A股收入利润复合增长（数值）!$A$7:$Q$3068,6)/ABS(VLOOKUP($B163,A股收入利润复合增长（数值）!$A$7:$Q$3068,4))-1,"")</f>
        <v>-4.883015371742172E-2</v>
      </c>
      <c r="H163" s="6">
        <f>IFERROR(VLOOKUP($B163,A股收入利润复合增长（数值）!$A$7:$Q$3068,7)/ABS(VLOOKUP($B163,A股收入利润复合增长（数值）!$A$7:$Q$3068,5))-1,"")</f>
        <v>0.46995492151555607</v>
      </c>
      <c r="I163" s="6">
        <f>IFERROR(VLOOKUP($B163,A股收入利润复合增长（数值）!$A$7:$Q$3068,8)/ABS(VLOOKUP($B163,A股收入利润复合增长（数值）!$A$7:$Q$3068,6))-1,"")</f>
        <v>0.132704936995516</v>
      </c>
      <c r="J163" s="6">
        <f>IFERROR(VLOOKUP($B163,A股收入利润复合增长（数值）!$A$7:$Q$3068,9)/ABS(VLOOKUP($B163,A股收入利润复合增长（数值）!$A$7:$Q$3068,7))-1,"")</f>
        <v>-0.13976664570261266</v>
      </c>
      <c r="K163" s="6">
        <f>IFERROR(VLOOKUP($B163,A股收入利润复合增长（数值）!$A$7:$Q$3068,10)/ABS(VLOOKUP($B163,A股收入利润复合增长（数值）!$A$7:$Q$3068,8))-1,"")</f>
        <v>0.18228943640243078</v>
      </c>
      <c r="L163" s="6">
        <f>IFERROR(VLOOKUP($B163,A股收入利润复合增长（数值）!$A$7:$Q$3068,11)/ABS(VLOOKUP($B163,A股收入利润复合增长（数值）!$A$7:$Q$3068,9))-1,"")</f>
        <v>0.90515372868896526</v>
      </c>
      <c r="M163" s="6">
        <f>IFERROR(VLOOKUP($B163,A股收入利润复合增长（数值）!$A$7:$Q$3068,12)/ABS(VLOOKUP($B163,A股收入利润复合增长（数值）!$A$7:$Q$3068,10))-1,"")</f>
        <v>2.7307270270324757E-3</v>
      </c>
      <c r="N163" s="6">
        <f>IFERROR(VLOOKUP($B163,A股收入利润复合增长（数值）!$A$7:$Q$3068,13)/ABS(VLOOKUP($B163,A股收入利润复合增长（数值）!$A$7:$Q$3068,11))-1,"")</f>
        <v>0.41112571294874578</v>
      </c>
      <c r="O163" s="6">
        <f>IFERROR(VLOOKUP($B163,A股收入利润复合增长（数值）!$A$7:$Q$3068,14)/ABS(VLOOKUP($B163,A股收入利润复合增长（数值）!$A$7:$Q$3068,12))-1,"")</f>
        <v>7.8775365916019524E-3</v>
      </c>
      <c r="P163" s="6">
        <f>IFERROR(VLOOKUP($B163,A股收入利润复合增长（数值）!$A$7:$Q$3068,15)/ABS(VLOOKUP($B163,A股收入利润复合增长（数值）!$A$7:$Q$3068,13))-1,"")</f>
        <v>0.65353374622143812</v>
      </c>
    </row>
    <row r="164" spans="1:16" x14ac:dyDescent="0.25">
      <c r="A164" t="str">
        <f>IF(COUNTIF(G164:P164,"&lt;"&amp;$A$3)=0,MAX($A$4:A163)+1,"")</f>
        <v/>
      </c>
      <c r="B164">
        <v>160</v>
      </c>
      <c r="C164" t="str">
        <f>VLOOKUP($B164,A股收入利润复合增长（数值）!$A$7:$Q$3068,2)</f>
        <v>000997.SZ</v>
      </c>
      <c r="D164" t="str">
        <f>VLOOKUP($B164,A股收入利润复合增长（数值）!$A$7:$Q$3068,3)</f>
        <v>新大陆</v>
      </c>
      <c r="G164" s="6">
        <f>IFERROR(VLOOKUP($B164,A股收入利润复合增长（数值）!$A$7:$Q$3068,6)/ABS(VLOOKUP($B164,A股收入利润复合增长（数值）!$A$7:$Q$3068,4))-1,"")</f>
        <v>0.19461604018623802</v>
      </c>
      <c r="H164" s="6">
        <f>IFERROR(VLOOKUP($B164,A股收入利润复合增长（数值）!$A$7:$Q$3068,7)/ABS(VLOOKUP($B164,A股收入利润复合增长（数值）!$A$7:$Q$3068,5))-1,"")</f>
        <v>7.6874738365777073E-2</v>
      </c>
      <c r="I164" s="6">
        <f>IFERROR(VLOOKUP($B164,A股收入利润复合增长（数值）!$A$7:$Q$3068,8)/ABS(VLOOKUP($B164,A股收入利润复合增长（数值）!$A$7:$Q$3068,6))-1,"")</f>
        <v>0.38041631989711622</v>
      </c>
      <c r="J164" s="6">
        <f>IFERROR(VLOOKUP($B164,A股收入利润复合增长（数值）!$A$7:$Q$3068,9)/ABS(VLOOKUP($B164,A股收入利润复合增长（数值）!$A$7:$Q$3068,7))-1,"")</f>
        <v>4.495907065748983E-2</v>
      </c>
      <c r="K164" s="6">
        <f>IFERROR(VLOOKUP($B164,A股收入利润复合增长（数值）!$A$7:$Q$3068,10)/ABS(VLOOKUP($B164,A股收入利润复合增长（数值）!$A$7:$Q$3068,8))-1,"")</f>
        <v>0.38210158070212707</v>
      </c>
      <c r="L164" s="6">
        <f>IFERROR(VLOOKUP($B164,A股收入利润复合增长（数值）!$A$7:$Q$3068,11)/ABS(VLOOKUP($B164,A股收入利润复合增长（数值）!$A$7:$Q$3068,9))-1,"")</f>
        <v>1.7461250933612793</v>
      </c>
      <c r="M164" s="6">
        <f>IFERROR(VLOOKUP($B164,A股收入利润复合增长（数值）!$A$7:$Q$3068,12)/ABS(VLOOKUP($B164,A股收入利润复合增长（数值）!$A$7:$Q$3068,10))-1,"")</f>
        <v>0.20197257446859918</v>
      </c>
      <c r="N164" s="6">
        <f>IFERROR(VLOOKUP($B164,A股收入利润复合增长（数值）!$A$7:$Q$3068,13)/ABS(VLOOKUP($B164,A股收入利润复合增长（数值）!$A$7:$Q$3068,11))-1,"")</f>
        <v>0.25160730460770719</v>
      </c>
      <c r="O164" s="6">
        <f>IFERROR(VLOOKUP($B164,A股收入利润复合增长（数值）!$A$7:$Q$3068,14)/ABS(VLOOKUP($B164,A股收入利润复合增长（数值）!$A$7:$Q$3068,12))-1,"")</f>
        <v>0.36226124223136358</v>
      </c>
      <c r="P164" s="6">
        <f>IFERROR(VLOOKUP($B164,A股收入利润复合增长（数值）!$A$7:$Q$3068,15)/ABS(VLOOKUP($B164,A股收入利润复合增长（数值）!$A$7:$Q$3068,13))-1,"")</f>
        <v>0.21816554938471877</v>
      </c>
    </row>
    <row r="165" spans="1:16" x14ac:dyDescent="0.25">
      <c r="A165" t="str">
        <f>IF(COUNTIF(G165:P165,"&lt;"&amp;$A$3)=0,MAX($A$4:A164)+1,"")</f>
        <v/>
      </c>
      <c r="B165">
        <v>161</v>
      </c>
      <c r="C165" t="str">
        <f>VLOOKUP($B165,A股收入利润复合增长（数值）!$A$7:$Q$3068,2)</f>
        <v>000998.SZ</v>
      </c>
      <c r="D165" t="str">
        <f>VLOOKUP($B165,A股收入利润复合增长（数值）!$A$7:$Q$3068,3)</f>
        <v>隆平高科</v>
      </c>
      <c r="G165" s="6">
        <f>IFERROR(VLOOKUP($B165,A股收入利润复合增长（数值）!$A$7:$Q$3068,6)/ABS(VLOOKUP($B165,A股收入利润复合增长（数值）!$A$7:$Q$3068,4))-1,"")</f>
        <v>0.21233472884002169</v>
      </c>
      <c r="H165" s="6">
        <f>IFERROR(VLOOKUP($B165,A股收入利润复合增长（数值）!$A$7:$Q$3068,7)/ABS(VLOOKUP($B165,A股收入利润复合增长（数值）!$A$7:$Q$3068,5))-1,"")</f>
        <v>0.78786081099621663</v>
      </c>
      <c r="I165" s="6">
        <f>IFERROR(VLOOKUP($B165,A股收入利润复合增长（数值）!$A$7:$Q$3068,8)/ABS(VLOOKUP($B165,A股收入利润复合增长（数值）!$A$7:$Q$3068,6))-1,"")</f>
        <v>9.8591480544633514E-2</v>
      </c>
      <c r="J165" s="6">
        <f>IFERROR(VLOOKUP($B165,A股收入利润复合增长（数值）!$A$7:$Q$3068,9)/ABS(VLOOKUP($B165,A股收入利润复合增长（数值）!$A$7:$Q$3068,7))-1,"")</f>
        <v>0.28249988944959958</v>
      </c>
      <c r="K165" s="6">
        <f>IFERROR(VLOOKUP($B165,A股收入利润复合增长（数值）!$A$7:$Q$3068,10)/ABS(VLOOKUP($B165,A股收入利润复合增长（数值）!$A$7:$Q$3068,8))-1,"")</f>
        <v>0.10520464276276353</v>
      </c>
      <c r="L165" s="6">
        <f>IFERROR(VLOOKUP($B165,A股收入利润复合增长（数值）!$A$7:$Q$3068,11)/ABS(VLOOKUP($B165,A股收入利润复合增长（数值）!$A$7:$Q$3068,9))-1,"")</f>
        <v>8.8956202252157279E-2</v>
      </c>
      <c r="M165" s="6">
        <f>IFERROR(VLOOKUP($B165,A股收入利润复合增长（数值）!$A$7:$Q$3068,12)/ABS(VLOOKUP($B165,A股收入利润复合增长（数值）!$A$7:$Q$3068,10))-1,"")</f>
        <v>-3.6764854615654929E-2</v>
      </c>
      <c r="N165" s="6">
        <f>IFERROR(VLOOKUP($B165,A股收入利润复合增长（数值）!$A$7:$Q$3068,13)/ABS(VLOOKUP($B165,A股收入利润复合增长（数值）!$A$7:$Q$3068,11))-1,"")</f>
        <v>0.94345725659093227</v>
      </c>
      <c r="O165" s="6">
        <f>IFERROR(VLOOKUP($B165,A股收入利润复合增长（数值）!$A$7:$Q$3068,14)/ABS(VLOOKUP($B165,A股收入利润复合增长（数值）!$A$7:$Q$3068,12))-1,"")</f>
        <v>0.1158956005920293</v>
      </c>
      <c r="P165" s="6">
        <f>IFERROR(VLOOKUP($B165,A股收入利润复合增长（数值）!$A$7:$Q$3068,15)/ABS(VLOOKUP($B165,A股收入利润复合增长（数值）!$A$7:$Q$3068,13))-1,"")</f>
        <v>0.35645970754889666</v>
      </c>
    </row>
    <row r="166" spans="1:16" x14ac:dyDescent="0.25">
      <c r="A166" t="str">
        <f>IF(COUNTIF(G166:P166,"&lt;"&amp;$A$3)=0,MAX($A$4:A165)+1,"")</f>
        <v/>
      </c>
      <c r="B166">
        <v>162</v>
      </c>
      <c r="C166" t="str">
        <f>VLOOKUP($B166,A股收入利润复合增长（数值）!$A$7:$Q$3068,2)</f>
        <v>001896.SZ</v>
      </c>
      <c r="D166" t="str">
        <f>VLOOKUP($B166,A股收入利润复合增长（数值）!$A$7:$Q$3068,3)</f>
        <v>豫能控股</v>
      </c>
      <c r="G166" s="6">
        <f>IFERROR(VLOOKUP($B166,A股收入利润复合增长（数值）!$A$7:$Q$3068,6)/ABS(VLOOKUP($B166,A股收入利润复合增长（数值）!$A$7:$Q$3068,4))-1,"")</f>
        <v>4.0844104154235117E-2</v>
      </c>
      <c r="H166" s="6">
        <f>IFERROR(VLOOKUP($B166,A股收入利润复合增长（数值）!$A$7:$Q$3068,7)/ABS(VLOOKUP($B166,A股收入利润复合增长（数值）!$A$7:$Q$3068,5))-1,"")</f>
        <v>-0.23449985207713409</v>
      </c>
      <c r="I166" s="6">
        <f>IFERROR(VLOOKUP($B166,A股收入利润复合增长（数值）!$A$7:$Q$3068,8)/ABS(VLOOKUP($B166,A股收入利润复合增长（数值）!$A$7:$Q$3068,6))-1,"")</f>
        <v>-0.13814650741132672</v>
      </c>
      <c r="J166" s="6">
        <f>IFERROR(VLOOKUP($B166,A股收入利润复合增长（数值）!$A$7:$Q$3068,9)/ABS(VLOOKUP($B166,A股收入利润复合增长（数值）!$A$7:$Q$3068,7))-1,"")</f>
        <v>1.6368541261236884</v>
      </c>
      <c r="K166" s="6">
        <f>IFERROR(VLOOKUP($B166,A股收入利润复合增长（数值）!$A$7:$Q$3068,10)/ABS(VLOOKUP($B166,A股收入利润复合增长（数值）!$A$7:$Q$3068,8))-1,"")</f>
        <v>-7.9386516891110648E-2</v>
      </c>
      <c r="L166" s="6">
        <f>IFERROR(VLOOKUP($B166,A股收入利润复合增长（数值）!$A$7:$Q$3068,11)/ABS(VLOOKUP($B166,A股收入利润复合增长（数值）!$A$7:$Q$3068,9))-1,"")</f>
        <v>5.7548960605185604</v>
      </c>
      <c r="M166" s="6">
        <f>IFERROR(VLOOKUP($B166,A股收入利润复合增长（数值）!$A$7:$Q$3068,12)/ABS(VLOOKUP($B166,A股收入利润复合增长（数值）!$A$7:$Q$3068,10))-1,"")</f>
        <v>-4.1210701215153578E-2</v>
      </c>
      <c r="N166" s="6">
        <f>IFERROR(VLOOKUP($B166,A股收入利润复合增长（数值）!$A$7:$Q$3068,13)/ABS(VLOOKUP($B166,A股收入利润复合增长（数值）!$A$7:$Q$3068,11))-1,"")</f>
        <v>0.27151342719701566</v>
      </c>
      <c r="O166" s="6">
        <f>IFERROR(VLOOKUP($B166,A股收入利润复合增长（数值）!$A$7:$Q$3068,14)/ABS(VLOOKUP($B166,A股收入利润复合增长（数值）!$A$7:$Q$3068,12))-1,"")</f>
        <v>8.9266492350906779E-2</v>
      </c>
      <c r="P166" s="6">
        <f>IFERROR(VLOOKUP($B166,A股收入利润复合增长（数值）!$A$7:$Q$3068,15)/ABS(VLOOKUP($B166,A股收入利润复合增长（数值）!$A$7:$Q$3068,13))-1,"")</f>
        <v>0.51179438983976722</v>
      </c>
    </row>
    <row r="167" spans="1:16" x14ac:dyDescent="0.25">
      <c r="A167" t="str">
        <f>IF(COUNTIF(G167:P167,"&lt;"&amp;$A$3)=0,MAX($A$4:A166)+1,"")</f>
        <v/>
      </c>
      <c r="B167">
        <v>163</v>
      </c>
      <c r="C167" t="str">
        <f>VLOOKUP($B167,A股收入利润复合增长（数值）!$A$7:$Q$3068,2)</f>
        <v>002002.SZ</v>
      </c>
      <c r="D167" t="str">
        <f>VLOOKUP($B167,A股收入利润复合增长（数值）!$A$7:$Q$3068,3)</f>
        <v>鸿达兴业</v>
      </c>
      <c r="G167" s="6">
        <f>IFERROR(VLOOKUP($B167,A股收入利润复合增长（数值）!$A$7:$Q$3068,6)/ABS(VLOOKUP($B167,A股收入利润复合增长（数值）!$A$7:$Q$3068,4))-1,"")</f>
        <v>-0.10903781953604941</v>
      </c>
      <c r="H167" s="6">
        <f>IFERROR(VLOOKUP($B167,A股收入利润复合增长（数值）!$A$7:$Q$3068,7)/ABS(VLOOKUP($B167,A股收入利润复合增长（数值）!$A$7:$Q$3068,5))-1,"")</f>
        <v>-0.95229227432672092</v>
      </c>
      <c r="I167" s="6">
        <f>IFERROR(VLOOKUP($B167,A股收入利润复合增长（数值）!$A$7:$Q$3068,8)/ABS(VLOOKUP($B167,A股收入利润复合增长（数值）!$A$7:$Q$3068,6))-1,"")</f>
        <v>0.15119337509252939</v>
      </c>
      <c r="J167" s="6">
        <f>IFERROR(VLOOKUP($B167,A股收入利润复合增长（数值）!$A$7:$Q$3068,9)/ABS(VLOOKUP($B167,A股收入利润复合增长（数值）!$A$7:$Q$3068,7))-1,"")</f>
        <v>-0.31460517252275866</v>
      </c>
      <c r="K167" s="6">
        <f>IFERROR(VLOOKUP($B167,A股收入利润复合增长（数值）!$A$7:$Q$3068,10)/ABS(VLOOKUP($B167,A股收入利润复合增长（数值）!$A$7:$Q$3068,8))-1,"")</f>
        <v>10.604156527973677</v>
      </c>
      <c r="L167" s="6">
        <f>IFERROR(VLOOKUP($B167,A股收入利润复合增长（数值）!$A$7:$Q$3068,11)/ABS(VLOOKUP($B167,A股收入利润复合增长（数值）!$A$7:$Q$3068,9))-1,"")</f>
        <v>131.67864018994354</v>
      </c>
      <c r="M167" s="6">
        <f>IFERROR(VLOOKUP($B167,A股收入利润复合增长（数值）!$A$7:$Q$3068,12)/ABS(VLOOKUP($B167,A股收入利润复合增长（数值）!$A$7:$Q$3068,10))-1,"")</f>
        <v>0.37385142837803942</v>
      </c>
      <c r="N167" s="6">
        <f>IFERROR(VLOOKUP($B167,A股收入利润复合增长（数值）!$A$7:$Q$3068,13)/ABS(VLOOKUP($B167,A股收入利润复合增长（数值）!$A$7:$Q$3068,11))-1,"")</f>
        <v>0.1739355007478427</v>
      </c>
      <c r="O167" s="6">
        <f>IFERROR(VLOOKUP($B167,A股收入利润复合增长（数值）!$A$7:$Q$3068,14)/ABS(VLOOKUP($B167,A股收入利润复合增长（数值）!$A$7:$Q$3068,12))-1,"")</f>
        <v>0.14758161242687828</v>
      </c>
      <c r="P167" s="6">
        <f>IFERROR(VLOOKUP($B167,A股收入利润复合增长（数值）!$A$7:$Q$3068,15)/ABS(VLOOKUP($B167,A股收入利润复合增长（数值）!$A$7:$Q$3068,13))-1,"")</f>
        <v>0.49569353028462881</v>
      </c>
    </row>
    <row r="168" spans="1:16" x14ac:dyDescent="0.25">
      <c r="A168" t="str">
        <f>IF(COUNTIF(G168:P168,"&lt;"&amp;$A$3)=0,MAX($A$4:A167)+1,"")</f>
        <v/>
      </c>
      <c r="B168">
        <v>164</v>
      </c>
      <c r="C168" t="str">
        <f>VLOOKUP($B168,A股收入利润复合增长（数值）!$A$7:$Q$3068,2)</f>
        <v>002004.SZ</v>
      </c>
      <c r="D168" t="str">
        <f>VLOOKUP($B168,A股收入利润复合增长（数值）!$A$7:$Q$3068,3)</f>
        <v>华邦健康</v>
      </c>
      <c r="G168" s="6">
        <f>IFERROR(VLOOKUP($B168,A股收入利润复合增长（数值）!$A$7:$Q$3068,6)/ABS(VLOOKUP($B168,A股收入利润复合增长（数值）!$A$7:$Q$3068,4))-1,"")</f>
        <v>0.17898898738403557</v>
      </c>
      <c r="H168" s="6">
        <f>IFERROR(VLOOKUP($B168,A股收入利润复合增长（数值）!$A$7:$Q$3068,7)/ABS(VLOOKUP($B168,A股收入利润复合增长（数值）!$A$7:$Q$3068,5))-1,"")</f>
        <v>1.3119852323776851</v>
      </c>
      <c r="I168" s="6">
        <f>IFERROR(VLOOKUP($B168,A股收入利润复合增长（数值）!$A$7:$Q$3068,8)/ABS(VLOOKUP($B168,A股收入利润复合增长（数值）!$A$7:$Q$3068,6))-1,"")</f>
        <v>5.0764877590731379</v>
      </c>
      <c r="J168" s="6">
        <f>IFERROR(VLOOKUP($B168,A股收入利润复合增长（数值）!$A$7:$Q$3068,9)/ABS(VLOOKUP($B168,A股收入利润复合增长（数值）!$A$7:$Q$3068,7))-1,"")</f>
        <v>8.8790457451670468E-2</v>
      </c>
      <c r="K168" s="6">
        <f>IFERROR(VLOOKUP($B168,A股收入利润复合增长（数值）!$A$7:$Q$3068,10)/ABS(VLOOKUP($B168,A股收入利润复合增长（数值）!$A$7:$Q$3068,8))-1,"")</f>
        <v>0.15119381861770154</v>
      </c>
      <c r="L168" s="6">
        <f>IFERROR(VLOOKUP($B168,A股收入利润复合增长（数值）!$A$7:$Q$3068,11)/ABS(VLOOKUP($B168,A股收入利润复合增长（数值）!$A$7:$Q$3068,9))-1,"")</f>
        <v>-9.0062097059832036E-2</v>
      </c>
      <c r="M168" s="6">
        <f>IFERROR(VLOOKUP($B168,A股收入利润复合增长（数值）!$A$7:$Q$3068,12)/ABS(VLOOKUP($B168,A股收入利润复合增长（数值）!$A$7:$Q$3068,10))-1,"")</f>
        <v>9.0298278227254558E-2</v>
      </c>
      <c r="N168" s="6">
        <f>IFERROR(VLOOKUP($B168,A股收入利润复合增长（数值）!$A$7:$Q$3068,13)/ABS(VLOOKUP($B168,A股收入利润复合增长（数值）!$A$7:$Q$3068,11))-1,"")</f>
        <v>0.4190276164323754</v>
      </c>
      <c r="O168" s="6">
        <f>IFERROR(VLOOKUP($B168,A股收入利润复合增长（数值）!$A$7:$Q$3068,14)/ABS(VLOOKUP($B168,A股收入利润复合增长（数值）!$A$7:$Q$3068,12))-1,"")</f>
        <v>0.26868718100068678</v>
      </c>
      <c r="P168" s="6">
        <f>IFERROR(VLOOKUP($B168,A股收入利润复合增长（数值）!$A$7:$Q$3068,15)/ABS(VLOOKUP($B168,A股收入利润复合增长（数值）!$A$7:$Q$3068,13))-1,"")</f>
        <v>0.48334049712340454</v>
      </c>
    </row>
    <row r="169" spans="1:16" x14ac:dyDescent="0.25">
      <c r="A169" t="str">
        <f>IF(COUNTIF(G169:P169,"&lt;"&amp;$A$3)=0,MAX($A$4:A168)+1,"")</f>
        <v/>
      </c>
      <c r="B169">
        <v>165</v>
      </c>
      <c r="C169" t="str">
        <f>VLOOKUP($B169,A股收入利润复合增长（数值）!$A$7:$Q$3068,2)</f>
        <v>002010.SZ</v>
      </c>
      <c r="D169" t="str">
        <f>VLOOKUP($B169,A股收入利润复合增长（数值）!$A$7:$Q$3068,3)</f>
        <v>传化智联</v>
      </c>
      <c r="G169" s="6">
        <f>IFERROR(VLOOKUP($B169,A股收入利润复合增长（数值）!$A$7:$Q$3068,6)/ABS(VLOOKUP($B169,A股收入利润复合增长（数值）!$A$7:$Q$3068,4))-1,"")</f>
        <v>0.26877906581715982</v>
      </c>
      <c r="H169" s="6">
        <f>IFERROR(VLOOKUP($B169,A股收入利润复合增长（数值）!$A$7:$Q$3068,7)/ABS(VLOOKUP($B169,A股收入利润复合增长（数值）!$A$7:$Q$3068,5))-1,"")</f>
        <v>5.0278948842926052E-2</v>
      </c>
      <c r="I169" s="6">
        <f>IFERROR(VLOOKUP($B169,A股收入利润复合增长（数值）!$A$7:$Q$3068,8)/ABS(VLOOKUP($B169,A股收入利润复合增长（数值）!$A$7:$Q$3068,6))-1,"")</f>
        <v>0.15863458200073732</v>
      </c>
      <c r="J169" s="6">
        <f>IFERROR(VLOOKUP($B169,A股收入利润复合增长（数值）!$A$7:$Q$3068,9)/ABS(VLOOKUP($B169,A股收入利润复合增长（数值）!$A$7:$Q$3068,7))-1,"")</f>
        <v>2.4956114550322539E-2</v>
      </c>
      <c r="K169" s="6">
        <f>IFERROR(VLOOKUP($B169,A股收入利润复合增长（数值）!$A$7:$Q$3068,10)/ABS(VLOOKUP($B169,A股收入利润复合增长（数值）!$A$7:$Q$3068,8))-1,"")</f>
        <v>0.22118560445784441</v>
      </c>
      <c r="L169" s="6">
        <f>IFERROR(VLOOKUP($B169,A股收入利润复合增长（数值）!$A$7:$Q$3068,11)/ABS(VLOOKUP($B169,A股收入利润复合增长（数值）!$A$7:$Q$3068,9))-1,"")</f>
        <v>0.11825641809414855</v>
      </c>
      <c r="M169" s="6">
        <f>IFERROR(VLOOKUP($B169,A股收入利润复合增长（数值）!$A$7:$Q$3068,12)/ABS(VLOOKUP($B169,A股收入利润复合增长（数值）!$A$7:$Q$3068,10))-1,"")</f>
        <v>0.22823332985484712</v>
      </c>
      <c r="N169" s="6">
        <f>IFERROR(VLOOKUP($B169,A股收入利润复合增长（数值）!$A$7:$Q$3068,13)/ABS(VLOOKUP($B169,A股收入利润复合增长（数值）!$A$7:$Q$3068,11))-1,"")</f>
        <v>0.22968011757443652</v>
      </c>
      <c r="O169" s="6">
        <f>IFERROR(VLOOKUP($B169,A股收入利润复合增长（数值）!$A$7:$Q$3068,14)/ABS(VLOOKUP($B169,A股收入利润复合增长（数值）!$A$7:$Q$3068,12))-1,"")</f>
        <v>6.1706593621508876E-2</v>
      </c>
      <c r="P169" s="6">
        <f>IFERROR(VLOOKUP($B169,A股收入利润复合增长（数值）!$A$7:$Q$3068,15)/ABS(VLOOKUP($B169,A股收入利润复合增长（数值）!$A$7:$Q$3068,13))-1,"")</f>
        <v>1.5931517068995937</v>
      </c>
    </row>
    <row r="170" spans="1:16" x14ac:dyDescent="0.25">
      <c r="A170" t="str">
        <f>IF(COUNTIF(G170:P170,"&lt;"&amp;$A$3)=0,MAX($A$4:A169)+1,"")</f>
        <v/>
      </c>
      <c r="B170">
        <v>166</v>
      </c>
      <c r="C170" t="str">
        <f>VLOOKUP($B170,A股收入利润复合增长（数值）!$A$7:$Q$3068,2)</f>
        <v>002013.SZ</v>
      </c>
      <c r="D170" t="str">
        <f>VLOOKUP($B170,A股收入利润复合增长（数值）!$A$7:$Q$3068,3)</f>
        <v>中航机电</v>
      </c>
      <c r="G170" s="6">
        <f>IFERROR(VLOOKUP($B170,A股收入利润复合增长（数值）!$A$7:$Q$3068,6)/ABS(VLOOKUP($B170,A股收入利润复合增长（数值）!$A$7:$Q$3068,4))-1,"")</f>
        <v>0.1250953017334171</v>
      </c>
      <c r="H170" s="6">
        <f>IFERROR(VLOOKUP($B170,A股收入利润复合增长（数值）!$A$7:$Q$3068,7)/ABS(VLOOKUP($B170,A股收入利润复合增长（数值）!$A$7:$Q$3068,5))-1,"")</f>
        <v>0.13027001932986337</v>
      </c>
      <c r="I170" s="6">
        <f>IFERROR(VLOOKUP($B170,A股收入利润复合增长（数值）!$A$7:$Q$3068,8)/ABS(VLOOKUP($B170,A股收入利润复合增长（数值）!$A$7:$Q$3068,6))-1,"")</f>
        <v>10.053934805182021</v>
      </c>
      <c r="J170" s="6">
        <f>IFERROR(VLOOKUP($B170,A股收入利润复合增长（数值）!$A$7:$Q$3068,9)/ABS(VLOOKUP($B170,A股收入利润复合增长（数值）!$A$7:$Q$3068,7))-1,"")</f>
        <v>8.3400731749661805</v>
      </c>
      <c r="K170" s="6">
        <f>IFERROR(VLOOKUP($B170,A股收入利润复合增长（数值）!$A$7:$Q$3068,10)/ABS(VLOOKUP($B170,A股收入利润复合增长（数值）!$A$7:$Q$3068,8))-1,"")</f>
        <v>8.3551664176537699E-3</v>
      </c>
      <c r="L170" s="6">
        <f>IFERROR(VLOOKUP($B170,A股收入利润复合增长（数值）!$A$7:$Q$3068,11)/ABS(VLOOKUP($B170,A股收入利润复合增长（数值）!$A$7:$Q$3068,9))-1,"")</f>
        <v>0.12692087126035112</v>
      </c>
      <c r="M170" s="6">
        <f>IFERROR(VLOOKUP($B170,A股收入利润复合增长（数值）!$A$7:$Q$3068,12)/ABS(VLOOKUP($B170,A股收入利润复合增长（数值）!$A$7:$Q$3068,10))-1,"")</f>
        <v>0.12372335882304264</v>
      </c>
      <c r="N170" s="6">
        <f>IFERROR(VLOOKUP($B170,A股收入利润复合增长（数值）!$A$7:$Q$3068,13)/ABS(VLOOKUP($B170,A股收入利润复合增长（数值）!$A$7:$Q$3068,11))-1,"")</f>
        <v>-8.7620858412823632E-2</v>
      </c>
      <c r="O170" s="6">
        <f>IFERROR(VLOOKUP($B170,A股收入利润复合增长（数值）!$A$7:$Q$3068,14)/ABS(VLOOKUP($B170,A股收入利润复合增长（数值）!$A$7:$Q$3068,12))-1,"")</f>
        <v>-3.0949034927610031E-2</v>
      </c>
      <c r="P170" s="6">
        <f>IFERROR(VLOOKUP($B170,A股收入利润复合增长（数值）!$A$7:$Q$3068,15)/ABS(VLOOKUP($B170,A股收入利润复合增长（数值）!$A$7:$Q$3068,13))-1,"")</f>
        <v>0.28093962100500325</v>
      </c>
    </row>
    <row r="171" spans="1:16" x14ac:dyDescent="0.25">
      <c r="A171" t="str">
        <f>IF(COUNTIF(G171:P171,"&lt;"&amp;$A$3)=0,MAX($A$4:A170)+1,"")</f>
        <v/>
      </c>
      <c r="B171">
        <v>167</v>
      </c>
      <c r="C171" t="str">
        <f>VLOOKUP($B171,A股收入利润复合增长（数值）!$A$7:$Q$3068,2)</f>
        <v>002015.SZ</v>
      </c>
      <c r="D171" t="str">
        <f>VLOOKUP($B171,A股收入利润复合增长（数值）!$A$7:$Q$3068,3)</f>
        <v>霞客环保</v>
      </c>
      <c r="G171" s="6">
        <f>IFERROR(VLOOKUP($B171,A股收入利润复合增长（数值）!$A$7:$Q$3068,6)/ABS(VLOOKUP($B171,A股收入利润复合增长（数值）!$A$7:$Q$3068,4))-1,"")</f>
        <v>0.1993441653991308</v>
      </c>
      <c r="H171" s="6">
        <f>IFERROR(VLOOKUP($B171,A股收入利润复合增长（数值）!$A$7:$Q$3068,7)/ABS(VLOOKUP($B171,A股收入利润复合增长（数值）!$A$7:$Q$3068,5))-1,"")</f>
        <v>0.10837261907476292</v>
      </c>
      <c r="I171" s="6">
        <f>IFERROR(VLOOKUP($B171,A股收入利润复合增长（数值）!$A$7:$Q$3068,8)/ABS(VLOOKUP($B171,A股收入利润复合增长（数值）!$A$7:$Q$3068,6))-1,"")</f>
        <v>-7.2043806163896384E-2</v>
      </c>
      <c r="J171" s="6">
        <f>IFERROR(VLOOKUP($B171,A股收入利润复合增长（数值）!$A$7:$Q$3068,9)/ABS(VLOOKUP($B171,A股收入利润复合增长（数值）!$A$7:$Q$3068,7))-1,"")</f>
        <v>-0.70337551232166418</v>
      </c>
      <c r="K171" s="6">
        <f>IFERROR(VLOOKUP($B171,A股收入利润复合增长（数值）!$A$7:$Q$3068,10)/ABS(VLOOKUP($B171,A股收入利润复合增长（数值）!$A$7:$Q$3068,8))-1,"")</f>
        <v>0.20656685912356942</v>
      </c>
      <c r="L171" s="6">
        <f>IFERROR(VLOOKUP($B171,A股收入利润复合增长（数值）!$A$7:$Q$3068,11)/ABS(VLOOKUP($B171,A股收入利润复合增长（数值）!$A$7:$Q$3068,9))-1,"")</f>
        <v>-51.816884320227238</v>
      </c>
      <c r="M171" s="6">
        <f>IFERROR(VLOOKUP($B171,A股收入利润复合增长（数值）!$A$7:$Q$3068,12)/ABS(VLOOKUP($B171,A股收入利润复合增长（数值）!$A$7:$Q$3068,10))-1,"")</f>
        <v>-0.44405196594458185</v>
      </c>
      <c r="N171" s="6">
        <f>IFERROR(VLOOKUP($B171,A股收入利润复合增长（数值）!$A$7:$Q$3068,13)/ABS(VLOOKUP($B171,A股收入利润复合增长（数值）!$A$7:$Q$3068,11))-1,"")</f>
        <v>-3.9660634150871084</v>
      </c>
      <c r="O171" s="6">
        <f>IFERROR(VLOOKUP($B171,A股收入利润复合增长（数值）!$A$7:$Q$3068,14)/ABS(VLOOKUP($B171,A股收入利润复合增长（数值）!$A$7:$Q$3068,12))-1,"")</f>
        <v>-0.65975002232548174</v>
      </c>
      <c r="P171" s="6">
        <f>IFERROR(VLOOKUP($B171,A股收入利润复合增长（数值）!$A$7:$Q$3068,15)/ABS(VLOOKUP($B171,A股收入利润复合增长（数值）!$A$7:$Q$3068,13))-1,"")</f>
        <v>-0.89498706265033223</v>
      </c>
    </row>
    <row r="172" spans="1:16" x14ac:dyDescent="0.25">
      <c r="A172" t="str">
        <f>IF(COUNTIF(G172:P172,"&lt;"&amp;$A$3)=0,MAX($A$4:A171)+1,"")</f>
        <v/>
      </c>
      <c r="B172">
        <v>168</v>
      </c>
      <c r="C172" t="str">
        <f>VLOOKUP($B172,A股收入利润复合增长（数值）!$A$7:$Q$3068,2)</f>
        <v>002018.SZ</v>
      </c>
      <c r="D172" t="str">
        <f>VLOOKUP($B172,A股收入利润复合增长（数值）!$A$7:$Q$3068,3)</f>
        <v>华信国际</v>
      </c>
      <c r="G172" s="6">
        <f>IFERROR(VLOOKUP($B172,A股收入利润复合增长（数值）!$A$7:$Q$3068,6)/ABS(VLOOKUP($B172,A股收入利润复合增长（数值）!$A$7:$Q$3068,4))-1,"")</f>
        <v>5.6409018764818741E-2</v>
      </c>
      <c r="H172" s="6">
        <f>IFERROR(VLOOKUP($B172,A股收入利润复合增长（数值）!$A$7:$Q$3068,7)/ABS(VLOOKUP($B172,A股收入利润复合增长（数值）!$A$7:$Q$3068,5))-1,"")</f>
        <v>-0.96978160176070172</v>
      </c>
      <c r="I172" s="6">
        <f>IFERROR(VLOOKUP($B172,A股收入利润复合增长（数值）!$A$7:$Q$3068,8)/ABS(VLOOKUP($B172,A股收入利润复合增长（数值）!$A$7:$Q$3068,6))-1,"")</f>
        <v>3.7880521964652303E-2</v>
      </c>
      <c r="J172" s="6">
        <f>IFERROR(VLOOKUP($B172,A股收入利润复合增长（数值）!$A$7:$Q$3068,9)/ABS(VLOOKUP($B172,A股收入利润复合增长（数值）!$A$7:$Q$3068,7))-1,"")</f>
        <v>27.997935787448089</v>
      </c>
      <c r="K172" s="6">
        <f>IFERROR(VLOOKUP($B172,A股收入利润复合增长（数值）!$A$7:$Q$3068,10)/ABS(VLOOKUP($B172,A股收入利润复合增长（数值）!$A$7:$Q$3068,8))-1,"")</f>
        <v>3.1949100721323394</v>
      </c>
      <c r="L172" s="6">
        <f>IFERROR(VLOOKUP($B172,A股收入利润复合增长（数值）!$A$7:$Q$3068,11)/ABS(VLOOKUP($B172,A股收入利润复合增长（数值）!$A$7:$Q$3068,9))-1,"")</f>
        <v>-0.60651270460309481</v>
      </c>
      <c r="M172" s="6">
        <f>IFERROR(VLOOKUP($B172,A股收入利润复合增长（数值）!$A$7:$Q$3068,12)/ABS(VLOOKUP($B172,A股收入利润复合增长（数值）!$A$7:$Q$3068,10))-1,"")</f>
        <v>0.37003289796328986</v>
      </c>
      <c r="N172" s="6">
        <f>IFERROR(VLOOKUP($B172,A股收入利润复合增长（数值）!$A$7:$Q$3068,13)/ABS(VLOOKUP($B172,A股收入利润复合增长（数值）!$A$7:$Q$3068,11))-1,"")</f>
        <v>1.4227604311463482</v>
      </c>
      <c r="O172" s="6">
        <f>IFERROR(VLOOKUP($B172,A股收入利润复合增长（数值）!$A$7:$Q$3068,14)/ABS(VLOOKUP($B172,A股收入利润复合增长（数值）!$A$7:$Q$3068,12))-1,"")</f>
        <v>0.4735925945645747</v>
      </c>
      <c r="P172" s="6">
        <f>IFERROR(VLOOKUP($B172,A股收入利润复合增长（数值）!$A$7:$Q$3068,15)/ABS(VLOOKUP($B172,A股收入利润复合增长（数值）!$A$7:$Q$3068,13))-1,"")</f>
        <v>0.48222199533205212</v>
      </c>
    </row>
    <row r="173" spans="1:16" x14ac:dyDescent="0.25">
      <c r="A173" t="str">
        <f>IF(COUNTIF(G173:P173,"&lt;"&amp;$A$3)=0,MAX($A$4:A172)+1,"")</f>
        <v/>
      </c>
      <c r="B173">
        <v>169</v>
      </c>
      <c r="C173" t="str">
        <f>VLOOKUP($B173,A股收入利润复合增长（数值）!$A$7:$Q$3068,2)</f>
        <v>002019.SZ</v>
      </c>
      <c r="D173" t="str">
        <f>VLOOKUP($B173,A股收入利润复合增长（数值）!$A$7:$Q$3068,3)</f>
        <v>亿帆医药</v>
      </c>
      <c r="G173" s="6">
        <f>IFERROR(VLOOKUP($B173,A股收入利润复合增长（数值）!$A$7:$Q$3068,6)/ABS(VLOOKUP($B173,A股收入利润复合增长（数值）!$A$7:$Q$3068,4))-1,"")</f>
        <v>0.30496051783846934</v>
      </c>
      <c r="H173" s="6">
        <f>IFERROR(VLOOKUP($B173,A股收入利润复合增长（数值）!$A$7:$Q$3068,7)/ABS(VLOOKUP($B173,A股收入利润复合增长（数值）!$A$7:$Q$3068,5))-1,"")</f>
        <v>-2.1657260892123569</v>
      </c>
      <c r="I173" s="6">
        <f>IFERROR(VLOOKUP($B173,A股收入利润复合增长（数值）!$A$7:$Q$3068,8)/ABS(VLOOKUP($B173,A股收入利润复合增长（数值）!$A$7:$Q$3068,6))-1,"")</f>
        <v>0.29946735446766515</v>
      </c>
      <c r="J173" s="6">
        <f>IFERROR(VLOOKUP($B173,A股收入利润复合增长（数值）!$A$7:$Q$3068,9)/ABS(VLOOKUP($B173,A股收入利润复合增长（数值）!$A$7:$Q$3068,7))-1,"")</f>
        <v>-0.9378235627630066</v>
      </c>
      <c r="K173" s="6">
        <f>IFERROR(VLOOKUP($B173,A股收入利润复合增长（数值）!$A$7:$Q$3068,10)/ABS(VLOOKUP($B173,A股收入利润复合增长（数值）!$A$7:$Q$3068,8))-1,"")</f>
        <v>8.3561588221857885E-2</v>
      </c>
      <c r="L173" s="6">
        <f>IFERROR(VLOOKUP($B173,A股收入利润复合增长（数值）!$A$7:$Q$3068,11)/ABS(VLOOKUP($B173,A股收入利润复合增长（数值）!$A$7:$Q$3068,9))-1,"")</f>
        <v>0.78850899642468697</v>
      </c>
      <c r="M173" s="6">
        <f>IFERROR(VLOOKUP($B173,A股收入利润复合增长（数值）!$A$7:$Q$3068,12)/ABS(VLOOKUP($B173,A股收入利润复合增长（数值）!$A$7:$Q$3068,10))-1,"")</f>
        <v>1.4139458709967494</v>
      </c>
      <c r="N173" s="6">
        <f>IFERROR(VLOOKUP($B173,A股收入利润复合增长（数值）!$A$7:$Q$3068,13)/ABS(VLOOKUP($B173,A股收入利润复合增长（数值）!$A$7:$Q$3068,11))-1,"")</f>
        <v>8.2900214017671097</v>
      </c>
      <c r="O173" s="6">
        <f>IFERROR(VLOOKUP($B173,A股收入利润复合增长（数值）!$A$7:$Q$3068,14)/ABS(VLOOKUP($B173,A股收入利润复合增长（数值）!$A$7:$Q$3068,12))-1,"")</f>
        <v>0.44507558428754113</v>
      </c>
      <c r="P173" s="6">
        <f>IFERROR(VLOOKUP($B173,A股收入利润复合增长（数值）!$A$7:$Q$3068,15)/ABS(VLOOKUP($B173,A股收入利润复合增长（数值）!$A$7:$Q$3068,13))-1,"")</f>
        <v>0.51559307329105764</v>
      </c>
    </row>
    <row r="174" spans="1:16" x14ac:dyDescent="0.25">
      <c r="A174" t="str">
        <f>IF(COUNTIF(G174:P174,"&lt;"&amp;$A$3)=0,MAX($A$4:A173)+1,"")</f>
        <v/>
      </c>
      <c r="B174">
        <v>170</v>
      </c>
      <c r="C174" t="str">
        <f>VLOOKUP($B174,A股收入利润复合增长（数值）!$A$7:$Q$3068,2)</f>
        <v>002020.SZ</v>
      </c>
      <c r="D174" t="str">
        <f>VLOOKUP($B174,A股收入利润复合增长（数值）!$A$7:$Q$3068,3)</f>
        <v>京新药业</v>
      </c>
      <c r="G174" s="6">
        <f>IFERROR(VLOOKUP($B174,A股收入利润复合增长（数值）!$A$7:$Q$3068,6)/ABS(VLOOKUP($B174,A股收入利润复合增长（数值）!$A$7:$Q$3068,4))-1,"")</f>
        <v>0.12473783737365363</v>
      </c>
      <c r="H174" s="6">
        <f>IFERROR(VLOOKUP($B174,A股收入利润复合增长（数值）!$A$7:$Q$3068,7)/ABS(VLOOKUP($B174,A股收入利润复合增长（数值）!$A$7:$Q$3068,5))-1,"")</f>
        <v>1.2581211309577567</v>
      </c>
      <c r="I174" s="6">
        <f>IFERROR(VLOOKUP($B174,A股收入利润复合增长（数值）!$A$7:$Q$3068,8)/ABS(VLOOKUP($B174,A股收入利润复合增长（数值）!$A$7:$Q$3068,6))-1,"")</f>
        <v>0.20832046060304821</v>
      </c>
      <c r="J174" s="6">
        <f>IFERROR(VLOOKUP($B174,A股收入利润复合增长（数值）!$A$7:$Q$3068,9)/ABS(VLOOKUP($B174,A股收入利润复合增长（数值）!$A$7:$Q$3068,7))-1,"")</f>
        <v>8.7897517746874154E-2</v>
      </c>
      <c r="K174" s="6">
        <f>IFERROR(VLOOKUP($B174,A股收入利润复合增长（数值）!$A$7:$Q$3068,10)/ABS(VLOOKUP($B174,A股收入利润复合增长（数值）!$A$7:$Q$3068,8))-1,"")</f>
        <v>0.13624945138937949</v>
      </c>
      <c r="L174" s="6">
        <f>IFERROR(VLOOKUP($B174,A股收入利润复合增长（数值）!$A$7:$Q$3068,11)/ABS(VLOOKUP($B174,A股收入利润复合增长（数值）!$A$7:$Q$3068,9))-1,"")</f>
        <v>1.0312543306827635</v>
      </c>
      <c r="M174" s="6">
        <f>IFERROR(VLOOKUP($B174,A股收入利润复合增长（数值）!$A$7:$Q$3068,12)/ABS(VLOOKUP($B174,A股收入利润复合增长（数值）!$A$7:$Q$3068,10))-1,"")</f>
        <v>0.26792019231544906</v>
      </c>
      <c r="N174" s="6">
        <f>IFERROR(VLOOKUP($B174,A股收入利润复合增长（数值）!$A$7:$Q$3068,13)/ABS(VLOOKUP($B174,A股收入利润复合增长（数值）!$A$7:$Q$3068,11))-1,"")</f>
        <v>0.66407740361377954</v>
      </c>
      <c r="O174" s="6">
        <f>IFERROR(VLOOKUP($B174,A股收入利润复合增长（数值）!$A$7:$Q$3068,14)/ABS(VLOOKUP($B174,A股收入利润复合增长（数值）!$A$7:$Q$3068,12))-1,"")</f>
        <v>0.14585250758628643</v>
      </c>
      <c r="P174" s="6">
        <f>IFERROR(VLOOKUP($B174,A股收入利润复合增长（数值）!$A$7:$Q$3068,15)/ABS(VLOOKUP($B174,A股收入利润复合增长（数值）!$A$7:$Q$3068,13))-1,"")</f>
        <v>0.55065184651451471</v>
      </c>
    </row>
    <row r="175" spans="1:16" x14ac:dyDescent="0.25">
      <c r="A175">
        <f>IF(COUNTIF(G175:P175,"&lt;"&amp;$A$3)=0,MAX($A$4:A174)+1,"")</f>
        <v>7</v>
      </c>
      <c r="B175">
        <v>171</v>
      </c>
      <c r="C175" t="str">
        <f>VLOOKUP($B175,A股收入利润复合增长（数值）!$A$7:$Q$3068,2)</f>
        <v>002025.SZ</v>
      </c>
      <c r="D175" t="str">
        <f>VLOOKUP($B175,A股收入利润复合增长（数值）!$A$7:$Q$3068,3)</f>
        <v>航天电器</v>
      </c>
      <c r="G175" s="6">
        <f>IFERROR(VLOOKUP($B175,A股收入利润复合增长（数值）!$A$7:$Q$3068,6)/ABS(VLOOKUP($B175,A股收入利润复合增长（数值）!$A$7:$Q$3068,4))-1,"")</f>
        <v>0.2696491565594521</v>
      </c>
      <c r="H175" s="6">
        <f>IFERROR(VLOOKUP($B175,A股收入利润复合增长（数值）!$A$7:$Q$3068,7)/ABS(VLOOKUP($B175,A股收入利润复合增长（数值）!$A$7:$Q$3068,5))-1,"")</f>
        <v>0.15972677422871207</v>
      </c>
      <c r="I175" s="6">
        <f>IFERROR(VLOOKUP($B175,A股收入利润复合增长（数值）!$A$7:$Q$3068,8)/ABS(VLOOKUP($B175,A股收入利润复合增长（数值）!$A$7:$Q$3068,6))-1,"")</f>
        <v>0.27199297449106785</v>
      </c>
      <c r="J175" s="6">
        <f>IFERROR(VLOOKUP($B175,A股收入利润复合增长（数值）!$A$7:$Q$3068,9)/ABS(VLOOKUP($B175,A股收入利润复合增长（数值）!$A$7:$Q$3068,7))-1,"")</f>
        <v>0.1273431069040214</v>
      </c>
      <c r="K175" s="6">
        <f>IFERROR(VLOOKUP($B175,A股收入利润复合增长（数值）!$A$7:$Q$3068,10)/ABS(VLOOKUP($B175,A股收入利润复合增长（数值）!$A$7:$Q$3068,8))-1,"")</f>
        <v>0.25286808183911802</v>
      </c>
      <c r="L175" s="6">
        <f>IFERROR(VLOOKUP($B175,A股收入利润复合增长（数值）!$A$7:$Q$3068,11)/ABS(VLOOKUP($B175,A股收入利润复合增长（数值）!$A$7:$Q$3068,9))-1,"")</f>
        <v>0.14369077375906159</v>
      </c>
      <c r="M175" s="6">
        <f>IFERROR(VLOOKUP($B175,A股收入利润复合增长（数值）!$A$7:$Q$3068,12)/ABS(VLOOKUP($B175,A股收入利润复合增长（数值）!$A$7:$Q$3068,10))-1,"")</f>
        <v>0.17033249609044177</v>
      </c>
      <c r="N175" s="6">
        <f>IFERROR(VLOOKUP($B175,A股收入利润复合增长（数值）!$A$7:$Q$3068,13)/ABS(VLOOKUP($B175,A股收入利润复合增长（数值）!$A$7:$Q$3068,11))-1,"")</f>
        <v>0.15802444226533963</v>
      </c>
      <c r="O175" s="6">
        <f>IFERROR(VLOOKUP($B175,A股收入利润复合增长（数值）!$A$7:$Q$3068,14)/ABS(VLOOKUP($B175,A股收入利润复合增长（数值）!$A$7:$Q$3068,12))-1,"")</f>
        <v>0.16772943447405608</v>
      </c>
      <c r="P175" s="6">
        <f>IFERROR(VLOOKUP($B175,A股收入利润复合增长（数值）!$A$7:$Q$3068,15)/ABS(VLOOKUP($B175,A股收入利润复合增长（数值）!$A$7:$Q$3068,13))-1,"")</f>
        <v>0.14701556387850245</v>
      </c>
    </row>
    <row r="176" spans="1:16" x14ac:dyDescent="0.25">
      <c r="A176" t="str">
        <f>IF(COUNTIF(G176:P176,"&lt;"&amp;$A$3)=0,MAX($A$4:A175)+1,"")</f>
        <v/>
      </c>
      <c r="B176">
        <v>172</v>
      </c>
      <c r="C176" t="str">
        <f>VLOOKUP($B176,A股收入利润复合增长（数值）!$A$7:$Q$3068,2)</f>
        <v>002027.SZ</v>
      </c>
      <c r="D176" t="str">
        <f>VLOOKUP($B176,A股收入利润复合增长（数值）!$A$7:$Q$3068,3)</f>
        <v>分众传媒</v>
      </c>
      <c r="G176" s="6">
        <f>IFERROR(VLOOKUP($B176,A股收入利润复合增长（数值）!$A$7:$Q$3068,6)/ABS(VLOOKUP($B176,A股收入利润复合增长（数值）!$A$7:$Q$3068,4))-1,"")</f>
        <v>-0.22598989899848243</v>
      </c>
      <c r="H176" s="6">
        <f>IFERROR(VLOOKUP($B176,A股收入利润复合增长（数值）!$A$7:$Q$3068,7)/ABS(VLOOKUP($B176,A股收入利润复合增长（数值）!$A$7:$Q$3068,5))-1,"")</f>
        <v>-6.6474554239310546</v>
      </c>
      <c r="I176" s="6">
        <f>IFERROR(VLOOKUP($B176,A股收入利润复合增长（数值）!$A$7:$Q$3068,8)/ABS(VLOOKUP($B176,A股收入利润复合增长（数值）!$A$7:$Q$3068,6))-1,"")</f>
        <v>5.1018826288186547E-2</v>
      </c>
      <c r="J176" s="6">
        <f>IFERROR(VLOOKUP($B176,A股收入利润复合增长（数值）!$A$7:$Q$3068,9)/ABS(VLOOKUP($B176,A股收入利润复合增长（数值）!$A$7:$Q$3068,7))-1,"")</f>
        <v>-0.85034124150777179</v>
      </c>
      <c r="K176" s="6">
        <f>IFERROR(VLOOKUP($B176,A股收入利润复合增长（数值）!$A$7:$Q$3068,10)/ABS(VLOOKUP($B176,A股收入利润复合增长（数值）!$A$7:$Q$3068,8))-1,"")</f>
        <v>6.0152264862593618E-2</v>
      </c>
      <c r="L176" s="6">
        <f>IFERROR(VLOOKUP($B176,A股收入利润复合增长（数值）!$A$7:$Q$3068,11)/ABS(VLOOKUP($B176,A股收入利润复合增长（数值）!$A$7:$Q$3068,9))-1,"")</f>
        <v>-16.088834463798939</v>
      </c>
      <c r="M176" s="6">
        <f>IFERROR(VLOOKUP($B176,A股收入利润复合增长（数值）!$A$7:$Q$3068,12)/ABS(VLOOKUP($B176,A股收入利润复合增长（数值）!$A$7:$Q$3068,10))-1,"")</f>
        <v>-0.7202329060926228</v>
      </c>
      <c r="N176" s="6">
        <f>IFERROR(VLOOKUP($B176,A股收入利润复合增长（数值）!$A$7:$Q$3068,13)/ABS(VLOOKUP($B176,A股收入利润复合增长（数值）!$A$7:$Q$3068,11))-1,"")</f>
        <v>-0.94670462735426186</v>
      </c>
      <c r="O176" s="6">
        <f>IFERROR(VLOOKUP($B176,A股收入利润复合增长（数值）!$A$7:$Q$3068,14)/ABS(VLOOKUP($B176,A股收入利润复合增长（数值）!$A$7:$Q$3068,12))-1,"")</f>
        <v>20.750778737247735</v>
      </c>
      <c r="P176" s="6">
        <f>IFERROR(VLOOKUP($B176,A股收入利润复合增长（数值）!$A$7:$Q$3068,15)/ABS(VLOOKUP($B176,A股收入利润复合增长（数值）!$A$7:$Q$3068,13))-1,"")</f>
        <v>513.18563687364326</v>
      </c>
    </row>
    <row r="177" spans="1:16" x14ac:dyDescent="0.25">
      <c r="A177" t="str">
        <f>IF(COUNTIF(G177:P177,"&lt;"&amp;$A$3)=0,MAX($A$4:A176)+1,"")</f>
        <v/>
      </c>
      <c r="B177">
        <v>173</v>
      </c>
      <c r="C177" t="str">
        <f>VLOOKUP($B177,A股收入利润复合增长（数值）!$A$7:$Q$3068,2)</f>
        <v>002030.SZ</v>
      </c>
      <c r="D177" t="str">
        <f>VLOOKUP($B177,A股收入利润复合增长（数值）!$A$7:$Q$3068,3)</f>
        <v>达安基因</v>
      </c>
      <c r="G177" s="6">
        <f>IFERROR(VLOOKUP($B177,A股收入利润复合增长（数值）!$A$7:$Q$3068,6)/ABS(VLOOKUP($B177,A股收入利润复合增长（数值）!$A$7:$Q$3068,4))-1,"")</f>
        <v>0.23675784608300288</v>
      </c>
      <c r="H177" s="6">
        <f>IFERROR(VLOOKUP($B177,A股收入利润复合增长（数值）!$A$7:$Q$3068,7)/ABS(VLOOKUP($B177,A股收入利润复合增长（数值）!$A$7:$Q$3068,5))-1,"")</f>
        <v>0.20473408874079002</v>
      </c>
      <c r="I177" s="6">
        <f>IFERROR(VLOOKUP($B177,A股收入利润复合增长（数值）!$A$7:$Q$3068,8)/ABS(VLOOKUP($B177,A股收入利润复合增长（数值）!$A$7:$Q$3068,6))-1,"")</f>
        <v>0.27347635759922095</v>
      </c>
      <c r="J177" s="6">
        <f>IFERROR(VLOOKUP($B177,A股收入利润复合增长（数值）!$A$7:$Q$3068,9)/ABS(VLOOKUP($B177,A股收入利润复合增长（数值）!$A$7:$Q$3068,7))-1,"")</f>
        <v>0.32575066927878593</v>
      </c>
      <c r="K177" s="6">
        <f>IFERROR(VLOOKUP($B177,A股收入利润复合增长（数值）!$A$7:$Q$3068,10)/ABS(VLOOKUP($B177,A股收入利润复合增长（数值）!$A$7:$Q$3068,8))-1,"")</f>
        <v>0.46624944364686338</v>
      </c>
      <c r="L177" s="6">
        <f>IFERROR(VLOOKUP($B177,A股收入利润复合增长（数值）!$A$7:$Q$3068,11)/ABS(VLOOKUP($B177,A股收入利润复合增长（数值）!$A$7:$Q$3068,9))-1,"")</f>
        <v>0.47812628955247538</v>
      </c>
      <c r="M177" s="6">
        <f>IFERROR(VLOOKUP($B177,A股收入利润复合增长（数值）!$A$7:$Q$3068,12)/ABS(VLOOKUP($B177,A股收入利润复合增长（数值）!$A$7:$Q$3068,10))-1,"")</f>
        <v>0.2712881782002512</v>
      </c>
      <c r="N177" s="6">
        <f>IFERROR(VLOOKUP($B177,A股收入利润复合增长（数值）!$A$7:$Q$3068,13)/ABS(VLOOKUP($B177,A股收入利润复合增长（数值）!$A$7:$Q$3068,11))-1,"")</f>
        <v>0.14841658965782467</v>
      </c>
      <c r="O177" s="6">
        <f>IFERROR(VLOOKUP($B177,A股收入利润复合增长（数值）!$A$7:$Q$3068,14)/ABS(VLOOKUP($B177,A股收入利润复合增长（数值）!$A$7:$Q$3068,12))-1,"")</f>
        <v>0.35739487305458906</v>
      </c>
      <c r="P177" s="6">
        <f>IFERROR(VLOOKUP($B177,A股收入利润复合增长（数值）!$A$7:$Q$3068,15)/ABS(VLOOKUP($B177,A股收入利润复合增长（数值）!$A$7:$Q$3068,13))-1,"")</f>
        <v>-0.33855802881469177</v>
      </c>
    </row>
    <row r="178" spans="1:16" x14ac:dyDescent="0.25">
      <c r="A178" t="str">
        <f>IF(COUNTIF(G178:P178,"&lt;"&amp;$A$3)=0,MAX($A$4:A177)+1,"")</f>
        <v/>
      </c>
      <c r="B178">
        <v>174</v>
      </c>
      <c r="C178" t="str">
        <f>VLOOKUP($B178,A股收入利润复合增长（数值）!$A$7:$Q$3068,2)</f>
        <v>002033.SZ</v>
      </c>
      <c r="D178" t="str">
        <f>VLOOKUP($B178,A股收入利润复合增长（数值）!$A$7:$Q$3068,3)</f>
        <v>丽江旅游</v>
      </c>
      <c r="G178" s="6">
        <f>IFERROR(VLOOKUP($B178,A股收入利润复合增长（数值）!$A$7:$Q$3068,6)/ABS(VLOOKUP($B178,A股收入利润复合增长（数值）!$A$7:$Q$3068,4))-1,"")</f>
        <v>1.9157018106612211</v>
      </c>
      <c r="H178" s="6">
        <f>IFERROR(VLOOKUP($B178,A股收入利润复合增长（数值）!$A$7:$Q$3068,7)/ABS(VLOOKUP($B178,A股收入利润复合增长（数值）!$A$7:$Q$3068,5))-1,"")</f>
        <v>10.60108910391399</v>
      </c>
      <c r="I178" s="6">
        <f>IFERROR(VLOOKUP($B178,A股收入利润复合增长（数值）!$A$7:$Q$3068,8)/ABS(VLOOKUP($B178,A股收入利润复合增长（数值）!$A$7:$Q$3068,6))-1,"")</f>
        <v>6.1763133736645104E-2</v>
      </c>
      <c r="J178" s="6">
        <f>IFERROR(VLOOKUP($B178,A股收入利润复合增长（数值）!$A$7:$Q$3068,9)/ABS(VLOOKUP($B178,A股收入利润复合增长（数值）!$A$7:$Q$3068,7))-1,"")</f>
        <v>0.17228202324912756</v>
      </c>
      <c r="K178" s="6">
        <f>IFERROR(VLOOKUP($B178,A股收入利润复合增长（数值）!$A$7:$Q$3068,10)/ABS(VLOOKUP($B178,A股收入利润复合增长（数值）!$A$7:$Q$3068,8))-1,"")</f>
        <v>0.13160355282035296</v>
      </c>
      <c r="L178" s="6">
        <f>IFERROR(VLOOKUP($B178,A股收入利润复合增长（数值）!$A$7:$Q$3068,11)/ABS(VLOOKUP($B178,A股收入利润复合增长（数值）!$A$7:$Q$3068,9))-1,"")</f>
        <v>7.7463465338597937E-2</v>
      </c>
      <c r="M178" s="6">
        <f>IFERROR(VLOOKUP($B178,A股收入利润复合增长（数值）!$A$7:$Q$3068,12)/ABS(VLOOKUP($B178,A股收入利润复合增长（数值）!$A$7:$Q$3068,10))-1,"")</f>
        <v>0.11328493544658103</v>
      </c>
      <c r="N178" s="6">
        <f>IFERROR(VLOOKUP($B178,A股收入利润复合增长（数值）!$A$7:$Q$3068,13)/ABS(VLOOKUP($B178,A股收入利润复合增长（数值）!$A$7:$Q$3068,11))-1,"")</f>
        <v>0.22503707544539231</v>
      </c>
      <c r="O178" s="6">
        <f>IFERROR(VLOOKUP($B178,A股收入利润复合增长（数值）!$A$7:$Q$3068,14)/ABS(VLOOKUP($B178,A股收入利润复合增长（数值）!$A$7:$Q$3068,12))-1,"")</f>
        <v>5.8240076845759825E-2</v>
      </c>
      <c r="P178" s="6">
        <f>IFERROR(VLOOKUP($B178,A股收入利润复合增长（数值）!$A$7:$Q$3068,15)/ABS(VLOOKUP($B178,A股收入利润复合增长（数值）!$A$7:$Q$3068,13))-1,"")</f>
        <v>8.9379879103606008E-2</v>
      </c>
    </row>
    <row r="179" spans="1:16" x14ac:dyDescent="0.25">
      <c r="A179" t="str">
        <f>IF(COUNTIF(G179:P179,"&lt;"&amp;$A$3)=0,MAX($A$4:A178)+1,"")</f>
        <v/>
      </c>
      <c r="B179">
        <v>175</v>
      </c>
      <c r="C179" t="str">
        <f>VLOOKUP($B179,A股收入利润复合增长（数值）!$A$7:$Q$3068,2)</f>
        <v>002034.SZ</v>
      </c>
      <c r="D179" t="str">
        <f>VLOOKUP($B179,A股收入利润复合增长（数值）!$A$7:$Q$3068,3)</f>
        <v>美欣达</v>
      </c>
      <c r="G179" s="6">
        <f>IFERROR(VLOOKUP($B179,A股收入利润复合增长（数值）!$A$7:$Q$3068,6)/ABS(VLOOKUP($B179,A股收入利润复合增长（数值）!$A$7:$Q$3068,4))-1,"")</f>
        <v>7.7426476124219823E-2</v>
      </c>
      <c r="H179" s="6">
        <f>IFERROR(VLOOKUP($B179,A股收入利润复合增长（数值）!$A$7:$Q$3068,7)/ABS(VLOOKUP($B179,A股收入利润复合增长（数值）!$A$7:$Q$3068,5))-1,"")</f>
        <v>9.34016569307121</v>
      </c>
      <c r="I179" s="6">
        <f>IFERROR(VLOOKUP($B179,A股收入利润复合增长（数值）!$A$7:$Q$3068,8)/ABS(VLOOKUP($B179,A股收入利润复合增长（数值）!$A$7:$Q$3068,6))-1,"")</f>
        <v>-8.6879432616425722E-3</v>
      </c>
      <c r="J179" s="6">
        <f>IFERROR(VLOOKUP($B179,A股收入利润复合增长（数值）!$A$7:$Q$3068,9)/ABS(VLOOKUP($B179,A股收入利润复合增长（数值）!$A$7:$Q$3068,7))-1,"")</f>
        <v>-0.74312253981955123</v>
      </c>
      <c r="K179" s="6">
        <f>IFERROR(VLOOKUP($B179,A股收入利润复合增长（数值）!$A$7:$Q$3068,10)/ABS(VLOOKUP($B179,A股收入利润复合增长（数值）!$A$7:$Q$3068,8))-1,"")</f>
        <v>1.6006463971759644E-2</v>
      </c>
      <c r="L179" s="6">
        <f>IFERROR(VLOOKUP($B179,A股收入利润复合增长（数值）!$A$7:$Q$3068,11)/ABS(VLOOKUP($B179,A股收入利润复合增长（数值）!$A$7:$Q$3068,9))-1,"")</f>
        <v>0.87036456317071753</v>
      </c>
      <c r="M179" s="6">
        <f>IFERROR(VLOOKUP($B179,A股收入利润复合增长（数值）!$A$7:$Q$3068,12)/ABS(VLOOKUP($B179,A股收入利润复合增长（数值）!$A$7:$Q$3068,10))-1,"")</f>
        <v>-0.19073574886085465</v>
      </c>
      <c r="N179" s="6">
        <f>IFERROR(VLOOKUP($B179,A股收入利润复合增长（数值）!$A$7:$Q$3068,13)/ABS(VLOOKUP($B179,A股收入利润复合增长（数值）!$A$7:$Q$3068,11))-1,"")</f>
        <v>-1.4296665681480794</v>
      </c>
      <c r="O179" s="6">
        <f>IFERROR(VLOOKUP($B179,A股收入利润复合增长（数值）!$A$7:$Q$3068,14)/ABS(VLOOKUP($B179,A股收入利润复合增长（数值）!$A$7:$Q$3068,12))-1,"")</f>
        <v>-0.1730163400567768</v>
      </c>
      <c r="P179" s="6">
        <f>IFERROR(VLOOKUP($B179,A股收入利润复合增长（数值）!$A$7:$Q$3068,15)/ABS(VLOOKUP($B179,A股收入利润复合增长（数值）!$A$7:$Q$3068,13))-1,"")</f>
        <v>1.3782414965213121</v>
      </c>
    </row>
    <row r="180" spans="1:16" x14ac:dyDescent="0.25">
      <c r="A180" t="str">
        <f>IF(COUNTIF(G180:P180,"&lt;"&amp;$A$3)=0,MAX($A$4:A179)+1,"")</f>
        <v/>
      </c>
      <c r="B180">
        <v>176</v>
      </c>
      <c r="C180" t="str">
        <f>VLOOKUP($B180,A股收入利润复合增长（数值）!$A$7:$Q$3068,2)</f>
        <v>002036.SZ</v>
      </c>
      <c r="D180" t="str">
        <f>VLOOKUP($B180,A股收入利润复合增长（数值）!$A$7:$Q$3068,3)</f>
        <v>联创电子</v>
      </c>
      <c r="G180" s="6">
        <f>IFERROR(VLOOKUP($B180,A股收入利润复合增长（数值）!$A$7:$Q$3068,6)/ABS(VLOOKUP($B180,A股收入利润复合增长（数值）!$A$7:$Q$3068,4))-1,"")</f>
        <v>0.25567796212134053</v>
      </c>
      <c r="H180" s="6">
        <f>IFERROR(VLOOKUP($B180,A股收入利润复合增长（数值）!$A$7:$Q$3068,7)/ABS(VLOOKUP($B180,A股收入利润复合增长（数值）!$A$7:$Q$3068,5))-1,"")</f>
        <v>0.77595539461752416</v>
      </c>
      <c r="I180" s="6">
        <f>IFERROR(VLOOKUP($B180,A股收入利润复合增长（数值）!$A$7:$Q$3068,8)/ABS(VLOOKUP($B180,A股收入利润复合增长（数值）!$A$7:$Q$3068,6))-1,"")</f>
        <v>-7.3467749663745141E-2</v>
      </c>
      <c r="J180" s="6">
        <f>IFERROR(VLOOKUP($B180,A股收入利润复合增长（数值）!$A$7:$Q$3068,9)/ABS(VLOOKUP($B180,A股收入利润复合增长（数值）!$A$7:$Q$3068,7))-1,"")</f>
        <v>-0.18287674349892225</v>
      </c>
      <c r="K180" s="6">
        <f>IFERROR(VLOOKUP($B180,A股收入利润复合增长（数值）!$A$7:$Q$3068,10)/ABS(VLOOKUP($B180,A股收入利润复合增长（数值）!$A$7:$Q$3068,8))-1,"")</f>
        <v>8.6458780408917413E-2</v>
      </c>
      <c r="L180" s="6">
        <f>IFERROR(VLOOKUP($B180,A股收入利润复合增长（数值）!$A$7:$Q$3068,11)/ABS(VLOOKUP($B180,A股收入利润复合增长（数值）!$A$7:$Q$3068,9))-1,"")</f>
        <v>0.18390258795474024</v>
      </c>
      <c r="M180" s="6">
        <f>IFERROR(VLOOKUP($B180,A股收入利润复合增长（数值）!$A$7:$Q$3068,12)/ABS(VLOOKUP($B180,A股收入利润复合增长（数值）!$A$7:$Q$3068,10))-1,"")</f>
        <v>-6.2759996210179692E-2</v>
      </c>
      <c r="N180" s="6">
        <f>IFERROR(VLOOKUP($B180,A股收入利润复合增长（数值）!$A$7:$Q$3068,13)/ABS(VLOOKUP($B180,A股收入利润复合增长（数值）!$A$7:$Q$3068,11))-1,"")</f>
        <v>-0.23993548521669728</v>
      </c>
      <c r="O180" s="6">
        <f>IFERROR(VLOOKUP($B180,A股收入利润复合增长（数值）!$A$7:$Q$3068,14)/ABS(VLOOKUP($B180,A股收入利润复合增长（数值）!$A$7:$Q$3068,12))-1,"")</f>
        <v>2.5374856270900321</v>
      </c>
      <c r="P180" s="6">
        <f>IFERROR(VLOOKUP($B180,A股收入利润复合增长（数值）!$A$7:$Q$3068,15)/ABS(VLOOKUP($B180,A股收入利润复合增长（数值）!$A$7:$Q$3068,13))-1,"")</f>
        <v>11.575518120686683</v>
      </c>
    </row>
    <row r="181" spans="1:16" x14ac:dyDescent="0.25">
      <c r="A181" t="str">
        <f>IF(COUNTIF(G181:P181,"&lt;"&amp;$A$3)=0,MAX($A$4:A180)+1,"")</f>
        <v/>
      </c>
      <c r="B181">
        <v>177</v>
      </c>
      <c r="C181" t="str">
        <f>VLOOKUP($B181,A股收入利润复合增长（数值）!$A$7:$Q$3068,2)</f>
        <v>002038.SZ</v>
      </c>
      <c r="D181" t="str">
        <f>VLOOKUP($B181,A股收入利润复合增长（数值）!$A$7:$Q$3068,3)</f>
        <v>双鹭药业</v>
      </c>
      <c r="G181" s="6">
        <f>IFERROR(VLOOKUP($B181,A股收入利润复合增长（数值）!$A$7:$Q$3068,6)/ABS(VLOOKUP($B181,A股收入利润复合增长（数值）!$A$7:$Q$3068,4))-1,"")</f>
        <v>0.36023372866906689</v>
      </c>
      <c r="H181" s="6">
        <f>IFERROR(VLOOKUP($B181,A股收入利润复合增长（数值）!$A$7:$Q$3068,7)/ABS(VLOOKUP($B181,A股收入利润复合增长（数值）!$A$7:$Q$3068,5))-1,"")</f>
        <v>0.91902369993872957</v>
      </c>
      <c r="I181" s="6">
        <f>IFERROR(VLOOKUP($B181,A股收入利润复合增长（数值）!$A$7:$Q$3068,8)/ABS(VLOOKUP($B181,A股收入利润复合增长（数值）!$A$7:$Q$3068,6))-1,"")</f>
        <v>0.61699227895961117</v>
      </c>
      <c r="J181" s="6">
        <f>IFERROR(VLOOKUP($B181,A股收入利润复合增长（数值）!$A$7:$Q$3068,9)/ABS(VLOOKUP($B181,A股收入利润复合增长（数值）!$A$7:$Q$3068,7))-1,"")</f>
        <v>-8.0890869392155174E-2</v>
      </c>
      <c r="K181" s="6">
        <f>IFERROR(VLOOKUP($B181,A股收入利润复合增长（数值）!$A$7:$Q$3068,10)/ABS(VLOOKUP($B181,A股收入利润复合增长（数值）!$A$7:$Q$3068,8))-1,"")</f>
        <v>0.15368245593251562</v>
      </c>
      <c r="L181" s="6">
        <f>IFERROR(VLOOKUP($B181,A股收入利润复合增长（数值）!$A$7:$Q$3068,11)/ABS(VLOOKUP($B181,A股收入利润复合增长（数值）!$A$7:$Q$3068,9))-1,"")</f>
        <v>0.20038264734477473</v>
      </c>
      <c r="M181" s="6">
        <f>IFERROR(VLOOKUP($B181,A股收入利润复合增长（数值）!$A$7:$Q$3068,12)/ABS(VLOOKUP($B181,A股收入利润复合增长（数值）!$A$7:$Q$3068,10))-1,"")</f>
        <v>6.9869392603375768E-2</v>
      </c>
      <c r="N181" s="6">
        <f>IFERROR(VLOOKUP($B181,A股收入利润复合增长（数值）!$A$7:$Q$3068,13)/ABS(VLOOKUP($B181,A股收入利润复合增长（数值）!$A$7:$Q$3068,11))-1,"")</f>
        <v>0.20382082545647529</v>
      </c>
      <c r="O181" s="6">
        <f>IFERROR(VLOOKUP($B181,A股收入利润复合增长（数值）!$A$7:$Q$3068,14)/ABS(VLOOKUP($B181,A股收入利润复合增长（数值）!$A$7:$Q$3068,12))-1,"")</f>
        <v>-6.951467617913254E-2</v>
      </c>
      <c r="P181" s="6">
        <f>IFERROR(VLOOKUP($B181,A股收入利润复合增长（数值）!$A$7:$Q$3068,15)/ABS(VLOOKUP($B181,A股收入利润复合增长（数值）!$A$7:$Q$3068,13))-1,"")</f>
        <v>-0.17269007723217011</v>
      </c>
    </row>
    <row r="182" spans="1:16" x14ac:dyDescent="0.25">
      <c r="A182" t="str">
        <f>IF(COUNTIF(G182:P182,"&lt;"&amp;$A$3)=0,MAX($A$4:A181)+1,"")</f>
        <v/>
      </c>
      <c r="B182">
        <v>178</v>
      </c>
      <c r="C182" t="str">
        <f>VLOOKUP($B182,A股收入利润复合增长（数值）!$A$7:$Q$3068,2)</f>
        <v>002039.SZ</v>
      </c>
      <c r="D182" t="str">
        <f>VLOOKUP($B182,A股收入利润复合增长（数值）!$A$7:$Q$3068,3)</f>
        <v>黔源电力</v>
      </c>
      <c r="G182" s="6">
        <f>IFERROR(VLOOKUP($B182,A股收入利润复合增长（数值）!$A$7:$Q$3068,6)/ABS(VLOOKUP($B182,A股收入利润复合增长（数值）!$A$7:$Q$3068,4))-1,"")</f>
        <v>-0.32427133928687801</v>
      </c>
      <c r="H182" s="6">
        <f>IFERROR(VLOOKUP($B182,A股收入利润复合增长（数值）!$A$7:$Q$3068,7)/ABS(VLOOKUP($B182,A股收入利润复合增长（数值）!$A$7:$Q$3068,5))-1,"")</f>
        <v>-2.294100448789214</v>
      </c>
      <c r="I182" s="6">
        <f>IFERROR(VLOOKUP($B182,A股收入利润复合增长（数值）!$A$7:$Q$3068,8)/ABS(VLOOKUP($B182,A股收入利润复合增长（数值）!$A$7:$Q$3068,6))-1,"")</f>
        <v>0.81343139913885842</v>
      </c>
      <c r="J182" s="6">
        <f>IFERROR(VLOOKUP($B182,A股收入利润复合增长（数值）!$A$7:$Q$3068,9)/ABS(VLOOKUP($B182,A股收入利润复合增长（数值）!$A$7:$Q$3068,7))-1,"")</f>
        <v>0.62315451082911366</v>
      </c>
      <c r="K182" s="6">
        <f>IFERROR(VLOOKUP($B182,A股收入利润复合增长（数值）!$A$7:$Q$3068,10)/ABS(VLOOKUP($B182,A股收入利润复合增长（数值）!$A$7:$Q$3068,8))-1,"")</f>
        <v>-0.4256725072140225</v>
      </c>
      <c r="L182" s="6">
        <f>IFERROR(VLOOKUP($B182,A股收入利润复合增长（数值）!$A$7:$Q$3068,11)/ABS(VLOOKUP($B182,A股收入利润复合增长（数值）!$A$7:$Q$3068,9))-1,"")</f>
        <v>-1.7239308099062676</v>
      </c>
      <c r="M182" s="6">
        <f>IFERROR(VLOOKUP($B182,A股收入利润复合增长（数值）!$A$7:$Q$3068,12)/ABS(VLOOKUP($B182,A股收入利润复合增长（数值）!$A$7:$Q$3068,10))-1,"")</f>
        <v>1.11036399730986</v>
      </c>
      <c r="N182" s="6">
        <f>IFERROR(VLOOKUP($B182,A股收入利润复合增长（数值）!$A$7:$Q$3068,13)/ABS(VLOOKUP($B182,A股收入利润复合增长（数值）!$A$7:$Q$3068,11))-1,"")</f>
        <v>1.9689539562448442</v>
      </c>
      <c r="O182" s="6">
        <f>IFERROR(VLOOKUP($B182,A股收入利润复合增长（数值）!$A$7:$Q$3068,14)/ABS(VLOOKUP($B182,A股收入利润复合增长（数值）!$A$7:$Q$3068,12))-1,"")</f>
        <v>0.2574710597773362</v>
      </c>
      <c r="P182" s="6">
        <f>IFERROR(VLOOKUP($B182,A股收入利润复合增长（数值）!$A$7:$Q$3068,15)/ABS(VLOOKUP($B182,A股收入利润复合增长（数值）!$A$7:$Q$3068,13))-1,"")</f>
        <v>0.22176742231557034</v>
      </c>
    </row>
    <row r="183" spans="1:16" x14ac:dyDescent="0.25">
      <c r="A183" t="str">
        <f>IF(COUNTIF(G183:P183,"&lt;"&amp;$A$3)=0,MAX($A$4:A182)+1,"")</f>
        <v/>
      </c>
      <c r="B183">
        <v>179</v>
      </c>
      <c r="C183" t="str">
        <f>VLOOKUP($B183,A股收入利润复合增长（数值）!$A$7:$Q$3068,2)</f>
        <v>002043.SZ</v>
      </c>
      <c r="D183" t="str">
        <f>VLOOKUP($B183,A股收入利润复合增长（数值）!$A$7:$Q$3068,3)</f>
        <v>兔宝宝</v>
      </c>
      <c r="G183" s="6">
        <f>IFERROR(VLOOKUP($B183,A股收入利润复合增长（数值）!$A$7:$Q$3068,6)/ABS(VLOOKUP($B183,A股收入利润复合增长（数值）!$A$7:$Q$3068,4))-1,"")</f>
        <v>7.1058333771236715E-2</v>
      </c>
      <c r="H183" s="6">
        <f>IFERROR(VLOOKUP($B183,A股收入利润复合增长（数值）!$A$7:$Q$3068,7)/ABS(VLOOKUP($B183,A股收入利润复合增长（数值）!$A$7:$Q$3068,5))-1,"")</f>
        <v>-0.15439019696544842</v>
      </c>
      <c r="I183" s="6">
        <f>IFERROR(VLOOKUP($B183,A股收入利润复合增长（数值）!$A$7:$Q$3068,8)/ABS(VLOOKUP($B183,A股收入利润复合增长（数值）!$A$7:$Q$3068,6))-1,"")</f>
        <v>-3.2464826391959911E-2</v>
      </c>
      <c r="J183" s="6">
        <f>IFERROR(VLOOKUP($B183,A股收入利润复合增长（数值）!$A$7:$Q$3068,9)/ABS(VLOOKUP($B183,A股收入利润复合增长（数值）!$A$7:$Q$3068,7))-1,"")</f>
        <v>0.18199850242196258</v>
      </c>
      <c r="K183" s="6">
        <f>IFERROR(VLOOKUP($B183,A股收入利润复合增长（数值）!$A$7:$Q$3068,10)/ABS(VLOOKUP($B183,A股收入利润复合增长（数值）!$A$7:$Q$3068,8))-1,"")</f>
        <v>0.1095275276012142</v>
      </c>
      <c r="L183" s="6">
        <f>IFERROR(VLOOKUP($B183,A股收入利润复合增长（数值）!$A$7:$Q$3068,11)/ABS(VLOOKUP($B183,A股收入利润复合增长（数值）!$A$7:$Q$3068,9))-1,"")</f>
        <v>-0.29094080637057362</v>
      </c>
      <c r="M183" s="6">
        <f>IFERROR(VLOOKUP($B183,A股收入利润复合增长（数值）!$A$7:$Q$3068,12)/ABS(VLOOKUP($B183,A股收入利润复合增长（数值）!$A$7:$Q$3068,10))-1,"")</f>
        <v>0.13608313520953308</v>
      </c>
      <c r="N183" s="6">
        <f>IFERROR(VLOOKUP($B183,A股收入利润复合增长（数值）!$A$7:$Q$3068,13)/ABS(VLOOKUP($B183,A股收入利润复合增长（数值）!$A$7:$Q$3068,11))-1,"")</f>
        <v>0.84674880854165679</v>
      </c>
      <c r="O183" s="6">
        <f>IFERROR(VLOOKUP($B183,A股收入利润复合增长（数值）!$A$7:$Q$3068,14)/ABS(VLOOKUP($B183,A股收入利润复合增长（数值）!$A$7:$Q$3068,12))-1,"")</f>
        <v>0.16629165223508657</v>
      </c>
      <c r="P183" s="6">
        <f>IFERROR(VLOOKUP($B183,A股收入利润复合增长（数值）!$A$7:$Q$3068,15)/ABS(VLOOKUP($B183,A股收入利润复合增长（数值）!$A$7:$Q$3068,13))-1,"")</f>
        <v>1.2782665399160016</v>
      </c>
    </row>
    <row r="184" spans="1:16" x14ac:dyDescent="0.25">
      <c r="A184" t="str">
        <f>IF(COUNTIF(G184:P184,"&lt;"&amp;$A$3)=0,MAX($A$4:A183)+1,"")</f>
        <v/>
      </c>
      <c r="B184">
        <v>180</v>
      </c>
      <c r="C184" t="str">
        <f>VLOOKUP($B184,A股收入利润复合增长（数值）!$A$7:$Q$3068,2)</f>
        <v>002044.SZ</v>
      </c>
      <c r="D184" t="str">
        <f>VLOOKUP($B184,A股收入利润复合增长（数值）!$A$7:$Q$3068,3)</f>
        <v>美年健康</v>
      </c>
      <c r="G184" s="6">
        <f>IFERROR(VLOOKUP($B184,A股收入利润复合增长（数值）!$A$7:$Q$3068,6)/ABS(VLOOKUP($B184,A股收入利润复合增长（数值）!$A$7:$Q$3068,4))-1,"")</f>
        <v>0.40056876575070399</v>
      </c>
      <c r="H184" s="6">
        <f>IFERROR(VLOOKUP($B184,A股收入利润复合增长（数值）!$A$7:$Q$3068,7)/ABS(VLOOKUP($B184,A股收入利润复合增长（数值）!$A$7:$Q$3068,5))-1,"")</f>
        <v>1.5382500911167054</v>
      </c>
      <c r="I184" s="6">
        <f>IFERROR(VLOOKUP($B184,A股收入利润复合增长（数值）!$A$7:$Q$3068,8)/ABS(VLOOKUP($B184,A股收入利润复合增长（数值）!$A$7:$Q$3068,6))-1,"")</f>
        <v>-0.10967150911724721</v>
      </c>
      <c r="J184" s="6">
        <f>IFERROR(VLOOKUP($B184,A股收入利润复合增长（数值）!$A$7:$Q$3068,9)/ABS(VLOOKUP($B184,A股收入利润复合增长（数值）!$A$7:$Q$3068,7))-1,"")</f>
        <v>3.5015001681441893E-2</v>
      </c>
      <c r="K184" s="6">
        <f>IFERROR(VLOOKUP($B184,A股收入利润复合增长（数值）!$A$7:$Q$3068,10)/ABS(VLOOKUP($B184,A股收入利润复合增长（数值）!$A$7:$Q$3068,8))-1,"")</f>
        <v>9.7633570071300024E-2</v>
      </c>
      <c r="L184" s="6">
        <f>IFERROR(VLOOKUP($B184,A股收入利润复合增长（数值）!$A$7:$Q$3068,11)/ABS(VLOOKUP($B184,A股收入利润复合增长（数值）!$A$7:$Q$3068,9))-1,"")</f>
        <v>-1.1022365569730925</v>
      </c>
      <c r="M184" s="6">
        <f>IFERROR(VLOOKUP($B184,A股收入利润复合增长（数值）!$A$7:$Q$3068,12)/ABS(VLOOKUP($B184,A股收入利润复合增长（数值）!$A$7:$Q$3068,10))-1,"")</f>
        <v>-8.2630630300132069E-2</v>
      </c>
      <c r="N184" s="6">
        <f>IFERROR(VLOOKUP($B184,A股收入利润复合增长（数值）!$A$7:$Q$3068,13)/ABS(VLOOKUP($B184,A股收入利润复合增长（数值）!$A$7:$Q$3068,11))-1,"")</f>
        <v>6.9415158324864494</v>
      </c>
      <c r="O184" s="6">
        <f>IFERROR(VLOOKUP($B184,A股收入利润复合增长（数值）!$A$7:$Q$3068,14)/ABS(VLOOKUP($B184,A股收入利润复合增长（数值）!$A$7:$Q$3068,12))-1,"")</f>
        <v>2.0193339183554326</v>
      </c>
      <c r="P184" s="6">
        <f>IFERROR(VLOOKUP($B184,A股收入利润复合增长（数值）!$A$7:$Q$3068,15)/ABS(VLOOKUP($B184,A股收入利润复合增长（数值）!$A$7:$Q$3068,13))-1,"")</f>
        <v>4.2566534875826632</v>
      </c>
    </row>
    <row r="185" spans="1:16" x14ac:dyDescent="0.25">
      <c r="A185" t="str">
        <f>IF(COUNTIF(G185:P185,"&lt;"&amp;$A$3)=0,MAX($A$4:A184)+1,"")</f>
        <v/>
      </c>
      <c r="B185">
        <v>181</v>
      </c>
      <c r="C185" t="str">
        <f>VLOOKUP($B185,A股收入利润复合增长（数值）!$A$7:$Q$3068,2)</f>
        <v>002047.SZ</v>
      </c>
      <c r="D185" t="str">
        <f>VLOOKUP($B185,A股收入利润复合增长（数值）!$A$7:$Q$3068,3)</f>
        <v>宝鹰股份</v>
      </c>
      <c r="G185" s="6">
        <f>IFERROR(VLOOKUP($B185,A股收入利润复合增长（数值）!$A$7:$Q$3068,6)/ABS(VLOOKUP($B185,A股收入利润复合增长（数值）!$A$7:$Q$3068,4))-1,"")</f>
        <v>-7.3506517084451883E-2</v>
      </c>
      <c r="H185" s="6">
        <f>IFERROR(VLOOKUP($B185,A股收入利润复合增长（数值）!$A$7:$Q$3068,7)/ABS(VLOOKUP($B185,A股收入利润复合增长（数值）!$A$7:$Q$3068,5))-1,"")</f>
        <v>-19.749125250400358</v>
      </c>
      <c r="I185" s="6">
        <f>IFERROR(VLOOKUP($B185,A股收入利润复合增长（数值）!$A$7:$Q$3068,8)/ABS(VLOOKUP($B185,A股收入利润复合增长（数值）!$A$7:$Q$3068,6))-1,"")</f>
        <v>5.6880246663421508E-2</v>
      </c>
      <c r="J185" s="6">
        <f>IFERROR(VLOOKUP($B185,A股收入利润复合增长（数值）!$A$7:$Q$3068,9)/ABS(VLOOKUP($B185,A股收入利润复合增长（数值）!$A$7:$Q$3068,7))-1,"")</f>
        <v>-1.3588052414917935</v>
      </c>
      <c r="K185" s="6">
        <f>IFERROR(VLOOKUP($B185,A股收入利润复合增长（数值）!$A$7:$Q$3068,10)/ABS(VLOOKUP($B185,A股收入利润复合增长（数值）!$A$7:$Q$3068,8))-1,"")</f>
        <v>1.6219315368008131</v>
      </c>
      <c r="L185" s="6">
        <f>IFERROR(VLOOKUP($B185,A股收入利润复合增长（数值）!$A$7:$Q$3068,11)/ABS(VLOOKUP($B185,A股收入利润复合增长（数值）!$A$7:$Q$3068,9))-1,"")</f>
        <v>4.7090911738957359</v>
      </c>
      <c r="M185" s="6">
        <f>IFERROR(VLOOKUP($B185,A股收入利润复合增长（数值）!$A$7:$Q$3068,12)/ABS(VLOOKUP($B185,A股收入利润复合增长（数值）!$A$7:$Q$3068,10))-1,"")</f>
        <v>0.44425472243501596</v>
      </c>
      <c r="N185" s="6">
        <f>IFERROR(VLOOKUP($B185,A股收入利润复合增长（数值）!$A$7:$Q$3068,13)/ABS(VLOOKUP($B185,A股收入利润复合增长（数值）!$A$7:$Q$3068,11))-1,"")</f>
        <v>0.22230455105486846</v>
      </c>
      <c r="O185" s="6">
        <f>IFERROR(VLOOKUP($B185,A股收入利润复合增长（数值）!$A$7:$Q$3068,14)/ABS(VLOOKUP($B185,A股收入利润复合增长（数值）!$A$7:$Q$3068,12))-1,"")</f>
        <v>0.27333137086277404</v>
      </c>
      <c r="P185" s="6">
        <f>IFERROR(VLOOKUP($B185,A股收入利润复合增长（数值）!$A$7:$Q$3068,15)/ABS(VLOOKUP($B185,A股收入利润复合增长（数值）!$A$7:$Q$3068,13))-1,"")</f>
        <v>0.24787233309516044</v>
      </c>
    </row>
    <row r="186" spans="1:16" x14ac:dyDescent="0.25">
      <c r="A186" t="str">
        <f>IF(COUNTIF(G186:P186,"&lt;"&amp;$A$3)=0,MAX($A$4:A185)+1,"")</f>
        <v/>
      </c>
      <c r="B186">
        <v>182</v>
      </c>
      <c r="C186" t="str">
        <f>VLOOKUP($B186,A股收入利润复合增长（数值）!$A$7:$Q$3068,2)</f>
        <v>002048.SZ</v>
      </c>
      <c r="D186" t="str">
        <f>VLOOKUP($B186,A股收入利润复合增长（数值）!$A$7:$Q$3068,3)</f>
        <v>宁波华翔</v>
      </c>
      <c r="G186" s="6">
        <f>IFERROR(VLOOKUP($B186,A股收入利润复合增长（数值）!$A$7:$Q$3068,6)/ABS(VLOOKUP($B186,A股收入利润复合增长（数值）!$A$7:$Q$3068,4))-1,"")</f>
        <v>0.10480332612112275</v>
      </c>
      <c r="H186" s="6">
        <f>IFERROR(VLOOKUP($B186,A股收入利润复合增长（数值）!$A$7:$Q$3068,7)/ABS(VLOOKUP($B186,A股收入利润复合增长（数值）!$A$7:$Q$3068,5))-1,"")</f>
        <v>-0.32382138917555159</v>
      </c>
      <c r="I186" s="6">
        <f>IFERROR(VLOOKUP($B186,A股收入利润复合增长（数值）!$A$7:$Q$3068,8)/ABS(VLOOKUP($B186,A股收入利润复合增长（数值）!$A$7:$Q$3068,6))-1,"")</f>
        <v>0.52065290169903</v>
      </c>
      <c r="J186" s="6">
        <f>IFERROR(VLOOKUP($B186,A股收入利润复合增长（数值）!$A$7:$Q$3068,9)/ABS(VLOOKUP($B186,A股收入利润复合增长（数值）!$A$7:$Q$3068,7))-1,"")</f>
        <v>-0.1179116861363223</v>
      </c>
      <c r="K186" s="6">
        <f>IFERROR(VLOOKUP($B186,A股收入利润复合增长（数值）!$A$7:$Q$3068,10)/ABS(VLOOKUP($B186,A股收入利润复合增长（数值）!$A$7:$Q$3068,8))-1,"")</f>
        <v>0.3021815894920401</v>
      </c>
      <c r="L186" s="6">
        <f>IFERROR(VLOOKUP($B186,A股收入利润复合增长（数值）!$A$7:$Q$3068,11)/ABS(VLOOKUP($B186,A股收入利润复合增长（数值）!$A$7:$Q$3068,9))-1,"")</f>
        <v>0.36908022600158907</v>
      </c>
      <c r="M186" s="6">
        <f>IFERROR(VLOOKUP($B186,A股收入利润复合增长（数值）!$A$7:$Q$3068,12)/ABS(VLOOKUP($B186,A股收入利润复合增长（数值）!$A$7:$Q$3068,10))-1,"")</f>
        <v>0.19487390978107788</v>
      </c>
      <c r="N186" s="6">
        <f>IFERROR(VLOOKUP($B186,A股收入利润复合增长（数值）!$A$7:$Q$3068,13)/ABS(VLOOKUP($B186,A股收入利润复合增长（数值）!$A$7:$Q$3068,11))-1,"")</f>
        <v>0.52738487027285297</v>
      </c>
      <c r="O186" s="6">
        <f>IFERROR(VLOOKUP($B186,A股收入利润复合增长（数值）!$A$7:$Q$3068,14)/ABS(VLOOKUP($B186,A股收入利润复合增长（数值）!$A$7:$Q$3068,12))-1,"")</f>
        <v>0.12591988011939215</v>
      </c>
      <c r="P186" s="6">
        <f>IFERROR(VLOOKUP($B186,A股收入利润复合增长（数值）!$A$7:$Q$3068,15)/ABS(VLOOKUP($B186,A股收入利润复合增长（数值）!$A$7:$Q$3068,13))-1,"")</f>
        <v>-0.69381381501542672</v>
      </c>
    </row>
    <row r="187" spans="1:16" x14ac:dyDescent="0.25">
      <c r="A187" t="str">
        <f>IF(COUNTIF(G187:P187,"&lt;"&amp;$A$3)=0,MAX($A$4:A186)+1,"")</f>
        <v/>
      </c>
      <c r="B187">
        <v>183</v>
      </c>
      <c r="C187" t="str">
        <f>VLOOKUP($B187,A股收入利润复合增长（数值）!$A$7:$Q$3068,2)</f>
        <v>002049.SZ</v>
      </c>
      <c r="D187" t="str">
        <f>VLOOKUP($B187,A股收入利润复合增长（数值）!$A$7:$Q$3068,3)</f>
        <v>紫光国芯</v>
      </c>
      <c r="G187" s="6">
        <f>IFERROR(VLOOKUP($B187,A股收入利润复合增长（数值）!$A$7:$Q$3068,6)/ABS(VLOOKUP($B187,A股收入利润复合增长（数值）!$A$7:$Q$3068,4))-1,"")</f>
        <v>-0.17495978274202795</v>
      </c>
      <c r="H187" s="6">
        <f>IFERROR(VLOOKUP($B187,A股收入利润复合增长（数值）!$A$7:$Q$3068,7)/ABS(VLOOKUP($B187,A股收入利润复合增长（数值）!$A$7:$Q$3068,5))-1,"")</f>
        <v>-0.18273738773553672</v>
      </c>
      <c r="I187" s="6">
        <f>IFERROR(VLOOKUP($B187,A股收入利润复合增长（数值）!$A$7:$Q$3068,8)/ABS(VLOOKUP($B187,A股收入利润复合增长（数值）!$A$7:$Q$3068,6))-1,"")</f>
        <v>1.0319444513092684</v>
      </c>
      <c r="J187" s="6">
        <f>IFERROR(VLOOKUP($B187,A股收入利润复合增长（数值）!$A$7:$Q$3068,9)/ABS(VLOOKUP($B187,A股收入利润复合增长（数值）!$A$7:$Q$3068,7))-1,"")</f>
        <v>3.5968964810671</v>
      </c>
      <c r="K187" s="6">
        <f>IFERROR(VLOOKUP($B187,A股收入利润复合增长（数值）!$A$7:$Q$3068,10)/ABS(VLOOKUP($B187,A股收入利润复合增长（数值）!$A$7:$Q$3068,8))-1,"")</f>
        <v>0.57380457797422357</v>
      </c>
      <c r="L187" s="6">
        <f>IFERROR(VLOOKUP($B187,A股收入利润复合增长（数值）!$A$7:$Q$3068,11)/ABS(VLOOKUP($B187,A股收入利润复合增长（数值）!$A$7:$Q$3068,9))-1,"")</f>
        <v>0.92896800137710245</v>
      </c>
      <c r="M187" s="6">
        <f>IFERROR(VLOOKUP($B187,A股收入利润复合增长（数值）!$A$7:$Q$3068,12)/ABS(VLOOKUP($B187,A股收入利润复合增长（数值）!$A$7:$Q$3068,10))-1,"")</f>
        <v>0.1810614647215405</v>
      </c>
      <c r="N187" s="6">
        <f>IFERROR(VLOOKUP($B187,A股收入利润复合增长（数值）!$A$7:$Q$3068,13)/ABS(VLOOKUP($B187,A股收入利润复合增长（数值）!$A$7:$Q$3068,11))-1,"")</f>
        <v>0.11684305535491424</v>
      </c>
      <c r="O187" s="6">
        <f>IFERROR(VLOOKUP($B187,A股收入利润复合增长（数值）!$A$7:$Q$3068,14)/ABS(VLOOKUP($B187,A股收入利润复合增长（数值）!$A$7:$Q$3068,12))-1,"")</f>
        <v>0.1502290267678148</v>
      </c>
      <c r="P187" s="6">
        <f>IFERROR(VLOOKUP($B187,A股收入利润复合增长（数值）!$A$7:$Q$3068,15)/ABS(VLOOKUP($B187,A股收入利润复合增长（数值）!$A$7:$Q$3068,13))-1,"")</f>
        <v>0.10225953975114832</v>
      </c>
    </row>
    <row r="188" spans="1:16" x14ac:dyDescent="0.25">
      <c r="A188" t="str">
        <f>IF(COUNTIF(G188:P188,"&lt;"&amp;$A$3)=0,MAX($A$4:A187)+1,"")</f>
        <v/>
      </c>
      <c r="B188">
        <v>184</v>
      </c>
      <c r="C188" t="str">
        <f>VLOOKUP($B188,A股收入利润复合增长（数值）!$A$7:$Q$3068,2)</f>
        <v>002051.SZ</v>
      </c>
      <c r="D188" t="str">
        <f>VLOOKUP($B188,A股收入利润复合增长（数值）!$A$7:$Q$3068,3)</f>
        <v>中工国际</v>
      </c>
      <c r="G188" s="6">
        <f>IFERROR(VLOOKUP($B188,A股收入利润复合增长（数值）!$A$7:$Q$3068,6)/ABS(VLOOKUP($B188,A股收入利润复合增长（数值）!$A$7:$Q$3068,4))-1,"")</f>
        <v>0.41893359574732525</v>
      </c>
      <c r="H188" s="6">
        <f>IFERROR(VLOOKUP($B188,A股收入利润复合增长（数值）!$A$7:$Q$3068,7)/ABS(VLOOKUP($B188,A股收入利润复合增长（数值）!$A$7:$Q$3068,5))-1,"")</f>
        <v>0.27382135537957386</v>
      </c>
      <c r="I188" s="6">
        <f>IFERROR(VLOOKUP($B188,A股收入利润复合增长（数值）!$A$7:$Q$3068,8)/ABS(VLOOKUP($B188,A股收入利润复合增长（数值）!$A$7:$Q$3068,6))-1,"")</f>
        <v>0.41522077053468598</v>
      </c>
      <c r="J188" s="6">
        <f>IFERROR(VLOOKUP($B188,A股收入利润复合增长（数值）!$A$7:$Q$3068,9)/ABS(VLOOKUP($B188,A股收入利润复合增长（数值）!$A$7:$Q$3068,7))-1,"")</f>
        <v>0.37103958510304169</v>
      </c>
      <c r="K188" s="6">
        <f>IFERROR(VLOOKUP($B188,A股收入利润复合增长（数值）!$A$7:$Q$3068,10)/ABS(VLOOKUP($B188,A股收入利润复合增长（数值）!$A$7:$Q$3068,8))-1,"")</f>
        <v>-9.0473981628059419E-2</v>
      </c>
      <c r="L188" s="6">
        <f>IFERROR(VLOOKUP($B188,A股收入利润复合增长（数值）!$A$7:$Q$3068,11)/ABS(VLOOKUP($B188,A股收入利润复合增长（数值）!$A$7:$Q$3068,9))-1,"")</f>
        <v>0.13151626936902594</v>
      </c>
      <c r="M188" s="6">
        <f>IFERROR(VLOOKUP($B188,A股收入利润复合增长（数值）!$A$7:$Q$3068,12)/ABS(VLOOKUP($B188,A股收入利润复合增长（数值）!$A$7:$Q$3068,10))-1,"")</f>
        <v>3.2175057462004109E-2</v>
      </c>
      <c r="N188" s="6">
        <f>IFERROR(VLOOKUP($B188,A股收入利润复合增长（数值）!$A$7:$Q$3068,13)/ABS(VLOOKUP($B188,A股收入利润复合增长（数值）!$A$7:$Q$3068,11))-1,"")</f>
        <v>0.20640303973182328</v>
      </c>
      <c r="O188" s="6">
        <f>IFERROR(VLOOKUP($B188,A股收入利润复合增长（数值）!$A$7:$Q$3068,14)/ABS(VLOOKUP($B188,A股收入利润复合增长（数值）!$A$7:$Q$3068,12))-1,"")</f>
        <v>-0.14821725853300916</v>
      </c>
      <c r="P188" s="6">
        <f>IFERROR(VLOOKUP($B188,A股收入利润复合增长（数值）!$A$7:$Q$3068,15)/ABS(VLOOKUP($B188,A股收入利润复合增长（数值）!$A$7:$Q$3068,13))-1,"")</f>
        <v>0.21239876564831928</v>
      </c>
    </row>
    <row r="189" spans="1:16" x14ac:dyDescent="0.25">
      <c r="A189" t="str">
        <f>IF(COUNTIF(G189:P189,"&lt;"&amp;$A$3)=0,MAX($A$4:A188)+1,"")</f>
        <v/>
      </c>
      <c r="B189">
        <v>185</v>
      </c>
      <c r="C189" t="str">
        <f>VLOOKUP($B189,A股收入利润复合增长（数值）!$A$7:$Q$3068,2)</f>
        <v>002053.SZ</v>
      </c>
      <c r="D189" t="str">
        <f>VLOOKUP($B189,A股收入利润复合增长（数值）!$A$7:$Q$3068,3)</f>
        <v>云南能投</v>
      </c>
      <c r="G189" s="6">
        <f>IFERROR(VLOOKUP($B189,A股收入利润复合增长（数值）!$A$7:$Q$3068,6)/ABS(VLOOKUP($B189,A股收入利润复合增长（数值）!$A$7:$Q$3068,4))-1,"")</f>
        <v>2.1820831182847389E-2</v>
      </c>
      <c r="H189" s="6">
        <f>IFERROR(VLOOKUP($B189,A股收入利润复合增长（数值）!$A$7:$Q$3068,7)/ABS(VLOOKUP($B189,A股收入利润复合增长（数值）!$A$7:$Q$3068,5))-1,"")</f>
        <v>0.13053599002665739</v>
      </c>
      <c r="I189" s="6">
        <f>IFERROR(VLOOKUP($B189,A股收入利润复合增长（数值）!$A$7:$Q$3068,8)/ABS(VLOOKUP($B189,A股收入利润复合增长（数值）!$A$7:$Q$3068,6))-1,"")</f>
        <v>-9.7819736689394921E-2</v>
      </c>
      <c r="J189" s="6">
        <f>IFERROR(VLOOKUP($B189,A股收入利润复合增长（数值）!$A$7:$Q$3068,9)/ABS(VLOOKUP($B189,A股收入利润复合增长（数值）!$A$7:$Q$3068,7))-1,"")</f>
        <v>-8.5132322086978398</v>
      </c>
      <c r="K189" s="6">
        <f>IFERROR(VLOOKUP($B189,A股收入利润复合增长（数值）!$A$7:$Q$3068,10)/ABS(VLOOKUP($B189,A股收入利润复合增长（数值）!$A$7:$Q$3068,8))-1,"")</f>
        <v>0.24312759965947306</v>
      </c>
      <c r="L189" s="6">
        <f>IFERROR(VLOOKUP($B189,A股收入利润复合增长（数值）!$A$7:$Q$3068,11)/ABS(VLOOKUP($B189,A股收入利润复合增长（数值）!$A$7:$Q$3068,9))-1,"")</f>
        <v>-0.77429327305280504</v>
      </c>
      <c r="M189" s="6">
        <f>IFERROR(VLOOKUP($B189,A股收入利润复合增长（数值）!$A$7:$Q$3068,12)/ABS(VLOOKUP($B189,A股收入利润复合增长（数值）!$A$7:$Q$3068,10))-1,"")</f>
        <v>2.596650797872746E-2</v>
      </c>
      <c r="N189" s="6">
        <f>IFERROR(VLOOKUP($B189,A股收入利润复合增长（数值）!$A$7:$Q$3068,13)/ABS(VLOOKUP($B189,A股收入利润复合增长（数值）!$A$7:$Q$3068,11))-1,"")</f>
        <v>0.48992582955227792</v>
      </c>
      <c r="O189" s="6">
        <f>IFERROR(VLOOKUP($B189,A股收入利润复合增长（数值）!$A$7:$Q$3068,14)/ABS(VLOOKUP($B189,A股收入利润复合增长（数值）!$A$7:$Q$3068,12))-1,"")</f>
        <v>-0.11287482000227345</v>
      </c>
      <c r="P189" s="6">
        <f>IFERROR(VLOOKUP($B189,A股收入利润复合增长（数值）!$A$7:$Q$3068,15)/ABS(VLOOKUP($B189,A股收入利润复合增长（数值）!$A$7:$Q$3068,13))-1,"")</f>
        <v>0.84294658981170678</v>
      </c>
    </row>
    <row r="190" spans="1:16" x14ac:dyDescent="0.25">
      <c r="A190" t="str">
        <f>IF(COUNTIF(G190:P190,"&lt;"&amp;$A$3)=0,MAX($A$4:A189)+1,"")</f>
        <v/>
      </c>
      <c r="B190">
        <v>186</v>
      </c>
      <c r="C190" t="str">
        <f>VLOOKUP($B190,A股收入利润复合增长（数值）!$A$7:$Q$3068,2)</f>
        <v>002055.SZ</v>
      </c>
      <c r="D190" t="str">
        <f>VLOOKUP($B190,A股收入利润复合增长（数值）!$A$7:$Q$3068,3)</f>
        <v>得润电子</v>
      </c>
      <c r="G190" s="6">
        <f>IFERROR(VLOOKUP($B190,A股收入利润复合增长（数值）!$A$7:$Q$3068,6)/ABS(VLOOKUP($B190,A股收入利润复合增长（数值）!$A$7:$Q$3068,4))-1,"")</f>
        <v>0.55139473770498304</v>
      </c>
      <c r="H190" s="6">
        <f>IFERROR(VLOOKUP($B190,A股收入利润复合增长（数值）!$A$7:$Q$3068,7)/ABS(VLOOKUP($B190,A股收入利润复合增长（数值）!$A$7:$Q$3068,5))-1,"")</f>
        <v>0.92504476743478725</v>
      </c>
      <c r="I190" s="6">
        <f>IFERROR(VLOOKUP($B190,A股收入利润复合增长（数值）!$A$7:$Q$3068,8)/ABS(VLOOKUP($B190,A股收入利润复合增长（数值）!$A$7:$Q$3068,6))-1,"")</f>
        <v>2.9200688472529102E-2</v>
      </c>
      <c r="J190" s="6">
        <f>IFERROR(VLOOKUP($B190,A股收入利润复合增长（数值）!$A$7:$Q$3068,9)/ABS(VLOOKUP($B190,A股收入利润复合增长（数值）!$A$7:$Q$3068,7))-1,"")</f>
        <v>-0.12362390578552551</v>
      </c>
      <c r="K190" s="6">
        <f>IFERROR(VLOOKUP($B190,A股收入利润复合增长（数值）!$A$7:$Q$3068,10)/ABS(VLOOKUP($B190,A股收入利润复合增长（数值）!$A$7:$Q$3068,8))-1,"")</f>
        <v>0.33212761157924331</v>
      </c>
      <c r="L190" s="6">
        <f>IFERROR(VLOOKUP($B190,A股收入利润复合增长（数值）!$A$7:$Q$3068,11)/ABS(VLOOKUP($B190,A股收入利润复合增长（数值）!$A$7:$Q$3068,9))-1,"")</f>
        <v>0.20227150963433771</v>
      </c>
      <c r="M190" s="6">
        <f>IFERROR(VLOOKUP($B190,A股收入利润复合增长（数值）!$A$7:$Q$3068,12)/ABS(VLOOKUP($B190,A股收入利润复合增长（数值）!$A$7:$Q$3068,10))-1,"")</f>
        <v>0.27285870072740326</v>
      </c>
      <c r="N190" s="6">
        <f>IFERROR(VLOOKUP($B190,A股收入利润复合增长（数值）!$A$7:$Q$3068,13)/ABS(VLOOKUP($B190,A股收入利润复合增长（数值）!$A$7:$Q$3068,11))-1,"")</f>
        <v>-0.19649962405781529</v>
      </c>
      <c r="O190" s="6">
        <f>IFERROR(VLOOKUP($B190,A股收入利润复合增长（数值）!$A$7:$Q$3068,14)/ABS(VLOOKUP($B190,A股收入利润复合增长（数值）!$A$7:$Q$3068,12))-1,"")</f>
        <v>0.15291820613598994</v>
      </c>
      <c r="P190" s="6">
        <f>IFERROR(VLOOKUP($B190,A股收入利润复合增长（数值）!$A$7:$Q$3068,15)/ABS(VLOOKUP($B190,A股收入利润复合增长（数值）!$A$7:$Q$3068,13))-1,"")</f>
        <v>-0.13619171202191482</v>
      </c>
    </row>
    <row r="191" spans="1:16" x14ac:dyDescent="0.25">
      <c r="A191" t="str">
        <f>IF(COUNTIF(G191:P191,"&lt;"&amp;$A$3)=0,MAX($A$4:A190)+1,"")</f>
        <v/>
      </c>
      <c r="B191">
        <v>187</v>
      </c>
      <c r="C191" t="str">
        <f>VLOOKUP($B191,A股收入利润复合增长（数值）!$A$7:$Q$3068,2)</f>
        <v>002059.SZ</v>
      </c>
      <c r="D191" t="str">
        <f>VLOOKUP($B191,A股收入利润复合增长（数值）!$A$7:$Q$3068,3)</f>
        <v>云南旅游</v>
      </c>
      <c r="G191" s="6">
        <f>IFERROR(VLOOKUP($B191,A股收入利润复合增长（数值）!$A$7:$Q$3068,6)/ABS(VLOOKUP($B191,A股收入利润复合增长（数值）!$A$7:$Q$3068,4))-1,"")</f>
        <v>-3.9065256793143988E-2</v>
      </c>
      <c r="H191" s="6">
        <f>IFERROR(VLOOKUP($B191,A股收入利润复合增长（数值）!$A$7:$Q$3068,7)/ABS(VLOOKUP($B191,A股收入利润复合增长（数值）!$A$7:$Q$3068,5))-1,"")</f>
        <v>0.84706827726272249</v>
      </c>
      <c r="I191" s="6">
        <f>IFERROR(VLOOKUP($B191,A股收入利润复合增长（数值）!$A$7:$Q$3068,8)/ABS(VLOOKUP($B191,A股收入利润复合增长（数值）!$A$7:$Q$3068,6))-1,"")</f>
        <v>0.80852897615127772</v>
      </c>
      <c r="J191" s="6">
        <f>IFERROR(VLOOKUP($B191,A股收入利润复合增长（数值）!$A$7:$Q$3068,9)/ABS(VLOOKUP($B191,A股收入利润复合增长（数值）!$A$7:$Q$3068,7))-1,"")</f>
        <v>0.45204185996347768</v>
      </c>
      <c r="K191" s="6">
        <f>IFERROR(VLOOKUP($B191,A股收入利润复合增长（数值）!$A$7:$Q$3068,10)/ABS(VLOOKUP($B191,A股收入利润复合增长（数值）!$A$7:$Q$3068,8))-1,"")</f>
        <v>0.5209066710943151</v>
      </c>
      <c r="L191" s="6">
        <f>IFERROR(VLOOKUP($B191,A股收入利润复合增长（数值）!$A$7:$Q$3068,11)/ABS(VLOOKUP($B191,A股收入利润复合增长（数值）!$A$7:$Q$3068,9))-1,"")</f>
        <v>1.5953373702384472</v>
      </c>
      <c r="M191" s="6">
        <f>IFERROR(VLOOKUP($B191,A股收入利润复合增长（数值）!$A$7:$Q$3068,12)/ABS(VLOOKUP($B191,A股收入利润复合增长（数值）!$A$7:$Q$3068,10))-1,"")</f>
        <v>0.34085452930410476</v>
      </c>
      <c r="N191" s="6">
        <f>IFERROR(VLOOKUP($B191,A股收入利润复合增长（数值）!$A$7:$Q$3068,13)/ABS(VLOOKUP($B191,A股收入利润复合增长（数值）!$A$7:$Q$3068,11))-1,"")</f>
        <v>2.828642719648955E-2</v>
      </c>
      <c r="O191" s="6">
        <f>IFERROR(VLOOKUP($B191,A股收入利润复合增长（数值）!$A$7:$Q$3068,14)/ABS(VLOOKUP($B191,A股收入利润复合增长（数值）!$A$7:$Q$3068,12))-1,"")</f>
        <v>0.51517070671452503</v>
      </c>
      <c r="P191" s="6">
        <f>IFERROR(VLOOKUP($B191,A股收入利润复合增长（数值）!$A$7:$Q$3068,15)/ABS(VLOOKUP($B191,A股收入利润复合增长（数值）!$A$7:$Q$3068,13))-1,"")</f>
        <v>0.28349489403299355</v>
      </c>
    </row>
    <row r="192" spans="1:16" x14ac:dyDescent="0.25">
      <c r="A192" t="str">
        <f>IF(COUNTIF(G192:P192,"&lt;"&amp;$A$3)=0,MAX($A$4:A191)+1,"")</f>
        <v/>
      </c>
      <c r="B192">
        <v>188</v>
      </c>
      <c r="C192" t="str">
        <f>VLOOKUP($B192,A股收入利润复合增长（数值）!$A$7:$Q$3068,2)</f>
        <v>002065.SZ</v>
      </c>
      <c r="D192" t="str">
        <f>VLOOKUP($B192,A股收入利润复合增长（数值）!$A$7:$Q$3068,3)</f>
        <v>东华软件</v>
      </c>
      <c r="G192" s="6">
        <f>IFERROR(VLOOKUP($B192,A股收入利润复合增长（数值）!$A$7:$Q$3068,6)/ABS(VLOOKUP($B192,A股收入利润复合增长（数值）!$A$7:$Q$3068,4))-1,"")</f>
        <v>0.38297530201152608</v>
      </c>
      <c r="H192" s="6">
        <f>IFERROR(VLOOKUP($B192,A股收入利润复合增长（数值）!$A$7:$Q$3068,7)/ABS(VLOOKUP($B192,A股收入利润复合增长（数值）!$A$7:$Q$3068,5))-1,"")</f>
        <v>0.32653527406087068</v>
      </c>
      <c r="I192" s="6">
        <f>IFERROR(VLOOKUP($B192,A股收入利润复合增长（数值）!$A$7:$Q$3068,8)/ABS(VLOOKUP($B192,A股收入利润复合增长（数值）!$A$7:$Q$3068,6))-1,"")</f>
        <v>0.34990561670102727</v>
      </c>
      <c r="J192" s="6">
        <f>IFERROR(VLOOKUP($B192,A股收入利润复合增长（数值）!$A$7:$Q$3068,9)/ABS(VLOOKUP($B192,A股收入利润复合增长（数值）!$A$7:$Q$3068,7))-1,"")</f>
        <v>0.35210406854914478</v>
      </c>
      <c r="K192" s="6">
        <f>IFERROR(VLOOKUP($B192,A股收入利润复合增长（数值）!$A$7:$Q$3068,10)/ABS(VLOOKUP($B192,A股收入利润复合增长（数值）!$A$7:$Q$3068,8))-1,"")</f>
        <v>0.26681049035513671</v>
      </c>
      <c r="L192" s="6">
        <f>IFERROR(VLOOKUP($B192,A股收入利润复合增长（数值）!$A$7:$Q$3068,11)/ABS(VLOOKUP($B192,A股收入利润复合增长（数值）!$A$7:$Q$3068,9))-1,"")</f>
        <v>0.35436390946825536</v>
      </c>
      <c r="M192" s="6">
        <f>IFERROR(VLOOKUP($B192,A股收入利润复合增长（数值）!$A$7:$Q$3068,12)/ABS(VLOOKUP($B192,A股收入利润复合增长（数值）!$A$7:$Q$3068,10))-1,"")</f>
        <v>0.16914960201050122</v>
      </c>
      <c r="N192" s="6">
        <f>IFERROR(VLOOKUP($B192,A股收入利润复合增长（数值）!$A$7:$Q$3068,13)/ABS(VLOOKUP($B192,A股收入利润复合增长（数值）!$A$7:$Q$3068,11))-1,"")</f>
        <v>0.34737808798528302</v>
      </c>
      <c r="O192" s="6">
        <f>IFERROR(VLOOKUP($B192,A股收入利润复合增长（数值）!$A$7:$Q$3068,14)/ABS(VLOOKUP($B192,A股收入利润复合增长（数值）!$A$7:$Q$3068,12))-1,"")</f>
        <v>8.8641193142437125E-2</v>
      </c>
      <c r="P192" s="6">
        <f>IFERROR(VLOOKUP($B192,A股收入利润复合增长（数值）!$A$7:$Q$3068,15)/ABS(VLOOKUP($B192,A股收入利润复合增长（数值）!$A$7:$Q$3068,13))-1,"")</f>
        <v>9.9382843816492317E-2</v>
      </c>
    </row>
    <row r="193" spans="1:16" x14ac:dyDescent="0.25">
      <c r="A193" t="str">
        <f>IF(COUNTIF(G193:P193,"&lt;"&amp;$A$3)=0,MAX($A$4:A192)+1,"")</f>
        <v/>
      </c>
      <c r="B193">
        <v>189</v>
      </c>
      <c r="C193" t="str">
        <f>VLOOKUP($B193,A股收入利润复合增长（数值）!$A$7:$Q$3068,2)</f>
        <v>002071.SZ</v>
      </c>
      <c r="D193" t="str">
        <f>VLOOKUP($B193,A股收入利润复合增长（数值）!$A$7:$Q$3068,3)</f>
        <v>长城影视</v>
      </c>
      <c r="G193" s="6">
        <f>IFERROR(VLOOKUP($B193,A股收入利润复合增长（数值）!$A$7:$Q$3068,6)/ABS(VLOOKUP($B193,A股收入利润复合增长（数值）!$A$7:$Q$3068,4))-1,"")</f>
        <v>0.13628863615263809</v>
      </c>
      <c r="H193" s="6">
        <f>IFERROR(VLOOKUP($B193,A股收入利润复合增长（数值）!$A$7:$Q$3068,7)/ABS(VLOOKUP($B193,A股收入利润复合增长（数值）!$A$7:$Q$3068,5))-1,"")</f>
        <v>-0.24027475056168968</v>
      </c>
      <c r="I193" s="6">
        <f>IFERROR(VLOOKUP($B193,A股收入利润复合增长（数值）!$A$7:$Q$3068,8)/ABS(VLOOKUP($B193,A股收入利润复合增长（数值）!$A$7:$Q$3068,6))-1,"")</f>
        <v>-9.4197708774616973E-2</v>
      </c>
      <c r="J193" s="6">
        <f>IFERROR(VLOOKUP($B193,A股收入利润复合增长（数值）!$A$7:$Q$3068,9)/ABS(VLOOKUP($B193,A股收入利润复合增长（数值）!$A$7:$Q$3068,7))-1,"")</f>
        <v>-4.5106889679058817</v>
      </c>
      <c r="K193" s="6">
        <f>IFERROR(VLOOKUP($B193,A股收入利润复合增长（数值）!$A$7:$Q$3068,10)/ABS(VLOOKUP($B193,A股收入利润复合增长（数值）!$A$7:$Q$3068,8))-1,"")</f>
        <v>6.9284595507168589E-3</v>
      </c>
      <c r="L193" s="6">
        <f>IFERROR(VLOOKUP($B193,A股收入利润复合增长（数值）!$A$7:$Q$3068,11)/ABS(VLOOKUP($B193,A股收入利润复合增长（数值）!$A$7:$Q$3068,9))-1,"")</f>
        <v>-0.88332989234078174</v>
      </c>
      <c r="M193" s="6">
        <f>IFERROR(VLOOKUP($B193,A股收入利润复合增长（数值）!$A$7:$Q$3068,12)/ABS(VLOOKUP($B193,A股收入利润复合增长（数值）!$A$7:$Q$3068,10))-1,"")</f>
        <v>0.21652412806278321</v>
      </c>
      <c r="N193" s="6">
        <f>IFERROR(VLOOKUP($B193,A股收入利润复合增长（数值）!$A$7:$Q$3068,13)/ABS(VLOOKUP($B193,A股收入利润复合增长（数值）!$A$7:$Q$3068,11))-1,"")</f>
        <v>30.320665966836241</v>
      </c>
      <c r="O193" s="6">
        <f>IFERROR(VLOOKUP($B193,A股收入利润复合增长（数值）!$A$7:$Q$3068,14)/ABS(VLOOKUP($B193,A股收入利润复合增长（数值）!$A$7:$Q$3068,12))-1,"")</f>
        <v>0.95650596539132615</v>
      </c>
      <c r="P193" s="6">
        <f>IFERROR(VLOOKUP($B193,A股收入利润复合增长（数值）!$A$7:$Q$3068,15)/ABS(VLOOKUP($B193,A股收入利润复合增长（数值）!$A$7:$Q$3068,13))-1,"")</f>
        <v>0.15669439808821228</v>
      </c>
    </row>
    <row r="194" spans="1:16" x14ac:dyDescent="0.25">
      <c r="A194" t="str">
        <f>IF(COUNTIF(G194:P194,"&lt;"&amp;$A$3)=0,MAX($A$4:A193)+1,"")</f>
        <v/>
      </c>
      <c r="B194">
        <v>190</v>
      </c>
      <c r="C194" t="str">
        <f>VLOOKUP($B194,A股收入利润复合增长（数值）!$A$7:$Q$3068,2)</f>
        <v>002074.SZ</v>
      </c>
      <c r="D194" t="str">
        <f>VLOOKUP($B194,A股收入利润复合增长（数值）!$A$7:$Q$3068,3)</f>
        <v>国轩高科</v>
      </c>
      <c r="G194" s="6">
        <f>IFERROR(VLOOKUP($B194,A股收入利润复合增长（数值）!$A$7:$Q$3068,6)/ABS(VLOOKUP($B194,A股收入利润复合增长（数值）!$A$7:$Q$3068,4))-1,"")</f>
        <v>0.30923556470692626</v>
      </c>
      <c r="H194" s="6">
        <f>IFERROR(VLOOKUP($B194,A股收入利润复合增长（数值）!$A$7:$Q$3068,7)/ABS(VLOOKUP($B194,A股收入利润复合增长（数值）!$A$7:$Q$3068,5))-1,"")</f>
        <v>0.33138723626804811</v>
      </c>
      <c r="I194" s="6">
        <f>IFERROR(VLOOKUP($B194,A股收入利润复合增长（数值）!$A$7:$Q$3068,8)/ABS(VLOOKUP($B194,A股收入利润复合增长（数值）!$A$7:$Q$3068,6))-1,"")</f>
        <v>-2.7708533311679995E-2</v>
      </c>
      <c r="J194" s="6">
        <f>IFERROR(VLOOKUP($B194,A股收入利润复合增长（数值）!$A$7:$Q$3068,9)/ABS(VLOOKUP($B194,A股收入利润复合增长（数值）!$A$7:$Q$3068,7))-1,"")</f>
        <v>1.2740288320156612E-2</v>
      </c>
      <c r="K194" s="6">
        <f>IFERROR(VLOOKUP($B194,A股收入利润复合增长（数值）!$A$7:$Q$3068,10)/ABS(VLOOKUP($B194,A股收入利润复合增长（数值）!$A$7:$Q$3068,8))-1,"")</f>
        <v>0.24449837485342463</v>
      </c>
      <c r="L194" s="6">
        <f>IFERROR(VLOOKUP($B194,A股收入利润复合增长（数值）!$A$7:$Q$3068,11)/ABS(VLOOKUP($B194,A股收入利润复合增长（数值）!$A$7:$Q$3068,9))-1,"")</f>
        <v>-0.21110049290295108</v>
      </c>
      <c r="M194" s="6">
        <f>IFERROR(VLOOKUP($B194,A股收入利润复合增长（数值）!$A$7:$Q$3068,12)/ABS(VLOOKUP($B194,A股收入利润复合增长（数值）!$A$7:$Q$3068,10))-1,"")</f>
        <v>0.19913383905434756</v>
      </c>
      <c r="N194" s="6">
        <f>IFERROR(VLOOKUP($B194,A股收入利润复合增长（数值）!$A$7:$Q$3068,13)/ABS(VLOOKUP($B194,A股收入利润复合增长（数值）!$A$7:$Q$3068,11))-1,"")</f>
        <v>0.29175096752736596</v>
      </c>
      <c r="O194" s="6">
        <f>IFERROR(VLOOKUP($B194,A股收入利润复合增长（数值）!$A$7:$Q$3068,14)/ABS(VLOOKUP($B194,A股收入利润复合增长（数值）!$A$7:$Q$3068,12))-1,"")</f>
        <v>2.1004819980189171</v>
      </c>
      <c r="P194" s="6">
        <f>IFERROR(VLOOKUP($B194,A股收入利润复合增长（数值）!$A$7:$Q$3068,15)/ABS(VLOOKUP($B194,A股收入利润复合增长（数值）!$A$7:$Q$3068,13))-1,"")</f>
        <v>14.531122609491121</v>
      </c>
    </row>
    <row r="195" spans="1:16" x14ac:dyDescent="0.25">
      <c r="A195" t="str">
        <f>IF(COUNTIF(G195:P195,"&lt;"&amp;$A$3)=0,MAX($A$4:A194)+1,"")</f>
        <v/>
      </c>
      <c r="B195">
        <v>191</v>
      </c>
      <c r="C195" t="str">
        <f>VLOOKUP($B195,A股收入利润复合增长（数值）!$A$7:$Q$3068,2)</f>
        <v>002076.SZ</v>
      </c>
      <c r="D195" t="str">
        <f>VLOOKUP($B195,A股收入利润复合增长（数值）!$A$7:$Q$3068,3)</f>
        <v>雪莱特</v>
      </c>
      <c r="G195" s="6">
        <f>IFERROR(VLOOKUP($B195,A股收入利润复合增长（数值）!$A$7:$Q$3068,6)/ABS(VLOOKUP($B195,A股收入利润复合增长（数值）!$A$7:$Q$3068,4))-1,"")</f>
        <v>0.33061728302786464</v>
      </c>
      <c r="H195" s="6">
        <f>IFERROR(VLOOKUP($B195,A股收入利润复合增长（数值）!$A$7:$Q$3068,7)/ABS(VLOOKUP($B195,A股收入利润复合增长（数值）!$A$7:$Q$3068,5))-1,"")</f>
        <v>0.73551322250088735</v>
      </c>
      <c r="I195" s="6">
        <f>IFERROR(VLOOKUP($B195,A股收入利润复合增长（数值）!$A$7:$Q$3068,8)/ABS(VLOOKUP($B195,A股收入利润复合增长（数值）!$A$7:$Q$3068,6))-1,"")</f>
        <v>-9.8670998181960567E-2</v>
      </c>
      <c r="J195" s="6">
        <f>IFERROR(VLOOKUP($B195,A股收入利润复合增长（数值）!$A$7:$Q$3068,9)/ABS(VLOOKUP($B195,A股收入利润复合增长（数值）!$A$7:$Q$3068,7))-1,"")</f>
        <v>-0.29308110376393992</v>
      </c>
      <c r="K195" s="6">
        <f>IFERROR(VLOOKUP($B195,A股收入利润复合增长（数值）!$A$7:$Q$3068,10)/ABS(VLOOKUP($B195,A股收入利润复合增长（数值）!$A$7:$Q$3068,8))-1,"")</f>
        <v>-7.1910882909299034E-2</v>
      </c>
      <c r="L195" s="6">
        <f>IFERROR(VLOOKUP($B195,A股收入利润复合增长（数值）!$A$7:$Q$3068,11)/ABS(VLOOKUP($B195,A股收入利润复合增长（数值）!$A$7:$Q$3068,9))-1,"")</f>
        <v>6.3555303268001406E-2</v>
      </c>
      <c r="M195" s="6">
        <f>IFERROR(VLOOKUP($B195,A股收入利润复合增长（数值）!$A$7:$Q$3068,12)/ABS(VLOOKUP($B195,A股收入利润复合增长（数值）!$A$7:$Q$3068,10))-1,"")</f>
        <v>0.12703685967676281</v>
      </c>
      <c r="N195" s="6">
        <f>IFERROR(VLOOKUP($B195,A股收入利润复合增长（数值）!$A$7:$Q$3068,13)/ABS(VLOOKUP($B195,A股收入利润复合增长（数值）!$A$7:$Q$3068,11))-1,"")</f>
        <v>7.0010886849494192E-2</v>
      </c>
      <c r="O195" s="6">
        <f>IFERROR(VLOOKUP($B195,A股收入利润复合增长（数值）!$A$7:$Q$3068,14)/ABS(VLOOKUP($B195,A股收入利润复合增长（数值）!$A$7:$Q$3068,12))-1,"")</f>
        <v>0.81420737572298796</v>
      </c>
      <c r="P195" s="6">
        <f>IFERROR(VLOOKUP($B195,A股收入利润复合增长（数值）!$A$7:$Q$3068,15)/ABS(VLOOKUP($B195,A股收入利润复合增长（数值）!$A$7:$Q$3068,13))-1,"")</f>
        <v>2.2907835350599361</v>
      </c>
    </row>
    <row r="196" spans="1:16" x14ac:dyDescent="0.25">
      <c r="A196" t="str">
        <f>IF(COUNTIF(G196:P196,"&lt;"&amp;$A$3)=0,MAX($A$4:A195)+1,"")</f>
        <v/>
      </c>
      <c r="B196">
        <v>192</v>
      </c>
      <c r="C196" t="str">
        <f>VLOOKUP($B196,A股收入利润复合增长（数值）!$A$7:$Q$3068,2)</f>
        <v>002081.SZ</v>
      </c>
      <c r="D196" t="str">
        <f>VLOOKUP($B196,A股收入利润复合增长（数值）!$A$7:$Q$3068,3)</f>
        <v>金螳螂</v>
      </c>
      <c r="G196" s="6">
        <f>IFERROR(VLOOKUP($B196,A股收入利润复合增长（数值）!$A$7:$Q$3068,6)/ABS(VLOOKUP($B196,A股收入利润复合增长（数值）!$A$7:$Q$3068,4))-1,"")</f>
        <v>0.52804348467027995</v>
      </c>
      <c r="H196" s="6">
        <f>IFERROR(VLOOKUP($B196,A股收入利润复合增长（数值）!$A$7:$Q$3068,7)/ABS(VLOOKUP($B196,A股收入利润复合增长（数值）!$A$7:$Q$3068,5))-1,"")</f>
        <v>0.88549035886804806</v>
      </c>
      <c r="I196" s="6">
        <f>IFERROR(VLOOKUP($B196,A股收入利润复合增长（数值）!$A$7:$Q$3068,8)/ABS(VLOOKUP($B196,A股收入利润复合增长（数值）!$A$7:$Q$3068,6))-1,"")</f>
        <v>0.37420510253799688</v>
      </c>
      <c r="J196" s="6">
        <f>IFERROR(VLOOKUP($B196,A股收入利润复合增长（数值）!$A$7:$Q$3068,9)/ABS(VLOOKUP($B196,A股收入利润复合增长（数值）!$A$7:$Q$3068,7))-1,"")</f>
        <v>0.51672019207009656</v>
      </c>
      <c r="K196" s="6">
        <f>IFERROR(VLOOKUP($B196,A股收入利润复合增长（数值）!$A$7:$Q$3068,10)/ABS(VLOOKUP($B196,A股收入利润复合增长（数值）!$A$7:$Q$3068,8))-1,"")</f>
        <v>0.32081408117431587</v>
      </c>
      <c r="L196" s="6">
        <f>IFERROR(VLOOKUP($B196,A股收入利润复合增长（数值）!$A$7:$Q$3068,11)/ABS(VLOOKUP($B196,A股收入利润复合增长（数值）!$A$7:$Q$3068,9))-1,"")</f>
        <v>0.40684258652447047</v>
      </c>
      <c r="M196" s="6">
        <f>IFERROR(VLOOKUP($B196,A股收入利润复合增长（数值）!$A$7:$Q$3068,12)/ABS(VLOOKUP($B196,A股收入利润复合增长（数值）!$A$7:$Q$3068,10))-1,"")</f>
        <v>0.12350803544082045</v>
      </c>
      <c r="N196" s="6">
        <f>IFERROR(VLOOKUP($B196,A股收入利润复合增长（数值）!$A$7:$Q$3068,13)/ABS(VLOOKUP($B196,A股收入利润复合增长（数值）!$A$7:$Q$3068,11))-1,"")</f>
        <v>0.20059984460336744</v>
      </c>
      <c r="O196" s="6">
        <f>IFERROR(VLOOKUP($B196,A股收入利润复合增长（数值）!$A$7:$Q$3068,14)/ABS(VLOOKUP($B196,A股收入利润复合增长（数值）!$A$7:$Q$3068,12))-1,"")</f>
        <v>-9.8339360626567562E-2</v>
      </c>
      <c r="P196" s="6">
        <f>IFERROR(VLOOKUP($B196,A股收入利润复合增长（数值）!$A$7:$Q$3068,15)/ABS(VLOOKUP($B196,A股收入利润复合增长（数值）!$A$7:$Q$3068,13))-1,"")</f>
        <v>-0.14645053788679485</v>
      </c>
    </row>
    <row r="197" spans="1:16" x14ac:dyDescent="0.25">
      <c r="A197" t="str">
        <f>IF(COUNTIF(G197:P197,"&lt;"&amp;$A$3)=0,MAX($A$4:A196)+1,"")</f>
        <v/>
      </c>
      <c r="B197">
        <v>193</v>
      </c>
      <c r="C197" t="str">
        <f>VLOOKUP($B197,A股收入利润复合增长（数值）!$A$7:$Q$3068,2)</f>
        <v>002085.SZ</v>
      </c>
      <c r="D197" t="str">
        <f>VLOOKUP($B197,A股收入利润复合增长（数值）!$A$7:$Q$3068,3)</f>
        <v>万丰奥威</v>
      </c>
      <c r="G197" s="6">
        <f>IFERROR(VLOOKUP($B197,A股收入利润复合增长（数值）!$A$7:$Q$3068,6)/ABS(VLOOKUP($B197,A股收入利润复合增长（数值）!$A$7:$Q$3068,4))-1,"")</f>
        <v>1.075309520842973</v>
      </c>
      <c r="H197" s="6">
        <f>IFERROR(VLOOKUP($B197,A股收入利润复合增长（数值）!$A$7:$Q$3068,7)/ABS(VLOOKUP($B197,A股收入利润复合增长（数值）!$A$7:$Q$3068,5))-1,"")</f>
        <v>0.68661598262396772</v>
      </c>
      <c r="I197" s="6">
        <f>IFERROR(VLOOKUP($B197,A股收入利润复合增长（数值）!$A$7:$Q$3068,8)/ABS(VLOOKUP($B197,A股收入利润复合增长（数值）!$A$7:$Q$3068,6))-1,"")</f>
        <v>3.9988013740486217E-2</v>
      </c>
      <c r="J197" s="6">
        <f>IFERROR(VLOOKUP($B197,A股收入利润复合增长（数值）!$A$7:$Q$3068,9)/ABS(VLOOKUP($B197,A股收入利润复合增长（数值）!$A$7:$Q$3068,7))-1,"")</f>
        <v>0.10890851895765508</v>
      </c>
      <c r="K197" s="6">
        <f>IFERROR(VLOOKUP($B197,A股收入利润复合增长（数值）!$A$7:$Q$3068,10)/ABS(VLOOKUP($B197,A股收入利润复合增长（数值）!$A$7:$Q$3068,8))-1,"")</f>
        <v>0.11283709934631281</v>
      </c>
      <c r="L197" s="6">
        <f>IFERROR(VLOOKUP($B197,A股收入利润复合增长（数值）!$A$7:$Q$3068,11)/ABS(VLOOKUP($B197,A股收入利润复合增长（数值）!$A$7:$Q$3068,9))-1,"")</f>
        <v>0.197225726395446</v>
      </c>
      <c r="M197" s="6">
        <f>IFERROR(VLOOKUP($B197,A股收入利润复合增长（数值）!$A$7:$Q$3068,12)/ABS(VLOOKUP($B197,A股收入利润复合增长（数值）!$A$7:$Q$3068,10))-1,"")</f>
        <v>0.21588621705123656</v>
      </c>
      <c r="N197" s="6">
        <f>IFERROR(VLOOKUP($B197,A股收入利润复合增长（数值）!$A$7:$Q$3068,13)/ABS(VLOOKUP($B197,A股收入利润复合增长（数值）!$A$7:$Q$3068,11))-1,"")</f>
        <v>0.46381820962715947</v>
      </c>
      <c r="O197" s="6">
        <f>IFERROR(VLOOKUP($B197,A股收入利润复合增长（数值）!$A$7:$Q$3068,14)/ABS(VLOOKUP($B197,A股收入利润复合增长（数值）!$A$7:$Q$3068,12))-1,"")</f>
        <v>0.53223185050840982</v>
      </c>
      <c r="P197" s="6">
        <f>IFERROR(VLOOKUP($B197,A股收入利润复合增长（数值）!$A$7:$Q$3068,15)/ABS(VLOOKUP($B197,A股收入利润复合增长（数值）!$A$7:$Q$3068,13))-1,"")</f>
        <v>0.8328536341786843</v>
      </c>
    </row>
    <row r="198" spans="1:16" x14ac:dyDescent="0.25">
      <c r="A198" t="str">
        <f>IF(COUNTIF(G198:P198,"&lt;"&amp;$A$3)=0,MAX($A$4:A197)+1,"")</f>
        <v/>
      </c>
      <c r="B198">
        <v>194</v>
      </c>
      <c r="C198" t="str">
        <f>VLOOKUP($B198,A股收入利润复合增长（数值）!$A$7:$Q$3068,2)</f>
        <v>002089.SZ</v>
      </c>
      <c r="D198" t="str">
        <f>VLOOKUP($B198,A股收入利润复合增长（数值）!$A$7:$Q$3068,3)</f>
        <v>新海宜</v>
      </c>
      <c r="G198" s="6">
        <f>IFERROR(VLOOKUP($B198,A股收入利润复合增长（数值）!$A$7:$Q$3068,6)/ABS(VLOOKUP($B198,A股收入利润复合增长（数值）!$A$7:$Q$3068,4))-1,"")</f>
        <v>0.44141355808074501</v>
      </c>
      <c r="H198" s="6">
        <f>IFERROR(VLOOKUP($B198,A股收入利润复合增长（数值）!$A$7:$Q$3068,7)/ABS(VLOOKUP($B198,A股收入利润复合增长（数值）!$A$7:$Q$3068,5))-1,"")</f>
        <v>0.30028440360115782</v>
      </c>
      <c r="I198" s="6">
        <f>IFERROR(VLOOKUP($B198,A股收入利润复合增长（数值）!$A$7:$Q$3068,8)/ABS(VLOOKUP($B198,A股收入利润复合增长（数值）!$A$7:$Q$3068,6))-1,"")</f>
        <v>4.069194065592141E-2</v>
      </c>
      <c r="J198" s="6">
        <f>IFERROR(VLOOKUP($B198,A股收入利润复合增长（数值）!$A$7:$Q$3068,9)/ABS(VLOOKUP($B198,A股收入利润复合增长（数值）!$A$7:$Q$3068,7))-1,"")</f>
        <v>-0.39102958337842364</v>
      </c>
      <c r="K198" s="6">
        <f>IFERROR(VLOOKUP($B198,A股收入利润复合增长（数值）!$A$7:$Q$3068,10)/ABS(VLOOKUP($B198,A股收入利润复合增长（数值）!$A$7:$Q$3068,8))-1,"")</f>
        <v>7.8483875271078141E-3</v>
      </c>
      <c r="L198" s="6">
        <f>IFERROR(VLOOKUP($B198,A股收入利润复合增长（数值）!$A$7:$Q$3068,11)/ABS(VLOOKUP($B198,A股收入利润复合增长（数值）!$A$7:$Q$3068,9))-1,"")</f>
        <v>-0.22527041756230182</v>
      </c>
      <c r="M198" s="6">
        <f>IFERROR(VLOOKUP($B198,A股收入利润复合增长（数值）!$A$7:$Q$3068,12)/ABS(VLOOKUP($B198,A股收入利润复合增长（数值）!$A$7:$Q$3068,10))-1,"")</f>
        <v>0.38721417296120131</v>
      </c>
      <c r="N198" s="6">
        <f>IFERROR(VLOOKUP($B198,A股收入利润复合增长（数值）!$A$7:$Q$3068,13)/ABS(VLOOKUP($B198,A股收入利润复合增长（数值）!$A$7:$Q$3068,11))-1,"")</f>
        <v>0.57164286668606357</v>
      </c>
      <c r="O198" s="6">
        <f>IFERROR(VLOOKUP($B198,A股收入利润复合增长（数值）!$A$7:$Q$3068,14)/ABS(VLOOKUP($B198,A股收入利润复合增长（数值）!$A$7:$Q$3068,12))-1,"")</f>
        <v>0.52501048106949955</v>
      </c>
      <c r="P198" s="6">
        <f>IFERROR(VLOOKUP($B198,A股收入利润复合增长（数值）!$A$7:$Q$3068,15)/ABS(VLOOKUP($B198,A股收入利润复合增长（数值）!$A$7:$Q$3068,13))-1,"")</f>
        <v>2.7574719312649654E-2</v>
      </c>
    </row>
    <row r="199" spans="1:16" x14ac:dyDescent="0.25">
      <c r="A199" t="str">
        <f>IF(COUNTIF(G199:P199,"&lt;"&amp;$A$3)=0,MAX($A$4:A198)+1,"")</f>
        <v/>
      </c>
      <c r="B199">
        <v>195</v>
      </c>
      <c r="C199" t="str">
        <f>VLOOKUP($B199,A股收入利润复合增长（数值）!$A$7:$Q$3068,2)</f>
        <v>002090.SZ</v>
      </c>
      <c r="D199" t="str">
        <f>VLOOKUP($B199,A股收入利润复合增长（数值）!$A$7:$Q$3068,3)</f>
        <v>金智科技</v>
      </c>
      <c r="G199" s="6">
        <f>IFERROR(VLOOKUP($B199,A股收入利润复合增长（数值）!$A$7:$Q$3068,6)/ABS(VLOOKUP($B199,A股收入利润复合增长（数值）!$A$7:$Q$3068,4))-1,"")</f>
        <v>0.16005144782060277</v>
      </c>
      <c r="H199" s="6">
        <f>IFERROR(VLOOKUP($B199,A股收入利润复合增长（数值）!$A$7:$Q$3068,7)/ABS(VLOOKUP($B199,A股收入利润复合增长（数值）!$A$7:$Q$3068,5))-1,"")</f>
        <v>-0.17423585216117954</v>
      </c>
      <c r="I199" s="6">
        <f>IFERROR(VLOOKUP($B199,A股收入利润复合增长（数值）!$A$7:$Q$3068,8)/ABS(VLOOKUP($B199,A股收入利润复合增长（数值）!$A$7:$Q$3068,6))-1,"")</f>
        <v>7.31500769501785E-2</v>
      </c>
      <c r="J199" s="6">
        <f>IFERROR(VLOOKUP($B199,A股收入利润复合增长（数值）!$A$7:$Q$3068,9)/ABS(VLOOKUP($B199,A股收入利润复合增长（数值）!$A$7:$Q$3068,7))-1,"")</f>
        <v>3.7441121168556135E-2</v>
      </c>
      <c r="K199" s="6">
        <f>IFERROR(VLOOKUP($B199,A股收入利润复合增长（数值）!$A$7:$Q$3068,10)/ABS(VLOOKUP($B199,A股收入利润复合增长（数值）!$A$7:$Q$3068,8))-1,"")</f>
        <v>0.28154685354113074</v>
      </c>
      <c r="L199" s="6">
        <f>IFERROR(VLOOKUP($B199,A股收入利润复合增长（数值）!$A$7:$Q$3068,11)/ABS(VLOOKUP($B199,A股收入利润复合增长（数值）!$A$7:$Q$3068,9))-1,"")</f>
        <v>0.41195847585808631</v>
      </c>
      <c r="M199" s="6">
        <f>IFERROR(VLOOKUP($B199,A股收入利润复合增长（数值）!$A$7:$Q$3068,12)/ABS(VLOOKUP($B199,A股收入利润复合增长（数值）!$A$7:$Q$3068,10))-1,"")</f>
        <v>0.12036502728349752</v>
      </c>
      <c r="N199" s="6">
        <f>IFERROR(VLOOKUP($B199,A股收入利润复合增长（数值）!$A$7:$Q$3068,13)/ABS(VLOOKUP($B199,A股收入利润复合增长（数值）!$A$7:$Q$3068,11))-1,"")</f>
        <v>0.81904624768495493</v>
      </c>
      <c r="O199" s="6">
        <f>IFERROR(VLOOKUP($B199,A股收入利润复合增长（数值）!$A$7:$Q$3068,14)/ABS(VLOOKUP($B199,A股收入利润复合增长（数值）!$A$7:$Q$3068,12))-1,"")</f>
        <v>5.2843721259963505E-2</v>
      </c>
      <c r="P199" s="6">
        <f>IFERROR(VLOOKUP($B199,A股收入利润复合增长（数值）!$A$7:$Q$3068,15)/ABS(VLOOKUP($B199,A股收入利润复合增长（数值）!$A$7:$Q$3068,13))-1,"")</f>
        <v>0.21256161344354374</v>
      </c>
    </row>
    <row r="200" spans="1:16" x14ac:dyDescent="0.25">
      <c r="A200" t="str">
        <f>IF(COUNTIF(G200:P200,"&lt;"&amp;$A$3)=0,MAX($A$4:A199)+1,"")</f>
        <v/>
      </c>
      <c r="B200">
        <v>196</v>
      </c>
      <c r="C200" t="str">
        <f>VLOOKUP($B200,A股收入利润复合增长（数值）!$A$7:$Q$3068,2)</f>
        <v>002092.SZ</v>
      </c>
      <c r="D200" t="str">
        <f>VLOOKUP($B200,A股收入利润复合增长（数值）!$A$7:$Q$3068,3)</f>
        <v>中泰化学</v>
      </c>
      <c r="G200" s="6">
        <f>IFERROR(VLOOKUP($B200,A股收入利润复合增长（数值）!$A$7:$Q$3068,6)/ABS(VLOOKUP($B200,A股收入利润复合增长（数值）!$A$7:$Q$3068,4))-1,"")</f>
        <v>0.74521057998620077</v>
      </c>
      <c r="H200" s="6">
        <f>IFERROR(VLOOKUP($B200,A股收入利润复合增长（数值）!$A$7:$Q$3068,7)/ABS(VLOOKUP($B200,A股收入利润复合增长（数值）!$A$7:$Q$3068,5))-1,"")</f>
        <v>0.6821316932275423</v>
      </c>
      <c r="I200" s="6">
        <f>IFERROR(VLOOKUP($B200,A股收入利润复合增长（数值）!$A$7:$Q$3068,8)/ABS(VLOOKUP($B200,A股收入利润复合增长（数值）!$A$7:$Q$3068,6))-1,"")</f>
        <v>-1.3383146377823341E-3</v>
      </c>
      <c r="J200" s="6">
        <f>IFERROR(VLOOKUP($B200,A股收入利润复合增长（数值）!$A$7:$Q$3068,9)/ABS(VLOOKUP($B200,A股收入利润复合增长（数值）!$A$7:$Q$3068,7))-1,"")</f>
        <v>-0.44749652057606926</v>
      </c>
      <c r="K200" s="6">
        <f>IFERROR(VLOOKUP($B200,A股收入利润复合增长（数值）!$A$7:$Q$3068,10)/ABS(VLOOKUP($B200,A股收入利润复合增长（数值）!$A$7:$Q$3068,8))-1,"")</f>
        <v>0.69352489646705706</v>
      </c>
      <c r="L200" s="6">
        <f>IFERROR(VLOOKUP($B200,A股收入利润复合增长（数值）!$A$7:$Q$3068,11)/ABS(VLOOKUP($B200,A股收入利润复合增长（数值）!$A$7:$Q$3068,9))-1,"")</f>
        <v>-0.57966031536182372</v>
      </c>
      <c r="M200" s="6">
        <f>IFERROR(VLOOKUP($B200,A股收入利润复合增长（数值）!$A$7:$Q$3068,12)/ABS(VLOOKUP($B200,A股收入利润复合增长（数值）!$A$7:$Q$3068,10))-1,"")</f>
        <v>-7.2132698477197055E-2</v>
      </c>
      <c r="N200" s="6">
        <f>IFERROR(VLOOKUP($B200,A股收入利润复合增长（数值）!$A$7:$Q$3068,13)/ABS(VLOOKUP($B200,A股收入利润复合增长（数值）!$A$7:$Q$3068,11))-1,"")</f>
        <v>1.9192852946500087</v>
      </c>
      <c r="O200" s="6">
        <f>IFERROR(VLOOKUP($B200,A股收入利润复合增长（数值）!$A$7:$Q$3068,14)/ABS(VLOOKUP($B200,A股收入利润复合增长（数值）!$A$7:$Q$3068,12))-1,"")</f>
        <v>0.36559574245293058</v>
      </c>
      <c r="P200" s="6">
        <f>IFERROR(VLOOKUP($B200,A股收入利润复合增长（数值）!$A$7:$Q$3068,15)/ABS(VLOOKUP($B200,A股收入利润复合增长（数值）!$A$7:$Q$3068,13))-1,"")</f>
        <v>-0.97689079736552931</v>
      </c>
    </row>
    <row r="201" spans="1:16" x14ac:dyDescent="0.25">
      <c r="A201" t="str">
        <f>IF(COUNTIF(G201:P201,"&lt;"&amp;$A$3)=0,MAX($A$4:A200)+1,"")</f>
        <v/>
      </c>
      <c r="B201">
        <v>197</v>
      </c>
      <c r="C201" t="str">
        <f>VLOOKUP($B201,A股收入利润复合增长（数值）!$A$7:$Q$3068,2)</f>
        <v>002096.SZ</v>
      </c>
      <c r="D201" t="str">
        <f>VLOOKUP($B201,A股收入利润复合增长（数值）!$A$7:$Q$3068,3)</f>
        <v>南岭民爆</v>
      </c>
      <c r="G201" s="6">
        <f>IFERROR(VLOOKUP($B201,A股收入利润复合增长（数值）!$A$7:$Q$3068,6)/ABS(VLOOKUP($B201,A股收入利润复合增长（数值）!$A$7:$Q$3068,4))-1,"")</f>
        <v>1.5698793392828039</v>
      </c>
      <c r="H201" s="6">
        <f>IFERROR(VLOOKUP($B201,A股收入利润复合增长（数值）!$A$7:$Q$3068,7)/ABS(VLOOKUP($B201,A股收入利润复合增长（数值）!$A$7:$Q$3068,5))-1,"")</f>
        <v>0.8687221760275603</v>
      </c>
      <c r="I201" s="6">
        <f>IFERROR(VLOOKUP($B201,A股收入利润复合增长（数值）!$A$7:$Q$3068,8)/ABS(VLOOKUP($B201,A股收入利润复合增长（数值）!$A$7:$Q$3068,6))-1,"")</f>
        <v>-1.423451301804346E-2</v>
      </c>
      <c r="J201" s="6">
        <f>IFERROR(VLOOKUP($B201,A股收入利润复合增长（数值）!$A$7:$Q$3068,9)/ABS(VLOOKUP($B201,A股收入利润复合增长（数值）!$A$7:$Q$3068,7))-1,"")</f>
        <v>-0.19501380079421538</v>
      </c>
      <c r="K201" s="6">
        <f>IFERROR(VLOOKUP($B201,A股收入利润复合增长（数值）!$A$7:$Q$3068,10)/ABS(VLOOKUP($B201,A股收入利润复合增长（数值）!$A$7:$Q$3068,8))-1,"")</f>
        <v>5.1797130832272886E-2</v>
      </c>
      <c r="L201" s="6">
        <f>IFERROR(VLOOKUP($B201,A股收入利润复合增长（数值）!$A$7:$Q$3068,11)/ABS(VLOOKUP($B201,A股收入利润复合增长（数值）!$A$7:$Q$3068,9))-1,"")</f>
        <v>4.0181670396664648E-2</v>
      </c>
      <c r="M201" s="6">
        <f>IFERROR(VLOOKUP($B201,A股收入利润复合增长（数值）!$A$7:$Q$3068,12)/ABS(VLOOKUP($B201,A股收入利润复合增长（数值）!$A$7:$Q$3068,10))-1,"")</f>
        <v>7.2611390279693877E-2</v>
      </c>
      <c r="N201" s="6">
        <f>IFERROR(VLOOKUP($B201,A股收入利润复合增长（数值）!$A$7:$Q$3068,13)/ABS(VLOOKUP($B201,A股收入利润复合增长（数值）!$A$7:$Q$3068,11))-1,"")</f>
        <v>7.2118213759453154E-2</v>
      </c>
      <c r="O201" s="6">
        <f>IFERROR(VLOOKUP($B201,A股收入利润复合增长（数值）!$A$7:$Q$3068,14)/ABS(VLOOKUP($B201,A股收入利润复合增长（数值）!$A$7:$Q$3068,12))-1,"")</f>
        <v>0.22743958791916907</v>
      </c>
      <c r="P201" s="6">
        <f>IFERROR(VLOOKUP($B201,A股收入利润复合增长（数值）!$A$7:$Q$3068,15)/ABS(VLOOKUP($B201,A股收入利润复合增长（数值）!$A$7:$Q$3068,13))-1,"")</f>
        <v>-0.44700722366008572</v>
      </c>
    </row>
    <row r="202" spans="1:16" x14ac:dyDescent="0.25">
      <c r="A202" t="str">
        <f>IF(COUNTIF(G202:P202,"&lt;"&amp;$A$3)=0,MAX($A$4:A201)+1,"")</f>
        <v/>
      </c>
      <c r="B202">
        <v>198</v>
      </c>
      <c r="C202" t="str">
        <f>VLOOKUP($B202,A股收入利润复合增长（数值）!$A$7:$Q$3068,2)</f>
        <v>002099.SZ</v>
      </c>
      <c r="D202" t="str">
        <f>VLOOKUP($B202,A股收入利润复合增长（数值）!$A$7:$Q$3068,3)</f>
        <v>海翔药业</v>
      </c>
      <c r="G202" s="6">
        <f>IFERROR(VLOOKUP($B202,A股收入利润复合增长（数值）!$A$7:$Q$3068,6)/ABS(VLOOKUP($B202,A股收入利润复合增长（数值）!$A$7:$Q$3068,4))-1,"")</f>
        <v>0.20831075844853175</v>
      </c>
      <c r="H202" s="6">
        <f>IFERROR(VLOOKUP($B202,A股收入利润复合增长（数值）!$A$7:$Q$3068,7)/ABS(VLOOKUP($B202,A股收入利润复合增长（数值）!$A$7:$Q$3068,5))-1,"")</f>
        <v>0.2269824708707131</v>
      </c>
      <c r="I202" s="6">
        <f>IFERROR(VLOOKUP($B202,A股收入利润复合增长（数值）!$A$7:$Q$3068,8)/ABS(VLOOKUP($B202,A股收入利润复合增长（数值）!$A$7:$Q$3068,6))-1,"")</f>
        <v>-0.11788272854665038</v>
      </c>
      <c r="J202" s="6">
        <f>IFERROR(VLOOKUP($B202,A股收入利润复合增长（数值）!$A$7:$Q$3068,9)/ABS(VLOOKUP($B202,A股收入利润复合增长（数值）!$A$7:$Q$3068,7))-1,"")</f>
        <v>-0.78317657835482446</v>
      </c>
      <c r="K202" s="6">
        <f>IFERROR(VLOOKUP($B202,A股收入利润复合增长（数值）!$A$7:$Q$3068,10)/ABS(VLOOKUP($B202,A股收入利润复合增长（数值）!$A$7:$Q$3068,8))-1,"")</f>
        <v>1.337232673900357E-2</v>
      </c>
      <c r="L202" s="6">
        <f>IFERROR(VLOOKUP($B202,A股收入利润复合增长（数值）!$A$7:$Q$3068,11)/ABS(VLOOKUP($B202,A股收入利润复合增长（数值）!$A$7:$Q$3068,9))-1,"")</f>
        <v>-4.6042754277952325</v>
      </c>
      <c r="M202" s="6">
        <f>IFERROR(VLOOKUP($B202,A股收入利润复合增长（数值）!$A$7:$Q$3068,12)/ABS(VLOOKUP($B202,A股收入利润复合增长（数值）!$A$7:$Q$3068,10))-1,"")</f>
        <v>0.13650927033390747</v>
      </c>
      <c r="N202" s="6">
        <f>IFERROR(VLOOKUP($B202,A股收入利润复合增长（数值）!$A$7:$Q$3068,13)/ABS(VLOOKUP($B202,A股收入利润复合增长（数值）!$A$7:$Q$3068,11))-1,"")</f>
        <v>-0.3481759218939241</v>
      </c>
      <c r="O202" s="6">
        <f>IFERROR(VLOOKUP($B202,A股收入利润复合增长（数值）!$A$7:$Q$3068,14)/ABS(VLOOKUP($B202,A股收入利润复合增长（数值）!$A$7:$Q$3068,12))-1,"")</f>
        <v>0.86826530657782541</v>
      </c>
      <c r="P202" s="6">
        <f>IFERROR(VLOOKUP($B202,A股收入利润复合增长（数值）!$A$7:$Q$3068,15)/ABS(VLOOKUP($B202,A股收入利润复合增长（数值）!$A$7:$Q$3068,13))-1,"")</f>
        <v>8.6523606445877483</v>
      </c>
    </row>
    <row r="203" spans="1:16" x14ac:dyDescent="0.25">
      <c r="A203" t="str">
        <f>IF(COUNTIF(G203:P203,"&lt;"&amp;$A$3)=0,MAX($A$4:A202)+1,"")</f>
        <v/>
      </c>
      <c r="B203">
        <v>199</v>
      </c>
      <c r="C203" t="str">
        <f>VLOOKUP($B203,A股收入利润复合增长（数值）!$A$7:$Q$3068,2)</f>
        <v>002101.SZ</v>
      </c>
      <c r="D203" t="str">
        <f>VLOOKUP($B203,A股收入利润复合增长（数值）!$A$7:$Q$3068,3)</f>
        <v>广东鸿图</v>
      </c>
      <c r="G203" s="6">
        <f>IFERROR(VLOOKUP($B203,A股收入利润复合增长（数值）!$A$7:$Q$3068,6)/ABS(VLOOKUP($B203,A股收入利润复合增长（数值）!$A$7:$Q$3068,4))-1,"")</f>
        <v>0.44099799140488094</v>
      </c>
      <c r="H203" s="6">
        <f>IFERROR(VLOOKUP($B203,A股收入利润复合增长（数值）!$A$7:$Q$3068,7)/ABS(VLOOKUP($B203,A股收入利润复合增长（数值）!$A$7:$Q$3068,5))-1,"")</f>
        <v>3.5594617793473393E-2</v>
      </c>
      <c r="I203" s="6">
        <f>IFERROR(VLOOKUP($B203,A股收入利润复合增长（数值）!$A$7:$Q$3068,8)/ABS(VLOOKUP($B203,A股收入利润复合增长（数值）!$A$7:$Q$3068,6))-1,"")</f>
        <v>4.3968788996906039E-2</v>
      </c>
      <c r="J203" s="6">
        <f>IFERROR(VLOOKUP($B203,A股收入利润复合增长（数值）!$A$7:$Q$3068,9)/ABS(VLOOKUP($B203,A股收入利润复合增长（数值）!$A$7:$Q$3068,7))-1,"")</f>
        <v>-0.12016049650159288</v>
      </c>
      <c r="K203" s="6">
        <f>IFERROR(VLOOKUP($B203,A股收入利润复合增长（数值）!$A$7:$Q$3068,10)/ABS(VLOOKUP($B203,A股收入利润复合增长（数值）!$A$7:$Q$3068,8))-1,"")</f>
        <v>0.35511611850388358</v>
      </c>
      <c r="L203" s="6">
        <f>IFERROR(VLOOKUP($B203,A股收入利润复合增长（数值）!$A$7:$Q$3068,11)/ABS(VLOOKUP($B203,A股收入利润复合增长（数值）!$A$7:$Q$3068,9))-1,"")</f>
        <v>0.15906791771882967</v>
      </c>
      <c r="M203" s="6">
        <f>IFERROR(VLOOKUP($B203,A股收入利润复合增长（数值）!$A$7:$Q$3068,12)/ABS(VLOOKUP($B203,A股收入利润复合增长（数值）!$A$7:$Q$3068,10))-1,"")</f>
        <v>0.215190150477516</v>
      </c>
      <c r="N203" s="6">
        <f>IFERROR(VLOOKUP($B203,A股收入利润复合增长（数值）!$A$7:$Q$3068,13)/ABS(VLOOKUP($B203,A股收入利润复合增长（数值）!$A$7:$Q$3068,11))-1,"")</f>
        <v>0.30928359469227229</v>
      </c>
      <c r="O203" s="6">
        <f>IFERROR(VLOOKUP($B203,A股收入利润复合增长（数值）!$A$7:$Q$3068,14)/ABS(VLOOKUP($B203,A股收入利润复合增长（数值）!$A$7:$Q$3068,12))-1,"")</f>
        <v>1.9787824903866325E-2</v>
      </c>
      <c r="P203" s="6">
        <f>IFERROR(VLOOKUP($B203,A股收入利润复合增长（数值）!$A$7:$Q$3068,15)/ABS(VLOOKUP($B203,A股收入利润复合增长（数值）!$A$7:$Q$3068,13))-1,"")</f>
        <v>9.1041762438307083E-2</v>
      </c>
    </row>
    <row r="204" spans="1:16" x14ac:dyDescent="0.25">
      <c r="A204">
        <f>IF(COUNTIF(G204:P204,"&lt;"&amp;$A$3)=0,MAX($A$4:A203)+1,"")</f>
        <v>8</v>
      </c>
      <c r="B204">
        <v>200</v>
      </c>
      <c r="C204" t="str">
        <f>VLOOKUP($B204,A股收入利润复合增长（数值）!$A$7:$Q$3068,2)</f>
        <v>002104.SZ</v>
      </c>
      <c r="D204" t="str">
        <f>VLOOKUP($B204,A股收入利润复合增长（数值）!$A$7:$Q$3068,3)</f>
        <v>恒宝股份</v>
      </c>
      <c r="G204" s="6">
        <f>IFERROR(VLOOKUP($B204,A股收入利润复合增长（数值）!$A$7:$Q$3068,6)/ABS(VLOOKUP($B204,A股收入利润复合增长（数值）!$A$7:$Q$3068,4))-1,"")</f>
        <v>0.16947324358852422</v>
      </c>
      <c r="H204" s="6">
        <f>IFERROR(VLOOKUP($B204,A股收入利润复合增长（数值）!$A$7:$Q$3068,7)/ABS(VLOOKUP($B204,A股收入利润复合增长（数值）!$A$7:$Q$3068,5))-1,"")</f>
        <v>0.10549162226535524</v>
      </c>
      <c r="I204" s="6">
        <f>IFERROR(VLOOKUP($B204,A股收入利润复合增长（数值）!$A$7:$Q$3068,8)/ABS(VLOOKUP($B204,A股收入利润复合增长（数值）!$A$7:$Q$3068,6))-1,"")</f>
        <v>0.19991848993899941</v>
      </c>
      <c r="J204" s="6">
        <f>IFERROR(VLOOKUP($B204,A股收入利润复合增长（数值）!$A$7:$Q$3068,9)/ABS(VLOOKUP($B204,A股收入利润复合增长（数值）!$A$7:$Q$3068,7))-1,"")</f>
        <v>0.10537635297308401</v>
      </c>
      <c r="K204" s="6">
        <f>IFERROR(VLOOKUP($B204,A股收入利润复合增长（数值）!$A$7:$Q$3068,10)/ABS(VLOOKUP($B204,A股收入利润复合增长（数值）!$A$7:$Q$3068,8))-1,"")</f>
        <v>0.35609875481979203</v>
      </c>
      <c r="L204" s="6">
        <f>IFERROR(VLOOKUP($B204,A股收入利润复合增长（数值）!$A$7:$Q$3068,11)/ABS(VLOOKUP($B204,A股收入利润复合增长（数值）!$A$7:$Q$3068,9))-1,"")</f>
        <v>0.57681248400006502</v>
      </c>
      <c r="M204" s="6">
        <f>IFERROR(VLOOKUP($B204,A股收入利润复合增长（数值）!$A$7:$Q$3068,12)/ABS(VLOOKUP($B204,A股收入利润复合增长（数值）!$A$7:$Q$3068,10))-1,"")</f>
        <v>0.22979432990045234</v>
      </c>
      <c r="N204" s="6">
        <f>IFERROR(VLOOKUP($B204,A股收入利润复合增长（数值）!$A$7:$Q$3068,13)/ABS(VLOOKUP($B204,A股收入利润复合增长（数值）!$A$7:$Q$3068,11))-1,"")</f>
        <v>0.45524100439421455</v>
      </c>
      <c r="O204" s="6">
        <f>IFERROR(VLOOKUP($B204,A股收入利润复合增长（数值）!$A$7:$Q$3068,14)/ABS(VLOOKUP($B204,A股收入利润复合增长（数值）!$A$7:$Q$3068,12))-1,"")</f>
        <v>0.1740394643035903</v>
      </c>
      <c r="P204" s="6">
        <f>IFERROR(VLOOKUP($B204,A股收入利润复合增长（数值）!$A$7:$Q$3068,15)/ABS(VLOOKUP($B204,A股收入利润复合增长（数值）!$A$7:$Q$3068,13))-1,"")</f>
        <v>0.26949307490739449</v>
      </c>
    </row>
    <row r="205" spans="1:16" x14ac:dyDescent="0.25">
      <c r="A205" t="str">
        <f>IF(COUNTIF(G205:P205,"&lt;"&amp;$A$3)=0,MAX($A$4:A204)+1,"")</f>
        <v/>
      </c>
      <c r="B205">
        <v>201</v>
      </c>
      <c r="C205" t="str">
        <f>VLOOKUP($B205,A股收入利润复合增长（数值）!$A$7:$Q$3068,2)</f>
        <v>002107.SZ</v>
      </c>
      <c r="D205" t="str">
        <f>VLOOKUP($B205,A股收入利润复合增长（数值）!$A$7:$Q$3068,3)</f>
        <v>沃华医药</v>
      </c>
      <c r="G205" s="6">
        <f>IFERROR(VLOOKUP($B205,A股收入利润复合增长（数值）!$A$7:$Q$3068,6)/ABS(VLOOKUP($B205,A股收入利润复合增长（数值）!$A$7:$Q$3068,4))-1,"")</f>
        <v>0.6391066026802128</v>
      </c>
      <c r="H205" s="6">
        <f>IFERROR(VLOOKUP($B205,A股收入利润复合增长（数值）!$A$7:$Q$3068,7)/ABS(VLOOKUP($B205,A股收入利润复合增长（数值）!$A$7:$Q$3068,5))-1,"")</f>
        <v>-0.93579285750611596</v>
      </c>
      <c r="I205" s="6">
        <f>IFERROR(VLOOKUP($B205,A股收入利润复合增长（数值）!$A$7:$Q$3068,8)/ABS(VLOOKUP($B205,A股收入利润复合增长（数值）!$A$7:$Q$3068,6))-1,"")</f>
        <v>0.40648669235711687</v>
      </c>
      <c r="J205" s="6">
        <f>IFERROR(VLOOKUP($B205,A股收入利润复合增长（数值）!$A$7:$Q$3068,9)/ABS(VLOOKUP($B205,A股收入利润复合增长（数值）!$A$7:$Q$3068,7))-1,"")</f>
        <v>0.32804199701134529</v>
      </c>
      <c r="K205" s="6">
        <f>IFERROR(VLOOKUP($B205,A股收入利润复合增长（数值）!$A$7:$Q$3068,10)/ABS(VLOOKUP($B205,A股收入利润复合增长（数值）!$A$7:$Q$3068,8))-1,"")</f>
        <v>0.21941561504928209</v>
      </c>
      <c r="L205" s="6">
        <f>IFERROR(VLOOKUP($B205,A股收入利润复合增长（数值）!$A$7:$Q$3068,11)/ABS(VLOOKUP($B205,A股收入利润复合增长（数值）!$A$7:$Q$3068,9))-1,"")</f>
        <v>0.27347876164163676</v>
      </c>
      <c r="M205" s="6">
        <f>IFERROR(VLOOKUP($B205,A股收入利润复合增长（数值）!$A$7:$Q$3068,12)/ABS(VLOOKUP($B205,A股收入利润复合增长（数值）!$A$7:$Q$3068,10))-1,"")</f>
        <v>0.23361008024426111</v>
      </c>
      <c r="N205" s="6">
        <f>IFERROR(VLOOKUP($B205,A股收入利润复合增长（数值）!$A$7:$Q$3068,13)/ABS(VLOOKUP($B205,A股收入利润复合增长（数值）!$A$7:$Q$3068,11))-1,"")</f>
        <v>2.4410137740313553</v>
      </c>
      <c r="O205" s="6">
        <f>IFERROR(VLOOKUP($B205,A股收入利润复合增长（数值）!$A$7:$Q$3068,14)/ABS(VLOOKUP($B205,A股收入利润复合增长（数值）!$A$7:$Q$3068,12))-1,"")</f>
        <v>0.48719248427475415</v>
      </c>
      <c r="P205" s="6">
        <f>IFERROR(VLOOKUP($B205,A股收入利润复合增长（数值）!$A$7:$Q$3068,15)/ABS(VLOOKUP($B205,A股收入利润复合增长（数值）!$A$7:$Q$3068,13))-1,"")</f>
        <v>0.95265596124214924</v>
      </c>
    </row>
    <row r="206" spans="1:16" x14ac:dyDescent="0.25">
      <c r="A206" t="str">
        <f>IF(COUNTIF(G206:P206,"&lt;"&amp;$A$3)=0,MAX($A$4:A205)+1,"")</f>
        <v/>
      </c>
      <c r="B206">
        <v>202</v>
      </c>
      <c r="C206" t="str">
        <f>VLOOKUP($B206,A股收入利润复合增长（数值）!$A$7:$Q$3068,2)</f>
        <v>002111.SZ</v>
      </c>
      <c r="D206" t="str">
        <f>VLOOKUP($B206,A股收入利润复合增长（数值）!$A$7:$Q$3068,3)</f>
        <v>威海广泰</v>
      </c>
      <c r="G206" s="6">
        <f>IFERROR(VLOOKUP($B206,A股收入利润复合增长（数值）!$A$7:$Q$3068,6)/ABS(VLOOKUP($B206,A股收入利润复合增长（数值）!$A$7:$Q$3068,4))-1,"")</f>
        <v>0.24720616412412366</v>
      </c>
      <c r="H206" s="6">
        <f>IFERROR(VLOOKUP($B206,A股收入利润复合增长（数值）!$A$7:$Q$3068,7)/ABS(VLOOKUP($B206,A股收入利润复合增长（数值）!$A$7:$Q$3068,5))-1,"")</f>
        <v>0.12721557610897727</v>
      </c>
      <c r="I206" s="6">
        <f>IFERROR(VLOOKUP($B206,A股收入利润复合增长（数值）!$A$7:$Q$3068,8)/ABS(VLOOKUP($B206,A股收入利润复合增长（数值）!$A$7:$Q$3068,6))-1,"")</f>
        <v>0.28483162443159826</v>
      </c>
      <c r="J206" s="6">
        <f>IFERROR(VLOOKUP($B206,A股收入利润复合增长（数值）!$A$7:$Q$3068,9)/ABS(VLOOKUP($B206,A股收入利润复合增长（数值）!$A$7:$Q$3068,7))-1,"")</f>
        <v>0.17750436627895749</v>
      </c>
      <c r="K206" s="6">
        <f>IFERROR(VLOOKUP($B206,A股收入利润复合增长（数值）!$A$7:$Q$3068,10)/ABS(VLOOKUP($B206,A股收入利润复合增长（数值）!$A$7:$Q$3068,8))-1,"")</f>
        <v>9.1936939437603726E-2</v>
      </c>
      <c r="L206" s="6">
        <f>IFERROR(VLOOKUP($B206,A股收入利润复合增长（数值）!$A$7:$Q$3068,11)/ABS(VLOOKUP($B206,A股收入利润复合增长（数值）!$A$7:$Q$3068,9))-1,"")</f>
        <v>5.3181594784709185E-2</v>
      </c>
      <c r="M206" s="6">
        <f>IFERROR(VLOOKUP($B206,A股收入利润复合增长（数值）!$A$7:$Q$3068,12)/ABS(VLOOKUP($B206,A股收入利润复合增长（数值）!$A$7:$Q$3068,10))-1,"")</f>
        <v>0.14662037245038428</v>
      </c>
      <c r="N206" s="6">
        <f>IFERROR(VLOOKUP($B206,A股收入利润复合增长（数值）!$A$7:$Q$3068,13)/ABS(VLOOKUP($B206,A股收入利润复合增长（数值）!$A$7:$Q$3068,11))-1,"")</f>
        <v>0.18705786835994709</v>
      </c>
      <c r="O206" s="6">
        <f>IFERROR(VLOOKUP($B206,A股收入利润复合增长（数值）!$A$7:$Q$3068,14)/ABS(VLOOKUP($B206,A股收入利润复合增长（数值）!$A$7:$Q$3068,12))-1,"")</f>
        <v>0.30340334529941138</v>
      </c>
      <c r="P206" s="6">
        <f>IFERROR(VLOOKUP($B206,A股收入利润复合增长（数值）!$A$7:$Q$3068,15)/ABS(VLOOKUP($B206,A股收入利润复合增长（数值）!$A$7:$Q$3068,13))-1,"")</f>
        <v>0.50121800764530278</v>
      </c>
    </row>
    <row r="207" spans="1:16" x14ac:dyDescent="0.25">
      <c r="A207" t="str">
        <f>IF(COUNTIF(G207:P207,"&lt;"&amp;$A$3)=0,MAX($A$4:A206)+1,"")</f>
        <v/>
      </c>
      <c r="B207">
        <v>203</v>
      </c>
      <c r="C207" t="str">
        <f>VLOOKUP($B207,A股收入利润复合增长（数值）!$A$7:$Q$3068,2)</f>
        <v>002116.SZ</v>
      </c>
      <c r="D207" t="str">
        <f>VLOOKUP($B207,A股收入利润复合增长（数值）!$A$7:$Q$3068,3)</f>
        <v>中国海诚</v>
      </c>
      <c r="G207" s="6">
        <f>IFERROR(VLOOKUP($B207,A股收入利润复合增长（数值）!$A$7:$Q$3068,6)/ABS(VLOOKUP($B207,A股收入利润复合增长（数值）!$A$7:$Q$3068,4))-1,"")</f>
        <v>0.48753585090846974</v>
      </c>
      <c r="H207" s="6">
        <f>IFERROR(VLOOKUP($B207,A股收入利润复合增长（数值）!$A$7:$Q$3068,7)/ABS(VLOOKUP($B207,A股收入利润复合增长（数值）!$A$7:$Q$3068,5))-1,"")</f>
        <v>0.39704936949316272</v>
      </c>
      <c r="I207" s="6">
        <f>IFERROR(VLOOKUP($B207,A股收入利润复合增长（数值）!$A$7:$Q$3068,8)/ABS(VLOOKUP($B207,A股收入利润复合增长（数值）!$A$7:$Q$3068,6))-1,"")</f>
        <v>0.28397542875031556</v>
      </c>
      <c r="J207" s="6">
        <f>IFERROR(VLOOKUP($B207,A股收入利润复合增长（数值）!$A$7:$Q$3068,9)/ABS(VLOOKUP($B207,A股收入利润复合增长（数值）!$A$7:$Q$3068,7))-1,"")</f>
        <v>0.33095822879137615</v>
      </c>
      <c r="K207" s="6">
        <f>IFERROR(VLOOKUP($B207,A股收入利润复合增长（数值）!$A$7:$Q$3068,10)/ABS(VLOOKUP($B207,A股收入利润复合增长（数值）!$A$7:$Q$3068,8))-1,"")</f>
        <v>0.10076248315932679</v>
      </c>
      <c r="L207" s="6">
        <f>IFERROR(VLOOKUP($B207,A股收入利润复合增长（数值）!$A$7:$Q$3068,11)/ABS(VLOOKUP($B207,A股收入利润复合增长（数值）!$A$7:$Q$3068,9))-1,"")</f>
        <v>0.32256111107905117</v>
      </c>
      <c r="M207" s="6">
        <f>IFERROR(VLOOKUP($B207,A股收入利润复合增长（数值）!$A$7:$Q$3068,12)/ABS(VLOOKUP($B207,A股收入利润复合增长（数值）!$A$7:$Q$3068,10))-1,"")</f>
        <v>-4.9999736758080227E-2</v>
      </c>
      <c r="N207" s="6">
        <f>IFERROR(VLOOKUP($B207,A股收入利润复合增长（数值）!$A$7:$Q$3068,13)/ABS(VLOOKUP($B207,A股收入利润复合增长（数值）!$A$7:$Q$3068,11))-1,"")</f>
        <v>0.24901932172498631</v>
      </c>
      <c r="O207" s="6">
        <f>IFERROR(VLOOKUP($B207,A股收入利润复合增长（数值）!$A$7:$Q$3068,14)/ABS(VLOOKUP($B207,A股收入利润复合增长（数值）!$A$7:$Q$3068,12))-1,"")</f>
        <v>-0.14207324168154656</v>
      </c>
      <c r="P207" s="6">
        <f>IFERROR(VLOOKUP($B207,A股收入利润复合增长（数值）!$A$7:$Q$3068,15)/ABS(VLOOKUP($B207,A股收入利润复合增长（数值）!$A$7:$Q$3068,13))-1,"")</f>
        <v>0.14466884166117411</v>
      </c>
    </row>
    <row r="208" spans="1:16" x14ac:dyDescent="0.25">
      <c r="A208" t="str">
        <f>IF(COUNTIF(G208:P208,"&lt;"&amp;$A$3)=0,MAX($A$4:A207)+1,"")</f>
        <v/>
      </c>
      <c r="B208">
        <v>204</v>
      </c>
      <c r="C208" t="str">
        <f>VLOOKUP($B208,A股收入利润复合增长（数值）!$A$7:$Q$3068,2)</f>
        <v>002117.SZ</v>
      </c>
      <c r="D208" t="str">
        <f>VLOOKUP($B208,A股收入利润复合增长（数值）!$A$7:$Q$3068,3)</f>
        <v>东港股份</v>
      </c>
      <c r="G208" s="6">
        <f>IFERROR(VLOOKUP($B208,A股收入利润复合增长（数值）!$A$7:$Q$3068,6)/ABS(VLOOKUP($B208,A股收入利润复合增长（数值）!$A$7:$Q$3068,4))-1,"")</f>
        <v>9.7626109690690743E-2</v>
      </c>
      <c r="H208" s="6">
        <f>IFERROR(VLOOKUP($B208,A股收入利润复合增长（数值）!$A$7:$Q$3068,7)/ABS(VLOOKUP($B208,A股收入利润复合增长（数值）!$A$7:$Q$3068,5))-1,"")</f>
        <v>9.8111913385452887E-2</v>
      </c>
      <c r="I208" s="6">
        <f>IFERROR(VLOOKUP($B208,A股收入利润复合增长（数值）!$A$7:$Q$3068,8)/ABS(VLOOKUP($B208,A股收入利润复合增长（数值）!$A$7:$Q$3068,6))-1,"")</f>
        <v>4.5582814341479816E-2</v>
      </c>
      <c r="J208" s="6">
        <f>IFERROR(VLOOKUP($B208,A股收入利润复合增长（数值）!$A$7:$Q$3068,9)/ABS(VLOOKUP($B208,A股收入利润复合增长（数值）!$A$7:$Q$3068,7))-1,"")</f>
        <v>0.18449233150973909</v>
      </c>
      <c r="K208" s="6">
        <f>IFERROR(VLOOKUP($B208,A股收入利润复合增长（数值）!$A$7:$Q$3068,10)/ABS(VLOOKUP($B208,A股收入利润复合增长（数值）!$A$7:$Q$3068,8))-1,"")</f>
        <v>0.1337164256355039</v>
      </c>
      <c r="L208" s="6">
        <f>IFERROR(VLOOKUP($B208,A股收入利润复合增长（数值）!$A$7:$Q$3068,11)/ABS(VLOOKUP($B208,A股收入利润复合增长（数值）!$A$7:$Q$3068,9))-1,"")</f>
        <v>0.26244042822580593</v>
      </c>
      <c r="M208" s="6">
        <f>IFERROR(VLOOKUP($B208,A股收入利润复合增长（数值）!$A$7:$Q$3068,12)/ABS(VLOOKUP($B208,A股收入利润复合增长（数值）!$A$7:$Q$3068,10))-1,"")</f>
        <v>0.19874618291955137</v>
      </c>
      <c r="N208" s="6">
        <f>IFERROR(VLOOKUP($B208,A股收入利润复合增长（数值）!$A$7:$Q$3068,13)/ABS(VLOOKUP($B208,A股收入利润复合增长（数值）!$A$7:$Q$3068,11))-1,"")</f>
        <v>0.2982407857052749</v>
      </c>
      <c r="O208" s="6">
        <f>IFERROR(VLOOKUP($B208,A股收入利润复合增长（数值）!$A$7:$Q$3068,14)/ABS(VLOOKUP($B208,A股收入利润复合增长（数值）!$A$7:$Q$3068,12))-1,"")</f>
        <v>0.13085972495740483</v>
      </c>
      <c r="P208" s="6">
        <f>IFERROR(VLOOKUP($B208,A股收入利润复合增长（数值）!$A$7:$Q$3068,15)/ABS(VLOOKUP($B208,A股收入利润复合增长（数值）!$A$7:$Q$3068,13))-1,"")</f>
        <v>0.28074367687238233</v>
      </c>
    </row>
    <row r="209" spans="1:16" x14ac:dyDescent="0.25">
      <c r="A209" t="str">
        <f>IF(COUNTIF(G209:P209,"&lt;"&amp;$A$3)=0,MAX($A$4:A208)+1,"")</f>
        <v/>
      </c>
      <c r="B209">
        <v>205</v>
      </c>
      <c r="C209" t="str">
        <f>VLOOKUP($B209,A股收入利润复合增长（数值）!$A$7:$Q$3068,2)</f>
        <v>002124.SZ</v>
      </c>
      <c r="D209" t="str">
        <f>VLOOKUP($B209,A股收入利润复合增长（数值）!$A$7:$Q$3068,3)</f>
        <v>天邦股份</v>
      </c>
      <c r="G209" s="6">
        <f>IFERROR(VLOOKUP($B209,A股收入利润复合增长（数值）!$A$7:$Q$3068,6)/ABS(VLOOKUP($B209,A股收入利润复合增长（数值）!$A$7:$Q$3068,4))-1,"")</f>
        <v>0.56940399824851218</v>
      </c>
      <c r="H209" s="6">
        <f>IFERROR(VLOOKUP($B209,A股收入利润复合增长（数值）!$A$7:$Q$3068,7)/ABS(VLOOKUP($B209,A股收入利润复合增长（数值）!$A$7:$Q$3068,5))-1,"")</f>
        <v>-0.23145617272742502</v>
      </c>
      <c r="I209" s="6">
        <f>IFERROR(VLOOKUP($B209,A股收入利润复合增长（数值）!$A$7:$Q$3068,8)/ABS(VLOOKUP($B209,A股收入利润复合增长（数值）!$A$7:$Q$3068,6))-1,"")</f>
        <v>0.17598814276435992</v>
      </c>
      <c r="J209" s="6">
        <f>IFERROR(VLOOKUP($B209,A股收入利润复合增长（数值）!$A$7:$Q$3068,9)/ABS(VLOOKUP($B209,A股收入利润复合增长（数值）!$A$7:$Q$3068,7))-1,"")</f>
        <v>0.50531976041401561</v>
      </c>
      <c r="K209" s="6">
        <f>IFERROR(VLOOKUP($B209,A股收入利润复合增长（数值）!$A$7:$Q$3068,10)/ABS(VLOOKUP($B209,A股收入利润复合增长（数值）!$A$7:$Q$3068,8))-1,"")</f>
        <v>1.7806407342369379E-2</v>
      </c>
      <c r="L209" s="6">
        <f>IFERROR(VLOOKUP($B209,A股收入利润复合增长（数值）!$A$7:$Q$3068,11)/ABS(VLOOKUP($B209,A股收入利润复合增长（数值）!$A$7:$Q$3068,9))-1,"")</f>
        <v>1.5851779047418733</v>
      </c>
      <c r="M209" s="6">
        <f>IFERROR(VLOOKUP($B209,A股收入利润复合增长（数值）!$A$7:$Q$3068,12)/ABS(VLOOKUP($B209,A股收入利润复合增长（数值）!$A$7:$Q$3068,10))-1,"")</f>
        <v>0.25257276898857439</v>
      </c>
      <c r="N209" s="6">
        <f>IFERROR(VLOOKUP($B209,A股收入利润复合增长（数值）!$A$7:$Q$3068,13)/ABS(VLOOKUP($B209,A股收入利润复合增长（数值）!$A$7:$Q$3068,11))-1,"")</f>
        <v>-0.72205253127013191</v>
      </c>
      <c r="O209" s="6">
        <f>IFERROR(VLOOKUP($B209,A股收入利润复合增长（数值）!$A$7:$Q$3068,14)/ABS(VLOOKUP($B209,A股收入利润复合增长（数值）!$A$7:$Q$3068,12))-1,"")</f>
        <v>-0.17748517031069933</v>
      </c>
      <c r="P209" s="6">
        <f>IFERROR(VLOOKUP($B209,A股收入利润复合增长（数值）!$A$7:$Q$3068,15)/ABS(VLOOKUP($B209,A股收入利润复合增长（数值）!$A$7:$Q$3068,13))-1,"")</f>
        <v>2.3962280316680116</v>
      </c>
    </row>
    <row r="210" spans="1:16" x14ac:dyDescent="0.25">
      <c r="A210" t="str">
        <f>IF(COUNTIF(G210:P210,"&lt;"&amp;$A$3)=0,MAX($A$4:A209)+1,"")</f>
        <v/>
      </c>
      <c r="B210">
        <v>206</v>
      </c>
      <c r="C210" t="str">
        <f>VLOOKUP($B210,A股收入利润复合增长（数值）!$A$7:$Q$3068,2)</f>
        <v>002129.SZ</v>
      </c>
      <c r="D210" t="str">
        <f>VLOOKUP($B210,A股收入利润复合增长（数值）!$A$7:$Q$3068,3)</f>
        <v>中环股份</v>
      </c>
      <c r="G210" s="6">
        <f>IFERROR(VLOOKUP($B210,A股收入利润复合增长（数值）!$A$7:$Q$3068,6)/ABS(VLOOKUP($B210,A股收入利润复合增长（数值）!$A$7:$Q$3068,4))-1,"")</f>
        <v>0.94859318005902837</v>
      </c>
      <c r="H210" s="6">
        <f>IFERROR(VLOOKUP($B210,A股收入利润复合增长（数值）!$A$7:$Q$3068,7)/ABS(VLOOKUP($B210,A股收入利润复合增长（数值）!$A$7:$Q$3068,5))-1,"")</f>
        <v>0.87206016031953904</v>
      </c>
      <c r="I210" s="6">
        <f>IFERROR(VLOOKUP($B210,A股收入利润复合增长（数值）!$A$7:$Q$3068,8)/ABS(VLOOKUP($B210,A股收入利润复合增长（数值）!$A$7:$Q$3068,6))-1,"")</f>
        <v>-5.5488496598424808E-3</v>
      </c>
      <c r="J210" s="6">
        <f>IFERROR(VLOOKUP($B210,A股收入利润复合增长（数值）!$A$7:$Q$3068,9)/ABS(VLOOKUP($B210,A股收入利润复合增长（数值）!$A$7:$Q$3068,7))-1,"")</f>
        <v>-1.5378386136136761</v>
      </c>
      <c r="K210" s="6">
        <f>IFERROR(VLOOKUP($B210,A股收入利润复合增长（数值）!$A$7:$Q$3068,10)/ABS(VLOOKUP($B210,A股收入利润复合增长（数值）!$A$7:$Q$3068,8))-1,"")</f>
        <v>0.46945913249178339</v>
      </c>
      <c r="L210" s="6">
        <f>IFERROR(VLOOKUP($B210,A股收入利润复合增长（数值）!$A$7:$Q$3068,11)/ABS(VLOOKUP($B210,A股收入利润复合增长（数值）!$A$7:$Q$3068,9))-1,"")</f>
        <v>-0.27045989409645643</v>
      </c>
      <c r="M210" s="6">
        <f>IFERROR(VLOOKUP($B210,A股收入利润复合增长（数值）!$A$7:$Q$3068,12)/ABS(VLOOKUP($B210,A股收入利润复合增长（数值）!$A$7:$Q$3068,10))-1,"")</f>
        <v>0.27951247940864765</v>
      </c>
      <c r="N210" s="6">
        <f>IFERROR(VLOOKUP($B210,A股收入利润复合增长（数值）!$A$7:$Q$3068,13)/ABS(VLOOKUP($B210,A股收入利润复合增长（数值）!$A$7:$Q$3068,11))-1,"")</f>
        <v>0.84397297184846587</v>
      </c>
      <c r="O210" s="6">
        <f>IFERROR(VLOOKUP($B210,A股收入利润复合增长（数值）!$A$7:$Q$3068,14)/ABS(VLOOKUP($B210,A股收入利润复合增长（数值）!$A$7:$Q$3068,12))-1,"")</f>
        <v>5.6585340461111633E-2</v>
      </c>
      <c r="P210" s="6">
        <f>IFERROR(VLOOKUP($B210,A股收入利润复合增长（数值）!$A$7:$Q$3068,15)/ABS(VLOOKUP($B210,A股收入利润复合增长（数值）!$A$7:$Q$3068,13))-1,"")</f>
        <v>0.52964414337583987</v>
      </c>
    </row>
    <row r="211" spans="1:16" x14ac:dyDescent="0.25">
      <c r="A211" t="str">
        <f>IF(COUNTIF(G211:P211,"&lt;"&amp;$A$3)=0,MAX($A$4:A210)+1,"")</f>
        <v/>
      </c>
      <c r="B211">
        <v>207</v>
      </c>
      <c r="C211" t="str">
        <f>VLOOKUP($B211,A股收入利润复合增长（数值）!$A$7:$Q$3068,2)</f>
        <v>002130.SZ</v>
      </c>
      <c r="D211" t="str">
        <f>VLOOKUP($B211,A股收入利润复合增长（数值）!$A$7:$Q$3068,3)</f>
        <v>沃尔核材</v>
      </c>
      <c r="G211" s="6">
        <f>IFERROR(VLOOKUP($B211,A股收入利润复合增长（数值）!$A$7:$Q$3068,6)/ABS(VLOOKUP($B211,A股收入利润复合增长（数值）!$A$7:$Q$3068,4))-1,"")</f>
        <v>0.24394093200013778</v>
      </c>
      <c r="H211" s="6">
        <f>IFERROR(VLOOKUP($B211,A股收入利润复合增长（数值）!$A$7:$Q$3068,7)/ABS(VLOOKUP($B211,A股收入利润复合增长（数值）!$A$7:$Q$3068,5))-1,"")</f>
        <v>8.9389255929649192E-2</v>
      </c>
      <c r="I211" s="6">
        <f>IFERROR(VLOOKUP($B211,A股收入利润复合增长（数值）!$A$7:$Q$3068,8)/ABS(VLOOKUP($B211,A股收入利润复合增长（数值）!$A$7:$Q$3068,6))-1,"")</f>
        <v>2.9282348854822615E-2</v>
      </c>
      <c r="J211" s="6">
        <f>IFERROR(VLOOKUP($B211,A股收入利润复合增长（数值）!$A$7:$Q$3068,9)/ABS(VLOOKUP($B211,A股收入利润复合增长（数值）!$A$7:$Q$3068,7))-1,"")</f>
        <v>0.10651357514143478</v>
      </c>
      <c r="K211" s="6">
        <f>IFERROR(VLOOKUP($B211,A股收入利润复合增长（数值）!$A$7:$Q$3068,10)/ABS(VLOOKUP($B211,A股收入利润复合增长（数值）!$A$7:$Q$3068,8))-1,"")</f>
        <v>0.99769134482442334</v>
      </c>
      <c r="L211" s="6">
        <f>IFERROR(VLOOKUP($B211,A股收入利润复合增长（数值）!$A$7:$Q$3068,11)/ABS(VLOOKUP($B211,A股收入利润复合增长（数值）!$A$7:$Q$3068,9))-1,"")</f>
        <v>-9.6990310838943605E-2</v>
      </c>
      <c r="M211" s="6">
        <f>IFERROR(VLOOKUP($B211,A股收入利润复合增长（数值）!$A$7:$Q$3068,12)/ABS(VLOOKUP($B211,A股收入利润复合增长（数值）!$A$7:$Q$3068,10))-1,"")</f>
        <v>0.22268170132576715</v>
      </c>
      <c r="N211" s="6">
        <f>IFERROR(VLOOKUP($B211,A股收入利润复合增长（数值）!$A$7:$Q$3068,13)/ABS(VLOOKUP($B211,A股收入利润复合增长（数值）!$A$7:$Q$3068,11))-1,"")</f>
        <v>0.64476052006129314</v>
      </c>
      <c r="O211" s="6">
        <f>IFERROR(VLOOKUP($B211,A股收入利润复合增长（数值）!$A$7:$Q$3068,14)/ABS(VLOOKUP($B211,A股收入利润复合增长（数值）!$A$7:$Q$3068,12))-1,"")</f>
        <v>-4.7662028522822419E-3</v>
      </c>
      <c r="P211" s="6">
        <f>IFERROR(VLOOKUP($B211,A股收入利润复合增长（数值）!$A$7:$Q$3068,15)/ABS(VLOOKUP($B211,A股收入利润复合增长（数值）!$A$7:$Q$3068,13))-1,"")</f>
        <v>3.1698466993097929</v>
      </c>
    </row>
    <row r="212" spans="1:16" x14ac:dyDescent="0.25">
      <c r="A212" t="str">
        <f>IF(COUNTIF(G212:P212,"&lt;"&amp;$A$3)=0,MAX($A$4:A211)+1,"")</f>
        <v/>
      </c>
      <c r="B212">
        <v>208</v>
      </c>
      <c r="C212" t="str">
        <f>VLOOKUP($B212,A股收入利润复合增长（数值）!$A$7:$Q$3068,2)</f>
        <v>002131.SZ</v>
      </c>
      <c r="D212" t="str">
        <f>VLOOKUP($B212,A股收入利润复合增长（数值）!$A$7:$Q$3068,3)</f>
        <v>利欧股份</v>
      </c>
      <c r="G212" s="6">
        <f>IFERROR(VLOOKUP($B212,A股收入利润复合增长（数值）!$A$7:$Q$3068,6)/ABS(VLOOKUP($B212,A股收入利润复合增长（数值）!$A$7:$Q$3068,4))-1,"")</f>
        <v>7.8920065995716993E-2</v>
      </c>
      <c r="H212" s="6">
        <f>IFERROR(VLOOKUP($B212,A股收入利润复合增长（数值）!$A$7:$Q$3068,7)/ABS(VLOOKUP($B212,A股收入利润复合增长（数值）!$A$7:$Q$3068,5))-1,"")</f>
        <v>5.3399844647637584E-2</v>
      </c>
      <c r="I212" s="6">
        <f>IFERROR(VLOOKUP($B212,A股收入利润复合增长（数值）!$A$7:$Q$3068,8)/ABS(VLOOKUP($B212,A股收入利润复合增长（数值）!$A$7:$Q$3068,6))-1,"")</f>
        <v>0.25662478056299642</v>
      </c>
      <c r="J212" s="6">
        <f>IFERROR(VLOOKUP($B212,A股收入利润复合增长（数值）!$A$7:$Q$3068,9)/ABS(VLOOKUP($B212,A股收入利润复合增长（数值）!$A$7:$Q$3068,7))-1,"")</f>
        <v>-0.58912255798962709</v>
      </c>
      <c r="K212" s="6">
        <f>IFERROR(VLOOKUP($B212,A股收入利润复合增长（数值）!$A$7:$Q$3068,10)/ABS(VLOOKUP($B212,A股收入利润复合增长（数值）!$A$7:$Q$3068,8))-1,"")</f>
        <v>0.13636148438112361</v>
      </c>
      <c r="L212" s="6">
        <f>IFERROR(VLOOKUP($B212,A股收入利润复合增长（数值）!$A$7:$Q$3068,11)/ABS(VLOOKUP($B212,A股收入利润复合增长（数值）!$A$7:$Q$3068,9))-1,"")</f>
        <v>0.16979142023263072</v>
      </c>
      <c r="M212" s="6">
        <f>IFERROR(VLOOKUP($B212,A股收入利润复合增长（数值）!$A$7:$Q$3068,12)/ABS(VLOOKUP($B212,A股收入利润复合增长（数值）!$A$7:$Q$3068,10))-1,"")</f>
        <v>0.56102312085325412</v>
      </c>
      <c r="N212" s="6">
        <f>IFERROR(VLOOKUP($B212,A股收入利润复合增长（数值）!$A$7:$Q$3068,13)/ABS(VLOOKUP($B212,A股收入利润复合增长（数值）!$A$7:$Q$3068,11))-1,"")</f>
        <v>2.2133543948995191</v>
      </c>
      <c r="O212" s="6">
        <f>IFERROR(VLOOKUP($B212,A股收入利润复合增长（数值）!$A$7:$Q$3068,14)/ABS(VLOOKUP($B212,A股收入利润复合增长（数值）!$A$7:$Q$3068,12))-1,"")</f>
        <v>0.52811958169481499</v>
      </c>
      <c r="P212" s="6">
        <f>IFERROR(VLOOKUP($B212,A股收入利润复合增长（数值）!$A$7:$Q$3068,15)/ABS(VLOOKUP($B212,A股收入利润复合增长（数值）!$A$7:$Q$3068,13))-1,"")</f>
        <v>0.252864662458677</v>
      </c>
    </row>
    <row r="213" spans="1:16" x14ac:dyDescent="0.25">
      <c r="A213" t="str">
        <f>IF(COUNTIF(G213:P213,"&lt;"&amp;$A$3)=0,MAX($A$4:A212)+1,"")</f>
        <v/>
      </c>
      <c r="B213">
        <v>209</v>
      </c>
      <c r="C213" t="str">
        <f>VLOOKUP($B213,A股收入利润复合增长（数值）!$A$7:$Q$3068,2)</f>
        <v>002138.SZ</v>
      </c>
      <c r="D213" t="str">
        <f>VLOOKUP($B213,A股收入利润复合增长（数值）!$A$7:$Q$3068,3)</f>
        <v>顺络电子</v>
      </c>
      <c r="G213" s="6">
        <f>IFERROR(VLOOKUP($B213,A股收入利润复合增长（数值）!$A$7:$Q$3068,6)/ABS(VLOOKUP($B213,A股收入利润复合增长（数值）!$A$7:$Q$3068,4))-1,"")</f>
        <v>0.22551449614971419</v>
      </c>
      <c r="H213" s="6">
        <f>IFERROR(VLOOKUP($B213,A股收入利润复合增长（数值）!$A$7:$Q$3068,7)/ABS(VLOOKUP($B213,A股收入利润复合增长（数值）!$A$7:$Q$3068,5))-1,"")</f>
        <v>-0.16411290896668707</v>
      </c>
      <c r="I213" s="6">
        <f>IFERROR(VLOOKUP($B213,A股收入利润复合增长（数值）!$A$7:$Q$3068,8)/ABS(VLOOKUP($B213,A股收入利润复合增长（数值）!$A$7:$Q$3068,6))-1,"")</f>
        <v>0.3533563988637245</v>
      </c>
      <c r="J213" s="6">
        <f>IFERROR(VLOOKUP($B213,A股收入利润复合增长（数值）!$A$7:$Q$3068,9)/ABS(VLOOKUP($B213,A股收入利润复合增长（数值）!$A$7:$Q$3068,7))-1,"")</f>
        <v>0.52777616048926435</v>
      </c>
      <c r="K213" s="6">
        <f>IFERROR(VLOOKUP($B213,A股收入利润复合增长（数值）!$A$7:$Q$3068,10)/ABS(VLOOKUP($B213,A股收入利润复合增长（数值）!$A$7:$Q$3068,8))-1,"")</f>
        <v>0.36898287085348369</v>
      </c>
      <c r="L213" s="6">
        <f>IFERROR(VLOOKUP($B213,A股收入利润复合增长（数值）!$A$7:$Q$3068,11)/ABS(VLOOKUP($B213,A股收入利润复合增长（数值）!$A$7:$Q$3068,9))-1,"")</f>
        <v>0.23187148998925355</v>
      </c>
      <c r="M213" s="6">
        <f>IFERROR(VLOOKUP($B213,A股收入利润复合增长（数值）!$A$7:$Q$3068,12)/ABS(VLOOKUP($B213,A股收入利润复合增长（数值）!$A$7:$Q$3068,10))-1,"")</f>
        <v>0.13995498941140472</v>
      </c>
      <c r="N213" s="6">
        <f>IFERROR(VLOOKUP($B213,A股收入利润复合增长（数值）!$A$7:$Q$3068,13)/ABS(VLOOKUP($B213,A股收入利润复合增长（数值）!$A$7:$Q$3068,11))-1,"")</f>
        <v>0.41142971680836538</v>
      </c>
      <c r="O213" s="6">
        <f>IFERROR(VLOOKUP($B213,A股收入利润复合增长（数值）!$A$7:$Q$3068,14)/ABS(VLOOKUP($B213,A股收入利润复合增长（数值）!$A$7:$Q$3068,12))-1,"")</f>
        <v>0.13483313564451471</v>
      </c>
      <c r="P213" s="6">
        <f>IFERROR(VLOOKUP($B213,A股收入利润复合增长（数值）!$A$7:$Q$3068,15)/ABS(VLOOKUP($B213,A股收入利润复合增长（数值）!$A$7:$Q$3068,13))-1,"")</f>
        <v>0.23760411469332809</v>
      </c>
    </row>
    <row r="214" spans="1:16" x14ac:dyDescent="0.25">
      <c r="A214">
        <f>IF(COUNTIF(G214:P214,"&lt;"&amp;$A$3)=0,MAX($A$4:A213)+1,"")</f>
        <v>9</v>
      </c>
      <c r="B214">
        <v>210</v>
      </c>
      <c r="C214" t="str">
        <f>VLOOKUP($B214,A股收入利润复合增长（数值）!$A$7:$Q$3068,2)</f>
        <v>002142.SZ</v>
      </c>
      <c r="D214" t="str">
        <f>VLOOKUP($B214,A股收入利润复合增长（数值）!$A$7:$Q$3068,3)</f>
        <v>宁波银行</v>
      </c>
      <c r="G214" s="6">
        <f>IFERROR(VLOOKUP($B214,A股收入利润复合增长（数值）!$A$7:$Q$3068,6)/ABS(VLOOKUP($B214,A股收入利润复合增长（数值）!$A$7:$Q$3068,4))-1,"")</f>
        <v>0.34747014420700695</v>
      </c>
      <c r="H214" s="6">
        <f>IFERROR(VLOOKUP($B214,A股收入利润复合增长（数值）!$A$7:$Q$3068,7)/ABS(VLOOKUP($B214,A股收入利润复合增长（数值）!$A$7:$Q$3068,5))-1,"")</f>
        <v>0.4011755454167254</v>
      </c>
      <c r="I214" s="6">
        <f>IFERROR(VLOOKUP($B214,A股收入利润复合增长（数值）!$A$7:$Q$3068,8)/ABS(VLOOKUP($B214,A股收入利润复合增长（数值）!$A$7:$Q$3068,6))-1,"")</f>
        <v>0.29822537484623957</v>
      </c>
      <c r="J214" s="6">
        <f>IFERROR(VLOOKUP($B214,A股收入利润复合增长（数值）!$A$7:$Q$3068,9)/ABS(VLOOKUP($B214,A股收入利润复合增长（数值）!$A$7:$Q$3068,7))-1,"")</f>
        <v>0.25038404676795212</v>
      </c>
      <c r="K214" s="6">
        <f>IFERROR(VLOOKUP($B214,A股收入利润复合增长（数值）!$A$7:$Q$3068,10)/ABS(VLOOKUP($B214,A股收入利润复合增长（数值）!$A$7:$Q$3068,8))-1,"")</f>
        <v>0.23396648332075665</v>
      </c>
      <c r="L214" s="6">
        <f>IFERROR(VLOOKUP($B214,A股收入利润复合增长（数值）!$A$7:$Q$3068,11)/ABS(VLOOKUP($B214,A股收入利润复合增长（数值）!$A$7:$Q$3068,9))-1,"")</f>
        <v>0.19147191945600639</v>
      </c>
      <c r="M214" s="6">
        <f>IFERROR(VLOOKUP($B214,A股收入利润复合增长（数值）!$A$7:$Q$3068,12)/ABS(VLOOKUP($B214,A股收入利润复合增长（数值）!$A$7:$Q$3068,10))-1,"")</f>
        <v>0.20336757205023037</v>
      </c>
      <c r="N214" s="6">
        <f>IFERROR(VLOOKUP($B214,A股收入利润复合增长（数值）!$A$7:$Q$3068,13)/ABS(VLOOKUP($B214,A股收入利润复合增长（数值）!$A$7:$Q$3068,11))-1,"")</f>
        <v>0.16100341835306331</v>
      </c>
      <c r="O214" s="6">
        <f>IFERROR(VLOOKUP($B214,A股收入利润复合增长（数值）!$A$7:$Q$3068,14)/ABS(VLOOKUP($B214,A股收入利润复合增长（数值）!$A$7:$Q$3068,12))-1,"")</f>
        <v>0.27085639865205846</v>
      </c>
      <c r="P214" s="6">
        <f>IFERROR(VLOOKUP($B214,A股收入利润复合增长（数值）!$A$7:$Q$3068,15)/ABS(VLOOKUP($B214,A股收入利润复合增长（数值）!$A$7:$Q$3068,13))-1,"")</f>
        <v>0.16292715051499185</v>
      </c>
    </row>
    <row r="215" spans="1:16" x14ac:dyDescent="0.25">
      <c r="A215" t="str">
        <f>IF(COUNTIF(G215:P215,"&lt;"&amp;$A$3)=0,MAX($A$4:A214)+1,"")</f>
        <v/>
      </c>
      <c r="B215">
        <v>211</v>
      </c>
      <c r="C215" t="str">
        <f>VLOOKUP($B215,A股收入利润复合增长（数值）!$A$7:$Q$3068,2)</f>
        <v>002144.SZ</v>
      </c>
      <c r="D215" t="str">
        <f>VLOOKUP($B215,A股收入利润复合增长（数值）!$A$7:$Q$3068,3)</f>
        <v>宏达高科</v>
      </c>
      <c r="G215" s="6">
        <f>IFERROR(VLOOKUP($B215,A股收入利润复合增长（数值）!$A$7:$Q$3068,6)/ABS(VLOOKUP($B215,A股收入利润复合增长（数值）!$A$7:$Q$3068,4))-1,"")</f>
        <v>0.43547968201733522</v>
      </c>
      <c r="H215" s="6">
        <f>IFERROR(VLOOKUP($B215,A股收入利润复合增长（数值）!$A$7:$Q$3068,7)/ABS(VLOOKUP($B215,A股收入利润复合增长（数值）!$A$7:$Q$3068,5))-1,"")</f>
        <v>0.74562308911999065</v>
      </c>
      <c r="I215" s="6">
        <f>IFERROR(VLOOKUP($B215,A股收入利润复合增长（数值）!$A$7:$Q$3068,8)/ABS(VLOOKUP($B215,A股收入利润复合增长（数值）!$A$7:$Q$3068,6))-1,"")</f>
        <v>6.9641910521290207E-2</v>
      </c>
      <c r="J215" s="6">
        <f>IFERROR(VLOOKUP($B215,A股收入利润复合增长（数值）!$A$7:$Q$3068,9)/ABS(VLOOKUP($B215,A股收入利润复合增长（数值）!$A$7:$Q$3068,7))-1,"")</f>
        <v>0.63896757832366768</v>
      </c>
      <c r="K215" s="6">
        <f>IFERROR(VLOOKUP($B215,A股收入利润复合增长（数值）!$A$7:$Q$3068,10)/ABS(VLOOKUP($B215,A股收入利润复合增长（数值）!$A$7:$Q$3068,8))-1,"")</f>
        <v>-6.8145543400233155E-2</v>
      </c>
      <c r="L215" s="6">
        <f>IFERROR(VLOOKUP($B215,A股收入利润复合增长（数值）!$A$7:$Q$3068,11)/ABS(VLOOKUP($B215,A股收入利润复合增长（数值）!$A$7:$Q$3068,9))-1,"")</f>
        <v>-0.2921814711546562</v>
      </c>
      <c r="M215" s="6">
        <f>IFERROR(VLOOKUP($B215,A股收入利润复合增长（数值）!$A$7:$Q$3068,12)/ABS(VLOOKUP($B215,A股收入利润复合增长（数值）!$A$7:$Q$3068,10))-1,"")</f>
        <v>-6.9566282131333756E-2</v>
      </c>
      <c r="N215" s="6">
        <f>IFERROR(VLOOKUP($B215,A股收入利润复合增长（数值）!$A$7:$Q$3068,13)/ABS(VLOOKUP($B215,A股收入利润复合增长（数值）!$A$7:$Q$3068,11))-1,"")</f>
        <v>0.44731148002795318</v>
      </c>
      <c r="O215" s="6">
        <f>IFERROR(VLOOKUP($B215,A股收入利润复合增长（数值）!$A$7:$Q$3068,14)/ABS(VLOOKUP($B215,A股收入利润复合增长（数值）!$A$7:$Q$3068,12))-1,"")</f>
        <v>-3.3876015797530523E-2</v>
      </c>
      <c r="P215" s="6">
        <f>IFERROR(VLOOKUP($B215,A股收入利润复合增长（数值）!$A$7:$Q$3068,15)/ABS(VLOOKUP($B215,A股收入利润复合增长（数值）!$A$7:$Q$3068,13))-1,"")</f>
        <v>6.1876651591697529E-2</v>
      </c>
    </row>
    <row r="216" spans="1:16" x14ac:dyDescent="0.25">
      <c r="A216" t="str">
        <f>IF(COUNTIF(G216:P216,"&lt;"&amp;$A$3)=0,MAX($A$4:A215)+1,"")</f>
        <v/>
      </c>
      <c r="B216">
        <v>212</v>
      </c>
      <c r="C216" t="str">
        <f>VLOOKUP($B216,A股收入利润复合增长（数值）!$A$7:$Q$3068,2)</f>
        <v>002145.SZ</v>
      </c>
      <c r="D216" t="str">
        <f>VLOOKUP($B216,A股收入利润复合增长（数值）!$A$7:$Q$3068,3)</f>
        <v>中核钛白</v>
      </c>
      <c r="G216" s="6">
        <f>IFERROR(VLOOKUP($B216,A股收入利润复合增长（数值）!$A$7:$Q$3068,6)/ABS(VLOOKUP($B216,A股收入利润复合增长（数值）!$A$7:$Q$3068,4))-1,"")</f>
        <v>0.1956280584485981</v>
      </c>
      <c r="H216" s="6">
        <f>IFERROR(VLOOKUP($B216,A股收入利润复合增长（数值）!$A$7:$Q$3068,7)/ABS(VLOOKUP($B216,A股收入利润复合增长（数值）!$A$7:$Q$3068,5))-1,"")</f>
        <v>-19.219969707053068</v>
      </c>
      <c r="I216" s="6">
        <f>IFERROR(VLOOKUP($B216,A股收入利润复合增长（数值）!$A$7:$Q$3068,8)/ABS(VLOOKUP($B216,A股收入利润复合增长（数值）!$A$7:$Q$3068,6))-1,"")</f>
        <v>5.0832394797202252E-2</v>
      </c>
      <c r="J216" s="6">
        <f>IFERROR(VLOOKUP($B216,A股收入利润复合增长（数值）!$A$7:$Q$3068,9)/ABS(VLOOKUP($B216,A股收入利润复合增长（数值）!$A$7:$Q$3068,7))-1,"")</f>
        <v>-0.99069773667103067</v>
      </c>
      <c r="K216" s="6">
        <f>IFERROR(VLOOKUP($B216,A股收入利润复合增长（数值）!$A$7:$Q$3068,10)/ABS(VLOOKUP($B216,A股收入利润复合增长（数值）!$A$7:$Q$3068,8))-1,"")</f>
        <v>2.6009766270158456</v>
      </c>
      <c r="L216" s="6">
        <f>IFERROR(VLOOKUP($B216,A股收入利润复合增长（数值）!$A$7:$Q$3068,11)/ABS(VLOOKUP($B216,A股收入利润复合增长（数值）!$A$7:$Q$3068,9))-1,"")</f>
        <v>7.8934715487683178</v>
      </c>
      <c r="M216" s="6">
        <f>IFERROR(VLOOKUP($B216,A股收入利润复合增长（数值）!$A$7:$Q$3068,12)/ABS(VLOOKUP($B216,A股收入利润复合增长（数值）!$A$7:$Q$3068,10))-1,"")</f>
        <v>9.4078407625241001E-2</v>
      </c>
      <c r="N216" s="6">
        <f>IFERROR(VLOOKUP($B216,A股收入利润复合增长（数值）!$A$7:$Q$3068,13)/ABS(VLOOKUP($B216,A股收入利润复合增长（数值）!$A$7:$Q$3068,11))-1,"")</f>
        <v>0.87001149026662628</v>
      </c>
      <c r="O216" s="6">
        <f>IFERROR(VLOOKUP($B216,A股收入利润复合增长（数值）!$A$7:$Q$3068,14)/ABS(VLOOKUP($B216,A股收入利润复合增长（数值）!$A$7:$Q$3068,12))-1,"")</f>
        <v>-6.0545640927963551E-2</v>
      </c>
      <c r="P216" s="6">
        <f>IFERROR(VLOOKUP($B216,A股收入利润复合增长（数值）!$A$7:$Q$3068,15)/ABS(VLOOKUP($B216,A股收入利润复合增长（数值）!$A$7:$Q$3068,13))-1,"")</f>
        <v>-5.1322834025085706</v>
      </c>
    </row>
    <row r="217" spans="1:16" x14ac:dyDescent="0.25">
      <c r="A217" t="str">
        <f>IF(COUNTIF(G217:P217,"&lt;"&amp;$A$3)=0,MAX($A$4:A216)+1,"")</f>
        <v/>
      </c>
      <c r="B217">
        <v>213</v>
      </c>
      <c r="C217" t="str">
        <f>VLOOKUP($B217,A股收入利润复合增长（数值）!$A$7:$Q$3068,2)</f>
        <v>002146.SZ</v>
      </c>
      <c r="D217" t="str">
        <f>VLOOKUP($B217,A股收入利润复合增长（数值）!$A$7:$Q$3068,3)</f>
        <v>荣盛发展</v>
      </c>
      <c r="G217" s="6">
        <f>IFERROR(VLOOKUP($B217,A股收入利润复合增长（数值）!$A$7:$Q$3068,6)/ABS(VLOOKUP($B217,A股收入利润复合增长（数值）!$A$7:$Q$3068,4))-1,"")</f>
        <v>0.45571338286276619</v>
      </c>
      <c r="H217" s="6">
        <f>IFERROR(VLOOKUP($B217,A股收入利润复合增长（数值）!$A$7:$Q$3068,7)/ABS(VLOOKUP($B217,A股收入利润复合增长（数值）!$A$7:$Q$3068,5))-1,"")</f>
        <v>0.50015989256670146</v>
      </c>
      <c r="I217" s="6">
        <f>IFERROR(VLOOKUP($B217,A股收入利润复合增长（数值）!$A$7:$Q$3068,8)/ABS(VLOOKUP($B217,A股收入利润复合增长（数值）!$A$7:$Q$3068,6))-1,"")</f>
        <v>0.41189144395561406</v>
      </c>
      <c r="J217" s="6">
        <f>IFERROR(VLOOKUP($B217,A股收入利润复合增长（数值）!$A$7:$Q$3068,9)/ABS(VLOOKUP($B217,A股收入利润复合增长（数值）!$A$7:$Q$3068,7))-1,"")</f>
        <v>0.39674869794546574</v>
      </c>
      <c r="K217" s="6">
        <f>IFERROR(VLOOKUP($B217,A股收入利润复合增长（数值）!$A$7:$Q$3068,10)/ABS(VLOOKUP($B217,A股收入利润复合增长（数值）!$A$7:$Q$3068,8))-1,"")</f>
        <v>0.42901621216818153</v>
      </c>
      <c r="L217" s="6">
        <f>IFERROR(VLOOKUP($B217,A股收入利润复合增长（数值）!$A$7:$Q$3068,11)/ABS(VLOOKUP($B217,A股收入利润复合增长（数值）!$A$7:$Q$3068,9))-1,"")</f>
        <v>0.35802736023744441</v>
      </c>
      <c r="M217" s="6">
        <f>IFERROR(VLOOKUP($B217,A股收入利润复合增长（数值）!$A$7:$Q$3068,12)/ABS(VLOOKUP($B217,A股收入利润复合增长（数值）!$A$7:$Q$3068,10))-1,"")</f>
        <v>0.20594838436041929</v>
      </c>
      <c r="N217" s="6">
        <f>IFERROR(VLOOKUP($B217,A股收入利润复合增长（数值）!$A$7:$Q$3068,13)/ABS(VLOOKUP($B217,A股收入利润复合增长（数值）!$A$7:$Q$3068,11))-1,"")</f>
        <v>0.11203486096267024</v>
      </c>
      <c r="O217" s="6">
        <f>IFERROR(VLOOKUP($B217,A股收入利润复合增长（数值）!$A$7:$Q$3068,14)/ABS(VLOOKUP($B217,A股收入利润复合增长（数值）!$A$7:$Q$3068,12))-1,"")</f>
        <v>1.3537816150653414E-2</v>
      </c>
      <c r="P217" s="6">
        <f>IFERROR(VLOOKUP($B217,A股收入利润复合增长（数值）!$A$7:$Q$3068,15)/ABS(VLOOKUP($B217,A股收入利润复合增长（数值）!$A$7:$Q$3068,13))-1,"")</f>
        <v>-0.24868442110445488</v>
      </c>
    </row>
    <row r="218" spans="1:16" x14ac:dyDescent="0.25">
      <c r="A218" t="str">
        <f>IF(COUNTIF(G218:P218,"&lt;"&amp;$A$3)=0,MAX($A$4:A217)+1,"")</f>
        <v/>
      </c>
      <c r="B218">
        <v>214</v>
      </c>
      <c r="C218" t="str">
        <f>VLOOKUP($B218,A股收入利润复合增长（数值）!$A$7:$Q$3068,2)</f>
        <v>002151.SZ</v>
      </c>
      <c r="D218" t="str">
        <f>VLOOKUP($B218,A股收入利润复合增长（数值）!$A$7:$Q$3068,3)</f>
        <v>北斗星通</v>
      </c>
      <c r="G218" s="6">
        <f>IFERROR(VLOOKUP($B218,A股收入利润复合增长（数值）!$A$7:$Q$3068,6)/ABS(VLOOKUP($B218,A股收入利润复合增长（数值）!$A$7:$Q$3068,4))-1,"")</f>
        <v>0.47125495328095668</v>
      </c>
      <c r="H218" s="6">
        <f>IFERROR(VLOOKUP($B218,A股收入利润复合增长（数值）!$A$7:$Q$3068,7)/ABS(VLOOKUP($B218,A股收入利润复合增长（数值）!$A$7:$Q$3068,5))-1,"")</f>
        <v>-7.5826740815111537E-2</v>
      </c>
      <c r="I218" s="6">
        <f>IFERROR(VLOOKUP($B218,A股收入利润复合增长（数值）!$A$7:$Q$3068,8)/ABS(VLOOKUP($B218,A股收入利润复合增长（数值）!$A$7:$Q$3068,6))-1,"")</f>
        <v>0.1748727277876243</v>
      </c>
      <c r="J218" s="6">
        <f>IFERROR(VLOOKUP($B218,A股收入利润复合增长（数值）!$A$7:$Q$3068,9)/ABS(VLOOKUP($B218,A股收入利润复合增长（数值）!$A$7:$Q$3068,7))-1,"")</f>
        <v>0.20816350377131787</v>
      </c>
      <c r="K218" s="6">
        <f>IFERROR(VLOOKUP($B218,A股收入利润复合增长（数值）!$A$7:$Q$3068,10)/ABS(VLOOKUP($B218,A股收入利润复合增长（数值）!$A$7:$Q$3068,8))-1,"")</f>
        <v>0.36664081615309008</v>
      </c>
      <c r="L218" s="6">
        <f>IFERROR(VLOOKUP($B218,A股收入利润复合增长（数值）!$A$7:$Q$3068,11)/ABS(VLOOKUP($B218,A股收入利润复合增长（数值）!$A$7:$Q$3068,9))-1,"")</f>
        <v>-6.3994419856522655E-2</v>
      </c>
      <c r="M218" s="6">
        <f>IFERROR(VLOOKUP($B218,A股收入利润复合增长（数值）!$A$7:$Q$3068,12)/ABS(VLOOKUP($B218,A股收入利润复合增长（数值）!$A$7:$Q$3068,10))-1,"")</f>
        <v>0.22571442817935483</v>
      </c>
      <c r="N218" s="6">
        <f>IFERROR(VLOOKUP($B218,A股收入利润复合增长（数值）!$A$7:$Q$3068,13)/ABS(VLOOKUP($B218,A股收入利润复合增长（数值）!$A$7:$Q$3068,11))-1,"")</f>
        <v>-0.28780860980410383</v>
      </c>
      <c r="O218" s="6">
        <f>IFERROR(VLOOKUP($B218,A股收入利润复合增长（数值）!$A$7:$Q$3068,14)/ABS(VLOOKUP($B218,A股收入利润复合增长（数值）!$A$7:$Q$3068,12))-1,"")</f>
        <v>0.16120695865121082</v>
      </c>
      <c r="P218" s="6">
        <f>IFERROR(VLOOKUP($B218,A股收入利润复合增长（数值）!$A$7:$Q$3068,15)/ABS(VLOOKUP($B218,A股收入利润复合增长（数值）!$A$7:$Q$3068,13))-1,"")</f>
        <v>0.64916550328172873</v>
      </c>
    </row>
    <row r="219" spans="1:16" x14ac:dyDescent="0.25">
      <c r="A219" t="str">
        <f>IF(COUNTIF(G219:P219,"&lt;"&amp;$A$3)=0,MAX($A$4:A218)+1,"")</f>
        <v/>
      </c>
      <c r="B219">
        <v>215</v>
      </c>
      <c r="C219" t="str">
        <f>VLOOKUP($B219,A股收入利润复合增长（数值）!$A$7:$Q$3068,2)</f>
        <v>002153.SZ</v>
      </c>
      <c r="D219" t="str">
        <f>VLOOKUP($B219,A股收入利润复合增长（数值）!$A$7:$Q$3068,3)</f>
        <v>石基信息</v>
      </c>
      <c r="G219" s="6">
        <f>IFERROR(VLOOKUP($B219,A股收入利润复合增长（数值）!$A$7:$Q$3068,6)/ABS(VLOOKUP($B219,A股收入利润复合增长（数值）!$A$7:$Q$3068,4))-1,"")</f>
        <v>0.18127789526880611</v>
      </c>
      <c r="H219" s="6">
        <f>IFERROR(VLOOKUP($B219,A股收入利润复合增长（数值）!$A$7:$Q$3068,7)/ABS(VLOOKUP($B219,A股收入利润复合增长（数值）!$A$7:$Q$3068,5))-1,"")</f>
        <v>0.23476544133785771</v>
      </c>
      <c r="I219" s="6">
        <f>IFERROR(VLOOKUP($B219,A股收入利润复合增长（数值）!$A$7:$Q$3068,8)/ABS(VLOOKUP($B219,A股收入利润复合增长（数值）!$A$7:$Q$3068,6))-1,"")</f>
        <v>9.5876432394747413E-2</v>
      </c>
      <c r="J219" s="6">
        <f>IFERROR(VLOOKUP($B219,A股收入利润复合增长（数值）!$A$7:$Q$3068,9)/ABS(VLOOKUP($B219,A股收入利润复合增长（数值）!$A$7:$Q$3068,7))-1,"")</f>
        <v>0.116105367259834</v>
      </c>
      <c r="K219" s="6">
        <f>IFERROR(VLOOKUP($B219,A股收入利润复合增长（数值）!$A$7:$Q$3068,10)/ABS(VLOOKUP($B219,A股收入利润复合增长（数值）!$A$7:$Q$3068,8))-1,"")</f>
        <v>0.38557622415099302</v>
      </c>
      <c r="L219" s="6">
        <f>IFERROR(VLOOKUP($B219,A股收入利润复合增长（数值）!$A$7:$Q$3068,11)/ABS(VLOOKUP($B219,A股收入利润复合增长（数值）!$A$7:$Q$3068,9))-1,"")</f>
        <v>0.22001096254577934</v>
      </c>
      <c r="M219" s="6">
        <f>IFERROR(VLOOKUP($B219,A股收入利润复合增长（数值）!$A$7:$Q$3068,12)/ABS(VLOOKUP($B219,A股收入利润复合增长（数值）!$A$7:$Q$3068,10))-1,"")</f>
        <v>0.99716742259183322</v>
      </c>
      <c r="N219" s="6">
        <f>IFERROR(VLOOKUP($B219,A股收入利润复合增长（数值）!$A$7:$Q$3068,13)/ABS(VLOOKUP($B219,A股收入利润复合增长（数值）!$A$7:$Q$3068,11))-1,"")</f>
        <v>6.232526477003808E-2</v>
      </c>
      <c r="O219" s="6">
        <f>IFERROR(VLOOKUP($B219,A股收入利润复合增长（数值）!$A$7:$Q$3068,14)/ABS(VLOOKUP($B219,A股收入利润复合增长（数值）!$A$7:$Q$3068,12))-1,"")</f>
        <v>-9.1217691280517932E-2</v>
      </c>
      <c r="P219" s="6">
        <f>IFERROR(VLOOKUP($B219,A股收入利润复合增长（数值）!$A$7:$Q$3068,15)/ABS(VLOOKUP($B219,A股收入利润复合增长（数值）!$A$7:$Q$3068,13))-1,"")</f>
        <v>-5.5102528491385971E-2</v>
      </c>
    </row>
    <row r="220" spans="1:16" x14ac:dyDescent="0.25">
      <c r="A220" t="str">
        <f>IF(COUNTIF(G220:P220,"&lt;"&amp;$A$3)=0,MAX($A$4:A219)+1,"")</f>
        <v/>
      </c>
      <c r="B220">
        <v>216</v>
      </c>
      <c r="C220" t="str">
        <f>VLOOKUP($B220,A股收入利润复合增长（数值）!$A$7:$Q$3068,2)</f>
        <v>002157.SZ</v>
      </c>
      <c r="D220" t="str">
        <f>VLOOKUP($B220,A股收入利润复合增长（数值）!$A$7:$Q$3068,3)</f>
        <v>正邦科技</v>
      </c>
      <c r="G220" s="6">
        <f>IFERROR(VLOOKUP($B220,A股收入利润复合增长（数值）!$A$7:$Q$3068,6)/ABS(VLOOKUP($B220,A股收入利润复合增长（数值）!$A$7:$Q$3068,4))-1,"")</f>
        <v>0.43930288523306427</v>
      </c>
      <c r="H220" s="6">
        <f>IFERROR(VLOOKUP($B220,A股收入利润复合增长（数值）!$A$7:$Q$3068,7)/ABS(VLOOKUP($B220,A股收入利润复合增长（数值）!$A$7:$Q$3068,5))-1,"")</f>
        <v>1.0519547989261708</v>
      </c>
      <c r="I220" s="6">
        <f>IFERROR(VLOOKUP($B220,A股收入利润复合增长（数值）!$A$7:$Q$3068,8)/ABS(VLOOKUP($B220,A股收入利润复合增长（数值）!$A$7:$Q$3068,6))-1,"")</f>
        <v>0.27470694220504921</v>
      </c>
      <c r="J220" s="6">
        <f>IFERROR(VLOOKUP($B220,A股收入利润复合增长（数值）!$A$7:$Q$3068,9)/ABS(VLOOKUP($B220,A股收入利润复合增长（数值）!$A$7:$Q$3068,7))-1,"")</f>
        <v>-0.32540988134295878</v>
      </c>
      <c r="K220" s="6">
        <f>IFERROR(VLOOKUP($B220,A股收入利润复合增长（数值）!$A$7:$Q$3068,10)/ABS(VLOOKUP($B220,A股收入利润复合增长（数值）!$A$7:$Q$3068,8))-1,"")</f>
        <v>0.1435235662512262</v>
      </c>
      <c r="L220" s="6">
        <f>IFERROR(VLOOKUP($B220,A股收入利润复合增长（数值）!$A$7:$Q$3068,11)/ABS(VLOOKUP($B220,A股收入利润复合增长（数值）!$A$7:$Q$3068,9))-1,"")</f>
        <v>-1.3726798522099948</v>
      </c>
      <c r="M220" s="6">
        <f>IFERROR(VLOOKUP($B220,A股收入利润复合增长（数值）!$A$7:$Q$3068,12)/ABS(VLOOKUP($B220,A股收入利润复合增长（数值）!$A$7:$Q$3068,10))-1,"")</f>
        <v>5.7824776762692487E-2</v>
      </c>
      <c r="N220" s="6">
        <f>IFERROR(VLOOKUP($B220,A股收入利润复合增长（数值）!$A$7:$Q$3068,13)/ABS(VLOOKUP($B220,A股收入利润复合增长（数值）!$A$7:$Q$3068,11))-1,"")</f>
        <v>0.37310283360916041</v>
      </c>
      <c r="O220" s="6">
        <f>IFERROR(VLOOKUP($B220,A股收入利润复合增长（数值）!$A$7:$Q$3068,14)/ABS(VLOOKUP($B220,A股收入利润复合增长（数值）!$A$7:$Q$3068,12))-1,"")</f>
        <v>-4.081679226272561E-3</v>
      </c>
      <c r="P220" s="6">
        <f>IFERROR(VLOOKUP($B220,A股收入利润复合增长（数值）!$A$7:$Q$3068,15)/ABS(VLOOKUP($B220,A股收入利润复合增长（数值）!$A$7:$Q$3068,13))-1,"")</f>
        <v>6.5757184812581064</v>
      </c>
    </row>
    <row r="221" spans="1:16" x14ac:dyDescent="0.25">
      <c r="A221" t="str">
        <f>IF(COUNTIF(G221:P221,"&lt;"&amp;$A$3)=0,MAX($A$4:A220)+1,"")</f>
        <v/>
      </c>
      <c r="B221">
        <v>217</v>
      </c>
      <c r="C221" t="str">
        <f>VLOOKUP($B221,A股收入利润复合增长（数值）!$A$7:$Q$3068,2)</f>
        <v>002160.SZ</v>
      </c>
      <c r="D221" t="str">
        <f>VLOOKUP($B221,A股收入利润复合增长（数值）!$A$7:$Q$3068,3)</f>
        <v>常铝股份</v>
      </c>
      <c r="G221" s="6">
        <f>IFERROR(VLOOKUP($B221,A股收入利润复合增长（数值）!$A$7:$Q$3068,6)/ABS(VLOOKUP($B221,A股收入利润复合增长（数值）!$A$7:$Q$3068,4))-1,"")</f>
        <v>5.346824755814783E-2</v>
      </c>
      <c r="H221" s="6">
        <f>IFERROR(VLOOKUP($B221,A股收入利润复合增长（数值）!$A$7:$Q$3068,7)/ABS(VLOOKUP($B221,A股收入利润复合增长（数值）!$A$7:$Q$3068,5))-1,"")</f>
        <v>-0.86680419016923849</v>
      </c>
      <c r="I221" s="6">
        <f>IFERROR(VLOOKUP($B221,A股收入利润复合增长（数值）!$A$7:$Q$3068,8)/ABS(VLOOKUP($B221,A股收入利润复合增长（数值）!$A$7:$Q$3068,6))-1,"")</f>
        <v>-6.7770614009576513E-2</v>
      </c>
      <c r="J221" s="6">
        <f>IFERROR(VLOOKUP($B221,A股收入利润复合增长（数值）!$A$7:$Q$3068,9)/ABS(VLOOKUP($B221,A股收入利润复合增长（数值）!$A$7:$Q$3068,7))-1,"")</f>
        <v>-12.601448198512635</v>
      </c>
      <c r="K221" s="6">
        <f>IFERROR(VLOOKUP($B221,A股收入利润复合增长（数值）!$A$7:$Q$3068,10)/ABS(VLOOKUP($B221,A股收入利润复合增长（数值）!$A$7:$Q$3068,8))-1,"")</f>
        <v>-4.0461657096011683E-2</v>
      </c>
      <c r="L221" s="6">
        <f>IFERROR(VLOOKUP($B221,A股收入利润复合增长（数值）!$A$7:$Q$3068,11)/ABS(VLOOKUP($B221,A股收入利润复合增长（数值）!$A$7:$Q$3068,9))-1,"")</f>
        <v>-1.8549447335666756</v>
      </c>
      <c r="M221" s="6">
        <f>IFERROR(VLOOKUP($B221,A股收入利润复合增长（数值）!$A$7:$Q$3068,12)/ABS(VLOOKUP($B221,A股收入利润复合增长（数值）!$A$7:$Q$3068,10))-1,"")</f>
        <v>0.17798748822928001</v>
      </c>
      <c r="N221" s="6">
        <f>IFERROR(VLOOKUP($B221,A股收入利润复合增长（数值）!$A$7:$Q$3068,13)/ABS(VLOOKUP($B221,A股收入利润复合增长（数值）!$A$7:$Q$3068,11))-1,"")</f>
        <v>-0.63861484829079018</v>
      </c>
      <c r="O221" s="6">
        <f>IFERROR(VLOOKUP($B221,A股收入利润复合增长（数值）!$A$7:$Q$3068,14)/ABS(VLOOKUP($B221,A股收入利润复合增长（数值）!$A$7:$Q$3068,12))-1,"")</f>
        <v>0.17277709132598229</v>
      </c>
      <c r="P221" s="6">
        <f>IFERROR(VLOOKUP($B221,A股收入利润复合增长（数值）!$A$7:$Q$3068,15)/ABS(VLOOKUP($B221,A股收入利润复合增长（数值）!$A$7:$Q$3068,13))-1,"")</f>
        <v>4.5342884926350262</v>
      </c>
    </row>
    <row r="222" spans="1:16" x14ac:dyDescent="0.25">
      <c r="A222" t="str">
        <f>IF(COUNTIF(G222:P222,"&lt;"&amp;$A$3)=0,MAX($A$4:A221)+1,"")</f>
        <v/>
      </c>
      <c r="B222">
        <v>218</v>
      </c>
      <c r="C222" t="str">
        <f>VLOOKUP($B222,A股收入利润复合增长（数值）!$A$7:$Q$3068,2)</f>
        <v>002166.SZ</v>
      </c>
      <c r="D222" t="str">
        <f>VLOOKUP($B222,A股收入利润复合增长（数值）!$A$7:$Q$3068,3)</f>
        <v>莱茵生物</v>
      </c>
      <c r="G222" s="6">
        <f>IFERROR(VLOOKUP($B222,A股收入利润复合增长（数值）!$A$7:$Q$3068,6)/ABS(VLOOKUP($B222,A股收入利润复合增长（数值）!$A$7:$Q$3068,4))-1,"")</f>
        <v>0.47348120581837971</v>
      </c>
      <c r="H222" s="6">
        <f>IFERROR(VLOOKUP($B222,A股收入利润复合增长（数值）!$A$7:$Q$3068,7)/ABS(VLOOKUP($B222,A股收入利润复合增长（数值）!$A$7:$Q$3068,5))-1,"")</f>
        <v>-0.89735527634286516</v>
      </c>
      <c r="I222" s="6">
        <f>IFERROR(VLOOKUP($B222,A股收入利润复合增长（数值）!$A$7:$Q$3068,8)/ABS(VLOOKUP($B222,A股收入利润复合增长（数值）!$A$7:$Q$3068,6))-1,"")</f>
        <v>1.4200804008088768</v>
      </c>
      <c r="J222" s="6">
        <f>IFERROR(VLOOKUP($B222,A股收入利润复合增长（数值）!$A$7:$Q$3068,9)/ABS(VLOOKUP($B222,A股收入利润复合增长（数值）!$A$7:$Q$3068,7))-1,"")</f>
        <v>-27.112929405185074</v>
      </c>
      <c r="K222" s="6">
        <f>IFERROR(VLOOKUP($B222,A股收入利润复合增长（数值）!$A$7:$Q$3068,10)/ABS(VLOOKUP($B222,A股收入利润复合增长（数值）!$A$7:$Q$3068,8))-1,"")</f>
        <v>0.38629603514168709</v>
      </c>
      <c r="L222" s="6">
        <f>IFERROR(VLOOKUP($B222,A股收入利润复合增长（数值）!$A$7:$Q$3068,11)/ABS(VLOOKUP($B222,A股收入利润复合增长（数值）!$A$7:$Q$3068,9))-1,"")</f>
        <v>-0.47778313781451465</v>
      </c>
      <c r="M222" s="6">
        <f>IFERROR(VLOOKUP($B222,A股收入利润复合增长（数值）!$A$7:$Q$3068,12)/ABS(VLOOKUP($B222,A股收入利润复合增长（数值）!$A$7:$Q$3068,10))-1,"")</f>
        <v>0.54800029013820328</v>
      </c>
      <c r="N222" s="6">
        <f>IFERROR(VLOOKUP($B222,A股收入利润复合增长（数值）!$A$7:$Q$3068,13)/ABS(VLOOKUP($B222,A股收入利润复合增长（数值）!$A$7:$Q$3068,11))-1,"")</f>
        <v>0.20792283051496385</v>
      </c>
      <c r="O222" s="6">
        <f>IFERROR(VLOOKUP($B222,A股收入利润复合增长（数值）!$A$7:$Q$3068,14)/ABS(VLOOKUP($B222,A股收入利润复合增长（数值）!$A$7:$Q$3068,12))-1,"")</f>
        <v>-0.22097527180467647</v>
      </c>
      <c r="P222" s="6">
        <f>IFERROR(VLOOKUP($B222,A股收入利润复合增长（数值）!$A$7:$Q$3068,15)/ABS(VLOOKUP($B222,A股收入利润复合增长（数值）!$A$7:$Q$3068,13))-1,"")</f>
        <v>0.80960810395487548</v>
      </c>
    </row>
    <row r="223" spans="1:16" x14ac:dyDescent="0.25">
      <c r="A223" t="str">
        <f>IF(COUNTIF(G223:P223,"&lt;"&amp;$A$3)=0,MAX($A$4:A222)+1,"")</f>
        <v/>
      </c>
      <c r="B223">
        <v>219</v>
      </c>
      <c r="C223" t="str">
        <f>VLOOKUP($B223,A股收入利润复合增长（数值）!$A$7:$Q$3068,2)</f>
        <v>002169.SZ</v>
      </c>
      <c r="D223" t="str">
        <f>VLOOKUP($B223,A股收入利润复合增长（数值）!$A$7:$Q$3068,3)</f>
        <v>智光电气</v>
      </c>
      <c r="G223" s="6">
        <f>IFERROR(VLOOKUP($B223,A股收入利润复合增长（数值）!$A$7:$Q$3068,6)/ABS(VLOOKUP($B223,A股收入利润复合增长（数值）!$A$7:$Q$3068,4))-1,"")</f>
        <v>0.11442477542675444</v>
      </c>
      <c r="H223" s="6">
        <f>IFERROR(VLOOKUP($B223,A股收入利润复合增长（数值）!$A$7:$Q$3068,7)/ABS(VLOOKUP($B223,A股收入利润复合增长（数值）!$A$7:$Q$3068,5))-1,"")</f>
        <v>-0.35461568010907685</v>
      </c>
      <c r="I223" s="6">
        <f>IFERROR(VLOOKUP($B223,A股收入利润复合增长（数值）!$A$7:$Q$3068,8)/ABS(VLOOKUP($B223,A股收入利润复合增长（数值）!$A$7:$Q$3068,6))-1,"")</f>
        <v>-0.23044376777970799</v>
      </c>
      <c r="J223" s="6">
        <f>IFERROR(VLOOKUP($B223,A股收入利润复合增长（数值）!$A$7:$Q$3068,9)/ABS(VLOOKUP($B223,A股收入利润复合增长（数值）!$A$7:$Q$3068,7))-1,"")</f>
        <v>-2.8647899207370191</v>
      </c>
      <c r="K223" s="6">
        <f>IFERROR(VLOOKUP($B223,A股收入利润复合增长（数值）!$A$7:$Q$3068,10)/ABS(VLOOKUP($B223,A股收入利润复合增长（数值）!$A$7:$Q$3068,8))-1,"")</f>
        <v>0.42520320246046217</v>
      </c>
      <c r="L223" s="6">
        <f>IFERROR(VLOOKUP($B223,A股收入利润复合增长（数值）!$A$7:$Q$3068,11)/ABS(VLOOKUP($B223,A股收入利润复合增长（数值）!$A$7:$Q$3068,9))-1,"")</f>
        <v>-0.59317008578091901</v>
      </c>
      <c r="M223" s="6">
        <f>IFERROR(VLOOKUP($B223,A股收入利润复合增长（数值）!$A$7:$Q$3068,12)/ABS(VLOOKUP($B223,A股收入利润复合增长（数值）!$A$7:$Q$3068,10))-1,"")</f>
        <v>7.7482880017622158E-2</v>
      </c>
      <c r="N223" s="6">
        <f>IFERROR(VLOOKUP($B223,A股收入利润复合增长（数值）!$A$7:$Q$3068,13)/ABS(VLOOKUP($B223,A股收入利润复合增长（数值）!$A$7:$Q$3068,11))-1,"")</f>
        <v>1.0714261432890768</v>
      </c>
      <c r="O223" s="6">
        <f>IFERROR(VLOOKUP($B223,A股收入利润复合增长（数值）!$A$7:$Q$3068,14)/ABS(VLOOKUP($B223,A股收入利润复合增长（数值）!$A$7:$Q$3068,12))-1,"")</f>
        <v>1.1516472882402482</v>
      </c>
      <c r="P223" s="6">
        <f>IFERROR(VLOOKUP($B223,A股收入利润复合增长（数值）!$A$7:$Q$3068,15)/ABS(VLOOKUP($B223,A股收入利润复合增长（数值）!$A$7:$Q$3068,13))-1,"")</f>
        <v>1.5873971826805158</v>
      </c>
    </row>
    <row r="224" spans="1:16" x14ac:dyDescent="0.25">
      <c r="A224" t="str">
        <f>IF(COUNTIF(G224:P224,"&lt;"&amp;$A$3)=0,MAX($A$4:A223)+1,"")</f>
        <v/>
      </c>
      <c r="B224">
        <v>220</v>
      </c>
      <c r="C224" t="str">
        <f>VLOOKUP($B224,A股收入利润复合增长（数值）!$A$7:$Q$3068,2)</f>
        <v>002171.SZ</v>
      </c>
      <c r="D224" t="str">
        <f>VLOOKUP($B224,A股收入利润复合增长（数值）!$A$7:$Q$3068,3)</f>
        <v>楚江新材</v>
      </c>
      <c r="G224" s="6">
        <f>IFERROR(VLOOKUP($B224,A股收入利润复合增长（数值）!$A$7:$Q$3068,6)/ABS(VLOOKUP($B224,A股收入利润复合增长（数值）!$A$7:$Q$3068,4))-1,"")</f>
        <v>9.7052741920240937E-2</v>
      </c>
      <c r="H224" s="6">
        <f>IFERROR(VLOOKUP($B224,A股收入利润复合增长（数值）!$A$7:$Q$3068,7)/ABS(VLOOKUP($B224,A股收入利润复合增长（数值）!$A$7:$Q$3068,5))-1,"")</f>
        <v>-0.71232247268857929</v>
      </c>
      <c r="I224" s="6">
        <f>IFERROR(VLOOKUP($B224,A股收入利润复合增长（数值）!$A$7:$Q$3068,8)/ABS(VLOOKUP($B224,A股收入利润复合增长（数值）!$A$7:$Q$3068,6))-1,"")</f>
        <v>-5.4451832058126648E-3</v>
      </c>
      <c r="J224" s="6">
        <f>IFERROR(VLOOKUP($B224,A股收入利润复合增长（数值）!$A$7:$Q$3068,9)/ABS(VLOOKUP($B224,A股收入利润复合增长（数值）!$A$7:$Q$3068,7))-1,"")</f>
        <v>-3.3834638456075683</v>
      </c>
      <c r="K224" s="6">
        <f>IFERROR(VLOOKUP($B224,A股收入利润复合增长（数值）!$A$7:$Q$3068,10)/ABS(VLOOKUP($B224,A股收入利润复合增长（数值）!$A$7:$Q$3068,8))-1,"")</f>
        <v>0.20002983088910153</v>
      </c>
      <c r="L224" s="6">
        <f>IFERROR(VLOOKUP($B224,A股收入利润复合增长（数值）!$A$7:$Q$3068,11)/ABS(VLOOKUP($B224,A股收入利润复合增长（数值）!$A$7:$Q$3068,9))-1,"")</f>
        <v>-0.79860137654630492</v>
      </c>
      <c r="M224" s="6">
        <f>IFERROR(VLOOKUP($B224,A股收入利润复合增长（数值）!$A$7:$Q$3068,12)/ABS(VLOOKUP($B224,A股收入利润复合增长（数值）!$A$7:$Q$3068,10))-1,"")</f>
        <v>1.1377725076235925</v>
      </c>
      <c r="N224" s="6">
        <f>IFERROR(VLOOKUP($B224,A股收入利润复合增长（数值）!$A$7:$Q$3068,13)/ABS(VLOOKUP($B224,A股收入利润复合增长（数值）!$A$7:$Q$3068,11))-1,"")</f>
        <v>3.5671385924536985</v>
      </c>
      <c r="O224" s="6">
        <f>IFERROR(VLOOKUP($B224,A股收入利润复合增长（数值）!$A$7:$Q$3068,14)/ABS(VLOOKUP($B224,A股收入利润复合增长（数值）!$A$7:$Q$3068,12))-1,"")</f>
        <v>-2.5711929248327214E-2</v>
      </c>
      <c r="P224" s="6">
        <f>IFERROR(VLOOKUP($B224,A股收入利润复合增长（数值）!$A$7:$Q$3068,15)/ABS(VLOOKUP($B224,A股收入利润复合增长（数值）!$A$7:$Q$3068,13))-1,"")</f>
        <v>0.34449450942774007</v>
      </c>
    </row>
    <row r="225" spans="1:16" x14ac:dyDescent="0.25">
      <c r="A225" t="str">
        <f>IF(COUNTIF(G225:P225,"&lt;"&amp;$A$3)=0,MAX($A$4:A224)+1,"")</f>
        <v/>
      </c>
      <c r="B225">
        <v>221</v>
      </c>
      <c r="C225" t="str">
        <f>VLOOKUP($B225,A股收入利润复合增长（数值）!$A$7:$Q$3068,2)</f>
        <v>002174.SZ</v>
      </c>
      <c r="D225" t="str">
        <f>VLOOKUP($B225,A股收入利润复合增长（数值）!$A$7:$Q$3068,3)</f>
        <v>游族网络</v>
      </c>
      <c r="G225" s="6">
        <f>IFERROR(VLOOKUP($B225,A股收入利润复合增长（数值）!$A$7:$Q$3068,6)/ABS(VLOOKUP($B225,A股收入利润复合增长（数值）!$A$7:$Q$3068,4))-1,"")</f>
        <v>-0.11422892725403899</v>
      </c>
      <c r="H225" s="6">
        <f>IFERROR(VLOOKUP($B225,A股收入利润复合增长（数值）!$A$7:$Q$3068,7)/ABS(VLOOKUP($B225,A股收入利润复合增长（数值）!$A$7:$Q$3068,5))-1,"")</f>
        <v>-0.81690733653755288</v>
      </c>
      <c r="I225" s="6">
        <f>IFERROR(VLOOKUP($B225,A股收入利润复合增长（数值）!$A$7:$Q$3068,8)/ABS(VLOOKUP($B225,A股收入利润复合增长（数值）!$A$7:$Q$3068,6))-1,"")</f>
        <v>1.6977847566535602</v>
      </c>
      <c r="J225" s="6">
        <f>IFERROR(VLOOKUP($B225,A股收入利润复合增长（数值）!$A$7:$Q$3068,9)/ABS(VLOOKUP($B225,A股收入利润复合增长（数值）!$A$7:$Q$3068,7))-1,"")</f>
        <v>1.5564690272291246</v>
      </c>
      <c r="K225" s="6">
        <f>IFERROR(VLOOKUP($B225,A股收入利润复合增长（数值）!$A$7:$Q$3068,10)/ABS(VLOOKUP($B225,A股收入利润复合增长（数值）!$A$7:$Q$3068,8))-1,"")</f>
        <v>0.11425937882652359</v>
      </c>
      <c r="L225" s="6">
        <f>IFERROR(VLOOKUP($B225,A股收入利润复合增长（数值）!$A$7:$Q$3068,11)/ABS(VLOOKUP($B225,A股收入利润复合增长（数值）!$A$7:$Q$3068,9))-1,"")</f>
        <v>-5.1504113565907161</v>
      </c>
      <c r="M225" s="6">
        <f>IFERROR(VLOOKUP($B225,A股收入利润复合增长（数值）!$A$7:$Q$3068,12)/ABS(VLOOKUP($B225,A股收入利润复合增长（数值）!$A$7:$Q$3068,10))-1,"")</f>
        <v>-8.2919342454719991E-2</v>
      </c>
      <c r="N225" s="6">
        <f>IFERROR(VLOOKUP($B225,A股收入利润复合增长（数值）!$A$7:$Q$3068,13)/ABS(VLOOKUP($B225,A股收入利润复合增长（数值）!$A$7:$Q$3068,11))-1,"")</f>
        <v>19.263455607055533</v>
      </c>
      <c r="O225" s="6">
        <f>IFERROR(VLOOKUP($B225,A股收入利润复合增长（数值）!$A$7:$Q$3068,14)/ABS(VLOOKUP($B225,A股收入利润复合增长（数值）!$A$7:$Q$3068,12))-1,"")</f>
        <v>0.81935100595872035</v>
      </c>
      <c r="P225" s="6">
        <f>IFERROR(VLOOKUP($B225,A股收入利润复合增长（数值）!$A$7:$Q$3068,15)/ABS(VLOOKUP($B225,A股收入利润复合增长（数值）!$A$7:$Q$3068,13))-1,"")</f>
        <v>0.24354759744288423</v>
      </c>
    </row>
    <row r="226" spans="1:16" x14ac:dyDescent="0.25">
      <c r="A226" t="str">
        <f>IF(COUNTIF(G226:P226,"&lt;"&amp;$A$3)=0,MAX($A$4:A225)+1,"")</f>
        <v/>
      </c>
      <c r="B226">
        <v>222</v>
      </c>
      <c r="C226" t="str">
        <f>VLOOKUP($B226,A股收入利润复合增长（数值）!$A$7:$Q$3068,2)</f>
        <v>002175.SZ</v>
      </c>
      <c r="D226" t="str">
        <f>VLOOKUP($B226,A股收入利润复合增长（数值）!$A$7:$Q$3068,3)</f>
        <v>东方网络</v>
      </c>
      <c r="G226" s="6">
        <f>IFERROR(VLOOKUP($B226,A股收入利润复合增长（数值）!$A$7:$Q$3068,6)/ABS(VLOOKUP($B226,A股收入利润复合增长（数值）!$A$7:$Q$3068,4))-1,"")</f>
        <v>0.20517135620417237</v>
      </c>
      <c r="H226" s="6">
        <f>IFERROR(VLOOKUP($B226,A股收入利润复合增长（数值）!$A$7:$Q$3068,7)/ABS(VLOOKUP($B226,A股收入利润复合增长（数值）!$A$7:$Q$3068,5))-1,"")</f>
        <v>0.46262439020035928</v>
      </c>
      <c r="I226" s="6">
        <f>IFERROR(VLOOKUP($B226,A股收入利润复合增长（数值）!$A$7:$Q$3068,8)/ABS(VLOOKUP($B226,A股收入利润复合增长（数值）!$A$7:$Q$3068,6))-1,"")</f>
        <v>0.1555010563502448</v>
      </c>
      <c r="J226" s="6">
        <f>IFERROR(VLOOKUP($B226,A股收入利润复合增长（数值）!$A$7:$Q$3068,9)/ABS(VLOOKUP($B226,A股收入利润复合增长（数值）!$A$7:$Q$3068,7))-1,"")</f>
        <v>0.10146214944090248</v>
      </c>
      <c r="K226" s="6">
        <f>IFERROR(VLOOKUP($B226,A股收入利润复合增长（数值）!$A$7:$Q$3068,10)/ABS(VLOOKUP($B226,A股收入利润复合增长（数值）!$A$7:$Q$3068,8))-1,"")</f>
        <v>-5.5657055312323123E-2</v>
      </c>
      <c r="L226" s="6">
        <f>IFERROR(VLOOKUP($B226,A股收入利润复合增长（数值）!$A$7:$Q$3068,11)/ABS(VLOOKUP($B226,A股收入利润复合增长（数值）!$A$7:$Q$3068,9))-1,"")</f>
        <v>0.24656350525527904</v>
      </c>
      <c r="M226" s="6">
        <f>IFERROR(VLOOKUP($B226,A股收入利润复合增长（数值）!$A$7:$Q$3068,12)/ABS(VLOOKUP($B226,A股收入利润复合增长（数值）!$A$7:$Q$3068,10))-1,"")</f>
        <v>0.37404765322003963</v>
      </c>
      <c r="N226" s="6">
        <f>IFERROR(VLOOKUP($B226,A股收入利润复合增长（数值）!$A$7:$Q$3068,13)/ABS(VLOOKUP($B226,A股收入利润复合增长（数值）!$A$7:$Q$3068,11))-1,"")</f>
        <v>0.99968836702976938</v>
      </c>
      <c r="O226" s="6">
        <f>IFERROR(VLOOKUP($B226,A股收入利润复合增长（数值）!$A$7:$Q$3068,14)/ABS(VLOOKUP($B226,A股收入利润复合增长（数值）!$A$7:$Q$3068,12))-1,"")</f>
        <v>0.66493765003956784</v>
      </c>
      <c r="P226" s="6">
        <f>IFERROR(VLOOKUP($B226,A股收入利润复合增长（数值）!$A$7:$Q$3068,15)/ABS(VLOOKUP($B226,A股收入利润复合增长（数值）!$A$7:$Q$3068,13))-1,"")</f>
        <v>1.4548437630522435</v>
      </c>
    </row>
    <row r="227" spans="1:16" x14ac:dyDescent="0.25">
      <c r="A227" t="str">
        <f>IF(COUNTIF(G227:P227,"&lt;"&amp;$A$3)=0,MAX($A$4:A226)+1,"")</f>
        <v/>
      </c>
      <c r="B227">
        <v>223</v>
      </c>
      <c r="C227" t="str">
        <f>VLOOKUP($B227,A股收入利润复合增长（数值）!$A$7:$Q$3068,2)</f>
        <v>002178.SZ</v>
      </c>
      <c r="D227" t="str">
        <f>VLOOKUP($B227,A股收入利润复合增长（数值）!$A$7:$Q$3068,3)</f>
        <v>延华智能</v>
      </c>
      <c r="G227" s="6">
        <f>IFERROR(VLOOKUP($B227,A股收入利润复合增长（数值）!$A$7:$Q$3068,6)/ABS(VLOOKUP($B227,A股收入利润复合增长（数值）!$A$7:$Q$3068,4))-1,"")</f>
        <v>0.22877825597697266</v>
      </c>
      <c r="H227" s="6">
        <f>IFERROR(VLOOKUP($B227,A股收入利润复合增长（数值）!$A$7:$Q$3068,7)/ABS(VLOOKUP($B227,A股收入利润复合增长（数值）!$A$7:$Q$3068,5))-1,"")</f>
        <v>-1.593176380373166</v>
      </c>
      <c r="I227" s="6">
        <f>IFERROR(VLOOKUP($B227,A股收入利润复合增长（数值）!$A$7:$Q$3068,8)/ABS(VLOOKUP($B227,A股收入利润复合增长（数值）!$A$7:$Q$3068,6))-1,"")</f>
        <v>0.25886180249366553</v>
      </c>
      <c r="J227" s="6">
        <f>IFERROR(VLOOKUP($B227,A股收入利润复合增长（数值）!$A$7:$Q$3068,9)/ABS(VLOOKUP($B227,A股收入利润复合增长（数值）!$A$7:$Q$3068,7))-1,"")</f>
        <v>0.86910288284308823</v>
      </c>
      <c r="K227" s="6">
        <f>IFERROR(VLOOKUP($B227,A股收入利润复合增长（数值）!$A$7:$Q$3068,10)/ABS(VLOOKUP($B227,A股收入利润复合增长（数值）!$A$7:$Q$3068,8))-1,"")</f>
        <v>0.28828710107517508</v>
      </c>
      <c r="L227" s="6">
        <f>IFERROR(VLOOKUP($B227,A股收入利润复合增长（数值）!$A$7:$Q$3068,11)/ABS(VLOOKUP($B227,A股收入利润复合增长（数值）!$A$7:$Q$3068,9))-1,"")</f>
        <v>1.1424217380409409</v>
      </c>
      <c r="M227" s="6">
        <f>IFERROR(VLOOKUP($B227,A股收入利润复合增长（数值）!$A$7:$Q$3068,12)/ABS(VLOOKUP($B227,A股收入利润复合增长（数值）!$A$7:$Q$3068,10))-1,"")</f>
        <v>6.223951854587817E-2</v>
      </c>
      <c r="N227" s="6">
        <f>IFERROR(VLOOKUP($B227,A股收入利润复合增长（数值）!$A$7:$Q$3068,13)/ABS(VLOOKUP($B227,A股收入利润复合增长（数值）!$A$7:$Q$3068,11))-1,"")</f>
        <v>0.53908997439011741</v>
      </c>
      <c r="O227" s="6">
        <f>IFERROR(VLOOKUP($B227,A股收入利润复合增长（数值）!$A$7:$Q$3068,14)/ABS(VLOOKUP($B227,A股收入利润复合增长（数值）!$A$7:$Q$3068,12))-1,"")</f>
        <v>0.35474845419763001</v>
      </c>
      <c r="P227" s="6">
        <f>IFERROR(VLOOKUP($B227,A股收入利润复合增长（数值）!$A$7:$Q$3068,15)/ABS(VLOOKUP($B227,A股收入利润复合增长（数值）!$A$7:$Q$3068,13))-1,"")</f>
        <v>0.76524624951721654</v>
      </c>
    </row>
    <row r="228" spans="1:16" x14ac:dyDescent="0.25">
      <c r="A228" t="str">
        <f>IF(COUNTIF(G228:P228,"&lt;"&amp;$A$3)=0,MAX($A$4:A227)+1,"")</f>
        <v/>
      </c>
      <c r="B228">
        <v>224</v>
      </c>
      <c r="C228" t="str">
        <f>VLOOKUP($B228,A股收入利润复合增长（数值）!$A$7:$Q$3068,2)</f>
        <v>002179.SZ</v>
      </c>
      <c r="D228" t="str">
        <f>VLOOKUP($B228,A股收入利润复合增长（数值）!$A$7:$Q$3068,3)</f>
        <v>中航光电</v>
      </c>
      <c r="G228" s="6">
        <f>IFERROR(VLOOKUP($B228,A股收入利润复合增长（数值）!$A$7:$Q$3068,6)/ABS(VLOOKUP($B228,A股收入利润复合增长（数值）!$A$7:$Q$3068,4))-1,"")</f>
        <v>0.22689277825200294</v>
      </c>
      <c r="H228" s="6">
        <f>IFERROR(VLOOKUP($B228,A股收入利润复合增长（数值）!$A$7:$Q$3068,7)/ABS(VLOOKUP($B228,A股收入利润复合增长（数值）!$A$7:$Q$3068,5))-1,"")</f>
        <v>0.2443910312406874</v>
      </c>
      <c r="I228" s="6">
        <f>IFERROR(VLOOKUP($B228,A股收入利润复合增长（数值）!$A$7:$Q$3068,8)/ABS(VLOOKUP($B228,A股收入利润复合增长（数值）!$A$7:$Q$3068,6))-1,"")</f>
        <v>0.1806298181103092</v>
      </c>
      <c r="J228" s="6">
        <f>IFERROR(VLOOKUP($B228,A股收入利润复合增长（数值）!$A$7:$Q$3068,9)/ABS(VLOOKUP($B228,A股收入利润复合增长（数值）!$A$7:$Q$3068,7))-1,"")</f>
        <v>2.3920597972421964E-2</v>
      </c>
      <c r="K228" s="6">
        <f>IFERROR(VLOOKUP($B228,A股收入利润复合增长（数值）!$A$7:$Q$3068,10)/ABS(VLOOKUP($B228,A股收入利润复合增长（数值）!$A$7:$Q$3068,8))-1,"")</f>
        <v>0.18075277150327107</v>
      </c>
      <c r="L228" s="6">
        <f>IFERROR(VLOOKUP($B228,A股收入利润复合增长（数值）!$A$7:$Q$3068,11)/ABS(VLOOKUP($B228,A股收入利润复合增长（数值）!$A$7:$Q$3068,9))-1,"")</f>
        <v>0.20544404272650252</v>
      </c>
      <c r="M228" s="6">
        <f>IFERROR(VLOOKUP($B228,A股收入利润复合增长（数值）!$A$7:$Q$3068,12)/ABS(VLOOKUP($B228,A股收入利润复合增长（数值）!$A$7:$Q$3068,10))-1,"")</f>
        <v>0.34187681318705887</v>
      </c>
      <c r="N228" s="6">
        <f>IFERROR(VLOOKUP($B228,A股收入利润复合增长（数值）!$A$7:$Q$3068,13)/ABS(VLOOKUP($B228,A股收入利润复合增长（数值）!$A$7:$Q$3068,11))-1,"")</f>
        <v>0.38926272882215462</v>
      </c>
      <c r="O228" s="6">
        <f>IFERROR(VLOOKUP($B228,A股收入利润复合增长（数值）!$A$7:$Q$3068,14)/ABS(VLOOKUP($B228,A股收入利润复合增长（数值）!$A$7:$Q$3068,12))-1,"")</f>
        <v>0.35344142763993003</v>
      </c>
      <c r="P228" s="6">
        <f>IFERROR(VLOOKUP($B228,A股收入利润复合增长（数值）!$A$7:$Q$3068,15)/ABS(VLOOKUP($B228,A股收入利润复合增长（数值）!$A$7:$Q$3068,13))-1,"")</f>
        <v>0.67361826267565283</v>
      </c>
    </row>
    <row r="229" spans="1:16" x14ac:dyDescent="0.25">
      <c r="A229" t="str">
        <f>IF(COUNTIF(G229:P229,"&lt;"&amp;$A$3)=0,MAX($A$4:A228)+1,"")</f>
        <v/>
      </c>
      <c r="B229">
        <v>225</v>
      </c>
      <c r="C229" t="str">
        <f>VLOOKUP($B229,A股收入利润复合增长（数值）!$A$7:$Q$3068,2)</f>
        <v>002180.SZ</v>
      </c>
      <c r="D229" t="str">
        <f>VLOOKUP($B229,A股收入利润复合增长（数值）!$A$7:$Q$3068,3)</f>
        <v>艾派克</v>
      </c>
      <c r="G229" s="6">
        <f>IFERROR(VLOOKUP($B229,A股收入利润复合增长（数值）!$A$7:$Q$3068,6)/ABS(VLOOKUP($B229,A股收入利润复合增长（数值）!$A$7:$Q$3068,4))-1,"")</f>
        <v>9.6166793310035859E-2</v>
      </c>
      <c r="H229" s="6">
        <f>IFERROR(VLOOKUP($B229,A股收入利润复合增长（数值）!$A$7:$Q$3068,7)/ABS(VLOOKUP($B229,A股收入利润复合增长（数值）!$A$7:$Q$3068,5))-1,"")</f>
        <v>1.192955555336761E-2</v>
      </c>
      <c r="I229" s="6">
        <f>IFERROR(VLOOKUP($B229,A股收入利润复合增长（数值）!$A$7:$Q$3068,8)/ABS(VLOOKUP($B229,A股收入利润复合增长（数值）!$A$7:$Q$3068,6))-1,"")</f>
        <v>-2.2919806086912797E-2</v>
      </c>
      <c r="J229" s="6">
        <f>IFERROR(VLOOKUP($B229,A股收入利润复合增长（数值）!$A$7:$Q$3068,9)/ABS(VLOOKUP($B229,A股收入利润复合增长（数值）!$A$7:$Q$3068,7))-1,"")</f>
        <v>-0.47874408365364207</v>
      </c>
      <c r="K229" s="6">
        <f>IFERROR(VLOOKUP($B229,A股收入利润复合增长（数值）!$A$7:$Q$3068,10)/ABS(VLOOKUP($B229,A股收入利润复合增长（数值）!$A$7:$Q$3068,8))-1,"")</f>
        <v>-0.1141644335850247</v>
      </c>
      <c r="L229" s="6">
        <f>IFERROR(VLOOKUP($B229,A股收入利润复合增长（数值）!$A$7:$Q$3068,11)/ABS(VLOOKUP($B229,A股收入利润复合增长（数值）!$A$7:$Q$3068,9))-1,"")</f>
        <v>-0.72972510008557046</v>
      </c>
      <c r="M229" s="6">
        <f>IFERROR(VLOOKUP($B229,A股收入利润复合增长（数值）!$A$7:$Q$3068,12)/ABS(VLOOKUP($B229,A股收入利润复合增长（数值）!$A$7:$Q$3068,10))-1,"")</f>
        <v>2.5045302873609958</v>
      </c>
      <c r="N229" s="6">
        <f>IFERROR(VLOOKUP($B229,A股收入利润复合增长（数值）!$A$7:$Q$3068,13)/ABS(VLOOKUP($B229,A股收入利润复合增长（数值）!$A$7:$Q$3068,11))-1,"")</f>
        <v>51.238878322924293</v>
      </c>
      <c r="O229" s="6">
        <f>IFERROR(VLOOKUP($B229,A股收入利润复合增长（数值）!$A$7:$Q$3068,14)/ABS(VLOOKUP($B229,A股收入利润复合增长（数值）!$A$7:$Q$3068,12))-1,"")</f>
        <v>3.273001097995488</v>
      </c>
      <c r="P229" s="6">
        <f>IFERROR(VLOOKUP($B229,A股收入利润复合增长（数值）!$A$7:$Q$3068,15)/ABS(VLOOKUP($B229,A股收入利润复合增长（数值）!$A$7:$Q$3068,13))-1,"")</f>
        <v>0.39046957600174448</v>
      </c>
    </row>
    <row r="230" spans="1:16" x14ac:dyDescent="0.25">
      <c r="A230" t="str">
        <f>IF(COUNTIF(G230:P230,"&lt;"&amp;$A$3)=0,MAX($A$4:A229)+1,"")</f>
        <v/>
      </c>
      <c r="B230">
        <v>226</v>
      </c>
      <c r="C230" t="str">
        <f>VLOOKUP($B230,A股收入利润复合增长（数值）!$A$7:$Q$3068,2)</f>
        <v>002181.SZ</v>
      </c>
      <c r="D230" t="str">
        <f>VLOOKUP($B230,A股收入利润复合增长（数值）!$A$7:$Q$3068,3)</f>
        <v>粤传媒</v>
      </c>
      <c r="G230" s="6">
        <f>IFERROR(VLOOKUP($B230,A股收入利润复合增长（数值）!$A$7:$Q$3068,6)/ABS(VLOOKUP($B230,A股收入利润复合增长（数值）!$A$7:$Q$3068,4))-1,"")</f>
        <v>-1.7699455543819242E-2</v>
      </c>
      <c r="H230" s="6">
        <f>IFERROR(VLOOKUP($B230,A股收入利润复合增长（数值）!$A$7:$Q$3068,7)/ABS(VLOOKUP($B230,A股收入利润复合增长（数值）!$A$7:$Q$3068,5))-1,"")</f>
        <v>-0.34145216246793619</v>
      </c>
      <c r="I230" s="6">
        <f>IFERROR(VLOOKUP($B230,A股收入利润复合增长（数值）!$A$7:$Q$3068,8)/ABS(VLOOKUP($B230,A股收入利润复合增长（数值）!$A$7:$Q$3068,6))-1,"")</f>
        <v>4.6546839422357511</v>
      </c>
      <c r="J230" s="6">
        <f>IFERROR(VLOOKUP($B230,A股收入利润复合增长（数值）!$A$7:$Q$3068,9)/ABS(VLOOKUP($B230,A股收入利润复合增长（数值）!$A$7:$Q$3068,7))-1,"")</f>
        <v>24.12702844742763</v>
      </c>
      <c r="K230" s="6">
        <f>IFERROR(VLOOKUP($B230,A股收入利润复合增长（数值）!$A$7:$Q$3068,10)/ABS(VLOOKUP($B230,A股收入利润复合增长（数值）!$A$7:$Q$3068,8))-1,"")</f>
        <v>-0.1115129031475951</v>
      </c>
      <c r="L230" s="6">
        <f>IFERROR(VLOOKUP($B230,A股收入利润复合增长（数值）!$A$7:$Q$3068,11)/ABS(VLOOKUP($B230,A股收入利润复合增长（数值）!$A$7:$Q$3068,9))-1,"")</f>
        <v>0.11724771877137075</v>
      </c>
      <c r="M230" s="6">
        <f>IFERROR(VLOOKUP($B230,A股收入利润复合增长（数值）!$A$7:$Q$3068,12)/ABS(VLOOKUP($B230,A股收入利润复合增长（数值）!$A$7:$Q$3068,10))-1,"")</f>
        <v>-3.1767264224291436E-2</v>
      </c>
      <c r="N230" s="6">
        <f>IFERROR(VLOOKUP($B230,A股收入利润复合增长（数值）!$A$7:$Q$3068,13)/ABS(VLOOKUP($B230,A股收入利润复合增长（数值）!$A$7:$Q$3068,11))-1,"")</f>
        <v>-0.25442263632074325</v>
      </c>
      <c r="O230" s="6">
        <f>IFERROR(VLOOKUP($B230,A股收入利润复合增长（数值）!$A$7:$Q$3068,14)/ABS(VLOOKUP($B230,A股收入利润复合增长（数值）!$A$7:$Q$3068,12))-1,"")</f>
        <v>-0.20129092343927291</v>
      </c>
      <c r="P230" s="6">
        <f>IFERROR(VLOOKUP($B230,A股收入利润复合增长（数值）!$A$7:$Q$3068,15)/ABS(VLOOKUP($B230,A股收入利润复合增长（数值）!$A$7:$Q$3068,13))-1,"")</f>
        <v>-2.9396318301128099</v>
      </c>
    </row>
    <row r="231" spans="1:16" x14ac:dyDescent="0.25">
      <c r="A231" t="str">
        <f>IF(COUNTIF(G231:P231,"&lt;"&amp;$A$3)=0,MAX($A$4:A230)+1,"")</f>
        <v/>
      </c>
      <c r="B231">
        <v>227</v>
      </c>
      <c r="C231" t="str">
        <f>VLOOKUP($B231,A股收入利润复合增长（数值）!$A$7:$Q$3068,2)</f>
        <v>002183.SZ</v>
      </c>
      <c r="D231" t="str">
        <f>VLOOKUP($B231,A股收入利润复合增长（数值）!$A$7:$Q$3068,3)</f>
        <v>怡亚通</v>
      </c>
      <c r="G231" s="6">
        <f>IFERROR(VLOOKUP($B231,A股收入利润复合增长（数值）!$A$7:$Q$3068,6)/ABS(VLOOKUP($B231,A股收入利润复合增长（数值）!$A$7:$Q$3068,4))-1,"")</f>
        <v>0.15462875580703406</v>
      </c>
      <c r="H231" s="6">
        <f>IFERROR(VLOOKUP($B231,A股收入利润复合增长（数值）!$A$7:$Q$3068,7)/ABS(VLOOKUP($B231,A股收入利润复合增长（数值）!$A$7:$Q$3068,5))-1,"")</f>
        <v>2.9126224692727298E-2</v>
      </c>
      <c r="I231" s="6">
        <f>IFERROR(VLOOKUP($B231,A股收入利润复合增长（数值）!$A$7:$Q$3068,8)/ABS(VLOOKUP($B231,A股收入利润复合增长（数值）!$A$7:$Q$3068,6))-1,"")</f>
        <v>7.2979288703399536E-2</v>
      </c>
      <c r="J231" s="6">
        <f>IFERROR(VLOOKUP($B231,A股收入利润复合增长（数值）!$A$7:$Q$3068,9)/ABS(VLOOKUP($B231,A股收入利润复合增长（数值）!$A$7:$Q$3068,7))-1,"")</f>
        <v>-7.0603707534129478E-2</v>
      </c>
      <c r="K231" s="6">
        <f>IFERROR(VLOOKUP($B231,A股收入利润复合增长（数值）!$A$7:$Q$3068,10)/ABS(VLOOKUP($B231,A股收入利润复合增长（数值）!$A$7:$Q$3068,8))-1,"")</f>
        <v>0.53855075067143465</v>
      </c>
      <c r="L231" s="6">
        <f>IFERROR(VLOOKUP($B231,A股收入利润复合增长（数值）!$A$7:$Q$3068,11)/ABS(VLOOKUP($B231,A股收入利润复合增长（数值）!$A$7:$Q$3068,9))-1,"")</f>
        <v>0.59612717713468277</v>
      </c>
      <c r="M231" s="6">
        <f>IFERROR(VLOOKUP($B231,A股收入利润复合增长（数值）!$A$7:$Q$3068,12)/ABS(VLOOKUP($B231,A股收入利润复合增长（数值）!$A$7:$Q$3068,10))-1,"")</f>
        <v>0.90632942294412078</v>
      </c>
      <c r="N231" s="6">
        <f>IFERROR(VLOOKUP($B231,A股收入利润复合增长（数值）!$A$7:$Q$3068,13)/ABS(VLOOKUP($B231,A股收入利润复合增长（数值）!$A$7:$Q$3068,11))-1,"")</f>
        <v>0.55915317542365162</v>
      </c>
      <c r="O231" s="6">
        <f>IFERROR(VLOOKUP($B231,A股收入利润复合增长（数值）!$A$7:$Q$3068,14)/ABS(VLOOKUP($B231,A股收入利润复合增长（数值）!$A$7:$Q$3068,12))-1,"")</f>
        <v>0.80598301884522505</v>
      </c>
      <c r="P231" s="6">
        <f>IFERROR(VLOOKUP($B231,A股收入利润复合增长（数值）!$A$7:$Q$3068,15)/ABS(VLOOKUP($B231,A股收入利润复合增长（数值）!$A$7:$Q$3068,13))-1,"")</f>
        <v>0.57692094209540778</v>
      </c>
    </row>
    <row r="232" spans="1:16" x14ac:dyDescent="0.25">
      <c r="A232" t="str">
        <f>IF(COUNTIF(G232:P232,"&lt;"&amp;$A$3)=0,MAX($A$4:A231)+1,"")</f>
        <v/>
      </c>
      <c r="B232">
        <v>228</v>
      </c>
      <c r="C232" t="str">
        <f>VLOOKUP($B232,A股收入利润复合增长（数值）!$A$7:$Q$3068,2)</f>
        <v>002184.SZ</v>
      </c>
      <c r="D232" t="str">
        <f>VLOOKUP($B232,A股收入利润复合增长（数值）!$A$7:$Q$3068,3)</f>
        <v>海得控制</v>
      </c>
      <c r="G232" s="6">
        <f>IFERROR(VLOOKUP($B232,A股收入利润复合增长（数值）!$A$7:$Q$3068,6)/ABS(VLOOKUP($B232,A股收入利润复合增长（数值）!$A$7:$Q$3068,4))-1,"")</f>
        <v>-3.0354887886675286E-2</v>
      </c>
      <c r="H232" s="6">
        <f>IFERROR(VLOOKUP($B232,A股收入利润复合增长（数值）!$A$7:$Q$3068,7)/ABS(VLOOKUP($B232,A股收入利润复合增长（数值）!$A$7:$Q$3068,5))-1,"")</f>
        <v>-0.31908837498101272</v>
      </c>
      <c r="I232" s="6">
        <f>IFERROR(VLOOKUP($B232,A股收入利润复合增长（数值）!$A$7:$Q$3068,8)/ABS(VLOOKUP($B232,A股收入利润复合增长（数值）!$A$7:$Q$3068,6))-1,"")</f>
        <v>-4.6412242851877505E-2</v>
      </c>
      <c r="J232" s="6">
        <f>IFERROR(VLOOKUP($B232,A股收入利润复合增长（数值）!$A$7:$Q$3068,9)/ABS(VLOOKUP($B232,A股收入利润复合增长（数值）!$A$7:$Q$3068,7))-1,"")</f>
        <v>-0.89251560529637697</v>
      </c>
      <c r="K232" s="6">
        <f>IFERROR(VLOOKUP($B232,A股收入利润复合增长（数值）!$A$7:$Q$3068,10)/ABS(VLOOKUP($B232,A股收入利润复合增长（数值）!$A$7:$Q$3068,8))-1,"")</f>
        <v>0.12780304617414995</v>
      </c>
      <c r="L232" s="6">
        <f>IFERROR(VLOOKUP($B232,A股收入利润复合增长（数值）!$A$7:$Q$3068,11)/ABS(VLOOKUP($B232,A股收入利润复合增长（数值）!$A$7:$Q$3068,9))-1,"")</f>
        <v>13.052224738570267</v>
      </c>
      <c r="M232" s="6">
        <f>IFERROR(VLOOKUP($B232,A股收入利润复合增长（数值）!$A$7:$Q$3068,12)/ABS(VLOOKUP($B232,A股收入利润复合增长（数值）!$A$7:$Q$3068,10))-1,"")</f>
        <v>7.867646308083609E-2</v>
      </c>
      <c r="N232" s="6">
        <f>IFERROR(VLOOKUP($B232,A股收入利润复合增长（数值）!$A$7:$Q$3068,13)/ABS(VLOOKUP($B232,A股收入利润复合增长（数值）!$A$7:$Q$3068,11))-1,"")</f>
        <v>0.79255570774206952</v>
      </c>
      <c r="O232" s="6">
        <f>IFERROR(VLOOKUP($B232,A股收入利润复合增长（数值）!$A$7:$Q$3068,14)/ABS(VLOOKUP($B232,A股收入利润复合增长（数值）!$A$7:$Q$3068,12))-1,"")</f>
        <v>0.12816065238401464</v>
      </c>
      <c r="P232" s="6">
        <f>IFERROR(VLOOKUP($B232,A股收入利润复合增长（数值）!$A$7:$Q$3068,15)/ABS(VLOOKUP($B232,A股收入利润复合增长（数值）!$A$7:$Q$3068,13))-1,"")</f>
        <v>0.40446143374416477</v>
      </c>
    </row>
    <row r="233" spans="1:16" x14ac:dyDescent="0.25">
      <c r="A233" t="str">
        <f>IF(COUNTIF(G233:P233,"&lt;"&amp;$A$3)=0,MAX($A$4:A232)+1,"")</f>
        <v/>
      </c>
      <c r="B233">
        <v>229</v>
      </c>
      <c r="C233" t="str">
        <f>VLOOKUP($B233,A股收入利润复合增长（数值）!$A$7:$Q$3068,2)</f>
        <v>002185.SZ</v>
      </c>
      <c r="D233" t="str">
        <f>VLOOKUP($B233,A股收入利润复合增长（数值）!$A$7:$Q$3068,3)</f>
        <v>华天科技</v>
      </c>
      <c r="G233" s="6">
        <f>IFERROR(VLOOKUP($B233,A股收入利润复合增长（数值）!$A$7:$Q$3068,6)/ABS(VLOOKUP($B233,A股收入利润复合增长（数值）!$A$7:$Q$3068,4))-1,"")</f>
        <v>0.12717745634293776</v>
      </c>
      <c r="H233" s="6">
        <f>IFERROR(VLOOKUP($B233,A股收入利润复合增长（数值）!$A$7:$Q$3068,7)/ABS(VLOOKUP($B233,A股收入利润复合增长（数值）!$A$7:$Q$3068,5))-1,"")</f>
        <v>-0.2942234426169773</v>
      </c>
      <c r="I233" s="6">
        <f>IFERROR(VLOOKUP($B233,A股收入利润复合增长（数值）!$A$7:$Q$3068,8)/ABS(VLOOKUP($B233,A股收入利润复合增长（数值）!$A$7:$Q$3068,6))-1,"")</f>
        <v>0.24010725015340206</v>
      </c>
      <c r="J233" s="6">
        <f>IFERROR(VLOOKUP($B233,A股收入利润复合增长（数值）!$A$7:$Q$3068,9)/ABS(VLOOKUP($B233,A股收入利润复合增长（数值）!$A$7:$Q$3068,7))-1,"")</f>
        <v>0.53294257320643834</v>
      </c>
      <c r="K233" s="6">
        <f>IFERROR(VLOOKUP($B233,A股收入利润复合增长（数值）!$A$7:$Q$3068,10)/ABS(VLOOKUP($B233,A股收入利润复合增长（数值）!$A$7:$Q$3068,8))-1,"")</f>
        <v>0.50761451241892908</v>
      </c>
      <c r="L233" s="6">
        <f>IFERROR(VLOOKUP($B233,A股收入利润复合增长（数值）!$A$7:$Q$3068,11)/ABS(VLOOKUP($B233,A股收入利润复合增长（数值）!$A$7:$Q$3068,9))-1,"")</f>
        <v>0.64550771931272721</v>
      </c>
      <c r="M233" s="6">
        <f>IFERROR(VLOOKUP($B233,A股收入利润复合增长（数值）!$A$7:$Q$3068,12)/ABS(VLOOKUP($B233,A股收入利润复合增长（数值）!$A$7:$Q$3068,10))-1,"")</f>
        <v>0.3507401244064714</v>
      </c>
      <c r="N233" s="6">
        <f>IFERROR(VLOOKUP($B233,A股收入利润复合增长（数值）!$A$7:$Q$3068,13)/ABS(VLOOKUP($B233,A股收入利润复合增长（数值）!$A$7:$Q$3068,11))-1,"")</f>
        <v>0.49717152012745314</v>
      </c>
      <c r="O233" s="6">
        <f>IFERROR(VLOOKUP($B233,A股收入利润复合增长（数值）!$A$7:$Q$3068,14)/ABS(VLOOKUP($B233,A股收入利润复合增长（数值）!$A$7:$Q$3068,12))-1,"")</f>
        <v>0.1719977658305365</v>
      </c>
      <c r="P233" s="6">
        <f>IFERROR(VLOOKUP($B233,A股收入利润复合增长（数值）!$A$7:$Q$3068,15)/ABS(VLOOKUP($B233,A股收入利润复合增长（数值）!$A$7:$Q$3068,13))-1,"")</f>
        <v>6.8189815096183715E-2</v>
      </c>
    </row>
    <row r="234" spans="1:16" x14ac:dyDescent="0.25">
      <c r="A234" t="str">
        <f>IF(COUNTIF(G234:P234,"&lt;"&amp;$A$3)=0,MAX($A$4:A233)+1,"")</f>
        <v/>
      </c>
      <c r="B234">
        <v>230</v>
      </c>
      <c r="C234" t="str">
        <f>VLOOKUP($B234,A股收入利润复合增长（数值）!$A$7:$Q$3068,2)</f>
        <v>002190.SZ</v>
      </c>
      <c r="D234" t="str">
        <f>VLOOKUP($B234,A股收入利润复合增长（数值）!$A$7:$Q$3068,3)</f>
        <v>成飞集成</v>
      </c>
      <c r="G234" s="6">
        <f>IFERROR(VLOOKUP($B234,A股收入利润复合增长（数值）!$A$7:$Q$3068,6)/ABS(VLOOKUP($B234,A股收入利润复合增长（数值）!$A$7:$Q$3068,4))-1,"")</f>
        <v>1.0455218402870985</v>
      </c>
      <c r="H234" s="6">
        <f>IFERROR(VLOOKUP($B234,A股收入利润复合增长（数值）!$A$7:$Q$3068,7)/ABS(VLOOKUP($B234,A股收入利润复合增长（数值）!$A$7:$Q$3068,5))-1,"")</f>
        <v>0.34281891281715637</v>
      </c>
      <c r="I234" s="6">
        <f>IFERROR(VLOOKUP($B234,A股收入利润复合增长（数值）!$A$7:$Q$3068,8)/ABS(VLOOKUP($B234,A股收入利润复合增长（数值）!$A$7:$Q$3068,6))-1,"")</f>
        <v>0.10100807191052952</v>
      </c>
      <c r="J234" s="6">
        <f>IFERROR(VLOOKUP($B234,A股收入利润复合增长（数值）!$A$7:$Q$3068,9)/ABS(VLOOKUP($B234,A股收入利润复合增长（数值）!$A$7:$Q$3068,7))-1,"")</f>
        <v>-0.19387293185234966</v>
      </c>
      <c r="K234" s="6">
        <f>IFERROR(VLOOKUP($B234,A股收入利润复合增长（数值）!$A$7:$Q$3068,10)/ABS(VLOOKUP($B234,A股收入利润复合增长（数值）!$A$7:$Q$3068,8))-1,"")</f>
        <v>0.14330807427782188</v>
      </c>
      <c r="L234" s="6">
        <f>IFERROR(VLOOKUP($B234,A股收入利润复合增长（数值）!$A$7:$Q$3068,11)/ABS(VLOOKUP($B234,A股收入利润复合增长（数值）!$A$7:$Q$3068,9))-1,"")</f>
        <v>-0.16709141441939546</v>
      </c>
      <c r="M234" s="6">
        <f>IFERROR(VLOOKUP($B234,A股收入利润复合增长（数值）!$A$7:$Q$3068,12)/ABS(VLOOKUP($B234,A股收入利润复合增长（数值）!$A$7:$Q$3068,10))-1,"")</f>
        <v>0.17946417017669769</v>
      </c>
      <c r="N234" s="6">
        <f>IFERROR(VLOOKUP($B234,A股收入利润复合增长（数值）!$A$7:$Q$3068,13)/ABS(VLOOKUP($B234,A股收入利润复合增长（数值）!$A$7:$Q$3068,11))-1,"")</f>
        <v>-9.137308831250035E-2</v>
      </c>
      <c r="O234" s="6">
        <f>IFERROR(VLOOKUP($B234,A股收入利润复合增长（数值）!$A$7:$Q$3068,14)/ABS(VLOOKUP($B234,A股收入利润复合增长（数值）!$A$7:$Q$3068,12))-1,"")</f>
        <v>0.7671321060524392</v>
      </c>
      <c r="P234" s="6">
        <f>IFERROR(VLOOKUP($B234,A股收入利润复合增长（数值）!$A$7:$Q$3068,15)/ABS(VLOOKUP($B234,A股收入利润复合增长（数值）!$A$7:$Q$3068,13))-1,"")</f>
        <v>1.1382867105427246</v>
      </c>
    </row>
    <row r="235" spans="1:16" x14ac:dyDescent="0.25">
      <c r="A235" t="str">
        <f>IF(COUNTIF(G235:P235,"&lt;"&amp;$A$3)=0,MAX($A$4:A234)+1,"")</f>
        <v/>
      </c>
      <c r="B235">
        <v>231</v>
      </c>
      <c r="C235" t="str">
        <f>VLOOKUP($B235,A股收入利润复合增长（数值）!$A$7:$Q$3068,2)</f>
        <v>002195.SZ</v>
      </c>
      <c r="D235" t="str">
        <f>VLOOKUP($B235,A股收入利润复合增长（数值）!$A$7:$Q$3068,3)</f>
        <v>二三四五</v>
      </c>
      <c r="G235" s="6">
        <f>IFERROR(VLOOKUP($B235,A股收入利润复合增长（数值）!$A$7:$Q$3068,6)/ABS(VLOOKUP($B235,A股收入利润复合增长（数值）!$A$7:$Q$3068,4))-1,"")</f>
        <v>0.32777988531755176</v>
      </c>
      <c r="H235" s="6">
        <f>IFERROR(VLOOKUP($B235,A股收入利润复合增长（数值）!$A$7:$Q$3068,7)/ABS(VLOOKUP($B235,A股收入利润复合增长（数值）!$A$7:$Q$3068,5))-1,"")</f>
        <v>0.43730404560133485</v>
      </c>
      <c r="I235" s="6">
        <f>IFERROR(VLOOKUP($B235,A股收入利润复合增长（数值）!$A$7:$Q$3068,8)/ABS(VLOOKUP($B235,A股收入利润复合增长（数值）!$A$7:$Q$3068,6))-1,"")</f>
        <v>5.0231781424306288E-2</v>
      </c>
      <c r="J235" s="6">
        <f>IFERROR(VLOOKUP($B235,A股收入利润复合增长（数值）!$A$7:$Q$3068,9)/ABS(VLOOKUP($B235,A股收入利润复合增长（数值）!$A$7:$Q$3068,7))-1,"")</f>
        <v>2.0947486254129233E-2</v>
      </c>
      <c r="K235" s="6">
        <f>IFERROR(VLOOKUP($B235,A股收入利润复合增长（数值）!$A$7:$Q$3068,10)/ABS(VLOOKUP($B235,A股收入利润复合增长（数值）!$A$7:$Q$3068,8))-1,"")</f>
        <v>-2.8833616811096641E-2</v>
      </c>
      <c r="L235" s="6">
        <f>IFERROR(VLOOKUP($B235,A股收入利润复合增长（数值）!$A$7:$Q$3068,11)/ABS(VLOOKUP($B235,A股收入利润复合增长（数值）!$A$7:$Q$3068,9))-1,"")</f>
        <v>-0.55568448933610215</v>
      </c>
      <c r="M235" s="6">
        <f>IFERROR(VLOOKUP($B235,A股收入利润复合增长（数值）!$A$7:$Q$3068,12)/ABS(VLOOKUP($B235,A股收入利润复合增长（数值）!$A$7:$Q$3068,10))-1,"")</f>
        <v>0.64139156942932574</v>
      </c>
      <c r="N235" s="6">
        <f>IFERROR(VLOOKUP($B235,A股收入利润复合增长（数值）!$A$7:$Q$3068,13)/ABS(VLOOKUP($B235,A股收入利润复合增长（数值）!$A$7:$Q$3068,11))-1,"")</f>
        <v>3.0170313395620552</v>
      </c>
      <c r="O235" s="6">
        <f>IFERROR(VLOOKUP($B235,A股收入利润复合增长（数值）!$A$7:$Q$3068,14)/ABS(VLOOKUP($B235,A股收入利润复合增长（数值）!$A$7:$Q$3068,12))-1,"")</f>
        <v>1.2472864529809784</v>
      </c>
      <c r="P235" s="6">
        <f>IFERROR(VLOOKUP($B235,A股收入利润复合增长（数值）!$A$7:$Q$3068,15)/ABS(VLOOKUP($B235,A股收入利润复合增长（数值）!$A$7:$Q$3068,13))-1,"")</f>
        <v>2.5238129730259082</v>
      </c>
    </row>
    <row r="236" spans="1:16" x14ac:dyDescent="0.25">
      <c r="A236" t="str">
        <f>IF(COUNTIF(G236:P236,"&lt;"&amp;$A$3)=0,MAX($A$4:A235)+1,"")</f>
        <v/>
      </c>
      <c r="B236">
        <v>232</v>
      </c>
      <c r="C236" t="str">
        <f>VLOOKUP($B236,A股收入利润复合增长（数值）!$A$7:$Q$3068,2)</f>
        <v>002196.SZ</v>
      </c>
      <c r="D236" t="str">
        <f>VLOOKUP($B236,A股收入利润复合增长（数值）!$A$7:$Q$3068,3)</f>
        <v>方正电机</v>
      </c>
      <c r="G236" s="6">
        <f>IFERROR(VLOOKUP($B236,A股收入利润复合增长（数值）!$A$7:$Q$3068,6)/ABS(VLOOKUP($B236,A股收入利润复合增长（数值）!$A$7:$Q$3068,4))-1,"")</f>
        <v>0.12076637944233926</v>
      </c>
      <c r="H236" s="6">
        <f>IFERROR(VLOOKUP($B236,A股收入利润复合增长（数值）!$A$7:$Q$3068,7)/ABS(VLOOKUP($B236,A股收入利润复合增长（数值）!$A$7:$Q$3068,5))-1,"")</f>
        <v>0.74431513428339668</v>
      </c>
      <c r="I236" s="6">
        <f>IFERROR(VLOOKUP($B236,A股收入利润复合增长（数值）!$A$7:$Q$3068,8)/ABS(VLOOKUP($B236,A股收入利润复合增长（数值）!$A$7:$Q$3068,6))-1,"")</f>
        <v>-0.17756904716519539</v>
      </c>
      <c r="J236" s="6">
        <f>IFERROR(VLOOKUP($B236,A股收入利润复合增长（数值）!$A$7:$Q$3068,9)/ABS(VLOOKUP($B236,A股收入利润复合增长（数值）!$A$7:$Q$3068,7))-1,"")</f>
        <v>-0.4838436930757064</v>
      </c>
      <c r="K236" s="6">
        <f>IFERROR(VLOOKUP($B236,A股收入利润复合增长（数值）!$A$7:$Q$3068,10)/ABS(VLOOKUP($B236,A股收入利润复合增长（数值）!$A$7:$Q$3068,8))-1,"")</f>
        <v>2.4295464630668784E-2</v>
      </c>
      <c r="L236" s="6">
        <f>IFERROR(VLOOKUP($B236,A股收入利润复合增长（数值）!$A$7:$Q$3068,11)/ABS(VLOOKUP($B236,A股收入利润复合增长（数值）!$A$7:$Q$3068,9))-1,"")</f>
        <v>-0.73328312934387629</v>
      </c>
      <c r="M236" s="6">
        <f>IFERROR(VLOOKUP($B236,A股收入利润复合增长（数值）!$A$7:$Q$3068,12)/ABS(VLOOKUP($B236,A股收入利润复合增长（数值）!$A$7:$Q$3068,10))-1,"")</f>
        <v>0.27764004342174631</v>
      </c>
      <c r="N236" s="6">
        <f>IFERROR(VLOOKUP($B236,A股收入利润复合增长（数值）!$A$7:$Q$3068,13)/ABS(VLOOKUP($B236,A股收入利润复合增长（数值）!$A$7:$Q$3068,11))-1,"")</f>
        <v>0.87319975632272162</v>
      </c>
      <c r="O236" s="6">
        <f>IFERROR(VLOOKUP($B236,A股收入利润复合增长（数值）!$A$7:$Q$3068,14)/ABS(VLOOKUP($B236,A股收入利润复合增长（数值）!$A$7:$Q$3068,12))-1,"")</f>
        <v>0.27621897597150014</v>
      </c>
      <c r="P236" s="6">
        <f>IFERROR(VLOOKUP($B236,A股收入利润复合增长（数值）!$A$7:$Q$3068,15)/ABS(VLOOKUP($B236,A股收入利润复合增长（数值）!$A$7:$Q$3068,13))-1,"")</f>
        <v>4.7954740037198693</v>
      </c>
    </row>
    <row r="237" spans="1:16" x14ac:dyDescent="0.25">
      <c r="A237" t="str">
        <f>IF(COUNTIF(G237:P237,"&lt;"&amp;$A$3)=0,MAX($A$4:A236)+1,"")</f>
        <v/>
      </c>
      <c r="B237">
        <v>233</v>
      </c>
      <c r="C237" t="str">
        <f>VLOOKUP($B237,A股收入利润复合增长（数值）!$A$7:$Q$3068,2)</f>
        <v>002198.SZ</v>
      </c>
      <c r="D237" t="str">
        <f>VLOOKUP($B237,A股收入利润复合增长（数值）!$A$7:$Q$3068,3)</f>
        <v>嘉应制药</v>
      </c>
      <c r="G237" s="6">
        <f>IFERROR(VLOOKUP($B237,A股收入利润复合增长（数值）!$A$7:$Q$3068,6)/ABS(VLOOKUP($B237,A股收入利润复合增长（数值）!$A$7:$Q$3068,4))-1,"")</f>
        <v>0.14174685699222001</v>
      </c>
      <c r="H237" s="6">
        <f>IFERROR(VLOOKUP($B237,A股收入利润复合增长（数值）!$A$7:$Q$3068,7)/ABS(VLOOKUP($B237,A股收入利润复合增长（数值）!$A$7:$Q$3068,5))-1,"")</f>
        <v>-0.19837538561849721</v>
      </c>
      <c r="I237" s="6">
        <f>IFERROR(VLOOKUP($B237,A股收入利润复合增长（数值）!$A$7:$Q$3068,8)/ABS(VLOOKUP($B237,A股收入利润复合增长（数值）!$A$7:$Q$3068,6))-1,"")</f>
        <v>0.21603139674244676</v>
      </c>
      <c r="J237" s="6">
        <f>IFERROR(VLOOKUP($B237,A股收入利润复合增长（数值）!$A$7:$Q$3068,9)/ABS(VLOOKUP($B237,A股收入利润复合增长（数值）!$A$7:$Q$3068,7))-1,"")</f>
        <v>-0.62605756659602418</v>
      </c>
      <c r="K237" s="6">
        <f>IFERROR(VLOOKUP($B237,A股收入利润复合增长（数值）!$A$7:$Q$3068,10)/ABS(VLOOKUP($B237,A股收入利润复合增长（数值）!$A$7:$Q$3068,8))-1,"")</f>
        <v>1.1703650363444758</v>
      </c>
      <c r="L237" s="6">
        <f>IFERROR(VLOOKUP($B237,A股收入利润复合增长（数值）!$A$7:$Q$3068,11)/ABS(VLOOKUP($B237,A股收入利润复合增长（数值）!$A$7:$Q$3068,9))-1,"")</f>
        <v>17.431468602507746</v>
      </c>
      <c r="M237" s="6">
        <f>IFERROR(VLOOKUP($B237,A股收入利润复合增长（数值）!$A$7:$Q$3068,12)/ABS(VLOOKUP($B237,A股收入利润复合增长（数值）!$A$7:$Q$3068,10))-1,"")</f>
        <v>1.4954045000106242</v>
      </c>
      <c r="N237" s="6">
        <f>IFERROR(VLOOKUP($B237,A股收入利润复合增长（数值）!$A$7:$Q$3068,13)/ABS(VLOOKUP($B237,A股收入利润复合增长（数值）!$A$7:$Q$3068,11))-1,"")</f>
        <v>-0.47197908420521784</v>
      </c>
      <c r="O237" s="6">
        <f>IFERROR(VLOOKUP($B237,A股收入利润复合增长（数值）!$A$7:$Q$3068,14)/ABS(VLOOKUP($B237,A股收入利润复合增长（数值）!$A$7:$Q$3068,12))-1,"")</f>
        <v>-0.15908792288332141</v>
      </c>
      <c r="P237" s="6">
        <f>IFERROR(VLOOKUP($B237,A股收入利润复合增长（数值）!$A$7:$Q$3068,15)/ABS(VLOOKUP($B237,A股收入利润复合增长（数值）!$A$7:$Q$3068,13))-1,"")</f>
        <v>-9.9098666388826584E-2</v>
      </c>
    </row>
    <row r="238" spans="1:16" x14ac:dyDescent="0.25">
      <c r="A238" t="str">
        <f>IF(COUNTIF(G238:P238,"&lt;"&amp;$A$3)=0,MAX($A$4:A237)+1,"")</f>
        <v/>
      </c>
      <c r="B238">
        <v>234</v>
      </c>
      <c r="C238" t="str">
        <f>VLOOKUP($B238,A股收入利润复合增长（数值）!$A$7:$Q$3068,2)</f>
        <v>002204.SZ</v>
      </c>
      <c r="D238" t="str">
        <f>VLOOKUP($B238,A股收入利润复合增长（数值）!$A$7:$Q$3068,3)</f>
        <v>大连重工</v>
      </c>
      <c r="G238" s="6">
        <f>IFERROR(VLOOKUP($B238,A股收入利润复合增长（数值）!$A$7:$Q$3068,6)/ABS(VLOOKUP($B238,A股收入利润复合增长（数值）!$A$7:$Q$3068,4))-1,"")</f>
        <v>8.0941283467055118</v>
      </c>
      <c r="H238" s="6">
        <f>IFERROR(VLOOKUP($B238,A股收入利润复合增长（数值）!$A$7:$Q$3068,7)/ABS(VLOOKUP($B238,A股收入利润复合增长（数值）!$A$7:$Q$3068,5))-1,"")</f>
        <v>5.6802588160413343</v>
      </c>
      <c r="I238" s="6">
        <f>IFERROR(VLOOKUP($B238,A股收入利润复合增长（数值）!$A$7:$Q$3068,8)/ABS(VLOOKUP($B238,A股收入利润复合增长（数值）!$A$7:$Q$3068,6))-1,"")</f>
        <v>-0.20129468763041991</v>
      </c>
      <c r="J238" s="6">
        <f>IFERROR(VLOOKUP($B238,A股收入利润复合增长（数值）!$A$7:$Q$3068,9)/ABS(VLOOKUP($B238,A股收入利润复合增长（数值）!$A$7:$Q$3068,7))-1,"")</f>
        <v>-0.59482386103585205</v>
      </c>
      <c r="K238" s="6">
        <f>IFERROR(VLOOKUP($B238,A股收入利润复合增长（数值）!$A$7:$Q$3068,10)/ABS(VLOOKUP($B238,A股收入利润复合增长（数值）!$A$7:$Q$3068,8))-1,"")</f>
        <v>-0.12300501127827423</v>
      </c>
      <c r="L238" s="6">
        <f>IFERROR(VLOOKUP($B238,A股收入利润复合增长（数值）!$A$7:$Q$3068,11)/ABS(VLOOKUP($B238,A股收入利润复合增长（数值）!$A$7:$Q$3068,9))-1,"")</f>
        <v>-6.6473598251686528E-2</v>
      </c>
      <c r="M238" s="6">
        <f>IFERROR(VLOOKUP($B238,A股收入利润复合增长（数值）!$A$7:$Q$3068,12)/ABS(VLOOKUP($B238,A股收入利润复合增长（数值）!$A$7:$Q$3068,10))-1,"")</f>
        <v>-6.7131855217802294E-2</v>
      </c>
      <c r="N238" s="6">
        <f>IFERROR(VLOOKUP($B238,A股收入利润复合增长（数值）!$A$7:$Q$3068,13)/ABS(VLOOKUP($B238,A股收入利润复合增长（数值）!$A$7:$Q$3068,11))-1,"")</f>
        <v>-0.93620218259895893</v>
      </c>
      <c r="O238" s="6">
        <f>IFERROR(VLOOKUP($B238,A股收入利润复合增长（数值）!$A$7:$Q$3068,14)/ABS(VLOOKUP($B238,A股收入利润复合增长（数值）!$A$7:$Q$3068,12))-1,"")</f>
        <v>-0.13251668370662495</v>
      </c>
      <c r="P238" s="6">
        <f>IFERROR(VLOOKUP($B238,A股收入利润复合增长（数值）!$A$7:$Q$3068,15)/ABS(VLOOKUP($B238,A股收入利润复合增长（数值）!$A$7:$Q$3068,13))-1,"")</f>
        <v>-4.6051160901752208E-3</v>
      </c>
    </row>
    <row r="239" spans="1:16" x14ac:dyDescent="0.25">
      <c r="A239" t="str">
        <f>IF(COUNTIF(G239:P239,"&lt;"&amp;$A$3)=0,MAX($A$4:A238)+1,"")</f>
        <v/>
      </c>
      <c r="B239">
        <v>235</v>
      </c>
      <c r="C239" t="str">
        <f>VLOOKUP($B239,A股收入利润复合增长（数值）!$A$7:$Q$3068,2)</f>
        <v>002210.SZ</v>
      </c>
      <c r="D239" t="str">
        <f>VLOOKUP($B239,A股收入利润复合增长（数值）!$A$7:$Q$3068,3)</f>
        <v>飞马国际</v>
      </c>
      <c r="G239" s="6">
        <f>IFERROR(VLOOKUP($B239,A股收入利润复合增长（数值）!$A$7:$Q$3068,6)/ABS(VLOOKUP($B239,A股收入利润复合增长（数值）!$A$7:$Q$3068,4))-1,"")</f>
        <v>1.0645050489557666</v>
      </c>
      <c r="H239" s="6">
        <f>IFERROR(VLOOKUP($B239,A股收入利润复合增长（数值）!$A$7:$Q$3068,7)/ABS(VLOOKUP($B239,A股收入利润复合增长（数值）!$A$7:$Q$3068,5))-1,"")</f>
        <v>0.49960967670336909</v>
      </c>
      <c r="I239" s="6">
        <f>IFERROR(VLOOKUP($B239,A股收入利润复合增长（数值）!$A$7:$Q$3068,8)/ABS(VLOOKUP($B239,A股收入利润复合增长（数值）!$A$7:$Q$3068,6))-1,"")</f>
        <v>1.4584714324571553</v>
      </c>
      <c r="J239" s="6">
        <f>IFERROR(VLOOKUP($B239,A股收入利润复合增长（数值）!$A$7:$Q$3068,9)/ABS(VLOOKUP($B239,A股收入利润复合增长（数值）!$A$7:$Q$3068,7))-1,"")</f>
        <v>6.9719141845276278E-2</v>
      </c>
      <c r="K239" s="6">
        <f>IFERROR(VLOOKUP($B239,A股收入利润复合增长（数值）!$A$7:$Q$3068,10)/ABS(VLOOKUP($B239,A股收入利润复合增长（数值）!$A$7:$Q$3068,8))-1,"")</f>
        <v>1.0371758810981704</v>
      </c>
      <c r="L239" s="6">
        <f>IFERROR(VLOOKUP($B239,A股收入利润复合增长（数值）!$A$7:$Q$3068,11)/ABS(VLOOKUP($B239,A股收入利润复合增长（数值）!$A$7:$Q$3068,9))-1,"")</f>
        <v>0.34851774229311761</v>
      </c>
      <c r="M239" s="6">
        <f>IFERROR(VLOOKUP($B239,A股收入利润复合增长（数值）!$A$7:$Q$3068,12)/ABS(VLOOKUP($B239,A股收入利润复合增长（数值）!$A$7:$Q$3068,10))-1,"")</f>
        <v>7.5997860772500259E-2</v>
      </c>
      <c r="N239" s="6">
        <f>IFERROR(VLOOKUP($B239,A股收入利润复合增长（数值）!$A$7:$Q$3068,13)/ABS(VLOOKUP($B239,A股收入利润复合增长（数值）!$A$7:$Q$3068,11))-1,"")</f>
        <v>0.33474004119921874</v>
      </c>
      <c r="O239" s="6">
        <f>IFERROR(VLOOKUP($B239,A股收入利润复合增长（数值）!$A$7:$Q$3068,14)/ABS(VLOOKUP($B239,A股收入利润复合增长（数值）!$A$7:$Q$3068,12))-1,"")</f>
        <v>0.48314523758864891</v>
      </c>
      <c r="P239" s="6">
        <f>IFERROR(VLOOKUP($B239,A股收入利润复合增长（数值）!$A$7:$Q$3068,15)/ABS(VLOOKUP($B239,A股收入利润复合增长（数值）!$A$7:$Q$3068,13))-1,"")</f>
        <v>0.18198931128465889</v>
      </c>
    </row>
    <row r="240" spans="1:16" x14ac:dyDescent="0.25">
      <c r="A240" t="str">
        <f>IF(COUNTIF(G240:P240,"&lt;"&amp;$A$3)=0,MAX($A$4:A239)+1,"")</f>
        <v/>
      </c>
      <c r="B240">
        <v>236</v>
      </c>
      <c r="C240" t="str">
        <f>VLOOKUP($B240,A股收入利润复合增长（数值）!$A$7:$Q$3068,2)</f>
        <v>002217.SZ</v>
      </c>
      <c r="D240" t="str">
        <f>VLOOKUP($B240,A股收入利润复合增长（数值）!$A$7:$Q$3068,3)</f>
        <v>合力泰</v>
      </c>
      <c r="G240" s="6">
        <f>IFERROR(VLOOKUP($B240,A股收入利润复合增长（数值）!$A$7:$Q$3068,6)/ABS(VLOOKUP($B240,A股收入利润复合增长（数值）!$A$7:$Q$3068,4))-1,"")</f>
        <v>0.56991247539580425</v>
      </c>
      <c r="H240" s="6">
        <f>IFERROR(VLOOKUP($B240,A股收入利润复合增长（数值）!$A$7:$Q$3068,7)/ABS(VLOOKUP($B240,A股收入利润复合增长（数值）!$A$7:$Q$3068,5))-1,"")</f>
        <v>0.27300974115359322</v>
      </c>
      <c r="I240" s="6">
        <f>IFERROR(VLOOKUP($B240,A股收入利润复合增长（数值）!$A$7:$Q$3068,8)/ABS(VLOOKUP($B240,A股收入利润复合增长（数值）!$A$7:$Q$3068,6))-1,"")</f>
        <v>-0.13542380123479525</v>
      </c>
      <c r="J240" s="6">
        <f>IFERROR(VLOOKUP($B240,A股收入利润复合增长（数值）!$A$7:$Q$3068,9)/ABS(VLOOKUP($B240,A股收入利润复合增长（数值）!$A$7:$Q$3068,7))-1,"")</f>
        <v>-1.1074454913629928</v>
      </c>
      <c r="K240" s="6">
        <f>IFERROR(VLOOKUP($B240,A股收入利润复合增长（数值）!$A$7:$Q$3068,10)/ABS(VLOOKUP($B240,A股收入利润复合增长（数值）!$A$7:$Q$3068,8))-1,"")</f>
        <v>8.2469982003348097E-3</v>
      </c>
      <c r="L240" s="6">
        <f>IFERROR(VLOOKUP($B240,A股收入利润复合增长（数值）!$A$7:$Q$3068,11)/ABS(VLOOKUP($B240,A股收入利润复合增长（数值）!$A$7:$Q$3068,9))-1,"")</f>
        <v>-6.4378434807783194</v>
      </c>
      <c r="M240" s="6">
        <f>IFERROR(VLOOKUP($B240,A股收入利润复合增长（数值）!$A$7:$Q$3068,12)/ABS(VLOOKUP($B240,A股收入利润复合增长（数值）!$A$7:$Q$3068,10))-1,"")</f>
        <v>1.5595335126724006</v>
      </c>
      <c r="N240" s="6">
        <f>IFERROR(VLOOKUP($B240,A股收入利润复合增长（数值）!$A$7:$Q$3068,13)/ABS(VLOOKUP($B240,A股收入利润复合增长（数值）!$A$7:$Q$3068,11))-1,"")</f>
        <v>1.3216574614654468</v>
      </c>
      <c r="O240" s="6">
        <f>IFERROR(VLOOKUP($B240,A股收入利润复合增长（数值）!$A$7:$Q$3068,14)/ABS(VLOOKUP($B240,A股收入利润复合增长（数值）!$A$7:$Q$3068,12))-1,"")</f>
        <v>0.6221628452398642</v>
      </c>
      <c r="P240" s="6">
        <f>IFERROR(VLOOKUP($B240,A股收入利润复合增长（数值）!$A$7:$Q$3068,15)/ABS(VLOOKUP($B240,A股收入利润复合增长（数值）!$A$7:$Q$3068,13))-1,"")</f>
        <v>0.48145508780940482</v>
      </c>
    </row>
    <row r="241" spans="1:16" x14ac:dyDescent="0.25">
      <c r="A241" t="str">
        <f>IF(COUNTIF(G241:P241,"&lt;"&amp;$A$3)=0,MAX($A$4:A240)+1,"")</f>
        <v/>
      </c>
      <c r="B241">
        <v>237</v>
      </c>
      <c r="C241" t="str">
        <f>VLOOKUP($B241,A股收入利润复合增长（数值）!$A$7:$Q$3068,2)</f>
        <v>002219.SZ</v>
      </c>
      <c r="D241" t="str">
        <f>VLOOKUP($B241,A股收入利润复合增长（数值）!$A$7:$Q$3068,3)</f>
        <v>恒康医疗</v>
      </c>
      <c r="G241" s="6">
        <f>IFERROR(VLOOKUP($B241,A股收入利润复合增长（数值）!$A$7:$Q$3068,6)/ABS(VLOOKUP($B241,A股收入利润复合增长（数值）!$A$7:$Q$3068,4))-1,"")</f>
        <v>2.6435874420641214E-2</v>
      </c>
      <c r="H241" s="6">
        <f>IFERROR(VLOOKUP($B241,A股收入利润复合增长（数值）!$A$7:$Q$3068,7)/ABS(VLOOKUP($B241,A股收入利润复合增长（数值）!$A$7:$Q$3068,5))-1,"")</f>
        <v>8.1627962014264144E-2</v>
      </c>
      <c r="I241" s="6">
        <f>IFERROR(VLOOKUP($B241,A股收入利润复合增长（数值）!$A$7:$Q$3068,8)/ABS(VLOOKUP($B241,A股收入利润复合增长（数值）!$A$7:$Q$3068,6))-1,"")</f>
        <v>9.6729669235687821E-2</v>
      </c>
      <c r="J241" s="6">
        <f>IFERROR(VLOOKUP($B241,A股收入利润复合增长（数值）!$A$7:$Q$3068,9)/ABS(VLOOKUP($B241,A股收入利润复合增长（数值）!$A$7:$Q$3068,7))-1,"")</f>
        <v>3.2610903313116557E-2</v>
      </c>
      <c r="K241" s="6">
        <f>IFERROR(VLOOKUP($B241,A股收入利润复合增长（数值）!$A$7:$Q$3068,10)/ABS(VLOOKUP($B241,A股收入利润复合增长（数值）!$A$7:$Q$3068,8))-1,"")</f>
        <v>0.67591971050431976</v>
      </c>
      <c r="L241" s="6">
        <f>IFERROR(VLOOKUP($B241,A股收入利润复合增长（数值）!$A$7:$Q$3068,11)/ABS(VLOOKUP($B241,A股收入利润复合增长（数值）!$A$7:$Q$3068,9))-1,"")</f>
        <v>1.3051659147723749</v>
      </c>
      <c r="M241" s="6">
        <f>IFERROR(VLOOKUP($B241,A股收入利润复合增长（数值）!$A$7:$Q$3068,12)/ABS(VLOOKUP($B241,A股收入利润复合增长（数值）!$A$7:$Q$3068,10))-1,"")</f>
        <v>0.21414354371054922</v>
      </c>
      <c r="N241" s="6">
        <f>IFERROR(VLOOKUP($B241,A股收入利润复合增长（数值）!$A$7:$Q$3068,13)/ABS(VLOOKUP($B241,A股收入利润复合增长（数值）!$A$7:$Q$3068,11))-1,"")</f>
        <v>0.51526429102652327</v>
      </c>
      <c r="O241" s="6">
        <f>IFERROR(VLOOKUP($B241,A股收入利润复合增长（数值）!$A$7:$Q$3068,14)/ABS(VLOOKUP($B241,A股收入利润复合增长（数值）!$A$7:$Q$3068,12))-1,"")</f>
        <v>0.72349600828129867</v>
      </c>
      <c r="P241" s="6">
        <f>IFERROR(VLOOKUP($B241,A股收入利润复合增长（数值）!$A$7:$Q$3068,15)/ABS(VLOOKUP($B241,A股收入利润复合增长（数值）!$A$7:$Q$3068,13))-1,"")</f>
        <v>0.25761752993214193</v>
      </c>
    </row>
    <row r="242" spans="1:16" x14ac:dyDescent="0.25">
      <c r="A242" t="str">
        <f>IF(COUNTIF(G242:P242,"&lt;"&amp;$A$3)=0,MAX($A$4:A241)+1,"")</f>
        <v/>
      </c>
      <c r="B242">
        <v>238</v>
      </c>
      <c r="C242" t="str">
        <f>VLOOKUP($B242,A股收入利润复合增长（数值）!$A$7:$Q$3068,2)</f>
        <v>002221.SZ</v>
      </c>
      <c r="D242" t="str">
        <f>VLOOKUP($B242,A股收入利润复合增长（数值）!$A$7:$Q$3068,3)</f>
        <v>东华能源</v>
      </c>
      <c r="G242" s="6">
        <f>IFERROR(VLOOKUP($B242,A股收入利润复合增长（数值）!$A$7:$Q$3068,6)/ABS(VLOOKUP($B242,A股收入利润复合增长（数值）!$A$7:$Q$3068,4))-1,"")</f>
        <v>0.53985617859518076</v>
      </c>
      <c r="H242" s="6">
        <f>IFERROR(VLOOKUP($B242,A股收入利润复合增长（数值）!$A$7:$Q$3068,7)/ABS(VLOOKUP($B242,A股收入利润复合增长（数值）!$A$7:$Q$3068,5))-1,"")</f>
        <v>0.94335641784038815</v>
      </c>
      <c r="I242" s="6">
        <f>IFERROR(VLOOKUP($B242,A股收入利润复合增长（数值）!$A$7:$Q$3068,8)/ABS(VLOOKUP($B242,A股收入利润复合增长（数值）!$A$7:$Q$3068,6))-1,"")</f>
        <v>0.56609978605722833</v>
      </c>
      <c r="J242" s="6">
        <f>IFERROR(VLOOKUP($B242,A股收入利润复合增长（数值）!$A$7:$Q$3068,9)/ABS(VLOOKUP($B242,A股收入利润复合增长（数值）!$A$7:$Q$3068,7))-1,"")</f>
        <v>0.16307827151778564</v>
      </c>
      <c r="K242" s="6">
        <f>IFERROR(VLOOKUP($B242,A股收入利润复合增长（数值）!$A$7:$Q$3068,10)/ABS(VLOOKUP($B242,A股收入利润复合增长（数值）!$A$7:$Q$3068,8))-1,"")</f>
        <v>0.72409393182231141</v>
      </c>
      <c r="L242" s="6">
        <f>IFERROR(VLOOKUP($B242,A股收入利润复合增长（数值）!$A$7:$Q$3068,11)/ABS(VLOOKUP($B242,A股收入利润复合增长（数值）!$A$7:$Q$3068,9))-1,"")</f>
        <v>0.36205161751377757</v>
      </c>
      <c r="M242" s="6">
        <f>IFERROR(VLOOKUP($B242,A股收入利润复合增长（数值）!$A$7:$Q$3068,12)/ABS(VLOOKUP($B242,A股收入利润复合增长（数值）!$A$7:$Q$3068,10))-1,"")</f>
        <v>0.41677871395027566</v>
      </c>
      <c r="N242" s="6">
        <f>IFERROR(VLOOKUP($B242,A股收入利润复合增长（数值）!$A$7:$Q$3068,13)/ABS(VLOOKUP($B242,A股收入利润复合增长（数值）!$A$7:$Q$3068,11))-1,"")</f>
        <v>9.9445560176855796E-2</v>
      </c>
      <c r="O242" s="6">
        <f>IFERROR(VLOOKUP($B242,A股收入利润复合增长（数值）!$A$7:$Q$3068,14)/ABS(VLOOKUP($B242,A股收入利润复合增长（数值）!$A$7:$Q$3068,12))-1,"")</f>
        <v>0.29154659720082288</v>
      </c>
      <c r="P242" s="6">
        <f>IFERROR(VLOOKUP($B242,A股收入利润复合增长（数值）!$A$7:$Q$3068,15)/ABS(VLOOKUP($B242,A股收入利润复合增长（数值）!$A$7:$Q$3068,13))-1,"")</f>
        <v>1.9907506152892114</v>
      </c>
    </row>
    <row r="243" spans="1:16" x14ac:dyDescent="0.25">
      <c r="A243" t="str">
        <f>IF(COUNTIF(G243:P243,"&lt;"&amp;$A$3)=0,MAX($A$4:A242)+1,"")</f>
        <v/>
      </c>
      <c r="B243">
        <v>239</v>
      </c>
      <c r="C243" t="str">
        <f>VLOOKUP($B243,A股收入利润复合增长（数值）!$A$7:$Q$3068,2)</f>
        <v>002224.SZ</v>
      </c>
      <c r="D243" t="str">
        <f>VLOOKUP($B243,A股收入利润复合增长（数值）!$A$7:$Q$3068,3)</f>
        <v>三力士</v>
      </c>
      <c r="G243" s="6">
        <f>IFERROR(VLOOKUP($B243,A股收入利润复合增长（数值）!$A$7:$Q$3068,6)/ABS(VLOOKUP($B243,A股收入利润复合增长（数值）!$A$7:$Q$3068,4))-1,"")</f>
        <v>0.21156883933697879</v>
      </c>
      <c r="H243" s="6">
        <f>IFERROR(VLOOKUP($B243,A股收入利润复合增长（数值）!$A$7:$Q$3068,7)/ABS(VLOOKUP($B243,A股收入利润复合增长（数值）!$A$7:$Q$3068,5))-1,"")</f>
        <v>-0.27921500035560298</v>
      </c>
      <c r="I243" s="6">
        <f>IFERROR(VLOOKUP($B243,A股收入利润复合增长（数值）!$A$7:$Q$3068,8)/ABS(VLOOKUP($B243,A股收入利润复合增长（数值）!$A$7:$Q$3068,6))-1,"")</f>
        <v>1.3338468239376899E-2</v>
      </c>
      <c r="J243" s="6">
        <f>IFERROR(VLOOKUP($B243,A股收入利润复合增长（数值）!$A$7:$Q$3068,9)/ABS(VLOOKUP($B243,A股收入利润复合增长（数值）!$A$7:$Q$3068,7))-1,"")</f>
        <v>0.52198460115829004</v>
      </c>
      <c r="K243" s="6">
        <f>IFERROR(VLOOKUP($B243,A股收入利润复合增长（数值）!$A$7:$Q$3068,10)/ABS(VLOOKUP($B243,A股收入利润复合增长（数值）!$A$7:$Q$3068,8))-1,"")</f>
        <v>6.7324812555363156E-2</v>
      </c>
      <c r="L243" s="6">
        <f>IFERROR(VLOOKUP($B243,A股收入利润复合增长（数值）!$A$7:$Q$3068,11)/ABS(VLOOKUP($B243,A股收入利润复合增长（数值）!$A$7:$Q$3068,9))-1,"")</f>
        <v>1.1804315000080088</v>
      </c>
      <c r="M243" s="6">
        <f>IFERROR(VLOOKUP($B243,A股收入利润复合增长（数值）!$A$7:$Q$3068,12)/ABS(VLOOKUP($B243,A股收入利润复合增长（数值）!$A$7:$Q$3068,10))-1,"")</f>
        <v>2.6585650361562463E-2</v>
      </c>
      <c r="N243" s="6">
        <f>IFERROR(VLOOKUP($B243,A股收入利润复合增长（数值）!$A$7:$Q$3068,13)/ABS(VLOOKUP($B243,A股收入利润复合增长（数值）!$A$7:$Q$3068,11))-1,"")</f>
        <v>0.33709472151937403</v>
      </c>
      <c r="O243" s="6">
        <f>IFERROR(VLOOKUP($B243,A股收入利润复合增长（数值）!$A$7:$Q$3068,14)/ABS(VLOOKUP($B243,A股收入利润复合增长（数值）!$A$7:$Q$3068,12))-1,"")</f>
        <v>-3.9746790189567838E-2</v>
      </c>
      <c r="P243" s="6">
        <f>IFERROR(VLOOKUP($B243,A股收入利润复合增长（数值）!$A$7:$Q$3068,15)/ABS(VLOOKUP($B243,A股收入利润复合增长（数值）!$A$7:$Q$3068,13))-1,"")</f>
        <v>0.25061584954154315</v>
      </c>
    </row>
    <row r="244" spans="1:16" x14ac:dyDescent="0.25">
      <c r="A244" t="str">
        <f>IF(COUNTIF(G244:P244,"&lt;"&amp;$A$3)=0,MAX($A$4:A243)+1,"")</f>
        <v/>
      </c>
      <c r="B244">
        <v>240</v>
      </c>
      <c r="C244" t="str">
        <f>VLOOKUP($B244,A股收入利润复合增长（数值）!$A$7:$Q$3068,2)</f>
        <v>002226.SZ</v>
      </c>
      <c r="D244" t="str">
        <f>VLOOKUP($B244,A股收入利润复合增长（数值）!$A$7:$Q$3068,3)</f>
        <v>江南化工</v>
      </c>
      <c r="G244" s="6">
        <f>IFERROR(VLOOKUP($B244,A股收入利润复合增长（数值）!$A$7:$Q$3068,6)/ABS(VLOOKUP($B244,A股收入利润复合增长（数值）!$A$7:$Q$3068,4))-1,"")</f>
        <v>2.7446282668670023</v>
      </c>
      <c r="H244" s="6">
        <f>IFERROR(VLOOKUP($B244,A股收入利润复合增长（数值）!$A$7:$Q$3068,7)/ABS(VLOOKUP($B244,A股收入利润复合增长（数值）!$A$7:$Q$3068,5))-1,"")</f>
        <v>1.431676270102606</v>
      </c>
      <c r="I244" s="6">
        <f>IFERROR(VLOOKUP($B244,A股收入利润复合增长（数值）!$A$7:$Q$3068,8)/ABS(VLOOKUP($B244,A股收入利润复合增长（数值）!$A$7:$Q$3068,6))-1,"")</f>
        <v>0.4612023686911817</v>
      </c>
      <c r="J244" s="6">
        <f>IFERROR(VLOOKUP($B244,A股收入利润复合增长（数值）!$A$7:$Q$3068,9)/ABS(VLOOKUP($B244,A股收入利润复合增长（数值）!$A$7:$Q$3068,7))-1,"")</f>
        <v>0.47680585136611087</v>
      </c>
      <c r="K244" s="6">
        <f>IFERROR(VLOOKUP($B244,A股收入利润复合增长（数值）!$A$7:$Q$3068,10)/ABS(VLOOKUP($B244,A股收入利润复合增长（数值）!$A$7:$Q$3068,8))-1,"")</f>
        <v>9.1387041046190554E-2</v>
      </c>
      <c r="L244" s="6">
        <f>IFERROR(VLOOKUP($B244,A股收入利润复合增长（数值）!$A$7:$Q$3068,11)/ABS(VLOOKUP($B244,A股收入利润复合增长（数值）!$A$7:$Q$3068,9))-1,"")</f>
        <v>3.2408971906482176E-2</v>
      </c>
      <c r="M244" s="6">
        <f>IFERROR(VLOOKUP($B244,A股收入利润复合增长（数值）!$A$7:$Q$3068,12)/ABS(VLOOKUP($B244,A股收入利润复合增长（数值）!$A$7:$Q$3068,10))-1,"")</f>
        <v>-7.4018561421570261E-2</v>
      </c>
      <c r="N244" s="6">
        <f>IFERROR(VLOOKUP($B244,A股收入利润复合增长（数值）!$A$7:$Q$3068,13)/ABS(VLOOKUP($B244,A股收入利润复合增长（数值）!$A$7:$Q$3068,11))-1,"")</f>
        <v>-0.39829977148604157</v>
      </c>
      <c r="O244" s="6">
        <f>IFERROR(VLOOKUP($B244,A股收入利润复合增长（数值）!$A$7:$Q$3068,14)/ABS(VLOOKUP($B244,A股收入利润复合增长（数值）!$A$7:$Q$3068,12))-1,"")</f>
        <v>-0.24237212745111136</v>
      </c>
      <c r="P244" s="6">
        <f>IFERROR(VLOOKUP($B244,A股收入利润复合增长（数值）!$A$7:$Q$3068,15)/ABS(VLOOKUP($B244,A股收入利润复合增长（数值）!$A$7:$Q$3068,13))-1,"")</f>
        <v>-0.77941407811757979</v>
      </c>
    </row>
    <row r="245" spans="1:16" x14ac:dyDescent="0.25">
      <c r="A245">
        <f>IF(COUNTIF(G245:P245,"&lt;"&amp;$A$3)=0,MAX($A$4:A244)+1,"")</f>
        <v>10</v>
      </c>
      <c r="B245">
        <v>241</v>
      </c>
      <c r="C245" t="str">
        <f>VLOOKUP($B245,A股收入利润复合增长（数值）!$A$7:$Q$3068,2)</f>
        <v>002230.SZ</v>
      </c>
      <c r="D245" t="str">
        <f>VLOOKUP($B245,A股收入利润复合增长（数值）!$A$7:$Q$3068,3)</f>
        <v>科大讯飞</v>
      </c>
      <c r="G245" s="6">
        <f>IFERROR(VLOOKUP($B245,A股收入利润复合增长（数值）!$A$7:$Q$3068,6)/ABS(VLOOKUP($B245,A股收入利润复合增长（数值）!$A$7:$Q$3068,4))-1,"")</f>
        <v>0.27738598026642514</v>
      </c>
      <c r="H245" s="6">
        <f>IFERROR(VLOOKUP($B245,A股收入利润复合增长（数值）!$A$7:$Q$3068,7)/ABS(VLOOKUP($B245,A股收入利润复合增长（数值）!$A$7:$Q$3068,5))-1,"")</f>
        <v>0.31134956568822481</v>
      </c>
      <c r="I245" s="6">
        <f>IFERROR(VLOOKUP($B245,A股收入利润复合增长（数值）!$A$7:$Q$3068,8)/ABS(VLOOKUP($B245,A股收入利润复合增长（数值）!$A$7:$Q$3068,6))-1,"")</f>
        <v>0.40739971386133855</v>
      </c>
      <c r="J245" s="6">
        <f>IFERROR(VLOOKUP($B245,A股收入利润复合增长（数值）!$A$7:$Q$3068,9)/ABS(VLOOKUP($B245,A股收入利润复合增长（数值）!$A$7:$Q$3068,7))-1,"")</f>
        <v>0.37530261694978995</v>
      </c>
      <c r="K245" s="6">
        <f>IFERROR(VLOOKUP($B245,A股收入利润复合增长（数值）!$A$7:$Q$3068,10)/ABS(VLOOKUP($B245,A股收入利润复合增长（数值）!$A$7:$Q$3068,8))-1,"")</f>
        <v>0.59923802505927726</v>
      </c>
      <c r="L245" s="6">
        <f>IFERROR(VLOOKUP($B245,A股收入利润复合增长（数值）!$A$7:$Q$3068,11)/ABS(VLOOKUP($B245,A股收入利润复合增长（数值）!$A$7:$Q$3068,9))-1,"")</f>
        <v>0.52948854006259483</v>
      </c>
      <c r="M245" s="6">
        <f>IFERROR(VLOOKUP($B245,A股收入利润复合增长（数值）!$A$7:$Q$3068,12)/ABS(VLOOKUP($B245,A股收入利润复合增长（数值）!$A$7:$Q$3068,10))-1,"")</f>
        <v>0.41596844387820431</v>
      </c>
      <c r="N245" s="6">
        <f>IFERROR(VLOOKUP($B245,A股收入利润复合增长（数值）!$A$7:$Q$3068,13)/ABS(VLOOKUP($B245,A股收入利润复合增长（数值）!$A$7:$Q$3068,11))-1,"")</f>
        <v>0.36003118078750607</v>
      </c>
      <c r="O245" s="6">
        <f>IFERROR(VLOOKUP($B245,A股收入利润复合增长（数值）!$A$7:$Q$3068,14)/ABS(VLOOKUP($B245,A股收入利润复合增长（数值）!$A$7:$Q$3068,12))-1,"")</f>
        <v>0.40873376478649792</v>
      </c>
      <c r="P245" s="6">
        <f>IFERROR(VLOOKUP($B245,A股收入利润复合增长（数值）!$A$7:$Q$3068,15)/ABS(VLOOKUP($B245,A股收入利润复合增长（数值）!$A$7:$Q$3068,13))-1,"")</f>
        <v>0.12087767618156797</v>
      </c>
    </row>
    <row r="246" spans="1:16" x14ac:dyDescent="0.25">
      <c r="A246" t="str">
        <f>IF(COUNTIF(G246:P246,"&lt;"&amp;$A$3)=0,MAX($A$4:A245)+1,"")</f>
        <v/>
      </c>
      <c r="B246">
        <v>242</v>
      </c>
      <c r="C246" t="str">
        <f>VLOOKUP($B246,A股收入利润复合增长（数值）!$A$7:$Q$3068,2)</f>
        <v>002235.SZ</v>
      </c>
      <c r="D246" t="str">
        <f>VLOOKUP($B246,A股收入利润复合增长（数值）!$A$7:$Q$3068,3)</f>
        <v>安妮股份</v>
      </c>
      <c r="G246" s="6">
        <f>IFERROR(VLOOKUP($B246,A股收入利润复合增长（数值）!$A$7:$Q$3068,6)/ABS(VLOOKUP($B246,A股收入利润复合增长（数值）!$A$7:$Q$3068,4))-1,"")</f>
        <v>-2.4817728452377952E-2</v>
      </c>
      <c r="H246" s="6">
        <f>IFERROR(VLOOKUP($B246,A股收入利润复合增长（数值）!$A$7:$Q$3068,7)/ABS(VLOOKUP($B246,A股收入利润复合增长（数值）!$A$7:$Q$3068,5))-1,"")</f>
        <v>0.63717100849834707</v>
      </c>
      <c r="I246" s="6">
        <f>IFERROR(VLOOKUP($B246,A股收入利润复合增长（数值）!$A$7:$Q$3068,8)/ABS(VLOOKUP($B246,A股收入利润复合增长（数值）!$A$7:$Q$3068,6))-1,"")</f>
        <v>-8.419783727273733E-2</v>
      </c>
      <c r="J246" s="6">
        <f>IFERROR(VLOOKUP($B246,A股收入利润复合增长（数值）!$A$7:$Q$3068,9)/ABS(VLOOKUP($B246,A股收入利润复合增长（数值）!$A$7:$Q$3068,7))-1,"")</f>
        <v>1.451102081958056</v>
      </c>
      <c r="K246" s="6">
        <f>IFERROR(VLOOKUP($B246,A股收入利润复合增长（数值）!$A$7:$Q$3068,10)/ABS(VLOOKUP($B246,A股收入利润复合增长（数值）!$A$7:$Q$3068,8))-1,"")</f>
        <v>-3.5726274859956164E-2</v>
      </c>
      <c r="L246" s="6">
        <f>IFERROR(VLOOKUP($B246,A股收入利润复合增长（数值）!$A$7:$Q$3068,11)/ABS(VLOOKUP($B246,A股收入利润复合增长（数值）!$A$7:$Q$3068,9))-1,"")</f>
        <v>-6.0827364366636494E-2</v>
      </c>
      <c r="M246" s="6">
        <f>IFERROR(VLOOKUP($B246,A股收入利润复合增长（数值）!$A$7:$Q$3068,12)/ABS(VLOOKUP($B246,A股收入利润复合增长（数值）!$A$7:$Q$3068,10))-1,"")</f>
        <v>-0.1889992402073335</v>
      </c>
      <c r="N246" s="6">
        <f>IFERROR(VLOOKUP($B246,A股收入利润复合增长（数值）!$A$7:$Q$3068,13)/ABS(VLOOKUP($B246,A股收入利润复合增长（数值）!$A$7:$Q$3068,11))-1,"")</f>
        <v>-10.586994196075372</v>
      </c>
      <c r="O246" s="6">
        <f>IFERROR(VLOOKUP($B246,A股收入利润复合增长（数值）!$A$7:$Q$3068,14)/ABS(VLOOKUP($B246,A股收入利润复合增长（数值）!$A$7:$Q$3068,12))-1,"")</f>
        <v>-3.1006884008092372E-2</v>
      </c>
      <c r="P246" s="6">
        <f>IFERROR(VLOOKUP($B246,A股收入利润复合增长（数值）!$A$7:$Q$3068,15)/ABS(VLOOKUP($B246,A股收入利润复合增长（数值）!$A$7:$Q$3068,13))-1,"")</f>
        <v>-0.88177727909220383</v>
      </c>
    </row>
    <row r="247" spans="1:16" x14ac:dyDescent="0.25">
      <c r="A247" t="str">
        <f>IF(COUNTIF(G247:P247,"&lt;"&amp;$A$3)=0,MAX($A$4:A246)+1,"")</f>
        <v/>
      </c>
      <c r="B247">
        <v>243</v>
      </c>
      <c r="C247" t="str">
        <f>VLOOKUP($B247,A股收入利润复合增长（数值）!$A$7:$Q$3068,2)</f>
        <v>002236.SZ</v>
      </c>
      <c r="D247" t="str">
        <f>VLOOKUP($B247,A股收入利润复合增长（数值）!$A$7:$Q$3068,3)</f>
        <v>大华股份</v>
      </c>
      <c r="G247" s="6">
        <f>IFERROR(VLOOKUP($B247,A股收入利润复合增长（数值）!$A$7:$Q$3068,6)/ABS(VLOOKUP($B247,A股收入利润复合增长（数值）!$A$7:$Q$3068,4))-1,"")</f>
        <v>0.45435858248519101</v>
      </c>
      <c r="H247" s="6">
        <f>IFERROR(VLOOKUP($B247,A股收入利润复合增长（数值）!$A$7:$Q$3068,7)/ABS(VLOOKUP($B247,A股收入利润复合增长（数值）!$A$7:$Q$3068,5))-1,"")</f>
        <v>0.45213594099911636</v>
      </c>
      <c r="I247" s="6">
        <f>IFERROR(VLOOKUP($B247,A股收入利润复合增长（数值）!$A$7:$Q$3068,8)/ABS(VLOOKUP($B247,A股收入利润复合增长（数值）!$A$7:$Q$3068,6))-1,"")</f>
        <v>0.6013066069148254</v>
      </c>
      <c r="J247" s="6">
        <f>IFERROR(VLOOKUP($B247,A股收入利润复合增长（数值）!$A$7:$Q$3068,9)/ABS(VLOOKUP($B247,A股收入利润复合增长（数值）!$A$7:$Q$3068,7))-1,"")</f>
        <v>0.85234498971738648</v>
      </c>
      <c r="K247" s="6">
        <f>IFERROR(VLOOKUP($B247,A股收入利润复合增长（数值）!$A$7:$Q$3068,10)/ABS(VLOOKUP($B247,A股收入利润复合增长（数值）!$A$7:$Q$3068,8))-1,"")</f>
        <v>0.5320774442561782</v>
      </c>
      <c r="L247" s="6">
        <f>IFERROR(VLOOKUP($B247,A股收入利润复合增长（数值）!$A$7:$Q$3068,11)/ABS(VLOOKUP($B247,A股收入利润复合增长（数值）!$A$7:$Q$3068,9))-1,"")</f>
        <v>0.61524474040569643</v>
      </c>
      <c r="M247" s="6">
        <f>IFERROR(VLOOKUP($B247,A股收入利润复合增长（数值）!$A$7:$Q$3068,12)/ABS(VLOOKUP($B247,A股收入利润复合增长（数值）!$A$7:$Q$3068,10))-1,"")</f>
        <v>0.35522255093099564</v>
      </c>
      <c r="N247" s="6">
        <f>IFERROR(VLOOKUP($B247,A股收入利润复合增长（数值）!$A$7:$Q$3068,13)/ABS(VLOOKUP($B247,A股收入利润复合增长（数值）!$A$7:$Q$3068,11))-1,"")</f>
        <v>1.0395562185828044E-2</v>
      </c>
      <c r="O247" s="6">
        <f>IFERROR(VLOOKUP($B247,A股收入利润复合增长（数值）!$A$7:$Q$3068,14)/ABS(VLOOKUP($B247,A股收入利润复合增长（数值）!$A$7:$Q$3068,12))-1,"")</f>
        <v>0.37452214795865801</v>
      </c>
      <c r="P247" s="6">
        <f>IFERROR(VLOOKUP($B247,A股收入利润复合增长（数值）!$A$7:$Q$3068,15)/ABS(VLOOKUP($B247,A股收入利润复合增长（数值）!$A$7:$Q$3068,13))-1,"")</f>
        <v>0.20095130025868202</v>
      </c>
    </row>
    <row r="248" spans="1:16" x14ac:dyDescent="0.25">
      <c r="A248" t="str">
        <f>IF(COUNTIF(G248:P248,"&lt;"&amp;$A$3)=0,MAX($A$4:A247)+1,"")</f>
        <v/>
      </c>
      <c r="B248">
        <v>244</v>
      </c>
      <c r="C248" t="str">
        <f>VLOOKUP($B248,A股收入利润复合增长（数值）!$A$7:$Q$3068,2)</f>
        <v>002237.SZ</v>
      </c>
      <c r="D248" t="str">
        <f>VLOOKUP($B248,A股收入利润复合增长（数值）!$A$7:$Q$3068,3)</f>
        <v>恒邦股份</v>
      </c>
      <c r="G248" s="6">
        <f>IFERROR(VLOOKUP($B248,A股收入利润复合增长（数值）!$A$7:$Q$3068,6)/ABS(VLOOKUP($B248,A股收入利润复合增长（数值）!$A$7:$Q$3068,4))-1,"")</f>
        <v>0.88698799868192779</v>
      </c>
      <c r="H248" s="6">
        <f>IFERROR(VLOOKUP($B248,A股收入利润复合增长（数值）!$A$7:$Q$3068,7)/ABS(VLOOKUP($B248,A股收入利润复合增长（数值）!$A$7:$Q$3068,5))-1,"")</f>
        <v>0.2857412631129701</v>
      </c>
      <c r="I248" s="6">
        <f>IFERROR(VLOOKUP($B248,A股收入利润复合增长（数值）!$A$7:$Q$3068,8)/ABS(VLOOKUP($B248,A股收入利润复合增长（数值）!$A$7:$Q$3068,6))-1,"")</f>
        <v>0.12778844919888011</v>
      </c>
      <c r="J248" s="6">
        <f>IFERROR(VLOOKUP($B248,A股收入利润复合增长（数值）!$A$7:$Q$3068,9)/ABS(VLOOKUP($B248,A股收入利润复合增长（数值）!$A$7:$Q$3068,7))-1,"")</f>
        <v>0.18564730561569998</v>
      </c>
      <c r="K248" s="6">
        <f>IFERROR(VLOOKUP($B248,A股收入利润复合增长（数值）!$A$7:$Q$3068,10)/ABS(VLOOKUP($B248,A股收入利润复合增长（数值）!$A$7:$Q$3068,8))-1,"")</f>
        <v>0.1231848823423225</v>
      </c>
      <c r="L248" s="6">
        <f>IFERROR(VLOOKUP($B248,A股收入利润复合增长（数值）!$A$7:$Q$3068,11)/ABS(VLOOKUP($B248,A股收入利润复合增长（数值）!$A$7:$Q$3068,9))-1,"")</f>
        <v>-0.19462686819779917</v>
      </c>
      <c r="M248" s="6">
        <f>IFERROR(VLOOKUP($B248,A股收入利润复合增长（数值）!$A$7:$Q$3068,12)/ABS(VLOOKUP($B248,A股收入利润复合增长（数值）!$A$7:$Q$3068,10))-1,"")</f>
        <v>0.29910998049222748</v>
      </c>
      <c r="N248" s="6">
        <f>IFERROR(VLOOKUP($B248,A股收入利润复合增长（数值）!$A$7:$Q$3068,13)/ABS(VLOOKUP($B248,A股收入利润复合增长（数值）!$A$7:$Q$3068,11))-1,"")</f>
        <v>7.0963179366612339E-2</v>
      </c>
      <c r="O248" s="6">
        <f>IFERROR(VLOOKUP($B248,A股收入利润复合增长（数值）!$A$7:$Q$3068,14)/ABS(VLOOKUP($B248,A股收入利润复合增长（数值）!$A$7:$Q$3068,12))-1,"")</f>
        <v>-8.0658591589291562E-2</v>
      </c>
      <c r="P248" s="6">
        <f>IFERROR(VLOOKUP($B248,A股收入利润复合增长（数值）!$A$7:$Q$3068,15)/ABS(VLOOKUP($B248,A股收入利润复合增长（数值）!$A$7:$Q$3068,13))-1,"")</f>
        <v>-0.27828394559630187</v>
      </c>
    </row>
    <row r="249" spans="1:16" x14ac:dyDescent="0.25">
      <c r="A249" t="str">
        <f>IF(COUNTIF(G249:P249,"&lt;"&amp;$A$3)=0,MAX($A$4:A248)+1,"")</f>
        <v/>
      </c>
      <c r="B249">
        <v>245</v>
      </c>
      <c r="C249" t="str">
        <f>VLOOKUP($B249,A股收入利润复合增长（数值）!$A$7:$Q$3068,2)</f>
        <v>002238.SZ</v>
      </c>
      <c r="D249" t="str">
        <f>VLOOKUP($B249,A股收入利润复合增长（数值）!$A$7:$Q$3068,3)</f>
        <v>天威视讯</v>
      </c>
      <c r="G249" s="6">
        <f>IFERROR(VLOOKUP($B249,A股收入利润复合增长（数值）!$A$7:$Q$3068,6)/ABS(VLOOKUP($B249,A股收入利润复合增长（数值）!$A$7:$Q$3068,4))-1,"")</f>
        <v>6.1589442712190801E-2</v>
      </c>
      <c r="H249" s="6">
        <f>IFERROR(VLOOKUP($B249,A股收入利润复合增长（数值）!$A$7:$Q$3068,7)/ABS(VLOOKUP($B249,A股收入利润复合增长（数值）!$A$7:$Q$3068,5))-1,"")</f>
        <v>0.37305963413390719</v>
      </c>
      <c r="I249" s="6">
        <f>IFERROR(VLOOKUP($B249,A股收入利润复合增长（数值）!$A$7:$Q$3068,8)/ABS(VLOOKUP($B249,A股收入利润复合增长（数值）!$A$7:$Q$3068,6))-1,"")</f>
        <v>5.9302968478232465E-2</v>
      </c>
      <c r="J249" s="6">
        <f>IFERROR(VLOOKUP($B249,A股收入利润复合增长（数值）!$A$7:$Q$3068,9)/ABS(VLOOKUP($B249,A股收入利润复合增长（数值）!$A$7:$Q$3068,7))-1,"")</f>
        <v>8.4340692876640588E-2</v>
      </c>
      <c r="K249" s="6">
        <f>IFERROR(VLOOKUP($B249,A股收入利润复合增长（数值）!$A$7:$Q$3068,10)/ABS(VLOOKUP($B249,A股收入利润复合增长（数值）!$A$7:$Q$3068,8))-1,"")</f>
        <v>3.3423209170922119E-2</v>
      </c>
      <c r="L249" s="6">
        <f>IFERROR(VLOOKUP($B249,A股收入利润复合增长（数值）!$A$7:$Q$3068,11)/ABS(VLOOKUP($B249,A股收入利润复合增长（数值）!$A$7:$Q$3068,9))-1,"")</f>
        <v>0.12158733940316013</v>
      </c>
      <c r="M249" s="6">
        <f>IFERROR(VLOOKUP($B249,A股收入利润复合增长（数值）!$A$7:$Q$3068,12)/ABS(VLOOKUP($B249,A股收入利润复合增长（数值）!$A$7:$Q$3068,10))-1,"")</f>
        <v>0.41471531274210571</v>
      </c>
      <c r="N249" s="6">
        <f>IFERROR(VLOOKUP($B249,A股收入利润复合增长（数值）!$A$7:$Q$3068,13)/ABS(VLOOKUP($B249,A股收入利润复合增长（数值）!$A$7:$Q$3068,11))-1,"")</f>
        <v>0.50034052780889127</v>
      </c>
      <c r="O249" s="6">
        <f>IFERROR(VLOOKUP($B249,A股收入利润复合增长（数值）!$A$7:$Q$3068,14)/ABS(VLOOKUP($B249,A股收入利润复合增长（数值）!$A$7:$Q$3068,12))-1,"")</f>
        <v>0.35957185575730732</v>
      </c>
      <c r="P249" s="6">
        <f>IFERROR(VLOOKUP($B249,A股收入利润复合增长（数值）!$A$7:$Q$3068,15)/ABS(VLOOKUP($B249,A股收入利润复合增长（数值）!$A$7:$Q$3068,13))-1,"")</f>
        <v>0.26691741916814227</v>
      </c>
    </row>
    <row r="250" spans="1:16" x14ac:dyDescent="0.25">
      <c r="A250" t="str">
        <f>IF(COUNTIF(G250:P250,"&lt;"&amp;$A$3)=0,MAX($A$4:A249)+1,"")</f>
        <v/>
      </c>
      <c r="B250">
        <v>246</v>
      </c>
      <c r="C250" t="str">
        <f>VLOOKUP($B250,A股收入利润复合增长（数值）!$A$7:$Q$3068,2)</f>
        <v>002239.SZ</v>
      </c>
      <c r="D250" t="str">
        <f>VLOOKUP($B250,A股收入利润复合增长（数值）!$A$7:$Q$3068,3)</f>
        <v>奥特佳</v>
      </c>
      <c r="G250" s="6">
        <f>IFERROR(VLOOKUP($B250,A股收入利润复合增长（数值）!$A$7:$Q$3068,6)/ABS(VLOOKUP($B250,A股收入利润复合增长（数值）!$A$7:$Q$3068,4))-1,"")</f>
        <v>-4.6232877952309126E-3</v>
      </c>
      <c r="H250" s="6">
        <f>IFERROR(VLOOKUP($B250,A股收入利润复合增长（数值）!$A$7:$Q$3068,7)/ABS(VLOOKUP($B250,A股收入利润复合增长（数值）!$A$7:$Q$3068,5))-1,"")</f>
        <v>6.8056462458785383E-3</v>
      </c>
      <c r="I250" s="6">
        <f>IFERROR(VLOOKUP($B250,A股收入利润复合增长（数值）!$A$7:$Q$3068,8)/ABS(VLOOKUP($B250,A股收入利润复合增长（数值）!$A$7:$Q$3068,6))-1,"")</f>
        <v>-1.7991962238911086E-2</v>
      </c>
      <c r="J250" s="6">
        <f>IFERROR(VLOOKUP($B250,A股收入利润复合增长（数值）!$A$7:$Q$3068,9)/ABS(VLOOKUP($B250,A股收入利润复合增长（数值）!$A$7:$Q$3068,7))-1,"")</f>
        <v>-5.1972170579795529E-2</v>
      </c>
      <c r="K250" s="6">
        <f>IFERROR(VLOOKUP($B250,A股收入利润复合增长（数值）!$A$7:$Q$3068,10)/ABS(VLOOKUP($B250,A股收入利润复合增长（数值）!$A$7:$Q$3068,8))-1,"")</f>
        <v>0.15991993034318885</v>
      </c>
      <c r="L250" s="6">
        <f>IFERROR(VLOOKUP($B250,A股收入利润复合增长（数值）!$A$7:$Q$3068,11)/ABS(VLOOKUP($B250,A股收入利润复合增长（数值）!$A$7:$Q$3068,9))-1,"")</f>
        <v>4.4110668477174171</v>
      </c>
      <c r="M250" s="6">
        <f>IFERROR(VLOOKUP($B250,A股收入利润复合增长（数值）!$A$7:$Q$3068,12)/ABS(VLOOKUP($B250,A股收入利润复合增长（数值）!$A$7:$Q$3068,10))-1,"")</f>
        <v>-4.9455207142550917E-2</v>
      </c>
      <c r="N250" s="6">
        <f>IFERROR(VLOOKUP($B250,A股收入利润复合增长（数值）!$A$7:$Q$3068,13)/ABS(VLOOKUP($B250,A股收入利润复合增长（数值）!$A$7:$Q$3068,11))-1,"")</f>
        <v>-0.78817795507784383</v>
      </c>
      <c r="O250" s="6">
        <f>IFERROR(VLOOKUP($B250,A股收入利润复合增长（数值）!$A$7:$Q$3068,14)/ABS(VLOOKUP($B250,A股收入利润复合增长（数值）!$A$7:$Q$3068,12))-1,"")</f>
        <v>4.518998154145538</v>
      </c>
      <c r="P250" s="6">
        <f>IFERROR(VLOOKUP($B250,A股收入利润复合增长（数值）!$A$7:$Q$3068,15)/ABS(VLOOKUP($B250,A股收入利润复合增长（数值）!$A$7:$Q$3068,13))-1,"")</f>
        <v>18.480403686756098</v>
      </c>
    </row>
    <row r="251" spans="1:16" x14ac:dyDescent="0.25">
      <c r="A251" t="str">
        <f>IF(COUNTIF(G251:P251,"&lt;"&amp;$A$3)=0,MAX($A$4:A250)+1,"")</f>
        <v/>
      </c>
      <c r="B251">
        <v>247</v>
      </c>
      <c r="C251" t="str">
        <f>VLOOKUP($B251,A股收入利润复合增长（数值）!$A$7:$Q$3068,2)</f>
        <v>002241.SZ</v>
      </c>
      <c r="D251" t="str">
        <f>VLOOKUP($B251,A股收入利润复合增长（数值）!$A$7:$Q$3068,3)</f>
        <v>歌尔股份</v>
      </c>
      <c r="G251" s="6">
        <f>IFERROR(VLOOKUP($B251,A股收入利润复合增长（数值）!$A$7:$Q$3068,6)/ABS(VLOOKUP($B251,A股收入利润复合增长（数值）!$A$7:$Q$3068,4))-1,"")</f>
        <v>0.54159275293703613</v>
      </c>
      <c r="H251" s="6">
        <f>IFERROR(VLOOKUP($B251,A股收入利润复合增长（数值）!$A$7:$Q$3068,7)/ABS(VLOOKUP($B251,A股收入利润复合增长（数值）!$A$7:$Q$3068,5))-1,"")</f>
        <v>0.90997708518982523</v>
      </c>
      <c r="I251" s="6">
        <f>IFERROR(VLOOKUP($B251,A股收入利润复合增长（数值）!$A$7:$Q$3068,8)/ABS(VLOOKUP($B251,A股收入利润复合增长（数值）!$A$7:$Q$3068,6))-1,"")</f>
        <v>0.77905435094704245</v>
      </c>
      <c r="J251" s="6">
        <f>IFERROR(VLOOKUP($B251,A股收入利润复合增长（数值）!$A$7:$Q$3068,9)/ABS(VLOOKUP($B251,A股收入利润复合增长（数值）!$A$7:$Q$3068,7))-1,"")</f>
        <v>0.72096928832618667</v>
      </c>
      <c r="K251" s="6">
        <f>IFERROR(VLOOKUP($B251,A股收入利润复合增长（数值）!$A$7:$Q$3068,10)/ABS(VLOOKUP($B251,A股收入利润复合增长（数值）!$A$7:$Q$3068,8))-1,"")</f>
        <v>0.38543145490345787</v>
      </c>
      <c r="L251" s="6">
        <f>IFERROR(VLOOKUP($B251,A股收入利润复合增长（数值）!$A$7:$Q$3068,11)/ABS(VLOOKUP($B251,A股收入利润复合增长（数值）!$A$7:$Q$3068,9))-1,"")</f>
        <v>0.43790316718853561</v>
      </c>
      <c r="M251" s="6">
        <f>IFERROR(VLOOKUP($B251,A股收入利润复合增长（数值）!$A$7:$Q$3068,12)/ABS(VLOOKUP($B251,A股收入利润复合增长（数值）!$A$7:$Q$3068,10))-1,"")</f>
        <v>0.26372926697519095</v>
      </c>
      <c r="N251" s="6">
        <f>IFERROR(VLOOKUP($B251,A股收入利润复合增长（数值）!$A$7:$Q$3068,13)/ABS(VLOOKUP($B251,A股收入利润复合增长（数值）!$A$7:$Q$3068,11))-1,"")</f>
        <v>0.26844839276778565</v>
      </c>
      <c r="O251" s="6">
        <f>IFERROR(VLOOKUP($B251,A股收入利润复合增长（数值）!$A$7:$Q$3068,14)/ABS(VLOOKUP($B251,A股收入利润复合增长（数值）!$A$7:$Q$3068,12))-1,"")</f>
        <v>7.5363477950495472E-2</v>
      </c>
      <c r="P251" s="6">
        <f>IFERROR(VLOOKUP($B251,A股收入利润复合增长（数值）!$A$7:$Q$3068,15)/ABS(VLOOKUP($B251,A股收入利润复合增长（数值）!$A$7:$Q$3068,13))-1,"")</f>
        <v>-0.2451122590011594</v>
      </c>
    </row>
    <row r="252" spans="1:16" x14ac:dyDescent="0.25">
      <c r="A252" t="str">
        <f>IF(COUNTIF(G252:P252,"&lt;"&amp;$A$3)=0,MAX($A$4:A251)+1,"")</f>
        <v/>
      </c>
      <c r="B252">
        <v>248</v>
      </c>
      <c r="C252" t="str">
        <f>VLOOKUP($B252,A股收入利润复合增长（数值）!$A$7:$Q$3068,2)</f>
        <v>002245.SZ</v>
      </c>
      <c r="D252" t="str">
        <f>VLOOKUP($B252,A股收入利润复合增长（数值）!$A$7:$Q$3068,3)</f>
        <v>澳洋顺昌</v>
      </c>
      <c r="G252" s="6">
        <f>IFERROR(VLOOKUP($B252,A股收入利润复合增长（数值）!$A$7:$Q$3068,6)/ABS(VLOOKUP($B252,A股收入利润复合增长（数值）!$A$7:$Q$3068,4))-1,"")</f>
        <v>0.50344996025200595</v>
      </c>
      <c r="H252" s="6">
        <f>IFERROR(VLOOKUP($B252,A股收入利润复合增长（数值）!$A$7:$Q$3068,7)/ABS(VLOOKUP($B252,A股收入利润复合增长（数值）!$A$7:$Q$3068,5))-1,"")</f>
        <v>0.21437452340775121</v>
      </c>
      <c r="I252" s="6">
        <f>IFERROR(VLOOKUP($B252,A股收入利润复合增长（数值）!$A$7:$Q$3068,8)/ABS(VLOOKUP($B252,A股收入利润复合增长（数值）!$A$7:$Q$3068,6))-1,"")</f>
        <v>-5.0279221137314312E-2</v>
      </c>
      <c r="J252" s="6">
        <f>IFERROR(VLOOKUP($B252,A股收入利润复合增长（数值）!$A$7:$Q$3068,9)/ABS(VLOOKUP($B252,A股收入利润复合增长（数值）!$A$7:$Q$3068,7))-1,"")</f>
        <v>3.72236278109217E-2</v>
      </c>
      <c r="K252" s="6">
        <f>IFERROR(VLOOKUP($B252,A股收入利润复合增长（数值）!$A$7:$Q$3068,10)/ABS(VLOOKUP($B252,A股收入利润复合增长（数值）!$A$7:$Q$3068,8))-1,"")</f>
        <v>-0.15809079006841231</v>
      </c>
      <c r="L252" s="6">
        <f>IFERROR(VLOOKUP($B252,A股收入利润复合增长（数值）!$A$7:$Q$3068,11)/ABS(VLOOKUP($B252,A股收入利润复合增长（数值）!$A$7:$Q$3068,9))-1,"")</f>
        <v>-0.10195509092286414</v>
      </c>
      <c r="M252" s="6">
        <f>IFERROR(VLOOKUP($B252,A股收入利润复合增长（数值）!$A$7:$Q$3068,12)/ABS(VLOOKUP($B252,A股收入利润复合增长（数值）!$A$7:$Q$3068,10))-1,"")</f>
        <v>8.4998095508296512E-2</v>
      </c>
      <c r="N252" s="6">
        <f>IFERROR(VLOOKUP($B252,A股收入利润复合增长（数值）!$A$7:$Q$3068,13)/ABS(VLOOKUP($B252,A股收入利润复合增长（数值）!$A$7:$Q$3068,11))-1,"")</f>
        <v>0.83320828912480582</v>
      </c>
      <c r="O252" s="6">
        <f>IFERROR(VLOOKUP($B252,A股收入利润复合增长（数值）!$A$7:$Q$3068,14)/ABS(VLOOKUP($B252,A股收入利润复合增长（数值）!$A$7:$Q$3068,12))-1,"")</f>
        <v>4.4142370999532332E-2</v>
      </c>
      <c r="P252" s="6">
        <f>IFERROR(VLOOKUP($B252,A股收入利润复合增长（数值）!$A$7:$Q$3068,15)/ABS(VLOOKUP($B252,A股收入利润复合增长（数值）!$A$7:$Q$3068,13))-1,"")</f>
        <v>0.41399736176341539</v>
      </c>
    </row>
    <row r="253" spans="1:16" x14ac:dyDescent="0.25">
      <c r="A253" t="str">
        <f>IF(COUNTIF(G253:P253,"&lt;"&amp;$A$3)=0,MAX($A$4:A252)+1,"")</f>
        <v/>
      </c>
      <c r="B253">
        <v>249</v>
      </c>
      <c r="C253" t="str">
        <f>VLOOKUP($B253,A股收入利润复合增长（数值）!$A$7:$Q$3068,2)</f>
        <v>002246.SZ</v>
      </c>
      <c r="D253" t="str">
        <f>VLOOKUP($B253,A股收入利润复合增长（数值）!$A$7:$Q$3068,3)</f>
        <v>北化股份</v>
      </c>
      <c r="G253" s="6">
        <f>IFERROR(VLOOKUP($B253,A股收入利润复合增长（数值）!$A$7:$Q$3068,6)/ABS(VLOOKUP($B253,A股收入利润复合增长（数值）!$A$7:$Q$3068,4))-1,"")</f>
        <v>0.42210344839157821</v>
      </c>
      <c r="H253" s="6">
        <f>IFERROR(VLOOKUP($B253,A股收入利润复合增长（数值）!$A$7:$Q$3068,7)/ABS(VLOOKUP($B253,A股收入利润复合增长（数值）!$A$7:$Q$3068,5))-1,"")</f>
        <v>0.50163385010025374</v>
      </c>
      <c r="I253" s="6">
        <f>IFERROR(VLOOKUP($B253,A股收入利润复合增长（数值）!$A$7:$Q$3068,8)/ABS(VLOOKUP($B253,A股收入利润复合增长（数值）!$A$7:$Q$3068,6))-1,"")</f>
        <v>-0.18992396930829492</v>
      </c>
      <c r="J253" s="6">
        <f>IFERROR(VLOOKUP($B253,A股收入利润复合增长（数值）!$A$7:$Q$3068,9)/ABS(VLOOKUP($B253,A股收入利润复合增长（数值）!$A$7:$Q$3068,7))-1,"")</f>
        <v>-0.6270419929331853</v>
      </c>
      <c r="K253" s="6">
        <f>IFERROR(VLOOKUP($B253,A股收入利润复合增长（数值）!$A$7:$Q$3068,10)/ABS(VLOOKUP($B253,A股收入利润复合增长（数值）!$A$7:$Q$3068,8))-1,"")</f>
        <v>0.30035085581465659</v>
      </c>
      <c r="L253" s="6">
        <f>IFERROR(VLOOKUP($B253,A股收入利润复合增长（数值）!$A$7:$Q$3068,11)/ABS(VLOOKUP($B253,A股收入利润复合增长（数值）!$A$7:$Q$3068,9))-1,"")</f>
        <v>3.0041495835230014</v>
      </c>
      <c r="M253" s="6">
        <f>IFERROR(VLOOKUP($B253,A股收入利润复合增长（数值）!$A$7:$Q$3068,12)/ABS(VLOOKUP($B253,A股收入利润复合增长（数值）!$A$7:$Q$3068,10))-1,"")</f>
        <v>1.1611758820930129E-2</v>
      </c>
      <c r="N253" s="6">
        <f>IFERROR(VLOOKUP($B253,A股收入利润复合增长（数值）!$A$7:$Q$3068,13)/ABS(VLOOKUP($B253,A股收入利润复合增长（数值）!$A$7:$Q$3068,11))-1,"")</f>
        <v>0.50222699385863057</v>
      </c>
      <c r="O253" s="6">
        <f>IFERROR(VLOOKUP($B253,A股收入利润复合增长（数值）!$A$7:$Q$3068,14)/ABS(VLOOKUP($B253,A股收入利润复合增长（数值）!$A$7:$Q$3068,12))-1,"")</f>
        <v>-0.26088146186819294</v>
      </c>
      <c r="P253" s="6">
        <f>IFERROR(VLOOKUP($B253,A股收入利润复合增长（数值）!$A$7:$Q$3068,15)/ABS(VLOOKUP($B253,A股收入利润复合增长（数值）!$A$7:$Q$3068,13))-1,"")</f>
        <v>-0.24728916599827522</v>
      </c>
    </row>
    <row r="254" spans="1:16" x14ac:dyDescent="0.25">
      <c r="A254" t="str">
        <f>IF(COUNTIF(G254:P254,"&lt;"&amp;$A$3)=0,MAX($A$4:A253)+1,"")</f>
        <v/>
      </c>
      <c r="B254">
        <v>250</v>
      </c>
      <c r="C254" t="str">
        <f>VLOOKUP($B254,A股收入利润复合增长（数值）!$A$7:$Q$3068,2)</f>
        <v>002250.SZ</v>
      </c>
      <c r="D254" t="str">
        <f>VLOOKUP($B254,A股收入利润复合增长（数值）!$A$7:$Q$3068,3)</f>
        <v>联化科技</v>
      </c>
      <c r="G254" s="6">
        <f>IFERROR(VLOOKUP($B254,A股收入利润复合增长（数值）!$A$7:$Q$3068,6)/ABS(VLOOKUP($B254,A股收入利润复合增长（数值）!$A$7:$Q$3068,4))-1,"")</f>
        <v>0.30129783600140847</v>
      </c>
      <c r="H254" s="6">
        <f>IFERROR(VLOOKUP($B254,A股收入利润复合增长（数值）!$A$7:$Q$3068,7)/ABS(VLOOKUP($B254,A股收入利润复合增长（数值）!$A$7:$Q$3068,5))-1,"")</f>
        <v>0.45007812238450851</v>
      </c>
      <c r="I254" s="6">
        <f>IFERROR(VLOOKUP($B254,A股收入利润复合增长（数值）!$A$7:$Q$3068,8)/ABS(VLOOKUP($B254,A股收入利润复合增长（数值）!$A$7:$Q$3068,6))-1,"")</f>
        <v>0.15082163873092491</v>
      </c>
      <c r="J254" s="6">
        <f>IFERROR(VLOOKUP($B254,A股收入利润复合增长（数值）!$A$7:$Q$3068,9)/ABS(VLOOKUP($B254,A股收入利润复合增长（数值）!$A$7:$Q$3068,7))-1,"")</f>
        <v>0.24234347181952298</v>
      </c>
      <c r="K254" s="6">
        <f>IFERROR(VLOOKUP($B254,A股收入利润复合增长（数值）!$A$7:$Q$3068,10)/ABS(VLOOKUP($B254,A股收入利润复合增长（数值）!$A$7:$Q$3068,8))-1,"")</f>
        <v>0.1397424921670023</v>
      </c>
      <c r="L254" s="6">
        <f>IFERROR(VLOOKUP($B254,A股收入利润复合增长（数值）!$A$7:$Q$3068,11)/ABS(VLOOKUP($B254,A股收入利润复合增长（数值）!$A$7:$Q$3068,9))-1,"")</f>
        <v>0.22942843231367682</v>
      </c>
      <c r="M254" s="6">
        <f>IFERROR(VLOOKUP($B254,A股收入利润复合增长（数值）!$A$7:$Q$3068,12)/ABS(VLOOKUP($B254,A股收入利润复合增长（数值）!$A$7:$Q$3068,10))-1,"")</f>
        <v>0.18463473946089559</v>
      </c>
      <c r="N254" s="6">
        <f>IFERROR(VLOOKUP($B254,A股收入利润复合增长（数值）!$A$7:$Q$3068,13)/ABS(VLOOKUP($B254,A股收入利润复合增长（数值）!$A$7:$Q$3068,11))-1,"")</f>
        <v>0.22575752016404671</v>
      </c>
      <c r="O254" s="6">
        <f>IFERROR(VLOOKUP($B254,A股收入利润复合增长（数值）!$A$7:$Q$3068,14)/ABS(VLOOKUP($B254,A股收入利润复合增长（数值）!$A$7:$Q$3068,12))-1,"")</f>
        <v>4.3908784617159302E-3</v>
      </c>
      <c r="P254" s="6">
        <f>IFERROR(VLOOKUP($B254,A股收入利润复合增长（数值）!$A$7:$Q$3068,15)/ABS(VLOOKUP($B254,A股收入利润复合增长（数值）!$A$7:$Q$3068,13))-1,"")</f>
        <v>0.15792018754108983</v>
      </c>
    </row>
    <row r="255" spans="1:16" x14ac:dyDescent="0.25">
      <c r="A255" t="str">
        <f>IF(COUNTIF(G255:P255,"&lt;"&amp;$A$3)=0,MAX($A$4:A254)+1,"")</f>
        <v/>
      </c>
      <c r="B255">
        <v>251</v>
      </c>
      <c r="C255" t="str">
        <f>VLOOKUP($B255,A股收入利润复合增长（数值）!$A$7:$Q$3068,2)</f>
        <v>002252.SZ</v>
      </c>
      <c r="D255" t="str">
        <f>VLOOKUP($B255,A股收入利润复合增长（数值）!$A$7:$Q$3068,3)</f>
        <v>上海莱士</v>
      </c>
      <c r="G255" s="6">
        <f>IFERROR(VLOOKUP($B255,A股收入利润复合增长（数值）!$A$7:$Q$3068,6)/ABS(VLOOKUP($B255,A股收入利润复合增长（数值）!$A$7:$Q$3068,4))-1,"")</f>
        <v>0.1738438174006085</v>
      </c>
      <c r="H255" s="6">
        <f>IFERROR(VLOOKUP($B255,A股收入利润复合增长（数值）!$A$7:$Q$3068,7)/ABS(VLOOKUP($B255,A股收入利润复合增长（数值）!$A$7:$Q$3068,5))-1,"")</f>
        <v>8.008887611527804E-2</v>
      </c>
      <c r="I255" s="6">
        <f>IFERROR(VLOOKUP($B255,A股收入利润复合增长（数值）!$A$7:$Q$3068,8)/ABS(VLOOKUP($B255,A股收入利润复合增长（数值）!$A$7:$Q$3068,6))-1,"")</f>
        <v>0.16794768311814967</v>
      </c>
      <c r="J255" s="6">
        <f>IFERROR(VLOOKUP($B255,A股收入利润复合增长（数值）!$A$7:$Q$3068,9)/ABS(VLOOKUP($B255,A股收入利润复合增长（数值）!$A$7:$Q$3068,7))-1,"")</f>
        <v>0.12307789694555282</v>
      </c>
      <c r="K255" s="6">
        <f>IFERROR(VLOOKUP($B255,A股收入利润复合增长（数值）!$A$7:$Q$3068,10)/ABS(VLOOKUP($B255,A股收入利润复合增长（数值）!$A$7:$Q$3068,8))-1,"")</f>
        <v>-0.25097802575742989</v>
      </c>
      <c r="L255" s="6">
        <f>IFERROR(VLOOKUP($B255,A股收入利润复合增长（数值）!$A$7:$Q$3068,11)/ABS(VLOOKUP($B255,A股收入利润复合增长（数值）!$A$7:$Q$3068,9))-1,"")</f>
        <v>-0.36095212788477571</v>
      </c>
      <c r="M255" s="6">
        <f>IFERROR(VLOOKUP($B255,A股收入利润复合增长（数值）!$A$7:$Q$3068,12)/ABS(VLOOKUP($B255,A股收入利润复合增长（数值）!$A$7:$Q$3068,10))-1,"")</f>
        <v>1.6588290845794686</v>
      </c>
      <c r="N255" s="6">
        <f>IFERROR(VLOOKUP($B255,A股收入利润复合增长（数值）!$A$7:$Q$3068,13)/ABS(VLOOKUP($B255,A股收入利润复合增长（数值）!$A$7:$Q$3068,11))-1,"")</f>
        <v>2.5526708193024499</v>
      </c>
      <c r="O255" s="6">
        <f>IFERROR(VLOOKUP($B255,A股收入利润复合增长（数值）!$A$7:$Q$3068,14)/ABS(VLOOKUP($B255,A股收入利润复合增长（数值）!$A$7:$Q$3068,12))-1,"")</f>
        <v>0.52554965818497346</v>
      </c>
      <c r="P255" s="6">
        <f>IFERROR(VLOOKUP($B255,A股收入利润复合增长（数值）!$A$7:$Q$3068,15)/ABS(VLOOKUP($B255,A股收入利润复合增长（数值）!$A$7:$Q$3068,13))-1,"")</f>
        <v>1.8235300978337579</v>
      </c>
    </row>
    <row r="256" spans="1:16" x14ac:dyDescent="0.25">
      <c r="A256" t="str">
        <f>IF(COUNTIF(G256:P256,"&lt;"&amp;$A$3)=0,MAX($A$4:A255)+1,"")</f>
        <v/>
      </c>
      <c r="B256">
        <v>252</v>
      </c>
      <c r="C256" t="str">
        <f>VLOOKUP($B256,A股收入利润复合增长（数值）!$A$7:$Q$3068,2)</f>
        <v>002258.SZ</v>
      </c>
      <c r="D256" t="str">
        <f>VLOOKUP($B256,A股收入利润复合增长（数值）!$A$7:$Q$3068,3)</f>
        <v>利尔化学</v>
      </c>
      <c r="G256" s="6">
        <f>IFERROR(VLOOKUP($B256,A股收入利润复合增长（数值）!$A$7:$Q$3068,6)/ABS(VLOOKUP($B256,A股收入利润复合增长（数值）!$A$7:$Q$3068,4))-1,"")</f>
        <v>1.1019120652495054</v>
      </c>
      <c r="H256" s="6">
        <f>IFERROR(VLOOKUP($B256,A股收入利润复合增长（数值）!$A$7:$Q$3068,7)/ABS(VLOOKUP($B256,A股收入利润复合增长（数值）!$A$7:$Q$3068,5))-1,"")</f>
        <v>-2.9498522099965396E-2</v>
      </c>
      <c r="I256" s="6">
        <f>IFERROR(VLOOKUP($B256,A股收入利润复合增长（数值）!$A$7:$Q$3068,8)/ABS(VLOOKUP($B256,A股收入利润复合增长（数值）!$A$7:$Q$3068,6))-1,"")</f>
        <v>0.36547134073088383</v>
      </c>
      <c r="J256" s="6">
        <f>IFERROR(VLOOKUP($B256,A股收入利润复合增长（数值）!$A$7:$Q$3068,9)/ABS(VLOOKUP($B256,A股收入利润复合增长（数值）!$A$7:$Q$3068,7))-1,"")</f>
        <v>0.25852814362590215</v>
      </c>
      <c r="K256" s="6">
        <f>IFERROR(VLOOKUP($B256,A股收入利润复合增长（数值）!$A$7:$Q$3068,10)/ABS(VLOOKUP($B256,A股收入利润复合增长（数值）!$A$7:$Q$3068,8))-1,"")</f>
        <v>0.12700990133432488</v>
      </c>
      <c r="L256" s="6">
        <f>IFERROR(VLOOKUP($B256,A股收入利润复合增长（数值）!$A$7:$Q$3068,11)/ABS(VLOOKUP($B256,A股收入利润复合增长（数值）!$A$7:$Q$3068,9))-1,"")</f>
        <v>0.1879394879899039</v>
      </c>
      <c r="M256" s="6">
        <f>IFERROR(VLOOKUP($B256,A股收入利润复合增长（数值）!$A$7:$Q$3068,12)/ABS(VLOOKUP($B256,A股收入利润复合增长（数值）!$A$7:$Q$3068,10))-1,"")</f>
        <v>-8.5414833965542059E-2</v>
      </c>
      <c r="N256" s="6">
        <f>IFERROR(VLOOKUP($B256,A股收入利润复合增长（数值）!$A$7:$Q$3068,13)/ABS(VLOOKUP($B256,A股收入利润复合增长（数值）!$A$7:$Q$3068,11))-1,"")</f>
        <v>-0.11217889991876762</v>
      </c>
      <c r="O256" s="6">
        <f>IFERROR(VLOOKUP($B256,A股收入利润复合增长（数值）!$A$7:$Q$3068,14)/ABS(VLOOKUP($B256,A股收入利润复合增长（数值）!$A$7:$Q$3068,12))-1,"")</f>
        <v>0.13031979322202392</v>
      </c>
      <c r="P256" s="6">
        <f>IFERROR(VLOOKUP($B256,A股收入利润复合增长（数值）!$A$7:$Q$3068,15)/ABS(VLOOKUP($B256,A股收入利润复合增长（数值）!$A$7:$Q$3068,13))-1,"")</f>
        <v>0.49821985696703686</v>
      </c>
    </row>
    <row r="257" spans="1:16" x14ac:dyDescent="0.25">
      <c r="A257">
        <f>IF(COUNTIF(G257:P257,"&lt;"&amp;$A$3)=0,MAX($A$4:A256)+1,"")</f>
        <v>11</v>
      </c>
      <c r="B257">
        <v>253</v>
      </c>
      <c r="C257" t="str">
        <f>VLOOKUP($B257,A股收入利润复合增长（数值）!$A$7:$Q$3068,2)</f>
        <v>002262.SZ</v>
      </c>
      <c r="D257" t="str">
        <f>VLOOKUP($B257,A股收入利润复合增长（数值）!$A$7:$Q$3068,3)</f>
        <v>恩华药业</v>
      </c>
      <c r="G257" s="6">
        <f>IFERROR(VLOOKUP($B257,A股收入利润复合增长（数值）!$A$7:$Q$3068,6)/ABS(VLOOKUP($B257,A股收入利润复合增长（数值）!$A$7:$Q$3068,4))-1,"")</f>
        <v>0.22058013870527904</v>
      </c>
      <c r="H257" s="6">
        <f>IFERROR(VLOOKUP($B257,A股收入利润复合增长（数值）!$A$7:$Q$3068,7)/ABS(VLOOKUP($B257,A股收入利润复合增长（数值）!$A$7:$Q$3068,5))-1,"")</f>
        <v>0.38217579597434415</v>
      </c>
      <c r="I257" s="6">
        <f>IFERROR(VLOOKUP($B257,A股收入利润复合增长（数值）!$A$7:$Q$3068,8)/ABS(VLOOKUP($B257,A股收入利润复合增长（数值）!$A$7:$Q$3068,6))-1,"")</f>
        <v>0.24881683658148113</v>
      </c>
      <c r="J257" s="6">
        <f>IFERROR(VLOOKUP($B257,A股收入利润复合增长（数值）!$A$7:$Q$3068,9)/ABS(VLOOKUP($B257,A股收入利润复合增长（数值）!$A$7:$Q$3068,7))-1,"")</f>
        <v>0.32230752850757449</v>
      </c>
      <c r="K257" s="6">
        <f>IFERROR(VLOOKUP($B257,A股收入利润复合增长（数值）!$A$7:$Q$3068,10)/ABS(VLOOKUP($B257,A股收入利润复合增长（数值）!$A$7:$Q$3068,8))-1,"")</f>
        <v>0.12790975146784689</v>
      </c>
      <c r="L257" s="6">
        <f>IFERROR(VLOOKUP($B257,A股收入利润复合增长（数值）!$A$7:$Q$3068,11)/ABS(VLOOKUP($B257,A股收入利润复合增长（数值）!$A$7:$Q$3068,9))-1,"")</f>
        <v>0.26167686815403512</v>
      </c>
      <c r="M257" s="6">
        <f>IFERROR(VLOOKUP($B257,A股收入利润复合增长（数值）!$A$7:$Q$3068,12)/ABS(VLOOKUP($B257,A股收入利润复合增长（数值）!$A$7:$Q$3068,10))-1,"")</f>
        <v>0.11863711920934361</v>
      </c>
      <c r="N257" s="6">
        <f>IFERROR(VLOOKUP($B257,A股收入利润复合增长（数值）!$A$7:$Q$3068,13)/ABS(VLOOKUP($B257,A股收入利润复合增长（数值）!$A$7:$Q$3068,11))-1,"")</f>
        <v>0.26676061955247876</v>
      </c>
      <c r="O257" s="6">
        <f>IFERROR(VLOOKUP($B257,A股收入利润复合增长（数值）!$A$7:$Q$3068,14)/ABS(VLOOKUP($B257,A股收入利润复合增长（数值）!$A$7:$Q$3068,12))-1,"")</f>
        <v>0.10602592409364786</v>
      </c>
      <c r="P257" s="6">
        <f>IFERROR(VLOOKUP($B257,A股收入利润复合增长（数值）!$A$7:$Q$3068,15)/ABS(VLOOKUP($B257,A股收入利润复合增长（数值）!$A$7:$Q$3068,13))-1,"")</f>
        <v>0.15710014941675121</v>
      </c>
    </row>
    <row r="258" spans="1:16" x14ac:dyDescent="0.25">
      <c r="A258" t="str">
        <f>IF(COUNTIF(G258:P258,"&lt;"&amp;$A$3)=0,MAX($A$4:A257)+1,"")</f>
        <v/>
      </c>
      <c r="B258">
        <v>254</v>
      </c>
      <c r="C258" t="str">
        <f>VLOOKUP($B258,A股收入利润复合增长（数值）!$A$7:$Q$3068,2)</f>
        <v>002267.SZ</v>
      </c>
      <c r="D258" t="str">
        <f>VLOOKUP($B258,A股收入利润复合增长（数值）!$A$7:$Q$3068,3)</f>
        <v>陕天然气</v>
      </c>
      <c r="G258" s="6">
        <f>IFERROR(VLOOKUP($B258,A股收入利润复合增长（数值）!$A$7:$Q$3068,6)/ABS(VLOOKUP($B258,A股收入利润复合增长（数值）!$A$7:$Q$3068,4))-1,"")</f>
        <v>0.3359053822923681</v>
      </c>
      <c r="H258" s="6">
        <f>IFERROR(VLOOKUP($B258,A股收入利润复合增长（数值）!$A$7:$Q$3068,7)/ABS(VLOOKUP($B258,A股收入利润复合增长（数值）!$A$7:$Q$3068,5))-1,"")</f>
        <v>1.1012710739593201E-2</v>
      </c>
      <c r="I258" s="6">
        <f>IFERROR(VLOOKUP($B258,A股收入利润复合增长（数值）!$A$7:$Q$3068,8)/ABS(VLOOKUP($B258,A股收入利润复合增长（数值）!$A$7:$Q$3068,6))-1,"")</f>
        <v>0.14797110314291095</v>
      </c>
      <c r="J258" s="6">
        <f>IFERROR(VLOOKUP($B258,A股收入利润复合增长（数值）!$A$7:$Q$3068,9)/ABS(VLOOKUP($B258,A股收入利润复合增长（数值）!$A$7:$Q$3068,7))-1,"")</f>
        <v>-0.17841154360491063</v>
      </c>
      <c r="K258" s="6">
        <f>IFERROR(VLOOKUP($B258,A股收入利润复合增长（数值）!$A$7:$Q$3068,10)/ABS(VLOOKUP($B258,A股收入利润复合增长（数值）!$A$7:$Q$3068,8))-1,"")</f>
        <v>6.702632879725634E-2</v>
      </c>
      <c r="L258" s="6">
        <f>IFERROR(VLOOKUP($B258,A股收入利润复合增长（数值）!$A$7:$Q$3068,11)/ABS(VLOOKUP($B258,A股收入利润复合增长（数值）!$A$7:$Q$3068,9))-1,"")</f>
        <v>6.5700189408250953E-3</v>
      </c>
      <c r="M258" s="6">
        <f>IFERROR(VLOOKUP($B258,A股收入利润复合增长（数值）!$A$7:$Q$3068,12)/ABS(VLOOKUP($B258,A股收入利润复合增长（数值）!$A$7:$Q$3068,10))-1,"")</f>
        <v>0.31156877941372785</v>
      </c>
      <c r="N258" s="6">
        <f>IFERROR(VLOOKUP($B258,A股收入利润复合增长（数值）!$A$7:$Q$3068,13)/ABS(VLOOKUP($B258,A股收入利润复合增长（数值）!$A$7:$Q$3068,11))-1,"")</f>
        <v>0.51698423015092687</v>
      </c>
      <c r="O258" s="6">
        <f>IFERROR(VLOOKUP($B258,A股收入利润复合增长（数值）!$A$7:$Q$3068,14)/ABS(VLOOKUP($B258,A股收入利润复合增长（数值）!$A$7:$Q$3068,12))-1,"")</f>
        <v>0.27578862256580838</v>
      </c>
      <c r="P258" s="6">
        <f>IFERROR(VLOOKUP($B258,A股收入利润复合增长（数值）!$A$7:$Q$3068,15)/ABS(VLOOKUP($B258,A股收入利润复合增长（数值）!$A$7:$Q$3068,13))-1,"")</f>
        <v>0.144323919284296</v>
      </c>
    </row>
    <row r="259" spans="1:16" x14ac:dyDescent="0.25">
      <c r="A259" t="str">
        <f>IF(COUNTIF(G259:P259,"&lt;"&amp;$A$3)=0,MAX($A$4:A258)+1,"")</f>
        <v/>
      </c>
      <c r="B259">
        <v>255</v>
      </c>
      <c r="C259" t="str">
        <f>VLOOKUP($B259,A股收入利润复合增长（数值）!$A$7:$Q$3068,2)</f>
        <v>002268.SZ</v>
      </c>
      <c r="D259" t="str">
        <f>VLOOKUP($B259,A股收入利润复合增长（数值）!$A$7:$Q$3068,3)</f>
        <v>卫士通</v>
      </c>
      <c r="G259" s="6">
        <f>IFERROR(VLOOKUP($B259,A股收入利润复合增长（数值）!$A$7:$Q$3068,6)/ABS(VLOOKUP($B259,A股收入利润复合增长（数值）!$A$7:$Q$3068,4))-1,"")</f>
        <v>0.34441835984495728</v>
      </c>
      <c r="H259" s="6">
        <f>IFERROR(VLOOKUP($B259,A股收入利润复合增长（数值）!$A$7:$Q$3068,7)/ABS(VLOOKUP($B259,A股收入利润复合增长（数值）!$A$7:$Q$3068,5))-1,"")</f>
        <v>0.32856011525811679</v>
      </c>
      <c r="I259" s="6">
        <f>IFERROR(VLOOKUP($B259,A股收入利润复合增长（数值）!$A$7:$Q$3068,8)/ABS(VLOOKUP($B259,A股收入利润复合增长（数值）!$A$7:$Q$3068,6))-1,"")</f>
        <v>-0.37557962875664819</v>
      </c>
      <c r="J259" s="6">
        <f>IFERROR(VLOOKUP($B259,A股收入利润复合增长（数值）!$A$7:$Q$3068,9)/ABS(VLOOKUP($B259,A股收入利润复合增长（数值）!$A$7:$Q$3068,7))-1,"")</f>
        <v>-0.79337415729312011</v>
      </c>
      <c r="K259" s="6">
        <f>IFERROR(VLOOKUP($B259,A股收入利润复合增长（数值）!$A$7:$Q$3068,10)/ABS(VLOOKUP($B259,A股收入利润复合增长（数值）!$A$7:$Q$3068,8))-1,"")</f>
        <v>0.44130815634261755</v>
      </c>
      <c r="L259" s="6">
        <f>IFERROR(VLOOKUP($B259,A股收入利润复合增长（数值）!$A$7:$Q$3068,11)/ABS(VLOOKUP($B259,A股收入利润复合增长（数值）!$A$7:$Q$3068,9))-1,"")</f>
        <v>1.1743898848097141</v>
      </c>
      <c r="M259" s="6">
        <f>IFERROR(VLOOKUP($B259,A股收入利润复合增长（数值）!$A$7:$Q$3068,12)/ABS(VLOOKUP($B259,A股收入利润复合增长（数值）!$A$7:$Q$3068,10))-1,"")</f>
        <v>1.7026438809081399</v>
      </c>
      <c r="N259" s="6">
        <f>IFERROR(VLOOKUP($B259,A股收入利润复合增长（数值）!$A$7:$Q$3068,13)/ABS(VLOOKUP($B259,A股收入利润复合增长（数值）!$A$7:$Q$3068,11))-1,"")</f>
        <v>2.0733770897307102</v>
      </c>
      <c r="O259" s="6">
        <f>IFERROR(VLOOKUP($B259,A股收入利润复合增长（数值）!$A$7:$Q$3068,14)/ABS(VLOOKUP($B259,A股收入利润复合增长（数值）!$A$7:$Q$3068,12))-1,"")</f>
        <v>0.29650390527163228</v>
      </c>
      <c r="P259" s="6">
        <f>IFERROR(VLOOKUP($B259,A股收入利润复合增长（数值）!$A$7:$Q$3068,15)/ABS(VLOOKUP($B259,A股收入利润复合增长（数值）!$A$7:$Q$3068,13))-1,"")</f>
        <v>0.24564347339484138</v>
      </c>
    </row>
    <row r="260" spans="1:16" x14ac:dyDescent="0.25">
      <c r="A260" t="str">
        <f>IF(COUNTIF(G260:P260,"&lt;"&amp;$A$3)=0,MAX($A$4:A259)+1,"")</f>
        <v/>
      </c>
      <c r="B260">
        <v>256</v>
      </c>
      <c r="C260" t="str">
        <f>VLOOKUP($B260,A股收入利润复合增长（数值）!$A$7:$Q$3068,2)</f>
        <v>002270.SZ</v>
      </c>
      <c r="D260" t="str">
        <f>VLOOKUP($B260,A股收入利润复合增长（数值）!$A$7:$Q$3068,3)</f>
        <v>华明装备</v>
      </c>
      <c r="G260" s="6">
        <f>IFERROR(VLOOKUP($B260,A股收入利润复合增长（数值）!$A$7:$Q$3068,6)/ABS(VLOOKUP($B260,A股收入利润复合增长（数值）!$A$7:$Q$3068,4))-1,"")</f>
        <v>0.14478977932075754</v>
      </c>
      <c r="H260" s="6">
        <f>IFERROR(VLOOKUP($B260,A股收入利润复合增长（数值）!$A$7:$Q$3068,7)/ABS(VLOOKUP($B260,A股收入利润复合增长（数值）!$A$7:$Q$3068,5))-1,"")</f>
        <v>4.6944257134234446E-2</v>
      </c>
      <c r="I260" s="6">
        <f>IFERROR(VLOOKUP($B260,A股收入利润复合增长（数值）!$A$7:$Q$3068,8)/ABS(VLOOKUP($B260,A股收入利润复合增长（数值）!$A$7:$Q$3068,6))-1,"")</f>
        <v>-0.15150799588864483</v>
      </c>
      <c r="J260" s="6">
        <f>IFERROR(VLOOKUP($B260,A股收入利润复合增长（数值）!$A$7:$Q$3068,9)/ABS(VLOOKUP($B260,A股收入利润复合增长（数值）!$A$7:$Q$3068,7))-1,"")</f>
        <v>-0.28920627866857929</v>
      </c>
      <c r="K260" s="6">
        <f>IFERROR(VLOOKUP($B260,A股收入利润复合增长（数值）!$A$7:$Q$3068,10)/ABS(VLOOKUP($B260,A股收入利润复合增长（数值）!$A$7:$Q$3068,8))-1,"")</f>
        <v>0.19520155522257765</v>
      </c>
      <c r="L260" s="6">
        <f>IFERROR(VLOOKUP($B260,A股收入利润复合增长（数值）!$A$7:$Q$3068,11)/ABS(VLOOKUP($B260,A股收入利润复合增长（数值）!$A$7:$Q$3068,9))-1,"")</f>
        <v>-2.6503191943849536E-2</v>
      </c>
      <c r="M260" s="6">
        <f>IFERROR(VLOOKUP($B260,A股收入利润复合增长（数值）!$A$7:$Q$3068,12)/ABS(VLOOKUP($B260,A股收入利润复合增长（数值）!$A$7:$Q$3068,10))-1,"")</f>
        <v>-0.17958113633592876</v>
      </c>
      <c r="N260" s="6">
        <f>IFERROR(VLOOKUP($B260,A股收入利润复合增长（数值）!$A$7:$Q$3068,13)/ABS(VLOOKUP($B260,A股收入利润复合增长（数值）!$A$7:$Q$3068,11))-1,"")</f>
        <v>-9.5627237027992029E-3</v>
      </c>
      <c r="O260" s="6">
        <f>IFERROR(VLOOKUP($B260,A股收入利润复合增长（数值）!$A$7:$Q$3068,14)/ABS(VLOOKUP($B260,A股收入利润复合增长（数值）!$A$7:$Q$3068,12))-1,"")</f>
        <v>1.0056086610815753</v>
      </c>
      <c r="P260" s="6">
        <f>IFERROR(VLOOKUP($B260,A股收入利润复合增长（数值）!$A$7:$Q$3068,15)/ABS(VLOOKUP($B260,A股收入利润复合增长（数值）!$A$7:$Q$3068,13))-1,"")</f>
        <v>10.064103535529416</v>
      </c>
    </row>
    <row r="261" spans="1:16" x14ac:dyDescent="0.25">
      <c r="A261" t="str">
        <f>IF(COUNTIF(G261:P261,"&lt;"&amp;$A$3)=0,MAX($A$4:A260)+1,"")</f>
        <v/>
      </c>
      <c r="B261">
        <v>257</v>
      </c>
      <c r="C261" t="str">
        <f>VLOOKUP($B261,A股收入利润复合增长（数值）!$A$7:$Q$3068,2)</f>
        <v>002271.SZ</v>
      </c>
      <c r="D261" t="str">
        <f>VLOOKUP($B261,A股收入利润复合增长（数值）!$A$7:$Q$3068,3)</f>
        <v>东方雨虹</v>
      </c>
      <c r="G261" s="6">
        <f>IFERROR(VLOOKUP($B261,A股收入利润复合增长（数值）!$A$7:$Q$3068,6)/ABS(VLOOKUP($B261,A股收入利润复合增长（数值）!$A$7:$Q$3068,4))-1,"")</f>
        <v>0.24827332943088676</v>
      </c>
      <c r="H261" s="6">
        <f>IFERROR(VLOOKUP($B261,A股收入利润复合增长（数值）!$A$7:$Q$3068,7)/ABS(VLOOKUP($B261,A股收入利润复合增长（数值）!$A$7:$Q$3068,5))-1,"")</f>
        <v>6.6468135870207945E-3</v>
      </c>
      <c r="I261" s="6">
        <f>IFERROR(VLOOKUP($B261,A股收入利润复合增长（数值）!$A$7:$Q$3068,8)/ABS(VLOOKUP($B261,A股收入利润复合增长（数值）!$A$7:$Q$3068,6))-1,"")</f>
        <v>0.20411782824925084</v>
      </c>
      <c r="J261" s="6">
        <f>IFERROR(VLOOKUP($B261,A股收入利润复合增长（数值）!$A$7:$Q$3068,9)/ABS(VLOOKUP($B261,A股收入利润复合增长（数值）!$A$7:$Q$3068,7))-1,"")</f>
        <v>0.80486274992397799</v>
      </c>
      <c r="K261" s="6">
        <f>IFERROR(VLOOKUP($B261,A股收入利润复合增长（数值）!$A$7:$Q$3068,10)/ABS(VLOOKUP($B261,A股收入利润复合增长（数值）!$A$7:$Q$3068,8))-1,"")</f>
        <v>0.31023492549850196</v>
      </c>
      <c r="L261" s="6">
        <f>IFERROR(VLOOKUP($B261,A股收入利润复合增长（数值）!$A$7:$Q$3068,11)/ABS(VLOOKUP($B261,A股收入利润复合增长（数值）!$A$7:$Q$3068,9))-1,"")</f>
        <v>0.92781408413234723</v>
      </c>
      <c r="M261" s="6">
        <f>IFERROR(VLOOKUP($B261,A股收入利润复合增长（数值）!$A$7:$Q$3068,12)/ABS(VLOOKUP($B261,A股收入利润复合增长（数值）!$A$7:$Q$3068,10))-1,"")</f>
        <v>0.28270619895551308</v>
      </c>
      <c r="N261" s="6">
        <f>IFERROR(VLOOKUP($B261,A股收入利润复合增长（数值）!$A$7:$Q$3068,13)/ABS(VLOOKUP($B261,A股收入利润复合增长（数值）!$A$7:$Q$3068,11))-1,"")</f>
        <v>0.58520773181265873</v>
      </c>
      <c r="O261" s="6">
        <f>IFERROR(VLOOKUP($B261,A股收入利润复合增长（数值）!$A$7:$Q$3068,14)/ABS(VLOOKUP($B261,A股收入利润复合增长（数值）!$A$7:$Q$3068,12))-1,"")</f>
        <v>5.954281140790707E-2</v>
      </c>
      <c r="P261" s="6">
        <f>IFERROR(VLOOKUP($B261,A股收入利润复合增长（数值）!$A$7:$Q$3068,15)/ABS(VLOOKUP($B261,A股收入利润复合增长（数值）!$A$7:$Q$3068,13))-1,"")</f>
        <v>0.26565684311558035</v>
      </c>
    </row>
    <row r="262" spans="1:16" x14ac:dyDescent="0.25">
      <c r="A262" t="str">
        <f>IF(COUNTIF(G262:P262,"&lt;"&amp;$A$3)=0,MAX($A$4:A261)+1,"")</f>
        <v/>
      </c>
      <c r="B262">
        <v>258</v>
      </c>
      <c r="C262" t="str">
        <f>VLOOKUP($B262,A股收入利润复合增长（数值）!$A$7:$Q$3068,2)</f>
        <v>002273.SZ</v>
      </c>
      <c r="D262" t="str">
        <f>VLOOKUP($B262,A股收入利润复合增长（数值）!$A$7:$Q$3068,3)</f>
        <v>水晶光电</v>
      </c>
      <c r="G262" s="6">
        <f>IFERROR(VLOOKUP($B262,A股收入利润复合增长（数值）!$A$7:$Q$3068,6)/ABS(VLOOKUP($B262,A股收入利润复合增长（数值）!$A$7:$Q$3068,4))-1,"")</f>
        <v>0.30514626172607962</v>
      </c>
      <c r="H262" s="6">
        <f>IFERROR(VLOOKUP($B262,A股收入利润复合增长（数值）!$A$7:$Q$3068,7)/ABS(VLOOKUP($B262,A股收入利润复合增长（数值）!$A$7:$Q$3068,5))-1,"")</f>
        <v>0.30232886734563014</v>
      </c>
      <c r="I262" s="6">
        <f>IFERROR(VLOOKUP($B262,A股收入利润复合增长（数值）!$A$7:$Q$3068,8)/ABS(VLOOKUP($B262,A股收入利润复合增长（数值）!$A$7:$Q$3068,6))-1,"")</f>
        <v>0.36809790289955924</v>
      </c>
      <c r="J262" s="6">
        <f>IFERROR(VLOOKUP($B262,A股收入利润复合增长（数值）!$A$7:$Q$3068,9)/ABS(VLOOKUP($B262,A股收入利润复合增长（数值）!$A$7:$Q$3068,7))-1,"")</f>
        <v>0.21154111339137605</v>
      </c>
      <c r="K262" s="6">
        <f>IFERROR(VLOOKUP($B262,A股收入利润复合增长（数值）!$A$7:$Q$3068,10)/ABS(VLOOKUP($B262,A股收入利润复合增长（数值）!$A$7:$Q$3068,8))-1,"")</f>
        <v>5.7192910972606814E-2</v>
      </c>
      <c r="L262" s="6">
        <f>IFERROR(VLOOKUP($B262,A股收入利润复合增长（数值）!$A$7:$Q$3068,11)/ABS(VLOOKUP($B262,A股收入利润复合增长（数值）!$A$7:$Q$3068,9))-1,"")</f>
        <v>-0.22659637829330403</v>
      </c>
      <c r="M262" s="6">
        <f>IFERROR(VLOOKUP($B262,A股收入利润复合增长（数值）!$A$7:$Q$3068,12)/ABS(VLOOKUP($B262,A股收入利润复合增长（数值）!$A$7:$Q$3068,10))-1,"")</f>
        <v>0.56011266644520163</v>
      </c>
      <c r="N262" s="6">
        <f>IFERROR(VLOOKUP($B262,A股收入利润复合增长（数值）!$A$7:$Q$3068,13)/ABS(VLOOKUP($B262,A股收入利润复合增长（数值）!$A$7:$Q$3068,11))-1,"")</f>
        <v>0.33733991332129132</v>
      </c>
      <c r="O262" s="6">
        <f>IFERROR(VLOOKUP($B262,A股收入利润复合增长（数值）!$A$7:$Q$3068,14)/ABS(VLOOKUP($B262,A股收入利润复合增长（数值）!$A$7:$Q$3068,12))-1,"")</f>
        <v>0.20909887027174046</v>
      </c>
      <c r="P262" s="6">
        <f>IFERROR(VLOOKUP($B262,A股收入利润复合增长（数值）!$A$7:$Q$3068,15)/ABS(VLOOKUP($B262,A股收入利润复合增长（数值）!$A$7:$Q$3068,13))-1,"")</f>
        <v>-2.5134216196550097E-2</v>
      </c>
    </row>
    <row r="263" spans="1:16" x14ac:dyDescent="0.25">
      <c r="A263" t="str">
        <f>IF(COUNTIF(G263:P263,"&lt;"&amp;$A$3)=0,MAX($A$4:A262)+1,"")</f>
        <v/>
      </c>
      <c r="B263">
        <v>259</v>
      </c>
      <c r="C263" t="str">
        <f>VLOOKUP($B263,A股收入利润复合增长（数值）!$A$7:$Q$3068,2)</f>
        <v>002274.SZ</v>
      </c>
      <c r="D263" t="str">
        <f>VLOOKUP($B263,A股收入利润复合增长（数值）!$A$7:$Q$3068,3)</f>
        <v>华昌化工</v>
      </c>
      <c r="G263" s="6">
        <f>IFERROR(VLOOKUP($B263,A股收入利润复合增长（数值）!$A$7:$Q$3068,6)/ABS(VLOOKUP($B263,A股收入利润复合增长（数值）!$A$7:$Q$3068,4))-1,"")</f>
        <v>0.25812946744979026</v>
      </c>
      <c r="H263" s="6">
        <f>IFERROR(VLOOKUP($B263,A股收入利润复合增长（数值）!$A$7:$Q$3068,7)/ABS(VLOOKUP($B263,A股收入利润复合增长（数值）!$A$7:$Q$3068,5))-1,"")</f>
        <v>6.7207168381131419</v>
      </c>
      <c r="I263" s="6">
        <f>IFERROR(VLOOKUP($B263,A股收入利润复合增长（数值）!$A$7:$Q$3068,8)/ABS(VLOOKUP($B263,A股收入利润复合增长（数值）!$A$7:$Q$3068,6))-1,"")</f>
        <v>-3.425349435036884E-2</v>
      </c>
      <c r="J263" s="6">
        <f>IFERROR(VLOOKUP($B263,A股收入利润复合增长（数值）!$A$7:$Q$3068,9)/ABS(VLOOKUP($B263,A股收入利润复合增长（数值）!$A$7:$Q$3068,7))-1,"")</f>
        <v>-1.9910591353324771</v>
      </c>
      <c r="K263" s="6">
        <f>IFERROR(VLOOKUP($B263,A股收入利润复合增长（数值）!$A$7:$Q$3068,10)/ABS(VLOOKUP($B263,A股收入利润复合增长（数值）!$A$7:$Q$3068,8))-1,"")</f>
        <v>6.5782377283273741E-2</v>
      </c>
      <c r="L263" s="6">
        <f>IFERROR(VLOOKUP($B263,A股收入利润复合增长（数值）!$A$7:$Q$3068,11)/ABS(VLOOKUP($B263,A股收入利润复合增长（数值）!$A$7:$Q$3068,9))-1,"")</f>
        <v>-0.83387990589399286</v>
      </c>
      <c r="M263" s="6">
        <f>IFERROR(VLOOKUP($B263,A股收入利润复合增长（数值）!$A$7:$Q$3068,12)/ABS(VLOOKUP($B263,A股收入利润复合增长（数值）!$A$7:$Q$3068,10))-1,"")</f>
        <v>-7.951642550764193E-4</v>
      </c>
      <c r="N263" s="6">
        <f>IFERROR(VLOOKUP($B263,A股收入利润复合增长（数值）!$A$7:$Q$3068,13)/ABS(VLOOKUP($B263,A股收入利润复合增长（数值）!$A$7:$Q$3068,11))-1,"")</f>
        <v>-10.389054987568914</v>
      </c>
      <c r="O263" s="6">
        <f>IFERROR(VLOOKUP($B263,A股收入利润复合增长（数值）!$A$7:$Q$3068,14)/ABS(VLOOKUP($B263,A股收入利润复合增长（数值）!$A$7:$Q$3068,12))-1,"")</f>
        <v>-4.8183811116336517E-2</v>
      </c>
      <c r="P263" s="6">
        <f>IFERROR(VLOOKUP($B263,A股收入利润复合增长（数值）!$A$7:$Q$3068,15)/ABS(VLOOKUP($B263,A股收入利润复合增长（数值）!$A$7:$Q$3068,13))-1,"")</f>
        <v>-0.76274981681928788</v>
      </c>
    </row>
    <row r="264" spans="1:16" x14ac:dyDescent="0.25">
      <c r="A264" t="str">
        <f>IF(COUNTIF(G264:P264,"&lt;"&amp;$A$3)=0,MAX($A$4:A263)+1,"")</f>
        <v/>
      </c>
      <c r="B264">
        <v>260</v>
      </c>
      <c r="C264" t="str">
        <f>VLOOKUP($B264,A股收入利润复合增长（数值）!$A$7:$Q$3068,2)</f>
        <v>002276.SZ</v>
      </c>
      <c r="D264" t="str">
        <f>VLOOKUP($B264,A股收入利润复合增长（数值）!$A$7:$Q$3068,3)</f>
        <v>万马股份</v>
      </c>
      <c r="G264" s="6">
        <f>IFERROR(VLOOKUP($B264,A股收入利润复合增长（数值）!$A$7:$Q$3068,6)/ABS(VLOOKUP($B264,A股收入利润复合增长（数值）!$A$7:$Q$3068,4))-1,"")</f>
        <v>0.2132097816383054</v>
      </c>
      <c r="H264" s="6">
        <f>IFERROR(VLOOKUP($B264,A股收入利润复合增长（数值）!$A$7:$Q$3068,7)/ABS(VLOOKUP($B264,A股收入利润复合增长（数值）!$A$7:$Q$3068,5))-1,"")</f>
        <v>6.3867972883781876E-2</v>
      </c>
      <c r="I264" s="6">
        <f>IFERROR(VLOOKUP($B264,A股收入利润复合增长（数值）!$A$7:$Q$3068,8)/ABS(VLOOKUP($B264,A股收入利润复合增长（数值）!$A$7:$Q$3068,6))-1,"")</f>
        <v>0.4802013122826978</v>
      </c>
      <c r="J264" s="6">
        <f>IFERROR(VLOOKUP($B264,A股收入利润复合增长（数值）!$A$7:$Q$3068,9)/ABS(VLOOKUP($B264,A股收入利润复合增长（数值）!$A$7:$Q$3068,7))-1,"")</f>
        <v>0.71383325233574713</v>
      </c>
      <c r="K264" s="6">
        <f>IFERROR(VLOOKUP($B264,A股收入利润复合增长（数值）!$A$7:$Q$3068,10)/ABS(VLOOKUP($B264,A股收入利润复合增长（数值）!$A$7:$Q$3068,8))-1,"")</f>
        <v>0.26089373863817622</v>
      </c>
      <c r="L264" s="6">
        <f>IFERROR(VLOOKUP($B264,A股收入利润复合增长（数值）!$A$7:$Q$3068,11)/ABS(VLOOKUP($B264,A股收入利润复合增长（数值）!$A$7:$Q$3068,9))-1,"")</f>
        <v>0.2385925749297475</v>
      </c>
      <c r="M264" s="6">
        <f>IFERROR(VLOOKUP($B264,A股收入利润复合增长（数值）!$A$7:$Q$3068,12)/ABS(VLOOKUP($B264,A股收入利润复合增长（数值）!$A$7:$Q$3068,10))-1,"")</f>
        <v>0.20415904213330927</v>
      </c>
      <c r="N264" s="6">
        <f>IFERROR(VLOOKUP($B264,A股收入利润复合增长（数值）!$A$7:$Q$3068,13)/ABS(VLOOKUP($B264,A股收入利润复合增长（数值）!$A$7:$Q$3068,11))-1,"")</f>
        <v>6.994605873108628E-2</v>
      </c>
      <c r="O264" s="6">
        <f>IFERROR(VLOOKUP($B264,A股收入利润复合增长（数值）!$A$7:$Q$3068,14)/ABS(VLOOKUP($B264,A股收入利润复合增长（数值）!$A$7:$Q$3068,12))-1,"")</f>
        <v>0.17106309485701376</v>
      </c>
      <c r="P264" s="6">
        <f>IFERROR(VLOOKUP($B264,A股收入利润复合增长（数值）!$A$7:$Q$3068,15)/ABS(VLOOKUP($B264,A股收入利润复合增长（数值）!$A$7:$Q$3068,13))-1,"")</f>
        <v>0.15498922693549244</v>
      </c>
    </row>
    <row r="265" spans="1:16" x14ac:dyDescent="0.25">
      <c r="A265" t="str">
        <f>IF(COUNTIF(G265:P265,"&lt;"&amp;$A$3)=0,MAX($A$4:A264)+1,"")</f>
        <v/>
      </c>
      <c r="B265">
        <v>261</v>
      </c>
      <c r="C265" t="str">
        <f>VLOOKUP($B265,A股收入利润复合增长（数值）!$A$7:$Q$3068,2)</f>
        <v>002279.SZ</v>
      </c>
      <c r="D265" t="str">
        <f>VLOOKUP($B265,A股收入利润复合增长（数值）!$A$7:$Q$3068,3)</f>
        <v>久其软件</v>
      </c>
      <c r="G265" s="6">
        <f>IFERROR(VLOOKUP($B265,A股收入利润复合增长（数值）!$A$7:$Q$3068,6)/ABS(VLOOKUP($B265,A股收入利润复合增长（数值）!$A$7:$Q$3068,4))-1,"")</f>
        <v>0.27677556204305165</v>
      </c>
      <c r="H265" s="6">
        <f>IFERROR(VLOOKUP($B265,A股收入利润复合增长（数值）!$A$7:$Q$3068,7)/ABS(VLOOKUP($B265,A股收入利润复合增长（数值）!$A$7:$Q$3068,5))-1,"")</f>
        <v>0.32696694771955848</v>
      </c>
      <c r="I265" s="6">
        <f>IFERROR(VLOOKUP($B265,A股收入利润复合增长（数值）!$A$7:$Q$3068,8)/ABS(VLOOKUP($B265,A股收入利润复合增长（数值）!$A$7:$Q$3068,6))-1,"")</f>
        <v>2.5129978930060526E-2</v>
      </c>
      <c r="J265" s="6">
        <f>IFERROR(VLOOKUP($B265,A股收入利润复合增长（数值）!$A$7:$Q$3068,9)/ABS(VLOOKUP($B265,A股收入利润复合增长（数值）!$A$7:$Q$3068,7))-1,"")</f>
        <v>-0.68182591162987971</v>
      </c>
      <c r="K265" s="6">
        <f>IFERROR(VLOOKUP($B265,A股收入利润复合增长（数值）!$A$7:$Q$3068,10)/ABS(VLOOKUP($B265,A股收入利润复合增长（数值）!$A$7:$Q$3068,8))-1,"")</f>
        <v>0.17072640307013187</v>
      </c>
      <c r="L265" s="6">
        <f>IFERROR(VLOOKUP($B265,A股收入利润复合增长（数值）!$A$7:$Q$3068,11)/ABS(VLOOKUP($B265,A股收入利润复合增长（数值）!$A$7:$Q$3068,9))-1,"")</f>
        <v>2.0427069254293353</v>
      </c>
      <c r="M265" s="6">
        <f>IFERROR(VLOOKUP($B265,A股收入利润复合增长（数值）!$A$7:$Q$3068,12)/ABS(VLOOKUP($B265,A股收入利润复合增长（数值）!$A$7:$Q$3068,10))-1,"")</f>
        <v>0.1282461743804082</v>
      </c>
      <c r="N265" s="6">
        <f>IFERROR(VLOOKUP($B265,A股收入利润复合增长（数值）!$A$7:$Q$3068,13)/ABS(VLOOKUP($B265,A股收入利润复合增长（数值）!$A$7:$Q$3068,11))-1,"")</f>
        <v>0.22285779395834582</v>
      </c>
      <c r="O265" s="6">
        <f>IFERROR(VLOOKUP($B265,A股收入利润复合增长（数值）!$A$7:$Q$3068,14)/ABS(VLOOKUP($B265,A股收入利润复合增长（数值）!$A$7:$Q$3068,12))-1,"")</f>
        <v>1.1938365749877828</v>
      </c>
      <c r="P265" s="6">
        <f>IFERROR(VLOOKUP($B265,A股收入利润复合增长（数值）!$A$7:$Q$3068,15)/ABS(VLOOKUP($B265,A股收入利润复合增长（数值）!$A$7:$Q$3068,13))-1,"")</f>
        <v>0.85719386202047287</v>
      </c>
    </row>
    <row r="266" spans="1:16" x14ac:dyDescent="0.25">
      <c r="A266" t="str">
        <f>IF(COUNTIF(G266:P266,"&lt;"&amp;$A$3)=0,MAX($A$4:A265)+1,"")</f>
        <v/>
      </c>
      <c r="B266">
        <v>262</v>
      </c>
      <c r="C266" t="str">
        <f>VLOOKUP($B266,A股收入利润复合增长（数值）!$A$7:$Q$3068,2)</f>
        <v>002280.SZ</v>
      </c>
      <c r="D266" t="str">
        <f>VLOOKUP($B266,A股收入利润复合增长（数值）!$A$7:$Q$3068,3)</f>
        <v>联络互动</v>
      </c>
      <c r="G266" s="6">
        <f>IFERROR(VLOOKUP($B266,A股收入利润复合增长（数值）!$A$7:$Q$3068,6)/ABS(VLOOKUP($B266,A股收入利润复合增长（数值）!$A$7:$Q$3068,4))-1,"")</f>
        <v>0.47641356587688399</v>
      </c>
      <c r="H266" s="6">
        <f>IFERROR(VLOOKUP($B266,A股收入利润复合增长（数值）!$A$7:$Q$3068,7)/ABS(VLOOKUP($B266,A股收入利润复合增长（数值）!$A$7:$Q$3068,5))-1,"")</f>
        <v>4.7510623961647624E-2</v>
      </c>
      <c r="I266" s="6">
        <f>IFERROR(VLOOKUP($B266,A股收入利润复合增长（数值）!$A$7:$Q$3068,8)/ABS(VLOOKUP($B266,A股收入利润复合增长（数值）!$A$7:$Q$3068,6))-1,"")</f>
        <v>-0.30986784340337847</v>
      </c>
      <c r="J266" s="6">
        <f>IFERROR(VLOOKUP($B266,A股收入利润复合增长（数值）!$A$7:$Q$3068,9)/ABS(VLOOKUP($B266,A股收入利润复合增长（数值）!$A$7:$Q$3068,7))-1,"")</f>
        <v>-0.89646774812200025</v>
      </c>
      <c r="K266" s="6">
        <f>IFERROR(VLOOKUP($B266,A股收入利润复合增长（数值）!$A$7:$Q$3068,10)/ABS(VLOOKUP($B266,A股收入利润复合增长（数值）!$A$7:$Q$3068,8))-1,"")</f>
        <v>-0.15310517665687029</v>
      </c>
      <c r="L266" s="6">
        <f>IFERROR(VLOOKUP($B266,A股收入利润复合增长（数值）!$A$7:$Q$3068,11)/ABS(VLOOKUP($B266,A股收入利润复合增长（数值）!$A$7:$Q$3068,9))-1,"")</f>
        <v>-10.343967863354202</v>
      </c>
      <c r="M266" s="6">
        <f>IFERROR(VLOOKUP($B266,A股收入利润复合增长（数值）!$A$7:$Q$3068,12)/ABS(VLOOKUP($B266,A股收入利润复合增长（数值）!$A$7:$Q$3068,10))-1,"")</f>
        <v>0.49439910401473308</v>
      </c>
      <c r="N266" s="6">
        <f>IFERROR(VLOOKUP($B266,A股收入利润复合增长（数值）!$A$7:$Q$3068,13)/ABS(VLOOKUP($B266,A股收入利润复合增长（数值）!$A$7:$Q$3068,11))-1,"")</f>
        <v>2.994273360530721</v>
      </c>
      <c r="O266" s="6">
        <f>IFERROR(VLOOKUP($B266,A股收入利润复合增长（数值）!$A$7:$Q$3068,14)/ABS(VLOOKUP($B266,A股收入利润复合增长（数值）!$A$7:$Q$3068,12))-1,"")</f>
        <v>1.0972304637244759</v>
      </c>
      <c r="P266" s="6">
        <f>IFERROR(VLOOKUP($B266,A股收入利润复合增长（数值）!$A$7:$Q$3068,15)/ABS(VLOOKUP($B266,A股收入利润复合增长（数值）!$A$7:$Q$3068,13))-1,"")</f>
        <v>0.91055784982765875</v>
      </c>
    </row>
    <row r="267" spans="1:16" x14ac:dyDescent="0.25">
      <c r="A267" t="str">
        <f>IF(COUNTIF(G267:P267,"&lt;"&amp;$A$3)=0,MAX($A$4:A266)+1,"")</f>
        <v/>
      </c>
      <c r="B267">
        <v>263</v>
      </c>
      <c r="C267" t="str">
        <f>VLOOKUP($B267,A股收入利润复合增长（数值）!$A$7:$Q$3068,2)</f>
        <v>002281.SZ</v>
      </c>
      <c r="D267" t="str">
        <f>VLOOKUP($B267,A股收入利润复合增长（数值）!$A$7:$Q$3068,3)</f>
        <v>光迅科技</v>
      </c>
      <c r="G267" s="6">
        <f>IFERROR(VLOOKUP($B267,A股收入利润复合增长（数值）!$A$7:$Q$3068,6)/ABS(VLOOKUP($B267,A股收入利润复合增长（数值）!$A$7:$Q$3068,4))-1,"")</f>
        <v>0.21095441830497119</v>
      </c>
      <c r="H267" s="6">
        <f>IFERROR(VLOOKUP($B267,A股收入利润复合增长（数值）!$A$7:$Q$3068,7)/ABS(VLOOKUP($B267,A股收入利润复合增长（数值）!$A$7:$Q$3068,5))-1,"")</f>
        <v>-0.11941479830638857</v>
      </c>
      <c r="I267" s="6">
        <f>IFERROR(VLOOKUP($B267,A股收入利润复合增长（数值）!$A$7:$Q$3068,8)/ABS(VLOOKUP($B267,A股收入利润复合增长（数值）!$A$7:$Q$3068,6))-1,"")</f>
        <v>0.89990690543229568</v>
      </c>
      <c r="J267" s="6">
        <f>IFERROR(VLOOKUP($B267,A股收入利润复合增长（数值）!$A$7:$Q$3068,9)/ABS(VLOOKUP($B267,A股收入利润复合增长（数值）!$A$7:$Q$3068,7))-1,"")</f>
        <v>0.4347295973938996</v>
      </c>
      <c r="K267" s="6">
        <f>IFERROR(VLOOKUP($B267,A股收入利润复合增长（数值）!$A$7:$Q$3068,10)/ABS(VLOOKUP($B267,A股收入利润复合增长（数值）!$A$7:$Q$3068,8))-1,"")</f>
        <v>1.3801764192470367E-2</v>
      </c>
      <c r="L267" s="6">
        <f>IFERROR(VLOOKUP($B267,A股收入利润复合增长（数值）!$A$7:$Q$3068,11)/ABS(VLOOKUP($B267,A股收入利润复合增长（数值）!$A$7:$Q$3068,9))-1,"")</f>
        <v>2.0497431297918256E-2</v>
      </c>
      <c r="M267" s="6">
        <f>IFERROR(VLOOKUP($B267,A股收入利润复合增长（数值）!$A$7:$Q$3068,12)/ABS(VLOOKUP($B267,A股收入利润复合增长（数值）!$A$7:$Q$3068,10))-1,"")</f>
        <v>0.14083361306771014</v>
      </c>
      <c r="N267" s="6">
        <f>IFERROR(VLOOKUP($B267,A股收入利润复合增长（数值）!$A$7:$Q$3068,13)/ABS(VLOOKUP($B267,A股收入利润复合增长（数值）!$A$7:$Q$3068,11))-1,"")</f>
        <v>-0.11855941482235732</v>
      </c>
      <c r="O267" s="6">
        <f>IFERROR(VLOOKUP($B267,A股收入利润复合增长（数值）!$A$7:$Q$3068,14)/ABS(VLOOKUP($B267,A股收入利润复合增长（数值）!$A$7:$Q$3068,12))-1,"")</f>
        <v>0.29055109913806176</v>
      </c>
      <c r="P267" s="6">
        <f>IFERROR(VLOOKUP($B267,A股收入利润复合增长（数值）!$A$7:$Q$3068,15)/ABS(VLOOKUP($B267,A股收入利润复合增长（数值）!$A$7:$Q$3068,13))-1,"")</f>
        <v>0.68781052954988886</v>
      </c>
    </row>
    <row r="268" spans="1:16" x14ac:dyDescent="0.25">
      <c r="A268" t="str">
        <f>IF(COUNTIF(G268:P268,"&lt;"&amp;$A$3)=0,MAX($A$4:A267)+1,"")</f>
        <v/>
      </c>
      <c r="B268">
        <v>264</v>
      </c>
      <c r="C268" t="str">
        <f>VLOOKUP($B268,A股收入利润复合增长（数值）!$A$7:$Q$3068,2)</f>
        <v>002285.SZ</v>
      </c>
      <c r="D268" t="str">
        <f>VLOOKUP($B268,A股收入利润复合增长（数值）!$A$7:$Q$3068,3)</f>
        <v>世联行</v>
      </c>
      <c r="G268" s="6">
        <f>IFERROR(VLOOKUP($B268,A股收入利润复合增长（数值）!$A$7:$Q$3068,6)/ABS(VLOOKUP($B268,A股收入利润复合增长（数值）!$A$7:$Q$3068,4))-1,"")</f>
        <v>0.30216609044873866</v>
      </c>
      <c r="H268" s="6">
        <f>IFERROR(VLOOKUP($B268,A股收入利润复合增长（数值）!$A$7:$Q$3068,7)/ABS(VLOOKUP($B268,A股收入利润复合增长（数值）!$A$7:$Q$3068,5))-1,"")</f>
        <v>-0.34931679487828571</v>
      </c>
      <c r="I268" s="6">
        <f>IFERROR(VLOOKUP($B268,A股收入利润复合增长（数值）!$A$7:$Q$3068,8)/ABS(VLOOKUP($B268,A股收入利润复合增长（数值）!$A$7:$Q$3068,6))-1,"")</f>
        <v>0.13383493204446961</v>
      </c>
      <c r="J268" s="6">
        <f>IFERROR(VLOOKUP($B268,A股收入利润复合增长（数值）!$A$7:$Q$3068,9)/ABS(VLOOKUP($B268,A股收入利润复合增长（数值）!$A$7:$Q$3068,7))-1,"")</f>
        <v>0.34309625792345955</v>
      </c>
      <c r="K268" s="6">
        <f>IFERROR(VLOOKUP($B268,A股收入利润复合增长（数值）!$A$7:$Q$3068,10)/ABS(VLOOKUP($B268,A股收入利润复合增长（数值）!$A$7:$Q$3068,8))-1,"")</f>
        <v>0.36474154854365204</v>
      </c>
      <c r="L268" s="6">
        <f>IFERROR(VLOOKUP($B268,A股收入利润复合增长（数值）!$A$7:$Q$3068,11)/ABS(VLOOKUP($B268,A股收入利润复合增长（数值）!$A$7:$Q$3068,9))-1,"")</f>
        <v>0.50639256237986863</v>
      </c>
      <c r="M268" s="6">
        <f>IFERROR(VLOOKUP($B268,A股收入利润复合增长（数值）!$A$7:$Q$3068,12)/ABS(VLOOKUP($B268,A股收入利润复合增长（数值）!$A$7:$Q$3068,10))-1,"")</f>
        <v>0.29072751336647129</v>
      </c>
      <c r="N268" s="6">
        <f>IFERROR(VLOOKUP($B268,A股收入利润复合增长（数值）!$A$7:$Q$3068,13)/ABS(VLOOKUP($B268,A股收入利润复合增长（数值）!$A$7:$Q$3068,11))-1,"")</f>
        <v>0.23895334974914562</v>
      </c>
      <c r="O268" s="6">
        <f>IFERROR(VLOOKUP($B268,A股收入利润复合增长（数值）!$A$7:$Q$3068,14)/ABS(VLOOKUP($B268,A股收入利润复合增长（数值）!$A$7:$Q$3068,12))-1,"")</f>
        <v>0.42391482748082665</v>
      </c>
      <c r="P268" s="6">
        <f>IFERROR(VLOOKUP($B268,A股收入利润复合增长（数值）!$A$7:$Q$3068,15)/ABS(VLOOKUP($B268,A股收入利润复合增长（数值）!$A$7:$Q$3068,13))-1,"")</f>
        <v>0.29173773974330874</v>
      </c>
    </row>
    <row r="269" spans="1:16" x14ac:dyDescent="0.25">
      <c r="A269" t="str">
        <f>IF(COUNTIF(G269:P269,"&lt;"&amp;$A$3)=0,MAX($A$4:A268)+1,"")</f>
        <v/>
      </c>
      <c r="B269">
        <v>265</v>
      </c>
      <c r="C269" t="str">
        <f>VLOOKUP($B269,A股收入利润复合增长（数值）!$A$7:$Q$3068,2)</f>
        <v>002288.SZ</v>
      </c>
      <c r="D269" t="str">
        <f>VLOOKUP($B269,A股收入利润复合增长（数值）!$A$7:$Q$3068,3)</f>
        <v>超华科技</v>
      </c>
      <c r="G269" s="6">
        <f>IFERROR(VLOOKUP($B269,A股收入利润复合增长（数值）!$A$7:$Q$3068,6)/ABS(VLOOKUP($B269,A股收入利润复合增长（数值）!$A$7:$Q$3068,4))-1,"")</f>
        <v>0.99812278522871156</v>
      </c>
      <c r="H269" s="6">
        <f>IFERROR(VLOOKUP($B269,A股收入利润复合增长（数值）!$A$7:$Q$3068,7)/ABS(VLOOKUP($B269,A股收入利润复合增长（数值）!$A$7:$Q$3068,5))-1,"")</f>
        <v>0.57580814532534874</v>
      </c>
      <c r="I269" s="6">
        <f>IFERROR(VLOOKUP($B269,A股收入利润复合增长（数值）!$A$7:$Q$3068,8)/ABS(VLOOKUP($B269,A股收入利润复合增长（数值）!$A$7:$Q$3068,6))-1,"")</f>
        <v>0.66094277307613214</v>
      </c>
      <c r="J269" s="6">
        <f>IFERROR(VLOOKUP($B269,A股收入利润复合增长（数值）!$A$7:$Q$3068,9)/ABS(VLOOKUP($B269,A股收入利润复合增长（数值）!$A$7:$Q$3068,7))-1,"")</f>
        <v>0.3095956180051378</v>
      </c>
      <c r="K269" s="6">
        <f>IFERROR(VLOOKUP($B269,A股收入利润复合增长（数值）!$A$7:$Q$3068,10)/ABS(VLOOKUP($B269,A股收入利润复合增长（数值）!$A$7:$Q$3068,8))-1,"")</f>
        <v>0.34165421917643357</v>
      </c>
      <c r="L269" s="6">
        <f>IFERROR(VLOOKUP($B269,A股收入利润复合增长（数值）!$A$7:$Q$3068,11)/ABS(VLOOKUP($B269,A股收入利润复合增长（数值）!$A$7:$Q$3068,9))-1,"")</f>
        <v>6.3840636805079676E-2</v>
      </c>
      <c r="M269" s="6">
        <f>IFERROR(VLOOKUP($B269,A股收入利润复合增长（数值）!$A$7:$Q$3068,12)/ABS(VLOOKUP($B269,A股收入利润复合增长（数值）!$A$7:$Q$3068,10))-1,"")</f>
        <v>0.29272429662618382</v>
      </c>
      <c r="N269" s="6">
        <f>IFERROR(VLOOKUP($B269,A股收入利润复合增长（数值）!$A$7:$Q$3068,13)/ABS(VLOOKUP($B269,A股收入利润复合增长（数值）!$A$7:$Q$3068,11))-1,"")</f>
        <v>-0.85240942489624805</v>
      </c>
      <c r="O269" s="6">
        <f>IFERROR(VLOOKUP($B269,A股收入利润复合增长（数值）!$A$7:$Q$3068,14)/ABS(VLOOKUP($B269,A股收入利润复合增长（数值）!$A$7:$Q$3068,12))-1,"")</f>
        <v>-0.12808341237485144</v>
      </c>
      <c r="P269" s="6">
        <f>IFERROR(VLOOKUP($B269,A股收入利润复合增长（数值）!$A$7:$Q$3068,15)/ABS(VLOOKUP($B269,A股收入利润复合增长（数值）!$A$7:$Q$3068,13))-1,"")</f>
        <v>2.8206839125153147</v>
      </c>
    </row>
    <row r="270" spans="1:16" x14ac:dyDescent="0.25">
      <c r="A270" t="str">
        <f>IF(COUNTIF(G270:P270,"&lt;"&amp;$A$3)=0,MAX($A$4:A269)+1,"")</f>
        <v/>
      </c>
      <c r="B270">
        <v>266</v>
      </c>
      <c r="C270" t="str">
        <f>VLOOKUP($B270,A股收入利润复合增长（数值）!$A$7:$Q$3068,2)</f>
        <v>002289.SZ</v>
      </c>
      <c r="D270" t="str">
        <f>VLOOKUP($B270,A股收入利润复合增长（数值）!$A$7:$Q$3068,3)</f>
        <v>*ST宇顺</v>
      </c>
      <c r="G270" s="6">
        <f>IFERROR(VLOOKUP($B270,A股收入利润复合增长（数值）!$A$7:$Q$3068,6)/ABS(VLOOKUP($B270,A股收入利润复合增长（数值）!$A$7:$Q$3068,4))-1,"")</f>
        <v>0.14023307925407313</v>
      </c>
      <c r="H270" s="6">
        <f>IFERROR(VLOOKUP($B270,A股收入利润复合增长（数值）!$A$7:$Q$3068,7)/ABS(VLOOKUP($B270,A股收入利润复合增长（数值）!$A$7:$Q$3068,5))-1,"")</f>
        <v>-0.26712520953399777</v>
      </c>
      <c r="I270" s="6">
        <f>IFERROR(VLOOKUP($B270,A股收入利润复合增长（数值）!$A$7:$Q$3068,8)/ABS(VLOOKUP($B270,A股收入利润复合增长（数值）!$A$7:$Q$3068,6))-1,"")</f>
        <v>0.1859817806290367</v>
      </c>
      <c r="J270" s="6">
        <f>IFERROR(VLOOKUP($B270,A股收入利润复合增长（数值）!$A$7:$Q$3068,9)/ABS(VLOOKUP($B270,A股收入利润复合增长（数值）!$A$7:$Q$3068,7))-1,"")</f>
        <v>-7.0092571527915455</v>
      </c>
      <c r="K270" s="6">
        <f>IFERROR(VLOOKUP($B270,A股收入利润复合增长（数值）!$A$7:$Q$3068,10)/ABS(VLOOKUP($B270,A股收入利润复合增长（数值）!$A$7:$Q$3068,8))-1,"")</f>
        <v>0.43380560829649406</v>
      </c>
      <c r="L270" s="6">
        <f>IFERROR(VLOOKUP($B270,A股收入利润复合增长（数值）!$A$7:$Q$3068,11)/ABS(VLOOKUP($B270,A股收入利润复合增长（数值）!$A$7:$Q$3068,9))-1,"")</f>
        <v>-0.93548518949896808</v>
      </c>
      <c r="M270" s="6">
        <f>IFERROR(VLOOKUP($B270,A股收入利润复合增长（数值）!$A$7:$Q$3068,12)/ABS(VLOOKUP($B270,A股收入利润复合增长（数值）!$A$7:$Q$3068,10))-1,"")</f>
        <v>0.90439598725775716</v>
      </c>
      <c r="N270" s="6">
        <f>IFERROR(VLOOKUP($B270,A股收入利润复合增长（数值）!$A$7:$Q$3068,13)/ABS(VLOOKUP($B270,A股收入利润复合增长（数值）!$A$7:$Q$3068,11))-1,"")</f>
        <v>-41.555608798527693</v>
      </c>
      <c r="O270" s="6">
        <f>IFERROR(VLOOKUP($B270,A股收入利润复合增长（数值）!$A$7:$Q$3068,14)/ABS(VLOOKUP($B270,A股收入利润复合增长（数值）!$A$7:$Q$3068,12))-1,"")</f>
        <v>0.22919129645874814</v>
      </c>
      <c r="P270" s="6">
        <f>IFERROR(VLOOKUP($B270,A股收入利润复合增长（数值）!$A$7:$Q$3068,15)/ABS(VLOOKUP($B270,A股收入利润复合增长（数值）!$A$7:$Q$3068,13))-1,"")</f>
        <v>-4.3573383299797719</v>
      </c>
    </row>
    <row r="271" spans="1:16" x14ac:dyDescent="0.25">
      <c r="A271" t="str">
        <f>IF(COUNTIF(G271:P271,"&lt;"&amp;$A$3)=0,MAX($A$4:A270)+1,"")</f>
        <v/>
      </c>
      <c r="B271">
        <v>267</v>
      </c>
      <c r="C271" t="str">
        <f>VLOOKUP($B271,A股收入利润复合增长（数值）!$A$7:$Q$3068,2)</f>
        <v>002292.SZ</v>
      </c>
      <c r="D271" t="str">
        <f>VLOOKUP($B271,A股收入利润复合增长（数值）!$A$7:$Q$3068,3)</f>
        <v>奥飞娱乐</v>
      </c>
      <c r="G271" s="6">
        <f>IFERROR(VLOOKUP($B271,A股收入利润复合增长（数值）!$A$7:$Q$3068,6)/ABS(VLOOKUP($B271,A股收入利润复合增长（数值）!$A$7:$Q$3068,4))-1,"")</f>
        <v>0.17021148371715045</v>
      </c>
      <c r="H271" s="6">
        <f>IFERROR(VLOOKUP($B271,A股收入利润复合增长（数值）!$A$7:$Q$3068,7)/ABS(VLOOKUP($B271,A股收入利润复合增长（数值）!$A$7:$Q$3068,5))-1,"")</f>
        <v>9.4904554778141303E-3</v>
      </c>
      <c r="I271" s="6">
        <f>IFERROR(VLOOKUP($B271,A股收入利润复合增长（数值）!$A$7:$Q$3068,8)/ABS(VLOOKUP($B271,A股收入利润复合增长（数值）!$A$7:$Q$3068,6))-1,"")</f>
        <v>0.22178912469033474</v>
      </c>
      <c r="J271" s="6">
        <f>IFERROR(VLOOKUP($B271,A股收入利润复合增长（数值）!$A$7:$Q$3068,9)/ABS(VLOOKUP($B271,A股收入利润复合增长（数值）!$A$7:$Q$3068,7))-1,"")</f>
        <v>0.37214313741249039</v>
      </c>
      <c r="K271" s="6">
        <f>IFERROR(VLOOKUP($B271,A股收入利润复合增长（数值）!$A$7:$Q$3068,10)/ABS(VLOOKUP($B271,A股收入利润复合增长（数值）!$A$7:$Q$3068,8))-1,"")</f>
        <v>0.20279804503739229</v>
      </c>
      <c r="L271" s="6">
        <f>IFERROR(VLOOKUP($B271,A股收入利润复合增长（数值）!$A$7:$Q$3068,11)/ABS(VLOOKUP($B271,A股收入利润复合增长（数值）!$A$7:$Q$3068,9))-1,"")</f>
        <v>0.27262049090243856</v>
      </c>
      <c r="M271" s="6">
        <f>IFERROR(VLOOKUP($B271,A股收入利润复合增长（数值）!$A$7:$Q$3068,12)/ABS(VLOOKUP($B271,A股收入利润复合增长（数值）!$A$7:$Q$3068,10))-1,"")</f>
        <v>0.56449229614209107</v>
      </c>
      <c r="N271" s="6">
        <f>IFERROR(VLOOKUP($B271,A股收入利润复合增长（数值）!$A$7:$Q$3068,13)/ABS(VLOOKUP($B271,A股收入利润复合增长（数值）!$A$7:$Q$3068,11))-1,"")</f>
        <v>0.85420815503368552</v>
      </c>
      <c r="O271" s="6">
        <f>IFERROR(VLOOKUP($B271,A股收入利润复合增长（数值）!$A$7:$Q$3068,14)/ABS(VLOOKUP($B271,A股收入利润复合增长（数值）!$A$7:$Q$3068,12))-1,"")</f>
        <v>6.5645734461945882E-2</v>
      </c>
      <c r="P271" s="6">
        <f>IFERROR(VLOOKUP($B271,A股收入利润复合增长（数值）!$A$7:$Q$3068,15)/ABS(VLOOKUP($B271,A股收入利润复合增长（数值）!$A$7:$Q$3068,13))-1,"")</f>
        <v>0.14258236928994084</v>
      </c>
    </row>
    <row r="272" spans="1:16" x14ac:dyDescent="0.25">
      <c r="A272">
        <f>IF(COUNTIF(G272:P272,"&lt;"&amp;$A$3)=0,MAX($A$4:A271)+1,"")</f>
        <v>12</v>
      </c>
      <c r="B272">
        <v>268</v>
      </c>
      <c r="C272" t="str">
        <f>VLOOKUP($B272,A股收入利润复合增长（数值）!$A$7:$Q$3068,2)</f>
        <v>002294.SZ</v>
      </c>
      <c r="D272" t="str">
        <f>VLOOKUP($B272,A股收入利润复合增长（数值）!$A$7:$Q$3068,3)</f>
        <v>信立泰</v>
      </c>
      <c r="G272" s="6">
        <f>IFERROR(VLOOKUP($B272,A股收入利润复合增长（数值）!$A$7:$Q$3068,6)/ABS(VLOOKUP($B272,A股收入利润复合增长（数值）!$A$7:$Q$3068,4))-1,"")</f>
        <v>0.13647857688889542</v>
      </c>
      <c r="H272" s="6">
        <f>IFERROR(VLOOKUP($B272,A股收入利润复合增长（数值）!$A$7:$Q$3068,7)/ABS(VLOOKUP($B272,A股收入利润复合增长（数值）!$A$7:$Q$3068,5))-1,"")</f>
        <v>0.14053777917059196</v>
      </c>
      <c r="I272" s="6">
        <f>IFERROR(VLOOKUP($B272,A股收入利润复合增长（数值）!$A$7:$Q$3068,8)/ABS(VLOOKUP($B272,A股收入利润复合增长（数值）!$A$7:$Q$3068,6))-1,"")</f>
        <v>0.24001676115625337</v>
      </c>
      <c r="J272" s="6">
        <f>IFERROR(VLOOKUP($B272,A股收入利润复合增长（数值）!$A$7:$Q$3068,9)/ABS(VLOOKUP($B272,A股收入利润复合增长（数值）!$A$7:$Q$3068,7))-1,"")</f>
        <v>0.56734978538694558</v>
      </c>
      <c r="K272" s="6">
        <f>IFERROR(VLOOKUP($B272,A股收入利润复合增长（数值）!$A$7:$Q$3068,10)/ABS(VLOOKUP($B272,A股收入利润复合增长（数值）!$A$7:$Q$3068,8))-1,"")</f>
        <v>0.27262671925221937</v>
      </c>
      <c r="L272" s="6">
        <f>IFERROR(VLOOKUP($B272,A股收入利润复合增长（数值）!$A$7:$Q$3068,11)/ABS(VLOOKUP($B272,A股收入利润复合增长（数值）!$A$7:$Q$3068,9))-1,"")</f>
        <v>0.3073977347902368</v>
      </c>
      <c r="M272" s="6">
        <f>IFERROR(VLOOKUP($B272,A股收入利润复合增长（数值）!$A$7:$Q$3068,12)/ABS(VLOOKUP($B272,A股收入利润复合增长（数值）!$A$7:$Q$3068,10))-1,"")</f>
        <v>0.23852418173634238</v>
      </c>
      <c r="N272" s="6">
        <f>IFERROR(VLOOKUP($B272,A股收入利润复合增长（数值）!$A$7:$Q$3068,13)/ABS(VLOOKUP($B272,A股收入利润复合增长（数值）!$A$7:$Q$3068,11))-1,"")</f>
        <v>0.25514965103838372</v>
      </c>
      <c r="O272" s="6">
        <f>IFERROR(VLOOKUP($B272,A股收入利润复合增长（数值）!$A$7:$Q$3068,14)/ABS(VLOOKUP($B272,A股收入利润复合增长（数值）!$A$7:$Q$3068,12))-1,"")</f>
        <v>0.20642442809082939</v>
      </c>
      <c r="P272" s="6">
        <f>IFERROR(VLOOKUP($B272,A股收入利润复合增长（数值）!$A$7:$Q$3068,15)/ABS(VLOOKUP($B272,A股收入利润复合增长（数值）!$A$7:$Q$3068,13))-1,"")</f>
        <v>0.21454818082121552</v>
      </c>
    </row>
    <row r="273" spans="1:16" x14ac:dyDescent="0.25">
      <c r="A273" t="str">
        <f>IF(COUNTIF(G273:P273,"&lt;"&amp;$A$3)=0,MAX($A$4:A272)+1,"")</f>
        <v/>
      </c>
      <c r="B273">
        <v>269</v>
      </c>
      <c r="C273" t="str">
        <f>VLOOKUP($B273,A股收入利润复合增长（数值）!$A$7:$Q$3068,2)</f>
        <v>002299.SZ</v>
      </c>
      <c r="D273" t="str">
        <f>VLOOKUP($B273,A股收入利润复合增长（数值）!$A$7:$Q$3068,3)</f>
        <v>圣农发展</v>
      </c>
      <c r="G273" s="6">
        <f>IFERROR(VLOOKUP($B273,A股收入利润复合增长（数值）!$A$7:$Q$3068,6)/ABS(VLOOKUP($B273,A股收入利润复合增长（数值）!$A$7:$Q$3068,4))-1,"")</f>
        <v>0.50341729776806332</v>
      </c>
      <c r="H273" s="6">
        <f>IFERROR(VLOOKUP($B273,A股收入利润复合增长（数值）!$A$7:$Q$3068,7)/ABS(VLOOKUP($B273,A股收入利润复合增长（数值）!$A$7:$Q$3068,5))-1,"")</f>
        <v>0.68459704538430577</v>
      </c>
      <c r="I273" s="6">
        <f>IFERROR(VLOOKUP($B273,A股收入利润复合增长（数值）!$A$7:$Q$3068,8)/ABS(VLOOKUP($B273,A股收入利润复合增长（数值）!$A$7:$Q$3068,6))-1,"")</f>
        <v>0.31753203721157441</v>
      </c>
      <c r="J273" s="6">
        <f>IFERROR(VLOOKUP($B273,A股收入利润复合增长（数值）!$A$7:$Q$3068,9)/ABS(VLOOKUP($B273,A股收入利润复合增长（数值）!$A$7:$Q$3068,7))-1,"")</f>
        <v>-0.99437641914673058</v>
      </c>
      <c r="K273" s="6">
        <f>IFERROR(VLOOKUP($B273,A股收入利润复合增长（数值）!$A$7:$Q$3068,10)/ABS(VLOOKUP($B273,A股收入利润复合增长（数值）!$A$7:$Q$3068,8))-1,"")</f>
        <v>0.14854429645043177</v>
      </c>
      <c r="L273" s="6">
        <f>IFERROR(VLOOKUP($B273,A股收入利润复合增长（数值）!$A$7:$Q$3068,11)/ABS(VLOOKUP($B273,A股收入利润复合增长（数值）!$A$7:$Q$3068,9))-1,"")</f>
        <v>-84.415572102985195</v>
      </c>
      <c r="M273" s="6">
        <f>IFERROR(VLOOKUP($B273,A股收入利润复合增长（数值）!$A$7:$Q$3068,12)/ABS(VLOOKUP($B273,A股收入利润复合增长（数值）!$A$7:$Q$3068,10))-1,"")</f>
        <v>0.36698144219731321</v>
      </c>
      <c r="N273" s="6">
        <f>IFERROR(VLOOKUP($B273,A股收入利润复合增长（数值）!$A$7:$Q$3068,13)/ABS(VLOOKUP($B273,A股收入利润复合增长（数值）!$A$7:$Q$3068,11))-1,"")</f>
        <v>-0.65333969111193757</v>
      </c>
      <c r="O273" s="6">
        <f>IFERROR(VLOOKUP($B273,A股收入利润复合增长（数值）!$A$7:$Q$3068,14)/ABS(VLOOKUP($B273,A股收入利润复合增长（数值）!$A$7:$Q$3068,12))-1,"")</f>
        <v>7.827232702535003E-2</v>
      </c>
      <c r="P273" s="6">
        <f>IFERROR(VLOOKUP($B273,A股收入利润复合增长（数值）!$A$7:$Q$3068,15)/ABS(VLOOKUP($B273,A股收入利润复合增长（数值）!$A$7:$Q$3068,13))-1,"")</f>
        <v>-6.0905342270861729</v>
      </c>
    </row>
    <row r="274" spans="1:16" x14ac:dyDescent="0.25">
      <c r="A274" t="str">
        <f>IF(COUNTIF(G274:P274,"&lt;"&amp;$A$3)=0,MAX($A$4:A273)+1,"")</f>
        <v/>
      </c>
      <c r="B274">
        <v>270</v>
      </c>
      <c r="C274" t="str">
        <f>VLOOKUP($B274,A股收入利润复合增长（数值）!$A$7:$Q$3068,2)</f>
        <v>002302.SZ</v>
      </c>
      <c r="D274" t="str">
        <f>VLOOKUP($B274,A股收入利润复合增长（数值）!$A$7:$Q$3068,3)</f>
        <v>西部建设</v>
      </c>
      <c r="G274" s="6">
        <f>IFERROR(VLOOKUP($B274,A股收入利润复合增长（数值）!$A$7:$Q$3068,6)/ABS(VLOOKUP($B274,A股收入利润复合增长（数值）!$A$7:$Q$3068,4))-1,"")</f>
        <v>0.54031642713672468</v>
      </c>
      <c r="H274" s="6">
        <f>IFERROR(VLOOKUP($B274,A股收入利润复合增长（数值）!$A$7:$Q$3068,7)/ABS(VLOOKUP($B274,A股收入利润复合增长（数值）!$A$7:$Q$3068,5))-1,"")</f>
        <v>3.4883142091472363E-2</v>
      </c>
      <c r="I274" s="6">
        <f>IFERROR(VLOOKUP($B274,A股收入利润复合增长（数值）!$A$7:$Q$3068,8)/ABS(VLOOKUP($B274,A股收入利润复合增长（数值）!$A$7:$Q$3068,6))-1,"")</f>
        <v>8.0863593040017001E-3</v>
      </c>
      <c r="J274" s="6">
        <f>IFERROR(VLOOKUP($B274,A股收入利润复合增长（数值）!$A$7:$Q$3068,9)/ABS(VLOOKUP($B274,A股收入利润复合增长（数值）!$A$7:$Q$3068,7))-1,"")</f>
        <v>-1.3692578660290389E-2</v>
      </c>
      <c r="K274" s="6">
        <f>IFERROR(VLOOKUP($B274,A股收入利润复合增长（数值）!$A$7:$Q$3068,10)/ABS(VLOOKUP($B274,A股收入利润复合增长（数值）!$A$7:$Q$3068,8))-1,"")</f>
        <v>3.0657055020010082</v>
      </c>
      <c r="L274" s="6">
        <f>IFERROR(VLOOKUP($B274,A股收入利润复合增长（数值）!$A$7:$Q$3068,11)/ABS(VLOOKUP($B274,A股收入利润复合增长（数值）!$A$7:$Q$3068,9))-1,"")</f>
        <v>2.7126255486055055</v>
      </c>
      <c r="M274" s="6">
        <f>IFERROR(VLOOKUP($B274,A股收入利润复合增长（数值）!$A$7:$Q$3068,12)/ABS(VLOOKUP($B274,A股收入利润复合增长（数值）!$A$7:$Q$3068,10))-1,"")</f>
        <v>0.1853567036026933</v>
      </c>
      <c r="N274" s="6">
        <f>IFERROR(VLOOKUP($B274,A股收入利润复合增长（数值）!$A$7:$Q$3068,13)/ABS(VLOOKUP($B274,A股收入利润复合增长（数值）!$A$7:$Q$3068,11))-1,"")</f>
        <v>-0.18271518038365331</v>
      </c>
      <c r="O274" s="6">
        <f>IFERROR(VLOOKUP($B274,A股收入利润复合增长（数值）!$A$7:$Q$3068,14)/ABS(VLOOKUP($B274,A股收入利润复合增长（数值）!$A$7:$Q$3068,12))-1,"")</f>
        <v>8.2154896314849957E-3</v>
      </c>
      <c r="P274" s="6">
        <f>IFERROR(VLOOKUP($B274,A股收入利润复合增长（数值）!$A$7:$Q$3068,15)/ABS(VLOOKUP($B274,A股收入利润复合增长（数值）!$A$7:$Q$3068,13))-1,"")</f>
        <v>4.2298243207149477E-2</v>
      </c>
    </row>
    <row r="275" spans="1:16" x14ac:dyDescent="0.25">
      <c r="A275" t="str">
        <f>IF(COUNTIF(G275:P275,"&lt;"&amp;$A$3)=0,MAX($A$4:A274)+1,"")</f>
        <v/>
      </c>
      <c r="B275">
        <v>271</v>
      </c>
      <c r="C275" t="str">
        <f>VLOOKUP($B275,A股收入利润复合增长（数值）!$A$7:$Q$3068,2)</f>
        <v>002303.SZ</v>
      </c>
      <c r="D275" t="str">
        <f>VLOOKUP($B275,A股收入利润复合增长（数值）!$A$7:$Q$3068,3)</f>
        <v>美盈森</v>
      </c>
      <c r="G275" s="6">
        <f>IFERROR(VLOOKUP($B275,A股收入利润复合增长（数值）!$A$7:$Q$3068,6)/ABS(VLOOKUP($B275,A股收入利润复合增长（数值）!$A$7:$Q$3068,4))-1,"")</f>
        <v>0.15282167151450987</v>
      </c>
      <c r="H275" s="6">
        <f>IFERROR(VLOOKUP($B275,A股收入利润复合增长（数值）!$A$7:$Q$3068,7)/ABS(VLOOKUP($B275,A股收入利润复合增长（数值）!$A$7:$Q$3068,5))-1,"")</f>
        <v>-0.25664115982887892</v>
      </c>
      <c r="I275" s="6">
        <f>IFERROR(VLOOKUP($B275,A股收入利润复合增长（数值）!$A$7:$Q$3068,8)/ABS(VLOOKUP($B275,A股收入利润复合增长（数值）!$A$7:$Q$3068,6))-1,"")</f>
        <v>0.23019848616912086</v>
      </c>
      <c r="J275" s="6">
        <f>IFERROR(VLOOKUP($B275,A股收入利润复合增长（数值）!$A$7:$Q$3068,9)/ABS(VLOOKUP($B275,A股收入利润复合增长（数值）!$A$7:$Q$3068,7))-1,"")</f>
        <v>1.1993378096773144E-2</v>
      </c>
      <c r="K275" s="6">
        <f>IFERROR(VLOOKUP($B275,A股收入利润复合增长（数值）!$A$7:$Q$3068,10)/ABS(VLOOKUP($B275,A股收入利润复合增长（数值）!$A$7:$Q$3068,8))-1,"")</f>
        <v>0.26331519825459315</v>
      </c>
      <c r="L275" s="6">
        <f>IFERROR(VLOOKUP($B275,A股收入利润复合增长（数值）!$A$7:$Q$3068,11)/ABS(VLOOKUP($B275,A股收入利润复合增长（数值）!$A$7:$Q$3068,9))-1,"")</f>
        <v>0.62391254545192498</v>
      </c>
      <c r="M275" s="6">
        <f>IFERROR(VLOOKUP($B275,A股收入利润复合增长（数值）!$A$7:$Q$3068,12)/ABS(VLOOKUP($B275,A股收入利润复合增长（数值）!$A$7:$Q$3068,10))-1,"")</f>
        <v>0.19728708979342202</v>
      </c>
      <c r="N275" s="6">
        <f>IFERROR(VLOOKUP($B275,A股收入利润复合增长（数值）!$A$7:$Q$3068,13)/ABS(VLOOKUP($B275,A股收入利润复合增长（数值）!$A$7:$Q$3068,11))-1,"")</f>
        <v>0.5024987473606144</v>
      </c>
      <c r="O275" s="6">
        <f>IFERROR(VLOOKUP($B275,A股收入利润复合增长（数值）!$A$7:$Q$3068,14)/ABS(VLOOKUP($B275,A股收入利润复合增长（数值）!$A$7:$Q$3068,12))-1,"")</f>
        <v>0.28991437373306073</v>
      </c>
      <c r="P275" s="6">
        <f>IFERROR(VLOOKUP($B275,A股收入利润复合增长（数值）!$A$7:$Q$3068,15)/ABS(VLOOKUP($B275,A股收入利润复合增长（数值）!$A$7:$Q$3068,13))-1,"")</f>
        <v>-0.156983940244241</v>
      </c>
    </row>
    <row r="276" spans="1:16" x14ac:dyDescent="0.25">
      <c r="A276" t="str">
        <f>IF(COUNTIF(G276:P276,"&lt;"&amp;$A$3)=0,MAX($A$4:A275)+1,"")</f>
        <v/>
      </c>
      <c r="B276">
        <v>272</v>
      </c>
      <c r="C276" t="str">
        <f>VLOOKUP($B276,A股收入利润复合增长（数值）!$A$7:$Q$3068,2)</f>
        <v>002305.SZ</v>
      </c>
      <c r="D276" t="str">
        <f>VLOOKUP($B276,A股收入利润复合增长（数值）!$A$7:$Q$3068,3)</f>
        <v>南国置业</v>
      </c>
      <c r="G276" s="6">
        <f>IFERROR(VLOOKUP($B276,A股收入利润复合增长（数值）!$A$7:$Q$3068,6)/ABS(VLOOKUP($B276,A股收入利润复合增长（数值）!$A$7:$Q$3068,4))-1,"")</f>
        <v>0.53853640343388842</v>
      </c>
      <c r="H276" s="6">
        <f>IFERROR(VLOOKUP($B276,A股收入利润复合增长（数值）!$A$7:$Q$3068,7)/ABS(VLOOKUP($B276,A股收入利润复合增长（数值）!$A$7:$Q$3068,5))-1,"")</f>
        <v>0.52780643127692461</v>
      </c>
      <c r="I276" s="6">
        <f>IFERROR(VLOOKUP($B276,A股收入利润复合增长（数值）!$A$7:$Q$3068,8)/ABS(VLOOKUP($B276,A股收入利润复合增长（数值）!$A$7:$Q$3068,6))-1,"")</f>
        <v>1.1700522963203008</v>
      </c>
      <c r="J276" s="6">
        <f>IFERROR(VLOOKUP($B276,A股收入利润复合增长（数值）!$A$7:$Q$3068,9)/ABS(VLOOKUP($B276,A股收入利润复合增长（数值）!$A$7:$Q$3068,7))-1,"")</f>
        <v>0.5154748366396158</v>
      </c>
      <c r="K276" s="6">
        <f>IFERROR(VLOOKUP($B276,A股收入利润复合增长（数值）!$A$7:$Q$3068,10)/ABS(VLOOKUP($B276,A股收入利润复合增长（数值）!$A$7:$Q$3068,8))-1,"")</f>
        <v>-0.250608018696867</v>
      </c>
      <c r="L276" s="6">
        <f>IFERROR(VLOOKUP($B276,A股收入利润复合增长（数值）!$A$7:$Q$3068,11)/ABS(VLOOKUP($B276,A股收入利润复合增长（数值）!$A$7:$Q$3068,9))-1,"")</f>
        <v>0.21340172867609231</v>
      </c>
      <c r="M276" s="6">
        <f>IFERROR(VLOOKUP($B276,A股收入利润复合增长（数值）!$A$7:$Q$3068,12)/ABS(VLOOKUP($B276,A股收入利润复合增长（数值）!$A$7:$Q$3068,10))-1,"")</f>
        <v>0.59914866504873121</v>
      </c>
      <c r="N276" s="6">
        <f>IFERROR(VLOOKUP($B276,A股收入利润复合增长（数值）!$A$7:$Q$3068,13)/ABS(VLOOKUP($B276,A股收入利润复合增长（数值）!$A$7:$Q$3068,11))-1,"")</f>
        <v>-9.1899585374829895E-2</v>
      </c>
      <c r="O276" s="6">
        <f>IFERROR(VLOOKUP($B276,A股收入利润复合增长（数值）!$A$7:$Q$3068,14)/ABS(VLOOKUP($B276,A股收入利润复合增长（数值）!$A$7:$Q$3068,12))-1,"")</f>
        <v>0.15247931800095493</v>
      </c>
      <c r="P276" s="6">
        <f>IFERROR(VLOOKUP($B276,A股收入利润复合增长（数值）!$A$7:$Q$3068,15)/ABS(VLOOKUP($B276,A股收入利润复合增长（数值）!$A$7:$Q$3068,13))-1,"")</f>
        <v>-0.93748800028812285</v>
      </c>
    </row>
    <row r="277" spans="1:16" x14ac:dyDescent="0.25">
      <c r="A277" t="str">
        <f>IF(COUNTIF(G277:P277,"&lt;"&amp;$A$3)=0,MAX($A$4:A276)+1,"")</f>
        <v/>
      </c>
      <c r="B277">
        <v>273</v>
      </c>
      <c r="C277" t="str">
        <f>VLOOKUP($B277,A股收入利润复合增长（数值）!$A$7:$Q$3068,2)</f>
        <v>002309.SZ</v>
      </c>
      <c r="D277" t="str">
        <f>VLOOKUP($B277,A股收入利润复合增长（数值）!$A$7:$Q$3068,3)</f>
        <v>中利科技</v>
      </c>
      <c r="G277" s="6">
        <f>IFERROR(VLOOKUP($B277,A股收入利润复合增长（数值）!$A$7:$Q$3068,6)/ABS(VLOOKUP($B277,A股收入利润复合增长（数值）!$A$7:$Q$3068,4))-1,"")</f>
        <v>0.64414453129667026</v>
      </c>
      <c r="H277" s="6">
        <f>IFERROR(VLOOKUP($B277,A股收入利润复合增长（数值）!$A$7:$Q$3068,7)/ABS(VLOOKUP($B277,A股收入利润复合增长（数值）!$A$7:$Q$3068,5))-1,"")</f>
        <v>0.10045846003581893</v>
      </c>
      <c r="I277" s="6">
        <f>IFERROR(VLOOKUP($B277,A股收入利润复合增长（数值）!$A$7:$Q$3068,8)/ABS(VLOOKUP($B277,A股收入利润复合增长（数值）!$A$7:$Q$3068,6))-1,"")</f>
        <v>0.31818959583055584</v>
      </c>
      <c r="J277" s="6">
        <f>IFERROR(VLOOKUP($B277,A股收入利润复合增长（数值）!$A$7:$Q$3068,9)/ABS(VLOOKUP($B277,A股收入利润复合增长（数值）!$A$7:$Q$3068,7))-1,"")</f>
        <v>0.13611523091555333</v>
      </c>
      <c r="K277" s="6">
        <f>IFERROR(VLOOKUP($B277,A股收入利润复合增长（数值）!$A$7:$Q$3068,10)/ABS(VLOOKUP($B277,A股收入利润复合增长（数值）!$A$7:$Q$3068,8))-1,"")</f>
        <v>0.27654152347725258</v>
      </c>
      <c r="L277" s="6">
        <f>IFERROR(VLOOKUP($B277,A股收入利润复合增长（数值）!$A$7:$Q$3068,11)/ABS(VLOOKUP($B277,A股收入利润复合增长（数值）!$A$7:$Q$3068,9))-1,"")</f>
        <v>-0.26527975206528265</v>
      </c>
      <c r="M277" s="6">
        <f>IFERROR(VLOOKUP($B277,A股收入利润复合增长（数值）!$A$7:$Q$3068,12)/ABS(VLOOKUP($B277,A股收入利润复合增长（数值）!$A$7:$Q$3068,10))-1,"")</f>
        <v>0.14501704130396442</v>
      </c>
      <c r="N277" s="6">
        <f>IFERROR(VLOOKUP($B277,A股收入利润复合增长（数值）!$A$7:$Q$3068,13)/ABS(VLOOKUP($B277,A股收入利润复合增长（数值）!$A$7:$Q$3068,11))-1,"")</f>
        <v>0.64671656586145154</v>
      </c>
      <c r="O277" s="6">
        <f>IFERROR(VLOOKUP($B277,A股收入利润复合增长（数值）!$A$7:$Q$3068,14)/ABS(VLOOKUP($B277,A股收入利润复合增长（数值）!$A$7:$Q$3068,12))-1,"")</f>
        <v>0.31298751753385146</v>
      </c>
      <c r="P277" s="6">
        <f>IFERROR(VLOOKUP($B277,A股收入利润复合增长（数值）!$A$7:$Q$3068,15)/ABS(VLOOKUP($B277,A股收入利润复合增长（数值）!$A$7:$Q$3068,13))-1,"")</f>
        <v>0.45407836337771457</v>
      </c>
    </row>
    <row r="278" spans="1:16" x14ac:dyDescent="0.25">
      <c r="A278" t="str">
        <f>IF(COUNTIF(G278:P278,"&lt;"&amp;$A$3)=0,MAX($A$4:A277)+1,"")</f>
        <v/>
      </c>
      <c r="B278">
        <v>274</v>
      </c>
      <c r="C278" t="str">
        <f>VLOOKUP($B278,A股收入利润复合增长（数值）!$A$7:$Q$3068,2)</f>
        <v>002310.SZ</v>
      </c>
      <c r="D278" t="str">
        <f>VLOOKUP($B278,A股收入利润复合增长（数值）!$A$7:$Q$3068,3)</f>
        <v>东方园林</v>
      </c>
      <c r="G278" s="6">
        <f>IFERROR(VLOOKUP($B278,A股收入利润复合增长（数值）!$A$7:$Q$3068,6)/ABS(VLOOKUP($B278,A股收入利润复合增长（数值）!$A$7:$Q$3068,4))-1,"")</f>
        <v>1.0020898835223084</v>
      </c>
      <c r="H278" s="6">
        <f>IFERROR(VLOOKUP($B278,A股收入利润复合增长（数值）!$A$7:$Q$3068,7)/ABS(VLOOKUP($B278,A股收入利润复合增长（数值）!$A$7:$Q$3068,5))-1,"")</f>
        <v>0.7431165937618629</v>
      </c>
      <c r="I278" s="6">
        <f>IFERROR(VLOOKUP($B278,A股收入利润复合增长（数值）!$A$7:$Q$3068,8)/ABS(VLOOKUP($B278,A股收入利润复合增长（数值）!$A$7:$Q$3068,6))-1,"")</f>
        <v>0.35331926259691282</v>
      </c>
      <c r="J278" s="6">
        <f>IFERROR(VLOOKUP($B278,A股收入利润复合增长（数值）!$A$7:$Q$3068,9)/ABS(VLOOKUP($B278,A股收入利润复合增长（数值）!$A$7:$Q$3068,7))-1,"")</f>
        <v>0.53006358908029383</v>
      </c>
      <c r="K278" s="6">
        <f>IFERROR(VLOOKUP($B278,A股收入利润复合增长（数值）!$A$7:$Q$3068,10)/ABS(VLOOKUP($B278,A股收入利润复合增长（数值）!$A$7:$Q$3068,8))-1,"")</f>
        <v>0.2628881986964311</v>
      </c>
      <c r="L278" s="6">
        <f>IFERROR(VLOOKUP($B278,A股收入利润复合增长（数值）!$A$7:$Q$3068,11)/ABS(VLOOKUP($B278,A股收入利润复合增长（数值）!$A$7:$Q$3068,9))-1,"")</f>
        <v>0.29248428253655834</v>
      </c>
      <c r="M278" s="6">
        <f>IFERROR(VLOOKUP($B278,A股收入利润复合增长（数值）!$A$7:$Q$3068,12)/ABS(VLOOKUP($B278,A股收入利润复合增长（数值）!$A$7:$Q$3068,10))-1,"")</f>
        <v>-5.9121439085231486E-2</v>
      </c>
      <c r="N278" s="6">
        <f>IFERROR(VLOOKUP($B278,A股收入利润复合增长（数值）!$A$7:$Q$3068,13)/ABS(VLOOKUP($B278,A股收入利润复合增长（数值）!$A$7:$Q$3068,11))-1,"")</f>
        <v>-0.27165625244292435</v>
      </c>
      <c r="O278" s="6">
        <f>IFERROR(VLOOKUP($B278,A股收入利润复合增长（数值）!$A$7:$Q$3068,14)/ABS(VLOOKUP($B278,A股收入利润复合增长（数值）!$A$7:$Q$3068,12))-1,"")</f>
        <v>0.14981852139762464</v>
      </c>
      <c r="P278" s="6">
        <f>IFERROR(VLOOKUP($B278,A股收入利润复合增长（数值）!$A$7:$Q$3068,15)/ABS(VLOOKUP($B278,A股收入利润复合增长（数值）!$A$7:$Q$3068,13))-1,"")</f>
        <v>-7.0723286631916293E-2</v>
      </c>
    </row>
    <row r="279" spans="1:16" x14ac:dyDescent="0.25">
      <c r="A279" t="str">
        <f>IF(COUNTIF(G279:P279,"&lt;"&amp;$A$3)=0,MAX($A$4:A278)+1,"")</f>
        <v/>
      </c>
      <c r="B279">
        <v>275</v>
      </c>
      <c r="C279" t="str">
        <f>VLOOKUP($B279,A股收入利润复合增长（数值）!$A$7:$Q$3068,2)</f>
        <v>002311.SZ</v>
      </c>
      <c r="D279" t="str">
        <f>VLOOKUP($B279,A股收入利润复合增长（数值）!$A$7:$Q$3068,3)</f>
        <v>海大集团</v>
      </c>
      <c r="G279" s="6">
        <f>IFERROR(VLOOKUP($B279,A股收入利润复合增长（数值）!$A$7:$Q$3068,6)/ABS(VLOOKUP($B279,A股收入利润复合增长（数值）!$A$7:$Q$3068,4))-1,"")</f>
        <v>0.55575482416516242</v>
      </c>
      <c r="H279" s="6">
        <f>IFERROR(VLOOKUP($B279,A股收入利润复合增长（数值）!$A$7:$Q$3068,7)/ABS(VLOOKUP($B279,A股收入利润复合增长（数值）!$A$7:$Q$3068,5))-1,"")</f>
        <v>0.63030819108871339</v>
      </c>
      <c r="I279" s="6">
        <f>IFERROR(VLOOKUP($B279,A股收入利润复合增长（数值）!$A$7:$Q$3068,8)/ABS(VLOOKUP($B279,A股收入利润复合增长（数值）!$A$7:$Q$3068,6))-1,"")</f>
        <v>0.2902315271019531</v>
      </c>
      <c r="J279" s="6">
        <f>IFERROR(VLOOKUP($B279,A股收入利润复合增长（数值）!$A$7:$Q$3068,9)/ABS(VLOOKUP($B279,A股收入利润复合增长（数值）!$A$7:$Q$3068,7))-1,"")</f>
        <v>0.31452905017224064</v>
      </c>
      <c r="K279" s="6">
        <f>IFERROR(VLOOKUP($B279,A股收入利润复合增长（数值）!$A$7:$Q$3068,10)/ABS(VLOOKUP($B279,A股收入利润复合增长（数值）!$A$7:$Q$3068,8))-1,"")</f>
        <v>0.16043529340380225</v>
      </c>
      <c r="L279" s="6">
        <f>IFERROR(VLOOKUP($B279,A股收入利润复合增长（数值）!$A$7:$Q$3068,11)/ABS(VLOOKUP($B279,A股收入利润复合增长（数值）!$A$7:$Q$3068,9))-1,"")</f>
        <v>-0.24756349338416372</v>
      </c>
      <c r="M279" s="6">
        <f>IFERROR(VLOOKUP($B279,A股收入利润复合增长（数值）!$A$7:$Q$3068,12)/ABS(VLOOKUP($B279,A股收入利润复合增长（数值）!$A$7:$Q$3068,10))-1,"")</f>
        <v>0.17623681929871471</v>
      </c>
      <c r="N279" s="6">
        <f>IFERROR(VLOOKUP($B279,A股收入利润复合增长（数值）!$A$7:$Q$3068,13)/ABS(VLOOKUP($B279,A股收入利润复合增长（数值）!$A$7:$Q$3068,11))-1,"")</f>
        <v>0.58205457534835925</v>
      </c>
      <c r="O279" s="6">
        <f>IFERROR(VLOOKUP($B279,A股收入利润复合增长（数值）!$A$7:$Q$3068,14)/ABS(VLOOKUP($B279,A股收入利润复合增长（数值）!$A$7:$Q$3068,12))-1,"")</f>
        <v>0.21227614240989912</v>
      </c>
      <c r="P279" s="6">
        <f>IFERROR(VLOOKUP($B279,A股收入利润复合增长（数值）!$A$7:$Q$3068,15)/ABS(VLOOKUP($B279,A股收入利润复合增长（数值）!$A$7:$Q$3068,13))-1,"")</f>
        <v>0.44853373022166032</v>
      </c>
    </row>
    <row r="280" spans="1:16" x14ac:dyDescent="0.25">
      <c r="A280" t="str">
        <f>IF(COUNTIF(G280:P280,"&lt;"&amp;$A$3)=0,MAX($A$4:A279)+1,"")</f>
        <v/>
      </c>
      <c r="B280">
        <v>276</v>
      </c>
      <c r="C280" t="str">
        <f>VLOOKUP($B280,A股收入利润复合增长（数值）!$A$7:$Q$3068,2)</f>
        <v>002312.SZ</v>
      </c>
      <c r="D280" t="str">
        <f>VLOOKUP($B280,A股收入利润复合增长（数值）!$A$7:$Q$3068,3)</f>
        <v>三泰控股</v>
      </c>
      <c r="G280" s="6">
        <f>IFERROR(VLOOKUP($B280,A股收入利润复合增长（数值）!$A$7:$Q$3068,6)/ABS(VLOOKUP($B280,A股收入利润复合增长（数值）!$A$7:$Q$3068,4))-1,"")</f>
        <v>0.17542094809488096</v>
      </c>
      <c r="H280" s="6">
        <f>IFERROR(VLOOKUP($B280,A股收入利润复合增长（数值）!$A$7:$Q$3068,7)/ABS(VLOOKUP($B280,A股收入利润复合增长（数值）!$A$7:$Q$3068,5))-1,"")</f>
        <v>2.1450668000516426E-2</v>
      </c>
      <c r="I280" s="6">
        <f>IFERROR(VLOOKUP($B280,A股收入利润复合增长（数值）!$A$7:$Q$3068,8)/ABS(VLOOKUP($B280,A股收入利润复合增长（数值）!$A$7:$Q$3068,6))-1,"")</f>
        <v>0.49872654526704707</v>
      </c>
      <c r="J280" s="6">
        <f>IFERROR(VLOOKUP($B280,A股收入利润复合增长（数值）!$A$7:$Q$3068,9)/ABS(VLOOKUP($B280,A股收入利润复合增长（数值）!$A$7:$Q$3068,7))-1,"")</f>
        <v>5.6088327623013967E-2</v>
      </c>
      <c r="K280" s="6">
        <f>IFERROR(VLOOKUP($B280,A股收入利润复合增长（数值）!$A$7:$Q$3068,10)/ABS(VLOOKUP($B280,A股收入利润复合增长（数值）!$A$7:$Q$3068,8))-1,"")</f>
        <v>0.36649177614170902</v>
      </c>
      <c r="L280" s="6">
        <f>IFERROR(VLOOKUP($B280,A股收入利润复合增长（数值）!$A$7:$Q$3068,11)/ABS(VLOOKUP($B280,A股收入利润复合增长（数值）!$A$7:$Q$3068,9))-1,"")</f>
        <v>0.52799826241419456</v>
      </c>
      <c r="M280" s="6">
        <f>IFERROR(VLOOKUP($B280,A股收入利润复合增长（数值）!$A$7:$Q$3068,12)/ABS(VLOOKUP($B280,A股收入利润复合增长（数值）!$A$7:$Q$3068,10))-1,"")</f>
        <v>0.39851314387661985</v>
      </c>
      <c r="N280" s="6">
        <f>IFERROR(VLOOKUP($B280,A股收入利润复合增长（数值）!$A$7:$Q$3068,13)/ABS(VLOOKUP($B280,A股收入利润复合增长（数值）!$A$7:$Q$3068,11))-1,"")</f>
        <v>8.641271285680685E-2</v>
      </c>
      <c r="O280" s="6">
        <f>IFERROR(VLOOKUP($B280,A股收入利润复合增长（数值）!$A$7:$Q$3068,14)/ABS(VLOOKUP($B280,A股收入利润复合增长（数值）!$A$7:$Q$3068,12))-1,"")</f>
        <v>0.13524858257171868</v>
      </c>
      <c r="P280" s="6">
        <f>IFERROR(VLOOKUP($B280,A股收入利润复合增长（数值）!$A$7:$Q$3068,15)/ABS(VLOOKUP($B280,A股收入利润复合增长（数值）!$A$7:$Q$3068,13))-1,"")</f>
        <v>-1.4032693827554139</v>
      </c>
    </row>
    <row r="281" spans="1:16" x14ac:dyDescent="0.25">
      <c r="A281" t="str">
        <f>IF(COUNTIF(G281:P281,"&lt;"&amp;$A$3)=0,MAX($A$4:A280)+1,"")</f>
        <v/>
      </c>
      <c r="B281">
        <v>277</v>
      </c>
      <c r="C281" t="str">
        <f>VLOOKUP($B281,A股收入利润复合增长（数值）!$A$7:$Q$3068,2)</f>
        <v>002313.SZ</v>
      </c>
      <c r="D281" t="str">
        <f>VLOOKUP($B281,A股收入利润复合增长（数值）!$A$7:$Q$3068,3)</f>
        <v>日海通讯</v>
      </c>
      <c r="G281" s="6">
        <f>IFERROR(VLOOKUP($B281,A股收入利润复合增长（数值）!$A$7:$Q$3068,6)/ABS(VLOOKUP($B281,A股收入利润复合增长（数值）!$A$7:$Q$3068,4))-1,"")</f>
        <v>0.47874580368913744</v>
      </c>
      <c r="H281" s="6">
        <f>IFERROR(VLOOKUP($B281,A股收入利润复合增长（数值）!$A$7:$Q$3068,7)/ABS(VLOOKUP($B281,A股收入利润复合增长（数值）!$A$7:$Q$3068,5))-1,"")</f>
        <v>0.44346137254405127</v>
      </c>
      <c r="I281" s="6">
        <f>IFERROR(VLOOKUP($B281,A股收入利润复合增长（数值）!$A$7:$Q$3068,8)/ABS(VLOOKUP($B281,A股收入利润复合增长（数值）!$A$7:$Q$3068,6))-1,"")</f>
        <v>0.44406247480755301</v>
      </c>
      <c r="J281" s="6">
        <f>IFERROR(VLOOKUP($B281,A股收入利润复合增长（数值）!$A$7:$Q$3068,9)/ABS(VLOOKUP($B281,A股收入利润复合增长（数值）!$A$7:$Q$3068,7))-1,"")</f>
        <v>0.178475186881071</v>
      </c>
      <c r="K281" s="6">
        <f>IFERROR(VLOOKUP($B281,A股收入利润复合增长（数值）!$A$7:$Q$3068,10)/ABS(VLOOKUP($B281,A股收入利润复合增长（数值）!$A$7:$Q$3068,8))-1,"")</f>
        <v>8.0061700103557065E-2</v>
      </c>
      <c r="L281" s="6">
        <f>IFERROR(VLOOKUP($B281,A股收入利润复合增长（数值）!$A$7:$Q$3068,11)/ABS(VLOOKUP($B281,A股收入利润复合增长（数值）!$A$7:$Q$3068,9))-1,"")</f>
        <v>-0.69650746470729596</v>
      </c>
      <c r="M281" s="6">
        <f>IFERROR(VLOOKUP($B281,A股收入利润复合增长（数值）!$A$7:$Q$3068,12)/ABS(VLOOKUP($B281,A股收入利润复合增长（数值）!$A$7:$Q$3068,10))-1,"")</f>
        <v>0.1680974278998093</v>
      </c>
      <c r="N281" s="6">
        <f>IFERROR(VLOOKUP($B281,A股收入利润复合增长（数值）!$A$7:$Q$3068,13)/ABS(VLOOKUP($B281,A股收入利润复合增长（数值）!$A$7:$Q$3068,11))-1,"")</f>
        <v>-0.76729124457674547</v>
      </c>
      <c r="O281" s="6">
        <f>IFERROR(VLOOKUP($B281,A股收入利润复合增长（数值）!$A$7:$Q$3068,14)/ABS(VLOOKUP($B281,A股收入利润复合增长（数值）!$A$7:$Q$3068,12))-1,"")</f>
        <v>0.18137454887118687</v>
      </c>
      <c r="P281" s="6">
        <f>IFERROR(VLOOKUP($B281,A股收入利润复合增长（数值）!$A$7:$Q$3068,15)/ABS(VLOOKUP($B281,A股收入利润复合增长（数值）!$A$7:$Q$3068,13))-1,"")</f>
        <v>-3.3909355307517912</v>
      </c>
    </row>
    <row r="282" spans="1:16" x14ac:dyDescent="0.25">
      <c r="A282" t="str">
        <f>IF(COUNTIF(G282:P282,"&lt;"&amp;$A$3)=0,MAX($A$4:A281)+1,"")</f>
        <v/>
      </c>
      <c r="B282">
        <v>278</v>
      </c>
      <c r="C282" t="str">
        <f>VLOOKUP($B282,A股收入利润复合增长（数值）!$A$7:$Q$3068,2)</f>
        <v>002316.SZ</v>
      </c>
      <c r="D282" t="str">
        <f>VLOOKUP($B282,A股收入利润复合增长（数值）!$A$7:$Q$3068,3)</f>
        <v>键桥通讯</v>
      </c>
      <c r="G282" s="6">
        <f>IFERROR(VLOOKUP($B282,A股收入利润复合增长（数值）!$A$7:$Q$3068,6)/ABS(VLOOKUP($B282,A股收入利润复合增长（数值）!$A$7:$Q$3068,4))-1,"")</f>
        <v>0.30474809558096139</v>
      </c>
      <c r="H282" s="6">
        <f>IFERROR(VLOOKUP($B282,A股收入利润复合增长（数值）!$A$7:$Q$3068,7)/ABS(VLOOKUP($B282,A股收入利润复合增长（数值）!$A$7:$Q$3068,5))-1,"")</f>
        <v>-0.11833271622107433</v>
      </c>
      <c r="I282" s="6">
        <f>IFERROR(VLOOKUP($B282,A股收入利润复合增长（数值）!$A$7:$Q$3068,8)/ABS(VLOOKUP($B282,A股收入利润复合增长（数值）!$A$7:$Q$3068,6))-1,"")</f>
        <v>0.31000713469633179</v>
      </c>
      <c r="J282" s="6">
        <f>IFERROR(VLOOKUP($B282,A股收入利润复合增长（数值）!$A$7:$Q$3068,9)/ABS(VLOOKUP($B282,A股收入利润复合增长（数值）!$A$7:$Q$3068,7))-1,"")</f>
        <v>0.42256682164936832</v>
      </c>
      <c r="K282" s="6">
        <f>IFERROR(VLOOKUP($B282,A股收入利润复合增长（数值）!$A$7:$Q$3068,10)/ABS(VLOOKUP($B282,A股收入利润复合增长（数值）!$A$7:$Q$3068,8))-1,"")</f>
        <v>0.34983899158910159</v>
      </c>
      <c r="L282" s="6">
        <f>IFERROR(VLOOKUP($B282,A股收入利润复合增长（数值）!$A$7:$Q$3068,11)/ABS(VLOOKUP($B282,A股收入利润复合增长（数值）!$A$7:$Q$3068,9))-1,"")</f>
        <v>-1.9564630502321951</v>
      </c>
      <c r="M282" s="6">
        <f>IFERROR(VLOOKUP($B282,A股收入利润复合增长（数值）!$A$7:$Q$3068,12)/ABS(VLOOKUP($B282,A股收入利润复合增长（数值）!$A$7:$Q$3068,10))-1,"")</f>
        <v>-0.17892876445572869</v>
      </c>
      <c r="N282" s="6">
        <f>IFERROR(VLOOKUP($B282,A股收入利润复合增长（数值）!$A$7:$Q$3068,13)/ABS(VLOOKUP($B282,A股收入利润复合增长（数值）!$A$7:$Q$3068,11))-1,"")</f>
        <v>-0.64656924170520702</v>
      </c>
      <c r="O282" s="6">
        <f>IFERROR(VLOOKUP($B282,A股收入利润复合增长（数值）!$A$7:$Q$3068,14)/ABS(VLOOKUP($B282,A股收入利润复合增长（数值）!$A$7:$Q$3068,12))-1,"")</f>
        <v>0.63941498585446421</v>
      </c>
      <c r="P282" s="6">
        <f>IFERROR(VLOOKUP($B282,A股收入利润复合增长（数值）!$A$7:$Q$3068,15)/ABS(VLOOKUP($B282,A股收入利润复合增长（数值）!$A$7:$Q$3068,13))-1,"")</f>
        <v>0.21693222189006756</v>
      </c>
    </row>
    <row r="283" spans="1:16" x14ac:dyDescent="0.25">
      <c r="A283" t="str">
        <f>IF(COUNTIF(G283:P283,"&lt;"&amp;$A$3)=0,MAX($A$4:A282)+1,"")</f>
        <v/>
      </c>
      <c r="B283">
        <v>279</v>
      </c>
      <c r="C283" t="str">
        <f>VLOOKUP($B283,A股收入利润复合增长（数值）!$A$7:$Q$3068,2)</f>
        <v>002323.SZ</v>
      </c>
      <c r="D283" t="str">
        <f>VLOOKUP($B283,A股收入利润复合增长（数值）!$A$7:$Q$3068,3)</f>
        <v>雅百特</v>
      </c>
      <c r="G283" s="6">
        <f>IFERROR(VLOOKUP($B283,A股收入利润复合增长（数值）!$A$7:$Q$3068,6)/ABS(VLOOKUP($B283,A股收入利润复合增长（数值）!$A$7:$Q$3068,4))-1,"")</f>
        <v>0.1265386353016531</v>
      </c>
      <c r="H283" s="6">
        <f>IFERROR(VLOOKUP($B283,A股收入利润复合增长（数值）!$A$7:$Q$3068,7)/ABS(VLOOKUP($B283,A股收入利润复合增长（数值）!$A$7:$Q$3068,5))-1,"")</f>
        <v>-2.3795443216580558E-2</v>
      </c>
      <c r="I283" s="6">
        <f>IFERROR(VLOOKUP($B283,A股收入利润复合增长（数值）!$A$7:$Q$3068,8)/ABS(VLOOKUP($B283,A股收入利润复合增长（数值）!$A$7:$Q$3068,6))-1,"")</f>
        <v>0.13544492304597355</v>
      </c>
      <c r="J283" s="6">
        <f>IFERROR(VLOOKUP($B283,A股收入利润复合增长（数值）!$A$7:$Q$3068,9)/ABS(VLOOKUP($B283,A股收入利润复合增长（数值）!$A$7:$Q$3068,7))-1,"")</f>
        <v>-0.20402391074731885</v>
      </c>
      <c r="K283" s="6">
        <f>IFERROR(VLOOKUP($B283,A股收入利润复合增长（数值）!$A$7:$Q$3068,10)/ABS(VLOOKUP($B283,A股收入利润复合增长（数值）!$A$7:$Q$3068,8))-1,"")</f>
        <v>4.8864292426737066E-2</v>
      </c>
      <c r="L283" s="6">
        <f>IFERROR(VLOOKUP($B283,A股收入利润复合增长（数值）!$A$7:$Q$3068,11)/ABS(VLOOKUP($B283,A股收入利润复合增长（数值）!$A$7:$Q$3068,9))-1,"")</f>
        <v>-0.29258108562095253</v>
      </c>
      <c r="M283" s="6">
        <f>IFERROR(VLOOKUP($B283,A股收入利润复合增长（数值）!$A$7:$Q$3068,12)/ABS(VLOOKUP($B283,A股收入利润复合增长（数值）!$A$7:$Q$3068,10))-1,"")</f>
        <v>0.248479947937988</v>
      </c>
      <c r="N283" s="6">
        <f>IFERROR(VLOOKUP($B283,A股收入利润复合增长（数值）!$A$7:$Q$3068,13)/ABS(VLOOKUP($B283,A股收入利润复合增长（数值）!$A$7:$Q$3068,11))-1,"")</f>
        <v>-0.57372428704259359</v>
      </c>
      <c r="O283" s="6">
        <f>IFERROR(VLOOKUP($B283,A股收入利润复合增长（数值）!$A$7:$Q$3068,14)/ABS(VLOOKUP($B283,A股收入利润复合增长（数值）!$A$7:$Q$3068,12))-1,"")</f>
        <v>1.3657487254069376</v>
      </c>
      <c r="P283" s="6">
        <f>IFERROR(VLOOKUP($B283,A股收入利润复合增长（数值）!$A$7:$Q$3068,15)/ABS(VLOOKUP($B283,A股收入利润复合增长（数值）!$A$7:$Q$3068,13))-1,"")</f>
        <v>20.206996283505898</v>
      </c>
    </row>
    <row r="284" spans="1:16" x14ac:dyDescent="0.25">
      <c r="A284" t="str">
        <f>IF(COUNTIF(G284:P284,"&lt;"&amp;$A$3)=0,MAX($A$4:A283)+1,"")</f>
        <v/>
      </c>
      <c r="B284">
        <v>280</v>
      </c>
      <c r="C284" t="str">
        <f>VLOOKUP($B284,A股收入利润复合增长（数值）!$A$7:$Q$3068,2)</f>
        <v>002324.SZ</v>
      </c>
      <c r="D284" t="str">
        <f>VLOOKUP($B284,A股收入利润复合增长（数值）!$A$7:$Q$3068,3)</f>
        <v>普利特</v>
      </c>
      <c r="G284" s="6">
        <f>IFERROR(VLOOKUP($B284,A股收入利润复合增长（数值）!$A$7:$Q$3068,6)/ABS(VLOOKUP($B284,A股收入利润复合增长（数值）!$A$7:$Q$3068,4))-1,"")</f>
        <v>0.14718465405754588</v>
      </c>
      <c r="H284" s="6">
        <f>IFERROR(VLOOKUP($B284,A股收入利润复合增长（数值）!$A$7:$Q$3068,7)/ABS(VLOOKUP($B284,A股收入利润复合增长（数值）!$A$7:$Q$3068,5))-1,"")</f>
        <v>-0.12446217985360664</v>
      </c>
      <c r="I284" s="6">
        <f>IFERROR(VLOOKUP($B284,A股收入利润复合增长（数值）!$A$7:$Q$3068,8)/ABS(VLOOKUP($B284,A股收入利润复合增长（数值）!$A$7:$Q$3068,6))-1,"")</f>
        <v>0.30818568658118073</v>
      </c>
      <c r="J284" s="6">
        <f>IFERROR(VLOOKUP($B284,A股收入利润复合增长（数值）!$A$7:$Q$3068,9)/ABS(VLOOKUP($B284,A股收入利润复合增长（数值）!$A$7:$Q$3068,7))-1,"")</f>
        <v>0.8017441592402248</v>
      </c>
      <c r="K284" s="6">
        <f>IFERROR(VLOOKUP($B284,A股收入利润复合增长（数值）!$A$7:$Q$3068,10)/ABS(VLOOKUP($B284,A股收入利润复合增长（数值）!$A$7:$Q$3068,8))-1,"")</f>
        <v>0.41115700882622708</v>
      </c>
      <c r="L284" s="6">
        <f>IFERROR(VLOOKUP($B284,A股收入利润复合增长（数值）!$A$7:$Q$3068,11)/ABS(VLOOKUP($B284,A股收入利润复合增长（数值）!$A$7:$Q$3068,9))-1,"")</f>
        <v>0.24374720296069863</v>
      </c>
      <c r="M284" s="6">
        <f>IFERROR(VLOOKUP($B284,A股收入利润复合增长（数值）!$A$7:$Q$3068,12)/ABS(VLOOKUP($B284,A股收入利润复合增长（数值）!$A$7:$Q$3068,10))-1,"")</f>
        <v>0.18473857468021859</v>
      </c>
      <c r="N284" s="6">
        <f>IFERROR(VLOOKUP($B284,A股收入利润复合增长（数值）!$A$7:$Q$3068,13)/ABS(VLOOKUP($B284,A股收入利润复合增长（数值）!$A$7:$Q$3068,11))-1,"")</f>
        <v>-6.2902852509634233E-3</v>
      </c>
      <c r="O284" s="6">
        <f>IFERROR(VLOOKUP($B284,A股收入利润复合增长（数值）!$A$7:$Q$3068,14)/ABS(VLOOKUP($B284,A股收入利润复合增长（数值）!$A$7:$Q$3068,12))-1,"")</f>
        <v>0.37598476570074957</v>
      </c>
      <c r="P284" s="6">
        <f>IFERROR(VLOOKUP($B284,A股收入利润复合增长（数值）!$A$7:$Q$3068,15)/ABS(VLOOKUP($B284,A股收入利润复合增长（数值）!$A$7:$Q$3068,13))-1,"")</f>
        <v>0.32823727917424317</v>
      </c>
    </row>
    <row r="285" spans="1:16" x14ac:dyDescent="0.25">
      <c r="A285" t="str">
        <f>IF(COUNTIF(G285:P285,"&lt;"&amp;$A$3)=0,MAX($A$4:A284)+1,"")</f>
        <v/>
      </c>
      <c r="B285">
        <v>281</v>
      </c>
      <c r="C285" t="str">
        <f>VLOOKUP($B285,A股收入利润复合增长（数值）!$A$7:$Q$3068,2)</f>
        <v>002325.SZ</v>
      </c>
      <c r="D285" t="str">
        <f>VLOOKUP($B285,A股收入利润复合增长（数值）!$A$7:$Q$3068,3)</f>
        <v>洪涛股份</v>
      </c>
      <c r="G285" s="6">
        <f>IFERROR(VLOOKUP($B285,A股收入利润复合增长（数值）!$A$7:$Q$3068,6)/ABS(VLOOKUP($B285,A股收入利润复合增长（数值）!$A$7:$Q$3068,4))-1,"")</f>
        <v>0.43721894812627649</v>
      </c>
      <c r="H285" s="6">
        <f>IFERROR(VLOOKUP($B285,A股收入利润复合增长（数值）!$A$7:$Q$3068,7)/ABS(VLOOKUP($B285,A股收入利润复合增长（数值）!$A$7:$Q$3068,5))-1,"")</f>
        <v>0.40306454283951654</v>
      </c>
      <c r="I285" s="6">
        <f>IFERROR(VLOOKUP($B285,A股收入利润复合增长（数值）!$A$7:$Q$3068,8)/ABS(VLOOKUP($B285,A股收入利润复合增长（数值）!$A$7:$Q$3068,6))-1,"")</f>
        <v>0.31092881798633121</v>
      </c>
      <c r="J285" s="6">
        <f>IFERROR(VLOOKUP($B285,A股收入利润复合增长（数值）!$A$7:$Q$3068,9)/ABS(VLOOKUP($B285,A股收入利润复合增长（数值）!$A$7:$Q$3068,7))-1,"")</f>
        <v>0.50235403703201809</v>
      </c>
      <c r="K285" s="6">
        <f>IFERROR(VLOOKUP($B285,A股收入利润复合增长（数值）!$A$7:$Q$3068,10)/ABS(VLOOKUP($B285,A股收入利润复合增长（数值）!$A$7:$Q$3068,8))-1,"")</f>
        <v>0.2477045791590442</v>
      </c>
      <c r="L285" s="6">
        <f>IFERROR(VLOOKUP($B285,A股收入利润复合增长（数值）!$A$7:$Q$3068,11)/ABS(VLOOKUP($B285,A股收入利润复合增长（数值）!$A$7:$Q$3068,9))-1,"")</f>
        <v>0.3670546066624123</v>
      </c>
      <c r="M285" s="6">
        <f>IFERROR(VLOOKUP($B285,A股收入利润复合增长（数值）!$A$7:$Q$3068,12)/ABS(VLOOKUP($B285,A股收入利润复合增长（数值）!$A$7:$Q$3068,10))-1,"")</f>
        <v>-4.3154226037286247E-2</v>
      </c>
      <c r="N285" s="6">
        <f>IFERROR(VLOOKUP($B285,A股收入利润复合增长（数值）!$A$7:$Q$3068,13)/ABS(VLOOKUP($B285,A股收入利润复合增长（数值）!$A$7:$Q$3068,11))-1,"")</f>
        <v>5.6959459773612942E-2</v>
      </c>
      <c r="O285" s="6">
        <f>IFERROR(VLOOKUP($B285,A股收入利润复合增长（数值）!$A$7:$Q$3068,14)/ABS(VLOOKUP($B285,A股收入利润复合增长（数值）!$A$7:$Q$3068,12))-1,"")</f>
        <v>-0.11386427852970771</v>
      </c>
      <c r="P285" s="6">
        <f>IFERROR(VLOOKUP($B285,A股收入利润复合增长（数值）!$A$7:$Q$3068,15)/ABS(VLOOKUP($B285,A股收入利润复合增长（数值）!$A$7:$Q$3068,13))-1,"")</f>
        <v>0.21005692671889475</v>
      </c>
    </row>
    <row r="286" spans="1:16" x14ac:dyDescent="0.25">
      <c r="A286" t="str">
        <f>IF(COUNTIF(G286:P286,"&lt;"&amp;$A$3)=0,MAX($A$4:A285)+1,"")</f>
        <v/>
      </c>
      <c r="B286">
        <v>282</v>
      </c>
      <c r="C286" t="str">
        <f>VLOOKUP($B286,A股收入利润复合增长（数值）!$A$7:$Q$3068,2)</f>
        <v>002326.SZ</v>
      </c>
      <c r="D286" t="str">
        <f>VLOOKUP($B286,A股收入利润复合增长（数值）!$A$7:$Q$3068,3)</f>
        <v>永太科技</v>
      </c>
      <c r="G286" s="6">
        <f>IFERROR(VLOOKUP($B286,A股收入利润复合增长（数值）!$A$7:$Q$3068,6)/ABS(VLOOKUP($B286,A股收入利润复合增长（数值）!$A$7:$Q$3068,4))-1,"")</f>
        <v>0.42017548846873476</v>
      </c>
      <c r="H286" s="6">
        <f>IFERROR(VLOOKUP($B286,A股收入利润复合增长（数值）!$A$7:$Q$3068,7)/ABS(VLOOKUP($B286,A股收入利润复合增长（数值）!$A$7:$Q$3068,5))-1,"")</f>
        <v>9.2430935590480878E-2</v>
      </c>
      <c r="I286" s="6">
        <f>IFERROR(VLOOKUP($B286,A股收入利润复合增长（数值）!$A$7:$Q$3068,8)/ABS(VLOOKUP($B286,A股收入利润复合增长（数值）!$A$7:$Q$3068,6))-1,"")</f>
        <v>0.15585837190789498</v>
      </c>
      <c r="J286" s="6">
        <f>IFERROR(VLOOKUP($B286,A股收入利润复合增长（数值）!$A$7:$Q$3068,9)/ABS(VLOOKUP($B286,A股收入利润复合增长（数值）!$A$7:$Q$3068,7))-1,"")</f>
        <v>9.9821708569336476E-3</v>
      </c>
      <c r="K286" s="6">
        <f>IFERROR(VLOOKUP($B286,A股收入利润复合增长（数值）!$A$7:$Q$3068,10)/ABS(VLOOKUP($B286,A股收入利润复合增长（数值）!$A$7:$Q$3068,8))-1,"")</f>
        <v>-8.255349758344277E-2</v>
      </c>
      <c r="L286" s="6">
        <f>IFERROR(VLOOKUP($B286,A股收入利润复合增长（数值）!$A$7:$Q$3068,11)/ABS(VLOOKUP($B286,A股收入利润复合增长（数值）!$A$7:$Q$3068,9))-1,"")</f>
        <v>-0.69153525708619923</v>
      </c>
      <c r="M286" s="6">
        <f>IFERROR(VLOOKUP($B286,A股收入利润复合增长（数值）!$A$7:$Q$3068,12)/ABS(VLOOKUP($B286,A股收入利润复合增长（数值）!$A$7:$Q$3068,10))-1,"")</f>
        <v>0.37918124575681378</v>
      </c>
      <c r="N286" s="6">
        <f>IFERROR(VLOOKUP($B286,A股收入利润复合增长（数值）!$A$7:$Q$3068,13)/ABS(VLOOKUP($B286,A股收入利润复合增长（数值）!$A$7:$Q$3068,11))-1,"")</f>
        <v>3.1989788497345408</v>
      </c>
      <c r="O286" s="6">
        <f>IFERROR(VLOOKUP($B286,A股收入利润复合增长（数值）!$A$7:$Q$3068,14)/ABS(VLOOKUP($B286,A股收入利润复合增长（数值）!$A$7:$Q$3068,12))-1,"")</f>
        <v>0.45274250716232678</v>
      </c>
      <c r="P286" s="6">
        <f>IFERROR(VLOOKUP($B286,A股收入利润复合增长（数值）!$A$7:$Q$3068,15)/ABS(VLOOKUP($B286,A股收入利润复合增长（数值）!$A$7:$Q$3068,13))-1,"")</f>
        <v>0.73099129121529138</v>
      </c>
    </row>
    <row r="287" spans="1:16" x14ac:dyDescent="0.25">
      <c r="A287" t="str">
        <f>IF(COUNTIF(G287:P287,"&lt;"&amp;$A$3)=0,MAX($A$4:A286)+1,"")</f>
        <v/>
      </c>
      <c r="B287">
        <v>283</v>
      </c>
      <c r="C287" t="str">
        <f>VLOOKUP($B287,A股收入利润复合增长（数值）!$A$7:$Q$3068,2)</f>
        <v>002327.SZ</v>
      </c>
      <c r="D287" t="str">
        <f>VLOOKUP($B287,A股收入利润复合增长（数值）!$A$7:$Q$3068,3)</f>
        <v>富安娜</v>
      </c>
      <c r="G287" s="6">
        <f>IFERROR(VLOOKUP($B287,A股收入利润复合增长（数值）!$A$7:$Q$3068,6)/ABS(VLOOKUP($B287,A股收入利润复合增长（数值）!$A$7:$Q$3068,4))-1,"")</f>
        <v>0.36177088854678896</v>
      </c>
      <c r="H287" s="6">
        <f>IFERROR(VLOOKUP($B287,A股收入利润复合增长（数值）!$A$7:$Q$3068,7)/ABS(VLOOKUP($B287,A股收入利润复合增长（数值）!$A$7:$Q$3068,5))-1,"")</f>
        <v>0.61977416097631499</v>
      </c>
      <c r="I287" s="6">
        <f>IFERROR(VLOOKUP($B287,A股收入利润复合增长（数值）!$A$7:$Q$3068,8)/ABS(VLOOKUP($B287,A股收入利润复合增长（数值）!$A$7:$Q$3068,6))-1,"")</f>
        <v>0.22261312099320829</v>
      </c>
      <c r="J287" s="6">
        <f>IFERROR(VLOOKUP($B287,A股收入利润复合增长（数值）!$A$7:$Q$3068,9)/ABS(VLOOKUP($B287,A股收入利润复合增长（数值）!$A$7:$Q$3068,7))-1,"")</f>
        <v>0.25778090021257571</v>
      </c>
      <c r="K287" s="6">
        <f>IFERROR(VLOOKUP($B287,A股收入利润复合增长（数值）!$A$7:$Q$3068,10)/ABS(VLOOKUP($B287,A股收入利润复合增长（数值）!$A$7:$Q$3068,8))-1,"")</f>
        <v>4.8917550448613678E-2</v>
      </c>
      <c r="L287" s="6">
        <f>IFERROR(VLOOKUP($B287,A股收入利润复合增长（数值）!$A$7:$Q$3068,11)/ABS(VLOOKUP($B287,A股收入利润复合增长（数值）!$A$7:$Q$3068,9))-1,"")</f>
        <v>0.21000860977591196</v>
      </c>
      <c r="M287" s="6">
        <f>IFERROR(VLOOKUP($B287,A股收入利润复合增长（数值）!$A$7:$Q$3068,12)/ABS(VLOOKUP($B287,A股收入利润复合增长（数值）!$A$7:$Q$3068,10))-1,"")</f>
        <v>5.680119345850021E-2</v>
      </c>
      <c r="N287" s="6">
        <f>IFERROR(VLOOKUP($B287,A股收入利润复合增长（数值）!$A$7:$Q$3068,13)/ABS(VLOOKUP($B287,A股收入利润复合增长（数值）!$A$7:$Q$3068,11))-1,"")</f>
        <v>0.19561186323038715</v>
      </c>
      <c r="O287" s="6">
        <f>IFERROR(VLOOKUP($B287,A股收入利润复合增长（数值）!$A$7:$Q$3068,14)/ABS(VLOOKUP($B287,A股收入利润复合增长（数值）!$A$7:$Q$3068,12))-1,"")</f>
        <v>6.2363441700523881E-2</v>
      </c>
      <c r="P287" s="6">
        <f>IFERROR(VLOOKUP($B287,A股收入利润复合增长（数值）!$A$7:$Q$3068,15)/ABS(VLOOKUP($B287,A股收入利润复合增长（数值）!$A$7:$Q$3068,13))-1,"")</f>
        <v>6.5522972883528041E-2</v>
      </c>
    </row>
    <row r="288" spans="1:16" x14ac:dyDescent="0.25">
      <c r="A288" t="str">
        <f>IF(COUNTIF(G288:P288,"&lt;"&amp;$A$3)=0,MAX($A$4:A287)+1,"")</f>
        <v/>
      </c>
      <c r="B288">
        <v>284</v>
      </c>
      <c r="C288" t="str">
        <f>VLOOKUP($B288,A股收入利润复合增长（数值）!$A$7:$Q$3068,2)</f>
        <v>002328.SZ</v>
      </c>
      <c r="D288" t="str">
        <f>VLOOKUP($B288,A股收入利润复合增长（数值）!$A$7:$Q$3068,3)</f>
        <v>新朋股份</v>
      </c>
      <c r="G288" s="6">
        <f>IFERROR(VLOOKUP($B288,A股收入利润复合增长（数值）!$A$7:$Q$3068,6)/ABS(VLOOKUP($B288,A股收入利润复合增长（数值）!$A$7:$Q$3068,4))-1,"")</f>
        <v>9.9388086425380884E-2</v>
      </c>
      <c r="H288" s="6">
        <f>IFERROR(VLOOKUP($B288,A股收入利润复合增长（数值）!$A$7:$Q$3068,7)/ABS(VLOOKUP($B288,A股收入利润复合增长（数值）!$A$7:$Q$3068,5))-1,"")</f>
        <v>-0.59497352263135761</v>
      </c>
      <c r="I288" s="6">
        <f>IFERROR(VLOOKUP($B288,A股收入利润复合增长（数值）!$A$7:$Q$3068,8)/ABS(VLOOKUP($B288,A股收入利润复合增长（数值）!$A$7:$Q$3068,6))-1,"")</f>
        <v>0.12983644141007344</v>
      </c>
      <c r="J288" s="6">
        <f>IFERROR(VLOOKUP($B288,A股收入利润复合增长（数值）!$A$7:$Q$3068,9)/ABS(VLOOKUP($B288,A股收入利润复合增长（数值）!$A$7:$Q$3068,7))-1,"")</f>
        <v>-0.48522972094358197</v>
      </c>
      <c r="K288" s="6">
        <f>IFERROR(VLOOKUP($B288,A股收入利润复合增长（数值）!$A$7:$Q$3068,10)/ABS(VLOOKUP($B288,A股收入利润复合增长（数值）!$A$7:$Q$3068,8))-1,"")</f>
        <v>0.67409150067006074</v>
      </c>
      <c r="L288" s="6">
        <f>IFERROR(VLOOKUP($B288,A股收入利润复合增长（数值）!$A$7:$Q$3068,11)/ABS(VLOOKUP($B288,A股收入利润复合增长（数值）!$A$7:$Q$3068,9))-1,"")</f>
        <v>0.41920048902026563</v>
      </c>
      <c r="M288" s="6">
        <f>IFERROR(VLOOKUP($B288,A股收入利润复合增长（数值）!$A$7:$Q$3068,12)/ABS(VLOOKUP($B288,A股收入利润复合增长（数值）!$A$7:$Q$3068,10))-1,"")</f>
        <v>0.3740138194395688</v>
      </c>
      <c r="N288" s="6">
        <f>IFERROR(VLOOKUP($B288,A股收入利润复合增长（数值）!$A$7:$Q$3068,13)/ABS(VLOOKUP($B288,A股收入利润复合增长（数值）!$A$7:$Q$3068,11))-1,"")</f>
        <v>0.84105128411602026</v>
      </c>
      <c r="O288" s="6">
        <f>IFERROR(VLOOKUP($B288,A股收入利润复合增长（数值）!$A$7:$Q$3068,14)/ABS(VLOOKUP($B288,A股收入利润复合增长（数值）!$A$7:$Q$3068,12))-1,"")</f>
        <v>8.0419256878285994E-2</v>
      </c>
      <c r="P288" s="6">
        <f>IFERROR(VLOOKUP($B288,A股收入利润复合增长（数值）!$A$7:$Q$3068,15)/ABS(VLOOKUP($B288,A股收入利润复合增长（数值）!$A$7:$Q$3068,13))-1,"")</f>
        <v>5.8135331017666658E-2</v>
      </c>
    </row>
    <row r="289" spans="1:16" x14ac:dyDescent="0.25">
      <c r="A289" t="str">
        <f>IF(COUNTIF(G289:P289,"&lt;"&amp;$A$3)=0,MAX($A$4:A288)+1,"")</f>
        <v/>
      </c>
      <c r="B289">
        <v>285</v>
      </c>
      <c r="C289" t="str">
        <f>VLOOKUP($B289,A股收入利润复合增长（数值）!$A$7:$Q$3068,2)</f>
        <v>002329.SZ</v>
      </c>
      <c r="D289" t="str">
        <f>VLOOKUP($B289,A股收入利润复合增长（数值）!$A$7:$Q$3068,3)</f>
        <v>皇氏集团</v>
      </c>
      <c r="G289" s="6">
        <f>IFERROR(VLOOKUP($B289,A股收入利润复合增长（数值）!$A$7:$Q$3068,6)/ABS(VLOOKUP($B289,A股收入利润复合增长（数值）!$A$7:$Q$3068,4))-1,"")</f>
        <v>0.39271117509038089</v>
      </c>
      <c r="H289" s="6">
        <f>IFERROR(VLOOKUP($B289,A股收入利润复合增长（数值）!$A$7:$Q$3068,7)/ABS(VLOOKUP($B289,A股收入利润复合增长（数值）!$A$7:$Q$3068,5))-1,"")</f>
        <v>3.5178770244320257E-2</v>
      </c>
      <c r="I289" s="6">
        <f>IFERROR(VLOOKUP($B289,A股收入利润复合增长（数值）!$A$7:$Q$3068,8)/ABS(VLOOKUP($B289,A股收入利润复合增长（数值）!$A$7:$Q$3068,6))-1,"")</f>
        <v>0.31764898586200552</v>
      </c>
      <c r="J289" s="6">
        <f>IFERROR(VLOOKUP($B289,A股收入利润复合增长（数值）!$A$7:$Q$3068,9)/ABS(VLOOKUP($B289,A股收入利润复合增长（数值）!$A$7:$Q$3068,7))-1,"")</f>
        <v>-0.4460655802418706</v>
      </c>
      <c r="K289" s="6">
        <f>IFERROR(VLOOKUP($B289,A股收入利润复合增长（数值）!$A$7:$Q$3068,10)/ABS(VLOOKUP($B289,A股收入利润复合增长（数值）!$A$7:$Q$3068,8))-1,"")</f>
        <v>0.31348420931791554</v>
      </c>
      <c r="L289" s="6">
        <f>IFERROR(VLOOKUP($B289,A股收入利润复合增长（数值）!$A$7:$Q$3068,11)/ABS(VLOOKUP($B289,A股收入利润复合增长（数值）!$A$7:$Q$3068,9))-1,"")</f>
        <v>0.11393129616688058</v>
      </c>
      <c r="M289" s="6">
        <f>IFERROR(VLOOKUP($B289,A股收入利润复合增长（数值）!$A$7:$Q$3068,12)/ABS(VLOOKUP($B289,A股收入利润复合增长（数值）!$A$7:$Q$3068,10))-1,"")</f>
        <v>0.14089070142146976</v>
      </c>
      <c r="N289" s="6">
        <f>IFERROR(VLOOKUP($B289,A股收入利润复合增长（数值）!$A$7:$Q$3068,13)/ABS(VLOOKUP($B289,A股收入利润复合增长（数值）!$A$7:$Q$3068,11))-1,"")</f>
        <v>1.0753720046438948</v>
      </c>
      <c r="O289" s="6">
        <f>IFERROR(VLOOKUP($B289,A股收入利润复合增长（数值）!$A$7:$Q$3068,14)/ABS(VLOOKUP($B289,A股收入利润复合增长（数值）!$A$7:$Q$3068,12))-1,"")</f>
        <v>0.49087074314402113</v>
      </c>
      <c r="P289" s="6">
        <f>IFERROR(VLOOKUP($B289,A股收入利润复合增长（数值）!$A$7:$Q$3068,15)/ABS(VLOOKUP($B289,A股收入利润复合增长（数值）!$A$7:$Q$3068,13))-1,"")</f>
        <v>1.4462767456652093</v>
      </c>
    </row>
    <row r="290" spans="1:16" x14ac:dyDescent="0.25">
      <c r="A290" t="str">
        <f>IF(COUNTIF(G290:P290,"&lt;"&amp;$A$3)=0,MAX($A$4:A289)+1,"")</f>
        <v/>
      </c>
      <c r="B290">
        <v>286</v>
      </c>
      <c r="C290" t="str">
        <f>VLOOKUP($B290,A股收入利润复合增长（数值）!$A$7:$Q$3068,2)</f>
        <v>002331.SZ</v>
      </c>
      <c r="D290" t="str">
        <f>VLOOKUP($B290,A股收入利润复合增长（数值）!$A$7:$Q$3068,3)</f>
        <v>皖通科技</v>
      </c>
      <c r="G290" s="6">
        <f>IFERROR(VLOOKUP($B290,A股收入利润复合增长（数值）!$A$7:$Q$3068,6)/ABS(VLOOKUP($B290,A股收入利润复合增长（数值）!$A$7:$Q$3068,4))-1,"")</f>
        <v>0.63526725373696435</v>
      </c>
      <c r="H290" s="6">
        <f>IFERROR(VLOOKUP($B290,A股收入利润复合增长（数值）!$A$7:$Q$3068,7)/ABS(VLOOKUP($B290,A股收入利润复合增长（数值）!$A$7:$Q$3068,5))-1,"")</f>
        <v>0.26284627298920871</v>
      </c>
      <c r="I290" s="6">
        <f>IFERROR(VLOOKUP($B290,A股收入利润复合增长（数值）!$A$7:$Q$3068,8)/ABS(VLOOKUP($B290,A股收入利润复合增长（数值）!$A$7:$Q$3068,6))-1,"")</f>
        <v>0.39262537698828925</v>
      </c>
      <c r="J290" s="6">
        <f>IFERROR(VLOOKUP($B290,A股收入利润复合增长（数值）!$A$7:$Q$3068,9)/ABS(VLOOKUP($B290,A股收入利润复合增长（数值）!$A$7:$Q$3068,7))-1,"")</f>
        <v>0.27558636985841045</v>
      </c>
      <c r="K290" s="6">
        <f>IFERROR(VLOOKUP($B290,A股收入利润复合增长（数值）!$A$7:$Q$3068,10)/ABS(VLOOKUP($B290,A股收入利润复合增长（数值）!$A$7:$Q$3068,8))-1,"")</f>
        <v>0.20259406794213541</v>
      </c>
      <c r="L290" s="6">
        <f>IFERROR(VLOOKUP($B290,A股收入利润复合增长（数值）!$A$7:$Q$3068,11)/ABS(VLOOKUP($B290,A股收入利润复合增长（数值）!$A$7:$Q$3068,9))-1,"")</f>
        <v>7.7580389601597854E-2</v>
      </c>
      <c r="M290" s="6">
        <f>IFERROR(VLOOKUP($B290,A股收入利润复合增长（数值）!$A$7:$Q$3068,12)/ABS(VLOOKUP($B290,A股收入利润复合增长（数值）!$A$7:$Q$3068,10))-1,"")</f>
        <v>-1.7043818609471795E-2</v>
      </c>
      <c r="N290" s="6">
        <f>IFERROR(VLOOKUP($B290,A股收入利润复合增长（数值）!$A$7:$Q$3068,13)/ABS(VLOOKUP($B290,A股收入利润复合增长（数值）!$A$7:$Q$3068,11))-1,"")</f>
        <v>-0.19263140527268097</v>
      </c>
      <c r="O290" s="6">
        <f>IFERROR(VLOOKUP($B290,A股收入利润复合增长（数值）!$A$7:$Q$3068,14)/ABS(VLOOKUP($B290,A股收入利润复合增长（数值）!$A$7:$Q$3068,12))-1,"")</f>
        <v>0.12893386858932931</v>
      </c>
      <c r="P290" s="6">
        <f>IFERROR(VLOOKUP($B290,A股收入利润复合增长（数值）!$A$7:$Q$3068,15)/ABS(VLOOKUP($B290,A股收入利润复合增长（数值）!$A$7:$Q$3068,13))-1,"")</f>
        <v>0.21637324509763389</v>
      </c>
    </row>
    <row r="291" spans="1:16" x14ac:dyDescent="0.25">
      <c r="A291" t="str">
        <f>IF(COUNTIF(G291:P291,"&lt;"&amp;$A$3)=0,MAX($A$4:A290)+1,"")</f>
        <v/>
      </c>
      <c r="B291">
        <v>287</v>
      </c>
      <c r="C291" t="str">
        <f>VLOOKUP($B291,A股收入利润复合增长（数值）!$A$7:$Q$3068,2)</f>
        <v>002333.SZ</v>
      </c>
      <c r="D291" t="str">
        <f>VLOOKUP($B291,A股收入利润复合增长（数值）!$A$7:$Q$3068,3)</f>
        <v>罗普斯金</v>
      </c>
      <c r="G291" s="6">
        <f>IFERROR(VLOOKUP($B291,A股收入利润复合增长（数值）!$A$7:$Q$3068,6)/ABS(VLOOKUP($B291,A股收入利润复合增长（数值）!$A$7:$Q$3068,4))-1,"")</f>
        <v>0.14649506641348853</v>
      </c>
      <c r="H291" s="6">
        <f>IFERROR(VLOOKUP($B291,A股收入利润复合增长（数值）!$A$7:$Q$3068,7)/ABS(VLOOKUP($B291,A股收入利润复合增长（数值）!$A$7:$Q$3068,5))-1,"")</f>
        <v>0.313595867857557</v>
      </c>
      <c r="I291" s="6">
        <f>IFERROR(VLOOKUP($B291,A股收入利润复合增长（数值）!$A$7:$Q$3068,8)/ABS(VLOOKUP($B291,A股收入利润复合增长（数值）!$A$7:$Q$3068,6))-1,"")</f>
        <v>3.046123593026584E-2</v>
      </c>
      <c r="J291" s="6">
        <f>IFERROR(VLOOKUP($B291,A股收入利润复合增长（数值）!$A$7:$Q$3068,9)/ABS(VLOOKUP($B291,A股收入利润复合增长（数值）!$A$7:$Q$3068,7))-1,"")</f>
        <v>-2.9516482975796121E-2</v>
      </c>
      <c r="K291" s="6">
        <f>IFERROR(VLOOKUP($B291,A股收入利润复合增长（数值）!$A$7:$Q$3068,10)/ABS(VLOOKUP($B291,A股收入利润复合增长（数值）!$A$7:$Q$3068,8))-1,"")</f>
        <v>-6.5167361889176267E-2</v>
      </c>
      <c r="L291" s="6">
        <f>IFERROR(VLOOKUP($B291,A股收入利润复合增长（数值）!$A$7:$Q$3068,11)/ABS(VLOOKUP($B291,A股收入利润复合增长（数值）!$A$7:$Q$3068,9))-1,"")</f>
        <v>2.6462652476617832E-2</v>
      </c>
      <c r="M291" s="6">
        <f>IFERROR(VLOOKUP($B291,A股收入利润复合增长（数值）!$A$7:$Q$3068,12)/ABS(VLOOKUP($B291,A股收入利润复合增长（数值）!$A$7:$Q$3068,10))-1,"")</f>
        <v>1.4913353620420233E-2</v>
      </c>
      <c r="N291" s="6">
        <f>IFERROR(VLOOKUP($B291,A股收入利润复合增长（数值）!$A$7:$Q$3068,13)/ABS(VLOOKUP($B291,A股收入利润复合增长（数值）!$A$7:$Q$3068,11))-1,"")</f>
        <v>-0.38027736377221411</v>
      </c>
      <c r="O291" s="6">
        <f>IFERROR(VLOOKUP($B291,A股收入利润复合增长（数值）!$A$7:$Q$3068,14)/ABS(VLOOKUP($B291,A股收入利润复合增长（数值）!$A$7:$Q$3068,12))-1,"")</f>
        <v>-1.4089306247799804E-4</v>
      </c>
      <c r="P291" s="6">
        <f>IFERROR(VLOOKUP($B291,A股收入利润复合增长（数值）!$A$7:$Q$3068,15)/ABS(VLOOKUP($B291,A股收入利润复合增长（数值）!$A$7:$Q$3068,13))-1,"")</f>
        <v>2.83807931633948</v>
      </c>
    </row>
    <row r="292" spans="1:16" x14ac:dyDescent="0.25">
      <c r="A292" t="str">
        <f>IF(COUNTIF(G292:P292,"&lt;"&amp;$A$3)=0,MAX($A$4:A291)+1,"")</f>
        <v/>
      </c>
      <c r="B292">
        <v>288</v>
      </c>
      <c r="C292" t="str">
        <f>VLOOKUP($B292,A股收入利润复合增长（数值）!$A$7:$Q$3068,2)</f>
        <v>002335.SZ</v>
      </c>
      <c r="D292" t="str">
        <f>VLOOKUP($B292,A股收入利润复合增长（数值）!$A$7:$Q$3068,3)</f>
        <v>科华恒盛</v>
      </c>
      <c r="G292" s="6">
        <f>IFERROR(VLOOKUP($B292,A股收入利润复合增长（数值）!$A$7:$Q$3068,6)/ABS(VLOOKUP($B292,A股收入利润复合增长（数值）!$A$7:$Q$3068,4))-1,"")</f>
        <v>0.42378881822745784</v>
      </c>
      <c r="H292" s="6">
        <f>IFERROR(VLOOKUP($B292,A股收入利润复合增长（数值）!$A$7:$Q$3068,7)/ABS(VLOOKUP($B292,A股收入利润复合增长（数值）!$A$7:$Q$3068,5))-1,"")</f>
        <v>0.17411812764192391</v>
      </c>
      <c r="I292" s="6">
        <f>IFERROR(VLOOKUP($B292,A股收入利润复合增长（数值）!$A$7:$Q$3068,8)/ABS(VLOOKUP($B292,A股收入利润复合增长（数值）!$A$7:$Q$3068,6))-1,"")</f>
        <v>-9.5282076075327016E-3</v>
      </c>
      <c r="J292" s="6">
        <f>IFERROR(VLOOKUP($B292,A股收入利润复合增长（数值）!$A$7:$Q$3068,9)/ABS(VLOOKUP($B292,A股收入利润复合增长（数值）!$A$7:$Q$3068,7))-1,"")</f>
        <v>-0.12912648421040351</v>
      </c>
      <c r="K292" s="6">
        <f>IFERROR(VLOOKUP($B292,A股收入利润复合增长（数值）!$A$7:$Q$3068,10)/ABS(VLOOKUP($B292,A股收入利润复合增长（数值）!$A$7:$Q$3068,8))-1,"")</f>
        <v>8.5928862548104723E-2</v>
      </c>
      <c r="L292" s="6">
        <f>IFERROR(VLOOKUP($B292,A股收入利润复合增长（数值）!$A$7:$Q$3068,11)/ABS(VLOOKUP($B292,A股收入利润复合增长（数值）!$A$7:$Q$3068,9))-1,"")</f>
        <v>0.2038134435495198</v>
      </c>
      <c r="M292" s="6">
        <f>IFERROR(VLOOKUP($B292,A股收入利润复合增长（数值）!$A$7:$Q$3068,12)/ABS(VLOOKUP($B292,A股收入利润复合增长（数值）!$A$7:$Q$3068,10))-1,"")</f>
        <v>0.46570850701029531</v>
      </c>
      <c r="N292" s="6">
        <f>IFERROR(VLOOKUP($B292,A股收入利润复合增长（数值）!$A$7:$Q$3068,13)/ABS(VLOOKUP($B292,A股收入利润复合增长（数值）!$A$7:$Q$3068,11))-1,"")</f>
        <v>0.1140088079493875</v>
      </c>
      <c r="O292" s="6">
        <f>IFERROR(VLOOKUP($B292,A股收入利润复合增长（数值）!$A$7:$Q$3068,14)/ABS(VLOOKUP($B292,A股收入利润复合增长（数值）!$A$7:$Q$3068,12))-1,"")</f>
        <v>0.12389296893535917</v>
      </c>
      <c r="P292" s="6">
        <f>IFERROR(VLOOKUP($B292,A股收入利润复合增长（数值）!$A$7:$Q$3068,15)/ABS(VLOOKUP($B292,A股收入利润复合增长（数值）!$A$7:$Q$3068,13))-1,"")</f>
        <v>0.14940752423114789</v>
      </c>
    </row>
    <row r="293" spans="1:16" x14ac:dyDescent="0.25">
      <c r="A293" t="str">
        <f>IF(COUNTIF(G293:P293,"&lt;"&amp;$A$3)=0,MAX($A$4:A292)+1,"")</f>
        <v/>
      </c>
      <c r="B293">
        <v>289</v>
      </c>
      <c r="C293" t="str">
        <f>VLOOKUP($B293,A股收入利润复合增长（数值）!$A$7:$Q$3068,2)</f>
        <v>002339.SZ</v>
      </c>
      <c r="D293" t="str">
        <f>VLOOKUP($B293,A股收入利润复合增长（数值）!$A$7:$Q$3068,3)</f>
        <v>积成电子</v>
      </c>
      <c r="G293" s="6">
        <f>IFERROR(VLOOKUP($B293,A股收入利润复合增长（数值）!$A$7:$Q$3068,6)/ABS(VLOOKUP($B293,A股收入利润复合增长（数值）!$A$7:$Q$3068,4))-1,"")</f>
        <v>0.38819302742743877</v>
      </c>
      <c r="H293" s="6">
        <f>IFERROR(VLOOKUP($B293,A股收入利润复合增长（数值）!$A$7:$Q$3068,7)/ABS(VLOOKUP($B293,A股收入利润复合增长（数值）!$A$7:$Q$3068,5))-1,"")</f>
        <v>0.15820230499809318</v>
      </c>
      <c r="I293" s="6">
        <f>IFERROR(VLOOKUP($B293,A股收入利润复合增长（数值）!$A$7:$Q$3068,8)/ABS(VLOOKUP($B293,A股收入利润复合增长（数值）!$A$7:$Q$3068,6))-1,"")</f>
        <v>0.52265682613004349</v>
      </c>
      <c r="J293" s="6">
        <f>IFERROR(VLOOKUP($B293,A股收入利润复合增长（数值）!$A$7:$Q$3068,9)/ABS(VLOOKUP($B293,A股收入利润复合增长（数值）!$A$7:$Q$3068,7))-1,"")</f>
        <v>0.62496587640488355</v>
      </c>
      <c r="K293" s="6">
        <f>IFERROR(VLOOKUP($B293,A股收入利润复合增长（数值）!$A$7:$Q$3068,10)/ABS(VLOOKUP($B293,A股收入利润复合增长（数值）!$A$7:$Q$3068,8))-1,"")</f>
        <v>6.1846882526864988E-2</v>
      </c>
      <c r="L293" s="6">
        <f>IFERROR(VLOOKUP($B293,A股收入利润复合增长（数值）!$A$7:$Q$3068,11)/ABS(VLOOKUP($B293,A股收入利润复合增长（数值）!$A$7:$Q$3068,9))-1,"")</f>
        <v>0.11075299599893706</v>
      </c>
      <c r="M293" s="6">
        <f>IFERROR(VLOOKUP($B293,A股收入利润复合增长（数值）!$A$7:$Q$3068,12)/ABS(VLOOKUP($B293,A股收入利润复合增长（数值）!$A$7:$Q$3068,10))-1,"")</f>
        <v>0.25172514252789147</v>
      </c>
      <c r="N293" s="6">
        <f>IFERROR(VLOOKUP($B293,A股收入利润复合增长（数值）!$A$7:$Q$3068,13)/ABS(VLOOKUP($B293,A股收入利润复合增长（数值）!$A$7:$Q$3068,11))-1,"")</f>
        <v>0.13616707379840265</v>
      </c>
      <c r="O293" s="6">
        <f>IFERROR(VLOOKUP($B293,A股收入利润复合增长（数值）!$A$7:$Q$3068,14)/ABS(VLOOKUP($B293,A股收入利润复合增长（数值）!$A$7:$Q$3068,12))-1,"")</f>
        <v>0.15966950708548699</v>
      </c>
      <c r="P293" s="6">
        <f>IFERROR(VLOOKUP($B293,A股收入利润复合增长（数值）!$A$7:$Q$3068,15)/ABS(VLOOKUP($B293,A股收入利润复合增长（数值）!$A$7:$Q$3068,13))-1,"")</f>
        <v>0.11115245047594291</v>
      </c>
    </row>
    <row r="294" spans="1:16" x14ac:dyDescent="0.25">
      <c r="A294" t="str">
        <f>IF(COUNTIF(G294:P294,"&lt;"&amp;$A$3)=0,MAX($A$4:A293)+1,"")</f>
        <v/>
      </c>
      <c r="B294">
        <v>290</v>
      </c>
      <c r="C294" t="str">
        <f>VLOOKUP($B294,A股收入利润复合增长（数值）!$A$7:$Q$3068,2)</f>
        <v>002340.SZ</v>
      </c>
      <c r="D294" t="str">
        <f>VLOOKUP($B294,A股收入利润复合增长（数值）!$A$7:$Q$3068,3)</f>
        <v>格林美</v>
      </c>
      <c r="G294" s="6">
        <f>IFERROR(VLOOKUP($B294,A股收入利润复合增长（数值）!$A$7:$Q$3068,6)/ABS(VLOOKUP($B294,A股收入利润复合增长（数值）!$A$7:$Q$3068,4))-1,"")</f>
        <v>0.61159282735739251</v>
      </c>
      <c r="H294" s="6">
        <f>IFERROR(VLOOKUP($B294,A股收入利润复合增长（数值）!$A$7:$Q$3068,7)/ABS(VLOOKUP($B294,A股收入利润复合增长（数值）!$A$7:$Q$3068,5))-1,"")</f>
        <v>0.40674078301191252</v>
      </c>
      <c r="I294" s="6">
        <f>IFERROR(VLOOKUP($B294,A股收入利润复合增长（数值）!$A$7:$Q$3068,8)/ABS(VLOOKUP($B294,A股收入利润复合增长（数值）!$A$7:$Q$3068,6))-1,"")</f>
        <v>0.54408746815862608</v>
      </c>
      <c r="J294" s="6">
        <f>IFERROR(VLOOKUP($B294,A股收入利润复合增长（数值）!$A$7:$Q$3068,9)/ABS(VLOOKUP($B294,A股收入利润复合增长（数值）!$A$7:$Q$3068,7))-1,"")</f>
        <v>0.11693340881197734</v>
      </c>
      <c r="K294" s="6">
        <f>IFERROR(VLOOKUP($B294,A股收入利润复合增长（数值）!$A$7:$Q$3068,10)/ABS(VLOOKUP($B294,A股收入利润复合增长（数值）!$A$7:$Q$3068,8))-1,"")</f>
        <v>1.4576823051437544</v>
      </c>
      <c r="L294" s="6">
        <f>IFERROR(VLOOKUP($B294,A股收入利润复合增长（数值）!$A$7:$Q$3068,11)/ABS(VLOOKUP($B294,A股收入利润复合增长（数值）!$A$7:$Q$3068,9))-1,"")</f>
        <v>7.0408717242310015E-2</v>
      </c>
      <c r="M294" s="6">
        <f>IFERROR(VLOOKUP($B294,A股收入利润复合增长（数值）!$A$7:$Q$3068,12)/ABS(VLOOKUP($B294,A股收入利润复合增长（数值）!$A$7:$Q$3068,10))-1,"")</f>
        <v>0.12129220366125182</v>
      </c>
      <c r="N294" s="6">
        <f>IFERROR(VLOOKUP($B294,A股收入利润复合增长（数值）!$A$7:$Q$3068,13)/ABS(VLOOKUP($B294,A股收入利润复合增长（数值）!$A$7:$Q$3068,11))-1,"")</f>
        <v>0.46443318731892558</v>
      </c>
      <c r="O294" s="6">
        <f>IFERROR(VLOOKUP($B294,A股收入利润复合增长（数值）!$A$7:$Q$3068,14)/ABS(VLOOKUP($B294,A股收入利润复合增长（数值）!$A$7:$Q$3068,12))-1,"")</f>
        <v>0.30912114284190029</v>
      </c>
      <c r="P294" s="6">
        <f>IFERROR(VLOOKUP($B294,A股收入利润复合增长（数值）!$A$7:$Q$3068,15)/ABS(VLOOKUP($B294,A股收入利润复合增长（数值）!$A$7:$Q$3068,13))-1,"")</f>
        <v>-0.2693066620960457</v>
      </c>
    </row>
    <row r="295" spans="1:16" x14ac:dyDescent="0.25">
      <c r="A295" t="str">
        <f>IF(COUNTIF(G295:P295,"&lt;"&amp;$A$3)=0,MAX($A$4:A294)+1,"")</f>
        <v/>
      </c>
      <c r="B295">
        <v>291</v>
      </c>
      <c r="C295" t="str">
        <f>VLOOKUP($B295,A股收入利润复合增长（数值）!$A$7:$Q$3068,2)</f>
        <v>002345.SZ</v>
      </c>
      <c r="D295" t="str">
        <f>VLOOKUP($B295,A股收入利润复合增长（数值）!$A$7:$Q$3068,3)</f>
        <v>潮宏基</v>
      </c>
      <c r="G295" s="6">
        <f>IFERROR(VLOOKUP($B295,A股收入利润复合增长（数值）!$A$7:$Q$3068,6)/ABS(VLOOKUP($B295,A股收入利润复合增长（数值）!$A$7:$Q$3068,4))-1,"")</f>
        <v>0.58878490902932579</v>
      </c>
      <c r="H295" s="6">
        <f>IFERROR(VLOOKUP($B295,A股收入利润复合增长（数值）!$A$7:$Q$3068,7)/ABS(VLOOKUP($B295,A股收入利润复合增长（数值）!$A$7:$Q$3068,5))-1,"")</f>
        <v>0.46020851538367857</v>
      </c>
      <c r="I295" s="6">
        <f>IFERROR(VLOOKUP($B295,A股收入利润复合增长（数值）!$A$7:$Q$3068,8)/ABS(VLOOKUP($B295,A股收入利润复合增长（数值）!$A$7:$Q$3068,6))-1,"")</f>
        <v>0.16355345776197727</v>
      </c>
      <c r="J295" s="6">
        <f>IFERROR(VLOOKUP($B295,A股收入利润复合增长（数值）!$A$7:$Q$3068,9)/ABS(VLOOKUP($B295,A股收入利润复合增长（数值）!$A$7:$Q$3068,7))-1,"")</f>
        <v>-0.13753700648758327</v>
      </c>
      <c r="K295" s="6">
        <f>IFERROR(VLOOKUP($B295,A股收入利润复合增长（数值）!$A$7:$Q$3068,10)/ABS(VLOOKUP($B295,A股收入利润复合增长（数值）!$A$7:$Q$3068,8))-1,"")</f>
        <v>0.35178447137294189</v>
      </c>
      <c r="L295" s="6">
        <f>IFERROR(VLOOKUP($B295,A股收入利润复合增长（数值）!$A$7:$Q$3068,11)/ABS(VLOOKUP($B295,A股收入利润复合增长（数值）!$A$7:$Q$3068,9))-1,"")</f>
        <v>0.35245673576595138</v>
      </c>
      <c r="M295" s="6">
        <f>IFERROR(VLOOKUP($B295,A股收入利润复合增长（数值）!$A$7:$Q$3068,12)/ABS(VLOOKUP($B295,A股收入利润复合增长（数值）!$A$7:$Q$3068,10))-1,"")</f>
        <v>0.19109501614108448</v>
      </c>
      <c r="N295" s="6">
        <f>IFERROR(VLOOKUP($B295,A股收入利润复合增长（数值）!$A$7:$Q$3068,13)/ABS(VLOOKUP($B295,A股收入利润复合增长（数值）!$A$7:$Q$3068,11))-1,"")</f>
        <v>0.25458524077214517</v>
      </c>
      <c r="O295" s="6">
        <f>IFERROR(VLOOKUP($B295,A股收入利润复合增长（数值）!$A$7:$Q$3068,14)/ABS(VLOOKUP($B295,A股收入利润复合增长（数值）!$A$7:$Q$3068,12))-1,"")</f>
        <v>8.918996870111684E-2</v>
      </c>
      <c r="P295" s="6">
        <f>IFERROR(VLOOKUP($B295,A股收入利润复合增长（数值）!$A$7:$Q$3068,15)/ABS(VLOOKUP($B295,A股收入利润复合增长（数值）!$A$7:$Q$3068,13))-1,"")</f>
        <v>0.15684177266680654</v>
      </c>
    </row>
    <row r="296" spans="1:16" x14ac:dyDescent="0.25">
      <c r="A296" t="str">
        <f>IF(COUNTIF(G296:P296,"&lt;"&amp;$A$3)=0,MAX($A$4:A295)+1,"")</f>
        <v/>
      </c>
      <c r="B296">
        <v>292</v>
      </c>
      <c r="C296" t="str">
        <f>VLOOKUP($B296,A股收入利润复合增长（数值）!$A$7:$Q$3068,2)</f>
        <v>002346.SZ</v>
      </c>
      <c r="D296" t="str">
        <f>VLOOKUP($B296,A股收入利润复合增长（数值）!$A$7:$Q$3068,3)</f>
        <v>柘中股份</v>
      </c>
      <c r="G296" s="6">
        <f>IFERROR(VLOOKUP($B296,A股收入利润复合增长（数值）!$A$7:$Q$3068,6)/ABS(VLOOKUP($B296,A股收入利润复合增长（数值）!$A$7:$Q$3068,4))-1,"")</f>
        <v>0.67011436531339985</v>
      </c>
      <c r="H296" s="6">
        <f>IFERROR(VLOOKUP($B296,A股收入利润复合增长（数值）!$A$7:$Q$3068,7)/ABS(VLOOKUP($B296,A股收入利润复合增长（数值）!$A$7:$Q$3068,5))-1,"")</f>
        <v>0.54848439516525449</v>
      </c>
      <c r="I296" s="6">
        <f>IFERROR(VLOOKUP($B296,A股收入利润复合增长（数值）!$A$7:$Q$3068,8)/ABS(VLOOKUP($B296,A股收入利润复合增长（数值）!$A$7:$Q$3068,6))-1,"")</f>
        <v>-0.33486320809572456</v>
      </c>
      <c r="J296" s="6">
        <f>IFERROR(VLOOKUP($B296,A股收入利润复合增长（数值）!$A$7:$Q$3068,9)/ABS(VLOOKUP($B296,A股收入利润复合增长（数值）!$A$7:$Q$3068,7))-1,"")</f>
        <v>-0.65471403857610111</v>
      </c>
      <c r="K296" s="6">
        <f>IFERROR(VLOOKUP($B296,A股收入利润复合增长（数值）!$A$7:$Q$3068,10)/ABS(VLOOKUP($B296,A股收入利润复合增长（数值）!$A$7:$Q$3068,8))-1,"")</f>
        <v>-0.39290415560442815</v>
      </c>
      <c r="L296" s="6">
        <f>IFERROR(VLOOKUP($B296,A股收入利润复合增长（数值）!$A$7:$Q$3068,11)/ABS(VLOOKUP($B296,A股收入利润复合增长（数值）!$A$7:$Q$3068,9))-1,"")</f>
        <v>-0.81029028901300948</v>
      </c>
      <c r="M296" s="6">
        <f>IFERROR(VLOOKUP($B296,A股收入利润复合增长（数值）!$A$7:$Q$3068,12)/ABS(VLOOKUP($B296,A股收入利润复合增长（数值）!$A$7:$Q$3068,10))-1,"")</f>
        <v>1.4861119196435464</v>
      </c>
      <c r="N296" s="6">
        <f>IFERROR(VLOOKUP($B296,A股收入利润复合增长（数值）!$A$7:$Q$3068,13)/ABS(VLOOKUP($B296,A股收入利润复合增长（数值）!$A$7:$Q$3068,11))-1,"")</f>
        <v>20.269428603382437</v>
      </c>
      <c r="O296" s="6">
        <f>IFERROR(VLOOKUP($B296,A股收入利润复合增长（数值）!$A$7:$Q$3068,14)/ABS(VLOOKUP($B296,A股收入利润复合增长（数值）!$A$7:$Q$3068,12))-1,"")</f>
        <v>-5.5552837802351096E-2</v>
      </c>
      <c r="P296" s="6">
        <f>IFERROR(VLOOKUP($B296,A股收入利润复合增长（数值）!$A$7:$Q$3068,15)/ABS(VLOOKUP($B296,A股收入利润复合增长（数值）!$A$7:$Q$3068,13))-1,"")</f>
        <v>0.37205617705106664</v>
      </c>
    </row>
    <row r="297" spans="1:16" x14ac:dyDescent="0.25">
      <c r="A297" t="str">
        <f>IF(COUNTIF(G297:P297,"&lt;"&amp;$A$3)=0,MAX($A$4:A296)+1,"")</f>
        <v/>
      </c>
      <c r="B297">
        <v>293</v>
      </c>
      <c r="C297" t="str">
        <f>VLOOKUP($B297,A股收入利润复合增长（数值）!$A$7:$Q$3068,2)</f>
        <v>002349.SZ</v>
      </c>
      <c r="D297" t="str">
        <f>VLOOKUP($B297,A股收入利润复合增长（数值）!$A$7:$Q$3068,3)</f>
        <v>精华制药</v>
      </c>
      <c r="G297" s="6">
        <f>IFERROR(VLOOKUP($B297,A股收入利润复合增长（数值）!$A$7:$Q$3068,6)/ABS(VLOOKUP($B297,A股收入利润复合增长（数值）!$A$7:$Q$3068,4))-1,"")</f>
        <v>0.36884831110964944</v>
      </c>
      <c r="H297" s="6">
        <f>IFERROR(VLOOKUP($B297,A股收入利润复合增长（数值）!$A$7:$Q$3068,7)/ABS(VLOOKUP($B297,A股收入利润复合增长（数值）!$A$7:$Q$3068,5))-1,"")</f>
        <v>0.12810668833589656</v>
      </c>
      <c r="I297" s="6">
        <f>IFERROR(VLOOKUP($B297,A股收入利润复合增长（数值）!$A$7:$Q$3068,8)/ABS(VLOOKUP($B297,A股收入利润复合增长（数值）!$A$7:$Q$3068,6))-1,"")</f>
        <v>0.77197985502236466</v>
      </c>
      <c r="J297" s="6">
        <f>IFERROR(VLOOKUP($B297,A股收入利润复合增长（数值）!$A$7:$Q$3068,9)/ABS(VLOOKUP($B297,A股收入利润复合增长（数值）!$A$7:$Q$3068,7))-1,"")</f>
        <v>2.3312948399063949E-2</v>
      </c>
      <c r="K297" s="6">
        <f>IFERROR(VLOOKUP($B297,A股收入利润复合增长（数值）!$A$7:$Q$3068,10)/ABS(VLOOKUP($B297,A股收入利润复合增长（数值）!$A$7:$Q$3068,8))-1,"")</f>
        <v>0.10104839297965174</v>
      </c>
      <c r="L297" s="6">
        <f>IFERROR(VLOOKUP($B297,A股收入利润复合增长（数值）!$A$7:$Q$3068,11)/ABS(VLOOKUP($B297,A股收入利润复合增长（数值）!$A$7:$Q$3068,9))-1,"")</f>
        <v>-0.27682115263688067</v>
      </c>
      <c r="M297" s="6">
        <f>IFERROR(VLOOKUP($B297,A股收入利润复合增长（数值）!$A$7:$Q$3068,12)/ABS(VLOOKUP($B297,A股收入利润复合增长（数值）!$A$7:$Q$3068,10))-1,"")</f>
        <v>-0.21138519530499567</v>
      </c>
      <c r="N297" s="6">
        <f>IFERROR(VLOOKUP($B297,A股收入利润复合增长（数值）!$A$7:$Q$3068,13)/ABS(VLOOKUP($B297,A股收入利润复合增长（数值）!$A$7:$Q$3068,11))-1,"")</f>
        <v>0.10873570760837525</v>
      </c>
      <c r="O297" s="6">
        <f>IFERROR(VLOOKUP($B297,A股收入利润复合增长（数值）!$A$7:$Q$3068,14)/ABS(VLOOKUP($B297,A股收入利润复合增长（数值）!$A$7:$Q$3068,12))-1,"")</f>
        <v>0.35063472079402302</v>
      </c>
      <c r="P297" s="6">
        <f>IFERROR(VLOOKUP($B297,A股收入利润复合增长（数值）!$A$7:$Q$3068,15)/ABS(VLOOKUP($B297,A股收入利润复合增长（数值）!$A$7:$Q$3068,13))-1,"")</f>
        <v>0.97834828749535685</v>
      </c>
    </row>
    <row r="298" spans="1:16" x14ac:dyDescent="0.25">
      <c r="A298" t="str">
        <f>IF(COUNTIF(G298:P298,"&lt;"&amp;$A$3)=0,MAX($A$4:A297)+1,"")</f>
        <v/>
      </c>
      <c r="B298">
        <v>294</v>
      </c>
      <c r="C298" t="str">
        <f>VLOOKUP($B298,A股收入利润复合增长（数值）!$A$7:$Q$3068,2)</f>
        <v>002350.SZ</v>
      </c>
      <c r="D298" t="str">
        <f>VLOOKUP($B298,A股收入利润复合增长（数值）!$A$7:$Q$3068,3)</f>
        <v>北京科锐</v>
      </c>
      <c r="G298" s="6">
        <f>IFERROR(VLOOKUP($B298,A股收入利润复合增长（数值）!$A$7:$Q$3068,6)/ABS(VLOOKUP($B298,A股收入利润复合增长（数值）!$A$7:$Q$3068,4))-1,"")</f>
        <v>0.62855949189776994</v>
      </c>
      <c r="H298" s="6">
        <f>IFERROR(VLOOKUP($B298,A股收入利润复合增长（数值）!$A$7:$Q$3068,7)/ABS(VLOOKUP($B298,A股收入利润复合增长（数值）!$A$7:$Q$3068,5))-1,"")</f>
        <v>0.73603835633345738</v>
      </c>
      <c r="I298" s="6">
        <f>IFERROR(VLOOKUP($B298,A股收入利润复合增长（数值）!$A$7:$Q$3068,8)/ABS(VLOOKUP($B298,A股收入利润复合增长（数值）!$A$7:$Q$3068,6))-1,"")</f>
        <v>0.21888259950449163</v>
      </c>
      <c r="J298" s="6">
        <f>IFERROR(VLOOKUP($B298,A股收入利润复合增长（数值）!$A$7:$Q$3068,9)/ABS(VLOOKUP($B298,A股收入利润复合增长（数值）!$A$7:$Q$3068,7))-1,"")</f>
        <v>-4.7283168492136429E-2</v>
      </c>
      <c r="K298" s="6">
        <f>IFERROR(VLOOKUP($B298,A股收入利润复合增长（数值）!$A$7:$Q$3068,10)/ABS(VLOOKUP($B298,A股收入利润复合增长（数值）!$A$7:$Q$3068,8))-1,"")</f>
        <v>-0.11625620110079138</v>
      </c>
      <c r="L298" s="6">
        <f>IFERROR(VLOOKUP($B298,A股收入利润复合增长（数值）!$A$7:$Q$3068,11)/ABS(VLOOKUP($B298,A股收入利润复合增长（数值）!$A$7:$Q$3068,9))-1,"")</f>
        <v>-0.25202315300653755</v>
      </c>
      <c r="M298" s="6">
        <f>IFERROR(VLOOKUP($B298,A股收入利润复合增长（数值）!$A$7:$Q$3068,12)/ABS(VLOOKUP($B298,A股收入利润复合增长（数值）!$A$7:$Q$3068,10))-1,"")</f>
        <v>0.35668167979953025</v>
      </c>
      <c r="N298" s="6">
        <f>IFERROR(VLOOKUP($B298,A股收入利润复合增长（数值）!$A$7:$Q$3068,13)/ABS(VLOOKUP($B298,A股收入利润复合增长（数值）!$A$7:$Q$3068,11))-1,"")</f>
        <v>0.19818358866719388</v>
      </c>
      <c r="O298" s="6">
        <f>IFERROR(VLOOKUP($B298,A股收入利润复合增长（数值）!$A$7:$Q$3068,14)/ABS(VLOOKUP($B298,A股收入利润复合增长（数值）!$A$7:$Q$3068,12))-1,"")</f>
        <v>8.4914429608686781E-2</v>
      </c>
      <c r="P298" s="6">
        <f>IFERROR(VLOOKUP($B298,A股收入利润复合增长（数值）!$A$7:$Q$3068,15)/ABS(VLOOKUP($B298,A股收入利润复合增长（数值）!$A$7:$Q$3068,13))-1,"")</f>
        <v>-0.41865384339591616</v>
      </c>
    </row>
    <row r="299" spans="1:16" x14ac:dyDescent="0.25">
      <c r="A299" t="str">
        <f>IF(COUNTIF(G299:P299,"&lt;"&amp;$A$3)=0,MAX($A$4:A298)+1,"")</f>
        <v/>
      </c>
      <c r="B299">
        <v>295</v>
      </c>
      <c r="C299" t="str">
        <f>VLOOKUP($B299,A股收入利润复合增长（数值）!$A$7:$Q$3068,2)</f>
        <v>002353.SZ</v>
      </c>
      <c r="D299" t="str">
        <f>VLOOKUP($B299,A股收入利润复合增长（数值）!$A$7:$Q$3068,3)</f>
        <v>杰瑞股份</v>
      </c>
      <c r="G299" s="6">
        <f>IFERROR(VLOOKUP($B299,A股收入利润复合增长（数值）!$A$7:$Q$3068,6)/ABS(VLOOKUP($B299,A股收入利润复合增长（数值）!$A$7:$Q$3068,4))-1,"")</f>
        <v>0.54669696084195607</v>
      </c>
      <c r="H299" s="6">
        <f>IFERROR(VLOOKUP($B299,A股收入利润复合增长（数值）!$A$7:$Q$3068,7)/ABS(VLOOKUP($B299,A股收入利润复合增长（数值）!$A$7:$Q$3068,5))-1,"")</f>
        <v>0.50523531814055489</v>
      </c>
      <c r="I299" s="6">
        <f>IFERROR(VLOOKUP($B299,A股收入利润复合增长（数值）!$A$7:$Q$3068,8)/ABS(VLOOKUP($B299,A股收入利润复合增长（数值）!$A$7:$Q$3068,6))-1,"")</f>
        <v>0.63284691160203144</v>
      </c>
      <c r="J299" s="6">
        <f>IFERROR(VLOOKUP($B299,A股收入利润复合增长（数值）!$A$7:$Q$3068,9)/ABS(VLOOKUP($B299,A股收入利润复合增长（数值）!$A$7:$Q$3068,7))-1,"")</f>
        <v>0.51571243754430163</v>
      </c>
      <c r="K299" s="6">
        <f>IFERROR(VLOOKUP($B299,A股收入利润复合增长（数值）!$A$7:$Q$3068,10)/ABS(VLOOKUP($B299,A股收入利润复合增长（数值）!$A$7:$Q$3068,8))-1,"")</f>
        <v>0.55209168212516513</v>
      </c>
      <c r="L299" s="6">
        <f>IFERROR(VLOOKUP($B299,A股收入利润复合增长（数值）!$A$7:$Q$3068,11)/ABS(VLOOKUP($B299,A股收入利润复合增长（数值）!$A$7:$Q$3068,9))-1,"")</f>
        <v>0.53169664327939525</v>
      </c>
      <c r="M299" s="6">
        <f>IFERROR(VLOOKUP($B299,A股收入利润复合增长（数值）!$A$7:$Q$3068,12)/ABS(VLOOKUP($B299,A股收入利润复合增长（数值）!$A$7:$Q$3068,10))-1,"")</f>
        <v>0.20549232976794451</v>
      </c>
      <c r="N299" s="6">
        <f>IFERROR(VLOOKUP($B299,A股收入利润复合增长（数值）!$A$7:$Q$3068,13)/ABS(VLOOKUP($B299,A股收入利润复合增长（数值）!$A$7:$Q$3068,11))-1,"")</f>
        <v>0.21829358463348858</v>
      </c>
      <c r="O299" s="6">
        <f>IFERROR(VLOOKUP($B299,A股收入利润复合增长（数值）!$A$7:$Q$3068,14)/ABS(VLOOKUP($B299,A股收入利润复合增长（数值）!$A$7:$Q$3068,12))-1,"")</f>
        <v>-0.36632500469827811</v>
      </c>
      <c r="P299" s="6">
        <f>IFERROR(VLOOKUP($B299,A股收入利润复合增长（数值）!$A$7:$Q$3068,15)/ABS(VLOOKUP($B299,A股收入利润复合增长（数值）!$A$7:$Q$3068,13))-1,"")</f>
        <v>-0.87937972889203209</v>
      </c>
    </row>
    <row r="300" spans="1:16" x14ac:dyDescent="0.25">
      <c r="A300" t="str">
        <f>IF(COUNTIF(G300:P300,"&lt;"&amp;$A$3)=0,MAX($A$4:A299)+1,"")</f>
        <v/>
      </c>
      <c r="B300">
        <v>296</v>
      </c>
      <c r="C300" t="str">
        <f>VLOOKUP($B300,A股收入利润复合增长（数值）!$A$7:$Q$3068,2)</f>
        <v>002354.SZ</v>
      </c>
      <c r="D300" t="str">
        <f>VLOOKUP($B300,A股收入利润复合增长（数值）!$A$7:$Q$3068,3)</f>
        <v>天神娱乐</v>
      </c>
      <c r="G300" s="6">
        <f>IFERROR(VLOOKUP($B300,A股收入利润复合增长（数值）!$A$7:$Q$3068,6)/ABS(VLOOKUP($B300,A股收入利润复合增长（数值）!$A$7:$Q$3068,4))-1,"")</f>
        <v>0.39547731710016265</v>
      </c>
      <c r="H300" s="6">
        <f>IFERROR(VLOOKUP($B300,A股收入利润复合增长（数值）!$A$7:$Q$3068,7)/ABS(VLOOKUP($B300,A股收入利润复合增长（数值）!$A$7:$Q$3068,5))-1,"")</f>
        <v>1.3282507567987434</v>
      </c>
      <c r="I300" s="6">
        <f>IFERROR(VLOOKUP($B300,A股收入利润复合增长（数值）!$A$7:$Q$3068,8)/ABS(VLOOKUP($B300,A股收入利润复合增长（数值）!$A$7:$Q$3068,6))-1,"")</f>
        <v>-0.13760838146897059</v>
      </c>
      <c r="J300" s="6">
        <f>IFERROR(VLOOKUP($B300,A股收入利润复合增长（数值）!$A$7:$Q$3068,9)/ABS(VLOOKUP($B300,A股收入利润复合增长（数值）!$A$7:$Q$3068,7))-1,"")</f>
        <v>-0.19053565322786437</v>
      </c>
      <c r="K300" s="6">
        <f>IFERROR(VLOOKUP($B300,A股收入利润复合增长（数值）!$A$7:$Q$3068,10)/ABS(VLOOKUP($B300,A股收入利润复合增长（数值）!$A$7:$Q$3068,8))-1,"")</f>
        <v>9.7247322332541186E-2</v>
      </c>
      <c r="L300" s="6">
        <f>IFERROR(VLOOKUP($B300,A股收入利润复合增长（数值）!$A$7:$Q$3068,11)/ABS(VLOOKUP($B300,A股收入利润复合增长（数值）!$A$7:$Q$3068,9))-1,"")</f>
        <v>-0.48378120026802107</v>
      </c>
      <c r="M300" s="6">
        <f>IFERROR(VLOOKUP($B300,A股收入利润复合增长（数值）!$A$7:$Q$3068,12)/ABS(VLOOKUP($B300,A股收入利润复合增长（数值）!$A$7:$Q$3068,10))-1,"")</f>
        <v>0.17457990534928869</v>
      </c>
      <c r="N300" s="6">
        <f>IFERROR(VLOOKUP($B300,A股收入利润复合增长（数值）!$A$7:$Q$3068,13)/ABS(VLOOKUP($B300,A股收入利润复合增长（数值）!$A$7:$Q$3068,11))-1,"")</f>
        <v>19.92383134058483</v>
      </c>
      <c r="O300" s="6">
        <f>IFERROR(VLOOKUP($B300,A股收入利润复合增长（数值）!$A$7:$Q$3068,14)/ABS(VLOOKUP($B300,A股收入利润复合增长（数值）!$A$7:$Q$3068,12))-1,"")</f>
        <v>0.97847733945619564</v>
      </c>
      <c r="P300" s="6">
        <f>IFERROR(VLOOKUP($B300,A股收入利润复合增长（数值）!$A$7:$Q$3068,15)/ABS(VLOOKUP($B300,A股收入利润复合增长（数值）!$A$7:$Q$3068,13))-1,"")</f>
        <v>0.56252363065279498</v>
      </c>
    </row>
    <row r="301" spans="1:16" x14ac:dyDescent="0.25">
      <c r="A301" t="str">
        <f>IF(COUNTIF(G301:P301,"&lt;"&amp;$A$3)=0,MAX($A$4:A300)+1,"")</f>
        <v/>
      </c>
      <c r="B301">
        <v>297</v>
      </c>
      <c r="C301" t="str">
        <f>VLOOKUP($B301,A股收入利润复合增长（数值）!$A$7:$Q$3068,2)</f>
        <v>002356.SZ</v>
      </c>
      <c r="D301" t="str">
        <f>VLOOKUP($B301,A股收入利润复合增长（数值）!$A$7:$Q$3068,3)</f>
        <v>赫美集团</v>
      </c>
      <c r="G301" s="6">
        <f>IFERROR(VLOOKUP($B301,A股收入利润复合增长（数值）!$A$7:$Q$3068,6)/ABS(VLOOKUP($B301,A股收入利润复合增长（数值）!$A$7:$Q$3068,4))-1,"")</f>
        <v>0.47683366033540753</v>
      </c>
      <c r="H301" s="6">
        <f>IFERROR(VLOOKUP($B301,A股收入利润复合增长（数值）!$A$7:$Q$3068,7)/ABS(VLOOKUP($B301,A股收入利润复合增长（数值）!$A$7:$Q$3068,5))-1,"")</f>
        <v>-0.2935881037328063</v>
      </c>
      <c r="I301" s="6">
        <f>IFERROR(VLOOKUP($B301,A股收入利润复合增长（数值）!$A$7:$Q$3068,8)/ABS(VLOOKUP($B301,A股收入利润复合增长（数值）!$A$7:$Q$3068,6))-1,"")</f>
        <v>0.1518140610611296</v>
      </c>
      <c r="J301" s="6">
        <f>IFERROR(VLOOKUP($B301,A股收入利润复合增长（数值）!$A$7:$Q$3068,9)/ABS(VLOOKUP($B301,A股收入利润复合增长（数值）!$A$7:$Q$3068,7))-1,"")</f>
        <v>2.1785931930323077E-2</v>
      </c>
      <c r="K301" s="6">
        <f>IFERROR(VLOOKUP($B301,A股收入利润复合增长（数值）!$A$7:$Q$3068,10)/ABS(VLOOKUP($B301,A股收入利润复合增长（数值）!$A$7:$Q$3068,8))-1,"")</f>
        <v>1.798891460850216E-3</v>
      </c>
      <c r="L301" s="6">
        <f>IFERROR(VLOOKUP($B301,A股收入利润复合增长（数值）!$A$7:$Q$3068,11)/ABS(VLOOKUP($B301,A股收入利润复合增长（数值）!$A$7:$Q$3068,9))-1,"")</f>
        <v>1.9656439359596378E-2</v>
      </c>
      <c r="M301" s="6">
        <f>IFERROR(VLOOKUP($B301,A股收入利润复合增长（数值）!$A$7:$Q$3068,12)/ABS(VLOOKUP($B301,A股收入利润复合增长（数值）!$A$7:$Q$3068,10))-1,"")</f>
        <v>0.26514986261425366</v>
      </c>
      <c r="N301" s="6">
        <f>IFERROR(VLOOKUP($B301,A股收入利润复合增长（数值）!$A$7:$Q$3068,13)/ABS(VLOOKUP($B301,A股收入利润复合增长（数值）!$A$7:$Q$3068,11))-1,"")</f>
        <v>1.020426199066375</v>
      </c>
      <c r="O301" s="6">
        <f>IFERROR(VLOOKUP($B301,A股收入利润复合增长（数值）!$A$7:$Q$3068,14)/ABS(VLOOKUP($B301,A股收入利润复合增长（数值）!$A$7:$Q$3068,12))-1,"")</f>
        <v>0.63026333727610262</v>
      </c>
      <c r="P301" s="6">
        <f>IFERROR(VLOOKUP($B301,A股收入利润复合增长（数值）!$A$7:$Q$3068,15)/ABS(VLOOKUP($B301,A股收入利润复合增长（数值）!$A$7:$Q$3068,13))-1,"")</f>
        <v>1.4237024675899193</v>
      </c>
    </row>
    <row r="302" spans="1:16" x14ac:dyDescent="0.25">
      <c r="A302" t="str">
        <f>IF(COUNTIF(G302:P302,"&lt;"&amp;$A$3)=0,MAX($A$4:A301)+1,"")</f>
        <v/>
      </c>
      <c r="B302">
        <v>298</v>
      </c>
      <c r="C302" t="str">
        <f>VLOOKUP($B302,A股收入利润复合增长（数值）!$A$7:$Q$3068,2)</f>
        <v>002357.SZ</v>
      </c>
      <c r="D302" t="str">
        <f>VLOOKUP($B302,A股收入利润复合增长（数值）!$A$7:$Q$3068,3)</f>
        <v>富临运业</v>
      </c>
      <c r="G302" s="6">
        <f>IFERROR(VLOOKUP($B302,A股收入利润复合增长（数值）!$A$7:$Q$3068,6)/ABS(VLOOKUP($B302,A股收入利润复合增长（数值）!$A$7:$Q$3068,4))-1,"")</f>
        <v>0.25858386322233406</v>
      </c>
      <c r="H302" s="6">
        <f>IFERROR(VLOOKUP($B302,A股收入利润复合增长（数值）!$A$7:$Q$3068,7)/ABS(VLOOKUP($B302,A股收入利润复合增长（数值）!$A$7:$Q$3068,5))-1,"")</f>
        <v>0.82463740850422962</v>
      </c>
      <c r="I302" s="6">
        <f>IFERROR(VLOOKUP($B302,A股收入利润复合增长（数值）!$A$7:$Q$3068,8)/ABS(VLOOKUP($B302,A股收入利润复合增长（数值）!$A$7:$Q$3068,6))-1,"")</f>
        <v>0.41095863076047867</v>
      </c>
      <c r="J302" s="6">
        <f>IFERROR(VLOOKUP($B302,A股收入利润复合增长（数值）!$A$7:$Q$3068,9)/ABS(VLOOKUP($B302,A股收入利润复合增长（数值）!$A$7:$Q$3068,7))-1,"")</f>
        <v>-5.9026496490069857E-2</v>
      </c>
      <c r="K302" s="6">
        <f>IFERROR(VLOOKUP($B302,A股收入利润复合增长（数值）!$A$7:$Q$3068,10)/ABS(VLOOKUP($B302,A股收入利润复合增长（数值）!$A$7:$Q$3068,8))-1,"")</f>
        <v>0.14258466392200209</v>
      </c>
      <c r="L302" s="6">
        <f>IFERROR(VLOOKUP($B302,A股收入利润复合增长（数值）!$A$7:$Q$3068,11)/ABS(VLOOKUP($B302,A股收入利润复合增长（数值）!$A$7:$Q$3068,9))-1,"")</f>
        <v>-0.18173343265932707</v>
      </c>
      <c r="M302" s="6">
        <f>IFERROR(VLOOKUP($B302,A股收入利润复合增长（数值）!$A$7:$Q$3068,12)/ABS(VLOOKUP($B302,A股收入利润复合增长（数值）!$A$7:$Q$3068,10))-1,"")</f>
        <v>5.1179946472867277E-2</v>
      </c>
      <c r="N302" s="6">
        <f>IFERROR(VLOOKUP($B302,A股收入利润复合增长（数值）!$A$7:$Q$3068,13)/ABS(VLOOKUP($B302,A股收入利润复合增长（数值）!$A$7:$Q$3068,11))-1,"")</f>
        <v>0.72375022509693698</v>
      </c>
      <c r="O302" s="6">
        <f>IFERROR(VLOOKUP($B302,A股收入利润复合增长（数值）!$A$7:$Q$3068,14)/ABS(VLOOKUP($B302,A股收入利润复合增长（数值）!$A$7:$Q$3068,12))-1,"")</f>
        <v>2.3004541561997569</v>
      </c>
      <c r="P302" s="6">
        <f>IFERROR(VLOOKUP($B302,A股收入利润复合增长（数值）!$A$7:$Q$3068,15)/ABS(VLOOKUP($B302,A股收入利润复合增长（数值）!$A$7:$Q$3068,13))-1,"")</f>
        <v>0.52601215364019427</v>
      </c>
    </row>
    <row r="303" spans="1:16" x14ac:dyDescent="0.25">
      <c r="A303" t="str">
        <f>IF(COUNTIF(G303:P303,"&lt;"&amp;$A$3)=0,MAX($A$4:A302)+1,"")</f>
        <v/>
      </c>
      <c r="B303">
        <v>299</v>
      </c>
      <c r="C303" t="str">
        <f>VLOOKUP($B303,A股收入利润复合增长（数值）!$A$7:$Q$3068,2)</f>
        <v>002358.SZ</v>
      </c>
      <c r="D303" t="str">
        <f>VLOOKUP($B303,A股收入利润复合增长（数值）!$A$7:$Q$3068,3)</f>
        <v>森源电气</v>
      </c>
      <c r="G303" s="6">
        <f>IFERROR(VLOOKUP($B303,A股收入利润复合增长（数值）!$A$7:$Q$3068,6)/ABS(VLOOKUP($B303,A股收入利润复合增长（数值）!$A$7:$Q$3068,4))-1,"")</f>
        <v>0.45249120398233167</v>
      </c>
      <c r="H303" s="6">
        <f>IFERROR(VLOOKUP($B303,A股收入利润复合增长（数值）!$A$7:$Q$3068,7)/ABS(VLOOKUP($B303,A股收入利润复合增长（数值）!$A$7:$Q$3068,5))-1,"")</f>
        <v>0.84717399231380863</v>
      </c>
      <c r="I303" s="6">
        <f>IFERROR(VLOOKUP($B303,A股收入利润复合增长（数值）!$A$7:$Q$3068,8)/ABS(VLOOKUP($B303,A股收入利润复合增长（数值）!$A$7:$Q$3068,6))-1,"")</f>
        <v>0.39474066687363285</v>
      </c>
      <c r="J303" s="6">
        <f>IFERROR(VLOOKUP($B303,A股收入利润复合增长（数值）!$A$7:$Q$3068,9)/ABS(VLOOKUP($B303,A股收入利润复合增长（数值）!$A$7:$Q$3068,7))-1,"")</f>
        <v>0.47187404499748742</v>
      </c>
      <c r="K303" s="6">
        <f>IFERROR(VLOOKUP($B303,A股收入利润复合增长（数值）!$A$7:$Q$3068,10)/ABS(VLOOKUP($B303,A股收入利润复合增长（数值）!$A$7:$Q$3068,8))-1,"")</f>
        <v>0.33195701266045008</v>
      </c>
      <c r="L303" s="6">
        <f>IFERROR(VLOOKUP($B303,A股收入利润复合增长（数值）!$A$7:$Q$3068,11)/ABS(VLOOKUP($B303,A股收入利润复合增长（数值）!$A$7:$Q$3068,9))-1,"")</f>
        <v>0.35205845878073205</v>
      </c>
      <c r="M303" s="6">
        <f>IFERROR(VLOOKUP($B303,A股收入利润复合增长（数值）!$A$7:$Q$3068,12)/ABS(VLOOKUP($B303,A股收入利润复合增长（数值）!$A$7:$Q$3068,10))-1,"")</f>
        <v>-0.14711336113475715</v>
      </c>
      <c r="N303" s="6">
        <f>IFERROR(VLOOKUP($B303,A股收入利润复合增长（数值）!$A$7:$Q$3068,13)/ABS(VLOOKUP($B303,A股收入利润复合增长（数值）!$A$7:$Q$3068,11))-1,"")</f>
        <v>-2.5589681152409227E-3</v>
      </c>
      <c r="O303" s="6">
        <f>IFERROR(VLOOKUP($B303,A股收入利润复合增长（数值）!$A$7:$Q$3068,14)/ABS(VLOOKUP($B303,A股收入利润复合增长（数值）!$A$7:$Q$3068,12))-1,"")</f>
        <v>0.50188416420150772</v>
      </c>
      <c r="P303" s="6">
        <f>IFERROR(VLOOKUP($B303,A股收入利润复合增长（数值）!$A$7:$Q$3068,15)/ABS(VLOOKUP($B303,A股收入利润复合增长（数值）!$A$7:$Q$3068,13))-1,"")</f>
        <v>-0.295366630822128</v>
      </c>
    </row>
    <row r="304" spans="1:16" x14ac:dyDescent="0.25">
      <c r="A304" t="str">
        <f>IF(COUNTIF(G304:P304,"&lt;"&amp;$A$3)=0,MAX($A$4:A303)+1,"")</f>
        <v/>
      </c>
      <c r="B304">
        <v>300</v>
      </c>
      <c r="C304" t="str">
        <f>VLOOKUP($B304,A股收入利润复合增长（数值）!$A$7:$Q$3068,2)</f>
        <v>002361.SZ</v>
      </c>
      <c r="D304" t="str">
        <f>VLOOKUP($B304,A股收入利润复合增长（数值）!$A$7:$Q$3068,3)</f>
        <v>神剑股份</v>
      </c>
      <c r="G304" s="6">
        <f>IFERROR(VLOOKUP($B304,A股收入利润复合增长（数值）!$A$7:$Q$3068,6)/ABS(VLOOKUP($B304,A股收入利润复合增长（数值）!$A$7:$Q$3068,4))-1,"")</f>
        <v>0.28439982260984653</v>
      </c>
      <c r="H304" s="6">
        <f>IFERROR(VLOOKUP($B304,A股收入利润复合增长（数值）!$A$7:$Q$3068,7)/ABS(VLOOKUP($B304,A股收入利润复合增长（数值）!$A$7:$Q$3068,5))-1,"")</f>
        <v>0.46433423067460255</v>
      </c>
      <c r="I304" s="6">
        <f>IFERROR(VLOOKUP($B304,A股收入利润复合增长（数值）!$A$7:$Q$3068,8)/ABS(VLOOKUP($B304,A股收入利润复合增长（数值）!$A$7:$Q$3068,6))-1,"")</f>
        <v>0.18556377247522193</v>
      </c>
      <c r="J304" s="6">
        <f>IFERROR(VLOOKUP($B304,A股收入利润复合增长（数值）!$A$7:$Q$3068,9)/ABS(VLOOKUP($B304,A股收入利润复合增长（数值）!$A$7:$Q$3068,7))-1,"")</f>
        <v>0.25279522645817409</v>
      </c>
      <c r="K304" s="6">
        <f>IFERROR(VLOOKUP($B304,A股收入利润复合增长（数值）!$A$7:$Q$3068,10)/ABS(VLOOKUP($B304,A股收入利润复合增长（数值）!$A$7:$Q$3068,8))-1,"")</f>
        <v>0.19283756775492922</v>
      </c>
      <c r="L304" s="6">
        <f>IFERROR(VLOOKUP($B304,A股收入利润复合增长（数值）!$A$7:$Q$3068,11)/ABS(VLOOKUP($B304,A股收入利润复合增长（数值）!$A$7:$Q$3068,9))-1,"")</f>
        <v>6.5463947316826809E-2</v>
      </c>
      <c r="M304" s="6">
        <f>IFERROR(VLOOKUP($B304,A股收入利润复合增长（数值）!$A$7:$Q$3068,12)/ABS(VLOOKUP($B304,A股收入利润复合增长（数值）!$A$7:$Q$3068,10))-1,"")</f>
        <v>0.27185192138900849</v>
      </c>
      <c r="N304" s="6">
        <f>IFERROR(VLOOKUP($B304,A股收入利润复合增长（数值）!$A$7:$Q$3068,13)/ABS(VLOOKUP($B304,A股收入利润复合增长（数值）!$A$7:$Q$3068,11))-1,"")</f>
        <v>0.36060002512129441</v>
      </c>
      <c r="O304" s="6">
        <f>IFERROR(VLOOKUP($B304,A股收入利润复合增长（数值）!$A$7:$Q$3068,14)/ABS(VLOOKUP($B304,A股收入利润复合增长（数值）!$A$7:$Q$3068,12))-1,"")</f>
        <v>-5.6735904958421735E-2</v>
      </c>
      <c r="P304" s="6">
        <f>IFERROR(VLOOKUP($B304,A股收入利润复合增长（数值）!$A$7:$Q$3068,15)/ABS(VLOOKUP($B304,A股收入利润复合增长（数值）!$A$7:$Q$3068,13))-1,"")</f>
        <v>0.34847229773103328</v>
      </c>
    </row>
    <row r="305" spans="1:16" x14ac:dyDescent="0.25">
      <c r="A305" t="str">
        <f>IF(COUNTIF(G305:P305,"&lt;"&amp;$A$3)=0,MAX($A$4:A304)+1,"")</f>
        <v/>
      </c>
      <c r="B305">
        <v>301</v>
      </c>
      <c r="C305" t="str">
        <f>VLOOKUP($B305,A股收入利润复合增长（数值）!$A$7:$Q$3068,2)</f>
        <v>002364.SZ</v>
      </c>
      <c r="D305" t="str">
        <f>VLOOKUP($B305,A股收入利润复合增长（数值）!$A$7:$Q$3068,3)</f>
        <v>中恒电气</v>
      </c>
      <c r="G305" s="6">
        <f>IFERROR(VLOOKUP($B305,A股收入利润复合增长（数值）!$A$7:$Q$3068,6)/ABS(VLOOKUP($B305,A股收入利润复合增长（数值）!$A$7:$Q$3068,4))-1,"")</f>
        <v>0.21159872283916425</v>
      </c>
      <c r="H305" s="6">
        <f>IFERROR(VLOOKUP($B305,A股收入利润复合增长（数值）!$A$7:$Q$3068,7)/ABS(VLOOKUP($B305,A股收入利润复合增长（数值）!$A$7:$Q$3068,5))-1,"")</f>
        <v>0.34697048253824003</v>
      </c>
      <c r="I305" s="6">
        <f>IFERROR(VLOOKUP($B305,A股收入利润复合增长（数值）!$A$7:$Q$3068,8)/ABS(VLOOKUP($B305,A股收入利润复合增长（数值）!$A$7:$Q$3068,6))-1,"")</f>
        <v>0.40146824626310762</v>
      </c>
      <c r="J305" s="6">
        <f>IFERROR(VLOOKUP($B305,A股收入利润复合增长（数值）!$A$7:$Q$3068,9)/ABS(VLOOKUP($B305,A股收入利润复合增长（数值）!$A$7:$Q$3068,7))-1,"")</f>
        <v>0.79122489138908625</v>
      </c>
      <c r="K305" s="6">
        <f>IFERROR(VLOOKUP($B305,A股收入利润复合增长（数值）!$A$7:$Q$3068,10)/ABS(VLOOKUP($B305,A股收入利润复合增长（数值）!$A$7:$Q$3068,8))-1,"")</f>
        <v>9.0265757007885528E-2</v>
      </c>
      <c r="L305" s="6">
        <f>IFERROR(VLOOKUP($B305,A股收入利润复合增长（数值）!$A$7:$Q$3068,11)/ABS(VLOOKUP($B305,A股收入利润复合增长（数值）!$A$7:$Q$3068,9))-1,"")</f>
        <v>3.8613862868486892E-2</v>
      </c>
      <c r="M305" s="6">
        <f>IFERROR(VLOOKUP($B305,A股收入利润复合增长（数值）!$A$7:$Q$3068,12)/ABS(VLOOKUP($B305,A股收入利润复合增长（数值）!$A$7:$Q$3068,10))-1,"")</f>
        <v>0.39135666086698451</v>
      </c>
      <c r="N305" s="6">
        <f>IFERROR(VLOOKUP($B305,A股收入利润复合增长（数值）!$A$7:$Q$3068,13)/ABS(VLOOKUP($B305,A股收入利润复合增长（数值）!$A$7:$Q$3068,11))-1,"")</f>
        <v>0.41328266049963491</v>
      </c>
      <c r="O305" s="6">
        <f>IFERROR(VLOOKUP($B305,A股收入利润复合增长（数值）!$A$7:$Q$3068,14)/ABS(VLOOKUP($B305,A股收入利润复合增长（数值）!$A$7:$Q$3068,12))-1,"")</f>
        <v>0.40093300230412376</v>
      </c>
      <c r="P305" s="6">
        <f>IFERROR(VLOOKUP($B305,A股收入利润复合增长（数值）!$A$7:$Q$3068,15)/ABS(VLOOKUP($B305,A股收入利润复合增长（数值）!$A$7:$Q$3068,13))-1,"")</f>
        <v>0.14135047090535258</v>
      </c>
    </row>
    <row r="306" spans="1:16" x14ac:dyDescent="0.25">
      <c r="A306">
        <f>IF(COUNTIF(G306:P306,"&lt;"&amp;$A$3)=0,MAX($A$4:A305)+1,"")</f>
        <v>13</v>
      </c>
      <c r="B306">
        <v>302</v>
      </c>
      <c r="C306" t="str">
        <f>VLOOKUP($B306,A股收入利润复合增长（数值）!$A$7:$Q$3068,2)</f>
        <v>002367.SZ</v>
      </c>
      <c r="D306" t="str">
        <f>VLOOKUP($B306,A股收入利润复合增长（数值）!$A$7:$Q$3068,3)</f>
        <v>康力电梯</v>
      </c>
      <c r="G306" s="6">
        <f>IFERROR(VLOOKUP($B306,A股收入利润复合增长（数值）!$A$7:$Q$3068,6)/ABS(VLOOKUP($B306,A股收入利润复合增长（数值）!$A$7:$Q$3068,4))-1,"")</f>
        <v>0.47048128693893809</v>
      </c>
      <c r="H306" s="6">
        <f>IFERROR(VLOOKUP($B306,A股收入利润复合增长（数值）!$A$7:$Q$3068,7)/ABS(VLOOKUP($B306,A股收入利润复合增长（数值）!$A$7:$Q$3068,5))-1,"")</f>
        <v>0.26050317056409855</v>
      </c>
      <c r="I306" s="6">
        <f>IFERROR(VLOOKUP($B306,A股收入利润复合增长（数值）!$A$7:$Q$3068,8)/ABS(VLOOKUP($B306,A股收入利润复合增长（数值）!$A$7:$Q$3068,6))-1,"")</f>
        <v>0.13763934967404823</v>
      </c>
      <c r="J306" s="6">
        <f>IFERROR(VLOOKUP($B306,A股收入利润复合增长（数值）!$A$7:$Q$3068,9)/ABS(VLOOKUP($B306,A股收入利润复合增长（数值）!$A$7:$Q$3068,7))-1,"")</f>
        <v>0.23743038351717627</v>
      </c>
      <c r="K306" s="6">
        <f>IFERROR(VLOOKUP($B306,A股收入利润复合增长（数值）!$A$7:$Q$3068,10)/ABS(VLOOKUP($B306,A股收入利润复合增长（数值）!$A$7:$Q$3068,8))-1,"")</f>
        <v>0.22215281883064408</v>
      </c>
      <c r="L306" s="6">
        <f>IFERROR(VLOOKUP($B306,A股收入利润复合增长（数值）!$A$7:$Q$3068,11)/ABS(VLOOKUP($B306,A股收入利润复合增长（数值）!$A$7:$Q$3068,9))-1,"")</f>
        <v>0.48557159983573439</v>
      </c>
      <c r="M306" s="6">
        <f>IFERROR(VLOOKUP($B306,A股收入利润复合增长（数值）!$A$7:$Q$3068,12)/ABS(VLOOKUP($B306,A股收入利润复合增长（数值）!$A$7:$Q$3068,10))-1,"")</f>
        <v>0.26605903261013775</v>
      </c>
      <c r="N306" s="6">
        <f>IFERROR(VLOOKUP($B306,A股收入利润复合增长（数值）!$A$7:$Q$3068,13)/ABS(VLOOKUP($B306,A股收入利润复合增长（数值）!$A$7:$Q$3068,11))-1,"")</f>
        <v>0.44870770666404813</v>
      </c>
      <c r="O306" s="6">
        <f>IFERROR(VLOOKUP($B306,A股收入利润复合增长（数值）!$A$7:$Q$3068,14)/ABS(VLOOKUP($B306,A股收入利润复合增长（数值）!$A$7:$Q$3068,12))-1,"")</f>
        <v>0.15915831257460522</v>
      </c>
      <c r="P306" s="6">
        <f>IFERROR(VLOOKUP($B306,A股收入利润复合增长（数值）!$A$7:$Q$3068,15)/ABS(VLOOKUP($B306,A股收入利润复合增长（数值）!$A$7:$Q$3068,13))-1,"")</f>
        <v>0.21457640476767881</v>
      </c>
    </row>
    <row r="307" spans="1:16" x14ac:dyDescent="0.25">
      <c r="A307" t="str">
        <f>IF(COUNTIF(G307:P307,"&lt;"&amp;$A$3)=0,MAX($A$4:A306)+1,"")</f>
        <v/>
      </c>
      <c r="B307">
        <v>303</v>
      </c>
      <c r="C307" t="str">
        <f>VLOOKUP($B307,A股收入利润复合增长（数值）!$A$7:$Q$3068,2)</f>
        <v>002369.SZ</v>
      </c>
      <c r="D307" t="str">
        <f>VLOOKUP($B307,A股收入利润复合增长（数值）!$A$7:$Q$3068,3)</f>
        <v>卓翼科技</v>
      </c>
      <c r="G307" s="6">
        <f>IFERROR(VLOOKUP($B307,A股收入利润复合增长（数值）!$A$7:$Q$3068,6)/ABS(VLOOKUP($B307,A股收入利润复合增长（数值）!$A$7:$Q$3068,4))-1,"")</f>
        <v>0.42164151619851964</v>
      </c>
      <c r="H307" s="6">
        <f>IFERROR(VLOOKUP($B307,A股收入利润复合增长（数值）!$A$7:$Q$3068,7)/ABS(VLOOKUP($B307,A股收入利润复合增长（数值）!$A$7:$Q$3068,5))-1,"")</f>
        <v>0.33189761260563611</v>
      </c>
      <c r="I307" s="6">
        <f>IFERROR(VLOOKUP($B307,A股收入利润复合增长（数值）!$A$7:$Q$3068,8)/ABS(VLOOKUP($B307,A股收入利润复合增长（数值）!$A$7:$Q$3068,6))-1,"")</f>
        <v>0.1876390485602708</v>
      </c>
      <c r="J307" s="6">
        <f>IFERROR(VLOOKUP($B307,A股收入利润复合增长（数值）!$A$7:$Q$3068,9)/ABS(VLOOKUP($B307,A股收入利润复合增长（数值）!$A$7:$Q$3068,7))-1,"")</f>
        <v>-0.13763743831324049</v>
      </c>
      <c r="K307" s="6">
        <f>IFERROR(VLOOKUP($B307,A股收入利润复合增长（数值）!$A$7:$Q$3068,10)/ABS(VLOOKUP($B307,A股收入利润复合增长（数值）!$A$7:$Q$3068,8))-1,"")</f>
        <v>0.39038916077483266</v>
      </c>
      <c r="L307" s="6">
        <f>IFERROR(VLOOKUP($B307,A股收入利润复合增长（数值）!$A$7:$Q$3068,11)/ABS(VLOOKUP($B307,A股收入利润复合增长（数值）!$A$7:$Q$3068,9))-1,"")</f>
        <v>5.4580681359720273E-2</v>
      </c>
      <c r="M307" s="6">
        <f>IFERROR(VLOOKUP($B307,A股收入利润复合增长（数值）!$A$7:$Q$3068,12)/ABS(VLOOKUP($B307,A股收入利润复合增长（数值）!$A$7:$Q$3068,10))-1,"")</f>
        <v>0.75515869469614394</v>
      </c>
      <c r="N307" s="6">
        <f>IFERROR(VLOOKUP($B307,A股收入利润复合增长（数值）!$A$7:$Q$3068,13)/ABS(VLOOKUP($B307,A股收入利润复合增长（数值）!$A$7:$Q$3068,11))-1,"")</f>
        <v>-0.50518269501318247</v>
      </c>
      <c r="O307" s="6">
        <f>IFERROR(VLOOKUP($B307,A股收入利润复合增长（数值）!$A$7:$Q$3068,14)/ABS(VLOOKUP($B307,A股收入利润复合增长（数值）!$A$7:$Q$3068,12))-1,"")</f>
        <v>5.3692279666185394E-2</v>
      </c>
      <c r="P307" s="6">
        <f>IFERROR(VLOOKUP($B307,A股收入利润复合增长（数值）!$A$7:$Q$3068,15)/ABS(VLOOKUP($B307,A股收入利润复合增长（数值）!$A$7:$Q$3068,13))-1,"")</f>
        <v>-2.2235050956455171</v>
      </c>
    </row>
    <row r="308" spans="1:16" x14ac:dyDescent="0.25">
      <c r="A308" t="str">
        <f>IF(COUNTIF(G308:P308,"&lt;"&amp;$A$3)=0,MAX($A$4:A307)+1,"")</f>
        <v/>
      </c>
      <c r="B308">
        <v>304</v>
      </c>
      <c r="C308" t="str">
        <f>VLOOKUP($B308,A股收入利润复合增长（数值）!$A$7:$Q$3068,2)</f>
        <v>002372.SZ</v>
      </c>
      <c r="D308" t="str">
        <f>VLOOKUP($B308,A股收入利润复合增长（数值）!$A$7:$Q$3068,3)</f>
        <v>伟星新材</v>
      </c>
      <c r="G308" s="6">
        <f>IFERROR(VLOOKUP($B308,A股收入利润复合增长（数值）!$A$7:$Q$3068,6)/ABS(VLOOKUP($B308,A股收入利润复合增长（数值）!$A$7:$Q$3068,4))-1,"")</f>
        <v>0.358299432980548</v>
      </c>
      <c r="H308" s="6">
        <f>IFERROR(VLOOKUP($B308,A股收入利润复合增长（数值）!$A$7:$Q$3068,7)/ABS(VLOOKUP($B308,A股收入利润复合增长（数值）!$A$7:$Q$3068,5))-1,"")</f>
        <v>0.28882859479657097</v>
      </c>
      <c r="I308" s="6">
        <f>IFERROR(VLOOKUP($B308,A股收入利润复合增长（数值）!$A$7:$Q$3068,8)/ABS(VLOOKUP($B308,A股收入利润复合增长（数值）!$A$7:$Q$3068,6))-1,"")</f>
        <v>9.4619312551651014E-2</v>
      </c>
      <c r="J308" s="6">
        <f>IFERROR(VLOOKUP($B308,A股收入利润复合增长（数值）!$A$7:$Q$3068,9)/ABS(VLOOKUP($B308,A股收入利润复合增长（数值）!$A$7:$Q$3068,7))-1,"")</f>
        <v>7.6094273387282252E-2</v>
      </c>
      <c r="K308" s="6">
        <f>IFERROR(VLOOKUP($B308,A股收入利润复合增长（数值）!$A$7:$Q$3068,10)/ABS(VLOOKUP($B308,A股收入利润复合增长（数值）!$A$7:$Q$3068,8))-1,"")</f>
        <v>0.16233954447702614</v>
      </c>
      <c r="L308" s="6">
        <f>IFERROR(VLOOKUP($B308,A股收入利润复合增长（数值）!$A$7:$Q$3068,11)/ABS(VLOOKUP($B308,A股收入利润复合增长（数值）!$A$7:$Q$3068,9))-1,"")</f>
        <v>0.3379583651541691</v>
      </c>
      <c r="M308" s="6">
        <f>IFERROR(VLOOKUP($B308,A股收入利润复合增长（数值）!$A$7:$Q$3068,12)/ABS(VLOOKUP($B308,A股收入利润复合增长（数值）!$A$7:$Q$3068,10))-1,"")</f>
        <v>9.0263997508666538E-2</v>
      </c>
      <c r="N308" s="6">
        <f>IFERROR(VLOOKUP($B308,A股收入利润复合增长（数值）!$A$7:$Q$3068,13)/ABS(VLOOKUP($B308,A股收入利润复合增长（数值）!$A$7:$Q$3068,11))-1,"")</f>
        <v>0.22833312105437442</v>
      </c>
      <c r="O308" s="6">
        <f>IFERROR(VLOOKUP($B308,A股收入利润复合增长（数值）!$A$7:$Q$3068,14)/ABS(VLOOKUP($B308,A股收入利润复合增长（数值）!$A$7:$Q$3068,12))-1,"")</f>
        <v>0.16689792688278127</v>
      </c>
      <c r="P308" s="6">
        <f>IFERROR(VLOOKUP($B308,A股收入利润复合增长（数值）!$A$7:$Q$3068,15)/ABS(VLOOKUP($B308,A股收入利润复合增长（数值）!$A$7:$Q$3068,13))-1,"")</f>
        <v>0.24927928768813867</v>
      </c>
    </row>
    <row r="309" spans="1:16" x14ac:dyDescent="0.25">
      <c r="A309" t="str">
        <f>IF(COUNTIF(G309:P309,"&lt;"&amp;$A$3)=0,MAX($A$4:A308)+1,"")</f>
        <v/>
      </c>
      <c r="B309">
        <v>305</v>
      </c>
      <c r="C309" t="str">
        <f>VLOOKUP($B309,A股收入利润复合增长（数值）!$A$7:$Q$3068,2)</f>
        <v>002373.SZ</v>
      </c>
      <c r="D309" t="str">
        <f>VLOOKUP($B309,A股收入利润复合增长（数值）!$A$7:$Q$3068,3)</f>
        <v>千方科技</v>
      </c>
      <c r="G309" s="6">
        <f>IFERROR(VLOOKUP($B309,A股收入利润复合增长（数值）!$A$7:$Q$3068,6)/ABS(VLOOKUP($B309,A股收入利润复合增长（数值）!$A$7:$Q$3068,4))-1,"")</f>
        <v>-8.3049127809839862E-2</v>
      </c>
      <c r="H309" s="6">
        <f>IFERROR(VLOOKUP($B309,A股收入利润复合增长（数值）!$A$7:$Q$3068,7)/ABS(VLOOKUP($B309,A股收入利润复合增长（数值）!$A$7:$Q$3068,5))-1,"")</f>
        <v>-0.47476299732033567</v>
      </c>
      <c r="I309" s="6">
        <f>IFERROR(VLOOKUP($B309,A股收入利润复合增长（数值）!$A$7:$Q$3068,8)/ABS(VLOOKUP($B309,A股收入利润复合增长（数值）!$A$7:$Q$3068,6))-1,"")</f>
        <v>9.1627153702993347E-2</v>
      </c>
      <c r="J309" s="6">
        <f>IFERROR(VLOOKUP($B309,A股收入利润复合增长（数值）!$A$7:$Q$3068,9)/ABS(VLOOKUP($B309,A股收入利润复合增长（数值）!$A$7:$Q$3068,7))-1,"")</f>
        <v>-5.8745420730354772</v>
      </c>
      <c r="K309" s="6">
        <f>IFERROR(VLOOKUP($B309,A股收入利润复合增长（数值）!$A$7:$Q$3068,10)/ABS(VLOOKUP($B309,A股收入利润复合增长（数值）!$A$7:$Q$3068,8))-1,"")</f>
        <v>-0.49917317211887047</v>
      </c>
      <c r="L309" s="6">
        <f>IFERROR(VLOOKUP($B309,A股收入利润复合增长（数值）!$A$7:$Q$3068,11)/ABS(VLOOKUP($B309,A股收入利润复合增长（数值）!$A$7:$Q$3068,9))-1,"")</f>
        <v>-3.117342528269873</v>
      </c>
      <c r="M309" s="6">
        <f>IFERROR(VLOOKUP($B309,A股收入利润复合增长（数值）!$A$7:$Q$3068,12)/ABS(VLOOKUP($B309,A股收入利润复合增长（数值）!$A$7:$Q$3068,10))-1,"")</f>
        <v>2.8957617111149494</v>
      </c>
      <c r="N309" s="6">
        <f>IFERROR(VLOOKUP($B309,A股收入利润复合增长（数值）!$A$7:$Q$3068,13)/ABS(VLOOKUP($B309,A股收入利润复合增长（数值）!$A$7:$Q$3068,11))-1,"")</f>
        <v>0.9626111680339835</v>
      </c>
      <c r="O309" s="6">
        <f>IFERROR(VLOOKUP($B309,A股收入利润复合增长（数值）!$A$7:$Q$3068,14)/ABS(VLOOKUP($B309,A股收入利润复合增长（数值）!$A$7:$Q$3068,12))-1,"")</f>
        <v>0.13348855066348198</v>
      </c>
      <c r="P309" s="6">
        <f>IFERROR(VLOOKUP($B309,A股收入利润复合增长（数值）!$A$7:$Q$3068,15)/ABS(VLOOKUP($B309,A股收入利润复合增长（数值）!$A$7:$Q$3068,13))-1,"")</f>
        <v>0.17538009863574389</v>
      </c>
    </row>
    <row r="310" spans="1:16" x14ac:dyDescent="0.25">
      <c r="A310" t="str">
        <f>IF(COUNTIF(G310:P310,"&lt;"&amp;$A$3)=0,MAX($A$4:A309)+1,"")</f>
        <v/>
      </c>
      <c r="B310">
        <v>306</v>
      </c>
      <c r="C310" t="str">
        <f>VLOOKUP($B310,A股收入利润复合增长（数值）!$A$7:$Q$3068,2)</f>
        <v>002374.SZ</v>
      </c>
      <c r="D310" t="str">
        <f>VLOOKUP($B310,A股收入利润复合增长（数值）!$A$7:$Q$3068,3)</f>
        <v>丽鹏股份</v>
      </c>
      <c r="G310" s="6">
        <f>IFERROR(VLOOKUP($B310,A股收入利润复合增长（数值）!$A$7:$Q$3068,6)/ABS(VLOOKUP($B310,A股收入利润复合增长（数值）!$A$7:$Q$3068,4))-1,"")</f>
        <v>0.47025525712829563</v>
      </c>
      <c r="H310" s="6">
        <f>IFERROR(VLOOKUP($B310,A股收入利润复合增长（数值）!$A$7:$Q$3068,7)/ABS(VLOOKUP($B310,A股收入利润复合增长（数值）!$A$7:$Q$3068,5))-1,"")</f>
        <v>-0.55858461747339283</v>
      </c>
      <c r="I310" s="6">
        <f>IFERROR(VLOOKUP($B310,A股收入利润复合增长（数值）!$A$7:$Q$3068,8)/ABS(VLOOKUP($B310,A股收入利润复合增长（数值）!$A$7:$Q$3068,6))-1,"")</f>
        <v>5.4339069206354784E-2</v>
      </c>
      <c r="J310" s="6">
        <f>IFERROR(VLOOKUP($B310,A股收入利润复合增长（数值）!$A$7:$Q$3068,9)/ABS(VLOOKUP($B310,A股收入利润复合增长（数值）!$A$7:$Q$3068,7))-1,"")</f>
        <v>2.0894850926062305</v>
      </c>
      <c r="K310" s="6">
        <f>IFERROR(VLOOKUP($B310,A股收入利润复合增长（数值）!$A$7:$Q$3068,10)/ABS(VLOOKUP($B310,A股收入利润复合增长（数值）!$A$7:$Q$3068,8))-1,"")</f>
        <v>6.9973967415535077E-2</v>
      </c>
      <c r="L310" s="6">
        <f>IFERROR(VLOOKUP($B310,A股收入利润复合增长（数值）!$A$7:$Q$3068,11)/ABS(VLOOKUP($B310,A股收入利润复合增长（数值）!$A$7:$Q$3068,9))-1,"")</f>
        <v>-8.1088565717876704E-2</v>
      </c>
      <c r="M310" s="6">
        <f>IFERROR(VLOOKUP($B310,A股收入利润复合增长（数值）!$A$7:$Q$3068,12)/ABS(VLOOKUP($B310,A股收入利润复合增长（数值）!$A$7:$Q$3068,10))-1,"")</f>
        <v>6.2551079855501568E-2</v>
      </c>
      <c r="N310" s="6">
        <f>IFERROR(VLOOKUP($B310,A股收入利润复合增长（数值）!$A$7:$Q$3068,13)/ABS(VLOOKUP($B310,A股收入利润复合增长（数值）!$A$7:$Q$3068,11))-1,"")</f>
        <v>-0.17141773371867364</v>
      </c>
      <c r="O310" s="6">
        <f>IFERROR(VLOOKUP($B310,A股收入利润复合增长（数值）!$A$7:$Q$3068,14)/ABS(VLOOKUP($B310,A股收入利润复合增长（数值）!$A$7:$Q$3068,12))-1,"")</f>
        <v>0.93395930576089259</v>
      </c>
      <c r="P310" s="6">
        <f>IFERROR(VLOOKUP($B310,A股收入利润复合增长（数值）!$A$7:$Q$3068,15)/ABS(VLOOKUP($B310,A股收入利润复合增长（数值）!$A$7:$Q$3068,13))-1,"")</f>
        <v>2.8693018834920907</v>
      </c>
    </row>
    <row r="311" spans="1:16" x14ac:dyDescent="0.25">
      <c r="A311" t="str">
        <f>IF(COUNTIF(G311:P311,"&lt;"&amp;$A$3)=0,MAX($A$4:A310)+1,"")</f>
        <v/>
      </c>
      <c r="B311">
        <v>307</v>
      </c>
      <c r="C311" t="str">
        <f>VLOOKUP($B311,A股收入利润复合增长（数值）!$A$7:$Q$3068,2)</f>
        <v>002376.SZ</v>
      </c>
      <c r="D311" t="str">
        <f>VLOOKUP($B311,A股收入利润复合增长（数值）!$A$7:$Q$3068,3)</f>
        <v>新北洋</v>
      </c>
      <c r="G311" s="6">
        <f>IFERROR(VLOOKUP($B311,A股收入利润复合增长（数值）!$A$7:$Q$3068,6)/ABS(VLOOKUP($B311,A股收入利润复合增长（数值）!$A$7:$Q$3068,4))-1,"")</f>
        <v>0.36398039161536788</v>
      </c>
      <c r="H311" s="6">
        <f>IFERROR(VLOOKUP($B311,A股收入利润复合增长（数值）!$A$7:$Q$3068,7)/ABS(VLOOKUP($B311,A股收入利润复合增长（数值）!$A$7:$Q$3068,5))-1,"")</f>
        <v>0.46992067326465681</v>
      </c>
      <c r="I311" s="6">
        <f>IFERROR(VLOOKUP($B311,A股收入利润复合增长（数值）!$A$7:$Q$3068,8)/ABS(VLOOKUP($B311,A股收入利润复合增长（数值）!$A$7:$Q$3068,6))-1,"")</f>
        <v>0.14801208700967705</v>
      </c>
      <c r="J311" s="6">
        <f>IFERROR(VLOOKUP($B311,A股收入利润复合增长（数值）!$A$7:$Q$3068,9)/ABS(VLOOKUP($B311,A股收入利润复合增长（数值）!$A$7:$Q$3068,7))-1,"")</f>
        <v>0.25264152227142089</v>
      </c>
      <c r="K311" s="6">
        <f>IFERROR(VLOOKUP($B311,A股收入利润复合增长（数值）!$A$7:$Q$3068,10)/ABS(VLOOKUP($B311,A股收入利润复合增长（数值）!$A$7:$Q$3068,8))-1,"")</f>
        <v>0.13151673358424576</v>
      </c>
      <c r="L311" s="6">
        <f>IFERROR(VLOOKUP($B311,A股收入利润复合增长（数值）!$A$7:$Q$3068,11)/ABS(VLOOKUP($B311,A股收入利润复合增长（数值）!$A$7:$Q$3068,9))-1,"")</f>
        <v>0.10596225329220199</v>
      </c>
      <c r="M311" s="6">
        <f>IFERROR(VLOOKUP($B311,A股收入利润复合增长（数值）!$A$7:$Q$3068,12)/ABS(VLOOKUP($B311,A股收入利润复合增长（数值）!$A$7:$Q$3068,10))-1,"")</f>
        <v>0.15957890051070422</v>
      </c>
      <c r="N311" s="6">
        <f>IFERROR(VLOOKUP($B311,A股收入利润复合增长（数值）!$A$7:$Q$3068,13)/ABS(VLOOKUP($B311,A股收入利润复合增长（数值）!$A$7:$Q$3068,11))-1,"")</f>
        <v>0.34968120060091334</v>
      </c>
      <c r="O311" s="6">
        <f>IFERROR(VLOOKUP($B311,A股收入利润复合增长（数值）!$A$7:$Q$3068,14)/ABS(VLOOKUP($B311,A股收入利润复合增长（数值）!$A$7:$Q$3068,12))-1,"")</f>
        <v>0.22010229953492044</v>
      </c>
      <c r="P311" s="6">
        <f>IFERROR(VLOOKUP($B311,A股收入利润复合增长（数值）!$A$7:$Q$3068,15)/ABS(VLOOKUP($B311,A股收入利润复合增长（数值）!$A$7:$Q$3068,13))-1,"")</f>
        <v>-0.51938358321769651</v>
      </c>
    </row>
    <row r="312" spans="1:16" x14ac:dyDescent="0.25">
      <c r="A312" t="str">
        <f>IF(COUNTIF(G312:P312,"&lt;"&amp;$A$3)=0,MAX($A$4:A311)+1,"")</f>
        <v/>
      </c>
      <c r="B312">
        <v>308</v>
      </c>
      <c r="C312" t="str">
        <f>VLOOKUP($B312,A股收入利润复合增长（数值）!$A$7:$Q$3068,2)</f>
        <v>002381.SZ</v>
      </c>
      <c r="D312" t="str">
        <f>VLOOKUP($B312,A股收入利润复合增长（数值）!$A$7:$Q$3068,3)</f>
        <v>双箭股份</v>
      </c>
      <c r="G312" s="6">
        <f>IFERROR(VLOOKUP($B312,A股收入利润复合增长（数值）!$A$7:$Q$3068,6)/ABS(VLOOKUP($B312,A股收入利润复合增长（数值）!$A$7:$Q$3068,4))-1,"")</f>
        <v>0.38978771930893674</v>
      </c>
      <c r="H312" s="6">
        <f>IFERROR(VLOOKUP($B312,A股收入利润复合增长（数值）!$A$7:$Q$3068,7)/ABS(VLOOKUP($B312,A股收入利润复合增长（数值）!$A$7:$Q$3068,5))-1,"")</f>
        <v>2.9978121060571628E-2</v>
      </c>
      <c r="I312" s="6">
        <f>IFERROR(VLOOKUP($B312,A股收入利润复合增长（数值）!$A$7:$Q$3068,8)/ABS(VLOOKUP($B312,A股收入利润复合增长（数值）!$A$7:$Q$3068,6))-1,"")</f>
        <v>3.2754026154778293E-2</v>
      </c>
      <c r="J312" s="6">
        <f>IFERROR(VLOOKUP($B312,A股收入利润复合增长（数值）!$A$7:$Q$3068,9)/ABS(VLOOKUP($B312,A股收入利润复合增长（数值）!$A$7:$Q$3068,7))-1,"")</f>
        <v>1.6976662650254117</v>
      </c>
      <c r="K312" s="6">
        <f>IFERROR(VLOOKUP($B312,A股收入利润复合增长（数值）!$A$7:$Q$3068,10)/ABS(VLOOKUP($B312,A股收入利润复合增长（数值）!$A$7:$Q$3068,8))-1,"")</f>
        <v>-4.2958366544210924E-2</v>
      </c>
      <c r="L312" s="6">
        <f>IFERROR(VLOOKUP($B312,A股收入利润复合增长（数值）!$A$7:$Q$3068,11)/ABS(VLOOKUP($B312,A股收入利润复合增长（数值）!$A$7:$Q$3068,9))-1,"")</f>
        <v>0.4030497571710685</v>
      </c>
      <c r="M312" s="6">
        <f>IFERROR(VLOOKUP($B312,A股收入利润复合增长（数值）!$A$7:$Q$3068,12)/ABS(VLOOKUP($B312,A股收入利润复合增长（数值）!$A$7:$Q$3068,10))-1,"")</f>
        <v>-2.6948698803481053E-2</v>
      </c>
      <c r="N312" s="6">
        <f>IFERROR(VLOOKUP($B312,A股收入利润复合增长（数值）!$A$7:$Q$3068,13)/ABS(VLOOKUP($B312,A股收入利润复合增长（数值）!$A$7:$Q$3068,11))-1,"")</f>
        <v>-7.1073183271426643E-2</v>
      </c>
      <c r="O312" s="6">
        <f>IFERROR(VLOOKUP($B312,A股收入利润复合增长（数值）!$A$7:$Q$3068,14)/ABS(VLOOKUP($B312,A股收入利润复合增长（数值）!$A$7:$Q$3068,12))-1,"")</f>
        <v>-0.13409977499146986</v>
      </c>
      <c r="P312" s="6">
        <f>IFERROR(VLOOKUP($B312,A股收入利润复合增长（数值）!$A$7:$Q$3068,15)/ABS(VLOOKUP($B312,A股收入利润复合增长（数值）!$A$7:$Q$3068,13))-1,"")</f>
        <v>-0.19941492682079198</v>
      </c>
    </row>
    <row r="313" spans="1:16" x14ac:dyDescent="0.25">
      <c r="A313" t="str">
        <f>IF(COUNTIF(G313:P313,"&lt;"&amp;$A$3)=0,MAX($A$4:A312)+1,"")</f>
        <v/>
      </c>
      <c r="B313">
        <v>309</v>
      </c>
      <c r="C313" t="str">
        <f>VLOOKUP($B313,A股收入利润复合增长（数值）!$A$7:$Q$3068,2)</f>
        <v>002382.SZ</v>
      </c>
      <c r="D313" t="str">
        <f>VLOOKUP($B313,A股收入利润复合增长（数值）!$A$7:$Q$3068,3)</f>
        <v>蓝帆医疗</v>
      </c>
      <c r="G313" s="6">
        <f>IFERROR(VLOOKUP($B313,A股收入利润复合增长（数值）!$A$7:$Q$3068,6)/ABS(VLOOKUP($B313,A股收入利润复合增长（数值）!$A$7:$Q$3068,4))-1,"")</f>
        <v>0.50215702784178418</v>
      </c>
      <c r="H313" s="6">
        <f>IFERROR(VLOOKUP($B313,A股收入利润复合增长（数值）!$A$7:$Q$3068,7)/ABS(VLOOKUP($B313,A股收入利润复合增长（数值）!$A$7:$Q$3068,5))-1,"")</f>
        <v>-0.27947863881630963</v>
      </c>
      <c r="I313" s="6">
        <f>IFERROR(VLOOKUP($B313,A股收入利润复合增长（数值）!$A$7:$Q$3068,8)/ABS(VLOOKUP($B313,A股收入利润复合增长（数值）!$A$7:$Q$3068,6))-1,"")</f>
        <v>0.42813434715138809</v>
      </c>
      <c r="J313" s="6">
        <f>IFERROR(VLOOKUP($B313,A股收入利润复合增长（数值）!$A$7:$Q$3068,9)/ABS(VLOOKUP($B313,A股收入利润复合增长（数值）!$A$7:$Q$3068,7))-1,"")</f>
        <v>0.76167402936558615</v>
      </c>
      <c r="K313" s="6">
        <f>IFERROR(VLOOKUP($B313,A股收入利润复合增长（数值）!$A$7:$Q$3068,10)/ABS(VLOOKUP($B313,A股收入利润复合增长（数值）!$A$7:$Q$3068,8))-1,"")</f>
        <v>1.3560041973084136E-3</v>
      </c>
      <c r="L313" s="6">
        <f>IFERROR(VLOOKUP($B313,A股收入利润复合增长（数值）!$A$7:$Q$3068,11)/ABS(VLOOKUP($B313,A股收入利润复合增长（数值）!$A$7:$Q$3068,9))-1,"")</f>
        <v>-8.2488107818852852E-2</v>
      </c>
      <c r="M313" s="6">
        <f>IFERROR(VLOOKUP($B313,A股收入利润复合增长（数值）!$A$7:$Q$3068,12)/ABS(VLOOKUP($B313,A股收入利润复合增长（数值）!$A$7:$Q$3068,10))-1,"")</f>
        <v>0.1497163137266706</v>
      </c>
      <c r="N313" s="6">
        <f>IFERROR(VLOOKUP($B313,A股收入利润复合增长（数值）!$A$7:$Q$3068,13)/ABS(VLOOKUP($B313,A股收入利润复合增长（数值）!$A$7:$Q$3068,11))-1,"")</f>
        <v>0.3135256417108776</v>
      </c>
      <c r="O313" s="6">
        <f>IFERROR(VLOOKUP($B313,A股收入利润复合增长（数值）!$A$7:$Q$3068,14)/ABS(VLOOKUP($B313,A股收入利润复合增长（数值）!$A$7:$Q$3068,12))-1,"")</f>
        <v>-1.7004087436059634E-2</v>
      </c>
      <c r="P313" s="6">
        <f>IFERROR(VLOOKUP($B313,A股收入利润复合增长（数值）!$A$7:$Q$3068,15)/ABS(VLOOKUP($B313,A股收入利润复合增长（数值）!$A$7:$Q$3068,13))-1,"")</f>
        <v>1.7586171301360438</v>
      </c>
    </row>
    <row r="314" spans="1:16" x14ac:dyDescent="0.25">
      <c r="A314" t="str">
        <f>IF(COUNTIF(G314:P314,"&lt;"&amp;$A$3)=0,MAX($A$4:A313)+1,"")</f>
        <v/>
      </c>
      <c r="B314">
        <v>310</v>
      </c>
      <c r="C314" t="str">
        <f>VLOOKUP($B314,A股收入利润复合增长（数值）!$A$7:$Q$3068,2)</f>
        <v>002384.SZ</v>
      </c>
      <c r="D314" t="str">
        <f>VLOOKUP($B314,A股收入利润复合增长（数值）!$A$7:$Q$3068,3)</f>
        <v>东山精密</v>
      </c>
      <c r="G314" s="6">
        <f>IFERROR(VLOOKUP($B314,A股收入利润复合增长（数值）!$A$7:$Q$3068,6)/ABS(VLOOKUP($B314,A股收入利润复合增长（数值）!$A$7:$Q$3068,4))-1,"")</f>
        <v>0.33416716491173482</v>
      </c>
      <c r="H314" s="6">
        <f>IFERROR(VLOOKUP($B314,A股收入利润复合增长（数值）!$A$7:$Q$3068,7)/ABS(VLOOKUP($B314,A股收入利润复合增长（数值）!$A$7:$Q$3068,5))-1,"")</f>
        <v>-0.40356859466700279</v>
      </c>
      <c r="I314" s="6">
        <f>IFERROR(VLOOKUP($B314,A股收入利润复合增长（数值）!$A$7:$Q$3068,8)/ABS(VLOOKUP($B314,A股收入利润复合增长（数值）!$A$7:$Q$3068,6))-1,"")</f>
        <v>0.54334333311633731</v>
      </c>
      <c r="J314" s="6">
        <f>IFERROR(VLOOKUP($B314,A股收入利润复合增长（数值）!$A$7:$Q$3068,9)/ABS(VLOOKUP($B314,A股收入利润复合增长（数值）!$A$7:$Q$3068,7))-1,"")</f>
        <v>-3.0145359803974676</v>
      </c>
      <c r="K314" s="6">
        <f>IFERROR(VLOOKUP($B314,A股收入利润复合增长（数值）!$A$7:$Q$3068,10)/ABS(VLOOKUP($B314,A股收入利润复合增长（数值）!$A$7:$Q$3068,8))-1,"")</f>
        <v>0.45451407581954584</v>
      </c>
      <c r="L314" s="6">
        <f>IFERROR(VLOOKUP($B314,A股收入利润复合增长（数值）!$A$7:$Q$3068,11)/ABS(VLOOKUP($B314,A股收入利润复合增长（数值）!$A$7:$Q$3068,9))-1,"")</f>
        <v>-0.75792056633420757</v>
      </c>
      <c r="M314" s="6">
        <f>IFERROR(VLOOKUP($B314,A股收入利润复合增长（数值）!$A$7:$Q$3068,12)/ABS(VLOOKUP($B314,A股收入利润复合增长（数值）!$A$7:$Q$3068,10))-1,"")</f>
        <v>0.33370285172453329</v>
      </c>
      <c r="N314" s="6">
        <f>IFERROR(VLOOKUP($B314,A股收入利润复合增长（数值）!$A$7:$Q$3068,13)/ABS(VLOOKUP($B314,A股收入利润复合增长（数值）!$A$7:$Q$3068,11))-1,"")</f>
        <v>0.63019837696807346</v>
      </c>
      <c r="O314" s="6">
        <f>IFERROR(VLOOKUP($B314,A股收入利润复合增长（数值）!$A$7:$Q$3068,14)/ABS(VLOOKUP($B314,A股收入利润复合增长（数值）!$A$7:$Q$3068,12))-1,"")</f>
        <v>0.13313543610996037</v>
      </c>
      <c r="P314" s="6">
        <f>IFERROR(VLOOKUP($B314,A股收入利润复合增长（数值）!$A$7:$Q$3068,15)/ABS(VLOOKUP($B314,A股收入利润复合增长（数值）!$A$7:$Q$3068,13))-1,"")</f>
        <v>-0.27316637261675913</v>
      </c>
    </row>
    <row r="315" spans="1:16" x14ac:dyDescent="0.25">
      <c r="A315" t="str">
        <f>IF(COUNTIF(G315:P315,"&lt;"&amp;$A$3)=0,MAX($A$4:A314)+1,"")</f>
        <v/>
      </c>
      <c r="B315">
        <v>311</v>
      </c>
      <c r="C315" t="str">
        <f>VLOOKUP($B315,A股收入利润复合增长（数值）!$A$7:$Q$3068,2)</f>
        <v>002385.SZ</v>
      </c>
      <c r="D315" t="str">
        <f>VLOOKUP($B315,A股收入利润复合增长（数值）!$A$7:$Q$3068,3)</f>
        <v>大北农</v>
      </c>
      <c r="G315" s="6">
        <f>IFERROR(VLOOKUP($B315,A股收入利润复合增长（数值）!$A$7:$Q$3068,6)/ABS(VLOOKUP($B315,A股收入利润复合增长（数值）!$A$7:$Q$3068,4))-1,"")</f>
        <v>0.49303072370693868</v>
      </c>
      <c r="H315" s="6">
        <f>IFERROR(VLOOKUP($B315,A股收入利润复合增长（数值）!$A$7:$Q$3068,7)/ABS(VLOOKUP($B315,A股收入利润复合增长（数值）!$A$7:$Q$3068,5))-1,"")</f>
        <v>0.61862517122913752</v>
      </c>
      <c r="I315" s="6">
        <f>IFERROR(VLOOKUP($B315,A股收入利润复合增长（数值）!$A$7:$Q$3068,8)/ABS(VLOOKUP($B315,A股收入利润复合增长（数值）!$A$7:$Q$3068,6))-1,"")</f>
        <v>0.35778080584090177</v>
      </c>
      <c r="J315" s="6">
        <f>IFERROR(VLOOKUP($B315,A股收入利润复合增长（数值）!$A$7:$Q$3068,9)/ABS(VLOOKUP($B315,A股收入利润复合增长（数值）!$A$7:$Q$3068,7))-1,"")</f>
        <v>0.3401338961254281</v>
      </c>
      <c r="K315" s="6">
        <f>IFERROR(VLOOKUP($B315,A股收入利润复合增长（数值）!$A$7:$Q$3068,10)/ABS(VLOOKUP($B315,A股收入利润复合增长（数值）!$A$7:$Q$3068,8))-1,"")</f>
        <v>0.56595838174827207</v>
      </c>
      <c r="L315" s="6">
        <f>IFERROR(VLOOKUP($B315,A股收入利润复合增长（数值）!$A$7:$Q$3068,11)/ABS(VLOOKUP($B315,A股收入利润复合增长（数值）!$A$7:$Q$3068,9))-1,"")</f>
        <v>0.13926980944869194</v>
      </c>
      <c r="M315" s="6">
        <f>IFERROR(VLOOKUP($B315,A股收入利润复合增长（数值）!$A$7:$Q$3068,12)/ABS(VLOOKUP($B315,A股收入利润复合增长（数值）!$A$7:$Q$3068,10))-1,"")</f>
        <v>0.10706312222075343</v>
      </c>
      <c r="N315" s="6">
        <f>IFERROR(VLOOKUP($B315,A股收入利润复合增长（数值）!$A$7:$Q$3068,13)/ABS(VLOOKUP($B315,A股收入利润复合增长（数值）!$A$7:$Q$3068,11))-1,"")</f>
        <v>3.4522350634609955E-2</v>
      </c>
      <c r="O315" s="6">
        <f>IFERROR(VLOOKUP($B315,A股收入利润复合增长（数值）!$A$7:$Q$3068,14)/ABS(VLOOKUP($B315,A股收入利润复合增长（数值）!$A$7:$Q$3068,12))-1,"")</f>
        <v>-0.12723456043340142</v>
      </c>
      <c r="P315" s="6">
        <f>IFERROR(VLOOKUP($B315,A股收入利润复合增长（数值）!$A$7:$Q$3068,15)/ABS(VLOOKUP($B315,A股收入利润复合增长（数值）!$A$7:$Q$3068,13))-1,"")</f>
        <v>-0.11328350485451377</v>
      </c>
    </row>
    <row r="316" spans="1:16" x14ac:dyDescent="0.25">
      <c r="A316" t="str">
        <f>IF(COUNTIF(G316:P316,"&lt;"&amp;$A$3)=0,MAX($A$4:A315)+1,"")</f>
        <v/>
      </c>
      <c r="B316">
        <v>312</v>
      </c>
      <c r="C316" t="str">
        <f>VLOOKUP($B316,A股收入利润复合增长（数值）!$A$7:$Q$3068,2)</f>
        <v>002389.SZ</v>
      </c>
      <c r="D316" t="str">
        <f>VLOOKUP($B316,A股收入利润复合增长（数值）!$A$7:$Q$3068,3)</f>
        <v>南洋科技</v>
      </c>
      <c r="G316" s="6">
        <f>IFERROR(VLOOKUP($B316,A股收入利润复合增长（数值）!$A$7:$Q$3068,6)/ABS(VLOOKUP($B316,A股收入利润复合增长（数值）!$A$7:$Q$3068,4))-1,"")</f>
        <v>0.57625017954984004</v>
      </c>
      <c r="H316" s="6">
        <f>IFERROR(VLOOKUP($B316,A股收入利润复合增长（数值）!$A$7:$Q$3068,7)/ABS(VLOOKUP($B316,A股收入利润复合增长（数值）!$A$7:$Q$3068,5))-1,"")</f>
        <v>0.73671625494487869</v>
      </c>
      <c r="I316" s="6">
        <f>IFERROR(VLOOKUP($B316,A股收入利润复合增长（数值）!$A$7:$Q$3068,8)/ABS(VLOOKUP($B316,A股收入利润复合增长（数值）!$A$7:$Q$3068,6))-1,"")</f>
        <v>-9.7221084953063697E-2</v>
      </c>
      <c r="J316" s="6">
        <f>IFERROR(VLOOKUP($B316,A股收入利润复合增长（数值）!$A$7:$Q$3068,9)/ABS(VLOOKUP($B316,A股收入利润复合增长（数值）!$A$7:$Q$3068,7))-1,"")</f>
        <v>-0.38994402208788259</v>
      </c>
      <c r="K316" s="6">
        <f>IFERROR(VLOOKUP($B316,A股收入利润复合增长（数值）!$A$7:$Q$3068,10)/ABS(VLOOKUP($B316,A股收入利润复合增长（数值）!$A$7:$Q$3068,8))-1,"")</f>
        <v>0.23249684366889456</v>
      </c>
      <c r="L316" s="6">
        <f>IFERROR(VLOOKUP($B316,A股收入利润复合增长（数值）!$A$7:$Q$3068,11)/ABS(VLOOKUP($B316,A股收入利润复合增长（数值）!$A$7:$Q$3068,9))-1,"")</f>
        <v>-0.43072668246277401</v>
      </c>
      <c r="M316" s="6">
        <f>IFERROR(VLOOKUP($B316,A股收入利润复合增长（数值）!$A$7:$Q$3068,12)/ABS(VLOOKUP($B316,A股收入利润复合增长（数值）!$A$7:$Q$3068,10))-1,"")</f>
        <v>0.58304444865985117</v>
      </c>
      <c r="N316" s="6">
        <f>IFERROR(VLOOKUP($B316,A股收入利润复合增长（数值）!$A$7:$Q$3068,13)/ABS(VLOOKUP($B316,A股收入利润复合增长（数值）!$A$7:$Q$3068,11))-1,"")</f>
        <v>0.38204312006426733</v>
      </c>
      <c r="O316" s="6">
        <f>IFERROR(VLOOKUP($B316,A股收入利润复合增长（数值）!$A$7:$Q$3068,14)/ABS(VLOOKUP($B316,A股收入利润复合增长（数值）!$A$7:$Q$3068,12))-1,"")</f>
        <v>0.31980609079050781</v>
      </c>
      <c r="P316" s="6">
        <f>IFERROR(VLOOKUP($B316,A股收入利润复合增长（数值）!$A$7:$Q$3068,15)/ABS(VLOOKUP($B316,A股收入利润复合增长（数值）!$A$7:$Q$3068,13))-1,"")</f>
        <v>1.057232411971142</v>
      </c>
    </row>
    <row r="317" spans="1:16" x14ac:dyDescent="0.25">
      <c r="A317" t="str">
        <f>IF(COUNTIF(G317:P317,"&lt;"&amp;$A$3)=0,MAX($A$4:A316)+1,"")</f>
        <v/>
      </c>
      <c r="B317">
        <v>313</v>
      </c>
      <c r="C317" t="str">
        <f>VLOOKUP($B317,A股收入利润复合增长（数值）!$A$7:$Q$3068,2)</f>
        <v>002390.SZ</v>
      </c>
      <c r="D317" t="str">
        <f>VLOOKUP($B317,A股收入利润复合增长（数值）!$A$7:$Q$3068,3)</f>
        <v>信邦制药</v>
      </c>
      <c r="G317" s="6">
        <f>IFERROR(VLOOKUP($B317,A股收入利润复合增长（数值）!$A$7:$Q$3068,6)/ABS(VLOOKUP($B317,A股收入利润复合增长（数值）!$A$7:$Q$3068,4))-1,"")</f>
        <v>0.13569805421184045</v>
      </c>
      <c r="H317" s="6">
        <f>IFERROR(VLOOKUP($B317,A股收入利润复合增长（数值）!$A$7:$Q$3068,7)/ABS(VLOOKUP($B317,A股收入利润复合增长（数值）!$A$7:$Q$3068,5))-1,"")</f>
        <v>0.22039020368852258</v>
      </c>
      <c r="I317" s="6">
        <f>IFERROR(VLOOKUP($B317,A股收入利润复合增长（数值）!$A$7:$Q$3068,8)/ABS(VLOOKUP($B317,A股收入利润复合增长（数值）!$A$7:$Q$3068,6))-1,"")</f>
        <v>0.23684884024721975</v>
      </c>
      <c r="J317" s="6">
        <f>IFERROR(VLOOKUP($B317,A股收入利润复合增长（数值）!$A$7:$Q$3068,9)/ABS(VLOOKUP($B317,A股收入利润复合增长（数值）!$A$7:$Q$3068,7))-1,"")</f>
        <v>3.7983593485526379E-2</v>
      </c>
      <c r="K317" s="6">
        <f>IFERROR(VLOOKUP($B317,A股收入利润复合增长（数值）!$A$7:$Q$3068,10)/ABS(VLOOKUP($B317,A股收入利润复合增长（数值）!$A$7:$Q$3068,8))-1,"")</f>
        <v>0.27239381040155153</v>
      </c>
      <c r="L317" s="6">
        <f>IFERROR(VLOOKUP($B317,A股收入利润复合增长（数值）!$A$7:$Q$3068,11)/ABS(VLOOKUP($B317,A股收入利润复合增长（数值）!$A$7:$Q$3068,9))-1,"")</f>
        <v>-0.15872530968528464</v>
      </c>
      <c r="M317" s="6">
        <f>IFERROR(VLOOKUP($B317,A股收入利润复合增长（数值）!$A$7:$Q$3068,12)/ABS(VLOOKUP($B317,A股收入利润复合增长（数值）!$A$7:$Q$3068,10))-1,"")</f>
        <v>3.3480870511450638</v>
      </c>
      <c r="N317" s="6">
        <f>IFERROR(VLOOKUP($B317,A股收入利润复合增长（数值）!$A$7:$Q$3068,13)/ABS(VLOOKUP($B317,A股收入利润复合增长（数值）!$A$7:$Q$3068,11))-1,"")</f>
        <v>2.5979147986511224</v>
      </c>
      <c r="O317" s="6">
        <f>IFERROR(VLOOKUP($B317,A股收入利润复合增长（数值）!$A$7:$Q$3068,14)/ABS(VLOOKUP($B317,A股收入利润复合增长（数值）!$A$7:$Q$3068,12))-1,"")</f>
        <v>0.687983480228606</v>
      </c>
      <c r="P317" s="6">
        <f>IFERROR(VLOOKUP($B317,A股收入利润复合增长（数值）!$A$7:$Q$3068,15)/ABS(VLOOKUP($B317,A股收入利润复合增长（数值）!$A$7:$Q$3068,13))-1,"")</f>
        <v>0.20452375226623376</v>
      </c>
    </row>
    <row r="318" spans="1:16" x14ac:dyDescent="0.25">
      <c r="A318" t="str">
        <f>IF(COUNTIF(G318:P318,"&lt;"&amp;$A$3)=0,MAX($A$4:A317)+1,"")</f>
        <v/>
      </c>
      <c r="B318">
        <v>314</v>
      </c>
      <c r="C318" t="str">
        <f>VLOOKUP($B318,A股收入利润复合增长（数值）!$A$7:$Q$3068,2)</f>
        <v>002392.SZ</v>
      </c>
      <c r="D318" t="str">
        <f>VLOOKUP($B318,A股收入利润复合增长（数值）!$A$7:$Q$3068,3)</f>
        <v>北京利尔</v>
      </c>
      <c r="G318" s="6">
        <f>IFERROR(VLOOKUP($B318,A股收入利润复合增长（数值）!$A$7:$Q$3068,6)/ABS(VLOOKUP($B318,A股收入利润复合增长（数值）!$A$7:$Q$3068,4))-1,"")</f>
        <v>0.29921028314313247</v>
      </c>
      <c r="H318" s="6">
        <f>IFERROR(VLOOKUP($B318,A股收入利润复合增长（数值）!$A$7:$Q$3068,7)/ABS(VLOOKUP($B318,A股收入利润复合增长（数值）!$A$7:$Q$3068,5))-1,"")</f>
        <v>0.12534645606032813</v>
      </c>
      <c r="I318" s="6">
        <f>IFERROR(VLOOKUP($B318,A股收入利润复合增长（数值）!$A$7:$Q$3068,8)/ABS(VLOOKUP($B318,A股收入利润复合增长（数值）!$A$7:$Q$3068,6))-1,"")</f>
        <v>0.19705290657330687</v>
      </c>
      <c r="J318" s="6">
        <f>IFERROR(VLOOKUP($B318,A股收入利润复合增长（数值）!$A$7:$Q$3068,9)/ABS(VLOOKUP($B318,A股收入利润复合增长（数值）!$A$7:$Q$3068,7))-1,"")</f>
        <v>-6.9338690732191566E-2</v>
      </c>
      <c r="K318" s="6">
        <f>IFERROR(VLOOKUP($B318,A股收入利润复合增长（数值）!$A$7:$Q$3068,10)/ABS(VLOOKUP($B318,A股收入利润复合增长（数值）!$A$7:$Q$3068,8))-1,"")</f>
        <v>0.3451386620066641</v>
      </c>
      <c r="L318" s="6">
        <f>IFERROR(VLOOKUP($B318,A股收入利润复合增长（数值）!$A$7:$Q$3068,11)/ABS(VLOOKUP($B318,A股收入利润复合增长（数值）!$A$7:$Q$3068,9))-1,"")</f>
        <v>0.54483213893661842</v>
      </c>
      <c r="M318" s="6">
        <f>IFERROR(VLOOKUP($B318,A股收入利润复合增长（数值）!$A$7:$Q$3068,12)/ABS(VLOOKUP($B318,A股收入利润复合增长（数值）!$A$7:$Q$3068,10))-1,"")</f>
        <v>0.27099175624805749</v>
      </c>
      <c r="N318" s="6">
        <f>IFERROR(VLOOKUP($B318,A股收入利润复合增长（数值）!$A$7:$Q$3068,13)/ABS(VLOOKUP($B318,A股收入利润复合增长（数值）!$A$7:$Q$3068,11))-1,"")</f>
        <v>0.1735120279469311</v>
      </c>
      <c r="O318" s="6">
        <f>IFERROR(VLOOKUP($B318,A股收入利润复合增长（数值）!$A$7:$Q$3068,14)/ABS(VLOOKUP($B318,A股收入利润复合增长（数值）!$A$7:$Q$3068,12))-1,"")</f>
        <v>-6.206215275959015E-2</v>
      </c>
      <c r="P318" s="6">
        <f>IFERROR(VLOOKUP($B318,A股收入利润复合增长（数值）!$A$7:$Q$3068,15)/ABS(VLOOKUP($B318,A股收入利润复合增长（数值）!$A$7:$Q$3068,13))-1,"")</f>
        <v>-1.2284063459901222</v>
      </c>
    </row>
    <row r="319" spans="1:16" x14ac:dyDescent="0.25">
      <c r="A319" t="str">
        <f>IF(COUNTIF(G319:P319,"&lt;"&amp;$A$3)=0,MAX($A$4:A318)+1,"")</f>
        <v/>
      </c>
      <c r="B319">
        <v>315</v>
      </c>
      <c r="C319" t="str">
        <f>VLOOKUP($B319,A股收入利润复合增长（数值）!$A$7:$Q$3068,2)</f>
        <v>002398.SZ</v>
      </c>
      <c r="D319" t="str">
        <f>VLOOKUP($B319,A股收入利润复合增长（数值）!$A$7:$Q$3068,3)</f>
        <v>建研集团</v>
      </c>
      <c r="G319" s="6">
        <f>IFERROR(VLOOKUP($B319,A股收入利润复合增长（数值）!$A$7:$Q$3068,6)/ABS(VLOOKUP($B319,A股收入利润复合增长（数值）!$A$7:$Q$3068,4))-1,"")</f>
        <v>0.65778264942010667</v>
      </c>
      <c r="H319" s="6">
        <f>IFERROR(VLOOKUP($B319,A股收入利润复合增长（数值）!$A$7:$Q$3068,7)/ABS(VLOOKUP($B319,A股收入利润复合增长（数值）!$A$7:$Q$3068,5))-1,"")</f>
        <v>1.3792060248935227</v>
      </c>
      <c r="I319" s="6">
        <f>IFERROR(VLOOKUP($B319,A股收入利润复合增长（数值）!$A$7:$Q$3068,8)/ABS(VLOOKUP($B319,A股收入利润复合增长（数值）!$A$7:$Q$3068,6))-1,"")</f>
        <v>0.3277613493460072</v>
      </c>
      <c r="J319" s="6">
        <f>IFERROR(VLOOKUP($B319,A股收入利润复合增长（数值）!$A$7:$Q$3068,9)/ABS(VLOOKUP($B319,A股收入利润复合增长（数值）!$A$7:$Q$3068,7))-1,"")</f>
        <v>0.42013148564892533</v>
      </c>
      <c r="K319" s="6">
        <f>IFERROR(VLOOKUP($B319,A股收入利润复合增长（数值）!$A$7:$Q$3068,10)/ABS(VLOOKUP($B319,A股收入利润复合增长（数值）!$A$7:$Q$3068,8))-1,"")</f>
        <v>0.35454754237011943</v>
      </c>
      <c r="L319" s="6">
        <f>IFERROR(VLOOKUP($B319,A股收入利润复合增长（数值）!$A$7:$Q$3068,11)/ABS(VLOOKUP($B319,A股收入利润复合增长（数值）!$A$7:$Q$3068,9))-1,"")</f>
        <v>0.16575304714432759</v>
      </c>
      <c r="M319" s="6">
        <f>IFERROR(VLOOKUP($B319,A股收入利润复合增长（数值）!$A$7:$Q$3068,12)/ABS(VLOOKUP($B319,A股收入利润复合增长（数值）!$A$7:$Q$3068,10))-1,"")</f>
        <v>9.5056813021776598E-3</v>
      </c>
      <c r="N319" s="6">
        <f>IFERROR(VLOOKUP($B319,A股收入利润复合增长（数值）!$A$7:$Q$3068,13)/ABS(VLOOKUP($B319,A股收入利润复合增长（数值）!$A$7:$Q$3068,11))-1,"")</f>
        <v>-2.0206191854323596E-2</v>
      </c>
      <c r="O319" s="6">
        <f>IFERROR(VLOOKUP($B319,A股收入利润复合增长（数值）!$A$7:$Q$3068,14)/ABS(VLOOKUP($B319,A股收入利润复合增长（数值）!$A$7:$Q$3068,12))-1,"")</f>
        <v>-0.24808926638905082</v>
      </c>
      <c r="P319" s="6">
        <f>IFERROR(VLOOKUP($B319,A股收入利润复合增长（数值）!$A$7:$Q$3068,15)/ABS(VLOOKUP($B319,A股收入利润复合增长（数值）!$A$7:$Q$3068,13))-1,"")</f>
        <v>-8.9422973708518705E-2</v>
      </c>
    </row>
    <row r="320" spans="1:16" x14ac:dyDescent="0.25">
      <c r="A320">
        <f>IF(COUNTIF(G320:P320,"&lt;"&amp;$A$3)=0,MAX($A$4:A319)+1,"")</f>
        <v>14</v>
      </c>
      <c r="B320">
        <v>316</v>
      </c>
      <c r="C320" t="str">
        <f>VLOOKUP($B320,A股收入利润复合增长（数值）!$A$7:$Q$3068,2)</f>
        <v>002400.SZ</v>
      </c>
      <c r="D320" t="str">
        <f>VLOOKUP($B320,A股收入利润复合增长（数值）!$A$7:$Q$3068,3)</f>
        <v>省广股份</v>
      </c>
      <c r="G320" s="6">
        <f>IFERROR(VLOOKUP($B320,A股收入利润复合增长（数值）!$A$7:$Q$3068,6)/ABS(VLOOKUP($B320,A股收入利润复合增长（数值）!$A$7:$Q$3068,4))-1,"")</f>
        <v>0.20733697879067581</v>
      </c>
      <c r="H320" s="6">
        <f>IFERROR(VLOOKUP($B320,A股收入利润复合增长（数值）!$A$7:$Q$3068,7)/ABS(VLOOKUP($B320,A股收入利润复合增长（数值）!$A$7:$Q$3068,5))-1,"")</f>
        <v>0.46149056454566884</v>
      </c>
      <c r="I320" s="6">
        <f>IFERROR(VLOOKUP($B320,A股收入利润复合增长（数值）!$A$7:$Q$3068,8)/ABS(VLOOKUP($B320,A股收入利润复合增长（数值）!$A$7:$Q$3068,6))-1,"")</f>
        <v>0.24474639177963553</v>
      </c>
      <c r="J320" s="6">
        <f>IFERROR(VLOOKUP($B320,A股收入利润复合增长（数值）!$A$7:$Q$3068,9)/ABS(VLOOKUP($B320,A股收入利润复合增长（数值）!$A$7:$Q$3068,7))-1,"")</f>
        <v>0.82659563304138262</v>
      </c>
      <c r="K320" s="6">
        <f>IFERROR(VLOOKUP($B320,A股收入利润复合增长（数值）!$A$7:$Q$3068,10)/ABS(VLOOKUP($B320,A股收入利润复合增长（数值）!$A$7:$Q$3068,8))-1,"")</f>
        <v>0.20841231409296901</v>
      </c>
      <c r="L320" s="6">
        <f>IFERROR(VLOOKUP($B320,A股收入利润复合增长（数值）!$A$7:$Q$3068,11)/ABS(VLOOKUP($B320,A股收入利润复合增长（数值）!$A$7:$Q$3068,9))-1,"")</f>
        <v>0.58949228918083629</v>
      </c>
      <c r="M320" s="6">
        <f>IFERROR(VLOOKUP($B320,A股收入利润复合增长（数值）!$A$7:$Q$3068,12)/ABS(VLOOKUP($B320,A股收入利润复合增长（数值）!$A$7:$Q$3068,10))-1,"")</f>
        <v>0.13355464608471257</v>
      </c>
      <c r="N320" s="6">
        <f>IFERROR(VLOOKUP($B320,A股收入利润复合增长（数值）!$A$7:$Q$3068,13)/ABS(VLOOKUP($B320,A股收入利润复合增长（数值）!$A$7:$Q$3068,11))-1,"")</f>
        <v>0.47848912282791534</v>
      </c>
      <c r="O320" s="6">
        <f>IFERROR(VLOOKUP($B320,A股收入利润复合增长（数值）!$A$7:$Q$3068,14)/ABS(VLOOKUP($B320,A股收入利润复合增长（数值）!$A$7:$Q$3068,12))-1,"")</f>
        <v>0.51929051012140648</v>
      </c>
      <c r="P320" s="6">
        <f>IFERROR(VLOOKUP($B320,A股收入利润复合增长（数值）!$A$7:$Q$3068,15)/ABS(VLOOKUP($B320,A股收入利润复合增长（数值）!$A$7:$Q$3068,13))-1,"")</f>
        <v>0.28811671501088298</v>
      </c>
    </row>
    <row r="321" spans="1:16" x14ac:dyDescent="0.25">
      <c r="A321" t="str">
        <f>IF(COUNTIF(G321:P321,"&lt;"&amp;$A$3)=0,MAX($A$4:A320)+1,"")</f>
        <v/>
      </c>
      <c r="B321">
        <v>317</v>
      </c>
      <c r="C321" t="str">
        <f>VLOOKUP($B321,A股收入利润复合增长（数值）!$A$7:$Q$3068,2)</f>
        <v>002402.SZ</v>
      </c>
      <c r="D321" t="str">
        <f>VLOOKUP($B321,A股收入利润复合增长（数值）!$A$7:$Q$3068,3)</f>
        <v>和而泰</v>
      </c>
      <c r="G321" s="6">
        <f>IFERROR(VLOOKUP($B321,A股收入利润复合增长（数值）!$A$7:$Q$3068,6)/ABS(VLOOKUP($B321,A股收入利润复合增长（数值）!$A$7:$Q$3068,4))-1,"")</f>
        <v>0.16142592567660974</v>
      </c>
      <c r="H321" s="6">
        <f>IFERROR(VLOOKUP($B321,A股收入利润复合增长（数值）!$A$7:$Q$3068,7)/ABS(VLOOKUP($B321,A股收入利润复合增长（数值）!$A$7:$Q$3068,5))-1,"")</f>
        <v>-0.45014142568038229</v>
      </c>
      <c r="I321" s="6">
        <f>IFERROR(VLOOKUP($B321,A股收入利润复合增长（数值）!$A$7:$Q$3068,8)/ABS(VLOOKUP($B321,A股收入利润复合增长（数值）!$A$7:$Q$3068,6))-1,"")</f>
        <v>0.12150906262568206</v>
      </c>
      <c r="J321" s="6">
        <f>IFERROR(VLOOKUP($B321,A股收入利润复合增长（数值）!$A$7:$Q$3068,9)/ABS(VLOOKUP($B321,A股收入利润复合增长（数值）!$A$7:$Q$3068,7))-1,"")</f>
        <v>0.12629534615739191</v>
      </c>
      <c r="K321" s="6">
        <f>IFERROR(VLOOKUP($B321,A股收入利润复合增长（数值）!$A$7:$Q$3068,10)/ABS(VLOOKUP($B321,A股收入利润复合增长（数值）!$A$7:$Q$3068,8))-1,"")</f>
        <v>0.3368178760530276</v>
      </c>
      <c r="L321" s="6">
        <f>IFERROR(VLOOKUP($B321,A股收入利润复合增长（数值）!$A$7:$Q$3068,11)/ABS(VLOOKUP($B321,A股收入利润复合增长（数值）!$A$7:$Q$3068,9))-1,"")</f>
        <v>0.34121278584901282</v>
      </c>
      <c r="M321" s="6">
        <f>IFERROR(VLOOKUP($B321,A股收入利润复合增长（数值）!$A$7:$Q$3068,12)/ABS(VLOOKUP($B321,A股收入利润复合增长（数值）!$A$7:$Q$3068,10))-1,"")</f>
        <v>0.15638087636637654</v>
      </c>
      <c r="N321" s="6">
        <f>IFERROR(VLOOKUP($B321,A股收入利润复合增长（数值）!$A$7:$Q$3068,13)/ABS(VLOOKUP($B321,A股收入利润复合增长（数值）!$A$7:$Q$3068,11))-1,"")</f>
        <v>0.28085181539834791</v>
      </c>
      <c r="O321" s="6">
        <f>IFERROR(VLOOKUP($B321,A股收入利润复合增长（数值）!$A$7:$Q$3068,14)/ABS(VLOOKUP($B321,A股收入利润复合增长（数值）!$A$7:$Q$3068,12))-1,"")</f>
        <v>0.27941586259683082</v>
      </c>
      <c r="P321" s="6">
        <f>IFERROR(VLOOKUP($B321,A股收入利润复合增长（数值）!$A$7:$Q$3068,15)/ABS(VLOOKUP($B321,A股收入利润复合增长（数值）!$A$7:$Q$3068,13))-1,"")</f>
        <v>0.6634871658041479</v>
      </c>
    </row>
    <row r="322" spans="1:16" x14ac:dyDescent="0.25">
      <c r="A322" t="str">
        <f>IF(COUNTIF(G322:P322,"&lt;"&amp;$A$3)=0,MAX($A$4:A321)+1,"")</f>
        <v/>
      </c>
      <c r="B322">
        <v>318</v>
      </c>
      <c r="C322" t="str">
        <f>VLOOKUP($B322,A股收入利润复合增长（数值）!$A$7:$Q$3068,2)</f>
        <v>002407.SZ</v>
      </c>
      <c r="D322" t="str">
        <f>VLOOKUP($B322,A股收入利润复合增长（数值）!$A$7:$Q$3068,3)</f>
        <v>多氟多</v>
      </c>
      <c r="G322" s="6">
        <f>IFERROR(VLOOKUP($B322,A股收入利润复合增长（数值）!$A$7:$Q$3068,6)/ABS(VLOOKUP($B322,A股收入利润复合增长（数值）!$A$7:$Q$3068,4))-1,"")</f>
        <v>0.67712680659020497</v>
      </c>
      <c r="H322" s="6">
        <f>IFERROR(VLOOKUP($B322,A股收入利润复合增长（数值）!$A$7:$Q$3068,7)/ABS(VLOOKUP($B322,A股收入利润复合增长（数值）!$A$7:$Q$3068,5))-1,"")</f>
        <v>0.68970309833341026</v>
      </c>
      <c r="I322" s="6">
        <f>IFERROR(VLOOKUP($B322,A股收入利润复合增长（数值）!$A$7:$Q$3068,8)/ABS(VLOOKUP($B322,A股收入利润复合增长（数值）!$A$7:$Q$3068,6))-1,"")</f>
        <v>5.2191215722870332E-2</v>
      </c>
      <c r="J322" s="6">
        <f>IFERROR(VLOOKUP($B322,A股收入利润复合增长（数值）!$A$7:$Q$3068,9)/ABS(VLOOKUP($B322,A股收入利润复合增长（数值）!$A$7:$Q$3068,7))-1,"")</f>
        <v>-0.47610458675324763</v>
      </c>
      <c r="K322" s="6">
        <f>IFERROR(VLOOKUP($B322,A股收入利润复合增长（数值）!$A$7:$Q$3068,10)/ABS(VLOOKUP($B322,A股收入利润复合增长（数值）!$A$7:$Q$3068,8))-1,"")</f>
        <v>7.9660929808892167E-2</v>
      </c>
      <c r="L322" s="6">
        <f>IFERROR(VLOOKUP($B322,A股收入利润复合增长（数值）!$A$7:$Q$3068,11)/ABS(VLOOKUP($B322,A股收入利润复合增长（数值）!$A$7:$Q$3068,9))-1,"")</f>
        <v>-0.61099280103038978</v>
      </c>
      <c r="M322" s="6">
        <f>IFERROR(VLOOKUP($B322,A股收入利润复合增长（数值）!$A$7:$Q$3068,12)/ABS(VLOOKUP($B322,A股收入利润复合增长（数值）!$A$7:$Q$3068,10))-1,"")</f>
        <v>0.36699397563351055</v>
      </c>
      <c r="N322" s="6">
        <f>IFERROR(VLOOKUP($B322,A股收入利润复合增长（数值）!$A$7:$Q$3068,13)/ABS(VLOOKUP($B322,A股收入利润复合增长（数值）!$A$7:$Q$3068,11))-1,"")</f>
        <v>-0.7419168000439833</v>
      </c>
      <c r="O322" s="6">
        <f>IFERROR(VLOOKUP($B322,A股收入利润复合增长（数值）!$A$7:$Q$3068,14)/ABS(VLOOKUP($B322,A股收入利润复合增长（数值）!$A$7:$Q$3068,12))-1,"")</f>
        <v>2.3551479310280454E-2</v>
      </c>
      <c r="P322" s="6">
        <f>IFERROR(VLOOKUP($B322,A股收入利润复合增长（数值）!$A$7:$Q$3068,15)/ABS(VLOOKUP($B322,A股收入利润复合增长（数值）!$A$7:$Q$3068,13))-1,"")</f>
        <v>8.2827576361352566</v>
      </c>
    </row>
    <row r="323" spans="1:16" x14ac:dyDescent="0.25">
      <c r="A323" t="str">
        <f>IF(COUNTIF(G323:P323,"&lt;"&amp;$A$3)=0,MAX($A$4:A322)+1,"")</f>
        <v/>
      </c>
      <c r="B323">
        <v>319</v>
      </c>
      <c r="C323" t="str">
        <f>VLOOKUP($B323,A股收入利润复合增长（数值）!$A$7:$Q$3068,2)</f>
        <v>002410.SZ</v>
      </c>
      <c r="D323" t="str">
        <f>VLOOKUP($B323,A股收入利润复合增长（数值）!$A$7:$Q$3068,3)</f>
        <v>广联达</v>
      </c>
      <c r="G323" s="6">
        <f>IFERROR(VLOOKUP($B323,A股收入利润复合增长（数值）!$A$7:$Q$3068,6)/ABS(VLOOKUP($B323,A股收入利润复合增长（数值）!$A$7:$Q$3068,4))-1,"")</f>
        <v>0.65045110597680766</v>
      </c>
      <c r="H323" s="6">
        <f>IFERROR(VLOOKUP($B323,A股收入利润复合增长（数值）!$A$7:$Q$3068,7)/ABS(VLOOKUP($B323,A股收入利润复合增长（数值）!$A$7:$Q$3068,5))-1,"")</f>
        <v>0.68893285221737388</v>
      </c>
      <c r="I323" s="6">
        <f>IFERROR(VLOOKUP($B323,A股收入利润复合增长（数值）!$A$7:$Q$3068,8)/ABS(VLOOKUP($B323,A股收入利润复合增长（数值）!$A$7:$Q$3068,6))-1,"")</f>
        <v>0.36310066247739092</v>
      </c>
      <c r="J323" s="6">
        <f>IFERROR(VLOOKUP($B323,A股收入利润复合增长（数值）!$A$7:$Q$3068,9)/ABS(VLOOKUP($B323,A股收入利润复合增长（数值）!$A$7:$Q$3068,7))-1,"")</f>
        <v>0.10770396981690755</v>
      </c>
      <c r="K323" s="6">
        <f>IFERROR(VLOOKUP($B323,A股收入利润复合增长（数值）!$A$7:$Q$3068,10)/ABS(VLOOKUP($B323,A股收入利润复合增长（数值）!$A$7:$Q$3068,8))-1,"")</f>
        <v>0.37432844370328255</v>
      </c>
      <c r="L323" s="6">
        <f>IFERROR(VLOOKUP($B323,A股收入利润复合增长（数值）!$A$7:$Q$3068,11)/ABS(VLOOKUP($B323,A股收入利润复合增长（数值）!$A$7:$Q$3068,9))-1,"")</f>
        <v>0.58169249705548554</v>
      </c>
      <c r="M323" s="6">
        <f>IFERROR(VLOOKUP($B323,A股收入利润复合增长（数值）!$A$7:$Q$3068,12)/ABS(VLOOKUP($B323,A股收入利润复合增长（数值）!$A$7:$Q$3068,10))-1,"")</f>
        <v>0.26328352187975423</v>
      </c>
      <c r="N323" s="6">
        <f>IFERROR(VLOOKUP($B323,A股收入利润复合增长（数值）!$A$7:$Q$3068,13)/ABS(VLOOKUP($B323,A股收入利润复合增长（数值）!$A$7:$Q$3068,11))-1,"")</f>
        <v>0.22062091686883356</v>
      </c>
      <c r="O323" s="6">
        <f>IFERROR(VLOOKUP($B323,A股收入利润复合增长（数值）!$A$7:$Q$3068,14)/ABS(VLOOKUP($B323,A股收入利润复合增长（数值）!$A$7:$Q$3068,12))-1,"")</f>
        <v>-0.12730508119288908</v>
      </c>
      <c r="P323" s="6">
        <f>IFERROR(VLOOKUP($B323,A股收入利润复合增长（数值）!$A$7:$Q$3068,15)/ABS(VLOOKUP($B323,A股收入利润复合增长（数值）!$A$7:$Q$3068,13))-1,"")</f>
        <v>-0.59407449384973754</v>
      </c>
    </row>
    <row r="324" spans="1:16" x14ac:dyDescent="0.25">
      <c r="A324" t="str">
        <f>IF(COUNTIF(G324:P324,"&lt;"&amp;$A$3)=0,MAX($A$4:A323)+1,"")</f>
        <v/>
      </c>
      <c r="B324">
        <v>320</v>
      </c>
      <c r="C324" t="str">
        <f>VLOOKUP($B324,A股收入利润复合增长（数值）!$A$7:$Q$3068,2)</f>
        <v>002411.SZ</v>
      </c>
      <c r="D324" t="str">
        <f>VLOOKUP($B324,A股收入利润复合增长（数值）!$A$7:$Q$3068,3)</f>
        <v>必康股份</v>
      </c>
      <c r="G324" s="6">
        <f>IFERROR(VLOOKUP($B324,A股收入利润复合增长（数值）!$A$7:$Q$3068,6)/ABS(VLOOKUP($B324,A股收入利润复合增长（数值）!$A$7:$Q$3068,4))-1,"")</f>
        <v>0.1474923261502834</v>
      </c>
      <c r="H324" s="6">
        <f>IFERROR(VLOOKUP($B324,A股收入利润复合增长（数值）!$A$7:$Q$3068,7)/ABS(VLOOKUP($B324,A股收入利润复合增长（数值）!$A$7:$Q$3068,5))-1,"")</f>
        <v>0.59638179778780231</v>
      </c>
      <c r="I324" s="6">
        <f>IFERROR(VLOOKUP($B324,A股收入利润复合增长（数值）!$A$7:$Q$3068,8)/ABS(VLOOKUP($B324,A股收入利润复合增长（数值）!$A$7:$Q$3068,6))-1,"")</f>
        <v>-3.7413927496459665E-2</v>
      </c>
      <c r="J324" s="6">
        <f>IFERROR(VLOOKUP($B324,A股收入利润复合增长（数值）!$A$7:$Q$3068,9)/ABS(VLOOKUP($B324,A股收入利润复合增长（数值）!$A$7:$Q$3068,7))-1,"")</f>
        <v>-1.5585386473118468E-2</v>
      </c>
      <c r="K324" s="6">
        <f>IFERROR(VLOOKUP($B324,A股收入利润复合增长（数值）!$A$7:$Q$3068,10)/ABS(VLOOKUP($B324,A股收入利润复合增长（数值）!$A$7:$Q$3068,8))-1,"")</f>
        <v>-0.11396801652662136</v>
      </c>
      <c r="L324" s="6">
        <f>IFERROR(VLOOKUP($B324,A股收入利润复合增长（数值）!$A$7:$Q$3068,11)/ABS(VLOOKUP($B324,A股收入利润复合增长（数值）!$A$7:$Q$3068,9))-1,"")</f>
        <v>-0.56351564190939718</v>
      </c>
      <c r="M324" s="6">
        <f>IFERROR(VLOOKUP($B324,A股收入利润复合增长（数值）!$A$7:$Q$3068,12)/ABS(VLOOKUP($B324,A股收入利润复合增长（数值）!$A$7:$Q$3068,10))-1,"")</f>
        <v>0.18507590051615486</v>
      </c>
      <c r="N324" s="6">
        <f>IFERROR(VLOOKUP($B324,A股收入利润复合增长（数值）!$A$7:$Q$3068,13)/ABS(VLOOKUP($B324,A股收入利润复合增长（数值）!$A$7:$Q$3068,11))-1,"")</f>
        <v>5.6179189556426312E-2</v>
      </c>
      <c r="O324" s="6">
        <f>IFERROR(VLOOKUP($B324,A股收入利润复合增长（数值）!$A$7:$Q$3068,14)/ABS(VLOOKUP($B324,A股收入利润复合增长（数值）!$A$7:$Q$3068,12))-1,"")</f>
        <v>0.90837900178829134</v>
      </c>
      <c r="P324" s="6">
        <f>IFERROR(VLOOKUP($B324,A股收入利润复合增长（数值）!$A$7:$Q$3068,15)/ABS(VLOOKUP($B324,A股收入利润复合增长（数值）!$A$7:$Q$3068,13))-1,"")</f>
        <v>19.011799521447838</v>
      </c>
    </row>
    <row r="325" spans="1:16" x14ac:dyDescent="0.25">
      <c r="A325">
        <f>IF(COUNTIF(G325:P325,"&lt;"&amp;$A$3)=0,MAX($A$4:A324)+1,"")</f>
        <v>15</v>
      </c>
      <c r="B325">
        <v>321</v>
      </c>
      <c r="C325" t="str">
        <f>VLOOKUP($B325,A股收入利润复合增长（数值）!$A$7:$Q$3068,2)</f>
        <v>002415.SZ</v>
      </c>
      <c r="D325" t="str">
        <f>VLOOKUP($B325,A股收入利润复合增长（数值）!$A$7:$Q$3068,3)</f>
        <v>海康威视</v>
      </c>
      <c r="G325" s="6">
        <f>IFERROR(VLOOKUP($B325,A股收入利润复合增长（数值）!$A$7:$Q$3068,6)/ABS(VLOOKUP($B325,A股收入利润复合增长（数值）!$A$7:$Q$3068,4))-1,"")</f>
        <v>0.45102557468068638</v>
      </c>
      <c r="H325" s="6">
        <f>IFERROR(VLOOKUP($B325,A股收入利润复合增长（数值）!$A$7:$Q$3068,7)/ABS(VLOOKUP($B325,A股收入利润复合增长（数值）!$A$7:$Q$3068,5))-1,"")</f>
        <v>0.40806891634007858</v>
      </c>
      <c r="I325" s="6">
        <f>IFERROR(VLOOKUP($B325,A股收入利润复合增长（数值）!$A$7:$Q$3068,8)/ABS(VLOOKUP($B325,A股收入利润复合增长（数值）!$A$7:$Q$3068,6))-1,"")</f>
        <v>0.37887733754931063</v>
      </c>
      <c r="J325" s="6">
        <f>IFERROR(VLOOKUP($B325,A股收入利润复合增长（数值）!$A$7:$Q$3068,9)/ABS(VLOOKUP($B325,A股收入利润复合增长（数值）!$A$7:$Q$3068,7))-1,"")</f>
        <v>0.44284566087530508</v>
      </c>
      <c r="K325" s="6">
        <f>IFERROR(VLOOKUP($B325,A股收入利润复合增长（数值）!$A$7:$Q$3068,10)/ABS(VLOOKUP($B325,A股收入利润复合增长（数值）!$A$7:$Q$3068,8))-1,"")</f>
        <v>0.48963413126455113</v>
      </c>
      <c r="L325" s="6">
        <f>IFERROR(VLOOKUP($B325,A股收入利润复合增长（数值）!$A$7:$Q$3068,11)/ABS(VLOOKUP($B325,A股收入利润复合增长（数值）!$A$7:$Q$3068,9))-1,"")</f>
        <v>0.43511024745313187</v>
      </c>
      <c r="M325" s="6">
        <f>IFERROR(VLOOKUP($B325,A股收入利润复合增长（数值）!$A$7:$Q$3068,12)/ABS(VLOOKUP($B325,A股收入利润复合增长（数值）!$A$7:$Q$3068,10))-1,"")</f>
        <v>0.60369096432833858</v>
      </c>
      <c r="N325" s="6">
        <f>IFERROR(VLOOKUP($B325,A股收入利润复合增长（数值）!$A$7:$Q$3068,13)/ABS(VLOOKUP($B325,A股收入利润复合增长（数值）!$A$7:$Q$3068,11))-1,"")</f>
        <v>0.52132487302943642</v>
      </c>
      <c r="O325" s="6">
        <f>IFERROR(VLOOKUP($B325,A股收入利润复合增长（数值）!$A$7:$Q$3068,14)/ABS(VLOOKUP($B325,A股收入利润复合增长（数值）!$A$7:$Q$3068,12))-1,"")</f>
        <v>0.46644362949134854</v>
      </c>
      <c r="P325" s="6">
        <f>IFERROR(VLOOKUP($B325,A股收入利润复合增长（数值）!$A$7:$Q$3068,15)/ABS(VLOOKUP($B325,A股收入利润复合增长（数值）!$A$7:$Q$3068,13))-1,"")</f>
        <v>0.25800339400517558</v>
      </c>
    </row>
    <row r="326" spans="1:16" x14ac:dyDescent="0.25">
      <c r="A326" t="str">
        <f>IF(COUNTIF(G326:P326,"&lt;"&amp;$A$3)=0,MAX($A$4:A325)+1,"")</f>
        <v/>
      </c>
      <c r="B326">
        <v>322</v>
      </c>
      <c r="C326" t="str">
        <f>VLOOKUP($B326,A股收入利润复合增长（数值）!$A$7:$Q$3068,2)</f>
        <v>002416.SZ</v>
      </c>
      <c r="D326" t="str">
        <f>VLOOKUP($B326,A股收入利润复合增长（数值）!$A$7:$Q$3068,3)</f>
        <v>爱施德</v>
      </c>
      <c r="G326" s="6">
        <f>IFERROR(VLOOKUP($B326,A股收入利润复合增长（数值）!$A$7:$Q$3068,6)/ABS(VLOOKUP($B326,A股收入利润复合增长（数值）!$A$7:$Q$3068,4))-1,"")</f>
        <v>0.18248760184020885</v>
      </c>
      <c r="H326" s="6">
        <f>IFERROR(VLOOKUP($B326,A股收入利润复合增长（数值）!$A$7:$Q$3068,7)/ABS(VLOOKUP($B326,A股收入利润复合增长（数值）!$A$7:$Q$3068,5))-1,"")</f>
        <v>-0.39818061507544977</v>
      </c>
      <c r="I326" s="6">
        <f>IFERROR(VLOOKUP($B326,A股收入利润复合增长（数值）!$A$7:$Q$3068,8)/ABS(VLOOKUP($B326,A股收入利润复合增长（数值）!$A$7:$Q$3068,6))-1,"")</f>
        <v>0.52087248559955057</v>
      </c>
      <c r="J326" s="6">
        <f>IFERROR(VLOOKUP($B326,A股收入利润复合增长（数值）!$A$7:$Q$3068,9)/ABS(VLOOKUP($B326,A股收入利润复合增长（数值）!$A$7:$Q$3068,7))-1,"")</f>
        <v>-1.7231426369717271</v>
      </c>
      <c r="K326" s="6">
        <f>IFERROR(VLOOKUP($B326,A股收入利润复合增长（数值）!$A$7:$Q$3068,10)/ABS(VLOOKUP($B326,A股收入利润复合增长（数值）!$A$7:$Q$3068,8))-1,"")</f>
        <v>1.0552720214738152</v>
      </c>
      <c r="L326" s="6">
        <f>IFERROR(VLOOKUP($B326,A股收入利润复合增长（数值）!$A$7:$Q$3068,11)/ABS(VLOOKUP($B326,A股收入利润复合增长（数值）!$A$7:$Q$3068,9))-1,"")</f>
        <v>1.90408971822065</v>
      </c>
      <c r="M326" s="6">
        <f>IFERROR(VLOOKUP($B326,A股收入利润复合增长（数值）!$A$7:$Q$3068,12)/ABS(VLOOKUP($B326,A股收入利润复合增长（数值）!$A$7:$Q$3068,10))-1,"")</f>
        <v>0.20070549980759966</v>
      </c>
      <c r="N326" s="6">
        <f>IFERROR(VLOOKUP($B326,A股收入利润复合增长（数值）!$A$7:$Q$3068,13)/ABS(VLOOKUP($B326,A股收入利润复合增长（数值）!$A$7:$Q$3068,11))-1,"")</f>
        <v>-0.961372076670725</v>
      </c>
      <c r="O326" s="6">
        <f>IFERROR(VLOOKUP($B326,A股收入利润复合增长（数值）!$A$7:$Q$3068,14)/ABS(VLOOKUP($B326,A股收入利润复合增长（数值）!$A$7:$Q$3068,12))-1,"")</f>
        <v>2.5837048276174723E-2</v>
      </c>
      <c r="P326" s="6">
        <f>IFERROR(VLOOKUP($B326,A股收入利润复合增长（数值）!$A$7:$Q$3068,15)/ABS(VLOOKUP($B326,A股收入利润复合增长（数值）!$A$7:$Q$3068,13))-1,"")</f>
        <v>3.825401097571695</v>
      </c>
    </row>
    <row r="327" spans="1:16" x14ac:dyDescent="0.25">
      <c r="A327" t="str">
        <f>IF(COUNTIF(G327:P327,"&lt;"&amp;$A$3)=0,MAX($A$4:A326)+1,"")</f>
        <v/>
      </c>
      <c r="B327">
        <v>323</v>
      </c>
      <c r="C327" t="str">
        <f>VLOOKUP($B327,A股收入利润复合增长（数值）!$A$7:$Q$3068,2)</f>
        <v>002419.SZ</v>
      </c>
      <c r="D327" t="str">
        <f>VLOOKUP($B327,A股收入利润复合增长（数值）!$A$7:$Q$3068,3)</f>
        <v>天虹商场</v>
      </c>
      <c r="G327" s="6">
        <f>IFERROR(VLOOKUP($B327,A股收入利润复合增长（数值）!$A$7:$Q$3068,6)/ABS(VLOOKUP($B327,A股收入利润复合增长（数值）!$A$7:$Q$3068,4))-1,"")</f>
        <v>0.28122411655738144</v>
      </c>
      <c r="H327" s="6">
        <f>IFERROR(VLOOKUP($B327,A股收入利润复合增长（数值）!$A$7:$Q$3068,7)/ABS(VLOOKUP($B327,A股收入利润复合增长（数值）!$A$7:$Q$3068,5))-1,"")</f>
        <v>0.18331321928037614</v>
      </c>
      <c r="I327" s="6">
        <f>IFERROR(VLOOKUP($B327,A股收入利润复合增长（数值）!$A$7:$Q$3068,8)/ABS(VLOOKUP($B327,A股收入利润复合增长（数值）!$A$7:$Q$3068,6))-1,"")</f>
        <v>0.10290044506776286</v>
      </c>
      <c r="J327" s="6">
        <f>IFERROR(VLOOKUP($B327,A股收入利润复合增长（数值）!$A$7:$Q$3068,9)/ABS(VLOOKUP($B327,A股收入利润复合增长（数值）!$A$7:$Q$3068,7))-1,"")</f>
        <v>2.3972967420352598E-2</v>
      </c>
      <c r="K327" s="6">
        <f>IFERROR(VLOOKUP($B327,A股收入利润复合增长（数值）!$A$7:$Q$3068,10)/ABS(VLOOKUP($B327,A股收入利润复合增长（数值）!$A$7:$Q$3068,8))-1,"")</f>
        <v>0.11514724222118011</v>
      </c>
      <c r="L327" s="6">
        <f>IFERROR(VLOOKUP($B327,A股收入利润复合增长（数值）!$A$7:$Q$3068,11)/ABS(VLOOKUP($B327,A股收入利润复合增长（数值）!$A$7:$Q$3068,9))-1,"")</f>
        <v>4.7271017243270208E-2</v>
      </c>
      <c r="M327" s="6">
        <f>IFERROR(VLOOKUP($B327,A股收入利润复合增长（数值）!$A$7:$Q$3068,12)/ABS(VLOOKUP($B327,A股收入利润复合增长（数值）!$A$7:$Q$3068,10))-1,"")</f>
        <v>6.021983207165893E-2</v>
      </c>
      <c r="N327" s="6">
        <f>IFERROR(VLOOKUP($B327,A股收入利润复合增长（数值）!$A$7:$Q$3068,13)/ABS(VLOOKUP($B327,A股收入利润复合增长（数值）!$A$7:$Q$3068,11))-1,"")</f>
        <v>-0.12515546560776458</v>
      </c>
      <c r="O327" s="6">
        <f>IFERROR(VLOOKUP($B327,A股收入利润复合增长（数值）!$A$7:$Q$3068,14)/ABS(VLOOKUP($B327,A股收入利润复合增长（数值）!$A$7:$Q$3068,12))-1,"")</f>
        <v>2.3420954467941124E-2</v>
      </c>
      <c r="P327" s="6">
        <f>IFERROR(VLOOKUP($B327,A股收入利润复合增长（数值）!$A$7:$Q$3068,15)/ABS(VLOOKUP($B327,A股收入利润复合增长（数值）!$A$7:$Q$3068,13))-1,"")</f>
        <v>1.2443802560511847</v>
      </c>
    </row>
    <row r="328" spans="1:16" x14ac:dyDescent="0.25">
      <c r="A328" t="str">
        <f>IF(COUNTIF(G328:P328,"&lt;"&amp;$A$3)=0,MAX($A$4:A327)+1,"")</f>
        <v/>
      </c>
      <c r="B328">
        <v>324</v>
      </c>
      <c r="C328" t="str">
        <f>VLOOKUP($B328,A股收入利润复合增长（数值）!$A$7:$Q$3068,2)</f>
        <v>002421.SZ</v>
      </c>
      <c r="D328" t="str">
        <f>VLOOKUP($B328,A股收入利润复合增长（数值）!$A$7:$Q$3068,3)</f>
        <v>达实智能</v>
      </c>
      <c r="G328" s="6">
        <f>IFERROR(VLOOKUP($B328,A股收入利润复合增长（数值）!$A$7:$Q$3068,6)/ABS(VLOOKUP($B328,A股收入利润复合增长（数值）!$A$7:$Q$3068,4))-1,"")</f>
        <v>0.37506404610850441</v>
      </c>
      <c r="H328" s="6">
        <f>IFERROR(VLOOKUP($B328,A股收入利润复合增长（数值）!$A$7:$Q$3068,7)/ABS(VLOOKUP($B328,A股收入利润复合增长（数值）!$A$7:$Q$3068,5))-1,"")</f>
        <v>0.42411961894183592</v>
      </c>
      <c r="I328" s="6">
        <f>IFERROR(VLOOKUP($B328,A股收入利润复合增长（数值）!$A$7:$Q$3068,8)/ABS(VLOOKUP($B328,A股收入利润复合增长（数值）!$A$7:$Q$3068,6))-1,"")</f>
        <v>0.55320830820334854</v>
      </c>
      <c r="J328" s="6">
        <f>IFERROR(VLOOKUP($B328,A股收入利润复合增长（数值）!$A$7:$Q$3068,9)/ABS(VLOOKUP($B328,A股收入利润复合增长（数值）!$A$7:$Q$3068,7))-1,"")</f>
        <v>0.73035453650362281</v>
      </c>
      <c r="K328" s="6">
        <f>IFERROR(VLOOKUP($B328,A股收入利润复合增长（数值）!$A$7:$Q$3068,10)/ABS(VLOOKUP($B328,A股收入利润复合增长（数值）!$A$7:$Q$3068,8))-1,"")</f>
        <v>0.22792035805351762</v>
      </c>
      <c r="L328" s="6">
        <f>IFERROR(VLOOKUP($B328,A股收入利润复合增长（数值）!$A$7:$Q$3068,11)/ABS(VLOOKUP($B328,A股收入利润复合增长（数值）!$A$7:$Q$3068,9))-1,"")</f>
        <v>5.7748241892305874E-2</v>
      </c>
      <c r="M328" s="6">
        <f>IFERROR(VLOOKUP($B328,A股收入利润复合增长（数值）!$A$7:$Q$3068,12)/ABS(VLOOKUP($B328,A股收入利润复合增长（数值）!$A$7:$Q$3068,10))-1,"")</f>
        <v>0.24821764658971812</v>
      </c>
      <c r="N328" s="6">
        <f>IFERROR(VLOOKUP($B328,A股收入利润复合增长（数值）!$A$7:$Q$3068,13)/ABS(VLOOKUP($B328,A股收入利润复合增长（数值）!$A$7:$Q$3068,11))-1,"")</f>
        <v>0.36301032948966072</v>
      </c>
      <c r="O328" s="6">
        <f>IFERROR(VLOOKUP($B328,A股收入利润复合增长（数值）!$A$7:$Q$3068,14)/ABS(VLOOKUP($B328,A股收入利润复合增长（数值）!$A$7:$Q$3068,12))-1,"")</f>
        <v>0.3548886018742925</v>
      </c>
      <c r="P328" s="6">
        <f>IFERROR(VLOOKUP($B328,A股收入利润复合增长（数值）!$A$7:$Q$3068,15)/ABS(VLOOKUP($B328,A股收入利润复合增长（数值）!$A$7:$Q$3068,13))-1,"")</f>
        <v>0.36075794119485294</v>
      </c>
    </row>
    <row r="329" spans="1:16" x14ac:dyDescent="0.25">
      <c r="A329" t="str">
        <f>IF(COUNTIF(G329:P329,"&lt;"&amp;$A$3)=0,MAX($A$4:A328)+1,"")</f>
        <v/>
      </c>
      <c r="B329">
        <v>325</v>
      </c>
      <c r="C329" t="str">
        <f>VLOOKUP($B329,A股收入利润复合增长（数值）!$A$7:$Q$3068,2)</f>
        <v>002424.SZ</v>
      </c>
      <c r="D329" t="str">
        <f>VLOOKUP($B329,A股收入利润复合增长（数值）!$A$7:$Q$3068,3)</f>
        <v>贵州百灵</v>
      </c>
      <c r="G329" s="6">
        <f>IFERROR(VLOOKUP($B329,A股收入利润复合增长（数值）!$A$7:$Q$3068,6)/ABS(VLOOKUP($B329,A股收入利润复合增长（数值）!$A$7:$Q$3068,4))-1,"")</f>
        <v>0.31799499720234481</v>
      </c>
      <c r="H329" s="6">
        <f>IFERROR(VLOOKUP($B329,A股收入利润复合增长（数值）!$A$7:$Q$3068,7)/ABS(VLOOKUP($B329,A股收入利润复合增长（数值）!$A$7:$Q$3068,5))-1,"")</f>
        <v>0.31721365021791104</v>
      </c>
      <c r="I329" s="6">
        <f>IFERROR(VLOOKUP($B329,A股收入利润复合增长（数值）!$A$7:$Q$3068,8)/ABS(VLOOKUP($B329,A股收入利润复合增长（数值）!$A$7:$Q$3068,6))-1,"")</f>
        <v>0.20129163589270194</v>
      </c>
      <c r="J329" s="6">
        <f>IFERROR(VLOOKUP($B329,A股收入利润复合增长（数值）!$A$7:$Q$3068,9)/ABS(VLOOKUP($B329,A股收入利润复合增长（数值）!$A$7:$Q$3068,7))-1,"")</f>
        <v>6.4166706977234478E-2</v>
      </c>
      <c r="K329" s="6">
        <f>IFERROR(VLOOKUP($B329,A股收入利润复合增长（数值）!$A$7:$Q$3068,10)/ABS(VLOOKUP($B329,A股收入利润复合增长（数值）!$A$7:$Q$3068,8))-1,"")</f>
        <v>2.7601907089682687E-2</v>
      </c>
      <c r="L329" s="6">
        <f>IFERROR(VLOOKUP($B329,A股收入利润复合增长（数值）!$A$7:$Q$3068,11)/ABS(VLOOKUP($B329,A股收入利润复合增长（数值）!$A$7:$Q$3068,9))-1,"")</f>
        <v>0.21579181679755433</v>
      </c>
      <c r="M329" s="6">
        <f>IFERROR(VLOOKUP($B329,A股收入利润复合增长（数值）!$A$7:$Q$3068,12)/ABS(VLOOKUP($B329,A股收入利润复合增长（数值）!$A$7:$Q$3068,10))-1,"")</f>
        <v>0.12049966268877155</v>
      </c>
      <c r="N329" s="6">
        <f>IFERROR(VLOOKUP($B329,A股收入利润复合增长（数值）!$A$7:$Q$3068,13)/ABS(VLOOKUP($B329,A股收入利润复合增长（数值）!$A$7:$Q$3068,11))-1,"")</f>
        <v>0.15160514779424616</v>
      </c>
      <c r="O329" s="6">
        <f>IFERROR(VLOOKUP($B329,A股收入利润复合增长（数值）!$A$7:$Q$3068,14)/ABS(VLOOKUP($B329,A股收入利润复合增长（数值）!$A$7:$Q$3068,12))-1,"")</f>
        <v>0.20602095128560083</v>
      </c>
      <c r="P329" s="6">
        <f>IFERROR(VLOOKUP($B329,A股收入利润复合增长（数值）!$A$7:$Q$3068,15)/ABS(VLOOKUP($B329,A股收入利润复合增长（数值）!$A$7:$Q$3068,13))-1,"")</f>
        <v>0.32497237058363138</v>
      </c>
    </row>
    <row r="330" spans="1:16" x14ac:dyDescent="0.25">
      <c r="A330" t="str">
        <f>IF(COUNTIF(G330:P330,"&lt;"&amp;$A$3)=0,MAX($A$4:A329)+1,"")</f>
        <v/>
      </c>
      <c r="B330">
        <v>326</v>
      </c>
      <c r="C330" t="str">
        <f>VLOOKUP($B330,A股收入利润复合增长（数值）!$A$7:$Q$3068,2)</f>
        <v>002426.SZ</v>
      </c>
      <c r="D330" t="str">
        <f>VLOOKUP($B330,A股收入利润复合增长（数值）!$A$7:$Q$3068,3)</f>
        <v>胜利精密</v>
      </c>
      <c r="G330" s="6">
        <f>IFERROR(VLOOKUP($B330,A股收入利润复合增长（数值）!$A$7:$Q$3068,6)/ABS(VLOOKUP($B330,A股收入利润复合增长（数值）!$A$7:$Q$3068,4))-1,"")</f>
        <v>0.1993261868210261</v>
      </c>
      <c r="H330" s="6">
        <f>IFERROR(VLOOKUP($B330,A股收入利润复合增长（数值）!$A$7:$Q$3068,7)/ABS(VLOOKUP($B330,A股收入利润复合增长（数值）!$A$7:$Q$3068,5))-1,"")</f>
        <v>-0.49313308023682234</v>
      </c>
      <c r="I330" s="6">
        <f>IFERROR(VLOOKUP($B330,A股收入利润复合增长（数值）!$A$7:$Q$3068,8)/ABS(VLOOKUP($B330,A股收入利润复合增长（数值）!$A$7:$Q$3068,6))-1,"")</f>
        <v>9.7506773005039404E-2</v>
      </c>
      <c r="J330" s="6">
        <f>IFERROR(VLOOKUP($B330,A股收入利润复合增长（数值）!$A$7:$Q$3068,9)/ABS(VLOOKUP($B330,A股收入利润复合增长（数值）!$A$7:$Q$3068,7))-1,"")</f>
        <v>-0.13241423920107964</v>
      </c>
      <c r="K330" s="6">
        <f>IFERROR(VLOOKUP($B330,A股收入利润复合增长（数值）!$A$7:$Q$3068,10)/ABS(VLOOKUP($B330,A股收入利润复合增长（数值）!$A$7:$Q$3068,8))-1,"")</f>
        <v>0.23364563069865341</v>
      </c>
      <c r="L330" s="6">
        <f>IFERROR(VLOOKUP($B330,A股收入利润复合增长（数值）!$A$7:$Q$3068,11)/ABS(VLOOKUP($B330,A股收入利润复合增长（数值）!$A$7:$Q$3068,9))-1,"")</f>
        <v>0.8903474856009479</v>
      </c>
      <c r="M330" s="6">
        <f>IFERROR(VLOOKUP($B330,A股收入利润复合增长（数值）!$A$7:$Q$3068,12)/ABS(VLOOKUP($B330,A股收入利润复合增长（数值）!$A$7:$Q$3068,10))-1,"")</f>
        <v>0.53466612379831946</v>
      </c>
      <c r="N330" s="6">
        <f>IFERROR(VLOOKUP($B330,A股收入利润复合增长（数值）!$A$7:$Q$3068,13)/ABS(VLOOKUP($B330,A股收入利润复合增长（数值）!$A$7:$Q$3068,11))-1,"")</f>
        <v>0.21203309133628356</v>
      </c>
      <c r="O330" s="6">
        <f>IFERROR(VLOOKUP($B330,A股收入利润复合增长（数值）!$A$7:$Q$3068,14)/ABS(VLOOKUP($B330,A股收入利润复合增长（数值）!$A$7:$Q$3068,12))-1,"")</f>
        <v>0.8000292627143557</v>
      </c>
      <c r="P330" s="6">
        <f>IFERROR(VLOOKUP($B330,A股收入利润复合增长（数值）!$A$7:$Q$3068,15)/ABS(VLOOKUP($B330,A股收入利润复合增长（数值）!$A$7:$Q$3068,13))-1,"")</f>
        <v>0.8939541861551723</v>
      </c>
    </row>
    <row r="331" spans="1:16" x14ac:dyDescent="0.25">
      <c r="A331" t="str">
        <f>IF(COUNTIF(G331:P331,"&lt;"&amp;$A$3)=0,MAX($A$4:A330)+1,"")</f>
        <v/>
      </c>
      <c r="B331">
        <v>327</v>
      </c>
      <c r="C331" t="str">
        <f>VLOOKUP($B331,A股收入利润复合增长（数值）!$A$7:$Q$3068,2)</f>
        <v>002427.SZ</v>
      </c>
      <c r="D331" t="str">
        <f>VLOOKUP($B331,A股收入利润复合增长（数值）!$A$7:$Q$3068,3)</f>
        <v>尤夫股份</v>
      </c>
      <c r="G331" s="6">
        <f>IFERROR(VLOOKUP($B331,A股收入利润复合增长（数值）!$A$7:$Q$3068,6)/ABS(VLOOKUP($B331,A股收入利润复合增长（数值）!$A$7:$Q$3068,4))-1,"")</f>
        <v>0.38170958467371441</v>
      </c>
      <c r="H331" s="6">
        <f>IFERROR(VLOOKUP($B331,A股收入利润复合增长（数值）!$A$7:$Q$3068,7)/ABS(VLOOKUP($B331,A股收入利润复合增长（数值）!$A$7:$Q$3068,5))-1,"")</f>
        <v>-0.37856707652759625</v>
      </c>
      <c r="I331" s="6">
        <f>IFERROR(VLOOKUP($B331,A股收入利润复合增长（数值）!$A$7:$Q$3068,8)/ABS(VLOOKUP($B331,A股收入利润复合增长（数值）!$A$7:$Q$3068,6))-1,"")</f>
        <v>0.14150603945098372</v>
      </c>
      <c r="J331" s="6">
        <f>IFERROR(VLOOKUP($B331,A股收入利润复合增长（数值）!$A$7:$Q$3068,9)/ABS(VLOOKUP($B331,A股收入利润复合增长（数值）!$A$7:$Q$3068,7))-1,"")</f>
        <v>-0.62895859345097271</v>
      </c>
      <c r="K331" s="6">
        <f>IFERROR(VLOOKUP($B331,A股收入利润复合增长（数值）!$A$7:$Q$3068,10)/ABS(VLOOKUP($B331,A股收入利润复合增长（数值）!$A$7:$Q$3068,8))-1,"")</f>
        <v>0.92695051944990769</v>
      </c>
      <c r="L331" s="6">
        <f>IFERROR(VLOOKUP($B331,A股收入利润复合增长（数值）!$A$7:$Q$3068,11)/ABS(VLOOKUP($B331,A股收入利润复合增长（数值）!$A$7:$Q$3068,9))-1,"")</f>
        <v>0.28068841096545794</v>
      </c>
      <c r="M331" s="6">
        <f>IFERROR(VLOOKUP($B331,A股收入利润复合增长（数值）!$A$7:$Q$3068,12)/ABS(VLOOKUP($B331,A股收入利润复合增长（数值）!$A$7:$Q$3068,10))-1,"")</f>
        <v>0.40957234449324798</v>
      </c>
      <c r="N331" s="6">
        <f>IFERROR(VLOOKUP($B331,A股收入利润复合增长（数值）!$A$7:$Q$3068,13)/ABS(VLOOKUP($B331,A股收入利润复合增长（数值）!$A$7:$Q$3068,11))-1,"")</f>
        <v>4.5409156029281856</v>
      </c>
      <c r="O331" s="6">
        <f>IFERROR(VLOOKUP($B331,A股收入利润复合增长（数值）!$A$7:$Q$3068,14)/ABS(VLOOKUP($B331,A股收入利润复合增长（数值）!$A$7:$Q$3068,12))-1,"")</f>
        <v>-0.19126658654324791</v>
      </c>
      <c r="P331" s="6">
        <f>IFERROR(VLOOKUP($B331,A股收入利润复合增长（数值）!$A$7:$Q$3068,15)/ABS(VLOOKUP($B331,A股收入利润复合增长（数值）!$A$7:$Q$3068,13))-1,"")</f>
        <v>5.4058312732007563E-2</v>
      </c>
    </row>
    <row r="332" spans="1:16" x14ac:dyDescent="0.25">
      <c r="A332" t="str">
        <f>IF(COUNTIF(G332:P332,"&lt;"&amp;$A$3)=0,MAX($A$4:A331)+1,"")</f>
        <v/>
      </c>
      <c r="B332">
        <v>328</v>
      </c>
      <c r="C332" t="str">
        <f>VLOOKUP($B332,A股收入利润复合增长（数值）!$A$7:$Q$3068,2)</f>
        <v>002431.SZ</v>
      </c>
      <c r="D332" t="str">
        <f>VLOOKUP($B332,A股收入利润复合增长（数值）!$A$7:$Q$3068,3)</f>
        <v>棕榈股份</v>
      </c>
      <c r="G332" s="6">
        <f>IFERROR(VLOOKUP($B332,A股收入利润复合增长（数值）!$A$7:$Q$3068,6)/ABS(VLOOKUP($B332,A股收入利润复合增长（数值）!$A$7:$Q$3068,4))-1,"")</f>
        <v>0.93230026817041378</v>
      </c>
      <c r="H332" s="6">
        <f>IFERROR(VLOOKUP($B332,A股收入利润复合增长（数值）!$A$7:$Q$3068,7)/ABS(VLOOKUP($B332,A股收入利润复合增长（数值）!$A$7:$Q$3068,5))-1,"")</f>
        <v>0.64130410874438493</v>
      </c>
      <c r="I332" s="6">
        <f>IFERROR(VLOOKUP($B332,A股收入利润复合增长（数值）!$A$7:$Q$3068,8)/ABS(VLOOKUP($B332,A股收入利润复合增长（数值）!$A$7:$Q$3068,6))-1,"")</f>
        <v>0.28052811771962238</v>
      </c>
      <c r="J332" s="6">
        <f>IFERROR(VLOOKUP($B332,A股收入利润复合增长（数值）!$A$7:$Q$3068,9)/ABS(VLOOKUP($B332,A股收入利润复合增长（数值）!$A$7:$Q$3068,7))-1,"")</f>
        <v>7.6642266775283296E-2</v>
      </c>
      <c r="K332" s="6">
        <f>IFERROR(VLOOKUP($B332,A股收入利润复合增长（数值）!$A$7:$Q$3068,10)/ABS(VLOOKUP($B332,A股收入利润复合增长（数值）!$A$7:$Q$3068,8))-1,"")</f>
        <v>0.34585316849460668</v>
      </c>
      <c r="L332" s="6">
        <f>IFERROR(VLOOKUP($B332,A股收入利润复合增长（数值）!$A$7:$Q$3068,11)/ABS(VLOOKUP($B332,A股收入利润复合增长（数值）!$A$7:$Q$3068,9))-1,"")</f>
        <v>0.33971493450693879</v>
      </c>
      <c r="M332" s="6">
        <f>IFERROR(VLOOKUP($B332,A股收入利润复合增长（数值）!$A$7:$Q$3068,12)/ABS(VLOOKUP($B332,A股收入利润复合增长（数值）!$A$7:$Q$3068,10))-1,"")</f>
        <v>0.16513760354181639</v>
      </c>
      <c r="N332" s="6">
        <f>IFERROR(VLOOKUP($B332,A股收入利润复合增长（数值）!$A$7:$Q$3068,13)/ABS(VLOOKUP($B332,A股收入利润复合增长（数值）!$A$7:$Q$3068,11))-1,"")</f>
        <v>7.366956542317471E-2</v>
      </c>
      <c r="O332" s="6">
        <f>IFERROR(VLOOKUP($B332,A股收入利润复合增长（数值）!$A$7:$Q$3068,14)/ABS(VLOOKUP($B332,A股收入利润复合增长（数值）!$A$7:$Q$3068,12))-1,"")</f>
        <v>-0.12111889149421451</v>
      </c>
      <c r="P332" s="6">
        <f>IFERROR(VLOOKUP($B332,A股收入利润复合增长（数值）!$A$7:$Q$3068,15)/ABS(VLOOKUP($B332,A股收入利润复合增长（数值）!$A$7:$Q$3068,13))-1,"")</f>
        <v>-1.4939127935346042</v>
      </c>
    </row>
    <row r="333" spans="1:16" x14ac:dyDescent="0.25">
      <c r="A333" t="str">
        <f>IF(COUNTIF(G333:P333,"&lt;"&amp;$A$3)=0,MAX($A$4:A332)+1,"")</f>
        <v/>
      </c>
      <c r="B333">
        <v>329</v>
      </c>
      <c r="C333" t="str">
        <f>VLOOKUP($B333,A股收入利润复合增长（数值）!$A$7:$Q$3068,2)</f>
        <v>002433.SZ</v>
      </c>
      <c r="D333" t="str">
        <f>VLOOKUP($B333,A股收入利润复合增长（数值）!$A$7:$Q$3068,3)</f>
        <v>太安堂</v>
      </c>
      <c r="G333" s="6">
        <f>IFERROR(VLOOKUP($B333,A股收入利润复合增长（数值）!$A$7:$Q$3068,6)/ABS(VLOOKUP($B333,A股收入利润复合增长（数值）!$A$7:$Q$3068,4))-1,"")</f>
        <v>0.32904536897542869</v>
      </c>
      <c r="H333" s="6">
        <f>IFERROR(VLOOKUP($B333,A股收入利润复合增长（数值）!$A$7:$Q$3068,7)/ABS(VLOOKUP($B333,A股收入利润复合增长（数值）!$A$7:$Q$3068,5))-1,"")</f>
        <v>0.31362028536318243</v>
      </c>
      <c r="I333" s="6">
        <f>IFERROR(VLOOKUP($B333,A股收入利润复合增长（数值）!$A$7:$Q$3068,8)/ABS(VLOOKUP($B333,A股收入利润复合增长（数值）!$A$7:$Q$3068,6))-1,"")</f>
        <v>0.24081707178313727</v>
      </c>
      <c r="J333" s="6">
        <f>IFERROR(VLOOKUP($B333,A股收入利润复合增长（数值）!$A$7:$Q$3068,9)/ABS(VLOOKUP($B333,A股收入利润复合增长（数值）!$A$7:$Q$3068,7))-1,"")</f>
        <v>0.18746321881259798</v>
      </c>
      <c r="K333" s="6">
        <f>IFERROR(VLOOKUP($B333,A股收入利润复合增长（数值）!$A$7:$Q$3068,10)/ABS(VLOOKUP($B333,A股收入利润复合增长（数值）!$A$7:$Q$3068,8))-1,"")</f>
        <v>0.51612547391969188</v>
      </c>
      <c r="L333" s="6">
        <f>IFERROR(VLOOKUP($B333,A股收入利润复合增长（数值）!$A$7:$Q$3068,11)/ABS(VLOOKUP($B333,A股收入利润复合增长（数值）!$A$7:$Q$3068,9))-1,"")</f>
        <v>0.50927100259285329</v>
      </c>
      <c r="M333" s="6">
        <f>IFERROR(VLOOKUP($B333,A股收入利润复合增长（数值）!$A$7:$Q$3068,12)/ABS(VLOOKUP($B333,A股收入利润复合增长（数值）!$A$7:$Q$3068,10))-1,"")</f>
        <v>0.5635379763616557</v>
      </c>
      <c r="N333" s="6">
        <f>IFERROR(VLOOKUP($B333,A股收入利润复合增长（数值）!$A$7:$Q$3068,13)/ABS(VLOOKUP($B333,A股收入利润复合增长（数值）!$A$7:$Q$3068,11))-1,"")</f>
        <v>0.40189382850050892</v>
      </c>
      <c r="O333" s="6">
        <f>IFERROR(VLOOKUP($B333,A股收入利润复合增长（数值）!$A$7:$Q$3068,14)/ABS(VLOOKUP($B333,A股收入利润复合增长（数值）!$A$7:$Q$3068,12))-1,"")</f>
        <v>0.93188097362186206</v>
      </c>
      <c r="P333" s="6">
        <f>IFERROR(VLOOKUP($B333,A股收入利润复合增长（数值）!$A$7:$Q$3068,15)/ABS(VLOOKUP($B333,A股收入利润复合增长（数值）!$A$7:$Q$3068,13))-1,"")</f>
        <v>2.0485525076665123E-2</v>
      </c>
    </row>
    <row r="334" spans="1:16" x14ac:dyDescent="0.25">
      <c r="A334" t="str">
        <f>IF(COUNTIF(G334:P334,"&lt;"&amp;$A$3)=0,MAX($A$4:A333)+1,"")</f>
        <v/>
      </c>
      <c r="B334">
        <v>330</v>
      </c>
      <c r="C334" t="str">
        <f>VLOOKUP($B334,A股收入利润复合增长（数值）!$A$7:$Q$3068,2)</f>
        <v>002436.SZ</v>
      </c>
      <c r="D334" t="str">
        <f>VLOOKUP($B334,A股收入利润复合增长（数值）!$A$7:$Q$3068,3)</f>
        <v>兴森科技</v>
      </c>
      <c r="G334" s="6">
        <f>IFERROR(VLOOKUP($B334,A股收入利润复合增长（数值）!$A$7:$Q$3068,6)/ABS(VLOOKUP($B334,A股收入利润复合增长（数值）!$A$7:$Q$3068,4))-1,"")</f>
        <v>0.19157434608442125</v>
      </c>
      <c r="H334" s="6">
        <f>IFERROR(VLOOKUP($B334,A股收入利润复合增长（数值）!$A$7:$Q$3068,7)/ABS(VLOOKUP($B334,A股收入利润复合增长（数值）!$A$7:$Q$3068,5))-1,"")</f>
        <v>7.6559306853814624E-2</v>
      </c>
      <c r="I334" s="6">
        <f>IFERROR(VLOOKUP($B334,A股收入利润复合增长（数值）!$A$7:$Q$3068,8)/ABS(VLOOKUP($B334,A股收入利润复合增长（数值）!$A$7:$Q$3068,6))-1,"")</f>
        <v>5.0542580489935096E-2</v>
      </c>
      <c r="J334" s="6">
        <f>IFERROR(VLOOKUP($B334,A股收入利润复合增长（数值）!$A$7:$Q$3068,9)/ABS(VLOOKUP($B334,A股收入利润复合增长（数值）!$A$7:$Q$3068,7))-1,"")</f>
        <v>0.13990481281817724</v>
      </c>
      <c r="K334" s="6">
        <f>IFERROR(VLOOKUP($B334,A股收入利润复合增长（数值）!$A$7:$Q$3068,10)/ABS(VLOOKUP($B334,A股收入利润复合增长（数值）!$A$7:$Q$3068,8))-1,"")</f>
        <v>0.29264722786320485</v>
      </c>
      <c r="L334" s="6">
        <f>IFERROR(VLOOKUP($B334,A股收入利润复合增长（数值）!$A$7:$Q$3068,11)/ABS(VLOOKUP($B334,A股收入利润复合增长（数值）!$A$7:$Q$3068,9))-1,"")</f>
        <v>-0.23079034759131445</v>
      </c>
      <c r="M334" s="6">
        <f>IFERROR(VLOOKUP($B334,A股收入利润复合增长（数值）!$A$7:$Q$3068,12)/ABS(VLOOKUP($B334,A股收入利润复合增长（数值）!$A$7:$Q$3068,10))-1,"")</f>
        <v>0.28676859667773602</v>
      </c>
      <c r="N334" s="6">
        <f>IFERROR(VLOOKUP($B334,A股收入利润复合增长（数值）!$A$7:$Q$3068,13)/ABS(VLOOKUP($B334,A股收入利润复合增长（数值）!$A$7:$Q$3068,11))-1,"")</f>
        <v>9.8149272616555594E-2</v>
      </c>
      <c r="O334" s="6">
        <f>IFERROR(VLOOKUP($B334,A股收入利润复合增长（数值）!$A$7:$Q$3068,14)/ABS(VLOOKUP($B334,A股收入利润复合增长（数值）!$A$7:$Q$3068,12))-1,"")</f>
        <v>0.26624864874898924</v>
      </c>
      <c r="P334" s="6">
        <f>IFERROR(VLOOKUP($B334,A股收入利润复合增长（数值）!$A$7:$Q$3068,15)/ABS(VLOOKUP($B334,A股收入利润复合增长（数值）!$A$7:$Q$3068,13))-1,"")</f>
        <v>0.11523522203567249</v>
      </c>
    </row>
    <row r="335" spans="1:16" x14ac:dyDescent="0.25">
      <c r="A335" t="str">
        <f>IF(COUNTIF(G335:P335,"&lt;"&amp;$A$3)=0,MAX($A$4:A334)+1,"")</f>
        <v/>
      </c>
      <c r="B335">
        <v>331</v>
      </c>
      <c r="C335" t="str">
        <f>VLOOKUP($B335,A股收入利润复合增长（数值）!$A$7:$Q$3068,2)</f>
        <v>002437.SZ</v>
      </c>
      <c r="D335" t="str">
        <f>VLOOKUP($B335,A股收入利润复合增长（数值）!$A$7:$Q$3068,3)</f>
        <v>誉衡药业</v>
      </c>
      <c r="G335" s="6">
        <f>IFERROR(VLOOKUP($B335,A股收入利润复合增长（数值）!$A$7:$Q$3068,6)/ABS(VLOOKUP($B335,A股收入利润复合增长（数值）!$A$7:$Q$3068,4))-1,"")</f>
        <v>-5.0541141787139643E-2</v>
      </c>
      <c r="H335" s="6">
        <f>IFERROR(VLOOKUP($B335,A股收入利润复合增长（数值）!$A$7:$Q$3068,7)/ABS(VLOOKUP($B335,A股收入利润复合增长（数值）!$A$7:$Q$3068,5))-1,"")</f>
        <v>-0.2447420090515986</v>
      </c>
      <c r="I335" s="6">
        <f>IFERROR(VLOOKUP($B335,A股收入利润复合增长（数值）!$A$7:$Q$3068,8)/ABS(VLOOKUP($B335,A股收入利润复合增长（数值）!$A$7:$Q$3068,6))-1,"")</f>
        <v>0.30138440668682498</v>
      </c>
      <c r="J335" s="6">
        <f>IFERROR(VLOOKUP($B335,A股收入利润复合增长（数值）!$A$7:$Q$3068,9)/ABS(VLOOKUP($B335,A股收入利润复合增长（数值）!$A$7:$Q$3068,7))-1,"")</f>
        <v>0.4101191175671115</v>
      </c>
      <c r="K335" s="6">
        <f>IFERROR(VLOOKUP($B335,A股收入利润复合增长（数值）!$A$7:$Q$3068,10)/ABS(VLOOKUP($B335,A股收入利润复合增长（数值）!$A$7:$Q$3068,8))-1,"")</f>
        <v>0.83942405794685504</v>
      </c>
      <c r="L335" s="6">
        <f>IFERROR(VLOOKUP($B335,A股收入利润复合增长（数值）!$A$7:$Q$3068,11)/ABS(VLOOKUP($B335,A股收入利润复合增长（数值）!$A$7:$Q$3068,9))-1,"")</f>
        <v>0.37608512848727593</v>
      </c>
      <c r="M335" s="6">
        <f>IFERROR(VLOOKUP($B335,A股收入利润复合增长（数值）!$A$7:$Q$3068,12)/ABS(VLOOKUP($B335,A股收入利润复合增长（数值）!$A$7:$Q$3068,10))-1,"")</f>
        <v>0.45717870930321935</v>
      </c>
      <c r="N335" s="6">
        <f>IFERROR(VLOOKUP($B335,A股收入利润复合增长（数值）!$A$7:$Q$3068,13)/ABS(VLOOKUP($B335,A股收入利润复合增长（数值）!$A$7:$Q$3068,11))-1,"")</f>
        <v>0.95719722209147751</v>
      </c>
      <c r="O335" s="6">
        <f>IFERROR(VLOOKUP($B335,A股收入利润复合增长（数值）!$A$7:$Q$3068,14)/ABS(VLOOKUP($B335,A股收入利润复合增长（数值）!$A$7:$Q$3068,12))-1,"")</f>
        <v>0.40685882801739259</v>
      </c>
      <c r="P335" s="6">
        <f>IFERROR(VLOOKUP($B335,A股收入利润复合增长（数值）!$A$7:$Q$3068,15)/ABS(VLOOKUP($B335,A股收入利润复合增长（数值）!$A$7:$Q$3068,13))-1,"")</f>
        <v>0.49809272897516221</v>
      </c>
    </row>
    <row r="336" spans="1:16" x14ac:dyDescent="0.25">
      <c r="A336" t="str">
        <f>IF(COUNTIF(G336:P336,"&lt;"&amp;$A$3)=0,MAX($A$4:A335)+1,"")</f>
        <v/>
      </c>
      <c r="B336">
        <v>332</v>
      </c>
      <c r="C336" t="str">
        <f>VLOOKUP($B336,A股收入利润复合增长（数值）!$A$7:$Q$3068,2)</f>
        <v>002439.SZ</v>
      </c>
      <c r="D336" t="str">
        <f>VLOOKUP($B336,A股收入利润复合增长（数值）!$A$7:$Q$3068,3)</f>
        <v>启明星辰</v>
      </c>
      <c r="G336" s="6">
        <f>IFERROR(VLOOKUP($B336,A股收入利润复合增长（数值）!$A$7:$Q$3068,6)/ABS(VLOOKUP($B336,A股收入利润复合增长（数值）!$A$7:$Q$3068,4))-1,"")</f>
        <v>0.16206188485005235</v>
      </c>
      <c r="H336" s="6">
        <f>IFERROR(VLOOKUP($B336,A股收入利润复合增长（数值）!$A$7:$Q$3068,7)/ABS(VLOOKUP($B336,A股收入利润复合增长（数值）!$A$7:$Q$3068,5))-1,"")</f>
        <v>1.7616146178886849E-2</v>
      </c>
      <c r="I336" s="6">
        <f>IFERROR(VLOOKUP($B336,A股收入利润复合增长（数值）!$A$7:$Q$3068,8)/ABS(VLOOKUP($B336,A股收入利润复合增长（数值）!$A$7:$Q$3068,6))-1,"")</f>
        <v>0.70694030743639447</v>
      </c>
      <c r="J336" s="6">
        <f>IFERROR(VLOOKUP($B336,A股收入利润复合增长（数值）!$A$7:$Q$3068,9)/ABS(VLOOKUP($B336,A股收入利润复合增长（数值）!$A$7:$Q$3068,7))-1,"")</f>
        <v>0.20719950077125016</v>
      </c>
      <c r="K336" s="6">
        <f>IFERROR(VLOOKUP($B336,A股收入利润复合增长（数值）!$A$7:$Q$3068,10)/ABS(VLOOKUP($B336,A股收入利润复合增长（数值）!$A$7:$Q$3068,8))-1,"")</f>
        <v>0.30312610021592445</v>
      </c>
      <c r="L336" s="6">
        <f>IFERROR(VLOOKUP($B336,A股收入利润复合增长（数值）!$A$7:$Q$3068,11)/ABS(VLOOKUP($B336,A股收入利润复合增长（数值）!$A$7:$Q$3068,9))-1,"")</f>
        <v>0.66194445071664343</v>
      </c>
      <c r="M336" s="6">
        <f>IFERROR(VLOOKUP($B336,A股收入利润复合增长（数值）!$A$7:$Q$3068,12)/ABS(VLOOKUP($B336,A股收入利润复合增长（数值）!$A$7:$Q$3068,10))-1,"")</f>
        <v>0.26066490461732283</v>
      </c>
      <c r="N336" s="6">
        <f>IFERROR(VLOOKUP($B336,A股收入利润复合增长（数值）!$A$7:$Q$3068,13)/ABS(VLOOKUP($B336,A股收入利润复合增长（数值）!$A$7:$Q$3068,11))-1,"")</f>
        <v>0.39193542234634027</v>
      </c>
      <c r="O336" s="6">
        <f>IFERROR(VLOOKUP($B336,A股收入利润复合增长（数值）!$A$7:$Q$3068,14)/ABS(VLOOKUP($B336,A股收入利润复合增长（数值）!$A$7:$Q$3068,12))-1,"")</f>
        <v>0.2829464509173043</v>
      </c>
      <c r="P336" s="6">
        <f>IFERROR(VLOOKUP($B336,A股收入利润复合增长（数值）!$A$7:$Q$3068,15)/ABS(VLOOKUP($B336,A股收入利润复合增长（数值）!$A$7:$Q$3068,13))-1,"")</f>
        <v>0.43295151842760049</v>
      </c>
    </row>
    <row r="337" spans="1:16" x14ac:dyDescent="0.25">
      <c r="A337" t="str">
        <f>IF(COUNTIF(G337:P337,"&lt;"&amp;$A$3)=0,MAX($A$4:A336)+1,"")</f>
        <v/>
      </c>
      <c r="B337">
        <v>333</v>
      </c>
      <c r="C337" t="str">
        <f>VLOOKUP($B337,A股收入利润复合增长（数值）!$A$7:$Q$3068,2)</f>
        <v>002445.SZ</v>
      </c>
      <c r="D337" t="str">
        <f>VLOOKUP($B337,A股收入利润复合增长（数值）!$A$7:$Q$3068,3)</f>
        <v>中南文化</v>
      </c>
      <c r="G337" s="6">
        <f>IFERROR(VLOOKUP($B337,A股收入利润复合增长（数值）!$A$7:$Q$3068,6)/ABS(VLOOKUP($B337,A股收入利润复合增长（数值）!$A$7:$Q$3068,4))-1,"")</f>
        <v>0.5449351940308178</v>
      </c>
      <c r="H337" s="6">
        <f>IFERROR(VLOOKUP($B337,A股收入利润复合增长（数值）!$A$7:$Q$3068,7)/ABS(VLOOKUP($B337,A股收入利润复合增长（数值）!$A$7:$Q$3068,5))-1,"")</f>
        <v>0.42304845294515658</v>
      </c>
      <c r="I337" s="6">
        <f>IFERROR(VLOOKUP($B337,A股收入利润复合增长（数值）!$A$7:$Q$3068,8)/ABS(VLOOKUP($B337,A股收入利润复合增长（数值）!$A$7:$Q$3068,6))-1,"")</f>
        <v>0.13371851860215589</v>
      </c>
      <c r="J337" s="6">
        <f>IFERROR(VLOOKUP($B337,A股收入利润复合增长（数值）!$A$7:$Q$3068,9)/ABS(VLOOKUP($B337,A股收入利润复合增长（数值）!$A$7:$Q$3068,7))-1,"")</f>
        <v>-0.49198452786032754</v>
      </c>
      <c r="K337" s="6">
        <f>IFERROR(VLOOKUP($B337,A股收入利润复合增长（数值）!$A$7:$Q$3068,10)/ABS(VLOOKUP($B337,A股收入利润复合增长（数值）!$A$7:$Q$3068,8))-1,"")</f>
        <v>0.66942637628684998</v>
      </c>
      <c r="L337" s="6">
        <f>IFERROR(VLOOKUP($B337,A股收入利润复合增长（数值）!$A$7:$Q$3068,11)/ABS(VLOOKUP($B337,A股收入利润复合增长（数值）!$A$7:$Q$3068,9))-1,"")</f>
        <v>0.42083244913548756</v>
      </c>
      <c r="M337" s="6">
        <f>IFERROR(VLOOKUP($B337,A股收入利润复合增长（数值）!$A$7:$Q$3068,12)/ABS(VLOOKUP($B337,A股收入利润复合增长（数值）!$A$7:$Q$3068,10))-1,"")</f>
        <v>-0.38246625964958914</v>
      </c>
      <c r="N337" s="6">
        <f>IFERROR(VLOOKUP($B337,A股收入利润复合增长（数值）!$A$7:$Q$3068,13)/ABS(VLOOKUP($B337,A股收入利润复合增长（数值）!$A$7:$Q$3068,11))-1,"")</f>
        <v>0.30290335167499527</v>
      </c>
      <c r="O337" s="6">
        <f>IFERROR(VLOOKUP($B337,A股收入利润复合增长（数值）!$A$7:$Q$3068,14)/ABS(VLOOKUP($B337,A股收入利润复合增长（数值）!$A$7:$Q$3068,12))-1,"")</f>
        <v>0.54532715817661348</v>
      </c>
      <c r="P337" s="6">
        <f>IFERROR(VLOOKUP($B337,A股收入利润复合增长（数值）!$A$7:$Q$3068,15)/ABS(VLOOKUP($B337,A股收入利润复合增长（数值）!$A$7:$Q$3068,13))-1,"")</f>
        <v>1.1242546154214903</v>
      </c>
    </row>
    <row r="338" spans="1:16" x14ac:dyDescent="0.25">
      <c r="A338" t="str">
        <f>IF(COUNTIF(G338:P338,"&lt;"&amp;$A$3)=0,MAX($A$4:A337)+1,"")</f>
        <v/>
      </c>
      <c r="B338">
        <v>334</v>
      </c>
      <c r="C338" t="str">
        <f>VLOOKUP($B338,A股收入利润复合增长（数值）!$A$7:$Q$3068,2)</f>
        <v>002446.SZ</v>
      </c>
      <c r="D338" t="str">
        <f>VLOOKUP($B338,A股收入利润复合增长（数值）!$A$7:$Q$3068,3)</f>
        <v>盛路通信</v>
      </c>
      <c r="G338" s="6">
        <f>IFERROR(VLOOKUP($B338,A股收入利润复合增长（数值）!$A$7:$Q$3068,6)/ABS(VLOOKUP($B338,A股收入利润复合增长（数值）!$A$7:$Q$3068,4))-1,"")</f>
        <v>-4.7188033095376669E-2</v>
      </c>
      <c r="H338" s="6">
        <f>IFERROR(VLOOKUP($B338,A股收入利润复合增长（数值）!$A$7:$Q$3068,7)/ABS(VLOOKUP($B338,A股收入利润复合增长（数值）!$A$7:$Q$3068,5))-1,"")</f>
        <v>-0.72546280118415651</v>
      </c>
      <c r="I338" s="6">
        <f>IFERROR(VLOOKUP($B338,A股收入利润复合增长（数值）!$A$7:$Q$3068,8)/ABS(VLOOKUP($B338,A股收入利润复合增长（数值）!$A$7:$Q$3068,6))-1,"")</f>
        <v>-0.19741428388469795</v>
      </c>
      <c r="J338" s="6">
        <f>IFERROR(VLOOKUP($B338,A股收入利润复合增长（数值）!$A$7:$Q$3068,9)/ABS(VLOOKUP($B338,A股收入利润复合增长（数值）!$A$7:$Q$3068,7))-1,"")</f>
        <v>-0.17376204336883971</v>
      </c>
      <c r="K338" s="6">
        <f>IFERROR(VLOOKUP($B338,A股收入利润复合增长（数值）!$A$7:$Q$3068,10)/ABS(VLOOKUP($B338,A股收入利润复合增长（数值）!$A$7:$Q$3068,8))-1,"")</f>
        <v>1.9628260280901255E-2</v>
      </c>
      <c r="L338" s="6">
        <f>IFERROR(VLOOKUP($B338,A股收入利润复合增长（数值）!$A$7:$Q$3068,11)/ABS(VLOOKUP($B338,A股收入利润复合增长（数值）!$A$7:$Q$3068,9))-1,"")</f>
        <v>-0.54707235099832885</v>
      </c>
      <c r="M338" s="6">
        <f>IFERROR(VLOOKUP($B338,A股收入利润复合增长（数值）!$A$7:$Q$3068,12)/ABS(VLOOKUP($B338,A股收入利润复合增长（数值）!$A$7:$Q$3068,10))-1,"")</f>
        <v>0.65039704498217676</v>
      </c>
      <c r="N338" s="6">
        <f>IFERROR(VLOOKUP($B338,A股收入利润复合增长（数值）!$A$7:$Q$3068,13)/ABS(VLOOKUP($B338,A股收入利润复合增长（数值）!$A$7:$Q$3068,11))-1,"")</f>
        <v>9.6535414066310743</v>
      </c>
      <c r="O338" s="6">
        <f>IFERROR(VLOOKUP($B338,A股收入利润复合增长（数值）!$A$7:$Q$3068,14)/ABS(VLOOKUP($B338,A股收入利润复合增长（数值）!$A$7:$Q$3068,12))-1,"")</f>
        <v>0.7297627502568762</v>
      </c>
      <c r="P338" s="6">
        <f>IFERROR(VLOOKUP($B338,A股收入利润复合增长（数值）!$A$7:$Q$3068,15)/ABS(VLOOKUP($B338,A股收入利润复合增长（数值）!$A$7:$Q$3068,13))-1,"")</f>
        <v>1.5163197123212346</v>
      </c>
    </row>
    <row r="339" spans="1:16" x14ac:dyDescent="0.25">
      <c r="A339" t="str">
        <f>IF(COUNTIF(G339:P339,"&lt;"&amp;$A$3)=0,MAX($A$4:A338)+1,"")</f>
        <v/>
      </c>
      <c r="B339">
        <v>335</v>
      </c>
      <c r="C339" t="str">
        <f>VLOOKUP($B339,A股收入利润复合增长（数值）!$A$7:$Q$3068,2)</f>
        <v>002447.SZ</v>
      </c>
      <c r="D339" t="str">
        <f>VLOOKUP($B339,A股收入利润复合增长（数值）!$A$7:$Q$3068,3)</f>
        <v>壹桥股份</v>
      </c>
      <c r="G339" s="6">
        <f>IFERROR(VLOOKUP($B339,A股收入利润复合增长（数值）!$A$7:$Q$3068,6)/ABS(VLOOKUP($B339,A股收入利润复合增长（数值）!$A$7:$Q$3068,4))-1,"")</f>
        <v>6.5146423729179892E-2</v>
      </c>
      <c r="H339" s="6">
        <f>IFERROR(VLOOKUP($B339,A股收入利润复合增长（数值）!$A$7:$Q$3068,7)/ABS(VLOOKUP($B339,A股收入利润复合增长（数值）!$A$7:$Q$3068,5))-1,"")</f>
        <v>0.66638043617387743</v>
      </c>
      <c r="I339" s="6">
        <f>IFERROR(VLOOKUP($B339,A股收入利润复合增长（数值）!$A$7:$Q$3068,8)/ABS(VLOOKUP($B339,A股收入利润复合增长（数值）!$A$7:$Q$3068,6))-1,"")</f>
        <v>0.78615012558228625</v>
      </c>
      <c r="J339" s="6">
        <f>IFERROR(VLOOKUP($B339,A股收入利润复合增长（数值）!$A$7:$Q$3068,9)/ABS(VLOOKUP($B339,A股收入利润复合增长（数值）!$A$7:$Q$3068,7))-1,"")</f>
        <v>0.60416035072414331</v>
      </c>
      <c r="K339" s="6">
        <f>IFERROR(VLOOKUP($B339,A股收入利润复合增长（数值）!$A$7:$Q$3068,10)/ABS(VLOOKUP($B339,A股收入利润复合增长（数值）!$A$7:$Q$3068,8))-1,"")</f>
        <v>0.43139122413882802</v>
      </c>
      <c r="L339" s="6">
        <f>IFERROR(VLOOKUP($B339,A股收入利润复合增长（数值）!$A$7:$Q$3068,11)/ABS(VLOOKUP($B339,A股收入利润复合增长（数值）!$A$7:$Q$3068,9))-1,"")</f>
        <v>1.0000268537238455E-2</v>
      </c>
      <c r="M339" s="6">
        <f>IFERROR(VLOOKUP($B339,A股收入利润复合增长（数值）!$A$7:$Q$3068,12)/ABS(VLOOKUP($B339,A股收入利润复合增长（数值）!$A$7:$Q$3068,10))-1,"")</f>
        <v>1.3753415047451645E-2</v>
      </c>
      <c r="N339" s="6">
        <f>IFERROR(VLOOKUP($B339,A股收入利润复合增长（数值）!$A$7:$Q$3068,13)/ABS(VLOOKUP($B339,A股收入利润复合增长（数值）!$A$7:$Q$3068,11))-1,"")</f>
        <v>0.40730739987561804</v>
      </c>
      <c r="O339" s="6">
        <f>IFERROR(VLOOKUP($B339,A股收入利润复合增长（数值）!$A$7:$Q$3068,14)/ABS(VLOOKUP($B339,A股收入利润复合增长（数值）!$A$7:$Q$3068,12))-1,"")</f>
        <v>7.265360038044566E-2</v>
      </c>
      <c r="P339" s="6">
        <f>IFERROR(VLOOKUP($B339,A股收入利润复合增长（数值）!$A$7:$Q$3068,15)/ABS(VLOOKUP($B339,A股收入利润复合增长（数值）!$A$7:$Q$3068,13))-1,"")</f>
        <v>8.6978304778388971E-2</v>
      </c>
    </row>
    <row r="340" spans="1:16" x14ac:dyDescent="0.25">
      <c r="A340">
        <f>IF(COUNTIF(G340:P340,"&lt;"&amp;$A$3)=0,MAX($A$4:A339)+1,"")</f>
        <v>16</v>
      </c>
      <c r="B340">
        <v>336</v>
      </c>
      <c r="C340" t="str">
        <f>VLOOKUP($B340,A股收入利润复合增长（数值）!$A$7:$Q$3068,2)</f>
        <v>002450.SZ</v>
      </c>
      <c r="D340" t="str">
        <f>VLOOKUP($B340,A股收入利润复合增长（数值）!$A$7:$Q$3068,3)</f>
        <v>康得新</v>
      </c>
      <c r="G340" s="6">
        <f>IFERROR(VLOOKUP($B340,A股收入利润复合增长（数值）!$A$7:$Q$3068,6)/ABS(VLOOKUP($B340,A股收入利润复合增长（数值）!$A$7:$Q$3068,4))-1,"")</f>
        <v>1.9111367816098865</v>
      </c>
      <c r="H340" s="6">
        <f>IFERROR(VLOOKUP($B340,A股收入利润复合增长（数值）!$A$7:$Q$3068,7)/ABS(VLOOKUP($B340,A股收入利润复合增长（数值）!$A$7:$Q$3068,5))-1,"")</f>
        <v>0.86563197018038984</v>
      </c>
      <c r="I340" s="6">
        <f>IFERROR(VLOOKUP($B340,A股收入利润复合增长（数值）!$A$7:$Q$3068,8)/ABS(VLOOKUP($B340,A股收入利润复合增长（数值）!$A$7:$Q$3068,6))-1,"")</f>
        <v>0.4643460370222674</v>
      </c>
      <c r="J340" s="6">
        <f>IFERROR(VLOOKUP($B340,A股收入利润复合增长（数值）!$A$7:$Q$3068,9)/ABS(VLOOKUP($B340,A股收入利润复合增长（数值）!$A$7:$Q$3068,7))-1,"")</f>
        <v>2.2348644518038987</v>
      </c>
      <c r="K340" s="6">
        <f>IFERROR(VLOOKUP($B340,A股收入利润复合增长（数值）!$A$7:$Q$3068,10)/ABS(VLOOKUP($B340,A股收入利润复合增长（数值）!$A$7:$Q$3068,8))-1,"")</f>
        <v>0.42874290138019289</v>
      </c>
      <c r="L340" s="6">
        <f>IFERROR(VLOOKUP($B340,A股收入利润复合增长（数值）!$A$7:$Q$3068,11)/ABS(VLOOKUP($B340,A股收入利润复合增长（数值）!$A$7:$Q$3068,9))-1,"")</f>
        <v>0.55697571620110331</v>
      </c>
      <c r="M340" s="6">
        <f>IFERROR(VLOOKUP($B340,A股收入利润复合增长（数值）!$A$7:$Q$3068,12)/ABS(VLOOKUP($B340,A股收入利润复合增长（数值）!$A$7:$Q$3068,10))-1,"")</f>
        <v>0.63124896226478877</v>
      </c>
      <c r="N340" s="6">
        <f>IFERROR(VLOOKUP($B340,A股收入利润复合增长（数值）!$A$7:$Q$3068,13)/ABS(VLOOKUP($B340,A股收入利润复合增长（数值）!$A$7:$Q$3068,11))-1,"")</f>
        <v>0.52254810932355622</v>
      </c>
      <c r="O340" s="6">
        <f>IFERROR(VLOOKUP($B340,A股收入利润复合增长（数值）!$A$7:$Q$3068,14)/ABS(VLOOKUP($B340,A股收入利润复合增长（数值）!$A$7:$Q$3068,12))-1,"")</f>
        <v>0.43226674080514416</v>
      </c>
      <c r="P340" s="6">
        <f>IFERROR(VLOOKUP($B340,A股收入利润复合增长（数值）!$A$7:$Q$3068,15)/ABS(VLOOKUP($B340,A股收入利润复合增长（数值）!$A$7:$Q$3068,13))-1,"")</f>
        <v>0.40554816669622085</v>
      </c>
    </row>
    <row r="341" spans="1:16" x14ac:dyDescent="0.25">
      <c r="A341" t="str">
        <f>IF(COUNTIF(G341:P341,"&lt;"&amp;$A$3)=0,MAX($A$4:A340)+1,"")</f>
        <v/>
      </c>
      <c r="B341">
        <v>337</v>
      </c>
      <c r="C341" t="str">
        <f>VLOOKUP($B341,A股收入利润复合增长（数值）!$A$7:$Q$3068,2)</f>
        <v>002456.SZ</v>
      </c>
      <c r="D341" t="str">
        <f>VLOOKUP($B341,A股收入利润复合增长（数值）!$A$7:$Q$3068,3)</f>
        <v>欧菲光</v>
      </c>
      <c r="G341" s="6">
        <f>IFERROR(VLOOKUP($B341,A股收入利润复合增长（数值）!$A$7:$Q$3068,6)/ABS(VLOOKUP($B341,A股收入利润复合增长（数值）!$A$7:$Q$3068,4))-1,"")</f>
        <v>1.0143238411980446</v>
      </c>
      <c r="H341" s="6">
        <f>IFERROR(VLOOKUP($B341,A股收入利润复合增长（数值）!$A$7:$Q$3068,7)/ABS(VLOOKUP($B341,A股收入利润复合增长（数值）!$A$7:$Q$3068,5))-1,"")</f>
        <v>-0.60243513171958385</v>
      </c>
      <c r="I341" s="6">
        <f>IFERROR(VLOOKUP($B341,A股收入利润复合增长（数值）!$A$7:$Q$3068,8)/ABS(VLOOKUP($B341,A股收入利润复合增长（数值）!$A$7:$Q$3068,6))-1,"")</f>
        <v>2.1575048870434377</v>
      </c>
      <c r="J341" s="6">
        <f>IFERROR(VLOOKUP($B341,A股收入利润复合增长（数值）!$A$7:$Q$3068,9)/ABS(VLOOKUP($B341,A股收入利润复合增长（数值）!$A$7:$Q$3068,7))-1,"")</f>
        <v>14.504128162810998</v>
      </c>
      <c r="K341" s="6">
        <f>IFERROR(VLOOKUP($B341,A股收入利润复合增长（数值）!$A$7:$Q$3068,10)/ABS(VLOOKUP($B341,A股收入利润复合增长（数值）!$A$7:$Q$3068,8))-1,"")</f>
        <v>1.3149566787916194</v>
      </c>
      <c r="L341" s="6">
        <f>IFERROR(VLOOKUP($B341,A股收入利润复合增长（数值）!$A$7:$Q$3068,11)/ABS(VLOOKUP($B341,A股收入利润复合增长（数值）!$A$7:$Q$3068,9))-1,"")</f>
        <v>0.77947485048516318</v>
      </c>
      <c r="M341" s="6">
        <f>IFERROR(VLOOKUP($B341,A股收入利润复合增长（数值）!$A$7:$Q$3068,12)/ABS(VLOOKUP($B341,A股收入利润复合增长（数值）!$A$7:$Q$3068,10))-1,"")</f>
        <v>1.1404960131139332</v>
      </c>
      <c r="N341" s="6">
        <f>IFERROR(VLOOKUP($B341,A股收入利润复合增长（数值）!$A$7:$Q$3068,13)/ABS(VLOOKUP($B341,A股收入利润复合增长（数值）!$A$7:$Q$3068,11))-1,"")</f>
        <v>0.19290081143229121</v>
      </c>
      <c r="O341" s="6">
        <f>IFERROR(VLOOKUP($B341,A股收入利润复合增长（数值）!$A$7:$Q$3068,14)/ABS(VLOOKUP($B341,A股收入利润复合增长（数值）!$A$7:$Q$3068,12))-1,"")</f>
        <v>-5.0534285420848812E-2</v>
      </c>
      <c r="P341" s="6">
        <f>IFERROR(VLOOKUP($B341,A股收入利润复合增长（数值）!$A$7:$Q$3068,15)/ABS(VLOOKUP($B341,A股收入利润复合增长（数值）!$A$7:$Q$3068,13))-1,"")</f>
        <v>-0.29799274121106767</v>
      </c>
    </row>
    <row r="342" spans="1:16" x14ac:dyDescent="0.25">
      <c r="A342" t="str">
        <f>IF(COUNTIF(G342:P342,"&lt;"&amp;$A$3)=0,MAX($A$4:A341)+1,"")</f>
        <v/>
      </c>
      <c r="B342">
        <v>338</v>
      </c>
      <c r="C342" t="str">
        <f>VLOOKUP($B342,A股收入利润复合增长（数值）!$A$7:$Q$3068,2)</f>
        <v>002460.SZ</v>
      </c>
      <c r="D342" t="str">
        <f>VLOOKUP($B342,A股收入利润复合增长（数值）!$A$7:$Q$3068,3)</f>
        <v>赣锋锂业</v>
      </c>
      <c r="G342" s="6">
        <f>IFERROR(VLOOKUP($B342,A股收入利润复合增长（数值）!$A$7:$Q$3068,6)/ABS(VLOOKUP($B342,A股收入利润复合增长（数值）!$A$7:$Q$3068,4))-1,"")</f>
        <v>0.32040343606720945</v>
      </c>
      <c r="H342" s="6">
        <f>IFERROR(VLOOKUP($B342,A股收入利润复合增长（数值）!$A$7:$Q$3068,7)/ABS(VLOOKUP($B342,A股收入利润复合增长（数值）!$A$7:$Q$3068,5))-1,"")</f>
        <v>0.2731125262909655</v>
      </c>
      <c r="I342" s="6">
        <f>IFERROR(VLOOKUP($B342,A股收入利润复合增长（数值）!$A$7:$Q$3068,8)/ABS(VLOOKUP($B342,A股收入利润复合增长（数值）!$A$7:$Q$3068,6))-1,"")</f>
        <v>0.32247565737825457</v>
      </c>
      <c r="J342" s="6">
        <f>IFERROR(VLOOKUP($B342,A股收入利润复合增长（数值）!$A$7:$Q$3068,9)/ABS(VLOOKUP($B342,A股收入利润复合增长（数值）!$A$7:$Q$3068,7))-1,"")</f>
        <v>0.2828638345595762</v>
      </c>
      <c r="K342" s="6">
        <f>IFERROR(VLOOKUP($B342,A股收入利润复合增长（数值）!$A$7:$Q$3068,10)/ABS(VLOOKUP($B342,A股收入利润复合增长（数值）!$A$7:$Q$3068,8))-1,"")</f>
        <v>9.2525017952203026E-2</v>
      </c>
      <c r="L342" s="6">
        <f>IFERROR(VLOOKUP($B342,A股收入利润复合增长（数值）!$A$7:$Q$3068,11)/ABS(VLOOKUP($B342,A股收入利润复合增长（数值）!$A$7:$Q$3068,9))-1,"")</f>
        <v>6.4309767444579391E-2</v>
      </c>
      <c r="M342" s="6">
        <f>IFERROR(VLOOKUP($B342,A股收入利润复合增长（数值）!$A$7:$Q$3068,12)/ABS(VLOOKUP($B342,A股收入利润复合增长（数值）!$A$7:$Q$3068,10))-1,"")</f>
        <v>0.26697064919905911</v>
      </c>
      <c r="N342" s="6">
        <f>IFERROR(VLOOKUP($B342,A股收入利润复合增长（数值）!$A$7:$Q$3068,13)/ABS(VLOOKUP($B342,A股收入利润复合增长（数值）!$A$7:$Q$3068,11))-1,"")</f>
        <v>0.15654737168214661</v>
      </c>
      <c r="O342" s="6">
        <f>IFERROR(VLOOKUP($B342,A股收入利润复合增长（数值）!$A$7:$Q$3068,14)/ABS(VLOOKUP($B342,A股收入利润复合增长（数值）!$A$7:$Q$3068,12))-1,"")</f>
        <v>0.55716580723345133</v>
      </c>
      <c r="P342" s="6">
        <f>IFERROR(VLOOKUP($B342,A股收入利润复合增长（数值）!$A$7:$Q$3068,15)/ABS(VLOOKUP($B342,A股收入利润复合增长（数值）!$A$7:$Q$3068,13))-1,"")</f>
        <v>0.45990737162466755</v>
      </c>
    </row>
    <row r="343" spans="1:16" x14ac:dyDescent="0.25">
      <c r="A343" t="str">
        <f>IF(COUNTIF(G343:P343,"&lt;"&amp;$A$3)=0,MAX($A$4:A342)+1,"")</f>
        <v/>
      </c>
      <c r="B343">
        <v>339</v>
      </c>
      <c r="C343" t="str">
        <f>VLOOKUP($B343,A股收入利润复合增长（数值）!$A$7:$Q$3068,2)</f>
        <v>002462.SZ</v>
      </c>
      <c r="D343" t="str">
        <f>VLOOKUP($B343,A股收入利润复合增长（数值）!$A$7:$Q$3068,3)</f>
        <v>嘉事堂</v>
      </c>
      <c r="G343" s="6">
        <f>IFERROR(VLOOKUP($B343,A股收入利润复合增长（数值）!$A$7:$Q$3068,6)/ABS(VLOOKUP($B343,A股收入利润复合增长（数值）!$A$7:$Q$3068,4))-1,"")</f>
        <v>0.34263918620763167</v>
      </c>
      <c r="H343" s="6">
        <f>IFERROR(VLOOKUP($B343,A股收入利润复合增长（数值）!$A$7:$Q$3068,7)/ABS(VLOOKUP($B343,A股收入利润复合增长（数值）!$A$7:$Q$3068,5))-1,"")</f>
        <v>0.31189619552084613</v>
      </c>
      <c r="I343" s="6">
        <f>IFERROR(VLOOKUP($B343,A股收入利润复合增长（数值）!$A$7:$Q$3068,8)/ABS(VLOOKUP($B343,A股收入利润复合增长（数值）!$A$7:$Q$3068,6))-1,"")</f>
        <v>0.41784241195259963</v>
      </c>
      <c r="J343" s="6">
        <f>IFERROR(VLOOKUP($B343,A股收入利润复合增长（数值）!$A$7:$Q$3068,9)/ABS(VLOOKUP($B343,A股收入利润复合增长（数值）!$A$7:$Q$3068,7))-1,"")</f>
        <v>2.39797465722007E-2</v>
      </c>
      <c r="K343" s="6">
        <f>IFERROR(VLOOKUP($B343,A股收入利润复合增长（数值）!$A$7:$Q$3068,10)/ABS(VLOOKUP($B343,A股收入利润复合增长（数值）!$A$7:$Q$3068,8))-1,"")</f>
        <v>0.38769516217408029</v>
      </c>
      <c r="L343" s="6">
        <f>IFERROR(VLOOKUP($B343,A股收入利润复合增长（数值）!$A$7:$Q$3068,11)/ABS(VLOOKUP($B343,A股收入利润复合增长（数值）!$A$7:$Q$3068,9))-1,"")</f>
        <v>0.99615842234008256</v>
      </c>
      <c r="M343" s="6">
        <f>IFERROR(VLOOKUP($B343,A股收入利润复合增长（数值）!$A$7:$Q$3068,12)/ABS(VLOOKUP($B343,A股收入利润复合增长（数值）!$A$7:$Q$3068,10))-1,"")</f>
        <v>0.57215568094811475</v>
      </c>
      <c r="N343" s="6">
        <f>IFERROR(VLOOKUP($B343,A股收入利润复合增长（数值）!$A$7:$Q$3068,13)/ABS(VLOOKUP($B343,A股收入利润复合增长（数值）!$A$7:$Q$3068,11))-1,"")</f>
        <v>0.75203375430791075</v>
      </c>
      <c r="O343" s="6">
        <f>IFERROR(VLOOKUP($B343,A股收入利润复合增长（数值）!$A$7:$Q$3068,14)/ABS(VLOOKUP($B343,A股收入利润复合增长（数值）!$A$7:$Q$3068,12))-1,"")</f>
        <v>0.47157353371119481</v>
      </c>
      <c r="P343" s="6">
        <f>IFERROR(VLOOKUP($B343,A股收入利润复合增长（数值）!$A$7:$Q$3068,15)/ABS(VLOOKUP($B343,A股收入利润复合增长（数值）!$A$7:$Q$3068,13))-1,"")</f>
        <v>-0.24153115728342656</v>
      </c>
    </row>
    <row r="344" spans="1:16" x14ac:dyDescent="0.25">
      <c r="A344" t="str">
        <f>IF(COUNTIF(G344:P344,"&lt;"&amp;$A$3)=0,MAX($A$4:A343)+1,"")</f>
        <v/>
      </c>
      <c r="B344">
        <v>340</v>
      </c>
      <c r="C344" t="str">
        <f>VLOOKUP($B344,A股收入利润复合增长（数值）!$A$7:$Q$3068,2)</f>
        <v>002465.SZ</v>
      </c>
      <c r="D344" t="str">
        <f>VLOOKUP($B344,A股收入利润复合增长（数值）!$A$7:$Q$3068,3)</f>
        <v>海格通信</v>
      </c>
      <c r="G344" s="6">
        <f>IFERROR(VLOOKUP($B344,A股收入利润复合增长（数值）!$A$7:$Q$3068,6)/ABS(VLOOKUP($B344,A股收入利润复合增长（数值）!$A$7:$Q$3068,4))-1,"")</f>
        <v>3.5041779819161567E-2</v>
      </c>
      <c r="H344" s="6">
        <f>IFERROR(VLOOKUP($B344,A股收入利润复合增长（数值）!$A$7:$Q$3068,7)/ABS(VLOOKUP($B344,A股收入利润复合增长（数值）!$A$7:$Q$3068,5))-1,"")</f>
        <v>-3.2874582274495134E-2</v>
      </c>
      <c r="I344" s="6">
        <f>IFERROR(VLOOKUP($B344,A股收入利润复合增长（数值）!$A$7:$Q$3068,8)/ABS(VLOOKUP($B344,A股收入利润复合增长（数值）!$A$7:$Q$3068,6))-1,"")</f>
        <v>0.21163149056768571</v>
      </c>
      <c r="J344" s="6">
        <f>IFERROR(VLOOKUP($B344,A股收入利润复合增长（数值）!$A$7:$Q$3068,9)/ABS(VLOOKUP($B344,A股收入利润复合增长（数值）!$A$7:$Q$3068,7))-1,"")</f>
        <v>0.12876617074180685</v>
      </c>
      <c r="K344" s="6">
        <f>IFERROR(VLOOKUP($B344,A股收入利润复合增长（数值）!$A$7:$Q$3068,10)/ABS(VLOOKUP($B344,A股收入利润复合增长（数值）!$A$7:$Q$3068,8))-1,"")</f>
        <v>0.39022238263108555</v>
      </c>
      <c r="L344" s="6">
        <f>IFERROR(VLOOKUP($B344,A股收入利润复合增长（数值）!$A$7:$Q$3068,11)/ABS(VLOOKUP($B344,A股收入利润复合增长（数值）!$A$7:$Q$3068,9))-1,"")</f>
        <v>0.23918344167882477</v>
      </c>
      <c r="M344" s="6">
        <f>IFERROR(VLOOKUP($B344,A股收入利润复合增长（数值）!$A$7:$Q$3068,12)/ABS(VLOOKUP($B344,A股收入利润复合增长（数值）!$A$7:$Q$3068,10))-1,"")</f>
        <v>0.75430512596011923</v>
      </c>
      <c r="N344" s="6">
        <f>IFERROR(VLOOKUP($B344,A股收入利润复合增长（数值）!$A$7:$Q$3068,13)/ABS(VLOOKUP($B344,A股收入利润复合增长（数值）!$A$7:$Q$3068,11))-1,"")</f>
        <v>0.35723059095730836</v>
      </c>
      <c r="O344" s="6">
        <f>IFERROR(VLOOKUP($B344,A股收入利润复合增长（数值）!$A$7:$Q$3068,14)/ABS(VLOOKUP($B344,A股收入利润复合增长（数值）!$A$7:$Q$3068,12))-1,"")</f>
        <v>0.2886935390054941</v>
      </c>
      <c r="P344" s="6">
        <f>IFERROR(VLOOKUP($B344,A股收入利润复合增长（数值）!$A$7:$Q$3068,15)/ABS(VLOOKUP($B344,A股收入利润复合增长（数值）!$A$7:$Q$3068,13))-1,"")</f>
        <v>0.30913067887786094</v>
      </c>
    </row>
    <row r="345" spans="1:16" x14ac:dyDescent="0.25">
      <c r="A345" t="str">
        <f>IF(COUNTIF(G345:P345,"&lt;"&amp;$A$3)=0,MAX($A$4:A344)+1,"")</f>
        <v/>
      </c>
      <c r="B345">
        <v>341</v>
      </c>
      <c r="C345" t="str">
        <f>VLOOKUP($B345,A股收入利润复合增长（数值）!$A$7:$Q$3068,2)</f>
        <v>002466.SZ</v>
      </c>
      <c r="D345" t="str">
        <f>VLOOKUP($B345,A股收入利润复合增长（数值）!$A$7:$Q$3068,3)</f>
        <v>天齐锂业</v>
      </c>
      <c r="G345" s="6">
        <f>IFERROR(VLOOKUP($B345,A股收入利润复合增长（数值）!$A$7:$Q$3068,6)/ABS(VLOOKUP($B345,A股收入利润复合增长（数值）!$A$7:$Q$3068,4))-1,"")</f>
        <v>0.36861250460671191</v>
      </c>
      <c r="H345" s="6">
        <f>IFERROR(VLOOKUP($B345,A股收入利润复合增长（数值）!$A$7:$Q$3068,7)/ABS(VLOOKUP($B345,A股收入利润复合增长（数值）!$A$7:$Q$3068,5))-1,"")</f>
        <v>3.4508508198566545E-2</v>
      </c>
      <c r="I345" s="6">
        <f>IFERROR(VLOOKUP($B345,A股收入利润复合增长（数值）!$A$7:$Q$3068,8)/ABS(VLOOKUP($B345,A股收入利润复合增长（数值）!$A$7:$Q$3068,6))-1,"")</f>
        <v>-1.4659874085988678E-2</v>
      </c>
      <c r="J345" s="6">
        <f>IFERROR(VLOOKUP($B345,A股收入利润复合增长（数值）!$A$7:$Q$3068,9)/ABS(VLOOKUP($B345,A股收入利润复合增长（数值）!$A$7:$Q$3068,7))-1,"")</f>
        <v>3.7493448164568122E-2</v>
      </c>
      <c r="K345" s="6">
        <f>IFERROR(VLOOKUP($B345,A股收入利润复合增长（数值）!$A$7:$Q$3068,10)/ABS(VLOOKUP($B345,A股收入利润复合增长（数值）!$A$7:$Q$3068,8))-1,"")</f>
        <v>4.5729400550548638E-2</v>
      </c>
      <c r="L345" s="6">
        <f>IFERROR(VLOOKUP($B345,A股收入利润复合增长（数值）!$A$7:$Q$3068,11)/ABS(VLOOKUP($B345,A股收入利润复合增长（数值）!$A$7:$Q$3068,9))-1,"")</f>
        <v>-4.1715349158348705</v>
      </c>
      <c r="M345" s="6">
        <f>IFERROR(VLOOKUP($B345,A股收入利润复合增长（数值）!$A$7:$Q$3068,12)/ABS(VLOOKUP($B345,A股收入利润复合增长（数值）!$A$7:$Q$3068,10))-1,"")</f>
        <v>2.4276303357713598</v>
      </c>
      <c r="N345" s="6">
        <f>IFERROR(VLOOKUP($B345,A股收入利润复合增长（数值）!$A$7:$Q$3068,13)/ABS(VLOOKUP($B345,A股收入利润复合增长（数值）!$A$7:$Q$3068,11))-1,"")</f>
        <v>-1.4052215022532732E-2</v>
      </c>
      <c r="O345" s="6">
        <f>IFERROR(VLOOKUP($B345,A股收入利润复合增长（数值）!$A$7:$Q$3068,14)/ABS(VLOOKUP($B345,A股收入利润复合增长（数值）!$A$7:$Q$3068,12))-1,"")</f>
        <v>0.31249835306122598</v>
      </c>
      <c r="P345" s="6">
        <f>IFERROR(VLOOKUP($B345,A股收入利润复合增长（数值）!$A$7:$Q$3068,15)/ABS(VLOOKUP($B345,A股收入利润复合增长（数值）!$A$7:$Q$3068,13))-1,"")</f>
        <v>0.89931253909007669</v>
      </c>
    </row>
    <row r="346" spans="1:16" x14ac:dyDescent="0.25">
      <c r="A346" t="str">
        <f>IF(COUNTIF(G346:P346,"&lt;"&amp;$A$3)=0,MAX($A$4:A345)+1,"")</f>
        <v/>
      </c>
      <c r="B346">
        <v>342</v>
      </c>
      <c r="C346" t="str">
        <f>VLOOKUP($B346,A股收入利润复合增长（数值）!$A$7:$Q$3068,2)</f>
        <v>002469.SZ</v>
      </c>
      <c r="D346" t="str">
        <f>VLOOKUP($B346,A股收入利润复合增长（数值）!$A$7:$Q$3068,3)</f>
        <v>三维工程</v>
      </c>
      <c r="G346" s="6">
        <f>IFERROR(VLOOKUP($B346,A股收入利润复合增长（数值）!$A$7:$Q$3068,6)/ABS(VLOOKUP($B346,A股收入利润复合增长（数值）!$A$7:$Q$3068,4))-1,"")</f>
        <v>0.4438699485441413</v>
      </c>
      <c r="H346" s="6">
        <f>IFERROR(VLOOKUP($B346,A股收入利润复合增长（数值）!$A$7:$Q$3068,7)/ABS(VLOOKUP($B346,A股收入利润复合增长（数值）!$A$7:$Q$3068,5))-1,"")</f>
        <v>0.32671140552871902</v>
      </c>
      <c r="I346" s="6">
        <f>IFERROR(VLOOKUP($B346,A股收入利润复合增长（数值）!$A$7:$Q$3068,8)/ABS(VLOOKUP($B346,A股收入利润复合增长（数值）!$A$7:$Q$3068,6))-1,"")</f>
        <v>0.76335544727403737</v>
      </c>
      <c r="J346" s="6">
        <f>IFERROR(VLOOKUP($B346,A股收入利润复合增长（数值）!$A$7:$Q$3068,9)/ABS(VLOOKUP($B346,A股收入利润复合增长（数值）!$A$7:$Q$3068,7))-1,"")</f>
        <v>0.33105645431881126</v>
      </c>
      <c r="K346" s="6">
        <f>IFERROR(VLOOKUP($B346,A股收入利润复合增长（数值）!$A$7:$Q$3068,10)/ABS(VLOOKUP($B346,A股收入利润复合增长（数值）!$A$7:$Q$3068,8))-1,"")</f>
        <v>0.2894364830846694</v>
      </c>
      <c r="L346" s="6">
        <f>IFERROR(VLOOKUP($B346,A股收入利润复合增长（数值）!$A$7:$Q$3068,11)/ABS(VLOOKUP($B346,A股收入利润复合增长（数值）!$A$7:$Q$3068,9))-1,"")</f>
        <v>0.32913307147812532</v>
      </c>
      <c r="M346" s="6">
        <f>IFERROR(VLOOKUP($B346,A股收入利润复合增长（数值）!$A$7:$Q$3068,12)/ABS(VLOOKUP($B346,A股收入利润复合增长（数值）!$A$7:$Q$3068,10))-1,"")</f>
        <v>0.31352982578994593</v>
      </c>
      <c r="N346" s="6">
        <f>IFERROR(VLOOKUP($B346,A股收入利润复合增长（数值）!$A$7:$Q$3068,13)/ABS(VLOOKUP($B346,A股收入利润复合增长（数值）!$A$7:$Q$3068,11))-1,"")</f>
        <v>0.27110042188208583</v>
      </c>
      <c r="O346" s="6">
        <f>IFERROR(VLOOKUP($B346,A股收入利润复合增长（数值）!$A$7:$Q$3068,14)/ABS(VLOOKUP($B346,A股收入利润复合增长（数值）!$A$7:$Q$3068,12))-1,"")</f>
        <v>-0.18662676259926214</v>
      </c>
      <c r="P346" s="6">
        <f>IFERROR(VLOOKUP($B346,A股收入利润复合增长（数值）!$A$7:$Q$3068,15)/ABS(VLOOKUP($B346,A股收入利润复合增长（数值）!$A$7:$Q$3068,13))-1,"")</f>
        <v>-0.1865101345308251</v>
      </c>
    </row>
    <row r="347" spans="1:16" x14ac:dyDescent="0.25">
      <c r="A347">
        <f>IF(COUNTIF(G347:P347,"&lt;"&amp;$A$3)=0,MAX($A$4:A346)+1,"")</f>
        <v>17</v>
      </c>
      <c r="B347">
        <v>343</v>
      </c>
      <c r="C347" t="str">
        <f>VLOOKUP($B347,A股收入利润复合增长（数值）!$A$7:$Q$3068,2)</f>
        <v>002470.SZ</v>
      </c>
      <c r="D347" t="str">
        <f>VLOOKUP($B347,A股收入利润复合增长（数值）!$A$7:$Q$3068,3)</f>
        <v>金正大</v>
      </c>
      <c r="G347" s="6">
        <f>IFERROR(VLOOKUP($B347,A股收入利润复合增长（数值）!$A$7:$Q$3068,6)/ABS(VLOOKUP($B347,A股收入利润复合增长（数值）!$A$7:$Q$3068,4))-1,"")</f>
        <v>0.39192099133779146</v>
      </c>
      <c r="H347" s="6">
        <f>IFERROR(VLOOKUP($B347,A股收入利润复合增长（数值）!$A$7:$Q$3068,7)/ABS(VLOOKUP($B347,A股收入利润复合增长（数值）!$A$7:$Q$3068,5))-1,"")</f>
        <v>0.39145853414391896</v>
      </c>
      <c r="I347" s="6">
        <f>IFERROR(VLOOKUP($B347,A股收入利润复合增长（数值）!$A$7:$Q$3068,8)/ABS(VLOOKUP($B347,A股收入利润复合增长（数值）!$A$7:$Q$3068,6))-1,"")</f>
        <v>0.344500352780855</v>
      </c>
      <c r="J347" s="6">
        <f>IFERROR(VLOOKUP($B347,A股收入利润复合增长（数值）!$A$7:$Q$3068,9)/ABS(VLOOKUP($B347,A股收入利润复合增长（数值）!$A$7:$Q$3068,7))-1,"")</f>
        <v>0.25312347410845448</v>
      </c>
      <c r="K347" s="6">
        <f>IFERROR(VLOOKUP($B347,A股收入利润复合增长（数值）!$A$7:$Q$3068,10)/ABS(VLOOKUP($B347,A股收入利润复合增长（数值）!$A$7:$Q$3068,8))-1,"")</f>
        <v>0.16948541606212308</v>
      </c>
      <c r="L347" s="6">
        <f>IFERROR(VLOOKUP($B347,A股收入利润复合增长（数值）!$A$7:$Q$3068,11)/ABS(VLOOKUP($B347,A股收入利润复合增长（数值）!$A$7:$Q$3068,9))-1,"")</f>
        <v>0.21391441109531129</v>
      </c>
      <c r="M347" s="6">
        <f>IFERROR(VLOOKUP($B347,A股收入利润复合增长（数值）!$A$7:$Q$3068,12)/ABS(VLOOKUP($B347,A股收入利润复合增长（数值）!$A$7:$Q$3068,10))-1,"")</f>
        <v>0.13027554241460804</v>
      </c>
      <c r="N347" s="6">
        <f>IFERROR(VLOOKUP($B347,A股收入利润复合增长（数值）!$A$7:$Q$3068,13)/ABS(VLOOKUP($B347,A股收入利润复合增长（数值）!$A$7:$Q$3068,11))-1,"")</f>
        <v>0.30493294843880037</v>
      </c>
      <c r="O347" s="6">
        <f>IFERROR(VLOOKUP($B347,A股收入利润复合增长（数值）!$A$7:$Q$3068,14)/ABS(VLOOKUP($B347,A股收入利润复合增长（数值）!$A$7:$Q$3068,12))-1,"")</f>
        <v>0.30938832705971842</v>
      </c>
      <c r="P347" s="6">
        <f>IFERROR(VLOOKUP($B347,A股收入利润复合增长（数值）!$A$7:$Q$3068,15)/ABS(VLOOKUP($B347,A股收入利润复合增长（数值）!$A$7:$Q$3068,13))-1,"")</f>
        <v>0.28353845704215241</v>
      </c>
    </row>
    <row r="348" spans="1:16" x14ac:dyDescent="0.25">
      <c r="A348" t="str">
        <f>IF(COUNTIF(G348:P348,"&lt;"&amp;$A$3)=0,MAX($A$4:A347)+1,"")</f>
        <v/>
      </c>
      <c r="B348">
        <v>344</v>
      </c>
      <c r="C348" t="str">
        <f>VLOOKUP($B348,A股收入利润复合增长（数值）!$A$7:$Q$3068,2)</f>
        <v>002471.SZ</v>
      </c>
      <c r="D348" t="str">
        <f>VLOOKUP($B348,A股收入利润复合增长（数值）!$A$7:$Q$3068,3)</f>
        <v>中超控股</v>
      </c>
      <c r="G348" s="6">
        <f>IFERROR(VLOOKUP($B348,A股收入利润复合增长（数值）!$A$7:$Q$3068,6)/ABS(VLOOKUP($B348,A股收入利润复合增长（数值）!$A$7:$Q$3068,4))-1,"")</f>
        <v>0.4461591709244872</v>
      </c>
      <c r="H348" s="6">
        <f>IFERROR(VLOOKUP($B348,A股收入利润复合增长（数值）!$A$7:$Q$3068,7)/ABS(VLOOKUP($B348,A股收入利润复合增长（数值）!$A$7:$Q$3068,5))-1,"")</f>
        <v>0.22585879912997164</v>
      </c>
      <c r="I348" s="6">
        <f>IFERROR(VLOOKUP($B348,A股收入利润复合增长（数值）!$A$7:$Q$3068,8)/ABS(VLOOKUP($B348,A股收入利润复合增长（数值）!$A$7:$Q$3068,6))-1,"")</f>
        <v>3.5385077198208936E-2</v>
      </c>
      <c r="J348" s="6">
        <f>IFERROR(VLOOKUP($B348,A股收入利润复合增长（数值）!$A$7:$Q$3068,9)/ABS(VLOOKUP($B348,A股收入利润复合增长（数值）!$A$7:$Q$3068,7))-1,"")</f>
        <v>-0.3290856932795555</v>
      </c>
      <c r="K348" s="6">
        <f>IFERROR(VLOOKUP($B348,A股收入利润复合增长（数值）!$A$7:$Q$3068,10)/ABS(VLOOKUP($B348,A股收入利润复合增长（数值）!$A$7:$Q$3068,8))-1,"")</f>
        <v>1.3673360772418293</v>
      </c>
      <c r="L348" s="6">
        <f>IFERROR(VLOOKUP($B348,A股收入利润复合增长（数值）!$A$7:$Q$3068,11)/ABS(VLOOKUP($B348,A股收入利润复合增长（数值）!$A$7:$Q$3068,9))-1,"")</f>
        <v>2.0597844686874018</v>
      </c>
      <c r="M348" s="6">
        <f>IFERROR(VLOOKUP($B348,A股收入利润复合增长（数值）!$A$7:$Q$3068,12)/ABS(VLOOKUP($B348,A股收入利润复合增长（数值）!$A$7:$Q$3068,10))-1,"")</f>
        <v>9.394242743355119E-2</v>
      </c>
      <c r="N348" s="6">
        <f>IFERROR(VLOOKUP($B348,A股收入利润复合增长（数值）!$A$7:$Q$3068,13)/ABS(VLOOKUP($B348,A股收入利润复合增长（数值）!$A$7:$Q$3068,11))-1,"")</f>
        <v>-0.370758981926535</v>
      </c>
      <c r="O348" s="6">
        <f>IFERROR(VLOOKUP($B348,A股收入利润复合增长（数值）!$A$7:$Q$3068,14)/ABS(VLOOKUP($B348,A股收入利润复合增长（数值）!$A$7:$Q$3068,12))-1,"")</f>
        <v>6.1574438139132104E-2</v>
      </c>
      <c r="P348" s="6">
        <f>IFERROR(VLOOKUP($B348,A股收入利润复合增长（数值）!$A$7:$Q$3068,15)/ABS(VLOOKUP($B348,A股收入利润复合增长（数值）!$A$7:$Q$3068,13))-1,"")</f>
        <v>7.2251217010056212E-2</v>
      </c>
    </row>
    <row r="349" spans="1:16" x14ac:dyDescent="0.25">
      <c r="A349" t="str">
        <f>IF(COUNTIF(G349:P349,"&lt;"&amp;$A$3)=0,MAX($A$4:A348)+1,"")</f>
        <v/>
      </c>
      <c r="B349">
        <v>345</v>
      </c>
      <c r="C349" t="str">
        <f>VLOOKUP($B349,A股收入利润复合增长（数值）!$A$7:$Q$3068,2)</f>
        <v>002475.SZ</v>
      </c>
      <c r="D349" t="str">
        <f>VLOOKUP($B349,A股收入利润复合增长（数值）!$A$7:$Q$3068,3)</f>
        <v>立讯精密</v>
      </c>
      <c r="G349" s="6">
        <f>IFERROR(VLOOKUP($B349,A股收入利润复合增长（数值）!$A$7:$Q$3068,6)/ABS(VLOOKUP($B349,A股收入利润复合增长（数值）!$A$7:$Q$3068,4))-1,"")</f>
        <v>1.5288911116507617</v>
      </c>
      <c r="H349" s="6">
        <f>IFERROR(VLOOKUP($B349,A股收入利润复合增长（数值）!$A$7:$Q$3068,7)/ABS(VLOOKUP($B349,A股收入利润复合增长（数值）!$A$7:$Q$3068,5))-1,"")</f>
        <v>1.2212809987437394</v>
      </c>
      <c r="I349" s="6">
        <f>IFERROR(VLOOKUP($B349,A股收入利润复合增长（数值）!$A$7:$Q$3068,8)/ABS(VLOOKUP($B349,A股收入利润复合增长（数值）!$A$7:$Q$3068,6))-1,"")</f>
        <v>0.23150780481485689</v>
      </c>
      <c r="J349" s="6">
        <f>IFERROR(VLOOKUP($B349,A股收入利润复合增长（数值）!$A$7:$Q$3068,9)/ABS(VLOOKUP($B349,A股收入利润复合增长（数值）!$A$7:$Q$3068,7))-1,"")</f>
        <v>2.298070119289064E-2</v>
      </c>
      <c r="K349" s="6">
        <f>IFERROR(VLOOKUP($B349,A股收入利润复合增长（数值）!$A$7:$Q$3068,10)/ABS(VLOOKUP($B349,A股收入利润复合增长（数值）!$A$7:$Q$3068,8))-1,"")</f>
        <v>0.45896491570400721</v>
      </c>
      <c r="L349" s="6">
        <f>IFERROR(VLOOKUP($B349,A股收入利润复合增长（数值）!$A$7:$Q$3068,11)/ABS(VLOOKUP($B349,A股收入利润复合增长（数值）!$A$7:$Q$3068,9))-1,"")</f>
        <v>0.29147184638894097</v>
      </c>
      <c r="M349" s="6">
        <f>IFERROR(VLOOKUP($B349,A股收入利润复合增长（数值）!$A$7:$Q$3068,12)/ABS(VLOOKUP($B349,A股收入利润复合增长（数值）!$A$7:$Q$3068,10))-1,"")</f>
        <v>0.58895776645045439</v>
      </c>
      <c r="N349" s="6">
        <f>IFERROR(VLOOKUP($B349,A股收入利润复合增长（数值）!$A$7:$Q$3068,13)/ABS(VLOOKUP($B349,A股收入利润复合增长（数值）!$A$7:$Q$3068,11))-1,"")</f>
        <v>0.85429951105426993</v>
      </c>
      <c r="O349" s="6">
        <f>IFERROR(VLOOKUP($B349,A股收入利润复合增长（数值）!$A$7:$Q$3068,14)/ABS(VLOOKUP($B349,A股收入利润复合增长（数值）!$A$7:$Q$3068,12))-1,"")</f>
        <v>0.38974286187930196</v>
      </c>
      <c r="P349" s="6">
        <f>IFERROR(VLOOKUP($B349,A股收入利润复合增长（数值）!$A$7:$Q$3068,15)/ABS(VLOOKUP($B349,A股收入利润复合增长（数值）!$A$7:$Q$3068,13))-1,"")</f>
        <v>0.71179305157839634</v>
      </c>
    </row>
    <row r="350" spans="1:16" x14ac:dyDescent="0.25">
      <c r="A350" t="str">
        <f>IF(COUNTIF(G350:P350,"&lt;"&amp;$A$3)=0,MAX($A$4:A349)+1,"")</f>
        <v/>
      </c>
      <c r="B350">
        <v>346</v>
      </c>
      <c r="C350" t="str">
        <f>VLOOKUP($B350,A股收入利润复合增长（数值）!$A$7:$Q$3068,2)</f>
        <v>002477.SZ</v>
      </c>
      <c r="D350" t="str">
        <f>VLOOKUP($B350,A股收入利润复合增长（数值）!$A$7:$Q$3068,3)</f>
        <v>雏鹰农牧</v>
      </c>
      <c r="G350" s="6">
        <f>IFERROR(VLOOKUP($B350,A股收入利润复合增长（数值）!$A$7:$Q$3068,6)/ABS(VLOOKUP($B350,A股收入利润复合增长（数值）!$A$7:$Q$3068,4))-1,"")</f>
        <v>0.90360458333739446</v>
      </c>
      <c r="H350" s="6">
        <f>IFERROR(VLOOKUP($B350,A股收入利润复合增长（数值）!$A$7:$Q$3068,7)/ABS(VLOOKUP($B350,A股收入利润复合增长（数值）!$A$7:$Q$3068,5))-1,"")</f>
        <v>2.4857573515873184</v>
      </c>
      <c r="I350" s="6">
        <f>IFERROR(VLOOKUP($B350,A股收入利润复合增长（数值）!$A$7:$Q$3068,8)/ABS(VLOOKUP($B350,A股收入利润复合增长（数值）!$A$7:$Q$3068,6))-1,"")</f>
        <v>0.21777588117316693</v>
      </c>
      <c r="J350" s="6">
        <f>IFERROR(VLOOKUP($B350,A股收入利润复合增长（数值）!$A$7:$Q$3068,9)/ABS(VLOOKUP($B350,A股收入利润复合增长（数值）!$A$7:$Q$3068,7))-1,"")</f>
        <v>-0.29377279021488345</v>
      </c>
      <c r="K350" s="6">
        <f>IFERROR(VLOOKUP($B350,A股收入利润复合增长（数值）!$A$7:$Q$3068,10)/ABS(VLOOKUP($B350,A股收入利润复合增长（数值）!$A$7:$Q$3068,8))-1,"")</f>
        <v>0.17991742405447297</v>
      </c>
      <c r="L350" s="6">
        <f>IFERROR(VLOOKUP($B350,A股收入利润复合增长（数值）!$A$7:$Q$3068,11)/ABS(VLOOKUP($B350,A股收入利润复合增长（数值）!$A$7:$Q$3068,9))-1,"")</f>
        <v>-0.7501895486240846</v>
      </c>
      <c r="M350" s="6">
        <f>IFERROR(VLOOKUP($B350,A股收入利润复合增长（数值）!$A$7:$Q$3068,12)/ABS(VLOOKUP($B350,A股收入利润复合增长（数值）!$A$7:$Q$3068,10))-1,"")</f>
        <v>-5.695102489710302E-2</v>
      </c>
      <c r="N350" s="6">
        <f>IFERROR(VLOOKUP($B350,A股收入利润复合增长（数值）!$A$7:$Q$3068,13)/ABS(VLOOKUP($B350,A股收入利润复合增长（数值）!$A$7:$Q$3068,11))-1,"")</f>
        <v>-3.5053829971743542</v>
      </c>
      <c r="O350" s="6">
        <f>IFERROR(VLOOKUP($B350,A股收入利润复合增长（数值）!$A$7:$Q$3068,14)/ABS(VLOOKUP($B350,A股收入利润复合增长（数值）!$A$7:$Q$3068,12))-1,"")</f>
        <v>1.0542955793048367</v>
      </c>
      <c r="P350" s="6">
        <f>IFERROR(VLOOKUP($B350,A股收入利润复合增长（数值）!$A$7:$Q$3068,15)/ABS(VLOOKUP($B350,A股收入利润复合增长（数值）!$A$7:$Q$3068,13))-1,"")</f>
        <v>0.16342492335657277</v>
      </c>
    </row>
    <row r="351" spans="1:16" x14ac:dyDescent="0.25">
      <c r="A351" t="str">
        <f>IF(COUNTIF(G351:P351,"&lt;"&amp;$A$3)=0,MAX($A$4:A350)+1,"")</f>
        <v/>
      </c>
      <c r="B351">
        <v>347</v>
      </c>
      <c r="C351" t="str">
        <f>VLOOKUP($B351,A股收入利润复合增长（数值）!$A$7:$Q$3068,2)</f>
        <v>002479.SZ</v>
      </c>
      <c r="D351" t="str">
        <f>VLOOKUP($B351,A股收入利润复合增长（数值）!$A$7:$Q$3068,3)</f>
        <v>富春环保</v>
      </c>
      <c r="G351" s="6">
        <f>IFERROR(VLOOKUP($B351,A股收入利润复合增长（数值）!$A$7:$Q$3068,6)/ABS(VLOOKUP($B351,A股收入利润复合增长（数值）!$A$7:$Q$3068,4))-1,"")</f>
        <v>0.28147684472148971</v>
      </c>
      <c r="H351" s="6">
        <f>IFERROR(VLOOKUP($B351,A股收入利润复合增长（数值）!$A$7:$Q$3068,7)/ABS(VLOOKUP($B351,A股收入利润复合增长（数值）!$A$7:$Q$3068,5))-1,"")</f>
        <v>0.37570581239286516</v>
      </c>
      <c r="I351" s="6">
        <f>IFERROR(VLOOKUP($B351,A股收入利润复合增长（数值）!$A$7:$Q$3068,8)/ABS(VLOOKUP($B351,A股收入利润复合增长（数值）!$A$7:$Q$3068,6))-1,"")</f>
        <v>1.3216886073493677</v>
      </c>
      <c r="J351" s="6">
        <f>IFERROR(VLOOKUP($B351,A股收入利润复合增长（数值）!$A$7:$Q$3068,9)/ABS(VLOOKUP($B351,A股收入利润复合增长（数值）!$A$7:$Q$3068,7))-1,"")</f>
        <v>0.2286498187041599</v>
      </c>
      <c r="K351" s="6">
        <f>IFERROR(VLOOKUP($B351,A股收入利润复合增长（数值）!$A$7:$Q$3068,10)/ABS(VLOOKUP($B351,A股收入利润复合增长（数值）!$A$7:$Q$3068,8))-1,"")</f>
        <v>0.17058796359387918</v>
      </c>
      <c r="L351" s="6">
        <f>IFERROR(VLOOKUP($B351,A股收入利润复合增长（数值）!$A$7:$Q$3068,11)/ABS(VLOOKUP($B351,A股收入利润复合增长（数值）!$A$7:$Q$3068,9))-1,"")</f>
        <v>-0.3883814113968016</v>
      </c>
      <c r="M351" s="6">
        <f>IFERROR(VLOOKUP($B351,A股收入利润复合增长（数值）!$A$7:$Q$3068,12)/ABS(VLOOKUP($B351,A股收入利润复合增长（数值）!$A$7:$Q$3068,10))-1,"")</f>
        <v>0.17751248492140848</v>
      </c>
      <c r="N351" s="6">
        <f>IFERROR(VLOOKUP($B351,A股收入利润复合增长（数值）!$A$7:$Q$3068,13)/ABS(VLOOKUP($B351,A股收入利润复合增长（数值）!$A$7:$Q$3068,11))-1,"")</f>
        <v>0.20831063802201899</v>
      </c>
      <c r="O351" s="6">
        <f>IFERROR(VLOOKUP($B351,A股收入利润复合增长（数值）!$A$7:$Q$3068,14)/ABS(VLOOKUP($B351,A股收入利润复合增长（数值）!$A$7:$Q$3068,12))-1,"")</f>
        <v>-0.22874514652440159</v>
      </c>
      <c r="P351" s="6">
        <f>IFERROR(VLOOKUP($B351,A股收入利润复合增长（数值）!$A$7:$Q$3068,15)/ABS(VLOOKUP($B351,A股收入利润复合增长（数值）!$A$7:$Q$3068,13))-1,"")</f>
        <v>4.9958524690310702E-2</v>
      </c>
    </row>
    <row r="352" spans="1:16" x14ac:dyDescent="0.25">
      <c r="A352" t="str">
        <f>IF(COUNTIF(G352:P352,"&lt;"&amp;$A$3)=0,MAX($A$4:A351)+1,"")</f>
        <v/>
      </c>
      <c r="B352">
        <v>348</v>
      </c>
      <c r="C352" t="str">
        <f>VLOOKUP($B352,A股收入利润复合增长（数值）!$A$7:$Q$3068,2)</f>
        <v>002481.SZ</v>
      </c>
      <c r="D352" t="str">
        <f>VLOOKUP($B352,A股收入利润复合增长（数值）!$A$7:$Q$3068,3)</f>
        <v>双塔食品</v>
      </c>
      <c r="G352" s="6">
        <f>IFERROR(VLOOKUP($B352,A股收入利润复合增长（数值）!$A$7:$Q$3068,6)/ABS(VLOOKUP($B352,A股收入利润复合增长（数值）!$A$7:$Q$3068,4))-1,"")</f>
        <v>0.60637339579477301</v>
      </c>
      <c r="H352" s="6">
        <f>IFERROR(VLOOKUP($B352,A股收入利润复合增长（数值）!$A$7:$Q$3068,7)/ABS(VLOOKUP($B352,A股收入利润复合增长（数值）!$A$7:$Q$3068,5))-1,"")</f>
        <v>0.3074574744692069</v>
      </c>
      <c r="I352" s="6">
        <f>IFERROR(VLOOKUP($B352,A股收入利润复合增长（数值）!$A$7:$Q$3068,8)/ABS(VLOOKUP($B352,A股收入利润复合增长（数值）!$A$7:$Q$3068,6))-1,"")</f>
        <v>-1.8045248792377122E-2</v>
      </c>
      <c r="J352" s="6">
        <f>IFERROR(VLOOKUP($B352,A股收入利润复合增长（数值）!$A$7:$Q$3068,9)/ABS(VLOOKUP($B352,A股收入利润复合增长（数值）!$A$7:$Q$3068,7))-1,"")</f>
        <v>0.33057389830252815</v>
      </c>
      <c r="K352" s="6">
        <f>IFERROR(VLOOKUP($B352,A股收入利润复合增长（数值）!$A$7:$Q$3068,10)/ABS(VLOOKUP($B352,A股收入利润复合增长（数值）!$A$7:$Q$3068,8))-1,"")</f>
        <v>0.27378938280263121</v>
      </c>
      <c r="L352" s="6">
        <f>IFERROR(VLOOKUP($B352,A股收入利润复合增长（数值）!$A$7:$Q$3068,11)/ABS(VLOOKUP($B352,A股收入利润复合增长（数值）!$A$7:$Q$3068,9))-1,"")</f>
        <v>0.20910117524045035</v>
      </c>
      <c r="M352" s="6">
        <f>IFERROR(VLOOKUP($B352,A股收入利润复合增长（数值）!$A$7:$Q$3068,12)/ABS(VLOOKUP($B352,A股收入利润复合增长（数值）!$A$7:$Q$3068,10))-1,"")</f>
        <v>0.43107177674037422</v>
      </c>
      <c r="N352" s="6">
        <f>IFERROR(VLOOKUP($B352,A股收入利润复合增长（数值）!$A$7:$Q$3068,13)/ABS(VLOOKUP($B352,A股收入利润复合增长（数值）!$A$7:$Q$3068,11))-1,"")</f>
        <v>0.31623699479583078</v>
      </c>
      <c r="O352" s="6">
        <f>IFERROR(VLOOKUP($B352,A股收入利润复合增长（数值）!$A$7:$Q$3068,14)/ABS(VLOOKUP($B352,A股收入利润复合增长（数值）!$A$7:$Q$3068,12))-1,"")</f>
        <v>0.16692090474608356</v>
      </c>
      <c r="P352" s="6">
        <f>IFERROR(VLOOKUP($B352,A股收入利润复合增长（数值）!$A$7:$Q$3068,15)/ABS(VLOOKUP($B352,A股收入利润复合增长（数值）!$A$7:$Q$3068,13))-1,"")</f>
        <v>0.28084770276334559</v>
      </c>
    </row>
    <row r="353" spans="1:16" x14ac:dyDescent="0.25">
      <c r="A353" t="str">
        <f>IF(COUNTIF(G353:P353,"&lt;"&amp;$A$3)=0,MAX($A$4:A352)+1,"")</f>
        <v/>
      </c>
      <c r="B353">
        <v>349</v>
      </c>
      <c r="C353" t="str">
        <f>VLOOKUP($B353,A股收入利润复合增长（数值）!$A$7:$Q$3068,2)</f>
        <v>002488.SZ</v>
      </c>
      <c r="D353" t="str">
        <f>VLOOKUP($B353,A股收入利润复合增长（数值）!$A$7:$Q$3068,3)</f>
        <v>金固股份</v>
      </c>
      <c r="G353" s="6">
        <f>IFERROR(VLOOKUP($B353,A股收入利润复合增长（数值）!$A$7:$Q$3068,6)/ABS(VLOOKUP($B353,A股收入利润复合增长（数值）!$A$7:$Q$3068,4))-1,"")</f>
        <v>0.31296558298797272</v>
      </c>
      <c r="H353" s="6">
        <f>IFERROR(VLOOKUP($B353,A股收入利润复合增长（数值）!$A$7:$Q$3068,7)/ABS(VLOOKUP($B353,A股收入利润复合增长（数值）!$A$7:$Q$3068,5))-1,"")</f>
        <v>0.15410750095054992</v>
      </c>
      <c r="I353" s="6">
        <f>IFERROR(VLOOKUP($B353,A股收入利润复合增长（数值）!$A$7:$Q$3068,8)/ABS(VLOOKUP($B353,A股收入利润复合增长（数值）!$A$7:$Q$3068,6))-1,"")</f>
        <v>0.15622495957217519</v>
      </c>
      <c r="J353" s="6">
        <f>IFERROR(VLOOKUP($B353,A股收入利润复合增长（数值）!$A$7:$Q$3068,9)/ABS(VLOOKUP($B353,A股收入利润复合增长（数值）!$A$7:$Q$3068,7))-1,"")</f>
        <v>-0.19064796506010329</v>
      </c>
      <c r="K353" s="6">
        <f>IFERROR(VLOOKUP($B353,A股收入利润复合增长（数值）!$A$7:$Q$3068,10)/ABS(VLOOKUP($B353,A股收入利润复合增长（数值）!$A$7:$Q$3068,8))-1,"")</f>
        <v>0.30045573597762254</v>
      </c>
      <c r="L353" s="6">
        <f>IFERROR(VLOOKUP($B353,A股收入利润复合增长（数值）!$A$7:$Q$3068,11)/ABS(VLOOKUP($B353,A股收入利润复合增长（数值）!$A$7:$Q$3068,9))-1,"")</f>
        <v>-0.21268203958212817</v>
      </c>
      <c r="M353" s="6">
        <f>IFERROR(VLOOKUP($B353,A股收入利润复合增长（数值）!$A$7:$Q$3068,12)/ABS(VLOOKUP($B353,A股收入利润复合增长（数值）!$A$7:$Q$3068,10))-1,"")</f>
        <v>0.12598116406875937</v>
      </c>
      <c r="N353" s="6">
        <f>IFERROR(VLOOKUP($B353,A股收入利润复合增长（数值）!$A$7:$Q$3068,13)/ABS(VLOOKUP($B353,A股收入利润复合增长（数值）!$A$7:$Q$3068,11))-1,"")</f>
        <v>0.41063100481653025</v>
      </c>
      <c r="O353" s="6">
        <f>IFERROR(VLOOKUP($B353,A股收入利润复合增长（数值）!$A$7:$Q$3068,14)/ABS(VLOOKUP($B353,A股收入利润复合增长（数值）!$A$7:$Q$3068,12))-1,"")</f>
        <v>0.16039220512979169</v>
      </c>
      <c r="P353" s="6">
        <f>IFERROR(VLOOKUP($B353,A股收入利润复合增长（数值）!$A$7:$Q$3068,15)/ABS(VLOOKUP($B353,A股收入利润复合增长（数值）!$A$7:$Q$3068,13))-1,"")</f>
        <v>-0.2614190646398884</v>
      </c>
    </row>
    <row r="354" spans="1:16" x14ac:dyDescent="0.25">
      <c r="A354" t="str">
        <f>IF(COUNTIF(G354:P354,"&lt;"&amp;$A$3)=0,MAX($A$4:A353)+1,"")</f>
        <v/>
      </c>
      <c r="B354">
        <v>350</v>
      </c>
      <c r="C354" t="str">
        <f>VLOOKUP($B354,A股收入利润复合增长（数值）!$A$7:$Q$3068,2)</f>
        <v>002496.SZ</v>
      </c>
      <c r="D354" t="str">
        <f>VLOOKUP($B354,A股收入利润复合增长（数值）!$A$7:$Q$3068,3)</f>
        <v>辉丰股份</v>
      </c>
      <c r="G354" s="6">
        <f>IFERROR(VLOOKUP($B354,A股收入利润复合增长（数值）!$A$7:$Q$3068,6)/ABS(VLOOKUP($B354,A股收入利润复合增长（数值）!$A$7:$Q$3068,4))-1,"")</f>
        <v>0.32242418723594923</v>
      </c>
      <c r="H354" s="6">
        <f>IFERROR(VLOOKUP($B354,A股收入利润复合增长（数值）!$A$7:$Q$3068,7)/ABS(VLOOKUP($B354,A股收入利润复合增长（数值）!$A$7:$Q$3068,5))-1,"")</f>
        <v>-0.38096016460956306</v>
      </c>
      <c r="I354" s="6">
        <f>IFERROR(VLOOKUP($B354,A股收入利润复合增长（数值）!$A$7:$Q$3068,8)/ABS(VLOOKUP($B354,A股收入利润复合增长（数值）!$A$7:$Q$3068,6))-1,"")</f>
        <v>0.5908929553834037</v>
      </c>
      <c r="J354" s="6">
        <f>IFERROR(VLOOKUP($B354,A股收入利润复合增长（数值）!$A$7:$Q$3068,9)/ABS(VLOOKUP($B354,A股收入利润复合增长（数值）!$A$7:$Q$3068,7))-1,"")</f>
        <v>0.85322634950041909</v>
      </c>
      <c r="K354" s="6">
        <f>IFERROR(VLOOKUP($B354,A股收入利润复合增长（数值）!$A$7:$Q$3068,10)/ABS(VLOOKUP($B354,A股收入利润复合增长（数值）!$A$7:$Q$3068,8))-1,"")</f>
        <v>0.25113876317841055</v>
      </c>
      <c r="L354" s="6">
        <f>IFERROR(VLOOKUP($B354,A股收入利润复合增长（数值）!$A$7:$Q$3068,11)/ABS(VLOOKUP($B354,A股收入利润复合增长（数值）!$A$7:$Q$3068,9))-1,"")</f>
        <v>0.41197095978273746</v>
      </c>
      <c r="M354" s="6">
        <f>IFERROR(VLOOKUP($B354,A股收入利润复合增长（数值）!$A$7:$Q$3068,12)/ABS(VLOOKUP($B354,A股收入利润复合增长（数值）!$A$7:$Q$3068,10))-1,"")</f>
        <v>0.16454896876940217</v>
      </c>
      <c r="N354" s="6">
        <f>IFERROR(VLOOKUP($B354,A股收入利润复合增长（数值）!$A$7:$Q$3068,13)/ABS(VLOOKUP($B354,A股收入利润复合增长（数值）!$A$7:$Q$3068,11))-1,"")</f>
        <v>0.23370963659510635</v>
      </c>
      <c r="O354" s="6">
        <f>IFERROR(VLOOKUP($B354,A股收入利润复合增长（数值）!$A$7:$Q$3068,14)/ABS(VLOOKUP($B354,A股收入利润复合增长（数值）!$A$7:$Q$3068,12))-1,"")</f>
        <v>0.37215840430511427</v>
      </c>
      <c r="P354" s="6">
        <f>IFERROR(VLOOKUP($B354,A股收入利润复合增长（数值）!$A$7:$Q$3068,15)/ABS(VLOOKUP($B354,A股收入利润复合增长（数值）!$A$7:$Q$3068,13))-1,"")</f>
        <v>-0.14092532250669521</v>
      </c>
    </row>
    <row r="355" spans="1:16" x14ac:dyDescent="0.25">
      <c r="A355" t="str">
        <f>IF(COUNTIF(G355:P355,"&lt;"&amp;$A$3)=0,MAX($A$4:A354)+1,"")</f>
        <v/>
      </c>
      <c r="B355">
        <v>351</v>
      </c>
      <c r="C355" t="str">
        <f>VLOOKUP($B355,A股收入利润复合增长（数值）!$A$7:$Q$3068,2)</f>
        <v>002500.SZ</v>
      </c>
      <c r="D355" t="str">
        <f>VLOOKUP($B355,A股收入利润复合增长（数值）!$A$7:$Q$3068,3)</f>
        <v>山西证券</v>
      </c>
      <c r="G355" s="6">
        <f>IFERROR(VLOOKUP($B355,A股收入利润复合增长（数值）!$A$7:$Q$3068,6)/ABS(VLOOKUP($B355,A股收入利润复合增长（数值）!$A$7:$Q$3068,4))-1,"")</f>
        <v>-0.26588846373476482</v>
      </c>
      <c r="H355" s="6">
        <f>IFERROR(VLOOKUP($B355,A股收入利润复合增长（数值）!$A$7:$Q$3068,7)/ABS(VLOOKUP($B355,A股收入利润复合增长（数值）!$A$7:$Q$3068,5))-1,"")</f>
        <v>-0.55975497147151265</v>
      </c>
      <c r="I355" s="6">
        <f>IFERROR(VLOOKUP($B355,A股收入利润复合增长（数值）!$A$7:$Q$3068,8)/ABS(VLOOKUP($B355,A股收入利润复合增长（数值）!$A$7:$Q$3068,6))-1,"")</f>
        <v>-4.5596978737012628E-2</v>
      </c>
      <c r="J355" s="6">
        <f>IFERROR(VLOOKUP($B355,A股收入利润复合增长（数值）!$A$7:$Q$3068,9)/ABS(VLOOKUP($B355,A股收入利润复合增长（数值）!$A$7:$Q$3068,7))-1,"")</f>
        <v>-0.26550958378683065</v>
      </c>
      <c r="K355" s="6">
        <f>IFERROR(VLOOKUP($B355,A股收入利润复合增长（数值）!$A$7:$Q$3068,10)/ABS(VLOOKUP($B355,A股收入利润复合增长（数值）!$A$7:$Q$3068,8))-1,"")</f>
        <v>0.25572993453570558</v>
      </c>
      <c r="L355" s="6">
        <f>IFERROR(VLOOKUP($B355,A股收入利润复合增长（数值）!$A$7:$Q$3068,11)/ABS(VLOOKUP($B355,A股收入利润复合增长（数值）!$A$7:$Q$3068,9))-1,"")</f>
        <v>0.82358012996272323</v>
      </c>
      <c r="M355" s="6">
        <f>IFERROR(VLOOKUP($B355,A股收入利润复合增长（数值）!$A$7:$Q$3068,12)/ABS(VLOOKUP($B355,A股收入利润复合增长（数值）!$A$7:$Q$3068,10))-1,"")</f>
        <v>0.48871669090700975</v>
      </c>
      <c r="N355" s="6">
        <f>IFERROR(VLOOKUP($B355,A股收入利润复合增长（数值）!$A$7:$Q$3068,13)/ABS(VLOOKUP($B355,A股收入利润复合增长（数值）!$A$7:$Q$3068,11))-1,"")</f>
        <v>1.2673547189313701</v>
      </c>
      <c r="O355" s="6">
        <f>IFERROR(VLOOKUP($B355,A股收入利润复合增长（数值）!$A$7:$Q$3068,14)/ABS(VLOOKUP($B355,A股收入利润复合增长（数值）!$A$7:$Q$3068,12))-1,"")</f>
        <v>0.95922967873023013</v>
      </c>
      <c r="P355" s="6">
        <f>IFERROR(VLOOKUP($B355,A股收入利润复合增长（数值）!$A$7:$Q$3068,15)/ABS(VLOOKUP($B355,A股收入利润复合增长（数值）!$A$7:$Q$3068,13))-1,"")</f>
        <v>1.4541061013496095</v>
      </c>
    </row>
    <row r="356" spans="1:16" x14ac:dyDescent="0.25">
      <c r="A356" t="str">
        <f>IF(COUNTIF(G356:P356,"&lt;"&amp;$A$3)=0,MAX($A$4:A355)+1,"")</f>
        <v/>
      </c>
      <c r="B356">
        <v>352</v>
      </c>
      <c r="C356" t="str">
        <f>VLOOKUP($B356,A股收入利润复合增长（数值）!$A$7:$Q$3068,2)</f>
        <v>002501.SZ</v>
      </c>
      <c r="D356" t="str">
        <f>VLOOKUP($B356,A股收入利润复合增长（数值）!$A$7:$Q$3068,3)</f>
        <v>利源精制</v>
      </c>
      <c r="G356" s="6">
        <f>IFERROR(VLOOKUP($B356,A股收入利润复合增长（数值）!$A$7:$Q$3068,6)/ABS(VLOOKUP($B356,A股收入利润复合增长（数值）!$A$7:$Q$3068,4))-1,"")</f>
        <v>0.20409476704578289</v>
      </c>
      <c r="H356" s="6">
        <f>IFERROR(VLOOKUP($B356,A股收入利润复合增长（数值）!$A$7:$Q$3068,7)/ABS(VLOOKUP($B356,A股收入利润复合增长（数值）!$A$7:$Q$3068,5))-1,"")</f>
        <v>0.51748346717522065</v>
      </c>
      <c r="I356" s="6">
        <f>IFERROR(VLOOKUP($B356,A股收入利润复合增长（数值）!$A$7:$Q$3068,8)/ABS(VLOOKUP($B356,A股收入利润复合增长（数值）!$A$7:$Q$3068,6))-1,"")</f>
        <v>0.23317482892612063</v>
      </c>
      <c r="J356" s="6">
        <f>IFERROR(VLOOKUP($B356,A股收入利润复合增长（数值）!$A$7:$Q$3068,9)/ABS(VLOOKUP($B356,A股收入利润复合增长（数值）!$A$7:$Q$3068,7))-1,"")</f>
        <v>0.42583639100705373</v>
      </c>
      <c r="K356" s="6">
        <f>IFERROR(VLOOKUP($B356,A股收入利润复合增长（数值）!$A$7:$Q$3068,10)/ABS(VLOOKUP($B356,A股收入利润复合增长（数值）!$A$7:$Q$3068,8))-1,"")</f>
        <v>0.23316501505448706</v>
      </c>
      <c r="L356" s="6">
        <f>IFERROR(VLOOKUP($B356,A股收入利润复合增长（数值）!$A$7:$Q$3068,11)/ABS(VLOOKUP($B356,A股收入利润复合增长（数值）!$A$7:$Q$3068,9))-1,"")</f>
        <v>0.43508015604733896</v>
      </c>
      <c r="M356" s="6">
        <f>IFERROR(VLOOKUP($B356,A股收入利润复合增长（数值）!$A$7:$Q$3068,12)/ABS(VLOOKUP($B356,A股收入利润复合增长（数值）!$A$7:$Q$3068,10))-1,"")</f>
        <v>2.898070587228152E-2</v>
      </c>
      <c r="N356" s="6">
        <f>IFERROR(VLOOKUP($B356,A股收入利润复合增长（数值）!$A$7:$Q$3068,13)/ABS(VLOOKUP($B356,A股收入利润复合增长（数值）!$A$7:$Q$3068,11))-1,"")</f>
        <v>0.37206343247611406</v>
      </c>
      <c r="O356" s="6">
        <f>IFERROR(VLOOKUP($B356,A股收入利润复合增长（数值）!$A$7:$Q$3068,14)/ABS(VLOOKUP($B356,A股收入利润复合增长（数值）!$A$7:$Q$3068,12))-1,"")</f>
        <v>0.18855364187951729</v>
      </c>
      <c r="P356" s="6">
        <f>IFERROR(VLOOKUP($B356,A股收入利润复合增长（数值）!$A$7:$Q$3068,15)/ABS(VLOOKUP($B356,A股收入利润复合增长（数值）!$A$7:$Q$3068,13))-1,"")</f>
        <v>0.20173457640897863</v>
      </c>
    </row>
    <row r="357" spans="1:16" x14ac:dyDescent="0.25">
      <c r="A357" t="str">
        <f>IF(COUNTIF(G357:P357,"&lt;"&amp;$A$3)=0,MAX($A$4:A356)+1,"")</f>
        <v/>
      </c>
      <c r="B357">
        <v>353</v>
      </c>
      <c r="C357" t="str">
        <f>VLOOKUP($B357,A股收入利润复合增长（数值）!$A$7:$Q$3068,2)</f>
        <v>002502.SZ</v>
      </c>
      <c r="D357" t="str">
        <f>VLOOKUP($B357,A股收入利润复合增长（数值）!$A$7:$Q$3068,3)</f>
        <v>骅威文化</v>
      </c>
      <c r="G357" s="6">
        <f>IFERROR(VLOOKUP($B357,A股收入利润复合增长（数值）!$A$7:$Q$3068,6)/ABS(VLOOKUP($B357,A股收入利润复合增长（数值）!$A$7:$Q$3068,4))-1,"")</f>
        <v>2.0708864924845916E-2</v>
      </c>
      <c r="H357" s="6">
        <f>IFERROR(VLOOKUP($B357,A股收入利润复合增长（数值）!$A$7:$Q$3068,7)/ABS(VLOOKUP($B357,A股收入利润复合增长（数值）!$A$7:$Q$3068,5))-1,"")</f>
        <v>2.2878272407114819E-2</v>
      </c>
      <c r="I357" s="6">
        <f>IFERROR(VLOOKUP($B357,A股收入利润复合增长（数值）!$A$7:$Q$3068,8)/ABS(VLOOKUP($B357,A股收入利润复合增长（数值）!$A$7:$Q$3068,6))-1,"")</f>
        <v>-6.7730529652013316E-2</v>
      </c>
      <c r="J357" s="6">
        <f>IFERROR(VLOOKUP($B357,A股收入利润复合增长（数值）!$A$7:$Q$3068,9)/ABS(VLOOKUP($B357,A股收入利润复合增长（数值）!$A$7:$Q$3068,7))-1,"")</f>
        <v>-0.10592755242860075</v>
      </c>
      <c r="K357" s="6">
        <f>IFERROR(VLOOKUP($B357,A股收入利润复合增长（数值）!$A$7:$Q$3068,10)/ABS(VLOOKUP($B357,A股收入利润复合增长（数值）!$A$7:$Q$3068,8))-1,"")</f>
        <v>2.5356867554466866E-3</v>
      </c>
      <c r="L357" s="6">
        <f>IFERROR(VLOOKUP($B357,A股收入利润复合增长（数值）!$A$7:$Q$3068,11)/ABS(VLOOKUP($B357,A股收入利润复合增长（数值）!$A$7:$Q$3068,9))-1,"")</f>
        <v>-0.25635639606013216</v>
      </c>
      <c r="M357" s="6">
        <f>IFERROR(VLOOKUP($B357,A股收入利润复合增长（数值）!$A$7:$Q$3068,12)/ABS(VLOOKUP($B357,A股收入利润复合增长（数值）!$A$7:$Q$3068,10))-1,"")</f>
        <v>6.1362044324205112E-2</v>
      </c>
      <c r="N357" s="6">
        <f>IFERROR(VLOOKUP($B357,A股收入利润复合增长（数值）!$A$7:$Q$3068,13)/ABS(VLOOKUP($B357,A股收入利润复合增长（数值）!$A$7:$Q$3068,11))-1,"")</f>
        <v>7.5877742314667262E-2</v>
      </c>
      <c r="O357" s="6">
        <f>IFERROR(VLOOKUP($B357,A股收入利润复合增长（数值）!$A$7:$Q$3068,14)/ABS(VLOOKUP($B357,A股收入利润复合增长（数值）!$A$7:$Q$3068,12))-1,"")</f>
        <v>0.23867488324189079</v>
      </c>
      <c r="P357" s="6">
        <f>IFERROR(VLOOKUP($B357,A股收入利润复合增长（数值）!$A$7:$Q$3068,15)/ABS(VLOOKUP($B357,A股收入利润复合增长（数值）!$A$7:$Q$3068,13))-1,"")</f>
        <v>2.5031060515013053</v>
      </c>
    </row>
    <row r="358" spans="1:16" x14ac:dyDescent="0.25">
      <c r="A358" t="str">
        <f>IF(COUNTIF(G358:P358,"&lt;"&amp;$A$3)=0,MAX($A$4:A357)+1,"")</f>
        <v/>
      </c>
      <c r="B358">
        <v>354</v>
      </c>
      <c r="C358" t="str">
        <f>VLOOKUP($B358,A股收入利润复合增长（数值）!$A$7:$Q$3068,2)</f>
        <v>002503.SZ</v>
      </c>
      <c r="D358" t="str">
        <f>VLOOKUP($B358,A股收入利润复合增长（数值）!$A$7:$Q$3068,3)</f>
        <v>搜于特</v>
      </c>
      <c r="G358" s="6">
        <f>IFERROR(VLOOKUP($B358,A股收入利润复合增长（数值）!$A$7:$Q$3068,6)/ABS(VLOOKUP($B358,A股收入利润复合增长（数值）!$A$7:$Q$3068,4))-1,"")</f>
        <v>0.73746688942077854</v>
      </c>
      <c r="H358" s="6">
        <f>IFERROR(VLOOKUP($B358,A股收入利润复合增长（数值）!$A$7:$Q$3068,7)/ABS(VLOOKUP($B358,A股收入利润复合增长（数值）!$A$7:$Q$3068,5))-1,"")</f>
        <v>0.90730650612258912</v>
      </c>
      <c r="I358" s="6">
        <f>IFERROR(VLOOKUP($B358,A股收入利润复合增长（数值）!$A$7:$Q$3068,8)/ABS(VLOOKUP($B358,A股收入利润复合增长（数值）!$A$7:$Q$3068,6))-1,"")</f>
        <v>0.46638494646992368</v>
      </c>
      <c r="J358" s="6">
        <f>IFERROR(VLOOKUP($B358,A股收入利润复合增长（数值）!$A$7:$Q$3068,9)/ABS(VLOOKUP($B358,A股收入利润复合增长（数值）!$A$7:$Q$3068,7))-1,"")</f>
        <v>0.57540114567136302</v>
      </c>
      <c r="K358" s="6">
        <f>IFERROR(VLOOKUP($B358,A股收入利润复合增长（数值）!$A$7:$Q$3068,10)/ABS(VLOOKUP($B358,A股收入利润复合增长（数值）!$A$7:$Q$3068,8))-1,"")</f>
        <v>7.7705535676543258E-2</v>
      </c>
      <c r="L358" s="6">
        <f>IFERROR(VLOOKUP($B358,A股收入利润复合增长（数值）!$A$7:$Q$3068,11)/ABS(VLOOKUP($B358,A股收入利润复合增长（数值）!$A$7:$Q$3068,9))-1,"")</f>
        <v>4.9690879058845727E-3</v>
      </c>
      <c r="M358" s="6">
        <f>IFERROR(VLOOKUP($B358,A股收入利润复合增长（数值）!$A$7:$Q$3068,12)/ABS(VLOOKUP($B358,A股收入利润复合增长（数值）!$A$7:$Q$3068,10))-1,"")</f>
        <v>-0.24855637504888539</v>
      </c>
      <c r="N358" s="6">
        <f>IFERROR(VLOOKUP($B358,A股收入利润复合增长（数值）!$A$7:$Q$3068,13)/ABS(VLOOKUP($B358,A股收入利润复合增长（数值）!$A$7:$Q$3068,11))-1,"")</f>
        <v>-0.5507594571149117</v>
      </c>
      <c r="O358" s="6">
        <f>IFERROR(VLOOKUP($B358,A股收入利润复合增长（数值）!$A$7:$Q$3068,14)/ABS(VLOOKUP($B358,A股收入利润复合增长（数值）!$A$7:$Q$3068,12))-1,"")</f>
        <v>0.51841511561012354</v>
      </c>
      <c r="P358" s="6">
        <f>IFERROR(VLOOKUP($B358,A股收入利润复合增长（数值）!$A$7:$Q$3068,15)/ABS(VLOOKUP($B358,A股收入利润复合增长（数值）!$A$7:$Q$3068,13))-1,"")</f>
        <v>0.57474031558349914</v>
      </c>
    </row>
    <row r="359" spans="1:16" x14ac:dyDescent="0.25">
      <c r="A359" t="str">
        <f>IF(COUNTIF(G359:P359,"&lt;"&amp;$A$3)=0,MAX($A$4:A358)+1,"")</f>
        <v/>
      </c>
      <c r="B359">
        <v>355</v>
      </c>
      <c r="C359" t="str">
        <f>VLOOKUP($B359,A股收入利润复合增长（数值）!$A$7:$Q$3068,2)</f>
        <v>002504.SZ</v>
      </c>
      <c r="D359" t="str">
        <f>VLOOKUP($B359,A股收入利润复合增长（数值）!$A$7:$Q$3068,3)</f>
        <v>弘高创意</v>
      </c>
      <c r="G359" s="6">
        <f>IFERROR(VLOOKUP($B359,A股收入利润复合增长（数值）!$A$7:$Q$3068,6)/ABS(VLOOKUP($B359,A股收入利润复合增长（数值）!$A$7:$Q$3068,4))-1,"")</f>
        <v>-0.14497894364121489</v>
      </c>
      <c r="H359" s="6">
        <f>IFERROR(VLOOKUP($B359,A股收入利润复合增长（数值）!$A$7:$Q$3068,7)/ABS(VLOOKUP($B359,A股收入利润复合增长（数值）!$A$7:$Q$3068,5))-1,"")</f>
        <v>-0.27939662893994444</v>
      </c>
      <c r="I359" s="6">
        <f>IFERROR(VLOOKUP($B359,A股收入利润复合增长（数值）!$A$7:$Q$3068,8)/ABS(VLOOKUP($B359,A股收入利润复合增长（数值）!$A$7:$Q$3068,6))-1,"")</f>
        <v>-0.12360228849356369</v>
      </c>
      <c r="J359" s="6">
        <f>IFERROR(VLOOKUP($B359,A股收入利润复合增长（数值）!$A$7:$Q$3068,9)/ABS(VLOOKUP($B359,A股收入利润复合增长（数值）!$A$7:$Q$3068,7))-1,"")</f>
        <v>-0.67532869464767642</v>
      </c>
      <c r="K359" s="6">
        <f>IFERROR(VLOOKUP($B359,A股收入利润复合增长（数值）!$A$7:$Q$3068,10)/ABS(VLOOKUP($B359,A股收入利润复合增长（数值）!$A$7:$Q$3068,8))-1,"")</f>
        <v>0.43407001856677963</v>
      </c>
      <c r="L359" s="6">
        <f>IFERROR(VLOOKUP($B359,A股收入利润复合增长（数值）!$A$7:$Q$3068,11)/ABS(VLOOKUP($B359,A股收入利润复合增长（数值）!$A$7:$Q$3068,9))-1,"")</f>
        <v>-3.1013722886717616</v>
      </c>
      <c r="M359" s="6">
        <f>IFERROR(VLOOKUP($B359,A股收入利润复合增长（数值）!$A$7:$Q$3068,12)/ABS(VLOOKUP($B359,A股收入利润复合增长（数值）!$A$7:$Q$3068,10))-1,"")</f>
        <v>12.868767333869108</v>
      </c>
      <c r="N359" s="6">
        <f>IFERROR(VLOOKUP($B359,A股收入利润复合增长（数值）!$A$7:$Q$3068,13)/ABS(VLOOKUP($B359,A股收入利润复合增长（数值）!$A$7:$Q$3068,11))-1,"")</f>
        <v>11.942766510314918</v>
      </c>
      <c r="O359" s="6">
        <f>IFERROR(VLOOKUP($B359,A股收入利润复合增长（数值）!$A$7:$Q$3068,14)/ABS(VLOOKUP($B359,A股收入利润复合增长（数值）!$A$7:$Q$3068,12))-1,"")</f>
        <v>5.7369440180385034E-2</v>
      </c>
      <c r="P359" s="6">
        <f>IFERROR(VLOOKUP($B359,A股收入利润复合增长（数值）!$A$7:$Q$3068,15)/ABS(VLOOKUP($B359,A股收入利润复合增长（数值）!$A$7:$Q$3068,13))-1,"")</f>
        <v>0.30984754452790653</v>
      </c>
    </row>
    <row r="360" spans="1:16" x14ac:dyDescent="0.25">
      <c r="A360" t="str">
        <f>IF(COUNTIF(G360:P360,"&lt;"&amp;$A$3)=0,MAX($A$4:A359)+1,"")</f>
        <v/>
      </c>
      <c r="B360">
        <v>356</v>
      </c>
      <c r="C360" t="str">
        <f>VLOOKUP($B360,A股收入利润复合增长（数值）!$A$7:$Q$3068,2)</f>
        <v>002505.SZ</v>
      </c>
      <c r="D360" t="str">
        <f>VLOOKUP($B360,A股收入利润复合增长（数值）!$A$7:$Q$3068,3)</f>
        <v>大康农业</v>
      </c>
      <c r="G360" s="6">
        <f>IFERROR(VLOOKUP($B360,A股收入利润复合增长（数值）!$A$7:$Q$3068,6)/ABS(VLOOKUP($B360,A股收入利润复合增长（数值）!$A$7:$Q$3068,4))-1,"")</f>
        <v>0.26618871716755166</v>
      </c>
      <c r="H360" s="6">
        <f>IFERROR(VLOOKUP($B360,A股收入利润复合增长（数值）!$A$7:$Q$3068,7)/ABS(VLOOKUP($B360,A股收入利润复合增长（数值）!$A$7:$Q$3068,5))-1,"")</f>
        <v>0.40687550646434656</v>
      </c>
      <c r="I360" s="6">
        <f>IFERROR(VLOOKUP($B360,A股收入利润复合增长（数值）!$A$7:$Q$3068,8)/ABS(VLOOKUP($B360,A股收入利润复合增长（数值）!$A$7:$Q$3068,6))-1,"")</f>
        <v>0.45523453748396969</v>
      </c>
      <c r="J360" s="6">
        <f>IFERROR(VLOOKUP($B360,A股收入利润复合增长（数值）!$A$7:$Q$3068,9)/ABS(VLOOKUP($B360,A股收入利润复合增长（数值）!$A$7:$Q$3068,7))-1,"")</f>
        <v>-1.3330840031857436</v>
      </c>
      <c r="K360" s="6">
        <f>IFERROR(VLOOKUP($B360,A股收入利润复合增长（数值）!$A$7:$Q$3068,10)/ABS(VLOOKUP($B360,A股收入利润复合增长（数值）!$A$7:$Q$3068,8))-1,"")</f>
        <v>0.41280140030405987</v>
      </c>
      <c r="L360" s="6">
        <f>IFERROR(VLOOKUP($B360,A股收入利润复合增长（数值）!$A$7:$Q$3068,11)/ABS(VLOOKUP($B360,A股收入利润复合增长（数值）!$A$7:$Q$3068,9))-1,"")</f>
        <v>-0.84954594551640661</v>
      </c>
      <c r="M360" s="6">
        <f>IFERROR(VLOOKUP($B360,A股收入利润复合增长（数值）!$A$7:$Q$3068,12)/ABS(VLOOKUP($B360,A股收入利润复合增长（数值）!$A$7:$Q$3068,10))-1,"")</f>
        <v>-0.41334476568521727</v>
      </c>
      <c r="N360" s="6">
        <f>IFERROR(VLOOKUP($B360,A股收入利润复合增长（数值）!$A$7:$Q$3068,13)/ABS(VLOOKUP($B360,A股收入利润复合增长（数值）!$A$7:$Q$3068,11))-1,"")</f>
        <v>4.4928786256440985</v>
      </c>
      <c r="O360" s="6">
        <f>IFERROR(VLOOKUP($B360,A股收入利润复合增长（数值）!$A$7:$Q$3068,14)/ABS(VLOOKUP($B360,A股收入利润复合增长（数值）!$A$7:$Q$3068,12))-1,"")</f>
        <v>5.6154302173199806</v>
      </c>
      <c r="P360" s="6">
        <f>IFERROR(VLOOKUP($B360,A股收入利润复合增长（数值）!$A$7:$Q$3068,15)/ABS(VLOOKUP($B360,A股收入利润复合增长（数值）!$A$7:$Q$3068,13))-1,"")</f>
        <v>-0.80888403730580427</v>
      </c>
    </row>
    <row r="361" spans="1:16" x14ac:dyDescent="0.25">
      <c r="A361" t="str">
        <f>IF(COUNTIF(G361:P361,"&lt;"&amp;$A$3)=0,MAX($A$4:A360)+1,"")</f>
        <v/>
      </c>
      <c r="B361">
        <v>357</v>
      </c>
      <c r="C361" t="str">
        <f>VLOOKUP($B361,A股收入利润复合增长（数值）!$A$7:$Q$3068,2)</f>
        <v>002506.SZ</v>
      </c>
      <c r="D361" t="str">
        <f>VLOOKUP($B361,A股收入利润复合增长（数值）!$A$7:$Q$3068,3)</f>
        <v>协鑫集成</v>
      </c>
      <c r="G361" s="6">
        <f>IFERROR(VLOOKUP($B361,A股收入利润复合增长（数值）!$A$7:$Q$3068,6)/ABS(VLOOKUP($B361,A股收入利润复合增长（数值）!$A$7:$Q$3068,4))-1,"")</f>
        <v>0.2404227866155737</v>
      </c>
      <c r="H361" s="6">
        <f>IFERROR(VLOOKUP($B361,A股收入利润复合增长（数值）!$A$7:$Q$3068,7)/ABS(VLOOKUP($B361,A股收入利润复合增长（数值）!$A$7:$Q$3068,5))-1,"")</f>
        <v>-1.2485470054439931</v>
      </c>
      <c r="I361" s="6">
        <f>IFERROR(VLOOKUP($B361,A股收入利润复合增长（数值）!$A$7:$Q$3068,8)/ABS(VLOOKUP($B361,A股收入利润复合增长（数值）!$A$7:$Q$3068,6))-1,"")</f>
        <v>-0.50849896514248227</v>
      </c>
      <c r="J361" s="6">
        <f>IFERROR(VLOOKUP($B361,A股收入利润复合增长（数值）!$A$7:$Q$3068,9)/ABS(VLOOKUP($B361,A股收入利润复合增长（数值）!$A$7:$Q$3068,7))-1,"")</f>
        <v>-31.587143492802557</v>
      </c>
      <c r="K361" s="6">
        <f>IFERROR(VLOOKUP($B361,A股收入利润复合增长（数值）!$A$7:$Q$3068,10)/ABS(VLOOKUP($B361,A股收入利润复合增长（数值）!$A$7:$Q$3068,8))-1,"")</f>
        <v>-0.66304117595175871</v>
      </c>
      <c r="L361" s="6">
        <f>IFERROR(VLOOKUP($B361,A股收入利润复合增长（数值）!$A$7:$Q$3068,11)/ABS(VLOOKUP($B361,A股收入利润复合增长（数值）!$A$7:$Q$3068,9))-1,"")</f>
        <v>-1.8665090301643978</v>
      </c>
      <c r="M361" s="6">
        <f>IFERROR(VLOOKUP($B361,A股收入利润复合增长（数值）!$A$7:$Q$3068,12)/ABS(VLOOKUP($B361,A股收入利润复合增长（数值）!$A$7:$Q$3068,10))-1,"")</f>
        <v>3.8906400914625427</v>
      </c>
      <c r="N361" s="6">
        <f>IFERROR(VLOOKUP($B361,A股收入利润复合增长（数值）!$A$7:$Q$3068,13)/ABS(VLOOKUP($B361,A股收入利润复合增长（数值）!$A$7:$Q$3068,11))-1,"")</f>
        <v>0.85543177116849067</v>
      </c>
      <c r="O361" s="6">
        <f>IFERROR(VLOOKUP($B361,A股收入利润复合增长（数值）!$A$7:$Q$3068,14)/ABS(VLOOKUP($B361,A股收入利润复合增长（数值）!$A$7:$Q$3068,12))-1,"")</f>
        <v>1.3279705242016675</v>
      </c>
      <c r="P361" s="6">
        <f>IFERROR(VLOOKUP($B361,A股收入利润复合增长（数值）!$A$7:$Q$3068,15)/ABS(VLOOKUP($B361,A股收入利润复合增长（数值）!$A$7:$Q$3068,13))-1,"")</f>
        <v>-0.76301884324210689</v>
      </c>
    </row>
    <row r="362" spans="1:16" x14ac:dyDescent="0.25">
      <c r="A362" t="str">
        <f>IF(COUNTIF(G362:P362,"&lt;"&amp;$A$3)=0,MAX($A$4:A361)+1,"")</f>
        <v/>
      </c>
      <c r="B362">
        <v>358</v>
      </c>
      <c r="C362" t="str">
        <f>VLOOKUP($B362,A股收入利润复合增长（数值）!$A$7:$Q$3068,2)</f>
        <v>002507.SZ</v>
      </c>
      <c r="D362" t="str">
        <f>VLOOKUP($B362,A股收入利润复合增长（数值）!$A$7:$Q$3068,3)</f>
        <v>涪陵榨菜</v>
      </c>
      <c r="G362" s="6">
        <f>IFERROR(VLOOKUP($B362,A股收入利润复合增长（数值）!$A$7:$Q$3068,6)/ABS(VLOOKUP($B362,A股收入利润复合增长（数值）!$A$7:$Q$3068,4))-1,"")</f>
        <v>0.29286862171633654</v>
      </c>
      <c r="H362" s="6">
        <f>IFERROR(VLOOKUP($B362,A股收入利润复合增长（数值）!$A$7:$Q$3068,7)/ABS(VLOOKUP($B362,A股收入利润复合增长（数值）!$A$7:$Q$3068,5))-1,"")</f>
        <v>0.58585711548956354</v>
      </c>
      <c r="I362" s="6">
        <f>IFERROR(VLOOKUP($B362,A股收入利润复合增长（数值）!$A$7:$Q$3068,8)/ABS(VLOOKUP($B362,A股收入利润复合增长（数值）!$A$7:$Q$3068,6))-1,"")</f>
        <v>1.135047870241368E-2</v>
      </c>
      <c r="J362" s="6">
        <f>IFERROR(VLOOKUP($B362,A股收入利润复合增长（数值）!$A$7:$Q$3068,9)/ABS(VLOOKUP($B362,A股收入利润复合增长（数值）!$A$7:$Q$3068,7))-1,"")</f>
        <v>0.43039613442262392</v>
      </c>
      <c r="K362" s="6">
        <f>IFERROR(VLOOKUP($B362,A股收入利润复合增长（数值）!$A$7:$Q$3068,10)/ABS(VLOOKUP($B362,A股收入利润复合增长（数值）!$A$7:$Q$3068,8))-1,"")</f>
        <v>0.18740804668321553</v>
      </c>
      <c r="L362" s="6">
        <f>IFERROR(VLOOKUP($B362,A股收入利润复合增长（数值）!$A$7:$Q$3068,11)/ABS(VLOOKUP($B362,A股收入利润复合增长（数值）!$A$7:$Q$3068,9))-1,"")</f>
        <v>0.11224390923547767</v>
      </c>
      <c r="M362" s="6">
        <f>IFERROR(VLOOKUP($B362,A股收入利润复合增长（数值）!$A$7:$Q$3068,12)/ABS(VLOOKUP($B362,A股收入利润复合增长（数值）!$A$7:$Q$3068,10))-1,"")</f>
        <v>7.1154705931447459E-2</v>
      </c>
      <c r="N362" s="6">
        <f>IFERROR(VLOOKUP($B362,A股收入利润复合增长（数值）!$A$7:$Q$3068,13)/ABS(VLOOKUP($B362,A股收入利润复合增长（数值）!$A$7:$Q$3068,11))-1,"")</f>
        <v>-6.1530804118425375E-2</v>
      </c>
      <c r="O362" s="6">
        <f>IFERROR(VLOOKUP($B362,A股收入利润复合增长（数值）!$A$7:$Q$3068,14)/ABS(VLOOKUP($B362,A股收入利润复合增长（数值）!$A$7:$Q$3068,12))-1,"")</f>
        <v>2.6731462618302837E-2</v>
      </c>
      <c r="P362" s="6">
        <f>IFERROR(VLOOKUP($B362,A股收入利润复合增长（数值）!$A$7:$Q$3068,15)/ABS(VLOOKUP($B362,A股收入利润复合增长（数值）!$A$7:$Q$3068,13))-1,"")</f>
        <v>0.19225716506653812</v>
      </c>
    </row>
    <row r="363" spans="1:16" x14ac:dyDescent="0.25">
      <c r="A363">
        <f>IF(COUNTIF(G363:P363,"&lt;"&amp;$A$3)=0,MAX($A$4:A362)+1,"")</f>
        <v>18</v>
      </c>
      <c r="B363">
        <v>359</v>
      </c>
      <c r="C363" t="str">
        <f>VLOOKUP($B363,A股收入利润复合增长（数值）!$A$7:$Q$3068,2)</f>
        <v>002508.SZ</v>
      </c>
      <c r="D363" t="str">
        <f>VLOOKUP($B363,A股收入利润复合增长（数值）!$A$7:$Q$3068,3)</f>
        <v>老板电器</v>
      </c>
      <c r="G363" s="6">
        <f>IFERROR(VLOOKUP($B363,A股收入利润复合增长（数值）!$A$7:$Q$3068,6)/ABS(VLOOKUP($B363,A股收入利润复合增长（数值）!$A$7:$Q$3068,4))-1,"")</f>
        <v>0.24544596214118553</v>
      </c>
      <c r="H363" s="6">
        <f>IFERROR(VLOOKUP($B363,A股收入利润复合增长（数值）!$A$7:$Q$3068,7)/ABS(VLOOKUP($B363,A股收入利润复合增长（数值）!$A$7:$Q$3068,5))-1,"")</f>
        <v>0.39193123753955161</v>
      </c>
      <c r="I363" s="6">
        <f>IFERROR(VLOOKUP($B363,A股收入利润复合增长（数值）!$A$7:$Q$3068,8)/ABS(VLOOKUP($B363,A股收入利润复合增长（数值）!$A$7:$Q$3068,6))-1,"")</f>
        <v>0.27958617306294808</v>
      </c>
      <c r="J363" s="6">
        <f>IFERROR(VLOOKUP($B363,A股收入利润复合增长（数值）!$A$7:$Q$3068,9)/ABS(VLOOKUP($B363,A股收入利润复合增长（数值）!$A$7:$Q$3068,7))-1,"")</f>
        <v>0.43340849996457886</v>
      </c>
      <c r="K363" s="6">
        <f>IFERROR(VLOOKUP($B363,A股收入利润复合增长（数值）!$A$7:$Q$3068,10)/ABS(VLOOKUP($B363,A股收入利润复合增长（数值）!$A$7:$Q$3068,8))-1,"")</f>
        <v>0.3520935743036151</v>
      </c>
      <c r="L363" s="6">
        <f>IFERROR(VLOOKUP($B363,A股收入利润复合增长（数值）!$A$7:$Q$3068,11)/ABS(VLOOKUP($B363,A股收入利润复合增长（数值）!$A$7:$Q$3068,9))-1,"")</f>
        <v>0.43873342128617643</v>
      </c>
      <c r="M363" s="6">
        <f>IFERROR(VLOOKUP($B363,A股收入利润复合增长（数值）!$A$7:$Q$3068,12)/ABS(VLOOKUP($B363,A股收入利润复合增长（数值）!$A$7:$Q$3068,10))-1,"")</f>
        <v>0.35237267755913249</v>
      </c>
      <c r="N363" s="6">
        <f>IFERROR(VLOOKUP($B363,A股收入利润复合增长（数值）!$A$7:$Q$3068,13)/ABS(VLOOKUP($B363,A股收入利润复合增长（数值）!$A$7:$Q$3068,11))-1,"")</f>
        <v>0.48950640858760397</v>
      </c>
      <c r="O363" s="6">
        <f>IFERROR(VLOOKUP($B363,A股收入利润复合增长（数值）!$A$7:$Q$3068,14)/ABS(VLOOKUP($B363,A股收入利润复合增长（数值）!$A$7:$Q$3068,12))-1,"")</f>
        <v>0.265754764307645</v>
      </c>
      <c r="P363" s="6">
        <f>IFERROR(VLOOKUP($B363,A股收入利润复合增长（数值）!$A$7:$Q$3068,15)/ABS(VLOOKUP($B363,A股收入利润复合增长（数值）!$A$7:$Q$3068,13))-1,"")</f>
        <v>0.44583653781449062</v>
      </c>
    </row>
    <row r="364" spans="1:16" x14ac:dyDescent="0.25">
      <c r="A364" t="str">
        <f>IF(COUNTIF(G364:P364,"&lt;"&amp;$A$3)=0,MAX($A$4:A363)+1,"")</f>
        <v/>
      </c>
      <c r="B364">
        <v>360</v>
      </c>
      <c r="C364" t="str">
        <f>VLOOKUP($B364,A股收入利润复合增长（数值）!$A$7:$Q$3068,2)</f>
        <v>002509.SZ</v>
      </c>
      <c r="D364" t="str">
        <f>VLOOKUP($B364,A股收入利润复合增长（数值）!$A$7:$Q$3068,3)</f>
        <v>天广中茂</v>
      </c>
      <c r="G364" s="6">
        <f>IFERROR(VLOOKUP($B364,A股收入利润复合增长（数值）!$A$7:$Q$3068,6)/ABS(VLOOKUP($B364,A股收入利润复合增长（数值）!$A$7:$Q$3068,4))-1,"")</f>
        <v>0.22639898886892085</v>
      </c>
      <c r="H364" s="6">
        <f>IFERROR(VLOOKUP($B364,A股收入利润复合增长（数值）!$A$7:$Q$3068,7)/ABS(VLOOKUP($B364,A股收入利润复合增长（数值）!$A$7:$Q$3068,5))-1,"")</f>
        <v>0.42855159406761834</v>
      </c>
      <c r="I364" s="6">
        <f>IFERROR(VLOOKUP($B364,A股收入利润复合增长（数值）!$A$7:$Q$3068,8)/ABS(VLOOKUP($B364,A股收入利润复合增长（数值）!$A$7:$Q$3068,6))-1,"")</f>
        <v>0.21771116549193725</v>
      </c>
      <c r="J364" s="6">
        <f>IFERROR(VLOOKUP($B364,A股收入利润复合增长（数值）!$A$7:$Q$3068,9)/ABS(VLOOKUP($B364,A股收入利润复合增长（数值）!$A$7:$Q$3068,7))-1,"")</f>
        <v>1.3240040423202912</v>
      </c>
      <c r="K364" s="6">
        <f>IFERROR(VLOOKUP($B364,A股收入利润复合增长（数值）!$A$7:$Q$3068,10)/ABS(VLOOKUP($B364,A股收入利润复合增长（数值）!$A$7:$Q$3068,8))-1,"")</f>
        <v>0.36361042438880986</v>
      </c>
      <c r="L364" s="6">
        <f>IFERROR(VLOOKUP($B364,A股收入利润复合增长（数值）!$A$7:$Q$3068,11)/ABS(VLOOKUP($B364,A股收入利润复合增长（数值）!$A$7:$Q$3068,9))-1,"")</f>
        <v>-0.33612826535388562</v>
      </c>
      <c r="M364" s="6">
        <f>IFERROR(VLOOKUP($B364,A股收入利润复合增长（数值）!$A$7:$Q$3068,12)/ABS(VLOOKUP($B364,A股收入利润复合增长（数值）!$A$7:$Q$3068,10))-1,"")</f>
        <v>0.21199310277508254</v>
      </c>
      <c r="N364" s="6">
        <f>IFERROR(VLOOKUP($B364,A股收入利润复合增长（数值）!$A$7:$Q$3068,13)/ABS(VLOOKUP($B364,A股收入利润复合增长（数值）!$A$7:$Q$3068,11))-1,"")</f>
        <v>0.32034022017767194</v>
      </c>
      <c r="O364" s="6">
        <f>IFERROR(VLOOKUP($B364,A股收入利润复合增长（数值）!$A$7:$Q$3068,14)/ABS(VLOOKUP($B364,A股收入利润复合增长（数值）!$A$7:$Q$3068,12))-1,"")</f>
        <v>-2.7588484456754214E-3</v>
      </c>
      <c r="P364" s="6">
        <f>IFERROR(VLOOKUP($B364,A股收入利润复合增长（数值）!$A$7:$Q$3068,15)/ABS(VLOOKUP($B364,A股收入利润复合增长（数值）!$A$7:$Q$3068,13))-1,"")</f>
        <v>-0.12478447121169056</v>
      </c>
    </row>
    <row r="365" spans="1:16" x14ac:dyDescent="0.25">
      <c r="A365" t="str">
        <f>IF(COUNTIF(G365:P365,"&lt;"&amp;$A$3)=0,MAX($A$4:A364)+1,"")</f>
        <v/>
      </c>
      <c r="B365">
        <v>361</v>
      </c>
      <c r="C365" t="str">
        <f>VLOOKUP($B365,A股收入利润复合增长（数值）!$A$7:$Q$3068,2)</f>
        <v>002512.SZ</v>
      </c>
      <c r="D365" t="str">
        <f>VLOOKUP($B365,A股收入利润复合增长（数值）!$A$7:$Q$3068,3)</f>
        <v>达华智能</v>
      </c>
      <c r="G365" s="6">
        <f>IFERROR(VLOOKUP($B365,A股收入利润复合增长（数值）!$A$7:$Q$3068,6)/ABS(VLOOKUP($B365,A股收入利润复合增长（数值）!$A$7:$Q$3068,4))-1,"")</f>
        <v>0.19428501770309947</v>
      </c>
      <c r="H365" s="6">
        <f>IFERROR(VLOOKUP($B365,A股收入利润复合增长（数值）!$A$7:$Q$3068,7)/ABS(VLOOKUP($B365,A股收入利润复合增长（数值）!$A$7:$Q$3068,5))-1,"")</f>
        <v>0.27045553005795298</v>
      </c>
      <c r="I365" s="6">
        <f>IFERROR(VLOOKUP($B365,A股收入利润复合增长（数值）!$A$7:$Q$3068,8)/ABS(VLOOKUP($B365,A股收入利润复合增长（数值）!$A$7:$Q$3068,6))-1,"")</f>
        <v>0.31804167779834747</v>
      </c>
      <c r="J365" s="6">
        <f>IFERROR(VLOOKUP($B365,A股收入利润复合增长（数值）!$A$7:$Q$3068,9)/ABS(VLOOKUP($B365,A股收入利润复合增长（数值）!$A$7:$Q$3068,7))-1,"")</f>
        <v>-2.5747335823382511E-2</v>
      </c>
      <c r="K365" s="6">
        <f>IFERROR(VLOOKUP($B365,A股收入利润复合增长（数值）!$A$7:$Q$3068,10)/ABS(VLOOKUP($B365,A股收入利润复合增长（数值）!$A$7:$Q$3068,8))-1,"")</f>
        <v>0.33992231607111112</v>
      </c>
      <c r="L365" s="6">
        <f>IFERROR(VLOOKUP($B365,A股收入利润复合增长（数值）!$A$7:$Q$3068,11)/ABS(VLOOKUP($B365,A股收入利润复合增长（数值）!$A$7:$Q$3068,9))-1,"")</f>
        <v>0.52233251485757948</v>
      </c>
      <c r="M365" s="6">
        <f>IFERROR(VLOOKUP($B365,A股收入利润复合增长（数值）!$A$7:$Q$3068,12)/ABS(VLOOKUP($B365,A股收入利润复合增长（数值）!$A$7:$Q$3068,10))-1,"")</f>
        <v>0.38438288527504527</v>
      </c>
      <c r="N365" s="6">
        <f>IFERROR(VLOOKUP($B365,A股收入利润复合增长（数值）!$A$7:$Q$3068,13)/ABS(VLOOKUP($B365,A股收入利润复合增长（数值）!$A$7:$Q$3068,11))-1,"")</f>
        <v>0.16054668411505957</v>
      </c>
      <c r="O365" s="6">
        <f>IFERROR(VLOOKUP($B365,A股收入利润复合增长（数值）!$A$7:$Q$3068,14)/ABS(VLOOKUP($B365,A股收入利润复合增长（数值）!$A$7:$Q$3068,12))-1,"")</f>
        <v>0.76723552979186138</v>
      </c>
      <c r="P365" s="6">
        <f>IFERROR(VLOOKUP($B365,A股收入利润复合增长（数值）!$A$7:$Q$3068,15)/ABS(VLOOKUP($B365,A股收入利润复合增长（数值）!$A$7:$Q$3068,13))-1,"")</f>
        <v>0.26511482481372095</v>
      </c>
    </row>
    <row r="366" spans="1:16" x14ac:dyDescent="0.25">
      <c r="A366" t="str">
        <f>IF(COUNTIF(G366:P366,"&lt;"&amp;$A$3)=0,MAX($A$4:A365)+1,"")</f>
        <v/>
      </c>
      <c r="B366">
        <v>362</v>
      </c>
      <c r="C366" t="str">
        <f>VLOOKUP($B366,A股收入利润复合增长（数值）!$A$7:$Q$3068,2)</f>
        <v>002517.SZ</v>
      </c>
      <c r="D366" t="str">
        <f>VLOOKUP($B366,A股收入利润复合增长（数值）!$A$7:$Q$3068,3)</f>
        <v>恺英网络</v>
      </c>
      <c r="G366" s="6">
        <f>IFERROR(VLOOKUP($B366,A股收入利润复合增长（数值）!$A$7:$Q$3068,6)/ABS(VLOOKUP($B366,A股收入利润复合增长（数值）!$A$7:$Q$3068,4))-1,"")</f>
        <v>0.10644199280371502</v>
      </c>
      <c r="H366" s="6">
        <f>IFERROR(VLOOKUP($B366,A股收入利润复合增长（数值）!$A$7:$Q$3068,7)/ABS(VLOOKUP($B366,A股收入利润复合增长（数值）!$A$7:$Q$3068,5))-1,"")</f>
        <v>4.7849211507956957E-2</v>
      </c>
      <c r="I366" s="6">
        <f>IFERROR(VLOOKUP($B366,A股收入利润复合增长（数值）!$A$7:$Q$3068,8)/ABS(VLOOKUP($B366,A股收入利润复合增长（数值）!$A$7:$Q$3068,6))-1,"")</f>
        <v>-0.13482581038740216</v>
      </c>
      <c r="J366" s="6">
        <f>IFERROR(VLOOKUP($B366,A股收入利润复合增长（数值）!$A$7:$Q$3068,9)/ABS(VLOOKUP($B366,A股收入利润复合增长（数值）!$A$7:$Q$3068,7))-1,"")</f>
        <v>0.5786138048016789</v>
      </c>
      <c r="K366" s="6">
        <f>IFERROR(VLOOKUP($B366,A股收入利润复合增长（数值）!$A$7:$Q$3068,10)/ABS(VLOOKUP($B366,A股收入利润复合增长（数值）!$A$7:$Q$3068,8))-1,"")</f>
        <v>2.683925567788048E-2</v>
      </c>
      <c r="L366" s="6">
        <f>IFERROR(VLOOKUP($B366,A股收入利润复合增长（数值）!$A$7:$Q$3068,11)/ABS(VLOOKUP($B366,A股收入利润复合增长（数值）!$A$7:$Q$3068,9))-1,"")</f>
        <v>-0.92691612122777611</v>
      </c>
      <c r="M366" s="6">
        <f>IFERROR(VLOOKUP($B366,A股收入利润复合增长（数值）!$A$7:$Q$3068,12)/ABS(VLOOKUP($B366,A股收入利润复合增长（数值）!$A$7:$Q$3068,10))-1,"")</f>
        <v>-3.8709500564865107E-2</v>
      </c>
      <c r="N366" s="6">
        <f>IFERROR(VLOOKUP($B366,A股收入利润复合增长（数值）!$A$7:$Q$3068,13)/ABS(VLOOKUP($B366,A股收入利润复合增长（数值）!$A$7:$Q$3068,11))-1,"")</f>
        <v>-12.528673278259944</v>
      </c>
      <c r="O366" s="6">
        <f>IFERROR(VLOOKUP($B366,A股收入利润复合增长（数值）!$A$7:$Q$3068,14)/ABS(VLOOKUP($B366,A股收入利润复合增长（数值）!$A$7:$Q$3068,12))-1,"")</f>
        <v>5.9849945352338603</v>
      </c>
      <c r="P366" s="6">
        <f>IFERROR(VLOOKUP($B366,A股收入利润复合增长（数值）!$A$7:$Q$3068,15)/ABS(VLOOKUP($B366,A股收入利润复合增长（数值）!$A$7:$Q$3068,13))-1,"")</f>
        <v>11.405609603543629</v>
      </c>
    </row>
    <row r="367" spans="1:16" x14ac:dyDescent="0.25">
      <c r="A367" t="str">
        <f>IF(COUNTIF(G367:P367,"&lt;"&amp;$A$3)=0,MAX($A$4:A366)+1,"")</f>
        <v/>
      </c>
      <c r="B367">
        <v>363</v>
      </c>
      <c r="C367" t="str">
        <f>VLOOKUP($B367,A股收入利润复合增长（数值）!$A$7:$Q$3068,2)</f>
        <v>002518.SZ</v>
      </c>
      <c r="D367" t="str">
        <f>VLOOKUP($B367,A股收入利润复合增长（数值）!$A$7:$Q$3068,3)</f>
        <v>科士达</v>
      </c>
      <c r="G367" s="6">
        <f>IFERROR(VLOOKUP($B367,A股收入利润复合增长（数值）!$A$7:$Q$3068,6)/ABS(VLOOKUP($B367,A股收入利润复合增长（数值）!$A$7:$Q$3068,4))-1,"")</f>
        <v>0.39807139608476017</v>
      </c>
      <c r="H367" s="6">
        <f>IFERROR(VLOOKUP($B367,A股收入利润复合增长（数值）!$A$7:$Q$3068,7)/ABS(VLOOKUP($B367,A股收入利润复合增长（数值）!$A$7:$Q$3068,5))-1,"")</f>
        <v>6.2925783773899235E-2</v>
      </c>
      <c r="I367" s="6">
        <f>IFERROR(VLOOKUP($B367,A股收入利润复合增长（数值）!$A$7:$Q$3068,8)/ABS(VLOOKUP($B367,A股收入利润复合增长（数值）!$A$7:$Q$3068,6))-1,"")</f>
        <v>-3.2593804854090802E-3</v>
      </c>
      <c r="J367" s="6">
        <f>IFERROR(VLOOKUP($B367,A股收入利润复合增长（数值）!$A$7:$Q$3068,9)/ABS(VLOOKUP($B367,A股收入利润复合增长（数值）!$A$7:$Q$3068,7))-1,"")</f>
        <v>8.8312830738216164E-2</v>
      </c>
      <c r="K367" s="6">
        <f>IFERROR(VLOOKUP($B367,A股收入利润复合增长（数值）!$A$7:$Q$3068,10)/ABS(VLOOKUP($B367,A股收入利润复合增长（数值）!$A$7:$Q$3068,8))-1,"")</f>
        <v>0.25386762661603446</v>
      </c>
      <c r="L367" s="6">
        <f>IFERROR(VLOOKUP($B367,A股收入利润复合增长（数值）!$A$7:$Q$3068,11)/ABS(VLOOKUP($B367,A股收入利润复合增长（数值）!$A$7:$Q$3068,9))-1,"")</f>
        <v>0.38345380283325592</v>
      </c>
      <c r="M367" s="6">
        <f>IFERROR(VLOOKUP($B367,A股收入利润复合增长（数值）!$A$7:$Q$3068,12)/ABS(VLOOKUP($B367,A股收入利润复合增长（数值）!$A$7:$Q$3068,10))-1,"")</f>
        <v>0.18454169233307716</v>
      </c>
      <c r="N367" s="6">
        <f>IFERROR(VLOOKUP($B367,A股收入利润复合增长（数值）!$A$7:$Q$3068,13)/ABS(VLOOKUP($B367,A股收入利润复合增长（数值）!$A$7:$Q$3068,11))-1,"")</f>
        <v>0.20425461678774082</v>
      </c>
      <c r="O367" s="6">
        <f>IFERROR(VLOOKUP($B367,A股收入利润复合增长（数值）!$A$7:$Q$3068,14)/ABS(VLOOKUP($B367,A股收入利润复合增长（数值）!$A$7:$Q$3068,12))-1,"")</f>
        <v>9.9868300025085066E-2</v>
      </c>
      <c r="P367" s="6">
        <f>IFERROR(VLOOKUP($B367,A股收入利润复合增长（数值）!$A$7:$Q$3068,15)/ABS(VLOOKUP($B367,A股收入利润复合增长（数值）!$A$7:$Q$3068,13))-1,"")</f>
        <v>0.53000971035627287</v>
      </c>
    </row>
    <row r="368" spans="1:16" x14ac:dyDescent="0.25">
      <c r="A368" t="str">
        <f>IF(COUNTIF(G368:P368,"&lt;"&amp;$A$3)=0,MAX($A$4:A367)+1,"")</f>
        <v/>
      </c>
      <c r="B368">
        <v>364</v>
      </c>
      <c r="C368" t="str">
        <f>VLOOKUP($B368,A股收入利润复合增长（数值）!$A$7:$Q$3068,2)</f>
        <v>002519.SZ</v>
      </c>
      <c r="D368" t="str">
        <f>VLOOKUP($B368,A股收入利润复合增长（数值）!$A$7:$Q$3068,3)</f>
        <v>银河电子</v>
      </c>
      <c r="G368" s="6">
        <f>IFERROR(VLOOKUP($B368,A股收入利润复合增长（数值）!$A$7:$Q$3068,6)/ABS(VLOOKUP($B368,A股收入利润复合增长（数值）!$A$7:$Q$3068,4))-1,"")</f>
        <v>0.1837226418266793</v>
      </c>
      <c r="H368" s="6">
        <f>IFERROR(VLOOKUP($B368,A股收入利润复合增长（数值）!$A$7:$Q$3068,7)/ABS(VLOOKUP($B368,A股收入利润复合增长（数值）!$A$7:$Q$3068,5))-1,"")</f>
        <v>8.0535171655172544E-2</v>
      </c>
      <c r="I368" s="6">
        <f>IFERROR(VLOOKUP($B368,A股收入利润复合增长（数值）!$A$7:$Q$3068,8)/ABS(VLOOKUP($B368,A股收入利润复合增长（数值）!$A$7:$Q$3068,6))-1,"")</f>
        <v>8.3968025119789402E-3</v>
      </c>
      <c r="J368" s="6">
        <f>IFERROR(VLOOKUP($B368,A股收入利润复合增长（数值）!$A$7:$Q$3068,9)/ABS(VLOOKUP($B368,A股收入利润复合增长（数值）!$A$7:$Q$3068,7))-1,"")</f>
        <v>0.18255461259836214</v>
      </c>
      <c r="K368" s="6">
        <f>IFERROR(VLOOKUP($B368,A股收入利润复合增长（数值）!$A$7:$Q$3068,10)/ABS(VLOOKUP($B368,A股收入利润复合增长（数值）!$A$7:$Q$3068,8))-1,"")</f>
        <v>0.18323671973348277</v>
      </c>
      <c r="L368" s="6">
        <f>IFERROR(VLOOKUP($B368,A股收入利润复合增长（数值）!$A$7:$Q$3068,11)/ABS(VLOOKUP($B368,A股收入利润复合增长（数值）!$A$7:$Q$3068,9))-1,"")</f>
        <v>0.18574918322667888</v>
      </c>
      <c r="M368" s="6">
        <f>IFERROR(VLOOKUP($B368,A股收入利润复合增长（数值）!$A$7:$Q$3068,12)/ABS(VLOOKUP($B368,A股收入利润复合增长（数值）!$A$7:$Q$3068,10))-1,"")</f>
        <v>-2.8707341964212985E-2</v>
      </c>
      <c r="N368" s="6">
        <f>IFERROR(VLOOKUP($B368,A股收入利润复合增长（数值）!$A$7:$Q$3068,13)/ABS(VLOOKUP($B368,A股收入利润复合增长（数值）!$A$7:$Q$3068,11))-1,"")</f>
        <v>7.8268160302829459E-2</v>
      </c>
      <c r="O368" s="6">
        <f>IFERROR(VLOOKUP($B368,A股收入利润复合增长（数值）!$A$7:$Q$3068,14)/ABS(VLOOKUP($B368,A股收入利润复合增长（数值）!$A$7:$Q$3068,12))-1,"")</f>
        <v>0.29835374442625939</v>
      </c>
      <c r="P368" s="6">
        <f>IFERROR(VLOOKUP($B368,A股收入利润复合增长（数值）!$A$7:$Q$3068,15)/ABS(VLOOKUP($B368,A股收入利润复合增长（数值）!$A$7:$Q$3068,13))-1,"")</f>
        <v>0.88813108318671685</v>
      </c>
    </row>
    <row r="369" spans="1:16" x14ac:dyDescent="0.25">
      <c r="A369" t="str">
        <f>IF(COUNTIF(G369:P369,"&lt;"&amp;$A$3)=0,MAX($A$4:A368)+1,"")</f>
        <v/>
      </c>
      <c r="B369">
        <v>365</v>
      </c>
      <c r="C369" t="str">
        <f>VLOOKUP($B369,A股收入利润复合增长（数值）!$A$7:$Q$3068,2)</f>
        <v>002520.SZ</v>
      </c>
      <c r="D369" t="str">
        <f>VLOOKUP($B369,A股收入利润复合增长（数值）!$A$7:$Q$3068,3)</f>
        <v>日发精机</v>
      </c>
      <c r="G369" s="6">
        <f>IFERROR(VLOOKUP($B369,A股收入利润复合增长（数值）!$A$7:$Q$3068,6)/ABS(VLOOKUP($B369,A股收入利润复合增长（数值）!$A$7:$Q$3068,4))-1,"")</f>
        <v>0.65958010460371286</v>
      </c>
      <c r="H369" s="6">
        <f>IFERROR(VLOOKUP($B369,A股收入利润复合增长（数值）!$A$7:$Q$3068,7)/ABS(VLOOKUP($B369,A股收入利润复合增长（数值）!$A$7:$Q$3068,5))-1,"")</f>
        <v>0.98336170450258997</v>
      </c>
      <c r="I369" s="6">
        <f>IFERROR(VLOOKUP($B369,A股收入利润复合增长（数值）!$A$7:$Q$3068,8)/ABS(VLOOKUP($B369,A股收入利润复合增长（数值）!$A$7:$Q$3068,6))-1,"")</f>
        <v>-0.26568714991217113</v>
      </c>
      <c r="J369" s="6">
        <f>IFERROR(VLOOKUP($B369,A股收入利润复合增长（数值）!$A$7:$Q$3068,9)/ABS(VLOOKUP($B369,A股收入利润复合增长（数值）!$A$7:$Q$3068,7))-1,"")</f>
        <v>-0.30987402688181398</v>
      </c>
      <c r="K369" s="6">
        <f>IFERROR(VLOOKUP($B369,A股收入利润复合增长（数值）!$A$7:$Q$3068,10)/ABS(VLOOKUP($B369,A股收入利润复合增长（数值）!$A$7:$Q$3068,8))-1,"")</f>
        <v>-0.23545024352775801</v>
      </c>
      <c r="L369" s="6">
        <f>IFERROR(VLOOKUP($B369,A股收入利润复合增长（数值）!$A$7:$Q$3068,11)/ABS(VLOOKUP($B369,A股收入利润复合增长（数值）!$A$7:$Q$3068,9))-1,"")</f>
        <v>-0.87843388890149132</v>
      </c>
      <c r="M369" s="6">
        <f>IFERROR(VLOOKUP($B369,A股收入利润复合增长（数值）!$A$7:$Q$3068,12)/ABS(VLOOKUP($B369,A股收入利润复合增长（数值）!$A$7:$Q$3068,10))-1,"")</f>
        <v>1.229521681903623</v>
      </c>
      <c r="N369" s="6">
        <f>IFERROR(VLOOKUP($B369,A股收入利润复合增长（数值）!$A$7:$Q$3068,13)/ABS(VLOOKUP($B369,A股收入利润复合增长（数值）!$A$7:$Q$3068,11))-1,"")</f>
        <v>4.9048162666612738</v>
      </c>
      <c r="O369" s="6">
        <f>IFERROR(VLOOKUP($B369,A股收入利润复合增长（数值）!$A$7:$Q$3068,14)/ABS(VLOOKUP($B369,A股收入利润复合增长（数值）!$A$7:$Q$3068,12))-1,"")</f>
        <v>0.39185007294350305</v>
      </c>
      <c r="P369" s="6">
        <f>IFERROR(VLOOKUP($B369,A股收入利润复合增长（数值）!$A$7:$Q$3068,15)/ABS(VLOOKUP($B369,A股收入利润复合增长（数值）!$A$7:$Q$3068,13))-1,"")</f>
        <v>-0.18493382331859953</v>
      </c>
    </row>
    <row r="370" spans="1:16" x14ac:dyDescent="0.25">
      <c r="A370" t="str">
        <f>IF(COUNTIF(G370:P370,"&lt;"&amp;$A$3)=0,MAX($A$4:A369)+1,"")</f>
        <v/>
      </c>
      <c r="B370">
        <v>366</v>
      </c>
      <c r="C370" t="str">
        <f>VLOOKUP($B370,A股收入利润复合增长（数值）!$A$7:$Q$3068,2)</f>
        <v>002527.SZ</v>
      </c>
      <c r="D370" t="str">
        <f>VLOOKUP($B370,A股收入利润复合增长（数值）!$A$7:$Q$3068,3)</f>
        <v>新时达</v>
      </c>
      <c r="G370" s="6">
        <f>IFERROR(VLOOKUP($B370,A股收入利润复合增长（数值）!$A$7:$Q$3068,6)/ABS(VLOOKUP($B370,A股收入利润复合增长（数值）!$A$7:$Q$3068,4))-1,"")</f>
        <v>0.30943994856049328</v>
      </c>
      <c r="H370" s="6">
        <f>IFERROR(VLOOKUP($B370,A股收入利润复合增长（数值）!$A$7:$Q$3068,7)/ABS(VLOOKUP($B370,A股收入利润复合增长（数值）!$A$7:$Q$3068,5))-1,"")</f>
        <v>0.40156021863700508</v>
      </c>
      <c r="I370" s="6">
        <f>IFERROR(VLOOKUP($B370,A股收入利润复合增长（数值）!$A$7:$Q$3068,8)/ABS(VLOOKUP($B370,A股收入利润复合增长（数值）!$A$7:$Q$3068,6))-1,"")</f>
        <v>0.27869506830237523</v>
      </c>
      <c r="J370" s="6">
        <f>IFERROR(VLOOKUP($B370,A股收入利润复合增长（数值）!$A$7:$Q$3068,9)/ABS(VLOOKUP($B370,A股收入利润复合增长（数值）!$A$7:$Q$3068,7))-1,"")</f>
        <v>0.20599688410010542</v>
      </c>
      <c r="K370" s="6">
        <f>IFERROR(VLOOKUP($B370,A股收入利润复合增长（数值）!$A$7:$Q$3068,10)/ABS(VLOOKUP($B370,A股收入利润复合增长（数值）!$A$7:$Q$3068,8))-1,"")</f>
        <v>0.1904737720252645</v>
      </c>
      <c r="L370" s="6">
        <f>IFERROR(VLOOKUP($B370,A股收入利润复合增长（数值）!$A$7:$Q$3068,11)/ABS(VLOOKUP($B370,A股收入利润复合增长（数值）!$A$7:$Q$3068,9))-1,"")</f>
        <v>0.22685679108064627</v>
      </c>
      <c r="M370" s="6">
        <f>IFERROR(VLOOKUP($B370,A股收入利润复合增长（数值）!$A$7:$Q$3068,12)/ABS(VLOOKUP($B370,A股收入利润复合增长（数值）!$A$7:$Q$3068,10))-1,"")</f>
        <v>0.30433569652245041</v>
      </c>
      <c r="N370" s="6">
        <f>IFERROR(VLOOKUP($B370,A股收入利润复合增长（数值）!$A$7:$Q$3068,13)/ABS(VLOOKUP($B370,A股收入利润复合增长（数值）!$A$7:$Q$3068,11))-1,"")</f>
        <v>0.22374524263272755</v>
      </c>
      <c r="O370" s="6">
        <f>IFERROR(VLOOKUP($B370,A股收入利润复合增长（数值）!$A$7:$Q$3068,14)/ABS(VLOOKUP($B370,A股收入利润复合增长（数值）!$A$7:$Q$3068,12))-1,"")</f>
        <v>0.1547477377201758</v>
      </c>
      <c r="P370" s="6">
        <f>IFERROR(VLOOKUP($B370,A股收入利润复合增长（数值）!$A$7:$Q$3068,15)/ABS(VLOOKUP($B370,A股收入利润复合增长（数值）!$A$7:$Q$3068,13))-1,"")</f>
        <v>-6.7068097865031429E-2</v>
      </c>
    </row>
    <row r="371" spans="1:16" x14ac:dyDescent="0.25">
      <c r="A371" t="str">
        <f>IF(COUNTIF(G371:P371,"&lt;"&amp;$A$3)=0,MAX($A$4:A370)+1,"")</f>
        <v/>
      </c>
      <c r="B371">
        <v>367</v>
      </c>
      <c r="C371" t="str">
        <f>VLOOKUP($B371,A股收入利润复合增长（数值）!$A$7:$Q$3068,2)</f>
        <v>002528.SZ</v>
      </c>
      <c r="D371" t="str">
        <f>VLOOKUP($B371,A股收入利润复合增长（数值）!$A$7:$Q$3068,3)</f>
        <v>英飞拓</v>
      </c>
      <c r="G371" s="6">
        <f>IFERROR(VLOOKUP($B371,A股收入利润复合增长（数值）!$A$7:$Q$3068,6)/ABS(VLOOKUP($B371,A股收入利润复合增长（数值）!$A$7:$Q$3068,4))-1,"")</f>
        <v>-0.26670306803324839</v>
      </c>
      <c r="H371" s="6">
        <f>IFERROR(VLOOKUP($B371,A股收入利润复合增长（数值）!$A$7:$Q$3068,7)/ABS(VLOOKUP($B371,A股收入利润复合增长（数值）!$A$7:$Q$3068,5))-1,"")</f>
        <v>-0.63696056689071678</v>
      </c>
      <c r="I371" s="6">
        <f>IFERROR(VLOOKUP($B371,A股收入利润复合增长（数值）!$A$7:$Q$3068,8)/ABS(VLOOKUP($B371,A股收入利润复合增长（数值）!$A$7:$Q$3068,6))-1,"")</f>
        <v>1.1342823440084913</v>
      </c>
      <c r="J371" s="6">
        <f>IFERROR(VLOOKUP($B371,A股收入利润复合增长（数值）!$A$7:$Q$3068,9)/ABS(VLOOKUP($B371,A股收入利润复合增长（数值）!$A$7:$Q$3068,7))-1,"")</f>
        <v>-0.68515405647504157</v>
      </c>
      <c r="K371" s="6">
        <f>IFERROR(VLOOKUP($B371,A股收入利润复合增长（数值）!$A$7:$Q$3068,10)/ABS(VLOOKUP($B371,A股收入利润复合增长（数值）!$A$7:$Q$3068,8))-1,"")</f>
        <v>0.26807461546182587</v>
      </c>
      <c r="L371" s="6">
        <f>IFERROR(VLOOKUP($B371,A股收入利润复合增长（数值）!$A$7:$Q$3068,11)/ABS(VLOOKUP($B371,A股收入利润复合增长（数值）!$A$7:$Q$3068,9))-1,"")</f>
        <v>3.6049668810810465</v>
      </c>
      <c r="M371" s="6">
        <f>IFERROR(VLOOKUP($B371,A股收入利润复合增长（数值）!$A$7:$Q$3068,12)/ABS(VLOOKUP($B371,A股收入利润复合增长（数值）!$A$7:$Q$3068,10))-1,"")</f>
        <v>1.9658573460209272E-2</v>
      </c>
      <c r="N371" s="6">
        <f>IFERROR(VLOOKUP($B371,A股收入利润复合增长（数值）!$A$7:$Q$3068,13)/ABS(VLOOKUP($B371,A股收入利润复合增长（数值）!$A$7:$Q$3068,11))-1,"")</f>
        <v>-0.45811714995669439</v>
      </c>
      <c r="O371" s="6">
        <f>IFERROR(VLOOKUP($B371,A股收入利润复合增长（数值）!$A$7:$Q$3068,14)/ABS(VLOOKUP($B371,A股收入利润复合增长（数值）!$A$7:$Q$3068,12))-1,"")</f>
        <v>0.85118887442207236</v>
      </c>
      <c r="P371" s="6">
        <f>IFERROR(VLOOKUP($B371,A股收入利润复合增长（数值）!$A$7:$Q$3068,15)/ABS(VLOOKUP($B371,A股收入利润复合增长（数值）!$A$7:$Q$3068,13))-1,"")</f>
        <v>1.0353268434613416</v>
      </c>
    </row>
    <row r="372" spans="1:16" x14ac:dyDescent="0.25">
      <c r="A372" t="str">
        <f>IF(COUNTIF(G372:P372,"&lt;"&amp;$A$3)=0,MAX($A$4:A371)+1,"")</f>
        <v/>
      </c>
      <c r="B372">
        <v>368</v>
      </c>
      <c r="C372" t="str">
        <f>VLOOKUP($B372,A股收入利润复合增长（数值）!$A$7:$Q$3068,2)</f>
        <v>002531.SZ</v>
      </c>
      <c r="D372" t="str">
        <f>VLOOKUP($B372,A股收入利润复合增长（数值）!$A$7:$Q$3068,3)</f>
        <v>天顺风能</v>
      </c>
      <c r="G372" s="6">
        <f>IFERROR(VLOOKUP($B372,A股收入利润复合增长（数值）!$A$7:$Q$3068,6)/ABS(VLOOKUP($B372,A股收入利润复合增长（数值）!$A$7:$Q$3068,4))-1,"")</f>
        <v>0.85198879788944848</v>
      </c>
      <c r="H372" s="6">
        <f>IFERROR(VLOOKUP($B372,A股收入利润复合增长（数值）!$A$7:$Q$3068,7)/ABS(VLOOKUP($B372,A股收入利润复合增长（数值）!$A$7:$Q$3068,5))-1,"")</f>
        <v>0.20510878490604822</v>
      </c>
      <c r="I372" s="6">
        <f>IFERROR(VLOOKUP($B372,A股收入利润复合增长（数值）!$A$7:$Q$3068,8)/ABS(VLOOKUP($B372,A股收入利润复合增长（数值）!$A$7:$Q$3068,6))-1,"")</f>
        <v>0.30767610847200788</v>
      </c>
      <c r="J372" s="6">
        <f>IFERROR(VLOOKUP($B372,A股收入利润复合增长（数值）!$A$7:$Q$3068,9)/ABS(VLOOKUP($B372,A股收入利润复合增长（数值）!$A$7:$Q$3068,7))-1,"")</f>
        <v>0.62684890230963353</v>
      </c>
      <c r="K372" s="6">
        <f>IFERROR(VLOOKUP($B372,A股收入利润复合增长（数值）!$A$7:$Q$3068,10)/ABS(VLOOKUP($B372,A股收入利润复合增长（数值）!$A$7:$Q$3068,8))-1,"")</f>
        <v>4.8044966655487853E-2</v>
      </c>
      <c r="L372" s="6">
        <f>IFERROR(VLOOKUP($B372,A股收入利润复合增长（数值）!$A$7:$Q$3068,11)/ABS(VLOOKUP($B372,A股收入利润复合增长（数值）!$A$7:$Q$3068,9))-1,"")</f>
        <v>8.5123802893494194E-3</v>
      </c>
      <c r="M372" s="6">
        <f>IFERROR(VLOOKUP($B372,A股收入利润复合增长（数值）!$A$7:$Q$3068,12)/ABS(VLOOKUP($B372,A股收入利润复合增长（数值）!$A$7:$Q$3068,10))-1,"")</f>
        <v>8.6454662953691752E-2</v>
      </c>
      <c r="N372" s="6">
        <f>IFERROR(VLOOKUP($B372,A股收入利润复合增长（数值）!$A$7:$Q$3068,13)/ABS(VLOOKUP($B372,A股收入利润复合增长（数值）!$A$7:$Q$3068,11))-1,"")</f>
        <v>1.3909758554678797E-2</v>
      </c>
      <c r="O372" s="6">
        <f>IFERROR(VLOOKUP($B372,A股收入利润复合增长（数值）!$A$7:$Q$3068,14)/ABS(VLOOKUP($B372,A股收入利润复合增长（数值）!$A$7:$Q$3068,12))-1,"")</f>
        <v>0.53218529028990202</v>
      </c>
      <c r="P372" s="6">
        <f>IFERROR(VLOOKUP($B372,A股收入利润复合增长（数值）!$A$7:$Q$3068,15)/ABS(VLOOKUP($B372,A股收入利润复合增长（数值）!$A$7:$Q$3068,13))-1,"")</f>
        <v>0.73379238217310538</v>
      </c>
    </row>
    <row r="373" spans="1:16" x14ac:dyDescent="0.25">
      <c r="A373" t="str">
        <f>IF(COUNTIF(G373:P373,"&lt;"&amp;$A$3)=0,MAX($A$4:A372)+1,"")</f>
        <v/>
      </c>
      <c r="B373">
        <v>369</v>
      </c>
      <c r="C373" t="str">
        <f>VLOOKUP($B373,A股收入利润复合增长（数值）!$A$7:$Q$3068,2)</f>
        <v>002538.SZ</v>
      </c>
      <c r="D373" t="str">
        <f>VLOOKUP($B373,A股收入利润复合增长（数值）!$A$7:$Q$3068,3)</f>
        <v>司尔特</v>
      </c>
      <c r="G373" s="6">
        <f>IFERROR(VLOOKUP($B373,A股收入利润复合增长（数值）!$A$7:$Q$3068,6)/ABS(VLOOKUP($B373,A股收入利润复合增长（数值）!$A$7:$Q$3068,4))-1,"")</f>
        <v>0.32775480951536196</v>
      </c>
      <c r="H373" s="6">
        <f>IFERROR(VLOOKUP($B373,A股收入利润复合增长（数值）!$A$7:$Q$3068,7)/ABS(VLOOKUP($B373,A股收入利润复合增长（数值）!$A$7:$Q$3068,5))-1,"")</f>
        <v>0.7054343893608428</v>
      </c>
      <c r="I373" s="6">
        <f>IFERROR(VLOOKUP($B373,A股收入利润复合增长（数值）!$A$7:$Q$3068,8)/ABS(VLOOKUP($B373,A股收入利润复合增长（数值）!$A$7:$Q$3068,6))-1,"")</f>
        <v>7.8624236323708407E-2</v>
      </c>
      <c r="J373" s="6">
        <f>IFERROR(VLOOKUP($B373,A股收入利润复合增长（数值）!$A$7:$Q$3068,9)/ABS(VLOOKUP($B373,A股收入利润复合增长（数值）!$A$7:$Q$3068,7))-1,"")</f>
        <v>5.3985557621480718E-2</v>
      </c>
      <c r="K373" s="6">
        <f>IFERROR(VLOOKUP($B373,A股收入利润复合增长（数值）!$A$7:$Q$3068,10)/ABS(VLOOKUP($B373,A股收入利润复合增长（数值）!$A$7:$Q$3068,8))-1,"")</f>
        <v>0.19885974165186582</v>
      </c>
      <c r="L373" s="6">
        <f>IFERROR(VLOOKUP($B373,A股收入利润复合增长（数值）!$A$7:$Q$3068,11)/ABS(VLOOKUP($B373,A股收入利润复合增长（数值）!$A$7:$Q$3068,9))-1,"")</f>
        <v>-0.34614572761940732</v>
      </c>
      <c r="M373" s="6">
        <f>IFERROR(VLOOKUP($B373,A股收入利润复合增长（数值）!$A$7:$Q$3068,12)/ABS(VLOOKUP($B373,A股收入利润复合增长（数值）!$A$7:$Q$3068,10))-1,"")</f>
        <v>6.9472530025673107E-2</v>
      </c>
      <c r="N373" s="6">
        <f>IFERROR(VLOOKUP($B373,A股收入利润复合增长（数值）!$A$7:$Q$3068,13)/ABS(VLOOKUP($B373,A股收入利润复合增长（数值）!$A$7:$Q$3068,11))-1,"")</f>
        <v>0.29090103651003241</v>
      </c>
      <c r="O373" s="6">
        <f>IFERROR(VLOOKUP($B373,A股收入利润复合增长（数值）!$A$7:$Q$3068,14)/ABS(VLOOKUP($B373,A股收入利润复合增长（数值）!$A$7:$Q$3068,12))-1,"")</f>
        <v>0.25038015685898873</v>
      </c>
      <c r="P373" s="6">
        <f>IFERROR(VLOOKUP($B373,A股收入利润复合增长（数值）!$A$7:$Q$3068,15)/ABS(VLOOKUP($B373,A股收入利润复合增长（数值）!$A$7:$Q$3068,13))-1,"")</f>
        <v>0.7123033443007909</v>
      </c>
    </row>
    <row r="374" spans="1:16" x14ac:dyDescent="0.25">
      <c r="A374" t="str">
        <f>IF(COUNTIF(G374:P374,"&lt;"&amp;$A$3)=0,MAX($A$4:A373)+1,"")</f>
        <v/>
      </c>
      <c r="B374">
        <v>370</v>
      </c>
      <c r="C374" t="str">
        <f>VLOOKUP($B374,A股收入利润复合增长（数值）!$A$7:$Q$3068,2)</f>
        <v>002539.SZ</v>
      </c>
      <c r="D374" t="str">
        <f>VLOOKUP($B374,A股收入利润复合增长（数值）!$A$7:$Q$3068,3)</f>
        <v>云图控股</v>
      </c>
      <c r="G374" s="6">
        <f>IFERROR(VLOOKUP($B374,A股收入利润复合增长（数值）!$A$7:$Q$3068,6)/ABS(VLOOKUP($B374,A股收入利润复合增长（数值）!$A$7:$Q$3068,4))-1,"")</f>
        <v>0.58336313840786769</v>
      </c>
      <c r="H374" s="6">
        <f>IFERROR(VLOOKUP($B374,A股收入利润复合增长（数值）!$A$7:$Q$3068,7)/ABS(VLOOKUP($B374,A股收入利润复合增长（数值）!$A$7:$Q$3068,5))-1,"")</f>
        <v>0.44410842346492285</v>
      </c>
      <c r="I374" s="6">
        <f>IFERROR(VLOOKUP($B374,A股收入利润复合增长（数值）!$A$7:$Q$3068,8)/ABS(VLOOKUP($B374,A股收入利润复合增长（数值）!$A$7:$Q$3068,6))-1,"")</f>
        <v>5.6433904417624525E-2</v>
      </c>
      <c r="J374" s="6">
        <f>IFERROR(VLOOKUP($B374,A股收入利润复合增长（数值）!$A$7:$Q$3068,9)/ABS(VLOOKUP($B374,A股收入利润复合增长（数值）!$A$7:$Q$3068,7))-1,"")</f>
        <v>-0.4461396906588827</v>
      </c>
      <c r="K374" s="6">
        <f>IFERROR(VLOOKUP($B374,A股收入利润复合增长（数值）!$A$7:$Q$3068,10)/ABS(VLOOKUP($B374,A股收入利润复合增长（数值）!$A$7:$Q$3068,8))-1,"")</f>
        <v>0.12379411738561674</v>
      </c>
      <c r="L374" s="6">
        <f>IFERROR(VLOOKUP($B374,A股收入利润复合增长（数值）!$A$7:$Q$3068,11)/ABS(VLOOKUP($B374,A股收入利润复合增长（数值）!$A$7:$Q$3068,9))-1,"")</f>
        <v>-0.12837300324175571</v>
      </c>
      <c r="M374" s="6">
        <f>IFERROR(VLOOKUP($B374,A股收入利润复合增长（数值）!$A$7:$Q$3068,12)/ABS(VLOOKUP($B374,A股收入利润复合增长（数值）!$A$7:$Q$3068,10))-1,"")</f>
        <v>0.21262303549303208</v>
      </c>
      <c r="N374" s="6">
        <f>IFERROR(VLOOKUP($B374,A股收入利润复合增长（数值）!$A$7:$Q$3068,13)/ABS(VLOOKUP($B374,A股收入利润复合增长（数值）!$A$7:$Q$3068,11))-1,"")</f>
        <v>6.3957584901653153E-2</v>
      </c>
      <c r="O374" s="6">
        <f>IFERROR(VLOOKUP($B374,A股收入利润复合增长（数值）!$A$7:$Q$3068,14)/ABS(VLOOKUP($B374,A股收入利润复合增长（数值）!$A$7:$Q$3068,12))-1,"")</f>
        <v>0.25084113612639869</v>
      </c>
      <c r="P374" s="6">
        <f>IFERROR(VLOOKUP($B374,A股收入利润复合增长（数值）!$A$7:$Q$3068,15)/ABS(VLOOKUP($B374,A股收入利润复合增长（数值）!$A$7:$Q$3068,13))-1,"")</f>
        <v>0.76703397936693163</v>
      </c>
    </row>
    <row r="375" spans="1:16" x14ac:dyDescent="0.25">
      <c r="A375">
        <f>IF(COUNTIF(G375:P375,"&lt;"&amp;$A$3)=0,MAX($A$4:A374)+1,"")</f>
        <v>19</v>
      </c>
      <c r="B375">
        <v>371</v>
      </c>
      <c r="C375" t="str">
        <f>VLOOKUP($B375,A股收入利润复合增长（数值）!$A$7:$Q$3068,2)</f>
        <v>002542.SZ</v>
      </c>
      <c r="D375" t="str">
        <f>VLOOKUP($B375,A股收入利润复合增长（数值）!$A$7:$Q$3068,3)</f>
        <v>中化岩土</v>
      </c>
      <c r="G375" s="6">
        <f>IFERROR(VLOOKUP($B375,A股收入利润复合增长（数值）!$A$7:$Q$3068,6)/ABS(VLOOKUP($B375,A股收入利润复合增长（数值）!$A$7:$Q$3068,4))-1,"")</f>
        <v>0.17292436179408277</v>
      </c>
      <c r="H375" s="6">
        <f>IFERROR(VLOOKUP($B375,A股收入利润复合增长（数值）!$A$7:$Q$3068,7)/ABS(VLOOKUP($B375,A股收入利润复合增长（数值）!$A$7:$Q$3068,5))-1,"")</f>
        <v>0.14836423508786156</v>
      </c>
      <c r="I375" s="6">
        <f>IFERROR(VLOOKUP($B375,A股收入利润复合增长（数值）!$A$7:$Q$3068,8)/ABS(VLOOKUP($B375,A股收入利润复合增长（数值）!$A$7:$Q$3068,6))-1,"")</f>
        <v>0.70770339820914629</v>
      </c>
      <c r="J375" s="6">
        <f>IFERROR(VLOOKUP($B375,A股收入利润复合增长（数值）!$A$7:$Q$3068,9)/ABS(VLOOKUP($B375,A股收入利润复合增长（数值）!$A$7:$Q$3068,7))-1,"")</f>
        <v>0.26919163371302379</v>
      </c>
      <c r="K375" s="6">
        <f>IFERROR(VLOOKUP($B375,A股收入利润复合增长（数值）!$A$7:$Q$3068,10)/ABS(VLOOKUP($B375,A股收入利润复合增长（数值）!$A$7:$Q$3068,8))-1,"")</f>
        <v>0.11913273658227608</v>
      </c>
      <c r="L375" s="6">
        <f>IFERROR(VLOOKUP($B375,A股收入利润复合增长（数值）!$A$7:$Q$3068,11)/ABS(VLOOKUP($B375,A股收入利润复合增长（数值）!$A$7:$Q$3068,9))-1,"")</f>
        <v>0.10775123647552132</v>
      </c>
      <c r="M375" s="6">
        <f>IFERROR(VLOOKUP($B375,A股收入利润复合增长（数值）!$A$7:$Q$3068,12)/ABS(VLOOKUP($B375,A股收入利润复合增长（数值）!$A$7:$Q$3068,10))-1,"")</f>
        <v>1.3852718056131699</v>
      </c>
      <c r="N375" s="6">
        <f>IFERROR(VLOOKUP($B375,A股收入利润复合增长（数值）!$A$7:$Q$3068,13)/ABS(VLOOKUP($B375,A股收入利润复合增长（数值）!$A$7:$Q$3068,11))-1,"")</f>
        <v>0.84262949550929789</v>
      </c>
      <c r="O375" s="6">
        <f>IFERROR(VLOOKUP($B375,A股收入利润复合增长（数值）!$A$7:$Q$3068,14)/ABS(VLOOKUP($B375,A股收入利润复合增长（数值）!$A$7:$Q$3068,12))-1,"")</f>
        <v>0.6038020549882821</v>
      </c>
      <c r="P375" s="6">
        <f>IFERROR(VLOOKUP($B375,A股收入利润复合增长（数值）!$A$7:$Q$3068,15)/ABS(VLOOKUP($B375,A股收入利润复合增长（数值）!$A$7:$Q$3068,13))-1,"")</f>
        <v>0.74286635426300007</v>
      </c>
    </row>
    <row r="376" spans="1:16" x14ac:dyDescent="0.25">
      <c r="A376" t="str">
        <f>IF(COUNTIF(G376:P376,"&lt;"&amp;$A$3)=0,MAX($A$4:A375)+1,"")</f>
        <v/>
      </c>
      <c r="B376">
        <v>372</v>
      </c>
      <c r="C376" t="str">
        <f>VLOOKUP($B376,A股收入利润复合增长（数值）!$A$7:$Q$3068,2)</f>
        <v>002546.SZ</v>
      </c>
      <c r="D376" t="str">
        <f>VLOOKUP($B376,A股收入利润复合增长（数值）!$A$7:$Q$3068,3)</f>
        <v>新联电子</v>
      </c>
      <c r="G376" s="6">
        <f>IFERROR(VLOOKUP($B376,A股收入利润复合增长（数值）!$A$7:$Q$3068,6)/ABS(VLOOKUP($B376,A股收入利润复合增长（数值）!$A$7:$Q$3068,4))-1,"")</f>
        <v>0.53801850942961638</v>
      </c>
      <c r="H376" s="6">
        <f>IFERROR(VLOOKUP($B376,A股收入利润复合增长（数值）!$A$7:$Q$3068,7)/ABS(VLOOKUP($B376,A股收入利润复合增长（数值）!$A$7:$Q$3068,5))-1,"")</f>
        <v>0.58158961359985373</v>
      </c>
      <c r="I376" s="6">
        <f>IFERROR(VLOOKUP($B376,A股收入利润复合增长（数值）!$A$7:$Q$3068,8)/ABS(VLOOKUP($B376,A股收入利润复合增长（数值）!$A$7:$Q$3068,6))-1,"")</f>
        <v>0.27532375143567034</v>
      </c>
      <c r="J376" s="6">
        <f>IFERROR(VLOOKUP($B376,A股收入利润复合增长（数值）!$A$7:$Q$3068,9)/ABS(VLOOKUP($B376,A股收入利润复合增长（数值）!$A$7:$Q$3068,7))-1,"")</f>
        <v>0.3157717377064746</v>
      </c>
      <c r="K376" s="6">
        <f>IFERROR(VLOOKUP($B376,A股收入利润复合增长（数值）!$A$7:$Q$3068,10)/ABS(VLOOKUP($B376,A股收入利润复合增长（数值）!$A$7:$Q$3068,8))-1,"")</f>
        <v>-9.1449979020717831E-2</v>
      </c>
      <c r="L376" s="6">
        <f>IFERROR(VLOOKUP($B376,A股收入利润复合增长（数值）!$A$7:$Q$3068,11)/ABS(VLOOKUP($B376,A股收入利润复合增长（数值）!$A$7:$Q$3068,9))-1,"")</f>
        <v>-0.14023103211764798</v>
      </c>
      <c r="M376" s="6">
        <f>IFERROR(VLOOKUP($B376,A股收入利润复合增长（数值）!$A$7:$Q$3068,12)/ABS(VLOOKUP($B376,A股收入利润复合增长（数值）!$A$7:$Q$3068,10))-1,"")</f>
        <v>6.8598770292862543E-2</v>
      </c>
      <c r="N376" s="6">
        <f>IFERROR(VLOOKUP($B376,A股收入利润复合增长（数值）!$A$7:$Q$3068,13)/ABS(VLOOKUP($B376,A股收入利润复合增长（数值）!$A$7:$Q$3068,11))-1,"")</f>
        <v>3.4630885407928025E-2</v>
      </c>
      <c r="O376" s="6">
        <f>IFERROR(VLOOKUP($B376,A股收入利润复合增长（数值）!$A$7:$Q$3068,14)/ABS(VLOOKUP($B376,A股收入利润复合增长（数值）!$A$7:$Q$3068,12))-1,"")</f>
        <v>0.33883933000707067</v>
      </c>
      <c r="P376" s="6">
        <f>IFERROR(VLOOKUP($B376,A股收入利润复合增长（数值）!$A$7:$Q$3068,15)/ABS(VLOOKUP($B376,A股收入利润复合增长（数值）!$A$7:$Q$3068,13))-1,"")</f>
        <v>1.957509908210886E-2</v>
      </c>
    </row>
    <row r="377" spans="1:16" x14ac:dyDescent="0.25">
      <c r="A377" t="str">
        <f>IF(COUNTIF(G377:P377,"&lt;"&amp;$A$3)=0,MAX($A$4:A376)+1,"")</f>
        <v/>
      </c>
      <c r="B377">
        <v>373</v>
      </c>
      <c r="C377" t="str">
        <f>VLOOKUP($B377,A股收入利润复合增长（数值）!$A$7:$Q$3068,2)</f>
        <v>002547.SZ</v>
      </c>
      <c r="D377" t="str">
        <f>VLOOKUP($B377,A股收入利润复合增长（数值）!$A$7:$Q$3068,3)</f>
        <v>春兴精工</v>
      </c>
      <c r="G377" s="6">
        <f>IFERROR(VLOOKUP($B377,A股收入利润复合增长（数值）!$A$7:$Q$3068,6)/ABS(VLOOKUP($B377,A股收入利润复合增长（数值）!$A$7:$Q$3068,4))-1,"")</f>
        <v>0.57306843243491756</v>
      </c>
      <c r="H377" s="6">
        <f>IFERROR(VLOOKUP($B377,A股收入利润复合增长（数值）!$A$7:$Q$3068,7)/ABS(VLOOKUP($B377,A股收入利润复合增长（数值）!$A$7:$Q$3068,5))-1,"")</f>
        <v>-0.29946096148454704</v>
      </c>
      <c r="I377" s="6">
        <f>IFERROR(VLOOKUP($B377,A股收入利润复合增长（数值）!$A$7:$Q$3068,8)/ABS(VLOOKUP($B377,A股收入利润复合增长（数值）!$A$7:$Q$3068,6))-1,"")</f>
        <v>8.3319858507945987E-2</v>
      </c>
      <c r="J377" s="6">
        <f>IFERROR(VLOOKUP($B377,A股收入利润复合增长（数值）!$A$7:$Q$3068,9)/ABS(VLOOKUP($B377,A股收入利润复合增长（数值）!$A$7:$Q$3068,7))-1,"")</f>
        <v>-2.9226803674307078</v>
      </c>
      <c r="K377" s="6">
        <f>IFERROR(VLOOKUP($B377,A股收入利润复合增长（数值）!$A$7:$Q$3068,10)/ABS(VLOOKUP($B377,A股收入利润复合增长（数值）!$A$7:$Q$3068,8))-1,"")</f>
        <v>0.38900776618393329</v>
      </c>
      <c r="L377" s="6">
        <f>IFERROR(VLOOKUP($B377,A股收入利润复合增长（数值）!$A$7:$Q$3068,11)/ABS(VLOOKUP($B377,A股收入利润复合增长（数值）!$A$7:$Q$3068,9))-1,"")</f>
        <v>-0.64735056039971284</v>
      </c>
      <c r="M377" s="6">
        <f>IFERROR(VLOOKUP($B377,A股收入利润复合增长（数值）!$A$7:$Q$3068,12)/ABS(VLOOKUP($B377,A股收入利润复合增长（数值）!$A$7:$Q$3068,10))-1,"")</f>
        <v>0.78362643206978722</v>
      </c>
      <c r="N377" s="6">
        <f>IFERROR(VLOOKUP($B377,A股收入利润复合增长（数值）!$A$7:$Q$3068,13)/ABS(VLOOKUP($B377,A股收入利润复合增长（数值）!$A$7:$Q$3068,11))-1,"")</f>
        <v>2.3128043567773848</v>
      </c>
      <c r="O377" s="6">
        <f>IFERROR(VLOOKUP($B377,A股收入利润复合增长（数值）!$A$7:$Q$3068,14)/ABS(VLOOKUP($B377,A股收入利润复合增长（数值）!$A$7:$Q$3068,12))-1,"")</f>
        <v>-4.6129755172228726E-2</v>
      </c>
      <c r="P377" s="6">
        <f>IFERROR(VLOOKUP($B377,A股收入利润复合增长（数值）!$A$7:$Q$3068,15)/ABS(VLOOKUP($B377,A股收入利润复合增长（数值）!$A$7:$Q$3068,13))-1,"")</f>
        <v>0.73840770531332511</v>
      </c>
    </row>
    <row r="378" spans="1:16" x14ac:dyDescent="0.25">
      <c r="A378" t="str">
        <f>IF(COUNTIF(G378:P378,"&lt;"&amp;$A$3)=0,MAX($A$4:A377)+1,"")</f>
        <v/>
      </c>
      <c r="B378">
        <v>374</v>
      </c>
      <c r="C378" t="str">
        <f>VLOOKUP($B378,A股收入利润复合增长（数值）!$A$7:$Q$3068,2)</f>
        <v>002551.SZ</v>
      </c>
      <c r="D378" t="str">
        <f>VLOOKUP($B378,A股收入利润复合增长（数值）!$A$7:$Q$3068,3)</f>
        <v>尚荣医疗</v>
      </c>
      <c r="G378" s="6">
        <f>IFERROR(VLOOKUP($B378,A股收入利润复合增长（数值）!$A$7:$Q$3068,6)/ABS(VLOOKUP($B378,A股收入利润复合增长（数值）!$A$7:$Q$3068,4))-1,"")</f>
        <v>0.29030351711237623</v>
      </c>
      <c r="H378" s="6">
        <f>IFERROR(VLOOKUP($B378,A股收入利润复合增长（数值）!$A$7:$Q$3068,7)/ABS(VLOOKUP($B378,A股收入利润复合增长（数值）!$A$7:$Q$3068,5))-1,"")</f>
        <v>-4.8181601609468161E-2</v>
      </c>
      <c r="I378" s="6">
        <f>IFERROR(VLOOKUP($B378,A股收入利润复合增长（数值）!$A$7:$Q$3068,8)/ABS(VLOOKUP($B378,A股收入利润复合增长（数值）!$A$7:$Q$3068,6))-1,"")</f>
        <v>0.20920008557544367</v>
      </c>
      <c r="J378" s="6">
        <f>IFERROR(VLOOKUP($B378,A股收入利润复合增长（数值）!$A$7:$Q$3068,9)/ABS(VLOOKUP($B378,A股收入利润复合增长（数值）!$A$7:$Q$3068,7))-1,"")</f>
        <v>0.32097990835264167</v>
      </c>
      <c r="K378" s="6">
        <f>IFERROR(VLOOKUP($B378,A股收入利润复合增长（数值）!$A$7:$Q$3068,10)/ABS(VLOOKUP($B378,A股收入利润复合增长（数值）!$A$7:$Q$3068,8))-1,"")</f>
        <v>0.73479269916021206</v>
      </c>
      <c r="L378" s="6">
        <f>IFERROR(VLOOKUP($B378,A股收入利润复合增长（数值）!$A$7:$Q$3068,11)/ABS(VLOOKUP($B378,A股收入利润复合增长（数值）!$A$7:$Q$3068,9))-1,"")</f>
        <v>0.26441965982305815</v>
      </c>
      <c r="M378" s="6">
        <f>IFERROR(VLOOKUP($B378,A股收入利润复合增长（数值）!$A$7:$Q$3068,12)/ABS(VLOOKUP($B378,A股收入利润复合增长（数值）!$A$7:$Q$3068,10))-1,"")</f>
        <v>0.59635519653730618</v>
      </c>
      <c r="N378" s="6">
        <f>IFERROR(VLOOKUP($B378,A股收入利润复合增长（数值）!$A$7:$Q$3068,13)/ABS(VLOOKUP($B378,A股收入利润复合增长（数值）!$A$7:$Q$3068,11))-1,"")</f>
        <v>0.38507249209713423</v>
      </c>
      <c r="O378" s="6">
        <f>IFERROR(VLOOKUP($B378,A股收入利润复合增长（数值）!$A$7:$Q$3068,14)/ABS(VLOOKUP($B378,A股收入利润复合增长（数值）!$A$7:$Q$3068,12))-1,"")</f>
        <v>0.42813819160357913</v>
      </c>
      <c r="P378" s="6">
        <f>IFERROR(VLOOKUP($B378,A股收入利润复合增长（数值）!$A$7:$Q$3068,15)/ABS(VLOOKUP($B378,A股收入利润复合增长（数值）!$A$7:$Q$3068,13))-1,"")</f>
        <v>0.33187721351586719</v>
      </c>
    </row>
    <row r="379" spans="1:16" x14ac:dyDescent="0.25">
      <c r="A379" t="str">
        <f>IF(COUNTIF(G379:P379,"&lt;"&amp;$A$3)=0,MAX($A$4:A378)+1,"")</f>
        <v/>
      </c>
      <c r="B379">
        <v>375</v>
      </c>
      <c r="C379" t="str">
        <f>VLOOKUP($B379,A股收入利润复合增长（数值）!$A$7:$Q$3068,2)</f>
        <v>002554.SZ</v>
      </c>
      <c r="D379" t="str">
        <f>VLOOKUP($B379,A股收入利润复合增长（数值）!$A$7:$Q$3068,3)</f>
        <v>惠博普</v>
      </c>
      <c r="G379" s="6">
        <f>IFERROR(VLOOKUP($B379,A股收入利润复合增长（数值）!$A$7:$Q$3068,6)/ABS(VLOOKUP($B379,A股收入利润复合增长（数值）!$A$7:$Q$3068,4))-1,"")</f>
        <v>0.36294986499109205</v>
      </c>
      <c r="H379" s="6">
        <f>IFERROR(VLOOKUP($B379,A股收入利润复合增长（数值）!$A$7:$Q$3068,7)/ABS(VLOOKUP($B379,A股收入利润复合增长（数值）!$A$7:$Q$3068,5))-1,"")</f>
        <v>0.37407498567072905</v>
      </c>
      <c r="I379" s="6">
        <f>IFERROR(VLOOKUP($B379,A股收入利润复合增长（数值）!$A$7:$Q$3068,8)/ABS(VLOOKUP($B379,A股收入利润复合增长（数值）!$A$7:$Q$3068,6))-1,"")</f>
        <v>0.26250942205429562</v>
      </c>
      <c r="J379" s="6">
        <f>IFERROR(VLOOKUP($B379,A股收入利润复合增长（数值）!$A$7:$Q$3068,9)/ABS(VLOOKUP($B379,A股收入利润复合增长（数值）!$A$7:$Q$3068,7))-1,"")</f>
        <v>4.1766347504973655E-2</v>
      </c>
      <c r="K379" s="6">
        <f>IFERROR(VLOOKUP($B379,A股收入利润复合增长（数值）!$A$7:$Q$3068,10)/ABS(VLOOKUP($B379,A股收入利润复合增长（数值）!$A$7:$Q$3068,8))-1,"")</f>
        <v>0.86539434558377537</v>
      </c>
      <c r="L379" s="6">
        <f>IFERROR(VLOOKUP($B379,A股收入利润复合增长（数值）!$A$7:$Q$3068,11)/ABS(VLOOKUP($B379,A股收入利润复合增长（数值）!$A$7:$Q$3068,9))-1,"")</f>
        <v>7.5699527219796447E-2</v>
      </c>
      <c r="M379" s="6">
        <f>IFERROR(VLOOKUP($B379,A股收入利润复合增长（数值）!$A$7:$Q$3068,12)/ABS(VLOOKUP($B379,A股收入利润复合增长（数值）!$A$7:$Q$3068,10))-1,"")</f>
        <v>0.45201309231681308</v>
      </c>
      <c r="N379" s="6">
        <f>IFERROR(VLOOKUP($B379,A股收入利润复合增长（数值）!$A$7:$Q$3068,13)/ABS(VLOOKUP($B379,A股收入利润复合增长（数值）!$A$7:$Q$3068,11))-1,"")</f>
        <v>0.51217444467576079</v>
      </c>
      <c r="O379" s="6">
        <f>IFERROR(VLOOKUP($B379,A股收入利润复合增长（数值）!$A$7:$Q$3068,14)/ABS(VLOOKUP($B379,A股收入利润复合增长（数值）!$A$7:$Q$3068,12))-1,"")</f>
        <v>-1.6191181693077872E-2</v>
      </c>
      <c r="P379" s="6">
        <f>IFERROR(VLOOKUP($B379,A股收入利润复合增长（数值）!$A$7:$Q$3068,15)/ABS(VLOOKUP($B379,A股收入利润复合增长（数值）!$A$7:$Q$3068,13))-1,"")</f>
        <v>3.7117883860418921E-2</v>
      </c>
    </row>
    <row r="380" spans="1:16" x14ac:dyDescent="0.25">
      <c r="A380" t="str">
        <f>IF(COUNTIF(G380:P380,"&lt;"&amp;$A$3)=0,MAX($A$4:A379)+1,"")</f>
        <v/>
      </c>
      <c r="B380">
        <v>376</v>
      </c>
      <c r="C380" t="str">
        <f>VLOOKUP($B380,A股收入利润复合增长（数值）!$A$7:$Q$3068,2)</f>
        <v>002555.SZ</v>
      </c>
      <c r="D380" t="str">
        <f>VLOOKUP($B380,A股收入利润复合增长（数值）!$A$7:$Q$3068,3)</f>
        <v>三七互娱</v>
      </c>
      <c r="G380" s="6">
        <f>IFERROR(VLOOKUP($B380,A股收入利润复合增长（数值）!$A$7:$Q$3068,6)/ABS(VLOOKUP($B380,A股收入利润复合增长（数值）!$A$7:$Q$3068,4))-1,"")</f>
        <v>6.7526108350994374E-2</v>
      </c>
      <c r="H380" s="6">
        <f>IFERROR(VLOOKUP($B380,A股收入利润复合增长（数值）!$A$7:$Q$3068,7)/ABS(VLOOKUP($B380,A股收入利润复合增长（数值）!$A$7:$Q$3068,5))-1,"")</f>
        <v>-0.17329908633333679</v>
      </c>
      <c r="I380" s="6">
        <f>IFERROR(VLOOKUP($B380,A股收入利润复合增长（数值）!$A$7:$Q$3068,8)/ABS(VLOOKUP($B380,A股收入利润复合增长（数值）!$A$7:$Q$3068,6))-1,"")</f>
        <v>-8.6127393423847565E-2</v>
      </c>
      <c r="J380" s="6">
        <f>IFERROR(VLOOKUP($B380,A股收入利润复合增长（数值）!$A$7:$Q$3068,9)/ABS(VLOOKUP($B380,A股收入利润复合增长（数值）!$A$7:$Q$3068,7))-1,"")</f>
        <v>-0.68370919816403264</v>
      </c>
      <c r="K380" s="6">
        <f>IFERROR(VLOOKUP($B380,A股收入利润复合增长（数值）!$A$7:$Q$3068,10)/ABS(VLOOKUP($B380,A股收入利润复合增长（数值）!$A$7:$Q$3068,8))-1,"")</f>
        <v>-0.16797322168610751</v>
      </c>
      <c r="L380" s="6">
        <f>IFERROR(VLOOKUP($B380,A股收入利润复合增长（数值）!$A$7:$Q$3068,11)/ABS(VLOOKUP($B380,A股收入利润复合增长（数值）!$A$7:$Q$3068,9))-1,"")</f>
        <v>-0.7139847331419531</v>
      </c>
      <c r="M380" s="6">
        <f>IFERROR(VLOOKUP($B380,A股收入利润复合增长（数值）!$A$7:$Q$3068,12)/ABS(VLOOKUP($B380,A股收入利润复合增长（数值）!$A$7:$Q$3068,10))-1,"")</f>
        <v>1.3266759849523098</v>
      </c>
      <c r="N380" s="6">
        <f>IFERROR(VLOOKUP($B380,A股收入利润复合增长（数值）!$A$7:$Q$3068,13)/ABS(VLOOKUP($B380,A股收入利润复合增长（数值）!$A$7:$Q$3068,11))-1,"")</f>
        <v>9.3808082844081007</v>
      </c>
      <c r="O380" s="6">
        <f>IFERROR(VLOOKUP($B380,A股收入利润复合增长（数值）!$A$7:$Q$3068,14)/ABS(VLOOKUP($B380,A股收入利润复合增长（数值）!$A$7:$Q$3068,12))-1,"")</f>
        <v>6.7843359517411148</v>
      </c>
      <c r="P380" s="6">
        <f>IFERROR(VLOOKUP($B380,A股收入利润复合增长（数值）!$A$7:$Q$3068,15)/ABS(VLOOKUP($B380,A股收入利润复合增长（数值）!$A$7:$Q$3068,13))-1,"")</f>
        <v>12.241844148397915</v>
      </c>
    </row>
    <row r="381" spans="1:16" x14ac:dyDescent="0.25">
      <c r="A381" t="str">
        <f>IF(COUNTIF(G381:P381,"&lt;"&amp;$A$3)=0,MAX($A$4:A380)+1,"")</f>
        <v/>
      </c>
      <c r="B381">
        <v>377</v>
      </c>
      <c r="C381" t="str">
        <f>VLOOKUP($B381,A股收入利润复合增长（数值）!$A$7:$Q$3068,2)</f>
        <v>002568.SZ</v>
      </c>
      <c r="D381" t="str">
        <f>VLOOKUP($B381,A股收入利润复合增长（数值）!$A$7:$Q$3068,3)</f>
        <v>百润股份</v>
      </c>
      <c r="G381" s="6">
        <f>IFERROR(VLOOKUP($B381,A股收入利润复合增长（数值）!$A$7:$Q$3068,6)/ABS(VLOOKUP($B381,A股收入利润复合增长（数值）!$A$7:$Q$3068,4))-1,"")</f>
        <v>8.3166233328804351E-2</v>
      </c>
      <c r="H381" s="6">
        <f>IFERROR(VLOOKUP($B381,A股收入利润复合增长（数值）!$A$7:$Q$3068,7)/ABS(VLOOKUP($B381,A股收入利润复合增长（数值）!$A$7:$Q$3068,5))-1,"")</f>
        <v>8.2836204204901343E-2</v>
      </c>
      <c r="I381" s="6">
        <f>IFERROR(VLOOKUP($B381,A股收入利润复合增长（数值）!$A$7:$Q$3068,8)/ABS(VLOOKUP($B381,A股收入利润复合增长（数值）!$A$7:$Q$3068,6))-1,"")</f>
        <v>0.39245512036932517</v>
      </c>
      <c r="J381" s="6">
        <f>IFERROR(VLOOKUP($B381,A股收入利润复合增长（数值）!$A$7:$Q$3068,9)/ABS(VLOOKUP($B381,A股收入利润复合增长（数值）!$A$7:$Q$3068,7))-1,"")</f>
        <v>0.65630004523841978</v>
      </c>
      <c r="K381" s="6">
        <f>IFERROR(VLOOKUP($B381,A股收入利润复合增长（数值）!$A$7:$Q$3068,10)/ABS(VLOOKUP($B381,A股收入利润复合增长（数值）!$A$7:$Q$3068,8))-1,"")</f>
        <v>-0.21777768950227017</v>
      </c>
      <c r="L381" s="6">
        <f>IFERROR(VLOOKUP($B381,A股收入利润复合增长（数值）!$A$7:$Q$3068,11)/ABS(VLOOKUP($B381,A股收入利润复合增长（数值）!$A$7:$Q$3068,9))-1,"")</f>
        <v>-0.45607114819884509</v>
      </c>
      <c r="M381" s="6">
        <f>IFERROR(VLOOKUP($B381,A股收入利润复合增长（数值）!$A$7:$Q$3068,12)/ABS(VLOOKUP($B381,A股收入利润复合增长（数值）!$A$7:$Q$3068,10))-1,"")</f>
        <v>0.22368634516459562</v>
      </c>
      <c r="N381" s="6">
        <f>IFERROR(VLOOKUP($B381,A股收入利润复合增长（数值）!$A$7:$Q$3068,13)/ABS(VLOOKUP($B381,A股收入利润复合增长（数值）!$A$7:$Q$3068,11))-1,"")</f>
        <v>0.36127918639478196</v>
      </c>
      <c r="O381" s="6">
        <f>IFERROR(VLOOKUP($B381,A股收入利润复合增长（数值）!$A$7:$Q$3068,14)/ABS(VLOOKUP($B381,A股收入利润复合增长（数值）!$A$7:$Q$3068,12))-1,"")</f>
        <v>13.958253210296355</v>
      </c>
      <c r="P381" s="6">
        <f>IFERROR(VLOOKUP($B381,A股收入利润复合增长（数值）!$A$7:$Q$3068,15)/ABS(VLOOKUP($B381,A股收入利润复合增长（数值）!$A$7:$Q$3068,13))-1,"")</f>
        <v>7.7746880467200405</v>
      </c>
    </row>
    <row r="382" spans="1:16" x14ac:dyDescent="0.25">
      <c r="A382">
        <f>IF(COUNTIF(G382:P382,"&lt;"&amp;$A$3)=0,MAX($A$4:A381)+1,"")</f>
        <v>20</v>
      </c>
      <c r="B382">
        <v>378</v>
      </c>
      <c r="C382" t="str">
        <f>VLOOKUP($B382,A股收入利润复合增长（数值）!$A$7:$Q$3068,2)</f>
        <v>002572.SZ</v>
      </c>
      <c r="D382" t="str">
        <f>VLOOKUP($B382,A股收入利润复合增长（数值）!$A$7:$Q$3068,3)</f>
        <v>索菲亚</v>
      </c>
      <c r="G382" s="6">
        <f>IFERROR(VLOOKUP($B382,A股收入利润复合增长（数值）!$A$7:$Q$3068,6)/ABS(VLOOKUP($B382,A股收入利润复合增长（数值）!$A$7:$Q$3068,4))-1,"")</f>
        <v>0.66032741401194794</v>
      </c>
      <c r="H382" s="6">
        <f>IFERROR(VLOOKUP($B382,A股收入利润复合增长（数值）!$A$7:$Q$3068,7)/ABS(VLOOKUP($B382,A股收入利润复合增长（数值）!$A$7:$Q$3068,5))-1,"")</f>
        <v>0.60320024310547438</v>
      </c>
      <c r="I382" s="6">
        <f>IFERROR(VLOOKUP($B382,A股收入利润复合增长（数值）!$A$7:$Q$3068,8)/ABS(VLOOKUP($B382,A股收入利润复合增长（数值）!$A$7:$Q$3068,6))-1,"")</f>
        <v>0.21732573285840107</v>
      </c>
      <c r="J382" s="6">
        <f>IFERROR(VLOOKUP($B382,A股收入利润复合增长（数值）!$A$7:$Q$3068,9)/ABS(VLOOKUP($B382,A股收入利润复合增长（数值）!$A$7:$Q$3068,7))-1,"")</f>
        <v>0.28551556742003115</v>
      </c>
      <c r="K382" s="6">
        <f>IFERROR(VLOOKUP($B382,A股收入利润复合增长（数值）!$A$7:$Q$3068,10)/ABS(VLOOKUP($B382,A股收入利润复合增长（数值）!$A$7:$Q$3068,8))-1,"")</f>
        <v>0.4598282852416089</v>
      </c>
      <c r="L382" s="6">
        <f>IFERROR(VLOOKUP($B382,A股收入利润复合增长（数值）!$A$7:$Q$3068,11)/ABS(VLOOKUP($B382,A股收入利润复合增长（数值）!$A$7:$Q$3068,9))-1,"")</f>
        <v>0.41370128303028197</v>
      </c>
      <c r="M382" s="6">
        <f>IFERROR(VLOOKUP($B382,A股收入利润复合增长（数值）!$A$7:$Q$3068,12)/ABS(VLOOKUP($B382,A股收入利润复合增长（数值）!$A$7:$Q$3068,10))-1,"")</f>
        <v>0.32386549385212215</v>
      </c>
      <c r="N382" s="6">
        <f>IFERROR(VLOOKUP($B382,A股收入利润复合增长（数值）!$A$7:$Q$3068,13)/ABS(VLOOKUP($B382,A股收入利润复合增长（数值）!$A$7:$Q$3068,11))-1,"")</f>
        <v>0.33507302061124578</v>
      </c>
      <c r="O382" s="6">
        <f>IFERROR(VLOOKUP($B382,A股收入利润复合增长（数值）!$A$7:$Q$3068,14)/ABS(VLOOKUP($B382,A股收入利润复合增长（数值）!$A$7:$Q$3068,12))-1,"")</f>
        <v>0.35350465169542766</v>
      </c>
      <c r="P382" s="6">
        <f>IFERROR(VLOOKUP($B382,A股收入利润复合增长（数值）!$A$7:$Q$3068,15)/ABS(VLOOKUP($B382,A股收入利润复合增长（数值）!$A$7:$Q$3068,13))-1,"")</f>
        <v>0.4041605629532905</v>
      </c>
    </row>
    <row r="383" spans="1:16" x14ac:dyDescent="0.25">
      <c r="A383" t="str">
        <f>IF(COUNTIF(G383:P383,"&lt;"&amp;$A$3)=0,MAX($A$4:A382)+1,"")</f>
        <v/>
      </c>
      <c r="B383">
        <v>379</v>
      </c>
      <c r="C383" t="str">
        <f>VLOOKUP($B383,A股收入利润复合增长（数值）!$A$7:$Q$3068,2)</f>
        <v>002573.SZ</v>
      </c>
      <c r="D383" t="str">
        <f>VLOOKUP($B383,A股收入利润复合增长（数值）!$A$7:$Q$3068,3)</f>
        <v>清新环境</v>
      </c>
      <c r="G383" s="6">
        <f>IFERROR(VLOOKUP($B383,A股收入利润复合增长（数值）!$A$7:$Q$3068,6)/ABS(VLOOKUP($B383,A股收入利润复合增长（数值）!$A$7:$Q$3068,4))-1,"")</f>
        <v>0.39699973650628251</v>
      </c>
      <c r="H383" s="6">
        <f>IFERROR(VLOOKUP($B383,A股收入利润复合增长（数值）!$A$7:$Q$3068,7)/ABS(VLOOKUP($B383,A股收入利润复合增长（数值）!$A$7:$Q$3068,5))-1,"")</f>
        <v>0.57914838244464018</v>
      </c>
      <c r="I383" s="6">
        <f>IFERROR(VLOOKUP($B383,A股收入利润复合增长（数值）!$A$7:$Q$3068,8)/ABS(VLOOKUP($B383,A股收入利润复合增长（数值）!$A$7:$Q$3068,6))-1,"")</f>
        <v>-0.14459025770685707</v>
      </c>
      <c r="J383" s="6">
        <f>IFERROR(VLOOKUP($B383,A股收入利润复合增长（数值）!$A$7:$Q$3068,9)/ABS(VLOOKUP($B383,A股收入利润复合增长（数值）!$A$7:$Q$3068,7))-1,"")</f>
        <v>1.7581787552962913E-2</v>
      </c>
      <c r="K383" s="6">
        <f>IFERROR(VLOOKUP($B383,A股收入利润复合增长（数值）!$A$7:$Q$3068,10)/ABS(VLOOKUP($B383,A股收入利润复合增长（数值）!$A$7:$Q$3068,8))-1,"")</f>
        <v>0.99604488371080913</v>
      </c>
      <c r="L383" s="6">
        <f>IFERROR(VLOOKUP($B383,A股收入利润复合增长（数值）!$A$7:$Q$3068,11)/ABS(VLOOKUP($B383,A股收入利润复合增长（数值）!$A$7:$Q$3068,9))-1,"")</f>
        <v>0.72230311634842215</v>
      </c>
      <c r="M383" s="6">
        <f>IFERROR(VLOOKUP($B383,A股收入利润复合增长（数值）!$A$7:$Q$3068,12)/ABS(VLOOKUP($B383,A股收入利润复合增长（数值）!$A$7:$Q$3068,10))-1,"")</f>
        <v>0.66896534926281048</v>
      </c>
      <c r="N383" s="6">
        <f>IFERROR(VLOOKUP($B383,A股收入利润复合增长（数值）!$A$7:$Q$3068,13)/ABS(VLOOKUP($B383,A股收入利润复合增长（数值）!$A$7:$Q$3068,11))-1,"")</f>
        <v>0.50301993299053493</v>
      </c>
      <c r="O383" s="6">
        <f>IFERROR(VLOOKUP($B383,A股收入利润复合增长（数值）!$A$7:$Q$3068,14)/ABS(VLOOKUP($B383,A股收入利润复合增长（数值）!$A$7:$Q$3068,12))-1,"")</f>
        <v>0.77616681210420135</v>
      </c>
      <c r="P383" s="6">
        <f>IFERROR(VLOOKUP($B383,A股收入利润复合增长（数值）!$A$7:$Q$3068,15)/ABS(VLOOKUP($B383,A股收入利润复合增长（数值）!$A$7:$Q$3068,13))-1,"")</f>
        <v>0.87494367364101144</v>
      </c>
    </row>
    <row r="384" spans="1:16" x14ac:dyDescent="0.25">
      <c r="A384" t="str">
        <f>IF(COUNTIF(G384:P384,"&lt;"&amp;$A$3)=0,MAX($A$4:A383)+1,"")</f>
        <v/>
      </c>
      <c r="B384">
        <v>380</v>
      </c>
      <c r="C384" t="str">
        <f>VLOOKUP($B384,A股收入利润复合增长（数值）!$A$7:$Q$3068,2)</f>
        <v>002581.SZ</v>
      </c>
      <c r="D384" t="str">
        <f>VLOOKUP($B384,A股收入利润复合增长（数值）!$A$7:$Q$3068,3)</f>
        <v>未名医药</v>
      </c>
      <c r="G384" s="6">
        <f>IFERROR(VLOOKUP($B384,A股收入利润复合增长（数值）!$A$7:$Q$3068,6)/ABS(VLOOKUP($B384,A股收入利润复合增长（数值）!$A$7:$Q$3068,4))-1,"")</f>
        <v>-3.2524444126525998E-3</v>
      </c>
      <c r="H384" s="6">
        <f>IFERROR(VLOOKUP($B384,A股收入利润复合增长（数值）!$A$7:$Q$3068,7)/ABS(VLOOKUP($B384,A股收入利润复合增长（数值）!$A$7:$Q$3068,5))-1,"")</f>
        <v>-4.6679521289835879E-2</v>
      </c>
      <c r="I384" s="6">
        <f>IFERROR(VLOOKUP($B384,A股收入利润复合增长（数值）!$A$7:$Q$3068,8)/ABS(VLOOKUP($B384,A股收入利润复合增长（数值）!$A$7:$Q$3068,6))-1,"")</f>
        <v>0.15819629129736934</v>
      </c>
      <c r="J384" s="6">
        <f>IFERROR(VLOOKUP($B384,A股收入利润复合增长（数值）!$A$7:$Q$3068,9)/ABS(VLOOKUP($B384,A股收入利润复合增长（数值）!$A$7:$Q$3068,7))-1,"")</f>
        <v>0.28808252649701394</v>
      </c>
      <c r="K384" s="6">
        <f>IFERROR(VLOOKUP($B384,A股收入利润复合增长（数值）!$A$7:$Q$3068,10)/ABS(VLOOKUP($B384,A股收入利润复合增长（数值）!$A$7:$Q$3068,8))-1,"")</f>
        <v>0.11182843787185948</v>
      </c>
      <c r="L384" s="6">
        <f>IFERROR(VLOOKUP($B384,A股收入利润复合增长（数值）!$A$7:$Q$3068,11)/ABS(VLOOKUP($B384,A股收入利润复合增长（数值）!$A$7:$Q$3068,9))-1,"")</f>
        <v>2.0474896348617877E-2</v>
      </c>
      <c r="M384" s="6">
        <f>IFERROR(VLOOKUP($B384,A股收入利润复合增长（数值）!$A$7:$Q$3068,12)/ABS(VLOOKUP($B384,A股收入利润复合增长（数值）!$A$7:$Q$3068,10))-1,"")</f>
        <v>5.9456517467673109E-3</v>
      </c>
      <c r="N384" s="6">
        <f>IFERROR(VLOOKUP($B384,A股收入利润复合增长（数值）!$A$7:$Q$3068,13)/ABS(VLOOKUP($B384,A股收入利润复合增长（数值）!$A$7:$Q$3068,11))-1,"")</f>
        <v>-7.4497846599995698E-2</v>
      </c>
      <c r="O384" s="6">
        <f>IFERROR(VLOOKUP($B384,A股收入利润复合增长（数值）!$A$7:$Q$3068,14)/ABS(VLOOKUP($B384,A股收入利润复合增长（数值）!$A$7:$Q$3068,12))-1,"")</f>
        <v>1.6893718130379813</v>
      </c>
      <c r="P384" s="6">
        <f>IFERROR(VLOOKUP($B384,A股收入利润复合增长（数值）!$A$7:$Q$3068,15)/ABS(VLOOKUP($B384,A股收入利润复合增长（数值）!$A$7:$Q$3068,13))-1,"")</f>
        <v>2.0714007392149814</v>
      </c>
    </row>
    <row r="385" spans="1:16" x14ac:dyDescent="0.25">
      <c r="A385" t="str">
        <f>IF(COUNTIF(G385:P385,"&lt;"&amp;$A$3)=0,MAX($A$4:A384)+1,"")</f>
        <v/>
      </c>
      <c r="B385">
        <v>381</v>
      </c>
      <c r="C385" t="str">
        <f>VLOOKUP($B385,A股收入利润复合增长（数值）!$A$7:$Q$3068,2)</f>
        <v>002583.SZ</v>
      </c>
      <c r="D385" t="str">
        <f>VLOOKUP($B385,A股收入利润复合增长（数值）!$A$7:$Q$3068,3)</f>
        <v>海能达</v>
      </c>
      <c r="G385" s="6">
        <f>IFERROR(VLOOKUP($B385,A股收入利润复合增长（数值）!$A$7:$Q$3068,6)/ABS(VLOOKUP($B385,A股收入利润复合增长（数值）!$A$7:$Q$3068,4))-1,"")</f>
        <v>0.25050221426883401</v>
      </c>
      <c r="H385" s="6">
        <f>IFERROR(VLOOKUP($B385,A股收入利润复合增长（数值）!$A$7:$Q$3068,7)/ABS(VLOOKUP($B385,A股收入利润复合增长（数值）!$A$7:$Q$3068,5))-1,"")</f>
        <v>0.25668063812800535</v>
      </c>
      <c r="I385" s="6">
        <f>IFERROR(VLOOKUP($B385,A股收入利润复合增长（数值）!$A$7:$Q$3068,8)/ABS(VLOOKUP($B385,A股收入利润复合增长（数值）!$A$7:$Q$3068,6))-1,"")</f>
        <v>-8.6917948775813714E-2</v>
      </c>
      <c r="J385" s="6">
        <f>IFERROR(VLOOKUP($B385,A股收入利润复合增长（数值）!$A$7:$Q$3068,9)/ABS(VLOOKUP($B385,A股收入利润复合增长（数值）!$A$7:$Q$3068,7))-1,"")</f>
        <v>-0.77175908018311978</v>
      </c>
      <c r="K385" s="6">
        <f>IFERROR(VLOOKUP($B385,A股收入利润复合增长（数值）!$A$7:$Q$3068,10)/ABS(VLOOKUP($B385,A股收入利润复合增长（数值）!$A$7:$Q$3068,8))-1,"")</f>
        <v>0.48268013925250619</v>
      </c>
      <c r="L385" s="6">
        <f>IFERROR(VLOOKUP($B385,A股收入利润复合增长（数值）!$A$7:$Q$3068,11)/ABS(VLOOKUP($B385,A股收入利润复合增长（数值）!$A$7:$Q$3068,9))-1,"")</f>
        <v>3.0528242901321452</v>
      </c>
      <c r="M385" s="6">
        <f>IFERROR(VLOOKUP($B385,A股收入利润复合增长（数值）!$A$7:$Q$3068,12)/ABS(VLOOKUP($B385,A股收入利润复合增长（数值）!$A$7:$Q$3068,10))-1,"")</f>
        <v>0.15800636142878699</v>
      </c>
      <c r="N385" s="6">
        <f>IFERROR(VLOOKUP($B385,A股收入利润复合增长（数值）!$A$7:$Q$3068,13)/ABS(VLOOKUP($B385,A股收入利润复合增长（数值）!$A$7:$Q$3068,11))-1,"")</f>
        <v>-0.67968324303302807</v>
      </c>
      <c r="O385" s="6">
        <f>IFERROR(VLOOKUP($B385,A股收入利润复合增长（数值）!$A$7:$Q$3068,14)/ABS(VLOOKUP($B385,A股收入利润复合增长（数值）!$A$7:$Q$3068,12))-1,"")</f>
        <v>0.27094442952300435</v>
      </c>
      <c r="P385" s="6">
        <f>IFERROR(VLOOKUP($B385,A股收入利润复合增长（数值）!$A$7:$Q$3068,15)/ABS(VLOOKUP($B385,A股收入利润复合增长（数值）!$A$7:$Q$3068,13))-1,"")</f>
        <v>4.8518531695963993</v>
      </c>
    </row>
    <row r="386" spans="1:16" x14ac:dyDescent="0.25">
      <c r="A386" t="str">
        <f>IF(COUNTIF(G386:P386,"&lt;"&amp;$A$3)=0,MAX($A$4:A385)+1,"")</f>
        <v/>
      </c>
      <c r="B386">
        <v>382</v>
      </c>
      <c r="C386" t="str">
        <f>VLOOKUP($B386,A股收入利润复合增长（数值）!$A$7:$Q$3068,2)</f>
        <v>002588.SZ</v>
      </c>
      <c r="D386" t="str">
        <f>VLOOKUP($B386,A股收入利润复合增长（数值）!$A$7:$Q$3068,3)</f>
        <v>史丹利</v>
      </c>
      <c r="G386" s="6">
        <f>IFERROR(VLOOKUP($B386,A股收入利润复合增长（数值）!$A$7:$Q$3068,6)/ABS(VLOOKUP($B386,A股收入利润复合增长（数值）!$A$7:$Q$3068,4))-1,"")</f>
        <v>0.57497392245178625</v>
      </c>
      <c r="H386" s="6">
        <f>IFERROR(VLOOKUP($B386,A股收入利润复合增长（数值）!$A$7:$Q$3068,7)/ABS(VLOOKUP($B386,A股收入利润复合增长（数值）!$A$7:$Q$3068,5))-1,"")</f>
        <v>0.39621199483691782</v>
      </c>
      <c r="I386" s="6">
        <f>IFERROR(VLOOKUP($B386,A股收入利润复合增长（数值）!$A$7:$Q$3068,8)/ABS(VLOOKUP($B386,A股收入利润复合增长（数值）!$A$7:$Q$3068,6))-1,"")</f>
        <v>0.10684693177341509</v>
      </c>
      <c r="J386" s="6">
        <f>IFERROR(VLOOKUP($B386,A股收入利润复合增长（数值）!$A$7:$Q$3068,9)/ABS(VLOOKUP($B386,A股收入利润复合增长（数值）!$A$7:$Q$3068,7))-1,"")</f>
        <v>0.18833953611354581</v>
      </c>
      <c r="K386" s="6">
        <f>IFERROR(VLOOKUP($B386,A股收入利润复合增长（数值）!$A$7:$Q$3068,10)/ABS(VLOOKUP($B386,A股收入利润复合增长（数值）!$A$7:$Q$3068,8))-1,"")</f>
        <v>5.7110075437005081E-2</v>
      </c>
      <c r="L386" s="6">
        <f>IFERROR(VLOOKUP($B386,A股收入利润复合增长（数值）!$A$7:$Q$3068,11)/ABS(VLOOKUP($B386,A股收入利润复合增长（数值）!$A$7:$Q$3068,9))-1,"")</f>
        <v>0.36150798528200911</v>
      </c>
      <c r="M386" s="6">
        <f>IFERROR(VLOOKUP($B386,A股收入利润复合增长（数值）!$A$7:$Q$3068,12)/ABS(VLOOKUP($B386,A股收入利润复合增长（数值）!$A$7:$Q$3068,10))-1,"")</f>
        <v>5.7711886444805183E-2</v>
      </c>
      <c r="N386" s="6">
        <f>IFERROR(VLOOKUP($B386,A股收入利润复合增长（数值）!$A$7:$Q$3068,13)/ABS(VLOOKUP($B386,A股收入利润复合增长（数值）!$A$7:$Q$3068,11))-1,"")</f>
        <v>0.24684426174003882</v>
      </c>
      <c r="O386" s="6">
        <f>IFERROR(VLOOKUP($B386,A股收入利润复合增长（数值）!$A$7:$Q$3068,14)/ABS(VLOOKUP($B386,A股收入利润复合增长（数值）!$A$7:$Q$3068,12))-1,"")</f>
        <v>0.24525753153297924</v>
      </c>
      <c r="P386" s="6">
        <f>IFERROR(VLOOKUP($B386,A股收入利润复合增长（数值）!$A$7:$Q$3068,15)/ABS(VLOOKUP($B386,A股收入利润复合增长（数值）!$A$7:$Q$3068,13))-1,"")</f>
        <v>0.25234869248892955</v>
      </c>
    </row>
    <row r="387" spans="1:16" x14ac:dyDescent="0.25">
      <c r="A387">
        <f>IF(COUNTIF(G387:P387,"&lt;"&amp;$A$3)=0,MAX($A$4:A386)+1,"")</f>
        <v>21</v>
      </c>
      <c r="B387">
        <v>383</v>
      </c>
      <c r="C387" t="str">
        <f>VLOOKUP($B387,A股收入利润复合增长（数值）!$A$7:$Q$3068,2)</f>
        <v>002589.SZ</v>
      </c>
      <c r="D387" t="str">
        <f>VLOOKUP($B387,A股收入利润复合增长（数值）!$A$7:$Q$3068,3)</f>
        <v>瑞康医药</v>
      </c>
      <c r="G387" s="6">
        <f>IFERROR(VLOOKUP($B387,A股收入利润复合增长（数值）!$A$7:$Q$3068,6)/ABS(VLOOKUP($B387,A股收入利润复合增长（数值）!$A$7:$Q$3068,4))-1,"")</f>
        <v>0.44369435844765248</v>
      </c>
      <c r="H387" s="6">
        <f>IFERROR(VLOOKUP($B387,A股收入利润复合增长（数值）!$A$7:$Q$3068,7)/ABS(VLOOKUP($B387,A股收入利润复合增长（数值）!$A$7:$Q$3068,5))-1,"")</f>
        <v>0.35337948541683528</v>
      </c>
      <c r="I387" s="6">
        <f>IFERROR(VLOOKUP($B387,A股收入利润复合增长（数值）!$A$7:$Q$3068,8)/ABS(VLOOKUP($B387,A股收入利润复合增长（数值）!$A$7:$Q$3068,6))-1,"")</f>
        <v>0.44650688291617335</v>
      </c>
      <c r="J387" s="6">
        <f>IFERROR(VLOOKUP($B387,A股收入利润复合增长（数值）!$A$7:$Q$3068,9)/ABS(VLOOKUP($B387,A股收入利润复合增长（数值）!$A$7:$Q$3068,7))-1,"")</f>
        <v>0.31637955452572353</v>
      </c>
      <c r="K387" s="6">
        <f>IFERROR(VLOOKUP($B387,A股收入利润复合增长（数值）!$A$7:$Q$3068,10)/ABS(VLOOKUP($B387,A股收入利润复合增长（数值）!$A$7:$Q$3068,8))-1,"")</f>
        <v>0.28202878792700226</v>
      </c>
      <c r="L387" s="6">
        <f>IFERROR(VLOOKUP($B387,A股收入利润复合增长（数值）!$A$7:$Q$3068,11)/ABS(VLOOKUP($B387,A股收入利润复合增长（数值）!$A$7:$Q$3068,9))-1,"")</f>
        <v>0.29736240105835399</v>
      </c>
      <c r="M387" s="6">
        <f>IFERROR(VLOOKUP($B387,A股收入利润复合增长（数值）!$A$7:$Q$3068,12)/ABS(VLOOKUP($B387,A股收入利润复合增长（数值）!$A$7:$Q$3068,10))-1,"")</f>
        <v>0.3138904956875741</v>
      </c>
      <c r="N387" s="6">
        <f>IFERROR(VLOOKUP($B387,A股收入利润复合增长（数值）!$A$7:$Q$3068,13)/ABS(VLOOKUP($B387,A股收入利润复合增长（数值）!$A$7:$Q$3068,11))-1,"")</f>
        <v>0.26074939858492119</v>
      </c>
      <c r="O387" s="6">
        <f>IFERROR(VLOOKUP($B387,A股收入利润复合增长（数值）!$A$7:$Q$3068,14)/ABS(VLOOKUP($B387,A股收入利润复合增长（数值）!$A$7:$Q$3068,12))-1,"")</f>
        <v>0.25225716398341658</v>
      </c>
      <c r="P387" s="6">
        <f>IFERROR(VLOOKUP($B387,A股收入利润复合增长（数值）!$A$7:$Q$3068,15)/ABS(VLOOKUP($B387,A股收入利润复合增长（数值）!$A$7:$Q$3068,13))-1,"")</f>
        <v>0.30362299546462279</v>
      </c>
    </row>
    <row r="388" spans="1:16" x14ac:dyDescent="0.25">
      <c r="A388" t="str">
        <f>IF(COUNTIF(G388:P388,"&lt;"&amp;$A$3)=0,MAX($A$4:A387)+1,"")</f>
        <v/>
      </c>
      <c r="B388">
        <v>384</v>
      </c>
      <c r="C388" t="str">
        <f>VLOOKUP($B388,A股收入利润复合增长（数值）!$A$7:$Q$3068,2)</f>
        <v>002595.SZ</v>
      </c>
      <c r="D388" t="str">
        <f>VLOOKUP($B388,A股收入利润复合增长（数值）!$A$7:$Q$3068,3)</f>
        <v>豪迈科技</v>
      </c>
      <c r="G388" s="6">
        <f>IFERROR(VLOOKUP($B388,A股收入利润复合增长（数值）!$A$7:$Q$3068,6)/ABS(VLOOKUP($B388,A股收入利润复合增长（数值）!$A$7:$Q$3068,4))-1,"")</f>
        <v>0.14302635253305351</v>
      </c>
      <c r="H388" s="6">
        <f>IFERROR(VLOOKUP($B388,A股收入利润复合增长（数值）!$A$7:$Q$3068,7)/ABS(VLOOKUP($B388,A股收入利润复合增长（数值）!$A$7:$Q$3068,5))-1,"")</f>
        <v>0.13167180907656517</v>
      </c>
      <c r="I388" s="6">
        <f>IFERROR(VLOOKUP($B388,A股收入利润复合增长（数值）!$A$7:$Q$3068,8)/ABS(VLOOKUP($B388,A股收入利润复合增长（数值）!$A$7:$Q$3068,6))-1,"")</f>
        <v>3.6120935333393778E-2</v>
      </c>
      <c r="J388" s="6">
        <f>IFERROR(VLOOKUP($B388,A股收入利润复合增长（数值）!$A$7:$Q$3068,9)/ABS(VLOOKUP($B388,A股收入利润复合增长（数值）!$A$7:$Q$3068,7))-1,"")</f>
        <v>-7.0942285909677105E-2</v>
      </c>
      <c r="K388" s="6">
        <f>IFERROR(VLOOKUP($B388,A股收入利润复合增长（数值）!$A$7:$Q$3068,10)/ABS(VLOOKUP($B388,A股收入利润复合增长（数值）!$A$7:$Q$3068,8))-1,"")</f>
        <v>0.59602959838007319</v>
      </c>
      <c r="L388" s="6">
        <f>IFERROR(VLOOKUP($B388,A股收入利润复合增长（数值）!$A$7:$Q$3068,11)/ABS(VLOOKUP($B388,A股收入利润复合增长（数值）!$A$7:$Q$3068,9))-1,"")</f>
        <v>0.59946087802865677</v>
      </c>
      <c r="M388" s="6">
        <f>IFERROR(VLOOKUP($B388,A股收入利润复合增长（数值）!$A$7:$Q$3068,12)/ABS(VLOOKUP($B388,A股收入利润复合增长（数值）!$A$7:$Q$3068,10))-1,"")</f>
        <v>0.59922227344623358</v>
      </c>
      <c r="N388" s="6">
        <f>IFERROR(VLOOKUP($B388,A股收入利润复合增长（数值）!$A$7:$Q$3068,13)/ABS(VLOOKUP($B388,A股收入利润复合增长（数值）!$A$7:$Q$3068,11))-1,"")</f>
        <v>0.58755627983304626</v>
      </c>
      <c r="O388" s="6">
        <f>IFERROR(VLOOKUP($B388,A股收入利润复合增长（数值）!$A$7:$Q$3068,14)/ABS(VLOOKUP($B388,A股收入利润复合增长（数值）!$A$7:$Q$3068,12))-1,"")</f>
        <v>0.27237637490837074</v>
      </c>
      <c r="P388" s="6">
        <f>IFERROR(VLOOKUP($B388,A股收入利润复合增长（数值）!$A$7:$Q$3068,15)/ABS(VLOOKUP($B388,A股收入利润复合增长（数值）!$A$7:$Q$3068,13))-1,"")</f>
        <v>0.28317443440342327</v>
      </c>
    </row>
    <row r="389" spans="1:16" x14ac:dyDescent="0.25">
      <c r="A389" t="str">
        <f>IF(COUNTIF(G389:P389,"&lt;"&amp;$A$3)=0,MAX($A$4:A388)+1,"")</f>
        <v/>
      </c>
      <c r="B389">
        <v>385</v>
      </c>
      <c r="C389" t="str">
        <f>VLOOKUP($B389,A股收入利润复合增长（数值）!$A$7:$Q$3068,2)</f>
        <v>002596.SZ</v>
      </c>
      <c r="D389" t="str">
        <f>VLOOKUP($B389,A股收入利润复合增长（数值）!$A$7:$Q$3068,3)</f>
        <v>海南瑞泽</v>
      </c>
      <c r="G389" s="6">
        <f>IFERROR(VLOOKUP($B389,A股收入利润复合增长（数值）!$A$7:$Q$3068,6)/ABS(VLOOKUP($B389,A股收入利润复合增长（数值）!$A$7:$Q$3068,4))-1,"")</f>
        <v>9.050993205835578E-3</v>
      </c>
      <c r="H389" s="6">
        <f>IFERROR(VLOOKUP($B389,A股收入利润复合增长（数值）!$A$7:$Q$3068,7)/ABS(VLOOKUP($B389,A股收入利润复合增长（数值）!$A$7:$Q$3068,5))-1,"")</f>
        <v>-0.28690064359160694</v>
      </c>
      <c r="I389" s="6">
        <f>IFERROR(VLOOKUP($B389,A股收入利润复合增长（数值）!$A$7:$Q$3068,8)/ABS(VLOOKUP($B389,A股收入利润复合增长（数值）!$A$7:$Q$3068,6))-1,"")</f>
        <v>0.47021567708269774</v>
      </c>
      <c r="J389" s="6">
        <f>IFERROR(VLOOKUP($B389,A股收入利润复合增长（数值）!$A$7:$Q$3068,9)/ABS(VLOOKUP($B389,A股收入利润复合增长（数值）!$A$7:$Q$3068,7))-1,"")</f>
        <v>3.9141695009524691E-2</v>
      </c>
      <c r="K389" s="6">
        <f>IFERROR(VLOOKUP($B389,A股收入利润复合增长（数值）!$A$7:$Q$3068,10)/ABS(VLOOKUP($B389,A股收入利润复合增长（数值）!$A$7:$Q$3068,8))-1,"")</f>
        <v>4.9858771043592487E-2</v>
      </c>
      <c r="L389" s="6">
        <f>IFERROR(VLOOKUP($B389,A股收入利润复合增长（数值）!$A$7:$Q$3068,11)/ABS(VLOOKUP($B389,A股收入利润复合增长（数值）!$A$7:$Q$3068,9))-1,"")</f>
        <v>-0.38985496064456782</v>
      </c>
      <c r="M389" s="6">
        <f>IFERROR(VLOOKUP($B389,A股收入利润复合增长（数值）!$A$7:$Q$3068,12)/ABS(VLOOKUP($B389,A股收入利润复合增长（数值）!$A$7:$Q$3068,10))-1,"")</f>
        <v>1.7502279305686042E-2</v>
      </c>
      <c r="N389" s="6">
        <f>IFERROR(VLOOKUP($B389,A股收入利润复合增长（数值）!$A$7:$Q$3068,13)/ABS(VLOOKUP($B389,A股收入利润复合增长（数值）!$A$7:$Q$3068,11))-1,"")</f>
        <v>-0.54225172377417996</v>
      </c>
      <c r="O389" s="6">
        <f>IFERROR(VLOOKUP($B389,A股收入利润复合增长（数值）!$A$7:$Q$3068,14)/ABS(VLOOKUP($B389,A股收入利润复合增长（数值）!$A$7:$Q$3068,12))-1,"")</f>
        <v>0.58322680753858713</v>
      </c>
      <c r="P389" s="6">
        <f>IFERROR(VLOOKUP($B389,A股收入利润复合增长（数值）!$A$7:$Q$3068,15)/ABS(VLOOKUP($B389,A股收入利润复合增长（数值）!$A$7:$Q$3068,13))-1,"")</f>
        <v>3.4448937372468933</v>
      </c>
    </row>
    <row r="390" spans="1:16" x14ac:dyDescent="0.25">
      <c r="A390" t="str">
        <f>IF(COUNTIF(G390:P390,"&lt;"&amp;$A$3)=0,MAX($A$4:A389)+1,"")</f>
        <v/>
      </c>
      <c r="B390">
        <v>386</v>
      </c>
      <c r="C390" t="str">
        <f>VLOOKUP($B390,A股收入利润复合增长（数值）!$A$7:$Q$3068,2)</f>
        <v>002600.SZ</v>
      </c>
      <c r="D390" t="str">
        <f>VLOOKUP($B390,A股收入利润复合增长（数值）!$A$7:$Q$3068,3)</f>
        <v>江粉磁材</v>
      </c>
      <c r="G390" s="6">
        <f>IFERROR(VLOOKUP($B390,A股收入利润复合增长（数值）!$A$7:$Q$3068,6)/ABS(VLOOKUP($B390,A股收入利润复合增长（数值）!$A$7:$Q$3068,4))-1,"")</f>
        <v>0.16474003945333981</v>
      </c>
      <c r="H390" s="6">
        <f>IFERROR(VLOOKUP($B390,A股收入利润复合增长（数值）!$A$7:$Q$3068,7)/ABS(VLOOKUP($B390,A股收入利润复合增长（数值）!$A$7:$Q$3068,5))-1,"")</f>
        <v>-0.38929500602953571</v>
      </c>
      <c r="I390" s="6">
        <f>IFERROR(VLOOKUP($B390,A股收入利润复合增长（数值）!$A$7:$Q$3068,8)/ABS(VLOOKUP($B390,A股收入利润复合增长（数值）!$A$7:$Q$3068,6))-1,"")</f>
        <v>0.2094637559182857</v>
      </c>
      <c r="J390" s="6">
        <f>IFERROR(VLOOKUP($B390,A股收入利润复合增长（数值）!$A$7:$Q$3068,9)/ABS(VLOOKUP($B390,A股收入利润复合增长（数值）!$A$7:$Q$3068,7))-1,"")</f>
        <v>-8.3201016338326772E-3</v>
      </c>
      <c r="K390" s="6">
        <f>IFERROR(VLOOKUP($B390,A股收入利润复合增长（数值）!$A$7:$Q$3068,10)/ABS(VLOOKUP($B390,A股收入利润复合增长（数值）!$A$7:$Q$3068,8))-1,"")</f>
        <v>0.29670657022343883</v>
      </c>
      <c r="L390" s="6">
        <f>IFERROR(VLOOKUP($B390,A股收入利润复合增长（数值）!$A$7:$Q$3068,11)/ABS(VLOOKUP($B390,A股收入利润复合增长（数值）!$A$7:$Q$3068,9))-1,"")</f>
        <v>-0.6505158115566898</v>
      </c>
      <c r="M390" s="6">
        <f>IFERROR(VLOOKUP($B390,A股收入利润复合增长（数值）!$A$7:$Q$3068,12)/ABS(VLOOKUP($B390,A股收入利润复合增长（数值）!$A$7:$Q$3068,10))-1,"")</f>
        <v>0.46622238281052431</v>
      </c>
      <c r="N390" s="6">
        <f>IFERROR(VLOOKUP($B390,A股收入利润复合增长（数值）!$A$7:$Q$3068,13)/ABS(VLOOKUP($B390,A股收入利润复合增长（数值）!$A$7:$Q$3068,11))-1,"")</f>
        <v>-0.79345826017594134</v>
      </c>
      <c r="O390" s="6">
        <f>IFERROR(VLOOKUP($B390,A股收入利润复合增长（数值）!$A$7:$Q$3068,14)/ABS(VLOOKUP($B390,A股收入利润复合增长（数值）!$A$7:$Q$3068,12))-1,"")</f>
        <v>1.3633961534650698</v>
      </c>
      <c r="P390" s="6">
        <f>IFERROR(VLOOKUP($B390,A股收入利润复合增长（数值）!$A$7:$Q$3068,15)/ABS(VLOOKUP($B390,A股收入利润复合增长（数值）!$A$7:$Q$3068,13))-1,"")</f>
        <v>11.952004014540211</v>
      </c>
    </row>
    <row r="391" spans="1:16" x14ac:dyDescent="0.25">
      <c r="A391" t="str">
        <f>IF(COUNTIF(G391:P391,"&lt;"&amp;$A$3)=0,MAX($A$4:A390)+1,"")</f>
        <v/>
      </c>
      <c r="B391">
        <v>387</v>
      </c>
      <c r="C391" t="str">
        <f>VLOOKUP($B391,A股收入利润复合增长（数值）!$A$7:$Q$3068,2)</f>
        <v>002602.SZ</v>
      </c>
      <c r="D391" t="str">
        <f>VLOOKUP($B391,A股收入利润复合增长（数值）!$A$7:$Q$3068,3)</f>
        <v>世纪华通</v>
      </c>
      <c r="G391" s="6">
        <f>IFERROR(VLOOKUP($B391,A股收入利润复合增长（数值）!$A$7:$Q$3068,6)/ABS(VLOOKUP($B391,A股收入利润复合增长（数值）!$A$7:$Q$3068,4))-1,"")</f>
        <v>9.9934888319888282E-2</v>
      </c>
      <c r="H391" s="6">
        <f>IFERROR(VLOOKUP($B391,A股收入利润复合增长（数值）!$A$7:$Q$3068,7)/ABS(VLOOKUP($B391,A股收入利润复合增长（数值）!$A$7:$Q$3068,5))-1,"")</f>
        <v>-0.10919236808823995</v>
      </c>
      <c r="I391" s="6">
        <f>IFERROR(VLOOKUP($B391,A股收入利润复合增长（数值）!$A$7:$Q$3068,8)/ABS(VLOOKUP($B391,A股收入利润复合增长（数值）!$A$7:$Q$3068,6))-1,"")</f>
        <v>-6.9915765248501405E-2</v>
      </c>
      <c r="J391" s="6">
        <f>IFERROR(VLOOKUP($B391,A股收入利润复合增长（数值）!$A$7:$Q$3068,9)/ABS(VLOOKUP($B391,A股收入利润复合增长（数值）!$A$7:$Q$3068,7))-1,"")</f>
        <v>-0.33970118339918998</v>
      </c>
      <c r="K391" s="6">
        <f>IFERROR(VLOOKUP($B391,A股收入利润复合增长（数值）!$A$7:$Q$3068,10)/ABS(VLOOKUP($B391,A股收入利润复合增长（数值）!$A$7:$Q$3068,8))-1,"")</f>
        <v>0.32138182254671288</v>
      </c>
      <c r="L391" s="6">
        <f>IFERROR(VLOOKUP($B391,A股收入利润复合增长（数值）!$A$7:$Q$3068,11)/ABS(VLOOKUP($B391,A股收入利润复合增长（数值）!$A$7:$Q$3068,9))-1,"")</f>
        <v>-0.13101519710188514</v>
      </c>
      <c r="M391" s="6">
        <f>IFERROR(VLOOKUP($B391,A股收入利润复合增长（数值）!$A$7:$Q$3068,12)/ABS(VLOOKUP($B391,A股收入利润复合增长（数值）!$A$7:$Q$3068,10))-1,"")</f>
        <v>0.39497031200583987</v>
      </c>
      <c r="N391" s="6">
        <f>IFERROR(VLOOKUP($B391,A股收入利润复合增长（数值）!$A$7:$Q$3068,13)/ABS(VLOOKUP($B391,A股收入利润复合增长（数值）!$A$7:$Q$3068,11))-1,"")</f>
        <v>1.5771981492810454</v>
      </c>
      <c r="O391" s="6">
        <f>IFERROR(VLOOKUP($B391,A股收入利润复合增长（数值）!$A$7:$Q$3068,14)/ABS(VLOOKUP($B391,A股收入利润复合增长（数值）!$A$7:$Q$3068,12))-1,"")</f>
        <v>0.76718509388938627</v>
      </c>
      <c r="P391" s="6">
        <f>IFERROR(VLOOKUP($B391,A股收入利润复合增长（数值）!$A$7:$Q$3068,15)/ABS(VLOOKUP($B391,A股收入利润复合增长（数值）!$A$7:$Q$3068,13))-1,"")</f>
        <v>0.9499535104935144</v>
      </c>
    </row>
    <row r="392" spans="1:16" x14ac:dyDescent="0.25">
      <c r="A392" t="str">
        <f>IF(COUNTIF(G392:P392,"&lt;"&amp;$A$3)=0,MAX($A$4:A391)+1,"")</f>
        <v/>
      </c>
      <c r="B392">
        <v>388</v>
      </c>
      <c r="C392" t="str">
        <f>VLOOKUP($B392,A股收入利润复合增长（数值）!$A$7:$Q$3068,2)</f>
        <v>002609.SZ</v>
      </c>
      <c r="D392" t="str">
        <f>VLOOKUP($B392,A股收入利润复合增长（数值）!$A$7:$Q$3068,3)</f>
        <v>捷顺科技</v>
      </c>
      <c r="G392" s="6">
        <f>IFERROR(VLOOKUP($B392,A股收入利润复合增长（数值）!$A$7:$Q$3068,6)/ABS(VLOOKUP($B392,A股收入利润复合增长（数值）!$A$7:$Q$3068,4))-1,"")</f>
        <v>0.23684628408452735</v>
      </c>
      <c r="H392" s="6">
        <f>IFERROR(VLOOKUP($B392,A股收入利润复合增长（数值）!$A$7:$Q$3068,7)/ABS(VLOOKUP($B392,A股收入利润复合增长（数值）!$A$7:$Q$3068,5))-1,"")</f>
        <v>-0.17091064384081112</v>
      </c>
      <c r="I392" s="6">
        <f>IFERROR(VLOOKUP($B392,A股收入利润复合增长（数值）!$A$7:$Q$3068,8)/ABS(VLOOKUP($B392,A股收入利润复合增长（数值）!$A$7:$Q$3068,6))-1,"")</f>
        <v>7.4590132198360859E-2</v>
      </c>
      <c r="J392" s="6">
        <f>IFERROR(VLOOKUP($B392,A股收入利润复合增长（数值）!$A$7:$Q$3068,9)/ABS(VLOOKUP($B392,A股收入利润复合增长（数值）!$A$7:$Q$3068,7))-1,"")</f>
        <v>0.30509113956360867</v>
      </c>
      <c r="K392" s="6">
        <f>IFERROR(VLOOKUP($B392,A股收入利润复合增长（数值）!$A$7:$Q$3068,10)/ABS(VLOOKUP($B392,A股收入利润复合增长（数值）!$A$7:$Q$3068,8))-1,"")</f>
        <v>0.11957938339599616</v>
      </c>
      <c r="L392" s="6">
        <f>IFERROR(VLOOKUP($B392,A股收入利润复合增长（数值）!$A$7:$Q$3068,11)/ABS(VLOOKUP($B392,A股收入利润复合增长（数值）!$A$7:$Q$3068,9))-1,"")</f>
        <v>0.29959295218828252</v>
      </c>
      <c r="M392" s="6">
        <f>IFERROR(VLOOKUP($B392,A股收入利润复合增长（数值）!$A$7:$Q$3068,12)/ABS(VLOOKUP($B392,A股收入利润复合增长（数值）!$A$7:$Q$3068,10))-1,"")</f>
        <v>0.19006834910385906</v>
      </c>
      <c r="N392" s="6">
        <f>IFERROR(VLOOKUP($B392,A股收入利润复合增长（数值）!$A$7:$Q$3068,13)/ABS(VLOOKUP($B392,A股收入利润复合增长（数值）!$A$7:$Q$3068,11))-1,"")</f>
        <v>0.37878354051167418</v>
      </c>
      <c r="O392" s="6">
        <f>IFERROR(VLOOKUP($B392,A股收入利润复合增长（数值）!$A$7:$Q$3068,14)/ABS(VLOOKUP($B392,A股收入利润复合增长（数值）!$A$7:$Q$3068,12))-1,"")</f>
        <v>0.18666637853762724</v>
      </c>
      <c r="P392" s="6">
        <f>IFERROR(VLOOKUP($B392,A股收入利润复合增长（数值）!$A$7:$Q$3068,15)/ABS(VLOOKUP($B392,A股收入利润复合增长（数值）!$A$7:$Q$3068,13))-1,"")</f>
        <v>0.4482390517110888</v>
      </c>
    </row>
    <row r="393" spans="1:16" x14ac:dyDescent="0.25">
      <c r="A393" t="str">
        <f>IF(COUNTIF(G393:P393,"&lt;"&amp;$A$3)=0,MAX($A$4:A392)+1,"")</f>
        <v/>
      </c>
      <c r="B393">
        <v>389</v>
      </c>
      <c r="C393" t="str">
        <f>VLOOKUP($B393,A股收入利润复合增长（数值）!$A$7:$Q$3068,2)</f>
        <v>002610.SZ</v>
      </c>
      <c r="D393" t="str">
        <f>VLOOKUP($B393,A股收入利润复合增长（数值）!$A$7:$Q$3068,3)</f>
        <v>爱康科技</v>
      </c>
      <c r="G393" s="6">
        <f>IFERROR(VLOOKUP($B393,A股收入利润复合增长（数值）!$A$7:$Q$3068,6)/ABS(VLOOKUP($B393,A股收入利润复合增长（数值）!$A$7:$Q$3068,4))-1,"")</f>
        <v>0.22128947652284903</v>
      </c>
      <c r="H393" s="6">
        <f>IFERROR(VLOOKUP($B393,A股收入利润复合增长（数值）!$A$7:$Q$3068,7)/ABS(VLOOKUP($B393,A股收入利润复合增长（数值）!$A$7:$Q$3068,5))-1,"")</f>
        <v>0.94411294645647881</v>
      </c>
      <c r="I393" s="6">
        <f>IFERROR(VLOOKUP($B393,A股收入利润复合增长（数值）!$A$7:$Q$3068,8)/ABS(VLOOKUP($B393,A股收入利润复合增长（数值）!$A$7:$Q$3068,6))-1,"")</f>
        <v>-0.10608062672400709</v>
      </c>
      <c r="J393" s="6">
        <f>IFERROR(VLOOKUP($B393,A股收入利润复合增长（数值）!$A$7:$Q$3068,9)/ABS(VLOOKUP($B393,A股收入利润复合增长（数值）!$A$7:$Q$3068,7))-1,"")</f>
        <v>-1.2840849790919087</v>
      </c>
      <c r="K393" s="6">
        <f>IFERROR(VLOOKUP($B393,A股收入利润复合增长（数值）!$A$7:$Q$3068,10)/ABS(VLOOKUP($B393,A股收入利润复合增长（数值）!$A$7:$Q$3068,8))-1,"")</f>
        <v>0.41733591683547155</v>
      </c>
      <c r="L393" s="6">
        <f>IFERROR(VLOOKUP($B393,A股收入利润复合增长（数值）!$A$7:$Q$3068,11)/ABS(VLOOKUP($B393,A股收入利润复合增长（数值）!$A$7:$Q$3068,9))-1,"")</f>
        <v>-0.84916151206194779</v>
      </c>
      <c r="M393" s="6">
        <f>IFERROR(VLOOKUP($B393,A股收入利润复合增长（数值）!$A$7:$Q$3068,12)/ABS(VLOOKUP($B393,A股收入利润复合增长（数值）!$A$7:$Q$3068,10))-1,"")</f>
        <v>0.55501805127480286</v>
      </c>
      <c r="N393" s="6">
        <f>IFERROR(VLOOKUP($B393,A股收入利润复合增长（数值）!$A$7:$Q$3068,13)/ABS(VLOOKUP($B393,A股收入利润复合增长（数值）!$A$7:$Q$3068,11))-1,"")</f>
        <v>9.885762404991997</v>
      </c>
      <c r="O393" s="6">
        <f>IFERROR(VLOOKUP($B393,A股收入利润复合增长（数值）!$A$7:$Q$3068,14)/ABS(VLOOKUP($B393,A股收入利润复合增长（数值）!$A$7:$Q$3068,12))-1,"")</f>
        <v>7.0867680878380135E-2</v>
      </c>
      <c r="P393" s="6">
        <f>IFERROR(VLOOKUP($B393,A股收入利润复合增长（数值）!$A$7:$Q$3068,15)/ABS(VLOOKUP($B393,A股收入利润复合增长（数值）!$A$7:$Q$3068,13))-1,"")</f>
        <v>0.20906829847550523</v>
      </c>
    </row>
    <row r="394" spans="1:16" x14ac:dyDescent="0.25">
      <c r="A394" t="str">
        <f>IF(COUNTIF(G394:P394,"&lt;"&amp;$A$3)=0,MAX($A$4:A393)+1,"")</f>
        <v/>
      </c>
      <c r="B394">
        <v>390</v>
      </c>
      <c r="C394" t="str">
        <f>VLOOKUP($B394,A股收入利润复合增长（数值）!$A$7:$Q$3068,2)</f>
        <v>002611.SZ</v>
      </c>
      <c r="D394" t="str">
        <f>VLOOKUP($B394,A股收入利润复合增长（数值）!$A$7:$Q$3068,3)</f>
        <v>东方精工</v>
      </c>
      <c r="G394" s="6">
        <f>IFERROR(VLOOKUP($B394,A股收入利润复合增长（数值）!$A$7:$Q$3068,6)/ABS(VLOOKUP($B394,A股收入利润复合增长（数值）!$A$7:$Q$3068,4))-1,"")</f>
        <v>0.32780085727906427</v>
      </c>
      <c r="H394" s="6">
        <f>IFERROR(VLOOKUP($B394,A股收入利润复合增长（数值）!$A$7:$Q$3068,7)/ABS(VLOOKUP($B394,A股收入利润复合增长（数值）!$A$7:$Q$3068,5))-1,"")</f>
        <v>0.78174629034198917</v>
      </c>
      <c r="I394" s="6">
        <f>IFERROR(VLOOKUP($B394,A股收入利润复合增长（数值）!$A$7:$Q$3068,8)/ABS(VLOOKUP($B394,A股收入利润复合增长（数值）!$A$7:$Q$3068,6))-1,"")</f>
        <v>-8.2645025167153441E-2</v>
      </c>
      <c r="J394" s="6">
        <f>IFERROR(VLOOKUP($B394,A股收入利润复合增长（数值）!$A$7:$Q$3068,9)/ABS(VLOOKUP($B394,A股收入利润复合增长（数值）!$A$7:$Q$3068,7))-1,"")</f>
        <v>-0.16282581810773566</v>
      </c>
      <c r="K394" s="6">
        <f>IFERROR(VLOOKUP($B394,A股收入利润复合增长（数值）!$A$7:$Q$3068,10)/ABS(VLOOKUP($B394,A股收入利润复合增长（数值）!$A$7:$Q$3068,8))-1,"")</f>
        <v>0.10258066954181522</v>
      </c>
      <c r="L394" s="6">
        <f>IFERROR(VLOOKUP($B394,A股收入利润复合增长（数值）!$A$7:$Q$3068,11)/ABS(VLOOKUP($B394,A股收入利润复合增长（数值）!$A$7:$Q$3068,9))-1,"")</f>
        <v>-0.12169923197101595</v>
      </c>
      <c r="M394" s="6">
        <f>IFERROR(VLOOKUP($B394,A股收入利润复合增长（数值）!$A$7:$Q$3068,12)/ABS(VLOOKUP($B394,A股收入利润复合增长（数值）!$A$7:$Q$3068,10))-1,"")</f>
        <v>2.2578038787565022</v>
      </c>
      <c r="N394" s="6">
        <f>IFERROR(VLOOKUP($B394,A股收入利润复合增长（数值）!$A$7:$Q$3068,13)/ABS(VLOOKUP($B394,A股收入利润复合增长（数值）!$A$7:$Q$3068,11))-1,"")</f>
        <v>0.49842256703763077</v>
      </c>
      <c r="O394" s="6">
        <f>IFERROR(VLOOKUP($B394,A股收入利润复合增长（数值）!$A$7:$Q$3068,14)/ABS(VLOOKUP($B394,A股收入利润复合增长（数值）!$A$7:$Q$3068,12))-1,"")</f>
        <v>8.7808900926957367E-2</v>
      </c>
      <c r="P394" s="6">
        <f>IFERROR(VLOOKUP($B394,A股收入利润复合增长（数值）!$A$7:$Q$3068,15)/ABS(VLOOKUP($B394,A股收入利润复合增长（数值）!$A$7:$Q$3068,13))-1,"")</f>
        <v>-0.22909375725393255</v>
      </c>
    </row>
    <row r="395" spans="1:16" x14ac:dyDescent="0.25">
      <c r="A395" t="str">
        <f>IF(COUNTIF(G395:P395,"&lt;"&amp;$A$3)=0,MAX($A$4:A394)+1,"")</f>
        <v/>
      </c>
      <c r="B395">
        <v>391</v>
      </c>
      <c r="C395" t="str">
        <f>VLOOKUP($B395,A股收入利润复合增长（数值）!$A$7:$Q$3068,2)</f>
        <v>002619.SZ</v>
      </c>
      <c r="D395" t="str">
        <f>VLOOKUP($B395,A股收入利润复合增长（数值）!$A$7:$Q$3068,3)</f>
        <v>巨龙管业</v>
      </c>
      <c r="G395" s="6">
        <f>IFERROR(VLOOKUP($B395,A股收入利润复合增长（数值）!$A$7:$Q$3068,6)/ABS(VLOOKUP($B395,A股收入利润复合增长（数值）!$A$7:$Q$3068,4))-1,"")</f>
        <v>7.5823386644635615E-2</v>
      </c>
      <c r="H395" s="6">
        <f>IFERROR(VLOOKUP($B395,A股收入利润复合增长（数值）!$A$7:$Q$3068,7)/ABS(VLOOKUP($B395,A股收入利润复合增长（数值）!$A$7:$Q$3068,5))-1,"")</f>
        <v>1.8499824907970197E-2</v>
      </c>
      <c r="I395" s="6">
        <f>IFERROR(VLOOKUP($B395,A股收入利润复合增长（数值）!$A$7:$Q$3068,8)/ABS(VLOOKUP($B395,A股收入利润复合增长（数值）!$A$7:$Q$3068,6))-1,"")</f>
        <v>-0.10682069206911404</v>
      </c>
      <c r="J395" s="6">
        <f>IFERROR(VLOOKUP($B395,A股收入利润复合增长（数值）!$A$7:$Q$3068,9)/ABS(VLOOKUP($B395,A股收入利润复合增长（数值）!$A$7:$Q$3068,7))-1,"")</f>
        <v>-0.52705990992645957</v>
      </c>
      <c r="K395" s="6">
        <f>IFERROR(VLOOKUP($B395,A股收入利润复合增长（数值）!$A$7:$Q$3068,10)/ABS(VLOOKUP($B395,A股收入利润复合增长（数值）!$A$7:$Q$3068,8))-1,"")</f>
        <v>0.63886846626282034</v>
      </c>
      <c r="L395" s="6">
        <f>IFERROR(VLOOKUP($B395,A股收入利润复合增长（数值）!$A$7:$Q$3068,11)/ABS(VLOOKUP($B395,A股收入利润复合增长（数值）!$A$7:$Q$3068,9))-1,"")</f>
        <v>0.22791575100208794</v>
      </c>
      <c r="M395" s="6">
        <f>IFERROR(VLOOKUP($B395,A股收入利润复合增长（数值）!$A$7:$Q$3068,12)/ABS(VLOOKUP($B395,A股收入利润复合增长（数值）!$A$7:$Q$3068,10))-1,"")</f>
        <v>-0.25619126312016072</v>
      </c>
      <c r="N395" s="6">
        <f>IFERROR(VLOOKUP($B395,A股收入利润复合增长（数值）!$A$7:$Q$3068,13)/ABS(VLOOKUP($B395,A股收入利润复合增长（数值）!$A$7:$Q$3068,11))-1,"")</f>
        <v>-0.76347641655345733</v>
      </c>
      <c r="O395" s="6">
        <f>IFERROR(VLOOKUP($B395,A股收入利润复合增长（数值）!$A$7:$Q$3068,14)/ABS(VLOOKUP($B395,A股收入利润复合增长（数值）!$A$7:$Q$3068,12))-1,"")</f>
        <v>0.30252727920313882</v>
      </c>
      <c r="P395" s="6">
        <f>IFERROR(VLOOKUP($B395,A股收入利润复合增长（数值）!$A$7:$Q$3068,15)/ABS(VLOOKUP($B395,A股收入利润复合增长（数值）!$A$7:$Q$3068,13))-1,"")</f>
        <v>21.790319177479958</v>
      </c>
    </row>
    <row r="396" spans="1:16" x14ac:dyDescent="0.25">
      <c r="A396" t="str">
        <f>IF(COUNTIF(G396:P396,"&lt;"&amp;$A$3)=0,MAX($A$4:A395)+1,"")</f>
        <v/>
      </c>
      <c r="B396">
        <v>392</v>
      </c>
      <c r="C396" t="str">
        <f>VLOOKUP($B396,A股收入利润复合增长（数值）!$A$7:$Q$3068,2)</f>
        <v>002624.SZ</v>
      </c>
      <c r="D396" t="str">
        <f>VLOOKUP($B396,A股收入利润复合增长（数值）!$A$7:$Q$3068,3)</f>
        <v>完美世界</v>
      </c>
      <c r="G396" s="6">
        <f>IFERROR(VLOOKUP($B396,A股收入利润复合增长（数值）!$A$7:$Q$3068,6)/ABS(VLOOKUP($B396,A股收入利润复合增长（数值）!$A$7:$Q$3068,4))-1,"")</f>
        <v>0.15640875019946354</v>
      </c>
      <c r="H396" s="6">
        <f>IFERROR(VLOOKUP($B396,A股收入利润复合增长（数值）!$A$7:$Q$3068,7)/ABS(VLOOKUP($B396,A股收入利润复合增长（数值）!$A$7:$Q$3068,5))-1,"")</f>
        <v>6.9847844808682336E-2</v>
      </c>
      <c r="I396" s="6">
        <f>IFERROR(VLOOKUP($B396,A股收入利润复合增长（数值）!$A$7:$Q$3068,8)/ABS(VLOOKUP($B396,A股收入利润复合增长（数值）!$A$7:$Q$3068,6))-1,"")</f>
        <v>-3.5456864351371298E-2</v>
      </c>
      <c r="J396" s="6">
        <f>IFERROR(VLOOKUP($B396,A股收入利润复合增长（数值）!$A$7:$Q$3068,9)/ABS(VLOOKUP($B396,A股收入利润复合增长（数值）!$A$7:$Q$3068,7))-1,"")</f>
        <v>-0.45281147333266236</v>
      </c>
      <c r="K396" s="6">
        <f>IFERROR(VLOOKUP($B396,A股收入利润复合增长（数值）!$A$7:$Q$3068,10)/ABS(VLOOKUP($B396,A股收入利润复合增长（数值）!$A$7:$Q$3068,8))-1,"")</f>
        <v>0.16786049528678348</v>
      </c>
      <c r="L396" s="6">
        <f>IFERROR(VLOOKUP($B396,A股收入利润复合增长（数值）!$A$7:$Q$3068,11)/ABS(VLOOKUP($B396,A股收入利润复合增长（数值）!$A$7:$Q$3068,9))-1,"")</f>
        <v>-0.43657991835792809</v>
      </c>
      <c r="M396" s="6">
        <f>IFERROR(VLOOKUP($B396,A股收入利润复合增长（数值）!$A$7:$Q$3068,12)/ABS(VLOOKUP($B396,A股收入利润复合增长（数值）!$A$7:$Q$3068,10))-1,"")</f>
        <v>0.94730656949806047</v>
      </c>
      <c r="N396" s="6">
        <f>IFERROR(VLOOKUP($B396,A股收入利润复合增长（数值）!$A$7:$Q$3068,13)/ABS(VLOOKUP($B396,A股收入利润复合增长（数值）!$A$7:$Q$3068,11))-1,"")</f>
        <v>10.388143319173142</v>
      </c>
      <c r="O396" s="6">
        <f>IFERROR(VLOOKUP($B396,A股收入利润复合增长（数值）!$A$7:$Q$3068,14)/ABS(VLOOKUP($B396,A股收入利润复合增长（数值）!$A$7:$Q$3068,12))-1,"")</f>
        <v>0.21990767403690392</v>
      </c>
      <c r="P396" s="6">
        <f>IFERROR(VLOOKUP($B396,A股收入利润复合增长（数值）!$A$7:$Q$3068,15)/ABS(VLOOKUP($B396,A股收入利润复合增长（数值）!$A$7:$Q$3068,13))-1,"")</f>
        <v>0.51662045745845253</v>
      </c>
    </row>
    <row r="397" spans="1:16" x14ac:dyDescent="0.25">
      <c r="A397" t="str">
        <f>IF(COUNTIF(G397:P397,"&lt;"&amp;$A$3)=0,MAX($A$4:A396)+1,"")</f>
        <v/>
      </c>
      <c r="B397">
        <v>393</v>
      </c>
      <c r="C397" t="str">
        <f>VLOOKUP($B397,A股收入利润复合增长（数值）!$A$7:$Q$3068,2)</f>
        <v>002635.SZ</v>
      </c>
      <c r="D397" t="str">
        <f>VLOOKUP($B397,A股收入利润复合增长（数值）!$A$7:$Q$3068,3)</f>
        <v>安洁科技</v>
      </c>
      <c r="G397" s="6">
        <f>IFERROR(VLOOKUP($B397,A股收入利润复合增长（数值）!$A$7:$Q$3068,6)/ABS(VLOOKUP($B397,A股收入利润复合增长（数值）!$A$7:$Q$3068,4))-1,"")</f>
        <v>0.69341350375766897</v>
      </c>
      <c r="H397" s="6">
        <f>IFERROR(VLOOKUP($B397,A股收入利润复合增长（数值）!$A$7:$Q$3068,7)/ABS(VLOOKUP($B397,A股收入利润复合增长（数值）!$A$7:$Q$3068,5))-1,"")</f>
        <v>0.82083533021623745</v>
      </c>
      <c r="I397" s="6">
        <f>IFERROR(VLOOKUP($B397,A股收入利润复合增长（数值）!$A$7:$Q$3068,8)/ABS(VLOOKUP($B397,A股收入利润复合增长（数值）!$A$7:$Q$3068,6))-1,"")</f>
        <v>0.29948495882244397</v>
      </c>
      <c r="J397" s="6">
        <f>IFERROR(VLOOKUP($B397,A股收入利润复合增长（数值）!$A$7:$Q$3068,9)/ABS(VLOOKUP($B397,A股收入利润复合增长（数值）!$A$7:$Q$3068,7))-1,"")</f>
        <v>0.8482051532246393</v>
      </c>
      <c r="K397" s="6">
        <f>IFERROR(VLOOKUP($B397,A股收入利润复合增长（数值）!$A$7:$Q$3068,10)/ABS(VLOOKUP($B397,A股收入利润复合增长（数值）!$A$7:$Q$3068,8))-1,"")</f>
        <v>-1.7687392886340025E-2</v>
      </c>
      <c r="L397" s="6">
        <f>IFERROR(VLOOKUP($B397,A股收入利润复合增长（数值）!$A$7:$Q$3068,11)/ABS(VLOOKUP($B397,A股收入利润复合增长（数值）!$A$7:$Q$3068,9))-1,"")</f>
        <v>-0.23667399375975473</v>
      </c>
      <c r="M397" s="6">
        <f>IFERROR(VLOOKUP($B397,A股收入利润复合增长（数值）!$A$7:$Q$3068,12)/ABS(VLOOKUP($B397,A股收入利润复合增长（数值）!$A$7:$Q$3068,10))-1,"")</f>
        <v>0.20801005013451568</v>
      </c>
      <c r="N397" s="6">
        <f>IFERROR(VLOOKUP($B397,A股收入利润复合增长（数值）!$A$7:$Q$3068,13)/ABS(VLOOKUP($B397,A股收入利润复合增长（数值）!$A$7:$Q$3068,11))-1,"")</f>
        <v>-0.11483886761358697</v>
      </c>
      <c r="O397" s="6">
        <f>IFERROR(VLOOKUP($B397,A股收入利润复合增长（数值）!$A$7:$Q$3068,14)/ABS(VLOOKUP($B397,A股收入利润复合增长（数值）!$A$7:$Q$3068,12))-1,"")</f>
        <v>1.5713509125621705</v>
      </c>
      <c r="P397" s="6">
        <f>IFERROR(VLOOKUP($B397,A股收入利润复合增长（数值）!$A$7:$Q$3068,15)/ABS(VLOOKUP($B397,A股收入利润复合增长（数值）!$A$7:$Q$3068,13))-1,"")</f>
        <v>1.4333728978319562</v>
      </c>
    </row>
    <row r="398" spans="1:16" x14ac:dyDescent="0.25">
      <c r="A398" t="str">
        <f>IF(COUNTIF(G398:P398,"&lt;"&amp;$A$3)=0,MAX($A$4:A397)+1,"")</f>
        <v/>
      </c>
      <c r="B398">
        <v>394</v>
      </c>
      <c r="C398" t="str">
        <f>VLOOKUP($B398,A股收入利润复合增长（数值）!$A$7:$Q$3068,2)</f>
        <v>002640.SZ</v>
      </c>
      <c r="D398" t="str">
        <f>VLOOKUP($B398,A股收入利润复合增长（数值）!$A$7:$Q$3068,3)</f>
        <v>跨境通</v>
      </c>
      <c r="G398" s="6">
        <f>IFERROR(VLOOKUP($B398,A股收入利润复合增长（数值）!$A$7:$Q$3068,6)/ABS(VLOOKUP($B398,A股收入利润复合增长（数值）!$A$7:$Q$3068,4))-1,"")</f>
        <v>0.20811743840986385</v>
      </c>
      <c r="H398" s="6">
        <f>IFERROR(VLOOKUP($B398,A股收入利润复合增长（数值）!$A$7:$Q$3068,7)/ABS(VLOOKUP($B398,A股收入利润复合增长（数值）!$A$7:$Q$3068,5))-1,"")</f>
        <v>0.58162834984598333</v>
      </c>
      <c r="I398" s="6">
        <f>IFERROR(VLOOKUP($B398,A股收入利润复合增长（数值）!$A$7:$Q$3068,8)/ABS(VLOOKUP($B398,A股收入利润复合增长（数值）!$A$7:$Q$3068,6))-1,"")</f>
        <v>-3.0582283798120669E-3</v>
      </c>
      <c r="J398" s="6">
        <f>IFERROR(VLOOKUP($B398,A股收入利润复合增长（数值）!$A$7:$Q$3068,9)/ABS(VLOOKUP($B398,A股收入利润复合增长（数值）!$A$7:$Q$3068,7))-1,"")</f>
        <v>-0.23783468985129308</v>
      </c>
      <c r="K398" s="6">
        <f>IFERROR(VLOOKUP($B398,A股收入利润复合增长（数值）!$A$7:$Q$3068,10)/ABS(VLOOKUP($B398,A股收入利润复合增长（数值）!$A$7:$Q$3068,8))-1,"")</f>
        <v>-8.0487332252465515E-2</v>
      </c>
      <c r="L398" s="6">
        <f>IFERROR(VLOOKUP($B398,A股收入利润复合增长（数值）!$A$7:$Q$3068,11)/ABS(VLOOKUP($B398,A股收入利润复合增长（数值）!$A$7:$Q$3068,9))-1,"")</f>
        <v>-0.39864595820105386</v>
      </c>
      <c r="M398" s="6">
        <f>IFERROR(VLOOKUP($B398,A股收入利润复合增长（数值）!$A$7:$Q$3068,12)/ABS(VLOOKUP($B398,A股收入利润复合增长（数值）!$A$7:$Q$3068,10))-1,"")</f>
        <v>0.88599077928536318</v>
      </c>
      <c r="N398" s="6">
        <f>IFERROR(VLOOKUP($B398,A股收入利润复合增长（数值）!$A$7:$Q$3068,13)/ABS(VLOOKUP($B398,A股收入利润复合增长（数值）!$A$7:$Q$3068,11))-1,"")</f>
        <v>6.2244384872903735E-2</v>
      </c>
      <c r="O398" s="6">
        <f>IFERROR(VLOOKUP($B398,A股收入利润复合增长（数值）!$A$7:$Q$3068,14)/ABS(VLOOKUP($B398,A股收入利润复合增长（数值）!$A$7:$Q$3068,12))-1,"")</f>
        <v>3.7050556863228294</v>
      </c>
      <c r="P398" s="6">
        <f>IFERROR(VLOOKUP($B398,A股收入利润复合增长（数值）!$A$7:$Q$3068,15)/ABS(VLOOKUP($B398,A股收入利润复合增长（数值）!$A$7:$Q$3068,13))-1,"")</f>
        <v>4.0338618374705399</v>
      </c>
    </row>
    <row r="399" spans="1:16" x14ac:dyDescent="0.25">
      <c r="A399" t="str">
        <f>IF(COUNTIF(G399:P399,"&lt;"&amp;$A$3)=0,MAX($A$4:A398)+1,"")</f>
        <v/>
      </c>
      <c r="B399">
        <v>395</v>
      </c>
      <c r="C399" t="str">
        <f>VLOOKUP($B399,A股收入利润复合增长（数值）!$A$7:$Q$3068,2)</f>
        <v>002642.SZ</v>
      </c>
      <c r="D399" t="str">
        <f>VLOOKUP($B399,A股收入利润复合增长（数值）!$A$7:$Q$3068,3)</f>
        <v>荣之联</v>
      </c>
      <c r="G399" s="6">
        <f>IFERROR(VLOOKUP($B399,A股收入利润复合增长（数值）!$A$7:$Q$3068,6)/ABS(VLOOKUP($B399,A股收入利润复合增长（数值）!$A$7:$Q$3068,4))-1,"")</f>
        <v>0.24271845146051851</v>
      </c>
      <c r="H399" s="6">
        <f>IFERROR(VLOOKUP($B399,A股收入利润复合增长（数值）!$A$7:$Q$3068,7)/ABS(VLOOKUP($B399,A股收入利润复合增长（数值）!$A$7:$Q$3068,5))-1,"")</f>
        <v>0.39021607478374087</v>
      </c>
      <c r="I399" s="6">
        <f>IFERROR(VLOOKUP($B399,A股收入利润复合增长（数值）!$A$7:$Q$3068,8)/ABS(VLOOKUP($B399,A股收入利润复合增长（数值）!$A$7:$Q$3068,6))-1,"")</f>
        <v>0.21107887693301364</v>
      </c>
      <c r="J399" s="6">
        <f>IFERROR(VLOOKUP($B399,A股收入利润复合增长（数值）!$A$7:$Q$3068,9)/ABS(VLOOKUP($B399,A股收入利润复合增长（数值）!$A$7:$Q$3068,7))-1,"")</f>
        <v>0.20470902047673634</v>
      </c>
      <c r="K399" s="6">
        <f>IFERROR(VLOOKUP($B399,A股收入利润复合增长（数值）!$A$7:$Q$3068,10)/ABS(VLOOKUP($B399,A股收入利润复合增长（数值）!$A$7:$Q$3068,8))-1,"")</f>
        <v>0.36681043229175758</v>
      </c>
      <c r="L399" s="6">
        <f>IFERROR(VLOOKUP($B399,A股收入利润复合增长（数值）!$A$7:$Q$3068,11)/ABS(VLOOKUP($B399,A股收入利润复合增长（数值）!$A$7:$Q$3068,9))-1,"")</f>
        <v>0.33798734278947706</v>
      </c>
      <c r="M399" s="6">
        <f>IFERROR(VLOOKUP($B399,A股收入利润复合增长（数值）!$A$7:$Q$3068,12)/ABS(VLOOKUP($B399,A股收入利润复合增长（数值）!$A$7:$Q$3068,10))-1,"")</f>
        <v>0.27584887220711884</v>
      </c>
      <c r="N399" s="6">
        <f>IFERROR(VLOOKUP($B399,A股收入利润复合增长（数值）!$A$7:$Q$3068,13)/ABS(VLOOKUP($B399,A股收入利润复合增长（数值）!$A$7:$Q$3068,11))-1,"")</f>
        <v>0.43943619961520564</v>
      </c>
      <c r="O399" s="6">
        <f>IFERROR(VLOOKUP($B399,A股收入利润复合增长（数值）!$A$7:$Q$3068,14)/ABS(VLOOKUP($B399,A股收入利润复合增长（数值）!$A$7:$Q$3068,12))-1,"")</f>
        <v>3.2357217645228031E-2</v>
      </c>
      <c r="P399" s="6">
        <f>IFERROR(VLOOKUP($B399,A股收入利润复合增长（数值）!$A$7:$Q$3068,15)/ABS(VLOOKUP($B399,A股收入利润复合增长（数值）!$A$7:$Q$3068,13))-1,"")</f>
        <v>0.26141574421171776</v>
      </c>
    </row>
    <row r="400" spans="1:16" x14ac:dyDescent="0.25">
      <c r="A400" t="str">
        <f>IF(COUNTIF(G400:P400,"&lt;"&amp;$A$3)=0,MAX($A$4:A399)+1,"")</f>
        <v/>
      </c>
      <c r="B400">
        <v>396</v>
      </c>
      <c r="C400" t="str">
        <f>VLOOKUP($B400,A股收入利润复合增长（数值）!$A$7:$Q$3068,2)</f>
        <v>002643.SZ</v>
      </c>
      <c r="D400" t="str">
        <f>VLOOKUP($B400,A股收入利润复合增长（数值）!$A$7:$Q$3068,3)</f>
        <v>万润股份</v>
      </c>
      <c r="G400" s="6">
        <f>IFERROR(VLOOKUP($B400,A股收入利润复合增长（数值）!$A$7:$Q$3068,6)/ABS(VLOOKUP($B400,A股收入利润复合增长（数值）!$A$7:$Q$3068,4))-1,"")</f>
        <v>0.12085870358584661</v>
      </c>
      <c r="H400" s="6">
        <f>IFERROR(VLOOKUP($B400,A股收入利润复合增长（数值）!$A$7:$Q$3068,7)/ABS(VLOOKUP($B400,A股收入利润复合增长（数值）!$A$7:$Q$3068,5))-1,"")</f>
        <v>0.20479213904771343</v>
      </c>
      <c r="I400" s="6">
        <f>IFERROR(VLOOKUP($B400,A股收入利润复合增长（数值）!$A$7:$Q$3068,8)/ABS(VLOOKUP($B400,A股收入利润复合增长（数值）!$A$7:$Q$3068,6))-1,"")</f>
        <v>-3.7206556421074399E-2</v>
      </c>
      <c r="J400" s="6">
        <f>IFERROR(VLOOKUP($B400,A股收入利润复合增长（数值）!$A$7:$Q$3068,9)/ABS(VLOOKUP($B400,A股收入利润复合增长（数值）!$A$7:$Q$3068,7))-1,"")</f>
        <v>-9.1416461200089394E-2</v>
      </c>
      <c r="K400" s="6">
        <f>IFERROR(VLOOKUP($B400,A股收入利润复合增长（数值）!$A$7:$Q$3068,10)/ABS(VLOOKUP($B400,A股收入利润复合增长（数值）!$A$7:$Q$3068,8))-1,"")</f>
        <v>0.22265636116388676</v>
      </c>
      <c r="L400" s="6">
        <f>IFERROR(VLOOKUP($B400,A股收入利润复合增长（数值）!$A$7:$Q$3068,11)/ABS(VLOOKUP($B400,A股收入利润复合增长（数值）!$A$7:$Q$3068,9))-1,"")</f>
        <v>0.13448628916982086</v>
      </c>
      <c r="M400" s="6">
        <f>IFERROR(VLOOKUP($B400,A股收入利润复合增长（数值）!$A$7:$Q$3068,12)/ABS(VLOOKUP($B400,A股收入利润复合增长（数值）!$A$7:$Q$3068,10))-1,"")</f>
        <v>0.1071221699517908</v>
      </c>
      <c r="N400" s="6">
        <f>IFERROR(VLOOKUP($B400,A股收入利润复合增长（数值）!$A$7:$Q$3068,13)/ABS(VLOOKUP($B400,A股收入利润复合增长（数值）!$A$7:$Q$3068,11))-1,"")</f>
        <v>-0.22114732808447679</v>
      </c>
      <c r="O400" s="6">
        <f>IFERROR(VLOOKUP($B400,A股收入利润复合增长（数值）!$A$7:$Q$3068,14)/ABS(VLOOKUP($B400,A股收入利润复合增长（数值）!$A$7:$Q$3068,12))-1,"")</f>
        <v>0.52605573715985332</v>
      </c>
      <c r="P400" s="6">
        <f>IFERROR(VLOOKUP($B400,A股收入利润复合增长（数值）!$A$7:$Q$3068,15)/ABS(VLOOKUP($B400,A股收入利润复合增长（数值）!$A$7:$Q$3068,13))-1,"")</f>
        <v>1.6711022602526908</v>
      </c>
    </row>
    <row r="401" spans="1:16" x14ac:dyDescent="0.25">
      <c r="A401" t="str">
        <f>IF(COUNTIF(G401:P401,"&lt;"&amp;$A$3)=0,MAX($A$4:A400)+1,"")</f>
        <v/>
      </c>
      <c r="B401">
        <v>397</v>
      </c>
      <c r="C401" t="str">
        <f>VLOOKUP($B401,A股收入利润复合增长（数值）!$A$7:$Q$3068,2)</f>
        <v>002648.SZ</v>
      </c>
      <c r="D401" t="str">
        <f>VLOOKUP($B401,A股收入利润复合增长（数值）!$A$7:$Q$3068,3)</f>
        <v>卫星石化</v>
      </c>
      <c r="G401" s="6">
        <f>IFERROR(VLOOKUP($B401,A股收入利润复合增长（数值）!$A$7:$Q$3068,6)/ABS(VLOOKUP($B401,A股收入利润复合增长（数值）!$A$7:$Q$3068,4))-1,"")</f>
        <v>0.98880753795375931</v>
      </c>
      <c r="H401" s="6">
        <f>IFERROR(VLOOKUP($B401,A股收入利润复合增长（数值）!$A$7:$Q$3068,7)/ABS(VLOOKUP($B401,A股收入利润复合增长（数值）!$A$7:$Q$3068,5))-1,"")</f>
        <v>1.0594326807926748</v>
      </c>
      <c r="I401" s="6">
        <f>IFERROR(VLOOKUP($B401,A股收入利润复合增长（数值）!$A$7:$Q$3068,8)/ABS(VLOOKUP($B401,A股收入利润复合增长（数值）!$A$7:$Q$3068,6))-1,"")</f>
        <v>-2.6428045908403974E-2</v>
      </c>
      <c r="J401" s="6">
        <f>IFERROR(VLOOKUP($B401,A股收入利润复合增长（数值）!$A$7:$Q$3068,9)/ABS(VLOOKUP($B401,A股收入利润复合增长（数值）!$A$7:$Q$3068,7))-1,"")</f>
        <v>-0.3295764815155815</v>
      </c>
      <c r="K401" s="6">
        <f>IFERROR(VLOOKUP($B401,A股收入利润复合增长（数值）!$A$7:$Q$3068,10)/ABS(VLOOKUP($B401,A股收入利润复合增长（数值）!$A$7:$Q$3068,8))-1,"")</f>
        <v>4.8694612354748479E-2</v>
      </c>
      <c r="L401" s="6">
        <f>IFERROR(VLOOKUP($B401,A股收入利润复合增长（数值）!$A$7:$Q$3068,11)/ABS(VLOOKUP($B401,A股收入利润复合增长（数值）!$A$7:$Q$3068,9))-1,"")</f>
        <v>0.18464462347116184</v>
      </c>
      <c r="M401" s="6">
        <f>IFERROR(VLOOKUP($B401,A股收入利润复合增长（数值）!$A$7:$Q$3068,12)/ABS(VLOOKUP($B401,A股收入利润复合增长（数值）!$A$7:$Q$3068,10))-1,"")</f>
        <v>0.29847996119079223</v>
      </c>
      <c r="N401" s="6">
        <f>IFERROR(VLOOKUP($B401,A股收入利润复合增长（数值）!$A$7:$Q$3068,13)/ABS(VLOOKUP($B401,A股收入利润复合增长（数值）!$A$7:$Q$3068,11))-1,"")</f>
        <v>-0.93490748093719556</v>
      </c>
      <c r="O401" s="6">
        <f>IFERROR(VLOOKUP($B401,A股收入利润复合增长（数值）!$A$7:$Q$3068,14)/ABS(VLOOKUP($B401,A股收入利润复合增长（数值）!$A$7:$Q$3068,12))-1,"")</f>
        <v>-2.75043833983043E-2</v>
      </c>
      <c r="P401" s="6">
        <f>IFERROR(VLOOKUP($B401,A股收入利润复合增长（数值）!$A$7:$Q$3068,15)/ABS(VLOOKUP($B401,A股收入利润复合增长（数值）!$A$7:$Q$3068,13))-1,"")</f>
        <v>-14.39301759063637</v>
      </c>
    </row>
    <row r="402" spans="1:16" x14ac:dyDescent="0.25">
      <c r="A402" t="str">
        <f>IF(COUNTIF(G402:P402,"&lt;"&amp;$A$3)=0,MAX($A$4:A401)+1,"")</f>
        <v/>
      </c>
      <c r="B402">
        <v>398</v>
      </c>
      <c r="C402" t="str">
        <f>VLOOKUP($B402,A股收入利润复合增长（数值）!$A$7:$Q$3068,2)</f>
        <v>002649.SZ</v>
      </c>
      <c r="D402" t="str">
        <f>VLOOKUP($B402,A股收入利润复合增长（数值）!$A$7:$Q$3068,3)</f>
        <v>博彦科技</v>
      </c>
      <c r="G402" s="6">
        <f>IFERROR(VLOOKUP($B402,A股收入利润复合增长（数值）!$A$7:$Q$3068,6)/ABS(VLOOKUP($B402,A股收入利润复合增长（数值）!$A$7:$Q$3068,4))-1,"")</f>
        <v>0.59717086532115249</v>
      </c>
      <c r="H402" s="6">
        <f>IFERROR(VLOOKUP($B402,A股收入利润复合增长（数值）!$A$7:$Q$3068,7)/ABS(VLOOKUP($B402,A股收入利润复合增长（数值）!$A$7:$Q$3068,5))-1,"")</f>
        <v>0.29516568837767809</v>
      </c>
      <c r="I402" s="6">
        <f>IFERROR(VLOOKUP($B402,A股收入利润复合增长（数值）!$A$7:$Q$3068,8)/ABS(VLOOKUP($B402,A股收入利润复合增长（数值）!$A$7:$Q$3068,6))-1,"")</f>
        <v>0.18830788013232258</v>
      </c>
      <c r="J402" s="6">
        <f>IFERROR(VLOOKUP($B402,A股收入利润复合增长（数值）!$A$7:$Q$3068,9)/ABS(VLOOKUP($B402,A股收入利润复合增长（数值）!$A$7:$Q$3068,7))-1,"")</f>
        <v>0.33638192726494665</v>
      </c>
      <c r="K402" s="6">
        <f>IFERROR(VLOOKUP($B402,A股收入利润复合增长（数值）!$A$7:$Q$3068,10)/ABS(VLOOKUP($B402,A股收入利润复合增长（数值）!$A$7:$Q$3068,8))-1,"")</f>
        <v>0.63076586597379047</v>
      </c>
      <c r="L402" s="6">
        <f>IFERROR(VLOOKUP($B402,A股收入利润复合增长（数值）!$A$7:$Q$3068,11)/ABS(VLOOKUP($B402,A股收入利润复合增长（数值）!$A$7:$Q$3068,9))-1,"")</f>
        <v>0.33596569105823404</v>
      </c>
      <c r="M402" s="6">
        <f>IFERROR(VLOOKUP($B402,A股收入利润复合增长（数值）!$A$7:$Q$3068,12)/ABS(VLOOKUP($B402,A股收入利润复合增长（数值）!$A$7:$Q$3068,10))-1,"")</f>
        <v>0.17506244008238991</v>
      </c>
      <c r="N402" s="6">
        <f>IFERROR(VLOOKUP($B402,A股收入利润复合增长（数值）!$A$7:$Q$3068,13)/ABS(VLOOKUP($B402,A股收入利润复合增长（数值）!$A$7:$Q$3068,11))-1,"")</f>
        <v>0.33259520939631071</v>
      </c>
      <c r="O402" s="6">
        <f>IFERROR(VLOOKUP($B402,A股收入利润复合增长（数值）!$A$7:$Q$3068,14)/ABS(VLOOKUP($B402,A股收入利润复合增长（数值）!$A$7:$Q$3068,12))-1,"")</f>
        <v>0.10030711428284333</v>
      </c>
      <c r="P402" s="6">
        <f>IFERROR(VLOOKUP($B402,A股收入利润复合增长（数值）!$A$7:$Q$3068,15)/ABS(VLOOKUP($B402,A股收入利润复合增长（数值）!$A$7:$Q$3068,13))-1,"")</f>
        <v>6.1440914957559212E-2</v>
      </c>
    </row>
    <row r="403" spans="1:16" x14ac:dyDescent="0.25">
      <c r="A403" t="str">
        <f>IF(COUNTIF(G403:P403,"&lt;"&amp;$A$3)=0,MAX($A$4:A402)+1,"")</f>
        <v/>
      </c>
      <c r="B403">
        <v>399</v>
      </c>
      <c r="C403" t="str">
        <f>VLOOKUP($B403,A股收入利润复合增长（数值）!$A$7:$Q$3068,2)</f>
        <v>002654.SZ</v>
      </c>
      <c r="D403" t="str">
        <f>VLOOKUP($B403,A股收入利润复合增长（数值）!$A$7:$Q$3068,3)</f>
        <v>万润科技</v>
      </c>
      <c r="G403" s="6">
        <f>IFERROR(VLOOKUP($B403,A股收入利润复合增长（数值）!$A$7:$Q$3068,6)/ABS(VLOOKUP($B403,A股收入利润复合增长（数值）!$A$7:$Q$3068,4))-1,"")</f>
        <v>0.6009631208038877</v>
      </c>
      <c r="H403" s="6">
        <f>IFERROR(VLOOKUP($B403,A股收入利润复合增长（数值）!$A$7:$Q$3068,7)/ABS(VLOOKUP($B403,A股收入利润复合增长（数值）!$A$7:$Q$3068,5))-1,"")</f>
        <v>0.4961053640714943</v>
      </c>
      <c r="I403" s="6">
        <f>IFERROR(VLOOKUP($B403,A股收入利润复合增长（数值）!$A$7:$Q$3068,8)/ABS(VLOOKUP($B403,A股收入利润复合增长（数值）!$A$7:$Q$3068,6))-1,"")</f>
        <v>3.7551711392929343E-2</v>
      </c>
      <c r="J403" s="6">
        <f>IFERROR(VLOOKUP($B403,A股收入利润复合增长（数值）!$A$7:$Q$3068,9)/ABS(VLOOKUP($B403,A股收入利润复合增长（数值）!$A$7:$Q$3068,7))-1,"")</f>
        <v>-0.28821479222929203</v>
      </c>
      <c r="K403" s="6">
        <f>IFERROR(VLOOKUP($B403,A股收入利润复合增长（数值）!$A$7:$Q$3068,10)/ABS(VLOOKUP($B403,A股收入利润复合增长（数值）!$A$7:$Q$3068,8))-1,"")</f>
        <v>0.12324101123753795</v>
      </c>
      <c r="L403" s="6">
        <f>IFERROR(VLOOKUP($B403,A股收入利润复合增长（数值）!$A$7:$Q$3068,11)/ABS(VLOOKUP($B403,A股收入利润复合增长（数值）!$A$7:$Q$3068,9))-1,"")</f>
        <v>0.15495906155761463</v>
      </c>
      <c r="M403" s="6">
        <f>IFERROR(VLOOKUP($B403,A股收入利润复合增长（数值）!$A$7:$Q$3068,12)/ABS(VLOOKUP($B403,A股收入利润复合增长（数值）!$A$7:$Q$3068,10))-1,"")</f>
        <v>0.19907483498664602</v>
      </c>
      <c r="N403" s="6">
        <f>IFERROR(VLOOKUP($B403,A股收入利润复合增长（数值）!$A$7:$Q$3068,13)/ABS(VLOOKUP($B403,A股收入利润复合增长（数值）!$A$7:$Q$3068,11))-1,"")</f>
        <v>-9.0987775215622069E-2</v>
      </c>
      <c r="O403" s="6">
        <f>IFERROR(VLOOKUP($B403,A股收入利润复合增长（数值）!$A$7:$Q$3068,14)/ABS(VLOOKUP($B403,A股收入利润复合增长（数值）!$A$7:$Q$3068,12))-1,"")</f>
        <v>0.60342888194161559</v>
      </c>
      <c r="P403" s="6">
        <f>IFERROR(VLOOKUP($B403,A股收入利润复合增长（数值）!$A$7:$Q$3068,15)/ABS(VLOOKUP($B403,A股收入利润复合增长（数值）!$A$7:$Q$3068,13))-1,"")</f>
        <v>0.39785318534918712</v>
      </c>
    </row>
    <row r="404" spans="1:16" x14ac:dyDescent="0.25">
      <c r="A404" t="str">
        <f>IF(COUNTIF(G404:P404,"&lt;"&amp;$A$3)=0,MAX($A$4:A403)+1,"")</f>
        <v/>
      </c>
      <c r="B404">
        <v>400</v>
      </c>
      <c r="C404" t="str">
        <f>VLOOKUP($B404,A股收入利润复合增长（数值）!$A$7:$Q$3068,2)</f>
        <v>002657.SZ</v>
      </c>
      <c r="D404" t="str">
        <f>VLOOKUP($B404,A股收入利润复合增长（数值）!$A$7:$Q$3068,3)</f>
        <v>中科金财</v>
      </c>
      <c r="G404" s="6">
        <f>IFERROR(VLOOKUP($B404,A股收入利润复合增长（数值）!$A$7:$Q$3068,6)/ABS(VLOOKUP($B404,A股收入利润复合增长（数值）!$A$7:$Q$3068,4))-1,"")</f>
        <v>0.17426056461216644</v>
      </c>
      <c r="H404" s="6">
        <f>IFERROR(VLOOKUP($B404,A股收入利润复合增长（数值）!$A$7:$Q$3068,7)/ABS(VLOOKUP($B404,A股收入利润复合增长（数值）!$A$7:$Q$3068,5))-1,"")</f>
        <v>0.31600901377261614</v>
      </c>
      <c r="I404" s="6">
        <f>IFERROR(VLOOKUP($B404,A股收入利润复合增长（数值）!$A$7:$Q$3068,8)/ABS(VLOOKUP($B404,A股收入利润复合增长（数值）!$A$7:$Q$3068,6))-1,"")</f>
        <v>0.136814252074138</v>
      </c>
      <c r="J404" s="6">
        <f>IFERROR(VLOOKUP($B404,A股收入利润复合增长（数值）!$A$7:$Q$3068,9)/ABS(VLOOKUP($B404,A股收入利润复合增长（数值）!$A$7:$Q$3068,7))-1,"")</f>
        <v>0.12549405034001837</v>
      </c>
      <c r="K404" s="6">
        <f>IFERROR(VLOOKUP($B404,A股收入利润复合增长（数值）!$A$7:$Q$3068,10)/ABS(VLOOKUP($B404,A股收入利润复合增长（数值）!$A$7:$Q$3068,8))-1,"")</f>
        <v>0.96064489435187905</v>
      </c>
      <c r="L404" s="6">
        <f>IFERROR(VLOOKUP($B404,A股收入利润复合增长（数值）!$A$7:$Q$3068,11)/ABS(VLOOKUP($B404,A股收入利润复合增长（数值）!$A$7:$Q$3068,9))-1,"")</f>
        <v>-0.11600120669536629</v>
      </c>
      <c r="M404" s="6">
        <f>IFERROR(VLOOKUP($B404,A股收入利润复合增长（数值）!$A$7:$Q$3068,12)/ABS(VLOOKUP($B404,A股收入利润复合增长（数值）!$A$7:$Q$3068,10))-1,"")</f>
        <v>7.385889486820707E-2</v>
      </c>
      <c r="N404" s="6">
        <f>IFERROR(VLOOKUP($B404,A股收入利润复合增长（数值）!$A$7:$Q$3068,13)/ABS(VLOOKUP($B404,A股收入利润复合增长（数值）!$A$7:$Q$3068,11))-1,"")</f>
        <v>0.38701676400554286</v>
      </c>
      <c r="O404" s="6">
        <f>IFERROR(VLOOKUP($B404,A股收入利润复合增长（数值）!$A$7:$Q$3068,14)/ABS(VLOOKUP($B404,A股收入利润复合增长（数值）!$A$7:$Q$3068,12))-1,"")</f>
        <v>0.20866166132374042</v>
      </c>
      <c r="P404" s="6">
        <f>IFERROR(VLOOKUP($B404,A股收入利润复合增长（数值）!$A$7:$Q$3068,15)/ABS(VLOOKUP($B404,A股收入利润复合增长（数值）!$A$7:$Q$3068,13))-1,"")</f>
        <v>1.0634281595413624</v>
      </c>
    </row>
    <row r="405" spans="1:16" x14ac:dyDescent="0.25">
      <c r="A405" t="str">
        <f>IF(COUNTIF(G405:P405,"&lt;"&amp;$A$3)=0,MAX($A$4:A404)+1,"")</f>
        <v/>
      </c>
      <c r="B405">
        <v>401</v>
      </c>
      <c r="C405" t="str">
        <f>VLOOKUP($B405,A股收入利润复合增长（数值）!$A$7:$Q$3068,2)</f>
        <v>002658.SZ</v>
      </c>
      <c r="D405" t="str">
        <f>VLOOKUP($B405,A股收入利润复合增长（数值）!$A$7:$Q$3068,3)</f>
        <v>雪迪龙</v>
      </c>
      <c r="G405" s="6">
        <f>IFERROR(VLOOKUP($B405,A股收入利润复合增长（数值）!$A$7:$Q$3068,6)/ABS(VLOOKUP($B405,A股收入利润复合增长（数值）!$A$7:$Q$3068,4))-1,"")</f>
        <v>9.2067403592870578E-2</v>
      </c>
      <c r="H405" s="6">
        <f>IFERROR(VLOOKUP($B405,A股收入利润复合增长（数值）!$A$7:$Q$3068,7)/ABS(VLOOKUP($B405,A股收入利润复合增长（数值）!$A$7:$Q$3068,5))-1,"")</f>
        <v>1.3639459106887357</v>
      </c>
      <c r="I405" s="6">
        <f>IFERROR(VLOOKUP($B405,A股收入利润复合增长（数值）!$A$7:$Q$3068,8)/ABS(VLOOKUP($B405,A股收入利润复合增长（数值）!$A$7:$Q$3068,6))-1,"")</f>
        <v>0.15469980904028868</v>
      </c>
      <c r="J405" s="6">
        <f>IFERROR(VLOOKUP($B405,A股收入利润复合增长（数值）!$A$7:$Q$3068,9)/ABS(VLOOKUP($B405,A股收入利润复合增长（数值）!$A$7:$Q$3068,7))-1,"")</f>
        <v>0.22563548302272496</v>
      </c>
      <c r="K405" s="6">
        <f>IFERROR(VLOOKUP($B405,A股收入利润复合增长（数值）!$A$7:$Q$3068,10)/ABS(VLOOKUP($B405,A股收入利润复合增长（数值）!$A$7:$Q$3068,8))-1,"")</f>
        <v>0.55604488007278619</v>
      </c>
      <c r="L405" s="6">
        <f>IFERROR(VLOOKUP($B405,A股收入利润复合增长（数值）!$A$7:$Q$3068,11)/ABS(VLOOKUP($B405,A股收入利润复合增长（数值）!$A$7:$Q$3068,9))-1,"")</f>
        <v>0.34336603436110913</v>
      </c>
      <c r="M405" s="6">
        <f>IFERROR(VLOOKUP($B405,A股收入利润复合增长（数值）!$A$7:$Q$3068,12)/ABS(VLOOKUP($B405,A股收入利润复合增长（数值）!$A$7:$Q$3068,10))-1,"")</f>
        <v>0.25880072951300059</v>
      </c>
      <c r="N405" s="6">
        <f>IFERROR(VLOOKUP($B405,A股收入利润复合增长（数值）!$A$7:$Q$3068,13)/ABS(VLOOKUP($B405,A股收入利润复合增长（数值）!$A$7:$Q$3068,11))-1,"")</f>
        <v>0.48226657308216625</v>
      </c>
      <c r="O405" s="6">
        <f>IFERROR(VLOOKUP($B405,A股收入利润复合增长（数值）!$A$7:$Q$3068,14)/ABS(VLOOKUP($B405,A股收入利润复合增长（数值）!$A$7:$Q$3068,12))-1,"")</f>
        <v>0.35192031886668684</v>
      </c>
      <c r="P405" s="6">
        <f>IFERROR(VLOOKUP($B405,A股收入利润复合增长（数值）!$A$7:$Q$3068,15)/ABS(VLOOKUP($B405,A股收入利润复合增长（数值）!$A$7:$Q$3068,13))-1,"")</f>
        <v>0.32229933424231261</v>
      </c>
    </row>
    <row r="406" spans="1:16" x14ac:dyDescent="0.25">
      <c r="A406" t="str">
        <f>IF(COUNTIF(G406:P406,"&lt;"&amp;$A$3)=0,MAX($A$4:A405)+1,"")</f>
        <v/>
      </c>
      <c r="B406">
        <v>402</v>
      </c>
      <c r="C406" t="str">
        <f>VLOOKUP($B406,A股收入利润复合增长（数值）!$A$7:$Q$3068,2)</f>
        <v>002661.SZ</v>
      </c>
      <c r="D406" t="str">
        <f>VLOOKUP($B406,A股收入利润复合增长（数值）!$A$7:$Q$3068,3)</f>
        <v>克明面业</v>
      </c>
      <c r="G406" s="6">
        <f>IFERROR(VLOOKUP($B406,A股收入利润复合增长（数值）!$A$7:$Q$3068,6)/ABS(VLOOKUP($B406,A股收入利润复合增长（数值）!$A$7:$Q$3068,4))-1,"")</f>
        <v>0.30566602689174438</v>
      </c>
      <c r="H406" s="6">
        <f>IFERROR(VLOOKUP($B406,A股收入利润复合增长（数值）!$A$7:$Q$3068,7)/ABS(VLOOKUP($B406,A股收入利润复合增长（数值）!$A$7:$Q$3068,5))-1,"")</f>
        <v>0.28490581588614772</v>
      </c>
      <c r="I406" s="6">
        <f>IFERROR(VLOOKUP($B406,A股收入利润复合增长（数值）!$A$7:$Q$3068,8)/ABS(VLOOKUP($B406,A股收入利润复合增长（数值）!$A$7:$Q$3068,6))-1,"")</f>
        <v>0.18952104930553193</v>
      </c>
      <c r="J406" s="6">
        <f>IFERROR(VLOOKUP($B406,A股收入利润复合增长（数值）!$A$7:$Q$3068,9)/ABS(VLOOKUP($B406,A股收入利润复合增长（数值）!$A$7:$Q$3068,7))-1,"")</f>
        <v>0.22350514846667791</v>
      </c>
      <c r="K406" s="6">
        <f>IFERROR(VLOOKUP($B406,A股收入利润复合增长（数值）!$A$7:$Q$3068,10)/ABS(VLOOKUP($B406,A股收入利润复合增长（数值）!$A$7:$Q$3068,8))-1,"")</f>
        <v>0.22202968869361328</v>
      </c>
      <c r="L406" s="6">
        <f>IFERROR(VLOOKUP($B406,A股收入利润复合增长（数值）!$A$7:$Q$3068,11)/ABS(VLOOKUP($B406,A股收入利润复合增长（数值）!$A$7:$Q$3068,9))-1,"")</f>
        <v>8.3613511884567115E-2</v>
      </c>
      <c r="M406" s="6">
        <f>IFERROR(VLOOKUP($B406,A股收入利润复合增长（数值）!$A$7:$Q$3068,12)/ABS(VLOOKUP($B406,A股收入利润复合增长（数值）!$A$7:$Q$3068,10))-1,"")</f>
        <v>0.2468459188388954</v>
      </c>
      <c r="N406" s="6">
        <f>IFERROR(VLOOKUP($B406,A股收入利润复合增长（数值）!$A$7:$Q$3068,13)/ABS(VLOOKUP($B406,A股收入利润复合增长（数值）!$A$7:$Q$3068,11))-1,"")</f>
        <v>-0.24482967414609202</v>
      </c>
      <c r="O406" s="6">
        <f>IFERROR(VLOOKUP($B406,A股收入利润复合增长（数值）!$A$7:$Q$3068,14)/ABS(VLOOKUP($B406,A股收入利润复合增长（数值）!$A$7:$Q$3068,12))-1,"")</f>
        <v>0.23883204498091692</v>
      </c>
      <c r="P406" s="6">
        <f>IFERROR(VLOOKUP($B406,A股收入利润复合增长（数值）!$A$7:$Q$3068,15)/ABS(VLOOKUP($B406,A股收入利润复合增长（数值）!$A$7:$Q$3068,13))-1,"")</f>
        <v>0.64406491156319912</v>
      </c>
    </row>
    <row r="407" spans="1:16" x14ac:dyDescent="0.25">
      <c r="A407" t="str">
        <f>IF(COUNTIF(G407:P407,"&lt;"&amp;$A$3)=0,MAX($A$4:A406)+1,"")</f>
        <v/>
      </c>
      <c r="B407">
        <v>403</v>
      </c>
      <c r="C407" t="str">
        <f>VLOOKUP($B407,A股收入利润复合增长（数值）!$A$7:$Q$3068,2)</f>
        <v>002662.SZ</v>
      </c>
      <c r="D407" t="str">
        <f>VLOOKUP($B407,A股收入利润复合增长（数值）!$A$7:$Q$3068,3)</f>
        <v>京威股份</v>
      </c>
      <c r="G407" s="6">
        <f>IFERROR(VLOOKUP($B407,A股收入利润复合增长（数值）!$A$7:$Q$3068,6)/ABS(VLOOKUP($B407,A股收入利润复合增长（数值）!$A$7:$Q$3068,4))-1,"")</f>
        <v>0.20593704205217267</v>
      </c>
      <c r="H407" s="6">
        <f>IFERROR(VLOOKUP($B407,A股收入利润复合增长（数值）!$A$7:$Q$3068,7)/ABS(VLOOKUP($B407,A股收入利润复合增长（数值）!$A$7:$Q$3068,5))-1,"")</f>
        <v>0.11127373644871619</v>
      </c>
      <c r="I407" s="6">
        <f>IFERROR(VLOOKUP($B407,A股收入利润复合增长（数值）!$A$7:$Q$3068,8)/ABS(VLOOKUP($B407,A股收入利润复合增长（数值）!$A$7:$Q$3068,6))-1,"")</f>
        <v>0.18416967357397862</v>
      </c>
      <c r="J407" s="6">
        <f>IFERROR(VLOOKUP($B407,A股收入利润复合增长（数值）!$A$7:$Q$3068,9)/ABS(VLOOKUP($B407,A股收入利润复合增长（数值）!$A$7:$Q$3068,7))-1,"")</f>
        <v>0.2100159982535359</v>
      </c>
      <c r="K407" s="6">
        <f>IFERROR(VLOOKUP($B407,A股收入利润复合增长（数值）!$A$7:$Q$3068,10)/ABS(VLOOKUP($B407,A股收入利润复合增长（数值）!$A$7:$Q$3068,8))-1,"")</f>
        <v>8.3851571637755917E-2</v>
      </c>
      <c r="L407" s="6">
        <f>IFERROR(VLOOKUP($B407,A股收入利润复合增长（数值）!$A$7:$Q$3068,11)/ABS(VLOOKUP($B407,A股收入利润复合增长（数值）!$A$7:$Q$3068,9))-1,"")</f>
        <v>-0.14750939722146417</v>
      </c>
      <c r="M407" s="6">
        <f>IFERROR(VLOOKUP($B407,A股收入利润复合增长（数值）!$A$7:$Q$3068,12)/ABS(VLOOKUP($B407,A股收入利润复合增长（数值）!$A$7:$Q$3068,10))-1,"")</f>
        <v>0.36025636088565438</v>
      </c>
      <c r="N407" s="6">
        <f>IFERROR(VLOOKUP($B407,A股收入利润复合增长（数值）!$A$7:$Q$3068,13)/ABS(VLOOKUP($B407,A股收入利润复合增长（数值）!$A$7:$Q$3068,11))-1,"")</f>
        <v>0.35762026620649068</v>
      </c>
      <c r="O407" s="6">
        <f>IFERROR(VLOOKUP($B407,A股收入利润复合增长（数值）!$A$7:$Q$3068,14)/ABS(VLOOKUP($B407,A股收入利润复合增长（数值）!$A$7:$Q$3068,12))-1,"")</f>
        <v>0.4774646239235163</v>
      </c>
      <c r="P407" s="6">
        <f>IFERROR(VLOOKUP($B407,A股收入利润复合增长（数值）!$A$7:$Q$3068,15)/ABS(VLOOKUP($B407,A股收入利润复合增长（数值）!$A$7:$Q$3068,13))-1,"")</f>
        <v>5.3628679634997178E-2</v>
      </c>
    </row>
    <row r="408" spans="1:16" x14ac:dyDescent="0.25">
      <c r="A408" t="str">
        <f>IF(COUNTIF(G408:P408,"&lt;"&amp;$A$3)=0,MAX($A$4:A407)+1,"")</f>
        <v/>
      </c>
      <c r="B408">
        <v>404</v>
      </c>
      <c r="C408" t="str">
        <f>VLOOKUP($B408,A股收入利润复合增长（数值）!$A$7:$Q$3068,2)</f>
        <v>002663.SZ</v>
      </c>
      <c r="D408" t="str">
        <f>VLOOKUP($B408,A股收入利润复合增长（数值）!$A$7:$Q$3068,3)</f>
        <v>普邦股份</v>
      </c>
      <c r="G408" s="6">
        <f>IFERROR(VLOOKUP($B408,A股收入利润复合增长（数值）!$A$7:$Q$3068,6)/ABS(VLOOKUP($B408,A股收入利润复合增长（数值）!$A$7:$Q$3068,4))-1,"")</f>
        <v>0.52007457338831387</v>
      </c>
      <c r="H408" s="6">
        <f>IFERROR(VLOOKUP($B408,A股收入利润复合增长（数值）!$A$7:$Q$3068,7)/ABS(VLOOKUP($B408,A股收入利润复合增长（数值）!$A$7:$Q$3068,5))-1,"")</f>
        <v>2.4546703101750356</v>
      </c>
      <c r="I408" s="6">
        <f>IFERROR(VLOOKUP($B408,A股收入利润复合增长（数值）!$A$7:$Q$3068,8)/ABS(VLOOKUP($B408,A股收入利润复合增长（数值）!$A$7:$Q$3068,6))-1,"")</f>
        <v>0.41430325788820888</v>
      </c>
      <c r="J408" s="6">
        <f>IFERROR(VLOOKUP($B408,A股收入利润复合增长（数值）!$A$7:$Q$3068,9)/ABS(VLOOKUP($B408,A股收入利润复合增长（数值）!$A$7:$Q$3068,7))-1,"")</f>
        <v>0.42853186136543497</v>
      </c>
      <c r="K408" s="6">
        <f>IFERROR(VLOOKUP($B408,A股收入利润复合增长（数值）!$A$7:$Q$3068,10)/ABS(VLOOKUP($B408,A股收入利润复合增长（数值）!$A$7:$Q$3068,8))-1,"")</f>
        <v>0.29317825078322146</v>
      </c>
      <c r="L408" s="6">
        <f>IFERROR(VLOOKUP($B408,A股收入利润复合增长（数值）!$A$7:$Q$3068,11)/ABS(VLOOKUP($B408,A股收入利润复合增长（数值）!$A$7:$Q$3068,9))-1,"")</f>
        <v>0.26922325190227081</v>
      </c>
      <c r="M408" s="6">
        <f>IFERROR(VLOOKUP($B408,A股收入利润复合增长（数值）!$A$7:$Q$3068,12)/ABS(VLOOKUP($B408,A股收入利润复合增长（数值）!$A$7:$Q$3068,10))-1,"")</f>
        <v>0.32064119001346936</v>
      </c>
      <c r="N408" s="6">
        <f>IFERROR(VLOOKUP($B408,A股收入利润复合增长（数值）!$A$7:$Q$3068,13)/ABS(VLOOKUP($B408,A股收入利润复合增长（数值）!$A$7:$Q$3068,11))-1,"")</f>
        <v>0.30523438104445644</v>
      </c>
      <c r="O408" s="6">
        <f>IFERROR(VLOOKUP($B408,A股收入利润复合增长（数值）!$A$7:$Q$3068,14)/ABS(VLOOKUP($B408,A股收入利润复合增长（数值）!$A$7:$Q$3068,12))-1,"")</f>
        <v>-0.23038996488619645</v>
      </c>
      <c r="P408" s="6">
        <f>IFERROR(VLOOKUP($B408,A股收入利润复合增长（数值）!$A$7:$Q$3068,15)/ABS(VLOOKUP($B408,A股收入利润复合增长（数值）!$A$7:$Q$3068,13))-1,"")</f>
        <v>-0.49882960979892932</v>
      </c>
    </row>
    <row r="409" spans="1:16" x14ac:dyDescent="0.25">
      <c r="A409" t="str">
        <f>IF(COUNTIF(G409:P409,"&lt;"&amp;$A$3)=0,MAX($A$4:A408)+1,"")</f>
        <v/>
      </c>
      <c r="B409">
        <v>405</v>
      </c>
      <c r="C409" t="str">
        <f>VLOOKUP($B409,A股收入利润复合增长（数值）!$A$7:$Q$3068,2)</f>
        <v>002664.SZ</v>
      </c>
      <c r="D409" t="str">
        <f>VLOOKUP($B409,A股收入利润复合增长（数值）!$A$7:$Q$3068,3)</f>
        <v>信质电机</v>
      </c>
      <c r="G409" s="6">
        <f>IFERROR(VLOOKUP($B409,A股收入利润复合增长（数值）!$A$7:$Q$3068,6)/ABS(VLOOKUP($B409,A股收入利润复合增长（数值）!$A$7:$Q$3068,4))-1,"")</f>
        <v>0.45190713063485477</v>
      </c>
      <c r="H409" s="6">
        <f>IFERROR(VLOOKUP($B409,A股收入利润复合增长（数值）!$A$7:$Q$3068,7)/ABS(VLOOKUP($B409,A股收入利润复合增长（数值）!$A$7:$Q$3068,5))-1,"")</f>
        <v>0.76856836015544872</v>
      </c>
      <c r="I409" s="6">
        <f>IFERROR(VLOOKUP($B409,A股收入利润复合增长（数值）!$A$7:$Q$3068,8)/ABS(VLOOKUP($B409,A股收入利润复合增长（数值）!$A$7:$Q$3068,6))-1,"")</f>
        <v>0.25846696539525138</v>
      </c>
      <c r="J409" s="6">
        <f>IFERROR(VLOOKUP($B409,A股收入利润复合增长（数值）!$A$7:$Q$3068,9)/ABS(VLOOKUP($B409,A股收入利润复合增长（数值）!$A$7:$Q$3068,7))-1,"")</f>
        <v>0.41488734558757079</v>
      </c>
      <c r="K409" s="6">
        <f>IFERROR(VLOOKUP($B409,A股收入利润复合增长（数值）!$A$7:$Q$3068,10)/ABS(VLOOKUP($B409,A股收入利润复合增长（数值）!$A$7:$Q$3068,8))-1,"")</f>
        <v>0.34508344872914387</v>
      </c>
      <c r="L409" s="6">
        <f>IFERROR(VLOOKUP($B409,A股收入利润复合增长（数值）!$A$7:$Q$3068,11)/ABS(VLOOKUP($B409,A股收入利润复合增长（数值）!$A$7:$Q$3068,9))-1,"")</f>
        <v>0.31001488231421104</v>
      </c>
      <c r="M409" s="6">
        <f>IFERROR(VLOOKUP($B409,A股收入利润复合增长（数值）!$A$7:$Q$3068,12)/ABS(VLOOKUP($B409,A股收入利润复合增长（数值）!$A$7:$Q$3068,10))-1,"")</f>
        <v>0.17224856865340854</v>
      </c>
      <c r="N409" s="6">
        <f>IFERROR(VLOOKUP($B409,A股收入利润复合增长（数值）!$A$7:$Q$3068,13)/ABS(VLOOKUP($B409,A股收入利润复合增长（数值）!$A$7:$Q$3068,11))-1,"")</f>
        <v>0.29028669345792046</v>
      </c>
      <c r="O409" s="6">
        <f>IFERROR(VLOOKUP($B409,A股收入利润复合增长（数值）!$A$7:$Q$3068,14)/ABS(VLOOKUP($B409,A股收入利润复合增长（数值）!$A$7:$Q$3068,12))-1,"")</f>
        <v>-2.9157743356557964E-2</v>
      </c>
      <c r="P409" s="6">
        <f>IFERROR(VLOOKUP($B409,A股收入利润复合增长（数值）!$A$7:$Q$3068,15)/ABS(VLOOKUP($B409,A股收入利润复合增长（数值）!$A$7:$Q$3068,13))-1,"")</f>
        <v>8.7678020948549484E-2</v>
      </c>
    </row>
    <row r="410" spans="1:16" x14ac:dyDescent="0.25">
      <c r="A410" t="str">
        <f>IF(COUNTIF(G410:P410,"&lt;"&amp;$A$3)=0,MAX($A$4:A409)+1,"")</f>
        <v/>
      </c>
      <c r="B410">
        <v>406</v>
      </c>
      <c r="C410" t="str">
        <f>VLOOKUP($B410,A股收入利润复合增长（数值）!$A$7:$Q$3068,2)</f>
        <v>002673.SZ</v>
      </c>
      <c r="D410" t="str">
        <f>VLOOKUP($B410,A股收入利润复合增长（数值）!$A$7:$Q$3068,3)</f>
        <v>西部证券</v>
      </c>
      <c r="G410" s="6">
        <f>IFERROR(VLOOKUP($B410,A股收入利润复合增长（数值）!$A$7:$Q$3068,6)/ABS(VLOOKUP($B410,A股收入利润复合增长（数值）!$A$7:$Q$3068,4))-1,"")</f>
        <v>-0.3277936378382148</v>
      </c>
      <c r="H410" s="6">
        <f>IFERROR(VLOOKUP($B410,A股收入利润复合增长（数值）!$A$7:$Q$3068,7)/ABS(VLOOKUP($B410,A股收入利润复合增长（数值）!$A$7:$Q$3068,5))-1,"")</f>
        <v>-0.584353468015403</v>
      </c>
      <c r="I410" s="6">
        <f>IFERROR(VLOOKUP($B410,A股收入利润复合增长（数值）!$A$7:$Q$3068,8)/ABS(VLOOKUP($B410,A股收入利润复合增长（数值）!$A$7:$Q$3068,6))-1,"")</f>
        <v>-0.23223644238315233</v>
      </c>
      <c r="J410" s="6">
        <f>IFERROR(VLOOKUP($B410,A股收入利润复合增长（数值）!$A$7:$Q$3068,9)/ABS(VLOOKUP($B410,A股收入利润复合增长（数值）!$A$7:$Q$3068,7))-1,"")</f>
        <v>-0.4673867492985061</v>
      </c>
      <c r="K410" s="6">
        <f>IFERROR(VLOOKUP($B410,A股收入利润复合增长（数值）!$A$7:$Q$3068,10)/ABS(VLOOKUP($B410,A股收入利润复合增长（数值）!$A$7:$Q$3068,8))-1,"")</f>
        <v>0.42340106961345891</v>
      </c>
      <c r="L410" s="6">
        <f>IFERROR(VLOOKUP($B410,A股收入利润复合增长（数值）!$A$7:$Q$3068,11)/ABS(VLOOKUP($B410,A股收入利润复合增长（数值）!$A$7:$Q$3068,9))-1,"")</f>
        <v>1.3036526868490896</v>
      </c>
      <c r="M410" s="6">
        <f>IFERROR(VLOOKUP($B410,A股收入利润复合增长（数值）!$A$7:$Q$3068,12)/ABS(VLOOKUP($B410,A股收入利润复合增长（数值）!$A$7:$Q$3068,10))-1,"")</f>
        <v>0.71747856483470152</v>
      </c>
      <c r="N410" s="6">
        <f>IFERROR(VLOOKUP($B410,A股收入利润复合增长（数值）!$A$7:$Q$3068,13)/ABS(VLOOKUP($B410,A股收入利润复合增长（数值）!$A$7:$Q$3068,11))-1,"")</f>
        <v>1.4236927209749051</v>
      </c>
      <c r="O410" s="6">
        <f>IFERROR(VLOOKUP($B410,A股收入利润复合增长（数值）!$A$7:$Q$3068,14)/ABS(VLOOKUP($B410,A股收入利润复合增长（数值）!$A$7:$Q$3068,12))-1,"")</f>
        <v>1.9099637311153272</v>
      </c>
      <c r="P410" s="6">
        <f>IFERROR(VLOOKUP($B410,A股收入利润复合增长（数值）!$A$7:$Q$3068,15)/ABS(VLOOKUP($B410,A股收入利润复合增长（数值）!$A$7:$Q$3068,13))-1,"")</f>
        <v>1.9715285855341356</v>
      </c>
    </row>
    <row r="411" spans="1:16" x14ac:dyDescent="0.25">
      <c r="A411" t="str">
        <f>IF(COUNTIF(G411:P411,"&lt;"&amp;$A$3)=0,MAX($A$4:A410)+1,"")</f>
        <v/>
      </c>
      <c r="B411">
        <v>407</v>
      </c>
      <c r="C411" t="str">
        <f>VLOOKUP($B411,A股收入利润复合增长（数值）!$A$7:$Q$3068,2)</f>
        <v>002680.SZ</v>
      </c>
      <c r="D411" t="str">
        <f>VLOOKUP($B411,A股收入利润复合增长（数值）!$A$7:$Q$3068,3)</f>
        <v>长生生物</v>
      </c>
      <c r="G411" s="6">
        <f>IFERROR(VLOOKUP($B411,A股收入利润复合增长（数值）!$A$7:$Q$3068,6)/ABS(VLOOKUP($B411,A股收入利润复合增长（数值）!$A$7:$Q$3068,4))-1,"")</f>
        <v>0.34249997582522473</v>
      </c>
      <c r="H411" s="6">
        <f>IFERROR(VLOOKUP($B411,A股收入利润复合增长（数值）!$A$7:$Q$3068,7)/ABS(VLOOKUP($B411,A股收入利润复合增长（数值）!$A$7:$Q$3068,5))-1,"")</f>
        <v>0.51919240345451323</v>
      </c>
      <c r="I411" s="6">
        <f>IFERROR(VLOOKUP($B411,A股收入利润复合增长（数值）!$A$7:$Q$3068,8)/ABS(VLOOKUP($B411,A股收入利润复合增长（数值）!$A$7:$Q$3068,6))-1,"")</f>
        <v>-7.9544366122762611E-2</v>
      </c>
      <c r="J411" s="6">
        <f>IFERROR(VLOOKUP($B411,A股收入利润复合增长（数值）!$A$7:$Q$3068,9)/ABS(VLOOKUP($B411,A股收入利润复合增长（数值）!$A$7:$Q$3068,7))-1,"")</f>
        <v>-5.3850713467654465E-2</v>
      </c>
      <c r="K411" s="6">
        <f>IFERROR(VLOOKUP($B411,A股收入利润复合增长（数值）!$A$7:$Q$3068,10)/ABS(VLOOKUP($B411,A股收入利润复合增长（数值）!$A$7:$Q$3068,8))-1,"")</f>
        <v>-0.44917648205197747</v>
      </c>
      <c r="L411" s="6">
        <f>IFERROR(VLOOKUP($B411,A股收入利润复合增长（数值）!$A$7:$Q$3068,11)/ABS(VLOOKUP($B411,A股收入利润复合增长（数值）!$A$7:$Q$3068,9))-1,"")</f>
        <v>-0.48060923004338396</v>
      </c>
      <c r="M411" s="6">
        <f>IFERROR(VLOOKUP($B411,A股收入利润复合增长（数值）!$A$7:$Q$3068,12)/ABS(VLOOKUP($B411,A股收入利润复合增长（数值）!$A$7:$Q$3068,10))-1,"")</f>
        <v>-0.46617213385234146</v>
      </c>
      <c r="N411" s="6">
        <f>IFERROR(VLOOKUP($B411,A股收入利润复合增长（数值）!$A$7:$Q$3068,13)/ABS(VLOOKUP($B411,A股收入利润复合增长（数值）!$A$7:$Q$3068,11))-1,"")</f>
        <v>-0.60312088543598952</v>
      </c>
      <c r="O411" s="6">
        <f>IFERROR(VLOOKUP($B411,A股收入利润复合增长（数值）!$A$7:$Q$3068,14)/ABS(VLOOKUP($B411,A股收入利润复合增长（数值）!$A$7:$Q$3068,12))-1,"")</f>
        <v>6.438661980517244</v>
      </c>
      <c r="P411" s="6">
        <f>IFERROR(VLOOKUP($B411,A股收入利润复合增长（数值）!$A$7:$Q$3068,15)/ABS(VLOOKUP($B411,A股收入利润复合增长（数值）!$A$7:$Q$3068,13))-1,"")</f>
        <v>19.662851479077037</v>
      </c>
    </row>
    <row r="412" spans="1:16" x14ac:dyDescent="0.25">
      <c r="A412" t="str">
        <f>IF(COUNTIF(G412:P412,"&lt;"&amp;$A$3)=0,MAX($A$4:A411)+1,"")</f>
        <v/>
      </c>
      <c r="B412">
        <v>408</v>
      </c>
      <c r="C412" t="str">
        <f>VLOOKUP($B412,A股收入利润复合增长（数值）!$A$7:$Q$3068,2)</f>
        <v>002681.SZ</v>
      </c>
      <c r="D412" t="str">
        <f>VLOOKUP($B412,A股收入利润复合增长（数值）!$A$7:$Q$3068,3)</f>
        <v>奋达科技</v>
      </c>
      <c r="G412" s="6">
        <f>IFERROR(VLOOKUP($B412,A股收入利润复合增长（数值）!$A$7:$Q$3068,6)/ABS(VLOOKUP($B412,A股收入利润复合增长（数值）!$A$7:$Q$3068,4))-1,"")</f>
        <v>0.22251025749502151</v>
      </c>
      <c r="H412" s="6">
        <f>IFERROR(VLOOKUP($B412,A股收入利润复合增长（数值）!$A$7:$Q$3068,7)/ABS(VLOOKUP($B412,A股收入利润复合增长（数值）!$A$7:$Q$3068,5))-1,"")</f>
        <v>7.670780373210917E-2</v>
      </c>
      <c r="I412" s="6">
        <f>IFERROR(VLOOKUP($B412,A股收入利润复合增长（数值）!$A$7:$Q$3068,8)/ABS(VLOOKUP($B412,A股收入利润复合增长（数值）!$A$7:$Q$3068,6))-1,"")</f>
        <v>-2.7409241047315569E-2</v>
      </c>
      <c r="J412" s="6">
        <f>IFERROR(VLOOKUP($B412,A股收入利润复合增长（数值）!$A$7:$Q$3068,9)/ABS(VLOOKUP($B412,A股收入利润复合增长（数值）!$A$7:$Q$3068,7))-1,"")</f>
        <v>-0.19827647866481224</v>
      </c>
      <c r="K412" s="6">
        <f>IFERROR(VLOOKUP($B412,A股收入利润复合增长（数值）!$A$7:$Q$3068,10)/ABS(VLOOKUP($B412,A股收入利润复合增长（数值）!$A$7:$Q$3068,8))-1,"")</f>
        <v>0.34556369899802375</v>
      </c>
      <c r="L412" s="6">
        <f>IFERROR(VLOOKUP($B412,A股收入利润复合增长（数值）!$A$7:$Q$3068,11)/ABS(VLOOKUP($B412,A股收入利润复合增长（数值）!$A$7:$Q$3068,9))-1,"")</f>
        <v>0.72637519018289143</v>
      </c>
      <c r="M412" s="6">
        <f>IFERROR(VLOOKUP($B412,A股收入利润复合增长（数值）!$A$7:$Q$3068,12)/ABS(VLOOKUP($B412,A股收入利润复合增长（数值）!$A$7:$Q$3068,10))-1,"")</f>
        <v>2.0063704402771387E-2</v>
      </c>
      <c r="N412" s="6">
        <f>IFERROR(VLOOKUP($B412,A股收入利润复合增长（数值）!$A$7:$Q$3068,13)/ABS(VLOOKUP($B412,A股收入利润复合增长（数值）!$A$7:$Q$3068,11))-1,"")</f>
        <v>0.11271763887411446</v>
      </c>
      <c r="O412" s="6">
        <f>IFERROR(VLOOKUP($B412,A股收入利润复合增长（数值）!$A$7:$Q$3068,14)/ABS(VLOOKUP($B412,A股收入利润复合增长（数值）!$A$7:$Q$3068,12))-1,"")</f>
        <v>0.59607913395408252</v>
      </c>
      <c r="P412" s="6">
        <f>IFERROR(VLOOKUP($B412,A股收入利润复合增长（数值）!$A$7:$Q$3068,15)/ABS(VLOOKUP($B412,A股收入利润复合增长（数值）!$A$7:$Q$3068,13))-1,"")</f>
        <v>1.0172439290358675</v>
      </c>
    </row>
    <row r="413" spans="1:16" x14ac:dyDescent="0.25">
      <c r="A413" t="str">
        <f>IF(COUNTIF(G413:P413,"&lt;"&amp;$A$3)=0,MAX($A$4:A412)+1,"")</f>
        <v/>
      </c>
      <c r="B413">
        <v>409</v>
      </c>
      <c r="C413" t="str">
        <f>VLOOKUP($B413,A股收入利润复合增长（数值）!$A$7:$Q$3068,2)</f>
        <v>002685.SZ</v>
      </c>
      <c r="D413" t="str">
        <f>VLOOKUP($B413,A股收入利润复合增长（数值）!$A$7:$Q$3068,3)</f>
        <v>华东重机</v>
      </c>
      <c r="G413" s="6">
        <f>IFERROR(VLOOKUP($B413,A股收入利润复合增长（数值）!$A$7:$Q$3068,6)/ABS(VLOOKUP($B413,A股收入利润复合增长（数值）!$A$7:$Q$3068,4))-1,"")</f>
        <v>1.5839235310633804E-2</v>
      </c>
      <c r="H413" s="6">
        <f>IFERROR(VLOOKUP($B413,A股收入利润复合增长（数值）!$A$7:$Q$3068,7)/ABS(VLOOKUP($B413,A股收入利润复合增长（数值）!$A$7:$Q$3068,5))-1,"")</f>
        <v>-5.0077445413016286E-2</v>
      </c>
      <c r="I413" s="6">
        <f>IFERROR(VLOOKUP($B413,A股收入利润复合增长（数值）!$A$7:$Q$3068,8)/ABS(VLOOKUP($B413,A股收入利润复合增长（数值）!$A$7:$Q$3068,6))-1,"")</f>
        <v>-0.13954150771639451</v>
      </c>
      <c r="J413" s="6">
        <f>IFERROR(VLOOKUP($B413,A股收入利润复合增长（数值）!$A$7:$Q$3068,9)/ABS(VLOOKUP($B413,A股收入利润复合增长（数值）!$A$7:$Q$3068,7))-1,"")</f>
        <v>-0.42609869047964466</v>
      </c>
      <c r="K413" s="6">
        <f>IFERROR(VLOOKUP($B413,A股收入利润复合增长（数值）!$A$7:$Q$3068,10)/ABS(VLOOKUP($B413,A股收入利润复合增长（数值）!$A$7:$Q$3068,8))-1,"")</f>
        <v>-9.2079884612726648E-2</v>
      </c>
      <c r="L413" s="6">
        <f>IFERROR(VLOOKUP($B413,A股收入利润复合增长（数值）!$A$7:$Q$3068,11)/ABS(VLOOKUP($B413,A股收入利润复合增长（数值）!$A$7:$Q$3068,9))-1,"")</f>
        <v>-0.77489420186511959</v>
      </c>
      <c r="M413" s="6">
        <f>IFERROR(VLOOKUP($B413,A股收入利润复合增长（数值）!$A$7:$Q$3068,12)/ABS(VLOOKUP($B413,A股收入利润复合增长（数值）!$A$7:$Q$3068,10))-1,"")</f>
        <v>0.29391457362589035</v>
      </c>
      <c r="N413" s="6">
        <f>IFERROR(VLOOKUP($B413,A股收入利润复合增长（数值）!$A$7:$Q$3068,13)/ABS(VLOOKUP($B413,A股收入利润复合增长（数值）!$A$7:$Q$3068,11))-1,"")</f>
        <v>0.16205647683508095</v>
      </c>
      <c r="O413" s="6">
        <f>IFERROR(VLOOKUP($B413,A股收入利润复合增长（数值）!$A$7:$Q$3068,14)/ABS(VLOOKUP($B413,A股收入利润复合增长（数值）!$A$7:$Q$3068,12))-1,"")</f>
        <v>2.0804505005911649</v>
      </c>
      <c r="P413" s="6">
        <f>IFERROR(VLOOKUP($B413,A股收入利润复合增长（数值）!$A$7:$Q$3068,15)/ABS(VLOOKUP($B413,A股收入利润复合增长（数值）!$A$7:$Q$3068,13))-1,"")</f>
        <v>0.86183202599155018</v>
      </c>
    </row>
    <row r="414" spans="1:16" x14ac:dyDescent="0.25">
      <c r="A414" t="str">
        <f>IF(COUNTIF(G414:P414,"&lt;"&amp;$A$3)=0,MAX($A$4:A413)+1,"")</f>
        <v/>
      </c>
      <c r="B414">
        <v>410</v>
      </c>
      <c r="C414" t="str">
        <f>VLOOKUP($B414,A股收入利润复合增长（数值）!$A$7:$Q$3068,2)</f>
        <v>002690.SZ</v>
      </c>
      <c r="D414" t="str">
        <f>VLOOKUP($B414,A股收入利润复合增长（数值）!$A$7:$Q$3068,3)</f>
        <v>美亚光电</v>
      </c>
      <c r="G414" s="6">
        <f>IFERROR(VLOOKUP($B414,A股收入利润复合增长（数值）!$A$7:$Q$3068,6)/ABS(VLOOKUP($B414,A股收入利润复合增长（数值）!$A$7:$Q$3068,4))-1,"")</f>
        <v>0.34340193502656757</v>
      </c>
      <c r="H414" s="6">
        <f>IFERROR(VLOOKUP($B414,A股收入利润复合增长（数值）!$A$7:$Q$3068,7)/ABS(VLOOKUP($B414,A股收入利润复合增长（数值）!$A$7:$Q$3068,5))-1,"")</f>
        <v>-0.11867791950731421</v>
      </c>
      <c r="I414" s="6">
        <f>IFERROR(VLOOKUP($B414,A股收入利润复合增长（数值）!$A$7:$Q$3068,8)/ABS(VLOOKUP($B414,A股收入利润复合增长（数值）!$A$7:$Q$3068,6))-1,"")</f>
        <v>0.15185140774639905</v>
      </c>
      <c r="J414" s="6">
        <f>IFERROR(VLOOKUP($B414,A股收入利润复合增长（数值）!$A$7:$Q$3068,9)/ABS(VLOOKUP($B414,A股收入利润复合增长（数值）!$A$7:$Q$3068,7))-1,"")</f>
        <v>0.27181370452427056</v>
      </c>
      <c r="K414" s="6">
        <f>IFERROR(VLOOKUP($B414,A股收入利润复合增长（数值）!$A$7:$Q$3068,10)/ABS(VLOOKUP($B414,A股收入利润复合增长（数值）!$A$7:$Q$3068,8))-1,"")</f>
        <v>9.5407123164384045E-2</v>
      </c>
      <c r="L414" s="6">
        <f>IFERROR(VLOOKUP($B414,A股收入利润复合增长（数值）!$A$7:$Q$3068,11)/ABS(VLOOKUP($B414,A股收入利润复合增长（数值）!$A$7:$Q$3068,9))-1,"")</f>
        <v>0.2338534317165355</v>
      </c>
      <c r="M414" s="6">
        <f>IFERROR(VLOOKUP($B414,A股收入利润复合增长（数值）!$A$7:$Q$3068,12)/ABS(VLOOKUP($B414,A股收入利润复合增长（数值）!$A$7:$Q$3068,10))-1,"")</f>
        <v>0.164953444568682</v>
      </c>
      <c r="N414" s="6">
        <f>IFERROR(VLOOKUP($B414,A股收入利润复合增长（数值）!$A$7:$Q$3068,13)/ABS(VLOOKUP($B414,A股收入利润复合增长（数值）!$A$7:$Q$3068,11))-1,"")</f>
        <v>0.20666163415677752</v>
      </c>
      <c r="O414" s="6">
        <f>IFERROR(VLOOKUP($B414,A股收入利润复合增长（数值）!$A$7:$Q$3068,14)/ABS(VLOOKUP($B414,A股收入利润复合增长（数值）!$A$7:$Q$3068,12))-1,"")</f>
        <v>0.27184304378280366</v>
      </c>
      <c r="P414" s="6">
        <f>IFERROR(VLOOKUP($B414,A股收入利润复合增长（数值）!$A$7:$Q$3068,15)/ABS(VLOOKUP($B414,A股收入利润复合增长（数值）!$A$7:$Q$3068,13))-1,"")</f>
        <v>0.15315745301676853</v>
      </c>
    </row>
    <row r="415" spans="1:16" x14ac:dyDescent="0.25">
      <c r="A415" t="str">
        <f>IF(COUNTIF(G415:P415,"&lt;"&amp;$A$3)=0,MAX($A$4:A414)+1,"")</f>
        <v/>
      </c>
      <c r="B415">
        <v>411</v>
      </c>
      <c r="C415" t="str">
        <f>VLOOKUP($B415,A股收入利润复合增长（数值）!$A$7:$Q$3068,2)</f>
        <v>002699.SZ</v>
      </c>
      <c r="D415" t="str">
        <f>VLOOKUP($B415,A股收入利润复合增长（数值）!$A$7:$Q$3068,3)</f>
        <v>美盛文化</v>
      </c>
      <c r="G415" s="6">
        <f>IFERROR(VLOOKUP($B415,A股收入利润复合增长（数值）!$A$7:$Q$3068,6)/ABS(VLOOKUP($B415,A股收入利润复合增长（数值）!$A$7:$Q$3068,4))-1,"")</f>
        <v>0.14039618070419069</v>
      </c>
      <c r="H415" s="6">
        <f>IFERROR(VLOOKUP($B415,A股收入利润复合增长（数值）!$A$7:$Q$3068,7)/ABS(VLOOKUP($B415,A股收入利润复合增长（数值）!$A$7:$Q$3068,5))-1,"")</f>
        <v>3.2256213874298112E-2</v>
      </c>
      <c r="I415" s="6">
        <f>IFERROR(VLOOKUP($B415,A股收入利润复合增长（数值）!$A$7:$Q$3068,8)/ABS(VLOOKUP($B415,A股收入利润复合增长（数值）!$A$7:$Q$3068,6))-1,"")</f>
        <v>-5.7120595460290691E-2</v>
      </c>
      <c r="J415" s="6">
        <f>IFERROR(VLOOKUP($B415,A股收入利润复合增长（数值）!$A$7:$Q$3068,9)/ABS(VLOOKUP($B415,A股收入利润复合增长（数值）!$A$7:$Q$3068,7))-1,"")</f>
        <v>1.4895604437254351E-2</v>
      </c>
      <c r="K415" s="6">
        <f>IFERROR(VLOOKUP($B415,A股收入利润复合增长（数值）!$A$7:$Q$3068,10)/ABS(VLOOKUP($B415,A股收入利润复合增长（数值）!$A$7:$Q$3068,8))-1,"")</f>
        <v>0.12721258166387117</v>
      </c>
      <c r="L415" s="6">
        <f>IFERROR(VLOOKUP($B415,A股收入利润复合增长（数值）!$A$7:$Q$3068,11)/ABS(VLOOKUP($B415,A股收入利润复合增长（数值）!$A$7:$Q$3068,9))-1,"")</f>
        <v>-0.14863791757532552</v>
      </c>
      <c r="M415" s="6">
        <f>IFERROR(VLOOKUP($B415,A股收入利润复合增长（数值）!$A$7:$Q$3068,12)/ABS(VLOOKUP($B415,A股收入利润复合增长（数值）!$A$7:$Q$3068,10))-1,"")</f>
        <v>0.97286580848803883</v>
      </c>
      <c r="N415" s="6">
        <f>IFERROR(VLOOKUP($B415,A股收入利润复合增长（数值）!$A$7:$Q$3068,13)/ABS(VLOOKUP($B415,A股收入利润复合增长（数值）!$A$7:$Q$3068,11))-1,"")</f>
        <v>1.3274581770441252</v>
      </c>
      <c r="O415" s="6">
        <f>IFERROR(VLOOKUP($B415,A股收入利润复合增长（数值）!$A$7:$Q$3068,14)/ABS(VLOOKUP($B415,A股收入利润复合增长（数值）!$A$7:$Q$3068,12))-1,"")</f>
        <v>-0.10503483498246813</v>
      </c>
      <c r="P415" s="6">
        <f>IFERROR(VLOOKUP($B415,A股收入利润复合增长（数值）!$A$7:$Q$3068,15)/ABS(VLOOKUP($B415,A股收入利润复合增长（数值）!$A$7:$Q$3068,13))-1,"")</f>
        <v>0.30149676766474887</v>
      </c>
    </row>
    <row r="416" spans="1:16" x14ac:dyDescent="0.25">
      <c r="A416" t="str">
        <f>IF(COUNTIF(G416:P416,"&lt;"&amp;$A$3)=0,MAX($A$4:A415)+1,"")</f>
        <v/>
      </c>
      <c r="B416">
        <v>412</v>
      </c>
      <c r="C416" t="str">
        <f>VLOOKUP($B416,A股收入利润复合增长（数值）!$A$7:$Q$3068,2)</f>
        <v>002700.SZ</v>
      </c>
      <c r="D416" t="str">
        <f>VLOOKUP($B416,A股收入利润复合增长（数值）!$A$7:$Q$3068,3)</f>
        <v>新疆浩源</v>
      </c>
      <c r="G416" s="6">
        <f>IFERROR(VLOOKUP($B416,A股收入利润复合增长（数值）!$A$7:$Q$3068,6)/ABS(VLOOKUP($B416,A股收入利润复合增长（数值）!$A$7:$Q$3068,4))-1,"")</f>
        <v>0.53361633091202609</v>
      </c>
      <c r="H416" s="6">
        <f>IFERROR(VLOOKUP($B416,A股收入利润复合增长（数值）!$A$7:$Q$3068,7)/ABS(VLOOKUP($B416,A股收入利润复合增长（数值）!$A$7:$Q$3068,5))-1,"")</f>
        <v>0.59857672193870703</v>
      </c>
      <c r="I416" s="6">
        <f>IFERROR(VLOOKUP($B416,A股收入利润复合增长（数值）!$A$7:$Q$3068,8)/ABS(VLOOKUP($B416,A股收入利润复合增长（数值）!$A$7:$Q$3068,6))-1,"")</f>
        <v>0.30548971980167616</v>
      </c>
      <c r="J416" s="6">
        <f>IFERROR(VLOOKUP($B416,A股收入利润复合增长（数值）!$A$7:$Q$3068,9)/ABS(VLOOKUP($B416,A股收入利润复合增长（数值）!$A$7:$Q$3068,7))-1,"")</f>
        <v>0.33357452258661535</v>
      </c>
      <c r="K416" s="6">
        <f>IFERROR(VLOOKUP($B416,A股收入利润复合增长（数值）!$A$7:$Q$3068,10)/ABS(VLOOKUP($B416,A股收入利润复合增长（数值）!$A$7:$Q$3068,8))-1,"")</f>
        <v>0.15418120628303633</v>
      </c>
      <c r="L416" s="6">
        <f>IFERROR(VLOOKUP($B416,A股收入利润复合增长（数值）!$A$7:$Q$3068,11)/ABS(VLOOKUP($B416,A股收入利润复合增长（数值）!$A$7:$Q$3068,9))-1,"")</f>
        <v>0.26981143525230511</v>
      </c>
      <c r="M416" s="6">
        <f>IFERROR(VLOOKUP($B416,A股收入利润复合增长（数值）!$A$7:$Q$3068,12)/ABS(VLOOKUP($B416,A股收入利润复合增长（数值）!$A$7:$Q$3068,10))-1,"")</f>
        <v>0.25612800821572401</v>
      </c>
      <c r="N416" s="6">
        <f>IFERROR(VLOOKUP($B416,A股收入利润复合增长（数值）!$A$7:$Q$3068,13)/ABS(VLOOKUP($B416,A股收入利润复合增长（数值）!$A$7:$Q$3068,11))-1,"")</f>
        <v>0.27553657343831772</v>
      </c>
      <c r="O416" s="6">
        <f>IFERROR(VLOOKUP($B416,A股收入利润复合增长（数值）!$A$7:$Q$3068,14)/ABS(VLOOKUP($B416,A股收入利润复合增长（数值）!$A$7:$Q$3068,12))-1,"")</f>
        <v>0.22283487865191143</v>
      </c>
      <c r="P416" s="6">
        <f>IFERROR(VLOOKUP($B416,A股收入利润复合增长（数值）!$A$7:$Q$3068,15)/ABS(VLOOKUP($B416,A股收入利润复合增长（数值）!$A$7:$Q$3068,13))-1,"")</f>
        <v>5.6347233250786388E-2</v>
      </c>
    </row>
    <row r="417" spans="1:16" x14ac:dyDescent="0.25">
      <c r="A417">
        <f>IF(COUNTIF(G417:P417,"&lt;"&amp;$A$3)=0,MAX($A$4:A416)+1,"")</f>
        <v>22</v>
      </c>
      <c r="B417">
        <v>413</v>
      </c>
      <c r="C417" t="str">
        <f>VLOOKUP($B417,A股收入利润复合增长（数值）!$A$7:$Q$3068,2)</f>
        <v>002701.SZ</v>
      </c>
      <c r="D417" t="str">
        <f>VLOOKUP($B417,A股收入利润复合增长（数值）!$A$7:$Q$3068,3)</f>
        <v>奥瑞金</v>
      </c>
      <c r="G417" s="6">
        <f>IFERROR(VLOOKUP($B417,A股收入利润复合增长（数值）!$A$7:$Q$3068,6)/ABS(VLOOKUP($B417,A股收入利润复合增长（数值）!$A$7:$Q$3068,4))-1,"")</f>
        <v>0.44711982311623055</v>
      </c>
      <c r="H417" s="6">
        <f>IFERROR(VLOOKUP($B417,A股收入利润复合增长（数值）!$A$7:$Q$3068,7)/ABS(VLOOKUP($B417,A股收入利润复合增长（数值）!$A$7:$Q$3068,5))-1,"")</f>
        <v>0.34165558179126254</v>
      </c>
      <c r="I417" s="6">
        <f>IFERROR(VLOOKUP($B417,A股收入利润复合增长（数值）!$A$7:$Q$3068,8)/ABS(VLOOKUP($B417,A股收入利润复合增长（数值）!$A$7:$Q$3068,6))-1,"")</f>
        <v>0.23425717246938293</v>
      </c>
      <c r="J417" s="6">
        <f>IFERROR(VLOOKUP($B417,A股收入利润复合增长（数值）!$A$7:$Q$3068,9)/ABS(VLOOKUP($B417,A股收入利润复合增长（数值）!$A$7:$Q$3068,7))-1,"")</f>
        <v>0.27651527008129362</v>
      </c>
      <c r="K417" s="6">
        <f>IFERROR(VLOOKUP($B417,A股收入利润复合增长（数值）!$A$7:$Q$3068,10)/ABS(VLOOKUP($B417,A股收入利润复合增长（数值）!$A$7:$Q$3068,8))-1,"")</f>
        <v>0.30246971638970077</v>
      </c>
      <c r="L417" s="6">
        <f>IFERROR(VLOOKUP($B417,A股收入利润复合增长（数值）!$A$7:$Q$3068,11)/ABS(VLOOKUP($B417,A股收入利润复合增长（数值）!$A$7:$Q$3068,9))-1,"")</f>
        <v>0.5153327730183852</v>
      </c>
      <c r="M417" s="6">
        <f>IFERROR(VLOOKUP($B417,A股收入利润复合增长（数值）!$A$7:$Q$3068,12)/ABS(VLOOKUP($B417,A股收入利润复合增长（数值）!$A$7:$Q$3068,10))-1,"")</f>
        <v>0.19435173851838905</v>
      </c>
      <c r="N417" s="6">
        <f>IFERROR(VLOOKUP($B417,A股收入利润复合增长（数值）!$A$7:$Q$3068,13)/ABS(VLOOKUP($B417,A股收入利润复合增长（数值）!$A$7:$Q$3068,11))-1,"")</f>
        <v>0.31859947161076185</v>
      </c>
      <c r="O417" s="6">
        <f>IFERROR(VLOOKUP($B417,A股收入利润复合增长（数值）!$A$7:$Q$3068,14)/ABS(VLOOKUP($B417,A股收入利润复合增长（数值）!$A$7:$Q$3068,12))-1,"")</f>
        <v>0.22141217022584292</v>
      </c>
      <c r="P417" s="6">
        <f>IFERROR(VLOOKUP($B417,A股收入利润复合增长（数值）!$A$7:$Q$3068,15)/ABS(VLOOKUP($B417,A股收入利润复合增长（数值）!$A$7:$Q$3068,13))-1,"")</f>
        <v>0.25709169366708706</v>
      </c>
    </row>
    <row r="418" spans="1:16" x14ac:dyDescent="0.25">
      <c r="A418" t="str">
        <f>IF(COUNTIF(G418:P418,"&lt;"&amp;$A$3)=0,MAX($A$4:A417)+1,"")</f>
        <v/>
      </c>
      <c r="B418">
        <v>414</v>
      </c>
      <c r="C418" t="str">
        <f>VLOOKUP($B418,A股收入利润复合增长（数值）!$A$7:$Q$3068,2)</f>
        <v>002706.SZ</v>
      </c>
      <c r="D418" t="str">
        <f>VLOOKUP($B418,A股收入利润复合增长（数值）!$A$7:$Q$3068,3)</f>
        <v>良信电器</v>
      </c>
      <c r="G418" s="6">
        <f>IFERROR(VLOOKUP($B418,A股收入利润复合增长（数值）!$A$7:$Q$3068,6)/ABS(VLOOKUP($B418,A股收入利润复合增长（数值）!$A$7:$Q$3068,4))-1,"")</f>
        <v>0.39552522878006635</v>
      </c>
      <c r="H418" s="6">
        <f>IFERROR(VLOOKUP($B418,A股收入利润复合增长（数值）!$A$7:$Q$3068,7)/ABS(VLOOKUP($B418,A股收入利润复合增长（数值）!$A$7:$Q$3068,5))-1,"")</f>
        <v>0.14481744738484492</v>
      </c>
      <c r="I418" s="6">
        <f>IFERROR(VLOOKUP($B418,A股收入利润复合增长（数值）!$A$7:$Q$3068,8)/ABS(VLOOKUP($B418,A股收入利润复合增长（数值）!$A$7:$Q$3068,6))-1,"")</f>
        <v>5.9457633166628998E-2</v>
      </c>
      <c r="J418" s="6">
        <f>IFERROR(VLOOKUP($B418,A股收入利润复合增长（数值）!$A$7:$Q$3068,9)/ABS(VLOOKUP($B418,A股收入利润复合增长（数值）!$A$7:$Q$3068,7))-1,"")</f>
        <v>2.3049576669992966E-2</v>
      </c>
      <c r="K418" s="6">
        <f>IFERROR(VLOOKUP($B418,A股收入利润复合增长（数值）!$A$7:$Q$3068,10)/ABS(VLOOKUP($B418,A股收入利润复合增长（数值）!$A$7:$Q$3068,8))-1,"")</f>
        <v>0.13992718011317384</v>
      </c>
      <c r="L418" s="6">
        <f>IFERROR(VLOOKUP($B418,A股收入利润复合增长（数值）!$A$7:$Q$3068,11)/ABS(VLOOKUP($B418,A股收入利润复合增长（数值）!$A$7:$Q$3068,9))-1,"")</f>
        <v>0.10605794620171904</v>
      </c>
      <c r="M418" s="6">
        <f>IFERROR(VLOOKUP($B418,A股收入利润复合增长（数值）!$A$7:$Q$3068,12)/ABS(VLOOKUP($B418,A股收入利润复合增长（数值）!$A$7:$Q$3068,10))-1,"")</f>
        <v>0.25130738676693198</v>
      </c>
      <c r="N418" s="6">
        <f>IFERROR(VLOOKUP($B418,A股收入利润复合增长（数值）!$A$7:$Q$3068,13)/ABS(VLOOKUP($B418,A股收入利润复合增长（数值）!$A$7:$Q$3068,11))-1,"")</f>
        <v>0.2374238801522992</v>
      </c>
      <c r="O418" s="6">
        <f>IFERROR(VLOOKUP($B418,A股收入利润复合增长（数值）!$A$7:$Q$3068,14)/ABS(VLOOKUP($B418,A股收入利润复合增长（数值）!$A$7:$Q$3068,12))-1,"")</f>
        <v>0.18387584116774858</v>
      </c>
      <c r="P418" s="6">
        <f>IFERROR(VLOOKUP($B418,A股收入利润复合增长（数值）!$A$7:$Q$3068,15)/ABS(VLOOKUP($B418,A股收入利润复合增长（数值）!$A$7:$Q$3068,13))-1,"")</f>
        <v>0.24792586258470939</v>
      </c>
    </row>
    <row r="419" spans="1:16" x14ac:dyDescent="0.25">
      <c r="A419">
        <f>IF(COUNTIF(G419:P419,"&lt;"&amp;$A$3)=0,MAX($A$4:A418)+1,"")</f>
        <v>23</v>
      </c>
      <c r="B419">
        <v>415</v>
      </c>
      <c r="C419" t="str">
        <f>VLOOKUP($B419,A股收入利润复合增长（数值）!$A$7:$Q$3068,2)</f>
        <v>002707.SZ</v>
      </c>
      <c r="D419" t="str">
        <f>VLOOKUP($B419,A股收入利润复合增长（数值）!$A$7:$Q$3068,3)</f>
        <v>众信旅游</v>
      </c>
      <c r="G419" s="6">
        <f>IFERROR(VLOOKUP($B419,A股收入利润复合增长（数值）!$A$7:$Q$3068,6)/ABS(VLOOKUP($B419,A股收入利润复合增长（数值）!$A$7:$Q$3068,4))-1,"")</f>
        <v>0.53885721354762639</v>
      </c>
      <c r="H419" s="6">
        <f>IFERROR(VLOOKUP($B419,A股收入利润复合增长（数值）!$A$7:$Q$3068,7)/ABS(VLOOKUP($B419,A股收入利润复合增长（数值）!$A$7:$Q$3068,5))-1,"")</f>
        <v>0.44821894020927666</v>
      </c>
      <c r="I419" s="6">
        <f>IFERROR(VLOOKUP($B419,A股收入利润复合增长（数值）!$A$7:$Q$3068,8)/ABS(VLOOKUP($B419,A股收入利润复合增长（数值）!$A$7:$Q$3068,6))-1,"")</f>
        <v>0.34977878352287894</v>
      </c>
      <c r="J419" s="6">
        <f>IFERROR(VLOOKUP($B419,A股收入利润复合增长（数值）!$A$7:$Q$3068,9)/ABS(VLOOKUP($B419,A股收入利润复合增长（数值）!$A$7:$Q$3068,7))-1,"")</f>
        <v>0.39888659497582668</v>
      </c>
      <c r="K419" s="6">
        <f>IFERROR(VLOOKUP($B419,A股收入利润复合增长（数值）!$A$7:$Q$3068,10)/ABS(VLOOKUP($B419,A股收入利润复合增长（数值）!$A$7:$Q$3068,8))-1,"")</f>
        <v>0.39784688362354803</v>
      </c>
      <c r="L419" s="6">
        <f>IFERROR(VLOOKUP($B419,A股收入利润复合增长（数值）!$A$7:$Q$3068,11)/ABS(VLOOKUP($B419,A股收入利润复合增长（数值）!$A$7:$Q$3068,9))-1,"")</f>
        <v>0.41526729353622382</v>
      </c>
      <c r="M419" s="6">
        <f>IFERROR(VLOOKUP($B419,A股收入利润复合增长（数值）!$A$7:$Q$3068,12)/ABS(VLOOKUP($B419,A股收入利润复合增长（数值）!$A$7:$Q$3068,10))-1,"")</f>
        <v>0.403209505066074</v>
      </c>
      <c r="N419" s="6">
        <f>IFERROR(VLOOKUP($B419,A股收入利润复合增长（数值）!$A$7:$Q$3068,13)/ABS(VLOOKUP($B419,A股收入利润复合增长（数值）!$A$7:$Q$3068,11))-1,"")</f>
        <v>0.24321759028771472</v>
      </c>
      <c r="O419" s="6">
        <f>IFERROR(VLOOKUP($B419,A股收入利润复合增长（数值）!$A$7:$Q$3068,14)/ABS(VLOOKUP($B419,A股收入利润复合增长（数值）!$A$7:$Q$3068,12))-1,"")</f>
        <v>0.98483864382690656</v>
      </c>
      <c r="P419" s="6">
        <f>IFERROR(VLOOKUP($B419,A股收入利润复合增长（数值）!$A$7:$Q$3068,15)/ABS(VLOOKUP($B419,A股收入利润复合增长（数值）!$A$7:$Q$3068,13))-1,"")</f>
        <v>0.71693972712991472</v>
      </c>
    </row>
    <row r="420" spans="1:16" x14ac:dyDescent="0.25">
      <c r="A420" t="str">
        <f>IF(COUNTIF(G420:P420,"&lt;"&amp;$A$3)=0,MAX($A$4:A419)+1,"")</f>
        <v/>
      </c>
      <c r="B420">
        <v>416</v>
      </c>
      <c r="C420" t="str">
        <f>VLOOKUP($B420,A股收入利润复合增长（数值）!$A$7:$Q$3068,2)</f>
        <v>002709.SZ</v>
      </c>
      <c r="D420" t="str">
        <f>VLOOKUP($B420,A股收入利润复合增长（数值）!$A$7:$Q$3068,3)</f>
        <v>天赐材料</v>
      </c>
      <c r="G420" s="6">
        <f>IFERROR(VLOOKUP($B420,A股收入利润复合增长（数值）!$A$7:$Q$3068,6)/ABS(VLOOKUP($B420,A股收入利润复合增长（数值）!$A$7:$Q$3068,4))-1,"")</f>
        <v>0.29189335078518508</v>
      </c>
      <c r="H420" s="6">
        <f>IFERROR(VLOOKUP($B420,A股收入利润复合增长（数值）!$A$7:$Q$3068,7)/ABS(VLOOKUP($B420,A股收入利润复合增长（数值）!$A$7:$Q$3068,5))-1,"")</f>
        <v>0.18647518878924063</v>
      </c>
      <c r="I420" s="6">
        <f>IFERROR(VLOOKUP($B420,A股收入利润复合增长（数值）!$A$7:$Q$3068,8)/ABS(VLOOKUP($B420,A股收入利润复合增长（数值）!$A$7:$Q$3068,6))-1,"")</f>
        <v>0.17669863095767235</v>
      </c>
      <c r="J420" s="6">
        <f>IFERROR(VLOOKUP($B420,A股收入利润复合增长（数值）!$A$7:$Q$3068,9)/ABS(VLOOKUP($B420,A股收入利润复合增长（数值）!$A$7:$Q$3068,7))-1,"")</f>
        <v>0.3682705769484691</v>
      </c>
      <c r="K420" s="6">
        <f>IFERROR(VLOOKUP($B420,A股收入利润复合增长（数值）!$A$7:$Q$3068,10)/ABS(VLOOKUP($B420,A股收入利润复合增长（数值）!$A$7:$Q$3068,8))-1,"")</f>
        <v>7.5677245388108272E-2</v>
      </c>
      <c r="L420" s="6">
        <f>IFERROR(VLOOKUP($B420,A股收入利润复合增长（数值）!$A$7:$Q$3068,11)/ABS(VLOOKUP($B420,A股收入利润复合增长（数值）!$A$7:$Q$3068,9))-1,"")</f>
        <v>0.2895672416262538</v>
      </c>
      <c r="M420" s="6">
        <f>IFERROR(VLOOKUP($B420,A股收入利润复合增长（数值）!$A$7:$Q$3068,12)/ABS(VLOOKUP($B420,A股收入利润复合增长（数值）!$A$7:$Q$3068,10))-1,"")</f>
        <v>0.18392081392266046</v>
      </c>
      <c r="N420" s="6">
        <f>IFERROR(VLOOKUP($B420,A股收入利润复合增长（数值）!$A$7:$Q$3068,13)/ABS(VLOOKUP($B420,A股收入利润复合增长（数值）!$A$7:$Q$3068,11))-1,"")</f>
        <v>-0.24337287152128606</v>
      </c>
      <c r="O420" s="6">
        <f>IFERROR(VLOOKUP($B420,A股收入利润复合增长（数值）!$A$7:$Q$3068,14)/ABS(VLOOKUP($B420,A股收入利润复合增长（数值）!$A$7:$Q$3068,12))-1,"")</f>
        <v>0.340261214473351</v>
      </c>
      <c r="P420" s="6">
        <f>IFERROR(VLOOKUP($B420,A股收入利润复合增长（数值）!$A$7:$Q$3068,15)/ABS(VLOOKUP($B420,A股收入利润复合增长（数值）!$A$7:$Q$3068,13))-1,"")</f>
        <v>0.6179207840458496</v>
      </c>
    </row>
    <row r="421" spans="1:16" x14ac:dyDescent="0.25">
      <c r="A421" t="str">
        <f>IF(COUNTIF(G421:P421,"&lt;"&amp;$A$3)=0,MAX($A$4:A420)+1,"")</f>
        <v/>
      </c>
      <c r="B421">
        <v>417</v>
      </c>
      <c r="C421" t="str">
        <f>VLOOKUP($B421,A股收入利润复合增长（数值）!$A$7:$Q$3068,2)</f>
        <v>002711.SZ</v>
      </c>
      <c r="D421" t="str">
        <f>VLOOKUP($B421,A股收入利润复合增长（数值）!$A$7:$Q$3068,3)</f>
        <v>欧浦智网</v>
      </c>
      <c r="G421" s="6">
        <f>IFERROR(VLOOKUP($B421,A股收入利润复合增长（数值）!$A$7:$Q$3068,6)/ABS(VLOOKUP($B421,A股收入利润复合增长（数值）!$A$7:$Q$3068,4))-1,"")</f>
        <v>0.57669414995016499</v>
      </c>
      <c r="H421" s="6">
        <f>IFERROR(VLOOKUP($B421,A股收入利润复合增长（数值）!$A$7:$Q$3068,7)/ABS(VLOOKUP($B421,A股收入利润复合增长（数值）!$A$7:$Q$3068,5))-1,"")</f>
        <v>0.3141185657333323</v>
      </c>
      <c r="I421" s="6">
        <f>IFERROR(VLOOKUP($B421,A股收入利润复合增长（数值）!$A$7:$Q$3068,8)/ABS(VLOOKUP($B421,A股收入利润复合增长（数值）!$A$7:$Q$3068,6))-1,"")</f>
        <v>0.28097913107653394</v>
      </c>
      <c r="J421" s="6">
        <f>IFERROR(VLOOKUP($B421,A股收入利润复合增长（数值）!$A$7:$Q$3068,9)/ABS(VLOOKUP($B421,A股收入利润复合增长（数值）!$A$7:$Q$3068,7))-1,"")</f>
        <v>0.227413035287924</v>
      </c>
      <c r="K421" s="6">
        <f>IFERROR(VLOOKUP($B421,A股收入利润复合增长（数值）!$A$7:$Q$3068,10)/ABS(VLOOKUP($B421,A股收入利润复合增长（数值）!$A$7:$Q$3068,8))-1,"")</f>
        <v>-1.3069829785041454E-2</v>
      </c>
      <c r="L421" s="6">
        <f>IFERROR(VLOOKUP($B421,A股收入利润复合增长（数值）!$A$7:$Q$3068,11)/ABS(VLOOKUP($B421,A股收入利润复合增长（数值）!$A$7:$Q$3068,9))-1,"")</f>
        <v>-1.9812826399416616E-2</v>
      </c>
      <c r="M421" s="6">
        <f>IFERROR(VLOOKUP($B421,A股收入利润复合增长（数值）!$A$7:$Q$3068,12)/ABS(VLOOKUP($B421,A股收入利润复合增长（数值）!$A$7:$Q$3068,10))-1,"")</f>
        <v>1.8777503950724124</v>
      </c>
      <c r="N421" s="6">
        <f>IFERROR(VLOOKUP($B421,A股收入利润复合增长（数值）!$A$7:$Q$3068,13)/ABS(VLOOKUP($B421,A股收入利润复合增长（数值）!$A$7:$Q$3068,11))-1,"")</f>
        <v>7.9502905699703863E-2</v>
      </c>
      <c r="O421" s="6">
        <f>IFERROR(VLOOKUP($B421,A股收入利润复合增长（数值）!$A$7:$Q$3068,14)/ABS(VLOOKUP($B421,A股收入利润复合增长（数值）!$A$7:$Q$3068,12))-1,"")</f>
        <v>-3.3592191614031375E-3</v>
      </c>
      <c r="P421" s="6">
        <f>IFERROR(VLOOKUP($B421,A股收入利润复合增长（数值）!$A$7:$Q$3068,15)/ABS(VLOOKUP($B421,A股收入利润复合增长（数值）!$A$7:$Q$3068,13))-1,"")</f>
        <v>0.28523695019097528</v>
      </c>
    </row>
    <row r="422" spans="1:16" x14ac:dyDescent="0.25">
      <c r="A422" t="str">
        <f>IF(COUNTIF(G422:P422,"&lt;"&amp;$A$3)=0,MAX($A$4:A421)+1,"")</f>
        <v/>
      </c>
      <c r="B422">
        <v>418</v>
      </c>
      <c r="C422" t="str">
        <f>VLOOKUP($B422,A股收入利润复合增长（数值）!$A$7:$Q$3068,2)</f>
        <v>002713.SZ</v>
      </c>
      <c r="D422" t="str">
        <f>VLOOKUP($B422,A股收入利润复合增长（数值）!$A$7:$Q$3068,3)</f>
        <v>东易日盛</v>
      </c>
      <c r="G422" s="6">
        <f>IFERROR(VLOOKUP($B422,A股收入利润复合增长（数值）!$A$7:$Q$3068,6)/ABS(VLOOKUP($B422,A股收入利润复合增长（数值）!$A$7:$Q$3068,4))-1,"")</f>
        <v>0.22678018276858558</v>
      </c>
      <c r="H422" s="6">
        <f>IFERROR(VLOOKUP($B422,A股收入利润复合增长（数值）!$A$7:$Q$3068,7)/ABS(VLOOKUP($B422,A股收入利润复合增长（数值）!$A$7:$Q$3068,5))-1,"")</f>
        <v>0.78634897020153205</v>
      </c>
      <c r="I422" s="6">
        <f>IFERROR(VLOOKUP($B422,A股收入利润复合增长（数值）!$A$7:$Q$3068,8)/ABS(VLOOKUP($B422,A股收入利润复合增长（数值）!$A$7:$Q$3068,6))-1,"")</f>
        <v>3.1216619480357588E-2</v>
      </c>
      <c r="J422" s="6">
        <f>IFERROR(VLOOKUP($B422,A股收入利润复合增长（数值）!$A$7:$Q$3068,9)/ABS(VLOOKUP($B422,A股收入利润复合增长（数值）!$A$7:$Q$3068,7))-1,"")</f>
        <v>4.6654852352871368E-2</v>
      </c>
      <c r="K422" s="6">
        <f>IFERROR(VLOOKUP($B422,A股收入利润复合增长（数值）!$A$7:$Q$3068,10)/ABS(VLOOKUP($B422,A股收入利润复合增长（数值）!$A$7:$Q$3068,8))-1,"")</f>
        <v>0.15675947681432145</v>
      </c>
      <c r="L422" s="6">
        <f>IFERROR(VLOOKUP($B422,A股收入利润复合增长（数值）!$A$7:$Q$3068,11)/ABS(VLOOKUP($B422,A股收入利润复合增长（数值）!$A$7:$Q$3068,9))-1,"")</f>
        <v>0.44205031507968129</v>
      </c>
      <c r="M422" s="6">
        <f>IFERROR(VLOOKUP($B422,A股收入利润复合增长（数值）!$A$7:$Q$3068,12)/ABS(VLOOKUP($B422,A股收入利润复合增长（数值）!$A$7:$Q$3068,10))-1,"")</f>
        <v>0.1809039249965676</v>
      </c>
      <c r="N422" s="6">
        <f>IFERROR(VLOOKUP($B422,A股收入利润复合增长（数值）!$A$7:$Q$3068,13)/ABS(VLOOKUP($B422,A股收入利润复合增长（数值）!$A$7:$Q$3068,11))-1,"")</f>
        <v>0.10130273917455446</v>
      </c>
      <c r="O422" s="6">
        <f>IFERROR(VLOOKUP($B422,A股收入利润复合增长（数值）!$A$7:$Q$3068,14)/ABS(VLOOKUP($B422,A股收入利润复合增长（数值）!$A$7:$Q$3068,12))-1,"")</f>
        <v>0.20069421547173394</v>
      </c>
      <c r="P422" s="6">
        <f>IFERROR(VLOOKUP($B422,A股收入利润复合增长（数值）!$A$7:$Q$3068,15)/ABS(VLOOKUP($B422,A股收入利润复合增长（数值）!$A$7:$Q$3068,13))-1,"")</f>
        <v>-0.15423742768925297</v>
      </c>
    </row>
    <row r="423" spans="1:16" x14ac:dyDescent="0.25">
      <c r="A423" t="str">
        <f>IF(COUNTIF(G423:P423,"&lt;"&amp;$A$3)=0,MAX($A$4:A422)+1,"")</f>
        <v/>
      </c>
      <c r="B423">
        <v>419</v>
      </c>
      <c r="C423" t="str">
        <f>VLOOKUP($B423,A股收入利润复合增长（数值）!$A$7:$Q$3068,2)</f>
        <v>002714.SZ</v>
      </c>
      <c r="D423" t="str">
        <f>VLOOKUP($B423,A股收入利润复合增长（数值）!$A$7:$Q$3068,3)</f>
        <v>牧原股份</v>
      </c>
      <c r="G423" s="6">
        <f>IFERROR(VLOOKUP($B423,A股收入利润复合增长（数值）!$A$7:$Q$3068,6)/ABS(VLOOKUP($B423,A股收入利润复合增长（数值）!$A$7:$Q$3068,4))-1,"")</f>
        <v>1.5516860599395152</v>
      </c>
      <c r="H423" s="6">
        <f>IFERROR(VLOOKUP($B423,A股收入利润复合增长（数值）!$A$7:$Q$3068,7)/ABS(VLOOKUP($B423,A股收入利润复合增长（数值）!$A$7:$Q$3068,5))-1,"")</f>
        <v>3.1658450345839428</v>
      </c>
      <c r="I423" s="6">
        <f>IFERROR(VLOOKUP($B423,A股收入利润复合增长（数值）!$A$7:$Q$3068,8)/ABS(VLOOKUP($B423,A股收入利润复合增长（数值）!$A$7:$Q$3068,6))-1,"")</f>
        <v>0.31435818944298144</v>
      </c>
      <c r="J423" s="6">
        <f>IFERROR(VLOOKUP($B423,A股收入利润复合增长（数值）!$A$7:$Q$3068,9)/ABS(VLOOKUP($B423,A股收入利润复合增长（数值）!$A$7:$Q$3068,7))-1,"")</f>
        <v>-7.4103494431162709E-2</v>
      </c>
      <c r="K423" s="6">
        <f>IFERROR(VLOOKUP($B423,A股收入利润复合增长（数值）!$A$7:$Q$3068,10)/ABS(VLOOKUP($B423,A股收入利润复合增长（数值）!$A$7:$Q$3068,8))-1,"")</f>
        <v>0.37131259787040816</v>
      </c>
      <c r="L423" s="6">
        <f>IFERROR(VLOOKUP($B423,A股收入利润复合增长（数值）!$A$7:$Q$3068,11)/ABS(VLOOKUP($B423,A股收入利润复合增长（数值）!$A$7:$Q$3068,9))-1,"")</f>
        <v>-7.9884190255552379E-2</v>
      </c>
      <c r="M423" s="6">
        <f>IFERROR(VLOOKUP($B423,A股收入利润复合增长（数值）!$A$7:$Q$3068,12)/ABS(VLOOKUP($B423,A股收入利润复合增长（数值）!$A$7:$Q$3068,10))-1,"")</f>
        <v>0.27409502040111033</v>
      </c>
      <c r="N423" s="6">
        <f>IFERROR(VLOOKUP($B423,A股收入利润复合增长（数值）!$A$7:$Q$3068,13)/ABS(VLOOKUP($B423,A股收入利润复合增长（数值）!$A$7:$Q$3068,11))-1,"")</f>
        <v>-0.73604254690882609</v>
      </c>
      <c r="O423" s="6">
        <f>IFERROR(VLOOKUP($B423,A股收入利润复合增长（数值）!$A$7:$Q$3068,14)/ABS(VLOOKUP($B423,A股收入利润复合增长（数值）!$A$7:$Q$3068,12))-1,"")</f>
        <v>0.1530700768939921</v>
      </c>
      <c r="P423" s="6">
        <f>IFERROR(VLOOKUP($B423,A股收入利润复合增长（数值）!$A$7:$Q$3068,15)/ABS(VLOOKUP($B423,A股收入利润复合增长（数值）!$A$7:$Q$3068,13))-1,"")</f>
        <v>6.4297418172716716</v>
      </c>
    </row>
    <row r="424" spans="1:16" x14ac:dyDescent="0.25">
      <c r="A424" t="str">
        <f>IF(COUNTIF(G424:P424,"&lt;"&amp;$A$3)=0,MAX($A$4:A423)+1,"")</f>
        <v/>
      </c>
      <c r="B424">
        <v>420</v>
      </c>
      <c r="C424" t="str">
        <f>VLOOKUP($B424,A股收入利润复合增长（数值）!$A$7:$Q$3068,2)</f>
        <v>002716.SZ</v>
      </c>
      <c r="D424" t="str">
        <f>VLOOKUP($B424,A股收入利润复合增长（数值）!$A$7:$Q$3068,3)</f>
        <v>金贵银业</v>
      </c>
      <c r="G424" s="6">
        <f>IFERROR(VLOOKUP($B424,A股收入利润复合增长（数值）!$A$7:$Q$3068,6)/ABS(VLOOKUP($B424,A股收入利润复合增长（数值）!$A$7:$Q$3068,4))-1,"")</f>
        <v>0.78063203822845817</v>
      </c>
      <c r="H424" s="6">
        <f>IFERROR(VLOOKUP($B424,A股收入利润复合增长（数值）!$A$7:$Q$3068,7)/ABS(VLOOKUP($B424,A股收入利润复合增长（数值）!$A$7:$Q$3068,5))-1,"")</f>
        <v>0.46423314825900763</v>
      </c>
      <c r="I424" s="6">
        <f>IFERROR(VLOOKUP($B424,A股收入利润复合增长（数值）!$A$7:$Q$3068,8)/ABS(VLOOKUP($B424,A股收入利润复合增长（数值）!$A$7:$Q$3068,6))-1,"")</f>
        <v>0.32222844075340218</v>
      </c>
      <c r="J424" s="6">
        <f>IFERROR(VLOOKUP($B424,A股收入利润复合增长（数值）!$A$7:$Q$3068,9)/ABS(VLOOKUP($B424,A股收入利润复合增长（数值）!$A$7:$Q$3068,7))-1,"")</f>
        <v>-9.2006933079591624E-2</v>
      </c>
      <c r="K424" s="6">
        <f>IFERROR(VLOOKUP($B424,A股收入利润复合增长（数值）!$A$7:$Q$3068,10)/ABS(VLOOKUP($B424,A股收入利润复合增长（数值）!$A$7:$Q$3068,8))-1,"")</f>
        <v>-2.2927985769238157E-2</v>
      </c>
      <c r="L424" s="6">
        <f>IFERROR(VLOOKUP($B424,A股收入利润复合增长（数值）!$A$7:$Q$3068,11)/ABS(VLOOKUP($B424,A股收入利润复合增长（数值）!$A$7:$Q$3068,9))-1,"")</f>
        <v>-5.8537909455824932E-2</v>
      </c>
      <c r="M424" s="6">
        <f>IFERROR(VLOOKUP($B424,A股收入利润复合增长（数值）!$A$7:$Q$3068,12)/ABS(VLOOKUP($B424,A股收入利润复合增长（数值）!$A$7:$Q$3068,10))-1,"")</f>
        <v>0.19052848967892433</v>
      </c>
      <c r="N424" s="6">
        <f>IFERROR(VLOOKUP($B424,A股收入利润复合增长（数值）!$A$7:$Q$3068,13)/ABS(VLOOKUP($B424,A股收入利润复合增长（数值）!$A$7:$Q$3068,11))-1,"")</f>
        <v>-0.26603989474970713</v>
      </c>
      <c r="O424" s="6">
        <f>IFERROR(VLOOKUP($B424,A股收入利润复合增长（数值）!$A$7:$Q$3068,14)/ABS(VLOOKUP($B424,A股收入利润复合增长（数值）!$A$7:$Q$3068,12))-1,"")</f>
        <v>0.34703817479187671</v>
      </c>
      <c r="P424" s="6">
        <f>IFERROR(VLOOKUP($B424,A股收入利润复合增长（数值）!$A$7:$Q$3068,15)/ABS(VLOOKUP($B424,A股收入利润复合增长（数值）!$A$7:$Q$3068,13))-1,"")</f>
        <v>4.2946521948867833E-3</v>
      </c>
    </row>
    <row r="425" spans="1:16" x14ac:dyDescent="0.25">
      <c r="A425">
        <f>IF(COUNTIF(G425:P425,"&lt;"&amp;$A$3)=0,MAX($A$4:A424)+1,"")</f>
        <v>24</v>
      </c>
      <c r="B425">
        <v>421</v>
      </c>
      <c r="C425" t="str">
        <f>VLOOKUP($B425,A股收入利润复合增长（数值）!$A$7:$Q$3068,2)</f>
        <v>002717.SZ</v>
      </c>
      <c r="D425" t="str">
        <f>VLOOKUP($B425,A股收入利润复合增长（数值）!$A$7:$Q$3068,3)</f>
        <v>岭南园林</v>
      </c>
      <c r="G425" s="6">
        <f>IFERROR(VLOOKUP($B425,A股收入利润复合增长（数值）!$A$7:$Q$3068,6)/ABS(VLOOKUP($B425,A股收入利润复合增长（数值）!$A$7:$Q$3068,4))-1,"")</f>
        <v>0.29563602610490736</v>
      </c>
      <c r="H425" s="6">
        <f>IFERROR(VLOOKUP($B425,A股收入利润复合增长（数值）!$A$7:$Q$3068,7)/ABS(VLOOKUP($B425,A股收入利润复合增长（数值）!$A$7:$Q$3068,5))-1,"")</f>
        <v>0.19702704986982544</v>
      </c>
      <c r="I425" s="6">
        <f>IFERROR(VLOOKUP($B425,A股收入利润复合增长（数值）!$A$7:$Q$3068,8)/ABS(VLOOKUP($B425,A股收入利润复合增长（数值）!$A$7:$Q$3068,6))-1,"")</f>
        <v>0.10161422802426112</v>
      </c>
      <c r="J425" s="6">
        <f>IFERROR(VLOOKUP($B425,A股收入利润复合增长（数值）!$A$7:$Q$3068,9)/ABS(VLOOKUP($B425,A股收入利润复合增长（数值）!$A$7:$Q$3068,7))-1,"")</f>
        <v>0.12604718809934967</v>
      </c>
      <c r="K425" s="6">
        <f>IFERROR(VLOOKUP($B425,A股收入利润复合增长（数值）!$A$7:$Q$3068,10)/ABS(VLOOKUP($B425,A股收入利润复合增长（数值）!$A$7:$Q$3068,8))-1,"")</f>
        <v>0.14595103248030306</v>
      </c>
      <c r="L425" s="6">
        <f>IFERROR(VLOOKUP($B425,A股收入利润复合增长（数值）!$A$7:$Q$3068,11)/ABS(VLOOKUP($B425,A股收入利润复合增长（数值）!$A$7:$Q$3068,9))-1,"")</f>
        <v>0.17084845521263259</v>
      </c>
      <c r="M425" s="6">
        <f>IFERROR(VLOOKUP($B425,A股收入利润复合增长（数值）!$A$7:$Q$3068,12)/ABS(VLOOKUP($B425,A股收入利润复合增长（数值）!$A$7:$Q$3068,10))-1,"")</f>
        <v>0.35113606935536468</v>
      </c>
      <c r="N425" s="6">
        <f>IFERROR(VLOOKUP($B425,A股收入利润复合增长（数值）!$A$7:$Q$3068,13)/ABS(VLOOKUP($B425,A股收入利润复合增长（数值）!$A$7:$Q$3068,11))-1,"")</f>
        <v>0.21092316461867289</v>
      </c>
      <c r="O425" s="6">
        <f>IFERROR(VLOOKUP($B425,A股收入利润复合增长（数值）!$A$7:$Q$3068,14)/ABS(VLOOKUP($B425,A股收入利润复合增长（数值）!$A$7:$Q$3068,12))-1,"")</f>
        <v>0.73577795411204105</v>
      </c>
      <c r="P425" s="6">
        <f>IFERROR(VLOOKUP($B425,A股收入利润复合增长（数值）!$A$7:$Q$3068,15)/ABS(VLOOKUP($B425,A股收入利润复合增长（数值）!$A$7:$Q$3068,13))-1,"")</f>
        <v>0.4353373227808397</v>
      </c>
    </row>
    <row r="426" spans="1:16" x14ac:dyDescent="0.25">
      <c r="A426" t="str">
        <f>IF(COUNTIF(G426:P426,"&lt;"&amp;$A$3)=0,MAX($A$4:A425)+1,"")</f>
        <v/>
      </c>
      <c r="B426">
        <v>422</v>
      </c>
      <c r="C426" t="str">
        <f>VLOOKUP($B426,A股收入利润复合增长（数值）!$A$7:$Q$3068,2)</f>
        <v>002721.SZ</v>
      </c>
      <c r="D426" t="str">
        <f>VLOOKUP($B426,A股收入利润复合增长（数值）!$A$7:$Q$3068,3)</f>
        <v>金一文化</v>
      </c>
      <c r="G426" s="6">
        <f>IFERROR(VLOOKUP($B426,A股收入利润复合增长（数值）!$A$7:$Q$3068,6)/ABS(VLOOKUP($B426,A股收入利润复合增长（数值）!$A$7:$Q$3068,4))-1,"")</f>
        <v>0.14402831618115575</v>
      </c>
      <c r="H426" s="6">
        <f>IFERROR(VLOOKUP($B426,A股收入利润复合增长（数值）!$A$7:$Q$3068,7)/ABS(VLOOKUP($B426,A股收入利润复合增长（数值）!$A$7:$Q$3068,5))-1,"")</f>
        <v>0.56069079149896539</v>
      </c>
      <c r="I426" s="6">
        <f>IFERROR(VLOOKUP($B426,A股收入利润复合增长（数值）!$A$7:$Q$3068,8)/ABS(VLOOKUP($B426,A股收入利润复合增长（数值）!$A$7:$Q$3068,6))-1,"")</f>
        <v>0.14738513456870628</v>
      </c>
      <c r="J426" s="6">
        <f>IFERROR(VLOOKUP($B426,A股收入利润复合增长（数值）!$A$7:$Q$3068,9)/ABS(VLOOKUP($B426,A股收入利润复合增长（数值）!$A$7:$Q$3068,7))-1,"")</f>
        <v>0.10090050933790562</v>
      </c>
      <c r="K426" s="6">
        <f>IFERROR(VLOOKUP($B426,A股收入利润复合增长（数值）!$A$7:$Q$3068,10)/ABS(VLOOKUP($B426,A股收入利润复合增长（数值）!$A$7:$Q$3068,8))-1,"")</f>
        <v>0.11773806580485036</v>
      </c>
      <c r="L426" s="6">
        <f>IFERROR(VLOOKUP($B426,A股收入利润复合增长（数值）!$A$7:$Q$3068,11)/ABS(VLOOKUP($B426,A股收入利润复合增长（数值）!$A$7:$Q$3068,9))-1,"")</f>
        <v>0.32944876684817714</v>
      </c>
      <c r="M426" s="6">
        <f>IFERROR(VLOOKUP($B426,A股收入利润复合增长（数值）!$A$7:$Q$3068,12)/ABS(VLOOKUP($B426,A股收入利润复合增长（数值）!$A$7:$Q$3068,10))-1,"")</f>
        <v>0.83661884767934724</v>
      </c>
      <c r="N426" s="6">
        <f>IFERROR(VLOOKUP($B426,A股收入利润复合增长（数值）!$A$7:$Q$3068,13)/ABS(VLOOKUP($B426,A股收入利润复合增长（数值）!$A$7:$Q$3068,11))-1,"")</f>
        <v>-0.33651055117103545</v>
      </c>
      <c r="O426" s="6">
        <f>IFERROR(VLOOKUP($B426,A股收入利润复合增长（数值）!$A$7:$Q$3068,14)/ABS(VLOOKUP($B426,A股收入利润复合增长（数值）!$A$7:$Q$3068,12))-1,"")</f>
        <v>0.26939321534762439</v>
      </c>
      <c r="P426" s="6">
        <f>IFERROR(VLOOKUP($B426,A股收入利润复合增长（数值）!$A$7:$Q$3068,15)/ABS(VLOOKUP($B426,A股收入利润复合增长（数值）!$A$7:$Q$3068,13))-1,"")</f>
        <v>1.2156074398854311</v>
      </c>
    </row>
    <row r="427" spans="1:16" x14ac:dyDescent="0.25">
      <c r="A427">
        <f>IF(COUNTIF(G427:P427,"&lt;"&amp;$A$3)=0,MAX($A$4:A426)+1,"")</f>
        <v>25</v>
      </c>
      <c r="B427">
        <v>423</v>
      </c>
      <c r="C427" t="str">
        <f>VLOOKUP($B427,A股收入利润复合增长（数值）!$A$7:$Q$3068,2)</f>
        <v>002727.SZ</v>
      </c>
      <c r="D427" t="str">
        <f>VLOOKUP($B427,A股收入利润复合增长（数值）!$A$7:$Q$3068,3)</f>
        <v>一心堂</v>
      </c>
      <c r="G427" s="6">
        <f>IFERROR(VLOOKUP($B427,A股收入利润复合增长（数值）!$A$7:$Q$3068,6)/ABS(VLOOKUP($B427,A股收入利润复合增长（数值）!$A$7:$Q$3068,4))-1,"")</f>
        <v>0.19908607759069152</v>
      </c>
      <c r="H427" s="6">
        <f>IFERROR(VLOOKUP($B427,A股收入利润复合增长（数值）!$A$7:$Q$3068,7)/ABS(VLOOKUP($B427,A股收入利润复合增长（数值）!$A$7:$Q$3068,5))-1,"")</f>
        <v>0.30855568788128096</v>
      </c>
      <c r="I427" s="6">
        <f>IFERROR(VLOOKUP($B427,A股收入利润复合增长（数值）!$A$7:$Q$3068,8)/ABS(VLOOKUP($B427,A股收入利润复合增长（数值）!$A$7:$Q$3068,6))-1,"")</f>
        <v>0.28110389979159578</v>
      </c>
      <c r="J427" s="6">
        <f>IFERROR(VLOOKUP($B427,A股收入利润复合增长（数值）!$A$7:$Q$3068,9)/ABS(VLOOKUP($B427,A股收入利润复合增长（数值）!$A$7:$Q$3068,7))-1,"")</f>
        <v>0.35514864835174653</v>
      </c>
      <c r="K427" s="6">
        <f>IFERROR(VLOOKUP($B427,A股收入利润复合增长（数值）!$A$7:$Q$3068,10)/ABS(VLOOKUP($B427,A股收入利润复合增长（数值）!$A$7:$Q$3068,8))-1,"")</f>
        <v>0.24788456601955078</v>
      </c>
      <c r="L427" s="6">
        <f>IFERROR(VLOOKUP($B427,A股收入利润复合增长（数值）!$A$7:$Q$3068,11)/ABS(VLOOKUP($B427,A股收入利润复合增长（数值）!$A$7:$Q$3068,9))-1,"")</f>
        <v>0.31937238228400067</v>
      </c>
      <c r="M427" s="6">
        <f>IFERROR(VLOOKUP($B427,A股收入利润复合增长（数值）!$A$7:$Q$3068,12)/ABS(VLOOKUP($B427,A股收入利润复合增长（数值）!$A$7:$Q$3068,10))-1,"")</f>
        <v>0.24861346004099327</v>
      </c>
      <c r="N427" s="6">
        <f>IFERROR(VLOOKUP($B427,A股收入利润复合增长（数值）!$A$7:$Q$3068,13)/ABS(VLOOKUP($B427,A股收入利润复合增长（数值）!$A$7:$Q$3068,11))-1,"")</f>
        <v>0.23439940049571617</v>
      </c>
      <c r="O427" s="6">
        <f>IFERROR(VLOOKUP($B427,A股收入利润复合增长（数值）!$A$7:$Q$3068,14)/ABS(VLOOKUP($B427,A股收入利润复合增长（数值）!$A$7:$Q$3068,12))-1,"")</f>
        <v>0.20159432942114419</v>
      </c>
      <c r="P427" s="6">
        <f>IFERROR(VLOOKUP($B427,A股收入利润复合增长（数值）!$A$7:$Q$3068,15)/ABS(VLOOKUP($B427,A股收入利润复合增长（数值）!$A$7:$Q$3068,13))-1,"")</f>
        <v>0.16524722676321191</v>
      </c>
    </row>
    <row r="428" spans="1:16" x14ac:dyDescent="0.25">
      <c r="A428" t="str">
        <f>IF(COUNTIF(G428:P428,"&lt;"&amp;$A$3)=0,MAX($A$4:A427)+1,"")</f>
        <v/>
      </c>
      <c r="B428">
        <v>424</v>
      </c>
      <c r="C428" t="str">
        <f>VLOOKUP($B428,A股收入利润复合增长（数值）!$A$7:$Q$3068,2)</f>
        <v>002736.SZ</v>
      </c>
      <c r="D428" t="str">
        <f>VLOOKUP($B428,A股收入利润复合增长（数值）!$A$7:$Q$3068,3)</f>
        <v>国信证券</v>
      </c>
      <c r="G428" s="6">
        <f>IFERROR(VLOOKUP($B428,A股收入利润复合增长（数值）!$A$7:$Q$3068,6)/ABS(VLOOKUP($B428,A股收入利润复合增长（数值）!$A$7:$Q$3068,4))-1,"")</f>
        <v>-0.22409286253462113</v>
      </c>
      <c r="H428" s="6">
        <f>IFERROR(VLOOKUP($B428,A股收入利润复合增长（数值）!$A$7:$Q$3068,7)/ABS(VLOOKUP($B428,A股收入利润复合增长（数值）!$A$7:$Q$3068,5))-1,"")</f>
        <v>-0.41433588614287964</v>
      </c>
      <c r="I428" s="6">
        <f>IFERROR(VLOOKUP($B428,A股收入利润复合增长（数值）!$A$7:$Q$3068,8)/ABS(VLOOKUP($B428,A股收入利润复合增长（数值）!$A$7:$Q$3068,6))-1,"")</f>
        <v>3.814768252237366E-3</v>
      </c>
      <c r="J428" s="6">
        <f>IFERROR(VLOOKUP($B428,A股收入利润复合增长（数值）!$A$7:$Q$3068,9)/ABS(VLOOKUP($B428,A股收入利润复合增长（数值）!$A$7:$Q$3068,7))-1,"")</f>
        <v>1.4623463967446959E-2</v>
      </c>
      <c r="K428" s="6">
        <f>IFERROR(VLOOKUP($B428,A股收入利润复合增长（数值）!$A$7:$Q$3068,10)/ABS(VLOOKUP($B428,A股收入利润复合增长（数值）!$A$7:$Q$3068,8))-1,"")</f>
        <v>0.114578788407808</v>
      </c>
      <c r="L428" s="6">
        <f>IFERROR(VLOOKUP($B428,A股收入利润复合增长（数值）!$A$7:$Q$3068,11)/ABS(VLOOKUP($B428,A股收入利润复合增长（数值）!$A$7:$Q$3068,9))-1,"")</f>
        <v>0.14054859281147047</v>
      </c>
      <c r="M428" s="6">
        <f>IFERROR(VLOOKUP($B428,A股收入利润复合增长（数值）!$A$7:$Q$3068,12)/ABS(VLOOKUP($B428,A股收入利润复合增长（数值）!$A$7:$Q$3068,10))-1,"")</f>
        <v>0.7403106162505817</v>
      </c>
      <c r="N428" s="6">
        <f>IFERROR(VLOOKUP($B428,A股收入利润复合增长（数值）!$A$7:$Q$3068,13)/ABS(VLOOKUP($B428,A股收入利润复合增长（数值）!$A$7:$Q$3068,11))-1,"")</f>
        <v>1.3375438699206668</v>
      </c>
      <c r="O428" s="6">
        <f>IFERROR(VLOOKUP($B428,A股收入利润复合增长（数值）!$A$7:$Q$3068,14)/ABS(VLOOKUP($B428,A股收入利润复合增长（数值）!$A$7:$Q$3068,12))-1,"")</f>
        <v>1.4710256442912697</v>
      </c>
      <c r="P428" s="6">
        <f>IFERROR(VLOOKUP($B428,A股收入利润复合增长（数值）!$A$7:$Q$3068,15)/ABS(VLOOKUP($B428,A股收入利润复合增长（数值）!$A$7:$Q$3068,13))-1,"")</f>
        <v>1.8308169294680869</v>
      </c>
    </row>
    <row r="429" spans="1:16" x14ac:dyDescent="0.25">
      <c r="A429" t="str">
        <f>IF(COUNTIF(G429:P429,"&lt;"&amp;$A$3)=0,MAX($A$4:A428)+1,"")</f>
        <v/>
      </c>
      <c r="B429">
        <v>425</v>
      </c>
      <c r="C429" t="str">
        <f>VLOOKUP($B429,A股收入利润复合增长（数值）!$A$7:$Q$3068,2)</f>
        <v>002745.SZ</v>
      </c>
      <c r="D429" t="str">
        <f>VLOOKUP($B429,A股收入利润复合增长（数值）!$A$7:$Q$3068,3)</f>
        <v>木林森</v>
      </c>
      <c r="G429" s="6">
        <f>IFERROR(VLOOKUP($B429,A股收入利润复合增长（数值）!$A$7:$Q$3068,6)/ABS(VLOOKUP($B429,A股收入利润复合增长（数值）!$A$7:$Q$3068,4))-1,"")</f>
        <v>0.5631207344314304</v>
      </c>
      <c r="H429" s="6">
        <f>IFERROR(VLOOKUP($B429,A股收入利润复合增长（数值）!$A$7:$Q$3068,7)/ABS(VLOOKUP($B429,A股收入利润复合增长（数值）!$A$7:$Q$3068,5))-1,"")</f>
        <v>5.0503282854856169E-2</v>
      </c>
      <c r="I429" s="6">
        <f>IFERROR(VLOOKUP($B429,A股收入利润复合增长（数值）!$A$7:$Q$3068,8)/ABS(VLOOKUP($B429,A股收入利润复合增长（数值）!$A$7:$Q$3068,6))-1,"")</f>
        <v>0.40202771216700728</v>
      </c>
      <c r="J429" s="6">
        <f>IFERROR(VLOOKUP($B429,A股收入利润复合增长（数值）!$A$7:$Q$3068,9)/ABS(VLOOKUP($B429,A股收入利润复合增长（数值）!$A$7:$Q$3068,7))-1,"")</f>
        <v>0.50851089181033338</v>
      </c>
      <c r="K429" s="6">
        <f>IFERROR(VLOOKUP($B429,A股收入利润复合增长（数值）!$A$7:$Q$3068,10)/ABS(VLOOKUP($B429,A股收入利润复合增长（数值）!$A$7:$Q$3068,8))-1,"")</f>
        <v>0.60935257625052119</v>
      </c>
      <c r="L429" s="6">
        <f>IFERROR(VLOOKUP($B429,A股收入利润复合增长（数值）!$A$7:$Q$3068,11)/ABS(VLOOKUP($B429,A股收入利润复合增长（数值）!$A$7:$Q$3068,9))-1,"")</f>
        <v>1.6784975530074076</v>
      </c>
      <c r="M429" s="6">
        <f>IFERROR(VLOOKUP($B429,A股收入利润复合增长（数值）!$A$7:$Q$3068,12)/ABS(VLOOKUP($B429,A股收入利润复合增长（数值）!$A$7:$Q$3068,10))-1,"")</f>
        <v>0.39254002258717691</v>
      </c>
      <c r="N429" s="6">
        <f>IFERROR(VLOOKUP($B429,A股收入利润复合增长（数值）!$A$7:$Q$3068,13)/ABS(VLOOKUP($B429,A股收入利润复合增长（数值）!$A$7:$Q$3068,11))-1,"")</f>
        <v>2.4963319601596368E-3</v>
      </c>
      <c r="O429" s="6">
        <f>IFERROR(VLOOKUP($B429,A股收入利润复合增长（数值）!$A$7:$Q$3068,14)/ABS(VLOOKUP($B429,A股收入利润复合增长（数值）!$A$7:$Q$3068,12))-1,"")</f>
        <v>-3.0002271914659207E-2</v>
      </c>
      <c r="P429" s="6">
        <f>IFERROR(VLOOKUP($B429,A股收入利润复合增长（数值）!$A$7:$Q$3068,15)/ABS(VLOOKUP($B429,A股收入利润复合增长（数值）!$A$7:$Q$3068,13))-1,"")</f>
        <v>-0.41086101697418598</v>
      </c>
    </row>
    <row r="430" spans="1:16" x14ac:dyDescent="0.25">
      <c r="A430" t="str">
        <f>IF(COUNTIF(G430:P430,"&lt;"&amp;$A$3)=0,MAX($A$4:A429)+1,"")</f>
        <v/>
      </c>
      <c r="B430">
        <v>426</v>
      </c>
      <c r="C430" t="str">
        <f>VLOOKUP($B430,A股收入利润复合增长（数值）!$A$7:$Q$3068,2)</f>
        <v>002773.SZ</v>
      </c>
      <c r="D430" t="str">
        <f>VLOOKUP($B430,A股收入利润复合增长（数值）!$A$7:$Q$3068,3)</f>
        <v>康弘药业</v>
      </c>
      <c r="G430" s="6">
        <f>IFERROR(VLOOKUP($B430,A股收入利润复合增长（数值）!$A$7:$Q$3068,6)/ABS(VLOOKUP($B430,A股收入利润复合增长（数值）!$A$7:$Q$3068,4))-1,"")</f>
        <v>0.27690983911326383</v>
      </c>
      <c r="H430" s="6">
        <f>IFERROR(VLOOKUP($B430,A股收入利润复合增长（数值）!$A$7:$Q$3068,7)/ABS(VLOOKUP($B430,A股收入利润复合增长（数值）!$A$7:$Q$3068,5))-1,"")</f>
        <v>0.5208825237081478</v>
      </c>
      <c r="I430" s="6">
        <f>IFERROR(VLOOKUP($B430,A股收入利润复合增长（数值）!$A$7:$Q$3068,8)/ABS(VLOOKUP($B430,A股收入利润复合增长（数值）!$A$7:$Q$3068,6))-1,"")</f>
        <v>0.30972132646803474</v>
      </c>
      <c r="J430" s="6">
        <f>IFERROR(VLOOKUP($B430,A股收入利润复合增长（数值）!$A$7:$Q$3068,9)/ABS(VLOOKUP($B430,A股收入利润复合增长（数值）!$A$7:$Q$3068,7))-1,"")</f>
        <v>0.22856439424237585</v>
      </c>
      <c r="K430" s="6">
        <f>IFERROR(VLOOKUP($B430,A股收入利润复合增长（数值）!$A$7:$Q$3068,10)/ABS(VLOOKUP($B430,A股收入利润复合增长（数值）!$A$7:$Q$3068,8))-1,"")</f>
        <v>0.10910011449299306</v>
      </c>
      <c r="L430" s="6">
        <f>IFERROR(VLOOKUP($B430,A股收入利润复合增长（数值）!$A$7:$Q$3068,11)/ABS(VLOOKUP($B430,A股收入利润复合增长（数值）!$A$7:$Q$3068,9))-1,"")</f>
        <v>0.55718793468823535</v>
      </c>
      <c r="M430" s="6">
        <f>IFERROR(VLOOKUP($B430,A股收入利润复合增长（数值）!$A$7:$Q$3068,12)/ABS(VLOOKUP($B430,A股收入利润复合增长（数值）!$A$7:$Q$3068,10))-1,"")</f>
        <v>0.13401552532007766</v>
      </c>
      <c r="N430" s="6">
        <f>IFERROR(VLOOKUP($B430,A股收入利润复合增长（数值）!$A$7:$Q$3068,13)/ABS(VLOOKUP($B430,A股收入利润复合增长（数值）!$A$7:$Q$3068,11))-1,"")</f>
        <v>-0.13376464055598003</v>
      </c>
      <c r="O430" s="6">
        <f>IFERROR(VLOOKUP($B430,A股收入利润复合增长（数值）!$A$7:$Q$3068,14)/ABS(VLOOKUP($B430,A股收入利润复合增长（数值）!$A$7:$Q$3068,12))-1,"")</f>
        <v>0.23877521268268098</v>
      </c>
      <c r="P430" s="6">
        <f>IFERROR(VLOOKUP($B430,A股收入利润复合增长（数值）!$A$7:$Q$3068,15)/ABS(VLOOKUP($B430,A股收入利润复合增长（数值）!$A$7:$Q$3068,13))-1,"")</f>
        <v>0.43999872418086405</v>
      </c>
    </row>
    <row r="431" spans="1:16" x14ac:dyDescent="0.25">
      <c r="A431" t="str">
        <f>IF(COUNTIF(G431:P431,"&lt;"&amp;$A$3)=0,MAX($A$4:A430)+1,"")</f>
        <v/>
      </c>
      <c r="B431">
        <v>427</v>
      </c>
      <c r="C431" t="str">
        <f>VLOOKUP($B431,A股收入利润复合增长（数值）!$A$7:$Q$3068,2)</f>
        <v>002792.SZ</v>
      </c>
      <c r="D431" t="str">
        <f>VLOOKUP($B431,A股收入利润复合增长（数值）!$A$7:$Q$3068,3)</f>
        <v>通宇通讯</v>
      </c>
      <c r="G431" s="6">
        <f>IFERROR(VLOOKUP($B431,A股收入利润复合增长（数值）!$A$7:$Q$3068,6)/ABS(VLOOKUP($B431,A股收入利润复合增长（数值）!$A$7:$Q$3068,4))-1,"")</f>
        <v>7.1166038866792736E-2</v>
      </c>
      <c r="H431" s="6">
        <f>IFERROR(VLOOKUP($B431,A股收入利润复合增长（数值）!$A$7:$Q$3068,7)/ABS(VLOOKUP($B431,A股收入利润复合增长（数值）!$A$7:$Q$3068,5))-1,"")</f>
        <v>1.3721074094005692E-2</v>
      </c>
      <c r="I431" s="6">
        <f>IFERROR(VLOOKUP($B431,A股收入利润复合增长（数值）!$A$7:$Q$3068,8)/ABS(VLOOKUP($B431,A股收入利润复合增长（数值）!$A$7:$Q$3068,6))-1,"")</f>
        <v>0.20249670987559609</v>
      </c>
      <c r="J431" s="6">
        <f>IFERROR(VLOOKUP($B431,A股收入利润复合增长（数值）!$A$7:$Q$3068,9)/ABS(VLOOKUP($B431,A股收入利润复合增长（数值）!$A$7:$Q$3068,7))-1,"")</f>
        <v>-0.27019232749399813</v>
      </c>
      <c r="K431" s="6">
        <f>IFERROR(VLOOKUP($B431,A股收入利润复合增长（数值）!$A$7:$Q$3068,10)/ABS(VLOOKUP($B431,A股收入利润复合增长（数值）!$A$7:$Q$3068,8))-1,"")</f>
        <v>0.17500839875538876</v>
      </c>
      <c r="L431" s="6">
        <f>IFERROR(VLOOKUP($B431,A股收入利润复合增长（数值）!$A$7:$Q$3068,11)/ABS(VLOOKUP($B431,A股收入利润复合增长（数值）!$A$7:$Q$3068,9))-1,"")</f>
        <v>0.28314612167025599</v>
      </c>
      <c r="M431" s="6">
        <f>IFERROR(VLOOKUP($B431,A股收入利润复合增长（数值）!$A$7:$Q$3068,12)/ABS(VLOOKUP($B431,A股收入利润复合增长（数值）!$A$7:$Q$3068,10))-1,"")</f>
        <v>1.4640594623650194</v>
      </c>
      <c r="N431" s="6">
        <f>IFERROR(VLOOKUP($B431,A股收入利润复合增长（数值）!$A$7:$Q$3068,13)/ABS(VLOOKUP($B431,A股收入利润复合增长（数值）!$A$7:$Q$3068,11))-1,"")</f>
        <v>4.1952031516948081</v>
      </c>
      <c r="O431" s="6">
        <f>IFERROR(VLOOKUP($B431,A股收入利润复合增长（数值）!$A$7:$Q$3068,14)/ABS(VLOOKUP($B431,A股收入利润复合增长（数值）!$A$7:$Q$3068,12))-1,"")</f>
        <v>-0.1143788106808481</v>
      </c>
      <c r="P431" s="6">
        <f>IFERROR(VLOOKUP($B431,A股收入利润复合增长（数值）!$A$7:$Q$3068,15)/ABS(VLOOKUP($B431,A股收入利润复合增长（数值）!$A$7:$Q$3068,13))-1,"")</f>
        <v>-0.30125776182736475</v>
      </c>
    </row>
    <row r="432" spans="1:16" x14ac:dyDescent="0.25">
      <c r="A432" t="str">
        <f>IF(COUNTIF(G432:P432,"&lt;"&amp;$A$3)=0,MAX($A$4:A431)+1,"")</f>
        <v/>
      </c>
      <c r="B432">
        <v>428</v>
      </c>
      <c r="C432" t="str">
        <f>VLOOKUP($B432,A股收入利润复合增长（数值）!$A$7:$Q$3068,2)</f>
        <v>002797.SZ</v>
      </c>
      <c r="D432" t="str">
        <f>VLOOKUP($B432,A股收入利润复合增长（数值）!$A$7:$Q$3068,3)</f>
        <v>第一创业</v>
      </c>
      <c r="G432" s="6">
        <f>IFERROR(VLOOKUP($B432,A股收入利润复合增长（数值）!$A$7:$Q$3068,6)/ABS(VLOOKUP($B432,A股收入利润复合增长（数值）!$A$7:$Q$3068,4))-1,"")</f>
        <v>-0.1031555790407005</v>
      </c>
      <c r="H432" s="6">
        <f>IFERROR(VLOOKUP($B432,A股收入利润复合增长（数值）!$A$7:$Q$3068,7)/ABS(VLOOKUP($B432,A股收入利润复合增长（数值）!$A$7:$Q$3068,5))-1,"")</f>
        <v>-0.47905373250576755</v>
      </c>
      <c r="I432" s="6">
        <f>IFERROR(VLOOKUP($B432,A股收入利润复合增长（数值）!$A$7:$Q$3068,8)/ABS(VLOOKUP($B432,A股收入利润复合增长（数值）!$A$7:$Q$3068,6))-1,"")</f>
        <v>0.16183801578034029</v>
      </c>
      <c r="J432" s="6">
        <f>IFERROR(VLOOKUP($B432,A股收入利润复合增长（数值）!$A$7:$Q$3068,9)/ABS(VLOOKUP($B432,A股收入利润复合增长（数值）!$A$7:$Q$3068,7))-1,"")</f>
        <v>0.15668962344551596</v>
      </c>
      <c r="K432" s="6">
        <f>IFERROR(VLOOKUP($B432,A股收入利润复合增长（数值）!$A$7:$Q$3068,10)/ABS(VLOOKUP($B432,A股收入利润复合增长（数值）!$A$7:$Q$3068,8))-1,"")</f>
        <v>-6.4738534579996676E-3</v>
      </c>
      <c r="L432" s="6">
        <f>IFERROR(VLOOKUP($B432,A股收入利润复合增长（数值）!$A$7:$Q$3068,11)/ABS(VLOOKUP($B432,A股收入利润复合增长（数值）!$A$7:$Q$3068,9))-1,"")</f>
        <v>-0.22495238415075147</v>
      </c>
      <c r="M432" s="6">
        <f>IFERROR(VLOOKUP($B432,A股收入利润复合增长（数值）!$A$7:$Q$3068,12)/ABS(VLOOKUP($B432,A股收入利润复合增长（数值）!$A$7:$Q$3068,10))-1,"")</f>
        <v>0.80179278105718943</v>
      </c>
      <c r="N432" s="6">
        <f>IFERROR(VLOOKUP($B432,A股收入利润复合增长（数值）!$A$7:$Q$3068,13)/ABS(VLOOKUP($B432,A股收入利润复合增长（数值）!$A$7:$Q$3068,11))-1,"")</f>
        <v>2.1219098487526953</v>
      </c>
      <c r="O432" s="6">
        <f>IFERROR(VLOOKUP($B432,A股收入利润复合增长（数值）!$A$7:$Q$3068,14)/ABS(VLOOKUP($B432,A股收入利润复合增长（数值）!$A$7:$Q$3068,12))-1,"")</f>
        <v>0.61927903029840992</v>
      </c>
      <c r="P432" s="6">
        <f>IFERROR(VLOOKUP($B432,A股收入利润复合增长（数值）!$A$7:$Q$3068,15)/ABS(VLOOKUP($B432,A股收入利润复合增长（数值）!$A$7:$Q$3068,13))-1,"")</f>
        <v>1.009721643633493</v>
      </c>
    </row>
    <row r="433" spans="1:16" x14ac:dyDescent="0.25">
      <c r="A433" t="str">
        <f>IF(COUNTIF(G433:P433,"&lt;"&amp;$A$3)=0,MAX($A$4:A432)+1,"")</f>
        <v/>
      </c>
      <c r="B433">
        <v>429</v>
      </c>
      <c r="C433" t="str">
        <f>VLOOKUP($B433,A股收入利润复合增长（数值）!$A$7:$Q$3068,2)</f>
        <v>002815.SZ</v>
      </c>
      <c r="D433" t="str">
        <f>VLOOKUP($B433,A股收入利润复合增长（数值）!$A$7:$Q$3068,3)</f>
        <v>崇达技术</v>
      </c>
      <c r="G433" s="6">
        <f>IFERROR(VLOOKUP($B433,A股收入利润复合增长（数值）!$A$7:$Q$3068,6)/ABS(VLOOKUP($B433,A股收入利润复合增长（数值）!$A$7:$Q$3068,4))-1,"")</f>
        <v>0.23251783865044406</v>
      </c>
      <c r="H433" s="6">
        <f>IFERROR(VLOOKUP($B433,A股收入利润复合增长（数值）!$A$7:$Q$3068,7)/ABS(VLOOKUP($B433,A股收入利润复合增长（数值）!$A$7:$Q$3068,5))-1,"")</f>
        <v>0.36847679622048801</v>
      </c>
      <c r="I433" s="6">
        <f>IFERROR(VLOOKUP($B433,A股收入利润复合增长（数值）!$A$7:$Q$3068,8)/ABS(VLOOKUP($B433,A股收入利润复合增长（数值）!$A$7:$Q$3068,6))-1,"")</f>
        <v>0.14552836643933253</v>
      </c>
      <c r="J433" s="6">
        <f>IFERROR(VLOOKUP($B433,A股收入利润复合增长（数值）!$A$7:$Q$3068,9)/ABS(VLOOKUP($B433,A股收入利润复合增长（数值）!$A$7:$Q$3068,7))-1,"")</f>
        <v>3.8833958614153952E-2</v>
      </c>
      <c r="K433" s="6">
        <f>IFERROR(VLOOKUP($B433,A股收入利润复合增长（数值）!$A$7:$Q$3068,10)/ABS(VLOOKUP($B433,A股收入利润复合增长（数值）!$A$7:$Q$3068,8))-1,"")</f>
        <v>0.12707369874467433</v>
      </c>
      <c r="L433" s="6">
        <f>IFERROR(VLOOKUP($B433,A股收入利润复合增长（数值）!$A$7:$Q$3068,11)/ABS(VLOOKUP($B433,A股收入利润复合增长（数值）!$A$7:$Q$3068,9))-1,"")</f>
        <v>-0.12391657022595515</v>
      </c>
      <c r="M433" s="6">
        <f>IFERROR(VLOOKUP($B433,A股收入利润复合增长（数值）!$A$7:$Q$3068,12)/ABS(VLOOKUP($B433,A股收入利润复合增长（数值）!$A$7:$Q$3068,10))-1,"")</f>
        <v>0.2770117136078547</v>
      </c>
      <c r="N433" s="6">
        <f>IFERROR(VLOOKUP($B433,A股收入利润复合增长（数值）!$A$7:$Q$3068,13)/ABS(VLOOKUP($B433,A股收入利润复合增长（数值）!$A$7:$Q$3068,11))-1,"")</f>
        <v>1.2850355293106475</v>
      </c>
      <c r="O433" s="6">
        <f>IFERROR(VLOOKUP($B433,A股收入利润复合增长（数值）!$A$7:$Q$3068,14)/ABS(VLOOKUP($B433,A股收入利润复合增长（数值）!$A$7:$Q$3068,12))-1,"")</f>
        <v>0.10439732309417171</v>
      </c>
      <c r="P433" s="6">
        <f>IFERROR(VLOOKUP($B433,A股收入利润复合增长（数值）!$A$7:$Q$3068,15)/ABS(VLOOKUP($B433,A股收入利润复合增长（数值）!$A$7:$Q$3068,13))-1,"")</f>
        <v>9.9961743062875419E-2</v>
      </c>
    </row>
    <row r="434" spans="1:16" x14ac:dyDescent="0.25">
      <c r="A434" t="str">
        <f>IF(COUNTIF(G434:P434,"&lt;"&amp;$A$3)=0,MAX($A$4:A433)+1,"")</f>
        <v/>
      </c>
      <c r="B434">
        <v>430</v>
      </c>
      <c r="C434" t="str">
        <f>VLOOKUP($B434,A股收入利润复合增长（数值）!$A$7:$Q$3068,2)</f>
        <v>300001.SZ</v>
      </c>
      <c r="D434" t="str">
        <f>VLOOKUP($B434,A股收入利润复合增长（数值）!$A$7:$Q$3068,3)</f>
        <v>特锐德</v>
      </c>
      <c r="G434" s="6">
        <f>IFERROR(VLOOKUP($B434,A股收入利润复合增长（数值）!$A$7:$Q$3068,6)/ABS(VLOOKUP($B434,A股收入利润复合增长（数值）!$A$7:$Q$3068,4))-1,"")</f>
        <v>0.21120841675961732</v>
      </c>
      <c r="H434" s="6">
        <f>IFERROR(VLOOKUP($B434,A股收入利润复合增长（数值）!$A$7:$Q$3068,7)/ABS(VLOOKUP($B434,A股收入利润复合增长（数值）!$A$7:$Q$3068,5))-1,"")</f>
        <v>-7.1426194139370236E-2</v>
      </c>
      <c r="I434" s="6">
        <f>IFERROR(VLOOKUP($B434,A股收入利润复合增长（数值）!$A$7:$Q$3068,8)/ABS(VLOOKUP($B434,A股收入利润复合增长（数值）!$A$7:$Q$3068,6))-1,"")</f>
        <v>3.4087365916977808E-2</v>
      </c>
      <c r="J434" s="6">
        <f>IFERROR(VLOOKUP($B434,A股收入利润复合增长（数值）!$A$7:$Q$3068,9)/ABS(VLOOKUP($B434,A股收入利润复合增长（数值）!$A$7:$Q$3068,7))-1,"")</f>
        <v>-0.23366656842221734</v>
      </c>
      <c r="K434" s="6">
        <f>IFERROR(VLOOKUP($B434,A股收入利润复合增长（数值）!$A$7:$Q$3068,10)/ABS(VLOOKUP($B434,A股收入利润复合增长（数值）!$A$7:$Q$3068,8))-1,"")</f>
        <v>1.038237819693336</v>
      </c>
      <c r="L434" s="6">
        <f>IFERROR(VLOOKUP($B434,A股收入利润复合增长（数值）!$A$7:$Q$3068,11)/ABS(VLOOKUP($B434,A股收入利润复合增长（数值）!$A$7:$Q$3068,9))-1,"")</f>
        <v>0.4727229387384928</v>
      </c>
      <c r="M434" s="6">
        <f>IFERROR(VLOOKUP($B434,A股收入利润复合增长（数值）!$A$7:$Q$3068,12)/ABS(VLOOKUP($B434,A股收入利润复合增长（数值）!$A$7:$Q$3068,10))-1,"")</f>
        <v>0.42771495897102674</v>
      </c>
      <c r="N434" s="6">
        <f>IFERROR(VLOOKUP($B434,A股收入利润复合增长（数值）!$A$7:$Q$3068,13)/ABS(VLOOKUP($B434,A股收入利润复合增长（数值）!$A$7:$Q$3068,11))-1,"")</f>
        <v>0.34398320521424797</v>
      </c>
      <c r="O434" s="6">
        <f>IFERROR(VLOOKUP($B434,A股收入利润复合增长（数值）!$A$7:$Q$3068,14)/ABS(VLOOKUP($B434,A股收入利润复合增长（数值）!$A$7:$Q$3068,12))-1,"")</f>
        <v>0.55377701587094608</v>
      </c>
      <c r="P434" s="6">
        <f>IFERROR(VLOOKUP($B434,A股收入利润复合增长（数值）!$A$7:$Q$3068,15)/ABS(VLOOKUP($B434,A股收入利润复合增长（数值）!$A$7:$Q$3068,13))-1,"")</f>
        <v>-8.4723025294357268E-2</v>
      </c>
    </row>
    <row r="435" spans="1:16" x14ac:dyDescent="0.25">
      <c r="A435" t="str">
        <f>IF(COUNTIF(G435:P435,"&lt;"&amp;$A$3)=0,MAX($A$4:A434)+1,"")</f>
        <v/>
      </c>
      <c r="B435">
        <v>431</v>
      </c>
      <c r="C435" t="str">
        <f>VLOOKUP($B435,A股收入利润复合增长（数值）!$A$7:$Q$3068,2)</f>
        <v>300002.SZ</v>
      </c>
      <c r="D435" t="str">
        <f>VLOOKUP($B435,A股收入利润复合增长（数值）!$A$7:$Q$3068,3)</f>
        <v>神州泰岳</v>
      </c>
      <c r="G435" s="6">
        <f>IFERROR(VLOOKUP($B435,A股收入利润复合增长（数值）!$A$7:$Q$3068,6)/ABS(VLOOKUP($B435,A股收入利润复合增长（数值）!$A$7:$Q$3068,4))-1,"")</f>
        <v>0.3750216632331842</v>
      </c>
      <c r="H435" s="6">
        <f>IFERROR(VLOOKUP($B435,A股收入利润复合增长（数值）!$A$7:$Q$3068,7)/ABS(VLOOKUP($B435,A股收入利润复合增长（数值）!$A$7:$Q$3068,5))-1,"")</f>
        <v>8.4703765435975242E-2</v>
      </c>
      <c r="I435" s="6">
        <f>IFERROR(VLOOKUP($B435,A股收入利润复合增长（数值）!$A$7:$Q$3068,8)/ABS(VLOOKUP($B435,A股收入利润复合增长（数值）!$A$7:$Q$3068,6))-1,"")</f>
        <v>0.21797628616486819</v>
      </c>
      <c r="J435" s="6">
        <f>IFERROR(VLOOKUP($B435,A股收入利润复合增长（数值）!$A$7:$Q$3068,9)/ABS(VLOOKUP($B435,A股收入利润复合增长（数值）!$A$7:$Q$3068,7))-1,"")</f>
        <v>0.20618334757494905</v>
      </c>
      <c r="K435" s="6">
        <f>IFERROR(VLOOKUP($B435,A股收入利润复合增长（数值）!$A$7:$Q$3068,10)/ABS(VLOOKUP($B435,A股收入利润复合增长（数值）!$A$7:$Q$3068,8))-1,"")</f>
        <v>0.3525711580839288</v>
      </c>
      <c r="L435" s="6">
        <f>IFERROR(VLOOKUP($B435,A股收入利润复合增长（数值）!$A$7:$Q$3068,11)/ABS(VLOOKUP($B435,A股收入利润复合增长（数值）!$A$7:$Q$3068,9))-1,"")</f>
        <v>0.20631539381735831</v>
      </c>
      <c r="M435" s="6">
        <f>IFERROR(VLOOKUP($B435,A股收入利润复合增长（数值）!$A$7:$Q$3068,12)/ABS(VLOOKUP($B435,A股收入利润复合增长（数值）!$A$7:$Q$3068,10))-1,"")</f>
        <v>0.33694684925961216</v>
      </c>
      <c r="N435" s="6">
        <f>IFERROR(VLOOKUP($B435,A股收入利润复合增长（数值）!$A$7:$Q$3068,13)/ABS(VLOOKUP($B435,A股收入利润复合增长（数值）!$A$7:$Q$3068,11))-1,"")</f>
        <v>0.20647788421019753</v>
      </c>
      <c r="O435" s="6">
        <f>IFERROR(VLOOKUP($B435,A股收入利润复合增长（数值）!$A$7:$Q$3068,14)/ABS(VLOOKUP($B435,A股收入利润复合增长（数值）!$A$7:$Q$3068,12))-1,"")</f>
        <v>8.8135202381430799E-2</v>
      </c>
      <c r="P435" s="6">
        <f>IFERROR(VLOOKUP($B435,A股收入利润复合增长（数值）!$A$7:$Q$3068,15)/ABS(VLOOKUP($B435,A股收入利润复合增长（数值）!$A$7:$Q$3068,13))-1,"")</f>
        <v>-0.43731899853857936</v>
      </c>
    </row>
    <row r="436" spans="1:16" x14ac:dyDescent="0.25">
      <c r="A436" t="str">
        <f>IF(COUNTIF(G436:P436,"&lt;"&amp;$A$3)=0,MAX($A$4:A435)+1,"")</f>
        <v/>
      </c>
      <c r="B436">
        <v>432</v>
      </c>
      <c r="C436" t="str">
        <f>VLOOKUP($B436,A股收入利润复合增长（数值）!$A$7:$Q$3068,2)</f>
        <v>300003.SZ</v>
      </c>
      <c r="D436" t="str">
        <f>VLOOKUP($B436,A股收入利润复合增长（数值）!$A$7:$Q$3068,3)</f>
        <v>乐普医疗</v>
      </c>
      <c r="G436" s="6">
        <f>IFERROR(VLOOKUP($B436,A股收入利润复合增长（数值）!$A$7:$Q$3068,6)/ABS(VLOOKUP($B436,A股收入利润复合增长（数值）!$A$7:$Q$3068,4))-1,"")</f>
        <v>0.19444891637982598</v>
      </c>
      <c r="H436" s="6">
        <f>IFERROR(VLOOKUP($B436,A股收入利润复合增长（数值）!$A$7:$Q$3068,7)/ABS(VLOOKUP($B436,A股收入利润复合增长（数值）!$A$7:$Q$3068,5))-1,"")</f>
        <v>0.1526859643138696</v>
      </c>
      <c r="I436" s="6">
        <f>IFERROR(VLOOKUP($B436,A股收入利润复合增长（数值）!$A$7:$Q$3068,8)/ABS(VLOOKUP($B436,A股收入利润复合增长（数值）!$A$7:$Q$3068,6))-1,"")</f>
        <v>0.10444554252910287</v>
      </c>
      <c r="J436" s="6">
        <f>IFERROR(VLOOKUP($B436,A股收入利润复合增长（数值）!$A$7:$Q$3068,9)/ABS(VLOOKUP($B436,A股收入利润复合增长（数值）!$A$7:$Q$3068,7))-1,"")</f>
        <v>-0.14769787338842066</v>
      </c>
      <c r="K436" s="6">
        <f>IFERROR(VLOOKUP($B436,A股收入利润复合增长（数值）!$A$7:$Q$3068,10)/ABS(VLOOKUP($B436,A股收入利润复合增长（数值）!$A$7:$Q$3068,8))-1,"")</f>
        <v>0.28284483955607764</v>
      </c>
      <c r="L436" s="6">
        <f>IFERROR(VLOOKUP($B436,A股收入利润复合增长（数值）!$A$7:$Q$3068,11)/ABS(VLOOKUP($B436,A股收入利润复合增长（数值）!$A$7:$Q$3068,9))-1,"")</f>
        <v>-0.10322483038735331</v>
      </c>
      <c r="M436" s="6">
        <f>IFERROR(VLOOKUP($B436,A股收入利润复合增长（数值）!$A$7:$Q$3068,12)/ABS(VLOOKUP($B436,A股收入利润复合增长（数值）!$A$7:$Q$3068,10))-1,"")</f>
        <v>0.2803484556329352</v>
      </c>
      <c r="N436" s="6">
        <f>IFERROR(VLOOKUP($B436,A股收入利润复合增长（数值）!$A$7:$Q$3068,13)/ABS(VLOOKUP($B436,A股收入利润复合增长（数值）!$A$7:$Q$3068,11))-1,"")</f>
        <v>0.17018622598157762</v>
      </c>
      <c r="O436" s="6">
        <f>IFERROR(VLOOKUP($B436,A股收入利润复合增长（数值）!$A$7:$Q$3068,14)/ABS(VLOOKUP($B436,A股收入利润复合增长（数值）!$A$7:$Q$3068,12))-1,"")</f>
        <v>0.65926893468465075</v>
      </c>
      <c r="P436" s="6">
        <f>IFERROR(VLOOKUP($B436,A股收入利润复合增长（数值）!$A$7:$Q$3068,15)/ABS(VLOOKUP($B436,A股收入利润复合增长（数值）!$A$7:$Q$3068,13))-1,"")</f>
        <v>0.23085958163425646</v>
      </c>
    </row>
    <row r="437" spans="1:16" x14ac:dyDescent="0.25">
      <c r="A437" t="str">
        <f>IF(COUNTIF(G437:P437,"&lt;"&amp;$A$3)=0,MAX($A$4:A436)+1,"")</f>
        <v/>
      </c>
      <c r="B437">
        <v>433</v>
      </c>
      <c r="C437" t="str">
        <f>VLOOKUP($B437,A股收入利润复合增长（数值）!$A$7:$Q$3068,2)</f>
        <v>300005.SZ</v>
      </c>
      <c r="D437" t="str">
        <f>VLOOKUP($B437,A股收入利润复合增长（数值）!$A$7:$Q$3068,3)</f>
        <v>探路者</v>
      </c>
      <c r="G437" s="6">
        <f>IFERROR(VLOOKUP($B437,A股收入利润复合增长（数值）!$A$7:$Q$3068,6)/ABS(VLOOKUP($B437,A股收入利润复合增长（数值）!$A$7:$Q$3068,4))-1,"")</f>
        <v>0.73641570093579745</v>
      </c>
      <c r="H437" s="6">
        <f>IFERROR(VLOOKUP($B437,A股收入利润复合增长（数值）!$A$7:$Q$3068,7)/ABS(VLOOKUP($B437,A股收入利润复合增长（数值）!$A$7:$Q$3068,5))-1,"")</f>
        <v>0.98814173548715689</v>
      </c>
      <c r="I437" s="6">
        <f>IFERROR(VLOOKUP($B437,A股收入利润复合增长（数值）!$A$7:$Q$3068,8)/ABS(VLOOKUP($B437,A股收入利润复合增长（数值）!$A$7:$Q$3068,6))-1,"")</f>
        <v>0.46679819923176491</v>
      </c>
      <c r="J437" s="6">
        <f>IFERROR(VLOOKUP($B437,A股收入利润复合增长（数值）!$A$7:$Q$3068,9)/ABS(VLOOKUP($B437,A股收入利润复合增长（数值）!$A$7:$Q$3068,7))-1,"")</f>
        <v>0.57442094046520586</v>
      </c>
      <c r="K437" s="6">
        <f>IFERROR(VLOOKUP($B437,A股收入利润复合增长（数值）!$A$7:$Q$3068,10)/ABS(VLOOKUP($B437,A股收入利润复合增长（数值）!$A$7:$Q$3068,8))-1,"")</f>
        <v>0.3073790674028809</v>
      </c>
      <c r="L437" s="6">
        <f>IFERROR(VLOOKUP($B437,A股收入利润复合增长（数值）!$A$7:$Q$3068,11)/ABS(VLOOKUP($B437,A股收入利润复合增长（数值）!$A$7:$Q$3068,9))-1,"")</f>
        <v>0.47481258476392751</v>
      </c>
      <c r="M437" s="6">
        <f>IFERROR(VLOOKUP($B437,A股收入利润复合增长（数值）!$A$7:$Q$3068,12)/ABS(VLOOKUP($B437,A股收入利润复合增长（数值）!$A$7:$Q$3068,10))-1,"")</f>
        <v>0.18673272570205435</v>
      </c>
      <c r="N437" s="6">
        <f>IFERROR(VLOOKUP($B437,A股收入利润复合增长（数值）!$A$7:$Q$3068,13)/ABS(VLOOKUP($B437,A股收入利润复合增长（数值）!$A$7:$Q$3068,11))-1,"")</f>
        <v>0.18281672547523531</v>
      </c>
      <c r="O437" s="6">
        <f>IFERROR(VLOOKUP($B437,A股收入利润复合增长（数值）!$A$7:$Q$3068,14)/ABS(VLOOKUP($B437,A股收入利润复合增长（数值）!$A$7:$Q$3068,12))-1,"")</f>
        <v>1.2198571380072223</v>
      </c>
      <c r="P437" s="6">
        <f>IFERROR(VLOOKUP($B437,A股收入利润复合增长（数值）!$A$7:$Q$3068,15)/ABS(VLOOKUP($B437,A股收入利润复合增长（数值）!$A$7:$Q$3068,13))-1,"")</f>
        <v>-0.10497536625385229</v>
      </c>
    </row>
    <row r="438" spans="1:16" x14ac:dyDescent="0.25">
      <c r="A438" t="str">
        <f>IF(COUNTIF(G438:P438,"&lt;"&amp;$A$3)=0,MAX($A$4:A437)+1,"")</f>
        <v/>
      </c>
      <c r="B438">
        <v>434</v>
      </c>
      <c r="C438" t="str">
        <f>VLOOKUP($B438,A股收入利润复合增长（数值）!$A$7:$Q$3068,2)</f>
        <v>300006.SZ</v>
      </c>
      <c r="D438" t="str">
        <f>VLOOKUP($B438,A股收入利润复合增长（数值）!$A$7:$Q$3068,3)</f>
        <v>莱美药业</v>
      </c>
      <c r="G438" s="6">
        <f>IFERROR(VLOOKUP($B438,A股收入利润复合增长（数值）!$A$7:$Q$3068,6)/ABS(VLOOKUP($B438,A股收入利润复合增长（数值）!$A$7:$Q$3068,4))-1,"")</f>
        <v>0.414264949180565</v>
      </c>
      <c r="H438" s="6">
        <f>IFERROR(VLOOKUP($B438,A股收入利润复合增长（数值）!$A$7:$Q$3068,7)/ABS(VLOOKUP($B438,A股收入利润复合增长（数值）!$A$7:$Q$3068,5))-1,"")</f>
        <v>0.66612167937107425</v>
      </c>
      <c r="I438" s="6">
        <f>IFERROR(VLOOKUP($B438,A股收入利润复合增长（数值）!$A$7:$Q$3068,8)/ABS(VLOOKUP($B438,A股收入利润复合增长（数值）!$A$7:$Q$3068,6))-1,"")</f>
        <v>0.18230265970049819</v>
      </c>
      <c r="J438" s="6">
        <f>IFERROR(VLOOKUP($B438,A股收入利润复合增长（数值）!$A$7:$Q$3068,9)/ABS(VLOOKUP($B438,A股收入利润复合增长（数值）!$A$7:$Q$3068,7))-1,"")</f>
        <v>-0.26512834903754279</v>
      </c>
      <c r="K438" s="6">
        <f>IFERROR(VLOOKUP($B438,A股收入利润复合增长（数值）!$A$7:$Q$3068,10)/ABS(VLOOKUP($B438,A股收入利润复合增长（数值）!$A$7:$Q$3068,8))-1,"")</f>
        <v>0.20216063049437083</v>
      </c>
      <c r="L438" s="6">
        <f>IFERROR(VLOOKUP($B438,A股收入利润复合增长（数值）!$A$7:$Q$3068,11)/ABS(VLOOKUP($B438,A股收入利润复合增长（数值）!$A$7:$Q$3068,9))-1,"")</f>
        <v>0.13211957810097696</v>
      </c>
      <c r="M438" s="6">
        <f>IFERROR(VLOOKUP($B438,A股收入利润复合增长（数值）!$A$7:$Q$3068,12)/ABS(VLOOKUP($B438,A股收入利润复合增长（数值）!$A$7:$Q$3068,10))-1,"")</f>
        <v>0.20113301268867434</v>
      </c>
      <c r="N438" s="6">
        <f>IFERROR(VLOOKUP($B438,A股收入利润复合增长（数值）!$A$7:$Q$3068,13)/ABS(VLOOKUP($B438,A股收入利润复合增长（数值）!$A$7:$Q$3068,11))-1,"")</f>
        <v>-0.8474120385098286</v>
      </c>
      <c r="O438" s="6">
        <f>IFERROR(VLOOKUP($B438,A股收入利润复合增长（数值）!$A$7:$Q$3068,14)/ABS(VLOOKUP($B438,A股收入利润复合增长（数值）!$A$7:$Q$3068,12))-1,"")</f>
        <v>5.7220260108740595E-2</v>
      </c>
      <c r="P438" s="6">
        <f>IFERROR(VLOOKUP($B438,A股收入利润复合增长（数值）!$A$7:$Q$3068,15)/ABS(VLOOKUP($B438,A股收入利润复合增长（数值）!$A$7:$Q$3068,13))-1,"")</f>
        <v>1.2214848331904413</v>
      </c>
    </row>
    <row r="439" spans="1:16" x14ac:dyDescent="0.25">
      <c r="A439" t="str">
        <f>IF(COUNTIF(G439:P439,"&lt;"&amp;$A$3)=0,MAX($A$4:A438)+1,"")</f>
        <v/>
      </c>
      <c r="B439">
        <v>435</v>
      </c>
      <c r="C439" t="str">
        <f>VLOOKUP($B439,A股收入利润复合增长（数值）!$A$7:$Q$3068,2)</f>
        <v>300007.SZ</v>
      </c>
      <c r="D439" t="str">
        <f>VLOOKUP($B439,A股收入利润复合增长（数值）!$A$7:$Q$3068,3)</f>
        <v>汉威电子</v>
      </c>
      <c r="G439" s="6">
        <f>IFERROR(VLOOKUP($B439,A股收入利润复合增长（数值）!$A$7:$Q$3068,6)/ABS(VLOOKUP($B439,A股收入利润复合增长（数值）!$A$7:$Q$3068,4))-1,"")</f>
        <v>0.50222506612972184</v>
      </c>
      <c r="H439" s="6">
        <f>IFERROR(VLOOKUP($B439,A股收入利润复合增长（数值）!$A$7:$Q$3068,7)/ABS(VLOOKUP($B439,A股收入利润复合增长（数值）!$A$7:$Q$3068,5))-1,"")</f>
        <v>0.52728318064292723</v>
      </c>
      <c r="I439" s="6">
        <f>IFERROR(VLOOKUP($B439,A股收入利润复合增长（数值）!$A$7:$Q$3068,8)/ABS(VLOOKUP($B439,A股收入利润复合增长（数值）!$A$7:$Q$3068,6))-1,"")</f>
        <v>1.217058677711691E-2</v>
      </c>
      <c r="J439" s="6">
        <f>IFERROR(VLOOKUP($B439,A股收入利润复合增长（数值）!$A$7:$Q$3068,9)/ABS(VLOOKUP($B439,A股收入利润复合增长（数值）!$A$7:$Q$3068,7))-1,"")</f>
        <v>-0.26765902304504952</v>
      </c>
      <c r="K439" s="6">
        <f>IFERROR(VLOOKUP($B439,A股收入利润复合增长（数值）!$A$7:$Q$3068,10)/ABS(VLOOKUP($B439,A股收入利润复合增长（数值）!$A$7:$Q$3068,8))-1,"")</f>
        <v>0.14359965057584811</v>
      </c>
      <c r="L439" s="6">
        <f>IFERROR(VLOOKUP($B439,A股收入利润复合增长（数值）!$A$7:$Q$3068,11)/ABS(VLOOKUP($B439,A股收入利润复合增长（数值）!$A$7:$Q$3068,9))-1,"")</f>
        <v>-0.15989489222041564</v>
      </c>
      <c r="M439" s="6">
        <f>IFERROR(VLOOKUP($B439,A股收入利润复合增长（数值）!$A$7:$Q$3068,12)/ABS(VLOOKUP($B439,A股收入利润复合增长（数值）!$A$7:$Q$3068,10))-1,"")</f>
        <v>0.3201429429303484</v>
      </c>
      <c r="N439" s="6">
        <f>IFERROR(VLOOKUP($B439,A股收入利润复合增长（数值）!$A$7:$Q$3068,13)/ABS(VLOOKUP($B439,A股收入利润复合增长（数值）!$A$7:$Q$3068,11))-1,"")</f>
        <v>0.44182738493488949</v>
      </c>
      <c r="O439" s="6">
        <f>IFERROR(VLOOKUP($B439,A股收入利润复合增长（数值）!$A$7:$Q$3068,14)/ABS(VLOOKUP($B439,A股收入利润复合增长（数值）!$A$7:$Q$3068,12))-1,"")</f>
        <v>0.87003719443766148</v>
      </c>
      <c r="P439" s="6">
        <f>IFERROR(VLOOKUP($B439,A股收入利润复合增长（数值）!$A$7:$Q$3068,15)/ABS(VLOOKUP($B439,A股收入利润复合增长（数值）!$A$7:$Q$3068,13))-1,"")</f>
        <v>0.37153920262476414</v>
      </c>
    </row>
    <row r="440" spans="1:16" x14ac:dyDescent="0.25">
      <c r="A440" t="str">
        <f>IF(COUNTIF(G440:P440,"&lt;"&amp;$A$3)=0,MAX($A$4:A439)+1,"")</f>
        <v/>
      </c>
      <c r="B440">
        <v>436</v>
      </c>
      <c r="C440" t="str">
        <f>VLOOKUP($B440,A股收入利润复合增长（数值）!$A$7:$Q$3068,2)</f>
        <v>300008.SZ</v>
      </c>
      <c r="D440" t="str">
        <f>VLOOKUP($B440,A股收入利润复合增长（数值）!$A$7:$Q$3068,3)</f>
        <v>天海防务</v>
      </c>
      <c r="G440" s="6">
        <f>IFERROR(VLOOKUP($B440,A股收入利润复合增长（数值）!$A$7:$Q$3068,6)/ABS(VLOOKUP($B440,A股收入利润复合增长（数值）!$A$7:$Q$3068,4))-1,"")</f>
        <v>0.63373026895448104</v>
      </c>
      <c r="H440" s="6">
        <f>IFERROR(VLOOKUP($B440,A股收入利润复合增长（数值）!$A$7:$Q$3068,7)/ABS(VLOOKUP($B440,A股收入利润复合增长（数值）!$A$7:$Q$3068,5))-1,"")</f>
        <v>0.23932454091366662</v>
      </c>
      <c r="I440" s="6">
        <f>IFERROR(VLOOKUP($B440,A股收入利润复合增长（数值）!$A$7:$Q$3068,8)/ABS(VLOOKUP($B440,A股收入利润复合增长（数值）!$A$7:$Q$3068,6))-1,"")</f>
        <v>-0.19585866399174168</v>
      </c>
      <c r="J440" s="6">
        <f>IFERROR(VLOOKUP($B440,A股收入利润复合增长（数值）!$A$7:$Q$3068,9)/ABS(VLOOKUP($B440,A股收入利润复合增长（数值）!$A$7:$Q$3068,7))-1,"")</f>
        <v>-0.68792425996305984</v>
      </c>
      <c r="K440" s="6">
        <f>IFERROR(VLOOKUP($B440,A股收入利润复合增长（数值）!$A$7:$Q$3068,10)/ABS(VLOOKUP($B440,A股收入利润复合增长（数值）!$A$7:$Q$3068,8))-1,"")</f>
        <v>-0.11105601537623677</v>
      </c>
      <c r="L440" s="6">
        <f>IFERROR(VLOOKUP($B440,A股收入利润复合增长（数值）!$A$7:$Q$3068,11)/ABS(VLOOKUP($B440,A股收入利润复合增长（数值）!$A$7:$Q$3068,9))-1,"")</f>
        <v>-0.49913139186159916</v>
      </c>
      <c r="M440" s="6">
        <f>IFERROR(VLOOKUP($B440,A股收入利润复合增长（数值）!$A$7:$Q$3068,12)/ABS(VLOOKUP($B440,A股收入利润复合增长（数值）!$A$7:$Q$3068,10))-1,"")</f>
        <v>2.5733727207229724</v>
      </c>
      <c r="N440" s="6">
        <f>IFERROR(VLOOKUP($B440,A股收入利润复合增长（数值）!$A$7:$Q$3068,13)/ABS(VLOOKUP($B440,A股收入利润复合增长（数值）!$A$7:$Q$3068,11))-1,"")</f>
        <v>2.8303083682640451</v>
      </c>
      <c r="O440" s="6">
        <f>IFERROR(VLOOKUP($B440,A股收入利润复合增长（数值）!$A$7:$Q$3068,14)/ABS(VLOOKUP($B440,A股收入利润复合增长（数值）!$A$7:$Q$3068,12))-1,"")</f>
        <v>0.41358927324737493</v>
      </c>
      <c r="P440" s="6">
        <f>IFERROR(VLOOKUP($B440,A股收入利润复合增长（数值）!$A$7:$Q$3068,15)/ABS(VLOOKUP($B440,A股收入利润复合增长（数值）!$A$7:$Q$3068,13))-1,"")</f>
        <v>0.20952988270293771</v>
      </c>
    </row>
    <row r="441" spans="1:16" x14ac:dyDescent="0.25">
      <c r="A441">
        <f>IF(COUNTIF(G441:P441,"&lt;"&amp;$A$3)=0,MAX($A$4:A440)+1,"")</f>
        <v>26</v>
      </c>
      <c r="B441">
        <v>437</v>
      </c>
      <c r="C441" t="str">
        <f>VLOOKUP($B441,A股收入利润复合增长（数值）!$A$7:$Q$3068,2)</f>
        <v>300009.SZ</v>
      </c>
      <c r="D441" t="str">
        <f>VLOOKUP($B441,A股收入利润复合增长（数值）!$A$7:$Q$3068,3)</f>
        <v>安科生物</v>
      </c>
      <c r="G441" s="6">
        <f>IFERROR(VLOOKUP($B441,A股收入利润复合增长（数值）!$A$7:$Q$3068,6)/ABS(VLOOKUP($B441,A股收入利润复合增长（数值）!$A$7:$Q$3068,4))-1,"")</f>
        <v>0.17543282575459784</v>
      </c>
      <c r="H441" s="6">
        <f>IFERROR(VLOOKUP($B441,A股收入利润复合增长（数值）!$A$7:$Q$3068,7)/ABS(VLOOKUP($B441,A股收入利润复合增长（数值）!$A$7:$Q$3068,5))-1,"")</f>
        <v>0.21812550866529756</v>
      </c>
      <c r="I441" s="6">
        <f>IFERROR(VLOOKUP($B441,A股收入利润复合增长（数值）!$A$7:$Q$3068,8)/ABS(VLOOKUP($B441,A股收入利润复合增长（数值）!$A$7:$Q$3068,6))-1,"")</f>
        <v>0.2613632667213206</v>
      </c>
      <c r="J441" s="6">
        <f>IFERROR(VLOOKUP($B441,A股收入利润复合增长（数值）!$A$7:$Q$3068,9)/ABS(VLOOKUP($B441,A股收入利润复合增长（数值）!$A$7:$Q$3068,7))-1,"")</f>
        <v>0.16775229916202972</v>
      </c>
      <c r="K441" s="6">
        <f>IFERROR(VLOOKUP($B441,A股收入利润复合增长（数值）!$A$7:$Q$3068,10)/ABS(VLOOKUP($B441,A股收入利润复合增长（数值）!$A$7:$Q$3068,8))-1,"")</f>
        <v>0.27343905779363809</v>
      </c>
      <c r="L441" s="6">
        <f>IFERROR(VLOOKUP($B441,A股收入利润复合增长（数值）!$A$7:$Q$3068,11)/ABS(VLOOKUP($B441,A股收入利润复合增长（数值）!$A$7:$Q$3068,9))-1,"")</f>
        <v>0.21536068196308222</v>
      </c>
      <c r="M441" s="6">
        <f>IFERROR(VLOOKUP($B441,A股收入利润复合增长（数值）!$A$7:$Q$3068,12)/ABS(VLOOKUP($B441,A股收入利润复合增长（数值）!$A$7:$Q$3068,10))-1,"")</f>
        <v>0.26039461035758915</v>
      </c>
      <c r="N441" s="6">
        <f>IFERROR(VLOOKUP($B441,A股收入利润复合增长（数值）!$A$7:$Q$3068,13)/ABS(VLOOKUP($B441,A股收入利润复合增长（数值）!$A$7:$Q$3068,11))-1,"")</f>
        <v>0.22233664694701938</v>
      </c>
      <c r="O441" s="6">
        <f>IFERROR(VLOOKUP($B441,A股收入利润复合增长（数值）!$A$7:$Q$3068,14)/ABS(VLOOKUP($B441,A股收入利润复合增长（数值）!$A$7:$Q$3068,12))-1,"")</f>
        <v>0.17210199321523434</v>
      </c>
      <c r="P441" s="6">
        <f>IFERROR(VLOOKUP($B441,A股收入利润复合增长（数值）!$A$7:$Q$3068,15)/ABS(VLOOKUP($B441,A股收入利润复合增长（数值）!$A$7:$Q$3068,13))-1,"")</f>
        <v>0.24035382877439693</v>
      </c>
    </row>
    <row r="442" spans="1:16" x14ac:dyDescent="0.25">
      <c r="A442" t="str">
        <f>IF(COUNTIF(G442:P442,"&lt;"&amp;$A$3)=0,MAX($A$4:A441)+1,"")</f>
        <v/>
      </c>
      <c r="B442">
        <v>438</v>
      </c>
      <c r="C442" t="str">
        <f>VLOOKUP($B442,A股收入利润复合增长（数值）!$A$7:$Q$3068,2)</f>
        <v>300011.SZ</v>
      </c>
      <c r="D442" t="str">
        <f>VLOOKUP($B442,A股收入利润复合增长（数值）!$A$7:$Q$3068,3)</f>
        <v>鼎汉技术</v>
      </c>
      <c r="G442" s="6">
        <f>IFERROR(VLOOKUP($B442,A股收入利润复合增长（数值）!$A$7:$Q$3068,6)/ABS(VLOOKUP($B442,A股收入利润复合增长（数值）!$A$7:$Q$3068,4))-1,"")</f>
        <v>4.6040897262280112E-2</v>
      </c>
      <c r="H442" s="6">
        <f>IFERROR(VLOOKUP($B442,A股收入利润复合增长（数值）!$A$7:$Q$3068,7)/ABS(VLOOKUP($B442,A股收入利润复合增长（数值）!$A$7:$Q$3068,5))-1,"")</f>
        <v>1.9658854330808495E-2</v>
      </c>
      <c r="I442" s="6">
        <f>IFERROR(VLOOKUP($B442,A股收入利润复合增长（数值）!$A$7:$Q$3068,8)/ABS(VLOOKUP($B442,A股收入利润复合增长（数值）!$A$7:$Q$3068,6))-1,"")</f>
        <v>-0.11857386362234357</v>
      </c>
      <c r="J442" s="6">
        <f>IFERROR(VLOOKUP($B442,A股收入利润复合增长（数值）!$A$7:$Q$3068,9)/ABS(VLOOKUP($B442,A股收入利润复合增长（数值）!$A$7:$Q$3068,7))-1,"")</f>
        <v>-0.83103550774286505</v>
      </c>
      <c r="K442" s="6">
        <f>IFERROR(VLOOKUP($B442,A股收入利润复合增长（数值）!$A$7:$Q$3068,10)/ABS(VLOOKUP($B442,A股收入利润复合增长（数值）!$A$7:$Q$3068,8))-1,"")</f>
        <v>0.65892280761663979</v>
      </c>
      <c r="L442" s="6">
        <f>IFERROR(VLOOKUP($B442,A股收入利润复合增长（数值）!$A$7:$Q$3068,11)/ABS(VLOOKUP($B442,A股收入利润复合增长（数值）!$A$7:$Q$3068,9))-1,"")</f>
        <v>3.7638228243141771</v>
      </c>
      <c r="M442" s="6">
        <f>IFERROR(VLOOKUP($B442,A股收入利润复合增长（数值）!$A$7:$Q$3068,12)/ABS(VLOOKUP($B442,A股收入利润复合增长（数值）!$A$7:$Q$3068,10))-1,"")</f>
        <v>0.76135394747030571</v>
      </c>
      <c r="N442" s="6">
        <f>IFERROR(VLOOKUP($B442,A股收入利润复合增长（数值）!$A$7:$Q$3068,13)/ABS(VLOOKUP($B442,A股收入利润复合增长（数值）!$A$7:$Q$3068,11))-1,"")</f>
        <v>2.068345240121034</v>
      </c>
      <c r="O442" s="6">
        <f>IFERROR(VLOOKUP($B442,A股收入利润复合增长（数值）!$A$7:$Q$3068,14)/ABS(VLOOKUP($B442,A股收入利润复合增长（数值）!$A$7:$Q$3068,12))-1,"")</f>
        <v>0.43841224160362624</v>
      </c>
      <c r="P442" s="6">
        <f>IFERROR(VLOOKUP($B442,A股收入利润复合增长（数值）!$A$7:$Q$3068,15)/ABS(VLOOKUP($B442,A股收入利润复合增长（数值）!$A$7:$Q$3068,13))-1,"")</f>
        <v>0.50438189231692454</v>
      </c>
    </row>
    <row r="443" spans="1:16" x14ac:dyDescent="0.25">
      <c r="A443" t="str">
        <f>IF(COUNTIF(G443:P443,"&lt;"&amp;$A$3)=0,MAX($A$4:A442)+1,"")</f>
        <v/>
      </c>
      <c r="B443">
        <v>439</v>
      </c>
      <c r="C443" t="str">
        <f>VLOOKUP($B443,A股收入利润复合增长（数值）!$A$7:$Q$3068,2)</f>
        <v>300012.SZ</v>
      </c>
      <c r="D443" t="str">
        <f>VLOOKUP($B443,A股收入利润复合增长（数值）!$A$7:$Q$3068,3)</f>
        <v>华测检测</v>
      </c>
      <c r="G443" s="6">
        <f>IFERROR(VLOOKUP($B443,A股收入利润复合增长（数值）!$A$7:$Q$3068,6)/ABS(VLOOKUP($B443,A股收入利润复合增长（数值）!$A$7:$Q$3068,4))-1,"")</f>
        <v>0.40805896781723794</v>
      </c>
      <c r="H443" s="6">
        <f>IFERROR(VLOOKUP($B443,A股收入利润复合增长（数值）!$A$7:$Q$3068,7)/ABS(VLOOKUP($B443,A股收入利润复合增长（数值）!$A$7:$Q$3068,5))-1,"")</f>
        <v>0.39489071433970424</v>
      </c>
      <c r="I443" s="6">
        <f>IFERROR(VLOOKUP($B443,A股收入利润复合增长（数值）!$A$7:$Q$3068,8)/ABS(VLOOKUP($B443,A股收入利润复合增长（数值）!$A$7:$Q$3068,6))-1,"")</f>
        <v>0.23021905792563535</v>
      </c>
      <c r="J443" s="6">
        <f>IFERROR(VLOOKUP($B443,A股收入利润复合增长（数值）!$A$7:$Q$3068,9)/ABS(VLOOKUP($B443,A股收入利润复合增长（数值）!$A$7:$Q$3068,7))-1,"")</f>
        <v>0.22868831776971188</v>
      </c>
      <c r="K443" s="6">
        <f>IFERROR(VLOOKUP($B443,A股收入利润复合增长（数值）!$A$7:$Q$3068,10)/ABS(VLOOKUP($B443,A股收入利润复合增长（数值）!$A$7:$Q$3068,8))-1,"")</f>
        <v>0.26048681494921677</v>
      </c>
      <c r="L443" s="6">
        <f>IFERROR(VLOOKUP($B443,A股收入利润复合增长（数值）!$A$7:$Q$3068,11)/ABS(VLOOKUP($B443,A股收入利润复合增长（数值）!$A$7:$Q$3068,9))-1,"")</f>
        <v>0.27092098978683099</v>
      </c>
      <c r="M443" s="6">
        <f>IFERROR(VLOOKUP($B443,A股收入利润复合增长（数值）!$A$7:$Q$3068,12)/ABS(VLOOKUP($B443,A股收入利润复合增长（数值）!$A$7:$Q$3068,10))-1,"")</f>
        <v>0.19193735870583151</v>
      </c>
      <c r="N443" s="6">
        <f>IFERROR(VLOOKUP($B443,A股收入利润复合增长（数值）!$A$7:$Q$3068,13)/ABS(VLOOKUP($B443,A股收入利润复合增长（数值）!$A$7:$Q$3068,11))-1,"")</f>
        <v>-2.3526281570195318E-2</v>
      </c>
      <c r="O443" s="6">
        <f>IFERROR(VLOOKUP($B443,A股收入利润复合增长（数值）!$A$7:$Q$3068,14)/ABS(VLOOKUP($B443,A股收入利润复合增长（数值）!$A$7:$Q$3068,12))-1,"")</f>
        <v>0.39068261385974967</v>
      </c>
      <c r="P443" s="6">
        <f>IFERROR(VLOOKUP($B443,A股收入利润复合增长（数值）!$A$7:$Q$3068,15)/ABS(VLOOKUP($B443,A股收入利润复合增长（数值）!$A$7:$Q$3068,13))-1,"")</f>
        <v>0.23575819460219094</v>
      </c>
    </row>
    <row r="444" spans="1:16" x14ac:dyDescent="0.25">
      <c r="A444" t="str">
        <f>IF(COUNTIF(G444:P444,"&lt;"&amp;$A$3)=0,MAX($A$4:A443)+1,"")</f>
        <v/>
      </c>
      <c r="B444">
        <v>440</v>
      </c>
      <c r="C444" t="str">
        <f>VLOOKUP($B444,A股收入利润复合增长（数值）!$A$7:$Q$3068,2)</f>
        <v>300014.SZ</v>
      </c>
      <c r="D444" t="str">
        <f>VLOOKUP($B444,A股收入利润复合增长（数值）!$A$7:$Q$3068,3)</f>
        <v>亿纬锂能</v>
      </c>
      <c r="G444" s="6">
        <f>IFERROR(VLOOKUP($B444,A股收入利润复合增长（数值）!$A$7:$Q$3068,6)/ABS(VLOOKUP($B444,A股收入利润复合增长（数值）!$A$7:$Q$3068,4))-1,"")</f>
        <v>0.56219147768412792</v>
      </c>
      <c r="H444" s="6">
        <f>IFERROR(VLOOKUP($B444,A股收入利润复合增长（数值）!$A$7:$Q$3068,7)/ABS(VLOOKUP($B444,A股收入利润复合增长（数值）!$A$7:$Q$3068,5))-1,"")</f>
        <v>0.51511398300521294</v>
      </c>
      <c r="I444" s="6">
        <f>IFERROR(VLOOKUP($B444,A股收入利润复合增长（数值）!$A$7:$Q$3068,8)/ABS(VLOOKUP($B444,A股收入利润复合增长（数值）!$A$7:$Q$3068,6))-1,"")</f>
        <v>0.27007821097657936</v>
      </c>
      <c r="J444" s="6">
        <f>IFERROR(VLOOKUP($B444,A股收入利润复合增长（数值）!$A$7:$Q$3068,9)/ABS(VLOOKUP($B444,A股收入利润复合增长（数值）!$A$7:$Q$3068,7))-1,"")</f>
        <v>0.14615514895859394</v>
      </c>
      <c r="K444" s="6">
        <f>IFERROR(VLOOKUP($B444,A股收入利润复合增长（数值）!$A$7:$Q$3068,10)/ABS(VLOOKUP($B444,A股收入利润复合增长（数值）!$A$7:$Q$3068,8))-1,"")</f>
        <v>0.71435495045578734</v>
      </c>
      <c r="L444" s="6">
        <f>IFERROR(VLOOKUP($B444,A股收入利润复合增长（数值）!$A$7:$Q$3068,11)/ABS(VLOOKUP($B444,A股收入利润复合增长（数值）!$A$7:$Q$3068,9))-1,"")</f>
        <v>0.63482642079179197</v>
      </c>
      <c r="M444" s="6">
        <f>IFERROR(VLOOKUP($B444,A股收入利润复合增长（数值）!$A$7:$Q$3068,12)/ABS(VLOOKUP($B444,A股收入利润复合增长（数值）!$A$7:$Q$3068,10))-1,"")</f>
        <v>0.16347119907473751</v>
      </c>
      <c r="N444" s="6">
        <f>IFERROR(VLOOKUP($B444,A股收入利润复合增长（数值）!$A$7:$Q$3068,13)/ABS(VLOOKUP($B444,A股收入利润复合增长（数值）!$A$7:$Q$3068,11))-1,"")</f>
        <v>-0.47594363298820996</v>
      </c>
      <c r="O444" s="6">
        <f>IFERROR(VLOOKUP($B444,A股收入利润复合增长（数值）!$A$7:$Q$3068,14)/ABS(VLOOKUP($B444,A股收入利润复合增长（数值）!$A$7:$Q$3068,12))-1,"")</f>
        <v>0.11581287830299924</v>
      </c>
      <c r="P444" s="6">
        <f>IFERROR(VLOOKUP($B444,A股收入利润复合增长（数值）!$A$7:$Q$3068,15)/ABS(VLOOKUP($B444,A股收入利润复合增长（数值）!$A$7:$Q$3068,13))-1,"")</f>
        <v>0.79617583361990429</v>
      </c>
    </row>
    <row r="445" spans="1:16" x14ac:dyDescent="0.25">
      <c r="A445" t="str">
        <f>IF(COUNTIF(G445:P445,"&lt;"&amp;$A$3)=0,MAX($A$4:A444)+1,"")</f>
        <v/>
      </c>
      <c r="B445">
        <v>441</v>
      </c>
      <c r="C445" t="str">
        <f>VLOOKUP($B445,A股收入利润复合增长（数值）!$A$7:$Q$3068,2)</f>
        <v>300015.SZ</v>
      </c>
      <c r="D445" t="str">
        <f>VLOOKUP($B445,A股收入利润复合增长（数值）!$A$7:$Q$3068,3)</f>
        <v>爱尔眼科</v>
      </c>
      <c r="G445" s="6">
        <f>IFERROR(VLOOKUP($B445,A股收入利润复合增长（数值）!$A$7:$Q$3068,6)/ABS(VLOOKUP($B445,A股收入利润复合增长（数值）!$A$7:$Q$3068,4))-1,"")</f>
        <v>0.51538749376591109</v>
      </c>
      <c r="H445" s="6">
        <f>IFERROR(VLOOKUP($B445,A股收入利润复合增长（数值）!$A$7:$Q$3068,7)/ABS(VLOOKUP($B445,A股收入利润复合增长（数值）!$A$7:$Q$3068,5))-1,"")</f>
        <v>0.4290421259787609</v>
      </c>
      <c r="I445" s="6">
        <f>IFERROR(VLOOKUP($B445,A股收入利润复合增长（数值）!$A$7:$Q$3068,8)/ABS(VLOOKUP($B445,A股收入利润复合增长（数值）!$A$7:$Q$3068,6))-1,"")</f>
        <v>0.25141143432313395</v>
      </c>
      <c r="J445" s="6">
        <f>IFERROR(VLOOKUP($B445,A股收入利润复合增长（数值）!$A$7:$Q$3068,9)/ABS(VLOOKUP($B445,A股收入利润复合增长（数值）!$A$7:$Q$3068,7))-1,"")</f>
        <v>6.3320143914966875E-2</v>
      </c>
      <c r="K445" s="6">
        <f>IFERROR(VLOOKUP($B445,A股收入利润复合增长（数值）!$A$7:$Q$3068,10)/ABS(VLOOKUP($B445,A股收入利润复合增长（数值）!$A$7:$Q$3068,8))-1,"")</f>
        <v>0.21024963980999356</v>
      </c>
      <c r="L445" s="6">
        <f>IFERROR(VLOOKUP($B445,A股收入利润复合增长（数值）!$A$7:$Q$3068,11)/ABS(VLOOKUP($B445,A股收入利润复合增长（数值）!$A$7:$Q$3068,9))-1,"")</f>
        <v>0.2225280708491566</v>
      </c>
      <c r="M445" s="6">
        <f>IFERROR(VLOOKUP($B445,A股收入利润复合增长（数值）!$A$7:$Q$3068,12)/ABS(VLOOKUP($B445,A股收入利润复合增长（数值）!$A$7:$Q$3068,10))-1,"")</f>
        <v>0.21011949783072836</v>
      </c>
      <c r="N445" s="6">
        <f>IFERROR(VLOOKUP($B445,A股收入利润复合增长（数值）!$A$7:$Q$3068,13)/ABS(VLOOKUP($B445,A股收入利润复合增长（数值）!$A$7:$Q$3068,11))-1,"")</f>
        <v>0.3834113122521392</v>
      </c>
      <c r="O445" s="6">
        <f>IFERROR(VLOOKUP($B445,A股收入利润复合增长（数值）!$A$7:$Q$3068,14)/ABS(VLOOKUP($B445,A股收入利润复合增长（数值）!$A$7:$Q$3068,12))-1,"")</f>
        <v>0.31786749314564111</v>
      </c>
      <c r="P445" s="6">
        <f>IFERROR(VLOOKUP($B445,A股收入利润复合增长（数值）!$A$7:$Q$3068,15)/ABS(VLOOKUP($B445,A股收入利润复合增长（数值）!$A$7:$Q$3068,13))-1,"")</f>
        <v>0.3844210185633552</v>
      </c>
    </row>
    <row r="446" spans="1:16" x14ac:dyDescent="0.25">
      <c r="A446" t="str">
        <f>IF(COUNTIF(G446:P446,"&lt;"&amp;$A$3)=0,MAX($A$4:A445)+1,"")</f>
        <v/>
      </c>
      <c r="B446">
        <v>442</v>
      </c>
      <c r="C446" t="str">
        <f>VLOOKUP($B446,A股收入利润复合增长（数值）!$A$7:$Q$3068,2)</f>
        <v>300016.SZ</v>
      </c>
      <c r="D446" t="str">
        <f>VLOOKUP($B446,A股收入利润复合增长（数值）!$A$7:$Q$3068,3)</f>
        <v>北陆药业</v>
      </c>
      <c r="G446" s="6">
        <f>IFERROR(VLOOKUP($B446,A股收入利润复合增长（数值）!$A$7:$Q$3068,6)/ABS(VLOOKUP($B446,A股收入利润复合增长（数值）!$A$7:$Q$3068,4))-1,"")</f>
        <v>8.0471889239827954E-2</v>
      </c>
      <c r="H446" s="6">
        <f>IFERROR(VLOOKUP($B446,A股收入利润复合增长（数值）!$A$7:$Q$3068,7)/ABS(VLOOKUP($B446,A股收入利润复合增长（数值）!$A$7:$Q$3068,5))-1,"")</f>
        <v>3.3648607056487867E-2</v>
      </c>
      <c r="I446" s="6">
        <f>IFERROR(VLOOKUP($B446,A股收入利润复合增长（数值）!$A$7:$Q$3068,8)/ABS(VLOOKUP($B446,A股收入利润复合增长（数值）!$A$7:$Q$3068,6))-1,"")</f>
        <v>0.39286508902531825</v>
      </c>
      <c r="J446" s="6">
        <f>IFERROR(VLOOKUP($B446,A股收入利润复合增长（数值）!$A$7:$Q$3068,9)/ABS(VLOOKUP($B446,A股收入利润复合增长（数值）!$A$7:$Q$3068,7))-1,"")</f>
        <v>0.42583597061914813</v>
      </c>
      <c r="K446" s="6">
        <f>IFERROR(VLOOKUP($B446,A股收入利润复合增长（数值）!$A$7:$Q$3068,10)/ABS(VLOOKUP($B446,A股收入利润复合增长（数值）!$A$7:$Q$3068,8))-1,"")</f>
        <v>0.21036796851576489</v>
      </c>
      <c r="L446" s="6">
        <f>IFERROR(VLOOKUP($B446,A股收入利润复合增长（数值）!$A$7:$Q$3068,11)/ABS(VLOOKUP($B446,A股收入利润复合增长（数值）!$A$7:$Q$3068,9))-1,"")</f>
        <v>4.6527205523646087E-2</v>
      </c>
      <c r="M446" s="6">
        <f>IFERROR(VLOOKUP($B446,A股收入利润复合增长（数值）!$A$7:$Q$3068,12)/ABS(VLOOKUP($B446,A股收入利润复合增长（数值）!$A$7:$Q$3068,10))-1,"")</f>
        <v>0.32677736416908432</v>
      </c>
      <c r="N446" s="6">
        <f>IFERROR(VLOOKUP($B446,A股收入利润复合增长（数值）!$A$7:$Q$3068,13)/ABS(VLOOKUP($B446,A股收入利润复合增长（数值）!$A$7:$Q$3068,11))-1,"")</f>
        <v>0.31524443701342197</v>
      </c>
      <c r="O446" s="6">
        <f>IFERROR(VLOOKUP($B446,A股收入利润复合增长（数值）!$A$7:$Q$3068,14)/ABS(VLOOKUP($B446,A股收入利润复合增长（数值）!$A$7:$Q$3068,12))-1,"")</f>
        <v>0.11693838723201466</v>
      </c>
      <c r="P446" s="6">
        <f>IFERROR(VLOOKUP($B446,A股收入利润复合增长（数值）!$A$7:$Q$3068,15)/ABS(VLOOKUP($B446,A股收入利润复合增长（数值）!$A$7:$Q$3068,13))-1,"")</f>
        <v>-0.62452872128454984</v>
      </c>
    </row>
    <row r="447" spans="1:16" x14ac:dyDescent="0.25">
      <c r="A447">
        <f>IF(COUNTIF(G447:P447,"&lt;"&amp;$A$3)=0,MAX($A$4:A446)+1,"")</f>
        <v>27</v>
      </c>
      <c r="B447">
        <v>443</v>
      </c>
      <c r="C447" t="str">
        <f>VLOOKUP($B447,A股收入利润复合增长（数值）!$A$7:$Q$3068,2)</f>
        <v>300017.SZ</v>
      </c>
      <c r="D447" t="str">
        <f>VLOOKUP($B447,A股收入利润复合增长（数值）!$A$7:$Q$3068,3)</f>
        <v>网宿科技</v>
      </c>
      <c r="G447" s="6">
        <f>IFERROR(VLOOKUP($B447,A股收入利润复合增长（数值）!$A$7:$Q$3068,6)/ABS(VLOOKUP($B447,A股收入利润复合增长（数值）!$A$7:$Q$3068,4))-1,"")</f>
        <v>0.49646434555970598</v>
      </c>
      <c r="H447" s="6">
        <f>IFERROR(VLOOKUP($B447,A股收入利润复合增长（数值）!$A$7:$Q$3068,7)/ABS(VLOOKUP($B447,A股收入利润复合增长（数值）!$A$7:$Q$3068,5))-1,"")</f>
        <v>0.42971721915475602</v>
      </c>
      <c r="I447" s="6">
        <f>IFERROR(VLOOKUP($B447,A股收入利润复合增长（数值）!$A$7:$Q$3068,8)/ABS(VLOOKUP($B447,A股收入利润复合增长（数值）!$A$7:$Q$3068,6))-1,"")</f>
        <v>0.50292605283118452</v>
      </c>
      <c r="J447" s="6">
        <f>IFERROR(VLOOKUP($B447,A股收入利润复合增长（数值）!$A$7:$Q$3068,9)/ABS(VLOOKUP($B447,A股收入利润复合增长（数值）!$A$7:$Q$3068,7))-1,"")</f>
        <v>0.89588021679493268</v>
      </c>
      <c r="K447" s="6">
        <f>IFERROR(VLOOKUP($B447,A股收入利润复合增长（数值）!$A$7:$Q$3068,10)/ABS(VLOOKUP($B447,A股收入利润复合增长（数值）!$A$7:$Q$3068,8))-1,"")</f>
        <v>0.4788803888881592</v>
      </c>
      <c r="L447" s="6">
        <f>IFERROR(VLOOKUP($B447,A股收入利润复合增长（数值）!$A$7:$Q$3068,11)/ABS(VLOOKUP($B447,A股收入利润复合增长（数值）!$A$7:$Q$3068,9))-1,"")</f>
        <v>1.2855102902790989</v>
      </c>
      <c r="M447" s="6">
        <f>IFERROR(VLOOKUP($B447,A股收入利润复合增长（数值）!$A$7:$Q$3068,12)/ABS(VLOOKUP($B447,A股收入利润复合增长（数值）!$A$7:$Q$3068,10))-1,"")</f>
        <v>0.58571072092494636</v>
      </c>
      <c r="N447" s="6">
        <f>IFERROR(VLOOKUP($B447,A股收入利润复合增长（数值）!$A$7:$Q$3068,13)/ABS(VLOOKUP($B447,A股收入利润复合增长（数值）!$A$7:$Q$3068,11))-1,"")</f>
        <v>1.0399651376621315</v>
      </c>
      <c r="O447" s="6">
        <f>IFERROR(VLOOKUP($B447,A股收入利润复合增长（数值）!$A$7:$Q$3068,14)/ABS(VLOOKUP($B447,A股收入利润复合增长（数值）!$A$7:$Q$3068,12))-1,"")</f>
        <v>0.53428511202801898</v>
      </c>
      <c r="P447" s="6">
        <f>IFERROR(VLOOKUP($B447,A股收入利润复合增长（数值）!$A$7:$Q$3068,15)/ABS(VLOOKUP($B447,A股收入利润复合增长（数值）!$A$7:$Q$3068,13))-1,"")</f>
        <v>0.71872614968510473</v>
      </c>
    </row>
    <row r="448" spans="1:16" x14ac:dyDescent="0.25">
      <c r="A448" t="str">
        <f>IF(COUNTIF(G448:P448,"&lt;"&amp;$A$3)=0,MAX($A$4:A447)+1,"")</f>
        <v/>
      </c>
      <c r="B448">
        <v>444</v>
      </c>
      <c r="C448" t="str">
        <f>VLOOKUP($B448,A股收入利润复合增长（数值）!$A$7:$Q$3068,2)</f>
        <v>300019.SZ</v>
      </c>
      <c r="D448" t="str">
        <f>VLOOKUP($B448,A股收入利润复合增长（数值）!$A$7:$Q$3068,3)</f>
        <v>硅宝科技</v>
      </c>
      <c r="G448" s="6">
        <f>IFERROR(VLOOKUP($B448,A股收入利润复合增长（数值）!$A$7:$Q$3068,6)/ABS(VLOOKUP($B448,A股收入利润复合增长（数值）!$A$7:$Q$3068,4))-1,"")</f>
        <v>0.67581053967365401</v>
      </c>
      <c r="H448" s="6">
        <f>IFERROR(VLOOKUP($B448,A股收入利润复合增长（数值）!$A$7:$Q$3068,7)/ABS(VLOOKUP($B448,A股收入利润复合增长（数值）!$A$7:$Q$3068,5))-1,"")</f>
        <v>0.17451569698304259</v>
      </c>
      <c r="I448" s="6">
        <f>IFERROR(VLOOKUP($B448,A股收入利润复合增长（数值）!$A$7:$Q$3068,8)/ABS(VLOOKUP($B448,A股收入利润复合增长（数值）!$A$7:$Q$3068,6))-1,"")</f>
        <v>9.5620931602108827E-2</v>
      </c>
      <c r="J448" s="6">
        <f>IFERROR(VLOOKUP($B448,A股收入利润复合增长（数值）!$A$7:$Q$3068,9)/ABS(VLOOKUP($B448,A股收入利润复合增长（数值）!$A$7:$Q$3068,7))-1,"")</f>
        <v>0.22232814872252149</v>
      </c>
      <c r="K448" s="6">
        <f>IFERROR(VLOOKUP($B448,A股收入利润复合增长（数值）!$A$7:$Q$3068,10)/ABS(VLOOKUP($B448,A股收入利润复合增长（数值）!$A$7:$Q$3068,8))-1,"")</f>
        <v>0.24899041243641373</v>
      </c>
      <c r="L448" s="6">
        <f>IFERROR(VLOOKUP($B448,A股收入利润复合增长（数值）!$A$7:$Q$3068,11)/ABS(VLOOKUP($B448,A股收入利润复合增长（数值）!$A$7:$Q$3068,9))-1,"")</f>
        <v>0.14041876914810669</v>
      </c>
      <c r="M448" s="6">
        <f>IFERROR(VLOOKUP($B448,A股收入利润复合增长（数值）!$A$7:$Q$3068,12)/ABS(VLOOKUP($B448,A股收入利润复合增长（数值）!$A$7:$Q$3068,10))-1,"")</f>
        <v>0.18255456661870539</v>
      </c>
      <c r="N448" s="6">
        <f>IFERROR(VLOOKUP($B448,A股收入利润复合增长（数值）!$A$7:$Q$3068,13)/ABS(VLOOKUP($B448,A股收入利润复合增长（数值）!$A$7:$Q$3068,11))-1,"")</f>
        <v>0.1421995353462393</v>
      </c>
      <c r="O448" s="6">
        <f>IFERROR(VLOOKUP($B448,A股收入利润复合增长（数值）!$A$7:$Q$3068,14)/ABS(VLOOKUP($B448,A股收入利润复合增长（数值）!$A$7:$Q$3068,12))-1,"")</f>
        <v>0.10310604380733568</v>
      </c>
      <c r="P448" s="6">
        <f>IFERROR(VLOOKUP($B448,A股收入利润复合增长（数值）!$A$7:$Q$3068,15)/ABS(VLOOKUP($B448,A股收入利润复合增长（数值）!$A$7:$Q$3068,13))-1,"")</f>
        <v>0.11532628595294558</v>
      </c>
    </row>
    <row r="449" spans="1:16" x14ac:dyDescent="0.25">
      <c r="A449" t="str">
        <f>IF(COUNTIF(G449:P449,"&lt;"&amp;$A$3)=0,MAX($A$4:A448)+1,"")</f>
        <v/>
      </c>
      <c r="B449">
        <v>445</v>
      </c>
      <c r="C449" t="str">
        <f>VLOOKUP($B449,A股收入利润复合增长（数值）!$A$7:$Q$3068,2)</f>
        <v>300020.SZ</v>
      </c>
      <c r="D449" t="str">
        <f>VLOOKUP($B449,A股收入利润复合增长（数值）!$A$7:$Q$3068,3)</f>
        <v>银江股份</v>
      </c>
      <c r="G449" s="6">
        <f>IFERROR(VLOOKUP($B449,A股收入利润复合增长（数值）!$A$7:$Q$3068,6)/ABS(VLOOKUP($B449,A股收入利润复合增长（数值）!$A$7:$Q$3068,4))-1,"")</f>
        <v>0.4442629903566242</v>
      </c>
      <c r="H449" s="6">
        <f>IFERROR(VLOOKUP($B449,A股收入利润复合增长（数值）!$A$7:$Q$3068,7)/ABS(VLOOKUP($B449,A股收入利润复合增长（数值）!$A$7:$Q$3068,5))-1,"")</f>
        <v>0.27273767138943761</v>
      </c>
      <c r="I449" s="6">
        <f>IFERROR(VLOOKUP($B449,A股收入利润复合增长（数值）!$A$7:$Q$3068,8)/ABS(VLOOKUP($B449,A股收入利润复合增长（数值）!$A$7:$Q$3068,6))-1,"")</f>
        <v>0.41867211570357799</v>
      </c>
      <c r="J449" s="6">
        <f>IFERROR(VLOOKUP($B449,A股收入利润复合增长（数值）!$A$7:$Q$3068,9)/ABS(VLOOKUP($B449,A股收入利润复合增长（数值）!$A$7:$Q$3068,7))-1,"")</f>
        <v>0.41053283091271453</v>
      </c>
      <c r="K449" s="6">
        <f>IFERROR(VLOOKUP($B449,A股收入利润复合增长（数值）!$A$7:$Q$3068,10)/ABS(VLOOKUP($B449,A股收入利润复合增长（数值）!$A$7:$Q$3068,8))-1,"")</f>
        <v>0.2694710581464661</v>
      </c>
      <c r="L449" s="6">
        <f>IFERROR(VLOOKUP($B449,A股收入利润复合增长（数值）!$A$7:$Q$3068,11)/ABS(VLOOKUP($B449,A股收入利润复合增长（数值）!$A$7:$Q$3068,9))-1,"")</f>
        <v>0.2509104678532541</v>
      </c>
      <c r="M449" s="6">
        <f>IFERROR(VLOOKUP($B449,A股收入利润复合增长（数值）!$A$7:$Q$3068,12)/ABS(VLOOKUP($B449,A股收入利润复合增长（数值）!$A$7:$Q$3068,10))-1,"")</f>
        <v>0.25039527132092299</v>
      </c>
      <c r="N449" s="6">
        <f>IFERROR(VLOOKUP($B449,A股收入利润复合增长（数值）!$A$7:$Q$3068,13)/ABS(VLOOKUP($B449,A股收入利润复合增长（数值）!$A$7:$Q$3068,11))-1,"")</f>
        <v>0.26109147105046215</v>
      </c>
      <c r="O449" s="6">
        <f>IFERROR(VLOOKUP($B449,A股收入利润复合增长（数值）!$A$7:$Q$3068,14)/ABS(VLOOKUP($B449,A股收入利润复合增长（数值）!$A$7:$Q$3068,12))-1,"")</f>
        <v>-0.16560703797105913</v>
      </c>
      <c r="P449" s="6">
        <f>IFERROR(VLOOKUP($B449,A股收入利润复合增长（数值）!$A$7:$Q$3068,15)/ABS(VLOOKUP($B449,A股收入利润复合增长（数值）!$A$7:$Q$3068,13))-1,"")</f>
        <v>-0.39456145253367669</v>
      </c>
    </row>
    <row r="450" spans="1:16" x14ac:dyDescent="0.25">
      <c r="A450" t="str">
        <f>IF(COUNTIF(G450:P450,"&lt;"&amp;$A$3)=0,MAX($A$4:A449)+1,"")</f>
        <v/>
      </c>
      <c r="B450">
        <v>446</v>
      </c>
      <c r="C450" t="str">
        <f>VLOOKUP($B450,A股收入利润复合增长（数值）!$A$7:$Q$3068,2)</f>
        <v>300021.SZ</v>
      </c>
      <c r="D450" t="str">
        <f>VLOOKUP($B450,A股收入利润复合增长（数值）!$A$7:$Q$3068,3)</f>
        <v>大禹节水</v>
      </c>
      <c r="G450" s="6">
        <f>IFERROR(VLOOKUP($B450,A股收入利润复合增长（数值）!$A$7:$Q$3068,6)/ABS(VLOOKUP($B450,A股收入利润复合增长（数值）!$A$7:$Q$3068,4))-1,"")</f>
        <v>0.22148823234663384</v>
      </c>
      <c r="H450" s="6">
        <f>IFERROR(VLOOKUP($B450,A股收入利润复合增长（数值）!$A$7:$Q$3068,7)/ABS(VLOOKUP($B450,A股收入利润复合增长（数值）!$A$7:$Q$3068,5))-1,"")</f>
        <v>2.2333396333400479E-2</v>
      </c>
      <c r="I450" s="6">
        <f>IFERROR(VLOOKUP($B450,A股收入利润复合增长（数值）!$A$7:$Q$3068,8)/ABS(VLOOKUP($B450,A股收入利润复合增长（数值）!$A$7:$Q$3068,6))-1,"")</f>
        <v>0.42725657060359801</v>
      </c>
      <c r="J450" s="6">
        <f>IFERROR(VLOOKUP($B450,A股收入利润复合增长（数值）!$A$7:$Q$3068,9)/ABS(VLOOKUP($B450,A股收入利润复合增长（数值）!$A$7:$Q$3068,7))-1,"")</f>
        <v>5.3246472453881477E-2</v>
      </c>
      <c r="K450" s="6">
        <f>IFERROR(VLOOKUP($B450,A股收入利润复合增长（数值）!$A$7:$Q$3068,10)/ABS(VLOOKUP($B450,A股收入利润复合增长（数值）!$A$7:$Q$3068,8))-1,"")</f>
        <v>0.26525070772474479</v>
      </c>
      <c r="L450" s="6">
        <f>IFERROR(VLOOKUP($B450,A股收入利润复合增长（数值）!$A$7:$Q$3068,11)/ABS(VLOOKUP($B450,A股收入利润复合增长（数值）!$A$7:$Q$3068,9))-1,"")</f>
        <v>-0.45766123606100217</v>
      </c>
      <c r="M450" s="6">
        <f>IFERROR(VLOOKUP($B450,A股收入利润复合增长（数值）!$A$7:$Q$3068,12)/ABS(VLOOKUP($B450,A股收入利润复合增长（数值）!$A$7:$Q$3068,10))-1,"")</f>
        <v>9.3705807256495355E-2</v>
      </c>
      <c r="N450" s="6">
        <f>IFERROR(VLOOKUP($B450,A股收入利润复合增长（数值）!$A$7:$Q$3068,13)/ABS(VLOOKUP($B450,A股收入利润复合增长（数值）!$A$7:$Q$3068,11))-1,"")</f>
        <v>0.21540741645055794</v>
      </c>
      <c r="O450" s="6">
        <f>IFERROR(VLOOKUP($B450,A股收入利润复合增长（数值）!$A$7:$Q$3068,14)/ABS(VLOOKUP($B450,A股收入利润复合增长（数值）!$A$7:$Q$3068,12))-1,"")</f>
        <v>0.47012517318899838</v>
      </c>
      <c r="P450" s="6">
        <f>IFERROR(VLOOKUP($B450,A股收入利润复合增长（数值）!$A$7:$Q$3068,15)/ABS(VLOOKUP($B450,A股收入利润复合增长（数值）!$A$7:$Q$3068,13))-1,"")</f>
        <v>1.9529678979071874</v>
      </c>
    </row>
    <row r="451" spans="1:16" x14ac:dyDescent="0.25">
      <c r="A451" t="str">
        <f>IF(COUNTIF(G451:P451,"&lt;"&amp;$A$3)=0,MAX($A$4:A450)+1,"")</f>
        <v/>
      </c>
      <c r="B451">
        <v>447</v>
      </c>
      <c r="C451" t="str">
        <f>VLOOKUP($B451,A股收入利润复合增长（数值）!$A$7:$Q$3068,2)</f>
        <v>300023.SZ</v>
      </c>
      <c r="D451" t="str">
        <f>VLOOKUP($B451,A股收入利润复合增长（数值）!$A$7:$Q$3068,3)</f>
        <v>宝德股份</v>
      </c>
      <c r="G451" s="6">
        <f>IFERROR(VLOOKUP($B451,A股收入利润复合增长（数值）!$A$7:$Q$3068,6)/ABS(VLOOKUP($B451,A股收入利润复合增长（数值）!$A$7:$Q$3068,4))-1,"")</f>
        <v>0.19048003999554419</v>
      </c>
      <c r="H451" s="6">
        <f>IFERROR(VLOOKUP($B451,A股收入利润复合增长（数值）!$A$7:$Q$3068,7)/ABS(VLOOKUP($B451,A股收入利润复合增长（数值）!$A$7:$Q$3068,5))-1,"")</f>
        <v>-0.37705256223953776</v>
      </c>
      <c r="I451" s="6">
        <f>IFERROR(VLOOKUP($B451,A股收入利润复合增长（数值）!$A$7:$Q$3068,8)/ABS(VLOOKUP($B451,A股收入利润复合增长（数值）!$A$7:$Q$3068,6))-1,"")</f>
        <v>-0.18821072515447124</v>
      </c>
      <c r="J451" s="6">
        <f>IFERROR(VLOOKUP($B451,A股收入利润复合增长（数值）!$A$7:$Q$3068,9)/ABS(VLOOKUP($B451,A股收入利润复合增长（数值）!$A$7:$Q$3068,7))-1,"")</f>
        <v>-2.4542077708956596</v>
      </c>
      <c r="K451" s="6">
        <f>IFERROR(VLOOKUP($B451,A股收入利润复合增长（数值）!$A$7:$Q$3068,10)/ABS(VLOOKUP($B451,A股收入利润复合增长（数值）!$A$7:$Q$3068,8))-1,"")</f>
        <v>-0.29781067554607821</v>
      </c>
      <c r="L451" s="6">
        <f>IFERROR(VLOOKUP($B451,A股收入利润复合增长（数值）!$A$7:$Q$3068,11)/ABS(VLOOKUP($B451,A股收入利润复合增长（数值）!$A$7:$Q$3068,9))-1,"")</f>
        <v>-1.9381386348155865</v>
      </c>
      <c r="M451" s="6">
        <f>IFERROR(VLOOKUP($B451,A股收入利润复合增长（数值）!$A$7:$Q$3068,12)/ABS(VLOOKUP($B451,A股收入利润复合增长（数值）!$A$7:$Q$3068,10))-1,"")</f>
        <v>1.0293679145208556</v>
      </c>
      <c r="N451" s="6">
        <f>IFERROR(VLOOKUP($B451,A股收入利润复合增长（数值）!$A$7:$Q$3068,13)/ABS(VLOOKUP($B451,A股收入利润复合增长（数值）!$A$7:$Q$3068,11))-1,"")</f>
        <v>0.42162180382124781</v>
      </c>
      <c r="O451" s="6">
        <f>IFERROR(VLOOKUP($B451,A股收入利润复合增长（数值）!$A$7:$Q$3068,14)/ABS(VLOOKUP($B451,A股收入利润复合增长（数值）!$A$7:$Q$3068,12))-1,"")</f>
        <v>2.666915599108528</v>
      </c>
      <c r="P451" s="6">
        <f>IFERROR(VLOOKUP($B451,A股收入利润复合增长（数值）!$A$7:$Q$3068,15)/ABS(VLOOKUP($B451,A股收入利润复合增长（数值）!$A$7:$Q$3068,13))-1,"")</f>
        <v>2.4111081704501234</v>
      </c>
    </row>
    <row r="452" spans="1:16" x14ac:dyDescent="0.25">
      <c r="A452">
        <f>IF(COUNTIF(G452:P452,"&lt;"&amp;$A$3)=0,MAX($A$4:A451)+1,"")</f>
        <v>28</v>
      </c>
      <c r="B452">
        <v>448</v>
      </c>
      <c r="C452" t="str">
        <f>VLOOKUP($B452,A股收入利润复合增长（数值）!$A$7:$Q$3068,2)</f>
        <v>300024.SZ</v>
      </c>
      <c r="D452" t="str">
        <f>VLOOKUP($B452,A股收入利润复合增长（数值）!$A$7:$Q$3068,3)</f>
        <v>机器人</v>
      </c>
      <c r="G452" s="6">
        <f>IFERROR(VLOOKUP($B452,A股收入利润复合增长（数值）!$A$7:$Q$3068,6)/ABS(VLOOKUP($B452,A股收入利润复合增长（数值）!$A$7:$Q$3068,4))-1,"")</f>
        <v>0.41908410679650099</v>
      </c>
      <c r="H452" s="6">
        <f>IFERROR(VLOOKUP($B452,A股收入利润复合增长（数值）!$A$7:$Q$3068,7)/ABS(VLOOKUP($B452,A股收入利润复合增长（数值）!$A$7:$Q$3068,5))-1,"")</f>
        <v>0.47970719465467093</v>
      </c>
      <c r="I452" s="6">
        <f>IFERROR(VLOOKUP($B452,A股收入利润复合增长（数值）!$A$7:$Q$3068,8)/ABS(VLOOKUP($B452,A股收入利润复合增长（数值）!$A$7:$Q$3068,6))-1,"")</f>
        <v>0.33291590361932544</v>
      </c>
      <c r="J452" s="6">
        <f>IFERROR(VLOOKUP($B452,A股收入利润复合增长（数值）!$A$7:$Q$3068,9)/ABS(VLOOKUP($B452,A股收入利润复合增长（数值）!$A$7:$Q$3068,7))-1,"")</f>
        <v>0.30281842491833855</v>
      </c>
      <c r="K452" s="6">
        <f>IFERROR(VLOOKUP($B452,A股收入利润复合增长（数值）!$A$7:$Q$3068,10)/ABS(VLOOKUP($B452,A股收入利润复合增长（数值）!$A$7:$Q$3068,8))-1,"")</f>
        <v>0.26297433254655611</v>
      </c>
      <c r="L452" s="6">
        <f>IFERROR(VLOOKUP($B452,A股收入利润复合增长（数值）!$A$7:$Q$3068,11)/ABS(VLOOKUP($B452,A股收入利润复合增长（数值）!$A$7:$Q$3068,9))-1,"")</f>
        <v>0.20116376086498744</v>
      </c>
      <c r="M452" s="6">
        <f>IFERROR(VLOOKUP($B452,A股收入利润复合增长（数值）!$A$7:$Q$3068,12)/ABS(VLOOKUP($B452,A股收入利润复合增长（数值）!$A$7:$Q$3068,10))-1,"")</f>
        <v>0.15500205340296414</v>
      </c>
      <c r="N452" s="6">
        <f>IFERROR(VLOOKUP($B452,A股收入利润复合增长（数值）!$A$7:$Q$3068,13)/ABS(VLOOKUP($B452,A股收入利润复合增长（数值）!$A$7:$Q$3068,11))-1,"")</f>
        <v>0.30340281797343049</v>
      </c>
      <c r="O452" s="6">
        <f>IFERROR(VLOOKUP($B452,A股收入利润复合增长（数值）!$A$7:$Q$3068,14)/ABS(VLOOKUP($B452,A股收入利润复合增长（数值）!$A$7:$Q$3068,12))-1,"")</f>
        <v>0.10623743185389545</v>
      </c>
      <c r="P452" s="6">
        <f>IFERROR(VLOOKUP($B452,A股收入利润复合增长（数值）!$A$7:$Q$3068,15)/ABS(VLOOKUP($B452,A股收入利润复合增长（数值）!$A$7:$Q$3068,13))-1,"")</f>
        <v>0.21234221860121294</v>
      </c>
    </row>
    <row r="453" spans="1:16" x14ac:dyDescent="0.25">
      <c r="A453" t="str">
        <f>IF(COUNTIF(G453:P453,"&lt;"&amp;$A$3)=0,MAX($A$4:A452)+1,"")</f>
        <v/>
      </c>
      <c r="B453">
        <v>449</v>
      </c>
      <c r="C453" t="str">
        <f>VLOOKUP($B453,A股收入利润复合增长（数值）!$A$7:$Q$3068,2)</f>
        <v>300025.SZ</v>
      </c>
      <c r="D453" t="str">
        <f>VLOOKUP($B453,A股收入利润复合增长（数值）!$A$7:$Q$3068,3)</f>
        <v>华星创业</v>
      </c>
      <c r="G453" s="6">
        <f>IFERROR(VLOOKUP($B453,A股收入利润复合增长（数值）!$A$7:$Q$3068,6)/ABS(VLOOKUP($B453,A股收入利润复合增长（数值）!$A$7:$Q$3068,4))-1,"")</f>
        <v>1.121963035051742</v>
      </c>
      <c r="H453" s="6">
        <f>IFERROR(VLOOKUP($B453,A股收入利润复合增长（数值）!$A$7:$Q$3068,7)/ABS(VLOOKUP($B453,A股收入利润复合增长（数值）!$A$7:$Q$3068,5))-1,"")</f>
        <v>-4.4501295960817533E-2</v>
      </c>
      <c r="I453" s="6">
        <f>IFERROR(VLOOKUP($B453,A股收入利润复合增长（数值）!$A$7:$Q$3068,8)/ABS(VLOOKUP($B453,A股收入利润复合增长（数值）!$A$7:$Q$3068,6))-1,"")</f>
        <v>0.22402789381798338</v>
      </c>
      <c r="J453" s="6">
        <f>IFERROR(VLOOKUP($B453,A股收入利润复合增长（数值）!$A$7:$Q$3068,9)/ABS(VLOOKUP($B453,A股收入利润复合增长（数值）!$A$7:$Q$3068,7))-1,"")</f>
        <v>-0.26124745112158054</v>
      </c>
      <c r="K453" s="6">
        <f>IFERROR(VLOOKUP($B453,A股收入利润复合增长（数值）!$A$7:$Q$3068,10)/ABS(VLOOKUP($B453,A股收入利润复合增长（数值）!$A$7:$Q$3068,8))-1,"")</f>
        <v>0.1427820277688876</v>
      </c>
      <c r="L453" s="6">
        <f>IFERROR(VLOOKUP($B453,A股收入利润复合增长（数值）!$A$7:$Q$3068,11)/ABS(VLOOKUP($B453,A股收入利润复合增长（数值）!$A$7:$Q$3068,9))-1,"")</f>
        <v>1.2428712937274562</v>
      </c>
      <c r="M453" s="6">
        <f>IFERROR(VLOOKUP($B453,A股收入利润复合增长（数值）!$A$7:$Q$3068,12)/ABS(VLOOKUP($B453,A股收入利润复合增长（数值）!$A$7:$Q$3068,10))-1,"")</f>
        <v>0.47784807147976371</v>
      </c>
      <c r="N453" s="6">
        <f>IFERROR(VLOOKUP($B453,A股收入利润复合增长（数值）!$A$7:$Q$3068,13)/ABS(VLOOKUP($B453,A股收入利润复合增长（数值）!$A$7:$Q$3068,11))-1,"")</f>
        <v>0.41616418779303843</v>
      </c>
      <c r="O453" s="6">
        <f>IFERROR(VLOOKUP($B453,A股收入利润复合增长（数值）!$A$7:$Q$3068,14)/ABS(VLOOKUP($B453,A股收入利润复合增长（数值）!$A$7:$Q$3068,12))-1,"")</f>
        <v>0.21034285572428435</v>
      </c>
      <c r="P453" s="6">
        <f>IFERROR(VLOOKUP($B453,A股收入利润复合增长（数值）!$A$7:$Q$3068,15)/ABS(VLOOKUP($B453,A股收入利润复合增长（数值）!$A$7:$Q$3068,13))-1,"")</f>
        <v>0.21897658197326009</v>
      </c>
    </row>
    <row r="454" spans="1:16" x14ac:dyDescent="0.25">
      <c r="A454">
        <f>IF(COUNTIF(G454:P454,"&lt;"&amp;$A$3)=0,MAX($A$4:A453)+1,"")</f>
        <v>29</v>
      </c>
      <c r="B454">
        <v>450</v>
      </c>
      <c r="C454" t="str">
        <f>VLOOKUP($B454,A股收入利润复合增长（数值）!$A$7:$Q$3068,2)</f>
        <v>300026.SZ</v>
      </c>
      <c r="D454" t="str">
        <f>VLOOKUP($B454,A股收入利润复合增长（数值）!$A$7:$Q$3068,3)</f>
        <v>红日药业</v>
      </c>
      <c r="G454" s="6">
        <f>IFERROR(VLOOKUP($B454,A股收入利润复合增长（数值）!$A$7:$Q$3068,6)/ABS(VLOOKUP($B454,A股收入利润复合增长（数值）!$A$7:$Q$3068,4))-1,"")</f>
        <v>0.46342819533419344</v>
      </c>
      <c r="H454" s="6">
        <f>IFERROR(VLOOKUP($B454,A股收入利润复合增长（数值）!$A$7:$Q$3068,7)/ABS(VLOOKUP($B454,A股收入利润复合增长（数值）!$A$7:$Q$3068,5))-1,"")</f>
        <v>0.19735927881859916</v>
      </c>
      <c r="I454" s="6">
        <f>IFERROR(VLOOKUP($B454,A股收入利润复合增长（数值）!$A$7:$Q$3068,8)/ABS(VLOOKUP($B454,A股收入利润复合增长（数值）!$A$7:$Q$3068,6))-1,"")</f>
        <v>1.1881418532766843</v>
      </c>
      <c r="J454" s="6">
        <f>IFERROR(VLOOKUP($B454,A股收入利润复合增长（数值）!$A$7:$Q$3068,9)/ABS(VLOOKUP($B454,A股收入利润复合增长（数值）!$A$7:$Q$3068,7))-1,"")</f>
        <v>0.89168994825597703</v>
      </c>
      <c r="K454" s="6">
        <f>IFERROR(VLOOKUP($B454,A股收入利润复合增长（数值）!$A$7:$Q$3068,10)/ABS(VLOOKUP($B454,A股收入利润复合增长（数值）!$A$7:$Q$3068,8))-1,"")</f>
        <v>0.70607959438945489</v>
      </c>
      <c r="L454" s="6">
        <f>IFERROR(VLOOKUP($B454,A股收入利润复合增长（数值）!$A$7:$Q$3068,11)/ABS(VLOOKUP($B454,A股收入利润复合增长（数值）!$A$7:$Q$3068,9))-1,"")</f>
        <v>0.46922998252611392</v>
      </c>
      <c r="M454" s="6">
        <f>IFERROR(VLOOKUP($B454,A股收入利润复合增长（数值）!$A$7:$Q$3068,12)/ABS(VLOOKUP($B454,A股收入利润复合增长（数值）!$A$7:$Q$3068,10))-1,"")</f>
        <v>0.36541958671407637</v>
      </c>
      <c r="N454" s="6">
        <f>IFERROR(VLOOKUP($B454,A股收入利润复合增长（数值）!$A$7:$Q$3068,13)/ABS(VLOOKUP($B454,A股收入利润复合增长（数值）!$A$7:$Q$3068,11))-1,"")</f>
        <v>0.31653772485337806</v>
      </c>
      <c r="O454" s="6">
        <f>IFERROR(VLOOKUP($B454,A股收入利润复合增长（数值）!$A$7:$Q$3068,14)/ABS(VLOOKUP($B454,A股收入利润复合增长（数值）!$A$7:$Q$3068,12))-1,"")</f>
        <v>0.16926176329531173</v>
      </c>
      <c r="P454" s="6">
        <f>IFERROR(VLOOKUP($B454,A股收入利润复合增长（数值）!$A$7:$Q$3068,15)/ABS(VLOOKUP($B454,A股收入利润复合增长（数值）!$A$7:$Q$3068,13))-1,"")</f>
        <v>0.19661836502555263</v>
      </c>
    </row>
    <row r="455" spans="1:16" x14ac:dyDescent="0.25">
      <c r="A455" t="str">
        <f>IF(COUNTIF(G455:P455,"&lt;"&amp;$A$3)=0,MAX($A$4:A454)+1,"")</f>
        <v/>
      </c>
      <c r="B455">
        <v>451</v>
      </c>
      <c r="C455" t="str">
        <f>VLOOKUP($B455,A股收入利润复合增长（数值）!$A$7:$Q$3068,2)</f>
        <v>300027.SZ</v>
      </c>
      <c r="D455" t="str">
        <f>VLOOKUP($B455,A股收入利润复合增长（数值）!$A$7:$Q$3068,3)</f>
        <v>华谊兄弟</v>
      </c>
      <c r="G455" s="6">
        <f>IFERROR(VLOOKUP($B455,A股收入利润复合增长（数值）!$A$7:$Q$3068,6)/ABS(VLOOKUP($B455,A股收入利润复合增长（数值）!$A$7:$Q$3068,4))-1,"")</f>
        <v>-0.16733066758430182</v>
      </c>
      <c r="H455" s="6">
        <f>IFERROR(VLOOKUP($B455,A股收入利润复合增长（数值）!$A$7:$Q$3068,7)/ABS(VLOOKUP($B455,A股收入利润复合增长（数值）!$A$7:$Q$3068,5))-1,"")</f>
        <v>0.3598606732409857</v>
      </c>
      <c r="I455" s="6">
        <f>IFERROR(VLOOKUP($B455,A股收入利润复合增长（数值）!$A$7:$Q$3068,8)/ABS(VLOOKUP($B455,A股收入利润复合增长（数值）!$A$7:$Q$3068,6))-1,"")</f>
        <v>0.55359408522269637</v>
      </c>
      <c r="J455" s="6">
        <f>IFERROR(VLOOKUP($B455,A股收入利润复合增长（数值）!$A$7:$Q$3068,9)/ABS(VLOOKUP($B455,A股收入利润复合增长（数值）!$A$7:$Q$3068,7))-1,"")</f>
        <v>0.20467385346531297</v>
      </c>
      <c r="K455" s="6">
        <f>IFERROR(VLOOKUP($B455,A股收入利润复合增长（数值）!$A$7:$Q$3068,10)/ABS(VLOOKUP($B455,A股收入利润复合增长（数值）!$A$7:$Q$3068,8))-1,"")</f>
        <v>0.45265543334394276</v>
      </c>
      <c r="L455" s="6">
        <f>IFERROR(VLOOKUP($B455,A股收入利润复合增长（数值）!$A$7:$Q$3068,11)/ABS(VLOOKUP($B455,A股收入利润复合增长（数值）!$A$7:$Q$3068,9))-1,"")</f>
        <v>1.7222997599339505</v>
      </c>
      <c r="M455" s="6">
        <f>IFERROR(VLOOKUP($B455,A股收入利润复合增长（数值）!$A$7:$Q$3068,12)/ABS(VLOOKUP($B455,A股收入利润复合增长（数值）!$A$7:$Q$3068,10))-1,"")</f>
        <v>0.18622928418998175</v>
      </c>
      <c r="N455" s="6">
        <f>IFERROR(VLOOKUP($B455,A股收入利润复合增长（数值）!$A$7:$Q$3068,13)/ABS(VLOOKUP($B455,A股收入利润复合增长（数值）!$A$7:$Q$3068,11))-1,"")</f>
        <v>0.34754924407702004</v>
      </c>
      <c r="O455" s="6">
        <f>IFERROR(VLOOKUP($B455,A股收入利润复合增长（数值）!$A$7:$Q$3068,14)/ABS(VLOOKUP($B455,A股收入利润复合增长（数值）!$A$7:$Q$3068,12))-1,"")</f>
        <v>0.62140145419446213</v>
      </c>
      <c r="P455" s="6">
        <f>IFERROR(VLOOKUP($B455,A股收入利润复合增长（数值）!$A$7:$Q$3068,15)/ABS(VLOOKUP($B455,A股收入利润复合增长（数值）!$A$7:$Q$3068,13))-1,"")</f>
        <v>8.8641361707271216E-2</v>
      </c>
    </row>
    <row r="456" spans="1:16" x14ac:dyDescent="0.25">
      <c r="A456" t="str">
        <f>IF(COUNTIF(G456:P456,"&lt;"&amp;$A$3)=0,MAX($A$4:A455)+1,"")</f>
        <v/>
      </c>
      <c r="B456">
        <v>452</v>
      </c>
      <c r="C456" t="str">
        <f>VLOOKUP($B456,A股收入利润复合增长（数值）!$A$7:$Q$3068,2)</f>
        <v>300030.SZ</v>
      </c>
      <c r="D456" t="str">
        <f>VLOOKUP($B456,A股收入利润复合增长（数值）!$A$7:$Q$3068,3)</f>
        <v>阳普医疗</v>
      </c>
      <c r="G456" s="6">
        <f>IFERROR(VLOOKUP($B456,A股收入利润复合增长（数值）!$A$7:$Q$3068,6)/ABS(VLOOKUP($B456,A股收入利润复合增长（数值）!$A$7:$Q$3068,4))-1,"")</f>
        <v>0.5050655976484355</v>
      </c>
      <c r="H456" s="6">
        <f>IFERROR(VLOOKUP($B456,A股收入利润复合增长（数值）!$A$7:$Q$3068,7)/ABS(VLOOKUP($B456,A股收入利润复合增长（数值）!$A$7:$Q$3068,5))-1,"")</f>
        <v>0.22928905400134725</v>
      </c>
      <c r="I456" s="6">
        <f>IFERROR(VLOOKUP($B456,A股收入利润复合增长（数值）!$A$7:$Q$3068,8)/ABS(VLOOKUP($B456,A股收入利润复合增长（数值）!$A$7:$Q$3068,6))-1,"")</f>
        <v>0.21809723610202258</v>
      </c>
      <c r="J456" s="6">
        <f>IFERROR(VLOOKUP($B456,A股收入利润复合增长（数值）!$A$7:$Q$3068,9)/ABS(VLOOKUP($B456,A股收入利润复合增长（数值）!$A$7:$Q$3068,7))-1,"")</f>
        <v>5.0382962969630185E-2</v>
      </c>
      <c r="K456" s="6">
        <f>IFERROR(VLOOKUP($B456,A股收入利润复合增长（数值）!$A$7:$Q$3068,10)/ABS(VLOOKUP($B456,A股收入利润复合增长（数值）!$A$7:$Q$3068,8))-1,"")</f>
        <v>0.30469281294114436</v>
      </c>
      <c r="L456" s="6">
        <f>IFERROR(VLOOKUP($B456,A股收入利润复合增长（数值）!$A$7:$Q$3068,11)/ABS(VLOOKUP($B456,A股收入利润复合增长（数值）!$A$7:$Q$3068,9))-1,"")</f>
        <v>0.23077347743882304</v>
      </c>
      <c r="M456" s="6">
        <f>IFERROR(VLOOKUP($B456,A股收入利润复合增长（数值）!$A$7:$Q$3068,12)/ABS(VLOOKUP($B456,A股收入利润复合增长（数值）!$A$7:$Q$3068,10))-1,"")</f>
        <v>0.16397413246279036</v>
      </c>
      <c r="N456" s="6">
        <f>IFERROR(VLOOKUP($B456,A股收入利润复合增长（数值）!$A$7:$Q$3068,13)/ABS(VLOOKUP($B456,A股收入利润复合增长（数值）!$A$7:$Q$3068,11))-1,"")</f>
        <v>0.1504198761738238</v>
      </c>
      <c r="O456" s="6">
        <f>IFERROR(VLOOKUP($B456,A股收入利润复合增长（数值）!$A$7:$Q$3068,14)/ABS(VLOOKUP($B456,A股收入利润复合增长（数值）!$A$7:$Q$3068,12))-1,"")</f>
        <v>0.18094016249515255</v>
      </c>
      <c r="P456" s="6">
        <f>IFERROR(VLOOKUP($B456,A股收入利润复合增长（数值）!$A$7:$Q$3068,15)/ABS(VLOOKUP($B456,A股收入利润复合增长（数值）!$A$7:$Q$3068,13))-1,"")</f>
        <v>-0.24920269052060995</v>
      </c>
    </row>
    <row r="457" spans="1:16" x14ac:dyDescent="0.25">
      <c r="A457" t="str">
        <f>IF(COUNTIF(G457:P457,"&lt;"&amp;$A$3)=0,MAX($A$4:A456)+1,"")</f>
        <v/>
      </c>
      <c r="B457">
        <v>453</v>
      </c>
      <c r="C457" t="str">
        <f>VLOOKUP($B457,A股收入利润复合增长（数值）!$A$7:$Q$3068,2)</f>
        <v>300032.SZ</v>
      </c>
      <c r="D457" t="str">
        <f>VLOOKUP($B457,A股收入利润复合增长（数值）!$A$7:$Q$3068,3)</f>
        <v>金龙机电</v>
      </c>
      <c r="G457" s="6">
        <f>IFERROR(VLOOKUP($B457,A股收入利润复合增长（数值）!$A$7:$Q$3068,6)/ABS(VLOOKUP($B457,A股收入利润复合增长（数值）!$A$7:$Q$3068,4))-1,"")</f>
        <v>0.10622341217112341</v>
      </c>
      <c r="H457" s="6">
        <f>IFERROR(VLOOKUP($B457,A股收入利润复合增长（数值）!$A$7:$Q$3068,7)/ABS(VLOOKUP($B457,A股收入利润复合增长（数值）!$A$7:$Q$3068,5))-1,"")</f>
        <v>2.2432378130567976E-2</v>
      </c>
      <c r="I457" s="6">
        <f>IFERROR(VLOOKUP($B457,A股收入利润复合增长（数值）!$A$7:$Q$3068,8)/ABS(VLOOKUP($B457,A股收入利润复合增长（数值）!$A$7:$Q$3068,6))-1,"")</f>
        <v>0.15212467074865277</v>
      </c>
      <c r="J457" s="6">
        <f>IFERROR(VLOOKUP($B457,A股收入利润复合增长（数值）!$A$7:$Q$3068,9)/ABS(VLOOKUP($B457,A股收入利润复合增长（数值）!$A$7:$Q$3068,7))-1,"")</f>
        <v>-0.29829786258449775</v>
      </c>
      <c r="K457" s="6">
        <f>IFERROR(VLOOKUP($B457,A股收入利润复合增长（数值）!$A$7:$Q$3068,10)/ABS(VLOOKUP($B457,A股收入利润复合增长（数值）!$A$7:$Q$3068,8))-1,"")</f>
        <v>0.40367454752966858</v>
      </c>
      <c r="L457" s="6">
        <f>IFERROR(VLOOKUP($B457,A股收入利润复合增长（数值）!$A$7:$Q$3068,11)/ABS(VLOOKUP($B457,A股收入利润复合增长（数值）!$A$7:$Q$3068,9))-1,"")</f>
        <v>-0.2645995695209693</v>
      </c>
      <c r="M457" s="6">
        <f>IFERROR(VLOOKUP($B457,A股收入利润复合增长（数值）!$A$7:$Q$3068,12)/ABS(VLOOKUP($B457,A股收入利润复合增长（数值）!$A$7:$Q$3068,10))-1,"")</f>
        <v>1.7505510386961207</v>
      </c>
      <c r="N457" s="6">
        <f>IFERROR(VLOOKUP($B457,A股收入利润复合增长（数值）!$A$7:$Q$3068,13)/ABS(VLOOKUP($B457,A股收入利润复合增长（数值）!$A$7:$Q$3068,11))-1,"")</f>
        <v>4.5083880721080263</v>
      </c>
      <c r="O457" s="6">
        <f>IFERROR(VLOOKUP($B457,A股收入利润复合增长（数值）!$A$7:$Q$3068,14)/ABS(VLOOKUP($B457,A股收入利润复合增长（数值）!$A$7:$Q$3068,12))-1,"")</f>
        <v>1.4732604518401269</v>
      </c>
      <c r="P457" s="6">
        <f>IFERROR(VLOOKUP($B457,A股收入利润复合增长（数值）!$A$7:$Q$3068,15)/ABS(VLOOKUP($B457,A股收入利润复合增长（数值）!$A$7:$Q$3068,13))-1,"")</f>
        <v>1.8056285081108672</v>
      </c>
    </row>
    <row r="458" spans="1:16" x14ac:dyDescent="0.25">
      <c r="A458" t="str">
        <f>IF(COUNTIF(G458:P458,"&lt;"&amp;$A$3)=0,MAX($A$4:A457)+1,"")</f>
        <v/>
      </c>
      <c r="B458">
        <v>454</v>
      </c>
      <c r="C458" t="str">
        <f>VLOOKUP($B458,A股收入利润复合增长（数值）!$A$7:$Q$3068,2)</f>
        <v>300033.SZ</v>
      </c>
      <c r="D458" t="str">
        <f>VLOOKUP($B458,A股收入利润复合增长（数值）!$A$7:$Q$3068,3)</f>
        <v>同花顺</v>
      </c>
      <c r="G458" s="6">
        <f>IFERROR(VLOOKUP($B458,A股收入利润复合增长（数值）!$A$7:$Q$3068,6)/ABS(VLOOKUP($B458,A股收入利润复合增长（数值）!$A$7:$Q$3068,4))-1,"")</f>
        <v>3.8663843475836845E-3</v>
      </c>
      <c r="H458" s="6">
        <f>IFERROR(VLOOKUP($B458,A股收入利润复合增长（数值）!$A$7:$Q$3068,7)/ABS(VLOOKUP($B458,A股收入利润复合增长（数值）!$A$7:$Q$3068,5))-1,"")</f>
        <v>-0.3236141864138502</v>
      </c>
      <c r="I458" s="6">
        <f>IFERROR(VLOOKUP($B458,A股收入利润复合增长（数值）!$A$7:$Q$3068,8)/ABS(VLOOKUP($B458,A股收入利润复合增长（数值）!$A$7:$Q$3068,6))-1,"")</f>
        <v>-0.20090090862615639</v>
      </c>
      <c r="J458" s="6">
        <f>IFERROR(VLOOKUP($B458,A股收入利润复合增长（数值）!$A$7:$Q$3068,9)/ABS(VLOOKUP($B458,A股收入利润复合增长（数值）!$A$7:$Q$3068,7))-1,"")</f>
        <v>-0.57969267010055536</v>
      </c>
      <c r="K458" s="6">
        <f>IFERROR(VLOOKUP($B458,A股收入利润复合增长（数值）!$A$7:$Q$3068,10)/ABS(VLOOKUP($B458,A股收入利润复合增长（数值）!$A$7:$Q$3068,8))-1,"")</f>
        <v>6.8911083919133365E-2</v>
      </c>
      <c r="L458" s="6">
        <f>IFERROR(VLOOKUP($B458,A股收入利润复合增长（数值）!$A$7:$Q$3068,11)/ABS(VLOOKUP($B458,A股收入利润复合增长（数值）!$A$7:$Q$3068,9))-1,"")</f>
        <v>-0.15510153214300793</v>
      </c>
      <c r="M458" s="6">
        <f>IFERROR(VLOOKUP($B458,A股收入利润复合增长（数值）!$A$7:$Q$3068,12)/ABS(VLOOKUP($B458,A股收入利润复合增长（数值）!$A$7:$Q$3068,10))-1,"")</f>
        <v>0.44440027766760348</v>
      </c>
      <c r="N458" s="6">
        <f>IFERROR(VLOOKUP($B458,A股收入利润复合增长（数值）!$A$7:$Q$3068,13)/ABS(VLOOKUP($B458,A股收入利润复合增长（数值）!$A$7:$Q$3068,11))-1,"")</f>
        <v>1.7577626272022067</v>
      </c>
      <c r="O458" s="6">
        <f>IFERROR(VLOOKUP($B458,A股收入利润复合增长（数值）!$A$7:$Q$3068,14)/ABS(VLOOKUP($B458,A股收入利润复合增长（数值）!$A$7:$Q$3068,12))-1,"")</f>
        <v>4.4290691546372853</v>
      </c>
      <c r="P458" s="6">
        <f>IFERROR(VLOOKUP($B458,A股收入利润复合增长（数值）!$A$7:$Q$3068,15)/ABS(VLOOKUP($B458,A股收入利润复合增长（数值）!$A$7:$Q$3068,13))-1,"")</f>
        <v>14.833506203714419</v>
      </c>
    </row>
    <row r="459" spans="1:16" x14ac:dyDescent="0.25">
      <c r="A459" t="str">
        <f>IF(COUNTIF(G459:P459,"&lt;"&amp;$A$3)=0,MAX($A$4:A458)+1,"")</f>
        <v/>
      </c>
      <c r="B459">
        <v>455</v>
      </c>
      <c r="C459" t="str">
        <f>VLOOKUP($B459,A股收入利润复合增长（数值）!$A$7:$Q$3068,2)</f>
        <v>300034.SZ</v>
      </c>
      <c r="D459" t="str">
        <f>VLOOKUP($B459,A股收入利润复合增长（数值）!$A$7:$Q$3068,3)</f>
        <v>钢研高纳</v>
      </c>
      <c r="G459" s="6">
        <f>IFERROR(VLOOKUP($B459,A股收入利润复合增长（数值）!$A$7:$Q$3068,6)/ABS(VLOOKUP($B459,A股收入利润复合增长（数值）!$A$7:$Q$3068,4))-1,"")</f>
        <v>0.14761949654471107</v>
      </c>
      <c r="H459" s="6">
        <f>IFERROR(VLOOKUP($B459,A股收入利润复合增长（数值）!$A$7:$Q$3068,7)/ABS(VLOOKUP($B459,A股收入利润复合增长（数值）!$A$7:$Q$3068,5))-1,"")</f>
        <v>0.38631138139546306</v>
      </c>
      <c r="I459" s="6">
        <f>IFERROR(VLOOKUP($B459,A股收入利润复合增长（数值）!$A$7:$Q$3068,8)/ABS(VLOOKUP($B459,A股收入利润复合增长（数值）!$A$7:$Q$3068,6))-1,"")</f>
        <v>0.2012459058617615</v>
      </c>
      <c r="J459" s="6">
        <f>IFERROR(VLOOKUP($B459,A股收入利润复合增长（数值）!$A$7:$Q$3068,9)/ABS(VLOOKUP($B459,A股收入利润复合增长（数值）!$A$7:$Q$3068,7))-1,"")</f>
        <v>9.4637684380052933E-2</v>
      </c>
      <c r="K459" s="6">
        <f>IFERROR(VLOOKUP($B459,A股收入利润复合增长（数值）!$A$7:$Q$3068,10)/ABS(VLOOKUP($B459,A股收入利润复合增长（数值）!$A$7:$Q$3068,8))-1,"")</f>
        <v>0.14024442933318393</v>
      </c>
      <c r="L459" s="6">
        <f>IFERROR(VLOOKUP($B459,A股收入利润复合增长（数值）!$A$7:$Q$3068,11)/ABS(VLOOKUP($B459,A股收入利润复合增长（数值）!$A$7:$Q$3068,9))-1,"")</f>
        <v>0.22944656803556973</v>
      </c>
      <c r="M459" s="6">
        <f>IFERROR(VLOOKUP($B459,A股收入利润复合增长（数值）!$A$7:$Q$3068,12)/ABS(VLOOKUP($B459,A股收入利润复合增长（数值）!$A$7:$Q$3068,10))-1,"")</f>
        <v>0.18626099239991456</v>
      </c>
      <c r="N459" s="6">
        <f>IFERROR(VLOOKUP($B459,A股收入利润复合增长（数值）!$A$7:$Q$3068,13)/ABS(VLOOKUP($B459,A股收入利润复合增长（数值）!$A$7:$Q$3068,11))-1,"")</f>
        <v>0.27155497755513003</v>
      </c>
      <c r="O459" s="6">
        <f>IFERROR(VLOOKUP($B459,A股收入利润复合增长（数值）!$A$7:$Q$3068,14)/ABS(VLOOKUP($B459,A股收入利润复合增长（数值）!$A$7:$Q$3068,12))-1,"")</f>
        <v>0.15089584198183359</v>
      </c>
      <c r="P459" s="6">
        <f>IFERROR(VLOOKUP($B459,A股收入利润复合增长（数值）!$A$7:$Q$3068,15)/ABS(VLOOKUP($B459,A股收入利润复合增长（数值）!$A$7:$Q$3068,13))-1,"")</f>
        <v>0.12795528550850466</v>
      </c>
    </row>
    <row r="460" spans="1:16" x14ac:dyDescent="0.25">
      <c r="A460" t="str">
        <f>IF(COUNTIF(G460:P460,"&lt;"&amp;$A$3)=0,MAX($A$4:A459)+1,"")</f>
        <v/>
      </c>
      <c r="B460">
        <v>456</v>
      </c>
      <c r="C460" t="str">
        <f>VLOOKUP($B460,A股收入利润复合增长（数值）!$A$7:$Q$3068,2)</f>
        <v>300038.SZ</v>
      </c>
      <c r="D460" t="str">
        <f>VLOOKUP($B460,A股收入利润复合增长（数值）!$A$7:$Q$3068,3)</f>
        <v>梅泰诺</v>
      </c>
      <c r="G460" s="6">
        <f>IFERROR(VLOOKUP($B460,A股收入利润复合增长（数值）!$A$7:$Q$3068,6)/ABS(VLOOKUP($B460,A股收入利润复合增长（数值）!$A$7:$Q$3068,4))-1,"")</f>
        <v>0.59348041930091111</v>
      </c>
      <c r="H460" s="6">
        <f>IFERROR(VLOOKUP($B460,A股收入利润复合增长（数值）!$A$7:$Q$3068,7)/ABS(VLOOKUP($B460,A股收入利润复合增长（数值）!$A$7:$Q$3068,5))-1,"")</f>
        <v>7.8997736727758339E-2</v>
      </c>
      <c r="I460" s="6">
        <f>IFERROR(VLOOKUP($B460,A股收入利润复合增长（数值）!$A$7:$Q$3068,8)/ABS(VLOOKUP($B460,A股收入利润复合增长（数值）!$A$7:$Q$3068,6))-1,"")</f>
        <v>0.13285801909150874</v>
      </c>
      <c r="J460" s="6">
        <f>IFERROR(VLOOKUP($B460,A股收入利润复合增长（数值）!$A$7:$Q$3068,9)/ABS(VLOOKUP($B460,A股收入利润复合增长（数值）!$A$7:$Q$3068,7))-1,"")</f>
        <v>0.21292316150647994</v>
      </c>
      <c r="K460" s="6">
        <f>IFERROR(VLOOKUP($B460,A股收入利润复合增长（数值）!$A$7:$Q$3068,10)/ABS(VLOOKUP($B460,A股收入利润复合增长（数值）!$A$7:$Q$3068,8))-1,"")</f>
        <v>0.33113525341752714</v>
      </c>
      <c r="L460" s="6">
        <f>IFERROR(VLOOKUP($B460,A股收入利润复合增长（数值）!$A$7:$Q$3068,11)/ABS(VLOOKUP($B460,A股收入利润复合增长（数值）!$A$7:$Q$3068,9))-1,"")</f>
        <v>0.49655262817958934</v>
      </c>
      <c r="M460" s="6">
        <f>IFERROR(VLOOKUP($B460,A股收入利润复合增长（数值）!$A$7:$Q$3068,12)/ABS(VLOOKUP($B460,A股收入利润复合增长（数值）!$A$7:$Q$3068,10))-1,"")</f>
        <v>8.9631449836505395E-2</v>
      </c>
      <c r="N460" s="6">
        <f>IFERROR(VLOOKUP($B460,A股收入利润复合增长（数值）!$A$7:$Q$3068,13)/ABS(VLOOKUP($B460,A股收入利润复合增长（数值）!$A$7:$Q$3068,11))-1,"")</f>
        <v>6.0681457276615447E-2</v>
      </c>
      <c r="O460" s="6">
        <f>IFERROR(VLOOKUP($B460,A股收入利润复合增长（数值）!$A$7:$Q$3068,14)/ABS(VLOOKUP($B460,A股收入利润复合增长（数值）!$A$7:$Q$3068,12))-1,"")</f>
        <v>0.20827220049549444</v>
      </c>
      <c r="P460" s="6">
        <f>IFERROR(VLOOKUP($B460,A股收入利润复合增长（数值）!$A$7:$Q$3068,15)/ABS(VLOOKUP($B460,A股收入利润复合增长（数值）!$A$7:$Q$3068,13))-1,"")</f>
        <v>5.8450038667813953E-2</v>
      </c>
    </row>
    <row r="461" spans="1:16" x14ac:dyDescent="0.25">
      <c r="A461" t="str">
        <f>IF(COUNTIF(G461:P461,"&lt;"&amp;$A$3)=0,MAX($A$4:A460)+1,"")</f>
        <v/>
      </c>
      <c r="B461">
        <v>457</v>
      </c>
      <c r="C461" t="str">
        <f>VLOOKUP($B461,A股收入利润复合增长（数值）!$A$7:$Q$3068,2)</f>
        <v>300043.SZ</v>
      </c>
      <c r="D461" t="str">
        <f>VLOOKUP($B461,A股收入利润复合增长（数值）!$A$7:$Q$3068,3)</f>
        <v>星辉娱乐</v>
      </c>
      <c r="G461" s="6">
        <f>IFERROR(VLOOKUP($B461,A股收入利润复合增长（数值）!$A$7:$Q$3068,6)/ABS(VLOOKUP($B461,A股收入利润复合增长（数值）!$A$7:$Q$3068,4))-1,"")</f>
        <v>0.36922778437342152</v>
      </c>
      <c r="H461" s="6">
        <f>IFERROR(VLOOKUP($B461,A股收入利润复合增长（数值）!$A$7:$Q$3068,7)/ABS(VLOOKUP($B461,A股收入利润复合增长（数值）!$A$7:$Q$3068,5))-1,"")</f>
        <v>0.45254767549061548</v>
      </c>
      <c r="I461" s="6">
        <f>IFERROR(VLOOKUP($B461,A股收入利润复合增长（数值）!$A$7:$Q$3068,8)/ABS(VLOOKUP($B461,A股收入利润复合增长（数值）!$A$7:$Q$3068,6))-1,"")</f>
        <v>1.5172055619000555</v>
      </c>
      <c r="J461" s="6">
        <f>IFERROR(VLOOKUP($B461,A股收入利润复合增长（数值）!$A$7:$Q$3068,9)/ABS(VLOOKUP($B461,A股收入利润复合增长（数值）!$A$7:$Q$3068,7))-1,"")</f>
        <v>0.32227593159901602</v>
      </c>
      <c r="K461" s="6">
        <f>IFERROR(VLOOKUP($B461,A股收入利润复合增长（数值）!$A$7:$Q$3068,10)/ABS(VLOOKUP($B461,A股收入利润复合增长（数值）!$A$7:$Q$3068,8))-1,"")</f>
        <v>0.98418223596728538</v>
      </c>
      <c r="L461" s="6">
        <f>IFERROR(VLOOKUP($B461,A股收入利润复合增长（数值）!$A$7:$Q$3068,11)/ABS(VLOOKUP($B461,A股收入利润复合增长（数值）!$A$7:$Q$3068,9))-1,"")</f>
        <v>0.25168758961614413</v>
      </c>
      <c r="M461" s="6">
        <f>IFERROR(VLOOKUP($B461,A股收入利润复合增长（数值）!$A$7:$Q$3068,12)/ABS(VLOOKUP($B461,A股收入利润复合增长（数值）!$A$7:$Q$3068,10))-1,"")</f>
        <v>0.13451249702627055</v>
      </c>
      <c r="N461" s="6">
        <f>IFERROR(VLOOKUP($B461,A股收入利润复合增长（数值）!$A$7:$Q$3068,13)/ABS(VLOOKUP($B461,A股收入利润复合增长（数值）!$A$7:$Q$3068,11))-1,"")</f>
        <v>0.91484589056928067</v>
      </c>
      <c r="O461" s="6">
        <f>IFERROR(VLOOKUP($B461,A股收入利润复合增长（数值）!$A$7:$Q$3068,14)/ABS(VLOOKUP($B461,A股收入利润复合增长（数值）!$A$7:$Q$3068,12))-1,"")</f>
        <v>-0.33563527309773122</v>
      </c>
      <c r="P461" s="6">
        <f>IFERROR(VLOOKUP($B461,A股收入利润复合增长（数值）!$A$7:$Q$3068,15)/ABS(VLOOKUP($B461,A股收入利润复合增长（数值）!$A$7:$Q$3068,13))-1,"")</f>
        <v>0.36896773759595125</v>
      </c>
    </row>
    <row r="462" spans="1:16" x14ac:dyDescent="0.25">
      <c r="A462" t="str">
        <f>IF(COUNTIF(G462:P462,"&lt;"&amp;$A$3)=0,MAX($A$4:A461)+1,"")</f>
        <v/>
      </c>
      <c r="B462">
        <v>458</v>
      </c>
      <c r="C462" t="str">
        <f>VLOOKUP($B462,A股收入利润复合增长（数值）!$A$7:$Q$3068,2)</f>
        <v>300044.SZ</v>
      </c>
      <c r="D462" t="str">
        <f>VLOOKUP($B462,A股收入利润复合增长（数值）!$A$7:$Q$3068,3)</f>
        <v>赛为智能</v>
      </c>
      <c r="G462" s="6">
        <f>IFERROR(VLOOKUP($B462,A股收入利润复合增长（数值）!$A$7:$Q$3068,6)/ABS(VLOOKUP($B462,A股收入利润复合增长（数值）!$A$7:$Q$3068,4))-1,"")</f>
        <v>0.17482918838909556</v>
      </c>
      <c r="H462" s="6">
        <f>IFERROR(VLOOKUP($B462,A股收入利润复合增长（数值）!$A$7:$Q$3068,7)/ABS(VLOOKUP($B462,A股收入利润复合增长（数值）!$A$7:$Q$3068,5))-1,"")</f>
        <v>1.2257228475898163E-2</v>
      </c>
      <c r="I462" s="6">
        <f>IFERROR(VLOOKUP($B462,A股收入利润复合增长（数值）!$A$7:$Q$3068,8)/ABS(VLOOKUP($B462,A股收入利润复合增长（数值）!$A$7:$Q$3068,6))-1,"")</f>
        <v>0.46773950453356683</v>
      </c>
      <c r="J462" s="6">
        <f>IFERROR(VLOOKUP($B462,A股收入利润复合增长（数值）!$A$7:$Q$3068,9)/ABS(VLOOKUP($B462,A股收入利润复合增长（数值）!$A$7:$Q$3068,7))-1,"")</f>
        <v>0.45974481846242155</v>
      </c>
      <c r="K462" s="6">
        <f>IFERROR(VLOOKUP($B462,A股收入利润复合增长（数值）!$A$7:$Q$3068,10)/ABS(VLOOKUP($B462,A股收入利润复合增长（数值）!$A$7:$Q$3068,8))-1,"")</f>
        <v>0.36516650116058269</v>
      </c>
      <c r="L462" s="6">
        <f>IFERROR(VLOOKUP($B462,A股收入利润复合增长（数值）!$A$7:$Q$3068,11)/ABS(VLOOKUP($B462,A股收入利润复合增长（数值）!$A$7:$Q$3068,9))-1,"")</f>
        <v>-0.22209030231374971</v>
      </c>
      <c r="M462" s="6">
        <f>IFERROR(VLOOKUP($B462,A股收入利润复合增长（数值）!$A$7:$Q$3068,12)/ABS(VLOOKUP($B462,A股收入利润复合增长（数值）!$A$7:$Q$3068,10))-1,"")</f>
        <v>0.44664136301500501</v>
      </c>
      <c r="N462" s="6">
        <f>IFERROR(VLOOKUP($B462,A股收入利润复合增长（数值）!$A$7:$Q$3068,13)/ABS(VLOOKUP($B462,A股收入利润复合增长（数值）!$A$7:$Q$3068,11))-1,"")</f>
        <v>0.78197782943237981</v>
      </c>
      <c r="O462" s="6">
        <f>IFERROR(VLOOKUP($B462,A股收入利润复合增长（数值）!$A$7:$Q$3068,14)/ABS(VLOOKUP($B462,A股收入利润复合增长（数值）!$A$7:$Q$3068,12))-1,"")</f>
        <v>7.3206585142098213E-2</v>
      </c>
      <c r="P462" s="6">
        <f>IFERROR(VLOOKUP($B462,A股收入利润复合增长（数值）!$A$7:$Q$3068,15)/ABS(VLOOKUP($B462,A股收入利润复合增长（数值）!$A$7:$Q$3068,13))-1,"")</f>
        <v>0.47665937555385041</v>
      </c>
    </row>
    <row r="463" spans="1:16" x14ac:dyDescent="0.25">
      <c r="A463" t="str">
        <f>IF(COUNTIF(G463:P463,"&lt;"&amp;$A$3)=0,MAX($A$4:A462)+1,"")</f>
        <v/>
      </c>
      <c r="B463">
        <v>459</v>
      </c>
      <c r="C463" t="str">
        <f>VLOOKUP($B463,A股收入利润复合增长（数值）!$A$7:$Q$3068,2)</f>
        <v>300047.SZ</v>
      </c>
      <c r="D463" t="str">
        <f>VLOOKUP($B463,A股收入利润复合增长（数值）!$A$7:$Q$3068,3)</f>
        <v>天源迪科</v>
      </c>
      <c r="G463" s="6">
        <f>IFERROR(VLOOKUP($B463,A股收入利润复合增长（数值）!$A$7:$Q$3068,6)/ABS(VLOOKUP($B463,A股收入利润复合增长（数值）!$A$7:$Q$3068,4))-1,"")</f>
        <v>0.68831567365352697</v>
      </c>
      <c r="H463" s="6">
        <f>IFERROR(VLOOKUP($B463,A股收入利润复合增长（数值）!$A$7:$Q$3068,7)/ABS(VLOOKUP($B463,A股收入利润复合增长（数值）!$A$7:$Q$3068,5))-1,"")</f>
        <v>0.30656879273816995</v>
      </c>
      <c r="I463" s="6">
        <f>IFERROR(VLOOKUP($B463,A股收入利润复合增长（数值）!$A$7:$Q$3068,8)/ABS(VLOOKUP($B463,A股收入利润复合增长（数值）!$A$7:$Q$3068,6))-1,"")</f>
        <v>0.59323409059150034</v>
      </c>
      <c r="J463" s="6">
        <f>IFERROR(VLOOKUP($B463,A股收入利润复合增长（数值）!$A$7:$Q$3068,9)/ABS(VLOOKUP($B463,A股收入利润复合增长（数值）!$A$7:$Q$3068,7))-1,"")</f>
        <v>0.22741942174854457</v>
      </c>
      <c r="K463" s="6">
        <f>IFERROR(VLOOKUP($B463,A股收入利润复合增长（数值）!$A$7:$Q$3068,10)/ABS(VLOOKUP($B463,A股收入利润复合增长（数值）!$A$7:$Q$3068,8))-1,"")</f>
        <v>0.53824734326615342</v>
      </c>
      <c r="L463" s="6">
        <f>IFERROR(VLOOKUP($B463,A股收入利润复合增长（数值）!$A$7:$Q$3068,11)/ABS(VLOOKUP($B463,A股收入利润复合增长（数值）!$A$7:$Q$3068,9))-1,"")</f>
        <v>0.22510678168608855</v>
      </c>
      <c r="M463" s="6">
        <f>IFERROR(VLOOKUP($B463,A股收入利润复合增长（数值）!$A$7:$Q$3068,12)/ABS(VLOOKUP($B463,A股收入利润复合增长（数值）!$A$7:$Q$3068,10))-1,"")</f>
        <v>0.15988603849675731</v>
      </c>
      <c r="N463" s="6">
        <f>IFERROR(VLOOKUP($B463,A股收入利润复合增长（数值）!$A$7:$Q$3068,13)/ABS(VLOOKUP($B463,A股收入利润复合增长（数值）!$A$7:$Q$3068,11))-1,"")</f>
        <v>-0.49908092026495465</v>
      </c>
      <c r="O463" s="6">
        <f>IFERROR(VLOOKUP($B463,A股收入利润复合增长（数值）!$A$7:$Q$3068,14)/ABS(VLOOKUP($B463,A股收入利润复合增长（数值）!$A$7:$Q$3068,12))-1,"")</f>
        <v>0.4129042327580299</v>
      </c>
      <c r="P463" s="6">
        <f>IFERROR(VLOOKUP($B463,A股收入利润复合增长（数值）!$A$7:$Q$3068,15)/ABS(VLOOKUP($B463,A股收入利润复合增长（数值）!$A$7:$Q$3068,13))-1,"")</f>
        <v>3.018870784690586E-2</v>
      </c>
    </row>
    <row r="464" spans="1:16" x14ac:dyDescent="0.25">
      <c r="A464" t="str">
        <f>IF(COUNTIF(G464:P464,"&lt;"&amp;$A$3)=0,MAX($A$4:A463)+1,"")</f>
        <v/>
      </c>
      <c r="B464">
        <v>460</v>
      </c>
      <c r="C464" t="str">
        <f>VLOOKUP($B464,A股收入利润复合增长（数值）!$A$7:$Q$3068,2)</f>
        <v>300049.SZ</v>
      </c>
      <c r="D464" t="str">
        <f>VLOOKUP($B464,A股收入利润复合增长（数值）!$A$7:$Q$3068,3)</f>
        <v>福瑞股份</v>
      </c>
      <c r="G464" s="6">
        <f>IFERROR(VLOOKUP($B464,A股收入利润复合增长（数值）!$A$7:$Q$3068,6)/ABS(VLOOKUP($B464,A股收入利润复合增长（数值）!$A$7:$Q$3068,4))-1,"")</f>
        <v>0.43478434940289135</v>
      </c>
      <c r="H464" s="6">
        <f>IFERROR(VLOOKUP($B464,A股收入利润复合增长（数值）!$A$7:$Q$3068,7)/ABS(VLOOKUP($B464,A股收入利润复合增长（数值）!$A$7:$Q$3068,5))-1,"")</f>
        <v>0.12032400803904997</v>
      </c>
      <c r="I464" s="6">
        <f>IFERROR(VLOOKUP($B464,A股收入利润复合增长（数值）!$A$7:$Q$3068,8)/ABS(VLOOKUP($B464,A股收入利润复合增长（数值）!$A$7:$Q$3068,6))-1,"")</f>
        <v>0.35132750922935196</v>
      </c>
      <c r="J464" s="6">
        <f>IFERROR(VLOOKUP($B464,A股收入利润复合增长（数值）!$A$7:$Q$3068,9)/ABS(VLOOKUP($B464,A股收入利润复合增长（数值）!$A$7:$Q$3068,7))-1,"")</f>
        <v>-0.2162889409085712</v>
      </c>
      <c r="K464" s="6">
        <f>IFERROR(VLOOKUP($B464,A股收入利润复合增长（数值）!$A$7:$Q$3068,10)/ABS(VLOOKUP($B464,A股收入利润复合增长（数值）!$A$7:$Q$3068,8))-1,"")</f>
        <v>0.28418315435999375</v>
      </c>
      <c r="L464" s="6">
        <f>IFERROR(VLOOKUP($B464,A股收入利润复合增长（数值）!$A$7:$Q$3068,11)/ABS(VLOOKUP($B464,A股收入利润复合增长（数值）!$A$7:$Q$3068,9))-1,"")</f>
        <v>-0.88075646454056189</v>
      </c>
      <c r="M464" s="6">
        <f>IFERROR(VLOOKUP($B464,A股收入利润复合增长（数值）!$A$7:$Q$3068,12)/ABS(VLOOKUP($B464,A股收入利润复合增长（数值）!$A$7:$Q$3068,10))-1,"")</f>
        <v>0.23312015250642348</v>
      </c>
      <c r="N464" s="6">
        <f>IFERROR(VLOOKUP($B464,A股收入利润复合增长（数值）!$A$7:$Q$3068,13)/ABS(VLOOKUP($B464,A股收入利润复合增长（数值）!$A$7:$Q$3068,11))-1,"")</f>
        <v>16.783575507295492</v>
      </c>
      <c r="O464" s="6">
        <f>IFERROR(VLOOKUP($B464,A股收入利润复合增长（数值）!$A$7:$Q$3068,14)/ABS(VLOOKUP($B464,A股收入利润复合增长（数值）!$A$7:$Q$3068,12))-1,"")</f>
        <v>-6.4020562439468853E-2</v>
      </c>
      <c r="P464" s="6">
        <f>IFERROR(VLOOKUP($B464,A股收入利润复合增长（数值）!$A$7:$Q$3068,15)/ABS(VLOOKUP($B464,A股收入利润复合增长（数值）!$A$7:$Q$3068,13))-1,"")</f>
        <v>5.1010823191321109E-2</v>
      </c>
    </row>
    <row r="465" spans="1:16" x14ac:dyDescent="0.25">
      <c r="A465" t="str">
        <f>IF(COUNTIF(G465:P465,"&lt;"&amp;$A$3)=0,MAX($A$4:A464)+1,"")</f>
        <v/>
      </c>
      <c r="B465">
        <v>461</v>
      </c>
      <c r="C465" t="str">
        <f>VLOOKUP($B465,A股收入利润复合增长（数值）!$A$7:$Q$3068,2)</f>
        <v>300052.SZ</v>
      </c>
      <c r="D465" t="str">
        <f>VLOOKUP($B465,A股收入利润复合增长（数值）!$A$7:$Q$3068,3)</f>
        <v>中青宝</v>
      </c>
      <c r="G465" s="6">
        <f>IFERROR(VLOOKUP($B465,A股收入利润复合增长（数值）!$A$7:$Q$3068,6)/ABS(VLOOKUP($B465,A股收入利润复合增长（数值）!$A$7:$Q$3068,4))-1,"")</f>
        <v>0.65848271115069257</v>
      </c>
      <c r="H465" s="6">
        <f>IFERROR(VLOOKUP($B465,A股收入利润复合增长（数值）!$A$7:$Q$3068,7)/ABS(VLOOKUP($B465,A股收入利润复合增长（数值）!$A$7:$Q$3068,5))-1,"")</f>
        <v>-0.56189752501906276</v>
      </c>
      <c r="I465" s="6">
        <f>IFERROR(VLOOKUP($B465,A股收入利润复合增长（数值）!$A$7:$Q$3068,8)/ABS(VLOOKUP($B465,A股收入利润复合增长（数值）!$A$7:$Q$3068,6))-1,"")</f>
        <v>0.40130957390996347</v>
      </c>
      <c r="J465" s="6">
        <f>IFERROR(VLOOKUP($B465,A股收入利润复合增长（数值）!$A$7:$Q$3068,9)/ABS(VLOOKUP($B465,A股收入利润复合增长（数值）!$A$7:$Q$3068,7))-1,"")</f>
        <v>0.15082181310306719</v>
      </c>
      <c r="K465" s="6">
        <f>IFERROR(VLOOKUP($B465,A股收入利润复合增长（数值）!$A$7:$Q$3068,10)/ABS(VLOOKUP($B465,A股收入利润复合增长（数值）!$A$7:$Q$3068,8))-1,"")</f>
        <v>0.7540340657068505</v>
      </c>
      <c r="L465" s="6">
        <f>IFERROR(VLOOKUP($B465,A股收入利润复合增长（数值）!$A$7:$Q$3068,11)/ABS(VLOOKUP($B465,A股收入利润复合增长（数值）!$A$7:$Q$3068,9))-1,"")</f>
        <v>2.0570006955756095</v>
      </c>
      <c r="M465" s="6">
        <f>IFERROR(VLOOKUP($B465,A股收入利润复合增长（数值）!$A$7:$Q$3068,12)/ABS(VLOOKUP($B465,A股收入利润复合增长（数值）!$A$7:$Q$3068,10))-1,"")</f>
        <v>0.50867109260787302</v>
      </c>
      <c r="N465" s="6">
        <f>IFERROR(VLOOKUP($B465,A股收入利润复合增长（数值）!$A$7:$Q$3068,13)/ABS(VLOOKUP($B465,A股收入利润复合增长（数值）!$A$7:$Q$3068,11))-1,"")</f>
        <v>-1.431844905798243</v>
      </c>
      <c r="O465" s="6">
        <f>IFERROR(VLOOKUP($B465,A股收入利润复合增长（数值）!$A$7:$Q$3068,14)/ABS(VLOOKUP($B465,A股收入利润复合增长（数值）!$A$7:$Q$3068,12))-1,"")</f>
        <v>-0.2991386585093323</v>
      </c>
      <c r="P465" s="6">
        <f>IFERROR(VLOOKUP($B465,A股收入利润复合增长（数值）!$A$7:$Q$3068,15)/ABS(VLOOKUP($B465,A股收入利润复合增长（数值）!$A$7:$Q$3068,13))-1,"")</f>
        <v>1.9589345010756509</v>
      </c>
    </row>
    <row r="466" spans="1:16" x14ac:dyDescent="0.25">
      <c r="A466" t="str">
        <f>IF(COUNTIF(G466:P466,"&lt;"&amp;$A$3)=0,MAX($A$4:A465)+1,"")</f>
        <v/>
      </c>
      <c r="B466">
        <v>462</v>
      </c>
      <c r="C466" t="str">
        <f>VLOOKUP($B466,A股收入利润复合增长（数值）!$A$7:$Q$3068,2)</f>
        <v>300054.SZ</v>
      </c>
      <c r="D466" t="str">
        <f>VLOOKUP($B466,A股收入利润复合增长（数值）!$A$7:$Q$3068,3)</f>
        <v>鼎龙股份</v>
      </c>
      <c r="G466" s="6">
        <f>IFERROR(VLOOKUP($B466,A股收入利润复合增长（数值）!$A$7:$Q$3068,6)/ABS(VLOOKUP($B466,A股收入利润复合增长（数值）!$A$7:$Q$3068,4))-1,"")</f>
        <v>-4.3299984533330726E-2</v>
      </c>
      <c r="H466" s="6">
        <f>IFERROR(VLOOKUP($B466,A股收入利润复合增长（数值）!$A$7:$Q$3068,7)/ABS(VLOOKUP($B466,A股收入利润复合增长（数值）!$A$7:$Q$3068,5))-1,"")</f>
        <v>0.21725924311651235</v>
      </c>
      <c r="I466" s="6">
        <f>IFERROR(VLOOKUP($B466,A股收入利润复合增长（数值）!$A$7:$Q$3068,8)/ABS(VLOOKUP($B466,A股收入利润复合增长（数值）!$A$7:$Q$3068,6))-1,"")</f>
        <v>0.3120693621829298</v>
      </c>
      <c r="J466" s="6">
        <f>IFERROR(VLOOKUP($B466,A股收入利润复合增长（数值）!$A$7:$Q$3068,9)/ABS(VLOOKUP($B466,A股收入利润复合增长（数值）!$A$7:$Q$3068,7))-1,"")</f>
        <v>0.2056679012242042</v>
      </c>
      <c r="K466" s="6">
        <f>IFERROR(VLOOKUP($B466,A股收入利润复合增长（数值）!$A$7:$Q$3068,10)/ABS(VLOOKUP($B466,A股收入利润复合增长（数值）!$A$7:$Q$3068,8))-1,"")</f>
        <v>0.54985487525641585</v>
      </c>
      <c r="L466" s="6">
        <f>IFERROR(VLOOKUP($B466,A股收入利润复合增长（数值）!$A$7:$Q$3068,11)/ABS(VLOOKUP($B466,A股收入利润复合增长（数值）!$A$7:$Q$3068,9))-1,"")</f>
        <v>0.17966011126533754</v>
      </c>
      <c r="M466" s="6">
        <f>IFERROR(VLOOKUP($B466,A股收入利润复合增长（数值）!$A$7:$Q$3068,12)/ABS(VLOOKUP($B466,A股收入利润复合增长（数值）!$A$7:$Q$3068,10))-1,"")</f>
        <v>0.87271610778166497</v>
      </c>
      <c r="N466" s="6">
        <f>IFERROR(VLOOKUP($B466,A股收入利润复合增长（数值）!$A$7:$Q$3068,13)/ABS(VLOOKUP($B466,A股收入利润复合增长（数值）!$A$7:$Q$3068,11))-1,"")</f>
        <v>0.80052194471428195</v>
      </c>
      <c r="O466" s="6">
        <f>IFERROR(VLOOKUP($B466,A股收入利润复合增长（数值）!$A$7:$Q$3068,14)/ABS(VLOOKUP($B466,A股收入利润复合增长（数值）!$A$7:$Q$3068,12))-1,"")</f>
        <v>0.14281857515634999</v>
      </c>
      <c r="P466" s="6">
        <f>IFERROR(VLOOKUP($B466,A股收入利润复合增长（数值）!$A$7:$Q$3068,15)/ABS(VLOOKUP($B466,A股收入利润复合增长（数值）!$A$7:$Q$3068,13))-1,"")</f>
        <v>0.1819402091355522</v>
      </c>
    </row>
    <row r="467" spans="1:16" x14ac:dyDescent="0.25">
      <c r="A467">
        <f>IF(COUNTIF(G467:P467,"&lt;"&amp;$A$3)=0,MAX($A$4:A466)+1,"")</f>
        <v>30</v>
      </c>
      <c r="B467">
        <v>463</v>
      </c>
      <c r="C467" t="str">
        <f>VLOOKUP($B467,A股收入利润复合增长（数值）!$A$7:$Q$3068,2)</f>
        <v>300055.SZ</v>
      </c>
      <c r="D467" t="str">
        <f>VLOOKUP($B467,A股收入利润复合增长（数值）!$A$7:$Q$3068,3)</f>
        <v>万邦达</v>
      </c>
      <c r="G467" s="6">
        <f>IFERROR(VLOOKUP($B467,A股收入利润复合增长（数值）!$A$7:$Q$3068,6)/ABS(VLOOKUP($B467,A股收入利润复合增长（数值）!$A$7:$Q$3068,4))-1,"")</f>
        <v>0.30773572300827112</v>
      </c>
      <c r="H467" s="6">
        <f>IFERROR(VLOOKUP($B467,A股收入利润复合增长（数值）!$A$7:$Q$3068,7)/ABS(VLOOKUP($B467,A股收入利润复合增长（数值）!$A$7:$Q$3068,5))-1,"")</f>
        <v>0.22837787513637009</v>
      </c>
      <c r="I467" s="6">
        <f>IFERROR(VLOOKUP($B467,A股收入利润复合增长（数值）!$A$7:$Q$3068,8)/ABS(VLOOKUP($B467,A股收入利润复合增长（数值）!$A$7:$Q$3068,6))-1,"")</f>
        <v>0.66370858476345584</v>
      </c>
      <c r="J467" s="6">
        <f>IFERROR(VLOOKUP($B467,A股收入利润复合增长（数值）!$A$7:$Q$3068,9)/ABS(VLOOKUP($B467,A股收入利润复合增长（数值）!$A$7:$Q$3068,7))-1,"")</f>
        <v>0.3065981558001083</v>
      </c>
      <c r="K467" s="6">
        <f>IFERROR(VLOOKUP($B467,A股收入利润复合增长（数值）!$A$7:$Q$3068,10)/ABS(VLOOKUP($B467,A股收入利润复合增长（数值）!$A$7:$Q$3068,8))-1,"")</f>
        <v>0.32890604102077203</v>
      </c>
      <c r="L467" s="6">
        <f>IFERROR(VLOOKUP($B467,A股收入利润复合增长（数值）!$A$7:$Q$3068,11)/ABS(VLOOKUP($B467,A股收入利润复合增长（数值）!$A$7:$Q$3068,9))-1,"")</f>
        <v>0.42330456245555959</v>
      </c>
      <c r="M467" s="6">
        <f>IFERROR(VLOOKUP($B467,A股收入利润复合增长（数值）!$A$7:$Q$3068,12)/ABS(VLOOKUP($B467,A股收入利润复合增长（数值）!$A$7:$Q$3068,10))-1,"")</f>
        <v>0.33311661054987485</v>
      </c>
      <c r="N467" s="6">
        <f>IFERROR(VLOOKUP($B467,A股收入利润复合增长（数值）!$A$7:$Q$3068,13)/ABS(VLOOKUP($B467,A股收入利润复合增长（数值）!$A$7:$Q$3068,11))-1,"")</f>
        <v>0.36508876474378837</v>
      </c>
      <c r="O467" s="6">
        <f>IFERROR(VLOOKUP($B467,A股收入利润复合增长（数值）!$A$7:$Q$3068,14)/ABS(VLOOKUP($B467,A股收入利润复合增长（数值）!$A$7:$Q$3068,12))-1,"")</f>
        <v>0.91544224017834974</v>
      </c>
      <c r="P467" s="6">
        <f>IFERROR(VLOOKUP($B467,A股收入利润复合增长（数值）!$A$7:$Q$3068,15)/ABS(VLOOKUP($B467,A股收入利润复合增长（数值）!$A$7:$Q$3068,13))-1,"")</f>
        <v>0.51162462903365724</v>
      </c>
    </row>
    <row r="468" spans="1:16" x14ac:dyDescent="0.25">
      <c r="A468" t="str">
        <f>IF(COUNTIF(G468:P468,"&lt;"&amp;$A$3)=0,MAX($A$4:A467)+1,"")</f>
        <v/>
      </c>
      <c r="B468">
        <v>464</v>
      </c>
      <c r="C468" t="str">
        <f>VLOOKUP($B468,A股收入利润复合增长（数值）!$A$7:$Q$3068,2)</f>
        <v>300056.SZ</v>
      </c>
      <c r="D468" t="str">
        <f>VLOOKUP($B468,A股收入利润复合增长（数值）!$A$7:$Q$3068,3)</f>
        <v>三维丝</v>
      </c>
      <c r="G468" s="6">
        <f>IFERROR(VLOOKUP($B468,A股收入利润复合增长（数值）!$A$7:$Q$3068,6)/ABS(VLOOKUP($B468,A股收入利润复合增长（数值）!$A$7:$Q$3068,4))-1,"")</f>
        <v>0.67485794001757715</v>
      </c>
      <c r="H468" s="6">
        <f>IFERROR(VLOOKUP($B468,A股收入利润复合增长（数值）!$A$7:$Q$3068,7)/ABS(VLOOKUP($B468,A股收入利润复合增长（数值）!$A$7:$Q$3068,5))-1,"")</f>
        <v>0.32143001076079236</v>
      </c>
      <c r="I468" s="6">
        <f>IFERROR(VLOOKUP($B468,A股收入利润复合增长（数值）!$A$7:$Q$3068,8)/ABS(VLOOKUP($B468,A股收入利润复合增长（数值）!$A$7:$Q$3068,6))-1,"")</f>
        <v>4.8750613231373752E-2</v>
      </c>
      <c r="J468" s="6">
        <f>IFERROR(VLOOKUP($B468,A股收入利润复合增长（数值）!$A$7:$Q$3068,9)/ABS(VLOOKUP($B468,A股收入利润复合增长（数值）!$A$7:$Q$3068,7))-1,"")</f>
        <v>-0.71481396108565409</v>
      </c>
      <c r="K468" s="6">
        <f>IFERROR(VLOOKUP($B468,A股收入利润复合增长（数值）!$A$7:$Q$3068,10)/ABS(VLOOKUP($B468,A股收入利润复合增长（数值）!$A$7:$Q$3068,8))-1,"")</f>
        <v>0.44758028295435959</v>
      </c>
      <c r="L468" s="6">
        <f>IFERROR(VLOOKUP($B468,A股收入利润复合增长（数值）!$A$7:$Q$3068,11)/ABS(VLOOKUP($B468,A股收入利润复合增长（数值）!$A$7:$Q$3068,9))-1,"")</f>
        <v>5.2118148683527448</v>
      </c>
      <c r="M468" s="6">
        <f>IFERROR(VLOOKUP($B468,A股收入利润复合增长（数值）!$A$7:$Q$3068,12)/ABS(VLOOKUP($B468,A股收入利润复合增长（数值）!$A$7:$Q$3068,10))-1,"")</f>
        <v>4.7403164146446741E-2</v>
      </c>
      <c r="N468" s="6">
        <f>IFERROR(VLOOKUP($B468,A股收入利润复合增长（数值）!$A$7:$Q$3068,13)/ABS(VLOOKUP($B468,A股收入利润复合增长（数值）!$A$7:$Q$3068,11))-1,"")</f>
        <v>0.18400220951845792</v>
      </c>
      <c r="O468" s="6">
        <f>IFERROR(VLOOKUP($B468,A股收入利润复合增长（数值）!$A$7:$Q$3068,14)/ABS(VLOOKUP($B468,A股收入利润复合增长（数值）!$A$7:$Q$3068,12))-1,"")</f>
        <v>0.51411080198001113</v>
      </c>
      <c r="P468" s="6">
        <f>IFERROR(VLOOKUP($B468,A股收入利润复合增长（数值）!$A$7:$Q$3068,15)/ABS(VLOOKUP($B468,A股收入利润复合增长（数值）!$A$7:$Q$3068,13))-1,"")</f>
        <v>0.17425841177465173</v>
      </c>
    </row>
    <row r="469" spans="1:16" x14ac:dyDescent="0.25">
      <c r="A469" t="str">
        <f>IF(COUNTIF(G469:P469,"&lt;"&amp;$A$3)=0,MAX($A$4:A468)+1,"")</f>
        <v/>
      </c>
      <c r="B469">
        <v>465</v>
      </c>
      <c r="C469" t="str">
        <f>VLOOKUP($B469,A股收入利润复合增长（数值）!$A$7:$Q$3068,2)</f>
        <v>300057.SZ</v>
      </c>
      <c r="D469" t="str">
        <f>VLOOKUP($B469,A股收入利润复合增长（数值）!$A$7:$Q$3068,3)</f>
        <v>万顺股份</v>
      </c>
      <c r="G469" s="6">
        <f>IFERROR(VLOOKUP($B469,A股收入利润复合增长（数值）!$A$7:$Q$3068,6)/ABS(VLOOKUP($B469,A股收入利润复合增长（数值）!$A$7:$Q$3068,4))-1,"")</f>
        <v>4.1537656303156645E-3</v>
      </c>
      <c r="H469" s="6">
        <f>IFERROR(VLOOKUP($B469,A股收入利润复合增长（数值）!$A$7:$Q$3068,7)/ABS(VLOOKUP($B469,A股收入利润复合增长（数值）!$A$7:$Q$3068,5))-1,"")</f>
        <v>6.974517210396769E-3</v>
      </c>
      <c r="I469" s="6">
        <f>IFERROR(VLOOKUP($B469,A股收入利润复合增长（数值）!$A$7:$Q$3068,8)/ABS(VLOOKUP($B469,A股收入利润复合增长（数值）!$A$7:$Q$3068,6))-1,"")</f>
        <v>1.7032856500874924</v>
      </c>
      <c r="J469" s="6">
        <f>IFERROR(VLOOKUP($B469,A股收入利润复合增长（数值）!$A$7:$Q$3068,9)/ABS(VLOOKUP($B469,A股收入利润复合增长（数值）!$A$7:$Q$3068,7))-1,"")</f>
        <v>0.5673698875935651</v>
      </c>
      <c r="K469" s="6">
        <f>IFERROR(VLOOKUP($B469,A股收入利润复合增长（数值）!$A$7:$Q$3068,10)/ABS(VLOOKUP($B469,A股收入利润复合增长（数值）!$A$7:$Q$3068,8))-1,"")</f>
        <v>0.19340974786616849</v>
      </c>
      <c r="L469" s="6">
        <f>IFERROR(VLOOKUP($B469,A股收入利润复合增长（数值）!$A$7:$Q$3068,11)/ABS(VLOOKUP($B469,A股收入利润复合增长（数值）!$A$7:$Q$3068,9))-1,"")</f>
        <v>0.11853059843373392</v>
      </c>
      <c r="M469" s="6">
        <f>IFERROR(VLOOKUP($B469,A股收入利润复合增长（数值）!$A$7:$Q$3068,12)/ABS(VLOOKUP($B469,A股收入利润复合增长（数值）!$A$7:$Q$3068,10))-1,"")</f>
        <v>6.8796063392515316E-2</v>
      </c>
      <c r="N469" s="6">
        <f>IFERROR(VLOOKUP($B469,A股收入利润复合增长（数值）!$A$7:$Q$3068,13)/ABS(VLOOKUP($B469,A股收入利润复合增长（数值）!$A$7:$Q$3068,11))-1,"")</f>
        <v>0.24383520047872453</v>
      </c>
      <c r="O469" s="6">
        <f>IFERROR(VLOOKUP($B469,A股收入利润复合增长（数值）!$A$7:$Q$3068,14)/ABS(VLOOKUP($B469,A股收入利润复合增长（数值）!$A$7:$Q$3068,12))-1,"")</f>
        <v>8.9978507972006128E-3</v>
      </c>
      <c r="P469" s="6">
        <f>IFERROR(VLOOKUP($B469,A股收入利润复合增长（数值）!$A$7:$Q$3068,15)/ABS(VLOOKUP($B469,A股收入利润复合增长（数值）!$A$7:$Q$3068,13))-1,"")</f>
        <v>-0.64024096902015115</v>
      </c>
    </row>
    <row r="470" spans="1:16" x14ac:dyDescent="0.25">
      <c r="A470" t="str">
        <f>IF(COUNTIF(G470:P470,"&lt;"&amp;$A$3)=0,MAX($A$4:A469)+1,"")</f>
        <v/>
      </c>
      <c r="B470">
        <v>466</v>
      </c>
      <c r="C470" t="str">
        <f>VLOOKUP($B470,A股收入利润复合增长（数值）!$A$7:$Q$3068,2)</f>
        <v>300058.SZ</v>
      </c>
      <c r="D470" t="str">
        <f>VLOOKUP($B470,A股收入利润复合增长（数值）!$A$7:$Q$3068,3)</f>
        <v>蓝色光标</v>
      </c>
      <c r="G470" s="6">
        <f>IFERROR(VLOOKUP($B470,A股收入利润复合增长（数值）!$A$7:$Q$3068,6)/ABS(VLOOKUP($B470,A股收入利润复合增长（数值）!$A$7:$Q$3068,4))-1,"")</f>
        <v>1.5539581367035487</v>
      </c>
      <c r="H470" s="6">
        <f>IFERROR(VLOOKUP($B470,A股收入利润复合增长（数值）!$A$7:$Q$3068,7)/ABS(VLOOKUP($B470,A股收入利润复合增长（数值）!$A$7:$Q$3068,5))-1,"")</f>
        <v>1.0054073277389919</v>
      </c>
      <c r="I470" s="6">
        <f>IFERROR(VLOOKUP($B470,A股收入利润复合增长（数值）!$A$7:$Q$3068,8)/ABS(VLOOKUP($B470,A股收入利润复合增长（数值）!$A$7:$Q$3068,6))-1,"")</f>
        <v>0.71822897114441675</v>
      </c>
      <c r="J470" s="6">
        <f>IFERROR(VLOOKUP($B470,A股收入利润复合增长（数值）!$A$7:$Q$3068,9)/ABS(VLOOKUP($B470,A股收入利润复合增长（数值）!$A$7:$Q$3068,7))-1,"")</f>
        <v>0.94639287448593001</v>
      </c>
      <c r="K470" s="6">
        <f>IFERROR(VLOOKUP($B470,A股收入利润复合增长（数值）!$A$7:$Q$3068,10)/ABS(VLOOKUP($B470,A股收入利润复合增长（数值）!$A$7:$Q$3068,8))-1,"")</f>
        <v>0.6475288635214147</v>
      </c>
      <c r="L470" s="6">
        <f>IFERROR(VLOOKUP($B470,A股收入利润复合增长（数值）!$A$7:$Q$3068,11)/ABS(VLOOKUP($B470,A股收入利润复合增长（数值）!$A$7:$Q$3068,9))-1,"")</f>
        <v>0.8630462757224926</v>
      </c>
      <c r="M470" s="6">
        <f>IFERROR(VLOOKUP($B470,A股收入利润复合增长（数值）!$A$7:$Q$3068,12)/ABS(VLOOKUP($B470,A股收入利润复合增长（数值）!$A$7:$Q$3068,10))-1,"")</f>
        <v>0.66827325841899654</v>
      </c>
      <c r="N470" s="6">
        <f>IFERROR(VLOOKUP($B470,A股收入利润复合增长（数值）!$A$7:$Q$3068,13)/ABS(VLOOKUP($B470,A股收入利润复合增长（数值）!$A$7:$Q$3068,11))-1,"")</f>
        <v>0.6214307283311904</v>
      </c>
      <c r="O470" s="6">
        <f>IFERROR(VLOOKUP($B470,A股收入利润复合增长（数值）!$A$7:$Q$3068,14)/ABS(VLOOKUP($B470,A股收入利润复合增长（数值）!$A$7:$Q$3068,12))-1,"")</f>
        <v>0.39607724277184175</v>
      </c>
      <c r="P470" s="6">
        <f>IFERROR(VLOOKUP($B470,A股收入利润复合增长（数值）!$A$7:$Q$3068,15)/ABS(VLOOKUP($B470,A股收入利润复合增长（数值）!$A$7:$Q$3068,13))-1,"")</f>
        <v>-0.90489711433233089</v>
      </c>
    </row>
    <row r="471" spans="1:16" x14ac:dyDescent="0.25">
      <c r="A471" t="str">
        <f>IF(COUNTIF(G471:P471,"&lt;"&amp;$A$3)=0,MAX($A$4:A470)+1,"")</f>
        <v/>
      </c>
      <c r="B471">
        <v>467</v>
      </c>
      <c r="C471" t="str">
        <f>VLOOKUP($B471,A股收入利润复合增长（数值）!$A$7:$Q$3068,2)</f>
        <v>300059.SZ</v>
      </c>
      <c r="D471" t="str">
        <f>VLOOKUP($B471,A股收入利润复合增长（数值）!$A$7:$Q$3068,3)</f>
        <v>东方财富</v>
      </c>
      <c r="G471" s="6">
        <f>IFERROR(VLOOKUP($B471,A股收入利润复合增长（数值）!$A$7:$Q$3068,6)/ABS(VLOOKUP($B471,A股收入利润复合增长（数值）!$A$7:$Q$3068,4))-1,"")</f>
        <v>0.51549556323273649</v>
      </c>
      <c r="H471" s="6">
        <f>IFERROR(VLOOKUP($B471,A股收入利润复合增长（数值）!$A$7:$Q$3068,7)/ABS(VLOOKUP($B471,A股收入利润复合增长（数值）!$A$7:$Q$3068,5))-1,"")</f>
        <v>0.59615511378431596</v>
      </c>
      <c r="I471" s="6">
        <f>IFERROR(VLOOKUP($B471,A股收入利润复合增长（数值）!$A$7:$Q$3068,8)/ABS(VLOOKUP($B471,A股收入利润复合增长（数值）!$A$7:$Q$3068,6))-1,"")</f>
        <v>-0.20551192950627517</v>
      </c>
      <c r="J471" s="6">
        <f>IFERROR(VLOOKUP($B471,A股收入利润复合增长（数值）!$A$7:$Q$3068,9)/ABS(VLOOKUP($B471,A股收入利润复合增长（数值）!$A$7:$Q$3068,7))-1,"")</f>
        <v>-0.64721212670421036</v>
      </c>
      <c r="K471" s="6">
        <f>IFERROR(VLOOKUP($B471,A股收入利润复合增长（数值）!$A$7:$Q$3068,10)/ABS(VLOOKUP($B471,A股收入利润复合增长（数值）!$A$7:$Q$3068,8))-1,"")</f>
        <v>0.11573037360070293</v>
      </c>
      <c r="L471" s="6">
        <f>IFERROR(VLOOKUP($B471,A股收入利润复合增长（数值）!$A$7:$Q$3068,11)/ABS(VLOOKUP($B471,A股收入利润复合增长（数值）!$A$7:$Q$3068,9))-1,"")</f>
        <v>-0.86692150735532836</v>
      </c>
      <c r="M471" s="6">
        <f>IFERROR(VLOOKUP($B471,A股收入利润复合增长（数值）!$A$7:$Q$3068,12)/ABS(VLOOKUP($B471,A股收入利润复合增长（数值）!$A$7:$Q$3068,10))-1,"")</f>
        <v>1.463053949359935</v>
      </c>
      <c r="N471" s="6">
        <f>IFERROR(VLOOKUP($B471,A股收入利润复合增长（数值）!$A$7:$Q$3068,13)/ABS(VLOOKUP($B471,A股收入利润复合增长（数值）!$A$7:$Q$3068,11))-1,"")</f>
        <v>32.13590105691349</v>
      </c>
      <c r="O471" s="6">
        <f>IFERROR(VLOOKUP($B471,A股收入利润复合增长（数值）!$A$7:$Q$3068,14)/ABS(VLOOKUP($B471,A股收入利润复合增长（数值）!$A$7:$Q$3068,12))-1,"")</f>
        <v>3.5958832174611262</v>
      </c>
      <c r="P471" s="6">
        <f>IFERROR(VLOOKUP($B471,A股收入利润复合增长（数值）!$A$7:$Q$3068,15)/ABS(VLOOKUP($B471,A股收入利润复合增长（数值）!$A$7:$Q$3068,13))-1,"")</f>
        <v>10.154529076794088</v>
      </c>
    </row>
    <row r="472" spans="1:16" x14ac:dyDescent="0.25">
      <c r="A472" t="str">
        <f>IF(COUNTIF(G472:P472,"&lt;"&amp;$A$3)=0,MAX($A$4:A471)+1,"")</f>
        <v/>
      </c>
      <c r="B472">
        <v>468</v>
      </c>
      <c r="C472" t="str">
        <f>VLOOKUP($B472,A股收入利润复合增长（数值）!$A$7:$Q$3068,2)</f>
        <v>300061.SZ</v>
      </c>
      <c r="D472" t="str">
        <f>VLOOKUP($B472,A股收入利润复合增长（数值）!$A$7:$Q$3068,3)</f>
        <v>康耐特</v>
      </c>
      <c r="G472" s="6">
        <f>IFERROR(VLOOKUP($B472,A股收入利润复合增长（数值）!$A$7:$Q$3068,6)/ABS(VLOOKUP($B472,A股收入利润复合增长（数值）!$A$7:$Q$3068,4))-1,"")</f>
        <v>0.65933734378338893</v>
      </c>
      <c r="H472" s="6">
        <f>IFERROR(VLOOKUP($B472,A股收入利润复合增长（数值）!$A$7:$Q$3068,7)/ABS(VLOOKUP($B472,A股收入利润复合增长（数值）!$A$7:$Q$3068,5))-1,"")</f>
        <v>-0.40311724171477248</v>
      </c>
      <c r="I472" s="6">
        <f>IFERROR(VLOOKUP($B472,A股收入利润复合增长（数值）!$A$7:$Q$3068,8)/ABS(VLOOKUP($B472,A股收入利润复合增长（数值）!$A$7:$Q$3068,6))-1,"")</f>
        <v>0.25260564478260195</v>
      </c>
      <c r="J472" s="6">
        <f>IFERROR(VLOOKUP($B472,A股收入利润复合增长（数值）!$A$7:$Q$3068,9)/ABS(VLOOKUP($B472,A股收入利润复合增长（数值）!$A$7:$Q$3068,7))-1,"")</f>
        <v>-1.0880106461070229</v>
      </c>
      <c r="K472" s="6">
        <f>IFERROR(VLOOKUP($B472,A股收入利润复合增长（数值）!$A$7:$Q$3068,10)/ABS(VLOOKUP($B472,A股收入利润复合增长（数值）!$A$7:$Q$3068,8))-1,"")</f>
        <v>0.18447406082914619</v>
      </c>
      <c r="L472" s="6">
        <f>IFERROR(VLOOKUP($B472,A股收入利润复合增长（数值）!$A$7:$Q$3068,11)/ABS(VLOOKUP($B472,A股收入利润复合增长（数值）!$A$7:$Q$3068,9))-1,"")</f>
        <v>23.921891958543025</v>
      </c>
      <c r="M472" s="6">
        <f>IFERROR(VLOOKUP($B472,A股收入利润复合增长（数值）!$A$7:$Q$3068,12)/ABS(VLOOKUP($B472,A股收入利润复合增长（数值）!$A$7:$Q$3068,10))-1,"")</f>
        <v>0.47986356445017297</v>
      </c>
      <c r="N472" s="6">
        <f>IFERROR(VLOOKUP($B472,A股收入利润复合增长（数值）!$A$7:$Q$3068,13)/ABS(VLOOKUP($B472,A股收入利润复合增长（数值）!$A$7:$Q$3068,11))-1,"")</f>
        <v>0.75192055920351697</v>
      </c>
      <c r="O472" s="6">
        <f>IFERROR(VLOOKUP($B472,A股收入利润复合增长（数值）!$A$7:$Q$3068,14)/ABS(VLOOKUP($B472,A股收入利润复合增长（数值）!$A$7:$Q$3068,12))-1,"")</f>
        <v>0.1187349423581201</v>
      </c>
      <c r="P472" s="6">
        <f>IFERROR(VLOOKUP($B472,A股收入利润复合增长（数值）!$A$7:$Q$3068,15)/ABS(VLOOKUP($B472,A股收入利润复合增长（数值）!$A$7:$Q$3068,13))-1,"")</f>
        <v>0.39445351047491628</v>
      </c>
    </row>
    <row r="473" spans="1:16" x14ac:dyDescent="0.25">
      <c r="A473" t="str">
        <f>IF(COUNTIF(G473:P473,"&lt;"&amp;$A$3)=0,MAX($A$4:A472)+1,"")</f>
        <v/>
      </c>
      <c r="B473">
        <v>469</v>
      </c>
      <c r="C473" t="str">
        <f>VLOOKUP($B473,A股收入利润复合增长（数值）!$A$7:$Q$3068,2)</f>
        <v>300062.SZ</v>
      </c>
      <c r="D473" t="str">
        <f>VLOOKUP($B473,A股收入利润复合增长（数值）!$A$7:$Q$3068,3)</f>
        <v>中能电气</v>
      </c>
      <c r="G473" s="6">
        <f>IFERROR(VLOOKUP($B473,A股收入利润复合增长（数值）!$A$7:$Q$3068,6)/ABS(VLOOKUP($B473,A股收入利润复合增长（数值）!$A$7:$Q$3068,4))-1,"")</f>
        <v>0.33368706418673688</v>
      </c>
      <c r="H473" s="6">
        <f>IFERROR(VLOOKUP($B473,A股收入利润复合增长（数值）!$A$7:$Q$3068,7)/ABS(VLOOKUP($B473,A股收入利润复合增长（数值）!$A$7:$Q$3068,5))-1,"")</f>
        <v>0.13191300924263127</v>
      </c>
      <c r="I473" s="6">
        <f>IFERROR(VLOOKUP($B473,A股收入利润复合增长（数值）!$A$7:$Q$3068,8)/ABS(VLOOKUP($B473,A股收入利润复合增长（数值）!$A$7:$Q$3068,6))-1,"")</f>
        <v>-2.334799378673591E-2</v>
      </c>
      <c r="J473" s="6">
        <f>IFERROR(VLOOKUP($B473,A股收入利润复合增长（数值）!$A$7:$Q$3068,9)/ABS(VLOOKUP($B473,A股收入利润复合增长（数值）!$A$7:$Q$3068,7))-1,"")</f>
        <v>-0.23712177951747759</v>
      </c>
      <c r="K473" s="6">
        <f>IFERROR(VLOOKUP($B473,A股收入利润复合增长（数值）!$A$7:$Q$3068,10)/ABS(VLOOKUP($B473,A股收入利润复合增长（数值）!$A$7:$Q$3068,8))-1,"")</f>
        <v>0.4164114490351094</v>
      </c>
      <c r="L473" s="6">
        <f>IFERROR(VLOOKUP($B473,A股收入利润复合增长（数值）!$A$7:$Q$3068,11)/ABS(VLOOKUP($B473,A股收入利润复合增长（数值）!$A$7:$Q$3068,9))-1,"")</f>
        <v>-4.9026330943145791E-2</v>
      </c>
      <c r="M473" s="6">
        <f>IFERROR(VLOOKUP($B473,A股收入利润复合增长（数值）!$A$7:$Q$3068,12)/ABS(VLOOKUP($B473,A股收入利润复合增长（数值）!$A$7:$Q$3068,10))-1,"")</f>
        <v>2.5551103748876924E-2</v>
      </c>
      <c r="N473" s="6">
        <f>IFERROR(VLOOKUP($B473,A股收入利润复合增长（数值）!$A$7:$Q$3068,13)/ABS(VLOOKUP($B473,A股收入利润复合增长（数值）!$A$7:$Q$3068,11))-1,"")</f>
        <v>-0.23984825131962195</v>
      </c>
      <c r="O473" s="6">
        <f>IFERROR(VLOOKUP($B473,A股收入利润复合增长（数值）!$A$7:$Q$3068,14)/ABS(VLOOKUP($B473,A股收入利润复合增长（数值）!$A$7:$Q$3068,12))-1,"")</f>
        <v>0.59736640213841952</v>
      </c>
      <c r="P473" s="6">
        <f>IFERROR(VLOOKUP($B473,A股收入利润复合增长（数值）!$A$7:$Q$3068,15)/ABS(VLOOKUP($B473,A股收入利润复合增长（数值）!$A$7:$Q$3068,13))-1,"")</f>
        <v>-0.32950981200189755</v>
      </c>
    </row>
    <row r="474" spans="1:16" x14ac:dyDescent="0.25">
      <c r="A474" t="str">
        <f>IF(COUNTIF(G474:P474,"&lt;"&amp;$A$3)=0,MAX($A$4:A473)+1,"")</f>
        <v/>
      </c>
      <c r="B474">
        <v>470</v>
      </c>
      <c r="C474" t="str">
        <f>VLOOKUP($B474,A股收入利润复合增长（数值）!$A$7:$Q$3068,2)</f>
        <v>300063.SZ</v>
      </c>
      <c r="D474" t="str">
        <f>VLOOKUP($B474,A股收入利润复合增长（数值）!$A$7:$Q$3068,3)</f>
        <v>天龙集团</v>
      </c>
      <c r="G474" s="6">
        <f>IFERROR(VLOOKUP($B474,A股收入利润复合增长（数值）!$A$7:$Q$3068,6)/ABS(VLOOKUP($B474,A股收入利润复合增长（数值）!$A$7:$Q$3068,4))-1,"")</f>
        <v>0.30990990064238866</v>
      </c>
      <c r="H474" s="6">
        <f>IFERROR(VLOOKUP($B474,A股收入利润复合增长（数值）!$A$7:$Q$3068,7)/ABS(VLOOKUP($B474,A股收入利润复合增长（数值）!$A$7:$Q$3068,5))-1,"")</f>
        <v>-0.25975878391538698</v>
      </c>
      <c r="I474" s="6">
        <f>IFERROR(VLOOKUP($B474,A股收入利润复合增长（数值）!$A$7:$Q$3068,8)/ABS(VLOOKUP($B474,A股收入利润复合增长（数值）!$A$7:$Q$3068,6))-1,"")</f>
        <v>1.5763593885604887E-2</v>
      </c>
      <c r="J474" s="6">
        <f>IFERROR(VLOOKUP($B474,A股收入利润复合增长（数值）!$A$7:$Q$3068,9)/ABS(VLOOKUP($B474,A股收入利润复合增长（数值）!$A$7:$Q$3068,7))-1,"")</f>
        <v>-0.24960695921856713</v>
      </c>
      <c r="K474" s="6">
        <f>IFERROR(VLOOKUP($B474,A股收入利润复合增长（数值）!$A$7:$Q$3068,10)/ABS(VLOOKUP($B474,A股收入利润复合增长（数值）!$A$7:$Q$3068,8))-1,"")</f>
        <v>0.83413736567755303</v>
      </c>
      <c r="L474" s="6">
        <f>IFERROR(VLOOKUP($B474,A股收入利润复合增长（数值）!$A$7:$Q$3068,11)/ABS(VLOOKUP($B474,A股收入利润复合增长（数值）!$A$7:$Q$3068,9))-1,"")</f>
        <v>8.3162644411789444E-3</v>
      </c>
      <c r="M474" s="6">
        <f>IFERROR(VLOOKUP($B474,A股收入利润复合增长（数值）!$A$7:$Q$3068,12)/ABS(VLOOKUP($B474,A股收入利润复合增长（数值）!$A$7:$Q$3068,10))-1,"")</f>
        <v>0.37944955613733522</v>
      </c>
      <c r="N474" s="6">
        <f>IFERROR(VLOOKUP($B474,A股收入利润复合增长（数值）!$A$7:$Q$3068,13)/ABS(VLOOKUP($B474,A股收入利润复合增长（数值）!$A$7:$Q$3068,11))-1,"")</f>
        <v>-0.89220901007499465</v>
      </c>
      <c r="O474" s="6">
        <f>IFERROR(VLOOKUP($B474,A股收入利润复合增长（数值）!$A$7:$Q$3068,14)/ABS(VLOOKUP($B474,A股收入利润复合增长（数值）!$A$7:$Q$3068,12))-1,"")</f>
        <v>0.89339320151199253</v>
      </c>
      <c r="P474" s="6">
        <f>IFERROR(VLOOKUP($B474,A股收入利润复合增长（数值）!$A$7:$Q$3068,15)/ABS(VLOOKUP($B474,A股收入利润复合增长（数值）!$A$7:$Q$3068,13))-1,"")</f>
        <v>28.985761451091165</v>
      </c>
    </row>
    <row r="475" spans="1:16" x14ac:dyDescent="0.25">
      <c r="A475" t="str">
        <f>IF(COUNTIF(G475:P475,"&lt;"&amp;$A$3)=0,MAX($A$4:A474)+1,"")</f>
        <v/>
      </c>
      <c r="B475">
        <v>471</v>
      </c>
      <c r="C475" t="str">
        <f>VLOOKUP($B475,A股收入利润复合增长（数值）!$A$7:$Q$3068,2)</f>
        <v>300064.SZ</v>
      </c>
      <c r="D475" t="str">
        <f>VLOOKUP($B475,A股收入利润复合增长（数值）!$A$7:$Q$3068,3)</f>
        <v>豫金刚石</v>
      </c>
      <c r="G475" s="6">
        <f>IFERROR(VLOOKUP($B475,A股收入利润复合增长（数值）!$A$7:$Q$3068,6)/ABS(VLOOKUP($B475,A股收入利润复合增长（数值）!$A$7:$Q$3068,4))-1,"")</f>
        <v>0.81748334957989854</v>
      </c>
      <c r="H475" s="6">
        <f>IFERROR(VLOOKUP($B475,A股收入利润复合增长（数值）!$A$7:$Q$3068,7)/ABS(VLOOKUP($B475,A股收入利润复合增长（数值）!$A$7:$Q$3068,5))-1,"")</f>
        <v>0.86390029154557624</v>
      </c>
      <c r="I475" s="6">
        <f>IFERROR(VLOOKUP($B475,A股收入利润复合增长（数值）!$A$7:$Q$3068,8)/ABS(VLOOKUP($B475,A股收入利润复合增长（数值）!$A$7:$Q$3068,6))-1,"")</f>
        <v>0.18520390356566518</v>
      </c>
      <c r="J475" s="6">
        <f>IFERROR(VLOOKUP($B475,A股收入利润复合增长（数值）!$A$7:$Q$3068,9)/ABS(VLOOKUP($B475,A股收入利润复合增长（数值）!$A$7:$Q$3068,7))-1,"")</f>
        <v>-0.13517508243196596</v>
      </c>
      <c r="K475" s="6">
        <f>IFERROR(VLOOKUP($B475,A股收入利润复合增长（数值）!$A$7:$Q$3068,10)/ABS(VLOOKUP($B475,A股收入利润复合增长（数值）!$A$7:$Q$3068,8))-1,"")</f>
        <v>-4.7442486293135855E-2</v>
      </c>
      <c r="L475" s="6">
        <f>IFERROR(VLOOKUP($B475,A股收入利润复合增长（数值）!$A$7:$Q$3068,11)/ABS(VLOOKUP($B475,A股收入利润复合增长（数值）!$A$7:$Q$3068,9))-1,"")</f>
        <v>-0.23040988223419112</v>
      </c>
      <c r="M475" s="6">
        <f>IFERROR(VLOOKUP($B475,A股收入利润复合增长（数值）!$A$7:$Q$3068,12)/ABS(VLOOKUP($B475,A股收入利润复合增长（数值）!$A$7:$Q$3068,10))-1,"")</f>
        <v>0.21581741031825441</v>
      </c>
      <c r="N475" s="6">
        <f>IFERROR(VLOOKUP($B475,A股收入利润复合增长（数值）!$A$7:$Q$3068,13)/ABS(VLOOKUP($B475,A股收入利润复合增长（数值）!$A$7:$Q$3068,11))-1,"")</f>
        <v>-0.34942337613100216</v>
      </c>
      <c r="O475" s="6">
        <f>IFERROR(VLOOKUP($B475,A股收入利润复合增长（数值）!$A$7:$Q$3068,14)/ABS(VLOOKUP($B475,A股收入利润复合增长（数值）!$A$7:$Q$3068,12))-1,"")</f>
        <v>0.19701472969219758</v>
      </c>
      <c r="P475" s="6">
        <f>IFERROR(VLOOKUP($B475,A股收入利润复合增长（数值）!$A$7:$Q$3068,15)/ABS(VLOOKUP($B475,A股收入利润复合增长（数值）!$A$7:$Q$3068,13))-1,"")</f>
        <v>0.63408967086001633</v>
      </c>
    </row>
    <row r="476" spans="1:16" x14ac:dyDescent="0.25">
      <c r="A476" t="str">
        <f>IF(COUNTIF(G476:P476,"&lt;"&amp;$A$3)=0,MAX($A$4:A475)+1,"")</f>
        <v/>
      </c>
      <c r="B476">
        <v>472</v>
      </c>
      <c r="C476" t="str">
        <f>VLOOKUP($B476,A股收入利润复合增长（数值）!$A$7:$Q$3068,2)</f>
        <v>300067.SZ</v>
      </c>
      <c r="D476" t="str">
        <f>VLOOKUP($B476,A股收入利润复合增长（数值）!$A$7:$Q$3068,3)</f>
        <v>安诺其</v>
      </c>
      <c r="G476" s="6">
        <f>IFERROR(VLOOKUP($B476,A股收入利润复合增长（数值）!$A$7:$Q$3068,6)/ABS(VLOOKUP($B476,A股收入利润复合增长（数值）!$A$7:$Q$3068,4))-1,"")</f>
        <v>0.24577373383549395</v>
      </c>
      <c r="H476" s="6">
        <f>IFERROR(VLOOKUP($B476,A股收入利润复合增长（数值）!$A$7:$Q$3068,7)/ABS(VLOOKUP($B476,A股收入利润复合增长（数值）!$A$7:$Q$3068,5))-1,"")</f>
        <v>0.18003109806403583</v>
      </c>
      <c r="I476" s="6">
        <f>IFERROR(VLOOKUP($B476,A股收入利润复合增长（数值）!$A$7:$Q$3068,8)/ABS(VLOOKUP($B476,A股收入利润复合增长（数值）!$A$7:$Q$3068,6))-1,"")</f>
        <v>0.12247400168783806</v>
      </c>
      <c r="J476" s="6">
        <f>IFERROR(VLOOKUP($B476,A股收入利润复合增长（数值）!$A$7:$Q$3068,9)/ABS(VLOOKUP($B476,A股收入利润复合增长（数值）!$A$7:$Q$3068,7))-1,"")</f>
        <v>-0.28425020267888657</v>
      </c>
      <c r="K476" s="6">
        <f>IFERROR(VLOOKUP($B476,A股收入利润复合增长（数值）!$A$7:$Q$3068,10)/ABS(VLOOKUP($B476,A股收入利润复合增长（数值）!$A$7:$Q$3068,8))-1,"")</f>
        <v>0.93082343455275884</v>
      </c>
      <c r="L476" s="6">
        <f>IFERROR(VLOOKUP($B476,A股收入利润复合增长（数值）!$A$7:$Q$3068,11)/ABS(VLOOKUP($B476,A股收入利润复合增长（数值）!$A$7:$Q$3068,9))-1,"")</f>
        <v>1.0851282533725652</v>
      </c>
      <c r="M476" s="6">
        <f>IFERROR(VLOOKUP($B476,A股收入利润复合增长（数值）!$A$7:$Q$3068,12)/ABS(VLOOKUP($B476,A股收入利润复合增长（数值）!$A$7:$Q$3068,10))-1,"")</f>
        <v>0.47285829049860251</v>
      </c>
      <c r="N476" s="6">
        <f>IFERROR(VLOOKUP($B476,A股收入利润复合增长（数值）!$A$7:$Q$3068,13)/ABS(VLOOKUP($B476,A股收入利润复合增长（数值）!$A$7:$Q$3068,11))-1,"")</f>
        <v>1.1135282040388819</v>
      </c>
      <c r="O476" s="6">
        <f>IFERROR(VLOOKUP($B476,A股收入利润复合增长（数值）!$A$7:$Q$3068,14)/ABS(VLOOKUP($B476,A股收入利润复合增长（数值）!$A$7:$Q$3068,12))-1,"")</f>
        <v>-7.5584605348540612E-2</v>
      </c>
      <c r="P476" s="6">
        <f>IFERROR(VLOOKUP($B476,A股收入利润复合增长（数值）!$A$7:$Q$3068,15)/ABS(VLOOKUP($B476,A股收入利润复合增长（数值）!$A$7:$Q$3068,13))-1,"")</f>
        <v>-0.38578549641525195</v>
      </c>
    </row>
    <row r="477" spans="1:16" x14ac:dyDescent="0.25">
      <c r="A477" t="str">
        <f>IF(COUNTIF(G477:P477,"&lt;"&amp;$A$3)=0,MAX($A$4:A476)+1,"")</f>
        <v/>
      </c>
      <c r="B477">
        <v>473</v>
      </c>
      <c r="C477" t="str">
        <f>VLOOKUP($B477,A股收入利润复合增长（数值）!$A$7:$Q$3068,2)</f>
        <v>300068.SZ</v>
      </c>
      <c r="D477" t="str">
        <f>VLOOKUP($B477,A股收入利润复合增长（数值）!$A$7:$Q$3068,3)</f>
        <v>南都电源</v>
      </c>
      <c r="G477" s="6">
        <f>IFERROR(VLOOKUP($B477,A股收入利润复合增长（数值）!$A$7:$Q$3068,6)/ABS(VLOOKUP($B477,A股收入利润复合增长（数值）!$A$7:$Q$3068,4))-1,"")</f>
        <v>0.15906177403594968</v>
      </c>
      <c r="H477" s="6">
        <f>IFERROR(VLOOKUP($B477,A股收入利润复合增长（数值）!$A$7:$Q$3068,7)/ABS(VLOOKUP($B477,A股收入利润复合增长（数值）!$A$7:$Q$3068,5))-1,"")</f>
        <v>-0.12664973526574297</v>
      </c>
      <c r="I477" s="6">
        <f>IFERROR(VLOOKUP($B477,A股收入利润复合增长（数值）!$A$7:$Q$3068,8)/ABS(VLOOKUP($B477,A股收入利润复合增长（数值）!$A$7:$Q$3068,6))-1,"")</f>
        <v>0.84318873065331323</v>
      </c>
      <c r="J477" s="6">
        <f>IFERROR(VLOOKUP($B477,A股收入利润复合增长（数值）!$A$7:$Q$3068,9)/ABS(VLOOKUP($B477,A股收入利润复合增长（数值）!$A$7:$Q$3068,7))-1,"")</f>
        <v>0.76847078950387937</v>
      </c>
      <c r="K477" s="6">
        <f>IFERROR(VLOOKUP($B477,A股收入利润复合增长（数值）!$A$7:$Q$3068,10)/ABS(VLOOKUP($B477,A股收入利润复合增长（数值）!$A$7:$Q$3068,8))-1,"")</f>
        <v>0.12985458061336264</v>
      </c>
      <c r="L477" s="6">
        <f>IFERROR(VLOOKUP($B477,A股收入利润复合增长（数值）!$A$7:$Q$3068,11)/ABS(VLOOKUP($B477,A股收入利润复合增长（数值）!$A$7:$Q$3068,9))-1,"")</f>
        <v>3.2069783384027328E-2</v>
      </c>
      <c r="M477" s="6">
        <f>IFERROR(VLOOKUP($B477,A股收入利润复合增长（数值）!$A$7:$Q$3068,12)/ABS(VLOOKUP($B477,A股收入利润复合增长（数值）!$A$7:$Q$3068,10))-1,"")</f>
        <v>7.9495852074365381E-2</v>
      </c>
      <c r="N477" s="6">
        <f>IFERROR(VLOOKUP($B477,A股收入利润复合增长（数值）!$A$7:$Q$3068,13)/ABS(VLOOKUP($B477,A股收入利润复合增长（数值）!$A$7:$Q$3068,11))-1,"")</f>
        <v>-0.18850731533901699</v>
      </c>
      <c r="O477" s="6">
        <f>IFERROR(VLOOKUP($B477,A股收入利润复合增长（数值）!$A$7:$Q$3068,14)/ABS(VLOOKUP($B477,A股收入利润复合增长（数值）!$A$7:$Q$3068,12))-1,"")</f>
        <v>0.3609707509462301</v>
      </c>
      <c r="P477" s="6">
        <f>IFERROR(VLOOKUP($B477,A股收入利润复合增长（数值）!$A$7:$Q$3068,15)/ABS(VLOOKUP($B477,A股收入利润复合增长（数值）!$A$7:$Q$3068,13))-1,"")</f>
        <v>0.92518414299039486</v>
      </c>
    </row>
    <row r="478" spans="1:16" x14ac:dyDescent="0.25">
      <c r="A478">
        <f>IF(COUNTIF(G478:P478,"&lt;"&amp;$A$3)=0,MAX($A$4:A477)+1,"")</f>
        <v>31</v>
      </c>
      <c r="B478">
        <v>474</v>
      </c>
      <c r="C478" t="str">
        <f>VLOOKUP($B478,A股收入利润复合增长（数值）!$A$7:$Q$3068,2)</f>
        <v>300070.SZ</v>
      </c>
      <c r="D478" t="str">
        <f>VLOOKUP($B478,A股收入利润复合增长（数值）!$A$7:$Q$3068,3)</f>
        <v>碧水源</v>
      </c>
      <c r="G478" s="6">
        <f>IFERROR(VLOOKUP($B478,A股收入利润复合增长（数值）!$A$7:$Q$3068,6)/ABS(VLOOKUP($B478,A股收入利润复合增长（数值）!$A$7:$Q$3068,4))-1,"")</f>
        <v>1.0500859376872604</v>
      </c>
      <c r="H478" s="6">
        <f>IFERROR(VLOOKUP($B478,A股收入利润复合增长（数值）!$A$7:$Q$3068,7)/ABS(VLOOKUP($B478,A股收入利润复合增长（数值）!$A$7:$Q$3068,5))-1,"")</f>
        <v>0.94676332685253528</v>
      </c>
      <c r="I478" s="6">
        <f>IFERROR(VLOOKUP($B478,A股收入利润复合增长（数值）!$A$7:$Q$3068,8)/ABS(VLOOKUP($B478,A股收入利润复合增长（数值）!$A$7:$Q$3068,6))-1,"")</f>
        <v>0.72663893560289794</v>
      </c>
      <c r="J478" s="6">
        <f>IFERROR(VLOOKUP($B478,A股收入利润复合增长（数值）!$A$7:$Q$3068,9)/ABS(VLOOKUP($B478,A股收入利润复合增长（数值）!$A$7:$Q$3068,7))-1,"")</f>
        <v>0.63266906908623488</v>
      </c>
      <c r="K478" s="6">
        <f>IFERROR(VLOOKUP($B478,A股收入利润复合增长（数值）!$A$7:$Q$3068,10)/ABS(VLOOKUP($B478,A股收入利润复合增长（数值）!$A$7:$Q$3068,8))-1,"")</f>
        <v>0.76866600653253569</v>
      </c>
      <c r="L478" s="6">
        <f>IFERROR(VLOOKUP($B478,A股收入利润复合增长（数值）!$A$7:$Q$3068,11)/ABS(VLOOKUP($B478,A股收入利润复合增长（数值）!$A$7:$Q$3068,9))-1,"")</f>
        <v>0.49327256686641863</v>
      </c>
      <c r="M478" s="6">
        <f>IFERROR(VLOOKUP($B478,A股收入利润复合增长（数值）!$A$7:$Q$3068,12)/ABS(VLOOKUP($B478,A股收入利润复合增长（数值）!$A$7:$Q$3068,10))-1,"")</f>
        <v>0.10081633929043088</v>
      </c>
      <c r="N478" s="6">
        <f>IFERROR(VLOOKUP($B478,A股收入利润复合增长（数值）!$A$7:$Q$3068,13)/ABS(VLOOKUP($B478,A股收入利润复合增长（数值）!$A$7:$Q$3068,11))-1,"")</f>
        <v>0.12013427233349017</v>
      </c>
      <c r="O478" s="6">
        <f>IFERROR(VLOOKUP($B478,A股收入利润复合增长（数值）!$A$7:$Q$3068,14)/ABS(VLOOKUP($B478,A股收入利润复合增长（数值）!$A$7:$Q$3068,12))-1,"")</f>
        <v>0.51174879032313392</v>
      </c>
      <c r="P478" s="6">
        <f>IFERROR(VLOOKUP($B478,A股收入利润复合增长（数值）!$A$7:$Q$3068,15)/ABS(VLOOKUP($B478,A股收入利润复合增长（数值）!$A$7:$Q$3068,13))-1,"")</f>
        <v>0.44736424999034363</v>
      </c>
    </row>
    <row r="479" spans="1:16" x14ac:dyDescent="0.25">
      <c r="A479" t="str">
        <f>IF(COUNTIF(G479:P479,"&lt;"&amp;$A$3)=0,MAX($A$4:A478)+1,"")</f>
        <v/>
      </c>
      <c r="B479">
        <v>475</v>
      </c>
      <c r="C479" t="str">
        <f>VLOOKUP($B479,A股收入利润复合增长（数值）!$A$7:$Q$3068,2)</f>
        <v>300071.SZ</v>
      </c>
      <c r="D479" t="str">
        <f>VLOOKUP($B479,A股收入利润复合增长（数值）!$A$7:$Q$3068,3)</f>
        <v>华谊嘉信</v>
      </c>
      <c r="G479" s="6">
        <f>IFERROR(VLOOKUP($B479,A股收入利润复合增长（数值）!$A$7:$Q$3068,6)/ABS(VLOOKUP($B479,A股收入利润复合增长（数值）!$A$7:$Q$3068,4))-1,"")</f>
        <v>0.82007198968867545</v>
      </c>
      <c r="H479" s="6">
        <f>IFERROR(VLOOKUP($B479,A股收入利润复合增长（数值）!$A$7:$Q$3068,7)/ABS(VLOOKUP($B479,A股收入利润复合增长（数值）!$A$7:$Q$3068,5))-1,"")</f>
        <v>0.12236328470456281</v>
      </c>
      <c r="I479" s="6">
        <f>IFERROR(VLOOKUP($B479,A股收入利润复合增长（数值）!$A$7:$Q$3068,8)/ABS(VLOOKUP($B479,A股收入利润复合增长（数值）!$A$7:$Q$3068,6))-1,"")</f>
        <v>0.22384456931003838</v>
      </c>
      <c r="J479" s="6">
        <f>IFERROR(VLOOKUP($B479,A股收入利润复合增长（数值）!$A$7:$Q$3068,9)/ABS(VLOOKUP($B479,A股收入利润复合增长（数值）!$A$7:$Q$3068,7))-1,"")</f>
        <v>1.7066932898803344E-2</v>
      </c>
      <c r="K479" s="6">
        <f>IFERROR(VLOOKUP($B479,A股收入利润复合增长（数值）!$A$7:$Q$3068,10)/ABS(VLOOKUP($B479,A股收入利润复合增长（数值）!$A$7:$Q$3068,8))-1,"")</f>
        <v>0.41800485003762389</v>
      </c>
      <c r="L479" s="6">
        <f>IFERROR(VLOOKUP($B479,A股收入利润复合增长（数值）!$A$7:$Q$3068,11)/ABS(VLOOKUP($B479,A股收入利润复合增长（数值）!$A$7:$Q$3068,9))-1,"")</f>
        <v>0.66415471111431112</v>
      </c>
      <c r="M479" s="6">
        <f>IFERROR(VLOOKUP($B479,A股收入利润复合增长（数值）!$A$7:$Q$3068,12)/ABS(VLOOKUP($B479,A股收入利润复合增长（数值）!$A$7:$Q$3068,10))-1,"")</f>
        <v>-0.11132478235887888</v>
      </c>
      <c r="N479" s="6">
        <f>IFERROR(VLOOKUP($B479,A股收入利润复合增长（数值）!$A$7:$Q$3068,13)/ABS(VLOOKUP($B479,A股收入利润复合增长（数值）!$A$7:$Q$3068,11))-1,"")</f>
        <v>0.11059780726673352</v>
      </c>
      <c r="O479" s="6">
        <f>IFERROR(VLOOKUP($B479,A股收入利润复合增长（数值）!$A$7:$Q$3068,14)/ABS(VLOOKUP($B479,A股收入利润复合增长（数值）!$A$7:$Q$3068,12))-1,"")</f>
        <v>1.08358405529951</v>
      </c>
      <c r="P479" s="6">
        <f>IFERROR(VLOOKUP($B479,A股收入利润复合增长（数值）!$A$7:$Q$3068,15)/ABS(VLOOKUP($B479,A股收入利润复合增长（数值）!$A$7:$Q$3068,13))-1,"")</f>
        <v>0.81071542069584446</v>
      </c>
    </row>
    <row r="480" spans="1:16" x14ac:dyDescent="0.25">
      <c r="A480">
        <f>IF(COUNTIF(G480:P480,"&lt;"&amp;$A$3)=0,MAX($A$4:A479)+1,"")</f>
        <v>32</v>
      </c>
      <c r="B480">
        <v>476</v>
      </c>
      <c r="C480" t="str">
        <f>VLOOKUP($B480,A股收入利润复合增长（数值）!$A$7:$Q$3068,2)</f>
        <v>300072.SZ</v>
      </c>
      <c r="D480" t="str">
        <f>VLOOKUP($B480,A股收入利润复合增长（数值）!$A$7:$Q$3068,3)</f>
        <v>三聚环保</v>
      </c>
      <c r="G480" s="6">
        <f>IFERROR(VLOOKUP($B480,A股收入利润复合增长（数值）!$A$7:$Q$3068,6)/ABS(VLOOKUP($B480,A股收入利润复合增长（数值）!$A$7:$Q$3068,4))-1,"")</f>
        <v>0.39612231310266788</v>
      </c>
      <c r="H480" s="6">
        <f>IFERROR(VLOOKUP($B480,A股收入利润复合增长（数值）!$A$7:$Q$3068,7)/ABS(VLOOKUP($B480,A股收入利润复合增长（数值）!$A$7:$Q$3068,5))-1,"")</f>
        <v>0.65340347787489028</v>
      </c>
      <c r="I480" s="6">
        <f>IFERROR(VLOOKUP($B480,A股收入利润复合增长（数值）!$A$7:$Q$3068,8)/ABS(VLOOKUP($B480,A股收入利润复合增长（数值）!$A$7:$Q$3068,6))-1,"")</f>
        <v>0.34632105225306398</v>
      </c>
      <c r="J480" s="6">
        <f>IFERROR(VLOOKUP($B480,A股收入利润复合增长（数值）!$A$7:$Q$3068,9)/ABS(VLOOKUP($B480,A股收入利润复合增长（数值）!$A$7:$Q$3068,7))-1,"")</f>
        <v>0.89411541284657825</v>
      </c>
      <c r="K480" s="6">
        <f>IFERROR(VLOOKUP($B480,A股收入利润复合增长（数值）!$A$7:$Q$3068,10)/ABS(VLOOKUP($B480,A股收入利润复合增长（数值）!$A$7:$Q$3068,8))-1,"")</f>
        <v>0.48512709999238623</v>
      </c>
      <c r="L480" s="6">
        <f>IFERROR(VLOOKUP($B480,A股收入利润复合增长（数值）!$A$7:$Q$3068,11)/ABS(VLOOKUP($B480,A股收入利润复合增长（数值）!$A$7:$Q$3068,9))-1,"")</f>
        <v>0.13624777935700694</v>
      </c>
      <c r="M480" s="6">
        <f>IFERROR(VLOOKUP($B480,A股收入利润复合增长（数值）!$A$7:$Q$3068,12)/ABS(VLOOKUP($B480,A股收入利润复合增长（数值）!$A$7:$Q$3068,10))-1,"")</f>
        <v>1.5065301115098633</v>
      </c>
      <c r="N480" s="6">
        <f>IFERROR(VLOOKUP($B480,A股收入利润复合增长（数值）!$A$7:$Q$3068,13)/ABS(VLOOKUP($B480,A股收入利润复合增长（数值）!$A$7:$Q$3068,11))-1,"")</f>
        <v>0.96477393145655443</v>
      </c>
      <c r="O480" s="6">
        <f>IFERROR(VLOOKUP($B480,A股收入利润复合增长（数值）!$A$7:$Q$3068,14)/ABS(VLOOKUP($B480,A股收入利润复合增长（数值）!$A$7:$Q$3068,12))-1,"")</f>
        <v>0.89311527545031311</v>
      </c>
      <c r="P480" s="6">
        <f>IFERROR(VLOOKUP($B480,A股收入利润复合增长（数值）!$A$7:$Q$3068,15)/ABS(VLOOKUP($B480,A股收入利润复合增长（数值）!$A$7:$Q$3068,13))-1,"")</f>
        <v>1.0413124821242636</v>
      </c>
    </row>
    <row r="481" spans="1:16" x14ac:dyDescent="0.25">
      <c r="A481" t="str">
        <f>IF(COUNTIF(G481:P481,"&lt;"&amp;$A$3)=0,MAX($A$4:A480)+1,"")</f>
        <v/>
      </c>
      <c r="B481">
        <v>477</v>
      </c>
      <c r="C481" t="str">
        <f>VLOOKUP($B481,A股收入利润复合增长（数值）!$A$7:$Q$3068,2)</f>
        <v>300074.SZ</v>
      </c>
      <c r="D481" t="str">
        <f>VLOOKUP($B481,A股收入利润复合增长（数值）!$A$7:$Q$3068,3)</f>
        <v>华平股份</v>
      </c>
      <c r="G481" s="6">
        <f>IFERROR(VLOOKUP($B481,A股收入利润复合增长（数值）!$A$7:$Q$3068,6)/ABS(VLOOKUP($B481,A股收入利润复合增长（数值）!$A$7:$Q$3068,4))-1,"")</f>
        <v>0.22227616188333399</v>
      </c>
      <c r="H481" s="6">
        <f>IFERROR(VLOOKUP($B481,A股收入利润复合增长（数值）!$A$7:$Q$3068,7)/ABS(VLOOKUP($B481,A股收入利润复合增长（数值）!$A$7:$Q$3068,5))-1,"")</f>
        <v>4.5583231210276409E-2</v>
      </c>
      <c r="I481" s="6">
        <f>IFERROR(VLOOKUP($B481,A股收入利润复合增长（数值）!$A$7:$Q$3068,8)/ABS(VLOOKUP($B481,A股收入利润复合增长（数值）!$A$7:$Q$3068,6))-1,"")</f>
        <v>0.57779552735757522</v>
      </c>
      <c r="J481" s="6">
        <f>IFERROR(VLOOKUP($B481,A股收入利润复合增长（数值）!$A$7:$Q$3068,9)/ABS(VLOOKUP($B481,A股收入利润复合增长（数值）!$A$7:$Q$3068,7))-1,"")</f>
        <v>0.61311955447170674</v>
      </c>
      <c r="K481" s="6">
        <f>IFERROR(VLOOKUP($B481,A股收入利润复合增长（数值）!$A$7:$Q$3068,10)/ABS(VLOOKUP($B481,A股收入利润复合增长（数值）!$A$7:$Q$3068,8))-1,"")</f>
        <v>0.27972448860825261</v>
      </c>
      <c r="L481" s="6">
        <f>IFERROR(VLOOKUP($B481,A股收入利润复合增长（数值）!$A$7:$Q$3068,11)/ABS(VLOOKUP($B481,A股收入利润复合增长（数值）!$A$7:$Q$3068,9))-1,"")</f>
        <v>0.25412687236091247</v>
      </c>
      <c r="M481" s="6">
        <f>IFERROR(VLOOKUP($B481,A股收入利润复合增长（数值）!$A$7:$Q$3068,12)/ABS(VLOOKUP($B481,A股收入利润复合增长（数值）!$A$7:$Q$3068,10))-1,"")</f>
        <v>-0.13458159851921769</v>
      </c>
      <c r="N481" s="6">
        <f>IFERROR(VLOOKUP($B481,A股收入利润复合增长（数值）!$A$7:$Q$3068,13)/ABS(VLOOKUP($B481,A股收入利润复合增长（数值）!$A$7:$Q$3068,11))-1,"")</f>
        <v>-0.69715954808718539</v>
      </c>
      <c r="O481" s="6">
        <f>IFERROR(VLOOKUP($B481,A股收入利润复合增长（数值）!$A$7:$Q$3068,14)/ABS(VLOOKUP($B481,A股收入利润复合增长（数值）!$A$7:$Q$3068,12))-1,"")</f>
        <v>0.49951921806357924</v>
      </c>
      <c r="P481" s="6">
        <f>IFERROR(VLOOKUP($B481,A股收入利润复合增长（数值）!$A$7:$Q$3068,15)/ABS(VLOOKUP($B481,A股收入利润复合增长（数值）!$A$7:$Q$3068,13))-1,"")</f>
        <v>8.0500869832698552E-2</v>
      </c>
    </row>
    <row r="482" spans="1:16" x14ac:dyDescent="0.25">
      <c r="A482" t="str">
        <f>IF(COUNTIF(G482:P482,"&lt;"&amp;$A$3)=0,MAX($A$4:A481)+1,"")</f>
        <v/>
      </c>
      <c r="B482">
        <v>478</v>
      </c>
      <c r="C482" t="str">
        <f>VLOOKUP($B482,A股收入利润复合增长（数值）!$A$7:$Q$3068,2)</f>
        <v>300075.SZ</v>
      </c>
      <c r="D482" t="str">
        <f>VLOOKUP($B482,A股收入利润复合增长（数值）!$A$7:$Q$3068,3)</f>
        <v>数字政通</v>
      </c>
      <c r="G482" s="6">
        <f>IFERROR(VLOOKUP($B482,A股收入利润复合增长（数值）!$A$7:$Q$3068,6)/ABS(VLOOKUP($B482,A股收入利润复合增长（数值）!$A$7:$Q$3068,4))-1,"")</f>
        <v>0.26461335129015273</v>
      </c>
      <c r="H482" s="6">
        <f>IFERROR(VLOOKUP($B482,A股收入利润复合增长（数值）!$A$7:$Q$3068,7)/ABS(VLOOKUP($B482,A股收入利润复合增长（数值）!$A$7:$Q$3068,5))-1,"")</f>
        <v>9.3565099810892782E-3</v>
      </c>
      <c r="I482" s="6">
        <f>IFERROR(VLOOKUP($B482,A股收入利润复合增长（数值）!$A$7:$Q$3068,8)/ABS(VLOOKUP($B482,A股收入利润复合增长（数值）!$A$7:$Q$3068,6))-1,"")</f>
        <v>0.83336785739209041</v>
      </c>
      <c r="J482" s="6">
        <f>IFERROR(VLOOKUP($B482,A股收入利润复合增长（数值）!$A$7:$Q$3068,9)/ABS(VLOOKUP($B482,A股收入利润复合增长（数值）!$A$7:$Q$3068,7))-1,"")</f>
        <v>0.3908825495656687</v>
      </c>
      <c r="K482" s="6">
        <f>IFERROR(VLOOKUP($B482,A股收入利润复合增长（数值）!$A$7:$Q$3068,10)/ABS(VLOOKUP($B482,A股收入利润复合增长（数值）!$A$7:$Q$3068,8))-1,"")</f>
        <v>0.83062615435100429</v>
      </c>
      <c r="L482" s="6">
        <f>IFERROR(VLOOKUP($B482,A股收入利润复合增长（数值）!$A$7:$Q$3068,11)/ABS(VLOOKUP($B482,A股收入利润复合增长（数值）!$A$7:$Q$3068,9))-1,"")</f>
        <v>0.30189755383492356</v>
      </c>
      <c r="M482" s="6">
        <f>IFERROR(VLOOKUP($B482,A股收入利润复合增长（数值）!$A$7:$Q$3068,12)/ABS(VLOOKUP($B482,A股收入利润复合增长（数值）!$A$7:$Q$3068,10))-1,"")</f>
        <v>0.34385922239280475</v>
      </c>
      <c r="N482" s="6">
        <f>IFERROR(VLOOKUP($B482,A股收入利润复合增长（数值）!$A$7:$Q$3068,13)/ABS(VLOOKUP($B482,A股收入利润复合增长（数值）!$A$7:$Q$3068,11))-1,"")</f>
        <v>0.26608743185136396</v>
      </c>
      <c r="O482" s="6">
        <f>IFERROR(VLOOKUP($B482,A股收入利润复合增长（数值）!$A$7:$Q$3068,14)/ABS(VLOOKUP($B482,A股收入利润复合增长（数值）!$A$7:$Q$3068,12))-1,"")</f>
        <v>0.19236611001636339</v>
      </c>
      <c r="P482" s="6">
        <f>IFERROR(VLOOKUP($B482,A股收入利润复合增长（数值）!$A$7:$Q$3068,15)/ABS(VLOOKUP($B482,A股收入利润复合增长（数值）!$A$7:$Q$3068,13))-1,"")</f>
        <v>1.9116216782851803E-2</v>
      </c>
    </row>
    <row r="483" spans="1:16" x14ac:dyDescent="0.25">
      <c r="A483" t="str">
        <f>IF(COUNTIF(G483:P483,"&lt;"&amp;$A$3)=0,MAX($A$4:A482)+1,"")</f>
        <v/>
      </c>
      <c r="B483">
        <v>479</v>
      </c>
      <c r="C483" t="str">
        <f>VLOOKUP($B483,A股收入利润复合增长（数值）!$A$7:$Q$3068,2)</f>
        <v>300078.SZ</v>
      </c>
      <c r="D483" t="str">
        <f>VLOOKUP($B483,A股收入利润复合增长（数值）!$A$7:$Q$3068,3)</f>
        <v>思创医惠</v>
      </c>
      <c r="G483" s="6">
        <f>IFERROR(VLOOKUP($B483,A股收入利润复合增长（数值）!$A$7:$Q$3068,6)/ABS(VLOOKUP($B483,A股收入利润复合增长（数值）!$A$7:$Q$3068,4))-1,"")</f>
        <v>0.12777939883400169</v>
      </c>
      <c r="H483" s="6">
        <f>IFERROR(VLOOKUP($B483,A股收入利润复合增长（数值）!$A$7:$Q$3068,7)/ABS(VLOOKUP($B483,A股收入利润复合增长（数值）!$A$7:$Q$3068,5))-1,"")</f>
        <v>9.7102205846865575E-2</v>
      </c>
      <c r="I483" s="6">
        <f>IFERROR(VLOOKUP($B483,A股收入利润复合增长（数值）!$A$7:$Q$3068,8)/ABS(VLOOKUP($B483,A股收入利润复合增长（数值）!$A$7:$Q$3068,6))-1,"")</f>
        <v>-4.5233683677364023E-2</v>
      </c>
      <c r="J483" s="6">
        <f>IFERROR(VLOOKUP($B483,A股收入利润复合增长（数值）!$A$7:$Q$3068,9)/ABS(VLOOKUP($B483,A股收入利润复合增长（数值）!$A$7:$Q$3068,7))-1,"")</f>
        <v>-0.23560842554854322</v>
      </c>
      <c r="K483" s="6">
        <f>IFERROR(VLOOKUP($B483,A股收入利润复合增长（数值）!$A$7:$Q$3068,10)/ABS(VLOOKUP($B483,A股收入利润复合增长（数值）!$A$7:$Q$3068,8))-1,"")</f>
        <v>0.27127652644074085</v>
      </c>
      <c r="L483" s="6">
        <f>IFERROR(VLOOKUP($B483,A股收入利润复合增长（数值）!$A$7:$Q$3068,11)/ABS(VLOOKUP($B483,A股收入利润复合增长（数值）!$A$7:$Q$3068,9))-1,"")</f>
        <v>0.20558505022231577</v>
      </c>
      <c r="M483" s="6">
        <f>IFERROR(VLOOKUP($B483,A股收入利润复合增长（数值）!$A$7:$Q$3068,12)/ABS(VLOOKUP($B483,A股收入利润复合增长（数值）!$A$7:$Q$3068,10))-1,"")</f>
        <v>0.15581609458764389</v>
      </c>
      <c r="N483" s="6">
        <f>IFERROR(VLOOKUP($B483,A股收入利润复合增长（数值）!$A$7:$Q$3068,13)/ABS(VLOOKUP($B483,A股收入利润复合增长（数值）!$A$7:$Q$3068,11))-1,"")</f>
        <v>-9.1234027928826622E-2</v>
      </c>
      <c r="O483" s="6">
        <f>IFERROR(VLOOKUP($B483,A股收入利润复合增长（数值）!$A$7:$Q$3068,14)/ABS(VLOOKUP($B483,A股收入利润复合增长（数值）!$A$7:$Q$3068,12))-1,"")</f>
        <v>0.73654481080932488</v>
      </c>
      <c r="P483" s="6">
        <f>IFERROR(VLOOKUP($B483,A股收入利润复合增长（数值）!$A$7:$Q$3068,15)/ABS(VLOOKUP($B483,A股收入利润复合增长（数值）!$A$7:$Q$3068,13))-1,"")</f>
        <v>0.80802373661860871</v>
      </c>
    </row>
    <row r="484" spans="1:16" x14ac:dyDescent="0.25">
      <c r="A484" t="str">
        <f>IF(COUNTIF(G484:P484,"&lt;"&amp;$A$3)=0,MAX($A$4:A483)+1,"")</f>
        <v/>
      </c>
      <c r="B484">
        <v>480</v>
      </c>
      <c r="C484" t="str">
        <f>VLOOKUP($B484,A股收入利润复合增长（数值）!$A$7:$Q$3068,2)</f>
        <v>300079.SZ</v>
      </c>
      <c r="D484" t="str">
        <f>VLOOKUP($B484,A股收入利润复合增长（数值）!$A$7:$Q$3068,3)</f>
        <v>数码视讯</v>
      </c>
      <c r="G484" s="6">
        <f>IFERROR(VLOOKUP($B484,A股收入利润复合增长（数值）!$A$7:$Q$3068,6)/ABS(VLOOKUP($B484,A股收入利润复合增长（数值）!$A$7:$Q$3068,4))-1,"")</f>
        <v>0.26106837153425033</v>
      </c>
      <c r="H484" s="6">
        <f>IFERROR(VLOOKUP($B484,A股收入利润复合增长（数值）!$A$7:$Q$3068,7)/ABS(VLOOKUP($B484,A股收入利润复合增长（数值）!$A$7:$Q$3068,5))-1,"")</f>
        <v>0.36903124599903969</v>
      </c>
      <c r="I484" s="6">
        <f>IFERROR(VLOOKUP($B484,A股收入利润复合增长（数值）!$A$7:$Q$3068,8)/ABS(VLOOKUP($B484,A股收入利润复合增长（数值）!$A$7:$Q$3068,6))-1,"")</f>
        <v>0.18863146910853823</v>
      </c>
      <c r="J484" s="6">
        <f>IFERROR(VLOOKUP($B484,A股收入利润复合增长（数值）!$A$7:$Q$3068,9)/ABS(VLOOKUP($B484,A股收入利润复合增长（数值）!$A$7:$Q$3068,7))-1,"")</f>
        <v>0.31080264162656324</v>
      </c>
      <c r="K484" s="6">
        <f>IFERROR(VLOOKUP($B484,A股收入利润复合增长（数值）!$A$7:$Q$3068,10)/ABS(VLOOKUP($B484,A股收入利润复合增长（数值）!$A$7:$Q$3068,8))-1,"")</f>
        <v>-0.26345929396823675</v>
      </c>
      <c r="L484" s="6">
        <f>IFERROR(VLOOKUP($B484,A股收入利润复合增长（数值）!$A$7:$Q$3068,11)/ABS(VLOOKUP($B484,A股收入利润复合增长（数值）!$A$7:$Q$3068,9))-1,"")</f>
        <v>-0.48909341924062444</v>
      </c>
      <c r="M484" s="6">
        <f>IFERROR(VLOOKUP($B484,A股收入利润复合增长（数值）!$A$7:$Q$3068,12)/ABS(VLOOKUP($B484,A股收入利润复合增长（数值）!$A$7:$Q$3068,10))-1,"")</f>
        <v>0.41590768948093859</v>
      </c>
      <c r="N484" s="6">
        <f>IFERROR(VLOOKUP($B484,A股收入利润复合增长（数值）!$A$7:$Q$3068,13)/ABS(VLOOKUP($B484,A股收入利润复合增长（数值）!$A$7:$Q$3068,11))-1,"")</f>
        <v>0.32663606045438187</v>
      </c>
      <c r="O484" s="6">
        <f>IFERROR(VLOOKUP($B484,A股收入利润复合增长（数值）!$A$7:$Q$3068,14)/ABS(VLOOKUP($B484,A股收入利润复合增长（数值）!$A$7:$Q$3068,12))-1,"")</f>
        <v>0.87983473706580284</v>
      </c>
      <c r="P484" s="6">
        <f>IFERROR(VLOOKUP($B484,A股收入利润复合增长（数值）!$A$7:$Q$3068,15)/ABS(VLOOKUP($B484,A股收入利润复合增长（数值）!$A$7:$Q$3068,13))-1,"")</f>
        <v>0.20627156860877971</v>
      </c>
    </row>
    <row r="485" spans="1:16" x14ac:dyDescent="0.25">
      <c r="A485" t="str">
        <f>IF(COUNTIF(G485:P485,"&lt;"&amp;$A$3)=0,MAX($A$4:A484)+1,"")</f>
        <v/>
      </c>
      <c r="B485">
        <v>481</v>
      </c>
      <c r="C485" t="str">
        <f>VLOOKUP($B485,A股收入利润复合增长（数值）!$A$7:$Q$3068,2)</f>
        <v>300083.SZ</v>
      </c>
      <c r="D485" t="str">
        <f>VLOOKUP($B485,A股收入利润复合增长（数值）!$A$7:$Q$3068,3)</f>
        <v>劲胜精密</v>
      </c>
      <c r="G485" s="6">
        <f>IFERROR(VLOOKUP($B485,A股收入利润复合增长（数值）!$A$7:$Q$3068,6)/ABS(VLOOKUP($B485,A股收入利润复合增长（数值）!$A$7:$Q$3068,4))-1,"")</f>
        <v>0.39767641558189259</v>
      </c>
      <c r="H485" s="6">
        <f>IFERROR(VLOOKUP($B485,A股收入利润复合增长（数值）!$A$7:$Q$3068,7)/ABS(VLOOKUP($B485,A股收入利润复合增长（数值）!$A$7:$Q$3068,5))-1,"")</f>
        <v>-0.13507097914386579</v>
      </c>
      <c r="I485" s="6">
        <f>IFERROR(VLOOKUP($B485,A股收入利润复合增长（数值）!$A$7:$Q$3068,8)/ABS(VLOOKUP($B485,A股收入利润复合增长（数值）!$A$7:$Q$3068,6))-1,"")</f>
        <v>0.51257050776885804</v>
      </c>
      <c r="J485" s="6">
        <f>IFERROR(VLOOKUP($B485,A股收入利润复合增长（数值）!$A$7:$Q$3068,9)/ABS(VLOOKUP($B485,A股收入利润复合增长（数值）!$A$7:$Q$3068,7))-1,"")</f>
        <v>0.48777709646793865</v>
      </c>
      <c r="K485" s="6">
        <f>IFERROR(VLOOKUP($B485,A股收入利润复合增长（数值）!$A$7:$Q$3068,10)/ABS(VLOOKUP($B485,A股收入利润复合增长（数值）!$A$7:$Q$3068,8))-1,"")</f>
        <v>0.61527768954500162</v>
      </c>
      <c r="L485" s="6">
        <f>IFERROR(VLOOKUP($B485,A股收入利润复合增长（数值）!$A$7:$Q$3068,11)/ABS(VLOOKUP($B485,A股收入利润复合增长（数值）!$A$7:$Q$3068,9))-1,"")</f>
        <v>0.31647822212317367</v>
      </c>
      <c r="M485" s="6">
        <f>IFERROR(VLOOKUP($B485,A股收入利润复合增长（数值）!$A$7:$Q$3068,12)/ABS(VLOOKUP($B485,A股收入利润复合增长（数值）!$A$7:$Q$3068,10))-1,"")</f>
        <v>0.21430799258603894</v>
      </c>
      <c r="N485" s="6">
        <f>IFERROR(VLOOKUP($B485,A股收入利润复合增长（数值）!$A$7:$Q$3068,13)/ABS(VLOOKUP($B485,A股收入利润复合增长（数值）!$A$7:$Q$3068,11))-1,"")</f>
        <v>-0.41688806598213013</v>
      </c>
      <c r="O485" s="6">
        <f>IFERROR(VLOOKUP($B485,A股收入利润复合增长（数值）!$A$7:$Q$3068,14)/ABS(VLOOKUP($B485,A股收入利润复合增长（数值）!$A$7:$Q$3068,12))-1,"")</f>
        <v>-0.10396095226017643</v>
      </c>
      <c r="P485" s="6">
        <f>IFERROR(VLOOKUP($B485,A股收入利润复合增长（数值）!$A$7:$Q$3068,15)/ABS(VLOOKUP($B485,A股收入利润复合增长（数值）!$A$7:$Q$3068,13))-1,"")</f>
        <v>-7.3284752900962058</v>
      </c>
    </row>
    <row r="486" spans="1:16" x14ac:dyDescent="0.25">
      <c r="A486" t="str">
        <f>IF(COUNTIF(G486:P486,"&lt;"&amp;$A$3)=0,MAX($A$4:A485)+1,"")</f>
        <v/>
      </c>
      <c r="B486">
        <v>482</v>
      </c>
      <c r="C486" t="str">
        <f>VLOOKUP($B486,A股收入利润复合增长（数值）!$A$7:$Q$3068,2)</f>
        <v>300084.SZ</v>
      </c>
      <c r="D486" t="str">
        <f>VLOOKUP($B486,A股收入利润复合增长（数值）!$A$7:$Q$3068,3)</f>
        <v>海默科技</v>
      </c>
      <c r="G486" s="6">
        <f>IFERROR(VLOOKUP($B486,A股收入利润复合增长（数值）!$A$7:$Q$3068,6)/ABS(VLOOKUP($B486,A股收入利润复合增长（数值）!$A$7:$Q$3068,4))-1,"")</f>
        <v>0.54090935214725966</v>
      </c>
      <c r="H486" s="6">
        <f>IFERROR(VLOOKUP($B486,A股收入利润复合增长（数值）!$A$7:$Q$3068,7)/ABS(VLOOKUP($B486,A股收入利润复合增长（数值）!$A$7:$Q$3068,5))-1,"")</f>
        <v>0.10966336833877044</v>
      </c>
      <c r="I486" s="6">
        <f>IFERROR(VLOOKUP($B486,A股收入利润复合增长（数值）!$A$7:$Q$3068,8)/ABS(VLOOKUP($B486,A股收入利润复合增长（数值）!$A$7:$Q$3068,6))-1,"")</f>
        <v>0.15397106886275846</v>
      </c>
      <c r="J486" s="6">
        <f>IFERROR(VLOOKUP($B486,A股收入利润复合增长（数值）!$A$7:$Q$3068,9)/ABS(VLOOKUP($B486,A股收入利润复合增长（数值）!$A$7:$Q$3068,7))-1,"")</f>
        <v>-0.83014840161990056</v>
      </c>
      <c r="K486" s="6">
        <f>IFERROR(VLOOKUP($B486,A股收入利润复合增长（数值）!$A$7:$Q$3068,10)/ABS(VLOOKUP($B486,A股收入利润复合增长（数值）!$A$7:$Q$3068,8))-1,"")</f>
        <v>0.34979529993996095</v>
      </c>
      <c r="L486" s="6">
        <f>IFERROR(VLOOKUP($B486,A股收入利润复合增长（数值）!$A$7:$Q$3068,11)/ABS(VLOOKUP($B486,A股收入利润复合增长（数值）!$A$7:$Q$3068,9))-1,"")</f>
        <v>6.0514260530318316</v>
      </c>
      <c r="M486" s="6">
        <f>IFERROR(VLOOKUP($B486,A股收入利润复合增长（数值）!$A$7:$Q$3068,12)/ABS(VLOOKUP($B486,A股收入利润复合增长（数值）!$A$7:$Q$3068,10))-1,"")</f>
        <v>0.35121347446495732</v>
      </c>
      <c r="N486" s="6">
        <f>IFERROR(VLOOKUP($B486,A股收入利润复合增长（数值）!$A$7:$Q$3068,13)/ABS(VLOOKUP($B486,A股收入利润复合增长（数值）!$A$7:$Q$3068,11))-1,"")</f>
        <v>0.7819805266260671</v>
      </c>
      <c r="O486" s="6">
        <f>IFERROR(VLOOKUP($B486,A股收入利润复合增长（数值）!$A$7:$Q$3068,14)/ABS(VLOOKUP($B486,A股收入利润复合增长（数值）!$A$7:$Q$3068,12))-1,"")</f>
        <v>0.28984566207916207</v>
      </c>
      <c r="P486" s="6">
        <f>IFERROR(VLOOKUP($B486,A股收入利润复合增长（数值）!$A$7:$Q$3068,15)/ABS(VLOOKUP($B486,A股收入利润复合增长（数值）!$A$7:$Q$3068,13))-1,"")</f>
        <v>-0.74045611383368504</v>
      </c>
    </row>
    <row r="487" spans="1:16" x14ac:dyDescent="0.25">
      <c r="A487" t="str">
        <f>IF(COUNTIF(G487:P487,"&lt;"&amp;$A$3)=0,MAX($A$4:A486)+1,"")</f>
        <v/>
      </c>
      <c r="B487">
        <v>483</v>
      </c>
      <c r="C487" t="str">
        <f>VLOOKUP($B487,A股收入利润复合增长（数值）!$A$7:$Q$3068,2)</f>
        <v>300085.SZ</v>
      </c>
      <c r="D487" t="str">
        <f>VLOOKUP($B487,A股收入利润复合增长（数值）!$A$7:$Q$3068,3)</f>
        <v>银之杰</v>
      </c>
      <c r="G487" s="6">
        <f>IFERROR(VLOOKUP($B487,A股收入利润复合增长（数值）!$A$7:$Q$3068,6)/ABS(VLOOKUP($B487,A股收入利润复合增长（数值）!$A$7:$Q$3068,4))-1,"")</f>
        <v>4.6147711852889239E-2</v>
      </c>
      <c r="H487" s="6">
        <f>IFERROR(VLOOKUP($B487,A股收入利润复合增长（数值）!$A$7:$Q$3068,7)/ABS(VLOOKUP($B487,A股收入利润复合增长（数值）!$A$7:$Q$3068,5))-1,"")</f>
        <v>-0.38684901974712349</v>
      </c>
      <c r="I487" s="6">
        <f>IFERROR(VLOOKUP($B487,A股收入利润复合增长（数值）!$A$7:$Q$3068,8)/ABS(VLOOKUP($B487,A股收入利润复合增长（数值）!$A$7:$Q$3068,6))-1,"")</f>
        <v>4.2881211159012E-2</v>
      </c>
      <c r="J487" s="6">
        <f>IFERROR(VLOOKUP($B487,A股收入利润复合增长（数值）!$A$7:$Q$3068,9)/ABS(VLOOKUP($B487,A股收入利润复合增长（数值）!$A$7:$Q$3068,7))-1,"")</f>
        <v>-0.13442917695832979</v>
      </c>
      <c r="K487" s="6">
        <f>IFERROR(VLOOKUP($B487,A股收入利润复合增长（数值）!$A$7:$Q$3068,10)/ABS(VLOOKUP($B487,A股收入利润复合增长（数值）!$A$7:$Q$3068,8))-1,"")</f>
        <v>9.4965898823894834E-2</v>
      </c>
      <c r="L487" s="6">
        <f>IFERROR(VLOOKUP($B487,A股收入利润复合增长（数值）!$A$7:$Q$3068,11)/ABS(VLOOKUP($B487,A股收入利润复合增长（数值）!$A$7:$Q$3068,9))-1,"")</f>
        <v>-0.19876715547462687</v>
      </c>
      <c r="M487" s="6">
        <f>IFERROR(VLOOKUP($B487,A股收入利润复合增长（数值）!$A$7:$Q$3068,12)/ABS(VLOOKUP($B487,A股收入利润复合增长（数值）!$A$7:$Q$3068,10))-1,"")</f>
        <v>0.74539644350336687</v>
      </c>
      <c r="N487" s="6">
        <f>IFERROR(VLOOKUP($B487,A股收入利润复合增长（数值）!$A$7:$Q$3068,13)/ABS(VLOOKUP($B487,A股收入利润复合增长（数值）!$A$7:$Q$3068,11))-1,"")</f>
        <v>0.91646730553681466</v>
      </c>
      <c r="O487" s="6">
        <f>IFERROR(VLOOKUP($B487,A股收入利润复合增长（数值）!$A$7:$Q$3068,14)/ABS(VLOOKUP($B487,A股收入利润复合增长（数值）!$A$7:$Q$3068,12))-1,"")</f>
        <v>2.2253314702388542</v>
      </c>
      <c r="P487" s="6">
        <f>IFERROR(VLOOKUP($B487,A股收入利润复合增长（数值）!$A$7:$Q$3068,15)/ABS(VLOOKUP($B487,A股收入利润复合增长（数值）!$A$7:$Q$3068,13))-1,"")</f>
        <v>1.6352265494431788</v>
      </c>
    </row>
    <row r="488" spans="1:16" x14ac:dyDescent="0.25">
      <c r="A488" t="str">
        <f>IF(COUNTIF(G488:P488,"&lt;"&amp;$A$3)=0,MAX($A$4:A487)+1,"")</f>
        <v/>
      </c>
      <c r="B488">
        <v>484</v>
      </c>
      <c r="C488" t="str">
        <f>VLOOKUP($B488,A股收入利润复合增长（数值）!$A$7:$Q$3068,2)</f>
        <v>300087.SZ</v>
      </c>
      <c r="D488" t="str">
        <f>VLOOKUP($B488,A股收入利润复合增长（数值）!$A$7:$Q$3068,3)</f>
        <v>荃银高科</v>
      </c>
      <c r="G488" s="6">
        <f>IFERROR(VLOOKUP($B488,A股收入利润复合增长（数值）!$A$7:$Q$3068,6)/ABS(VLOOKUP($B488,A股收入利润复合增长（数值）!$A$7:$Q$3068,4))-1,"")</f>
        <v>0.54787145193578812</v>
      </c>
      <c r="H488" s="6">
        <f>IFERROR(VLOOKUP($B488,A股收入利润复合增长（数值）!$A$7:$Q$3068,7)/ABS(VLOOKUP($B488,A股收入利润复合增长（数值）!$A$7:$Q$3068,5))-1,"")</f>
        <v>-0.34205607617566702</v>
      </c>
      <c r="I488" s="6">
        <f>IFERROR(VLOOKUP($B488,A股收入利润复合增长（数值）!$A$7:$Q$3068,8)/ABS(VLOOKUP($B488,A股收入利润复合增长（数值）!$A$7:$Q$3068,6))-1,"")</f>
        <v>0.45741318987212765</v>
      </c>
      <c r="J488" s="6">
        <f>IFERROR(VLOOKUP($B488,A股收入利润复合增长（数值）!$A$7:$Q$3068,9)/ABS(VLOOKUP($B488,A股收入利润复合增长（数值）!$A$7:$Q$3068,7))-1,"")</f>
        <v>4.4069775882517703E-2</v>
      </c>
      <c r="K488" s="6">
        <f>IFERROR(VLOOKUP($B488,A股收入利润复合增长（数值）!$A$7:$Q$3068,10)/ABS(VLOOKUP($B488,A股收入利润复合增长（数值）!$A$7:$Q$3068,8))-1,"")</f>
        <v>0.14583515162527472</v>
      </c>
      <c r="L488" s="6">
        <f>IFERROR(VLOOKUP($B488,A股收入利润复合增长（数值）!$A$7:$Q$3068,11)/ABS(VLOOKUP($B488,A股收入利润复合增长（数值）!$A$7:$Q$3068,9))-1,"")</f>
        <v>-0.65591634234936103</v>
      </c>
      <c r="M488" s="6">
        <f>IFERROR(VLOOKUP($B488,A股收入利润复合增长（数值）!$A$7:$Q$3068,12)/ABS(VLOOKUP($B488,A股收入利润复合增长（数值）!$A$7:$Q$3068,10))-1,"")</f>
        <v>6.3425691510721194E-3</v>
      </c>
      <c r="N488" s="6">
        <f>IFERROR(VLOOKUP($B488,A股收入利润复合增长（数值）!$A$7:$Q$3068,13)/ABS(VLOOKUP($B488,A股收入利润复合增长（数值）!$A$7:$Q$3068,11))-1,"")</f>
        <v>-0.32406323713593033</v>
      </c>
      <c r="O488" s="6">
        <f>IFERROR(VLOOKUP($B488,A股收入利润复合增长（数值）!$A$7:$Q$3068,14)/ABS(VLOOKUP($B488,A股收入利润复合增长（数值）!$A$7:$Q$3068,12))-1,"")</f>
        <v>0.29513545153827869</v>
      </c>
      <c r="P488" s="6">
        <f>IFERROR(VLOOKUP($B488,A股收入利润复合增长（数值）!$A$7:$Q$3068,15)/ABS(VLOOKUP($B488,A股收入利润复合增长（数值）!$A$7:$Q$3068,13))-1,"")</f>
        <v>3.2328635400758143</v>
      </c>
    </row>
    <row r="489" spans="1:16" x14ac:dyDescent="0.25">
      <c r="A489" t="str">
        <f>IF(COUNTIF(G489:P489,"&lt;"&amp;$A$3)=0,MAX($A$4:A488)+1,"")</f>
        <v/>
      </c>
      <c r="B489">
        <v>485</v>
      </c>
      <c r="C489" t="str">
        <f>VLOOKUP($B489,A股收入利润复合增长（数值）!$A$7:$Q$3068,2)</f>
        <v>300088.SZ</v>
      </c>
      <c r="D489" t="str">
        <f>VLOOKUP($B489,A股收入利润复合增长（数值）!$A$7:$Q$3068,3)</f>
        <v>长信科技</v>
      </c>
      <c r="G489" s="6">
        <f>IFERROR(VLOOKUP($B489,A股收入利润复合增长（数值）!$A$7:$Q$3068,6)/ABS(VLOOKUP($B489,A股收入利润复合增长（数值）!$A$7:$Q$3068,4))-1,"")</f>
        <v>0.21988756993282599</v>
      </c>
      <c r="H489" s="6">
        <f>IFERROR(VLOOKUP($B489,A股收入利润复合增长（数值）!$A$7:$Q$3068,7)/ABS(VLOOKUP($B489,A股收入利润复合增长（数值）!$A$7:$Q$3068,5))-1,"")</f>
        <v>0.30202951127470667</v>
      </c>
      <c r="I489" s="6">
        <f>IFERROR(VLOOKUP($B489,A股收入利润复合增长（数值）!$A$7:$Q$3068,8)/ABS(VLOOKUP($B489,A股收入利润复合增长（数值）!$A$7:$Q$3068,6))-1,"")</f>
        <v>0.37505351717765589</v>
      </c>
      <c r="J489" s="6">
        <f>IFERROR(VLOOKUP($B489,A股收入利润复合增长（数值）!$A$7:$Q$3068,9)/ABS(VLOOKUP($B489,A股收入利润复合增长（数值）!$A$7:$Q$3068,7))-1,"")</f>
        <v>0.3345663192467685</v>
      </c>
      <c r="K489" s="6">
        <f>IFERROR(VLOOKUP($B489,A股收入利润复合增长（数值）!$A$7:$Q$3068,10)/ABS(VLOOKUP($B489,A股收入利润复合增长（数值）!$A$7:$Q$3068,8))-1,"")</f>
        <v>0.35417928054365988</v>
      </c>
      <c r="L489" s="6">
        <f>IFERROR(VLOOKUP($B489,A股收入利润复合增长（数值）!$A$7:$Q$3068,11)/ABS(VLOOKUP($B489,A股收入利润复合增长（数值）!$A$7:$Q$3068,9))-1,"")</f>
        <v>0.29459600079650738</v>
      </c>
      <c r="M489" s="6">
        <f>IFERROR(VLOOKUP($B489,A股收入利润复合增长（数值）!$A$7:$Q$3068,12)/ABS(VLOOKUP($B489,A股收入利润复合增长（数值）!$A$7:$Q$3068,10))-1,"")</f>
        <v>0.49758674487247756</v>
      </c>
      <c r="N489" s="6">
        <f>IFERROR(VLOOKUP($B489,A股收入利润复合增长（数值）!$A$7:$Q$3068,13)/ABS(VLOOKUP($B489,A股收入利润复合增长（数值）!$A$7:$Q$3068,11))-1,"")</f>
        <v>-0.37125802080870907</v>
      </c>
      <c r="O489" s="6">
        <f>IFERROR(VLOOKUP($B489,A股收入利润复合增长（数值）!$A$7:$Q$3068,14)/ABS(VLOOKUP($B489,A股收入利润复合增长（数值）!$A$7:$Q$3068,12))-1,"")</f>
        <v>1.4260932416465204</v>
      </c>
      <c r="P489" s="6">
        <f>IFERROR(VLOOKUP($B489,A股收入利润复合增长（数值）!$A$7:$Q$3068,15)/ABS(VLOOKUP($B489,A股收入利润复合增长（数值）!$A$7:$Q$3068,13))-1,"")</f>
        <v>0.43467461682829978</v>
      </c>
    </row>
    <row r="490" spans="1:16" x14ac:dyDescent="0.25">
      <c r="A490" t="str">
        <f>IF(COUNTIF(G490:P490,"&lt;"&amp;$A$3)=0,MAX($A$4:A489)+1,"")</f>
        <v/>
      </c>
      <c r="B490">
        <v>486</v>
      </c>
      <c r="C490" t="str">
        <f>VLOOKUP($B490,A股收入利润复合增长（数值）!$A$7:$Q$3068,2)</f>
        <v>300090.SZ</v>
      </c>
      <c r="D490" t="str">
        <f>VLOOKUP($B490,A股收入利润复合增长（数值）!$A$7:$Q$3068,3)</f>
        <v>盛运环保</v>
      </c>
      <c r="G490" s="6">
        <f>IFERROR(VLOOKUP($B490,A股收入利润复合增长（数值）!$A$7:$Q$3068,6)/ABS(VLOOKUP($B490,A股收入利润复合增长（数值）!$A$7:$Q$3068,4))-1,"")</f>
        <v>0.56808072036211499</v>
      </c>
      <c r="H490" s="6">
        <f>IFERROR(VLOOKUP($B490,A股收入利润复合增长（数值）!$A$7:$Q$3068,7)/ABS(VLOOKUP($B490,A股收入利润复合增长（数值）!$A$7:$Q$3068,5))-1,"")</f>
        <v>0.35161978661848847</v>
      </c>
      <c r="I490" s="6">
        <f>IFERROR(VLOOKUP($B490,A股收入利润复合增长（数值）!$A$7:$Q$3068,8)/ABS(VLOOKUP($B490,A股收入利润复合增长（数值）!$A$7:$Q$3068,6))-1,"")</f>
        <v>0.27599785511424457</v>
      </c>
      <c r="J490" s="6">
        <f>IFERROR(VLOOKUP($B490,A股收入利润复合增长（数值）!$A$7:$Q$3068,9)/ABS(VLOOKUP($B490,A股收入利润复合增长（数值）!$A$7:$Q$3068,7))-1,"")</f>
        <v>0.1612170459397082</v>
      </c>
      <c r="K490" s="6">
        <f>IFERROR(VLOOKUP($B490,A股收入利润复合增长（数值）!$A$7:$Q$3068,10)/ABS(VLOOKUP($B490,A股收入利润复合增长（数值）!$A$7:$Q$3068,8))-1,"")</f>
        <v>0.37859302930264604</v>
      </c>
      <c r="L490" s="6">
        <f>IFERROR(VLOOKUP($B490,A股收入利润复合增长（数值）!$A$7:$Q$3068,11)/ABS(VLOOKUP($B490,A股收入利润复合增长（数值）!$A$7:$Q$3068,9))-1,"")</f>
        <v>1.0840248262707406</v>
      </c>
      <c r="M490" s="6">
        <f>IFERROR(VLOOKUP($B490,A股收入利润复合增长（数值）!$A$7:$Q$3068,12)/ABS(VLOOKUP($B490,A股收入利润复合增长（数值）!$A$7:$Q$3068,10))-1,"")</f>
        <v>3.4243048578100899E-2</v>
      </c>
      <c r="N490" s="6">
        <f>IFERROR(VLOOKUP($B490,A股收入利润复合增长（数值）!$A$7:$Q$3068,13)/ABS(VLOOKUP($B490,A股收入利润复合增长（数值）!$A$7:$Q$3068,11))-1,"")</f>
        <v>0.33844994901522751</v>
      </c>
      <c r="O490" s="6">
        <f>IFERROR(VLOOKUP($B490,A股收入利润复合增长（数值）!$A$7:$Q$3068,14)/ABS(VLOOKUP($B490,A股收入利润复合增长（数值）!$A$7:$Q$3068,12))-1,"")</f>
        <v>0.35548723660240955</v>
      </c>
      <c r="P490" s="6">
        <f>IFERROR(VLOOKUP($B490,A股收入利润复合增长（数值）!$A$7:$Q$3068,15)/ABS(VLOOKUP($B490,A股收入利润复合增长（数值）!$A$7:$Q$3068,13))-1,"")</f>
        <v>2.1628337798444321</v>
      </c>
    </row>
    <row r="491" spans="1:16" x14ac:dyDescent="0.25">
      <c r="A491" t="str">
        <f>IF(COUNTIF(G491:P491,"&lt;"&amp;$A$3)=0,MAX($A$4:A490)+1,"")</f>
        <v/>
      </c>
      <c r="B491">
        <v>487</v>
      </c>
      <c r="C491" t="str">
        <f>VLOOKUP($B491,A股收入利润复合增长（数值）!$A$7:$Q$3068,2)</f>
        <v>300097.SZ</v>
      </c>
      <c r="D491" t="str">
        <f>VLOOKUP($B491,A股收入利润复合增长（数值）!$A$7:$Q$3068,3)</f>
        <v>智云股份</v>
      </c>
      <c r="G491" s="6">
        <f>IFERROR(VLOOKUP($B491,A股收入利润复合增长（数值）!$A$7:$Q$3068,6)/ABS(VLOOKUP($B491,A股收入利润复合增长（数值）!$A$7:$Q$3068,4))-1,"")</f>
        <v>-0.22414955688770177</v>
      </c>
      <c r="H491" s="6">
        <f>IFERROR(VLOOKUP($B491,A股收入利润复合增长（数值）!$A$7:$Q$3068,7)/ABS(VLOOKUP($B491,A股收入利润复合增长（数值）!$A$7:$Q$3068,5))-1,"")</f>
        <v>-0.48929549016542428</v>
      </c>
      <c r="I491" s="6">
        <f>IFERROR(VLOOKUP($B491,A股收入利润复合增长（数值）!$A$7:$Q$3068,8)/ABS(VLOOKUP($B491,A股收入利润复合增长（数值）!$A$7:$Q$3068,6))-1,"")</f>
        <v>0.38030494518348013</v>
      </c>
      <c r="J491" s="6">
        <f>IFERROR(VLOOKUP($B491,A股收入利润复合增长（数值）!$A$7:$Q$3068,9)/ABS(VLOOKUP($B491,A股收入利润复合增长（数值）!$A$7:$Q$3068,7))-1,"")</f>
        <v>-0.77530485044752173</v>
      </c>
      <c r="K491" s="6">
        <f>IFERROR(VLOOKUP($B491,A股收入利润复合增长（数值）!$A$7:$Q$3068,10)/ABS(VLOOKUP($B491,A股收入利润复合增长（数值）!$A$7:$Q$3068,8))-1,"")</f>
        <v>0.36195155846547</v>
      </c>
      <c r="L491" s="6">
        <f>IFERROR(VLOOKUP($B491,A股收入利润复合增长（数值）!$A$7:$Q$3068,11)/ABS(VLOOKUP($B491,A股收入利润复合增长（数值）!$A$7:$Q$3068,9))-1,"")</f>
        <v>8.0490724566436818</v>
      </c>
      <c r="M491" s="6">
        <f>IFERROR(VLOOKUP($B491,A股收入利润复合增长（数值）!$A$7:$Q$3068,12)/ABS(VLOOKUP($B491,A股收入利润复合增长（数值）!$A$7:$Q$3068,10))-1,"")</f>
        <v>-9.4468529815181501E-3</v>
      </c>
      <c r="N491" s="6">
        <f>IFERROR(VLOOKUP($B491,A股收入利润复合增长（数值）!$A$7:$Q$3068,13)/ABS(VLOOKUP($B491,A股收入利润复合增长（数值）!$A$7:$Q$3068,11))-1,"")</f>
        <v>-0.19916979850744787</v>
      </c>
      <c r="O491" s="6">
        <f>IFERROR(VLOOKUP($B491,A股收入利润复合增长（数值）!$A$7:$Q$3068,14)/ABS(VLOOKUP($B491,A股收入利润复合增长（数值）!$A$7:$Q$3068,12))-1,"")</f>
        <v>0.92220473212940002</v>
      </c>
      <c r="P491" s="6">
        <f>IFERROR(VLOOKUP($B491,A股收入利润复合增长（数值）!$A$7:$Q$3068,15)/ABS(VLOOKUP($B491,A股收入利润复合增长（数值）!$A$7:$Q$3068,13))-1,"")</f>
        <v>1.387281343734716</v>
      </c>
    </row>
    <row r="492" spans="1:16" x14ac:dyDescent="0.25">
      <c r="A492" t="str">
        <f>IF(COUNTIF(G492:P492,"&lt;"&amp;$A$3)=0,MAX($A$4:A491)+1,"")</f>
        <v/>
      </c>
      <c r="B492">
        <v>488</v>
      </c>
      <c r="C492" t="str">
        <f>VLOOKUP($B492,A股收入利润复合增长（数值）!$A$7:$Q$3068,2)</f>
        <v>300098.SZ</v>
      </c>
      <c r="D492" t="str">
        <f>VLOOKUP($B492,A股收入利润复合增长（数值）!$A$7:$Q$3068,3)</f>
        <v>高新兴</v>
      </c>
      <c r="G492" s="6">
        <f>IFERROR(VLOOKUP($B492,A股收入利润复合增长（数值）!$A$7:$Q$3068,6)/ABS(VLOOKUP($B492,A股收入利润复合增长（数值）!$A$7:$Q$3068,4))-1,"")</f>
        <v>7.5706322476574384E-2</v>
      </c>
      <c r="H492" s="6">
        <f>IFERROR(VLOOKUP($B492,A股收入利润复合增长（数值）!$A$7:$Q$3068,7)/ABS(VLOOKUP($B492,A股收入利润复合增长（数值）!$A$7:$Q$3068,5))-1,"")</f>
        <v>-0.24683268538073355</v>
      </c>
      <c r="I492" s="6">
        <f>IFERROR(VLOOKUP($B492,A股收入利润复合增长（数值）!$A$7:$Q$3068,8)/ABS(VLOOKUP($B492,A股收入利润复合增长（数值）!$A$7:$Q$3068,6))-1,"")</f>
        <v>0.54101476106698176</v>
      </c>
      <c r="J492" s="6">
        <f>IFERROR(VLOOKUP($B492,A股收入利润复合增长（数值）!$A$7:$Q$3068,9)/ABS(VLOOKUP($B492,A股收入利润复合增长（数值）!$A$7:$Q$3068,7))-1,"")</f>
        <v>-2.3351945642341363</v>
      </c>
      <c r="K492" s="6">
        <f>IFERROR(VLOOKUP($B492,A股收入利润复合增长（数值）!$A$7:$Q$3068,10)/ABS(VLOOKUP($B492,A股收入利润复合增长（数值）!$A$7:$Q$3068,8))-1,"")</f>
        <v>0.77642962394235671</v>
      </c>
      <c r="L492" s="6">
        <f>IFERROR(VLOOKUP($B492,A股收入利润复合增长（数值）!$A$7:$Q$3068,11)/ABS(VLOOKUP($B492,A股收入利润复合增长（数值）!$A$7:$Q$3068,9))-1,"")</f>
        <v>0.32011305660670786</v>
      </c>
      <c r="M492" s="6">
        <f>IFERROR(VLOOKUP($B492,A股收入利润复合增长（数值）!$A$7:$Q$3068,12)/ABS(VLOOKUP($B492,A股收入利润复合增长（数值）!$A$7:$Q$3068,10))-1,"")</f>
        <v>0.37348881160434955</v>
      </c>
      <c r="N492" s="6">
        <f>IFERROR(VLOOKUP($B492,A股收入利润复合增长（数值）!$A$7:$Q$3068,13)/ABS(VLOOKUP($B492,A股收入利润复合增长（数值）!$A$7:$Q$3068,11))-1,"")</f>
        <v>1.3995617098928497</v>
      </c>
      <c r="O492" s="6">
        <f>IFERROR(VLOOKUP($B492,A股收入利润复合增长（数值）!$A$7:$Q$3068,14)/ABS(VLOOKUP($B492,A股收入利润复合增长（数值）!$A$7:$Q$3068,12))-1,"")</f>
        <v>0.46554489025329215</v>
      </c>
      <c r="P492" s="6">
        <f>IFERROR(VLOOKUP($B492,A股收入利润复合增长（数值）!$A$7:$Q$3068,15)/ABS(VLOOKUP($B492,A股收入利润复合增长（数值）!$A$7:$Q$3068,13))-1,"")</f>
        <v>8.6692432488980398E-2</v>
      </c>
    </row>
    <row r="493" spans="1:16" x14ac:dyDescent="0.25">
      <c r="A493" t="str">
        <f>IF(COUNTIF(G493:P493,"&lt;"&amp;$A$3)=0,MAX($A$4:A492)+1,"")</f>
        <v/>
      </c>
      <c r="B493">
        <v>489</v>
      </c>
      <c r="C493" t="str">
        <f>VLOOKUP($B493,A股收入利润复合增长（数值）!$A$7:$Q$3068,2)</f>
        <v>300100.SZ</v>
      </c>
      <c r="D493" t="str">
        <f>VLOOKUP($B493,A股收入利润复合增长（数值）!$A$7:$Q$3068,3)</f>
        <v>双林股份</v>
      </c>
      <c r="G493" s="6">
        <f>IFERROR(VLOOKUP($B493,A股收入利润复合增长（数值）!$A$7:$Q$3068,6)/ABS(VLOOKUP($B493,A股收入利润复合增长（数值）!$A$7:$Q$3068,4))-1,"")</f>
        <v>0.25748712325622924</v>
      </c>
      <c r="H493" s="6">
        <f>IFERROR(VLOOKUP($B493,A股收入利润复合增长（数值）!$A$7:$Q$3068,7)/ABS(VLOOKUP($B493,A股收入利润复合增长（数值）!$A$7:$Q$3068,5))-1,"")</f>
        <v>0.30648488660817663</v>
      </c>
      <c r="I493" s="6">
        <f>IFERROR(VLOOKUP($B493,A股收入利润复合增长（数值）!$A$7:$Q$3068,8)/ABS(VLOOKUP($B493,A股收入利润复合增长（数值）!$A$7:$Q$3068,6))-1,"")</f>
        <v>0.10092747998613061</v>
      </c>
      <c r="J493" s="6">
        <f>IFERROR(VLOOKUP($B493,A股收入利润复合增长（数值）!$A$7:$Q$3068,9)/ABS(VLOOKUP($B493,A股收入利润复合增长（数值）!$A$7:$Q$3068,7))-1,"")</f>
        <v>-0.19244503049472317</v>
      </c>
      <c r="K493" s="6">
        <f>IFERROR(VLOOKUP($B493,A股收入利润复合增长（数值）!$A$7:$Q$3068,10)/ABS(VLOOKUP($B493,A股收入利润复合增长（数值）!$A$7:$Q$3068,8))-1,"")</f>
        <v>0.12245256602302623</v>
      </c>
      <c r="L493" s="6">
        <f>IFERROR(VLOOKUP($B493,A股收入利润复合增长（数值）!$A$7:$Q$3068,11)/ABS(VLOOKUP($B493,A股收入利润复合增长（数值）!$A$7:$Q$3068,9))-1,"")</f>
        <v>-6.5765518880816387E-2</v>
      </c>
      <c r="M493" s="6">
        <f>IFERROR(VLOOKUP($B493,A股收入利润复合增长（数值）!$A$7:$Q$3068,12)/ABS(VLOOKUP($B493,A股收入利润复合增长（数值）!$A$7:$Q$3068,10))-1,"")</f>
        <v>0.2418303487859006</v>
      </c>
      <c r="N493" s="6">
        <f>IFERROR(VLOOKUP($B493,A股收入利润复合增长（数值）!$A$7:$Q$3068,13)/ABS(VLOOKUP($B493,A股收入利润复合增长（数值）!$A$7:$Q$3068,11))-1,"")</f>
        <v>0.29536229656336599</v>
      </c>
      <c r="O493" s="6">
        <f>IFERROR(VLOOKUP($B493,A股收入利润复合增长（数值）!$A$7:$Q$3068,14)/ABS(VLOOKUP($B493,A股收入利润复合增长（数值）!$A$7:$Q$3068,12))-1,"")</f>
        <v>0.6511936793630706</v>
      </c>
      <c r="P493" s="6">
        <f>IFERROR(VLOOKUP($B493,A股收入利润复合增长（数值）!$A$7:$Q$3068,15)/ABS(VLOOKUP($B493,A股收入利润复合增长（数值）!$A$7:$Q$3068,13))-1,"")</f>
        <v>0.83026663211560514</v>
      </c>
    </row>
    <row r="494" spans="1:16" x14ac:dyDescent="0.25">
      <c r="A494" t="str">
        <f>IF(COUNTIF(G494:P494,"&lt;"&amp;$A$3)=0,MAX($A$4:A493)+1,"")</f>
        <v/>
      </c>
      <c r="B494">
        <v>490</v>
      </c>
      <c r="C494" t="str">
        <f>VLOOKUP($B494,A股收入利润复合增长（数值）!$A$7:$Q$3068,2)</f>
        <v>300101.SZ</v>
      </c>
      <c r="D494" t="str">
        <f>VLOOKUP($B494,A股收入利润复合增长（数值）!$A$7:$Q$3068,3)</f>
        <v>振芯科技</v>
      </c>
      <c r="G494" s="6">
        <f>IFERROR(VLOOKUP($B494,A股收入利润复合增长（数值）!$A$7:$Q$3068,6)/ABS(VLOOKUP($B494,A股收入利润复合增长（数值）!$A$7:$Q$3068,4))-1,"")</f>
        <v>-1.5117534850874526E-2</v>
      </c>
      <c r="H494" s="6">
        <f>IFERROR(VLOOKUP($B494,A股收入利润复合增长（数值）!$A$7:$Q$3068,7)/ABS(VLOOKUP($B494,A股收入利润复合增长（数值）!$A$7:$Q$3068,5))-1,"")</f>
        <v>-0.15284446858213174</v>
      </c>
      <c r="I494" s="6">
        <f>IFERROR(VLOOKUP($B494,A股收入利润复合增长（数值）!$A$7:$Q$3068,8)/ABS(VLOOKUP($B494,A股收入利润复合增长（数值）!$A$7:$Q$3068,6))-1,"")</f>
        <v>2.4108124653017926E-2</v>
      </c>
      <c r="J494" s="6">
        <f>IFERROR(VLOOKUP($B494,A股收入利润复合增长（数值）!$A$7:$Q$3068,9)/ABS(VLOOKUP($B494,A股收入利润复合增长（数值）!$A$7:$Q$3068,7))-1,"")</f>
        <v>-0.49048180034769662</v>
      </c>
      <c r="K494" s="6">
        <f>IFERROR(VLOOKUP($B494,A股收入利润复合增长（数值）!$A$7:$Q$3068,10)/ABS(VLOOKUP($B494,A股收入利润复合增长（数值）!$A$7:$Q$3068,8))-1,"")</f>
        <v>0.28922784833390214</v>
      </c>
      <c r="L494" s="6">
        <f>IFERROR(VLOOKUP($B494,A股收入利润复合增长（数值）!$A$7:$Q$3068,11)/ABS(VLOOKUP($B494,A股收入利润复合增长（数值）!$A$7:$Q$3068,9))-1,"")</f>
        <v>-1.6297536853004901</v>
      </c>
      <c r="M494" s="6">
        <f>IFERROR(VLOOKUP($B494,A股收入利润复合增长（数值）!$A$7:$Q$3068,12)/ABS(VLOOKUP($B494,A股收入利润复合增长（数值）!$A$7:$Q$3068,10))-1,"")</f>
        <v>0.56133109809458026</v>
      </c>
      <c r="N494" s="6">
        <f>IFERROR(VLOOKUP($B494,A股收入利润复合增长（数值）!$A$7:$Q$3068,13)/ABS(VLOOKUP($B494,A股收入利润复合增长（数值）!$A$7:$Q$3068,11))-1,"")</f>
        <v>2.360355394939726</v>
      </c>
      <c r="O494" s="6">
        <f>IFERROR(VLOOKUP($B494,A股收入利润复合增长（数值）!$A$7:$Q$3068,14)/ABS(VLOOKUP($B494,A股收入利润复合增长（数值）!$A$7:$Q$3068,12))-1,"")</f>
        <v>0.3142276592787554</v>
      </c>
      <c r="P494" s="6">
        <f>IFERROR(VLOOKUP($B494,A股收入利润复合增长（数值）!$A$7:$Q$3068,15)/ABS(VLOOKUP($B494,A股收入利润复合增长（数值）!$A$7:$Q$3068,13))-1,"")</f>
        <v>0.51927306452590716</v>
      </c>
    </row>
    <row r="495" spans="1:16" x14ac:dyDescent="0.25">
      <c r="A495">
        <f>IF(COUNTIF(G495:P495,"&lt;"&amp;$A$3)=0,MAX($A$4:A494)+1,"")</f>
        <v>33</v>
      </c>
      <c r="B495">
        <v>491</v>
      </c>
      <c r="C495" t="str">
        <f>VLOOKUP($B495,A股收入利润复合增长（数值）!$A$7:$Q$3068,2)</f>
        <v>300104.SZ</v>
      </c>
      <c r="D495" t="str">
        <f>VLOOKUP($B495,A股收入利润复合增长（数值）!$A$7:$Q$3068,3)</f>
        <v>乐视网</v>
      </c>
      <c r="G495" s="6">
        <f>IFERROR(VLOOKUP($B495,A股收入利润复合增长（数值）!$A$7:$Q$3068,6)/ABS(VLOOKUP($B495,A股收入利润复合增长（数值）!$A$7:$Q$3068,4))-1,"")</f>
        <v>1.5122156240776041</v>
      </c>
      <c r="H495" s="6">
        <f>IFERROR(VLOOKUP($B495,A股收入利润复合增长（数值）!$A$7:$Q$3068,7)/ABS(VLOOKUP($B495,A股收入利润复合增长（数值）!$A$7:$Q$3068,5))-1,"")</f>
        <v>0.87050211290471702</v>
      </c>
      <c r="I495" s="6">
        <f>IFERROR(VLOOKUP($B495,A股收入利润复合增长（数值）!$A$7:$Q$3068,8)/ABS(VLOOKUP($B495,A股收入利润复合增长（数值）!$A$7:$Q$3068,6))-1,"")</f>
        <v>0.95020577596564881</v>
      </c>
      <c r="J495" s="6">
        <f>IFERROR(VLOOKUP($B495,A股收入利润复合增长（数值）!$A$7:$Q$3068,9)/ABS(VLOOKUP($B495,A股收入利润复合增长（数值）!$A$7:$Q$3068,7))-1,"")</f>
        <v>0.48102858234388735</v>
      </c>
      <c r="K495" s="6">
        <f>IFERROR(VLOOKUP($B495,A股收入利润复合增长（数值）!$A$7:$Q$3068,10)/ABS(VLOOKUP($B495,A股收入利润复合增长（数值）!$A$7:$Q$3068,8))-1,"")</f>
        <v>1.022813564960027</v>
      </c>
      <c r="L495" s="6">
        <f>IFERROR(VLOOKUP($B495,A股收入利润复合增长（数值）!$A$7:$Q$3068,11)/ABS(VLOOKUP($B495,A股收入利润复合增长（数值）!$A$7:$Q$3068,9))-1,"")</f>
        <v>0.31316883033404874</v>
      </c>
      <c r="M495" s="6">
        <f>IFERROR(VLOOKUP($B495,A股收入利润复合增长（数值）!$A$7:$Q$3068,12)/ABS(VLOOKUP($B495,A股收入利润复合增长（数值）!$A$7:$Q$3068,10))-1,"")</f>
        <v>1.8878576342641287</v>
      </c>
      <c r="N495" s="6">
        <f>IFERROR(VLOOKUP($B495,A股收入利润复合增长（数值）!$A$7:$Q$3068,13)/ABS(VLOOKUP($B495,A股收入利润复合增长（数值）!$A$7:$Q$3068,11))-1,"")</f>
        <v>0.42751242997624961</v>
      </c>
      <c r="O495" s="6">
        <f>IFERROR(VLOOKUP($B495,A股收入利润复合增长（数值）!$A$7:$Q$3068,14)/ABS(VLOOKUP($B495,A股收入利润复合增长（数值）!$A$7:$Q$3068,12))-1,"")</f>
        <v>0.9089078000201738</v>
      </c>
      <c r="P495" s="6">
        <f>IFERROR(VLOOKUP($B495,A股收入利润复合增长（数值）!$A$7:$Q$3068,15)/ABS(VLOOKUP($B495,A股收入利润复合增长（数值）!$A$7:$Q$3068,13))-1,"")</f>
        <v>0.5741228635975919</v>
      </c>
    </row>
    <row r="496" spans="1:16" x14ac:dyDescent="0.25">
      <c r="A496" t="str">
        <f>IF(COUNTIF(G496:P496,"&lt;"&amp;$A$3)=0,MAX($A$4:A495)+1,"")</f>
        <v/>
      </c>
      <c r="B496">
        <v>492</v>
      </c>
      <c r="C496" t="str">
        <f>VLOOKUP($B496,A股收入利润复合增长（数值）!$A$7:$Q$3068,2)</f>
        <v>300108.SZ</v>
      </c>
      <c r="D496" t="str">
        <f>VLOOKUP($B496,A股收入利润复合增长（数值）!$A$7:$Q$3068,3)</f>
        <v>双龙股份</v>
      </c>
      <c r="G496" s="6">
        <f>IFERROR(VLOOKUP($B496,A股收入利润复合增长（数值）!$A$7:$Q$3068,6)/ABS(VLOOKUP($B496,A股收入利润复合增长（数值）!$A$7:$Q$3068,4))-1,"")</f>
        <v>0.12356594357835404</v>
      </c>
      <c r="H496" s="6">
        <f>IFERROR(VLOOKUP($B496,A股收入利润复合增长（数值）!$A$7:$Q$3068,7)/ABS(VLOOKUP($B496,A股收入利润复合增长（数值）!$A$7:$Q$3068,5))-1,"")</f>
        <v>0.12101640040616624</v>
      </c>
      <c r="I496" s="6">
        <f>IFERROR(VLOOKUP($B496,A股收入利润复合增长（数值）!$A$7:$Q$3068,8)/ABS(VLOOKUP($B496,A股收入利润复合增长（数值）!$A$7:$Q$3068,6))-1,"")</f>
        <v>0.26308066445411882</v>
      </c>
      <c r="J496" s="6">
        <f>IFERROR(VLOOKUP($B496,A股收入利润复合增长（数值）!$A$7:$Q$3068,9)/ABS(VLOOKUP($B496,A股收入利润复合增长（数值）!$A$7:$Q$3068,7))-1,"")</f>
        <v>0.10130972890327761</v>
      </c>
      <c r="K496" s="6">
        <f>IFERROR(VLOOKUP($B496,A股收入利润复合增长（数值）!$A$7:$Q$3068,10)/ABS(VLOOKUP($B496,A股收入利润复合增长（数值）!$A$7:$Q$3068,8))-1,"")</f>
        <v>3.0741711767807489E-2</v>
      </c>
      <c r="L496" s="6">
        <f>IFERROR(VLOOKUP($B496,A股收入利润复合增长（数值）!$A$7:$Q$3068,11)/ABS(VLOOKUP($B496,A股收入利润复合增长（数值）!$A$7:$Q$3068,9))-1,"")</f>
        <v>-9.7688299071290952E-2</v>
      </c>
      <c r="M496" s="6">
        <f>IFERROR(VLOOKUP($B496,A股收入利润复合增长（数值）!$A$7:$Q$3068,12)/ABS(VLOOKUP($B496,A股收入利润复合增长（数值）!$A$7:$Q$3068,10))-1,"")</f>
        <v>1.0827250441871108</v>
      </c>
      <c r="N496" s="6">
        <f>IFERROR(VLOOKUP($B496,A股收入利润复合增长（数值）!$A$7:$Q$3068,13)/ABS(VLOOKUP($B496,A股收入利润复合增长（数值）!$A$7:$Q$3068,11))-1,"")</f>
        <v>1.0876030978459066</v>
      </c>
      <c r="O496" s="6">
        <f>IFERROR(VLOOKUP($B496,A股收入利润复合增长（数值）!$A$7:$Q$3068,14)/ABS(VLOOKUP($B496,A股收入利润复合增长（数值）!$A$7:$Q$3068,12))-1,"")</f>
        <v>0.97633044018295512</v>
      </c>
      <c r="P496" s="6">
        <f>IFERROR(VLOOKUP($B496,A股收入利润复合增长（数值）!$A$7:$Q$3068,15)/ABS(VLOOKUP($B496,A股收入利润复合增长（数值）!$A$7:$Q$3068,13))-1,"")</f>
        <v>1.3921829507774026</v>
      </c>
    </row>
    <row r="497" spans="1:16" x14ac:dyDescent="0.25">
      <c r="A497" t="str">
        <f>IF(COUNTIF(G497:P497,"&lt;"&amp;$A$3)=0,MAX($A$4:A496)+1,"")</f>
        <v/>
      </c>
      <c r="B497">
        <v>493</v>
      </c>
      <c r="C497" t="str">
        <f>VLOOKUP($B497,A股收入利润复合增长（数值）!$A$7:$Q$3068,2)</f>
        <v>300110.SZ</v>
      </c>
      <c r="D497" t="str">
        <f>VLOOKUP($B497,A股收入利润复合增长（数值）!$A$7:$Q$3068,3)</f>
        <v>华仁药业</v>
      </c>
      <c r="G497" s="6">
        <f>IFERROR(VLOOKUP($B497,A股收入利润复合增长（数值）!$A$7:$Q$3068,6)/ABS(VLOOKUP($B497,A股收入利润复合增长（数值）!$A$7:$Q$3068,4))-1,"")</f>
        <v>0.19807131865598837</v>
      </c>
      <c r="H497" s="6">
        <f>IFERROR(VLOOKUP($B497,A股收入利润复合增长（数值）!$A$7:$Q$3068,7)/ABS(VLOOKUP($B497,A股收入利润复合增长（数值）!$A$7:$Q$3068,5))-1,"")</f>
        <v>0.14729469987077271</v>
      </c>
      <c r="I497" s="6">
        <f>IFERROR(VLOOKUP($B497,A股收入利润复合增长（数值）!$A$7:$Q$3068,8)/ABS(VLOOKUP($B497,A股收入利润复合增长（数值）!$A$7:$Q$3068,6))-1,"")</f>
        <v>0.3866704981114093</v>
      </c>
      <c r="J497" s="6">
        <f>IFERROR(VLOOKUP($B497,A股收入利润复合增长（数值）!$A$7:$Q$3068,9)/ABS(VLOOKUP($B497,A股收入利润复合增长（数值）!$A$7:$Q$3068,7))-1,"")</f>
        <v>0.10309143610154092</v>
      </c>
      <c r="K497" s="6">
        <f>IFERROR(VLOOKUP($B497,A股收入利润复合增长（数值）!$A$7:$Q$3068,10)/ABS(VLOOKUP($B497,A股收入利润复合增长（数值）!$A$7:$Q$3068,8))-1,"")</f>
        <v>0.54296735662811235</v>
      </c>
      <c r="L497" s="6">
        <f>IFERROR(VLOOKUP($B497,A股收入利润复合增长（数值）!$A$7:$Q$3068,11)/ABS(VLOOKUP($B497,A股收入利润复合增长（数值）!$A$7:$Q$3068,9))-1,"")</f>
        <v>0.25812488448587212</v>
      </c>
      <c r="M497" s="6">
        <f>IFERROR(VLOOKUP($B497,A股收入利润复合增长（数值）!$A$7:$Q$3068,12)/ABS(VLOOKUP($B497,A股收入利润复合增长（数值）!$A$7:$Q$3068,10))-1,"")</f>
        <v>5.7150592324000549E-2</v>
      </c>
      <c r="N497" s="6">
        <f>IFERROR(VLOOKUP($B497,A股收入利润复合增长（数值）!$A$7:$Q$3068,13)/ABS(VLOOKUP($B497,A股收入利润复合增长（数值）!$A$7:$Q$3068,11))-1,"")</f>
        <v>-0.53790101572560656</v>
      </c>
      <c r="O497" s="6">
        <f>IFERROR(VLOOKUP($B497,A股收入利润复合增长（数值）!$A$7:$Q$3068,14)/ABS(VLOOKUP($B497,A股收入利润复合增长（数值）!$A$7:$Q$3068,12))-1,"")</f>
        <v>0.20630744189351824</v>
      </c>
      <c r="P497" s="6">
        <f>IFERROR(VLOOKUP($B497,A股收入利润复合增长（数值）!$A$7:$Q$3068,15)/ABS(VLOOKUP($B497,A股收入利润复合增长（数值）!$A$7:$Q$3068,13))-1,"")</f>
        <v>-0.59154281268343545</v>
      </c>
    </row>
    <row r="498" spans="1:16" x14ac:dyDescent="0.25">
      <c r="A498">
        <f>IF(COUNTIF(G498:P498,"&lt;"&amp;$A$3)=0,MAX($A$4:A497)+1,"")</f>
        <v>34</v>
      </c>
      <c r="B498">
        <v>494</v>
      </c>
      <c r="C498" t="str">
        <f>VLOOKUP($B498,A股收入利润复合增长（数值）!$A$7:$Q$3068,2)</f>
        <v>300113.SZ</v>
      </c>
      <c r="D498" t="str">
        <f>VLOOKUP($B498,A股收入利润复合增长（数值）!$A$7:$Q$3068,3)</f>
        <v>顺网科技</v>
      </c>
      <c r="G498" s="6">
        <f>IFERROR(VLOOKUP($B498,A股收入利润复合增长（数值）!$A$7:$Q$3068,6)/ABS(VLOOKUP($B498,A股收入利润复合增长（数值）!$A$7:$Q$3068,4))-1,"")</f>
        <v>0.22647648759654859</v>
      </c>
      <c r="H498" s="6">
        <f>IFERROR(VLOOKUP($B498,A股收入利润复合增长（数值）!$A$7:$Q$3068,7)/ABS(VLOOKUP($B498,A股收入利润复合增长（数值）!$A$7:$Q$3068,5))-1,"")</f>
        <v>0.40236483545498269</v>
      </c>
      <c r="I498" s="6">
        <f>IFERROR(VLOOKUP($B498,A股收入利润复合增长（数值）!$A$7:$Q$3068,8)/ABS(VLOOKUP($B498,A股收入利润复合增长（数值）!$A$7:$Q$3068,6))-1,"")</f>
        <v>0.58551002868215529</v>
      </c>
      <c r="J498" s="6">
        <f>IFERROR(VLOOKUP($B498,A股收入利润复合增长（数值）!$A$7:$Q$3068,9)/ABS(VLOOKUP($B498,A股收入利润复合增长（数值）!$A$7:$Q$3068,7))-1,"")</f>
        <v>0.44670491183892369</v>
      </c>
      <c r="K498" s="6">
        <f>IFERROR(VLOOKUP($B498,A股收入利润复合增长（数值）!$A$7:$Q$3068,10)/ABS(VLOOKUP($B498,A股收入利润复合增长（数值）!$A$7:$Q$3068,8))-1,"")</f>
        <v>0.26707730719632039</v>
      </c>
      <c r="L498" s="6">
        <f>IFERROR(VLOOKUP($B498,A股收入利润复合增长（数值）!$A$7:$Q$3068,11)/ABS(VLOOKUP($B498,A股收入利润复合增长（数值）!$A$7:$Q$3068,9))-1,"")</f>
        <v>0.11242348015543691</v>
      </c>
      <c r="M498" s="6">
        <f>IFERROR(VLOOKUP($B498,A股收入利润复合增长（数值）!$A$7:$Q$3068,12)/ABS(VLOOKUP($B498,A股收入利润复合增长（数值）!$A$7:$Q$3068,10))-1,"")</f>
        <v>0.87078192407998856</v>
      </c>
      <c r="N498" s="6">
        <f>IFERROR(VLOOKUP($B498,A股收入利润复合增长（数值）!$A$7:$Q$3068,13)/ABS(VLOOKUP($B498,A股收入利润复合增长（数值）!$A$7:$Q$3068,11))-1,"")</f>
        <v>0.53010852715686174</v>
      </c>
      <c r="O498" s="6">
        <f>IFERROR(VLOOKUP($B498,A股收入利润复合增长（数值）!$A$7:$Q$3068,14)/ABS(VLOOKUP($B498,A股收入利润复合增长（数值）!$A$7:$Q$3068,12))-1,"")</f>
        <v>0.57488490069832743</v>
      </c>
      <c r="P498" s="6">
        <f>IFERROR(VLOOKUP($B498,A股收入利润复合增长（数值）!$A$7:$Q$3068,15)/ABS(VLOOKUP($B498,A股收入利润复合增长（数值）!$A$7:$Q$3068,13))-1,"")</f>
        <v>0.82101413380123422</v>
      </c>
    </row>
    <row r="499" spans="1:16" x14ac:dyDescent="0.25">
      <c r="A499" t="str">
        <f>IF(COUNTIF(G499:P499,"&lt;"&amp;$A$3)=0,MAX($A$4:A498)+1,"")</f>
        <v/>
      </c>
      <c r="B499">
        <v>495</v>
      </c>
      <c r="C499" t="str">
        <f>VLOOKUP($B499,A股收入利润复合增长（数值）!$A$7:$Q$3068,2)</f>
        <v>300114.SZ</v>
      </c>
      <c r="D499" t="str">
        <f>VLOOKUP($B499,A股收入利润复合增长（数值）!$A$7:$Q$3068,3)</f>
        <v>中航电测</v>
      </c>
      <c r="G499" s="6">
        <f>IFERROR(VLOOKUP($B499,A股收入利润复合增长（数值）!$A$7:$Q$3068,6)/ABS(VLOOKUP($B499,A股收入利润复合增长（数值）!$A$7:$Q$3068,4))-1,"")</f>
        <v>0.52670450883304931</v>
      </c>
      <c r="H499" s="6">
        <f>IFERROR(VLOOKUP($B499,A股收入利润复合增长（数值）!$A$7:$Q$3068,7)/ABS(VLOOKUP($B499,A股收入利润复合增长（数值）!$A$7:$Q$3068,5))-1,"")</f>
        <v>0.21010550894921298</v>
      </c>
      <c r="I499" s="6">
        <f>IFERROR(VLOOKUP($B499,A股收入利润复合增长（数值）!$A$7:$Q$3068,8)/ABS(VLOOKUP($B499,A股收入利润复合增长（数值）!$A$7:$Q$3068,6))-1,"")</f>
        <v>0.17458695460891227</v>
      </c>
      <c r="J499" s="6">
        <f>IFERROR(VLOOKUP($B499,A股收入利润复合增长（数值）!$A$7:$Q$3068,9)/ABS(VLOOKUP($B499,A股收入利润复合增长（数值）!$A$7:$Q$3068,7))-1,"")</f>
        <v>-0.22489835987079043</v>
      </c>
      <c r="K499" s="6">
        <f>IFERROR(VLOOKUP($B499,A股收入利润复合增长（数值）!$A$7:$Q$3068,10)/ABS(VLOOKUP($B499,A股收入利润复合增长（数值）!$A$7:$Q$3068,8))-1,"")</f>
        <v>0.24249061150757689</v>
      </c>
      <c r="L499" s="6">
        <f>IFERROR(VLOOKUP($B499,A股收入利润复合增长（数值）!$A$7:$Q$3068,11)/ABS(VLOOKUP($B499,A股收入利润复合增长（数值）!$A$7:$Q$3068,9))-1,"")</f>
        <v>7.764853081517753E-4</v>
      </c>
      <c r="M499" s="6">
        <f>IFERROR(VLOOKUP($B499,A股收入利润复合增长（数值）!$A$7:$Q$3068,12)/ABS(VLOOKUP($B499,A股收入利润复合增长（数值）!$A$7:$Q$3068,10))-1,"")</f>
        <v>0.29946052707289383</v>
      </c>
      <c r="N499" s="6">
        <f>IFERROR(VLOOKUP($B499,A股收入利润复合增长（数值）!$A$7:$Q$3068,13)/ABS(VLOOKUP($B499,A股收入利润复合增长（数值）!$A$7:$Q$3068,11))-1,"")</f>
        <v>0.82662428792228848</v>
      </c>
      <c r="O499" s="6">
        <f>IFERROR(VLOOKUP($B499,A股收入利润复合增长（数值）!$A$7:$Q$3068,14)/ABS(VLOOKUP($B499,A股收入利润复合增长（数值）!$A$7:$Q$3068,12))-1,"")</f>
        <v>0.11687327229612676</v>
      </c>
      <c r="P499" s="6">
        <f>IFERROR(VLOOKUP($B499,A股收入利润复合增长（数值）!$A$7:$Q$3068,15)/ABS(VLOOKUP($B499,A股收入利润复合增长（数值）!$A$7:$Q$3068,13))-1,"")</f>
        <v>0.15148335690146153</v>
      </c>
    </row>
    <row r="500" spans="1:16" x14ac:dyDescent="0.25">
      <c r="A500">
        <f>IF(COUNTIF(G500:P500,"&lt;"&amp;$A$3)=0,MAX($A$4:A499)+1,"")</f>
        <v>35</v>
      </c>
      <c r="B500">
        <v>496</v>
      </c>
      <c r="C500" t="str">
        <f>VLOOKUP($B500,A股收入利润复合增长（数值）!$A$7:$Q$3068,2)</f>
        <v>300115.SZ</v>
      </c>
      <c r="D500" t="str">
        <f>VLOOKUP($B500,A股收入利润复合增长（数值）!$A$7:$Q$3068,3)</f>
        <v>长盈精密</v>
      </c>
      <c r="G500" s="6">
        <f>IFERROR(VLOOKUP($B500,A股收入利润复合增长（数值）!$A$7:$Q$3068,6)/ABS(VLOOKUP($B500,A股收入利润复合增长（数值）!$A$7:$Q$3068,4))-1,"")</f>
        <v>0.64387448011350457</v>
      </c>
      <c r="H500" s="6">
        <f>IFERROR(VLOOKUP($B500,A股收入利润复合增长（数值）!$A$7:$Q$3068,7)/ABS(VLOOKUP($B500,A股收入利润复合增长（数值）!$A$7:$Q$3068,5))-1,"")</f>
        <v>0.75137458342378149</v>
      </c>
      <c r="I500" s="6">
        <f>IFERROR(VLOOKUP($B500,A股收入利润复合增长（数值）!$A$7:$Q$3068,8)/ABS(VLOOKUP($B500,A股收入利润复合增长（数值）!$A$7:$Q$3068,6))-1,"")</f>
        <v>0.56018741751305146</v>
      </c>
      <c r="J500" s="6">
        <f>IFERROR(VLOOKUP($B500,A股收入利润复合增长（数值）!$A$7:$Q$3068,9)/ABS(VLOOKUP($B500,A股收入利润复合增长（数值）!$A$7:$Q$3068,7))-1,"")</f>
        <v>0.17943861211394263</v>
      </c>
      <c r="K500" s="6">
        <f>IFERROR(VLOOKUP($B500,A股收入利润复合增长（数值）!$A$7:$Q$3068,10)/ABS(VLOOKUP($B500,A股收入利润复合增长（数值）!$A$7:$Q$3068,8))-1,"")</f>
        <v>0.41233742032919629</v>
      </c>
      <c r="L500" s="6">
        <f>IFERROR(VLOOKUP($B500,A股收入利润复合增长（数值）!$A$7:$Q$3068,11)/ABS(VLOOKUP($B500,A股收入利润复合增长（数值）!$A$7:$Q$3068,9))-1,"")</f>
        <v>0.18236299568828795</v>
      </c>
      <c r="M500" s="6">
        <f>IFERROR(VLOOKUP($B500,A股收入利润复合增长（数值）!$A$7:$Q$3068,12)/ABS(VLOOKUP($B500,A股收入利润复合增长（数值）!$A$7:$Q$3068,10))-1,"")</f>
        <v>0.34457799242929754</v>
      </c>
      <c r="N500" s="6">
        <f>IFERROR(VLOOKUP($B500,A股收入利润复合增长（数值）!$A$7:$Q$3068,13)/ABS(VLOOKUP($B500,A股收入利润复合增长（数值）!$A$7:$Q$3068,11))-1,"")</f>
        <v>0.30904083432030816</v>
      </c>
      <c r="O500" s="6">
        <f>IFERROR(VLOOKUP($B500,A股收入利润复合增长（数值）!$A$7:$Q$3068,14)/ABS(VLOOKUP($B500,A股收入利润复合增长（数值）!$A$7:$Q$3068,12))-1,"")</f>
        <v>0.67594240492780644</v>
      </c>
      <c r="P500" s="6">
        <f>IFERROR(VLOOKUP($B500,A股收入利润复合增长（数值）!$A$7:$Q$3068,15)/ABS(VLOOKUP($B500,A股收入利润复合增长（数值）!$A$7:$Q$3068,13))-1,"")</f>
        <v>0.5499938626239933</v>
      </c>
    </row>
    <row r="501" spans="1:16" x14ac:dyDescent="0.25">
      <c r="A501" t="str">
        <f>IF(COUNTIF(G501:P501,"&lt;"&amp;$A$3)=0,MAX($A$4:A500)+1,"")</f>
        <v/>
      </c>
      <c r="B501">
        <v>497</v>
      </c>
      <c r="C501" t="str">
        <f>VLOOKUP($B501,A股收入利润复合增长（数值）!$A$7:$Q$3068,2)</f>
        <v>300116.SZ</v>
      </c>
      <c r="D501" t="str">
        <f>VLOOKUP($B501,A股收入利润复合增长（数值）!$A$7:$Q$3068,3)</f>
        <v>坚瑞沃能</v>
      </c>
      <c r="G501" s="6">
        <f>IFERROR(VLOOKUP($B501,A股收入利润复合增长（数值）!$A$7:$Q$3068,6)/ABS(VLOOKUP($B501,A股收入利润复合增长（数值）!$A$7:$Q$3068,4))-1,"")</f>
        <v>-8.4556543471620005E-2</v>
      </c>
      <c r="H501" s="6">
        <f>IFERROR(VLOOKUP($B501,A股收入利润复合增长（数值）!$A$7:$Q$3068,7)/ABS(VLOOKUP($B501,A股收入利润复合增长（数值）!$A$7:$Q$3068,5))-1,"")</f>
        <v>-0.51236541980804162</v>
      </c>
      <c r="I501" s="6">
        <f>IFERROR(VLOOKUP($B501,A股收入利润复合增长（数值）!$A$7:$Q$3068,8)/ABS(VLOOKUP($B501,A股收入利润复合增长（数值）!$A$7:$Q$3068,6))-1,"")</f>
        <v>0.55354156168897783</v>
      </c>
      <c r="J501" s="6">
        <f>IFERROR(VLOOKUP($B501,A股收入利润复合增长（数值）!$A$7:$Q$3068,9)/ABS(VLOOKUP($B501,A股收入利润复合增长（数值）!$A$7:$Q$3068,7))-1,"")</f>
        <v>-2.1201246103595484</v>
      </c>
      <c r="K501" s="6">
        <f>IFERROR(VLOOKUP($B501,A股收入利润复合增长（数值）!$A$7:$Q$3068,10)/ABS(VLOOKUP($B501,A股收入利润复合增长（数值）!$A$7:$Q$3068,8))-1,"")</f>
        <v>0.58487848309848611</v>
      </c>
      <c r="L501" s="6">
        <f>IFERROR(VLOOKUP($B501,A股收入利润复合增长（数值）!$A$7:$Q$3068,11)/ABS(VLOOKUP($B501,A股收入利润复合增长（数值）!$A$7:$Q$3068,9))-1,"")</f>
        <v>-0.62775170319924067</v>
      </c>
      <c r="M501" s="6">
        <f>IFERROR(VLOOKUP($B501,A股收入利润复合增长（数值）!$A$7:$Q$3068,12)/ABS(VLOOKUP($B501,A股收入利润复合增长（数值）!$A$7:$Q$3068,10))-1,"")</f>
        <v>0.30285838369064355</v>
      </c>
      <c r="N501" s="6">
        <f>IFERROR(VLOOKUP($B501,A股收入利润复合增长（数值）!$A$7:$Q$3068,13)/ABS(VLOOKUP($B501,A股收入利润复合增长（数值）!$A$7:$Q$3068,11))-1,"")</f>
        <v>0.77143374004474374</v>
      </c>
      <c r="O501" s="6">
        <f>IFERROR(VLOOKUP($B501,A股收入利润复合增长（数值）!$A$7:$Q$3068,14)/ABS(VLOOKUP($B501,A股收入利润复合增长（数值）!$A$7:$Q$3068,12))-1,"")</f>
        <v>0.65589855688415133</v>
      </c>
      <c r="P501" s="6">
        <f>IFERROR(VLOOKUP($B501,A股收入利润复合增长（数值）!$A$7:$Q$3068,15)/ABS(VLOOKUP($B501,A股收入利润复合增长（数值）!$A$7:$Q$3068,13))-1,"")</f>
        <v>3.1353512290297081</v>
      </c>
    </row>
    <row r="502" spans="1:16" x14ac:dyDescent="0.25">
      <c r="A502" t="str">
        <f>IF(COUNTIF(G502:P502,"&lt;"&amp;$A$3)=0,MAX($A$4:A501)+1,"")</f>
        <v/>
      </c>
      <c r="B502">
        <v>498</v>
      </c>
      <c r="C502" t="str">
        <f>VLOOKUP($B502,A股收入利润复合增长（数值）!$A$7:$Q$3068,2)</f>
        <v>300117.SZ</v>
      </c>
      <c r="D502" t="str">
        <f>VLOOKUP($B502,A股收入利润复合增长（数值）!$A$7:$Q$3068,3)</f>
        <v>嘉寓股份</v>
      </c>
      <c r="G502" s="6">
        <f>IFERROR(VLOOKUP($B502,A股收入利润复合增长（数值）!$A$7:$Q$3068,6)/ABS(VLOOKUP($B502,A股收入利润复合增长（数值）!$A$7:$Q$3068,4))-1,"")</f>
        <v>0.35427111922415944</v>
      </c>
      <c r="H502" s="6">
        <f>IFERROR(VLOOKUP($B502,A股收入利润复合增长（数值）!$A$7:$Q$3068,7)/ABS(VLOOKUP($B502,A股收入利润复合增长（数值）!$A$7:$Q$3068,5))-1,"")</f>
        <v>-0.19284945240358631</v>
      </c>
      <c r="I502" s="6">
        <f>IFERROR(VLOOKUP($B502,A股收入利润复合增长（数值）!$A$7:$Q$3068,8)/ABS(VLOOKUP($B502,A股收入利润复合增长（数值）!$A$7:$Q$3068,6))-1,"")</f>
        <v>0.11301610075115165</v>
      </c>
      <c r="J502" s="6">
        <f>IFERROR(VLOOKUP($B502,A股收入利润复合增长（数值）!$A$7:$Q$3068,9)/ABS(VLOOKUP($B502,A股收入利润复合增长（数值）!$A$7:$Q$3068,7))-1,"")</f>
        <v>-4.5002520647794642E-2</v>
      </c>
      <c r="K502" s="6">
        <f>IFERROR(VLOOKUP($B502,A股收入利润复合增长（数值）!$A$7:$Q$3068,10)/ABS(VLOOKUP($B502,A股收入利润复合增长（数值）!$A$7:$Q$3068,8))-1,"")</f>
        <v>0.25283619902492882</v>
      </c>
      <c r="L502" s="6">
        <f>IFERROR(VLOOKUP($B502,A股收入利润复合增长（数值）!$A$7:$Q$3068,11)/ABS(VLOOKUP($B502,A股收入利润复合增长（数值）!$A$7:$Q$3068,9))-1,"")</f>
        <v>0.1077764920605313</v>
      </c>
      <c r="M502" s="6">
        <f>IFERROR(VLOOKUP($B502,A股收入利润复合增长（数值）!$A$7:$Q$3068,12)/ABS(VLOOKUP($B502,A股收入利润复合增长（数值）!$A$7:$Q$3068,10))-1,"")</f>
        <v>0.31869741977112964</v>
      </c>
      <c r="N502" s="6">
        <f>IFERROR(VLOOKUP($B502,A股收入利润复合增长（数值）!$A$7:$Q$3068,13)/ABS(VLOOKUP($B502,A股收入利润复合增长（数值）!$A$7:$Q$3068,11))-1,"")</f>
        <v>-0.22169077028564177</v>
      </c>
      <c r="O502" s="6">
        <f>IFERROR(VLOOKUP($B502,A股收入利润复合增长（数值）!$A$7:$Q$3068,14)/ABS(VLOOKUP($B502,A股收入利润复合增长（数值）!$A$7:$Q$3068,12))-1,"")</f>
        <v>0.14428176390383429</v>
      </c>
      <c r="P502" s="6">
        <f>IFERROR(VLOOKUP($B502,A股收入利润复合增长（数值）!$A$7:$Q$3068,15)/ABS(VLOOKUP($B502,A股收入利润复合增长（数值）!$A$7:$Q$3068,13))-1,"")</f>
        <v>0.42952271455082114</v>
      </c>
    </row>
    <row r="503" spans="1:16" x14ac:dyDescent="0.25">
      <c r="A503" t="str">
        <f>IF(COUNTIF(G503:P503,"&lt;"&amp;$A$3)=0,MAX($A$4:A502)+1,"")</f>
        <v/>
      </c>
      <c r="B503">
        <v>499</v>
      </c>
      <c r="C503" t="str">
        <f>VLOOKUP($B503,A股收入利润复合增长（数值）!$A$7:$Q$3068,2)</f>
        <v>300124.SZ</v>
      </c>
      <c r="D503" t="str">
        <f>VLOOKUP($B503,A股收入利润复合增长（数值）!$A$7:$Q$3068,3)</f>
        <v>汇川技术</v>
      </c>
      <c r="G503" s="6">
        <f>IFERROR(VLOOKUP($B503,A股收入利润复合增长（数值）!$A$7:$Q$3068,6)/ABS(VLOOKUP($B503,A股收入利润复合增长（数值）!$A$7:$Q$3068,4))-1,"")</f>
        <v>0.56243787948229129</v>
      </c>
      <c r="H503" s="6">
        <f>IFERROR(VLOOKUP($B503,A股收入利润复合增长（数值）!$A$7:$Q$3068,7)/ABS(VLOOKUP($B503,A股收入利润复合增长（数值）!$A$7:$Q$3068,5))-1,"")</f>
        <v>0.54343614450215361</v>
      </c>
      <c r="I503" s="6">
        <f>IFERROR(VLOOKUP($B503,A股收入利润复合增长（数值）!$A$7:$Q$3068,8)/ABS(VLOOKUP($B503,A股收入利润复合增长（数值）!$A$7:$Q$3068,6))-1,"")</f>
        <v>0.13202679021402419</v>
      </c>
      <c r="J503" s="6">
        <f>IFERROR(VLOOKUP($B503,A股收入利润复合增长（数值）!$A$7:$Q$3068,9)/ABS(VLOOKUP($B503,A股收入利润复合增长（数值）!$A$7:$Q$3068,7))-1,"")</f>
        <v>-6.6015340453094207E-2</v>
      </c>
      <c r="K503" s="6">
        <f>IFERROR(VLOOKUP($B503,A股收入利润复合增长（数值）!$A$7:$Q$3068,10)/ABS(VLOOKUP($B503,A股收入利润复合增长（数值）!$A$7:$Q$3068,8))-1,"")</f>
        <v>0.44643615123171054</v>
      </c>
      <c r="L503" s="6">
        <f>IFERROR(VLOOKUP($B503,A股收入利润复合增长（数值）!$A$7:$Q$3068,11)/ABS(VLOOKUP($B503,A股收入利润复合增长（数值）!$A$7:$Q$3068,9))-1,"")</f>
        <v>0.76385244832908583</v>
      </c>
      <c r="M503" s="6">
        <f>IFERROR(VLOOKUP($B503,A股收入利润复合增长（数值）!$A$7:$Q$3068,12)/ABS(VLOOKUP($B503,A股收入利润复合增长（数值）!$A$7:$Q$3068,10))-1,"")</f>
        <v>0.29937504854288544</v>
      </c>
      <c r="N503" s="6">
        <f>IFERROR(VLOOKUP($B503,A股收入利润复合增长（数值）!$A$7:$Q$3068,13)/ABS(VLOOKUP($B503,A股收入利润复合增长（数值）!$A$7:$Q$3068,11))-1,"")</f>
        <v>0.18936520609798047</v>
      </c>
      <c r="O503" s="6">
        <f>IFERROR(VLOOKUP($B503,A股收入利润复合增长（数值）!$A$7:$Q$3068,14)/ABS(VLOOKUP($B503,A股收入利润复合增长（数值）!$A$7:$Q$3068,12))-1,"")</f>
        <v>0.23543720283250869</v>
      </c>
      <c r="P503" s="6">
        <f>IFERROR(VLOOKUP($B503,A股收入利润复合增长（数值）!$A$7:$Q$3068,15)/ABS(VLOOKUP($B503,A股收入利润复合增长（数值）!$A$7:$Q$3068,13))-1,"")</f>
        <v>0.21455995167826947</v>
      </c>
    </row>
    <row r="504" spans="1:16" x14ac:dyDescent="0.25">
      <c r="A504" t="str">
        <f>IF(COUNTIF(G504:P504,"&lt;"&amp;$A$3)=0,MAX($A$4:A503)+1,"")</f>
        <v/>
      </c>
      <c r="B504">
        <v>500</v>
      </c>
      <c r="C504" t="str">
        <f>VLOOKUP($B504,A股收入利润复合增长（数值）!$A$7:$Q$3068,2)</f>
        <v>300128.SZ</v>
      </c>
      <c r="D504" t="str">
        <f>VLOOKUP($B504,A股收入利润复合增长（数值）!$A$7:$Q$3068,3)</f>
        <v>锦富新材</v>
      </c>
      <c r="G504" s="6">
        <f>IFERROR(VLOOKUP($B504,A股收入利润复合增长（数值）!$A$7:$Q$3068,6)/ABS(VLOOKUP($B504,A股收入利润复合增长（数值）!$A$7:$Q$3068,4))-1,"")</f>
        <v>0.55369213926409611</v>
      </c>
      <c r="H504" s="6">
        <f>IFERROR(VLOOKUP($B504,A股收入利润复合增长（数值）!$A$7:$Q$3068,7)/ABS(VLOOKUP($B504,A股收入利润复合增长（数值）!$A$7:$Q$3068,5))-1,"")</f>
        <v>0.20703400730192811</v>
      </c>
      <c r="I504" s="6">
        <f>IFERROR(VLOOKUP($B504,A股收入利润复合增长（数值）!$A$7:$Q$3068,8)/ABS(VLOOKUP($B504,A股收入利润复合增长（数值）!$A$7:$Q$3068,6))-1,"")</f>
        <v>0.64461532417909817</v>
      </c>
      <c r="J504" s="6">
        <f>IFERROR(VLOOKUP($B504,A股收入利润复合增长（数值）!$A$7:$Q$3068,9)/ABS(VLOOKUP($B504,A股收入利润复合增长（数值）!$A$7:$Q$3068,7))-1,"")</f>
        <v>0.43964869662439776</v>
      </c>
      <c r="K504" s="6">
        <f>IFERROR(VLOOKUP($B504,A股收入利润复合增长（数值）!$A$7:$Q$3068,10)/ABS(VLOOKUP($B504,A股收入利润复合增长（数值）!$A$7:$Q$3068,8))-1,"")</f>
        <v>3.9112032491552151E-2</v>
      </c>
      <c r="L504" s="6">
        <f>IFERROR(VLOOKUP($B504,A股收入利润复合增长（数值）!$A$7:$Q$3068,11)/ABS(VLOOKUP($B504,A股收入利润复合增长（数值）!$A$7:$Q$3068,9))-1,"")</f>
        <v>-0.32737574860997209</v>
      </c>
      <c r="M504" s="6">
        <f>IFERROR(VLOOKUP($B504,A股收入利润复合增长（数值）!$A$7:$Q$3068,12)/ABS(VLOOKUP($B504,A股收入利润复合增长（数值）!$A$7:$Q$3068,10))-1,"")</f>
        <v>0.30049721961838438</v>
      </c>
      <c r="N504" s="6">
        <f>IFERROR(VLOOKUP($B504,A股收入利润复合增长（数值）!$A$7:$Q$3068,13)/ABS(VLOOKUP($B504,A股收入利润复合增长（数值）!$A$7:$Q$3068,11))-1,"")</f>
        <v>-0.26785094005966215</v>
      </c>
      <c r="O504" s="6">
        <f>IFERROR(VLOOKUP($B504,A股收入利润复合增长（数值）!$A$7:$Q$3068,14)/ABS(VLOOKUP($B504,A股收入利润复合增长（数值）!$A$7:$Q$3068,12))-1,"")</f>
        <v>0.18890956510627799</v>
      </c>
      <c r="P504" s="6">
        <f>IFERROR(VLOOKUP($B504,A股收入利润复合增长（数值）!$A$7:$Q$3068,15)/ABS(VLOOKUP($B504,A股收入利润复合增长（数值）!$A$7:$Q$3068,13))-1,"")</f>
        <v>-0.69597455613872283</v>
      </c>
    </row>
    <row r="505" spans="1:16" x14ac:dyDescent="0.25">
      <c r="A505" t="str">
        <f>IF(COUNTIF(G505:P505,"&lt;"&amp;$A$3)=0,MAX($A$4:A504)+1,"")</f>
        <v/>
      </c>
      <c r="B505">
        <v>501</v>
      </c>
      <c r="C505" t="str">
        <f>VLOOKUP($B505,A股收入利润复合增长（数值）!$A$7:$Q$3068,2)</f>
        <v>300129.SZ</v>
      </c>
      <c r="D505" t="str">
        <f>VLOOKUP($B505,A股收入利润复合增长（数值）!$A$7:$Q$3068,3)</f>
        <v>泰胜风能</v>
      </c>
      <c r="G505" s="6">
        <f>IFERROR(VLOOKUP($B505,A股收入利润复合增长（数值）!$A$7:$Q$3068,6)/ABS(VLOOKUP($B505,A股收入利润复合增长（数值）!$A$7:$Q$3068,4))-1,"")</f>
        <v>8.3992839280863762E-2</v>
      </c>
      <c r="H505" s="6">
        <f>IFERROR(VLOOKUP($B505,A股收入利润复合增长（数值）!$A$7:$Q$3068,7)/ABS(VLOOKUP($B505,A股收入利润复合增长（数值）!$A$7:$Q$3068,5))-1,"")</f>
        <v>-0.51209277934986486</v>
      </c>
      <c r="I505" s="6">
        <f>IFERROR(VLOOKUP($B505,A股收入利润复合增长（数值）!$A$7:$Q$3068,8)/ABS(VLOOKUP($B505,A股收入利润复合增长（数值）!$A$7:$Q$3068,6))-1,"")</f>
        <v>9.0395485951709986E-2</v>
      </c>
      <c r="J505" s="6">
        <f>IFERROR(VLOOKUP($B505,A股收入利润复合增长（数值）!$A$7:$Q$3068,9)/ABS(VLOOKUP($B505,A股收入利润复合增长（数值）!$A$7:$Q$3068,7))-1,"")</f>
        <v>9.5187820022699654E-2</v>
      </c>
      <c r="K505" s="6">
        <f>IFERROR(VLOOKUP($B505,A股收入利润复合增长（数值）!$A$7:$Q$3068,10)/ABS(VLOOKUP($B505,A股收入利润复合增长（数值）!$A$7:$Q$3068,8))-1,"")</f>
        <v>0.60765598570728629</v>
      </c>
      <c r="L505" s="6">
        <f>IFERROR(VLOOKUP($B505,A股收入利润复合增长（数值）!$A$7:$Q$3068,11)/ABS(VLOOKUP($B505,A股收入利润复合增长（数值）!$A$7:$Q$3068,9))-1,"")</f>
        <v>0.32632145373784227</v>
      </c>
      <c r="M505" s="6">
        <f>IFERROR(VLOOKUP($B505,A股收入利润复合增长（数值）!$A$7:$Q$3068,12)/ABS(VLOOKUP($B505,A股收入利润复合增长（数值）!$A$7:$Q$3068,10))-1,"")</f>
        <v>0.33257511980688226</v>
      </c>
      <c r="N505" s="6">
        <f>IFERROR(VLOOKUP($B505,A股收入利润复合增长（数值）!$A$7:$Q$3068,13)/ABS(VLOOKUP($B505,A股收入利润复合增长（数值）!$A$7:$Q$3068,11))-1,"")</f>
        <v>0.25400477038605684</v>
      </c>
      <c r="O505" s="6">
        <f>IFERROR(VLOOKUP($B505,A股收入利润复合增长（数值）!$A$7:$Q$3068,14)/ABS(VLOOKUP($B505,A股收入利润复合增长（数值）!$A$7:$Q$3068,12))-1,"")</f>
        <v>0.11040998627214971</v>
      </c>
      <c r="P505" s="6">
        <f>IFERROR(VLOOKUP($B505,A股收入利润复合增长（数值）!$A$7:$Q$3068,15)/ABS(VLOOKUP($B505,A股收入利润复合增长（数值）!$A$7:$Q$3068,13))-1,"")</f>
        <v>0.74526076854282008</v>
      </c>
    </row>
    <row r="506" spans="1:16" x14ac:dyDescent="0.25">
      <c r="A506" t="str">
        <f>IF(COUNTIF(G506:P506,"&lt;"&amp;$A$3)=0,MAX($A$4:A505)+1,"")</f>
        <v/>
      </c>
      <c r="B506">
        <v>502</v>
      </c>
      <c r="C506" t="str">
        <f>VLOOKUP($B506,A股收入利润复合增长（数值）!$A$7:$Q$3068,2)</f>
        <v>300130.SZ</v>
      </c>
      <c r="D506" t="str">
        <f>VLOOKUP($B506,A股收入利润复合增长（数值）!$A$7:$Q$3068,3)</f>
        <v>新国都</v>
      </c>
      <c r="G506" s="6">
        <f>IFERROR(VLOOKUP($B506,A股收入利润复合增长（数值）!$A$7:$Q$3068,6)/ABS(VLOOKUP($B506,A股收入利润复合增长（数值）!$A$7:$Q$3068,4))-1,"")</f>
        <v>0.63814169027994772</v>
      </c>
      <c r="H506" s="6">
        <f>IFERROR(VLOOKUP($B506,A股收入利润复合增长（数值）!$A$7:$Q$3068,7)/ABS(VLOOKUP($B506,A股收入利润复合增长（数值）!$A$7:$Q$3068,5))-1,"")</f>
        <v>0.30827547374965558</v>
      </c>
      <c r="I506" s="6">
        <f>IFERROR(VLOOKUP($B506,A股收入利润复合增长（数值）!$A$7:$Q$3068,8)/ABS(VLOOKUP($B506,A股收入利润复合增长（数值）!$A$7:$Q$3068,6))-1,"")</f>
        <v>0.44929607858433163</v>
      </c>
      <c r="J506" s="6">
        <f>IFERROR(VLOOKUP($B506,A股收入利润复合增长（数值）!$A$7:$Q$3068,9)/ABS(VLOOKUP($B506,A股收入利润复合增长（数值）!$A$7:$Q$3068,7))-1,"")</f>
        <v>-0.2057175939386604</v>
      </c>
      <c r="K506" s="6">
        <f>IFERROR(VLOOKUP($B506,A股收入利润复合增长（数值）!$A$7:$Q$3068,10)/ABS(VLOOKUP($B506,A股收入利润复合增长（数值）!$A$7:$Q$3068,8))-1,"")</f>
        <v>8.2870730693662686E-3</v>
      </c>
      <c r="L506" s="6">
        <f>IFERROR(VLOOKUP($B506,A股收入利润复合增长（数值）!$A$7:$Q$3068,11)/ABS(VLOOKUP($B506,A股收入利润复合增长（数值）!$A$7:$Q$3068,9))-1,"")</f>
        <v>-8.6774398490730653E-2</v>
      </c>
      <c r="M506" s="6">
        <f>IFERROR(VLOOKUP($B506,A股收入利润复合增长（数值）!$A$7:$Q$3068,12)/ABS(VLOOKUP($B506,A股收入利润复合增长（数值）!$A$7:$Q$3068,10))-1,"")</f>
        <v>0.35863488071697325</v>
      </c>
      <c r="N506" s="6">
        <f>IFERROR(VLOOKUP($B506,A股收入利润复合增长（数值）!$A$7:$Q$3068,13)/ABS(VLOOKUP($B506,A股收入利润复合增长（数值）!$A$7:$Q$3068,11))-1,"")</f>
        <v>0.44851294533086694</v>
      </c>
      <c r="O506" s="6">
        <f>IFERROR(VLOOKUP($B506,A股收入利润复合增长（数值）!$A$7:$Q$3068,14)/ABS(VLOOKUP($B506,A股收入利润复合增长（数值）!$A$7:$Q$3068,12))-1,"")</f>
        <v>0.44141244215427666</v>
      </c>
      <c r="P506" s="6">
        <f>IFERROR(VLOOKUP($B506,A股收入利润复合增长（数值）!$A$7:$Q$3068,15)/ABS(VLOOKUP($B506,A股收入利润复合增长（数值）!$A$7:$Q$3068,13))-1,"")</f>
        <v>7.4319741484009549E-2</v>
      </c>
    </row>
    <row r="507" spans="1:16" x14ac:dyDescent="0.25">
      <c r="A507" t="str">
        <f>IF(COUNTIF(G507:P507,"&lt;"&amp;$A$3)=0,MAX($A$4:A506)+1,"")</f>
        <v/>
      </c>
      <c r="B507">
        <v>503</v>
      </c>
      <c r="C507" t="str">
        <f>VLOOKUP($B507,A股收入利润复合增长（数值）!$A$7:$Q$3068,2)</f>
        <v>300131.SZ</v>
      </c>
      <c r="D507" t="str">
        <f>VLOOKUP($B507,A股收入利润复合增长（数值）!$A$7:$Q$3068,3)</f>
        <v>英唐智控</v>
      </c>
      <c r="G507" s="6">
        <f>IFERROR(VLOOKUP($B507,A股收入利润复合增长（数值）!$A$7:$Q$3068,6)/ABS(VLOOKUP($B507,A股收入利润复合增长（数值）!$A$7:$Q$3068,4))-1,"")</f>
        <v>0.26862168430375921</v>
      </c>
      <c r="H507" s="6">
        <f>IFERROR(VLOOKUP($B507,A股收入利润复合增长（数值）!$A$7:$Q$3068,7)/ABS(VLOOKUP($B507,A股收入利润复合增长（数值）!$A$7:$Q$3068,5))-1,"")</f>
        <v>-0.32876036708043466</v>
      </c>
      <c r="I507" s="6">
        <f>IFERROR(VLOOKUP($B507,A股收入利润复合增长（数值）!$A$7:$Q$3068,8)/ABS(VLOOKUP($B507,A股收入利润复合增长（数值）!$A$7:$Q$3068,6))-1,"")</f>
        <v>0.44251074146806535</v>
      </c>
      <c r="J507" s="6">
        <f>IFERROR(VLOOKUP($B507,A股收入利润复合增长（数值）!$A$7:$Q$3068,9)/ABS(VLOOKUP($B507,A股收入利润复合增长（数值）!$A$7:$Q$3068,7))-1,"")</f>
        <v>-0.11518555151349685</v>
      </c>
      <c r="K507" s="6">
        <f>IFERROR(VLOOKUP($B507,A股收入利润复合增长（数值）!$A$7:$Q$3068,10)/ABS(VLOOKUP($B507,A股收入利润复合增长（数值）!$A$7:$Q$3068,8))-1,"")</f>
        <v>-7.6996619278946965E-2</v>
      </c>
      <c r="L507" s="6">
        <f>IFERROR(VLOOKUP($B507,A股收入利润复合增长（数值）!$A$7:$Q$3068,11)/ABS(VLOOKUP($B507,A股收入利润复合增长（数值）!$A$7:$Q$3068,9))-1,"")</f>
        <v>-1.4997165534122394</v>
      </c>
      <c r="M507" s="6">
        <f>IFERROR(VLOOKUP($B507,A股收入利润复合增长（数值）!$A$7:$Q$3068,12)/ABS(VLOOKUP($B507,A股收入利润复合增长（数值）!$A$7:$Q$3068,10))-1,"")</f>
        <v>-0.2183372684699395</v>
      </c>
      <c r="N507" s="6">
        <f>IFERROR(VLOOKUP($B507,A股收入利润复合增长（数值）!$A$7:$Q$3068,13)/ABS(VLOOKUP($B507,A股收入利润复合增长（数值）!$A$7:$Q$3068,11))-1,"")</f>
        <v>1.3781952479700665</v>
      </c>
      <c r="O507" s="6">
        <f>IFERROR(VLOOKUP($B507,A股收入利润复合增长（数值）!$A$7:$Q$3068,14)/ABS(VLOOKUP($B507,A股收入利润复合增长（数值）!$A$7:$Q$3068,12))-1,"")</f>
        <v>2.6092784558437141</v>
      </c>
      <c r="P507" s="6">
        <f>IFERROR(VLOOKUP($B507,A股收入利润复合增长（数值）!$A$7:$Q$3068,15)/ABS(VLOOKUP($B507,A股收入利润复合增长（数值）!$A$7:$Q$3068,13))-1,"")</f>
        <v>0.74754624223103106</v>
      </c>
    </row>
    <row r="508" spans="1:16" x14ac:dyDescent="0.25">
      <c r="A508">
        <f>IF(COUNTIF(G508:P508,"&lt;"&amp;$A$3)=0,MAX($A$4:A507)+1,"")</f>
        <v>36</v>
      </c>
      <c r="B508">
        <v>504</v>
      </c>
      <c r="C508" t="str">
        <f>VLOOKUP($B508,A股收入利润复合增长（数值）!$A$7:$Q$3068,2)</f>
        <v>300133.SZ</v>
      </c>
      <c r="D508" t="str">
        <f>VLOOKUP($B508,A股收入利润复合增长（数值）!$A$7:$Q$3068,3)</f>
        <v>华策影视</v>
      </c>
      <c r="G508" s="6">
        <f>IFERROR(VLOOKUP($B508,A股收入利润复合增长（数值）!$A$7:$Q$3068,6)/ABS(VLOOKUP($B508,A股收入利润复合增长（数值）!$A$7:$Q$3068,4))-1,"")</f>
        <v>0.43014434097384369</v>
      </c>
      <c r="H508" s="6">
        <f>IFERROR(VLOOKUP($B508,A股收入利润复合增长（数值）!$A$7:$Q$3068,7)/ABS(VLOOKUP($B508,A股收入利润复合增长（数值）!$A$7:$Q$3068,5))-1,"")</f>
        <v>0.60108114070917984</v>
      </c>
      <c r="I508" s="6">
        <f>IFERROR(VLOOKUP($B508,A股收入利润复合增长（数值）!$A$7:$Q$3068,8)/ABS(VLOOKUP($B508,A股收入利润复合增长（数值）!$A$7:$Q$3068,6))-1,"")</f>
        <v>0.78855960603838526</v>
      </c>
      <c r="J508" s="6">
        <f>IFERROR(VLOOKUP($B508,A股收入利润复合增长（数值）!$A$7:$Q$3068,9)/ABS(VLOOKUP($B508,A股收入利润复合增长（数值）!$A$7:$Q$3068,7))-1,"")</f>
        <v>0.3964826735130611</v>
      </c>
      <c r="K508" s="6">
        <f>IFERROR(VLOOKUP($B508,A股收入利润复合增长（数值）!$A$7:$Q$3068,10)/ABS(VLOOKUP($B508,A股收入利润复合增长（数值）!$A$7:$Q$3068,8))-1,"")</f>
        <v>0.276808205384238</v>
      </c>
      <c r="L508" s="6">
        <f>IFERROR(VLOOKUP($B508,A股收入利润复合增长（数值）!$A$7:$Q$3068,11)/ABS(VLOOKUP($B508,A股收入利润复合增长（数值）!$A$7:$Q$3068,9))-1,"")</f>
        <v>0.20099810291208797</v>
      </c>
      <c r="M508" s="6">
        <f>IFERROR(VLOOKUP($B508,A股收入利润复合增长（数值）!$A$7:$Q$3068,12)/ABS(VLOOKUP($B508,A股收入利润复合增长（数值）!$A$7:$Q$3068,10))-1,"")</f>
        <v>1.0816344375842104</v>
      </c>
      <c r="N508" s="6">
        <f>IFERROR(VLOOKUP($B508,A股收入利润复合增长（数值）!$A$7:$Q$3068,13)/ABS(VLOOKUP($B508,A股收入利润复合增长（数值）!$A$7:$Q$3068,11))-1,"")</f>
        <v>0.51031196730136652</v>
      </c>
      <c r="O508" s="6">
        <f>IFERROR(VLOOKUP($B508,A股收入利润复合增长（数值）!$A$7:$Q$3068,14)/ABS(VLOOKUP($B508,A股收入利润复合增长（数值）!$A$7:$Q$3068,12))-1,"")</f>
        <v>0.38684854337536057</v>
      </c>
      <c r="P508" s="6">
        <f>IFERROR(VLOOKUP($B508,A股收入利润复合增长（数值）!$A$7:$Q$3068,15)/ABS(VLOOKUP($B508,A股收入利润复合增长（数值）!$A$7:$Q$3068,13))-1,"")</f>
        <v>0.21899464667314739</v>
      </c>
    </row>
    <row r="509" spans="1:16" x14ac:dyDescent="0.25">
      <c r="A509" t="str">
        <f>IF(COUNTIF(G509:P509,"&lt;"&amp;$A$3)=0,MAX($A$4:A508)+1,"")</f>
        <v/>
      </c>
      <c r="B509">
        <v>505</v>
      </c>
      <c r="C509" t="str">
        <f>VLOOKUP($B509,A股收入利润复合增长（数值）!$A$7:$Q$3068,2)</f>
        <v>300136.SZ</v>
      </c>
      <c r="D509" t="str">
        <f>VLOOKUP($B509,A股收入利润复合增长（数值）!$A$7:$Q$3068,3)</f>
        <v>信维通信</v>
      </c>
      <c r="G509" s="6">
        <f>IFERROR(VLOOKUP($B509,A股收入利润复合增长（数值）!$A$7:$Q$3068,6)/ABS(VLOOKUP($B509,A股收入利润复合增长（数值）!$A$7:$Q$3068,4))-1,"")</f>
        <v>0.16314475881933199</v>
      </c>
      <c r="H509" s="6">
        <f>IFERROR(VLOOKUP($B509,A股收入利润复合增长（数值）!$A$7:$Q$3068,7)/ABS(VLOOKUP($B509,A股收入利润复合增长（数值）!$A$7:$Q$3068,5))-1,"")</f>
        <v>0.56576807377291605</v>
      </c>
      <c r="I509" s="6">
        <f>IFERROR(VLOOKUP($B509,A股收入利润复合增长（数值）!$A$7:$Q$3068,8)/ABS(VLOOKUP($B509,A股收入利润复合增长（数值）!$A$7:$Q$3068,6))-1,"")</f>
        <v>0.32382776954434567</v>
      </c>
      <c r="J509" s="6">
        <f>IFERROR(VLOOKUP($B509,A股收入利润复合增长（数值）!$A$7:$Q$3068,9)/ABS(VLOOKUP($B509,A股收入利润复合增长（数值）!$A$7:$Q$3068,7))-1,"")</f>
        <v>-0.91922647122843859</v>
      </c>
      <c r="K509" s="6">
        <f>IFERROR(VLOOKUP($B509,A股收入利润复合增长（数值）!$A$7:$Q$3068,10)/ABS(VLOOKUP($B509,A股收入利润复合增长（数值）!$A$7:$Q$3068,8))-1,"")</f>
        <v>0.63280000341075238</v>
      </c>
      <c r="L509" s="6">
        <f>IFERROR(VLOOKUP($B509,A股收入利润复合增长（数值）!$A$7:$Q$3068,11)/ABS(VLOOKUP($B509,A股收入利润复合增长（数值）!$A$7:$Q$3068,9))-1,"")</f>
        <v>-11.76620574272491</v>
      </c>
      <c r="M509" s="6">
        <f>IFERROR(VLOOKUP($B509,A股收入利润复合增长（数值）!$A$7:$Q$3068,12)/ABS(VLOOKUP($B509,A股收入利润复合增长（数值）!$A$7:$Q$3068,10))-1,"")</f>
        <v>1.2928202527257326</v>
      </c>
      <c r="N509" s="6">
        <f>IFERROR(VLOOKUP($B509,A股收入利润复合增长（数值）!$A$7:$Q$3068,13)/ABS(VLOOKUP($B509,A股收入利润复合增长（数值）!$A$7:$Q$3068,11))-1,"")</f>
        <v>-3.8503897933608311E-2</v>
      </c>
      <c r="O509" s="6">
        <f>IFERROR(VLOOKUP($B509,A股收入利润复合增长（数值）!$A$7:$Q$3068,14)/ABS(VLOOKUP($B509,A股收入利润复合增长（数值）!$A$7:$Q$3068,12))-1,"")</f>
        <v>0.60943612053512841</v>
      </c>
      <c r="P509" s="6">
        <f>IFERROR(VLOOKUP($B509,A股收入利润复合增长（数值）!$A$7:$Q$3068,15)/ABS(VLOOKUP($B509,A股收入利润复合增长（数值）!$A$7:$Q$3068,13))-1,"")</f>
        <v>2.5090165040163694</v>
      </c>
    </row>
    <row r="510" spans="1:16" x14ac:dyDescent="0.25">
      <c r="A510" t="str">
        <f>IF(COUNTIF(G510:P510,"&lt;"&amp;$A$3)=0,MAX($A$4:A509)+1,"")</f>
        <v/>
      </c>
      <c r="B510">
        <v>506</v>
      </c>
      <c r="C510" t="str">
        <f>VLOOKUP($B510,A股收入利润复合增长（数值）!$A$7:$Q$3068,2)</f>
        <v>300137.SZ</v>
      </c>
      <c r="D510" t="str">
        <f>VLOOKUP($B510,A股收入利润复合增长（数值）!$A$7:$Q$3068,3)</f>
        <v>先河环保</v>
      </c>
      <c r="G510" s="6">
        <f>IFERROR(VLOOKUP($B510,A股收入利润复合增长（数值）!$A$7:$Q$3068,6)/ABS(VLOOKUP($B510,A股收入利润复合增长（数值）!$A$7:$Q$3068,4))-1,"")</f>
        <v>-0.14641614906816525</v>
      </c>
      <c r="H510" s="6">
        <f>IFERROR(VLOOKUP($B510,A股收入利润复合增长（数值）!$A$7:$Q$3068,7)/ABS(VLOOKUP($B510,A股收入利润复合增长（数值）!$A$7:$Q$3068,5))-1,"")</f>
        <v>-0.13826058158132459</v>
      </c>
      <c r="I510" s="6">
        <f>IFERROR(VLOOKUP($B510,A股收入利润复合增长（数值）!$A$7:$Q$3068,8)/ABS(VLOOKUP($B510,A股收入利润复合增长（数值）!$A$7:$Q$3068,6))-1,"")</f>
        <v>0.43562583592413118</v>
      </c>
      <c r="J510" s="6">
        <f>IFERROR(VLOOKUP($B510,A股收入利润复合增长（数值）!$A$7:$Q$3068,9)/ABS(VLOOKUP($B510,A股收入利润复合增长（数值）!$A$7:$Q$3068,7))-1,"")</f>
        <v>0.15683986243718118</v>
      </c>
      <c r="K510" s="6">
        <f>IFERROR(VLOOKUP($B510,A股收入利润复合增长（数值）!$A$7:$Q$3068,10)/ABS(VLOOKUP($B510,A股收入利润复合增长（数值）!$A$7:$Q$3068,8))-1,"")</f>
        <v>0.59114002829947121</v>
      </c>
      <c r="L510" s="6">
        <f>IFERROR(VLOOKUP($B510,A股收入利润复合增长（数值）!$A$7:$Q$3068,11)/ABS(VLOOKUP($B510,A股收入利润复合增长（数值）!$A$7:$Q$3068,9))-1,"")</f>
        <v>0.29242827129728455</v>
      </c>
      <c r="M510" s="6">
        <f>IFERROR(VLOOKUP($B510,A股收入利润复合增长（数值）!$A$7:$Q$3068,12)/ABS(VLOOKUP($B510,A股收入利润复合增长（数值）!$A$7:$Q$3068,10))-1,"")</f>
        <v>0.31613789410591386</v>
      </c>
      <c r="N510" s="6">
        <f>IFERROR(VLOOKUP($B510,A股收入利润复合增长（数值）!$A$7:$Q$3068,13)/ABS(VLOOKUP($B510,A股收入利润复合增长（数值）!$A$7:$Q$3068,11))-1,"")</f>
        <v>0.19253281368839015</v>
      </c>
      <c r="O510" s="6">
        <f>IFERROR(VLOOKUP($B510,A股收入利润复合增长（数值）!$A$7:$Q$3068,14)/ABS(VLOOKUP($B510,A股收入利润复合增长（数值）!$A$7:$Q$3068,12))-1,"")</f>
        <v>0.42559891180832832</v>
      </c>
      <c r="P510" s="6">
        <f>IFERROR(VLOOKUP($B510,A股收入利润复合增长（数值）!$A$7:$Q$3068,15)/ABS(VLOOKUP($B510,A股收入利润复合增长（数值）!$A$7:$Q$3068,13))-1,"")</f>
        <v>0.20974087457004598</v>
      </c>
    </row>
    <row r="511" spans="1:16" x14ac:dyDescent="0.25">
      <c r="A511" t="str">
        <f>IF(COUNTIF(G511:P511,"&lt;"&amp;$A$3)=0,MAX($A$4:A510)+1,"")</f>
        <v/>
      </c>
      <c r="B511">
        <v>507</v>
      </c>
      <c r="C511" t="str">
        <f>VLOOKUP($B511,A股收入利润复合增长（数值）!$A$7:$Q$3068,2)</f>
        <v>300142.SZ</v>
      </c>
      <c r="D511" t="str">
        <f>VLOOKUP($B511,A股收入利润复合增长（数值）!$A$7:$Q$3068,3)</f>
        <v>沃森生物</v>
      </c>
      <c r="G511" s="6">
        <f>IFERROR(VLOOKUP($B511,A股收入利润复合增长（数值）!$A$7:$Q$3068,6)/ABS(VLOOKUP($B511,A股收入利润复合增长（数值）!$A$7:$Q$3068,4))-1,"")</f>
        <v>0.32057154683628819</v>
      </c>
      <c r="H511" s="6">
        <f>IFERROR(VLOOKUP($B511,A股收入利润复合增长（数值）!$A$7:$Q$3068,7)/ABS(VLOOKUP($B511,A股收入利润复合增长（数值）!$A$7:$Q$3068,5))-1,"")</f>
        <v>0.34401107258367758</v>
      </c>
      <c r="I511" s="6">
        <f>IFERROR(VLOOKUP($B511,A股收入利润复合增长（数值）!$A$7:$Q$3068,8)/ABS(VLOOKUP($B511,A股收入利润复合增长（数值）!$A$7:$Q$3068,6))-1,"")</f>
        <v>0.13454238935009699</v>
      </c>
      <c r="J511" s="6">
        <f>IFERROR(VLOOKUP($B511,A股收入利润复合增长（数值）!$A$7:$Q$3068,9)/ABS(VLOOKUP($B511,A股收入利润复合增长（数值）!$A$7:$Q$3068,7))-1,"")</f>
        <v>0.12173979360545673</v>
      </c>
      <c r="K511" s="6">
        <f>IFERROR(VLOOKUP($B511,A股收入利润复合增长（数值）!$A$7:$Q$3068,10)/ABS(VLOOKUP($B511,A股收入利润复合增长（数值）!$A$7:$Q$3068,8))-1,"")</f>
        <v>8.4709315728974888E-2</v>
      </c>
      <c r="L511" s="6">
        <f>IFERROR(VLOOKUP($B511,A股收入利润复合增长（数值）!$A$7:$Q$3068,11)/ABS(VLOOKUP($B511,A股收入利润复合增长（数值）!$A$7:$Q$3068,9))-1,"")</f>
        <v>-0.7942765516028264</v>
      </c>
      <c r="M511" s="6">
        <f>IFERROR(VLOOKUP($B511,A股收入利润复合增长（数值）!$A$7:$Q$3068,12)/ABS(VLOOKUP($B511,A股收入利润复合增长（数值）!$A$7:$Q$3068,10))-1,"")</f>
        <v>0.23311228935824535</v>
      </c>
      <c r="N511" s="6">
        <f>IFERROR(VLOOKUP($B511,A股收入利润复合增长（数值）!$A$7:$Q$3068,13)/ABS(VLOOKUP($B511,A股收入利润复合增长（数值）!$A$7:$Q$3068,11))-1,"")</f>
        <v>1.994684658696428</v>
      </c>
      <c r="O511" s="6">
        <f>IFERROR(VLOOKUP($B511,A股收入利润复合增长（数值）!$A$7:$Q$3068,14)/ABS(VLOOKUP($B511,A股收入利润复合增长（数值）!$A$7:$Q$3068,12))-1,"")</f>
        <v>0.39916161240183579</v>
      </c>
      <c r="P511" s="6">
        <f>IFERROR(VLOOKUP($B511,A股收入利润复合增长（数值）!$A$7:$Q$3068,15)/ABS(VLOOKUP($B511,A股收入利润复合增长（数值）!$A$7:$Q$3068,13))-1,"")</f>
        <v>-6.8629751471780285</v>
      </c>
    </row>
    <row r="512" spans="1:16" x14ac:dyDescent="0.25">
      <c r="A512">
        <f>IF(COUNTIF(G512:P512,"&lt;"&amp;$A$3)=0,MAX($A$4:A511)+1,"")</f>
        <v>37</v>
      </c>
      <c r="B512">
        <v>508</v>
      </c>
      <c r="C512" t="str">
        <f>VLOOKUP($B512,A股收入利润复合增长（数值）!$A$7:$Q$3068,2)</f>
        <v>300144.SZ</v>
      </c>
      <c r="D512" t="str">
        <f>VLOOKUP($B512,A股收入利润复合增长（数值）!$A$7:$Q$3068,3)</f>
        <v>宋城演艺</v>
      </c>
      <c r="G512" s="6">
        <f>IFERROR(VLOOKUP($B512,A股收入利润复合增长（数值）!$A$7:$Q$3068,6)/ABS(VLOOKUP($B512,A股收入利润复合增长（数值）!$A$7:$Q$3068,4))-1,"")</f>
        <v>0.13440048975976904</v>
      </c>
      <c r="H512" s="6">
        <f>IFERROR(VLOOKUP($B512,A股收入利润复合增长（数值）!$A$7:$Q$3068,7)/ABS(VLOOKUP($B512,A股收入利润复合增长（数值）!$A$7:$Q$3068,5))-1,"")</f>
        <v>0.36048357780805063</v>
      </c>
      <c r="I512" s="6">
        <f>IFERROR(VLOOKUP($B512,A股收入利润复合增长（数值）!$A$7:$Q$3068,8)/ABS(VLOOKUP($B512,A股收入利润复合增长（数值）!$A$7:$Q$3068,6))-1,"")</f>
        <v>0.16178331468622442</v>
      </c>
      <c r="J512" s="6">
        <f>IFERROR(VLOOKUP($B512,A股收入利润复合增长（数值）!$A$7:$Q$3068,9)/ABS(VLOOKUP($B512,A股收入利润复合增长（数值）!$A$7:$Q$3068,7))-1,"")</f>
        <v>0.15447537164785796</v>
      </c>
      <c r="K512" s="6">
        <f>IFERROR(VLOOKUP($B512,A股收入利润复合增长（数值）!$A$7:$Q$3068,10)/ABS(VLOOKUP($B512,A股收入利润复合增长（数值）!$A$7:$Q$3068,8))-1,"")</f>
        <v>0.157907845600048</v>
      </c>
      <c r="L512" s="6">
        <f>IFERROR(VLOOKUP($B512,A股收入利润复合增长（数值）!$A$7:$Q$3068,11)/ABS(VLOOKUP($B512,A股收入利润复合增长（数值）!$A$7:$Q$3068,9))-1,"")</f>
        <v>0.20221723527614532</v>
      </c>
      <c r="M512" s="6">
        <f>IFERROR(VLOOKUP($B512,A股收入利润复合增长（数值）!$A$7:$Q$3068,12)/ABS(VLOOKUP($B512,A股收入利润复合增长（数值）!$A$7:$Q$3068,10))-1,"")</f>
        <v>0.37777703877633684</v>
      </c>
      <c r="N512" s="6">
        <f>IFERROR(VLOOKUP($B512,A股收入利润复合增长（数值）!$A$7:$Q$3068,13)/ABS(VLOOKUP($B512,A股收入利润复合增长（数值）!$A$7:$Q$3068,11))-1,"")</f>
        <v>0.17106130432248179</v>
      </c>
      <c r="O512" s="6">
        <f>IFERROR(VLOOKUP($B512,A股收入利润复合增长（数值）!$A$7:$Q$3068,14)/ABS(VLOOKUP($B512,A股收入利润复合增长（数值）!$A$7:$Q$3068,12))-1,"")</f>
        <v>0.8120835359635763</v>
      </c>
      <c r="P512" s="6">
        <f>IFERROR(VLOOKUP($B512,A股收入利润复合增长（数值）!$A$7:$Q$3068,15)/ABS(VLOOKUP($B512,A股收入利润复合增长（数值）!$A$7:$Q$3068,13))-1,"")</f>
        <v>0.74581998026381924</v>
      </c>
    </row>
    <row r="513" spans="1:16" x14ac:dyDescent="0.25">
      <c r="A513">
        <f>IF(COUNTIF(G513:P513,"&lt;"&amp;$A$3)=0,MAX($A$4:A512)+1,"")</f>
        <v>38</v>
      </c>
      <c r="B513">
        <v>509</v>
      </c>
      <c r="C513" t="str">
        <f>VLOOKUP($B513,A股收入利润复合增长（数值）!$A$7:$Q$3068,2)</f>
        <v>300145.SZ</v>
      </c>
      <c r="D513" t="str">
        <f>VLOOKUP($B513,A股收入利润复合增长（数值）!$A$7:$Q$3068,3)</f>
        <v>中金环境</v>
      </c>
      <c r="G513" s="6">
        <f>IFERROR(VLOOKUP($B513,A股收入利润复合增长（数值）!$A$7:$Q$3068,6)/ABS(VLOOKUP($B513,A股收入利润复合增长（数值）!$A$7:$Q$3068,4))-1,"")</f>
        <v>0.36084351758029443</v>
      </c>
      <c r="H513" s="6">
        <f>IFERROR(VLOOKUP($B513,A股收入利润复合增长（数值）!$A$7:$Q$3068,7)/ABS(VLOOKUP($B513,A股收入利润复合增长（数值）!$A$7:$Q$3068,5))-1,"")</f>
        <v>0.44447421423281308</v>
      </c>
      <c r="I513" s="6">
        <f>IFERROR(VLOOKUP($B513,A股收入利润复合增长（数值）!$A$7:$Q$3068,8)/ABS(VLOOKUP($B513,A股收入利润复合增长（数值）!$A$7:$Q$3068,6))-1,"")</f>
        <v>0.21242000895570645</v>
      </c>
      <c r="J513" s="6">
        <f>IFERROR(VLOOKUP($B513,A股收入利润复合增长（数值）!$A$7:$Q$3068,9)/ABS(VLOOKUP($B513,A股收入利润复合增长（数值）!$A$7:$Q$3068,7))-1,"")</f>
        <v>0.24245437019169835</v>
      </c>
      <c r="K513" s="6">
        <f>IFERROR(VLOOKUP($B513,A股收入利润复合增长（数值）!$A$7:$Q$3068,10)/ABS(VLOOKUP($B513,A股收入利润复合增长（数值）!$A$7:$Q$3068,8))-1,"")</f>
        <v>0.28198226023987316</v>
      </c>
      <c r="L513" s="6">
        <f>IFERROR(VLOOKUP($B513,A股收入利润复合增长（数值）!$A$7:$Q$3068,11)/ABS(VLOOKUP($B513,A股收入利润复合增长（数值）!$A$7:$Q$3068,9))-1,"")</f>
        <v>0.31601685526168888</v>
      </c>
      <c r="M513" s="6">
        <f>IFERROR(VLOOKUP($B513,A股收入利润复合增长（数值）!$A$7:$Q$3068,12)/ABS(VLOOKUP($B513,A股收入利润复合增长（数值）!$A$7:$Q$3068,10))-1,"")</f>
        <v>0.16881685483317832</v>
      </c>
      <c r="N513" s="6">
        <f>IFERROR(VLOOKUP($B513,A股收入利润复合增长（数值）!$A$7:$Q$3068,13)/ABS(VLOOKUP($B513,A股收入利润复合增长（数值）!$A$7:$Q$3068,11))-1,"")</f>
        <v>0.23663145797233098</v>
      </c>
      <c r="O513" s="6">
        <f>IFERROR(VLOOKUP($B513,A股收入利润复合增长（数值）!$A$7:$Q$3068,14)/ABS(VLOOKUP($B513,A股收入利润复合增长（数值）!$A$7:$Q$3068,12))-1,"")</f>
        <v>0.23981462919683572</v>
      </c>
      <c r="P513" s="6">
        <f>IFERROR(VLOOKUP($B513,A股收入利润复合增长（数值）!$A$7:$Q$3068,15)/ABS(VLOOKUP($B513,A股收入利润复合增长（数值）!$A$7:$Q$3068,13))-1,"")</f>
        <v>0.44268599235396766</v>
      </c>
    </row>
    <row r="514" spans="1:16" x14ac:dyDescent="0.25">
      <c r="A514">
        <f>IF(COUNTIF(G514:P514,"&lt;"&amp;$A$3)=0,MAX($A$4:A513)+1,"")</f>
        <v>39</v>
      </c>
      <c r="B514">
        <v>510</v>
      </c>
      <c r="C514" t="str">
        <f>VLOOKUP($B514,A股收入利润复合增长（数值）!$A$7:$Q$3068,2)</f>
        <v>300146.SZ</v>
      </c>
      <c r="D514" t="str">
        <f>VLOOKUP($B514,A股收入利润复合增长（数值）!$A$7:$Q$3068,3)</f>
        <v>汤臣倍健</v>
      </c>
      <c r="G514" s="6">
        <f>IFERROR(VLOOKUP($B514,A股收入利润复合增长（数值）!$A$7:$Q$3068,6)/ABS(VLOOKUP($B514,A股收入利润复合增长（数值）!$A$7:$Q$3068,4))-1,"")</f>
        <v>0.90118533561837921</v>
      </c>
      <c r="H514" s="6">
        <f>IFERROR(VLOOKUP($B514,A股收入利润复合增长（数值）!$A$7:$Q$3068,7)/ABS(VLOOKUP($B514,A股收入利润复合增长（数值）!$A$7:$Q$3068,5))-1,"")</f>
        <v>1.0241392750529474</v>
      </c>
      <c r="I514" s="6">
        <f>IFERROR(VLOOKUP($B514,A股收入利润复合增长（数值）!$A$7:$Q$3068,8)/ABS(VLOOKUP($B514,A股收入利润复合增长（数值）!$A$7:$Q$3068,6))-1,"")</f>
        <v>0.6212020845747579</v>
      </c>
      <c r="J514" s="6">
        <f>IFERROR(VLOOKUP($B514,A股收入利润复合增长（数值）!$A$7:$Q$3068,9)/ABS(VLOOKUP($B514,A股收入利润复合增长（数值）!$A$7:$Q$3068,7))-1,"")</f>
        <v>0.5037635256695896</v>
      </c>
      <c r="K514" s="6">
        <f>IFERROR(VLOOKUP($B514,A股收入利润复合增长（数值）!$A$7:$Q$3068,10)/ABS(VLOOKUP($B514,A股收入利润复合增长（数值）!$A$7:$Q$3068,8))-1,"")</f>
        <v>0.38956866056335238</v>
      </c>
      <c r="L514" s="6">
        <f>IFERROR(VLOOKUP($B514,A股收入利润复合增长（数值）!$A$7:$Q$3068,11)/ABS(VLOOKUP($B514,A股收入利润复合增长（数值）!$A$7:$Q$3068,9))-1,"")</f>
        <v>0.50411921581948449</v>
      </c>
      <c r="M514" s="6">
        <f>IFERROR(VLOOKUP($B514,A股收入利润复合增长（数值）!$A$7:$Q$3068,12)/ABS(VLOOKUP($B514,A股收入利润复合增长（数值）!$A$7:$Q$3068,10))-1,"")</f>
        <v>0.15027144537137427</v>
      </c>
      <c r="N514" s="6">
        <f>IFERROR(VLOOKUP($B514,A股收入利润复合增长（数值）!$A$7:$Q$3068,13)/ABS(VLOOKUP($B514,A股收入利润复合增长（数值）!$A$7:$Q$3068,11))-1,"")</f>
        <v>0.19186918889162552</v>
      </c>
      <c r="O514" s="6">
        <f>IFERROR(VLOOKUP($B514,A股收入利润复合增长（数值）!$A$7:$Q$3068,14)/ABS(VLOOKUP($B514,A股收入利润复合增长（数值）!$A$7:$Q$3068,12))-1,"")</f>
        <v>0.32907265782248496</v>
      </c>
      <c r="P514" s="6">
        <f>IFERROR(VLOOKUP($B514,A股收入利润复合增长（数值）!$A$7:$Q$3068,15)/ABS(VLOOKUP($B514,A股收入利润复合增长（数值）!$A$7:$Q$3068,13))-1,"")</f>
        <v>0.26442988595599237</v>
      </c>
    </row>
    <row r="515" spans="1:16" x14ac:dyDescent="0.25">
      <c r="A515" t="str">
        <f>IF(COUNTIF(G515:P515,"&lt;"&amp;$A$3)=0,MAX($A$4:A514)+1,"")</f>
        <v/>
      </c>
      <c r="B515">
        <v>511</v>
      </c>
      <c r="C515" t="str">
        <f>VLOOKUP($B515,A股收入利润复合增长（数值）!$A$7:$Q$3068,2)</f>
        <v>300147.SZ</v>
      </c>
      <c r="D515" t="str">
        <f>VLOOKUP($B515,A股收入利润复合增长（数值）!$A$7:$Q$3068,3)</f>
        <v>香雪制药</v>
      </c>
      <c r="G515" s="6">
        <f>IFERROR(VLOOKUP($B515,A股收入利润复合增长（数值）!$A$7:$Q$3068,6)/ABS(VLOOKUP($B515,A股收入利润复合增长（数值）!$A$7:$Q$3068,4))-1,"")</f>
        <v>0.20005828244024615</v>
      </c>
      <c r="H515" s="6">
        <f>IFERROR(VLOOKUP($B515,A股收入利润复合增长（数值）!$A$7:$Q$3068,7)/ABS(VLOOKUP($B515,A股收入利润复合增长（数值）!$A$7:$Q$3068,5))-1,"")</f>
        <v>0.12530361273734592</v>
      </c>
      <c r="I515" s="6">
        <f>IFERROR(VLOOKUP($B515,A股收入利润复合增长（数值）!$A$7:$Q$3068,8)/ABS(VLOOKUP($B515,A股收入利润复合增长（数值）!$A$7:$Q$3068,6))-1,"")</f>
        <v>0.30016706284001105</v>
      </c>
      <c r="J515" s="6">
        <f>IFERROR(VLOOKUP($B515,A股收入利润复合增长（数值）!$A$7:$Q$3068,9)/ABS(VLOOKUP($B515,A股收入利润复合增长（数值）!$A$7:$Q$3068,7))-1,"")</f>
        <v>0.28349053276569558</v>
      </c>
      <c r="K515" s="6">
        <f>IFERROR(VLOOKUP($B515,A股收入利润复合增长（数值）!$A$7:$Q$3068,10)/ABS(VLOOKUP($B515,A股收入利润复合增长（数值）!$A$7:$Q$3068,8))-1,"")</f>
        <v>0.57438555428493143</v>
      </c>
      <c r="L515" s="6">
        <f>IFERROR(VLOOKUP($B515,A股收入利润复合增长（数值）!$A$7:$Q$3068,11)/ABS(VLOOKUP($B515,A股收入利润复合增长（数值）!$A$7:$Q$3068,9))-1,"")</f>
        <v>0.47659080041761115</v>
      </c>
      <c r="M515" s="6">
        <f>IFERROR(VLOOKUP($B515,A股收入利润复合增长（数值）!$A$7:$Q$3068,12)/ABS(VLOOKUP($B515,A股收入利润复合增长（数值）!$A$7:$Q$3068,10))-1,"")</f>
        <v>0.20843900737187893</v>
      </c>
      <c r="N515" s="6">
        <f>IFERROR(VLOOKUP($B515,A股收入利润复合增长（数值）!$A$7:$Q$3068,13)/ABS(VLOOKUP($B515,A股收入利润复合增长（数值）!$A$7:$Q$3068,11))-1,"")</f>
        <v>0.24363579061576068</v>
      </c>
      <c r="O515" s="6">
        <f>IFERROR(VLOOKUP($B515,A股收入利润复合增长（数值）!$A$7:$Q$3068,14)/ABS(VLOOKUP($B515,A股收入利润复合增长（数值）!$A$7:$Q$3068,12))-1,"")</f>
        <v>-3.896067580908591E-2</v>
      </c>
      <c r="P515" s="6">
        <f>IFERROR(VLOOKUP($B515,A股收入利润复合增长（数值）!$A$7:$Q$3068,15)/ABS(VLOOKUP($B515,A股收入利润复合增长（数值）!$A$7:$Q$3068,13))-1,"")</f>
        <v>-9.9078385944296743E-2</v>
      </c>
    </row>
    <row r="516" spans="1:16" x14ac:dyDescent="0.25">
      <c r="A516" t="str">
        <f>IF(COUNTIF(G516:P516,"&lt;"&amp;$A$3)=0,MAX($A$4:A515)+1,"")</f>
        <v/>
      </c>
      <c r="B516">
        <v>512</v>
      </c>
      <c r="C516" t="str">
        <f>VLOOKUP($B516,A股收入利润复合增长（数值）!$A$7:$Q$3068,2)</f>
        <v>300148.SZ</v>
      </c>
      <c r="D516" t="str">
        <f>VLOOKUP($B516,A股收入利润复合增长（数值）!$A$7:$Q$3068,3)</f>
        <v>天舟文化</v>
      </c>
      <c r="G516" s="6">
        <f>IFERROR(VLOOKUP($B516,A股收入利润复合增长（数值）!$A$7:$Q$3068,6)/ABS(VLOOKUP($B516,A股收入利润复合增长（数值）!$A$7:$Q$3068,4))-1,"")</f>
        <v>0.29819835053482802</v>
      </c>
      <c r="H516" s="6">
        <f>IFERROR(VLOOKUP($B516,A股收入利润复合增长（数值）!$A$7:$Q$3068,7)/ABS(VLOOKUP($B516,A股收入利润复合增长（数值）!$A$7:$Q$3068,5))-1,"")</f>
        <v>7.630867065914293E-2</v>
      </c>
      <c r="I516" s="6">
        <f>IFERROR(VLOOKUP($B516,A股收入利润复合增长（数值）!$A$7:$Q$3068,8)/ABS(VLOOKUP($B516,A股收入利润复合增长（数值）!$A$7:$Q$3068,6))-1,"")</f>
        <v>8.3077928793726663E-3</v>
      </c>
      <c r="J516" s="6">
        <f>IFERROR(VLOOKUP($B516,A股收入利润复合增长（数值）!$A$7:$Q$3068,9)/ABS(VLOOKUP($B516,A股收入利润复合增长（数值）!$A$7:$Q$3068,7))-1,"")</f>
        <v>-0.42737460931013915</v>
      </c>
      <c r="K516" s="6">
        <f>IFERROR(VLOOKUP($B516,A股收入利润复合增长（数值）!$A$7:$Q$3068,10)/ABS(VLOOKUP($B516,A股收入利润复合增长（数值）!$A$7:$Q$3068,8))-1,"")</f>
        <v>0.17163004717494723</v>
      </c>
      <c r="L516" s="6">
        <f>IFERROR(VLOOKUP($B516,A股收入利润复合增长（数值）!$A$7:$Q$3068,11)/ABS(VLOOKUP($B516,A股收入利润复合增长（数值）!$A$7:$Q$3068,9))-1,"")</f>
        <v>6.9628181918699239E-2</v>
      </c>
      <c r="M516" s="6">
        <f>IFERROR(VLOOKUP($B516,A股收入利润复合增长（数值）!$A$7:$Q$3068,12)/ABS(VLOOKUP($B516,A股收入利润复合增长（数值）!$A$7:$Q$3068,10))-1,"")</f>
        <v>0.57267366605523873</v>
      </c>
      <c r="N516" s="6">
        <f>IFERROR(VLOOKUP($B516,A股收入利润复合增长（数值）!$A$7:$Q$3068,13)/ABS(VLOOKUP($B516,A股收入利润复合增长（数值）!$A$7:$Q$3068,11))-1,"")</f>
        <v>4.8186273946526876</v>
      </c>
      <c r="O516" s="6">
        <f>IFERROR(VLOOKUP($B516,A股收入利润复合增长（数值）!$A$7:$Q$3068,14)/ABS(VLOOKUP($B516,A股收入利润复合增长（数值）!$A$7:$Q$3068,12))-1,"")</f>
        <v>5.5310601567694073E-2</v>
      </c>
      <c r="P516" s="6">
        <f>IFERROR(VLOOKUP($B516,A股收入利润复合增长（数值）!$A$7:$Q$3068,15)/ABS(VLOOKUP($B516,A股收入利润复合增长（数值）!$A$7:$Q$3068,13))-1,"")</f>
        <v>0.49011715851795734</v>
      </c>
    </row>
    <row r="517" spans="1:16" x14ac:dyDescent="0.25">
      <c r="A517" t="str">
        <f>IF(COUNTIF(G517:P517,"&lt;"&amp;$A$3)=0,MAX($A$4:A516)+1,"")</f>
        <v/>
      </c>
      <c r="B517">
        <v>513</v>
      </c>
      <c r="C517" t="str">
        <f>VLOOKUP($B517,A股收入利润复合增长（数值）!$A$7:$Q$3068,2)</f>
        <v>300149.SZ</v>
      </c>
      <c r="D517" t="str">
        <f>VLOOKUP($B517,A股收入利润复合增长（数值）!$A$7:$Q$3068,3)</f>
        <v>量子高科</v>
      </c>
      <c r="G517" s="6">
        <f>IFERROR(VLOOKUP($B517,A股收入利润复合增长（数值）!$A$7:$Q$3068,6)/ABS(VLOOKUP($B517,A股收入利润复合增长（数值）!$A$7:$Q$3068,4))-1,"")</f>
        <v>0.34123632426582295</v>
      </c>
      <c r="H517" s="6">
        <f>IFERROR(VLOOKUP($B517,A股收入利润复合增长（数值）!$A$7:$Q$3068,7)/ABS(VLOOKUP($B517,A股收入利润复合增长（数值）!$A$7:$Q$3068,5))-1,"")</f>
        <v>-0.18515720632621213</v>
      </c>
      <c r="I517" s="6">
        <f>IFERROR(VLOOKUP($B517,A股收入利润复合增长（数值）!$A$7:$Q$3068,8)/ABS(VLOOKUP($B517,A股收入利润复合增长（数值）!$A$7:$Q$3068,6))-1,"")</f>
        <v>0.43743642143994887</v>
      </c>
      <c r="J517" s="6">
        <f>IFERROR(VLOOKUP($B517,A股收入利润复合增长（数值）!$A$7:$Q$3068,9)/ABS(VLOOKUP($B517,A股收入利润复合增长（数值）!$A$7:$Q$3068,7))-1,"")</f>
        <v>0.28282846819718488</v>
      </c>
      <c r="K517" s="6">
        <f>IFERROR(VLOOKUP($B517,A股收入利润复合增长（数值）!$A$7:$Q$3068,10)/ABS(VLOOKUP($B517,A股收入利润复合增长（数值）!$A$7:$Q$3068,8))-1,"")</f>
        <v>7.5517542056269926E-2</v>
      </c>
      <c r="L517" s="6">
        <f>IFERROR(VLOOKUP($B517,A股收入利润复合增长（数值）!$A$7:$Q$3068,11)/ABS(VLOOKUP($B517,A股收入利润复合增长（数值）!$A$7:$Q$3068,9))-1,"")</f>
        <v>0.12620307445629853</v>
      </c>
      <c r="M517" s="6">
        <f>IFERROR(VLOOKUP($B517,A股收入利润复合增长（数值）!$A$7:$Q$3068,12)/ABS(VLOOKUP($B517,A股收入利润复合增长（数值）!$A$7:$Q$3068,10))-1,"")</f>
        <v>9.5211977882460719E-2</v>
      </c>
      <c r="N517" s="6">
        <f>IFERROR(VLOOKUP($B517,A股收入利润复合增长（数值）!$A$7:$Q$3068,13)/ABS(VLOOKUP($B517,A股收入利润复合增长（数值）!$A$7:$Q$3068,11))-1,"")</f>
        <v>2.429254254304003E-2</v>
      </c>
      <c r="O517" s="6">
        <f>IFERROR(VLOOKUP($B517,A股收入利润复合增长（数值）!$A$7:$Q$3068,14)/ABS(VLOOKUP($B517,A股收入利润复合增长（数值）!$A$7:$Q$3068,12))-1,"")</f>
        <v>0.13329492542665866</v>
      </c>
      <c r="P517" s="6">
        <f>IFERROR(VLOOKUP($B517,A股收入利润复合增长（数值）!$A$7:$Q$3068,15)/ABS(VLOOKUP($B517,A股收入利润复合增长（数值）!$A$7:$Q$3068,13))-1,"")</f>
        <v>0.46127523316279606</v>
      </c>
    </row>
    <row r="518" spans="1:16" x14ac:dyDescent="0.25">
      <c r="A518" t="str">
        <f>IF(COUNTIF(G518:P518,"&lt;"&amp;$A$3)=0,MAX($A$4:A517)+1,"")</f>
        <v/>
      </c>
      <c r="B518">
        <v>514</v>
      </c>
      <c r="C518" t="str">
        <f>VLOOKUP($B518,A股收入利润复合增长（数值）!$A$7:$Q$3068,2)</f>
        <v>300152.SZ</v>
      </c>
      <c r="D518" t="str">
        <f>VLOOKUP($B518,A股收入利润复合增长（数值）!$A$7:$Q$3068,3)</f>
        <v>科融环境</v>
      </c>
      <c r="G518" s="6">
        <f>IFERROR(VLOOKUP($B518,A股收入利润复合增长（数值）!$A$7:$Q$3068,6)/ABS(VLOOKUP($B518,A股收入利润复合增长（数值）!$A$7:$Q$3068,4))-1,"")</f>
        <v>0.26340233041312833</v>
      </c>
      <c r="H518" s="6">
        <f>IFERROR(VLOOKUP($B518,A股收入利润复合增长（数值）!$A$7:$Q$3068,7)/ABS(VLOOKUP($B518,A股收入利润复合增长（数值）!$A$7:$Q$3068,5))-1,"")</f>
        <v>0.12113128024206254</v>
      </c>
      <c r="I518" s="6">
        <f>IFERROR(VLOOKUP($B518,A股收入利润复合增长（数值）!$A$7:$Q$3068,8)/ABS(VLOOKUP($B518,A股收入利润复合增长（数值）!$A$7:$Q$3068,6))-1,"")</f>
        <v>0.49790417377433593</v>
      </c>
      <c r="J518" s="6">
        <f>IFERROR(VLOOKUP($B518,A股收入利润复合增长（数值）!$A$7:$Q$3068,9)/ABS(VLOOKUP($B518,A股收入利润复合增长（数值）!$A$7:$Q$3068,7))-1,"")</f>
        <v>1.5351380443304752E-3</v>
      </c>
      <c r="K518" s="6">
        <f>IFERROR(VLOOKUP($B518,A股收入利润复合增长（数值）!$A$7:$Q$3068,10)/ABS(VLOOKUP($B518,A股收入利润复合增长（数值）!$A$7:$Q$3068,8))-1,"")</f>
        <v>0.4086071422269153</v>
      </c>
      <c r="L518" s="6">
        <f>IFERROR(VLOOKUP($B518,A股收入利润复合增长（数值）!$A$7:$Q$3068,11)/ABS(VLOOKUP($B518,A股收入利润复合增长（数值）!$A$7:$Q$3068,9))-1,"")</f>
        <v>-0.3349520124200327</v>
      </c>
      <c r="M518" s="6">
        <f>IFERROR(VLOOKUP($B518,A股收入利润复合增长（数值）!$A$7:$Q$3068,12)/ABS(VLOOKUP($B518,A股收入利润复合增长（数值）!$A$7:$Q$3068,10))-1,"")</f>
        <v>0.47645553668719298</v>
      </c>
      <c r="N518" s="6">
        <f>IFERROR(VLOOKUP($B518,A股收入利润复合增长（数值）!$A$7:$Q$3068,13)/ABS(VLOOKUP($B518,A股收入利润复合增长（数值）!$A$7:$Q$3068,11))-1,"")</f>
        <v>-8.8379762079784929E-2</v>
      </c>
      <c r="O518" s="6">
        <f>IFERROR(VLOOKUP($B518,A股收入利润复合增长（数值）!$A$7:$Q$3068,14)/ABS(VLOOKUP($B518,A股收入利润复合增长（数值）!$A$7:$Q$3068,12))-1,"")</f>
        <v>0.18530007723722175</v>
      </c>
      <c r="P518" s="6">
        <f>IFERROR(VLOOKUP($B518,A股收入利润复合增长（数值）!$A$7:$Q$3068,15)/ABS(VLOOKUP($B518,A股收入利润复合增长（数值）!$A$7:$Q$3068,13))-1,"")</f>
        <v>-0.38634045551991758</v>
      </c>
    </row>
    <row r="519" spans="1:16" x14ac:dyDescent="0.25">
      <c r="A519" t="str">
        <f>IF(COUNTIF(G519:P519,"&lt;"&amp;$A$3)=0,MAX($A$4:A518)+1,"")</f>
        <v/>
      </c>
      <c r="B519">
        <v>515</v>
      </c>
      <c r="C519" t="str">
        <f>VLOOKUP($B519,A股收入利润复合增长（数值）!$A$7:$Q$3068,2)</f>
        <v>300155.SZ</v>
      </c>
      <c r="D519" t="str">
        <f>VLOOKUP($B519,A股收入利润复合增长（数值）!$A$7:$Q$3068,3)</f>
        <v>安居宝</v>
      </c>
      <c r="G519" s="6">
        <f>IFERROR(VLOOKUP($B519,A股收入利润复合增长（数值）!$A$7:$Q$3068,6)/ABS(VLOOKUP($B519,A股收入利润复合增长（数值）!$A$7:$Q$3068,4))-1,"")</f>
        <v>4.0426123834264915E-2</v>
      </c>
      <c r="H519" s="6">
        <f>IFERROR(VLOOKUP($B519,A股收入利润复合增长（数值）!$A$7:$Q$3068,7)/ABS(VLOOKUP($B519,A股收入利润复合增长（数值）!$A$7:$Q$3068,5))-1,"")</f>
        <v>-6.4269662735820132E-2</v>
      </c>
      <c r="I519" s="6">
        <f>IFERROR(VLOOKUP($B519,A股收入利润复合增长（数值）!$A$7:$Q$3068,8)/ABS(VLOOKUP($B519,A股收入利润复合增长（数值）!$A$7:$Q$3068,6))-1,"")</f>
        <v>0.43450944734188934</v>
      </c>
      <c r="J519" s="6">
        <f>IFERROR(VLOOKUP($B519,A股收入利润复合增长（数值）!$A$7:$Q$3068,9)/ABS(VLOOKUP($B519,A股收入利润复合增长（数值）!$A$7:$Q$3068,7))-1,"")</f>
        <v>0.2799515920136022</v>
      </c>
      <c r="K519" s="6">
        <f>IFERROR(VLOOKUP($B519,A股收入利润复合增长（数值）!$A$7:$Q$3068,10)/ABS(VLOOKUP($B519,A股收入利润复合增长（数值）!$A$7:$Q$3068,8))-1,"")</f>
        <v>0.43733935538503732</v>
      </c>
      <c r="L519" s="6">
        <f>IFERROR(VLOOKUP($B519,A股收入利润复合增长（数值）!$A$7:$Q$3068,11)/ABS(VLOOKUP($B519,A股收入利润复合增长（数值）!$A$7:$Q$3068,9))-1,"")</f>
        <v>0.33953041353726965</v>
      </c>
      <c r="M519" s="6">
        <f>IFERROR(VLOOKUP($B519,A股收入利润复合增长（数值）!$A$7:$Q$3068,12)/ABS(VLOOKUP($B519,A股收入利润复合增长（数值）!$A$7:$Q$3068,10))-1,"")</f>
        <v>0.22570522216771405</v>
      </c>
      <c r="N519" s="6">
        <f>IFERROR(VLOOKUP($B519,A股收入利润复合增长（数值）!$A$7:$Q$3068,13)/ABS(VLOOKUP($B519,A股收入利润复合增长（数值）!$A$7:$Q$3068,11))-1,"")</f>
        <v>-0.18451068013006966</v>
      </c>
      <c r="O519" s="6">
        <f>IFERROR(VLOOKUP($B519,A股收入利润复合增长（数值）!$A$7:$Q$3068,14)/ABS(VLOOKUP($B519,A股收入利润复合增长（数值）!$A$7:$Q$3068,12))-1,"")</f>
        <v>0.22526853545661085</v>
      </c>
      <c r="P519" s="6">
        <f>IFERROR(VLOOKUP($B519,A股收入利润复合增长（数值）!$A$7:$Q$3068,15)/ABS(VLOOKUP($B519,A股收入利润复合增长（数值）!$A$7:$Q$3068,13))-1,"")</f>
        <v>-0.57508724495245611</v>
      </c>
    </row>
    <row r="520" spans="1:16" x14ac:dyDescent="0.25">
      <c r="A520" t="str">
        <f>IF(COUNTIF(G520:P520,"&lt;"&amp;$A$3)=0,MAX($A$4:A519)+1,"")</f>
        <v/>
      </c>
      <c r="B520">
        <v>516</v>
      </c>
      <c r="C520" t="str">
        <f>VLOOKUP($B520,A股收入利润复合增长（数值）!$A$7:$Q$3068,2)</f>
        <v>300156.SZ</v>
      </c>
      <c r="D520" t="str">
        <f>VLOOKUP($B520,A股收入利润复合增长（数值）!$A$7:$Q$3068,3)</f>
        <v>神雾环保</v>
      </c>
      <c r="G520" s="6">
        <f>IFERROR(VLOOKUP($B520,A股收入利润复合增长（数值）!$A$7:$Q$3068,6)/ABS(VLOOKUP($B520,A股收入利润复合增长（数值）!$A$7:$Q$3068,4))-1,"")</f>
        <v>-4.4285199293432997E-2</v>
      </c>
      <c r="H520" s="6">
        <f>IFERROR(VLOOKUP($B520,A股收入利润复合增长（数值）!$A$7:$Q$3068,7)/ABS(VLOOKUP($B520,A股收入利润复合增长（数值）!$A$7:$Q$3068,5))-1,"")</f>
        <v>-0.20272745477724696</v>
      </c>
      <c r="I520" s="6">
        <f>IFERROR(VLOOKUP($B520,A股收入利润复合增长（数值）!$A$7:$Q$3068,8)/ABS(VLOOKUP($B520,A股收入利润复合增长（数值）!$A$7:$Q$3068,6))-1,"")</f>
        <v>1.2596904279765031</v>
      </c>
      <c r="J520" s="6">
        <f>IFERROR(VLOOKUP($B520,A股收入利润复合增长（数值）!$A$7:$Q$3068,9)/ABS(VLOOKUP($B520,A股收入利润复合增长（数值）!$A$7:$Q$3068,7))-1,"")</f>
        <v>0.27135438906347331</v>
      </c>
      <c r="K520" s="6">
        <f>IFERROR(VLOOKUP($B520,A股收入利润复合增长（数值）!$A$7:$Q$3068,10)/ABS(VLOOKUP($B520,A股收入利润复合增长（数值）!$A$7:$Q$3068,8))-1,"")</f>
        <v>-0.63851233345391023</v>
      </c>
      <c r="L520" s="6">
        <f>IFERROR(VLOOKUP($B520,A股收入利润复合增长（数值）!$A$7:$Q$3068,11)/ABS(VLOOKUP($B520,A股收入利润复合增长（数值）!$A$7:$Q$3068,9))-1,"")</f>
        <v>-2.5711584760904063</v>
      </c>
      <c r="M520" s="6">
        <f>IFERROR(VLOOKUP($B520,A股收入利润复合增长（数值）!$A$7:$Q$3068,12)/ABS(VLOOKUP($B520,A股收入利润复合增长（数值）!$A$7:$Q$3068,10))-1,"")</f>
        <v>0.15029748443346103</v>
      </c>
      <c r="N520" s="6">
        <f>IFERROR(VLOOKUP($B520,A股收入利润复合增长（数值）!$A$7:$Q$3068,13)/ABS(VLOOKUP($B520,A股收入利润复合增长（数值）!$A$7:$Q$3068,11))-1,"")</f>
        <v>-0.80040401360265401</v>
      </c>
      <c r="O520" s="6">
        <f>IFERROR(VLOOKUP($B520,A股收入利润复合增长（数值）!$A$7:$Q$3068,14)/ABS(VLOOKUP($B520,A股收入利润复合增长（数值）!$A$7:$Q$3068,12))-1,"")</f>
        <v>3.0299608667914173</v>
      </c>
      <c r="P520" s="6">
        <f>IFERROR(VLOOKUP($B520,A股收入利润复合增长（数值）!$A$7:$Q$3068,15)/ABS(VLOOKUP($B520,A股收入利润复合增长（数值）!$A$7:$Q$3068,13))-1,"")</f>
        <v>4.9715032028575816</v>
      </c>
    </row>
    <row r="521" spans="1:16" x14ac:dyDescent="0.25">
      <c r="A521" t="str">
        <f>IF(COUNTIF(G521:P521,"&lt;"&amp;$A$3)=0,MAX($A$4:A520)+1,"")</f>
        <v/>
      </c>
      <c r="B521">
        <v>517</v>
      </c>
      <c r="C521" t="str">
        <f>VLOOKUP($B521,A股收入利润复合增长（数值）!$A$7:$Q$3068,2)</f>
        <v>300157.SZ</v>
      </c>
      <c r="D521" t="str">
        <f>VLOOKUP($B521,A股收入利润复合增长（数值）!$A$7:$Q$3068,3)</f>
        <v>恒泰艾普</v>
      </c>
      <c r="G521" s="6">
        <f>IFERROR(VLOOKUP($B521,A股收入利润复合增长（数值）!$A$7:$Q$3068,6)/ABS(VLOOKUP($B521,A股收入利润复合增长（数值）!$A$7:$Q$3068,4))-1,"")</f>
        <v>2.9506939328492798E-2</v>
      </c>
      <c r="H521" s="6">
        <f>IFERROR(VLOOKUP($B521,A股收入利润复合增长（数值）!$A$7:$Q$3068,7)/ABS(VLOOKUP($B521,A股收入利润复合增长（数值）!$A$7:$Q$3068,5))-1,"")</f>
        <v>0.14228028756297495</v>
      </c>
      <c r="I521" s="6">
        <f>IFERROR(VLOOKUP($B521,A股收入利润复合增长（数值）!$A$7:$Q$3068,8)/ABS(VLOOKUP($B521,A股收入利润复合增长（数值）!$A$7:$Q$3068,6))-1,"")</f>
        <v>1.1065117223753966</v>
      </c>
      <c r="J521" s="6">
        <f>IFERROR(VLOOKUP($B521,A股收入利润复合增长（数值）!$A$7:$Q$3068,9)/ABS(VLOOKUP($B521,A股收入利润复合增长（数值）!$A$7:$Q$3068,7))-1,"")</f>
        <v>0.27277574564948304</v>
      </c>
      <c r="K521" s="6">
        <f>IFERROR(VLOOKUP($B521,A股收入利润复合增长（数值）!$A$7:$Q$3068,10)/ABS(VLOOKUP($B521,A股收入利润复合增长（数值）!$A$7:$Q$3068,8))-1,"")</f>
        <v>0.30727684543651979</v>
      </c>
      <c r="L521" s="6">
        <f>IFERROR(VLOOKUP($B521,A股收入利润复合增长（数值）!$A$7:$Q$3068,11)/ABS(VLOOKUP($B521,A股收入利润复合增长（数值）!$A$7:$Q$3068,9))-1,"")</f>
        <v>0.2559190798367732</v>
      </c>
      <c r="M521" s="6">
        <f>IFERROR(VLOOKUP($B521,A股收入利润复合增长（数值）!$A$7:$Q$3068,12)/ABS(VLOOKUP($B521,A股收入利润复合增长（数值）!$A$7:$Q$3068,10))-1,"")</f>
        <v>0.23994196591207984</v>
      </c>
      <c r="N521" s="6">
        <f>IFERROR(VLOOKUP($B521,A股收入利润复合增长（数值）!$A$7:$Q$3068,13)/ABS(VLOOKUP($B521,A股收入利润复合增长（数值）!$A$7:$Q$3068,11))-1,"")</f>
        <v>-0.38073916182199607</v>
      </c>
      <c r="O521" s="6">
        <f>IFERROR(VLOOKUP($B521,A股收入利润复合增长（数值）!$A$7:$Q$3068,14)/ABS(VLOOKUP($B521,A股收入利润复合增长（数值）!$A$7:$Q$3068,12))-1,"")</f>
        <v>0.1611523469148175</v>
      </c>
      <c r="P521" s="6">
        <f>IFERROR(VLOOKUP($B521,A股收入利润复合增长（数值）!$A$7:$Q$3068,15)/ABS(VLOOKUP($B521,A股收入利润复合增长（数值）!$A$7:$Q$3068,13))-1,"")</f>
        <v>-7.7327940130894834E-2</v>
      </c>
    </row>
    <row r="522" spans="1:16" x14ac:dyDescent="0.25">
      <c r="A522" t="str">
        <f>IF(COUNTIF(G522:P522,"&lt;"&amp;$A$3)=0,MAX($A$4:A521)+1,"")</f>
        <v/>
      </c>
      <c r="B522">
        <v>518</v>
      </c>
      <c r="C522" t="str">
        <f>VLOOKUP($B522,A股收入利润复合增长（数值）!$A$7:$Q$3068,2)</f>
        <v>300159.SZ</v>
      </c>
      <c r="D522" t="str">
        <f>VLOOKUP($B522,A股收入利润复合增长（数值）!$A$7:$Q$3068,3)</f>
        <v>新研股份</v>
      </c>
      <c r="G522" s="6">
        <f>IFERROR(VLOOKUP($B522,A股收入利润复合增长（数值）!$A$7:$Q$3068,6)/ABS(VLOOKUP($B522,A股收入利润复合增长（数值）!$A$7:$Q$3068,4))-1,"")</f>
        <v>0.49091899798776395</v>
      </c>
      <c r="H522" s="6">
        <f>IFERROR(VLOOKUP($B522,A股收入利润复合增长（数值）!$A$7:$Q$3068,7)/ABS(VLOOKUP($B522,A股收入利润复合增长（数值）!$A$7:$Q$3068,5))-1,"")</f>
        <v>0.5328515858865428</v>
      </c>
      <c r="I522" s="6">
        <f>IFERROR(VLOOKUP($B522,A股收入利润复合增长（数值）!$A$7:$Q$3068,8)/ABS(VLOOKUP($B522,A股收入利润复合增长（数值）!$A$7:$Q$3068,6))-1,"")</f>
        <v>8.7559591162087669E-2</v>
      </c>
      <c r="J522" s="6">
        <f>IFERROR(VLOOKUP($B522,A股收入利润复合增长（数值）!$A$7:$Q$3068,9)/ABS(VLOOKUP($B522,A股收入利润复合增长（数值）!$A$7:$Q$3068,7))-1,"")</f>
        <v>1.0903523123894088E-2</v>
      </c>
      <c r="K522" s="6">
        <f>IFERROR(VLOOKUP($B522,A股收入利润复合增长（数值）!$A$7:$Q$3068,10)/ABS(VLOOKUP($B522,A股收入利润复合增长（数值）!$A$7:$Q$3068,8))-1,"")</f>
        <v>0.39418172847440647</v>
      </c>
      <c r="L522" s="6">
        <f>IFERROR(VLOOKUP($B522,A股收入利润复合增长（数值）!$A$7:$Q$3068,11)/ABS(VLOOKUP($B522,A股收入利润复合增长（数值）!$A$7:$Q$3068,9))-1,"")</f>
        <v>0.27103207088983594</v>
      </c>
      <c r="M522" s="6">
        <f>IFERROR(VLOOKUP($B522,A股收入利润复合增长（数值）!$A$7:$Q$3068,12)/ABS(VLOOKUP($B522,A股收入利润复合增长（数值）!$A$7:$Q$3068,10))-1,"")</f>
        <v>-1.9979427214379952E-2</v>
      </c>
      <c r="N522" s="6">
        <f>IFERROR(VLOOKUP($B522,A股收入利润复合增长（数值）!$A$7:$Q$3068,13)/ABS(VLOOKUP($B522,A股收入利润复合增长（数值）!$A$7:$Q$3068,11))-1,"")</f>
        <v>0.10230940701365632</v>
      </c>
      <c r="O522" s="6">
        <f>IFERROR(VLOOKUP($B522,A股收入利润复合增长（数值）!$A$7:$Q$3068,14)/ABS(VLOOKUP($B522,A股收入利润复合增长（数值）!$A$7:$Q$3068,12))-1,"")</f>
        <v>1.4977899574951339</v>
      </c>
      <c r="P522" s="6">
        <f>IFERROR(VLOOKUP($B522,A股收入利润复合增长（数值）!$A$7:$Q$3068,15)/ABS(VLOOKUP($B522,A股收入利润复合增长（数值）!$A$7:$Q$3068,13))-1,"")</f>
        <v>1.6812364284082815</v>
      </c>
    </row>
    <row r="523" spans="1:16" x14ac:dyDescent="0.25">
      <c r="A523" t="str">
        <f>IF(COUNTIF(G523:P523,"&lt;"&amp;$A$3)=0,MAX($A$4:A522)+1,"")</f>
        <v/>
      </c>
      <c r="B523">
        <v>519</v>
      </c>
      <c r="C523" t="str">
        <f>VLOOKUP($B523,A股收入利润复合增长（数值）!$A$7:$Q$3068,2)</f>
        <v>300163.SZ</v>
      </c>
      <c r="D523" t="str">
        <f>VLOOKUP($B523,A股收入利润复合增长（数值）!$A$7:$Q$3068,3)</f>
        <v>先锋新材</v>
      </c>
      <c r="G523" s="6">
        <f>IFERROR(VLOOKUP($B523,A股收入利润复合增长（数值）!$A$7:$Q$3068,6)/ABS(VLOOKUP($B523,A股收入利润复合增长（数值）!$A$7:$Q$3068,4))-1,"")</f>
        <v>0.23218122396737928</v>
      </c>
      <c r="H523" s="6">
        <f>IFERROR(VLOOKUP($B523,A股收入利润复合增长（数值）!$A$7:$Q$3068,7)/ABS(VLOOKUP($B523,A股收入利润复合增长（数值）!$A$7:$Q$3068,5))-1,"")</f>
        <v>0.27606217075071493</v>
      </c>
      <c r="I523" s="6">
        <f>IFERROR(VLOOKUP($B523,A股收入利润复合增长（数值）!$A$7:$Q$3068,8)/ABS(VLOOKUP($B523,A股收入利润复合增长（数值）!$A$7:$Q$3068,6))-1,"")</f>
        <v>3.4548669635785068E-2</v>
      </c>
      <c r="J523" s="6">
        <f>IFERROR(VLOOKUP($B523,A股收入利润复合增长（数值）!$A$7:$Q$3068,9)/ABS(VLOOKUP($B523,A股收入利润复合增长（数值）!$A$7:$Q$3068,7))-1,"")</f>
        <v>-0.28746080897807647</v>
      </c>
      <c r="K523" s="6">
        <f>IFERROR(VLOOKUP($B523,A股收入利润复合增长（数值）!$A$7:$Q$3068,10)/ABS(VLOOKUP($B523,A股收入利润复合增长（数值）!$A$7:$Q$3068,8))-1,"")</f>
        <v>8.9468572104606237E-2</v>
      </c>
      <c r="L523" s="6">
        <f>IFERROR(VLOOKUP($B523,A股收入利润复合增长（数值）!$A$7:$Q$3068,11)/ABS(VLOOKUP($B523,A股收入利润复合增长（数值）!$A$7:$Q$3068,9))-1,"")</f>
        <v>-0.16586650908950928</v>
      </c>
      <c r="M523" s="6">
        <f>IFERROR(VLOOKUP($B523,A股收入利润复合增长（数值）!$A$7:$Q$3068,12)/ABS(VLOOKUP($B523,A股收入利润复合增长（数值）!$A$7:$Q$3068,10))-1,"")</f>
        <v>1.0207714190440815</v>
      </c>
      <c r="N523" s="6">
        <f>IFERROR(VLOOKUP($B523,A股收入利润复合增长（数值）!$A$7:$Q$3068,13)/ABS(VLOOKUP($B523,A股收入利润复合增长（数值）!$A$7:$Q$3068,11))-1,"")</f>
        <v>0.41481240366177707</v>
      </c>
      <c r="O523" s="6">
        <f>IFERROR(VLOOKUP($B523,A股收入利润复合增长（数值）!$A$7:$Q$3068,14)/ABS(VLOOKUP($B523,A股收入利润复合增长（数值）!$A$7:$Q$3068,12))-1,"")</f>
        <v>0.65988978465684123</v>
      </c>
      <c r="P523" s="6">
        <f>IFERROR(VLOOKUP($B523,A股收入利润复合增长（数值）!$A$7:$Q$3068,15)/ABS(VLOOKUP($B523,A股收入利润复合增长（数值）!$A$7:$Q$3068,13))-1,"")</f>
        <v>2.5490739456978773E-2</v>
      </c>
    </row>
    <row r="524" spans="1:16" x14ac:dyDescent="0.25">
      <c r="A524">
        <f>IF(COUNTIF(G524:P524,"&lt;"&amp;$A$3)=0,MAX($A$4:A523)+1,"")</f>
        <v>40</v>
      </c>
      <c r="B524">
        <v>520</v>
      </c>
      <c r="C524" t="str">
        <f>VLOOKUP($B524,A股收入利润复合增长（数值）!$A$7:$Q$3068,2)</f>
        <v>300166.SZ</v>
      </c>
      <c r="D524" t="str">
        <f>VLOOKUP($B524,A股收入利润复合增长（数值）!$A$7:$Q$3068,3)</f>
        <v>东方国信</v>
      </c>
      <c r="G524" s="6">
        <f>IFERROR(VLOOKUP($B524,A股收入利润复合增长（数值）!$A$7:$Q$3068,6)/ABS(VLOOKUP($B524,A股收入利润复合增长（数值）!$A$7:$Q$3068,4))-1,"")</f>
        <v>0.47476604628173869</v>
      </c>
      <c r="H524" s="6">
        <f>IFERROR(VLOOKUP($B524,A股收入利润复合增长（数值）!$A$7:$Q$3068,7)/ABS(VLOOKUP($B524,A股收入利润复合增长（数值）!$A$7:$Q$3068,5))-1,"")</f>
        <v>0.36513160907136633</v>
      </c>
      <c r="I524" s="6">
        <f>IFERROR(VLOOKUP($B524,A股收入利润复合增长（数值）!$A$7:$Q$3068,8)/ABS(VLOOKUP($B524,A股收入利润复合增长（数值）!$A$7:$Q$3068,6))-1,"")</f>
        <v>0.75046708483466906</v>
      </c>
      <c r="J524" s="6">
        <f>IFERROR(VLOOKUP($B524,A股收入利润复合增长（数值）!$A$7:$Q$3068,9)/ABS(VLOOKUP($B524,A股收入利润复合增长（数值）!$A$7:$Q$3068,7))-1,"")</f>
        <v>0.22898721346206496</v>
      </c>
      <c r="K524" s="6">
        <f>IFERROR(VLOOKUP($B524,A股收入利润复合增长（数值）!$A$7:$Q$3068,10)/ABS(VLOOKUP($B524,A股收入利润复合增长（数值）!$A$7:$Q$3068,8))-1,"")</f>
        <v>0.49570779507234097</v>
      </c>
      <c r="L524" s="6">
        <f>IFERROR(VLOOKUP($B524,A股收入利润复合增长（数值）!$A$7:$Q$3068,11)/ABS(VLOOKUP($B524,A股收入利润复合增长（数值）!$A$7:$Q$3068,9))-1,"")</f>
        <v>0.27536243157939766</v>
      </c>
      <c r="M524" s="6">
        <f>IFERROR(VLOOKUP($B524,A股收入利润复合增长（数值）!$A$7:$Q$3068,12)/ABS(VLOOKUP($B524,A股收入利润复合增长（数值）!$A$7:$Q$3068,10))-1,"")</f>
        <v>0.31421859034287691</v>
      </c>
      <c r="N524" s="6">
        <f>IFERROR(VLOOKUP($B524,A股收入利润复合增长（数值）!$A$7:$Q$3068,13)/ABS(VLOOKUP($B524,A股收入利润复合增长（数值）!$A$7:$Q$3068,11))-1,"")</f>
        <v>0.50303810452603193</v>
      </c>
      <c r="O524" s="6">
        <f>IFERROR(VLOOKUP($B524,A股收入利润复合增长（数值）!$A$7:$Q$3068,14)/ABS(VLOOKUP($B524,A股收入利润复合增长（数值）!$A$7:$Q$3068,12))-1,"")</f>
        <v>0.51334301337907351</v>
      </c>
      <c r="P524" s="6">
        <f>IFERROR(VLOOKUP($B524,A股收入利润复合增长（数值）!$A$7:$Q$3068,15)/ABS(VLOOKUP($B524,A股收入利润复合增长（数值）!$A$7:$Q$3068,13))-1,"")</f>
        <v>0.68486127734092173</v>
      </c>
    </row>
    <row r="525" spans="1:16" x14ac:dyDescent="0.25">
      <c r="A525">
        <f>IF(COUNTIF(G525:P525,"&lt;"&amp;$A$3)=0,MAX($A$4:A524)+1,"")</f>
        <v>41</v>
      </c>
      <c r="B525">
        <v>521</v>
      </c>
      <c r="C525" t="str">
        <f>VLOOKUP($B525,A股收入利润复合增长（数值）!$A$7:$Q$3068,2)</f>
        <v>300168.SZ</v>
      </c>
      <c r="D525" t="str">
        <f>VLOOKUP($B525,A股收入利润复合增长（数值）!$A$7:$Q$3068,3)</f>
        <v>万达信息</v>
      </c>
      <c r="G525" s="6">
        <f>IFERROR(VLOOKUP($B525,A股收入利润复合增长（数值）!$A$7:$Q$3068,6)/ABS(VLOOKUP($B525,A股收入利润复合增长（数值）!$A$7:$Q$3068,4))-1,"")</f>
        <v>0.40887438732759174</v>
      </c>
      <c r="H525" s="6">
        <f>IFERROR(VLOOKUP($B525,A股收入利润复合增长（数值）!$A$7:$Q$3068,7)/ABS(VLOOKUP($B525,A股收入利润复合增长（数值）!$A$7:$Q$3068,5))-1,"")</f>
        <v>0.53880984386350583</v>
      </c>
      <c r="I525" s="6">
        <f>IFERROR(VLOOKUP($B525,A股收入利润复合增长（数值）!$A$7:$Q$3068,8)/ABS(VLOOKUP($B525,A股收入利润复合增长（数值）!$A$7:$Q$3068,6))-1,"")</f>
        <v>0.27333095215843861</v>
      </c>
      <c r="J525" s="6">
        <f>IFERROR(VLOOKUP($B525,A股收入利润复合增长（数值）!$A$7:$Q$3068,9)/ABS(VLOOKUP($B525,A股收入利润复合增长（数值）!$A$7:$Q$3068,7))-1,"")</f>
        <v>0.36205568624881401</v>
      </c>
      <c r="K525" s="6">
        <f>IFERROR(VLOOKUP($B525,A股收入利润复合增长（数值）!$A$7:$Q$3068,10)/ABS(VLOOKUP($B525,A股收入利润复合增长（数值）!$A$7:$Q$3068,8))-1,"")</f>
        <v>0.37109639184963772</v>
      </c>
      <c r="L525" s="6">
        <f>IFERROR(VLOOKUP($B525,A股收入利润复合增长（数值）!$A$7:$Q$3068,11)/ABS(VLOOKUP($B525,A股收入利润复合增长（数值）!$A$7:$Q$3068,9))-1,"")</f>
        <v>0.3165617949264472</v>
      </c>
      <c r="M525" s="6">
        <f>IFERROR(VLOOKUP($B525,A股收入利润复合增长（数值）!$A$7:$Q$3068,12)/ABS(VLOOKUP($B525,A股收入利润复合增长（数值）!$A$7:$Q$3068,10))-1,"")</f>
        <v>0.27181950128122945</v>
      </c>
      <c r="N525" s="6">
        <f>IFERROR(VLOOKUP($B525,A股收入利润复合增长（数值）!$A$7:$Q$3068,13)/ABS(VLOOKUP($B525,A股收入利润复合增长（数值）!$A$7:$Q$3068,11))-1,"")</f>
        <v>0.29455907078659549</v>
      </c>
      <c r="O525" s="6">
        <f>IFERROR(VLOOKUP($B525,A股收入利润复合增长（数值）!$A$7:$Q$3068,14)/ABS(VLOOKUP($B525,A股收入利润复合增长（数值）!$A$7:$Q$3068,12))-1,"")</f>
        <v>0.21114508288068579</v>
      </c>
      <c r="P525" s="6">
        <f>IFERROR(VLOOKUP($B525,A股收入利润复合增长（数值）!$A$7:$Q$3068,15)/ABS(VLOOKUP($B525,A股收入利润复合增长（数值）!$A$7:$Q$3068,13))-1,"")</f>
        <v>0.21529917312114177</v>
      </c>
    </row>
    <row r="526" spans="1:16" x14ac:dyDescent="0.25">
      <c r="A526">
        <f>IF(COUNTIF(G526:P526,"&lt;"&amp;$A$3)=0,MAX($A$4:A525)+1,"")</f>
        <v>42</v>
      </c>
      <c r="B526">
        <v>522</v>
      </c>
      <c r="C526" t="str">
        <f>VLOOKUP($B526,A股收入利润复合增长（数值）!$A$7:$Q$3068,2)</f>
        <v>300170.SZ</v>
      </c>
      <c r="D526" t="str">
        <f>VLOOKUP($B526,A股收入利润复合增长（数值）!$A$7:$Q$3068,3)</f>
        <v>汉得信息</v>
      </c>
      <c r="G526" s="6">
        <f>IFERROR(VLOOKUP($B526,A股收入利润复合增长（数值）!$A$7:$Q$3068,6)/ABS(VLOOKUP($B526,A股收入利润复合增长（数值）!$A$7:$Q$3068,4))-1,"")</f>
        <v>0.44135965820823841</v>
      </c>
      <c r="H526" s="6">
        <f>IFERROR(VLOOKUP($B526,A股收入利润复合增长（数值）!$A$7:$Q$3068,7)/ABS(VLOOKUP($B526,A股收入利润复合增长（数值）!$A$7:$Q$3068,5))-1,"")</f>
        <v>0.4818585952704062</v>
      </c>
      <c r="I526" s="6">
        <f>IFERROR(VLOOKUP($B526,A股收入利润复合增长（数值）!$A$7:$Q$3068,8)/ABS(VLOOKUP($B526,A股收入利润复合增长（数值）!$A$7:$Q$3068,6))-1,"")</f>
        <v>0.34911009945279625</v>
      </c>
      <c r="J526" s="6">
        <f>IFERROR(VLOOKUP($B526,A股收入利润复合增长（数值）!$A$7:$Q$3068,9)/ABS(VLOOKUP($B526,A股收入利润复合增长（数值）!$A$7:$Q$3068,7))-1,"")</f>
        <v>0.28005019215623395</v>
      </c>
      <c r="K526" s="6">
        <f>IFERROR(VLOOKUP($B526,A股收入利润复合增长（数值）!$A$7:$Q$3068,10)/ABS(VLOOKUP($B526,A股收入利润复合增长（数值）!$A$7:$Q$3068,8))-1,"")</f>
        <v>0.20609326072301348</v>
      </c>
      <c r="L526" s="6">
        <f>IFERROR(VLOOKUP($B526,A股收入利润复合增长（数值）!$A$7:$Q$3068,11)/ABS(VLOOKUP($B526,A股收入利润复合增长（数值）!$A$7:$Q$3068,9))-1,"")</f>
        <v>0.21687329007327927</v>
      </c>
      <c r="M526" s="6">
        <f>IFERROR(VLOOKUP($B526,A股收入利润复合增长（数值）!$A$7:$Q$3068,12)/ABS(VLOOKUP($B526,A股收入利润复合增长（数值）!$A$7:$Q$3068,10))-1,"")</f>
        <v>0.19140083766005711</v>
      </c>
      <c r="N526" s="6">
        <f>IFERROR(VLOOKUP($B526,A股收入利润复合增长（数值）!$A$7:$Q$3068,13)/ABS(VLOOKUP($B526,A股收入利润复合增长（数值）!$A$7:$Q$3068,11))-1,"")</f>
        <v>0.21388106787617001</v>
      </c>
      <c r="O526" s="6">
        <f>IFERROR(VLOOKUP($B526,A股收入利润复合增长（数值）!$A$7:$Q$3068,14)/ABS(VLOOKUP($B526,A股收入利润复合增长（数值）!$A$7:$Q$3068,12))-1,"")</f>
        <v>0.20789812331603996</v>
      </c>
      <c r="P526" s="6">
        <f>IFERROR(VLOOKUP($B526,A股收入利润复合增长（数值）!$A$7:$Q$3068,15)/ABS(VLOOKUP($B526,A股收入利润复合增长（数值）!$A$7:$Q$3068,13))-1,"")</f>
        <v>0.20833149702337073</v>
      </c>
    </row>
    <row r="527" spans="1:16" x14ac:dyDescent="0.25">
      <c r="A527" t="str">
        <f>IF(COUNTIF(G527:P527,"&lt;"&amp;$A$3)=0,MAX($A$4:A526)+1,"")</f>
        <v/>
      </c>
      <c r="B527">
        <v>523</v>
      </c>
      <c r="C527" t="str">
        <f>VLOOKUP($B527,A股收入利润复合增长（数值）!$A$7:$Q$3068,2)</f>
        <v>300171.SZ</v>
      </c>
      <c r="D527" t="str">
        <f>VLOOKUP($B527,A股收入利润复合增长（数值）!$A$7:$Q$3068,3)</f>
        <v>东富龙</v>
      </c>
      <c r="G527" s="6">
        <f>IFERROR(VLOOKUP($B527,A股收入利润复合增长（数值）!$A$7:$Q$3068,6)/ABS(VLOOKUP($B527,A股收入利润复合增长（数值）!$A$7:$Q$3068,4))-1,"")</f>
        <v>0.35006645080891041</v>
      </c>
      <c r="H527" s="6">
        <f>IFERROR(VLOOKUP($B527,A股收入利润复合增长（数值）!$A$7:$Q$3068,7)/ABS(VLOOKUP($B527,A股收入利润复合增长（数值）!$A$7:$Q$3068,5))-1,"")</f>
        <v>0.52194882348886185</v>
      </c>
      <c r="I527" s="6">
        <f>IFERROR(VLOOKUP($B527,A股收入利润复合增长（数值）!$A$7:$Q$3068,8)/ABS(VLOOKUP($B527,A股收入利润复合增长（数值）!$A$7:$Q$3068,6))-1,"")</f>
        <v>0.26660839031773031</v>
      </c>
      <c r="J527" s="6">
        <f>IFERROR(VLOOKUP($B527,A股收入利润复合增长（数值）!$A$7:$Q$3068,9)/ABS(VLOOKUP($B527,A股收入利润复合增长（数值）!$A$7:$Q$3068,7))-1,"")</f>
        <v>7.3257525480119545E-2</v>
      </c>
      <c r="K527" s="6">
        <f>IFERROR(VLOOKUP($B527,A股收入利润复合增长（数值）!$A$7:$Q$3068,10)/ABS(VLOOKUP($B527,A股收入利润复合增长（数值）!$A$7:$Q$3068,8))-1,"")</f>
        <v>0.24245391677795514</v>
      </c>
      <c r="L527" s="6">
        <f>IFERROR(VLOOKUP($B527,A股收入利润复合增长（数值）!$A$7:$Q$3068,11)/ABS(VLOOKUP($B527,A股收入利润复合增长（数值）!$A$7:$Q$3068,9))-1,"")</f>
        <v>0.14157687497214688</v>
      </c>
      <c r="M527" s="6">
        <f>IFERROR(VLOOKUP($B527,A股收入利润复合增长（数值）!$A$7:$Q$3068,12)/ABS(VLOOKUP($B527,A股收入利润复合增长（数值）!$A$7:$Q$3068,10))-1,"")</f>
        <v>0.23265917827914606</v>
      </c>
      <c r="N527" s="6">
        <f>IFERROR(VLOOKUP($B527,A股收入利润复合增长（数值）!$A$7:$Q$3068,13)/ABS(VLOOKUP($B527,A股收入利润复合增长（数值）!$A$7:$Q$3068,11))-1,"")</f>
        <v>0.25922631135820784</v>
      </c>
      <c r="O527" s="6">
        <f>IFERROR(VLOOKUP($B527,A股收入利润复合增长（数值）!$A$7:$Q$3068,14)/ABS(VLOOKUP($B527,A股收入利润复合增长（数值）!$A$7:$Q$3068,12))-1,"")</f>
        <v>0.23584956524978096</v>
      </c>
      <c r="P527" s="6">
        <f>IFERROR(VLOOKUP($B527,A股收入利润复合增长（数值）!$A$7:$Q$3068,15)/ABS(VLOOKUP($B527,A股收入利润复合增长（数值）!$A$7:$Q$3068,13))-1,"")</f>
        <v>0.15286941943036103</v>
      </c>
    </row>
    <row r="528" spans="1:16" x14ac:dyDescent="0.25">
      <c r="A528" t="str">
        <f>IF(COUNTIF(G528:P528,"&lt;"&amp;$A$3)=0,MAX($A$4:A527)+1,"")</f>
        <v/>
      </c>
      <c r="B528">
        <v>524</v>
      </c>
      <c r="C528" t="str">
        <f>VLOOKUP($B528,A股收入利润复合增长（数值）!$A$7:$Q$3068,2)</f>
        <v>300174.SZ</v>
      </c>
      <c r="D528" t="str">
        <f>VLOOKUP($B528,A股收入利润复合增长（数值）!$A$7:$Q$3068,3)</f>
        <v>元力股份</v>
      </c>
      <c r="G528" s="6">
        <f>IFERROR(VLOOKUP($B528,A股收入利润复合增长（数值）!$A$7:$Q$3068,6)/ABS(VLOOKUP($B528,A股收入利润复合增长（数值）!$A$7:$Q$3068,4))-1,"")</f>
        <v>0.6492393450152929</v>
      </c>
      <c r="H528" s="6">
        <f>IFERROR(VLOOKUP($B528,A股收入利润复合增长（数值）!$A$7:$Q$3068,7)/ABS(VLOOKUP($B528,A股收入利润复合增长（数值）!$A$7:$Q$3068,5))-1,"")</f>
        <v>0.31605210408360351</v>
      </c>
      <c r="I528" s="6">
        <f>IFERROR(VLOOKUP($B528,A股收入利润复合增长（数值）!$A$7:$Q$3068,8)/ABS(VLOOKUP($B528,A股收入利润复合增长（数值）!$A$7:$Q$3068,6))-1,"")</f>
        <v>0.40909618660501068</v>
      </c>
      <c r="J528" s="6">
        <f>IFERROR(VLOOKUP($B528,A股收入利润复合增长（数值）!$A$7:$Q$3068,9)/ABS(VLOOKUP($B528,A股收入利润复合增长（数值）!$A$7:$Q$3068,7))-1,"")</f>
        <v>-0.34180827149018767</v>
      </c>
      <c r="K528" s="6">
        <f>IFERROR(VLOOKUP($B528,A股收入利润复合增长（数值）!$A$7:$Q$3068,10)/ABS(VLOOKUP($B528,A股收入利润复合增长（数值）!$A$7:$Q$3068,8))-1,"")</f>
        <v>9.8385086560237145E-2</v>
      </c>
      <c r="L528" s="6">
        <f>IFERROR(VLOOKUP($B528,A股收入利润复合增长（数值）!$A$7:$Q$3068,11)/ABS(VLOOKUP($B528,A股收入利润复合增长（数值）!$A$7:$Q$3068,9))-1,"")</f>
        <v>-0.76610102060686702</v>
      </c>
      <c r="M528" s="6">
        <f>IFERROR(VLOOKUP($B528,A股收入利润复合增长（数值）!$A$7:$Q$3068,12)/ABS(VLOOKUP($B528,A股收入利润复合增长（数值）!$A$7:$Q$3068,10))-1,"")</f>
        <v>6.6965192871128565E-2</v>
      </c>
      <c r="N528" s="6">
        <f>IFERROR(VLOOKUP($B528,A股收入利润复合增长（数值）!$A$7:$Q$3068,13)/ABS(VLOOKUP($B528,A股收入利润复合增长（数值）!$A$7:$Q$3068,11))-1,"")</f>
        <v>0.4971134674056259</v>
      </c>
      <c r="O528" s="6">
        <f>IFERROR(VLOOKUP($B528,A股收入利润复合增长（数值）!$A$7:$Q$3068,14)/ABS(VLOOKUP($B528,A股收入利润复合增长（数值）!$A$7:$Q$3068,12))-1,"")</f>
        <v>0.47703113115784501</v>
      </c>
      <c r="P528" s="6">
        <f>IFERROR(VLOOKUP($B528,A股收入利润复合增长（数值）!$A$7:$Q$3068,15)/ABS(VLOOKUP($B528,A股收入利润复合增长（数值）!$A$7:$Q$3068,13))-1,"")</f>
        <v>2.8081788504035088</v>
      </c>
    </row>
    <row r="529" spans="1:16" x14ac:dyDescent="0.25">
      <c r="A529" t="str">
        <f>IF(COUNTIF(G529:P529,"&lt;"&amp;$A$3)=0,MAX($A$4:A528)+1,"")</f>
        <v/>
      </c>
      <c r="B529">
        <v>525</v>
      </c>
      <c r="C529" t="str">
        <f>VLOOKUP($B529,A股收入利润复合增长（数值）!$A$7:$Q$3068,2)</f>
        <v>300176.SZ</v>
      </c>
      <c r="D529" t="str">
        <f>VLOOKUP($B529,A股收入利润复合增长（数值）!$A$7:$Q$3068,3)</f>
        <v>鸿特精密</v>
      </c>
      <c r="G529" s="6">
        <f>IFERROR(VLOOKUP($B529,A股收入利润复合增长（数值）!$A$7:$Q$3068,6)/ABS(VLOOKUP($B529,A股收入利润复合增长（数值）!$A$7:$Q$3068,4))-1,"")</f>
        <v>0.37576648750490871</v>
      </c>
      <c r="H529" s="6">
        <f>IFERROR(VLOOKUP($B529,A股收入利润复合增长（数值）!$A$7:$Q$3068,7)/ABS(VLOOKUP($B529,A股收入利润复合增长（数值）!$A$7:$Q$3068,5))-1,"")</f>
        <v>-0.26090098175771048</v>
      </c>
      <c r="I529" s="6">
        <f>IFERROR(VLOOKUP($B529,A股收入利润复合增长（数值）!$A$7:$Q$3068,8)/ABS(VLOOKUP($B529,A股收入利润复合增长（数值）!$A$7:$Q$3068,6))-1,"")</f>
        <v>0.42572250690577085</v>
      </c>
      <c r="J529" s="6">
        <f>IFERROR(VLOOKUP($B529,A股收入利润复合增长（数值）!$A$7:$Q$3068,9)/ABS(VLOOKUP($B529,A股收入利润复合增长（数值）!$A$7:$Q$3068,7))-1,"")</f>
        <v>0.35763668567849649</v>
      </c>
      <c r="K529" s="6">
        <f>IFERROR(VLOOKUP($B529,A股收入利润复合增长（数值）!$A$7:$Q$3068,10)/ABS(VLOOKUP($B529,A股收入利润复合增长（数值）!$A$7:$Q$3068,8))-1,"")</f>
        <v>0.39705140828411434</v>
      </c>
      <c r="L529" s="6">
        <f>IFERROR(VLOOKUP($B529,A股收入利润复合增长（数值）!$A$7:$Q$3068,11)/ABS(VLOOKUP($B529,A股收入利润复合增长（数值）!$A$7:$Q$3068,9))-1,"")</f>
        <v>-0.38992876351208772</v>
      </c>
      <c r="M529" s="6">
        <f>IFERROR(VLOOKUP($B529,A股收入利润复合增长（数值）!$A$7:$Q$3068,12)/ABS(VLOOKUP($B529,A股收入利润复合增长（数值）!$A$7:$Q$3068,10))-1,"")</f>
        <v>0.16757867573752838</v>
      </c>
      <c r="N529" s="6">
        <f>IFERROR(VLOOKUP($B529,A股收入利润复合增长（数值）!$A$7:$Q$3068,13)/ABS(VLOOKUP($B529,A股收入利润复合增长（数值）!$A$7:$Q$3068,11))-1,"")</f>
        <v>-0.38711640740852737</v>
      </c>
      <c r="O529" s="6">
        <f>IFERROR(VLOOKUP($B529,A股收入利润复合增长（数值）!$A$7:$Q$3068,14)/ABS(VLOOKUP($B529,A股收入利润复合增长（数值）!$A$7:$Q$3068,12))-1,"")</f>
        <v>0.15961109136808216</v>
      </c>
      <c r="P529" s="6">
        <f>IFERROR(VLOOKUP($B529,A股收入利润复合增长（数值）!$A$7:$Q$3068,15)/ABS(VLOOKUP($B529,A股收入利润复合增长（数值）!$A$7:$Q$3068,13))-1,"")</f>
        <v>1.3969796557977774</v>
      </c>
    </row>
    <row r="530" spans="1:16" x14ac:dyDescent="0.25">
      <c r="A530" t="str">
        <f>IF(COUNTIF(G530:P530,"&lt;"&amp;$A$3)=0,MAX($A$4:A529)+1,"")</f>
        <v/>
      </c>
      <c r="B530">
        <v>526</v>
      </c>
      <c r="C530" t="str">
        <f>VLOOKUP($B530,A股收入利润复合增长（数值）!$A$7:$Q$3068,2)</f>
        <v>300177.SZ</v>
      </c>
      <c r="D530" t="str">
        <f>VLOOKUP($B530,A股收入利润复合增长（数值）!$A$7:$Q$3068,3)</f>
        <v>中海达</v>
      </c>
      <c r="G530" s="6">
        <f>IFERROR(VLOOKUP($B530,A股收入利润复合增长（数值）!$A$7:$Q$3068,6)/ABS(VLOOKUP($B530,A股收入利润复合增长（数值）!$A$7:$Q$3068,4))-1,"")</f>
        <v>0.25752724859139886</v>
      </c>
      <c r="H530" s="6">
        <f>IFERROR(VLOOKUP($B530,A股收入利润复合增长（数值）!$A$7:$Q$3068,7)/ABS(VLOOKUP($B530,A股收入利润复合增长（数值）!$A$7:$Q$3068,5))-1,"")</f>
        <v>0.31794168082093566</v>
      </c>
      <c r="I530" s="6">
        <f>IFERROR(VLOOKUP($B530,A股收入利润复合增长（数值）!$A$7:$Q$3068,8)/ABS(VLOOKUP($B530,A股收入利润复合增长（数值）!$A$7:$Q$3068,6))-1,"")</f>
        <v>0.23176728584770823</v>
      </c>
      <c r="J530" s="6">
        <f>IFERROR(VLOOKUP($B530,A股收入利润复合增长（数值）!$A$7:$Q$3068,9)/ABS(VLOOKUP($B530,A股收入利润复合增长（数值）!$A$7:$Q$3068,7))-1,"")</f>
        <v>0.16053153620149585</v>
      </c>
      <c r="K530" s="6">
        <f>IFERROR(VLOOKUP($B530,A股收入利润复合增长（数值）!$A$7:$Q$3068,10)/ABS(VLOOKUP($B530,A股收入利润复合增长（数值）!$A$7:$Q$3068,8))-1,"")</f>
        <v>0.41133646404806856</v>
      </c>
      <c r="L530" s="6">
        <f>IFERROR(VLOOKUP($B530,A股收入利润复合增长（数值）!$A$7:$Q$3068,11)/ABS(VLOOKUP($B530,A股收入利润复合增长（数值）!$A$7:$Q$3068,9))-1,"")</f>
        <v>0.49089502706116561</v>
      </c>
      <c r="M530" s="6">
        <f>IFERROR(VLOOKUP($B530,A股收入利润复合增长（数值）!$A$7:$Q$3068,12)/ABS(VLOOKUP($B530,A股收入利润复合增长（数值）!$A$7:$Q$3068,10))-1,"")</f>
        <v>0.27670332370724537</v>
      </c>
      <c r="N530" s="6">
        <f>IFERROR(VLOOKUP($B530,A股收入利润复合增长（数值）!$A$7:$Q$3068,13)/ABS(VLOOKUP($B530,A股收入利润复合增长（数值）!$A$7:$Q$3068,11))-1,"")</f>
        <v>-7.6010579914633669E-2</v>
      </c>
      <c r="O530" s="6">
        <f>IFERROR(VLOOKUP($B530,A股收入利润复合增长（数值）!$A$7:$Q$3068,14)/ABS(VLOOKUP($B530,A股收入利润复合增长（数值）!$A$7:$Q$3068,12))-1,"")</f>
        <v>-7.1646665638623763E-2</v>
      </c>
      <c r="P530" s="6">
        <f>IFERROR(VLOOKUP($B530,A股收入利润复合增长（数值）!$A$7:$Q$3068,15)/ABS(VLOOKUP($B530,A股收入利润复合增长（数值）!$A$7:$Q$3068,13))-1,"")</f>
        <v>-0.98441060468132224</v>
      </c>
    </row>
    <row r="531" spans="1:16" x14ac:dyDescent="0.25">
      <c r="A531" t="str">
        <f>IF(COUNTIF(G531:P531,"&lt;"&amp;$A$3)=0,MAX($A$4:A530)+1,"")</f>
        <v/>
      </c>
      <c r="B531">
        <v>527</v>
      </c>
      <c r="C531" t="str">
        <f>VLOOKUP($B531,A股收入利润复合增长（数值）!$A$7:$Q$3068,2)</f>
        <v>300178.SZ</v>
      </c>
      <c r="D531" t="str">
        <f>VLOOKUP($B531,A股收入利润复合增长（数值）!$A$7:$Q$3068,3)</f>
        <v>腾邦国际</v>
      </c>
      <c r="G531" s="6">
        <f>IFERROR(VLOOKUP($B531,A股收入利润复合增长（数值）!$A$7:$Q$3068,6)/ABS(VLOOKUP($B531,A股收入利润复合增长（数值）!$A$7:$Q$3068,4))-1,"")</f>
        <v>6.2949824950022881E-2</v>
      </c>
      <c r="H531" s="6">
        <f>IFERROR(VLOOKUP($B531,A股收入利润复合增长（数值）!$A$7:$Q$3068,7)/ABS(VLOOKUP($B531,A股收入利润复合增长（数值）!$A$7:$Q$3068,5))-1,"")</f>
        <v>-0.29542654432418158</v>
      </c>
      <c r="I531" s="6">
        <f>IFERROR(VLOOKUP($B531,A股收入利润复合增长（数值）!$A$7:$Q$3068,8)/ABS(VLOOKUP($B531,A股收入利润复合增长（数值）!$A$7:$Q$3068,6))-1,"")</f>
        <v>0.42944963537063163</v>
      </c>
      <c r="J531" s="6">
        <f>IFERROR(VLOOKUP($B531,A股收入利润复合增长（数值）!$A$7:$Q$3068,9)/ABS(VLOOKUP($B531,A股收入利润复合增长（数值）!$A$7:$Q$3068,7))-1,"")</f>
        <v>0.14007578286675582</v>
      </c>
      <c r="K531" s="6">
        <f>IFERROR(VLOOKUP($B531,A股收入利润复合增长（数值）!$A$7:$Q$3068,10)/ABS(VLOOKUP($B531,A股收入利润复合增长（数值）!$A$7:$Q$3068,8))-1,"")</f>
        <v>0.38179495246332995</v>
      </c>
      <c r="L531" s="6">
        <f>IFERROR(VLOOKUP($B531,A股收入利润复合增长（数值）!$A$7:$Q$3068,11)/ABS(VLOOKUP($B531,A股收入利润复合增长（数值）!$A$7:$Q$3068,9))-1,"")</f>
        <v>0.3866875328719539</v>
      </c>
      <c r="M531" s="6">
        <f>IFERROR(VLOOKUP($B531,A股收入利润复合增长（数值）!$A$7:$Q$3068,12)/ABS(VLOOKUP($B531,A股收入利润复合增长（数值）!$A$7:$Q$3068,10))-1,"")</f>
        <v>0.29900459832770587</v>
      </c>
      <c r="N531" s="6">
        <f>IFERROR(VLOOKUP($B531,A股收入利润复合增长（数值）!$A$7:$Q$3068,13)/ABS(VLOOKUP($B531,A股收入利润复合增长（数值）!$A$7:$Q$3068,11))-1,"")</f>
        <v>0.42717902807852792</v>
      </c>
      <c r="O531" s="6">
        <f>IFERROR(VLOOKUP($B531,A股收入利润复合增长（数值）!$A$7:$Q$3068,14)/ABS(VLOOKUP($B531,A股收入利润复合增长（数值）!$A$7:$Q$3068,12))-1,"")</f>
        <v>1.0013959233140612</v>
      </c>
      <c r="P531" s="6">
        <f>IFERROR(VLOOKUP($B531,A股收入利润复合增长（数值）!$A$7:$Q$3068,15)/ABS(VLOOKUP($B531,A股收入利润复合增长（数值）!$A$7:$Q$3068,13))-1,"")</f>
        <v>0.12055020692093632</v>
      </c>
    </row>
    <row r="532" spans="1:16" x14ac:dyDescent="0.25">
      <c r="A532" t="str">
        <f>IF(COUNTIF(G532:P532,"&lt;"&amp;$A$3)=0,MAX($A$4:A531)+1,"")</f>
        <v/>
      </c>
      <c r="B532">
        <v>528</v>
      </c>
      <c r="C532" t="str">
        <f>VLOOKUP($B532,A股收入利润复合增长（数值）!$A$7:$Q$3068,2)</f>
        <v>300180.SZ</v>
      </c>
      <c r="D532" t="str">
        <f>VLOOKUP($B532,A股收入利润复合增长（数值）!$A$7:$Q$3068,3)</f>
        <v>华峰超纤</v>
      </c>
      <c r="G532" s="6">
        <f>IFERROR(VLOOKUP($B532,A股收入利润复合增长（数值）!$A$7:$Q$3068,6)/ABS(VLOOKUP($B532,A股收入利润复合增长（数值）!$A$7:$Q$3068,4))-1,"")</f>
        <v>8.640662591628856E-2</v>
      </c>
      <c r="H532" s="6">
        <f>IFERROR(VLOOKUP($B532,A股收入利润复合增长（数值）!$A$7:$Q$3068,7)/ABS(VLOOKUP($B532,A股收入利润复合增长（数值）!$A$7:$Q$3068,5))-1,"")</f>
        <v>-2.8795509983288503E-2</v>
      </c>
      <c r="I532" s="6">
        <f>IFERROR(VLOOKUP($B532,A股收入利润复合增长（数值）!$A$7:$Q$3068,8)/ABS(VLOOKUP($B532,A股收入利润复合增长（数值）!$A$7:$Q$3068,6))-1,"")</f>
        <v>0.30099833723777292</v>
      </c>
      <c r="J532" s="6">
        <f>IFERROR(VLOOKUP($B532,A股收入利润复合增长（数值）!$A$7:$Q$3068,9)/ABS(VLOOKUP($B532,A股收入利润复合增长（数值）!$A$7:$Q$3068,7))-1,"")</f>
        <v>9.112503401256733E-2</v>
      </c>
      <c r="K532" s="6">
        <f>IFERROR(VLOOKUP($B532,A股收入利润复合增长（数值）!$A$7:$Q$3068,10)/ABS(VLOOKUP($B532,A股收入利润复合增长（数值）!$A$7:$Q$3068,8))-1,"")</f>
        <v>0.18665754562966042</v>
      </c>
      <c r="L532" s="6">
        <f>IFERROR(VLOOKUP($B532,A股收入利润复合增长（数值）!$A$7:$Q$3068,11)/ABS(VLOOKUP($B532,A股收入利润复合增长（数值）!$A$7:$Q$3068,9))-1,"")</f>
        <v>4.3087182382897771E-2</v>
      </c>
      <c r="M532" s="6">
        <f>IFERROR(VLOOKUP($B532,A股收入利润复合增长（数值）!$A$7:$Q$3068,12)/ABS(VLOOKUP($B532,A股收入利润复合增长（数值）!$A$7:$Q$3068,10))-1,"")</f>
        <v>0.33550804635862708</v>
      </c>
      <c r="N532" s="6">
        <f>IFERROR(VLOOKUP($B532,A股收入利润复合增长（数值）!$A$7:$Q$3068,13)/ABS(VLOOKUP($B532,A股收入利润复合增长（数值）!$A$7:$Q$3068,11))-1,"")</f>
        <v>0.28545817902989512</v>
      </c>
      <c r="O532" s="6">
        <f>IFERROR(VLOOKUP($B532,A股收入利润复合增长（数值）!$A$7:$Q$3068,14)/ABS(VLOOKUP($B532,A股收入利润复合增长（数值）!$A$7:$Q$3068,12))-1,"")</f>
        <v>0.17174336852691408</v>
      </c>
      <c r="P532" s="6">
        <f>IFERROR(VLOOKUP($B532,A股收入利润复合增长（数值）!$A$7:$Q$3068,15)/ABS(VLOOKUP($B532,A股收入利润复合增长（数值）!$A$7:$Q$3068,13))-1,"")</f>
        <v>2.9809717162608385E-2</v>
      </c>
    </row>
    <row r="533" spans="1:16" x14ac:dyDescent="0.25">
      <c r="A533" t="str">
        <f>IF(COUNTIF(G533:P533,"&lt;"&amp;$A$3)=0,MAX($A$4:A532)+1,"")</f>
        <v/>
      </c>
      <c r="B533">
        <v>529</v>
      </c>
      <c r="C533" t="str">
        <f>VLOOKUP($B533,A股收入利润复合增长（数值）!$A$7:$Q$3068,2)</f>
        <v>300181.SZ</v>
      </c>
      <c r="D533" t="str">
        <f>VLOOKUP($B533,A股收入利润复合增长（数值）!$A$7:$Q$3068,3)</f>
        <v>佐力药业</v>
      </c>
      <c r="G533" s="6">
        <f>IFERROR(VLOOKUP($B533,A股收入利润复合增长（数值）!$A$7:$Q$3068,6)/ABS(VLOOKUP($B533,A股收入利润复合增长（数值）!$A$7:$Q$3068,4))-1,"")</f>
        <v>6.3475816904998705E-2</v>
      </c>
      <c r="H533" s="6">
        <f>IFERROR(VLOOKUP($B533,A股收入利润复合增长（数值）!$A$7:$Q$3068,7)/ABS(VLOOKUP($B533,A股收入利润复合增长（数值）!$A$7:$Q$3068,5))-1,"")</f>
        <v>0.22786599009758723</v>
      </c>
      <c r="I533" s="6">
        <f>IFERROR(VLOOKUP($B533,A股收入利润复合增长（数值）!$A$7:$Q$3068,8)/ABS(VLOOKUP($B533,A股收入利润复合增长（数值）!$A$7:$Q$3068,6))-1,"")</f>
        <v>0.23066620465841803</v>
      </c>
      <c r="J533" s="6">
        <f>IFERROR(VLOOKUP($B533,A股收入利润复合增长（数值）!$A$7:$Q$3068,9)/ABS(VLOOKUP($B533,A股收入利润复合增长（数值）!$A$7:$Q$3068,7))-1,"")</f>
        <v>0.21745750229903105</v>
      </c>
      <c r="K533" s="6">
        <f>IFERROR(VLOOKUP($B533,A股收入利润复合增长（数值）!$A$7:$Q$3068,10)/ABS(VLOOKUP($B533,A股收入利润复合增长（数值）!$A$7:$Q$3068,8))-1,"")</f>
        <v>0.22008535315305933</v>
      </c>
      <c r="L533" s="6">
        <f>IFERROR(VLOOKUP($B533,A股收入利润复合增长（数值）!$A$7:$Q$3068,11)/ABS(VLOOKUP($B533,A股收入利润复合增长（数值）!$A$7:$Q$3068,9))-1,"")</f>
        <v>0.30635877969204373</v>
      </c>
      <c r="M533" s="6">
        <f>IFERROR(VLOOKUP($B533,A股收入利润复合增长（数值）!$A$7:$Q$3068,12)/ABS(VLOOKUP($B533,A股收入利润复合增长（数值）!$A$7:$Q$3068,10))-1,"")</f>
        <v>0.22772417971819725</v>
      </c>
      <c r="N533" s="6">
        <f>IFERROR(VLOOKUP($B533,A股收入利润复合增长（数值）!$A$7:$Q$3068,13)/ABS(VLOOKUP($B533,A股收入利润复合增长（数值）!$A$7:$Q$3068,11))-1,"")</f>
        <v>0.27391793443323165</v>
      </c>
      <c r="O533" s="6">
        <f>IFERROR(VLOOKUP($B533,A股收入利润复合增长（数值）!$A$7:$Q$3068,14)/ABS(VLOOKUP($B533,A股收入利润复合增长（数值）!$A$7:$Q$3068,12))-1,"")</f>
        <v>0.30282184916773991</v>
      </c>
      <c r="P533" s="6">
        <f>IFERROR(VLOOKUP($B533,A股收入利润复合增长（数值）!$A$7:$Q$3068,15)/ABS(VLOOKUP($B533,A股收入利润复合增长（数值）!$A$7:$Q$3068,13))-1,"")</f>
        <v>-0.17843052953314253</v>
      </c>
    </row>
    <row r="534" spans="1:16" x14ac:dyDescent="0.25">
      <c r="A534">
        <f>IF(COUNTIF(G534:P534,"&lt;"&amp;$A$3)=0,MAX($A$4:A533)+1,"")</f>
        <v>43</v>
      </c>
      <c r="B534">
        <v>530</v>
      </c>
      <c r="C534" t="str">
        <f>VLOOKUP($B534,A股收入利润复合增长（数值）!$A$7:$Q$3068,2)</f>
        <v>300182.SZ</v>
      </c>
      <c r="D534" t="str">
        <f>VLOOKUP($B534,A股收入利润复合增长（数值）!$A$7:$Q$3068,3)</f>
        <v>捷成股份</v>
      </c>
      <c r="G534" s="6">
        <f>IFERROR(VLOOKUP($B534,A股收入利润复合增长（数值）!$A$7:$Q$3068,6)/ABS(VLOOKUP($B534,A股收入利润复合增长（数值）!$A$7:$Q$3068,4))-1,"")</f>
        <v>0.59386352215500615</v>
      </c>
      <c r="H534" s="6">
        <f>IFERROR(VLOOKUP($B534,A股收入利润复合增长（数值）!$A$7:$Q$3068,7)/ABS(VLOOKUP($B534,A股收入利润复合增长（数值）!$A$7:$Q$3068,5))-1,"")</f>
        <v>0.54065862608242465</v>
      </c>
      <c r="I534" s="6">
        <f>IFERROR(VLOOKUP($B534,A股收入利润复合增长（数值）!$A$7:$Q$3068,8)/ABS(VLOOKUP($B534,A股收入利润复合增长（数值）!$A$7:$Q$3068,6))-1,"")</f>
        <v>0.54213807759744825</v>
      </c>
      <c r="J534" s="6">
        <f>IFERROR(VLOOKUP($B534,A股收入利润复合增长（数值）!$A$7:$Q$3068,9)/ABS(VLOOKUP($B534,A股收入利润复合增长（数值）!$A$7:$Q$3068,7))-1,"")</f>
        <v>0.39259046513360496</v>
      </c>
      <c r="K534" s="6">
        <f>IFERROR(VLOOKUP($B534,A股收入利润复合增长（数值）!$A$7:$Q$3068,10)/ABS(VLOOKUP($B534,A股收入利润复合增长（数值）!$A$7:$Q$3068,8))-1,"")</f>
        <v>0.28599585380004666</v>
      </c>
      <c r="L534" s="6">
        <f>IFERROR(VLOOKUP($B534,A股收入利润复合增长（数值）!$A$7:$Q$3068,11)/ABS(VLOOKUP($B534,A股收入利润复合增长（数值）!$A$7:$Q$3068,9))-1,"")</f>
        <v>0.39572890759959289</v>
      </c>
      <c r="M534" s="6">
        <f>IFERROR(VLOOKUP($B534,A股收入利润复合增长（数值）!$A$7:$Q$3068,12)/ABS(VLOOKUP($B534,A股收入利润复合增长（数值）!$A$7:$Q$3068,10))-1,"")</f>
        <v>0.32037135381489068</v>
      </c>
      <c r="N534" s="6">
        <f>IFERROR(VLOOKUP($B534,A股收入利润复合增长（数值）!$A$7:$Q$3068,13)/ABS(VLOOKUP($B534,A股收入利润复合增长（数值）!$A$7:$Q$3068,11))-1,"")</f>
        <v>0.30876492261142552</v>
      </c>
      <c r="O534" s="6">
        <f>IFERROR(VLOOKUP($B534,A股收入利润复合增长（数值）!$A$7:$Q$3068,14)/ABS(VLOOKUP($B534,A股收入利润复合增长（数值）!$A$7:$Q$3068,12))-1,"")</f>
        <v>0.79165289948521567</v>
      </c>
      <c r="P534" s="6">
        <f>IFERROR(VLOOKUP($B534,A股收入利润复合增长（数值）!$A$7:$Q$3068,15)/ABS(VLOOKUP($B534,A股收入利润复合增长（数值）!$A$7:$Q$3068,13))-1,"")</f>
        <v>1.0276151390133959</v>
      </c>
    </row>
    <row r="535" spans="1:16" x14ac:dyDescent="0.25">
      <c r="A535" t="str">
        <f>IF(COUNTIF(G535:P535,"&lt;"&amp;$A$3)=0,MAX($A$4:A534)+1,"")</f>
        <v/>
      </c>
      <c r="B535">
        <v>531</v>
      </c>
      <c r="C535" t="str">
        <f>VLOOKUP($B535,A股收入利润复合增长（数值）!$A$7:$Q$3068,2)</f>
        <v>300183.SZ</v>
      </c>
      <c r="D535" t="str">
        <f>VLOOKUP($B535,A股收入利润复合增长（数值）!$A$7:$Q$3068,3)</f>
        <v>东软载波</v>
      </c>
      <c r="G535" s="6">
        <f>IFERROR(VLOOKUP($B535,A股收入利润复合增长（数值）!$A$7:$Q$3068,6)/ABS(VLOOKUP($B535,A股收入利润复合增长（数值）!$A$7:$Q$3068,4))-1,"")</f>
        <v>0.62239604561595008</v>
      </c>
      <c r="H535" s="6">
        <f>IFERROR(VLOOKUP($B535,A股收入利润复合增长（数值）!$A$7:$Q$3068,7)/ABS(VLOOKUP($B535,A股收入利润复合增长（数值）!$A$7:$Q$3068,5))-1,"")</f>
        <v>0.96958220440493759</v>
      </c>
      <c r="I535" s="6">
        <f>IFERROR(VLOOKUP($B535,A股收入利润复合增长（数值）!$A$7:$Q$3068,8)/ABS(VLOOKUP($B535,A股收入利润复合增长（数值）!$A$7:$Q$3068,6))-1,"")</f>
        <v>0.17139664013365463</v>
      </c>
      <c r="J535" s="6">
        <f>IFERROR(VLOOKUP($B535,A股收入利润复合增长（数值）!$A$7:$Q$3068,9)/ABS(VLOOKUP($B535,A股收入利润复合增长（数值）!$A$7:$Q$3068,7))-1,"")</f>
        <v>0.27000250013552929</v>
      </c>
      <c r="K535" s="6">
        <f>IFERROR(VLOOKUP($B535,A股收入利润复合增长（数值）!$A$7:$Q$3068,10)/ABS(VLOOKUP($B535,A股收入利润复合增长（数值）!$A$7:$Q$3068,8))-1,"")</f>
        <v>0.13958062026362672</v>
      </c>
      <c r="L535" s="6">
        <f>IFERROR(VLOOKUP($B535,A股收入利润复合增长（数值）!$A$7:$Q$3068,11)/ABS(VLOOKUP($B535,A股收入利润复合增长（数值）!$A$7:$Q$3068,9))-1,"")</f>
        <v>-8.8846999653931169E-2</v>
      </c>
      <c r="M535" s="6">
        <f>IFERROR(VLOOKUP($B535,A股收入利润复合增长（数值）!$A$7:$Q$3068,12)/ABS(VLOOKUP($B535,A股收入利润复合增长（数值）!$A$7:$Q$3068,10))-1,"")</f>
        <v>0.28039521510463761</v>
      </c>
      <c r="N535" s="6">
        <f>IFERROR(VLOOKUP($B535,A股收入利润复合增长（数值）!$A$7:$Q$3068,13)/ABS(VLOOKUP($B535,A股收入利润复合增长（数值）!$A$7:$Q$3068,11))-1,"")</f>
        <v>3.8574827884054308E-2</v>
      </c>
      <c r="O535" s="6">
        <f>IFERROR(VLOOKUP($B535,A股收入利润复合增长（数值）!$A$7:$Q$3068,14)/ABS(VLOOKUP($B535,A股收入利润复合增长（数值）!$A$7:$Q$3068,12))-1,"")</f>
        <v>0.2807751681052848</v>
      </c>
      <c r="P535" s="6">
        <f>IFERROR(VLOOKUP($B535,A股收入利润复合增长（数值）!$A$7:$Q$3068,15)/ABS(VLOOKUP($B535,A股收入利润复合增长（数值）!$A$7:$Q$3068,13))-1,"")</f>
        <v>0.1252246682911895</v>
      </c>
    </row>
    <row r="536" spans="1:16" x14ac:dyDescent="0.25">
      <c r="A536" t="str">
        <f>IF(COUNTIF(G536:P536,"&lt;"&amp;$A$3)=0,MAX($A$4:A535)+1,"")</f>
        <v/>
      </c>
      <c r="B536">
        <v>532</v>
      </c>
      <c r="C536" t="str">
        <f>VLOOKUP($B536,A股收入利润复合增长（数值）!$A$7:$Q$3068,2)</f>
        <v>300184.SZ</v>
      </c>
      <c r="D536" t="str">
        <f>VLOOKUP($B536,A股收入利润复合增长（数值）!$A$7:$Q$3068,3)</f>
        <v>力源信息</v>
      </c>
      <c r="G536" s="6">
        <f>IFERROR(VLOOKUP($B536,A股收入利润复合增长（数值）!$A$7:$Q$3068,6)/ABS(VLOOKUP($B536,A股收入利润复合增长（数值）!$A$7:$Q$3068,4))-1,"")</f>
        <v>6.4870275110712639E-2</v>
      </c>
      <c r="H536" s="6">
        <f>IFERROR(VLOOKUP($B536,A股收入利润复合增长（数值）!$A$7:$Q$3068,7)/ABS(VLOOKUP($B536,A股收入利润复合增长（数值）!$A$7:$Q$3068,5))-1,"")</f>
        <v>-0.18164475306838834</v>
      </c>
      <c r="I536" s="6">
        <f>IFERROR(VLOOKUP($B536,A股收入利润复合增长（数值）!$A$7:$Q$3068,8)/ABS(VLOOKUP($B536,A股收入利润复合增长（数值）!$A$7:$Q$3068,6))-1,"")</f>
        <v>0.19177737449062904</v>
      </c>
      <c r="J536" s="6">
        <f>IFERROR(VLOOKUP($B536,A股收入利润复合增长（数值）!$A$7:$Q$3068,9)/ABS(VLOOKUP($B536,A股收入利润复合增长（数值）!$A$7:$Q$3068,7))-1,"")</f>
        <v>-0.36656726763560865</v>
      </c>
      <c r="K536" s="6">
        <f>IFERROR(VLOOKUP($B536,A股收入利润复合增长（数值）!$A$7:$Q$3068,10)/ABS(VLOOKUP($B536,A股收入利润复合增长（数值）!$A$7:$Q$3068,8))-1,"")</f>
        <v>0.14202796838704068</v>
      </c>
      <c r="L536" s="6">
        <f>IFERROR(VLOOKUP($B536,A股收入利润复合增长（数值）!$A$7:$Q$3068,11)/ABS(VLOOKUP($B536,A股收入利润复合增长（数值）!$A$7:$Q$3068,9))-1,"")</f>
        <v>0.11611446999469499</v>
      </c>
      <c r="M536" s="6">
        <f>IFERROR(VLOOKUP($B536,A股收入利润复合增长（数值）!$A$7:$Q$3068,12)/ABS(VLOOKUP($B536,A股收入利润复合增长（数值）!$A$7:$Q$3068,10))-1,"")</f>
        <v>0.87172902096957383</v>
      </c>
      <c r="N536" s="6">
        <f>IFERROR(VLOOKUP($B536,A股收入利润复合增长（数值）!$A$7:$Q$3068,13)/ABS(VLOOKUP($B536,A股收入利润复合增长（数值）!$A$7:$Q$3068,11))-1,"")</f>
        <v>0.18719149189427431</v>
      </c>
      <c r="O536" s="6">
        <f>IFERROR(VLOOKUP($B536,A股收入利润复合增长（数值）!$A$7:$Q$3068,14)/ABS(VLOOKUP($B536,A股收入利润复合增长（数值）!$A$7:$Q$3068,12))-1,"")</f>
        <v>0.61765444564859462</v>
      </c>
      <c r="P536" s="6">
        <f>IFERROR(VLOOKUP($B536,A股收入利润复合增长（数值）!$A$7:$Q$3068,15)/ABS(VLOOKUP($B536,A股收入利润复合增长（数值）!$A$7:$Q$3068,13))-1,"")</f>
        <v>0.82286778830520824</v>
      </c>
    </row>
    <row r="537" spans="1:16" x14ac:dyDescent="0.25">
      <c r="A537" t="str">
        <f>IF(COUNTIF(G537:P537,"&lt;"&amp;$A$3)=0,MAX($A$4:A536)+1,"")</f>
        <v/>
      </c>
      <c r="B537">
        <v>533</v>
      </c>
      <c r="C537" t="str">
        <f>VLOOKUP($B537,A股收入利润复合增长（数值）!$A$7:$Q$3068,2)</f>
        <v>300187.SZ</v>
      </c>
      <c r="D537" t="str">
        <f>VLOOKUP($B537,A股收入利润复合增长（数值）!$A$7:$Q$3068,3)</f>
        <v>永清环保</v>
      </c>
      <c r="G537" s="6">
        <f>IFERROR(VLOOKUP($B537,A股收入利润复合增长（数值）!$A$7:$Q$3068,6)/ABS(VLOOKUP($B537,A股收入利润复合增长（数值）!$A$7:$Q$3068,4))-1,"")</f>
        <v>0.19038870904702332</v>
      </c>
      <c r="H537" s="6">
        <f>IFERROR(VLOOKUP($B537,A股收入利润复合增长（数值）!$A$7:$Q$3068,7)/ABS(VLOOKUP($B537,A股收入利润复合增长（数值）!$A$7:$Q$3068,5))-1,"")</f>
        <v>-0.15108128073636728</v>
      </c>
      <c r="I537" s="6">
        <f>IFERROR(VLOOKUP($B537,A股收入利润复合增长（数值）!$A$7:$Q$3068,8)/ABS(VLOOKUP($B537,A股收入利润复合增长（数值）!$A$7:$Q$3068,6))-1,"")</f>
        <v>0.65330967622959069</v>
      </c>
      <c r="J537" s="6">
        <f>IFERROR(VLOOKUP($B537,A股收入利润复合增长（数值）!$A$7:$Q$3068,9)/ABS(VLOOKUP($B537,A股收入利润复合增长（数值）!$A$7:$Q$3068,7))-1,"")</f>
        <v>0.51531025211803816</v>
      </c>
      <c r="K537" s="6">
        <f>IFERROR(VLOOKUP($B537,A股收入利润复合增长（数值）!$A$7:$Q$3068,10)/ABS(VLOOKUP($B537,A股收入利润复合增长（数值）!$A$7:$Q$3068,8))-1,"")</f>
        <v>0.12592996088355046</v>
      </c>
      <c r="L537" s="6">
        <f>IFERROR(VLOOKUP($B537,A股收入利润复合增长（数值）!$A$7:$Q$3068,11)/ABS(VLOOKUP($B537,A股收入利润复合增长（数值）!$A$7:$Q$3068,9))-1,"")</f>
        <v>5.4681604079440671E-3</v>
      </c>
      <c r="M537" s="6">
        <f>IFERROR(VLOOKUP($B537,A股收入利润复合增长（数值）!$A$7:$Q$3068,12)/ABS(VLOOKUP($B537,A股收入利润复合增长（数值）!$A$7:$Q$3068,10))-1,"")</f>
        <v>0.40866522650012338</v>
      </c>
      <c r="N537" s="6">
        <f>IFERROR(VLOOKUP($B537,A股收入利润复合增长（数值）!$A$7:$Q$3068,13)/ABS(VLOOKUP($B537,A股收入利润复合增长（数值）!$A$7:$Q$3068,11))-1,"")</f>
        <v>1.1258723613578159E-2</v>
      </c>
      <c r="O537" s="6">
        <f>IFERROR(VLOOKUP($B537,A股收入利润复合增长（数值）!$A$7:$Q$3068,14)/ABS(VLOOKUP($B537,A股收入利润复合增长（数值）!$A$7:$Q$3068,12))-1,"")</f>
        <v>-0.14184118164894899</v>
      </c>
      <c r="P537" s="6">
        <f>IFERROR(VLOOKUP($B537,A股收入利润复合增长（数值）!$A$7:$Q$3068,15)/ABS(VLOOKUP($B537,A股收入利润复合增长（数值）!$A$7:$Q$3068,13))-1,"")</f>
        <v>1.0672323467149418</v>
      </c>
    </row>
    <row r="538" spans="1:16" x14ac:dyDescent="0.25">
      <c r="A538" t="str">
        <f>IF(COUNTIF(G538:P538,"&lt;"&amp;$A$3)=0,MAX($A$4:A537)+1,"")</f>
        <v/>
      </c>
      <c r="B538">
        <v>534</v>
      </c>
      <c r="C538" t="str">
        <f>VLOOKUP($B538,A股收入利润复合增长（数值）!$A$7:$Q$3068,2)</f>
        <v>300188.SZ</v>
      </c>
      <c r="D538" t="str">
        <f>VLOOKUP($B538,A股收入利润复合增长（数值）!$A$7:$Q$3068,3)</f>
        <v>美亚柏科</v>
      </c>
      <c r="G538" s="6">
        <f>IFERROR(VLOOKUP($B538,A股收入利润复合增长（数值）!$A$7:$Q$3068,6)/ABS(VLOOKUP($B538,A股收入利润复合增长（数值）!$A$7:$Q$3068,4))-1,"")</f>
        <v>0.42830476739035594</v>
      </c>
      <c r="H538" s="6">
        <f>IFERROR(VLOOKUP($B538,A股收入利润复合增长（数值）!$A$7:$Q$3068,7)/ABS(VLOOKUP($B538,A股收入利润复合增长（数值）!$A$7:$Q$3068,5))-1,"")</f>
        <v>0.49845601061760569</v>
      </c>
      <c r="I538" s="6">
        <f>IFERROR(VLOOKUP($B538,A股收入利润复合增长（数值）!$A$7:$Q$3068,8)/ABS(VLOOKUP($B538,A股收入利润复合增长（数值）!$A$7:$Q$3068,6))-1,"")</f>
        <v>0.30345336325957883</v>
      </c>
      <c r="J538" s="6">
        <f>IFERROR(VLOOKUP($B538,A股收入利润复合增长（数值）!$A$7:$Q$3068,9)/ABS(VLOOKUP($B538,A股收入利润复合增长（数值）!$A$7:$Q$3068,7))-1,"")</f>
        <v>0.27520753978182877</v>
      </c>
      <c r="K538" s="6">
        <f>IFERROR(VLOOKUP($B538,A股收入利润复合增长（数值）!$A$7:$Q$3068,10)/ABS(VLOOKUP($B538,A股收入利润复合增长（数值）!$A$7:$Q$3068,8))-1,"")</f>
        <v>0.11547454909422128</v>
      </c>
      <c r="L538" s="6">
        <f>IFERROR(VLOOKUP($B538,A股收入利润复合增长（数值）!$A$7:$Q$3068,11)/ABS(VLOOKUP($B538,A股收入利润复合增长（数值）!$A$7:$Q$3068,9))-1,"")</f>
        <v>-0.28234460945988538</v>
      </c>
      <c r="M538" s="6">
        <f>IFERROR(VLOOKUP($B538,A股收入利润复合增长（数值）!$A$7:$Q$3068,12)/ABS(VLOOKUP($B538,A股收入利润复合增长（数值）!$A$7:$Q$3068,10))-1,"")</f>
        <v>0.54476071689912997</v>
      </c>
      <c r="N538" s="6">
        <f>IFERROR(VLOOKUP($B538,A股收入利润复合增长（数值）!$A$7:$Q$3068,13)/ABS(VLOOKUP($B538,A股收入利润复合增长（数值）!$A$7:$Q$3068,11))-1,"")</f>
        <v>1.0360352324546827</v>
      </c>
      <c r="O538" s="6">
        <f>IFERROR(VLOOKUP($B538,A股收入利润复合增长（数值）!$A$7:$Q$3068,14)/ABS(VLOOKUP($B538,A股收入利润复合增长（数值）!$A$7:$Q$3068,12))-1,"")</f>
        <v>0.26540610481869065</v>
      </c>
      <c r="P538" s="6">
        <f>IFERROR(VLOOKUP($B538,A股收入利润复合增长（数值）!$A$7:$Q$3068,15)/ABS(VLOOKUP($B538,A股收入利润复合增长（数值）!$A$7:$Q$3068,13))-1,"")</f>
        <v>0.16197764783769397</v>
      </c>
    </row>
    <row r="539" spans="1:16" x14ac:dyDescent="0.25">
      <c r="A539" t="str">
        <f>IF(COUNTIF(G539:P539,"&lt;"&amp;$A$3)=0,MAX($A$4:A538)+1,"")</f>
        <v/>
      </c>
      <c r="B539">
        <v>535</v>
      </c>
      <c r="C539" t="str">
        <f>VLOOKUP($B539,A股收入利润复合增长（数值）!$A$7:$Q$3068,2)</f>
        <v>300190.SZ</v>
      </c>
      <c r="D539" t="str">
        <f>VLOOKUP($B539,A股收入利润复合增长（数值）!$A$7:$Q$3068,3)</f>
        <v>维尔利</v>
      </c>
      <c r="G539" s="6">
        <f>IFERROR(VLOOKUP($B539,A股收入利润复合增长（数值）!$A$7:$Q$3068,6)/ABS(VLOOKUP($B539,A股收入利润复合增长（数值）!$A$7:$Q$3068,4))-1,"")</f>
        <v>0.25769236540722473</v>
      </c>
      <c r="H539" s="6">
        <f>IFERROR(VLOOKUP($B539,A股收入利润复合增长（数值）!$A$7:$Q$3068,7)/ABS(VLOOKUP($B539,A股收入利润复合增长（数值）!$A$7:$Q$3068,5))-1,"")</f>
        <v>5.7418924547272487E-2</v>
      </c>
      <c r="I539" s="6">
        <f>IFERROR(VLOOKUP($B539,A股收入利润复合增长（数值）!$A$7:$Q$3068,8)/ABS(VLOOKUP($B539,A股收入利润复合增长（数值）!$A$7:$Q$3068,6))-1,"")</f>
        <v>0.34389465079905435</v>
      </c>
      <c r="J539" s="6">
        <f>IFERROR(VLOOKUP($B539,A股收入利润复合增长（数值）!$A$7:$Q$3068,9)/ABS(VLOOKUP($B539,A股收入利润复合增长（数值）!$A$7:$Q$3068,7))-1,"")</f>
        <v>0.42452838175121888</v>
      </c>
      <c r="K539" s="6">
        <f>IFERROR(VLOOKUP($B539,A股收入利润复合增长（数值）!$A$7:$Q$3068,10)/ABS(VLOOKUP($B539,A股收入利润复合增长（数值）!$A$7:$Q$3068,8))-1,"")</f>
        <v>-0.2149756298760418</v>
      </c>
      <c r="L539" s="6">
        <f>IFERROR(VLOOKUP($B539,A股收入利润复合增长（数值）!$A$7:$Q$3068,11)/ABS(VLOOKUP($B539,A股收入利润复合增长（数值）!$A$7:$Q$3068,9))-1,"")</f>
        <v>-0.57527337374936294</v>
      </c>
      <c r="M539" s="6">
        <f>IFERROR(VLOOKUP($B539,A股收入利润复合增长（数值）!$A$7:$Q$3068,12)/ABS(VLOOKUP($B539,A股收入利润复合增长（数值）!$A$7:$Q$3068,10))-1,"")</f>
        <v>1.3376810539309623</v>
      </c>
      <c r="N539" s="6">
        <f>IFERROR(VLOOKUP($B539,A股收入利润复合增长（数值）!$A$7:$Q$3068,13)/ABS(VLOOKUP($B539,A股收入利润复合增长（数值）!$A$7:$Q$3068,11))-1,"")</f>
        <v>2.3263236263390024</v>
      </c>
      <c r="O539" s="6">
        <f>IFERROR(VLOOKUP($B539,A股收入利润复合增长（数值）!$A$7:$Q$3068,14)/ABS(VLOOKUP($B539,A股收入利润复合增长（数值）!$A$7:$Q$3068,12))-1,"")</f>
        <v>0.47698275954147706</v>
      </c>
      <c r="P539" s="6">
        <f>IFERROR(VLOOKUP($B539,A股收入利润复合增长（数值）!$A$7:$Q$3068,15)/ABS(VLOOKUP($B539,A股收入利润复合增长（数值）!$A$7:$Q$3068,13))-1,"")</f>
        <v>0.25492168168861085</v>
      </c>
    </row>
    <row r="540" spans="1:16" x14ac:dyDescent="0.25">
      <c r="A540" t="str">
        <f>IF(COUNTIF(G540:P540,"&lt;"&amp;$A$3)=0,MAX($A$4:A539)+1,"")</f>
        <v/>
      </c>
      <c r="B540">
        <v>536</v>
      </c>
      <c r="C540" t="str">
        <f>VLOOKUP($B540,A股收入利润复合增长（数值）!$A$7:$Q$3068,2)</f>
        <v>300195.SZ</v>
      </c>
      <c r="D540" t="str">
        <f>VLOOKUP($B540,A股收入利润复合增长（数值）!$A$7:$Q$3068,3)</f>
        <v>长荣股份</v>
      </c>
      <c r="G540" s="6">
        <f>IFERROR(VLOOKUP($B540,A股收入利润复合增长（数值）!$A$7:$Q$3068,6)/ABS(VLOOKUP($B540,A股收入利润复合增长（数值）!$A$7:$Q$3068,4))-1,"")</f>
        <v>0.71190985856003541</v>
      </c>
      <c r="H540" s="6">
        <f>IFERROR(VLOOKUP($B540,A股收入利润复合增长（数值）!$A$7:$Q$3068,7)/ABS(VLOOKUP($B540,A股收入利润复合增长（数值）!$A$7:$Q$3068,5))-1,"")</f>
        <v>0.97275663995645245</v>
      </c>
      <c r="I540" s="6">
        <f>IFERROR(VLOOKUP($B540,A股收入利润复合增长（数值）!$A$7:$Q$3068,8)/ABS(VLOOKUP($B540,A股收入利润复合增长（数值）!$A$7:$Q$3068,6))-1,"")</f>
        <v>4.2800152215116904E-2</v>
      </c>
      <c r="J540" s="6">
        <f>IFERROR(VLOOKUP($B540,A股收入利润复合增长（数值）!$A$7:$Q$3068,9)/ABS(VLOOKUP($B540,A股收入利润复合增长（数值）!$A$7:$Q$3068,7))-1,"")</f>
        <v>-6.5243476245893994E-2</v>
      </c>
      <c r="K540" s="6">
        <f>IFERROR(VLOOKUP($B540,A股收入利润复合增长（数值）!$A$7:$Q$3068,10)/ABS(VLOOKUP($B540,A股收入利润复合增长（数值）!$A$7:$Q$3068,8))-1,"")</f>
        <v>7.0891437813275671E-2</v>
      </c>
      <c r="L540" s="6">
        <f>IFERROR(VLOOKUP($B540,A股收入利润复合增长（数值）!$A$7:$Q$3068,11)/ABS(VLOOKUP($B540,A股收入利润复合增长（数值）!$A$7:$Q$3068,9))-1,"")</f>
        <v>-3.1758177024796219E-2</v>
      </c>
      <c r="M540" s="6">
        <f>IFERROR(VLOOKUP($B540,A股收入利润复合增长（数值）!$A$7:$Q$3068,12)/ABS(VLOOKUP($B540,A股收入利润复合增长（数值）!$A$7:$Q$3068,10))-1,"")</f>
        <v>0.55402837219915391</v>
      </c>
      <c r="N540" s="6">
        <f>IFERROR(VLOOKUP($B540,A股收入利润复合增长（数值）!$A$7:$Q$3068,13)/ABS(VLOOKUP($B540,A股收入利润复合增长（数值）!$A$7:$Q$3068,11))-1,"")</f>
        <v>0.22609974827407986</v>
      </c>
      <c r="O540" s="6">
        <f>IFERROR(VLOOKUP($B540,A股收入利润复合增长（数值）!$A$7:$Q$3068,14)/ABS(VLOOKUP($B540,A股收入利润复合增长（数值）!$A$7:$Q$3068,12))-1,"")</f>
        <v>0.16131673278309999</v>
      </c>
      <c r="P540" s="6">
        <f>IFERROR(VLOOKUP($B540,A股收入利润复合增长（数值）!$A$7:$Q$3068,15)/ABS(VLOOKUP($B540,A股收入利润复合增长（数值）!$A$7:$Q$3068,13))-1,"")</f>
        <v>-6.0284239978853571E-2</v>
      </c>
    </row>
    <row r="541" spans="1:16" x14ac:dyDescent="0.25">
      <c r="A541">
        <f>IF(COUNTIF(G541:P541,"&lt;"&amp;$A$3)=0,MAX($A$4:A540)+1,"")</f>
        <v>44</v>
      </c>
      <c r="B541">
        <v>537</v>
      </c>
      <c r="C541" t="str">
        <f>VLOOKUP($B541,A股收入利润复合增长（数值）!$A$7:$Q$3068,2)</f>
        <v>300196.SZ</v>
      </c>
      <c r="D541" t="str">
        <f>VLOOKUP($B541,A股收入利润复合增长（数值）!$A$7:$Q$3068,3)</f>
        <v>长海股份</v>
      </c>
      <c r="G541" s="6">
        <f>IFERROR(VLOOKUP($B541,A股收入利润复合增长（数值）!$A$7:$Q$3068,6)/ABS(VLOOKUP($B541,A股收入利润复合增长（数值）!$A$7:$Q$3068,4))-1,"")</f>
        <v>0.17849551158904142</v>
      </c>
      <c r="H541" s="6">
        <f>IFERROR(VLOOKUP($B541,A股收入利润复合增长（数值）!$A$7:$Q$3068,7)/ABS(VLOOKUP($B541,A股收入利润复合增长（数值）!$A$7:$Q$3068,5))-1,"")</f>
        <v>0.17709091873788596</v>
      </c>
      <c r="I541" s="6">
        <f>IFERROR(VLOOKUP($B541,A股收入利润复合增长（数值）!$A$7:$Q$3068,8)/ABS(VLOOKUP($B541,A股收入利润复合增长（数值）!$A$7:$Q$3068,6))-1,"")</f>
        <v>0.35708861974690675</v>
      </c>
      <c r="J541" s="6">
        <f>IFERROR(VLOOKUP($B541,A股收入利润复合增长（数值）!$A$7:$Q$3068,9)/ABS(VLOOKUP($B541,A股收入利润复合增长（数值）!$A$7:$Q$3068,7))-1,"")</f>
        <v>0.52299111208381155</v>
      </c>
      <c r="K541" s="6">
        <f>IFERROR(VLOOKUP($B541,A股收入利润复合增长（数值）!$A$7:$Q$3068,10)/ABS(VLOOKUP($B541,A股收入利润复合增长（数值）!$A$7:$Q$3068,8))-1,"")</f>
        <v>0.5277839043830268</v>
      </c>
      <c r="L541" s="6">
        <f>IFERROR(VLOOKUP($B541,A股收入利润复合增长（数值）!$A$7:$Q$3068,11)/ABS(VLOOKUP($B541,A股收入利润复合增长（数值）!$A$7:$Q$3068,9))-1,"")</f>
        <v>0.18215985298043513</v>
      </c>
      <c r="M541" s="6">
        <f>IFERROR(VLOOKUP($B541,A股收入利润复合增长（数值）!$A$7:$Q$3068,12)/ABS(VLOOKUP($B541,A股收入利润复合增长（数值）!$A$7:$Q$3068,10))-1,"")</f>
        <v>0.20974098806045482</v>
      </c>
      <c r="N541" s="6">
        <f>IFERROR(VLOOKUP($B541,A股收入利润复合增长（数值）!$A$7:$Q$3068,13)/ABS(VLOOKUP($B541,A股收入利润复合增长（数值）!$A$7:$Q$3068,11))-1,"")</f>
        <v>0.39854598097621508</v>
      </c>
      <c r="O541" s="6">
        <f>IFERROR(VLOOKUP($B541,A股收入利润复合增长（数值）!$A$7:$Q$3068,14)/ABS(VLOOKUP($B541,A股收入利润复合增长（数值）!$A$7:$Q$3068,12))-1,"")</f>
        <v>0.36261651709669285</v>
      </c>
      <c r="P541" s="6">
        <f>IFERROR(VLOOKUP($B541,A股收入利润复合增长（数值）!$A$7:$Q$3068,15)/ABS(VLOOKUP($B541,A股收入利润复合增长（数值）!$A$7:$Q$3068,13))-1,"")</f>
        <v>0.45386717785977582</v>
      </c>
    </row>
    <row r="542" spans="1:16" x14ac:dyDescent="0.25">
      <c r="A542" t="str">
        <f>IF(COUNTIF(G542:P542,"&lt;"&amp;$A$3)=0,MAX($A$4:A541)+1,"")</f>
        <v/>
      </c>
      <c r="B542">
        <v>538</v>
      </c>
      <c r="C542" t="str">
        <f>VLOOKUP($B542,A股收入利润复合增长（数值）!$A$7:$Q$3068,2)</f>
        <v>300197.SZ</v>
      </c>
      <c r="D542" t="str">
        <f>VLOOKUP($B542,A股收入利润复合增长（数值）!$A$7:$Q$3068,3)</f>
        <v>铁汉生态</v>
      </c>
      <c r="G542" s="6">
        <f>IFERROR(VLOOKUP($B542,A股收入利润复合增长（数值）!$A$7:$Q$3068,6)/ABS(VLOOKUP($B542,A股收入利润复合增长（数值）!$A$7:$Q$3068,4))-1,"")</f>
        <v>0.982961786508046</v>
      </c>
      <c r="H542" s="6">
        <f>IFERROR(VLOOKUP($B542,A股收入利润复合增长（数值）!$A$7:$Q$3068,7)/ABS(VLOOKUP($B542,A股收入利润复合增长（数值）!$A$7:$Q$3068,5))-1,"")</f>
        <v>1.1713440665827886</v>
      </c>
      <c r="I542" s="6">
        <f>IFERROR(VLOOKUP($B542,A股收入利润复合增长（数值）!$A$7:$Q$3068,8)/ABS(VLOOKUP($B542,A股收入利润复合增长（数值）!$A$7:$Q$3068,6))-1,"")</f>
        <v>0.459402791572745</v>
      </c>
      <c r="J542" s="6">
        <f>IFERROR(VLOOKUP($B542,A股收入利润复合增长（数值）!$A$7:$Q$3068,9)/ABS(VLOOKUP($B542,A股收入利润复合增长（数值）!$A$7:$Q$3068,7))-1,"")</f>
        <v>0.53941120650303098</v>
      </c>
      <c r="K542" s="6">
        <f>IFERROR(VLOOKUP($B542,A股收入利润复合增长（数值）!$A$7:$Q$3068,10)/ABS(VLOOKUP($B542,A股收入利润复合增长（数值）!$A$7:$Q$3068,8))-1,"")</f>
        <v>0.23718813618094514</v>
      </c>
      <c r="L542" s="6">
        <f>IFERROR(VLOOKUP($B542,A股收入利润复合增长（数值）!$A$7:$Q$3068,11)/ABS(VLOOKUP($B542,A股收入利润复合增长（数值）!$A$7:$Q$3068,9))-1,"")</f>
        <v>9.1980315689941916E-2</v>
      </c>
      <c r="M542" s="6">
        <f>IFERROR(VLOOKUP($B542,A股收入利润复合增长（数值）!$A$7:$Q$3068,12)/ABS(VLOOKUP($B542,A股收入利润复合增长（数值）!$A$7:$Q$3068,10))-1,"")</f>
        <v>0.34444912195763133</v>
      </c>
      <c r="N542" s="6">
        <f>IFERROR(VLOOKUP($B542,A股收入利润复合增长（数值）!$A$7:$Q$3068,13)/ABS(VLOOKUP($B542,A股收入利润复合增长（数值）!$A$7:$Q$3068,11))-1,"")</f>
        <v>3.6599359421064515E-2</v>
      </c>
      <c r="O542" s="6">
        <f>IFERROR(VLOOKUP($B542,A股收入利润复合增长（数值）!$A$7:$Q$3068,14)/ABS(VLOOKUP($B542,A股收入利润复合增长（数值）!$A$7:$Q$3068,12))-1,"")</f>
        <v>0.30461909147350119</v>
      </c>
      <c r="P542" s="6">
        <f>IFERROR(VLOOKUP($B542,A股收入利润复合增长（数值）!$A$7:$Q$3068,15)/ABS(VLOOKUP($B542,A股收入利润复合增长（数值）!$A$7:$Q$3068,13))-1,"")</f>
        <v>0.25224813948007863</v>
      </c>
    </row>
    <row r="543" spans="1:16" x14ac:dyDescent="0.25">
      <c r="A543" t="str">
        <f>IF(COUNTIF(G543:P543,"&lt;"&amp;$A$3)=0,MAX($A$4:A542)+1,"")</f>
        <v/>
      </c>
      <c r="B543">
        <v>539</v>
      </c>
      <c r="C543" t="str">
        <f>VLOOKUP($B543,A股收入利润复合增长（数值）!$A$7:$Q$3068,2)</f>
        <v>300198.SZ</v>
      </c>
      <c r="D543" t="str">
        <f>VLOOKUP($B543,A股收入利润复合增长（数值）!$A$7:$Q$3068,3)</f>
        <v>纳川股份</v>
      </c>
      <c r="G543" s="6">
        <f>IFERROR(VLOOKUP($B543,A股收入利润复合增长（数值）!$A$7:$Q$3068,6)/ABS(VLOOKUP($B543,A股收入利润复合增长（数值）!$A$7:$Q$3068,4))-1,"")</f>
        <v>0.43704797218549252</v>
      </c>
      <c r="H543" s="6">
        <f>IFERROR(VLOOKUP($B543,A股收入利润复合增长（数值）!$A$7:$Q$3068,7)/ABS(VLOOKUP($B543,A股收入利润复合增长（数值）!$A$7:$Q$3068,5))-1,"")</f>
        <v>0.31001120578297359</v>
      </c>
      <c r="I543" s="6">
        <f>IFERROR(VLOOKUP($B543,A股收入利润复合增长（数值）!$A$7:$Q$3068,8)/ABS(VLOOKUP($B543,A股收入利润复合增长（数值）!$A$7:$Q$3068,6))-1,"")</f>
        <v>0.44036131997674688</v>
      </c>
      <c r="J543" s="6">
        <f>IFERROR(VLOOKUP($B543,A股收入利润复合增长（数值）!$A$7:$Q$3068,9)/ABS(VLOOKUP($B543,A股收入利润复合增长（数值）!$A$7:$Q$3068,7))-1,"")</f>
        <v>0.30810616851459027</v>
      </c>
      <c r="K543" s="6">
        <f>IFERROR(VLOOKUP($B543,A股收入利润复合增长（数值）!$A$7:$Q$3068,10)/ABS(VLOOKUP($B543,A股收入利润复合增长（数值）!$A$7:$Q$3068,8))-1,"")</f>
        <v>0.65240639840555992</v>
      </c>
      <c r="L543" s="6">
        <f>IFERROR(VLOOKUP($B543,A股收入利润复合增长（数值）!$A$7:$Q$3068,11)/ABS(VLOOKUP($B543,A股收入利润复合增长（数值）!$A$7:$Q$3068,9))-1,"")</f>
        <v>-5.4283675319455105E-2</v>
      </c>
      <c r="M543" s="6">
        <f>IFERROR(VLOOKUP($B543,A股收入利润复合增长（数值）!$A$7:$Q$3068,12)/ABS(VLOOKUP($B543,A股收入利润复合增长（数值）!$A$7:$Q$3068,10))-1,"")</f>
        <v>0.5234199801645798</v>
      </c>
      <c r="N543" s="6">
        <f>IFERROR(VLOOKUP($B543,A股收入利润复合增长（数值）!$A$7:$Q$3068,13)/ABS(VLOOKUP($B543,A股收入利润复合增长（数值）!$A$7:$Q$3068,11))-1,"")</f>
        <v>-0.46157231823002487</v>
      </c>
      <c r="O543" s="6">
        <f>IFERROR(VLOOKUP($B543,A股收入利润复合增长（数值）!$A$7:$Q$3068,14)/ABS(VLOOKUP($B543,A股收入利润复合增长（数值）!$A$7:$Q$3068,12))-1,"")</f>
        <v>0.30978871837816602</v>
      </c>
      <c r="P543" s="6">
        <f>IFERROR(VLOOKUP($B543,A股收入利润复合增长（数值）!$A$7:$Q$3068,15)/ABS(VLOOKUP($B543,A股收入利润复合增长（数值）!$A$7:$Q$3068,13))-1,"")</f>
        <v>-0.45833714533098235</v>
      </c>
    </row>
    <row r="544" spans="1:16" x14ac:dyDescent="0.25">
      <c r="A544">
        <f>IF(COUNTIF(G544:P544,"&lt;"&amp;$A$3)=0,MAX($A$4:A543)+1,"")</f>
        <v>45</v>
      </c>
      <c r="B544">
        <v>540</v>
      </c>
      <c r="C544" t="str">
        <f>VLOOKUP($B544,A股收入利润复合增长（数值）!$A$7:$Q$3068,2)</f>
        <v>300199.SZ</v>
      </c>
      <c r="D544" t="str">
        <f>VLOOKUP($B544,A股收入利润复合增长（数值）!$A$7:$Q$3068,3)</f>
        <v>翰宇药业</v>
      </c>
      <c r="G544" s="6">
        <f>IFERROR(VLOOKUP($B544,A股收入利润复合增长（数值）!$A$7:$Q$3068,6)/ABS(VLOOKUP($B544,A股收入利润复合增长（数值）!$A$7:$Q$3068,4))-1,"")</f>
        <v>0.35883745450447102</v>
      </c>
      <c r="H544" s="6">
        <f>IFERROR(VLOOKUP($B544,A股收入利润复合增长（数值）!$A$7:$Q$3068,7)/ABS(VLOOKUP($B544,A股收入利润复合增长（数值）!$A$7:$Q$3068,5))-1,"")</f>
        <v>0.52277482855823409</v>
      </c>
      <c r="I544" s="6">
        <f>IFERROR(VLOOKUP($B544,A股收入利润复合增长（数值）!$A$7:$Q$3068,8)/ABS(VLOOKUP($B544,A股收入利润复合增长（数值）!$A$7:$Q$3068,6))-1,"")</f>
        <v>0.36404263940131121</v>
      </c>
      <c r="J544" s="6">
        <f>IFERROR(VLOOKUP($B544,A股收入利润复合增长（数值）!$A$7:$Q$3068,9)/ABS(VLOOKUP($B544,A股收入利润复合增长（数值）!$A$7:$Q$3068,7))-1,"")</f>
        <v>0.11587086500229216</v>
      </c>
      <c r="K544" s="6">
        <f>IFERROR(VLOOKUP($B544,A股收入利润复合增长（数值）!$A$7:$Q$3068,10)/ABS(VLOOKUP($B544,A股收入利润复合增长（数值）!$A$7:$Q$3068,8))-1,"")</f>
        <v>0.33367311839384839</v>
      </c>
      <c r="L544" s="6">
        <f>IFERROR(VLOOKUP($B544,A股收入利润复合增长（数值）!$A$7:$Q$3068,11)/ABS(VLOOKUP($B544,A股收入利润复合增长（数值）!$A$7:$Q$3068,9))-1,"")</f>
        <v>0.44690574257407234</v>
      </c>
      <c r="M544" s="6">
        <f>IFERROR(VLOOKUP($B544,A股收入利润复合增长（数值）!$A$7:$Q$3068,12)/ABS(VLOOKUP($B544,A股收入利润复合增长（数值）!$A$7:$Q$3068,10))-1,"")</f>
        <v>0.39157770281815507</v>
      </c>
      <c r="N544" s="6">
        <f>IFERROR(VLOOKUP($B544,A股收入利润复合增长（数值）!$A$7:$Q$3068,13)/ABS(VLOOKUP($B544,A股收入利润复合增长（数值）!$A$7:$Q$3068,11))-1,"")</f>
        <v>0.32040893246486335</v>
      </c>
      <c r="O544" s="6">
        <f>IFERROR(VLOOKUP($B544,A股收入利润复合增长（数值）!$A$7:$Q$3068,14)/ABS(VLOOKUP($B544,A股收入利润复合增长（数值）!$A$7:$Q$3068,12))-1,"")</f>
        <v>0.83169341996728097</v>
      </c>
      <c r="P544" s="6">
        <f>IFERROR(VLOOKUP($B544,A股收入利润复合增长（数值）!$A$7:$Q$3068,15)/ABS(VLOOKUP($B544,A股收入利润复合增长（数值）!$A$7:$Q$3068,13))-1,"")</f>
        <v>0.77977996155793261</v>
      </c>
    </row>
    <row r="545" spans="1:16" x14ac:dyDescent="0.25">
      <c r="A545" t="str">
        <f>IF(COUNTIF(G545:P545,"&lt;"&amp;$A$3)=0,MAX($A$4:A544)+1,"")</f>
        <v/>
      </c>
      <c r="B545">
        <v>541</v>
      </c>
      <c r="C545" t="str">
        <f>VLOOKUP($B545,A股收入利润复合增长（数值）!$A$7:$Q$3068,2)</f>
        <v>300201.SZ</v>
      </c>
      <c r="D545" t="str">
        <f>VLOOKUP($B545,A股收入利润复合增长（数值）!$A$7:$Q$3068,3)</f>
        <v>海伦哲</v>
      </c>
      <c r="G545" s="6">
        <f>IFERROR(VLOOKUP($B545,A股收入利润复合增长（数值）!$A$7:$Q$3068,6)/ABS(VLOOKUP($B545,A股收入利润复合增长（数值）!$A$7:$Q$3068,4))-1,"")</f>
        <v>0.10879200005940515</v>
      </c>
      <c r="H545" s="6">
        <f>IFERROR(VLOOKUP($B545,A股收入利润复合增长（数值）!$A$7:$Q$3068,7)/ABS(VLOOKUP($B545,A股收入利润复合增长（数值）!$A$7:$Q$3068,5))-1,"")</f>
        <v>-0.37326011396358461</v>
      </c>
      <c r="I545" s="6">
        <f>IFERROR(VLOOKUP($B545,A股收入利润复合增长（数值）!$A$7:$Q$3068,8)/ABS(VLOOKUP($B545,A股收入利润复合增长（数值）!$A$7:$Q$3068,6))-1,"")</f>
        <v>0.21215842737838986</v>
      </c>
      <c r="J545" s="6">
        <f>IFERROR(VLOOKUP($B545,A股收入利润复合增长（数值）!$A$7:$Q$3068,9)/ABS(VLOOKUP($B545,A股收入利润复合增长（数值）!$A$7:$Q$3068,7))-1,"")</f>
        <v>4.8085430785418382E-3</v>
      </c>
      <c r="K545" s="6">
        <f>IFERROR(VLOOKUP($B545,A股收入利润复合增长（数值）!$A$7:$Q$3068,10)/ABS(VLOOKUP($B545,A股收入利润复合增长（数值）!$A$7:$Q$3068,8))-1,"")</f>
        <v>0.30348469745546214</v>
      </c>
      <c r="L545" s="6">
        <f>IFERROR(VLOOKUP($B545,A股收入利润复合增长（数值）!$A$7:$Q$3068,11)/ABS(VLOOKUP($B545,A股收入利润复合增长（数值）!$A$7:$Q$3068,9))-1,"")</f>
        <v>-0.77631507884193862</v>
      </c>
      <c r="M545" s="6">
        <f>IFERROR(VLOOKUP($B545,A股收入利润复合增长（数值）!$A$7:$Q$3068,12)/ABS(VLOOKUP($B545,A股收入利润复合增长（数值）!$A$7:$Q$3068,10))-1,"")</f>
        <v>0.44319888845197331</v>
      </c>
      <c r="N545" s="6">
        <f>IFERROR(VLOOKUP($B545,A股收入利润复合增长（数值）!$A$7:$Q$3068,13)/ABS(VLOOKUP($B545,A股收入利润复合增长（数值）!$A$7:$Q$3068,11))-1,"")</f>
        <v>1.9659111547490764</v>
      </c>
      <c r="O545" s="6">
        <f>IFERROR(VLOOKUP($B545,A股收入利润复合增长（数值）!$A$7:$Q$3068,14)/ABS(VLOOKUP($B545,A股收入利润复合增长（数值）!$A$7:$Q$3068,12))-1,"")</f>
        <v>0.42616775214026115</v>
      </c>
      <c r="P545" s="6">
        <f>IFERROR(VLOOKUP($B545,A股收入利润复合增长（数值）!$A$7:$Q$3068,15)/ABS(VLOOKUP($B545,A股收入利润复合增长（数值）!$A$7:$Q$3068,13))-1,"")</f>
        <v>0.55173434427229817</v>
      </c>
    </row>
    <row r="546" spans="1:16" x14ac:dyDescent="0.25">
      <c r="A546" t="str">
        <f>IF(COUNTIF(G546:P546,"&lt;"&amp;$A$3)=0,MAX($A$4:A545)+1,"")</f>
        <v/>
      </c>
      <c r="B546">
        <v>542</v>
      </c>
      <c r="C546" t="str">
        <f>VLOOKUP($B546,A股收入利润复合增长（数值）!$A$7:$Q$3068,2)</f>
        <v>300202.SZ</v>
      </c>
      <c r="D546" t="str">
        <f>VLOOKUP($B546,A股收入利润复合增长（数值）!$A$7:$Q$3068,3)</f>
        <v>聚龙股份</v>
      </c>
      <c r="G546" s="6">
        <f>IFERROR(VLOOKUP($B546,A股收入利润复合增长（数值）!$A$7:$Q$3068,6)/ABS(VLOOKUP($B546,A股收入利润复合增长（数值）!$A$7:$Q$3068,4))-1,"")</f>
        <v>0.91849863821099054</v>
      </c>
      <c r="H546" s="6">
        <f>IFERROR(VLOOKUP($B546,A股收入利润复合增长（数值）!$A$7:$Q$3068,7)/ABS(VLOOKUP($B546,A股收入利润复合增长（数值）!$A$7:$Q$3068,5))-1,"")</f>
        <v>0.7353900705882388</v>
      </c>
      <c r="I546" s="6">
        <f>IFERROR(VLOOKUP($B546,A股收入利润复合增长（数值）!$A$7:$Q$3068,8)/ABS(VLOOKUP($B546,A股收入利润复合增长（数值）!$A$7:$Q$3068,6))-1,"")</f>
        <v>1.0209004276163274</v>
      </c>
      <c r="J546" s="6">
        <f>IFERROR(VLOOKUP($B546,A股收入利润复合增长（数值）!$A$7:$Q$3068,9)/ABS(VLOOKUP($B546,A股收入利润复合增长（数值）!$A$7:$Q$3068,7))-1,"")</f>
        <v>1.0593114724122019</v>
      </c>
      <c r="K546" s="6">
        <f>IFERROR(VLOOKUP($B546,A股收入利润复合增长（数值）!$A$7:$Q$3068,10)/ABS(VLOOKUP($B546,A股收入利润复合增长（数值）!$A$7:$Q$3068,8))-1,"")</f>
        <v>0.71456629171218533</v>
      </c>
      <c r="L546" s="6">
        <f>IFERROR(VLOOKUP($B546,A股收入利润复合增长（数值）!$A$7:$Q$3068,11)/ABS(VLOOKUP($B546,A股收入利润复合增长（数值）!$A$7:$Q$3068,9))-1,"")</f>
        <v>0.89276371053012271</v>
      </c>
      <c r="M546" s="6">
        <f>IFERROR(VLOOKUP($B546,A股收入利润复合增长（数值）!$A$7:$Q$3068,12)/ABS(VLOOKUP($B546,A股收入利润复合增长（数值）!$A$7:$Q$3068,10))-1,"")</f>
        <v>0.31140236194139836</v>
      </c>
      <c r="N546" s="6">
        <f>IFERROR(VLOOKUP($B546,A股收入利润复合增长（数值）!$A$7:$Q$3068,13)/ABS(VLOOKUP($B546,A股收入利润复合增长（数值）!$A$7:$Q$3068,11))-1,"")</f>
        <v>0.35888963662001649</v>
      </c>
      <c r="O546" s="6">
        <f>IFERROR(VLOOKUP($B546,A股收入利润复合增长（数值）!$A$7:$Q$3068,14)/ABS(VLOOKUP($B546,A股收入利润复合增长（数值）!$A$7:$Q$3068,12))-1,"")</f>
        <v>-0.21759664487479957</v>
      </c>
      <c r="P546" s="6">
        <f>IFERROR(VLOOKUP($B546,A股收入利润复合增长（数值）!$A$7:$Q$3068,15)/ABS(VLOOKUP($B546,A股收入利润复合增长（数值）!$A$7:$Q$3068,13))-1,"")</f>
        <v>-0.29781109082096247</v>
      </c>
    </row>
    <row r="547" spans="1:16" x14ac:dyDescent="0.25">
      <c r="A547" t="str">
        <f>IF(COUNTIF(G547:P547,"&lt;"&amp;$A$3)=0,MAX($A$4:A546)+1,"")</f>
        <v/>
      </c>
      <c r="B547">
        <v>543</v>
      </c>
      <c r="C547" t="str">
        <f>VLOOKUP($B547,A股收入利润复合增长（数值）!$A$7:$Q$3068,2)</f>
        <v>300203.SZ</v>
      </c>
      <c r="D547" t="str">
        <f>VLOOKUP($B547,A股收入利润复合增长（数值）!$A$7:$Q$3068,3)</f>
        <v>聚光科技</v>
      </c>
      <c r="G547" s="6">
        <f>IFERROR(VLOOKUP($B547,A股收入利润复合增长（数值）!$A$7:$Q$3068,6)/ABS(VLOOKUP($B547,A股收入利润复合增长（数值）!$A$7:$Q$3068,4))-1,"")</f>
        <v>0.17256854091770579</v>
      </c>
      <c r="H547" s="6">
        <f>IFERROR(VLOOKUP($B547,A股收入利润复合增长（数值）!$A$7:$Q$3068,7)/ABS(VLOOKUP($B547,A股收入利润复合增长（数值）!$A$7:$Q$3068,5))-1,"")</f>
        <v>7.82075608916184E-2</v>
      </c>
      <c r="I547" s="6">
        <f>IFERROR(VLOOKUP($B547,A股收入利润复合增长（数值）!$A$7:$Q$3068,8)/ABS(VLOOKUP($B547,A股收入利润复合增长（数值）!$A$7:$Q$3068,6))-1,"")</f>
        <v>9.3477694219563201E-2</v>
      </c>
      <c r="J547" s="6">
        <f>IFERROR(VLOOKUP($B547,A股收入利润复合增长（数值）!$A$7:$Q$3068,9)/ABS(VLOOKUP($B547,A股收入利润复合增长（数值）!$A$7:$Q$3068,7))-1,"")</f>
        <v>1.6219820032135956E-2</v>
      </c>
      <c r="K547" s="6">
        <f>IFERROR(VLOOKUP($B547,A股收入利润复合增长（数值）!$A$7:$Q$3068,10)/ABS(VLOOKUP($B547,A股收入利润复合增长（数值）!$A$7:$Q$3068,8))-1,"")</f>
        <v>0.12610741848054219</v>
      </c>
      <c r="L547" s="6">
        <f>IFERROR(VLOOKUP($B547,A股收入利润复合增长（数值）!$A$7:$Q$3068,11)/ABS(VLOOKUP($B547,A股收入利润复合增长（数值）!$A$7:$Q$3068,9))-1,"")</f>
        <v>-0.10273737666138694</v>
      </c>
      <c r="M547" s="6">
        <f>IFERROR(VLOOKUP($B547,A股收入利润复合增长（数值）!$A$7:$Q$3068,12)/ABS(VLOOKUP($B547,A股收入利润复合增长（数值）!$A$7:$Q$3068,10))-1,"")</f>
        <v>0.30764851216708178</v>
      </c>
      <c r="N547" s="6">
        <f>IFERROR(VLOOKUP($B547,A股收入利润复合增长（数值）!$A$7:$Q$3068,13)/ABS(VLOOKUP($B547,A股收入利润复合增长（数值）!$A$7:$Q$3068,11))-1,"")</f>
        <v>0.21015693017565429</v>
      </c>
      <c r="O547" s="6">
        <f>IFERROR(VLOOKUP($B547,A股收入利润复合增长（数值）!$A$7:$Q$3068,14)/ABS(VLOOKUP($B547,A股收入利润复合增长（数值）!$A$7:$Q$3068,12))-1,"")</f>
        <v>0.48971679627104292</v>
      </c>
      <c r="P547" s="6">
        <f>IFERROR(VLOOKUP($B547,A股收入利润复合增长（数值）!$A$7:$Q$3068,15)/ABS(VLOOKUP($B547,A股收入利润复合增长（数值）!$A$7:$Q$3068,13))-1,"")</f>
        <v>0.2826697504527329</v>
      </c>
    </row>
    <row r="548" spans="1:16" x14ac:dyDescent="0.25">
      <c r="A548" t="str">
        <f>IF(COUNTIF(G548:P548,"&lt;"&amp;$A$3)=0,MAX($A$4:A547)+1,"")</f>
        <v/>
      </c>
      <c r="B548">
        <v>544</v>
      </c>
      <c r="C548" t="str">
        <f>VLOOKUP($B548,A股收入利润复合增长（数值）!$A$7:$Q$3068,2)</f>
        <v>300204.SZ</v>
      </c>
      <c r="D548" t="str">
        <f>VLOOKUP($B548,A股收入利润复合增长（数值）!$A$7:$Q$3068,3)</f>
        <v>舒泰神</v>
      </c>
      <c r="G548" s="6">
        <f>IFERROR(VLOOKUP($B548,A股收入利润复合增长（数值）!$A$7:$Q$3068,6)/ABS(VLOOKUP($B548,A股收入利润复合增长（数值）!$A$7:$Q$3068,4))-1,"")</f>
        <v>0.60533401441193235</v>
      </c>
      <c r="H548" s="6">
        <f>IFERROR(VLOOKUP($B548,A股收入利润复合增长（数值）!$A$7:$Q$3068,7)/ABS(VLOOKUP($B548,A股收入利润复合增长（数值）!$A$7:$Q$3068,5))-1,"")</f>
        <v>0.81322701984378298</v>
      </c>
      <c r="I548" s="6">
        <f>IFERROR(VLOOKUP($B548,A股收入利润复合增长（数值）!$A$7:$Q$3068,8)/ABS(VLOOKUP($B548,A股收入利润复合增长（数值）!$A$7:$Q$3068,6))-1,"")</f>
        <v>1.7021820597552915</v>
      </c>
      <c r="J548" s="6">
        <f>IFERROR(VLOOKUP($B548,A股收入利润复合增长（数值）!$A$7:$Q$3068,9)/ABS(VLOOKUP($B548,A股收入利润复合增长（数值）!$A$7:$Q$3068,7))-1,"")</f>
        <v>0.53694263094812311</v>
      </c>
      <c r="K548" s="6">
        <f>IFERROR(VLOOKUP($B548,A股收入利润复合增长（数值）!$A$7:$Q$3068,10)/ABS(VLOOKUP($B548,A股收入利润复合增长（数值）!$A$7:$Q$3068,8))-1,"")</f>
        <v>0.60511839603165241</v>
      </c>
      <c r="L548" s="6">
        <f>IFERROR(VLOOKUP($B548,A股收入利润复合增长（数值）!$A$7:$Q$3068,11)/ABS(VLOOKUP($B548,A股收入利润复合增长（数值）!$A$7:$Q$3068,9))-1,"")</f>
        <v>-0.31618986831111995</v>
      </c>
      <c r="M548" s="6">
        <f>IFERROR(VLOOKUP($B548,A股收入利润复合增长（数值）!$A$7:$Q$3068,12)/ABS(VLOOKUP($B548,A股收入利润复合增长（数值）!$A$7:$Q$3068,10))-1,"")</f>
        <v>0.22439078956297265</v>
      </c>
      <c r="N548" s="6">
        <f>IFERROR(VLOOKUP($B548,A股收入利润复合增长（数值）!$A$7:$Q$3068,13)/ABS(VLOOKUP($B548,A股收入利润复合增长（数值）!$A$7:$Q$3068,11))-1,"")</f>
        <v>0.78218996395061491</v>
      </c>
      <c r="O548" s="6">
        <f>IFERROR(VLOOKUP($B548,A股收入利润复合增长（数值）!$A$7:$Q$3068,14)/ABS(VLOOKUP($B548,A股收入利润复合增长（数值）!$A$7:$Q$3068,12))-1,"")</f>
        <v>0.14170901453844342</v>
      </c>
      <c r="P548" s="6">
        <f>IFERROR(VLOOKUP($B548,A股收入利润复合增长（数值）!$A$7:$Q$3068,15)/ABS(VLOOKUP($B548,A股收入利润复合增长（数值）!$A$7:$Q$3068,13))-1,"")</f>
        <v>8.0899335426596997E-2</v>
      </c>
    </row>
    <row r="549" spans="1:16" x14ac:dyDescent="0.25">
      <c r="A549" t="str">
        <f>IF(COUNTIF(G549:P549,"&lt;"&amp;$A$3)=0,MAX($A$4:A548)+1,"")</f>
        <v/>
      </c>
      <c r="B549">
        <v>545</v>
      </c>
      <c r="C549" t="str">
        <f>VLOOKUP($B549,A股收入利润复合增长（数值）!$A$7:$Q$3068,2)</f>
        <v>300205.SZ</v>
      </c>
      <c r="D549" t="str">
        <f>VLOOKUP($B549,A股收入利润复合增长（数值）!$A$7:$Q$3068,3)</f>
        <v>天喻信息</v>
      </c>
      <c r="G549" s="6">
        <f>IFERROR(VLOOKUP($B549,A股收入利润复合增长（数值）!$A$7:$Q$3068,6)/ABS(VLOOKUP($B549,A股收入利润复合增长（数值）!$A$7:$Q$3068,4))-1,"")</f>
        <v>0.24297740327602591</v>
      </c>
      <c r="H549" s="6">
        <f>IFERROR(VLOOKUP($B549,A股收入利润复合增长（数值）!$A$7:$Q$3068,7)/ABS(VLOOKUP($B549,A股收入利润复合增长（数值）!$A$7:$Q$3068,5))-1,"")</f>
        <v>-0.43691829072454713</v>
      </c>
      <c r="I549" s="6">
        <f>IFERROR(VLOOKUP($B549,A股收入利润复合增长（数值）!$A$7:$Q$3068,8)/ABS(VLOOKUP($B549,A股收入利润复合增长（数值）!$A$7:$Q$3068,6))-1,"")</f>
        <v>0.15812095429675699</v>
      </c>
      <c r="J549" s="6">
        <f>IFERROR(VLOOKUP($B549,A股收入利润复合增长（数值）!$A$7:$Q$3068,9)/ABS(VLOOKUP($B549,A股收入利润复合增长（数值）!$A$7:$Q$3068,7))-1,"")</f>
        <v>0.34610952259982075</v>
      </c>
      <c r="K549" s="6">
        <f>IFERROR(VLOOKUP($B549,A股收入利润复合增长（数值）!$A$7:$Q$3068,10)/ABS(VLOOKUP($B549,A股收入利润复合增长（数值）!$A$7:$Q$3068,8))-1,"")</f>
        <v>0.67231616027133989</v>
      </c>
      <c r="L549" s="6">
        <f>IFERROR(VLOOKUP($B549,A股收入利润复合增长（数值）!$A$7:$Q$3068,11)/ABS(VLOOKUP($B549,A股收入利润复合增长（数值）!$A$7:$Q$3068,9))-1,"")</f>
        <v>1.1813082619523034</v>
      </c>
      <c r="M549" s="6">
        <f>IFERROR(VLOOKUP($B549,A股收入利润复合增长（数值）!$A$7:$Q$3068,12)/ABS(VLOOKUP($B549,A股收入利润复合增长（数值）!$A$7:$Q$3068,10))-1,"")</f>
        <v>6.6223245913828999E-2</v>
      </c>
      <c r="N549" s="6">
        <f>IFERROR(VLOOKUP($B549,A股收入利润复合增长（数值）!$A$7:$Q$3068,13)/ABS(VLOOKUP($B549,A股收入利润复合增长（数值）!$A$7:$Q$3068,11))-1,"")</f>
        <v>-0.31963500209715456</v>
      </c>
      <c r="O549" s="6">
        <f>IFERROR(VLOOKUP($B549,A股收入利润复合增长（数值）!$A$7:$Q$3068,14)/ABS(VLOOKUP($B549,A股收入利润复合增长（数值）!$A$7:$Q$3068,12))-1,"")</f>
        <v>9.4936713534828687E-2</v>
      </c>
      <c r="P549" s="6">
        <f>IFERROR(VLOOKUP($B549,A股收入利润复合增长（数值）!$A$7:$Q$3068,15)/ABS(VLOOKUP($B549,A股收入利润复合增长（数值）!$A$7:$Q$3068,13))-1,"")</f>
        <v>-0.88067474851386485</v>
      </c>
    </row>
    <row r="550" spans="1:16" x14ac:dyDescent="0.25">
      <c r="A550" t="str">
        <f>IF(COUNTIF(G550:P550,"&lt;"&amp;$A$3)=0,MAX($A$4:A549)+1,"")</f>
        <v/>
      </c>
      <c r="B550">
        <v>546</v>
      </c>
      <c r="C550" t="str">
        <f>VLOOKUP($B550,A股收入利润复合增长（数值）!$A$7:$Q$3068,2)</f>
        <v>300207.SZ</v>
      </c>
      <c r="D550" t="str">
        <f>VLOOKUP($B550,A股收入利润复合增长（数值）!$A$7:$Q$3068,3)</f>
        <v>欣旺达</v>
      </c>
      <c r="G550" s="6">
        <f>IFERROR(VLOOKUP($B550,A股收入利润复合增长（数值）!$A$7:$Q$3068,6)/ABS(VLOOKUP($B550,A股收入利润复合增长（数值）!$A$7:$Q$3068,4))-1,"")</f>
        <v>0.32974858160608411</v>
      </c>
      <c r="H550" s="6">
        <f>IFERROR(VLOOKUP($B550,A股收入利润复合增长（数值）!$A$7:$Q$3068,7)/ABS(VLOOKUP($B550,A股收入利润复合增长（数值）!$A$7:$Q$3068,5))-1,"")</f>
        <v>0.3187822814514556</v>
      </c>
      <c r="I550" s="6">
        <f>IFERROR(VLOOKUP($B550,A股收入利润复合增长（数值）!$A$7:$Q$3068,8)/ABS(VLOOKUP($B550,A股收入利润复合增长（数值）!$A$7:$Q$3068,6))-1,"")</f>
        <v>0.36869168069570812</v>
      </c>
      <c r="J550" s="6">
        <f>IFERROR(VLOOKUP($B550,A股收入利润复合增长（数值）!$A$7:$Q$3068,9)/ABS(VLOOKUP($B550,A股收入利润复合增长（数值）!$A$7:$Q$3068,7))-1,"")</f>
        <v>-0.13527374313429941</v>
      </c>
      <c r="K550" s="6">
        <f>IFERROR(VLOOKUP($B550,A股收入利润复合增长（数值）!$A$7:$Q$3068,10)/ABS(VLOOKUP($B550,A股收入利润复合增长（数值）!$A$7:$Q$3068,8))-1,"")</f>
        <v>0.56069978790840658</v>
      </c>
      <c r="L550" s="6">
        <f>IFERROR(VLOOKUP($B550,A股收入利润复合增长（数值）!$A$7:$Q$3068,11)/ABS(VLOOKUP($B550,A股收入利润复合增长（数值）!$A$7:$Q$3068,9))-1,"")</f>
        <v>0.13348465782491181</v>
      </c>
      <c r="M550" s="6">
        <f>IFERROR(VLOOKUP($B550,A股收入利润复合增长（数值）!$A$7:$Q$3068,12)/ABS(VLOOKUP($B550,A股收入利润复合增长（数值）!$A$7:$Q$3068,10))-1,"")</f>
        <v>0.94209209125622917</v>
      </c>
      <c r="N550" s="6">
        <f>IFERROR(VLOOKUP($B550,A股收入利润复合增长（数值）!$A$7:$Q$3068,13)/ABS(VLOOKUP($B550,A股收入利润复合增长（数值）!$A$7:$Q$3068,11))-1,"")</f>
        <v>1.0728885577659226</v>
      </c>
      <c r="O550" s="6">
        <f>IFERROR(VLOOKUP($B550,A股收入利润复合增长（数值）!$A$7:$Q$3068,14)/ABS(VLOOKUP($B550,A股收入利润复合增长（数值）!$A$7:$Q$3068,12))-1,"")</f>
        <v>0.51233325583215428</v>
      </c>
      <c r="P550" s="6">
        <f>IFERROR(VLOOKUP($B550,A股收入利润复合增长（数值）!$A$7:$Q$3068,15)/ABS(VLOOKUP($B550,A股收入利润复合增长（数值）!$A$7:$Q$3068,13))-1,"")</f>
        <v>0.93493036553390318</v>
      </c>
    </row>
    <row r="551" spans="1:16" x14ac:dyDescent="0.25">
      <c r="A551" t="str">
        <f>IF(COUNTIF(G551:P551,"&lt;"&amp;$A$3)=0,MAX($A$4:A550)+1,"")</f>
        <v/>
      </c>
      <c r="B551">
        <v>547</v>
      </c>
      <c r="C551" t="str">
        <f>VLOOKUP($B551,A股收入利润复合增长（数值）!$A$7:$Q$3068,2)</f>
        <v>300208.SZ</v>
      </c>
      <c r="D551" t="str">
        <f>VLOOKUP($B551,A股收入利润复合增长（数值）!$A$7:$Q$3068,3)</f>
        <v>恒顺众昇</v>
      </c>
      <c r="G551" s="6">
        <f>IFERROR(VLOOKUP($B551,A股收入利润复合增长（数值）!$A$7:$Q$3068,6)/ABS(VLOOKUP($B551,A股收入利润复合增长（数值）!$A$7:$Q$3068,4))-1,"")</f>
        <v>0.21709364246075347</v>
      </c>
      <c r="H551" s="6">
        <f>IFERROR(VLOOKUP($B551,A股收入利润复合增长（数值）!$A$7:$Q$3068,7)/ABS(VLOOKUP($B551,A股收入利润复合增长（数值）!$A$7:$Q$3068,5))-1,"")</f>
        <v>0.21081807589097989</v>
      </c>
      <c r="I551" s="6">
        <f>IFERROR(VLOOKUP($B551,A股收入利润复合增长（数值）!$A$7:$Q$3068,8)/ABS(VLOOKUP($B551,A股收入利润复合增长（数值）!$A$7:$Q$3068,6))-1,"")</f>
        <v>0.11167742485661569</v>
      </c>
      <c r="J551" s="6">
        <f>IFERROR(VLOOKUP($B551,A股收入利润复合增长（数值）!$A$7:$Q$3068,9)/ABS(VLOOKUP($B551,A股收入利润复合增长（数值）!$A$7:$Q$3068,7))-1,"")</f>
        <v>0.10925537777712724</v>
      </c>
      <c r="K551" s="6">
        <f>IFERROR(VLOOKUP($B551,A股收入利润复合增长（数值）!$A$7:$Q$3068,10)/ABS(VLOOKUP($B551,A股收入利润复合增长（数值）!$A$7:$Q$3068,8))-1,"")</f>
        <v>-0.31626338351302985</v>
      </c>
      <c r="L551" s="6">
        <f>IFERROR(VLOOKUP($B551,A股收入利润复合增长（数值）!$A$7:$Q$3068,11)/ABS(VLOOKUP($B551,A股收入利润复合增长（数值）!$A$7:$Q$3068,9))-1,"")</f>
        <v>-0.31457785380714343</v>
      </c>
      <c r="M551" s="6">
        <f>IFERROR(VLOOKUP($B551,A股收入利润复合增长（数值）!$A$7:$Q$3068,12)/ABS(VLOOKUP($B551,A股收入利润复合增长（数值）!$A$7:$Q$3068,10))-1,"")</f>
        <v>2.9656398056549076</v>
      </c>
      <c r="N551" s="6">
        <f>IFERROR(VLOOKUP($B551,A股收入利润复合增长（数值）!$A$7:$Q$3068,13)/ABS(VLOOKUP($B551,A股收入利润复合增长（数值）!$A$7:$Q$3068,11))-1,"")</f>
        <v>1.8875150911382534</v>
      </c>
      <c r="O551" s="6">
        <f>IFERROR(VLOOKUP($B551,A股收入利润复合增长（数值）!$A$7:$Q$3068,14)/ABS(VLOOKUP($B551,A股收入利润复合增长（数值）!$A$7:$Q$3068,12))-1,"")</f>
        <v>0.73507218031207899</v>
      </c>
      <c r="P551" s="6">
        <f>IFERROR(VLOOKUP($B551,A股收入利润复合增长（数值）!$A$7:$Q$3068,15)/ABS(VLOOKUP($B551,A股收入利润复合增长（数值）!$A$7:$Q$3068,13))-1,"")</f>
        <v>2.0918160188914827</v>
      </c>
    </row>
    <row r="552" spans="1:16" x14ac:dyDescent="0.25">
      <c r="A552" t="str">
        <f>IF(COUNTIF(G552:P552,"&lt;"&amp;$A$3)=0,MAX($A$4:A551)+1,"")</f>
        <v/>
      </c>
      <c r="B552">
        <v>548</v>
      </c>
      <c r="C552" t="str">
        <f>VLOOKUP($B552,A股收入利润复合增长（数值）!$A$7:$Q$3068,2)</f>
        <v>300210.SZ</v>
      </c>
      <c r="D552" t="str">
        <f>VLOOKUP($B552,A股收入利润复合增长（数值）!$A$7:$Q$3068,3)</f>
        <v>森远股份</v>
      </c>
      <c r="G552" s="6">
        <f>IFERROR(VLOOKUP($B552,A股收入利润复合增长（数值）!$A$7:$Q$3068,6)/ABS(VLOOKUP($B552,A股收入利润复合增长（数值）!$A$7:$Q$3068,4))-1,"")</f>
        <v>0.52260261308928491</v>
      </c>
      <c r="H552" s="6">
        <f>IFERROR(VLOOKUP($B552,A股收入利润复合增长（数值）!$A$7:$Q$3068,7)/ABS(VLOOKUP($B552,A股收入利润复合增长（数值）!$A$7:$Q$3068,5))-1,"")</f>
        <v>0.72203244904759667</v>
      </c>
      <c r="I552" s="6">
        <f>IFERROR(VLOOKUP($B552,A股收入利润复合增长（数值）!$A$7:$Q$3068,8)/ABS(VLOOKUP($B552,A股收入利润复合增长（数值）!$A$7:$Q$3068,6))-1,"")</f>
        <v>0.50433069968955091</v>
      </c>
      <c r="J552" s="6">
        <f>IFERROR(VLOOKUP($B552,A股收入利润复合增长（数值）!$A$7:$Q$3068,9)/ABS(VLOOKUP($B552,A股收入利润复合增长（数值）!$A$7:$Q$3068,7))-1,"")</f>
        <v>0.30481366764333018</v>
      </c>
      <c r="K552" s="6">
        <f>IFERROR(VLOOKUP($B552,A股收入利润复合增长（数值）!$A$7:$Q$3068,10)/ABS(VLOOKUP($B552,A股收入利润复合增长（数值）!$A$7:$Q$3068,8))-1,"")</f>
        <v>0.49148118583385547</v>
      </c>
      <c r="L552" s="6">
        <f>IFERROR(VLOOKUP($B552,A股收入利润复合增长（数值）!$A$7:$Q$3068,11)/ABS(VLOOKUP($B552,A股收入利润复合增长（数值）!$A$7:$Q$3068,9))-1,"")</f>
        <v>0.20599701643951152</v>
      </c>
      <c r="M552" s="6">
        <f>IFERROR(VLOOKUP($B552,A股收入利润复合增长（数值）!$A$7:$Q$3068,12)/ABS(VLOOKUP($B552,A股收入利润复合增长（数值）!$A$7:$Q$3068,10))-1,"")</f>
        <v>6.1258564566353702E-2</v>
      </c>
      <c r="N552" s="6">
        <f>IFERROR(VLOOKUP($B552,A股收入利润复合增长（数值）!$A$7:$Q$3068,13)/ABS(VLOOKUP($B552,A股收入利润复合增长（数值）!$A$7:$Q$3068,11))-1,"")</f>
        <v>5.8026537676391099E-2</v>
      </c>
      <c r="O552" s="6">
        <f>IFERROR(VLOOKUP($B552,A股收入利润复合增长（数值）!$A$7:$Q$3068,14)/ABS(VLOOKUP($B552,A股收入利润复合增长（数值）!$A$7:$Q$3068,12))-1,"")</f>
        <v>-0.16286822200750317</v>
      </c>
      <c r="P552" s="6">
        <f>IFERROR(VLOOKUP($B552,A股收入利润复合增长（数值）!$A$7:$Q$3068,15)/ABS(VLOOKUP($B552,A股收入利润复合增长（数值）!$A$7:$Q$3068,13))-1,"")</f>
        <v>-0.17824664691972136</v>
      </c>
    </row>
    <row r="553" spans="1:16" x14ac:dyDescent="0.25">
      <c r="A553" t="str">
        <f>IF(COUNTIF(G553:P553,"&lt;"&amp;$A$3)=0,MAX($A$4:A552)+1,"")</f>
        <v/>
      </c>
      <c r="B553">
        <v>549</v>
      </c>
      <c r="C553" t="str">
        <f>VLOOKUP($B553,A股收入利润复合增长（数值）!$A$7:$Q$3068,2)</f>
        <v>300212.SZ</v>
      </c>
      <c r="D553" t="str">
        <f>VLOOKUP($B553,A股收入利润复合增长（数值）!$A$7:$Q$3068,3)</f>
        <v>易华录</v>
      </c>
      <c r="G553" s="6">
        <f>IFERROR(VLOOKUP($B553,A股收入利润复合增长（数值）!$A$7:$Q$3068,6)/ABS(VLOOKUP($B553,A股收入利润复合增长（数值）!$A$7:$Q$3068,4))-1,"")</f>
        <v>0.55153704804800441</v>
      </c>
      <c r="H553" s="6">
        <f>IFERROR(VLOOKUP($B553,A股收入利润复合增长（数值）!$A$7:$Q$3068,7)/ABS(VLOOKUP($B553,A股收入利润复合增长（数值）!$A$7:$Q$3068,5))-1,"")</f>
        <v>0.72261517737919156</v>
      </c>
      <c r="I553" s="6">
        <f>IFERROR(VLOOKUP($B553,A股收入利润复合增长（数值）!$A$7:$Q$3068,8)/ABS(VLOOKUP($B553,A股收入利润复合增长（数值）!$A$7:$Q$3068,6))-1,"")</f>
        <v>0.35919862030344274</v>
      </c>
      <c r="J553" s="6">
        <f>IFERROR(VLOOKUP($B553,A股收入利润复合增长（数值）!$A$7:$Q$3068,9)/ABS(VLOOKUP($B553,A股收入利润复合增长（数值）!$A$7:$Q$3068,7))-1,"")</f>
        <v>0.34158241005614287</v>
      </c>
      <c r="K553" s="6">
        <f>IFERROR(VLOOKUP($B553,A股收入利润复合增长（数值）!$A$7:$Q$3068,10)/ABS(VLOOKUP($B553,A股收入利润复合增长（数值）!$A$7:$Q$3068,8))-1,"")</f>
        <v>0.49513212401096984</v>
      </c>
      <c r="L553" s="6">
        <f>IFERROR(VLOOKUP($B553,A股收入利润复合增长（数值）!$A$7:$Q$3068,11)/ABS(VLOOKUP($B553,A股收入利润复合增长（数值）!$A$7:$Q$3068,9))-1,"")</f>
        <v>7.2741481117679418E-2</v>
      </c>
      <c r="M553" s="6">
        <f>IFERROR(VLOOKUP($B553,A股收入利润复合增长（数值）!$A$7:$Q$3068,12)/ABS(VLOOKUP($B553,A股收入利润复合增长（数值）!$A$7:$Q$3068,10))-1,"")</f>
        <v>0.90524023706240531</v>
      </c>
      <c r="N553" s="6">
        <f>IFERROR(VLOOKUP($B553,A股收入利润复合增长（数值）!$A$7:$Q$3068,13)/ABS(VLOOKUP($B553,A股收入利润复合增长（数值）!$A$7:$Q$3068,11))-1,"")</f>
        <v>0.5237581440834389</v>
      </c>
      <c r="O553" s="6">
        <f>IFERROR(VLOOKUP($B553,A股收入利润复合增长（数值）!$A$7:$Q$3068,14)/ABS(VLOOKUP($B553,A股收入利润复合增长（数值）!$A$7:$Q$3068,12))-1,"")</f>
        <v>2.1521702999020897E-2</v>
      </c>
      <c r="P553" s="6">
        <f>IFERROR(VLOOKUP($B553,A股收入利润复合增长（数值）!$A$7:$Q$3068,15)/ABS(VLOOKUP($B553,A股收入利润复合增长（数值）!$A$7:$Q$3068,13))-1,"")</f>
        <v>-0.13050079809575266</v>
      </c>
    </row>
    <row r="554" spans="1:16" x14ac:dyDescent="0.25">
      <c r="A554" t="str">
        <f>IF(COUNTIF(G554:P554,"&lt;"&amp;$A$3)=0,MAX($A$4:A553)+1,"")</f>
        <v/>
      </c>
      <c r="B554">
        <v>550</v>
      </c>
      <c r="C554" t="str">
        <f>VLOOKUP($B554,A股收入利润复合增长（数值）!$A$7:$Q$3068,2)</f>
        <v>300213.SZ</v>
      </c>
      <c r="D554" t="str">
        <f>VLOOKUP($B554,A股收入利润复合增长（数值）!$A$7:$Q$3068,3)</f>
        <v>佳讯飞鸿</v>
      </c>
      <c r="G554" s="6">
        <f>IFERROR(VLOOKUP($B554,A股收入利润复合增长（数值）!$A$7:$Q$3068,6)/ABS(VLOOKUP($B554,A股收入利润复合增长（数值）!$A$7:$Q$3068,4))-1,"")</f>
        <v>8.8673567883330362E-2</v>
      </c>
      <c r="H554" s="6">
        <f>IFERROR(VLOOKUP($B554,A股收入利润复合增长（数值）!$A$7:$Q$3068,7)/ABS(VLOOKUP($B554,A股收入利润复合增长（数值）!$A$7:$Q$3068,5))-1,"")</f>
        <v>3.2614926686493906E-2</v>
      </c>
      <c r="I554" s="6">
        <f>IFERROR(VLOOKUP($B554,A股收入利润复合增长（数值）!$A$7:$Q$3068,8)/ABS(VLOOKUP($B554,A股收入利润复合增长（数值）!$A$7:$Q$3068,6))-1,"")</f>
        <v>0.14375773427818572</v>
      </c>
      <c r="J554" s="6">
        <f>IFERROR(VLOOKUP($B554,A股收入利润复合增长（数值）!$A$7:$Q$3068,9)/ABS(VLOOKUP($B554,A股收入利润复合增长（数值）!$A$7:$Q$3068,7))-1,"")</f>
        <v>-0.64268672132361038</v>
      </c>
      <c r="K554" s="6">
        <f>IFERROR(VLOOKUP($B554,A股收入利润复合增长（数值）!$A$7:$Q$3068,10)/ABS(VLOOKUP($B554,A股收入利润复合增长（数值）!$A$7:$Q$3068,8))-1,"")</f>
        <v>0.38645114319869145</v>
      </c>
      <c r="L554" s="6">
        <f>IFERROR(VLOOKUP($B554,A股收入利润复合增长（数值）!$A$7:$Q$3068,11)/ABS(VLOOKUP($B554,A股收入利润复合增长（数值）!$A$7:$Q$3068,9))-1,"")</f>
        <v>1.3673354783037039</v>
      </c>
      <c r="M554" s="6">
        <f>IFERROR(VLOOKUP($B554,A股收入利润复合增长（数值）!$A$7:$Q$3068,12)/ABS(VLOOKUP($B554,A股收入利润复合增长（数值）!$A$7:$Q$3068,10))-1,"")</f>
        <v>0.69729179095423599</v>
      </c>
      <c r="N554" s="6">
        <f>IFERROR(VLOOKUP($B554,A股收入利润复合增长（数值）!$A$7:$Q$3068,13)/ABS(VLOOKUP($B554,A股收入利润复合增长（数值）!$A$7:$Q$3068,11))-1,"")</f>
        <v>0.63501691828415074</v>
      </c>
      <c r="O554" s="6">
        <f>IFERROR(VLOOKUP($B554,A股收入利润复合增长（数值）!$A$7:$Q$3068,14)/ABS(VLOOKUP($B554,A股收入利润复合增长（数值）!$A$7:$Q$3068,12))-1,"")</f>
        <v>0.21737377556786819</v>
      </c>
      <c r="P554" s="6">
        <f>IFERROR(VLOOKUP($B554,A股收入利润复合增长（数值）!$A$7:$Q$3068,15)/ABS(VLOOKUP($B554,A股收入利润复合增长（数值）!$A$7:$Q$3068,13))-1,"")</f>
        <v>0.19172190332407424</v>
      </c>
    </row>
    <row r="555" spans="1:16" x14ac:dyDescent="0.25">
      <c r="A555" t="str">
        <f>IF(COUNTIF(G555:P555,"&lt;"&amp;$A$3)=0,MAX($A$4:A554)+1,"")</f>
        <v/>
      </c>
      <c r="B555">
        <v>551</v>
      </c>
      <c r="C555" t="str">
        <f>VLOOKUP($B555,A股收入利润复合增长（数值）!$A$7:$Q$3068,2)</f>
        <v>300216.SZ</v>
      </c>
      <c r="D555" t="str">
        <f>VLOOKUP($B555,A股收入利润复合增长（数值）!$A$7:$Q$3068,3)</f>
        <v>千山药机</v>
      </c>
      <c r="G555" s="6">
        <f>IFERROR(VLOOKUP($B555,A股收入利润复合增长（数值）!$A$7:$Q$3068,6)/ABS(VLOOKUP($B555,A股收入利润复合增长（数值）!$A$7:$Q$3068,4))-1,"")</f>
        <v>0.24986952897655157</v>
      </c>
      <c r="H555" s="6">
        <f>IFERROR(VLOOKUP($B555,A股收入利润复合增长（数值）!$A$7:$Q$3068,7)/ABS(VLOOKUP($B555,A股收入利润复合增长（数值）!$A$7:$Q$3068,5))-1,"")</f>
        <v>0.13976554566301069</v>
      </c>
      <c r="I555" s="6">
        <f>IFERROR(VLOOKUP($B555,A股收入利润复合增长（数值）!$A$7:$Q$3068,8)/ABS(VLOOKUP($B555,A股收入利润复合增长（数值）!$A$7:$Q$3068,6))-1,"")</f>
        <v>0.38245542366494267</v>
      </c>
      <c r="J555" s="6">
        <f>IFERROR(VLOOKUP($B555,A股收入利润复合增长（数值）!$A$7:$Q$3068,9)/ABS(VLOOKUP($B555,A股收入利润复合增长（数值）!$A$7:$Q$3068,7))-1,"")</f>
        <v>0.38141710052738831</v>
      </c>
      <c r="K555" s="6">
        <f>IFERROR(VLOOKUP($B555,A股收入利润复合增长（数值）!$A$7:$Q$3068,10)/ABS(VLOOKUP($B555,A股收入利润复合增长（数值）!$A$7:$Q$3068,8))-1,"")</f>
        <v>0.26323954500857893</v>
      </c>
      <c r="L555" s="6">
        <f>IFERROR(VLOOKUP($B555,A股收入利润复合增长（数值）!$A$7:$Q$3068,11)/ABS(VLOOKUP($B555,A股收入利润复合增长（数值）!$A$7:$Q$3068,9))-1,"")</f>
        <v>0.18824779017634796</v>
      </c>
      <c r="M555" s="6">
        <f>IFERROR(VLOOKUP($B555,A股收入利润复合增长（数值）!$A$7:$Q$3068,12)/ABS(VLOOKUP($B555,A股收入利润复合增长（数值）!$A$7:$Q$3068,10))-1,"")</f>
        <v>0.28406140772722033</v>
      </c>
      <c r="N555" s="6">
        <f>IFERROR(VLOOKUP($B555,A股收入利润复合增长（数值）!$A$7:$Q$3068,13)/ABS(VLOOKUP($B555,A股收入利润复合增长（数值）!$A$7:$Q$3068,11))-1,"")</f>
        <v>0.58975941783926955</v>
      </c>
      <c r="O555" s="6">
        <f>IFERROR(VLOOKUP($B555,A股收入利润复合增长（数值）!$A$7:$Q$3068,14)/ABS(VLOOKUP($B555,A股收入利润复合增长（数值）!$A$7:$Q$3068,12))-1,"")</f>
        <v>-7.6898898019491124E-2</v>
      </c>
      <c r="P555" s="6">
        <f>IFERROR(VLOOKUP($B555,A股收入利润复合增长（数值）!$A$7:$Q$3068,15)/ABS(VLOOKUP($B555,A股收入利润复合增长（数值）!$A$7:$Q$3068,13))-1,"")</f>
        <v>-0.55571544716411414</v>
      </c>
    </row>
    <row r="556" spans="1:16" x14ac:dyDescent="0.25">
      <c r="A556" t="str">
        <f>IF(COUNTIF(G556:P556,"&lt;"&amp;$A$3)=0,MAX($A$4:A555)+1,"")</f>
        <v/>
      </c>
      <c r="B556">
        <v>552</v>
      </c>
      <c r="C556" t="str">
        <f>VLOOKUP($B556,A股收入利润复合增长（数值）!$A$7:$Q$3068,2)</f>
        <v>300219.SZ</v>
      </c>
      <c r="D556" t="str">
        <f>VLOOKUP($B556,A股收入利润复合增长（数值）!$A$7:$Q$3068,3)</f>
        <v>鸿利智汇</v>
      </c>
      <c r="G556" s="6">
        <f>IFERROR(VLOOKUP($B556,A股收入利润复合增长（数值）!$A$7:$Q$3068,6)/ABS(VLOOKUP($B556,A股收入利润复合增长（数值）!$A$7:$Q$3068,4))-1,"")</f>
        <v>0.25496212106088079</v>
      </c>
      <c r="H556" s="6">
        <f>IFERROR(VLOOKUP($B556,A股收入利润复合增长（数值）!$A$7:$Q$3068,7)/ABS(VLOOKUP($B556,A股收入利润复合增长（数值）!$A$7:$Q$3068,5))-1,"")</f>
        <v>0.16108085173758968</v>
      </c>
      <c r="I556" s="6">
        <f>IFERROR(VLOOKUP($B556,A股收入利润复合增长（数值）!$A$7:$Q$3068,8)/ABS(VLOOKUP($B556,A股收入利润复合增长（数值）!$A$7:$Q$3068,6))-1,"")</f>
        <v>-3.4601835966720396E-2</v>
      </c>
      <c r="J556" s="6">
        <f>IFERROR(VLOOKUP($B556,A股收入利润复合增长（数值）!$A$7:$Q$3068,9)/ABS(VLOOKUP($B556,A股收入利润复合增长（数值）!$A$7:$Q$3068,7))-1,"")</f>
        <v>-0.35276346090948263</v>
      </c>
      <c r="K556" s="6">
        <f>IFERROR(VLOOKUP($B556,A股收入利润复合增长（数值）!$A$7:$Q$3068,10)/ABS(VLOOKUP($B556,A股收入利润复合增长（数值）!$A$7:$Q$3068,8))-1,"")</f>
        <v>0.38743413810988225</v>
      </c>
      <c r="L556" s="6">
        <f>IFERROR(VLOOKUP($B556,A股收入利润复合增长（数值）!$A$7:$Q$3068,11)/ABS(VLOOKUP($B556,A股收入利润复合增长（数值）!$A$7:$Q$3068,9))-1,"")</f>
        <v>0.29129242044869241</v>
      </c>
      <c r="M556" s="6">
        <f>IFERROR(VLOOKUP($B556,A股收入利润复合增长（数值）!$A$7:$Q$3068,12)/ABS(VLOOKUP($B556,A股收入利润复合增长（数值）!$A$7:$Q$3068,10))-1,"")</f>
        <v>0.38379866065459378</v>
      </c>
      <c r="N556" s="6">
        <f>IFERROR(VLOOKUP($B556,A股收入利润复合增长（数值）!$A$7:$Q$3068,13)/ABS(VLOOKUP($B556,A股收入利润复合增长（数值）!$A$7:$Q$3068,11))-1,"")</f>
        <v>0.48934133584773809</v>
      </c>
      <c r="O556" s="6">
        <f>IFERROR(VLOOKUP($B556,A股收入利润复合增长（数值）!$A$7:$Q$3068,14)/ABS(VLOOKUP($B556,A股收入利润复合增长（数值）!$A$7:$Q$3068,12))-1,"")</f>
        <v>0.56467165039434719</v>
      </c>
      <c r="P556" s="6">
        <f>IFERROR(VLOOKUP($B556,A股收入利润复合增长（数值）!$A$7:$Q$3068,15)/ABS(VLOOKUP($B556,A股收入利润复合增长（数值）!$A$7:$Q$3068,13))-1,"")</f>
        <v>0.67403502308576702</v>
      </c>
    </row>
    <row r="557" spans="1:16" x14ac:dyDescent="0.25">
      <c r="A557" t="str">
        <f>IF(COUNTIF(G557:P557,"&lt;"&amp;$A$3)=0,MAX($A$4:A556)+1,"")</f>
        <v/>
      </c>
      <c r="B557">
        <v>553</v>
      </c>
      <c r="C557" t="str">
        <f>VLOOKUP($B557,A股收入利润复合增长（数值）!$A$7:$Q$3068,2)</f>
        <v>300222.SZ</v>
      </c>
      <c r="D557" t="str">
        <f>VLOOKUP($B557,A股收入利润复合增长（数值）!$A$7:$Q$3068,3)</f>
        <v>科大智能</v>
      </c>
      <c r="G557" s="6">
        <f>IFERROR(VLOOKUP($B557,A股收入利润复合增长（数值）!$A$7:$Q$3068,6)/ABS(VLOOKUP($B557,A股收入利润复合增长（数值）!$A$7:$Q$3068,4))-1,"")</f>
        <v>0.39713637782416789</v>
      </c>
      <c r="H557" s="6">
        <f>IFERROR(VLOOKUP($B557,A股收入利润复合增长（数值）!$A$7:$Q$3068,7)/ABS(VLOOKUP($B557,A股收入利润复合增长（数值）!$A$7:$Q$3068,5))-1,"")</f>
        <v>0.1031325045514504</v>
      </c>
      <c r="I557" s="6">
        <f>IFERROR(VLOOKUP($B557,A股收入利润复合增长（数值）!$A$7:$Q$3068,8)/ABS(VLOOKUP($B557,A股收入利润复合增长（数值）!$A$7:$Q$3068,6))-1,"")</f>
        <v>0.36748737176689916</v>
      </c>
      <c r="J557" s="6">
        <f>IFERROR(VLOOKUP($B557,A股收入利润复合增长（数值）!$A$7:$Q$3068,9)/ABS(VLOOKUP($B557,A股收入利润复合增长（数值）!$A$7:$Q$3068,7))-1,"")</f>
        <v>-0.4723609487816659</v>
      </c>
      <c r="K557" s="6">
        <f>IFERROR(VLOOKUP($B557,A股收入利润复合增长（数值）!$A$7:$Q$3068,10)/ABS(VLOOKUP($B557,A股收入利润复合增长（数值）!$A$7:$Q$3068,8))-1,"")</f>
        <v>0.26322730836925778</v>
      </c>
      <c r="L557" s="6">
        <f>IFERROR(VLOOKUP($B557,A股收入利润复合增长（数值）!$A$7:$Q$3068,11)/ABS(VLOOKUP($B557,A股收入利润复合增长（数值）!$A$7:$Q$3068,9))-1,"")</f>
        <v>-0.66604351329569544</v>
      </c>
      <c r="M557" s="6">
        <f>IFERROR(VLOOKUP($B557,A股收入利润复合增长（数值）!$A$7:$Q$3068,12)/ABS(VLOOKUP($B557,A股收入利润复合增长（数值）!$A$7:$Q$3068,10))-1,"")</f>
        <v>0.84511228368676772</v>
      </c>
      <c r="N557" s="6">
        <f>IFERROR(VLOOKUP($B557,A股收入利润复合增长（数值）!$A$7:$Q$3068,13)/ABS(VLOOKUP($B557,A股收入利润复合增长（数值）!$A$7:$Q$3068,11))-1,"")</f>
        <v>7.0464051863707446</v>
      </c>
      <c r="O557" s="6">
        <f>IFERROR(VLOOKUP($B557,A股收入利润复合增长（数值）!$A$7:$Q$3068,14)/ABS(VLOOKUP($B557,A股收入利润复合增长（数值）!$A$7:$Q$3068,12))-1,"")</f>
        <v>0.39556371916891986</v>
      </c>
      <c r="P557" s="6">
        <f>IFERROR(VLOOKUP($B557,A股收入利润复合增长（数值）!$A$7:$Q$3068,15)/ABS(VLOOKUP($B557,A股收入利润复合增长（数值）!$A$7:$Q$3068,13))-1,"")</f>
        <v>0.77777865315652472</v>
      </c>
    </row>
    <row r="558" spans="1:16" x14ac:dyDescent="0.25">
      <c r="A558" t="str">
        <f>IF(COUNTIF(G558:P558,"&lt;"&amp;$A$3)=0,MAX($A$4:A557)+1,"")</f>
        <v/>
      </c>
      <c r="B558">
        <v>554</v>
      </c>
      <c r="C558" t="str">
        <f>VLOOKUP($B558,A股收入利润复合增长（数值）!$A$7:$Q$3068,2)</f>
        <v>300226.SZ</v>
      </c>
      <c r="D558" t="str">
        <f>VLOOKUP($B558,A股收入利润复合增长（数值）!$A$7:$Q$3068,3)</f>
        <v>上海钢联</v>
      </c>
      <c r="G558" s="6">
        <f>IFERROR(VLOOKUP($B558,A股收入利润复合增长（数值）!$A$7:$Q$3068,6)/ABS(VLOOKUP($B558,A股收入利润复合增长（数值）!$A$7:$Q$3068,4))-1,"")</f>
        <v>1.1778286172474774</v>
      </c>
      <c r="H558" s="6">
        <f>IFERROR(VLOOKUP($B558,A股收入利润复合增长（数值）!$A$7:$Q$3068,7)/ABS(VLOOKUP($B558,A股收入利润复合增长（数值）!$A$7:$Q$3068,5))-1,"")</f>
        <v>0.43219624793158196</v>
      </c>
      <c r="I558" s="6">
        <f>IFERROR(VLOOKUP($B558,A股收入利润复合增长（数值）!$A$7:$Q$3068,8)/ABS(VLOOKUP($B558,A股收入利润复合增长（数值）!$A$7:$Q$3068,6))-1,"")</f>
        <v>1.7265595228194619</v>
      </c>
      <c r="J558" s="6">
        <f>IFERROR(VLOOKUP($B558,A股收入利润复合增长（数值）!$A$7:$Q$3068,9)/ABS(VLOOKUP($B558,A股收入利润复合增长（数值）!$A$7:$Q$3068,7))-1,"")</f>
        <v>-8.7455946609121593E-2</v>
      </c>
      <c r="K558" s="6">
        <f>IFERROR(VLOOKUP($B558,A股收入利润复合增长（数值）!$A$7:$Q$3068,10)/ABS(VLOOKUP($B558,A股收入利润复合增长（数值）!$A$7:$Q$3068,8))-1,"")</f>
        <v>0.62726219481222412</v>
      </c>
      <c r="L558" s="6">
        <f>IFERROR(VLOOKUP($B558,A股收入利润复合增长（数值）!$A$7:$Q$3068,11)/ABS(VLOOKUP($B558,A股收入利润复合增长（数值）!$A$7:$Q$3068,9))-1,"")</f>
        <v>-0.38768887120115003</v>
      </c>
      <c r="M558" s="6">
        <f>IFERROR(VLOOKUP($B558,A股收入利润复合增长（数值）!$A$7:$Q$3068,12)/ABS(VLOOKUP($B558,A股收入利润复合增长（数值）!$A$7:$Q$3068,10))-1,"")</f>
        <v>3.8659701218365168</v>
      </c>
      <c r="N558" s="6">
        <f>IFERROR(VLOOKUP($B558,A股收入利润复合增长（数值）!$A$7:$Q$3068,13)/ABS(VLOOKUP($B558,A股收入利润复合增长（数值）!$A$7:$Q$3068,11))-1,"")</f>
        <v>-0.13038254988177289</v>
      </c>
      <c r="O558" s="6">
        <f>IFERROR(VLOOKUP($B558,A股收入利润复合增长（数值）!$A$7:$Q$3068,14)/ABS(VLOOKUP($B558,A股收入利润复合增长（数值）!$A$7:$Q$3068,12))-1,"")</f>
        <v>1.8260982377926545</v>
      </c>
      <c r="P558" s="6">
        <f>IFERROR(VLOOKUP($B558,A股收入利润复合增长（数值）!$A$7:$Q$3068,15)/ABS(VLOOKUP($B558,A股收入利润复合增长（数值）!$A$7:$Q$3068,13))-1,"")</f>
        <v>-14.335585297369605</v>
      </c>
    </row>
    <row r="559" spans="1:16" x14ac:dyDescent="0.25">
      <c r="A559" t="str">
        <f>IF(COUNTIF(G559:P559,"&lt;"&amp;$A$3)=0,MAX($A$4:A558)+1,"")</f>
        <v/>
      </c>
      <c r="B559">
        <v>555</v>
      </c>
      <c r="C559" t="str">
        <f>VLOOKUP($B559,A股收入利润复合增长（数值）!$A$7:$Q$3068,2)</f>
        <v>300228.SZ</v>
      </c>
      <c r="D559" t="str">
        <f>VLOOKUP($B559,A股收入利润复合增长（数值）!$A$7:$Q$3068,3)</f>
        <v>富瑞特装</v>
      </c>
      <c r="G559" s="6">
        <f>IFERROR(VLOOKUP($B559,A股收入利润复合增长（数值）!$A$7:$Q$3068,6)/ABS(VLOOKUP($B559,A股收入利润复合增长（数值）!$A$7:$Q$3068,4))-1,"")</f>
        <v>0.74236763246087922</v>
      </c>
      <c r="H559" s="6">
        <f>IFERROR(VLOOKUP($B559,A股收入利润复合增长（数值）!$A$7:$Q$3068,7)/ABS(VLOOKUP($B559,A股收入利润复合增长（数值）!$A$7:$Q$3068,5))-1,"")</f>
        <v>0.54912284622345964</v>
      </c>
      <c r="I559" s="6">
        <f>IFERROR(VLOOKUP($B559,A股收入利润复合增长（数值）!$A$7:$Q$3068,8)/ABS(VLOOKUP($B559,A股收入利润复合增长（数值）!$A$7:$Q$3068,6))-1,"")</f>
        <v>0.54832758722959674</v>
      </c>
      <c r="J559" s="6">
        <f>IFERROR(VLOOKUP($B559,A股收入利润复合增长（数值）!$A$7:$Q$3068,9)/ABS(VLOOKUP($B559,A股收入利润复合增长（数值）!$A$7:$Q$3068,7))-1,"")</f>
        <v>0.62131863375250429</v>
      </c>
      <c r="K559" s="6">
        <f>IFERROR(VLOOKUP($B559,A股收入利润复合增长（数值）!$A$7:$Q$3068,10)/ABS(VLOOKUP($B559,A股收入利润复合增长（数值）!$A$7:$Q$3068,8))-1,"")</f>
        <v>0.647808320914117</v>
      </c>
      <c r="L559" s="6">
        <f>IFERROR(VLOOKUP($B559,A股收入利润复合增长（数值）!$A$7:$Q$3068,11)/ABS(VLOOKUP($B559,A股收入利润复合增长（数值）!$A$7:$Q$3068,9))-1,"")</f>
        <v>1.0545611617451041</v>
      </c>
      <c r="M559" s="6">
        <f>IFERROR(VLOOKUP($B559,A股收入利润复合增长（数值）!$A$7:$Q$3068,12)/ABS(VLOOKUP($B559,A股收入利润复合增长（数值）!$A$7:$Q$3068,10))-1,"")</f>
        <v>-2.3658362367041774E-2</v>
      </c>
      <c r="N559" s="6">
        <f>IFERROR(VLOOKUP($B559,A股收入利润复合增长（数值）!$A$7:$Q$3068,13)/ABS(VLOOKUP($B559,A股收入利润复合增长（数值）!$A$7:$Q$3068,11))-1,"")</f>
        <v>-6.781176207529005E-2</v>
      </c>
      <c r="O559" s="6">
        <f>IFERROR(VLOOKUP($B559,A股收入利润复合增长（数值）!$A$7:$Q$3068,14)/ABS(VLOOKUP($B559,A股收入利润复合增长（数值）!$A$7:$Q$3068,12))-1,"")</f>
        <v>-0.34950000769313283</v>
      </c>
      <c r="P559" s="6">
        <f>IFERROR(VLOOKUP($B559,A股收入利润复合增长（数值）!$A$7:$Q$3068,15)/ABS(VLOOKUP($B559,A股收入利润复合增长（数值）!$A$7:$Q$3068,13))-1,"")</f>
        <v>-0.92485114290996506</v>
      </c>
    </row>
    <row r="560" spans="1:16" x14ac:dyDescent="0.25">
      <c r="A560" t="str">
        <f>IF(COUNTIF(G560:P560,"&lt;"&amp;$A$3)=0,MAX($A$4:A559)+1,"")</f>
        <v/>
      </c>
      <c r="B560">
        <v>556</v>
      </c>
      <c r="C560" t="str">
        <f>VLOOKUP($B560,A股收入利润复合增长（数值）!$A$7:$Q$3068,2)</f>
        <v>300229.SZ</v>
      </c>
      <c r="D560" t="str">
        <f>VLOOKUP($B560,A股收入利润复合增长（数值）!$A$7:$Q$3068,3)</f>
        <v>拓尔思</v>
      </c>
      <c r="G560" s="6">
        <f>IFERROR(VLOOKUP($B560,A股收入利润复合增长（数值）!$A$7:$Q$3068,6)/ABS(VLOOKUP($B560,A股收入利润复合增长（数值）!$A$7:$Q$3068,4))-1,"")</f>
        <v>0.29480019092141574</v>
      </c>
      <c r="H560" s="6">
        <f>IFERROR(VLOOKUP($B560,A股收入利润复合增长（数值）!$A$7:$Q$3068,7)/ABS(VLOOKUP($B560,A股收入利润复合增长（数值）!$A$7:$Q$3068,5))-1,"")</f>
        <v>0.21699662738884884</v>
      </c>
      <c r="I560" s="6">
        <f>IFERROR(VLOOKUP($B560,A股收入利润复合增长（数值）!$A$7:$Q$3068,8)/ABS(VLOOKUP($B560,A股收入利润复合增长（数值）!$A$7:$Q$3068,6))-1,"")</f>
        <v>0.10293098665714107</v>
      </c>
      <c r="J560" s="6">
        <f>IFERROR(VLOOKUP($B560,A股收入利润复合增长（数值）!$A$7:$Q$3068,9)/ABS(VLOOKUP($B560,A股收入利润复合增长（数值）!$A$7:$Q$3068,7))-1,"")</f>
        <v>4.5238748118143768E-3</v>
      </c>
      <c r="K560" s="6">
        <f>IFERROR(VLOOKUP($B560,A股收入利润复合增长（数值）!$A$7:$Q$3068,10)/ABS(VLOOKUP($B560,A股收入利润复合增长（数值）!$A$7:$Q$3068,8))-1,"")</f>
        <v>-7.9220488781505005E-2</v>
      </c>
      <c r="L560" s="6">
        <f>IFERROR(VLOOKUP($B560,A股收入利润复合增长（数值）!$A$7:$Q$3068,11)/ABS(VLOOKUP($B560,A股收入利润复合增长（数值）!$A$7:$Q$3068,9))-1,"")</f>
        <v>-7.7277044350610113E-2</v>
      </c>
      <c r="M560" s="6">
        <f>IFERROR(VLOOKUP($B560,A股收入利润复合增长（数值）!$A$7:$Q$3068,12)/ABS(VLOOKUP($B560,A股收入利润复合增长（数值）!$A$7:$Q$3068,10))-1,"")</f>
        <v>0.49402658294839652</v>
      </c>
      <c r="N560" s="6">
        <f>IFERROR(VLOOKUP($B560,A股收入利润复合增长（数值）!$A$7:$Q$3068,13)/ABS(VLOOKUP($B560,A股收入利润复合增长（数值）!$A$7:$Q$3068,11))-1,"")</f>
        <v>0.41035229294996878</v>
      </c>
      <c r="O560" s="6">
        <f>IFERROR(VLOOKUP($B560,A股收入利润复合增长（数值）!$A$7:$Q$3068,14)/ABS(VLOOKUP($B560,A股收入利润复合增长（数值）!$A$7:$Q$3068,12))-1,"")</f>
        <v>0.33743042942541157</v>
      </c>
      <c r="P560" s="6">
        <f>IFERROR(VLOOKUP($B560,A股收入利润复合增长（数值）!$A$7:$Q$3068,15)/ABS(VLOOKUP($B560,A股收入利润复合增长（数值）!$A$7:$Q$3068,13))-1,"")</f>
        <v>0.26138213429114443</v>
      </c>
    </row>
    <row r="561" spans="1:16" x14ac:dyDescent="0.25">
      <c r="A561" t="str">
        <f>IF(COUNTIF(G561:P561,"&lt;"&amp;$A$3)=0,MAX($A$4:A560)+1,"")</f>
        <v/>
      </c>
      <c r="B561">
        <v>557</v>
      </c>
      <c r="C561" t="str">
        <f>VLOOKUP($B561,A股收入利润复合增长（数值）!$A$7:$Q$3068,2)</f>
        <v>300230.SZ</v>
      </c>
      <c r="D561" t="str">
        <f>VLOOKUP($B561,A股收入利润复合增长（数值）!$A$7:$Q$3068,3)</f>
        <v>永利股份</v>
      </c>
      <c r="G561" s="6">
        <f>IFERROR(VLOOKUP($B561,A股收入利润复合增长（数值）!$A$7:$Q$3068,6)/ABS(VLOOKUP($B561,A股收入利润复合增长（数值）!$A$7:$Q$3068,4))-1,"")</f>
        <v>0.22039202720098716</v>
      </c>
      <c r="H561" s="6">
        <f>IFERROR(VLOOKUP($B561,A股收入利润复合增长（数值）!$A$7:$Q$3068,7)/ABS(VLOOKUP($B561,A股收入利润复合增长（数值）!$A$7:$Q$3068,5))-1,"")</f>
        <v>0.41939312425000841</v>
      </c>
      <c r="I561" s="6">
        <f>IFERROR(VLOOKUP($B561,A股收入利润复合增长（数值）!$A$7:$Q$3068,8)/ABS(VLOOKUP($B561,A股收入利润复合增长（数值）!$A$7:$Q$3068,6))-1,"")</f>
        <v>2.3552131130998966E-2</v>
      </c>
      <c r="J561" s="6">
        <f>IFERROR(VLOOKUP($B561,A股收入利润复合增长（数值）!$A$7:$Q$3068,9)/ABS(VLOOKUP($B561,A股收入利润复合增长（数值）!$A$7:$Q$3068,7))-1,"")</f>
        <v>-2.5218324401827918E-2</v>
      </c>
      <c r="K561" s="6">
        <f>IFERROR(VLOOKUP($B561,A股收入利润复合增长（数值）!$A$7:$Q$3068,10)/ABS(VLOOKUP($B561,A股收入利润复合增长（数值）!$A$7:$Q$3068,8))-1,"")</f>
        <v>0.18421776446521476</v>
      </c>
      <c r="L561" s="6">
        <f>IFERROR(VLOOKUP($B561,A股收入利润复合增长（数值）!$A$7:$Q$3068,11)/ABS(VLOOKUP($B561,A股收入利润复合增长（数值）!$A$7:$Q$3068,9))-1,"")</f>
        <v>3.7023523629394095E-2</v>
      </c>
      <c r="M561" s="6">
        <f>IFERROR(VLOOKUP($B561,A股收入利润复合增长（数值）!$A$7:$Q$3068,12)/ABS(VLOOKUP($B561,A股收入利润复合增长（数值）!$A$7:$Q$3068,10))-1,"")</f>
        <v>0.12033228255242956</v>
      </c>
      <c r="N561" s="6">
        <f>IFERROR(VLOOKUP($B561,A股收入利润复合增长（数值）!$A$7:$Q$3068,13)/ABS(VLOOKUP($B561,A股收入利润复合增长（数值）!$A$7:$Q$3068,11))-1,"")</f>
        <v>8.5704299374424142E-2</v>
      </c>
      <c r="O561" s="6">
        <f>IFERROR(VLOOKUP($B561,A股收入利润复合增长（数值）!$A$7:$Q$3068,14)/ABS(VLOOKUP($B561,A股收入利润复合增长（数值）!$A$7:$Q$3068,12))-1,"")</f>
        <v>1.3257665158515111</v>
      </c>
      <c r="P561" s="6">
        <f>IFERROR(VLOOKUP($B561,A股收入利润复合增长（数值）!$A$7:$Q$3068,15)/ABS(VLOOKUP($B561,A股收入利润复合增长（数值）!$A$7:$Q$3068,13))-1,"")</f>
        <v>0.66035763535956593</v>
      </c>
    </row>
    <row r="562" spans="1:16" x14ac:dyDescent="0.25">
      <c r="A562">
        <f>IF(COUNTIF(G562:P562,"&lt;"&amp;$A$3)=0,MAX($A$4:A561)+1,"")</f>
        <v>46</v>
      </c>
      <c r="B562">
        <v>558</v>
      </c>
      <c r="C562" t="str">
        <f>VLOOKUP($B562,A股收入利润复合增长（数值）!$A$7:$Q$3068,2)</f>
        <v>300231.SZ</v>
      </c>
      <c r="D562" t="str">
        <f>VLOOKUP($B562,A股收入利润复合增长（数值）!$A$7:$Q$3068,3)</f>
        <v>银信科技</v>
      </c>
      <c r="G562" s="6">
        <f>IFERROR(VLOOKUP($B562,A股收入利润复合增长（数值）!$A$7:$Q$3068,6)/ABS(VLOOKUP($B562,A股收入利润复合增长（数值）!$A$7:$Q$3068,4))-1,"")</f>
        <v>0.24611810470333495</v>
      </c>
      <c r="H562" s="6">
        <f>IFERROR(VLOOKUP($B562,A股收入利润复合增长（数值）!$A$7:$Q$3068,7)/ABS(VLOOKUP($B562,A股收入利润复合增长（数值）!$A$7:$Q$3068,5))-1,"")</f>
        <v>0.29159411270847069</v>
      </c>
      <c r="I562" s="6">
        <f>IFERROR(VLOOKUP($B562,A股收入利润复合增长（数值）!$A$7:$Q$3068,8)/ABS(VLOOKUP($B562,A股收入利润复合增长（数值）!$A$7:$Q$3068,6))-1,"")</f>
        <v>0.70338678587901526</v>
      </c>
      <c r="J562" s="6">
        <f>IFERROR(VLOOKUP($B562,A股收入利润复合增长（数值）!$A$7:$Q$3068,9)/ABS(VLOOKUP($B562,A股收入利润复合增长（数值）!$A$7:$Q$3068,7))-1,"")</f>
        <v>0.16283335507436059</v>
      </c>
      <c r="K562" s="6">
        <f>IFERROR(VLOOKUP($B562,A股收入利润复合增长（数值）!$A$7:$Q$3068,10)/ABS(VLOOKUP($B562,A股收入利润复合增长（数值）!$A$7:$Q$3068,8))-1,"")</f>
        <v>0.13729840351174682</v>
      </c>
      <c r="L562" s="6">
        <f>IFERROR(VLOOKUP($B562,A股收入利润复合增长（数值）!$A$7:$Q$3068,11)/ABS(VLOOKUP($B562,A股收入利润复合增长（数值）!$A$7:$Q$3068,9))-1,"")</f>
        <v>0.17368751796460447</v>
      </c>
      <c r="M562" s="6">
        <f>IFERROR(VLOOKUP($B562,A股收入利润复合增长（数值）!$A$7:$Q$3068,12)/ABS(VLOOKUP($B562,A股收入利润复合增长（数值）!$A$7:$Q$3068,10))-1,"")</f>
        <v>0.28172024885919966</v>
      </c>
      <c r="N562" s="6">
        <f>IFERROR(VLOOKUP($B562,A股收入利润复合增长（数值）!$A$7:$Q$3068,13)/ABS(VLOOKUP($B562,A股收入利润复合增长（数值）!$A$7:$Q$3068,11))-1,"")</f>
        <v>0.22281510949348271</v>
      </c>
      <c r="O562" s="6">
        <f>IFERROR(VLOOKUP($B562,A股收入利润复合增长（数值）!$A$7:$Q$3068,14)/ABS(VLOOKUP($B562,A股收入利润复合增长（数值）!$A$7:$Q$3068,12))-1,"")</f>
        <v>0.37153657520349825</v>
      </c>
      <c r="P562" s="6">
        <f>IFERROR(VLOOKUP($B562,A股收入利润复合增长（数值）!$A$7:$Q$3068,15)/ABS(VLOOKUP($B562,A股收入利润复合增长（数值）!$A$7:$Q$3068,13))-1,"")</f>
        <v>0.44308520113057726</v>
      </c>
    </row>
    <row r="563" spans="1:16" x14ac:dyDescent="0.25">
      <c r="A563" t="str">
        <f>IF(COUNTIF(G563:P563,"&lt;"&amp;$A$3)=0,MAX($A$4:A562)+1,"")</f>
        <v/>
      </c>
      <c r="B563">
        <v>559</v>
      </c>
      <c r="C563" t="str">
        <f>VLOOKUP($B563,A股收入利润复合增长（数值）!$A$7:$Q$3068,2)</f>
        <v>300232.SZ</v>
      </c>
      <c r="D563" t="str">
        <f>VLOOKUP($B563,A股收入利润复合增长（数值）!$A$7:$Q$3068,3)</f>
        <v>洲明科技</v>
      </c>
      <c r="G563" s="6">
        <f>IFERROR(VLOOKUP($B563,A股收入利润复合增长（数值）!$A$7:$Q$3068,6)/ABS(VLOOKUP($B563,A股收入利润复合增长（数值）!$A$7:$Q$3068,4))-1,"")</f>
        <v>6.1936689837793546E-2</v>
      </c>
      <c r="H563" s="6">
        <f>IFERROR(VLOOKUP($B563,A股收入利润复合增长（数值）!$A$7:$Q$3068,7)/ABS(VLOOKUP($B563,A股收入利润复合增长（数值）!$A$7:$Q$3068,5))-1,"")</f>
        <v>-0.1841384883499364</v>
      </c>
      <c r="I563" s="6">
        <f>IFERROR(VLOOKUP($B563,A股收入利润复合增长（数值）!$A$7:$Q$3068,8)/ABS(VLOOKUP($B563,A股收入利润复合增长（数值）!$A$7:$Q$3068,6))-1,"")</f>
        <v>0.14212796698544206</v>
      </c>
      <c r="J563" s="6">
        <f>IFERROR(VLOOKUP($B563,A股收入利润复合增长（数值）!$A$7:$Q$3068,9)/ABS(VLOOKUP($B563,A股收入利润复合增长（数值）!$A$7:$Q$3068,7))-1,"")</f>
        <v>-0.50332810936504735</v>
      </c>
      <c r="K563" s="6">
        <f>IFERROR(VLOOKUP($B563,A股收入利润复合增长（数值）!$A$7:$Q$3068,10)/ABS(VLOOKUP($B563,A股收入利润复合增长（数值）!$A$7:$Q$3068,8))-1,"")</f>
        <v>0.29807933986550306</v>
      </c>
      <c r="L563" s="6">
        <f>IFERROR(VLOOKUP($B563,A股收入利润复合增长（数值）!$A$7:$Q$3068,11)/ABS(VLOOKUP($B563,A股收入利润复合增长（数值）!$A$7:$Q$3068,9))-1,"")</f>
        <v>0.45260076078912981</v>
      </c>
      <c r="M563" s="6">
        <f>IFERROR(VLOOKUP($B563,A股收入利润复合增长（数值）!$A$7:$Q$3068,12)/ABS(VLOOKUP($B563,A股收入利润复合增长（数值）!$A$7:$Q$3068,10))-1,"")</f>
        <v>0.23378040430711233</v>
      </c>
      <c r="N563" s="6">
        <f>IFERROR(VLOOKUP($B563,A股收入利润复合增长（数值）!$A$7:$Q$3068,13)/ABS(VLOOKUP($B563,A股收入利润复合增长（数值）!$A$7:$Q$3068,11))-1,"")</f>
        <v>0.84579600621561624</v>
      </c>
      <c r="O563" s="6">
        <f>IFERROR(VLOOKUP($B563,A股收入利润复合增长（数值）!$A$7:$Q$3068,14)/ABS(VLOOKUP($B563,A股收入利润复合增长（数值）!$A$7:$Q$3068,12))-1,"")</f>
        <v>0.34206795540479407</v>
      </c>
      <c r="P563" s="6">
        <f>IFERROR(VLOOKUP($B563,A股收入利润复合增长（数值）!$A$7:$Q$3068,15)/ABS(VLOOKUP($B563,A股收入利润复合增长（数值）!$A$7:$Q$3068,13))-1,"")</f>
        <v>0.86608862728262737</v>
      </c>
    </row>
    <row r="564" spans="1:16" x14ac:dyDescent="0.25">
      <c r="A564" t="str">
        <f>IF(COUNTIF(G564:P564,"&lt;"&amp;$A$3)=0,MAX($A$4:A563)+1,"")</f>
        <v/>
      </c>
      <c r="B564">
        <v>560</v>
      </c>
      <c r="C564" t="str">
        <f>VLOOKUP($B564,A股收入利润复合增长（数值）!$A$7:$Q$3068,2)</f>
        <v>300234.SZ</v>
      </c>
      <c r="D564" t="str">
        <f>VLOOKUP($B564,A股收入利润复合增长（数值）!$A$7:$Q$3068,3)</f>
        <v>开尔新材</v>
      </c>
      <c r="G564" s="6">
        <f>IFERROR(VLOOKUP($B564,A股收入利润复合增长（数值）!$A$7:$Q$3068,6)/ABS(VLOOKUP($B564,A股收入利润复合增长（数值）!$A$7:$Q$3068,4))-1,"")</f>
        <v>0.20299607423480492</v>
      </c>
      <c r="H564" s="6">
        <f>IFERROR(VLOOKUP($B564,A股收入利润复合增长（数值）!$A$7:$Q$3068,7)/ABS(VLOOKUP($B564,A股收入利润复合增长（数值）!$A$7:$Q$3068,5))-1,"")</f>
        <v>0.34136731482442628</v>
      </c>
      <c r="I564" s="6">
        <f>IFERROR(VLOOKUP($B564,A股收入利润复合增长（数值）!$A$7:$Q$3068,8)/ABS(VLOOKUP($B564,A股收入利润复合增长（数值）!$A$7:$Q$3068,6))-1,"")</f>
        <v>-0.22350047095134318</v>
      </c>
      <c r="J564" s="6">
        <f>IFERROR(VLOOKUP($B564,A股收入利润复合增长（数值）!$A$7:$Q$3068,9)/ABS(VLOOKUP($B564,A股收入利润复合增长（数值）!$A$7:$Q$3068,7))-1,"")</f>
        <v>-0.4086175614504709</v>
      </c>
      <c r="K564" s="6">
        <f>IFERROR(VLOOKUP($B564,A股收入利润复合增长（数值）!$A$7:$Q$3068,10)/ABS(VLOOKUP($B564,A股收入利润复合增长（数值）!$A$7:$Q$3068,8))-1,"")</f>
        <v>1.1525400410953139</v>
      </c>
      <c r="L564" s="6">
        <f>IFERROR(VLOOKUP($B564,A股收入利润复合增长（数值）!$A$7:$Q$3068,11)/ABS(VLOOKUP($B564,A股收入利润复合增长（数值）!$A$7:$Q$3068,9))-1,"")</f>
        <v>0.93502015806500438</v>
      </c>
      <c r="M564" s="6">
        <f>IFERROR(VLOOKUP($B564,A股收入利润复合增长（数值）!$A$7:$Q$3068,12)/ABS(VLOOKUP($B564,A股收入利润复合增长（数值）!$A$7:$Q$3068,10))-1,"")</f>
        <v>0.65503565858481472</v>
      </c>
      <c r="N564" s="6">
        <f>IFERROR(VLOOKUP($B564,A股收入利润复合增长（数值）!$A$7:$Q$3068,13)/ABS(VLOOKUP($B564,A股收入利润复合增长（数值）!$A$7:$Q$3068,11))-1,"")</f>
        <v>1.0994381236064616</v>
      </c>
      <c r="O564" s="6">
        <f>IFERROR(VLOOKUP($B564,A股收入利润复合增长（数值）!$A$7:$Q$3068,14)/ABS(VLOOKUP($B564,A股收入利润复合增长（数值）!$A$7:$Q$3068,12))-1,"")</f>
        <v>-0.16691164056688512</v>
      </c>
      <c r="P564" s="6">
        <f>IFERROR(VLOOKUP($B564,A股收入利润复合增长（数值）!$A$7:$Q$3068,15)/ABS(VLOOKUP($B564,A股收入利润复合增长（数值）!$A$7:$Q$3068,13))-1,"")</f>
        <v>-0.36986973267773626</v>
      </c>
    </row>
    <row r="565" spans="1:16" x14ac:dyDescent="0.25">
      <c r="A565" t="str">
        <f>IF(COUNTIF(G565:P565,"&lt;"&amp;$A$3)=0,MAX($A$4:A564)+1,"")</f>
        <v/>
      </c>
      <c r="B565">
        <v>561</v>
      </c>
      <c r="C565" t="str">
        <f>VLOOKUP($B565,A股收入利润复合增长（数值）!$A$7:$Q$3068,2)</f>
        <v>300236.SZ</v>
      </c>
      <c r="D565" t="str">
        <f>VLOOKUP($B565,A股收入利润复合增长（数值）!$A$7:$Q$3068,3)</f>
        <v>上海新阳</v>
      </c>
      <c r="G565" s="6">
        <f>IFERROR(VLOOKUP($B565,A股收入利润复合增长（数值）!$A$7:$Q$3068,6)/ABS(VLOOKUP($B565,A股收入利润复合增长（数值）!$A$7:$Q$3068,4))-1,"")</f>
        <v>0.14264222131857052</v>
      </c>
      <c r="H565" s="6">
        <f>IFERROR(VLOOKUP($B565,A股收入利润复合增长（数值）!$A$7:$Q$3068,7)/ABS(VLOOKUP($B565,A股收入利润复合增长（数值）!$A$7:$Q$3068,5))-1,"")</f>
        <v>8.6608132097927726E-2</v>
      </c>
      <c r="I565" s="6">
        <f>IFERROR(VLOOKUP($B565,A股收入利润复合增长（数值）!$A$7:$Q$3068,8)/ABS(VLOOKUP($B565,A股收入利润复合增长（数值）!$A$7:$Q$3068,6))-1,"")</f>
        <v>-4.5670054547476302E-2</v>
      </c>
      <c r="J565" s="6">
        <f>IFERROR(VLOOKUP($B565,A股收入利润复合增长（数值）!$A$7:$Q$3068,9)/ABS(VLOOKUP($B565,A股收入利润复合增长（数值）!$A$7:$Q$3068,7))-1,"")</f>
        <v>1.9449025469780112E-2</v>
      </c>
      <c r="K565" s="6">
        <f>IFERROR(VLOOKUP($B565,A股收入利润复合增长（数值）!$A$7:$Q$3068,10)/ABS(VLOOKUP($B565,A股收入利润复合增长（数值）!$A$7:$Q$3068,8))-1,"")</f>
        <v>0.45676432072112094</v>
      </c>
      <c r="L565" s="6">
        <f>IFERROR(VLOOKUP($B565,A股收入利润复合增长（数值）!$A$7:$Q$3068,11)/ABS(VLOOKUP($B565,A股收入利润复合增长（数值）!$A$7:$Q$3068,9))-1,"")</f>
        <v>0.11009778771938628</v>
      </c>
      <c r="M565" s="6">
        <f>IFERROR(VLOOKUP($B565,A股收入利润复合增长（数值）!$A$7:$Q$3068,12)/ABS(VLOOKUP($B565,A股收入利润复合增长（数值）!$A$7:$Q$3068,10))-1,"")</f>
        <v>0.80139453785736015</v>
      </c>
      <c r="N565" s="6">
        <f>IFERROR(VLOOKUP($B565,A股收入利润复合增长（数值）!$A$7:$Q$3068,13)/ABS(VLOOKUP($B565,A股收入利润复合增长（数值）!$A$7:$Q$3068,11))-1,"")</f>
        <v>0.54455680875870716</v>
      </c>
      <c r="O565" s="6">
        <f>IFERROR(VLOOKUP($B565,A股收入利润复合增长（数值）!$A$7:$Q$3068,14)/ABS(VLOOKUP($B565,A股收入利润复合增长（数值）!$A$7:$Q$3068,12))-1,"")</f>
        <v>-2.0443047917096835E-2</v>
      </c>
      <c r="P565" s="6">
        <f>IFERROR(VLOOKUP($B565,A股收入利润复合增长（数值）!$A$7:$Q$3068,15)/ABS(VLOOKUP($B565,A股收入利润复合增长（数值）!$A$7:$Q$3068,13))-1,"")</f>
        <v>-0.37950756158550358</v>
      </c>
    </row>
    <row r="566" spans="1:16" x14ac:dyDescent="0.25">
      <c r="A566" t="str">
        <f>IF(COUNTIF(G566:P566,"&lt;"&amp;$A$3)=0,MAX($A$4:A565)+1,"")</f>
        <v/>
      </c>
      <c r="B566">
        <v>562</v>
      </c>
      <c r="C566" t="str">
        <f>VLOOKUP($B566,A股收入利润复合增长（数值）!$A$7:$Q$3068,2)</f>
        <v>300237.SZ</v>
      </c>
      <c r="D566" t="str">
        <f>VLOOKUP($B566,A股收入利润复合增长（数值）!$A$7:$Q$3068,3)</f>
        <v>美晨科技</v>
      </c>
      <c r="G566" s="6">
        <f>IFERROR(VLOOKUP($B566,A股收入利润复合增长（数值）!$A$7:$Q$3068,6)/ABS(VLOOKUP($B566,A股收入利润复合增长（数值）!$A$7:$Q$3068,4))-1,"")</f>
        <v>-9.7966488986700573E-2</v>
      </c>
      <c r="H566" s="6">
        <f>IFERROR(VLOOKUP($B566,A股收入利润复合增长（数值）!$A$7:$Q$3068,7)/ABS(VLOOKUP($B566,A股收入利润复合增长（数值）!$A$7:$Q$3068,5))-1,"")</f>
        <v>-0.38027474982804033</v>
      </c>
      <c r="I566" s="6">
        <f>IFERROR(VLOOKUP($B566,A股收入利润复合增长（数值）!$A$7:$Q$3068,8)/ABS(VLOOKUP($B566,A股收入利润复合增长（数值）!$A$7:$Q$3068,6))-1,"")</f>
        <v>-0.14850698281262464</v>
      </c>
      <c r="J566" s="6">
        <f>IFERROR(VLOOKUP($B566,A股收入利润复合增长（数值）!$A$7:$Q$3068,9)/ABS(VLOOKUP($B566,A股收入利润复合增长（数值）!$A$7:$Q$3068,7))-1,"")</f>
        <v>-0.63128850528465519</v>
      </c>
      <c r="K566" s="6">
        <f>IFERROR(VLOOKUP($B566,A股收入利润复合增长（数值）!$A$7:$Q$3068,10)/ABS(VLOOKUP($B566,A股收入利润复合增长（数值）!$A$7:$Q$3068,8))-1,"")</f>
        <v>0.36232592968581145</v>
      </c>
      <c r="L566" s="6">
        <f>IFERROR(VLOOKUP($B566,A股收入利润复合增长（数值）!$A$7:$Q$3068,11)/ABS(VLOOKUP($B566,A股收入利润复合增长（数值）!$A$7:$Q$3068,9))-1,"")</f>
        <v>0.73081858772052488</v>
      </c>
      <c r="M566" s="6">
        <f>IFERROR(VLOOKUP($B566,A股收入利润复合增长（数值）!$A$7:$Q$3068,12)/ABS(VLOOKUP($B566,A股收入利润复合增长（数值）!$A$7:$Q$3068,10))-1,"")</f>
        <v>0.89685507922024521</v>
      </c>
      <c r="N566" s="6">
        <f>IFERROR(VLOOKUP($B566,A股收入利润复合增长（数值）!$A$7:$Q$3068,13)/ABS(VLOOKUP($B566,A股收入利润复合增长（数值）!$A$7:$Q$3068,11))-1,"")</f>
        <v>2.2155574423789082</v>
      </c>
      <c r="O566" s="6">
        <f>IFERROR(VLOOKUP($B566,A股收入利润复合增长（数值）!$A$7:$Q$3068,14)/ABS(VLOOKUP($B566,A股收入利润复合增长（数值）!$A$7:$Q$3068,12))-1,"")</f>
        <v>0.56968255374397891</v>
      </c>
      <c r="P566" s="6">
        <f>IFERROR(VLOOKUP($B566,A股收入利润复合增长（数值）!$A$7:$Q$3068,15)/ABS(VLOOKUP($B566,A股收入利润复合增长（数值）!$A$7:$Q$3068,13))-1,"")</f>
        <v>1.0247017365414908</v>
      </c>
    </row>
    <row r="567" spans="1:16" x14ac:dyDescent="0.25">
      <c r="A567" t="str">
        <f>IF(COUNTIF(G567:P567,"&lt;"&amp;$A$3)=0,MAX($A$4:A566)+1,"")</f>
        <v/>
      </c>
      <c r="B567">
        <v>563</v>
      </c>
      <c r="C567" t="str">
        <f>VLOOKUP($B567,A股收入利润复合增长（数值）!$A$7:$Q$3068,2)</f>
        <v>300241.SZ</v>
      </c>
      <c r="D567" t="str">
        <f>VLOOKUP($B567,A股收入利润复合增长（数值）!$A$7:$Q$3068,3)</f>
        <v>瑞丰光电</v>
      </c>
      <c r="G567" s="6">
        <f>IFERROR(VLOOKUP($B567,A股收入利润复合增长（数值）!$A$7:$Q$3068,6)/ABS(VLOOKUP($B567,A股收入利润复合增长（数值）!$A$7:$Q$3068,4))-1,"")</f>
        <v>0.11379697022794866</v>
      </c>
      <c r="H567" s="6">
        <f>IFERROR(VLOOKUP($B567,A股收入利润复合增长（数值）!$A$7:$Q$3068,7)/ABS(VLOOKUP($B567,A股收入利润复合增长（数值）!$A$7:$Q$3068,5))-1,"")</f>
        <v>-0.24652384566692342</v>
      </c>
      <c r="I567" s="6">
        <f>IFERROR(VLOOKUP($B567,A股收入利润复合增长（数值）!$A$7:$Q$3068,8)/ABS(VLOOKUP($B567,A股收入利润复合增长（数值）!$A$7:$Q$3068,6))-1,"")</f>
        <v>0.7162668192776751</v>
      </c>
      <c r="J567" s="6">
        <f>IFERROR(VLOOKUP($B567,A股收入利润复合增长（数值）!$A$7:$Q$3068,9)/ABS(VLOOKUP($B567,A股收入利润复合增长（数值）!$A$7:$Q$3068,7))-1,"")</f>
        <v>0.41381536554918052</v>
      </c>
      <c r="K567" s="6">
        <f>IFERROR(VLOOKUP($B567,A股收入利润复合增长（数值）!$A$7:$Q$3068,10)/ABS(VLOOKUP($B567,A股收入利润复合增长（数值）!$A$7:$Q$3068,8))-1,"")</f>
        <v>0.36374279883374561</v>
      </c>
      <c r="L567" s="6">
        <f>IFERROR(VLOOKUP($B567,A股收入利润复合增长（数值）!$A$7:$Q$3068,11)/ABS(VLOOKUP($B567,A股收入利润复合增长（数值）!$A$7:$Q$3068,9))-1,"")</f>
        <v>0.20781248559952048</v>
      </c>
      <c r="M567" s="6">
        <f>IFERROR(VLOOKUP($B567,A股收入利润复合增长（数值）!$A$7:$Q$3068,12)/ABS(VLOOKUP($B567,A股收入利润复合增长（数值）!$A$7:$Q$3068,10))-1,"")</f>
        <v>0.32972179453031036</v>
      </c>
      <c r="N567" s="6">
        <f>IFERROR(VLOOKUP($B567,A股收入利润复合增长（数值）!$A$7:$Q$3068,13)/ABS(VLOOKUP($B567,A股收入利润复合增长（数值）!$A$7:$Q$3068,11))-1,"")</f>
        <v>-0.57893724650233813</v>
      </c>
      <c r="O567" s="6">
        <f>IFERROR(VLOOKUP($B567,A股收入利润复合增长（数值）!$A$7:$Q$3068,14)/ABS(VLOOKUP($B567,A股收入利润复合增长（数值）!$A$7:$Q$3068,12))-1,"")</f>
        <v>1.552953028125259E-2</v>
      </c>
      <c r="P567" s="6">
        <f>IFERROR(VLOOKUP($B567,A股收入利润复合增长（数值）!$A$7:$Q$3068,15)/ABS(VLOOKUP($B567,A股收入利润复合增长（数值）!$A$7:$Q$3068,13))-1,"")</f>
        <v>0.39292512333778373</v>
      </c>
    </row>
    <row r="568" spans="1:16" x14ac:dyDescent="0.25">
      <c r="A568" t="str">
        <f>IF(COUNTIF(G568:P568,"&lt;"&amp;$A$3)=0,MAX($A$4:A567)+1,"")</f>
        <v/>
      </c>
      <c r="B568">
        <v>564</v>
      </c>
      <c r="C568" t="str">
        <f>VLOOKUP($B568,A股收入利润复合增长（数值）!$A$7:$Q$3068,2)</f>
        <v>300242.SZ</v>
      </c>
      <c r="D568" t="str">
        <f>VLOOKUP($B568,A股收入利润复合增长（数值）!$A$7:$Q$3068,3)</f>
        <v>明家联合</v>
      </c>
      <c r="G568" s="6">
        <f>IFERROR(VLOOKUP($B568,A股收入利润复合增长（数值）!$A$7:$Q$3068,6)/ABS(VLOOKUP($B568,A股收入利润复合增长（数值）!$A$7:$Q$3068,4))-1,"")</f>
        <v>9.2081967511092877E-4</v>
      </c>
      <c r="H568" s="6">
        <f>IFERROR(VLOOKUP($B568,A股收入利润复合增长（数值）!$A$7:$Q$3068,7)/ABS(VLOOKUP($B568,A股收入利润复合增长（数值）!$A$7:$Q$3068,5))-1,"")</f>
        <v>2.0484072410600795E-2</v>
      </c>
      <c r="I568" s="6">
        <f>IFERROR(VLOOKUP($B568,A股收入利润复合增长（数值）!$A$7:$Q$3068,8)/ABS(VLOOKUP($B568,A股收入利润复合增长（数值）!$A$7:$Q$3068,6))-1,"")</f>
        <v>-0.26694956951682092</v>
      </c>
      <c r="J568" s="6">
        <f>IFERROR(VLOOKUP($B568,A股收入利润复合增长（数值）!$A$7:$Q$3068,9)/ABS(VLOOKUP($B568,A股收入利润复合增长（数值）!$A$7:$Q$3068,7))-1,"")</f>
        <v>-0.84938196675710409</v>
      </c>
      <c r="K568" s="6">
        <f>IFERROR(VLOOKUP($B568,A股收入利润复合增长（数值）!$A$7:$Q$3068,10)/ABS(VLOOKUP($B568,A股收入利润复合增长（数值）!$A$7:$Q$3068,8))-1,"")</f>
        <v>-3.5916607114313659E-2</v>
      </c>
      <c r="L568" s="6">
        <f>IFERROR(VLOOKUP($B568,A股收入利润复合增长（数值）!$A$7:$Q$3068,11)/ABS(VLOOKUP($B568,A股收入利润复合增长（数值）!$A$7:$Q$3068,9))-1,"")</f>
        <v>-8.9631842477572441</v>
      </c>
      <c r="M568" s="6">
        <f>IFERROR(VLOOKUP($B568,A股收入利润复合增长（数值）!$A$7:$Q$3068,12)/ABS(VLOOKUP($B568,A股收入利润复合增长（数值）!$A$7:$Q$3068,10))-1,"")</f>
        <v>0.17535127470172096</v>
      </c>
      <c r="N568" s="6">
        <f>IFERROR(VLOOKUP($B568,A股收入利润复合增长（数值）!$A$7:$Q$3068,13)/ABS(VLOOKUP($B568,A股收入利润复合增长（数值）!$A$7:$Q$3068,11))-1,"")</f>
        <v>-0.86311592548778604</v>
      </c>
      <c r="O568" s="6">
        <f>IFERROR(VLOOKUP($B568,A股收入利润复合增长（数值）!$A$7:$Q$3068,14)/ABS(VLOOKUP($B568,A股收入利润复合增长（数值）!$A$7:$Q$3068,12))-1,"")</f>
        <v>4.3303505292212572</v>
      </c>
      <c r="P568" s="6">
        <f>IFERROR(VLOOKUP($B568,A股收入利润复合增长（数值）!$A$7:$Q$3068,15)/ABS(VLOOKUP($B568,A股收入利润复合增长（数值）!$A$7:$Q$3068,13))-1,"")</f>
        <v>12.501511619488092</v>
      </c>
    </row>
    <row r="569" spans="1:16" x14ac:dyDescent="0.25">
      <c r="A569">
        <f>IF(COUNTIF(G569:P569,"&lt;"&amp;$A$3)=0,MAX($A$4:A568)+1,"")</f>
        <v>47</v>
      </c>
      <c r="B569">
        <v>565</v>
      </c>
      <c r="C569" t="str">
        <f>VLOOKUP($B569,A股收入利润复合增长（数值）!$A$7:$Q$3068,2)</f>
        <v>300244.SZ</v>
      </c>
      <c r="D569" t="str">
        <f>VLOOKUP($B569,A股收入利润复合增长（数值）!$A$7:$Q$3068,3)</f>
        <v>迪安诊断</v>
      </c>
      <c r="G569" s="6">
        <f>IFERROR(VLOOKUP($B569,A股收入利润复合增长（数值）!$A$7:$Q$3068,6)/ABS(VLOOKUP($B569,A股收入利润复合增长（数值）!$A$7:$Q$3068,4))-1,"")</f>
        <v>0.40551165653812182</v>
      </c>
      <c r="H569" s="6">
        <f>IFERROR(VLOOKUP($B569,A股收入利润复合增长（数值）!$A$7:$Q$3068,7)/ABS(VLOOKUP($B569,A股收入利润复合增长（数值）!$A$7:$Q$3068,5))-1,"")</f>
        <v>0.30227383465174928</v>
      </c>
      <c r="I569" s="6">
        <f>IFERROR(VLOOKUP($B569,A股收入利润复合增长（数值）!$A$7:$Q$3068,8)/ABS(VLOOKUP($B569,A股收入利润复合增长（数值）!$A$7:$Q$3068,6))-1,"")</f>
        <v>0.46415832969596349</v>
      </c>
      <c r="J569" s="6">
        <f>IFERROR(VLOOKUP($B569,A股收入利润复合增长（数值）!$A$7:$Q$3068,9)/ABS(VLOOKUP($B569,A股收入利润复合增长（数值）!$A$7:$Q$3068,7))-1,"")</f>
        <v>0.4259671409548722</v>
      </c>
      <c r="K569" s="6">
        <f>IFERROR(VLOOKUP($B569,A股收入利润复合增长（数值）!$A$7:$Q$3068,10)/ABS(VLOOKUP($B569,A股收入利润复合增长（数值）!$A$7:$Q$3068,8))-1,"")</f>
        <v>0.43749649171866145</v>
      </c>
      <c r="L569" s="6">
        <f>IFERROR(VLOOKUP($B569,A股收入利润复合增长（数值）!$A$7:$Q$3068,11)/ABS(VLOOKUP($B569,A股收入利润复合增长（数值）!$A$7:$Q$3068,9))-1,"")</f>
        <v>0.43041351354740987</v>
      </c>
      <c r="M569" s="6">
        <f>IFERROR(VLOOKUP($B569,A股收入利润复合增长（数值）!$A$7:$Q$3068,12)/ABS(VLOOKUP($B569,A股收入利润复合增长（数值）!$A$7:$Q$3068,10))-1,"")</f>
        <v>0.31475505030855233</v>
      </c>
      <c r="N569" s="6">
        <f>IFERROR(VLOOKUP($B569,A股收入利润复合增长（数值）!$A$7:$Q$3068,13)/ABS(VLOOKUP($B569,A股收入利润复合增长（数值）!$A$7:$Q$3068,11))-1,"")</f>
        <v>0.44708658872118234</v>
      </c>
      <c r="O569" s="6">
        <f>IFERROR(VLOOKUP($B569,A股收入利润复合增长（数值）!$A$7:$Q$3068,14)/ABS(VLOOKUP($B569,A股收入利润复合增长（数值）!$A$7:$Q$3068,12))-1,"")</f>
        <v>0.3917913934186732</v>
      </c>
      <c r="P569" s="6">
        <f>IFERROR(VLOOKUP($B569,A股收入利润复合增长（数值）!$A$7:$Q$3068,15)/ABS(VLOOKUP($B569,A股收入利润复合增长（数值）!$A$7:$Q$3068,13))-1,"")</f>
        <v>0.40302195974107247</v>
      </c>
    </row>
    <row r="570" spans="1:16" x14ac:dyDescent="0.25">
      <c r="A570" t="str">
        <f>IF(COUNTIF(G570:P570,"&lt;"&amp;$A$3)=0,MAX($A$4:A569)+1,"")</f>
        <v/>
      </c>
      <c r="B570">
        <v>566</v>
      </c>
      <c r="C570" t="str">
        <f>VLOOKUP($B570,A股收入利润复合增长（数值）!$A$7:$Q$3068,2)</f>
        <v>300246.SZ</v>
      </c>
      <c r="D570" t="str">
        <f>VLOOKUP($B570,A股收入利润复合增长（数值）!$A$7:$Q$3068,3)</f>
        <v>宝莱特</v>
      </c>
      <c r="G570" s="6">
        <f>IFERROR(VLOOKUP($B570,A股收入利润复合增长（数值）!$A$7:$Q$3068,6)/ABS(VLOOKUP($B570,A股收入利润复合增长（数值）!$A$7:$Q$3068,4))-1,"")</f>
        <v>0.10073924639701359</v>
      </c>
      <c r="H570" s="6">
        <f>IFERROR(VLOOKUP($B570,A股收入利润复合增长（数值）!$A$7:$Q$3068,7)/ABS(VLOOKUP($B570,A股收入利润复合增长（数值）!$A$7:$Q$3068,5))-1,"")</f>
        <v>2.3764785103263408E-2</v>
      </c>
      <c r="I570" s="6">
        <f>IFERROR(VLOOKUP($B570,A股收入利润复合增长（数值）!$A$7:$Q$3068,8)/ABS(VLOOKUP($B570,A股收入利润复合增长（数值）!$A$7:$Q$3068,6))-1,"")</f>
        <v>0.15294750278179547</v>
      </c>
      <c r="J570" s="6">
        <f>IFERROR(VLOOKUP($B570,A股收入利润复合增长（数值）!$A$7:$Q$3068,9)/ABS(VLOOKUP($B570,A股收入利润复合增长（数值）!$A$7:$Q$3068,7))-1,"")</f>
        <v>8.0846599845199707E-2</v>
      </c>
      <c r="K570" s="6">
        <f>IFERROR(VLOOKUP($B570,A股收入利润复合增长（数值）!$A$7:$Q$3068,10)/ABS(VLOOKUP($B570,A股收入利润复合增长（数值）!$A$7:$Q$3068,8))-1,"")</f>
        <v>0.28826645184014366</v>
      </c>
      <c r="L570" s="6">
        <f>IFERROR(VLOOKUP($B570,A股收入利润复合增长（数值）!$A$7:$Q$3068,11)/ABS(VLOOKUP($B570,A股收入利润复合增长（数值）!$A$7:$Q$3068,9))-1,"")</f>
        <v>-0.20769822797639992</v>
      </c>
      <c r="M570" s="6">
        <f>IFERROR(VLOOKUP($B570,A股收入利润复合增长（数值）!$A$7:$Q$3068,12)/ABS(VLOOKUP($B570,A股收入利润复合增长（数值）!$A$7:$Q$3068,10))-1,"")</f>
        <v>0.23063942232305146</v>
      </c>
      <c r="N570" s="6">
        <f>IFERROR(VLOOKUP($B570,A股收入利润复合增长（数值）!$A$7:$Q$3068,13)/ABS(VLOOKUP($B570,A股收入利润复合增长（数值）!$A$7:$Q$3068,11))-1,"")</f>
        <v>0.16864294360352572</v>
      </c>
      <c r="O570" s="6">
        <f>IFERROR(VLOOKUP($B570,A股收入利润复合增长（数值）!$A$7:$Q$3068,14)/ABS(VLOOKUP($B570,A股收入利润复合增长（数值）!$A$7:$Q$3068,12))-1,"")</f>
        <v>0.31665771800582965</v>
      </c>
      <c r="P570" s="6">
        <f>IFERROR(VLOOKUP($B570,A股收入利润复合增长（数值）!$A$7:$Q$3068,15)/ABS(VLOOKUP($B570,A股收入利润复合增长（数值）!$A$7:$Q$3068,13))-1,"")</f>
        <v>-0.29236895378509609</v>
      </c>
    </row>
    <row r="571" spans="1:16" x14ac:dyDescent="0.25">
      <c r="A571" t="str">
        <f>IF(COUNTIF(G571:P571,"&lt;"&amp;$A$3)=0,MAX($A$4:A570)+1,"")</f>
        <v/>
      </c>
      <c r="B571">
        <v>567</v>
      </c>
      <c r="C571" t="str">
        <f>VLOOKUP($B571,A股收入利润复合增长（数值）!$A$7:$Q$3068,2)</f>
        <v>300248.SZ</v>
      </c>
      <c r="D571" t="str">
        <f>VLOOKUP($B571,A股收入利润复合增长（数值）!$A$7:$Q$3068,3)</f>
        <v>新开普</v>
      </c>
      <c r="G571" s="6">
        <f>IFERROR(VLOOKUP($B571,A股收入利润复合增长（数值）!$A$7:$Q$3068,6)/ABS(VLOOKUP($B571,A股收入利润复合增长（数值）!$A$7:$Q$3068,4))-1,"")</f>
        <v>0.31609097330280966</v>
      </c>
      <c r="H571" s="6">
        <f>IFERROR(VLOOKUP($B571,A股收入利润复合增长（数值）!$A$7:$Q$3068,7)/ABS(VLOOKUP($B571,A股收入利润复合增长（数值）!$A$7:$Q$3068,5))-1,"")</f>
        <v>0.21906852018235523</v>
      </c>
      <c r="I571" s="6">
        <f>IFERROR(VLOOKUP($B571,A股收入利润复合增长（数值）!$A$7:$Q$3068,8)/ABS(VLOOKUP($B571,A股收入利润复合增长（数值）!$A$7:$Q$3068,6))-1,"")</f>
        <v>0.13659755136380025</v>
      </c>
      <c r="J571" s="6">
        <f>IFERROR(VLOOKUP($B571,A股收入利润复合增长（数值）!$A$7:$Q$3068,9)/ABS(VLOOKUP($B571,A股收入利润复合增长（数值）!$A$7:$Q$3068,7))-1,"")</f>
        <v>6.550746406621899E-3</v>
      </c>
      <c r="K571" s="6">
        <f>IFERROR(VLOOKUP($B571,A股收入利润复合增长（数值）!$A$7:$Q$3068,10)/ABS(VLOOKUP($B571,A股收入利润复合增长（数值）!$A$7:$Q$3068,8))-1,"")</f>
        <v>5.6020193015087427E-2</v>
      </c>
      <c r="L571" s="6">
        <f>IFERROR(VLOOKUP($B571,A股收入利润复合增长（数值）!$A$7:$Q$3068,11)/ABS(VLOOKUP($B571,A股收入利润复合增长（数值）!$A$7:$Q$3068,9))-1,"")</f>
        <v>-0.41386299203860932</v>
      </c>
      <c r="M571" s="6">
        <f>IFERROR(VLOOKUP($B571,A股收入利润复合增长（数值）!$A$7:$Q$3068,12)/ABS(VLOOKUP($B571,A股收入利润复合增长（数值）!$A$7:$Q$3068,10))-1,"")</f>
        <v>0.42587881542952744</v>
      </c>
      <c r="N571" s="6">
        <f>IFERROR(VLOOKUP($B571,A股收入利润复合增长（数值）!$A$7:$Q$3068,13)/ABS(VLOOKUP($B571,A股收入利润复合增长（数值）!$A$7:$Q$3068,11))-1,"")</f>
        <v>0.52885676607152088</v>
      </c>
      <c r="O571" s="6">
        <f>IFERROR(VLOOKUP($B571,A股收入利润复合增长（数值）!$A$7:$Q$3068,14)/ABS(VLOOKUP($B571,A股收入利润复合增长（数值）!$A$7:$Q$3068,12))-1,"")</f>
        <v>0.61860055961157934</v>
      </c>
      <c r="P571" s="6">
        <f>IFERROR(VLOOKUP($B571,A股收入利润复合增长（数值）!$A$7:$Q$3068,15)/ABS(VLOOKUP($B571,A股收入利润复合增长（数值）!$A$7:$Q$3068,13))-1,"")</f>
        <v>0.59976876561083947</v>
      </c>
    </row>
    <row r="572" spans="1:16" x14ac:dyDescent="0.25">
      <c r="A572" t="str">
        <f>IF(COUNTIF(G572:P572,"&lt;"&amp;$A$3)=0,MAX($A$4:A571)+1,"")</f>
        <v/>
      </c>
      <c r="B572">
        <v>568</v>
      </c>
      <c r="C572" t="str">
        <f>VLOOKUP($B572,A股收入利润复合增长（数值）!$A$7:$Q$3068,2)</f>
        <v>300249.SZ</v>
      </c>
      <c r="D572" t="str">
        <f>VLOOKUP($B572,A股收入利润复合增长（数值）!$A$7:$Q$3068,3)</f>
        <v>依米康</v>
      </c>
      <c r="G572" s="6">
        <f>IFERROR(VLOOKUP($B572,A股收入利润复合增长（数值）!$A$7:$Q$3068,6)/ABS(VLOOKUP($B572,A股收入利润复合增长（数值）!$A$7:$Q$3068,4))-1,"")</f>
        <v>0.20602214116227868</v>
      </c>
      <c r="H572" s="6">
        <f>IFERROR(VLOOKUP($B572,A股收入利润复合增长（数值）!$A$7:$Q$3068,7)/ABS(VLOOKUP($B572,A股收入利润复合增长（数值）!$A$7:$Q$3068,5))-1,"")</f>
        <v>0.1733460622595191</v>
      </c>
      <c r="I572" s="6">
        <f>IFERROR(VLOOKUP($B572,A股收入利润复合增长（数值）!$A$7:$Q$3068,8)/ABS(VLOOKUP($B572,A股收入利润复合增长（数值）!$A$7:$Q$3068,6))-1,"")</f>
        <v>0.26637630040007609</v>
      </c>
      <c r="J572" s="6">
        <f>IFERROR(VLOOKUP($B572,A股收入利润复合增长（数值）!$A$7:$Q$3068,9)/ABS(VLOOKUP($B572,A股收入利润复合增长（数值）!$A$7:$Q$3068,7))-1,"")</f>
        <v>-0.22480049588345952</v>
      </c>
      <c r="K572" s="6">
        <f>IFERROR(VLOOKUP($B572,A股收入利润复合增长（数值）!$A$7:$Q$3068,10)/ABS(VLOOKUP($B572,A股收入利润复合增长（数值）!$A$7:$Q$3068,8))-1,"")</f>
        <v>0.40232194903813912</v>
      </c>
      <c r="L572" s="6">
        <f>IFERROR(VLOOKUP($B572,A股收入利润复合增长（数值）!$A$7:$Q$3068,11)/ABS(VLOOKUP($B572,A股收入利润复合增长（数值）!$A$7:$Q$3068,9))-1,"")</f>
        <v>-0.73649726274997618</v>
      </c>
      <c r="M572" s="6">
        <f>IFERROR(VLOOKUP($B572,A股收入利润复合增长（数值）!$A$7:$Q$3068,12)/ABS(VLOOKUP($B572,A股收入利润复合增长（数值）!$A$7:$Q$3068,10))-1,"")</f>
        <v>0.26571551772131774</v>
      </c>
      <c r="N572" s="6">
        <f>IFERROR(VLOOKUP($B572,A股收入利润复合增长（数值）!$A$7:$Q$3068,13)/ABS(VLOOKUP($B572,A股收入利润复合增长（数值）!$A$7:$Q$3068,11))-1,"")</f>
        <v>0.49952919355386105</v>
      </c>
      <c r="O572" s="6">
        <f>IFERROR(VLOOKUP($B572,A股收入利润复合增长（数值）!$A$7:$Q$3068,14)/ABS(VLOOKUP($B572,A股收入利润复合增长（数值）!$A$7:$Q$3068,12))-1,"")</f>
        <v>0.79325764762189865</v>
      </c>
      <c r="P572" s="6">
        <f>IFERROR(VLOOKUP($B572,A股收入利润复合增长（数值）!$A$7:$Q$3068,15)/ABS(VLOOKUP($B572,A股收入利润复合增长（数值）!$A$7:$Q$3068,13))-1,"")</f>
        <v>0.31476273579846126</v>
      </c>
    </row>
    <row r="573" spans="1:16" x14ac:dyDescent="0.25">
      <c r="A573" t="str">
        <f>IF(COUNTIF(G573:P573,"&lt;"&amp;$A$3)=0,MAX($A$4:A572)+1,"")</f>
        <v/>
      </c>
      <c r="B573">
        <v>569</v>
      </c>
      <c r="C573" t="str">
        <f>VLOOKUP($B573,A股收入利润复合增长（数值）!$A$7:$Q$3068,2)</f>
        <v>300250.SZ</v>
      </c>
      <c r="D573" t="str">
        <f>VLOOKUP($B573,A股收入利润复合增长（数值）!$A$7:$Q$3068,3)</f>
        <v>初灵信息</v>
      </c>
      <c r="G573" s="6">
        <f>IFERROR(VLOOKUP($B573,A股收入利润复合增长（数值）!$A$7:$Q$3068,6)/ABS(VLOOKUP($B573,A股收入利润复合增长（数值）!$A$7:$Q$3068,4))-1,"")</f>
        <v>5.7520714790810779E-2</v>
      </c>
      <c r="H573" s="6">
        <f>IFERROR(VLOOKUP($B573,A股收入利润复合增长（数值）!$A$7:$Q$3068,7)/ABS(VLOOKUP($B573,A股收入利润复合增长（数值）!$A$7:$Q$3068,5))-1,"")</f>
        <v>7.3756112681622632E-2</v>
      </c>
      <c r="I573" s="6">
        <f>IFERROR(VLOOKUP($B573,A股收入利润复合增长（数值）!$A$7:$Q$3068,8)/ABS(VLOOKUP($B573,A股收入利润复合增长（数值）!$A$7:$Q$3068,6))-1,"")</f>
        <v>0.61512903566251076</v>
      </c>
      <c r="J573" s="6">
        <f>IFERROR(VLOOKUP($B573,A股收入利润复合增长（数值）!$A$7:$Q$3068,9)/ABS(VLOOKUP($B573,A股收入利润复合增长（数值）!$A$7:$Q$3068,7))-1,"")</f>
        <v>-0.29472474765678047</v>
      </c>
      <c r="K573" s="6">
        <f>IFERROR(VLOOKUP($B573,A股收入利润复合增长（数值）!$A$7:$Q$3068,10)/ABS(VLOOKUP($B573,A股收入利润复合增长（数值）!$A$7:$Q$3068,8))-1,"")</f>
        <v>-2.8003647821461808E-4</v>
      </c>
      <c r="L573" s="6">
        <f>IFERROR(VLOOKUP($B573,A股收入利润复合增长（数值）!$A$7:$Q$3068,11)/ABS(VLOOKUP($B573,A股收入利润复合增长（数值）!$A$7:$Q$3068,9))-1,"")</f>
        <v>0.13220952994758139</v>
      </c>
      <c r="M573" s="6">
        <f>IFERROR(VLOOKUP($B573,A股收入利润复合增长（数值）!$A$7:$Q$3068,12)/ABS(VLOOKUP($B573,A股收入利润复合增长（数值）!$A$7:$Q$3068,10))-1,"")</f>
        <v>0.1403301657619016</v>
      </c>
      <c r="N573" s="6">
        <f>IFERROR(VLOOKUP($B573,A股收入利润复合增长（数值）!$A$7:$Q$3068,13)/ABS(VLOOKUP($B573,A股收入利润复合增长（数值）!$A$7:$Q$3068,11))-1,"")</f>
        <v>0.13872658937728422</v>
      </c>
      <c r="O573" s="6">
        <f>IFERROR(VLOOKUP($B573,A股收入利润复合增长（数值）!$A$7:$Q$3068,14)/ABS(VLOOKUP($B573,A股收入利润复合增长（数值）!$A$7:$Q$3068,12))-1,"")</f>
        <v>0.58451579631510731</v>
      </c>
      <c r="P573" s="6">
        <f>IFERROR(VLOOKUP($B573,A股收入利润复合增长（数值）!$A$7:$Q$3068,15)/ABS(VLOOKUP($B573,A股收入利润复合增长（数值）!$A$7:$Q$3068,13))-1,"")</f>
        <v>1.2449023177288705</v>
      </c>
    </row>
    <row r="574" spans="1:16" x14ac:dyDescent="0.25">
      <c r="A574" t="str">
        <f>IF(COUNTIF(G574:P574,"&lt;"&amp;$A$3)=0,MAX($A$4:A573)+1,"")</f>
        <v/>
      </c>
      <c r="B574">
        <v>570</v>
      </c>
      <c r="C574" t="str">
        <f>VLOOKUP($B574,A股收入利润复合增长（数值）!$A$7:$Q$3068,2)</f>
        <v>300251.SZ</v>
      </c>
      <c r="D574" t="str">
        <f>VLOOKUP($B574,A股收入利润复合增长（数值）!$A$7:$Q$3068,3)</f>
        <v>光线传媒</v>
      </c>
      <c r="G574" s="6">
        <f>IFERROR(VLOOKUP($B574,A股收入利润复合增长（数值）!$A$7:$Q$3068,6)/ABS(VLOOKUP($B574,A股收入利润复合增长（数值）!$A$7:$Q$3068,4))-1,"")</f>
        <v>0.45520857099732237</v>
      </c>
      <c r="H574" s="6">
        <f>IFERROR(VLOOKUP($B574,A股收入利润复合增长（数值）!$A$7:$Q$3068,7)/ABS(VLOOKUP($B574,A股收入利润复合增长（数值）!$A$7:$Q$3068,5))-1,"")</f>
        <v>0.55817478932351361</v>
      </c>
      <c r="I574" s="6">
        <f>IFERROR(VLOOKUP($B574,A股收入利润复合增长（数值）!$A$7:$Q$3068,8)/ABS(VLOOKUP($B574,A股收入利润复合增长（数值）!$A$7:$Q$3068,6))-1,"")</f>
        <v>0.48132704917494085</v>
      </c>
      <c r="J574" s="6">
        <f>IFERROR(VLOOKUP($B574,A股收入利润复合增长（数值）!$A$7:$Q$3068,9)/ABS(VLOOKUP($B574,A股收入利润复合增长（数值）!$A$7:$Q$3068,7))-1,"")</f>
        <v>0.76465257834930922</v>
      </c>
      <c r="K574" s="6">
        <f>IFERROR(VLOOKUP($B574,A股收入利润复合增长（数值）!$A$7:$Q$3068,10)/ABS(VLOOKUP($B574,A股收入利润复合增长（数值）!$A$7:$Q$3068,8))-1,"")</f>
        <v>-0.12543681702958442</v>
      </c>
      <c r="L574" s="6">
        <f>IFERROR(VLOOKUP($B574,A股收入利润复合增长（数值）!$A$7:$Q$3068,11)/ABS(VLOOKUP($B574,A股收入利润复合增长（数值）!$A$7:$Q$3068,9))-1,"")</f>
        <v>5.7132679798364228E-2</v>
      </c>
      <c r="M574" s="6">
        <f>IFERROR(VLOOKUP($B574,A股收入利润复合增长（数值）!$A$7:$Q$3068,12)/ABS(VLOOKUP($B574,A股收入利润复合增长（数值）!$A$7:$Q$3068,10))-1,"")</f>
        <v>0.3471683706698796</v>
      </c>
      <c r="N574" s="6">
        <f>IFERROR(VLOOKUP($B574,A股收入利润复合增长（数值）!$A$7:$Q$3068,13)/ABS(VLOOKUP($B574,A股收入利润复合增长（数值）!$A$7:$Q$3068,11))-1,"")</f>
        <v>4.2123637123683277E-3</v>
      </c>
      <c r="O574" s="6">
        <f>IFERROR(VLOOKUP($B574,A股收入利润复合增长（数值）!$A$7:$Q$3068,14)/ABS(VLOOKUP($B574,A股收入利润复合增长（数值）!$A$7:$Q$3068,12))-1,"")</f>
        <v>0.25057889920217158</v>
      </c>
      <c r="P574" s="6">
        <f>IFERROR(VLOOKUP($B574,A股收入利润复合增长（数值）!$A$7:$Q$3068,15)/ABS(VLOOKUP($B574,A股收入利润复合增长（数值）!$A$7:$Q$3068,13))-1,"")</f>
        <v>0.2209392975805724</v>
      </c>
    </row>
    <row r="575" spans="1:16" x14ac:dyDescent="0.25">
      <c r="A575" t="str">
        <f>IF(COUNTIF(G575:P575,"&lt;"&amp;$A$3)=0,MAX($A$4:A574)+1,"")</f>
        <v/>
      </c>
      <c r="B575">
        <v>571</v>
      </c>
      <c r="C575" t="str">
        <f>VLOOKUP($B575,A股收入利润复合增长（数值）!$A$7:$Q$3068,2)</f>
        <v>300252.SZ</v>
      </c>
      <c r="D575" t="str">
        <f>VLOOKUP($B575,A股收入利润复合增长（数值）!$A$7:$Q$3068,3)</f>
        <v>金信诺</v>
      </c>
      <c r="G575" s="6">
        <f>IFERROR(VLOOKUP($B575,A股收入利润复合增长（数值）!$A$7:$Q$3068,6)/ABS(VLOOKUP($B575,A股收入利润复合增长（数值）!$A$7:$Q$3068,4))-1,"")</f>
        <v>-5.4558070257981761E-3</v>
      </c>
      <c r="H575" s="6">
        <f>IFERROR(VLOOKUP($B575,A股收入利润复合增长（数值）!$A$7:$Q$3068,7)/ABS(VLOOKUP($B575,A股收入利润复合增长（数值）!$A$7:$Q$3068,5))-1,"")</f>
        <v>-0.41114509457149773</v>
      </c>
      <c r="I575" s="6">
        <f>IFERROR(VLOOKUP($B575,A股收入利润复合增长（数值）!$A$7:$Q$3068,8)/ABS(VLOOKUP($B575,A股收入利润复合增长（数值）!$A$7:$Q$3068,6))-1,"")</f>
        <v>0.23778472922475946</v>
      </c>
      <c r="J575" s="6">
        <f>IFERROR(VLOOKUP($B575,A股收入利润复合增长（数值）!$A$7:$Q$3068,9)/ABS(VLOOKUP($B575,A股收入利润复合增长（数值）!$A$7:$Q$3068,7))-1,"")</f>
        <v>-2.699330593111493E-2</v>
      </c>
      <c r="K575" s="6">
        <f>IFERROR(VLOOKUP($B575,A股收入利润复合增长（数值）!$A$7:$Q$3068,10)/ABS(VLOOKUP($B575,A股收入利润复合增长（数值）!$A$7:$Q$3068,8))-1,"")</f>
        <v>0.19231972153228449</v>
      </c>
      <c r="L575" s="6">
        <f>IFERROR(VLOOKUP($B575,A股收入利润复合增长（数值）!$A$7:$Q$3068,11)/ABS(VLOOKUP($B575,A股收入利润复合增长（数值）!$A$7:$Q$3068,9))-1,"")</f>
        <v>-0.27926263232355941</v>
      </c>
      <c r="M575" s="6">
        <f>IFERROR(VLOOKUP($B575,A股收入利润复合增长（数值）!$A$7:$Q$3068,12)/ABS(VLOOKUP($B575,A股收入利润复合增长（数值）!$A$7:$Q$3068,10))-1,"")</f>
        <v>0.59930287748583466</v>
      </c>
      <c r="N575" s="6">
        <f>IFERROR(VLOOKUP($B575,A股收入利润复合增长（数值）!$A$7:$Q$3068,13)/ABS(VLOOKUP($B575,A股收入利润复合增长（数值）!$A$7:$Q$3068,11))-1,"")</f>
        <v>2.589252613743029</v>
      </c>
      <c r="O575" s="6">
        <f>IFERROR(VLOOKUP($B575,A股收入利润复合增长（数值）!$A$7:$Q$3068,14)/ABS(VLOOKUP($B575,A股收入利润复合增长（数值）!$A$7:$Q$3068,12))-1,"")</f>
        <v>0.28323081619657375</v>
      </c>
      <c r="P575" s="6">
        <f>IFERROR(VLOOKUP($B575,A股收入利润复合增长（数值）!$A$7:$Q$3068,15)/ABS(VLOOKUP($B575,A股收入利润复合增长（数值）!$A$7:$Q$3068,13))-1,"")</f>
        <v>0.66135228723986517</v>
      </c>
    </row>
    <row r="576" spans="1:16" x14ac:dyDescent="0.25">
      <c r="A576">
        <f>IF(COUNTIF(G576:P576,"&lt;"&amp;$A$3)=0,MAX($A$4:A575)+1,"")</f>
        <v>48</v>
      </c>
      <c r="B576">
        <v>572</v>
      </c>
      <c r="C576" t="str">
        <f>VLOOKUP($B576,A股收入利润复合增长（数值）!$A$7:$Q$3068,2)</f>
        <v>300253.SZ</v>
      </c>
      <c r="D576" t="str">
        <f>VLOOKUP($B576,A股收入利润复合增长（数值）!$A$7:$Q$3068,3)</f>
        <v>卫宁健康</v>
      </c>
      <c r="G576" s="6">
        <f>IFERROR(VLOOKUP($B576,A股收入利润复合增长（数值）!$A$7:$Q$3068,6)/ABS(VLOOKUP($B576,A股收入利润复合增长（数值）!$A$7:$Q$3068,4))-1,"")</f>
        <v>0.41328770693950379</v>
      </c>
      <c r="H576" s="6">
        <f>IFERROR(VLOOKUP($B576,A股收入利润复合增长（数值）!$A$7:$Q$3068,7)/ABS(VLOOKUP($B576,A股收入利润复合增长（数值）!$A$7:$Q$3068,5))-1,"")</f>
        <v>0.25310532936091423</v>
      </c>
      <c r="I576" s="6">
        <f>IFERROR(VLOOKUP($B576,A股收入利润复合增长（数值）!$A$7:$Q$3068,8)/ABS(VLOOKUP($B576,A股收入利润复合增长（数值）!$A$7:$Q$3068,6))-1,"")</f>
        <v>0.56410536104905518</v>
      </c>
      <c r="J576" s="6">
        <f>IFERROR(VLOOKUP($B576,A股收入利润复合增长（数值）!$A$7:$Q$3068,9)/ABS(VLOOKUP($B576,A股收入利润复合增长（数值）!$A$7:$Q$3068,7))-1,"")</f>
        <v>0.1931925460420818</v>
      </c>
      <c r="K576" s="6">
        <f>IFERROR(VLOOKUP($B576,A股收入利润复合增长（数值）!$A$7:$Q$3068,10)/ABS(VLOOKUP($B576,A股收入利润复合增长（数值）!$A$7:$Q$3068,8))-1,"")</f>
        <v>0.31251178518768974</v>
      </c>
      <c r="L576" s="6">
        <f>IFERROR(VLOOKUP($B576,A股收入利润复合增长（数值）!$A$7:$Q$3068,11)/ABS(VLOOKUP($B576,A股收入利润复合增长（数值）!$A$7:$Q$3068,9))-1,"")</f>
        <v>0.52514867440719248</v>
      </c>
      <c r="M576" s="6">
        <f>IFERROR(VLOOKUP($B576,A股收入利润复合增长（数值）!$A$7:$Q$3068,12)/ABS(VLOOKUP($B576,A股收入利润复合增长（数值）!$A$7:$Q$3068,10))-1,"")</f>
        <v>0.40875090700914751</v>
      </c>
      <c r="N576" s="6">
        <f>IFERROR(VLOOKUP($B576,A股收入利润复合增长（数值）!$A$7:$Q$3068,13)/ABS(VLOOKUP($B576,A股收入利润复合增长（数值）!$A$7:$Q$3068,11))-1,"")</f>
        <v>0.50081318912972872</v>
      </c>
      <c r="O576" s="6">
        <f>IFERROR(VLOOKUP($B576,A股收入利润复合增长（数值）!$A$7:$Q$3068,14)/ABS(VLOOKUP($B576,A股收入利润复合增长（数值）!$A$7:$Q$3068,12))-1,"")</f>
        <v>0.53264129568501439</v>
      </c>
      <c r="P576" s="6">
        <f>IFERROR(VLOOKUP($B576,A股收入利润复合增长（数值）!$A$7:$Q$3068,15)/ABS(VLOOKUP($B576,A股收入利润复合增长（数值）!$A$7:$Q$3068,13))-1,"")</f>
        <v>0.26065727871110034</v>
      </c>
    </row>
    <row r="577" spans="1:16" x14ac:dyDescent="0.25">
      <c r="A577" t="str">
        <f>IF(COUNTIF(G577:P577,"&lt;"&amp;$A$3)=0,MAX($A$4:A576)+1,"")</f>
        <v/>
      </c>
      <c r="B577">
        <v>573</v>
      </c>
      <c r="C577" t="str">
        <f>VLOOKUP($B577,A股收入利润复合增长（数值）!$A$7:$Q$3068,2)</f>
        <v>300255.SZ</v>
      </c>
      <c r="D577" t="str">
        <f>VLOOKUP($B577,A股收入利润复合增长（数值）!$A$7:$Q$3068,3)</f>
        <v>常山药业</v>
      </c>
      <c r="G577" s="6">
        <f>IFERROR(VLOOKUP($B577,A股收入利润复合增长（数值）!$A$7:$Q$3068,6)/ABS(VLOOKUP($B577,A股收入利润复合增长（数值）!$A$7:$Q$3068,4))-1,"")</f>
        <v>-9.2644037991525652E-2</v>
      </c>
      <c r="H577" s="6">
        <f>IFERROR(VLOOKUP($B577,A股收入利润复合增长（数值）!$A$7:$Q$3068,7)/ABS(VLOOKUP($B577,A股收入利润复合增长（数值）!$A$7:$Q$3068,5))-1,"")</f>
        <v>0.17625912255680731</v>
      </c>
      <c r="I577" s="6">
        <f>IFERROR(VLOOKUP($B577,A股收入利润复合增长（数值）!$A$7:$Q$3068,8)/ABS(VLOOKUP($B577,A股收入利润复合增长（数值）!$A$7:$Q$3068,6))-1,"")</f>
        <v>0.35911735658714283</v>
      </c>
      <c r="J577" s="6">
        <f>IFERROR(VLOOKUP($B577,A股收入利润复合增长（数值）!$A$7:$Q$3068,9)/ABS(VLOOKUP($B577,A股收入利润复合增长（数值）!$A$7:$Q$3068,7))-1,"")</f>
        <v>0.39955624606575091</v>
      </c>
      <c r="K577" s="6">
        <f>IFERROR(VLOOKUP($B577,A股收入利润复合增长（数值）!$A$7:$Q$3068,10)/ABS(VLOOKUP($B577,A股收入利润复合增长（数值）!$A$7:$Q$3068,8))-1,"")</f>
        <v>0.22410298995959388</v>
      </c>
      <c r="L577" s="6">
        <f>IFERROR(VLOOKUP($B577,A股收入利润复合增长（数值）!$A$7:$Q$3068,11)/ABS(VLOOKUP($B577,A股收入利润复合增长（数值）!$A$7:$Q$3068,9))-1,"")</f>
        <v>0.1624293664900569</v>
      </c>
      <c r="M577" s="6">
        <f>IFERROR(VLOOKUP($B577,A股收入利润复合增长（数值）!$A$7:$Q$3068,12)/ABS(VLOOKUP($B577,A股收入利润复合增长（数值）!$A$7:$Q$3068,10))-1,"")</f>
        <v>0.15150567073686094</v>
      </c>
      <c r="N577" s="6">
        <f>IFERROR(VLOOKUP($B577,A股收入利润复合增长（数值）!$A$7:$Q$3068,13)/ABS(VLOOKUP($B577,A股收入利润复合增长（数值）!$A$7:$Q$3068,11))-1,"")</f>
        <v>0.16104485044712202</v>
      </c>
      <c r="O577" s="6">
        <f>IFERROR(VLOOKUP($B577,A股收入利润复合增长（数值）!$A$7:$Q$3068,14)/ABS(VLOOKUP($B577,A股收入利润复合增长（数值）!$A$7:$Q$3068,12))-1,"")</f>
        <v>0.12905787072166208</v>
      </c>
      <c r="P577" s="6">
        <f>IFERROR(VLOOKUP($B577,A股收入利润复合增长（数值）!$A$7:$Q$3068,15)/ABS(VLOOKUP($B577,A股收入利润复合增长（数值）!$A$7:$Q$3068,13))-1,"")</f>
        <v>0.16873037622718501</v>
      </c>
    </row>
    <row r="578" spans="1:16" x14ac:dyDescent="0.25">
      <c r="A578" t="str">
        <f>IF(COUNTIF(G578:P578,"&lt;"&amp;$A$3)=0,MAX($A$4:A577)+1,"")</f>
        <v/>
      </c>
      <c r="B578">
        <v>574</v>
      </c>
      <c r="C578" t="str">
        <f>VLOOKUP($B578,A股收入利润复合增长（数值）!$A$7:$Q$3068,2)</f>
        <v>300256.SZ</v>
      </c>
      <c r="D578" t="str">
        <f>VLOOKUP($B578,A股收入利润复合增长（数值）!$A$7:$Q$3068,3)</f>
        <v>星星科技</v>
      </c>
      <c r="G578" s="6">
        <f>IFERROR(VLOOKUP($B578,A股收入利润复合增长（数值）!$A$7:$Q$3068,6)/ABS(VLOOKUP($B578,A股收入利润复合增长（数值）!$A$7:$Q$3068,4))-1,"")</f>
        <v>0.85303326015835257</v>
      </c>
      <c r="H578" s="6">
        <f>IFERROR(VLOOKUP($B578,A股收入利润复合增长（数值）!$A$7:$Q$3068,7)/ABS(VLOOKUP($B578,A股收入利润复合增长（数值）!$A$7:$Q$3068,5))-1,"")</f>
        <v>6.0935353803207359E-2</v>
      </c>
      <c r="I578" s="6">
        <f>IFERROR(VLOOKUP($B578,A股收入利润复合增长（数值）!$A$7:$Q$3068,8)/ABS(VLOOKUP($B578,A股收入利润复合增长（数值）!$A$7:$Q$3068,6))-1,"")</f>
        <v>-0.14077293378159916</v>
      </c>
      <c r="J578" s="6">
        <f>IFERROR(VLOOKUP($B578,A股收入利润复合增长（数值）!$A$7:$Q$3068,9)/ABS(VLOOKUP($B578,A股收入利润复合增长（数值）!$A$7:$Q$3068,7))-1,"")</f>
        <v>-0.86648350994323542</v>
      </c>
      <c r="K578" s="6">
        <f>IFERROR(VLOOKUP($B578,A股收入利润复合增长（数值）!$A$7:$Q$3068,10)/ABS(VLOOKUP($B578,A股收入利润复合增长（数值）!$A$7:$Q$3068,8))-1,"")</f>
        <v>-0.11232225575060306</v>
      </c>
      <c r="L578" s="6">
        <f>IFERROR(VLOOKUP($B578,A股收入利润复合增长（数值）!$A$7:$Q$3068,11)/ABS(VLOOKUP($B578,A股收入利润复合增长（数值）!$A$7:$Q$3068,9))-1,"")</f>
        <v>-20.44531217567182</v>
      </c>
      <c r="M578" s="6">
        <f>IFERROR(VLOOKUP($B578,A股收入利润复合增长（数值）!$A$7:$Q$3068,12)/ABS(VLOOKUP($B578,A股收入利润复合增长（数值）!$A$7:$Q$3068,10))-1,"")</f>
        <v>2.9099764153036891</v>
      </c>
      <c r="N578" s="6">
        <f>IFERROR(VLOOKUP($B578,A股收入利润复合增长（数值）!$A$7:$Q$3068,13)/ABS(VLOOKUP($B578,A股收入利润复合增长（数值）!$A$7:$Q$3068,11))-1,"")</f>
        <v>-0.81975887270189285</v>
      </c>
      <c r="O578" s="6">
        <f>IFERROR(VLOOKUP($B578,A股收入利润复合增长（数值）!$A$7:$Q$3068,14)/ABS(VLOOKUP($B578,A股收入利润复合增长（数值）!$A$7:$Q$3068,12))-1,"")</f>
        <v>1.3148552280615156</v>
      </c>
      <c r="P578" s="6">
        <f>IFERROR(VLOOKUP($B578,A股收入利润复合增长（数值）!$A$7:$Q$3068,15)/ABS(VLOOKUP($B578,A股收入利润复合增长（数值）!$A$7:$Q$3068,13))-1,"")</f>
        <v>1.4195280881945331</v>
      </c>
    </row>
    <row r="579" spans="1:16" x14ac:dyDescent="0.25">
      <c r="A579" t="str">
        <f>IF(COUNTIF(G579:P579,"&lt;"&amp;$A$3)=0,MAX($A$4:A578)+1,"")</f>
        <v/>
      </c>
      <c r="B579">
        <v>575</v>
      </c>
      <c r="C579" t="str">
        <f>VLOOKUP($B579,A股收入利润复合增长（数值）!$A$7:$Q$3068,2)</f>
        <v>300261.SZ</v>
      </c>
      <c r="D579" t="str">
        <f>VLOOKUP($B579,A股收入利润复合增长（数值）!$A$7:$Q$3068,3)</f>
        <v>雅本化学</v>
      </c>
      <c r="G579" s="6">
        <f>IFERROR(VLOOKUP($B579,A股收入利润复合增长（数值）!$A$7:$Q$3068,6)/ABS(VLOOKUP($B579,A股收入利润复合增长（数值）!$A$7:$Q$3068,4))-1,"")</f>
        <v>0.24916609660778777</v>
      </c>
      <c r="H579" s="6">
        <f>IFERROR(VLOOKUP($B579,A股收入利润复合增长（数值）!$A$7:$Q$3068,7)/ABS(VLOOKUP($B579,A股收入利润复合增长（数值）!$A$7:$Q$3068,5))-1,"")</f>
        <v>0.11883745347613184</v>
      </c>
      <c r="I579" s="6">
        <f>IFERROR(VLOOKUP($B579,A股收入利润复合增长（数值）!$A$7:$Q$3068,8)/ABS(VLOOKUP($B579,A股收入利润复合增长（数值）!$A$7:$Q$3068,6))-1,"")</f>
        <v>0.30943319876879039</v>
      </c>
      <c r="J579" s="6">
        <f>IFERROR(VLOOKUP($B579,A股收入利润复合增长（数值）!$A$7:$Q$3068,9)/ABS(VLOOKUP($B579,A股收入利润复合增长（数值）!$A$7:$Q$3068,7))-1,"")</f>
        <v>0.11241658089518713</v>
      </c>
      <c r="K579" s="6">
        <f>IFERROR(VLOOKUP($B579,A股收入利润复合增长（数值）!$A$7:$Q$3068,10)/ABS(VLOOKUP($B579,A股收入利润复合增长（数值）!$A$7:$Q$3068,8))-1,"")</f>
        <v>0.36345647230083822</v>
      </c>
      <c r="L579" s="6">
        <f>IFERROR(VLOOKUP($B579,A股收入利润复合增长（数值）!$A$7:$Q$3068,11)/ABS(VLOOKUP($B579,A股收入利润复合增长（数值）!$A$7:$Q$3068,9))-1,"")</f>
        <v>-0.11001917491277047</v>
      </c>
      <c r="M579" s="6">
        <f>IFERROR(VLOOKUP($B579,A股收入利润复合增长（数值）!$A$7:$Q$3068,12)/ABS(VLOOKUP($B579,A股收入利润复合增长（数值）!$A$7:$Q$3068,10))-1,"")</f>
        <v>0.28020239556957738</v>
      </c>
      <c r="N579" s="6">
        <f>IFERROR(VLOOKUP($B579,A股收入利润复合增长（数值）!$A$7:$Q$3068,13)/ABS(VLOOKUP($B579,A股收入利润复合增长（数值）!$A$7:$Q$3068,11))-1,"")</f>
        <v>0.14978125520297669</v>
      </c>
      <c r="O579" s="6">
        <f>IFERROR(VLOOKUP($B579,A股收入利润复合增长（数值）!$A$7:$Q$3068,14)/ABS(VLOOKUP($B579,A股收入利润复合增长（数值）!$A$7:$Q$3068,12))-1,"")</f>
        <v>0.19213012780586558</v>
      </c>
      <c r="P579" s="6">
        <f>IFERROR(VLOOKUP($B579,A股收入利润复合增长（数值）!$A$7:$Q$3068,15)/ABS(VLOOKUP($B579,A股收入利润复合增长（数值）!$A$7:$Q$3068,13))-1,"")</f>
        <v>0.2120244447502464</v>
      </c>
    </row>
    <row r="580" spans="1:16" x14ac:dyDescent="0.25">
      <c r="A580" t="str">
        <f>IF(COUNTIF(G580:P580,"&lt;"&amp;$A$3)=0,MAX($A$4:A579)+1,"")</f>
        <v/>
      </c>
      <c r="B580">
        <v>576</v>
      </c>
      <c r="C580" t="str">
        <f>VLOOKUP($B580,A股收入利润复合增长（数值）!$A$7:$Q$3068,2)</f>
        <v>300262.SZ</v>
      </c>
      <c r="D580" t="str">
        <f>VLOOKUP($B580,A股收入利润复合增长（数值）!$A$7:$Q$3068,3)</f>
        <v>巴安水务</v>
      </c>
      <c r="G580" s="6">
        <f>IFERROR(VLOOKUP($B580,A股收入利润复合增长（数值）!$A$7:$Q$3068,6)/ABS(VLOOKUP($B580,A股收入利润复合增长（数值）!$A$7:$Q$3068,4))-1,"")</f>
        <v>-0.22694079858704141</v>
      </c>
      <c r="H580" s="6">
        <f>IFERROR(VLOOKUP($B580,A股收入利润复合增长（数值）!$A$7:$Q$3068,7)/ABS(VLOOKUP($B580,A股收入利润复合增长（数值）!$A$7:$Q$3068,5))-1,"")</f>
        <v>-0.26577197220317017</v>
      </c>
      <c r="I580" s="6">
        <f>IFERROR(VLOOKUP($B580,A股收入利润复合增长（数值）!$A$7:$Q$3068,8)/ABS(VLOOKUP($B580,A股收入利润复合增长（数值）!$A$7:$Q$3068,6))-1,"")</f>
        <v>1.2644398124721592</v>
      </c>
      <c r="J580" s="6">
        <f>IFERROR(VLOOKUP($B580,A股收入利润复合增长（数值）!$A$7:$Q$3068,9)/ABS(VLOOKUP($B580,A股收入利润复合增长（数值）!$A$7:$Q$3068,7))-1,"")</f>
        <v>0.96260781138421492</v>
      </c>
      <c r="K580" s="6">
        <f>IFERROR(VLOOKUP($B580,A股收入利润复合增长（数值）!$A$7:$Q$3068,10)/ABS(VLOOKUP($B580,A股收入利润复合增长（数值）!$A$7:$Q$3068,8))-1,"")</f>
        <v>0.24731984790310468</v>
      </c>
      <c r="L580" s="6">
        <f>IFERROR(VLOOKUP($B580,A股收入利润复合增长（数值）!$A$7:$Q$3068,11)/ABS(VLOOKUP($B580,A股收入利润复合增长（数值）!$A$7:$Q$3068,9))-1,"")</f>
        <v>0.42510143886646912</v>
      </c>
      <c r="M580" s="6">
        <f>IFERROR(VLOOKUP($B580,A股收入利润复合增长（数值）!$A$7:$Q$3068,12)/ABS(VLOOKUP($B580,A股收入利润复合增长（数值）!$A$7:$Q$3068,10))-1,"")</f>
        <v>-0.222261538410646</v>
      </c>
      <c r="N580" s="6">
        <f>IFERROR(VLOOKUP($B580,A股收入利润复合增长（数值）!$A$7:$Q$3068,13)/ABS(VLOOKUP($B580,A股收入利润复合增长（数值）!$A$7:$Q$3068,11))-1,"")</f>
        <v>0.17742653522838814</v>
      </c>
      <c r="O580" s="6">
        <f>IFERROR(VLOOKUP($B580,A股收入利润复合增长（数值）!$A$7:$Q$3068,14)/ABS(VLOOKUP($B580,A股收入利润复合增长（数值）!$A$7:$Q$3068,12))-1,"")</f>
        <v>0.93679238520812347</v>
      </c>
      <c r="P580" s="6">
        <f>IFERROR(VLOOKUP($B580,A股收入利润复合增长（数值）!$A$7:$Q$3068,15)/ABS(VLOOKUP($B580,A股收入利润复合增长（数值）!$A$7:$Q$3068,13))-1,"")</f>
        <v>2.417297484567249E-2</v>
      </c>
    </row>
    <row r="581" spans="1:16" x14ac:dyDescent="0.25">
      <c r="A581" t="str">
        <f>IF(COUNTIF(G581:P581,"&lt;"&amp;$A$3)=0,MAX($A$4:A580)+1,"")</f>
        <v/>
      </c>
      <c r="B581">
        <v>577</v>
      </c>
      <c r="C581" t="str">
        <f>VLOOKUP($B581,A股收入利润复合增长（数值）!$A$7:$Q$3068,2)</f>
        <v>300263.SZ</v>
      </c>
      <c r="D581" t="str">
        <f>VLOOKUP($B581,A股收入利润复合增长（数值）!$A$7:$Q$3068,3)</f>
        <v>隆华节能</v>
      </c>
      <c r="G581" s="6">
        <f>IFERROR(VLOOKUP($B581,A股收入利润复合增长（数值）!$A$7:$Q$3068,6)/ABS(VLOOKUP($B581,A股收入利润复合增长（数值）!$A$7:$Q$3068,4))-1,"")</f>
        <v>0.36976847458286111</v>
      </c>
      <c r="H581" s="6">
        <f>IFERROR(VLOOKUP($B581,A股收入利润复合增长（数值）!$A$7:$Q$3068,7)/ABS(VLOOKUP($B581,A股收入利润复合增长（数值）!$A$7:$Q$3068,5))-1,"")</f>
        <v>0.54940836793449277</v>
      </c>
      <c r="I581" s="6">
        <f>IFERROR(VLOOKUP($B581,A股收入利润复合增长（数值）!$A$7:$Q$3068,8)/ABS(VLOOKUP($B581,A股收入利润复合增长（数值）!$A$7:$Q$3068,6))-1,"")</f>
        <v>-6.894705532542289E-2</v>
      </c>
      <c r="J581" s="6">
        <f>IFERROR(VLOOKUP($B581,A股收入利润复合增长（数值）!$A$7:$Q$3068,9)/ABS(VLOOKUP($B581,A股收入利润复合增长（数值）!$A$7:$Q$3068,7))-1,"")</f>
        <v>-0.27619779095547414</v>
      </c>
      <c r="K581" s="6">
        <f>IFERROR(VLOOKUP($B581,A股收入利润复合增长（数值）!$A$7:$Q$3068,10)/ABS(VLOOKUP($B581,A股收入利润复合增长（数值）!$A$7:$Q$3068,8))-1,"")</f>
        <v>0.76562639467101645</v>
      </c>
      <c r="L581" s="6">
        <f>IFERROR(VLOOKUP($B581,A股收入利润复合增长（数值）!$A$7:$Q$3068,11)/ABS(VLOOKUP($B581,A股收入利润复合增长（数值）!$A$7:$Q$3068,9))-1,"")</f>
        <v>0.98327479908768201</v>
      </c>
      <c r="M581" s="6">
        <f>IFERROR(VLOOKUP($B581,A股收入利润复合增长（数值）!$A$7:$Q$3068,12)/ABS(VLOOKUP($B581,A股收入利润复合增长（数值）!$A$7:$Q$3068,10))-1,"")</f>
        <v>0.70759846062242371</v>
      </c>
      <c r="N581" s="6">
        <f>IFERROR(VLOOKUP($B581,A股收入利润复合增长（数值）!$A$7:$Q$3068,13)/ABS(VLOOKUP($B581,A股收入利润复合增长（数值）!$A$7:$Q$3068,11))-1,"")</f>
        <v>0.28492461785071321</v>
      </c>
      <c r="O581" s="6">
        <f>IFERROR(VLOOKUP($B581,A股收入利润复合增长（数值）!$A$7:$Q$3068,14)/ABS(VLOOKUP($B581,A股收入利润复合增长（数值）!$A$7:$Q$3068,12))-1,"")</f>
        <v>0.10102941185003056</v>
      </c>
      <c r="P581" s="6">
        <f>IFERROR(VLOOKUP($B581,A股收入利润复合增长（数值）!$A$7:$Q$3068,15)/ABS(VLOOKUP($B581,A股收入利润复合增长（数值）!$A$7:$Q$3068,13))-1,"")</f>
        <v>0.22598505385661638</v>
      </c>
    </row>
    <row r="582" spans="1:16" x14ac:dyDescent="0.25">
      <c r="A582" t="str">
        <f>IF(COUNTIF(G582:P582,"&lt;"&amp;$A$3)=0,MAX($A$4:A581)+1,"")</f>
        <v/>
      </c>
      <c r="B582">
        <v>578</v>
      </c>
      <c r="C582" t="str">
        <f>VLOOKUP($B582,A股收入利润复合增长（数值）!$A$7:$Q$3068,2)</f>
        <v>300266.SZ</v>
      </c>
      <c r="D582" t="str">
        <f>VLOOKUP($B582,A股收入利润复合增长（数值）!$A$7:$Q$3068,3)</f>
        <v>兴源环境</v>
      </c>
      <c r="G582" s="6">
        <f>IFERROR(VLOOKUP($B582,A股收入利润复合增长（数值）!$A$7:$Q$3068,6)/ABS(VLOOKUP($B582,A股收入利润复合增长（数值）!$A$7:$Q$3068,4))-1,"")</f>
        <v>0.30531849539230338</v>
      </c>
      <c r="H582" s="6">
        <f>IFERROR(VLOOKUP($B582,A股收入利润复合增长（数值）!$A$7:$Q$3068,7)/ABS(VLOOKUP($B582,A股收入利润复合增长（数值）!$A$7:$Q$3068,5))-1,"")</f>
        <v>0.18551745620464422</v>
      </c>
      <c r="I582" s="6">
        <f>IFERROR(VLOOKUP($B582,A股收入利润复合增长（数值）!$A$7:$Q$3068,8)/ABS(VLOOKUP($B582,A股收入利润复合增长（数值）!$A$7:$Q$3068,6))-1,"")</f>
        <v>-5.8469929560382772E-2</v>
      </c>
      <c r="J582" s="6">
        <f>IFERROR(VLOOKUP($B582,A股收入利润复合增长（数值）!$A$7:$Q$3068,9)/ABS(VLOOKUP($B582,A股收入利润复合增长（数值）!$A$7:$Q$3068,7))-1,"")</f>
        <v>-0.16565619044912827</v>
      </c>
      <c r="K582" s="6">
        <f>IFERROR(VLOOKUP($B582,A股收入利润复合增长（数值）!$A$7:$Q$3068,10)/ABS(VLOOKUP($B582,A股收入利润复合增长（数值）!$A$7:$Q$3068,8))-1,"")</f>
        <v>9.5022795501815249E-2</v>
      </c>
      <c r="L582" s="6">
        <f>IFERROR(VLOOKUP($B582,A股收入利润复合增长（数值）!$A$7:$Q$3068,11)/ABS(VLOOKUP($B582,A股收入利润复合增长（数值）!$A$7:$Q$3068,9))-1,"")</f>
        <v>-0.44125823004437326</v>
      </c>
      <c r="M582" s="6">
        <f>IFERROR(VLOOKUP($B582,A股收入利润复合增长（数值）!$A$7:$Q$3068,12)/ABS(VLOOKUP($B582,A股收入利润复合增长（数值）!$A$7:$Q$3068,10))-1,"")</f>
        <v>1.3278371268256839</v>
      </c>
      <c r="N582" s="6">
        <f>IFERROR(VLOOKUP($B582,A股收入利润复合增长（数值）!$A$7:$Q$3068,13)/ABS(VLOOKUP($B582,A股收入利润复合增长（数值）!$A$7:$Q$3068,11))-1,"")</f>
        <v>1.9415950933678991</v>
      </c>
      <c r="O582" s="6">
        <f>IFERROR(VLOOKUP($B582,A股收入利润复合增长（数值）!$A$7:$Q$3068,14)/ABS(VLOOKUP($B582,A股收入利润复合增长（数值）!$A$7:$Q$3068,12))-1,"")</f>
        <v>0.17950361741765541</v>
      </c>
      <c r="P582" s="6">
        <f>IFERROR(VLOOKUP($B582,A股收入利润复合增长（数值）!$A$7:$Q$3068,15)/ABS(VLOOKUP($B582,A股收入利润复合增长（数值）!$A$7:$Q$3068,13))-1,"")</f>
        <v>0.60309974470627781</v>
      </c>
    </row>
    <row r="583" spans="1:16" x14ac:dyDescent="0.25">
      <c r="A583">
        <f>IF(COUNTIF(G583:P583,"&lt;"&amp;$A$3)=0,MAX($A$4:A582)+1,"")</f>
        <v>49</v>
      </c>
      <c r="B583">
        <v>579</v>
      </c>
      <c r="C583" t="str">
        <f>VLOOKUP($B583,A股收入利润复合增长（数值）!$A$7:$Q$3068,2)</f>
        <v>300267.SZ</v>
      </c>
      <c r="D583" t="str">
        <f>VLOOKUP($B583,A股收入利润复合增长（数值）!$A$7:$Q$3068,3)</f>
        <v>尔康制药</v>
      </c>
      <c r="G583" s="6">
        <f>IFERROR(VLOOKUP($B583,A股收入利润复合增长（数值）!$A$7:$Q$3068,6)/ABS(VLOOKUP($B583,A股收入利润复合增长（数值）!$A$7:$Q$3068,4))-1,"")</f>
        <v>0.67177765694105585</v>
      </c>
      <c r="H583" s="6">
        <f>IFERROR(VLOOKUP($B583,A股收入利润复合增长（数值）!$A$7:$Q$3068,7)/ABS(VLOOKUP($B583,A股收入利润复合增长（数值）!$A$7:$Q$3068,5))-1,"")</f>
        <v>0.77261702616489369</v>
      </c>
      <c r="I583" s="6">
        <f>IFERROR(VLOOKUP($B583,A股收入利润复合增长（数值）!$A$7:$Q$3068,8)/ABS(VLOOKUP($B583,A股收入利润复合增长（数值）!$A$7:$Q$3068,6))-1,"")</f>
        <v>0.37218283265030427</v>
      </c>
      <c r="J583" s="6">
        <f>IFERROR(VLOOKUP($B583,A股收入利润复合增长（数值）!$A$7:$Q$3068,9)/ABS(VLOOKUP($B583,A股收入利润复合增长（数值）!$A$7:$Q$3068,7))-1,"")</f>
        <v>0.28940177550842749</v>
      </c>
      <c r="K583" s="6">
        <f>IFERROR(VLOOKUP($B583,A股收入利润复合增长（数值）!$A$7:$Q$3068,10)/ABS(VLOOKUP($B583,A股收入利润复合增长（数值）!$A$7:$Q$3068,8))-1,"")</f>
        <v>0.21078942508849563</v>
      </c>
      <c r="L583" s="6">
        <f>IFERROR(VLOOKUP($B583,A股收入利润复合增长（数值）!$A$7:$Q$3068,11)/ABS(VLOOKUP($B583,A股收入利润复合增长（数值）!$A$7:$Q$3068,9))-1,"")</f>
        <v>0.2700503970930308</v>
      </c>
      <c r="M583" s="6">
        <f>IFERROR(VLOOKUP($B583,A股收入利润复合增长（数值）!$A$7:$Q$3068,12)/ABS(VLOOKUP($B583,A股收入利润复合增长（数值）!$A$7:$Q$3068,10))-1,"")</f>
        <v>0.3556657616330241</v>
      </c>
      <c r="N583" s="6">
        <f>IFERROR(VLOOKUP($B583,A股收入利润复合增长（数值）!$A$7:$Q$3068,13)/ABS(VLOOKUP($B583,A股收入利润复合增长（数值）!$A$7:$Q$3068,11))-1,"")</f>
        <v>0.49426977837173025</v>
      </c>
      <c r="O583" s="6">
        <f>IFERROR(VLOOKUP($B583,A股收入利润复合增长（数值）!$A$7:$Q$3068,14)/ABS(VLOOKUP($B583,A股收入利润复合增长（数值）!$A$7:$Q$3068,12))-1,"")</f>
        <v>0.28141572228149547</v>
      </c>
      <c r="P583" s="6">
        <f>IFERROR(VLOOKUP($B583,A股收入利润复合增长（数值）!$A$7:$Q$3068,15)/ABS(VLOOKUP($B583,A股收入利润复合增长（数值）!$A$7:$Q$3068,13))-1,"")</f>
        <v>1.0971296668611354</v>
      </c>
    </row>
    <row r="584" spans="1:16" x14ac:dyDescent="0.25">
      <c r="A584" t="str">
        <f>IF(COUNTIF(G584:P584,"&lt;"&amp;$A$3)=0,MAX($A$4:A583)+1,"")</f>
        <v/>
      </c>
      <c r="B584">
        <v>580</v>
      </c>
      <c r="C584" t="str">
        <f>VLOOKUP($B584,A股收入利润复合增长（数值）!$A$7:$Q$3068,2)</f>
        <v>300269.SZ</v>
      </c>
      <c r="D584" t="str">
        <f>VLOOKUP($B584,A股收入利润复合增长（数值）!$A$7:$Q$3068,3)</f>
        <v>联建光电</v>
      </c>
      <c r="G584" s="6">
        <f>IFERROR(VLOOKUP($B584,A股收入利润复合增长（数值）!$A$7:$Q$3068,6)/ABS(VLOOKUP($B584,A股收入利润复合增长（数值）!$A$7:$Q$3068,4))-1,"")</f>
        <v>0.46357836977052069</v>
      </c>
      <c r="H584" s="6">
        <f>IFERROR(VLOOKUP($B584,A股收入利润复合增长（数值）!$A$7:$Q$3068,7)/ABS(VLOOKUP($B584,A股收入利润复合增长（数值）!$A$7:$Q$3068,5))-1,"")</f>
        <v>0.26939270912333302</v>
      </c>
      <c r="I584" s="6">
        <f>IFERROR(VLOOKUP($B584,A股收入利润复合增长（数值）!$A$7:$Q$3068,8)/ABS(VLOOKUP($B584,A股收入利润复合增长（数值）!$A$7:$Q$3068,6))-1,"")</f>
        <v>4.2983402887220912E-2</v>
      </c>
      <c r="J584" s="6">
        <f>IFERROR(VLOOKUP($B584,A股收入利润复合增长（数值）!$A$7:$Q$3068,9)/ABS(VLOOKUP($B584,A股收入利润复合增长（数值）!$A$7:$Q$3068,7))-1,"")</f>
        <v>-0.48380023956241902</v>
      </c>
      <c r="K584" s="6">
        <f>IFERROR(VLOOKUP($B584,A股收入利润复合增长（数值）!$A$7:$Q$3068,10)/ABS(VLOOKUP($B584,A股收入利润复合增长（数值）!$A$7:$Q$3068,8))-1,"")</f>
        <v>9.6306651712021907E-2</v>
      </c>
      <c r="L584" s="6">
        <f>IFERROR(VLOOKUP($B584,A股收入利润复合增长（数值）!$A$7:$Q$3068,11)/ABS(VLOOKUP($B584,A股收入利润复合增长（数值）!$A$7:$Q$3068,9))-1,"")</f>
        <v>-0.39517829981733121</v>
      </c>
      <c r="M584" s="6">
        <f>IFERROR(VLOOKUP($B584,A股收入利润复合增长（数值）!$A$7:$Q$3068,12)/ABS(VLOOKUP($B584,A股收入利润复合增长（数值）!$A$7:$Q$3068,10))-1,"")</f>
        <v>0.65656500108408111</v>
      </c>
      <c r="N584" s="6">
        <f>IFERROR(VLOOKUP($B584,A股收入利润复合增长（数值）!$A$7:$Q$3068,13)/ABS(VLOOKUP($B584,A股收入利润复合增长（数值）!$A$7:$Q$3068,11))-1,"")</f>
        <v>7.2359522644510736</v>
      </c>
      <c r="O584" s="6">
        <f>IFERROR(VLOOKUP($B584,A股收入利润复合增长（数值）!$A$7:$Q$3068,14)/ABS(VLOOKUP($B584,A股收入利润复合增长（数值）!$A$7:$Q$3068,12))-1,"")</f>
        <v>0.56952853033569784</v>
      </c>
      <c r="P584" s="6">
        <f>IFERROR(VLOOKUP($B584,A股收入利润复合增长（数值）!$A$7:$Q$3068,15)/ABS(VLOOKUP($B584,A股收入利润复合增长（数值）!$A$7:$Q$3068,13))-1,"")</f>
        <v>0.6695236182279436</v>
      </c>
    </row>
    <row r="585" spans="1:16" x14ac:dyDescent="0.25">
      <c r="A585" t="str">
        <f>IF(COUNTIF(G585:P585,"&lt;"&amp;$A$3)=0,MAX($A$4:A584)+1,"")</f>
        <v/>
      </c>
      <c r="B585">
        <v>581</v>
      </c>
      <c r="C585" t="str">
        <f>VLOOKUP($B585,A股收入利润复合增长（数值）!$A$7:$Q$3068,2)</f>
        <v>300270.SZ</v>
      </c>
      <c r="D585" t="str">
        <f>VLOOKUP($B585,A股收入利润复合增长（数值）!$A$7:$Q$3068,3)</f>
        <v>中威电子</v>
      </c>
      <c r="G585" s="6">
        <f>IFERROR(VLOOKUP($B585,A股收入利润复合增长（数值）!$A$7:$Q$3068,6)/ABS(VLOOKUP($B585,A股收入利润复合增长（数值）!$A$7:$Q$3068,4))-1,"")</f>
        <v>0.22287454714165067</v>
      </c>
      <c r="H585" s="6">
        <f>IFERROR(VLOOKUP($B585,A股收入利润复合增长（数值）!$A$7:$Q$3068,7)/ABS(VLOOKUP($B585,A股收入利润复合增长（数值）!$A$7:$Q$3068,5))-1,"")</f>
        <v>5.8847559260274851E-2</v>
      </c>
      <c r="I585" s="6">
        <f>IFERROR(VLOOKUP($B585,A股收入利润复合增长（数值）!$A$7:$Q$3068,8)/ABS(VLOOKUP($B585,A股收入利润复合增长（数值）!$A$7:$Q$3068,6))-1,"")</f>
        <v>0.20947468307186057</v>
      </c>
      <c r="J585" s="6">
        <f>IFERROR(VLOOKUP($B585,A股收入利润复合增长（数值）!$A$7:$Q$3068,9)/ABS(VLOOKUP($B585,A股收入利润复合增长（数值）!$A$7:$Q$3068,7))-1,"")</f>
        <v>0.24197048675678157</v>
      </c>
      <c r="K585" s="6">
        <f>IFERROR(VLOOKUP($B585,A股收入利润复合增长（数值）!$A$7:$Q$3068,10)/ABS(VLOOKUP($B585,A股收入利润复合增长（数值）!$A$7:$Q$3068,8))-1,"")</f>
        <v>-0.15519830829099968</v>
      </c>
      <c r="L585" s="6">
        <f>IFERROR(VLOOKUP($B585,A股收入利润复合增长（数值）!$A$7:$Q$3068,11)/ABS(VLOOKUP($B585,A股收入利润复合增长（数值）!$A$7:$Q$3068,9))-1,"")</f>
        <v>-0.66330649142877762</v>
      </c>
      <c r="M585" s="6">
        <f>IFERROR(VLOOKUP($B585,A股收入利润复合增长（数值）!$A$7:$Q$3068,12)/ABS(VLOOKUP($B585,A股收入利润复合增长（数值）!$A$7:$Q$3068,10))-1,"")</f>
        <v>0.70471960367805409</v>
      </c>
      <c r="N585" s="6">
        <f>IFERROR(VLOOKUP($B585,A股收入利润复合增长（数值）!$A$7:$Q$3068,13)/ABS(VLOOKUP($B585,A股收入利润复合增长（数值）!$A$7:$Q$3068,11))-1,"")</f>
        <v>1.7452632169066638</v>
      </c>
      <c r="O585" s="6">
        <f>IFERROR(VLOOKUP($B585,A股收入利润复合增长（数值）!$A$7:$Q$3068,14)/ABS(VLOOKUP($B585,A股收入利润复合增长（数值）!$A$7:$Q$3068,12))-1,"")</f>
        <v>0.241549626402356</v>
      </c>
      <c r="P585" s="6">
        <f>IFERROR(VLOOKUP($B585,A股收入利润复合增长（数值）!$A$7:$Q$3068,15)/ABS(VLOOKUP($B585,A股收入利润复合增长（数值）!$A$7:$Q$3068,13))-1,"")</f>
        <v>1.5300424450731542E-2</v>
      </c>
    </row>
    <row r="586" spans="1:16" x14ac:dyDescent="0.25">
      <c r="A586">
        <f>IF(COUNTIF(G586:P586,"&lt;"&amp;$A$3)=0,MAX($A$4:A585)+1,"")</f>
        <v>50</v>
      </c>
      <c r="B586">
        <v>582</v>
      </c>
      <c r="C586" t="str">
        <f>VLOOKUP($B586,A股收入利润复合增长（数值）!$A$7:$Q$3068,2)</f>
        <v>300271.SZ</v>
      </c>
      <c r="D586" t="str">
        <f>VLOOKUP($B586,A股收入利润复合增长（数值）!$A$7:$Q$3068,3)</f>
        <v>华宇软件</v>
      </c>
      <c r="G586" s="6">
        <f>IFERROR(VLOOKUP($B586,A股收入利润复合增长（数值）!$A$7:$Q$3068,6)/ABS(VLOOKUP($B586,A股收入利润复合增长（数值）!$A$7:$Q$3068,4))-1,"")</f>
        <v>0.16453828110771163</v>
      </c>
      <c r="H586" s="6">
        <f>IFERROR(VLOOKUP($B586,A股收入利润复合增长（数值）!$A$7:$Q$3068,7)/ABS(VLOOKUP($B586,A股收入利润复合增长（数值）!$A$7:$Q$3068,5))-1,"")</f>
        <v>0.14896752023375393</v>
      </c>
      <c r="I586" s="6">
        <f>IFERROR(VLOOKUP($B586,A股收入利润复合增长（数值）!$A$7:$Q$3068,8)/ABS(VLOOKUP($B586,A股收入利润复合增长（数值）!$A$7:$Q$3068,6))-1,"")</f>
        <v>0.17394896391938297</v>
      </c>
      <c r="J586" s="6">
        <f>IFERROR(VLOOKUP($B586,A股收入利润复合增长（数值）!$A$7:$Q$3068,9)/ABS(VLOOKUP($B586,A股收入利润复合增长（数值）!$A$7:$Q$3068,7))-1,"")</f>
        <v>0.22331504684409853</v>
      </c>
      <c r="K586" s="6">
        <f>IFERROR(VLOOKUP($B586,A股收入利润复合增长（数值）!$A$7:$Q$3068,10)/ABS(VLOOKUP($B586,A股收入利润复合增长（数值）!$A$7:$Q$3068,8))-1,"")</f>
        <v>0.22736128161453917</v>
      </c>
      <c r="L586" s="6">
        <f>IFERROR(VLOOKUP($B586,A股收入利润复合增长（数值）!$A$7:$Q$3068,11)/ABS(VLOOKUP($B586,A股收入利润复合增长（数值）!$A$7:$Q$3068,9))-1,"")</f>
        <v>0.21058201530355158</v>
      </c>
      <c r="M586" s="6">
        <f>IFERROR(VLOOKUP($B586,A股收入利润复合增长（数值）!$A$7:$Q$3068,12)/ABS(VLOOKUP($B586,A股收入利润复合增长（数值）!$A$7:$Q$3068,10))-1,"")</f>
        <v>0.34747549528580923</v>
      </c>
      <c r="N586" s="6">
        <f>IFERROR(VLOOKUP($B586,A股收入利润复合增长（数值）!$A$7:$Q$3068,13)/ABS(VLOOKUP($B586,A股收入利润复合增长（数值）!$A$7:$Q$3068,11))-1,"")</f>
        <v>0.22602376368327848</v>
      </c>
      <c r="O586" s="6">
        <f>IFERROR(VLOOKUP($B586,A股收入利润复合增长（数值）!$A$7:$Q$3068,14)/ABS(VLOOKUP($B586,A股收入利润复合增长（数值）!$A$7:$Q$3068,12))-1,"")</f>
        <v>0.49752456119452981</v>
      </c>
      <c r="P586" s="6">
        <f>IFERROR(VLOOKUP($B586,A股收入利润复合增长（数值）!$A$7:$Q$3068,15)/ABS(VLOOKUP($B586,A股收入利润复合增长（数值）!$A$7:$Q$3068,13))-1,"")</f>
        <v>0.41441421990412164</v>
      </c>
    </row>
    <row r="587" spans="1:16" x14ac:dyDescent="0.25">
      <c r="A587" t="str">
        <f>IF(COUNTIF(G587:P587,"&lt;"&amp;$A$3)=0,MAX($A$4:A586)+1,"")</f>
        <v/>
      </c>
      <c r="B587">
        <v>583</v>
      </c>
      <c r="C587" t="str">
        <f>VLOOKUP($B587,A股收入利润复合增长（数值）!$A$7:$Q$3068,2)</f>
        <v>300272.SZ</v>
      </c>
      <c r="D587" t="str">
        <f>VLOOKUP($B587,A股收入利润复合增长（数值）!$A$7:$Q$3068,3)</f>
        <v>开能环保</v>
      </c>
      <c r="G587" s="6">
        <f>IFERROR(VLOOKUP($B587,A股收入利润复合增长（数值）!$A$7:$Q$3068,6)/ABS(VLOOKUP($B587,A股收入利润复合增长（数值）!$A$7:$Q$3068,4))-1,"")</f>
        <v>0.25465583341890063</v>
      </c>
      <c r="H587" s="6">
        <f>IFERROR(VLOOKUP($B587,A股收入利润复合增长（数值）!$A$7:$Q$3068,7)/ABS(VLOOKUP($B587,A股收入利润复合增长（数值）!$A$7:$Q$3068,5))-1,"")</f>
        <v>8.9175281869906087E-2</v>
      </c>
      <c r="I587" s="6">
        <f>IFERROR(VLOOKUP($B587,A股收入利润复合增长（数值）!$A$7:$Q$3068,8)/ABS(VLOOKUP($B587,A股收入利润复合增长（数值）!$A$7:$Q$3068,6))-1,"")</f>
        <v>0.16249205714190063</v>
      </c>
      <c r="J587" s="6">
        <f>IFERROR(VLOOKUP($B587,A股收入利润复合增长（数值）!$A$7:$Q$3068,9)/ABS(VLOOKUP($B587,A股收入利润复合增长（数值）!$A$7:$Q$3068,7))-1,"")</f>
        <v>0.25335770364818022</v>
      </c>
      <c r="K587" s="6">
        <f>IFERROR(VLOOKUP($B587,A股收入利润复合增长（数值）!$A$7:$Q$3068,10)/ABS(VLOOKUP($B587,A股收入利润复合增长（数值）!$A$7:$Q$3068,8))-1,"")</f>
        <v>0.2928265531259171</v>
      </c>
      <c r="L587" s="6">
        <f>IFERROR(VLOOKUP($B587,A股收入利润复合增长（数值）!$A$7:$Q$3068,11)/ABS(VLOOKUP($B587,A股收入利润复合增长（数值）!$A$7:$Q$3068,9))-1,"")</f>
        <v>0.14401717968685679</v>
      </c>
      <c r="M587" s="6">
        <f>IFERROR(VLOOKUP($B587,A股收入利润复合增长（数值）!$A$7:$Q$3068,12)/ABS(VLOOKUP($B587,A股收入利润复合增长（数值）!$A$7:$Q$3068,10))-1,"")</f>
        <v>0.20414757379756066</v>
      </c>
      <c r="N587" s="6">
        <f>IFERROR(VLOOKUP($B587,A股收入利润复合增长（数值）!$A$7:$Q$3068,13)/ABS(VLOOKUP($B587,A股收入利润复合增长（数值）!$A$7:$Q$3068,11))-1,"")</f>
        <v>0.12746913671554339</v>
      </c>
      <c r="O587" s="6">
        <f>IFERROR(VLOOKUP($B587,A股收入利润复合增长（数值）!$A$7:$Q$3068,14)/ABS(VLOOKUP($B587,A股收入利润复合增长（数值）!$A$7:$Q$3068,12))-1,"")</f>
        <v>0.21909648215706179</v>
      </c>
      <c r="P587" s="6">
        <f>IFERROR(VLOOKUP($B587,A股收入利润复合增长（数值）!$A$7:$Q$3068,15)/ABS(VLOOKUP($B587,A股收入利润复合增长（数值）!$A$7:$Q$3068,13))-1,"")</f>
        <v>0.18332258116430089</v>
      </c>
    </row>
    <row r="588" spans="1:16" x14ac:dyDescent="0.25">
      <c r="A588" t="str">
        <f>IF(COUNTIF(G588:P588,"&lt;"&amp;$A$3)=0,MAX($A$4:A587)+1,"")</f>
        <v/>
      </c>
      <c r="B588">
        <v>584</v>
      </c>
      <c r="C588" t="str">
        <f>VLOOKUP($B588,A股收入利润复合增长（数值）!$A$7:$Q$3068,2)</f>
        <v>300274.SZ</v>
      </c>
      <c r="D588" t="str">
        <f>VLOOKUP($B588,A股收入利润复合增长（数值）!$A$7:$Q$3068,3)</f>
        <v>阳光电源</v>
      </c>
      <c r="G588" s="6">
        <f>IFERROR(VLOOKUP($B588,A股收入利润复合增长（数值）!$A$7:$Q$3068,6)/ABS(VLOOKUP($B588,A股收入利润复合增长（数值）!$A$7:$Q$3068,4))-1,"")</f>
        <v>0.45891530477480935</v>
      </c>
      <c r="H588" s="6">
        <f>IFERROR(VLOOKUP($B588,A股收入利润复合增长（数值）!$A$7:$Q$3068,7)/ABS(VLOOKUP($B588,A股收入利润复合增长（数值）!$A$7:$Q$3068,5))-1,"")</f>
        <v>0.16560529947077351</v>
      </c>
      <c r="I588" s="6">
        <f>IFERROR(VLOOKUP($B588,A股收入利润复合增长（数值）!$A$7:$Q$3068,8)/ABS(VLOOKUP($B588,A股收入利润复合增长（数值）!$A$7:$Q$3068,6))-1,"")</f>
        <v>0.24001562497697071</v>
      </c>
      <c r="J588" s="6">
        <f>IFERROR(VLOOKUP($B588,A股收入利润复合增长（数值）!$A$7:$Q$3068,9)/ABS(VLOOKUP($B588,A股收入利润复合增长（数值）!$A$7:$Q$3068,7))-1,"")</f>
        <v>-0.57807871707214298</v>
      </c>
      <c r="K588" s="6">
        <f>IFERROR(VLOOKUP($B588,A股收入利润复合增长（数值）!$A$7:$Q$3068,10)/ABS(VLOOKUP($B588,A股收入利润复合增长（数值）!$A$7:$Q$3068,8))-1,"")</f>
        <v>0.95728994216071572</v>
      </c>
      <c r="L588" s="6">
        <f>IFERROR(VLOOKUP($B588,A股收入利润复合增长（数值）!$A$7:$Q$3068,11)/ABS(VLOOKUP($B588,A股收入利润复合增长（数值）!$A$7:$Q$3068,9))-1,"")</f>
        <v>1.4866450705408414</v>
      </c>
      <c r="M588" s="6">
        <f>IFERROR(VLOOKUP($B588,A股收入利润复合增长（数值）!$A$7:$Q$3068,12)/ABS(VLOOKUP($B588,A股收入利润复合增长（数值）!$A$7:$Q$3068,10))-1,"")</f>
        <v>0.44418654367892541</v>
      </c>
      <c r="N588" s="6">
        <f>IFERROR(VLOOKUP($B588,A股收入利润复合增长（数值）!$A$7:$Q$3068,13)/ABS(VLOOKUP($B588,A股收入利润复合增长（数值）!$A$7:$Q$3068,11))-1,"")</f>
        <v>0.56484144208459264</v>
      </c>
      <c r="O588" s="6">
        <f>IFERROR(VLOOKUP($B588,A股收入利润复合增长（数值）!$A$7:$Q$3068,14)/ABS(VLOOKUP($B588,A股收入利润复合增长（数值）!$A$7:$Q$3068,12))-1,"")</f>
        <v>0.49212215334747422</v>
      </c>
      <c r="P588" s="6">
        <f>IFERROR(VLOOKUP($B588,A股收入利润复合增长（数值）!$A$7:$Q$3068,15)/ABS(VLOOKUP($B588,A股收入利润复合增长（数值）!$A$7:$Q$3068,13))-1,"")</f>
        <v>0.5016678936664043</v>
      </c>
    </row>
    <row r="589" spans="1:16" x14ac:dyDescent="0.25">
      <c r="A589" t="str">
        <f>IF(COUNTIF(G589:P589,"&lt;"&amp;$A$3)=0,MAX($A$4:A588)+1,"")</f>
        <v/>
      </c>
      <c r="B589">
        <v>585</v>
      </c>
      <c r="C589" t="str">
        <f>VLOOKUP($B589,A股收入利润复合增长（数值）!$A$7:$Q$3068,2)</f>
        <v>300278.SZ</v>
      </c>
      <c r="D589" t="str">
        <f>VLOOKUP($B589,A股收入利润复合增长（数值）!$A$7:$Q$3068,3)</f>
        <v>华昌达</v>
      </c>
      <c r="G589" s="6">
        <f>IFERROR(VLOOKUP($B589,A股收入利润复合增长（数值）!$A$7:$Q$3068,6)/ABS(VLOOKUP($B589,A股收入利润复合增长（数值）!$A$7:$Q$3068,4))-1,"")</f>
        <v>0.89355110886375155</v>
      </c>
      <c r="H589" s="6">
        <f>IFERROR(VLOOKUP($B589,A股收入利润复合增长（数值）!$A$7:$Q$3068,7)/ABS(VLOOKUP($B589,A股收入利润复合增长（数值）!$A$7:$Q$3068,5))-1,"")</f>
        <v>0.52096914794458948</v>
      </c>
      <c r="I589" s="6">
        <f>IFERROR(VLOOKUP($B589,A股收入利润复合增长（数值）!$A$7:$Q$3068,8)/ABS(VLOOKUP($B589,A股收入利润复合增长（数值）!$A$7:$Q$3068,6))-1,"")</f>
        <v>-0.27233803861179706</v>
      </c>
      <c r="J589" s="6">
        <f>IFERROR(VLOOKUP($B589,A股收入利润复合增长（数值）!$A$7:$Q$3068,9)/ABS(VLOOKUP($B589,A股收入利润复合增长（数值）!$A$7:$Q$3068,7))-1,"")</f>
        <v>-0.33269121102628774</v>
      </c>
      <c r="K589" s="6">
        <f>IFERROR(VLOOKUP($B589,A股收入利润复合增长（数值）!$A$7:$Q$3068,10)/ABS(VLOOKUP($B589,A股收入利润复合增长（数值）!$A$7:$Q$3068,8))-1,"")</f>
        <v>-0.15249003182097354</v>
      </c>
      <c r="L589" s="6">
        <f>IFERROR(VLOOKUP($B589,A股收入利润复合增长（数值）!$A$7:$Q$3068,11)/ABS(VLOOKUP($B589,A股收入利润复合增长（数值）!$A$7:$Q$3068,9))-1,"")</f>
        <v>-0.44982027369804412</v>
      </c>
      <c r="M589" s="6">
        <f>IFERROR(VLOOKUP($B589,A股收入利润复合增长（数值）!$A$7:$Q$3068,12)/ABS(VLOOKUP($B589,A股收入利润复合增长（数值）!$A$7:$Q$3068,10))-1,"")</f>
        <v>1.0603828917016584</v>
      </c>
      <c r="N589" s="6">
        <f>IFERROR(VLOOKUP($B589,A股收入利润复合增长（数值）!$A$7:$Q$3068,13)/ABS(VLOOKUP($B589,A股收入利润复合增长（数值）!$A$7:$Q$3068,11))-1,"")</f>
        <v>1.8580370748621284</v>
      </c>
      <c r="O589" s="6">
        <f>IFERROR(VLOOKUP($B589,A股收入利润复合增长（数值）!$A$7:$Q$3068,14)/ABS(VLOOKUP($B589,A股收入利润复合增长（数值）!$A$7:$Q$3068,12))-1,"")</f>
        <v>3.0052066020682675</v>
      </c>
      <c r="P589" s="6">
        <f>IFERROR(VLOOKUP($B589,A股收入利润复合增长（数值）!$A$7:$Q$3068,15)/ABS(VLOOKUP($B589,A股收入利润复合增长（数值）!$A$7:$Q$3068,13))-1,"")</f>
        <v>1.0488600644853605</v>
      </c>
    </row>
    <row r="590" spans="1:16" x14ac:dyDescent="0.25">
      <c r="A590" t="str">
        <f>IF(COUNTIF(G590:P590,"&lt;"&amp;$A$3)=0,MAX($A$4:A589)+1,"")</f>
        <v/>
      </c>
      <c r="B590">
        <v>586</v>
      </c>
      <c r="C590" t="str">
        <f>VLOOKUP($B590,A股收入利润复合增长（数值）!$A$7:$Q$3068,2)</f>
        <v>300279.SZ</v>
      </c>
      <c r="D590" t="str">
        <f>VLOOKUP($B590,A股收入利润复合增长（数值）!$A$7:$Q$3068,3)</f>
        <v>和晶科技</v>
      </c>
      <c r="G590" s="6">
        <f>IFERROR(VLOOKUP($B590,A股收入利润复合增长（数值）!$A$7:$Q$3068,6)/ABS(VLOOKUP($B590,A股收入利润复合增长（数值）!$A$7:$Q$3068,4))-1,"")</f>
        <v>0.12425328235150079</v>
      </c>
      <c r="H590" s="6">
        <f>IFERROR(VLOOKUP($B590,A股收入利润复合增长（数值）!$A$7:$Q$3068,7)/ABS(VLOOKUP($B590,A股收入利润复合增长（数值）!$A$7:$Q$3068,5))-1,"")</f>
        <v>0.14943033970029895</v>
      </c>
      <c r="I590" s="6">
        <f>IFERROR(VLOOKUP($B590,A股收入利润复合增长（数值）!$A$7:$Q$3068,8)/ABS(VLOOKUP($B590,A股收入利润复合增长（数值）!$A$7:$Q$3068,6))-1,"")</f>
        <v>-4.8136976070308868E-2</v>
      </c>
      <c r="J590" s="6">
        <f>IFERROR(VLOOKUP($B590,A股收入利润复合增长（数值）!$A$7:$Q$3068,9)/ABS(VLOOKUP($B590,A股收入利润复合增长（数值）!$A$7:$Q$3068,7))-1,"")</f>
        <v>-0.48066158231028455</v>
      </c>
      <c r="K590" s="6">
        <f>IFERROR(VLOOKUP($B590,A股收入利润复合增长（数值）!$A$7:$Q$3068,10)/ABS(VLOOKUP($B590,A股收入利润复合增长（数值）!$A$7:$Q$3068,8))-1,"")</f>
        <v>0.65179598934147176</v>
      </c>
      <c r="L590" s="6">
        <f>IFERROR(VLOOKUP($B590,A股收入利润复合增长（数值）!$A$7:$Q$3068,11)/ABS(VLOOKUP($B590,A股收入利润复合增长（数值）!$A$7:$Q$3068,9))-1,"")</f>
        <v>-4.1944080296907105E-2</v>
      </c>
      <c r="M590" s="6">
        <f>IFERROR(VLOOKUP($B590,A股收入利润复合增长（数值）!$A$7:$Q$3068,12)/ABS(VLOOKUP($B590,A股收入利润复合增长（数值）!$A$7:$Q$3068,10))-1,"")</f>
        <v>0.38338782152138817</v>
      </c>
      <c r="N590" s="6">
        <f>IFERROR(VLOOKUP($B590,A股收入利润复合增长（数值）!$A$7:$Q$3068,13)/ABS(VLOOKUP($B590,A股收入利润复合增长（数值）!$A$7:$Q$3068,11))-1,"")</f>
        <v>0.33825405119207286</v>
      </c>
      <c r="O590" s="6">
        <f>IFERROR(VLOOKUP($B590,A股收入利润复合增长（数值）!$A$7:$Q$3068,14)/ABS(VLOOKUP($B590,A股收入利润复合增长（数值）!$A$7:$Q$3068,12))-1,"")</f>
        <v>0.15496720590327451</v>
      </c>
      <c r="P590" s="6">
        <f>IFERROR(VLOOKUP($B590,A股收入利润复合增长（数值）!$A$7:$Q$3068,15)/ABS(VLOOKUP($B590,A股收入利润复合增长（数值）!$A$7:$Q$3068,13))-1,"")</f>
        <v>1.484443208973607E-2</v>
      </c>
    </row>
    <row r="591" spans="1:16" x14ac:dyDescent="0.25">
      <c r="A591" t="str">
        <f>IF(COUNTIF(G591:P591,"&lt;"&amp;$A$3)=0,MAX($A$4:A590)+1,"")</f>
        <v/>
      </c>
      <c r="B591">
        <v>587</v>
      </c>
      <c r="C591" t="str">
        <f>VLOOKUP($B591,A股收入利润复合增长（数值）!$A$7:$Q$3068,2)</f>
        <v>300282.SZ</v>
      </c>
      <c r="D591" t="str">
        <f>VLOOKUP($B591,A股收入利润复合增长（数值）!$A$7:$Q$3068,3)</f>
        <v>汇冠股份</v>
      </c>
      <c r="G591" s="6">
        <f>IFERROR(VLOOKUP($B591,A股收入利润复合增长（数值）!$A$7:$Q$3068,6)/ABS(VLOOKUP($B591,A股收入利润复合增长（数值）!$A$7:$Q$3068,4))-1,"")</f>
        <v>8.5835614023060058E-2</v>
      </c>
      <c r="H591" s="6">
        <f>IFERROR(VLOOKUP($B591,A股收入利润复合增长（数值）!$A$7:$Q$3068,7)/ABS(VLOOKUP($B591,A股收入利润复合增长（数值）!$A$7:$Q$3068,5))-1,"")</f>
        <v>-0.19820379533466359</v>
      </c>
      <c r="I591" s="6">
        <f>IFERROR(VLOOKUP($B591,A股收入利润复合增长（数值）!$A$7:$Q$3068,8)/ABS(VLOOKUP($B591,A股收入利润复合增长（数值）!$A$7:$Q$3068,6))-1,"")</f>
        <v>0.22267356234430458</v>
      </c>
      <c r="J591" s="6">
        <f>IFERROR(VLOOKUP($B591,A股收入利润复合增长（数值）!$A$7:$Q$3068,9)/ABS(VLOOKUP($B591,A股收入利润复合增长（数值）!$A$7:$Q$3068,7))-1,"")</f>
        <v>-0.45584392003670737</v>
      </c>
      <c r="K591" s="6">
        <f>IFERROR(VLOOKUP($B591,A股收入利润复合增长（数值）!$A$7:$Q$3068,10)/ABS(VLOOKUP($B591,A股收入利润复合增长（数值）!$A$7:$Q$3068,8))-1,"")</f>
        <v>-0.14329197186892773</v>
      </c>
      <c r="L591" s="6">
        <f>IFERROR(VLOOKUP($B591,A股收入利润复合增长（数值）!$A$7:$Q$3068,11)/ABS(VLOOKUP($B591,A股收入利润复合增长（数值）!$A$7:$Q$3068,9))-1,"")</f>
        <v>-1.7183099822730452</v>
      </c>
      <c r="M591" s="6">
        <f>IFERROR(VLOOKUP($B591,A股收入利润复合增长（数值）!$A$7:$Q$3068,12)/ABS(VLOOKUP($B591,A股收入利润复合增长（数值）!$A$7:$Q$3068,10))-1,"")</f>
        <v>5.8017142826585211</v>
      </c>
      <c r="N591" s="6">
        <f>IFERROR(VLOOKUP($B591,A股收入利润复合增长（数值）!$A$7:$Q$3068,13)/ABS(VLOOKUP($B591,A股收入利润复合增长（数值）!$A$7:$Q$3068,11))-1,"")</f>
        <v>0.26097085506681794</v>
      </c>
      <c r="O591" s="6">
        <f>IFERROR(VLOOKUP($B591,A股收入利润复合增长（数值）!$A$7:$Q$3068,14)/ABS(VLOOKUP($B591,A股收入利润复合增长（数值）!$A$7:$Q$3068,12))-1,"")</f>
        <v>0.98565771812913661</v>
      </c>
      <c r="P591" s="6">
        <f>IFERROR(VLOOKUP($B591,A股收入利润复合增长（数值）!$A$7:$Q$3068,15)/ABS(VLOOKUP($B591,A股收入利润复合增长（数值）!$A$7:$Q$3068,13))-1,"")</f>
        <v>-10.988063491549399</v>
      </c>
    </row>
    <row r="592" spans="1:16" x14ac:dyDescent="0.25">
      <c r="A592" t="str">
        <f>IF(COUNTIF(G592:P592,"&lt;"&amp;$A$3)=0,MAX($A$4:A591)+1,"")</f>
        <v/>
      </c>
      <c r="B592">
        <v>588</v>
      </c>
      <c r="C592" t="str">
        <f>VLOOKUP($B592,A股收入利润复合增长（数值）!$A$7:$Q$3068,2)</f>
        <v>300284.SZ</v>
      </c>
      <c r="D592" t="str">
        <f>VLOOKUP($B592,A股收入利润复合增长（数值）!$A$7:$Q$3068,3)</f>
        <v>苏交科</v>
      </c>
      <c r="G592" s="6">
        <f>IFERROR(VLOOKUP($B592,A股收入利润复合增长（数值）!$A$7:$Q$3068,6)/ABS(VLOOKUP($B592,A股收入利润复合增长（数值）!$A$7:$Q$3068,4))-1,"")</f>
        <v>0.10387266191387656</v>
      </c>
      <c r="H592" s="6">
        <f>IFERROR(VLOOKUP($B592,A股收入利润复合增长（数值）!$A$7:$Q$3068,7)/ABS(VLOOKUP($B592,A股收入利润复合增长（数值）!$A$7:$Q$3068,5))-1,"")</f>
        <v>0.38881529919031266</v>
      </c>
      <c r="I592" s="6">
        <f>IFERROR(VLOOKUP($B592,A股收入利润复合增长（数值）!$A$7:$Q$3068,8)/ABS(VLOOKUP($B592,A股收入利润复合增长（数值）!$A$7:$Q$3068,6))-1,"")</f>
        <v>-7.0154733687316506E-2</v>
      </c>
      <c r="J592" s="6">
        <f>IFERROR(VLOOKUP($B592,A股收入利润复合增长（数值）!$A$7:$Q$3068,9)/ABS(VLOOKUP($B592,A股收入利润复合增长（数值）!$A$7:$Q$3068,7))-1,"")</f>
        <v>7.1935400411474726E-2</v>
      </c>
      <c r="K592" s="6">
        <f>IFERROR(VLOOKUP($B592,A股收入利润复合增长（数值）!$A$7:$Q$3068,10)/ABS(VLOOKUP($B592,A股收入利润复合增长（数值）!$A$7:$Q$3068,8))-1,"")</f>
        <v>0.38046346144204368</v>
      </c>
      <c r="L592" s="6">
        <f>IFERROR(VLOOKUP($B592,A股收入利润复合增长（数值）!$A$7:$Q$3068,11)/ABS(VLOOKUP($B592,A股收入利润复合增长（数值）!$A$7:$Q$3068,9))-1,"")</f>
        <v>0.31321863897420155</v>
      </c>
      <c r="M592" s="6">
        <f>IFERROR(VLOOKUP($B592,A股收入利润复合增长（数值）!$A$7:$Q$3068,12)/ABS(VLOOKUP($B592,A股收入利润复合增长（数值）!$A$7:$Q$3068,10))-1,"")</f>
        <v>0.32881913993270517</v>
      </c>
      <c r="N592" s="6">
        <f>IFERROR(VLOOKUP($B592,A股收入利润复合增长（数值）!$A$7:$Q$3068,13)/ABS(VLOOKUP($B592,A股收入利润复合增长（数值）!$A$7:$Q$3068,11))-1,"")</f>
        <v>0.36097368395385976</v>
      </c>
      <c r="O592" s="6">
        <f>IFERROR(VLOOKUP($B592,A股收入利润复合增长（数值）!$A$7:$Q$3068,14)/ABS(VLOOKUP($B592,A股收入利润复合增长（数值）!$A$7:$Q$3068,12))-1,"")</f>
        <v>0.1848426768055651</v>
      </c>
      <c r="P592" s="6">
        <f>IFERROR(VLOOKUP($B592,A股收入利润复合增长（数值）!$A$7:$Q$3068,15)/ABS(VLOOKUP($B592,A股收入利润复合增长（数值）!$A$7:$Q$3068,13))-1,"")</f>
        <v>0.23006498210772808</v>
      </c>
    </row>
    <row r="593" spans="1:16" x14ac:dyDescent="0.25">
      <c r="A593" t="str">
        <f>IF(COUNTIF(G593:P593,"&lt;"&amp;$A$3)=0,MAX($A$4:A592)+1,"")</f>
        <v/>
      </c>
      <c r="B593">
        <v>589</v>
      </c>
      <c r="C593" t="str">
        <f>VLOOKUP($B593,A股收入利润复合增长（数值）!$A$7:$Q$3068,2)</f>
        <v>300285.SZ</v>
      </c>
      <c r="D593" t="str">
        <f>VLOOKUP($B593,A股收入利润复合增长（数值）!$A$7:$Q$3068,3)</f>
        <v>国瓷材料</v>
      </c>
      <c r="G593" s="6">
        <f>IFERROR(VLOOKUP($B593,A股收入利润复合增长（数值）!$A$7:$Q$3068,6)/ABS(VLOOKUP($B593,A股收入利润复合增长（数值）!$A$7:$Q$3068,4))-1,"")</f>
        <v>0.45260698134128607</v>
      </c>
      <c r="H593" s="6">
        <f>IFERROR(VLOOKUP($B593,A股收入利润复合增长（数值）!$A$7:$Q$3068,7)/ABS(VLOOKUP($B593,A股收入利润复合增长（数值）!$A$7:$Q$3068,5))-1,"")</f>
        <v>0.40957683914802523</v>
      </c>
      <c r="I593" s="6">
        <f>IFERROR(VLOOKUP($B593,A股收入利润复合增长（数值）!$A$7:$Q$3068,8)/ABS(VLOOKUP($B593,A股收入利润复合增长（数值）!$A$7:$Q$3068,6))-1,"")</f>
        <v>0.4681293651048346</v>
      </c>
      <c r="J593" s="6">
        <f>IFERROR(VLOOKUP($B593,A股收入利润复合增长（数值）!$A$7:$Q$3068,9)/ABS(VLOOKUP($B593,A股收入利润复合增长（数值）!$A$7:$Q$3068,7))-1,"")</f>
        <v>0.50316021282559897</v>
      </c>
      <c r="K593" s="6">
        <f>IFERROR(VLOOKUP($B593,A股收入利润复合增长（数值）!$A$7:$Q$3068,10)/ABS(VLOOKUP($B593,A股收入利润复合增长（数值）!$A$7:$Q$3068,8))-1,"")</f>
        <v>0.234944042925328</v>
      </c>
      <c r="L593" s="6">
        <f>IFERROR(VLOOKUP($B593,A股收入利润复合增长（数值）!$A$7:$Q$3068,11)/ABS(VLOOKUP($B593,A股收入利润复合增长（数值）!$A$7:$Q$3068,9))-1,"")</f>
        <v>0.18647711436132552</v>
      </c>
      <c r="M593" s="6">
        <f>IFERROR(VLOOKUP($B593,A股收入利润复合增长（数值）!$A$7:$Q$3068,12)/ABS(VLOOKUP($B593,A股收入利润复合增长（数值）!$A$7:$Q$3068,10))-1,"")</f>
        <v>0.40712565022021274</v>
      </c>
      <c r="N593" s="6">
        <f>IFERROR(VLOOKUP($B593,A股收入利润复合增长（数值）!$A$7:$Q$3068,13)/ABS(VLOOKUP($B593,A股收入利润复合增长（数值）!$A$7:$Q$3068,11))-1,"")</f>
        <v>-0.19452049781320413</v>
      </c>
      <c r="O593" s="6">
        <f>IFERROR(VLOOKUP($B593,A股收入利润复合增长（数值）!$A$7:$Q$3068,14)/ABS(VLOOKUP($B593,A股收入利润复合增长（数值）!$A$7:$Q$3068,12))-1,"")</f>
        <v>0.42092840162018752</v>
      </c>
      <c r="P593" s="6">
        <f>IFERROR(VLOOKUP($B593,A股收入利润复合增长（数值）!$A$7:$Q$3068,15)/ABS(VLOOKUP($B593,A股收入利润复合增长（数值）!$A$7:$Q$3068,13))-1,"")</f>
        <v>0.3573196766488127</v>
      </c>
    </row>
    <row r="594" spans="1:16" x14ac:dyDescent="0.25">
      <c r="A594" t="str">
        <f>IF(COUNTIF(G594:P594,"&lt;"&amp;$A$3)=0,MAX($A$4:A593)+1,"")</f>
        <v/>
      </c>
      <c r="B594">
        <v>590</v>
      </c>
      <c r="C594" t="str">
        <f>VLOOKUP($B594,A股收入利润复合增长（数值）!$A$7:$Q$3068,2)</f>
        <v>300286.SZ</v>
      </c>
      <c r="D594" t="str">
        <f>VLOOKUP($B594,A股收入利润复合增长（数值）!$A$7:$Q$3068,3)</f>
        <v>安科瑞</v>
      </c>
      <c r="G594" s="6">
        <f>IFERROR(VLOOKUP($B594,A股收入利润复合增长（数值）!$A$7:$Q$3068,6)/ABS(VLOOKUP($B594,A股收入利润复合增长（数值）!$A$7:$Q$3068,4))-1,"")</f>
        <v>0.22100334536320987</v>
      </c>
      <c r="H594" s="6">
        <f>IFERROR(VLOOKUP($B594,A股收入利润复合增长（数值）!$A$7:$Q$3068,7)/ABS(VLOOKUP($B594,A股收入利润复合增长（数值）!$A$7:$Q$3068,5))-1,"")</f>
        <v>4.5163494376275093E-2</v>
      </c>
      <c r="I594" s="6">
        <f>IFERROR(VLOOKUP($B594,A股收入利润复合增长（数值）!$A$7:$Q$3068,8)/ABS(VLOOKUP($B594,A股收入利润复合增长（数值）!$A$7:$Q$3068,6))-1,"")</f>
        <v>7.877501463028147E-2</v>
      </c>
      <c r="J594" s="6">
        <f>IFERROR(VLOOKUP($B594,A股收入利润复合增长（数值）!$A$7:$Q$3068,9)/ABS(VLOOKUP($B594,A股收入利润复合增长（数值）!$A$7:$Q$3068,7))-1,"")</f>
        <v>0.10173519569814959</v>
      </c>
      <c r="K594" s="6">
        <f>IFERROR(VLOOKUP($B594,A股收入利润复合增长（数值）!$A$7:$Q$3068,10)/ABS(VLOOKUP($B594,A股收入利润复合增长（数值）!$A$7:$Q$3068,8))-1,"")</f>
        <v>0.3017036095569734</v>
      </c>
      <c r="L594" s="6">
        <f>IFERROR(VLOOKUP($B594,A股收入利润复合增长（数值）!$A$7:$Q$3068,11)/ABS(VLOOKUP($B594,A股收入利润复合增长（数值）!$A$7:$Q$3068,9))-1,"")</f>
        <v>0.43163416889043593</v>
      </c>
      <c r="M594" s="6">
        <f>IFERROR(VLOOKUP($B594,A股收入利润复合增长（数值）!$A$7:$Q$3068,12)/ABS(VLOOKUP($B594,A股收入利润复合增长（数值）!$A$7:$Q$3068,10))-1,"")</f>
        <v>0.34127638675073868</v>
      </c>
      <c r="N594" s="6">
        <f>IFERROR(VLOOKUP($B594,A股收入利润复合增长（数值）!$A$7:$Q$3068,13)/ABS(VLOOKUP($B594,A股收入利润复合增长（数值）!$A$7:$Q$3068,11))-1,"")</f>
        <v>0.12032590728468828</v>
      </c>
      <c r="O594" s="6">
        <f>IFERROR(VLOOKUP($B594,A股收入利润复合增长（数值）!$A$7:$Q$3068,14)/ABS(VLOOKUP($B594,A股收入利润复合增长（数值）!$A$7:$Q$3068,12))-1,"")</f>
        <v>8.3579246082113423E-2</v>
      </c>
      <c r="P594" s="6">
        <f>IFERROR(VLOOKUP($B594,A股收入利润复合增长（数值）!$A$7:$Q$3068,15)/ABS(VLOOKUP($B594,A股收入利润复合增长（数值）!$A$7:$Q$3068,13))-1,"")</f>
        <v>-0.10164262870146656</v>
      </c>
    </row>
    <row r="595" spans="1:16" x14ac:dyDescent="0.25">
      <c r="A595">
        <f>IF(COUNTIF(G595:P595,"&lt;"&amp;$A$3)=0,MAX($A$4:A594)+1,"")</f>
        <v>51</v>
      </c>
      <c r="B595">
        <v>591</v>
      </c>
      <c r="C595" t="str">
        <f>VLOOKUP($B595,A股收入利润复合增长（数值）!$A$7:$Q$3068,2)</f>
        <v>300287.SZ</v>
      </c>
      <c r="D595" t="str">
        <f>VLOOKUP($B595,A股收入利润复合增长（数值）!$A$7:$Q$3068,3)</f>
        <v>飞利信</v>
      </c>
      <c r="G595" s="6">
        <f>IFERROR(VLOOKUP($B595,A股收入利润复合增长（数值）!$A$7:$Q$3068,6)/ABS(VLOOKUP($B595,A股收入利润复合增长（数值）!$A$7:$Q$3068,4))-1,"")</f>
        <v>0.40332769858619821</v>
      </c>
      <c r="H595" s="6">
        <f>IFERROR(VLOOKUP($B595,A股收入利润复合增长（数值）!$A$7:$Q$3068,7)/ABS(VLOOKUP($B595,A股收入利润复合增长（数值）!$A$7:$Q$3068,5))-1,"")</f>
        <v>0.31370059166707831</v>
      </c>
      <c r="I595" s="6">
        <f>IFERROR(VLOOKUP($B595,A股收入利润复合增长（数值）!$A$7:$Q$3068,8)/ABS(VLOOKUP($B595,A股收入利润复合增长（数值）!$A$7:$Q$3068,6))-1,"")</f>
        <v>0.17569399092589211</v>
      </c>
      <c r="J595" s="6">
        <f>IFERROR(VLOOKUP($B595,A股收入利润复合增长（数值）!$A$7:$Q$3068,9)/ABS(VLOOKUP($B595,A股收入利润复合增长（数值）!$A$7:$Q$3068,7))-1,"")</f>
        <v>0.15347370382700309</v>
      </c>
      <c r="K595" s="6">
        <f>IFERROR(VLOOKUP($B595,A股收入利润复合增长（数值）!$A$7:$Q$3068,10)/ABS(VLOOKUP($B595,A股收入利润复合增长（数值）!$A$7:$Q$3068,8))-1,"")</f>
        <v>0.31079057881450933</v>
      </c>
      <c r="L595" s="6">
        <f>IFERROR(VLOOKUP($B595,A股收入利润复合增长（数值）!$A$7:$Q$3068,11)/ABS(VLOOKUP($B595,A股收入利润复合增长（数值）!$A$7:$Q$3068,9))-1,"")</f>
        <v>0.30185874914157984</v>
      </c>
      <c r="M595" s="6">
        <f>IFERROR(VLOOKUP($B595,A股收入利润复合增长（数值）!$A$7:$Q$3068,12)/ABS(VLOOKUP($B595,A股收入利润复合增长（数值）!$A$7:$Q$3068,10))-1,"")</f>
        <v>0.26067023971654613</v>
      </c>
      <c r="N595" s="6">
        <f>IFERROR(VLOOKUP($B595,A股收入利润复合增长（数值）!$A$7:$Q$3068,13)/ABS(VLOOKUP($B595,A股收入利润复合增长（数值）!$A$7:$Q$3068,11))-1,"")</f>
        <v>0.4019968999119572</v>
      </c>
      <c r="O595" s="6">
        <f>IFERROR(VLOOKUP($B595,A股收入利润复合增长（数值）!$A$7:$Q$3068,14)/ABS(VLOOKUP($B595,A股收入利润复合增长（数值）!$A$7:$Q$3068,12))-1,"")</f>
        <v>0.99170335429006684</v>
      </c>
      <c r="P595" s="6">
        <f>IFERROR(VLOOKUP($B595,A股收入利润复合增长（数值）!$A$7:$Q$3068,15)/ABS(VLOOKUP($B595,A股收入利润复合增长（数值）!$A$7:$Q$3068,13))-1,"")</f>
        <v>0.95099534708721345</v>
      </c>
    </row>
    <row r="596" spans="1:16" x14ac:dyDescent="0.25">
      <c r="A596" t="str">
        <f>IF(COUNTIF(G596:P596,"&lt;"&amp;$A$3)=0,MAX($A$4:A595)+1,"")</f>
        <v/>
      </c>
      <c r="B596">
        <v>592</v>
      </c>
      <c r="C596" t="str">
        <f>VLOOKUP($B596,A股收入利润复合增长（数值）!$A$7:$Q$3068,2)</f>
        <v>300288.SZ</v>
      </c>
      <c r="D596" t="str">
        <f>VLOOKUP($B596,A股收入利润复合增长（数值）!$A$7:$Q$3068,3)</f>
        <v>朗玛信息</v>
      </c>
      <c r="G596" s="6">
        <f>IFERROR(VLOOKUP($B596,A股收入利润复合增长（数值）!$A$7:$Q$3068,6)/ABS(VLOOKUP($B596,A股收入利润复合增长（数值）!$A$7:$Q$3068,4))-1,"")</f>
        <v>0.52940043144076743</v>
      </c>
      <c r="H596" s="6">
        <f>IFERROR(VLOOKUP($B596,A股收入利润复合增长（数值）!$A$7:$Q$3068,7)/ABS(VLOOKUP($B596,A股收入利润复合增长（数值）!$A$7:$Q$3068,5))-1,"")</f>
        <v>0.58580703423321712</v>
      </c>
      <c r="I596" s="6">
        <f>IFERROR(VLOOKUP($B596,A股收入利润复合增长（数值）!$A$7:$Q$3068,8)/ABS(VLOOKUP($B596,A股收入利润复合增长（数值）!$A$7:$Q$3068,6))-1,"")</f>
        <v>0.34143681131807924</v>
      </c>
      <c r="J596" s="6">
        <f>IFERROR(VLOOKUP($B596,A股收入利润复合增长（数值）!$A$7:$Q$3068,9)/ABS(VLOOKUP($B596,A股收入利润复合增长（数值）!$A$7:$Q$3068,7))-1,"")</f>
        <v>0.5098391586120179</v>
      </c>
      <c r="K596" s="6">
        <f>IFERROR(VLOOKUP($B596,A股收入利润复合增长（数值）!$A$7:$Q$3068,10)/ABS(VLOOKUP($B596,A股收入利润复合增长（数值）!$A$7:$Q$3068,8))-1,"")</f>
        <v>7.4902981207782826E-3</v>
      </c>
      <c r="L596" s="6">
        <f>IFERROR(VLOOKUP($B596,A股收入利润复合增长（数值）!$A$7:$Q$3068,11)/ABS(VLOOKUP($B596,A股收入利润复合增长（数值）!$A$7:$Q$3068,9))-1,"")</f>
        <v>-0.35862541738293185</v>
      </c>
      <c r="M596" s="6">
        <f>IFERROR(VLOOKUP($B596,A股收入利润复合增长（数值）!$A$7:$Q$3068,12)/ABS(VLOOKUP($B596,A股收入利润复合增长（数值）!$A$7:$Q$3068,10))-1,"")</f>
        <v>-0.1996600125290191</v>
      </c>
      <c r="N596" s="6">
        <f>IFERROR(VLOOKUP($B596,A股收入利润复合增长（数值）!$A$7:$Q$3068,13)/ABS(VLOOKUP($B596,A股收入利润复合增长（数值）!$A$7:$Q$3068,11))-1,"")</f>
        <v>-0.3828142743649382</v>
      </c>
      <c r="O596" s="6">
        <f>IFERROR(VLOOKUP($B596,A股收入利润复合增长（数值）!$A$7:$Q$3068,14)/ABS(VLOOKUP($B596,A股收入利润复合增长（数值）!$A$7:$Q$3068,12))-1,"")</f>
        <v>1.6093951248639815</v>
      </c>
      <c r="P596" s="6">
        <f>IFERROR(VLOOKUP($B596,A股收入利润复合增长（数值）!$A$7:$Q$3068,15)/ABS(VLOOKUP($B596,A股收入利润复合增长（数值）!$A$7:$Q$3068,13))-1,"")</f>
        <v>1.8316311339158942</v>
      </c>
    </row>
    <row r="597" spans="1:16" x14ac:dyDescent="0.25">
      <c r="A597" t="str">
        <f>IF(COUNTIF(G597:P597,"&lt;"&amp;$A$3)=0,MAX($A$4:A596)+1,"")</f>
        <v/>
      </c>
      <c r="B597">
        <v>593</v>
      </c>
      <c r="C597" t="str">
        <f>VLOOKUP($B597,A股收入利润复合增长（数值）!$A$7:$Q$3068,2)</f>
        <v>300289.SZ</v>
      </c>
      <c r="D597" t="str">
        <f>VLOOKUP($B597,A股收入利润复合增长（数值）!$A$7:$Q$3068,3)</f>
        <v>利德曼</v>
      </c>
      <c r="G597" s="6">
        <f>IFERROR(VLOOKUP($B597,A股收入利润复合增长（数值）!$A$7:$Q$3068,6)/ABS(VLOOKUP($B597,A股收入利润复合增长（数值）!$A$7:$Q$3068,4))-1,"")</f>
        <v>0.35802801126201644</v>
      </c>
      <c r="H597" s="6">
        <f>IFERROR(VLOOKUP($B597,A股收入利润复合增长（数值）!$A$7:$Q$3068,7)/ABS(VLOOKUP($B597,A股收入利润复合增长（数值）!$A$7:$Q$3068,5))-1,"")</f>
        <v>0.32081861780778986</v>
      </c>
      <c r="I597" s="6">
        <f>IFERROR(VLOOKUP($B597,A股收入利润复合增长（数值）!$A$7:$Q$3068,8)/ABS(VLOOKUP($B597,A股收入利润复合增长（数值）!$A$7:$Q$3068,6))-1,"")</f>
        <v>0.25860387807058793</v>
      </c>
      <c r="J597" s="6">
        <f>IFERROR(VLOOKUP($B597,A股收入利润复合增长（数值）!$A$7:$Q$3068,9)/ABS(VLOOKUP($B597,A股收入利润复合增长（数值）!$A$7:$Q$3068,7))-1,"")</f>
        <v>0.36793275851881679</v>
      </c>
      <c r="K597" s="6">
        <f>IFERROR(VLOOKUP($B597,A股收入利润复合增长（数值）!$A$7:$Q$3068,10)/ABS(VLOOKUP($B597,A股收入利润复合增长（数值）!$A$7:$Q$3068,8))-1,"")</f>
        <v>8.3071447478424432E-2</v>
      </c>
      <c r="L597" s="6">
        <f>IFERROR(VLOOKUP($B597,A股收入利润复合增长（数值）!$A$7:$Q$3068,11)/ABS(VLOOKUP($B597,A股收入利润复合增长（数值）!$A$7:$Q$3068,9))-1,"")</f>
        <v>0.1199030424194909</v>
      </c>
      <c r="M597" s="6">
        <f>IFERROR(VLOOKUP($B597,A股收入利润复合增长（数值）!$A$7:$Q$3068,12)/ABS(VLOOKUP($B597,A股收入利润复合增长（数值）!$A$7:$Q$3068,10))-1,"")</f>
        <v>0.56264147176548751</v>
      </c>
      <c r="N597" s="6">
        <f>IFERROR(VLOOKUP($B597,A股收入利润复合增长（数值）!$A$7:$Q$3068,13)/ABS(VLOOKUP($B597,A股收入利润复合增长（数值）!$A$7:$Q$3068,11))-1,"")</f>
        <v>0.16543099371151793</v>
      </c>
      <c r="O597" s="6">
        <f>IFERROR(VLOOKUP($B597,A股收入利润复合增长（数值）!$A$7:$Q$3068,14)/ABS(VLOOKUP($B597,A股收入利润复合增长（数值）!$A$7:$Q$3068,12))-1,"")</f>
        <v>0.26948383437667212</v>
      </c>
      <c r="P597" s="6">
        <f>IFERROR(VLOOKUP($B597,A股收入利润复合增长（数值）!$A$7:$Q$3068,15)/ABS(VLOOKUP($B597,A股收入利润复合增长（数值）!$A$7:$Q$3068,13))-1,"")</f>
        <v>0.22558417839836387</v>
      </c>
    </row>
    <row r="598" spans="1:16" x14ac:dyDescent="0.25">
      <c r="A598" t="str">
        <f>IF(COUNTIF(G598:P598,"&lt;"&amp;$A$3)=0,MAX($A$4:A597)+1,"")</f>
        <v/>
      </c>
      <c r="B598">
        <v>594</v>
      </c>
      <c r="C598" t="str">
        <f>VLOOKUP($B598,A股收入利润复合增长（数值）!$A$7:$Q$3068,2)</f>
        <v>300290.SZ</v>
      </c>
      <c r="D598" t="str">
        <f>VLOOKUP($B598,A股收入利润复合增长（数值）!$A$7:$Q$3068,3)</f>
        <v>荣科科技</v>
      </c>
      <c r="G598" s="6">
        <f>IFERROR(VLOOKUP($B598,A股收入利润复合增长（数值）!$A$7:$Q$3068,6)/ABS(VLOOKUP($B598,A股收入利润复合增长（数值）!$A$7:$Q$3068,4))-1,"")</f>
        <v>0.50649270645240052</v>
      </c>
      <c r="H598" s="6">
        <f>IFERROR(VLOOKUP($B598,A股收入利润复合增长（数值）!$A$7:$Q$3068,7)/ABS(VLOOKUP($B598,A股收入利润复合增长（数值）!$A$7:$Q$3068,5))-1,"")</f>
        <v>0.27136412455341752</v>
      </c>
      <c r="I598" s="6">
        <f>IFERROR(VLOOKUP($B598,A股收入利润复合增长（数值）!$A$7:$Q$3068,8)/ABS(VLOOKUP($B598,A股收入利润复合增长（数值）!$A$7:$Q$3068,6))-1,"")</f>
        <v>0.3724344704755187</v>
      </c>
      <c r="J598" s="6">
        <f>IFERROR(VLOOKUP($B598,A股收入利润复合增长（数值）!$A$7:$Q$3068,9)/ABS(VLOOKUP($B598,A股收入利润复合增长（数值）!$A$7:$Q$3068,7))-1,"")</f>
        <v>0.11128654754029332</v>
      </c>
      <c r="K598" s="6">
        <f>IFERROR(VLOOKUP($B598,A股收入利润复合增长（数值）!$A$7:$Q$3068,10)/ABS(VLOOKUP($B598,A股收入利润复合增长（数值）!$A$7:$Q$3068,8))-1,"")</f>
        <v>0.1220424376267053</v>
      </c>
      <c r="L598" s="6">
        <f>IFERROR(VLOOKUP($B598,A股收入利润复合增长（数值）!$A$7:$Q$3068,11)/ABS(VLOOKUP($B598,A股收入利润复合增长（数值）!$A$7:$Q$3068,9))-1,"")</f>
        <v>6.7163884928888917E-2</v>
      </c>
      <c r="M598" s="6">
        <f>IFERROR(VLOOKUP($B598,A股收入利润复合增长（数值）!$A$7:$Q$3068,12)/ABS(VLOOKUP($B598,A股收入利润复合增长（数值）!$A$7:$Q$3068,10))-1,"")</f>
        <v>9.6738045172910736E-2</v>
      </c>
      <c r="N598" s="6">
        <f>IFERROR(VLOOKUP($B598,A股收入利润复合增长（数值）!$A$7:$Q$3068,13)/ABS(VLOOKUP($B598,A股收入利润复合增长（数值）!$A$7:$Q$3068,11))-1,"")</f>
        <v>7.0202006454652688E-2</v>
      </c>
      <c r="O598" s="6">
        <f>IFERROR(VLOOKUP($B598,A股收入利润复合增长（数值）!$A$7:$Q$3068,14)/ABS(VLOOKUP($B598,A股收入利润复合增长（数值）!$A$7:$Q$3068,12))-1,"")</f>
        <v>0.31548266039673645</v>
      </c>
      <c r="P598" s="6">
        <f>IFERROR(VLOOKUP($B598,A股收入利润复合增长（数值）!$A$7:$Q$3068,15)/ABS(VLOOKUP($B598,A股收入利润复合增长（数值）!$A$7:$Q$3068,13))-1,"")</f>
        <v>-0.11082926527495984</v>
      </c>
    </row>
    <row r="599" spans="1:16" x14ac:dyDescent="0.25">
      <c r="A599" t="str">
        <f>IF(COUNTIF(G599:P599,"&lt;"&amp;$A$3)=0,MAX($A$4:A598)+1,"")</f>
        <v/>
      </c>
      <c r="B599">
        <v>595</v>
      </c>
      <c r="C599" t="str">
        <f>VLOOKUP($B599,A股收入利润复合增长（数值）!$A$7:$Q$3068,2)</f>
        <v>300291.SZ</v>
      </c>
      <c r="D599" t="str">
        <f>VLOOKUP($B599,A股收入利润复合增长（数值）!$A$7:$Q$3068,3)</f>
        <v>华录百纳</v>
      </c>
      <c r="G599" s="6">
        <f>IFERROR(VLOOKUP($B599,A股收入利润复合增长（数值）!$A$7:$Q$3068,6)/ABS(VLOOKUP($B599,A股收入利润复合增长（数值）!$A$7:$Q$3068,4))-1,"")</f>
        <v>0.30430757907356387</v>
      </c>
      <c r="H599" s="6">
        <f>IFERROR(VLOOKUP($B599,A股收入利润复合增长（数值）!$A$7:$Q$3068,7)/ABS(VLOOKUP($B599,A股收入利润复合增长（数值）!$A$7:$Q$3068,5))-1,"")</f>
        <v>1.3593907438572557</v>
      </c>
      <c r="I599" s="6">
        <f>IFERROR(VLOOKUP($B599,A股收入利润复合增长（数值）!$A$7:$Q$3068,8)/ABS(VLOOKUP($B599,A股收入利润复合增长（数值）!$A$7:$Q$3068,6))-1,"")</f>
        <v>0.36937747452589509</v>
      </c>
      <c r="J599" s="6">
        <f>IFERROR(VLOOKUP($B599,A股收入利润复合增长（数值）!$A$7:$Q$3068,9)/ABS(VLOOKUP($B599,A股收入利润复合增长（数值）!$A$7:$Q$3068,7))-1,"")</f>
        <v>0.38631443868030568</v>
      </c>
      <c r="K599" s="6">
        <f>IFERROR(VLOOKUP($B599,A股收入利润复合增长（数值）!$A$7:$Q$3068,10)/ABS(VLOOKUP($B599,A股收入利润复合增长（数值）!$A$7:$Q$3068,8))-1,"")</f>
        <v>-3.9449849762580036E-2</v>
      </c>
      <c r="L599" s="6">
        <f>IFERROR(VLOOKUP($B599,A股收入利润复合增长（数值）!$A$7:$Q$3068,11)/ABS(VLOOKUP($B599,A股收入利润复合增长（数值）!$A$7:$Q$3068,9))-1,"")</f>
        <v>5.433927760929258E-2</v>
      </c>
      <c r="M599" s="6">
        <f>IFERROR(VLOOKUP($B599,A股收入利润复合增长（数值）!$A$7:$Q$3068,12)/ABS(VLOOKUP($B599,A股收入利润复合增长（数值）!$A$7:$Q$3068,10))-1,"")</f>
        <v>1.0100774300871271</v>
      </c>
      <c r="N599" s="6">
        <f>IFERROR(VLOOKUP($B599,A股收入利润复合增长（数值）!$A$7:$Q$3068,13)/ABS(VLOOKUP($B599,A股收入利润复合增长（数值）!$A$7:$Q$3068,11))-1,"")</f>
        <v>0.21104766656872509</v>
      </c>
      <c r="O599" s="6">
        <f>IFERROR(VLOOKUP($B599,A股收入利润复合增长（数值）!$A$7:$Q$3068,14)/ABS(VLOOKUP($B599,A股收入利润复合增长（数值）!$A$7:$Q$3068,12))-1,"")</f>
        <v>1.4815035433645329</v>
      </c>
      <c r="P599" s="6">
        <f>IFERROR(VLOOKUP($B599,A股收入利润复合增长（数值）!$A$7:$Q$3068,15)/ABS(VLOOKUP($B599,A股收入利润复合增长（数值）!$A$7:$Q$3068,13))-1,"")</f>
        <v>0.78647187372221006</v>
      </c>
    </row>
    <row r="600" spans="1:16" x14ac:dyDescent="0.25">
      <c r="A600" t="str">
        <f>IF(COUNTIF(G600:P600,"&lt;"&amp;$A$3)=0,MAX($A$4:A599)+1,"")</f>
        <v/>
      </c>
      <c r="B600">
        <v>596</v>
      </c>
      <c r="C600" t="str">
        <f>VLOOKUP($B600,A股收入利润复合增长（数值）!$A$7:$Q$3068,2)</f>
        <v>300292.SZ</v>
      </c>
      <c r="D600" t="str">
        <f>VLOOKUP($B600,A股收入利润复合增长（数值）!$A$7:$Q$3068,3)</f>
        <v>吴通控股</v>
      </c>
      <c r="G600" s="6">
        <f>IFERROR(VLOOKUP($B600,A股收入利润复合增长（数值）!$A$7:$Q$3068,6)/ABS(VLOOKUP($B600,A股收入利润复合增长（数值）!$A$7:$Q$3068,4))-1,"")</f>
        <v>0.26696399217510813</v>
      </c>
      <c r="H600" s="6">
        <f>IFERROR(VLOOKUP($B600,A股收入利润复合增长（数值）!$A$7:$Q$3068,7)/ABS(VLOOKUP($B600,A股收入利润复合增长（数值）!$A$7:$Q$3068,5))-1,"")</f>
        <v>0.3267318056851729</v>
      </c>
      <c r="I600" s="6">
        <f>IFERROR(VLOOKUP($B600,A股收入利润复合增长（数值）!$A$7:$Q$3068,8)/ABS(VLOOKUP($B600,A股收入利润复合增长（数值）!$A$7:$Q$3068,6))-1,"")</f>
        <v>-3.2580685354842931E-2</v>
      </c>
      <c r="J600" s="6">
        <f>IFERROR(VLOOKUP($B600,A股收入利润复合增长（数值）!$A$7:$Q$3068,9)/ABS(VLOOKUP($B600,A股收入利润复合增长（数值）!$A$7:$Q$3068,7))-1,"")</f>
        <v>-0.44368077308402265</v>
      </c>
      <c r="K600" s="6">
        <f>IFERROR(VLOOKUP($B600,A股收入利润复合增长（数值）!$A$7:$Q$3068,10)/ABS(VLOOKUP($B600,A股收入利润复合增长（数值）!$A$7:$Q$3068,8))-1,"")</f>
        <v>0.24455123396382827</v>
      </c>
      <c r="L600" s="6">
        <f>IFERROR(VLOOKUP($B600,A股收入利润复合增长（数值）!$A$7:$Q$3068,11)/ABS(VLOOKUP($B600,A股收入利润复合增长（数值）!$A$7:$Q$3068,9))-1,"")</f>
        <v>-8.6024452881998337E-2</v>
      </c>
      <c r="M600" s="6">
        <f>IFERROR(VLOOKUP($B600,A股收入利润复合增长（数值）!$A$7:$Q$3068,12)/ABS(VLOOKUP($B600,A股收入利润复合增长（数值）!$A$7:$Q$3068,10))-1,"")</f>
        <v>1.4401836784785669</v>
      </c>
      <c r="N600" s="6">
        <f>IFERROR(VLOOKUP($B600,A股收入利润复合增长（数值）!$A$7:$Q$3068,13)/ABS(VLOOKUP($B600,A股收入利润复合增长（数值）!$A$7:$Q$3068,11))-1,"")</f>
        <v>1.9148118616721175</v>
      </c>
      <c r="O600" s="6">
        <f>IFERROR(VLOOKUP($B600,A股收入利润复合增长（数值）!$A$7:$Q$3068,14)/ABS(VLOOKUP($B600,A股收入利润复合增长（数值）!$A$7:$Q$3068,12))-1,"")</f>
        <v>0.91405805886780866</v>
      </c>
      <c r="P600" s="6">
        <f>IFERROR(VLOOKUP($B600,A股收入利润复合增长（数值）!$A$7:$Q$3068,15)/ABS(VLOOKUP($B600,A股收入利润复合增长（数值）!$A$7:$Q$3068,13))-1,"")</f>
        <v>2.0051722536744894</v>
      </c>
    </row>
    <row r="601" spans="1:16" x14ac:dyDescent="0.25">
      <c r="A601" t="str">
        <f>IF(COUNTIF(G601:P601,"&lt;"&amp;$A$3)=0,MAX($A$4:A600)+1,"")</f>
        <v/>
      </c>
      <c r="B601">
        <v>597</v>
      </c>
      <c r="C601" t="str">
        <f>VLOOKUP($B601,A股收入利润复合增长（数值）!$A$7:$Q$3068,2)</f>
        <v>300294.SZ</v>
      </c>
      <c r="D601" t="str">
        <f>VLOOKUP($B601,A股收入利润复合增长（数值）!$A$7:$Q$3068,3)</f>
        <v>博雅生物</v>
      </c>
      <c r="G601" s="6">
        <f>IFERROR(VLOOKUP($B601,A股收入利润复合增长（数值）!$A$7:$Q$3068,6)/ABS(VLOOKUP($B601,A股收入利润复合增长（数值）!$A$7:$Q$3068,4))-1,"")</f>
        <v>0.38710824963037305</v>
      </c>
      <c r="H601" s="6">
        <f>IFERROR(VLOOKUP($B601,A股收入利润复合增长（数值）!$A$7:$Q$3068,7)/ABS(VLOOKUP($B601,A股收入利润复合增长（数值）!$A$7:$Q$3068,5))-1,"")</f>
        <v>0.30529570597605482</v>
      </c>
      <c r="I601" s="6">
        <f>IFERROR(VLOOKUP($B601,A股收入利润复合增长（数值）!$A$7:$Q$3068,8)/ABS(VLOOKUP($B601,A股收入利润复合增长（数值）!$A$7:$Q$3068,6))-1,"")</f>
        <v>0.15521637316367243</v>
      </c>
      <c r="J601" s="6">
        <f>IFERROR(VLOOKUP($B601,A股收入利润复合增长（数值）!$A$7:$Q$3068,9)/ABS(VLOOKUP($B601,A股收入利润复合增长（数值）!$A$7:$Q$3068,7))-1,"")</f>
        <v>0.15194695298226502</v>
      </c>
      <c r="K601" s="6">
        <f>IFERROR(VLOOKUP($B601,A股收入利润复合增长（数值）!$A$7:$Q$3068,10)/ABS(VLOOKUP($B601,A股收入利润复合增长（数值）!$A$7:$Q$3068,8))-1,"")</f>
        <v>7.9286592118116728E-2</v>
      </c>
      <c r="L601" s="6">
        <f>IFERROR(VLOOKUP($B601,A股收入利润复合增长（数值）!$A$7:$Q$3068,11)/ABS(VLOOKUP($B601,A股收入利润复合增长（数值）!$A$7:$Q$3068,9))-1,"")</f>
        <v>9.6570909244349634E-2</v>
      </c>
      <c r="M601" s="6">
        <f>IFERROR(VLOOKUP($B601,A股收入利润复合增长（数值）!$A$7:$Q$3068,12)/ABS(VLOOKUP($B601,A股收入利润复合增长（数值）!$A$7:$Q$3068,10))-1,"")</f>
        <v>0.7848842309894446</v>
      </c>
      <c r="N601" s="6">
        <f>IFERROR(VLOOKUP($B601,A股收入利润复合增长（数值）!$A$7:$Q$3068,13)/ABS(VLOOKUP($B601,A股收入利润复合增长（数值）!$A$7:$Q$3068,11))-1,"")</f>
        <v>0.26426876695795731</v>
      </c>
      <c r="O601" s="6">
        <f>IFERROR(VLOOKUP($B601,A股收入利润复合增长（数值）!$A$7:$Q$3068,14)/ABS(VLOOKUP($B601,A股收入利润复合增长（数值）!$A$7:$Q$3068,12))-1,"")</f>
        <v>0.2407295900858093</v>
      </c>
      <c r="P601" s="6">
        <f>IFERROR(VLOOKUP($B601,A股收入利润复合增长（数值）!$A$7:$Q$3068,15)/ABS(VLOOKUP($B601,A股收入利润复合增长（数值）!$A$7:$Q$3068,13))-1,"")</f>
        <v>0.45708566126117445</v>
      </c>
    </row>
    <row r="602" spans="1:16" x14ac:dyDescent="0.25">
      <c r="A602" t="str">
        <f>IF(COUNTIF(G602:P602,"&lt;"&amp;$A$3)=0,MAX($A$4:A601)+1,"")</f>
        <v/>
      </c>
      <c r="B602">
        <v>598</v>
      </c>
      <c r="C602" t="str">
        <f>VLOOKUP($B602,A股收入利润复合增长（数值）!$A$7:$Q$3068,2)</f>
        <v>300295.SZ</v>
      </c>
      <c r="D602" t="str">
        <f>VLOOKUP($B602,A股收入利润复合增长（数值）!$A$7:$Q$3068,3)</f>
        <v>三六五网</v>
      </c>
      <c r="G602" s="6">
        <f>IFERROR(VLOOKUP($B602,A股收入利润复合增长（数值）!$A$7:$Q$3068,6)/ABS(VLOOKUP($B602,A股收入利润复合增长（数值）!$A$7:$Q$3068,4))-1,"")</f>
        <v>0.54425566079571208</v>
      </c>
      <c r="H602" s="6">
        <f>IFERROR(VLOOKUP($B602,A股收入利润复合增长（数值）!$A$7:$Q$3068,7)/ABS(VLOOKUP($B602,A股收入利润复合增长（数值）!$A$7:$Q$3068,5))-1,"")</f>
        <v>0.47553781961428743</v>
      </c>
      <c r="I602" s="6">
        <f>IFERROR(VLOOKUP($B602,A股收入利润复合增长（数值）!$A$7:$Q$3068,8)/ABS(VLOOKUP($B602,A股收入利润复合增长（数值）!$A$7:$Q$3068,6))-1,"")</f>
        <v>0.30062342974827505</v>
      </c>
      <c r="J602" s="6">
        <f>IFERROR(VLOOKUP($B602,A股收入利润复合增长（数值）!$A$7:$Q$3068,9)/ABS(VLOOKUP($B602,A股收入利润复合增长（数值）!$A$7:$Q$3068,7))-1,"")</f>
        <v>0.4003986391347123</v>
      </c>
      <c r="K602" s="6">
        <f>IFERROR(VLOOKUP($B602,A股收入利润复合增长（数值）!$A$7:$Q$3068,10)/ABS(VLOOKUP($B602,A股收入利润复合增长（数值）!$A$7:$Q$3068,8))-1,"")</f>
        <v>0.26118472085500688</v>
      </c>
      <c r="L602" s="6">
        <f>IFERROR(VLOOKUP($B602,A股收入利润复合增长（数值）!$A$7:$Q$3068,11)/ABS(VLOOKUP($B602,A股收入利润复合增长（数值）!$A$7:$Q$3068,9))-1,"")</f>
        <v>0.12920213458194652</v>
      </c>
      <c r="M602" s="6">
        <f>IFERROR(VLOOKUP($B602,A股收入利润复合增长（数值）!$A$7:$Q$3068,12)/ABS(VLOOKUP($B602,A股收入利润复合增长（数值）!$A$7:$Q$3068,10))-1,"")</f>
        <v>0.26442937887107387</v>
      </c>
      <c r="N602" s="6">
        <f>IFERROR(VLOOKUP($B602,A股收入利润复合增长（数值）!$A$7:$Q$3068,13)/ABS(VLOOKUP($B602,A股收入利润复合增长（数值）!$A$7:$Q$3068,11))-1,"")</f>
        <v>0.31577590024038193</v>
      </c>
      <c r="O602" s="6">
        <f>IFERROR(VLOOKUP($B602,A股收入利润复合增长（数值）!$A$7:$Q$3068,14)/ABS(VLOOKUP($B602,A股收入利润复合增长（数值）!$A$7:$Q$3068,12))-1,"")</f>
        <v>0.34709062979303895</v>
      </c>
      <c r="P602" s="6">
        <f>IFERROR(VLOOKUP($B602,A股收入利润复合增长（数值）!$A$7:$Q$3068,15)/ABS(VLOOKUP($B602,A股收入利润复合增长（数值）!$A$7:$Q$3068,13))-1,"")</f>
        <v>-0.16052778800782486</v>
      </c>
    </row>
    <row r="603" spans="1:16" x14ac:dyDescent="0.25">
      <c r="A603" t="str">
        <f>IF(COUNTIF(G603:P603,"&lt;"&amp;$A$3)=0,MAX($A$4:A602)+1,"")</f>
        <v/>
      </c>
      <c r="B603">
        <v>599</v>
      </c>
      <c r="C603" t="str">
        <f>VLOOKUP($B603,A股收入利润复合增长（数值）!$A$7:$Q$3068,2)</f>
        <v>300296.SZ</v>
      </c>
      <c r="D603" t="str">
        <f>VLOOKUP($B603,A股收入利润复合增长（数值）!$A$7:$Q$3068,3)</f>
        <v>利亚德</v>
      </c>
      <c r="G603" s="6">
        <f>IFERROR(VLOOKUP($B603,A股收入利润复合增长（数值）!$A$7:$Q$3068,6)/ABS(VLOOKUP($B603,A股收入利润复合增长（数值）!$A$7:$Q$3068,4))-1,"")</f>
        <v>0.35605844781896212</v>
      </c>
      <c r="H603" s="6">
        <f>IFERROR(VLOOKUP($B603,A股收入利润复合增长（数值）!$A$7:$Q$3068,7)/ABS(VLOOKUP($B603,A股收入利润复合增长（数值）!$A$7:$Q$3068,5))-1,"")</f>
        <v>0.34556075528141528</v>
      </c>
      <c r="I603" s="6">
        <f>IFERROR(VLOOKUP($B603,A股收入利润复合增长（数值）!$A$7:$Q$3068,8)/ABS(VLOOKUP($B603,A股收入利润复合增长（数值）!$A$7:$Q$3068,6))-1,"")</f>
        <v>0.13245252841421107</v>
      </c>
      <c r="J603" s="6">
        <f>IFERROR(VLOOKUP($B603,A股收入利润复合增长（数值）!$A$7:$Q$3068,9)/ABS(VLOOKUP($B603,A股收入利润复合增长（数值）!$A$7:$Q$3068,7))-1,"")</f>
        <v>3.665453791109563E-2</v>
      </c>
      <c r="K603" s="6">
        <f>IFERROR(VLOOKUP($B603,A股收入利润复合增长（数值）!$A$7:$Q$3068,10)/ABS(VLOOKUP($B603,A股收入利润复合增长（数值）!$A$7:$Q$3068,8))-1,"")</f>
        <v>0.36763825057838129</v>
      </c>
      <c r="L603" s="6">
        <f>IFERROR(VLOOKUP($B603,A股收入利润复合增长（数值）!$A$7:$Q$3068,11)/ABS(VLOOKUP($B603,A股收入利润复合增长（数值）!$A$7:$Q$3068,9))-1,"")</f>
        <v>0.37811363908769735</v>
      </c>
      <c r="M603" s="6">
        <f>IFERROR(VLOOKUP($B603,A股收入利润复合增长（数值）!$A$7:$Q$3068,12)/ABS(VLOOKUP($B603,A股收入利润复合增长（数值）!$A$7:$Q$3068,10))-1,"")</f>
        <v>0.51636840180915544</v>
      </c>
      <c r="N603" s="6">
        <f>IFERROR(VLOOKUP($B603,A股收入利润复合增长（数值）!$A$7:$Q$3068,13)/ABS(VLOOKUP($B603,A股收入利润复合增长（数值）!$A$7:$Q$3068,11))-1,"")</f>
        <v>1.0108468222759974</v>
      </c>
      <c r="O603" s="6">
        <f>IFERROR(VLOOKUP($B603,A股收入利润复合增长（数值）!$A$7:$Q$3068,14)/ABS(VLOOKUP($B603,A股收入利润复合增长（数值）!$A$7:$Q$3068,12))-1,"")</f>
        <v>0.71420002823387563</v>
      </c>
      <c r="P603" s="6">
        <f>IFERROR(VLOOKUP($B603,A股收入利润复合增长（数值）!$A$7:$Q$3068,15)/ABS(VLOOKUP($B603,A股收入利润复合增长（数值）!$A$7:$Q$3068,13))-1,"")</f>
        <v>1.0505068454388162</v>
      </c>
    </row>
    <row r="604" spans="1:16" x14ac:dyDescent="0.25">
      <c r="A604" t="str">
        <f>IF(COUNTIF(G604:P604,"&lt;"&amp;$A$3)=0,MAX($A$4:A603)+1,"")</f>
        <v/>
      </c>
      <c r="B604">
        <v>600</v>
      </c>
      <c r="C604" t="str">
        <f>VLOOKUP($B604,A股收入利润复合增长（数值）!$A$7:$Q$3068,2)</f>
        <v>300297.SZ</v>
      </c>
      <c r="D604" t="str">
        <f>VLOOKUP($B604,A股收入利润复合增长（数值）!$A$7:$Q$3068,3)</f>
        <v>蓝盾股份</v>
      </c>
      <c r="G604" s="6">
        <f>IFERROR(VLOOKUP($B604,A股收入利润复合增长（数值）!$A$7:$Q$3068,6)/ABS(VLOOKUP($B604,A股收入利润复合增长（数值）!$A$7:$Q$3068,4))-1,"")</f>
        <v>0.34450780436897777</v>
      </c>
      <c r="H604" s="6">
        <f>IFERROR(VLOOKUP($B604,A股收入利润复合增长（数值）!$A$7:$Q$3068,7)/ABS(VLOOKUP($B604,A股收入利润复合增长（数值）!$A$7:$Q$3068,5))-1,"")</f>
        <v>0.52053299152223675</v>
      </c>
      <c r="I604" s="6">
        <f>IFERROR(VLOOKUP($B604,A股收入利润复合增长（数值）!$A$7:$Q$3068,8)/ABS(VLOOKUP($B604,A股收入利润复合增长（数值）!$A$7:$Q$3068,6))-1,"")</f>
        <v>0.23830699022498325</v>
      </c>
      <c r="J604" s="6">
        <f>IFERROR(VLOOKUP($B604,A股收入利润复合增长（数值）!$A$7:$Q$3068,9)/ABS(VLOOKUP($B604,A股收入利润复合增长（数值）!$A$7:$Q$3068,7))-1,"")</f>
        <v>0.11028938764996576</v>
      </c>
      <c r="K604" s="6">
        <f>IFERROR(VLOOKUP($B604,A股收入利润复合增长（数值）!$A$7:$Q$3068,10)/ABS(VLOOKUP($B604,A股收入利润复合增长（数值）!$A$7:$Q$3068,8))-1,"")</f>
        <v>0.14531265572401408</v>
      </c>
      <c r="L604" s="6">
        <f>IFERROR(VLOOKUP($B604,A股收入利润复合增长（数值）!$A$7:$Q$3068,11)/ABS(VLOOKUP($B604,A股收入利润复合增长（数值）!$A$7:$Q$3068,9))-1,"")</f>
        <v>-0.44977006730070246</v>
      </c>
      <c r="M604" s="6">
        <f>IFERROR(VLOOKUP($B604,A股收入利润复合增长（数值）!$A$7:$Q$3068,12)/ABS(VLOOKUP($B604,A股收入利润复合增长（数值）!$A$7:$Q$3068,10))-1,"")</f>
        <v>0.3276407945118458</v>
      </c>
      <c r="N604" s="6">
        <f>IFERROR(VLOOKUP($B604,A股收入利润复合增长（数值）!$A$7:$Q$3068,13)/ABS(VLOOKUP($B604,A股收入利润复合增长（数值）!$A$7:$Q$3068,11))-1,"")</f>
        <v>0.10447947875581698</v>
      </c>
      <c r="O604" s="6">
        <f>IFERROR(VLOOKUP($B604,A股收入利润复合增长（数值）!$A$7:$Q$3068,14)/ABS(VLOOKUP($B604,A股收入利润复合增长（数值）!$A$7:$Q$3068,12))-1,"")</f>
        <v>0.90687105689217495</v>
      </c>
      <c r="P604" s="6">
        <f>IFERROR(VLOOKUP($B604,A股收入利润复合增长（数值）!$A$7:$Q$3068,15)/ABS(VLOOKUP($B604,A股收入利润复合增长（数值）!$A$7:$Q$3068,13))-1,"")</f>
        <v>2.383656989255297</v>
      </c>
    </row>
    <row r="605" spans="1:16" x14ac:dyDescent="0.25">
      <c r="A605" t="str">
        <f>IF(COUNTIF(G605:P605,"&lt;"&amp;$A$3)=0,MAX($A$4:A604)+1,"")</f>
        <v/>
      </c>
      <c r="B605">
        <v>601</v>
      </c>
      <c r="C605" t="str">
        <f>VLOOKUP($B605,A股收入利润复合增长（数值）!$A$7:$Q$3068,2)</f>
        <v>300298.SZ</v>
      </c>
      <c r="D605" t="str">
        <f>VLOOKUP($B605,A股收入利润复合增长（数值）!$A$7:$Q$3068,3)</f>
        <v>三诺生物</v>
      </c>
      <c r="G605" s="6">
        <f>IFERROR(VLOOKUP($B605,A股收入利润复合增长（数值）!$A$7:$Q$3068,6)/ABS(VLOOKUP($B605,A股收入利润复合增长（数值）!$A$7:$Q$3068,4))-1,"")</f>
        <v>0.30732263095063117</v>
      </c>
      <c r="H605" s="6">
        <f>IFERROR(VLOOKUP($B605,A股收入利润复合增长（数值）!$A$7:$Q$3068,7)/ABS(VLOOKUP($B605,A股收入利润复合增长（数值）!$A$7:$Q$3068,5))-1,"")</f>
        <v>0.60706063806936106</v>
      </c>
      <c r="I605" s="6">
        <f>IFERROR(VLOOKUP($B605,A股收入利润复合增长（数值）!$A$7:$Q$3068,8)/ABS(VLOOKUP($B605,A股收入利润复合增长（数值）!$A$7:$Q$3068,6))-1,"")</f>
        <v>0.61891649100735657</v>
      </c>
      <c r="J605" s="6">
        <f>IFERROR(VLOOKUP($B605,A股收入利润复合增长（数值）!$A$7:$Q$3068,9)/ABS(VLOOKUP($B605,A股收入利润复合增长（数值）!$A$7:$Q$3068,7))-1,"")</f>
        <v>0.4612541876952958</v>
      </c>
      <c r="K605" s="6">
        <f>IFERROR(VLOOKUP($B605,A股收入利润复合增长（数值）!$A$7:$Q$3068,10)/ABS(VLOOKUP($B605,A股收入利润复合增长（数值）!$A$7:$Q$3068,8))-1,"")</f>
        <v>0.32416916112977034</v>
      </c>
      <c r="L605" s="6">
        <f>IFERROR(VLOOKUP($B605,A股收入利润复合增长（数值）!$A$7:$Q$3068,11)/ABS(VLOOKUP($B605,A股收入利润复合增长（数值）!$A$7:$Q$3068,9))-1,"")</f>
        <v>0.28317332622275626</v>
      </c>
      <c r="M605" s="6">
        <f>IFERROR(VLOOKUP($B605,A股收入利润复合增长（数值）!$A$7:$Q$3068,12)/ABS(VLOOKUP($B605,A股收入利润复合增长（数值）!$A$7:$Q$3068,10))-1,"")</f>
        <v>0.21349318442767018</v>
      </c>
      <c r="N605" s="6">
        <f>IFERROR(VLOOKUP($B605,A股收入利润复合增长（数值）!$A$7:$Q$3068,13)/ABS(VLOOKUP($B605,A股收入利润复合增长（数值）!$A$7:$Q$3068,11))-1,"")</f>
        <v>0.19377928447865078</v>
      </c>
      <c r="O605" s="6">
        <f>IFERROR(VLOOKUP($B605,A股收入利润复合增长（数值）!$A$7:$Q$3068,14)/ABS(VLOOKUP($B605,A股收入利润复合增长（数值）!$A$7:$Q$3068,12))-1,"")</f>
        <v>0.18457195714635288</v>
      </c>
      <c r="P605" s="6">
        <f>IFERROR(VLOOKUP($B605,A股收入利润复合增长（数值）!$A$7:$Q$3068,15)/ABS(VLOOKUP($B605,A股收入利润复合增长（数值）!$A$7:$Q$3068,13))-1,"")</f>
        <v>-0.2719997585043521</v>
      </c>
    </row>
    <row r="606" spans="1:16" x14ac:dyDescent="0.25">
      <c r="A606" t="str">
        <f>IF(COUNTIF(G606:P606,"&lt;"&amp;$A$3)=0,MAX($A$4:A605)+1,"")</f>
        <v/>
      </c>
      <c r="B606">
        <v>602</v>
      </c>
      <c r="C606" t="str">
        <f>VLOOKUP($B606,A股收入利润复合增长（数值）!$A$7:$Q$3068,2)</f>
        <v>300299.SZ</v>
      </c>
      <c r="D606" t="str">
        <f>VLOOKUP($B606,A股收入利润复合增长（数值）!$A$7:$Q$3068,3)</f>
        <v>富春通信</v>
      </c>
      <c r="G606" s="6">
        <f>IFERROR(VLOOKUP($B606,A股收入利润复合增长（数值）!$A$7:$Q$3068,6)/ABS(VLOOKUP($B606,A股收入利润复合增长（数值）!$A$7:$Q$3068,4))-1,"")</f>
        <v>0.24775291478663353</v>
      </c>
      <c r="H606" s="6">
        <f>IFERROR(VLOOKUP($B606,A股收入利润复合增长（数值）!$A$7:$Q$3068,7)/ABS(VLOOKUP($B606,A股收入利润复合增长（数值）!$A$7:$Q$3068,5))-1,"")</f>
        <v>0.12834823987789479</v>
      </c>
      <c r="I606" s="6">
        <f>IFERROR(VLOOKUP($B606,A股收入利润复合增长（数值）!$A$7:$Q$3068,8)/ABS(VLOOKUP($B606,A股收入利润复合增长（数值）!$A$7:$Q$3068,6))-1,"")</f>
        <v>-2.6679812095300126E-2</v>
      </c>
      <c r="J606" s="6">
        <f>IFERROR(VLOOKUP($B606,A股收入利润复合增长（数值）!$A$7:$Q$3068,9)/ABS(VLOOKUP($B606,A股收入利润复合增长（数值）!$A$7:$Q$3068,7))-1,"")</f>
        <v>-0.4439873569673658</v>
      </c>
      <c r="K606" s="6">
        <f>IFERROR(VLOOKUP($B606,A股收入利润复合增长（数值）!$A$7:$Q$3068,10)/ABS(VLOOKUP($B606,A股收入利润复合增长（数值）!$A$7:$Q$3068,8))-1,"")</f>
        <v>0.45406335867127878</v>
      </c>
      <c r="L606" s="6">
        <f>IFERROR(VLOOKUP($B606,A股收入利润复合增长（数值）!$A$7:$Q$3068,11)/ABS(VLOOKUP($B606,A股收入利润复合增长（数值）!$A$7:$Q$3068,9))-1,"")</f>
        <v>-0.41217500361626946</v>
      </c>
      <c r="M606" s="6">
        <f>IFERROR(VLOOKUP($B606,A股收入利润复合增长（数值）!$A$7:$Q$3068,12)/ABS(VLOOKUP($B606,A股收入利润复合增长（数值）!$A$7:$Q$3068,10))-1,"")</f>
        <v>0.22087174163282741</v>
      </c>
      <c r="N606" s="6">
        <f>IFERROR(VLOOKUP($B606,A股收入利润复合增长（数值）!$A$7:$Q$3068,13)/ABS(VLOOKUP($B606,A股收入利润复合增长（数值）!$A$7:$Q$3068,11))-1,"")</f>
        <v>0.28294110339662892</v>
      </c>
      <c r="O606" s="6">
        <f>IFERROR(VLOOKUP($B606,A股收入利润复合增长（数值）!$A$7:$Q$3068,14)/ABS(VLOOKUP($B606,A股收入利润复合增长（数值）!$A$7:$Q$3068,12))-1,"")</f>
        <v>0.69794322047643997</v>
      </c>
      <c r="P606" s="6">
        <f>IFERROR(VLOOKUP($B606,A股收入利润复合增长（数值）!$A$7:$Q$3068,15)/ABS(VLOOKUP($B606,A股收入利润复合增长（数值）!$A$7:$Q$3068,13))-1,"")</f>
        <v>3.7630611320458298</v>
      </c>
    </row>
    <row r="607" spans="1:16" x14ac:dyDescent="0.25">
      <c r="A607" t="str">
        <f>IF(COUNTIF(G607:P607,"&lt;"&amp;$A$3)=0,MAX($A$4:A606)+1,"")</f>
        <v/>
      </c>
      <c r="B607">
        <v>603</v>
      </c>
      <c r="C607" t="str">
        <f>VLOOKUP($B607,A股收入利润复合增长（数值）!$A$7:$Q$3068,2)</f>
        <v>300300.SZ</v>
      </c>
      <c r="D607" t="str">
        <f>VLOOKUP($B607,A股收入利润复合增长（数值）!$A$7:$Q$3068,3)</f>
        <v>汉鼎宇佑</v>
      </c>
      <c r="G607" s="6">
        <f>IFERROR(VLOOKUP($B607,A股收入利润复合增长（数值）!$A$7:$Q$3068,6)/ABS(VLOOKUP($B607,A股收入利润复合增长（数值）!$A$7:$Q$3068,4))-1,"")</f>
        <v>0.92740432005337636</v>
      </c>
      <c r="H607" s="6">
        <f>IFERROR(VLOOKUP($B607,A股收入利润复合增长（数值）!$A$7:$Q$3068,7)/ABS(VLOOKUP($B607,A股收入利润复合增长（数值）!$A$7:$Q$3068,5))-1,"")</f>
        <v>0.55814878035062621</v>
      </c>
      <c r="I607" s="6">
        <f>IFERROR(VLOOKUP($B607,A股收入利润复合增长（数值）!$A$7:$Q$3068,8)/ABS(VLOOKUP($B607,A股收入利润复合增长（数值）!$A$7:$Q$3068,6))-1,"")</f>
        <v>0.20908904474048184</v>
      </c>
      <c r="J607" s="6">
        <f>IFERROR(VLOOKUP($B607,A股收入利润复合增长（数值）!$A$7:$Q$3068,9)/ABS(VLOOKUP($B607,A股收入利润复合增长（数值）!$A$7:$Q$3068,7))-1,"")</f>
        <v>6.1719393523106625E-2</v>
      </c>
      <c r="K607" s="6">
        <f>IFERROR(VLOOKUP($B607,A股收入利润复合增长（数值）!$A$7:$Q$3068,10)/ABS(VLOOKUP($B607,A股收入利润复合增长（数值）!$A$7:$Q$3068,8))-1,"")</f>
        <v>0.20289306867689372</v>
      </c>
      <c r="L607" s="6">
        <f>IFERROR(VLOOKUP($B607,A股收入利润复合增长（数值）!$A$7:$Q$3068,11)/ABS(VLOOKUP($B607,A股收入利润复合增长（数值）!$A$7:$Q$3068,9))-1,"")</f>
        <v>2.5437243604821802E-2</v>
      </c>
      <c r="M607" s="6">
        <f>IFERROR(VLOOKUP($B607,A股收入利润复合增长（数值）!$A$7:$Q$3068,12)/ABS(VLOOKUP($B607,A股收入利润复合增长（数值）!$A$7:$Q$3068,10))-1,"")</f>
        <v>0.53856459105144316</v>
      </c>
      <c r="N607" s="6">
        <f>IFERROR(VLOOKUP($B607,A股收入利润复合增长（数值）!$A$7:$Q$3068,13)/ABS(VLOOKUP($B607,A股收入利润复合增长（数值）!$A$7:$Q$3068,11))-1,"")</f>
        <v>0.49637151454897821</v>
      </c>
      <c r="O607" s="6">
        <f>IFERROR(VLOOKUP($B607,A股收入利润复合增长（数值）!$A$7:$Q$3068,14)/ABS(VLOOKUP($B607,A股收入利润复合增长（数值）!$A$7:$Q$3068,12))-1,"")</f>
        <v>-4.4908800619498757E-2</v>
      </c>
      <c r="P607" s="6">
        <f>IFERROR(VLOOKUP($B607,A股收入利润复合增长（数值）!$A$7:$Q$3068,15)/ABS(VLOOKUP($B607,A股收入利润复合增长（数值）!$A$7:$Q$3068,13))-1,"")</f>
        <v>-7.7575713986705708E-2</v>
      </c>
    </row>
    <row r="608" spans="1:16" x14ac:dyDescent="0.25">
      <c r="A608" t="str">
        <f>IF(COUNTIF(G608:P608,"&lt;"&amp;$A$3)=0,MAX($A$4:A607)+1,"")</f>
        <v/>
      </c>
      <c r="B608">
        <v>604</v>
      </c>
      <c r="C608" t="str">
        <f>VLOOKUP($B608,A股收入利润复合增长（数值）!$A$7:$Q$3068,2)</f>
        <v>300301.SZ</v>
      </c>
      <c r="D608" t="str">
        <f>VLOOKUP($B608,A股收入利润复合增长（数值）!$A$7:$Q$3068,3)</f>
        <v>长方集团</v>
      </c>
      <c r="G608" s="6">
        <f>IFERROR(VLOOKUP($B608,A股收入利润复合增长（数值）!$A$7:$Q$3068,6)/ABS(VLOOKUP($B608,A股收入利润复合增长（数值）!$A$7:$Q$3068,4))-1,"")</f>
        <v>0.57067577372183043</v>
      </c>
      <c r="H608" s="6">
        <f>IFERROR(VLOOKUP($B608,A股收入利润复合增长（数值）!$A$7:$Q$3068,7)/ABS(VLOOKUP($B608,A股收入利润复合增长（数值）!$A$7:$Q$3068,5))-1,"")</f>
        <v>0.8225259091091377</v>
      </c>
      <c r="I608" s="6">
        <f>IFERROR(VLOOKUP($B608,A股收入利润复合增长（数值）!$A$7:$Q$3068,8)/ABS(VLOOKUP($B608,A股收入利润复合增长（数值）!$A$7:$Q$3068,6))-1,"")</f>
        <v>0.35083145261760285</v>
      </c>
      <c r="J608" s="6">
        <f>IFERROR(VLOOKUP($B608,A股收入利润复合增长（数值）!$A$7:$Q$3068,9)/ABS(VLOOKUP($B608,A股收入利润复合增长（数值）!$A$7:$Q$3068,7))-1,"")</f>
        <v>-0.2775796691451714</v>
      </c>
      <c r="K608" s="6">
        <f>IFERROR(VLOOKUP($B608,A股收入利润复合增长（数值）!$A$7:$Q$3068,10)/ABS(VLOOKUP($B608,A股收入利润复合增长（数值）!$A$7:$Q$3068,8))-1,"")</f>
        <v>0.42033479502437276</v>
      </c>
      <c r="L608" s="6">
        <f>IFERROR(VLOOKUP($B608,A股收入利润复合增长（数值）!$A$7:$Q$3068,11)/ABS(VLOOKUP($B608,A股收入利润复合增长（数值）!$A$7:$Q$3068,9))-1,"")</f>
        <v>-0.42211422568297063</v>
      </c>
      <c r="M608" s="6">
        <f>IFERROR(VLOOKUP($B608,A股收入利润复合增长（数值）!$A$7:$Q$3068,12)/ABS(VLOOKUP($B608,A股收入利润复合增长（数值）!$A$7:$Q$3068,10))-1,"")</f>
        <v>0.1332047424572893</v>
      </c>
      <c r="N608" s="6">
        <f>IFERROR(VLOOKUP($B608,A股收入利润复合增长（数值）!$A$7:$Q$3068,13)/ABS(VLOOKUP($B608,A股收入利润复合增长（数值）!$A$7:$Q$3068,11))-1,"")</f>
        <v>0.84356341332085183</v>
      </c>
      <c r="O608" s="6">
        <f>IFERROR(VLOOKUP($B608,A股收入利润复合增长（数值）!$A$7:$Q$3068,14)/ABS(VLOOKUP($B608,A股收入利润复合增长（数值）!$A$7:$Q$3068,12))-1,"")</f>
        <v>0.53988841426418532</v>
      </c>
      <c r="P608" s="6">
        <f>IFERROR(VLOOKUP($B608,A股收入利润复合增长（数值）!$A$7:$Q$3068,15)/ABS(VLOOKUP($B608,A股收入利润复合增长（数值）!$A$7:$Q$3068,13))-1,"")</f>
        <v>0.99051625133062204</v>
      </c>
    </row>
    <row r="609" spans="1:16" x14ac:dyDescent="0.25">
      <c r="A609" t="str">
        <f>IF(COUNTIF(G609:P609,"&lt;"&amp;$A$3)=0,MAX($A$4:A608)+1,"")</f>
        <v/>
      </c>
      <c r="B609">
        <v>605</v>
      </c>
      <c r="C609" t="str">
        <f>VLOOKUP($B609,A股收入利润复合增长（数值）!$A$7:$Q$3068,2)</f>
        <v>300303.SZ</v>
      </c>
      <c r="D609" t="str">
        <f>VLOOKUP($B609,A股收入利润复合增长（数值）!$A$7:$Q$3068,3)</f>
        <v>聚飞光电</v>
      </c>
      <c r="G609" s="6">
        <f>IFERROR(VLOOKUP($B609,A股收入利润复合增长（数值）!$A$7:$Q$3068,6)/ABS(VLOOKUP($B609,A股收入利润复合增长（数值）!$A$7:$Q$3068,4))-1,"")</f>
        <v>0.20583293113541234</v>
      </c>
      <c r="H609" s="6">
        <f>IFERROR(VLOOKUP($B609,A股收入利润复合增长（数值）!$A$7:$Q$3068,7)/ABS(VLOOKUP($B609,A股收入利润复合增长（数值）!$A$7:$Q$3068,5))-1,"")</f>
        <v>0.23112440431282244</v>
      </c>
      <c r="I609" s="6">
        <f>IFERROR(VLOOKUP($B609,A股收入利润复合增长（数值）!$A$7:$Q$3068,8)/ABS(VLOOKUP($B609,A股收入利润复合增长（数值）!$A$7:$Q$3068,6))-1,"")</f>
        <v>0.42742681059197563</v>
      </c>
      <c r="J609" s="6">
        <f>IFERROR(VLOOKUP($B609,A股收入利润复合增长（数值）!$A$7:$Q$3068,9)/ABS(VLOOKUP($B609,A股收入利润复合增长（数值）!$A$7:$Q$3068,7))-1,"")</f>
        <v>0.14149482205698782</v>
      </c>
      <c r="K609" s="6">
        <f>IFERROR(VLOOKUP($B609,A股收入利润复合增长（数值）!$A$7:$Q$3068,10)/ABS(VLOOKUP($B609,A股收入利润复合增长（数值）!$A$7:$Q$3068,8))-1,"")</f>
        <v>0.52190299004610874</v>
      </c>
      <c r="L609" s="6">
        <f>IFERROR(VLOOKUP($B609,A股收入利润复合增长（数值）!$A$7:$Q$3068,11)/ABS(VLOOKUP($B609,A股收入利润复合增长（数值）!$A$7:$Q$3068,9))-1,"")</f>
        <v>0.43057271895783811</v>
      </c>
      <c r="M609" s="6">
        <f>IFERROR(VLOOKUP($B609,A股收入利润复合增长（数值）!$A$7:$Q$3068,12)/ABS(VLOOKUP($B609,A股收入利润复合增长（数值）!$A$7:$Q$3068,10))-1,"")</f>
        <v>0.31431968749115824</v>
      </c>
      <c r="N609" s="6">
        <f>IFERROR(VLOOKUP($B609,A股收入利润复合增长（数值）!$A$7:$Q$3068,13)/ABS(VLOOKUP($B609,A股收入利润复合增长（数值）!$A$7:$Q$3068,11))-1,"")</f>
        <v>0.36637408748709288</v>
      </c>
      <c r="O609" s="6">
        <f>IFERROR(VLOOKUP($B609,A股收入利润复合增长（数值）!$A$7:$Q$3068,14)/ABS(VLOOKUP($B609,A股收入利润复合增长（数值）!$A$7:$Q$3068,12))-1,"")</f>
        <v>-3.1321638727542234E-2</v>
      </c>
      <c r="P609" s="6">
        <f>IFERROR(VLOOKUP($B609,A股收入利润复合增长（数值）!$A$7:$Q$3068,15)/ABS(VLOOKUP($B609,A股收入利润复合增长（数值）!$A$7:$Q$3068,13))-1,"")</f>
        <v>-0.42781374166086727</v>
      </c>
    </row>
    <row r="610" spans="1:16" x14ac:dyDescent="0.25">
      <c r="A610" t="str">
        <f>IF(COUNTIF(G610:P610,"&lt;"&amp;$A$3)=0,MAX($A$4:A609)+1,"")</f>
        <v/>
      </c>
      <c r="B610">
        <v>606</v>
      </c>
      <c r="C610" t="str">
        <f>VLOOKUP($B610,A股收入利润复合增长（数值）!$A$7:$Q$3068,2)</f>
        <v>300309.SZ</v>
      </c>
      <c r="D610" t="str">
        <f>VLOOKUP($B610,A股收入利润复合增长（数值）!$A$7:$Q$3068,3)</f>
        <v>吉艾科技</v>
      </c>
      <c r="G610" s="6">
        <f>IFERROR(VLOOKUP($B610,A股收入利润复合增长（数值）!$A$7:$Q$3068,6)/ABS(VLOOKUP($B610,A股收入利润复合增长（数值）!$A$7:$Q$3068,4))-1,"")</f>
        <v>0.65035962247213508</v>
      </c>
      <c r="H610" s="6">
        <f>IFERROR(VLOOKUP($B610,A股收入利润复合增长（数值）!$A$7:$Q$3068,7)/ABS(VLOOKUP($B610,A股收入利润复合增长（数值）!$A$7:$Q$3068,5))-1,"")</f>
        <v>0.60699924230036384</v>
      </c>
      <c r="I610" s="6">
        <f>IFERROR(VLOOKUP($B610,A股收入利润复合增长（数值）!$A$7:$Q$3068,8)/ABS(VLOOKUP($B610,A股收入利润复合增长（数值）!$A$7:$Q$3068,6))-1,"")</f>
        <v>0.24075255660585948</v>
      </c>
      <c r="J610" s="6">
        <f>IFERROR(VLOOKUP($B610,A股收入利润复合增长（数值）!$A$7:$Q$3068,9)/ABS(VLOOKUP($B610,A股收入利润复合增长（数值）!$A$7:$Q$3068,7))-1,"")</f>
        <v>4.3314385567688962E-2</v>
      </c>
      <c r="K610" s="6">
        <f>IFERROR(VLOOKUP($B610,A股收入利润复合增长（数值）!$A$7:$Q$3068,10)/ABS(VLOOKUP($B610,A股收入利润复合增长（数值）!$A$7:$Q$3068,8))-1,"")</f>
        <v>8.9267552672265049E-2</v>
      </c>
      <c r="L610" s="6">
        <f>IFERROR(VLOOKUP($B610,A股收入利润复合增长（数值）!$A$7:$Q$3068,11)/ABS(VLOOKUP($B610,A股收入利润复合增长（数值）!$A$7:$Q$3068,9))-1,"")</f>
        <v>-0.29008444574878578</v>
      </c>
      <c r="M610" s="6">
        <f>IFERROR(VLOOKUP($B610,A股收入利润复合增长（数值）!$A$7:$Q$3068,12)/ABS(VLOOKUP($B610,A股收入利润复合增长（数值）!$A$7:$Q$3068,10))-1,"")</f>
        <v>7.8976898547624241E-2</v>
      </c>
      <c r="N610" s="6">
        <f>IFERROR(VLOOKUP($B610,A股收入利润复合增长（数值）!$A$7:$Q$3068,13)/ABS(VLOOKUP($B610,A股收入利润复合增长（数值）!$A$7:$Q$3068,11))-1,"")</f>
        <v>0.16779880430790151</v>
      </c>
      <c r="O610" s="6">
        <f>IFERROR(VLOOKUP($B610,A股收入利润复合增长（数值）!$A$7:$Q$3068,14)/ABS(VLOOKUP($B610,A股收入利润复合增长（数值）!$A$7:$Q$3068,12))-1,"")</f>
        <v>0.14140072338626331</v>
      </c>
      <c r="P610" s="6">
        <f>IFERROR(VLOOKUP($B610,A股收入利润复合增长（数值）!$A$7:$Q$3068,15)/ABS(VLOOKUP($B610,A股收入利润复合增长（数值）!$A$7:$Q$3068,13))-1,"")</f>
        <v>-0.13183747295481008</v>
      </c>
    </row>
    <row r="611" spans="1:16" x14ac:dyDescent="0.25">
      <c r="A611" t="str">
        <f>IF(COUNTIF(G611:P611,"&lt;"&amp;$A$3)=0,MAX($A$4:A610)+1,"")</f>
        <v/>
      </c>
      <c r="B611">
        <v>607</v>
      </c>
      <c r="C611" t="str">
        <f>VLOOKUP($B611,A股收入利润复合增长（数值）!$A$7:$Q$3068,2)</f>
        <v>300310.SZ</v>
      </c>
      <c r="D611" t="str">
        <f>VLOOKUP($B611,A股收入利润复合增长（数值）!$A$7:$Q$3068,3)</f>
        <v>宜通世纪</v>
      </c>
      <c r="G611" s="6">
        <f>IFERROR(VLOOKUP($B611,A股收入利润复合增长（数值）!$A$7:$Q$3068,6)/ABS(VLOOKUP($B611,A股收入利润复合增长（数值）!$A$7:$Q$3068,4))-1,"")</f>
        <v>0.23542682869359677</v>
      </c>
      <c r="H611" s="6">
        <f>IFERROR(VLOOKUP($B611,A股收入利润复合增长（数值）!$A$7:$Q$3068,7)/ABS(VLOOKUP($B611,A股收入利润复合增长（数值）!$A$7:$Q$3068,5))-1,"")</f>
        <v>0.2749910343240316</v>
      </c>
      <c r="I611" s="6">
        <f>IFERROR(VLOOKUP($B611,A股收入利润复合增长（数值）!$A$7:$Q$3068,8)/ABS(VLOOKUP($B611,A股收入利润复合增长（数值）!$A$7:$Q$3068,6))-1,"")</f>
        <v>0.17700961266622106</v>
      </c>
      <c r="J611" s="6">
        <f>IFERROR(VLOOKUP($B611,A股收入利润复合增长（数值）!$A$7:$Q$3068,9)/ABS(VLOOKUP($B611,A股收入利润复合增长（数值）!$A$7:$Q$3068,7))-1,"")</f>
        <v>9.3066601418388073E-2</v>
      </c>
      <c r="K611" s="6">
        <f>IFERROR(VLOOKUP($B611,A股收入利润复合增长（数值）!$A$7:$Q$3068,10)/ABS(VLOOKUP($B611,A股收入利润复合增长（数值）!$A$7:$Q$3068,8))-1,"")</f>
        <v>0.14777619884088566</v>
      </c>
      <c r="L611" s="6">
        <f>IFERROR(VLOOKUP($B611,A股收入利润复合增长（数值）!$A$7:$Q$3068,11)/ABS(VLOOKUP($B611,A股收入利润复合增长（数值）!$A$7:$Q$3068,9))-1,"")</f>
        <v>-0.45246544466165317</v>
      </c>
      <c r="M611" s="6">
        <f>IFERROR(VLOOKUP($B611,A股收入利润复合增长（数值）!$A$7:$Q$3068,12)/ABS(VLOOKUP($B611,A股收入利润复合增长（数值）!$A$7:$Q$3068,10))-1,"")</f>
        <v>0.29119060297430766</v>
      </c>
      <c r="N611" s="6">
        <f>IFERROR(VLOOKUP($B611,A股收入利润复合增长（数值）!$A$7:$Q$3068,13)/ABS(VLOOKUP($B611,A股收入利润复合增长（数值）!$A$7:$Q$3068,11))-1,"")</f>
        <v>0.23322889755601817</v>
      </c>
      <c r="O611" s="6">
        <f>IFERROR(VLOOKUP($B611,A股收入利润复合增长（数值）!$A$7:$Q$3068,14)/ABS(VLOOKUP($B611,A股收入利润复合增长（数值）!$A$7:$Q$3068,12))-1,"")</f>
        <v>0.3007198623822509</v>
      </c>
      <c r="P611" s="6">
        <f>IFERROR(VLOOKUP($B611,A股收入利润复合增长（数值）!$A$7:$Q$3068,15)/ABS(VLOOKUP($B611,A股收入利润复合增长（数值）!$A$7:$Q$3068,13))-1,"")</f>
        <v>0.31707272871482184</v>
      </c>
    </row>
    <row r="612" spans="1:16" x14ac:dyDescent="0.25">
      <c r="A612" t="str">
        <f>IF(COUNTIF(G612:P612,"&lt;"&amp;$A$3)=0,MAX($A$4:A611)+1,"")</f>
        <v/>
      </c>
      <c r="B612">
        <v>608</v>
      </c>
      <c r="C612" t="str">
        <f>VLOOKUP($B612,A股收入利润复合增长（数值）!$A$7:$Q$3068,2)</f>
        <v>300311.SZ</v>
      </c>
      <c r="D612" t="str">
        <f>VLOOKUP($B612,A股收入利润复合增长（数值）!$A$7:$Q$3068,3)</f>
        <v>任子行</v>
      </c>
      <c r="G612" s="6">
        <f>IFERROR(VLOOKUP($B612,A股收入利润复合增长（数值）!$A$7:$Q$3068,6)/ABS(VLOOKUP($B612,A股收入利润复合增长（数值）!$A$7:$Q$3068,4))-1,"")</f>
        <v>0.2617947540673693</v>
      </c>
      <c r="H612" s="6">
        <f>IFERROR(VLOOKUP($B612,A股收入利润复合增长（数值）!$A$7:$Q$3068,7)/ABS(VLOOKUP($B612,A股收入利润复合增长（数值）!$A$7:$Q$3068,5))-1,"")</f>
        <v>0.27935812511322733</v>
      </c>
      <c r="I612" s="6">
        <f>IFERROR(VLOOKUP($B612,A股收入利润复合增长（数值）!$A$7:$Q$3068,8)/ABS(VLOOKUP($B612,A股收入利润复合增长（数值）!$A$7:$Q$3068,6))-1,"")</f>
        <v>0.10199501967549818</v>
      </c>
      <c r="J612" s="6">
        <f>IFERROR(VLOOKUP($B612,A股收入利润复合增长（数值）!$A$7:$Q$3068,9)/ABS(VLOOKUP($B612,A股收入利润复合增长（数值）!$A$7:$Q$3068,7))-1,"")</f>
        <v>1.1433386644003729E-2</v>
      </c>
      <c r="K612" s="6">
        <f>IFERROR(VLOOKUP($B612,A股收入利润复合增长（数值）!$A$7:$Q$3068,10)/ABS(VLOOKUP($B612,A股收入利润复合增长（数值）!$A$7:$Q$3068,8))-1,"")</f>
        <v>0.27160113915901918</v>
      </c>
      <c r="L612" s="6">
        <f>IFERROR(VLOOKUP($B612,A股收入利润复合增长（数值）!$A$7:$Q$3068,11)/ABS(VLOOKUP($B612,A股收入利润复合增长（数值）!$A$7:$Q$3068,9))-1,"")</f>
        <v>-0.3554763076742653</v>
      </c>
      <c r="M612" s="6">
        <f>IFERROR(VLOOKUP($B612,A股收入利润复合增长（数值）!$A$7:$Q$3068,12)/ABS(VLOOKUP($B612,A股收入利润复合增长（数值）!$A$7:$Q$3068,10))-1,"")</f>
        <v>0.20944103111218704</v>
      </c>
      <c r="N612" s="6">
        <f>IFERROR(VLOOKUP($B612,A股收入利润复合增长（数值）!$A$7:$Q$3068,13)/ABS(VLOOKUP($B612,A股收入利润复合增长（数值）!$A$7:$Q$3068,11))-1,"")</f>
        <v>0.64497299994683521</v>
      </c>
      <c r="O612" s="6">
        <f>IFERROR(VLOOKUP($B612,A股收入利润复合增长（数值）!$A$7:$Q$3068,14)/ABS(VLOOKUP($B612,A股收入利润复合增长（数值）!$A$7:$Q$3068,12))-1,"")</f>
        <v>0.21272419448440938</v>
      </c>
      <c r="P612" s="6">
        <f>IFERROR(VLOOKUP($B612,A股收入利润复合增长（数值）!$A$7:$Q$3068,15)/ABS(VLOOKUP($B612,A股收入利润复合增长（数值）!$A$7:$Q$3068,13))-1,"")</f>
        <v>0.58068276907858452</v>
      </c>
    </row>
    <row r="613" spans="1:16" x14ac:dyDescent="0.25">
      <c r="A613" t="str">
        <f>IF(COUNTIF(G613:P613,"&lt;"&amp;$A$3)=0,MAX($A$4:A612)+1,"")</f>
        <v/>
      </c>
      <c r="B613">
        <v>609</v>
      </c>
      <c r="C613" t="str">
        <f>VLOOKUP($B613,A股收入利润复合增长（数值）!$A$7:$Q$3068,2)</f>
        <v>300313.SZ</v>
      </c>
      <c r="D613" t="str">
        <f>VLOOKUP($B613,A股收入利润复合增长（数值）!$A$7:$Q$3068,3)</f>
        <v>天山生物</v>
      </c>
      <c r="G613" s="6">
        <f>IFERROR(VLOOKUP($B613,A股收入利润复合增长（数值）!$A$7:$Q$3068,6)/ABS(VLOOKUP($B613,A股收入利润复合增长（数值）!$A$7:$Q$3068,4))-1,"")</f>
        <v>0.43730076765824633</v>
      </c>
      <c r="H613" s="6">
        <f>IFERROR(VLOOKUP($B613,A股收入利润复合增长（数值）!$A$7:$Q$3068,7)/ABS(VLOOKUP($B613,A股收入利润复合增长（数值）!$A$7:$Q$3068,5))-1,"")</f>
        <v>0.20432927683860758</v>
      </c>
      <c r="I613" s="6">
        <f>IFERROR(VLOOKUP($B613,A股收入利润复合增长（数值）!$A$7:$Q$3068,8)/ABS(VLOOKUP($B613,A股收入利润复合增长（数值）!$A$7:$Q$3068,6))-1,"")</f>
        <v>8.6356872924497452E-2</v>
      </c>
      <c r="J613" s="6">
        <f>IFERROR(VLOOKUP($B613,A股收入利润复合增长（数值）!$A$7:$Q$3068,9)/ABS(VLOOKUP($B613,A股收入利润复合增长（数值）!$A$7:$Q$3068,7))-1,"")</f>
        <v>-0.29454261924232783</v>
      </c>
      <c r="K613" s="6">
        <f>IFERROR(VLOOKUP($B613,A股收入利润复合增长（数值）!$A$7:$Q$3068,10)/ABS(VLOOKUP($B613,A股收入利润复合增长（数值）!$A$7:$Q$3068,8))-1,"")</f>
        <v>7.964008089978325E-3</v>
      </c>
      <c r="L613" s="6">
        <f>IFERROR(VLOOKUP($B613,A股收入利润复合增长（数值）!$A$7:$Q$3068,11)/ABS(VLOOKUP($B613,A股收入利润复合增长（数值）!$A$7:$Q$3068,9))-1,"")</f>
        <v>-0.49563093647069711</v>
      </c>
      <c r="M613" s="6">
        <f>IFERROR(VLOOKUP($B613,A股收入利润复合增长（数值）!$A$7:$Q$3068,12)/ABS(VLOOKUP($B613,A股收入利润复合增长（数值）!$A$7:$Q$3068,10))-1,"")</f>
        <v>0.47529756434768156</v>
      </c>
      <c r="N613" s="6">
        <f>IFERROR(VLOOKUP($B613,A股收入利润复合增长（数值）!$A$7:$Q$3068,13)/ABS(VLOOKUP($B613,A股收入利润复合增长（数值）!$A$7:$Q$3068,11))-1,"")</f>
        <v>-0.81373347753878866</v>
      </c>
      <c r="O613" s="6">
        <f>IFERROR(VLOOKUP($B613,A股收入利润复合增长（数值）!$A$7:$Q$3068,14)/ABS(VLOOKUP($B613,A股收入利润复合增长（数值）!$A$7:$Q$3068,12))-1,"")</f>
        <v>1.0244524377615289</v>
      </c>
      <c r="P613" s="6">
        <f>IFERROR(VLOOKUP($B613,A股收入利润复合增长（数值）!$A$7:$Q$3068,15)/ABS(VLOOKUP($B613,A股收入利润复合增长（数值）!$A$7:$Q$3068,13))-1,"")</f>
        <v>-20.909533735561826</v>
      </c>
    </row>
    <row r="614" spans="1:16" x14ac:dyDescent="0.25">
      <c r="A614">
        <f>IF(COUNTIF(G614:P614,"&lt;"&amp;$A$3)=0,MAX($A$4:A613)+1,"")</f>
        <v>52</v>
      </c>
      <c r="B614">
        <v>610</v>
      </c>
      <c r="C614" t="str">
        <f>VLOOKUP($B614,A股收入利润复合增长（数值）!$A$7:$Q$3068,2)</f>
        <v>300315.SZ</v>
      </c>
      <c r="D614" t="str">
        <f>VLOOKUP($B614,A股收入利润复合增长（数值）!$A$7:$Q$3068,3)</f>
        <v>掌趣科技</v>
      </c>
      <c r="G614" s="6">
        <f>IFERROR(VLOOKUP($B614,A股收入利润复合增长（数值）!$A$7:$Q$3068,6)/ABS(VLOOKUP($B614,A股收入利润复合增长（数值）!$A$7:$Q$3068,4))-1,"")</f>
        <v>0.56547869430935527</v>
      </c>
      <c r="H614" s="6">
        <f>IFERROR(VLOOKUP($B614,A股收入利润复合增长（数值）!$A$7:$Q$3068,7)/ABS(VLOOKUP($B614,A股收入利润复合增长（数值）!$A$7:$Q$3068,5))-1,"")</f>
        <v>0.34721038652356939</v>
      </c>
      <c r="I614" s="6">
        <f>IFERROR(VLOOKUP($B614,A股收入利润复合增长（数值）!$A$7:$Q$3068,8)/ABS(VLOOKUP($B614,A股收入利润复合增长（数值）!$A$7:$Q$3068,6))-1,"")</f>
        <v>0.22716978551976275</v>
      </c>
      <c r="J614" s="6">
        <f>IFERROR(VLOOKUP($B614,A股收入利润复合增长（数值）!$A$7:$Q$3068,9)/ABS(VLOOKUP($B614,A股收入利润复合增长（数值）!$A$7:$Q$3068,7))-1,"")</f>
        <v>0.47791164455187052</v>
      </c>
      <c r="K614" s="6">
        <f>IFERROR(VLOOKUP($B614,A股收入利润复合增长（数值）!$A$7:$Q$3068,10)/ABS(VLOOKUP($B614,A股收入利润复合增长（数值）!$A$7:$Q$3068,8))-1,"")</f>
        <v>0.68840505717935097</v>
      </c>
      <c r="L614" s="6">
        <f>IFERROR(VLOOKUP($B614,A股收入利润复合增长（数值）!$A$7:$Q$3068,11)/ABS(VLOOKUP($B614,A股收入利润复合增长（数值）!$A$7:$Q$3068,9))-1,"")</f>
        <v>0.86657787239251838</v>
      </c>
      <c r="M614" s="6">
        <f>IFERROR(VLOOKUP($B614,A股收入利润复合增长（数值）!$A$7:$Q$3068,12)/ABS(VLOOKUP($B614,A股收入利润复合增长（数值）!$A$7:$Q$3068,10))-1,"")</f>
        <v>1.0361520387930461</v>
      </c>
      <c r="N614" s="6">
        <f>IFERROR(VLOOKUP($B614,A股收入利润复合增长（数值）!$A$7:$Q$3068,13)/ABS(VLOOKUP($B614,A股收入利润复合增长（数值）!$A$7:$Q$3068,11))-1,"")</f>
        <v>1.1520193563037173</v>
      </c>
      <c r="O614" s="6">
        <f>IFERROR(VLOOKUP($B614,A股收入利润复合增长（数值）!$A$7:$Q$3068,14)/ABS(VLOOKUP($B614,A股收入利润复合增长（数值）!$A$7:$Q$3068,12))-1,"")</f>
        <v>0.45047831839336006</v>
      </c>
      <c r="P614" s="6">
        <f>IFERROR(VLOOKUP($B614,A股收入利润复合增长（数值）!$A$7:$Q$3068,15)/ABS(VLOOKUP($B614,A股收入利润复合增长（数值）!$A$7:$Q$3068,13))-1,"")</f>
        <v>0.42292928212248593</v>
      </c>
    </row>
    <row r="615" spans="1:16" x14ac:dyDescent="0.25">
      <c r="A615" t="str">
        <f>IF(COUNTIF(G615:P615,"&lt;"&amp;$A$3)=0,MAX($A$4:A614)+1,"")</f>
        <v/>
      </c>
      <c r="B615">
        <v>611</v>
      </c>
      <c r="C615" t="str">
        <f>VLOOKUP($B615,A股收入利润复合增长（数值）!$A$7:$Q$3068,2)</f>
        <v>300317.SZ</v>
      </c>
      <c r="D615" t="str">
        <f>VLOOKUP($B615,A股收入利润复合增长（数值）!$A$7:$Q$3068,3)</f>
        <v>珈伟股份</v>
      </c>
      <c r="G615" s="6">
        <f>IFERROR(VLOOKUP($B615,A股收入利润复合增长（数值）!$A$7:$Q$3068,6)/ABS(VLOOKUP($B615,A股收入利润复合增长（数值）!$A$7:$Q$3068,4))-1,"")</f>
        <v>3.8072191488431883E-3</v>
      </c>
      <c r="H615" s="6">
        <f>IFERROR(VLOOKUP($B615,A股收入利润复合增长（数值）!$A$7:$Q$3068,7)/ABS(VLOOKUP($B615,A股收入利润复合增长（数值）!$A$7:$Q$3068,5))-1,"")</f>
        <v>2.9453051434495059E-2</v>
      </c>
      <c r="I615" s="6">
        <f>IFERROR(VLOOKUP($B615,A股收入利润复合增长（数值）!$A$7:$Q$3068,8)/ABS(VLOOKUP($B615,A股收入利润复合增长（数值）!$A$7:$Q$3068,6))-1,"")</f>
        <v>-0.24929374657458414</v>
      </c>
      <c r="J615" s="6">
        <f>IFERROR(VLOOKUP($B615,A股收入利润复合增长（数值）!$A$7:$Q$3068,9)/ABS(VLOOKUP($B615,A股收入利润复合增长（数值）!$A$7:$Q$3068,7))-1,"")</f>
        <v>-0.89826785913915441</v>
      </c>
      <c r="K615" s="6">
        <f>IFERROR(VLOOKUP($B615,A股收入利润复合增长（数值）!$A$7:$Q$3068,10)/ABS(VLOOKUP($B615,A股收入利润复合增长（数值）!$A$7:$Q$3068,8))-1,"")</f>
        <v>0.41224894442927074</v>
      </c>
      <c r="L615" s="6">
        <f>IFERROR(VLOOKUP($B615,A股收入利润复合增长（数值）!$A$7:$Q$3068,11)/ABS(VLOOKUP($B615,A股收入利润复合增长（数值）!$A$7:$Q$3068,9))-1,"")</f>
        <v>2.4641867342085542</v>
      </c>
      <c r="M615" s="6">
        <f>IFERROR(VLOOKUP($B615,A股收入利润复合增长（数值）!$A$7:$Q$3068,12)/ABS(VLOOKUP($B615,A股收入利润复合增长（数值）!$A$7:$Q$3068,10))-1,"")</f>
        <v>6.1532107030506156E-2</v>
      </c>
      <c r="N615" s="6">
        <f>IFERROR(VLOOKUP($B615,A股收入利润复合增长（数值）!$A$7:$Q$3068,13)/ABS(VLOOKUP($B615,A股收入利润复合增长（数值）!$A$7:$Q$3068,11))-1,"")</f>
        <v>-0.59526456891774449</v>
      </c>
      <c r="O615" s="6">
        <f>IFERROR(VLOOKUP($B615,A股收入利润复合增长（数值）!$A$7:$Q$3068,14)/ABS(VLOOKUP($B615,A股收入利润复合增长（数值）!$A$7:$Q$3068,12))-1,"")</f>
        <v>1.7968497775083336</v>
      </c>
      <c r="P615" s="6">
        <f>IFERROR(VLOOKUP($B615,A股收入利润复合增长（数值）!$A$7:$Q$3068,15)/ABS(VLOOKUP($B615,A股收入利润复合增长（数值）!$A$7:$Q$3068,13))-1,"")</f>
        <v>15.747554369340108</v>
      </c>
    </row>
    <row r="616" spans="1:16" x14ac:dyDescent="0.25">
      <c r="A616" t="str">
        <f>IF(COUNTIF(G616:P616,"&lt;"&amp;$A$3)=0,MAX($A$4:A615)+1,"")</f>
        <v/>
      </c>
      <c r="B616">
        <v>612</v>
      </c>
      <c r="C616" t="str">
        <f>VLOOKUP($B616,A股收入利润复合增长（数值）!$A$7:$Q$3068,2)</f>
        <v>300318.SZ</v>
      </c>
      <c r="D616" t="str">
        <f>VLOOKUP($B616,A股收入利润复合增长（数值）!$A$7:$Q$3068,3)</f>
        <v>博晖创新</v>
      </c>
      <c r="G616" s="6">
        <f>IFERROR(VLOOKUP($B616,A股收入利润复合增长（数值）!$A$7:$Q$3068,6)/ABS(VLOOKUP($B616,A股收入利润复合增长（数值）!$A$7:$Q$3068,4))-1,"")</f>
        <v>0.25144914411163821</v>
      </c>
      <c r="H616" s="6">
        <f>IFERROR(VLOOKUP($B616,A股收入利润复合增长（数值）!$A$7:$Q$3068,7)/ABS(VLOOKUP($B616,A股收入利润复合增长（数值）!$A$7:$Q$3068,5))-1,"")</f>
        <v>0.32695006596728149</v>
      </c>
      <c r="I616" s="6">
        <f>IFERROR(VLOOKUP($B616,A股收入利润复合增长（数值）!$A$7:$Q$3068,8)/ABS(VLOOKUP($B616,A股收入利润复合增长（数值）!$A$7:$Q$3068,6))-1,"")</f>
        <v>0.15938058989520965</v>
      </c>
      <c r="J616" s="6">
        <f>IFERROR(VLOOKUP($B616,A股收入利润复合增长（数值）!$A$7:$Q$3068,9)/ABS(VLOOKUP($B616,A股收入利润复合增长（数值）!$A$7:$Q$3068,7))-1,"")</f>
        <v>0.13798405302200867</v>
      </c>
      <c r="K616" s="6">
        <f>IFERROR(VLOOKUP($B616,A股收入利润复合增长（数值）!$A$7:$Q$3068,10)/ABS(VLOOKUP($B616,A股收入利润复合增长（数值）!$A$7:$Q$3068,8))-1,"")</f>
        <v>-6.0567464542141458E-2</v>
      </c>
      <c r="L616" s="6">
        <f>IFERROR(VLOOKUP($B616,A股收入利润复合增长（数值）!$A$7:$Q$3068,11)/ABS(VLOOKUP($B616,A股收入利润复合增长（数值）!$A$7:$Q$3068,9))-1,"")</f>
        <v>6.4808204312255313E-2</v>
      </c>
      <c r="M616" s="6">
        <f>IFERROR(VLOOKUP($B616,A股收入利润复合增长（数值）!$A$7:$Q$3068,12)/ABS(VLOOKUP($B616,A股收入利润复合增长（数值）!$A$7:$Q$3068,10))-1,"")</f>
        <v>-5.5216277162439042E-2</v>
      </c>
      <c r="N616" s="6">
        <f>IFERROR(VLOOKUP($B616,A股收入利润复合增长（数值）!$A$7:$Q$3068,13)/ABS(VLOOKUP($B616,A股收入利润复合增长（数值）!$A$7:$Q$3068,11))-1,"")</f>
        <v>-0.29706800031824698</v>
      </c>
      <c r="O616" s="6">
        <f>IFERROR(VLOOKUP($B616,A股收入利润复合增长（数值）!$A$7:$Q$3068,14)/ABS(VLOOKUP($B616,A股收入利润复合增长（数值）!$A$7:$Q$3068,12))-1,"")</f>
        <v>1.6626458673626874</v>
      </c>
      <c r="P616" s="6">
        <f>IFERROR(VLOOKUP($B616,A股收入利润复合增长（数值）!$A$7:$Q$3068,15)/ABS(VLOOKUP($B616,A股收入利润复合增长（数值）!$A$7:$Q$3068,13))-1,"")</f>
        <v>-0.68845348919030702</v>
      </c>
    </row>
    <row r="617" spans="1:16" x14ac:dyDescent="0.25">
      <c r="A617" t="str">
        <f>IF(COUNTIF(G617:P617,"&lt;"&amp;$A$3)=0,MAX($A$4:A616)+1,"")</f>
        <v/>
      </c>
      <c r="B617">
        <v>613</v>
      </c>
      <c r="C617" t="str">
        <f>VLOOKUP($B617,A股收入利润复合增长（数值）!$A$7:$Q$3068,2)</f>
        <v>300319.SZ</v>
      </c>
      <c r="D617" t="str">
        <f>VLOOKUP($B617,A股收入利润复合增长（数值）!$A$7:$Q$3068,3)</f>
        <v>麦捷科技</v>
      </c>
      <c r="G617" s="6">
        <f>IFERROR(VLOOKUP($B617,A股收入利润复合增长（数值）!$A$7:$Q$3068,6)/ABS(VLOOKUP($B617,A股收入利润复合增长（数值）!$A$7:$Q$3068,4))-1,"")</f>
        <v>0.22343859082431528</v>
      </c>
      <c r="H617" s="6">
        <f>IFERROR(VLOOKUP($B617,A股收入利润复合增长（数值）!$A$7:$Q$3068,7)/ABS(VLOOKUP($B617,A股收入利润复合增长（数值）!$A$7:$Q$3068,5))-1,"")</f>
        <v>0.22521278614110418</v>
      </c>
      <c r="I617" s="6">
        <f>IFERROR(VLOOKUP($B617,A股收入利润复合增长（数值）!$A$7:$Q$3068,8)/ABS(VLOOKUP($B617,A股收入利润复合增长（数值）!$A$7:$Q$3068,6))-1,"")</f>
        <v>-3.0561882359447456E-2</v>
      </c>
      <c r="J617" s="6">
        <f>IFERROR(VLOOKUP($B617,A股收入利润复合增长（数值）!$A$7:$Q$3068,9)/ABS(VLOOKUP($B617,A股收入利润复合增长（数值）!$A$7:$Q$3068,7))-1,"")</f>
        <v>-0.16214218616822107</v>
      </c>
      <c r="K617" s="6">
        <f>IFERROR(VLOOKUP($B617,A股收入利润复合增长（数值）!$A$7:$Q$3068,10)/ABS(VLOOKUP($B617,A股收入利润复合增长（数值）!$A$7:$Q$3068,8))-1,"")</f>
        <v>0.24844795677188847</v>
      </c>
      <c r="L617" s="6">
        <f>IFERROR(VLOOKUP($B617,A股收入利润复合增长（数值）!$A$7:$Q$3068,11)/ABS(VLOOKUP($B617,A股收入利润复合增长（数值）!$A$7:$Q$3068,9))-1,"")</f>
        <v>-5.2402821660064269E-2</v>
      </c>
      <c r="M617" s="6">
        <f>IFERROR(VLOOKUP($B617,A股收入利润复合增长（数值）!$A$7:$Q$3068,12)/ABS(VLOOKUP($B617,A股收入利润复合增长（数值）!$A$7:$Q$3068,10))-1,"")</f>
        <v>0.39366154984888002</v>
      </c>
      <c r="N617" s="6">
        <f>IFERROR(VLOOKUP($B617,A股收入利润复合增长（数值）!$A$7:$Q$3068,13)/ABS(VLOOKUP($B617,A股收入利润复合增长（数值）!$A$7:$Q$3068,11))-1,"")</f>
        <v>0.18184871591673457</v>
      </c>
      <c r="O617" s="6">
        <f>IFERROR(VLOOKUP($B617,A股收入利润复合增长（数值）!$A$7:$Q$3068,14)/ABS(VLOOKUP($B617,A股收入利润复合增长（数值）!$A$7:$Q$3068,12))-1,"")</f>
        <v>2.0789227683215561</v>
      </c>
      <c r="P617" s="6">
        <f>IFERROR(VLOOKUP($B617,A股收入利润复合增长（数值）!$A$7:$Q$3068,15)/ABS(VLOOKUP($B617,A股收入利润复合增长（数值）!$A$7:$Q$3068,13))-1,"")</f>
        <v>1.6095284600286135</v>
      </c>
    </row>
    <row r="618" spans="1:16" x14ac:dyDescent="0.25">
      <c r="A618" t="str">
        <f>IF(COUNTIF(G618:P618,"&lt;"&amp;$A$3)=0,MAX($A$4:A617)+1,"")</f>
        <v/>
      </c>
      <c r="B618">
        <v>614</v>
      </c>
      <c r="C618" t="str">
        <f>VLOOKUP($B618,A股收入利润复合增长（数值）!$A$7:$Q$3068,2)</f>
        <v>300322.SZ</v>
      </c>
      <c r="D618" t="str">
        <f>VLOOKUP($B618,A股收入利润复合增长（数值）!$A$7:$Q$3068,3)</f>
        <v>硕贝德</v>
      </c>
      <c r="G618" s="6">
        <f>IFERROR(VLOOKUP($B618,A股收入利润复合增长（数值）!$A$7:$Q$3068,6)/ABS(VLOOKUP($B618,A股收入利润复合增长（数值）!$A$7:$Q$3068,4))-1,"")</f>
        <v>0.50814925754368279</v>
      </c>
      <c r="H618" s="6">
        <f>IFERROR(VLOOKUP($B618,A股收入利润复合增长（数值）!$A$7:$Q$3068,7)/ABS(VLOOKUP($B618,A股收入利润复合增长（数值）!$A$7:$Q$3068,5))-1,"")</f>
        <v>0.55081501994655668</v>
      </c>
      <c r="I618" s="6">
        <f>IFERROR(VLOOKUP($B618,A股收入利润复合增长（数值）!$A$7:$Q$3068,8)/ABS(VLOOKUP($B618,A股收入利润复合增长（数值）!$A$7:$Q$3068,6))-1,"")</f>
        <v>0.45832868814540118</v>
      </c>
      <c r="J618" s="6">
        <f>IFERROR(VLOOKUP($B618,A股收入利润复合增长（数值）!$A$7:$Q$3068,9)/ABS(VLOOKUP($B618,A股收入利润复合增长（数值）!$A$7:$Q$3068,7))-1,"")</f>
        <v>0.15712989391333498</v>
      </c>
      <c r="K618" s="6">
        <f>IFERROR(VLOOKUP($B618,A股收入利润复合增长（数值）!$A$7:$Q$3068,10)/ABS(VLOOKUP($B618,A股收入利润复合增长（数值）!$A$7:$Q$3068,8))-1,"")</f>
        <v>0.38175864223321487</v>
      </c>
      <c r="L618" s="6">
        <f>IFERROR(VLOOKUP($B618,A股收入利润复合增长（数值）!$A$7:$Q$3068,11)/ABS(VLOOKUP($B618,A股收入利润复合增长（数值）!$A$7:$Q$3068,9))-1,"")</f>
        <v>-0.10281857576402365</v>
      </c>
      <c r="M618" s="6">
        <f>IFERROR(VLOOKUP($B618,A股收入利润复合增长（数值）!$A$7:$Q$3068,12)/ABS(VLOOKUP($B618,A股收入利润复合增长（数值）!$A$7:$Q$3068,10))-1,"")</f>
        <v>0.66386198225523851</v>
      </c>
      <c r="N618" s="6">
        <f>IFERROR(VLOOKUP($B618,A股收入利润复合增长（数值）!$A$7:$Q$3068,13)/ABS(VLOOKUP($B618,A股收入利润复合增长（数值）!$A$7:$Q$3068,11))-1,"")</f>
        <v>0.43082206844304416</v>
      </c>
      <c r="O618" s="6">
        <f>IFERROR(VLOOKUP($B618,A股收入利润复合增长（数值）!$A$7:$Q$3068,14)/ABS(VLOOKUP($B618,A股收入利润复合增长（数值）!$A$7:$Q$3068,12))-1,"")</f>
        <v>-8.0604320614316882E-2</v>
      </c>
      <c r="P618" s="6">
        <f>IFERROR(VLOOKUP($B618,A股收入利润复合增长（数值）!$A$7:$Q$3068,15)/ABS(VLOOKUP($B618,A股收入利润复合增长（数值）!$A$7:$Q$3068,13))-1,"")</f>
        <v>-2.9017439626268038</v>
      </c>
    </row>
    <row r="619" spans="1:16" x14ac:dyDescent="0.25">
      <c r="A619" t="str">
        <f>IF(COUNTIF(G619:P619,"&lt;"&amp;$A$3)=0,MAX($A$4:A618)+1,"")</f>
        <v/>
      </c>
      <c r="B619">
        <v>615</v>
      </c>
      <c r="C619" t="str">
        <f>VLOOKUP($B619,A股收入利润复合增长（数值）!$A$7:$Q$3068,2)</f>
        <v>300323.SZ</v>
      </c>
      <c r="D619" t="str">
        <f>VLOOKUP($B619,A股收入利润复合增长（数值）!$A$7:$Q$3068,3)</f>
        <v>华灿光电</v>
      </c>
      <c r="G619" s="6">
        <f>IFERROR(VLOOKUP($B619,A股收入利润复合增长（数值）!$A$7:$Q$3068,6)/ABS(VLOOKUP($B619,A股收入利润复合增长（数值）!$A$7:$Q$3068,4))-1,"")</f>
        <v>0.35175371019535229</v>
      </c>
      <c r="H619" s="6">
        <f>IFERROR(VLOOKUP($B619,A股收入利润复合增长（数值）!$A$7:$Q$3068,7)/ABS(VLOOKUP($B619,A股收入利润复合增长（数值）!$A$7:$Q$3068,5))-1,"")</f>
        <v>0.11481278123493621</v>
      </c>
      <c r="I619" s="6">
        <f>IFERROR(VLOOKUP($B619,A股收入利润复合增长（数值）!$A$7:$Q$3068,8)/ABS(VLOOKUP($B619,A股收入利润复合增长（数值）!$A$7:$Q$3068,6))-1,"")</f>
        <v>-0.30375878510867571</v>
      </c>
      <c r="J619" s="6">
        <f>IFERROR(VLOOKUP($B619,A股收入利润复合增长（数值）!$A$7:$Q$3068,9)/ABS(VLOOKUP($B619,A股收入利润复合增长（数值）!$A$7:$Q$3068,7))-1,"")</f>
        <v>-0.29933770448731423</v>
      </c>
      <c r="K619" s="6">
        <f>IFERROR(VLOOKUP($B619,A股收入利润复合增长（数值）!$A$7:$Q$3068,10)/ABS(VLOOKUP($B619,A股收入利润复合增长（数值）!$A$7:$Q$3068,8))-1,"")</f>
        <v>-4.1865518606623797E-2</v>
      </c>
      <c r="L619" s="6">
        <f>IFERROR(VLOOKUP($B619,A股收入利润复合增长（数值）!$A$7:$Q$3068,11)/ABS(VLOOKUP($B619,A股收入利润复合增长（数值）!$A$7:$Q$3068,9))-1,"")</f>
        <v>-1.0986578371856792</v>
      </c>
      <c r="M619" s="6">
        <f>IFERROR(VLOOKUP($B619,A股收入利润复合增长（数值）!$A$7:$Q$3068,12)/ABS(VLOOKUP($B619,A股收入利润复合增长（数值）!$A$7:$Q$3068,10))-1,"")</f>
        <v>1.233004068013936</v>
      </c>
      <c r="N619" s="6">
        <f>IFERROR(VLOOKUP($B619,A股收入利润复合增长（数值）!$A$7:$Q$3068,13)/ABS(VLOOKUP($B619,A股收入利润复合增长（数值）!$A$7:$Q$3068,11))-1,"")</f>
        <v>9.550075844781432</v>
      </c>
      <c r="O619" s="6">
        <f>IFERROR(VLOOKUP($B619,A股收入利润复合增长（数值）!$A$7:$Q$3068,14)/ABS(VLOOKUP($B619,A股收入利润复合增长（数值）!$A$7:$Q$3068,12))-1,"")</f>
        <v>0.35309236123187326</v>
      </c>
      <c r="P619" s="6">
        <f>IFERROR(VLOOKUP($B619,A股收入利润复合增长（数值）!$A$7:$Q$3068,15)/ABS(VLOOKUP($B619,A股收入利润复合增长（数值）!$A$7:$Q$3068,13))-1,"")</f>
        <v>-2.0556365565384587</v>
      </c>
    </row>
    <row r="620" spans="1:16" x14ac:dyDescent="0.25">
      <c r="A620" t="str">
        <f>IF(COUNTIF(G620:P620,"&lt;"&amp;$A$3)=0,MAX($A$4:A619)+1,"")</f>
        <v/>
      </c>
      <c r="B620">
        <v>616</v>
      </c>
      <c r="C620" t="str">
        <f>VLOOKUP($B620,A股收入利润复合增长（数值）!$A$7:$Q$3068,2)</f>
        <v>300324.SZ</v>
      </c>
      <c r="D620" t="str">
        <f>VLOOKUP($B620,A股收入利润复合增长（数值）!$A$7:$Q$3068,3)</f>
        <v>旋极信息</v>
      </c>
      <c r="G620" s="6">
        <f>IFERROR(VLOOKUP($B620,A股收入利润复合增长（数值）!$A$7:$Q$3068,6)/ABS(VLOOKUP($B620,A股收入利润复合增长（数值）!$A$7:$Q$3068,4))-1,"")</f>
        <v>0.63252142584353233</v>
      </c>
      <c r="H620" s="6">
        <f>IFERROR(VLOOKUP($B620,A股收入利润复合增长（数值）!$A$7:$Q$3068,7)/ABS(VLOOKUP($B620,A股收入利润复合增长（数值）!$A$7:$Q$3068,5))-1,"")</f>
        <v>0.5897310212454685</v>
      </c>
      <c r="I620" s="6">
        <f>IFERROR(VLOOKUP($B620,A股收入利润复合增长（数值）!$A$7:$Q$3068,8)/ABS(VLOOKUP($B620,A股收入利润复合增长（数值）!$A$7:$Q$3068,6))-1,"")</f>
        <v>-5.6481492091810415E-2</v>
      </c>
      <c r="J620" s="6">
        <f>IFERROR(VLOOKUP($B620,A股收入利润复合增长（数值）!$A$7:$Q$3068,9)/ABS(VLOOKUP($B620,A股收入利润复合增长（数值）!$A$7:$Q$3068,7))-1,"")</f>
        <v>9.8450006933957113E-2</v>
      </c>
      <c r="K620" s="6">
        <f>IFERROR(VLOOKUP($B620,A股收入利润复合增长（数值）!$A$7:$Q$3068,10)/ABS(VLOOKUP($B620,A股收入利润复合增长（数值）!$A$7:$Q$3068,8))-1,"")</f>
        <v>-0.13666573116404335</v>
      </c>
      <c r="L620" s="6">
        <f>IFERROR(VLOOKUP($B620,A股收入利润复合增长（数值）!$A$7:$Q$3068,11)/ABS(VLOOKUP($B620,A股收入利润复合增长（数值）!$A$7:$Q$3068,9))-1,"")</f>
        <v>-0.52611645588818534</v>
      </c>
      <c r="M620" s="6">
        <f>IFERROR(VLOOKUP($B620,A股收入利润复合增长（数值）!$A$7:$Q$3068,12)/ABS(VLOOKUP($B620,A股收入利润复合增长（数值）!$A$7:$Q$3068,10))-1,"")</f>
        <v>0.48974332359263339</v>
      </c>
      <c r="N620" s="6">
        <f>IFERROR(VLOOKUP($B620,A股收入利润复合增长（数值）!$A$7:$Q$3068,13)/ABS(VLOOKUP($B620,A股收入利润复合增长（数值）!$A$7:$Q$3068,11))-1,"")</f>
        <v>2.1220465654073788</v>
      </c>
      <c r="O620" s="6">
        <f>IFERROR(VLOOKUP($B620,A股收入利润复合增长（数值）!$A$7:$Q$3068,14)/ABS(VLOOKUP($B620,A股收入利润复合增长（数值）!$A$7:$Q$3068,12))-1,"")</f>
        <v>1.7048356329383036</v>
      </c>
      <c r="P620" s="6">
        <f>IFERROR(VLOOKUP($B620,A股收入利润复合增长（数值）!$A$7:$Q$3068,15)/ABS(VLOOKUP($B620,A股收入利润复合增长（数值）!$A$7:$Q$3068,13))-1,"")</f>
        <v>0.48732587146874029</v>
      </c>
    </row>
    <row r="621" spans="1:16" x14ac:dyDescent="0.25">
      <c r="A621" t="str">
        <f>IF(COUNTIF(G621:P621,"&lt;"&amp;$A$3)=0,MAX($A$4:A620)+1,"")</f>
        <v/>
      </c>
      <c r="B621">
        <v>617</v>
      </c>
      <c r="C621" t="str">
        <f>VLOOKUP($B621,A股收入利润复合增长（数值）!$A$7:$Q$3068,2)</f>
        <v>300325.SZ</v>
      </c>
      <c r="D621" t="str">
        <f>VLOOKUP($B621,A股收入利润复合增长（数值）!$A$7:$Q$3068,3)</f>
        <v>德威新材</v>
      </c>
      <c r="G621" s="6">
        <f>IFERROR(VLOOKUP($B621,A股收入利润复合增长（数值）!$A$7:$Q$3068,6)/ABS(VLOOKUP($B621,A股收入利润复合增长（数值）!$A$7:$Q$3068,4))-1,"")</f>
        <v>0.22414110267154053</v>
      </c>
      <c r="H621" s="6">
        <f>IFERROR(VLOOKUP($B621,A股收入利润复合增长（数值）!$A$7:$Q$3068,7)/ABS(VLOOKUP($B621,A股收入利润复合增长（数值）!$A$7:$Q$3068,5))-1,"")</f>
        <v>0.14053663756265533</v>
      </c>
      <c r="I621" s="6">
        <f>IFERROR(VLOOKUP($B621,A股收入利润复合增长（数值）!$A$7:$Q$3068,8)/ABS(VLOOKUP($B621,A股收入利润复合增长（数值）!$A$7:$Q$3068,6))-1,"")</f>
        <v>0.18819061333409626</v>
      </c>
      <c r="J621" s="6">
        <f>IFERROR(VLOOKUP($B621,A股收入利润复合增长（数值）!$A$7:$Q$3068,9)/ABS(VLOOKUP($B621,A股收入利润复合增长（数值）!$A$7:$Q$3068,7))-1,"")</f>
        <v>4.5484747571358897E-2</v>
      </c>
      <c r="K621" s="6">
        <f>IFERROR(VLOOKUP($B621,A股收入利润复合增长（数值）!$A$7:$Q$3068,10)/ABS(VLOOKUP($B621,A股收入利润复合增长（数值）!$A$7:$Q$3068,8))-1,"")</f>
        <v>0.45384026634775898</v>
      </c>
      <c r="L621" s="6">
        <f>IFERROR(VLOOKUP($B621,A股收入利润复合增长（数值）!$A$7:$Q$3068,11)/ABS(VLOOKUP($B621,A股收入利润复合增长（数值）!$A$7:$Q$3068,9))-1,"")</f>
        <v>0.10184285211153199</v>
      </c>
      <c r="M621" s="6">
        <f>IFERROR(VLOOKUP($B621,A股收入利润复合增长（数值）!$A$7:$Q$3068,12)/ABS(VLOOKUP($B621,A股收入利润复合增长（数值）!$A$7:$Q$3068,10))-1,"")</f>
        <v>0.22599453298095606</v>
      </c>
      <c r="N621" s="6">
        <f>IFERROR(VLOOKUP($B621,A股收入利润复合增长（数值）!$A$7:$Q$3068,13)/ABS(VLOOKUP($B621,A股收入利润复合增长（数值）!$A$7:$Q$3068,11))-1,"")</f>
        <v>-4.9920311475128432E-2</v>
      </c>
      <c r="O621" s="6">
        <f>IFERROR(VLOOKUP($B621,A股收入利润复合增长（数值）!$A$7:$Q$3068,14)/ABS(VLOOKUP($B621,A股收入利润复合增长（数值）!$A$7:$Q$3068,12))-1,"")</f>
        <v>0.13748277323712577</v>
      </c>
      <c r="P621" s="6">
        <f>IFERROR(VLOOKUP($B621,A股收入利润复合增长（数值）!$A$7:$Q$3068,15)/ABS(VLOOKUP($B621,A股收入利润复合增长（数值）!$A$7:$Q$3068,13))-1,"")</f>
        <v>7.5823325887442339E-2</v>
      </c>
    </row>
    <row r="622" spans="1:16" x14ac:dyDescent="0.25">
      <c r="A622" t="str">
        <f>IF(COUNTIF(G622:P622,"&lt;"&amp;$A$3)=0,MAX($A$4:A621)+1,"")</f>
        <v/>
      </c>
      <c r="B622">
        <v>618</v>
      </c>
      <c r="C622" t="str">
        <f>VLOOKUP($B622,A股收入利润复合增长（数值）!$A$7:$Q$3068,2)</f>
        <v>300326.SZ</v>
      </c>
      <c r="D622" t="str">
        <f>VLOOKUP($B622,A股收入利润复合增长（数值）!$A$7:$Q$3068,3)</f>
        <v>凯利泰</v>
      </c>
      <c r="G622" s="6">
        <f>IFERROR(VLOOKUP($B622,A股收入利润复合增长（数值）!$A$7:$Q$3068,6)/ABS(VLOOKUP($B622,A股收入利润复合增长（数值）!$A$7:$Q$3068,4))-1,"")</f>
        <v>0.3751767350851607</v>
      </c>
      <c r="H622" s="6">
        <f>IFERROR(VLOOKUP($B622,A股收入利润复合增长（数值）!$A$7:$Q$3068,7)/ABS(VLOOKUP($B622,A股收入利润复合增长（数值）!$A$7:$Q$3068,5))-1,"")</f>
        <v>4.2992315960738603E-2</v>
      </c>
      <c r="I622" s="6">
        <f>IFERROR(VLOOKUP($B622,A股收入利润复合增长（数值）!$A$7:$Q$3068,8)/ABS(VLOOKUP($B622,A股收入利润复合增长（数值）!$A$7:$Q$3068,6))-1,"")</f>
        <v>0.25991444378954909</v>
      </c>
      <c r="J622" s="6">
        <f>IFERROR(VLOOKUP($B622,A股收入利润复合增长（数值）!$A$7:$Q$3068,9)/ABS(VLOOKUP($B622,A股收入利润复合增长（数值）!$A$7:$Q$3068,7))-1,"")</f>
        <v>0.49525415149651364</v>
      </c>
      <c r="K622" s="6">
        <f>IFERROR(VLOOKUP($B622,A股收入利润复合增长（数值）!$A$7:$Q$3068,10)/ABS(VLOOKUP($B622,A股收入利润复合增长（数值）!$A$7:$Q$3068,8))-1,"")</f>
        <v>0.24574036226361873</v>
      </c>
      <c r="L622" s="6">
        <f>IFERROR(VLOOKUP($B622,A股收入利润复合增长（数值）!$A$7:$Q$3068,11)/ABS(VLOOKUP($B622,A股收入利润复合增长（数值）!$A$7:$Q$3068,9))-1,"")</f>
        <v>0.15356108073226671</v>
      </c>
      <c r="M622" s="6">
        <f>IFERROR(VLOOKUP($B622,A股收入利润复合增长（数值）!$A$7:$Q$3068,12)/ABS(VLOOKUP($B622,A股收入利润复合增长（数值）!$A$7:$Q$3068,10))-1,"")</f>
        <v>0.75522523383827433</v>
      </c>
      <c r="N622" s="6">
        <f>IFERROR(VLOOKUP($B622,A股收入利润复合增长（数值）!$A$7:$Q$3068,13)/ABS(VLOOKUP($B622,A股收入利润复合增长（数值）!$A$7:$Q$3068,11))-1,"")</f>
        <v>-2.8412212651455215E-2</v>
      </c>
      <c r="O622" s="6">
        <f>IFERROR(VLOOKUP($B622,A股收入利润复合增长（数值）!$A$7:$Q$3068,14)/ABS(VLOOKUP($B622,A股收入利润复合增长（数值）!$A$7:$Q$3068,12))-1,"")</f>
        <v>1.081734357624125</v>
      </c>
      <c r="P622" s="6">
        <f>IFERROR(VLOOKUP($B622,A股收入利润复合增长（数值）!$A$7:$Q$3068,15)/ABS(VLOOKUP($B622,A股收入利润复合增长（数值）!$A$7:$Q$3068,13))-1,"")</f>
        <v>0.9387367113361087</v>
      </c>
    </row>
    <row r="623" spans="1:16" x14ac:dyDescent="0.25">
      <c r="A623" t="str">
        <f>IF(COUNTIF(G623:P623,"&lt;"&amp;$A$3)=0,MAX($A$4:A622)+1,"")</f>
        <v/>
      </c>
      <c r="B623">
        <v>619</v>
      </c>
      <c r="C623" t="str">
        <f>VLOOKUP($B623,A股收入利润复合增长（数值）!$A$7:$Q$3068,2)</f>
        <v>300332.SZ</v>
      </c>
      <c r="D623" t="str">
        <f>VLOOKUP($B623,A股收入利润复合增长（数值）!$A$7:$Q$3068,3)</f>
        <v>天壕环境</v>
      </c>
      <c r="G623" s="6">
        <f>IFERROR(VLOOKUP($B623,A股收入利润复合增长（数值）!$A$7:$Q$3068,6)/ABS(VLOOKUP($B623,A股收入利润复合增长（数值）!$A$7:$Q$3068,4))-1,"")</f>
        <v>1.0336977368575897</v>
      </c>
      <c r="H623" s="6">
        <f>IFERROR(VLOOKUP($B623,A股收入利润复合增长（数值）!$A$7:$Q$3068,7)/ABS(VLOOKUP($B623,A股收入利润复合增长（数值）!$A$7:$Q$3068,5))-1,"")</f>
        <v>0.73509839435037683</v>
      </c>
      <c r="I623" s="6">
        <f>IFERROR(VLOOKUP($B623,A股收入利润复合增长（数值）!$A$7:$Q$3068,8)/ABS(VLOOKUP($B623,A股收入利润复合增长（数值）!$A$7:$Q$3068,6))-1,"")</f>
        <v>0.40584452594461995</v>
      </c>
      <c r="J623" s="6">
        <f>IFERROR(VLOOKUP($B623,A股收入利润复合增长（数值）!$A$7:$Q$3068,9)/ABS(VLOOKUP($B623,A股收入利润复合增长（数值）!$A$7:$Q$3068,7))-1,"")</f>
        <v>0.75552395564913533</v>
      </c>
      <c r="K623" s="6">
        <f>IFERROR(VLOOKUP($B623,A股收入利润复合增长（数值）!$A$7:$Q$3068,10)/ABS(VLOOKUP($B623,A股收入利润复合增长（数值）!$A$7:$Q$3068,8))-1,"")</f>
        <v>0.26471768711152022</v>
      </c>
      <c r="L623" s="6">
        <f>IFERROR(VLOOKUP($B623,A股收入利润复合增长（数值）!$A$7:$Q$3068,11)/ABS(VLOOKUP($B623,A股收入利润复合增长（数值）!$A$7:$Q$3068,9))-1,"")</f>
        <v>0.28224002685299676</v>
      </c>
      <c r="M623" s="6">
        <f>IFERROR(VLOOKUP($B623,A股收入利润复合增长（数值）!$A$7:$Q$3068,12)/ABS(VLOOKUP($B623,A股收入利润复合增长（数值）!$A$7:$Q$3068,10))-1,"")</f>
        <v>0.37556723749979737</v>
      </c>
      <c r="N623" s="6">
        <f>IFERROR(VLOOKUP($B623,A股收入利润复合增长（数值）!$A$7:$Q$3068,13)/ABS(VLOOKUP($B623,A股收入利润复合增长（数值）!$A$7:$Q$3068,11))-1,"")</f>
        <v>0.20707985789650607</v>
      </c>
      <c r="O623" s="6">
        <f>IFERROR(VLOOKUP($B623,A股收入利润复合增长（数值）!$A$7:$Q$3068,14)/ABS(VLOOKUP($B623,A股收入利润复合增长（数值）!$A$7:$Q$3068,12))-1,"")</f>
        <v>1.1293783271919375</v>
      </c>
      <c r="P623" s="6">
        <f>IFERROR(VLOOKUP($B623,A股收入利润复合增长（数值）!$A$7:$Q$3068,15)/ABS(VLOOKUP($B623,A股收入利润复合增长（数值）!$A$7:$Q$3068,13))-1,"")</f>
        <v>2.640846830036514E-3</v>
      </c>
    </row>
    <row r="624" spans="1:16" x14ac:dyDescent="0.25">
      <c r="A624" t="str">
        <f>IF(COUNTIF(G624:P624,"&lt;"&amp;$A$3)=0,MAX($A$4:A623)+1,"")</f>
        <v/>
      </c>
      <c r="B624">
        <v>620</v>
      </c>
      <c r="C624" t="str">
        <f>VLOOKUP($B624,A股收入利润复合增长（数值）!$A$7:$Q$3068,2)</f>
        <v>300334.SZ</v>
      </c>
      <c r="D624" t="str">
        <f>VLOOKUP($B624,A股收入利润复合增长（数值）!$A$7:$Q$3068,3)</f>
        <v>津膜科技</v>
      </c>
      <c r="G624" s="6">
        <f>IFERROR(VLOOKUP($B624,A股收入利润复合增长（数值）!$A$7:$Q$3068,6)/ABS(VLOOKUP($B624,A股收入利润复合增长（数值）!$A$7:$Q$3068,4))-1,"")</f>
        <v>0.4800092213905085</v>
      </c>
      <c r="H624" s="6">
        <f>IFERROR(VLOOKUP($B624,A股收入利润复合增长（数值）!$A$7:$Q$3068,7)/ABS(VLOOKUP($B624,A股收入利润复合增长（数值）!$A$7:$Q$3068,5))-1,"")</f>
        <v>0.17313520406152971</v>
      </c>
      <c r="I624" s="6">
        <f>IFERROR(VLOOKUP($B624,A股收入利润复合增长（数值）!$A$7:$Q$3068,8)/ABS(VLOOKUP($B624,A股收入利润复合增长（数值）!$A$7:$Q$3068,6))-1,"")</f>
        <v>0.32995277667095402</v>
      </c>
      <c r="J624" s="6">
        <f>IFERROR(VLOOKUP($B624,A股收入利润复合增长（数值）!$A$7:$Q$3068,9)/ABS(VLOOKUP($B624,A股收入利润复合增长（数值）!$A$7:$Q$3068,7))-1,"")</f>
        <v>0.36925839091955215</v>
      </c>
      <c r="K624" s="6">
        <f>IFERROR(VLOOKUP($B624,A股收入利润复合增长（数值）!$A$7:$Q$3068,10)/ABS(VLOOKUP($B624,A股收入利润复合增长（数值）!$A$7:$Q$3068,8))-1,"")</f>
        <v>0.31345357821375375</v>
      </c>
      <c r="L624" s="6">
        <f>IFERROR(VLOOKUP($B624,A股收入利润复合增长（数值）!$A$7:$Q$3068,11)/ABS(VLOOKUP($B624,A股收入利润复合增长（数值）!$A$7:$Q$3068,9))-1,"")</f>
        <v>0.35611813140265158</v>
      </c>
      <c r="M624" s="6">
        <f>IFERROR(VLOOKUP($B624,A股收入利润复合增长（数值）!$A$7:$Q$3068,12)/ABS(VLOOKUP($B624,A股收入利润复合增长（数值）!$A$7:$Q$3068,10))-1,"")</f>
        <v>0.37330013812166052</v>
      </c>
      <c r="N624" s="6">
        <f>IFERROR(VLOOKUP($B624,A股收入利润复合增长（数值）!$A$7:$Q$3068,13)/ABS(VLOOKUP($B624,A股收入利润复合增长（数值）!$A$7:$Q$3068,11))-1,"")</f>
        <v>6.2144582091235634E-2</v>
      </c>
      <c r="O624" s="6">
        <f>IFERROR(VLOOKUP($B624,A股收入利润复合增长（数值）!$A$7:$Q$3068,14)/ABS(VLOOKUP($B624,A股收入利润复合增长（数值）!$A$7:$Q$3068,12))-1,"")</f>
        <v>0.15276565423023847</v>
      </c>
      <c r="P624" s="6">
        <f>IFERROR(VLOOKUP($B624,A股收入利润复合增长（数值）!$A$7:$Q$3068,15)/ABS(VLOOKUP($B624,A股收入利润复合增长（数值）!$A$7:$Q$3068,13))-1,"")</f>
        <v>-0.38090097275787416</v>
      </c>
    </row>
    <row r="625" spans="1:16" x14ac:dyDescent="0.25">
      <c r="A625" t="str">
        <f>IF(COUNTIF(G625:P625,"&lt;"&amp;$A$3)=0,MAX($A$4:A624)+1,"")</f>
        <v/>
      </c>
      <c r="B625">
        <v>621</v>
      </c>
      <c r="C625" t="str">
        <f>VLOOKUP($B625,A股收入利润复合增长（数值）!$A$7:$Q$3068,2)</f>
        <v>300335.SZ</v>
      </c>
      <c r="D625" t="str">
        <f>VLOOKUP($B625,A股收入利润复合增长（数值）!$A$7:$Q$3068,3)</f>
        <v>迪森股份</v>
      </c>
      <c r="G625" s="6">
        <f>IFERROR(VLOOKUP($B625,A股收入利润复合增长（数值）!$A$7:$Q$3068,6)/ABS(VLOOKUP($B625,A股收入利润复合增长（数值）!$A$7:$Q$3068,4))-1,"")</f>
        <v>1.4900125822061758</v>
      </c>
      <c r="H625" s="6">
        <f>IFERROR(VLOOKUP($B625,A股收入利润复合增长（数值）!$A$7:$Q$3068,7)/ABS(VLOOKUP($B625,A股收入利润复合增长（数值）!$A$7:$Q$3068,5))-1,"")</f>
        <v>0.17718609470427227</v>
      </c>
      <c r="I625" s="6">
        <f>IFERROR(VLOOKUP($B625,A股收入利润复合增长（数值）!$A$7:$Q$3068,8)/ABS(VLOOKUP($B625,A股收入利润复合增长（数值）!$A$7:$Q$3068,6))-1,"")</f>
        <v>0.12322821317153609</v>
      </c>
      <c r="J625" s="6">
        <f>IFERROR(VLOOKUP($B625,A股收入利润复合增长（数值）!$A$7:$Q$3068,9)/ABS(VLOOKUP($B625,A股收入利润复合增长（数值）!$A$7:$Q$3068,7))-1,"")</f>
        <v>0.28598794381497927</v>
      </c>
      <c r="K625" s="6">
        <f>IFERROR(VLOOKUP($B625,A股收入利润复合增长（数值）!$A$7:$Q$3068,10)/ABS(VLOOKUP($B625,A股收入利润复合增长（数值）!$A$7:$Q$3068,8))-1,"")</f>
        <v>1.1218206941834508E-2</v>
      </c>
      <c r="L625" s="6">
        <f>IFERROR(VLOOKUP($B625,A股收入利润复合增长（数值）!$A$7:$Q$3068,11)/ABS(VLOOKUP($B625,A股收入利润复合增长（数值）!$A$7:$Q$3068,9))-1,"")</f>
        <v>0.16029612024561835</v>
      </c>
      <c r="M625" s="6">
        <f>IFERROR(VLOOKUP($B625,A股收入利润复合增长（数值）!$A$7:$Q$3068,12)/ABS(VLOOKUP($B625,A股收入利润复合增长（数值）!$A$7:$Q$3068,10))-1,"")</f>
        <v>0.3818667421214712</v>
      </c>
      <c r="N625" s="6">
        <f>IFERROR(VLOOKUP($B625,A股收入利润复合增长（数值）!$A$7:$Q$3068,13)/ABS(VLOOKUP($B625,A股收入利润复合增长（数值）!$A$7:$Q$3068,11))-1,"")</f>
        <v>-8.1873440911231721E-2</v>
      </c>
      <c r="O625" s="6">
        <f>IFERROR(VLOOKUP($B625,A股收入利润复合增长（数值）!$A$7:$Q$3068,14)/ABS(VLOOKUP($B625,A股收入利润复合增长（数值）!$A$7:$Q$3068,12))-1,"")</f>
        <v>-0.11237448909873826</v>
      </c>
      <c r="P625" s="6">
        <f>IFERROR(VLOOKUP($B625,A股收入利润复合增长（数值）!$A$7:$Q$3068,15)/ABS(VLOOKUP($B625,A股收入利润复合增长（数值）!$A$7:$Q$3068,13))-1,"")</f>
        <v>-0.31508014947250784</v>
      </c>
    </row>
    <row r="626" spans="1:16" x14ac:dyDescent="0.25">
      <c r="A626" t="str">
        <f>IF(COUNTIF(G626:P626,"&lt;"&amp;$A$3)=0,MAX($A$4:A625)+1,"")</f>
        <v/>
      </c>
      <c r="B626">
        <v>622</v>
      </c>
      <c r="C626" t="str">
        <f>VLOOKUP($B626,A股收入利润复合增长（数值）!$A$7:$Q$3068,2)</f>
        <v>300336.SZ</v>
      </c>
      <c r="D626" t="str">
        <f>VLOOKUP($B626,A股收入利润复合增长（数值）!$A$7:$Q$3068,3)</f>
        <v>新文化</v>
      </c>
      <c r="G626" s="6">
        <f>IFERROR(VLOOKUP($B626,A股收入利润复合增长（数值）!$A$7:$Q$3068,6)/ABS(VLOOKUP($B626,A股收入利润复合增长（数值）!$A$7:$Q$3068,4))-1,"")</f>
        <v>1.7372574127115761</v>
      </c>
      <c r="H626" s="6">
        <f>IFERROR(VLOOKUP($B626,A股收入利润复合增长（数值）!$A$7:$Q$3068,7)/ABS(VLOOKUP($B626,A股收入利润复合增长（数值）!$A$7:$Q$3068,5))-1,"")</f>
        <v>0.96821202288669683</v>
      </c>
      <c r="I626" s="6">
        <f>IFERROR(VLOOKUP($B626,A股收入利润复合增长（数值）!$A$7:$Q$3068,8)/ABS(VLOOKUP($B626,A股收入利润复合增长（数值）!$A$7:$Q$3068,6))-1,"")</f>
        <v>0.19902675030160832</v>
      </c>
      <c r="J626" s="6">
        <f>IFERROR(VLOOKUP($B626,A股收入利润复合增长（数值）!$A$7:$Q$3068,9)/ABS(VLOOKUP($B626,A股收入利润复合增长（数值）!$A$7:$Q$3068,7))-1,"")</f>
        <v>0.44692890945529862</v>
      </c>
      <c r="K626" s="6">
        <f>IFERROR(VLOOKUP($B626,A股收入利润复合增长（数值）!$A$7:$Q$3068,10)/ABS(VLOOKUP($B626,A股收入利润复合增长（数值）!$A$7:$Q$3068,8))-1,"")</f>
        <v>0.24777514753045859</v>
      </c>
      <c r="L626" s="6">
        <f>IFERROR(VLOOKUP($B626,A股收入利润复合增长（数值）!$A$7:$Q$3068,11)/ABS(VLOOKUP($B626,A股收入利润复合增长（数值）!$A$7:$Q$3068,9))-1,"")</f>
        <v>0.26704247883552079</v>
      </c>
      <c r="M626" s="6">
        <f>IFERROR(VLOOKUP($B626,A股收入利润复合增长（数值）!$A$7:$Q$3068,12)/ABS(VLOOKUP($B626,A股收入利润复合增长（数值）!$A$7:$Q$3068,10))-1,"")</f>
        <v>0.28849958496581074</v>
      </c>
      <c r="N626" s="6">
        <f>IFERROR(VLOOKUP($B626,A股收入利润复合增长（数值）!$A$7:$Q$3068,13)/ABS(VLOOKUP($B626,A股收入利润复合增长（数值）!$A$7:$Q$3068,11))-1,"")</f>
        <v>5.7534063382484124E-2</v>
      </c>
      <c r="O626" s="6">
        <f>IFERROR(VLOOKUP($B626,A股收入利润复合增长（数值）!$A$7:$Q$3068,14)/ABS(VLOOKUP($B626,A股收入利润复合增长（数值）!$A$7:$Q$3068,12))-1,"")</f>
        <v>0.65314985232613809</v>
      </c>
      <c r="P626" s="6">
        <f>IFERROR(VLOOKUP($B626,A股收入利润复合增长（数值）!$A$7:$Q$3068,15)/ABS(VLOOKUP($B626,A股收入利润复合增长（数值）!$A$7:$Q$3068,13))-1,"")</f>
        <v>1.0452087138422086</v>
      </c>
    </row>
    <row r="627" spans="1:16" x14ac:dyDescent="0.25">
      <c r="A627">
        <f>IF(COUNTIF(G627:P627,"&lt;"&amp;$A$3)=0,MAX($A$4:A626)+1,"")</f>
        <v>53</v>
      </c>
      <c r="B627">
        <v>623</v>
      </c>
      <c r="C627" t="str">
        <f>VLOOKUP($B627,A股收入利润复合增长（数值）!$A$7:$Q$3068,2)</f>
        <v>300339.SZ</v>
      </c>
      <c r="D627" t="str">
        <f>VLOOKUP($B627,A股收入利润复合增长（数值）!$A$7:$Q$3068,3)</f>
        <v>润和软件</v>
      </c>
      <c r="G627" s="6">
        <f>IFERROR(VLOOKUP($B627,A股收入利润复合增长（数值）!$A$7:$Q$3068,6)/ABS(VLOOKUP($B627,A股收入利润复合增长（数值）!$A$7:$Q$3068,4))-1,"")</f>
        <v>0.61024693367287242</v>
      </c>
      <c r="H627" s="6">
        <f>IFERROR(VLOOKUP($B627,A股收入利润复合增长（数值）!$A$7:$Q$3068,7)/ABS(VLOOKUP($B627,A股收入利润复合增长（数值）!$A$7:$Q$3068,5))-1,"")</f>
        <v>0.4150615000255351</v>
      </c>
      <c r="I627" s="6">
        <f>IFERROR(VLOOKUP($B627,A股收入利润复合增长（数值）!$A$7:$Q$3068,8)/ABS(VLOOKUP($B627,A股收入利润复合增长（数值）!$A$7:$Q$3068,6))-1,"")</f>
        <v>0.61998426892727032</v>
      </c>
      <c r="J627" s="6">
        <f>IFERROR(VLOOKUP($B627,A股收入利润复合增长（数值）!$A$7:$Q$3068,9)/ABS(VLOOKUP($B627,A股收入利润复合增长（数值）!$A$7:$Q$3068,7))-1,"")</f>
        <v>0.413123188186447</v>
      </c>
      <c r="K627" s="6">
        <f>IFERROR(VLOOKUP($B627,A股收入利润复合增长（数值）!$A$7:$Q$3068,10)/ABS(VLOOKUP($B627,A股收入利润复合增长（数值）!$A$7:$Q$3068,8))-1,"")</f>
        <v>0.25626768190300053</v>
      </c>
      <c r="L627" s="6">
        <f>IFERROR(VLOOKUP($B627,A股收入利润复合增长（数值）!$A$7:$Q$3068,11)/ABS(VLOOKUP($B627,A股收入利润复合增长（数值）!$A$7:$Q$3068,9))-1,"")</f>
        <v>0.17727881074402885</v>
      </c>
      <c r="M627" s="6">
        <f>IFERROR(VLOOKUP($B627,A股收入利润复合增长（数值）!$A$7:$Q$3068,12)/ABS(VLOOKUP($B627,A股收入利润复合增长（数值）!$A$7:$Q$3068,10))-1,"")</f>
        <v>0.53783152403439272</v>
      </c>
      <c r="N627" s="6">
        <f>IFERROR(VLOOKUP($B627,A股收入利润复合增长（数值）!$A$7:$Q$3068,13)/ABS(VLOOKUP($B627,A股收入利润复合增长（数值）!$A$7:$Q$3068,11))-1,"")</f>
        <v>0.42583859237524835</v>
      </c>
      <c r="O627" s="6">
        <f>IFERROR(VLOOKUP($B627,A股收入利润复合增长（数值）!$A$7:$Q$3068,14)/ABS(VLOOKUP($B627,A股收入利润复合增长（数值）!$A$7:$Q$3068,12))-1,"")</f>
        <v>0.53918510999817237</v>
      </c>
      <c r="P627" s="6">
        <f>IFERROR(VLOOKUP($B627,A股收入利润复合增长（数值）!$A$7:$Q$3068,15)/ABS(VLOOKUP($B627,A股收入利润复合增长（数值）!$A$7:$Q$3068,13))-1,"")</f>
        <v>0.76944256325651983</v>
      </c>
    </row>
    <row r="628" spans="1:16" x14ac:dyDescent="0.25">
      <c r="A628" t="str">
        <f>IF(COUNTIF(G628:P628,"&lt;"&amp;$A$3)=0,MAX($A$4:A627)+1,"")</f>
        <v/>
      </c>
      <c r="B628">
        <v>624</v>
      </c>
      <c r="C628" t="str">
        <f>VLOOKUP($B628,A股收入利润复合增长（数值）!$A$7:$Q$3068,2)</f>
        <v>300341.SZ</v>
      </c>
      <c r="D628" t="str">
        <f>VLOOKUP($B628,A股收入利润复合增长（数值）!$A$7:$Q$3068,3)</f>
        <v>麦迪电气</v>
      </c>
      <c r="G628" s="6">
        <f>IFERROR(VLOOKUP($B628,A股收入利润复合增长（数值）!$A$7:$Q$3068,6)/ABS(VLOOKUP($B628,A股收入利润复合增长（数值）!$A$7:$Q$3068,4))-1,"")</f>
        <v>0.24609793235769972</v>
      </c>
      <c r="H628" s="6">
        <f>IFERROR(VLOOKUP($B628,A股收入利润复合增长（数值）!$A$7:$Q$3068,7)/ABS(VLOOKUP($B628,A股收入利润复合增长（数值）!$A$7:$Q$3068,5))-1,"")</f>
        <v>0.13152687918392925</v>
      </c>
      <c r="I628" s="6">
        <f>IFERROR(VLOOKUP($B628,A股收入利润复合增长（数值）!$A$7:$Q$3068,8)/ABS(VLOOKUP($B628,A股收入利润复合增长（数值）!$A$7:$Q$3068,6))-1,"")</f>
        <v>-0.11885588142600345</v>
      </c>
      <c r="J628" s="6">
        <f>IFERROR(VLOOKUP($B628,A股收入利润复合增长（数值）!$A$7:$Q$3068,9)/ABS(VLOOKUP($B628,A股收入利润复合增长（数值）!$A$7:$Q$3068,7))-1,"")</f>
        <v>-0.28295129503790872</v>
      </c>
      <c r="K628" s="6">
        <f>IFERROR(VLOOKUP($B628,A股收入利润复合增长（数值）!$A$7:$Q$3068,10)/ABS(VLOOKUP($B628,A股收入利润复合增长（数值）!$A$7:$Q$3068,8))-1,"")</f>
        <v>8.0543183875450453E-2</v>
      </c>
      <c r="L628" s="6">
        <f>IFERROR(VLOOKUP($B628,A股收入利润复合增长（数值）!$A$7:$Q$3068,11)/ABS(VLOOKUP($B628,A股收入利润复合增长（数值）!$A$7:$Q$3068,9))-1,"")</f>
        <v>0.26737499043631741</v>
      </c>
      <c r="M628" s="6">
        <f>IFERROR(VLOOKUP($B628,A股收入利润复合增长（数值）!$A$7:$Q$3068,12)/ABS(VLOOKUP($B628,A股收入利润复合增长（数值）!$A$7:$Q$3068,10))-1,"")</f>
        <v>-3.0051391255368931E-2</v>
      </c>
      <c r="N628" s="6">
        <f>IFERROR(VLOOKUP($B628,A股收入利润复合增长（数值）!$A$7:$Q$3068,13)/ABS(VLOOKUP($B628,A股收入利润复合增长（数值）!$A$7:$Q$3068,11))-1,"")</f>
        <v>-0.15672343102320407</v>
      </c>
      <c r="O628" s="6">
        <f>IFERROR(VLOOKUP($B628,A股收入利润复合增长（数值）!$A$7:$Q$3068,14)/ABS(VLOOKUP($B628,A股收入利润复合增长（数值）!$A$7:$Q$3068,12))-1,"")</f>
        <v>1.3338473461144438</v>
      </c>
      <c r="P628" s="6">
        <f>IFERROR(VLOOKUP($B628,A股收入利润复合增长（数值）!$A$7:$Q$3068,15)/ABS(VLOOKUP($B628,A股收入利润复合增长（数值）!$A$7:$Q$3068,13))-1,"")</f>
        <v>1.5197443777182666</v>
      </c>
    </row>
    <row r="629" spans="1:16" x14ac:dyDescent="0.25">
      <c r="A629" t="str">
        <f>IF(COUNTIF(G629:P629,"&lt;"&amp;$A$3)=0,MAX($A$4:A628)+1,"")</f>
        <v/>
      </c>
      <c r="B629">
        <v>625</v>
      </c>
      <c r="C629" t="str">
        <f>VLOOKUP($B629,A股收入利润复合增长（数值）!$A$7:$Q$3068,2)</f>
        <v>300343.SZ</v>
      </c>
      <c r="D629" t="str">
        <f>VLOOKUP($B629,A股收入利润复合增长（数值）!$A$7:$Q$3068,3)</f>
        <v>联创互联</v>
      </c>
      <c r="G629" s="6">
        <f>IFERROR(VLOOKUP($B629,A股收入利润复合增长（数值）!$A$7:$Q$3068,6)/ABS(VLOOKUP($B629,A股收入利润复合增长（数值）!$A$7:$Q$3068,4))-1,"")</f>
        <v>0.31593134759685992</v>
      </c>
      <c r="H629" s="6">
        <f>IFERROR(VLOOKUP($B629,A股收入利润复合增长（数值）!$A$7:$Q$3068,7)/ABS(VLOOKUP($B629,A股收入利润复合增长（数值）!$A$7:$Q$3068,5))-1,"")</f>
        <v>0.56464549188967261</v>
      </c>
      <c r="I629" s="6">
        <f>IFERROR(VLOOKUP($B629,A股收入利润复合增长（数值）!$A$7:$Q$3068,8)/ABS(VLOOKUP($B629,A股收入利润复合增长（数值）!$A$7:$Q$3068,6))-1,"")</f>
        <v>-4.7156244086900556E-2</v>
      </c>
      <c r="J629" s="6">
        <f>IFERROR(VLOOKUP($B629,A股收入利润复合增长（数值）!$A$7:$Q$3068,9)/ABS(VLOOKUP($B629,A股收入利润复合增长（数值）!$A$7:$Q$3068,7))-1,"")</f>
        <v>6.9135240487658622E-2</v>
      </c>
      <c r="K629" s="6">
        <f>IFERROR(VLOOKUP($B629,A股收入利润复合增长（数值）!$A$7:$Q$3068,10)/ABS(VLOOKUP($B629,A股收入利润复合增长（数值）!$A$7:$Q$3068,8))-1,"")</f>
        <v>0.17200734744374002</v>
      </c>
      <c r="L629" s="6">
        <f>IFERROR(VLOOKUP($B629,A股收入利润复合增长（数值）!$A$7:$Q$3068,11)/ABS(VLOOKUP($B629,A股收入利润复合增长（数值）!$A$7:$Q$3068,9))-1,"")</f>
        <v>9.3102118595234096E-2</v>
      </c>
      <c r="M629" s="6">
        <f>IFERROR(VLOOKUP($B629,A股收入利润复合增长（数值）!$A$7:$Q$3068,12)/ABS(VLOOKUP($B629,A股收入利润复合增长（数值）!$A$7:$Q$3068,10))-1,"")</f>
        <v>0.67098696778707678</v>
      </c>
      <c r="N629" s="6">
        <f>IFERROR(VLOOKUP($B629,A股收入利润复合增长（数值）!$A$7:$Q$3068,13)/ABS(VLOOKUP($B629,A股收入利润复合增长（数值）!$A$7:$Q$3068,11))-1,"")</f>
        <v>-0.8927381594812579</v>
      </c>
      <c r="O629" s="6">
        <f>IFERROR(VLOOKUP($B629,A股收入利润复合增长（数值）!$A$7:$Q$3068,14)/ABS(VLOOKUP($B629,A股收入利润复合增长（数值）!$A$7:$Q$3068,12))-1,"")</f>
        <v>0.15849209093558803</v>
      </c>
      <c r="P629" s="6">
        <f>IFERROR(VLOOKUP($B629,A股收入利润复合增长（数值）!$A$7:$Q$3068,15)/ABS(VLOOKUP($B629,A股收入利润复合增长（数值）!$A$7:$Q$3068,13))-1,"")</f>
        <v>3.8296629071909383</v>
      </c>
    </row>
    <row r="630" spans="1:16" x14ac:dyDescent="0.25">
      <c r="A630">
        <f>IF(COUNTIF(G630:P630,"&lt;"&amp;$A$3)=0,MAX($A$4:A629)+1,"")</f>
        <v>54</v>
      </c>
      <c r="B630">
        <v>626</v>
      </c>
      <c r="C630" t="str">
        <f>VLOOKUP($B630,A股收入利润复合增长（数值）!$A$7:$Q$3068,2)</f>
        <v>300347.SZ</v>
      </c>
      <c r="D630" t="str">
        <f>VLOOKUP($B630,A股收入利润复合增长（数值）!$A$7:$Q$3068,3)</f>
        <v>泰格医药</v>
      </c>
      <c r="G630" s="6">
        <f>IFERROR(VLOOKUP($B630,A股收入利润复合增长（数值）!$A$7:$Q$3068,6)/ABS(VLOOKUP($B630,A股收入利润复合增长（数值）!$A$7:$Q$3068,4))-1,"")</f>
        <v>0.57324505121196068</v>
      </c>
      <c r="H630" s="6">
        <f>IFERROR(VLOOKUP($B630,A股收入利润复合增长（数值）!$A$7:$Q$3068,7)/ABS(VLOOKUP($B630,A股收入利润复合增长（数值）!$A$7:$Q$3068,5))-1,"")</f>
        <v>0.50718567204781717</v>
      </c>
      <c r="I630" s="6">
        <f>IFERROR(VLOOKUP($B630,A股收入利润复合增长（数值）!$A$7:$Q$3068,8)/ABS(VLOOKUP($B630,A股收入利润复合增长（数值）!$A$7:$Q$3068,6))-1,"")</f>
        <v>0.31589621451168948</v>
      </c>
      <c r="J630" s="6">
        <f>IFERROR(VLOOKUP($B630,A股收入利润复合增长（数值）!$A$7:$Q$3068,9)/ABS(VLOOKUP($B630,A股收入利润复合增长（数值）!$A$7:$Q$3068,7))-1,"")</f>
        <v>0.41757722682847875</v>
      </c>
      <c r="K630" s="6">
        <f>IFERROR(VLOOKUP($B630,A股收入利润复合增长（数值）!$A$7:$Q$3068,10)/ABS(VLOOKUP($B630,A股收入利润复合增长（数值）!$A$7:$Q$3068,8))-1,"")</f>
        <v>0.32323572745881668</v>
      </c>
      <c r="L630" s="6">
        <f>IFERROR(VLOOKUP($B630,A股收入利润复合增长（数值）!$A$7:$Q$3068,11)/ABS(VLOOKUP($B630,A股收入利润复合增长（数值）!$A$7:$Q$3068,9))-1,"")</f>
        <v>0.38831884213258872</v>
      </c>
      <c r="M630" s="6">
        <f>IFERROR(VLOOKUP($B630,A股收入利润复合增长（数值）!$A$7:$Q$3068,12)/ABS(VLOOKUP($B630,A股收入利润复合增长（数值）!$A$7:$Q$3068,10))-1,"")</f>
        <v>0.85594829144710638</v>
      </c>
      <c r="N630" s="6">
        <f>IFERROR(VLOOKUP($B630,A股收入利润复合增长（数值）!$A$7:$Q$3068,13)/ABS(VLOOKUP($B630,A股收入利润复合增长（数值）!$A$7:$Q$3068,11))-1,"")</f>
        <v>0.33426462164345372</v>
      </c>
      <c r="O630" s="6">
        <f>IFERROR(VLOOKUP($B630,A股收入利润复合增长（数值）!$A$7:$Q$3068,14)/ABS(VLOOKUP($B630,A股收入利润复合增长（数值）!$A$7:$Q$3068,12))-1,"")</f>
        <v>0.53227094542004849</v>
      </c>
      <c r="P630" s="6">
        <f>IFERROR(VLOOKUP($B630,A股收入利润复合增长（数值）!$A$7:$Q$3068,15)/ABS(VLOOKUP($B630,A股收入利润复合增长（数值）!$A$7:$Q$3068,13))-1,"")</f>
        <v>0.24527937381899911</v>
      </c>
    </row>
    <row r="631" spans="1:16" x14ac:dyDescent="0.25">
      <c r="A631" t="str">
        <f>IF(COUNTIF(G631:P631,"&lt;"&amp;$A$3)=0,MAX($A$4:A630)+1,"")</f>
        <v/>
      </c>
      <c r="B631">
        <v>627</v>
      </c>
      <c r="C631" t="str">
        <f>VLOOKUP($B631,A股收入利润复合增长（数值）!$A$7:$Q$3068,2)</f>
        <v>300348.SZ</v>
      </c>
      <c r="D631" t="str">
        <f>VLOOKUP($B631,A股收入利润复合增长（数值）!$A$7:$Q$3068,3)</f>
        <v>长亮科技</v>
      </c>
      <c r="G631" s="6">
        <f>IFERROR(VLOOKUP($B631,A股收入利润复合增长（数值）!$A$7:$Q$3068,6)/ABS(VLOOKUP($B631,A股收入利润复合增长（数值）!$A$7:$Q$3068,4))-1,"")</f>
        <v>0.26031590992678022</v>
      </c>
      <c r="H631" s="6">
        <f>IFERROR(VLOOKUP($B631,A股收入利润复合增长（数值）!$A$7:$Q$3068,7)/ABS(VLOOKUP($B631,A股收入利润复合增长（数值）!$A$7:$Q$3068,5))-1,"")</f>
        <v>0.18281293203513349</v>
      </c>
      <c r="I631" s="6">
        <f>IFERROR(VLOOKUP($B631,A股收入利润复合增长（数值）!$A$7:$Q$3068,8)/ABS(VLOOKUP($B631,A股收入利润复合增长（数值）!$A$7:$Q$3068,6))-1,"")</f>
        <v>0.15788124049909746</v>
      </c>
      <c r="J631" s="6">
        <f>IFERROR(VLOOKUP($B631,A股收入利润复合增长（数值）!$A$7:$Q$3068,9)/ABS(VLOOKUP($B631,A股收入利润复合增长（数值）!$A$7:$Q$3068,7))-1,"")</f>
        <v>0.1683818655459548</v>
      </c>
      <c r="K631" s="6">
        <f>IFERROR(VLOOKUP($B631,A股收入利润复合增长（数值）!$A$7:$Q$3068,10)/ABS(VLOOKUP($B631,A股收入利润复合增长（数值）!$A$7:$Q$3068,8))-1,"")</f>
        <v>7.5034753630571549E-2</v>
      </c>
      <c r="L631" s="6">
        <f>IFERROR(VLOOKUP($B631,A股收入利润复合增长（数值）!$A$7:$Q$3068,11)/ABS(VLOOKUP($B631,A股收入利润复合增长（数值）!$A$7:$Q$3068,9))-1,"")</f>
        <v>-0.49311088869088959</v>
      </c>
      <c r="M631" s="6">
        <f>IFERROR(VLOOKUP($B631,A股收入利润复合增长（数值）!$A$7:$Q$3068,12)/ABS(VLOOKUP($B631,A股收入利润复合增长（数值）!$A$7:$Q$3068,10))-1,"")</f>
        <v>0.40278075010399395</v>
      </c>
      <c r="N631" s="6">
        <f>IFERROR(VLOOKUP($B631,A股收入利润复合增长（数值）!$A$7:$Q$3068,13)/ABS(VLOOKUP($B631,A股收入利润复合增长（数值）!$A$7:$Q$3068,11))-1,"")</f>
        <v>0.72425357687104674</v>
      </c>
      <c r="O631" s="6">
        <f>IFERROR(VLOOKUP($B631,A股收入利润复合增长（数值）!$A$7:$Q$3068,14)/ABS(VLOOKUP($B631,A股收入利润复合增长（数值）!$A$7:$Q$3068,12))-1,"")</f>
        <v>0.75035449880276794</v>
      </c>
      <c r="P631" s="6">
        <f>IFERROR(VLOOKUP($B631,A股收入利润复合增长（数值）!$A$7:$Q$3068,15)/ABS(VLOOKUP($B631,A股收入利润复合增长（数值）!$A$7:$Q$3068,13))-1,"")</f>
        <v>-1.4466555440727946E-2</v>
      </c>
    </row>
    <row r="632" spans="1:16" x14ac:dyDescent="0.25">
      <c r="A632" t="str">
        <f>IF(COUNTIF(G632:P632,"&lt;"&amp;$A$3)=0,MAX($A$4:A631)+1,"")</f>
        <v/>
      </c>
      <c r="B632">
        <v>628</v>
      </c>
      <c r="C632" t="str">
        <f>VLOOKUP($B632,A股收入利润复合增长（数值）!$A$7:$Q$3068,2)</f>
        <v>300349.SZ</v>
      </c>
      <c r="D632" t="str">
        <f>VLOOKUP($B632,A股收入利润复合增长（数值）!$A$7:$Q$3068,3)</f>
        <v>金卡股份</v>
      </c>
      <c r="G632" s="6">
        <f>IFERROR(VLOOKUP($B632,A股收入利润复合增长（数值）!$A$7:$Q$3068,6)/ABS(VLOOKUP($B632,A股收入利润复合增长（数值）!$A$7:$Q$3068,4))-1,"")</f>
        <v>0.54309597983920677</v>
      </c>
      <c r="H632" s="6">
        <f>IFERROR(VLOOKUP($B632,A股收入利润复合增长（数值）!$A$7:$Q$3068,7)/ABS(VLOOKUP($B632,A股收入利润复合增长（数值）!$A$7:$Q$3068,5))-1,"")</f>
        <v>0.76226294273418826</v>
      </c>
      <c r="I632" s="6">
        <f>IFERROR(VLOOKUP($B632,A股收入利润复合增长（数值）!$A$7:$Q$3068,8)/ABS(VLOOKUP($B632,A股收入利润复合增长（数值）!$A$7:$Q$3068,6))-1,"")</f>
        <v>0.52953650725949641</v>
      </c>
      <c r="J632" s="6">
        <f>IFERROR(VLOOKUP($B632,A股收入利润复合增长（数值）!$A$7:$Q$3068,9)/ABS(VLOOKUP($B632,A股收入利润复合增长（数值）!$A$7:$Q$3068,7))-1,"")</f>
        <v>0.45611254419948488</v>
      </c>
      <c r="K632" s="6">
        <f>IFERROR(VLOOKUP($B632,A股收入利润复合增长（数值）!$A$7:$Q$3068,10)/ABS(VLOOKUP($B632,A股收入利润复合增长（数值）!$A$7:$Q$3068,8))-1,"")</f>
        <v>0.39311076706227355</v>
      </c>
      <c r="L632" s="6">
        <f>IFERROR(VLOOKUP($B632,A股收入利润复合增长（数值）!$A$7:$Q$3068,11)/ABS(VLOOKUP($B632,A股收入利润复合增长（数值）!$A$7:$Q$3068,9))-1,"")</f>
        <v>0.44597717019596006</v>
      </c>
      <c r="M632" s="6">
        <f>IFERROR(VLOOKUP($B632,A股收入利润复合增长（数值）!$A$7:$Q$3068,12)/ABS(VLOOKUP($B632,A股收入利润复合增长（数值）!$A$7:$Q$3068,10))-1,"")</f>
        <v>0.18678531274356436</v>
      </c>
      <c r="N632" s="6">
        <f>IFERROR(VLOOKUP($B632,A股收入利润复合增长（数值）!$A$7:$Q$3068,13)/ABS(VLOOKUP($B632,A股收入利润复合增长（数值）!$A$7:$Q$3068,11))-1,"")</f>
        <v>0.16881324814535703</v>
      </c>
      <c r="O632" s="6">
        <f>IFERROR(VLOOKUP($B632,A股收入利润复合增长（数值）!$A$7:$Q$3068,14)/ABS(VLOOKUP($B632,A股收入利润复合增长（数值）!$A$7:$Q$3068,12))-1,"")</f>
        <v>6.5040067912180977E-3</v>
      </c>
      <c r="P632" s="6">
        <f>IFERROR(VLOOKUP($B632,A股收入利润复合增长（数值）!$A$7:$Q$3068,15)/ABS(VLOOKUP($B632,A股收入利润复合增长（数值）!$A$7:$Q$3068,13))-1,"")</f>
        <v>-0.3954212988652116</v>
      </c>
    </row>
    <row r="633" spans="1:16" x14ac:dyDescent="0.25">
      <c r="A633" t="str">
        <f>IF(COUNTIF(G633:P633,"&lt;"&amp;$A$3)=0,MAX($A$4:A632)+1,"")</f>
        <v/>
      </c>
      <c r="B633">
        <v>629</v>
      </c>
      <c r="C633" t="str">
        <f>VLOOKUP($B633,A股收入利润复合增长（数值）!$A$7:$Q$3068,2)</f>
        <v>300350.SZ</v>
      </c>
      <c r="D633" t="str">
        <f>VLOOKUP($B633,A股收入利润复合增长（数值）!$A$7:$Q$3068,3)</f>
        <v>华鹏飞</v>
      </c>
      <c r="G633" s="6">
        <f>IFERROR(VLOOKUP($B633,A股收入利润复合增长（数值）!$A$7:$Q$3068,6)/ABS(VLOOKUP($B633,A股收入利润复合增长（数值）!$A$7:$Q$3068,4))-1,"")</f>
        <v>0.46196518054298608</v>
      </c>
      <c r="H633" s="6">
        <f>IFERROR(VLOOKUP($B633,A股收入利润复合增长（数值）!$A$7:$Q$3068,7)/ABS(VLOOKUP($B633,A股收入利润复合增长（数值）!$A$7:$Q$3068,5))-1,"")</f>
        <v>0.38969086284436072</v>
      </c>
      <c r="I633" s="6">
        <f>IFERROR(VLOOKUP($B633,A股收入利润复合增长（数值）!$A$7:$Q$3068,8)/ABS(VLOOKUP($B633,A股收入利润复合增长（数值）!$A$7:$Q$3068,6))-1,"")</f>
        <v>7.8168650434898179E-2</v>
      </c>
      <c r="J633" s="6">
        <f>IFERROR(VLOOKUP($B633,A股收入利润复合增长（数值）!$A$7:$Q$3068,9)/ABS(VLOOKUP($B633,A股收入利润复合增长（数值）!$A$7:$Q$3068,7))-1,"")</f>
        <v>0.12569019258194714</v>
      </c>
      <c r="K633" s="6">
        <f>IFERROR(VLOOKUP($B633,A股收入利润复合增长（数值）!$A$7:$Q$3068,10)/ABS(VLOOKUP($B633,A股收入利润复合增长（数值）!$A$7:$Q$3068,8))-1,"")</f>
        <v>-2.3759334742598281E-2</v>
      </c>
      <c r="L633" s="6">
        <f>IFERROR(VLOOKUP($B633,A股收入利润复合增长（数值）!$A$7:$Q$3068,11)/ABS(VLOOKUP($B633,A股收入利润复合增长（数值）!$A$7:$Q$3068,9))-1,"")</f>
        <v>-0.22745118068822612</v>
      </c>
      <c r="M633" s="6">
        <f>IFERROR(VLOOKUP($B633,A股收入利润复合增长（数值）!$A$7:$Q$3068,12)/ABS(VLOOKUP($B633,A股收入利润复合增长（数值）!$A$7:$Q$3068,10))-1,"")</f>
        <v>0.67814398402556209</v>
      </c>
      <c r="N633" s="6">
        <f>IFERROR(VLOOKUP($B633,A股收入利润复合增长（数值）!$A$7:$Q$3068,13)/ABS(VLOOKUP($B633,A股收入利润复合增长（数值）!$A$7:$Q$3068,11))-1,"")</f>
        <v>7.3614312444487684E-3</v>
      </c>
      <c r="O633" s="6">
        <f>IFERROR(VLOOKUP($B633,A股收入利润复合增长（数值）!$A$7:$Q$3068,14)/ABS(VLOOKUP($B633,A股收入利润复合增长（数值）!$A$7:$Q$3068,12))-1,"")</f>
        <v>0.14323836293498404</v>
      </c>
      <c r="P633" s="6">
        <f>IFERROR(VLOOKUP($B633,A股收入利润复合增长（数值）!$A$7:$Q$3068,15)/ABS(VLOOKUP($B633,A股收入利润复合增长（数值）!$A$7:$Q$3068,13))-1,"")</f>
        <v>1.7684205841080218</v>
      </c>
    </row>
    <row r="634" spans="1:16" x14ac:dyDescent="0.25">
      <c r="A634" t="str">
        <f>IF(COUNTIF(G634:P634,"&lt;"&amp;$A$3)=0,MAX($A$4:A633)+1,"")</f>
        <v/>
      </c>
      <c r="B634">
        <v>630</v>
      </c>
      <c r="C634" t="str">
        <f>VLOOKUP($B634,A股收入利润复合增长（数值）!$A$7:$Q$3068,2)</f>
        <v>300352.SZ</v>
      </c>
      <c r="D634" t="str">
        <f>VLOOKUP($B634,A股收入利润复合增长（数值）!$A$7:$Q$3068,3)</f>
        <v>北信源</v>
      </c>
      <c r="G634" s="6">
        <f>IFERROR(VLOOKUP($B634,A股收入利润复合增长（数值）!$A$7:$Q$3068,6)/ABS(VLOOKUP($B634,A股收入利润复合增长（数值）!$A$7:$Q$3068,4))-1,"")</f>
        <v>0.38461759541047602</v>
      </c>
      <c r="H634" s="6">
        <f>IFERROR(VLOOKUP($B634,A股收入利润复合增长（数值）!$A$7:$Q$3068,7)/ABS(VLOOKUP($B634,A股收入利润复合增长（数值）!$A$7:$Q$3068,5))-1,"")</f>
        <v>0.11133338293786355</v>
      </c>
      <c r="I634" s="6">
        <f>IFERROR(VLOOKUP($B634,A股收入利润复合增长（数值）!$A$7:$Q$3068,8)/ABS(VLOOKUP($B634,A股收入利润复合增长（数值）!$A$7:$Q$3068,6))-1,"")</f>
        <v>0.49631201162037075</v>
      </c>
      <c r="J634" s="6">
        <f>IFERROR(VLOOKUP($B634,A股收入利润复合增长（数值）!$A$7:$Q$3068,9)/ABS(VLOOKUP($B634,A股收入利润复合增长（数值）!$A$7:$Q$3068,7))-1,"")</f>
        <v>0.3425999159209312</v>
      </c>
      <c r="K634" s="6">
        <f>IFERROR(VLOOKUP($B634,A股收入利润复合增长（数值）!$A$7:$Q$3068,10)/ABS(VLOOKUP($B634,A股收入利润复合增长（数值）!$A$7:$Q$3068,8))-1,"")</f>
        <v>0.20134305603182412</v>
      </c>
      <c r="L634" s="6">
        <f>IFERROR(VLOOKUP($B634,A股收入利润复合增长（数值）!$A$7:$Q$3068,11)/ABS(VLOOKUP($B634,A股收入利润复合增长（数值）!$A$7:$Q$3068,9))-1,"")</f>
        <v>0.12783275105649961</v>
      </c>
      <c r="M634" s="6">
        <f>IFERROR(VLOOKUP($B634,A股收入利润复合增长（数值）!$A$7:$Q$3068,12)/ABS(VLOOKUP($B634,A股收入利润复合增长（数值）!$A$7:$Q$3068,10))-1,"")</f>
        <v>0.15130760561100698</v>
      </c>
      <c r="N634" s="6">
        <f>IFERROR(VLOOKUP($B634,A股收入利润复合增长（数值）!$A$7:$Q$3068,13)/ABS(VLOOKUP($B634,A股收入利润复合增长（数值）!$A$7:$Q$3068,11))-1,"")</f>
        <v>2.9892617491233953E-3</v>
      </c>
      <c r="O634" s="6">
        <f>IFERROR(VLOOKUP($B634,A股收入利润复合增长（数值）!$A$7:$Q$3068,14)/ABS(VLOOKUP($B634,A股收入利润复合增长（数值）!$A$7:$Q$3068,12))-1,"")</f>
        <v>0.7889424009893049</v>
      </c>
      <c r="P634" s="6">
        <f>IFERROR(VLOOKUP($B634,A股收入利润复合增长（数值）!$A$7:$Q$3068,15)/ABS(VLOOKUP($B634,A股收入利润复合增长（数值）!$A$7:$Q$3068,13))-1,"")</f>
        <v>4.0087149430466207E-2</v>
      </c>
    </row>
    <row r="635" spans="1:16" x14ac:dyDescent="0.25">
      <c r="A635" t="str">
        <f>IF(COUNTIF(G635:P635,"&lt;"&amp;$A$3)=0,MAX($A$4:A634)+1,"")</f>
        <v/>
      </c>
      <c r="B635">
        <v>631</v>
      </c>
      <c r="C635" t="str">
        <f>VLOOKUP($B635,A股收入利润复合增长（数值）!$A$7:$Q$3068,2)</f>
        <v>300355.SZ</v>
      </c>
      <c r="D635" t="str">
        <f>VLOOKUP($B635,A股收入利润复合增长（数值）!$A$7:$Q$3068,3)</f>
        <v>蒙草生态</v>
      </c>
      <c r="G635" s="6">
        <f>IFERROR(VLOOKUP($B635,A股收入利润复合增长（数值）!$A$7:$Q$3068,6)/ABS(VLOOKUP($B635,A股收入利润复合增长（数值）!$A$7:$Q$3068,4))-1,"")</f>
        <v>0.36163718338491724</v>
      </c>
      <c r="H635" s="6">
        <f>IFERROR(VLOOKUP($B635,A股收入利润复合增长（数值）!$A$7:$Q$3068,7)/ABS(VLOOKUP($B635,A股收入利润复合增长（数值）!$A$7:$Q$3068,5))-1,"")</f>
        <v>0.24536374368920333</v>
      </c>
      <c r="I635" s="6">
        <f>IFERROR(VLOOKUP($B635,A股收入利润复合增长（数值）!$A$7:$Q$3068,8)/ABS(VLOOKUP($B635,A股收入利润复合增长（数值）!$A$7:$Q$3068,6))-1,"")</f>
        <v>0.25651299647135994</v>
      </c>
      <c r="J635" s="6">
        <f>IFERROR(VLOOKUP($B635,A股收入利润复合增长（数值）!$A$7:$Q$3068,9)/ABS(VLOOKUP($B635,A股收入利润复合增长（数值）!$A$7:$Q$3068,7))-1,"")</f>
        <v>0.5612603201080324</v>
      </c>
      <c r="K635" s="6">
        <f>IFERROR(VLOOKUP($B635,A股收入利润复合增长（数值）!$A$7:$Q$3068,10)/ABS(VLOOKUP($B635,A股收入利润复合增长（数值）!$A$7:$Q$3068,8))-1,"")</f>
        <v>0.1895797599981901</v>
      </c>
      <c r="L635" s="6">
        <f>IFERROR(VLOOKUP($B635,A股收入利润复合增长（数值）!$A$7:$Q$3068,11)/ABS(VLOOKUP($B635,A股收入利润复合增长（数值）!$A$7:$Q$3068,9))-1,"")</f>
        <v>-0.18196947129764207</v>
      </c>
      <c r="M635" s="6">
        <f>IFERROR(VLOOKUP($B635,A股收入利润复合增长（数值）!$A$7:$Q$3068,12)/ABS(VLOOKUP($B635,A股收入利润复合增长（数值）!$A$7:$Q$3068,10))-1,"")</f>
        <v>1.1767301436831259</v>
      </c>
      <c r="N635" s="6">
        <f>IFERROR(VLOOKUP($B635,A股收入利润复合增长（数值）!$A$7:$Q$3068,13)/ABS(VLOOKUP($B635,A股收入利润复合增长（数值）!$A$7:$Q$3068,11))-1,"")</f>
        <v>0.60203480453281633</v>
      </c>
      <c r="O635" s="6">
        <f>IFERROR(VLOOKUP($B635,A股收入利润复合增长（数值）!$A$7:$Q$3068,14)/ABS(VLOOKUP($B635,A股收入利润复合增长（数值）!$A$7:$Q$3068,12))-1,"")</f>
        <v>8.7478828802556752E-2</v>
      </c>
      <c r="P635" s="6">
        <f>IFERROR(VLOOKUP($B635,A股收入利润复合增长（数值）!$A$7:$Q$3068,15)/ABS(VLOOKUP($B635,A股收入利润复合增长（数值）!$A$7:$Q$3068,13))-1,"")</f>
        <v>-4.53327197660639E-2</v>
      </c>
    </row>
    <row r="636" spans="1:16" x14ac:dyDescent="0.25">
      <c r="A636" t="str">
        <f>IF(COUNTIF(G636:P636,"&lt;"&amp;$A$3)=0,MAX($A$4:A635)+1,"")</f>
        <v/>
      </c>
      <c r="B636">
        <v>632</v>
      </c>
      <c r="C636" t="str">
        <f>VLOOKUP($B636,A股收入利润复合增长（数值）!$A$7:$Q$3068,2)</f>
        <v>300356.SZ</v>
      </c>
      <c r="D636" t="str">
        <f>VLOOKUP($B636,A股收入利润复合增长（数值）!$A$7:$Q$3068,3)</f>
        <v>光一科技</v>
      </c>
      <c r="G636" s="6">
        <f>IFERROR(VLOOKUP($B636,A股收入利润复合增长（数值）!$A$7:$Q$3068,6)/ABS(VLOOKUP($B636,A股收入利润复合增长（数值）!$A$7:$Q$3068,4))-1,"")</f>
        <v>1.0061323495000885</v>
      </c>
      <c r="H636" s="6">
        <f>IFERROR(VLOOKUP($B636,A股收入利润复合增长（数值）!$A$7:$Q$3068,7)/ABS(VLOOKUP($B636,A股收入利润复合增长（数值）!$A$7:$Q$3068,5))-1,"")</f>
        <v>0.39390162892154823</v>
      </c>
      <c r="I636" s="6">
        <f>IFERROR(VLOOKUP($B636,A股收入利润复合增长（数值）!$A$7:$Q$3068,8)/ABS(VLOOKUP($B636,A股收入利润复合增长（数值）!$A$7:$Q$3068,6))-1,"")</f>
        <v>0.49917093339970942</v>
      </c>
      <c r="J636" s="6">
        <f>IFERROR(VLOOKUP($B636,A股收入利润复合增长（数值）!$A$7:$Q$3068,9)/ABS(VLOOKUP($B636,A股收入利润复合增长（数值）!$A$7:$Q$3068,7))-1,"")</f>
        <v>0.38389930458677224</v>
      </c>
      <c r="K636" s="6">
        <f>IFERROR(VLOOKUP($B636,A股收入利润复合增长（数值）!$A$7:$Q$3068,10)/ABS(VLOOKUP($B636,A股收入利润复合增长（数值）!$A$7:$Q$3068,8))-1,"")</f>
        <v>-0.16185215901910288</v>
      </c>
      <c r="L636" s="6">
        <f>IFERROR(VLOOKUP($B636,A股收入利润复合增长（数值）!$A$7:$Q$3068,11)/ABS(VLOOKUP($B636,A股收入利润复合增长（数值）!$A$7:$Q$3068,9))-1,"")</f>
        <v>-0.34848119896053231</v>
      </c>
      <c r="M636" s="6">
        <f>IFERROR(VLOOKUP($B636,A股收入利润复合增长（数值）!$A$7:$Q$3068,12)/ABS(VLOOKUP($B636,A股收入利润复合增长（数值）!$A$7:$Q$3068,10))-1,"")</f>
        <v>6.1546337433260545E-2</v>
      </c>
      <c r="N636" s="6">
        <f>IFERROR(VLOOKUP($B636,A股收入利润复合增长（数值）!$A$7:$Q$3068,13)/ABS(VLOOKUP($B636,A股收入利润复合增长（数值）!$A$7:$Q$3068,11))-1,"")</f>
        <v>-0.24095105500237302</v>
      </c>
      <c r="O636" s="6">
        <f>IFERROR(VLOOKUP($B636,A股收入利润复合增长（数值）!$A$7:$Q$3068,14)/ABS(VLOOKUP($B636,A股收入利润复合增长（数值）!$A$7:$Q$3068,12))-1,"")</f>
        <v>1.0611041247387103</v>
      </c>
      <c r="P636" s="6">
        <f>IFERROR(VLOOKUP($B636,A股收入利润复合增长（数值）!$A$7:$Q$3068,15)/ABS(VLOOKUP($B636,A股收入利润复合增长（数值）!$A$7:$Q$3068,13))-1,"")</f>
        <v>0.10094290197183842</v>
      </c>
    </row>
    <row r="637" spans="1:16" x14ac:dyDescent="0.25">
      <c r="A637">
        <f>IF(COUNTIF(G637:P637,"&lt;"&amp;$A$3)=0,MAX($A$4:A636)+1,"")</f>
        <v>55</v>
      </c>
      <c r="B637">
        <v>633</v>
      </c>
      <c r="C637" t="str">
        <f>VLOOKUP($B637,A股收入利润复合增长（数值）!$A$7:$Q$3068,2)</f>
        <v>300357.SZ</v>
      </c>
      <c r="D637" t="str">
        <f>VLOOKUP($B637,A股收入利润复合增长（数值）!$A$7:$Q$3068,3)</f>
        <v>我武生物</v>
      </c>
      <c r="G637" s="6">
        <f>IFERROR(VLOOKUP($B637,A股收入利润复合增长（数值）!$A$7:$Q$3068,6)/ABS(VLOOKUP($B637,A股收入利润复合增长（数值）!$A$7:$Q$3068,4))-1,"")</f>
        <v>0.73909292370919455</v>
      </c>
      <c r="H637" s="6">
        <f>IFERROR(VLOOKUP($B637,A股收入利润复合增长（数值）!$A$7:$Q$3068,7)/ABS(VLOOKUP($B637,A股收入利润复合增长（数值）!$A$7:$Q$3068,5))-1,"")</f>
        <v>1.0246100982677473</v>
      </c>
      <c r="I637" s="6">
        <f>IFERROR(VLOOKUP($B637,A股收入利润复合增长（数值）!$A$7:$Q$3068,8)/ABS(VLOOKUP($B637,A股收入利润复合增长（数值）!$A$7:$Q$3068,6))-1,"")</f>
        <v>0.42975935936918797</v>
      </c>
      <c r="J637" s="6">
        <f>IFERROR(VLOOKUP($B637,A股收入利润复合增长（数值）!$A$7:$Q$3068,9)/ABS(VLOOKUP($B637,A股收入利润复合增长（数值）!$A$7:$Q$3068,7))-1,"")</f>
        <v>0.44302060384432296</v>
      </c>
      <c r="K637" s="6">
        <f>IFERROR(VLOOKUP($B637,A股收入利润复合增长（数值）!$A$7:$Q$3068,10)/ABS(VLOOKUP($B637,A股收入利润复合增长（数值）!$A$7:$Q$3068,8))-1,"")</f>
        <v>0.31245474182344712</v>
      </c>
      <c r="L637" s="6">
        <f>IFERROR(VLOOKUP($B637,A股收入利润复合增长（数值）!$A$7:$Q$3068,11)/ABS(VLOOKUP($B637,A股收入利润复合增长（数值）!$A$7:$Q$3068,9))-1,"")</f>
        <v>0.31224473507080686</v>
      </c>
      <c r="M637" s="6">
        <f>IFERROR(VLOOKUP($B637,A股收入利润复合增长（数值）!$A$7:$Q$3068,12)/ABS(VLOOKUP($B637,A股收入利润复合增长（数值）!$A$7:$Q$3068,10))-1,"")</f>
        <v>0.23708181305584985</v>
      </c>
      <c r="N637" s="6">
        <f>IFERROR(VLOOKUP($B637,A股收入利润复合增长（数值）!$A$7:$Q$3068,13)/ABS(VLOOKUP($B637,A股收入利润复合增长（数值）!$A$7:$Q$3068,11))-1,"")</f>
        <v>0.41083650856951404</v>
      </c>
      <c r="O637" s="6">
        <f>IFERROR(VLOOKUP($B637,A股收入利润复合增长（数值）!$A$7:$Q$3068,14)/ABS(VLOOKUP($B637,A股收入利润复合增长（数值）!$A$7:$Q$3068,12))-1,"")</f>
        <v>0.1152116930531053</v>
      </c>
      <c r="P637" s="6">
        <f>IFERROR(VLOOKUP($B637,A股收入利润复合增长（数值）!$A$7:$Q$3068,15)/ABS(VLOOKUP($B637,A股收入利润复合增长（数值）!$A$7:$Q$3068,13))-1,"")</f>
        <v>0.18346952231587332</v>
      </c>
    </row>
    <row r="638" spans="1:16" x14ac:dyDescent="0.25">
      <c r="A638" t="str">
        <f>IF(COUNTIF(G638:P638,"&lt;"&amp;$A$3)=0,MAX($A$4:A637)+1,"")</f>
        <v/>
      </c>
      <c r="B638">
        <v>634</v>
      </c>
      <c r="C638" t="str">
        <f>VLOOKUP($B638,A股收入利润复合增长（数值）!$A$7:$Q$3068,2)</f>
        <v>300358.SZ</v>
      </c>
      <c r="D638" t="str">
        <f>VLOOKUP($B638,A股收入利润复合增长（数值）!$A$7:$Q$3068,3)</f>
        <v>楚天科技</v>
      </c>
      <c r="G638" s="6">
        <f>IFERROR(VLOOKUP($B638,A股收入利润复合增长（数值）!$A$7:$Q$3068,6)/ABS(VLOOKUP($B638,A股收入利润复合增长（数值）!$A$7:$Q$3068,4))-1,"")</f>
        <v>0.13869725162967228</v>
      </c>
      <c r="H638" s="6">
        <f>IFERROR(VLOOKUP($B638,A股收入利润复合增长（数值）!$A$7:$Q$3068,7)/ABS(VLOOKUP($B638,A股收入利润复合增长（数值）!$A$7:$Q$3068,5))-1,"")</f>
        <v>0.32077865402418815</v>
      </c>
      <c r="I638" s="6">
        <f>IFERROR(VLOOKUP($B638,A股收入利润复合增长（数值）!$A$7:$Q$3068,8)/ABS(VLOOKUP($B638,A股收入利润复合增长（数值）!$A$7:$Q$3068,6))-1,"")</f>
        <v>0.45521548311443927</v>
      </c>
      <c r="J638" s="6">
        <f>IFERROR(VLOOKUP($B638,A股收入利润复合增长（数值）!$A$7:$Q$3068,9)/ABS(VLOOKUP($B638,A股收入利润复合增长（数值）!$A$7:$Q$3068,7))-1,"")</f>
        <v>0.35788838743274876</v>
      </c>
      <c r="K638" s="6">
        <f>IFERROR(VLOOKUP($B638,A股收入利润复合增长（数值）!$A$7:$Q$3068,10)/ABS(VLOOKUP($B638,A股收入利润复合增长（数值）!$A$7:$Q$3068,8))-1,"")</f>
        <v>0.35418012767523788</v>
      </c>
      <c r="L638" s="6">
        <f>IFERROR(VLOOKUP($B638,A股收入利润复合增长（数值）!$A$7:$Q$3068,11)/ABS(VLOOKUP($B638,A股收入利润复合增长（数值）!$A$7:$Q$3068,9))-1,"")</f>
        <v>0.41531732076953709</v>
      </c>
      <c r="M638" s="6">
        <f>IFERROR(VLOOKUP($B638,A股收入利润复合增长（数值）!$A$7:$Q$3068,12)/ABS(VLOOKUP($B638,A股收入利润复合增长（数值）!$A$7:$Q$3068,10))-1,"")</f>
        <v>0.26089139488137958</v>
      </c>
      <c r="N638" s="6">
        <f>IFERROR(VLOOKUP($B638,A股收入利润复合增长（数值）!$A$7:$Q$3068,13)/ABS(VLOOKUP($B638,A股收入利润复合增长（数值）!$A$7:$Q$3068,11))-1,"")</f>
        <v>0.16247753150258037</v>
      </c>
      <c r="O638" s="6">
        <f>IFERROR(VLOOKUP($B638,A股收入利润复合增长（数值）!$A$7:$Q$3068,14)/ABS(VLOOKUP($B638,A股收入利润复合增长（数值）!$A$7:$Q$3068,12))-1,"")</f>
        <v>-3.0204347428332778E-2</v>
      </c>
      <c r="P638" s="6">
        <f>IFERROR(VLOOKUP($B638,A股收入利润复合增长（数值）!$A$7:$Q$3068,15)/ABS(VLOOKUP($B638,A股收入利润复合增长（数值）!$A$7:$Q$3068,13))-1,"")</f>
        <v>-2.2415895280636811E-2</v>
      </c>
    </row>
    <row r="639" spans="1:16" x14ac:dyDescent="0.25">
      <c r="A639" t="str">
        <f>IF(COUNTIF(G639:P639,"&lt;"&amp;$A$3)=0,MAX($A$4:A638)+1,"")</f>
        <v/>
      </c>
      <c r="B639">
        <v>635</v>
      </c>
      <c r="C639" t="str">
        <f>VLOOKUP($B639,A股收入利润复合增长（数值）!$A$7:$Q$3068,2)</f>
        <v>300359.SZ</v>
      </c>
      <c r="D639" t="str">
        <f>VLOOKUP($B639,A股收入利润复合增长（数值）!$A$7:$Q$3068,3)</f>
        <v>全通教育</v>
      </c>
      <c r="G639" s="6">
        <f>IFERROR(VLOOKUP($B639,A股收入利润复合增长（数值）!$A$7:$Q$3068,6)/ABS(VLOOKUP($B639,A股收入利润复合增长（数值）!$A$7:$Q$3068,4))-1,"")</f>
        <v>0.42151360099410939</v>
      </c>
      <c r="H639" s="6">
        <f>IFERROR(VLOOKUP($B639,A股收入利润复合增长（数值）!$A$7:$Q$3068,7)/ABS(VLOOKUP($B639,A股收入利润复合增长（数值）!$A$7:$Q$3068,5))-1,"")</f>
        <v>0.35243729180927175</v>
      </c>
      <c r="I639" s="6">
        <f>IFERROR(VLOOKUP($B639,A股收入利润复合增长（数值）!$A$7:$Q$3068,8)/ABS(VLOOKUP($B639,A股收入利润复合增长（数值）!$A$7:$Q$3068,6))-1,"")</f>
        <v>9.8697453578146188E-2</v>
      </c>
      <c r="J639" s="6">
        <f>IFERROR(VLOOKUP($B639,A股收入利润复合增长（数值）!$A$7:$Q$3068,9)/ABS(VLOOKUP($B639,A股收入利润复合增长（数值）!$A$7:$Q$3068,7))-1,"")</f>
        <v>0.17559676756978226</v>
      </c>
      <c r="K639" s="6">
        <f>IFERROR(VLOOKUP($B639,A股收入利润复合增长（数值）!$A$7:$Q$3068,10)/ABS(VLOOKUP($B639,A股收入利润复合增长（数值）!$A$7:$Q$3068,8))-1,"")</f>
        <v>9.9989239662986007E-2</v>
      </c>
      <c r="L639" s="6">
        <f>IFERROR(VLOOKUP($B639,A股收入利润复合增长（数值）!$A$7:$Q$3068,11)/ABS(VLOOKUP($B639,A股收入利润复合增长（数值）!$A$7:$Q$3068,9))-1,"")</f>
        <v>-3.9195787181452668E-2</v>
      </c>
      <c r="M639" s="6">
        <f>IFERROR(VLOOKUP($B639,A股收入利润复合增长（数值）!$A$7:$Q$3068,12)/ABS(VLOOKUP($B639,A股收入利润复合增长（数值）!$A$7:$Q$3068,10))-1,"")</f>
        <v>0.11795506113397325</v>
      </c>
      <c r="N639" s="6">
        <f>IFERROR(VLOOKUP($B639,A股收入利润复合增长（数值）!$A$7:$Q$3068,13)/ABS(VLOOKUP($B639,A股收入利润复合增长（数值）!$A$7:$Q$3068,11))-1,"")</f>
        <v>6.8709807794242517E-2</v>
      </c>
      <c r="O639" s="6">
        <f>IFERROR(VLOOKUP($B639,A股收入利润复合增长（数值）!$A$7:$Q$3068,14)/ABS(VLOOKUP($B639,A股收入利润复合增长（数值）!$A$7:$Q$3068,12))-1,"")</f>
        <v>1.2797419841354718</v>
      </c>
      <c r="P639" s="6">
        <f>IFERROR(VLOOKUP($B639,A股收入利润复合增长（数值）!$A$7:$Q$3068,15)/ABS(VLOOKUP($B639,A股收入利润复合增长（数值）!$A$7:$Q$3068,13))-1,"")</f>
        <v>1.0855863107116912</v>
      </c>
    </row>
    <row r="640" spans="1:16" x14ac:dyDescent="0.25">
      <c r="A640" t="str">
        <f>IF(COUNTIF(G640:P640,"&lt;"&amp;$A$3)=0,MAX($A$4:A639)+1,"")</f>
        <v/>
      </c>
      <c r="B640">
        <v>636</v>
      </c>
      <c r="C640" t="str">
        <f>VLOOKUP($B640,A股收入利润复合增长（数值）!$A$7:$Q$3068,2)</f>
        <v>300360.SZ</v>
      </c>
      <c r="D640" t="str">
        <f>VLOOKUP($B640,A股收入利润复合增长（数值）!$A$7:$Q$3068,3)</f>
        <v>炬华科技</v>
      </c>
      <c r="G640" s="6">
        <f>IFERROR(VLOOKUP($B640,A股收入利润复合增长（数值）!$A$7:$Q$3068,6)/ABS(VLOOKUP($B640,A股收入利润复合增长（数值）!$A$7:$Q$3068,4))-1,"")</f>
        <v>0.70206722819955036</v>
      </c>
      <c r="H640" s="6">
        <f>IFERROR(VLOOKUP($B640,A股收入利润复合增长（数值）!$A$7:$Q$3068,7)/ABS(VLOOKUP($B640,A股收入利润复合增长（数值）!$A$7:$Q$3068,5))-1,"")</f>
        <v>1.2819479861418048</v>
      </c>
      <c r="I640" s="6">
        <f>IFERROR(VLOOKUP($B640,A股收入利润复合增长（数值）!$A$7:$Q$3068,8)/ABS(VLOOKUP($B640,A股收入利润复合增长（数值）!$A$7:$Q$3068,6))-1,"")</f>
        <v>0.47018338331580489</v>
      </c>
      <c r="J640" s="6">
        <f>IFERROR(VLOOKUP($B640,A股收入利润复合增长（数值）!$A$7:$Q$3068,9)/ABS(VLOOKUP($B640,A股收入利润复合增长（数值）!$A$7:$Q$3068,7))-1,"")</f>
        <v>0.76500108914997456</v>
      </c>
      <c r="K640" s="6">
        <f>IFERROR(VLOOKUP($B640,A股收入利润复合增长（数值）!$A$7:$Q$3068,10)/ABS(VLOOKUP($B640,A股收入利润复合增长（数值）!$A$7:$Q$3068,8))-1,"")</f>
        <v>6.726110068257074E-2</v>
      </c>
      <c r="L640" s="6">
        <f>IFERROR(VLOOKUP($B640,A股收入利润复合增长（数值）!$A$7:$Q$3068,11)/ABS(VLOOKUP($B640,A股收入利润复合增长（数值）!$A$7:$Q$3068,9))-1,"")</f>
        <v>0.28430738527443244</v>
      </c>
      <c r="M640" s="6">
        <f>IFERROR(VLOOKUP($B640,A股收入利润复合增长（数值）!$A$7:$Q$3068,12)/ABS(VLOOKUP($B640,A股收入利润复合增长（数值）!$A$7:$Q$3068,10))-1,"")</f>
        <v>0.28995438834454657</v>
      </c>
      <c r="N640" s="6">
        <f>IFERROR(VLOOKUP($B640,A股收入利润复合增长（数值）!$A$7:$Q$3068,13)/ABS(VLOOKUP($B640,A股收入利润复合增长（数值）!$A$7:$Q$3068,11))-1,"")</f>
        <v>0.24483925831510778</v>
      </c>
      <c r="O640" s="6">
        <f>IFERROR(VLOOKUP($B640,A股收入利润复合增长（数值）!$A$7:$Q$3068,14)/ABS(VLOOKUP($B640,A股收入利润复合增长（数值）!$A$7:$Q$3068,12))-1,"")</f>
        <v>9.9675025283958441E-2</v>
      </c>
      <c r="P640" s="6">
        <f>IFERROR(VLOOKUP($B640,A股收入利润复合增长（数值）!$A$7:$Q$3068,15)/ABS(VLOOKUP($B640,A股收入利润复合增长（数值）!$A$7:$Q$3068,13))-1,"")</f>
        <v>0.10400433825101874</v>
      </c>
    </row>
    <row r="641" spans="1:16" x14ac:dyDescent="0.25">
      <c r="A641" t="str">
        <f>IF(COUNTIF(G641:P641,"&lt;"&amp;$A$3)=0,MAX($A$4:A640)+1,"")</f>
        <v/>
      </c>
      <c r="B641">
        <v>637</v>
      </c>
      <c r="C641" t="str">
        <f>VLOOKUP($B641,A股收入利润复合增长（数值）!$A$7:$Q$3068,2)</f>
        <v>300363.SZ</v>
      </c>
      <c r="D641" t="str">
        <f>VLOOKUP($B641,A股收入利润复合增长（数值）!$A$7:$Q$3068,3)</f>
        <v>博腾股份</v>
      </c>
      <c r="G641" s="6">
        <f>IFERROR(VLOOKUP($B641,A股收入利润复合增长（数值）!$A$7:$Q$3068,6)/ABS(VLOOKUP($B641,A股收入利润复合增长（数值）!$A$7:$Q$3068,4))-1,"")</f>
        <v>0.21220889616436134</v>
      </c>
      <c r="H641" s="6">
        <f>IFERROR(VLOOKUP($B641,A股收入利润复合增长（数值）!$A$7:$Q$3068,7)/ABS(VLOOKUP($B641,A股收入利润复合增长（数值）!$A$7:$Q$3068,5))-1,"")</f>
        <v>0.44937644796937448</v>
      </c>
      <c r="I641" s="6">
        <f>IFERROR(VLOOKUP($B641,A股收入利润复合增长（数值）!$A$7:$Q$3068,8)/ABS(VLOOKUP($B641,A股收入利润复合增长（数值）!$A$7:$Q$3068,6))-1,"")</f>
        <v>0.24849964165105298</v>
      </c>
      <c r="J641" s="6">
        <f>IFERROR(VLOOKUP($B641,A股收入利润复合增长（数值）!$A$7:$Q$3068,9)/ABS(VLOOKUP($B641,A股收入利润复合增长（数值）!$A$7:$Q$3068,7))-1,"")</f>
        <v>0.28655028961662943</v>
      </c>
      <c r="K641" s="6">
        <f>IFERROR(VLOOKUP($B641,A股收入利润复合增长（数值）!$A$7:$Q$3068,10)/ABS(VLOOKUP($B641,A股收入利润复合增长（数值）!$A$7:$Q$3068,8))-1,"")</f>
        <v>6.4477722800564852E-2</v>
      </c>
      <c r="L641" s="6">
        <f>IFERROR(VLOOKUP($B641,A股收入利润复合增长（数值）!$A$7:$Q$3068,11)/ABS(VLOOKUP($B641,A股收入利润复合增长（数值）!$A$7:$Q$3068,9))-1,"")</f>
        <v>0.24823489150276568</v>
      </c>
      <c r="M641" s="6">
        <f>IFERROR(VLOOKUP($B641,A股收入利润复合增长（数值）!$A$7:$Q$3068,12)/ABS(VLOOKUP($B641,A股收入利润复合增长（数值）!$A$7:$Q$3068,10))-1,"")</f>
        <v>0.34437435453438803</v>
      </c>
      <c r="N641" s="6">
        <f>IFERROR(VLOOKUP($B641,A股收入利润复合增长（数值）!$A$7:$Q$3068,13)/ABS(VLOOKUP($B641,A股收入利润复合增长（数值）!$A$7:$Q$3068,11))-1,"")</f>
        <v>0.25233835585900732</v>
      </c>
      <c r="O641" s="6">
        <f>IFERROR(VLOOKUP($B641,A股收入利润复合增长（数值）!$A$7:$Q$3068,14)/ABS(VLOOKUP($B641,A股收入利润复合增长（数值）!$A$7:$Q$3068,12))-1,"")</f>
        <v>3.439160546979636E-2</v>
      </c>
      <c r="P641" s="6">
        <f>IFERROR(VLOOKUP($B641,A股收入利润复合增长（数值）!$A$7:$Q$3068,15)/ABS(VLOOKUP($B641,A股收入利润复合增长（数值）!$A$7:$Q$3068,13))-1,"")</f>
        <v>-0.12026201179697604</v>
      </c>
    </row>
    <row r="642" spans="1:16" x14ac:dyDescent="0.25">
      <c r="A642" t="str">
        <f>IF(COUNTIF(G642:P642,"&lt;"&amp;$A$3)=0,MAX($A$4:A641)+1,"")</f>
        <v/>
      </c>
      <c r="B642">
        <v>638</v>
      </c>
      <c r="C642" t="str">
        <f>VLOOKUP($B642,A股收入利润复合增长（数值）!$A$7:$Q$3068,2)</f>
        <v>300365.SZ</v>
      </c>
      <c r="D642" t="str">
        <f>VLOOKUP($B642,A股收入利润复合增长（数值）!$A$7:$Q$3068,3)</f>
        <v>恒华科技</v>
      </c>
      <c r="G642" s="6">
        <f>IFERROR(VLOOKUP($B642,A股收入利润复合增长（数值）!$A$7:$Q$3068,6)/ABS(VLOOKUP($B642,A股收入利润复合增长（数值）!$A$7:$Q$3068,4))-1,"")</f>
        <v>0.33979659187035871</v>
      </c>
      <c r="H642" s="6">
        <f>IFERROR(VLOOKUP($B642,A股收入利润复合增长（数值）!$A$7:$Q$3068,7)/ABS(VLOOKUP($B642,A股收入利润复合增长（数值）!$A$7:$Q$3068,5))-1,"")</f>
        <v>0.36711442475934319</v>
      </c>
      <c r="I642" s="6">
        <f>IFERROR(VLOOKUP($B642,A股收入利润复合增长（数值）!$A$7:$Q$3068,8)/ABS(VLOOKUP($B642,A股收入利润复合增长（数值）!$A$7:$Q$3068,6))-1,"")</f>
        <v>0.24366071411538925</v>
      </c>
      <c r="J642" s="6">
        <f>IFERROR(VLOOKUP($B642,A股收入利润复合增长（数值）!$A$7:$Q$3068,9)/ABS(VLOOKUP($B642,A股收入利润复合增长（数值）!$A$7:$Q$3068,7))-1,"")</f>
        <v>0.2877990747078667</v>
      </c>
      <c r="K642" s="6">
        <f>IFERROR(VLOOKUP($B642,A股收入利润复合增长（数值）!$A$7:$Q$3068,10)/ABS(VLOOKUP($B642,A股收入利润复合增长（数值）!$A$7:$Q$3068,8))-1,"")</f>
        <v>0.20305495240769922</v>
      </c>
      <c r="L642" s="6">
        <f>IFERROR(VLOOKUP($B642,A股收入利润复合增长（数值）!$A$7:$Q$3068,11)/ABS(VLOOKUP($B642,A股收入利润复合增长（数值）!$A$7:$Q$3068,9))-1,"")</f>
        <v>0.12242841035860508</v>
      </c>
      <c r="M642" s="6">
        <f>IFERROR(VLOOKUP($B642,A股收入利润复合增长（数值）!$A$7:$Q$3068,12)/ABS(VLOOKUP($B642,A股收入利润复合增长（数值）!$A$7:$Q$3068,10))-1,"")</f>
        <v>0.1483639439068507</v>
      </c>
      <c r="N642" s="6">
        <f>IFERROR(VLOOKUP($B642,A股收入利润复合增长（数值）!$A$7:$Q$3068,13)/ABS(VLOOKUP($B642,A股收入利润复合增长（数值）!$A$7:$Q$3068,11))-1,"")</f>
        <v>1.8848318834272959E-2</v>
      </c>
      <c r="O642" s="6">
        <f>IFERROR(VLOOKUP($B642,A股收入利润复合增长（数值）!$A$7:$Q$3068,14)/ABS(VLOOKUP($B642,A股收入利润复合增长（数值）!$A$7:$Q$3068,12))-1,"")</f>
        <v>0.72109384709030189</v>
      </c>
      <c r="P642" s="6">
        <f>IFERROR(VLOOKUP($B642,A股收入利润复合增长（数值）!$A$7:$Q$3068,15)/ABS(VLOOKUP($B642,A股收入利润复合增长（数值）!$A$7:$Q$3068,13))-1,"")</f>
        <v>0.33075932186537038</v>
      </c>
    </row>
    <row r="643" spans="1:16" x14ac:dyDescent="0.25">
      <c r="A643" t="str">
        <f>IF(COUNTIF(G643:P643,"&lt;"&amp;$A$3)=0,MAX($A$4:A642)+1,"")</f>
        <v/>
      </c>
      <c r="B643">
        <v>639</v>
      </c>
      <c r="C643" t="str">
        <f>VLOOKUP($B643,A股收入利润复合增长（数值）!$A$7:$Q$3068,2)</f>
        <v>300366.SZ</v>
      </c>
      <c r="D643" t="str">
        <f>VLOOKUP($B643,A股收入利润复合增长（数值）!$A$7:$Q$3068,3)</f>
        <v>创意信息</v>
      </c>
      <c r="G643" s="6">
        <f>IFERROR(VLOOKUP($B643,A股收入利润复合增长（数值）!$A$7:$Q$3068,6)/ABS(VLOOKUP($B643,A股收入利润复合增长（数值）!$A$7:$Q$3068,4))-1,"")</f>
        <v>0.30639434322892112</v>
      </c>
      <c r="H643" s="6">
        <f>IFERROR(VLOOKUP($B643,A股收入利润复合增长（数值）!$A$7:$Q$3068,7)/ABS(VLOOKUP($B643,A股收入利润复合增长（数值）!$A$7:$Q$3068,5))-1,"")</f>
        <v>0.41615708942164464</v>
      </c>
      <c r="I643" s="6">
        <f>IFERROR(VLOOKUP($B643,A股收入利润复合增长（数值）!$A$7:$Q$3068,8)/ABS(VLOOKUP($B643,A股收入利润复合增长（数值）!$A$7:$Q$3068,6))-1,"")</f>
        <v>0.10097258599289538</v>
      </c>
      <c r="J643" s="6">
        <f>IFERROR(VLOOKUP($B643,A股收入利润复合增长（数值）!$A$7:$Q$3068,9)/ABS(VLOOKUP($B643,A股收入利润复合增长（数值）!$A$7:$Q$3068,7))-1,"")</f>
        <v>0.13363875313870643</v>
      </c>
      <c r="K643" s="6">
        <f>IFERROR(VLOOKUP($B643,A股收入利润复合增长（数值）!$A$7:$Q$3068,10)/ABS(VLOOKUP($B643,A股收入利润复合增长（数值）!$A$7:$Q$3068,8))-1,"")</f>
        <v>8.2156241711975442E-2</v>
      </c>
      <c r="L643" s="6">
        <f>IFERROR(VLOOKUP($B643,A股收入利润复合增长（数值）!$A$7:$Q$3068,11)/ABS(VLOOKUP($B643,A股收入利润复合增长（数值）!$A$7:$Q$3068,9))-1,"")</f>
        <v>7.6314428227887143E-2</v>
      </c>
      <c r="M643" s="6">
        <f>IFERROR(VLOOKUP($B643,A股收入利润复合增长（数值）!$A$7:$Q$3068,12)/ABS(VLOOKUP($B643,A股收入利润复合增长（数值）!$A$7:$Q$3068,10))-1,"")</f>
        <v>-3.3605868129837901E-3</v>
      </c>
      <c r="N643" s="6">
        <f>IFERROR(VLOOKUP($B643,A股收入利润复合增长（数值）!$A$7:$Q$3068,13)/ABS(VLOOKUP($B643,A股收入利润复合增长（数值）!$A$7:$Q$3068,11))-1,"")</f>
        <v>-5.0135890190236898E-2</v>
      </c>
      <c r="O643" s="6">
        <f>IFERROR(VLOOKUP($B643,A股收入利润复合增长（数值）!$A$7:$Q$3068,14)/ABS(VLOOKUP($B643,A股收入利润复合增长（数值）!$A$7:$Q$3068,12))-1,"")</f>
        <v>1.226226857254372</v>
      </c>
      <c r="P643" s="6">
        <f>IFERROR(VLOOKUP($B643,A股收入利润复合增长（数值）!$A$7:$Q$3068,15)/ABS(VLOOKUP($B643,A股收入利润复合增长（数值）!$A$7:$Q$3068,13))-1,"")</f>
        <v>1.4153288885214095</v>
      </c>
    </row>
    <row r="644" spans="1:16" x14ac:dyDescent="0.25">
      <c r="A644">
        <f>IF(COUNTIF(G644:P644,"&lt;"&amp;$A$3)=0,MAX($A$4:A643)+1,"")</f>
        <v>56</v>
      </c>
      <c r="B644">
        <v>640</v>
      </c>
      <c r="C644" t="str">
        <f>VLOOKUP($B644,A股收入利润复合增长（数值）!$A$7:$Q$3068,2)</f>
        <v>300367.SZ</v>
      </c>
      <c r="D644" t="str">
        <f>VLOOKUP($B644,A股收入利润复合增长（数值）!$A$7:$Q$3068,3)</f>
        <v>东方网力</v>
      </c>
      <c r="G644" s="6">
        <f>IFERROR(VLOOKUP($B644,A股收入利润复合增长（数值）!$A$7:$Q$3068,6)/ABS(VLOOKUP($B644,A股收入利润复合增长（数值）!$A$7:$Q$3068,4))-1,"")</f>
        <v>0.78621871532664378</v>
      </c>
      <c r="H644" s="6">
        <f>IFERROR(VLOOKUP($B644,A股收入利润复合增长（数值）!$A$7:$Q$3068,7)/ABS(VLOOKUP($B644,A股收入利润复合增长（数值）!$A$7:$Q$3068,5))-1,"")</f>
        <v>0.51638828565830064</v>
      </c>
      <c r="I644" s="6">
        <f>IFERROR(VLOOKUP($B644,A股收入利润复合增长（数值）!$A$7:$Q$3068,8)/ABS(VLOOKUP($B644,A股收入利润复合增长（数值）!$A$7:$Q$3068,6))-1,"")</f>
        <v>0.45717850039144725</v>
      </c>
      <c r="J644" s="6">
        <f>IFERROR(VLOOKUP($B644,A股收入利润复合增长（数值）!$A$7:$Q$3068,9)/ABS(VLOOKUP($B644,A股收入利润复合增长（数值）!$A$7:$Q$3068,7))-1,"")</f>
        <v>0.43997314499213691</v>
      </c>
      <c r="K644" s="6">
        <f>IFERROR(VLOOKUP($B644,A股收入利润复合增长（数值）!$A$7:$Q$3068,10)/ABS(VLOOKUP($B644,A股收入利润复合增长（数值）!$A$7:$Q$3068,8))-1,"")</f>
        <v>0.43074789543088587</v>
      </c>
      <c r="L644" s="6">
        <f>IFERROR(VLOOKUP($B644,A股收入利润复合增长（数值）!$A$7:$Q$3068,11)/ABS(VLOOKUP($B644,A股收入利润复合增长（数值）!$A$7:$Q$3068,9))-1,"")</f>
        <v>0.30251819896227716</v>
      </c>
      <c r="M644" s="6">
        <f>IFERROR(VLOOKUP($B644,A股收入利润复合增长（数值）!$A$7:$Q$3068,12)/ABS(VLOOKUP($B644,A股收入利润复合增长（数值）!$A$7:$Q$3068,10))-1,"")</f>
        <v>0.4648223009432475</v>
      </c>
      <c r="N644" s="6">
        <f>IFERROR(VLOOKUP($B644,A股收入利润复合增长（数值）!$A$7:$Q$3068,13)/ABS(VLOOKUP($B644,A股收入利润复合增长（数值）!$A$7:$Q$3068,11))-1,"")</f>
        <v>0.33298633892631591</v>
      </c>
      <c r="O644" s="6">
        <f>IFERROR(VLOOKUP($B644,A股收入利润复合增长（数值）!$A$7:$Q$3068,14)/ABS(VLOOKUP($B644,A股收入利润复合增长（数值）!$A$7:$Q$3068,12))-1,"")</f>
        <v>0.58920193632408946</v>
      </c>
      <c r="P644" s="6">
        <f>IFERROR(VLOOKUP($B644,A股收入利润复合增长（数值）!$A$7:$Q$3068,15)/ABS(VLOOKUP($B644,A股收入利润复合增长（数值）!$A$7:$Q$3068,13))-1,"")</f>
        <v>0.83001109473387835</v>
      </c>
    </row>
    <row r="645" spans="1:16" x14ac:dyDescent="0.25">
      <c r="A645" t="str">
        <f>IF(COUNTIF(G645:P645,"&lt;"&amp;$A$3)=0,MAX($A$4:A644)+1,"")</f>
        <v/>
      </c>
      <c r="B645">
        <v>641</v>
      </c>
      <c r="C645" t="str">
        <f>VLOOKUP($B645,A股收入利润复合增长（数值）!$A$7:$Q$3068,2)</f>
        <v>300368.SZ</v>
      </c>
      <c r="D645" t="str">
        <f>VLOOKUP($B645,A股收入利润复合增长（数值）!$A$7:$Q$3068,3)</f>
        <v>汇金股份</v>
      </c>
      <c r="G645" s="6">
        <f>IFERROR(VLOOKUP($B645,A股收入利润复合增长（数值）!$A$7:$Q$3068,6)/ABS(VLOOKUP($B645,A股收入利润复合增长（数值）!$A$7:$Q$3068,4))-1,"")</f>
        <v>0.27205283271899816</v>
      </c>
      <c r="H645" s="6">
        <f>IFERROR(VLOOKUP($B645,A股收入利润复合增长（数值）!$A$7:$Q$3068,7)/ABS(VLOOKUP($B645,A股收入利润复合增长（数值）!$A$7:$Q$3068,5))-1,"")</f>
        <v>0.36775408111289876</v>
      </c>
      <c r="I645" s="6">
        <f>IFERROR(VLOOKUP($B645,A股收入利润复合增长（数值）!$A$7:$Q$3068,8)/ABS(VLOOKUP($B645,A股收入利润复合增长（数值）!$A$7:$Q$3068,6))-1,"")</f>
        <v>0.18619488785756388</v>
      </c>
      <c r="J645" s="6">
        <f>IFERROR(VLOOKUP($B645,A股收入利润复合增长（数值）!$A$7:$Q$3068,9)/ABS(VLOOKUP($B645,A股收入利润复合增长（数值）!$A$7:$Q$3068,7))-1,"")</f>
        <v>0.2135960905333194</v>
      </c>
      <c r="K645" s="6">
        <f>IFERROR(VLOOKUP($B645,A股收入利润复合增长（数值）!$A$7:$Q$3068,10)/ABS(VLOOKUP($B645,A股收入利润复合增长（数值）!$A$7:$Q$3068,8))-1,"")</f>
        <v>6.2917660245027207E-2</v>
      </c>
      <c r="L645" s="6">
        <f>IFERROR(VLOOKUP($B645,A股收入利润复合增长（数值）!$A$7:$Q$3068,11)/ABS(VLOOKUP($B645,A股收入利润复合增长（数值）!$A$7:$Q$3068,9))-1,"")</f>
        <v>1.5204740705927478E-3</v>
      </c>
      <c r="M645" s="6">
        <f>IFERROR(VLOOKUP($B645,A股收入利润复合增长（数值）!$A$7:$Q$3068,12)/ABS(VLOOKUP($B645,A股收入利润复合增长（数值）!$A$7:$Q$3068,10))-1,"")</f>
        <v>0.47580171699176099</v>
      </c>
      <c r="N645" s="6">
        <f>IFERROR(VLOOKUP($B645,A股收入利润复合增长（数值）!$A$7:$Q$3068,13)/ABS(VLOOKUP($B645,A股收入利润复合增长（数值）!$A$7:$Q$3068,11))-1,"")</f>
        <v>-0.17610465765861327</v>
      </c>
      <c r="O645" s="6">
        <f>IFERROR(VLOOKUP($B645,A股收入利润复合增长（数值）!$A$7:$Q$3068,14)/ABS(VLOOKUP($B645,A股收入利润复合增长（数值）!$A$7:$Q$3068,12))-1,"")</f>
        <v>0.6686824557273694</v>
      </c>
      <c r="P645" s="6">
        <f>IFERROR(VLOOKUP($B645,A股收入利润复合增长（数值）!$A$7:$Q$3068,15)/ABS(VLOOKUP($B645,A股收入利润复合增长（数值）!$A$7:$Q$3068,13))-1,"")</f>
        <v>0.17771159259537472</v>
      </c>
    </row>
    <row r="646" spans="1:16" x14ac:dyDescent="0.25">
      <c r="A646" t="str">
        <f>IF(COUNTIF(G646:P646,"&lt;"&amp;$A$3)=0,MAX($A$4:A645)+1,"")</f>
        <v/>
      </c>
      <c r="B646">
        <v>642</v>
      </c>
      <c r="C646" t="str">
        <f>VLOOKUP($B646,A股收入利润复合增长（数值）!$A$7:$Q$3068,2)</f>
        <v>300369.SZ</v>
      </c>
      <c r="D646" t="str">
        <f>VLOOKUP($B646,A股收入利润复合增长（数值）!$A$7:$Q$3068,3)</f>
        <v>绿盟科技</v>
      </c>
      <c r="G646" s="6">
        <f>IFERROR(VLOOKUP($B646,A股收入利润复合增长（数值）!$A$7:$Q$3068,6)/ABS(VLOOKUP($B646,A股收入利润复合增长（数值）!$A$7:$Q$3068,4))-1,"")</f>
        <v>0.39893395277498489</v>
      </c>
      <c r="H646" s="6">
        <f>IFERROR(VLOOKUP($B646,A股收入利润复合增长（数值）!$A$7:$Q$3068,7)/ABS(VLOOKUP($B646,A股收入利润复合增长（数值）!$A$7:$Q$3068,5))-1,"")</f>
        <v>0.41487345571990852</v>
      </c>
      <c r="I646" s="6">
        <f>IFERROR(VLOOKUP($B646,A股收入利润复合增长（数值）!$A$7:$Q$3068,8)/ABS(VLOOKUP($B646,A股收入利润复合增长（数值）!$A$7:$Q$3068,6))-1,"")</f>
        <v>0.27109489112102714</v>
      </c>
      <c r="J646" s="6">
        <f>IFERROR(VLOOKUP($B646,A股收入利润复合增长（数值）!$A$7:$Q$3068,9)/ABS(VLOOKUP($B646,A股收入利润复合增长（数值）!$A$7:$Q$3068,7))-1,"")</f>
        <v>1.8822779559010128E-2</v>
      </c>
      <c r="K646" s="6">
        <f>IFERROR(VLOOKUP($B646,A股收入利润复合增长（数值）!$A$7:$Q$3068,10)/ABS(VLOOKUP($B646,A股收入利润复合增长（数值）!$A$7:$Q$3068,8))-1,"")</f>
        <v>0.18175288413863266</v>
      </c>
      <c r="L646" s="6">
        <f>IFERROR(VLOOKUP($B646,A股收入利润复合增长（数值）!$A$7:$Q$3068,11)/ABS(VLOOKUP($B646,A股收入利润复合增长（数值）!$A$7:$Q$3068,9))-1,"")</f>
        <v>0.16626504008241305</v>
      </c>
      <c r="M646" s="6">
        <f>IFERROR(VLOOKUP($B646,A股收入利润复合增长（数值）!$A$7:$Q$3068,12)/ABS(VLOOKUP($B646,A股收入利润复合增长（数值）!$A$7:$Q$3068,10))-1,"")</f>
        <v>0.1277952729778622</v>
      </c>
      <c r="N646" s="6">
        <f>IFERROR(VLOOKUP($B646,A股收入利润复合增长（数值）!$A$7:$Q$3068,13)/ABS(VLOOKUP($B646,A股收入利润复合增长（数值）!$A$7:$Q$3068,11))-1,"")</f>
        <v>0.30738331286266019</v>
      </c>
      <c r="O646" s="6">
        <f>IFERROR(VLOOKUP($B646,A股收入利润复合增长（数值）!$A$7:$Q$3068,14)/ABS(VLOOKUP($B646,A股收入利润复合增长（数值）!$A$7:$Q$3068,12))-1,"")</f>
        <v>0.24904587834408076</v>
      </c>
      <c r="P646" s="6">
        <f>IFERROR(VLOOKUP($B646,A股收入利润复合增长（数值）!$A$7:$Q$3068,15)/ABS(VLOOKUP($B646,A股收入利润复合增长（数值）!$A$7:$Q$3068,13))-1,"")</f>
        <v>0.34476953525812948</v>
      </c>
    </row>
    <row r="647" spans="1:16" x14ac:dyDescent="0.25">
      <c r="A647" t="str">
        <f>IF(COUNTIF(G647:P647,"&lt;"&amp;$A$3)=0,MAX($A$4:A646)+1,"")</f>
        <v/>
      </c>
      <c r="B647">
        <v>643</v>
      </c>
      <c r="C647" t="str">
        <f>VLOOKUP($B647,A股收入利润复合增长（数值）!$A$7:$Q$3068,2)</f>
        <v>300370.SZ</v>
      </c>
      <c r="D647" t="str">
        <f>VLOOKUP($B647,A股收入利润复合增长（数值）!$A$7:$Q$3068,3)</f>
        <v>安控科技</v>
      </c>
      <c r="G647" s="6">
        <f>IFERROR(VLOOKUP($B647,A股收入利润复合增长（数值）!$A$7:$Q$3068,6)/ABS(VLOOKUP($B647,A股收入利润复合增长（数值）!$A$7:$Q$3068,4))-1,"")</f>
        <v>0.30619701471879668</v>
      </c>
      <c r="H647" s="6">
        <f>IFERROR(VLOOKUP($B647,A股收入利润复合增长（数值）!$A$7:$Q$3068,7)/ABS(VLOOKUP($B647,A股收入利润复合增长（数值）!$A$7:$Q$3068,5))-1,"")</f>
        <v>0.14993342938513199</v>
      </c>
      <c r="I647" s="6">
        <f>IFERROR(VLOOKUP($B647,A股收入利润复合增长（数值）!$A$7:$Q$3068,8)/ABS(VLOOKUP($B647,A股收入利润复合增长（数值）!$A$7:$Q$3068,6))-1,"")</f>
        <v>0.26408308756677923</v>
      </c>
      <c r="J647" s="6">
        <f>IFERROR(VLOOKUP($B647,A股收入利润复合增长（数值）!$A$7:$Q$3068,9)/ABS(VLOOKUP($B647,A股收入利润复合增长（数值）!$A$7:$Q$3068,7))-1,"")</f>
        <v>0.10597046998493531</v>
      </c>
      <c r="K647" s="6">
        <f>IFERROR(VLOOKUP($B647,A股收入利润复合增长（数值）!$A$7:$Q$3068,10)/ABS(VLOOKUP($B647,A股收入利润复合增长（数值）!$A$7:$Q$3068,8))-1,"")</f>
        <v>0.30019624565913983</v>
      </c>
      <c r="L647" s="6">
        <f>IFERROR(VLOOKUP($B647,A股收入利润复合增长（数值）!$A$7:$Q$3068,11)/ABS(VLOOKUP($B647,A股收入利润复合增长（数值）!$A$7:$Q$3068,9))-1,"")</f>
        <v>0.12824354267302684</v>
      </c>
      <c r="M647" s="6">
        <f>IFERROR(VLOOKUP($B647,A股收入利润复合增长（数值）!$A$7:$Q$3068,12)/ABS(VLOOKUP($B647,A股收入利润复合增长（数值）!$A$7:$Q$3068,10))-1,"")</f>
        <v>0.26821570580992771</v>
      </c>
      <c r="N647" s="6">
        <f>IFERROR(VLOOKUP($B647,A股收入利润复合增长（数值）!$A$7:$Q$3068,13)/ABS(VLOOKUP($B647,A股收入利润复合增长（数值）!$A$7:$Q$3068,11))-1,"")</f>
        <v>9.2337152928847255E-2</v>
      </c>
      <c r="O647" s="6">
        <f>IFERROR(VLOOKUP($B647,A股收入利润复合增长（数值）!$A$7:$Q$3068,14)/ABS(VLOOKUP($B647,A股收入利润复合增长（数值）!$A$7:$Q$3068,12))-1,"")</f>
        <v>0.27837898774903147</v>
      </c>
      <c r="P647" s="6">
        <f>IFERROR(VLOOKUP($B647,A股收入利润复合增长（数值）!$A$7:$Q$3068,15)/ABS(VLOOKUP($B647,A股收入利润复合增长（数值）!$A$7:$Q$3068,13))-1,"")</f>
        <v>0.43789680264038267</v>
      </c>
    </row>
    <row r="648" spans="1:16" x14ac:dyDescent="0.25">
      <c r="A648" t="str">
        <f>IF(COUNTIF(G648:P648,"&lt;"&amp;$A$3)=0,MAX($A$4:A647)+1,"")</f>
        <v/>
      </c>
      <c r="B648">
        <v>644</v>
      </c>
      <c r="C648" t="str">
        <f>VLOOKUP($B648,A股收入利润复合增长（数值）!$A$7:$Q$3068,2)</f>
        <v>300373.SZ</v>
      </c>
      <c r="D648" t="str">
        <f>VLOOKUP($B648,A股收入利润复合增长（数值）!$A$7:$Q$3068,3)</f>
        <v>扬杰科技</v>
      </c>
      <c r="G648" s="6">
        <f>IFERROR(VLOOKUP($B648,A股收入利润复合增长（数值）!$A$7:$Q$3068,6)/ABS(VLOOKUP($B648,A股收入利润复合增长（数值）!$A$7:$Q$3068,4))-1,"")</f>
        <v>0.26214063010763944</v>
      </c>
      <c r="H648" s="6">
        <f>IFERROR(VLOOKUP($B648,A股收入利润复合增长（数值）!$A$7:$Q$3068,7)/ABS(VLOOKUP($B648,A股收入利润复合增长（数值）!$A$7:$Q$3068,5))-1,"")</f>
        <v>0.30706535457646678</v>
      </c>
      <c r="I648" s="6">
        <f>IFERROR(VLOOKUP($B648,A股收入利润复合增长（数值）!$A$7:$Q$3068,8)/ABS(VLOOKUP($B648,A股收入利润复合增长（数值）!$A$7:$Q$3068,6))-1,"")</f>
        <v>1.010450341493585E-2</v>
      </c>
      <c r="J648" s="6">
        <f>IFERROR(VLOOKUP($B648,A股收入利润复合增长（数值）!$A$7:$Q$3068,9)/ABS(VLOOKUP($B648,A股收入利润复合增长（数值）!$A$7:$Q$3068,7))-1,"")</f>
        <v>0.21587586103814482</v>
      </c>
      <c r="K648" s="6">
        <f>IFERROR(VLOOKUP($B648,A股收入利润复合增长（数值）!$A$7:$Q$3068,10)/ABS(VLOOKUP($B648,A股收入利润复合增长（数值）!$A$7:$Q$3068,8))-1,"")</f>
        <v>0.16704310899235297</v>
      </c>
      <c r="L648" s="6">
        <f>IFERROR(VLOOKUP($B648,A股收入利润复合增长（数值）!$A$7:$Q$3068,11)/ABS(VLOOKUP($B648,A股收入利润复合增长（数值）!$A$7:$Q$3068,9))-1,"")</f>
        <v>0.38511470911733703</v>
      </c>
      <c r="M648" s="6">
        <f>IFERROR(VLOOKUP($B648,A股收入利润复合增长（数值）!$A$7:$Q$3068,12)/ABS(VLOOKUP($B648,A股收入利润复合增长（数值）!$A$7:$Q$3068,10))-1,"")</f>
        <v>0.22215479516205305</v>
      </c>
      <c r="N648" s="6">
        <f>IFERROR(VLOOKUP($B648,A股收入利润复合增长（数值）!$A$7:$Q$3068,13)/ABS(VLOOKUP($B648,A股收入利润复合增长（数值）!$A$7:$Q$3068,11))-1,"")</f>
        <v>0.12577991419068102</v>
      </c>
      <c r="O648" s="6">
        <f>IFERROR(VLOOKUP($B648,A股收入利润复合增长（数值）!$A$7:$Q$3068,14)/ABS(VLOOKUP($B648,A股收入利润复合增长（数值）!$A$7:$Q$3068,12))-1,"")</f>
        <v>0.28724639678815911</v>
      </c>
      <c r="P648" s="6">
        <f>IFERROR(VLOOKUP($B648,A股收入利润复合增长（数值）!$A$7:$Q$3068,15)/ABS(VLOOKUP($B648,A股收入利润复合增长（数值）!$A$7:$Q$3068,13))-1,"")</f>
        <v>0.22785187465551759</v>
      </c>
    </row>
    <row r="649" spans="1:16" x14ac:dyDescent="0.25">
      <c r="A649" t="str">
        <f>IF(COUNTIF(G649:P649,"&lt;"&amp;$A$3)=0,MAX($A$4:A648)+1,"")</f>
        <v/>
      </c>
      <c r="B649">
        <v>645</v>
      </c>
      <c r="C649" t="str">
        <f>VLOOKUP($B649,A股收入利润复合增长（数值）!$A$7:$Q$3068,2)</f>
        <v>300376.SZ</v>
      </c>
      <c r="D649" t="str">
        <f>VLOOKUP($B649,A股收入利润复合增长（数值）!$A$7:$Q$3068,3)</f>
        <v>易事特</v>
      </c>
      <c r="G649" s="6">
        <f>IFERROR(VLOOKUP($B649,A股收入利润复合增长（数值）!$A$7:$Q$3068,6)/ABS(VLOOKUP($B649,A股收入利润复合增长（数值）!$A$7:$Q$3068,4))-1,"")</f>
        <v>0.32080022908949735</v>
      </c>
      <c r="H649" s="6">
        <f>IFERROR(VLOOKUP($B649,A股收入利润复合增长（数值）!$A$7:$Q$3068,7)/ABS(VLOOKUP($B649,A股收入利润复合增长（数值）!$A$7:$Q$3068,5))-1,"")</f>
        <v>0.53582938990474394</v>
      </c>
      <c r="I649" s="6">
        <f>IFERROR(VLOOKUP($B649,A股收入利润复合增长（数值）!$A$7:$Q$3068,8)/ABS(VLOOKUP($B649,A股收入利润复合增长（数值）!$A$7:$Q$3068,6))-1,"")</f>
        <v>0.23834369240410314</v>
      </c>
      <c r="J649" s="6">
        <f>IFERROR(VLOOKUP($B649,A股收入利润复合增长（数值）!$A$7:$Q$3068,9)/ABS(VLOOKUP($B649,A股收入利润复合增长（数值）!$A$7:$Q$3068,7))-1,"")</f>
        <v>-4.7500383014696834E-2</v>
      </c>
      <c r="K649" s="6">
        <f>IFERROR(VLOOKUP($B649,A股收入利润复合增长（数值）!$A$7:$Q$3068,10)/ABS(VLOOKUP($B649,A股收入利润复合增长（数值）!$A$7:$Q$3068,8))-1,"")</f>
        <v>0.37135401979665716</v>
      </c>
      <c r="L649" s="6">
        <f>IFERROR(VLOOKUP($B649,A股收入利润复合增长（数值）!$A$7:$Q$3068,11)/ABS(VLOOKUP($B649,A股收入利润复合增长（数值）!$A$7:$Q$3068,9))-1,"")</f>
        <v>0.30124076182149695</v>
      </c>
      <c r="M649" s="6">
        <f>IFERROR(VLOOKUP($B649,A股收入利润复合增长（数值）!$A$7:$Q$3068,12)/ABS(VLOOKUP($B649,A股收入利润复合增长（数值）!$A$7:$Q$3068,10))-1,"")</f>
        <v>0.46089164596902221</v>
      </c>
      <c r="N649" s="6">
        <f>IFERROR(VLOOKUP($B649,A股收入利润复合增长（数值）!$A$7:$Q$3068,13)/ABS(VLOOKUP($B649,A股收入利润复合增长（数值）!$A$7:$Q$3068,11))-1,"")</f>
        <v>9.529528183996816E-2</v>
      </c>
      <c r="O649" s="6">
        <f>IFERROR(VLOOKUP($B649,A股收入利润复合增长（数值）!$A$7:$Q$3068,14)/ABS(VLOOKUP($B649,A股收入利润复合增长（数值）!$A$7:$Q$3068,12))-1,"")</f>
        <v>0.87009922544262497</v>
      </c>
      <c r="P649" s="6">
        <f>IFERROR(VLOOKUP($B649,A股收入利润复合增长（数值）!$A$7:$Q$3068,15)/ABS(VLOOKUP($B649,A股收入利润复合增长（数值）!$A$7:$Q$3068,13))-1,"")</f>
        <v>0.60821125898331641</v>
      </c>
    </row>
    <row r="650" spans="1:16" x14ac:dyDescent="0.25">
      <c r="A650" t="str">
        <f>IF(COUNTIF(G650:P650,"&lt;"&amp;$A$3)=0,MAX($A$4:A649)+1,"")</f>
        <v/>
      </c>
      <c r="B650">
        <v>646</v>
      </c>
      <c r="C650" t="str">
        <f>VLOOKUP($B650,A股收入利润复合增长（数值）!$A$7:$Q$3068,2)</f>
        <v>300379.SZ</v>
      </c>
      <c r="D650" t="str">
        <f>VLOOKUP($B650,A股收入利润复合增长（数值）!$A$7:$Q$3068,3)</f>
        <v>东方通</v>
      </c>
      <c r="G650" s="6">
        <f>IFERROR(VLOOKUP($B650,A股收入利润复合增长（数值）!$A$7:$Q$3068,6)/ABS(VLOOKUP($B650,A股收入利润复合增长（数值）!$A$7:$Q$3068,4))-1,"")</f>
        <v>0.42067416414763881</v>
      </c>
      <c r="H650" s="6">
        <f>IFERROR(VLOOKUP($B650,A股收入利润复合增长（数值）!$A$7:$Q$3068,7)/ABS(VLOOKUP($B650,A股收入利润复合增长（数值）!$A$7:$Q$3068,5))-1,"")</f>
        <v>0.33252651482866558</v>
      </c>
      <c r="I650" s="6">
        <f>IFERROR(VLOOKUP($B650,A股收入利润复合增长（数值）!$A$7:$Q$3068,8)/ABS(VLOOKUP($B650,A股收入利润复合增长（数值）!$A$7:$Q$3068,6))-1,"")</f>
        <v>0.39013716077099581</v>
      </c>
      <c r="J650" s="6">
        <f>IFERROR(VLOOKUP($B650,A股收入利润复合增长（数值）!$A$7:$Q$3068,9)/ABS(VLOOKUP($B650,A股收入利润复合增长（数值）!$A$7:$Q$3068,7))-1,"")</f>
        <v>2.4772073958940988E-2</v>
      </c>
      <c r="K650" s="6">
        <f>IFERROR(VLOOKUP($B650,A股收入利润复合增长（数值）!$A$7:$Q$3068,10)/ABS(VLOOKUP($B650,A股收入利润复合增长（数值）!$A$7:$Q$3068,8))-1,"")</f>
        <v>0.16268787941997398</v>
      </c>
      <c r="L650" s="6">
        <f>IFERROR(VLOOKUP($B650,A股收入利润复合增长（数值）!$A$7:$Q$3068,11)/ABS(VLOOKUP($B650,A股收入利润复合增长（数值）!$A$7:$Q$3068,9))-1,"")</f>
        <v>0.13631510370910527</v>
      </c>
      <c r="M650" s="6">
        <f>IFERROR(VLOOKUP($B650,A股收入利润复合增长（数值）!$A$7:$Q$3068,12)/ABS(VLOOKUP($B650,A股收入利润复合增长（数值）!$A$7:$Q$3068,10))-1,"")</f>
        <v>7.7272140004361223E-2</v>
      </c>
      <c r="N650" s="6">
        <f>IFERROR(VLOOKUP($B650,A股收入利润复合增长（数值）!$A$7:$Q$3068,13)/ABS(VLOOKUP($B650,A股收入利润复合增长（数值）!$A$7:$Q$3068,11))-1,"")</f>
        <v>0.25596168832718025</v>
      </c>
      <c r="O650" s="6">
        <f>IFERROR(VLOOKUP($B650,A股收入利润复合增长（数值）!$A$7:$Q$3068,14)/ABS(VLOOKUP($B650,A股收入利润复合增长（数值）!$A$7:$Q$3068,12))-1,"")</f>
        <v>0.22221130243802656</v>
      </c>
      <c r="P650" s="6">
        <f>IFERROR(VLOOKUP($B650,A股收入利润复合增长（数值）!$A$7:$Q$3068,15)/ABS(VLOOKUP($B650,A股收入利润复合增长（数值）!$A$7:$Q$3068,13))-1,"")</f>
        <v>0.23759356474189786</v>
      </c>
    </row>
    <row r="651" spans="1:16" x14ac:dyDescent="0.25">
      <c r="A651" t="str">
        <f>IF(COUNTIF(G651:P651,"&lt;"&amp;$A$3)=0,MAX($A$4:A650)+1,"")</f>
        <v/>
      </c>
      <c r="B651">
        <v>647</v>
      </c>
      <c r="C651" t="str">
        <f>VLOOKUP($B651,A股收入利润复合增长（数值）!$A$7:$Q$3068,2)</f>
        <v>300380.SZ</v>
      </c>
      <c r="D651" t="str">
        <f>VLOOKUP($B651,A股收入利润复合增长（数值）!$A$7:$Q$3068,3)</f>
        <v>安硕信息</v>
      </c>
      <c r="G651" s="6">
        <f>IFERROR(VLOOKUP($B651,A股收入利润复合增长（数值）!$A$7:$Q$3068,6)/ABS(VLOOKUP($B651,A股收入利润复合增长（数值）!$A$7:$Q$3068,4))-1,"")</f>
        <v>0.24003530707920451</v>
      </c>
      <c r="H651" s="6">
        <f>IFERROR(VLOOKUP($B651,A股收入利润复合增长（数值）!$A$7:$Q$3068,7)/ABS(VLOOKUP($B651,A股收入利润复合增长（数值）!$A$7:$Q$3068,5))-1,"")</f>
        <v>0.16840081609200186</v>
      </c>
      <c r="I651" s="6">
        <f>IFERROR(VLOOKUP($B651,A股收入利润复合增长（数值）!$A$7:$Q$3068,8)/ABS(VLOOKUP($B651,A股收入利润复合增长（数值）!$A$7:$Q$3068,6))-1,"")</f>
        <v>0.18079334744833409</v>
      </c>
      <c r="J651" s="6">
        <f>IFERROR(VLOOKUP($B651,A股收入利润复合增长（数值）!$A$7:$Q$3068,9)/ABS(VLOOKUP($B651,A股收入利润复合增长（数值）!$A$7:$Q$3068,7))-1,"")</f>
        <v>7.9015944482683675E-2</v>
      </c>
      <c r="K651" s="6">
        <f>IFERROR(VLOOKUP($B651,A股收入利润复合增长（数值）!$A$7:$Q$3068,10)/ABS(VLOOKUP($B651,A股收入利润复合增长（数值）!$A$7:$Q$3068,8))-1,"")</f>
        <v>0.31882660815642616</v>
      </c>
      <c r="L651" s="6">
        <f>IFERROR(VLOOKUP($B651,A股收入利润复合增长（数值）!$A$7:$Q$3068,11)/ABS(VLOOKUP($B651,A股收入利润复合增长（数值）!$A$7:$Q$3068,9))-1,"")</f>
        <v>4.3166667504330514E-2</v>
      </c>
      <c r="M651" s="6">
        <f>IFERROR(VLOOKUP($B651,A股收入利润复合增长（数值）!$A$7:$Q$3068,12)/ABS(VLOOKUP($B651,A股收入利润复合增长（数值）!$A$7:$Q$3068,10))-1,"")</f>
        <v>7.4876422961390965E-2</v>
      </c>
      <c r="N651" s="6">
        <f>IFERROR(VLOOKUP($B651,A股收入利润复合增长（数值）!$A$7:$Q$3068,13)/ABS(VLOOKUP($B651,A股收入利润复合增长（数值）!$A$7:$Q$3068,11))-1,"")</f>
        <v>-0.16959516815583908</v>
      </c>
      <c r="O651" s="6">
        <f>IFERROR(VLOOKUP($B651,A股收入利润复合增长（数值）!$A$7:$Q$3068,14)/ABS(VLOOKUP($B651,A股收入利润复合增长（数值）!$A$7:$Q$3068,12))-1,"")</f>
        <v>0.37820059146520735</v>
      </c>
      <c r="P651" s="6">
        <f>IFERROR(VLOOKUP($B651,A股收入利润复合增长（数值）!$A$7:$Q$3068,15)/ABS(VLOOKUP($B651,A股收入利润复合增长（数值）!$A$7:$Q$3068,13))-1,"")</f>
        <v>-0.44604286376729541</v>
      </c>
    </row>
    <row r="652" spans="1:16" x14ac:dyDescent="0.25">
      <c r="A652" t="str">
        <f>IF(COUNTIF(G652:P652,"&lt;"&amp;$A$3)=0,MAX($A$4:A651)+1,"")</f>
        <v/>
      </c>
      <c r="B652">
        <v>648</v>
      </c>
      <c r="C652" t="str">
        <f>VLOOKUP($B652,A股收入利润复合增长（数值）!$A$7:$Q$3068,2)</f>
        <v>300381.SZ</v>
      </c>
      <c r="D652" t="str">
        <f>VLOOKUP($B652,A股收入利润复合增长（数值）!$A$7:$Q$3068,3)</f>
        <v>溢多利</v>
      </c>
      <c r="G652" s="6">
        <f>IFERROR(VLOOKUP($B652,A股收入利润复合增长（数值）!$A$7:$Q$3068,6)/ABS(VLOOKUP($B652,A股收入利润复合增长（数值）!$A$7:$Q$3068,4))-1,"")</f>
        <v>0.24711933185024093</v>
      </c>
      <c r="H652" s="6">
        <f>IFERROR(VLOOKUP($B652,A股收入利润复合增长（数值）!$A$7:$Q$3068,7)/ABS(VLOOKUP($B652,A股收入利润复合增长（数值）!$A$7:$Q$3068,5))-1,"")</f>
        <v>0.53192621030328135</v>
      </c>
      <c r="I652" s="6">
        <f>IFERROR(VLOOKUP($B652,A股收入利润复合增长（数值）!$A$7:$Q$3068,8)/ABS(VLOOKUP($B652,A股收入利润复合增长（数值）!$A$7:$Q$3068,6))-1,"")</f>
        <v>0.24762453426069531</v>
      </c>
      <c r="J652" s="6">
        <f>IFERROR(VLOOKUP($B652,A股收入利润复合增长（数值）!$A$7:$Q$3068,9)/ABS(VLOOKUP($B652,A股收入利润复合增长（数值）!$A$7:$Q$3068,7))-1,"")</f>
        <v>0.26724174508726062</v>
      </c>
      <c r="K652" s="6">
        <f>IFERROR(VLOOKUP($B652,A股收入利润复合增长（数值）!$A$7:$Q$3068,10)/ABS(VLOOKUP($B652,A股收入利润复合增长（数值）!$A$7:$Q$3068,8))-1,"")</f>
        <v>6.4410125550775188E-2</v>
      </c>
      <c r="L652" s="6">
        <f>IFERROR(VLOOKUP($B652,A股收入利润复合增长（数值）!$A$7:$Q$3068,11)/ABS(VLOOKUP($B652,A股收入利润复合增长（数值）!$A$7:$Q$3068,9))-1,"")</f>
        <v>0.15389214447632837</v>
      </c>
      <c r="M652" s="6">
        <f>IFERROR(VLOOKUP($B652,A股收入利润复合增长（数值）!$A$7:$Q$3068,12)/ABS(VLOOKUP($B652,A股收入利润复合增长（数值）!$A$7:$Q$3068,10))-1,"")</f>
        <v>1.8295104881518309E-3</v>
      </c>
      <c r="N652" s="6">
        <f>IFERROR(VLOOKUP($B652,A股收入利润复合增长（数值）!$A$7:$Q$3068,13)/ABS(VLOOKUP($B652,A股收入利润复合增长（数值）!$A$7:$Q$3068,11))-1,"")</f>
        <v>-0.1269031137420128</v>
      </c>
      <c r="O652" s="6">
        <f>IFERROR(VLOOKUP($B652,A股收入利润复合增长（数值）!$A$7:$Q$3068,14)/ABS(VLOOKUP($B652,A股收入利润复合增长（数值）!$A$7:$Q$3068,12))-1,"")</f>
        <v>0.95508789593670573</v>
      </c>
      <c r="P652" s="6">
        <f>IFERROR(VLOOKUP($B652,A股收入利润复合增长（数值）!$A$7:$Q$3068,15)/ABS(VLOOKUP($B652,A股收入利润复合增长（数值）!$A$7:$Q$3068,13))-1,"")</f>
        <v>0.30308012990403088</v>
      </c>
    </row>
    <row r="653" spans="1:16" x14ac:dyDescent="0.25">
      <c r="A653" t="str">
        <f>IF(COUNTIF(G653:P653,"&lt;"&amp;$A$3)=0,MAX($A$4:A652)+1,"")</f>
        <v/>
      </c>
      <c r="B653">
        <v>649</v>
      </c>
      <c r="C653" t="str">
        <f>VLOOKUP($B653,A股收入利润复合增长（数值）!$A$7:$Q$3068,2)</f>
        <v>300382.SZ</v>
      </c>
      <c r="D653" t="str">
        <f>VLOOKUP($B653,A股收入利润复合增长（数值）!$A$7:$Q$3068,3)</f>
        <v>斯莱克</v>
      </c>
      <c r="G653" s="6">
        <f>IFERROR(VLOOKUP($B653,A股收入利润复合增长（数值）!$A$7:$Q$3068,6)/ABS(VLOOKUP($B653,A股收入利润复合增长（数值）!$A$7:$Q$3068,4))-1,"")</f>
        <v>0.99313174585306352</v>
      </c>
      <c r="H653" s="6">
        <f>IFERROR(VLOOKUP($B653,A股收入利润复合增长（数值）!$A$7:$Q$3068,7)/ABS(VLOOKUP($B653,A股收入利润复合增长（数值）!$A$7:$Q$3068,5))-1,"")</f>
        <v>0.65994519085523251</v>
      </c>
      <c r="I653" s="6">
        <f>IFERROR(VLOOKUP($B653,A股收入利润复合增长（数值）!$A$7:$Q$3068,8)/ABS(VLOOKUP($B653,A股收入利润复合增长（数值）!$A$7:$Q$3068,6))-1,"")</f>
        <v>0.44442474064144588</v>
      </c>
      <c r="J653" s="6">
        <f>IFERROR(VLOOKUP($B653,A股收入利润复合增长（数值）!$A$7:$Q$3068,9)/ABS(VLOOKUP($B653,A股收入利润复合增长（数值）!$A$7:$Q$3068,7))-1,"")</f>
        <v>0.45739678385476346</v>
      </c>
      <c r="K653" s="6">
        <f>IFERROR(VLOOKUP($B653,A股收入利润复合增长（数值）!$A$7:$Q$3068,10)/ABS(VLOOKUP($B653,A股收入利润复合增长（数值）!$A$7:$Q$3068,8))-1,"")</f>
        <v>0.28406236342162394</v>
      </c>
      <c r="L653" s="6">
        <f>IFERROR(VLOOKUP($B653,A股收入利润复合增长（数值）!$A$7:$Q$3068,11)/ABS(VLOOKUP($B653,A股收入利润复合增长（数值）!$A$7:$Q$3068,9))-1,"")</f>
        <v>8.7106935615215209E-2</v>
      </c>
      <c r="M653" s="6">
        <f>IFERROR(VLOOKUP($B653,A股收入利润复合增长（数值）!$A$7:$Q$3068,12)/ABS(VLOOKUP($B653,A股收入利润复合增长（数值）!$A$7:$Q$3068,10))-1,"")</f>
        <v>-9.2898406288468349E-2</v>
      </c>
      <c r="N653" s="6">
        <f>IFERROR(VLOOKUP($B653,A股收入利润复合增长（数值）!$A$7:$Q$3068,13)/ABS(VLOOKUP($B653,A股收入利润复合增长（数值）!$A$7:$Q$3068,11))-1,"")</f>
        <v>-0.11079597564692178</v>
      </c>
      <c r="O653" s="6">
        <f>IFERROR(VLOOKUP($B653,A股收入利润复合增长（数值）!$A$7:$Q$3068,14)/ABS(VLOOKUP($B653,A股收入利润复合增长（数值）!$A$7:$Q$3068,12))-1,"")</f>
        <v>0.19263181605082158</v>
      </c>
      <c r="P653" s="6">
        <f>IFERROR(VLOOKUP($B653,A股收入利润复合增长（数值）!$A$7:$Q$3068,15)/ABS(VLOOKUP($B653,A股收入利润复合增长（数值）!$A$7:$Q$3068,13))-1,"")</f>
        <v>0.14098938964063912</v>
      </c>
    </row>
    <row r="654" spans="1:16" x14ac:dyDescent="0.25">
      <c r="A654">
        <f>IF(COUNTIF(G654:P654,"&lt;"&amp;$A$3)=0,MAX($A$4:A653)+1,"")</f>
        <v>57</v>
      </c>
      <c r="B654">
        <v>650</v>
      </c>
      <c r="C654" t="str">
        <f>VLOOKUP($B654,A股收入利润复合增长（数值）!$A$7:$Q$3068,2)</f>
        <v>300383.SZ</v>
      </c>
      <c r="D654" t="str">
        <f>VLOOKUP($B654,A股收入利润复合增长（数值）!$A$7:$Q$3068,3)</f>
        <v>光环新网</v>
      </c>
      <c r="G654" s="6">
        <f>IFERROR(VLOOKUP($B654,A股收入利润复合增长（数值）!$A$7:$Q$3068,6)/ABS(VLOOKUP($B654,A股收入利润复合增长（数值）!$A$7:$Q$3068,4))-1,"")</f>
        <v>0.28843183888075008</v>
      </c>
      <c r="H654" s="6">
        <f>IFERROR(VLOOKUP($B654,A股收入利润复合增长（数值）!$A$7:$Q$3068,7)/ABS(VLOOKUP($B654,A股收入利润复合增长（数值）!$A$7:$Q$3068,5))-1,"")</f>
        <v>0.30175735988896113</v>
      </c>
      <c r="I654" s="6">
        <f>IFERROR(VLOOKUP($B654,A股收入利润复合增长（数值）!$A$7:$Q$3068,8)/ABS(VLOOKUP($B654,A股收入利润复合增长（数值）!$A$7:$Q$3068,6))-1,"")</f>
        <v>0.40672990751748395</v>
      </c>
      <c r="J654" s="6">
        <f>IFERROR(VLOOKUP($B654,A股收入利润复合增长（数值）!$A$7:$Q$3068,9)/ABS(VLOOKUP($B654,A股收入利润复合增长（数值）!$A$7:$Q$3068,7))-1,"")</f>
        <v>0.31642007928403904</v>
      </c>
      <c r="K654" s="6">
        <f>IFERROR(VLOOKUP($B654,A股收入利润复合增长（数值）!$A$7:$Q$3068,10)/ABS(VLOOKUP($B654,A股收入利润复合增长（数值）!$A$7:$Q$3068,8))-1,"")</f>
        <v>0.27213879859725387</v>
      </c>
      <c r="L654" s="6">
        <f>IFERROR(VLOOKUP($B654,A股收入利润复合增长（数值）!$A$7:$Q$3068,11)/ABS(VLOOKUP($B654,A股收入利润复合增长（数值）!$A$7:$Q$3068,9))-1,"")</f>
        <v>0.21455726053362878</v>
      </c>
      <c r="M654" s="6">
        <f>IFERROR(VLOOKUP($B654,A股收入利润复合增长（数值）!$A$7:$Q$3068,12)/ABS(VLOOKUP($B654,A股收入利润复合增长（数值）!$A$7:$Q$3068,10))-1,"")</f>
        <v>0.41016959988366164</v>
      </c>
      <c r="N654" s="6">
        <f>IFERROR(VLOOKUP($B654,A股收入利润复合增长（数值）!$A$7:$Q$3068,13)/ABS(VLOOKUP($B654,A股收入利润复合增长（数值）!$A$7:$Q$3068,11))-1,"")</f>
        <v>0.41507346115647548</v>
      </c>
      <c r="O654" s="6">
        <f>IFERROR(VLOOKUP($B654,A股收入利润复合增长（数值）!$A$7:$Q$3068,14)/ABS(VLOOKUP($B654,A股收入利润复合增长（数值）!$A$7:$Q$3068,12))-1,"")</f>
        <v>0.36126973924766692</v>
      </c>
      <c r="P654" s="6">
        <f>IFERROR(VLOOKUP($B654,A股收入利润复合增长（数值）!$A$7:$Q$3068,15)/ABS(VLOOKUP($B654,A股收入利润复合增长（数值）!$A$7:$Q$3068,13))-1,"")</f>
        <v>0.19335155530854276</v>
      </c>
    </row>
    <row r="655" spans="1:16" x14ac:dyDescent="0.25">
      <c r="A655" t="str">
        <f>IF(COUNTIF(G655:P655,"&lt;"&amp;$A$3)=0,MAX($A$4:A654)+1,"")</f>
        <v/>
      </c>
      <c r="B655">
        <v>651</v>
      </c>
      <c r="C655" t="str">
        <f>VLOOKUP($B655,A股收入利润复合增长（数值）!$A$7:$Q$3068,2)</f>
        <v>300386.SZ</v>
      </c>
      <c r="D655" t="str">
        <f>VLOOKUP($B655,A股收入利润复合增长（数值）!$A$7:$Q$3068,3)</f>
        <v>飞天诚信</v>
      </c>
      <c r="G655" s="6">
        <f>IFERROR(VLOOKUP($B655,A股收入利润复合增长（数值）!$A$7:$Q$3068,6)/ABS(VLOOKUP($B655,A股收入利润复合增长（数值）!$A$7:$Q$3068,4))-1,"")</f>
        <v>0.57954820296726961</v>
      </c>
      <c r="H655" s="6">
        <f>IFERROR(VLOOKUP($B655,A股收入利润复合增长（数值）!$A$7:$Q$3068,7)/ABS(VLOOKUP($B655,A股收入利润复合增长（数值）!$A$7:$Q$3068,5))-1,"")</f>
        <v>0.52380584634939487</v>
      </c>
      <c r="I655" s="6">
        <f>IFERROR(VLOOKUP($B655,A股收入利润复合增长（数值）!$A$7:$Q$3068,8)/ABS(VLOOKUP($B655,A股收入利润复合增长（数值）!$A$7:$Q$3068,6))-1,"")</f>
        <v>0.78182174052187192</v>
      </c>
      <c r="J655" s="6">
        <f>IFERROR(VLOOKUP($B655,A股收入利润复合增长（数值）!$A$7:$Q$3068,9)/ABS(VLOOKUP($B655,A股收入利润复合增长（数值）!$A$7:$Q$3068,7))-1,"")</f>
        <v>0.7542735664442175</v>
      </c>
      <c r="K655" s="6">
        <f>IFERROR(VLOOKUP($B655,A股收入利润复合增长（数值）!$A$7:$Q$3068,10)/ABS(VLOOKUP($B655,A股收入利润复合增长（数值）!$A$7:$Q$3068,8))-1,"")</f>
        <v>0.397943437898713</v>
      </c>
      <c r="L655" s="6">
        <f>IFERROR(VLOOKUP($B655,A股收入利润复合增长（数值）!$A$7:$Q$3068,11)/ABS(VLOOKUP($B655,A股收入利润复合增长（数值）!$A$7:$Q$3068,9))-1,"")</f>
        <v>0.94666786420063831</v>
      </c>
      <c r="M655" s="6">
        <f>IFERROR(VLOOKUP($B655,A股收入利润复合增长（数值）!$A$7:$Q$3068,12)/ABS(VLOOKUP($B655,A股收入利润复合增长（数值）!$A$7:$Q$3068,10))-1,"")</f>
        <v>0.27737001023863539</v>
      </c>
      <c r="N655" s="6">
        <f>IFERROR(VLOOKUP($B655,A股收入利润复合增长（数值）!$A$7:$Q$3068,13)/ABS(VLOOKUP($B655,A股收入利润复合增长（数值）!$A$7:$Q$3068,11))-1,"")</f>
        <v>0.31411282480369351</v>
      </c>
      <c r="O655" s="6">
        <f>IFERROR(VLOOKUP($B655,A股收入利润复合增长（数值）!$A$7:$Q$3068,14)/ABS(VLOOKUP($B655,A股收入利润复合增长（数值）!$A$7:$Q$3068,12))-1,"")</f>
        <v>-0.15626614177593001</v>
      </c>
      <c r="P655" s="6">
        <f>IFERROR(VLOOKUP($B655,A股收入利润复合增长（数值）!$A$7:$Q$3068,15)/ABS(VLOOKUP($B655,A股收入利润复合增长（数值）!$A$7:$Q$3068,13))-1,"")</f>
        <v>-0.30557841226248428</v>
      </c>
    </row>
    <row r="656" spans="1:16" x14ac:dyDescent="0.25">
      <c r="A656" t="str">
        <f>IF(COUNTIF(G656:P656,"&lt;"&amp;$A$3)=0,MAX($A$4:A655)+1,"")</f>
        <v/>
      </c>
      <c r="B656">
        <v>652</v>
      </c>
      <c r="C656" t="str">
        <f>VLOOKUP($B656,A股收入利润复合增长（数值）!$A$7:$Q$3068,2)</f>
        <v>300388.SZ</v>
      </c>
      <c r="D656" t="str">
        <f>VLOOKUP($B656,A股收入利润复合增长（数值）!$A$7:$Q$3068,3)</f>
        <v>国祯环保</v>
      </c>
      <c r="G656" s="6">
        <f>IFERROR(VLOOKUP($B656,A股收入利润复合增长（数值）!$A$7:$Q$3068,6)/ABS(VLOOKUP($B656,A股收入利润复合增长（数值）!$A$7:$Q$3068,4))-1,"")</f>
        <v>0.34513178002467981</v>
      </c>
      <c r="H656" s="6">
        <f>IFERROR(VLOOKUP($B656,A股收入利润复合增长（数值）!$A$7:$Q$3068,7)/ABS(VLOOKUP($B656,A股收入利润复合增长（数值）!$A$7:$Q$3068,5))-1,"")</f>
        <v>0.10599810306918322</v>
      </c>
      <c r="I656" s="6">
        <f>IFERROR(VLOOKUP($B656,A股收入利润复合增长（数值）!$A$7:$Q$3068,8)/ABS(VLOOKUP($B656,A股收入利润复合增长（数值）!$A$7:$Q$3068,6))-1,"")</f>
        <v>8.8315450739218981E-2</v>
      </c>
      <c r="J656" s="6">
        <f>IFERROR(VLOOKUP($B656,A股收入利润复合增长（数值）!$A$7:$Q$3068,9)/ABS(VLOOKUP($B656,A股收入利润复合增长（数值）!$A$7:$Q$3068,7))-1,"")</f>
        <v>0.3363077665921177</v>
      </c>
      <c r="K656" s="6">
        <f>IFERROR(VLOOKUP($B656,A股收入利润复合增长（数值）!$A$7:$Q$3068,10)/ABS(VLOOKUP($B656,A股收入利润复合增长（数值）!$A$7:$Q$3068,8))-1,"")</f>
        <v>0.26704616334914499</v>
      </c>
      <c r="L656" s="6">
        <f>IFERROR(VLOOKUP($B656,A股收入利润复合增长（数值）!$A$7:$Q$3068,11)/ABS(VLOOKUP($B656,A股收入利润复合增长（数值）!$A$7:$Q$3068,9))-1,"")</f>
        <v>-0.24166521809526409</v>
      </c>
      <c r="M656" s="6">
        <f>IFERROR(VLOOKUP($B656,A股收入利润复合增长（数值）!$A$7:$Q$3068,12)/ABS(VLOOKUP($B656,A股收入利润复合增长（数值）!$A$7:$Q$3068,10))-1,"")</f>
        <v>0.60235520999084269</v>
      </c>
      <c r="N656" s="6">
        <f>IFERROR(VLOOKUP($B656,A股收入利润复合增长（数值）!$A$7:$Q$3068,13)/ABS(VLOOKUP($B656,A股收入利润复合增长（数值）!$A$7:$Q$3068,11))-1,"")</f>
        <v>-9.9201849221724703E-2</v>
      </c>
      <c r="O656" s="6">
        <f>IFERROR(VLOOKUP($B656,A股收入利润复合增长（数值）!$A$7:$Q$3068,14)/ABS(VLOOKUP($B656,A股收入利润复合增长（数值）!$A$7:$Q$3068,12))-1,"")</f>
        <v>2.3101177135913531E-2</v>
      </c>
      <c r="P656" s="6">
        <f>IFERROR(VLOOKUP($B656,A股收入利润复合增长（数值）!$A$7:$Q$3068,15)/ABS(VLOOKUP($B656,A股收入利润复合增长（数值）!$A$7:$Q$3068,13))-1,"")</f>
        <v>0.44165640559361075</v>
      </c>
    </row>
    <row r="657" spans="1:16" x14ac:dyDescent="0.25">
      <c r="A657" t="str">
        <f>IF(COUNTIF(G657:P657,"&lt;"&amp;$A$3)=0,MAX($A$4:A656)+1,"")</f>
        <v/>
      </c>
      <c r="B657">
        <v>653</v>
      </c>
      <c r="C657" t="str">
        <f>VLOOKUP($B657,A股收入利润复合增长（数值）!$A$7:$Q$3068,2)</f>
        <v>300389.SZ</v>
      </c>
      <c r="D657" t="str">
        <f>VLOOKUP($B657,A股收入利润复合增长（数值）!$A$7:$Q$3068,3)</f>
        <v>艾比森</v>
      </c>
      <c r="G657" s="6">
        <f>IFERROR(VLOOKUP($B657,A股收入利润复合增长（数值）!$A$7:$Q$3068,6)/ABS(VLOOKUP($B657,A股收入利润复合增长（数值）!$A$7:$Q$3068,4))-1,"")</f>
        <v>0.56970664045966912</v>
      </c>
      <c r="H657" s="6">
        <f>IFERROR(VLOOKUP($B657,A股收入利润复合增长（数值）!$A$7:$Q$3068,7)/ABS(VLOOKUP($B657,A股收入利润复合增长（数值）!$A$7:$Q$3068,5))-1,"")</f>
        <v>0.22613581981960018</v>
      </c>
      <c r="I657" s="6">
        <f>IFERROR(VLOOKUP($B657,A股收入利润复合增长（数值）!$A$7:$Q$3068,8)/ABS(VLOOKUP($B657,A股收入利润复合增长（数值）!$A$7:$Q$3068,6))-1,"")</f>
        <v>0.50195968802581281</v>
      </c>
      <c r="J657" s="6">
        <f>IFERROR(VLOOKUP($B657,A股收入利润复合增长（数值）!$A$7:$Q$3068,9)/ABS(VLOOKUP($B657,A股收入利润复合增长（数值）!$A$7:$Q$3068,7))-1,"")</f>
        <v>0.74684390086838115</v>
      </c>
      <c r="K657" s="6">
        <f>IFERROR(VLOOKUP($B657,A股收入利润复合增长（数值）!$A$7:$Q$3068,10)/ABS(VLOOKUP($B657,A股收入利润复合增长（数值）!$A$7:$Q$3068,8))-1,"")</f>
        <v>0.17001472820478103</v>
      </c>
      <c r="L657" s="6">
        <f>IFERROR(VLOOKUP($B657,A股收入利润复合增长（数值）!$A$7:$Q$3068,11)/ABS(VLOOKUP($B657,A股收入利润复合增长（数值）!$A$7:$Q$3068,9))-1,"")</f>
        <v>0.12976411043859604</v>
      </c>
      <c r="M657" s="6">
        <f>IFERROR(VLOOKUP($B657,A股收入利润复合增长（数值）!$A$7:$Q$3068,12)/ABS(VLOOKUP($B657,A股收入利润复合增长（数值）!$A$7:$Q$3068,10))-1,"")</f>
        <v>0.4791776602948099</v>
      </c>
      <c r="N657" s="6">
        <f>IFERROR(VLOOKUP($B657,A股收入利润复合增长（数值）!$A$7:$Q$3068,13)/ABS(VLOOKUP($B657,A股收入利润复合增长（数值）!$A$7:$Q$3068,11))-1,"")</f>
        <v>0.38958408789688193</v>
      </c>
      <c r="O657" s="6">
        <f>IFERROR(VLOOKUP($B657,A股收入利润复合增长（数值）!$A$7:$Q$3068,14)/ABS(VLOOKUP($B657,A股收入利润复合增长（数值）!$A$7:$Q$3068,12))-1,"")</f>
        <v>-6.107427000468757E-2</v>
      </c>
      <c r="P657" s="6">
        <f>IFERROR(VLOOKUP($B657,A股收入利润复合增长（数值）!$A$7:$Q$3068,15)/ABS(VLOOKUP($B657,A股收入利润复合增长（数值）!$A$7:$Q$3068,13))-1,"")</f>
        <v>-0.20969660143682345</v>
      </c>
    </row>
    <row r="658" spans="1:16" x14ac:dyDescent="0.25">
      <c r="A658" t="str">
        <f>IF(COUNTIF(G658:P658,"&lt;"&amp;$A$3)=0,MAX($A$4:A657)+1,"")</f>
        <v/>
      </c>
      <c r="B658">
        <v>654</v>
      </c>
      <c r="C658" t="str">
        <f>VLOOKUP($B658,A股收入利润复合增长（数值）!$A$7:$Q$3068,2)</f>
        <v>300390.SZ</v>
      </c>
      <c r="D658" t="str">
        <f>VLOOKUP($B658,A股收入利润复合增长（数值）!$A$7:$Q$3068,3)</f>
        <v>天华超净</v>
      </c>
      <c r="G658" s="6">
        <f>IFERROR(VLOOKUP($B658,A股收入利润复合增长（数值）!$A$7:$Q$3068,6)/ABS(VLOOKUP($B658,A股收入利润复合增长（数值）!$A$7:$Q$3068,4))-1,"")</f>
        <v>0.58794203439203363</v>
      </c>
      <c r="H658" s="6">
        <f>IFERROR(VLOOKUP($B658,A股收入利润复合增长（数值）!$A$7:$Q$3068,7)/ABS(VLOOKUP($B658,A股收入利润复合增长（数值）!$A$7:$Q$3068,5))-1,"")</f>
        <v>0.46811314533383253</v>
      </c>
      <c r="I658" s="6">
        <f>IFERROR(VLOOKUP($B658,A股收入利润复合增长（数值）!$A$7:$Q$3068,8)/ABS(VLOOKUP($B658,A股收入利润复合增长（数值）!$A$7:$Q$3068,6))-1,"")</f>
        <v>0.23240857820401284</v>
      </c>
      <c r="J658" s="6">
        <f>IFERROR(VLOOKUP($B658,A股收入利润复合增长（数值）!$A$7:$Q$3068,9)/ABS(VLOOKUP($B658,A股收入利润复合增长（数值）!$A$7:$Q$3068,7))-1,"")</f>
        <v>0.37937865527305736</v>
      </c>
      <c r="K658" s="6">
        <f>IFERROR(VLOOKUP($B658,A股收入利润复合增长（数值）!$A$7:$Q$3068,10)/ABS(VLOOKUP($B658,A股收入利润复合增长（数值）!$A$7:$Q$3068,8))-1,"")</f>
        <v>3.3497767787169952E-2</v>
      </c>
      <c r="L658" s="6">
        <f>IFERROR(VLOOKUP($B658,A股收入利润复合增长（数值）!$A$7:$Q$3068,11)/ABS(VLOOKUP($B658,A股收入利润复合增长（数值）!$A$7:$Q$3068,9))-1,"")</f>
        <v>1.1549375544683604E-2</v>
      </c>
      <c r="M658" s="6">
        <f>IFERROR(VLOOKUP($B658,A股收入利润复合增长（数值）!$A$7:$Q$3068,12)/ABS(VLOOKUP($B658,A股收入利润复合增长（数值）!$A$7:$Q$3068,10))-1,"")</f>
        <v>0.12793669265363561</v>
      </c>
      <c r="N658" s="6">
        <f>IFERROR(VLOOKUP($B658,A股收入利润复合增长（数值）!$A$7:$Q$3068,13)/ABS(VLOOKUP($B658,A股收入利润复合增长（数值）!$A$7:$Q$3068,11))-1,"")</f>
        <v>0.13027678838421508</v>
      </c>
      <c r="O658" s="6">
        <f>IFERROR(VLOOKUP($B658,A股收入利润复合增长（数值）!$A$7:$Q$3068,14)/ABS(VLOOKUP($B658,A股收入利润复合增长（数值）!$A$7:$Q$3068,12))-1,"")</f>
        <v>0.17942900535248141</v>
      </c>
      <c r="P658" s="6">
        <f>IFERROR(VLOOKUP($B658,A股收入利润复合增长（数值）!$A$7:$Q$3068,15)/ABS(VLOOKUP($B658,A股收入利润复合增长（数值）!$A$7:$Q$3068,13))-1,"")</f>
        <v>0.13044003832588213</v>
      </c>
    </row>
    <row r="659" spans="1:16" x14ac:dyDescent="0.25">
      <c r="A659" t="str">
        <f>IF(COUNTIF(G659:P659,"&lt;"&amp;$A$3)=0,MAX($A$4:A658)+1,"")</f>
        <v/>
      </c>
      <c r="B659">
        <v>655</v>
      </c>
      <c r="C659" t="str">
        <f>VLOOKUP($B659,A股收入利润复合增长（数值）!$A$7:$Q$3068,2)</f>
        <v>300403.SZ</v>
      </c>
      <c r="D659" t="str">
        <f>VLOOKUP($B659,A股收入利润复合增长（数值）!$A$7:$Q$3068,3)</f>
        <v>地尔汉宇</v>
      </c>
      <c r="G659" s="6">
        <f>IFERROR(VLOOKUP($B659,A股收入利润复合增长（数值）!$A$7:$Q$3068,6)/ABS(VLOOKUP($B659,A股收入利润复合增长（数值）!$A$7:$Q$3068,4))-1,"")</f>
        <v>0.18909864989522474</v>
      </c>
      <c r="H659" s="6">
        <f>IFERROR(VLOOKUP($B659,A股收入利润复合增长（数值）!$A$7:$Q$3068,7)/ABS(VLOOKUP($B659,A股收入利润复合增长（数值）!$A$7:$Q$3068,5))-1,"")</f>
        <v>0.76791425375676292</v>
      </c>
      <c r="I659" s="6">
        <f>IFERROR(VLOOKUP($B659,A股收入利润复合增长（数值）!$A$7:$Q$3068,8)/ABS(VLOOKUP($B659,A股收入利润复合增长（数值）!$A$7:$Q$3068,6))-1,"")</f>
        <v>0.1621808476530322</v>
      </c>
      <c r="J659" s="6">
        <f>IFERROR(VLOOKUP($B659,A股收入利润复合增长（数值）!$A$7:$Q$3068,9)/ABS(VLOOKUP($B659,A股收入利润复合增长（数值）!$A$7:$Q$3068,7))-1,"")</f>
        <v>0.14829181739584096</v>
      </c>
      <c r="K659" s="6">
        <f>IFERROR(VLOOKUP($B659,A股收入利润复合增长（数值）!$A$7:$Q$3068,10)/ABS(VLOOKUP($B659,A股收入利润复合增长（数值）!$A$7:$Q$3068,8))-1,"")</f>
        <v>0.21078554831569041</v>
      </c>
      <c r="L659" s="6">
        <f>IFERROR(VLOOKUP($B659,A股收入利润复合增长（数值）!$A$7:$Q$3068,11)/ABS(VLOOKUP($B659,A股收入利润复合增长（数值）!$A$7:$Q$3068,9))-1,"")</f>
        <v>0.28653041172557647</v>
      </c>
      <c r="M659" s="6">
        <f>IFERROR(VLOOKUP($B659,A股收入利润复合增长（数值）!$A$7:$Q$3068,12)/ABS(VLOOKUP($B659,A股收入利润复合增长（数值）!$A$7:$Q$3068,10))-1,"")</f>
        <v>9.0452856838936446E-2</v>
      </c>
      <c r="N659" s="6">
        <f>IFERROR(VLOOKUP($B659,A股收入利润复合增长（数值）!$A$7:$Q$3068,13)/ABS(VLOOKUP($B659,A股收入利润复合增长（数值）!$A$7:$Q$3068,11))-1,"")</f>
        <v>0.10692284628121751</v>
      </c>
      <c r="O659" s="6">
        <f>IFERROR(VLOOKUP($B659,A股收入利润复合增长（数值）!$A$7:$Q$3068,14)/ABS(VLOOKUP($B659,A股收入利润复合增长（数值）!$A$7:$Q$3068,12))-1,"")</f>
        <v>7.2652436213809457E-2</v>
      </c>
      <c r="P659" s="6">
        <f>IFERROR(VLOOKUP($B659,A股收入利润复合增长（数值）!$A$7:$Q$3068,15)/ABS(VLOOKUP($B659,A股收入利润复合增长（数值）!$A$7:$Q$3068,13))-1,"")</f>
        <v>0.12646779319253754</v>
      </c>
    </row>
    <row r="660" spans="1:16" x14ac:dyDescent="0.25">
      <c r="A660" t="str">
        <f>IF(COUNTIF(G660:P660,"&lt;"&amp;$A$3)=0,MAX($A$4:A659)+1,"")</f>
        <v/>
      </c>
      <c r="B660">
        <v>656</v>
      </c>
      <c r="C660" t="str">
        <f>VLOOKUP($B660,A股收入利润复合增长（数值）!$A$7:$Q$3068,2)</f>
        <v>300419.SZ</v>
      </c>
      <c r="D660" t="str">
        <f>VLOOKUP($B660,A股收入利润复合增长（数值）!$A$7:$Q$3068,3)</f>
        <v>浩丰科技</v>
      </c>
      <c r="G660" s="6">
        <f>IFERROR(VLOOKUP($B660,A股收入利润复合增长（数值）!$A$7:$Q$3068,6)/ABS(VLOOKUP($B660,A股收入利润复合增长（数值）!$A$7:$Q$3068,4))-1,"")</f>
        <v>0.41966281821377316</v>
      </c>
      <c r="H660" s="6">
        <f>IFERROR(VLOOKUP($B660,A股收入利润复合增长（数值）!$A$7:$Q$3068,7)/ABS(VLOOKUP($B660,A股收入利润复合增长（数值）!$A$7:$Q$3068,5))-1,"")</f>
        <v>0.4237960096629465</v>
      </c>
      <c r="I660" s="6">
        <f>IFERROR(VLOOKUP($B660,A股收入利润复合增长（数值）!$A$7:$Q$3068,8)/ABS(VLOOKUP($B660,A股收入利润复合增长（数值）!$A$7:$Q$3068,6))-1,"")</f>
        <v>0.19760930574856705</v>
      </c>
      <c r="J660" s="6">
        <f>IFERROR(VLOOKUP($B660,A股收入利润复合增长（数值）!$A$7:$Q$3068,9)/ABS(VLOOKUP($B660,A股收入利润复合增长（数值）!$A$7:$Q$3068,7))-1,"")</f>
        <v>0.23140167418034396</v>
      </c>
      <c r="K660" s="6">
        <f>IFERROR(VLOOKUP($B660,A股收入利润复合增长（数值）!$A$7:$Q$3068,10)/ABS(VLOOKUP($B660,A股收入利润复合增长（数值）!$A$7:$Q$3068,8))-1,"")</f>
        <v>0.25800688286013274</v>
      </c>
      <c r="L660" s="6">
        <f>IFERROR(VLOOKUP($B660,A股收入利润复合增长（数值）!$A$7:$Q$3068,11)/ABS(VLOOKUP($B660,A股收入利润复合增长（数值）!$A$7:$Q$3068,9))-1,"")</f>
        <v>0.10500900321966311</v>
      </c>
      <c r="M660" s="6">
        <f>IFERROR(VLOOKUP($B660,A股收入利润复合增长（数值）!$A$7:$Q$3068,12)/ABS(VLOOKUP($B660,A股收入利润复合增长（数值）!$A$7:$Q$3068,10))-1,"")</f>
        <v>0.14663272677090822</v>
      </c>
      <c r="N660" s="6">
        <f>IFERROR(VLOOKUP($B660,A股收入利润复合增长（数值）!$A$7:$Q$3068,13)/ABS(VLOOKUP($B660,A股收入利润复合增长（数值）!$A$7:$Q$3068,11))-1,"")</f>
        <v>3.4980571249129566E-2</v>
      </c>
      <c r="O660" s="6">
        <f>IFERROR(VLOOKUP($B660,A股收入利润复合增长（数值）!$A$7:$Q$3068,14)/ABS(VLOOKUP($B660,A股收入利润复合增长（数值）!$A$7:$Q$3068,12))-1,"")</f>
        <v>0.2479109902726444</v>
      </c>
      <c r="P660" s="6">
        <f>IFERROR(VLOOKUP($B660,A股收入利润复合增长（数值）!$A$7:$Q$3068,15)/ABS(VLOOKUP($B660,A股收入利润复合增长（数值）!$A$7:$Q$3068,13))-1,"")</f>
        <v>6.5346379294324075E-2</v>
      </c>
    </row>
    <row r="661" spans="1:16" x14ac:dyDescent="0.25">
      <c r="A661">
        <f>IF(COUNTIF(G661:P661,"&lt;"&amp;$A$3)=0,MAX($A$4:A660)+1,"")</f>
        <v>58</v>
      </c>
      <c r="B661">
        <v>657</v>
      </c>
      <c r="C661" t="str">
        <f>VLOOKUP($B661,A股收入利润复合增长（数值）!$A$7:$Q$3068,2)</f>
        <v>300444.SZ</v>
      </c>
      <c r="D661" t="str">
        <f>VLOOKUP($B661,A股收入利润复合增长（数值）!$A$7:$Q$3068,3)</f>
        <v>双杰电气</v>
      </c>
      <c r="G661" s="6">
        <f>IFERROR(VLOOKUP($B661,A股收入利润复合增长（数值）!$A$7:$Q$3068,6)/ABS(VLOOKUP($B661,A股收入利润复合增长（数值）!$A$7:$Q$3068,4))-1,"")</f>
        <v>0.52937858143922933</v>
      </c>
      <c r="H661" s="6">
        <f>IFERROR(VLOOKUP($B661,A股收入利润复合增长（数值）!$A$7:$Q$3068,7)/ABS(VLOOKUP($B661,A股收入利润复合增长（数值）!$A$7:$Q$3068,5))-1,"")</f>
        <v>0.60076532480692091</v>
      </c>
      <c r="I661" s="6">
        <f>IFERROR(VLOOKUP($B661,A股收入利润复合增长（数值）!$A$7:$Q$3068,8)/ABS(VLOOKUP($B661,A股收入利润复合增长（数值）!$A$7:$Q$3068,6))-1,"")</f>
        <v>0.19702759786987323</v>
      </c>
      <c r="J661" s="6">
        <f>IFERROR(VLOOKUP($B661,A股收入利润复合增长（数值）!$A$7:$Q$3068,9)/ABS(VLOOKUP($B661,A股收入利润复合增长（数值）!$A$7:$Q$3068,7))-1,"")</f>
        <v>0.13480793266302404</v>
      </c>
      <c r="K661" s="6">
        <f>IFERROR(VLOOKUP($B661,A股收入利润复合增长（数值）!$A$7:$Q$3068,10)/ABS(VLOOKUP($B661,A股收入利润复合增长（数值）!$A$7:$Q$3068,8))-1,"")</f>
        <v>0.21443464143646285</v>
      </c>
      <c r="L661" s="6">
        <f>IFERROR(VLOOKUP($B661,A股收入利润复合增长（数值）!$A$7:$Q$3068,11)/ABS(VLOOKUP($B661,A股收入利润复合增长（数值）!$A$7:$Q$3068,9))-1,"")</f>
        <v>0.19160333868885893</v>
      </c>
      <c r="M661" s="6">
        <f>IFERROR(VLOOKUP($B661,A股收入利润复合增长（数值）!$A$7:$Q$3068,12)/ABS(VLOOKUP($B661,A股收入利润复合增长（数值）!$A$7:$Q$3068,10))-1,"")</f>
        <v>0.2159459109169386</v>
      </c>
      <c r="N661" s="6">
        <f>IFERROR(VLOOKUP($B661,A股收入利润复合增长（数值）!$A$7:$Q$3068,13)/ABS(VLOOKUP($B661,A股收入利润复合增长（数值）!$A$7:$Q$3068,11))-1,"")</f>
        <v>0.10368550257516884</v>
      </c>
      <c r="O661" s="6">
        <f>IFERROR(VLOOKUP($B661,A股收入利润复合增长（数值）!$A$7:$Q$3068,14)/ABS(VLOOKUP($B661,A股收入利润复合增长（数值）!$A$7:$Q$3068,12))-1,"")</f>
        <v>0.21313551550811427</v>
      </c>
      <c r="P661" s="6">
        <f>IFERROR(VLOOKUP($B661,A股收入利润复合增长（数值）!$A$7:$Q$3068,15)/ABS(VLOOKUP($B661,A股收入利润复合增长（数值）!$A$7:$Q$3068,13))-1,"")</f>
        <v>0.21425763694335864</v>
      </c>
    </row>
    <row r="662" spans="1:16" x14ac:dyDescent="0.25">
      <c r="A662" t="str">
        <f>IF(COUNTIF(G662:P662,"&lt;"&amp;$A$3)=0,MAX($A$4:A661)+1,"")</f>
        <v/>
      </c>
      <c r="B662">
        <v>658</v>
      </c>
      <c r="C662" t="str">
        <f>VLOOKUP($B662,A股收入利润复合增长（数值）!$A$7:$Q$3068,2)</f>
        <v>300477.SZ</v>
      </c>
      <c r="D662" t="str">
        <f>VLOOKUP($B662,A股收入利润复合增长（数值）!$A$7:$Q$3068,3)</f>
        <v>合纵科技</v>
      </c>
      <c r="G662" s="6">
        <f>IFERROR(VLOOKUP($B662,A股收入利润复合增长（数值）!$A$7:$Q$3068,6)/ABS(VLOOKUP($B662,A股收入利润复合增长（数值）!$A$7:$Q$3068,4))-1,"")</f>
        <v>0.35906661385737437</v>
      </c>
      <c r="H662" s="6">
        <f>IFERROR(VLOOKUP($B662,A股收入利润复合增长（数值）!$A$7:$Q$3068,7)/ABS(VLOOKUP($B662,A股收入利润复合增长（数值）!$A$7:$Q$3068,5))-1,"")</f>
        <v>0.34841597245773603</v>
      </c>
      <c r="I662" s="6">
        <f>IFERROR(VLOOKUP($B662,A股收入利润复合增长（数值）!$A$7:$Q$3068,8)/ABS(VLOOKUP($B662,A股收入利润复合增长（数值）!$A$7:$Q$3068,6))-1,"")</f>
        <v>0.43383999998243383</v>
      </c>
      <c r="J662" s="6">
        <f>IFERROR(VLOOKUP($B662,A股收入利润复合增长（数值）!$A$7:$Q$3068,9)/ABS(VLOOKUP($B662,A股收入利润复合增长（数值）!$A$7:$Q$3068,7))-1,"")</f>
        <v>0.26152358218338434</v>
      </c>
      <c r="K662" s="6">
        <f>IFERROR(VLOOKUP($B662,A股收入利润复合增长（数值）!$A$7:$Q$3068,10)/ABS(VLOOKUP($B662,A股收入利润复合增长（数值）!$A$7:$Q$3068,8))-1,"")</f>
        <v>0.3824339459824575</v>
      </c>
      <c r="L662" s="6">
        <f>IFERROR(VLOOKUP($B662,A股收入利润复合增长（数值）!$A$7:$Q$3068,11)/ABS(VLOOKUP($B662,A股收入利润复合增长（数值）!$A$7:$Q$3068,9))-1,"")</f>
        <v>0.10116350725083323</v>
      </c>
      <c r="M662" s="6">
        <f>IFERROR(VLOOKUP($B662,A股收入利润复合增长（数值）!$A$7:$Q$3068,12)/ABS(VLOOKUP($B662,A股收入利润复合增长（数值）!$A$7:$Q$3068,10))-1,"")</f>
        <v>0.2761407464915655</v>
      </c>
      <c r="N662" s="6">
        <f>IFERROR(VLOOKUP($B662,A股收入利润复合增长（数值）!$A$7:$Q$3068,13)/ABS(VLOOKUP($B662,A股收入利润复合增长（数值）!$A$7:$Q$3068,11))-1,"")</f>
        <v>-1.6781011823876701E-2</v>
      </c>
      <c r="O662" s="6">
        <f>IFERROR(VLOOKUP($B662,A股收入利润复合增长（数值）!$A$7:$Q$3068,14)/ABS(VLOOKUP($B662,A股收入利润复合增长（数值）!$A$7:$Q$3068,12))-1,"")</f>
        <v>0.22599262812515053</v>
      </c>
      <c r="P662" s="6">
        <f>IFERROR(VLOOKUP($B662,A股收入利润复合增长（数值）!$A$7:$Q$3068,15)/ABS(VLOOKUP($B662,A股收入利润复合增长（数值）!$A$7:$Q$3068,13))-1,"")</f>
        <v>0.16218719297172224</v>
      </c>
    </row>
    <row r="663" spans="1:16" x14ac:dyDescent="0.25">
      <c r="A663" t="str">
        <f>IF(COUNTIF(G663:P663,"&lt;"&amp;$A$3)=0,MAX($A$4:A662)+1,"")</f>
        <v/>
      </c>
      <c r="B663">
        <v>659</v>
      </c>
      <c r="C663" t="str">
        <f>VLOOKUP($B663,A股收入利润复合增长（数值）!$A$7:$Q$3068,2)</f>
        <v>300498.SZ</v>
      </c>
      <c r="D663" t="str">
        <f>VLOOKUP($B663,A股收入利润复合增长（数值）!$A$7:$Q$3068,3)</f>
        <v>温氏股份</v>
      </c>
      <c r="G663" s="6">
        <f>IFERROR(VLOOKUP($B663,A股收入利润复合增长（数值）!$A$7:$Q$3068,6)/ABS(VLOOKUP($B663,A股收入利润复合增长（数值）!$A$7:$Q$3068,4))-1,"")</f>
        <v>0.4203154435331844</v>
      </c>
      <c r="H663" s="6">
        <f>IFERROR(VLOOKUP($B663,A股收入利润复合增长（数值）!$A$7:$Q$3068,7)/ABS(VLOOKUP($B663,A股收入利润复合增长（数值）!$A$7:$Q$3068,5))-1,"")</f>
        <v>1.4155618962123522</v>
      </c>
      <c r="I663" s="6">
        <f>IFERROR(VLOOKUP($B663,A股收入利润复合增长（数值）!$A$7:$Q$3068,8)/ABS(VLOOKUP($B663,A股收入利润复合增长（数值）!$A$7:$Q$3068,6))-1,"")</f>
        <v>8.115473273584195E-2</v>
      </c>
      <c r="J663" s="6">
        <f>IFERROR(VLOOKUP($B663,A股收入利润复合增长（数值）!$A$7:$Q$3068,9)/ABS(VLOOKUP($B663,A股收入利润复合增长（数值）!$A$7:$Q$3068,7))-1,"")</f>
        <v>-0.41078831796427329</v>
      </c>
      <c r="K663" s="6">
        <f>IFERROR(VLOOKUP($B663,A股收入利润复合增长（数值）!$A$7:$Q$3068,10)/ABS(VLOOKUP($B663,A股收入利润复合增长（数值）!$A$7:$Q$3068,8))-1,"")</f>
        <v>5.0012360780922638E-2</v>
      </c>
      <c r="L663" s="6">
        <f>IFERROR(VLOOKUP($B663,A股收入利润复合增长（数值）!$A$7:$Q$3068,11)/ABS(VLOOKUP($B663,A股收入利润复合增长（数值）!$A$7:$Q$3068,9))-1,"")</f>
        <v>-0.79712304873587836</v>
      </c>
      <c r="M663" s="6">
        <f>IFERROR(VLOOKUP($B663,A股收入利润复合增长（数值）!$A$7:$Q$3068,12)/ABS(VLOOKUP($B663,A股收入利润复合增长（数值）!$A$7:$Q$3068,10))-1,"")</f>
        <v>8.108576316437266E-2</v>
      </c>
      <c r="N663" s="6">
        <f>IFERROR(VLOOKUP($B663,A股收入利润复合增长（数值）!$A$7:$Q$3068,13)/ABS(VLOOKUP($B663,A股收入利润复合增长（数值）!$A$7:$Q$3068,11))-1,"")</f>
        <v>3.8047710206337468</v>
      </c>
      <c r="O663" s="6">
        <f>IFERROR(VLOOKUP($B663,A股收入利润复合增长（数值）!$A$7:$Q$3068,14)/ABS(VLOOKUP($B663,A股收入利润复合增长（数值）!$A$7:$Q$3068,12))-1,"")</f>
        <v>0.26806209473382392</v>
      </c>
      <c r="P663" s="6">
        <f>IFERROR(VLOOKUP($B663,A股收入利润复合增长（数值）!$A$7:$Q$3068,15)/ABS(VLOOKUP($B663,A股收入利润复合增长（数值）!$A$7:$Q$3068,13))-1,"")</f>
        <v>1.3293606314004447</v>
      </c>
    </row>
    <row r="664" spans="1:16" x14ac:dyDescent="0.25">
      <c r="A664" t="str">
        <f>IF(COUNTIF(G664:P664,"&lt;"&amp;$A$3)=0,MAX($A$4:A663)+1,"")</f>
        <v/>
      </c>
      <c r="B664">
        <v>660</v>
      </c>
      <c r="C664" t="str">
        <f>VLOOKUP($B664,A股收入利润复合增长（数值）!$A$7:$Q$3068,2)</f>
        <v>300532.SZ</v>
      </c>
      <c r="D664" t="str">
        <f>VLOOKUP($B664,A股收入利润复合增长（数值）!$A$7:$Q$3068,3)</f>
        <v>今天国际</v>
      </c>
      <c r="G664" s="6">
        <f>IFERROR(VLOOKUP($B664,A股收入利润复合增长（数值）!$A$7:$Q$3068,6)/ABS(VLOOKUP($B664,A股收入利润复合增长（数值）!$A$7:$Q$3068,4))-1,"")</f>
        <v>0.483836758812348</v>
      </c>
      <c r="H664" s="6">
        <f>IFERROR(VLOOKUP($B664,A股收入利润复合增长（数值）!$A$7:$Q$3068,7)/ABS(VLOOKUP($B664,A股收入利润复合增长（数值）!$A$7:$Q$3068,5))-1,"")</f>
        <v>0.1553857773383478</v>
      </c>
      <c r="I664" s="6">
        <f>IFERROR(VLOOKUP($B664,A股收入利润复合增长（数值）!$A$7:$Q$3068,8)/ABS(VLOOKUP($B664,A股收入利润复合增长（数值）!$A$7:$Q$3068,6))-1,"")</f>
        <v>3.6834959951484114E-2</v>
      </c>
      <c r="J664" s="6">
        <f>IFERROR(VLOOKUP($B664,A股收入利润复合增长（数值）!$A$7:$Q$3068,9)/ABS(VLOOKUP($B664,A股收入利润复合增长（数值）!$A$7:$Q$3068,7))-1,"")</f>
        <v>7.5303013199329083E-2</v>
      </c>
      <c r="K664" s="6">
        <f>IFERROR(VLOOKUP($B664,A股收入利润复合增长（数值）!$A$7:$Q$3068,10)/ABS(VLOOKUP($B664,A股收入利润复合增长（数值）!$A$7:$Q$3068,8))-1,"")</f>
        <v>5.1309311409165392E-2</v>
      </c>
      <c r="L664" s="6">
        <f>IFERROR(VLOOKUP($B664,A股收入利润复合增长（数值）!$A$7:$Q$3068,11)/ABS(VLOOKUP($B664,A股收入利润复合增长（数值）!$A$7:$Q$3068,9))-1,"")</f>
        <v>5.8813197560154906E-2</v>
      </c>
      <c r="M664" s="6">
        <f>IFERROR(VLOOKUP($B664,A股收入利润复合增长（数值）!$A$7:$Q$3068,12)/ABS(VLOOKUP($B664,A股收入利润复合增长（数值）!$A$7:$Q$3068,10))-1,"")</f>
        <v>0.49813485004713187</v>
      </c>
      <c r="N664" s="6">
        <f>IFERROR(VLOOKUP($B664,A股收入利润复合增长（数值）!$A$7:$Q$3068,13)/ABS(VLOOKUP($B664,A股收入利润复合增长（数值）!$A$7:$Q$3068,11))-1,"")</f>
        <v>0.25679755111442759</v>
      </c>
      <c r="O664" s="6">
        <f>IFERROR(VLOOKUP($B664,A股收入利润复合增长（数值）!$A$7:$Q$3068,14)/ABS(VLOOKUP($B664,A股收入利润复合增长（数值）!$A$7:$Q$3068,12))-1,"")</f>
        <v>3.1159868254061696E-2</v>
      </c>
      <c r="P664" s="6">
        <f>IFERROR(VLOOKUP($B664,A股收入利润复合增长（数值）!$A$7:$Q$3068,15)/ABS(VLOOKUP($B664,A股收入利润复合增长（数值）!$A$7:$Q$3068,13))-1,"")</f>
        <v>-0.15608703814481817</v>
      </c>
    </row>
    <row r="665" spans="1:16" x14ac:dyDescent="0.25">
      <c r="A665" t="str">
        <f>IF(COUNTIF(G665:P665,"&lt;"&amp;$A$3)=0,MAX($A$4:A664)+1,"")</f>
        <v/>
      </c>
      <c r="B665">
        <v>661</v>
      </c>
      <c r="C665" t="str">
        <f>VLOOKUP($B665,A股收入利润复合增长（数值）!$A$7:$Q$3068,2)</f>
        <v>300546.SZ</v>
      </c>
      <c r="D665" t="str">
        <f>VLOOKUP($B665,A股收入利润复合增长（数值）!$A$7:$Q$3068,3)</f>
        <v>雄帝科技</v>
      </c>
      <c r="G665" s="6">
        <f>IFERROR(VLOOKUP($B665,A股收入利润复合增长（数值）!$A$7:$Q$3068,6)/ABS(VLOOKUP($B665,A股收入利润复合增长（数值）!$A$7:$Q$3068,4))-1,"")</f>
        <v>0.36302535274179681</v>
      </c>
      <c r="H665" s="6">
        <f>IFERROR(VLOOKUP($B665,A股收入利润复合增长（数值）!$A$7:$Q$3068,7)/ABS(VLOOKUP($B665,A股收入利润复合增长（数值）!$A$7:$Q$3068,5))-1,"")</f>
        <v>0.24452381429954073</v>
      </c>
      <c r="I665" s="6">
        <f>IFERROR(VLOOKUP($B665,A股收入利润复合增长（数值）!$A$7:$Q$3068,8)/ABS(VLOOKUP($B665,A股收入利润复合增长（数值）!$A$7:$Q$3068,6))-1,"")</f>
        <v>0.1224382442222347</v>
      </c>
      <c r="J665" s="6">
        <f>IFERROR(VLOOKUP($B665,A股收入利润复合增长（数值）!$A$7:$Q$3068,9)/ABS(VLOOKUP($B665,A股收入利润复合增长（数值）!$A$7:$Q$3068,7))-1,"")</f>
        <v>5.3144013597687501E-2</v>
      </c>
      <c r="K665" s="6">
        <f>IFERROR(VLOOKUP($B665,A股收入利润复合增长（数值）!$A$7:$Q$3068,10)/ABS(VLOOKUP($B665,A股收入利润复合增长（数值）!$A$7:$Q$3068,8))-1,"")</f>
        <v>0.30866426628663857</v>
      </c>
      <c r="L665" s="6">
        <f>IFERROR(VLOOKUP($B665,A股收入利润复合增长（数值）!$A$7:$Q$3068,11)/ABS(VLOOKUP($B665,A股收入利润复合增长（数值）!$A$7:$Q$3068,9))-1,"")</f>
        <v>0.11595623689387846</v>
      </c>
      <c r="M665" s="6">
        <f>IFERROR(VLOOKUP($B665,A股收入利润复合增长（数值）!$A$7:$Q$3068,12)/ABS(VLOOKUP($B665,A股收入利润复合增长（数值）!$A$7:$Q$3068,10))-1,"")</f>
        <v>0.31481273785905262</v>
      </c>
      <c r="N665" s="6">
        <f>IFERROR(VLOOKUP($B665,A股收入利润复合增长（数值）!$A$7:$Q$3068,13)/ABS(VLOOKUP($B665,A股收入利润复合增长（数值）!$A$7:$Q$3068,11))-1,"")</f>
        <v>0.10997315926235762</v>
      </c>
      <c r="O665" s="6">
        <f>IFERROR(VLOOKUP($B665,A股收入利润复合增长（数值）!$A$7:$Q$3068,14)/ABS(VLOOKUP($B665,A股收入利润复合增长（数值）!$A$7:$Q$3068,12))-1,"")</f>
        <v>9.2713245253949639E-2</v>
      </c>
      <c r="P665" s="6">
        <f>IFERROR(VLOOKUP($B665,A股收入利润复合增长（数值）!$A$7:$Q$3068,15)/ABS(VLOOKUP($B665,A股收入利润复合增长（数值）!$A$7:$Q$3068,13))-1,"")</f>
        <v>0.22800814574063688</v>
      </c>
    </row>
    <row r="666" spans="1:16" x14ac:dyDescent="0.25">
      <c r="A666" t="str">
        <f>IF(COUNTIF(G666:P666,"&lt;"&amp;$A$3)=0,MAX($A$4:A665)+1,"")</f>
        <v/>
      </c>
      <c r="B666">
        <v>662</v>
      </c>
      <c r="C666" t="str">
        <f>VLOOKUP($B666,A股收入利润复合增长（数值）!$A$7:$Q$3068,2)</f>
        <v>300567.SZ</v>
      </c>
      <c r="D666" t="str">
        <f>VLOOKUP($B666,A股收入利润复合增长（数值）!$A$7:$Q$3068,3)</f>
        <v>精测电子</v>
      </c>
      <c r="G666" s="6">
        <f>IFERROR(VLOOKUP($B666,A股收入利润复合增长（数值）!$A$7:$Q$3068,6)/ABS(VLOOKUP($B666,A股收入利润复合增长（数值）!$A$7:$Q$3068,4))-1,"")</f>
        <v>1.0491588745699918</v>
      </c>
      <c r="H666" s="6">
        <f>IFERROR(VLOOKUP($B666,A股收入利润复合增长（数值）!$A$7:$Q$3068,7)/ABS(VLOOKUP($B666,A股收入利润复合增长（数值）!$A$7:$Q$3068,5))-1,"")</f>
        <v>0.85000113628200502</v>
      </c>
      <c r="I666" s="6">
        <f>IFERROR(VLOOKUP($B666,A股收入利润复合增长（数值）!$A$7:$Q$3068,8)/ABS(VLOOKUP($B666,A股收入利润复合增长（数值）!$A$7:$Q$3068,6))-1,"")</f>
        <v>0.91396860490137932</v>
      </c>
      <c r="J666" s="6">
        <f>IFERROR(VLOOKUP($B666,A股收入利润复合增长（数值）!$A$7:$Q$3068,9)/ABS(VLOOKUP($B666,A股收入利润复合增长（数值）!$A$7:$Q$3068,7))-1,"")</f>
        <v>0.8054807614853432</v>
      </c>
      <c r="K666" s="6">
        <f>IFERROR(VLOOKUP($B666,A股收入利润复合增长（数值）!$A$7:$Q$3068,10)/ABS(VLOOKUP($B666,A股收入利润复合增长（数值）!$A$7:$Q$3068,8))-1,"")</f>
        <v>1.2662756893104641</v>
      </c>
      <c r="L666" s="6">
        <f>IFERROR(VLOOKUP($B666,A股收入利润复合增长（数值）!$A$7:$Q$3068,11)/ABS(VLOOKUP($B666,A股收入利润复合增长（数值）!$A$7:$Q$3068,9))-1,"")</f>
        <v>1.0030583381819254</v>
      </c>
      <c r="M666" s="6">
        <f>IFERROR(VLOOKUP($B666,A股收入利润复合增长（数值）!$A$7:$Q$3068,12)/ABS(VLOOKUP($B666,A股收入利润复合增长（数值）!$A$7:$Q$3068,10))-1,"")</f>
        <v>0.7630205315056291</v>
      </c>
      <c r="N666" s="6">
        <f>IFERROR(VLOOKUP($B666,A股收入利润复合增长（数值）!$A$7:$Q$3068,13)/ABS(VLOOKUP($B666,A股收入利润复合增长（数值）!$A$7:$Q$3068,11))-1,"")</f>
        <v>9.660188573329398E-3</v>
      </c>
      <c r="O666" s="6">
        <f>IFERROR(VLOOKUP($B666,A股收入利润复合增长（数值）!$A$7:$Q$3068,14)/ABS(VLOOKUP($B666,A股收入利润复合增长（数值）!$A$7:$Q$3068,12))-1,"")</f>
        <v>0.64086805443718897</v>
      </c>
      <c r="P666" s="6">
        <f>IFERROR(VLOOKUP($B666,A股收入利润复合增长（数值）!$A$7:$Q$3068,15)/ABS(VLOOKUP($B666,A股收入利润复合增长（数值）!$A$7:$Q$3068,13))-1,"")</f>
        <v>0.52828683274448651</v>
      </c>
    </row>
    <row r="667" spans="1:16" x14ac:dyDescent="0.25">
      <c r="A667" t="str">
        <f>IF(COUNTIF(G667:P667,"&lt;"&amp;$A$3)=0,MAX($A$4:A666)+1,"")</f>
        <v/>
      </c>
      <c r="B667">
        <v>663</v>
      </c>
      <c r="C667" t="str">
        <f>VLOOKUP($B667,A股收入利润复合增长（数值）!$A$7:$Q$3068,2)</f>
        <v>600000.SH</v>
      </c>
      <c r="D667" t="str">
        <f>VLOOKUP($B667,A股收入利润复合增长（数值）!$A$7:$Q$3068,3)</f>
        <v>浦发银行</v>
      </c>
      <c r="G667" s="6">
        <f>IFERROR(VLOOKUP($B667,A股收入利润复合增长（数值）!$A$7:$Q$3068,6)/ABS(VLOOKUP($B667,A股收入利润复合增长（数值）!$A$7:$Q$3068,4))-1,"")</f>
        <v>0.36228087760384398</v>
      </c>
      <c r="H667" s="6">
        <f>IFERROR(VLOOKUP($B667,A股收入利润复合增长（数值）!$A$7:$Q$3068,7)/ABS(VLOOKUP($B667,A股收入利润复合增长（数值）!$A$7:$Q$3068,5))-1,"")</f>
        <v>0.4228336515042832</v>
      </c>
      <c r="I667" s="6">
        <f>IFERROR(VLOOKUP($B667,A股收入利润复合增长（数值）!$A$7:$Q$3068,8)/ABS(VLOOKUP($B667,A股收入利润复合增长（数值）!$A$7:$Q$3068,6))-1,"")</f>
        <v>0.22136106196337235</v>
      </c>
      <c r="J667" s="6">
        <f>IFERROR(VLOOKUP($B667,A股收入利润复合增长（数值）!$A$7:$Q$3068,9)/ABS(VLOOKUP($B667,A股收入利润复合增长（数值）!$A$7:$Q$3068,7))-1,"")</f>
        <v>0.25287780563946005</v>
      </c>
      <c r="K667" s="6">
        <f>IFERROR(VLOOKUP($B667,A股收入利润复合增长（数值）!$A$7:$Q$3068,10)/ABS(VLOOKUP($B667,A股收入利润复合增长（数值）!$A$7:$Q$3068,8))-1,"")</f>
        <v>0.20569727071077248</v>
      </c>
      <c r="L667" s="6">
        <f>IFERROR(VLOOKUP($B667,A股收入利润复合增长（数值）!$A$7:$Q$3068,11)/ABS(VLOOKUP($B667,A股收入利润复合增长（数值）!$A$7:$Q$3068,9))-1,"")</f>
        <v>0.19703972386356994</v>
      </c>
      <c r="M667" s="6">
        <f>IFERROR(VLOOKUP($B667,A股收入利润复合增长（数值）!$A$7:$Q$3068,12)/ABS(VLOOKUP($B667,A股收入利润复合增长（数值）!$A$7:$Q$3068,10))-1,"")</f>
        <v>0.23162525621156838</v>
      </c>
      <c r="N667" s="6">
        <f>IFERROR(VLOOKUP($B667,A股收入利润复合增长（数值）!$A$7:$Q$3068,13)/ABS(VLOOKUP($B667,A股收入利润复合增长（数值）!$A$7:$Q$3068,11))-1,"")</f>
        <v>0.14916182004789591</v>
      </c>
      <c r="O667" s="6">
        <f>IFERROR(VLOOKUP($B667,A股收入利润复合增长（数值）!$A$7:$Q$3068,14)/ABS(VLOOKUP($B667,A股收入利润复合增长（数值）!$A$7:$Q$3068,12))-1,"")</f>
        <v>0.18971269919874012</v>
      </c>
      <c r="P667" s="6">
        <f>IFERROR(VLOOKUP($B667,A股收入利润复合增长（数值）!$A$7:$Q$3068,15)/ABS(VLOOKUP($B667,A股收入利润复合增长（数值）!$A$7:$Q$3068,13))-1,"")</f>
        <v>7.6085569684855248E-2</v>
      </c>
    </row>
    <row r="668" spans="1:16" x14ac:dyDescent="0.25">
      <c r="A668" t="str">
        <f>IF(COUNTIF(G668:P668,"&lt;"&amp;$A$3)=0,MAX($A$4:A667)+1,"")</f>
        <v/>
      </c>
      <c r="B668">
        <v>664</v>
      </c>
      <c r="C668" t="str">
        <f>VLOOKUP($B668,A股收入利润复合增长（数值）!$A$7:$Q$3068,2)</f>
        <v>600007.SH</v>
      </c>
      <c r="D668" t="str">
        <f>VLOOKUP($B668,A股收入利润复合增长（数值）!$A$7:$Q$3068,3)</f>
        <v>中国国贸</v>
      </c>
      <c r="G668" s="6">
        <f>IFERROR(VLOOKUP($B668,A股收入利润复合增长（数值）!$A$7:$Q$3068,6)/ABS(VLOOKUP($B668,A股收入利润复合增长（数值）!$A$7:$Q$3068,4))-1,"")</f>
        <v>0.62002727463780793</v>
      </c>
      <c r="H668" s="6">
        <f>IFERROR(VLOOKUP($B668,A股收入利润复合增长（数值）!$A$7:$Q$3068,7)/ABS(VLOOKUP($B668,A股收入利润复合增长（数值）!$A$7:$Q$3068,5))-1,"")</f>
        <v>0.60754469957557289</v>
      </c>
      <c r="I668" s="6">
        <f>IFERROR(VLOOKUP($B668,A股收入利润复合增长（数值）!$A$7:$Q$3068,8)/ABS(VLOOKUP($B668,A股收入利润复合增长（数值）!$A$7:$Q$3068,6))-1,"")</f>
        <v>0.17976461018906043</v>
      </c>
      <c r="J668" s="6">
        <f>IFERROR(VLOOKUP($B668,A股收入利润复合增长（数值）!$A$7:$Q$3068,9)/ABS(VLOOKUP($B668,A股收入利润复合增长（数值）!$A$7:$Q$3068,7))-1,"")</f>
        <v>0.97046089521538215</v>
      </c>
      <c r="K668" s="6">
        <f>IFERROR(VLOOKUP($B668,A股收入利润复合增长（数值）!$A$7:$Q$3068,10)/ABS(VLOOKUP($B668,A股收入利润复合增长（数值）!$A$7:$Q$3068,8))-1,"")</f>
        <v>3.5454727502721051E-2</v>
      </c>
      <c r="L668" s="6">
        <f>IFERROR(VLOOKUP($B668,A股收入利润复合增长（数值）!$A$7:$Q$3068,11)/ABS(VLOOKUP($B668,A股收入利润复合增长（数值）!$A$7:$Q$3068,9))-1,"")</f>
        <v>-0.14998547838272869</v>
      </c>
      <c r="M668" s="6">
        <f>IFERROR(VLOOKUP($B668,A股收入利润复合增长（数值）!$A$7:$Q$3068,12)/ABS(VLOOKUP($B668,A股收入利润复合增长（数值）!$A$7:$Q$3068,10))-1,"")</f>
        <v>8.9806932055457755E-2</v>
      </c>
      <c r="N668" s="6">
        <f>IFERROR(VLOOKUP($B668,A股收入利润复合增长（数值）!$A$7:$Q$3068,13)/ABS(VLOOKUP($B668,A股收入利润复合增长（数值）!$A$7:$Q$3068,11))-1,"")</f>
        <v>0.6497923503424603</v>
      </c>
      <c r="O668" s="6">
        <f>IFERROR(VLOOKUP($B668,A股收入利润复合增长（数值）!$A$7:$Q$3068,14)/ABS(VLOOKUP($B668,A股收入利润复合增长（数值）!$A$7:$Q$3068,12))-1,"")</f>
        <v>1.6565520658814892E-2</v>
      </c>
      <c r="P668" s="6">
        <f>IFERROR(VLOOKUP($B668,A股收入利润复合增长（数值）!$A$7:$Q$3068,15)/ABS(VLOOKUP($B668,A股收入利润复合增长（数值）!$A$7:$Q$3068,13))-1,"")</f>
        <v>0.16978629325282424</v>
      </c>
    </row>
    <row r="669" spans="1:16" x14ac:dyDescent="0.25">
      <c r="A669" t="str">
        <f>IF(COUNTIF(G669:P669,"&lt;"&amp;$A$3)=0,MAX($A$4:A668)+1,"")</f>
        <v/>
      </c>
      <c r="B669">
        <v>665</v>
      </c>
      <c r="C669" t="str">
        <f>VLOOKUP($B669,A股收入利润复合增长（数值）!$A$7:$Q$3068,2)</f>
        <v>600011.SH</v>
      </c>
      <c r="D669" t="str">
        <f>VLOOKUP($B669,A股收入利润复合增长（数值）!$A$7:$Q$3068,3)</f>
        <v>华能国际</v>
      </c>
      <c r="G669" s="6">
        <f>IFERROR(VLOOKUP($B669,A股收入利润复合增长（数值）!$A$7:$Q$3068,6)/ABS(VLOOKUP($B669,A股收入利润复合增长（数值）!$A$7:$Q$3068,4))-1,"")</f>
        <v>0.27910754911578528</v>
      </c>
      <c r="H669" s="6">
        <f>IFERROR(VLOOKUP($B669,A股收入利润复合增长（数值）!$A$7:$Q$3068,7)/ABS(VLOOKUP($B669,A股收入利润复合增长（数值）!$A$7:$Q$3068,5))-1,"")</f>
        <v>-0.6421737280444022</v>
      </c>
      <c r="I669" s="6">
        <f>IFERROR(VLOOKUP($B669,A股收入利润复合增长（数值）!$A$7:$Q$3068,8)/ABS(VLOOKUP($B669,A股收入利润复合增长（数值）!$A$7:$Q$3068,6))-1,"")</f>
        <v>4.0914914695859839E-3</v>
      </c>
      <c r="J669" s="6">
        <f>IFERROR(VLOOKUP($B669,A股收入利润复合增长（数值）!$A$7:$Q$3068,9)/ABS(VLOOKUP($B669,A股收入利润复合增长（数值）!$A$7:$Q$3068,7))-1,"")</f>
        <v>3.6273789312662892</v>
      </c>
      <c r="K669" s="6">
        <f>IFERROR(VLOOKUP($B669,A股收入利润复合增长（数值）!$A$7:$Q$3068,10)/ABS(VLOOKUP($B669,A股收入利润复合增长（数值）!$A$7:$Q$3068,8))-1,"")</f>
        <v>-9.9863823668111529E-4</v>
      </c>
      <c r="L669" s="6">
        <f>IFERROR(VLOOKUP($B669,A股收入利润复合增长（数值）!$A$7:$Q$3068,11)/ABS(VLOOKUP($B669,A股收入利润复合增长（数值）!$A$7:$Q$3068,9))-1,"")</f>
        <v>0.79259819556080768</v>
      </c>
      <c r="M669" s="6">
        <f>IFERROR(VLOOKUP($B669,A股收入利润复合增长（数值）!$A$7:$Q$3068,12)/ABS(VLOOKUP($B669,A股收入利润复合增长（数值）!$A$7:$Q$3068,10))-1,"")</f>
        <v>-6.2959266471589448E-2</v>
      </c>
      <c r="N669" s="6">
        <f>IFERROR(VLOOKUP($B669,A股收入利润复合增长（数值）!$A$7:$Q$3068,13)/ABS(VLOOKUP($B669,A股收入利润复合增长（数值）!$A$7:$Q$3068,11))-1,"")</f>
        <v>2.4350266528740949E-3</v>
      </c>
      <c r="O669" s="6">
        <f>IFERROR(VLOOKUP($B669,A股收入利润复合增长（数值）!$A$7:$Q$3068,14)/ABS(VLOOKUP($B669,A股收入利润复合增长（数值）!$A$7:$Q$3068,12))-1,"")</f>
        <v>2.7893351316368165E-2</v>
      </c>
      <c r="P669" s="6">
        <f>IFERROR(VLOOKUP($B669,A股收入利润复合增长（数值）!$A$7:$Q$3068,15)/ABS(VLOOKUP($B669,A股收入利润复合增长（数值）!$A$7:$Q$3068,13))-1,"")</f>
        <v>0.30726116619307553</v>
      </c>
    </row>
    <row r="670" spans="1:16" x14ac:dyDescent="0.25">
      <c r="A670" t="str">
        <f>IF(COUNTIF(G670:P670,"&lt;"&amp;$A$3)=0,MAX($A$4:A669)+1,"")</f>
        <v/>
      </c>
      <c r="B670">
        <v>666</v>
      </c>
      <c r="C670" t="str">
        <f>VLOOKUP($B670,A股收入利润复合增长（数值）!$A$7:$Q$3068,2)</f>
        <v>600015.SH</v>
      </c>
      <c r="D670" t="str">
        <f>VLOOKUP($B670,A股收入利润复合增长（数值）!$A$7:$Q$3068,3)</f>
        <v>华夏银行</v>
      </c>
      <c r="G670" s="6">
        <f>IFERROR(VLOOKUP($B670,A股收入利润复合增长（数值）!$A$7:$Q$3068,6)/ABS(VLOOKUP($B670,A股收入利润复合增长（数值）!$A$7:$Q$3068,4))-1,"")</f>
        <v>0.3703149568747135</v>
      </c>
      <c r="H670" s="6">
        <f>IFERROR(VLOOKUP($B670,A股收入利润复合增长（数值）!$A$7:$Q$3068,7)/ABS(VLOOKUP($B670,A股收入利润复合增长（数值）!$A$7:$Q$3068,5))-1,"")</f>
        <v>0.53966217060076049</v>
      </c>
      <c r="I670" s="6">
        <f>IFERROR(VLOOKUP($B670,A股收入利润复合增长（数值）!$A$7:$Q$3068,8)/ABS(VLOOKUP($B670,A股收入利润复合增长（数值）!$A$7:$Q$3068,6))-1,"")</f>
        <v>0.18582141925284112</v>
      </c>
      <c r="J670" s="6">
        <f>IFERROR(VLOOKUP($B670,A股收入利润复合增长（数值）!$A$7:$Q$3068,9)/ABS(VLOOKUP($B670,A股收入利润复合增长（数值）!$A$7:$Q$3068,7))-1,"")</f>
        <v>0.38759196525381934</v>
      </c>
      <c r="K670" s="6">
        <f>IFERROR(VLOOKUP($B670,A股收入利润复合增长（数值）!$A$7:$Q$3068,10)/ABS(VLOOKUP($B670,A股收入利润复合增长（数值）!$A$7:$Q$3068,8))-1,"")</f>
        <v>0.13681412822883909</v>
      </c>
      <c r="L670" s="6">
        <f>IFERROR(VLOOKUP($B670,A股收入利润复合增长（数值）!$A$7:$Q$3068,11)/ABS(VLOOKUP($B670,A股收入利润复合增长（数值）!$A$7:$Q$3068,9))-1,"")</f>
        <v>0.21175832868000533</v>
      </c>
      <c r="M670" s="6">
        <f>IFERROR(VLOOKUP($B670,A股收入利润复合增长（数值）!$A$7:$Q$3068,12)/ABS(VLOOKUP($B670,A股收入利润复合增长（数值）!$A$7:$Q$3068,10))-1,"")</f>
        <v>0.21375970277980505</v>
      </c>
      <c r="N670" s="6">
        <f>IFERROR(VLOOKUP($B670,A股收入利润复合增长（数值）!$A$7:$Q$3068,13)/ABS(VLOOKUP($B670,A股收入利润复合增长（数值）!$A$7:$Q$3068,11))-1,"")</f>
        <v>0.15961563265832579</v>
      </c>
      <c r="O670" s="6">
        <f>IFERROR(VLOOKUP($B670,A股收入利润复合增长（数值）!$A$7:$Q$3068,14)/ABS(VLOOKUP($B670,A股收入利润复合增长（数值）!$A$7:$Q$3068,12))-1,"")</f>
        <v>7.2132640976587448E-2</v>
      </c>
      <c r="P670" s="6">
        <f>IFERROR(VLOOKUP($B670,A股收入利润复合增长（数值）!$A$7:$Q$3068,15)/ABS(VLOOKUP($B670,A股收入利润复合增长（数值）!$A$7:$Q$3068,13))-1,"")</f>
        <v>5.0164062065513493E-2</v>
      </c>
    </row>
    <row r="671" spans="1:16" x14ac:dyDescent="0.25">
      <c r="A671" t="str">
        <f>IF(COUNTIF(G671:P671,"&lt;"&amp;$A$3)=0,MAX($A$4:A670)+1,"")</f>
        <v/>
      </c>
      <c r="B671">
        <v>667</v>
      </c>
      <c r="C671" t="str">
        <f>VLOOKUP($B671,A股收入利润复合增长（数值）!$A$7:$Q$3068,2)</f>
        <v>600016.SH</v>
      </c>
      <c r="D671" t="str">
        <f>VLOOKUP($B671,A股收入利润复合增长（数值）!$A$7:$Q$3068,3)</f>
        <v>民生银行</v>
      </c>
      <c r="G671" s="6">
        <f>IFERROR(VLOOKUP($B671,A股收入利润复合增长（数值）!$A$7:$Q$3068,6)/ABS(VLOOKUP($B671,A股收入利润复合增长（数值）!$A$7:$Q$3068,4))-1,"")</f>
        <v>0.50394390885188423</v>
      </c>
      <c r="H671" s="6">
        <f>IFERROR(VLOOKUP($B671,A股收入利润复合增长（数值）!$A$7:$Q$3068,7)/ABS(VLOOKUP($B671,A股收入利润复合增长（数值）!$A$7:$Q$3068,5))-1,"")</f>
        <v>0.58807803879187759</v>
      </c>
      <c r="I671" s="6">
        <f>IFERROR(VLOOKUP($B671,A股收入利润复合增长（数值）!$A$7:$Q$3068,8)/ABS(VLOOKUP($B671,A股收入利润复合增长（数值）!$A$7:$Q$3068,6))-1,"")</f>
        <v>0.25183323620823628</v>
      </c>
      <c r="J671" s="6">
        <f>IFERROR(VLOOKUP($B671,A股收入利润复合增长（数值）!$A$7:$Q$3068,9)/ABS(VLOOKUP($B671,A股收入利润复合增长（数值）!$A$7:$Q$3068,7))-1,"")</f>
        <v>0.34537965616045851</v>
      </c>
      <c r="K671" s="6">
        <f>IFERROR(VLOOKUP($B671,A股收入利润复合增长（数值）!$A$7:$Q$3068,10)/ABS(VLOOKUP($B671,A股收入利润复合增长（数值）!$A$7:$Q$3068,8))-1,"")</f>
        <v>0.12389560764612884</v>
      </c>
      <c r="L671" s="6">
        <f>IFERROR(VLOOKUP($B671,A股收入利润复合增长（数值）!$A$7:$Q$3068,11)/ABS(VLOOKUP($B671,A股收入利润复合增长（数值）!$A$7:$Q$3068,9))-1,"")</f>
        <v>0.12552245560791198</v>
      </c>
      <c r="M671" s="6">
        <f>IFERROR(VLOOKUP($B671,A股收入利润复合增长（数值）!$A$7:$Q$3068,12)/ABS(VLOOKUP($B671,A股收入利润复合增长（数值）!$A$7:$Q$3068,10))-1,"")</f>
        <v>0.16898503701913947</v>
      </c>
      <c r="N671" s="6">
        <f>IFERROR(VLOOKUP($B671,A股收入利润复合增长（数值）!$A$7:$Q$3068,13)/ABS(VLOOKUP($B671,A股收入利润复合增长（数值）!$A$7:$Q$3068,11))-1,"")</f>
        <v>5.3644921708690063E-2</v>
      </c>
      <c r="O671" s="6">
        <f>IFERROR(VLOOKUP($B671,A股收入利润复合增长（数值）!$A$7:$Q$3068,14)/ABS(VLOOKUP($B671,A股收入利润复合增长（数值）!$A$7:$Q$3068,12))-1,"")</f>
        <v>0.1399286921731171</v>
      </c>
      <c r="P671" s="6">
        <f>IFERROR(VLOOKUP($B671,A股收入利润复合增长（数值）!$A$7:$Q$3068,15)/ABS(VLOOKUP($B671,A股收入利润复合增长（数值）!$A$7:$Q$3068,13))-1,"")</f>
        <v>3.5132222870740248E-2</v>
      </c>
    </row>
    <row r="672" spans="1:16" x14ac:dyDescent="0.25">
      <c r="A672" t="str">
        <f>IF(COUNTIF(G672:P672,"&lt;"&amp;$A$3)=0,MAX($A$4:A671)+1,"")</f>
        <v/>
      </c>
      <c r="B672">
        <v>668</v>
      </c>
      <c r="C672" t="str">
        <f>VLOOKUP($B672,A股收入利润复合增长（数值）!$A$7:$Q$3068,2)</f>
        <v>600021.SH</v>
      </c>
      <c r="D672" t="str">
        <f>VLOOKUP($B672,A股收入利润复合增长（数值）!$A$7:$Q$3068,3)</f>
        <v>上海电力</v>
      </c>
      <c r="G672" s="6">
        <f>IFERROR(VLOOKUP($B672,A股收入利润复合增长（数值）!$A$7:$Q$3068,6)/ABS(VLOOKUP($B672,A股收入利润复合增长（数值）!$A$7:$Q$3068,4))-1,"")</f>
        <v>0.10036689106691421</v>
      </c>
      <c r="H672" s="6">
        <f>IFERROR(VLOOKUP($B672,A股收入利润复合增长（数值）!$A$7:$Q$3068,7)/ABS(VLOOKUP($B672,A股收入利润复合增长（数值）!$A$7:$Q$3068,5))-1,"")</f>
        <v>1.4025141433160484</v>
      </c>
      <c r="I672" s="6">
        <f>IFERROR(VLOOKUP($B672,A股收入利润复合增长（数值）!$A$7:$Q$3068,8)/ABS(VLOOKUP($B672,A股收入利润复合增长（数值）!$A$7:$Q$3068,6))-1,"")</f>
        <v>-0.13420291993108047</v>
      </c>
      <c r="J672" s="6">
        <f>IFERROR(VLOOKUP($B672,A股收入利润复合增长（数值）!$A$7:$Q$3068,9)/ABS(VLOOKUP($B672,A股收入利润复合增长（数值）!$A$7:$Q$3068,7))-1,"")</f>
        <v>0.90645224180084472</v>
      </c>
      <c r="K672" s="6">
        <f>IFERROR(VLOOKUP($B672,A股收入利润复合增长（数值）!$A$7:$Q$3068,10)/ABS(VLOOKUP($B672,A股收入利润复合增长（数值）!$A$7:$Q$3068,8))-1,"")</f>
        <v>5.799069130367096E-3</v>
      </c>
      <c r="L672" s="6">
        <f>IFERROR(VLOOKUP($B672,A股收入利润复合增长（数值）!$A$7:$Q$3068,11)/ABS(VLOOKUP($B672,A股收入利润复合增长（数值）!$A$7:$Q$3068,9))-1,"")</f>
        <v>0.33690723694482094</v>
      </c>
      <c r="M672" s="6">
        <f>IFERROR(VLOOKUP($B672,A股收入利润复合增长（数值）!$A$7:$Q$3068,12)/ABS(VLOOKUP($B672,A股收入利润复合增长（数值）!$A$7:$Q$3068,10))-1,"")</f>
        <v>6.4129712780593096E-2</v>
      </c>
      <c r="N672" s="6">
        <f>IFERROR(VLOOKUP($B672,A股收入利润复合增长（数值）!$A$7:$Q$3068,13)/ABS(VLOOKUP($B672,A股收入利润复合增长（数值）!$A$7:$Q$3068,11))-1,"")</f>
        <v>0.12282703990386779</v>
      </c>
      <c r="O672" s="6">
        <f>IFERROR(VLOOKUP($B672,A股收入利润复合增长（数值）!$A$7:$Q$3068,14)/ABS(VLOOKUP($B672,A股收入利润复合增长（数值）!$A$7:$Q$3068,12))-1,"")</f>
        <v>5.6165629410094287E-2</v>
      </c>
      <c r="P672" s="6">
        <f>IFERROR(VLOOKUP($B672,A股收入利润复合增长（数值）!$A$7:$Q$3068,15)/ABS(VLOOKUP($B672,A股收入利润复合增长（数值）!$A$7:$Q$3068,13))-1,"")</f>
        <v>5.1311105161846449E-3</v>
      </c>
    </row>
    <row r="673" spans="1:16" x14ac:dyDescent="0.25">
      <c r="A673" t="str">
        <f>IF(COUNTIF(G673:P673,"&lt;"&amp;$A$3)=0,MAX($A$4:A672)+1,"")</f>
        <v/>
      </c>
      <c r="B673">
        <v>669</v>
      </c>
      <c r="C673" t="str">
        <f>VLOOKUP($B673,A股收入利润复合增长（数值）!$A$7:$Q$3068,2)</f>
        <v>600023.SH</v>
      </c>
      <c r="D673" t="str">
        <f>VLOOKUP($B673,A股收入利润复合增长（数值）!$A$7:$Q$3068,3)</f>
        <v>浙能电力</v>
      </c>
      <c r="G673" s="6">
        <f>IFERROR(VLOOKUP($B673,A股收入利润复合增长（数值）!$A$7:$Q$3068,6)/ABS(VLOOKUP($B673,A股收入利润复合增长（数值）!$A$7:$Q$3068,4))-1,"")</f>
        <v>0.20140398848542995</v>
      </c>
      <c r="H673" s="6">
        <f>IFERROR(VLOOKUP($B673,A股收入利润复合增长（数值）!$A$7:$Q$3068,7)/ABS(VLOOKUP($B673,A股收入利润复合增长（数值）!$A$7:$Q$3068,5))-1,"")</f>
        <v>-0.11696981490421232</v>
      </c>
      <c r="I673" s="6">
        <f>IFERROR(VLOOKUP($B673,A股收入利润复合增长（数值）!$A$7:$Q$3068,8)/ABS(VLOOKUP($B673,A股收入利润复合增长（数值）!$A$7:$Q$3068,6))-1,"")</f>
        <v>7.8072797759932033E-2</v>
      </c>
      <c r="J673" s="6">
        <f>IFERROR(VLOOKUP($B673,A股收入利润复合增长（数值）!$A$7:$Q$3068,9)/ABS(VLOOKUP($B673,A股收入利润复合增长（数值）!$A$7:$Q$3068,7))-1,"")</f>
        <v>0.59090306820782201</v>
      </c>
      <c r="K673" s="6">
        <f>IFERROR(VLOOKUP($B673,A股收入利润复合增长（数值）!$A$7:$Q$3068,10)/ABS(VLOOKUP($B673,A股收入利润复合增长（数值）!$A$7:$Q$3068,8))-1,"")</f>
        <v>0.1456570168377227</v>
      </c>
      <c r="L673" s="6">
        <f>IFERROR(VLOOKUP($B673,A股收入利润复合增长（数值）!$A$7:$Q$3068,11)/ABS(VLOOKUP($B673,A股收入利润复合增长（数值）!$A$7:$Q$3068,9))-1,"")</f>
        <v>0.64614555255153006</v>
      </c>
      <c r="M673" s="6">
        <f>IFERROR(VLOOKUP($B673,A股收入利润复合增长（数值）!$A$7:$Q$3068,12)/ABS(VLOOKUP($B673,A股收入利润复合增长（数值）!$A$7:$Q$3068,10))-1,"")</f>
        <v>-0.18059650721498977</v>
      </c>
      <c r="N673" s="6">
        <f>IFERROR(VLOOKUP($B673,A股收入利润复合增长（数值）!$A$7:$Q$3068,13)/ABS(VLOOKUP($B673,A股收入利润复合增长（数值）!$A$7:$Q$3068,11))-1,"")</f>
        <v>3.596503101359505E-2</v>
      </c>
      <c r="O673" s="6">
        <f>IFERROR(VLOOKUP($B673,A股收入利润复合增长（数值）!$A$7:$Q$3068,14)/ABS(VLOOKUP($B673,A股收入利润复合增长（数值）!$A$7:$Q$3068,12))-1,"")</f>
        <v>-0.10165533519643621</v>
      </c>
      <c r="P673" s="6">
        <f>IFERROR(VLOOKUP($B673,A股收入利润复合增长（数值）!$A$7:$Q$3068,15)/ABS(VLOOKUP($B673,A股收入利润复合增长（数值）!$A$7:$Q$3068,13))-1,"")</f>
        <v>0.16969419617973514</v>
      </c>
    </row>
    <row r="674" spans="1:16" x14ac:dyDescent="0.25">
      <c r="A674" t="str">
        <f>IF(COUNTIF(G674:P674,"&lt;"&amp;$A$3)=0,MAX($A$4:A673)+1,"")</f>
        <v/>
      </c>
      <c r="B674">
        <v>670</v>
      </c>
      <c r="C674" t="str">
        <f>VLOOKUP($B674,A股收入利润复合增长（数值）!$A$7:$Q$3068,2)</f>
        <v>600027.SH</v>
      </c>
      <c r="D674" t="str">
        <f>VLOOKUP($B674,A股收入利润复合增长（数值）!$A$7:$Q$3068,3)</f>
        <v>华电国际</v>
      </c>
      <c r="G674" s="6">
        <f>IFERROR(VLOOKUP($B674,A股收入利润复合增长（数值）!$A$7:$Q$3068,6)/ABS(VLOOKUP($B674,A股收入利润复合增长（数值）!$A$7:$Q$3068,4))-1,"")</f>
        <v>0.1989498815567714</v>
      </c>
      <c r="H674" s="6">
        <f>IFERROR(VLOOKUP($B674,A股收入利润复合增长（数值）!$A$7:$Q$3068,7)/ABS(VLOOKUP($B674,A股收入利润复合增长（数值）!$A$7:$Q$3068,5))-1,"")</f>
        <v>-0.61897865706972532</v>
      </c>
      <c r="I674" s="6">
        <f>IFERROR(VLOOKUP($B674,A股收入利润复合增长（数值）!$A$7:$Q$3068,8)/ABS(VLOOKUP($B674,A股收入利润复合增长（数值）!$A$7:$Q$3068,6))-1,"")</f>
        <v>9.1743291671198657E-2</v>
      </c>
      <c r="J674" s="6">
        <f>IFERROR(VLOOKUP($B674,A股收入利润复合增长（数值）!$A$7:$Q$3068,9)/ABS(VLOOKUP($B674,A股收入利润复合增长（数值）!$A$7:$Q$3068,7))-1,"")</f>
        <v>16.901771621229148</v>
      </c>
      <c r="K674" s="6">
        <f>IFERROR(VLOOKUP($B674,A股收入利润复合增长（数值）!$A$7:$Q$3068,10)/ABS(VLOOKUP($B674,A股收入利润复合增长（数值）!$A$7:$Q$3068,8))-1,"")</f>
        <v>0.11993101761871694</v>
      </c>
      <c r="L674" s="6">
        <f>IFERROR(VLOOKUP($B674,A股收入利润复合增长（数值）!$A$7:$Q$3068,11)/ABS(VLOOKUP($B674,A股收入利润复合增长（数值）!$A$7:$Q$3068,9))-1,"")</f>
        <v>1.9192513199242436</v>
      </c>
      <c r="M674" s="6">
        <f>IFERROR(VLOOKUP($B674,A股收入利润复合增长（数值）!$A$7:$Q$3068,12)/ABS(VLOOKUP($B674,A股收入利润复合增长（数值）!$A$7:$Q$3068,10))-1,"")</f>
        <v>2.6612531160756792E-2</v>
      </c>
      <c r="N674" s="6">
        <f>IFERROR(VLOOKUP($B674,A股收入利润复合增长（数值）!$A$7:$Q$3068,13)/ABS(VLOOKUP($B674,A股收入利润复合增长（数值）!$A$7:$Q$3068,11))-1,"")</f>
        <v>0.42603841678168131</v>
      </c>
      <c r="O674" s="6">
        <f>IFERROR(VLOOKUP($B674,A股收入利润复合增长（数值）!$A$7:$Q$3068,14)/ABS(VLOOKUP($B674,A股收入利润复合增长（数值）!$A$7:$Q$3068,12))-1,"")</f>
        <v>3.8261160091059621E-2</v>
      </c>
      <c r="P674" s="6">
        <f>IFERROR(VLOOKUP($B674,A股收入利润复合增长（数值）!$A$7:$Q$3068,15)/ABS(VLOOKUP($B674,A股收入利润复合增长（数值）!$A$7:$Q$3068,13))-1,"")</f>
        <v>0.30364664152411436</v>
      </c>
    </row>
    <row r="675" spans="1:16" x14ac:dyDescent="0.25">
      <c r="A675" t="str">
        <f>IF(COUNTIF(G675:P675,"&lt;"&amp;$A$3)=0,MAX($A$4:A674)+1,"")</f>
        <v/>
      </c>
      <c r="B675">
        <v>671</v>
      </c>
      <c r="C675" t="str">
        <f>VLOOKUP($B675,A股收入利润复合增长（数值）!$A$7:$Q$3068,2)</f>
        <v>600036.SH</v>
      </c>
      <c r="D675" t="str">
        <f>VLOOKUP($B675,A股收入利润复合增长（数值）!$A$7:$Q$3068,3)</f>
        <v>招商银行</v>
      </c>
      <c r="G675" s="6">
        <f>IFERROR(VLOOKUP($B675,A股收入利润复合增长（数值）!$A$7:$Q$3068,6)/ABS(VLOOKUP($B675,A股收入利润复合增长（数值）!$A$7:$Q$3068,4))-1,"")</f>
        <v>0.34717065721450879</v>
      </c>
      <c r="H675" s="6">
        <f>IFERROR(VLOOKUP($B675,A股收入利润复合增长（数值）!$A$7:$Q$3068,7)/ABS(VLOOKUP($B675,A股收入利润复合增长（数值）!$A$7:$Q$3068,5))-1,"")</f>
        <v>0.40203345104583033</v>
      </c>
      <c r="I675" s="6">
        <f>IFERROR(VLOOKUP($B675,A股收入利润复合增长（数值）!$A$7:$Q$3068,8)/ABS(VLOOKUP($B675,A股收入利润复合增长（数值）!$A$7:$Q$3068,6))-1,"")</f>
        <v>0.17897812951735181</v>
      </c>
      <c r="J675" s="6">
        <f>IFERROR(VLOOKUP($B675,A股收入利润复合增长（数值）!$A$7:$Q$3068,9)/ABS(VLOOKUP($B675,A股收入利润复合增长（数值）!$A$7:$Q$3068,7))-1,"")</f>
        <v>0.25309308311882428</v>
      </c>
      <c r="K675" s="6">
        <f>IFERROR(VLOOKUP($B675,A股收入利润复合增长（数值）!$A$7:$Q$3068,10)/ABS(VLOOKUP($B675,A股收入利润复合增长（数值）!$A$7:$Q$3068,8))-1,"")</f>
        <v>0.16968782802755644</v>
      </c>
      <c r="L675" s="6">
        <f>IFERROR(VLOOKUP($B675,A股收入利润复合增长（数值）!$A$7:$Q$3068,11)/ABS(VLOOKUP($B675,A股收入利润复合增长（数值）!$A$7:$Q$3068,9))-1,"")</f>
        <v>0.14291078567799786</v>
      </c>
      <c r="M675" s="6">
        <f>IFERROR(VLOOKUP($B675,A股收入利润复合增长（数值）!$A$7:$Q$3068,12)/ABS(VLOOKUP($B675,A股收入利润复合增长（数值）!$A$7:$Q$3068,10))-1,"")</f>
        <v>0.25081445506922861</v>
      </c>
      <c r="N675" s="6">
        <f>IFERROR(VLOOKUP($B675,A股收入利润复合增长（数值）!$A$7:$Q$3068,13)/ABS(VLOOKUP($B675,A股收入利润复合增长（数值）!$A$7:$Q$3068,11))-1,"")</f>
        <v>8.055195871905374E-2</v>
      </c>
      <c r="O675" s="6">
        <f>IFERROR(VLOOKUP($B675,A股收入利润复合增长（数值）!$A$7:$Q$3068,14)/ABS(VLOOKUP($B675,A股收入利润复合增长（数值）!$A$7:$Q$3068,12))-1,"")</f>
        <v>0.21468320240198246</v>
      </c>
      <c r="P675" s="6">
        <f>IFERROR(VLOOKUP($B675,A股收入利润复合增长（数值）!$A$7:$Q$3068,15)/ABS(VLOOKUP($B675,A股收入利润复合增长（数值）!$A$7:$Q$3068,13))-1,"")</f>
        <v>3.1925739121103192E-2</v>
      </c>
    </row>
    <row r="676" spans="1:16" x14ac:dyDescent="0.25">
      <c r="A676" t="str">
        <f>IF(COUNTIF(G676:P676,"&lt;"&amp;$A$3)=0,MAX($A$4:A675)+1,"")</f>
        <v/>
      </c>
      <c r="B676">
        <v>672</v>
      </c>
      <c r="C676" t="str">
        <f>VLOOKUP($B676,A股收入利润复合增长（数值）!$A$7:$Q$3068,2)</f>
        <v>600038.SH</v>
      </c>
      <c r="D676" t="str">
        <f>VLOOKUP($B676,A股收入利润复合增长（数值）!$A$7:$Q$3068,3)</f>
        <v>中直股份</v>
      </c>
      <c r="G676" s="6">
        <f>IFERROR(VLOOKUP($B676,A股收入利润复合增长（数值）!$A$7:$Q$3068,6)/ABS(VLOOKUP($B676,A股收入利润复合增长（数值）!$A$7:$Q$3068,4))-1,"")</f>
        <v>0.21999564978278552</v>
      </c>
      <c r="H676" s="6">
        <f>IFERROR(VLOOKUP($B676,A股收入利润复合增长（数值）!$A$7:$Q$3068,7)/ABS(VLOOKUP($B676,A股收入利润复合增长（数值）!$A$7:$Q$3068,5))-1,"")</f>
        <v>-8.2230201553363691E-2</v>
      </c>
      <c r="I676" s="6">
        <f>IFERROR(VLOOKUP($B676,A股收入利润复合增长（数值）!$A$7:$Q$3068,8)/ABS(VLOOKUP($B676,A股收入利润复合增长（数值）!$A$7:$Q$3068,6))-1,"")</f>
        <v>3.2047473898078938E-2</v>
      </c>
      <c r="J676" s="6">
        <f>IFERROR(VLOOKUP($B676,A股收入利润复合增长（数值）!$A$7:$Q$3068,9)/ABS(VLOOKUP($B676,A股收入利润复合增长（数值）!$A$7:$Q$3068,7))-1,"")</f>
        <v>5.2341432048316205E-2</v>
      </c>
      <c r="K676" s="6">
        <f>IFERROR(VLOOKUP($B676,A股收入利润复合增长（数值）!$A$7:$Q$3068,10)/ABS(VLOOKUP($B676,A股收入利润复合增长（数值）!$A$7:$Q$3068,8))-1,"")</f>
        <v>2.7893512416172093</v>
      </c>
      <c r="L676" s="6">
        <f>IFERROR(VLOOKUP($B676,A股收入利润复合增长（数值）!$A$7:$Q$3068,11)/ABS(VLOOKUP($B676,A股收入利润复合增长（数值）!$A$7:$Q$3068,9))-1,"")</f>
        <v>1.1394932610805619</v>
      </c>
      <c r="M676" s="6">
        <f>IFERROR(VLOOKUP($B676,A股收入利润复合增长（数值）!$A$7:$Q$3068,12)/ABS(VLOOKUP($B676,A股收入利润复合增长（数值）!$A$7:$Q$3068,10))-1,"")</f>
        <v>0.15001480362631026</v>
      </c>
      <c r="N676" s="6">
        <f>IFERROR(VLOOKUP($B676,A股收入利润复合增长（数值）!$A$7:$Q$3068,13)/ABS(VLOOKUP($B676,A股收入利润复合增长（数值）!$A$7:$Q$3068,11))-1,"")</f>
        <v>0.3422173918341036</v>
      </c>
      <c r="O676" s="6">
        <f>IFERROR(VLOOKUP($B676,A股收入利润复合增长（数值）!$A$7:$Q$3068,14)/ABS(VLOOKUP($B676,A股收入利润复合增长（数值）!$A$7:$Q$3068,12))-1,"")</f>
        <v>7.120207325712391E-3</v>
      </c>
      <c r="P676" s="6">
        <f>IFERROR(VLOOKUP($B676,A股收入利润复合增长（数值）!$A$7:$Q$3068,15)/ABS(VLOOKUP($B676,A股收入利润复合增长（数值）!$A$7:$Q$3068,13))-1,"")</f>
        <v>0.3170515928444313</v>
      </c>
    </row>
    <row r="677" spans="1:16" x14ac:dyDescent="0.25">
      <c r="A677" t="str">
        <f>IF(COUNTIF(G677:P677,"&lt;"&amp;$A$3)=0,MAX($A$4:A676)+1,"")</f>
        <v/>
      </c>
      <c r="B677">
        <v>673</v>
      </c>
      <c r="C677" t="str">
        <f>VLOOKUP($B677,A股收入利润复合增长（数值）!$A$7:$Q$3068,2)</f>
        <v>600039.SH</v>
      </c>
      <c r="D677" t="str">
        <f>VLOOKUP($B677,A股收入利润复合增长（数值）!$A$7:$Q$3068,3)</f>
        <v>四川路桥</v>
      </c>
      <c r="G677" s="6">
        <f>IFERROR(VLOOKUP($B677,A股收入利润复合增长（数值）!$A$7:$Q$3068,6)/ABS(VLOOKUP($B677,A股收入利润复合增长（数值）!$A$7:$Q$3068,4))-1,"")</f>
        <v>0.46600576857228915</v>
      </c>
      <c r="H677" s="6">
        <f>IFERROR(VLOOKUP($B677,A股收入利润复合增长（数值）!$A$7:$Q$3068,7)/ABS(VLOOKUP($B677,A股收入利润复合增长（数值）!$A$7:$Q$3068,5))-1,"")</f>
        <v>0.53869667280305311</v>
      </c>
      <c r="I677" s="6">
        <f>IFERROR(VLOOKUP($B677,A股收入利润复合增长（数值）!$A$7:$Q$3068,8)/ABS(VLOOKUP($B677,A股收入利润复合增长（数值）!$A$7:$Q$3068,6))-1,"")</f>
        <v>2.7121733328672537</v>
      </c>
      <c r="J677" s="6">
        <f>IFERROR(VLOOKUP($B677,A股收入利润复合增长（数值）!$A$7:$Q$3068,9)/ABS(VLOOKUP($B677,A股收入利润复合增长（数值）!$A$7:$Q$3068,7))-1,"")</f>
        <v>3.4107267497953613</v>
      </c>
      <c r="K677" s="6">
        <f>IFERROR(VLOOKUP($B677,A股收入利润复合增长（数值）!$A$7:$Q$3068,10)/ABS(VLOOKUP($B677,A股收入利润复合增长（数值）!$A$7:$Q$3068,8))-1,"")</f>
        <v>1.9944881726927211E-2</v>
      </c>
      <c r="L677" s="6">
        <f>IFERROR(VLOOKUP($B677,A股收入利润复合增长（数值）!$A$7:$Q$3068,11)/ABS(VLOOKUP($B677,A股收入利润复合增长（数值）!$A$7:$Q$3068,9))-1,"")</f>
        <v>-0.24021113486446932</v>
      </c>
      <c r="M677" s="6">
        <f>IFERROR(VLOOKUP($B677,A股收入利润复合增长（数值）!$A$7:$Q$3068,12)/ABS(VLOOKUP($B677,A股收入利润复合增长（数值）!$A$7:$Q$3068,10))-1,"")</f>
        <v>6.0795047173717753E-2</v>
      </c>
      <c r="N677" s="6">
        <f>IFERROR(VLOOKUP($B677,A股收入利润复合增长（数值）!$A$7:$Q$3068,13)/ABS(VLOOKUP($B677,A股收入利润复合增长（数值）!$A$7:$Q$3068,11))-1,"")</f>
        <v>0.74154128850825307</v>
      </c>
      <c r="O677" s="6">
        <f>IFERROR(VLOOKUP($B677,A股收入利润复合增长（数值）!$A$7:$Q$3068,14)/ABS(VLOOKUP($B677,A股收入利润复合增长（数值）!$A$7:$Q$3068,12))-1,"")</f>
        <v>0.14082515114825678</v>
      </c>
      <c r="P677" s="6">
        <f>IFERROR(VLOOKUP($B677,A股收入利润复合增长（数值）!$A$7:$Q$3068,15)/ABS(VLOOKUP($B677,A股收入利润复合增长（数值）!$A$7:$Q$3068,13))-1,"")</f>
        <v>0.14756706777863671</v>
      </c>
    </row>
    <row r="678" spans="1:16" x14ac:dyDescent="0.25">
      <c r="A678" t="str">
        <f>IF(COUNTIF(G678:P678,"&lt;"&amp;$A$3)=0,MAX($A$4:A677)+1,"")</f>
        <v/>
      </c>
      <c r="B678">
        <v>674</v>
      </c>
      <c r="C678" t="str">
        <f>VLOOKUP($B678,A股收入利润复合增长（数值）!$A$7:$Q$3068,2)</f>
        <v>600048.SH</v>
      </c>
      <c r="D678" t="str">
        <f>VLOOKUP($B678,A股收入利润复合增长（数值）!$A$7:$Q$3068,3)</f>
        <v>保利地产</v>
      </c>
      <c r="G678" s="6">
        <f>IFERROR(VLOOKUP($B678,A股收入利润复合增长（数值）!$A$7:$Q$3068,6)/ABS(VLOOKUP($B678,A股收入利润复合增长（数值）!$A$7:$Q$3068,4))-1,"")</f>
        <v>0.31041589255540414</v>
      </c>
      <c r="H678" s="6">
        <f>IFERROR(VLOOKUP($B678,A股收入利润复合增长（数值）!$A$7:$Q$3068,7)/ABS(VLOOKUP($B678,A股收入利润复合增长（数值）!$A$7:$Q$3068,5))-1,"")</f>
        <v>0.32743235742305554</v>
      </c>
      <c r="I678" s="6">
        <f>IFERROR(VLOOKUP($B678,A股收入利润复合增长（数值）!$A$7:$Q$3068,8)/ABS(VLOOKUP($B678,A股收入利润复合增长（数值）!$A$7:$Q$3068,6))-1,"")</f>
        <v>0.46495091458504967</v>
      </c>
      <c r="J678" s="6">
        <f>IFERROR(VLOOKUP($B678,A股收入利润复合增长（数值）!$A$7:$Q$3068,9)/ABS(VLOOKUP($B678,A股收入利润复合增长（数值）!$A$7:$Q$3068,7))-1,"")</f>
        <v>0.29203849080503153</v>
      </c>
      <c r="K678" s="6">
        <f>IFERROR(VLOOKUP($B678,A股收入利润复合增长（数值）!$A$7:$Q$3068,10)/ABS(VLOOKUP($B678,A股收入利润复合增长（数值）!$A$7:$Q$3068,8))-1,"")</f>
        <v>0.34031652223456343</v>
      </c>
      <c r="L678" s="6">
        <f>IFERROR(VLOOKUP($B678,A股收入利润复合增长（数值）!$A$7:$Q$3068,11)/ABS(VLOOKUP($B678,A股收入利润复合增长（数值）!$A$7:$Q$3068,9))-1,"")</f>
        <v>0.27362693624390233</v>
      </c>
      <c r="M678" s="6">
        <f>IFERROR(VLOOKUP($B678,A股收入利润复合增长（数值）!$A$7:$Q$3068,12)/ABS(VLOOKUP($B678,A股收入利润复合增长（数值）!$A$7:$Q$3068,10))-1,"")</f>
        <v>0.18083350201352055</v>
      </c>
      <c r="N678" s="6">
        <f>IFERROR(VLOOKUP($B678,A股收入利润复合增长（数值）!$A$7:$Q$3068,13)/ABS(VLOOKUP($B678,A股收入利润复合增长（数值）!$A$7:$Q$3068,11))-1,"")</f>
        <v>0.13521277616903804</v>
      </c>
      <c r="O678" s="6">
        <f>IFERROR(VLOOKUP($B678,A股收入利润复合增长（数值）!$A$7:$Q$3068,14)/ABS(VLOOKUP($B678,A股收入利润复合增长（数值）!$A$7:$Q$3068,12))-1,"")</f>
        <v>0.13178753666376042</v>
      </c>
      <c r="P678" s="6">
        <f>IFERROR(VLOOKUP($B678,A股收入利润复合增长（数值）!$A$7:$Q$3068,15)/ABS(VLOOKUP($B678,A股收入利润复合增长（数值）!$A$7:$Q$3068,13))-1,"")</f>
        <v>1.2070501221906893E-2</v>
      </c>
    </row>
    <row r="679" spans="1:16" x14ac:dyDescent="0.25">
      <c r="A679" t="str">
        <f>IF(COUNTIF(G679:P679,"&lt;"&amp;$A$3)=0,MAX($A$4:A678)+1,"")</f>
        <v/>
      </c>
      <c r="B679">
        <v>675</v>
      </c>
      <c r="C679" t="str">
        <f>VLOOKUP($B679,A股收入利润复合增长（数值）!$A$7:$Q$3068,2)</f>
        <v>600050.SH</v>
      </c>
      <c r="D679" t="str">
        <f>VLOOKUP($B679,A股收入利润复合增长（数值）!$A$7:$Q$3068,3)</f>
        <v>中国联通</v>
      </c>
      <c r="G679" s="6">
        <f>IFERROR(VLOOKUP($B679,A股收入利润复合增长（数值）!$A$7:$Q$3068,6)/ABS(VLOOKUP($B679,A股收入利润复合增长（数值）!$A$7:$Q$3068,4))-1,"")</f>
        <v>0.22336672452030681</v>
      </c>
      <c r="H679" s="6">
        <f>IFERROR(VLOOKUP($B679,A股收入利润复合增长（数值）!$A$7:$Q$3068,7)/ABS(VLOOKUP($B679,A股收入利润复合增长（数值）!$A$7:$Q$3068,5))-1,"")</f>
        <v>0.15040259418412738</v>
      </c>
      <c r="I679" s="6">
        <f>IFERROR(VLOOKUP($B679,A股收入利润复合增长（数值）!$A$7:$Q$3068,8)/ABS(VLOOKUP($B679,A股收入利润复合增长（数值）!$A$7:$Q$3068,6))-1,"")</f>
        <v>0.18906143004305509</v>
      </c>
      <c r="J679" s="6">
        <f>IFERROR(VLOOKUP($B679,A股收入利润复合增长（数值）!$A$7:$Q$3068,9)/ABS(VLOOKUP($B679,A股收入利润复合增长（数值）!$A$7:$Q$3068,7))-1,"")</f>
        <v>0.67683762365382494</v>
      </c>
      <c r="K679" s="6">
        <f>IFERROR(VLOOKUP($B679,A股收入利润复合增长（数值）!$A$7:$Q$3068,10)/ABS(VLOOKUP($B679,A股收入利润复合增长（数值）!$A$7:$Q$3068,8))-1,"")</f>
        <v>0.18520867131216034</v>
      </c>
      <c r="L679" s="6">
        <f>IFERROR(VLOOKUP($B679,A股收入利润复合增长（数值）!$A$7:$Q$3068,11)/ABS(VLOOKUP($B679,A股收入利润复合增长（数值）!$A$7:$Q$3068,9))-1,"")</f>
        <v>0.45384229503173823</v>
      </c>
      <c r="M679" s="6">
        <f>IFERROR(VLOOKUP($B679,A股收入利润复合增长（数值）!$A$7:$Q$3068,12)/ABS(VLOOKUP($B679,A股收入利润复合增长（数值）!$A$7:$Q$3068,10))-1,"")</f>
        <v>-4.9901123933630664E-2</v>
      </c>
      <c r="N679" s="6">
        <f>IFERROR(VLOOKUP($B679,A股收入利润复合增长（数值）!$A$7:$Q$3068,13)/ABS(VLOOKUP($B679,A股收入利润复合增长（数值）!$A$7:$Q$3068,11))-1,"")</f>
        <v>0.15652268638049494</v>
      </c>
      <c r="O679" s="6">
        <f>IFERROR(VLOOKUP($B679,A股收入利润复合增长（数值）!$A$7:$Q$3068,14)/ABS(VLOOKUP($B679,A股收入利润复合增长（数值）!$A$7:$Q$3068,12))-1,"")</f>
        <v>-3.9928995848924731E-2</v>
      </c>
      <c r="P679" s="6">
        <f>IFERROR(VLOOKUP($B679,A股收入利润复合增长（数值）!$A$7:$Q$3068,15)/ABS(VLOOKUP($B679,A股收入利润复合增长（数值）!$A$7:$Q$3068,13))-1,"")</f>
        <v>-0.12812183155363266</v>
      </c>
    </row>
    <row r="680" spans="1:16" x14ac:dyDescent="0.25">
      <c r="A680" t="str">
        <f>IF(COUNTIF(G680:P680,"&lt;"&amp;$A$3)=0,MAX($A$4:A679)+1,"")</f>
        <v/>
      </c>
      <c r="B680">
        <v>676</v>
      </c>
      <c r="C680" t="str">
        <f>VLOOKUP($B680,A股收入利润复合增长（数值）!$A$7:$Q$3068,2)</f>
        <v>600053.SH</v>
      </c>
      <c r="D680" t="str">
        <f>VLOOKUP($B680,A股收入利润复合增长（数值）!$A$7:$Q$3068,3)</f>
        <v>九鼎投资</v>
      </c>
      <c r="G680" s="6">
        <f>IFERROR(VLOOKUP($B680,A股收入利润复合增长（数值）!$A$7:$Q$3068,6)/ABS(VLOOKUP($B680,A股收入利润复合增长（数值）!$A$7:$Q$3068,4))-1,"")</f>
        <v>0.50596611778507938</v>
      </c>
      <c r="H680" s="6">
        <f>IFERROR(VLOOKUP($B680,A股收入利润复合增长（数值）!$A$7:$Q$3068,7)/ABS(VLOOKUP($B680,A股收入利润复合增长（数值）!$A$7:$Q$3068,5))-1,"")</f>
        <v>1.3912439205872844</v>
      </c>
      <c r="I680" s="6">
        <f>IFERROR(VLOOKUP($B680,A股收入利润复合增长（数值）!$A$7:$Q$3068,8)/ABS(VLOOKUP($B680,A股收入利润复合增长（数值）!$A$7:$Q$3068,6))-1,"")</f>
        <v>-0.17466379471607152</v>
      </c>
      <c r="J680" s="6">
        <f>IFERROR(VLOOKUP($B680,A股收入利润复合增长（数值）!$A$7:$Q$3068,9)/ABS(VLOOKUP($B680,A股收入利润复合增长（数值）!$A$7:$Q$3068,7))-1,"")</f>
        <v>-0.18463265639407167</v>
      </c>
      <c r="K680" s="6">
        <f>IFERROR(VLOOKUP($B680,A股收入利润复合增长（数值）!$A$7:$Q$3068,10)/ABS(VLOOKUP($B680,A股收入利润复合增长（数值）!$A$7:$Q$3068,8))-1,"")</f>
        <v>0.82962925879000626</v>
      </c>
      <c r="L680" s="6">
        <f>IFERROR(VLOOKUP($B680,A股收入利润复合增长（数值）!$A$7:$Q$3068,11)/ABS(VLOOKUP($B680,A股收入利润复合增长（数值）!$A$7:$Q$3068,9))-1,"")</f>
        <v>1.021845304829156</v>
      </c>
      <c r="M680" s="6">
        <f>IFERROR(VLOOKUP($B680,A股收入利润复合增长（数值）!$A$7:$Q$3068,12)/ABS(VLOOKUP($B680,A股收入利润复合增长（数值）!$A$7:$Q$3068,10))-1,"")</f>
        <v>0.32789618565725087</v>
      </c>
      <c r="N680" s="6">
        <f>IFERROR(VLOOKUP($B680,A股收入利润复合增长（数值）!$A$7:$Q$3068,13)/ABS(VLOOKUP($B680,A股收入利润复合增长（数值）!$A$7:$Q$3068,11))-1,"")</f>
        <v>1.9544791362373544</v>
      </c>
      <c r="O680" s="6">
        <f>IFERROR(VLOOKUP($B680,A股收入利润复合增长（数值）!$A$7:$Q$3068,14)/ABS(VLOOKUP($B680,A股收入利润复合增长（数值）!$A$7:$Q$3068,12))-1,"")</f>
        <v>0.39907512099091846</v>
      </c>
      <c r="P680" s="6">
        <f>IFERROR(VLOOKUP($B680,A股收入利润复合增长（数值）!$A$7:$Q$3068,15)/ABS(VLOOKUP($B680,A股收入利润复合增长（数值）!$A$7:$Q$3068,13))-1,"")</f>
        <v>2.7927782061581414</v>
      </c>
    </row>
    <row r="681" spans="1:16" x14ac:dyDescent="0.25">
      <c r="A681">
        <f>IF(COUNTIF(G681:P681,"&lt;"&amp;$A$3)=0,MAX($A$4:A680)+1,"")</f>
        <v>59</v>
      </c>
      <c r="B681">
        <v>677</v>
      </c>
      <c r="C681" t="str">
        <f>VLOOKUP($B681,A股收入利润复合增长（数值）!$A$7:$Q$3068,2)</f>
        <v>600056.SH</v>
      </c>
      <c r="D681" t="str">
        <f>VLOOKUP($B681,A股收入利润复合增长（数值）!$A$7:$Q$3068,3)</f>
        <v>中国医药</v>
      </c>
      <c r="G681" s="6">
        <f>IFERROR(VLOOKUP($B681,A股收入利润复合增长（数值）!$A$7:$Q$3068,6)/ABS(VLOOKUP($B681,A股收入利润复合增长（数值）!$A$7:$Q$3068,4))-1,"")</f>
        <v>0.1612052680702647</v>
      </c>
      <c r="H681" s="6">
        <f>IFERROR(VLOOKUP($B681,A股收入利润复合增长（数值）!$A$7:$Q$3068,7)/ABS(VLOOKUP($B681,A股收入利润复合增长（数值）!$A$7:$Q$3068,5))-1,"")</f>
        <v>0.37994473469458434</v>
      </c>
      <c r="I681" s="6">
        <f>IFERROR(VLOOKUP($B681,A股收入利润复合增长（数值）!$A$7:$Q$3068,8)/ABS(VLOOKUP($B681,A股收入利润复合增长（数值）!$A$7:$Q$3068,6))-1,"")</f>
        <v>0.36220983864305989</v>
      </c>
      <c r="J681" s="6">
        <f>IFERROR(VLOOKUP($B681,A股收入利润复合增长（数值）!$A$7:$Q$3068,9)/ABS(VLOOKUP($B681,A股收入利润复合增长（数值）!$A$7:$Q$3068,7))-1,"")</f>
        <v>0.29574457875917726</v>
      </c>
      <c r="K681" s="6">
        <f>IFERROR(VLOOKUP($B681,A股收入利润复合增长（数值）!$A$7:$Q$3068,10)/ABS(VLOOKUP($B681,A股收入利润复合增长（数值）!$A$7:$Q$3068,8))-1,"")</f>
        <v>0.49772461854112193</v>
      </c>
      <c r="L681" s="6">
        <f>IFERROR(VLOOKUP($B681,A股收入利润复合增长（数值）!$A$7:$Q$3068,11)/ABS(VLOOKUP($B681,A股收入利润复合增长（数值）!$A$7:$Q$3068,9))-1,"")</f>
        <v>0.39095631617123261</v>
      </c>
      <c r="M681" s="6">
        <f>IFERROR(VLOOKUP($B681,A股收入利润复合增长（数值）!$A$7:$Q$3068,12)/ABS(VLOOKUP($B681,A股收入利润复合增长（数值）!$A$7:$Q$3068,10))-1,"")</f>
        <v>0.20417834848135263</v>
      </c>
      <c r="N681" s="6">
        <f>IFERROR(VLOOKUP($B681,A股收入利润复合增长（数值）!$A$7:$Q$3068,13)/ABS(VLOOKUP($B681,A股收入利润复合增长（数值）!$A$7:$Q$3068,11))-1,"")</f>
        <v>0.13478022547888413</v>
      </c>
      <c r="O681" s="6">
        <f>IFERROR(VLOOKUP($B681,A股收入利润复合增长（数值）!$A$7:$Q$3068,14)/ABS(VLOOKUP($B681,A股收入利润复合增长（数值）!$A$7:$Q$3068,12))-1,"")</f>
        <v>0.15191783162207639</v>
      </c>
      <c r="P681" s="6">
        <f>IFERROR(VLOOKUP($B681,A股收入利润复合增长（数值）!$A$7:$Q$3068,15)/ABS(VLOOKUP($B681,A股收入利润复合增长（数值）!$A$7:$Q$3068,13))-1,"")</f>
        <v>0.11682735228066465</v>
      </c>
    </row>
    <row r="682" spans="1:16" x14ac:dyDescent="0.25">
      <c r="A682" t="str">
        <f>IF(COUNTIF(G682:P682,"&lt;"&amp;$A$3)=0,MAX($A$4:A681)+1,"")</f>
        <v/>
      </c>
      <c r="B682">
        <v>678</v>
      </c>
      <c r="C682" t="str">
        <f>VLOOKUP($B682,A股收入利润复合增长（数值）!$A$7:$Q$3068,2)</f>
        <v>600057.SH</v>
      </c>
      <c r="D682" t="str">
        <f>VLOOKUP($B682,A股收入利润复合增长（数值）!$A$7:$Q$3068,3)</f>
        <v>象屿股份</v>
      </c>
      <c r="G682" s="6" t="str">
        <f>IFERROR(VLOOKUP($B682,A股收入利润复合增长（数值）!$A$7:$Q$3068,6)/ABS(VLOOKUP($B682,A股收入利润复合增长（数值）!$A$7:$Q$3068,4))-1,"")</f>
        <v/>
      </c>
      <c r="H682" s="6">
        <f>IFERROR(VLOOKUP($B682,A股收入利润复合增长（数值）!$A$7:$Q$3068,7)/ABS(VLOOKUP($B682,A股收入利润复合增长（数值）!$A$7:$Q$3068,5))-1,"")</f>
        <v>4.8815500079545622</v>
      </c>
      <c r="I682" s="6">
        <f>IFERROR(VLOOKUP($B682,A股收入利润复合增长（数值）!$A$7:$Q$3068,8)/ABS(VLOOKUP($B682,A股收入利润复合增长（数值）!$A$7:$Q$3068,6))-1,"")</f>
        <v>-0.13492551032441502</v>
      </c>
      <c r="J682" s="6">
        <f>IFERROR(VLOOKUP($B682,A股收入利润复合增长（数值）!$A$7:$Q$3068,9)/ABS(VLOOKUP($B682,A股收入利润复合增长（数值）!$A$7:$Q$3068,7))-1,"")</f>
        <v>-0.35294929083405702</v>
      </c>
      <c r="K682" s="6">
        <f>IFERROR(VLOOKUP($B682,A股收入利润复合增长（数值）!$A$7:$Q$3068,10)/ABS(VLOOKUP($B682,A股收入利润复合增长（数值）!$A$7:$Q$3068,8))-1,"")</f>
        <v>0.20597630370564168</v>
      </c>
      <c r="L682" s="6">
        <f>IFERROR(VLOOKUP($B682,A股收入利润复合增长（数值）!$A$7:$Q$3068,11)/ABS(VLOOKUP($B682,A股收入利润复合增长（数值）!$A$7:$Q$3068,9))-1,"")</f>
        <v>1.1020357498021864</v>
      </c>
      <c r="M682" s="6">
        <f>IFERROR(VLOOKUP($B682,A股收入利润复合增长（数值）!$A$7:$Q$3068,12)/ABS(VLOOKUP($B682,A股收入利润复合增长（数值）!$A$7:$Q$3068,10))-1,"")</f>
        <v>0.36668899317547021</v>
      </c>
      <c r="N682" s="6">
        <f>IFERROR(VLOOKUP($B682,A股收入利润复合增长（数值）!$A$7:$Q$3068,13)/ABS(VLOOKUP($B682,A股收入利润复合增长（数值）!$A$7:$Q$3068,11))-1,"")</f>
        <v>0.17422838684650888</v>
      </c>
      <c r="O682" s="6">
        <f>IFERROR(VLOOKUP($B682,A股收入利润复合增长（数值）!$A$7:$Q$3068,14)/ABS(VLOOKUP($B682,A股收入利润复合增长（数值）!$A$7:$Q$3068,12))-1,"")</f>
        <v>0.23849499079935033</v>
      </c>
      <c r="P682" s="6">
        <f>IFERROR(VLOOKUP($B682,A股收入利润复合增长（数值）!$A$7:$Q$3068,15)/ABS(VLOOKUP($B682,A股收入利润复合增长（数值）!$A$7:$Q$3068,13))-1,"")</f>
        <v>1.8887394722121975E-2</v>
      </c>
    </row>
    <row r="683" spans="1:16" x14ac:dyDescent="0.25">
      <c r="A683" t="str">
        <f>IF(COUNTIF(G683:P683,"&lt;"&amp;$A$3)=0,MAX($A$4:A682)+1,"")</f>
        <v/>
      </c>
      <c r="B683">
        <v>679</v>
      </c>
      <c r="C683" t="str">
        <f>VLOOKUP($B683,A股收入利润复合增长（数值）!$A$7:$Q$3068,2)</f>
        <v>600061.SH</v>
      </c>
      <c r="D683" t="str">
        <f>VLOOKUP($B683,A股收入利润复合增长（数值）!$A$7:$Q$3068,3)</f>
        <v>国投安信</v>
      </c>
      <c r="G683" s="6">
        <f>IFERROR(VLOOKUP($B683,A股收入利润复合增长（数值）!$A$7:$Q$3068,6)/ABS(VLOOKUP($B683,A股收入利润复合增长（数值）!$A$7:$Q$3068,4))-1,"")</f>
        <v>0.63317552444275815</v>
      </c>
      <c r="H683" s="6">
        <f>IFERROR(VLOOKUP($B683,A股收入利润复合增长（数值）!$A$7:$Q$3068,7)/ABS(VLOOKUP($B683,A股收入利润复合增长（数值）!$A$7:$Q$3068,5))-1,"")</f>
        <v>-0.20635598172529501</v>
      </c>
      <c r="I683" s="6">
        <f>IFERROR(VLOOKUP($B683,A股收入利润复合增长（数值）!$A$7:$Q$3068,8)/ABS(VLOOKUP($B683,A股收入利润复合增长（数值）!$A$7:$Q$3068,6))-1,"")</f>
        <v>7.9270389492095195E-2</v>
      </c>
      <c r="J683" s="6">
        <f>IFERROR(VLOOKUP($B683,A股收入利润复合增长（数值）!$A$7:$Q$3068,9)/ABS(VLOOKUP($B683,A股收入利润复合增长（数值）!$A$7:$Q$3068,7))-1,"")</f>
        <v>-0.69579876661524187</v>
      </c>
      <c r="K683" s="6">
        <f>IFERROR(VLOOKUP($B683,A股收入利润复合增长（数值）!$A$7:$Q$3068,10)/ABS(VLOOKUP($B683,A股收入利润复合增长（数值）!$A$7:$Q$3068,8))-1,"")</f>
        <v>0.33930535127427608</v>
      </c>
      <c r="L683" s="6">
        <f>IFERROR(VLOOKUP($B683,A股收入利润复合增长（数值）!$A$7:$Q$3068,11)/ABS(VLOOKUP($B683,A股收入利润复合增长（数值）!$A$7:$Q$3068,9))-1,"")</f>
        <v>0.24699122226989267</v>
      </c>
      <c r="M683" s="6">
        <f>IFERROR(VLOOKUP($B683,A股收入利润复合增长（数值）!$A$7:$Q$3068,12)/ABS(VLOOKUP($B683,A股收入利润复合增长（数值）!$A$7:$Q$3068,10))-1,"")</f>
        <v>8.2778826414743101E-2</v>
      </c>
      <c r="N683" s="6">
        <f>IFERROR(VLOOKUP($B683,A股收入利润复合增长（数值）!$A$7:$Q$3068,13)/ABS(VLOOKUP($B683,A股收入利润复合增长（数值）!$A$7:$Q$3068,11))-1,"")</f>
        <v>-2.4425829699920021E-2</v>
      </c>
      <c r="O683" s="6">
        <f>IFERROR(VLOOKUP($B683,A股收入利润复合增长（数值）!$A$7:$Q$3068,14)/ABS(VLOOKUP($B683,A股收入利润复合增长（数值）!$A$7:$Q$3068,12))-1,"")</f>
        <v>-0.51647329049049828</v>
      </c>
      <c r="P683" s="6">
        <f>IFERROR(VLOOKUP($B683,A股收入利润复合增长（数值）!$A$7:$Q$3068,15)/ABS(VLOOKUP($B683,A股收入利润复合增长（数值）!$A$7:$Q$3068,13))-1,"")</f>
        <v>728.29437102784391</v>
      </c>
    </row>
    <row r="684" spans="1:16" x14ac:dyDescent="0.25">
      <c r="A684" t="str">
        <f>IF(COUNTIF(G684:P684,"&lt;"&amp;$A$3)=0,MAX($A$4:A683)+1,"")</f>
        <v/>
      </c>
      <c r="B684">
        <v>680</v>
      </c>
      <c r="C684" t="str">
        <f>VLOOKUP($B684,A股收入利润复合增长（数值）!$A$7:$Q$3068,2)</f>
        <v>600064.SH</v>
      </c>
      <c r="D684" t="str">
        <f>VLOOKUP($B684,A股收入利润复合增长（数值）!$A$7:$Q$3068,3)</f>
        <v>南京高科</v>
      </c>
      <c r="G684" s="6">
        <f>IFERROR(VLOOKUP($B684,A股收入利润复合增长（数值）!$A$7:$Q$3068,6)/ABS(VLOOKUP($B684,A股收入利润复合增长（数值）!$A$7:$Q$3068,4))-1,"")</f>
        <v>-9.3334435583477871E-2</v>
      </c>
      <c r="H684" s="6">
        <f>IFERROR(VLOOKUP($B684,A股收入利润复合增长（数值）!$A$7:$Q$3068,7)/ABS(VLOOKUP($B684,A股收入利润复合增长（数值）!$A$7:$Q$3068,5))-1,"")</f>
        <v>0.16165849696196699</v>
      </c>
      <c r="I684" s="6">
        <f>IFERROR(VLOOKUP($B684,A股收入利润复合增长（数值）!$A$7:$Q$3068,8)/ABS(VLOOKUP($B684,A股收入利润复合增长（数值）!$A$7:$Q$3068,6))-1,"")</f>
        <v>-0.11013103016622761</v>
      </c>
      <c r="J684" s="6">
        <f>IFERROR(VLOOKUP($B684,A股收入利润复合增长（数值）!$A$7:$Q$3068,9)/ABS(VLOOKUP($B684,A股收入利润复合增长（数值）!$A$7:$Q$3068,7))-1,"")</f>
        <v>5.1788943811541754E-2</v>
      </c>
      <c r="K684" s="6">
        <f>IFERROR(VLOOKUP($B684,A股收入利润复合增长（数值）!$A$7:$Q$3068,10)/ABS(VLOOKUP($B684,A股收入利润复合增长（数值）!$A$7:$Q$3068,8))-1,"")</f>
        <v>0.61870758833911887</v>
      </c>
      <c r="L684" s="6">
        <f>IFERROR(VLOOKUP($B684,A股收入利润复合增长（数值）!$A$7:$Q$3068,11)/ABS(VLOOKUP($B684,A股收入利润复合增长（数值）!$A$7:$Q$3068,9))-1,"")</f>
        <v>0.12157197318489565</v>
      </c>
      <c r="M684" s="6">
        <f>IFERROR(VLOOKUP($B684,A股收入利润复合增长（数值）!$A$7:$Q$3068,12)/ABS(VLOOKUP($B684,A股收入利润复合增长（数值）!$A$7:$Q$3068,10))-1,"")</f>
        <v>-7.4223944677096698E-2</v>
      </c>
      <c r="N684" s="6">
        <f>IFERROR(VLOOKUP($B684,A股收入利润复合增长（数值）!$A$7:$Q$3068,13)/ABS(VLOOKUP($B684,A股收入利润复合增长（数值）!$A$7:$Q$3068,11))-1,"")</f>
        <v>0.41654522141701</v>
      </c>
      <c r="O684" s="6">
        <f>IFERROR(VLOOKUP($B684,A股收入利润复合增长（数值）!$A$7:$Q$3068,14)/ABS(VLOOKUP($B684,A股收入利润复合增长（数值）!$A$7:$Q$3068,12))-1,"")</f>
        <v>0.18384750662317328</v>
      </c>
      <c r="P684" s="6">
        <f>IFERROR(VLOOKUP($B684,A股收入利润复合增长（数值）!$A$7:$Q$3068,15)/ABS(VLOOKUP($B684,A股收入利润复合增长（数值）!$A$7:$Q$3068,13))-1,"")</f>
        <v>0.39099671631704336</v>
      </c>
    </row>
    <row r="685" spans="1:16" x14ac:dyDescent="0.25">
      <c r="A685">
        <f>IF(COUNTIF(G685:P685,"&lt;"&amp;$A$3)=0,MAX($A$4:A684)+1,"")</f>
        <v>60</v>
      </c>
      <c r="B685">
        <v>681</v>
      </c>
      <c r="C685" t="str">
        <f>VLOOKUP($B685,A股收入利润复合增长（数值）!$A$7:$Q$3068,2)</f>
        <v>600066.SH</v>
      </c>
      <c r="D685" t="str">
        <f>VLOOKUP($B685,A股收入利润复合增长（数值）!$A$7:$Q$3068,3)</f>
        <v>宇通客车</v>
      </c>
      <c r="G685" s="6">
        <f>IFERROR(VLOOKUP($B685,A股收入利润复合增长（数值）!$A$7:$Q$3068,6)/ABS(VLOOKUP($B685,A股收入利润复合增长（数值）!$A$7:$Q$3068,4))-1,"")</f>
        <v>0.25621736793567051</v>
      </c>
      <c r="H685" s="6">
        <f>IFERROR(VLOOKUP($B685,A股收入利润复合增长（数值）!$A$7:$Q$3068,7)/ABS(VLOOKUP($B685,A股收入利润复合增长（数值）!$A$7:$Q$3068,5))-1,"")</f>
        <v>0.37426336826775364</v>
      </c>
      <c r="I685" s="6">
        <f>IFERROR(VLOOKUP($B685,A股收入利润复合增长（数值）!$A$7:$Q$3068,8)/ABS(VLOOKUP($B685,A股收入利润复合增长（数值）!$A$7:$Q$3068,6))-1,"")</f>
        <v>0.16723042984808489</v>
      </c>
      <c r="J685" s="6">
        <f>IFERROR(VLOOKUP($B685,A股收入利润复合增长（数值）!$A$7:$Q$3068,9)/ABS(VLOOKUP($B685,A股收入利润复合增长（数值）!$A$7:$Q$3068,7))-1,"")</f>
        <v>0.31176109410689534</v>
      </c>
      <c r="K685" s="6">
        <f>IFERROR(VLOOKUP($B685,A股收入利润复合增长（数值）!$A$7:$Q$3068,10)/ABS(VLOOKUP($B685,A股收入利润复合增长（数值）!$A$7:$Q$3068,8))-1,"")</f>
        <v>0.11791292954097621</v>
      </c>
      <c r="L685" s="6">
        <f>IFERROR(VLOOKUP($B685,A股收入利润复合增长（数值）!$A$7:$Q$3068,11)/ABS(VLOOKUP($B685,A股收入利润复合增长（数值）!$A$7:$Q$3068,9))-1,"")</f>
        <v>0.17606624082391598</v>
      </c>
      <c r="M685" s="6">
        <f>IFERROR(VLOOKUP($B685,A股收入利润复合增长（数值）!$A$7:$Q$3068,12)/ABS(VLOOKUP($B685,A股收入利润复合增长（数值）!$A$7:$Q$3068,10))-1,"")</f>
        <v>0.16450174126395867</v>
      </c>
      <c r="N685" s="6">
        <f>IFERROR(VLOOKUP($B685,A股收入利润复合增长（数值）!$A$7:$Q$3068,13)/ABS(VLOOKUP($B685,A股收入利润复合增长（数值）!$A$7:$Q$3068,11))-1,"")</f>
        <v>0.43347827850634202</v>
      </c>
      <c r="O685" s="6">
        <f>IFERROR(VLOOKUP($B685,A股收入利润复合增长（数值）!$A$7:$Q$3068,14)/ABS(VLOOKUP($B685,A股收入利润复合增长（数值）!$A$7:$Q$3068,12))-1,"")</f>
        <v>0.21309509151880279</v>
      </c>
      <c r="P685" s="6">
        <f>IFERROR(VLOOKUP($B685,A股收入利润复合增长（数值）!$A$7:$Q$3068,15)/ABS(VLOOKUP($B685,A股收入利润复合增长（数值）!$A$7:$Q$3068,13))-1,"")</f>
        <v>0.35312951817640847</v>
      </c>
    </row>
    <row r="686" spans="1:16" x14ac:dyDescent="0.25">
      <c r="A686" t="str">
        <f>IF(COUNTIF(G686:P686,"&lt;"&amp;$A$3)=0,MAX($A$4:A685)+1,"")</f>
        <v/>
      </c>
      <c r="B686">
        <v>682</v>
      </c>
      <c r="C686" t="str">
        <f>VLOOKUP($B686,A股收入利润复合增长（数值）!$A$7:$Q$3068,2)</f>
        <v>600073.SH</v>
      </c>
      <c r="D686" t="str">
        <f>VLOOKUP($B686,A股收入利润复合增长（数值）!$A$7:$Q$3068,3)</f>
        <v>上海梅林</v>
      </c>
      <c r="G686" s="6">
        <f>IFERROR(VLOOKUP($B686,A股收入利润复合增长（数值）!$A$7:$Q$3068,6)/ABS(VLOOKUP($B686,A股收入利润复合增长（数值）!$A$7:$Q$3068,4))-1,"")</f>
        <v>1.6018283304195227</v>
      </c>
      <c r="H686" s="6">
        <f>IFERROR(VLOOKUP($B686,A股收入利润复合增长（数值）!$A$7:$Q$3068,7)/ABS(VLOOKUP($B686,A股收入利润复合增长（数值）!$A$7:$Q$3068,5))-1,"")</f>
        <v>54.745884660465073</v>
      </c>
      <c r="I686" s="6">
        <f>IFERROR(VLOOKUP($B686,A股收入利润复合增长（数值）!$A$7:$Q$3068,8)/ABS(VLOOKUP($B686,A股收入利润复合增长（数值）!$A$7:$Q$3068,6))-1,"")</f>
        <v>0.36939938640672798</v>
      </c>
      <c r="J686" s="6">
        <f>IFERROR(VLOOKUP($B686,A股收入利润复合增长（数值）!$A$7:$Q$3068,9)/ABS(VLOOKUP($B686,A股收入利润复合增长（数值）!$A$7:$Q$3068,7))-1,"")</f>
        <v>-6.4564105683640682E-2</v>
      </c>
      <c r="K686" s="6">
        <f>IFERROR(VLOOKUP($B686,A股收入利润复合增长（数值）!$A$7:$Q$3068,10)/ABS(VLOOKUP($B686,A股收入利润复合增长（数值）!$A$7:$Q$3068,8))-1,"")</f>
        <v>0.32146144817844524</v>
      </c>
      <c r="L686" s="6">
        <f>IFERROR(VLOOKUP($B686,A股收入利润复合增长（数值）!$A$7:$Q$3068,11)/ABS(VLOOKUP($B686,A股收入利润复合增长（数值）!$A$7:$Q$3068,9))-1,"")</f>
        <v>0.108528877136854</v>
      </c>
      <c r="M686" s="6">
        <f>IFERROR(VLOOKUP($B686,A股收入利润复合增长（数值）!$A$7:$Q$3068,12)/ABS(VLOOKUP($B686,A股收入利润复合增长（数值）!$A$7:$Q$3068,10))-1,"")</f>
        <v>2.065537020581254E-2</v>
      </c>
      <c r="N686" s="6">
        <f>IFERROR(VLOOKUP($B686,A股收入利润复合增长（数值）!$A$7:$Q$3068,13)/ABS(VLOOKUP($B686,A股收入利润复合增长（数值）!$A$7:$Q$3068,11))-1,"")</f>
        <v>-0.14532040855486494</v>
      </c>
      <c r="O686" s="6">
        <f>IFERROR(VLOOKUP($B686,A股收入利润复合增长（数值）!$A$7:$Q$3068,14)/ABS(VLOOKUP($B686,A股收入利润复合增长（数值）!$A$7:$Q$3068,12))-1,"")</f>
        <v>0.15509993224900565</v>
      </c>
      <c r="P686" s="6">
        <f>IFERROR(VLOOKUP($B686,A股收入利润复合增长（数值）!$A$7:$Q$3068,15)/ABS(VLOOKUP($B686,A股收入利润复合增长（数值）!$A$7:$Q$3068,13))-1,"")</f>
        <v>0.23165991565192168</v>
      </c>
    </row>
    <row r="687" spans="1:16" x14ac:dyDescent="0.25">
      <c r="A687" t="str">
        <f>IF(COUNTIF(G687:P687,"&lt;"&amp;$A$3)=0,MAX($A$4:A686)+1,"")</f>
        <v/>
      </c>
      <c r="B687">
        <v>683</v>
      </c>
      <c r="C687" t="str">
        <f>VLOOKUP($B687,A股收入利润复合增长（数值）!$A$7:$Q$3068,2)</f>
        <v>600076.SH</v>
      </c>
      <c r="D687" t="str">
        <f>VLOOKUP($B687,A股收入利润复合增长（数值）!$A$7:$Q$3068,3)</f>
        <v>康欣新材</v>
      </c>
      <c r="G687" s="6">
        <f>IFERROR(VLOOKUP($B687,A股收入利润复合增长（数值）!$A$7:$Q$3068,6)/ABS(VLOOKUP($B687,A股收入利润复合增长（数值）!$A$7:$Q$3068,4))-1,"")</f>
        <v>-0.14786422268365518</v>
      </c>
      <c r="H687" s="6">
        <f>IFERROR(VLOOKUP($B687,A股收入利润复合增长（数值）!$A$7:$Q$3068,7)/ABS(VLOOKUP($B687,A股收入利润复合增长（数值）!$A$7:$Q$3068,5))-1,"")</f>
        <v>-1.9979958917008758</v>
      </c>
      <c r="I687" s="6">
        <f>IFERROR(VLOOKUP($B687,A股收入利润复合增长（数值）!$A$7:$Q$3068,8)/ABS(VLOOKUP($B687,A股收入利润复合增长（数值）!$A$7:$Q$3068,6))-1,"")</f>
        <v>0.54139540016314469</v>
      </c>
      <c r="J687" s="6">
        <f>IFERROR(VLOOKUP($B687,A股收入利润复合增长（数值）!$A$7:$Q$3068,9)/ABS(VLOOKUP($B687,A股收入利润复合增长（数值）!$A$7:$Q$3068,7))-1,"")</f>
        <v>0.76971808204264813</v>
      </c>
      <c r="K687" s="6">
        <f>IFERROR(VLOOKUP($B687,A股收入利润复合增长（数值）!$A$7:$Q$3068,10)/ABS(VLOOKUP($B687,A股收入利润复合增长（数值）!$A$7:$Q$3068,8))-1,"")</f>
        <v>6.8463970848868128E-2</v>
      </c>
      <c r="L687" s="6">
        <f>IFERROR(VLOOKUP($B687,A股收入利润复合增长（数值）!$A$7:$Q$3068,11)/ABS(VLOOKUP($B687,A股收入利润复合增长（数值）!$A$7:$Q$3068,9))-1,"")</f>
        <v>0.37915673172437891</v>
      </c>
      <c r="M687" s="6">
        <f>IFERROR(VLOOKUP($B687,A股收入利润复合增长（数值）!$A$7:$Q$3068,12)/ABS(VLOOKUP($B687,A股收入利润复合增长（数值）!$A$7:$Q$3068,10))-1,"")</f>
        <v>0.26233267726899645</v>
      </c>
      <c r="N687" s="6">
        <f>IFERROR(VLOOKUP($B687,A股收入利润复合增长（数值）!$A$7:$Q$3068,13)/ABS(VLOOKUP($B687,A股收入利润复合增长（数值）!$A$7:$Q$3068,11))-1,"")</f>
        <v>-1.2139618433706123</v>
      </c>
      <c r="O687" s="6">
        <f>IFERROR(VLOOKUP($B687,A股收入利润复合增长（数值）!$A$7:$Q$3068,14)/ABS(VLOOKUP($B687,A股收入利润复合增长（数值）!$A$7:$Q$3068,12))-1,"")</f>
        <v>58.749003791600664</v>
      </c>
      <c r="P687" s="6">
        <f>IFERROR(VLOOKUP($B687,A股收入利润复合增长（数值）!$A$7:$Q$3068,15)/ABS(VLOOKUP($B687,A股收入利润复合增长（数值）!$A$7:$Q$3068,13))-1,"")</f>
        <v>23.172438163416039</v>
      </c>
    </row>
    <row r="688" spans="1:16" x14ac:dyDescent="0.25">
      <c r="A688" t="str">
        <f>IF(COUNTIF(G688:P688,"&lt;"&amp;$A$3)=0,MAX($A$4:A687)+1,"")</f>
        <v/>
      </c>
      <c r="B688">
        <v>684</v>
      </c>
      <c r="C688" t="str">
        <f>VLOOKUP($B688,A股收入利润复合增长（数值）!$A$7:$Q$3068,2)</f>
        <v>600077.SH</v>
      </c>
      <c r="D688" t="str">
        <f>VLOOKUP($B688,A股收入利润复合增长（数值）!$A$7:$Q$3068,3)</f>
        <v>宋都股份</v>
      </c>
      <c r="G688" s="6">
        <f>IFERROR(VLOOKUP($B688,A股收入利润复合增长（数值）!$A$7:$Q$3068,6)/ABS(VLOOKUP($B688,A股收入利润复合增长（数值）!$A$7:$Q$3068,4))-1,"")</f>
        <v>6.0564134017474771</v>
      </c>
      <c r="H688" s="6">
        <f>IFERROR(VLOOKUP($B688,A股收入利润复合增长（数值）!$A$7:$Q$3068,7)/ABS(VLOOKUP($B688,A股收入利润复合增长（数值）!$A$7:$Q$3068,5))-1,"")</f>
        <v>28.268815573494674</v>
      </c>
      <c r="I688" s="6">
        <f>IFERROR(VLOOKUP($B688,A股收入利润复合增长（数值）!$A$7:$Q$3068,8)/ABS(VLOOKUP($B688,A股收入利润复合增长（数值）!$A$7:$Q$3068,6))-1,"")</f>
        <v>0.16127224016265562</v>
      </c>
      <c r="J688" s="6">
        <f>IFERROR(VLOOKUP($B688,A股收入利润复合增长（数值）!$A$7:$Q$3068,9)/ABS(VLOOKUP($B688,A股收入利润复合增长（数值）!$A$7:$Q$3068,7))-1,"")</f>
        <v>0.19519195822918922</v>
      </c>
      <c r="K688" s="6">
        <f>IFERROR(VLOOKUP($B688,A股收入利润复合增长（数值）!$A$7:$Q$3068,10)/ABS(VLOOKUP($B688,A股收入利润复合增长（数值）!$A$7:$Q$3068,8))-1,"")</f>
        <v>-8.8582360413768213E-2</v>
      </c>
      <c r="L688" s="6">
        <f>IFERROR(VLOOKUP($B688,A股收入利润复合增长（数值）!$A$7:$Q$3068,11)/ABS(VLOOKUP($B688,A股收入利润复合增长（数值）!$A$7:$Q$3068,9))-1,"")</f>
        <v>-4.9352851020709188E-2</v>
      </c>
      <c r="M688" s="6">
        <f>IFERROR(VLOOKUP($B688,A股收入利润复合增长（数值）!$A$7:$Q$3068,12)/ABS(VLOOKUP($B688,A股收入利润复合增长（数值）!$A$7:$Q$3068,10))-1,"")</f>
        <v>-0.16775862047576429</v>
      </c>
      <c r="N688" s="6">
        <f>IFERROR(VLOOKUP($B688,A股收入利润复合增长（数值）!$A$7:$Q$3068,13)/ABS(VLOOKUP($B688,A股收入利润复合增长（数值）!$A$7:$Q$3068,11))-1,"")</f>
        <v>-0.89926695175894089</v>
      </c>
      <c r="O688" s="6">
        <f>IFERROR(VLOOKUP($B688,A股收入利润复合增长（数值）!$A$7:$Q$3068,14)/ABS(VLOOKUP($B688,A股收入利润复合增长（数值）!$A$7:$Q$3068,12))-1,"")</f>
        <v>0.49524055458518745</v>
      </c>
      <c r="P688" s="6">
        <f>IFERROR(VLOOKUP($B688,A股收入利润复合增长（数值）!$A$7:$Q$3068,15)/ABS(VLOOKUP($B688,A股收入利润复合增长（数值）!$A$7:$Q$3068,13))-1,"")</f>
        <v>1.0906674426577188</v>
      </c>
    </row>
    <row r="689" spans="1:16" x14ac:dyDescent="0.25">
      <c r="A689" t="str">
        <f>IF(COUNTIF(G689:P689,"&lt;"&amp;$A$3)=0,MAX($A$4:A688)+1,"")</f>
        <v/>
      </c>
      <c r="B689">
        <v>685</v>
      </c>
      <c r="C689" t="str">
        <f>VLOOKUP($B689,A股收入利润复合增长（数值）!$A$7:$Q$3068,2)</f>
        <v>600079.SH</v>
      </c>
      <c r="D689" t="str">
        <f>VLOOKUP($B689,A股收入利润复合增长（数值）!$A$7:$Q$3068,3)</f>
        <v>人福医药</v>
      </c>
      <c r="G689" s="6">
        <f>IFERROR(VLOOKUP($B689,A股收入利润复合增长（数值）!$A$7:$Q$3068,6)/ABS(VLOOKUP($B689,A股收入利润复合增长（数值）!$A$7:$Q$3068,4))-1,"")</f>
        <v>0.6425245030261133</v>
      </c>
      <c r="H689" s="6">
        <f>IFERROR(VLOOKUP($B689,A股收入利润复合增长（数值）!$A$7:$Q$3068,7)/ABS(VLOOKUP($B689,A股收入利润复合增长（数值）!$A$7:$Q$3068,5))-1,"")</f>
        <v>0.38753391445549457</v>
      </c>
      <c r="I689" s="6">
        <f>IFERROR(VLOOKUP($B689,A股收入利润复合增长（数值）!$A$7:$Q$3068,8)/ABS(VLOOKUP($B689,A股收入利润复合增长（数值）!$A$7:$Q$3068,6))-1,"")</f>
        <v>0.46822777860267428</v>
      </c>
      <c r="J689" s="6">
        <f>IFERROR(VLOOKUP($B689,A股收入利润复合增长（数值）!$A$7:$Q$3068,9)/ABS(VLOOKUP($B689,A股收入利润复合增长（数值）!$A$7:$Q$3068,7))-1,"")</f>
        <v>0.35170670227844036</v>
      </c>
      <c r="K689" s="6">
        <f>IFERROR(VLOOKUP($B689,A股收入利润复合增长（数值）!$A$7:$Q$3068,10)/ABS(VLOOKUP($B689,A股收入利润复合增长（数值）!$A$7:$Q$3068,8))-1,"")</f>
        <v>0.13035664165017047</v>
      </c>
      <c r="L689" s="6">
        <f>IFERROR(VLOOKUP($B689,A股收入利润复合增长（数值）!$A$7:$Q$3068,11)/ABS(VLOOKUP($B689,A股收入利润复合增长（数值）!$A$7:$Q$3068,9))-1,"")</f>
        <v>2.9038316411025944E-2</v>
      </c>
      <c r="M689" s="6">
        <f>IFERROR(VLOOKUP($B689,A股收入利润复合增长（数值）!$A$7:$Q$3068,12)/ABS(VLOOKUP($B689,A股收入利润复合增长（数值）!$A$7:$Q$3068,10))-1,"")</f>
        <v>0.17327454412464416</v>
      </c>
      <c r="N689" s="6">
        <f>IFERROR(VLOOKUP($B689,A股收入利润复合增长（数值）!$A$7:$Q$3068,13)/ABS(VLOOKUP($B689,A股收入利润复合增长（数值）!$A$7:$Q$3068,11))-1,"")</f>
        <v>8.1360716029131863E-2</v>
      </c>
      <c r="O689" s="6">
        <f>IFERROR(VLOOKUP($B689,A股收入利润复合增长（数值）!$A$7:$Q$3068,14)/ABS(VLOOKUP($B689,A股收入利润复合增长（数值）!$A$7:$Q$3068,12))-1,"")</f>
        <v>0.42576697877939762</v>
      </c>
      <c r="P689" s="6">
        <f>IFERROR(VLOOKUP($B689,A股收入利润复合增长（数值）!$A$7:$Q$3068,15)/ABS(VLOOKUP($B689,A股收入利润复合增长（数值）!$A$7:$Q$3068,13))-1,"")</f>
        <v>0.44724558933129388</v>
      </c>
    </row>
    <row r="690" spans="1:16" x14ac:dyDescent="0.25">
      <c r="A690" t="str">
        <f>IF(COUNTIF(G690:P690,"&lt;"&amp;$A$3)=0,MAX($A$4:A689)+1,"")</f>
        <v/>
      </c>
      <c r="B690">
        <v>686</v>
      </c>
      <c r="C690" t="str">
        <f>VLOOKUP($B690,A股收入利润复合增长（数值）!$A$7:$Q$3068,2)</f>
        <v>600083.SH</v>
      </c>
      <c r="D690" t="str">
        <f>VLOOKUP($B690,A股收入利润复合增长（数值）!$A$7:$Q$3068,3)</f>
        <v>博信股份</v>
      </c>
      <c r="G690" s="6" t="str">
        <f>IFERROR(VLOOKUP($B690,A股收入利润复合增长（数值）!$A$7:$Q$3068,6)/ABS(VLOOKUP($B690,A股收入利润复合增长（数值）!$A$7:$Q$3068,4))-1,"")</f>
        <v/>
      </c>
      <c r="H690" s="6">
        <f>IFERROR(VLOOKUP($B690,A股收入利润复合增长（数值）!$A$7:$Q$3068,7)/ABS(VLOOKUP($B690,A股收入利润复合增长（数值）!$A$7:$Q$3068,5))-1,"")</f>
        <v>2.671265916851794</v>
      </c>
      <c r="I690" s="6" t="str">
        <f>IFERROR(VLOOKUP($B690,A股收入利润复合增长（数值）!$A$7:$Q$3068,8)/ABS(VLOOKUP($B690,A股收入利润复合增长（数值）!$A$7:$Q$3068,6))-1,"")</f>
        <v/>
      </c>
      <c r="J690" s="6">
        <f>IFERROR(VLOOKUP($B690,A股收入利润复合增长（数值）!$A$7:$Q$3068,9)/ABS(VLOOKUP($B690,A股收入利润复合增长（数值）!$A$7:$Q$3068,7))-1,"")</f>
        <v>-1.3844445438451678</v>
      </c>
      <c r="K690" s="6">
        <f>IFERROR(VLOOKUP($B690,A股收入利润复合增长（数值）!$A$7:$Q$3068,10)/ABS(VLOOKUP($B690,A股收入利润复合增长（数值）!$A$7:$Q$3068,8))-1,"")</f>
        <v>5.8891782676506708</v>
      </c>
      <c r="L690" s="6">
        <f>IFERROR(VLOOKUP($B690,A股收入利润复合增长（数值）!$A$7:$Q$3068,11)/ABS(VLOOKUP($B690,A股收入利润复合增长（数值）!$A$7:$Q$3068,9))-1,"")</f>
        <v>0.17715685757974642</v>
      </c>
      <c r="M690" s="6">
        <f>IFERROR(VLOOKUP($B690,A股收入利润复合增长（数值）!$A$7:$Q$3068,12)/ABS(VLOOKUP($B690,A股收入利润复合增长（数值）!$A$7:$Q$3068,10))-1,"")</f>
        <v>0.10407218343594593</v>
      </c>
      <c r="N690" s="6">
        <f>IFERROR(VLOOKUP($B690,A股收入利润复合增长（数值）!$A$7:$Q$3068,13)/ABS(VLOOKUP($B690,A股收入利润复合增长（数值）!$A$7:$Q$3068,11))-1,"")</f>
        <v>-0.2217831199661402</v>
      </c>
      <c r="O690" s="6">
        <f>IFERROR(VLOOKUP($B690,A股收入利润复合增长（数值）!$A$7:$Q$3068,14)/ABS(VLOOKUP($B690,A股收入利润复合增长（数值）!$A$7:$Q$3068,12))-1,"")</f>
        <v>0.26419121001954182</v>
      </c>
      <c r="P690" s="6">
        <f>IFERROR(VLOOKUP($B690,A股收入利润复合增长（数值）!$A$7:$Q$3068,15)/ABS(VLOOKUP($B690,A股收入利润复合增长（数值）!$A$7:$Q$3068,13))-1,"")</f>
        <v>0.94984319368147752</v>
      </c>
    </row>
    <row r="691" spans="1:16" x14ac:dyDescent="0.25">
      <c r="A691">
        <f>IF(COUNTIF(G691:P691,"&lt;"&amp;$A$3)=0,MAX($A$4:A690)+1,"")</f>
        <v>61</v>
      </c>
      <c r="B691">
        <v>687</v>
      </c>
      <c r="C691" t="str">
        <f>VLOOKUP($B691,A股收入利润复合增长（数值）!$A$7:$Q$3068,2)</f>
        <v>600085.SH</v>
      </c>
      <c r="D691" t="str">
        <f>VLOOKUP($B691,A股收入利润复合增长（数值）!$A$7:$Q$3068,3)</f>
        <v>同仁堂</v>
      </c>
      <c r="G691" s="6">
        <f>IFERROR(VLOOKUP($B691,A股收入利润复合增长（数值）!$A$7:$Q$3068,6)/ABS(VLOOKUP($B691,A股收入利润复合增长（数值）!$A$7:$Q$3068,4))-1,"")</f>
        <v>0.59719433474607619</v>
      </c>
      <c r="H691" s="6">
        <f>IFERROR(VLOOKUP($B691,A股收入利润复合增长（数值）!$A$7:$Q$3068,7)/ABS(VLOOKUP($B691,A股收入利润复合增长（数值）!$A$7:$Q$3068,5))-1,"")</f>
        <v>0.27629301184854027</v>
      </c>
      <c r="I691" s="6">
        <f>IFERROR(VLOOKUP($B691,A股收入利润复合增长（数值）!$A$7:$Q$3068,8)/ABS(VLOOKUP($B691,A股收入利润复合增长（数值）!$A$7:$Q$3068,6))-1,"")</f>
        <v>0.22848077854491033</v>
      </c>
      <c r="J691" s="6">
        <f>IFERROR(VLOOKUP($B691,A股收入利润复合增长（数值）!$A$7:$Q$3068,9)/ABS(VLOOKUP($B691,A股收入利润复合增长（数值）!$A$7:$Q$3068,7))-1,"")</f>
        <v>0.30130018436234085</v>
      </c>
      <c r="K691" s="6">
        <f>IFERROR(VLOOKUP($B691,A股收入利润复合增长（数值）!$A$7:$Q$3068,10)/ABS(VLOOKUP($B691,A股收入利润复合增长（数值）!$A$7:$Q$3068,8))-1,"")</f>
        <v>0.16132866008234714</v>
      </c>
      <c r="L691" s="6">
        <f>IFERROR(VLOOKUP($B691,A股收入利润复合增长（数值）!$A$7:$Q$3068,11)/ABS(VLOOKUP($B691,A股收入利润复合增长（数值）!$A$7:$Q$3068,9))-1,"")</f>
        <v>0.15078777729720194</v>
      </c>
      <c r="M691" s="6">
        <f>IFERROR(VLOOKUP($B691,A股收入利润复合增长（数值）!$A$7:$Q$3068,12)/ABS(VLOOKUP($B691,A股收入利润复合增长（数值）!$A$7:$Q$3068,10))-1,"")</f>
        <v>0.11144686366573686</v>
      </c>
      <c r="N691" s="6">
        <f>IFERROR(VLOOKUP($B691,A股收入利润复合增长（数值）!$A$7:$Q$3068,13)/ABS(VLOOKUP($B691,A股收入利润复合增长（数值）!$A$7:$Q$3068,11))-1,"")</f>
        <v>0.16410547233704231</v>
      </c>
      <c r="O691" s="6">
        <f>IFERROR(VLOOKUP($B691,A股收入利润复合增长（数值）!$A$7:$Q$3068,14)/ABS(VLOOKUP($B691,A股收入利润复合增长（数值）!$A$7:$Q$3068,12))-1,"")</f>
        <v>0.11593114450262254</v>
      </c>
      <c r="P691" s="6">
        <f>IFERROR(VLOOKUP($B691,A股收入利润复合增长（数值）!$A$7:$Q$3068,15)/ABS(VLOOKUP($B691,A股收入利润复合增长（数值）!$A$7:$Q$3068,13))-1,"")</f>
        <v>0.14601915953830491</v>
      </c>
    </row>
    <row r="692" spans="1:16" x14ac:dyDescent="0.25">
      <c r="A692" t="str">
        <f>IF(COUNTIF(G692:P692,"&lt;"&amp;$A$3)=0,MAX($A$4:A691)+1,"")</f>
        <v/>
      </c>
      <c r="B692">
        <v>688</v>
      </c>
      <c r="C692" t="str">
        <f>VLOOKUP($B692,A股收入利润复合增长（数值）!$A$7:$Q$3068,2)</f>
        <v>600086.SH</v>
      </c>
      <c r="D692" t="str">
        <f>VLOOKUP($B692,A股收入利润复合增长（数值）!$A$7:$Q$3068,3)</f>
        <v>东方金钰</v>
      </c>
      <c r="G692" s="6">
        <f>IFERROR(VLOOKUP($B692,A股收入利润复合增长（数值）!$A$7:$Q$3068,6)/ABS(VLOOKUP($B692,A股收入利润复合增长（数值）!$A$7:$Q$3068,4))-1,"")</f>
        <v>0.9833848622477277</v>
      </c>
      <c r="H692" s="6">
        <f>IFERROR(VLOOKUP($B692,A股收入利润复合增长（数值）!$A$7:$Q$3068,7)/ABS(VLOOKUP($B692,A股收入利润复合增长（数值）!$A$7:$Q$3068,5))-1,"")</f>
        <v>0.36176059427572604</v>
      </c>
      <c r="I692" s="6">
        <f>IFERROR(VLOOKUP($B692,A股收入利润复合增长（数值）!$A$7:$Q$3068,8)/ABS(VLOOKUP($B692,A股收入利润复合增长（数值）!$A$7:$Q$3068,6))-1,"")</f>
        <v>0.55007935237206307</v>
      </c>
      <c r="J692" s="6">
        <f>IFERROR(VLOOKUP($B692,A股收入利润复合增长（数值）!$A$7:$Q$3068,9)/ABS(VLOOKUP($B692,A股收入利润复合增长（数值）!$A$7:$Q$3068,7))-1,"")</f>
        <v>1.0481951671509862</v>
      </c>
      <c r="K692" s="6">
        <f>IFERROR(VLOOKUP($B692,A股收入利润复合增长（数值）!$A$7:$Q$3068,10)/ABS(VLOOKUP($B692,A股收入利润复合增长（数值）!$A$7:$Q$3068,8))-1,"")</f>
        <v>0.2281057564488036</v>
      </c>
      <c r="L692" s="6">
        <f>IFERROR(VLOOKUP($B692,A股收入利润复合增长（数值）!$A$7:$Q$3068,11)/ABS(VLOOKUP($B692,A股收入利润复合增长（数值）!$A$7:$Q$3068,9))-1,"")</f>
        <v>-1.9609815308887391E-2</v>
      </c>
      <c r="M692" s="6">
        <f>IFERROR(VLOOKUP($B692,A股收入利润复合增长（数值）!$A$7:$Q$3068,12)/ABS(VLOOKUP($B692,A股收入利润复合增长（数值）!$A$7:$Q$3068,10))-1,"")</f>
        <v>-0.23371548502039508</v>
      </c>
      <c r="N692" s="6">
        <f>IFERROR(VLOOKUP($B692,A股收入利润复合增长（数值）!$A$7:$Q$3068,13)/ABS(VLOOKUP($B692,A股收入利润复合增长（数值）!$A$7:$Q$3068,11))-1,"")</f>
        <v>-0.37200322050572321</v>
      </c>
      <c r="O692" s="6">
        <f>IFERROR(VLOOKUP($B692,A股收入利润复合增长（数值）!$A$7:$Q$3068,14)/ABS(VLOOKUP($B692,A股收入利润复合增长（数值）!$A$7:$Q$3068,12))-1,"")</f>
        <v>0.90654931997562249</v>
      </c>
      <c r="P692" s="6">
        <f>IFERROR(VLOOKUP($B692,A股收入利润复合增长（数值）!$A$7:$Q$3068,15)/ABS(VLOOKUP($B692,A股收入利润复合增长（数值）!$A$7:$Q$3068,13))-1,"")</f>
        <v>2.0425113151600556</v>
      </c>
    </row>
    <row r="693" spans="1:16" x14ac:dyDescent="0.25">
      <c r="A693" t="str">
        <f>IF(COUNTIF(G693:P693,"&lt;"&amp;$A$3)=0,MAX($A$4:A692)+1,"")</f>
        <v/>
      </c>
      <c r="B693">
        <v>689</v>
      </c>
      <c r="C693" t="str">
        <f>VLOOKUP($B693,A股收入利润复合增长（数值）!$A$7:$Q$3068,2)</f>
        <v>600091.SH</v>
      </c>
      <c r="D693" t="str">
        <f>VLOOKUP($B693,A股收入利润复合增长（数值）!$A$7:$Q$3068,3)</f>
        <v>ST明科</v>
      </c>
      <c r="G693" s="6">
        <f>IFERROR(VLOOKUP($B693,A股收入利润复合增长（数值）!$A$7:$Q$3068,6)/ABS(VLOOKUP($B693,A股收入利润复合增长（数值）!$A$7:$Q$3068,4))-1,"")</f>
        <v>-0.34506883338914507</v>
      </c>
      <c r="H693" s="6">
        <f>IFERROR(VLOOKUP($B693,A股收入利润复合增长（数值）!$A$7:$Q$3068,7)/ABS(VLOOKUP($B693,A股收入利润复合增长（数值）!$A$7:$Q$3068,5))-1,"")</f>
        <v>-11.286569028714913</v>
      </c>
      <c r="I693" s="6">
        <f>IFERROR(VLOOKUP($B693,A股收入利润复合增长（数值）!$A$7:$Q$3068,8)/ABS(VLOOKUP($B693,A股收入利润复合增长（数值）!$A$7:$Q$3068,6))-1,"")</f>
        <v>4.7938956322228039</v>
      </c>
      <c r="J693" s="6">
        <f>IFERROR(VLOOKUP($B693,A股收入利润复合增长（数值）!$A$7:$Q$3068,9)/ABS(VLOOKUP($B693,A股收入利润复合增长（数值）!$A$7:$Q$3068,7))-1,"")</f>
        <v>-0.91845083126004567</v>
      </c>
      <c r="K693" s="6">
        <f>IFERROR(VLOOKUP($B693,A股收入利润复合增长（数值）!$A$7:$Q$3068,10)/ABS(VLOOKUP($B693,A股收入利润复合增长（数值）!$A$7:$Q$3068,8))-1,"")</f>
        <v>-0.19557946311691043</v>
      </c>
      <c r="L693" s="6">
        <f>IFERROR(VLOOKUP($B693,A股收入利润复合增长（数值）!$A$7:$Q$3068,11)/ABS(VLOOKUP($B693,A股收入利润复合增长（数值）!$A$7:$Q$3068,9))-1,"")</f>
        <v>-10.312689450786095</v>
      </c>
      <c r="M693" s="6">
        <f>IFERROR(VLOOKUP($B693,A股收入利润复合增长（数值）!$A$7:$Q$3068,12)/ABS(VLOOKUP($B693,A股收入利润复合增长（数值）!$A$7:$Q$3068,10))-1,"")</f>
        <v>-0.16408312449615359</v>
      </c>
      <c r="N693" s="6">
        <f>IFERROR(VLOOKUP($B693,A股收入利润复合增长（数值）!$A$7:$Q$3068,13)/ABS(VLOOKUP($B693,A股收入利润复合增长（数值）!$A$7:$Q$3068,11))-1,"")</f>
        <v>-2.4632297970904204</v>
      </c>
      <c r="O693" s="6">
        <f>IFERROR(VLOOKUP($B693,A股收入利润复合增长（数值）!$A$7:$Q$3068,14)/ABS(VLOOKUP($B693,A股收入利润复合增长（数值）!$A$7:$Q$3068,12))-1,"")</f>
        <v>3.2019478695907377E-2</v>
      </c>
      <c r="P693" s="6">
        <f>IFERROR(VLOOKUP($B693,A股收入利润复合增长（数值）!$A$7:$Q$3068,15)/ABS(VLOOKUP($B693,A股收入利润复合增长（数值）!$A$7:$Q$3068,13))-1,"")</f>
        <v>-0.79039823535876663</v>
      </c>
    </row>
    <row r="694" spans="1:16" x14ac:dyDescent="0.25">
      <c r="A694" t="str">
        <f>IF(COUNTIF(G694:P694,"&lt;"&amp;$A$3)=0,MAX($A$4:A693)+1,"")</f>
        <v/>
      </c>
      <c r="B694">
        <v>690</v>
      </c>
      <c r="C694" t="str">
        <f>VLOOKUP($B694,A股收入利润复合增长（数值）!$A$7:$Q$3068,2)</f>
        <v>600093.SH</v>
      </c>
      <c r="D694" t="str">
        <f>VLOOKUP($B694,A股收入利润复合增长（数值）!$A$7:$Q$3068,3)</f>
        <v>禾嘉股份</v>
      </c>
      <c r="G694" s="6">
        <f>IFERROR(VLOOKUP($B694,A股收入利润复合增长（数值）!$A$7:$Q$3068,6)/ABS(VLOOKUP($B694,A股收入利润复合增长（数值）!$A$7:$Q$3068,4))-1,"")</f>
        <v>-3.7701326271037505E-2</v>
      </c>
      <c r="H694" s="6">
        <f>IFERROR(VLOOKUP($B694,A股收入利润复合增长（数值）!$A$7:$Q$3068,7)/ABS(VLOOKUP($B694,A股收入利润复合增长（数值）!$A$7:$Q$3068,5))-1,"")</f>
        <v>7.3229545113817149</v>
      </c>
      <c r="I694" s="6">
        <f>IFERROR(VLOOKUP($B694,A股收入利润复合增长（数值）!$A$7:$Q$3068,8)/ABS(VLOOKUP($B694,A股收入利润复合增长（数值）!$A$7:$Q$3068,6))-1,"")</f>
        <v>0.25754561427407618</v>
      </c>
      <c r="J694" s="6">
        <f>IFERROR(VLOOKUP($B694,A股收入利润复合增长（数值）!$A$7:$Q$3068,9)/ABS(VLOOKUP($B694,A股收入利润复合增长（数值）!$A$7:$Q$3068,7))-1,"")</f>
        <v>-6.9956605513360692E-2</v>
      </c>
      <c r="K694" s="6">
        <f>IFERROR(VLOOKUP($B694,A股收入利润复合增长（数值）!$A$7:$Q$3068,10)/ABS(VLOOKUP($B694,A股收入利润复合增长（数值）!$A$7:$Q$3068,8))-1,"")</f>
        <v>-9.0734492645594189E-2</v>
      </c>
      <c r="L694" s="6">
        <f>IFERROR(VLOOKUP($B694,A股收入利润复合增长（数值）!$A$7:$Q$3068,11)/ABS(VLOOKUP($B694,A股收入利润复合增长（数值）!$A$7:$Q$3068,9))-1,"")</f>
        <v>1.5919495667117642</v>
      </c>
      <c r="M694" s="6">
        <f>IFERROR(VLOOKUP($B694,A股收入利润复合增长（数值）!$A$7:$Q$3068,12)/ABS(VLOOKUP($B694,A股收入利润复合增长（数值）!$A$7:$Q$3068,10))-1,"")</f>
        <v>4.2511574507814842E-2</v>
      </c>
      <c r="N694" s="6">
        <f>IFERROR(VLOOKUP($B694,A股收入利润复合增长（数值）!$A$7:$Q$3068,13)/ABS(VLOOKUP($B694,A股收入利润复合增长（数值）!$A$7:$Q$3068,11))-1,"")</f>
        <v>-0.31454163676397373</v>
      </c>
      <c r="O694" s="6">
        <f>IFERROR(VLOOKUP($B694,A股收入利润复合增长（数值）!$A$7:$Q$3068,14)/ABS(VLOOKUP($B694,A股收入利润复合增长（数值）!$A$7:$Q$3068,12))-1,"")</f>
        <v>12.01526597190832</v>
      </c>
      <c r="P694" s="6">
        <f>IFERROR(VLOOKUP($B694,A股收入利润复合增长（数值）!$A$7:$Q$3068,15)/ABS(VLOOKUP($B694,A股收入利润复合增长（数值）!$A$7:$Q$3068,13))-1,"")</f>
        <v>8.4424081180508619</v>
      </c>
    </row>
    <row r="695" spans="1:16" x14ac:dyDescent="0.25">
      <c r="A695" t="str">
        <f>IF(COUNTIF(G695:P695,"&lt;"&amp;$A$3)=0,MAX($A$4:A694)+1,"")</f>
        <v/>
      </c>
      <c r="B695">
        <v>691</v>
      </c>
      <c r="C695" t="str">
        <f>VLOOKUP($B695,A股收入利润复合增长（数值）!$A$7:$Q$3068,2)</f>
        <v>600094.SH</v>
      </c>
      <c r="D695" t="str">
        <f>VLOOKUP($B695,A股收入利润复合增长（数值）!$A$7:$Q$3068,3)</f>
        <v>大名城</v>
      </c>
      <c r="G695" s="6">
        <f>IFERROR(VLOOKUP($B695,A股收入利润复合增长（数值）!$A$7:$Q$3068,6)/ABS(VLOOKUP($B695,A股收入利润复合增长（数值）!$A$7:$Q$3068,4))-1,"")</f>
        <v>701.59211143451103</v>
      </c>
      <c r="H695" s="6">
        <f>IFERROR(VLOOKUP($B695,A股收入利润复合增长（数值）!$A$7:$Q$3068,7)/ABS(VLOOKUP($B695,A股收入利润复合增长（数值）!$A$7:$Q$3068,5))-1,"")</f>
        <v>441.83803141345686</v>
      </c>
      <c r="I695" s="6">
        <f>IFERROR(VLOOKUP($B695,A股收入利润复合增长（数值）!$A$7:$Q$3068,8)/ABS(VLOOKUP($B695,A股收入利润复合增长（数值）!$A$7:$Q$3068,6))-1,"")</f>
        <v>-0.4924018479059693</v>
      </c>
      <c r="J695" s="6">
        <f>IFERROR(VLOOKUP($B695,A股收入利润复合增长（数值）!$A$7:$Q$3068,9)/ABS(VLOOKUP($B695,A股收入利润复合增长（数值）!$A$7:$Q$3068,7))-1,"")</f>
        <v>-0.72871819813048366</v>
      </c>
      <c r="K695" s="6">
        <f>IFERROR(VLOOKUP($B695,A股收入利润复合增长（数值）!$A$7:$Q$3068,10)/ABS(VLOOKUP($B695,A股收入利润复合增长（数值）!$A$7:$Q$3068,8))-1,"")</f>
        <v>0.75364187745741784</v>
      </c>
      <c r="L695" s="6">
        <f>IFERROR(VLOOKUP($B695,A股收入利润复合增长（数值）!$A$7:$Q$3068,11)/ABS(VLOOKUP($B695,A股收入利润复合增长（数值）!$A$7:$Q$3068,9))-1,"")</f>
        <v>0.35191062538705875</v>
      </c>
      <c r="M695" s="6">
        <f>IFERROR(VLOOKUP($B695,A股收入利润复合增长（数值）!$A$7:$Q$3068,12)/ABS(VLOOKUP($B695,A股收入利润复合增长（数值）!$A$7:$Q$3068,10))-1,"")</f>
        <v>0.82996556857920711</v>
      </c>
      <c r="N695" s="6">
        <f>IFERROR(VLOOKUP($B695,A股收入利润复合增长（数值）!$A$7:$Q$3068,13)/ABS(VLOOKUP($B695,A股收入利润复合增长（数值）!$A$7:$Q$3068,11))-1,"")</f>
        <v>0.35224929121234871</v>
      </c>
      <c r="O695" s="6">
        <f>IFERROR(VLOOKUP($B695,A股收入利润复合增长（数值）!$A$7:$Q$3068,14)/ABS(VLOOKUP($B695,A股收入利润复合增长（数值）!$A$7:$Q$3068,12))-1,"")</f>
        <v>-3.9467510958349328E-2</v>
      </c>
      <c r="P695" s="6">
        <f>IFERROR(VLOOKUP($B695,A股收入利润复合增长（数值）!$A$7:$Q$3068,15)/ABS(VLOOKUP($B695,A股收入利润复合增长（数值）!$A$7:$Q$3068,13))-1,"")</f>
        <v>0.3236755326949674</v>
      </c>
    </row>
    <row r="696" spans="1:16" x14ac:dyDescent="0.25">
      <c r="A696" t="str">
        <f>IF(COUNTIF(G696:P696,"&lt;"&amp;$A$3)=0,MAX($A$4:A695)+1,"")</f>
        <v/>
      </c>
      <c r="B696">
        <v>692</v>
      </c>
      <c r="C696" t="str">
        <f>VLOOKUP($B696,A股收入利润复合增长（数值）!$A$7:$Q$3068,2)</f>
        <v>600096.SH</v>
      </c>
      <c r="D696" t="str">
        <f>VLOOKUP($B696,A股收入利润复合增长（数值）!$A$7:$Q$3068,3)</f>
        <v>云天化</v>
      </c>
      <c r="G696" s="6">
        <f>IFERROR(VLOOKUP($B696,A股收入利润复合增长（数值）!$A$7:$Q$3068,6)/ABS(VLOOKUP($B696,A股收入利润复合增长（数值）!$A$7:$Q$3068,4))-1,"")</f>
        <v>0.41674424652489561</v>
      </c>
      <c r="H696" s="6">
        <f>IFERROR(VLOOKUP($B696,A股收入利润复合增长（数值）!$A$7:$Q$3068,7)/ABS(VLOOKUP($B696,A股收入利润复合增长（数值）!$A$7:$Q$3068,5))-1,"")</f>
        <v>-7.2154469708875957E-2</v>
      </c>
      <c r="I696" s="6">
        <f>IFERROR(VLOOKUP($B696,A股收入利润复合增长（数值）!$A$7:$Q$3068,8)/ABS(VLOOKUP($B696,A股收入利润复合增长（数值）!$A$7:$Q$3068,6))-1,"")</f>
        <v>-2.2100421991639863E-2</v>
      </c>
      <c r="J696" s="6">
        <f>IFERROR(VLOOKUP($B696,A股收入利润复合增长（数值）!$A$7:$Q$3068,9)/ABS(VLOOKUP($B696,A股收入利润复合增长（数值）!$A$7:$Q$3068,7))-1,"")</f>
        <v>-4.1268976912010542</v>
      </c>
      <c r="K696" s="6">
        <f>IFERROR(VLOOKUP($B696,A股收入利润复合增长（数值）!$A$7:$Q$3068,10)/ABS(VLOOKUP($B696,A股收入利润复合增长（数值）!$A$7:$Q$3068,8))-1,"")</f>
        <v>4.6500593009361904</v>
      </c>
      <c r="L696" s="6">
        <f>IFERROR(VLOOKUP($B696,A股收入利润复合增长（数值）!$A$7:$Q$3068,11)/ABS(VLOOKUP($B696,A股收入利润复合增长（数值）!$A$7:$Q$3068,9))-1,"")</f>
        <v>0.12326341623818537</v>
      </c>
      <c r="M696" s="6">
        <f>IFERROR(VLOOKUP($B696,A股收入利润复合增长（数值）!$A$7:$Q$3068,12)/ABS(VLOOKUP($B696,A股收入利润复合增长（数值）!$A$7:$Q$3068,10))-1,"")</f>
        <v>-2.5117215860241737E-2</v>
      </c>
      <c r="N696" s="6">
        <f>IFERROR(VLOOKUP($B696,A股收入利润复合增长（数值）!$A$7:$Q$3068,13)/ABS(VLOOKUP($B696,A股收入利润复合增长（数值）!$A$7:$Q$3068,11))-1,"")</f>
        <v>-5.3587412581767673</v>
      </c>
      <c r="O696" s="6">
        <f>IFERROR(VLOOKUP($B696,A股收入利润复合增长（数值）!$A$7:$Q$3068,14)/ABS(VLOOKUP($B696,A股收入利润复合增长（数值）!$A$7:$Q$3068,12))-1,"")</f>
        <v>-7.7540795125358386E-2</v>
      </c>
      <c r="P696" s="6">
        <f>IFERROR(VLOOKUP($B696,A股收入利润复合增长（数值）!$A$7:$Q$3068,15)/ABS(VLOOKUP($B696,A股收入利润复合增长（数值）!$A$7:$Q$3068,13))-1,"")</f>
        <v>-0.96083118259102351</v>
      </c>
    </row>
    <row r="697" spans="1:16" x14ac:dyDescent="0.25">
      <c r="A697" t="str">
        <f>IF(COUNTIF(G697:P697,"&lt;"&amp;$A$3)=0,MAX($A$4:A696)+1,"")</f>
        <v/>
      </c>
      <c r="B697">
        <v>693</v>
      </c>
      <c r="C697" t="str">
        <f>VLOOKUP($B697,A股收入利润复合增长（数值）!$A$7:$Q$3068,2)</f>
        <v>600100.SH</v>
      </c>
      <c r="D697" t="str">
        <f>VLOOKUP($B697,A股收入利润复合增长（数值）!$A$7:$Q$3068,3)</f>
        <v>同方股份</v>
      </c>
      <c r="G697" s="6">
        <f>IFERROR(VLOOKUP($B697,A股收入利润复合增长（数值）!$A$7:$Q$3068,6)/ABS(VLOOKUP($B697,A股收入利润复合增长（数值）!$A$7:$Q$3068,4))-1,"")</f>
        <v>0.14813304391232918</v>
      </c>
      <c r="H697" s="6">
        <f>IFERROR(VLOOKUP($B697,A股收入利润复合增长（数值）!$A$7:$Q$3068,7)/ABS(VLOOKUP($B697,A股收入利润复合增长（数值）!$A$7:$Q$3068,5))-1,"")</f>
        <v>0.47517430992863163</v>
      </c>
      <c r="I697" s="6">
        <f>IFERROR(VLOOKUP($B697,A股收入利润复合增长（数值）!$A$7:$Q$3068,8)/ABS(VLOOKUP($B697,A股收入利润复合增长（数值）!$A$7:$Q$3068,6))-1,"")</f>
        <v>6.5863313370056797E-2</v>
      </c>
      <c r="J697" s="6">
        <f>IFERROR(VLOOKUP($B697,A股收入利润复合增长（数值）!$A$7:$Q$3068,9)/ABS(VLOOKUP($B697,A股收入利润复合增长（数值）!$A$7:$Q$3068,7))-1,"")</f>
        <v>-0.14285439485410079</v>
      </c>
      <c r="K697" s="6">
        <f>IFERROR(VLOOKUP($B697,A股收入利润复合增长（数值）!$A$7:$Q$3068,10)/ABS(VLOOKUP($B697,A股收入利润复合增长（数值）!$A$7:$Q$3068,8))-1,"")</f>
        <v>1.3761293779487982E-2</v>
      </c>
      <c r="L697" s="6">
        <f>IFERROR(VLOOKUP($B697,A股收入利润复合增长（数值）!$A$7:$Q$3068,11)/ABS(VLOOKUP($B697,A股收入利润复合增长（数值）!$A$7:$Q$3068,9))-1,"")</f>
        <v>0.11640173641430684</v>
      </c>
      <c r="M697" s="6">
        <f>IFERROR(VLOOKUP($B697,A股收入利润复合增长（数值）!$A$7:$Q$3068,12)/ABS(VLOOKUP($B697,A股收入利润复合增长（数值）!$A$7:$Q$3068,10))-1,"")</f>
        <v>0.14761848325668003</v>
      </c>
      <c r="N697" s="6">
        <f>IFERROR(VLOOKUP($B697,A股收入利润复合增长（数值）!$A$7:$Q$3068,13)/ABS(VLOOKUP($B697,A股收入利润复合增长（数值）!$A$7:$Q$3068,11))-1,"")</f>
        <v>0.11624283266934388</v>
      </c>
      <c r="O697" s="6">
        <f>IFERROR(VLOOKUP($B697,A股收入利润复合增长（数值）!$A$7:$Q$3068,14)/ABS(VLOOKUP($B697,A股收入利润复合增长（数值）!$A$7:$Q$3068,12))-1,"")</f>
        <v>9.4390482521268249E-2</v>
      </c>
      <c r="P697" s="6">
        <f>IFERROR(VLOOKUP($B697,A股收入利润复合增长（数值）!$A$7:$Q$3068,15)/ABS(VLOOKUP($B697,A股收入利润复合增长（数值）!$A$7:$Q$3068,13))-1,"")</f>
        <v>0.66956513051854682</v>
      </c>
    </row>
    <row r="698" spans="1:16" x14ac:dyDescent="0.25">
      <c r="A698" t="str">
        <f>IF(COUNTIF(G698:P698,"&lt;"&amp;$A$3)=0,MAX($A$4:A697)+1,"")</f>
        <v/>
      </c>
      <c r="B698">
        <v>694</v>
      </c>
      <c r="C698" t="str">
        <f>VLOOKUP($B698,A股收入利润复合增长（数值）!$A$7:$Q$3068,2)</f>
        <v>600109.SH</v>
      </c>
      <c r="D698" t="str">
        <f>VLOOKUP($B698,A股收入利润复合增长（数值）!$A$7:$Q$3068,3)</f>
        <v>国金证券</v>
      </c>
      <c r="G698" s="6">
        <f>IFERROR(VLOOKUP($B698,A股收入利润复合增长（数值）!$A$7:$Q$3068,6)/ABS(VLOOKUP($B698,A股收入利润复合增长（数值）!$A$7:$Q$3068,4))-1,"")</f>
        <v>-0.34346425320544516</v>
      </c>
      <c r="H698" s="6">
        <f>IFERROR(VLOOKUP($B698,A股收入利润复合增长（数值）!$A$7:$Q$3068,7)/ABS(VLOOKUP($B698,A股收入利润复合增长（数值）!$A$7:$Q$3068,5))-1,"")</f>
        <v>-0.47150324331261251</v>
      </c>
      <c r="I698" s="6">
        <f>IFERROR(VLOOKUP($B698,A股收入利润复合增长（数值）!$A$7:$Q$3068,8)/ABS(VLOOKUP($B698,A股收入利润复合增长（数值）!$A$7:$Q$3068,6))-1,"")</f>
        <v>0.42105671660863586</v>
      </c>
      <c r="J698" s="6">
        <f>IFERROR(VLOOKUP($B698,A股收入利润复合增长（数值）!$A$7:$Q$3068,9)/ABS(VLOOKUP($B698,A股收入利润复合增长（数值）!$A$7:$Q$3068,7))-1,"")</f>
        <v>0.18448705064851834</v>
      </c>
      <c r="K698" s="6">
        <f>IFERROR(VLOOKUP($B698,A股收入利润复合增长（数值）!$A$7:$Q$3068,10)/ABS(VLOOKUP($B698,A股收入利润复合增长（数值）!$A$7:$Q$3068,8))-1,"")</f>
        <v>8.2784637333361832E-3</v>
      </c>
      <c r="L698" s="6">
        <f>IFERROR(VLOOKUP($B698,A股收入利润复合增长（数值）!$A$7:$Q$3068,11)/ABS(VLOOKUP($B698,A股收入利润复合增长（数值）!$A$7:$Q$3068,9))-1,"")</f>
        <v>0.15491399237454129</v>
      </c>
      <c r="M698" s="6">
        <f>IFERROR(VLOOKUP($B698,A股收入利润复合增长（数值）!$A$7:$Q$3068,12)/ABS(VLOOKUP($B698,A股收入利润复合增长（数值）!$A$7:$Q$3068,10))-1,"")</f>
        <v>0.75932054567027873</v>
      </c>
      <c r="N698" s="6">
        <f>IFERROR(VLOOKUP($B698,A股收入利润复合增长（数值）!$A$7:$Q$3068,13)/ABS(VLOOKUP($B698,A股收入利润复合增长（数值）!$A$7:$Q$3068,11))-1,"")</f>
        <v>1.639506434142838</v>
      </c>
      <c r="O698" s="6">
        <f>IFERROR(VLOOKUP($B698,A股收入利润复合增长（数值）!$A$7:$Q$3068,14)/ABS(VLOOKUP($B698,A股收入利润复合增长（数值）!$A$7:$Q$3068,12))-1,"")</f>
        <v>1.4794786023055044</v>
      </c>
      <c r="P698" s="6">
        <f>IFERROR(VLOOKUP($B698,A股收入利润复合增长（数值）!$A$7:$Q$3068,15)/ABS(VLOOKUP($B698,A股收入利润复合增长（数值）!$A$7:$Q$3068,13))-1,"")</f>
        <v>1.8210465913894467</v>
      </c>
    </row>
    <row r="699" spans="1:16" x14ac:dyDescent="0.25">
      <c r="A699" t="str">
        <f>IF(COUNTIF(G699:P699,"&lt;"&amp;$A$3)=0,MAX($A$4:A698)+1,"")</f>
        <v/>
      </c>
      <c r="B699">
        <v>695</v>
      </c>
      <c r="C699" t="str">
        <f>VLOOKUP($B699,A股收入利润复合增长（数值）!$A$7:$Q$3068,2)</f>
        <v>600110.SH</v>
      </c>
      <c r="D699" t="str">
        <f>VLOOKUP($B699,A股收入利润复合增长（数值）!$A$7:$Q$3068,3)</f>
        <v>诺德股份</v>
      </c>
      <c r="G699" s="6">
        <f>IFERROR(VLOOKUP($B699,A股收入利润复合增长（数值）!$A$7:$Q$3068,6)/ABS(VLOOKUP($B699,A股收入利润复合增长（数值）!$A$7:$Q$3068,4))-1,"")</f>
        <v>0.10259953359230356</v>
      </c>
      <c r="H699" s="6">
        <f>IFERROR(VLOOKUP($B699,A股收入利润复合增长（数值）!$A$7:$Q$3068,7)/ABS(VLOOKUP($B699,A股收入利润复合增长（数值）!$A$7:$Q$3068,5))-1,"")</f>
        <v>-3.2844757839715508</v>
      </c>
      <c r="I699" s="6">
        <f>IFERROR(VLOOKUP($B699,A股收入利润复合增长（数值）!$A$7:$Q$3068,8)/ABS(VLOOKUP($B699,A股收入利润复合增长（数值）!$A$7:$Q$3068,6))-1,"")</f>
        <v>0.23604659114462168</v>
      </c>
      <c r="J699" s="6">
        <f>IFERROR(VLOOKUP($B699,A股收入利润复合增长（数值）!$A$7:$Q$3068,9)/ABS(VLOOKUP($B699,A股收入利润复合增长（数值）!$A$7:$Q$3068,7))-1,"")</f>
        <v>-0.92359272139128945</v>
      </c>
      <c r="K699" s="6">
        <f>IFERROR(VLOOKUP($B699,A股收入利润复合增长（数值）!$A$7:$Q$3068,10)/ABS(VLOOKUP($B699,A股收入利润复合增长（数值）!$A$7:$Q$3068,8))-1,"")</f>
        <v>0.28705157602941211</v>
      </c>
      <c r="L699" s="6">
        <f>IFERROR(VLOOKUP($B699,A股收入利润复合增长（数值）!$A$7:$Q$3068,11)/ABS(VLOOKUP($B699,A股收入利润复合增长（数值）!$A$7:$Q$3068,9))-1,"")</f>
        <v>5.7808597791729532E-2</v>
      </c>
      <c r="M699" s="6">
        <f>IFERROR(VLOOKUP($B699,A股收入利润复合增长（数值）!$A$7:$Q$3068,12)/ABS(VLOOKUP($B699,A股收入利润复合增长（数值）!$A$7:$Q$3068,10))-1,"")</f>
        <v>-4.0860084647041051E-2</v>
      </c>
      <c r="N699" s="6">
        <f>IFERROR(VLOOKUP($B699,A股收入利润复合增长（数值）!$A$7:$Q$3068,13)/ABS(VLOOKUP($B699,A股收入利润复合增长（数值）!$A$7:$Q$3068,11))-1,"")</f>
        <v>-48.418621083192839</v>
      </c>
      <c r="O699" s="6">
        <f>IFERROR(VLOOKUP($B699,A股收入利润复合增长（数值）!$A$7:$Q$3068,14)/ABS(VLOOKUP($B699,A股收入利润复合增长（数值）!$A$7:$Q$3068,12))-1,"")</f>
        <v>-8.7670702111728449E-2</v>
      </c>
      <c r="P699" s="6">
        <f>IFERROR(VLOOKUP($B699,A股收入利润复合增长（数值）!$A$7:$Q$3068,15)/ABS(VLOOKUP($B699,A股收入利润复合增长（数值）!$A$7:$Q$3068,13))-1,"")</f>
        <v>-0.44853489483549713</v>
      </c>
    </row>
    <row r="700" spans="1:16" x14ac:dyDescent="0.25">
      <c r="A700" t="str">
        <f>IF(COUNTIF(G700:P700,"&lt;"&amp;$A$3)=0,MAX($A$4:A699)+1,"")</f>
        <v/>
      </c>
      <c r="B700">
        <v>696</v>
      </c>
      <c r="C700" t="str">
        <f>VLOOKUP($B700,A股收入利润复合增长（数值）!$A$7:$Q$3068,2)</f>
        <v>600113.SH</v>
      </c>
      <c r="D700" t="str">
        <f>VLOOKUP($B700,A股收入利润复合增长（数值）!$A$7:$Q$3068,3)</f>
        <v>浙江东日</v>
      </c>
      <c r="G700" s="6">
        <f>IFERROR(VLOOKUP($B700,A股收入利润复合增长（数值）!$A$7:$Q$3068,6)/ABS(VLOOKUP($B700,A股收入利润复合增长（数值）!$A$7:$Q$3068,4))-1,"")</f>
        <v>1.2899048593441682</v>
      </c>
      <c r="H700" s="6">
        <f>IFERROR(VLOOKUP($B700,A股收入利润复合增长（数值）!$A$7:$Q$3068,7)/ABS(VLOOKUP($B700,A股收入利润复合增长（数值）!$A$7:$Q$3068,5))-1,"")</f>
        <v>0.23636849130019488</v>
      </c>
      <c r="I700" s="6">
        <f>IFERROR(VLOOKUP($B700,A股收入利润复合增长（数值）!$A$7:$Q$3068,8)/ABS(VLOOKUP($B700,A股收入利润复合增长（数值）!$A$7:$Q$3068,6))-1,"")</f>
        <v>-0.57248745643446908</v>
      </c>
      <c r="J700" s="6">
        <f>IFERROR(VLOOKUP($B700,A股收入利润复合增长（数值）!$A$7:$Q$3068,9)/ABS(VLOOKUP($B700,A股收入利润复合增长（数值）!$A$7:$Q$3068,7))-1,"")</f>
        <v>-0.60585925221151249</v>
      </c>
      <c r="K700" s="6">
        <f>IFERROR(VLOOKUP($B700,A股收入利润复合增长（数值）!$A$7:$Q$3068,10)/ABS(VLOOKUP($B700,A股收入利润复合增长（数值）!$A$7:$Q$3068,8))-1,"")</f>
        <v>0.12446414532060324</v>
      </c>
      <c r="L700" s="6">
        <f>IFERROR(VLOOKUP($B700,A股收入利润复合增长（数值）!$A$7:$Q$3068,11)/ABS(VLOOKUP($B700,A股收入利润复合增长（数值）!$A$7:$Q$3068,9))-1,"")</f>
        <v>-0.28412157352502909</v>
      </c>
      <c r="M700" s="6">
        <f>IFERROR(VLOOKUP($B700,A股收入利润复合增长（数值）!$A$7:$Q$3068,12)/ABS(VLOOKUP($B700,A股收入利润复合增长（数值）!$A$7:$Q$3068,10))-1,"")</f>
        <v>0.2819069350389829</v>
      </c>
      <c r="N700" s="6">
        <f>IFERROR(VLOOKUP($B700,A股收入利润复合增长（数值）!$A$7:$Q$3068,13)/ABS(VLOOKUP($B700,A股收入利润复合增长（数值）!$A$7:$Q$3068,11))-1,"")</f>
        <v>-0.17603708964519527</v>
      </c>
      <c r="O700" s="6">
        <f>IFERROR(VLOOKUP($B700,A股收入利润复合增长（数值）!$A$7:$Q$3068,14)/ABS(VLOOKUP($B700,A股收入利润复合增长（数值）!$A$7:$Q$3068,12))-1,"")</f>
        <v>1.2257684295364433</v>
      </c>
      <c r="P700" s="6">
        <f>IFERROR(VLOOKUP($B700,A股收入利润复合增长（数值）!$A$7:$Q$3068,15)/ABS(VLOOKUP($B700,A股收入利润复合增长（数值）!$A$7:$Q$3068,13))-1,"")</f>
        <v>4.5137762375908626</v>
      </c>
    </row>
    <row r="701" spans="1:16" x14ac:dyDescent="0.25">
      <c r="A701" t="str">
        <f>IF(COUNTIF(G701:P701,"&lt;"&amp;$A$3)=0,MAX($A$4:A700)+1,"")</f>
        <v/>
      </c>
      <c r="B701">
        <v>697</v>
      </c>
      <c r="C701" t="str">
        <f>VLOOKUP($B701,A股收入利润复合增长（数值）!$A$7:$Q$3068,2)</f>
        <v>600114.SH</v>
      </c>
      <c r="D701" t="str">
        <f>VLOOKUP($B701,A股收入利润复合增长（数值）!$A$7:$Q$3068,3)</f>
        <v>东睦股份</v>
      </c>
      <c r="G701" s="6">
        <f>IFERROR(VLOOKUP($B701,A股收入利润复合增长（数值）!$A$7:$Q$3068,6)/ABS(VLOOKUP($B701,A股收入利润复合增长（数值）!$A$7:$Q$3068,4))-1,"")</f>
        <v>9.6015939773394621E-2</v>
      </c>
      <c r="H701" s="6">
        <f>IFERROR(VLOOKUP($B701,A股收入利润复合增长（数值）!$A$7:$Q$3068,7)/ABS(VLOOKUP($B701,A股收入利润复合增长（数值）!$A$7:$Q$3068,5))-1,"")</f>
        <v>0.23201073010797479</v>
      </c>
      <c r="I701" s="6">
        <f>IFERROR(VLOOKUP($B701,A股收入利润复合增长（数值）!$A$7:$Q$3068,8)/ABS(VLOOKUP($B701,A股收入利润复合增长（数值）!$A$7:$Q$3068,6))-1,"")</f>
        <v>-3.4524501395531204E-2</v>
      </c>
      <c r="J701" s="6">
        <f>IFERROR(VLOOKUP($B701,A股收入利润复合增长（数值）!$A$7:$Q$3068,9)/ABS(VLOOKUP($B701,A股收入利润复合增长（数值）!$A$7:$Q$3068,7))-1,"")</f>
        <v>-0.34753677475070022</v>
      </c>
      <c r="K701" s="6">
        <f>IFERROR(VLOOKUP($B701,A股收入利润复合增长（数值）!$A$7:$Q$3068,10)/ABS(VLOOKUP($B701,A股收入利润复合增长（数值）!$A$7:$Q$3068,8))-1,"")</f>
        <v>0.17614382296201025</v>
      </c>
      <c r="L701" s="6">
        <f>IFERROR(VLOOKUP($B701,A股收入利润复合增长（数值）!$A$7:$Q$3068,11)/ABS(VLOOKUP($B701,A股收入利润复合增长（数值）!$A$7:$Q$3068,9))-1,"")</f>
        <v>0.93608060796702852</v>
      </c>
      <c r="M701" s="6">
        <f>IFERROR(VLOOKUP($B701,A股收入利润复合增长（数值）!$A$7:$Q$3068,12)/ABS(VLOOKUP($B701,A股收入利润复合增长（数值）!$A$7:$Q$3068,10))-1,"")</f>
        <v>7.934522366819019E-2</v>
      </c>
      <c r="N701" s="6">
        <f>IFERROR(VLOOKUP($B701,A股收入利润复合增长（数值）!$A$7:$Q$3068,13)/ABS(VLOOKUP($B701,A股收入利润复合增长（数值）!$A$7:$Q$3068,11))-1,"")</f>
        <v>0.68020659666981587</v>
      </c>
      <c r="O701" s="6">
        <f>IFERROR(VLOOKUP($B701,A股收入利润复合增长（数值）!$A$7:$Q$3068,14)/ABS(VLOOKUP($B701,A股收入利润复合增长（数值）!$A$7:$Q$3068,12))-1,"")</f>
        <v>0.11217253504753799</v>
      </c>
      <c r="P701" s="6">
        <f>IFERROR(VLOOKUP($B701,A股收入利润复合增长（数值）!$A$7:$Q$3068,15)/ABS(VLOOKUP($B701,A股收入利润复合增长（数值）!$A$7:$Q$3068,13))-1,"")</f>
        <v>0.30002788038600059</v>
      </c>
    </row>
    <row r="702" spans="1:16" x14ac:dyDescent="0.25">
      <c r="A702" t="str">
        <f>IF(COUNTIF(G702:P702,"&lt;"&amp;$A$3)=0,MAX($A$4:A701)+1,"")</f>
        <v/>
      </c>
      <c r="B702">
        <v>698</v>
      </c>
      <c r="C702" t="str">
        <f>VLOOKUP($B702,A股收入利润复合增长（数值）!$A$7:$Q$3068,2)</f>
        <v>600116.SH</v>
      </c>
      <c r="D702" t="str">
        <f>VLOOKUP($B702,A股收入利润复合增长（数值）!$A$7:$Q$3068,3)</f>
        <v>三峡水利</v>
      </c>
      <c r="G702" s="6">
        <f>IFERROR(VLOOKUP($B702,A股收入利润复合增长（数值）!$A$7:$Q$3068,6)/ABS(VLOOKUP($B702,A股收入利润复合增长（数值）!$A$7:$Q$3068,4))-1,"")</f>
        <v>0.12525132236644287</v>
      </c>
      <c r="H702" s="6">
        <f>IFERROR(VLOOKUP($B702,A股收入利润复合增长（数值）!$A$7:$Q$3068,7)/ABS(VLOOKUP($B702,A股收入利润复合增长（数值）!$A$7:$Q$3068,5))-1,"")</f>
        <v>2.1330958419846224E-2</v>
      </c>
      <c r="I702" s="6">
        <f>IFERROR(VLOOKUP($B702,A股收入利润复合增长（数值）!$A$7:$Q$3068,8)/ABS(VLOOKUP($B702,A股收入利润复合增长（数值）!$A$7:$Q$3068,6))-1,"")</f>
        <v>0.14364163518443607</v>
      </c>
      <c r="J702" s="6">
        <f>IFERROR(VLOOKUP($B702,A股收入利润复合增长（数值）!$A$7:$Q$3068,9)/ABS(VLOOKUP($B702,A股收入利润复合增长（数值）!$A$7:$Q$3068,7))-1,"")</f>
        <v>0.24981414147481917</v>
      </c>
      <c r="K702" s="6">
        <f>IFERROR(VLOOKUP($B702,A股收入利润复合增长（数值）!$A$7:$Q$3068,10)/ABS(VLOOKUP($B702,A股收入利润复合增长（数值）!$A$7:$Q$3068,8))-1,"")</f>
        <v>0.44842529966265854</v>
      </c>
      <c r="L702" s="6">
        <f>IFERROR(VLOOKUP($B702,A股收入利润复合增长（数值）!$A$7:$Q$3068,11)/ABS(VLOOKUP($B702,A股收入利润复合增长（数值）!$A$7:$Q$3068,9))-1,"")</f>
        <v>0.26765514679509872</v>
      </c>
      <c r="M702" s="6">
        <f>IFERROR(VLOOKUP($B702,A股收入利润复合增长（数值）!$A$7:$Q$3068,12)/ABS(VLOOKUP($B702,A股收入利润复合增长（数值）!$A$7:$Q$3068,10))-1,"")</f>
        <v>-5.2061949104051819E-2</v>
      </c>
      <c r="N702" s="6">
        <f>IFERROR(VLOOKUP($B702,A股收入利润复合增长（数值）!$A$7:$Q$3068,13)/ABS(VLOOKUP($B702,A股收入利润复合增长（数值）!$A$7:$Q$3068,11))-1,"")</f>
        <v>0.36309934942846489</v>
      </c>
      <c r="O702" s="6">
        <f>IFERROR(VLOOKUP($B702,A股收入利润复合增长（数值）!$A$7:$Q$3068,14)/ABS(VLOOKUP($B702,A股收入利润复合增长（数值）!$A$7:$Q$3068,12))-1,"")</f>
        <v>1.3806318777338733E-2</v>
      </c>
      <c r="P702" s="6">
        <f>IFERROR(VLOOKUP($B702,A股收入利润复合增长（数值）!$A$7:$Q$3068,15)/ABS(VLOOKUP($B702,A股收入利润复合增长（数值）!$A$7:$Q$3068,13))-1,"")</f>
        <v>0.45864047583241474</v>
      </c>
    </row>
    <row r="703" spans="1:16" x14ac:dyDescent="0.25">
      <c r="A703" t="str">
        <f>IF(COUNTIF(G703:P703,"&lt;"&amp;$A$3)=0,MAX($A$4:A702)+1,"")</f>
        <v/>
      </c>
      <c r="B703">
        <v>699</v>
      </c>
      <c r="C703" t="str">
        <f>VLOOKUP($B703,A股收入利润复合增长（数值）!$A$7:$Q$3068,2)</f>
        <v>600119.SH</v>
      </c>
      <c r="D703" t="str">
        <f>VLOOKUP($B703,A股收入利润复合增长（数值）!$A$7:$Q$3068,3)</f>
        <v>长江投资</v>
      </c>
      <c r="G703" s="6">
        <f>IFERROR(VLOOKUP($B703,A股收入利润复合增长（数值）!$A$7:$Q$3068,6)/ABS(VLOOKUP($B703,A股收入利润复合增长（数值）!$A$7:$Q$3068,4))-1,"")</f>
        <v>-0.33128103227989136</v>
      </c>
      <c r="H703" s="6">
        <f>IFERROR(VLOOKUP($B703,A股收入利润复合增长（数值）!$A$7:$Q$3068,7)/ABS(VLOOKUP($B703,A股收入利润复合增长（数值）!$A$7:$Q$3068,5))-1,"")</f>
        <v>0.43076524897409629</v>
      </c>
      <c r="I703" s="6">
        <f>IFERROR(VLOOKUP($B703,A股收入利润复合增长（数值）!$A$7:$Q$3068,8)/ABS(VLOOKUP($B703,A股收入利润复合增长（数值）!$A$7:$Q$3068,6))-1,"")</f>
        <v>0.35188282219577882</v>
      </c>
      <c r="J703" s="6">
        <f>IFERROR(VLOOKUP($B703,A股收入利润复合增长（数值）!$A$7:$Q$3068,9)/ABS(VLOOKUP($B703,A股收入利润复合增长（数值）!$A$7:$Q$3068,7))-1,"")</f>
        <v>0.76375622079842986</v>
      </c>
      <c r="K703" s="6">
        <f>IFERROR(VLOOKUP($B703,A股收入利润复合增长（数值）!$A$7:$Q$3068,10)/ABS(VLOOKUP($B703,A股收入利润复合增长（数值）!$A$7:$Q$3068,8))-1,"")</f>
        <v>0.12460343551764574</v>
      </c>
      <c r="L703" s="6">
        <f>IFERROR(VLOOKUP($B703,A股收入利润复合增长（数值）!$A$7:$Q$3068,11)/ABS(VLOOKUP($B703,A股收入利润复合增长（数值）!$A$7:$Q$3068,9))-1,"")</f>
        <v>9.9358649759057727E-2</v>
      </c>
      <c r="M703" s="6">
        <f>IFERROR(VLOOKUP($B703,A股收入利润复合增长（数值）!$A$7:$Q$3068,12)/ABS(VLOOKUP($B703,A股收入利润复合增长（数值）!$A$7:$Q$3068,10))-1,"")</f>
        <v>-2.0600960360406817E-2</v>
      </c>
      <c r="N703" s="6">
        <f>IFERROR(VLOOKUP($B703,A股收入利润复合增长（数值）!$A$7:$Q$3068,13)/ABS(VLOOKUP($B703,A股收入利润复合增长（数值）!$A$7:$Q$3068,11))-1,"")</f>
        <v>0.12940367401209096</v>
      </c>
      <c r="O703" s="6">
        <f>IFERROR(VLOOKUP($B703,A股收入利润复合增长（数值）!$A$7:$Q$3068,14)/ABS(VLOOKUP($B703,A股收入利润复合增长（数值）!$A$7:$Q$3068,12))-1,"")</f>
        <v>0.539947418595349</v>
      </c>
      <c r="P703" s="6">
        <f>IFERROR(VLOOKUP($B703,A股收入利润复合增长（数值）!$A$7:$Q$3068,15)/ABS(VLOOKUP($B703,A股收入利润复合增长（数值）!$A$7:$Q$3068,13))-1,"")</f>
        <v>1.0861422074838214</v>
      </c>
    </row>
    <row r="704" spans="1:16" x14ac:dyDescent="0.25">
      <c r="A704" t="str">
        <f>IF(COUNTIF(G704:P704,"&lt;"&amp;$A$3)=0,MAX($A$4:A703)+1,"")</f>
        <v/>
      </c>
      <c r="B704">
        <v>700</v>
      </c>
      <c r="C704" t="str">
        <f>VLOOKUP($B704,A股收入利润复合增长（数值）!$A$7:$Q$3068,2)</f>
        <v>600120.SH</v>
      </c>
      <c r="D704" t="str">
        <f>VLOOKUP($B704,A股收入利润复合增长（数值）!$A$7:$Q$3068,3)</f>
        <v>浙江东方</v>
      </c>
      <c r="G704" s="6">
        <f>IFERROR(VLOOKUP($B704,A股收入利润复合增长（数值）!$A$7:$Q$3068,6)/ABS(VLOOKUP($B704,A股收入利润复合增长（数值）!$A$7:$Q$3068,4))-1,"")</f>
        <v>0.52040707455844726</v>
      </c>
      <c r="H704" s="6">
        <f>IFERROR(VLOOKUP($B704,A股收入利润复合增长（数值）!$A$7:$Q$3068,7)/ABS(VLOOKUP($B704,A股收入利润复合增长（数值）!$A$7:$Q$3068,5))-1,"")</f>
        <v>5.9703604632121099E-2</v>
      </c>
      <c r="I704" s="6">
        <f>IFERROR(VLOOKUP($B704,A股收入利润复合增长（数值）!$A$7:$Q$3068,8)/ABS(VLOOKUP($B704,A股收入利润复合增长（数值）!$A$7:$Q$3068,6))-1,"")</f>
        <v>0.10026861841066337</v>
      </c>
      <c r="J704" s="6">
        <f>IFERROR(VLOOKUP($B704,A股收入利润复合增长（数值）!$A$7:$Q$3068,9)/ABS(VLOOKUP($B704,A股收入利润复合增长（数值）!$A$7:$Q$3068,7))-1,"")</f>
        <v>0.81980191707398076</v>
      </c>
      <c r="K704" s="6">
        <f>IFERROR(VLOOKUP($B704,A股收入利润复合增长（数值）!$A$7:$Q$3068,10)/ABS(VLOOKUP($B704,A股收入利润复合增长（数值）!$A$7:$Q$3068,8))-1,"")</f>
        <v>0.3647518459250918</v>
      </c>
      <c r="L704" s="6">
        <f>IFERROR(VLOOKUP($B704,A股收入利润复合增长（数值）!$A$7:$Q$3068,11)/ABS(VLOOKUP($B704,A股收入利润复合增长（数值）!$A$7:$Q$3068,9))-1,"")</f>
        <v>0.52140301102048636</v>
      </c>
      <c r="M704" s="6">
        <f>IFERROR(VLOOKUP($B704,A股收入利润复合增长（数值）!$A$7:$Q$3068,12)/ABS(VLOOKUP($B704,A股收入利润复合增长（数值）!$A$7:$Q$3068,10))-1,"")</f>
        <v>-2.8205260645059127E-2</v>
      </c>
      <c r="N704" s="6">
        <f>IFERROR(VLOOKUP($B704,A股收入利润复合增长（数值）!$A$7:$Q$3068,13)/ABS(VLOOKUP($B704,A股收入利润复合增长（数值）!$A$7:$Q$3068,11))-1,"")</f>
        <v>1.3832772961273054E-2</v>
      </c>
      <c r="O704" s="6">
        <f>IFERROR(VLOOKUP($B704,A股收入利润复合增长（数值）!$A$7:$Q$3068,14)/ABS(VLOOKUP($B704,A股收入利润复合增长（数值）!$A$7:$Q$3068,12))-1,"")</f>
        <v>-0.26796201644851658</v>
      </c>
      <c r="P704" s="6">
        <f>IFERROR(VLOOKUP($B704,A股收入利润复合增长（数值）!$A$7:$Q$3068,15)/ABS(VLOOKUP($B704,A股收入利润复合增长（数值）!$A$7:$Q$3068,13))-1,"")</f>
        <v>-4.52041136260114E-2</v>
      </c>
    </row>
    <row r="705" spans="1:16" x14ac:dyDescent="0.25">
      <c r="A705" t="str">
        <f>IF(COUNTIF(G705:P705,"&lt;"&amp;$A$3)=0,MAX($A$4:A704)+1,"")</f>
        <v/>
      </c>
      <c r="B705">
        <v>701</v>
      </c>
      <c r="C705" t="str">
        <f>VLOOKUP($B705,A股收入利润复合增长（数值）!$A$7:$Q$3068,2)</f>
        <v>600125.SH</v>
      </c>
      <c r="D705" t="str">
        <f>VLOOKUP($B705,A股收入利润复合增长（数值）!$A$7:$Q$3068,3)</f>
        <v>铁龙物流</v>
      </c>
      <c r="G705" s="6">
        <f>IFERROR(VLOOKUP($B705,A股收入利润复合增长（数值）!$A$7:$Q$3068,6)/ABS(VLOOKUP($B705,A股收入利润复合增长（数值）!$A$7:$Q$3068,4))-1,"")</f>
        <v>0.32997068415485598</v>
      </c>
      <c r="H705" s="6">
        <f>IFERROR(VLOOKUP($B705,A股收入利润复合增长（数值）!$A$7:$Q$3068,7)/ABS(VLOOKUP($B705,A股收入利润复合增长（数值）!$A$7:$Q$3068,5))-1,"")</f>
        <v>5.7177689789359221E-2</v>
      </c>
      <c r="I705" s="6">
        <f>IFERROR(VLOOKUP($B705,A股收入利润复合增长（数值）!$A$7:$Q$3068,8)/ABS(VLOOKUP($B705,A股收入利润复合增长（数值）!$A$7:$Q$3068,6))-1,"")</f>
        <v>0.41535339097705903</v>
      </c>
      <c r="J705" s="6">
        <f>IFERROR(VLOOKUP($B705,A股收入利润复合增长（数值）!$A$7:$Q$3068,9)/ABS(VLOOKUP($B705,A股收入利润复合增长（数值）!$A$7:$Q$3068,7))-1,"")</f>
        <v>-8.2520628933484996E-2</v>
      </c>
      <c r="K705" s="6">
        <f>IFERROR(VLOOKUP($B705,A股收入利润复合增长（数值）!$A$7:$Q$3068,10)/ABS(VLOOKUP($B705,A股收入利润复合增长（数值）!$A$7:$Q$3068,8))-1,"")</f>
        <v>4.049443722130297E-2</v>
      </c>
      <c r="L705" s="6">
        <f>IFERROR(VLOOKUP($B705,A股收入利润复合增长（数值）!$A$7:$Q$3068,11)/ABS(VLOOKUP($B705,A股收入利润复合增长（数值）!$A$7:$Q$3068,9))-1,"")</f>
        <v>-8.79928461562417E-2</v>
      </c>
      <c r="M705" s="6">
        <f>IFERROR(VLOOKUP($B705,A股收入利润复合增长（数值）!$A$7:$Q$3068,12)/ABS(VLOOKUP($B705,A股收入利润复合增长（数值）!$A$7:$Q$3068,10))-1,"")</f>
        <v>0.37963337736782932</v>
      </c>
      <c r="N705" s="6">
        <f>IFERROR(VLOOKUP($B705,A股收入利润复合增长（数值）!$A$7:$Q$3068,13)/ABS(VLOOKUP($B705,A股收入利润复合增长（数值）!$A$7:$Q$3068,11))-1,"")</f>
        <v>-0.18930879289734892</v>
      </c>
      <c r="O705" s="6">
        <f>IFERROR(VLOOKUP($B705,A股收入利润复合增长（数值）!$A$7:$Q$3068,14)/ABS(VLOOKUP($B705,A股收入利润复合增长（数值）!$A$7:$Q$3068,12))-1,"")</f>
        <v>6.9486625450586592E-2</v>
      </c>
      <c r="P705" s="6">
        <f>IFERROR(VLOOKUP($B705,A股收入利润复合增长（数值）!$A$7:$Q$3068,15)/ABS(VLOOKUP($B705,A股收入利润复合增长（数值）!$A$7:$Q$3068,13))-1,"")</f>
        <v>-0.1771611527509559</v>
      </c>
    </row>
    <row r="706" spans="1:16" x14ac:dyDescent="0.25">
      <c r="A706" t="str">
        <f>IF(COUNTIF(G706:P706,"&lt;"&amp;$A$3)=0,MAX($A$4:A705)+1,"")</f>
        <v/>
      </c>
      <c r="B706">
        <v>702</v>
      </c>
      <c r="C706" t="str">
        <f>VLOOKUP($B706,A股收入利润复合增长（数值）!$A$7:$Q$3068,2)</f>
        <v>600133.SH</v>
      </c>
      <c r="D706" t="str">
        <f>VLOOKUP($B706,A股收入利润复合增长（数值）!$A$7:$Q$3068,3)</f>
        <v>东湖高新</v>
      </c>
      <c r="G706" s="6">
        <f>IFERROR(VLOOKUP($B706,A股收入利润复合增长（数值）!$A$7:$Q$3068,6)/ABS(VLOOKUP($B706,A股收入利润复合增长（数值）!$A$7:$Q$3068,4))-1,"")</f>
        <v>-0.27308778616592233</v>
      </c>
      <c r="H706" s="6">
        <f>IFERROR(VLOOKUP($B706,A股收入利润复合增长（数值）!$A$7:$Q$3068,7)/ABS(VLOOKUP($B706,A股收入利润复合增长（数值）!$A$7:$Q$3068,5))-1,"")</f>
        <v>-0.10427389348400551</v>
      </c>
      <c r="I706" s="6">
        <f>IFERROR(VLOOKUP($B706,A股收入利润复合增长（数值）!$A$7:$Q$3068,8)/ABS(VLOOKUP($B706,A股收入利润复合增长（数值）!$A$7:$Q$3068,6))-1,"")</f>
        <v>4.6664227665178553</v>
      </c>
      <c r="J706" s="6">
        <f>IFERROR(VLOOKUP($B706,A股收入利润复合增长（数值）!$A$7:$Q$3068,9)/ABS(VLOOKUP($B706,A股收入利润复合增长（数值）!$A$7:$Q$3068,7))-1,"")</f>
        <v>-3.9608058156638704E-2</v>
      </c>
      <c r="K706" s="6">
        <f>IFERROR(VLOOKUP($B706,A股收入利润复合增长（数值）!$A$7:$Q$3068,10)/ABS(VLOOKUP($B706,A股收入利润复合增长（数值）!$A$7:$Q$3068,8))-1,"")</f>
        <v>0.35425556919367973</v>
      </c>
      <c r="L706" s="6">
        <f>IFERROR(VLOOKUP($B706,A股收入利润复合增长（数值）!$A$7:$Q$3068,11)/ABS(VLOOKUP($B706,A股收入利润复合增长（数值）!$A$7:$Q$3068,9))-1,"")</f>
        <v>-31.657860638919765</v>
      </c>
      <c r="M706" s="6">
        <f>IFERROR(VLOOKUP($B706,A股收入利润复合增长（数值）!$A$7:$Q$3068,12)/ABS(VLOOKUP($B706,A股收入利润复合增长（数值）!$A$7:$Q$3068,10))-1,"")</f>
        <v>0.4693053028184373</v>
      </c>
      <c r="N706" s="6">
        <f>IFERROR(VLOOKUP($B706,A股收入利润复合增长（数值）!$A$7:$Q$3068,13)/ABS(VLOOKUP($B706,A股收入利润复合增长（数值）!$A$7:$Q$3068,11))-1,"")</f>
        <v>-0.36256996374123418</v>
      </c>
      <c r="O706" s="6">
        <f>IFERROR(VLOOKUP($B706,A股收入利润复合增长（数值）!$A$7:$Q$3068,14)/ABS(VLOOKUP($B706,A股收入利润复合增长（数值）!$A$7:$Q$3068,12))-1,"")</f>
        <v>-0.16817544612141</v>
      </c>
      <c r="P706" s="6">
        <f>IFERROR(VLOOKUP($B706,A股收入利润复合增长（数值）!$A$7:$Q$3068,15)/ABS(VLOOKUP($B706,A股收入利润复合增长（数值）!$A$7:$Q$3068,13))-1,"")</f>
        <v>-0.5196675693399444</v>
      </c>
    </row>
    <row r="707" spans="1:16" x14ac:dyDescent="0.25">
      <c r="A707" t="str">
        <f>IF(COUNTIF(G707:P707,"&lt;"&amp;$A$3)=0,MAX($A$4:A706)+1,"")</f>
        <v/>
      </c>
      <c r="B707">
        <v>703</v>
      </c>
      <c r="C707" t="str">
        <f>VLOOKUP($B707,A股收入利润复合增长（数值）!$A$7:$Q$3068,2)</f>
        <v>600135.SH</v>
      </c>
      <c r="D707" t="str">
        <f>VLOOKUP($B707,A股收入利润复合增长（数值）!$A$7:$Q$3068,3)</f>
        <v>乐凯胶片</v>
      </c>
      <c r="G707" s="6">
        <f>IFERROR(VLOOKUP($B707,A股收入利润复合增长（数值）!$A$7:$Q$3068,6)/ABS(VLOOKUP($B707,A股收入利润复合增长（数值）!$A$7:$Q$3068,4))-1,"")</f>
        <v>0.12912537347891129</v>
      </c>
      <c r="H707" s="6">
        <f>IFERROR(VLOOKUP($B707,A股收入利润复合增长（数值）!$A$7:$Q$3068,7)/ABS(VLOOKUP($B707,A股收入利润复合增长（数值）!$A$7:$Q$3068,5))-1,"")</f>
        <v>-18.244983989815964</v>
      </c>
      <c r="I707" s="6">
        <f>IFERROR(VLOOKUP($B707,A股收入利润复合增长（数值）!$A$7:$Q$3068,8)/ABS(VLOOKUP($B707,A股收入利润复合增长（数值）!$A$7:$Q$3068,6))-1,"")</f>
        <v>0.22824364108514494</v>
      </c>
      <c r="J707" s="6">
        <f>IFERROR(VLOOKUP($B707,A股收入利润复合增长（数值）!$A$7:$Q$3068,9)/ABS(VLOOKUP($B707,A股收入利润复合增长（数值）!$A$7:$Q$3068,7))-1,"")</f>
        <v>-0.51550317117658717</v>
      </c>
      <c r="K707" s="6">
        <f>IFERROR(VLOOKUP($B707,A股收入利润复合增长（数值）!$A$7:$Q$3068,10)/ABS(VLOOKUP($B707,A股收入利润复合增长（数值）!$A$7:$Q$3068,8))-1,"")</f>
        <v>-7.9681685171641758E-2</v>
      </c>
      <c r="L707" s="6">
        <f>IFERROR(VLOOKUP($B707,A股收入利润复合增长（数值）!$A$7:$Q$3068,11)/ABS(VLOOKUP($B707,A股收入利润复合增长（数值）!$A$7:$Q$3068,9))-1,"")</f>
        <v>-0.10929749286980839</v>
      </c>
      <c r="M707" s="6">
        <f>IFERROR(VLOOKUP($B707,A股收入利润复合增长（数值）!$A$7:$Q$3068,12)/ABS(VLOOKUP($B707,A股收入利润复合增长（数值）!$A$7:$Q$3068,10))-1,"")</f>
        <v>1.2078745734137364E-2</v>
      </c>
      <c r="N707" s="6">
        <f>IFERROR(VLOOKUP($B707,A股收入利润复合增长（数值）!$A$7:$Q$3068,13)/ABS(VLOOKUP($B707,A股收入利润复合增长（数值）!$A$7:$Q$3068,11))-1,"")</f>
        <v>0.14164793139234999</v>
      </c>
      <c r="O707" s="6">
        <f>IFERROR(VLOOKUP($B707,A股收入利润复合增长（数值）!$A$7:$Q$3068,14)/ABS(VLOOKUP($B707,A股收入利润复合增长（数值）!$A$7:$Q$3068,12))-1,"")</f>
        <v>0.25041822058596552</v>
      </c>
      <c r="P707" s="6">
        <f>IFERROR(VLOOKUP($B707,A股收入利润复合增长（数值）!$A$7:$Q$3068,15)/ABS(VLOOKUP($B707,A股收入利润复合增长（数值）!$A$7:$Q$3068,13))-1,"")</f>
        <v>0.33010343375891549</v>
      </c>
    </row>
    <row r="708" spans="1:16" x14ac:dyDescent="0.25">
      <c r="A708" t="str">
        <f>IF(COUNTIF(G708:P708,"&lt;"&amp;$A$3)=0,MAX($A$4:A707)+1,"")</f>
        <v/>
      </c>
      <c r="B708">
        <v>704</v>
      </c>
      <c r="C708" t="str">
        <f>VLOOKUP($B708,A股收入利润复合增长（数值）!$A$7:$Q$3068,2)</f>
        <v>600136.SH</v>
      </c>
      <c r="D708" t="str">
        <f>VLOOKUP($B708,A股收入利润复合增长（数值）!$A$7:$Q$3068,3)</f>
        <v>当代明诚</v>
      </c>
      <c r="G708" s="6">
        <f>IFERROR(VLOOKUP($B708,A股收入利润复合增长（数值）!$A$7:$Q$3068,6)/ABS(VLOOKUP($B708,A股收入利润复合增长（数值）!$A$7:$Q$3068,4))-1,"")</f>
        <v>1.0239182160715816</v>
      </c>
      <c r="H708" s="6">
        <f>IFERROR(VLOOKUP($B708,A股收入利润复合增长（数值）!$A$7:$Q$3068,7)/ABS(VLOOKUP($B708,A股收入利润复合增长（数值）!$A$7:$Q$3068,5))-1,"")</f>
        <v>0.10451073965117663</v>
      </c>
      <c r="I708" s="6">
        <f>IFERROR(VLOOKUP($B708,A股收入利润复合增长（数值）!$A$7:$Q$3068,8)/ABS(VLOOKUP($B708,A股收入利润复合增长（数值）!$A$7:$Q$3068,6))-1,"")</f>
        <v>0.33375108211880788</v>
      </c>
      <c r="J708" s="6">
        <f>IFERROR(VLOOKUP($B708,A股收入利润复合增长（数值）!$A$7:$Q$3068,9)/ABS(VLOOKUP($B708,A股收入利润复合增长（数值）!$A$7:$Q$3068,7))-1,"")</f>
        <v>-0.57264352467400315</v>
      </c>
      <c r="K708" s="6">
        <f>IFERROR(VLOOKUP($B708,A股收入利润复合增长（数值）!$A$7:$Q$3068,10)/ABS(VLOOKUP($B708,A股收入利润复合增长（数值）!$A$7:$Q$3068,8))-1,"")</f>
        <v>2.1958158894785917E-3</v>
      </c>
      <c r="L708" s="6">
        <f>IFERROR(VLOOKUP($B708,A股收入利润复合增长（数值）!$A$7:$Q$3068,11)/ABS(VLOOKUP($B708,A股收入利润复合增长（数值）!$A$7:$Q$3068,9))-1,"")</f>
        <v>-0.76951318984047723</v>
      </c>
      <c r="M708" s="6">
        <f>IFERROR(VLOOKUP($B708,A股收入利润复合增长（数值）!$A$7:$Q$3068,12)/ABS(VLOOKUP($B708,A股收入利润复合增长（数值）!$A$7:$Q$3068,10))-1,"")</f>
        <v>-0.19046446981781617</v>
      </c>
      <c r="N708" s="6">
        <f>IFERROR(VLOOKUP($B708,A股收入利润复合增长（数值）!$A$7:$Q$3068,13)/ABS(VLOOKUP($B708,A股收入利润复合增长（数值）!$A$7:$Q$3068,11))-1,"")</f>
        <v>-0.19186225347253882</v>
      </c>
      <c r="O708" s="6">
        <f>IFERROR(VLOOKUP($B708,A股收入利润复合增长（数值）!$A$7:$Q$3068,14)/ABS(VLOOKUP($B708,A股收入利润复合增长（数值）!$A$7:$Q$3068,12))-1,"")</f>
        <v>5.0755263340733903</v>
      </c>
      <c r="P708" s="6">
        <f>IFERROR(VLOOKUP($B708,A股收入利润复合增长（数值）!$A$7:$Q$3068,15)/ABS(VLOOKUP($B708,A股收入利润复合增长（数值）!$A$7:$Q$3068,13))-1,"")</f>
        <v>55.040858051176862</v>
      </c>
    </row>
    <row r="709" spans="1:16" x14ac:dyDescent="0.25">
      <c r="A709" t="str">
        <f>IF(COUNTIF(G709:P709,"&lt;"&amp;$A$3)=0,MAX($A$4:A708)+1,"")</f>
        <v/>
      </c>
      <c r="B709">
        <v>705</v>
      </c>
      <c r="C709" t="str">
        <f>VLOOKUP($B709,A股收入利润复合增长（数值）!$A$7:$Q$3068,2)</f>
        <v>600139.SH</v>
      </c>
      <c r="D709" t="str">
        <f>VLOOKUP($B709,A股收入利润复合增长（数值）!$A$7:$Q$3068,3)</f>
        <v>西部资源</v>
      </c>
      <c r="G709" s="6">
        <f>IFERROR(VLOOKUP($B709,A股收入利润复合增长（数值）!$A$7:$Q$3068,6)/ABS(VLOOKUP($B709,A股收入利润复合增长（数值）!$A$7:$Q$3068,4))-1,"")</f>
        <v>0.47452300208320541</v>
      </c>
      <c r="H709" s="6">
        <f>IFERROR(VLOOKUP($B709,A股收入利润复合增长（数值）!$A$7:$Q$3068,7)/ABS(VLOOKUP($B709,A股收入利润复合增长（数值）!$A$7:$Q$3068,5))-1,"")</f>
        <v>0.82845438215886791</v>
      </c>
      <c r="I709" s="6">
        <f>IFERROR(VLOOKUP($B709,A股收入利润复合增长（数值）!$A$7:$Q$3068,8)/ABS(VLOOKUP($B709,A股收入利润复合增长（数值）!$A$7:$Q$3068,6))-1,"")</f>
        <v>0.88287816595709079</v>
      </c>
      <c r="J709" s="6">
        <f>IFERROR(VLOOKUP($B709,A股收入利润复合增长（数值）!$A$7:$Q$3068,9)/ABS(VLOOKUP($B709,A股收入利润复合增长（数值）!$A$7:$Q$3068,7))-1,"")</f>
        <v>-0.24475569108260231</v>
      </c>
      <c r="K709" s="6">
        <f>IFERROR(VLOOKUP($B709,A股收入利润复合增长（数值）!$A$7:$Q$3068,10)/ABS(VLOOKUP($B709,A股收入利润复合增长（数值）!$A$7:$Q$3068,8))-1,"")</f>
        <v>-0.28017564576554033</v>
      </c>
      <c r="L709" s="6">
        <f>IFERROR(VLOOKUP($B709,A股收入利润复合增长（数值）!$A$7:$Q$3068,11)/ABS(VLOOKUP($B709,A股收入利润复合增长（数值）!$A$7:$Q$3068,9))-1,"")</f>
        <v>-1.3022980202627803</v>
      </c>
      <c r="M709" s="6">
        <f>IFERROR(VLOOKUP($B709,A股收入利润复合增长（数值）!$A$7:$Q$3068,12)/ABS(VLOOKUP($B709,A股收入利润复合增长（数值）!$A$7:$Q$3068,10))-1,"")</f>
        <v>9.3358707225431381E-2</v>
      </c>
      <c r="N709" s="6">
        <f>IFERROR(VLOOKUP($B709,A股收入利润复合增长（数值）!$A$7:$Q$3068,13)/ABS(VLOOKUP($B709,A股收入利润复合增长（数值）!$A$7:$Q$3068,11))-1,"")</f>
        <v>-0.71569176122500799</v>
      </c>
      <c r="O709" s="6">
        <f>IFERROR(VLOOKUP($B709,A股收入利润复合增长（数值）!$A$7:$Q$3068,14)/ABS(VLOOKUP($B709,A股收入利润复合增长（数值）!$A$7:$Q$3068,12))-1,"")</f>
        <v>2.1738379099769971</v>
      </c>
      <c r="P709" s="6">
        <f>IFERROR(VLOOKUP($B709,A股收入利润复合增长（数值）!$A$7:$Q$3068,15)/ABS(VLOOKUP($B709,A股收入利润复合增长（数值）!$A$7:$Q$3068,13))-1,"")</f>
        <v>-17.822980705033892</v>
      </c>
    </row>
    <row r="710" spans="1:16" x14ac:dyDescent="0.25">
      <c r="A710" t="str">
        <f>IF(COUNTIF(G710:P710,"&lt;"&amp;$A$3)=0,MAX($A$4:A709)+1,"")</f>
        <v/>
      </c>
      <c r="B710">
        <v>706</v>
      </c>
      <c r="C710" t="str">
        <f>VLOOKUP($B710,A股收入利润复合增长（数值）!$A$7:$Q$3068,2)</f>
        <v>600141.SH</v>
      </c>
      <c r="D710" t="str">
        <f>VLOOKUP($B710,A股收入利润复合增长（数值）!$A$7:$Q$3068,3)</f>
        <v>兴发集团</v>
      </c>
      <c r="G710" s="6">
        <f>IFERROR(VLOOKUP($B710,A股收入利润复合增长（数值）!$A$7:$Q$3068,6)/ABS(VLOOKUP($B710,A股收入利润复合增长（数值）!$A$7:$Q$3068,4))-1,"")</f>
        <v>0.40411554628736424</v>
      </c>
      <c r="H710" s="6">
        <f>IFERROR(VLOOKUP($B710,A股收入利润复合增长（数值）!$A$7:$Q$3068,7)/ABS(VLOOKUP($B710,A股收入利润复合增长（数值）!$A$7:$Q$3068,5))-1,"")</f>
        <v>0.26829903081306838</v>
      </c>
      <c r="I710" s="6">
        <f>IFERROR(VLOOKUP($B710,A股收入利润复合增长（数值）!$A$7:$Q$3068,8)/ABS(VLOOKUP($B710,A股收入利润复合增长（数值）!$A$7:$Q$3068,6))-1,"")</f>
        <v>0.46335080596988831</v>
      </c>
      <c r="J710" s="6">
        <f>IFERROR(VLOOKUP($B710,A股收入利润复合增长（数值）!$A$7:$Q$3068,9)/ABS(VLOOKUP($B710,A股收入利润复合增长（数值）!$A$7:$Q$3068,7))-1,"")</f>
        <v>0.26722690001732241</v>
      </c>
      <c r="K710" s="6">
        <f>IFERROR(VLOOKUP($B710,A股收入利润复合增长（数值）!$A$7:$Q$3068,10)/ABS(VLOOKUP($B710,A股收入利润复合增长（数值）!$A$7:$Q$3068,8))-1,"")</f>
        <v>0.13757394307370241</v>
      </c>
      <c r="L710" s="6">
        <f>IFERROR(VLOOKUP($B710,A股收入利润复合增长（数值）!$A$7:$Q$3068,11)/ABS(VLOOKUP($B710,A股收入利润复合增长（数值）!$A$7:$Q$3068,9))-1,"")</f>
        <v>-0.79373949592423443</v>
      </c>
      <c r="M710" s="6">
        <f>IFERROR(VLOOKUP($B710,A股收入利润复合增长（数值）!$A$7:$Q$3068,12)/ABS(VLOOKUP($B710,A股收入利润复合增长（数值）!$A$7:$Q$3068,10))-1,"")</f>
        <v>4.1846948900531089E-2</v>
      </c>
      <c r="N710" s="6">
        <f>IFERROR(VLOOKUP($B710,A股收入利润复合增长（数值）!$A$7:$Q$3068,13)/ABS(VLOOKUP($B710,A股收入利润复合增长（数值）!$A$7:$Q$3068,11))-1,"")</f>
        <v>7.1353601413156476</v>
      </c>
      <c r="O710" s="6">
        <f>IFERROR(VLOOKUP($B710,A股收入利润复合增长（数值）!$A$7:$Q$3068,14)/ABS(VLOOKUP($B710,A股收入利润复合增长（数值）!$A$7:$Q$3068,12))-1,"")</f>
        <v>8.7813122981120761E-2</v>
      </c>
      <c r="P710" s="6">
        <f>IFERROR(VLOOKUP($B710,A股收入利润复合增长（数值）!$A$7:$Q$3068,15)/ABS(VLOOKUP($B710,A股收入利润复合增长（数值）!$A$7:$Q$3068,13))-1,"")</f>
        <v>-0.84367397449709636</v>
      </c>
    </row>
    <row r="711" spans="1:16" x14ac:dyDescent="0.25">
      <c r="A711" t="str">
        <f>IF(COUNTIF(G711:P711,"&lt;"&amp;$A$3)=0,MAX($A$4:A710)+1,"")</f>
        <v/>
      </c>
      <c r="B711">
        <v>707</v>
      </c>
      <c r="C711" t="str">
        <f>VLOOKUP($B711,A股收入利润复合增长（数值）!$A$7:$Q$3068,2)</f>
        <v>600155.SH</v>
      </c>
      <c r="D711" t="str">
        <f>VLOOKUP($B711,A股收入利润复合增长（数值）!$A$7:$Q$3068,3)</f>
        <v>宝硕股份</v>
      </c>
      <c r="G711" s="6">
        <f>IFERROR(VLOOKUP($B711,A股收入利润复合增长（数值）!$A$7:$Q$3068,6)/ABS(VLOOKUP($B711,A股收入利润复合增长（数值）!$A$7:$Q$3068,4))-1,"")</f>
        <v>5.890215567680257E-2</v>
      </c>
      <c r="H711" s="6">
        <f>IFERROR(VLOOKUP($B711,A股收入利润复合增长（数值）!$A$7:$Q$3068,7)/ABS(VLOOKUP($B711,A股收入利润复合增长（数值）!$A$7:$Q$3068,5))-1,"")</f>
        <v>367.76209694264816</v>
      </c>
      <c r="I711" s="6">
        <f>IFERROR(VLOOKUP($B711,A股收入利润复合增长（数值）!$A$7:$Q$3068,8)/ABS(VLOOKUP($B711,A股收入利润复合增长（数值）!$A$7:$Q$3068,6))-1,"")</f>
        <v>-0.64666493758690224</v>
      </c>
      <c r="J711" s="6">
        <f>IFERROR(VLOOKUP($B711,A股收入利润复合增长（数值）!$A$7:$Q$3068,9)/ABS(VLOOKUP($B711,A股收入利润复合增长（数值）!$A$7:$Q$3068,7))-1,"")</f>
        <v>-1.0638773794009229</v>
      </c>
      <c r="K711" s="6">
        <f>IFERROR(VLOOKUP($B711,A股收入利润复合增长（数值）!$A$7:$Q$3068,10)/ABS(VLOOKUP($B711,A股收入利润复合增长（数值）!$A$7:$Q$3068,8))-1,"")</f>
        <v>-0.81072053549372791</v>
      </c>
      <c r="L711" s="6">
        <f>IFERROR(VLOOKUP($B711,A股收入利润复合增长（数值）!$A$7:$Q$3068,11)/ABS(VLOOKUP($B711,A股收入利润复合增长（数值）!$A$7:$Q$3068,9))-1,"")</f>
        <v>4.0148447471596231</v>
      </c>
      <c r="M711" s="6">
        <f>IFERROR(VLOOKUP($B711,A股收入利润复合增长（数值）!$A$7:$Q$3068,12)/ABS(VLOOKUP($B711,A股收入利润复合增长（数值）!$A$7:$Q$3068,10))-1,"")</f>
        <v>4.7108400159067756</v>
      </c>
      <c r="N711" s="6">
        <f>IFERROR(VLOOKUP($B711,A股收入利润复合增长（数值）!$A$7:$Q$3068,13)/ABS(VLOOKUP($B711,A股收入利润复合增长（数值）!$A$7:$Q$3068,11))-1,"")</f>
        <v>-1.212361413911186</v>
      </c>
      <c r="O711" s="6">
        <f>IFERROR(VLOOKUP($B711,A股收入利润复合增长（数值）!$A$7:$Q$3068,14)/ABS(VLOOKUP($B711,A股收入利润复合增长（数值）!$A$7:$Q$3068,12))-1,"")</f>
        <v>-0.14885555210859613</v>
      </c>
      <c r="P711" s="6">
        <f>IFERROR(VLOOKUP($B711,A股收入利润复合增长（数值）!$A$7:$Q$3068,15)/ABS(VLOOKUP($B711,A股收入利润复合增长（数值）!$A$7:$Q$3068,13))-1,"")</f>
        <v>0.53234497214467669</v>
      </c>
    </row>
    <row r="712" spans="1:16" x14ac:dyDescent="0.25">
      <c r="A712" t="str">
        <f>IF(COUNTIF(G712:P712,"&lt;"&amp;$A$3)=0,MAX($A$4:A711)+1,"")</f>
        <v/>
      </c>
      <c r="B712">
        <v>708</v>
      </c>
      <c r="C712" t="str">
        <f>VLOOKUP($B712,A股收入利润复合增长（数值）!$A$7:$Q$3068,2)</f>
        <v>600156.SH</v>
      </c>
      <c r="D712" t="str">
        <f>VLOOKUP($B712,A股收入利润复合增长（数值）!$A$7:$Q$3068,3)</f>
        <v>华升股份</v>
      </c>
      <c r="G712" s="6">
        <f>IFERROR(VLOOKUP($B712,A股收入利润复合增长（数值）!$A$7:$Q$3068,6)/ABS(VLOOKUP($B712,A股收入利润复合增长（数值）!$A$7:$Q$3068,4))-1,"")</f>
        <v>0.18655614994369829</v>
      </c>
      <c r="H712" s="6">
        <f>IFERROR(VLOOKUP($B712,A股收入利润复合增长（数值）!$A$7:$Q$3068,7)/ABS(VLOOKUP($B712,A股收入利润复合增长（数值）!$A$7:$Q$3068,5))-1,"")</f>
        <v>0.18575922547431367</v>
      </c>
      <c r="I712" s="6">
        <f>IFERROR(VLOOKUP($B712,A股收入利润复合增长（数值）!$A$7:$Q$3068,8)/ABS(VLOOKUP($B712,A股收入利润复合增长（数值）!$A$7:$Q$3068,6))-1,"")</f>
        <v>-0.15297659795671548</v>
      </c>
      <c r="J712" s="6">
        <f>IFERROR(VLOOKUP($B712,A股收入利润复合增长（数值）!$A$7:$Q$3068,9)/ABS(VLOOKUP($B712,A股收入利润复合增长（数值）!$A$7:$Q$3068,7))-1,"")</f>
        <v>-2.3286138928841349E-2</v>
      </c>
      <c r="K712" s="6">
        <f>IFERROR(VLOOKUP($B712,A股收入利润复合增长（数值）!$A$7:$Q$3068,10)/ABS(VLOOKUP($B712,A股收入利润复合增长（数值）!$A$7:$Q$3068,8))-1,"")</f>
        <v>0.25849260193190182</v>
      </c>
      <c r="L712" s="6">
        <f>IFERROR(VLOOKUP($B712,A股收入利润复合增长（数值）!$A$7:$Q$3068,11)/ABS(VLOOKUP($B712,A股收入利润复合增长（数值）!$A$7:$Q$3068,9))-1,"")</f>
        <v>15.890597018092947</v>
      </c>
      <c r="M712" s="6">
        <f>IFERROR(VLOOKUP($B712,A股收入利润复合增长（数值）!$A$7:$Q$3068,12)/ABS(VLOOKUP($B712,A股收入利润复合增长（数值）!$A$7:$Q$3068,10))-1,"")</f>
        <v>-7.6372208612781711E-2</v>
      </c>
      <c r="N712" s="6">
        <f>IFERROR(VLOOKUP($B712,A股收入利润复合增长（数值）!$A$7:$Q$3068,13)/ABS(VLOOKUP($B712,A股收入利润复合增长（数值）!$A$7:$Q$3068,11))-1,"")</f>
        <v>-1.4474714451308581</v>
      </c>
      <c r="O712" s="6">
        <f>IFERROR(VLOOKUP($B712,A股收入利润复合增长（数值）!$A$7:$Q$3068,14)/ABS(VLOOKUP($B712,A股收入利润复合增长（数值）!$A$7:$Q$3068,12))-1,"")</f>
        <v>-0.15844122882343414</v>
      </c>
      <c r="P712" s="6">
        <f>IFERROR(VLOOKUP($B712,A股收入利润复合增长（数值）!$A$7:$Q$3068,15)/ABS(VLOOKUP($B712,A股收入利润复合增长（数值）!$A$7:$Q$3068,13))-1,"")</f>
        <v>-0.70453096807392002</v>
      </c>
    </row>
    <row r="713" spans="1:16" x14ac:dyDescent="0.25">
      <c r="A713" t="str">
        <f>IF(COUNTIF(G713:P713,"&lt;"&amp;$A$3)=0,MAX($A$4:A712)+1,"")</f>
        <v/>
      </c>
      <c r="B713">
        <v>709</v>
      </c>
      <c r="C713" t="str">
        <f>VLOOKUP($B713,A股收入利润复合增长（数值）!$A$7:$Q$3068,2)</f>
        <v>600157.SH</v>
      </c>
      <c r="D713" t="str">
        <f>VLOOKUP($B713,A股收入利润复合增长（数值）!$A$7:$Q$3068,3)</f>
        <v>永泰能源</v>
      </c>
      <c r="G713" s="6">
        <f>IFERROR(VLOOKUP($B713,A股收入利润复合增长（数值）!$A$7:$Q$3068,6)/ABS(VLOOKUP($B713,A股收入利润复合增长（数值）!$A$7:$Q$3068,4))-1,"")</f>
        <v>-0.26228647542824179</v>
      </c>
      <c r="H713" s="6">
        <f>IFERROR(VLOOKUP($B713,A股收入利润复合增长（数值）!$A$7:$Q$3068,7)/ABS(VLOOKUP($B713,A股收入利润复合增长（数值）!$A$7:$Q$3068,5))-1,"")</f>
        <v>1.440519453694213</v>
      </c>
      <c r="I713" s="6">
        <f>IFERROR(VLOOKUP($B713,A股收入利润复合增长（数值）!$A$7:$Q$3068,8)/ABS(VLOOKUP($B713,A股收入利润复合增长（数值）!$A$7:$Q$3068,6))-1,"")</f>
        <v>2.7435674539485944</v>
      </c>
      <c r="J713" s="6">
        <f>IFERROR(VLOOKUP($B713,A股收入利润复合增长（数值）!$A$7:$Q$3068,9)/ABS(VLOOKUP($B713,A股收入利润复合增长（数值）!$A$7:$Q$3068,7))-1,"")</f>
        <v>2.0650431673505132</v>
      </c>
      <c r="K713" s="6">
        <f>IFERROR(VLOOKUP($B713,A股收入利润复合增长（数值）!$A$7:$Q$3068,10)/ABS(VLOOKUP($B713,A股收入利润复合增长（数值）!$A$7:$Q$3068,8))-1,"")</f>
        <v>0.27530952389177488</v>
      </c>
      <c r="L713" s="6">
        <f>IFERROR(VLOOKUP($B713,A股收入利润复合增长（数值）!$A$7:$Q$3068,11)/ABS(VLOOKUP($B713,A股收入利润复合增长（数值）!$A$7:$Q$3068,9))-1,"")</f>
        <v>-0.51766984271741978</v>
      </c>
      <c r="M713" s="6">
        <f>IFERROR(VLOOKUP($B713,A股收入利润复合增长（数值）!$A$7:$Q$3068,12)/ABS(VLOOKUP($B713,A股收入利润复合增长（数值）!$A$7:$Q$3068,10))-1,"")</f>
        <v>-0.19619512891263757</v>
      </c>
      <c r="N713" s="6">
        <f>IFERROR(VLOOKUP($B713,A股收入利润复合增长（数值）!$A$7:$Q$3068,13)/ABS(VLOOKUP($B713,A股收入利润复合增长（数值）!$A$7:$Q$3068,11))-1,"")</f>
        <v>-0.14950613099519827</v>
      </c>
      <c r="O713" s="6">
        <f>IFERROR(VLOOKUP($B713,A股收入利润复合增长（数值）!$A$7:$Q$3068,14)/ABS(VLOOKUP($B713,A股收入利润复合增长（数值）!$A$7:$Q$3068,12))-1,"")</f>
        <v>0.36301080056130819</v>
      </c>
      <c r="P713" s="6">
        <f>IFERROR(VLOOKUP($B713,A股收入利润复合增长（数值）!$A$7:$Q$3068,15)/ABS(VLOOKUP($B713,A股收入利润复合增长（数值）!$A$7:$Q$3068,13))-1,"")</f>
        <v>0.48801563494225642</v>
      </c>
    </row>
    <row r="714" spans="1:16" x14ac:dyDescent="0.25">
      <c r="A714" t="str">
        <f>IF(COUNTIF(G714:P714,"&lt;"&amp;$A$3)=0,MAX($A$4:A713)+1,"")</f>
        <v/>
      </c>
      <c r="B714">
        <v>710</v>
      </c>
      <c r="C714" t="str">
        <f>VLOOKUP($B714,A股收入利润复合增长（数值）!$A$7:$Q$3068,2)</f>
        <v>600162.SH</v>
      </c>
      <c r="D714" t="str">
        <f>VLOOKUP($B714,A股收入利润复合增长（数值）!$A$7:$Q$3068,3)</f>
        <v>香江控股</v>
      </c>
      <c r="G714" s="6">
        <f>IFERROR(VLOOKUP($B714,A股收入利润复合增长（数值）!$A$7:$Q$3068,6)/ABS(VLOOKUP($B714,A股收入利润复合增长（数值）!$A$7:$Q$3068,4))-1,"")</f>
        <v>-0.32118433429997351</v>
      </c>
      <c r="H714" s="6">
        <f>IFERROR(VLOOKUP($B714,A股收入利润复合增长（数值）!$A$7:$Q$3068,7)/ABS(VLOOKUP($B714,A股收入利润复合增长（数值）!$A$7:$Q$3068,5))-1,"")</f>
        <v>-0.69396183350575624</v>
      </c>
      <c r="I714" s="6">
        <f>IFERROR(VLOOKUP($B714,A股收入利润复合增长（数值）!$A$7:$Q$3068,8)/ABS(VLOOKUP($B714,A股收入利润复合增长（数值）!$A$7:$Q$3068,6))-1,"")</f>
        <v>1.0647378054185586</v>
      </c>
      <c r="J714" s="6">
        <f>IFERROR(VLOOKUP($B714,A股收入利润复合增长（数值）!$A$7:$Q$3068,9)/ABS(VLOOKUP($B714,A股收入利润复合增长（数值）!$A$7:$Q$3068,7))-1,"")</f>
        <v>-0.30364260842297985</v>
      </c>
      <c r="K714" s="6">
        <f>IFERROR(VLOOKUP($B714,A股收入利润复合增长（数值）!$A$7:$Q$3068,10)/ABS(VLOOKUP($B714,A股收入利润复合增长（数值）!$A$7:$Q$3068,8))-1,"")</f>
        <v>8.5603457705015318E-2</v>
      </c>
      <c r="L714" s="6">
        <f>IFERROR(VLOOKUP($B714,A股收入利润复合增长（数值）!$A$7:$Q$3068,11)/ABS(VLOOKUP($B714,A股收入利润复合增长（数值）!$A$7:$Q$3068,9))-1,"")</f>
        <v>5.2700259778836172</v>
      </c>
      <c r="M714" s="6">
        <f>IFERROR(VLOOKUP($B714,A股收入利润复合增长（数值）!$A$7:$Q$3068,12)/ABS(VLOOKUP($B714,A股收入利润复合增长（数值）!$A$7:$Q$3068,10))-1,"")</f>
        <v>0.50951838947522687</v>
      </c>
      <c r="N714" s="6">
        <f>IFERROR(VLOOKUP($B714,A股收入利润复合增长（数值）!$A$7:$Q$3068,13)/ABS(VLOOKUP($B714,A股收入利润复合增长（数值）!$A$7:$Q$3068,11))-1,"")</f>
        <v>0.33128454973998767</v>
      </c>
      <c r="O714" s="6">
        <f>IFERROR(VLOOKUP($B714,A股收入利润复合增长（数值）!$A$7:$Q$3068,14)/ABS(VLOOKUP($B714,A股收入利润复合增长（数值）!$A$7:$Q$3068,12))-1,"")</f>
        <v>-4.4414896085689715E-2</v>
      </c>
      <c r="P714" s="6">
        <f>IFERROR(VLOOKUP($B714,A股收入利润复合增长（数值）!$A$7:$Q$3068,15)/ABS(VLOOKUP($B714,A股收入利润复合增长（数值）!$A$7:$Q$3068,13))-1,"")</f>
        <v>0.52124462288336315</v>
      </c>
    </row>
    <row r="715" spans="1:16" x14ac:dyDescent="0.25">
      <c r="A715" t="str">
        <f>IF(COUNTIF(G715:P715,"&lt;"&amp;$A$3)=0,MAX($A$4:A714)+1,"")</f>
        <v/>
      </c>
      <c r="B715">
        <v>711</v>
      </c>
      <c r="C715" t="str">
        <f>VLOOKUP($B715,A股收入利润复合增长（数值）!$A$7:$Q$3068,2)</f>
        <v>600167.SH</v>
      </c>
      <c r="D715" t="str">
        <f>VLOOKUP($B715,A股收入利润复合增长（数值）!$A$7:$Q$3068,3)</f>
        <v>联美控股</v>
      </c>
      <c r="G715" s="6">
        <f>IFERROR(VLOOKUP($B715,A股收入利润复合增长（数值）!$A$7:$Q$3068,6)/ABS(VLOOKUP($B715,A股收入利润复合增长（数值）!$A$7:$Q$3068,4))-1,"")</f>
        <v>0.31740504451213414</v>
      </c>
      <c r="H715" s="6">
        <f>IFERROR(VLOOKUP($B715,A股收入利润复合增长（数值）!$A$7:$Q$3068,7)/ABS(VLOOKUP($B715,A股收入利润复合增长（数值）!$A$7:$Q$3068,5))-1,"")</f>
        <v>0.45531262045834309</v>
      </c>
      <c r="I715" s="6">
        <f>IFERROR(VLOOKUP($B715,A股收入利润复合增长（数值）!$A$7:$Q$3068,8)/ABS(VLOOKUP($B715,A股收入利润复合增长（数值）!$A$7:$Q$3068,6))-1,"")</f>
        <v>0.2155514405797696</v>
      </c>
      <c r="J715" s="6">
        <f>IFERROR(VLOOKUP($B715,A股收入利润复合增长（数值）!$A$7:$Q$3068,9)/ABS(VLOOKUP($B715,A股收入利润复合增长（数值）!$A$7:$Q$3068,7))-1,"")</f>
        <v>0.33987387574496464</v>
      </c>
      <c r="K715" s="6">
        <f>IFERROR(VLOOKUP($B715,A股收入利润复合增长（数值）!$A$7:$Q$3068,10)/ABS(VLOOKUP($B715,A股收入利润复合增长（数值）!$A$7:$Q$3068,8))-1,"")</f>
        <v>0.17875273824371085</v>
      </c>
      <c r="L715" s="6">
        <f>IFERROR(VLOOKUP($B715,A股收入利润复合增长（数值）!$A$7:$Q$3068,11)/ABS(VLOOKUP($B715,A股收入利润复合增长（数值）!$A$7:$Q$3068,9))-1,"")</f>
        <v>0.25912607116389652</v>
      </c>
      <c r="M715" s="6">
        <f>IFERROR(VLOOKUP($B715,A股收入利润复合增长（数值）!$A$7:$Q$3068,12)/ABS(VLOOKUP($B715,A股收入利润复合增长（数值）!$A$7:$Q$3068,10))-1,"")</f>
        <v>0.13655422459713584</v>
      </c>
      <c r="N715" s="6">
        <f>IFERROR(VLOOKUP($B715,A股收入利润复合增长（数值）!$A$7:$Q$3068,13)/ABS(VLOOKUP($B715,A股收入利润复合增长（数值）!$A$7:$Q$3068,11))-1,"")</f>
        <v>0.17382972556277099</v>
      </c>
      <c r="O715" s="6">
        <f>IFERROR(VLOOKUP($B715,A股收入利润复合增长（数值）!$A$7:$Q$3068,14)/ABS(VLOOKUP($B715,A股收入利润复合增长（数值）!$A$7:$Q$3068,12))-1,"")</f>
        <v>0.145490199886539</v>
      </c>
      <c r="P715" s="6">
        <f>IFERROR(VLOOKUP($B715,A股收入利润复合增长（数值）!$A$7:$Q$3068,15)/ABS(VLOOKUP($B715,A股收入利润复合增长（数值）!$A$7:$Q$3068,13))-1,"")</f>
        <v>8.4837294722367229E-2</v>
      </c>
    </row>
    <row r="716" spans="1:16" x14ac:dyDescent="0.25">
      <c r="A716" t="str">
        <f>IF(COUNTIF(G716:P716,"&lt;"&amp;$A$3)=0,MAX($A$4:A715)+1,"")</f>
        <v/>
      </c>
      <c r="B716">
        <v>712</v>
      </c>
      <c r="C716" t="str">
        <f>VLOOKUP($B716,A股收入利润复合增长（数值）!$A$7:$Q$3068,2)</f>
        <v>600168.SH</v>
      </c>
      <c r="D716" t="str">
        <f>VLOOKUP($B716,A股收入利润复合增长（数值）!$A$7:$Q$3068,3)</f>
        <v>武汉控股</v>
      </c>
      <c r="G716" s="6">
        <f>IFERROR(VLOOKUP($B716,A股收入利润复合增长（数值）!$A$7:$Q$3068,6)/ABS(VLOOKUP($B716,A股收入利润复合增长（数值）!$A$7:$Q$3068,4))-1,"")</f>
        <v>-0.4364159720334726</v>
      </c>
      <c r="H716" s="6">
        <f>IFERROR(VLOOKUP($B716,A股收入利润复合增长（数值）!$A$7:$Q$3068,7)/ABS(VLOOKUP($B716,A股收入利润复合增长（数值）!$A$7:$Q$3068,5))-1,"")</f>
        <v>-0.44907486793773432</v>
      </c>
      <c r="I716" s="6">
        <f>IFERROR(VLOOKUP($B716,A股收入利润复合增长（数值）!$A$7:$Q$3068,8)/ABS(VLOOKUP($B716,A股收入利润复合增长（数值）!$A$7:$Q$3068,6))-1,"")</f>
        <v>-7.689682060049341E-2</v>
      </c>
      <c r="J716" s="6">
        <f>IFERROR(VLOOKUP($B716,A股收入利润复合增长（数值）!$A$7:$Q$3068,9)/ABS(VLOOKUP($B716,A股收入利润复合增长（数值）!$A$7:$Q$3068,7))-1,"")</f>
        <v>-0.16034760572522355</v>
      </c>
      <c r="K716" s="6">
        <f>IFERROR(VLOOKUP($B716,A股收入利润复合增长（数值）!$A$7:$Q$3068,10)/ABS(VLOOKUP($B716,A股收入利润复合增长（数值）!$A$7:$Q$3068,8))-1,"")</f>
        <v>3.0445750698031118</v>
      </c>
      <c r="L716" s="6">
        <f>IFERROR(VLOOKUP($B716,A股收入利润复合增长（数值）!$A$7:$Q$3068,11)/ABS(VLOOKUP($B716,A股收入利润复合增长（数值）!$A$7:$Q$3068,9))-1,"")</f>
        <v>4.2951165845691497</v>
      </c>
      <c r="M716" s="6">
        <f>IFERROR(VLOOKUP($B716,A股收入利润复合增长（数值）!$A$7:$Q$3068,12)/ABS(VLOOKUP($B716,A股收入利润复合增长（数值）!$A$7:$Q$3068,10))-1,"")</f>
        <v>0.1382050362713656</v>
      </c>
      <c r="N716" s="6">
        <f>IFERROR(VLOOKUP($B716,A股收入利润复合增长（数值）!$A$7:$Q$3068,13)/ABS(VLOOKUP($B716,A股收入利润复合增长（数值）!$A$7:$Q$3068,11))-1,"")</f>
        <v>0.19536444521115093</v>
      </c>
      <c r="O716" s="6">
        <f>IFERROR(VLOOKUP($B716,A股收入利润复合增长（数值）!$A$7:$Q$3068,14)/ABS(VLOOKUP($B716,A股收入利润复合增长（数值）!$A$7:$Q$3068,12))-1,"")</f>
        <v>1.7372533841060189E-2</v>
      </c>
      <c r="P716" s="6">
        <f>IFERROR(VLOOKUP($B716,A股收入利润复合增长（数值）!$A$7:$Q$3068,15)/ABS(VLOOKUP($B716,A股收入利润复合增长（数值）!$A$7:$Q$3068,13))-1,"")</f>
        <v>3.4807907384311942E-2</v>
      </c>
    </row>
    <row r="717" spans="1:16" x14ac:dyDescent="0.25">
      <c r="A717" t="str">
        <f>IF(COUNTIF(G717:P717,"&lt;"&amp;$A$3)=0,MAX($A$4:A716)+1,"")</f>
        <v/>
      </c>
      <c r="B717">
        <v>713</v>
      </c>
      <c r="C717" t="str">
        <f>VLOOKUP($B717,A股收入利润复合增长（数值）!$A$7:$Q$3068,2)</f>
        <v>600171.SH</v>
      </c>
      <c r="D717" t="str">
        <f>VLOOKUP($B717,A股收入利润复合增长（数值）!$A$7:$Q$3068,3)</f>
        <v>上海贝岭</v>
      </c>
      <c r="G717" s="6">
        <f>IFERROR(VLOOKUP($B717,A股收入利润复合增长（数值）!$A$7:$Q$3068,6)/ABS(VLOOKUP($B717,A股收入利润复合增长（数值）!$A$7:$Q$3068,4))-1,"")</f>
        <v>2.1574321578721856E-2</v>
      </c>
      <c r="H717" s="6">
        <f>IFERROR(VLOOKUP($B717,A股收入利润复合增长（数值）!$A$7:$Q$3068,7)/ABS(VLOOKUP($B717,A股收入利润复合增长（数值）!$A$7:$Q$3068,5))-1,"")</f>
        <v>0.90925039879421465</v>
      </c>
      <c r="I717" s="6">
        <f>IFERROR(VLOOKUP($B717,A股收入利润复合增长（数值）!$A$7:$Q$3068,8)/ABS(VLOOKUP($B717,A股收入利润复合增长（数值）!$A$7:$Q$3068,6))-1,"")</f>
        <v>0.12679037217978584</v>
      </c>
      <c r="J717" s="6">
        <f>IFERROR(VLOOKUP($B717,A股收入利润复合增长（数值）!$A$7:$Q$3068,9)/ABS(VLOOKUP($B717,A股收入利润复合增长（数值）!$A$7:$Q$3068,7))-1,"")</f>
        <v>4.7972577637997782E-2</v>
      </c>
      <c r="K717" s="6">
        <f>IFERROR(VLOOKUP($B717,A股收入利润复合增长（数值）!$A$7:$Q$3068,10)/ABS(VLOOKUP($B717,A股收入利润复合增长（数值）!$A$7:$Q$3068,8))-1,"")</f>
        <v>-0.13504295922248877</v>
      </c>
      <c r="L717" s="6">
        <f>IFERROR(VLOOKUP($B717,A股收入利润复合增长（数值）!$A$7:$Q$3068,11)/ABS(VLOOKUP($B717,A股收入利润复合增长（数值）!$A$7:$Q$3068,9))-1,"")</f>
        <v>0.20944760863877043</v>
      </c>
      <c r="M717" s="6">
        <f>IFERROR(VLOOKUP($B717,A股收入利润复合增长（数值）!$A$7:$Q$3068,12)/ABS(VLOOKUP($B717,A股收入利润复合增长（数值）!$A$7:$Q$3068,10))-1,"")</f>
        <v>-0.20087070039354782</v>
      </c>
      <c r="N717" s="6">
        <f>IFERROR(VLOOKUP($B717,A股收入利润复合增长（数值）!$A$7:$Q$3068,13)/ABS(VLOOKUP($B717,A股收入利润复合增长（数值）!$A$7:$Q$3068,11))-1,"")</f>
        <v>-4.2105490113068411E-2</v>
      </c>
      <c r="O717" s="6">
        <f>IFERROR(VLOOKUP($B717,A股收入利润复合增长（数值）!$A$7:$Q$3068,14)/ABS(VLOOKUP($B717,A股收入利润复合增长（数值）!$A$7:$Q$3068,12))-1,"")</f>
        <v>4.5539435212386792E-2</v>
      </c>
      <c r="P717" s="6">
        <f>IFERROR(VLOOKUP($B717,A股收入利润复合增长（数值）!$A$7:$Q$3068,15)/ABS(VLOOKUP($B717,A股收入利润复合增长（数值）!$A$7:$Q$3068,13))-1,"")</f>
        <v>0.32177215080135779</v>
      </c>
    </row>
    <row r="718" spans="1:16" x14ac:dyDescent="0.25">
      <c r="A718" t="str">
        <f>IF(COUNTIF(G718:P718,"&lt;"&amp;$A$3)=0,MAX($A$4:A717)+1,"")</f>
        <v/>
      </c>
      <c r="B718">
        <v>714</v>
      </c>
      <c r="C718" t="str">
        <f>VLOOKUP($B718,A股收入利润复合增长（数值）!$A$7:$Q$3068,2)</f>
        <v>600172.SH</v>
      </c>
      <c r="D718" t="str">
        <f>VLOOKUP($B718,A股收入利润复合增长（数值）!$A$7:$Q$3068,3)</f>
        <v>黄河旋风</v>
      </c>
      <c r="G718" s="6">
        <f>IFERROR(VLOOKUP($B718,A股收入利润复合增长（数值）!$A$7:$Q$3068,6)/ABS(VLOOKUP($B718,A股收入利润复合增长（数值）!$A$7:$Q$3068,4))-1,"")</f>
        <v>0.2402290263719884</v>
      </c>
      <c r="H718" s="6">
        <f>IFERROR(VLOOKUP($B718,A股收入利润复合增长（数值）!$A$7:$Q$3068,7)/ABS(VLOOKUP($B718,A股收入利润复合增长（数值）!$A$7:$Q$3068,5))-1,"")</f>
        <v>1.0685051502683169</v>
      </c>
      <c r="I718" s="6">
        <f>IFERROR(VLOOKUP($B718,A股收入利润复合增长（数值）!$A$7:$Q$3068,8)/ABS(VLOOKUP($B718,A股收入利润复合增长（数值）!$A$7:$Q$3068,6))-1,"")</f>
        <v>0.23220824342456958</v>
      </c>
      <c r="J718" s="6">
        <f>IFERROR(VLOOKUP($B718,A股收入利润复合增长（数值）!$A$7:$Q$3068,9)/ABS(VLOOKUP($B718,A股收入利润复合增长（数值）!$A$7:$Q$3068,7))-1,"")</f>
        <v>0.30769666054984324</v>
      </c>
      <c r="K718" s="6">
        <f>IFERROR(VLOOKUP($B718,A股收入利润复合增长（数值）!$A$7:$Q$3068,10)/ABS(VLOOKUP($B718,A股收入利润复合增长（数值）!$A$7:$Q$3068,8))-1,"")</f>
        <v>0.2392890892348698</v>
      </c>
      <c r="L718" s="6">
        <f>IFERROR(VLOOKUP($B718,A股收入利润复合增长（数值）!$A$7:$Q$3068,11)/ABS(VLOOKUP($B718,A股收入利润复合增长（数值）!$A$7:$Q$3068,9))-1,"")</f>
        <v>0.22489597719672383</v>
      </c>
      <c r="M718" s="6">
        <f>IFERROR(VLOOKUP($B718,A股收入利润复合增长（数值）!$A$7:$Q$3068,12)/ABS(VLOOKUP($B718,A股收入利润复合增长（数值）!$A$7:$Q$3068,10))-1,"")</f>
        <v>6.7949339269131714E-2</v>
      </c>
      <c r="N718" s="6">
        <f>IFERROR(VLOOKUP($B718,A股收入利润复合增长（数值）!$A$7:$Q$3068,13)/ABS(VLOOKUP($B718,A股收入利润复合增长（数值）!$A$7:$Q$3068,11))-1,"")</f>
        <v>6.704766302715659E-2</v>
      </c>
      <c r="O718" s="6">
        <f>IFERROR(VLOOKUP($B718,A股收入利润复合增长（数值）!$A$7:$Q$3068,14)/ABS(VLOOKUP($B718,A股收入利润复合增长（数值）!$A$7:$Q$3068,12))-1,"")</f>
        <v>9.3189664488516843E-2</v>
      </c>
      <c r="P718" s="6">
        <f>IFERROR(VLOOKUP($B718,A股收入利润复合增长（数值）!$A$7:$Q$3068,15)/ABS(VLOOKUP($B718,A股收入利润复合增长（数值）!$A$7:$Q$3068,13))-1,"")</f>
        <v>0.22929822259720445</v>
      </c>
    </row>
    <row r="719" spans="1:16" x14ac:dyDescent="0.25">
      <c r="A719" t="str">
        <f>IF(COUNTIF(G719:P719,"&lt;"&amp;$A$3)=0,MAX($A$4:A718)+1,"")</f>
        <v/>
      </c>
      <c r="B719">
        <v>715</v>
      </c>
      <c r="C719" t="str">
        <f>VLOOKUP($B719,A股收入利润复合增长（数值）!$A$7:$Q$3068,2)</f>
        <v>600176.SH</v>
      </c>
      <c r="D719" t="str">
        <f>VLOOKUP($B719,A股收入利润复合增长（数值）!$A$7:$Q$3068,3)</f>
        <v>中国巨石</v>
      </c>
      <c r="G719" s="6">
        <f>IFERROR(VLOOKUP($B719,A股收入利润复合增长（数值）!$A$7:$Q$3068,6)/ABS(VLOOKUP($B719,A股收入利润复合增长（数值）!$A$7:$Q$3068,4))-1,"")</f>
        <v>5.7370199883940209E-2</v>
      </c>
      <c r="H719" s="6">
        <f>IFERROR(VLOOKUP($B719,A股收入利润复合增长（数值）!$A$7:$Q$3068,7)/ABS(VLOOKUP($B719,A股收入利润复合增长（数值）!$A$7:$Q$3068,5))-1,"")</f>
        <v>0.41916600554504702</v>
      </c>
      <c r="I719" s="6">
        <f>IFERROR(VLOOKUP($B719,A股收入利润复合增长（数值）!$A$7:$Q$3068,8)/ABS(VLOOKUP($B719,A股收入利润复合增长（数值）!$A$7:$Q$3068,6))-1,"")</f>
        <v>1.2839541769431584E-2</v>
      </c>
      <c r="J719" s="6">
        <f>IFERROR(VLOOKUP($B719,A股收入利润复合增长（数值）!$A$7:$Q$3068,9)/ABS(VLOOKUP($B719,A股收入利润复合增长（数值）!$A$7:$Q$3068,7))-1,"")</f>
        <v>-6.1960562565657074E-2</v>
      </c>
      <c r="K719" s="6">
        <f>IFERROR(VLOOKUP($B719,A股收入利润复合增长（数值）!$A$7:$Q$3068,10)/ABS(VLOOKUP($B719,A股收入利润复合增长（数值）!$A$7:$Q$3068,8))-1,"")</f>
        <v>2.0881286729260262E-2</v>
      </c>
      <c r="L719" s="6">
        <f>IFERROR(VLOOKUP($B719,A股收入利润复合增长（数值）!$A$7:$Q$3068,11)/ABS(VLOOKUP($B719,A股收入利润复合增长（数值）!$A$7:$Q$3068,9))-1,"")</f>
        <v>0.1639220648196642</v>
      </c>
      <c r="M719" s="6">
        <f>IFERROR(VLOOKUP($B719,A股收入利润复合增长（数值）!$A$7:$Q$3068,12)/ABS(VLOOKUP($B719,A股收入利润复合增长（数值）!$A$7:$Q$3068,10))-1,"")</f>
        <v>0.20318332228117342</v>
      </c>
      <c r="N719" s="6">
        <f>IFERROR(VLOOKUP($B719,A股收入利润复合增长（数值）!$A$7:$Q$3068,13)/ABS(VLOOKUP($B719,A股收入利润复合增长（数值）!$A$7:$Q$3068,11))-1,"")</f>
        <v>0.48697957288952609</v>
      </c>
      <c r="O719" s="6">
        <f>IFERROR(VLOOKUP($B719,A股收入利润复合增长（数值）!$A$7:$Q$3068,14)/ABS(VLOOKUP($B719,A股收入利润复合增长（数值）!$A$7:$Q$3068,12))-1,"")</f>
        <v>0.1254968876237339</v>
      </c>
      <c r="P719" s="6">
        <f>IFERROR(VLOOKUP($B719,A股收入利润复合增长（数值）!$A$7:$Q$3068,15)/ABS(VLOOKUP($B719,A股收入利润复合增长（数值）!$A$7:$Q$3068,13))-1,"")</f>
        <v>1.0715921546291027</v>
      </c>
    </row>
    <row r="720" spans="1:16" x14ac:dyDescent="0.25">
      <c r="A720" t="str">
        <f>IF(COUNTIF(G720:P720,"&lt;"&amp;$A$3)=0,MAX($A$4:A719)+1,"")</f>
        <v/>
      </c>
      <c r="B720">
        <v>716</v>
      </c>
      <c r="C720" t="str">
        <f>VLOOKUP($B720,A股收入利润复合增长（数值）!$A$7:$Q$3068,2)</f>
        <v>600180.SH</v>
      </c>
      <c r="D720" t="str">
        <f>VLOOKUP($B720,A股收入利润复合增长（数值）!$A$7:$Q$3068,3)</f>
        <v>瑞茂通</v>
      </c>
      <c r="G720" s="6" t="str">
        <f>IFERROR(VLOOKUP($B720,A股收入利润复合增长（数值）!$A$7:$Q$3068,6)/ABS(VLOOKUP($B720,A股收入利润复合增长（数值）!$A$7:$Q$3068,4))-1,"")</f>
        <v/>
      </c>
      <c r="H720" s="6">
        <f>IFERROR(VLOOKUP($B720,A股收入利润复合增长（数值）!$A$7:$Q$3068,7)/ABS(VLOOKUP($B720,A股收入利润复合增长（数值）!$A$7:$Q$3068,5))-1,"")</f>
        <v>-4.7639693118467505</v>
      </c>
      <c r="I720" s="6" t="str">
        <f>IFERROR(VLOOKUP($B720,A股收入利润复合增长（数值）!$A$7:$Q$3068,8)/ABS(VLOOKUP($B720,A股收入利润复合增长（数值）!$A$7:$Q$3068,6))-1,"")</f>
        <v/>
      </c>
      <c r="J720" s="6">
        <f>IFERROR(VLOOKUP($B720,A股收入利润复合增长（数值）!$A$7:$Q$3068,9)/ABS(VLOOKUP($B720,A股收入利润复合增长（数值）!$A$7:$Q$3068,7))-1,"")</f>
        <v>108.65027802125803</v>
      </c>
      <c r="K720" s="6">
        <f>IFERROR(VLOOKUP($B720,A股收入利润复合增长（数值）!$A$7:$Q$3068,10)/ABS(VLOOKUP($B720,A股收入利润复合增长（数值）!$A$7:$Q$3068,8))-1,"")</f>
        <v>0.22901114111940646</v>
      </c>
      <c r="L720" s="6">
        <f>IFERROR(VLOOKUP($B720,A股收入利润复合增长（数值）!$A$7:$Q$3068,11)/ABS(VLOOKUP($B720,A股收入利润复合增长（数值）!$A$7:$Q$3068,9))-1,"")</f>
        <v>0.23407828748676263</v>
      </c>
      <c r="M720" s="6">
        <f>IFERROR(VLOOKUP($B720,A股收入利润复合增长（数值）!$A$7:$Q$3068,12)/ABS(VLOOKUP($B720,A股收入利润复合增长（数值）!$A$7:$Q$3068,10))-1,"")</f>
        <v>0.28483493260969617</v>
      </c>
      <c r="N720" s="6">
        <f>IFERROR(VLOOKUP($B720,A股收入利润复合增长（数值）!$A$7:$Q$3068,13)/ABS(VLOOKUP($B720,A股收入利润复合增长（数值）!$A$7:$Q$3068,11))-1,"")</f>
        <v>6.6770939843957544E-2</v>
      </c>
      <c r="O720" s="6">
        <f>IFERROR(VLOOKUP($B720,A股收入利润复合增长（数值）!$A$7:$Q$3068,14)/ABS(VLOOKUP($B720,A股收入利润复合增长（数值）!$A$7:$Q$3068,12))-1,"")</f>
        <v>0.12777195611777037</v>
      </c>
      <c r="P720" s="6">
        <f>IFERROR(VLOOKUP($B720,A股收入利润复合增长（数值）!$A$7:$Q$3068,15)/ABS(VLOOKUP($B720,A股收入利润复合增长（数值）!$A$7:$Q$3068,13))-1,"")</f>
        <v>-0.14932097876437733</v>
      </c>
    </row>
    <row r="721" spans="1:16" x14ac:dyDescent="0.25">
      <c r="A721" t="str">
        <f>IF(COUNTIF(G721:P721,"&lt;"&amp;$A$3)=0,MAX($A$4:A720)+1,"")</f>
        <v/>
      </c>
      <c r="B721">
        <v>717</v>
      </c>
      <c r="C721" t="str">
        <f>VLOOKUP($B721,A股收入利润复合增长（数值）!$A$7:$Q$3068,2)</f>
        <v>600182.SH</v>
      </c>
      <c r="D721" t="str">
        <f>VLOOKUP($B721,A股收入利润复合增长（数值）!$A$7:$Q$3068,3)</f>
        <v>S佳通</v>
      </c>
      <c r="G721" s="6">
        <f>IFERROR(VLOOKUP($B721,A股收入利润复合增长（数值）!$A$7:$Q$3068,6)/ABS(VLOOKUP($B721,A股收入利润复合增长（数值）!$A$7:$Q$3068,4))-1,"")</f>
        <v>0.33409018698401383</v>
      </c>
      <c r="H721" s="6">
        <f>IFERROR(VLOOKUP($B721,A股收入利润复合增长（数值）!$A$7:$Q$3068,7)/ABS(VLOOKUP($B721,A股收入利润复合增长（数值）!$A$7:$Q$3068,5))-1,"")</f>
        <v>0.42634170921007297</v>
      </c>
      <c r="I721" s="6">
        <f>IFERROR(VLOOKUP($B721,A股收入利润复合增长（数值）!$A$7:$Q$3068,8)/ABS(VLOOKUP($B721,A股收入利润复合增长（数值）!$A$7:$Q$3068,6))-1,"")</f>
        <v>-0.11099126810929916</v>
      </c>
      <c r="J721" s="6">
        <f>IFERROR(VLOOKUP($B721,A股收入利润复合增长（数值）!$A$7:$Q$3068,9)/ABS(VLOOKUP($B721,A股收入利润复合增长（数值）!$A$7:$Q$3068,7))-1,"")</f>
        <v>1.3870901200755203</v>
      </c>
      <c r="K721" s="6">
        <f>IFERROR(VLOOKUP($B721,A股收入利润复合增长（数值）!$A$7:$Q$3068,10)/ABS(VLOOKUP($B721,A股收入利润复合增长（数值）!$A$7:$Q$3068,8))-1,"")</f>
        <v>8.5726838457081733E-2</v>
      </c>
      <c r="L721" s="6">
        <f>IFERROR(VLOOKUP($B721,A股收入利润复合增长（数值）!$A$7:$Q$3068,11)/ABS(VLOOKUP($B721,A股收入利润复合增长（数值）!$A$7:$Q$3068,9))-1,"")</f>
        <v>0.54410173062547029</v>
      </c>
      <c r="M721" s="6">
        <f>IFERROR(VLOOKUP($B721,A股收入利润复合增长（数值）!$A$7:$Q$3068,12)/ABS(VLOOKUP($B721,A股收入利润复合增长（数值）!$A$7:$Q$3068,10))-1,"")</f>
        <v>-0.14231072093105612</v>
      </c>
      <c r="N721" s="6">
        <f>IFERROR(VLOOKUP($B721,A股收入利润复合增长（数值）!$A$7:$Q$3068,13)/ABS(VLOOKUP($B721,A股收入利润复合增长（数值）!$A$7:$Q$3068,11))-1,"")</f>
        <v>-0.26003257352437559</v>
      </c>
      <c r="O721" s="6">
        <f>IFERROR(VLOOKUP($B721,A股收入利润复合增长（数值）!$A$7:$Q$3068,14)/ABS(VLOOKUP($B721,A股收入利润复合增长（数值）!$A$7:$Q$3068,12))-1,"")</f>
        <v>-0.2052431382717641</v>
      </c>
      <c r="P721" s="6">
        <f>IFERROR(VLOOKUP($B721,A股收入利润复合增长（数值）!$A$7:$Q$3068,15)/ABS(VLOOKUP($B721,A股收入利润复合增长（数值）!$A$7:$Q$3068,13))-1,"")</f>
        <v>-3.2653407251560407E-2</v>
      </c>
    </row>
    <row r="722" spans="1:16" x14ac:dyDescent="0.25">
      <c r="A722" t="str">
        <f>IF(COUNTIF(G722:P722,"&lt;"&amp;$A$3)=0,MAX($A$4:A721)+1,"")</f>
        <v/>
      </c>
      <c r="B722">
        <v>718</v>
      </c>
      <c r="C722" t="str">
        <f>VLOOKUP($B722,A股收入利润复合增长（数值）!$A$7:$Q$3068,2)</f>
        <v>600185.SH</v>
      </c>
      <c r="D722" t="str">
        <f>VLOOKUP($B722,A股收入利润复合增长（数值）!$A$7:$Q$3068,3)</f>
        <v>格力地产</v>
      </c>
      <c r="G722" s="6">
        <f>IFERROR(VLOOKUP($B722,A股收入利润复合增长（数值）!$A$7:$Q$3068,6)/ABS(VLOOKUP($B722,A股收入利润复合增长（数值）!$A$7:$Q$3068,4))-1,"")</f>
        <v>0.15350154344756839</v>
      </c>
      <c r="H722" s="6">
        <f>IFERROR(VLOOKUP($B722,A股收入利润复合增长（数值）!$A$7:$Q$3068,7)/ABS(VLOOKUP($B722,A股收入利润复合增长（数值）!$A$7:$Q$3068,5))-1,"")</f>
        <v>0.75330266822612368</v>
      </c>
      <c r="I722" s="6">
        <f>IFERROR(VLOOKUP($B722,A股收入利润复合增长（数值）!$A$7:$Q$3068,8)/ABS(VLOOKUP($B722,A股收入利润复合增长（数值）!$A$7:$Q$3068,6))-1,"")</f>
        <v>0.21609505243723581</v>
      </c>
      <c r="J722" s="6">
        <f>IFERROR(VLOOKUP($B722,A股收入利润复合增长（数值）!$A$7:$Q$3068,9)/ABS(VLOOKUP($B722,A股收入利润复合增长（数值）!$A$7:$Q$3068,7))-1,"")</f>
        <v>0.27200884372478917</v>
      </c>
      <c r="K722" s="6">
        <f>IFERROR(VLOOKUP($B722,A股收入利润复合增长（数值）!$A$7:$Q$3068,10)/ABS(VLOOKUP($B722,A股收入利润复合增长（数值）!$A$7:$Q$3068,8))-1,"")</f>
        <v>0.33253706115462056</v>
      </c>
      <c r="L722" s="6">
        <f>IFERROR(VLOOKUP($B722,A股收入利润复合增长（数值）!$A$7:$Q$3068,11)/ABS(VLOOKUP($B722,A股收入利润复合增长（数值）!$A$7:$Q$3068,9))-1,"")</f>
        <v>9.769572677488414E-2</v>
      </c>
      <c r="M722" s="6">
        <f>IFERROR(VLOOKUP($B722,A股收入利润复合增长（数值）!$A$7:$Q$3068,12)/ABS(VLOOKUP($B722,A股收入利润复合增长（数值）!$A$7:$Q$3068,10))-1,"")</f>
        <v>-0.32228584446449893</v>
      </c>
      <c r="N722" s="6">
        <f>IFERROR(VLOOKUP($B722,A股收入利润复合增长（数值）!$A$7:$Q$3068,13)/ABS(VLOOKUP($B722,A股收入利润复合增长（数值）!$A$7:$Q$3068,11))-1,"")</f>
        <v>-0.11227151840064375</v>
      </c>
      <c r="O722" s="6">
        <f>IFERROR(VLOOKUP($B722,A股收入利润复合增长（数值）!$A$7:$Q$3068,14)/ABS(VLOOKUP($B722,A股收入利润复合增长（数值）!$A$7:$Q$3068,12))-1,"")</f>
        <v>0.73560537150721972</v>
      </c>
      <c r="P722" s="6">
        <f>IFERROR(VLOOKUP($B722,A股收入利润复合增长（数值）!$A$7:$Q$3068,15)/ABS(VLOOKUP($B722,A股收入利润复合增长（数值）!$A$7:$Q$3068,13))-1,"")</f>
        <v>3.3771732084845238</v>
      </c>
    </row>
    <row r="723" spans="1:16" x14ac:dyDescent="0.25">
      <c r="A723" t="str">
        <f>IF(COUNTIF(G723:P723,"&lt;"&amp;$A$3)=0,MAX($A$4:A722)+1,"")</f>
        <v/>
      </c>
      <c r="B723">
        <v>719</v>
      </c>
      <c r="C723" t="str">
        <f>VLOOKUP($B723,A股收入利润复合增长（数值）!$A$7:$Q$3068,2)</f>
        <v>600187.SH</v>
      </c>
      <c r="D723" t="str">
        <f>VLOOKUP($B723,A股收入利润复合增长（数值）!$A$7:$Q$3068,3)</f>
        <v>国中水务</v>
      </c>
      <c r="G723" s="6">
        <f>IFERROR(VLOOKUP($B723,A股收入利润复合增长（数值）!$A$7:$Q$3068,6)/ABS(VLOOKUP($B723,A股收入利润复合增长（数值）!$A$7:$Q$3068,4))-1,"")</f>
        <v>1.0020386851221752</v>
      </c>
      <c r="H723" s="6">
        <f>IFERROR(VLOOKUP($B723,A股收入利润复合增长（数值）!$A$7:$Q$3068,7)/ABS(VLOOKUP($B723,A股收入利润复合增长（数值）!$A$7:$Q$3068,5))-1,"")</f>
        <v>0.54756395409986602</v>
      </c>
      <c r="I723" s="6">
        <f>IFERROR(VLOOKUP($B723,A股收入利润复合增长（数值）!$A$7:$Q$3068,8)/ABS(VLOOKUP($B723,A股收入利润复合增长（数值）!$A$7:$Q$3068,6))-1,"")</f>
        <v>0.16793693416320421</v>
      </c>
      <c r="J723" s="6">
        <f>IFERROR(VLOOKUP($B723,A股收入利润复合增长（数值）!$A$7:$Q$3068,9)/ABS(VLOOKUP($B723,A股收入利润复合增长（数值）!$A$7:$Q$3068,7))-1,"")</f>
        <v>0.12571407457798922</v>
      </c>
      <c r="K723" s="6">
        <f>IFERROR(VLOOKUP($B723,A股收入利润复合增长（数值）!$A$7:$Q$3068,10)/ABS(VLOOKUP($B723,A股收入利润复合增长（数值）!$A$7:$Q$3068,8))-1,"")</f>
        <v>0.65288007288563432</v>
      </c>
      <c r="L723" s="6">
        <f>IFERROR(VLOOKUP($B723,A股收入利润复合增长（数值）!$A$7:$Q$3068,11)/ABS(VLOOKUP($B723,A股收入利润复合增长（数值）!$A$7:$Q$3068,9))-1,"")</f>
        <v>0.92706434508278091</v>
      </c>
      <c r="M723" s="6">
        <f>IFERROR(VLOOKUP($B723,A股收入利润复合增长（数值）!$A$7:$Q$3068,12)/ABS(VLOOKUP($B723,A股收入利润复合增长（数值）!$A$7:$Q$3068,10))-1,"")</f>
        <v>0.22145520628379556</v>
      </c>
      <c r="N723" s="6">
        <f>IFERROR(VLOOKUP($B723,A股收入利润复合增长（数值）!$A$7:$Q$3068,13)/ABS(VLOOKUP($B723,A股收入利润复合增长（数值）!$A$7:$Q$3068,11))-1,"")</f>
        <v>5.1949137912384646E-2</v>
      </c>
      <c r="O723" s="6">
        <f>IFERROR(VLOOKUP($B723,A股收入利润复合增长（数值）!$A$7:$Q$3068,14)/ABS(VLOOKUP($B723,A股收入利润复合增长（数值）!$A$7:$Q$3068,12))-1,"")</f>
        <v>-0.34062106805253067</v>
      </c>
      <c r="P723" s="6">
        <f>IFERROR(VLOOKUP($B723,A股收入利润复合增长（数值）!$A$7:$Q$3068,15)/ABS(VLOOKUP($B723,A股收入利润复合增长（数值）!$A$7:$Q$3068,13))-1,"")</f>
        <v>-1.7848871223034251</v>
      </c>
    </row>
    <row r="724" spans="1:16" x14ac:dyDescent="0.25">
      <c r="A724" t="str">
        <f>IF(COUNTIF(G724:P724,"&lt;"&amp;$A$3)=0,MAX($A$4:A723)+1,"")</f>
        <v/>
      </c>
      <c r="B724">
        <v>720</v>
      </c>
      <c r="C724" t="str">
        <f>VLOOKUP($B724,A股收入利润复合增长（数值）!$A$7:$Q$3068,2)</f>
        <v>600196.SH</v>
      </c>
      <c r="D724" t="str">
        <f>VLOOKUP($B724,A股收入利润复合增长（数值）!$A$7:$Q$3068,3)</f>
        <v>复星医药</v>
      </c>
      <c r="G724" s="6">
        <f>IFERROR(VLOOKUP($B724,A股收入利润复合增长（数值）!$A$7:$Q$3068,6)/ABS(VLOOKUP($B724,A股收入利润复合增长（数值）!$A$7:$Q$3068,4))-1,"")</f>
        <v>0.42369713425587796</v>
      </c>
      <c r="H724" s="6">
        <f>IFERROR(VLOOKUP($B724,A股收入利润复合增长（数值）!$A$7:$Q$3068,7)/ABS(VLOOKUP($B724,A股收入利润复合增长（数值）!$A$7:$Q$3068,5))-1,"")</f>
        <v>0.34962352406740727</v>
      </c>
      <c r="I724" s="6">
        <f>IFERROR(VLOOKUP($B724,A股收入利润复合增长（数值）!$A$7:$Q$3068,8)/ABS(VLOOKUP($B724,A股收入利润复合增长（数值）!$A$7:$Q$3068,6))-1,"")</f>
        <v>0.1318690216586389</v>
      </c>
      <c r="J724" s="6">
        <f>IFERROR(VLOOKUP($B724,A股收入利润复合增长（数值）!$A$7:$Q$3068,9)/ABS(VLOOKUP($B724,A股收入利润复合增长（数值）!$A$7:$Q$3068,7))-1,"")</f>
        <v>0.34171774616768258</v>
      </c>
      <c r="K724" s="6">
        <f>IFERROR(VLOOKUP($B724,A股收入利润复合增长（数值）!$A$7:$Q$3068,10)/ABS(VLOOKUP($B724,A股收入利润复合增长（数值）!$A$7:$Q$3068,8))-1,"")</f>
        <v>0.36176336896776995</v>
      </c>
      <c r="L724" s="6">
        <f>IFERROR(VLOOKUP($B724,A股收入利润复合增长（数值）!$A$7:$Q$3068,11)/ABS(VLOOKUP($B724,A股收入利润复合增长（数值）!$A$7:$Q$3068,9))-1,"")</f>
        <v>0.29614196952674843</v>
      </c>
      <c r="M724" s="6">
        <f>IFERROR(VLOOKUP($B724,A股收入利润复合增长（数值）!$A$7:$Q$3068,12)/ABS(VLOOKUP($B724,A股收入利润复合增长（数值）!$A$7:$Q$3068,10))-1,"")</f>
        <v>0.20298519541892857</v>
      </c>
      <c r="N724" s="6">
        <f>IFERROR(VLOOKUP($B724,A股收入利润复合增长（数值）!$A$7:$Q$3068,13)/ABS(VLOOKUP($B724,A股收入利润复合增长（数值）!$A$7:$Q$3068,11))-1,"")</f>
        <v>4.2333145934222882E-2</v>
      </c>
      <c r="O724" s="6">
        <f>IFERROR(VLOOKUP($B724,A股收入利润复合增长（数值）!$A$7:$Q$3068,14)/ABS(VLOOKUP($B724,A股收入利润复合增长（数值）!$A$7:$Q$3068,12))-1,"")</f>
        <v>4.8489851988052557E-2</v>
      </c>
      <c r="P724" s="6">
        <f>IFERROR(VLOOKUP($B724,A股收入利润复合增长（数值）!$A$7:$Q$3068,15)/ABS(VLOOKUP($B724,A股收入利润复合增长（数值）!$A$7:$Q$3068,13))-1,"")</f>
        <v>0.16433770359719646</v>
      </c>
    </row>
    <row r="725" spans="1:16" x14ac:dyDescent="0.25">
      <c r="A725" t="str">
        <f>IF(COUNTIF(G725:P725,"&lt;"&amp;$A$3)=0,MAX($A$4:A724)+1,"")</f>
        <v/>
      </c>
      <c r="B725">
        <v>721</v>
      </c>
      <c r="C725" t="str">
        <f>VLOOKUP($B725,A股收入利润复合增长（数值）!$A$7:$Q$3068,2)</f>
        <v>600201.SH</v>
      </c>
      <c r="D725" t="str">
        <f>VLOOKUP($B725,A股收入利润复合增长（数值）!$A$7:$Q$3068,3)</f>
        <v>生物股份</v>
      </c>
      <c r="G725" s="6">
        <f>IFERROR(VLOOKUP($B725,A股收入利润复合增长（数值）!$A$7:$Q$3068,6)/ABS(VLOOKUP($B725,A股收入利润复合增长（数值）!$A$7:$Q$3068,4))-1,"")</f>
        <v>-0.14051334289989281</v>
      </c>
      <c r="H725" s="6">
        <f>IFERROR(VLOOKUP($B725,A股收入利润复合增长（数值）!$A$7:$Q$3068,7)/ABS(VLOOKUP($B725,A股收入利润复合增长（数值）!$A$7:$Q$3068,5))-1,"")</f>
        <v>0.29733242100818913</v>
      </c>
      <c r="I725" s="6">
        <f>IFERROR(VLOOKUP($B725,A股收入利润复合增长（数值）!$A$7:$Q$3068,8)/ABS(VLOOKUP($B725,A股收入利润复合增长（数值）!$A$7:$Q$3068,6))-1,"")</f>
        <v>-3.413266508495727E-2</v>
      </c>
      <c r="J725" s="6">
        <f>IFERROR(VLOOKUP($B725,A股收入利润复合增长（数值）!$A$7:$Q$3068,9)/ABS(VLOOKUP($B725,A股收入利润复合增长（数值）!$A$7:$Q$3068,7))-1,"")</f>
        <v>-0.12716680558520521</v>
      </c>
      <c r="K725" s="6">
        <f>IFERROR(VLOOKUP($B725,A股收入利润复合增长（数值）!$A$7:$Q$3068,10)/ABS(VLOOKUP($B725,A股收入利润复合增长（数值）!$A$7:$Q$3068,8))-1,"")</f>
        <v>0.2064923870113331</v>
      </c>
      <c r="L725" s="6">
        <f>IFERROR(VLOOKUP($B725,A股收入利润复合增长（数值）!$A$7:$Q$3068,11)/ABS(VLOOKUP($B725,A股收入利润复合增长（数值）!$A$7:$Q$3068,9))-1,"")</f>
        <v>0.92343667984760569</v>
      </c>
      <c r="M725" s="6">
        <f>IFERROR(VLOOKUP($B725,A股收入利润复合增长（数值）!$A$7:$Q$3068,12)/ABS(VLOOKUP($B725,A股收入利润复合增长（数值）!$A$7:$Q$3068,10))-1,"")</f>
        <v>0.58319775512830163</v>
      </c>
      <c r="N725" s="6">
        <f>IFERROR(VLOOKUP($B725,A股收入利润复合增长（数值）!$A$7:$Q$3068,13)/ABS(VLOOKUP($B725,A股收入利润复合增长（数值）!$A$7:$Q$3068,11))-1,"")</f>
        <v>0.61159290991692639</v>
      </c>
      <c r="O725" s="6">
        <f>IFERROR(VLOOKUP($B725,A股收入利润复合增长（数值）!$A$7:$Q$3068,14)/ABS(VLOOKUP($B725,A股收入利润复合增长（数值）!$A$7:$Q$3068,12))-1,"")</f>
        <v>0.17270513558783129</v>
      </c>
      <c r="P725" s="6">
        <f>IFERROR(VLOOKUP($B725,A股收入利润复合增长（数值）!$A$7:$Q$3068,15)/ABS(VLOOKUP($B725,A股收入利润复合增长（数值）!$A$7:$Q$3068,13))-1,"")</f>
        <v>0.18650109214345378</v>
      </c>
    </row>
    <row r="726" spans="1:16" x14ac:dyDescent="0.25">
      <c r="A726" t="str">
        <f>IF(COUNTIF(G726:P726,"&lt;"&amp;$A$3)=0,MAX($A$4:A725)+1,"")</f>
        <v/>
      </c>
      <c r="B726">
        <v>722</v>
      </c>
      <c r="C726" t="str">
        <f>VLOOKUP($B726,A股收入利润复合增长（数值）!$A$7:$Q$3068,2)</f>
        <v>600203.SH</v>
      </c>
      <c r="D726" t="str">
        <f>VLOOKUP($B726,A股收入利润复合增长（数值）!$A$7:$Q$3068,3)</f>
        <v>福日电子</v>
      </c>
      <c r="G726" s="6">
        <f>IFERROR(VLOOKUP($B726,A股收入利润复合增长（数值）!$A$7:$Q$3068,6)/ABS(VLOOKUP($B726,A股收入利润复合增长（数值）!$A$7:$Q$3068,4))-1,"")</f>
        <v>0.57624951866150176</v>
      </c>
      <c r="H726" s="6">
        <f>IFERROR(VLOOKUP($B726,A股收入利润复合增长（数值）!$A$7:$Q$3068,7)/ABS(VLOOKUP($B726,A股收入利润复合增长（数值）!$A$7:$Q$3068,5))-1,"")</f>
        <v>0.13336460362143132</v>
      </c>
      <c r="I726" s="6">
        <f>IFERROR(VLOOKUP($B726,A股收入利润复合增长（数值）!$A$7:$Q$3068,8)/ABS(VLOOKUP($B726,A股收入利润复合增长（数值）!$A$7:$Q$3068,6))-1,"")</f>
        <v>0.28816159295432198</v>
      </c>
      <c r="J726" s="6">
        <f>IFERROR(VLOOKUP($B726,A股收入利润复合增长（数值）!$A$7:$Q$3068,9)/ABS(VLOOKUP($B726,A股收入利润复合增长（数值）!$A$7:$Q$3068,7))-1,"")</f>
        <v>-0.45825273373546993</v>
      </c>
      <c r="K726" s="6">
        <f>IFERROR(VLOOKUP($B726,A股收入利润复合增长（数值）!$A$7:$Q$3068,10)/ABS(VLOOKUP($B726,A股收入利润复合增长（数值）!$A$7:$Q$3068,8))-1,"")</f>
        <v>-8.2188900582549906E-2</v>
      </c>
      <c r="L726" s="6">
        <f>IFERROR(VLOOKUP($B726,A股收入利润复合增长（数值）!$A$7:$Q$3068,11)/ABS(VLOOKUP($B726,A股收入利润复合增长（数值）!$A$7:$Q$3068,9))-1,"")</f>
        <v>0.77235664928297809</v>
      </c>
      <c r="M726" s="6">
        <f>IFERROR(VLOOKUP($B726,A股收入利润复合增长（数值）!$A$7:$Q$3068,12)/ABS(VLOOKUP($B726,A股收入利润复合增长（数值）!$A$7:$Q$3068,10))-1,"")</f>
        <v>0.40480989226368536</v>
      </c>
      <c r="N726" s="6">
        <f>IFERROR(VLOOKUP($B726,A股收入利润复合增长（数值）!$A$7:$Q$3068,13)/ABS(VLOOKUP($B726,A股收入利润复合增长（数值）!$A$7:$Q$3068,11))-1,"")</f>
        <v>2.9774291389899954E-2</v>
      </c>
      <c r="O726" s="6">
        <f>IFERROR(VLOOKUP($B726,A股收入利润复合增长（数值）!$A$7:$Q$3068,14)/ABS(VLOOKUP($B726,A股收入利润复合增长（数值）!$A$7:$Q$3068,12))-1,"")</f>
        <v>0.76079677268539658</v>
      </c>
      <c r="P726" s="6">
        <f>IFERROR(VLOOKUP($B726,A股收入利润复合增长（数值）!$A$7:$Q$3068,15)/ABS(VLOOKUP($B726,A股收入利润复合增长（数值）!$A$7:$Q$3068,13))-1,"")</f>
        <v>0.49257705294771892</v>
      </c>
    </row>
    <row r="727" spans="1:16" x14ac:dyDescent="0.25">
      <c r="A727" t="str">
        <f>IF(COUNTIF(G727:P727,"&lt;"&amp;$A$3)=0,MAX($A$4:A726)+1,"")</f>
        <v/>
      </c>
      <c r="B727">
        <v>723</v>
      </c>
      <c r="C727" t="str">
        <f>VLOOKUP($B727,A股收入利润复合增长（数值）!$A$7:$Q$3068,2)</f>
        <v>600206.SH</v>
      </c>
      <c r="D727" t="str">
        <f>VLOOKUP($B727,A股收入利润复合增长（数值）!$A$7:$Q$3068,3)</f>
        <v>有研新材</v>
      </c>
      <c r="G727" s="6">
        <f>IFERROR(VLOOKUP($B727,A股收入利润复合增长（数值）!$A$7:$Q$3068,6)/ABS(VLOOKUP($B727,A股收入利润复合增长（数值）!$A$7:$Q$3068,4))-1,"")</f>
        <v>-0.10517070810677043</v>
      </c>
      <c r="H727" s="6">
        <f>IFERROR(VLOOKUP($B727,A股收入利润复合增长（数值）!$A$7:$Q$3068,7)/ABS(VLOOKUP($B727,A股收入利润复合增长（数值）!$A$7:$Q$3068,5))-1,"")</f>
        <v>0.11780714951399318</v>
      </c>
      <c r="I727" s="6">
        <f>IFERROR(VLOOKUP($B727,A股收入利润复合增长（数值）!$A$7:$Q$3068,8)/ABS(VLOOKUP($B727,A股收入利润复合增长（数值）!$A$7:$Q$3068,6))-1,"")</f>
        <v>-0.31627565742915142</v>
      </c>
      <c r="J727" s="6">
        <f>IFERROR(VLOOKUP($B727,A股收入利润复合增长（数值）!$A$7:$Q$3068,9)/ABS(VLOOKUP($B727,A股收入利润复合增长（数值）!$A$7:$Q$3068,7))-1,"")</f>
        <v>-20.66721757432359</v>
      </c>
      <c r="K727" s="6">
        <f>IFERROR(VLOOKUP($B727,A股收入利润复合增长（数值）!$A$7:$Q$3068,10)/ABS(VLOOKUP($B727,A股收入利润复合增长（数值）!$A$7:$Q$3068,8))-1,"")</f>
        <v>0.20017141516370729</v>
      </c>
      <c r="L727" s="6">
        <f>IFERROR(VLOOKUP($B727,A股收入利润复合增长（数值）!$A$7:$Q$3068,11)/ABS(VLOOKUP($B727,A股收入利润复合增长（数值）!$A$7:$Q$3068,9))-1,"")</f>
        <v>-0.98443140875814517</v>
      </c>
      <c r="M727" s="6">
        <f>IFERROR(VLOOKUP($B727,A股收入利润复合增长（数值）!$A$7:$Q$3068,12)/ABS(VLOOKUP($B727,A股收入利润复合增长（数值）!$A$7:$Q$3068,10))-1,"")</f>
        <v>3.9360109321208574</v>
      </c>
      <c r="N727" s="6">
        <f>IFERROR(VLOOKUP($B727,A股收入利润复合增长（数值）!$A$7:$Q$3068,13)/ABS(VLOOKUP($B727,A股收入利润复合增长（数值）!$A$7:$Q$3068,11))-1,"")</f>
        <v>30.235211354888548</v>
      </c>
      <c r="O727" s="6">
        <f>IFERROR(VLOOKUP($B727,A股收入利润复合增长（数值）!$A$7:$Q$3068,14)/ABS(VLOOKUP($B727,A股收入利润复合增长（数值）!$A$7:$Q$3068,12))-1,"")</f>
        <v>6.8763929933677526E-2</v>
      </c>
      <c r="P727" s="6">
        <f>IFERROR(VLOOKUP($B727,A股收入利润复合增长（数值）!$A$7:$Q$3068,15)/ABS(VLOOKUP($B727,A股收入利润复合增长（数值）!$A$7:$Q$3068,13))-1,"")</f>
        <v>-0.4962940009164547</v>
      </c>
    </row>
    <row r="728" spans="1:16" x14ac:dyDescent="0.25">
      <c r="A728" t="str">
        <f>IF(COUNTIF(G728:P728,"&lt;"&amp;$A$3)=0,MAX($A$4:A727)+1,"")</f>
        <v/>
      </c>
      <c r="B728">
        <v>724</v>
      </c>
      <c r="C728" t="str">
        <f>VLOOKUP($B728,A股收入利润复合增长（数值）!$A$7:$Q$3068,2)</f>
        <v>600211.SH</v>
      </c>
      <c r="D728" t="str">
        <f>VLOOKUP($B728,A股收入利润复合增长（数值）!$A$7:$Q$3068,3)</f>
        <v>西藏药业</v>
      </c>
      <c r="G728" s="6">
        <f>IFERROR(VLOOKUP($B728,A股收入利润复合增长（数值）!$A$7:$Q$3068,6)/ABS(VLOOKUP($B728,A股收入利润复合增长（数值）!$A$7:$Q$3068,4))-1,"")</f>
        <v>-2.8531929168821524E-2</v>
      </c>
      <c r="H728" s="6">
        <f>IFERROR(VLOOKUP($B728,A股收入利润复合增长（数值）!$A$7:$Q$3068,7)/ABS(VLOOKUP($B728,A股收入利润复合增长（数值）!$A$7:$Q$3068,5))-1,"")</f>
        <v>-0.12914640677923372</v>
      </c>
      <c r="I728" s="6">
        <f>IFERROR(VLOOKUP($B728,A股收入利润复合增长（数值）!$A$7:$Q$3068,8)/ABS(VLOOKUP($B728,A股收入利润复合增长（数值）!$A$7:$Q$3068,6))-1,"")</f>
        <v>0.1319206546374978</v>
      </c>
      <c r="J728" s="6">
        <f>IFERROR(VLOOKUP($B728,A股收入利润复合增长（数值）!$A$7:$Q$3068,9)/ABS(VLOOKUP($B728,A股收入利润复合增长（数值）!$A$7:$Q$3068,7))-1,"")</f>
        <v>0.48823688169089263</v>
      </c>
      <c r="K728" s="6">
        <f>IFERROR(VLOOKUP($B728,A股收入利润复合增长（数值）!$A$7:$Q$3068,10)/ABS(VLOOKUP($B728,A股收入利润复合增长（数值）!$A$7:$Q$3068,8))-1,"")</f>
        <v>0.14805788077857862</v>
      </c>
      <c r="L728" s="6">
        <f>IFERROR(VLOOKUP($B728,A股收入利润复合增长（数值）!$A$7:$Q$3068,11)/ABS(VLOOKUP($B728,A股收入利润复合增长（数值）!$A$7:$Q$3068,9))-1,"")</f>
        <v>-0.11061186320887972</v>
      </c>
      <c r="M728" s="6">
        <f>IFERROR(VLOOKUP($B728,A股收入利润复合增长（数值）!$A$7:$Q$3068,12)/ABS(VLOOKUP($B728,A股收入利润复合增长（数值）!$A$7:$Q$3068,10))-1,"")</f>
        <v>0.1895670172453876</v>
      </c>
      <c r="N728" s="6">
        <f>IFERROR(VLOOKUP($B728,A股收入利润复合增长（数值）!$A$7:$Q$3068,13)/ABS(VLOOKUP($B728,A股收入利润复合增长（数值）!$A$7:$Q$3068,11))-1,"")</f>
        <v>-0.22735126901662461</v>
      </c>
      <c r="O728" s="6">
        <f>IFERROR(VLOOKUP($B728,A股收入利润复合增长（数值）!$A$7:$Q$3068,14)/ABS(VLOOKUP($B728,A股收入利润复合增长（数值）!$A$7:$Q$3068,12))-1,"")</f>
        <v>-0.17102761505154607</v>
      </c>
      <c r="P728" s="6">
        <f>IFERROR(VLOOKUP($B728,A股收入利润复合增长（数值）!$A$7:$Q$3068,15)/ABS(VLOOKUP($B728,A股收入利润复合增长（数值）!$A$7:$Q$3068,13))-1,"")</f>
        <v>3.3677948902028456</v>
      </c>
    </row>
    <row r="729" spans="1:16" x14ac:dyDescent="0.25">
      <c r="A729" t="str">
        <f>IF(COUNTIF(G729:P729,"&lt;"&amp;$A$3)=0,MAX($A$4:A728)+1,"")</f>
        <v/>
      </c>
      <c r="B729">
        <v>725</v>
      </c>
      <c r="C729" t="str">
        <f>VLOOKUP($B729,A股收入利润复合增长（数值）!$A$7:$Q$3068,2)</f>
        <v>600213.SH</v>
      </c>
      <c r="D729" t="str">
        <f>VLOOKUP($B729,A股收入利润复合增长（数值）!$A$7:$Q$3068,3)</f>
        <v>亚星客车</v>
      </c>
      <c r="G729" s="6">
        <f>IFERROR(VLOOKUP($B729,A股收入利润复合增长（数值）!$A$7:$Q$3068,6)/ABS(VLOOKUP($B729,A股收入利润复合增长（数值）!$A$7:$Q$3068,4))-1,"")</f>
        <v>0.21290210707159418</v>
      </c>
      <c r="H729" s="6">
        <f>IFERROR(VLOOKUP($B729,A股收入利润复合增长（数值）!$A$7:$Q$3068,7)/ABS(VLOOKUP($B729,A股收入利润复合增长（数值）!$A$7:$Q$3068,5))-1,"")</f>
        <v>-7.3205580356354876</v>
      </c>
      <c r="I729" s="6">
        <f>IFERROR(VLOOKUP($B729,A股收入利润复合增长（数值）!$A$7:$Q$3068,8)/ABS(VLOOKUP($B729,A股收入利润复合增长（数值）!$A$7:$Q$3068,6))-1,"")</f>
        <v>0.23041811968095338</v>
      </c>
      <c r="J729" s="6">
        <f>IFERROR(VLOOKUP($B729,A股收入利润复合增长（数值）!$A$7:$Q$3068,9)/ABS(VLOOKUP($B729,A股收入利润复合增长（数值）!$A$7:$Q$3068,7))-1,"")</f>
        <v>-0.85806405476338021</v>
      </c>
      <c r="K729" s="6">
        <f>IFERROR(VLOOKUP($B729,A股收入利润复合增长（数值）!$A$7:$Q$3068,10)/ABS(VLOOKUP($B729,A股收入利润复合增长（数值）!$A$7:$Q$3068,8))-1,"")</f>
        <v>0.21317051268551013</v>
      </c>
      <c r="L729" s="6">
        <f>IFERROR(VLOOKUP($B729,A股收入利润复合增长（数值）!$A$7:$Q$3068,11)/ABS(VLOOKUP($B729,A股收入利润复合增长（数值）!$A$7:$Q$3068,9))-1,"")</f>
        <v>-0.11289032159568158</v>
      </c>
      <c r="M729" s="6">
        <f>IFERROR(VLOOKUP($B729,A股收入利润复合增长（数值）!$A$7:$Q$3068,12)/ABS(VLOOKUP($B729,A股收入利润复合增长（数值）!$A$7:$Q$3068,10))-1,"")</f>
        <v>0.21927388331520259</v>
      </c>
      <c r="N729" s="6">
        <f>IFERROR(VLOOKUP($B729,A股收入利润复合增长（数值）!$A$7:$Q$3068,13)/ABS(VLOOKUP($B729,A股收入利润复合增长（数值）!$A$7:$Q$3068,11))-1,"")</f>
        <v>-28.639851473980148</v>
      </c>
      <c r="O729" s="6">
        <f>IFERROR(VLOOKUP($B729,A股收入利润复合增长（数值）!$A$7:$Q$3068,14)/ABS(VLOOKUP($B729,A股收入利润复合增长（数值）!$A$7:$Q$3068,12))-1,"")</f>
        <v>0.3681189379875407</v>
      </c>
      <c r="P729" s="6">
        <f>IFERROR(VLOOKUP($B729,A股收入利润复合增长（数值）!$A$7:$Q$3068,15)/ABS(VLOOKUP($B729,A股收入利润复合增长（数值）!$A$7:$Q$3068,13))-1,"")</f>
        <v>-0.86065454788194162</v>
      </c>
    </row>
    <row r="730" spans="1:16" x14ac:dyDescent="0.25">
      <c r="A730" t="str">
        <f>IF(COUNTIF(G730:P730,"&lt;"&amp;$A$3)=0,MAX($A$4:A729)+1,"")</f>
        <v/>
      </c>
      <c r="B730">
        <v>726</v>
      </c>
      <c r="C730" t="str">
        <f>VLOOKUP($B730,A股收入利润复合增长（数值）!$A$7:$Q$3068,2)</f>
        <v>600229.SH</v>
      </c>
      <c r="D730" t="str">
        <f>VLOOKUP($B730,A股收入利润复合增长（数值）!$A$7:$Q$3068,3)</f>
        <v>城市传媒</v>
      </c>
      <c r="G730" s="6">
        <f>IFERROR(VLOOKUP($B730,A股收入利润复合增长（数值）!$A$7:$Q$3068,6)/ABS(VLOOKUP($B730,A股收入利润复合增长（数值）!$A$7:$Q$3068,4))-1,"")</f>
        <v>6.7745580796571891E-2</v>
      </c>
      <c r="H730" s="6">
        <f>IFERROR(VLOOKUP($B730,A股收入利润复合增长（数值）!$A$7:$Q$3068,7)/ABS(VLOOKUP($B730,A股收入利润复合增长（数值）!$A$7:$Q$3068,5))-1,"")</f>
        <v>-0.25015011593339986</v>
      </c>
      <c r="I730" s="6">
        <f>IFERROR(VLOOKUP($B730,A股收入利润复合增长（数值）!$A$7:$Q$3068,8)/ABS(VLOOKUP($B730,A股收入利润复合增长（数值）!$A$7:$Q$3068,6))-1,"")</f>
        <v>-0.17116326054040776</v>
      </c>
      <c r="J730" s="6">
        <f>IFERROR(VLOOKUP($B730,A股收入利润复合增长（数值）!$A$7:$Q$3068,9)/ABS(VLOOKUP($B730,A股收入利润复合增长（数值）!$A$7:$Q$3068,7))-1,"")</f>
        <v>-30.813735341322158</v>
      </c>
      <c r="K730" s="6">
        <f>IFERROR(VLOOKUP($B730,A股收入利润复合增长（数值）!$A$7:$Q$3068,10)/ABS(VLOOKUP($B730,A股收入利润复合增长（数值）!$A$7:$Q$3068,8))-1,"")</f>
        <v>-5.3639581015530791E-2</v>
      </c>
      <c r="L730" s="6">
        <f>IFERROR(VLOOKUP($B730,A股收入利润复合增长（数值）!$A$7:$Q$3068,11)/ABS(VLOOKUP($B730,A股收入利润复合增长（数值）!$A$7:$Q$3068,9))-1,"")</f>
        <v>-0.90486286849018771</v>
      </c>
      <c r="M730" s="6">
        <f>IFERROR(VLOOKUP($B730,A股收入利润复合增长（数值）!$A$7:$Q$3068,12)/ABS(VLOOKUP($B730,A股收入利润复合增长（数值）!$A$7:$Q$3068,10))-1,"")</f>
        <v>9.441873839631576E-3</v>
      </c>
      <c r="N730" s="6">
        <f>IFERROR(VLOOKUP($B730,A股收入利润复合增长（数值）!$A$7:$Q$3068,13)/ABS(VLOOKUP($B730,A股收入利润复合增长（数值）!$A$7:$Q$3068,11))-1,"")</f>
        <v>2.1618802686097425</v>
      </c>
      <c r="O730" s="6">
        <f>IFERROR(VLOOKUP($B730,A股收入利润复合增长（数值）!$A$7:$Q$3068,14)/ABS(VLOOKUP($B730,A股收入利润复合增长（数值）!$A$7:$Q$3068,12))-1,"")</f>
        <v>-0.16061269703007786</v>
      </c>
      <c r="P730" s="6">
        <f>IFERROR(VLOOKUP($B730,A股收入利润复合增长（数值）!$A$7:$Q$3068,15)/ABS(VLOOKUP($B730,A股收入利润复合增长（数值）!$A$7:$Q$3068,13))-1,"")</f>
        <v>2.0381528795127242</v>
      </c>
    </row>
    <row r="731" spans="1:16" x14ac:dyDescent="0.25">
      <c r="A731" t="str">
        <f>IF(COUNTIF(G731:P731,"&lt;"&amp;$A$3)=0,MAX($A$4:A730)+1,"")</f>
        <v/>
      </c>
      <c r="B731">
        <v>727</v>
      </c>
      <c r="C731" t="str">
        <f>VLOOKUP($B731,A股收入利润复合增长（数值）!$A$7:$Q$3068,2)</f>
        <v>600232.SH</v>
      </c>
      <c r="D731" t="str">
        <f>VLOOKUP($B731,A股收入利润复合增长（数值）!$A$7:$Q$3068,3)</f>
        <v>金鹰股份</v>
      </c>
      <c r="G731" s="6">
        <f>IFERROR(VLOOKUP($B731,A股收入利润复合增长（数值）!$A$7:$Q$3068,6)/ABS(VLOOKUP($B731,A股收入利润复合增长（数值）!$A$7:$Q$3068,4))-1,"")</f>
        <v>0.23910161425482257</v>
      </c>
      <c r="H731" s="6">
        <f>IFERROR(VLOOKUP($B731,A股收入利润复合增长（数值）!$A$7:$Q$3068,7)/ABS(VLOOKUP($B731,A股收入利润复合增长（数值）!$A$7:$Q$3068,5))-1,"")</f>
        <v>1.6336777542612499</v>
      </c>
      <c r="I731" s="6">
        <f>IFERROR(VLOOKUP($B731,A股收入利润复合增长（数值）!$A$7:$Q$3068,8)/ABS(VLOOKUP($B731,A股收入利润复合增长（数值）!$A$7:$Q$3068,6))-1,"")</f>
        <v>-0.11561170934513909</v>
      </c>
      <c r="J731" s="6">
        <f>IFERROR(VLOOKUP($B731,A股收入利润复合增长（数值）!$A$7:$Q$3068,9)/ABS(VLOOKUP($B731,A股收入利润复合增长（数值）!$A$7:$Q$3068,7))-1,"")</f>
        <v>-0.6853765757254846</v>
      </c>
      <c r="K731" s="6">
        <f>IFERROR(VLOOKUP($B731,A股收入利润复合增长（数值）!$A$7:$Q$3068,10)/ABS(VLOOKUP($B731,A股收入利润复合增长（数值）!$A$7:$Q$3068,8))-1,"")</f>
        <v>0.16070547031861881</v>
      </c>
      <c r="L731" s="6">
        <f>IFERROR(VLOOKUP($B731,A股收入利润复合增长（数值）!$A$7:$Q$3068,11)/ABS(VLOOKUP($B731,A股收入利润复合增长（数值）!$A$7:$Q$3068,9))-1,"")</f>
        <v>0.3708104270093826</v>
      </c>
      <c r="M731" s="6">
        <f>IFERROR(VLOOKUP($B731,A股收入利润复合增长（数值）!$A$7:$Q$3068,12)/ABS(VLOOKUP($B731,A股收入利润复合增长（数值）!$A$7:$Q$3068,10))-1,"")</f>
        <v>-6.8696060542975501E-2</v>
      </c>
      <c r="N731" s="6">
        <f>IFERROR(VLOOKUP($B731,A股收入利润复合增长（数值）!$A$7:$Q$3068,13)/ABS(VLOOKUP($B731,A股收入利润复合增长（数值）!$A$7:$Q$3068,11))-1,"")</f>
        <v>1.2280202737071457</v>
      </c>
      <c r="O731" s="6">
        <f>IFERROR(VLOOKUP($B731,A股收入利润复合增长（数值）!$A$7:$Q$3068,14)/ABS(VLOOKUP($B731,A股收入利润复合增长（数值）!$A$7:$Q$3068,12))-1,"")</f>
        <v>-5.2061768990141921E-2</v>
      </c>
      <c r="P731" s="6">
        <f>IFERROR(VLOOKUP($B731,A股收入利润复合增长（数值）!$A$7:$Q$3068,15)/ABS(VLOOKUP($B731,A股收入利润复合增长（数值）!$A$7:$Q$3068,13))-1,"")</f>
        <v>0.16134510448727268</v>
      </c>
    </row>
    <row r="732" spans="1:16" x14ac:dyDescent="0.25">
      <c r="A732" t="str">
        <f>IF(COUNTIF(G732:P732,"&lt;"&amp;$A$3)=0,MAX($A$4:A731)+1,"")</f>
        <v/>
      </c>
      <c r="B732">
        <v>728</v>
      </c>
      <c r="C732" t="str">
        <f>VLOOKUP($B732,A股收入利润复合增长（数值）!$A$7:$Q$3068,2)</f>
        <v>600236.SH</v>
      </c>
      <c r="D732" t="str">
        <f>VLOOKUP($B732,A股收入利润复合增长（数值）!$A$7:$Q$3068,3)</f>
        <v>桂冠电力</v>
      </c>
      <c r="G732" s="6">
        <f>IFERROR(VLOOKUP($B732,A股收入利润复合增长（数值）!$A$7:$Q$3068,6)/ABS(VLOOKUP($B732,A股收入利润复合增长（数值）!$A$7:$Q$3068,4))-1,"")</f>
        <v>-9.0315855829383507E-2</v>
      </c>
      <c r="H732" s="6">
        <f>IFERROR(VLOOKUP($B732,A股收入利润复合增长（数值）!$A$7:$Q$3068,7)/ABS(VLOOKUP($B732,A股收入利润复合增长（数值）!$A$7:$Q$3068,5))-1,"")</f>
        <v>-0.70905009069341718</v>
      </c>
      <c r="I732" s="6">
        <f>IFERROR(VLOOKUP($B732,A股收入利润复合增长（数值）!$A$7:$Q$3068,8)/ABS(VLOOKUP($B732,A股收入利润复合增长（数值）!$A$7:$Q$3068,6))-1,"")</f>
        <v>0.35452738407061668</v>
      </c>
      <c r="J732" s="6">
        <f>IFERROR(VLOOKUP($B732,A股收入利润复合增长（数值）!$A$7:$Q$3068,9)/ABS(VLOOKUP($B732,A股收入利润复合增长（数值）!$A$7:$Q$3068,7))-1,"")</f>
        <v>0.48610180315217932</v>
      </c>
      <c r="K732" s="6">
        <f>IFERROR(VLOOKUP($B732,A股收入利润复合增长（数值）!$A$7:$Q$3068,10)/ABS(VLOOKUP($B732,A股收入利润复合增长（数值）!$A$7:$Q$3068,8))-1,"")</f>
        <v>-4.8877386513704546E-2</v>
      </c>
      <c r="L732" s="6">
        <f>IFERROR(VLOOKUP($B732,A股收入利润复合增长（数值）!$A$7:$Q$3068,11)/ABS(VLOOKUP($B732,A股收入利润复合增长（数值）!$A$7:$Q$3068,9))-1,"")</f>
        <v>-0.21384022593949059</v>
      </c>
      <c r="M732" s="6">
        <f>IFERROR(VLOOKUP($B732,A股收入利润复合增长（数值）!$A$7:$Q$3068,12)/ABS(VLOOKUP($B732,A股收入利润复合增长（数值）!$A$7:$Q$3068,10))-1,"")</f>
        <v>0.15357317227636869</v>
      </c>
      <c r="N732" s="6">
        <f>IFERROR(VLOOKUP($B732,A股收入利润复合增长（数值）!$A$7:$Q$3068,13)/ABS(VLOOKUP($B732,A股收入利润复合增长（数值）!$A$7:$Q$3068,11))-1,"")</f>
        <v>1.6307702576210819</v>
      </c>
      <c r="O732" s="6">
        <f>IFERROR(VLOOKUP($B732,A股收入利润复合增长（数值）!$A$7:$Q$3068,14)/ABS(VLOOKUP($B732,A股收入利润复合增长（数值）!$A$7:$Q$3068,12))-1,"")</f>
        <v>0.80782986885449382</v>
      </c>
      <c r="P732" s="6">
        <f>IFERROR(VLOOKUP($B732,A股收入利润复合增长（数值）!$A$7:$Q$3068,15)/ABS(VLOOKUP($B732,A股收入利润复合增长（数值）!$A$7:$Q$3068,13))-1,"")</f>
        <v>3.3339020094864535</v>
      </c>
    </row>
    <row r="733" spans="1:16" x14ac:dyDescent="0.25">
      <c r="A733" t="str">
        <f>IF(COUNTIF(G733:P733,"&lt;"&amp;$A$3)=0,MAX($A$4:A732)+1,"")</f>
        <v/>
      </c>
      <c r="B733">
        <v>729</v>
      </c>
      <c r="C733" t="str">
        <f>VLOOKUP($B733,A股收入利润复合增长（数值）!$A$7:$Q$3068,2)</f>
        <v>600239.SH</v>
      </c>
      <c r="D733" t="str">
        <f>VLOOKUP($B733,A股收入利润复合增长（数值）!$A$7:$Q$3068,3)</f>
        <v>云南城投</v>
      </c>
      <c r="G733" s="6">
        <f>IFERROR(VLOOKUP($B733,A股收入利润复合增长（数值）!$A$7:$Q$3068,6)/ABS(VLOOKUP($B733,A股收入利润复合增长（数值）!$A$7:$Q$3068,4))-1,"")</f>
        <v>-0.49856323706093253</v>
      </c>
      <c r="H733" s="6">
        <f>IFERROR(VLOOKUP($B733,A股收入利润复合增长（数值）!$A$7:$Q$3068,7)/ABS(VLOOKUP($B733,A股收入利润复合增长（数值）!$A$7:$Q$3068,5))-1,"")</f>
        <v>-0.40597753360694211</v>
      </c>
      <c r="I733" s="6">
        <f>IFERROR(VLOOKUP($B733,A股收入利润复合增长（数值）!$A$7:$Q$3068,8)/ABS(VLOOKUP($B733,A股收入利润复合增长（数值）!$A$7:$Q$3068,6))-1,"")</f>
        <v>1.1586937369312693</v>
      </c>
      <c r="J733" s="6">
        <f>IFERROR(VLOOKUP($B733,A股收入利润复合增长（数值）!$A$7:$Q$3068,9)/ABS(VLOOKUP($B733,A股收入利润复合增长（数值）!$A$7:$Q$3068,7))-1,"")</f>
        <v>0.11625669270375028</v>
      </c>
      <c r="K733" s="6">
        <f>IFERROR(VLOOKUP($B733,A股收入利润复合增长（数值）!$A$7:$Q$3068,10)/ABS(VLOOKUP($B733,A股收入利润复合增长（数值）!$A$7:$Q$3068,8))-1,"")</f>
        <v>7.355556107880572</v>
      </c>
      <c r="L733" s="6">
        <f>IFERROR(VLOOKUP($B733,A股收入利润复合增长（数值）!$A$7:$Q$3068,11)/ABS(VLOOKUP($B733,A股收入利润复合增长（数值）!$A$7:$Q$3068,9))-1,"")</f>
        <v>0.46559184341699944</v>
      </c>
      <c r="M733" s="6">
        <f>IFERROR(VLOOKUP($B733,A股收入利润复合增长（数值）!$A$7:$Q$3068,12)/ABS(VLOOKUP($B733,A股收入利润复合增长（数值）!$A$7:$Q$3068,10))-1,"")</f>
        <v>0.33286850150525837</v>
      </c>
      <c r="N733" s="6">
        <f>IFERROR(VLOOKUP($B733,A股收入利润复合增长（数值）!$A$7:$Q$3068,13)/ABS(VLOOKUP($B733,A股收入利润复合增长（数值）!$A$7:$Q$3068,11))-1,"")</f>
        <v>0.37790179970877924</v>
      </c>
      <c r="O733" s="6">
        <f>IFERROR(VLOOKUP($B733,A股收入利润复合增长（数值）!$A$7:$Q$3068,14)/ABS(VLOOKUP($B733,A股收入利润复合增长（数值）!$A$7:$Q$3068,12))-1,"")</f>
        <v>1.657725230353746E-2</v>
      </c>
      <c r="P733" s="6">
        <f>IFERROR(VLOOKUP($B733,A股收入利润复合增长（数值）!$A$7:$Q$3068,15)/ABS(VLOOKUP($B733,A股收入利润复合增长（数值）!$A$7:$Q$3068,13))-1,"")</f>
        <v>-0.36776605979301413</v>
      </c>
    </row>
    <row r="734" spans="1:16" x14ac:dyDescent="0.25">
      <c r="A734" t="str">
        <f>IF(COUNTIF(G734:P734,"&lt;"&amp;$A$3)=0,MAX($A$4:A733)+1,"")</f>
        <v/>
      </c>
      <c r="B734">
        <v>730</v>
      </c>
      <c r="C734" t="str">
        <f>VLOOKUP($B734,A股收入利润复合增长（数值）!$A$7:$Q$3068,2)</f>
        <v>600240.SH</v>
      </c>
      <c r="D734" t="str">
        <f>VLOOKUP($B734,A股收入利润复合增长（数值）!$A$7:$Q$3068,3)</f>
        <v>华业资本</v>
      </c>
      <c r="G734" s="6">
        <f>IFERROR(VLOOKUP($B734,A股收入利润复合增长（数值）!$A$7:$Q$3068,6)/ABS(VLOOKUP($B734,A股收入利润复合增长（数值）!$A$7:$Q$3068,4))-1,"")</f>
        <v>6.8016733998651269E-2</v>
      </c>
      <c r="H734" s="6">
        <f>IFERROR(VLOOKUP($B734,A股收入利润复合增长（数值）!$A$7:$Q$3068,7)/ABS(VLOOKUP($B734,A股收入利润复合增长（数值）!$A$7:$Q$3068,5))-1,"")</f>
        <v>0.53457111448997163</v>
      </c>
      <c r="I734" s="6">
        <f>IFERROR(VLOOKUP($B734,A股收入利润复合增长（数值）!$A$7:$Q$3068,8)/ABS(VLOOKUP($B734,A股收入利润复合增长（数值）!$A$7:$Q$3068,6))-1,"")</f>
        <v>-0.34850305507945356</v>
      </c>
      <c r="J734" s="6">
        <f>IFERROR(VLOOKUP($B734,A股收入利润复合增长（数值）!$A$7:$Q$3068,9)/ABS(VLOOKUP($B734,A股收入利润复合增长（数值）!$A$7:$Q$3068,7))-1,"")</f>
        <v>-0.48472511604856439</v>
      </c>
      <c r="K734" s="6">
        <f>IFERROR(VLOOKUP($B734,A股收入利润复合增长（数值）!$A$7:$Q$3068,10)/ABS(VLOOKUP($B734,A股收入利润复合增长（数值）!$A$7:$Q$3068,8))-1,"")</f>
        <v>0.78439172931616041</v>
      </c>
      <c r="L734" s="6">
        <f>IFERROR(VLOOKUP($B734,A股收入利润复合增长（数值）!$A$7:$Q$3068,11)/ABS(VLOOKUP($B734,A股收入利润复合增长（数值）!$A$7:$Q$3068,9))-1,"")</f>
        <v>1.1665408276328457</v>
      </c>
      <c r="M734" s="6">
        <f>IFERROR(VLOOKUP($B734,A股收入利润复合增长（数值）!$A$7:$Q$3068,12)/ABS(VLOOKUP($B734,A股收入利润复合增长（数值）!$A$7:$Q$3068,10))-1,"")</f>
        <v>-1.5006576353346235E-2</v>
      </c>
      <c r="N734" s="6">
        <f>IFERROR(VLOOKUP($B734,A股收入利润复合增长（数值）!$A$7:$Q$3068,13)/ABS(VLOOKUP($B734,A股收入利润复合增长（数值）!$A$7:$Q$3068,11))-1,"")</f>
        <v>-0.1714050565080063</v>
      </c>
      <c r="O734" s="6">
        <f>IFERROR(VLOOKUP($B734,A股收入利润复合增长（数值）!$A$7:$Q$3068,14)/ABS(VLOOKUP($B734,A股收入利润复合增长（数值）!$A$7:$Q$3068,12))-1,"")</f>
        <v>0.70172554334826609</v>
      </c>
      <c r="P734" s="6">
        <f>IFERROR(VLOOKUP($B734,A股收入利润复合增长（数值）!$A$7:$Q$3068,15)/ABS(VLOOKUP($B734,A股收入利润复合增长（数值）!$A$7:$Q$3068,13))-1,"")</f>
        <v>1.1286093782706064</v>
      </c>
    </row>
    <row r="735" spans="1:16" x14ac:dyDescent="0.25">
      <c r="A735" t="str">
        <f>IF(COUNTIF(G735:P735,"&lt;"&amp;$A$3)=0,MAX($A$4:A734)+1,"")</f>
        <v/>
      </c>
      <c r="B735">
        <v>731</v>
      </c>
      <c r="C735" t="str">
        <f>VLOOKUP($B735,A股收入利润复合增长（数值）!$A$7:$Q$3068,2)</f>
        <v>600247.SH</v>
      </c>
      <c r="D735" t="str">
        <f>VLOOKUP($B735,A股收入利润复合增长（数值）!$A$7:$Q$3068,3)</f>
        <v>ST成城</v>
      </c>
      <c r="G735" s="6">
        <f>IFERROR(VLOOKUP($B735,A股收入利润复合增长（数值）!$A$7:$Q$3068,6)/ABS(VLOOKUP($B735,A股收入利润复合增长（数值）!$A$7:$Q$3068,4))-1,"")</f>
        <v>0.31449388872777417</v>
      </c>
      <c r="H735" s="6">
        <f>IFERROR(VLOOKUP($B735,A股收入利润复合增长（数值）!$A$7:$Q$3068,7)/ABS(VLOOKUP($B735,A股收入利润复合增长（数值）!$A$7:$Q$3068,5))-1,"")</f>
        <v>0.3234322512939467</v>
      </c>
      <c r="I735" s="6">
        <f>IFERROR(VLOOKUP($B735,A股收入利润复合增长（数值）!$A$7:$Q$3068,8)/ABS(VLOOKUP($B735,A股收入利润复合增长（数值）!$A$7:$Q$3068,6))-1,"")</f>
        <v>-0.26407902728842447</v>
      </c>
      <c r="J735" s="6">
        <f>IFERROR(VLOOKUP($B735,A股收入利润复合增长（数值）!$A$7:$Q$3068,9)/ABS(VLOOKUP($B735,A股收入利润复合增长（数值）!$A$7:$Q$3068,7))-1,"")</f>
        <v>7.729772874766482</v>
      </c>
      <c r="K735" s="6">
        <f>IFERROR(VLOOKUP($B735,A股收入利润复合增长（数值）!$A$7:$Q$3068,10)/ABS(VLOOKUP($B735,A股收入利润复合增长（数值）!$A$7:$Q$3068,8))-1,"")</f>
        <v>-0.76078852294361798</v>
      </c>
      <c r="L735" s="6">
        <f>IFERROR(VLOOKUP($B735,A股收入利润复合增长（数值）!$A$7:$Q$3068,11)/ABS(VLOOKUP($B735,A股收入利润复合增长（数值）!$A$7:$Q$3068,9))-1,"")</f>
        <v>-7.1071552605068113</v>
      </c>
      <c r="M735" s="6">
        <f>IFERROR(VLOOKUP($B735,A股收入利润复合增长（数值）!$A$7:$Q$3068,12)/ABS(VLOOKUP($B735,A股收入利润复合增长（数值）!$A$7:$Q$3068,10))-1,"")</f>
        <v>-0.73109406505657737</v>
      </c>
      <c r="N735" s="6">
        <f>IFERROR(VLOOKUP($B735,A股收入利润复合增长（数值）!$A$7:$Q$3068,13)/ABS(VLOOKUP($B735,A股收入利润复合增长（数值）!$A$7:$Q$3068,11))-1,"")</f>
        <v>-3.5100968953664222</v>
      </c>
      <c r="O735" s="6">
        <f>IFERROR(VLOOKUP($B735,A股收入利润复合增长（数值）!$A$7:$Q$3068,14)/ABS(VLOOKUP($B735,A股收入利润复合增长（数值）!$A$7:$Q$3068,12))-1,"")</f>
        <v>43.356571673966094</v>
      </c>
      <c r="P735" s="6">
        <f>IFERROR(VLOOKUP($B735,A股收入利润复合增长（数值）!$A$7:$Q$3068,15)/ABS(VLOOKUP($B735,A股收入利润复合增长（数值）!$A$7:$Q$3068,13))-1,"")</f>
        <v>-0.91507656229982137</v>
      </c>
    </row>
    <row r="736" spans="1:16" x14ac:dyDescent="0.25">
      <c r="A736" t="str">
        <f>IF(COUNTIF(G736:P736,"&lt;"&amp;$A$3)=0,MAX($A$4:A735)+1,"")</f>
        <v/>
      </c>
      <c r="B736">
        <v>732</v>
      </c>
      <c r="C736" t="str">
        <f>VLOOKUP($B736,A股收入利润复合增长（数值）!$A$7:$Q$3068,2)</f>
        <v>600251.SH</v>
      </c>
      <c r="D736" t="str">
        <f>VLOOKUP($B736,A股收入利润复合增长（数值）!$A$7:$Q$3068,3)</f>
        <v>冠农股份</v>
      </c>
      <c r="G736" s="6">
        <f>IFERROR(VLOOKUP($B736,A股收入利润复合增长（数值）!$A$7:$Q$3068,6)/ABS(VLOOKUP($B736,A股收入利润复合增长（数值）!$A$7:$Q$3068,4))-1,"")</f>
        <v>0.15817219247847492</v>
      </c>
      <c r="H736" s="6">
        <f>IFERROR(VLOOKUP($B736,A股收入利润复合增长（数值）!$A$7:$Q$3068,7)/ABS(VLOOKUP($B736,A股收入利润复合增长（数值）!$A$7:$Q$3068,5))-1,"")</f>
        <v>26.470785784993772</v>
      </c>
      <c r="I736" s="6">
        <f>IFERROR(VLOOKUP($B736,A股收入利润复合增长（数值）!$A$7:$Q$3068,8)/ABS(VLOOKUP($B736,A股收入利润复合增长（数值）!$A$7:$Q$3068,6))-1,"")</f>
        <v>0.12712138026050512</v>
      </c>
      <c r="J736" s="6">
        <f>IFERROR(VLOOKUP($B736,A股收入利润复合增长（数值）!$A$7:$Q$3068,9)/ABS(VLOOKUP($B736,A股收入利润复合增长（数值）!$A$7:$Q$3068,7))-1,"")</f>
        <v>0.52965944986211233</v>
      </c>
      <c r="K736" s="6">
        <f>IFERROR(VLOOKUP($B736,A股收入利润复合增长（数值）!$A$7:$Q$3068,10)/ABS(VLOOKUP($B736,A股收入利润复合增长（数值）!$A$7:$Q$3068,8))-1,"")</f>
        <v>0.19372470587817125</v>
      </c>
      <c r="L736" s="6">
        <f>IFERROR(VLOOKUP($B736,A股收入利润复合增长（数值）!$A$7:$Q$3068,11)/ABS(VLOOKUP($B736,A股收入利润复合增长（数值）!$A$7:$Q$3068,9))-1,"")</f>
        <v>0.19260287939325971</v>
      </c>
      <c r="M736" s="6">
        <f>IFERROR(VLOOKUP($B736,A股收入利润复合增长（数值）!$A$7:$Q$3068,12)/ABS(VLOOKUP($B736,A股收入利润复合增长（数值）!$A$7:$Q$3068,10))-1,"")</f>
        <v>-9.8226523290234513E-2</v>
      </c>
      <c r="N736" s="6">
        <f>IFERROR(VLOOKUP($B736,A股收入利润复合增长（数值）!$A$7:$Q$3068,13)/ABS(VLOOKUP($B736,A股收入利润复合增长（数值）!$A$7:$Q$3068,11))-1,"")</f>
        <v>-0.45537443138577671</v>
      </c>
      <c r="O736" s="6">
        <f>IFERROR(VLOOKUP($B736,A股收入利润复合增长（数值）!$A$7:$Q$3068,14)/ABS(VLOOKUP($B736,A股收入利润复合增长（数值）!$A$7:$Q$3068,12))-1,"")</f>
        <v>0.32774032585752999</v>
      </c>
      <c r="P736" s="6">
        <f>IFERROR(VLOOKUP($B736,A股收入利润复合增长（数值）!$A$7:$Q$3068,15)/ABS(VLOOKUP($B736,A股收入利润复合增长（数值）!$A$7:$Q$3068,13))-1,"")</f>
        <v>-0.18968373359209911</v>
      </c>
    </row>
    <row r="737" spans="1:16" x14ac:dyDescent="0.25">
      <c r="A737" t="str">
        <f>IF(COUNTIF(G737:P737,"&lt;"&amp;$A$3)=0,MAX($A$4:A736)+1,"")</f>
        <v/>
      </c>
      <c r="B737">
        <v>733</v>
      </c>
      <c r="C737" t="str">
        <f>VLOOKUP($B737,A股收入利润复合增长（数值）!$A$7:$Q$3068,2)</f>
        <v>600259.SH</v>
      </c>
      <c r="D737" t="str">
        <f>VLOOKUP($B737,A股收入利润复合增长（数值）!$A$7:$Q$3068,3)</f>
        <v>广晟有色</v>
      </c>
      <c r="G737" s="6">
        <f>IFERROR(VLOOKUP($B737,A股收入利润复合增长（数值）!$A$7:$Q$3068,6)/ABS(VLOOKUP($B737,A股收入利润复合增长（数值）!$A$7:$Q$3068,4))-1,"")</f>
        <v>0.98460278113522648</v>
      </c>
      <c r="H737" s="6">
        <f>IFERROR(VLOOKUP($B737,A股收入利润复合增长（数值）!$A$7:$Q$3068,7)/ABS(VLOOKUP($B737,A股收入利润复合增长（数值）!$A$7:$Q$3068,5))-1,"")</f>
        <v>3.5428922991696048</v>
      </c>
      <c r="I737" s="6">
        <f>IFERROR(VLOOKUP($B737,A股收入利润复合增长（数值）!$A$7:$Q$3068,8)/ABS(VLOOKUP($B737,A股收入利润复合增长（数值）!$A$7:$Q$3068,6))-1,"")</f>
        <v>7.1272775971916724E-2</v>
      </c>
      <c r="J737" s="6">
        <f>IFERROR(VLOOKUP($B737,A股收入利润复合增长（数值）!$A$7:$Q$3068,9)/ABS(VLOOKUP($B737,A股收入利润复合增长（数值）!$A$7:$Q$3068,7))-1,"")</f>
        <v>-0.65112966561580077</v>
      </c>
      <c r="K737" s="6">
        <f>IFERROR(VLOOKUP($B737,A股收入利润复合增长（数值）!$A$7:$Q$3068,10)/ABS(VLOOKUP($B737,A股收入利润复合增长（数值）!$A$7:$Q$3068,8))-1,"")</f>
        <v>-0.32770951600343645</v>
      </c>
      <c r="L737" s="6">
        <f>IFERROR(VLOOKUP($B737,A股收入利润复合增长（数值）!$A$7:$Q$3068,11)/ABS(VLOOKUP($B737,A股收入利润复合增长（数值）!$A$7:$Q$3068,9))-1,"")</f>
        <v>-2.3028372461479369</v>
      </c>
      <c r="M737" s="6">
        <f>IFERROR(VLOOKUP($B737,A股收入利润复合增长（数值）!$A$7:$Q$3068,12)/ABS(VLOOKUP($B737,A股收入利润复合增长（数值）!$A$7:$Q$3068,10))-1,"")</f>
        <v>0.63780763352525338</v>
      </c>
      <c r="N737" s="6">
        <f>IFERROR(VLOOKUP($B737,A股收入利润复合增长（数值）!$A$7:$Q$3068,13)/ABS(VLOOKUP($B737,A股收入利润复合增长（数值）!$A$7:$Q$3068,11))-1,"")</f>
        <v>-0.76248810428265157</v>
      </c>
      <c r="O737" s="6">
        <f>IFERROR(VLOOKUP($B737,A股收入利润复合增长（数值）!$A$7:$Q$3068,14)/ABS(VLOOKUP($B737,A股收入利润复合增长（数值）!$A$7:$Q$3068,12))-1,"")</f>
        <v>0.30768526674422358</v>
      </c>
      <c r="P737" s="6">
        <f>IFERROR(VLOOKUP($B737,A股收入利润复合增长（数值）!$A$7:$Q$3068,15)/ABS(VLOOKUP($B737,A股收入利润复合增长（数值）!$A$7:$Q$3068,13))-1,"")</f>
        <v>-15.679708028499629</v>
      </c>
    </row>
    <row r="738" spans="1:16" x14ac:dyDescent="0.25">
      <c r="A738" t="str">
        <f>IF(COUNTIF(G738:P738,"&lt;"&amp;$A$3)=0,MAX($A$4:A737)+1,"")</f>
        <v/>
      </c>
      <c r="B738">
        <v>734</v>
      </c>
      <c r="C738" t="str">
        <f>VLOOKUP($B738,A股收入利润复合增长（数值）!$A$7:$Q$3068,2)</f>
        <v>600260.SH</v>
      </c>
      <c r="D738" t="str">
        <f>VLOOKUP($B738,A股收入利润复合增长（数值）!$A$7:$Q$3068,3)</f>
        <v>凯乐科技</v>
      </c>
      <c r="G738" s="6">
        <f>IFERROR(VLOOKUP($B738,A股收入利润复合增长（数值）!$A$7:$Q$3068,6)/ABS(VLOOKUP($B738,A股收入利润复合增长（数值）!$A$7:$Q$3068,4))-1,"")</f>
        <v>-5.7942154181985894E-2</v>
      </c>
      <c r="H738" s="6">
        <f>IFERROR(VLOOKUP($B738,A股收入利润复合增长（数值）!$A$7:$Q$3068,7)/ABS(VLOOKUP($B738,A股收入利润复合增长（数值）!$A$7:$Q$3068,5))-1,"")</f>
        <v>0.39930268173973049</v>
      </c>
      <c r="I738" s="6">
        <f>IFERROR(VLOOKUP($B738,A股收入利润复合增长（数值）!$A$7:$Q$3068,8)/ABS(VLOOKUP($B738,A股收入利润复合增长（数值）!$A$7:$Q$3068,6))-1,"")</f>
        <v>0.62036891580876863</v>
      </c>
      <c r="J738" s="6">
        <f>IFERROR(VLOOKUP($B738,A股收入利润复合增长（数值）!$A$7:$Q$3068,9)/ABS(VLOOKUP($B738,A股收入利润复合增长（数值）!$A$7:$Q$3068,7))-1,"")</f>
        <v>2.0078984118095882</v>
      </c>
      <c r="K738" s="6">
        <f>IFERROR(VLOOKUP($B738,A股收入利润复合增长（数值）!$A$7:$Q$3068,10)/ABS(VLOOKUP($B738,A股收入利润复合增长（数值）!$A$7:$Q$3068,8))-1,"")</f>
        <v>-0.22711725335940502</v>
      </c>
      <c r="L738" s="6">
        <f>IFERROR(VLOOKUP($B738,A股收入利润复合增长（数值）!$A$7:$Q$3068,11)/ABS(VLOOKUP($B738,A股收入利润复合增长（数值）!$A$7:$Q$3068,9))-1,"")</f>
        <v>-0.58525413790586223</v>
      </c>
      <c r="M738" s="6">
        <f>IFERROR(VLOOKUP($B738,A股收入利润复合增长（数值）!$A$7:$Q$3068,12)/ABS(VLOOKUP($B738,A股收入利润复合增长（数值）!$A$7:$Q$3068,10))-1,"")</f>
        <v>-9.1967528107645524E-2</v>
      </c>
      <c r="N738" s="6">
        <f>IFERROR(VLOOKUP($B738,A股收入利润复合增长（数值）!$A$7:$Q$3068,13)/ABS(VLOOKUP($B738,A股收入利润复合增长（数值）!$A$7:$Q$3068,11))-1,"")</f>
        <v>-0.39551399045017999</v>
      </c>
      <c r="O738" s="6">
        <f>IFERROR(VLOOKUP($B738,A股收入利润复合增长（数值）!$A$7:$Q$3068,14)/ABS(VLOOKUP($B738,A股收入利润复合增长（数值）!$A$7:$Q$3068,12))-1,"")</f>
        <v>0.85309418705397966</v>
      </c>
      <c r="P738" s="6">
        <f>IFERROR(VLOOKUP($B738,A股收入利润复合增长（数值）!$A$7:$Q$3068,15)/ABS(VLOOKUP($B738,A股收入利润复合增长（数值）!$A$7:$Q$3068,13))-1,"")</f>
        <v>1.517284520322717</v>
      </c>
    </row>
    <row r="739" spans="1:16" x14ac:dyDescent="0.25">
      <c r="A739" t="str">
        <f>IF(COUNTIF(G739:P739,"&lt;"&amp;$A$3)=0,MAX($A$4:A738)+1,"")</f>
        <v/>
      </c>
      <c r="B739">
        <v>735</v>
      </c>
      <c r="C739" t="str">
        <f>VLOOKUP($B739,A股收入利润复合增长（数值）!$A$7:$Q$3068,2)</f>
        <v>600273.SH</v>
      </c>
      <c r="D739" t="str">
        <f>VLOOKUP($B739,A股收入利润复合增长（数值）!$A$7:$Q$3068,3)</f>
        <v>嘉化能源</v>
      </c>
      <c r="G739" s="6">
        <f>IFERROR(VLOOKUP($B739,A股收入利润复合增长（数值）!$A$7:$Q$3068,6)/ABS(VLOOKUP($B739,A股收入利润复合增长（数值）!$A$7:$Q$3068,4))-1,"")</f>
        <v>-0.13424865436126077</v>
      </c>
      <c r="H739" s="6">
        <f>IFERROR(VLOOKUP($B739,A股收入利润复合增长（数值）!$A$7:$Q$3068,7)/ABS(VLOOKUP($B739,A股收入利润复合增长（数值）!$A$7:$Q$3068,5))-1,"")</f>
        <v>-3.10549752590082</v>
      </c>
      <c r="I739" s="6">
        <f>IFERROR(VLOOKUP($B739,A股收入利润复合增长（数值）!$A$7:$Q$3068,8)/ABS(VLOOKUP($B739,A股收入利润复合增长（数值）!$A$7:$Q$3068,6))-1,"")</f>
        <v>-0.17690220954455793</v>
      </c>
      <c r="J739" s="6">
        <f>IFERROR(VLOOKUP($B739,A股收入利润复合增长（数值）!$A$7:$Q$3068,9)/ABS(VLOOKUP($B739,A股收入利润复合增长（数值）!$A$7:$Q$3068,7))-1,"")</f>
        <v>-0.94798822107758374</v>
      </c>
      <c r="K739" s="6">
        <f>IFERROR(VLOOKUP($B739,A股收入利润复合增长（数值）!$A$7:$Q$3068,10)/ABS(VLOOKUP($B739,A股收入利润复合增长（数值）!$A$7:$Q$3068,8))-1,"")</f>
        <v>-6.1822411094247576E-2</v>
      </c>
      <c r="L739" s="6">
        <f>IFERROR(VLOOKUP($B739,A股收入利润复合增长（数值）!$A$7:$Q$3068,11)/ABS(VLOOKUP($B739,A股收入利润复合增长（数值）!$A$7:$Q$3068,9))-1,"")</f>
        <v>-3.1200133062350255</v>
      </c>
      <c r="M739" s="6">
        <f>IFERROR(VLOOKUP($B739,A股收入利润复合增长（数值）!$A$7:$Q$3068,12)/ABS(VLOOKUP($B739,A股收入利润复合增长（数值）!$A$7:$Q$3068,10))-1,"")</f>
        <v>1.5087559521482432</v>
      </c>
      <c r="N739" s="6">
        <f>IFERROR(VLOOKUP($B739,A股收入利润复合增长（数值）!$A$7:$Q$3068,13)/ABS(VLOOKUP($B739,A股收入利润复合增长（数值）!$A$7:$Q$3068,11))-1,"")</f>
        <v>16.810385045834121</v>
      </c>
      <c r="O739" s="6">
        <f>IFERROR(VLOOKUP($B739,A股收入利润复合增长（数值）!$A$7:$Q$3068,14)/ABS(VLOOKUP($B739,A股收入利润复合增长（数值）!$A$7:$Q$3068,12))-1,"")</f>
        <v>1.7546721391739073E-3</v>
      </c>
      <c r="P739" s="6">
        <f>IFERROR(VLOOKUP($B739,A股收入利润复合增长（数值）!$A$7:$Q$3068,15)/ABS(VLOOKUP($B739,A股收入利润复合增长（数值）!$A$7:$Q$3068,13))-1,"")</f>
        <v>0.16109259673554366</v>
      </c>
    </row>
    <row r="740" spans="1:16" x14ac:dyDescent="0.25">
      <c r="A740">
        <f>IF(COUNTIF(G740:P740,"&lt;"&amp;$A$3)=0,MAX($A$4:A739)+1,"")</f>
        <v>62</v>
      </c>
      <c r="B740">
        <v>736</v>
      </c>
      <c r="C740" t="str">
        <f>VLOOKUP($B740,A股收入利润复合增长（数值）!$A$7:$Q$3068,2)</f>
        <v>600276.SH</v>
      </c>
      <c r="D740" t="str">
        <f>VLOOKUP($B740,A股收入利润复合增长（数值）!$A$7:$Q$3068,3)</f>
        <v>恒瑞医药</v>
      </c>
      <c r="G740" s="6">
        <f>IFERROR(VLOOKUP($B740,A股收入利润复合增长（数值）!$A$7:$Q$3068,6)/ABS(VLOOKUP($B740,A股收入利润复合增长（数值）!$A$7:$Q$3068,4))-1,"")</f>
        <v>0.21534792055933649</v>
      </c>
      <c r="H740" s="6">
        <f>IFERROR(VLOOKUP($B740,A股收入利润复合增长（数值）!$A$7:$Q$3068,7)/ABS(VLOOKUP($B740,A股收入利润复合增长（数值）!$A$7:$Q$3068,5))-1,"")</f>
        <v>0.21049900510446484</v>
      </c>
      <c r="I740" s="6">
        <f>IFERROR(VLOOKUP($B740,A股收入利润复合增长（数值）!$A$7:$Q$3068,8)/ABS(VLOOKUP($B740,A股收入利润复合增长（数值）!$A$7:$Q$3068,6))-1,"")</f>
        <v>0.19441750010161463</v>
      </c>
      <c r="J740" s="6">
        <f>IFERROR(VLOOKUP($B740,A股收入利润复合增长（数值）!$A$7:$Q$3068,9)/ABS(VLOOKUP($B740,A股收入利润复合增长（数值）!$A$7:$Q$3068,7))-1,"")</f>
        <v>0.22903395924269865</v>
      </c>
      <c r="K740" s="6">
        <f>IFERROR(VLOOKUP($B740,A股收入利润复合增长（数值）!$A$7:$Q$3068,10)/ABS(VLOOKUP($B740,A股收入利润复合增长（数值）!$A$7:$Q$3068,8))-1,"")</f>
        <v>0.14130584129490265</v>
      </c>
      <c r="L740" s="6">
        <f>IFERROR(VLOOKUP($B740,A股收入利润复合增长（数值）!$A$7:$Q$3068,11)/ABS(VLOOKUP($B740,A股收入利润复合增长（数值）!$A$7:$Q$3068,9))-1,"")</f>
        <v>0.1491814967971834</v>
      </c>
      <c r="M740" s="6">
        <f>IFERROR(VLOOKUP($B740,A股收入利润复合增长（数值）!$A$7:$Q$3068,12)/ABS(VLOOKUP($B740,A股收入利润复合增长（数值）!$A$7:$Q$3068,10))-1,"")</f>
        <v>0.20138058337419462</v>
      </c>
      <c r="N740" s="6">
        <f>IFERROR(VLOOKUP($B740,A股收入利润复合增长（数值）!$A$7:$Q$3068,13)/ABS(VLOOKUP($B740,A股收入利润复合增长（数值）!$A$7:$Q$3068,11))-1,"")</f>
        <v>0.2240980892621518</v>
      </c>
      <c r="O740" s="6">
        <f>IFERROR(VLOOKUP($B740,A股收入利润复合增长（数值）!$A$7:$Q$3068,14)/ABS(VLOOKUP($B740,A股收入利润复合增长（数值）!$A$7:$Q$3068,12))-1,"")</f>
        <v>0.25008639113465558</v>
      </c>
      <c r="P740" s="6">
        <f>IFERROR(VLOOKUP($B740,A股收入利润复合增长（数值）!$A$7:$Q$3068,15)/ABS(VLOOKUP($B740,A股收入利润复合增长（数值）!$A$7:$Q$3068,13))-1,"")</f>
        <v>0.43284254339569084</v>
      </c>
    </row>
    <row r="741" spans="1:16" x14ac:dyDescent="0.25">
      <c r="A741" t="str">
        <f>IF(COUNTIF(G741:P741,"&lt;"&amp;$A$3)=0,MAX($A$4:A740)+1,"")</f>
        <v/>
      </c>
      <c r="B741">
        <v>737</v>
      </c>
      <c r="C741" t="str">
        <f>VLOOKUP($B741,A股收入利润复合增长（数值）!$A$7:$Q$3068,2)</f>
        <v>600284.SH</v>
      </c>
      <c r="D741" t="str">
        <f>VLOOKUP($B741,A股收入利润复合增长（数值）!$A$7:$Q$3068,3)</f>
        <v>浦东建设</v>
      </c>
      <c r="G741" s="6">
        <f>IFERROR(VLOOKUP($B741,A股收入利润复合增长（数值）!$A$7:$Q$3068,6)/ABS(VLOOKUP($B741,A股收入利润复合增长（数值）!$A$7:$Q$3068,4))-1,"")</f>
        <v>0.22554017765483736</v>
      </c>
      <c r="H741" s="6">
        <f>IFERROR(VLOOKUP($B741,A股收入利润复合增长（数值）!$A$7:$Q$3068,7)/ABS(VLOOKUP($B741,A股收入利润复合增长（数值）!$A$7:$Q$3068,5))-1,"")</f>
        <v>-0.10240053521272607</v>
      </c>
      <c r="I741" s="6">
        <f>IFERROR(VLOOKUP($B741,A股收入利润复合增长（数值）!$A$7:$Q$3068,8)/ABS(VLOOKUP($B741,A股收入利润复合增长（数值）!$A$7:$Q$3068,6))-1,"")</f>
        <v>5.8113555108968207E-2</v>
      </c>
      <c r="J741" s="6">
        <f>IFERROR(VLOOKUP($B741,A股收入利润复合增长（数值）!$A$7:$Q$3068,9)/ABS(VLOOKUP($B741,A股收入利润复合增长（数值）!$A$7:$Q$3068,7))-1,"")</f>
        <v>0.75241561233392629</v>
      </c>
      <c r="K741" s="6">
        <f>IFERROR(VLOOKUP($B741,A股收入利润复合增长（数值）!$A$7:$Q$3068,10)/ABS(VLOOKUP($B741,A股收入利润复合增长（数值）!$A$7:$Q$3068,8))-1,"")</f>
        <v>0.60899811301246021</v>
      </c>
      <c r="L741" s="6">
        <f>IFERROR(VLOOKUP($B741,A股收入利润复合增长（数值）!$A$7:$Q$3068,11)/ABS(VLOOKUP($B741,A股收入利润复合增长（数值）!$A$7:$Q$3068,9))-1,"")</f>
        <v>0.37415822908113427</v>
      </c>
      <c r="M741" s="6">
        <f>IFERROR(VLOOKUP($B741,A股收入利润复合增长（数值）!$A$7:$Q$3068,12)/ABS(VLOOKUP($B741,A股收入利润复合增长（数值）!$A$7:$Q$3068,10))-1,"")</f>
        <v>0.93702888260730988</v>
      </c>
      <c r="N741" s="6">
        <f>IFERROR(VLOOKUP($B741,A股收入利润复合增长（数值）!$A$7:$Q$3068,13)/ABS(VLOOKUP($B741,A股收入利润复合增长（数值）!$A$7:$Q$3068,11))-1,"")</f>
        <v>-0.28528412621656829</v>
      </c>
      <c r="O741" s="6">
        <f>IFERROR(VLOOKUP($B741,A股收入利润复合增长（数值）!$A$7:$Q$3068,14)/ABS(VLOOKUP($B741,A股收入利润复合增长（数值）!$A$7:$Q$3068,12))-1,"")</f>
        <v>-0.15980154443631012</v>
      </c>
      <c r="P741" s="6">
        <f>IFERROR(VLOOKUP($B741,A股收入利润复合增长（数值）!$A$7:$Q$3068,15)/ABS(VLOOKUP($B741,A股收入利润复合增长（数值）!$A$7:$Q$3068,13))-1,"")</f>
        <v>7.4981923051099075E-2</v>
      </c>
    </row>
    <row r="742" spans="1:16" x14ac:dyDescent="0.25">
      <c r="A742" t="str">
        <f>IF(COUNTIF(G742:P742,"&lt;"&amp;$A$3)=0,MAX($A$4:A741)+1,"")</f>
        <v/>
      </c>
      <c r="B742">
        <v>738</v>
      </c>
      <c r="C742" t="str">
        <f>VLOOKUP($B742,A股收入利润复合增长（数值）!$A$7:$Q$3068,2)</f>
        <v>600285.SH</v>
      </c>
      <c r="D742" t="str">
        <f>VLOOKUP($B742,A股收入利润复合增长（数值）!$A$7:$Q$3068,3)</f>
        <v>羚锐制药</v>
      </c>
      <c r="G742" s="6">
        <f>IFERROR(VLOOKUP($B742,A股收入利润复合增长（数值）!$A$7:$Q$3068,6)/ABS(VLOOKUP($B742,A股收入利润复合增长（数值）!$A$7:$Q$3068,4))-1,"")</f>
        <v>0.17715765808357253</v>
      </c>
      <c r="H742" s="6">
        <f>IFERROR(VLOOKUP($B742,A股收入利润复合增长（数值）!$A$7:$Q$3068,7)/ABS(VLOOKUP($B742,A股收入利润复合增长（数值）!$A$7:$Q$3068,5))-1,"")</f>
        <v>-0.38523825964815606</v>
      </c>
      <c r="I742" s="6">
        <f>IFERROR(VLOOKUP($B742,A股收入利润复合增长（数值）!$A$7:$Q$3068,8)/ABS(VLOOKUP($B742,A股收入利润复合增长（数值）!$A$7:$Q$3068,6))-1,"")</f>
        <v>0.25385062080267473</v>
      </c>
      <c r="J742" s="6">
        <f>IFERROR(VLOOKUP($B742,A股收入利润复合增长（数值）!$A$7:$Q$3068,9)/ABS(VLOOKUP($B742,A股收入利润复合增长（数值）!$A$7:$Q$3068,7))-1,"")</f>
        <v>0.42216455110091866</v>
      </c>
      <c r="K742" s="6">
        <f>IFERROR(VLOOKUP($B742,A股收入利润复合增长（数值）!$A$7:$Q$3068,10)/ABS(VLOOKUP($B742,A股收入利润复合增长（数值）!$A$7:$Q$3068,8))-1,"")</f>
        <v>0.22085284121416349</v>
      </c>
      <c r="L742" s="6">
        <f>IFERROR(VLOOKUP($B742,A股收入利润复合增长（数值）!$A$7:$Q$3068,11)/ABS(VLOOKUP($B742,A股收入利润复合增长（数值）!$A$7:$Q$3068,9))-1,"")</f>
        <v>1.4819340023230367</v>
      </c>
      <c r="M742" s="6">
        <f>IFERROR(VLOOKUP($B742,A股收入利润复合增长（数值）!$A$7:$Q$3068,12)/ABS(VLOOKUP($B742,A股收入利润复合增长（数值）!$A$7:$Q$3068,10))-1,"")</f>
        <v>0.20277201784588672</v>
      </c>
      <c r="N742" s="6">
        <f>IFERROR(VLOOKUP($B742,A股收入利润复合增长（数值）!$A$7:$Q$3068,13)/ABS(VLOOKUP($B742,A股收入利润复合增长（数值）!$A$7:$Q$3068,11))-1,"")</f>
        <v>-0.27709019270775548</v>
      </c>
      <c r="O742" s="6">
        <f>IFERROR(VLOOKUP($B742,A股收入利润复合增长（数值）!$A$7:$Q$3068,14)/ABS(VLOOKUP($B742,A股收入利润复合增长（数值）!$A$7:$Q$3068,12))-1,"")</f>
        <v>0.29589826252269469</v>
      </c>
      <c r="P742" s="6">
        <f>IFERROR(VLOOKUP($B742,A股收入利润复合增长（数值）!$A$7:$Q$3068,15)/ABS(VLOOKUP($B742,A股收入利润复合增长（数值）!$A$7:$Q$3068,13))-1,"")</f>
        <v>0.73921419638858565</v>
      </c>
    </row>
    <row r="743" spans="1:16" x14ac:dyDescent="0.25">
      <c r="A743" t="str">
        <f>IF(COUNTIF(G743:P743,"&lt;"&amp;$A$3)=0,MAX($A$4:A742)+1,"")</f>
        <v/>
      </c>
      <c r="B743">
        <v>739</v>
      </c>
      <c r="C743" t="str">
        <f>VLOOKUP($B743,A股收入利润复合增长（数值）!$A$7:$Q$3068,2)</f>
        <v>600287.SH</v>
      </c>
      <c r="D743" t="str">
        <f>VLOOKUP($B743,A股收入利润复合增长（数值）!$A$7:$Q$3068,3)</f>
        <v>江苏舜天</v>
      </c>
      <c r="G743" s="6">
        <f>IFERROR(VLOOKUP($B743,A股收入利润复合增长（数值）!$A$7:$Q$3068,6)/ABS(VLOOKUP($B743,A股收入利润复合增长（数值）!$A$7:$Q$3068,4))-1,"")</f>
        <v>6.4776973989700393E-2</v>
      </c>
      <c r="H743" s="6">
        <f>IFERROR(VLOOKUP($B743,A股收入利润复合增长（数值）!$A$7:$Q$3068,7)/ABS(VLOOKUP($B743,A股收入利润复合增长（数值）!$A$7:$Q$3068,5))-1,"")</f>
        <v>0.50333768016741187</v>
      </c>
      <c r="I743" s="6">
        <f>IFERROR(VLOOKUP($B743,A股收入利润复合增长（数值）!$A$7:$Q$3068,8)/ABS(VLOOKUP($B743,A股收入利润复合增长（数值）!$A$7:$Q$3068,6))-1,"")</f>
        <v>-3.3233038225899403E-2</v>
      </c>
      <c r="J743" s="6">
        <f>IFERROR(VLOOKUP($B743,A股收入利润复合增长（数值）!$A$7:$Q$3068,9)/ABS(VLOOKUP($B743,A股收入利润复合增长（数值）!$A$7:$Q$3068,7))-1,"")</f>
        <v>-0.46202308438950035</v>
      </c>
      <c r="K743" s="6">
        <f>IFERROR(VLOOKUP($B743,A股收入利润复合增长（数值）!$A$7:$Q$3068,10)/ABS(VLOOKUP($B743,A股收入利润复合增长（数值）!$A$7:$Q$3068,8))-1,"")</f>
        <v>1.1427086332515879E-2</v>
      </c>
      <c r="L743" s="6">
        <f>IFERROR(VLOOKUP($B743,A股收入利润复合增长（数值）!$A$7:$Q$3068,11)/ABS(VLOOKUP($B743,A股收入利润复合增长（数值）!$A$7:$Q$3068,9))-1,"")</f>
        <v>15.921018522188842</v>
      </c>
      <c r="M743" s="6">
        <f>IFERROR(VLOOKUP($B743,A股收入利润复合增长（数值）!$A$7:$Q$3068,12)/ABS(VLOOKUP($B743,A股收入利润复合增长（数值）!$A$7:$Q$3068,10))-1,"")</f>
        <v>-3.4568106562581358E-3</v>
      </c>
      <c r="N743" s="6">
        <f>IFERROR(VLOOKUP($B743,A股收入利润复合增长（数值）!$A$7:$Q$3068,13)/ABS(VLOOKUP($B743,A股收入利润复合增长（数值）!$A$7:$Q$3068,11))-1,"")</f>
        <v>-0.84327996911343639</v>
      </c>
      <c r="O743" s="6">
        <f>IFERROR(VLOOKUP($B743,A股收入利润复合增长（数值）!$A$7:$Q$3068,14)/ABS(VLOOKUP($B743,A股收入利润复合增长（数值）!$A$7:$Q$3068,12))-1,"")</f>
        <v>1.0907514520377415E-2</v>
      </c>
      <c r="P743" s="6">
        <f>IFERROR(VLOOKUP($B743,A股收入利润复合增长（数值）!$A$7:$Q$3068,15)/ABS(VLOOKUP($B743,A股收入利润复合增长（数值）!$A$7:$Q$3068,13))-1,"")</f>
        <v>0.4568211356923928</v>
      </c>
    </row>
    <row r="744" spans="1:16" x14ac:dyDescent="0.25">
      <c r="A744" t="str">
        <f>IF(COUNTIF(G744:P744,"&lt;"&amp;$A$3)=0,MAX($A$4:A743)+1,"")</f>
        <v/>
      </c>
      <c r="B744">
        <v>740</v>
      </c>
      <c r="C744" t="str">
        <f>VLOOKUP($B744,A股收入利润复合增长（数值）!$A$7:$Q$3068,2)</f>
        <v>600291.SH</v>
      </c>
      <c r="D744" t="str">
        <f>VLOOKUP($B744,A股收入利润复合增长（数值）!$A$7:$Q$3068,3)</f>
        <v>西水股份</v>
      </c>
      <c r="G744" s="6">
        <f>IFERROR(VLOOKUP($B744,A股收入利润复合增长（数值）!$A$7:$Q$3068,6)/ABS(VLOOKUP($B744,A股收入利润复合增长（数值）!$A$7:$Q$3068,4))-1,"")</f>
        <v>-0.17053103907882372</v>
      </c>
      <c r="H744" s="6">
        <f>IFERROR(VLOOKUP($B744,A股收入利润复合增长（数值）!$A$7:$Q$3068,7)/ABS(VLOOKUP($B744,A股收入利润复合增长（数值）!$A$7:$Q$3068,5))-1,"")</f>
        <v>-0.44298361107721029</v>
      </c>
      <c r="I744" s="6">
        <f>IFERROR(VLOOKUP($B744,A股收入利润复合增长（数值）!$A$7:$Q$3068,8)/ABS(VLOOKUP($B744,A股收入利润复合增长（数值）!$A$7:$Q$3068,6))-1,"")</f>
        <v>-0.24562900008911825</v>
      </c>
      <c r="J744" s="6">
        <f>IFERROR(VLOOKUP($B744,A股收入利润复合增长（数值）!$A$7:$Q$3068,9)/ABS(VLOOKUP($B744,A股收入利润复合增长（数值）!$A$7:$Q$3068,7))-1,"")</f>
        <v>6.3485722704198686</v>
      </c>
      <c r="K744" s="6">
        <f>IFERROR(VLOOKUP($B744,A股收入利润复合增长（数值）!$A$7:$Q$3068,10)/ABS(VLOOKUP($B744,A股收入利润复合增长（数值）!$A$7:$Q$3068,8))-1,"")</f>
        <v>-0.62382601300428153</v>
      </c>
      <c r="L744" s="6">
        <f>IFERROR(VLOOKUP($B744,A股收入利润复合增长（数值）!$A$7:$Q$3068,11)/ABS(VLOOKUP($B744,A股收入利润复合增长（数值）!$A$7:$Q$3068,9))-1,"")</f>
        <v>3.9602673640860342E-2</v>
      </c>
      <c r="M744" s="6">
        <f>IFERROR(VLOOKUP($B744,A股收入利润复合增长（数值）!$A$7:$Q$3068,12)/ABS(VLOOKUP($B744,A股收入利润复合增长（数值）!$A$7:$Q$3068,10))-1,"")</f>
        <v>61.874642005998638</v>
      </c>
      <c r="N744" s="6">
        <f>IFERROR(VLOOKUP($B744,A股收入利润复合增长（数值）!$A$7:$Q$3068,13)/ABS(VLOOKUP($B744,A股收入利润复合增长（数值）!$A$7:$Q$3068,11))-1,"")</f>
        <v>0.18674259115577652</v>
      </c>
      <c r="O744" s="6">
        <f>IFERROR(VLOOKUP($B744,A股收入利润复合增长（数值）!$A$7:$Q$3068,14)/ABS(VLOOKUP($B744,A股收入利润复合增长（数值）!$A$7:$Q$3068,12))-1,"")</f>
        <v>0.72583640171985775</v>
      </c>
      <c r="P744" s="6">
        <f>IFERROR(VLOOKUP($B744,A股收入利润复合增长（数值）!$A$7:$Q$3068,15)/ABS(VLOOKUP($B744,A股收入利润复合增长（数值）!$A$7:$Q$3068,13))-1,"")</f>
        <v>1.086482982807234</v>
      </c>
    </row>
    <row r="745" spans="1:16" x14ac:dyDescent="0.25">
      <c r="A745" t="str">
        <f>IF(COUNTIF(G745:P745,"&lt;"&amp;$A$3)=0,MAX($A$4:A744)+1,"")</f>
        <v/>
      </c>
      <c r="B745">
        <v>741</v>
      </c>
      <c r="C745" t="str">
        <f>VLOOKUP($B745,A股收入利润复合增长（数值）!$A$7:$Q$3068,2)</f>
        <v>600292.SH</v>
      </c>
      <c r="D745" t="str">
        <f>VLOOKUP($B745,A股收入利润复合增长（数值）!$A$7:$Q$3068,3)</f>
        <v>远达环保</v>
      </c>
      <c r="G745" s="6">
        <f>IFERROR(VLOOKUP($B745,A股收入利润复合增长（数值）!$A$7:$Q$3068,6)/ABS(VLOOKUP($B745,A股收入利润复合增长（数值）!$A$7:$Q$3068,4))-1,"")</f>
        <v>0.22743354200552957</v>
      </c>
      <c r="H745" s="6">
        <f>IFERROR(VLOOKUP($B745,A股收入利润复合增长（数值）!$A$7:$Q$3068,7)/ABS(VLOOKUP($B745,A股收入利润复合增长（数值）!$A$7:$Q$3068,5))-1,"")</f>
        <v>0.6602323925946294</v>
      </c>
      <c r="I745" s="6">
        <f>IFERROR(VLOOKUP($B745,A股收入利润复合增长（数值）!$A$7:$Q$3068,8)/ABS(VLOOKUP($B745,A股收入利润复合增长（数值）!$A$7:$Q$3068,6))-1,"")</f>
        <v>0.19871720377028046</v>
      </c>
      <c r="J745" s="6">
        <f>IFERROR(VLOOKUP($B745,A股收入利润复合增长（数值）!$A$7:$Q$3068,9)/ABS(VLOOKUP($B745,A股收入利润复合增长（数值）!$A$7:$Q$3068,7))-1,"")</f>
        <v>2.8659901250947062</v>
      </c>
      <c r="K745" s="6">
        <f>IFERROR(VLOOKUP($B745,A股收入利润复合增长（数值）!$A$7:$Q$3068,10)/ABS(VLOOKUP($B745,A股收入利润复合增长（数值）!$A$7:$Q$3068,8))-1,"")</f>
        <v>-0.3213554674885335</v>
      </c>
      <c r="L745" s="6">
        <f>IFERROR(VLOOKUP($B745,A股收入利润复合增长（数值）!$A$7:$Q$3068,11)/ABS(VLOOKUP($B745,A股收入利润复合增长（数值）!$A$7:$Q$3068,9))-1,"")</f>
        <v>0.23642607582172648</v>
      </c>
      <c r="M745" s="6">
        <f>IFERROR(VLOOKUP($B745,A股收入利润复合增长（数值）!$A$7:$Q$3068,12)/ABS(VLOOKUP($B745,A股收入利润复合增长（数值）!$A$7:$Q$3068,10))-1,"")</f>
        <v>7.1884737303738788E-2</v>
      </c>
      <c r="N745" s="6">
        <f>IFERROR(VLOOKUP($B745,A股收入利润复合增长（数值）!$A$7:$Q$3068,13)/ABS(VLOOKUP($B745,A股收入利润复合增长（数值）!$A$7:$Q$3068,11))-1,"")</f>
        <v>0.11649526390700715</v>
      </c>
      <c r="O745" s="6">
        <f>IFERROR(VLOOKUP($B745,A股收入利润复合增长（数值）!$A$7:$Q$3068,14)/ABS(VLOOKUP($B745,A股收入利润复合增长（数值）!$A$7:$Q$3068,12))-1,"")</f>
        <v>1.4875785141466258E-2</v>
      </c>
      <c r="P745" s="6">
        <f>IFERROR(VLOOKUP($B745,A股收入利润复合增长（数值）!$A$7:$Q$3068,15)/ABS(VLOOKUP($B745,A股收入利润复合增长（数值）!$A$7:$Q$3068,13))-1,"")</f>
        <v>0.23358933764496626</v>
      </c>
    </row>
    <row r="746" spans="1:16" x14ac:dyDescent="0.25">
      <c r="A746" t="str">
        <f>IF(COUNTIF(G746:P746,"&lt;"&amp;$A$3)=0,MAX($A$4:A745)+1,"")</f>
        <v/>
      </c>
      <c r="B746">
        <v>742</v>
      </c>
      <c r="C746" t="str">
        <f>VLOOKUP($B746,A股收入利润复合增长（数值）!$A$7:$Q$3068,2)</f>
        <v>600297.SH</v>
      </c>
      <c r="D746" t="str">
        <f>VLOOKUP($B746,A股收入利润复合增长（数值）!$A$7:$Q$3068,3)</f>
        <v>广汇汽车</v>
      </c>
      <c r="G746" s="6">
        <f>IFERROR(VLOOKUP($B746,A股收入利润复合增长（数值）!$A$7:$Q$3068,6)/ABS(VLOOKUP($B746,A股收入利润复合增长（数值）!$A$7:$Q$3068,4))-1,"")</f>
        <v>-0.11012590456144911</v>
      </c>
      <c r="H746" s="6">
        <f>IFERROR(VLOOKUP($B746,A股收入利润复合增长（数值）!$A$7:$Q$3068,7)/ABS(VLOOKUP($B746,A股收入利润复合增长（数值）!$A$7:$Q$3068,5))-1,"")</f>
        <v>-0.60742886869251667</v>
      </c>
      <c r="I746" s="6">
        <f>IFERROR(VLOOKUP($B746,A股收入利润复合增长（数值）!$A$7:$Q$3068,8)/ABS(VLOOKUP($B746,A股收入利润复合增长（数值）!$A$7:$Q$3068,6))-1,"")</f>
        <v>-0.17421845042654327</v>
      </c>
      <c r="J746" s="6">
        <f>IFERROR(VLOOKUP($B746,A股收入利润复合增长（数值）!$A$7:$Q$3068,9)/ABS(VLOOKUP($B746,A股收入利润复合增长（数值）!$A$7:$Q$3068,7))-1,"")</f>
        <v>7.5489833557352313</v>
      </c>
      <c r="K746" s="6">
        <f>IFERROR(VLOOKUP($B746,A股收入利润复合增长（数值）!$A$7:$Q$3068,10)/ABS(VLOOKUP($B746,A股收入利润复合增长（数值）!$A$7:$Q$3068,8))-1,"")</f>
        <v>-0.43734267394569593</v>
      </c>
      <c r="L746" s="6">
        <f>IFERROR(VLOOKUP($B746,A股收入利润复合增长（数值）!$A$7:$Q$3068,11)/ABS(VLOOKUP($B746,A股收入利润复合增长（数值）!$A$7:$Q$3068,9))-1,"")</f>
        <v>0.13847311744547985</v>
      </c>
      <c r="M746" s="6">
        <f>IFERROR(VLOOKUP($B746,A股收入利润复合增长（数值）!$A$7:$Q$3068,12)/ABS(VLOOKUP($B746,A股收入利润复合增长（数值）!$A$7:$Q$3068,10))-1,"")</f>
        <v>-0.13086078899961251</v>
      </c>
      <c r="N746" s="6">
        <f>IFERROR(VLOOKUP($B746,A股收入利润复合增长（数值）!$A$7:$Q$3068,13)/ABS(VLOOKUP($B746,A股收入利润复合增长（数值）!$A$7:$Q$3068,11))-1,"")</f>
        <v>-0.35843233964761534</v>
      </c>
      <c r="O746" s="6">
        <f>IFERROR(VLOOKUP($B746,A股收入利润复合增长（数值）!$A$7:$Q$3068,14)/ABS(VLOOKUP($B746,A股收入利润复合增长（数值）!$A$7:$Q$3068,12))-1,"")</f>
        <v>251.21124104040024</v>
      </c>
      <c r="P746" s="6">
        <f>IFERROR(VLOOKUP($B746,A股收入利润复合增长（数值）!$A$7:$Q$3068,15)/ABS(VLOOKUP($B746,A股收入利润复合增长（数值）!$A$7:$Q$3068,13))-1,"")</f>
        <v>57.764959262106679</v>
      </c>
    </row>
    <row r="747" spans="1:16" x14ac:dyDescent="0.25">
      <c r="A747" t="str">
        <f>IF(COUNTIF(G747:P747,"&lt;"&amp;$A$3)=0,MAX($A$4:A746)+1,"")</f>
        <v/>
      </c>
      <c r="B747">
        <v>743</v>
      </c>
      <c r="C747" t="str">
        <f>VLOOKUP($B747,A股收入利润复合增长（数值）!$A$7:$Q$3068,2)</f>
        <v>600299.SH</v>
      </c>
      <c r="D747" t="str">
        <f>VLOOKUP($B747,A股收入利润复合增长（数值）!$A$7:$Q$3068,3)</f>
        <v>安迪苏</v>
      </c>
      <c r="G747" s="6">
        <f>IFERROR(VLOOKUP($B747,A股收入利润复合增长（数值）!$A$7:$Q$3068,6)/ABS(VLOOKUP($B747,A股收入利润复合增长（数值）!$A$7:$Q$3068,4))-1,"")</f>
        <v>0.17758831543863418</v>
      </c>
      <c r="H747" s="6">
        <f>IFERROR(VLOOKUP($B747,A股收入利润复合增长（数值）!$A$7:$Q$3068,7)/ABS(VLOOKUP($B747,A股收入利润复合增长（数值）!$A$7:$Q$3068,5))-1,"")</f>
        <v>-5.2103972556865052E-2</v>
      </c>
      <c r="I747" s="6">
        <f>IFERROR(VLOOKUP($B747,A股收入利润复合增长（数值）!$A$7:$Q$3068,8)/ABS(VLOOKUP($B747,A股收入利润复合增长（数值）!$A$7:$Q$3068,6))-1,"")</f>
        <v>-0.2027880232199647</v>
      </c>
      <c r="J747" s="6">
        <f>IFERROR(VLOOKUP($B747,A股收入利润复合增长（数值）!$A$7:$Q$3068,9)/ABS(VLOOKUP($B747,A股收入利润复合增长（数值）!$A$7:$Q$3068,7))-1,"")</f>
        <v>-15.523156749522203</v>
      </c>
      <c r="K747" s="6">
        <f>IFERROR(VLOOKUP($B747,A股收入利润复合增长（数值）!$A$7:$Q$3068,10)/ABS(VLOOKUP($B747,A股收入利润复合增长（数值）!$A$7:$Q$3068,8))-1,"")</f>
        <v>-9.0445762438604249E-2</v>
      </c>
      <c r="L747" s="6">
        <f>IFERROR(VLOOKUP($B747,A股收入利润复合增长（数值）!$A$7:$Q$3068,11)/ABS(VLOOKUP($B747,A股收入利润复合增长（数值）!$A$7:$Q$3068,9))-1,"")</f>
        <v>-2.0955998929202488</v>
      </c>
      <c r="M747" s="6">
        <f>IFERROR(VLOOKUP($B747,A股收入利润复合增长（数值）!$A$7:$Q$3068,12)/ABS(VLOOKUP($B747,A股收入利润复合增长（数值）!$A$7:$Q$3068,10))-1,"")</f>
        <v>0.15514572176054942</v>
      </c>
      <c r="N747" s="6">
        <f>IFERROR(VLOOKUP($B747,A股收入利润复合增长（数值）!$A$7:$Q$3068,13)/ABS(VLOOKUP($B747,A股收入利润复合增长（数值）!$A$7:$Q$3068,11))-1,"")</f>
        <v>-0.786147283420499</v>
      </c>
      <c r="O747" s="6">
        <f>IFERROR(VLOOKUP($B747,A股收入利润复合增长（数值）!$A$7:$Q$3068,14)/ABS(VLOOKUP($B747,A股收入利润复合增长（数值）!$A$7:$Q$3068,12))-1,"")</f>
        <v>0.58975652643931165</v>
      </c>
      <c r="P747" s="6">
        <f>IFERROR(VLOOKUP($B747,A股收入利润复合增长（数值）!$A$7:$Q$3068,15)/ABS(VLOOKUP($B747,A股收入利润复合增长（数值）!$A$7:$Q$3068,13))-1,"")</f>
        <v>5.2779692829250129</v>
      </c>
    </row>
    <row r="748" spans="1:16" x14ac:dyDescent="0.25">
      <c r="A748" t="str">
        <f>IF(COUNTIF(G748:P748,"&lt;"&amp;$A$3)=0,MAX($A$4:A747)+1,"")</f>
        <v/>
      </c>
      <c r="B748">
        <v>744</v>
      </c>
      <c r="C748" t="str">
        <f>VLOOKUP($B748,A股收入利润复合增长（数值）!$A$7:$Q$3068,2)</f>
        <v>600305.SH</v>
      </c>
      <c r="D748" t="str">
        <f>VLOOKUP($B748,A股收入利润复合增长（数值）!$A$7:$Q$3068,3)</f>
        <v>恒顺醋业</v>
      </c>
      <c r="G748" s="6">
        <f>IFERROR(VLOOKUP($B748,A股收入利润复合增长（数值）!$A$7:$Q$3068,6)/ABS(VLOOKUP($B748,A股收入利润复合增长（数值）!$A$7:$Q$3068,4))-1,"")</f>
        <v>-0.11412358978982184</v>
      </c>
      <c r="H748" s="6">
        <f>IFERROR(VLOOKUP($B748,A股收入利润复合增长（数值）!$A$7:$Q$3068,7)/ABS(VLOOKUP($B748,A股收入利润复合增长（数值）!$A$7:$Q$3068,5))-1,"")</f>
        <v>-0.6834346768393913</v>
      </c>
      <c r="I748" s="6">
        <f>IFERROR(VLOOKUP($B748,A股收入利润复合增长（数值）!$A$7:$Q$3068,8)/ABS(VLOOKUP($B748,A股收入利润复合增长（数值）!$A$7:$Q$3068,6))-1,"")</f>
        <v>0.12665820330554367</v>
      </c>
      <c r="J748" s="6">
        <f>IFERROR(VLOOKUP($B748,A股收入利润复合增长（数值）!$A$7:$Q$3068,9)/ABS(VLOOKUP($B748,A股收入利润复合增长（数值）!$A$7:$Q$3068,7))-1,"")</f>
        <v>-4.6764722108873746</v>
      </c>
      <c r="K748" s="6">
        <f>IFERROR(VLOOKUP($B748,A股收入利润复合增长（数值）!$A$7:$Q$3068,10)/ABS(VLOOKUP($B748,A股收入利润复合增长（数值）!$A$7:$Q$3068,8))-1,"")</f>
        <v>-3.11395981105278E-2</v>
      </c>
      <c r="L748" s="6">
        <f>IFERROR(VLOOKUP($B748,A股收入利润复合增长（数值）!$A$7:$Q$3068,11)/ABS(VLOOKUP($B748,A股收入利润复合增长（数值）!$A$7:$Q$3068,9))-1,"")</f>
        <v>5.5507028792541435E-2</v>
      </c>
      <c r="M748" s="6">
        <f>IFERROR(VLOOKUP($B748,A股收入利润复合增长（数值）!$A$7:$Q$3068,12)/ABS(VLOOKUP($B748,A股收入利润复合增长（数值）!$A$7:$Q$3068,10))-1,"")</f>
        <v>8.6956931472209842E-2</v>
      </c>
      <c r="N748" s="6">
        <f>IFERROR(VLOOKUP($B748,A股收入利润复合增长（数值）!$A$7:$Q$3068,13)/ABS(VLOOKUP($B748,A股收入利润复合增长（数值）!$A$7:$Q$3068,11))-1,"")</f>
        <v>0.91212059517584954</v>
      </c>
      <c r="O748" s="6">
        <f>IFERROR(VLOOKUP($B748,A股收入利润复合增长（数值）!$A$7:$Q$3068,14)/ABS(VLOOKUP($B748,A股收入利润复合增长（数值）!$A$7:$Q$3068,12))-1,"")</f>
        <v>8.1028004445149238E-2</v>
      </c>
      <c r="P748" s="6">
        <f>IFERROR(VLOOKUP($B748,A股收入利润复合增长（数值）!$A$7:$Q$3068,15)/ABS(VLOOKUP($B748,A股收入利润复合增长（数值）!$A$7:$Q$3068,13))-1,"")</f>
        <v>2.2040923537938184</v>
      </c>
    </row>
    <row r="749" spans="1:16" x14ac:dyDescent="0.25">
      <c r="A749">
        <f>IF(COUNTIF(G749:P749,"&lt;"&amp;$A$3)=0,MAX($A$4:A748)+1,"")</f>
        <v>63</v>
      </c>
      <c r="B749">
        <v>745</v>
      </c>
      <c r="C749" t="str">
        <f>VLOOKUP($B749,A股收入利润复合增长（数值）!$A$7:$Q$3068,2)</f>
        <v>600312.SH</v>
      </c>
      <c r="D749" t="str">
        <f>VLOOKUP($B749,A股收入利润复合增长（数值）!$A$7:$Q$3068,3)</f>
        <v>平高电气</v>
      </c>
      <c r="G749" s="6">
        <f>IFERROR(VLOOKUP($B749,A股收入利润复合增长（数值）!$A$7:$Q$3068,6)/ABS(VLOOKUP($B749,A股收入利润复合增长（数值）!$A$7:$Q$3068,4))-1,"")</f>
        <v>0.23448435420925584</v>
      </c>
      <c r="H749" s="6">
        <f>IFERROR(VLOOKUP($B749,A股收入利润复合增长（数值）!$A$7:$Q$3068,7)/ABS(VLOOKUP($B749,A股收入利润复合增长（数值）!$A$7:$Q$3068,5))-1,"")</f>
        <v>2.2245616312378642</v>
      </c>
      <c r="I749" s="6">
        <f>IFERROR(VLOOKUP($B749,A股收入利润复合增长（数值）!$A$7:$Q$3068,8)/ABS(VLOOKUP($B749,A股收入利润复合增长（数值）!$A$7:$Q$3068,6))-1,"")</f>
        <v>0.30053515344131476</v>
      </c>
      <c r="J749" s="6">
        <f>IFERROR(VLOOKUP($B749,A股收入利润复合增长（数值）!$A$7:$Q$3068,9)/ABS(VLOOKUP($B749,A股收入利润复合增长（数值）!$A$7:$Q$3068,7))-1,"")</f>
        <v>6.7797053586471385</v>
      </c>
      <c r="K749" s="6">
        <f>IFERROR(VLOOKUP($B749,A股收入利润复合增长（数值）!$A$7:$Q$3068,10)/ABS(VLOOKUP($B749,A股收入利润复合增长（数值）!$A$7:$Q$3068,8))-1,"")</f>
        <v>0.16264755438456335</v>
      </c>
      <c r="L749" s="6">
        <f>IFERROR(VLOOKUP($B749,A股收入利润复合增长（数值）!$A$7:$Q$3068,11)/ABS(VLOOKUP($B749,A股收入利润复合增长（数值）!$A$7:$Q$3068,9))-1,"")</f>
        <v>1.9436121681852949</v>
      </c>
      <c r="M749" s="6">
        <f>IFERROR(VLOOKUP($B749,A股收入利润复合增长（数值）!$A$7:$Q$3068,12)/ABS(VLOOKUP($B749,A股收入利润复合增长（数值）!$A$7:$Q$3068,10))-1,"")</f>
        <v>0.20622112526795067</v>
      </c>
      <c r="N749" s="6">
        <f>IFERROR(VLOOKUP($B749,A股收入利润复合增长（数值）!$A$7:$Q$3068,13)/ABS(VLOOKUP($B749,A股收入利润复合增长（数值）!$A$7:$Q$3068,11))-1,"")</f>
        <v>0.73913550562052133</v>
      </c>
      <c r="O749" s="6">
        <f>IFERROR(VLOOKUP($B749,A股收入利润复合增长（数值）!$A$7:$Q$3068,14)/ABS(VLOOKUP($B749,A股收入利润复合增长（数值）!$A$7:$Q$3068,12))-1,"")</f>
        <v>0.26591745634220487</v>
      </c>
      <c r="P749" s="6">
        <f>IFERROR(VLOOKUP($B749,A股收入利润复合增长（数值）!$A$7:$Q$3068,15)/ABS(VLOOKUP($B749,A股收入利润复合增长（数值）!$A$7:$Q$3068,13))-1,"")</f>
        <v>0.19262334513705914</v>
      </c>
    </row>
    <row r="750" spans="1:16" x14ac:dyDescent="0.25">
      <c r="A750" t="str">
        <f>IF(COUNTIF(G750:P750,"&lt;"&amp;$A$3)=0,MAX($A$4:A749)+1,"")</f>
        <v/>
      </c>
      <c r="B750">
        <v>746</v>
      </c>
      <c r="C750" t="str">
        <f>VLOOKUP($B750,A股收入利润复合增长（数值）!$A$7:$Q$3068,2)</f>
        <v>600313.SH</v>
      </c>
      <c r="D750" t="str">
        <f>VLOOKUP($B750,A股收入利润复合增长（数值）!$A$7:$Q$3068,3)</f>
        <v>农发种业</v>
      </c>
      <c r="G750" s="6">
        <f>IFERROR(VLOOKUP($B750,A股收入利润复合增长（数值）!$A$7:$Q$3068,6)/ABS(VLOOKUP($B750,A股收入利润复合增长（数值）!$A$7:$Q$3068,4))-1,"")</f>
        <v>1.3877201627587814</v>
      </c>
      <c r="H750" s="6">
        <f>IFERROR(VLOOKUP($B750,A股收入利润复合增长（数值）!$A$7:$Q$3068,7)/ABS(VLOOKUP($B750,A股收入利润复合增长（数值）!$A$7:$Q$3068,5))-1,"")</f>
        <v>-0.83841825076812404</v>
      </c>
      <c r="I750" s="6">
        <f>IFERROR(VLOOKUP($B750,A股收入利润复合增长（数值）!$A$7:$Q$3068,8)/ABS(VLOOKUP($B750,A股收入利润复合增长（数值）!$A$7:$Q$3068,6))-1,"")</f>
        <v>1.219239776008644</v>
      </c>
      <c r="J750" s="6">
        <f>IFERROR(VLOOKUP($B750,A股收入利润复合增长（数值）!$A$7:$Q$3068,9)/ABS(VLOOKUP($B750,A股收入利润复合增长（数值）!$A$7:$Q$3068,7))-1,"")</f>
        <v>2.0239551747415634</v>
      </c>
      <c r="K750" s="6">
        <f>IFERROR(VLOOKUP($B750,A股收入利润复合增长（数值）!$A$7:$Q$3068,10)/ABS(VLOOKUP($B750,A股收入利润复合增长（数值）!$A$7:$Q$3068,8))-1,"")</f>
        <v>-9.1470533830640188E-2</v>
      </c>
      <c r="L750" s="6">
        <f>IFERROR(VLOOKUP($B750,A股收入利润复合增长（数值）!$A$7:$Q$3068,11)/ABS(VLOOKUP($B750,A股收入利润复合增长（数值）!$A$7:$Q$3068,9))-1,"")</f>
        <v>0.76935632751065719</v>
      </c>
      <c r="M750" s="6">
        <f>IFERROR(VLOOKUP($B750,A股收入利润复合增长（数值）!$A$7:$Q$3068,12)/ABS(VLOOKUP($B750,A股收入利润复合增长（数值）!$A$7:$Q$3068,10))-1,"")</f>
        <v>0.20608152302513716</v>
      </c>
      <c r="N750" s="6">
        <f>IFERROR(VLOOKUP($B750,A股收入利润复合增长（数值）!$A$7:$Q$3068,13)/ABS(VLOOKUP($B750,A股收入利润复合增长（数值）!$A$7:$Q$3068,11))-1,"")</f>
        <v>1.5897354778442878</v>
      </c>
      <c r="O750" s="6">
        <f>IFERROR(VLOOKUP($B750,A股收入利润复合增长（数值）!$A$7:$Q$3068,14)/ABS(VLOOKUP($B750,A股收入利润复合增长（数值）!$A$7:$Q$3068,12))-1,"")</f>
        <v>0.2368961200703843</v>
      </c>
      <c r="P750" s="6">
        <f>IFERROR(VLOOKUP($B750,A股收入利润复合增长（数值）!$A$7:$Q$3068,15)/ABS(VLOOKUP($B750,A股收入利润复合增长（数值）!$A$7:$Q$3068,13))-1,"")</f>
        <v>-0.23547632521594719</v>
      </c>
    </row>
    <row r="751" spans="1:16" x14ac:dyDescent="0.25">
      <c r="A751" t="str">
        <f>IF(COUNTIF(G751:P751,"&lt;"&amp;$A$3)=0,MAX($A$4:A750)+1,"")</f>
        <v/>
      </c>
      <c r="B751">
        <v>747</v>
      </c>
      <c r="C751" t="str">
        <f>VLOOKUP($B751,A股收入利润复合增长（数值）!$A$7:$Q$3068,2)</f>
        <v>600315.SH</v>
      </c>
      <c r="D751" t="str">
        <f>VLOOKUP($B751,A股收入利润复合增长（数值）!$A$7:$Q$3068,3)</f>
        <v>上海家化</v>
      </c>
      <c r="G751" s="6">
        <f>IFERROR(VLOOKUP($B751,A股收入利润复合增长（数值）!$A$7:$Q$3068,6)/ABS(VLOOKUP($B751,A股收入利润复合增长（数值）!$A$7:$Q$3068,4))-1,"")</f>
        <v>0.1559979618818923</v>
      </c>
      <c r="H751" s="6">
        <f>IFERROR(VLOOKUP($B751,A股收入利润复合增长（数值）!$A$7:$Q$3068,7)/ABS(VLOOKUP($B751,A股收入利润复合增长（数值）!$A$7:$Q$3068,5))-1,"")</f>
        <v>0.31064471782301295</v>
      </c>
      <c r="I751" s="6">
        <f>IFERROR(VLOOKUP($B751,A股收入利润复合增长（数值）!$A$7:$Q$3068,8)/ABS(VLOOKUP($B751,A股收入利润复合增长（数值）!$A$7:$Q$3068,6))-1,"")</f>
        <v>0.2593281458018637</v>
      </c>
      <c r="J751" s="6">
        <f>IFERROR(VLOOKUP($B751,A股收入利润复合增长（数值）!$A$7:$Q$3068,9)/ABS(VLOOKUP($B751,A股收入利润复合增长（数值）!$A$7:$Q$3068,7))-1,"")</f>
        <v>0.70138546046736039</v>
      </c>
      <c r="K751" s="6">
        <f>IFERROR(VLOOKUP($B751,A股收入利润复合增长（数值）!$A$7:$Q$3068,10)/ABS(VLOOKUP($B751,A股收入利润复合增长（数值）!$A$7:$Q$3068,8))-1,"")</f>
        <v>-7.9080626344405491E-3</v>
      </c>
      <c r="L751" s="6">
        <f>IFERROR(VLOOKUP($B751,A股收入利润复合增长（数值）!$A$7:$Q$3068,11)/ABS(VLOOKUP($B751,A股收入利润复合增长（数值）!$A$7:$Q$3068,9))-1,"")</f>
        <v>0.30184207083855785</v>
      </c>
      <c r="M751" s="6">
        <f>IFERROR(VLOOKUP($B751,A股收入利润复合增长（数值）!$A$7:$Q$3068,12)/ABS(VLOOKUP($B751,A股收入利润复合增长（数值）!$A$7:$Q$3068,10))-1,"")</f>
        <v>0.19383572035711327</v>
      </c>
      <c r="N751" s="6">
        <f>IFERROR(VLOOKUP($B751,A股收入利润复合增长（数值）!$A$7:$Q$3068,13)/ABS(VLOOKUP($B751,A股收入利润复合增长（数值）!$A$7:$Q$3068,11))-1,"")</f>
        <v>0.12218491437172263</v>
      </c>
      <c r="O751" s="6">
        <f>IFERROR(VLOOKUP($B751,A股收入利润复合增长（数值）!$A$7:$Q$3068,14)/ABS(VLOOKUP($B751,A股收入利润复合增长（数值）!$A$7:$Q$3068,12))-1,"")</f>
        <v>9.5827301062229919E-2</v>
      </c>
      <c r="P751" s="6">
        <f>IFERROR(VLOOKUP($B751,A股收入利润复合增长（数值）!$A$7:$Q$3068,15)/ABS(VLOOKUP($B751,A股收入利润复合增长（数值）!$A$7:$Q$3068,13))-1,"")</f>
        <v>1.4611980264080322</v>
      </c>
    </row>
    <row r="752" spans="1:16" x14ac:dyDescent="0.25">
      <c r="A752" t="str">
        <f>IF(COUNTIF(G752:P752,"&lt;"&amp;$A$3)=0,MAX($A$4:A751)+1,"")</f>
        <v/>
      </c>
      <c r="B752">
        <v>748</v>
      </c>
      <c r="C752" t="str">
        <f>VLOOKUP($B752,A股收入利润复合增长（数值）!$A$7:$Q$3068,2)</f>
        <v>600323.SH</v>
      </c>
      <c r="D752" t="str">
        <f>VLOOKUP($B752,A股收入利润复合增长（数值）!$A$7:$Q$3068,3)</f>
        <v>瀚蓝环境</v>
      </c>
      <c r="G752" s="6">
        <f>IFERROR(VLOOKUP($B752,A股收入利润复合增长（数值）!$A$7:$Q$3068,6)/ABS(VLOOKUP($B752,A股收入利润复合增长（数值）!$A$7:$Q$3068,4))-1,"")</f>
        <v>0.25598401151305961</v>
      </c>
      <c r="H752" s="6">
        <f>IFERROR(VLOOKUP($B752,A股收入利润复合增长（数值）!$A$7:$Q$3068,7)/ABS(VLOOKUP($B752,A股收入利润复合增长（数值）!$A$7:$Q$3068,5))-1,"")</f>
        <v>-0.73111264016124333</v>
      </c>
      <c r="I752" s="6">
        <f>IFERROR(VLOOKUP($B752,A股收入利润复合增长（数值）!$A$7:$Q$3068,8)/ABS(VLOOKUP($B752,A股收入利润复合增长（数值）!$A$7:$Q$3068,6))-1,"")</f>
        <v>0.18399121065467927</v>
      </c>
      <c r="J752" s="6">
        <f>IFERROR(VLOOKUP($B752,A股收入利润复合增长（数值）!$A$7:$Q$3068,9)/ABS(VLOOKUP($B752,A股收入利润复合增长（数值）!$A$7:$Q$3068,7))-1,"")</f>
        <v>0.26770221532627514</v>
      </c>
      <c r="K752" s="6">
        <f>IFERROR(VLOOKUP($B752,A股收入利润复合增长（数值）!$A$7:$Q$3068,10)/ABS(VLOOKUP($B752,A股收入利润复合增长（数值）!$A$7:$Q$3068,8))-1,"")</f>
        <v>0.13123874105894728</v>
      </c>
      <c r="L752" s="6">
        <f>IFERROR(VLOOKUP($B752,A股收入利润复合增长（数值）!$A$7:$Q$3068,11)/ABS(VLOOKUP($B752,A股收入利润复合增长（数值）!$A$7:$Q$3068,9))-1,"")</f>
        <v>0.22927420765612738</v>
      </c>
      <c r="M752" s="6">
        <f>IFERROR(VLOOKUP($B752,A股收入利润复合增长（数值）!$A$7:$Q$3068,12)/ABS(VLOOKUP($B752,A股收入利润复合增长（数值）!$A$7:$Q$3068,10))-1,"")</f>
        <v>1.4317712726517424</v>
      </c>
      <c r="N752" s="6">
        <f>IFERROR(VLOOKUP($B752,A股收入利润复合增长（数值）!$A$7:$Q$3068,13)/ABS(VLOOKUP($B752,A股收入利润复合增长（数值）!$A$7:$Q$3068,11))-1,"")</f>
        <v>0.31996970185939988</v>
      </c>
      <c r="O752" s="6">
        <f>IFERROR(VLOOKUP($B752,A股收入利润复合增长（数值）!$A$7:$Q$3068,14)/ABS(VLOOKUP($B752,A股收入利润复合增长（数值）!$A$7:$Q$3068,12))-1,"")</f>
        <v>0.37846378672862491</v>
      </c>
      <c r="P752" s="6">
        <f>IFERROR(VLOOKUP($B752,A股收入利润复合增长（数值）!$A$7:$Q$3068,15)/ABS(VLOOKUP($B752,A股收入利润复合增长（数值）!$A$7:$Q$3068,13))-1,"")</f>
        <v>0.30510553881044067</v>
      </c>
    </row>
    <row r="753" spans="1:16" x14ac:dyDescent="0.25">
      <c r="A753" t="str">
        <f>IF(COUNTIF(G753:P753,"&lt;"&amp;$A$3)=0,MAX($A$4:A752)+1,"")</f>
        <v/>
      </c>
      <c r="B753">
        <v>749</v>
      </c>
      <c r="C753" t="str">
        <f>VLOOKUP($B753,A股收入利润复合增长（数值）!$A$7:$Q$3068,2)</f>
        <v>600332.SH</v>
      </c>
      <c r="D753" t="str">
        <f>VLOOKUP($B753,A股收入利润复合增长（数值）!$A$7:$Q$3068,3)</f>
        <v>白云山</v>
      </c>
      <c r="G753" s="6">
        <f>IFERROR(VLOOKUP($B753,A股收入利润复合增长（数值）!$A$7:$Q$3068,6)/ABS(VLOOKUP($B753,A股收入利润复合增长（数值）!$A$7:$Q$3068,4))-1,"")</f>
        <v>0.21255683875819198</v>
      </c>
      <c r="H753" s="6">
        <f>IFERROR(VLOOKUP($B753,A股收入利润复合增长（数值）!$A$7:$Q$3068,7)/ABS(VLOOKUP($B753,A股收入利润复合增长（数值）!$A$7:$Q$3068,5))-1,"")</f>
        <v>7.6443999152514541E-2</v>
      </c>
      <c r="I753" s="6">
        <f>IFERROR(VLOOKUP($B753,A股收入利润复合增长（数值）!$A$7:$Q$3068,8)/ABS(VLOOKUP($B753,A股收入利润复合增长（数值）!$A$7:$Q$3068,6))-1,"")</f>
        <v>0.51280258872410411</v>
      </c>
      <c r="J753" s="6">
        <f>IFERROR(VLOOKUP($B753,A股收入利润复合增长（数值）!$A$7:$Q$3068,9)/ABS(VLOOKUP($B753,A股收入利润复合增长（数值）!$A$7:$Q$3068,7))-1,"")</f>
        <v>0.3747331163541705</v>
      </c>
      <c r="K753" s="6">
        <f>IFERROR(VLOOKUP($B753,A股收入利润复合增长（数值）!$A$7:$Q$3068,10)/ABS(VLOOKUP($B753,A股收入利润复合增长（数值）!$A$7:$Q$3068,8))-1,"")</f>
        <v>1.1397579359620318</v>
      </c>
      <c r="L753" s="6">
        <f>IFERROR(VLOOKUP($B753,A股收入利润复合增长（数值）!$A$7:$Q$3068,11)/ABS(VLOOKUP($B753,A股收入利润复合增长（数值）!$A$7:$Q$3068,9))-1,"")</f>
        <v>1.4793795349833316</v>
      </c>
      <c r="M753" s="6">
        <f>IFERROR(VLOOKUP($B753,A股收入利润复合增长（数值）!$A$7:$Q$3068,12)/ABS(VLOOKUP($B753,A股收入利润复合增长（数值）!$A$7:$Q$3068,10))-1,"")</f>
        <v>6.767799916569972E-2</v>
      </c>
      <c r="N753" s="6">
        <f>IFERROR(VLOOKUP($B753,A股收入利润复合增长（数值）!$A$7:$Q$3068,13)/ABS(VLOOKUP($B753,A股收入利润复合增长（数值）!$A$7:$Q$3068,11))-1,"")</f>
        <v>0.21675182496562329</v>
      </c>
      <c r="O753" s="6">
        <f>IFERROR(VLOOKUP($B753,A股收入利润复合增长（数值）!$A$7:$Q$3068,14)/ABS(VLOOKUP($B753,A股收入利润复合增长（数值）!$A$7:$Q$3068,12))-1,"")</f>
        <v>1.727551898443247E-2</v>
      </c>
      <c r="P753" s="6">
        <f>IFERROR(VLOOKUP($B753,A股收入利润复合增长（数值）!$A$7:$Q$3068,15)/ABS(VLOOKUP($B753,A股收入利润复合增长（数值）!$A$7:$Q$3068,13))-1,"")</f>
        <v>9.0467272523074627E-2</v>
      </c>
    </row>
    <row r="754" spans="1:16" x14ac:dyDescent="0.25">
      <c r="A754" t="str">
        <f>IF(COUNTIF(G754:P754,"&lt;"&amp;$A$3)=0,MAX($A$4:A753)+1,"")</f>
        <v/>
      </c>
      <c r="B754">
        <v>750</v>
      </c>
      <c r="C754" t="str">
        <f>VLOOKUP($B754,A股收入利润复合增长（数值）!$A$7:$Q$3068,2)</f>
        <v>600335.SH</v>
      </c>
      <c r="D754" t="str">
        <f>VLOOKUP($B754,A股收入利润复合增长（数值）!$A$7:$Q$3068,3)</f>
        <v>国机汽车</v>
      </c>
      <c r="G754" s="6">
        <f>IFERROR(VLOOKUP($B754,A股收入利润复合增长（数值）!$A$7:$Q$3068,6)/ABS(VLOOKUP($B754,A股收入利润复合增长（数值）!$A$7:$Q$3068,4))-1,"")</f>
        <v>103.81149243531043</v>
      </c>
      <c r="H754" s="6">
        <f>IFERROR(VLOOKUP($B754,A股收入利润复合增长（数值）!$A$7:$Q$3068,7)/ABS(VLOOKUP($B754,A股收入利润复合增长（数值）!$A$7:$Q$3068,5))-1,"")</f>
        <v>14.039508318951455</v>
      </c>
      <c r="I754" s="6">
        <f>IFERROR(VLOOKUP($B754,A股收入利润复合增长（数值）!$A$7:$Q$3068,8)/ABS(VLOOKUP($B754,A股收入利润复合增长（数值）!$A$7:$Q$3068,6))-1,"")</f>
        <v>0.22239028306834174</v>
      </c>
      <c r="J754" s="6">
        <f>IFERROR(VLOOKUP($B754,A股收入利润复合增长（数值）!$A$7:$Q$3068,9)/ABS(VLOOKUP($B754,A股收入利润复合增长（数值）!$A$7:$Q$3068,7))-1,"")</f>
        <v>0.12714650265484151</v>
      </c>
      <c r="K754" s="6">
        <f>IFERROR(VLOOKUP($B754,A股收入利润复合增长（数值）!$A$7:$Q$3068,10)/ABS(VLOOKUP($B754,A股收入利润复合增长（数值）!$A$7:$Q$3068,8))-1,"")</f>
        <v>0.20546337723819441</v>
      </c>
      <c r="L754" s="6">
        <f>IFERROR(VLOOKUP($B754,A股收入利润复合增长（数值）!$A$7:$Q$3068,11)/ABS(VLOOKUP($B754,A股收入利润复合增长（数值）!$A$7:$Q$3068,9))-1,"")</f>
        <v>0.22563247557563204</v>
      </c>
      <c r="M754" s="6">
        <f>IFERROR(VLOOKUP($B754,A股收入利润复合增长（数值）!$A$7:$Q$3068,12)/ABS(VLOOKUP($B754,A股收入利润复合增长（数值）!$A$7:$Q$3068,10))-1,"")</f>
        <v>0.20638456955694884</v>
      </c>
      <c r="N754" s="6">
        <f>IFERROR(VLOOKUP($B754,A股收入利润复合增长（数值）!$A$7:$Q$3068,13)/ABS(VLOOKUP($B754,A股收入利润复合增长（数值）!$A$7:$Q$3068,11))-1,"")</f>
        <v>0.25545196760069389</v>
      </c>
      <c r="O754" s="6">
        <f>IFERROR(VLOOKUP($B754,A股收入利润复合增长（数值）!$A$7:$Q$3068,14)/ABS(VLOOKUP($B754,A股收入利润复合增长（数值）!$A$7:$Q$3068,12))-1,"")</f>
        <v>-0.28978081898224872</v>
      </c>
      <c r="P754" s="6">
        <f>IFERROR(VLOOKUP($B754,A股收入利润复合增长（数值）!$A$7:$Q$3068,15)/ABS(VLOOKUP($B754,A股收入利润复合增长（数值）!$A$7:$Q$3068,13))-1,"")</f>
        <v>-0.43791911634971459</v>
      </c>
    </row>
    <row r="755" spans="1:16" x14ac:dyDescent="0.25">
      <c r="A755" t="str">
        <f>IF(COUNTIF(G755:P755,"&lt;"&amp;$A$3)=0,MAX($A$4:A754)+1,"")</f>
        <v/>
      </c>
      <c r="B755">
        <v>751</v>
      </c>
      <c r="C755" t="str">
        <f>VLOOKUP($B755,A股收入利润复合增长（数值）!$A$7:$Q$3068,2)</f>
        <v>600337.SH</v>
      </c>
      <c r="D755" t="str">
        <f>VLOOKUP($B755,A股收入利润复合增长（数值）!$A$7:$Q$3068,3)</f>
        <v>美克家居</v>
      </c>
      <c r="G755" s="6">
        <f>IFERROR(VLOOKUP($B755,A股收入利润复合增长（数值）!$A$7:$Q$3068,6)/ABS(VLOOKUP($B755,A股收入利润复合增长（数值）!$A$7:$Q$3068,4))-1,"")</f>
        <v>6.0237484554212184E-2</v>
      </c>
      <c r="H755" s="6">
        <f>IFERROR(VLOOKUP($B755,A股收入利润复合增长（数值）!$A$7:$Q$3068,7)/ABS(VLOOKUP($B755,A股收入利润复合增长（数值）!$A$7:$Q$3068,5))-1,"")</f>
        <v>1.1443108610664794</v>
      </c>
      <c r="I755" s="6">
        <f>IFERROR(VLOOKUP($B755,A股收入利润复合增长（数值）!$A$7:$Q$3068,8)/ABS(VLOOKUP($B755,A股收入利润复合增长（数值）!$A$7:$Q$3068,6))-1,"")</f>
        <v>2.748871807865827E-2</v>
      </c>
      <c r="J755" s="6">
        <f>IFERROR(VLOOKUP($B755,A股收入利润复合增长（数值）!$A$7:$Q$3068,9)/ABS(VLOOKUP($B755,A股收入利润复合增长（数值）!$A$7:$Q$3068,7))-1,"")</f>
        <v>-0.89454172434351753</v>
      </c>
      <c r="K755" s="6">
        <f>IFERROR(VLOOKUP($B755,A股收入利润复合增长（数值）!$A$7:$Q$3068,10)/ABS(VLOOKUP($B755,A股收入利润复合增长（数值）!$A$7:$Q$3068,8))-1,"")</f>
        <v>1.6760034913641197E-2</v>
      </c>
      <c r="L755" s="6">
        <f>IFERROR(VLOOKUP($B755,A股收入利润复合增长（数值）!$A$7:$Q$3068,11)/ABS(VLOOKUP($B755,A股收入利润复合增长（数值）!$A$7:$Q$3068,9))-1,"")</f>
        <v>7.305498318867496</v>
      </c>
      <c r="M755" s="6">
        <f>IFERROR(VLOOKUP($B755,A股收入利润复合增长（数值）!$A$7:$Q$3068,12)/ABS(VLOOKUP($B755,A股收入利润复合增长（数值）!$A$7:$Q$3068,10))-1,"")</f>
        <v>1.4433605541340544E-2</v>
      </c>
      <c r="N755" s="6">
        <f>IFERROR(VLOOKUP($B755,A股收入利润复合增长（数值）!$A$7:$Q$3068,13)/ABS(VLOOKUP($B755,A股收入利润复合增长（数值）!$A$7:$Q$3068,11))-1,"")</f>
        <v>0.3578742349598365</v>
      </c>
      <c r="O755" s="6">
        <f>IFERROR(VLOOKUP($B755,A股收入利润复合增长（数值）!$A$7:$Q$3068,14)/ABS(VLOOKUP($B755,A股收入利润复合增长（数值）!$A$7:$Q$3068,12))-1,"")</f>
        <v>5.3448940189478655E-2</v>
      </c>
      <c r="P755" s="6">
        <f>IFERROR(VLOOKUP($B755,A股收入利润复合增长（数值）!$A$7:$Q$3068,15)/ABS(VLOOKUP($B755,A股收入利润复合增长（数值）!$A$7:$Q$3068,13))-1,"")</f>
        <v>0.28706886296485834</v>
      </c>
    </row>
    <row r="756" spans="1:16" x14ac:dyDescent="0.25">
      <c r="A756">
        <f>IF(COUNTIF(G756:P756,"&lt;"&amp;$A$3)=0,MAX($A$4:A755)+1,"")</f>
        <v>64</v>
      </c>
      <c r="B756">
        <v>752</v>
      </c>
      <c r="C756" t="str">
        <f>VLOOKUP($B756,A股收入利润复合增长（数值）!$A$7:$Q$3068,2)</f>
        <v>600340.SH</v>
      </c>
      <c r="D756" t="str">
        <f>VLOOKUP($B756,A股收入利润复合增长（数值）!$A$7:$Q$3068,3)</f>
        <v>华夏幸福</v>
      </c>
      <c r="G756" s="6">
        <f>IFERROR(VLOOKUP($B756,A股收入利润复合增长（数值）!$A$7:$Q$3068,6)/ABS(VLOOKUP($B756,A股收入利润复合增长（数值）!$A$7:$Q$3068,4))-1,"")</f>
        <v>29.837949058224993</v>
      </c>
      <c r="H756" s="6">
        <f>IFERROR(VLOOKUP($B756,A股收入利润复合增长（数值）!$A$7:$Q$3068,7)/ABS(VLOOKUP($B756,A股收入利润复合增长（数值）!$A$7:$Q$3068,5))-1,"")</f>
        <v>612.12457889186624</v>
      </c>
      <c r="I756" s="6">
        <f>IFERROR(VLOOKUP($B756,A股收入利润复合增长（数值）!$A$7:$Q$3068,8)/ABS(VLOOKUP($B756,A股收入利润复合增长（数值）!$A$7:$Q$3068,6))-1,"")</f>
        <v>0.55031199765801997</v>
      </c>
      <c r="J756" s="6">
        <f>IFERROR(VLOOKUP($B756,A股收入利润复合增长（数值）!$A$7:$Q$3068,9)/ABS(VLOOKUP($B756,A股收入利润复合增长（数值）!$A$7:$Q$3068,7))-1,"")</f>
        <v>0.31344925881355246</v>
      </c>
      <c r="K756" s="6">
        <f>IFERROR(VLOOKUP($B756,A股收入利润复合增长（数值）!$A$7:$Q$3068,10)/ABS(VLOOKUP($B756,A股收入利润复合增长（数值）!$A$7:$Q$3068,8))-1,"")</f>
        <v>0.74379866795891947</v>
      </c>
      <c r="L756" s="6">
        <f>IFERROR(VLOOKUP($B756,A股收入利润复合增长（数值）!$A$7:$Q$3068,11)/ABS(VLOOKUP($B756,A股收入利润复合增长（数值）!$A$7:$Q$3068,9))-1,"")</f>
        <v>0.52212253014063936</v>
      </c>
      <c r="M756" s="6">
        <f>IFERROR(VLOOKUP($B756,A股收入利润复合增长（数值）!$A$7:$Q$3068,12)/ABS(VLOOKUP($B756,A股收入利润复合增长（数值）!$A$7:$Q$3068,10))-1,"")</f>
        <v>0.27663167104159814</v>
      </c>
      <c r="N756" s="6">
        <f>IFERROR(VLOOKUP($B756,A股收入利润复合增长（数值）!$A$7:$Q$3068,13)/ABS(VLOOKUP($B756,A股收入利润复合增长（数值）!$A$7:$Q$3068,11))-1,"")</f>
        <v>0.30301088884323701</v>
      </c>
      <c r="O756" s="6">
        <f>IFERROR(VLOOKUP($B756,A股收入利润复合增长（数值）!$A$7:$Q$3068,14)/ABS(VLOOKUP($B756,A股收入利润复合增长（数值）!$A$7:$Q$3068,12))-1,"")</f>
        <v>0.42584741045088736</v>
      </c>
      <c r="P756" s="6">
        <f>IFERROR(VLOOKUP($B756,A股收入利润复合增长（数值）!$A$7:$Q$3068,15)/ABS(VLOOKUP($B756,A股收入利润复合增长（数值）!$A$7:$Q$3068,13))-1,"")</f>
        <v>0.35709461244710727</v>
      </c>
    </row>
    <row r="757" spans="1:16" x14ac:dyDescent="0.25">
      <c r="A757" t="str">
        <f>IF(COUNTIF(G757:P757,"&lt;"&amp;$A$3)=0,MAX($A$4:A756)+1,"")</f>
        <v/>
      </c>
      <c r="B757">
        <v>753</v>
      </c>
      <c r="C757" t="str">
        <f>VLOOKUP($B757,A股收入利润复合增长（数值）!$A$7:$Q$3068,2)</f>
        <v>600343.SH</v>
      </c>
      <c r="D757" t="str">
        <f>VLOOKUP($B757,A股收入利润复合增长（数值）!$A$7:$Q$3068,3)</f>
        <v>航天动力</v>
      </c>
      <c r="G757" s="6">
        <f>IFERROR(VLOOKUP($B757,A股收入利润复合增长（数值）!$A$7:$Q$3068,6)/ABS(VLOOKUP($B757,A股收入利润复合增长（数值）!$A$7:$Q$3068,4))-1,"")</f>
        <v>1.0672900705889226</v>
      </c>
      <c r="H757" s="6">
        <f>IFERROR(VLOOKUP($B757,A股收入利润复合增长（数值）!$A$7:$Q$3068,7)/ABS(VLOOKUP($B757,A股收入利润复合增长（数值）!$A$7:$Q$3068,5))-1,"")</f>
        <v>1.2870233752816729</v>
      </c>
      <c r="I757" s="6">
        <f>IFERROR(VLOOKUP($B757,A股收入利润复合增长（数值）!$A$7:$Q$3068,8)/ABS(VLOOKUP($B757,A股收入利润复合增长（数值）!$A$7:$Q$3068,6))-1,"")</f>
        <v>1.2024536415802256E-2</v>
      </c>
      <c r="J757" s="6">
        <f>IFERROR(VLOOKUP($B757,A股收入利润复合增长（数值）!$A$7:$Q$3068,9)/ABS(VLOOKUP($B757,A股收入利润复合增长（数值）!$A$7:$Q$3068,7))-1,"")</f>
        <v>2.8848328855787253E-2</v>
      </c>
      <c r="K757" s="6">
        <f>IFERROR(VLOOKUP($B757,A股收入利润复合增长（数值）!$A$7:$Q$3068,10)/ABS(VLOOKUP($B757,A股收入利润复合增长（数值）!$A$7:$Q$3068,8))-1,"")</f>
        <v>0.11166814741833986</v>
      </c>
      <c r="L757" s="6">
        <f>IFERROR(VLOOKUP($B757,A股收入利润复合增长（数值）!$A$7:$Q$3068,11)/ABS(VLOOKUP($B757,A股收入利润复合增长（数值）!$A$7:$Q$3068,9))-1,"")</f>
        <v>0.29507801358426144</v>
      </c>
      <c r="M757" s="6">
        <f>IFERROR(VLOOKUP($B757,A股收入利润复合增长（数值）!$A$7:$Q$3068,12)/ABS(VLOOKUP($B757,A股收入利润复合增长（数值）!$A$7:$Q$3068,10))-1,"")</f>
        <v>-5.4881853542279035E-2</v>
      </c>
      <c r="N757" s="6">
        <f>IFERROR(VLOOKUP($B757,A股收入利润复合增长（数值）!$A$7:$Q$3068,13)/ABS(VLOOKUP($B757,A股收入利润复合增长（数值）!$A$7:$Q$3068,11))-1,"")</f>
        <v>-0.16809410713518547</v>
      </c>
      <c r="O757" s="6">
        <f>IFERROR(VLOOKUP($B757,A股收入利润复合增长（数值）!$A$7:$Q$3068,14)/ABS(VLOOKUP($B757,A股收入利润复合增长（数值）!$A$7:$Q$3068,12))-1,"")</f>
        <v>0.14706363028914393</v>
      </c>
      <c r="P757" s="6">
        <f>IFERROR(VLOOKUP($B757,A股收入利润复合增长（数值）!$A$7:$Q$3068,15)/ABS(VLOOKUP($B757,A股收入利润复合增长（数值）!$A$7:$Q$3068,13))-1,"")</f>
        <v>-0.18475665923283202</v>
      </c>
    </row>
    <row r="758" spans="1:16" x14ac:dyDescent="0.25">
      <c r="A758" t="str">
        <f>IF(COUNTIF(G758:P758,"&lt;"&amp;$A$3)=0,MAX($A$4:A757)+1,"")</f>
        <v/>
      </c>
      <c r="B758">
        <v>754</v>
      </c>
      <c r="C758" t="str">
        <f>VLOOKUP($B758,A股收入利润复合增长（数值）!$A$7:$Q$3068,2)</f>
        <v>600352.SH</v>
      </c>
      <c r="D758" t="str">
        <f>VLOOKUP($B758,A股收入利润复合增长（数值）!$A$7:$Q$3068,3)</f>
        <v>浙江龙盛</v>
      </c>
      <c r="G758" s="6">
        <f>IFERROR(VLOOKUP($B758,A股收入利润复合增长（数值）!$A$7:$Q$3068,6)/ABS(VLOOKUP($B758,A股收入利润复合增长（数值）!$A$7:$Q$3068,4))-1,"")</f>
        <v>0.23247757930888069</v>
      </c>
      <c r="H758" s="6">
        <f>IFERROR(VLOOKUP($B758,A股收入利润复合增长（数值）!$A$7:$Q$3068,7)/ABS(VLOOKUP($B758,A股收入利润复合增长（数值）!$A$7:$Q$3068,5))-1,"")</f>
        <v>7.1659439498268362E-3</v>
      </c>
      <c r="I758" s="6">
        <f>IFERROR(VLOOKUP($B758,A股收入利润复合增长（数值）!$A$7:$Q$3068,8)/ABS(VLOOKUP($B758,A股收入利润复合增长（数值）!$A$7:$Q$3068,6))-1,"")</f>
        <v>-7.0494615859289622E-2</v>
      </c>
      <c r="J758" s="6">
        <f>IFERROR(VLOOKUP($B758,A股收入利润复合增长（数值）!$A$7:$Q$3068,9)/ABS(VLOOKUP($B758,A股收入利润复合增长（数值）!$A$7:$Q$3068,7))-1,"")</f>
        <v>2.3942947558545313E-2</v>
      </c>
      <c r="K758" s="6">
        <f>IFERROR(VLOOKUP($B758,A股收入利润复合增长（数值）!$A$7:$Q$3068,10)/ABS(VLOOKUP($B758,A股收入利润复合增长（数值）!$A$7:$Q$3068,8))-1,"")</f>
        <v>0.84145047604069267</v>
      </c>
      <c r="L758" s="6">
        <f>IFERROR(VLOOKUP($B758,A股收入利润复合增长（数值）!$A$7:$Q$3068,11)/ABS(VLOOKUP($B758,A股收入利润复合增长（数值）!$A$7:$Q$3068,9))-1,"")</f>
        <v>0.6249074140466595</v>
      </c>
      <c r="M758" s="6">
        <f>IFERROR(VLOOKUP($B758,A股收入利润复合增长（数值）!$A$7:$Q$3068,12)/ABS(VLOOKUP($B758,A股收入利润复合增长（数值）!$A$7:$Q$3068,10))-1,"")</f>
        <v>7.5548543275014701E-2</v>
      </c>
      <c r="N758" s="6">
        <f>IFERROR(VLOOKUP($B758,A股收入利润复合增长（数值）!$A$7:$Q$3068,13)/ABS(VLOOKUP($B758,A股收入利润复合增长（数值）!$A$7:$Q$3068,11))-1,"")</f>
        <v>0.87774597526710885</v>
      </c>
      <c r="O758" s="6">
        <f>IFERROR(VLOOKUP($B758,A股收入利润复合增长（数值）!$A$7:$Q$3068,14)/ABS(VLOOKUP($B758,A股收入利润复合增长（数值）!$A$7:$Q$3068,12))-1,"")</f>
        <v>-2.0321661739559072E-2</v>
      </c>
      <c r="P758" s="6">
        <f>IFERROR(VLOOKUP($B758,A股收入利润复合增长（数值）!$A$7:$Q$3068,15)/ABS(VLOOKUP($B758,A股收入利润复合增长（数值）!$A$7:$Q$3068,13))-1,"")</f>
        <v>3.1765986944274349E-3</v>
      </c>
    </row>
    <row r="759" spans="1:16" x14ac:dyDescent="0.25">
      <c r="A759" t="str">
        <f>IF(COUNTIF(G759:P759,"&lt;"&amp;$A$3)=0,MAX($A$4:A758)+1,"")</f>
        <v/>
      </c>
      <c r="B759">
        <v>755</v>
      </c>
      <c r="C759" t="str">
        <f>VLOOKUP($B759,A股收入利润复合增长（数值）!$A$7:$Q$3068,2)</f>
        <v>600353.SH</v>
      </c>
      <c r="D759" t="str">
        <f>VLOOKUP($B759,A股收入利润复合增长（数值）!$A$7:$Q$3068,3)</f>
        <v>旭光股份</v>
      </c>
      <c r="G759" s="6">
        <f>IFERROR(VLOOKUP($B759,A股收入利润复合增长（数值）!$A$7:$Q$3068,6)/ABS(VLOOKUP($B759,A股收入利润复合增长（数值）!$A$7:$Q$3068,4))-1,"")</f>
        <v>0.14481291796644258</v>
      </c>
      <c r="H759" s="6">
        <f>IFERROR(VLOOKUP($B759,A股收入利润复合增长（数值）!$A$7:$Q$3068,7)/ABS(VLOOKUP($B759,A股收入利润复合增长（数值）!$A$7:$Q$3068,5))-1,"")</f>
        <v>-0.95486398076025258</v>
      </c>
      <c r="I759" s="6">
        <f>IFERROR(VLOOKUP($B759,A股收入利润复合增长（数值）!$A$7:$Q$3068,8)/ABS(VLOOKUP($B759,A股收入利润复合增长（数值）!$A$7:$Q$3068,6))-1,"")</f>
        <v>0.15920105008302365</v>
      </c>
      <c r="J759" s="6">
        <f>IFERROR(VLOOKUP($B759,A股收入利润复合增长（数值）!$A$7:$Q$3068,9)/ABS(VLOOKUP($B759,A股收入利润复合增长（数值）!$A$7:$Q$3068,7))-1,"")</f>
        <v>38.307763935204072</v>
      </c>
      <c r="K759" s="6">
        <f>IFERROR(VLOOKUP($B759,A股收入利润复合增长（数值）!$A$7:$Q$3068,10)/ABS(VLOOKUP($B759,A股收入利润复合增长（数值）!$A$7:$Q$3068,8))-1,"")</f>
        <v>2.0577211866745548E-2</v>
      </c>
      <c r="L759" s="6">
        <f>IFERROR(VLOOKUP($B759,A股收入利润复合增长（数值）!$A$7:$Q$3068,11)/ABS(VLOOKUP($B759,A股收入利润复合增长（数值）!$A$7:$Q$3068,9))-1,"")</f>
        <v>-0.25059113806274835</v>
      </c>
      <c r="M759" s="6">
        <f>IFERROR(VLOOKUP($B759,A股收入利润复合增长（数值）!$A$7:$Q$3068,12)/ABS(VLOOKUP($B759,A股收入利润复合增长（数值）!$A$7:$Q$3068,10))-1,"")</f>
        <v>0.22948409540564341</v>
      </c>
      <c r="N759" s="6">
        <f>IFERROR(VLOOKUP($B759,A股收入利润复合增长（数值）!$A$7:$Q$3068,13)/ABS(VLOOKUP($B759,A股收入利润复合增长（数值）!$A$7:$Q$3068,11))-1,"")</f>
        <v>-0.27114879809504167</v>
      </c>
      <c r="O759" s="6">
        <f>IFERROR(VLOOKUP($B759,A股收入利润复合增长（数值）!$A$7:$Q$3068,14)/ABS(VLOOKUP($B759,A股收入利润复合增长（数值）!$A$7:$Q$3068,12))-1,"")</f>
        <v>0.53103492684324771</v>
      </c>
      <c r="P759" s="6">
        <f>IFERROR(VLOOKUP($B759,A股收入利润复合增长（数值）!$A$7:$Q$3068,15)/ABS(VLOOKUP($B759,A股收入利润复合增长（数值）!$A$7:$Q$3068,13))-1,"")</f>
        <v>-0.23177622434362932</v>
      </c>
    </row>
    <row r="760" spans="1:16" x14ac:dyDescent="0.25">
      <c r="A760" t="str">
        <f>IF(COUNTIF(G760:P760,"&lt;"&amp;$A$3)=0,MAX($A$4:A759)+1,"")</f>
        <v/>
      </c>
      <c r="B760">
        <v>756</v>
      </c>
      <c r="C760" t="str">
        <f>VLOOKUP($B760,A股收入利润复合增长（数值）!$A$7:$Q$3068,2)</f>
        <v>600363.SH</v>
      </c>
      <c r="D760" t="str">
        <f>VLOOKUP($B760,A股收入利润复合增长（数值）!$A$7:$Q$3068,3)</f>
        <v>联创光电</v>
      </c>
      <c r="G760" s="6">
        <f>IFERROR(VLOOKUP($B760,A股收入利润复合增长（数值）!$A$7:$Q$3068,6)/ABS(VLOOKUP($B760,A股收入利润复合增长（数值）!$A$7:$Q$3068,4))-1,"")</f>
        <v>-2.4735824269307316E-2</v>
      </c>
      <c r="H760" s="6">
        <f>IFERROR(VLOOKUP($B760,A股收入利润复合增长（数值）!$A$7:$Q$3068,7)/ABS(VLOOKUP($B760,A股收入利润复合增长（数值）!$A$7:$Q$3068,5))-1,"")</f>
        <v>0.75612627504964713</v>
      </c>
      <c r="I760" s="6">
        <f>IFERROR(VLOOKUP($B760,A股收入利润复合增长（数值）!$A$7:$Q$3068,8)/ABS(VLOOKUP($B760,A股收入利润复合增长（数值）!$A$7:$Q$3068,6))-1,"")</f>
        <v>8.0764013402270018E-2</v>
      </c>
      <c r="J760" s="6">
        <f>IFERROR(VLOOKUP($B760,A股收入利润复合增长（数值）!$A$7:$Q$3068,9)/ABS(VLOOKUP($B760,A股收入利润复合增长（数值）!$A$7:$Q$3068,7))-1,"")</f>
        <v>0.1264730802553653</v>
      </c>
      <c r="K760" s="6">
        <f>IFERROR(VLOOKUP($B760,A股收入利润复合增长（数值）!$A$7:$Q$3068,10)/ABS(VLOOKUP($B760,A股收入利润复合增长（数值）!$A$7:$Q$3068,8))-1,"")</f>
        <v>0.26648173915411677</v>
      </c>
      <c r="L760" s="6">
        <f>IFERROR(VLOOKUP($B760,A股收入利润复合增长（数值）!$A$7:$Q$3068,11)/ABS(VLOOKUP($B760,A股收入利润复合增长（数值）!$A$7:$Q$3068,9))-1,"")</f>
        <v>0.54026856366805354</v>
      </c>
      <c r="M760" s="6">
        <f>IFERROR(VLOOKUP($B760,A股收入利润复合增长（数值）!$A$7:$Q$3068,12)/ABS(VLOOKUP($B760,A股收入利润复合增长（数值）!$A$7:$Q$3068,10))-1,"")</f>
        <v>0.22142097609908795</v>
      </c>
      <c r="N760" s="6">
        <f>IFERROR(VLOOKUP($B760,A股收入利润复合增长（数值）!$A$7:$Q$3068,13)/ABS(VLOOKUP($B760,A股收入利润复合增长（数值）!$A$7:$Q$3068,11))-1,"")</f>
        <v>-0.15583722487681062</v>
      </c>
      <c r="O760" s="6">
        <f>IFERROR(VLOOKUP($B760,A股收入利润复合增长（数值）!$A$7:$Q$3068,14)/ABS(VLOOKUP($B760,A股收入利润复合增长（数值）!$A$7:$Q$3068,12))-1,"")</f>
        <v>0.27604331943788796</v>
      </c>
      <c r="P760" s="6">
        <f>IFERROR(VLOOKUP($B760,A股收入利润复合增长（数值）!$A$7:$Q$3068,15)/ABS(VLOOKUP($B760,A股收入利润复合增长（数值）!$A$7:$Q$3068,13))-1,"")</f>
        <v>6.8503088619523256E-2</v>
      </c>
    </row>
    <row r="761" spans="1:16" x14ac:dyDescent="0.25">
      <c r="A761" t="str">
        <f>IF(COUNTIF(G761:P761,"&lt;"&amp;$A$3)=0,MAX($A$4:A760)+1,"")</f>
        <v/>
      </c>
      <c r="B761">
        <v>757</v>
      </c>
      <c r="C761" t="str">
        <f>VLOOKUP($B761,A股收入利润复合增长（数值）!$A$7:$Q$3068,2)</f>
        <v>600365.SH</v>
      </c>
      <c r="D761" t="str">
        <f>VLOOKUP($B761,A股收入利润复合增长（数值）!$A$7:$Q$3068,3)</f>
        <v>通葡股份</v>
      </c>
      <c r="G761" s="6">
        <f>IFERROR(VLOOKUP($B761,A股收入利润复合增长（数值）!$A$7:$Q$3068,6)/ABS(VLOOKUP($B761,A股收入利润复合增长（数值）!$A$7:$Q$3068,4))-1,"")</f>
        <v>0.14134922492635216</v>
      </c>
      <c r="H761" s="6">
        <f>IFERROR(VLOOKUP($B761,A股收入利润复合增长（数值）!$A$7:$Q$3068,7)/ABS(VLOOKUP($B761,A股收入利润复合增长（数值）!$A$7:$Q$3068,5))-1,"")</f>
        <v>-0.8292011768103611</v>
      </c>
      <c r="I761" s="6">
        <f>IFERROR(VLOOKUP($B761,A股收入利润复合增长（数值）!$A$7:$Q$3068,8)/ABS(VLOOKUP($B761,A股收入利润复合增长（数值）!$A$7:$Q$3068,6))-1,"")</f>
        <v>-0.10971020726997394</v>
      </c>
      <c r="J761" s="6">
        <f>IFERROR(VLOOKUP($B761,A股收入利润复合增长（数值）!$A$7:$Q$3068,9)/ABS(VLOOKUP($B761,A股收入利润复合增长（数值）!$A$7:$Q$3068,7))-1,"")</f>
        <v>2.3580966662151277</v>
      </c>
      <c r="K761" s="6">
        <f>IFERROR(VLOOKUP($B761,A股收入利润复合增长（数值）!$A$7:$Q$3068,10)/ABS(VLOOKUP($B761,A股收入利润复合增长（数值）!$A$7:$Q$3068,8))-1,"")</f>
        <v>8.9624641450043452E-3</v>
      </c>
      <c r="L761" s="6">
        <f>IFERROR(VLOOKUP($B761,A股收入利润复合增长（数值）!$A$7:$Q$3068,11)/ABS(VLOOKUP($B761,A股收入利润复合增长（数值）!$A$7:$Q$3068,9))-1,"")</f>
        <v>-0.24770179675153392</v>
      </c>
      <c r="M761" s="6">
        <f>IFERROR(VLOOKUP($B761,A股收入利润复合增长（数值）!$A$7:$Q$3068,12)/ABS(VLOOKUP($B761,A股收入利润复合增长（数值）!$A$7:$Q$3068,10))-1,"")</f>
        <v>0.29211491010990653</v>
      </c>
      <c r="N761" s="6">
        <f>IFERROR(VLOOKUP($B761,A股收入利润复合增长（数值）!$A$7:$Q$3068,13)/ABS(VLOOKUP($B761,A股收入利润复合增长（数值）!$A$7:$Q$3068,11))-1,"")</f>
        <v>-0.7721162926494447</v>
      </c>
      <c r="O761" s="6">
        <f>IFERROR(VLOOKUP($B761,A股收入利润复合增长（数值）!$A$7:$Q$3068,14)/ABS(VLOOKUP($B761,A股收入利润复合增长（数值）!$A$7:$Q$3068,12))-1,"")</f>
        <v>3.3236014811611669</v>
      </c>
      <c r="P761" s="6">
        <f>IFERROR(VLOOKUP($B761,A股收入利润复合增长（数值）!$A$7:$Q$3068,15)/ABS(VLOOKUP($B761,A股收入利润复合增长（数值）!$A$7:$Q$3068,13))-1,"")</f>
        <v>-0.78817157580758923</v>
      </c>
    </row>
    <row r="762" spans="1:16" x14ac:dyDescent="0.25">
      <c r="A762" t="str">
        <f>IF(COUNTIF(G762:P762,"&lt;"&amp;$A$3)=0,MAX($A$4:A761)+1,"")</f>
        <v/>
      </c>
      <c r="B762">
        <v>758</v>
      </c>
      <c r="C762" t="str">
        <f>VLOOKUP($B762,A股收入利润复合增长（数值）!$A$7:$Q$3068,2)</f>
        <v>600368.SH</v>
      </c>
      <c r="D762" t="str">
        <f>VLOOKUP($B762,A股收入利润复合增长（数值）!$A$7:$Q$3068,3)</f>
        <v>五洲交通</v>
      </c>
      <c r="G762" s="6">
        <f>IFERROR(VLOOKUP($B762,A股收入利润复合增长（数值）!$A$7:$Q$3068,6)/ABS(VLOOKUP($B762,A股收入利润复合增长（数值）!$A$7:$Q$3068,4))-1,"")</f>
        <v>5.4222822240981241</v>
      </c>
      <c r="H762" s="6">
        <f>IFERROR(VLOOKUP($B762,A股收入利润复合增长（数值）!$A$7:$Q$3068,7)/ABS(VLOOKUP($B762,A股收入利润复合增长（数值）!$A$7:$Q$3068,5))-1,"")</f>
        <v>0.13802862704265006</v>
      </c>
      <c r="I762" s="6">
        <f>IFERROR(VLOOKUP($B762,A股收入利润复合增长（数值）!$A$7:$Q$3068,8)/ABS(VLOOKUP($B762,A股收入利润复合增长（数值）!$A$7:$Q$3068,6))-1,"")</f>
        <v>1.3412398757522217</v>
      </c>
      <c r="J762" s="6">
        <f>IFERROR(VLOOKUP($B762,A股收入利润复合增长（数值）!$A$7:$Q$3068,9)/ABS(VLOOKUP($B762,A股收入利润复合增长（数值）!$A$7:$Q$3068,7))-1,"")</f>
        <v>0.30241275274199197</v>
      </c>
      <c r="K762" s="6">
        <f>IFERROR(VLOOKUP($B762,A股收入利润复合增长（数值）!$A$7:$Q$3068,10)/ABS(VLOOKUP($B762,A股收入利润复合增长（数值）!$A$7:$Q$3068,8))-1,"")</f>
        <v>0.14597862169757403</v>
      </c>
      <c r="L762" s="6">
        <f>IFERROR(VLOOKUP($B762,A股收入利润复合增长（数值）!$A$7:$Q$3068,11)/ABS(VLOOKUP($B762,A股收入利润复合增长（数值）!$A$7:$Q$3068,9))-1,"")</f>
        <v>-0.39478255066600965</v>
      </c>
      <c r="M762" s="6">
        <f>IFERROR(VLOOKUP($B762,A股收入利润复合增长（数值）!$A$7:$Q$3068,12)/ABS(VLOOKUP($B762,A股收入利润复合增长（数值）!$A$7:$Q$3068,10))-1,"")</f>
        <v>-0.46728882755463819</v>
      </c>
      <c r="N762" s="6">
        <f>IFERROR(VLOOKUP($B762,A股收入利润复合增长（数值）!$A$7:$Q$3068,13)/ABS(VLOOKUP($B762,A股收入利润复合增长（数值）!$A$7:$Q$3068,11))-1,"")</f>
        <v>-0.61714861976749247</v>
      </c>
      <c r="O762" s="6">
        <f>IFERROR(VLOOKUP($B762,A股收入利润复合增长（数值）!$A$7:$Q$3068,14)/ABS(VLOOKUP($B762,A股收入利润复合增长（数值）!$A$7:$Q$3068,12))-1,"")</f>
        <v>-0.36600934376044214</v>
      </c>
      <c r="P762" s="6">
        <f>IFERROR(VLOOKUP($B762,A股收入利润复合增长（数值）!$A$7:$Q$3068,15)/ABS(VLOOKUP($B762,A股收入利润复合增长（数值）!$A$7:$Q$3068,13))-1,"")</f>
        <v>-2.3024910048021217</v>
      </c>
    </row>
    <row r="763" spans="1:16" x14ac:dyDescent="0.25">
      <c r="A763" t="str">
        <f>IF(COUNTIF(G763:P763,"&lt;"&amp;$A$3)=0,MAX($A$4:A762)+1,"")</f>
        <v/>
      </c>
      <c r="B763">
        <v>759</v>
      </c>
      <c r="C763" t="str">
        <f>VLOOKUP($B763,A股收入利润复合增长（数值）!$A$7:$Q$3068,2)</f>
        <v>600369.SH</v>
      </c>
      <c r="D763" t="str">
        <f>VLOOKUP($B763,A股收入利润复合增长（数值）!$A$7:$Q$3068,3)</f>
        <v>西南证券</v>
      </c>
      <c r="G763" s="6">
        <f>IFERROR(VLOOKUP($B763,A股收入利润复合增长（数值）!$A$7:$Q$3068,6)/ABS(VLOOKUP($B763,A股收入利润复合增长（数值）!$A$7:$Q$3068,4))-1,"")</f>
        <v>-0.46281109451423219</v>
      </c>
      <c r="H763" s="6">
        <f>IFERROR(VLOOKUP($B763,A股收入利润复合增长（数值）!$A$7:$Q$3068,7)/ABS(VLOOKUP($B763,A股收入利润复合增长（数值）!$A$7:$Q$3068,5))-1,"")</f>
        <v>-0.67381019742154102</v>
      </c>
      <c r="I763" s="6">
        <f>IFERROR(VLOOKUP($B763,A股收入利润复合增长（数值）!$A$7:$Q$3068,8)/ABS(VLOOKUP($B763,A股收入利润复合增长（数值）!$A$7:$Q$3068,6))-1,"")</f>
        <v>0.21890900475462782</v>
      </c>
      <c r="J763" s="6">
        <f>IFERROR(VLOOKUP($B763,A股收入利润复合增长（数值）!$A$7:$Q$3068,9)/ABS(VLOOKUP($B763,A股收入利润复合增长（数值）!$A$7:$Q$3068,7))-1,"")</f>
        <v>0.30353946094935513</v>
      </c>
      <c r="K763" s="6">
        <f>IFERROR(VLOOKUP($B763,A股收入利润复合增长（数值）!$A$7:$Q$3068,10)/ABS(VLOOKUP($B763,A股收入利润复合增长（数值）!$A$7:$Q$3068,8))-1,"")</f>
        <v>0.54903125249736195</v>
      </c>
      <c r="L763" s="6">
        <f>IFERROR(VLOOKUP($B763,A股收入利润复合增长（数值）!$A$7:$Q$3068,11)/ABS(VLOOKUP($B763,A股收入利润复合增长（数值）!$A$7:$Q$3068,9))-1,"")</f>
        <v>0.84087325143678671</v>
      </c>
      <c r="M763" s="6">
        <f>IFERROR(VLOOKUP($B763,A股收入利润复合增长（数值）!$A$7:$Q$3068,12)/ABS(VLOOKUP($B763,A股收入利润复合增长（数值）!$A$7:$Q$3068,10))-1,"")</f>
        <v>0.87097383247002158</v>
      </c>
      <c r="N763" s="6">
        <f>IFERROR(VLOOKUP($B763,A股收入利润复合增长（数值）!$A$7:$Q$3068,13)/ABS(VLOOKUP($B763,A股收入利润复合增长（数值）!$A$7:$Q$3068,11))-1,"")</f>
        <v>1.1243657693837714</v>
      </c>
      <c r="O763" s="6">
        <f>IFERROR(VLOOKUP($B763,A股收入利润复合增长（数值）!$A$7:$Q$3068,14)/ABS(VLOOKUP($B763,A股收入利润复合增长（数值）!$A$7:$Q$3068,12))-1,"")</f>
        <v>1.3121616604825559</v>
      </c>
      <c r="P763" s="6">
        <f>IFERROR(VLOOKUP($B763,A股收入利润复合增长（数值）!$A$7:$Q$3068,15)/ABS(VLOOKUP($B763,A股收入利润复合增长（数值）!$A$7:$Q$3068,13))-1,"")</f>
        <v>1.6546083825745832</v>
      </c>
    </row>
    <row r="764" spans="1:16" x14ac:dyDescent="0.25">
      <c r="A764" t="str">
        <f>IF(COUNTIF(G764:P764,"&lt;"&amp;$A$3)=0,MAX($A$4:A763)+1,"")</f>
        <v/>
      </c>
      <c r="B764">
        <v>760</v>
      </c>
      <c r="C764" t="str">
        <f>VLOOKUP($B764,A股收入利润复合增长（数值）!$A$7:$Q$3068,2)</f>
        <v>600372.SH</v>
      </c>
      <c r="D764" t="str">
        <f>VLOOKUP($B764,A股收入利润复合增长（数值）!$A$7:$Q$3068,3)</f>
        <v>中航电子</v>
      </c>
      <c r="G764" s="6">
        <f>IFERROR(VLOOKUP($B764,A股收入利润复合增长（数值）!$A$7:$Q$3068,6)/ABS(VLOOKUP($B764,A股收入利润复合增长（数值）!$A$7:$Q$3068,4))-1,"")</f>
        <v>3.1964655374893338</v>
      </c>
      <c r="H764" s="6">
        <f>IFERROR(VLOOKUP($B764,A股收入利润复合增长（数值）!$A$7:$Q$3068,7)/ABS(VLOOKUP($B764,A股收入利润复合增长（数值）!$A$7:$Q$3068,5))-1,"")</f>
        <v>2.051019670232527</v>
      </c>
      <c r="I764" s="6">
        <f>IFERROR(VLOOKUP($B764,A股收入利润复合增长（数值）!$A$7:$Q$3068,8)/ABS(VLOOKUP($B764,A股收入利润复合增长（数值）!$A$7:$Q$3068,6))-1,"")</f>
        <v>0.17361311354339493</v>
      </c>
      <c r="J764" s="6">
        <f>IFERROR(VLOOKUP($B764,A股收入利润复合增长（数值）!$A$7:$Q$3068,9)/ABS(VLOOKUP($B764,A股收入利润复合增长（数值）!$A$7:$Q$3068,7))-1,"")</f>
        <v>0.14350422854579015</v>
      </c>
      <c r="K764" s="6">
        <f>IFERROR(VLOOKUP($B764,A股收入利润复合增长（数值）!$A$7:$Q$3068,10)/ABS(VLOOKUP($B764,A股收入利润复合增长（数值）!$A$7:$Q$3068,8))-1,"")</f>
        <v>0.39510931379314962</v>
      </c>
      <c r="L764" s="6">
        <f>IFERROR(VLOOKUP($B764,A股收入利润复合增长（数值）!$A$7:$Q$3068,11)/ABS(VLOOKUP($B764,A股收入利润复合增长（数值）!$A$7:$Q$3068,9))-1,"")</f>
        <v>0.33543583010698996</v>
      </c>
      <c r="M764" s="6">
        <f>IFERROR(VLOOKUP($B764,A股收入利润复合增长（数值）!$A$7:$Q$3068,12)/ABS(VLOOKUP($B764,A股收入利润复合增长（数值）!$A$7:$Q$3068,10))-1,"")</f>
        <v>0.10137146152049348</v>
      </c>
      <c r="N764" s="6">
        <f>IFERROR(VLOOKUP($B764,A股收入利润复合增长（数值）!$A$7:$Q$3068,13)/ABS(VLOOKUP($B764,A股收入利润复合增长（数值）!$A$7:$Q$3068,11))-1,"")</f>
        <v>-4.2757788277063002E-2</v>
      </c>
      <c r="O764" s="6">
        <f>IFERROR(VLOOKUP($B764,A股收入利润复合增长（数值）!$A$7:$Q$3068,14)/ABS(VLOOKUP($B764,A股收入利润复合增长（数值）!$A$7:$Q$3068,12))-1,"")</f>
        <v>3.069730453302677E-2</v>
      </c>
      <c r="P764" s="6">
        <f>IFERROR(VLOOKUP($B764,A股收入利润复合增长（数值）!$A$7:$Q$3068,15)/ABS(VLOOKUP($B764,A股收入利润复合增长（数值）!$A$7:$Q$3068,13))-1,"")</f>
        <v>-0.20576961876871047</v>
      </c>
    </row>
    <row r="765" spans="1:16" x14ac:dyDescent="0.25">
      <c r="A765" t="str">
        <f>IF(COUNTIF(G765:P765,"&lt;"&amp;$A$3)=0,MAX($A$4:A764)+1,"")</f>
        <v/>
      </c>
      <c r="B765">
        <v>761</v>
      </c>
      <c r="C765" t="str">
        <f>VLOOKUP($B765,A股收入利润复合增长（数值）!$A$7:$Q$3068,2)</f>
        <v>600373.SH</v>
      </c>
      <c r="D765" t="str">
        <f>VLOOKUP($B765,A股收入利润复合增长（数值）!$A$7:$Q$3068,3)</f>
        <v>中文传媒</v>
      </c>
      <c r="G765" s="6">
        <f>IFERROR(VLOOKUP($B765,A股收入利润复合增长（数值）!$A$7:$Q$3068,6)/ABS(VLOOKUP($B765,A股收入利润复合增长（数值）!$A$7:$Q$3068,4))-1,"")</f>
        <v>1.229486780615987</v>
      </c>
      <c r="H765" s="6">
        <f>IFERROR(VLOOKUP($B765,A股收入利润复合增长（数值）!$A$7:$Q$3068,7)/ABS(VLOOKUP($B765,A股收入利润复合增长（数值）!$A$7:$Q$3068,5))-1,"")</f>
        <v>0.37000284802593875</v>
      </c>
      <c r="I765" s="6">
        <f>IFERROR(VLOOKUP($B765,A股收入利润复合增长（数值）!$A$7:$Q$3068,8)/ABS(VLOOKUP($B765,A股收入利润复合增长（数值）!$A$7:$Q$3068,6))-1,"")</f>
        <v>0.43286872477235017</v>
      </c>
      <c r="J765" s="6">
        <f>IFERROR(VLOOKUP($B765,A股收入利润复合增长（数值）!$A$7:$Q$3068,9)/ABS(VLOOKUP($B765,A股收入利润复合增长（数值）!$A$7:$Q$3068,7))-1,"")</f>
        <v>4.8805772032527228E-2</v>
      </c>
      <c r="K765" s="6">
        <f>IFERROR(VLOOKUP($B765,A股收入利润复合增长（数值）!$A$7:$Q$3068,10)/ABS(VLOOKUP($B765,A股收入利润复合增长（数值）!$A$7:$Q$3068,8))-1,"")</f>
        <v>0.13829386585740688</v>
      </c>
      <c r="L765" s="6">
        <f>IFERROR(VLOOKUP($B765,A股收入利润复合增长（数值）!$A$7:$Q$3068,11)/ABS(VLOOKUP($B765,A股收入利润复合增长（数值）!$A$7:$Q$3068,9))-1,"")</f>
        <v>0.25776973735323772</v>
      </c>
      <c r="M765" s="6">
        <f>IFERROR(VLOOKUP($B765,A股收入利润复合增长（数值）!$A$7:$Q$3068,12)/ABS(VLOOKUP($B765,A股收入利润复合增长（数值）!$A$7:$Q$3068,10))-1,"")</f>
        <v>-7.76020210688948E-2</v>
      </c>
      <c r="N765" s="6">
        <f>IFERROR(VLOOKUP($B765,A股收入利润复合增长（数值）!$A$7:$Q$3068,13)/ABS(VLOOKUP($B765,A股收入利润复合增长（数值）!$A$7:$Q$3068,11))-1,"")</f>
        <v>0.26990226071529499</v>
      </c>
      <c r="O765" s="6">
        <f>IFERROR(VLOOKUP($B765,A股收入利润复合增长（数值）!$A$7:$Q$3068,14)/ABS(VLOOKUP($B765,A股收入利润复合增长（数值）!$A$7:$Q$3068,12))-1,"")</f>
        <v>0.10458591321711408</v>
      </c>
      <c r="P765" s="6">
        <f>IFERROR(VLOOKUP($B765,A股收入利润复合增长（数值）!$A$7:$Q$3068,15)/ABS(VLOOKUP($B765,A股收入利润复合增长（数值）!$A$7:$Q$3068,13))-1,"")</f>
        <v>0.30746251288992665</v>
      </c>
    </row>
    <row r="766" spans="1:16" x14ac:dyDescent="0.25">
      <c r="A766" t="str">
        <f>IF(COUNTIF(G766:P766,"&lt;"&amp;$A$3)=0,MAX($A$4:A765)+1,"")</f>
        <v/>
      </c>
      <c r="B766">
        <v>762</v>
      </c>
      <c r="C766" t="str">
        <f>VLOOKUP($B766,A股收入利润复合增长（数值）!$A$7:$Q$3068,2)</f>
        <v>600376.SH</v>
      </c>
      <c r="D766" t="str">
        <f>VLOOKUP($B766,A股收入利润复合增长（数值）!$A$7:$Q$3068,3)</f>
        <v>首开股份</v>
      </c>
      <c r="G766" s="6">
        <f>IFERROR(VLOOKUP($B766,A股收入利润复合增长（数值）!$A$7:$Q$3068,6)/ABS(VLOOKUP($B766,A股收入利润复合增长（数值）!$A$7:$Q$3068,4))-1,"")</f>
        <v>0.16444402480323772</v>
      </c>
      <c r="H766" s="6">
        <f>IFERROR(VLOOKUP($B766,A股收入利润复合增长（数值）!$A$7:$Q$3068,7)/ABS(VLOOKUP($B766,A股收入利润复合增长（数值）!$A$7:$Q$3068,5))-1,"")</f>
        <v>0.39578184100938807</v>
      </c>
      <c r="I766" s="6">
        <f>IFERROR(VLOOKUP($B766,A股收入利润复合增长（数值）!$A$7:$Q$3068,8)/ABS(VLOOKUP($B766,A股收入利润复合增长（数值）!$A$7:$Q$3068,6))-1,"")</f>
        <v>0.40177745571979995</v>
      </c>
      <c r="J766" s="6">
        <f>IFERROR(VLOOKUP($B766,A股收入利润复合增长（数值）!$A$7:$Q$3068,9)/ABS(VLOOKUP($B766,A股收入利润复合增长（数值）!$A$7:$Q$3068,7))-1,"")</f>
        <v>-0.13834440022534245</v>
      </c>
      <c r="K766" s="6">
        <f>IFERROR(VLOOKUP($B766,A股收入利润复合增长（数值）!$A$7:$Q$3068,10)/ABS(VLOOKUP($B766,A股收入利润复合增长（数值）!$A$7:$Q$3068,8))-1,"")</f>
        <v>6.5148536489238129E-2</v>
      </c>
      <c r="L766" s="6">
        <f>IFERROR(VLOOKUP($B766,A股收入利润复合增长（数值）!$A$7:$Q$3068,11)/ABS(VLOOKUP($B766,A股收入利润复合增长（数值）!$A$7:$Q$3068,9))-1,"")</f>
        <v>-0.20297181708295309</v>
      </c>
      <c r="M766" s="6">
        <f>IFERROR(VLOOKUP($B766,A股收入利润复合增长（数值）!$A$7:$Q$3068,12)/ABS(VLOOKUP($B766,A股收入利润复合增长（数值）!$A$7:$Q$3068,10))-1,"")</f>
        <v>0.54432844504978206</v>
      </c>
      <c r="N766" s="6">
        <f>IFERROR(VLOOKUP($B766,A股收入利润复合增长（数值）!$A$7:$Q$3068,13)/ABS(VLOOKUP($B766,A股收入利润复合增长（数值）!$A$7:$Q$3068,11))-1,"")</f>
        <v>0.27848859299108208</v>
      </c>
      <c r="O766" s="6">
        <f>IFERROR(VLOOKUP($B766,A股收入利润复合增长（数值）!$A$7:$Q$3068,14)/ABS(VLOOKUP($B766,A股收入利润复合增长（数值）!$A$7:$Q$3068,12))-1,"")</f>
        <v>0.13272483758236842</v>
      </c>
      <c r="P766" s="6">
        <f>IFERROR(VLOOKUP($B766,A股收入利润复合增长（数值）!$A$7:$Q$3068,15)/ABS(VLOOKUP($B766,A股收入利润复合增长（数值）!$A$7:$Q$3068,13))-1,"")</f>
        <v>0.26443520726988612</v>
      </c>
    </row>
    <row r="767" spans="1:16" x14ac:dyDescent="0.25">
      <c r="A767" t="str">
        <f>IF(COUNTIF(G767:P767,"&lt;"&amp;$A$3)=0,MAX($A$4:A766)+1,"")</f>
        <v/>
      </c>
      <c r="B767">
        <v>763</v>
      </c>
      <c r="C767" t="str">
        <f>VLOOKUP($B767,A股收入利润复合增长（数值）!$A$7:$Q$3068,2)</f>
        <v>600381.SH</v>
      </c>
      <c r="D767" t="str">
        <f>VLOOKUP($B767,A股收入利润复合增长（数值）!$A$7:$Q$3068,3)</f>
        <v>青海春天</v>
      </c>
      <c r="G767" s="6">
        <f>IFERROR(VLOOKUP($B767,A股收入利润复合增长（数值）!$A$7:$Q$3068,6)/ABS(VLOOKUP($B767,A股收入利润复合增长（数值）!$A$7:$Q$3068,4))-1,"")</f>
        <v>2.8911252824770659</v>
      </c>
      <c r="H767" s="6">
        <f>IFERROR(VLOOKUP($B767,A股收入利润复合增长（数值）!$A$7:$Q$3068,7)/ABS(VLOOKUP($B767,A股收入利润复合增长（数值）!$A$7:$Q$3068,5))-1,"")</f>
        <v>0.72839069699952375</v>
      </c>
      <c r="I767" s="6">
        <f>IFERROR(VLOOKUP($B767,A股收入利润复合增长（数值）!$A$7:$Q$3068,8)/ABS(VLOOKUP($B767,A股收入利润复合增长（数值）!$A$7:$Q$3068,6))-1,"")</f>
        <v>1.1534872366906144</v>
      </c>
      <c r="J767" s="6">
        <f>IFERROR(VLOOKUP($B767,A股收入利润复合增长（数值）!$A$7:$Q$3068,9)/ABS(VLOOKUP($B767,A股收入利润复合增长（数值）!$A$7:$Q$3068,7))-1,"")</f>
        <v>-2.4385968476381139</v>
      </c>
      <c r="K767" s="6">
        <f>IFERROR(VLOOKUP($B767,A股收入利润复合增长（数值）!$A$7:$Q$3068,10)/ABS(VLOOKUP($B767,A股收入利润复合增长（数值）!$A$7:$Q$3068,8))-1,"")</f>
        <v>-0.99189621305681852</v>
      </c>
      <c r="L767" s="6">
        <f>IFERROR(VLOOKUP($B767,A股收入利润复合增长（数值）!$A$7:$Q$3068,11)/ABS(VLOOKUP($B767,A股收入利润复合增长（数值）!$A$7:$Q$3068,9))-1,"")</f>
        <v>-0.75336126512152246</v>
      </c>
      <c r="M767" s="6">
        <f>IFERROR(VLOOKUP($B767,A股收入利润复合增长（数值）!$A$7:$Q$3068,12)/ABS(VLOOKUP($B767,A股收入利润复合增长（数值）!$A$7:$Q$3068,10))-1,"")</f>
        <v>6.1752429447806865</v>
      </c>
      <c r="N767" s="6">
        <f>IFERROR(VLOOKUP($B767,A股收入利润复合增长（数值）!$A$7:$Q$3068,13)/ABS(VLOOKUP($B767,A股收入利润复合增长（数值）!$A$7:$Q$3068,11))-1,"")</f>
        <v>1.4150006962091783</v>
      </c>
      <c r="O767" s="6">
        <f>IFERROR(VLOOKUP($B767,A股收入利润复合增长（数值）!$A$7:$Q$3068,14)/ABS(VLOOKUP($B767,A股收入利润复合增长（数值）!$A$7:$Q$3068,12))-1,"")</f>
        <v>45.875281384840385</v>
      </c>
      <c r="P767" s="6">
        <f>IFERROR(VLOOKUP($B767,A股收入利润复合增长（数值）!$A$7:$Q$3068,15)/ABS(VLOOKUP($B767,A股收入利润复合增长（数值）!$A$7:$Q$3068,13))-1,"")</f>
        <v>3.505937053564649</v>
      </c>
    </row>
    <row r="768" spans="1:16" x14ac:dyDescent="0.25">
      <c r="A768" t="str">
        <f>IF(COUNTIF(G768:P768,"&lt;"&amp;$A$3)=0,MAX($A$4:A767)+1,"")</f>
        <v/>
      </c>
      <c r="B768">
        <v>764</v>
      </c>
      <c r="C768" t="str">
        <f>VLOOKUP($B768,A股收入利润复合增长（数值）!$A$7:$Q$3068,2)</f>
        <v>600385.SH</v>
      </c>
      <c r="D768" t="str">
        <f>VLOOKUP($B768,A股收入利润复合增长（数值）!$A$7:$Q$3068,3)</f>
        <v>山东金泰</v>
      </c>
      <c r="G768" s="6">
        <f>IFERROR(VLOOKUP($B768,A股收入利润复合增长（数值）!$A$7:$Q$3068,6)/ABS(VLOOKUP($B768,A股收入利润复合增长（数值）!$A$7:$Q$3068,4))-1,"")</f>
        <v>-3.2785474665462888E-2</v>
      </c>
      <c r="H768" s="6">
        <f>IFERROR(VLOOKUP($B768,A股收入利润复合增长（数值）!$A$7:$Q$3068,7)/ABS(VLOOKUP($B768,A股收入利润复合增长（数值）!$A$7:$Q$3068,5))-1,"")</f>
        <v>-2.204457342448007</v>
      </c>
      <c r="I768" s="6">
        <f>IFERROR(VLOOKUP($B768,A股收入利润复合增长（数值）!$A$7:$Q$3068,8)/ABS(VLOOKUP($B768,A股收入利润复合增长（数值）!$A$7:$Q$3068,6))-1,"")</f>
        <v>-0.11031814514660376</v>
      </c>
      <c r="J768" s="6">
        <f>IFERROR(VLOOKUP($B768,A股收入利润复合增长（数值）!$A$7:$Q$3068,9)/ABS(VLOOKUP($B768,A股收入利润复合增长（数值）!$A$7:$Q$3068,7))-1,"")</f>
        <v>-1.8442101007708911</v>
      </c>
      <c r="K768" s="6">
        <f>IFERROR(VLOOKUP($B768,A股收入利润复合增长（数值）!$A$7:$Q$3068,10)/ABS(VLOOKUP($B768,A股收入利润复合增长（数值）!$A$7:$Q$3068,8))-1,"")</f>
        <v>107.06564222625187</v>
      </c>
      <c r="L768" s="6">
        <f>IFERROR(VLOOKUP($B768,A股收入利润复合增长（数值）!$A$7:$Q$3068,11)/ABS(VLOOKUP($B768,A股收入利润复合增长（数值）!$A$7:$Q$3068,9))-1,"")</f>
        <v>0.60006314934243909</v>
      </c>
      <c r="M768" s="6">
        <f>IFERROR(VLOOKUP($B768,A股收入利润复合增长（数值）!$A$7:$Q$3068,12)/ABS(VLOOKUP($B768,A股收入利润复合增长（数值）!$A$7:$Q$3068,10))-1,"")</f>
        <v>2.7710931195727602</v>
      </c>
      <c r="N768" s="6">
        <f>IFERROR(VLOOKUP($B768,A股收入利润复合增长（数值）!$A$7:$Q$3068,13)/ABS(VLOOKUP($B768,A股收入利润复合增长（数值）!$A$7:$Q$3068,11))-1,"")</f>
        <v>0.35267283298745178</v>
      </c>
      <c r="O768" s="6">
        <f>IFERROR(VLOOKUP($B768,A股收入利润复合增长（数值）!$A$7:$Q$3068,14)/ABS(VLOOKUP($B768,A股收入利润复合增长（数值）!$A$7:$Q$3068,12))-1,"")</f>
        <v>-0.68512383132336052</v>
      </c>
      <c r="P768" s="6">
        <f>IFERROR(VLOOKUP($B768,A股收入利润复合增长（数值）!$A$7:$Q$3068,15)/ABS(VLOOKUP($B768,A股收入利润复合增长（数值）!$A$7:$Q$3068,13))-1,"")</f>
        <v>-0.84397574423768873</v>
      </c>
    </row>
    <row r="769" spans="1:16" x14ac:dyDescent="0.25">
      <c r="A769" t="str">
        <f>IF(COUNTIF(G769:P769,"&lt;"&amp;$A$3)=0,MAX($A$4:A768)+1,"")</f>
        <v/>
      </c>
      <c r="B769">
        <v>765</v>
      </c>
      <c r="C769" t="str">
        <f>VLOOKUP($B769,A股收入利润复合增长（数值）!$A$7:$Q$3068,2)</f>
        <v>600387.SH</v>
      </c>
      <c r="D769" t="str">
        <f>VLOOKUP($B769,A股收入利润复合增长（数值）!$A$7:$Q$3068,3)</f>
        <v>海越股份</v>
      </c>
      <c r="G769" s="6">
        <f>IFERROR(VLOOKUP($B769,A股收入利润复合增长（数值）!$A$7:$Q$3068,6)/ABS(VLOOKUP($B769,A股收入利润复合增长（数值）!$A$7:$Q$3068,4))-1,"")</f>
        <v>0.25376071487438523</v>
      </c>
      <c r="H769" s="6">
        <f>IFERROR(VLOOKUP($B769,A股收入利润复合增长（数值）!$A$7:$Q$3068,7)/ABS(VLOOKUP($B769,A股收入利润复合增长（数值）!$A$7:$Q$3068,5))-1,"")</f>
        <v>-0.85286600275404856</v>
      </c>
      <c r="I769" s="6">
        <f>IFERROR(VLOOKUP($B769,A股收入利润复合增长（数值）!$A$7:$Q$3068,8)/ABS(VLOOKUP($B769,A股收入利润复合增长（数值）!$A$7:$Q$3068,6))-1,"")</f>
        <v>3.7940318573099985E-2</v>
      </c>
      <c r="J769" s="6">
        <f>IFERROR(VLOOKUP($B769,A股收入利润复合增长（数值）!$A$7:$Q$3068,9)/ABS(VLOOKUP($B769,A股收入利润复合增长（数值）!$A$7:$Q$3068,7))-1,"")</f>
        <v>-0.38618076446456695</v>
      </c>
      <c r="K769" s="6">
        <f>IFERROR(VLOOKUP($B769,A股收入利润复合增长（数值）!$A$7:$Q$3068,10)/ABS(VLOOKUP($B769,A股收入利润复合增长（数值）!$A$7:$Q$3068,8))-1,"")</f>
        <v>1.3599458070583821</v>
      </c>
      <c r="L769" s="6">
        <f>IFERROR(VLOOKUP($B769,A股收入利润复合增长（数值）!$A$7:$Q$3068,11)/ABS(VLOOKUP($B769,A股收入利润复合增长（数值）!$A$7:$Q$3068,9))-1,"")</f>
        <v>10.660189316635822</v>
      </c>
      <c r="M769" s="6">
        <f>IFERROR(VLOOKUP($B769,A股收入利润复合增长（数值）!$A$7:$Q$3068,12)/ABS(VLOOKUP($B769,A股收入利润复合增长（数值）!$A$7:$Q$3068,10))-1,"")</f>
        <v>-0.32923695199578373</v>
      </c>
      <c r="N769" s="6">
        <f>IFERROR(VLOOKUP($B769,A股收入利润复合增长（数值）!$A$7:$Q$3068,13)/ABS(VLOOKUP($B769,A股收入利润复合增长（数值）!$A$7:$Q$3068,11))-1,"")</f>
        <v>0.76739560694297926</v>
      </c>
      <c r="O769" s="6">
        <f>IFERROR(VLOOKUP($B769,A股收入利润复合增长（数值）!$A$7:$Q$3068,14)/ABS(VLOOKUP($B769,A股收入利润复合增长（数值）!$A$7:$Q$3068,12))-1,"")</f>
        <v>1.067073095748396</v>
      </c>
      <c r="P769" s="6">
        <f>IFERROR(VLOOKUP($B769,A股收入利润复合增长（数值）!$A$7:$Q$3068,15)/ABS(VLOOKUP($B769,A股收入利润复合增长（数值）!$A$7:$Q$3068,13))-1,"")</f>
        <v>-0.79324850882596576</v>
      </c>
    </row>
    <row r="770" spans="1:16" x14ac:dyDescent="0.25">
      <c r="A770" t="str">
        <f>IF(COUNTIF(G770:P770,"&lt;"&amp;$A$3)=0,MAX($A$4:A769)+1,"")</f>
        <v/>
      </c>
      <c r="B770">
        <v>766</v>
      </c>
      <c r="C770" t="str">
        <f>VLOOKUP($B770,A股收入利润复合增长（数值）!$A$7:$Q$3068,2)</f>
        <v>600392.SH</v>
      </c>
      <c r="D770" t="str">
        <f>VLOOKUP($B770,A股收入利润复合增长（数值）!$A$7:$Q$3068,3)</f>
        <v>盛和资源</v>
      </c>
      <c r="G770" s="6">
        <f>IFERROR(VLOOKUP($B770,A股收入利润复合增长（数值）!$A$7:$Q$3068,6)/ABS(VLOOKUP($B770,A股收入利润复合增长（数值）!$A$7:$Q$3068,4))-1,"")</f>
        <v>9.1074836072434051E-2</v>
      </c>
      <c r="H770" s="6">
        <f>IFERROR(VLOOKUP($B770,A股收入利润复合增长（数值）!$A$7:$Q$3068,7)/ABS(VLOOKUP($B770,A股收入利润复合增长（数值）!$A$7:$Q$3068,5))-1,"")</f>
        <v>-3.0192324139145854</v>
      </c>
      <c r="I770" s="6">
        <f>IFERROR(VLOOKUP($B770,A股收入利润复合增长（数值）!$A$7:$Q$3068,8)/ABS(VLOOKUP($B770,A股收入利润复合增长（数值）!$A$7:$Q$3068,6))-1,"")</f>
        <v>0.87668391191464456</v>
      </c>
      <c r="J770" s="6">
        <f>IFERROR(VLOOKUP($B770,A股收入利润复合增长（数值）!$A$7:$Q$3068,9)/ABS(VLOOKUP($B770,A股收入利润复合增长（数值）!$A$7:$Q$3068,7))-1,"")</f>
        <v>-0.1321507779117802</v>
      </c>
      <c r="K770" s="6">
        <f>IFERROR(VLOOKUP($B770,A股收入利润复合增长（数值）!$A$7:$Q$3068,10)/ABS(VLOOKUP($B770,A股收入利润复合增长（数值）!$A$7:$Q$3068,8))-1,"")</f>
        <v>0.83355017042419366</v>
      </c>
      <c r="L770" s="6">
        <f>IFERROR(VLOOKUP($B770,A股收入利润复合增长（数值）!$A$7:$Q$3068,11)/ABS(VLOOKUP($B770,A股收入利润复合增长（数值）!$A$7:$Q$3068,9))-1,"")</f>
        <v>-4.3327070567944714E-2</v>
      </c>
      <c r="M770" s="6">
        <f>IFERROR(VLOOKUP($B770,A股收入利润复合增长（数值）!$A$7:$Q$3068,12)/ABS(VLOOKUP($B770,A股收入利润复合增长（数值）!$A$7:$Q$3068,10))-1,"")</f>
        <v>0.10169564966447986</v>
      </c>
      <c r="N770" s="6">
        <f>IFERROR(VLOOKUP($B770,A股收入利润复合增长（数值）!$A$7:$Q$3068,13)/ABS(VLOOKUP($B770,A股收入利润复合增长（数值）!$A$7:$Q$3068,11))-1,"")</f>
        <v>0.30045113344141661</v>
      </c>
      <c r="O770" s="6">
        <f>IFERROR(VLOOKUP($B770,A股收入利润复合增长（数值）!$A$7:$Q$3068,14)/ABS(VLOOKUP($B770,A股收入利润复合增长（数值）!$A$7:$Q$3068,12))-1,"")</f>
        <v>-0.27490673035836932</v>
      </c>
      <c r="P770" s="6">
        <f>IFERROR(VLOOKUP($B770,A股收入利润复合增长（数值）!$A$7:$Q$3068,15)/ABS(VLOOKUP($B770,A股收入利润复合增长（数值）!$A$7:$Q$3068,13))-1,"")</f>
        <v>-0.89947244152619055</v>
      </c>
    </row>
    <row r="771" spans="1:16" x14ac:dyDescent="0.25">
      <c r="A771" t="str">
        <f>IF(COUNTIF(G771:P771,"&lt;"&amp;$A$3)=0,MAX($A$4:A770)+1,"")</f>
        <v/>
      </c>
      <c r="B771">
        <v>767</v>
      </c>
      <c r="C771" t="str">
        <f>VLOOKUP($B771,A股收入利润复合增长（数值）!$A$7:$Q$3068,2)</f>
        <v>600396.SH</v>
      </c>
      <c r="D771" t="str">
        <f>VLOOKUP($B771,A股收入利润复合增长（数值）!$A$7:$Q$3068,3)</f>
        <v>金山股份</v>
      </c>
      <c r="G771" s="6">
        <f>IFERROR(VLOOKUP($B771,A股收入利润复合增长（数值）!$A$7:$Q$3068,6)/ABS(VLOOKUP($B771,A股收入利润复合增长（数值）!$A$7:$Q$3068,4))-1,"")</f>
        <v>1.2691369026130932</v>
      </c>
      <c r="H771" s="6">
        <f>IFERROR(VLOOKUP($B771,A股收入利润复合增长（数值）!$A$7:$Q$3068,7)/ABS(VLOOKUP($B771,A股收入利润复合增长（数值）!$A$7:$Q$3068,5))-1,"")</f>
        <v>19.137728755140653</v>
      </c>
      <c r="I771" s="6">
        <f>IFERROR(VLOOKUP($B771,A股收入利润复合增长（数值）!$A$7:$Q$3068,8)/ABS(VLOOKUP($B771,A股收入利润复合增长（数值）!$A$7:$Q$3068,6))-1,"")</f>
        <v>0.11062502758064729</v>
      </c>
      <c r="J771" s="6">
        <f>IFERROR(VLOOKUP($B771,A股收入利润复合增长（数值）!$A$7:$Q$3068,9)/ABS(VLOOKUP($B771,A股收入利润复合增长（数值）!$A$7:$Q$3068,7))-1,"")</f>
        <v>-0.1043005720178386</v>
      </c>
      <c r="K771" s="6">
        <f>IFERROR(VLOOKUP($B771,A股收入利润复合增长（数值）!$A$7:$Q$3068,10)/ABS(VLOOKUP($B771,A股收入利润复合增长（数值）!$A$7:$Q$3068,8))-1,"")</f>
        <v>0.23456382719574975</v>
      </c>
      <c r="L771" s="6">
        <f>IFERROR(VLOOKUP($B771,A股收入利润复合增长（数值）!$A$7:$Q$3068,11)/ABS(VLOOKUP($B771,A股收入利润复合增长（数值）!$A$7:$Q$3068,9))-1,"")</f>
        <v>0.95705219695070509</v>
      </c>
      <c r="M771" s="6">
        <f>IFERROR(VLOOKUP($B771,A股收入利润复合增长（数值）!$A$7:$Q$3068,12)/ABS(VLOOKUP($B771,A股收入利润复合增长（数值）!$A$7:$Q$3068,10))-1,"")</f>
        <v>4.5249761971415392E-2</v>
      </c>
      <c r="N771" s="6">
        <f>IFERROR(VLOOKUP($B771,A股收入利润复合增长（数值）!$A$7:$Q$3068,13)/ABS(VLOOKUP($B771,A股收入利润复合增长（数值）!$A$7:$Q$3068,11))-1,"")</f>
        <v>0.28285478584571577</v>
      </c>
      <c r="O771" s="6">
        <f>IFERROR(VLOOKUP($B771,A股收入利润复合增长（数值）!$A$7:$Q$3068,14)/ABS(VLOOKUP($B771,A股收入利润复合增长（数值）!$A$7:$Q$3068,12))-1,"")</f>
        <v>0.55103584050601451</v>
      </c>
      <c r="P771" s="6">
        <f>IFERROR(VLOOKUP($B771,A股收入利润复合增长（数值）!$A$7:$Q$3068,15)/ABS(VLOOKUP($B771,A股收入利润复合增长（数值）!$A$7:$Q$3068,13))-1,"")</f>
        <v>-6.6210296618442466E-2</v>
      </c>
    </row>
    <row r="772" spans="1:16" x14ac:dyDescent="0.25">
      <c r="A772" t="str">
        <f>IF(COUNTIF(G772:P772,"&lt;"&amp;$A$3)=0,MAX($A$4:A771)+1,"")</f>
        <v/>
      </c>
      <c r="B772">
        <v>768</v>
      </c>
      <c r="C772" t="str">
        <f>VLOOKUP($B772,A股收入利润复合增长（数值）!$A$7:$Q$3068,2)</f>
        <v>600397.SH</v>
      </c>
      <c r="D772" t="str">
        <f>VLOOKUP($B772,A股收入利润复合增长（数值）!$A$7:$Q$3068,3)</f>
        <v>安源煤业</v>
      </c>
      <c r="G772" s="6">
        <f>IFERROR(VLOOKUP($B772,A股收入利润复合增长（数值）!$A$7:$Q$3068,6)/ABS(VLOOKUP($B772,A股收入利润复合增长（数值）!$A$7:$Q$3068,4))-1,"")</f>
        <v>0.26263807084025115</v>
      </c>
      <c r="H772" s="6">
        <f>IFERROR(VLOOKUP($B772,A股收入利润复合增长（数值）!$A$7:$Q$3068,7)/ABS(VLOOKUP($B772,A股收入利润复合增长（数值）!$A$7:$Q$3068,5))-1,"")</f>
        <v>-0.30905248150652609</v>
      </c>
      <c r="I772" s="6">
        <f>IFERROR(VLOOKUP($B772,A股收入利润复合增长（数值）!$A$7:$Q$3068,8)/ABS(VLOOKUP($B772,A股收入利润复合增长（数值）!$A$7:$Q$3068,6))-1,"")</f>
        <v>10.080510786847073</v>
      </c>
      <c r="J772" s="6">
        <f>IFERROR(VLOOKUP($B772,A股收入利润复合增长（数值）!$A$7:$Q$3068,9)/ABS(VLOOKUP($B772,A股收入利润复合增长（数值）!$A$7:$Q$3068,7))-1,"")</f>
        <v>10.611269529897761</v>
      </c>
      <c r="K772" s="6">
        <f>IFERROR(VLOOKUP($B772,A股收入利润复合增长（数值）!$A$7:$Q$3068,10)/ABS(VLOOKUP($B772,A股收入利润复合增长（数值）!$A$7:$Q$3068,8))-1,"")</f>
        <v>3.9319702719347482E-2</v>
      </c>
      <c r="L772" s="6">
        <f>IFERROR(VLOOKUP($B772,A股收入利润复合增长（数值）!$A$7:$Q$3068,11)/ABS(VLOOKUP($B772,A股收入利润复合增长（数值）!$A$7:$Q$3068,9))-1,"")</f>
        <v>-0.27089747565013322</v>
      </c>
      <c r="M772" s="6">
        <f>IFERROR(VLOOKUP($B772,A股收入利润复合增长（数值）!$A$7:$Q$3068,12)/ABS(VLOOKUP($B772,A股收入利润复合增长（数值）!$A$7:$Q$3068,10))-1,"")</f>
        <v>-0.38908214441006639</v>
      </c>
      <c r="N772" s="6">
        <f>IFERROR(VLOOKUP($B772,A股收入利润复合增长（数值）!$A$7:$Q$3068,13)/ABS(VLOOKUP($B772,A股收入利润复合增长（数值）!$A$7:$Q$3068,11))-1,"")</f>
        <v>-0.61565938587340585</v>
      </c>
      <c r="O772" s="6">
        <f>IFERROR(VLOOKUP($B772,A股收入利润复合增长（数值）!$A$7:$Q$3068,14)/ABS(VLOOKUP($B772,A股收入利润复合增长（数值）!$A$7:$Q$3068,12))-1,"")</f>
        <v>-0.51965507937317235</v>
      </c>
      <c r="P772" s="6">
        <f>IFERROR(VLOOKUP($B772,A股收入利润复合增长（数值）!$A$7:$Q$3068,15)/ABS(VLOOKUP($B772,A股收入利润复合增长（数值）!$A$7:$Q$3068,13))-1,"")</f>
        <v>-0.70797342854398171</v>
      </c>
    </row>
    <row r="773" spans="1:16" x14ac:dyDescent="0.25">
      <c r="A773" t="str">
        <f>IF(COUNTIF(G773:P773,"&lt;"&amp;$A$3)=0,MAX($A$4:A772)+1,"")</f>
        <v/>
      </c>
      <c r="B773">
        <v>769</v>
      </c>
      <c r="C773" t="str">
        <f>VLOOKUP($B773,A股收入利润复合增长（数值）!$A$7:$Q$3068,2)</f>
        <v>600398.SH</v>
      </c>
      <c r="D773" t="str">
        <f>VLOOKUP($B773,A股收入利润复合增长（数值）!$A$7:$Q$3068,3)</f>
        <v>海澜之家</v>
      </c>
      <c r="G773" s="6">
        <f>IFERROR(VLOOKUP($B773,A股收入利润复合增长（数值）!$A$7:$Q$3068,6)/ABS(VLOOKUP($B773,A股收入利润复合增长（数值）!$A$7:$Q$3068,4))-1,"")</f>
        <v>0.21679103188338722</v>
      </c>
      <c r="H773" s="6">
        <f>IFERROR(VLOOKUP($B773,A股收入利润复合增长（数值）!$A$7:$Q$3068,7)/ABS(VLOOKUP($B773,A股收入利润复合增长（数值）!$A$7:$Q$3068,5))-1,"")</f>
        <v>0.19575894668881744</v>
      </c>
      <c r="I773" s="6">
        <f>IFERROR(VLOOKUP($B773,A股收入利润复合增长（数值）!$A$7:$Q$3068,8)/ABS(VLOOKUP($B773,A股收入利润复合增长（数值）!$A$7:$Q$3068,6))-1,"")</f>
        <v>-1.9295762303868313E-2</v>
      </c>
      <c r="J773" s="6">
        <f>IFERROR(VLOOKUP($B773,A股收入利润复合增长（数值）!$A$7:$Q$3068,9)/ABS(VLOOKUP($B773,A股收入利润复合增长（数值）!$A$7:$Q$3068,7))-1,"")</f>
        <v>1.4815422347166152E-2</v>
      </c>
      <c r="K773" s="6">
        <f>IFERROR(VLOOKUP($B773,A股收入利润复合增长（数值）!$A$7:$Q$3068,10)/ABS(VLOOKUP($B773,A股收入利润复合增长（数值）!$A$7:$Q$3068,8))-1,"")</f>
        <v>-1.8996053449399364E-3</v>
      </c>
      <c r="L773" s="6">
        <f>IFERROR(VLOOKUP($B773,A股收入利润复合增长（数值）!$A$7:$Q$3068,11)/ABS(VLOOKUP($B773,A股收入利润复合增长（数值）!$A$7:$Q$3068,9))-1,"")</f>
        <v>0.35579962476751792</v>
      </c>
      <c r="M773" s="6">
        <f>IFERROR(VLOOKUP($B773,A股收入利润复合增长（数值）!$A$7:$Q$3068,12)/ABS(VLOOKUP($B773,A股收入利润复合增长（数值）!$A$7:$Q$3068,10))-1,"")</f>
        <v>8.0361962770822366</v>
      </c>
      <c r="N773" s="6">
        <f>IFERROR(VLOOKUP($B773,A股收入利润复合增长（数值）!$A$7:$Q$3068,13)/ABS(VLOOKUP($B773,A股收入利润复合增长（数值）!$A$7:$Q$3068,11))-1,"")</f>
        <v>15.755020179637548</v>
      </c>
      <c r="O773" s="6">
        <f>IFERROR(VLOOKUP($B773,A股收入利润复合增长（数值）!$A$7:$Q$3068,14)/ABS(VLOOKUP($B773,A股收入利润复合增长（数值）!$A$7:$Q$3068,12))-1,"")</f>
        <v>0.28299105831985916</v>
      </c>
      <c r="P773" s="6">
        <f>IFERROR(VLOOKUP($B773,A股收入利润复合增长（数值）!$A$7:$Q$3068,15)/ABS(VLOOKUP($B773,A股收入利润复合增长（数值）!$A$7:$Q$3068,13))-1,"")</f>
        <v>0.24354317202401266</v>
      </c>
    </row>
    <row r="774" spans="1:16" x14ac:dyDescent="0.25">
      <c r="A774" t="str">
        <f>IF(COUNTIF(G774:P774,"&lt;"&amp;$A$3)=0,MAX($A$4:A773)+1,"")</f>
        <v/>
      </c>
      <c r="B774">
        <v>770</v>
      </c>
      <c r="C774" t="str">
        <f>VLOOKUP($B774,A股收入利润复合增长（数值）!$A$7:$Q$3068,2)</f>
        <v>600399.SH</v>
      </c>
      <c r="D774" t="str">
        <f>VLOOKUP($B774,A股收入利润复合增长（数值）!$A$7:$Q$3068,3)</f>
        <v>抚顺特钢</v>
      </c>
      <c r="G774" s="6">
        <f>IFERROR(VLOOKUP($B774,A股收入利润复合增长（数值）!$A$7:$Q$3068,6)/ABS(VLOOKUP($B774,A股收入利润复合增长（数值）!$A$7:$Q$3068,4))-1,"")</f>
        <v>2.573954685244928E-2</v>
      </c>
      <c r="H774" s="6">
        <f>IFERROR(VLOOKUP($B774,A股收入利润复合增长（数值）!$A$7:$Q$3068,7)/ABS(VLOOKUP($B774,A股收入利润复合增长（数值）!$A$7:$Q$3068,5))-1,"")</f>
        <v>-0.17729644685824186</v>
      </c>
      <c r="I774" s="6">
        <f>IFERROR(VLOOKUP($B774,A股收入利润复合增长（数值）!$A$7:$Q$3068,8)/ABS(VLOOKUP($B774,A股收入利润复合增长（数值）!$A$7:$Q$3068,6))-1,"")</f>
        <v>-9.3369212511756783E-2</v>
      </c>
      <c r="J774" s="6">
        <f>IFERROR(VLOOKUP($B774,A股收入利润复合增长（数值）!$A$7:$Q$3068,9)/ABS(VLOOKUP($B774,A股收入利润复合增长（数值）!$A$7:$Q$3068,7))-1,"")</f>
        <v>-0.20033951559150032</v>
      </c>
      <c r="K774" s="6">
        <f>IFERROR(VLOOKUP($B774,A股收入利润复合增长（数值）!$A$7:$Q$3068,10)/ABS(VLOOKUP($B774,A股收入利润复合增长（数值）!$A$7:$Q$3068,8))-1,"")</f>
        <v>0.11153585226529295</v>
      </c>
      <c r="L774" s="6">
        <f>IFERROR(VLOOKUP($B774,A股收入利润复合增长（数值）!$A$7:$Q$3068,11)/ABS(VLOOKUP($B774,A股收入利润复合增长（数值）!$A$7:$Q$3068,9))-1,"")</f>
        <v>0.13156091138463344</v>
      </c>
      <c r="M774" s="6">
        <f>IFERROR(VLOOKUP($B774,A股收入利润复合增长（数值）!$A$7:$Q$3068,12)/ABS(VLOOKUP($B774,A股收入利润复合增长（数值）!$A$7:$Q$3068,10))-1,"")</f>
        <v>-1.2730853616544913E-3</v>
      </c>
      <c r="N774" s="6">
        <f>IFERROR(VLOOKUP($B774,A股收入利润复合增长（数值）!$A$7:$Q$3068,13)/ABS(VLOOKUP($B774,A股收入利润复合增长（数值）!$A$7:$Q$3068,11))-1,"")</f>
        <v>1.0250738132751418</v>
      </c>
      <c r="O774" s="6">
        <f>IFERROR(VLOOKUP($B774,A股收入利润复合增长（数值）!$A$7:$Q$3068,14)/ABS(VLOOKUP($B774,A股收入利润复合增长（数值）!$A$7:$Q$3068,12))-1,"")</f>
        <v>-0.16412307249311775</v>
      </c>
      <c r="P774" s="6">
        <f>IFERROR(VLOOKUP($B774,A股收入利润复合增长（数值）!$A$7:$Q$3068,15)/ABS(VLOOKUP($B774,A股收入利润复合增长（数值）!$A$7:$Q$3068,13))-1,"")</f>
        <v>3.1893527986156984</v>
      </c>
    </row>
    <row r="775" spans="1:16" x14ac:dyDescent="0.25">
      <c r="A775" t="str">
        <f>IF(COUNTIF(G775:P775,"&lt;"&amp;$A$3)=0,MAX($A$4:A774)+1,"")</f>
        <v/>
      </c>
      <c r="B775">
        <v>771</v>
      </c>
      <c r="C775" t="str">
        <f>VLOOKUP($B775,A股收入利润复合增长（数值）!$A$7:$Q$3068,2)</f>
        <v>600401.SH</v>
      </c>
      <c r="D775" t="str">
        <f>VLOOKUP($B775,A股收入利润复合增长（数值）!$A$7:$Q$3068,3)</f>
        <v>海润光伏</v>
      </c>
      <c r="G775" s="6">
        <f>IFERROR(VLOOKUP($B775,A股收入利润复合增长（数值）!$A$7:$Q$3068,6)/ABS(VLOOKUP($B775,A股收入利润复合增长（数值）!$A$7:$Q$3068,4))-1,"")</f>
        <v>16.188207265956635</v>
      </c>
      <c r="H775" s="6">
        <f>IFERROR(VLOOKUP($B775,A股收入利润复合增长（数值）!$A$7:$Q$3068,7)/ABS(VLOOKUP($B775,A股收入利润复合增长（数值）!$A$7:$Q$3068,5))-1,"")</f>
        <v>47.456647083319417</v>
      </c>
      <c r="I775" s="6">
        <f>IFERROR(VLOOKUP($B775,A股收入利润复合增长（数值）!$A$7:$Q$3068,8)/ABS(VLOOKUP($B775,A股收入利润复合增长（数值）!$A$7:$Q$3068,6))-1,"")</f>
        <v>-0.30370568812975196</v>
      </c>
      <c r="J775" s="6">
        <f>IFERROR(VLOOKUP($B775,A股收入利润复合增长（数值）!$A$7:$Q$3068,9)/ABS(VLOOKUP($B775,A股收入利润复合增长（数值）!$A$7:$Q$3068,7))-1,"")</f>
        <v>-0.99483160268203696</v>
      </c>
      <c r="K775" s="6">
        <f>IFERROR(VLOOKUP($B775,A股收入利润复合增长（数值）!$A$7:$Q$3068,10)/ABS(VLOOKUP($B775,A股收入利润复合增长（数值）!$A$7:$Q$3068,8))-1,"")</f>
        <v>-4.1707974060552822E-2</v>
      </c>
      <c r="L775" s="6">
        <f>IFERROR(VLOOKUP($B775,A股收入利润复合增长（数值）!$A$7:$Q$3068,11)/ABS(VLOOKUP($B775,A股收入利润复合增长（数值）!$A$7:$Q$3068,9))-1,"")</f>
        <v>-98.593925020745047</v>
      </c>
      <c r="M775" s="6">
        <f>IFERROR(VLOOKUP($B775,A股收入利润复合增长（数值）!$A$7:$Q$3068,12)/ABS(VLOOKUP($B775,A股收入利润复合增长（数值）!$A$7:$Q$3068,10))-1,"")</f>
        <v>4.1979118167200458E-2</v>
      </c>
      <c r="N775" s="6">
        <f>IFERROR(VLOOKUP($B775,A股收入利润复合增长（数值）!$A$7:$Q$3068,13)/ABS(VLOOKUP($B775,A股收入利润复合增长（数值）!$A$7:$Q$3068,11))-1,"")</f>
        <v>-5.6772432490877192</v>
      </c>
      <c r="O775" s="6">
        <f>IFERROR(VLOOKUP($B775,A股收入利润复合增长（数值）!$A$7:$Q$3068,14)/ABS(VLOOKUP($B775,A股收入利润复合增长（数值）!$A$7:$Q$3068,12))-1,"")</f>
        <v>0.22800840203445927</v>
      </c>
      <c r="P775" s="6">
        <f>IFERROR(VLOOKUP($B775,A股收入利润复合增长（数值）!$A$7:$Q$3068,15)/ABS(VLOOKUP($B775,A股收入利润复合增长（数值）!$A$7:$Q$3068,13))-1,"")</f>
        <v>-0.89860560594861416</v>
      </c>
    </row>
    <row r="776" spans="1:16" x14ac:dyDescent="0.25">
      <c r="A776" t="str">
        <f>IF(COUNTIF(G776:P776,"&lt;"&amp;$A$3)=0,MAX($A$4:A775)+1,"")</f>
        <v/>
      </c>
      <c r="B776">
        <v>772</v>
      </c>
      <c r="C776" t="str">
        <f>VLOOKUP($B776,A股收入利润复合增长（数值）!$A$7:$Q$3068,2)</f>
        <v>600403.SH</v>
      </c>
      <c r="D776" t="str">
        <f>VLOOKUP($B776,A股收入利润复合增长（数值）!$A$7:$Q$3068,3)</f>
        <v>大有能源</v>
      </c>
      <c r="G776" s="6">
        <f>IFERROR(VLOOKUP($B776,A股收入利润复合增长（数值）!$A$7:$Q$3068,6)/ABS(VLOOKUP($B776,A股收入利润复合增长（数值）!$A$7:$Q$3068,4))-1,"")</f>
        <v>38.119691877372254</v>
      </c>
      <c r="H776" s="6">
        <f>IFERROR(VLOOKUP($B776,A股收入利润复合增长（数值）!$A$7:$Q$3068,7)/ABS(VLOOKUP($B776,A股收入利润复合增长（数值）!$A$7:$Q$3068,5))-1,"")</f>
        <v>251.0295514352853</v>
      </c>
      <c r="I776" s="6">
        <f>IFERROR(VLOOKUP($B776,A股收入利润复合增长（数值）!$A$7:$Q$3068,8)/ABS(VLOOKUP($B776,A股收入利润复合增长（数值）!$A$7:$Q$3068,6))-1,"")</f>
        <v>0.34697942768681012</v>
      </c>
      <c r="J776" s="6">
        <f>IFERROR(VLOOKUP($B776,A股收入利润复合增长（数值）!$A$7:$Q$3068,9)/ABS(VLOOKUP($B776,A股收入利润复合增长（数值）!$A$7:$Q$3068,7))-1,"")</f>
        <v>0.39453894276976453</v>
      </c>
      <c r="K776" s="6">
        <f>IFERROR(VLOOKUP($B776,A股收入利润复合增长（数值）!$A$7:$Q$3068,10)/ABS(VLOOKUP($B776,A股收入利润复合增长（数值）!$A$7:$Q$3068,8))-1,"")</f>
        <v>-0.12762027529472864</v>
      </c>
      <c r="L776" s="6">
        <f>IFERROR(VLOOKUP($B776,A股收入利润复合增长（数值）!$A$7:$Q$3068,11)/ABS(VLOOKUP($B776,A股收入利润复合增长（数值）!$A$7:$Q$3068,9))-1,"")</f>
        <v>-0.33262941790781031</v>
      </c>
      <c r="M776" s="6">
        <f>IFERROR(VLOOKUP($B776,A股收入利润复合增长（数值）!$A$7:$Q$3068,12)/ABS(VLOOKUP($B776,A股收入利润复合增长（数值）!$A$7:$Q$3068,10))-1,"")</f>
        <v>-0.3300240960965467</v>
      </c>
      <c r="N776" s="6">
        <f>IFERROR(VLOOKUP($B776,A股收入利润复合增长（数值）!$A$7:$Q$3068,13)/ABS(VLOOKUP($B776,A股收入利润复合增长（数值）!$A$7:$Q$3068,11))-1,"")</f>
        <v>-0.90736912502498934</v>
      </c>
      <c r="O776" s="6">
        <f>IFERROR(VLOOKUP($B776,A股收入利润复合增长（数值）!$A$7:$Q$3068,14)/ABS(VLOOKUP($B776,A股收入利润复合增长（数值）!$A$7:$Q$3068,12))-1,"")</f>
        <v>-0.38184706379910049</v>
      </c>
      <c r="P776" s="6">
        <f>IFERROR(VLOOKUP($B776,A股收入利润复合增长（数值）!$A$7:$Q$3068,15)/ABS(VLOOKUP($B776,A股收入利润复合增长（数值）!$A$7:$Q$3068,13))-1,"")</f>
        <v>-12.652009356720455</v>
      </c>
    </row>
    <row r="777" spans="1:16" x14ac:dyDescent="0.25">
      <c r="A777" t="str">
        <f>IF(COUNTIF(G777:P777,"&lt;"&amp;$A$3)=0,MAX($A$4:A776)+1,"")</f>
        <v/>
      </c>
      <c r="B777">
        <v>773</v>
      </c>
      <c r="C777" t="str">
        <f>VLOOKUP($B777,A股收入利润复合增长（数值）!$A$7:$Q$3068,2)</f>
        <v>600406.SH</v>
      </c>
      <c r="D777" t="str">
        <f>VLOOKUP($B777,A股收入利润复合增长（数值）!$A$7:$Q$3068,3)</f>
        <v>国电南瑞</v>
      </c>
      <c r="G777" s="6">
        <f>IFERROR(VLOOKUP($B777,A股收入利润复合增长（数值）!$A$7:$Q$3068,6)/ABS(VLOOKUP($B777,A股收入利润复合增长（数值）!$A$7:$Q$3068,4))-1,"")</f>
        <v>0.87745656006690043</v>
      </c>
      <c r="H777" s="6">
        <f>IFERROR(VLOOKUP($B777,A股收入利润复合增长（数值）!$A$7:$Q$3068,7)/ABS(VLOOKUP($B777,A股收入利润复合增长（数值）!$A$7:$Q$3068,5))-1,"")</f>
        <v>0.80122703241226922</v>
      </c>
      <c r="I777" s="6">
        <f>IFERROR(VLOOKUP($B777,A股收入利润复合增长（数值）!$A$7:$Q$3068,8)/ABS(VLOOKUP($B777,A股收入利润复合增长（数值）!$A$7:$Q$3068,6))-1,"")</f>
        <v>0.29354247454585969</v>
      </c>
      <c r="J777" s="6">
        <f>IFERROR(VLOOKUP($B777,A股收入利润复合增长（数值）!$A$7:$Q$3068,9)/ABS(VLOOKUP($B777,A股收入利润复合增长（数值）!$A$7:$Q$3068,7))-1,"")</f>
        <v>0.23537965106697323</v>
      </c>
      <c r="K777" s="6">
        <f>IFERROR(VLOOKUP($B777,A股收入利润复合增长（数值）!$A$7:$Q$3068,10)/ABS(VLOOKUP($B777,A股收入利润复合增长（数值）!$A$7:$Q$3068,8))-1,"")</f>
        <v>0.58854451518277706</v>
      </c>
      <c r="L777" s="6">
        <f>IFERROR(VLOOKUP($B777,A股收入利润复合增长（数值）!$A$7:$Q$3068,11)/ABS(VLOOKUP($B777,A股收入利润复合增长（数值）!$A$7:$Q$3068,9))-1,"")</f>
        <v>0.5155095606465403</v>
      </c>
      <c r="M777" s="6">
        <f>IFERROR(VLOOKUP($B777,A股收入利润复合增长（数值）!$A$7:$Q$3068,12)/ABS(VLOOKUP($B777,A股收入利润复合增长（数值）!$A$7:$Q$3068,10))-1,"")</f>
        <v>-6.9826496527103488E-2</v>
      </c>
      <c r="N777" s="6">
        <f>IFERROR(VLOOKUP($B777,A股收入利润复合增长（数值）!$A$7:$Q$3068,13)/ABS(VLOOKUP($B777,A股收入利润复合增长（数值）!$A$7:$Q$3068,11))-1,"")</f>
        <v>-0.19824883856642794</v>
      </c>
      <c r="O777" s="6">
        <f>IFERROR(VLOOKUP($B777,A股收入利润复合增长（数值）!$A$7:$Q$3068,14)/ABS(VLOOKUP($B777,A股收入利润复合增长（数值）!$A$7:$Q$3068,12))-1,"")</f>
        <v>8.6562419519043754E-2</v>
      </c>
      <c r="P777" s="6">
        <f>IFERROR(VLOOKUP($B777,A股收入利润复合增长（数值）!$A$7:$Q$3068,15)/ABS(VLOOKUP($B777,A股收入利润复合增长（数值）!$A$7:$Q$3068,13))-1,"")</f>
        <v>1.2592708786194118E-2</v>
      </c>
    </row>
    <row r="778" spans="1:16" x14ac:dyDescent="0.25">
      <c r="A778" t="str">
        <f>IF(COUNTIF(G778:P778,"&lt;"&amp;$A$3)=0,MAX($A$4:A777)+1,"")</f>
        <v/>
      </c>
      <c r="B778">
        <v>774</v>
      </c>
      <c r="C778" t="str">
        <f>VLOOKUP($B778,A股收入利润复合增长（数值）!$A$7:$Q$3068,2)</f>
        <v>600409.SH</v>
      </c>
      <c r="D778" t="str">
        <f>VLOOKUP($B778,A股收入利润复合增长（数值）!$A$7:$Q$3068,3)</f>
        <v>三友化工</v>
      </c>
      <c r="G778" s="6">
        <f>IFERROR(VLOOKUP($B778,A股收入利润复合增长（数值）!$A$7:$Q$3068,6)/ABS(VLOOKUP($B778,A股收入利润复合增长（数值）!$A$7:$Q$3068,4))-1,"")</f>
        <v>0.93031490585870658</v>
      </c>
      <c r="H778" s="6">
        <f>IFERROR(VLOOKUP($B778,A股收入利润复合增长（数值）!$A$7:$Q$3068,7)/ABS(VLOOKUP($B778,A股收入利润复合增长（数值）!$A$7:$Q$3068,5))-1,"")</f>
        <v>1.0316243443170658</v>
      </c>
      <c r="I778" s="6">
        <f>IFERROR(VLOOKUP($B778,A股收入利润复合增长（数值）!$A$7:$Q$3068,8)/ABS(VLOOKUP($B778,A股收入利润复合增长（数值）!$A$7:$Q$3068,6))-1,"")</f>
        <v>2.3820986029053914E-2</v>
      </c>
      <c r="J778" s="6">
        <f>IFERROR(VLOOKUP($B778,A股收入利润复合增长（数值）!$A$7:$Q$3068,9)/ABS(VLOOKUP($B778,A股收入利润复合增长（数值）!$A$7:$Q$3068,7))-1,"")</f>
        <v>-0.80633754123670709</v>
      </c>
      <c r="K778" s="6">
        <f>IFERROR(VLOOKUP($B778,A股收入利润复合增长（数值）!$A$7:$Q$3068,10)/ABS(VLOOKUP($B778,A股收入利润复合增长（数值）!$A$7:$Q$3068,8))-1,"")</f>
        <v>0.12426186124449301</v>
      </c>
      <c r="L778" s="6">
        <f>IFERROR(VLOOKUP($B778,A股收入利润复合增长（数值）!$A$7:$Q$3068,11)/ABS(VLOOKUP($B778,A股收入利润复合增长（数值）!$A$7:$Q$3068,9))-1,"")</f>
        <v>2.9182277002937176</v>
      </c>
      <c r="M778" s="6">
        <f>IFERROR(VLOOKUP($B778,A股收入利润复合增长（数值）!$A$7:$Q$3068,12)/ABS(VLOOKUP($B778,A股收入利润复合增长（数值）!$A$7:$Q$3068,10))-1,"")</f>
        <v>7.7076345883024588E-2</v>
      </c>
      <c r="N778" s="6">
        <f>IFERROR(VLOOKUP($B778,A股收入利润复合增长（数值）!$A$7:$Q$3068,13)/ABS(VLOOKUP($B778,A股收入利润复合增长（数值）!$A$7:$Q$3068,11))-1,"")</f>
        <v>7.1840917088252354E-2</v>
      </c>
      <c r="O778" s="6">
        <f>IFERROR(VLOOKUP($B778,A股收入利润复合增长（数值）!$A$7:$Q$3068,14)/ABS(VLOOKUP($B778,A股收入利润复合增长（数值）!$A$7:$Q$3068,12))-1,"")</f>
        <v>7.8651036029734334E-2</v>
      </c>
      <c r="P778" s="6">
        <f>IFERROR(VLOOKUP($B778,A股收入利润复合增长（数值）!$A$7:$Q$3068,15)/ABS(VLOOKUP($B778,A股收入利润复合增长（数值）!$A$7:$Q$3068,13))-1,"")</f>
        <v>-0.13526915543924045</v>
      </c>
    </row>
    <row r="779" spans="1:16" x14ac:dyDescent="0.25">
      <c r="A779" t="str">
        <f>IF(COUNTIF(G779:P779,"&lt;"&amp;$A$3)=0,MAX($A$4:A778)+1,"")</f>
        <v/>
      </c>
      <c r="B779">
        <v>775</v>
      </c>
      <c r="C779" t="str">
        <f>VLOOKUP($B779,A股收入利润复合增长（数值）!$A$7:$Q$3068,2)</f>
        <v>600419.SH</v>
      </c>
      <c r="D779" t="str">
        <f>VLOOKUP($B779,A股收入利润复合增长（数值）!$A$7:$Q$3068,3)</f>
        <v>天润乳业</v>
      </c>
      <c r="G779" s="6">
        <f>IFERROR(VLOOKUP($B779,A股收入利润复合增长（数值）!$A$7:$Q$3068,6)/ABS(VLOOKUP($B779,A股收入利润复合增长（数值）!$A$7:$Q$3068,4))-1,"")</f>
        <v>0.16800217811354923</v>
      </c>
      <c r="H779" s="6">
        <f>IFERROR(VLOOKUP($B779,A股收入利润复合增长（数值）!$A$7:$Q$3068,7)/ABS(VLOOKUP($B779,A股收入利润复合增长（数值）!$A$7:$Q$3068,5))-1,"")</f>
        <v>-0.62280304590547741</v>
      </c>
      <c r="I779" s="6">
        <f>IFERROR(VLOOKUP($B779,A股收入利润复合增长（数值）!$A$7:$Q$3068,8)/ABS(VLOOKUP($B779,A股收入利润复合增长（数值）!$A$7:$Q$3068,6))-1,"")</f>
        <v>-0.60018823408342215</v>
      </c>
      <c r="J779" s="6">
        <f>IFERROR(VLOOKUP($B779,A股收入利润复合增长（数值）!$A$7:$Q$3068,9)/ABS(VLOOKUP($B779,A股收入利润复合增长（数值）!$A$7:$Q$3068,7))-1,"")</f>
        <v>-11.15279243764634</v>
      </c>
      <c r="K779" s="6">
        <f>IFERROR(VLOOKUP($B779,A股收入利润复合增长（数值）!$A$7:$Q$3068,10)/ABS(VLOOKUP($B779,A股收入利润复合增长（数值）!$A$7:$Q$3068,8))-1,"")</f>
        <v>-0.45639184311239234</v>
      </c>
      <c r="L779" s="6">
        <f>IFERROR(VLOOKUP($B779,A股收入利润复合增长（数值）!$A$7:$Q$3068,11)/ABS(VLOOKUP($B779,A股收入利润复合增长（数值）!$A$7:$Q$3068,9))-1,"")</f>
        <v>-8.4850714211007428E-2</v>
      </c>
      <c r="M779" s="6">
        <f>IFERROR(VLOOKUP($B779,A股收入利润复合增长（数值）!$A$7:$Q$3068,12)/ABS(VLOOKUP($B779,A股收入利润复合增长（数值）!$A$7:$Q$3068,10))-1,"")</f>
        <v>2.732373595040289</v>
      </c>
      <c r="N779" s="6">
        <f>IFERROR(VLOOKUP($B779,A股收入利润复合增长（数值）!$A$7:$Q$3068,13)/ABS(VLOOKUP($B779,A股收入利润复合增长（数值）!$A$7:$Q$3068,11))-1,"")</f>
        <v>-0.63954064245328979</v>
      </c>
      <c r="O779" s="6">
        <f>IFERROR(VLOOKUP($B779,A股收入利润复合增长（数值）!$A$7:$Q$3068,14)/ABS(VLOOKUP($B779,A股收入利润复合增长（数值）!$A$7:$Q$3068,12))-1,"")</f>
        <v>0.80257652959703418</v>
      </c>
      <c r="P779" s="6">
        <f>IFERROR(VLOOKUP($B779,A股收入利润复合增长（数值）!$A$7:$Q$3068,15)/ABS(VLOOKUP($B779,A股收入利润复合增长（数值）!$A$7:$Q$3068,13))-1,"")</f>
        <v>3.0493732601677817</v>
      </c>
    </row>
    <row r="780" spans="1:16" x14ac:dyDescent="0.25">
      <c r="A780">
        <f>IF(COUNTIF(G780:P780,"&lt;"&amp;$A$3)=0,MAX($A$4:A779)+1,"")</f>
        <v>65</v>
      </c>
      <c r="B780">
        <v>776</v>
      </c>
      <c r="C780" t="str">
        <f>VLOOKUP($B780,A股收入利润复合增长（数值）!$A$7:$Q$3068,2)</f>
        <v>600422.SH</v>
      </c>
      <c r="D780" t="str">
        <f>VLOOKUP($B780,A股收入利润复合增长（数值）!$A$7:$Q$3068,3)</f>
        <v>昆药集团</v>
      </c>
      <c r="G780" s="6">
        <f>IFERROR(VLOOKUP($B780,A股收入利润复合增长（数值）!$A$7:$Q$3068,6)/ABS(VLOOKUP($B780,A股收入利润复合增长（数值）!$A$7:$Q$3068,4))-1,"")</f>
        <v>0.33940000449550234</v>
      </c>
      <c r="H780" s="6">
        <f>IFERROR(VLOOKUP($B780,A股收入利润复合增长（数值）!$A$7:$Q$3068,7)/ABS(VLOOKUP($B780,A股收入利润复合增长（数值）!$A$7:$Q$3068,5))-1,"")</f>
        <v>0.52051935832105434</v>
      </c>
      <c r="I780" s="6">
        <f>IFERROR(VLOOKUP($B780,A股收入利润复合增长（数值）!$A$7:$Q$3068,8)/ABS(VLOOKUP($B780,A股收入利润复合增长（数值）!$A$7:$Q$3068,6))-1,"")</f>
        <v>0.23911740337972121</v>
      </c>
      <c r="J780" s="6">
        <f>IFERROR(VLOOKUP($B780,A股收入利润复合增长（数值）!$A$7:$Q$3068,9)/ABS(VLOOKUP($B780,A股收入利润复合增长（数值）!$A$7:$Q$3068,7))-1,"")</f>
        <v>0.39675695276973921</v>
      </c>
      <c r="K780" s="6">
        <f>IFERROR(VLOOKUP($B780,A股收入利润复合增长（数值）!$A$7:$Q$3068,10)/ABS(VLOOKUP($B780,A股收入利润复合增长（数值）!$A$7:$Q$3068,8))-1,"")</f>
        <v>0.18841810726258523</v>
      </c>
      <c r="L780" s="6">
        <f>IFERROR(VLOOKUP($B780,A股收入利润复合增长（数值）!$A$7:$Q$3068,11)/ABS(VLOOKUP($B780,A股收入利润复合增长（数值）!$A$7:$Q$3068,9))-1,"")</f>
        <v>0.27440537484220417</v>
      </c>
      <c r="M780" s="6">
        <f>IFERROR(VLOOKUP($B780,A股收入利润复合增长（数值）!$A$7:$Q$3068,12)/ABS(VLOOKUP($B780,A股收入利润复合增长（数值）!$A$7:$Q$3068,10))-1,"")</f>
        <v>0.14960103539865433</v>
      </c>
      <c r="N780" s="6">
        <f>IFERROR(VLOOKUP($B780,A股收入利润复合增长（数值）!$A$7:$Q$3068,13)/ABS(VLOOKUP($B780,A股收入利润复合增长（数值）!$A$7:$Q$3068,11))-1,"")</f>
        <v>0.26169195916506438</v>
      </c>
      <c r="O780" s="6">
        <f>IFERROR(VLOOKUP($B780,A股收入利润复合增长（数值）!$A$7:$Q$3068,14)/ABS(VLOOKUP($B780,A股收入利润复合增长（数值）!$A$7:$Q$3068,12))-1,"")</f>
        <v>0.19298021061526427</v>
      </c>
      <c r="P780" s="6">
        <f>IFERROR(VLOOKUP($B780,A股收入利润复合增长（数值）!$A$7:$Q$3068,15)/ABS(VLOOKUP($B780,A股收入利润复合增长（数值）!$A$7:$Q$3068,13))-1,"")</f>
        <v>0.44009977426775815</v>
      </c>
    </row>
    <row r="781" spans="1:16" x14ac:dyDescent="0.25">
      <c r="A781" t="str">
        <f>IF(COUNTIF(G781:P781,"&lt;"&amp;$A$3)=0,MAX($A$4:A780)+1,"")</f>
        <v/>
      </c>
      <c r="B781">
        <v>777</v>
      </c>
      <c r="C781" t="str">
        <f>VLOOKUP($B781,A股收入利润复合增长（数值）!$A$7:$Q$3068,2)</f>
        <v>600426.SH</v>
      </c>
      <c r="D781" t="str">
        <f>VLOOKUP($B781,A股收入利润复合增长（数值）!$A$7:$Q$3068,3)</f>
        <v>华鲁恒升</v>
      </c>
      <c r="G781" s="6">
        <f>IFERROR(VLOOKUP($B781,A股收入利润复合增长（数值）!$A$7:$Q$3068,6)/ABS(VLOOKUP($B781,A股收入利润复合增长（数值）!$A$7:$Q$3068,4))-1,"")</f>
        <v>9.6610461761213351E-2</v>
      </c>
      <c r="H781" s="6">
        <f>IFERROR(VLOOKUP($B781,A股收入利润复合增长（数值）!$A$7:$Q$3068,7)/ABS(VLOOKUP($B781,A股收入利润复合增长（数值）!$A$7:$Q$3068,5))-1,"")</f>
        <v>0.39567661782835661</v>
      </c>
      <c r="I781" s="6">
        <f>IFERROR(VLOOKUP($B781,A股收入利润复合增长（数值）!$A$7:$Q$3068,8)/ABS(VLOOKUP($B781,A股收入利润复合增长（数值）!$A$7:$Q$3068,6))-1,"")</f>
        <v>0.34792867948746742</v>
      </c>
      <c r="J781" s="6">
        <f>IFERROR(VLOOKUP($B781,A股收入利润复合增长（数值）!$A$7:$Q$3068,9)/ABS(VLOOKUP($B781,A股收入利润复合增长（数值）!$A$7:$Q$3068,7))-1,"")</f>
        <v>0.27310319140551331</v>
      </c>
      <c r="K781" s="6">
        <f>IFERROR(VLOOKUP($B781,A股收入利润复合增长（数值）!$A$7:$Q$3068,10)/ABS(VLOOKUP($B781,A股收入利润复合增长（数值）!$A$7:$Q$3068,8))-1,"")</f>
        <v>0.20937733996122243</v>
      </c>
      <c r="L781" s="6">
        <f>IFERROR(VLOOKUP($B781,A股收入利润复合增长（数值）!$A$7:$Q$3068,11)/ABS(VLOOKUP($B781,A股收入利润复合增长（数值）!$A$7:$Q$3068,9))-1,"")</f>
        <v>8.4057441068374095E-2</v>
      </c>
      <c r="M781" s="6">
        <f>IFERROR(VLOOKUP($B781,A股收入利润复合增长（数值）!$A$7:$Q$3068,12)/ABS(VLOOKUP($B781,A股收入利润复合增长（数值）!$A$7:$Q$3068,10))-1,"")</f>
        <v>0.1464928089090316</v>
      </c>
      <c r="N781" s="6">
        <f>IFERROR(VLOOKUP($B781,A股收入利润复合增长（数值）!$A$7:$Q$3068,13)/ABS(VLOOKUP($B781,A股收入利润复合增长（数值）!$A$7:$Q$3068,11))-1,"")</f>
        <v>0.64329021878733594</v>
      </c>
      <c r="O781" s="6">
        <f>IFERROR(VLOOKUP($B781,A股收入利润复合增长（数值）!$A$7:$Q$3068,14)/ABS(VLOOKUP($B781,A股收入利润复合增长（数值）!$A$7:$Q$3068,12))-1,"")</f>
        <v>-0.10904350557944575</v>
      </c>
      <c r="P781" s="6">
        <f>IFERROR(VLOOKUP($B781,A股收入利润复合增长（数值）!$A$7:$Q$3068,15)/ABS(VLOOKUP($B781,A股收入利润复合增长（数值）!$A$7:$Q$3068,13))-1,"")</f>
        <v>0.12458715014164023</v>
      </c>
    </row>
    <row r="782" spans="1:16" x14ac:dyDescent="0.25">
      <c r="A782" t="str">
        <f>IF(COUNTIF(G782:P782,"&lt;"&amp;$A$3)=0,MAX($A$4:A781)+1,"")</f>
        <v/>
      </c>
      <c r="B782">
        <v>778</v>
      </c>
      <c r="C782" t="str">
        <f>VLOOKUP($B782,A股收入利润复合增长（数值）!$A$7:$Q$3068,2)</f>
        <v>600444.SH</v>
      </c>
      <c r="D782" t="str">
        <f>VLOOKUP($B782,A股收入利润复合增长（数值）!$A$7:$Q$3068,3)</f>
        <v>国机通用</v>
      </c>
      <c r="G782" s="6">
        <f>IFERROR(VLOOKUP($B782,A股收入利润复合增长（数值）!$A$7:$Q$3068,6)/ABS(VLOOKUP($B782,A股收入利润复合增长（数值）!$A$7:$Q$3068,4))-1,"")</f>
        <v>-0.28208534119647222</v>
      </c>
      <c r="H782" s="6">
        <f>IFERROR(VLOOKUP($B782,A股收入利润复合增长（数值）!$A$7:$Q$3068,7)/ABS(VLOOKUP($B782,A股收入利润复合增长（数值）!$A$7:$Q$3068,5))-1,"")</f>
        <v>-15.127093249666839</v>
      </c>
      <c r="I782" s="6">
        <f>IFERROR(VLOOKUP($B782,A股收入利润复合增长（数值）!$A$7:$Q$3068,8)/ABS(VLOOKUP($B782,A股收入利润复合增长（数值）!$A$7:$Q$3068,6))-1,"")</f>
        <v>0.18626752008353575</v>
      </c>
      <c r="J782" s="6">
        <f>IFERROR(VLOOKUP($B782,A股收入利润复合增长（数值）!$A$7:$Q$3068,9)/ABS(VLOOKUP($B782,A股收入利润复合增长（数值）!$A$7:$Q$3068,7))-1,"")</f>
        <v>-1.5551039512766309</v>
      </c>
      <c r="K782" s="6">
        <f>IFERROR(VLOOKUP($B782,A股收入利润复合增长（数值）!$A$7:$Q$3068,10)/ABS(VLOOKUP($B782,A股收入利润复合增长（数值）!$A$7:$Q$3068,8))-1,"")</f>
        <v>0.40421583016879192</v>
      </c>
      <c r="L782" s="6">
        <f>IFERROR(VLOOKUP($B782,A股收入利润复合增长（数值）!$A$7:$Q$3068,11)/ABS(VLOOKUP($B782,A股收入利润复合增长（数值）!$A$7:$Q$3068,9))-1,"")</f>
        <v>-0.88713890610053858</v>
      </c>
      <c r="M782" s="6">
        <f>IFERROR(VLOOKUP($B782,A股收入利润复合增长（数值）!$A$7:$Q$3068,12)/ABS(VLOOKUP($B782,A股收入利润复合增长（数值）!$A$7:$Q$3068,10))-1,"")</f>
        <v>-0.10458291905140038</v>
      </c>
      <c r="N782" s="6">
        <f>IFERROR(VLOOKUP($B782,A股收入利润复合增长（数值）!$A$7:$Q$3068,13)/ABS(VLOOKUP($B782,A股收入利润复合增长（数值）!$A$7:$Q$3068,11))-1,"")</f>
        <v>-7.1442748202728001</v>
      </c>
      <c r="O782" s="6">
        <f>IFERROR(VLOOKUP($B782,A股收入利润复合增长（数值）!$A$7:$Q$3068,14)/ABS(VLOOKUP($B782,A股收入利润复合增长（数值）!$A$7:$Q$3068,12))-1,"")</f>
        <v>0.92537618129678667</v>
      </c>
      <c r="P782" s="6">
        <f>IFERROR(VLOOKUP($B782,A股收入利润复合增长（数值）!$A$7:$Q$3068,15)/ABS(VLOOKUP($B782,A股收入利润复合增长（数值）!$A$7:$Q$3068,13))-1,"")</f>
        <v>5.6954150529231251E-2</v>
      </c>
    </row>
    <row r="783" spans="1:16" x14ac:dyDescent="0.25">
      <c r="A783" t="str">
        <f>IF(COUNTIF(G783:P783,"&lt;"&amp;$A$3)=0,MAX($A$4:A782)+1,"")</f>
        <v/>
      </c>
      <c r="B783">
        <v>779</v>
      </c>
      <c r="C783" t="str">
        <f>VLOOKUP($B783,A股收入利润复合增长（数值）!$A$7:$Q$3068,2)</f>
        <v>600446.SH</v>
      </c>
      <c r="D783" t="str">
        <f>VLOOKUP($B783,A股收入利润复合增长（数值）!$A$7:$Q$3068,3)</f>
        <v>金证股份</v>
      </c>
      <c r="G783" s="6">
        <f>IFERROR(VLOOKUP($B783,A股收入利润复合增长（数值）!$A$7:$Q$3068,6)/ABS(VLOOKUP($B783,A股收入利润复合增长（数值）!$A$7:$Q$3068,4))-1,"")</f>
        <v>0.13858314109912118</v>
      </c>
      <c r="H783" s="6">
        <f>IFERROR(VLOOKUP($B783,A股收入利润复合增长（数值）!$A$7:$Q$3068,7)/ABS(VLOOKUP($B783,A股收入利润复合增长（数值）!$A$7:$Q$3068,5))-1,"")</f>
        <v>0.3655605805567741</v>
      </c>
      <c r="I783" s="6">
        <f>IFERROR(VLOOKUP($B783,A股收入利润复合增长（数值）!$A$7:$Q$3068,8)/ABS(VLOOKUP($B783,A股收入利润复合增长（数值）!$A$7:$Q$3068,6))-1,"")</f>
        <v>4.2523466640912444E-2</v>
      </c>
      <c r="J783" s="6">
        <f>IFERROR(VLOOKUP($B783,A股收入利润复合增长（数值）!$A$7:$Q$3068,9)/ABS(VLOOKUP($B783,A股收入利润复合增长（数值）!$A$7:$Q$3068,7))-1,"")</f>
        <v>0.33976300468109266</v>
      </c>
      <c r="K783" s="6">
        <f>IFERROR(VLOOKUP($B783,A股收入利润复合增长（数值）!$A$7:$Q$3068,10)/ABS(VLOOKUP($B783,A股收入利润复合增长（数值）!$A$7:$Q$3068,8))-1,"")</f>
        <v>7.89162518288542E-2</v>
      </c>
      <c r="L783" s="6">
        <f>IFERROR(VLOOKUP($B783,A股收入利润复合增长（数值）!$A$7:$Q$3068,11)/ABS(VLOOKUP($B783,A股收入利润复合增长（数值）!$A$7:$Q$3068,9))-1,"")</f>
        <v>0.5358904284533228</v>
      </c>
      <c r="M783" s="6">
        <f>IFERROR(VLOOKUP($B783,A股收入利润复合增长（数值）!$A$7:$Q$3068,12)/ABS(VLOOKUP($B783,A股收入利润复合增长（数值）!$A$7:$Q$3068,10))-1,"")</f>
        <v>0.16559715365980354</v>
      </c>
      <c r="N783" s="6">
        <f>IFERROR(VLOOKUP($B783,A股收入利润复合增长（数值）!$A$7:$Q$3068,13)/ABS(VLOOKUP($B783,A股收入利润复合增长（数值）!$A$7:$Q$3068,11))-1,"")</f>
        <v>0.40422886733338359</v>
      </c>
      <c r="O783" s="6">
        <f>IFERROR(VLOOKUP($B783,A股收入利润复合增长（数值）!$A$7:$Q$3068,14)/ABS(VLOOKUP($B783,A股收入利润复合增长（数值）!$A$7:$Q$3068,12))-1,"")</f>
        <v>0.10423671900380427</v>
      </c>
      <c r="P783" s="6">
        <f>IFERROR(VLOOKUP($B783,A股收入利润复合增长（数值）!$A$7:$Q$3068,15)/ABS(VLOOKUP($B783,A股收入利润复合增长（数值）!$A$7:$Q$3068,13))-1,"")</f>
        <v>0.66119608153087084</v>
      </c>
    </row>
    <row r="784" spans="1:16" x14ac:dyDescent="0.25">
      <c r="A784" t="str">
        <f>IF(COUNTIF(G784:P784,"&lt;"&amp;$A$3)=0,MAX($A$4:A783)+1,"")</f>
        <v/>
      </c>
      <c r="B784">
        <v>780</v>
      </c>
      <c r="C784" t="str">
        <f>VLOOKUP($B784,A股收入利润复合增长（数值）!$A$7:$Q$3068,2)</f>
        <v>600458.SH</v>
      </c>
      <c r="D784" t="str">
        <f>VLOOKUP($B784,A股收入利润复合增长（数值）!$A$7:$Q$3068,3)</f>
        <v>时代新材</v>
      </c>
      <c r="G784" s="6">
        <f>IFERROR(VLOOKUP($B784,A股收入利润复合增长（数值）!$A$7:$Q$3068,6)/ABS(VLOOKUP($B784,A股收入利润复合增长（数值）!$A$7:$Q$3068,4))-1,"")</f>
        <v>0.47718512995448648</v>
      </c>
      <c r="H784" s="6">
        <f>IFERROR(VLOOKUP($B784,A股收入利润复合增长（数值）!$A$7:$Q$3068,7)/ABS(VLOOKUP($B784,A股收入利润复合增长（数值）!$A$7:$Q$3068,5))-1,"")</f>
        <v>0.16917480270842411</v>
      </c>
      <c r="I784" s="6">
        <f>IFERROR(VLOOKUP($B784,A股收入利润复合增长（数值）!$A$7:$Q$3068,8)/ABS(VLOOKUP($B784,A股收入利润复合增长（数值）!$A$7:$Q$3068,6))-1,"")</f>
        <v>8.4903829944045883E-2</v>
      </c>
      <c r="J784" s="6">
        <f>IFERROR(VLOOKUP($B784,A股收入利润复合增长（数值）!$A$7:$Q$3068,9)/ABS(VLOOKUP($B784,A股收入利润复合增长（数值）!$A$7:$Q$3068,7))-1,"")</f>
        <v>-0.32344606908127227</v>
      </c>
      <c r="K784" s="6">
        <f>IFERROR(VLOOKUP($B784,A股收入利润复合增长（数值）!$A$7:$Q$3068,10)/ABS(VLOOKUP($B784,A股收入利润复合增长（数值）!$A$7:$Q$3068,8))-1,"")</f>
        <v>0.11972279445465128</v>
      </c>
      <c r="L784" s="6">
        <f>IFERROR(VLOOKUP($B784,A股收入利润复合增长（数值）!$A$7:$Q$3068,11)/ABS(VLOOKUP($B784,A股收入利润复合增长（数值）!$A$7:$Q$3068,9))-1,"")</f>
        <v>-0.22931158918012895</v>
      </c>
      <c r="M784" s="6">
        <f>IFERROR(VLOOKUP($B784,A股收入利润复合增长（数值）!$A$7:$Q$3068,12)/ABS(VLOOKUP($B784,A股收入利润复合增长（数值）!$A$7:$Q$3068,10))-1,"")</f>
        <v>0.44254574394681589</v>
      </c>
      <c r="N784" s="6">
        <f>IFERROR(VLOOKUP($B784,A股收入利润复合增长（数值）!$A$7:$Q$3068,13)/ABS(VLOOKUP($B784,A股收入利润复合增长（数值）!$A$7:$Q$3068,11))-1,"")</f>
        <v>-0.62762345544133336</v>
      </c>
      <c r="O784" s="6">
        <f>IFERROR(VLOOKUP($B784,A股收入利润复合增长（数值）!$A$7:$Q$3068,14)/ABS(VLOOKUP($B784,A股收入利润复合增长（数值）!$A$7:$Q$3068,12))-1,"")</f>
        <v>0.80184904633209864</v>
      </c>
      <c r="P784" s="6">
        <f>IFERROR(VLOOKUP($B784,A股收入利润复合增长（数值）!$A$7:$Q$3068,15)/ABS(VLOOKUP($B784,A股收入利润复合增长（数值）!$A$7:$Q$3068,13))-1,"")</f>
        <v>4.6456373802414435</v>
      </c>
    </row>
    <row r="785" spans="1:16" x14ac:dyDescent="0.25">
      <c r="A785" t="str">
        <f>IF(COUNTIF(G785:P785,"&lt;"&amp;$A$3)=0,MAX($A$4:A784)+1,"")</f>
        <v/>
      </c>
      <c r="B785">
        <v>781</v>
      </c>
      <c r="C785" t="str">
        <f>VLOOKUP($B785,A股收入利润复合增长（数值）!$A$7:$Q$3068,2)</f>
        <v>600459.SH</v>
      </c>
      <c r="D785" t="str">
        <f>VLOOKUP($B785,A股收入利润复合增长（数值）!$A$7:$Q$3068,3)</f>
        <v>贵研铂业</v>
      </c>
      <c r="G785" s="6">
        <f>IFERROR(VLOOKUP($B785,A股收入利润复合增长（数值）!$A$7:$Q$3068,6)/ABS(VLOOKUP($B785,A股收入利润复合增长（数值）!$A$7:$Q$3068,4))-1,"")</f>
        <v>0.58441021285888661</v>
      </c>
      <c r="H785" s="6">
        <f>IFERROR(VLOOKUP($B785,A股收入利润复合增长（数值）!$A$7:$Q$3068,7)/ABS(VLOOKUP($B785,A股收入利润复合增长（数值）!$A$7:$Q$3068,5))-1,"")</f>
        <v>-0.26205233615462442</v>
      </c>
      <c r="I785" s="6">
        <f>IFERROR(VLOOKUP($B785,A股收入利润复合增长（数值）!$A$7:$Q$3068,8)/ABS(VLOOKUP($B785,A股收入利润复合增长（数值）!$A$7:$Q$3068,6))-1,"")</f>
        <v>0.41546941784415692</v>
      </c>
      <c r="J785" s="6">
        <f>IFERROR(VLOOKUP($B785,A股收入利润复合增长（数值）!$A$7:$Q$3068,9)/ABS(VLOOKUP($B785,A股收入利润复合增长（数值）!$A$7:$Q$3068,7))-1,"")</f>
        <v>-0.19419983557122078</v>
      </c>
      <c r="K785" s="6">
        <f>IFERROR(VLOOKUP($B785,A股收入利润复合增长（数值）!$A$7:$Q$3068,10)/ABS(VLOOKUP($B785,A股收入利润复合增长（数值）!$A$7:$Q$3068,8))-1,"")</f>
        <v>0.28411689155817976</v>
      </c>
      <c r="L785" s="6">
        <f>IFERROR(VLOOKUP($B785,A股收入利润复合增长（数值）!$A$7:$Q$3068,11)/ABS(VLOOKUP($B785,A股收入利润复合增长（数值）!$A$7:$Q$3068,9))-1,"")</f>
        <v>1.6655895195624066</v>
      </c>
      <c r="M785" s="6">
        <f>IFERROR(VLOOKUP($B785,A股收入利润复合增长（数值）!$A$7:$Q$3068,12)/ABS(VLOOKUP($B785,A股收入利润复合增长（数值）!$A$7:$Q$3068,10))-1,"")</f>
        <v>0.26796315542310234</v>
      </c>
      <c r="N785" s="6">
        <f>IFERROR(VLOOKUP($B785,A股收入利润复合增长（数值）!$A$7:$Q$3068,13)/ABS(VLOOKUP($B785,A股收入利润复合增长（数值）!$A$7:$Q$3068,11))-1,"")</f>
        <v>6.9478271019414839E-2</v>
      </c>
      <c r="O785" s="6">
        <f>IFERROR(VLOOKUP($B785,A股收入利润复合增长（数值）!$A$7:$Q$3068,14)/ABS(VLOOKUP($B785,A股收入利润复合增长（数值）!$A$7:$Q$3068,12))-1,"")</f>
        <v>0.12527971032946561</v>
      </c>
      <c r="P785" s="6">
        <f>IFERROR(VLOOKUP($B785,A股收入利润复合增长（数值）!$A$7:$Q$3068,15)/ABS(VLOOKUP($B785,A股收入利润复合增长（数值）!$A$7:$Q$3068,13))-1,"")</f>
        <v>-0.25142909962649906</v>
      </c>
    </row>
    <row r="786" spans="1:16" x14ac:dyDescent="0.25">
      <c r="A786" t="str">
        <f>IF(COUNTIF(G786:P786,"&lt;"&amp;$A$3)=0,MAX($A$4:A785)+1,"")</f>
        <v/>
      </c>
      <c r="B786">
        <v>782</v>
      </c>
      <c r="C786" t="str">
        <f>VLOOKUP($B786,A股收入利润复合增长（数值）!$A$7:$Q$3068,2)</f>
        <v>600466.SH</v>
      </c>
      <c r="D786" t="str">
        <f>VLOOKUP($B786,A股收入利润复合增长（数值）!$A$7:$Q$3068,3)</f>
        <v>蓝光发展</v>
      </c>
      <c r="G786" s="6">
        <f>IFERROR(VLOOKUP($B786,A股收入利润复合增长（数值）!$A$7:$Q$3068,6)/ABS(VLOOKUP($B786,A股收入利润复合增长（数值）!$A$7:$Q$3068,4))-1,"")</f>
        <v>-1.4643164929624253E-2</v>
      </c>
      <c r="H786" s="6">
        <f>IFERROR(VLOOKUP($B786,A股收入利润复合增长（数值）!$A$7:$Q$3068,7)/ABS(VLOOKUP($B786,A股收入利润复合增长（数值）!$A$7:$Q$3068,5))-1,"")</f>
        <v>-0.23845104228924829</v>
      </c>
      <c r="I786" s="6">
        <f>IFERROR(VLOOKUP($B786,A股收入利润复合增长（数值）!$A$7:$Q$3068,8)/ABS(VLOOKUP($B786,A股收入利润复合增长（数值）!$A$7:$Q$3068,6))-1,"")</f>
        <v>0.14984042145319032</v>
      </c>
      <c r="J786" s="6">
        <f>IFERROR(VLOOKUP($B786,A股收入利润复合增长（数值）!$A$7:$Q$3068,9)/ABS(VLOOKUP($B786,A股收入利润复合增长（数值）!$A$7:$Q$3068,7))-1,"")</f>
        <v>-9.0993915649778212E-2</v>
      </c>
      <c r="K786" s="6">
        <f>IFERROR(VLOOKUP($B786,A股收入利润复合增长（数值）!$A$7:$Q$3068,10)/ABS(VLOOKUP($B786,A股收入利润复合增长（数值）!$A$7:$Q$3068,8))-1,"")</f>
        <v>3.2660684719329813E-2</v>
      </c>
      <c r="L786" s="6">
        <f>IFERROR(VLOOKUP($B786,A股收入利润复合增长（数值）!$A$7:$Q$3068,11)/ABS(VLOOKUP($B786,A股收入利润复合增长（数值）!$A$7:$Q$3068,9))-1,"")</f>
        <v>5.0937522177503691E-2</v>
      </c>
      <c r="M786" s="6">
        <f>IFERROR(VLOOKUP($B786,A股收入利润复合增长（数值）!$A$7:$Q$3068,12)/ABS(VLOOKUP($B786,A股收入利润复合增长（数值）!$A$7:$Q$3068,10))-1,"")</f>
        <v>5.8872392072313096E-2</v>
      </c>
      <c r="N786" s="6">
        <f>IFERROR(VLOOKUP($B786,A股收入利润复合增长（数值）!$A$7:$Q$3068,13)/ABS(VLOOKUP($B786,A股收入利润复合增长（数值）!$A$7:$Q$3068,11))-1,"")</f>
        <v>-0.44154683624040747</v>
      </c>
      <c r="O786" s="6">
        <f>IFERROR(VLOOKUP($B786,A股收入利润复合增长（数值）!$A$7:$Q$3068,14)/ABS(VLOOKUP($B786,A股收入利润复合增长（数值）!$A$7:$Q$3068,12))-1,"")</f>
        <v>43.093729916678846</v>
      </c>
      <c r="P786" s="6">
        <f>IFERROR(VLOOKUP($B786,A股收入利润复合增长（数值）!$A$7:$Q$3068,15)/ABS(VLOOKUP($B786,A股收入利润复合增长（数值）!$A$7:$Q$3068,13))-1,"")</f>
        <v>62.984688005063653</v>
      </c>
    </row>
    <row r="787" spans="1:16" x14ac:dyDescent="0.25">
      <c r="A787" t="str">
        <f>IF(COUNTIF(G787:P787,"&lt;"&amp;$A$3)=0,MAX($A$4:A786)+1,"")</f>
        <v/>
      </c>
      <c r="B787">
        <v>783</v>
      </c>
      <c r="C787" t="str">
        <f>VLOOKUP($B787,A股收入利润复合增长（数值）!$A$7:$Q$3068,2)</f>
        <v>600479.SH</v>
      </c>
      <c r="D787" t="str">
        <f>VLOOKUP($B787,A股收入利润复合增长（数值）!$A$7:$Q$3068,3)</f>
        <v>千金药业</v>
      </c>
      <c r="G787" s="6">
        <f>IFERROR(VLOOKUP($B787,A股收入利润复合增长（数值）!$A$7:$Q$3068,6)/ABS(VLOOKUP($B787,A股收入利润复合增长（数值）!$A$7:$Q$3068,4))-1,"")</f>
        <v>0.28289883900528578</v>
      </c>
      <c r="H787" s="6">
        <f>IFERROR(VLOOKUP($B787,A股收入利润复合增长（数值）!$A$7:$Q$3068,7)/ABS(VLOOKUP($B787,A股收入利润复合增长（数值）!$A$7:$Q$3068,5))-1,"")</f>
        <v>-4.1228516965064133E-2</v>
      </c>
      <c r="I787" s="6">
        <f>IFERROR(VLOOKUP($B787,A股收入利润复合增长（数值）!$A$7:$Q$3068,8)/ABS(VLOOKUP($B787,A股收入利润复合增长（数值）!$A$7:$Q$3068,6))-1,"")</f>
        <v>0.26015787287194114</v>
      </c>
      <c r="J787" s="6">
        <f>IFERROR(VLOOKUP($B787,A股收入利润复合增长（数值）!$A$7:$Q$3068,9)/ABS(VLOOKUP($B787,A股收入利润复合增长（数值）!$A$7:$Q$3068,7))-1,"")</f>
        <v>0.45088783647807462</v>
      </c>
      <c r="K787" s="6">
        <f>IFERROR(VLOOKUP($B787,A股收入利润复合增长（数值）!$A$7:$Q$3068,10)/ABS(VLOOKUP($B787,A股收入利润复合增长（数值）!$A$7:$Q$3068,8))-1,"")</f>
        <v>0.24594338810367855</v>
      </c>
      <c r="L787" s="6">
        <f>IFERROR(VLOOKUP($B787,A股收入利润复合增长（数值）!$A$7:$Q$3068,11)/ABS(VLOOKUP($B787,A股收入利润复合增长（数值）!$A$7:$Q$3068,9))-1,"")</f>
        <v>2.9987054757299791E-2</v>
      </c>
      <c r="M787" s="6">
        <f>IFERROR(VLOOKUP($B787,A股收入利润复合增长（数值）!$A$7:$Q$3068,12)/ABS(VLOOKUP($B787,A股收入利润复合增长（数值）!$A$7:$Q$3068,10))-1,"")</f>
        <v>0.11221573587694444</v>
      </c>
      <c r="N787" s="6">
        <f>IFERROR(VLOOKUP($B787,A股收入利润复合增长（数值）!$A$7:$Q$3068,13)/ABS(VLOOKUP($B787,A股收入利润复合增长（数值）!$A$7:$Q$3068,11))-1,"")</f>
        <v>-0.15088692294615935</v>
      </c>
      <c r="O787" s="6">
        <f>IFERROR(VLOOKUP($B787,A股收入利润复合增长（数值）!$A$7:$Q$3068,14)/ABS(VLOOKUP($B787,A股收入利润复合增长（数值）!$A$7:$Q$3068,12))-1,"")</f>
        <v>0.11504828552368029</v>
      </c>
      <c r="P787" s="6">
        <f>IFERROR(VLOOKUP($B787,A股收入利润复合增长（数值）!$A$7:$Q$3068,15)/ABS(VLOOKUP($B787,A股收入利润复合增长（数值）!$A$7:$Q$3068,13))-1,"")</f>
        <v>-0.11545285302215502</v>
      </c>
    </row>
    <row r="788" spans="1:16" x14ac:dyDescent="0.25">
      <c r="A788" t="str">
        <f>IF(COUNTIF(G788:P788,"&lt;"&amp;$A$3)=0,MAX($A$4:A787)+1,"")</f>
        <v/>
      </c>
      <c r="B788">
        <v>784</v>
      </c>
      <c r="C788" t="str">
        <f>VLOOKUP($B788,A股收入利润复合增长（数值）!$A$7:$Q$3068,2)</f>
        <v>600482.SH</v>
      </c>
      <c r="D788" t="str">
        <f>VLOOKUP($B788,A股收入利润复合增长（数值）!$A$7:$Q$3068,3)</f>
        <v>中国动力</v>
      </c>
      <c r="G788" s="6">
        <f>IFERROR(VLOOKUP($B788,A股收入利润复合增长（数值）!$A$7:$Q$3068,6)/ABS(VLOOKUP($B788,A股收入利润复合增长（数值）!$A$7:$Q$3068,4))-1,"")</f>
        <v>0.25184372997611049</v>
      </c>
      <c r="H788" s="6">
        <f>IFERROR(VLOOKUP($B788,A股收入利润复合增长（数值）!$A$7:$Q$3068,7)/ABS(VLOOKUP($B788,A股收入利润复合增长（数值）!$A$7:$Q$3068,5))-1,"")</f>
        <v>0.42371847599811141</v>
      </c>
      <c r="I788" s="6">
        <f>IFERROR(VLOOKUP($B788,A股收入利润复合增长（数值）!$A$7:$Q$3068,8)/ABS(VLOOKUP($B788,A股收入利润复合增长（数值）!$A$7:$Q$3068,6))-1,"")</f>
        <v>0.16015954488417039</v>
      </c>
      <c r="J788" s="6">
        <f>IFERROR(VLOOKUP($B788,A股收入利润复合增长（数值）!$A$7:$Q$3068,9)/ABS(VLOOKUP($B788,A股收入利润复合增长（数值）!$A$7:$Q$3068,7))-1,"")</f>
        <v>0.12155625095089961</v>
      </c>
      <c r="K788" s="6">
        <f>IFERROR(VLOOKUP($B788,A股收入利润复合增长（数值）!$A$7:$Q$3068,10)/ABS(VLOOKUP($B788,A股收入利润复合增长（数值）!$A$7:$Q$3068,8))-1,"")</f>
        <v>0.10498629087187505</v>
      </c>
      <c r="L788" s="6">
        <f>IFERROR(VLOOKUP($B788,A股收入利润复合增长（数值）!$A$7:$Q$3068,11)/ABS(VLOOKUP($B788,A股收入利润复合增长（数值）!$A$7:$Q$3068,9))-1,"")</f>
        <v>0.49538661119769878</v>
      </c>
      <c r="M788" s="6">
        <f>IFERROR(VLOOKUP($B788,A股收入利润复合增长（数值）!$A$7:$Q$3068,12)/ABS(VLOOKUP($B788,A股收入利润复合增长（数值）!$A$7:$Q$3068,10))-1,"")</f>
        <v>0.10037908736553924</v>
      </c>
      <c r="N788" s="6">
        <f>IFERROR(VLOOKUP($B788,A股收入利润复合增长（数值）!$A$7:$Q$3068,13)/ABS(VLOOKUP($B788,A股收入利润复合增长（数值）!$A$7:$Q$3068,11))-1,"")</f>
        <v>0.24057595771604312</v>
      </c>
      <c r="O788" s="6">
        <f>IFERROR(VLOOKUP($B788,A股收入利润复合增长（数值）!$A$7:$Q$3068,14)/ABS(VLOOKUP($B788,A股收入利润复合增长（数值）!$A$7:$Q$3068,12))-1,"")</f>
        <v>4.5627934220271449E-4</v>
      </c>
      <c r="P788" s="6">
        <f>IFERROR(VLOOKUP($B788,A股收入利润复合增长（数值）!$A$7:$Q$3068,15)/ABS(VLOOKUP($B788,A股收入利润复合增长（数值）!$A$7:$Q$3068,13))-1,"")</f>
        <v>0.21286057786039803</v>
      </c>
    </row>
    <row r="789" spans="1:16" x14ac:dyDescent="0.25">
      <c r="A789" t="str">
        <f>IF(COUNTIF(G789:P789,"&lt;"&amp;$A$3)=0,MAX($A$4:A788)+1,"")</f>
        <v/>
      </c>
      <c r="B789">
        <v>785</v>
      </c>
      <c r="C789" t="str">
        <f>VLOOKUP($B789,A股收入利润复合增长（数值）!$A$7:$Q$3068,2)</f>
        <v>600483.SH</v>
      </c>
      <c r="D789" t="str">
        <f>VLOOKUP($B789,A股收入利润复合增长（数值）!$A$7:$Q$3068,3)</f>
        <v>福能股份</v>
      </c>
      <c r="G789" s="6">
        <f>IFERROR(VLOOKUP($B789,A股收入利润复合增长（数值）!$A$7:$Q$3068,6)/ABS(VLOOKUP($B789,A股收入利润复合增长（数值）!$A$7:$Q$3068,4))-1,"")</f>
        <v>0.34569247264635283</v>
      </c>
      <c r="H789" s="6">
        <f>IFERROR(VLOOKUP($B789,A股收入利润复合增长（数值）!$A$7:$Q$3068,7)/ABS(VLOOKUP($B789,A股收入利润复合增长（数值）!$A$7:$Q$3068,5))-1,"")</f>
        <v>1.0979129388505293</v>
      </c>
      <c r="I789" s="6">
        <f>IFERROR(VLOOKUP($B789,A股收入利润复合增长（数值）!$A$7:$Q$3068,8)/ABS(VLOOKUP($B789,A股收入利润复合增长（数值）!$A$7:$Q$3068,6))-1,"")</f>
        <v>-0.14912412027340827</v>
      </c>
      <c r="J789" s="6">
        <f>IFERROR(VLOOKUP($B789,A股收入利润复合增长（数值）!$A$7:$Q$3068,9)/ABS(VLOOKUP($B789,A股收入利润复合增长（数值）!$A$7:$Q$3068,7))-1,"")</f>
        <v>-0.57459612703020213</v>
      </c>
      <c r="K789" s="6">
        <f>IFERROR(VLOOKUP($B789,A股收入利润复合增长（数值）!$A$7:$Q$3068,10)/ABS(VLOOKUP($B789,A股收入利润复合增长（数值）!$A$7:$Q$3068,8))-1,"")</f>
        <v>-0.11076932046355503</v>
      </c>
      <c r="L789" s="6">
        <f>IFERROR(VLOOKUP($B789,A股收入利润复合增长（数值）!$A$7:$Q$3068,11)/ABS(VLOOKUP($B789,A股收入利润复合增长（数值）!$A$7:$Q$3068,9))-1,"")</f>
        <v>-5.6379880209641686E-2</v>
      </c>
      <c r="M789" s="6">
        <f>IFERROR(VLOOKUP($B789,A股收入利润复合增长（数值）!$A$7:$Q$3068,12)/ABS(VLOOKUP($B789,A股收入利润复合增长（数值）!$A$7:$Q$3068,10))-1,"")</f>
        <v>3.9243647875651808</v>
      </c>
      <c r="N789" s="6">
        <f>IFERROR(VLOOKUP($B789,A股收入利润复合增长（数值）!$A$7:$Q$3068,13)/ABS(VLOOKUP($B789,A股收入利润复合增长（数值）!$A$7:$Q$3068,11))-1,"")</f>
        <v>36.085386795554591</v>
      </c>
      <c r="O789" s="6">
        <f>IFERROR(VLOOKUP($B789,A股收入利润复合增长（数值）!$A$7:$Q$3068,14)/ABS(VLOOKUP($B789,A股收入利润复合增长（数值）!$A$7:$Q$3068,12))-1,"")</f>
        <v>0.23208302847129558</v>
      </c>
      <c r="P789" s="6">
        <f>IFERROR(VLOOKUP($B789,A股收入利润复合增长（数值）!$A$7:$Q$3068,15)/ABS(VLOOKUP($B789,A股收入利润复合增长（数值）!$A$7:$Q$3068,13))-1,"")</f>
        <v>0.33686044279971994</v>
      </c>
    </row>
    <row r="790" spans="1:16" x14ac:dyDescent="0.25">
      <c r="A790" t="str">
        <f>IF(COUNTIF(G790:P790,"&lt;"&amp;$A$3)=0,MAX($A$4:A789)+1,"")</f>
        <v/>
      </c>
      <c r="B790">
        <v>786</v>
      </c>
      <c r="C790" t="str">
        <f>VLOOKUP($B790,A股收入利润复合增长（数值）!$A$7:$Q$3068,2)</f>
        <v>600485.SH</v>
      </c>
      <c r="D790" t="str">
        <f>VLOOKUP($B790,A股收入利润复合增长（数值）!$A$7:$Q$3068,3)</f>
        <v>信威集团</v>
      </c>
      <c r="G790" s="6">
        <f>IFERROR(VLOOKUP($B790,A股收入利润复合增长（数值）!$A$7:$Q$3068,6)/ABS(VLOOKUP($B790,A股收入利润复合增长（数值）!$A$7:$Q$3068,4))-1,"")</f>
        <v>-8.2771040064826606E-2</v>
      </c>
      <c r="H790" s="6">
        <f>IFERROR(VLOOKUP($B790,A股收入利润复合增长（数值）!$A$7:$Q$3068,7)/ABS(VLOOKUP($B790,A股收入利润复合增长（数值）!$A$7:$Q$3068,5))-1,"")</f>
        <v>-0.45321848384697216</v>
      </c>
      <c r="I790" s="6">
        <f>IFERROR(VLOOKUP($B790,A股收入利润复合增长（数值）!$A$7:$Q$3068,8)/ABS(VLOOKUP($B790,A股收入利润复合增长（数值）!$A$7:$Q$3068,6))-1,"")</f>
        <v>-3.733622620714605E-2</v>
      </c>
      <c r="J790" s="6">
        <f>IFERROR(VLOOKUP($B790,A股收入利润复合增长（数值）!$A$7:$Q$3068,9)/ABS(VLOOKUP($B790,A股收入利润复合增长（数值）!$A$7:$Q$3068,7))-1,"")</f>
        <v>-3.0953446667691842</v>
      </c>
      <c r="K790" s="6">
        <f>IFERROR(VLOOKUP($B790,A股收入利润复合增长（数值）!$A$7:$Q$3068,10)/ABS(VLOOKUP($B790,A股收入利润复合增长（数值）!$A$7:$Q$3068,8))-1,"")</f>
        <v>-6.0484929288358358E-2</v>
      </c>
      <c r="L790" s="6">
        <f>IFERROR(VLOOKUP($B790,A股收入利润复合增长（数值）!$A$7:$Q$3068,11)/ABS(VLOOKUP($B790,A股收入利润复合增长（数值）!$A$7:$Q$3068,9))-1,"")</f>
        <v>-0.67116626716762506</v>
      </c>
      <c r="M790" s="6">
        <f>IFERROR(VLOOKUP($B790,A股收入利润复合增长（数值）!$A$7:$Q$3068,12)/ABS(VLOOKUP($B790,A股收入利润复合增长（数值）!$A$7:$Q$3068,10))-1,"")</f>
        <v>12.558458055348455</v>
      </c>
      <c r="N790" s="6">
        <f>IFERROR(VLOOKUP($B790,A股收入利润复合增长（数值）!$A$7:$Q$3068,13)/ABS(VLOOKUP($B790,A股收入利润复合增长（数值）!$A$7:$Q$3068,11))-1,"")</f>
        <v>121.42595167151049</v>
      </c>
      <c r="O790" s="6">
        <f>IFERROR(VLOOKUP($B790,A股收入利润复合增长（数值）!$A$7:$Q$3068,14)/ABS(VLOOKUP($B790,A股收入利润复合增长（数值）!$A$7:$Q$3068,12))-1,"")</f>
        <v>0.13222489926482628</v>
      </c>
      <c r="P790" s="6">
        <f>IFERROR(VLOOKUP($B790,A股收入利润复合增长（数值）!$A$7:$Q$3068,15)/ABS(VLOOKUP($B790,A股收入利润复合增长（数值）!$A$7:$Q$3068,13))-1,"")</f>
        <v>4.9035727634734183E-2</v>
      </c>
    </row>
    <row r="791" spans="1:16" x14ac:dyDescent="0.25">
      <c r="A791" t="str">
        <f>IF(COUNTIF(G791:P791,"&lt;"&amp;$A$3)=0,MAX($A$4:A790)+1,"")</f>
        <v/>
      </c>
      <c r="B791">
        <v>787</v>
      </c>
      <c r="C791" t="str">
        <f>VLOOKUP($B791,A股收入利润复合增长（数值）!$A$7:$Q$3068,2)</f>
        <v>600486.SH</v>
      </c>
      <c r="D791" t="str">
        <f>VLOOKUP($B791,A股收入利润复合增长（数值）!$A$7:$Q$3068,3)</f>
        <v>扬农化工</v>
      </c>
      <c r="G791" s="6">
        <f>IFERROR(VLOOKUP($B791,A股收入利润复合增长（数值）!$A$7:$Q$3068,6)/ABS(VLOOKUP($B791,A股收入利润复合增长（数值）!$A$7:$Q$3068,4))-1,"")</f>
        <v>0.17607307497195834</v>
      </c>
      <c r="H791" s="6">
        <f>IFERROR(VLOOKUP($B791,A股收入利润复合增长（数值）!$A$7:$Q$3068,7)/ABS(VLOOKUP($B791,A股收入利润复合增长（数值）!$A$7:$Q$3068,5))-1,"")</f>
        <v>0.14655083565862936</v>
      </c>
      <c r="I791" s="6">
        <f>IFERROR(VLOOKUP($B791,A股收入利润复合增长（数值）!$A$7:$Q$3068,8)/ABS(VLOOKUP($B791,A股收入利润复合增长（数值）!$A$7:$Q$3068,6))-1,"")</f>
        <v>0.2039536172150298</v>
      </c>
      <c r="J791" s="6">
        <f>IFERROR(VLOOKUP($B791,A股收入利润复合增长（数值）!$A$7:$Q$3068,9)/ABS(VLOOKUP($B791,A股收入利润复合增长（数值）!$A$7:$Q$3068,7))-1,"")</f>
        <v>0.26257253875043673</v>
      </c>
      <c r="K791" s="6">
        <f>IFERROR(VLOOKUP($B791,A股收入利润复合增长（数值）!$A$7:$Q$3068,10)/ABS(VLOOKUP($B791,A股收入利润复合增长（数值）!$A$7:$Q$3068,8))-1,"")</f>
        <v>0.35423056757529658</v>
      </c>
      <c r="L791" s="6">
        <f>IFERROR(VLOOKUP($B791,A股收入利润复合增长（数值）!$A$7:$Q$3068,11)/ABS(VLOOKUP($B791,A股收入利润复合增长（数值）!$A$7:$Q$3068,9))-1,"")</f>
        <v>0.94565863761062952</v>
      </c>
      <c r="M791" s="6">
        <f>IFERROR(VLOOKUP($B791,A股收入利润复合增长（数值）!$A$7:$Q$3068,12)/ABS(VLOOKUP($B791,A股收入利润复合增长（数值）!$A$7:$Q$3068,10))-1,"")</f>
        <v>-6.126995181438244E-2</v>
      </c>
      <c r="N791" s="6">
        <f>IFERROR(VLOOKUP($B791,A股收入利润复合增长（数值）!$A$7:$Q$3068,13)/ABS(VLOOKUP($B791,A股收入利润复合增长（数值）!$A$7:$Q$3068,11))-1,"")</f>
        <v>0.20419227925827954</v>
      </c>
      <c r="O791" s="6">
        <f>IFERROR(VLOOKUP($B791,A股收入利润复合增长（数值）!$A$7:$Q$3068,14)/ABS(VLOOKUP($B791,A股收入利润复合增长（数值）!$A$7:$Q$3068,12))-1,"")</f>
        <v>0.10410934123383697</v>
      </c>
      <c r="P791" s="6">
        <f>IFERROR(VLOOKUP($B791,A股收入利润复合增长（数值）!$A$7:$Q$3068,15)/ABS(VLOOKUP($B791,A股收入利润复合增长（数值）!$A$7:$Q$3068,13))-1,"")</f>
        <v>8.8955682837421612E-4</v>
      </c>
    </row>
    <row r="792" spans="1:16" x14ac:dyDescent="0.25">
      <c r="A792" t="str">
        <f>IF(COUNTIF(G792:P792,"&lt;"&amp;$A$3)=0,MAX($A$4:A791)+1,"")</f>
        <v/>
      </c>
      <c r="B792">
        <v>788</v>
      </c>
      <c r="C792" t="str">
        <f>VLOOKUP($B792,A股收入利润复合增长（数值）!$A$7:$Q$3068,2)</f>
        <v>600487.SH</v>
      </c>
      <c r="D792" t="str">
        <f>VLOOKUP($B792,A股收入利润复合增长（数值）!$A$7:$Q$3068,3)</f>
        <v>亨通光电</v>
      </c>
      <c r="G792" s="6">
        <f>IFERROR(VLOOKUP($B792,A股收入利润复合增长（数值）!$A$7:$Q$3068,6)/ABS(VLOOKUP($B792,A股收入利润复合增长（数值）!$A$7:$Q$3068,4))-1,"")</f>
        <v>2.2078883326209291</v>
      </c>
      <c r="H792" s="6">
        <f>IFERROR(VLOOKUP($B792,A股收入利润复合增长（数值）!$A$7:$Q$3068,7)/ABS(VLOOKUP($B792,A股收入利润复合增长（数值）!$A$7:$Q$3068,5))-1,"")</f>
        <v>0.49601628336616299</v>
      </c>
      <c r="I792" s="6">
        <f>IFERROR(VLOOKUP($B792,A股收入利润复合增长（数值）!$A$7:$Q$3068,8)/ABS(VLOOKUP($B792,A股收入利润复合增长（数值）!$A$7:$Q$3068,6))-1,"")</f>
        <v>0.16679492777981686</v>
      </c>
      <c r="J792" s="6">
        <f>IFERROR(VLOOKUP($B792,A股收入利润复合增长（数值）!$A$7:$Q$3068,9)/ABS(VLOOKUP($B792,A股收入利润复合增长（数值）!$A$7:$Q$3068,7))-1,"")</f>
        <v>0.41709034510170317</v>
      </c>
      <c r="K792" s="6">
        <f>IFERROR(VLOOKUP($B792,A股收入利润复合增长（数值）!$A$7:$Q$3068,10)/ABS(VLOOKUP($B792,A股收入利润复合增长（数值）!$A$7:$Q$3068,8))-1,"")</f>
        <v>0.10023449636212445</v>
      </c>
      <c r="L792" s="6">
        <f>IFERROR(VLOOKUP($B792,A股收入利润复合增长（数值）!$A$7:$Q$3068,11)/ABS(VLOOKUP($B792,A股收入利润复合增长（数值）!$A$7:$Q$3068,9))-1,"")</f>
        <v>-0.1564404758893283</v>
      </c>
      <c r="M792" s="6">
        <f>IFERROR(VLOOKUP($B792,A股收入利润复合增长（数值）!$A$7:$Q$3068,12)/ABS(VLOOKUP($B792,A股收入利润复合增长（数值）!$A$7:$Q$3068,10))-1,"")</f>
        <v>0.21347566876824509</v>
      </c>
      <c r="N792" s="6">
        <f>IFERROR(VLOOKUP($B792,A股收入利润复合增长（数值）!$A$7:$Q$3068,13)/ABS(VLOOKUP($B792,A股收入利润复合增长（数值）!$A$7:$Q$3068,11))-1,"")</f>
        <v>0.18249401779011554</v>
      </c>
      <c r="O792" s="6">
        <f>IFERROR(VLOOKUP($B792,A股收入利润复合增长（数值）!$A$7:$Q$3068,14)/ABS(VLOOKUP($B792,A股收入利润复合增长（数值）!$A$7:$Q$3068,12))-1,"")</f>
        <v>0.30171396991073385</v>
      </c>
      <c r="P792" s="6">
        <f>IFERROR(VLOOKUP($B792,A股收入利润复合增长（数值）!$A$7:$Q$3068,15)/ABS(VLOOKUP($B792,A股收入利润复合增长（数值）!$A$7:$Q$3068,13))-1,"")</f>
        <v>0.66440580907627078</v>
      </c>
    </row>
    <row r="793" spans="1:16" x14ac:dyDescent="0.25">
      <c r="A793" t="str">
        <f>IF(COUNTIF(G793:P793,"&lt;"&amp;$A$3)=0,MAX($A$4:A792)+1,"")</f>
        <v/>
      </c>
      <c r="B793">
        <v>789</v>
      </c>
      <c r="C793" t="str">
        <f>VLOOKUP($B793,A股收入利润复合增长（数值）!$A$7:$Q$3068,2)</f>
        <v>600497.SH</v>
      </c>
      <c r="D793" t="str">
        <f>VLOOKUP($B793,A股收入利润复合增长（数值）!$A$7:$Q$3068,3)</f>
        <v>驰宏锌锗</v>
      </c>
      <c r="G793" s="6">
        <f>IFERROR(VLOOKUP($B793,A股收入利润复合增长（数值）!$A$7:$Q$3068,6)/ABS(VLOOKUP($B793,A股收入利润复合增长（数值）!$A$7:$Q$3068,4))-1,"")</f>
        <v>0.30163755074894016</v>
      </c>
      <c r="H793" s="6">
        <f>IFERROR(VLOOKUP($B793,A股收入利润复合增长（数值）!$A$7:$Q$3068,7)/ABS(VLOOKUP($B793,A股收入利润复合增长（数值）!$A$7:$Q$3068,5))-1,"")</f>
        <v>-0.22124643363453478</v>
      </c>
      <c r="I793" s="6">
        <f>IFERROR(VLOOKUP($B793,A股收入利润复合增长（数值）!$A$7:$Q$3068,8)/ABS(VLOOKUP($B793,A股收入利润复合增长（数值）!$A$7:$Q$3068,6))-1,"")</f>
        <v>0.92090054112349895</v>
      </c>
      <c r="J793" s="6">
        <f>IFERROR(VLOOKUP($B793,A股收入利润复合增长（数值）!$A$7:$Q$3068,9)/ABS(VLOOKUP($B793,A股收入利润复合增长（数值）!$A$7:$Q$3068,7))-1,"")</f>
        <v>-3.1203243203205444E-2</v>
      </c>
      <c r="K793" s="6">
        <f>IFERROR(VLOOKUP($B793,A股收入利润复合增长（数值）!$A$7:$Q$3068,10)/ABS(VLOOKUP($B793,A股收入利润复合增长（数值）!$A$7:$Q$3068,8))-1,"")</f>
        <v>0.49027524226713171</v>
      </c>
      <c r="L793" s="6">
        <f>IFERROR(VLOOKUP($B793,A股收入利润复合增长（数值）!$A$7:$Q$3068,11)/ABS(VLOOKUP($B793,A股收入利润复合增长（数值）!$A$7:$Q$3068,9))-1,"")</f>
        <v>0.6943627902574947</v>
      </c>
      <c r="M793" s="6">
        <f>IFERROR(VLOOKUP($B793,A股收入利润复合增长（数值）!$A$7:$Q$3068,12)/ABS(VLOOKUP($B793,A股收入利润复合增长（数值）!$A$7:$Q$3068,10))-1,"")</f>
        <v>4.5358149639389778E-2</v>
      </c>
      <c r="N793" s="6">
        <f>IFERROR(VLOOKUP($B793,A股收入利润复合增长（数值）!$A$7:$Q$3068,13)/ABS(VLOOKUP($B793,A股收入利润复合增长（数值）!$A$7:$Q$3068,11))-1,"")</f>
        <v>-0.72657139504747481</v>
      </c>
      <c r="O793" s="6">
        <f>IFERROR(VLOOKUP($B793,A股收入利润复合增长（数值）!$A$7:$Q$3068,14)/ABS(VLOOKUP($B793,A股收入利润复合增长（数值）!$A$7:$Q$3068,12))-1,"")</f>
        <v>-4.1487627216006628E-2</v>
      </c>
      <c r="P793" s="6">
        <f>IFERROR(VLOOKUP($B793,A股收入利润复合增长（数值）!$A$7:$Q$3068,15)/ABS(VLOOKUP($B793,A股收入利润复合增长（数值）!$A$7:$Q$3068,13))-1,"")</f>
        <v>-0.69270275435628181</v>
      </c>
    </row>
    <row r="794" spans="1:16" x14ac:dyDescent="0.25">
      <c r="A794" t="str">
        <f>IF(COUNTIF(G794:P794,"&lt;"&amp;$A$3)=0,MAX($A$4:A793)+1,"")</f>
        <v/>
      </c>
      <c r="B794">
        <v>790</v>
      </c>
      <c r="C794" t="str">
        <f>VLOOKUP($B794,A股收入利润复合增长（数值）!$A$7:$Q$3068,2)</f>
        <v>600515.SH</v>
      </c>
      <c r="D794" t="str">
        <f>VLOOKUP($B794,A股收入利润复合增长（数值）!$A$7:$Q$3068,3)</f>
        <v>海航基础</v>
      </c>
      <c r="G794" s="6">
        <f>IFERROR(VLOOKUP($B794,A股收入利润复合增长（数值）!$A$7:$Q$3068,6)/ABS(VLOOKUP($B794,A股收入利润复合增长（数值）!$A$7:$Q$3068,4))-1,"")</f>
        <v>-0.15442322532983199</v>
      </c>
      <c r="H794" s="6">
        <f>IFERROR(VLOOKUP($B794,A股收入利润复合增长（数值）!$A$7:$Q$3068,7)/ABS(VLOOKUP($B794,A股收入利润复合增长（数值）!$A$7:$Q$3068,5))-1,"")</f>
        <v>-2.243116270460574</v>
      </c>
      <c r="I794" s="6">
        <f>IFERROR(VLOOKUP($B794,A股收入利润复合增长（数值）!$A$7:$Q$3068,8)/ABS(VLOOKUP($B794,A股收入利润复合增长（数值）!$A$7:$Q$3068,6))-1,"")</f>
        <v>0.92003749615624475</v>
      </c>
      <c r="J794" s="6">
        <f>IFERROR(VLOOKUP($B794,A股收入利润复合增长（数值）!$A$7:$Q$3068,9)/ABS(VLOOKUP($B794,A股收入利润复合增长（数值）!$A$7:$Q$3068,7))-1,"")</f>
        <v>0.53315758232705779</v>
      </c>
      <c r="K794" s="6">
        <f>IFERROR(VLOOKUP($B794,A股收入利润复合增长（数值）!$A$7:$Q$3068,10)/ABS(VLOOKUP($B794,A股收入利润复合增长（数值）!$A$7:$Q$3068,8))-1,"")</f>
        <v>0.35889679302830846</v>
      </c>
      <c r="L794" s="6">
        <f>IFERROR(VLOOKUP($B794,A股收入利润复合增长（数值）!$A$7:$Q$3068,11)/ABS(VLOOKUP($B794,A股收入利润复合增长（数值）!$A$7:$Q$3068,9))-1,"")</f>
        <v>-0.76090883609646331</v>
      </c>
      <c r="M794" s="6">
        <f>IFERROR(VLOOKUP($B794,A股收入利润复合增长（数值）!$A$7:$Q$3068,12)/ABS(VLOOKUP($B794,A股收入利润复合增长（数值）!$A$7:$Q$3068,10))-1,"")</f>
        <v>7.6124997137873018E-2</v>
      </c>
      <c r="N794" s="6">
        <f>IFERROR(VLOOKUP($B794,A股收入利润复合增长（数值）!$A$7:$Q$3068,13)/ABS(VLOOKUP($B794,A股收入利润复合增长（数值）!$A$7:$Q$3068,11))-1,"")</f>
        <v>0.12988047587467988</v>
      </c>
      <c r="O794" s="6">
        <f>IFERROR(VLOOKUP($B794,A股收入利润复合增长（数值）!$A$7:$Q$3068,14)/ABS(VLOOKUP($B794,A股收入利润复合增长（数值）!$A$7:$Q$3068,12))-1,"")</f>
        <v>0.18409972222943427</v>
      </c>
      <c r="P794" s="6">
        <f>IFERROR(VLOOKUP($B794,A股收入利润复合增长（数值）!$A$7:$Q$3068,15)/ABS(VLOOKUP($B794,A股收入利润复合增长（数值）!$A$7:$Q$3068,13))-1,"")</f>
        <v>0.71105621780667061</v>
      </c>
    </row>
    <row r="795" spans="1:16" x14ac:dyDescent="0.25">
      <c r="A795" t="str">
        <f>IF(COUNTIF(G795:P795,"&lt;"&amp;$A$3)=0,MAX($A$4:A794)+1,"")</f>
        <v/>
      </c>
      <c r="B795">
        <v>791</v>
      </c>
      <c r="C795" t="str">
        <f>VLOOKUP($B795,A股收入利润复合增长（数值）!$A$7:$Q$3068,2)</f>
        <v>600517.SH</v>
      </c>
      <c r="D795" t="str">
        <f>VLOOKUP($B795,A股收入利润复合增长（数值）!$A$7:$Q$3068,3)</f>
        <v>置信电气</v>
      </c>
      <c r="G795" s="6">
        <f>IFERROR(VLOOKUP($B795,A股收入利润复合增长（数值）!$A$7:$Q$3068,6)/ABS(VLOOKUP($B795,A股收入利润复合增长（数值）!$A$7:$Q$3068,4))-1,"")</f>
        <v>-0.15625639657656087</v>
      </c>
      <c r="H795" s="6">
        <f>IFERROR(VLOOKUP($B795,A股收入利润复合增长（数值）!$A$7:$Q$3068,7)/ABS(VLOOKUP($B795,A股收入利润复合增长（数值）!$A$7:$Q$3068,5))-1,"")</f>
        <v>-0.48660545513867126</v>
      </c>
      <c r="I795" s="6">
        <f>IFERROR(VLOOKUP($B795,A股收入利润复合增长（数值）!$A$7:$Q$3068,8)/ABS(VLOOKUP($B795,A股收入利润复合增长（数值）!$A$7:$Q$3068,6))-1,"")</f>
        <v>0.20825989609628381</v>
      </c>
      <c r="J795" s="6">
        <f>IFERROR(VLOOKUP($B795,A股收入利润复合增长（数值）!$A$7:$Q$3068,9)/ABS(VLOOKUP($B795,A股收入利润复合增长（数值）!$A$7:$Q$3068,7))-1,"")</f>
        <v>-7.3074429805424224E-2</v>
      </c>
      <c r="K795" s="6">
        <f>IFERROR(VLOOKUP($B795,A股收入利润复合增长（数值）!$A$7:$Q$3068,10)/ABS(VLOOKUP($B795,A股收入利润复合增长（数值）!$A$7:$Q$3068,8))-1,"")</f>
        <v>1.1145363606760594</v>
      </c>
      <c r="L795" s="6">
        <f>IFERROR(VLOOKUP($B795,A股收入利润复合增长（数值）!$A$7:$Q$3068,11)/ABS(VLOOKUP($B795,A股收入利润复合增长（数值）!$A$7:$Q$3068,9))-1,"")</f>
        <v>0.86222727508976926</v>
      </c>
      <c r="M795" s="6">
        <f>IFERROR(VLOOKUP($B795,A股收入利润复合增长（数值）!$A$7:$Q$3068,12)/ABS(VLOOKUP($B795,A股收入利润复合增长（数值）!$A$7:$Q$3068,10))-1,"")</f>
        <v>0.28525362396986198</v>
      </c>
      <c r="N795" s="6">
        <f>IFERROR(VLOOKUP($B795,A股收入利润复合增长（数值）!$A$7:$Q$3068,13)/ABS(VLOOKUP($B795,A股收入利润复合增长（数值）!$A$7:$Q$3068,11))-1,"")</f>
        <v>7.5864102353875307E-3</v>
      </c>
      <c r="O795" s="6">
        <f>IFERROR(VLOOKUP($B795,A股收入利润复合增长（数值）!$A$7:$Q$3068,14)/ABS(VLOOKUP($B795,A股收入利润复合增长（数值）!$A$7:$Q$3068,12))-1,"")</f>
        <v>0.51782706272297219</v>
      </c>
      <c r="P795" s="6">
        <f>IFERROR(VLOOKUP($B795,A股收入利润复合增长（数值）!$A$7:$Q$3068,15)/ABS(VLOOKUP($B795,A股收入利润复合增长（数值）!$A$7:$Q$3068,13))-1,"")</f>
        <v>0.55329716589924716</v>
      </c>
    </row>
    <row r="796" spans="1:16" x14ac:dyDescent="0.25">
      <c r="A796">
        <f>IF(COUNTIF(G796:P796,"&lt;"&amp;$A$3)=0,MAX($A$4:A795)+1,"")</f>
        <v>66</v>
      </c>
      <c r="B796">
        <v>792</v>
      </c>
      <c r="C796" t="str">
        <f>VLOOKUP($B796,A股收入利润复合增长（数值）!$A$7:$Q$3068,2)</f>
        <v>600518.SH</v>
      </c>
      <c r="D796" t="str">
        <f>VLOOKUP($B796,A股收入利润复合增长（数值）!$A$7:$Q$3068,3)</f>
        <v>康美药业</v>
      </c>
      <c r="G796" s="6">
        <f>IFERROR(VLOOKUP($B796,A股收入利润复合增长（数值）!$A$7:$Q$3068,6)/ABS(VLOOKUP($B796,A股收入利润复合增长（数值）!$A$7:$Q$3068,4))-1,"")</f>
        <v>0.83767656244398148</v>
      </c>
      <c r="H796" s="6">
        <f>IFERROR(VLOOKUP($B796,A股收入利润复合增长（数值）!$A$7:$Q$3068,7)/ABS(VLOOKUP($B796,A股收入利润复合增长（数值）!$A$7:$Q$3068,5))-1,"")</f>
        <v>0.40461092426322365</v>
      </c>
      <c r="I796" s="6">
        <f>IFERROR(VLOOKUP($B796,A股收入利润复合增长（数值）!$A$7:$Q$3068,8)/ABS(VLOOKUP($B796,A股收入利润复合增长（数值）!$A$7:$Q$3068,6))-1,"")</f>
        <v>0.83622096057575579</v>
      </c>
      <c r="J796" s="6">
        <f>IFERROR(VLOOKUP($B796,A股收入利润复合增长（数值）!$A$7:$Q$3068,9)/ABS(VLOOKUP($B796,A股收入利润复合增长（数值）!$A$7:$Q$3068,7))-1,"")</f>
        <v>0.43397712270539346</v>
      </c>
      <c r="K796" s="6">
        <f>IFERROR(VLOOKUP($B796,A股收入利润复合增长（数值）!$A$7:$Q$3068,10)/ABS(VLOOKUP($B796,A股收入利润复合增长（数值）!$A$7:$Q$3068,8))-1,"")</f>
        <v>0.19646603514355521</v>
      </c>
      <c r="L796" s="6">
        <f>IFERROR(VLOOKUP($B796,A股收入利润复合增长（数值）!$A$7:$Q$3068,11)/ABS(VLOOKUP($B796,A股收入利润复合增长（数值）!$A$7:$Q$3068,9))-1,"")</f>
        <v>0.3043492205985654</v>
      </c>
      <c r="M796" s="6">
        <f>IFERROR(VLOOKUP($B796,A股收入利润复合增长（数值）!$A$7:$Q$3068,12)/ABS(VLOOKUP($B796,A股收入利润复合增长（数值）!$A$7:$Q$3068,10))-1,"")</f>
        <v>0.19391518055505386</v>
      </c>
      <c r="N796" s="6">
        <f>IFERROR(VLOOKUP($B796,A股收入利润复合增长（数值）!$A$7:$Q$3068,13)/ABS(VLOOKUP($B796,A股收入利润复合增长（数值）!$A$7:$Q$3068,11))-1,"")</f>
        <v>0.21601152044267313</v>
      </c>
      <c r="O796" s="6">
        <f>IFERROR(VLOOKUP($B796,A股收入利润复合增长（数值）!$A$7:$Q$3068,14)/ABS(VLOOKUP($B796,A股收入利润复合增长（数值）!$A$7:$Q$3068,12))-1,"")</f>
        <v>0.13277409989705546</v>
      </c>
      <c r="P796" s="6">
        <f>IFERROR(VLOOKUP($B796,A股收入利润复合增长（数值）!$A$7:$Q$3068,15)/ABS(VLOOKUP($B796,A股收入利润复合增长（数值）!$A$7:$Q$3068,13))-1,"")</f>
        <v>0.20598441638641152</v>
      </c>
    </row>
    <row r="797" spans="1:16" x14ac:dyDescent="0.25">
      <c r="A797" t="str">
        <f>IF(COUNTIF(G797:P797,"&lt;"&amp;$A$3)=0,MAX($A$4:A796)+1,"")</f>
        <v/>
      </c>
      <c r="B797">
        <v>793</v>
      </c>
      <c r="C797" t="str">
        <f>VLOOKUP($B797,A股收入利润复合增长（数值）!$A$7:$Q$3068,2)</f>
        <v>600519.SH</v>
      </c>
      <c r="D797" t="str">
        <f>VLOOKUP($B797,A股收入利润复合增长（数值）!$A$7:$Q$3068,3)</f>
        <v>贵州茅台</v>
      </c>
      <c r="G797" s="6">
        <f>IFERROR(VLOOKUP($B797,A股收入利润复合增长（数值）!$A$7:$Q$3068,6)/ABS(VLOOKUP($B797,A股收入利润复合增长（数值）!$A$7:$Q$3068,4))-1,"")</f>
        <v>0.58187108801794429</v>
      </c>
      <c r="H797" s="6">
        <f>IFERROR(VLOOKUP($B797,A股收入利润复合增长（数值）!$A$7:$Q$3068,7)/ABS(VLOOKUP($B797,A股收入利润复合增长（数值）!$A$7:$Q$3068,5))-1,"")</f>
        <v>0.73486615869002669</v>
      </c>
      <c r="I797" s="6">
        <f>IFERROR(VLOOKUP($B797,A股收入利润复合增长（数值）!$A$7:$Q$3068,8)/ABS(VLOOKUP($B797,A股收入利润复合增长（数值）!$A$7:$Q$3068,6))-1,"")</f>
        <v>0.43760593983619445</v>
      </c>
      <c r="J797" s="6">
        <f>IFERROR(VLOOKUP($B797,A股收入利润复合增长（数值）!$A$7:$Q$3068,9)/ABS(VLOOKUP($B797,A股收入利润复合增长（数值）!$A$7:$Q$3068,7))-1,"")</f>
        <v>0.51864179248051712</v>
      </c>
      <c r="K797" s="6">
        <f>IFERROR(VLOOKUP($B797,A股收入利润复合增长（数值）!$A$7:$Q$3068,10)/ABS(VLOOKUP($B797,A股收入利润复合增长（数值）!$A$7:$Q$3068,8))-1,"")</f>
        <v>0.16883045093855831</v>
      </c>
      <c r="L797" s="6">
        <f>IFERROR(VLOOKUP($B797,A股收入利润复合增长（数值）!$A$7:$Q$3068,11)/ABS(VLOOKUP($B797,A股收入利润复合增长（数值）!$A$7:$Q$3068,9))-1,"")</f>
        <v>0.137402256723822</v>
      </c>
      <c r="M797" s="6">
        <f>IFERROR(VLOOKUP($B797,A股收入利润复合增长（数值）!$A$7:$Q$3068,12)/ABS(VLOOKUP($B797,A股收入利润复合增长（数值）!$A$7:$Q$3068,10))-1,"")</f>
        <v>2.1089560975541044E-2</v>
      </c>
      <c r="N797" s="6">
        <f>IFERROR(VLOOKUP($B797,A股收入利润复合增长（数值）!$A$7:$Q$3068,13)/ABS(VLOOKUP($B797,A股收入利润复合增长（数值）!$A$7:$Q$3068,11))-1,"")</f>
        <v>1.4082685520494076E-2</v>
      </c>
      <c r="O797" s="6">
        <f>IFERROR(VLOOKUP($B797,A股收入利润复合增长（数值）!$A$7:$Q$3068,14)/ABS(VLOOKUP($B797,A股收入利润复合增长（数值）!$A$7:$Q$3068,12))-1,"")</f>
        <v>3.438454588494233E-2</v>
      </c>
      <c r="P797" s="6">
        <f>IFERROR(VLOOKUP($B797,A股收入利润复合增长（数值）!$A$7:$Q$3068,15)/ABS(VLOOKUP($B797,A股收入利润复合增长（数值）!$A$7:$Q$3068,13))-1,"")</f>
        <v>9.9861829435574645E-3</v>
      </c>
    </row>
    <row r="798" spans="1:16" x14ac:dyDescent="0.25">
      <c r="A798" t="str">
        <f>IF(COUNTIF(G798:P798,"&lt;"&amp;$A$3)=0,MAX($A$4:A797)+1,"")</f>
        <v/>
      </c>
      <c r="B798">
        <v>794</v>
      </c>
      <c r="C798" t="str">
        <f>VLOOKUP($B798,A股收入利润复合增长（数值）!$A$7:$Q$3068,2)</f>
        <v>600521.SH</v>
      </c>
      <c r="D798" t="str">
        <f>VLOOKUP($B798,A股收入利润复合增长（数值）!$A$7:$Q$3068,3)</f>
        <v>华海药业</v>
      </c>
      <c r="G798" s="6">
        <f>IFERROR(VLOOKUP($B798,A股收入利润复合增长（数值）!$A$7:$Q$3068,6)/ABS(VLOOKUP($B798,A股收入利润复合增长（数值）!$A$7:$Q$3068,4))-1,"")</f>
        <v>0.78679529934880255</v>
      </c>
      <c r="H798" s="6">
        <f>IFERROR(VLOOKUP($B798,A股收入利润复合增长（数值）!$A$7:$Q$3068,7)/ABS(VLOOKUP($B798,A股收入利润复合增长（数值）!$A$7:$Q$3068,5))-1,"")</f>
        <v>1.3177008087646374</v>
      </c>
      <c r="I798" s="6">
        <f>IFERROR(VLOOKUP($B798,A股收入利润复合增长（数值）!$A$7:$Q$3068,8)/ABS(VLOOKUP($B798,A股收入利润复合增长（数值）!$A$7:$Q$3068,6))-1,"")</f>
        <v>0.10219715472544166</v>
      </c>
      <c r="J798" s="6">
        <f>IFERROR(VLOOKUP($B798,A股收入利润复合增长（数值）!$A$7:$Q$3068,9)/ABS(VLOOKUP($B798,A股收入利润复合增长（数值）!$A$7:$Q$3068,7))-1,"")</f>
        <v>0.57268028077652766</v>
      </c>
      <c r="K798" s="6">
        <f>IFERROR(VLOOKUP($B798,A股收入利润复合增长（数值）!$A$7:$Q$3068,10)/ABS(VLOOKUP($B798,A股收入利润复合增长（数值）!$A$7:$Q$3068,8))-1,"")</f>
        <v>0.14000099749553718</v>
      </c>
      <c r="L798" s="6">
        <f>IFERROR(VLOOKUP($B798,A股收入利润复合增长（数值）!$A$7:$Q$3068,11)/ABS(VLOOKUP($B798,A股收入利润复合增长（数值）!$A$7:$Q$3068,9))-1,"")</f>
        <v>5.2899940381577748E-2</v>
      </c>
      <c r="M798" s="6">
        <f>IFERROR(VLOOKUP($B798,A股收入利润复合增长（数值）!$A$7:$Q$3068,12)/ABS(VLOOKUP($B798,A股收入利润复合增长（数值）!$A$7:$Q$3068,10))-1,"")</f>
        <v>0.12566577474918228</v>
      </c>
      <c r="N798" s="6">
        <f>IFERROR(VLOOKUP($B798,A股收入利润复合增长（数值）!$A$7:$Q$3068,13)/ABS(VLOOKUP($B798,A股收入利润复合增长（数值）!$A$7:$Q$3068,11))-1,"")</f>
        <v>-0.26079067187371718</v>
      </c>
      <c r="O798" s="6">
        <f>IFERROR(VLOOKUP($B798,A股收入利润复合增长（数值）!$A$7:$Q$3068,14)/ABS(VLOOKUP($B798,A股收入利润复合增长（数值）!$A$7:$Q$3068,12))-1,"")</f>
        <v>0.35411177331036292</v>
      </c>
      <c r="P798" s="6">
        <f>IFERROR(VLOOKUP($B798,A股收入利润复合增长（数值）!$A$7:$Q$3068,15)/ABS(VLOOKUP($B798,A股收入利润复合增长（数值）!$A$7:$Q$3068,13))-1,"")</f>
        <v>0.66655868991093081</v>
      </c>
    </row>
    <row r="799" spans="1:16" x14ac:dyDescent="0.25">
      <c r="A799" t="str">
        <f>IF(COUNTIF(G799:P799,"&lt;"&amp;$A$3)=0,MAX($A$4:A798)+1,"")</f>
        <v/>
      </c>
      <c r="B799">
        <v>795</v>
      </c>
      <c r="C799" t="str">
        <f>VLOOKUP($B799,A股收入利润复合增长（数值）!$A$7:$Q$3068,2)</f>
        <v>600522.SH</v>
      </c>
      <c r="D799" t="str">
        <f>VLOOKUP($B799,A股收入利润复合增长（数值）!$A$7:$Q$3068,3)</f>
        <v>中天科技</v>
      </c>
      <c r="G799" s="6">
        <f>IFERROR(VLOOKUP($B799,A股收入利润复合增长（数值）!$A$7:$Q$3068,6)/ABS(VLOOKUP($B799,A股收入利润复合增长（数值）!$A$7:$Q$3068,4))-1,"")</f>
        <v>0.12123773226029999</v>
      </c>
      <c r="H799" s="6">
        <f>IFERROR(VLOOKUP($B799,A股收入利润复合增长（数值）!$A$7:$Q$3068,7)/ABS(VLOOKUP($B799,A股收入利润复合增长（数值）!$A$7:$Q$3068,5))-1,"")</f>
        <v>-0.19351843443913253</v>
      </c>
      <c r="I799" s="6">
        <f>IFERROR(VLOOKUP($B799,A股收入利润复合增长（数值）!$A$7:$Q$3068,8)/ABS(VLOOKUP($B799,A股收入利润复合增长（数值）!$A$7:$Q$3068,6))-1,"")</f>
        <v>0.19250002047944248</v>
      </c>
      <c r="J799" s="6">
        <f>IFERROR(VLOOKUP($B799,A股收入利润复合增长（数值）!$A$7:$Q$3068,9)/ABS(VLOOKUP($B799,A股收入利润复合增长（数值）!$A$7:$Q$3068,7))-1,"")</f>
        <v>0.19537830376781784</v>
      </c>
      <c r="K799" s="6">
        <f>IFERROR(VLOOKUP($B799,A股收入利润复合增长（数值）!$A$7:$Q$3068,10)/ABS(VLOOKUP($B799,A股收入利润复合增长（数值）!$A$7:$Q$3068,8))-1,"")</f>
        <v>0.16501875862020654</v>
      </c>
      <c r="L799" s="6">
        <f>IFERROR(VLOOKUP($B799,A股收入利润复合增长（数值）!$A$7:$Q$3068,11)/ABS(VLOOKUP($B799,A股收入利润复合增长（数值）!$A$7:$Q$3068,9))-1,"")</f>
        <v>0.25005485076462919</v>
      </c>
      <c r="M799" s="6">
        <f>IFERROR(VLOOKUP($B799,A股收入利润复合增长（数值）!$A$7:$Q$3068,12)/ABS(VLOOKUP($B799,A股收入利润复合增长（数值）!$A$7:$Q$3068,10))-1,"")</f>
        <v>0.27616522679400113</v>
      </c>
      <c r="N799" s="6">
        <f>IFERROR(VLOOKUP($B799,A股收入利润复合增长（数值）!$A$7:$Q$3068,13)/ABS(VLOOKUP($B799,A股收入利润复合增长（数值）!$A$7:$Q$3068,11))-1,"")</f>
        <v>7.4054811145236155E-2</v>
      </c>
      <c r="O799" s="6">
        <f>IFERROR(VLOOKUP($B799,A股收入利润复合增长（数值）!$A$7:$Q$3068,14)/ABS(VLOOKUP($B799,A股收入利润复合增长（数值）!$A$7:$Q$3068,12))-1,"")</f>
        <v>0.91208137415228974</v>
      </c>
      <c r="P799" s="6">
        <f>IFERROR(VLOOKUP($B799,A股收入利润复合增长（数值）!$A$7:$Q$3068,15)/ABS(VLOOKUP($B799,A股收入利润复合增长（数值）!$A$7:$Q$3068,13))-1,"")</f>
        <v>0.7465618860129013</v>
      </c>
    </row>
    <row r="800" spans="1:16" x14ac:dyDescent="0.25">
      <c r="A800" t="str">
        <f>IF(COUNTIF(G800:P800,"&lt;"&amp;$A$3)=0,MAX($A$4:A799)+1,"")</f>
        <v/>
      </c>
      <c r="B800">
        <v>796</v>
      </c>
      <c r="C800" t="str">
        <f>VLOOKUP($B800,A股收入利润复合增长（数值）!$A$7:$Q$3068,2)</f>
        <v>600525.SH</v>
      </c>
      <c r="D800" t="str">
        <f>VLOOKUP($B800,A股收入利润复合增长（数值）!$A$7:$Q$3068,3)</f>
        <v>长园集团</v>
      </c>
      <c r="G800" s="6">
        <f>IFERROR(VLOOKUP($B800,A股收入利润复合增长（数值）!$A$7:$Q$3068,6)/ABS(VLOOKUP($B800,A股收入利润复合增长（数值）!$A$7:$Q$3068,4))-1,"")</f>
        <v>0.23262790470381756</v>
      </c>
      <c r="H800" s="6">
        <f>IFERROR(VLOOKUP($B800,A股收入利润复合增长（数值）!$A$7:$Q$3068,7)/ABS(VLOOKUP($B800,A股收入利润复合增长（数值）!$A$7:$Q$3068,5))-1,"")</f>
        <v>2.4654894855577707</v>
      </c>
      <c r="I800" s="6">
        <f>IFERROR(VLOOKUP($B800,A股收入利润复合增长（数值）!$A$7:$Q$3068,8)/ABS(VLOOKUP($B800,A股收入利润复合增长（数值）!$A$7:$Q$3068,6))-1,"")</f>
        <v>0.24348506697644057</v>
      </c>
      <c r="J800" s="6">
        <f>IFERROR(VLOOKUP($B800,A股收入利润复合增长（数值）!$A$7:$Q$3068,9)/ABS(VLOOKUP($B800,A股收入利润复合增长（数值）!$A$7:$Q$3068,7))-1,"")</f>
        <v>-0.67866196844545357</v>
      </c>
      <c r="K800" s="6">
        <f>IFERROR(VLOOKUP($B800,A股收入利润复合增长（数值）!$A$7:$Q$3068,10)/ABS(VLOOKUP($B800,A股收入利润复合增长（数值）!$A$7:$Q$3068,8))-1,"")</f>
        <v>0.16918768797288797</v>
      </c>
      <c r="L800" s="6">
        <f>IFERROR(VLOOKUP($B800,A股收入利润复合增长（数值）!$A$7:$Q$3068,11)/ABS(VLOOKUP($B800,A股收入利润复合增长（数值）!$A$7:$Q$3068,9))-1,"")</f>
        <v>0.42244493689673202</v>
      </c>
      <c r="M800" s="6">
        <f>IFERROR(VLOOKUP($B800,A股收入利润复合增长（数值）!$A$7:$Q$3068,12)/ABS(VLOOKUP($B800,A股收入利润复合增长（数值）!$A$7:$Q$3068,10))-1,"")</f>
        <v>0.18682509147301229</v>
      </c>
      <c r="N800" s="6">
        <f>IFERROR(VLOOKUP($B800,A股收入利润复合增长（数值）!$A$7:$Q$3068,13)/ABS(VLOOKUP($B800,A股收入利润复合增长（数值）!$A$7:$Q$3068,11))-1,"")</f>
        <v>0.20376734001489383</v>
      </c>
      <c r="O800" s="6">
        <f>IFERROR(VLOOKUP($B800,A股收入利润复合增长（数值）!$A$7:$Q$3068,14)/ABS(VLOOKUP($B800,A股收入利润复合增长（数值）!$A$7:$Q$3068,12))-1,"")</f>
        <v>0.24284867299508739</v>
      </c>
      <c r="P800" s="6">
        <f>IFERROR(VLOOKUP($B800,A股收入利润复合增长（数值）!$A$7:$Q$3068,15)/ABS(VLOOKUP($B800,A股收入利润复合增长（数值）!$A$7:$Q$3068,13))-1,"")</f>
        <v>0.32013935319439457</v>
      </c>
    </row>
    <row r="801" spans="1:16" x14ac:dyDescent="0.25">
      <c r="A801" t="str">
        <f>IF(COUNTIF(G801:P801,"&lt;"&amp;$A$3)=0,MAX($A$4:A800)+1,"")</f>
        <v/>
      </c>
      <c r="B801">
        <v>797</v>
      </c>
      <c r="C801" t="str">
        <f>VLOOKUP($B801,A股收入利润复合增长（数值）!$A$7:$Q$3068,2)</f>
        <v>600526.SH</v>
      </c>
      <c r="D801" t="str">
        <f>VLOOKUP($B801,A股收入利润复合增长（数值）!$A$7:$Q$3068,3)</f>
        <v>菲达环保</v>
      </c>
      <c r="G801" s="6">
        <f>IFERROR(VLOOKUP($B801,A股收入利润复合增长（数值）!$A$7:$Q$3068,6)/ABS(VLOOKUP($B801,A股收入利润复合增长（数值）!$A$7:$Q$3068,4))-1,"")</f>
        <v>6.6811099963255183E-2</v>
      </c>
      <c r="H801" s="6">
        <f>IFERROR(VLOOKUP($B801,A股收入利润复合增长（数值）!$A$7:$Q$3068,7)/ABS(VLOOKUP($B801,A股收入利润复合增长（数值）!$A$7:$Q$3068,5))-1,"")</f>
        <v>0.42461637494178905</v>
      </c>
      <c r="I801" s="6">
        <f>IFERROR(VLOOKUP($B801,A股收入利润复合增长（数值）!$A$7:$Q$3068,8)/ABS(VLOOKUP($B801,A股收入利润复合增长（数值）!$A$7:$Q$3068,6))-1,"")</f>
        <v>5.8158865596282805E-3</v>
      </c>
      <c r="J801" s="6">
        <f>IFERROR(VLOOKUP($B801,A股收入利润复合增长（数值）!$A$7:$Q$3068,9)/ABS(VLOOKUP($B801,A股收入利润复合增长（数值）!$A$7:$Q$3068,7))-1,"")</f>
        <v>0.1787487726325554</v>
      </c>
      <c r="K801" s="6">
        <f>IFERROR(VLOOKUP($B801,A股收入利润复合增长（数值）!$A$7:$Q$3068,10)/ABS(VLOOKUP($B801,A股收入利润复合增长（数值）!$A$7:$Q$3068,8))-1,"")</f>
        <v>0.16931879879530198</v>
      </c>
      <c r="L801" s="6">
        <f>IFERROR(VLOOKUP($B801,A股收入利润复合增长（数值）!$A$7:$Q$3068,11)/ABS(VLOOKUP($B801,A股收入利润复合增长（数值）!$A$7:$Q$3068,9))-1,"")</f>
        <v>1.1109720384004604</v>
      </c>
      <c r="M801" s="6">
        <f>IFERROR(VLOOKUP($B801,A股收入利润复合增长（数值）!$A$7:$Q$3068,12)/ABS(VLOOKUP($B801,A股收入利润复合增长（数值）!$A$7:$Q$3068,10))-1,"")</f>
        <v>0.42007697110778541</v>
      </c>
      <c r="N801" s="6">
        <f>IFERROR(VLOOKUP($B801,A股收入利润复合增长（数值）!$A$7:$Q$3068,13)/ABS(VLOOKUP($B801,A股收入利润复合增长（数值）!$A$7:$Q$3068,11))-1,"")</f>
        <v>0.39098904315579808</v>
      </c>
      <c r="O801" s="6">
        <f>IFERROR(VLOOKUP($B801,A股收入利润复合增长（数值）!$A$7:$Q$3068,14)/ABS(VLOOKUP($B801,A股收入利润复合增长（数值）!$A$7:$Q$3068,12))-1,"")</f>
        <v>0.21584712327457001</v>
      </c>
      <c r="P801" s="6">
        <f>IFERROR(VLOOKUP($B801,A股收入利润复合增长（数值）!$A$7:$Q$3068,15)/ABS(VLOOKUP($B801,A股收入利润复合增长（数值）!$A$7:$Q$3068,13))-1,"")</f>
        <v>0.50531390666549103</v>
      </c>
    </row>
    <row r="802" spans="1:16" x14ac:dyDescent="0.25">
      <c r="A802" t="str">
        <f>IF(COUNTIF(G802:P802,"&lt;"&amp;$A$3)=0,MAX($A$4:A801)+1,"")</f>
        <v/>
      </c>
      <c r="B802">
        <v>798</v>
      </c>
      <c r="C802" t="str">
        <f>VLOOKUP($B802,A股收入利润复合增长（数值）!$A$7:$Q$3068,2)</f>
        <v>600535.SH</v>
      </c>
      <c r="D802" t="str">
        <f>VLOOKUP($B802,A股收入利润复合增长（数值）!$A$7:$Q$3068,3)</f>
        <v>天士力</v>
      </c>
      <c r="G802" s="6">
        <f>IFERROR(VLOOKUP($B802,A股收入利润复合增长（数值）!$A$7:$Q$3068,6)/ABS(VLOOKUP($B802,A股收入利润复合增长（数值）!$A$7:$Q$3068,4))-1,"")</f>
        <v>0.41234783641457651</v>
      </c>
      <c r="H802" s="6">
        <f>IFERROR(VLOOKUP($B802,A股收入利润复合增长（数值）!$A$7:$Q$3068,7)/ABS(VLOOKUP($B802,A股收入利润复合增长（数值）!$A$7:$Q$3068,5))-1,"")</f>
        <v>0.35644899452086443</v>
      </c>
      <c r="I802" s="6">
        <f>IFERROR(VLOOKUP($B802,A股收入利润复合增长（数值）!$A$7:$Q$3068,8)/ABS(VLOOKUP($B802,A股收入利润复合增长（数值）!$A$7:$Q$3068,6))-1,"")</f>
        <v>0.41563012998605942</v>
      </c>
      <c r="J802" s="6">
        <f>IFERROR(VLOOKUP($B802,A股收入利润复合增长（数值）!$A$7:$Q$3068,9)/ABS(VLOOKUP($B802,A股收入利润复合增长（数值）!$A$7:$Q$3068,7))-1,"")</f>
        <v>0.25931422899145162</v>
      </c>
      <c r="K802" s="6">
        <f>IFERROR(VLOOKUP($B802,A股收入利润复合增长（数值）!$A$7:$Q$3068,10)/ABS(VLOOKUP($B802,A股收入利润复合增长（数值）!$A$7:$Q$3068,8))-1,"")</f>
        <v>0.19329177592470592</v>
      </c>
      <c r="L802" s="6">
        <f>IFERROR(VLOOKUP($B802,A股收入利润复合增长（数值）!$A$7:$Q$3068,11)/ABS(VLOOKUP($B802,A股收入利润复合增长（数值）!$A$7:$Q$3068,9))-1,"")</f>
        <v>0.43039100810405562</v>
      </c>
      <c r="M802" s="6">
        <f>IFERROR(VLOOKUP($B802,A股收入利润复合增长（数值）!$A$7:$Q$3068,12)/ABS(VLOOKUP($B802,A股收入利润复合增长（数值）!$A$7:$Q$3068,10))-1,"")</f>
        <v>0.13237059703221798</v>
      </c>
      <c r="N802" s="6">
        <f>IFERROR(VLOOKUP($B802,A股收入利润复合增长（数值）!$A$7:$Q$3068,13)/ABS(VLOOKUP($B802,A股收入利润复合增长（数值）!$A$7:$Q$3068,11))-1,"")</f>
        <v>0.24358690745901845</v>
      </c>
      <c r="O802" s="6">
        <f>IFERROR(VLOOKUP($B802,A股收入利润复合增长（数值）!$A$7:$Q$3068,14)/ABS(VLOOKUP($B802,A股收入利润复合增长（数值）!$A$7:$Q$3068,12))-1,"")</f>
        <v>5.2102330862730861E-2</v>
      </c>
      <c r="P802" s="6">
        <f>IFERROR(VLOOKUP($B802,A股收入利润复合增长（数值）!$A$7:$Q$3068,15)/ABS(VLOOKUP($B802,A股收入利润复合增长（数值）!$A$7:$Q$3068,13))-1,"")</f>
        <v>8.0596779092807491E-2</v>
      </c>
    </row>
    <row r="803" spans="1:16" x14ac:dyDescent="0.25">
      <c r="A803" t="str">
        <f>IF(COUNTIF(G803:P803,"&lt;"&amp;$A$3)=0,MAX($A$4:A802)+1,"")</f>
        <v/>
      </c>
      <c r="B803">
        <v>799</v>
      </c>
      <c r="C803" t="str">
        <f>VLOOKUP($B803,A股收入利润复合增长（数值）!$A$7:$Q$3068,2)</f>
        <v>600537.SH</v>
      </c>
      <c r="D803" t="str">
        <f>VLOOKUP($B803,A股收入利润复合增长（数值）!$A$7:$Q$3068,3)</f>
        <v>亿晶光电</v>
      </c>
      <c r="G803" s="6">
        <f>IFERROR(VLOOKUP($B803,A股收入利润复合增长（数值）!$A$7:$Q$3068,6)/ABS(VLOOKUP($B803,A股收入利润复合增长（数值）!$A$7:$Q$3068,4))-1,"")</f>
        <v>7.6192607767702984</v>
      </c>
      <c r="H803" s="6">
        <f>IFERROR(VLOOKUP($B803,A股收入利润复合增长（数值）!$A$7:$Q$3068,7)/ABS(VLOOKUP($B803,A股收入利润复合增长（数值）!$A$7:$Q$3068,5))-1,"")</f>
        <v>1.6755190366430548</v>
      </c>
      <c r="I803" s="6">
        <f>IFERROR(VLOOKUP($B803,A股收入利润复合增长（数值）!$A$7:$Q$3068,8)/ABS(VLOOKUP($B803,A股收入利润复合增长（数值）!$A$7:$Q$3068,6))-1,"")</f>
        <v>-0.51772138104888055</v>
      </c>
      <c r="J803" s="6">
        <f>IFERROR(VLOOKUP($B803,A股收入利润复合增长（数值）!$A$7:$Q$3068,9)/ABS(VLOOKUP($B803,A股收入利润复合增长（数值）!$A$7:$Q$3068,7))-1,"")</f>
        <v>-7.5040219562027453</v>
      </c>
      <c r="K803" s="6">
        <f>IFERROR(VLOOKUP($B803,A股收入利润复合增长（数值）!$A$7:$Q$3068,10)/ABS(VLOOKUP($B803,A股收入利润复合增长（数值）!$A$7:$Q$3068,8))-1,"")</f>
        <v>0.37007711829104184</v>
      </c>
      <c r="L803" s="6">
        <f>IFERROR(VLOOKUP($B803,A股收入利润复合增长（数值）!$A$7:$Q$3068,11)/ABS(VLOOKUP($B803,A股收入利润复合增长（数值）!$A$7:$Q$3068,9))-1,"")</f>
        <v>-0.89992960612949757</v>
      </c>
      <c r="M803" s="6">
        <f>IFERROR(VLOOKUP($B803,A股收入利润复合增长（数值）!$A$7:$Q$3068,12)/ABS(VLOOKUP($B803,A股收入利润复合增长（数值）!$A$7:$Q$3068,10))-1,"")</f>
        <v>0.20784694089846001</v>
      </c>
      <c r="N803" s="6">
        <f>IFERROR(VLOOKUP($B803,A股收入利润复合增长（数值）!$A$7:$Q$3068,13)/ABS(VLOOKUP($B803,A股收入利润复合增长（数值）!$A$7:$Q$3068,11))-1,"")</f>
        <v>0.74015655970176497</v>
      </c>
      <c r="O803" s="6">
        <f>IFERROR(VLOOKUP($B803,A股收入利润复合增长（数值）!$A$7:$Q$3068,14)/ABS(VLOOKUP($B803,A股收入利润复合增长（数值）!$A$7:$Q$3068,12))-1,"")</f>
        <v>0.5138365420083737</v>
      </c>
      <c r="P803" s="6">
        <f>IFERROR(VLOOKUP($B803,A股收入利润复合增长（数值）!$A$7:$Q$3068,15)/ABS(VLOOKUP($B803,A股收入利润复合增长（数值）!$A$7:$Q$3068,13))-1,"")</f>
        <v>0.94785210015060395</v>
      </c>
    </row>
    <row r="804" spans="1:16" x14ac:dyDescent="0.25">
      <c r="A804" t="str">
        <f>IF(COUNTIF(G804:P804,"&lt;"&amp;$A$3)=0,MAX($A$4:A803)+1,"")</f>
        <v/>
      </c>
      <c r="B804">
        <v>800</v>
      </c>
      <c r="C804" t="str">
        <f>VLOOKUP($B804,A股收入利润复合增长（数值）!$A$7:$Q$3068,2)</f>
        <v>600539.SH</v>
      </c>
      <c r="D804" t="str">
        <f>VLOOKUP($B804,A股收入利润复合增长（数值）!$A$7:$Q$3068,3)</f>
        <v>ST狮头</v>
      </c>
      <c r="G804" s="6">
        <f>IFERROR(VLOOKUP($B804,A股收入利润复合增长（数值）!$A$7:$Q$3068,6)/ABS(VLOOKUP($B804,A股收入利润复合增长（数值）!$A$7:$Q$3068,4))-1,"")</f>
        <v>-0.13491624405015556</v>
      </c>
      <c r="H804" s="6">
        <f>IFERROR(VLOOKUP($B804,A股收入利润复合增长（数值）!$A$7:$Q$3068,7)/ABS(VLOOKUP($B804,A股收入利润复合增长（数值）!$A$7:$Q$3068,5))-1,"")</f>
        <v>-235.69315415819014</v>
      </c>
      <c r="I804" s="6">
        <f>IFERROR(VLOOKUP($B804,A股收入利润复合增长（数值）!$A$7:$Q$3068,8)/ABS(VLOOKUP($B804,A股收入利润复合增长（数值）!$A$7:$Q$3068,6))-1,"")</f>
        <v>-0.27413397117526161</v>
      </c>
      <c r="J804" s="6">
        <f>IFERROR(VLOOKUP($B804,A股收入利润复合增长（数值）!$A$7:$Q$3068,9)/ABS(VLOOKUP($B804,A股收入利润复合增长（数值）!$A$7:$Q$3068,7))-1,"")</f>
        <v>-0.99103226807921918</v>
      </c>
      <c r="K804" s="6">
        <f>IFERROR(VLOOKUP($B804,A股收入利润复合增长（数值）!$A$7:$Q$3068,10)/ABS(VLOOKUP($B804,A股收入利润复合增长（数值）!$A$7:$Q$3068,8))-1,"")</f>
        <v>-0.7072925509959036</v>
      </c>
      <c r="L804" s="6">
        <f>IFERROR(VLOOKUP($B804,A股收入利润复合增长（数值）!$A$7:$Q$3068,11)/ABS(VLOOKUP($B804,A股收入利润复合增长（数值）!$A$7:$Q$3068,9))-1,"")</f>
        <v>-53.286082041438995</v>
      </c>
      <c r="M804" s="6">
        <f>IFERROR(VLOOKUP($B804,A股收入利润复合增长（数值）!$A$7:$Q$3068,12)/ABS(VLOOKUP($B804,A股收入利润复合增长（数值）!$A$7:$Q$3068,10))-1,"")</f>
        <v>-0.74766653969998464</v>
      </c>
      <c r="N804" s="6">
        <f>IFERROR(VLOOKUP($B804,A股收入利润复合增长（数值）!$A$7:$Q$3068,13)/ABS(VLOOKUP($B804,A股收入利润复合增长（数值）!$A$7:$Q$3068,11))-1,"")</f>
        <v>-1.3198451577797257</v>
      </c>
      <c r="O804" s="6">
        <f>IFERROR(VLOOKUP($B804,A股收入利润复合增长（数值）!$A$7:$Q$3068,14)/ABS(VLOOKUP($B804,A股收入利润复合增长（数值）!$A$7:$Q$3068,12))-1,"")</f>
        <v>3.4296177377412347</v>
      </c>
      <c r="P804" s="6">
        <f>IFERROR(VLOOKUP($B804,A股收入利润复合增长（数值）!$A$7:$Q$3068,15)/ABS(VLOOKUP($B804,A股收入利润复合增长（数值）!$A$7:$Q$3068,13))-1,"")</f>
        <v>-0.66518163797857666</v>
      </c>
    </row>
    <row r="805" spans="1:16" x14ac:dyDescent="0.25">
      <c r="A805" t="str">
        <f>IF(COUNTIF(G805:P805,"&lt;"&amp;$A$3)=0,MAX($A$4:A804)+1,"")</f>
        <v/>
      </c>
      <c r="B805">
        <v>801</v>
      </c>
      <c r="C805" t="str">
        <f>VLOOKUP($B805,A股收入利润复合增长（数值）!$A$7:$Q$3068,2)</f>
        <v>600551.SH</v>
      </c>
      <c r="D805" t="str">
        <f>VLOOKUP($B805,A股收入利润复合增长（数值）!$A$7:$Q$3068,3)</f>
        <v>时代出版</v>
      </c>
      <c r="G805" s="6">
        <f>IFERROR(VLOOKUP($B805,A股收入利润复合增长（数值）!$A$7:$Q$3068,6)/ABS(VLOOKUP($B805,A股收入利润复合增长（数值）!$A$7:$Q$3068,4))-1,"")</f>
        <v>0.32986490513262146</v>
      </c>
      <c r="H805" s="6">
        <f>IFERROR(VLOOKUP($B805,A股收入利润复合增长（数值）!$A$7:$Q$3068,7)/ABS(VLOOKUP($B805,A股收入利润复合增长（数值）!$A$7:$Q$3068,5))-1,"")</f>
        <v>0.101454821483274</v>
      </c>
      <c r="I805" s="6">
        <f>IFERROR(VLOOKUP($B805,A股收入利润复合增长（数值）!$A$7:$Q$3068,8)/ABS(VLOOKUP($B805,A股收入利润复合增长（数值）!$A$7:$Q$3068,6))-1,"")</f>
        <v>0.28764463821282527</v>
      </c>
      <c r="J805" s="6">
        <f>IFERROR(VLOOKUP($B805,A股收入利润复合增长（数值）!$A$7:$Q$3068,9)/ABS(VLOOKUP($B805,A股收入利润复合增长（数值）!$A$7:$Q$3068,7))-1,"")</f>
        <v>0.14385011623027766</v>
      </c>
      <c r="K805" s="6">
        <f>IFERROR(VLOOKUP($B805,A股收入利润复合增长（数值）!$A$7:$Q$3068,10)/ABS(VLOOKUP($B805,A股收入利润复合增长（数值）!$A$7:$Q$3068,8))-1,"")</f>
        <v>0.37730860594362947</v>
      </c>
      <c r="L805" s="6">
        <f>IFERROR(VLOOKUP($B805,A股收入利润复合增长（数值）!$A$7:$Q$3068,11)/ABS(VLOOKUP($B805,A股收入利润复合增长（数值）!$A$7:$Q$3068,9))-1,"")</f>
        <v>0.11133905466806349</v>
      </c>
      <c r="M805" s="6">
        <f>IFERROR(VLOOKUP($B805,A股收入利润复合增长（数值）!$A$7:$Q$3068,12)/ABS(VLOOKUP($B805,A股收入利润复合增长（数值）!$A$7:$Q$3068,10))-1,"")</f>
        <v>0.2404374316315856</v>
      </c>
      <c r="N805" s="6">
        <f>IFERROR(VLOOKUP($B805,A股收入利润复合增长（数值）!$A$7:$Q$3068,13)/ABS(VLOOKUP($B805,A股收入利润复合增长（数值）!$A$7:$Q$3068,11))-1,"")</f>
        <v>0.12470402726812391</v>
      </c>
      <c r="O805" s="6">
        <f>IFERROR(VLOOKUP($B805,A股收入利润复合增长（数值）!$A$7:$Q$3068,14)/ABS(VLOOKUP($B805,A股收入利润复合增长（数值）!$A$7:$Q$3068,12))-1,"")</f>
        <v>0.12256079038142054</v>
      </c>
      <c r="P805" s="6">
        <f>IFERROR(VLOOKUP($B805,A股收入利润复合增长（数值）!$A$7:$Q$3068,15)/ABS(VLOOKUP($B805,A股收入利润复合增长（数值）!$A$7:$Q$3068,13))-1,"")</f>
        <v>7.9860289392121864E-3</v>
      </c>
    </row>
    <row r="806" spans="1:16" x14ac:dyDescent="0.25">
      <c r="A806" t="str">
        <f>IF(COUNTIF(G806:P806,"&lt;"&amp;$A$3)=0,MAX($A$4:A805)+1,"")</f>
        <v/>
      </c>
      <c r="B806">
        <v>802</v>
      </c>
      <c r="C806" t="str">
        <f>VLOOKUP($B806,A股收入利润复合增长（数值）!$A$7:$Q$3068,2)</f>
        <v>600552.SH</v>
      </c>
      <c r="D806" t="str">
        <f>VLOOKUP($B806,A股收入利润复合增长（数值）!$A$7:$Q$3068,3)</f>
        <v>凯盛科技</v>
      </c>
      <c r="G806" s="6">
        <f>IFERROR(VLOOKUP($B806,A股收入利润复合增长（数值）!$A$7:$Q$3068,6)/ABS(VLOOKUP($B806,A股收入利润复合增长（数值）!$A$7:$Q$3068,4))-1,"")</f>
        <v>0.75631896791561104</v>
      </c>
      <c r="H806" s="6">
        <f>IFERROR(VLOOKUP($B806,A股收入利润复合增长（数值）!$A$7:$Q$3068,7)/ABS(VLOOKUP($B806,A股收入利润复合增长（数值）!$A$7:$Q$3068,5))-1,"")</f>
        <v>0.76157395845759313</v>
      </c>
      <c r="I806" s="6">
        <f>IFERROR(VLOOKUP($B806,A股收入利润复合增长（数值）!$A$7:$Q$3068,8)/ABS(VLOOKUP($B806,A股收入利润复合增长（数值）!$A$7:$Q$3068,6))-1,"")</f>
        <v>-9.5706149323857237E-2</v>
      </c>
      <c r="J806" s="6">
        <f>IFERROR(VLOOKUP($B806,A股收入利润复合增长（数值）!$A$7:$Q$3068,9)/ABS(VLOOKUP($B806,A股收入利润复合增长（数值）!$A$7:$Q$3068,7))-1,"")</f>
        <v>1.0804175099218636</v>
      </c>
      <c r="K806" s="6">
        <f>IFERROR(VLOOKUP($B806,A股收入利润复合增长（数值）!$A$7:$Q$3068,10)/ABS(VLOOKUP($B806,A股收入利润复合增长（数值）!$A$7:$Q$3068,8))-1,"")</f>
        <v>1.2057594585011877E-2</v>
      </c>
      <c r="L806" s="6">
        <f>IFERROR(VLOOKUP($B806,A股收入利润复合增长（数值）!$A$7:$Q$3068,11)/ABS(VLOOKUP($B806,A股收入利润复合增长（数值）!$A$7:$Q$3068,9))-1,"")</f>
        <v>8.9563086225424859E-2</v>
      </c>
      <c r="M806" s="6">
        <f>IFERROR(VLOOKUP($B806,A股收入利润复合增长（数值）!$A$7:$Q$3068,12)/ABS(VLOOKUP($B806,A股收入利润复合增长（数值）!$A$7:$Q$3068,10))-1,"")</f>
        <v>-4.1143761509498611E-2</v>
      </c>
      <c r="N806" s="6">
        <f>IFERROR(VLOOKUP($B806,A股收入利润复合增长（数值）!$A$7:$Q$3068,13)/ABS(VLOOKUP($B806,A股收入利润复合增长（数值）!$A$7:$Q$3068,11))-1,"")</f>
        <v>-0.24306641559412745</v>
      </c>
      <c r="O806" s="6">
        <f>IFERROR(VLOOKUP($B806,A股收入利润复合增长（数值）!$A$7:$Q$3068,14)/ABS(VLOOKUP($B806,A股收入利润复合增长（数值）!$A$7:$Q$3068,12))-1,"")</f>
        <v>0.19895417360028889</v>
      </c>
      <c r="P806" s="6">
        <f>IFERROR(VLOOKUP($B806,A股收入利润复合增长（数值）!$A$7:$Q$3068,15)/ABS(VLOOKUP($B806,A股收入利润复合增长（数值）!$A$7:$Q$3068,13))-1,"")</f>
        <v>1.4758193345747683E-2</v>
      </c>
    </row>
    <row r="807" spans="1:16" x14ac:dyDescent="0.25">
      <c r="A807" t="str">
        <f>IF(COUNTIF(G807:P807,"&lt;"&amp;$A$3)=0,MAX($A$4:A806)+1,"")</f>
        <v/>
      </c>
      <c r="B807">
        <v>803</v>
      </c>
      <c r="C807" t="str">
        <f>VLOOKUP($B807,A股收入利润复合增长（数值）!$A$7:$Q$3068,2)</f>
        <v>600555.SH</v>
      </c>
      <c r="D807" t="str">
        <f>VLOOKUP($B807,A股收入利润复合增长（数值）!$A$7:$Q$3068,3)</f>
        <v>海航创新</v>
      </c>
      <c r="G807" s="6">
        <f>IFERROR(VLOOKUP($B807,A股收入利润复合增长（数值）!$A$7:$Q$3068,6)/ABS(VLOOKUP($B807,A股收入利润复合增长（数值）!$A$7:$Q$3068,4))-1,"")</f>
        <v>40.885307068111487</v>
      </c>
      <c r="H807" s="6">
        <f>IFERROR(VLOOKUP($B807,A股收入利润复合增长（数值）!$A$7:$Q$3068,7)/ABS(VLOOKUP($B807,A股收入利润复合增长（数值）!$A$7:$Q$3068,5))-1,"")</f>
        <v>5.5966747310057245</v>
      </c>
      <c r="I807" s="6">
        <f>IFERROR(VLOOKUP($B807,A股收入利润复合增长（数值）!$A$7:$Q$3068,8)/ABS(VLOOKUP($B807,A股收入利润复合增长（数值）!$A$7:$Q$3068,6))-1,"")</f>
        <v>-0.66362139570700607</v>
      </c>
      <c r="J807" s="6">
        <f>IFERROR(VLOOKUP($B807,A股收入利润复合增长（数值）!$A$7:$Q$3068,9)/ABS(VLOOKUP($B807,A股收入利润复合增长（数值）!$A$7:$Q$3068,7))-1,"")</f>
        <v>-3.4801187210949309</v>
      </c>
      <c r="K807" s="6">
        <f>IFERROR(VLOOKUP($B807,A股收入利润复合增长（数值）!$A$7:$Q$3068,10)/ABS(VLOOKUP($B807,A股收入利润复合增长（数值）!$A$7:$Q$3068,8))-1,"")</f>
        <v>-0.48516817819165492</v>
      </c>
      <c r="L807" s="6">
        <f>IFERROR(VLOOKUP($B807,A股收入利润复合增长（数值）!$A$7:$Q$3068,11)/ABS(VLOOKUP($B807,A股收入利润复合增长（数值）!$A$7:$Q$3068,9))-1,"")</f>
        <v>-0.85286574074635224</v>
      </c>
      <c r="M807" s="6">
        <f>IFERROR(VLOOKUP($B807,A股收入利润复合增长（数值）!$A$7:$Q$3068,12)/ABS(VLOOKUP($B807,A股收入利润复合增长（数值）!$A$7:$Q$3068,10))-1,"")</f>
        <v>-0.54173672253635741</v>
      </c>
      <c r="N807" s="6">
        <f>IFERROR(VLOOKUP($B807,A股收入利润复合增长（数值）!$A$7:$Q$3068,13)/ABS(VLOOKUP($B807,A股收入利润复合增长（数值）!$A$7:$Q$3068,11))-1,"")</f>
        <v>0.62714109777258842</v>
      </c>
      <c r="O807" s="6">
        <f>IFERROR(VLOOKUP($B807,A股收入利润复合增长（数值）!$A$7:$Q$3068,14)/ABS(VLOOKUP($B807,A股收入利润复合增长（数值）!$A$7:$Q$3068,12))-1,"")</f>
        <v>3.1944375416005295</v>
      </c>
      <c r="P807" s="6">
        <f>IFERROR(VLOOKUP($B807,A股收入利润复合增长（数值）!$A$7:$Q$3068,15)/ABS(VLOOKUP($B807,A股收入利润复合增长（数值）!$A$7:$Q$3068,13))-1,"")</f>
        <v>-0.36868695199057888</v>
      </c>
    </row>
    <row r="808" spans="1:16" x14ac:dyDescent="0.25">
      <c r="A808" t="str">
        <f>IF(COUNTIF(G808:P808,"&lt;"&amp;$A$3)=0,MAX($A$4:A807)+1,"")</f>
        <v/>
      </c>
      <c r="B808">
        <v>804</v>
      </c>
      <c r="C808" t="str">
        <f>VLOOKUP($B808,A股收入利润复合增长（数值）!$A$7:$Q$3068,2)</f>
        <v>600556.SH</v>
      </c>
      <c r="D808" t="str">
        <f>VLOOKUP($B808,A股收入利润复合增长（数值）!$A$7:$Q$3068,3)</f>
        <v>ST慧球</v>
      </c>
      <c r="G808" s="6">
        <f>IFERROR(VLOOKUP($B808,A股收入利润复合增长（数值）!$A$7:$Q$3068,6)/ABS(VLOOKUP($B808,A股收入利润复合增长（数值）!$A$7:$Q$3068,4))-1,"")</f>
        <v>32.374434820940344</v>
      </c>
      <c r="H808" s="6">
        <f>IFERROR(VLOOKUP($B808,A股收入利润复合增长（数值）!$A$7:$Q$3068,7)/ABS(VLOOKUP($B808,A股收入利润复合增长（数值）!$A$7:$Q$3068,5))-1,"")</f>
        <v>2.6574523230208302</v>
      </c>
      <c r="I808" s="6">
        <f>IFERROR(VLOOKUP($B808,A股收入利润复合增长（数值）!$A$7:$Q$3068,8)/ABS(VLOOKUP($B808,A股收入利润复合增长（数值）!$A$7:$Q$3068,6))-1,"")</f>
        <v>2.0695245790101606</v>
      </c>
      <c r="J808" s="6">
        <f>IFERROR(VLOOKUP($B808,A股收入利润复合增长（数值）!$A$7:$Q$3068,9)/ABS(VLOOKUP($B808,A股收入利润复合增长（数值）!$A$7:$Q$3068,7))-1,"")</f>
        <v>-0.39611715090294053</v>
      </c>
      <c r="K808" s="6">
        <f>IFERROR(VLOOKUP($B808,A股收入利润复合增长（数值）!$A$7:$Q$3068,10)/ABS(VLOOKUP($B808,A股收入利润复合增长（数值）!$A$7:$Q$3068,8))-1,"")</f>
        <v>5.5797880687146604</v>
      </c>
      <c r="L808" s="6">
        <f>IFERROR(VLOOKUP($B808,A股收入利润复合增长（数值）!$A$7:$Q$3068,11)/ABS(VLOOKUP($B808,A股收入利润复合增长（数值）!$A$7:$Q$3068,9))-1,"")</f>
        <v>2.0468831306226685</v>
      </c>
      <c r="M808" s="6">
        <f>IFERROR(VLOOKUP($B808,A股收入利润复合增长（数值）!$A$7:$Q$3068,12)/ABS(VLOOKUP($B808,A股收入利润复合增长（数值）!$A$7:$Q$3068,10))-1,"")</f>
        <v>0.11350756138176155</v>
      </c>
      <c r="N808" s="6">
        <f>IFERROR(VLOOKUP($B808,A股收入利润复合增长（数值）!$A$7:$Q$3068,13)/ABS(VLOOKUP($B808,A股收入利润复合增长（数值）!$A$7:$Q$3068,11))-1,"")</f>
        <v>-0.98141290491028754</v>
      </c>
      <c r="O808" s="6">
        <f>IFERROR(VLOOKUP($B808,A股收入利润复合增长（数值）!$A$7:$Q$3068,14)/ABS(VLOOKUP($B808,A股收入利润复合增长（数值）!$A$7:$Q$3068,12))-1,"")</f>
        <v>0.9614078935887449</v>
      </c>
      <c r="P808" s="6">
        <f>IFERROR(VLOOKUP($B808,A股收入利润复合增长（数值）!$A$7:$Q$3068,15)/ABS(VLOOKUP($B808,A股收入利润复合增长（数值）!$A$7:$Q$3068,13))-1,"")</f>
        <v>7.4576955278854165</v>
      </c>
    </row>
    <row r="809" spans="1:16" x14ac:dyDescent="0.25">
      <c r="A809" t="str">
        <f>IF(COUNTIF(G809:P809,"&lt;"&amp;$A$3)=0,MAX($A$4:A808)+1,"")</f>
        <v/>
      </c>
      <c r="B809">
        <v>805</v>
      </c>
      <c r="C809" t="str">
        <f>VLOOKUP($B809,A股收入利润复合增长（数值）!$A$7:$Q$3068,2)</f>
        <v>600562.SH</v>
      </c>
      <c r="D809" t="str">
        <f>VLOOKUP($B809,A股收入利润复合增长（数值）!$A$7:$Q$3068,3)</f>
        <v>国睿科技</v>
      </c>
      <c r="G809" s="6">
        <f>IFERROR(VLOOKUP($B809,A股收入利润复合增长（数值）!$A$7:$Q$3068,6)/ABS(VLOOKUP($B809,A股收入利润复合增长（数值）!$A$7:$Q$3068,4))-1,"")</f>
        <v>2.28531955999558E-2</v>
      </c>
      <c r="H809" s="6">
        <f>IFERROR(VLOOKUP($B809,A股收入利润复合增长（数值）!$A$7:$Q$3068,7)/ABS(VLOOKUP($B809,A股收入利润复合增长（数值）!$A$7:$Q$3068,5))-1,"")</f>
        <v>0.11314124121425184</v>
      </c>
      <c r="I809" s="6">
        <f>IFERROR(VLOOKUP($B809,A股收入利润复合增长（数值）!$A$7:$Q$3068,8)/ABS(VLOOKUP($B809,A股收入利润复合增长（数值）!$A$7:$Q$3068,6))-1,"")</f>
        <v>-7.5076020611105854E-2</v>
      </c>
      <c r="J809" s="6">
        <f>IFERROR(VLOOKUP($B809,A股收入利润复合增长（数值）!$A$7:$Q$3068,9)/ABS(VLOOKUP($B809,A股收入利润复合增长（数值）!$A$7:$Q$3068,7))-1,"")</f>
        <v>-0.18292327500731131</v>
      </c>
      <c r="K809" s="6">
        <f>IFERROR(VLOOKUP($B809,A股收入利润复合增长（数值）!$A$7:$Q$3068,10)/ABS(VLOOKUP($B809,A股收入利润复合增长（数值）!$A$7:$Q$3068,8))-1,"")</f>
        <v>2.309181871263172</v>
      </c>
      <c r="L809" s="6">
        <f>IFERROR(VLOOKUP($B809,A股收入利润复合增长（数值）!$A$7:$Q$3068,11)/ABS(VLOOKUP($B809,A股收入利润复合增长（数值）!$A$7:$Q$3068,9))-1,"")</f>
        <v>5.8760486205456575</v>
      </c>
      <c r="M809" s="6">
        <f>IFERROR(VLOOKUP($B809,A股收入利润复合增长（数值）!$A$7:$Q$3068,12)/ABS(VLOOKUP($B809,A股收入利润复合增长（数值）!$A$7:$Q$3068,10))-1,"")</f>
        <v>6.404130166038402E-2</v>
      </c>
      <c r="N809" s="6">
        <f>IFERROR(VLOOKUP($B809,A股收入利润复合增长（数值）!$A$7:$Q$3068,13)/ABS(VLOOKUP($B809,A股收入利润复合增长（数值）!$A$7:$Q$3068,11))-1,"")</f>
        <v>0.54291615725009557</v>
      </c>
      <c r="O809" s="6">
        <f>IFERROR(VLOOKUP($B809,A股收入利润复合增长（数值）!$A$7:$Q$3068,14)/ABS(VLOOKUP($B809,A股收入利润复合增长（数值）!$A$7:$Q$3068,12))-1,"")</f>
        <v>0.1350465244475656</v>
      </c>
      <c r="P809" s="6">
        <f>IFERROR(VLOOKUP($B809,A股收入利润复合增长（数值）!$A$7:$Q$3068,15)/ABS(VLOOKUP($B809,A股收入利润复合增长（数值）!$A$7:$Q$3068,13))-1,"")</f>
        <v>0.28045521007540675</v>
      </c>
    </row>
    <row r="810" spans="1:16" x14ac:dyDescent="0.25">
      <c r="A810" t="str">
        <f>IF(COUNTIF(G810:P810,"&lt;"&amp;$A$3)=0,MAX($A$4:A809)+1,"")</f>
        <v/>
      </c>
      <c r="B810">
        <v>806</v>
      </c>
      <c r="C810" t="str">
        <f>VLOOKUP($B810,A股收入利润复合增长（数值）!$A$7:$Q$3068,2)</f>
        <v>600565.SH</v>
      </c>
      <c r="D810" t="str">
        <f>VLOOKUP($B810,A股收入利润复合增长（数值）!$A$7:$Q$3068,3)</f>
        <v>迪马股份</v>
      </c>
      <c r="G810" s="6">
        <f>IFERROR(VLOOKUP($B810,A股收入利润复合增长（数值）!$A$7:$Q$3068,6)/ABS(VLOOKUP($B810,A股收入利润复合增长（数值）!$A$7:$Q$3068,4))-1,"")</f>
        <v>-1.6692604937947775E-2</v>
      </c>
      <c r="H810" s="6">
        <f>IFERROR(VLOOKUP($B810,A股收入利润复合增长（数值）!$A$7:$Q$3068,7)/ABS(VLOOKUP($B810,A股收入利润复合增长（数值）!$A$7:$Q$3068,5))-1,"")</f>
        <v>0.3125162292998056</v>
      </c>
      <c r="I810" s="6">
        <f>IFERROR(VLOOKUP($B810,A股收入利润复合增长（数值）!$A$7:$Q$3068,8)/ABS(VLOOKUP($B810,A股收入利润复合增长（数值）!$A$7:$Q$3068,6))-1,"")</f>
        <v>0.72175239421295467</v>
      </c>
      <c r="J810" s="6">
        <f>IFERROR(VLOOKUP($B810,A股收入利润复合增长（数值）!$A$7:$Q$3068,9)/ABS(VLOOKUP($B810,A股收入利润复合增长（数值）!$A$7:$Q$3068,7))-1,"")</f>
        <v>0.59736669124544406</v>
      </c>
      <c r="K810" s="6">
        <f>IFERROR(VLOOKUP($B810,A股收入利润复合增长（数值）!$A$7:$Q$3068,10)/ABS(VLOOKUP($B810,A股收入利润复合增长（数值）!$A$7:$Q$3068,8))-1,"")</f>
        <v>-1.0115466639743609E-2</v>
      </c>
      <c r="L810" s="6">
        <f>IFERROR(VLOOKUP($B810,A股收入利润复合增长（数值）!$A$7:$Q$3068,11)/ABS(VLOOKUP($B810,A股收入利润复合增长（数值）!$A$7:$Q$3068,9))-1,"")</f>
        <v>-0.7115299287749195</v>
      </c>
      <c r="M810" s="6">
        <f>IFERROR(VLOOKUP($B810,A股收入利润复合增长（数值）!$A$7:$Q$3068,12)/ABS(VLOOKUP($B810,A股收入利润复合增长（数值）!$A$7:$Q$3068,10))-1,"")</f>
        <v>1.384627805089035</v>
      </c>
      <c r="N810" s="6">
        <f>IFERROR(VLOOKUP($B810,A股收入利润复合增长（数值）!$A$7:$Q$3068,13)/ABS(VLOOKUP($B810,A股收入利润复合增长（数值）!$A$7:$Q$3068,11))-1,"")</f>
        <v>15.54769969453724</v>
      </c>
      <c r="O810" s="6">
        <f>IFERROR(VLOOKUP($B810,A股收入利润复合增长（数值）!$A$7:$Q$3068,14)/ABS(VLOOKUP($B810,A股收入利润复合增长（数值）!$A$7:$Q$3068,12))-1,"")</f>
        <v>6.3043467018397914E-2</v>
      </c>
      <c r="P810" s="6">
        <f>IFERROR(VLOOKUP($B810,A股收入利润复合增长（数值）!$A$7:$Q$3068,15)/ABS(VLOOKUP($B810,A股收入利润复合增长（数值）!$A$7:$Q$3068,13))-1,"")</f>
        <v>-0.16680801390027278</v>
      </c>
    </row>
    <row r="811" spans="1:16" x14ac:dyDescent="0.25">
      <c r="A811" t="str">
        <f>IF(COUNTIF(G811:P811,"&lt;"&amp;$A$3)=0,MAX($A$4:A810)+1,"")</f>
        <v/>
      </c>
      <c r="B811">
        <v>807</v>
      </c>
      <c r="C811" t="str">
        <f>VLOOKUP($B811,A股收入利润复合增长（数值）!$A$7:$Q$3068,2)</f>
        <v>600566.SH</v>
      </c>
      <c r="D811" t="str">
        <f>VLOOKUP($B811,A股收入利润复合增长（数值）!$A$7:$Q$3068,3)</f>
        <v>济川药业</v>
      </c>
      <c r="G811" s="6">
        <f>IFERROR(VLOOKUP($B811,A股收入利润复合增长（数值）!$A$7:$Q$3068,6)/ABS(VLOOKUP($B811,A股收入利润复合增长（数值）!$A$7:$Q$3068,4))-1,"")</f>
        <v>1.4036836925061857E-2</v>
      </c>
      <c r="H811" s="6">
        <f>IFERROR(VLOOKUP($B811,A股收入利润复合增长（数值）!$A$7:$Q$3068,7)/ABS(VLOOKUP($B811,A股收入利润复合增长（数值）!$A$7:$Q$3068,5))-1,"")</f>
        <v>-6.4544034260350824E-2</v>
      </c>
      <c r="I811" s="6">
        <f>IFERROR(VLOOKUP($B811,A股收入利润复合增长（数值）!$A$7:$Q$3068,8)/ABS(VLOOKUP($B811,A股收入利润复合增长（数值）!$A$7:$Q$3068,6))-1,"")</f>
        <v>-0.33454987835318861</v>
      </c>
      <c r="J811" s="6">
        <f>IFERROR(VLOOKUP($B811,A股收入利润复合增长（数值）!$A$7:$Q$3068,9)/ABS(VLOOKUP($B811,A股收入利润复合增长（数值）!$A$7:$Q$3068,7))-1,"")</f>
        <v>-5.3773082548462954</v>
      </c>
      <c r="K811" s="6">
        <f>IFERROR(VLOOKUP($B811,A股收入利润复合增长（数值）!$A$7:$Q$3068,10)/ABS(VLOOKUP($B811,A股收入利润复合增长（数值）!$A$7:$Q$3068,8))-1,"")</f>
        <v>14.295383935893945</v>
      </c>
      <c r="L811" s="6">
        <f>IFERROR(VLOOKUP($B811,A股收入利润复合增长（数值）!$A$7:$Q$3068,11)/ABS(VLOOKUP($B811,A股收入利润复合增长（数值）!$A$7:$Q$3068,9))-1,"")</f>
        <v>10.621657798120429</v>
      </c>
      <c r="M811" s="6">
        <f>IFERROR(VLOOKUP($B811,A股收入利润复合增长（数值）!$A$7:$Q$3068,12)/ABS(VLOOKUP($B811,A股收入利润复合增长（数值）!$A$7:$Q$3068,10))-1,"")</f>
        <v>0.22015013556033125</v>
      </c>
      <c r="N811" s="6">
        <f>IFERROR(VLOOKUP($B811,A股收入利润复合增长（数值）!$A$7:$Q$3068,13)/ABS(VLOOKUP($B811,A股收入利润复合增长（数值）!$A$7:$Q$3068,11))-1,"")</f>
        <v>0.28969879359663375</v>
      </c>
      <c r="O811" s="6">
        <f>IFERROR(VLOOKUP($B811,A股收入利润复合增长（数值）!$A$7:$Q$3068,14)/ABS(VLOOKUP($B811,A股收入利润复合增长（数值）!$A$7:$Q$3068,12))-1,"")</f>
        <v>0.26165987110278777</v>
      </c>
      <c r="P811" s="6">
        <f>IFERROR(VLOOKUP($B811,A股收入利润复合增长（数值）!$A$7:$Q$3068,15)/ABS(VLOOKUP($B811,A股收入利润复合增长（数值）!$A$7:$Q$3068,13))-1,"")</f>
        <v>0.32187326211947398</v>
      </c>
    </row>
    <row r="812" spans="1:16" x14ac:dyDescent="0.25">
      <c r="A812" t="str">
        <f>IF(COUNTIF(G812:P812,"&lt;"&amp;$A$3)=0,MAX($A$4:A811)+1,"")</f>
        <v/>
      </c>
      <c r="B812">
        <v>808</v>
      </c>
      <c r="C812" t="str">
        <f>VLOOKUP($B812,A股收入利润复合增长（数值）!$A$7:$Q$3068,2)</f>
        <v>600567.SH</v>
      </c>
      <c r="D812" t="str">
        <f>VLOOKUP($B812,A股收入利润复合增长（数值）!$A$7:$Q$3068,3)</f>
        <v>山鹰纸业</v>
      </c>
      <c r="G812" s="6">
        <f>IFERROR(VLOOKUP($B812,A股收入利润复合增长（数值）!$A$7:$Q$3068,6)/ABS(VLOOKUP($B812,A股收入利润复合增长（数值）!$A$7:$Q$3068,4))-1,"")</f>
        <v>6.3401697920415501E-2</v>
      </c>
      <c r="H812" s="6">
        <f>IFERROR(VLOOKUP($B812,A股收入利润复合增长（数值）!$A$7:$Q$3068,7)/ABS(VLOOKUP($B812,A股收入利润复合增长（数值）!$A$7:$Q$3068,5))-1,"")</f>
        <v>-0.80411479845696288</v>
      </c>
      <c r="I812" s="6">
        <f>IFERROR(VLOOKUP($B812,A股收入利润复合增长（数值）!$A$7:$Q$3068,8)/ABS(VLOOKUP($B812,A股收入利润复合增长（数值）!$A$7:$Q$3068,6))-1,"")</f>
        <v>4.0085961429314532E-2</v>
      </c>
      <c r="J812" s="6">
        <f>IFERROR(VLOOKUP($B812,A股收入利润复合增长（数值）!$A$7:$Q$3068,9)/ABS(VLOOKUP($B812,A股收入利润复合增长（数值）!$A$7:$Q$3068,7))-1,"")</f>
        <v>-1.7725933074207836</v>
      </c>
      <c r="K812" s="6">
        <f>IFERROR(VLOOKUP($B812,A股收入利润复合增长（数值）!$A$7:$Q$3068,10)/ABS(VLOOKUP($B812,A股收入利润复合增长（数值）!$A$7:$Q$3068,8))-1,"")</f>
        <v>0.58758164833382098</v>
      </c>
      <c r="L812" s="6">
        <f>IFERROR(VLOOKUP($B812,A股收入利润复合增长（数值）!$A$7:$Q$3068,11)/ABS(VLOOKUP($B812,A股收入利润复合增长（数值）!$A$7:$Q$3068,9))-1,"")</f>
        <v>6.4288447359442698</v>
      </c>
      <c r="M812" s="6">
        <f>IFERROR(VLOOKUP($B812,A股收入利润复合增长（数值）!$A$7:$Q$3068,12)/ABS(VLOOKUP($B812,A股收入利润复合增长（数值）!$A$7:$Q$3068,10))-1,"")</f>
        <v>0.17593750346629755</v>
      </c>
      <c r="N812" s="6">
        <f>IFERROR(VLOOKUP($B812,A股收入利润复合增长（数值）!$A$7:$Q$3068,13)/ABS(VLOOKUP($B812,A股收入利润复合增长（数值）!$A$7:$Q$3068,11))-1,"")</f>
        <v>-0.4710749642239026</v>
      </c>
      <c r="O812" s="6">
        <f>IFERROR(VLOOKUP($B812,A股收入利润复合增长（数值）!$A$7:$Q$3068,14)/ABS(VLOOKUP($B812,A股收入利润复合增长（数值）!$A$7:$Q$3068,12))-1,"")</f>
        <v>0.26522361782864645</v>
      </c>
      <c r="P812" s="6">
        <f>IFERROR(VLOOKUP($B812,A股收入利润复合增长（数值）!$A$7:$Q$3068,15)/ABS(VLOOKUP($B812,A股收入利润复合增长（数值）!$A$7:$Q$3068,13))-1,"")</f>
        <v>0.90145447438735449</v>
      </c>
    </row>
    <row r="813" spans="1:16" x14ac:dyDescent="0.25">
      <c r="A813" t="str">
        <f>IF(COUNTIF(G813:P813,"&lt;"&amp;$A$3)=0,MAX($A$4:A812)+1,"")</f>
        <v/>
      </c>
      <c r="B813">
        <v>809</v>
      </c>
      <c r="C813" t="str">
        <f>VLOOKUP($B813,A股收入利润复合增长（数值）!$A$7:$Q$3068,2)</f>
        <v>600570.SH</v>
      </c>
      <c r="D813" t="str">
        <f>VLOOKUP($B813,A股收入利润复合增长（数值）!$A$7:$Q$3068,3)</f>
        <v>恒生电子</v>
      </c>
      <c r="G813" s="6">
        <f>IFERROR(VLOOKUP($B813,A股收入利润复合增长（数值）!$A$7:$Q$3068,6)/ABS(VLOOKUP($B813,A股收入利润复合增长（数值）!$A$7:$Q$3068,4))-1,"")</f>
        <v>0.20867247132864386</v>
      </c>
      <c r="H813" s="6">
        <f>IFERROR(VLOOKUP($B813,A股收入利润复合增长（数值）!$A$7:$Q$3068,7)/ABS(VLOOKUP($B813,A股收入利润复合增长（数值）!$A$7:$Q$3068,5))-1,"")</f>
        <v>0.16346140666156495</v>
      </c>
      <c r="I813" s="6">
        <f>IFERROR(VLOOKUP($B813,A股收入利润复合增长（数值）!$A$7:$Q$3068,8)/ABS(VLOOKUP($B813,A股收入利润复合增长（数值）!$A$7:$Q$3068,6))-1,"")</f>
        <v>-4.0166114297320754E-2</v>
      </c>
      <c r="J813" s="6">
        <f>IFERROR(VLOOKUP($B813,A股收入利润复合增长（数值）!$A$7:$Q$3068,9)/ABS(VLOOKUP($B813,A股收入利润复合增长（数值）!$A$7:$Q$3068,7))-1,"")</f>
        <v>-0.2145776165484391</v>
      </c>
      <c r="K813" s="6">
        <f>IFERROR(VLOOKUP($B813,A股收入利润复合增长（数值）!$A$7:$Q$3068,10)/ABS(VLOOKUP($B813,A股收入利润复合增长（数值）!$A$7:$Q$3068,8))-1,"")</f>
        <v>0.20321773969372159</v>
      </c>
      <c r="L813" s="6">
        <f>IFERROR(VLOOKUP($B813,A股收入利润复合增长（数值）!$A$7:$Q$3068,11)/ABS(VLOOKUP($B813,A股收入利润复合增长（数值）!$A$7:$Q$3068,9))-1,"")</f>
        <v>0.61804834942720643</v>
      </c>
      <c r="M813" s="6">
        <f>IFERROR(VLOOKUP($B813,A股收入利润复合增长（数值）!$A$7:$Q$3068,12)/ABS(VLOOKUP($B813,A股收入利润复合增长（数值）!$A$7:$Q$3068,10))-1,"")</f>
        <v>0.17454250184838638</v>
      </c>
      <c r="N813" s="6">
        <f>IFERROR(VLOOKUP($B813,A股收入利润复合增长（数值）!$A$7:$Q$3068,13)/ABS(VLOOKUP($B813,A股收入利润复合增长（数值）!$A$7:$Q$3068,11))-1,"")</f>
        <v>0.11506503041506888</v>
      </c>
      <c r="O813" s="6">
        <f>IFERROR(VLOOKUP($B813,A股收入利润复合增长（数值）!$A$7:$Q$3068,14)/ABS(VLOOKUP($B813,A股收入利润复合增长（数值）!$A$7:$Q$3068,12))-1,"")</f>
        <v>0.56524908655167239</v>
      </c>
      <c r="P813" s="6">
        <f>IFERROR(VLOOKUP($B813,A股收入利润复合增长（数值）!$A$7:$Q$3068,15)/ABS(VLOOKUP($B813,A股收入利润复合增长（数值）!$A$7:$Q$3068,13))-1,"")</f>
        <v>0.25855126514303461</v>
      </c>
    </row>
    <row r="814" spans="1:16" x14ac:dyDescent="0.25">
      <c r="A814" t="str">
        <f>IF(COUNTIF(G814:P814,"&lt;"&amp;$A$3)=0,MAX($A$4:A813)+1,"")</f>
        <v/>
      </c>
      <c r="B814">
        <v>810</v>
      </c>
      <c r="C814" t="str">
        <f>VLOOKUP($B814,A股收入利润复合增长（数值）!$A$7:$Q$3068,2)</f>
        <v>600571.SH</v>
      </c>
      <c r="D814" t="str">
        <f>VLOOKUP($B814,A股收入利润复合增长（数值）!$A$7:$Q$3068,3)</f>
        <v>信雅达</v>
      </c>
      <c r="G814" s="6">
        <f>IFERROR(VLOOKUP($B814,A股收入利润复合增长（数值）!$A$7:$Q$3068,6)/ABS(VLOOKUP($B814,A股收入利润复合增长（数值）!$A$7:$Q$3068,4))-1,"")</f>
        <v>6.9675274518009367E-2</v>
      </c>
      <c r="H814" s="6">
        <f>IFERROR(VLOOKUP($B814,A股收入利润复合增长（数值）!$A$7:$Q$3068,7)/ABS(VLOOKUP($B814,A股收入利润复合增长（数值）!$A$7:$Q$3068,5))-1,"")</f>
        <v>0.47157625325475094</v>
      </c>
      <c r="I814" s="6">
        <f>IFERROR(VLOOKUP($B814,A股收入利润复合增长（数值）!$A$7:$Q$3068,8)/ABS(VLOOKUP($B814,A股收入利润复合增长（数值）!$A$7:$Q$3068,6))-1,"")</f>
        <v>4.921670488451424E-2</v>
      </c>
      <c r="J814" s="6">
        <f>IFERROR(VLOOKUP($B814,A股收入利润复合增长（数值）!$A$7:$Q$3068,9)/ABS(VLOOKUP($B814,A股收入利润复合增长（数值）!$A$7:$Q$3068,7))-1,"")</f>
        <v>0.3250212964907726</v>
      </c>
      <c r="K814" s="6">
        <f>IFERROR(VLOOKUP($B814,A股收入利润复合增长（数值）!$A$7:$Q$3068,10)/ABS(VLOOKUP($B814,A股收入利润复合增长（数值）!$A$7:$Q$3068,8))-1,"")</f>
        <v>0.29759998779000285</v>
      </c>
      <c r="L814" s="6">
        <f>IFERROR(VLOOKUP($B814,A股收入利润复合增长（数值）!$A$7:$Q$3068,11)/ABS(VLOOKUP($B814,A股收入利润复合增长（数值）!$A$7:$Q$3068,9))-1,"")</f>
        <v>0.31133321174949646</v>
      </c>
      <c r="M814" s="6">
        <f>IFERROR(VLOOKUP($B814,A股收入利润复合增长（数值）!$A$7:$Q$3068,12)/ABS(VLOOKUP($B814,A股收入利润复合增长（数值）!$A$7:$Q$3068,10))-1,"")</f>
        <v>0.19091232400944347</v>
      </c>
      <c r="N814" s="6">
        <f>IFERROR(VLOOKUP($B814,A股收入利润复合增长（数值）!$A$7:$Q$3068,13)/ABS(VLOOKUP($B814,A股收入利润复合增长（数值）!$A$7:$Q$3068,11))-1,"")</f>
        <v>0.20507989415124972</v>
      </c>
      <c r="O814" s="6">
        <f>IFERROR(VLOOKUP($B814,A股收入利润复合增长（数值）!$A$7:$Q$3068,14)/ABS(VLOOKUP($B814,A股收入利润复合增长（数值）!$A$7:$Q$3068,12))-1,"")</f>
        <v>-2.2233207707905267E-2</v>
      </c>
      <c r="P814" s="6">
        <f>IFERROR(VLOOKUP($B814,A股收入利润复合增长（数值）!$A$7:$Q$3068,15)/ABS(VLOOKUP($B814,A股收入利润复合增长（数值）!$A$7:$Q$3068,13))-1,"")</f>
        <v>9.136803124847126E-2</v>
      </c>
    </row>
    <row r="815" spans="1:16" x14ac:dyDescent="0.25">
      <c r="A815" t="str">
        <f>IF(COUNTIF(G815:P815,"&lt;"&amp;$A$3)=0,MAX($A$4:A814)+1,"")</f>
        <v/>
      </c>
      <c r="B815">
        <v>811</v>
      </c>
      <c r="C815" t="str">
        <f>VLOOKUP($B815,A股收入利润复合增长（数值）!$A$7:$Q$3068,2)</f>
        <v>600572.SH</v>
      </c>
      <c r="D815" t="str">
        <f>VLOOKUP($B815,A股收入利润复合增长（数值）!$A$7:$Q$3068,3)</f>
        <v>康恩贝</v>
      </c>
      <c r="G815" s="6">
        <f>IFERROR(VLOOKUP($B815,A股收入利润复合增长（数值）!$A$7:$Q$3068,6)/ABS(VLOOKUP($B815,A股收入利润复合增长（数值）!$A$7:$Q$3068,4))-1,"")</f>
        <v>0.17971851778599524</v>
      </c>
      <c r="H815" s="6">
        <f>IFERROR(VLOOKUP($B815,A股收入利润复合增长（数值）!$A$7:$Q$3068,7)/ABS(VLOOKUP($B815,A股收入利润复合增长（数值）!$A$7:$Q$3068,5))-1,"")</f>
        <v>0.51043964829671329</v>
      </c>
      <c r="I815" s="6">
        <f>IFERROR(VLOOKUP($B815,A股收入利润复合增长（数值）!$A$7:$Q$3068,8)/ABS(VLOOKUP($B815,A股收入利润复合增长（数值）!$A$7:$Q$3068,6))-1,"")</f>
        <v>0.28776627118176457</v>
      </c>
      <c r="J815" s="6">
        <f>IFERROR(VLOOKUP($B815,A股收入利润复合增长（数值）!$A$7:$Q$3068,9)/ABS(VLOOKUP($B815,A股收入利润复合增长（数值）!$A$7:$Q$3068,7))-1,"")</f>
        <v>5.5260516699293438E-2</v>
      </c>
      <c r="K815" s="6">
        <f>IFERROR(VLOOKUP($B815,A股收入利润复合增长（数值）!$A$7:$Q$3068,10)/ABS(VLOOKUP($B815,A股收入利润复合增长（数值）!$A$7:$Q$3068,8))-1,"")</f>
        <v>6.9674022850678252E-2</v>
      </c>
      <c r="L815" s="6">
        <f>IFERROR(VLOOKUP($B815,A股收入利润复合增长（数值）!$A$7:$Q$3068,11)/ABS(VLOOKUP($B815,A股收入利润复合增长（数值）!$A$7:$Q$3068,9))-1,"")</f>
        <v>0.41140048290272135</v>
      </c>
      <c r="M815" s="6">
        <f>IFERROR(VLOOKUP($B815,A股收入利润复合增长（数值）!$A$7:$Q$3068,12)/ABS(VLOOKUP($B815,A股收入利润复合增长（数值）!$A$7:$Q$3068,10))-1,"")</f>
        <v>0.22483634056819257</v>
      </c>
      <c r="N815" s="6">
        <f>IFERROR(VLOOKUP($B815,A股收入利润复合增长（数值）!$A$7:$Q$3068,13)/ABS(VLOOKUP($B815,A股收入利润复合增长（数值）!$A$7:$Q$3068,11))-1,"")</f>
        <v>0.32340099294438285</v>
      </c>
      <c r="O815" s="6">
        <f>IFERROR(VLOOKUP($B815,A股收入利润复合增长（数值）!$A$7:$Q$3068,14)/ABS(VLOOKUP($B815,A股收入利润复合增长（数值）!$A$7:$Q$3068,12))-1,"")</f>
        <v>0.48032921817280272</v>
      </c>
      <c r="P815" s="6">
        <f>IFERROR(VLOOKUP($B815,A股收入利润复合增长（数值）!$A$7:$Q$3068,15)/ABS(VLOOKUP($B815,A股收入利润复合增长（数值）!$A$7:$Q$3068,13))-1,"")</f>
        <v>-0.2027273391627149</v>
      </c>
    </row>
    <row r="816" spans="1:16" x14ac:dyDescent="0.25">
      <c r="A816" t="str">
        <f>IF(COUNTIF(G816:P816,"&lt;"&amp;$A$3)=0,MAX($A$4:A815)+1,"")</f>
        <v/>
      </c>
      <c r="B816">
        <v>812</v>
      </c>
      <c r="C816" t="str">
        <f>VLOOKUP($B816,A股收入利润复合增长（数值）!$A$7:$Q$3068,2)</f>
        <v>600575.SH</v>
      </c>
      <c r="D816" t="str">
        <f>VLOOKUP($B816,A股收入利润复合增长（数值）!$A$7:$Q$3068,3)</f>
        <v>皖江物流</v>
      </c>
      <c r="G816" s="6">
        <f>IFERROR(VLOOKUP($B816,A股收入利润复合增长（数值）!$A$7:$Q$3068,6)/ABS(VLOOKUP($B816,A股收入利润复合增长（数值）!$A$7:$Q$3068,4))-1,"")</f>
        <v>6.4218977951335736</v>
      </c>
      <c r="H816" s="6">
        <f>IFERROR(VLOOKUP($B816,A股收入利润复合增长（数值）!$A$7:$Q$3068,7)/ABS(VLOOKUP($B816,A股收入利润复合增长（数值）!$A$7:$Q$3068,5))-1,"")</f>
        <v>16.322654627088063</v>
      </c>
      <c r="I816" s="6">
        <f>IFERROR(VLOOKUP($B816,A股收入利润复合增长（数值）!$A$7:$Q$3068,8)/ABS(VLOOKUP($B816,A股收入利润复合增长（数值）!$A$7:$Q$3068,6))-1,"")</f>
        <v>-7.3705498143209924E-2</v>
      </c>
      <c r="J816" s="6">
        <f>IFERROR(VLOOKUP($B816,A股收入利润复合增长（数值）!$A$7:$Q$3068,9)/ABS(VLOOKUP($B816,A股收入利润复合增长（数值）!$A$7:$Q$3068,7))-1,"")</f>
        <v>-0.61022594664945329</v>
      </c>
      <c r="K816" s="6">
        <f>IFERROR(VLOOKUP($B816,A股收入利润复合增长（数值）!$A$7:$Q$3068,10)/ABS(VLOOKUP($B816,A股收入利润复合增长（数值）!$A$7:$Q$3068,8))-1,"")</f>
        <v>6.1114914029491541E-2</v>
      </c>
      <c r="L816" s="6">
        <f>IFERROR(VLOOKUP($B816,A股收入利润复合增长（数值）!$A$7:$Q$3068,11)/ABS(VLOOKUP($B816,A股收入利润复合增长（数值）!$A$7:$Q$3068,9))-1,"")</f>
        <v>-0.7170484233576262</v>
      </c>
      <c r="M816" s="6">
        <f>IFERROR(VLOOKUP($B816,A股收入利润复合增长（数值）!$A$7:$Q$3068,12)/ABS(VLOOKUP($B816,A股收入利润复合增长（数值）!$A$7:$Q$3068,10))-1,"")</f>
        <v>-0.34607177308799608</v>
      </c>
      <c r="N816" s="6">
        <f>IFERROR(VLOOKUP($B816,A股收入利润复合增长（数值）!$A$7:$Q$3068,13)/ABS(VLOOKUP($B816,A股收入利润复合增长（数值）!$A$7:$Q$3068,11))-1,"")</f>
        <v>-62.71437582636176</v>
      </c>
      <c r="O816" s="6">
        <f>IFERROR(VLOOKUP($B816,A股收入利润复合增长（数值）!$A$7:$Q$3068,14)/ABS(VLOOKUP($B816,A股收入利润复合增长（数值）!$A$7:$Q$3068,12))-1,"")</f>
        <v>-0.81059541316234729</v>
      </c>
      <c r="P816" s="6">
        <f>IFERROR(VLOOKUP($B816,A股收入利润复合增长（数值）!$A$7:$Q$3068,15)/ABS(VLOOKUP($B816,A股收入利润复合增长（数值）!$A$7:$Q$3068,13))-1,"")</f>
        <v>-0.91281685165530313</v>
      </c>
    </row>
    <row r="817" spans="1:16" x14ac:dyDescent="0.25">
      <c r="A817" t="str">
        <f>IF(COUNTIF(G817:P817,"&lt;"&amp;$A$3)=0,MAX($A$4:A816)+1,"")</f>
        <v/>
      </c>
      <c r="B817">
        <v>813</v>
      </c>
      <c r="C817" t="str">
        <f>VLOOKUP($B817,A股收入利润复合增长（数值）!$A$7:$Q$3068,2)</f>
        <v>600578.SH</v>
      </c>
      <c r="D817" t="str">
        <f>VLOOKUP($B817,A股收入利润复合增长（数值）!$A$7:$Q$3068,3)</f>
        <v>京能电力</v>
      </c>
      <c r="G817" s="6">
        <f>IFERROR(VLOOKUP($B817,A股收入利润复合增长（数值）!$A$7:$Q$3068,6)/ABS(VLOOKUP($B817,A股收入利润复合增长（数值）!$A$7:$Q$3068,4))-1,"")</f>
        <v>0.1901744506863372</v>
      </c>
      <c r="H817" s="6">
        <f>IFERROR(VLOOKUP($B817,A股收入利润复合增长（数值）!$A$7:$Q$3068,7)/ABS(VLOOKUP($B817,A股收入利润复合增长（数值）!$A$7:$Q$3068,5))-1,"")</f>
        <v>6.9749112068535846E-2</v>
      </c>
      <c r="I817" s="6">
        <f>IFERROR(VLOOKUP($B817,A股收入利润复合增长（数值）!$A$7:$Q$3068,8)/ABS(VLOOKUP($B817,A股收入利润复合增长（数值）!$A$7:$Q$3068,6))-1,"")</f>
        <v>2.2531242296365082</v>
      </c>
      <c r="J817" s="6">
        <f>IFERROR(VLOOKUP($B817,A股收入利润复合增长（数值）!$A$7:$Q$3068,9)/ABS(VLOOKUP($B817,A股收入利润复合增长（数值）!$A$7:$Q$3068,7))-1,"")</f>
        <v>4.6181535325422178</v>
      </c>
      <c r="K817" s="6">
        <f>IFERROR(VLOOKUP($B817,A股收入利润复合增长（数值）!$A$7:$Q$3068,10)/ABS(VLOOKUP($B817,A股收入利润复合增长（数值）!$A$7:$Q$3068,8))-1,"")</f>
        <v>-1.0654796853395432E-3</v>
      </c>
      <c r="L817" s="6">
        <f>IFERROR(VLOOKUP($B817,A股收入利润复合增长（数值）!$A$7:$Q$3068,11)/ABS(VLOOKUP($B817,A股收入利润复合增长（数值）!$A$7:$Q$3068,9))-1,"")</f>
        <v>0.36010297203415065</v>
      </c>
      <c r="M817" s="6">
        <f>IFERROR(VLOOKUP($B817,A股收入利润复合增长（数值）!$A$7:$Q$3068,12)/ABS(VLOOKUP($B817,A股收入利润复合增长（数值）!$A$7:$Q$3068,10))-1,"")</f>
        <v>0.2872666643437245</v>
      </c>
      <c r="N817" s="6">
        <f>IFERROR(VLOOKUP($B817,A股收入利润复合增长（数值）!$A$7:$Q$3068,13)/ABS(VLOOKUP($B817,A股收入利润复合增长（数值）!$A$7:$Q$3068,11))-1,"")</f>
        <v>0.16141589624232688</v>
      </c>
      <c r="O817" s="6">
        <f>IFERROR(VLOOKUP($B817,A股收入利润复合增长（数值）!$A$7:$Q$3068,14)/ABS(VLOOKUP($B817,A股收入利润复合增长（数值）!$A$7:$Q$3068,12))-1,"")</f>
        <v>-0.16126683229563865</v>
      </c>
      <c r="P817" s="6">
        <f>IFERROR(VLOOKUP($B817,A股收入利润复合增长（数值）!$A$7:$Q$3068,15)/ABS(VLOOKUP($B817,A股收入利润复合增长（数值）!$A$7:$Q$3068,13))-1,"")</f>
        <v>2.5113763872447903E-2</v>
      </c>
    </row>
    <row r="818" spans="1:16" x14ac:dyDescent="0.25">
      <c r="A818" t="str">
        <f>IF(COUNTIF(G818:P818,"&lt;"&amp;$A$3)=0,MAX($A$4:A817)+1,"")</f>
        <v/>
      </c>
      <c r="B818">
        <v>814</v>
      </c>
      <c r="C818" t="str">
        <f>VLOOKUP($B818,A股收入利润复合增长（数值）!$A$7:$Q$3068,2)</f>
        <v>600580.SH</v>
      </c>
      <c r="D818" t="str">
        <f>VLOOKUP($B818,A股收入利润复合增长（数值）!$A$7:$Q$3068,3)</f>
        <v>卧龙电气</v>
      </c>
      <c r="G818" s="6">
        <f>IFERROR(VLOOKUP($B818,A股收入利润复合增长（数值）!$A$7:$Q$3068,6)/ABS(VLOOKUP($B818,A股收入利润复合增长（数值）!$A$7:$Q$3068,4))-1,"")</f>
        <v>8.3440542495451853E-2</v>
      </c>
      <c r="H818" s="6">
        <f>IFERROR(VLOOKUP($B818,A股收入利润复合增长（数值）!$A$7:$Q$3068,7)/ABS(VLOOKUP($B818,A股收入利润复合增长（数值）!$A$7:$Q$3068,5))-1,"")</f>
        <v>-0.47294864416771831</v>
      </c>
      <c r="I818" s="6">
        <f>IFERROR(VLOOKUP($B818,A股收入利润复合增长（数值）!$A$7:$Q$3068,8)/ABS(VLOOKUP($B818,A股收入利润复合增长（数值）!$A$7:$Q$3068,6))-1,"")</f>
        <v>-0.20310661141180764</v>
      </c>
      <c r="J818" s="6">
        <f>IFERROR(VLOOKUP($B818,A股收入利润复合增长（数值）!$A$7:$Q$3068,9)/ABS(VLOOKUP($B818,A股收入利润复合增长（数值）!$A$7:$Q$3068,7))-1,"")</f>
        <v>5.8515026868124709E-2</v>
      </c>
      <c r="K818" s="6">
        <f>IFERROR(VLOOKUP($B818,A股收入利润复合增长（数值）!$A$7:$Q$3068,10)/ABS(VLOOKUP($B818,A股收入利润复合增长（数值）!$A$7:$Q$3068,8))-1,"")</f>
        <v>1.2844767087227127</v>
      </c>
      <c r="L818" s="6">
        <f>IFERROR(VLOOKUP($B818,A股收入利润复合增长（数值）!$A$7:$Q$3068,11)/ABS(VLOOKUP($B818,A股收入利润复合增长（数值）!$A$7:$Q$3068,9))-1,"")</f>
        <v>2.0978522884274304</v>
      </c>
      <c r="M818" s="6">
        <f>IFERROR(VLOOKUP($B818,A股收入利润复合增长（数值）!$A$7:$Q$3068,12)/ABS(VLOOKUP($B818,A股收入利润复合增长（数值）!$A$7:$Q$3068,10))-1,"")</f>
        <v>0.2033838768179137</v>
      </c>
      <c r="N818" s="6">
        <f>IFERROR(VLOOKUP($B818,A股收入利润复合增长（数值）!$A$7:$Q$3068,13)/ABS(VLOOKUP($B818,A股收入利润复合增长（数值）!$A$7:$Q$3068,11))-1,"")</f>
        <v>0.22457205348021181</v>
      </c>
      <c r="O818" s="6">
        <f>IFERROR(VLOOKUP($B818,A股收入利润复合增长（数值）!$A$7:$Q$3068,14)/ABS(VLOOKUP($B818,A股收入利润复合增长（数值）!$A$7:$Q$3068,12))-1,"")</f>
        <v>0.37447176817120176</v>
      </c>
      <c r="P818" s="6">
        <f>IFERROR(VLOOKUP($B818,A股收入利润复合增长（数值）!$A$7:$Q$3068,15)/ABS(VLOOKUP($B818,A股收入利润复合增长（数值）!$A$7:$Q$3068,13))-1,"")</f>
        <v>-0.1918421154480785</v>
      </c>
    </row>
    <row r="819" spans="1:16" x14ac:dyDescent="0.25">
      <c r="A819" t="str">
        <f>IF(COUNTIF(G819:P819,"&lt;"&amp;$A$3)=0,MAX($A$4:A818)+1,"")</f>
        <v/>
      </c>
      <c r="B819">
        <v>815</v>
      </c>
      <c r="C819" t="str">
        <f>VLOOKUP($B819,A股收入利润复合增长（数值）!$A$7:$Q$3068,2)</f>
        <v>600583.SH</v>
      </c>
      <c r="D819" t="str">
        <f>VLOOKUP($B819,A股收入利润复合增长（数值）!$A$7:$Q$3068,3)</f>
        <v>海油工程</v>
      </c>
      <c r="G819" s="6">
        <f>IFERROR(VLOOKUP($B819,A股收入利润复合增长（数值）!$A$7:$Q$3068,6)/ABS(VLOOKUP($B819,A股收入利润复合增长（数值）!$A$7:$Q$3068,4))-1,"")</f>
        <v>3.4578284421289407E-2</v>
      </c>
      <c r="H819" s="6">
        <f>IFERROR(VLOOKUP($B819,A股收入利润复合增长（数值）!$A$7:$Q$3068,7)/ABS(VLOOKUP($B819,A股收入利润复合增长（数值）!$A$7:$Q$3068,5))-1,"")</f>
        <v>1.1458303421143436</v>
      </c>
      <c r="I819" s="6">
        <f>IFERROR(VLOOKUP($B819,A股收入利润复合增长（数值）!$A$7:$Q$3068,8)/ABS(VLOOKUP($B819,A股收入利润复合增长（数值）!$A$7:$Q$3068,6))-1,"")</f>
        <v>0.67689180149852035</v>
      </c>
      <c r="J819" s="6">
        <f>IFERROR(VLOOKUP($B819,A股收入利润复合增长（数值）!$A$7:$Q$3068,9)/ABS(VLOOKUP($B819,A股收入利润复合增长（数值）!$A$7:$Q$3068,7))-1,"")</f>
        <v>3.6869753530111051</v>
      </c>
      <c r="K819" s="6">
        <f>IFERROR(VLOOKUP($B819,A股收入利润复合增长（数值）!$A$7:$Q$3068,10)/ABS(VLOOKUP($B819,A股收入利润复合增长（数值）!$A$7:$Q$3068,8))-1,"")</f>
        <v>0.64250661578040447</v>
      </c>
      <c r="L819" s="6">
        <f>IFERROR(VLOOKUP($B819,A股收入利润复合增长（数值）!$A$7:$Q$3068,11)/ABS(VLOOKUP($B819,A股收入利润复合增长（数值）!$A$7:$Q$3068,9))-1,"")</f>
        <v>2.2355656306974159</v>
      </c>
      <c r="M819" s="6">
        <f>IFERROR(VLOOKUP($B819,A股收入利润复合增长（数值）!$A$7:$Q$3068,12)/ABS(VLOOKUP($B819,A股收入利润复合增长（数值）!$A$7:$Q$3068,10))-1,"")</f>
        <v>8.3196773528902757E-2</v>
      </c>
      <c r="N819" s="6">
        <f>IFERROR(VLOOKUP($B819,A股收入利润复合增长（数值）!$A$7:$Q$3068,13)/ABS(VLOOKUP($B819,A股收入利润复合增长（数值）!$A$7:$Q$3068,11))-1,"")</f>
        <v>0.55484798275453717</v>
      </c>
      <c r="O819" s="6">
        <f>IFERROR(VLOOKUP($B819,A股收入利润复合增长（数值）!$A$7:$Q$3068,14)/ABS(VLOOKUP($B819,A股收入利润复合增长（数值）!$A$7:$Q$3068,12))-1,"")</f>
        <v>-0.26461663835048643</v>
      </c>
      <c r="P819" s="6">
        <f>IFERROR(VLOOKUP($B819,A股收入利润复合增长（数值）!$A$7:$Q$3068,15)/ABS(VLOOKUP($B819,A股收入利润复合增长（数值）!$A$7:$Q$3068,13))-1,"")</f>
        <v>-0.20083229292941973</v>
      </c>
    </row>
    <row r="820" spans="1:16" x14ac:dyDescent="0.25">
      <c r="A820" t="str">
        <f>IF(COUNTIF(G820:P820,"&lt;"&amp;$A$3)=0,MAX($A$4:A819)+1,"")</f>
        <v/>
      </c>
      <c r="B820">
        <v>816</v>
      </c>
      <c r="C820" t="str">
        <f>VLOOKUP($B820,A股收入利润复合增长（数值）!$A$7:$Q$3068,2)</f>
        <v>600584.SH</v>
      </c>
      <c r="D820" t="str">
        <f>VLOOKUP($B820,A股收入利润复合增长（数值）!$A$7:$Q$3068,3)</f>
        <v>长电科技</v>
      </c>
      <c r="G820" s="6">
        <f>IFERROR(VLOOKUP($B820,A股收入利润复合增长（数值）!$A$7:$Q$3068,6)/ABS(VLOOKUP($B820,A股收入利润复合增长（数值）!$A$7:$Q$3068,4))-1,"")</f>
        <v>4.0425468792620212E-2</v>
      </c>
      <c r="H820" s="6">
        <f>IFERROR(VLOOKUP($B820,A股收入利润复合增长（数值）!$A$7:$Q$3068,7)/ABS(VLOOKUP($B820,A股收入利润复合增长（数值）!$A$7:$Q$3068,5))-1,"")</f>
        <v>-0.67591167997696</v>
      </c>
      <c r="I820" s="6">
        <f>IFERROR(VLOOKUP($B820,A股收入利润复合增长（数值）!$A$7:$Q$3068,8)/ABS(VLOOKUP($B820,A股收入利润复合增长（数值）!$A$7:$Q$3068,6))-1,"")</f>
        <v>0.17906692354106002</v>
      </c>
      <c r="J820" s="6">
        <f>IFERROR(VLOOKUP($B820,A股收入利润复合增长（数值）!$A$7:$Q$3068,9)/ABS(VLOOKUP($B820,A股收入利润复合增长（数值）!$A$7:$Q$3068,7))-1,"")</f>
        <v>-0.84535803992587821</v>
      </c>
      <c r="K820" s="6">
        <f>IFERROR(VLOOKUP($B820,A股收入利润复合增长（数值）!$A$7:$Q$3068,10)/ABS(VLOOKUP($B820,A股收入利润复合增长（数值）!$A$7:$Q$3068,8))-1,"")</f>
        <v>0.1501073912140356</v>
      </c>
      <c r="L820" s="6">
        <f>IFERROR(VLOOKUP($B820,A股收入利润复合增长（数值）!$A$7:$Q$3068,11)/ABS(VLOOKUP($B820,A股收入利润复合增长（数值）!$A$7:$Q$3068,9))-1,"")</f>
        <v>6.8413019280954668E-2</v>
      </c>
      <c r="M820" s="6">
        <f>IFERROR(VLOOKUP($B820,A股收入利润复合增长（数值）!$A$7:$Q$3068,12)/ABS(VLOOKUP($B820,A股收入利润复合增长（数值）!$A$7:$Q$3068,10))-1,"")</f>
        <v>0.25993679706358974</v>
      </c>
      <c r="N820" s="6">
        <f>IFERROR(VLOOKUP($B820,A股收入利润复合增长（数值）!$A$7:$Q$3068,13)/ABS(VLOOKUP($B820,A股收入利润复合增长（数值）!$A$7:$Q$3068,11))-1,"")</f>
        <v>13.085891979286854</v>
      </c>
      <c r="O820" s="6">
        <f>IFERROR(VLOOKUP($B820,A股收入利润复合增长（数值）!$A$7:$Q$3068,14)/ABS(VLOOKUP($B820,A股收入利润复合增长（数值）!$A$7:$Q$3068,12))-1,"")</f>
        <v>0.68117056146532584</v>
      </c>
      <c r="P820" s="6">
        <f>IFERROR(VLOOKUP($B820,A股收入利润复合增长（数值）!$A$7:$Q$3068,15)/ABS(VLOOKUP($B820,A股收入利润复合增长（数值）!$A$7:$Q$3068,13))-1,"")</f>
        <v>-0.66810095595144703</v>
      </c>
    </row>
    <row r="821" spans="1:16" x14ac:dyDescent="0.25">
      <c r="A821" t="str">
        <f>IF(COUNTIF(G821:P821,"&lt;"&amp;$A$3)=0,MAX($A$4:A820)+1,"")</f>
        <v/>
      </c>
      <c r="B821">
        <v>817</v>
      </c>
      <c r="C821" t="str">
        <f>VLOOKUP($B821,A股收入利润复合增长（数值）!$A$7:$Q$3068,2)</f>
        <v>600587.SH</v>
      </c>
      <c r="D821" t="str">
        <f>VLOOKUP($B821,A股收入利润复合增长（数值）!$A$7:$Q$3068,3)</f>
        <v>新华医疗</v>
      </c>
      <c r="G821" s="6">
        <f>IFERROR(VLOOKUP($B821,A股收入利润复合增长（数值）!$A$7:$Q$3068,6)/ABS(VLOOKUP($B821,A股收入利润复合增长（数值）!$A$7:$Q$3068,4))-1,"")</f>
        <v>0.56912504831344579</v>
      </c>
      <c r="H821" s="6">
        <f>IFERROR(VLOOKUP($B821,A股收入利润复合增长（数值）!$A$7:$Q$3068,7)/ABS(VLOOKUP($B821,A股收入利润复合增长（数值）!$A$7:$Q$3068,5))-1,"")</f>
        <v>0.77719094380216491</v>
      </c>
      <c r="I821" s="6">
        <f>IFERROR(VLOOKUP($B821,A股收入利润复合增长（数值）!$A$7:$Q$3068,8)/ABS(VLOOKUP($B821,A股收入利润复合增长（数值）!$A$7:$Q$3068,6))-1,"")</f>
        <v>0.44129671632244682</v>
      </c>
      <c r="J821" s="6">
        <f>IFERROR(VLOOKUP($B821,A股收入利润复合增长（数值）!$A$7:$Q$3068,9)/ABS(VLOOKUP($B821,A股收入利润复合增长（数值）!$A$7:$Q$3068,7))-1,"")</f>
        <v>0.52260668737100535</v>
      </c>
      <c r="K821" s="6">
        <f>IFERROR(VLOOKUP($B821,A股收入利润复合增长（数值）!$A$7:$Q$3068,10)/ABS(VLOOKUP($B821,A股收入利润复合增长（数值）!$A$7:$Q$3068,8))-1,"")</f>
        <v>0.38154496172008412</v>
      </c>
      <c r="L821" s="6">
        <f>IFERROR(VLOOKUP($B821,A股收入利润复合增长（数值）!$A$7:$Q$3068,11)/ABS(VLOOKUP($B821,A股收入利润复合增长（数值）!$A$7:$Q$3068,9))-1,"")</f>
        <v>0.41864388310255896</v>
      </c>
      <c r="M821" s="6">
        <f>IFERROR(VLOOKUP($B821,A股收入利润复合增长（数值）!$A$7:$Q$3068,12)/ABS(VLOOKUP($B821,A股收入利润复合增长（数值）!$A$7:$Q$3068,10))-1,"")</f>
        <v>0.4982879804700262</v>
      </c>
      <c r="N821" s="6">
        <f>IFERROR(VLOOKUP($B821,A股收入利润复合增长（数值）!$A$7:$Q$3068,13)/ABS(VLOOKUP($B821,A股收入利润复合增长（数值）!$A$7:$Q$3068,11))-1,"")</f>
        <v>0.40901699681607329</v>
      </c>
      <c r="O821" s="6">
        <f>IFERROR(VLOOKUP($B821,A股收入利润复合增长（数值）!$A$7:$Q$3068,14)/ABS(VLOOKUP($B821,A股收入利润复合增长（数值）!$A$7:$Q$3068,12))-1,"")</f>
        <v>0.20227330687212897</v>
      </c>
      <c r="P821" s="6">
        <f>IFERROR(VLOOKUP($B821,A股收入利润复合增长（数值）!$A$7:$Q$3068,15)/ABS(VLOOKUP($B821,A股收入利润复合增长（数值）!$A$7:$Q$3068,13))-1,"")</f>
        <v>-0.13971102849106098</v>
      </c>
    </row>
    <row r="822" spans="1:16" x14ac:dyDescent="0.25">
      <c r="A822" t="str">
        <f>IF(COUNTIF(G822:P822,"&lt;"&amp;$A$3)=0,MAX($A$4:A821)+1,"")</f>
        <v/>
      </c>
      <c r="B822">
        <v>818</v>
      </c>
      <c r="C822" t="str">
        <f>VLOOKUP($B822,A股收入利润复合增长（数值）!$A$7:$Q$3068,2)</f>
        <v>600593.SH</v>
      </c>
      <c r="D822" t="str">
        <f>VLOOKUP($B822,A股收入利润复合增长（数值）!$A$7:$Q$3068,3)</f>
        <v>大连圣亚</v>
      </c>
      <c r="G822" s="6">
        <f>IFERROR(VLOOKUP($B822,A股收入利润复合增长（数值）!$A$7:$Q$3068,6)/ABS(VLOOKUP($B822,A股收入利润复合增长（数值）!$A$7:$Q$3068,4))-1,"")</f>
        <v>0.2468496186061615</v>
      </c>
      <c r="H822" s="6">
        <f>IFERROR(VLOOKUP($B822,A股收入利润复合增长（数值）!$A$7:$Q$3068,7)/ABS(VLOOKUP($B822,A股收入利润复合增长（数值）!$A$7:$Q$3068,5))-1,"")</f>
        <v>-0.11142251331035269</v>
      </c>
      <c r="I822" s="6">
        <f>IFERROR(VLOOKUP($B822,A股收入利润复合增长（数值）!$A$7:$Q$3068,8)/ABS(VLOOKUP($B822,A股收入利润复合增长（数值）!$A$7:$Q$3068,6))-1,"")</f>
        <v>0.32886080235775617</v>
      </c>
      <c r="J822" s="6">
        <f>IFERROR(VLOOKUP($B822,A股收入利润复合增长（数值）!$A$7:$Q$3068,9)/ABS(VLOOKUP($B822,A股收入利润复合增长（数值）!$A$7:$Q$3068,7))-1,"")</f>
        <v>1.7088551655915358</v>
      </c>
      <c r="K822" s="6">
        <f>IFERROR(VLOOKUP($B822,A股收入利润复合增长（数值）!$A$7:$Q$3068,10)/ABS(VLOOKUP($B822,A股收入利润复合增长（数值）!$A$7:$Q$3068,8))-1,"")</f>
        <v>0.20706265213972697</v>
      </c>
      <c r="L822" s="6">
        <f>IFERROR(VLOOKUP($B822,A股收入利润复合增长（数值）!$A$7:$Q$3068,11)/ABS(VLOOKUP($B822,A股收入利润复合增长（数值）!$A$7:$Q$3068,9))-1,"")</f>
        <v>1.5852290642527476</v>
      </c>
      <c r="M822" s="6">
        <f>IFERROR(VLOOKUP($B822,A股收入利润复合增长（数值）!$A$7:$Q$3068,12)/ABS(VLOOKUP($B822,A股收入利润复合增长（数值）!$A$7:$Q$3068,10))-1,"")</f>
        <v>0.149258954225578</v>
      </c>
      <c r="N822" s="6">
        <f>IFERROR(VLOOKUP($B822,A股收入利润复合增长（数值）!$A$7:$Q$3068,13)/ABS(VLOOKUP($B822,A股收入利润复合增长（数值）!$A$7:$Q$3068,11))-1,"")</f>
        <v>0.1839042337831418</v>
      </c>
      <c r="O822" s="6">
        <f>IFERROR(VLOOKUP($B822,A股收入利润复合增长（数值）!$A$7:$Q$3068,14)/ABS(VLOOKUP($B822,A股收入利润复合增长（数值）!$A$7:$Q$3068,12))-1,"")</f>
        <v>5.2241958823136869E-2</v>
      </c>
      <c r="P822" s="6">
        <f>IFERROR(VLOOKUP($B822,A股收入利润复合增长（数值）!$A$7:$Q$3068,15)/ABS(VLOOKUP($B822,A股收入利润复合增长（数值）!$A$7:$Q$3068,13))-1,"")</f>
        <v>0.11622656751499028</v>
      </c>
    </row>
    <row r="823" spans="1:16" x14ac:dyDescent="0.25">
      <c r="A823" t="str">
        <f>IF(COUNTIF(G823:P823,"&lt;"&amp;$A$3)=0,MAX($A$4:A822)+1,"")</f>
        <v/>
      </c>
      <c r="B823">
        <v>819</v>
      </c>
      <c r="C823" t="str">
        <f>VLOOKUP($B823,A股收入利润复合增长（数值）!$A$7:$Q$3068,2)</f>
        <v>600602.SH</v>
      </c>
      <c r="D823" t="str">
        <f>VLOOKUP($B823,A股收入利润复合增长（数值）!$A$7:$Q$3068,3)</f>
        <v>云赛智联</v>
      </c>
      <c r="G823" s="6">
        <f>IFERROR(VLOOKUP($B823,A股收入利润复合增长（数值）!$A$7:$Q$3068,6)/ABS(VLOOKUP($B823,A股收入利润复合增长（数值）!$A$7:$Q$3068,4))-1,"")</f>
        <v>0.78485781443661828</v>
      </c>
      <c r="H823" s="6">
        <f>IFERROR(VLOOKUP($B823,A股收入利润复合增长（数值）!$A$7:$Q$3068,7)/ABS(VLOOKUP($B823,A股收入利润复合增长（数值）!$A$7:$Q$3068,5))-1,"")</f>
        <v>2.0098436316577928E-3</v>
      </c>
      <c r="I823" s="6">
        <f>IFERROR(VLOOKUP($B823,A股收入利润复合增长（数值）!$A$7:$Q$3068,8)/ABS(VLOOKUP($B823,A股收入利润复合增长（数值）!$A$7:$Q$3068,6))-1,"")</f>
        <v>0.28714886466919665</v>
      </c>
      <c r="J823" s="6">
        <f>IFERROR(VLOOKUP($B823,A股收入利润复合增长（数值）!$A$7:$Q$3068,9)/ABS(VLOOKUP($B823,A股收入利润复合增长（数值）!$A$7:$Q$3068,7))-1,"")</f>
        <v>-0.29474035958807587</v>
      </c>
      <c r="K823" s="6">
        <f>IFERROR(VLOOKUP($B823,A股收入利润复合增长（数值）!$A$7:$Q$3068,10)/ABS(VLOOKUP($B823,A股收入利润复合增长（数值）!$A$7:$Q$3068,8))-1,"")</f>
        <v>-5.5854576293915437E-2</v>
      </c>
      <c r="L823" s="6">
        <f>IFERROR(VLOOKUP($B823,A股收入利润复合增长（数值）!$A$7:$Q$3068,11)/ABS(VLOOKUP($B823,A股收入利润复合增长（数值）!$A$7:$Q$3068,9))-1,"")</f>
        <v>6.3853880438408561E-2</v>
      </c>
      <c r="M823" s="6">
        <f>IFERROR(VLOOKUP($B823,A股收入利润复合增长（数值）!$A$7:$Q$3068,12)/ABS(VLOOKUP($B823,A股收入利润复合增长（数值）!$A$7:$Q$3068,10))-1,"")</f>
        <v>0.10359714145582188</v>
      </c>
      <c r="N823" s="6">
        <f>IFERROR(VLOOKUP($B823,A股收入利润复合增长（数值）!$A$7:$Q$3068,13)/ABS(VLOOKUP($B823,A股收入利润复合增长（数值）!$A$7:$Q$3068,11))-1,"")</f>
        <v>-4.6238022204105E-2</v>
      </c>
      <c r="O823" s="6">
        <f>IFERROR(VLOOKUP($B823,A股收入利润复合增长（数值）!$A$7:$Q$3068,14)/ABS(VLOOKUP($B823,A股收入利润复合增长（数值）!$A$7:$Q$3068,12))-1,"")</f>
        <v>1.3858551279601943</v>
      </c>
      <c r="P823" s="6">
        <f>IFERROR(VLOOKUP($B823,A股收入利润复合增长（数值）!$A$7:$Q$3068,15)/ABS(VLOOKUP($B823,A股收入利润复合增长（数值）!$A$7:$Q$3068,13))-1,"")</f>
        <v>0.48792651045241398</v>
      </c>
    </row>
    <row r="824" spans="1:16" x14ac:dyDescent="0.25">
      <c r="A824" t="str">
        <f>IF(COUNTIF(G824:P824,"&lt;"&amp;$A$3)=0,MAX($A$4:A823)+1,"")</f>
        <v/>
      </c>
      <c r="B824">
        <v>820</v>
      </c>
      <c r="C824" t="str">
        <f>VLOOKUP($B824,A股收入利润复合增长（数值）!$A$7:$Q$3068,2)</f>
        <v>600606.SH</v>
      </c>
      <c r="D824" t="str">
        <f>VLOOKUP($B824,A股收入利润复合增长（数值）!$A$7:$Q$3068,3)</f>
        <v>绿地控股</v>
      </c>
      <c r="G824" s="6">
        <f>IFERROR(VLOOKUP($B824,A股收入利润复合增长（数值）!$A$7:$Q$3068,6)/ABS(VLOOKUP($B824,A股收入利润复合增长（数值）!$A$7:$Q$3068,4))-1,"")</f>
        <v>-0.3244952375178356</v>
      </c>
      <c r="H824" s="6">
        <f>IFERROR(VLOOKUP($B824,A股收入利润复合增长（数值）!$A$7:$Q$3068,7)/ABS(VLOOKUP($B824,A股收入利润复合增长（数值）!$A$7:$Q$3068,5))-1,"")</f>
        <v>-0.10190610912095222</v>
      </c>
      <c r="I824" s="6">
        <f>IFERROR(VLOOKUP($B824,A股收入利润复合增长（数值）!$A$7:$Q$3068,8)/ABS(VLOOKUP($B824,A股收入利润复合增长（数值）!$A$7:$Q$3068,6))-1,"")</f>
        <v>-0.520698522480321</v>
      </c>
      <c r="J824" s="6">
        <f>IFERROR(VLOOKUP($B824,A股收入利润复合增长（数值）!$A$7:$Q$3068,9)/ABS(VLOOKUP($B824,A股收入利润复合增长（数值）!$A$7:$Q$3068,7))-1,"")</f>
        <v>-0.48138638161234959</v>
      </c>
      <c r="K824" s="6">
        <f>IFERROR(VLOOKUP($B824,A股收入利润复合增长（数值）!$A$7:$Q$3068,10)/ABS(VLOOKUP($B824,A股收入利润复合增长（数值）!$A$7:$Q$3068,8))-1,"")</f>
        <v>1.0270413140014769</v>
      </c>
      <c r="L824" s="6">
        <f>IFERROR(VLOOKUP($B824,A股收入利润复合增长（数值）!$A$7:$Q$3068,11)/ABS(VLOOKUP($B824,A股收入利润复合增长（数值）!$A$7:$Q$3068,9))-1,"")</f>
        <v>-0.33660222234421533</v>
      </c>
      <c r="M824" s="6">
        <f>IFERROR(VLOOKUP($B824,A股收入利润复合增长（数值）!$A$7:$Q$3068,12)/ABS(VLOOKUP($B824,A股收入利润复合增长（数值）!$A$7:$Q$3068,10))-1,"")</f>
        <v>-0.87642610095019791</v>
      </c>
      <c r="N824" s="6">
        <f>IFERROR(VLOOKUP($B824,A股收入利润复合增长（数值）!$A$7:$Q$3068,13)/ABS(VLOOKUP($B824,A股收入利润复合增长（数值）!$A$7:$Q$3068,11))-1,"")</f>
        <v>-6.2361395881691344</v>
      </c>
      <c r="O824" s="6">
        <f>IFERROR(VLOOKUP($B824,A股收入利润复合增长（数值）!$A$7:$Q$3068,14)/ABS(VLOOKUP($B824,A股收入利润复合增长（数值）!$A$7:$Q$3068,12))-1,"")</f>
        <v>1878.371688802968</v>
      </c>
      <c r="P824" s="6">
        <f>IFERROR(VLOOKUP($B824,A股收入利润复合增长（数值）!$A$7:$Q$3068,15)/ABS(VLOOKUP($B824,A股收入利润复合增长（数值）!$A$7:$Q$3068,13))-1,"")</f>
        <v>17.887835516661777</v>
      </c>
    </row>
    <row r="825" spans="1:16" x14ac:dyDescent="0.25">
      <c r="A825" t="str">
        <f>IF(COUNTIF(G825:P825,"&lt;"&amp;$A$3)=0,MAX($A$4:A824)+1,"")</f>
        <v/>
      </c>
      <c r="B825">
        <v>821</v>
      </c>
      <c r="C825" t="str">
        <f>VLOOKUP($B825,A股收入利润复合增长（数值）!$A$7:$Q$3068,2)</f>
        <v>600612.SH</v>
      </c>
      <c r="D825" t="str">
        <f>VLOOKUP($B825,A股收入利润复合增长（数值）!$A$7:$Q$3068,3)</f>
        <v>老凤祥</v>
      </c>
      <c r="G825" s="6">
        <f>IFERROR(VLOOKUP($B825,A股收入利润复合增长（数值）!$A$7:$Q$3068,6)/ABS(VLOOKUP($B825,A股收入利润复合增长（数值）!$A$7:$Q$3068,4))-1,"")</f>
        <v>0.47624854981334508</v>
      </c>
      <c r="H825" s="6">
        <f>IFERROR(VLOOKUP($B825,A股收入利润复合增长（数值）!$A$7:$Q$3068,7)/ABS(VLOOKUP($B825,A股收入利润复合增长（数值）!$A$7:$Q$3068,5))-1,"")</f>
        <v>0.7897089010654319</v>
      </c>
      <c r="I825" s="6">
        <f>IFERROR(VLOOKUP($B825,A股收入利润复合增长（数值）!$A$7:$Q$3068,8)/ABS(VLOOKUP($B825,A股收入利润复合增长（数值）!$A$7:$Q$3068,6))-1,"")</f>
        <v>0.2095483587582021</v>
      </c>
      <c r="J825" s="6">
        <f>IFERROR(VLOOKUP($B825,A股收入利润复合增长（数值）!$A$7:$Q$3068,9)/ABS(VLOOKUP($B825,A股收入利润复合增长（数值）!$A$7:$Q$3068,7))-1,"")</f>
        <v>0.16897725573427635</v>
      </c>
      <c r="K825" s="6">
        <f>IFERROR(VLOOKUP($B825,A股收入利润复合增长（数值）!$A$7:$Q$3068,10)/ABS(VLOOKUP($B825,A股收入利润复合增长（数值）!$A$7:$Q$3068,8))-1,"")</f>
        <v>0.29081284427641418</v>
      </c>
      <c r="L825" s="6">
        <f>IFERROR(VLOOKUP($B825,A股收入利润复合增长（数值）!$A$7:$Q$3068,11)/ABS(VLOOKUP($B825,A股收入利润复合增长（数值）!$A$7:$Q$3068,9))-1,"")</f>
        <v>0.45565764719986657</v>
      </c>
      <c r="M825" s="6">
        <f>IFERROR(VLOOKUP($B825,A股收入利润复合增长（数值）!$A$7:$Q$3068,12)/ABS(VLOOKUP($B825,A股收入利润复合增长（数值）!$A$7:$Q$3068,10))-1,"")</f>
        <v>-4.5365826206205107E-3</v>
      </c>
      <c r="N825" s="6">
        <f>IFERROR(VLOOKUP($B825,A股收入利润复合增长（数值）!$A$7:$Q$3068,13)/ABS(VLOOKUP($B825,A股收入利润复合增长（数值）!$A$7:$Q$3068,11))-1,"")</f>
        <v>5.6239214591470743E-2</v>
      </c>
      <c r="O825" s="6">
        <f>IFERROR(VLOOKUP($B825,A股收入利润复合增长（数值）!$A$7:$Q$3068,14)/ABS(VLOOKUP($B825,A股收入利润复合增长（数值）!$A$7:$Q$3068,12))-1,"")</f>
        <v>8.7630675836307459E-2</v>
      </c>
      <c r="P825" s="6">
        <f>IFERROR(VLOOKUP($B825,A股收入利润复合增长（数值）!$A$7:$Q$3068,15)/ABS(VLOOKUP($B825,A股收入利润复合增长（数值）!$A$7:$Q$3068,13))-1,"")</f>
        <v>0.18879923894684203</v>
      </c>
    </row>
    <row r="826" spans="1:16" x14ac:dyDescent="0.25">
      <c r="A826" t="str">
        <f>IF(COUNTIF(G826:P826,"&lt;"&amp;$A$3)=0,MAX($A$4:A825)+1,"")</f>
        <v/>
      </c>
      <c r="B826">
        <v>822</v>
      </c>
      <c r="C826" t="str">
        <f>VLOOKUP($B826,A股收入利润复合增长（数值）!$A$7:$Q$3068,2)</f>
        <v>600613.SH</v>
      </c>
      <c r="D826" t="str">
        <f>VLOOKUP($B826,A股收入利润复合增长（数值）!$A$7:$Q$3068,3)</f>
        <v>神奇制药</v>
      </c>
      <c r="G826" s="6">
        <f>IFERROR(VLOOKUP($B826,A股收入利润复合增长（数值）!$A$7:$Q$3068,6)/ABS(VLOOKUP($B826,A股收入利润复合增长（数值）!$A$7:$Q$3068,4))-1,"")</f>
        <v>0.40068175309729059</v>
      </c>
      <c r="H826" s="6">
        <f>IFERROR(VLOOKUP($B826,A股收入利润复合增长（数值）!$A$7:$Q$3068,7)/ABS(VLOOKUP($B826,A股收入利润复合增长（数值）!$A$7:$Q$3068,5))-1,"")</f>
        <v>2.093823603621741</v>
      </c>
      <c r="I826" s="6">
        <f>IFERROR(VLOOKUP($B826,A股收入利润复合增长（数值）!$A$7:$Q$3068,8)/ABS(VLOOKUP($B826,A股收入利润复合增长（数值）!$A$7:$Q$3068,6))-1,"")</f>
        <v>3.8780202315136902E-2</v>
      </c>
      <c r="J826" s="6">
        <f>IFERROR(VLOOKUP($B826,A股收入利润复合增长（数值）!$A$7:$Q$3068,9)/ABS(VLOOKUP($B826,A股收入利润复合增长（数值）!$A$7:$Q$3068,7))-1,"")</f>
        <v>-0.21946677442698648</v>
      </c>
      <c r="K826" s="6">
        <f>IFERROR(VLOOKUP($B826,A股收入利润复合增长（数值）!$A$7:$Q$3068,10)/ABS(VLOOKUP($B826,A股收入利润复合增长（数值）!$A$7:$Q$3068,8))-1,"")</f>
        <v>5.0336922657547145</v>
      </c>
      <c r="L826" s="6">
        <f>IFERROR(VLOOKUP($B826,A股收入利润复合增长（数值）!$A$7:$Q$3068,11)/ABS(VLOOKUP($B826,A股收入利润复合增长（数值）!$A$7:$Q$3068,9))-1,"")</f>
        <v>7.140559004454639</v>
      </c>
      <c r="M826" s="6">
        <f>IFERROR(VLOOKUP($B826,A股收入利润复合增长（数值）!$A$7:$Q$3068,12)/ABS(VLOOKUP($B826,A股收入利润复合增长（数值）!$A$7:$Q$3068,10))-1,"")</f>
        <v>0.39231101824483328</v>
      </c>
      <c r="N826" s="6">
        <f>IFERROR(VLOOKUP($B826,A股收入利润复合增长（数值）!$A$7:$Q$3068,13)/ABS(VLOOKUP($B826,A股收入利润复合增长（数值）!$A$7:$Q$3068,11))-1,"")</f>
        <v>0.61529505042894184</v>
      </c>
      <c r="O826" s="6">
        <f>IFERROR(VLOOKUP($B826,A股收入利润复合增长（数值）!$A$7:$Q$3068,14)/ABS(VLOOKUP($B826,A股收入利润复合增长（数值）!$A$7:$Q$3068,12))-1,"")</f>
        <v>0.23127160483047149</v>
      </c>
      <c r="P826" s="6">
        <f>IFERROR(VLOOKUP($B826,A股收入利润复合增长（数值）!$A$7:$Q$3068,15)/ABS(VLOOKUP($B826,A股收入利润复合增长（数值）!$A$7:$Q$3068,13))-1,"")</f>
        <v>0.20292158357859491</v>
      </c>
    </row>
    <row r="827" spans="1:16" x14ac:dyDescent="0.25">
      <c r="A827" t="str">
        <f>IF(COUNTIF(G827:P827,"&lt;"&amp;$A$3)=0,MAX($A$4:A826)+1,"")</f>
        <v/>
      </c>
      <c r="B827">
        <v>823</v>
      </c>
      <c r="C827" t="str">
        <f>VLOOKUP($B827,A股收入利润复合增长（数值）!$A$7:$Q$3068,2)</f>
        <v>600617.SH</v>
      </c>
      <c r="D827" t="str">
        <f>VLOOKUP($B827,A股收入利润复合增长（数值）!$A$7:$Q$3068,3)</f>
        <v>国新能源</v>
      </c>
      <c r="G827" s="6">
        <f>IFERROR(VLOOKUP($B827,A股收入利润复合增长（数值）!$A$7:$Q$3068,6)/ABS(VLOOKUP($B827,A股收入利润复合增长（数值）!$A$7:$Q$3068,4))-1,"")</f>
        <v>2.2530953574355141</v>
      </c>
      <c r="H827" s="6">
        <f>IFERROR(VLOOKUP($B827,A股收入利润复合增长（数值）!$A$7:$Q$3068,7)/ABS(VLOOKUP($B827,A股收入利润复合增长（数值）!$A$7:$Q$3068,5))-1,"")</f>
        <v>-1.3696225938908735E-2</v>
      </c>
      <c r="I827" s="6" t="str">
        <f>IFERROR(VLOOKUP($B827,A股收入利润复合增长（数值）!$A$7:$Q$3068,8)/ABS(VLOOKUP($B827,A股收入利润复合增长（数值）!$A$7:$Q$3068,6))-1,"")</f>
        <v/>
      </c>
      <c r="J827" s="6">
        <f>IFERROR(VLOOKUP($B827,A股收入利润复合增长（数值）!$A$7:$Q$3068,9)/ABS(VLOOKUP($B827,A股收入利润复合增长（数值）!$A$7:$Q$3068,7))-1,"")</f>
        <v>-1.5584598664941351</v>
      </c>
      <c r="K827" s="6" t="str">
        <f>IFERROR(VLOOKUP($B827,A股收入利润复合增长（数值）!$A$7:$Q$3068,10)/ABS(VLOOKUP($B827,A股收入利润复合增长（数值）!$A$7:$Q$3068,8))-1,"")</f>
        <v/>
      </c>
      <c r="L827" s="6">
        <f>IFERROR(VLOOKUP($B827,A股收入利润复合增长（数值）!$A$7:$Q$3068,11)/ABS(VLOOKUP($B827,A股收入利润复合增长（数值）!$A$7:$Q$3068,9))-1,"")</f>
        <v>32.38087068150849</v>
      </c>
      <c r="M827" s="6">
        <f>IFERROR(VLOOKUP($B827,A股收入利润复合增长（数值）!$A$7:$Q$3068,12)/ABS(VLOOKUP($B827,A股收入利润复合增长（数值）!$A$7:$Q$3068,10))-1,"")</f>
        <v>0.25252635552321401</v>
      </c>
      <c r="N827" s="6">
        <f>IFERROR(VLOOKUP($B827,A股收入利润复合增长（数值）!$A$7:$Q$3068,13)/ABS(VLOOKUP($B827,A股收入利润复合增长（数值）!$A$7:$Q$3068,11))-1,"")</f>
        <v>0.41322963875554763</v>
      </c>
      <c r="O827" s="6">
        <f>IFERROR(VLOOKUP($B827,A股收入利润复合增长（数值）!$A$7:$Q$3068,14)/ABS(VLOOKUP($B827,A股收入利润复合增长（数值）!$A$7:$Q$3068,12))-1,"")</f>
        <v>0.2292536271406922</v>
      </c>
      <c r="P827" s="6">
        <f>IFERROR(VLOOKUP($B827,A股收入利润复合增长（数值）!$A$7:$Q$3068,15)/ABS(VLOOKUP($B827,A股收入利润复合增长（数值）!$A$7:$Q$3068,13))-1,"")</f>
        <v>0.24619064729360796</v>
      </c>
    </row>
    <row r="828" spans="1:16" x14ac:dyDescent="0.25">
      <c r="A828" t="str">
        <f>IF(COUNTIF(G828:P828,"&lt;"&amp;$A$3)=0,MAX($A$4:A827)+1,"")</f>
        <v/>
      </c>
      <c r="B828">
        <v>824</v>
      </c>
      <c r="C828" t="str">
        <f>VLOOKUP($B828,A股收入利润复合增长（数值）!$A$7:$Q$3068,2)</f>
        <v>600622.SH</v>
      </c>
      <c r="D828" t="str">
        <f>VLOOKUP($B828,A股收入利润复合增长（数值）!$A$7:$Q$3068,3)</f>
        <v>嘉宝集团</v>
      </c>
      <c r="G828" s="6">
        <f>IFERROR(VLOOKUP($B828,A股收入利润复合增长（数值）!$A$7:$Q$3068,6)/ABS(VLOOKUP($B828,A股收入利润复合增长（数值）!$A$7:$Q$3068,4))-1,"")</f>
        <v>1.0148383263344791</v>
      </c>
      <c r="H828" s="6">
        <f>IFERROR(VLOOKUP($B828,A股收入利润复合增长（数值）!$A$7:$Q$3068,7)/ABS(VLOOKUP($B828,A股收入利润复合增长（数值）!$A$7:$Q$3068,5))-1,"")</f>
        <v>-0.21011911786510051</v>
      </c>
      <c r="I828" s="6">
        <f>IFERROR(VLOOKUP($B828,A股收入利润复合增长（数值）!$A$7:$Q$3068,8)/ABS(VLOOKUP($B828,A股收入利润复合增长（数值）!$A$7:$Q$3068,6))-1,"")</f>
        <v>0.30525035309741222</v>
      </c>
      <c r="J828" s="6">
        <f>IFERROR(VLOOKUP($B828,A股收入利润复合增长（数值）!$A$7:$Q$3068,9)/ABS(VLOOKUP($B828,A股收入利润复合增长（数值）!$A$7:$Q$3068,7))-1,"")</f>
        <v>0.13517973863813859</v>
      </c>
      <c r="K828" s="6">
        <f>IFERROR(VLOOKUP($B828,A股收入利润复合增长（数值）!$A$7:$Q$3068,10)/ABS(VLOOKUP($B828,A股收入利润复合增长（数值）!$A$7:$Q$3068,8))-1,"")</f>
        <v>-0.10267181567828187</v>
      </c>
      <c r="L828" s="6">
        <f>IFERROR(VLOOKUP($B828,A股收入利润复合增长（数值）!$A$7:$Q$3068,11)/ABS(VLOOKUP($B828,A股收入利润复合增长（数值）!$A$7:$Q$3068,9))-1,"")</f>
        <v>0.11843328569920919</v>
      </c>
      <c r="M828" s="6">
        <f>IFERROR(VLOOKUP($B828,A股收入利润复合增长（数值）!$A$7:$Q$3068,12)/ABS(VLOOKUP($B828,A股收入利润复合增长（数值）!$A$7:$Q$3068,10))-1,"")</f>
        <v>-0.13799199992653843</v>
      </c>
      <c r="N828" s="6">
        <f>IFERROR(VLOOKUP($B828,A股收入利润复合增长（数值）!$A$7:$Q$3068,13)/ABS(VLOOKUP($B828,A股收入利润复合增长（数值）!$A$7:$Q$3068,11))-1,"")</f>
        <v>5.8242112926679246E-2</v>
      </c>
      <c r="O828" s="6">
        <f>IFERROR(VLOOKUP($B828,A股收入利润复合增长（数值）!$A$7:$Q$3068,14)/ABS(VLOOKUP($B828,A股收入利润复合增长（数值）!$A$7:$Q$3068,12))-1,"")</f>
        <v>0.27982099347563838</v>
      </c>
      <c r="P828" s="6">
        <f>IFERROR(VLOOKUP($B828,A股收入利润复合增长（数值）!$A$7:$Q$3068,15)/ABS(VLOOKUP($B828,A股收入利润复合增长（数值）!$A$7:$Q$3068,13))-1,"")</f>
        <v>-0.23423858375644269</v>
      </c>
    </row>
    <row r="829" spans="1:16" x14ac:dyDescent="0.25">
      <c r="A829" t="str">
        <f>IF(COUNTIF(G829:P829,"&lt;"&amp;$A$3)=0,MAX($A$4:A828)+1,"")</f>
        <v/>
      </c>
      <c r="B829">
        <v>825</v>
      </c>
      <c r="C829" t="str">
        <f>VLOOKUP($B829,A股收入利润复合增长（数值）!$A$7:$Q$3068,2)</f>
        <v>600623.SH</v>
      </c>
      <c r="D829" t="str">
        <f>VLOOKUP($B829,A股收入利润复合增长（数值）!$A$7:$Q$3068,3)</f>
        <v>华谊集团</v>
      </c>
      <c r="G829" s="6">
        <f>IFERROR(VLOOKUP($B829,A股收入利润复合增长（数值）!$A$7:$Q$3068,6)/ABS(VLOOKUP($B829,A股收入利润复合增长（数值）!$A$7:$Q$3068,4))-1,"")</f>
        <v>0.20143841397885165</v>
      </c>
      <c r="H829" s="6">
        <f>IFERROR(VLOOKUP($B829,A股收入利润复合增长（数值）!$A$7:$Q$3068,7)/ABS(VLOOKUP($B829,A股收入利润复合增长（数值）!$A$7:$Q$3068,5))-1,"")</f>
        <v>-0.39198932700613653</v>
      </c>
      <c r="I829" s="6">
        <f>IFERROR(VLOOKUP($B829,A股收入利润复合增长（数值）!$A$7:$Q$3068,8)/ABS(VLOOKUP($B829,A股收入利润复合增长（数值）!$A$7:$Q$3068,6))-1,"")</f>
        <v>0.1075305915952669</v>
      </c>
      <c r="J829" s="6">
        <f>IFERROR(VLOOKUP($B829,A股收入利润复合增长（数值）!$A$7:$Q$3068,9)/ABS(VLOOKUP($B829,A股收入利润复合增长（数值）!$A$7:$Q$3068,7))-1,"")</f>
        <v>0.65357976969855858</v>
      </c>
      <c r="K829" s="6">
        <f>IFERROR(VLOOKUP($B829,A股收入利润复合增长（数值）!$A$7:$Q$3068,10)/ABS(VLOOKUP($B829,A股收入利润复合增长（数值）!$A$7:$Q$3068,8))-1,"")</f>
        <v>0.18432326744849936</v>
      </c>
      <c r="L829" s="6">
        <f>IFERROR(VLOOKUP($B829,A股收入利润复合增长（数值）!$A$7:$Q$3068,11)/ABS(VLOOKUP($B829,A股收入利润复合增长（数值）!$A$7:$Q$3068,9))-1,"")</f>
        <v>4.6283501930534987E-2</v>
      </c>
      <c r="M829" s="6">
        <f>IFERROR(VLOOKUP($B829,A股收入利润复合增长（数值）!$A$7:$Q$3068,12)/ABS(VLOOKUP($B829,A股收入利润复合增长（数值）!$A$7:$Q$3068,10))-1,"")</f>
        <v>2.7796369626228445E-2</v>
      </c>
      <c r="N829" s="6">
        <f>IFERROR(VLOOKUP($B829,A股收入利润复合增长（数值）!$A$7:$Q$3068,13)/ABS(VLOOKUP($B829,A股收入利润复合增长（数值）!$A$7:$Q$3068,11))-1,"")</f>
        <v>0.11985050438905964</v>
      </c>
      <c r="O829" s="6">
        <f>IFERROR(VLOOKUP($B829,A股收入利润复合增长（数值）!$A$7:$Q$3068,14)/ABS(VLOOKUP($B829,A股收入利润复合增长（数值）!$A$7:$Q$3068,12))-1,"")</f>
        <v>1.7572813092584285</v>
      </c>
      <c r="P829" s="6">
        <f>IFERROR(VLOOKUP($B829,A股收入利润复合增长（数值）!$A$7:$Q$3068,15)/ABS(VLOOKUP($B829,A股收入利润复合增长（数值）!$A$7:$Q$3068,13))-1,"")</f>
        <v>1.0567828957364003</v>
      </c>
    </row>
    <row r="830" spans="1:16" x14ac:dyDescent="0.25">
      <c r="A830" t="str">
        <f>IF(COUNTIF(G830:P830,"&lt;"&amp;$A$3)=0,MAX($A$4:A829)+1,"")</f>
        <v/>
      </c>
      <c r="B830">
        <v>826</v>
      </c>
      <c r="C830" t="str">
        <f>VLOOKUP($B830,A股收入利润复合增长（数值）!$A$7:$Q$3068,2)</f>
        <v>600624.SH</v>
      </c>
      <c r="D830" t="str">
        <f>VLOOKUP($B830,A股收入利润复合增长（数值）!$A$7:$Q$3068,3)</f>
        <v>复旦复华</v>
      </c>
      <c r="G830" s="6">
        <f>IFERROR(VLOOKUP($B830,A股收入利润复合增长（数值）!$A$7:$Q$3068,6)/ABS(VLOOKUP($B830,A股收入利润复合增长（数值）!$A$7:$Q$3068,4))-1,"")</f>
        <v>0.22128715939524546</v>
      </c>
      <c r="H830" s="6">
        <f>IFERROR(VLOOKUP($B830,A股收入利润复合增长（数值）!$A$7:$Q$3068,7)/ABS(VLOOKUP($B830,A股收入利润复合增长（数值）!$A$7:$Q$3068,5))-1,"")</f>
        <v>0.16750143027110465</v>
      </c>
      <c r="I830" s="6">
        <f>IFERROR(VLOOKUP($B830,A股收入利润复合增长（数值）!$A$7:$Q$3068,8)/ABS(VLOOKUP($B830,A股收入利润复合增长（数值）!$A$7:$Q$3068,6))-1,"")</f>
        <v>0.18627267611686538</v>
      </c>
      <c r="J830" s="6">
        <f>IFERROR(VLOOKUP($B830,A股收入利润复合增长（数值）!$A$7:$Q$3068,9)/ABS(VLOOKUP($B830,A股收入利润复合增长（数值）!$A$7:$Q$3068,7))-1,"")</f>
        <v>0.17613938376923799</v>
      </c>
      <c r="K830" s="6">
        <f>IFERROR(VLOOKUP($B830,A股收入利润复合增长（数值）!$A$7:$Q$3068,10)/ABS(VLOOKUP($B830,A股收入利润复合增长（数值）!$A$7:$Q$3068,8))-1,"")</f>
        <v>9.7340367280994267E-2</v>
      </c>
      <c r="L830" s="6">
        <f>IFERROR(VLOOKUP($B830,A股收入利润复合增长（数值）!$A$7:$Q$3068,11)/ABS(VLOOKUP($B830,A股收入利润复合增长（数值）!$A$7:$Q$3068,9))-1,"")</f>
        <v>0.20115438316289858</v>
      </c>
      <c r="M830" s="6">
        <f>IFERROR(VLOOKUP($B830,A股收入利润复合增长（数值）!$A$7:$Q$3068,12)/ABS(VLOOKUP($B830,A股收入利润复合增长（数值）!$A$7:$Q$3068,10))-1,"")</f>
        <v>5.9100406087724933E-2</v>
      </c>
      <c r="N830" s="6">
        <f>IFERROR(VLOOKUP($B830,A股收入利润复合增长（数值）!$A$7:$Q$3068,13)/ABS(VLOOKUP($B830,A股收入利润复合增长（数值）!$A$7:$Q$3068,11))-1,"")</f>
        <v>0.20196688955776998</v>
      </c>
      <c r="O830" s="6">
        <f>IFERROR(VLOOKUP($B830,A股收入利润复合增长（数值）!$A$7:$Q$3068,14)/ABS(VLOOKUP($B830,A股收入利润复合增长（数值）!$A$7:$Q$3068,12))-1,"")</f>
        <v>-0.28797061322848605</v>
      </c>
      <c r="P830" s="6">
        <f>IFERROR(VLOOKUP($B830,A股收入利润复合增长（数值）!$A$7:$Q$3068,15)/ABS(VLOOKUP($B830,A股收入利润复合增长（数值）!$A$7:$Q$3068,13))-1,"")</f>
        <v>0.28942547064039603</v>
      </c>
    </row>
    <row r="831" spans="1:16" x14ac:dyDescent="0.25">
      <c r="A831" t="str">
        <f>IF(COUNTIF(G831:P831,"&lt;"&amp;$A$3)=0,MAX($A$4:A830)+1,"")</f>
        <v/>
      </c>
      <c r="B831">
        <v>827</v>
      </c>
      <c r="C831" t="str">
        <f>VLOOKUP($B831,A股收入利润复合增长（数值）!$A$7:$Q$3068,2)</f>
        <v>600629.SH</v>
      </c>
      <c r="D831" t="str">
        <f>VLOOKUP($B831,A股收入利润复合增长（数值）!$A$7:$Q$3068,3)</f>
        <v>华建集团</v>
      </c>
      <c r="G831" s="6">
        <f>IFERROR(VLOOKUP($B831,A股收入利润复合增长（数值）!$A$7:$Q$3068,6)/ABS(VLOOKUP($B831,A股收入利润复合增长（数值）!$A$7:$Q$3068,4))-1,"")</f>
        <v>-0.37160585667356638</v>
      </c>
      <c r="H831" s="6">
        <f>IFERROR(VLOOKUP($B831,A股收入利润复合增长（数值）!$A$7:$Q$3068,7)/ABS(VLOOKUP($B831,A股收入利润复合增长（数值）!$A$7:$Q$3068,5))-1,"")</f>
        <v>-0.49007109487513834</v>
      </c>
      <c r="I831" s="6">
        <f>IFERROR(VLOOKUP($B831,A股收入利润复合增长（数值）!$A$7:$Q$3068,8)/ABS(VLOOKUP($B831,A股收入利润复合增长（数值）!$A$7:$Q$3068,6))-1,"")</f>
        <v>0.10275977843646023</v>
      </c>
      <c r="J831" s="6">
        <f>IFERROR(VLOOKUP($B831,A股收入利润复合增长（数值）!$A$7:$Q$3068,9)/ABS(VLOOKUP($B831,A股收入利润复合增长（数值）!$A$7:$Q$3068,7))-1,"")</f>
        <v>-0.73424073897958109</v>
      </c>
      <c r="K831" s="6">
        <f>IFERROR(VLOOKUP($B831,A股收入利润复合增长（数值）!$A$7:$Q$3068,10)/ABS(VLOOKUP($B831,A股收入利润复合增长（数值）!$A$7:$Q$3068,8))-1,"")</f>
        <v>-0.27424664124750253</v>
      </c>
      <c r="L831" s="6">
        <f>IFERROR(VLOOKUP($B831,A股收入利润复合增长（数值）!$A$7:$Q$3068,11)/ABS(VLOOKUP($B831,A股收入利润复合增长（数值）!$A$7:$Q$3068,9))-1,"")</f>
        <v>0.41938338586263613</v>
      </c>
      <c r="M831" s="6">
        <f>IFERROR(VLOOKUP($B831,A股收入利润复合增长（数值）!$A$7:$Q$3068,12)/ABS(VLOOKUP($B831,A股收入利润复合增长（数值）!$A$7:$Q$3068,10))-1,"")</f>
        <v>0.27342496670302086</v>
      </c>
      <c r="N831" s="6">
        <f>IFERROR(VLOOKUP($B831,A股收入利润复合增长（数值）!$A$7:$Q$3068,13)/ABS(VLOOKUP($B831,A股收入利润复合增长（数值）!$A$7:$Q$3068,11))-1,"")</f>
        <v>-0.68286912134491828</v>
      </c>
      <c r="O831" s="6">
        <f>IFERROR(VLOOKUP($B831,A股收入利润复合增长（数值）!$A$7:$Q$3068,14)/ABS(VLOOKUP($B831,A股收入利润复合增长（数值）!$A$7:$Q$3068,12))-1,"")</f>
        <v>7.7999623531885334</v>
      </c>
      <c r="P831" s="6">
        <f>IFERROR(VLOOKUP($B831,A股收入利润复合增长（数值）!$A$7:$Q$3068,15)/ABS(VLOOKUP($B831,A股收入利润复合增长（数值）!$A$7:$Q$3068,13))-1,"")</f>
        <v>32.31193510133992</v>
      </c>
    </row>
    <row r="832" spans="1:16" x14ac:dyDescent="0.25">
      <c r="A832" t="str">
        <f>IF(COUNTIF(G832:P832,"&lt;"&amp;$A$3)=0,MAX($A$4:A831)+1,"")</f>
        <v/>
      </c>
      <c r="B832">
        <v>828</v>
      </c>
      <c r="C832" t="str">
        <f>VLOOKUP($B832,A股收入利润复合增长（数值）!$A$7:$Q$3068,2)</f>
        <v>600633.SH</v>
      </c>
      <c r="D832" t="str">
        <f>VLOOKUP($B832,A股收入利润复合增长（数值）!$A$7:$Q$3068,3)</f>
        <v>浙报传媒</v>
      </c>
      <c r="G832" s="6">
        <f>IFERROR(VLOOKUP($B832,A股收入利润复合增长（数值）!$A$7:$Q$3068,6)/ABS(VLOOKUP($B832,A股收入利润复合增长（数值）!$A$7:$Q$3068,4))-1,"")</f>
        <v>2.1195335622918998</v>
      </c>
      <c r="H832" s="6">
        <f>IFERROR(VLOOKUP($B832,A股收入利润复合增长（数值）!$A$7:$Q$3068,7)/ABS(VLOOKUP($B832,A股收入利润复合增长（数值）!$A$7:$Q$3068,5))-1,"")</f>
        <v>86.780558390290665</v>
      </c>
      <c r="I832" s="6">
        <f>IFERROR(VLOOKUP($B832,A股收入利润复合增长（数值）!$A$7:$Q$3068,8)/ABS(VLOOKUP($B832,A股收入利润复合增长（数值）!$A$7:$Q$3068,6))-1,"")</f>
        <v>7.1282078718207575E-2</v>
      </c>
      <c r="J832" s="6">
        <f>IFERROR(VLOOKUP($B832,A股收入利润复合增长（数值）!$A$7:$Q$3068,9)/ABS(VLOOKUP($B832,A股收入利润复合增长（数值）!$A$7:$Q$3068,7))-1,"")</f>
        <v>1.489690967740831E-2</v>
      </c>
      <c r="K832" s="6">
        <f>IFERROR(VLOOKUP($B832,A股收入利润复合增长（数值）!$A$7:$Q$3068,10)/ABS(VLOOKUP($B832,A股收入利润复合增长（数值）!$A$7:$Q$3068,8))-1,"")</f>
        <v>0.63826104559104513</v>
      </c>
      <c r="L832" s="6">
        <f>IFERROR(VLOOKUP($B832,A股收入利润复合增长（数值）!$A$7:$Q$3068,11)/ABS(VLOOKUP($B832,A股收入利润复合增长（数值）!$A$7:$Q$3068,9))-1,"")</f>
        <v>0.85995409242288012</v>
      </c>
      <c r="M832" s="6">
        <f>IFERROR(VLOOKUP($B832,A股收入利润复合增长（数值）!$A$7:$Q$3068,12)/ABS(VLOOKUP($B832,A股收入利润复合增长（数值）!$A$7:$Q$3068,10))-1,"")</f>
        <v>0.30147440341889298</v>
      </c>
      <c r="N832" s="6">
        <f>IFERROR(VLOOKUP($B832,A股收入利润复合增长（数值）!$A$7:$Q$3068,13)/ABS(VLOOKUP($B832,A股收入利润复合增长（数值）!$A$7:$Q$3068,11))-1,"")</f>
        <v>0.25662748861654161</v>
      </c>
      <c r="O832" s="6">
        <f>IFERROR(VLOOKUP($B832,A股收入利润复合增长（数值）!$A$7:$Q$3068,14)/ABS(VLOOKUP($B832,A股收入利润复合增长（数值）!$A$7:$Q$3068,12))-1,"")</f>
        <v>0.12772642336032747</v>
      </c>
      <c r="P832" s="6">
        <f>IFERROR(VLOOKUP($B832,A股收入利润复合增长（数值）!$A$7:$Q$3068,15)/ABS(VLOOKUP($B832,A股收入利润复合增长（数值）!$A$7:$Q$3068,13))-1,"")</f>
        <v>0.17977098310239548</v>
      </c>
    </row>
    <row r="833" spans="1:16" x14ac:dyDescent="0.25">
      <c r="A833" t="str">
        <f>IF(COUNTIF(G833:P833,"&lt;"&amp;$A$3)=0,MAX($A$4:A832)+1,"")</f>
        <v/>
      </c>
      <c r="B833">
        <v>829</v>
      </c>
      <c r="C833" t="str">
        <f>VLOOKUP($B833,A股收入利润复合增长（数值）!$A$7:$Q$3068,2)</f>
        <v>600634.SH</v>
      </c>
      <c r="D833" t="str">
        <f>VLOOKUP($B833,A股收入利润复合增长（数值）!$A$7:$Q$3068,3)</f>
        <v>中技控股</v>
      </c>
      <c r="G833" s="6">
        <f>IFERROR(VLOOKUP($B833,A股收入利润复合增长（数值）!$A$7:$Q$3068,6)/ABS(VLOOKUP($B833,A股收入利润复合增长（数值）!$A$7:$Q$3068,4))-1,"")</f>
        <v>2.455451277873876</v>
      </c>
      <c r="H833" s="6">
        <f>IFERROR(VLOOKUP($B833,A股收入利润复合增长（数值）!$A$7:$Q$3068,7)/ABS(VLOOKUP($B833,A股收入利润复合增长（数值）!$A$7:$Q$3068,5))-1,"")</f>
        <v>3.1315704954044152</v>
      </c>
      <c r="I833" s="6">
        <f>IFERROR(VLOOKUP($B833,A股收入利润复合增长（数值）!$A$7:$Q$3068,8)/ABS(VLOOKUP($B833,A股收入利润复合增长（数值）!$A$7:$Q$3068,6))-1,"")</f>
        <v>-0.33106069228226287</v>
      </c>
      <c r="J833" s="6">
        <f>IFERROR(VLOOKUP($B833,A股收入利润复合增长（数值）!$A$7:$Q$3068,9)/ABS(VLOOKUP($B833,A股收入利润复合增长（数值）!$A$7:$Q$3068,7))-1,"")</f>
        <v>3.14002347585404</v>
      </c>
      <c r="K833" s="6">
        <f>IFERROR(VLOOKUP($B833,A股收入利润复合增长（数值）!$A$7:$Q$3068,10)/ABS(VLOOKUP($B833,A股收入利润复合增长（数值）!$A$7:$Q$3068,8))-1,"")</f>
        <v>104.5387708264393</v>
      </c>
      <c r="L833" s="6">
        <f>IFERROR(VLOOKUP($B833,A股收入利润复合增长（数值）!$A$7:$Q$3068,11)/ABS(VLOOKUP($B833,A股收入利润复合增长（数值）!$A$7:$Q$3068,9))-1,"")</f>
        <v>3.9322282843162597</v>
      </c>
      <c r="M833" s="6">
        <f>IFERROR(VLOOKUP($B833,A股收入利润复合增长（数值）!$A$7:$Q$3068,12)/ABS(VLOOKUP($B833,A股收入利润复合增长（数值）!$A$7:$Q$3068,10))-1,"")</f>
        <v>-0.20526863160333653</v>
      </c>
      <c r="N833" s="6">
        <f>IFERROR(VLOOKUP($B833,A股收入利润复合增长（数值）!$A$7:$Q$3068,13)/ABS(VLOOKUP($B833,A股收入利润复合增长（数值）!$A$7:$Q$3068,11))-1,"")</f>
        <v>0.15087378937583162</v>
      </c>
      <c r="O833" s="6">
        <f>IFERROR(VLOOKUP($B833,A股收入利润复合增长（数值）!$A$7:$Q$3068,14)/ABS(VLOOKUP($B833,A股收入利润复合增长（数值）!$A$7:$Q$3068,12))-1,"")</f>
        <v>-0.34789713243058717</v>
      </c>
      <c r="P833" s="6">
        <f>IFERROR(VLOOKUP($B833,A股收入利润复合增长（数值）!$A$7:$Q$3068,15)/ABS(VLOOKUP($B833,A股收入利润复合增长（数值）!$A$7:$Q$3068,13))-1,"")</f>
        <v>-9.1328783356028453E-2</v>
      </c>
    </row>
    <row r="834" spans="1:16" x14ac:dyDescent="0.25">
      <c r="A834" t="str">
        <f>IF(COUNTIF(G834:P834,"&lt;"&amp;$A$3)=0,MAX($A$4:A833)+1,"")</f>
        <v/>
      </c>
      <c r="B834">
        <v>830</v>
      </c>
      <c r="C834" t="str">
        <f>VLOOKUP($B834,A股收入利润复合增长（数值）!$A$7:$Q$3068,2)</f>
        <v>600637.SH</v>
      </c>
      <c r="D834" t="str">
        <f>VLOOKUP($B834,A股收入利润复合增长（数值）!$A$7:$Q$3068,3)</f>
        <v>东方明珠</v>
      </c>
      <c r="G834" s="6">
        <f>IFERROR(VLOOKUP($B834,A股收入利润复合增长（数值）!$A$7:$Q$3068,6)/ABS(VLOOKUP($B834,A股收入利润复合增长（数值）!$A$7:$Q$3068,4))-1,"")</f>
        <v>-0.37425666567885718</v>
      </c>
      <c r="H834" s="6">
        <f>IFERROR(VLOOKUP($B834,A股收入利润复合增长（数值）!$A$7:$Q$3068,7)/ABS(VLOOKUP($B834,A股收入利润复合增长（数值）!$A$7:$Q$3068,5))-1,"")</f>
        <v>2.344276046093865</v>
      </c>
      <c r="I834" s="6">
        <f>IFERROR(VLOOKUP($B834,A股收入利润复合增长（数值）!$A$7:$Q$3068,8)/ABS(VLOOKUP($B834,A股收入利润复合增长（数值）!$A$7:$Q$3068,6))-1,"")</f>
        <v>0.51838349830835773</v>
      </c>
      <c r="J834" s="6">
        <f>IFERROR(VLOOKUP($B834,A股收入利润复合增长（数值）!$A$7:$Q$3068,9)/ABS(VLOOKUP($B834,A股收入利润复合增长（数值）!$A$7:$Q$3068,7))-1,"")</f>
        <v>0.45442723090536408</v>
      </c>
      <c r="K834" s="6">
        <f>IFERROR(VLOOKUP($B834,A股收入利润复合增长（数值）!$A$7:$Q$3068,10)/ABS(VLOOKUP($B834,A股收入利润复合增长（数值）!$A$7:$Q$3068,8))-1,"")</f>
        <v>0.3006302712583544</v>
      </c>
      <c r="L834" s="6">
        <f>IFERROR(VLOOKUP($B834,A股收入利润复合增长（数值）!$A$7:$Q$3068,11)/ABS(VLOOKUP($B834,A股收入利润复合增长（数值）!$A$7:$Q$3068,9))-1,"")</f>
        <v>0.3115048110229035</v>
      </c>
      <c r="M834" s="6">
        <f>IFERROR(VLOOKUP($B834,A股收入利润复合增长（数值）!$A$7:$Q$3068,12)/ABS(VLOOKUP($B834,A股收入利润复合增长（数值）!$A$7:$Q$3068,10))-1,"")</f>
        <v>0.12909347848549824</v>
      </c>
      <c r="N834" s="6">
        <f>IFERROR(VLOOKUP($B834,A股收入利润复合增长（数值）!$A$7:$Q$3068,13)/ABS(VLOOKUP($B834,A股收入利润复合增长（数值）!$A$7:$Q$3068,11))-1,"")</f>
        <v>0.15961933810272533</v>
      </c>
      <c r="O834" s="6">
        <f>IFERROR(VLOOKUP($B834,A股收入利润复合增长（数值）!$A$7:$Q$3068,14)/ABS(VLOOKUP($B834,A股收入利润复合增长（数值）!$A$7:$Q$3068,12))-1,"")</f>
        <v>6.0944521547758006</v>
      </c>
      <c r="P834" s="6">
        <f>IFERROR(VLOOKUP($B834,A股收入利润复合增长（数值）!$A$7:$Q$3068,15)/ABS(VLOOKUP($B834,A股收入利润复合增长（数值）!$A$7:$Q$3068,13))-1,"")</f>
        <v>2.7006144347299292</v>
      </c>
    </row>
    <row r="835" spans="1:16" x14ac:dyDescent="0.25">
      <c r="A835" t="str">
        <f>IF(COUNTIF(G835:P835,"&lt;"&amp;$A$3)=0,MAX($A$4:A834)+1,"")</f>
        <v/>
      </c>
      <c r="B835">
        <v>831</v>
      </c>
      <c r="C835" t="str">
        <f>VLOOKUP($B835,A股收入利润复合增长（数值）!$A$7:$Q$3068,2)</f>
        <v>600640.SH</v>
      </c>
      <c r="D835" t="str">
        <f>VLOOKUP($B835,A股收入利润复合增长（数值）!$A$7:$Q$3068,3)</f>
        <v>号百控股</v>
      </c>
      <c r="G835" s="6">
        <f>IFERROR(VLOOKUP($B835,A股收入利润复合增长（数值）!$A$7:$Q$3068,6)/ABS(VLOOKUP($B835,A股收入利润复合增长（数值）!$A$7:$Q$3068,4))-1,"")</f>
        <v>-0.28684039534860328</v>
      </c>
      <c r="H835" s="6">
        <f>IFERROR(VLOOKUP($B835,A股收入利润复合增长（数值）!$A$7:$Q$3068,7)/ABS(VLOOKUP($B835,A股收入利润复合增长（数值）!$A$7:$Q$3068,5))-1,"")</f>
        <v>-0.78130818219036002</v>
      </c>
      <c r="I835" s="6">
        <f>IFERROR(VLOOKUP($B835,A股收入利润复合增长（数值）!$A$7:$Q$3068,8)/ABS(VLOOKUP($B835,A股收入利润复合增长（数值）!$A$7:$Q$3068,6))-1,"")</f>
        <v>7.1608350378086527</v>
      </c>
      <c r="J835" s="6">
        <f>IFERROR(VLOOKUP($B835,A股收入利润复合增长（数值）!$A$7:$Q$3068,9)/ABS(VLOOKUP($B835,A股收入利润复合增长（数值）!$A$7:$Q$3068,7))-1,"")</f>
        <v>40.842790321514613</v>
      </c>
      <c r="K835" s="6">
        <f>IFERROR(VLOOKUP($B835,A股收入利润复合增长（数值）!$A$7:$Q$3068,10)/ABS(VLOOKUP($B835,A股收入利润复合增长（数值）!$A$7:$Q$3068,8))-1,"")</f>
        <v>-3.7886006858670163E-2</v>
      </c>
      <c r="L835" s="6">
        <f>IFERROR(VLOOKUP($B835,A股收入利润复合增长（数值）!$A$7:$Q$3068,11)/ABS(VLOOKUP($B835,A股收入利润复合增长（数值）!$A$7:$Q$3068,9))-1,"")</f>
        <v>-0.38738786017991222</v>
      </c>
      <c r="M835" s="6">
        <f>IFERROR(VLOOKUP($B835,A股收入利润复合增长（数值）!$A$7:$Q$3068,12)/ABS(VLOOKUP($B835,A股收入利润复合增长（数值）!$A$7:$Q$3068,10))-1,"")</f>
        <v>0.27626212541597539</v>
      </c>
      <c r="N835" s="6">
        <f>IFERROR(VLOOKUP($B835,A股收入利润复合增长（数值）!$A$7:$Q$3068,13)/ABS(VLOOKUP($B835,A股收入利润复合增长（数值）!$A$7:$Q$3068,11))-1,"")</f>
        <v>7.9450764566347587E-2</v>
      </c>
      <c r="O835" s="6">
        <f>IFERROR(VLOOKUP($B835,A股收入利润复合增长（数值）!$A$7:$Q$3068,14)/ABS(VLOOKUP($B835,A股收入利润复合增长（数值）!$A$7:$Q$3068,12))-1,"")</f>
        <v>0.41982349496687688</v>
      </c>
      <c r="P835" s="6">
        <f>IFERROR(VLOOKUP($B835,A股收入利润复合增长（数值）!$A$7:$Q$3068,15)/ABS(VLOOKUP($B835,A股收入利润复合增长（数值）!$A$7:$Q$3068,13))-1,"")</f>
        <v>-0.4726446597664532</v>
      </c>
    </row>
    <row r="836" spans="1:16" x14ac:dyDescent="0.25">
      <c r="A836" t="str">
        <f>IF(COUNTIF(G836:P836,"&lt;"&amp;$A$3)=0,MAX($A$4:A835)+1,"")</f>
        <v/>
      </c>
      <c r="B836">
        <v>832</v>
      </c>
      <c r="C836" t="str">
        <f>VLOOKUP($B836,A股收入利润复合增长（数值）!$A$7:$Q$3068,2)</f>
        <v>600643.SH</v>
      </c>
      <c r="D836" t="str">
        <f>VLOOKUP($B836,A股收入利润复合增长（数值）!$A$7:$Q$3068,3)</f>
        <v>爱建集团</v>
      </c>
      <c r="G836" s="6">
        <f>IFERROR(VLOOKUP($B836,A股收入利润复合增长（数值）!$A$7:$Q$3068,6)/ABS(VLOOKUP($B836,A股收入利润复合增长（数值）!$A$7:$Q$3068,4))-1,"")</f>
        <v>-0.2261421370426836</v>
      </c>
      <c r="H836" s="6">
        <f>IFERROR(VLOOKUP($B836,A股收入利润复合增长（数值）!$A$7:$Q$3068,7)/ABS(VLOOKUP($B836,A股收入利润复合增长（数值）!$A$7:$Q$3068,5))-1,"")</f>
        <v>0.13925871581253424</v>
      </c>
      <c r="I836" s="6">
        <f>IFERROR(VLOOKUP($B836,A股收入利润复合增长（数值）!$A$7:$Q$3068,8)/ABS(VLOOKUP($B836,A股收入利润复合增长（数值）!$A$7:$Q$3068,6))-1,"")</f>
        <v>-0.20409884123623168</v>
      </c>
      <c r="J836" s="6">
        <f>IFERROR(VLOOKUP($B836,A股收入利润复合增长（数值）!$A$7:$Q$3068,9)/ABS(VLOOKUP($B836,A股收入利润复合增长（数值）!$A$7:$Q$3068,7))-1,"")</f>
        <v>1.6873311923274223</v>
      </c>
      <c r="K836" s="6">
        <f>IFERROR(VLOOKUP($B836,A股收入利润复合增长（数值）!$A$7:$Q$3068,10)/ABS(VLOOKUP($B836,A股收入利润复合增长（数值）!$A$7:$Q$3068,8))-1,"")</f>
        <v>-0.25529590398129098</v>
      </c>
      <c r="L836" s="6">
        <f>IFERROR(VLOOKUP($B836,A股收入利润复合增长（数值）!$A$7:$Q$3068,11)/ABS(VLOOKUP($B836,A股收入利润复合增长（数值）!$A$7:$Q$3068,9))-1,"")</f>
        <v>0.47957722300730232</v>
      </c>
      <c r="M836" s="6">
        <f>IFERROR(VLOOKUP($B836,A股收入利润复合增长（数值）!$A$7:$Q$3068,12)/ABS(VLOOKUP($B836,A股收入利润复合增长（数值）!$A$7:$Q$3068,10))-1,"")</f>
        <v>0.97440375293244164</v>
      </c>
      <c r="N836" s="6">
        <f>IFERROR(VLOOKUP($B836,A股收入利润复合增长（数值）!$A$7:$Q$3068,13)/ABS(VLOOKUP($B836,A股收入利润复合增长（数值）!$A$7:$Q$3068,11))-1,"")</f>
        <v>7.8280686964726565E-2</v>
      </c>
      <c r="O836" s="6">
        <f>IFERROR(VLOOKUP($B836,A股收入利润复合增长（数值）!$A$7:$Q$3068,14)/ABS(VLOOKUP($B836,A股收入利润复合增长（数值）!$A$7:$Q$3068,12))-1,"")</f>
        <v>2.3665054517451711E-2</v>
      </c>
      <c r="P836" s="6">
        <f>IFERROR(VLOOKUP($B836,A股收入利润复合增长（数值）!$A$7:$Q$3068,15)/ABS(VLOOKUP($B836,A股收入利润复合增长（数值）!$A$7:$Q$3068,13))-1,"")</f>
        <v>8.2392819062283129E-2</v>
      </c>
    </row>
    <row r="837" spans="1:16" x14ac:dyDescent="0.25">
      <c r="A837" t="str">
        <f>IF(COUNTIF(G837:P837,"&lt;"&amp;$A$3)=0,MAX($A$4:A836)+1,"")</f>
        <v/>
      </c>
      <c r="B837">
        <v>833</v>
      </c>
      <c r="C837" t="str">
        <f>VLOOKUP($B837,A股收入利润复合增长（数值）!$A$7:$Q$3068,2)</f>
        <v>600645.SH</v>
      </c>
      <c r="D837" t="str">
        <f>VLOOKUP($B837,A股收入利润复合增长（数值）!$A$7:$Q$3068,3)</f>
        <v>中源协和</v>
      </c>
      <c r="G837" s="6">
        <f>IFERROR(VLOOKUP($B837,A股收入利润复合增长（数值）!$A$7:$Q$3068,6)/ABS(VLOOKUP($B837,A股收入利润复合增长（数值）!$A$7:$Q$3068,4))-1,"")</f>
        <v>-8.0960389467914062E-2</v>
      </c>
      <c r="H837" s="6">
        <f>IFERROR(VLOOKUP($B837,A股收入利润复合增长（数值）!$A$7:$Q$3068,7)/ABS(VLOOKUP($B837,A股收入利润复合增长（数值）!$A$7:$Q$3068,5))-1,"")</f>
        <v>1.795337392618312</v>
      </c>
      <c r="I837" s="6">
        <f>IFERROR(VLOOKUP($B837,A股收入利润复合增长（数值）!$A$7:$Q$3068,8)/ABS(VLOOKUP($B837,A股收入利润复合增长（数值）!$A$7:$Q$3068,6))-1,"")</f>
        <v>0.21725547040037929</v>
      </c>
      <c r="J837" s="6">
        <f>IFERROR(VLOOKUP($B837,A股收入利润复合增长（数值）!$A$7:$Q$3068,9)/ABS(VLOOKUP($B837,A股收入利润复合增长（数值）!$A$7:$Q$3068,7))-1,"")</f>
        <v>-0.40669389968372416</v>
      </c>
      <c r="K837" s="6">
        <f>IFERROR(VLOOKUP($B837,A股收入利润复合增长（数值）!$A$7:$Q$3068,10)/ABS(VLOOKUP($B837,A股收入利润复合增长（数值）!$A$7:$Q$3068,8))-1,"")</f>
        <v>0.20299149911247927</v>
      </c>
      <c r="L837" s="6">
        <f>IFERROR(VLOOKUP($B837,A股收入利润复合增长（数值）!$A$7:$Q$3068,11)/ABS(VLOOKUP($B837,A股收入利润复合增长（数值）!$A$7:$Q$3068,9))-1,"")</f>
        <v>-0.48084139494329536</v>
      </c>
      <c r="M837" s="6">
        <f>IFERROR(VLOOKUP($B837,A股收入利润复合增长（数值）!$A$7:$Q$3068,12)/ABS(VLOOKUP($B837,A股收入利润复合增长（数值）!$A$7:$Q$3068,10))-1,"")</f>
        <v>0.31982205564258837</v>
      </c>
      <c r="N837" s="6">
        <f>IFERROR(VLOOKUP($B837,A股收入利润复合增长（数值）!$A$7:$Q$3068,13)/ABS(VLOOKUP($B837,A股收入利润复合增长（数值）!$A$7:$Q$3068,11))-1,"")</f>
        <v>3.9149527800215784</v>
      </c>
      <c r="O837" s="6">
        <f>IFERROR(VLOOKUP($B837,A股收入利润复合增长（数值）!$A$7:$Q$3068,14)/ABS(VLOOKUP($B837,A股收入利润复合增长（数值）!$A$7:$Q$3068,12))-1,"")</f>
        <v>0.48678443453766129</v>
      </c>
      <c r="P837" s="6">
        <f>IFERROR(VLOOKUP($B837,A股收入利润复合增长（数值）!$A$7:$Q$3068,15)/ABS(VLOOKUP($B837,A股收入利润复合增长（数值）!$A$7:$Q$3068,13))-1,"")</f>
        <v>4.87489535049653</v>
      </c>
    </row>
    <row r="838" spans="1:16" x14ac:dyDescent="0.25">
      <c r="A838" t="str">
        <f>IF(COUNTIF(G838:P838,"&lt;"&amp;$A$3)=0,MAX($A$4:A837)+1,"")</f>
        <v/>
      </c>
      <c r="B838">
        <v>834</v>
      </c>
      <c r="C838" t="str">
        <f>VLOOKUP($B838,A股收入利润复合增长（数值）!$A$7:$Q$3068,2)</f>
        <v>600647.SH</v>
      </c>
      <c r="D838" t="str">
        <f>VLOOKUP($B838,A股收入利润复合增长（数值）!$A$7:$Q$3068,3)</f>
        <v>同达创业</v>
      </c>
      <c r="G838" s="6">
        <f>IFERROR(VLOOKUP($B838,A股收入利润复合增长（数值）!$A$7:$Q$3068,6)/ABS(VLOOKUP($B838,A股收入利润复合增长（数值）!$A$7:$Q$3068,4))-1,"")</f>
        <v>-0.37915014639056877</v>
      </c>
      <c r="H838" s="6">
        <f>IFERROR(VLOOKUP($B838,A股收入利润复合增长（数值）!$A$7:$Q$3068,7)/ABS(VLOOKUP($B838,A股收入利润复合增长（数值）!$A$7:$Q$3068,5))-1,"")</f>
        <v>0.10577144684099582</v>
      </c>
      <c r="I838" s="6">
        <f>IFERROR(VLOOKUP($B838,A股收入利润复合增长（数值）!$A$7:$Q$3068,8)/ABS(VLOOKUP($B838,A股收入利润复合增长（数值）!$A$7:$Q$3068,6))-1,"")</f>
        <v>0.23608643940555063</v>
      </c>
      <c r="J838" s="6">
        <f>IFERROR(VLOOKUP($B838,A股收入利润复合增长（数值）!$A$7:$Q$3068,9)/ABS(VLOOKUP($B838,A股收入利润复合增长（数值）!$A$7:$Q$3068,7))-1,"")</f>
        <v>5.2126179959590679E-2</v>
      </c>
      <c r="K838" s="6">
        <f>IFERROR(VLOOKUP($B838,A股收入利润复合增长（数值）!$A$7:$Q$3068,10)/ABS(VLOOKUP($B838,A股收入利润复合增长（数值）!$A$7:$Q$3068,8))-1,"")</f>
        <v>8.5740823662814325E-3</v>
      </c>
      <c r="L838" s="6">
        <f>IFERROR(VLOOKUP($B838,A股收入利润复合增长（数值）!$A$7:$Q$3068,11)/ABS(VLOOKUP($B838,A股收入利润复合增长（数值）!$A$7:$Q$3068,9))-1,"")</f>
        <v>0.5257300926089763</v>
      </c>
      <c r="M838" s="6">
        <f>IFERROR(VLOOKUP($B838,A股收入利润复合增长（数值）!$A$7:$Q$3068,12)/ABS(VLOOKUP($B838,A股收入利润复合增长（数值）!$A$7:$Q$3068,10))-1,"")</f>
        <v>-0.49323784947756932</v>
      </c>
      <c r="N838" s="6">
        <f>IFERROR(VLOOKUP($B838,A股收入利润复合增长（数值）!$A$7:$Q$3068,13)/ABS(VLOOKUP($B838,A股收入利润复合增长（数值）!$A$7:$Q$3068,11))-1,"")</f>
        <v>-1.1000947563331438</v>
      </c>
      <c r="O838" s="6">
        <f>IFERROR(VLOOKUP($B838,A股收入利润复合增长（数值）!$A$7:$Q$3068,14)/ABS(VLOOKUP($B838,A股收入利润复合增长（数值）!$A$7:$Q$3068,12))-1,"")</f>
        <v>-0.22057283563186836</v>
      </c>
      <c r="P838" s="6">
        <f>IFERROR(VLOOKUP($B838,A股收入利润复合增长（数值）!$A$7:$Q$3068,15)/ABS(VLOOKUP($B838,A股收入利润复合增长（数值）!$A$7:$Q$3068,13))-1,"")</f>
        <v>19.25001788433002</v>
      </c>
    </row>
    <row r="839" spans="1:16" x14ac:dyDescent="0.25">
      <c r="A839" t="str">
        <f>IF(COUNTIF(G839:P839,"&lt;"&amp;$A$3)=0,MAX($A$4:A838)+1,"")</f>
        <v/>
      </c>
      <c r="B839">
        <v>835</v>
      </c>
      <c r="C839" t="str">
        <f>VLOOKUP($B839,A股收入利润复合增长（数值）!$A$7:$Q$3068,2)</f>
        <v>600649.SH</v>
      </c>
      <c r="D839" t="str">
        <f>VLOOKUP($B839,A股收入利润复合增长（数值）!$A$7:$Q$3068,3)</f>
        <v>城投控股</v>
      </c>
      <c r="G839" s="6">
        <f>IFERROR(VLOOKUP($B839,A股收入利润复合增长（数值）!$A$7:$Q$3068,6)/ABS(VLOOKUP($B839,A股收入利润复合增长（数值）!$A$7:$Q$3068,4))-1,"")</f>
        <v>0.20187030058462851</v>
      </c>
      <c r="H839" s="6">
        <f>IFERROR(VLOOKUP($B839,A股收入利润复合增长（数值）!$A$7:$Q$3068,7)/ABS(VLOOKUP($B839,A股收入利润复合增长（数值）!$A$7:$Q$3068,5))-1,"")</f>
        <v>0.29415880349630696</v>
      </c>
      <c r="I839" s="6">
        <f>IFERROR(VLOOKUP($B839,A股收入利润复合增长（数值）!$A$7:$Q$3068,8)/ABS(VLOOKUP($B839,A股收入利润复合增长（数值）!$A$7:$Q$3068,6))-1,"")</f>
        <v>7.5550543738458487E-2</v>
      </c>
      <c r="J839" s="6">
        <f>IFERROR(VLOOKUP($B839,A股收入利润复合增长（数值）!$A$7:$Q$3068,9)/ABS(VLOOKUP($B839,A股收入利润复合增长（数值）!$A$7:$Q$3068,7))-1,"")</f>
        <v>0.22000776271214639</v>
      </c>
      <c r="K839" s="6">
        <f>IFERROR(VLOOKUP($B839,A股收入利润复合增长（数值）!$A$7:$Q$3068,10)/ABS(VLOOKUP($B839,A股收入利润复合增长（数值）!$A$7:$Q$3068,8))-1,"")</f>
        <v>-0.3020909199875752</v>
      </c>
      <c r="L839" s="6">
        <f>IFERROR(VLOOKUP($B839,A股收入利润复合增长（数值）!$A$7:$Q$3068,11)/ABS(VLOOKUP($B839,A股收入利润复合增长（数值）!$A$7:$Q$3068,9))-1,"")</f>
        <v>2.8227084691883064E-2</v>
      </c>
      <c r="M839" s="6">
        <f>IFERROR(VLOOKUP($B839,A股收入利润复合增长（数值）!$A$7:$Q$3068,12)/ABS(VLOOKUP($B839,A股收入利润复合增长（数值）!$A$7:$Q$3068,10))-1,"")</f>
        <v>0.40213295160098039</v>
      </c>
      <c r="N839" s="6">
        <f>IFERROR(VLOOKUP($B839,A股收入利润复合增长（数值）!$A$7:$Q$3068,13)/ABS(VLOOKUP($B839,A股收入利润复合增长（数值）!$A$7:$Q$3068,11))-1,"")</f>
        <v>0.42779315777925619</v>
      </c>
      <c r="O839" s="6">
        <f>IFERROR(VLOOKUP($B839,A股收入利润复合增长（数值）!$A$7:$Q$3068,14)/ABS(VLOOKUP($B839,A股收入利润复合增长（数值）!$A$7:$Q$3068,12))-1,"")</f>
        <v>0.61779954911971191</v>
      </c>
      <c r="P839" s="6">
        <f>IFERROR(VLOOKUP($B839,A股收入利润复合增长（数值）!$A$7:$Q$3068,15)/ABS(VLOOKUP($B839,A股收入利润复合增长（数值）!$A$7:$Q$3068,13))-1,"")</f>
        <v>0.83494916203121927</v>
      </c>
    </row>
    <row r="840" spans="1:16" x14ac:dyDescent="0.25">
      <c r="A840" t="str">
        <f>IF(COUNTIF(G840:P840,"&lt;"&amp;$A$3)=0,MAX($A$4:A839)+1,"")</f>
        <v/>
      </c>
      <c r="B840">
        <v>836</v>
      </c>
      <c r="C840" t="str">
        <f>VLOOKUP($B840,A股收入利润复合增长（数值）!$A$7:$Q$3068,2)</f>
        <v>600651.SH</v>
      </c>
      <c r="D840" t="str">
        <f>VLOOKUP($B840,A股收入利润复合增长（数值）!$A$7:$Q$3068,3)</f>
        <v>飞乐音响</v>
      </c>
      <c r="G840" s="6">
        <f>IFERROR(VLOOKUP($B840,A股收入利润复合增长（数值）!$A$7:$Q$3068,6)/ABS(VLOOKUP($B840,A股收入利润复合增长（数值）!$A$7:$Q$3068,4))-1,"")</f>
        <v>0.32732010333376382</v>
      </c>
      <c r="H840" s="6">
        <f>IFERROR(VLOOKUP($B840,A股收入利润复合增长（数值）!$A$7:$Q$3068,7)/ABS(VLOOKUP($B840,A股收入利润复合增长（数值）!$A$7:$Q$3068,5))-1,"")</f>
        <v>0.62920996484803227</v>
      </c>
      <c r="I840" s="6">
        <f>IFERROR(VLOOKUP($B840,A股收入利润复合增长（数值）!$A$7:$Q$3068,8)/ABS(VLOOKUP($B840,A股收入利润复合增长（数值）!$A$7:$Q$3068,6))-1,"")</f>
        <v>1.9657698491875486E-2</v>
      </c>
      <c r="J840" s="6">
        <f>IFERROR(VLOOKUP($B840,A股收入利润复合增长（数值）!$A$7:$Q$3068,9)/ABS(VLOOKUP($B840,A股收入利润复合增长（数值）!$A$7:$Q$3068,7))-1,"")</f>
        <v>-0.30645312781173306</v>
      </c>
      <c r="K840" s="6">
        <f>IFERROR(VLOOKUP($B840,A股收入利润复合增长（数值）!$A$7:$Q$3068,10)/ABS(VLOOKUP($B840,A股收入利润复合增长（数值）!$A$7:$Q$3068,8))-1,"")</f>
        <v>6.3740326686980042E-2</v>
      </c>
      <c r="L840" s="6">
        <f>IFERROR(VLOOKUP($B840,A股收入利润复合增长（数值）!$A$7:$Q$3068,11)/ABS(VLOOKUP($B840,A股收入利润复合增长（数值）!$A$7:$Q$3068,9))-1,"")</f>
        <v>-0.45319267069886648</v>
      </c>
      <c r="M840" s="6">
        <f>IFERROR(VLOOKUP($B840,A股收入利润复合增长（数值）!$A$7:$Q$3068,12)/ABS(VLOOKUP($B840,A股收入利润复合增长（数值）!$A$7:$Q$3068,10))-1,"")</f>
        <v>-3.8608114367003621E-3</v>
      </c>
      <c r="N840" s="6">
        <f>IFERROR(VLOOKUP($B840,A股收入利润复合增长（数值）!$A$7:$Q$3068,13)/ABS(VLOOKUP($B840,A股收入利润复合增长（数值）!$A$7:$Q$3068,11))-1,"")</f>
        <v>0.12515510705300148</v>
      </c>
      <c r="O840" s="6">
        <f>IFERROR(VLOOKUP($B840,A股收入利润复合增长（数值）!$A$7:$Q$3068,14)/ABS(VLOOKUP($B840,A股收入利润复合增长（数值）!$A$7:$Q$3068,12))-1,"")</f>
        <v>1.3765052081673472</v>
      </c>
      <c r="P840" s="6">
        <f>IFERROR(VLOOKUP($B840,A股收入利润复合增长（数值）!$A$7:$Q$3068,15)/ABS(VLOOKUP($B840,A股收入利润复合增长（数值）!$A$7:$Q$3068,13))-1,"")</f>
        <v>4.8200637350561761</v>
      </c>
    </row>
    <row r="841" spans="1:16" x14ac:dyDescent="0.25">
      <c r="A841" t="str">
        <f>IF(COUNTIF(G841:P841,"&lt;"&amp;$A$3)=0,MAX($A$4:A840)+1,"")</f>
        <v/>
      </c>
      <c r="B841">
        <v>837</v>
      </c>
      <c r="C841" t="str">
        <f>VLOOKUP($B841,A股收入利润复合增长（数值）!$A$7:$Q$3068,2)</f>
        <v>600652.SH</v>
      </c>
      <c r="D841" t="str">
        <f>VLOOKUP($B841,A股收入利润复合增长（数值）!$A$7:$Q$3068,3)</f>
        <v>游久游戏</v>
      </c>
      <c r="G841" s="6">
        <f>IFERROR(VLOOKUP($B841,A股收入利润复合增长（数值）!$A$7:$Q$3068,6)/ABS(VLOOKUP($B841,A股收入利润复合增长（数值）!$A$7:$Q$3068,4))-1,"")</f>
        <v>0.10426248153734963</v>
      </c>
      <c r="H841" s="6">
        <f>IFERROR(VLOOKUP($B841,A股收入利润复合增长（数值）!$A$7:$Q$3068,7)/ABS(VLOOKUP($B841,A股收入利润复合增长（数值）!$A$7:$Q$3068,5))-1,"")</f>
        <v>1.0567948762046697E-2</v>
      </c>
      <c r="I841" s="6">
        <f>IFERROR(VLOOKUP($B841,A股收入利润复合增长（数值）!$A$7:$Q$3068,8)/ABS(VLOOKUP($B841,A股收入利润复合增长（数值）!$A$7:$Q$3068,6))-1,"")</f>
        <v>6.7847456324683364E-3</v>
      </c>
      <c r="J841" s="6">
        <f>IFERROR(VLOOKUP($B841,A股收入利润复合增长（数值）!$A$7:$Q$3068,9)/ABS(VLOOKUP($B841,A股收入利润复合增长（数值）!$A$7:$Q$3068,7))-1,"")</f>
        <v>7.7481879857439768</v>
      </c>
      <c r="K841" s="6">
        <f>IFERROR(VLOOKUP($B841,A股收入利润复合增长（数值）!$A$7:$Q$3068,10)/ABS(VLOOKUP($B841,A股收入利润复合增长（数值）!$A$7:$Q$3068,8))-1,"")</f>
        <v>-0.12762599101295613</v>
      </c>
      <c r="L841" s="6">
        <f>IFERROR(VLOOKUP($B841,A股收入利润复合增长（数值）!$A$7:$Q$3068,11)/ABS(VLOOKUP($B841,A股收入利润复合增长（数值）!$A$7:$Q$3068,9))-1,"")</f>
        <v>-0.97735465873518068</v>
      </c>
      <c r="M841" s="6">
        <f>IFERROR(VLOOKUP($B841,A股收入利润复合增长（数值）!$A$7:$Q$3068,12)/ABS(VLOOKUP($B841,A股收入利润复合增长（数值）!$A$7:$Q$3068,10))-1,"")</f>
        <v>-9.8272681699949849E-2</v>
      </c>
      <c r="N841" s="6">
        <f>IFERROR(VLOOKUP($B841,A股收入利润复合增长（数值）!$A$7:$Q$3068,13)/ABS(VLOOKUP($B841,A股收入利润复合增长（数值）!$A$7:$Q$3068,11))-1,"")</f>
        <v>-31.684237501388406</v>
      </c>
      <c r="O841" s="6">
        <f>IFERROR(VLOOKUP($B841,A股收入利润复合增长（数值）!$A$7:$Q$3068,14)/ABS(VLOOKUP($B841,A股收入利润复合增长（数值）!$A$7:$Q$3068,12))-1,"")</f>
        <v>-0.15207457395794688</v>
      </c>
      <c r="P841" s="6">
        <f>IFERROR(VLOOKUP($B841,A股收入利润复合增长（数值）!$A$7:$Q$3068,15)/ABS(VLOOKUP($B841,A股收入利润复合增长（数值）!$A$7:$Q$3068,13))-1,"")</f>
        <v>-0.45650307115165523</v>
      </c>
    </row>
    <row r="842" spans="1:16" x14ac:dyDescent="0.25">
      <c r="A842" t="str">
        <f>IF(COUNTIF(G842:P842,"&lt;"&amp;$A$3)=0,MAX($A$4:A841)+1,"")</f>
        <v/>
      </c>
      <c r="B842">
        <v>838</v>
      </c>
      <c r="C842" t="str">
        <f>VLOOKUP($B842,A股收入利润复合增长（数值）!$A$7:$Q$3068,2)</f>
        <v>600654.SH</v>
      </c>
      <c r="D842" t="str">
        <f>VLOOKUP($B842,A股收入利润复合增长（数值）!$A$7:$Q$3068,3)</f>
        <v>中安消</v>
      </c>
      <c r="G842" s="6">
        <f>IFERROR(VLOOKUP($B842,A股收入利润复合增长（数值）!$A$7:$Q$3068,6)/ABS(VLOOKUP($B842,A股收入利润复合增长（数值）!$A$7:$Q$3068,4))-1,"")</f>
        <v>0.14347430871162303</v>
      </c>
      <c r="H842" s="6">
        <f>IFERROR(VLOOKUP($B842,A股收入利润复合增长（数值）!$A$7:$Q$3068,7)/ABS(VLOOKUP($B842,A股收入利润复合增长（数值）!$A$7:$Q$3068,5))-1,"")</f>
        <v>-4.7287122589326436E-2</v>
      </c>
      <c r="I842" s="6">
        <f>IFERROR(VLOOKUP($B842,A股收入利润复合增长（数值）!$A$7:$Q$3068,8)/ABS(VLOOKUP($B842,A股收入利润复合增长（数值）!$A$7:$Q$3068,6))-1,"")</f>
        <v>0.52827170768567777</v>
      </c>
      <c r="J842" s="6">
        <f>IFERROR(VLOOKUP($B842,A股收入利润复合增长（数值）!$A$7:$Q$3068,9)/ABS(VLOOKUP($B842,A股收入利润复合增长（数值）!$A$7:$Q$3068,7))-1,"")</f>
        <v>1.8719214041761578E-2</v>
      </c>
      <c r="K842" s="6">
        <f>IFERROR(VLOOKUP($B842,A股收入利润复合增长（数值）!$A$7:$Q$3068,10)/ABS(VLOOKUP($B842,A股收入利润复合增长（数值）!$A$7:$Q$3068,8))-1,"")</f>
        <v>4.1650182148180726E-2</v>
      </c>
      <c r="L842" s="6">
        <f>IFERROR(VLOOKUP($B842,A股收入利润复合增长（数值）!$A$7:$Q$3068,11)/ABS(VLOOKUP($B842,A股收入利润复合增长（数值）!$A$7:$Q$3068,9))-1,"")</f>
        <v>0.13828366687349325</v>
      </c>
      <c r="M842" s="6">
        <f>IFERROR(VLOOKUP($B842,A股收入利润复合增长（数值）!$A$7:$Q$3068,12)/ABS(VLOOKUP($B842,A股收入利润复合增长（数值）!$A$7:$Q$3068,10))-1,"")</f>
        <v>-0.45070621522588994</v>
      </c>
      <c r="N842" s="6">
        <f>IFERROR(VLOOKUP($B842,A股收入利润复合增长（数值）!$A$7:$Q$3068,13)/ABS(VLOOKUP($B842,A股收入利润复合增长（数值）!$A$7:$Q$3068,11))-1,"")</f>
        <v>0.59981695231872778</v>
      </c>
      <c r="O842" s="6">
        <f>IFERROR(VLOOKUP($B842,A股收入利润复合增长（数值）!$A$7:$Q$3068,14)/ABS(VLOOKUP($B842,A股收入利润复合增长（数值）!$A$7:$Q$3068,12))-1,"")</f>
        <v>0.71007847487005726</v>
      </c>
      <c r="P842" s="6">
        <f>IFERROR(VLOOKUP($B842,A股收入利润复合增长（数值）!$A$7:$Q$3068,15)/ABS(VLOOKUP($B842,A股收入利润复合增长（数值）!$A$7:$Q$3068,13))-1,"")</f>
        <v>0.46670284526873873</v>
      </c>
    </row>
    <row r="843" spans="1:16" x14ac:dyDescent="0.25">
      <c r="A843" t="str">
        <f>IF(COUNTIF(G843:P843,"&lt;"&amp;$A$3)=0,MAX($A$4:A842)+1,"")</f>
        <v/>
      </c>
      <c r="B843">
        <v>839</v>
      </c>
      <c r="C843" t="str">
        <f>VLOOKUP($B843,A股收入利润复合增长（数值）!$A$7:$Q$3068,2)</f>
        <v>600661.SH</v>
      </c>
      <c r="D843" t="str">
        <f>VLOOKUP($B843,A股收入利润复合增长（数值）!$A$7:$Q$3068,3)</f>
        <v>新南洋</v>
      </c>
      <c r="G843" s="6">
        <f>IFERROR(VLOOKUP($B843,A股收入利润复合增长（数值）!$A$7:$Q$3068,6)/ABS(VLOOKUP($B843,A股收入利润复合增长（数值）!$A$7:$Q$3068,4))-1,"")</f>
        <v>-5.26665217693284E-2</v>
      </c>
      <c r="H843" s="6">
        <f>IFERROR(VLOOKUP($B843,A股收入利润复合增长（数值）!$A$7:$Q$3068,7)/ABS(VLOOKUP($B843,A股收入利润复合增长（数值）!$A$7:$Q$3068,5))-1,"")</f>
        <v>-0.45722781794142586</v>
      </c>
      <c r="I843" s="6">
        <f>IFERROR(VLOOKUP($B843,A股收入利润复合增长（数值）!$A$7:$Q$3068,8)/ABS(VLOOKUP($B843,A股收入利润复合增长（数值）!$A$7:$Q$3068,6))-1,"")</f>
        <v>-5.7498970729839449E-2</v>
      </c>
      <c r="J843" s="6">
        <f>IFERROR(VLOOKUP($B843,A股收入利润复合增长（数值）!$A$7:$Q$3068,9)/ABS(VLOOKUP($B843,A股收入利润复合增长（数值）!$A$7:$Q$3068,7))-1,"")</f>
        <v>-15.116210536134854</v>
      </c>
      <c r="K843" s="6">
        <f>IFERROR(VLOOKUP($B843,A股收入利润复合增长（数值）!$A$7:$Q$3068,10)/ABS(VLOOKUP($B843,A股收入利润复合增长（数值）!$A$7:$Q$3068,8))-1,"")</f>
        <v>0.13265880163731825</v>
      </c>
      <c r="L843" s="6">
        <f>IFERROR(VLOOKUP($B843,A股收入利润复合增长（数值）!$A$7:$Q$3068,11)/ABS(VLOOKUP($B843,A股收入利润复合增长（数值）!$A$7:$Q$3068,9))-1,"")</f>
        <v>-0.69987201610595795</v>
      </c>
      <c r="M843" s="6">
        <f>IFERROR(VLOOKUP($B843,A股收入利润复合增长（数值）!$A$7:$Q$3068,12)/ABS(VLOOKUP($B843,A股收入利润复合增长（数值）!$A$7:$Q$3068,10))-1,"")</f>
        <v>1.0623414236212168</v>
      </c>
      <c r="N843" s="6">
        <f>IFERROR(VLOOKUP($B843,A股收入利润复合增长（数值）!$A$7:$Q$3068,13)/ABS(VLOOKUP($B843,A股收入利润复合增长（数值）!$A$7:$Q$3068,11))-1,"")</f>
        <v>3.2189993917891542</v>
      </c>
      <c r="O843" s="6">
        <f>IFERROR(VLOOKUP($B843,A股收入利润复合增长（数值）!$A$7:$Q$3068,14)/ABS(VLOOKUP($B843,A股收入利润复合增长（数值）!$A$7:$Q$3068,12))-1,"")</f>
        <v>-3.4219606864771546E-4</v>
      </c>
      <c r="P843" s="6">
        <f>IFERROR(VLOOKUP($B843,A股收入利润复合增长（数值）!$A$7:$Q$3068,15)/ABS(VLOOKUP($B843,A股收入利润复合增长（数值）!$A$7:$Q$3068,13))-1,"")</f>
        <v>-4.7241375854210399E-2</v>
      </c>
    </row>
    <row r="844" spans="1:16" x14ac:dyDescent="0.25">
      <c r="A844" t="str">
        <f>IF(COUNTIF(G844:P844,"&lt;"&amp;$A$3)=0,MAX($A$4:A843)+1,"")</f>
        <v/>
      </c>
      <c r="B844">
        <v>840</v>
      </c>
      <c r="C844" t="str">
        <f>VLOOKUP($B844,A股收入利润复合增长（数值）!$A$7:$Q$3068,2)</f>
        <v>600662.SH</v>
      </c>
      <c r="D844" t="str">
        <f>VLOOKUP($B844,A股收入利润复合增长（数值）!$A$7:$Q$3068,3)</f>
        <v>强生控股</v>
      </c>
      <c r="G844" s="6">
        <f>IFERROR(VLOOKUP($B844,A股收入利润复合增长（数值）!$A$7:$Q$3068,6)/ABS(VLOOKUP($B844,A股收入利润复合增长（数值）!$A$7:$Q$3068,4))-1,"")</f>
        <v>1.3509966105959301</v>
      </c>
      <c r="H844" s="6">
        <f>IFERROR(VLOOKUP($B844,A股收入利润复合增长（数值）!$A$7:$Q$3068,7)/ABS(VLOOKUP($B844,A股收入利润复合增长（数值）!$A$7:$Q$3068,5))-1,"")</f>
        <v>0.85843427762662583</v>
      </c>
      <c r="I844" s="6">
        <f>IFERROR(VLOOKUP($B844,A股收入利润复合增长（数值）!$A$7:$Q$3068,8)/ABS(VLOOKUP($B844,A股收入利润复合增长（数值）!$A$7:$Q$3068,6))-1,"")</f>
        <v>2.9394585362255254E-2</v>
      </c>
      <c r="J844" s="6">
        <f>IFERROR(VLOOKUP($B844,A股收入利润复合增长（数值）!$A$7:$Q$3068,9)/ABS(VLOOKUP($B844,A股收入利润复合增长（数值）!$A$7:$Q$3068,7))-1,"")</f>
        <v>-0.10667581513407642</v>
      </c>
      <c r="K844" s="6">
        <f>IFERROR(VLOOKUP($B844,A股收入利润复合增长（数值）!$A$7:$Q$3068,10)/ABS(VLOOKUP($B844,A股收入利润复合增长（数值）!$A$7:$Q$3068,8))-1,"")</f>
        <v>6.3271552476967141E-2</v>
      </c>
      <c r="L844" s="6">
        <f>IFERROR(VLOOKUP($B844,A股收入利润复合增长（数值）!$A$7:$Q$3068,11)/ABS(VLOOKUP($B844,A股收入利润复合增长（数值）!$A$7:$Q$3068,9))-1,"")</f>
        <v>-7.0019001361735778E-2</v>
      </c>
      <c r="M844" s="6">
        <f>IFERROR(VLOOKUP($B844,A股收入利润复合增长（数值）!$A$7:$Q$3068,12)/ABS(VLOOKUP($B844,A股收入利润复合增长（数值）!$A$7:$Q$3068,10))-1,"")</f>
        <v>0.12340035401361837</v>
      </c>
      <c r="N844" s="6">
        <f>IFERROR(VLOOKUP($B844,A股收入利润复合增长（数值）!$A$7:$Q$3068,13)/ABS(VLOOKUP($B844,A股收入利润复合增长（数值）!$A$7:$Q$3068,11))-1,"")</f>
        <v>0.1003250925769863</v>
      </c>
      <c r="O844" s="6">
        <f>IFERROR(VLOOKUP($B844,A股收入利润复合增长（数值）!$A$7:$Q$3068,14)/ABS(VLOOKUP($B844,A股收入利润复合增长（数值）!$A$7:$Q$3068,12))-1,"")</f>
        <v>3.6790246420416617E-2</v>
      </c>
      <c r="P844" s="6">
        <f>IFERROR(VLOOKUP($B844,A股收入利润复合增长（数值）!$A$7:$Q$3068,15)/ABS(VLOOKUP($B844,A股收入利润复合增长（数值）!$A$7:$Q$3068,13))-1,"")</f>
        <v>-3.7168246248175718E-2</v>
      </c>
    </row>
    <row r="845" spans="1:16" x14ac:dyDescent="0.25">
      <c r="A845" t="str">
        <f>IF(COUNTIF(G845:P845,"&lt;"&amp;$A$3)=0,MAX($A$4:A844)+1,"")</f>
        <v/>
      </c>
      <c r="B845">
        <v>841</v>
      </c>
      <c r="C845" t="str">
        <f>VLOOKUP($B845,A股收入利润复合增长（数值）!$A$7:$Q$3068,2)</f>
        <v>600666.SH</v>
      </c>
      <c r="D845" t="str">
        <f>VLOOKUP($B845,A股收入利润复合增长（数值）!$A$7:$Q$3068,3)</f>
        <v>奥瑞德</v>
      </c>
      <c r="G845" s="6">
        <f>IFERROR(VLOOKUP($B845,A股收入利润复合增长（数值）!$A$7:$Q$3068,6)/ABS(VLOOKUP($B845,A股收入利润复合增长（数值）!$A$7:$Q$3068,4))-1,"")</f>
        <v>0.14499550155247154</v>
      </c>
      <c r="H845" s="6">
        <f>IFERROR(VLOOKUP($B845,A股收入利润复合增长（数值）!$A$7:$Q$3068,7)/ABS(VLOOKUP($B845,A股收入利润复合增长（数值）!$A$7:$Q$3068,5))-1,"")</f>
        <v>-0.14381000982157843</v>
      </c>
      <c r="I845" s="6">
        <f>IFERROR(VLOOKUP($B845,A股收入利润复合增长（数值）!$A$7:$Q$3068,8)/ABS(VLOOKUP($B845,A股收入利润复合增长（数值）!$A$7:$Q$3068,6))-1,"")</f>
        <v>0.23354996212123558</v>
      </c>
      <c r="J845" s="6">
        <f>IFERROR(VLOOKUP($B845,A股收入利润复合增长（数值）!$A$7:$Q$3068,9)/ABS(VLOOKUP($B845,A股收入利润复合增长（数值）!$A$7:$Q$3068,7))-1,"")</f>
        <v>1.7128285029548662E-2</v>
      </c>
      <c r="K845" s="6">
        <f>IFERROR(VLOOKUP($B845,A股收入利润复合增长（数值）!$A$7:$Q$3068,10)/ABS(VLOOKUP($B845,A股收入利润复合增长（数值）!$A$7:$Q$3068,8))-1,"")</f>
        <v>0.10111365197121902</v>
      </c>
      <c r="L845" s="6">
        <f>IFERROR(VLOOKUP($B845,A股收入利润复合增长（数值）!$A$7:$Q$3068,11)/ABS(VLOOKUP($B845,A股收入利润复合增长（数值）!$A$7:$Q$3068,9))-1,"")</f>
        <v>-9.9514097231662491E-2</v>
      </c>
      <c r="M845" s="6">
        <f>IFERROR(VLOOKUP($B845,A股收入利润复合增长（数值）!$A$7:$Q$3068,12)/ABS(VLOOKUP($B845,A股收入利润复合增长（数值）!$A$7:$Q$3068,10))-1,"")</f>
        <v>5.634705678943952E-2</v>
      </c>
      <c r="N845" s="6">
        <f>IFERROR(VLOOKUP($B845,A股收入利润复合增长（数值）!$A$7:$Q$3068,13)/ABS(VLOOKUP($B845,A股收入利润复合增长（数值）!$A$7:$Q$3068,11))-1,"")</f>
        <v>-0.11859943356526559</v>
      </c>
      <c r="O845" s="6">
        <f>IFERROR(VLOOKUP($B845,A股收入利润复合增长（数值）!$A$7:$Q$3068,14)/ABS(VLOOKUP($B845,A股收入利润复合增长（数值）!$A$7:$Q$3068,12))-1,"")</f>
        <v>-0.17898262958056554</v>
      </c>
      <c r="P845" s="6">
        <f>IFERROR(VLOOKUP($B845,A股收入利润复合增长（数值）!$A$7:$Q$3068,15)/ABS(VLOOKUP($B845,A股收入利润复合增长（数值）!$A$7:$Q$3068,13))-1,"")</f>
        <v>9.4154439944072728</v>
      </c>
    </row>
    <row r="846" spans="1:16" x14ac:dyDescent="0.25">
      <c r="A846" t="str">
        <f>IF(COUNTIF(G846:P846,"&lt;"&amp;$A$3)=0,MAX($A$4:A845)+1,"")</f>
        <v/>
      </c>
      <c r="B846">
        <v>842</v>
      </c>
      <c r="C846" t="str">
        <f>VLOOKUP($B846,A股收入利润复合增长（数值）!$A$7:$Q$3068,2)</f>
        <v>600674.SH</v>
      </c>
      <c r="D846" t="str">
        <f>VLOOKUP($B846,A股收入利润复合增长（数值）!$A$7:$Q$3068,3)</f>
        <v>川投能源</v>
      </c>
      <c r="G846" s="6">
        <f>IFERROR(VLOOKUP($B846,A股收入利润复合增长（数值）!$A$7:$Q$3068,6)/ABS(VLOOKUP($B846,A股收入利润复合增长（数值）!$A$7:$Q$3068,4))-1,"")</f>
        <v>5.1385601360391719E-2</v>
      </c>
      <c r="H846" s="6">
        <f>IFERROR(VLOOKUP($B846,A股收入利润复合增长（数值）!$A$7:$Q$3068,7)/ABS(VLOOKUP($B846,A股收入利润复合增长（数值）!$A$7:$Q$3068,5))-1,"")</f>
        <v>2.7473544692123708E-2</v>
      </c>
      <c r="I846" s="6">
        <f>IFERROR(VLOOKUP($B846,A股收入利润复合增长（数值）!$A$7:$Q$3068,8)/ABS(VLOOKUP($B846,A股收入利润复合增长（数值）!$A$7:$Q$3068,6))-1,"")</f>
        <v>-1.2082147352991734E-2</v>
      </c>
      <c r="J846" s="6">
        <f>IFERROR(VLOOKUP($B846,A股收入利润复合增长（数值）!$A$7:$Q$3068,9)/ABS(VLOOKUP($B846,A股收入利润复合增长（数值）!$A$7:$Q$3068,7))-1,"")</f>
        <v>0.17300623993903574</v>
      </c>
      <c r="K846" s="6">
        <f>IFERROR(VLOOKUP($B846,A股收入利润复合增长（数值）!$A$7:$Q$3068,10)/ABS(VLOOKUP($B846,A股收入利润复合增长（数值）!$A$7:$Q$3068,8))-1,"")</f>
        <v>9.6447086252759995E-3</v>
      </c>
      <c r="L846" s="6">
        <f>IFERROR(VLOOKUP($B846,A股收入利润复合增长（数值）!$A$7:$Q$3068,11)/ABS(VLOOKUP($B846,A股收入利润复合增长（数值）!$A$7:$Q$3068,9))-1,"")</f>
        <v>2.3297423711066005</v>
      </c>
      <c r="M846" s="6">
        <f>IFERROR(VLOOKUP($B846,A股收入利润复合增长（数值）!$A$7:$Q$3068,12)/ABS(VLOOKUP($B846,A股收入利润复合增长（数值）!$A$7:$Q$3068,10))-1,"")</f>
        <v>-3.9471882645423562E-2</v>
      </c>
      <c r="N846" s="6">
        <f>IFERROR(VLOOKUP($B846,A股收入利润复合增长（数值）!$A$7:$Q$3068,13)/ABS(VLOOKUP($B846,A股收入利润复合增长（数值）!$A$7:$Q$3068,11))-1,"")</f>
        <v>1.5445936234595257</v>
      </c>
      <c r="O846" s="6">
        <f>IFERROR(VLOOKUP($B846,A股收入利润复合增长（数值）!$A$7:$Q$3068,14)/ABS(VLOOKUP($B846,A股收入利润复合增长（数值）!$A$7:$Q$3068,12))-1,"")</f>
        <v>1.252962759080134E-2</v>
      </c>
      <c r="P846" s="6">
        <f>IFERROR(VLOOKUP($B846,A股收入利润复合增长（数值）!$A$7:$Q$3068,15)/ABS(VLOOKUP($B846,A股收入利润复合增长（数值）!$A$7:$Q$3068,13))-1,"")</f>
        <v>0.1138665295249297</v>
      </c>
    </row>
    <row r="847" spans="1:16" x14ac:dyDescent="0.25">
      <c r="A847" t="str">
        <f>IF(COUNTIF(G847:P847,"&lt;"&amp;$A$3)=0,MAX($A$4:A846)+1,"")</f>
        <v/>
      </c>
      <c r="B847">
        <v>843</v>
      </c>
      <c r="C847" t="str">
        <f>VLOOKUP($B847,A股收入利润复合增长（数值）!$A$7:$Q$3068,2)</f>
        <v>600681.SH</v>
      </c>
      <c r="D847" t="str">
        <f>VLOOKUP($B847,A股收入利润复合增长（数值）!$A$7:$Q$3068,3)</f>
        <v>百川能源</v>
      </c>
      <c r="G847" s="6">
        <f>IFERROR(VLOOKUP($B847,A股收入利润复合增长（数值）!$A$7:$Q$3068,6)/ABS(VLOOKUP($B847,A股收入利润复合增长（数值）!$A$7:$Q$3068,4))-1,"")</f>
        <v>1.5439941743153964</v>
      </c>
      <c r="H847" s="6">
        <f>IFERROR(VLOOKUP($B847,A股收入利润复合增长（数值）!$A$7:$Q$3068,7)/ABS(VLOOKUP($B847,A股收入利润复合增长（数值）!$A$7:$Q$3068,5))-1,"")</f>
        <v>-0.14348639208302005</v>
      </c>
      <c r="I847" s="6">
        <f>IFERROR(VLOOKUP($B847,A股收入利润复合增长（数值）!$A$7:$Q$3068,8)/ABS(VLOOKUP($B847,A股收入利润复合增长（数值）!$A$7:$Q$3068,6))-1,"")</f>
        <v>3.9634411623440435</v>
      </c>
      <c r="J847" s="6">
        <f>IFERROR(VLOOKUP($B847,A股收入利润复合增长（数值）!$A$7:$Q$3068,9)/ABS(VLOOKUP($B847,A股收入利润复合增长（数值）!$A$7:$Q$3068,7))-1,"")</f>
        <v>-0.88608032385443347</v>
      </c>
      <c r="K847" s="6">
        <f>IFERROR(VLOOKUP($B847,A股收入利润复合增长（数值）!$A$7:$Q$3068,10)/ABS(VLOOKUP($B847,A股收入利润复合增长（数值）!$A$7:$Q$3068,8))-1,"")</f>
        <v>-9.1349727741224074E-2</v>
      </c>
      <c r="L847" s="6">
        <f>IFERROR(VLOOKUP($B847,A股收入利润复合增长（数值）!$A$7:$Q$3068,11)/ABS(VLOOKUP($B847,A股收入利润复合增长（数值）!$A$7:$Q$3068,9))-1,"")</f>
        <v>-2.9902109599169795</v>
      </c>
      <c r="M847" s="6">
        <f>IFERROR(VLOOKUP($B847,A股收入利润复合增长（数值）!$A$7:$Q$3068,12)/ABS(VLOOKUP($B847,A股收入利润复合增长（数值）!$A$7:$Q$3068,10))-1,"")</f>
        <v>-0.23474231447348692</v>
      </c>
      <c r="N847" s="6">
        <f>IFERROR(VLOOKUP($B847,A股收入利润复合增长（数值）!$A$7:$Q$3068,13)/ABS(VLOOKUP($B847,A股收入利润复合增长（数值）!$A$7:$Q$3068,11))-1,"")</f>
        <v>-0.630226876589558</v>
      </c>
      <c r="O847" s="6">
        <f>IFERROR(VLOOKUP($B847,A股收入利润复合增长（数值）!$A$7:$Q$3068,14)/ABS(VLOOKUP($B847,A股收入利润复合增长（数值）!$A$7:$Q$3068,12))-1,"")</f>
        <v>-0.70396325838788987</v>
      </c>
      <c r="P847" s="6">
        <f>IFERROR(VLOOKUP($B847,A股收入利润复合增长（数值）!$A$7:$Q$3068,15)/ABS(VLOOKUP($B847,A股收入利润复合增长（数值）!$A$7:$Q$3068,13))-1,"")</f>
        <v>-2.9284810876032017</v>
      </c>
    </row>
    <row r="848" spans="1:16" x14ac:dyDescent="0.25">
      <c r="A848" t="str">
        <f>IF(COUNTIF(G848:P848,"&lt;"&amp;$A$3)=0,MAX($A$4:A847)+1,"")</f>
        <v/>
      </c>
      <c r="B848">
        <v>844</v>
      </c>
      <c r="C848" t="str">
        <f>VLOOKUP($B848,A股收入利润复合增长（数值）!$A$7:$Q$3068,2)</f>
        <v>600682.SH</v>
      </c>
      <c r="D848" t="str">
        <f>VLOOKUP($B848,A股收入利润复合增长（数值）!$A$7:$Q$3068,3)</f>
        <v>南京新百</v>
      </c>
      <c r="G848" s="6">
        <f>IFERROR(VLOOKUP($B848,A股收入利润复合增长（数值）!$A$7:$Q$3068,6)/ABS(VLOOKUP($B848,A股收入利润复合增长（数值）!$A$7:$Q$3068,4))-1,"")</f>
        <v>0.19356548678269014</v>
      </c>
      <c r="H848" s="6">
        <f>IFERROR(VLOOKUP($B848,A股收入利润复合增长（数值）!$A$7:$Q$3068,7)/ABS(VLOOKUP($B848,A股收入利润复合增长（数值）!$A$7:$Q$3068,5))-1,"")</f>
        <v>0.15003154813820418</v>
      </c>
      <c r="I848" s="6">
        <f>IFERROR(VLOOKUP($B848,A股收入利润复合增长（数值）!$A$7:$Q$3068,8)/ABS(VLOOKUP($B848,A股收入利润复合增长（数值）!$A$7:$Q$3068,6))-1,"")</f>
        <v>0.55090819628512389</v>
      </c>
      <c r="J848" s="6">
        <f>IFERROR(VLOOKUP($B848,A股收入利润复合增长（数值）!$A$7:$Q$3068,9)/ABS(VLOOKUP($B848,A股收入利润复合增长（数值）!$A$7:$Q$3068,7))-1,"")</f>
        <v>1.2847621036469437</v>
      </c>
      <c r="K848" s="6">
        <f>IFERROR(VLOOKUP($B848,A股收入利润复合增长（数值）!$A$7:$Q$3068,10)/ABS(VLOOKUP($B848,A股收入利润复合增长（数值）!$A$7:$Q$3068,8))-1,"")</f>
        <v>0.17656339195084314</v>
      </c>
      <c r="L848" s="6">
        <f>IFERROR(VLOOKUP($B848,A股收入利润复合增长（数值）!$A$7:$Q$3068,11)/ABS(VLOOKUP($B848,A股收入利润复合增长（数值）!$A$7:$Q$3068,9))-1,"")</f>
        <v>-0.29017926353956025</v>
      </c>
      <c r="M848" s="6">
        <f>IFERROR(VLOOKUP($B848,A股收入利润复合增长（数值）!$A$7:$Q$3068,12)/ABS(VLOOKUP($B848,A股收入利润复合增长（数值）!$A$7:$Q$3068,10))-1,"")</f>
        <v>1.333548345898556</v>
      </c>
      <c r="N848" s="6">
        <f>IFERROR(VLOOKUP($B848,A股收入利润复合增长（数值）!$A$7:$Q$3068,13)/ABS(VLOOKUP($B848,A股收入利润复合增长（数值）!$A$7:$Q$3068,11))-1,"")</f>
        <v>1.9605670949766725</v>
      </c>
      <c r="O848" s="6">
        <f>IFERROR(VLOOKUP($B848,A股收入利润复合增长（数值）!$A$7:$Q$3068,14)/ABS(VLOOKUP($B848,A股收入利润复合增长（数值）!$A$7:$Q$3068,12))-1,"")</f>
        <v>1.0258764332130164</v>
      </c>
      <c r="P848" s="6">
        <f>IFERROR(VLOOKUP($B848,A股收入利润复合增长（数值）!$A$7:$Q$3068,15)/ABS(VLOOKUP($B848,A股收入利润复合增长（数值）!$A$7:$Q$3068,13))-1,"")</f>
        <v>-8.4631190290253122E-2</v>
      </c>
    </row>
    <row r="849" spans="1:16" x14ac:dyDescent="0.25">
      <c r="A849" t="str">
        <f>IF(COUNTIF(G849:P849,"&lt;"&amp;$A$3)=0,MAX($A$4:A848)+1,"")</f>
        <v/>
      </c>
      <c r="B849">
        <v>845</v>
      </c>
      <c r="C849" t="str">
        <f>VLOOKUP($B849,A股收入利润复合增长（数值）!$A$7:$Q$3068,2)</f>
        <v>600683.SH</v>
      </c>
      <c r="D849" t="str">
        <f>VLOOKUP($B849,A股收入利润复合增长（数值）!$A$7:$Q$3068,3)</f>
        <v>京投发展</v>
      </c>
      <c r="G849" s="6">
        <f>IFERROR(VLOOKUP($B849,A股收入利润复合增长（数值）!$A$7:$Q$3068,6)/ABS(VLOOKUP($B849,A股收入利润复合增长（数值）!$A$7:$Q$3068,4))-1,"")</f>
        <v>3.9205109010388428E-2</v>
      </c>
      <c r="H849" s="6">
        <f>IFERROR(VLOOKUP($B849,A股收入利润复合增长（数值）!$A$7:$Q$3068,7)/ABS(VLOOKUP($B849,A股收入利润复合增长（数值）!$A$7:$Q$3068,5))-1,"")</f>
        <v>-0.5577313067244718</v>
      </c>
      <c r="I849" s="6">
        <f>IFERROR(VLOOKUP($B849,A股收入利润复合增长（数值）!$A$7:$Q$3068,8)/ABS(VLOOKUP($B849,A股收入利润复合增长（数值）!$A$7:$Q$3068,6))-1,"")</f>
        <v>-0.2610187573615248</v>
      </c>
      <c r="J849" s="6">
        <f>IFERROR(VLOOKUP($B849,A股收入利润复合增长（数值）!$A$7:$Q$3068,9)/ABS(VLOOKUP($B849,A股收入利润复合增长（数值）!$A$7:$Q$3068,7))-1,"")</f>
        <v>-0.27259209271366958</v>
      </c>
      <c r="K849" s="6">
        <f>IFERROR(VLOOKUP($B849,A股收入利润复合增长（数值）!$A$7:$Q$3068,10)/ABS(VLOOKUP($B849,A股收入利润复合增长（数值）!$A$7:$Q$3068,8))-1,"")</f>
        <v>-0.11223655801874199</v>
      </c>
      <c r="L849" s="6">
        <f>IFERROR(VLOOKUP($B849,A股收入利润复合增长（数值）!$A$7:$Q$3068,11)/ABS(VLOOKUP($B849,A股收入利润复合增长（数值）!$A$7:$Q$3068,9))-1,"")</f>
        <v>-0.13836404875665487</v>
      </c>
      <c r="M849" s="6">
        <f>IFERROR(VLOOKUP($B849,A股收入利润复合增长（数值）!$A$7:$Q$3068,12)/ABS(VLOOKUP($B849,A股收入利润复合增长（数值）!$A$7:$Q$3068,10))-1,"")</f>
        <v>2.4992090971075402</v>
      </c>
      <c r="N849" s="6">
        <f>IFERROR(VLOOKUP($B849,A股收入利润复合增长（数值）!$A$7:$Q$3068,13)/ABS(VLOOKUP($B849,A股收入利润复合增长（数值）!$A$7:$Q$3068,11))-1,"")</f>
        <v>-0.66261399786285224</v>
      </c>
      <c r="O849" s="6">
        <f>IFERROR(VLOOKUP($B849,A股收入利润复合增长（数值）!$A$7:$Q$3068,14)/ABS(VLOOKUP($B849,A股收入利润复合增长（数值）!$A$7:$Q$3068,12))-1,"")</f>
        <v>1.4198671001382186</v>
      </c>
      <c r="P849" s="6">
        <f>IFERROR(VLOOKUP($B849,A股收入利润复合增长（数值）!$A$7:$Q$3068,15)/ABS(VLOOKUP($B849,A股收入利润复合增长（数值）!$A$7:$Q$3068,13))-1,"")</f>
        <v>3.5888737708514071</v>
      </c>
    </row>
    <row r="850" spans="1:16" x14ac:dyDescent="0.25">
      <c r="A850" t="str">
        <f>IF(COUNTIF(G850:P850,"&lt;"&amp;$A$3)=0,MAX($A$4:A849)+1,"")</f>
        <v/>
      </c>
      <c r="B850">
        <v>846</v>
      </c>
      <c r="C850" t="str">
        <f>VLOOKUP($B850,A股收入利润复合增长（数值）!$A$7:$Q$3068,2)</f>
        <v>600684.SH</v>
      </c>
      <c r="D850" t="str">
        <f>VLOOKUP($B850,A股收入利润复合增长（数值）!$A$7:$Q$3068,3)</f>
        <v>珠江实业</v>
      </c>
      <c r="G850" s="6">
        <f>IFERROR(VLOOKUP($B850,A股收入利润复合增长（数值）!$A$7:$Q$3068,6)/ABS(VLOOKUP($B850,A股收入利润复合增长（数值）!$A$7:$Q$3068,4))-1,"")</f>
        <v>0.85753176460188096</v>
      </c>
      <c r="H850" s="6">
        <f>IFERROR(VLOOKUP($B850,A股收入利润复合增长（数值）!$A$7:$Q$3068,7)/ABS(VLOOKUP($B850,A股收入利润复合增长（数值）!$A$7:$Q$3068,5))-1,"")</f>
        <v>0.68518591616443403</v>
      </c>
      <c r="I850" s="6">
        <f>IFERROR(VLOOKUP($B850,A股收入利润复合增长（数值）!$A$7:$Q$3068,8)/ABS(VLOOKUP($B850,A股收入利润复合增长（数值）!$A$7:$Q$3068,6))-1,"")</f>
        <v>0.48231026705891011</v>
      </c>
      <c r="J850" s="6">
        <f>IFERROR(VLOOKUP($B850,A股收入利润复合增长（数值）!$A$7:$Q$3068,9)/ABS(VLOOKUP($B850,A股收入利润复合增长（数值）!$A$7:$Q$3068,7))-1,"")</f>
        <v>0.5516304844010691</v>
      </c>
      <c r="K850" s="6">
        <f>IFERROR(VLOOKUP($B850,A股收入利润复合增长（数值）!$A$7:$Q$3068,10)/ABS(VLOOKUP($B850,A股收入利润复合增长（数值）!$A$7:$Q$3068,8))-1,"")</f>
        <v>0.30039981148157202</v>
      </c>
      <c r="L850" s="6">
        <f>IFERROR(VLOOKUP($B850,A股收入利润复合增长（数值）!$A$7:$Q$3068,11)/ABS(VLOOKUP($B850,A股收入利润复合增长（数值）!$A$7:$Q$3068,9))-1,"")</f>
        <v>0.30570722910828008</v>
      </c>
      <c r="M850" s="6">
        <f>IFERROR(VLOOKUP($B850,A股收入利润复合增长（数值）!$A$7:$Q$3068,12)/ABS(VLOOKUP($B850,A股收入利润复合增长（数值）!$A$7:$Q$3068,10))-1,"")</f>
        <v>-8.8448251156161506E-2</v>
      </c>
      <c r="N850" s="6">
        <f>IFERROR(VLOOKUP($B850,A股收入利润复合增长（数值）!$A$7:$Q$3068,13)/ABS(VLOOKUP($B850,A股收入利润复合增长（数值）!$A$7:$Q$3068,11))-1,"")</f>
        <v>-0.40118552684757758</v>
      </c>
      <c r="O850" s="6">
        <f>IFERROR(VLOOKUP($B850,A股收入利润复合增长（数值）!$A$7:$Q$3068,14)/ABS(VLOOKUP($B850,A股收入利润复合增长（数值）!$A$7:$Q$3068,12))-1,"")</f>
        <v>0.56271549342709015</v>
      </c>
      <c r="P850" s="6">
        <f>IFERROR(VLOOKUP($B850,A股收入利润复合增长（数值）!$A$7:$Q$3068,15)/ABS(VLOOKUP($B850,A股收入利润复合增长（数值）!$A$7:$Q$3068,13))-1,"")</f>
        <v>6.5305744297453172E-2</v>
      </c>
    </row>
    <row r="851" spans="1:16" x14ac:dyDescent="0.25">
      <c r="A851" t="str">
        <f>IF(COUNTIF(G851:P851,"&lt;"&amp;$A$3)=0,MAX($A$4:A850)+1,"")</f>
        <v/>
      </c>
      <c r="B851">
        <v>847</v>
      </c>
      <c r="C851" t="str">
        <f>VLOOKUP($B851,A股收入利润复合增长（数值）!$A$7:$Q$3068,2)</f>
        <v>600685.SH</v>
      </c>
      <c r="D851" t="str">
        <f>VLOOKUP($B851,A股收入利润复合增长（数值）!$A$7:$Q$3068,3)</f>
        <v>中船防务</v>
      </c>
      <c r="G851" s="6">
        <f>IFERROR(VLOOKUP($B851,A股收入利润复合增长（数值）!$A$7:$Q$3068,6)/ABS(VLOOKUP($B851,A股收入利润复合增长（数值）!$A$7:$Q$3068,4))-1,"")</f>
        <v>0.18280091376242913</v>
      </c>
      <c r="H851" s="6">
        <f>IFERROR(VLOOKUP($B851,A股收入利润复合增长（数值）!$A$7:$Q$3068,7)/ABS(VLOOKUP($B851,A股收入利润复合增长（数值）!$A$7:$Q$3068,5))-1,"")</f>
        <v>-0.26761844863671047</v>
      </c>
      <c r="I851" s="6">
        <f>IFERROR(VLOOKUP($B851,A股收入利润复合增长（数值）!$A$7:$Q$3068,8)/ABS(VLOOKUP($B851,A股收入利润复合增长（数值）!$A$7:$Q$3068,6))-1,"")</f>
        <v>-0.22568112786438854</v>
      </c>
      <c r="J851" s="6">
        <f>IFERROR(VLOOKUP($B851,A股收入利润复合增长（数值）!$A$7:$Q$3068,9)/ABS(VLOOKUP($B851,A股收入利润复合增长（数值）!$A$7:$Q$3068,7))-1,"")</f>
        <v>-0.9800754860938139</v>
      </c>
      <c r="K851" s="6">
        <f>IFERROR(VLOOKUP($B851,A股收入利润复合增长（数值）!$A$7:$Q$3068,10)/ABS(VLOOKUP($B851,A股收入利润复合增长（数值）!$A$7:$Q$3068,8))-1,"")</f>
        <v>-0.35149160595427242</v>
      </c>
      <c r="L851" s="6">
        <f>IFERROR(VLOOKUP($B851,A股收入利润复合增长（数值）!$A$7:$Q$3068,11)/ABS(VLOOKUP($B851,A股收入利润复合增长（数值）!$A$7:$Q$3068,9))-1,"")</f>
        <v>0.31684001520114125</v>
      </c>
      <c r="M851" s="6">
        <f>IFERROR(VLOOKUP($B851,A股收入利润复合增长（数值）!$A$7:$Q$3068,12)/ABS(VLOOKUP($B851,A股收入利润复合增长（数值）!$A$7:$Q$3068,10))-1,"")</f>
        <v>1.2877043206790626</v>
      </c>
      <c r="N851" s="6">
        <f>IFERROR(VLOOKUP($B851,A股收入利润复合增长（数值）!$A$7:$Q$3068,13)/ABS(VLOOKUP($B851,A股收入利润复合增长（数值）!$A$7:$Q$3068,11))-1,"")</f>
        <v>10.139698859105284</v>
      </c>
      <c r="O851" s="6">
        <f>IFERROR(VLOOKUP($B851,A股收入利润复合增长（数值）!$A$7:$Q$3068,14)/ABS(VLOOKUP($B851,A股收入利润复合增长（数值）!$A$7:$Q$3068,12))-1,"")</f>
        <v>1.6775714614498076</v>
      </c>
      <c r="P851" s="6">
        <f>IFERROR(VLOOKUP($B851,A股收入利润复合增长（数值）!$A$7:$Q$3068,15)/ABS(VLOOKUP($B851,A股收入利润复合增长（数值）!$A$7:$Q$3068,13))-1,"")</f>
        <v>-0.3510045779968487</v>
      </c>
    </row>
    <row r="852" spans="1:16" x14ac:dyDescent="0.25">
      <c r="A852" t="str">
        <f>IF(COUNTIF(G852:P852,"&lt;"&amp;$A$3)=0,MAX($A$4:A851)+1,"")</f>
        <v/>
      </c>
      <c r="B852">
        <v>848</v>
      </c>
      <c r="C852" t="str">
        <f>VLOOKUP($B852,A股收入利润复合增长（数值）!$A$7:$Q$3068,2)</f>
        <v>600687.SH</v>
      </c>
      <c r="D852" t="str">
        <f>VLOOKUP($B852,A股收入利润复合增长（数值）!$A$7:$Q$3068,3)</f>
        <v>刚泰控股</v>
      </c>
      <c r="G852" s="6">
        <f>IFERROR(VLOOKUP($B852,A股收入利润复合增长（数值）!$A$7:$Q$3068,6)/ABS(VLOOKUP($B852,A股收入利润复合增长（数值）!$A$7:$Q$3068,4))-1,"")</f>
        <v>11.493783020739681</v>
      </c>
      <c r="H852" s="6">
        <f>IFERROR(VLOOKUP($B852,A股收入利润复合增长（数值）!$A$7:$Q$3068,7)/ABS(VLOOKUP($B852,A股收入利润复合增长（数值）!$A$7:$Q$3068,5))-1,"")</f>
        <v>42.583579190970475</v>
      </c>
      <c r="I852" s="6">
        <f>IFERROR(VLOOKUP($B852,A股收入利润复合增长（数值）!$A$7:$Q$3068,8)/ABS(VLOOKUP($B852,A股收入利润复合增长（数值）!$A$7:$Q$3068,6))-1,"")</f>
        <v>-6.773666140190171E-2</v>
      </c>
      <c r="J852" s="6">
        <f>IFERROR(VLOOKUP($B852,A股收入利润复合增长（数值）!$A$7:$Q$3068,9)/ABS(VLOOKUP($B852,A股收入利润复合增长（数值）!$A$7:$Q$3068,7))-1,"")</f>
        <v>-0.34941142233954259</v>
      </c>
      <c r="K852" s="6">
        <f>IFERROR(VLOOKUP($B852,A股收入利润复合增长（数值）!$A$7:$Q$3068,10)/ABS(VLOOKUP($B852,A股收入利润复合增长（数值）!$A$7:$Q$3068,8))-1,"")</f>
        <v>-4.4647231446671154E-2</v>
      </c>
      <c r="L852" s="6">
        <f>IFERROR(VLOOKUP($B852,A股收入利润复合增长（数值）!$A$7:$Q$3068,11)/ABS(VLOOKUP($B852,A股收入利润复合增长（数值）!$A$7:$Q$3068,9))-1,"")</f>
        <v>0.52100680554302059</v>
      </c>
      <c r="M852" s="6">
        <f>IFERROR(VLOOKUP($B852,A股收入利润复合增长（数值）!$A$7:$Q$3068,12)/ABS(VLOOKUP($B852,A股收入利润复合增长（数值）!$A$7:$Q$3068,10))-1,"")</f>
        <v>2.3677629697559421</v>
      </c>
      <c r="N852" s="6">
        <f>IFERROR(VLOOKUP($B852,A股收入利润复合增长（数值）!$A$7:$Q$3068,13)/ABS(VLOOKUP($B852,A股收入利润复合增长（数值）!$A$7:$Q$3068,11))-1,"")</f>
        <v>1.8092608348472985</v>
      </c>
      <c r="O852" s="6">
        <f>IFERROR(VLOOKUP($B852,A股收入利润复合增长（数值）!$A$7:$Q$3068,14)/ABS(VLOOKUP($B852,A股收入利润复合增长（数值）!$A$7:$Q$3068,12))-1,"")</f>
        <v>0.86537050037616403</v>
      </c>
      <c r="P852" s="6">
        <f>IFERROR(VLOOKUP($B852,A股收入利润复合增长（数值）!$A$7:$Q$3068,15)/ABS(VLOOKUP($B852,A股收入利润复合增长（数值）!$A$7:$Q$3068,13))-1,"")</f>
        <v>0.38370488527165358</v>
      </c>
    </row>
    <row r="853" spans="1:16" x14ac:dyDescent="0.25">
      <c r="A853" t="str">
        <f>IF(COUNTIF(G853:P853,"&lt;"&amp;$A$3)=0,MAX($A$4:A852)+1,"")</f>
        <v/>
      </c>
      <c r="B853">
        <v>849</v>
      </c>
      <c r="C853" t="str">
        <f>VLOOKUP($B853,A股收入利润复合增长（数值）!$A$7:$Q$3068,2)</f>
        <v>600691.SH</v>
      </c>
      <c r="D853" t="str">
        <f>VLOOKUP($B853,A股收入利润复合增长（数值）!$A$7:$Q$3068,3)</f>
        <v>阳煤化工</v>
      </c>
      <c r="G853" s="6">
        <f>IFERROR(VLOOKUP($B853,A股收入利润复合增长（数值）!$A$7:$Q$3068,6)/ABS(VLOOKUP($B853,A股收入利润复合增长（数值）!$A$7:$Q$3068,4))-1,"")</f>
        <v>5.556589580321214E-2</v>
      </c>
      <c r="H853" s="6">
        <f>IFERROR(VLOOKUP($B853,A股收入利润复合增长（数值）!$A$7:$Q$3068,7)/ABS(VLOOKUP($B853,A股收入利润复合增长（数值）!$A$7:$Q$3068,5))-1,"")</f>
        <v>-19.560917508160131</v>
      </c>
      <c r="I853" s="6">
        <f>IFERROR(VLOOKUP($B853,A股收入利润复合增长（数值）!$A$7:$Q$3068,8)/ABS(VLOOKUP($B853,A股收入利润复合增长（数值）!$A$7:$Q$3068,6))-1,"")</f>
        <v>665.54008793661274</v>
      </c>
      <c r="J853" s="6">
        <f>IFERROR(VLOOKUP($B853,A股收入利润复合增长（数值）!$A$7:$Q$3068,9)/ABS(VLOOKUP($B853,A股收入利润复合增长（数值）!$A$7:$Q$3068,7))-1,"")</f>
        <v>3.0611210729233989</v>
      </c>
      <c r="K853" s="6">
        <f>IFERROR(VLOOKUP($B853,A股收入利润复合增长（数值）!$A$7:$Q$3068,10)/ABS(VLOOKUP($B853,A股收入利润复合增长（数值）!$A$7:$Q$3068,8))-1,"")</f>
        <v>0.15675359675494716</v>
      </c>
      <c r="L853" s="6">
        <f>IFERROR(VLOOKUP($B853,A股收入利润复合增长（数值）!$A$7:$Q$3068,11)/ABS(VLOOKUP($B853,A股收入利润复合增长（数值）!$A$7:$Q$3068,9))-1,"")</f>
        <v>-1.1084851208971784</v>
      </c>
      <c r="M853" s="6">
        <f>IFERROR(VLOOKUP($B853,A股收入利润复合增长（数值）!$A$7:$Q$3068,12)/ABS(VLOOKUP($B853,A股收入利润复合增长（数值）!$A$7:$Q$3068,10))-1,"")</f>
        <v>-0.20571696487032032</v>
      </c>
      <c r="N853" s="6">
        <f>IFERROR(VLOOKUP($B853,A股收入利润复合增长（数值）!$A$7:$Q$3068,13)/ABS(VLOOKUP($B853,A股收入利润复合增长（数值）!$A$7:$Q$3068,11))-1,"")</f>
        <v>-2.3585533113410269</v>
      </c>
      <c r="O853" s="6">
        <f>IFERROR(VLOOKUP($B853,A股收入利润复合增长（数值）!$A$7:$Q$3068,14)/ABS(VLOOKUP($B853,A股收入利润复合增长（数值）!$A$7:$Q$3068,12))-1,"")</f>
        <v>-0.10889810643880105</v>
      </c>
      <c r="P853" s="6">
        <f>IFERROR(VLOOKUP($B853,A股收入利润复合增长（数值）!$A$7:$Q$3068,15)/ABS(VLOOKUP($B853,A股收入利润复合增长（数值）!$A$7:$Q$3068,13))-1,"")</f>
        <v>0.42714716420316723</v>
      </c>
    </row>
    <row r="854" spans="1:16" x14ac:dyDescent="0.25">
      <c r="A854" t="str">
        <f>IF(COUNTIF(G854:P854,"&lt;"&amp;$A$3)=0,MAX($A$4:A853)+1,"")</f>
        <v/>
      </c>
      <c r="B854">
        <v>850</v>
      </c>
      <c r="C854" t="str">
        <f>VLOOKUP($B854,A股收入利润复合增长（数值）!$A$7:$Q$3068,2)</f>
        <v>600694.SH</v>
      </c>
      <c r="D854" t="str">
        <f>VLOOKUP($B854,A股收入利润复合增长（数值）!$A$7:$Q$3068,3)</f>
        <v>大商股份</v>
      </c>
      <c r="G854" s="6">
        <f>IFERROR(VLOOKUP($B854,A股收入利润复合增长（数值）!$A$7:$Q$3068,6)/ABS(VLOOKUP($B854,A股收入利润复合增长（数值）!$A$7:$Q$3068,4))-1,"")</f>
        <v>0.24895111393874947</v>
      </c>
      <c r="H854" s="6">
        <f>IFERROR(VLOOKUP($B854,A股收入利润复合增长（数值）!$A$7:$Q$3068,7)/ABS(VLOOKUP($B854,A股收入利润复合增长（数值）!$A$7:$Q$3068,5))-1,"")</f>
        <v>1.2497594130878014</v>
      </c>
      <c r="I854" s="6">
        <f>IFERROR(VLOOKUP($B854,A股收入利润复合增长（数值）!$A$7:$Q$3068,8)/ABS(VLOOKUP($B854,A股收入利润复合增长（数值）!$A$7:$Q$3068,6))-1,"")</f>
        <v>4.786613849186705E-2</v>
      </c>
      <c r="J854" s="6">
        <f>IFERROR(VLOOKUP($B854,A股收入利润复合增长（数值）!$A$7:$Q$3068,9)/ABS(VLOOKUP($B854,A股收入利润复合增长（数值）!$A$7:$Q$3068,7))-1,"")</f>
        <v>2.5659612623991559</v>
      </c>
      <c r="K854" s="6">
        <f>IFERROR(VLOOKUP($B854,A股收入利润复合增长（数值）!$A$7:$Q$3068,10)/ABS(VLOOKUP($B854,A股收入利润复合增长（数值）!$A$7:$Q$3068,8))-1,"")</f>
        <v>5.9254229951868798E-2</v>
      </c>
      <c r="L854" s="6">
        <f>IFERROR(VLOOKUP($B854,A股收入利润复合增长（数值）!$A$7:$Q$3068,11)/ABS(VLOOKUP($B854,A股收入利润复合增长（数值）!$A$7:$Q$3068,9))-1,"")</f>
        <v>0.20656146645654494</v>
      </c>
      <c r="M854" s="6">
        <f>IFERROR(VLOOKUP($B854,A股收入利润复合增长（数值）!$A$7:$Q$3068,12)/ABS(VLOOKUP($B854,A股收入利润复合增长（数值）!$A$7:$Q$3068,10))-1,"")</f>
        <v>-4.5664105039305403E-2</v>
      </c>
      <c r="N854" s="6">
        <f>IFERROR(VLOOKUP($B854,A股收入利润复合增长（数值）!$A$7:$Q$3068,13)/ABS(VLOOKUP($B854,A股收入利润复合增长（数值）!$A$7:$Q$3068,11))-1,"")</f>
        <v>4.1561629236144704E-2</v>
      </c>
      <c r="O854" s="6">
        <f>IFERROR(VLOOKUP($B854,A股收入利润复合增长（数值）!$A$7:$Q$3068,14)/ABS(VLOOKUP($B854,A股收入利润复合增长（数值）!$A$7:$Q$3068,12))-1,"")</f>
        <v>-4.2656937440359477E-2</v>
      </c>
      <c r="P854" s="6">
        <f>IFERROR(VLOOKUP($B854,A股收入利润复合增长（数值）!$A$7:$Q$3068,15)/ABS(VLOOKUP($B854,A股收入利润复合增长（数值）!$A$7:$Q$3068,13))-1,"")</f>
        <v>-0.46073716391924602</v>
      </c>
    </row>
    <row r="855" spans="1:16" x14ac:dyDescent="0.25">
      <c r="A855" t="str">
        <f>IF(COUNTIF(G855:P855,"&lt;"&amp;$A$3)=0,MAX($A$4:A854)+1,"")</f>
        <v/>
      </c>
      <c r="B855">
        <v>851</v>
      </c>
      <c r="C855" t="str">
        <f>VLOOKUP($B855,A股收入利润复合增长（数值）!$A$7:$Q$3068,2)</f>
        <v>600695.SH</v>
      </c>
      <c r="D855" t="str">
        <f>VLOOKUP($B855,A股收入利润复合增长（数值）!$A$7:$Q$3068,3)</f>
        <v>绿庭投资</v>
      </c>
      <c r="G855" s="6">
        <f>IFERROR(VLOOKUP($B855,A股收入利润复合增长（数值）!$A$7:$Q$3068,6)/ABS(VLOOKUP($B855,A股收入利润复合增长（数值）!$A$7:$Q$3068,4))-1,"")</f>
        <v>-0.13243295765842111</v>
      </c>
      <c r="H855" s="6">
        <f>IFERROR(VLOOKUP($B855,A股收入利润复合增长（数值）!$A$7:$Q$3068,7)/ABS(VLOOKUP($B855,A股收入利润复合增长（数值）!$A$7:$Q$3068,5))-1,"")</f>
        <v>3.0997976732093679</v>
      </c>
      <c r="I855" s="6">
        <f>IFERROR(VLOOKUP($B855,A股收入利润复合增长（数值）!$A$7:$Q$3068,8)/ABS(VLOOKUP($B855,A股收入利润复合增长（数值）!$A$7:$Q$3068,6))-1,"")</f>
        <v>-0.45892380560084634</v>
      </c>
      <c r="J855" s="6">
        <f>IFERROR(VLOOKUP($B855,A股收入利润复合增长（数值）!$A$7:$Q$3068,9)/ABS(VLOOKUP($B855,A股收入利润复合增长（数值）!$A$7:$Q$3068,7))-1,"")</f>
        <v>-3.6163889711520691</v>
      </c>
      <c r="K855" s="6">
        <f>IFERROR(VLOOKUP($B855,A股收入利润复合增长（数值）!$A$7:$Q$3068,10)/ABS(VLOOKUP($B855,A股收入利润复合增长（数值）!$A$7:$Q$3068,8))-1,"")</f>
        <v>-0.12350105199052197</v>
      </c>
      <c r="L855" s="6">
        <f>IFERROR(VLOOKUP($B855,A股收入利润复合增长（数值）!$A$7:$Q$3068,11)/ABS(VLOOKUP($B855,A股收入利润复合增长（数值）!$A$7:$Q$3068,9))-1,"")</f>
        <v>-0.23205704493737611</v>
      </c>
      <c r="M855" s="6">
        <f>IFERROR(VLOOKUP($B855,A股收入利润复合增长（数值）!$A$7:$Q$3068,12)/ABS(VLOOKUP($B855,A股收入利润复合增长（数值）!$A$7:$Q$3068,10))-1,"")</f>
        <v>-7.3337969903794376E-2</v>
      </c>
      <c r="N855" s="6">
        <f>IFERROR(VLOOKUP($B855,A股收入利润复合增长（数值）!$A$7:$Q$3068,13)/ABS(VLOOKUP($B855,A股收入利润复合增长（数值）!$A$7:$Q$3068,11))-1,"")</f>
        <v>-1.4711725454450197</v>
      </c>
      <c r="O855" s="6">
        <f>IFERROR(VLOOKUP($B855,A股收入利润复合增长（数值）!$A$7:$Q$3068,14)/ABS(VLOOKUP($B855,A股收入利润复合增长（数值）!$A$7:$Q$3068,12))-1,"")</f>
        <v>-0.10492037229704543</v>
      </c>
      <c r="P855" s="6">
        <f>IFERROR(VLOOKUP($B855,A股收入利润复合增长（数值）!$A$7:$Q$3068,15)/ABS(VLOOKUP($B855,A股收入利润复合增长（数值）!$A$7:$Q$3068,13))-1,"")</f>
        <v>-2.6193659478363163E-2</v>
      </c>
    </row>
    <row r="856" spans="1:16" x14ac:dyDescent="0.25">
      <c r="A856">
        <f>IF(COUNTIF(G856:P856,"&lt;"&amp;$A$3)=0,MAX($A$4:A855)+1,"")</f>
        <v>67</v>
      </c>
      <c r="B856">
        <v>852</v>
      </c>
      <c r="C856" t="str">
        <f>VLOOKUP($B856,A股收入利润复合增长（数值）!$A$7:$Q$3068,2)</f>
        <v>600699.SH</v>
      </c>
      <c r="D856" t="str">
        <f>VLOOKUP($B856,A股收入利润复合增长（数值）!$A$7:$Q$3068,3)</f>
        <v>均胜电子</v>
      </c>
      <c r="G856" s="6">
        <f>IFERROR(VLOOKUP($B856,A股收入利润复合增长（数值）!$A$7:$Q$3068,6)/ABS(VLOOKUP($B856,A股收入利润复合增长（数值）!$A$7:$Q$3068,4))-1,"")</f>
        <v>8.4758737942317026</v>
      </c>
      <c r="H856" s="6">
        <f>IFERROR(VLOOKUP($B856,A股收入利润复合增长（数值）!$A$7:$Q$3068,7)/ABS(VLOOKUP($B856,A股收入利润复合增长（数值）!$A$7:$Q$3068,5))-1,"")</f>
        <v>0.35180665566448388</v>
      </c>
      <c r="I856" s="6">
        <f>IFERROR(VLOOKUP($B856,A股收入利润复合增长（数值）!$A$7:$Q$3068,8)/ABS(VLOOKUP($B856,A股收入利润复合增长（数值）!$A$7:$Q$3068,6))-1,"")</f>
        <v>2.664706180489651</v>
      </c>
      <c r="J856" s="6">
        <f>IFERROR(VLOOKUP($B856,A股收入利润复合增长（数值）!$A$7:$Q$3068,9)/ABS(VLOOKUP($B856,A股收入利润复合增长（数值）!$A$7:$Q$3068,7))-1,"")</f>
        <v>0.36404529947912301</v>
      </c>
      <c r="K856" s="6">
        <f>IFERROR(VLOOKUP($B856,A股收入利润复合增长（数值）!$A$7:$Q$3068,10)/ABS(VLOOKUP($B856,A股收入利润复合增长（数值）!$A$7:$Q$3068,8))-1,"")</f>
        <v>0.13910117880430373</v>
      </c>
      <c r="L856" s="6">
        <f>IFERROR(VLOOKUP($B856,A股收入利润复合增长（数值）!$A$7:$Q$3068,11)/ABS(VLOOKUP($B856,A股收入利润复合增长（数值）!$A$7:$Q$3068,9))-1,"")</f>
        <v>0.39719307696295925</v>
      </c>
      <c r="M856" s="6">
        <f>IFERROR(VLOOKUP($B856,A股收入利润复合增长（数值）!$A$7:$Q$3068,12)/ABS(VLOOKUP($B856,A股收入利润复合增长（数值）!$A$7:$Q$3068,10))-1,"")</f>
        <v>0.15945155027416247</v>
      </c>
      <c r="N856" s="6">
        <f>IFERROR(VLOOKUP($B856,A股收入利润复合增长（数值）!$A$7:$Q$3068,13)/ABS(VLOOKUP($B856,A股收入利润复合增长（数值）!$A$7:$Q$3068,11))-1,"")</f>
        <v>0.20025332331183132</v>
      </c>
      <c r="O856" s="6">
        <f>IFERROR(VLOOKUP($B856,A股收入利润复合增长（数值）!$A$7:$Q$3068,14)/ABS(VLOOKUP($B856,A股收入利润复合增长（数值）!$A$7:$Q$3068,12))-1,"")</f>
        <v>0.14207011408949</v>
      </c>
      <c r="P856" s="6">
        <f>IFERROR(VLOOKUP($B856,A股收入利润复合增长（数值）!$A$7:$Q$3068,15)/ABS(VLOOKUP($B856,A股收入利润复合增长（数值）!$A$7:$Q$3068,13))-1,"")</f>
        <v>0.15271518652016547</v>
      </c>
    </row>
    <row r="857" spans="1:16" x14ac:dyDescent="0.25">
      <c r="A857" t="str">
        <f>IF(COUNTIF(G857:P857,"&lt;"&amp;$A$3)=0,MAX($A$4:A856)+1,"")</f>
        <v/>
      </c>
      <c r="B857">
        <v>853</v>
      </c>
      <c r="C857" t="str">
        <f>VLOOKUP($B857,A股收入利润复合增长（数值）!$A$7:$Q$3068,2)</f>
        <v>600703.SH</v>
      </c>
      <c r="D857" t="str">
        <f>VLOOKUP($B857,A股收入利润复合增长（数值）!$A$7:$Q$3068,3)</f>
        <v>三安光电</v>
      </c>
      <c r="G857" s="6">
        <f>IFERROR(VLOOKUP($B857,A股收入利润复合增长（数值）!$A$7:$Q$3068,6)/ABS(VLOOKUP($B857,A股收入利润复合增长（数值）!$A$7:$Q$3068,4))-1,"")</f>
        <v>1.0256086299957188</v>
      </c>
      <c r="H857" s="6">
        <f>IFERROR(VLOOKUP($B857,A股收入利润复合增长（数值）!$A$7:$Q$3068,7)/ABS(VLOOKUP($B857,A股收入利润复合增长（数值）!$A$7:$Q$3068,5))-1,"")</f>
        <v>1.2328863687664038</v>
      </c>
      <c r="I857" s="6">
        <f>IFERROR(VLOOKUP($B857,A股收入利润复合增长（数值）!$A$7:$Q$3068,8)/ABS(VLOOKUP($B857,A股收入利润复合增长（数值）!$A$7:$Q$3068,6))-1,"")</f>
        <v>0.92476114744521443</v>
      </c>
      <c r="J857" s="6">
        <f>IFERROR(VLOOKUP($B857,A股收入利润复合增长（数值）!$A$7:$Q$3068,9)/ABS(VLOOKUP($B857,A股收入利润复合增长（数值）!$A$7:$Q$3068,7))-1,"")</f>
        <v>-0.13472899624484969</v>
      </c>
      <c r="K857" s="6">
        <f>IFERROR(VLOOKUP($B857,A股收入利润复合增长（数值）!$A$7:$Q$3068,10)/ABS(VLOOKUP($B857,A股收入利润复合增长（数值）!$A$7:$Q$3068,8))-1,"")</f>
        <v>0.10969129734151051</v>
      </c>
      <c r="L857" s="6">
        <f>IFERROR(VLOOKUP($B857,A股收入利润复合增长（数值）!$A$7:$Q$3068,11)/ABS(VLOOKUP($B857,A股收入利润复合增长（数值）!$A$7:$Q$3068,9))-1,"")</f>
        <v>0.27893147698340481</v>
      </c>
      <c r="M857" s="6">
        <f>IFERROR(VLOOKUP($B857,A股收入利润复合增长（数值）!$A$7:$Q$3068,12)/ABS(VLOOKUP($B857,A股收入利润复合增长（数值）!$A$7:$Q$3068,10))-1,"")</f>
        <v>0.22711211237549578</v>
      </c>
      <c r="N857" s="6">
        <f>IFERROR(VLOOKUP($B857,A股收入利润复合增长（数值）!$A$7:$Q$3068,13)/ABS(VLOOKUP($B857,A股收入利润复合增长（数值）!$A$7:$Q$3068,11))-1,"")</f>
        <v>0.41152989067614465</v>
      </c>
      <c r="O857" s="6">
        <f>IFERROR(VLOOKUP($B857,A股收入利润复合增长（数值）!$A$7:$Q$3068,14)/ABS(VLOOKUP($B857,A股收入利润复合增长（数值）!$A$7:$Q$3068,12))-1,"")</f>
        <v>6.0831682206113458E-2</v>
      </c>
      <c r="P857" s="6">
        <f>IFERROR(VLOOKUP($B857,A股收入利润复合增长（数值）!$A$7:$Q$3068,15)/ABS(VLOOKUP($B857,A股收入利润复合增长（数值）!$A$7:$Q$3068,13))-1,"")</f>
        <v>0.15880641849017163</v>
      </c>
    </row>
    <row r="858" spans="1:16" x14ac:dyDescent="0.25">
      <c r="A858" t="str">
        <f>IF(COUNTIF(G858:P858,"&lt;"&amp;$A$3)=0,MAX($A$4:A857)+1,"")</f>
        <v/>
      </c>
      <c r="B858">
        <v>854</v>
      </c>
      <c r="C858" t="str">
        <f>VLOOKUP($B858,A股收入利润复合增长（数值）!$A$7:$Q$3068,2)</f>
        <v>600704.SH</v>
      </c>
      <c r="D858" t="str">
        <f>VLOOKUP($B858,A股收入利润复合增长（数值）!$A$7:$Q$3068,3)</f>
        <v>物产中大</v>
      </c>
      <c r="G858" s="6">
        <f>IFERROR(VLOOKUP($B858,A股收入利润复合增长（数值）!$A$7:$Q$3068,6)/ABS(VLOOKUP($B858,A股收入利润复合增长（数值）!$A$7:$Q$3068,4))-1,"")</f>
        <v>0.17187013591319245</v>
      </c>
      <c r="H858" s="6">
        <f>IFERROR(VLOOKUP($B858,A股收入利润复合增长（数值）!$A$7:$Q$3068,7)/ABS(VLOOKUP($B858,A股收入利润复合增长（数值）!$A$7:$Q$3068,5))-1,"")</f>
        <v>5.3776037032425839E-2</v>
      </c>
      <c r="I858" s="6">
        <f>IFERROR(VLOOKUP($B858,A股收入利润复合增长（数值）!$A$7:$Q$3068,8)/ABS(VLOOKUP($B858,A股收入利润复合增长（数值）!$A$7:$Q$3068,6))-1,"")</f>
        <v>7.8165905517960654E-2</v>
      </c>
      <c r="J858" s="6">
        <f>IFERROR(VLOOKUP($B858,A股收入利润复合增长（数值）!$A$7:$Q$3068,9)/ABS(VLOOKUP($B858,A股收入利润复合增长（数值）!$A$7:$Q$3068,7))-1,"")</f>
        <v>-0.18838631304052456</v>
      </c>
      <c r="K858" s="6">
        <f>IFERROR(VLOOKUP($B858,A股收入利润复合增长（数值）!$A$7:$Q$3068,10)/ABS(VLOOKUP($B858,A股收入利润复合增长（数值）!$A$7:$Q$3068,8))-1,"")</f>
        <v>1.8831430219537149E-2</v>
      </c>
      <c r="L858" s="6">
        <f>IFERROR(VLOOKUP($B858,A股收入利润复合增长（数值）!$A$7:$Q$3068,11)/ABS(VLOOKUP($B858,A股收入利润复合增长（数值）!$A$7:$Q$3068,9))-1,"")</f>
        <v>0.18269927118690221</v>
      </c>
      <c r="M858" s="6">
        <f>IFERROR(VLOOKUP($B858,A股收入利润复合增长（数值）!$A$7:$Q$3068,12)/ABS(VLOOKUP($B858,A股收入利润复合增长（数值）!$A$7:$Q$3068,10))-1,"")</f>
        <v>-5.7361698645247317E-2</v>
      </c>
      <c r="N858" s="6">
        <f>IFERROR(VLOOKUP($B858,A股收入利润复合增长（数值）!$A$7:$Q$3068,13)/ABS(VLOOKUP($B858,A股收入利润复合增长（数值）!$A$7:$Q$3068,11))-1,"")</f>
        <v>-0.29021858179700122</v>
      </c>
      <c r="O858" s="6">
        <f>IFERROR(VLOOKUP($B858,A股收入利润复合增长（数值）!$A$7:$Q$3068,14)/ABS(VLOOKUP($B858,A股收入利润复合增长（数值）!$A$7:$Q$3068,12))-1,"")</f>
        <v>3.8082215831825703</v>
      </c>
      <c r="P858" s="6">
        <f>IFERROR(VLOOKUP($B858,A股收入利润复合增长（数值）!$A$7:$Q$3068,15)/ABS(VLOOKUP($B858,A股收入利润复合增长（数值）!$A$7:$Q$3068,13))-1,"")</f>
        <v>2.8514567326674323</v>
      </c>
    </row>
    <row r="859" spans="1:16" x14ac:dyDescent="0.25">
      <c r="A859" t="str">
        <f>IF(COUNTIF(G859:P859,"&lt;"&amp;$A$3)=0,MAX($A$4:A858)+1,"")</f>
        <v/>
      </c>
      <c r="B859">
        <v>855</v>
      </c>
      <c r="C859" t="str">
        <f>VLOOKUP($B859,A股收入利润复合增长（数值）!$A$7:$Q$3068,2)</f>
        <v>600705.SH</v>
      </c>
      <c r="D859" t="str">
        <f>VLOOKUP($B859,A股收入利润复合增长（数值）!$A$7:$Q$3068,3)</f>
        <v>中航资本</v>
      </c>
      <c r="G859" s="6" t="str">
        <f>IFERROR(VLOOKUP($B859,A股收入利润复合增长（数值）!$A$7:$Q$3068,6)/ABS(VLOOKUP($B859,A股收入利润复合增长（数值）!$A$7:$Q$3068,4))-1,"")</f>
        <v/>
      </c>
      <c r="H859" s="6">
        <f>IFERROR(VLOOKUP($B859,A股收入利润复合增长（数值）!$A$7:$Q$3068,7)/ABS(VLOOKUP($B859,A股收入利润复合增长（数值）!$A$7:$Q$3068,5))-1,"")</f>
        <v>-0.99501407438794087</v>
      </c>
      <c r="I859" s="6">
        <f>IFERROR(VLOOKUP($B859,A股收入利润复合增长（数值）!$A$7:$Q$3068,8)/ABS(VLOOKUP($B859,A股收入利润复合增长（数值）!$A$7:$Q$3068,6))-1,"")</f>
        <v>28.575568315817268</v>
      </c>
      <c r="J859" s="6">
        <f>IFERROR(VLOOKUP($B859,A股收入利润复合增长（数值）!$A$7:$Q$3068,9)/ABS(VLOOKUP($B859,A股收入利润复合增长（数值）!$A$7:$Q$3068,7))-1,"")</f>
        <v>163.04767078829258</v>
      </c>
      <c r="K859" s="6">
        <f>IFERROR(VLOOKUP($B859,A股收入利润复合增长（数值）!$A$7:$Q$3068,10)/ABS(VLOOKUP($B859,A股收入利润复合增长（数值）!$A$7:$Q$3068,8))-1,"")</f>
        <v>0.22085119787957308</v>
      </c>
      <c r="L859" s="6">
        <f>IFERROR(VLOOKUP($B859,A股收入利润复合增长（数值）!$A$7:$Q$3068,11)/ABS(VLOOKUP($B859,A股收入利润复合增长（数值）!$A$7:$Q$3068,9))-1,"")</f>
        <v>0.16901265208330285</v>
      </c>
      <c r="M859" s="6">
        <f>IFERROR(VLOOKUP($B859,A股收入利润复合增长（数值）!$A$7:$Q$3068,12)/ABS(VLOOKUP($B859,A股收入利润复合增长（数值）!$A$7:$Q$3068,10))-1,"")</f>
        <v>0.50752748284941229</v>
      </c>
      <c r="N859" s="6">
        <f>IFERROR(VLOOKUP($B859,A股收入利润复合增长（数值）!$A$7:$Q$3068,13)/ABS(VLOOKUP($B859,A股收入利润复合增长（数值）!$A$7:$Q$3068,11))-1,"")</f>
        <v>1.1441715557650802</v>
      </c>
      <c r="O859" s="6">
        <f>IFERROR(VLOOKUP($B859,A股收入利润复合增长（数值）!$A$7:$Q$3068,14)/ABS(VLOOKUP($B859,A股收入利润复合增长（数值）!$A$7:$Q$3068,12))-1,"")</f>
        <v>0.1574660205405205</v>
      </c>
      <c r="P859" s="6">
        <f>IFERROR(VLOOKUP($B859,A股收入利润复合增长（数值）!$A$7:$Q$3068,15)/ABS(VLOOKUP($B859,A股收入利润复合增长（数值）!$A$7:$Q$3068,13))-1,"")</f>
        <v>0.27724592169741014</v>
      </c>
    </row>
    <row r="860" spans="1:16" x14ac:dyDescent="0.25">
      <c r="A860" t="str">
        <f>IF(COUNTIF(G860:P860,"&lt;"&amp;$A$3)=0,MAX($A$4:A859)+1,"")</f>
        <v/>
      </c>
      <c r="B860">
        <v>856</v>
      </c>
      <c r="C860" t="str">
        <f>VLOOKUP($B860,A股收入利润复合增长（数值）!$A$7:$Q$3068,2)</f>
        <v>600706.SH</v>
      </c>
      <c r="D860" t="str">
        <f>VLOOKUP($B860,A股收入利润复合增长（数值）!$A$7:$Q$3068,3)</f>
        <v>曲江文旅</v>
      </c>
      <c r="G860" s="6">
        <f>IFERROR(VLOOKUP($B860,A股收入利润复合增长（数值）!$A$7:$Q$3068,6)/ABS(VLOOKUP($B860,A股收入利润复合增长（数值）!$A$7:$Q$3068,4))-1,"")</f>
        <v>-0.99970723594393185</v>
      </c>
      <c r="H860" s="6">
        <f>IFERROR(VLOOKUP($B860,A股收入利润复合增长（数值）!$A$7:$Q$3068,7)/ABS(VLOOKUP($B860,A股收入利润复合增长（数值）!$A$7:$Q$3068,5))-1,"")</f>
        <v>-8.9911498685235607</v>
      </c>
      <c r="I860" s="6">
        <f>IFERROR(VLOOKUP($B860,A股收入利润复合增长（数值）!$A$7:$Q$3068,8)/ABS(VLOOKUP($B860,A股收入利润复合增长（数值）!$A$7:$Q$3068,6))-1,"")</f>
        <v>134607.05841026045</v>
      </c>
      <c r="J860" s="6">
        <f>IFERROR(VLOOKUP($B860,A股收入利润复合增长（数值）!$A$7:$Q$3068,9)/ABS(VLOOKUP($B860,A股收入利润复合增长（数值）!$A$7:$Q$3068,7))-1,"")</f>
        <v>2.2339801867980227</v>
      </c>
      <c r="K860" s="6">
        <f>IFERROR(VLOOKUP($B860,A股收入利润复合增长（数值）!$A$7:$Q$3068,10)/ABS(VLOOKUP($B860,A股收入利润复合增长（数值）!$A$7:$Q$3068,8))-1,"")</f>
        <v>0.13829336194007591</v>
      </c>
      <c r="L860" s="6">
        <f>IFERROR(VLOOKUP($B860,A股收入利润复合增长（数值）!$A$7:$Q$3068,11)/ABS(VLOOKUP($B860,A股收入利润复合增长（数值）!$A$7:$Q$3068,9))-1,"")</f>
        <v>0.1977343059576393</v>
      </c>
      <c r="M860" s="6">
        <f>IFERROR(VLOOKUP($B860,A股收入利润复合增长（数值）!$A$7:$Q$3068,12)/ABS(VLOOKUP($B860,A股收入利润复合增长（数值）!$A$7:$Q$3068,10))-1,"")</f>
        <v>-0.16601520753560706</v>
      </c>
      <c r="N860" s="6">
        <f>IFERROR(VLOOKUP($B860,A股收入利润复合增长（数值）!$A$7:$Q$3068,13)/ABS(VLOOKUP($B860,A股收入利润复合增长（数值）!$A$7:$Q$3068,11))-1,"")</f>
        <v>-0.65690414667894936</v>
      </c>
      <c r="O860" s="6">
        <f>IFERROR(VLOOKUP($B860,A股收入利润复合增长（数值）!$A$7:$Q$3068,14)/ABS(VLOOKUP($B860,A股收入利润复合增长（数值）!$A$7:$Q$3068,12))-1,"")</f>
        <v>-8.5806461566316217E-2</v>
      </c>
      <c r="P860" s="6">
        <f>IFERROR(VLOOKUP($B860,A股收入利润复合增长（数值）!$A$7:$Q$3068,15)/ABS(VLOOKUP($B860,A股收入利润复合增长（数值）!$A$7:$Q$3068,13))-1,"")</f>
        <v>0.64805172276347123</v>
      </c>
    </row>
    <row r="861" spans="1:16" x14ac:dyDescent="0.25">
      <c r="A861" t="str">
        <f>IF(COUNTIF(G861:P861,"&lt;"&amp;$A$3)=0,MAX($A$4:A860)+1,"")</f>
        <v/>
      </c>
      <c r="B861">
        <v>857</v>
      </c>
      <c r="C861" t="str">
        <f>VLOOKUP($B861,A股收入利润复合增长（数值）!$A$7:$Q$3068,2)</f>
        <v>600707.SH</v>
      </c>
      <c r="D861" t="str">
        <f>VLOOKUP($B861,A股收入利润复合增长（数值）!$A$7:$Q$3068,3)</f>
        <v>彩虹股份</v>
      </c>
      <c r="G861" s="6">
        <f>IFERROR(VLOOKUP($B861,A股收入利润复合增长（数值）!$A$7:$Q$3068,6)/ABS(VLOOKUP($B861,A股收入利润复合增长（数值）!$A$7:$Q$3068,4))-1,"")</f>
        <v>-0.68940192576250015</v>
      </c>
      <c r="H861" s="6">
        <f>IFERROR(VLOOKUP($B861,A股收入利润复合增长（数值）!$A$7:$Q$3068,7)/ABS(VLOOKUP($B861,A股收入利润复合增长（数值）!$A$7:$Q$3068,5))-1,"")</f>
        <v>-43.654669904184011</v>
      </c>
      <c r="I861" s="6">
        <f>IFERROR(VLOOKUP($B861,A股收入利润复合增长（数值）!$A$7:$Q$3068,8)/ABS(VLOOKUP($B861,A股收入利润复合增长（数值）!$A$7:$Q$3068,6))-1,"")</f>
        <v>-0.30472624369545309</v>
      </c>
      <c r="J861" s="6">
        <f>IFERROR(VLOOKUP($B861,A股收入利润复合增长（数值）!$A$7:$Q$3068,9)/ABS(VLOOKUP($B861,A股收入利润复合增长（数值）!$A$7:$Q$3068,7))-1,"")</f>
        <v>-4.3269812598606787</v>
      </c>
      <c r="K861" s="6">
        <f>IFERROR(VLOOKUP($B861,A股收入利润复合增长（数值）!$A$7:$Q$3068,10)/ABS(VLOOKUP($B861,A股收入利润复合增长（数值）!$A$7:$Q$3068,8))-1,"")</f>
        <v>-3.6564668024749114E-2</v>
      </c>
      <c r="L861" s="6">
        <f>IFERROR(VLOOKUP($B861,A股收入利润复合增长（数值）!$A$7:$Q$3068,11)/ABS(VLOOKUP($B861,A股收入利润复合增长（数值）!$A$7:$Q$3068,9))-1,"")</f>
        <v>-0.95657538165544964</v>
      </c>
      <c r="M861" s="6">
        <f>IFERROR(VLOOKUP($B861,A股收入利润复合增长（数值）!$A$7:$Q$3068,12)/ABS(VLOOKUP($B861,A股收入利润复合增长（数值）!$A$7:$Q$3068,10))-1,"")</f>
        <v>-0.33406394864245648</v>
      </c>
      <c r="N861" s="6">
        <f>IFERROR(VLOOKUP($B861,A股收入利润复合增长（数值）!$A$7:$Q$3068,13)/ABS(VLOOKUP($B861,A股收入利润复合增长（数值）!$A$7:$Q$3068,11))-1,"")</f>
        <v>-14.695088613459218</v>
      </c>
      <c r="O861" s="6">
        <f>IFERROR(VLOOKUP($B861,A股收入利润复合增长（数值）!$A$7:$Q$3068,14)/ABS(VLOOKUP($B861,A股收入利润复合增长（数值）!$A$7:$Q$3068,12))-1,"")</f>
        <v>0.47219228986590744</v>
      </c>
      <c r="P861" s="6">
        <f>IFERROR(VLOOKUP($B861,A股收入利润复合增长（数值）!$A$7:$Q$3068,15)/ABS(VLOOKUP($B861,A股收入利润复合增长（数值）!$A$7:$Q$3068,13))-1,"")</f>
        <v>-0.95097703258076516</v>
      </c>
    </row>
    <row r="862" spans="1:16" x14ac:dyDescent="0.25">
      <c r="A862" t="str">
        <f>IF(COUNTIF(G862:P862,"&lt;"&amp;$A$3)=0,MAX($A$4:A861)+1,"")</f>
        <v/>
      </c>
      <c r="B862">
        <v>858</v>
      </c>
      <c r="C862" t="str">
        <f>VLOOKUP($B862,A股收入利润复合增长（数值）!$A$7:$Q$3068,2)</f>
        <v>600708.SH</v>
      </c>
      <c r="D862" t="str">
        <f>VLOOKUP($B862,A股收入利润复合增长（数值）!$A$7:$Q$3068,3)</f>
        <v>光明地产</v>
      </c>
      <c r="G862" s="6">
        <f>IFERROR(VLOOKUP($B862,A股收入利润复合增长（数值）!$A$7:$Q$3068,6)/ABS(VLOOKUP($B862,A股收入利润复合增长（数值）!$A$7:$Q$3068,4))-1,"")</f>
        <v>-0.12021462865758348</v>
      </c>
      <c r="H862" s="6">
        <f>IFERROR(VLOOKUP($B862,A股收入利润复合增长（数值）!$A$7:$Q$3068,7)/ABS(VLOOKUP($B862,A股收入利润复合增长（数值）!$A$7:$Q$3068,5))-1,"")</f>
        <v>-0.21602536346745915</v>
      </c>
      <c r="I862" s="6">
        <f>IFERROR(VLOOKUP($B862,A股收入利润复合增长（数值）!$A$7:$Q$3068,8)/ABS(VLOOKUP($B862,A股收入利润复合增长（数值）!$A$7:$Q$3068,6))-1,"")</f>
        <v>5.0293421483688316E-2</v>
      </c>
      <c r="J862" s="6">
        <f>IFERROR(VLOOKUP($B862,A股收入利润复合增长（数值）!$A$7:$Q$3068,9)/ABS(VLOOKUP($B862,A股收入利润复合增长（数值）!$A$7:$Q$3068,7))-1,"")</f>
        <v>0.19007494869793895</v>
      </c>
      <c r="K862" s="6">
        <f>IFERROR(VLOOKUP($B862,A股收入利润复合增长（数值）!$A$7:$Q$3068,10)/ABS(VLOOKUP($B862,A股收入利润复合增长（数值）!$A$7:$Q$3068,8))-1,"")</f>
        <v>0.20125376396701422</v>
      </c>
      <c r="L862" s="6">
        <f>IFERROR(VLOOKUP($B862,A股收入利润复合增长（数值）!$A$7:$Q$3068,11)/ABS(VLOOKUP($B862,A股收入利润复合增长（数值）!$A$7:$Q$3068,9))-1,"")</f>
        <v>6.7281450941561127E-2</v>
      </c>
      <c r="M862" s="6">
        <f>IFERROR(VLOOKUP($B862,A股收入利润复合增长（数值）!$A$7:$Q$3068,12)/ABS(VLOOKUP($B862,A股收入利润复合增长（数值）!$A$7:$Q$3068,10))-1,"")</f>
        <v>0.78593316082562192</v>
      </c>
      <c r="N862" s="6">
        <f>IFERROR(VLOOKUP($B862,A股收入利润复合增长（数值）!$A$7:$Q$3068,13)/ABS(VLOOKUP($B862,A股收入利润复合增长（数值）!$A$7:$Q$3068,11))-1,"")</f>
        <v>1.9149534966307336E-2</v>
      </c>
      <c r="O862" s="6">
        <f>IFERROR(VLOOKUP($B862,A股收入利润复合增长（数值）!$A$7:$Q$3068,14)/ABS(VLOOKUP($B862,A股收入利润复合增长（数值）!$A$7:$Q$3068,12))-1,"")</f>
        <v>1.7366767755542041</v>
      </c>
      <c r="P862" s="6">
        <f>IFERROR(VLOOKUP($B862,A股收入利润复合增长（数值）!$A$7:$Q$3068,15)/ABS(VLOOKUP($B862,A股收入利润复合增长（数值）!$A$7:$Q$3068,13))-1,"")</f>
        <v>2.1034444255558449</v>
      </c>
    </row>
    <row r="863" spans="1:16" x14ac:dyDescent="0.25">
      <c r="A863" t="str">
        <f>IF(COUNTIF(G863:P863,"&lt;"&amp;$A$3)=0,MAX($A$4:A862)+1,"")</f>
        <v/>
      </c>
      <c r="B863">
        <v>859</v>
      </c>
      <c r="C863" t="str">
        <f>VLOOKUP($B863,A股收入利润复合增长（数值）!$A$7:$Q$3068,2)</f>
        <v>600711.SH</v>
      </c>
      <c r="D863" t="str">
        <f>VLOOKUP($B863,A股收入利润复合增长（数值）!$A$7:$Q$3068,3)</f>
        <v>盛屯矿业</v>
      </c>
      <c r="G863" s="6">
        <f>IFERROR(VLOOKUP($B863,A股收入利润复合增长（数值）!$A$7:$Q$3068,6)/ABS(VLOOKUP($B863,A股收入利润复合增长（数值）!$A$7:$Q$3068,4))-1,"")</f>
        <v>0.46375850048265055</v>
      </c>
      <c r="H863" s="6">
        <f>IFERROR(VLOOKUP($B863,A股收入利润复合增长（数值）!$A$7:$Q$3068,7)/ABS(VLOOKUP($B863,A股收入利润复合增长（数值）!$A$7:$Q$3068,5))-1,"")</f>
        <v>0.31031584488285491</v>
      </c>
      <c r="I863" s="6">
        <f>IFERROR(VLOOKUP($B863,A股收入利润复合增长（数值）!$A$7:$Q$3068,8)/ABS(VLOOKUP($B863,A股收入利润复合增长（数值）!$A$7:$Q$3068,6))-1,"")</f>
        <v>3.043257556831934</v>
      </c>
      <c r="J863" s="6">
        <f>IFERROR(VLOOKUP($B863,A股收入利润复合增长（数值）!$A$7:$Q$3068,9)/ABS(VLOOKUP($B863,A股收入利润复合增长（数值）!$A$7:$Q$3068,7))-1,"")</f>
        <v>-0.4329219050456502</v>
      </c>
      <c r="K863" s="6">
        <f>IFERROR(VLOOKUP($B863,A股收入利润复合增长（数值）!$A$7:$Q$3068,10)/ABS(VLOOKUP($B863,A股收入利润复合增长（数值）!$A$7:$Q$3068,8))-1,"")</f>
        <v>0.48791336538195096</v>
      </c>
      <c r="L863" s="6">
        <f>IFERROR(VLOOKUP($B863,A股收入利润复合增长（数值）!$A$7:$Q$3068,11)/ABS(VLOOKUP($B863,A股收入利润复合增长（数值）!$A$7:$Q$3068,9))-1,"")</f>
        <v>5.8474382865398393</v>
      </c>
      <c r="M863" s="6">
        <f>IFERROR(VLOOKUP($B863,A股收入利润复合增长（数值）!$A$7:$Q$3068,12)/ABS(VLOOKUP($B863,A股收入利润复合增长（数值）!$A$7:$Q$3068,10))-1,"")</f>
        <v>0.6431119106666785</v>
      </c>
      <c r="N863" s="6">
        <f>IFERROR(VLOOKUP($B863,A股收入利润复合增长（数值）!$A$7:$Q$3068,13)/ABS(VLOOKUP($B863,A股收入利润复合增长（数值）!$A$7:$Q$3068,11))-1,"")</f>
        <v>0.41550148714359492</v>
      </c>
      <c r="O863" s="6">
        <f>IFERROR(VLOOKUP($B863,A股收入利润复合增长（数值）!$A$7:$Q$3068,14)/ABS(VLOOKUP($B863,A股收入利润复合增长（数值）!$A$7:$Q$3068,12))-1,"")</f>
        <v>0.98986909131179313</v>
      </c>
      <c r="P863" s="6">
        <f>IFERROR(VLOOKUP($B863,A股收入利润复合增长（数值）!$A$7:$Q$3068,15)/ABS(VLOOKUP($B863,A股收入利润复合增长（数值）!$A$7:$Q$3068,13))-1,"")</f>
        <v>-7.8159913198005304E-2</v>
      </c>
    </row>
    <row r="864" spans="1:16" x14ac:dyDescent="0.25">
      <c r="A864" t="str">
        <f>IF(COUNTIF(G864:P864,"&lt;"&amp;$A$3)=0,MAX($A$4:A863)+1,"")</f>
        <v/>
      </c>
      <c r="B864">
        <v>860</v>
      </c>
      <c r="C864" t="str">
        <f>VLOOKUP($B864,A股收入利润复合增长（数值）!$A$7:$Q$3068,2)</f>
        <v>600713.SH</v>
      </c>
      <c r="D864" t="str">
        <f>VLOOKUP($B864,A股收入利润复合增长（数值）!$A$7:$Q$3068,3)</f>
        <v>南京医药</v>
      </c>
      <c r="G864" s="6">
        <f>IFERROR(VLOOKUP($B864,A股收入利润复合增长（数值）!$A$7:$Q$3068,6)/ABS(VLOOKUP($B864,A股收入利润复合增长（数值）!$A$7:$Q$3068,4))-1,"")</f>
        <v>0.11957958087989873</v>
      </c>
      <c r="H864" s="6">
        <f>IFERROR(VLOOKUP($B864,A股收入利润复合增长（数值）!$A$7:$Q$3068,7)/ABS(VLOOKUP($B864,A股收入利润复合增长（数值）!$A$7:$Q$3068,5))-1,"")</f>
        <v>-20.481936189897908</v>
      </c>
      <c r="I864" s="6">
        <f>IFERROR(VLOOKUP($B864,A股收入利润复合增长（数值）!$A$7:$Q$3068,8)/ABS(VLOOKUP($B864,A股收入利润复合增长（数值）!$A$7:$Q$3068,6))-1,"")</f>
        <v>4.9647177515155905E-2</v>
      </c>
      <c r="J864" s="6">
        <f>IFERROR(VLOOKUP($B864,A股收入利润复合增长（数值）!$A$7:$Q$3068,9)/ABS(VLOOKUP($B864,A股收入利润复合增长（数值）!$A$7:$Q$3068,7))-1,"")</f>
        <v>-0.94074785876271438</v>
      </c>
      <c r="K864" s="6">
        <f>IFERROR(VLOOKUP($B864,A股收入利润复合增长（数值）!$A$7:$Q$3068,10)/ABS(VLOOKUP($B864,A股收入利润复合增长（数值）!$A$7:$Q$3068,8))-1,"")</f>
        <v>3.958950783027082E-2</v>
      </c>
      <c r="L864" s="6">
        <f>IFERROR(VLOOKUP($B864,A股收入利润复合增长（数值）!$A$7:$Q$3068,11)/ABS(VLOOKUP($B864,A股收入利润复合增长（数值）!$A$7:$Q$3068,9))-1,"")</f>
        <v>2.5747788296359158</v>
      </c>
      <c r="M864" s="6">
        <f>IFERROR(VLOOKUP($B864,A股收入利润复合增长（数值）!$A$7:$Q$3068,12)/ABS(VLOOKUP($B864,A股收入利润复合增长（数值）!$A$7:$Q$3068,10))-1,"")</f>
        <v>0.1781421586654941</v>
      </c>
      <c r="N864" s="6">
        <f>IFERROR(VLOOKUP($B864,A股收入利润复合增长（数值）!$A$7:$Q$3068,13)/ABS(VLOOKUP($B864,A股收入利润复合增长（数值）!$A$7:$Q$3068,11))-1,"")</f>
        <v>2.3319020171869851</v>
      </c>
      <c r="O864" s="6">
        <f>IFERROR(VLOOKUP($B864,A股收入利润复合增长（数值）!$A$7:$Q$3068,14)/ABS(VLOOKUP($B864,A股收入利润复合增长（数值）!$A$7:$Q$3068,12))-1,"")</f>
        <v>0.12399590907655123</v>
      </c>
      <c r="P864" s="6">
        <f>IFERROR(VLOOKUP($B864,A股收入利润复合增长（数值）!$A$7:$Q$3068,15)/ABS(VLOOKUP($B864,A股收入利润复合增长（数值）!$A$7:$Q$3068,13))-1,"")</f>
        <v>0.21604813894729502</v>
      </c>
    </row>
    <row r="865" spans="1:16" x14ac:dyDescent="0.25">
      <c r="A865" t="str">
        <f>IF(COUNTIF(G865:P865,"&lt;"&amp;$A$3)=0,MAX($A$4:A864)+1,"")</f>
        <v/>
      </c>
      <c r="B865">
        <v>861</v>
      </c>
      <c r="C865" t="str">
        <f>VLOOKUP($B865,A股收入利润复合增长（数值）!$A$7:$Q$3068,2)</f>
        <v>600715.SH</v>
      </c>
      <c r="D865" t="str">
        <f>VLOOKUP($B865,A股收入利润复合增长（数值）!$A$7:$Q$3068,3)</f>
        <v>文投控股</v>
      </c>
      <c r="G865" s="6">
        <f>IFERROR(VLOOKUP($B865,A股收入利润复合增长（数值）!$A$7:$Q$3068,6)/ABS(VLOOKUP($B865,A股收入利润复合增长（数值）!$A$7:$Q$3068,4))-1,"")</f>
        <v>16.156558611115408</v>
      </c>
      <c r="H865" s="6">
        <f>IFERROR(VLOOKUP($B865,A股收入利润复合增长（数值）!$A$7:$Q$3068,7)/ABS(VLOOKUP($B865,A股收入利润复合增长（数值）!$A$7:$Q$3068,5))-1,"")</f>
        <v>-0.71487319692679807</v>
      </c>
      <c r="I865" s="6">
        <f>IFERROR(VLOOKUP($B865,A股收入利润复合增长（数值）!$A$7:$Q$3068,8)/ABS(VLOOKUP($B865,A股收入利润复合增长（数值）!$A$7:$Q$3068,6))-1,"")</f>
        <v>30.091663538592456</v>
      </c>
      <c r="J865" s="6">
        <f>IFERROR(VLOOKUP($B865,A股收入利润复合增长（数值）!$A$7:$Q$3068,9)/ABS(VLOOKUP($B865,A股收入利润复合增长（数值）!$A$7:$Q$3068,7))-1,"")</f>
        <v>-0.61035199150792485</v>
      </c>
      <c r="K865" s="6">
        <f>IFERROR(VLOOKUP($B865,A股收入利润复合增长（数值）!$A$7:$Q$3068,10)/ABS(VLOOKUP($B865,A股收入利润复合增长（数值）!$A$7:$Q$3068,8))-1,"")</f>
        <v>-0.55594177878294349</v>
      </c>
      <c r="L865" s="6">
        <f>IFERROR(VLOOKUP($B865,A股收入利润复合增长（数值）!$A$7:$Q$3068,11)/ABS(VLOOKUP($B865,A股收入利润复合增长（数值）!$A$7:$Q$3068,9))-1,"")</f>
        <v>-5.9247971509157678</v>
      </c>
      <c r="M865" s="6">
        <f>IFERROR(VLOOKUP($B865,A股收入利润复合增长（数值）!$A$7:$Q$3068,12)/ABS(VLOOKUP($B865,A股收入利润复合增长（数值）!$A$7:$Q$3068,10))-1,"")</f>
        <v>-0.80147539125767897</v>
      </c>
      <c r="N865" s="6">
        <f>IFERROR(VLOOKUP($B865,A股收入利润复合增长（数值）!$A$7:$Q$3068,13)/ABS(VLOOKUP($B865,A股收入利润复合增长（数值）!$A$7:$Q$3068,11))-1,"")</f>
        <v>-2.7502914805900005</v>
      </c>
      <c r="O865" s="6">
        <f>IFERROR(VLOOKUP($B865,A股收入利润复合增长（数值）!$A$7:$Q$3068,14)/ABS(VLOOKUP($B865,A股收入利润复合增长（数值）!$A$7:$Q$3068,12))-1,"")</f>
        <v>71.234451626703091</v>
      </c>
      <c r="P865" s="6">
        <f>IFERROR(VLOOKUP($B865,A股收入利润复合增长（数值）!$A$7:$Q$3068,15)/ABS(VLOOKUP($B865,A股收入利润复合增长（数值）!$A$7:$Q$3068,13))-1,"")</f>
        <v>1.8828646359140633</v>
      </c>
    </row>
    <row r="866" spans="1:16" x14ac:dyDescent="0.25">
      <c r="A866" t="str">
        <f>IF(COUNTIF(G866:P866,"&lt;"&amp;$A$3)=0,MAX($A$4:A865)+1,"")</f>
        <v/>
      </c>
      <c r="B866">
        <v>862</v>
      </c>
      <c r="C866" t="str">
        <f>VLOOKUP($B866,A股收入利润复合增长（数值）!$A$7:$Q$3068,2)</f>
        <v>600723.SH</v>
      </c>
      <c r="D866" t="str">
        <f>VLOOKUP($B866,A股收入利润复合增长（数值）!$A$7:$Q$3068,3)</f>
        <v>首商股份</v>
      </c>
      <c r="G866" s="6">
        <f>IFERROR(VLOOKUP($B866,A股收入利润复合增长（数值）!$A$7:$Q$3068,6)/ABS(VLOOKUP($B866,A股收入利润复合增长（数值）!$A$7:$Q$3068,4))-1,"")</f>
        <v>2.9053043227091719</v>
      </c>
      <c r="H866" s="6">
        <f>IFERROR(VLOOKUP($B866,A股收入利润复合增长（数值）!$A$7:$Q$3068,7)/ABS(VLOOKUP($B866,A股收入利润复合增长（数值）!$A$7:$Q$3068,5))-1,"")</f>
        <v>7.6999863419446122</v>
      </c>
      <c r="I866" s="6">
        <f>IFERROR(VLOOKUP($B866,A股收入利润复合增长（数值）!$A$7:$Q$3068,8)/ABS(VLOOKUP($B866,A股收入利润复合增长（数值）!$A$7:$Q$3068,6))-1,"")</f>
        <v>4.5979635992323908E-2</v>
      </c>
      <c r="J866" s="6">
        <f>IFERROR(VLOOKUP($B866,A股收入利润复合增长（数值）!$A$7:$Q$3068,9)/ABS(VLOOKUP($B866,A股收入利润复合增长（数值）!$A$7:$Q$3068,7))-1,"")</f>
        <v>0.15116965530239446</v>
      </c>
      <c r="K866" s="6">
        <f>IFERROR(VLOOKUP($B866,A股收入利润复合增长（数值）!$A$7:$Q$3068,10)/ABS(VLOOKUP($B866,A股收入利润复合增长（数值）!$A$7:$Q$3068,8))-1,"")</f>
        <v>-1.2952622396745328E-2</v>
      </c>
      <c r="L866" s="6">
        <f>IFERROR(VLOOKUP($B866,A股收入利润复合增长（数值）!$A$7:$Q$3068,11)/ABS(VLOOKUP($B866,A股收入利润复合增长（数值）!$A$7:$Q$3068,9))-1,"")</f>
        <v>-0.17275626228967378</v>
      </c>
      <c r="M866" s="6">
        <f>IFERROR(VLOOKUP($B866,A股收入利润复合增长（数值）!$A$7:$Q$3068,12)/ABS(VLOOKUP($B866,A股收入利润复合增长（数值）!$A$7:$Q$3068,10))-1,"")</f>
        <v>-2.0917718689145381E-2</v>
      </c>
      <c r="N866" s="6">
        <f>IFERROR(VLOOKUP($B866,A股收入利润复合增长（数值）!$A$7:$Q$3068,13)/ABS(VLOOKUP($B866,A股收入利润复合增长（数值）!$A$7:$Q$3068,11))-1,"")</f>
        <v>1.6936182890384233E-2</v>
      </c>
      <c r="O866" s="6">
        <f>IFERROR(VLOOKUP($B866,A股收入利润复合增长（数值）!$A$7:$Q$3068,14)/ABS(VLOOKUP($B866,A股收入利润复合增长（数值）!$A$7:$Q$3068,12))-1,"")</f>
        <v>-7.4382268694115683E-2</v>
      </c>
      <c r="P866" s="6">
        <f>IFERROR(VLOOKUP($B866,A股收入利润复合增长（数值）!$A$7:$Q$3068,15)/ABS(VLOOKUP($B866,A股收入利润复合增长（数值）!$A$7:$Q$3068,13))-1,"")</f>
        <v>2.8521314612137916E-2</v>
      </c>
    </row>
    <row r="867" spans="1:16" x14ac:dyDescent="0.25">
      <c r="A867" t="str">
        <f>IF(COUNTIF(G867:P867,"&lt;"&amp;$A$3)=0,MAX($A$4:A866)+1,"")</f>
        <v/>
      </c>
      <c r="B867">
        <v>863</v>
      </c>
      <c r="C867" t="str">
        <f>VLOOKUP($B867,A股收入利润复合增长（数值）!$A$7:$Q$3068,2)</f>
        <v>600728.SH</v>
      </c>
      <c r="D867" t="str">
        <f>VLOOKUP($B867,A股收入利润复合增长（数值）!$A$7:$Q$3068,3)</f>
        <v>佳都科技</v>
      </c>
      <c r="G867" s="6">
        <f>IFERROR(VLOOKUP($B867,A股收入利润复合增长（数值）!$A$7:$Q$3068,6)/ABS(VLOOKUP($B867,A股收入利润复合增长（数值）!$A$7:$Q$3068,4))-1,"")</f>
        <v>0.16337479200170812</v>
      </c>
      <c r="H867" s="6">
        <f>IFERROR(VLOOKUP($B867,A股收入利润复合增长（数值）!$A$7:$Q$3068,7)/ABS(VLOOKUP($B867,A股收入利润复合增长（数值）!$A$7:$Q$3068,5))-1,"")</f>
        <v>-0.80728412502872271</v>
      </c>
      <c r="I867" s="6">
        <f>IFERROR(VLOOKUP($B867,A股收入利润复合增长（数值）!$A$7:$Q$3068,8)/ABS(VLOOKUP($B867,A股收入利润复合增长（数值）!$A$7:$Q$3068,6))-1,"")</f>
        <v>0.15577137253051032</v>
      </c>
      <c r="J867" s="6">
        <f>IFERROR(VLOOKUP($B867,A股收入利润复合增长（数值）!$A$7:$Q$3068,9)/ABS(VLOOKUP($B867,A股收入利润复合增长（数值）!$A$7:$Q$3068,7))-1,"")</f>
        <v>0.11465497106379696</v>
      </c>
      <c r="K867" s="6">
        <f>IFERROR(VLOOKUP($B867,A股收入利润复合增长（数值）!$A$7:$Q$3068,10)/ABS(VLOOKUP($B867,A股收入利润复合增长（数值）!$A$7:$Q$3068,8))-1,"")</f>
        <v>1.9234100881926168</v>
      </c>
      <c r="L867" s="6">
        <f>IFERROR(VLOOKUP($B867,A股收入利润复合增长（数值）!$A$7:$Q$3068,11)/ABS(VLOOKUP($B867,A股收入利润复合增长（数值）!$A$7:$Q$3068,9))-1,"")</f>
        <v>0.74543399966991375</v>
      </c>
      <c r="M867" s="6">
        <f>IFERROR(VLOOKUP($B867,A股收入利润复合增长（数值）!$A$7:$Q$3068,12)/ABS(VLOOKUP($B867,A股收入利润复合增长（数值）!$A$7:$Q$3068,10))-1,"")</f>
        <v>7.0618713011886936E-2</v>
      </c>
      <c r="N867" s="6">
        <f>IFERROR(VLOOKUP($B867,A股收入利润复合增长（数值）!$A$7:$Q$3068,13)/ABS(VLOOKUP($B867,A股收入利润复合增长（数值）!$A$7:$Q$3068,11))-1,"")</f>
        <v>0.26266052184487787</v>
      </c>
      <c r="O867" s="6">
        <f>IFERROR(VLOOKUP($B867,A股收入利润复合增长（数值）!$A$7:$Q$3068,14)/ABS(VLOOKUP($B867,A股收入利润复合增长（数值）!$A$7:$Q$3068,12))-1,"")</f>
        <v>0.17765859914369941</v>
      </c>
      <c r="P867" s="6">
        <f>IFERROR(VLOOKUP($B867,A股收入利润复合增长（数值）!$A$7:$Q$3068,15)/ABS(VLOOKUP($B867,A股收入利润复合增长（数值）!$A$7:$Q$3068,13))-1,"")</f>
        <v>0.48356131323963591</v>
      </c>
    </row>
    <row r="868" spans="1:16" x14ac:dyDescent="0.25">
      <c r="A868" t="str">
        <f>IF(COUNTIF(G868:P868,"&lt;"&amp;$A$3)=0,MAX($A$4:A867)+1,"")</f>
        <v/>
      </c>
      <c r="B868">
        <v>864</v>
      </c>
      <c r="C868" t="str">
        <f>VLOOKUP($B868,A股收入利润复合增长（数值）!$A$7:$Q$3068,2)</f>
        <v>600730.SH</v>
      </c>
      <c r="D868" t="str">
        <f>VLOOKUP($B868,A股收入利润复合增长（数值）!$A$7:$Q$3068,3)</f>
        <v>中国高科</v>
      </c>
      <c r="G868" s="6">
        <f>IFERROR(VLOOKUP($B868,A股收入利润复合增长（数值）!$A$7:$Q$3068,6)/ABS(VLOOKUP($B868,A股收入利润复合增长（数值）!$A$7:$Q$3068,4))-1,"")</f>
        <v>-0.1149459079129046</v>
      </c>
      <c r="H868" s="6">
        <f>IFERROR(VLOOKUP($B868,A股收入利润复合增长（数值）!$A$7:$Q$3068,7)/ABS(VLOOKUP($B868,A股收入利润复合增长（数值）!$A$7:$Q$3068,5))-1,"")</f>
        <v>-1.2649553530068138</v>
      </c>
      <c r="I868" s="6">
        <f>IFERROR(VLOOKUP($B868,A股收入利润复合增长（数值）!$A$7:$Q$3068,8)/ABS(VLOOKUP($B868,A股收入利润复合增长（数值）!$A$7:$Q$3068,6))-1,"")</f>
        <v>-0.6084833753770158</v>
      </c>
      <c r="J868" s="6">
        <f>IFERROR(VLOOKUP($B868,A股收入利润复合增长（数值）!$A$7:$Q$3068,9)/ABS(VLOOKUP($B868,A股收入利润复合增长（数值）!$A$7:$Q$3068,7))-1,"")</f>
        <v>2.5489077934257729</v>
      </c>
      <c r="K868" s="6">
        <f>IFERROR(VLOOKUP($B868,A股收入利润复合增长（数值）!$A$7:$Q$3068,10)/ABS(VLOOKUP($B868,A股收入利润复合增长（数值）!$A$7:$Q$3068,8))-1,"")</f>
        <v>0.96083815776264969</v>
      </c>
      <c r="L868" s="6">
        <f>IFERROR(VLOOKUP($B868,A股收入利润复合增长（数值）!$A$7:$Q$3068,11)/ABS(VLOOKUP($B868,A股收入利润复合增长（数值）!$A$7:$Q$3068,9))-1,"")</f>
        <v>3.6227490183457016</v>
      </c>
      <c r="M868" s="6">
        <f>IFERROR(VLOOKUP($B868,A股收入利润复合增长（数值）!$A$7:$Q$3068,12)/ABS(VLOOKUP($B868,A股收入利润复合增长（数值）!$A$7:$Q$3068,10))-1,"")</f>
        <v>0.39897884995397148</v>
      </c>
      <c r="N868" s="6">
        <f>IFERROR(VLOOKUP($B868,A股收入利润复合增长（数值）!$A$7:$Q$3068,13)/ABS(VLOOKUP($B868,A股收入利润复合增长（数值）!$A$7:$Q$3068,11))-1,"")</f>
        <v>0.62012504850096173</v>
      </c>
      <c r="O868" s="6">
        <f>IFERROR(VLOOKUP($B868,A股收入利润复合增长（数值）!$A$7:$Q$3068,14)/ABS(VLOOKUP($B868,A股收入利润复合增长（数值）!$A$7:$Q$3068,12))-1,"")</f>
        <v>0.18417232224010016</v>
      </c>
      <c r="P868" s="6">
        <f>IFERROR(VLOOKUP($B868,A股收入利润复合增长（数值）!$A$7:$Q$3068,15)/ABS(VLOOKUP($B868,A股收入利润复合增长（数值）!$A$7:$Q$3068,13))-1,"")</f>
        <v>-0.553366900496994</v>
      </c>
    </row>
    <row r="869" spans="1:16" x14ac:dyDescent="0.25">
      <c r="A869" t="str">
        <f>IF(COUNTIF(G869:P869,"&lt;"&amp;$A$3)=0,MAX($A$4:A868)+1,"")</f>
        <v/>
      </c>
      <c r="B869">
        <v>865</v>
      </c>
      <c r="C869" t="str">
        <f>VLOOKUP($B869,A股收入利润复合增长（数值）!$A$7:$Q$3068,2)</f>
        <v>600731.SH</v>
      </c>
      <c r="D869" t="str">
        <f>VLOOKUP($B869,A股收入利润复合增长（数值）!$A$7:$Q$3068,3)</f>
        <v>湖南海利</v>
      </c>
      <c r="G869" s="6">
        <f>IFERROR(VLOOKUP($B869,A股收入利润复合增长（数值）!$A$7:$Q$3068,6)/ABS(VLOOKUP($B869,A股收入利润复合增长（数值）!$A$7:$Q$3068,4))-1,"")</f>
        <v>2.385666034613565E-2</v>
      </c>
      <c r="H869" s="6">
        <f>IFERROR(VLOOKUP($B869,A股收入利润复合增长（数值）!$A$7:$Q$3068,7)/ABS(VLOOKUP($B869,A股收入利润复合增长（数值）!$A$7:$Q$3068,5))-1,"")</f>
        <v>3.0897946223807704E-2</v>
      </c>
      <c r="I869" s="6">
        <f>IFERROR(VLOOKUP($B869,A股收入利润复合增长（数值）!$A$7:$Q$3068,8)/ABS(VLOOKUP($B869,A股收入利润复合增长（数值）!$A$7:$Q$3068,6))-1,"")</f>
        <v>0.36322044232144646</v>
      </c>
      <c r="J869" s="6">
        <f>IFERROR(VLOOKUP($B869,A股收入利润复合增长（数值）!$A$7:$Q$3068,9)/ABS(VLOOKUP($B869,A股收入利润复合增长（数值）!$A$7:$Q$3068,7))-1,"")</f>
        <v>0.98894289355166709</v>
      </c>
      <c r="K869" s="6">
        <f>IFERROR(VLOOKUP($B869,A股收入利润复合增长（数值）!$A$7:$Q$3068,10)/ABS(VLOOKUP($B869,A股收入利润复合增长（数值）!$A$7:$Q$3068,8))-1,"")</f>
        <v>-7.1793900267343114E-2</v>
      </c>
      <c r="L869" s="6">
        <f>IFERROR(VLOOKUP($B869,A股收入利润复合增长（数值）!$A$7:$Q$3068,11)/ABS(VLOOKUP($B869,A股收入利润复合增长（数值）!$A$7:$Q$3068,9))-1,"")</f>
        <v>-9.1894127717479956E-2</v>
      </c>
      <c r="M869" s="6">
        <f>IFERROR(VLOOKUP($B869,A股收入利润复合增长（数值）!$A$7:$Q$3068,12)/ABS(VLOOKUP($B869,A股收入利润复合增长（数值）!$A$7:$Q$3068,10))-1,"")</f>
        <v>2.9628635109162582E-2</v>
      </c>
      <c r="N869" s="6">
        <f>IFERROR(VLOOKUP($B869,A股收入利润复合增长（数值）!$A$7:$Q$3068,13)/ABS(VLOOKUP($B869,A股收入利润复合增长（数值）!$A$7:$Q$3068,11))-1,"")</f>
        <v>0.42753320614055967</v>
      </c>
      <c r="O869" s="6">
        <f>IFERROR(VLOOKUP($B869,A股收入利润复合增长（数值）!$A$7:$Q$3068,14)/ABS(VLOOKUP($B869,A股收入利润复合增长（数值）!$A$7:$Q$3068,12))-1,"")</f>
        <v>-6.9728156356685389E-2</v>
      </c>
      <c r="P869" s="6">
        <f>IFERROR(VLOOKUP($B869,A股收入利润复合增长（数值）!$A$7:$Q$3068,15)/ABS(VLOOKUP($B869,A股收入利润复合增长（数值）!$A$7:$Q$3068,13))-1,"")</f>
        <v>0.23217972204634907</v>
      </c>
    </row>
    <row r="870" spans="1:16" x14ac:dyDescent="0.25">
      <c r="A870" t="str">
        <f>IF(COUNTIF(G870:P870,"&lt;"&amp;$A$3)=0,MAX($A$4:A869)+1,"")</f>
        <v/>
      </c>
      <c r="B870">
        <v>866</v>
      </c>
      <c r="C870" t="str">
        <f>VLOOKUP($B870,A股收入利润复合增长（数值）!$A$7:$Q$3068,2)</f>
        <v>600734.SH</v>
      </c>
      <c r="D870" t="str">
        <f>VLOOKUP($B870,A股收入利润复合增长（数值）!$A$7:$Q$3068,3)</f>
        <v>实达集团</v>
      </c>
      <c r="G870" s="6">
        <f>IFERROR(VLOOKUP($B870,A股收入利润复合增长（数值）!$A$7:$Q$3068,6)/ABS(VLOOKUP($B870,A股收入利润复合增长（数值）!$A$7:$Q$3068,4))-1,"")</f>
        <v>-0.16786622084517022</v>
      </c>
      <c r="H870" s="6">
        <f>IFERROR(VLOOKUP($B870,A股收入利润复合增长（数值）!$A$7:$Q$3068,7)/ABS(VLOOKUP($B870,A股收入利润复合增长（数值）!$A$7:$Q$3068,5))-1,"")</f>
        <v>4.2360889891772437</v>
      </c>
      <c r="I870" s="6">
        <f>IFERROR(VLOOKUP($B870,A股收入利润复合增长（数值）!$A$7:$Q$3068,8)/ABS(VLOOKUP($B870,A股收入利润复合增长（数值）!$A$7:$Q$3068,6))-1,"")</f>
        <v>-0.8807333829914803</v>
      </c>
      <c r="J870" s="6">
        <f>IFERROR(VLOOKUP($B870,A股收入利润复合增长（数值）!$A$7:$Q$3068,9)/ABS(VLOOKUP($B870,A股收入利润复合增长（数值）!$A$7:$Q$3068,7))-1,"")</f>
        <v>-1.2827286826932802</v>
      </c>
      <c r="K870" s="6">
        <f>IFERROR(VLOOKUP($B870,A股收入利润复合增长（数值）!$A$7:$Q$3068,10)/ABS(VLOOKUP($B870,A股收入利润复合增长（数值）!$A$7:$Q$3068,8))-1,"")</f>
        <v>-0.18177589181260412</v>
      </c>
      <c r="L870" s="6">
        <f>IFERROR(VLOOKUP($B870,A股收入利润复合增长（数值）!$A$7:$Q$3068,11)/ABS(VLOOKUP($B870,A股收入利润复合增长（数值）!$A$7:$Q$3068,9))-1,"")</f>
        <v>-0.81462726047604017</v>
      </c>
      <c r="M870" s="6">
        <f>IFERROR(VLOOKUP($B870,A股收入利润复合增长（数值）!$A$7:$Q$3068,12)/ABS(VLOOKUP($B870,A股收入利润复合增长（数值）!$A$7:$Q$3068,10))-1,"")</f>
        <v>0.7598322732079843</v>
      </c>
      <c r="N870" s="6">
        <f>IFERROR(VLOOKUP($B870,A股收入利润复合增长（数值）!$A$7:$Q$3068,13)/ABS(VLOOKUP($B870,A股收入利润复合增长（数值）!$A$7:$Q$3068,11))-1,"")</f>
        <v>-6.4049240568522166</v>
      </c>
      <c r="O870" s="6">
        <f>IFERROR(VLOOKUP($B870,A股收入利润复合增长（数值）!$A$7:$Q$3068,14)/ABS(VLOOKUP($B870,A股收入利润复合增长（数值）!$A$7:$Q$3068,12))-1,"")</f>
        <v>0.59119330031079298</v>
      </c>
      <c r="P870" s="6">
        <f>IFERROR(VLOOKUP($B870,A股收入利润复合增长（数值）!$A$7:$Q$3068,15)/ABS(VLOOKUP($B870,A股收入利润复合增长（数值）!$A$7:$Q$3068,13))-1,"")</f>
        <v>2.9123875499761049</v>
      </c>
    </row>
    <row r="871" spans="1:16" x14ac:dyDescent="0.25">
      <c r="A871" t="str">
        <f>IF(COUNTIF(G871:P871,"&lt;"&amp;$A$3)=0,MAX($A$4:A870)+1,"")</f>
        <v/>
      </c>
      <c r="B871">
        <v>867</v>
      </c>
      <c r="C871" t="str">
        <f>VLOOKUP($B871,A股收入利润复合增长（数值）!$A$7:$Q$3068,2)</f>
        <v>600737.SH</v>
      </c>
      <c r="D871" t="str">
        <f>VLOOKUP($B871,A股收入利润复合增长（数值）!$A$7:$Q$3068,3)</f>
        <v>中粮屯河</v>
      </c>
      <c r="G871" s="6">
        <f>IFERROR(VLOOKUP($B871,A股收入利润复合增长（数值）!$A$7:$Q$3068,6)/ABS(VLOOKUP($B871,A股收入利润复合增长（数值）!$A$7:$Q$3068,4))-1,"")</f>
        <v>0.70213410732374637</v>
      </c>
      <c r="H871" s="6">
        <f>IFERROR(VLOOKUP($B871,A股收入利润复合增长（数值）!$A$7:$Q$3068,7)/ABS(VLOOKUP($B871,A股收入利润复合增长（数值）!$A$7:$Q$3068,5))-1,"")</f>
        <v>-0.41289978287996798</v>
      </c>
      <c r="I871" s="6">
        <f>IFERROR(VLOOKUP($B871,A股收入利润复合增长（数值）!$A$7:$Q$3068,8)/ABS(VLOOKUP($B871,A股收入利润复合增长（数值）!$A$7:$Q$3068,6))-1,"")</f>
        <v>-0.23798523990203879</v>
      </c>
      <c r="J871" s="6">
        <f>IFERROR(VLOOKUP($B871,A股收入利润复合增长（数值）!$A$7:$Q$3068,9)/ABS(VLOOKUP($B871,A股收入利润复合增长（数值）!$A$7:$Q$3068,7))-1,"")</f>
        <v>-23.748928701541836</v>
      </c>
      <c r="K871" s="6">
        <f>IFERROR(VLOOKUP($B871,A股收入利润复合增长（数值）!$A$7:$Q$3068,10)/ABS(VLOOKUP($B871,A股收入利润复合增长（数值）!$A$7:$Q$3068,8))-1,"")</f>
        <v>1.957447989487572</v>
      </c>
      <c r="L871" s="6">
        <f>IFERROR(VLOOKUP($B871,A股收入利润复合增长（数值）!$A$7:$Q$3068,11)/ABS(VLOOKUP($B871,A股收入利润复合增长（数值）!$A$7:$Q$3068,9))-1,"")</f>
        <v>-0.89095779100720829</v>
      </c>
      <c r="M871" s="6">
        <f>IFERROR(VLOOKUP($B871,A股收入利润复合增长（数值）!$A$7:$Q$3068,12)/ABS(VLOOKUP($B871,A股收入利润复合增长（数值）!$A$7:$Q$3068,10))-1,"")</f>
        <v>-0.20641944255721001</v>
      </c>
      <c r="N871" s="6">
        <f>IFERROR(VLOOKUP($B871,A股收入利润复合增长（数值）!$A$7:$Q$3068,13)/ABS(VLOOKUP($B871,A股收入利润复合增长（数值）!$A$7:$Q$3068,11))-1,"")</f>
        <v>-0.59695033909180317</v>
      </c>
      <c r="O871" s="6">
        <f>IFERROR(VLOOKUP($B871,A股收入利润复合增长（数值）!$A$7:$Q$3068,14)/ABS(VLOOKUP($B871,A股收入利润复合增长（数值）!$A$7:$Q$3068,12))-1,"")</f>
        <v>0.30518498760739621</v>
      </c>
      <c r="P871" s="6">
        <f>IFERROR(VLOOKUP($B871,A股收入利润复合增长（数值）!$A$7:$Q$3068,15)/ABS(VLOOKUP($B871,A股收入利润复合增长（数值）!$A$7:$Q$3068,13))-1,"")</f>
        <v>1.3503375123826027</v>
      </c>
    </row>
    <row r="872" spans="1:16" x14ac:dyDescent="0.25">
      <c r="A872" t="str">
        <f>IF(COUNTIF(G872:P872,"&lt;"&amp;$A$3)=0,MAX($A$4:A871)+1,"")</f>
        <v/>
      </c>
      <c r="B872">
        <v>868</v>
      </c>
      <c r="C872" t="str">
        <f>VLOOKUP($B872,A股收入利润复合增长（数值）!$A$7:$Q$3068,2)</f>
        <v>600743.SH</v>
      </c>
      <c r="D872" t="str">
        <f>VLOOKUP($B872,A股收入利润复合增长（数值）!$A$7:$Q$3068,3)</f>
        <v>华远地产</v>
      </c>
      <c r="G872" s="6">
        <f>IFERROR(VLOOKUP($B872,A股收入利润复合增长（数值）!$A$7:$Q$3068,6)/ABS(VLOOKUP($B872,A股收入利润复合增长（数值）!$A$7:$Q$3068,4))-1,"")</f>
        <v>0.46986015835032302</v>
      </c>
      <c r="H872" s="6">
        <f>IFERROR(VLOOKUP($B872,A股收入利润复合增长（数值）!$A$7:$Q$3068,7)/ABS(VLOOKUP($B872,A股收入利润复合增长（数值）!$A$7:$Q$3068,5))-1,"")</f>
        <v>0.16337260752400362</v>
      </c>
      <c r="I872" s="6">
        <f>IFERROR(VLOOKUP($B872,A股收入利润复合增长（数值）!$A$7:$Q$3068,8)/ABS(VLOOKUP($B872,A股收入利润复合增长（数值）!$A$7:$Q$3068,6))-1,"")</f>
        <v>0.17775514781846935</v>
      </c>
      <c r="J872" s="6">
        <f>IFERROR(VLOOKUP($B872,A股收入利润复合增长（数值）!$A$7:$Q$3068,9)/ABS(VLOOKUP($B872,A股收入利润复合增长（数值）!$A$7:$Q$3068,7))-1,"")</f>
        <v>0.16010961874899388</v>
      </c>
      <c r="K872" s="6">
        <f>IFERROR(VLOOKUP($B872,A股收入利润复合增长（数值）!$A$7:$Q$3068,10)/ABS(VLOOKUP($B872,A股收入利润复合增长（数值）!$A$7:$Q$3068,8))-1,"")</f>
        <v>0.53574668394702374</v>
      </c>
      <c r="L872" s="6">
        <f>IFERROR(VLOOKUP($B872,A股收入利润复合增长（数值）!$A$7:$Q$3068,11)/ABS(VLOOKUP($B872,A股收入利润复合增长（数值）!$A$7:$Q$3068,9))-1,"")</f>
        <v>0.21206478518553973</v>
      </c>
      <c r="M872" s="6">
        <f>IFERROR(VLOOKUP($B872,A股收入利润复合增长（数值）!$A$7:$Q$3068,12)/ABS(VLOOKUP($B872,A股收入利润复合增长（数值）!$A$7:$Q$3068,10))-1,"")</f>
        <v>0.42932421032106327</v>
      </c>
      <c r="N872" s="6">
        <f>IFERROR(VLOOKUP($B872,A股收入利润复合增长（数值）!$A$7:$Q$3068,13)/ABS(VLOOKUP($B872,A股收入利润复合增长（数值）!$A$7:$Q$3068,11))-1,"")</f>
        <v>8.4594230865076003E-3</v>
      </c>
      <c r="O872" s="6">
        <f>IFERROR(VLOOKUP($B872,A股收入利润复合增长（数值）!$A$7:$Q$3068,14)/ABS(VLOOKUP($B872,A股收入利润复合增长（数值）!$A$7:$Q$3068,12))-1,"")</f>
        <v>0.10195010331231047</v>
      </c>
      <c r="P872" s="6">
        <f>IFERROR(VLOOKUP($B872,A股收入利润复合增长（数值）!$A$7:$Q$3068,15)/ABS(VLOOKUP($B872,A股收入利润复合增长（数值）!$A$7:$Q$3068,13))-1,"")</f>
        <v>0.10409906996353668</v>
      </c>
    </row>
    <row r="873" spans="1:16" x14ac:dyDescent="0.25">
      <c r="A873" t="str">
        <f>IF(COUNTIF(G873:P873,"&lt;"&amp;$A$3)=0,MAX($A$4:A872)+1,"")</f>
        <v/>
      </c>
      <c r="B873">
        <v>869</v>
      </c>
      <c r="C873" t="str">
        <f>VLOOKUP($B873,A股收入利润复合增长（数值）!$A$7:$Q$3068,2)</f>
        <v>600744.SH</v>
      </c>
      <c r="D873" t="str">
        <f>VLOOKUP($B873,A股收入利润复合增长（数值）!$A$7:$Q$3068,3)</f>
        <v>华银电力</v>
      </c>
      <c r="G873" s="6">
        <f>IFERROR(VLOOKUP($B873,A股收入利润复合增长（数值）!$A$7:$Q$3068,6)/ABS(VLOOKUP($B873,A股收入利润复合增长（数值）!$A$7:$Q$3068,4))-1,"")</f>
        <v>0.30623334922325851</v>
      </c>
      <c r="H873" s="6">
        <f>IFERROR(VLOOKUP($B873,A股收入利润复合增长（数值）!$A$7:$Q$3068,7)/ABS(VLOOKUP($B873,A股收入利润复合增长（数值）!$A$7:$Q$3068,5))-1,"")</f>
        <v>-10.524171795993661</v>
      </c>
      <c r="I873" s="6">
        <f>IFERROR(VLOOKUP($B873,A股收入利润复合增长（数值）!$A$7:$Q$3068,8)/ABS(VLOOKUP($B873,A股收入利润复合增长（数值）!$A$7:$Q$3068,6))-1,"")</f>
        <v>-0.1770575128223808</v>
      </c>
      <c r="J873" s="6">
        <f>IFERROR(VLOOKUP($B873,A股收入利润复合增长（数值）!$A$7:$Q$3068,9)/ABS(VLOOKUP($B873,A股收入利润复合增长（数值）!$A$7:$Q$3068,7))-1,"")</f>
        <v>-0.64416095317769706</v>
      </c>
      <c r="K873" s="6">
        <f>IFERROR(VLOOKUP($B873,A股收入利润复合增长（数值）!$A$7:$Q$3068,10)/ABS(VLOOKUP($B873,A股收入利润复合增长（数值）!$A$7:$Q$3068,8))-1,"")</f>
        <v>-7.9030337196182243E-2</v>
      </c>
      <c r="L873" s="6">
        <f>IFERROR(VLOOKUP($B873,A股收入利润复合增长（数值）!$A$7:$Q$3068,11)/ABS(VLOOKUP($B873,A股收入利润复合增长（数值）!$A$7:$Q$3068,9))-1,"")</f>
        <v>-0.84609068600470871</v>
      </c>
      <c r="M873" s="6">
        <f>IFERROR(VLOOKUP($B873,A股收入利润复合增长（数值）!$A$7:$Q$3068,12)/ABS(VLOOKUP($B873,A股收入利润复合增长（数值）!$A$7:$Q$3068,10))-1,"")</f>
        <v>-0.16700310889651693</v>
      </c>
      <c r="N873" s="6">
        <f>IFERROR(VLOOKUP($B873,A股收入利润复合增长（数值）!$A$7:$Q$3068,13)/ABS(VLOOKUP($B873,A股收入利润复合增长（数值）!$A$7:$Q$3068,11))-1,"")</f>
        <v>-17.32972467012921</v>
      </c>
      <c r="O873" s="6">
        <f>IFERROR(VLOOKUP($B873,A股收入利润复合增长（数值）!$A$7:$Q$3068,14)/ABS(VLOOKUP($B873,A股收入利润复合增长（数值）!$A$7:$Q$3068,12))-1,"")</f>
        <v>0.19256786614873644</v>
      </c>
      <c r="P873" s="6">
        <f>IFERROR(VLOOKUP($B873,A股收入利润复合增长（数值）!$A$7:$Q$3068,15)/ABS(VLOOKUP($B873,A股收入利润复合增长（数值）!$A$7:$Q$3068,13))-1,"")</f>
        <v>1.181805187652047</v>
      </c>
    </row>
    <row r="874" spans="1:16" x14ac:dyDescent="0.25">
      <c r="A874" t="str">
        <f>IF(COUNTIF(G874:P874,"&lt;"&amp;$A$3)=0,MAX($A$4:A873)+1,"")</f>
        <v/>
      </c>
      <c r="B874">
        <v>870</v>
      </c>
      <c r="C874" t="str">
        <f>VLOOKUP($B874,A股收入利润复合增长（数值）!$A$7:$Q$3068,2)</f>
        <v>600747.SH</v>
      </c>
      <c r="D874" t="str">
        <f>VLOOKUP($B874,A股收入利润复合增长（数值）!$A$7:$Q$3068,3)</f>
        <v>大连控股</v>
      </c>
      <c r="G874" s="6">
        <f>IFERROR(VLOOKUP($B874,A股收入利润复合增长（数值）!$A$7:$Q$3068,6)/ABS(VLOOKUP($B874,A股收入利润复合增长（数值）!$A$7:$Q$3068,4))-1,"")</f>
        <v>-3.9153916901291663E-2</v>
      </c>
      <c r="H874" s="6">
        <f>IFERROR(VLOOKUP($B874,A股收入利润复合增长（数值）!$A$7:$Q$3068,7)/ABS(VLOOKUP($B874,A股收入利润复合增长（数值）!$A$7:$Q$3068,5))-1,"")</f>
        <v>-0.90902300375850031</v>
      </c>
      <c r="I874" s="6">
        <f>IFERROR(VLOOKUP($B874,A股收入利润复合增长（数值）!$A$7:$Q$3068,8)/ABS(VLOOKUP($B874,A股收入利润复合增长（数值）!$A$7:$Q$3068,6))-1,"")</f>
        <v>-0.57634291125753379</v>
      </c>
      <c r="J874" s="6">
        <f>IFERROR(VLOOKUP($B874,A股收入利润复合增长（数值）!$A$7:$Q$3068,9)/ABS(VLOOKUP($B874,A股收入利润复合增长（数值）!$A$7:$Q$3068,7))-1,"")</f>
        <v>-8.4677364161118547</v>
      </c>
      <c r="K874" s="6">
        <f>IFERROR(VLOOKUP($B874,A股收入利润复合增长（数值）!$A$7:$Q$3068,10)/ABS(VLOOKUP($B874,A股收入利润复合增长（数值）!$A$7:$Q$3068,8))-1,"")</f>
        <v>0.60483798556856083</v>
      </c>
      <c r="L874" s="6">
        <f>IFERROR(VLOOKUP($B874,A股收入利润复合增长（数值）!$A$7:$Q$3068,11)/ABS(VLOOKUP($B874,A股收入利润复合增长（数值）!$A$7:$Q$3068,9))-1,"")</f>
        <v>-0.64000600390437901</v>
      </c>
      <c r="M874" s="6">
        <f>IFERROR(VLOOKUP($B874,A股收入利润复合增长（数值）!$A$7:$Q$3068,12)/ABS(VLOOKUP($B874,A股收入利润复合增长（数值）!$A$7:$Q$3068,10))-1,"")</f>
        <v>9.1392376128290209E-2</v>
      </c>
      <c r="N874" s="6">
        <f>IFERROR(VLOOKUP($B874,A股收入利润复合增长（数值）!$A$7:$Q$3068,13)/ABS(VLOOKUP($B874,A股收入利润复合增长（数值）!$A$7:$Q$3068,11))-1,"")</f>
        <v>-0.68727692687725161</v>
      </c>
      <c r="O874" s="6">
        <f>IFERROR(VLOOKUP($B874,A股收入利润复合增长（数值）!$A$7:$Q$3068,14)/ABS(VLOOKUP($B874,A股收入利润复合增长（数值）!$A$7:$Q$3068,12))-1,"")</f>
        <v>3.1329568661338731</v>
      </c>
      <c r="P874" s="6">
        <f>IFERROR(VLOOKUP($B874,A股收入利润复合增长（数值）!$A$7:$Q$3068,15)/ABS(VLOOKUP($B874,A股收入利润复合增长（数值）!$A$7:$Q$3068,13))-1,"")</f>
        <v>-6.9652344483512811</v>
      </c>
    </row>
    <row r="875" spans="1:16" x14ac:dyDescent="0.25">
      <c r="A875" t="str">
        <f>IF(COUNTIF(G875:P875,"&lt;"&amp;$A$3)=0,MAX($A$4:A874)+1,"")</f>
        <v/>
      </c>
      <c r="B875">
        <v>871</v>
      </c>
      <c r="C875" t="str">
        <f>VLOOKUP($B875,A股收入利润复合增长（数值）!$A$7:$Q$3068,2)</f>
        <v>600751.SH</v>
      </c>
      <c r="D875" t="str">
        <f>VLOOKUP($B875,A股收入利润复合增长（数值）!$A$7:$Q$3068,3)</f>
        <v>天海投资</v>
      </c>
      <c r="G875" s="6">
        <f>IFERROR(VLOOKUP($B875,A股收入利润复合增长（数值）!$A$7:$Q$3068,6)/ABS(VLOOKUP($B875,A股收入利润复合增长（数值）!$A$7:$Q$3068,4))-1,"")</f>
        <v>-9.2861123547807511E-2</v>
      </c>
      <c r="H875" s="6">
        <f>IFERROR(VLOOKUP($B875,A股收入利润复合增长（数值）!$A$7:$Q$3068,7)/ABS(VLOOKUP($B875,A股收入利润复合增长（数值）!$A$7:$Q$3068,5))-1,"")</f>
        <v>-6.3331026252087712</v>
      </c>
      <c r="I875" s="6">
        <f>IFERROR(VLOOKUP($B875,A股收入利润复合增长（数值）!$A$7:$Q$3068,8)/ABS(VLOOKUP($B875,A股收入利润复合增长（数值）!$A$7:$Q$3068,6))-1,"")</f>
        <v>-0.30446825478171591</v>
      </c>
      <c r="J875" s="6">
        <f>IFERROR(VLOOKUP($B875,A股收入利润复合增长（数值）!$A$7:$Q$3068,9)/ABS(VLOOKUP($B875,A股收入利润复合增长（数值）!$A$7:$Q$3068,7))-1,"")</f>
        <v>1.0519507389733223</v>
      </c>
      <c r="K875" s="6">
        <f>IFERROR(VLOOKUP($B875,A股收入利润复合增长（数值）!$A$7:$Q$3068,10)/ABS(VLOOKUP($B875,A股收入利润复合增长（数值）!$A$7:$Q$3068,8))-1,"")</f>
        <v>1.64556570032545</v>
      </c>
      <c r="L875" s="6">
        <f>IFERROR(VLOOKUP($B875,A股收入利润复合增长（数值）!$A$7:$Q$3068,11)/ABS(VLOOKUP($B875,A股收入利润复合增长（数值）!$A$7:$Q$3068,9))-1,"")</f>
        <v>-1.4047846498611203</v>
      </c>
      <c r="M875" s="6">
        <f>IFERROR(VLOOKUP($B875,A股收入利润复合增长（数值）!$A$7:$Q$3068,12)/ABS(VLOOKUP($B875,A股收入利润复合增长（数值）!$A$7:$Q$3068,10))-1,"")</f>
        <v>0.26311757654810797</v>
      </c>
      <c r="N875" s="6">
        <f>IFERROR(VLOOKUP($B875,A股收入利润复合增长（数值）!$A$7:$Q$3068,13)/ABS(VLOOKUP($B875,A股收入利润复合增长（数值）!$A$7:$Q$3068,11))-1,"")</f>
        <v>-0.39388666933400274</v>
      </c>
      <c r="O875" s="6">
        <f>IFERROR(VLOOKUP($B875,A股收入利润复合增长（数值）!$A$7:$Q$3068,14)/ABS(VLOOKUP($B875,A股收入利润复合增长（数值）!$A$7:$Q$3068,12))-1,"")</f>
        <v>0.70006768195755575</v>
      </c>
      <c r="P875" s="6">
        <f>IFERROR(VLOOKUP($B875,A股收入利润复合增长（数值）!$A$7:$Q$3068,15)/ABS(VLOOKUP($B875,A股收入利润复合增长（数值）!$A$7:$Q$3068,13))-1,"")</f>
        <v>2.1252991201381461</v>
      </c>
    </row>
    <row r="876" spans="1:16" x14ac:dyDescent="0.25">
      <c r="A876" t="str">
        <f>IF(COUNTIF(G876:P876,"&lt;"&amp;$A$3)=0,MAX($A$4:A875)+1,"")</f>
        <v/>
      </c>
      <c r="B876">
        <v>872</v>
      </c>
      <c r="C876" t="str">
        <f>VLOOKUP($B876,A股收入利润复合增长（数值）!$A$7:$Q$3068,2)</f>
        <v>600753.SH</v>
      </c>
      <c r="D876" t="str">
        <f>VLOOKUP($B876,A股收入利润复合增长（数值）!$A$7:$Q$3068,3)</f>
        <v>东方银星</v>
      </c>
      <c r="G876" s="6">
        <f>IFERROR(VLOOKUP($B876,A股收入利润复合增长（数值）!$A$7:$Q$3068,6)/ABS(VLOOKUP($B876,A股收入利润复合增长（数值）!$A$7:$Q$3068,4))-1,"")</f>
        <v>-0.87066353603032232</v>
      </c>
      <c r="H876" s="6">
        <f>IFERROR(VLOOKUP($B876,A股收入利润复合增长（数值）!$A$7:$Q$3068,7)/ABS(VLOOKUP($B876,A股收入利润复合增长（数值）!$A$7:$Q$3068,5))-1,"")</f>
        <v>-11.655218556146378</v>
      </c>
      <c r="I876" s="6">
        <f>IFERROR(VLOOKUP($B876,A股收入利润复合增长（数值）!$A$7:$Q$3068,8)/ABS(VLOOKUP($B876,A股收入利润复合增长（数值）!$A$7:$Q$3068,6))-1,"")</f>
        <v>10.069540919466217</v>
      </c>
      <c r="J876" s="6">
        <f>IFERROR(VLOOKUP($B876,A股收入利润复合增长（数值）!$A$7:$Q$3068,9)/ABS(VLOOKUP($B876,A股收入利润复合增长（数值）!$A$7:$Q$3068,7))-1,"")</f>
        <v>-0.87167510102459667</v>
      </c>
      <c r="K876" s="6">
        <f>IFERROR(VLOOKUP($B876,A股收入利润复合增长（数值）!$A$7:$Q$3068,10)/ABS(VLOOKUP($B876,A股收入利润复合增长（数值）!$A$7:$Q$3068,8))-1,"")</f>
        <v>-0.23556081136100981</v>
      </c>
      <c r="L876" s="6">
        <f>IFERROR(VLOOKUP($B876,A股收入利润复合增长（数值）!$A$7:$Q$3068,11)/ABS(VLOOKUP($B876,A股收入利润复合增长（数值）!$A$7:$Q$3068,9))-1,"")</f>
        <v>-1.2957500809468558</v>
      </c>
      <c r="M876" s="6">
        <f>IFERROR(VLOOKUP($B876,A股收入利润复合增长（数值）!$A$7:$Q$3068,12)/ABS(VLOOKUP($B876,A股收入利润复合增长（数值）!$A$7:$Q$3068,10))-1,"")</f>
        <v>0.12432981735366933</v>
      </c>
      <c r="N876" s="6">
        <f>IFERROR(VLOOKUP($B876,A股收入利润复合增长（数值）!$A$7:$Q$3068,13)/ABS(VLOOKUP($B876,A股收入利润复合增长（数值）!$A$7:$Q$3068,11))-1,"")</f>
        <v>-0.1822835192597686</v>
      </c>
      <c r="O876" s="6">
        <f>IFERROR(VLOOKUP($B876,A股收入利润复合增长（数值）!$A$7:$Q$3068,14)/ABS(VLOOKUP($B876,A股收入利润复合增长（数值）!$A$7:$Q$3068,12))-1,"")</f>
        <v>8.2838782897879826E-2</v>
      </c>
      <c r="P876" s="6">
        <f>IFERROR(VLOOKUP($B876,A股收入利润复合增长（数值）!$A$7:$Q$3068,15)/ABS(VLOOKUP($B876,A股收入利润复合增长（数值）!$A$7:$Q$3068,13))-1,"")</f>
        <v>107.142706259772</v>
      </c>
    </row>
    <row r="877" spans="1:16" x14ac:dyDescent="0.25">
      <c r="A877" t="str">
        <f>IF(COUNTIF(G877:P877,"&lt;"&amp;$A$3)=0,MAX($A$4:A876)+1,"")</f>
        <v/>
      </c>
      <c r="B877">
        <v>873</v>
      </c>
      <c r="C877" t="str">
        <f>VLOOKUP($B877,A股收入利润复合增长（数值）!$A$7:$Q$3068,2)</f>
        <v>600754.SH</v>
      </c>
      <c r="D877" t="str">
        <f>VLOOKUP($B877,A股收入利润复合增长（数值）!$A$7:$Q$3068,3)</f>
        <v>锦江股份</v>
      </c>
      <c r="G877" s="6">
        <f>IFERROR(VLOOKUP($B877,A股收入利润复合增长（数值）!$A$7:$Q$3068,6)/ABS(VLOOKUP($B877,A股收入利润复合增长（数值）!$A$7:$Q$3068,4))-1,"")</f>
        <v>-3.9831360660170789E-3</v>
      </c>
      <c r="H877" s="6">
        <f>IFERROR(VLOOKUP($B877,A股收入利润复合增长（数值）!$A$7:$Q$3068,7)/ABS(VLOOKUP($B877,A股收入利润复合增长（数值）!$A$7:$Q$3068,5))-1,"")</f>
        <v>-0.15798978904858829</v>
      </c>
      <c r="I877" s="6">
        <f>IFERROR(VLOOKUP($B877,A股收入利润复合增长（数值）!$A$7:$Q$3068,8)/ABS(VLOOKUP($B877,A股收入利润复合增长（数值）!$A$7:$Q$3068,6))-1,"")</f>
        <v>0.10392525334181912</v>
      </c>
      <c r="J877" s="6">
        <f>IFERROR(VLOOKUP($B877,A股收入利润复合增长（数值）!$A$7:$Q$3068,9)/ABS(VLOOKUP($B877,A股收入利润复合增长（数值）!$A$7:$Q$3068,7))-1,"")</f>
        <v>0.15188289748370787</v>
      </c>
      <c r="K877" s="6">
        <f>IFERROR(VLOOKUP($B877,A股收入利润复合增长（数值）!$A$7:$Q$3068,10)/ABS(VLOOKUP($B877,A股收入利润复合增长（数值）!$A$7:$Q$3068,8))-1,"")</f>
        <v>0.14915234775161346</v>
      </c>
      <c r="L877" s="6">
        <f>IFERROR(VLOOKUP($B877,A股收入利润复合增长（数值）!$A$7:$Q$3068,11)/ABS(VLOOKUP($B877,A股收入利润复合增长（数值）!$A$7:$Q$3068,9))-1,"")</f>
        <v>2.2527643006921227E-2</v>
      </c>
      <c r="M877" s="6">
        <f>IFERROR(VLOOKUP($B877,A股收入利润复合增长（数值）!$A$7:$Q$3068,12)/ABS(VLOOKUP($B877,A股收入利润复合增长（数值）!$A$7:$Q$3068,10))-1,"")</f>
        <v>8.5193335729762287E-2</v>
      </c>
      <c r="N877" s="6">
        <f>IFERROR(VLOOKUP($B877,A股收入利润复合增长（数值）!$A$7:$Q$3068,13)/ABS(VLOOKUP($B877,A股收入利润复合增长（数值）!$A$7:$Q$3068,11))-1,"")</f>
        <v>0.29060318148817088</v>
      </c>
      <c r="O877" s="6">
        <f>IFERROR(VLOOKUP($B877,A股收入利润复合增长（数值）!$A$7:$Q$3068,14)/ABS(VLOOKUP($B877,A股收入利润复合增长（数值）!$A$7:$Q$3068,12))-1,"")</f>
        <v>0.90954441351298687</v>
      </c>
      <c r="P877" s="6">
        <f>IFERROR(VLOOKUP($B877,A股收入利润复合增长（数值）!$A$7:$Q$3068,15)/ABS(VLOOKUP($B877,A股收入利润复合增长（数值）!$A$7:$Q$3068,13))-1,"")</f>
        <v>0.30880767367515527</v>
      </c>
    </row>
    <row r="878" spans="1:16" x14ac:dyDescent="0.25">
      <c r="A878" t="str">
        <f>IF(COUNTIF(G878:P878,"&lt;"&amp;$A$3)=0,MAX($A$4:A877)+1,"")</f>
        <v/>
      </c>
      <c r="B878">
        <v>874</v>
      </c>
      <c r="C878" t="str">
        <f>VLOOKUP($B878,A股收入利润复合增长（数值）!$A$7:$Q$3068,2)</f>
        <v>600756.SH</v>
      </c>
      <c r="D878" t="str">
        <f>VLOOKUP($B878,A股收入利润复合增长（数值）!$A$7:$Q$3068,3)</f>
        <v>浪潮软件</v>
      </c>
      <c r="G878" s="6">
        <f>IFERROR(VLOOKUP($B878,A股收入利润复合增长（数值）!$A$7:$Q$3068,6)/ABS(VLOOKUP($B878,A股收入利润复合增长（数值）!$A$7:$Q$3068,4))-1,"")</f>
        <v>0.23565382059964968</v>
      </c>
      <c r="H878" s="6">
        <f>IFERROR(VLOOKUP($B878,A股收入利润复合增长（数值）!$A$7:$Q$3068,7)/ABS(VLOOKUP($B878,A股收入利润复合增长（数值）!$A$7:$Q$3068,5))-1,"")</f>
        <v>-0.59735949937985278</v>
      </c>
      <c r="I878" s="6">
        <f>IFERROR(VLOOKUP($B878,A股收入利润复合增长（数值）!$A$7:$Q$3068,8)/ABS(VLOOKUP($B878,A股收入利润复合增长（数值）!$A$7:$Q$3068,6))-1,"")</f>
        <v>0.29309539776811322</v>
      </c>
      <c r="J878" s="6">
        <f>IFERROR(VLOOKUP($B878,A股收入利润复合增长（数值）!$A$7:$Q$3068,9)/ABS(VLOOKUP($B878,A股收入利润复合增长（数值）!$A$7:$Q$3068,7))-1,"")</f>
        <v>2.2504868551163271</v>
      </c>
      <c r="K878" s="6">
        <f>IFERROR(VLOOKUP($B878,A股收入利润复合增长（数值）!$A$7:$Q$3068,10)/ABS(VLOOKUP($B878,A股收入利润复合增长（数值）!$A$7:$Q$3068,8))-1,"")</f>
        <v>0.22273487477224618</v>
      </c>
      <c r="L878" s="6">
        <f>IFERROR(VLOOKUP($B878,A股收入利润复合增长（数值）!$A$7:$Q$3068,11)/ABS(VLOOKUP($B878,A股收入利润复合增长（数值）!$A$7:$Q$3068,9))-1,"")</f>
        <v>-0.89357571047775841</v>
      </c>
      <c r="M878" s="6">
        <f>IFERROR(VLOOKUP($B878,A股收入利润复合增长（数值）!$A$7:$Q$3068,12)/ABS(VLOOKUP($B878,A股收入利润复合增长（数值）!$A$7:$Q$3068,10))-1,"")</f>
        <v>0.2389563497876741</v>
      </c>
      <c r="N878" s="6">
        <f>IFERROR(VLOOKUP($B878,A股收入利润复合增长（数值）!$A$7:$Q$3068,13)/ABS(VLOOKUP($B878,A股收入利润复合增长（数值）!$A$7:$Q$3068,11))-1,"")</f>
        <v>17.618234059828517</v>
      </c>
      <c r="O878" s="6">
        <f>IFERROR(VLOOKUP($B878,A股收入利润复合增长（数值）!$A$7:$Q$3068,14)/ABS(VLOOKUP($B878,A股收入利润复合增长（数值）!$A$7:$Q$3068,12))-1,"")</f>
        <v>0.13313077969607723</v>
      </c>
      <c r="P878" s="6">
        <f>IFERROR(VLOOKUP($B878,A股收入利润复合增长（数值）!$A$7:$Q$3068,15)/ABS(VLOOKUP($B878,A股收入利润复合增长（数值）!$A$7:$Q$3068,13))-1,"")</f>
        <v>0.37737967329863986</v>
      </c>
    </row>
    <row r="879" spans="1:16" x14ac:dyDescent="0.25">
      <c r="A879" t="str">
        <f>IF(COUNTIF(G879:P879,"&lt;"&amp;$A$3)=0,MAX($A$4:A878)+1,"")</f>
        <v/>
      </c>
      <c r="B879">
        <v>875</v>
      </c>
      <c r="C879" t="str">
        <f>VLOOKUP($B879,A股收入利润复合增长（数值）!$A$7:$Q$3068,2)</f>
        <v>600757.SH</v>
      </c>
      <c r="D879" t="str">
        <f>VLOOKUP($B879,A股收入利润复合增长（数值）!$A$7:$Q$3068,3)</f>
        <v>长江传媒</v>
      </c>
      <c r="G879" s="6">
        <f>IFERROR(VLOOKUP($B879,A股收入利润复合增长（数值）!$A$7:$Q$3068,6)/ABS(VLOOKUP($B879,A股收入利润复合增长（数值）!$A$7:$Q$3068,4))-1,"")</f>
        <v>3.1424263869651572</v>
      </c>
      <c r="H879" s="6">
        <f>IFERROR(VLOOKUP($B879,A股收入利润复合增长（数值）!$A$7:$Q$3068,7)/ABS(VLOOKUP($B879,A股收入利润复合增长（数值）!$A$7:$Q$3068,5))-1,"")</f>
        <v>-0.67120281904691703</v>
      </c>
      <c r="I879" s="6">
        <f>IFERROR(VLOOKUP($B879,A股收入利润复合增长（数值）!$A$7:$Q$3068,8)/ABS(VLOOKUP($B879,A股收入利润复合增长（数值）!$A$7:$Q$3068,6))-1,"")</f>
        <v>0.33488567882123887</v>
      </c>
      <c r="J879" s="6">
        <f>IFERROR(VLOOKUP($B879,A股收入利润复合增长（数值）!$A$7:$Q$3068,9)/ABS(VLOOKUP($B879,A股收入利润复合增长（数值）!$A$7:$Q$3068,7))-1,"")</f>
        <v>0.16583611040867341</v>
      </c>
      <c r="K879" s="6">
        <f>IFERROR(VLOOKUP($B879,A股收入利润复合增长（数值）!$A$7:$Q$3068,10)/ABS(VLOOKUP($B879,A股收入利润复合增长（数值）!$A$7:$Q$3068,8))-1,"")</f>
        <v>0.20724043730878461</v>
      </c>
      <c r="L879" s="6">
        <f>IFERROR(VLOOKUP($B879,A股收入利润复合增长（数值）!$A$7:$Q$3068,11)/ABS(VLOOKUP($B879,A股收入利润复合增长（数值）!$A$7:$Q$3068,9))-1,"")</f>
        <v>0.1581444369666376</v>
      </c>
      <c r="M879" s="6">
        <f>IFERROR(VLOOKUP($B879,A股收入利润复合增长（数值）!$A$7:$Q$3068,12)/ABS(VLOOKUP($B879,A股收入利润复合增长（数值）!$A$7:$Q$3068,10))-1,"")</f>
        <v>0.11377003815029929</v>
      </c>
      <c r="N879" s="6">
        <f>IFERROR(VLOOKUP($B879,A股收入利润复合增长（数值）!$A$7:$Q$3068,13)/ABS(VLOOKUP($B879,A股收入利润复合增长（数值）!$A$7:$Q$3068,11))-1,"")</f>
        <v>-0.44202210409078768</v>
      </c>
      <c r="O879" s="6">
        <f>IFERROR(VLOOKUP($B879,A股收入利润复合增长（数值）!$A$7:$Q$3068,14)/ABS(VLOOKUP($B879,A股收入利润复合增长（数值）!$A$7:$Q$3068,12))-1,"")</f>
        <v>1.5364249987790646</v>
      </c>
      <c r="P879" s="6">
        <f>IFERROR(VLOOKUP($B879,A股收入利润复合增长（数值）!$A$7:$Q$3068,15)/ABS(VLOOKUP($B879,A股收入利润复合增长（数值）!$A$7:$Q$3068,13))-1,"")</f>
        <v>0.53790255620296401</v>
      </c>
    </row>
    <row r="880" spans="1:16" x14ac:dyDescent="0.25">
      <c r="A880" t="str">
        <f>IF(COUNTIF(G880:P880,"&lt;"&amp;$A$3)=0,MAX($A$4:A879)+1,"")</f>
        <v/>
      </c>
      <c r="B880">
        <v>876</v>
      </c>
      <c r="C880" t="str">
        <f>VLOOKUP($B880,A股收入利润复合增长（数值）!$A$7:$Q$3068,2)</f>
        <v>600758.SH</v>
      </c>
      <c r="D880" t="str">
        <f>VLOOKUP($B880,A股收入利润复合增长（数值）!$A$7:$Q$3068,3)</f>
        <v>红阳能源</v>
      </c>
      <c r="G880" s="6">
        <f>IFERROR(VLOOKUP($B880,A股收入利润复合增长（数值）!$A$7:$Q$3068,6)/ABS(VLOOKUP($B880,A股收入利润复合增长（数值）!$A$7:$Q$3068,4))-1,"")</f>
        <v>7.247156176797076E-2</v>
      </c>
      <c r="H880" s="6">
        <f>IFERROR(VLOOKUP($B880,A股收入利润复合增长（数值）!$A$7:$Q$3068,7)/ABS(VLOOKUP($B880,A股收入利润复合增长（数值）!$A$7:$Q$3068,5))-1,"")</f>
        <v>-9.8667374769226268E-2</v>
      </c>
      <c r="I880" s="6">
        <f>IFERROR(VLOOKUP($B880,A股收入利润复合增长（数值）!$A$7:$Q$3068,8)/ABS(VLOOKUP($B880,A股收入利润复合增长（数值）!$A$7:$Q$3068,6))-1,"")</f>
        <v>8.9552402047869295E-2</v>
      </c>
      <c r="J880" s="6">
        <f>IFERROR(VLOOKUP($B880,A股收入利润复合增长（数值）!$A$7:$Q$3068,9)/ABS(VLOOKUP($B880,A股收入利润复合增长（数值）!$A$7:$Q$3068,7))-1,"")</f>
        <v>8.9706929469999253E-3</v>
      </c>
      <c r="K880" s="6">
        <f>IFERROR(VLOOKUP($B880,A股收入利润复合增长（数值）!$A$7:$Q$3068,10)/ABS(VLOOKUP($B880,A股收入利润复合增长（数值）!$A$7:$Q$3068,8))-1,"")</f>
        <v>0.10132165470450616</v>
      </c>
      <c r="L880" s="6">
        <f>IFERROR(VLOOKUP($B880,A股收入利润复合增长（数值）!$A$7:$Q$3068,11)/ABS(VLOOKUP($B880,A股收入利润复合增长（数值）!$A$7:$Q$3068,9))-1,"")</f>
        <v>4.5044267926352077E-2</v>
      </c>
      <c r="M880" s="6">
        <f>IFERROR(VLOOKUP($B880,A股收入利润复合增长（数值）!$A$7:$Q$3068,12)/ABS(VLOOKUP($B880,A股收入利润复合增长（数值）!$A$7:$Q$3068,10))-1,"")</f>
        <v>-1.6460642971406925E-2</v>
      </c>
      <c r="N880" s="6">
        <f>IFERROR(VLOOKUP($B880,A股收入利润复合增长（数值）!$A$7:$Q$3068,13)/ABS(VLOOKUP($B880,A股收入利润复合增长（数值）!$A$7:$Q$3068,11))-1,"")</f>
        <v>-0.2643066144266164</v>
      </c>
      <c r="O880" s="6">
        <f>IFERROR(VLOOKUP($B880,A股收入利润复合增长（数值）!$A$7:$Q$3068,14)/ABS(VLOOKUP($B880,A股收入利润复合增长（数值）!$A$7:$Q$3068,12))-1,"")</f>
        <v>21.703721101458424</v>
      </c>
      <c r="P880" s="6">
        <f>IFERROR(VLOOKUP($B880,A股收入利润复合增长（数值）!$A$7:$Q$3068,15)/ABS(VLOOKUP($B880,A股收入利润复合增长（数值）!$A$7:$Q$3068,13))-1,"")</f>
        <v>-37.026725669846499</v>
      </c>
    </row>
    <row r="881" spans="1:16" x14ac:dyDescent="0.25">
      <c r="A881" t="str">
        <f>IF(COUNTIF(G881:P881,"&lt;"&amp;$A$3)=0,MAX($A$4:A880)+1,"")</f>
        <v/>
      </c>
      <c r="B881">
        <v>877</v>
      </c>
      <c r="C881" t="str">
        <f>VLOOKUP($B881,A股收入利润复合增长（数值）!$A$7:$Q$3068,2)</f>
        <v>600763.SH</v>
      </c>
      <c r="D881" t="str">
        <f>VLOOKUP($B881,A股收入利润复合增长（数值）!$A$7:$Q$3068,3)</f>
        <v>通策医疗</v>
      </c>
      <c r="G881" s="6">
        <f>IFERROR(VLOOKUP($B881,A股收入利润复合增长（数值）!$A$7:$Q$3068,6)/ABS(VLOOKUP($B881,A股收入利润复合增长（数值）!$A$7:$Q$3068,4))-1,"")</f>
        <v>0.30233053491703243</v>
      </c>
      <c r="H881" s="6">
        <f>IFERROR(VLOOKUP($B881,A股收入利润复合增长（数值）!$A$7:$Q$3068,7)/ABS(VLOOKUP($B881,A股收入利润复合增长（数值）!$A$7:$Q$3068,5))-1,"")</f>
        <v>0.41966489870954526</v>
      </c>
      <c r="I881" s="6">
        <f>IFERROR(VLOOKUP($B881,A股收入利润复合增长（数值）!$A$7:$Q$3068,8)/ABS(VLOOKUP($B881,A股收入利润复合增长（数值）!$A$7:$Q$3068,6))-1,"")</f>
        <v>0.19945731925023757</v>
      </c>
      <c r="J881" s="6">
        <f>IFERROR(VLOOKUP($B881,A股收入利润复合增长（数值）!$A$7:$Q$3068,9)/ABS(VLOOKUP($B881,A股收入利润复合增长（数值）!$A$7:$Q$3068,7))-1,"")</f>
        <v>0.30050588880018858</v>
      </c>
      <c r="K881" s="6">
        <f>IFERROR(VLOOKUP($B881,A股收入利润复合增长（数值）!$A$7:$Q$3068,10)/ABS(VLOOKUP($B881,A股收入利润复合增长（数值）!$A$7:$Q$3068,8))-1,"")</f>
        <v>0.2218702125337324</v>
      </c>
      <c r="L881" s="6">
        <f>IFERROR(VLOOKUP($B881,A股收入利润复合增长（数值）!$A$7:$Q$3068,11)/ABS(VLOOKUP($B881,A股收入利润复合增长（数值）!$A$7:$Q$3068,9))-1,"")</f>
        <v>0.10302593613488398</v>
      </c>
      <c r="M881" s="6">
        <f>IFERROR(VLOOKUP($B881,A股收入利润复合增长（数值）!$A$7:$Q$3068,12)/ABS(VLOOKUP($B881,A股收入利润复合增长（数值）!$A$7:$Q$3068,10))-1,"")</f>
        <v>0.2608447334432249</v>
      </c>
      <c r="N881" s="6">
        <f>IFERROR(VLOOKUP($B881,A股收入利润复合增长（数值）!$A$7:$Q$3068,13)/ABS(VLOOKUP($B881,A股收入利润复合增长（数值）!$A$7:$Q$3068,11))-1,"")</f>
        <v>9.6639523272952887E-2</v>
      </c>
      <c r="O881" s="6">
        <f>IFERROR(VLOOKUP($B881,A股收入利润复合增长（数值）!$A$7:$Q$3068,14)/ABS(VLOOKUP($B881,A股收入利润复合增长（数值）!$A$7:$Q$3068,12))-1,"")</f>
        <v>0.30587246802791479</v>
      </c>
      <c r="P881" s="6">
        <f>IFERROR(VLOOKUP($B881,A股收入利润复合增长（数值）!$A$7:$Q$3068,15)/ABS(VLOOKUP($B881,A股收入利润复合增长（数值）!$A$7:$Q$3068,13))-1,"")</f>
        <v>0.74789070497381749</v>
      </c>
    </row>
    <row r="882" spans="1:16" x14ac:dyDescent="0.25">
      <c r="A882" t="str">
        <f>IF(COUNTIF(G882:P882,"&lt;"&amp;$A$3)=0,MAX($A$4:A881)+1,"")</f>
        <v/>
      </c>
      <c r="B882">
        <v>878</v>
      </c>
      <c r="C882" t="str">
        <f>VLOOKUP($B882,A股收入利润复合增长（数值）!$A$7:$Q$3068,2)</f>
        <v>600775.SH</v>
      </c>
      <c r="D882" t="str">
        <f>VLOOKUP($B882,A股收入利润复合增长（数值）!$A$7:$Q$3068,3)</f>
        <v>南京熊猫</v>
      </c>
      <c r="G882" s="6">
        <f>IFERROR(VLOOKUP($B882,A股收入利润复合增长（数值）!$A$7:$Q$3068,6)/ABS(VLOOKUP($B882,A股收入利润复合增长（数值）!$A$7:$Q$3068,4))-1,"")</f>
        <v>0.27906329087168169</v>
      </c>
      <c r="H882" s="6">
        <f>IFERROR(VLOOKUP($B882,A股收入利润复合增长（数值）!$A$7:$Q$3068,7)/ABS(VLOOKUP($B882,A股收入利润复合增长（数值）!$A$7:$Q$3068,5))-1,"")</f>
        <v>10.974053524805775</v>
      </c>
      <c r="I882" s="6">
        <f>IFERROR(VLOOKUP($B882,A股收入利润复合增长（数值）!$A$7:$Q$3068,8)/ABS(VLOOKUP($B882,A股收入利润复合增长（数值）!$A$7:$Q$3068,6))-1,"")</f>
        <v>0.13426419693423131</v>
      </c>
      <c r="J882" s="6">
        <f>IFERROR(VLOOKUP($B882,A股收入利润复合增长（数值）!$A$7:$Q$3068,9)/ABS(VLOOKUP($B882,A股收入利润复合增长（数值）!$A$7:$Q$3068,7))-1,"")</f>
        <v>0.19518323922464886</v>
      </c>
      <c r="K882" s="6">
        <f>IFERROR(VLOOKUP($B882,A股收入利润复合增长（数值）!$A$7:$Q$3068,10)/ABS(VLOOKUP($B882,A股收入利润复合增长（数值）!$A$7:$Q$3068,8))-1,"")</f>
        <v>2.034649816959444E-2</v>
      </c>
      <c r="L882" s="6">
        <f>IFERROR(VLOOKUP($B882,A股收入利润复合增长（数值）!$A$7:$Q$3068,11)/ABS(VLOOKUP($B882,A股收入利润复合增长（数值）!$A$7:$Q$3068,9))-1,"")</f>
        <v>0.38984048435497209</v>
      </c>
      <c r="M882" s="6">
        <f>IFERROR(VLOOKUP($B882,A股收入利润复合增长（数值）!$A$7:$Q$3068,12)/ABS(VLOOKUP($B882,A股收入利润复合增长（数值）!$A$7:$Q$3068,10))-1,"")</f>
        <v>0.40659890635812901</v>
      </c>
      <c r="N882" s="6">
        <f>IFERROR(VLOOKUP($B882,A股收入利润复合增长（数值）!$A$7:$Q$3068,13)/ABS(VLOOKUP($B882,A股收入利润复合增长（数值）!$A$7:$Q$3068,11))-1,"")</f>
        <v>-0.16194050431968399</v>
      </c>
      <c r="O882" s="6">
        <f>IFERROR(VLOOKUP($B882,A股收入利润复合增长（数值）!$A$7:$Q$3068,14)/ABS(VLOOKUP($B882,A股收入利润复合增长（数值）!$A$7:$Q$3068,12))-1,"")</f>
        <v>3.6082229814505373E-2</v>
      </c>
      <c r="P882" s="6">
        <f>IFERROR(VLOOKUP($B882,A股收入利润复合增长（数值）!$A$7:$Q$3068,15)/ABS(VLOOKUP($B882,A股收入利润复合增长（数值）!$A$7:$Q$3068,13))-1,"")</f>
        <v>-6.1303057262636851E-2</v>
      </c>
    </row>
    <row r="883" spans="1:16" x14ac:dyDescent="0.25">
      <c r="A883" t="str">
        <f>IF(COUNTIF(G883:P883,"&lt;"&amp;$A$3)=0,MAX($A$4:A882)+1,"")</f>
        <v/>
      </c>
      <c r="B883">
        <v>879</v>
      </c>
      <c r="C883" t="str">
        <f>VLOOKUP($B883,A股收入利润复合增长（数值）!$A$7:$Q$3068,2)</f>
        <v>600780.SH</v>
      </c>
      <c r="D883" t="str">
        <f>VLOOKUP($B883,A股收入利润复合增长（数值）!$A$7:$Q$3068,3)</f>
        <v>通宝能源</v>
      </c>
      <c r="G883" s="6">
        <f>IFERROR(VLOOKUP($B883,A股收入利润复合增长（数值）!$A$7:$Q$3068,6)/ABS(VLOOKUP($B883,A股收入利润复合增长（数值）!$A$7:$Q$3068,4))-1,"")</f>
        <v>1.5733582183130412</v>
      </c>
      <c r="H883" s="6">
        <f>IFERROR(VLOOKUP($B883,A股收入利润复合增长（数值）!$A$7:$Q$3068,7)/ABS(VLOOKUP($B883,A股收入利润复合增长（数值）!$A$7:$Q$3068,5))-1,"")</f>
        <v>11.034303022749882</v>
      </c>
      <c r="I883" s="6">
        <f>IFERROR(VLOOKUP($B883,A股收入利润复合增长（数值）!$A$7:$Q$3068,8)/ABS(VLOOKUP($B883,A股收入利润复合增长（数值）!$A$7:$Q$3068,6))-1,"")</f>
        <v>0.11110641086001949</v>
      </c>
      <c r="J883" s="6">
        <f>IFERROR(VLOOKUP($B883,A股收入利润复合增长（数值）!$A$7:$Q$3068,9)/ABS(VLOOKUP($B883,A股收入利润复合增长（数值）!$A$7:$Q$3068,7))-1,"")</f>
        <v>-6.4091198885465328E-3</v>
      </c>
      <c r="K883" s="6">
        <f>IFERROR(VLOOKUP($B883,A股收入利润复合增长（数值）!$A$7:$Q$3068,10)/ABS(VLOOKUP($B883,A股收入利润复合增长（数值）!$A$7:$Q$3068,8))-1,"")</f>
        <v>5.860231169254293E-2</v>
      </c>
      <c r="L883" s="6">
        <f>IFERROR(VLOOKUP($B883,A股收入利润复合增长（数值）!$A$7:$Q$3068,11)/ABS(VLOOKUP($B883,A股收入利润复合增长（数值）!$A$7:$Q$3068,9))-1,"")</f>
        <v>3.414115746492552E-2</v>
      </c>
      <c r="M883" s="6">
        <f>IFERROR(VLOOKUP($B883,A股收入利润复合增长（数值）!$A$7:$Q$3068,12)/ABS(VLOOKUP($B883,A股收入利润复合增长（数值）!$A$7:$Q$3068,10))-1,"")</f>
        <v>-1.6625062165154247E-3</v>
      </c>
      <c r="N883" s="6">
        <f>IFERROR(VLOOKUP($B883,A股收入利润复合增长（数值）!$A$7:$Q$3068,13)/ABS(VLOOKUP($B883,A股收入利润复合增长（数值）!$A$7:$Q$3068,11))-1,"")</f>
        <v>0.47372057621866515</v>
      </c>
      <c r="O883" s="6">
        <f>IFERROR(VLOOKUP($B883,A股收入利润复合增长（数值）!$A$7:$Q$3068,14)/ABS(VLOOKUP($B883,A股收入利润复合增长（数值）!$A$7:$Q$3068,12))-1,"")</f>
        <v>-0.1140188870854264</v>
      </c>
      <c r="P883" s="6">
        <f>IFERROR(VLOOKUP($B883,A股收入利润复合增长（数值）!$A$7:$Q$3068,15)/ABS(VLOOKUP($B883,A股收入利润复合增长（数值）!$A$7:$Q$3068,13))-1,"")</f>
        <v>-0.34504934309800217</v>
      </c>
    </row>
    <row r="884" spans="1:16" x14ac:dyDescent="0.25">
      <c r="A884" t="str">
        <f>IF(COUNTIF(G884:P884,"&lt;"&amp;$A$3)=0,MAX($A$4:A883)+1,"")</f>
        <v/>
      </c>
      <c r="B884">
        <v>880</v>
      </c>
      <c r="C884" t="str">
        <f>VLOOKUP($B884,A股收入利润复合增长（数值）!$A$7:$Q$3068,2)</f>
        <v>600790.SH</v>
      </c>
      <c r="D884" t="str">
        <f>VLOOKUP($B884,A股收入利润复合增长（数值）!$A$7:$Q$3068,3)</f>
        <v>轻纺城</v>
      </c>
      <c r="G884" s="6">
        <f>IFERROR(VLOOKUP($B884,A股收入利润复合增长（数值）!$A$7:$Q$3068,6)/ABS(VLOOKUP($B884,A股收入利润复合增长（数值）!$A$7:$Q$3068,4))-1,"")</f>
        <v>3.6638651182156812E-2</v>
      </c>
      <c r="H884" s="6">
        <f>IFERROR(VLOOKUP($B884,A股收入利润复合增长（数值）!$A$7:$Q$3068,7)/ABS(VLOOKUP($B884,A股收入利润复合增长（数值）!$A$7:$Q$3068,5))-1,"")</f>
        <v>2.0548409500128706</v>
      </c>
      <c r="I884" s="6">
        <f>IFERROR(VLOOKUP($B884,A股收入利润复合增长（数值）!$A$7:$Q$3068,8)/ABS(VLOOKUP($B884,A股收入利润复合增长（数值）!$A$7:$Q$3068,6))-1,"")</f>
        <v>0.28586416316285579</v>
      </c>
      <c r="J884" s="6">
        <f>IFERROR(VLOOKUP($B884,A股收入利润复合增长（数值）!$A$7:$Q$3068,9)/ABS(VLOOKUP($B884,A股收入利润复合增长（数值）!$A$7:$Q$3068,7))-1,"")</f>
        <v>0.70127435563124618</v>
      </c>
      <c r="K884" s="6">
        <f>IFERROR(VLOOKUP($B884,A股收入利润复合增长（数值）!$A$7:$Q$3068,10)/ABS(VLOOKUP($B884,A股收入利润复合增长（数值）!$A$7:$Q$3068,8))-1,"")</f>
        <v>0.52810810958376808</v>
      </c>
      <c r="L884" s="6">
        <f>IFERROR(VLOOKUP($B884,A股收入利润复合增长（数值）!$A$7:$Q$3068,11)/ABS(VLOOKUP($B884,A股收入利润复合增长（数值）!$A$7:$Q$3068,9))-1,"")</f>
        <v>0.73748082676129667</v>
      </c>
      <c r="M884" s="6">
        <f>IFERROR(VLOOKUP($B884,A股收入利润复合增长（数值）!$A$7:$Q$3068,12)/ABS(VLOOKUP($B884,A股收入利润复合增长（数值）!$A$7:$Q$3068,10))-1,"")</f>
        <v>0.19158177010559729</v>
      </c>
      <c r="N884" s="6">
        <f>IFERROR(VLOOKUP($B884,A股收入利润复合增长（数值）!$A$7:$Q$3068,13)/ABS(VLOOKUP($B884,A股收入利润复合增长（数值）!$A$7:$Q$3068,11))-1,"")</f>
        <v>-9.6202527379644853E-2</v>
      </c>
      <c r="O884" s="6">
        <f>IFERROR(VLOOKUP($B884,A股收入利润复合增长（数值）!$A$7:$Q$3068,14)/ABS(VLOOKUP($B884,A股收入利润复合增长（数值）!$A$7:$Q$3068,12))-1,"")</f>
        <v>-2.3520783223331732E-2</v>
      </c>
      <c r="P884" s="6">
        <f>IFERROR(VLOOKUP($B884,A股收入利润复合增长（数值）!$A$7:$Q$3068,15)/ABS(VLOOKUP($B884,A股收入利润复合增长（数值）!$A$7:$Q$3068,13))-1,"")</f>
        <v>-0.10437115003845798</v>
      </c>
    </row>
    <row r="885" spans="1:16" x14ac:dyDescent="0.25">
      <c r="A885" t="str">
        <f>IF(COUNTIF(G885:P885,"&lt;"&amp;$A$3)=0,MAX($A$4:A884)+1,"")</f>
        <v/>
      </c>
      <c r="B885">
        <v>881</v>
      </c>
      <c r="C885" t="str">
        <f>VLOOKUP($B885,A股收入利润复合增长（数值）!$A$7:$Q$3068,2)</f>
        <v>600792.SH</v>
      </c>
      <c r="D885" t="str">
        <f>VLOOKUP($B885,A股收入利润复合增长（数值）!$A$7:$Q$3068,3)</f>
        <v>云煤能源</v>
      </c>
      <c r="G885" s="6">
        <f>IFERROR(VLOOKUP($B885,A股收入利润复合增长（数值）!$A$7:$Q$3068,6)/ABS(VLOOKUP($B885,A股收入利润复合增长（数值）!$A$7:$Q$3068,4))-1,"")</f>
        <v>5.0088629673553084</v>
      </c>
      <c r="H885" s="6">
        <f>IFERROR(VLOOKUP($B885,A股收入利润复合增长（数值）!$A$7:$Q$3068,7)/ABS(VLOOKUP($B885,A股收入利润复合增长（数值）!$A$7:$Q$3068,5))-1,"")</f>
        <v>0.30427452541410283</v>
      </c>
      <c r="I885" s="6">
        <f>IFERROR(VLOOKUP($B885,A股收入利润复合增长（数值）!$A$7:$Q$3068,8)/ABS(VLOOKUP($B885,A股收入利润复合增长（数值）!$A$7:$Q$3068,6))-1,"")</f>
        <v>-6.4119729736701325E-2</v>
      </c>
      <c r="J885" s="6">
        <f>IFERROR(VLOOKUP($B885,A股收入利润复合增长（数值）!$A$7:$Q$3068,9)/ABS(VLOOKUP($B885,A股收入利润复合增长（数值）!$A$7:$Q$3068,7))-1,"")</f>
        <v>-1.202529533537017</v>
      </c>
      <c r="K885" s="6">
        <f>IFERROR(VLOOKUP($B885,A股收入利润复合增长（数值）!$A$7:$Q$3068,10)/ABS(VLOOKUP($B885,A股收入利润复合增长（数值）!$A$7:$Q$3068,8))-1,"")</f>
        <v>-1.5814987582345674E-2</v>
      </c>
      <c r="L885" s="6">
        <f>IFERROR(VLOOKUP($B885,A股收入利润复合增长（数值）!$A$7:$Q$3068,11)/ABS(VLOOKUP($B885,A股收入利润复合增长（数值）!$A$7:$Q$3068,9))-1,"")</f>
        <v>0.41219248867029523</v>
      </c>
      <c r="M885" s="6">
        <f>IFERROR(VLOOKUP($B885,A股收入利润复合增长（数值）!$A$7:$Q$3068,12)/ABS(VLOOKUP($B885,A股收入利润复合增长（数值）!$A$7:$Q$3068,10))-1,"")</f>
        <v>-0.24517242823476681</v>
      </c>
      <c r="N885" s="6">
        <f>IFERROR(VLOOKUP($B885,A股收入利润复合增长（数值）!$A$7:$Q$3068,13)/ABS(VLOOKUP($B885,A股收入利润复合增长（数值）!$A$7:$Q$3068,11))-1,"")</f>
        <v>-0.29666626677191121</v>
      </c>
      <c r="O885" s="6">
        <f>IFERROR(VLOOKUP($B885,A股收入利润复合增长（数值）!$A$7:$Q$3068,14)/ABS(VLOOKUP($B885,A股收入利润复合增长（数值）!$A$7:$Q$3068,12))-1,"")</f>
        <v>-0.29313511292604222</v>
      </c>
      <c r="P885" s="6">
        <f>IFERROR(VLOOKUP($B885,A股收入利润复合增长（数值）!$A$7:$Q$3068,15)/ABS(VLOOKUP($B885,A股收入利润复合增长（数值）!$A$7:$Q$3068,13))-1,"")</f>
        <v>-19.389857004076884</v>
      </c>
    </row>
    <row r="886" spans="1:16" x14ac:dyDescent="0.25">
      <c r="A886" t="str">
        <f>IF(COUNTIF(G886:P886,"&lt;"&amp;$A$3)=0,MAX($A$4:A885)+1,"")</f>
        <v/>
      </c>
      <c r="B886">
        <v>882</v>
      </c>
      <c r="C886" t="str">
        <f>VLOOKUP($B886,A股收入利润复合增长（数值）!$A$7:$Q$3068,2)</f>
        <v>600797.SH</v>
      </c>
      <c r="D886" t="str">
        <f>VLOOKUP($B886,A股收入利润复合增长（数值）!$A$7:$Q$3068,3)</f>
        <v>浙大网新</v>
      </c>
      <c r="G886" s="6">
        <f>IFERROR(VLOOKUP($B886,A股收入利润复合增长（数值）!$A$7:$Q$3068,6)/ABS(VLOOKUP($B886,A股收入利润复合增长（数值）!$A$7:$Q$3068,4))-1,"")</f>
        <v>5.8616885586256773E-2</v>
      </c>
      <c r="H886" s="6">
        <f>IFERROR(VLOOKUP($B886,A股收入利润复合增长（数值）!$A$7:$Q$3068,7)/ABS(VLOOKUP($B886,A股收入利润复合增长（数值）!$A$7:$Q$3068,5))-1,"")</f>
        <v>0.81018849848571217</v>
      </c>
      <c r="I886" s="6">
        <f>IFERROR(VLOOKUP($B886,A股收入利润复合增长（数值）!$A$7:$Q$3068,8)/ABS(VLOOKUP($B886,A股收入利润复合增长（数值）!$A$7:$Q$3068,6))-1,"")</f>
        <v>-0.15125347608007012</v>
      </c>
      <c r="J886" s="6">
        <f>IFERROR(VLOOKUP($B886,A股收入利润复合增长（数值）!$A$7:$Q$3068,9)/ABS(VLOOKUP($B886,A股收入利润复合增长（数值）!$A$7:$Q$3068,7))-1,"")</f>
        <v>-1.2840624203014459</v>
      </c>
      <c r="K886" s="6">
        <f>IFERROR(VLOOKUP($B886,A股收入利润复合增长（数值）!$A$7:$Q$3068,10)/ABS(VLOOKUP($B886,A股收入利润复合增长（数值）!$A$7:$Q$3068,8))-1,"")</f>
        <v>4.4197392841743621E-2</v>
      </c>
      <c r="L886" s="6">
        <f>IFERROR(VLOOKUP($B886,A股收入利润复合增长（数值）!$A$7:$Q$3068,11)/ABS(VLOOKUP($B886,A股收入利润复合增长（数值）!$A$7:$Q$3068,9))-1,"")</f>
        <v>3.1775743925104072E-2</v>
      </c>
      <c r="M886" s="6">
        <f>IFERROR(VLOOKUP($B886,A股收入利润复合增长（数值）!$A$7:$Q$3068,12)/ABS(VLOOKUP($B886,A股收入利润复合增长（数值）!$A$7:$Q$3068,10))-1,"")</f>
        <v>-9.6204139105671937E-2</v>
      </c>
      <c r="N886" s="6">
        <f>IFERROR(VLOOKUP($B886,A股收入利润复合增长（数值）!$A$7:$Q$3068,13)/ABS(VLOOKUP($B886,A股收入利润复合增长（数值）!$A$7:$Q$3068,11))-1,"")</f>
        <v>-5.3378848170489253</v>
      </c>
      <c r="O886" s="6">
        <f>IFERROR(VLOOKUP($B886,A股收入利润复合增长（数值）!$A$7:$Q$3068,14)/ABS(VLOOKUP($B886,A股收入利润复合增长（数值）!$A$7:$Q$3068,12))-1,"")</f>
        <v>0.12004312115781191</v>
      </c>
      <c r="P886" s="6">
        <f>IFERROR(VLOOKUP($B886,A股收入利润复合增长（数值）!$A$7:$Q$3068,15)/ABS(VLOOKUP($B886,A股收入利润复合增长（数值）!$A$7:$Q$3068,13))-1,"")</f>
        <v>0.35608734406298259</v>
      </c>
    </row>
    <row r="887" spans="1:16" x14ac:dyDescent="0.25">
      <c r="A887" t="str">
        <f>IF(COUNTIF(G887:P887,"&lt;"&amp;$A$3)=0,MAX($A$4:A886)+1,"")</f>
        <v/>
      </c>
      <c r="B887">
        <v>883</v>
      </c>
      <c r="C887" t="str">
        <f>VLOOKUP($B887,A股收入利润复合增长（数值）!$A$7:$Q$3068,2)</f>
        <v>600803.SH</v>
      </c>
      <c r="D887" t="str">
        <f>VLOOKUP($B887,A股收入利润复合增长（数值）!$A$7:$Q$3068,3)</f>
        <v>新奥股份</v>
      </c>
      <c r="G887" s="6">
        <f>IFERROR(VLOOKUP($B887,A股收入利润复合增长（数值）!$A$7:$Q$3068,6)/ABS(VLOOKUP($B887,A股收入利润复合增长（数值）!$A$7:$Q$3068,4))-1,"")</f>
        <v>1.5269218469523969</v>
      </c>
      <c r="H887" s="6">
        <f>IFERROR(VLOOKUP($B887,A股收入利润复合增长（数值）!$A$7:$Q$3068,7)/ABS(VLOOKUP($B887,A股收入利润复合增长（数值）!$A$7:$Q$3068,5))-1,"")</f>
        <v>5.1613205290510615</v>
      </c>
      <c r="I887" s="6">
        <f>IFERROR(VLOOKUP($B887,A股收入利润复合增长（数值）!$A$7:$Q$3068,8)/ABS(VLOOKUP($B887,A股收入利润复合增长（数值）!$A$7:$Q$3068,6))-1,"")</f>
        <v>1.49255139978266E-2</v>
      </c>
      <c r="J887" s="6">
        <f>IFERROR(VLOOKUP($B887,A股收入利润复合增长（数值）!$A$7:$Q$3068,9)/ABS(VLOOKUP($B887,A股收入利润复合增长（数值）!$A$7:$Q$3068,7))-1,"")</f>
        <v>0.57977074930059969</v>
      </c>
      <c r="K887" s="6">
        <f>IFERROR(VLOOKUP($B887,A股收入利润复合增长（数值）!$A$7:$Q$3068,10)/ABS(VLOOKUP($B887,A股收入利润复合增长（数值）!$A$7:$Q$3068,8))-1,"")</f>
        <v>1.6091714613079824</v>
      </c>
      <c r="L887" s="6">
        <f>IFERROR(VLOOKUP($B887,A股收入利润复合增长（数值）!$A$7:$Q$3068,11)/ABS(VLOOKUP($B887,A股收入利润复合增长（数值）!$A$7:$Q$3068,9))-1,"")</f>
        <v>15.432345950158595</v>
      </c>
      <c r="M887" s="6">
        <f>IFERROR(VLOOKUP($B887,A股收入利润复合增长（数值）!$A$7:$Q$3068,12)/ABS(VLOOKUP($B887,A股收入利润复合增长（数值）!$A$7:$Q$3068,10))-1,"")</f>
        <v>3.423040798141197E-2</v>
      </c>
      <c r="N887" s="6">
        <f>IFERROR(VLOOKUP($B887,A股收入利润复合增长（数值）!$A$7:$Q$3068,13)/ABS(VLOOKUP($B887,A股收入利润复合增长（数值）!$A$7:$Q$3068,11))-1,"")</f>
        <v>0.16797470752416355</v>
      </c>
      <c r="O887" s="6">
        <f>IFERROR(VLOOKUP($B887,A股收入利润复合增长（数值）!$A$7:$Q$3068,14)/ABS(VLOOKUP($B887,A股收入利润复合增长（数值）!$A$7:$Q$3068,12))-1,"")</f>
        <v>0.16235528362674922</v>
      </c>
      <c r="P887" s="6">
        <f>IFERROR(VLOOKUP($B887,A股收入利润复合增长（数值）!$A$7:$Q$3068,15)/ABS(VLOOKUP($B887,A股收入利润复合增长（数值）!$A$7:$Q$3068,13))-1,"")</f>
        <v>-4.6654742707414876E-3</v>
      </c>
    </row>
    <row r="888" spans="1:16" x14ac:dyDescent="0.25">
      <c r="A888" t="str">
        <f>IF(COUNTIF(G888:P888,"&lt;"&amp;$A$3)=0,MAX($A$4:A887)+1,"")</f>
        <v/>
      </c>
      <c r="B888">
        <v>884</v>
      </c>
      <c r="C888" t="str">
        <f>VLOOKUP($B888,A股收入利润复合增长（数值）!$A$7:$Q$3068,2)</f>
        <v>600804.SH</v>
      </c>
      <c r="D888" t="str">
        <f>VLOOKUP($B888,A股收入利润复合增长（数值）!$A$7:$Q$3068,3)</f>
        <v>鹏博士</v>
      </c>
      <c r="G888" s="6">
        <f>IFERROR(VLOOKUP($B888,A股收入利润复合增长（数值）!$A$7:$Q$3068,6)/ABS(VLOOKUP($B888,A股收入利润复合增长（数值）!$A$7:$Q$3068,4))-1,"")</f>
        <v>0.25174312623957062</v>
      </c>
      <c r="H888" s="6">
        <f>IFERROR(VLOOKUP($B888,A股收入利润复合增长（数值）!$A$7:$Q$3068,7)/ABS(VLOOKUP($B888,A股收入利润复合增长（数值）!$A$7:$Q$3068,5))-1,"")</f>
        <v>3.6202553972031204E-2</v>
      </c>
      <c r="I888" s="6">
        <f>IFERROR(VLOOKUP($B888,A股收入利润复合增长（数值）!$A$7:$Q$3068,8)/ABS(VLOOKUP($B888,A股收入利润复合增长（数值）!$A$7:$Q$3068,6))-1,"")</f>
        <v>0.16112817791460587</v>
      </c>
      <c r="J888" s="6">
        <f>IFERROR(VLOOKUP($B888,A股收入利润复合增长（数值）!$A$7:$Q$3068,9)/ABS(VLOOKUP($B888,A股收入利润复合增长（数值）!$A$7:$Q$3068,7))-1,"")</f>
        <v>0.31581965803264489</v>
      </c>
      <c r="K888" s="6">
        <f>IFERROR(VLOOKUP($B888,A股收入利润复合增长（数值）!$A$7:$Q$3068,10)/ABS(VLOOKUP($B888,A股收入利润复合增长（数值）!$A$7:$Q$3068,8))-1,"")</f>
        <v>1.2725983610440976</v>
      </c>
      <c r="L888" s="6">
        <f>IFERROR(VLOOKUP($B888,A股收入利润复合增长（数值）!$A$7:$Q$3068,11)/ABS(VLOOKUP($B888,A股收入利润复合增长（数值）!$A$7:$Q$3068,9))-1,"")</f>
        <v>0.95175565684617802</v>
      </c>
      <c r="M888" s="6">
        <f>IFERROR(VLOOKUP($B888,A股收入利润复合增长（数值）!$A$7:$Q$3068,12)/ABS(VLOOKUP($B888,A股收入利润复合增长（数值）!$A$7:$Q$3068,10))-1,"")</f>
        <v>0.19668299715789384</v>
      </c>
      <c r="N888" s="6">
        <f>IFERROR(VLOOKUP($B888,A股收入利润复合增长（数值）!$A$7:$Q$3068,13)/ABS(VLOOKUP($B888,A股收入利润复合增长（数值）!$A$7:$Q$3068,11))-1,"")</f>
        <v>0.32534650669735443</v>
      </c>
      <c r="O888" s="6">
        <f>IFERROR(VLOOKUP($B888,A股收入利润复合增长（数值）!$A$7:$Q$3068,14)/ABS(VLOOKUP($B888,A股收入利润复合增长（数值）!$A$7:$Q$3068,12))-1,"")</f>
        <v>0.13834065044716071</v>
      </c>
      <c r="P888" s="6">
        <f>IFERROR(VLOOKUP($B888,A股收入利润复合增长（数值）!$A$7:$Q$3068,15)/ABS(VLOOKUP($B888,A股收入利润复合增长（数值）!$A$7:$Q$3068,13))-1,"")</f>
        <v>0.34137394658596909</v>
      </c>
    </row>
    <row r="889" spans="1:16" x14ac:dyDescent="0.25">
      <c r="A889" t="str">
        <f>IF(COUNTIF(G889:P889,"&lt;"&amp;$A$3)=0,MAX($A$4:A888)+1,"")</f>
        <v/>
      </c>
      <c r="B889">
        <v>885</v>
      </c>
      <c r="C889" t="str">
        <f>VLOOKUP($B889,A股收入利润复合增长（数值）!$A$7:$Q$3068,2)</f>
        <v>600814.SH</v>
      </c>
      <c r="D889" t="str">
        <f>VLOOKUP($B889,A股收入利润复合增长（数值）!$A$7:$Q$3068,3)</f>
        <v>杭州解百</v>
      </c>
      <c r="G889" s="6">
        <f>IFERROR(VLOOKUP($B889,A股收入利润复合增长（数值）!$A$7:$Q$3068,6)/ABS(VLOOKUP($B889,A股收入利润复合增长（数值）!$A$7:$Q$3068,4))-1,"")</f>
        <v>0.11439530941114051</v>
      </c>
      <c r="H889" s="6">
        <f>IFERROR(VLOOKUP($B889,A股收入利润复合增长（数值）!$A$7:$Q$3068,7)/ABS(VLOOKUP($B889,A股收入利润复合增长（数值）!$A$7:$Q$3068,5))-1,"")</f>
        <v>9.2904507376761813E-2</v>
      </c>
      <c r="I889" s="6">
        <f>IFERROR(VLOOKUP($B889,A股收入利润复合增长（数值）!$A$7:$Q$3068,8)/ABS(VLOOKUP($B889,A股收入利润复合增长（数值）!$A$7:$Q$3068,6))-1,"")</f>
        <v>-2.8880898831732837E-2</v>
      </c>
      <c r="J889" s="6">
        <f>IFERROR(VLOOKUP($B889,A股收入利润复合增长（数值）!$A$7:$Q$3068,9)/ABS(VLOOKUP($B889,A股收入利润复合增长（数值）!$A$7:$Q$3068,7))-1,"")</f>
        <v>7.7529504249527204E-3</v>
      </c>
      <c r="K889" s="6">
        <f>IFERROR(VLOOKUP($B889,A股收入利润复合增长（数值）!$A$7:$Q$3068,10)/ABS(VLOOKUP($B889,A股收入利润复合增长（数值）!$A$7:$Q$3068,8))-1,"")</f>
        <v>-2.1863701062427854E-2</v>
      </c>
      <c r="L889" s="6">
        <f>IFERROR(VLOOKUP($B889,A股收入利润复合增长（数值）!$A$7:$Q$3068,11)/ABS(VLOOKUP($B889,A股收入利润复合增长（数值）!$A$7:$Q$3068,9))-1,"")</f>
        <v>-0.18629235873218342</v>
      </c>
      <c r="M889" s="6">
        <f>IFERROR(VLOOKUP($B889,A股收入利润复合增长（数值）!$A$7:$Q$3068,12)/ABS(VLOOKUP($B889,A股收入利润复合增长（数值）!$A$7:$Q$3068,10))-1,"")</f>
        <v>1.8837982934223128</v>
      </c>
      <c r="N889" s="6">
        <f>IFERROR(VLOOKUP($B889,A股收入利润复合增长（数值）!$A$7:$Q$3068,13)/ABS(VLOOKUP($B889,A股收入利润复合增长（数值）!$A$7:$Q$3068,11))-1,"")</f>
        <v>2.8192712829458504</v>
      </c>
      <c r="O889" s="6">
        <f>IFERROR(VLOOKUP($B889,A股收入利润复合增长（数值）!$A$7:$Q$3068,14)/ABS(VLOOKUP($B889,A股收入利润复合增长（数值）!$A$7:$Q$3068,12))-1,"")</f>
        <v>-0.11372555076146496</v>
      </c>
      <c r="P889" s="6">
        <f>IFERROR(VLOOKUP($B889,A股收入利润复合增长（数值）!$A$7:$Q$3068,15)/ABS(VLOOKUP($B889,A股收入利润复合增长（数值）!$A$7:$Q$3068,13))-1,"")</f>
        <v>-5.9335633710547286E-2</v>
      </c>
    </row>
    <row r="890" spans="1:16" x14ac:dyDescent="0.25">
      <c r="A890" t="str">
        <f>IF(COUNTIF(G890:P890,"&lt;"&amp;$A$3)=0,MAX($A$4:A889)+1,"")</f>
        <v/>
      </c>
      <c r="B890">
        <v>886</v>
      </c>
      <c r="C890" t="str">
        <f>VLOOKUP($B890,A股收入利润复合增长（数值）!$A$7:$Q$3068,2)</f>
        <v>600816.SH</v>
      </c>
      <c r="D890" t="str">
        <f>VLOOKUP($B890,A股收入利润复合增长（数值）!$A$7:$Q$3068,3)</f>
        <v>安信信托</v>
      </c>
      <c r="G890" s="6">
        <f>IFERROR(VLOOKUP($B890,A股收入利润复合增长（数值）!$A$7:$Q$3068,6)/ABS(VLOOKUP($B890,A股收入利润复合增长（数值）!$A$7:$Q$3068,4))-1,"")</f>
        <v>0.60432858103438059</v>
      </c>
      <c r="H890" s="6">
        <f>IFERROR(VLOOKUP($B890,A股收入利润复合增长（数值）!$A$7:$Q$3068,7)/ABS(VLOOKUP($B890,A股收入利润复合增长（数值）!$A$7:$Q$3068,5))-1,"")</f>
        <v>1.1053693081959959</v>
      </c>
      <c r="I890" s="6">
        <f>IFERROR(VLOOKUP($B890,A股收入利润复合增长（数值）!$A$7:$Q$3068,8)/ABS(VLOOKUP($B890,A股收入利润复合增长（数值）!$A$7:$Q$3068,6))-1,"")</f>
        <v>-2.6517183512849485E-2</v>
      </c>
      <c r="J890" s="6">
        <f>IFERROR(VLOOKUP($B890,A股收入利润复合增长（数值）!$A$7:$Q$3068,9)/ABS(VLOOKUP($B890,A股收入利润复合增长（数值）!$A$7:$Q$3068,7))-1,"")</f>
        <v>-0.44803647316076911</v>
      </c>
      <c r="K890" s="6">
        <f>IFERROR(VLOOKUP($B890,A股收入利润复合增长（数值）!$A$7:$Q$3068,10)/ABS(VLOOKUP($B890,A股收入利润复合增长（数值）!$A$7:$Q$3068,8))-1,"")</f>
        <v>0.84986006364119326</v>
      </c>
      <c r="L890" s="6">
        <f>IFERROR(VLOOKUP($B890,A股收入利润复合增长（数值）!$A$7:$Q$3068,11)/ABS(VLOOKUP($B890,A股收入利润复合增长（数值）!$A$7:$Q$3068,9))-1,"")</f>
        <v>1.5965181577810208</v>
      </c>
      <c r="M890" s="6">
        <f>IFERROR(VLOOKUP($B890,A股收入利润复合增长（数值）!$A$7:$Q$3068,12)/ABS(VLOOKUP($B890,A股收入利润复合增长（数值）!$A$7:$Q$3068,10))-1,"")</f>
        <v>1.0578708165101873</v>
      </c>
      <c r="N890" s="6">
        <f>IFERROR(VLOOKUP($B890,A股收入利润复合增长（数值）!$A$7:$Q$3068,13)/ABS(VLOOKUP($B890,A股收入利润复合增长（数值）!$A$7:$Q$3068,11))-1,"")</f>
        <v>2.6606628533188297</v>
      </c>
      <c r="O890" s="6">
        <f>IFERROR(VLOOKUP($B890,A股收入利润复合增长（数值）!$A$7:$Q$3068,14)/ABS(VLOOKUP($B890,A股收入利润复合增长（数值）!$A$7:$Q$3068,12))-1,"")</f>
        <v>0.6330277197414711</v>
      </c>
      <c r="P890" s="6">
        <f>IFERROR(VLOOKUP($B890,A股收入利润复合增长（数值）!$A$7:$Q$3068,15)/ABS(VLOOKUP($B890,A股收入利润复合增长（数值）!$A$7:$Q$3068,13))-1,"")</f>
        <v>0.682561293184339</v>
      </c>
    </row>
    <row r="891" spans="1:16" x14ac:dyDescent="0.25">
      <c r="A891" t="str">
        <f>IF(COUNTIF(G891:P891,"&lt;"&amp;$A$3)=0,MAX($A$4:A890)+1,"")</f>
        <v/>
      </c>
      <c r="B891">
        <v>887</v>
      </c>
      <c r="C891" t="str">
        <f>VLOOKUP($B891,A股收入利润复合增长（数值）!$A$7:$Q$3068,2)</f>
        <v>600820.SH</v>
      </c>
      <c r="D891" t="str">
        <f>VLOOKUP($B891,A股收入利润复合增长（数值）!$A$7:$Q$3068,3)</f>
        <v>隧道股份</v>
      </c>
      <c r="G891" s="6">
        <f>IFERROR(VLOOKUP($B891,A股收入利润复合增长（数值）!$A$7:$Q$3068,6)/ABS(VLOOKUP($B891,A股收入利润复合增长（数值）!$A$7:$Q$3068,4))-1,"")</f>
        <v>-6.4719819914917709E-2</v>
      </c>
      <c r="H891" s="6">
        <f>IFERROR(VLOOKUP($B891,A股收入利润复合增长（数值）!$A$7:$Q$3068,7)/ABS(VLOOKUP($B891,A股收入利润复合增长（数值）!$A$7:$Q$3068,5))-1,"")</f>
        <v>-6.5118105406025695E-2</v>
      </c>
      <c r="I891" s="6">
        <f>IFERROR(VLOOKUP($B891,A股收入利润复合增长（数值）!$A$7:$Q$3068,8)/ABS(VLOOKUP($B891,A股收入利润复合增长（数值）!$A$7:$Q$3068,6))-1,"")</f>
        <v>0.5494413127776514</v>
      </c>
      <c r="J891" s="6">
        <f>IFERROR(VLOOKUP($B891,A股收入利润复合增长（数值）!$A$7:$Q$3068,9)/ABS(VLOOKUP($B891,A股收入利润复合增长（数值）!$A$7:$Q$3068,7))-1,"")</f>
        <v>1.2255600423192758</v>
      </c>
      <c r="K891" s="6">
        <f>IFERROR(VLOOKUP($B891,A股收入利润复合增长（数值）!$A$7:$Q$3068,10)/ABS(VLOOKUP($B891,A股收入利润复合增长（数值）!$A$7:$Q$3068,8))-1,"")</f>
        <v>6.876923450837813E-2</v>
      </c>
      <c r="L891" s="6">
        <f>IFERROR(VLOOKUP($B891,A股收入利润复合增长（数值）!$A$7:$Q$3068,11)/ABS(VLOOKUP($B891,A股收入利润复合增长（数值）!$A$7:$Q$3068,9))-1,"")</f>
        <v>0.12012762836871627</v>
      </c>
      <c r="M891" s="6">
        <f>IFERROR(VLOOKUP($B891,A股收入利润复合增长（数值）!$A$7:$Q$3068,12)/ABS(VLOOKUP($B891,A股收入利润复合增长（数值）!$A$7:$Q$3068,10))-1,"")</f>
        <v>8.1726803027995398E-2</v>
      </c>
      <c r="N891" s="6">
        <f>IFERROR(VLOOKUP($B891,A股收入利润复合增长（数值）!$A$7:$Q$3068,13)/ABS(VLOOKUP($B891,A股收入利润复合增长（数值）!$A$7:$Q$3068,11))-1,"")</f>
        <v>8.0941804743404289E-2</v>
      </c>
      <c r="O891" s="6">
        <f>IFERROR(VLOOKUP($B891,A股收入利润复合增长（数值）!$A$7:$Q$3068,14)/ABS(VLOOKUP($B891,A股收入利润复合增长（数值）!$A$7:$Q$3068,12))-1,"")</f>
        <v>5.4337715576034729E-2</v>
      </c>
      <c r="P891" s="6">
        <f>IFERROR(VLOOKUP($B891,A股收入利润复合增长（数值）!$A$7:$Q$3068,15)/ABS(VLOOKUP($B891,A股收入利润复合增长（数值）!$A$7:$Q$3068,13))-1,"")</f>
        <v>6.2402638814554878E-2</v>
      </c>
    </row>
    <row r="892" spans="1:16" x14ac:dyDescent="0.25">
      <c r="A892" t="str">
        <f>IF(COUNTIF(G892:P892,"&lt;"&amp;$A$3)=0,MAX($A$4:A891)+1,"")</f>
        <v/>
      </c>
      <c r="B892">
        <v>888</v>
      </c>
      <c r="C892" t="str">
        <f>VLOOKUP($B892,A股收入利润复合增长（数值）!$A$7:$Q$3068,2)</f>
        <v>600823.SH</v>
      </c>
      <c r="D892" t="str">
        <f>VLOOKUP($B892,A股收入利润复合增长（数值）!$A$7:$Q$3068,3)</f>
        <v>世茂股份</v>
      </c>
      <c r="G892" s="6">
        <f>IFERROR(VLOOKUP($B892,A股收入利润复合增长（数值）!$A$7:$Q$3068,6)/ABS(VLOOKUP($B892,A股收入利润复合增长（数值）!$A$7:$Q$3068,4))-1,"")</f>
        <v>0.24512717396371153</v>
      </c>
      <c r="H892" s="6">
        <f>IFERROR(VLOOKUP($B892,A股收入利润复合增长（数值）!$A$7:$Q$3068,7)/ABS(VLOOKUP($B892,A股收入利润复合增长（数值）!$A$7:$Q$3068,5))-1,"")</f>
        <v>0.3544857362906173</v>
      </c>
      <c r="I892" s="6">
        <f>IFERROR(VLOOKUP($B892,A股收入利润复合增长（数值）!$A$7:$Q$3068,8)/ABS(VLOOKUP($B892,A股收入利润复合增长（数值）!$A$7:$Q$3068,6))-1,"")</f>
        <v>0.19272441957914865</v>
      </c>
      <c r="J892" s="6">
        <f>IFERROR(VLOOKUP($B892,A股收入利润复合增长（数值）!$A$7:$Q$3068,9)/ABS(VLOOKUP($B892,A股收入利润复合增长（数值）!$A$7:$Q$3068,7))-1,"")</f>
        <v>0.15428082287178557</v>
      </c>
      <c r="K892" s="6">
        <f>IFERROR(VLOOKUP($B892,A股收入利润复合增长（数值）!$A$7:$Q$3068,10)/ABS(VLOOKUP($B892,A股收入利润复合增长（数值）!$A$7:$Q$3068,8))-1,"")</f>
        <v>0.49624170242096377</v>
      </c>
      <c r="L892" s="6">
        <f>IFERROR(VLOOKUP($B892,A股收入利润复合增长（数值）!$A$7:$Q$3068,11)/ABS(VLOOKUP($B892,A股收入利润复合增长（数值）!$A$7:$Q$3068,9))-1,"")</f>
        <v>0.20261777460627783</v>
      </c>
      <c r="M892" s="6">
        <f>IFERROR(VLOOKUP($B892,A股收入利润复合增长（数值）!$A$7:$Q$3068,12)/ABS(VLOOKUP($B892,A股收入利润复合增长（数值）!$A$7:$Q$3068,10))-1,"")</f>
        <v>0.25089790750432539</v>
      </c>
      <c r="N892" s="6">
        <f>IFERROR(VLOOKUP($B892,A股收入利润复合增长（数值）!$A$7:$Q$3068,13)/ABS(VLOOKUP($B892,A股收入利润复合增长（数值）!$A$7:$Q$3068,11))-1,"")</f>
        <v>0.15150787883987271</v>
      </c>
      <c r="O892" s="6">
        <f>IFERROR(VLOOKUP($B892,A股收入利润复合增长（数值）!$A$7:$Q$3068,14)/ABS(VLOOKUP($B892,A股收入利润复合增长（数值）!$A$7:$Q$3068,12))-1,"")</f>
        <v>0.1835964851479901</v>
      </c>
      <c r="P892" s="6">
        <f>IFERROR(VLOOKUP($B892,A股收入利润复合增长（数值）!$A$7:$Q$3068,15)/ABS(VLOOKUP($B892,A股收入利润复合增长（数值）!$A$7:$Q$3068,13))-1,"")</f>
        <v>8.1118257042928965E-2</v>
      </c>
    </row>
    <row r="893" spans="1:16" x14ac:dyDescent="0.25">
      <c r="A893" t="str">
        <f>IF(COUNTIF(G893:P893,"&lt;"&amp;$A$3)=0,MAX($A$4:A892)+1,"")</f>
        <v/>
      </c>
      <c r="B893">
        <v>889</v>
      </c>
      <c r="C893" t="str">
        <f>VLOOKUP($B893,A股收入利润复合增长（数值）!$A$7:$Q$3068,2)</f>
        <v>600826.SH</v>
      </c>
      <c r="D893" t="str">
        <f>VLOOKUP($B893,A股收入利润复合增长（数值）!$A$7:$Q$3068,3)</f>
        <v>兰生股份</v>
      </c>
      <c r="G893" s="6">
        <f>IFERROR(VLOOKUP($B893,A股收入利润复合增长（数值）!$A$7:$Q$3068,6)/ABS(VLOOKUP($B893,A股收入利润复合增长（数值）!$A$7:$Q$3068,4))-1,"")</f>
        <v>-7.303004723423101E-2</v>
      </c>
      <c r="H893" s="6">
        <f>IFERROR(VLOOKUP($B893,A股收入利润复合增长（数值）!$A$7:$Q$3068,7)/ABS(VLOOKUP($B893,A股收入利润复合增长（数值）!$A$7:$Q$3068,5))-1,"")</f>
        <v>-0.43422547443549964</v>
      </c>
      <c r="I893" s="6">
        <f>IFERROR(VLOOKUP($B893,A股收入利润复合增长（数值）!$A$7:$Q$3068,8)/ABS(VLOOKUP($B893,A股收入利润复合增长（数值）!$A$7:$Q$3068,6))-1,"")</f>
        <v>2.7892746536340995E-2</v>
      </c>
      <c r="J893" s="6">
        <f>IFERROR(VLOOKUP($B893,A股收入利润复合增长（数值）!$A$7:$Q$3068,9)/ABS(VLOOKUP($B893,A股收入利润复合增长（数值）!$A$7:$Q$3068,7))-1,"")</f>
        <v>-4.9835879677067707E-2</v>
      </c>
      <c r="K893" s="6">
        <f>IFERROR(VLOOKUP($B893,A股收入利润复合增长（数值）!$A$7:$Q$3068,10)/ABS(VLOOKUP($B893,A股收入利润复合增长（数值）!$A$7:$Q$3068,8))-1,"")</f>
        <v>-6.5761821555284206E-2</v>
      </c>
      <c r="L893" s="6">
        <f>IFERROR(VLOOKUP($B893,A股收入利润复合增长（数值）!$A$7:$Q$3068,11)/ABS(VLOOKUP($B893,A股收入利润复合增长（数值）!$A$7:$Q$3068,9))-1,"")</f>
        <v>3.228539104943251E-2</v>
      </c>
      <c r="M893" s="6">
        <f>IFERROR(VLOOKUP($B893,A股收入利润复合增长（数值）!$A$7:$Q$3068,12)/ABS(VLOOKUP($B893,A股收入利润复合增长（数值）!$A$7:$Q$3068,10))-1,"")</f>
        <v>0.11916755774772736</v>
      </c>
      <c r="N893" s="6">
        <f>IFERROR(VLOOKUP($B893,A股收入利润复合增长（数值）!$A$7:$Q$3068,13)/ABS(VLOOKUP($B893,A股收入利润复合增长（数值）!$A$7:$Q$3068,11))-1,"")</f>
        <v>9.3068688141317235</v>
      </c>
      <c r="O893" s="6">
        <f>IFERROR(VLOOKUP($B893,A股收入利润复合增长（数值）!$A$7:$Q$3068,14)/ABS(VLOOKUP($B893,A股收入利润复合增长（数值）!$A$7:$Q$3068,12))-1,"")</f>
        <v>0.72596149892368933</v>
      </c>
      <c r="P893" s="6">
        <f>IFERROR(VLOOKUP($B893,A股收入利润复合增长（数值）!$A$7:$Q$3068,15)/ABS(VLOOKUP($B893,A股收入利润复合增长（数值）!$A$7:$Q$3068,13))-1,"")</f>
        <v>-3.2240583694398972E-2</v>
      </c>
    </row>
    <row r="894" spans="1:16" x14ac:dyDescent="0.25">
      <c r="A894" t="str">
        <f>IF(COUNTIF(G894:P894,"&lt;"&amp;$A$3)=0,MAX($A$4:A893)+1,"")</f>
        <v/>
      </c>
      <c r="B894">
        <v>890</v>
      </c>
      <c r="C894" t="str">
        <f>VLOOKUP($B894,A股收入利润复合增长（数值）!$A$7:$Q$3068,2)</f>
        <v>600827.SH</v>
      </c>
      <c r="D894" t="str">
        <f>VLOOKUP($B894,A股收入利润复合增长（数值）!$A$7:$Q$3068,3)</f>
        <v>百联股份</v>
      </c>
      <c r="G894" s="6">
        <f>IFERROR(VLOOKUP($B894,A股收入利润复合增长（数值）!$A$7:$Q$3068,6)/ABS(VLOOKUP($B894,A股收入利润复合增长（数值）!$A$7:$Q$3068,4))-1,"")</f>
        <v>0.51405766474621184</v>
      </c>
      <c r="H894" s="6">
        <f>IFERROR(VLOOKUP($B894,A股收入利润复合增长（数值）!$A$7:$Q$3068,7)/ABS(VLOOKUP($B894,A股收入利润复合增长（数值）!$A$7:$Q$3068,5))-1,"")</f>
        <v>3.670707089596303</v>
      </c>
      <c r="I894" s="6">
        <f>IFERROR(VLOOKUP($B894,A股收入利润复合增长（数值）!$A$7:$Q$3068,8)/ABS(VLOOKUP($B894,A股收入利润复合增长（数值）!$A$7:$Q$3068,6))-1,"")</f>
        <v>4.7808157950526065E-2</v>
      </c>
      <c r="J894" s="6">
        <f>IFERROR(VLOOKUP($B894,A股收入利润复合增长（数值）!$A$7:$Q$3068,9)/ABS(VLOOKUP($B894,A股收入利润复合增长（数值）!$A$7:$Q$3068,7))-1,"")</f>
        <v>-0.1590865231734484</v>
      </c>
      <c r="K894" s="6">
        <f>IFERROR(VLOOKUP($B894,A股收入利润复合增长（数值）!$A$7:$Q$3068,10)/ABS(VLOOKUP($B894,A股收入利润复合增长（数值）!$A$7:$Q$3068,8))-1,"")</f>
        <v>5.4059195669084348E-2</v>
      </c>
      <c r="L894" s="6">
        <f>IFERROR(VLOOKUP($B894,A股收入利润复合增长（数值）!$A$7:$Q$3068,11)/ABS(VLOOKUP($B894,A股收入利润复合增长（数值）!$A$7:$Q$3068,9))-1,"")</f>
        <v>-0.11499774383725936</v>
      </c>
      <c r="M894" s="6">
        <f>IFERROR(VLOOKUP($B894,A股收入利润复合增长（数值）!$A$7:$Q$3068,12)/ABS(VLOOKUP($B894,A股收入利润复合增长（数值）!$A$7:$Q$3068,10))-1,"")</f>
        <v>-1.4670433626353896E-2</v>
      </c>
      <c r="N894" s="6">
        <f>IFERROR(VLOOKUP($B894,A股收入利润复合增长（数值）!$A$7:$Q$3068,13)/ABS(VLOOKUP($B894,A股收入利润复合增长（数值）!$A$7:$Q$3068,11))-1,"")</f>
        <v>1.0227495439245837E-2</v>
      </c>
      <c r="O894" s="6">
        <f>IFERROR(VLOOKUP($B894,A股收入利润复合增长（数值）!$A$7:$Q$3068,14)/ABS(VLOOKUP($B894,A股收入利润复合增长（数值）!$A$7:$Q$3068,12))-1,"")</f>
        <v>-3.8035142860578963E-2</v>
      </c>
      <c r="P894" s="6">
        <f>IFERROR(VLOOKUP($B894,A股收入利润复合增长（数值）!$A$7:$Q$3068,15)/ABS(VLOOKUP($B894,A股收入利润复合增长（数值）!$A$7:$Q$3068,13))-1,"")</f>
        <v>0.21892529601189259</v>
      </c>
    </row>
    <row r="895" spans="1:16" x14ac:dyDescent="0.25">
      <c r="A895" t="str">
        <f>IF(COUNTIF(G895:P895,"&lt;"&amp;$A$3)=0,MAX($A$4:A894)+1,"")</f>
        <v/>
      </c>
      <c r="B895">
        <v>891</v>
      </c>
      <c r="C895" t="str">
        <f>VLOOKUP($B895,A股收入利润复合增长（数值）!$A$7:$Q$3068,2)</f>
        <v>600829.SH</v>
      </c>
      <c r="D895" t="str">
        <f>VLOOKUP($B895,A股收入利润复合增长（数值）!$A$7:$Q$3068,3)</f>
        <v>人民同泰</v>
      </c>
      <c r="G895" s="6">
        <f>IFERROR(VLOOKUP($B895,A股收入利润复合增长（数值）!$A$7:$Q$3068,6)/ABS(VLOOKUP($B895,A股收入利润复合增长（数值）!$A$7:$Q$3068,4))-1,"")</f>
        <v>0.19987773697835043</v>
      </c>
      <c r="H895" s="6">
        <f>IFERROR(VLOOKUP($B895,A股收入利润复合增长（数值）!$A$7:$Q$3068,7)/ABS(VLOOKUP($B895,A股收入利润复合增长（数值）!$A$7:$Q$3068,5))-1,"")</f>
        <v>0.19405034885465566</v>
      </c>
      <c r="I895" s="6">
        <f>IFERROR(VLOOKUP($B895,A股收入利润复合增长（数值）!$A$7:$Q$3068,8)/ABS(VLOOKUP($B895,A股收入利润复合增长（数值）!$A$7:$Q$3068,6))-1,"")</f>
        <v>0.12830834452243578</v>
      </c>
      <c r="J895" s="6">
        <f>IFERROR(VLOOKUP($B895,A股收入利润复合增长（数值）!$A$7:$Q$3068,9)/ABS(VLOOKUP($B895,A股收入利润复合增长（数值）!$A$7:$Q$3068,7))-1,"")</f>
        <v>-8.6860457067695629E-2</v>
      </c>
      <c r="K895" s="6">
        <f>IFERROR(VLOOKUP($B895,A股收入利润复合增长（数值）!$A$7:$Q$3068,10)/ABS(VLOOKUP($B895,A股收入利润复合增长（数值）!$A$7:$Q$3068,8))-1,"")</f>
        <v>-0.21909931720101861</v>
      </c>
      <c r="L895" s="6">
        <f>IFERROR(VLOOKUP($B895,A股收入利润复合增长（数值）!$A$7:$Q$3068,11)/ABS(VLOOKUP($B895,A股收入利润复合增长（数值）!$A$7:$Q$3068,9))-1,"")</f>
        <v>-0.98224580288315044</v>
      </c>
      <c r="M895" s="6">
        <f>IFERROR(VLOOKUP($B895,A股收入利润复合增长（数值）!$A$7:$Q$3068,12)/ABS(VLOOKUP($B895,A股收入利润复合增长（数值）!$A$7:$Q$3068,10))-1,"")</f>
        <v>-0.45269371440728068</v>
      </c>
      <c r="N895" s="6">
        <f>IFERROR(VLOOKUP($B895,A股收入利润复合增长（数值）!$A$7:$Q$3068,13)/ABS(VLOOKUP($B895,A股收入利润复合增长（数值）!$A$7:$Q$3068,11))-1,"")</f>
        <v>5.1669267999058848</v>
      </c>
      <c r="O895" s="6">
        <f>IFERROR(VLOOKUP($B895,A股收入利润复合增长（数值）!$A$7:$Q$3068,14)/ABS(VLOOKUP($B895,A股收入利润复合增长（数值）!$A$7:$Q$3068,12))-1,"")</f>
        <v>4.1238453901396905</v>
      </c>
      <c r="P895" s="6">
        <f>IFERROR(VLOOKUP($B895,A股收入利润复合增长（数值）!$A$7:$Q$3068,15)/ABS(VLOOKUP($B895,A股收入利润复合增长（数值）!$A$7:$Q$3068,13))-1,"")</f>
        <v>2.4858900250788527</v>
      </c>
    </row>
    <row r="896" spans="1:16" x14ac:dyDescent="0.25">
      <c r="A896" t="str">
        <f>IF(COUNTIF(G896:P896,"&lt;"&amp;$A$3)=0,MAX($A$4:A895)+1,"")</f>
        <v/>
      </c>
      <c r="B896">
        <v>892</v>
      </c>
      <c r="C896" t="str">
        <f>VLOOKUP($B896,A股收入利润复合增长（数值）!$A$7:$Q$3068,2)</f>
        <v>600835.SH</v>
      </c>
      <c r="D896" t="str">
        <f>VLOOKUP($B896,A股收入利润复合增长（数值）!$A$7:$Q$3068,3)</f>
        <v>上海机电</v>
      </c>
      <c r="G896" s="6">
        <f>IFERROR(VLOOKUP($B896,A股收入利润复合增长（数值）!$A$7:$Q$3068,6)/ABS(VLOOKUP($B896,A股收入利润复合增长（数值）!$A$7:$Q$3068,4))-1,"")</f>
        <v>9.3695489002106669E-2</v>
      </c>
      <c r="H896" s="6">
        <f>IFERROR(VLOOKUP($B896,A股收入利润复合增长（数值）!$A$7:$Q$3068,7)/ABS(VLOOKUP($B896,A股收入利润复合增长（数值）!$A$7:$Q$3068,5))-1,"")</f>
        <v>6.8740020401989899E-2</v>
      </c>
      <c r="I896" s="6">
        <f>IFERROR(VLOOKUP($B896,A股收入利润复合增长（数值）!$A$7:$Q$3068,8)/ABS(VLOOKUP($B896,A股收入利润复合增长（数值）!$A$7:$Q$3068,6))-1,"")</f>
        <v>0.22347173803241338</v>
      </c>
      <c r="J896" s="6">
        <f>IFERROR(VLOOKUP($B896,A股收入利润复合增长（数值）!$A$7:$Q$3068,9)/ABS(VLOOKUP($B896,A股收入利润复合增长（数值）!$A$7:$Q$3068,7))-1,"")</f>
        <v>-1.1231334095842871E-2</v>
      </c>
      <c r="K896" s="6">
        <f>IFERROR(VLOOKUP($B896,A股收入利润复合增长（数值）!$A$7:$Q$3068,10)/ABS(VLOOKUP($B896,A股收入利润复合增长（数值）!$A$7:$Q$3068,8))-1,"")</f>
        <v>0.12195207125320295</v>
      </c>
      <c r="L896" s="6">
        <f>IFERROR(VLOOKUP($B896,A股收入利润复合增长（数值）!$A$7:$Q$3068,11)/ABS(VLOOKUP($B896,A股收入利润复合增长（数值）!$A$7:$Q$3068,9))-1,"")</f>
        <v>0.34164571944862532</v>
      </c>
      <c r="M896" s="6">
        <f>IFERROR(VLOOKUP($B896,A股收入利润复合增长（数值）!$A$7:$Q$3068,12)/ABS(VLOOKUP($B896,A股收入利润复合增长（数值）!$A$7:$Q$3068,10))-1,"")</f>
        <v>4.3796291244589058E-2</v>
      </c>
      <c r="N896" s="6">
        <f>IFERROR(VLOOKUP($B896,A股收入利润复合增长（数值）!$A$7:$Q$3068,13)/ABS(VLOOKUP($B896,A股收入利润复合增长（数值）!$A$7:$Q$3068,11))-1,"")</f>
        <v>-9.1066318972748306E-2</v>
      </c>
      <c r="O896" s="6">
        <f>IFERROR(VLOOKUP($B896,A股收入利润复合增长（数值）!$A$7:$Q$3068,14)/ABS(VLOOKUP($B896,A股收入利润复合增长（数值）!$A$7:$Q$3068,12))-1,"")</f>
        <v>-7.1389543339746009E-2</v>
      </c>
      <c r="P896" s="6">
        <f>IFERROR(VLOOKUP($B896,A股收入利润复合增长（数值）!$A$7:$Q$3068,15)/ABS(VLOOKUP($B896,A股收入利润复合增长（数值）!$A$7:$Q$3068,13))-1,"")</f>
        <v>1.1384897911374425</v>
      </c>
    </row>
    <row r="897" spans="1:16" x14ac:dyDescent="0.25">
      <c r="A897" t="str">
        <f>IF(COUNTIF(G897:P897,"&lt;"&amp;$A$3)=0,MAX($A$4:A896)+1,"")</f>
        <v/>
      </c>
      <c r="B897">
        <v>893</v>
      </c>
      <c r="C897" t="str">
        <f>VLOOKUP($B897,A股收入利润复合增长（数值）!$A$7:$Q$3068,2)</f>
        <v>600837.SH</v>
      </c>
      <c r="D897" t="str">
        <f>VLOOKUP($B897,A股收入利润复合增长（数值）!$A$7:$Q$3068,3)</f>
        <v>海通证券</v>
      </c>
      <c r="G897" s="6">
        <f>IFERROR(VLOOKUP($B897,A股收入利润复合增长（数值）!$A$7:$Q$3068,6)/ABS(VLOOKUP($B897,A股收入利润复合增长（数值）!$A$7:$Q$3068,4))-1,"")</f>
        <v>-4.8625794123548172E-2</v>
      </c>
      <c r="H897" s="6">
        <f>IFERROR(VLOOKUP($B897,A股收入利润复合增长（数值）!$A$7:$Q$3068,7)/ABS(VLOOKUP($B897,A股收入利润复合增长（数值）!$A$7:$Q$3068,5))-1,"")</f>
        <v>-0.15821710437532199</v>
      </c>
      <c r="I897" s="6">
        <f>IFERROR(VLOOKUP($B897,A股收入利润复合增长（数值）!$A$7:$Q$3068,8)/ABS(VLOOKUP($B897,A股收入利润复合增长（数值）!$A$7:$Q$3068,6))-1,"")</f>
        <v>-1.636073990707787E-2</v>
      </c>
      <c r="J897" s="6">
        <f>IFERROR(VLOOKUP($B897,A股收入利润复合增长（数值）!$A$7:$Q$3068,9)/ABS(VLOOKUP($B897,A股收入利润复合增长（数值）!$A$7:$Q$3068,7))-1,"")</f>
        <v>-2.6831093037309017E-2</v>
      </c>
      <c r="K897" s="6">
        <f>IFERROR(VLOOKUP($B897,A股收入利润复合增长（数值）!$A$7:$Q$3068,10)/ABS(VLOOKUP($B897,A股收入利润复合增长（数值）!$A$7:$Q$3068,8))-1,"")</f>
        <v>0.14378120579015463</v>
      </c>
      <c r="L897" s="6">
        <f>IFERROR(VLOOKUP($B897,A股收入利润复合增长（数值）!$A$7:$Q$3068,11)/ABS(VLOOKUP($B897,A股收入利润复合增长（数值）!$A$7:$Q$3068,9))-1,"")</f>
        <v>0.33619961680063315</v>
      </c>
      <c r="M897" s="6">
        <f>IFERROR(VLOOKUP($B897,A股收入利润复合增长（数值）!$A$7:$Q$3068,12)/ABS(VLOOKUP($B897,A股收入利润复合增长（数值）!$A$7:$Q$3068,10))-1,"")</f>
        <v>0.71961295901963984</v>
      </c>
      <c r="N897" s="6">
        <f>IFERROR(VLOOKUP($B897,A股收入利润复合增长（数值）!$A$7:$Q$3068,13)/ABS(VLOOKUP($B897,A股收入利润复合增长（数值）!$A$7:$Q$3068,11))-1,"")</f>
        <v>0.91092382735064059</v>
      </c>
      <c r="O897" s="6">
        <f>IFERROR(VLOOKUP($B897,A股收入利润复合增长（数值）!$A$7:$Q$3068,14)/ABS(VLOOKUP($B897,A股收入利润复合增长（数值）!$A$7:$Q$3068,12))-1,"")</f>
        <v>1.1184371264567847</v>
      </c>
      <c r="P897" s="6">
        <f>IFERROR(VLOOKUP($B897,A股收入利润复合增长（数值）!$A$7:$Q$3068,15)/ABS(VLOOKUP($B897,A股收入利润复合增长（数值）!$A$7:$Q$3068,13))-1,"")</f>
        <v>1.0541595238211316</v>
      </c>
    </row>
    <row r="898" spans="1:16" x14ac:dyDescent="0.25">
      <c r="A898" t="str">
        <f>IF(COUNTIF(G898:P898,"&lt;"&amp;$A$3)=0,MAX($A$4:A897)+1,"")</f>
        <v/>
      </c>
      <c r="B898">
        <v>894</v>
      </c>
      <c r="C898" t="str">
        <f>VLOOKUP($B898,A股收入利润复合增长（数值）!$A$7:$Q$3068,2)</f>
        <v>600838.SH</v>
      </c>
      <c r="D898" t="str">
        <f>VLOOKUP($B898,A股收入利润复合增长（数值）!$A$7:$Q$3068,3)</f>
        <v>上海九百</v>
      </c>
      <c r="G898" s="6">
        <f>IFERROR(VLOOKUP($B898,A股收入利润复合增长（数值）!$A$7:$Q$3068,6)/ABS(VLOOKUP($B898,A股收入利润复合增长（数值）!$A$7:$Q$3068,4))-1,"")</f>
        <v>0.10272655543226406</v>
      </c>
      <c r="H898" s="6">
        <f>IFERROR(VLOOKUP($B898,A股收入利润复合增长（数值）!$A$7:$Q$3068,7)/ABS(VLOOKUP($B898,A股收入利润复合增长（数值）!$A$7:$Q$3068,5))-1,"")</f>
        <v>2.7020966979777845</v>
      </c>
      <c r="I898" s="6">
        <f>IFERROR(VLOOKUP($B898,A股收入利润复合增长（数值）!$A$7:$Q$3068,8)/ABS(VLOOKUP($B898,A股收入利润复合增长（数值）!$A$7:$Q$3068,6))-1,"")</f>
        <v>2.5655384387921476E-3</v>
      </c>
      <c r="J898" s="6">
        <f>IFERROR(VLOOKUP($B898,A股收入利润复合增长（数值）!$A$7:$Q$3068,9)/ABS(VLOOKUP($B898,A股收入利润复合增长（数值）!$A$7:$Q$3068,7))-1,"")</f>
        <v>-0.75855222876042838</v>
      </c>
      <c r="K898" s="6">
        <f>IFERROR(VLOOKUP($B898,A股收入利润复合增长（数值）!$A$7:$Q$3068,10)/ABS(VLOOKUP($B898,A股收入利润复合增长（数值）!$A$7:$Q$3068,8))-1,"")</f>
        <v>-0.15479526774294783</v>
      </c>
      <c r="L898" s="6">
        <f>IFERROR(VLOOKUP($B898,A股收入利润复合增长（数值）!$A$7:$Q$3068,11)/ABS(VLOOKUP($B898,A股收入利润复合增长（数值）!$A$7:$Q$3068,9))-1,"")</f>
        <v>0.84309579803716694</v>
      </c>
      <c r="M898" s="6">
        <f>IFERROR(VLOOKUP($B898,A股收入利润复合增长（数值）!$A$7:$Q$3068,12)/ABS(VLOOKUP($B898,A股收入利润复合增长（数值）!$A$7:$Q$3068,10))-1,"")</f>
        <v>-0.21941533834857174</v>
      </c>
      <c r="N898" s="6">
        <f>IFERROR(VLOOKUP($B898,A股收入利润复合增长（数值）!$A$7:$Q$3068,13)/ABS(VLOOKUP($B898,A股收入利润复合增长（数值）!$A$7:$Q$3068,11))-1,"")</f>
        <v>-7.2908765938306863E-2</v>
      </c>
      <c r="O898" s="6">
        <f>IFERROR(VLOOKUP($B898,A股收入利润复合增长（数值）!$A$7:$Q$3068,14)/ABS(VLOOKUP($B898,A股收入利润复合增长（数值）!$A$7:$Q$3068,12))-1,"")</f>
        <v>-0.17432096091190841</v>
      </c>
      <c r="P898" s="6">
        <f>IFERROR(VLOOKUP($B898,A股收入利润复合增长（数值）!$A$7:$Q$3068,15)/ABS(VLOOKUP($B898,A股收入利润复合增长（数值）!$A$7:$Q$3068,13))-1,"")</f>
        <v>1.0989459665770633</v>
      </c>
    </row>
    <row r="899" spans="1:16" x14ac:dyDescent="0.25">
      <c r="A899" t="str">
        <f>IF(COUNTIF(G899:P899,"&lt;"&amp;$A$3)=0,MAX($A$4:A898)+1,"")</f>
        <v/>
      </c>
      <c r="B899">
        <v>895</v>
      </c>
      <c r="C899" t="str">
        <f>VLOOKUP($B899,A股收入利润复合增长（数值）!$A$7:$Q$3068,2)</f>
        <v>600843.SH</v>
      </c>
      <c r="D899" t="str">
        <f>VLOOKUP($B899,A股收入利润复合增长（数值）!$A$7:$Q$3068,3)</f>
        <v>上工申贝</v>
      </c>
      <c r="G899" s="6">
        <f>IFERROR(VLOOKUP($B899,A股收入利润复合增长（数值）!$A$7:$Q$3068,6)/ABS(VLOOKUP($B899,A股收入利润复合增长（数值）!$A$7:$Q$3068,4))-1,"")</f>
        <v>-5.9132017703006245E-2</v>
      </c>
      <c r="H899" s="6">
        <f>IFERROR(VLOOKUP($B899,A股收入利润复合增长（数值）!$A$7:$Q$3068,7)/ABS(VLOOKUP($B899,A股收入利润复合增长（数值）!$A$7:$Q$3068,5))-1,"")</f>
        <v>1.4946910530537409</v>
      </c>
      <c r="I899" s="6">
        <f>IFERROR(VLOOKUP($B899,A股收入利润复合增长（数值）!$A$7:$Q$3068,8)/ABS(VLOOKUP($B899,A股收入利润复合增长（数值）!$A$7:$Q$3068,6))-1,"")</f>
        <v>-4.5963259707160087E-2</v>
      </c>
      <c r="J899" s="6">
        <f>IFERROR(VLOOKUP($B899,A股收入利润复合增长（数值）!$A$7:$Q$3068,9)/ABS(VLOOKUP($B899,A股收入利润复合增长（数值）!$A$7:$Q$3068,7))-1,"")</f>
        <v>-0.62999855940852234</v>
      </c>
      <c r="K899" s="6">
        <f>IFERROR(VLOOKUP($B899,A股收入利润复合增长（数值）!$A$7:$Q$3068,10)/ABS(VLOOKUP($B899,A股收入利润复合增长（数值）!$A$7:$Q$3068,8))-1,"")</f>
        <v>0.20437109989919766</v>
      </c>
      <c r="L899" s="6">
        <f>IFERROR(VLOOKUP($B899,A股收入利润复合增长（数值）!$A$7:$Q$3068,11)/ABS(VLOOKUP($B899,A股收入利润复合增长（数值）!$A$7:$Q$3068,9))-1,"")</f>
        <v>0.9083514859000148</v>
      </c>
      <c r="M899" s="6">
        <f>IFERROR(VLOOKUP($B899,A股收入利润复合增长（数值）!$A$7:$Q$3068,12)/ABS(VLOOKUP($B899,A股收入利润复合增长（数值）!$A$7:$Q$3068,10))-1,"")</f>
        <v>8.6723158637850739E-2</v>
      </c>
      <c r="N899" s="6">
        <f>IFERROR(VLOOKUP($B899,A股收入利润复合增长（数值）!$A$7:$Q$3068,13)/ABS(VLOOKUP($B899,A股收入利润复合增长（数值）!$A$7:$Q$3068,11))-1,"")</f>
        <v>1.4841110357923628</v>
      </c>
      <c r="O899" s="6">
        <f>IFERROR(VLOOKUP($B899,A股收入利润复合增长（数值）!$A$7:$Q$3068,14)/ABS(VLOOKUP($B899,A股收入利润复合增长（数值）!$A$7:$Q$3068,12))-1,"")</f>
        <v>0.17389761559718431</v>
      </c>
      <c r="P899" s="6">
        <f>IFERROR(VLOOKUP($B899,A股收入利润复合增长（数值）!$A$7:$Q$3068,15)/ABS(VLOOKUP($B899,A股收入利润复合增长（数值）!$A$7:$Q$3068,13))-1,"")</f>
        <v>-0.2034195676397067</v>
      </c>
    </row>
    <row r="900" spans="1:16" x14ac:dyDescent="0.25">
      <c r="A900" t="str">
        <f>IF(COUNTIF(G900:P900,"&lt;"&amp;$A$3)=0,MAX($A$4:A899)+1,"")</f>
        <v/>
      </c>
      <c r="B900">
        <v>896</v>
      </c>
      <c r="C900" t="str">
        <f>VLOOKUP($B900,A股收入利润复合增长（数值）!$A$7:$Q$3068,2)</f>
        <v>600844.SH</v>
      </c>
      <c r="D900" t="str">
        <f>VLOOKUP($B900,A股收入利润复合增长（数值）!$A$7:$Q$3068,3)</f>
        <v>丹化科技</v>
      </c>
      <c r="G900" s="6">
        <f>IFERROR(VLOOKUP($B900,A股收入利润复合增长（数值）!$A$7:$Q$3068,6)/ABS(VLOOKUP($B900,A股收入利润复合增长（数值）!$A$7:$Q$3068,4))-1,"")</f>
        <v>0.80532897919127788</v>
      </c>
      <c r="H900" s="6">
        <f>IFERROR(VLOOKUP($B900,A股收入利润复合增长（数值）!$A$7:$Q$3068,7)/ABS(VLOOKUP($B900,A股收入利润复合增长（数值）!$A$7:$Q$3068,5))-1,"")</f>
        <v>-22.667002137236015</v>
      </c>
      <c r="I900" s="6">
        <f>IFERROR(VLOOKUP($B900,A股收入利润复合增长（数值）!$A$7:$Q$3068,8)/ABS(VLOOKUP($B900,A股收入利润复合增长（数值）!$A$7:$Q$3068,6))-1,"")</f>
        <v>0.97791405746609295</v>
      </c>
      <c r="J900" s="6">
        <f>IFERROR(VLOOKUP($B900,A股收入利润复合增长（数值）!$A$7:$Q$3068,9)/ABS(VLOOKUP($B900,A股收入利润复合增长（数值）!$A$7:$Q$3068,7))-1,"")</f>
        <v>-0.90575230792541106</v>
      </c>
      <c r="K900" s="6">
        <f>IFERROR(VLOOKUP($B900,A股收入利润复合增长（数值）!$A$7:$Q$3068,10)/ABS(VLOOKUP($B900,A股收入利润复合增长（数值）!$A$7:$Q$3068,8))-1,"")</f>
        <v>-0.3251758398549206</v>
      </c>
      <c r="L900" s="6">
        <f>IFERROR(VLOOKUP($B900,A股收入利润复合增长（数值）!$A$7:$Q$3068,11)/ABS(VLOOKUP($B900,A股收入利润复合增长（数值）!$A$7:$Q$3068,9))-1,"")</f>
        <v>-7.2797230682133502</v>
      </c>
      <c r="M900" s="6">
        <f>IFERROR(VLOOKUP($B900,A股收入利润复合增长（数值）!$A$7:$Q$3068,12)/ABS(VLOOKUP($B900,A股收入利润复合增长（数值）!$A$7:$Q$3068,10))-1,"")</f>
        <v>0.38081646588873497</v>
      </c>
      <c r="N900" s="6">
        <f>IFERROR(VLOOKUP($B900,A股收入利润复合增长（数值）!$A$7:$Q$3068,13)/ABS(VLOOKUP($B900,A股收入利润复合增长（数值）!$A$7:$Q$3068,11))-1,"")</f>
        <v>-0.89997041356056173</v>
      </c>
      <c r="O900" s="6">
        <f>IFERROR(VLOOKUP($B900,A股收入利润复合增长（数值）!$A$7:$Q$3068,14)/ABS(VLOOKUP($B900,A股收入利润复合增长（数值）!$A$7:$Q$3068,12))-1,"")</f>
        <v>1.7737238898707153E-2</v>
      </c>
      <c r="P900" s="6">
        <f>IFERROR(VLOOKUP($B900,A股收入利润复合增长（数值）!$A$7:$Q$3068,15)/ABS(VLOOKUP($B900,A股收入利润复合增长（数值）!$A$7:$Q$3068,13))-1,"")</f>
        <v>-2.7594411618797503</v>
      </c>
    </row>
    <row r="901" spans="1:16" x14ac:dyDescent="0.25">
      <c r="A901" t="str">
        <f>IF(COUNTIF(G901:P901,"&lt;"&amp;$A$3)=0,MAX($A$4:A900)+1,"")</f>
        <v/>
      </c>
      <c r="B901">
        <v>897</v>
      </c>
      <c r="C901" t="str">
        <f>VLOOKUP($B901,A股收入利润复合增长（数值）!$A$7:$Q$3068,2)</f>
        <v>600847.SH</v>
      </c>
      <c r="D901" t="str">
        <f>VLOOKUP($B901,A股收入利润复合增长（数值）!$A$7:$Q$3068,3)</f>
        <v>万里股份</v>
      </c>
      <c r="G901" s="6">
        <f>IFERROR(VLOOKUP($B901,A股收入利润复合增长（数值）!$A$7:$Q$3068,6)/ABS(VLOOKUP($B901,A股收入利润复合增长（数值）!$A$7:$Q$3068,4))-1,"")</f>
        <v>0.33221013010588396</v>
      </c>
      <c r="H901" s="6">
        <f>IFERROR(VLOOKUP($B901,A股收入利润复合增长（数值）!$A$7:$Q$3068,7)/ABS(VLOOKUP($B901,A股收入利润复合增长（数值）!$A$7:$Q$3068,5))-1,"")</f>
        <v>-0.74951658553851375</v>
      </c>
      <c r="I901" s="6">
        <f>IFERROR(VLOOKUP($B901,A股收入利润复合增长（数值）!$A$7:$Q$3068,8)/ABS(VLOOKUP($B901,A股收入利润复合增长（数值）!$A$7:$Q$3068,6))-1,"")</f>
        <v>0.16132458031272234</v>
      </c>
      <c r="J901" s="6">
        <f>IFERROR(VLOOKUP($B901,A股收入利润复合增长（数值）!$A$7:$Q$3068,9)/ABS(VLOOKUP($B901,A股收入利润复合增长（数值）!$A$7:$Q$3068,7))-1,"")</f>
        <v>6.9522800452547662E-2</v>
      </c>
      <c r="K901" s="6">
        <f>IFERROR(VLOOKUP($B901,A股收入利润复合增长（数值）!$A$7:$Q$3068,10)/ABS(VLOOKUP($B901,A股收入利润复合增长（数值）!$A$7:$Q$3068,8))-1,"")</f>
        <v>-3.1208265661443191E-2</v>
      </c>
      <c r="L901" s="6">
        <f>IFERROR(VLOOKUP($B901,A股收入利润复合增长（数值）!$A$7:$Q$3068,11)/ABS(VLOOKUP($B901,A股收入利润复合增长（数值）!$A$7:$Q$3068,9))-1,"")</f>
        <v>-4.6469567770972713</v>
      </c>
      <c r="M901" s="6">
        <f>IFERROR(VLOOKUP($B901,A股收入利润复合增长（数值）!$A$7:$Q$3068,12)/ABS(VLOOKUP($B901,A股收入利润复合增长（数值）!$A$7:$Q$3068,10))-1,"")</f>
        <v>0.68651901389610837</v>
      </c>
      <c r="N901" s="6">
        <f>IFERROR(VLOOKUP($B901,A股收入利润复合增长（数值）!$A$7:$Q$3068,13)/ABS(VLOOKUP($B901,A股收入利润复合增长（数值）!$A$7:$Q$3068,11))-1,"")</f>
        <v>-0.83809026162127864</v>
      </c>
      <c r="O901" s="6">
        <f>IFERROR(VLOOKUP($B901,A股收入利润复合增长（数值）!$A$7:$Q$3068,14)/ABS(VLOOKUP($B901,A股收入利润复合增长（数值）!$A$7:$Q$3068,12))-1,"")</f>
        <v>5.4504028887317091E-2</v>
      </c>
      <c r="P901" s="6">
        <f>IFERROR(VLOOKUP($B901,A股收入利润复合增长（数值）!$A$7:$Q$3068,15)/ABS(VLOOKUP($B901,A股收入利润复合增长（数值）!$A$7:$Q$3068,13))-1,"")</f>
        <v>-9.9512442808135795</v>
      </c>
    </row>
    <row r="902" spans="1:16" x14ac:dyDescent="0.25">
      <c r="A902" t="str">
        <f>IF(COUNTIF(G902:P902,"&lt;"&amp;$A$3)=0,MAX($A$4:A901)+1,"")</f>
        <v/>
      </c>
      <c r="B902">
        <v>898</v>
      </c>
      <c r="C902" t="str">
        <f>VLOOKUP($B902,A股收入利润复合增长（数值）!$A$7:$Q$3068,2)</f>
        <v>600848.SH</v>
      </c>
      <c r="D902" t="str">
        <f>VLOOKUP($B902,A股收入利润复合增长（数值）!$A$7:$Q$3068,3)</f>
        <v>上海临港</v>
      </c>
      <c r="G902" s="6">
        <f>IFERROR(VLOOKUP($B902,A股收入利润复合增长（数值）!$A$7:$Q$3068,6)/ABS(VLOOKUP($B902,A股收入利润复合增长（数值）!$A$7:$Q$3068,4))-1,"")</f>
        <v>5.372177094797137E-2</v>
      </c>
      <c r="H902" s="6">
        <f>IFERROR(VLOOKUP($B902,A股收入利润复合增长（数值）!$A$7:$Q$3068,7)/ABS(VLOOKUP($B902,A股收入利润复合增长（数值）!$A$7:$Q$3068,5))-1,"")</f>
        <v>6.7948024453685862E-2</v>
      </c>
      <c r="I902" s="6">
        <f>IFERROR(VLOOKUP($B902,A股收入利润复合增长（数值）!$A$7:$Q$3068,8)/ABS(VLOOKUP($B902,A股收入利润复合增长（数值）!$A$7:$Q$3068,6))-1,"")</f>
        <v>1.6416793774061134E-2</v>
      </c>
      <c r="J902" s="6">
        <f>IFERROR(VLOOKUP($B902,A股收入利润复合增长（数值）!$A$7:$Q$3068,9)/ABS(VLOOKUP($B902,A股收入利润复合增长（数值）!$A$7:$Q$3068,7))-1,"")</f>
        <v>0.60601015085665821</v>
      </c>
      <c r="K902" s="6">
        <f>IFERROR(VLOOKUP($B902,A股收入利润复合增长（数值）!$A$7:$Q$3068,10)/ABS(VLOOKUP($B902,A股收入利润复合增长（数值）!$A$7:$Q$3068,8))-1,"")</f>
        <v>3.376487514354487E-2</v>
      </c>
      <c r="L902" s="6">
        <f>IFERROR(VLOOKUP($B902,A股收入利润复合增长（数值）!$A$7:$Q$3068,11)/ABS(VLOOKUP($B902,A股收入利润复合增长（数值）!$A$7:$Q$3068,9))-1,"")</f>
        <v>0.19338273592387245</v>
      </c>
      <c r="M902" s="6">
        <f>IFERROR(VLOOKUP($B902,A股收入利润复合增长（数值）!$A$7:$Q$3068,12)/ABS(VLOOKUP($B902,A股收入利润复合增长（数值）!$A$7:$Q$3068,10))-1,"")</f>
        <v>-4.1804404293769415E-2</v>
      </c>
      <c r="N902" s="6">
        <f>IFERROR(VLOOKUP($B902,A股收入利润复合增长（数值）!$A$7:$Q$3068,13)/ABS(VLOOKUP($B902,A股收入利润复合增长（数值）!$A$7:$Q$3068,11))-1,"")</f>
        <v>-5.9726001096974271</v>
      </c>
      <c r="O902" s="6">
        <f>IFERROR(VLOOKUP($B902,A股收入利润复合增长（数值）!$A$7:$Q$3068,14)/ABS(VLOOKUP($B902,A股收入利润复合增长（数值）!$A$7:$Q$3068,12))-1,"")</f>
        <v>-0.12879554309617536</v>
      </c>
      <c r="P902" s="6">
        <f>IFERROR(VLOOKUP($B902,A股收入利润复合增长（数值）!$A$7:$Q$3068,15)/ABS(VLOOKUP($B902,A股收入利润复合增长（数值）!$A$7:$Q$3068,13))-1,"")</f>
        <v>2.9970589797086458</v>
      </c>
    </row>
    <row r="903" spans="1:16" x14ac:dyDescent="0.25">
      <c r="A903" t="str">
        <f>IF(COUNTIF(G903:P903,"&lt;"&amp;$A$3)=0,MAX($A$4:A902)+1,"")</f>
        <v/>
      </c>
      <c r="B903">
        <v>899</v>
      </c>
      <c r="C903" t="str">
        <f>VLOOKUP($B903,A股收入利润复合增长（数值）!$A$7:$Q$3068,2)</f>
        <v>600850.SH</v>
      </c>
      <c r="D903" t="str">
        <f>VLOOKUP($B903,A股收入利润复合增长（数值）!$A$7:$Q$3068,3)</f>
        <v>华东电脑</v>
      </c>
      <c r="G903" s="6">
        <f>IFERROR(VLOOKUP($B903,A股收入利润复合增长（数值）!$A$7:$Q$3068,6)/ABS(VLOOKUP($B903,A股收入利润复合增长（数值）!$A$7:$Q$3068,4))-1,"")</f>
        <v>0.22819108349794237</v>
      </c>
      <c r="H903" s="6">
        <f>IFERROR(VLOOKUP($B903,A股收入利润复合增长（数值）!$A$7:$Q$3068,7)/ABS(VLOOKUP($B903,A股收入利润复合增长（数值）!$A$7:$Q$3068,5))-1,"")</f>
        <v>0.35951103261725548</v>
      </c>
      <c r="I903" s="6">
        <f>IFERROR(VLOOKUP($B903,A股收入利润复合增长（数值）!$A$7:$Q$3068,8)/ABS(VLOOKUP($B903,A股收入利润复合增长（数值）!$A$7:$Q$3068,6))-1,"")</f>
        <v>1.6746203251775191</v>
      </c>
      <c r="J903" s="6">
        <f>IFERROR(VLOOKUP($B903,A股收入利润复合增长（数值）!$A$7:$Q$3068,9)/ABS(VLOOKUP($B903,A股收入利润复合增长（数值）!$A$7:$Q$3068,7))-1,"")</f>
        <v>8.8804628266952754</v>
      </c>
      <c r="K903" s="6">
        <f>IFERROR(VLOOKUP($B903,A股收入利润复合增长（数值）!$A$7:$Q$3068,10)/ABS(VLOOKUP($B903,A股收入利润复合增长（数值）!$A$7:$Q$3068,8))-1,"")</f>
        <v>8.1668022434456811E-2</v>
      </c>
      <c r="L903" s="6">
        <f>IFERROR(VLOOKUP($B903,A股收入利润复合增长（数值）!$A$7:$Q$3068,11)/ABS(VLOOKUP($B903,A股收入利润复合增长（数值）!$A$7:$Q$3068,9))-1,"")</f>
        <v>0.25451852542945996</v>
      </c>
      <c r="M903" s="6">
        <f>IFERROR(VLOOKUP($B903,A股收入利润复合增长（数值）!$A$7:$Q$3068,12)/ABS(VLOOKUP($B903,A股收入利润复合增长（数值）!$A$7:$Q$3068,10))-1,"")</f>
        <v>7.1095300362614688E-2</v>
      </c>
      <c r="N903" s="6">
        <f>IFERROR(VLOOKUP($B903,A股收入利润复合增长（数值）!$A$7:$Q$3068,13)/ABS(VLOOKUP($B903,A股收入利润复合增长（数值）!$A$7:$Q$3068,11))-1,"")</f>
        <v>4.1657275646092451E-2</v>
      </c>
      <c r="O903" s="6">
        <f>IFERROR(VLOOKUP($B903,A股收入利润复合增长（数值）!$A$7:$Q$3068,14)/ABS(VLOOKUP($B903,A股收入利润复合增长（数值）!$A$7:$Q$3068,12))-1,"")</f>
        <v>5.4069359475634293E-2</v>
      </c>
      <c r="P903" s="6">
        <f>IFERROR(VLOOKUP($B903,A股收入利润复合增长（数值）!$A$7:$Q$3068,15)/ABS(VLOOKUP($B903,A股收入利润复合增长（数值）!$A$7:$Q$3068,13))-1,"")</f>
        <v>0.22641260503783411</v>
      </c>
    </row>
    <row r="904" spans="1:16" x14ac:dyDescent="0.25">
      <c r="A904" t="str">
        <f>IF(COUNTIF(G904:P904,"&lt;"&amp;$A$3)=0,MAX($A$4:A903)+1,"")</f>
        <v/>
      </c>
      <c r="B904">
        <v>900</v>
      </c>
      <c r="C904" t="str">
        <f>VLOOKUP($B904,A股收入利润复合增长（数值）!$A$7:$Q$3068,2)</f>
        <v>600851.SH</v>
      </c>
      <c r="D904" t="str">
        <f>VLOOKUP($B904,A股收入利润复合增长（数值）!$A$7:$Q$3068,3)</f>
        <v>海欣股份</v>
      </c>
      <c r="G904" s="6">
        <f>IFERROR(VLOOKUP($B904,A股收入利润复合增长（数值）!$A$7:$Q$3068,6)/ABS(VLOOKUP($B904,A股收入利润复合增长（数值）!$A$7:$Q$3068,4))-1,"")</f>
        <v>2.4778560331397692E-2</v>
      </c>
      <c r="H904" s="6">
        <f>IFERROR(VLOOKUP($B904,A股收入利润复合增长（数值）!$A$7:$Q$3068,7)/ABS(VLOOKUP($B904,A股收入利润复合增长（数值）!$A$7:$Q$3068,5))-1,"")</f>
        <v>1.503802423663922</v>
      </c>
      <c r="I904" s="6">
        <f>IFERROR(VLOOKUP($B904,A股收入利润复合增长（数值）!$A$7:$Q$3068,8)/ABS(VLOOKUP($B904,A股收入利润复合增长（数值）!$A$7:$Q$3068,6))-1,"")</f>
        <v>3.8751411367717647E-2</v>
      </c>
      <c r="J904" s="6">
        <f>IFERROR(VLOOKUP($B904,A股收入利润复合增长（数值）!$A$7:$Q$3068,9)/ABS(VLOOKUP($B904,A股收入利润复合增长（数值）!$A$7:$Q$3068,7))-1,"")</f>
        <v>0.35641556197565394</v>
      </c>
      <c r="K904" s="6">
        <f>IFERROR(VLOOKUP($B904,A股收入利润复合增长（数值）!$A$7:$Q$3068,10)/ABS(VLOOKUP($B904,A股收入利润复合增长（数值）!$A$7:$Q$3068,8))-1,"")</f>
        <v>-3.7908361119896594E-2</v>
      </c>
      <c r="L904" s="6">
        <f>IFERROR(VLOOKUP($B904,A股收入利润复合增长（数值）!$A$7:$Q$3068,11)/ABS(VLOOKUP($B904,A股收入利润复合增长（数值）!$A$7:$Q$3068,9))-1,"")</f>
        <v>0.26356969620729442</v>
      </c>
      <c r="M904" s="6">
        <f>IFERROR(VLOOKUP($B904,A股收入利润复合增长（数值）!$A$7:$Q$3068,12)/ABS(VLOOKUP($B904,A股收入利润复合增长（数值）!$A$7:$Q$3068,10))-1,"")</f>
        <v>-0.12004196679183665</v>
      </c>
      <c r="N904" s="6">
        <f>IFERROR(VLOOKUP($B904,A股收入利润复合增长（数值）!$A$7:$Q$3068,13)/ABS(VLOOKUP($B904,A股收入利润复合增长（数值）!$A$7:$Q$3068,11))-1,"")</f>
        <v>3.4489979550772096</v>
      </c>
      <c r="O904" s="6">
        <f>IFERROR(VLOOKUP($B904,A股收入利润复合增长（数值）!$A$7:$Q$3068,14)/ABS(VLOOKUP($B904,A股收入利润复合增长（数值）!$A$7:$Q$3068,12))-1,"")</f>
        <v>-5.2579560119444202E-2</v>
      </c>
      <c r="P904" s="6">
        <f>IFERROR(VLOOKUP($B904,A股收入利润复合增长（数值）!$A$7:$Q$3068,15)/ABS(VLOOKUP($B904,A股收入利润复合增长（数值）!$A$7:$Q$3068,13))-1,"")</f>
        <v>-0.45887828948361853</v>
      </c>
    </row>
    <row r="905" spans="1:16" x14ac:dyDescent="0.25">
      <c r="A905" t="str">
        <f>IF(COUNTIF(G905:P905,"&lt;"&amp;$A$3)=0,MAX($A$4:A904)+1,"")</f>
        <v/>
      </c>
      <c r="B905">
        <v>901</v>
      </c>
      <c r="C905" t="str">
        <f>VLOOKUP($B905,A股收入利润复合增长（数值）!$A$7:$Q$3068,2)</f>
        <v>600856.SH</v>
      </c>
      <c r="D905" t="str">
        <f>VLOOKUP($B905,A股收入利润复合增长（数值）!$A$7:$Q$3068,3)</f>
        <v>中天能源</v>
      </c>
      <c r="G905" s="6">
        <f>IFERROR(VLOOKUP($B905,A股收入利润复合增长（数值）!$A$7:$Q$3068,6)/ABS(VLOOKUP($B905,A股收入利润复合增长（数值）!$A$7:$Q$3068,4))-1,"")</f>
        <v>9.0655185475912781E-2</v>
      </c>
      <c r="H905" s="6">
        <f>IFERROR(VLOOKUP($B905,A股收入利润复合增长（数值）!$A$7:$Q$3068,7)/ABS(VLOOKUP($B905,A股收入利润复合增长（数值）!$A$7:$Q$3068,5))-1,"")</f>
        <v>-0.85857946056067935</v>
      </c>
      <c r="I905" s="6">
        <f>IFERROR(VLOOKUP($B905,A股收入利润复合增长（数值）!$A$7:$Q$3068,8)/ABS(VLOOKUP($B905,A股收入利润复合增长（数值）!$A$7:$Q$3068,6))-1,"")</f>
        <v>6.8269707584155626E-2</v>
      </c>
      <c r="J905" s="6">
        <f>IFERROR(VLOOKUP($B905,A股收入利润复合增长（数值）!$A$7:$Q$3068,9)/ABS(VLOOKUP($B905,A股收入利润复合增长（数值）!$A$7:$Q$3068,7))-1,"")</f>
        <v>0.25828064660165095</v>
      </c>
      <c r="K905" s="6">
        <f>IFERROR(VLOOKUP($B905,A股收入利润复合增长（数值）!$A$7:$Q$3068,10)/ABS(VLOOKUP($B905,A股收入利润复合增长（数值）!$A$7:$Q$3068,8))-1,"")</f>
        <v>3.604821550811832E-2</v>
      </c>
      <c r="L905" s="6">
        <f>IFERROR(VLOOKUP($B905,A股收入利润复合增长（数值）!$A$7:$Q$3068,11)/ABS(VLOOKUP($B905,A股收入利润复合增长（数值）!$A$7:$Q$3068,9))-1,"")</f>
        <v>0.89555681622945582</v>
      </c>
      <c r="M905" s="6">
        <f>IFERROR(VLOOKUP($B905,A股收入利润复合增长（数值）!$A$7:$Q$3068,12)/ABS(VLOOKUP($B905,A股收入利润复合增长（数值）!$A$7:$Q$3068,10))-1,"")</f>
        <v>-9.2594832820435458E-2</v>
      </c>
      <c r="N905" s="6">
        <f>IFERROR(VLOOKUP($B905,A股收入利润复合增长（数值）!$A$7:$Q$3068,13)/ABS(VLOOKUP($B905,A股收入利润复合增长（数值）!$A$7:$Q$3068,11))-1,"")</f>
        <v>-0.98344266356272547</v>
      </c>
      <c r="O905" s="6">
        <f>IFERROR(VLOOKUP($B905,A股收入利润复合增长（数值）!$A$7:$Q$3068,14)/ABS(VLOOKUP($B905,A股收入利润复合增长（数值）!$A$7:$Q$3068,12))-1,"")</f>
        <v>4.3698836688656737</v>
      </c>
      <c r="P905" s="6">
        <f>IFERROR(VLOOKUP($B905,A股收入利润复合增长（数值）!$A$7:$Q$3068,15)/ABS(VLOOKUP($B905,A股收入利润复合增长（数值）!$A$7:$Q$3068,13))-1,"")</f>
        <v>987.62318496537944</v>
      </c>
    </row>
    <row r="906" spans="1:16" x14ac:dyDescent="0.25">
      <c r="A906" t="str">
        <f>IF(COUNTIF(G906:P906,"&lt;"&amp;$A$3)=0,MAX($A$4:A905)+1,"")</f>
        <v/>
      </c>
      <c r="B906">
        <v>902</v>
      </c>
      <c r="C906" t="str">
        <f>VLOOKUP($B906,A股收入利润复合增长（数值）!$A$7:$Q$3068,2)</f>
        <v>600867.SH</v>
      </c>
      <c r="D906" t="str">
        <f>VLOOKUP($B906,A股收入利润复合增长（数值）!$A$7:$Q$3068,3)</f>
        <v>通化东宝</v>
      </c>
      <c r="G906" s="6">
        <f>IFERROR(VLOOKUP($B906,A股收入利润复合增长（数值）!$A$7:$Q$3068,6)/ABS(VLOOKUP($B906,A股收入利润复合增长（数值）!$A$7:$Q$3068,4))-1,"")</f>
        <v>0.23001336153035035</v>
      </c>
      <c r="H906" s="6">
        <f>IFERROR(VLOOKUP($B906,A股收入利润复合增长（数值）!$A$7:$Q$3068,7)/ABS(VLOOKUP($B906,A股收入利润复合增长（数值）!$A$7:$Q$3068,5))-1,"")</f>
        <v>1.0406522286246891</v>
      </c>
      <c r="I906" s="6">
        <f>IFERROR(VLOOKUP($B906,A股收入利润复合增长（数值）!$A$7:$Q$3068,8)/ABS(VLOOKUP($B906,A股收入利润复合增长（数值）!$A$7:$Q$3068,6))-1,"")</f>
        <v>0.26389903564642214</v>
      </c>
      <c r="J906" s="6">
        <f>IFERROR(VLOOKUP($B906,A股收入利润复合增长（数值）!$A$7:$Q$3068,9)/ABS(VLOOKUP($B906,A股收入利润复合增长（数值）!$A$7:$Q$3068,7))-1,"")</f>
        <v>-0.82771591327139715</v>
      </c>
      <c r="K906" s="6">
        <f>IFERROR(VLOOKUP($B906,A股收入利润复合增长（数值）!$A$7:$Q$3068,10)/ABS(VLOOKUP($B906,A股收入利润复合增长（数值）!$A$7:$Q$3068,8))-1,"")</f>
        <v>0.21453013891641803</v>
      </c>
      <c r="L906" s="6">
        <f>IFERROR(VLOOKUP($B906,A股收入利润复合增长（数值）!$A$7:$Q$3068,11)/ABS(VLOOKUP($B906,A股收入利润复合增长（数值）!$A$7:$Q$3068,9))-1,"")</f>
        <v>1.9328433422532258</v>
      </c>
      <c r="M906" s="6">
        <f>IFERROR(VLOOKUP($B906,A股收入利润复合增长（数值）!$A$7:$Q$3068,12)/ABS(VLOOKUP($B906,A股收入利润复合增长（数值）!$A$7:$Q$3068,10))-1,"")</f>
        <v>0.20519134103232628</v>
      </c>
      <c r="N906" s="6">
        <f>IFERROR(VLOOKUP($B906,A股收入利润复合增长（数值）!$A$7:$Q$3068,13)/ABS(VLOOKUP($B906,A股收入利润复合增长（数值）!$A$7:$Q$3068,11))-1,"")</f>
        <v>0.52126474386387645</v>
      </c>
      <c r="O906" s="6">
        <f>IFERROR(VLOOKUP($B906,A股收入利润复合增长（数值）!$A$7:$Q$3068,14)/ABS(VLOOKUP($B906,A股收入利润复合增长（数值）!$A$7:$Q$3068,12))-1,"")</f>
        <v>0.15018697166203232</v>
      </c>
      <c r="P906" s="6">
        <f>IFERROR(VLOOKUP($B906,A股收入利润复合增长（数值）!$A$7:$Q$3068,15)/ABS(VLOOKUP($B906,A股收入利润复合增长（数值）!$A$7:$Q$3068,13))-1,"")</f>
        <v>0.76194640479252906</v>
      </c>
    </row>
    <row r="907" spans="1:16" x14ac:dyDescent="0.25">
      <c r="A907" t="str">
        <f>IF(COUNTIF(G907:P907,"&lt;"&amp;$A$3)=0,MAX($A$4:A906)+1,"")</f>
        <v/>
      </c>
      <c r="B907">
        <v>903</v>
      </c>
      <c r="C907" t="str">
        <f>VLOOKUP($B907,A股收入利润复合增长（数值）!$A$7:$Q$3068,2)</f>
        <v>600871.SH</v>
      </c>
      <c r="D907" t="str">
        <f>VLOOKUP($B907,A股收入利润复合增长（数值）!$A$7:$Q$3068,3)</f>
        <v>石化油服</v>
      </c>
      <c r="G907" s="6">
        <f>IFERROR(VLOOKUP($B907,A股收入利润复合增长（数值）!$A$7:$Q$3068,6)/ABS(VLOOKUP($B907,A股收入利润复合增长（数值）!$A$7:$Q$3068,4))-1,"")</f>
        <v>0.23435993542106903</v>
      </c>
      <c r="H907" s="6">
        <f>IFERROR(VLOOKUP($B907,A股收入利润复合增长（数值）!$A$7:$Q$3068,7)/ABS(VLOOKUP($B907,A股收入利润复合增长（数值）!$A$7:$Q$3068,5))-1,"")</f>
        <v>-0.31592803181627693</v>
      </c>
      <c r="I907" s="6">
        <f>IFERROR(VLOOKUP($B907,A股收入利润复合增长（数值）!$A$7:$Q$3068,8)/ABS(VLOOKUP($B907,A股收入利润复合增长（数值）!$A$7:$Q$3068,6))-1,"")</f>
        <v>-0.15817089671199391</v>
      </c>
      <c r="J907" s="6">
        <f>IFERROR(VLOOKUP($B907,A股收入利润复合增长（数值）!$A$7:$Q$3068,9)/ABS(VLOOKUP($B907,A股收入利润复合增长（数值）!$A$7:$Q$3068,7))-1,"")</f>
        <v>-1.4306894879046723</v>
      </c>
      <c r="K907" s="6">
        <f>IFERROR(VLOOKUP($B907,A股收入利润复合增长（数值）!$A$7:$Q$3068,10)/ABS(VLOOKUP($B907,A股收入利润复合增长（数值）!$A$7:$Q$3068,8))-1,"")</f>
        <v>4.0573252187025011E-2</v>
      </c>
      <c r="L907" s="6">
        <f>IFERROR(VLOOKUP($B907,A股收入利润复合增长（数值）!$A$7:$Q$3068,11)/ABS(VLOOKUP($B907,A股收入利润复合增长（数值）!$A$7:$Q$3068,9))-1,"")</f>
        <v>-5.0242108438235924</v>
      </c>
      <c r="M907" s="6">
        <f>IFERROR(VLOOKUP($B907,A股收入利润复合增长（数值）!$A$7:$Q$3068,12)/ABS(VLOOKUP($B907,A股收入利润复合增长（数值）!$A$7:$Q$3068,10))-1,"")</f>
        <v>4.3448055121489748</v>
      </c>
      <c r="N907" s="6">
        <f>IFERROR(VLOOKUP($B907,A股收入利润复合增长（数值）!$A$7:$Q$3068,13)/ABS(VLOOKUP($B907,A股收入利润复合增长（数值）!$A$7:$Q$3068,11))-1,"")</f>
        <v>-0.15435385502988908</v>
      </c>
      <c r="O907" s="6">
        <f>IFERROR(VLOOKUP($B907,A股收入利润复合增长（数值）!$A$7:$Q$3068,14)/ABS(VLOOKUP($B907,A股收入利润复合增长（数值）!$A$7:$Q$3068,12))-1,"")</f>
        <v>-0.36125456111348297</v>
      </c>
      <c r="P907" s="6">
        <f>IFERROR(VLOOKUP($B907,A股收入利润复合增长（数值）!$A$7:$Q$3068,15)/ABS(VLOOKUP($B907,A股收入利润复合增长（数值）!$A$7:$Q$3068,13))-1,"")</f>
        <v>-0.98009518984706689</v>
      </c>
    </row>
    <row r="908" spans="1:16" x14ac:dyDescent="0.25">
      <c r="A908" t="str">
        <f>IF(COUNTIF(G908:P908,"&lt;"&amp;$A$3)=0,MAX($A$4:A907)+1,"")</f>
        <v/>
      </c>
      <c r="B908">
        <v>904</v>
      </c>
      <c r="C908" t="str">
        <f>VLOOKUP($B908,A股收入利润复合增长（数值）!$A$7:$Q$3068,2)</f>
        <v>600872.SH</v>
      </c>
      <c r="D908" t="str">
        <f>VLOOKUP($B908,A股收入利润复合增长（数值）!$A$7:$Q$3068,3)</f>
        <v>中炬高新</v>
      </c>
      <c r="G908" s="6">
        <f>IFERROR(VLOOKUP($B908,A股收入利润复合增长（数值）!$A$7:$Q$3068,6)/ABS(VLOOKUP($B908,A股收入利润复合增长（数值）!$A$7:$Q$3068,4))-1,"")</f>
        <v>0.3579912929928597</v>
      </c>
      <c r="H908" s="6">
        <f>IFERROR(VLOOKUP($B908,A股收入利润复合增长（数值）!$A$7:$Q$3068,7)/ABS(VLOOKUP($B908,A股收入利润复合增长（数值）!$A$7:$Q$3068,5))-1,"")</f>
        <v>0.32777228261921221</v>
      </c>
      <c r="I908" s="6">
        <f>IFERROR(VLOOKUP($B908,A股收入利润复合增长（数值）!$A$7:$Q$3068,8)/ABS(VLOOKUP($B908,A股收入利润复合增长（数值）!$A$7:$Q$3068,6))-1,"")</f>
        <v>1.0909455295680326E-2</v>
      </c>
      <c r="J908" s="6">
        <f>IFERROR(VLOOKUP($B908,A股收入利润复合增长（数值）!$A$7:$Q$3068,9)/ABS(VLOOKUP($B908,A股收入利润复合增长（数值）!$A$7:$Q$3068,7))-1,"")</f>
        <v>-3.6516054481190996E-2</v>
      </c>
      <c r="K908" s="6">
        <f>IFERROR(VLOOKUP($B908,A股收入利润复合增长（数值）!$A$7:$Q$3068,10)/ABS(VLOOKUP($B908,A股收入利润复合增长（数值）!$A$7:$Q$3068,8))-1,"")</f>
        <v>0.32140461152092192</v>
      </c>
      <c r="L908" s="6">
        <f>IFERROR(VLOOKUP($B908,A股收入利润复合增长（数值）!$A$7:$Q$3068,11)/ABS(VLOOKUP($B908,A股收入利润复合增长（数值）!$A$7:$Q$3068,9))-1,"")</f>
        <v>0.69310209832517899</v>
      </c>
      <c r="M908" s="6">
        <f>IFERROR(VLOOKUP($B908,A股收入利润复合增长（数值）!$A$7:$Q$3068,12)/ABS(VLOOKUP($B908,A股收入利润复合增长（数值）!$A$7:$Q$3068,10))-1,"")</f>
        <v>0.13963743102014115</v>
      </c>
      <c r="N908" s="6">
        <f>IFERROR(VLOOKUP($B908,A股收入利润复合增长（数值）!$A$7:$Q$3068,13)/ABS(VLOOKUP($B908,A股收入利润复合增长（数值）!$A$7:$Q$3068,11))-1,"")</f>
        <v>0.34743584307175945</v>
      </c>
      <c r="O908" s="6">
        <f>IFERROR(VLOOKUP($B908,A股收入利润复合增长（数值）!$A$7:$Q$3068,14)/ABS(VLOOKUP($B908,A股收入利润复合增长（数值）!$A$7:$Q$3068,12))-1,"")</f>
        <v>4.416841946828165E-2</v>
      </c>
      <c r="P908" s="6">
        <f>IFERROR(VLOOKUP($B908,A股收入利润复合增长（数值）!$A$7:$Q$3068,15)/ABS(VLOOKUP($B908,A股收入利润复合增长（数值）!$A$7:$Q$3068,13))-1,"")</f>
        <v>-0.13778593893515345</v>
      </c>
    </row>
    <row r="909" spans="1:16" x14ac:dyDescent="0.25">
      <c r="A909" t="str">
        <f>IF(COUNTIF(G909:P909,"&lt;"&amp;$A$3)=0,MAX($A$4:A908)+1,"")</f>
        <v/>
      </c>
      <c r="B909">
        <v>905</v>
      </c>
      <c r="C909" t="str">
        <f>VLOOKUP($B909,A股收入利润复合增长（数值）!$A$7:$Q$3068,2)</f>
        <v>600884.SH</v>
      </c>
      <c r="D909" t="str">
        <f>VLOOKUP($B909,A股收入利润复合增长（数值）!$A$7:$Q$3068,3)</f>
        <v>杉杉股份</v>
      </c>
      <c r="G909" s="6">
        <f>IFERROR(VLOOKUP($B909,A股收入利润复合增长（数值）!$A$7:$Q$3068,6)/ABS(VLOOKUP($B909,A股收入利润复合增长（数值）!$A$7:$Q$3068,4))-1,"")</f>
        <v>5.6913155281858474E-2</v>
      </c>
      <c r="H909" s="6">
        <f>IFERROR(VLOOKUP($B909,A股收入利润复合增长（数值）!$A$7:$Q$3068,7)/ABS(VLOOKUP($B909,A股收入利润复合增长（数值）!$A$7:$Q$3068,5))-1,"")</f>
        <v>0.27057227926664673</v>
      </c>
      <c r="I909" s="6">
        <f>IFERROR(VLOOKUP($B909,A股收入利润复合增长（数值）!$A$7:$Q$3068,8)/ABS(VLOOKUP($B909,A股收入利润复合增长（数值）!$A$7:$Q$3068,6))-1,"")</f>
        <v>0.25105555058863827</v>
      </c>
      <c r="J909" s="6">
        <f>IFERROR(VLOOKUP($B909,A股收入利润复合增长（数值）!$A$7:$Q$3068,9)/ABS(VLOOKUP($B909,A股收入利润复合增长（数值）!$A$7:$Q$3068,7))-1,"")</f>
        <v>3.5552040584347688E-2</v>
      </c>
      <c r="K909" s="6">
        <f>IFERROR(VLOOKUP($B909,A股收入利润复合增长（数值）!$A$7:$Q$3068,10)/ABS(VLOOKUP($B909,A股收入利润复合增长（数值）!$A$7:$Q$3068,8))-1,"")</f>
        <v>7.7753223178647302E-2</v>
      </c>
      <c r="L909" s="6">
        <f>IFERROR(VLOOKUP($B909,A股收入利润复合增长（数值）!$A$7:$Q$3068,11)/ABS(VLOOKUP($B909,A股收入利润复合增长（数值）!$A$7:$Q$3068,9))-1,"")</f>
        <v>0.15699936886668264</v>
      </c>
      <c r="M909" s="6">
        <f>IFERROR(VLOOKUP($B909,A股收入利润复合增长（数值）!$A$7:$Q$3068,12)/ABS(VLOOKUP($B909,A股收入利润复合增长（数值）!$A$7:$Q$3068,10))-1,"")</f>
        <v>-9.6081445583623193E-2</v>
      </c>
      <c r="N909" s="6">
        <f>IFERROR(VLOOKUP($B909,A股收入利润复合增长（数值）!$A$7:$Q$3068,13)/ABS(VLOOKUP($B909,A股收入利润复合增长（数值）!$A$7:$Q$3068,11))-1,"")</f>
        <v>0.89576403313765129</v>
      </c>
      <c r="O909" s="6">
        <f>IFERROR(VLOOKUP($B909,A股收入利润复合增长（数值）!$A$7:$Q$3068,14)/ABS(VLOOKUP($B909,A股收入利润复合增长（数值）!$A$7:$Q$3068,12))-1,"")</f>
        <v>0.17581591093369453</v>
      </c>
      <c r="P909" s="6">
        <f>IFERROR(VLOOKUP($B909,A股收入利润复合增长（数值）!$A$7:$Q$3068,15)/ABS(VLOOKUP($B909,A股收入利润复合增长（数值）!$A$7:$Q$3068,13))-1,"")</f>
        <v>0.90807761467005266</v>
      </c>
    </row>
    <row r="910" spans="1:16" x14ac:dyDescent="0.25">
      <c r="A910" t="str">
        <f>IF(COUNTIF(G910:P910,"&lt;"&amp;$A$3)=0,MAX($A$4:A909)+1,"")</f>
        <v/>
      </c>
      <c r="B910">
        <v>906</v>
      </c>
      <c r="C910" t="str">
        <f>VLOOKUP($B910,A股收入利润复合增长（数值）!$A$7:$Q$3068,2)</f>
        <v>600885.SH</v>
      </c>
      <c r="D910" t="str">
        <f>VLOOKUP($B910,A股收入利润复合增长（数值）!$A$7:$Q$3068,3)</f>
        <v>宏发股份</v>
      </c>
      <c r="G910" s="6">
        <f>IFERROR(VLOOKUP($B910,A股收入利润复合增长（数值）!$A$7:$Q$3068,6)/ABS(VLOOKUP($B910,A股收入利润复合增长（数值）!$A$7:$Q$3068,4))-1,"")</f>
        <v>0.17867402380797581</v>
      </c>
      <c r="H910" s="6">
        <f>IFERROR(VLOOKUP($B910,A股收入利润复合增长（数值）!$A$7:$Q$3068,7)/ABS(VLOOKUP($B910,A股收入利润复合增长（数值）!$A$7:$Q$3068,5))-1,"")</f>
        <v>-32.793865083818496</v>
      </c>
      <c r="I910" s="6">
        <f>IFERROR(VLOOKUP($B910,A股收入利润复合增长（数值）!$A$7:$Q$3068,8)/ABS(VLOOKUP($B910,A股收入利润复合增长（数值）!$A$7:$Q$3068,6))-1,"")</f>
        <v>3.9428677599197428</v>
      </c>
      <c r="J910" s="6">
        <f>IFERROR(VLOOKUP($B910,A股收入利润复合增长（数值）!$A$7:$Q$3068,9)/ABS(VLOOKUP($B910,A股收入利润复合增长（数值）!$A$7:$Q$3068,7))-1,"")</f>
        <v>1.0453228435741178</v>
      </c>
      <c r="K910" s="6">
        <f>IFERROR(VLOOKUP($B910,A股收入利润复合增长（数值）!$A$7:$Q$3068,10)/ABS(VLOOKUP($B910,A股收入利润复合增长（数值）!$A$7:$Q$3068,8))-1,"")</f>
        <v>0.13860768656853328</v>
      </c>
      <c r="L910" s="6">
        <f>IFERROR(VLOOKUP($B910,A股收入利润复合增长（数值）!$A$7:$Q$3068,11)/ABS(VLOOKUP($B910,A股收入利润复合增长（数值）!$A$7:$Q$3068,9))-1,"")</f>
        <v>0.17576141854769767</v>
      </c>
      <c r="M910" s="6">
        <f>IFERROR(VLOOKUP($B910,A股收入利润复合增长（数值）!$A$7:$Q$3068,12)/ABS(VLOOKUP($B910,A股收入利润复合增长（数值）!$A$7:$Q$3068,10))-1,"")</f>
        <v>0.18614937019836142</v>
      </c>
      <c r="N910" s="6">
        <f>IFERROR(VLOOKUP($B910,A股收入利润复合增长（数值）!$A$7:$Q$3068,13)/ABS(VLOOKUP($B910,A股收入利润复合增长（数值）!$A$7:$Q$3068,11))-1,"")</f>
        <v>0.30984026986454194</v>
      </c>
      <c r="O910" s="6">
        <f>IFERROR(VLOOKUP($B910,A股收入利润复合增长（数值）!$A$7:$Q$3068,14)/ABS(VLOOKUP($B910,A股收入利润复合增长（数值）!$A$7:$Q$3068,12))-1,"")</f>
        <v>4.5536662986640053E-2</v>
      </c>
      <c r="P910" s="6">
        <f>IFERROR(VLOOKUP($B910,A股收入利润复合增长（数值）!$A$7:$Q$3068,15)/ABS(VLOOKUP($B910,A股收入利润复合增长（数值）!$A$7:$Q$3068,13))-1,"")</f>
        <v>9.8711496374094709E-2</v>
      </c>
    </row>
    <row r="911" spans="1:16" x14ac:dyDescent="0.25">
      <c r="A911" t="str">
        <f>IF(COUNTIF(G911:P911,"&lt;"&amp;$A$3)=0,MAX($A$4:A910)+1,"")</f>
        <v/>
      </c>
      <c r="B911">
        <v>907</v>
      </c>
      <c r="C911" t="str">
        <f>VLOOKUP($B911,A股收入利润复合增长（数值）!$A$7:$Q$3068,2)</f>
        <v>600886.SH</v>
      </c>
      <c r="D911" t="str">
        <f>VLOOKUP($B911,A股收入利润复合增长（数值）!$A$7:$Q$3068,3)</f>
        <v>国投电力</v>
      </c>
      <c r="G911" s="6">
        <f>IFERROR(VLOOKUP($B911,A股收入利润复合增长（数值）!$A$7:$Q$3068,6)/ABS(VLOOKUP($B911,A股收入利润复合增长（数值）!$A$7:$Q$3068,4))-1,"")</f>
        <v>0.36092721567772679</v>
      </c>
      <c r="H911" s="6">
        <f>IFERROR(VLOOKUP($B911,A股收入利润复合增长（数值）!$A$7:$Q$3068,7)/ABS(VLOOKUP($B911,A股收入利润复合增长（数值）!$A$7:$Q$3068,5))-1,"")</f>
        <v>-0.47570665331960937</v>
      </c>
      <c r="I911" s="6">
        <f>IFERROR(VLOOKUP($B911,A股收入利润复合增长（数值）!$A$7:$Q$3068,8)/ABS(VLOOKUP($B911,A股收入利润复合增长（数值）!$A$7:$Q$3068,6))-1,"")</f>
        <v>9.9682751925195268E-2</v>
      </c>
      <c r="J911" s="6">
        <f>IFERROR(VLOOKUP($B911,A股收入利润复合增长（数值）!$A$7:$Q$3068,9)/ABS(VLOOKUP($B911,A股收入利润复合增长（数值）!$A$7:$Q$3068,7))-1,"")</f>
        <v>3.0652826883730304</v>
      </c>
      <c r="K911" s="6">
        <f>IFERROR(VLOOKUP($B911,A股收入利润复合增长（数值）!$A$7:$Q$3068,10)/ABS(VLOOKUP($B911,A股收入利润复合增长（数值）!$A$7:$Q$3068,8))-1,"")</f>
        <v>0.18737050685996781</v>
      </c>
      <c r="L911" s="6">
        <f>IFERROR(VLOOKUP($B911,A股收入利润复合增长（数值）!$A$7:$Q$3068,11)/ABS(VLOOKUP($B911,A股收入利润复合增长（数值）!$A$7:$Q$3068,9))-1,"")</f>
        <v>2.136089551111263</v>
      </c>
      <c r="M911" s="6">
        <f>IFERROR(VLOOKUP($B911,A股收入利润复合增长（数值）!$A$7:$Q$3068,12)/ABS(VLOOKUP($B911,A股收入利润复合增长（数值）!$A$7:$Q$3068,10))-1,"")</f>
        <v>0.16296239068017471</v>
      </c>
      <c r="N911" s="6">
        <f>IFERROR(VLOOKUP($B911,A股收入利润复合增长（数值）!$A$7:$Q$3068,13)/ABS(VLOOKUP($B911,A股收入利润复合增长（数值）!$A$7:$Q$3068,11))-1,"")</f>
        <v>0.69324080605618121</v>
      </c>
      <c r="O911" s="6">
        <f>IFERROR(VLOOKUP($B911,A股收入利润复合增长（数值）!$A$7:$Q$3068,14)/ABS(VLOOKUP($B911,A股收入利润复合增长（数值）!$A$7:$Q$3068,12))-1,"")</f>
        <v>-5.0898467930358127E-2</v>
      </c>
      <c r="P911" s="6">
        <f>IFERROR(VLOOKUP($B911,A股收入利润复合增长（数值）!$A$7:$Q$3068,15)/ABS(VLOOKUP($B911,A股收入利润复合增长（数值）!$A$7:$Q$3068,13))-1,"")</f>
        <v>-3.0216562736892882E-2</v>
      </c>
    </row>
    <row r="912" spans="1:16" x14ac:dyDescent="0.25">
      <c r="A912" t="str">
        <f>IF(COUNTIF(G912:P912,"&lt;"&amp;$A$3)=0,MAX($A$4:A911)+1,"")</f>
        <v/>
      </c>
      <c r="B912">
        <v>908</v>
      </c>
      <c r="C912" t="str">
        <f>VLOOKUP($B912,A股收入利润复合增长（数值）!$A$7:$Q$3068,2)</f>
        <v>600887.SH</v>
      </c>
      <c r="D912" t="str">
        <f>VLOOKUP($B912,A股收入利润复合增长（数值）!$A$7:$Q$3068,3)</f>
        <v>伊利股份</v>
      </c>
      <c r="G912" s="6">
        <f>IFERROR(VLOOKUP($B912,A股收入利润复合增长（数值）!$A$7:$Q$3068,6)/ABS(VLOOKUP($B912,A股收入利润复合增长（数值）!$A$7:$Q$3068,4))-1,"")</f>
        <v>0.26247727395235909</v>
      </c>
      <c r="H912" s="6">
        <f>IFERROR(VLOOKUP($B912,A股收入利润复合增长（数值）!$A$7:$Q$3068,7)/ABS(VLOOKUP($B912,A股收入利润复合增长（数值）!$A$7:$Q$3068,5))-1,"")</f>
        <v>1.3278787777256458</v>
      </c>
      <c r="I912" s="6">
        <f>IFERROR(VLOOKUP($B912,A股收入利润复合增长（数值）!$A$7:$Q$3068,8)/ABS(VLOOKUP($B912,A股收入利润复合增长（数值）!$A$7:$Q$3068,6))-1,"")</f>
        <v>0.12120570171591361</v>
      </c>
      <c r="J912" s="6">
        <f>IFERROR(VLOOKUP($B912,A股收入利润复合增长（数值）!$A$7:$Q$3068,9)/ABS(VLOOKUP($B912,A股收入利润复合增长（数值）!$A$7:$Q$3068,7))-1,"")</f>
        <v>-5.0857949506612932E-2</v>
      </c>
      <c r="K912" s="6">
        <f>IFERROR(VLOOKUP($B912,A股收入利润复合增长（数值）!$A$7:$Q$3068,10)/ABS(VLOOKUP($B912,A股收入利润复合增长（数值）!$A$7:$Q$3068,8))-1,"")</f>
        <v>0.13784420865894864</v>
      </c>
      <c r="L912" s="6">
        <f>IFERROR(VLOOKUP($B912,A股收入利润复合增长（数值）!$A$7:$Q$3068,11)/ABS(VLOOKUP($B912,A股收入利润复合增长（数值）!$A$7:$Q$3068,9))-1,"")</f>
        <v>0.85606090615333419</v>
      </c>
      <c r="M912" s="6">
        <f>IFERROR(VLOOKUP($B912,A股收入利润复合增长（数值）!$A$7:$Q$3068,12)/ABS(VLOOKUP($B912,A股收入利润复合增长（数值）!$A$7:$Q$3068,10))-1,"")</f>
        <v>0.1293549513505976</v>
      </c>
      <c r="N912" s="6">
        <f>IFERROR(VLOOKUP($B912,A股收入利润复合增长（数值）!$A$7:$Q$3068,13)/ABS(VLOOKUP($B912,A股收入利润复合增长（数值）!$A$7:$Q$3068,11))-1,"")</f>
        <v>0.30027268264024887</v>
      </c>
      <c r="O912" s="6">
        <f>IFERROR(VLOOKUP($B912,A股收入利润复合增长（数值）!$A$7:$Q$3068,14)/ABS(VLOOKUP($B912,A股收入利润复合增长（数值）!$A$7:$Q$3068,12))-1,"")</f>
        <v>0.10941926940034241</v>
      </c>
      <c r="P912" s="6">
        <f>IFERROR(VLOOKUP($B912,A股收入利润复合增长（数值）!$A$7:$Q$3068,15)/ABS(VLOOKUP($B912,A股收入利润复合增长（数值）!$A$7:$Q$3068,13))-1,"")</f>
        <v>0.11763472156197197</v>
      </c>
    </row>
    <row r="913" spans="1:16" x14ac:dyDescent="0.25">
      <c r="A913" t="str">
        <f>IF(COUNTIF(G913:P913,"&lt;"&amp;$A$3)=0,MAX($A$4:A912)+1,"")</f>
        <v/>
      </c>
      <c r="B913">
        <v>909</v>
      </c>
      <c r="C913" t="str">
        <f>VLOOKUP($B913,A股收入利润复合增长（数值）!$A$7:$Q$3068,2)</f>
        <v>600888.SH</v>
      </c>
      <c r="D913" t="str">
        <f>VLOOKUP($B913,A股收入利润复合增长（数值）!$A$7:$Q$3068,3)</f>
        <v>新疆众和</v>
      </c>
      <c r="G913" s="6">
        <f>IFERROR(VLOOKUP($B913,A股收入利润复合增长（数值）!$A$7:$Q$3068,6)/ABS(VLOOKUP($B913,A股收入利润复合增长（数值）!$A$7:$Q$3068,4))-1,"")</f>
        <v>0.24704526315792674</v>
      </c>
      <c r="H913" s="6">
        <f>IFERROR(VLOOKUP($B913,A股收入利润复合增长（数值）!$A$7:$Q$3068,7)/ABS(VLOOKUP($B913,A股收入利润复合增长（数值）!$A$7:$Q$3068,5))-1,"")</f>
        <v>-5.3359367553931669E-2</v>
      </c>
      <c r="I913" s="6">
        <f>IFERROR(VLOOKUP($B913,A股收入利润复合增长（数值）!$A$7:$Q$3068,8)/ABS(VLOOKUP($B913,A股收入利润复合增长（数值）!$A$7:$Q$3068,6))-1,"")</f>
        <v>0.12344808379941052</v>
      </c>
      <c r="J913" s="6">
        <f>IFERROR(VLOOKUP($B913,A股收入利润复合增长（数值）!$A$7:$Q$3068,9)/ABS(VLOOKUP($B913,A股收入利润复合增长（数值）!$A$7:$Q$3068,7))-1,"")</f>
        <v>-0.44151108914003045</v>
      </c>
      <c r="K913" s="6">
        <f>IFERROR(VLOOKUP($B913,A股收入利润复合增长（数值）!$A$7:$Q$3068,10)/ABS(VLOOKUP($B913,A股收入利润复合增长（数值）!$A$7:$Q$3068,8))-1,"")</f>
        <v>0.65421944932396703</v>
      </c>
      <c r="L913" s="6">
        <f>IFERROR(VLOOKUP($B913,A股收入利润复合增长（数值）!$A$7:$Q$3068,11)/ABS(VLOOKUP($B913,A股收入利润复合增长（数值）!$A$7:$Q$3068,9))-1,"")</f>
        <v>-0.43563125279846981</v>
      </c>
      <c r="M913" s="6">
        <f>IFERROR(VLOOKUP($B913,A股收入利润复合增长（数值）!$A$7:$Q$3068,12)/ABS(VLOOKUP($B913,A股收入利润复合增长（数值）!$A$7:$Q$3068,10))-1,"")</f>
        <v>0.43182098292984761</v>
      </c>
      <c r="N913" s="6">
        <f>IFERROR(VLOOKUP($B913,A股收入利润复合增长（数值）!$A$7:$Q$3068,13)/ABS(VLOOKUP($B913,A股收入利润复合增长（数值）!$A$7:$Q$3068,11))-1,"")</f>
        <v>-7.0987078079614196</v>
      </c>
      <c r="O913" s="6">
        <f>IFERROR(VLOOKUP($B913,A股收入利润复合增长（数值）!$A$7:$Q$3068,14)/ABS(VLOOKUP($B913,A股收入利润复合增长（数值）!$A$7:$Q$3068,12))-1,"")</f>
        <v>0.43137484857658337</v>
      </c>
      <c r="P913" s="6">
        <f>IFERROR(VLOOKUP($B913,A股收入利润复合增长（数值）!$A$7:$Q$3068,15)/ABS(VLOOKUP($B913,A股收入利润复合增长（数值）!$A$7:$Q$3068,13))-1,"")</f>
        <v>-0.95352793513081091</v>
      </c>
    </row>
    <row r="914" spans="1:16" x14ac:dyDescent="0.25">
      <c r="A914" t="str">
        <f>IF(COUNTIF(G914:P914,"&lt;"&amp;$A$3)=0,MAX($A$4:A913)+1,"")</f>
        <v/>
      </c>
      <c r="B914">
        <v>910</v>
      </c>
      <c r="C914" t="str">
        <f>VLOOKUP($B914,A股收入利润复合增长（数值）!$A$7:$Q$3068,2)</f>
        <v>600889.SH</v>
      </c>
      <c r="D914" t="str">
        <f>VLOOKUP($B914,A股收入利润复合增长（数值）!$A$7:$Q$3068,3)</f>
        <v>南京化纤</v>
      </c>
      <c r="G914" s="6">
        <f>IFERROR(VLOOKUP($B914,A股收入利润复合增长（数值）!$A$7:$Q$3068,6)/ABS(VLOOKUP($B914,A股收入利润复合增长（数值）!$A$7:$Q$3068,4))-1,"")</f>
        <v>0.49507450588605861</v>
      </c>
      <c r="H914" s="6">
        <f>IFERROR(VLOOKUP($B914,A股收入利润复合增长（数值）!$A$7:$Q$3068,7)/ABS(VLOOKUP($B914,A股收入利润复合增长（数值）!$A$7:$Q$3068,5))-1,"")</f>
        <v>-0.85237732163831281</v>
      </c>
      <c r="I914" s="6">
        <f>IFERROR(VLOOKUP($B914,A股收入利润复合增长（数值）!$A$7:$Q$3068,8)/ABS(VLOOKUP($B914,A股收入利润复合增长（数值）!$A$7:$Q$3068,6))-1,"")</f>
        <v>1.1953935217210665E-2</v>
      </c>
      <c r="J914" s="6">
        <f>IFERROR(VLOOKUP($B914,A股收入利润复合增长（数值）!$A$7:$Q$3068,9)/ABS(VLOOKUP($B914,A股收入利润复合增长（数值）!$A$7:$Q$3068,7))-1,"")</f>
        <v>-8.0357264068282475E-2</v>
      </c>
      <c r="K914" s="6">
        <f>IFERROR(VLOOKUP($B914,A股收入利润复合增长（数值）!$A$7:$Q$3068,10)/ABS(VLOOKUP($B914,A股收入利润复合增长（数值）!$A$7:$Q$3068,8))-1,"")</f>
        <v>0.35085452760093938</v>
      </c>
      <c r="L914" s="6">
        <f>IFERROR(VLOOKUP($B914,A股收入利润复合增长（数值）!$A$7:$Q$3068,11)/ABS(VLOOKUP($B914,A股收入利润复合增长（数值）!$A$7:$Q$3068,9))-1,"")</f>
        <v>0.73908876679826907</v>
      </c>
      <c r="M914" s="6">
        <f>IFERROR(VLOOKUP($B914,A股收入利润复合增长（数值）!$A$7:$Q$3068,12)/ABS(VLOOKUP($B914,A股收入利润复合增长（数值）!$A$7:$Q$3068,10))-1,"")</f>
        <v>-0.13665678882096055</v>
      </c>
      <c r="N914" s="6">
        <f>IFERROR(VLOOKUP($B914,A股收入利润复合增长（数值）!$A$7:$Q$3068,13)/ABS(VLOOKUP($B914,A股收入利润复合增长（数值）!$A$7:$Q$3068,11))-1,"")</f>
        <v>-0.77729947906317376</v>
      </c>
      <c r="O914" s="6">
        <f>IFERROR(VLOOKUP($B914,A股收入利润复合增长（数值）!$A$7:$Q$3068,14)/ABS(VLOOKUP($B914,A股收入利润复合增长（数值）!$A$7:$Q$3068,12))-1,"")</f>
        <v>-0.14296753568463372</v>
      </c>
      <c r="P914" s="6">
        <f>IFERROR(VLOOKUP($B914,A股收入利润复合增长（数值）!$A$7:$Q$3068,15)/ABS(VLOOKUP($B914,A股收入利润复合增长（数值）!$A$7:$Q$3068,13))-1,"")</f>
        <v>82.715594780347715</v>
      </c>
    </row>
    <row r="915" spans="1:16" x14ac:dyDescent="0.25">
      <c r="A915" t="str">
        <f>IF(COUNTIF(G915:P915,"&lt;"&amp;$A$3)=0,MAX($A$4:A914)+1,"")</f>
        <v/>
      </c>
      <c r="B915">
        <v>911</v>
      </c>
      <c r="C915" t="str">
        <f>VLOOKUP($B915,A股收入利润复合增长（数值）!$A$7:$Q$3068,2)</f>
        <v>600891.SH</v>
      </c>
      <c r="D915" t="str">
        <f>VLOOKUP($B915,A股收入利润复合增长（数值）!$A$7:$Q$3068,3)</f>
        <v>秋林集团</v>
      </c>
      <c r="G915" s="6">
        <f>IFERROR(VLOOKUP($B915,A股收入利润复合增长（数值）!$A$7:$Q$3068,6)/ABS(VLOOKUP($B915,A股收入利润复合增长（数值）!$A$7:$Q$3068,4))-1,"")</f>
        <v>1.1949519107240345</v>
      </c>
      <c r="H915" s="6">
        <f>IFERROR(VLOOKUP($B915,A股收入利润复合增长（数值）!$A$7:$Q$3068,7)/ABS(VLOOKUP($B915,A股收入利润复合增长（数值）!$A$7:$Q$3068,5))-1,"")</f>
        <v>-0.80788654221656409</v>
      </c>
      <c r="I915" s="6">
        <f>IFERROR(VLOOKUP($B915,A股收入利润复合增长（数值）!$A$7:$Q$3068,8)/ABS(VLOOKUP($B915,A股收入利润复合增长（数值）!$A$7:$Q$3068,6))-1,"")</f>
        <v>-0.3510775792415054</v>
      </c>
      <c r="J915" s="6">
        <f>IFERROR(VLOOKUP($B915,A股收入利润复合增长（数值）!$A$7:$Q$3068,9)/ABS(VLOOKUP($B915,A股收入利润复合增长（数值）!$A$7:$Q$3068,7))-1,"")</f>
        <v>1.0259520707632004</v>
      </c>
      <c r="K915" s="6">
        <f>IFERROR(VLOOKUP($B915,A股收入利润复合增长（数值）!$A$7:$Q$3068,10)/ABS(VLOOKUP($B915,A股收入利润复合增长（数值）!$A$7:$Q$3068,8))-1,"")</f>
        <v>8.3070172447847757E-3</v>
      </c>
      <c r="L915" s="6">
        <f>IFERROR(VLOOKUP($B915,A股收入利润复合增长（数值）!$A$7:$Q$3068,11)/ABS(VLOOKUP($B915,A股收入利润复合增长（数值）!$A$7:$Q$3068,9))-1,"")</f>
        <v>-0.33445735595247206</v>
      </c>
      <c r="M915" s="6">
        <f>IFERROR(VLOOKUP($B915,A股收入利润复合增长（数值）!$A$7:$Q$3068,12)/ABS(VLOOKUP($B915,A股收入利润复合增长（数值）!$A$7:$Q$3068,10))-1,"")</f>
        <v>-5.3948062790781792E-3</v>
      </c>
      <c r="N915" s="6">
        <f>IFERROR(VLOOKUP($B915,A股收入利润复合增长（数值）!$A$7:$Q$3068,13)/ABS(VLOOKUP($B915,A股收入利润复合增长（数值）!$A$7:$Q$3068,11))-1,"")</f>
        <v>0.24161004238728956</v>
      </c>
      <c r="O915" s="6">
        <f>IFERROR(VLOOKUP($B915,A股收入利润复合增长（数值）!$A$7:$Q$3068,14)/ABS(VLOOKUP($B915,A股收入利润复合增长（数值）!$A$7:$Q$3068,12))-1,"")</f>
        <v>12.598599853327377</v>
      </c>
      <c r="P915" s="6">
        <f>IFERROR(VLOOKUP($B915,A股收入利润复合增长（数值）!$A$7:$Q$3068,15)/ABS(VLOOKUP($B915,A股收入利润复合增长（数值）!$A$7:$Q$3068,13))-1,"")</f>
        <v>4.1680133881592427</v>
      </c>
    </row>
    <row r="916" spans="1:16" x14ac:dyDescent="0.25">
      <c r="A916" t="str">
        <f>IF(COUNTIF(G916:P916,"&lt;"&amp;$A$3)=0,MAX($A$4:A915)+1,"")</f>
        <v/>
      </c>
      <c r="B916">
        <v>912</v>
      </c>
      <c r="C916" t="str">
        <f>VLOOKUP($B916,A股收入利润复合增长（数值）!$A$7:$Q$3068,2)</f>
        <v>600893.SH</v>
      </c>
      <c r="D916" t="str">
        <f>VLOOKUP($B916,A股收入利润复合增长（数值）!$A$7:$Q$3068,3)</f>
        <v>中航动力</v>
      </c>
      <c r="G916" s="6">
        <f>IFERROR(VLOOKUP($B916,A股收入利润复合增长（数值）!$A$7:$Q$3068,6)/ABS(VLOOKUP($B916,A股收入利润复合增长（数值）!$A$7:$Q$3068,4))-1,"")</f>
        <v>0.11847571021776804</v>
      </c>
      <c r="H916" s="6">
        <f>IFERROR(VLOOKUP($B916,A股收入利润复合增长（数值）!$A$7:$Q$3068,7)/ABS(VLOOKUP($B916,A股收入利润复合增长（数值）!$A$7:$Q$3068,5))-1,"")</f>
        <v>0.23869314818780896</v>
      </c>
      <c r="I916" s="6">
        <f>IFERROR(VLOOKUP($B916,A股收入利润复合增长（数值）!$A$7:$Q$3068,8)/ABS(VLOOKUP($B916,A股收入利润复合增长（数值）!$A$7:$Q$3068,6))-1,"")</f>
        <v>4.3786517743690689E-2</v>
      </c>
      <c r="J916" s="6">
        <f>IFERROR(VLOOKUP($B916,A股收入利润复合增长（数值）!$A$7:$Q$3068,9)/ABS(VLOOKUP($B916,A股收入利润复合增长（数值）!$A$7:$Q$3068,7))-1,"")</f>
        <v>0.1253666042827235</v>
      </c>
      <c r="K916" s="6">
        <f>IFERROR(VLOOKUP($B916,A股收入利润复合增长（数值）!$A$7:$Q$3068,10)/ABS(VLOOKUP($B916,A股收入利润复合增长（数值）!$A$7:$Q$3068,8))-1,"")</f>
        <v>0.11591773974198438</v>
      </c>
      <c r="L916" s="6">
        <f>IFERROR(VLOOKUP($B916,A股收入利润复合增长（数值）!$A$7:$Q$3068,11)/ABS(VLOOKUP($B916,A股收入利润复合增长（数值）!$A$7:$Q$3068,9))-1,"")</f>
        <v>0.13091727836447786</v>
      </c>
      <c r="M916" s="6">
        <f>IFERROR(VLOOKUP($B916,A股收入利润复合增长（数值）!$A$7:$Q$3068,12)/ABS(VLOOKUP($B916,A股收入利润复合增长（数值）!$A$7:$Q$3068,10))-1,"")</f>
        <v>2.3761695337075786</v>
      </c>
      <c r="N916" s="6">
        <f>IFERROR(VLOOKUP($B916,A股收入利润复合增长（数值）!$A$7:$Q$3068,13)/ABS(VLOOKUP($B916,A股收入利润复合增长（数值）!$A$7:$Q$3068,11))-1,"")</f>
        <v>1.8394378030273759</v>
      </c>
      <c r="O916" s="6">
        <f>IFERROR(VLOOKUP($B916,A股收入利润复合增长（数值）!$A$7:$Q$3068,14)/ABS(VLOOKUP($B916,A股收入利润复合增长（数值）!$A$7:$Q$3068,12))-1,"")</f>
        <v>-0.12271444267950637</v>
      </c>
      <c r="P916" s="6">
        <f>IFERROR(VLOOKUP($B916,A股收入利润复合增长（数值）!$A$7:$Q$3068,15)/ABS(VLOOKUP($B916,A股收入利润复合增长（数值）!$A$7:$Q$3068,13))-1,"")</f>
        <v>0.10342004911393521</v>
      </c>
    </row>
    <row r="917" spans="1:16" x14ac:dyDescent="0.25">
      <c r="A917" t="str">
        <f>IF(COUNTIF(G917:P917,"&lt;"&amp;$A$3)=0,MAX($A$4:A916)+1,"")</f>
        <v/>
      </c>
      <c r="B917">
        <v>913</v>
      </c>
      <c r="C917" t="str">
        <f>VLOOKUP($B917,A股收入利润复合增长（数值）!$A$7:$Q$3068,2)</f>
        <v>600909.SH</v>
      </c>
      <c r="D917" t="str">
        <f>VLOOKUP($B917,A股收入利润复合增长（数值）!$A$7:$Q$3068,3)</f>
        <v>华安证券</v>
      </c>
      <c r="G917" s="6">
        <f>IFERROR(VLOOKUP($B917,A股收入利润复合增长（数值）!$A$7:$Q$3068,6)/ABS(VLOOKUP($B917,A股收入利润复合增长（数值）!$A$7:$Q$3068,4))-1,"")</f>
        <v>-0.49561328940991445</v>
      </c>
      <c r="H917" s="6">
        <f>IFERROR(VLOOKUP($B917,A股收入利润复合增长（数值）!$A$7:$Q$3068,7)/ABS(VLOOKUP($B917,A股收入利润复合增长（数值）!$A$7:$Q$3068,5))-1,"")</f>
        <v>-0.85051073185790049</v>
      </c>
      <c r="I917" s="6">
        <f>IFERROR(VLOOKUP($B917,A股收入利润复合增长（数值）!$A$7:$Q$3068,8)/ABS(VLOOKUP($B917,A股收入利润复合增长（数值）!$A$7:$Q$3068,6))-1,"")</f>
        <v>0.31177656546160271</v>
      </c>
      <c r="J917" s="6">
        <f>IFERROR(VLOOKUP($B917,A股收入利润复合增长（数值）!$A$7:$Q$3068,9)/ABS(VLOOKUP($B917,A股收入利润复合增长（数值）!$A$7:$Q$3068,7))-1,"")</f>
        <v>0.98623904881758828</v>
      </c>
      <c r="K917" s="6">
        <f>IFERROR(VLOOKUP($B917,A股收入利润复合增长（数值）!$A$7:$Q$3068,10)/ABS(VLOOKUP($B917,A股收入利润复合增长（数值）!$A$7:$Q$3068,8))-1,"")</f>
        <v>0.13747221386411868</v>
      </c>
      <c r="L917" s="6">
        <f>IFERROR(VLOOKUP($B917,A股收入利润复合增长（数值）!$A$7:$Q$3068,11)/ABS(VLOOKUP($B917,A股收入利润复合增长（数值）!$A$7:$Q$3068,9))-1,"")</f>
        <v>0.14451084960620308</v>
      </c>
      <c r="M917" s="6">
        <f>IFERROR(VLOOKUP($B917,A股收入利润复合增长（数值）!$A$7:$Q$3068,12)/ABS(VLOOKUP($B917,A股收入利润复合增长（数值）!$A$7:$Q$3068,10))-1,"")</f>
        <v>0.79489980058871534</v>
      </c>
      <c r="N917" s="6">
        <f>IFERROR(VLOOKUP($B917,A股收入利润复合增长（数值）!$A$7:$Q$3068,13)/ABS(VLOOKUP($B917,A股收入利润复合增长（数值）!$A$7:$Q$3068,11))-1,"")</f>
        <v>2.6652622063269829</v>
      </c>
      <c r="O917" s="6">
        <f>IFERROR(VLOOKUP($B917,A股收入利润复合增长（数值）!$A$7:$Q$3068,14)/ABS(VLOOKUP($B917,A股收入利润复合增长（数值）!$A$7:$Q$3068,12))-1,"")</f>
        <v>1.258621838775194</v>
      </c>
      <c r="P917" s="6">
        <f>IFERROR(VLOOKUP($B917,A股收入利润复合增长（数值）!$A$7:$Q$3068,15)/ABS(VLOOKUP($B917,A股收入利润复合增长（数值）!$A$7:$Q$3068,13))-1,"")</f>
        <v>1.7183149579905579</v>
      </c>
    </row>
    <row r="918" spans="1:16" x14ac:dyDescent="0.25">
      <c r="A918" t="str">
        <f>IF(COUNTIF(G918:P918,"&lt;"&amp;$A$3)=0,MAX($A$4:A917)+1,"")</f>
        <v/>
      </c>
      <c r="B918">
        <v>914</v>
      </c>
      <c r="C918" t="str">
        <f>VLOOKUP($B918,A股收入利润复合增长（数值）!$A$7:$Q$3068,2)</f>
        <v>600958.SH</v>
      </c>
      <c r="D918" t="str">
        <f>VLOOKUP($B918,A股收入利润复合增长（数值）!$A$7:$Q$3068,3)</f>
        <v>东方证券</v>
      </c>
      <c r="G918" s="6">
        <f>IFERROR(VLOOKUP($B918,A股收入利润复合增长（数值）!$A$7:$Q$3068,6)/ABS(VLOOKUP($B918,A股收入利润复合增长（数值）!$A$7:$Q$3068,4))-1,"")</f>
        <v>-0.16737431063104491</v>
      </c>
      <c r="H918" s="6">
        <f>IFERROR(VLOOKUP($B918,A股收入利润复合增长（数值）!$A$7:$Q$3068,7)/ABS(VLOOKUP($B918,A股收入利润复合增长（数值）!$A$7:$Q$3068,5))-1,"")</f>
        <v>-0.30917913518754803</v>
      </c>
      <c r="I918" s="6">
        <f>IFERROR(VLOOKUP($B918,A股收入利润复合增长（数值）!$A$7:$Q$3068,8)/ABS(VLOOKUP($B918,A股收入利润复合增长（数值）!$A$7:$Q$3068,6))-1,"")</f>
        <v>-7.458453243261709E-2</v>
      </c>
      <c r="J918" s="6">
        <f>IFERROR(VLOOKUP($B918,A股收入利润复合增长（数值）!$A$7:$Q$3068,9)/ABS(VLOOKUP($B918,A股收入利润复合增长（数值）!$A$7:$Q$3068,7))-1,"")</f>
        <v>-0.32922934834287843</v>
      </c>
      <c r="K918" s="6">
        <f>IFERROR(VLOOKUP($B918,A股收入利润复合增长（数值）!$A$7:$Q$3068,10)/ABS(VLOOKUP($B918,A股收入利润复合增长（数值）!$A$7:$Q$3068,8))-1,"")</f>
        <v>0.36226013071978835</v>
      </c>
      <c r="L918" s="6">
        <f>IFERROR(VLOOKUP($B918,A股收入利润复合增长（数值）!$A$7:$Q$3068,11)/ABS(VLOOKUP($B918,A股收入利润复合增长（数值）!$A$7:$Q$3068,9))-1,"")</f>
        <v>0.65291903577355015</v>
      </c>
      <c r="M918" s="6">
        <f>IFERROR(VLOOKUP($B918,A股收入利润复合增长（数值）!$A$7:$Q$3068,12)/ABS(VLOOKUP($B918,A股收入利润复合增长（数值）!$A$7:$Q$3068,10))-1,"")</f>
        <v>0.69534841387916524</v>
      </c>
      <c r="N918" s="6">
        <f>IFERROR(VLOOKUP($B918,A股收入利润复合增长（数值）!$A$7:$Q$3068,13)/ABS(VLOOKUP($B918,A股收入利润复合增长（数值）!$A$7:$Q$3068,11))-1,"")</f>
        <v>1.324419463431953</v>
      </c>
      <c r="O918" s="6">
        <f>IFERROR(VLOOKUP($B918,A股收入利润复合增长（数值）!$A$7:$Q$3068,14)/ABS(VLOOKUP($B918,A股收入利润复合增长（数值）!$A$7:$Q$3068,12))-1,"")</f>
        <v>1.8065125846978827</v>
      </c>
      <c r="P918" s="6">
        <f>IFERROR(VLOOKUP($B918,A股收入利润复合增长（数值）!$A$7:$Q$3068,15)/ABS(VLOOKUP($B918,A股收入利润复合增长（数值）!$A$7:$Q$3068,13))-1,"")</f>
        <v>2.1282037240596843</v>
      </c>
    </row>
    <row r="919" spans="1:16" x14ac:dyDescent="0.25">
      <c r="A919" t="str">
        <f>IF(COUNTIF(G919:P919,"&lt;"&amp;$A$3)=0,MAX($A$4:A918)+1,"")</f>
        <v/>
      </c>
      <c r="B919">
        <v>915</v>
      </c>
      <c r="C919" t="str">
        <f>VLOOKUP($B919,A股收入利润复合增长（数值）!$A$7:$Q$3068,2)</f>
        <v>600965.SH</v>
      </c>
      <c r="D919" t="str">
        <f>VLOOKUP($B919,A股收入利润复合增长（数值）!$A$7:$Q$3068,3)</f>
        <v>福成股份</v>
      </c>
      <c r="G919" s="6">
        <f>IFERROR(VLOOKUP($B919,A股收入利润复合增长（数值）!$A$7:$Q$3068,6)/ABS(VLOOKUP($B919,A股收入利润复合增长（数值）!$A$7:$Q$3068,4))-1,"")</f>
        <v>3.1718904532548109E-2</v>
      </c>
      <c r="H919" s="6">
        <f>IFERROR(VLOOKUP($B919,A股收入利润复合增长（数值）!$A$7:$Q$3068,7)/ABS(VLOOKUP($B919,A股收入利润复合增长（数值）!$A$7:$Q$3068,5))-1,"")</f>
        <v>-0.55910262241009479</v>
      </c>
      <c r="I919" s="6">
        <f>IFERROR(VLOOKUP($B919,A股收入利润复合增长（数值）!$A$7:$Q$3068,8)/ABS(VLOOKUP($B919,A股收入利润复合增长（数值）!$A$7:$Q$3068,6))-1,"")</f>
        <v>9.6598073660626671E-2</v>
      </c>
      <c r="J919" s="6">
        <f>IFERROR(VLOOKUP($B919,A股收入利润复合增长（数值）!$A$7:$Q$3068,9)/ABS(VLOOKUP($B919,A股收入利润复合增长（数值）!$A$7:$Q$3068,7))-1,"")</f>
        <v>0.28299921219404567</v>
      </c>
      <c r="K919" s="6">
        <f>IFERROR(VLOOKUP($B919,A股收入利润复合增长（数值）!$A$7:$Q$3068,10)/ABS(VLOOKUP($B919,A股收入利润复合增长（数值）!$A$7:$Q$3068,8))-1,"")</f>
        <v>0.79544594511539479</v>
      </c>
      <c r="L919" s="6">
        <f>IFERROR(VLOOKUP($B919,A股收入利润复合增长（数值）!$A$7:$Q$3068,11)/ABS(VLOOKUP($B919,A股收入利润复合增长（数值）!$A$7:$Q$3068,9))-1,"")</f>
        <v>3.8035961920900441</v>
      </c>
      <c r="M919" s="6">
        <f>IFERROR(VLOOKUP($B919,A股收入利润复合增长（数值）!$A$7:$Q$3068,12)/ABS(VLOOKUP($B919,A股收入利润复合增长（数值）!$A$7:$Q$3068,10))-1,"")</f>
        <v>7.1658542157024385E-2</v>
      </c>
      <c r="N919" s="6">
        <f>IFERROR(VLOOKUP($B919,A股收入利润复合增长（数值）!$A$7:$Q$3068,13)/ABS(VLOOKUP($B919,A股收入利润复合增长（数值）!$A$7:$Q$3068,11))-1,"")</f>
        <v>-0.21308562562746203</v>
      </c>
      <c r="O919" s="6">
        <f>IFERROR(VLOOKUP($B919,A股收入利润复合增长（数值）!$A$7:$Q$3068,14)/ABS(VLOOKUP($B919,A股收入利润复合增长（数值）!$A$7:$Q$3068,12))-1,"")</f>
        <v>0.22137780680580788</v>
      </c>
      <c r="P919" s="6">
        <f>IFERROR(VLOOKUP($B919,A股收入利润复合增长（数值）!$A$7:$Q$3068,15)/ABS(VLOOKUP($B919,A股收入利润复合增长（数值）!$A$7:$Q$3068,13))-1,"")</f>
        <v>1.3293567735578309</v>
      </c>
    </row>
    <row r="920" spans="1:16" x14ac:dyDescent="0.25">
      <c r="A920" t="str">
        <f>IF(COUNTIF(G920:P920,"&lt;"&amp;$A$3)=0,MAX($A$4:A919)+1,"")</f>
        <v/>
      </c>
      <c r="B920">
        <v>916</v>
      </c>
      <c r="C920" t="str">
        <f>VLOOKUP($B920,A股收入利润复合增长（数值）!$A$7:$Q$3068,2)</f>
        <v>600975.SH</v>
      </c>
      <c r="D920" t="str">
        <f>VLOOKUP($B920,A股收入利润复合增长（数值）!$A$7:$Q$3068,3)</f>
        <v>新五丰</v>
      </c>
      <c r="G920" s="6">
        <f>IFERROR(VLOOKUP($B920,A股收入利润复合增长（数值）!$A$7:$Q$3068,6)/ABS(VLOOKUP($B920,A股收入利润复合增长（数值）!$A$7:$Q$3068,4))-1,"")</f>
        <v>9.5828036637916059E-2</v>
      </c>
      <c r="H920" s="6">
        <f>IFERROR(VLOOKUP($B920,A股收入利润复合增长（数值）!$A$7:$Q$3068,7)/ABS(VLOOKUP($B920,A股收入利润复合增长（数值）!$A$7:$Q$3068,5))-1,"")</f>
        <v>3.8771527058006505</v>
      </c>
      <c r="I920" s="6">
        <f>IFERROR(VLOOKUP($B920,A股收入利润复合增长（数值）!$A$7:$Q$3068,8)/ABS(VLOOKUP($B920,A股收入利润复合增长（数值）!$A$7:$Q$3068,6))-1,"")</f>
        <v>7.9711176452710975E-2</v>
      </c>
      <c r="J920" s="6">
        <f>IFERROR(VLOOKUP($B920,A股收入利润复合增长（数值）!$A$7:$Q$3068,9)/ABS(VLOOKUP($B920,A股收入利润复合增长（数值）!$A$7:$Q$3068,7))-1,"")</f>
        <v>-0.70735868312415207</v>
      </c>
      <c r="K920" s="6">
        <f>IFERROR(VLOOKUP($B920,A股收入利润复合增长（数值）!$A$7:$Q$3068,10)/ABS(VLOOKUP($B920,A股收入利润复合增长（数值）!$A$7:$Q$3068,8))-1,"")</f>
        <v>8.877487129994166E-2</v>
      </c>
      <c r="L920" s="6">
        <f>IFERROR(VLOOKUP($B920,A股收入利润复合增长（数值）!$A$7:$Q$3068,11)/ABS(VLOOKUP($B920,A股收入利润复合增长（数值）!$A$7:$Q$3068,9))-1,"")</f>
        <v>-0.35353576844206636</v>
      </c>
      <c r="M920" s="6">
        <f>IFERROR(VLOOKUP($B920,A股收入利润复合增长（数值）!$A$7:$Q$3068,12)/ABS(VLOOKUP($B920,A股收入利润复合增长（数值）!$A$7:$Q$3068,10))-1,"")</f>
        <v>0.1525600745082456</v>
      </c>
      <c r="N920" s="6">
        <f>IFERROR(VLOOKUP($B920,A股收入利润复合增长（数值）!$A$7:$Q$3068,13)/ABS(VLOOKUP($B920,A股收入利润复合增长（数值）!$A$7:$Q$3068,11))-1,"")</f>
        <v>-4.5918967240136848</v>
      </c>
      <c r="O920" s="6">
        <f>IFERROR(VLOOKUP($B920,A股收入利润复合增长（数值）!$A$7:$Q$3068,14)/ABS(VLOOKUP($B920,A股收入利润复合增长（数值）!$A$7:$Q$3068,12))-1,"")</f>
        <v>1.8075169978878591E-2</v>
      </c>
      <c r="P920" s="6">
        <f>IFERROR(VLOOKUP($B920,A股收入利润复合增长（数值）!$A$7:$Q$3068,15)/ABS(VLOOKUP($B920,A股收入利润复合增长（数值）!$A$7:$Q$3068,13))-1,"")</f>
        <v>-0.24509365689882379</v>
      </c>
    </row>
    <row r="921" spans="1:16" x14ac:dyDescent="0.25">
      <c r="A921" t="str">
        <f>IF(COUNTIF(G921:P921,"&lt;"&amp;$A$3)=0,MAX($A$4:A920)+1,"")</f>
        <v/>
      </c>
      <c r="B921">
        <v>917</v>
      </c>
      <c r="C921" t="str">
        <f>VLOOKUP($B921,A股收入利润复合增长（数值）!$A$7:$Q$3068,2)</f>
        <v>600978.SH</v>
      </c>
      <c r="D921" t="str">
        <f>VLOOKUP($B921,A股收入利润复合增长（数值）!$A$7:$Q$3068,3)</f>
        <v>宜华生活</v>
      </c>
      <c r="G921" s="6">
        <f>IFERROR(VLOOKUP($B921,A股收入利润复合增长（数值）!$A$7:$Q$3068,6)/ABS(VLOOKUP($B921,A股收入利润复合增长（数值）!$A$7:$Q$3068,4))-1,"")</f>
        <v>0.10004985521585885</v>
      </c>
      <c r="H921" s="6">
        <f>IFERROR(VLOOKUP($B921,A股收入利润复合增长（数值）!$A$7:$Q$3068,7)/ABS(VLOOKUP($B921,A股收入利润复合增长（数值）!$A$7:$Q$3068,5))-1,"")</f>
        <v>1.8649282277524826E-2</v>
      </c>
      <c r="I921" s="6">
        <f>IFERROR(VLOOKUP($B921,A股收入利润复合增长（数值）!$A$7:$Q$3068,8)/ABS(VLOOKUP($B921,A股收入利润复合增长（数值）!$A$7:$Q$3068,6))-1,"")</f>
        <v>0.24300867616192967</v>
      </c>
      <c r="J921" s="6">
        <f>IFERROR(VLOOKUP($B921,A股收入利润复合增长（数值）!$A$7:$Q$3068,9)/ABS(VLOOKUP($B921,A股收入利润复合增长（数值）!$A$7:$Q$3068,7))-1,"")</f>
        <v>0.20345912473318561</v>
      </c>
      <c r="K921" s="6">
        <f>IFERROR(VLOOKUP($B921,A股收入利润复合增长（数值）!$A$7:$Q$3068,10)/ABS(VLOOKUP($B921,A股收入利润复合增长（数值）!$A$7:$Q$3068,8))-1,"")</f>
        <v>0.22203109089591333</v>
      </c>
      <c r="L921" s="6">
        <f>IFERROR(VLOOKUP($B921,A股收入利润复合增长（数值）!$A$7:$Q$3068,11)/ABS(VLOOKUP($B921,A股收入利润复合增长（数值）!$A$7:$Q$3068,9))-1,"")</f>
        <v>0.36125538000455881</v>
      </c>
      <c r="M921" s="6">
        <f>IFERROR(VLOOKUP($B921,A股收入利润复合增长（数值）!$A$7:$Q$3068,12)/ABS(VLOOKUP($B921,A股收入利润复合增长（数值）!$A$7:$Q$3068,10))-1,"")</f>
        <v>8.2052745314248998E-2</v>
      </c>
      <c r="N921" s="6">
        <f>IFERROR(VLOOKUP($B921,A股收入利润复合增长（数值）!$A$7:$Q$3068,13)/ABS(VLOOKUP($B921,A股收入利润复合增长（数值）!$A$7:$Q$3068,11))-1,"")</f>
        <v>0.29043746767133172</v>
      </c>
      <c r="O921" s="6">
        <f>IFERROR(VLOOKUP($B921,A股收入利润复合增长（数值）!$A$7:$Q$3068,14)/ABS(VLOOKUP($B921,A股收入利润复合增长（数值）!$A$7:$Q$3068,12))-1,"")</f>
        <v>3.7283187129102169E-2</v>
      </c>
      <c r="P921" s="6">
        <f>IFERROR(VLOOKUP($B921,A股收入利润复合增长（数值）!$A$7:$Q$3068,15)/ABS(VLOOKUP($B921,A股收入利润复合增长（数值）!$A$7:$Q$3068,13))-1,"")</f>
        <v>0.16264351862084991</v>
      </c>
    </row>
    <row r="922" spans="1:16" x14ac:dyDescent="0.25">
      <c r="A922" t="str">
        <f>IF(COUNTIF(G922:P922,"&lt;"&amp;$A$3)=0,MAX($A$4:A921)+1,"")</f>
        <v/>
      </c>
      <c r="B922">
        <v>918</v>
      </c>
      <c r="C922" t="str">
        <f>VLOOKUP($B922,A股收入利润复合增长（数值）!$A$7:$Q$3068,2)</f>
        <v>600979.SH</v>
      </c>
      <c r="D922" t="str">
        <f>VLOOKUP($B922,A股收入利润复合增长（数值）!$A$7:$Q$3068,3)</f>
        <v>广安爱众</v>
      </c>
      <c r="G922" s="6">
        <f>IFERROR(VLOOKUP($B922,A股收入利润复合增长（数值）!$A$7:$Q$3068,6)/ABS(VLOOKUP($B922,A股收入利润复合增长（数值）!$A$7:$Q$3068,4))-1,"")</f>
        <v>0.23007356870061346</v>
      </c>
      <c r="H922" s="6">
        <f>IFERROR(VLOOKUP($B922,A股收入利润复合增长（数值）!$A$7:$Q$3068,7)/ABS(VLOOKUP($B922,A股收入利润复合增长（数值）!$A$7:$Q$3068,5))-1,"")</f>
        <v>7.1987160028618824E-2</v>
      </c>
      <c r="I922" s="6">
        <f>IFERROR(VLOOKUP($B922,A股收入利润复合增长（数值）!$A$7:$Q$3068,8)/ABS(VLOOKUP($B922,A股收入利润复合增长（数值）!$A$7:$Q$3068,6))-1,"")</f>
        <v>0.18390703735102054</v>
      </c>
      <c r="J922" s="6">
        <f>IFERROR(VLOOKUP($B922,A股收入利润复合增长（数值）!$A$7:$Q$3068,9)/ABS(VLOOKUP($B922,A股收入利润复合增长（数值）!$A$7:$Q$3068,7))-1,"")</f>
        <v>0.1136945852149458</v>
      </c>
      <c r="K922" s="6">
        <f>IFERROR(VLOOKUP($B922,A股收入利润复合增长（数值）!$A$7:$Q$3068,10)/ABS(VLOOKUP($B922,A股收入利润复合增长（数值）!$A$7:$Q$3068,8))-1,"")</f>
        <v>0.13536013803235236</v>
      </c>
      <c r="L922" s="6">
        <f>IFERROR(VLOOKUP($B922,A股收入利润复合增长（数值）!$A$7:$Q$3068,11)/ABS(VLOOKUP($B922,A股收入利润复合增长（数值）!$A$7:$Q$3068,9))-1,"")</f>
        <v>0.19640282224875194</v>
      </c>
      <c r="M922" s="6">
        <f>IFERROR(VLOOKUP($B922,A股收入利润复合增长（数值）!$A$7:$Q$3068,12)/ABS(VLOOKUP($B922,A股收入利润复合增长（数值）!$A$7:$Q$3068,10))-1,"")</f>
        <v>0.20890317962540639</v>
      </c>
      <c r="N922" s="6">
        <f>IFERROR(VLOOKUP($B922,A股收入利润复合增长（数值）!$A$7:$Q$3068,13)/ABS(VLOOKUP($B922,A股收入利润复合增长（数值）!$A$7:$Q$3068,11))-1,"")</f>
        <v>-2.5328767658136</v>
      </c>
      <c r="O922" s="6">
        <f>IFERROR(VLOOKUP($B922,A股收入利润复合增长（数值）!$A$7:$Q$3068,14)/ABS(VLOOKUP($B922,A股收入利润复合增长（数值）!$A$7:$Q$3068,12))-1,"")</f>
        <v>0.12383542109627554</v>
      </c>
      <c r="P922" s="6">
        <f>IFERROR(VLOOKUP($B922,A股收入利润复合增长（数值）!$A$7:$Q$3068,15)/ABS(VLOOKUP($B922,A股收入利润复合增长（数值）!$A$7:$Q$3068,13))-1,"")</f>
        <v>0.27784997750563134</v>
      </c>
    </row>
    <row r="923" spans="1:16" x14ac:dyDescent="0.25">
      <c r="A923" t="str">
        <f>IF(COUNTIF(G923:P923,"&lt;"&amp;$A$3)=0,MAX($A$4:A922)+1,"")</f>
        <v/>
      </c>
      <c r="B923">
        <v>919</v>
      </c>
      <c r="C923" t="str">
        <f>VLOOKUP($B923,A股收入利润复合增长（数值）!$A$7:$Q$3068,2)</f>
        <v>600980.SH</v>
      </c>
      <c r="D923" t="str">
        <f>VLOOKUP($B923,A股收入利润复合增长（数值）!$A$7:$Q$3068,3)</f>
        <v>北矿科技</v>
      </c>
      <c r="G923" s="6">
        <f>IFERROR(VLOOKUP($B923,A股收入利润复合增长（数值）!$A$7:$Q$3068,6)/ABS(VLOOKUP($B923,A股收入利润复合增长（数值）!$A$7:$Q$3068,4))-1,"")</f>
        <v>-0.12889909928184673</v>
      </c>
      <c r="H923" s="6">
        <f>IFERROR(VLOOKUP($B923,A股收入利润复合增长（数值）!$A$7:$Q$3068,7)/ABS(VLOOKUP($B923,A股收入利润复合增长（数值）!$A$7:$Q$3068,5))-1,"")</f>
        <v>-9.6160987889324936</v>
      </c>
      <c r="I923" s="6">
        <f>IFERROR(VLOOKUP($B923,A股收入利润复合增长（数值）!$A$7:$Q$3068,8)/ABS(VLOOKUP($B923,A股收入利润复合增长（数值）!$A$7:$Q$3068,6))-1,"")</f>
        <v>-4.9346448587362035E-2</v>
      </c>
      <c r="J923" s="6">
        <f>IFERROR(VLOOKUP($B923,A股收入利润复合增长（数值）!$A$7:$Q$3068,9)/ABS(VLOOKUP($B923,A股收入利润复合增长（数值）!$A$7:$Q$3068,7))-1,"")</f>
        <v>-1.7736181389688355</v>
      </c>
      <c r="K923" s="6">
        <f>IFERROR(VLOOKUP($B923,A股收入利润复合增长（数值）!$A$7:$Q$3068,10)/ABS(VLOOKUP($B923,A股收入利润复合增长（数值）!$A$7:$Q$3068,8))-1,"")</f>
        <v>-8.2681640327105677E-2</v>
      </c>
      <c r="L923" s="6">
        <f>IFERROR(VLOOKUP($B923,A股收入利润复合增长（数值）!$A$7:$Q$3068,11)/ABS(VLOOKUP($B923,A股收入利润复合增长（数值）!$A$7:$Q$3068,9))-1,"")</f>
        <v>-0.28664149618742329</v>
      </c>
      <c r="M923" s="6">
        <f>IFERROR(VLOOKUP($B923,A股收入利润复合增长（数值）!$A$7:$Q$3068,12)/ABS(VLOOKUP($B923,A股收入利润复合增长（数值）!$A$7:$Q$3068,10))-1,"")</f>
        <v>-9.5629656910980354E-2</v>
      </c>
      <c r="N923" s="6">
        <f>IFERROR(VLOOKUP($B923,A股收入利润复合增长（数值）!$A$7:$Q$3068,13)/ABS(VLOOKUP($B923,A股收入利润复合增长（数值）!$A$7:$Q$3068,11))-1,"")</f>
        <v>-3.0487441856451123</v>
      </c>
      <c r="O923" s="6">
        <f>IFERROR(VLOOKUP($B923,A股收入利润复合增长（数值）!$A$7:$Q$3068,14)/ABS(VLOOKUP($B923,A股收入利润复合增长（数值）!$A$7:$Q$3068,12))-1,"")</f>
        <v>0.80681309968506132</v>
      </c>
      <c r="P923" s="6">
        <f>IFERROR(VLOOKUP($B923,A股收入利润复合增长（数值）!$A$7:$Q$3068,15)/ABS(VLOOKUP($B923,A股收入利润复合增长（数值）!$A$7:$Q$3068,13))-1,"")</f>
        <v>0.33221909559724572</v>
      </c>
    </row>
    <row r="924" spans="1:16" x14ac:dyDescent="0.25">
      <c r="A924" t="str">
        <f>IF(COUNTIF(G924:P924,"&lt;"&amp;$A$3)=0,MAX($A$4:A923)+1,"")</f>
        <v/>
      </c>
      <c r="B924">
        <v>920</v>
      </c>
      <c r="C924" t="str">
        <f>VLOOKUP($B924,A股收入利润复合增长（数值）!$A$7:$Q$3068,2)</f>
        <v>600981.SH</v>
      </c>
      <c r="D924" t="str">
        <f>VLOOKUP($B924,A股收入利润复合增长（数值）!$A$7:$Q$3068,3)</f>
        <v>汇鸿集团</v>
      </c>
      <c r="G924" s="6">
        <f>IFERROR(VLOOKUP($B924,A股收入利润复合增长（数值）!$A$7:$Q$3068,6)/ABS(VLOOKUP($B924,A股收入利润复合增长（数值）!$A$7:$Q$3068,4))-1,"")</f>
        <v>0.35268169105118563</v>
      </c>
      <c r="H924" s="6">
        <f>IFERROR(VLOOKUP($B924,A股收入利润复合增长（数值）!$A$7:$Q$3068,7)/ABS(VLOOKUP($B924,A股收入利润复合增长（数值）!$A$7:$Q$3068,5))-1,"")</f>
        <v>-0.14726488048847564</v>
      </c>
      <c r="I924" s="6">
        <f>IFERROR(VLOOKUP($B924,A股收入利润复合增长（数值）!$A$7:$Q$3068,8)/ABS(VLOOKUP($B924,A股收入利润复合增长（数值）!$A$7:$Q$3068,6))-1,"")</f>
        <v>-8.6769824327837197E-2</v>
      </c>
      <c r="J924" s="6">
        <f>IFERROR(VLOOKUP($B924,A股收入利润复合增长（数值）!$A$7:$Q$3068,9)/ABS(VLOOKUP($B924,A股收入利润复合增长（数值）!$A$7:$Q$3068,7))-1,"")</f>
        <v>-0.47157816393704632</v>
      </c>
      <c r="K924" s="6">
        <f>IFERROR(VLOOKUP($B924,A股收入利润复合增长（数值）!$A$7:$Q$3068,10)/ABS(VLOOKUP($B924,A股收入利润复合增长（数值）!$A$7:$Q$3068,8))-1,"")</f>
        <v>0.25566340547632893</v>
      </c>
      <c r="L924" s="6">
        <f>IFERROR(VLOOKUP($B924,A股收入利润复合增长（数值）!$A$7:$Q$3068,11)/ABS(VLOOKUP($B924,A股收入利润复合增长（数值）!$A$7:$Q$3068,9))-1,"")</f>
        <v>-3.2884996455767701E-2</v>
      </c>
      <c r="M924" s="6">
        <f>IFERROR(VLOOKUP($B924,A股收入利润复合增长（数值）!$A$7:$Q$3068,12)/ABS(VLOOKUP($B924,A股收入利润复合增长（数值）!$A$7:$Q$3068,10))-1,"")</f>
        <v>7.7801103246934789E-2</v>
      </c>
      <c r="N924" s="6">
        <f>IFERROR(VLOOKUP($B924,A股收入利润复合增长（数值）!$A$7:$Q$3068,13)/ABS(VLOOKUP($B924,A股收入利润复合增长（数值）!$A$7:$Q$3068,11))-1,"")</f>
        <v>-0.48576398472686655</v>
      </c>
      <c r="O924" s="6">
        <f>IFERROR(VLOOKUP($B924,A股收入利润复合增长（数值）!$A$7:$Q$3068,14)/ABS(VLOOKUP($B924,A股收入利润复合增长（数值）!$A$7:$Q$3068,12))-1,"")</f>
        <v>3.2395966373971712</v>
      </c>
      <c r="P924" s="6">
        <f>IFERROR(VLOOKUP($B924,A股收入利润复合增长（数值）!$A$7:$Q$3068,15)/ABS(VLOOKUP($B924,A股收入利润复合增长（数值）!$A$7:$Q$3068,13))-1,"")</f>
        <v>43.528159650872851</v>
      </c>
    </row>
    <row r="925" spans="1:16" x14ac:dyDescent="0.25">
      <c r="A925" t="str">
        <f>IF(COUNTIF(G925:P925,"&lt;"&amp;$A$3)=0,MAX($A$4:A924)+1,"")</f>
        <v/>
      </c>
      <c r="B925">
        <v>921</v>
      </c>
      <c r="C925" t="str">
        <f>VLOOKUP($B925,A股收入利润复合增长（数值）!$A$7:$Q$3068,2)</f>
        <v>600986.SH</v>
      </c>
      <c r="D925" t="str">
        <f>VLOOKUP($B925,A股收入利润复合增长（数值）!$A$7:$Q$3068,3)</f>
        <v>科达股份</v>
      </c>
      <c r="G925" s="6">
        <f>IFERROR(VLOOKUP($B925,A股收入利润复合增长（数值）!$A$7:$Q$3068,6)/ABS(VLOOKUP($B925,A股收入利润复合增长（数值）!$A$7:$Q$3068,4))-1,"")</f>
        <v>0.36660903536403477</v>
      </c>
      <c r="H925" s="6">
        <f>IFERROR(VLOOKUP($B925,A股收入利润复合增长（数值）!$A$7:$Q$3068,7)/ABS(VLOOKUP($B925,A股收入利润复合增长（数值）!$A$7:$Q$3068,5))-1,"")</f>
        <v>1.16695380470202</v>
      </c>
      <c r="I925" s="6">
        <f>IFERROR(VLOOKUP($B925,A股收入利润复合增长（数值）!$A$7:$Q$3068,8)/ABS(VLOOKUP($B925,A股收入利润复合增长（数值）!$A$7:$Q$3068,6))-1,"")</f>
        <v>0.15469725933344813</v>
      </c>
      <c r="J925" s="6">
        <f>IFERROR(VLOOKUP($B925,A股收入利润复合增长（数值）!$A$7:$Q$3068,9)/ABS(VLOOKUP($B925,A股收入利润复合增长（数值）!$A$7:$Q$3068,7))-1,"")</f>
        <v>-0.22015420897434057</v>
      </c>
      <c r="K925" s="6">
        <f>IFERROR(VLOOKUP($B925,A股收入利润复合增长（数值）!$A$7:$Q$3068,10)/ABS(VLOOKUP($B925,A股收入利润复合增长（数值）!$A$7:$Q$3068,8))-1,"")</f>
        <v>-0.39810499723479276</v>
      </c>
      <c r="L925" s="6">
        <f>IFERROR(VLOOKUP($B925,A股收入利润复合增长（数值）!$A$7:$Q$3068,11)/ABS(VLOOKUP($B925,A股收入利润复合增长（数值）!$A$7:$Q$3068,9))-1,"")</f>
        <v>0.92271380642613998</v>
      </c>
      <c r="M925" s="6">
        <f>IFERROR(VLOOKUP($B925,A股收入利润复合增长（数值）!$A$7:$Q$3068,12)/ABS(VLOOKUP($B925,A股收入利润复合增长（数值）!$A$7:$Q$3068,10))-1,"")</f>
        <v>0.22854086739453794</v>
      </c>
      <c r="N925" s="6">
        <f>IFERROR(VLOOKUP($B925,A股收入利润复合增长（数值）!$A$7:$Q$3068,13)/ABS(VLOOKUP($B925,A股收入利润复合增长（数值）!$A$7:$Q$3068,11))-1,"")</f>
        <v>0.3665687818993757</v>
      </c>
      <c r="O925" s="6">
        <f>IFERROR(VLOOKUP($B925,A股收入利润复合增长（数值）!$A$7:$Q$3068,14)/ABS(VLOOKUP($B925,A股收入利润复合增长（数值）!$A$7:$Q$3068,12))-1,"")</f>
        <v>1.1668276139147564</v>
      </c>
      <c r="P925" s="6">
        <f>IFERROR(VLOOKUP($B925,A股收入利润复合增长（数值）!$A$7:$Q$3068,15)/ABS(VLOOKUP($B925,A股收入利润复合增长（数值）!$A$7:$Q$3068,13))-1,"")</f>
        <v>1.1879396513055354</v>
      </c>
    </row>
    <row r="926" spans="1:16" x14ac:dyDescent="0.25">
      <c r="A926" t="str">
        <f>IF(COUNTIF(G926:P926,"&lt;"&amp;$A$3)=0,MAX($A$4:A925)+1,"")</f>
        <v/>
      </c>
      <c r="B926">
        <v>922</v>
      </c>
      <c r="C926" t="str">
        <f>VLOOKUP($B926,A股收入利润复合增长（数值）!$A$7:$Q$3068,2)</f>
        <v>600988.SH</v>
      </c>
      <c r="D926" t="str">
        <f>VLOOKUP($B926,A股收入利润复合增长（数值）!$A$7:$Q$3068,3)</f>
        <v>赤峰黄金</v>
      </c>
      <c r="G926" s="6">
        <f>IFERROR(VLOOKUP($B926,A股收入利润复合增长（数值）!$A$7:$Q$3068,6)/ABS(VLOOKUP($B926,A股收入利润复合增长（数值）!$A$7:$Q$3068,4))-1,"")</f>
        <v>-0.24089485153562729</v>
      </c>
      <c r="H926" s="6">
        <f>IFERROR(VLOOKUP($B926,A股收入利润复合增长（数值）!$A$7:$Q$3068,7)/ABS(VLOOKUP($B926,A股收入利润复合增长（数值）!$A$7:$Q$3068,5))-1,"")</f>
        <v>-0.96835099149033899</v>
      </c>
      <c r="I926" s="6">
        <f>IFERROR(VLOOKUP($B926,A股收入利润复合增长（数值）!$A$7:$Q$3068,8)/ABS(VLOOKUP($B926,A股收入利润复合增长（数值）!$A$7:$Q$3068,6))-1,"")</f>
        <v>10.704324982155697</v>
      </c>
      <c r="J926" s="6">
        <f>IFERROR(VLOOKUP($B926,A股收入利润复合增长（数值）!$A$7:$Q$3068,9)/ABS(VLOOKUP($B926,A股收入利润复合增长（数值）!$A$7:$Q$3068,7))-1,"")</f>
        <v>564.83821238502981</v>
      </c>
      <c r="K926" s="6">
        <f>IFERROR(VLOOKUP($B926,A股收入利润复合增长（数值）!$A$7:$Q$3068,10)/ABS(VLOOKUP($B926,A股收入利润复合增长（数值）!$A$7:$Q$3068,8))-1,"")</f>
        <v>1.3310327747452888E-2</v>
      </c>
      <c r="L926" s="6">
        <f>IFERROR(VLOOKUP($B926,A股收入利润复合增长（数值）!$A$7:$Q$3068,11)/ABS(VLOOKUP($B926,A股收入利润复合增长（数值）!$A$7:$Q$3068,9))-1,"")</f>
        <v>-4.1304487304869464E-2</v>
      </c>
      <c r="M926" s="6">
        <f>IFERROR(VLOOKUP($B926,A股收入利润复合增长（数值）!$A$7:$Q$3068,12)/ABS(VLOOKUP($B926,A股收入利润复合增长（数值）!$A$7:$Q$3068,10))-1,"")</f>
        <v>0.46415797196108577</v>
      </c>
      <c r="N926" s="6">
        <f>IFERROR(VLOOKUP($B926,A股收入利润复合增长（数值）!$A$7:$Q$3068,13)/ABS(VLOOKUP($B926,A股收入利润复合增长（数值）!$A$7:$Q$3068,11))-1,"")</f>
        <v>3.4952309605054133E-3</v>
      </c>
      <c r="O926" s="6">
        <f>IFERROR(VLOOKUP($B926,A股收入利润复合增长（数值）!$A$7:$Q$3068,14)/ABS(VLOOKUP($B926,A股收入利润复合增长（数值）!$A$7:$Q$3068,12))-1,"")</f>
        <v>0.86847387589596847</v>
      </c>
      <c r="P926" s="6">
        <f>IFERROR(VLOOKUP($B926,A股收入利润复合增长（数值）!$A$7:$Q$3068,15)/ABS(VLOOKUP($B926,A股收入利润复合增长（数值）!$A$7:$Q$3068,13))-1,"")</f>
        <v>1.0368672405407287E-2</v>
      </c>
    </row>
    <row r="927" spans="1:16" x14ac:dyDescent="0.25">
      <c r="A927" t="str">
        <f>IF(COUNTIF(G927:P927,"&lt;"&amp;$A$3)=0,MAX($A$4:A926)+1,"")</f>
        <v/>
      </c>
      <c r="B927">
        <v>923</v>
      </c>
      <c r="C927" t="str">
        <f>VLOOKUP($B927,A股收入利润复合增长（数值）!$A$7:$Q$3068,2)</f>
        <v>600990.SH</v>
      </c>
      <c r="D927" t="str">
        <f>VLOOKUP($B927,A股收入利润复合增长（数值）!$A$7:$Q$3068,3)</f>
        <v>四创电子</v>
      </c>
      <c r="G927" s="6">
        <f>IFERROR(VLOOKUP($B927,A股收入利润复合增长（数值）!$A$7:$Q$3068,6)/ABS(VLOOKUP($B927,A股收入利润复合增长（数值）!$A$7:$Q$3068,4))-1,"")</f>
        <v>0.45622596275914407</v>
      </c>
      <c r="H927" s="6">
        <f>IFERROR(VLOOKUP($B927,A股收入利润复合增长（数值）!$A$7:$Q$3068,7)/ABS(VLOOKUP($B927,A股收入利润复合增长（数值）!$A$7:$Q$3068,5))-1,"")</f>
        <v>8.405012680179591E-2</v>
      </c>
      <c r="I927" s="6">
        <f>IFERROR(VLOOKUP($B927,A股收入利润复合增长（数值）!$A$7:$Q$3068,8)/ABS(VLOOKUP($B927,A股收入利润复合增长（数值）!$A$7:$Q$3068,6))-1,"")</f>
        <v>2.7039853447305973E-3</v>
      </c>
      <c r="J927" s="6">
        <f>IFERROR(VLOOKUP($B927,A股收入利润复合增长（数值）!$A$7:$Q$3068,9)/ABS(VLOOKUP($B927,A股收入利润复合增长（数值）!$A$7:$Q$3068,7))-1,"")</f>
        <v>8.4931357229833804E-3</v>
      </c>
      <c r="K927" s="6">
        <f>IFERROR(VLOOKUP($B927,A股收入利润复合增长（数值）!$A$7:$Q$3068,10)/ABS(VLOOKUP($B927,A股收入利润复合增长（数值）!$A$7:$Q$3068,8))-1,"")</f>
        <v>0.1132912326624278</v>
      </c>
      <c r="L927" s="6">
        <f>IFERROR(VLOOKUP($B927,A股收入利润复合增长（数值）!$A$7:$Q$3068,11)/ABS(VLOOKUP($B927,A股收入利润复合增长（数值）!$A$7:$Q$3068,9))-1,"")</f>
        <v>5.8241023417593407E-2</v>
      </c>
      <c r="M927" s="6">
        <f>IFERROR(VLOOKUP($B927,A股收入利润复合增长（数值）!$A$7:$Q$3068,12)/ABS(VLOOKUP($B927,A股收入利润复合增长（数值）!$A$7:$Q$3068,10))-1,"")</f>
        <v>0.50853129056071644</v>
      </c>
      <c r="N927" s="6">
        <f>IFERROR(VLOOKUP($B927,A股收入利润复合增长（数值）!$A$7:$Q$3068,13)/ABS(VLOOKUP($B927,A股收入利润复合增长（数值）!$A$7:$Q$3068,11))-1,"")</f>
        <v>0.56598663169683427</v>
      </c>
      <c r="O927" s="6">
        <f>IFERROR(VLOOKUP($B927,A股收入利润复合增长（数值）!$A$7:$Q$3068,14)/ABS(VLOOKUP($B927,A股收入利润复合增长（数值）!$A$7:$Q$3068,12))-1,"")</f>
        <v>0.48298999564255229</v>
      </c>
      <c r="P927" s="6">
        <f>IFERROR(VLOOKUP($B927,A股收入利润复合增长（数值）!$A$7:$Q$3068,15)/ABS(VLOOKUP($B927,A股收入利润复合增长（数值）!$A$7:$Q$3068,13))-1,"")</f>
        <v>0.43827622789675624</v>
      </c>
    </row>
    <row r="928" spans="1:16" x14ac:dyDescent="0.25">
      <c r="A928" t="str">
        <f>IF(COUNTIF(G928:P928,"&lt;"&amp;$A$3)=0,MAX($A$4:A927)+1,"")</f>
        <v/>
      </c>
      <c r="B928">
        <v>924</v>
      </c>
      <c r="C928" t="str">
        <f>VLOOKUP($B928,A股收入利润复合增长（数值）!$A$7:$Q$3068,2)</f>
        <v>600999.SH</v>
      </c>
      <c r="D928" t="str">
        <f>VLOOKUP($B928,A股收入利润复合增长（数值）!$A$7:$Q$3068,3)</f>
        <v>招商证券</v>
      </c>
      <c r="G928" s="6">
        <f>IFERROR(VLOOKUP($B928,A股收入利润复合增长（数值）!$A$7:$Q$3068,6)/ABS(VLOOKUP($B928,A股收入利润复合增长（数值）!$A$7:$Q$3068,4))-1,"")</f>
        <v>-0.19445290332519971</v>
      </c>
      <c r="H928" s="6">
        <f>IFERROR(VLOOKUP($B928,A股收入利润复合增长（数值）!$A$7:$Q$3068,7)/ABS(VLOOKUP($B928,A股收入利润复合增长（数值）!$A$7:$Q$3068,5))-1,"")</f>
        <v>-0.37801776385373909</v>
      </c>
      <c r="I928" s="6">
        <f>IFERROR(VLOOKUP($B928,A股收入利润复合增长（数值）!$A$7:$Q$3068,8)/ABS(VLOOKUP($B928,A股收入利润复合增长（数值）!$A$7:$Q$3068,6))-1,"")</f>
        <v>-0.10706597845194643</v>
      </c>
      <c r="J928" s="6">
        <f>IFERROR(VLOOKUP($B928,A股收入利润复合增长（数值）!$A$7:$Q$3068,9)/ABS(VLOOKUP($B928,A股收入利润复合增长（数值）!$A$7:$Q$3068,7))-1,"")</f>
        <v>-0.18039987976803395</v>
      </c>
      <c r="K928" s="6">
        <f>IFERROR(VLOOKUP($B928,A股收入利润复合增长（数值）!$A$7:$Q$3068,10)/ABS(VLOOKUP($B928,A股收入利润复合增长（数值）!$A$7:$Q$3068,8))-1,"")</f>
        <v>0.30452870358638706</v>
      </c>
      <c r="L928" s="6">
        <f>IFERROR(VLOOKUP($B928,A股收入利润复合增长（数值）!$A$7:$Q$3068,11)/ABS(VLOOKUP($B928,A股收入利润复合增长（数值）!$A$7:$Q$3068,9))-1,"")</f>
        <v>0.35460003096440107</v>
      </c>
      <c r="M928" s="6">
        <f>IFERROR(VLOOKUP($B928,A股收入利润复合增长（数值）!$A$7:$Q$3068,12)/ABS(VLOOKUP($B928,A股收入利润复合增长（数值）!$A$7:$Q$3068,10))-1,"")</f>
        <v>0.80766470351304465</v>
      </c>
      <c r="N928" s="6">
        <f>IFERROR(VLOOKUP($B928,A股收入利润复合增长（数值）!$A$7:$Q$3068,13)/ABS(VLOOKUP($B928,A股收入利润复合增长（数值）!$A$7:$Q$3068,11))-1,"")</f>
        <v>0.72701545083717845</v>
      </c>
      <c r="O928" s="6">
        <f>IFERROR(VLOOKUP($B928,A股收入利润复合增长（数值）!$A$7:$Q$3068,14)/ABS(VLOOKUP($B928,A股收入利润复合增长（数值）!$A$7:$Q$3068,12))-1,"")</f>
        <v>1.2987381946082985</v>
      </c>
      <c r="P928" s="6">
        <f>IFERROR(VLOOKUP($B928,A股收入利润复合增长（数值）!$A$7:$Q$3068,15)/ABS(VLOOKUP($B928,A股收入利润复合增长（数值）!$A$7:$Q$3068,13))-1,"")</f>
        <v>1.8329462274128421</v>
      </c>
    </row>
    <row r="929" spans="1:16" x14ac:dyDescent="0.25">
      <c r="A929" t="str">
        <f>IF(COUNTIF(G929:P929,"&lt;"&amp;$A$3)=0,MAX($A$4:A928)+1,"")</f>
        <v/>
      </c>
      <c r="B929">
        <v>925</v>
      </c>
      <c r="C929" t="str">
        <f>VLOOKUP($B929,A股收入利润复合增长（数值）!$A$7:$Q$3068,2)</f>
        <v>601000.SH</v>
      </c>
      <c r="D929" t="str">
        <f>VLOOKUP($B929,A股收入利润复合增长（数值）!$A$7:$Q$3068,3)</f>
        <v>唐山港</v>
      </c>
      <c r="G929" s="6">
        <f>IFERROR(VLOOKUP($B929,A股收入利润复合增长（数值）!$A$7:$Q$3068,6)/ABS(VLOOKUP($B929,A股收入利润复合增长（数值）!$A$7:$Q$3068,4))-1,"")</f>
        <v>0.17262518288560358</v>
      </c>
      <c r="H929" s="6">
        <f>IFERROR(VLOOKUP($B929,A股收入利润复合增长（数值）!$A$7:$Q$3068,7)/ABS(VLOOKUP($B929,A股收入利润复合增长（数值）!$A$7:$Q$3068,5))-1,"")</f>
        <v>0.3416518855024413</v>
      </c>
      <c r="I929" s="6">
        <f>IFERROR(VLOOKUP($B929,A股收入利润复合增长（数值）!$A$7:$Q$3068,8)/ABS(VLOOKUP($B929,A股收入利润复合增长（数值）!$A$7:$Q$3068,6))-1,"")</f>
        <v>0.31777492505847893</v>
      </c>
      <c r="J929" s="6">
        <f>IFERROR(VLOOKUP($B929,A股收入利润复合增长（数值）!$A$7:$Q$3068,9)/ABS(VLOOKUP($B929,A股收入利润复合增长（数值）!$A$7:$Q$3068,7))-1,"")</f>
        <v>0.39930993364885836</v>
      </c>
      <c r="K929" s="6">
        <f>IFERROR(VLOOKUP($B929,A股收入利润复合增长（数值）!$A$7:$Q$3068,10)/ABS(VLOOKUP($B929,A股收入利润复合增长（数值）!$A$7:$Q$3068,8))-1,"")</f>
        <v>0.15157612618418081</v>
      </c>
      <c r="L929" s="6">
        <f>IFERROR(VLOOKUP($B929,A股收入利润复合增长（数值）!$A$7:$Q$3068,11)/ABS(VLOOKUP($B929,A股收入利润复合增长（数值）!$A$7:$Q$3068,9))-1,"")</f>
        <v>0.37460566775158255</v>
      </c>
      <c r="M929" s="6">
        <f>IFERROR(VLOOKUP($B929,A股收入利润复合增长（数值）!$A$7:$Q$3068,12)/ABS(VLOOKUP($B929,A股收入利润复合增长（数值）!$A$7:$Q$3068,10))-1,"")</f>
        <v>0.12675220911734608</v>
      </c>
      <c r="N929" s="6">
        <f>IFERROR(VLOOKUP($B929,A股收入利润复合增长（数值）!$A$7:$Q$3068,13)/ABS(VLOOKUP($B929,A股收入利润复合增长（数值）!$A$7:$Q$3068,11))-1,"")</f>
        <v>0.22692326679179864</v>
      </c>
      <c r="O929" s="6">
        <f>IFERROR(VLOOKUP($B929,A股收入利润复合增长（数值）!$A$7:$Q$3068,14)/ABS(VLOOKUP($B929,A股收入利润复合增长（数值）!$A$7:$Q$3068,12))-1,"")</f>
        <v>5.9965468772968933E-3</v>
      </c>
      <c r="P929" s="6">
        <f>IFERROR(VLOOKUP($B929,A股收入利润复合增长（数值）!$A$7:$Q$3068,15)/ABS(VLOOKUP($B929,A股收入利润复合增长（数值）!$A$7:$Q$3068,13))-1,"")</f>
        <v>0.10174805842594581</v>
      </c>
    </row>
    <row r="930" spans="1:16" x14ac:dyDescent="0.25">
      <c r="A930">
        <f>IF(COUNTIF(G930:P930,"&lt;"&amp;$A$3)=0,MAX($A$4:A929)+1,"")</f>
        <v>68</v>
      </c>
      <c r="B930">
        <v>926</v>
      </c>
      <c r="C930" t="str">
        <f>VLOOKUP($B930,A股收入利润复合增长（数值）!$A$7:$Q$3068,2)</f>
        <v>601009.SH</v>
      </c>
      <c r="D930" t="str">
        <f>VLOOKUP($B930,A股收入利润复合增长（数值）!$A$7:$Q$3068,3)</f>
        <v>南京银行</v>
      </c>
      <c r="G930" s="6">
        <f>IFERROR(VLOOKUP($B930,A股收入利润复合增长（数值）!$A$7:$Q$3068,6)/ABS(VLOOKUP($B930,A股收入利润复合增长（数值）!$A$7:$Q$3068,4))-1,"")</f>
        <v>0.40655987738067823</v>
      </c>
      <c r="H930" s="6">
        <f>IFERROR(VLOOKUP($B930,A股收入利润复合增长（数值）!$A$7:$Q$3068,7)/ABS(VLOOKUP($B930,A股收入利润复合增长（数值）!$A$7:$Q$3068,5))-1,"")</f>
        <v>0.38971280602636549</v>
      </c>
      <c r="I930" s="6">
        <f>IFERROR(VLOOKUP($B930,A股收入利润复合增长（数值）!$A$7:$Q$3068,8)/ABS(VLOOKUP($B930,A股收入利润复合增长（数值）!$A$7:$Q$3068,6))-1,"")</f>
        <v>0.22136068952394217</v>
      </c>
      <c r="J930" s="6">
        <f>IFERROR(VLOOKUP($B930,A股收入利润复合增长（数值）!$A$7:$Q$3068,9)/ABS(VLOOKUP($B930,A股收入利润复合增长（数值）!$A$7:$Q$3068,7))-1,"")</f>
        <v>0.24944667669727338</v>
      </c>
      <c r="K930" s="6">
        <f>IFERROR(VLOOKUP($B930,A股收入利润复合增长（数值）!$A$7:$Q$3068,10)/ABS(VLOOKUP($B930,A股收入利润复合增长（数值）!$A$7:$Q$3068,8))-1,"")</f>
        <v>0.14963498083757742</v>
      </c>
      <c r="L930" s="6">
        <f>IFERROR(VLOOKUP($B930,A股收入利润复合增长（数值）!$A$7:$Q$3068,11)/ABS(VLOOKUP($B930,A股收入利润复合增长（数值）!$A$7:$Q$3068,9))-1,"")</f>
        <v>0.12068325722729112</v>
      </c>
      <c r="M930" s="6">
        <f>IFERROR(VLOOKUP($B930,A股收入利润复合增长（数值）!$A$7:$Q$3068,12)/ABS(VLOOKUP($B930,A股收入利润复合增长（数值）!$A$7:$Q$3068,10))-1,"")</f>
        <v>0.52615817040445712</v>
      </c>
      <c r="N930" s="6">
        <f>IFERROR(VLOOKUP($B930,A股收入利润复合增长（数值）!$A$7:$Q$3068,13)/ABS(VLOOKUP($B930,A股收入利润复合增长（数值）!$A$7:$Q$3068,11))-1,"")</f>
        <v>0.24723134402539371</v>
      </c>
      <c r="O930" s="6">
        <f>IFERROR(VLOOKUP($B930,A股收入利润复合增长（数值）!$A$7:$Q$3068,14)/ABS(VLOOKUP($B930,A股收入利润复合增长（数值）!$A$7:$Q$3068,12))-1,"")</f>
        <v>0.42766053588104813</v>
      </c>
      <c r="P930" s="6">
        <f>IFERROR(VLOOKUP($B930,A股收入利润复合增长（数值）!$A$7:$Q$3068,15)/ABS(VLOOKUP($B930,A股收入利润复合增长（数值）!$A$7:$Q$3068,13))-1,"")</f>
        <v>0.24818132656850933</v>
      </c>
    </row>
    <row r="931" spans="1:16" x14ac:dyDescent="0.25">
      <c r="A931" t="str">
        <f>IF(COUNTIF(G931:P931,"&lt;"&amp;$A$3)=0,MAX($A$4:A930)+1,"")</f>
        <v/>
      </c>
      <c r="B931">
        <v>927</v>
      </c>
      <c r="C931" t="str">
        <f>VLOOKUP($B931,A股收入利润复合增长（数值）!$A$7:$Q$3068,2)</f>
        <v>601012.SH</v>
      </c>
      <c r="D931" t="str">
        <f>VLOOKUP($B931,A股收入利润复合增长（数值）!$A$7:$Q$3068,3)</f>
        <v>隆基股份</v>
      </c>
      <c r="G931" s="6">
        <f>IFERROR(VLOOKUP($B931,A股收入利润复合增长（数值）!$A$7:$Q$3068,6)/ABS(VLOOKUP($B931,A股收入利润复合增长（数值）!$A$7:$Q$3068,4))-1,"")</f>
        <v>0.22135235022545618</v>
      </c>
      <c r="H931" s="6">
        <f>IFERROR(VLOOKUP($B931,A股收入利润复合增长（数值）!$A$7:$Q$3068,7)/ABS(VLOOKUP($B931,A股收入利润复合增长（数值）!$A$7:$Q$3068,5))-1,"")</f>
        <v>-0.35428255118599583</v>
      </c>
      <c r="I931" s="6">
        <f>IFERROR(VLOOKUP($B931,A股收入利润复合增长（数值）!$A$7:$Q$3068,8)/ABS(VLOOKUP($B931,A股收入利润复合增长（数值）!$A$7:$Q$3068,6))-1,"")</f>
        <v>-0.15345182754693787</v>
      </c>
      <c r="J931" s="6">
        <f>IFERROR(VLOOKUP($B931,A股收入利润复合增长（数值）!$A$7:$Q$3068,9)/ABS(VLOOKUP($B931,A股收入利润复合增长（数值）!$A$7:$Q$3068,7))-1,"")</f>
        <v>-1.1924328833750313</v>
      </c>
      <c r="K931" s="6">
        <f>IFERROR(VLOOKUP($B931,A股收入利润复合增长（数值）!$A$7:$Q$3068,10)/ABS(VLOOKUP($B931,A股收入利润复合增长（数值）!$A$7:$Q$3068,8))-1,"")</f>
        <v>0.33491026375943256</v>
      </c>
      <c r="L931" s="6">
        <f>IFERROR(VLOOKUP($B931,A股收入利润复合增长（数值）!$A$7:$Q$3068,11)/ABS(VLOOKUP($B931,A股收入利润复合增长（数值）!$A$7:$Q$3068,9))-1,"")</f>
        <v>0.29740206973480721</v>
      </c>
      <c r="M931" s="6">
        <f>IFERROR(VLOOKUP($B931,A股收入利润复合增长（数值）!$A$7:$Q$3068,12)/ABS(VLOOKUP($B931,A股收入利润复合增长（数值）!$A$7:$Q$3068,10))-1,"")</f>
        <v>0.61378295490471757</v>
      </c>
      <c r="N931" s="6">
        <f>IFERROR(VLOOKUP($B931,A股收入利润复合增长（数值）!$A$7:$Q$3068,13)/ABS(VLOOKUP($B931,A股收入利润复合增长（数值）!$A$7:$Q$3068,11))-1,"")</f>
        <v>3.1385390792875318</v>
      </c>
      <c r="O931" s="6">
        <f>IFERROR(VLOOKUP($B931,A股收入利润复合增长（数值）!$A$7:$Q$3068,14)/ABS(VLOOKUP($B931,A股收入利润复合增长（数值）!$A$7:$Q$3068,12))-1,"")</f>
        <v>0.61596747075033242</v>
      </c>
      <c r="P931" s="6">
        <f>IFERROR(VLOOKUP($B931,A股收入利润复合增长（数值）!$A$7:$Q$3068,15)/ABS(VLOOKUP($B931,A股收入利润复合增长（数值）!$A$7:$Q$3068,13))-1,"")</f>
        <v>0.77250488992157185</v>
      </c>
    </row>
    <row r="932" spans="1:16" x14ac:dyDescent="0.25">
      <c r="A932" t="str">
        <f>IF(COUNTIF(G932:P932,"&lt;"&amp;$A$3)=0,MAX($A$4:A931)+1,"")</f>
        <v/>
      </c>
      <c r="B932">
        <v>928</v>
      </c>
      <c r="C932" t="str">
        <f>VLOOKUP($B932,A股收入利润复合增长（数值）!$A$7:$Q$3068,2)</f>
        <v>601018.SH</v>
      </c>
      <c r="D932" t="str">
        <f>VLOOKUP($B932,A股收入利润复合增长（数值）!$A$7:$Q$3068,3)</f>
        <v>宁波港</v>
      </c>
      <c r="G932" s="6">
        <f>IFERROR(VLOOKUP($B932,A股收入利润复合增长（数值）!$A$7:$Q$3068,6)/ABS(VLOOKUP($B932,A股收入利润复合增长（数值）!$A$7:$Q$3068,4))-1,"")</f>
        <v>0.16303989545491704</v>
      </c>
      <c r="H932" s="6">
        <f>IFERROR(VLOOKUP($B932,A股收入利润复合增长（数值）!$A$7:$Q$3068,7)/ABS(VLOOKUP($B932,A股收入利润复合增长（数值）!$A$7:$Q$3068,5))-1,"")</f>
        <v>0.12236168153922833</v>
      </c>
      <c r="I932" s="6">
        <f>IFERROR(VLOOKUP($B932,A股收入利润复合增长（数值）!$A$7:$Q$3068,8)/ABS(VLOOKUP($B932,A股收入利润复合增长（数值）!$A$7:$Q$3068,6))-1,"")</f>
        <v>0.11734570469274841</v>
      </c>
      <c r="J932" s="6">
        <f>IFERROR(VLOOKUP($B932,A股收入利润复合增长（数值）!$A$7:$Q$3068,9)/ABS(VLOOKUP($B932,A股收入利润复合增长（数值）!$A$7:$Q$3068,7))-1,"")</f>
        <v>8.4415187157369065E-2</v>
      </c>
      <c r="K932" s="6">
        <f>IFERROR(VLOOKUP($B932,A股收入利润复合增长（数值）!$A$7:$Q$3068,10)/ABS(VLOOKUP($B932,A股收入利润复合增长（数值）!$A$7:$Q$3068,8))-1,"")</f>
        <v>0.46055495145212966</v>
      </c>
      <c r="L932" s="6">
        <f>IFERROR(VLOOKUP($B932,A股收入利润复合增长（数值）!$A$7:$Q$3068,11)/ABS(VLOOKUP($B932,A股收入利润复合增长（数值）!$A$7:$Q$3068,9))-1,"")</f>
        <v>6.099144726911887E-2</v>
      </c>
      <c r="M932" s="6">
        <f>IFERROR(VLOOKUP($B932,A股收入利润复合增长（数值）!$A$7:$Q$3068,12)/ABS(VLOOKUP($B932,A股收入利润复合增长（数值）!$A$7:$Q$3068,10))-1,"")</f>
        <v>0.17723352372367573</v>
      </c>
      <c r="N932" s="6">
        <f>IFERROR(VLOOKUP($B932,A股收入利润复合增长（数值）!$A$7:$Q$3068,13)/ABS(VLOOKUP($B932,A股收入利润复合增长（数值）!$A$7:$Q$3068,11))-1,"")</f>
        <v>-7.4610362628617644E-3</v>
      </c>
      <c r="O932" s="6">
        <f>IFERROR(VLOOKUP($B932,A股收入利润复合增长（数值）!$A$7:$Q$3068,14)/ABS(VLOOKUP($B932,A股收入利润复合增长（数值）!$A$7:$Q$3068,12))-1,"")</f>
        <v>0.2314815567139592</v>
      </c>
      <c r="P932" s="6">
        <f>IFERROR(VLOOKUP($B932,A股收入利润复合增长（数值）!$A$7:$Q$3068,15)/ABS(VLOOKUP($B932,A股收入利润复合增长（数值）!$A$7:$Q$3068,13))-1,"")</f>
        <v>-9.3887389343482952E-2</v>
      </c>
    </row>
    <row r="933" spans="1:16" x14ac:dyDescent="0.25">
      <c r="A933">
        <f>IF(COUNTIF(G933:P933,"&lt;"&amp;$A$3)=0,MAX($A$4:A932)+1,"")</f>
        <v>69</v>
      </c>
      <c r="B933">
        <v>929</v>
      </c>
      <c r="C933" t="str">
        <f>VLOOKUP($B933,A股收入利润复合增长（数值）!$A$7:$Q$3068,2)</f>
        <v>601098.SH</v>
      </c>
      <c r="D933" t="str">
        <f>VLOOKUP($B933,A股收入利润复合增长（数值）!$A$7:$Q$3068,3)</f>
        <v>中南传媒</v>
      </c>
      <c r="G933" s="6">
        <f>IFERROR(VLOOKUP($B933,A股收入利润复合增长（数值）!$A$7:$Q$3068,6)/ABS(VLOOKUP($B933,A股收入利润复合增长（数值）!$A$7:$Q$3068,4))-1,"")</f>
        <v>0.2297045421104893</v>
      </c>
      <c r="H933" s="6">
        <f>IFERROR(VLOOKUP($B933,A股收入利润复合增长（数值）!$A$7:$Q$3068,7)/ABS(VLOOKUP($B933,A股收入利润复合增长（数值）!$A$7:$Q$3068,5))-1,"")</f>
        <v>0.35120362187768683</v>
      </c>
      <c r="I933" s="6">
        <f>IFERROR(VLOOKUP($B933,A股收入利润复合增长（数值）!$A$7:$Q$3068,8)/ABS(VLOOKUP($B933,A股收入利润复合增长（数值）!$A$7:$Q$3068,6))-1,"")</f>
        <v>0.18334848167046536</v>
      </c>
      <c r="J933" s="6">
        <f>IFERROR(VLOOKUP($B933,A股收入利润复合增长（数值）!$A$7:$Q$3068,9)/ABS(VLOOKUP($B933,A股收入利润复合增长（数值）!$A$7:$Q$3068,7))-1,"")</f>
        <v>0.17229465143637657</v>
      </c>
      <c r="K933" s="6">
        <f>IFERROR(VLOOKUP($B933,A股收入利润复合增长（数值）!$A$7:$Q$3068,10)/ABS(VLOOKUP($B933,A股收入利润复合增长（数值）!$A$7:$Q$3068,8))-1,"")</f>
        <v>0.15910943035382918</v>
      </c>
      <c r="L933" s="6">
        <f>IFERROR(VLOOKUP($B933,A股收入利润复合增长（数值）!$A$7:$Q$3068,11)/ABS(VLOOKUP($B933,A股收入利润复合增长（数值）!$A$7:$Q$3068,9))-1,"")</f>
        <v>0.18095415920533431</v>
      </c>
      <c r="M933" s="6">
        <f>IFERROR(VLOOKUP($B933,A股收入利润复合增长（数值）!$A$7:$Q$3068,12)/ABS(VLOOKUP($B933,A股收入利润复合增长（数值）!$A$7:$Q$3068,10))-1,"")</f>
        <v>0.12519675611807579</v>
      </c>
      <c r="N933" s="6">
        <f>IFERROR(VLOOKUP($B933,A股收入利润复合增长（数值）!$A$7:$Q$3068,13)/ABS(VLOOKUP($B933,A股收入利润复合增长（数值）!$A$7:$Q$3068,11))-1,"")</f>
        <v>0.32243532784029805</v>
      </c>
      <c r="O933" s="6">
        <f>IFERROR(VLOOKUP($B933,A股收入利润复合增长（数值）!$A$7:$Q$3068,14)/ABS(VLOOKUP($B933,A股收入利润复合增长（数值）!$A$7:$Q$3068,12))-1,"")</f>
        <v>0.11579809706259669</v>
      </c>
      <c r="P933" s="6">
        <f>IFERROR(VLOOKUP($B933,A股收入利润复合增长（数值）!$A$7:$Q$3068,15)/ABS(VLOOKUP($B933,A股收入利润复合增长（数值）!$A$7:$Q$3068,13))-1,"")</f>
        <v>0.15409533428144373</v>
      </c>
    </row>
    <row r="934" spans="1:16" x14ac:dyDescent="0.25">
      <c r="A934" t="str">
        <f>IF(COUNTIF(G934:P934,"&lt;"&amp;$A$3)=0,MAX($A$4:A933)+1,"")</f>
        <v/>
      </c>
      <c r="B934">
        <v>930</v>
      </c>
      <c r="C934" t="str">
        <f>VLOOKUP($B934,A股收入利润复合增长（数值）!$A$7:$Q$3068,2)</f>
        <v>601099.SH</v>
      </c>
      <c r="D934" t="str">
        <f>VLOOKUP($B934,A股收入利润复合增长（数值）!$A$7:$Q$3068,3)</f>
        <v>太平洋</v>
      </c>
      <c r="G934" s="6">
        <f>IFERROR(VLOOKUP($B934,A股收入利润复合增长（数值）!$A$7:$Q$3068,6)/ABS(VLOOKUP($B934,A股收入利润复合增长（数值）!$A$7:$Q$3068,4))-1,"")</f>
        <v>-1.3822327579423144E-2</v>
      </c>
      <c r="H934" s="6">
        <f>IFERROR(VLOOKUP($B934,A股收入利润复合增长（数值）!$A$7:$Q$3068,7)/ABS(VLOOKUP($B934,A股收入利润复合增长（数值）!$A$7:$Q$3068,5))-1,"")</f>
        <v>-0.23109608591140507</v>
      </c>
      <c r="I934" s="6">
        <f>IFERROR(VLOOKUP($B934,A股收入利润复合增长（数值）!$A$7:$Q$3068,8)/ABS(VLOOKUP($B934,A股收入利润复合增长（数值）!$A$7:$Q$3068,6))-1,"")</f>
        <v>-0.21006051470854126</v>
      </c>
      <c r="J934" s="6">
        <f>IFERROR(VLOOKUP($B934,A股收入利润复合增长（数值）!$A$7:$Q$3068,9)/ABS(VLOOKUP($B934,A股收入利润复合增长（数值）!$A$7:$Q$3068,7))-1,"")</f>
        <v>-0.55009593847752158</v>
      </c>
      <c r="K934" s="6">
        <f>IFERROR(VLOOKUP($B934,A股收入利润复合增长（数值）!$A$7:$Q$3068,10)/ABS(VLOOKUP($B934,A股收入利润复合增长（数值）!$A$7:$Q$3068,8))-1,"")</f>
        <v>-7.4890975536987314E-2</v>
      </c>
      <c r="L934" s="6">
        <f>IFERROR(VLOOKUP($B934,A股收入利润复合增长（数值）!$A$7:$Q$3068,11)/ABS(VLOOKUP($B934,A股收入利润复合增长（数值）!$A$7:$Q$3068,9))-1,"")</f>
        <v>5.8292761041644159E-2</v>
      </c>
      <c r="M934" s="6">
        <f>IFERROR(VLOOKUP($B934,A股收入利润复合增长（数值）!$A$7:$Q$3068,12)/ABS(VLOOKUP($B934,A股收入利润复合增长（数值）!$A$7:$Q$3068,10))-1,"")</f>
        <v>1.7941836589252897</v>
      </c>
      <c r="N934" s="6">
        <f>IFERROR(VLOOKUP($B934,A股收入利润复合增长（数值）!$A$7:$Q$3068,13)/ABS(VLOOKUP($B934,A股收入利润复合增长（数值）!$A$7:$Q$3068,11))-1,"")</f>
        <v>6.2830614983064752</v>
      </c>
      <c r="O934" s="6">
        <f>IFERROR(VLOOKUP($B934,A股收入利润复合增长（数值）!$A$7:$Q$3068,14)/ABS(VLOOKUP($B934,A股收入利润复合增长（数值）!$A$7:$Q$3068,12))-1,"")</f>
        <v>1.0184329563528731</v>
      </c>
      <c r="P934" s="6">
        <f>IFERROR(VLOOKUP($B934,A股收入利润复合增长（数值）!$A$7:$Q$3068,15)/ABS(VLOOKUP($B934,A股收入利润复合增长（数值）!$A$7:$Q$3068,13))-1,"")</f>
        <v>1.0854298234852844</v>
      </c>
    </row>
    <row r="935" spans="1:16" x14ac:dyDescent="0.25">
      <c r="A935" t="str">
        <f>IF(COUNTIF(G935:P935,"&lt;"&amp;$A$3)=0,MAX($A$4:A934)+1,"")</f>
        <v/>
      </c>
      <c r="B935">
        <v>931</v>
      </c>
      <c r="C935" t="str">
        <f>VLOOKUP($B935,A股收入利润复合增长（数值）!$A$7:$Q$3068,2)</f>
        <v>601107.SH</v>
      </c>
      <c r="D935" t="str">
        <f>VLOOKUP($B935,A股收入利润复合增长（数值）!$A$7:$Q$3068,3)</f>
        <v>四川成渝</v>
      </c>
      <c r="G935" s="6">
        <f>IFERROR(VLOOKUP($B935,A股收入利润复合增长（数值）!$A$7:$Q$3068,6)/ABS(VLOOKUP($B935,A股收入利润复合增长（数值）!$A$7:$Q$3068,4))-1,"")</f>
        <v>0.39495188615970012</v>
      </c>
      <c r="H935" s="6">
        <f>IFERROR(VLOOKUP($B935,A股收入利润复合增长（数值）!$A$7:$Q$3068,7)/ABS(VLOOKUP($B935,A股收入利润复合增长（数值）!$A$7:$Q$3068,5))-1,"")</f>
        <v>0.1387348453316064</v>
      </c>
      <c r="I935" s="6">
        <f>IFERROR(VLOOKUP($B935,A股收入利润复合增长（数值）!$A$7:$Q$3068,8)/ABS(VLOOKUP($B935,A股收入利润复合增长（数值）!$A$7:$Q$3068,6))-1,"")</f>
        <v>0.10583738654870301</v>
      </c>
      <c r="J935" s="6">
        <f>IFERROR(VLOOKUP($B935,A股收入利润复合增长（数值）!$A$7:$Q$3068,9)/ABS(VLOOKUP($B935,A股收入利润复合增长（数值）!$A$7:$Q$3068,7))-1,"")</f>
        <v>-9.4491437517031152E-2</v>
      </c>
      <c r="K935" s="6">
        <f>IFERROR(VLOOKUP($B935,A股收入利润复合增长（数值）!$A$7:$Q$3068,10)/ABS(VLOOKUP($B935,A股收入利润复合增长（数值）!$A$7:$Q$3068,8))-1,"")</f>
        <v>0.69476105084107642</v>
      </c>
      <c r="L935" s="6">
        <f>IFERROR(VLOOKUP($B935,A股收入利润复合增长（数值）!$A$7:$Q$3068,11)/ABS(VLOOKUP($B935,A股收入利润复合增长（数值）!$A$7:$Q$3068,9))-1,"")</f>
        <v>-0.14450595982769687</v>
      </c>
      <c r="M935" s="6">
        <f>IFERROR(VLOOKUP($B935,A股收入利润复合增长（数值）!$A$7:$Q$3068,12)/ABS(VLOOKUP($B935,A股收入利润复合增长（数值）!$A$7:$Q$3068,10))-1,"")</f>
        <v>0.163351911882748</v>
      </c>
      <c r="N935" s="6">
        <f>IFERROR(VLOOKUP($B935,A股收入利润复合增长（数值）!$A$7:$Q$3068,13)/ABS(VLOOKUP($B935,A股收入利润复合增长（数值）!$A$7:$Q$3068,11))-1,"")</f>
        <v>-4.0647524036008909E-2</v>
      </c>
      <c r="O935" s="6">
        <f>IFERROR(VLOOKUP($B935,A股收入利润复合增长（数值）!$A$7:$Q$3068,14)/ABS(VLOOKUP($B935,A股收入利润复合增长（数值）!$A$7:$Q$3068,12))-1,"")</f>
        <v>0.15750469743283357</v>
      </c>
      <c r="P935" s="6">
        <f>IFERROR(VLOOKUP($B935,A股收入利润复合增长（数值）!$A$7:$Q$3068,15)/ABS(VLOOKUP($B935,A股收入利润复合增长（数值）!$A$7:$Q$3068,13))-1,"")</f>
        <v>2.7307013193753615E-2</v>
      </c>
    </row>
    <row r="936" spans="1:16" x14ac:dyDescent="0.25">
      <c r="A936" t="str">
        <f>IF(COUNTIF(G936:P936,"&lt;"&amp;$A$3)=0,MAX($A$4:A935)+1,"")</f>
        <v/>
      </c>
      <c r="B936">
        <v>932</v>
      </c>
      <c r="C936" t="str">
        <f>VLOOKUP($B936,A股收入利润复合增长（数值）!$A$7:$Q$3068,2)</f>
        <v>601128.SH</v>
      </c>
      <c r="D936" t="str">
        <f>VLOOKUP($B936,A股收入利润复合增长（数值）!$A$7:$Q$3068,3)</f>
        <v>常熟银行</v>
      </c>
      <c r="G936" s="6">
        <f>IFERROR(VLOOKUP($B936,A股收入利润复合增长（数值）!$A$7:$Q$3068,6)/ABS(VLOOKUP($B936,A股收入利润复合增长（数值）!$A$7:$Q$3068,4))-1,"")</f>
        <v>0.42277922788863953</v>
      </c>
      <c r="H936" s="6">
        <f>IFERROR(VLOOKUP($B936,A股收入利润复合增长（数值）!$A$7:$Q$3068,7)/ABS(VLOOKUP($B936,A股收入利润复合增长（数值）!$A$7:$Q$3068,5))-1,"")</f>
        <v>0.39460566107060102</v>
      </c>
      <c r="I936" s="6">
        <f>IFERROR(VLOOKUP($B936,A股收入利润复合增长（数值）!$A$7:$Q$3068,8)/ABS(VLOOKUP($B936,A股收入利润复合增长（数值）!$A$7:$Q$3068,6))-1,"")</f>
        <v>0.17540707914265852</v>
      </c>
      <c r="J936" s="6">
        <f>IFERROR(VLOOKUP($B936,A股收入利润复合增长（数值）!$A$7:$Q$3068,9)/ABS(VLOOKUP($B936,A股收入利润复合增长（数值）!$A$7:$Q$3068,7))-1,"")</f>
        <v>0.10534475486476924</v>
      </c>
      <c r="K936" s="6">
        <f>IFERROR(VLOOKUP($B936,A股收入利润复合增长（数值）!$A$7:$Q$3068,10)/ABS(VLOOKUP($B936,A股收入利润复合增长（数值）!$A$7:$Q$3068,8))-1,"")</f>
        <v>1.2649242803171923E-2</v>
      </c>
      <c r="L936" s="6">
        <f>IFERROR(VLOOKUP($B936,A股收入利润复合增长（数值）!$A$7:$Q$3068,11)/ABS(VLOOKUP($B936,A股收入利润复合增长（数值）!$A$7:$Q$3068,9))-1,"")</f>
        <v>0.12433331346334775</v>
      </c>
      <c r="M936" s="6">
        <f>IFERROR(VLOOKUP($B936,A股收入利润复合增长（数值）!$A$7:$Q$3068,12)/ABS(VLOOKUP($B936,A股收入利润复合增长（数值）!$A$7:$Q$3068,10))-1,"")</f>
        <v>0.29732111307927145</v>
      </c>
      <c r="N936" s="6">
        <f>IFERROR(VLOOKUP($B936,A股收入利润复合增长（数值）!$A$7:$Q$3068,13)/ABS(VLOOKUP($B936,A股收入利润复合增长（数值）!$A$7:$Q$3068,11))-1,"")</f>
        <v>1.793829855857898E-2</v>
      </c>
      <c r="O936" s="6">
        <f>IFERROR(VLOOKUP($B936,A股收入利润复合增长（数值）!$A$7:$Q$3068,14)/ABS(VLOOKUP($B936,A股收入利润复合增长（数值）!$A$7:$Q$3068,12))-1,"")</f>
        <v>0.13827061874720648</v>
      </c>
      <c r="P936" s="6">
        <f>IFERROR(VLOOKUP($B936,A股收入利润复合增长（数值）!$A$7:$Q$3068,15)/ABS(VLOOKUP($B936,A股收入利润复合增长（数值）!$A$7:$Q$3068,13))-1,"")</f>
        <v>-3.281259426196026E-2</v>
      </c>
    </row>
    <row r="937" spans="1:16" x14ac:dyDescent="0.25">
      <c r="A937" t="str">
        <f>IF(COUNTIF(G937:P937,"&lt;"&amp;$A$3)=0,MAX($A$4:A936)+1,"")</f>
        <v/>
      </c>
      <c r="B937">
        <v>933</v>
      </c>
      <c r="C937" t="str">
        <f>VLOOKUP($B937,A股收入利润复合增长（数值）!$A$7:$Q$3068,2)</f>
        <v>601166.SH</v>
      </c>
      <c r="D937" t="str">
        <f>VLOOKUP($B937,A股收入利润复合增长（数值）!$A$7:$Q$3068,3)</f>
        <v>兴业银行</v>
      </c>
      <c r="G937" s="6">
        <f>IFERROR(VLOOKUP($B937,A股收入利润复合增长（数值）!$A$7:$Q$3068,6)/ABS(VLOOKUP($B937,A股收入利润复合增长（数值）!$A$7:$Q$3068,4))-1,"")</f>
        <v>0.37771815637398554</v>
      </c>
      <c r="H937" s="6">
        <f>IFERROR(VLOOKUP($B937,A股收入利润复合增长（数值）!$A$7:$Q$3068,7)/ABS(VLOOKUP($B937,A股收入利润复合增长（数值）!$A$7:$Q$3068,5))-1,"")</f>
        <v>0.37711653925152544</v>
      </c>
      <c r="I937" s="6">
        <f>IFERROR(VLOOKUP($B937,A股收入利润复合增长（数值）!$A$7:$Q$3068,8)/ABS(VLOOKUP($B937,A股收入利润复合增长（数值）!$A$7:$Q$3068,6))-1,"")</f>
        <v>0.46348755637213968</v>
      </c>
      <c r="J937" s="6">
        <f>IFERROR(VLOOKUP($B937,A股收入利润复合增长（数值）!$A$7:$Q$3068,9)/ABS(VLOOKUP($B937,A股收入利润复合增长（数值）!$A$7:$Q$3068,7))-1,"")</f>
        <v>0.36122328955106853</v>
      </c>
      <c r="K937" s="6">
        <f>IFERROR(VLOOKUP($B937,A股收入利润复合增长（数值）!$A$7:$Q$3068,10)/ABS(VLOOKUP($B937,A股收入利润复合增长（数值）!$A$7:$Q$3068,8))-1,"")</f>
        <v>0.24729796048802211</v>
      </c>
      <c r="L937" s="6">
        <f>IFERROR(VLOOKUP($B937,A股收入利润复合增长（数值）!$A$7:$Q$3068,11)/ABS(VLOOKUP($B937,A股收入利润复合增长（数值）!$A$7:$Q$3068,9))-1,"")</f>
        <v>0.18702114177083939</v>
      </c>
      <c r="M937" s="6">
        <f>IFERROR(VLOOKUP($B937,A股收入利润复合增长（数值）!$A$7:$Q$3068,12)/ABS(VLOOKUP($B937,A股收入利润复合增长（数值）!$A$7:$Q$3068,10))-1,"")</f>
        <v>0.14284407111550323</v>
      </c>
      <c r="N937" s="6">
        <f>IFERROR(VLOOKUP($B937,A股收入利润复合增长（数值）!$A$7:$Q$3068,13)/ABS(VLOOKUP($B937,A股收入利润复合增长（数值）!$A$7:$Q$3068,11))-1,"")</f>
        <v>0.14382082453713818</v>
      </c>
      <c r="O937" s="6">
        <f>IFERROR(VLOOKUP($B937,A股收入利润复合增长（数值）!$A$7:$Q$3068,14)/ABS(VLOOKUP($B937,A股收入利润复合增长（数值）!$A$7:$Q$3068,12))-1,"")</f>
        <v>0.23579240660378864</v>
      </c>
      <c r="P937" s="6">
        <f>IFERROR(VLOOKUP($B937,A股收入利润复合增长（数值）!$A$7:$Q$3068,15)/ABS(VLOOKUP($B937,A股收入利润复合增长（数值）!$A$7:$Q$3068,13))-1,"")</f>
        <v>6.5106707963850763E-2</v>
      </c>
    </row>
    <row r="938" spans="1:16" x14ac:dyDescent="0.25">
      <c r="A938" t="str">
        <f>IF(COUNTIF(G938:P938,"&lt;"&amp;$A$3)=0,MAX($A$4:A937)+1,"")</f>
        <v/>
      </c>
      <c r="B938">
        <v>934</v>
      </c>
      <c r="C938" t="str">
        <f>VLOOKUP($B938,A股收入利润复合增长（数值）!$A$7:$Q$3068,2)</f>
        <v>601169.SH</v>
      </c>
      <c r="D938" t="str">
        <f>VLOOKUP($B938,A股收入利润复合增长（数值）!$A$7:$Q$3068,3)</f>
        <v>北京银行</v>
      </c>
      <c r="G938" s="6">
        <f>IFERROR(VLOOKUP($B938,A股收入利润复合增长（数值）!$A$7:$Q$3068,6)/ABS(VLOOKUP($B938,A股收入利润复合增长（数值）!$A$7:$Q$3068,4))-1,"")</f>
        <v>0.32570734826602443</v>
      </c>
      <c r="H938" s="6">
        <f>IFERROR(VLOOKUP($B938,A股收入利润复合增长（数值）!$A$7:$Q$3068,7)/ABS(VLOOKUP($B938,A股收入利润复合增长（数值）!$A$7:$Q$3068,5))-1,"")</f>
        <v>0.31510562205370252</v>
      </c>
      <c r="I938" s="6">
        <f>IFERROR(VLOOKUP($B938,A股收入利润复合增长（数值）!$A$7:$Q$3068,8)/ABS(VLOOKUP($B938,A股收入利润复合增长（数值）!$A$7:$Q$3068,6))-1,"")</f>
        <v>0.34201162558338494</v>
      </c>
      <c r="J938" s="6">
        <f>IFERROR(VLOOKUP($B938,A股收入利润复合增长（数值）!$A$7:$Q$3068,9)/ABS(VLOOKUP($B938,A股收入利润复合增长（数值）!$A$7:$Q$3068,7))-1,"")</f>
        <v>0.30492853065537129</v>
      </c>
      <c r="K938" s="6">
        <f>IFERROR(VLOOKUP($B938,A股收入利润复合增长（数值）!$A$7:$Q$3068,10)/ABS(VLOOKUP($B938,A股收入利润复合增长（数值）!$A$7:$Q$3068,8))-1,"")</f>
        <v>0.10239451900753704</v>
      </c>
      <c r="L938" s="6">
        <f>IFERROR(VLOOKUP($B938,A股收入利润复合增长（数值）!$A$7:$Q$3068,11)/ABS(VLOOKUP($B938,A股收入利润复合增长（数值）!$A$7:$Q$3068,9))-1,"")</f>
        <v>0.15285047942544328</v>
      </c>
      <c r="M938" s="6">
        <f>IFERROR(VLOOKUP($B938,A股收入利润复合增长（数值）!$A$7:$Q$3068,12)/ABS(VLOOKUP($B938,A股收入利润复合增长（数值）!$A$7:$Q$3068,10))-1,"")</f>
        <v>0.2026027979510554</v>
      </c>
      <c r="N938" s="6">
        <f>IFERROR(VLOOKUP($B938,A股收入利润复合增长（数值）!$A$7:$Q$3068,13)/ABS(VLOOKUP($B938,A股收入利润复合增长（数值）!$A$7:$Q$3068,11))-1,"")</f>
        <v>0.16075804194390964</v>
      </c>
      <c r="O938" s="6">
        <f>IFERROR(VLOOKUP($B938,A股收入利润复合增长（数值）!$A$7:$Q$3068,14)/ABS(VLOOKUP($B938,A股收入利润复合增长（数值）!$A$7:$Q$3068,12))-1,"")</f>
        <v>0.19531970280383959</v>
      </c>
      <c r="P938" s="6">
        <f>IFERROR(VLOOKUP($B938,A股收入利润复合增长（数值）!$A$7:$Q$3068,15)/ABS(VLOOKUP($B938,A股收入利润复合增长（数值）!$A$7:$Q$3068,13))-1,"")</f>
        <v>7.7833962747231755E-2</v>
      </c>
    </row>
    <row r="939" spans="1:16" x14ac:dyDescent="0.25">
      <c r="A939" t="str">
        <f>IF(COUNTIF(G939:P939,"&lt;"&amp;$A$3)=0,MAX($A$4:A938)+1,"")</f>
        <v/>
      </c>
      <c r="B939">
        <v>935</v>
      </c>
      <c r="C939" t="str">
        <f>VLOOKUP($B939,A股收入利润复合增长（数值）!$A$7:$Q$3068,2)</f>
        <v>601186.SH</v>
      </c>
      <c r="D939" t="str">
        <f>VLOOKUP($B939,A股收入利润复合增长（数值）!$A$7:$Q$3068,3)</f>
        <v>中国铁建</v>
      </c>
      <c r="G939" s="6">
        <f>IFERROR(VLOOKUP($B939,A股收入利润复合增长（数值）!$A$7:$Q$3068,6)/ABS(VLOOKUP($B939,A股收入利润复合增长（数值）!$A$7:$Q$3068,4))-1,"")</f>
        <v>-2.7209281609670954E-2</v>
      </c>
      <c r="H939" s="6">
        <f>IFERROR(VLOOKUP($B939,A股收入利润复合增长（数值）!$A$7:$Q$3068,7)/ABS(VLOOKUP($B939,A股收入利润复合增长（数值）!$A$7:$Q$3068,5))-1,"")</f>
        <v>0.84971342753945245</v>
      </c>
      <c r="I939" s="6">
        <f>IFERROR(VLOOKUP($B939,A股收入利润复合增长（数值）!$A$7:$Q$3068,8)/ABS(VLOOKUP($B939,A股收入利润复合增长（数值）!$A$7:$Q$3068,6))-1,"")</f>
        <v>5.891739114644956E-2</v>
      </c>
      <c r="J939" s="6">
        <f>IFERROR(VLOOKUP($B939,A股收入利润复合增长（数值）!$A$7:$Q$3068,9)/ABS(VLOOKUP($B939,A股收入利润复合增长（数值）!$A$7:$Q$3068,7))-1,"")</f>
        <v>7.9523272116697408E-2</v>
      </c>
      <c r="K939" s="6">
        <f>IFERROR(VLOOKUP($B939,A股收入利润复合增长（数值）!$A$7:$Q$3068,10)/ABS(VLOOKUP($B939,A股收入利润复合增长（数值）!$A$7:$Q$3068,8))-1,"")</f>
        <v>0.21159183675559445</v>
      </c>
      <c r="L939" s="6">
        <f>IFERROR(VLOOKUP($B939,A股收入利润复合增长（数值）!$A$7:$Q$3068,11)/ABS(VLOOKUP($B939,A股收入利润复合增长（数值）!$A$7:$Q$3068,9))-1,"")</f>
        <v>0.22004847096159152</v>
      </c>
      <c r="M939" s="6">
        <f>IFERROR(VLOOKUP($B939,A股收入利润复合增长（数值）!$A$7:$Q$3068,12)/ABS(VLOOKUP($B939,A股收入利润复合增长（数值）!$A$7:$Q$3068,10))-1,"")</f>
        <v>8.8257564351135187E-3</v>
      </c>
      <c r="N939" s="6">
        <f>IFERROR(VLOOKUP($B939,A股收入利润复合增长（数值）!$A$7:$Q$3068,13)/ABS(VLOOKUP($B939,A股收入利润复合增长（数值）!$A$7:$Q$3068,11))-1,"")</f>
        <v>9.6533592507359822E-2</v>
      </c>
      <c r="O939" s="6">
        <f>IFERROR(VLOOKUP($B939,A股收入利润复合增长（数值）!$A$7:$Q$3068,14)/ABS(VLOOKUP($B939,A股收入利润复合增长（数值）!$A$7:$Q$3068,12))-1,"")</f>
        <v>1.4477592464674061E-2</v>
      </c>
      <c r="P939" s="6">
        <f>IFERROR(VLOOKUP($B939,A股收入利润复合增长（数值）!$A$7:$Q$3068,15)/ABS(VLOOKUP($B939,A股收入利润复合增长（数值）!$A$7:$Q$3068,13))-1,"")</f>
        <v>0.11480054464036593</v>
      </c>
    </row>
    <row r="940" spans="1:16" x14ac:dyDescent="0.25">
      <c r="A940" t="str">
        <f>IF(COUNTIF(G940:P940,"&lt;"&amp;$A$3)=0,MAX($A$4:A939)+1,"")</f>
        <v/>
      </c>
      <c r="B940">
        <v>936</v>
      </c>
      <c r="C940" t="str">
        <f>VLOOKUP($B940,A股收入利润复合增长（数值）!$A$7:$Q$3068,2)</f>
        <v>601188.SH</v>
      </c>
      <c r="D940" t="str">
        <f>VLOOKUP($B940,A股收入利润复合增长（数值）!$A$7:$Q$3068,3)</f>
        <v>龙江交通</v>
      </c>
      <c r="G940" s="6">
        <f>IFERROR(VLOOKUP($B940,A股收入利润复合增长（数值）!$A$7:$Q$3068,6)/ABS(VLOOKUP($B940,A股收入利润复合增长（数值）!$A$7:$Q$3068,4))-1,"")</f>
        <v>0.36070803643279015</v>
      </c>
      <c r="H940" s="6">
        <f>IFERROR(VLOOKUP($B940,A股收入利润复合增长（数值）!$A$7:$Q$3068,7)/ABS(VLOOKUP($B940,A股收入利润复合增长（数值）!$A$7:$Q$3068,5))-1,"")</f>
        <v>0.33800060836435786</v>
      </c>
      <c r="I940" s="6">
        <f>IFERROR(VLOOKUP($B940,A股收入利润复合增长（数值）!$A$7:$Q$3068,8)/ABS(VLOOKUP($B940,A股收入利润复合增长（数值）!$A$7:$Q$3068,6))-1,"")</f>
        <v>6.2132836694086535E-2</v>
      </c>
      <c r="J940" s="6">
        <f>IFERROR(VLOOKUP($B940,A股收入利润复合增长（数值）!$A$7:$Q$3068,9)/ABS(VLOOKUP($B940,A股收入利润复合增长（数值）!$A$7:$Q$3068,7))-1,"")</f>
        <v>-5.7154117551049044E-2</v>
      </c>
      <c r="K940" s="6">
        <f>IFERROR(VLOOKUP($B940,A股收入利润复合增长（数值）!$A$7:$Q$3068,10)/ABS(VLOOKUP($B940,A股收入利润复合增长（数值）!$A$7:$Q$3068,8))-1,"")</f>
        <v>7.6915703063875407E-2</v>
      </c>
      <c r="L940" s="6">
        <f>IFERROR(VLOOKUP($B940,A股收入利润复合增长（数值）!$A$7:$Q$3068,11)/ABS(VLOOKUP($B940,A股收入利润复合增长（数值）!$A$7:$Q$3068,9))-1,"")</f>
        <v>0.92737888183878425</v>
      </c>
      <c r="M940" s="6">
        <f>IFERROR(VLOOKUP($B940,A股收入利润复合增长（数值）!$A$7:$Q$3068,12)/ABS(VLOOKUP($B940,A股收入利润复合增长（数值）!$A$7:$Q$3068,10))-1,"")</f>
        <v>0.10143687089168885</v>
      </c>
      <c r="N940" s="6">
        <f>IFERROR(VLOOKUP($B940,A股收入利润复合增长（数值）!$A$7:$Q$3068,13)/ABS(VLOOKUP($B940,A股收入利润复合增长（数值）!$A$7:$Q$3068,11))-1,"")</f>
        <v>0.27590216267769896</v>
      </c>
      <c r="O940" s="6">
        <f>IFERROR(VLOOKUP($B940,A股收入利润复合增长（数值）!$A$7:$Q$3068,14)/ABS(VLOOKUP($B940,A股收入利润复合增长（数值）!$A$7:$Q$3068,12))-1,"")</f>
        <v>2.2047030078411467E-2</v>
      </c>
      <c r="P940" s="6">
        <f>IFERROR(VLOOKUP($B940,A股收入利润复合增长（数值）!$A$7:$Q$3068,15)/ABS(VLOOKUP($B940,A股收入利润复合增长（数值）!$A$7:$Q$3068,13))-1,"")</f>
        <v>-8.7525024700452647E-2</v>
      </c>
    </row>
    <row r="941" spans="1:16" x14ac:dyDescent="0.25">
      <c r="A941" t="str">
        <f>IF(COUNTIF(G941:P941,"&lt;"&amp;$A$3)=0,MAX($A$4:A940)+1,"")</f>
        <v/>
      </c>
      <c r="B941">
        <v>937</v>
      </c>
      <c r="C941" t="str">
        <f>VLOOKUP($B941,A股收入利润复合增长（数值）!$A$7:$Q$3068,2)</f>
        <v>601198.SH</v>
      </c>
      <c r="D941" t="str">
        <f>VLOOKUP($B941,A股收入利润复合增长（数值）!$A$7:$Q$3068,3)</f>
        <v>东兴证券</v>
      </c>
      <c r="G941" s="6">
        <f>IFERROR(VLOOKUP($B941,A股收入利润复合增长（数值）!$A$7:$Q$3068,6)/ABS(VLOOKUP($B941,A股收入利润复合增长（数值）!$A$7:$Q$3068,4))-1,"")</f>
        <v>-0.14508458430218563</v>
      </c>
      <c r="H941" s="6">
        <f>IFERROR(VLOOKUP($B941,A股收入利润复合增长（数值）!$A$7:$Q$3068,7)/ABS(VLOOKUP($B941,A股收入利润复合增长（数值）!$A$7:$Q$3068,5))-1,"")</f>
        <v>-0.13636134515157106</v>
      </c>
      <c r="I941" s="6">
        <f>IFERROR(VLOOKUP($B941,A股收入利润复合增长（数值）!$A$7:$Q$3068,8)/ABS(VLOOKUP($B941,A股收入利润复合增长（数值）!$A$7:$Q$3068,6))-1,"")</f>
        <v>0.29938059376730819</v>
      </c>
      <c r="J941" s="6">
        <f>IFERROR(VLOOKUP($B941,A股收入利润复合增长（数值）!$A$7:$Q$3068,9)/ABS(VLOOKUP($B941,A股收入利润复合增长（数值）!$A$7:$Q$3068,7))-1,"")</f>
        <v>0.16406049089429131</v>
      </c>
      <c r="K941" s="6">
        <f>IFERROR(VLOOKUP($B941,A股收入利润复合增长（数值）!$A$7:$Q$3068,10)/ABS(VLOOKUP($B941,A股收入利润复合增长（数值）!$A$7:$Q$3068,8))-1,"")</f>
        <v>0.4209794080975291</v>
      </c>
      <c r="L941" s="6">
        <f>IFERROR(VLOOKUP($B941,A股收入利润复合增长（数值）!$A$7:$Q$3068,11)/ABS(VLOOKUP($B941,A股收入利润复合增长（数值）!$A$7:$Q$3068,9))-1,"")</f>
        <v>0.30298380256069302</v>
      </c>
      <c r="M941" s="6">
        <f>IFERROR(VLOOKUP($B941,A股收入利润复合增长（数值）!$A$7:$Q$3068,12)/ABS(VLOOKUP($B941,A股收入利润复合增长（数值）!$A$7:$Q$3068,10))-1,"")</f>
        <v>0.27725893749936392</v>
      </c>
      <c r="N941" s="6">
        <f>IFERROR(VLOOKUP($B941,A股收入利润复合增长（数值）!$A$7:$Q$3068,13)/ABS(VLOOKUP($B941,A股收入利润复合增长（数值）!$A$7:$Q$3068,11))-1,"")</f>
        <v>0.55662984437549645</v>
      </c>
      <c r="O941" s="6">
        <f>IFERROR(VLOOKUP($B941,A股收入利润复合增长（数值）!$A$7:$Q$3068,14)/ABS(VLOOKUP($B941,A股收入利润复合增长（数值）!$A$7:$Q$3068,12))-1,"")</f>
        <v>1.062148332752745</v>
      </c>
      <c r="P941" s="6">
        <f>IFERROR(VLOOKUP($B941,A股收入利润复合增长（数值）!$A$7:$Q$3068,15)/ABS(VLOOKUP($B941,A股收入利润复合增长（数值）!$A$7:$Q$3068,13))-1,"")</f>
        <v>0.96419127170506558</v>
      </c>
    </row>
    <row r="942" spans="1:16" x14ac:dyDescent="0.25">
      <c r="A942" t="str">
        <f>IF(COUNTIF(G942:P942,"&lt;"&amp;$A$3)=0,MAX($A$4:A941)+1,"")</f>
        <v/>
      </c>
      <c r="B942">
        <v>938</v>
      </c>
      <c r="C942" t="str">
        <f>VLOOKUP($B942,A股收入利润复合增长（数值）!$A$7:$Q$3068,2)</f>
        <v>601199.SH</v>
      </c>
      <c r="D942" t="str">
        <f>VLOOKUP($B942,A股收入利润复合增长（数值）!$A$7:$Q$3068,3)</f>
        <v>江南水务</v>
      </c>
      <c r="G942" s="6">
        <f>IFERROR(VLOOKUP($B942,A股收入利润复合增长（数值）!$A$7:$Q$3068,6)/ABS(VLOOKUP($B942,A股收入利润复合增长（数值）!$A$7:$Q$3068,4))-1,"")</f>
        <v>0.16094687373340566</v>
      </c>
      <c r="H942" s="6">
        <f>IFERROR(VLOOKUP($B942,A股收入利润复合增长（数值）!$A$7:$Q$3068,7)/ABS(VLOOKUP($B942,A股收入利润复合增长（数值）!$A$7:$Q$3068,5))-1,"")</f>
        <v>0.57648637611777276</v>
      </c>
      <c r="I942" s="6">
        <f>IFERROR(VLOOKUP($B942,A股收入利润复合增长（数值）!$A$7:$Q$3068,8)/ABS(VLOOKUP($B942,A股收入利润复合增长（数值）!$A$7:$Q$3068,6))-1,"")</f>
        <v>3.5083707306615697E-3</v>
      </c>
      <c r="J942" s="6">
        <f>IFERROR(VLOOKUP($B942,A股收入利润复合增长（数值）!$A$7:$Q$3068,9)/ABS(VLOOKUP($B942,A股收入利润复合增长（数值）!$A$7:$Q$3068,7))-1,"")</f>
        <v>0.16197291141856018</v>
      </c>
      <c r="K942" s="6">
        <f>IFERROR(VLOOKUP($B942,A股收入利润复合增长（数值）!$A$7:$Q$3068,10)/ABS(VLOOKUP($B942,A股收入利润复合增长（数值）!$A$7:$Q$3068,8))-1,"")</f>
        <v>0.11925858071425766</v>
      </c>
      <c r="L942" s="6">
        <f>IFERROR(VLOOKUP($B942,A股收入利润复合增长（数值）!$A$7:$Q$3068,11)/ABS(VLOOKUP($B942,A股收入利润复合增长（数值）!$A$7:$Q$3068,9))-1,"")</f>
        <v>4.7570442916851974E-2</v>
      </c>
      <c r="M942" s="6">
        <f>IFERROR(VLOOKUP($B942,A股收入利润复合增长（数值）!$A$7:$Q$3068,12)/ABS(VLOOKUP($B942,A股收入利润复合增长（数值）!$A$7:$Q$3068,10))-1,"")</f>
        <v>0.27980999420257535</v>
      </c>
      <c r="N942" s="6">
        <f>IFERROR(VLOOKUP($B942,A股收入利润复合增长（数值）!$A$7:$Q$3068,13)/ABS(VLOOKUP($B942,A股收入利润复合增长（数值）!$A$7:$Q$3068,11))-1,"")</f>
        <v>0.21758284398389138</v>
      </c>
      <c r="O942" s="6">
        <f>IFERROR(VLOOKUP($B942,A股收入利润复合增长（数值）!$A$7:$Q$3068,14)/ABS(VLOOKUP($B942,A股收入利润复合增长（数值）!$A$7:$Q$3068,12))-1,"")</f>
        <v>0.14205397304514777</v>
      </c>
      <c r="P942" s="6">
        <f>IFERROR(VLOOKUP($B942,A股收入利润复合增长（数值）!$A$7:$Q$3068,15)/ABS(VLOOKUP($B942,A股收入利润复合增长（数值）!$A$7:$Q$3068,13))-1,"")</f>
        <v>0.52014271780192978</v>
      </c>
    </row>
    <row r="943" spans="1:16" x14ac:dyDescent="0.25">
      <c r="A943" t="str">
        <f>IF(COUNTIF(G943:P943,"&lt;"&amp;$A$3)=0,MAX($A$4:A942)+1,"")</f>
        <v/>
      </c>
      <c r="B943">
        <v>939</v>
      </c>
      <c r="C943" t="str">
        <f>VLOOKUP($B943,A股收入利润复合增长（数值）!$A$7:$Q$3068,2)</f>
        <v>601211.SH</v>
      </c>
      <c r="D943" t="str">
        <f>VLOOKUP($B943,A股收入利润复合增长（数值）!$A$7:$Q$3068,3)</f>
        <v>国泰君安</v>
      </c>
      <c r="G943" s="6">
        <f>IFERROR(VLOOKUP($B943,A股收入利润复合增长（数值）!$A$7:$Q$3068,6)/ABS(VLOOKUP($B943,A股收入利润复合增长（数值）!$A$7:$Q$3068,4))-1,"")</f>
        <v>-0.14960336470293889</v>
      </c>
      <c r="H943" s="6">
        <f>IFERROR(VLOOKUP($B943,A股收入利润复合增长（数值）!$A$7:$Q$3068,7)/ABS(VLOOKUP($B943,A股收入利润复合增长（数值）!$A$7:$Q$3068,5))-1,"")</f>
        <v>-0.3280494952160844</v>
      </c>
      <c r="I943" s="6">
        <f>IFERROR(VLOOKUP($B943,A股收入利润复合增长（数值）!$A$7:$Q$3068,8)/ABS(VLOOKUP($B943,A股收入利润复合增长（数值）!$A$7:$Q$3068,6))-1,"")</f>
        <v>4.7505817398521444E-2</v>
      </c>
      <c r="J943" s="6">
        <f>IFERROR(VLOOKUP($B943,A股收入利润复合增长（数值）!$A$7:$Q$3068,9)/ABS(VLOOKUP($B943,A股收入利润复合增长（数值）!$A$7:$Q$3068,7))-1,"")</f>
        <v>-8.0785384913107938E-2</v>
      </c>
      <c r="K943" s="6">
        <f>IFERROR(VLOOKUP($B943,A股收入利润复合增长（数值）!$A$7:$Q$3068,10)/ABS(VLOOKUP($B943,A股收入利润复合增长（数值）!$A$7:$Q$3068,8))-1,"")</f>
        <v>0.15515898190128907</v>
      </c>
      <c r="L943" s="6">
        <f>IFERROR(VLOOKUP($B943,A股收入利润复合增长（数值）!$A$7:$Q$3068,11)/ABS(VLOOKUP($B943,A股收入利润复合增长（数值）!$A$7:$Q$3068,9))-1,"")</f>
        <v>0.15622876294294685</v>
      </c>
      <c r="M943" s="6">
        <f>IFERROR(VLOOKUP($B943,A股收入利润复合增长（数值）!$A$7:$Q$3068,12)/ABS(VLOOKUP($B943,A股收入利润复合增长（数值）!$A$7:$Q$3068,10))-1,"")</f>
        <v>0.98487549368759653</v>
      </c>
      <c r="N943" s="6">
        <f>IFERROR(VLOOKUP($B943,A股收入利润复合增长（数值）!$A$7:$Q$3068,13)/ABS(VLOOKUP($B943,A股收入利润复合增长（数值）!$A$7:$Q$3068,11))-1,"")</f>
        <v>1.3473374646667429</v>
      </c>
      <c r="O943" s="6">
        <f>IFERROR(VLOOKUP($B943,A股收入利润复合增长（数值）!$A$7:$Q$3068,14)/ABS(VLOOKUP($B943,A股收入利润复合增长（数值）!$A$7:$Q$3068,12))-1,"")</f>
        <v>1.1025312780037511</v>
      </c>
      <c r="P943" s="6">
        <f>IFERROR(VLOOKUP($B943,A股收入利润复合增长（数值）!$A$7:$Q$3068,15)/ABS(VLOOKUP($B943,A股收入利润复合增长（数值）!$A$7:$Q$3068,13))-1,"")</f>
        <v>1.3232456896515172</v>
      </c>
    </row>
    <row r="944" spans="1:16" x14ac:dyDescent="0.25">
      <c r="A944" t="str">
        <f>IF(COUNTIF(G944:P944,"&lt;"&amp;$A$3)=0,MAX($A$4:A943)+1,"")</f>
        <v/>
      </c>
      <c r="B944">
        <v>940</v>
      </c>
      <c r="C944" t="str">
        <f>VLOOKUP($B944,A股收入利润复合增长（数值）!$A$7:$Q$3068,2)</f>
        <v>601222.SH</v>
      </c>
      <c r="D944" t="str">
        <f>VLOOKUP($B944,A股收入利润复合增长（数值）!$A$7:$Q$3068,3)</f>
        <v>林洋能源</v>
      </c>
      <c r="G944" s="6">
        <f>IFERROR(VLOOKUP($B944,A股收入利润复合增长（数值）!$A$7:$Q$3068,6)/ABS(VLOOKUP($B944,A股收入利润复合增长（数值）!$A$7:$Q$3068,4))-1,"")</f>
        <v>0.48708521016160433</v>
      </c>
      <c r="H944" s="6">
        <f>IFERROR(VLOOKUP($B944,A股收入利润复合增长（数值）!$A$7:$Q$3068,7)/ABS(VLOOKUP($B944,A股收入利润复合增长（数值）!$A$7:$Q$3068,5))-1,"")</f>
        <v>5.7950322039134639E-2</v>
      </c>
      <c r="I944" s="6">
        <f>IFERROR(VLOOKUP($B944,A股收入利润复合增长（数值）!$A$7:$Q$3068,8)/ABS(VLOOKUP($B944,A股收入利润复合增长（数值）!$A$7:$Q$3068,6))-1,"")</f>
        <v>0.12863304071467119</v>
      </c>
      <c r="J944" s="6">
        <f>IFERROR(VLOOKUP($B944,A股收入利润复合增长（数值）!$A$7:$Q$3068,9)/ABS(VLOOKUP($B944,A股收入利润复合增长（数值）!$A$7:$Q$3068,7))-1,"")</f>
        <v>0.61235934290851746</v>
      </c>
      <c r="K944" s="6">
        <f>IFERROR(VLOOKUP($B944,A股收入利润复合增长（数值）!$A$7:$Q$3068,10)/ABS(VLOOKUP($B944,A股收入利润复合增长（数值）!$A$7:$Q$3068,8))-1,"")</f>
        <v>4.0601524644159559E-2</v>
      </c>
      <c r="L944" s="6">
        <f>IFERROR(VLOOKUP($B944,A股收入利润复合增长（数值）!$A$7:$Q$3068,11)/ABS(VLOOKUP($B944,A股收入利润复合增长（数值）!$A$7:$Q$3068,9))-1,"")</f>
        <v>0.22775049043641582</v>
      </c>
      <c r="M944" s="6">
        <f>IFERROR(VLOOKUP($B944,A股收入利润复合增长（数值）!$A$7:$Q$3068,12)/ABS(VLOOKUP($B944,A股收入利润复合增长（数值）!$A$7:$Q$3068,10))-1,"")</f>
        <v>0.10794350357077831</v>
      </c>
      <c r="N944" s="6">
        <f>IFERROR(VLOOKUP($B944,A股收入利润复合增长（数值）!$A$7:$Q$3068,13)/ABS(VLOOKUP($B944,A股收入利润复合增长（数值）!$A$7:$Q$3068,11))-1,"")</f>
        <v>0.10337732669444866</v>
      </c>
      <c r="O944" s="6">
        <f>IFERROR(VLOOKUP($B944,A股收入利润复合增长（数值）!$A$7:$Q$3068,14)/ABS(VLOOKUP($B944,A股收入利润复合增长（数值）!$A$7:$Q$3068,12))-1,"")</f>
        <v>0.23492103020287036</v>
      </c>
      <c r="P944" s="6">
        <f>IFERROR(VLOOKUP($B944,A股收入利润复合增长（数值）!$A$7:$Q$3068,15)/ABS(VLOOKUP($B944,A股收入利润复合增长（数值）!$A$7:$Q$3068,13))-1,"")</f>
        <v>0.20793684718675842</v>
      </c>
    </row>
    <row r="945" spans="1:16" x14ac:dyDescent="0.25">
      <c r="A945" t="str">
        <f>IF(COUNTIF(G945:P945,"&lt;"&amp;$A$3)=0,MAX($A$4:A944)+1,"")</f>
        <v/>
      </c>
      <c r="B945">
        <v>941</v>
      </c>
      <c r="C945" t="str">
        <f>VLOOKUP($B945,A股收入利润复合增长（数值）!$A$7:$Q$3068,2)</f>
        <v>601229.SH</v>
      </c>
      <c r="D945" t="str">
        <f>VLOOKUP($B945,A股收入利润复合增长（数值）!$A$7:$Q$3068,3)</f>
        <v>上海银行</v>
      </c>
      <c r="G945" s="6">
        <f>IFERROR(VLOOKUP($B945,A股收入利润复合增长（数值）!$A$7:$Q$3068,6)/ABS(VLOOKUP($B945,A股收入利润复合增长（数值）!$A$7:$Q$3068,4))-1,"")</f>
        <v>9.372244879298286E-2</v>
      </c>
      <c r="H945" s="6">
        <f>IFERROR(VLOOKUP($B945,A股收入利润复合增长（数值）!$A$7:$Q$3068,7)/ABS(VLOOKUP($B945,A股收入利润复合增长（数值）!$A$7:$Q$3068,5))-1,"")</f>
        <v>0.15472595249038368</v>
      </c>
      <c r="I945" s="6">
        <f>IFERROR(VLOOKUP($B945,A股收入利润复合增长（数值）!$A$7:$Q$3068,8)/ABS(VLOOKUP($B945,A股收入利润复合增长（数值）!$A$7:$Q$3068,6))-1,"")</f>
        <v>0.22085429995582628</v>
      </c>
      <c r="J945" s="6">
        <f>IFERROR(VLOOKUP($B945,A股收入利润复合增长（数值）!$A$7:$Q$3068,9)/ABS(VLOOKUP($B945,A股收入利润复合增长（数值）!$A$7:$Q$3068,7))-1,"")</f>
        <v>0.2932670679424636</v>
      </c>
      <c r="K945" s="6">
        <f>IFERROR(VLOOKUP($B945,A股收入利润复合增长（数值）!$A$7:$Q$3068,10)/ABS(VLOOKUP($B945,A股收入利润复合增长（数值）!$A$7:$Q$3068,8))-1,"")</f>
        <v>0.24161489436681016</v>
      </c>
      <c r="L945" s="6">
        <f>IFERROR(VLOOKUP($B945,A股收入利润复合增长（数值）!$A$7:$Q$3068,11)/ABS(VLOOKUP($B945,A股收入利润复合增长（数值）!$A$7:$Q$3068,9))-1,"")</f>
        <v>0.24417944039739514</v>
      </c>
      <c r="M945" s="6">
        <f>IFERROR(VLOOKUP($B945,A股收入利润复合增长（数值）!$A$7:$Q$3068,12)/ABS(VLOOKUP($B945,A股收入利润复合增长（数值）!$A$7:$Q$3068,10))-1,"")</f>
        <v>0.30884246913285796</v>
      </c>
      <c r="N945" s="6">
        <f>IFERROR(VLOOKUP($B945,A股收入利润复合增长（数值）!$A$7:$Q$3068,13)/ABS(VLOOKUP($B945,A股收入利润复合增长（数值）!$A$7:$Q$3068,11))-1,"")</f>
        <v>0.21772080657054671</v>
      </c>
      <c r="O945" s="6">
        <f>IFERROR(VLOOKUP($B945,A股收入利润复合增长（数值）!$A$7:$Q$3068,14)/ABS(VLOOKUP($B945,A股收入利润复合增长（数值）!$A$7:$Q$3068,12))-1,"")</f>
        <v>0.18014268854662108</v>
      </c>
      <c r="P945" s="6">
        <f>IFERROR(VLOOKUP($B945,A股收入利润复合增长（数值）!$A$7:$Q$3068,15)/ABS(VLOOKUP($B945,A股收入利润复合增长（数值）!$A$7:$Q$3068,13))-1,"")</f>
        <v>0.14291873621825002</v>
      </c>
    </row>
    <row r="946" spans="1:16" x14ac:dyDescent="0.25">
      <c r="A946" t="str">
        <f>IF(COUNTIF(G946:P946,"&lt;"&amp;$A$3)=0,MAX($A$4:A945)+1,"")</f>
        <v/>
      </c>
      <c r="B946">
        <v>942</v>
      </c>
      <c r="C946" t="str">
        <f>VLOOKUP($B946,A股收入利润复合增长（数值）!$A$7:$Q$3068,2)</f>
        <v>601238.SH</v>
      </c>
      <c r="D946" t="str">
        <f>VLOOKUP($B946,A股收入利润复合增长（数值）!$A$7:$Q$3068,3)</f>
        <v>广汽集团</v>
      </c>
      <c r="G946" s="6">
        <f>IFERROR(VLOOKUP($B946,A股收入利润复合增长（数值）!$A$7:$Q$3068,6)/ABS(VLOOKUP($B946,A股收入利润复合增长（数值）!$A$7:$Q$3068,4))-1,"")</f>
        <v>0.25596606057754756</v>
      </c>
      <c r="H946" s="6">
        <f>IFERROR(VLOOKUP($B946,A股收入利润复合增长（数值）!$A$7:$Q$3068,7)/ABS(VLOOKUP($B946,A股收入利润复合增长（数值）!$A$7:$Q$3068,5))-1,"")</f>
        <v>-5.2394276477331081E-3</v>
      </c>
      <c r="I946" s="6">
        <f>IFERROR(VLOOKUP($B946,A股收入利润复合增长（数值）!$A$7:$Q$3068,8)/ABS(VLOOKUP($B946,A股收入利润复合增长（数值）!$A$7:$Q$3068,6))-1,"")</f>
        <v>0.17248708796715362</v>
      </c>
      <c r="J946" s="6">
        <f>IFERROR(VLOOKUP($B946,A股收入利润复合增长（数值）!$A$7:$Q$3068,9)/ABS(VLOOKUP($B946,A股收入利润复合增长（数值）!$A$7:$Q$3068,7))-1,"")</f>
        <v>-0.73462432135400235</v>
      </c>
      <c r="K946" s="6">
        <f>IFERROR(VLOOKUP($B946,A股收入利润复合增长（数值）!$A$7:$Q$3068,10)/ABS(VLOOKUP($B946,A股收入利润复合增长（数值）!$A$7:$Q$3068,8))-1,"")</f>
        <v>0.46218604124104878</v>
      </c>
      <c r="L946" s="6">
        <f>IFERROR(VLOOKUP($B946,A股收入利润复合增长（数值）!$A$7:$Q$3068,11)/ABS(VLOOKUP($B946,A股收入利润复合增长（数值）!$A$7:$Q$3068,9))-1,"")</f>
        <v>1.3544108189987822</v>
      </c>
      <c r="M946" s="6">
        <f>IFERROR(VLOOKUP($B946,A股收入利润复合增长（数值）!$A$7:$Q$3068,12)/ABS(VLOOKUP($B946,A股收入利润复合增长（数值）!$A$7:$Q$3068,10))-1,"")</f>
        <v>0.18867923609272053</v>
      </c>
      <c r="N946" s="6">
        <f>IFERROR(VLOOKUP($B946,A股收入利润复合增长（数值）!$A$7:$Q$3068,13)/ABS(VLOOKUP($B946,A股收入利润复合增长（数值）!$A$7:$Q$3068,11))-1,"")</f>
        <v>0.19369946726017573</v>
      </c>
      <c r="O946" s="6">
        <f>IFERROR(VLOOKUP($B946,A股收入利润复合增长（数值）!$A$7:$Q$3068,14)/ABS(VLOOKUP($B946,A股收入利润复合增长（数值）!$A$7:$Q$3068,12))-1,"")</f>
        <v>0.31472602858980259</v>
      </c>
      <c r="P946" s="6">
        <f>IFERROR(VLOOKUP($B946,A股收入利润复合增长（数值）!$A$7:$Q$3068,15)/ABS(VLOOKUP($B946,A股收入利润复合增长（数值）!$A$7:$Q$3068,13))-1,"")</f>
        <v>0.328467396762401</v>
      </c>
    </row>
    <row r="947" spans="1:16" x14ac:dyDescent="0.25">
      <c r="A947" t="str">
        <f>IF(COUNTIF(G947:P947,"&lt;"&amp;$A$3)=0,MAX($A$4:A946)+1,"")</f>
        <v/>
      </c>
      <c r="B947">
        <v>943</v>
      </c>
      <c r="C947" t="str">
        <f>VLOOKUP($B947,A股收入利润复合增长（数值）!$A$7:$Q$3068,2)</f>
        <v>601318.SH</v>
      </c>
      <c r="D947" t="str">
        <f>VLOOKUP($B947,A股收入利润复合增长（数值）!$A$7:$Q$3068,3)</f>
        <v>中国平安</v>
      </c>
      <c r="G947" s="6">
        <f>IFERROR(VLOOKUP($B947,A股收入利润复合增长（数值）!$A$7:$Q$3068,6)/ABS(VLOOKUP($B947,A股收入利润复合增长（数值）!$A$7:$Q$3068,4))-1,"")</f>
        <v>0.31395858297393886</v>
      </c>
      <c r="H947" s="6">
        <f>IFERROR(VLOOKUP($B947,A股收入利润复合增长（数值）!$A$7:$Q$3068,7)/ABS(VLOOKUP($B947,A股收入利润复合增长（数值）!$A$7:$Q$3068,5))-1,"")</f>
        <v>0.12500722084223903</v>
      </c>
      <c r="I947" s="6">
        <f>IFERROR(VLOOKUP($B947,A股收入利润复合增长（数值）!$A$7:$Q$3068,8)/ABS(VLOOKUP($B947,A股收入利润复合增长（数值）!$A$7:$Q$3068,6))-1,"")</f>
        <v>0.20270775164212673</v>
      </c>
      <c r="J947" s="6">
        <f>IFERROR(VLOOKUP($B947,A股收入利润复合增长（数值）!$A$7:$Q$3068,9)/ABS(VLOOKUP($B947,A股收入利润复合增长（数值）!$A$7:$Q$3068,7))-1,"")</f>
        <v>2.9525032092426295E-2</v>
      </c>
      <c r="K947" s="6">
        <f>IFERROR(VLOOKUP($B947,A股收入利润复合增长（数值）!$A$7:$Q$3068,10)/ABS(VLOOKUP($B947,A股收入利润复合增长（数值）!$A$7:$Q$3068,8))-1,"")</f>
        <v>0.21130566652859994</v>
      </c>
      <c r="L947" s="6">
        <f>IFERROR(VLOOKUP($B947,A股收入利润复合增长（数值）!$A$7:$Q$3068,11)/ABS(VLOOKUP($B947,A股收入利润复合增长（数值）!$A$7:$Q$3068,9))-1,"")</f>
        <v>0.40418952618453874</v>
      </c>
      <c r="M947" s="6">
        <f>IFERROR(VLOOKUP($B947,A股收入利润复合增长（数值）!$A$7:$Q$3068,12)/ABS(VLOOKUP($B947,A股收入利润复合增长（数值）!$A$7:$Q$3068,10))-1,"")</f>
        <v>0.27645457779395577</v>
      </c>
      <c r="N947" s="6">
        <f>IFERROR(VLOOKUP($B947,A股收入利润复合增长（数值）!$A$7:$Q$3068,13)/ABS(VLOOKUP($B947,A股收入利润复合增长（数值）!$A$7:$Q$3068,11))-1,"")</f>
        <v>0.39514811394473259</v>
      </c>
      <c r="O947" s="6">
        <f>IFERROR(VLOOKUP($B947,A股收入利润复合增长（数值）!$A$7:$Q$3068,14)/ABS(VLOOKUP($B947,A股收入利润复合增长（数值）!$A$7:$Q$3068,12))-1,"")</f>
        <v>0.33941263648186792</v>
      </c>
      <c r="P947" s="6">
        <f>IFERROR(VLOOKUP($B947,A股收入利润复合增长（数值）!$A$7:$Q$3068,15)/ABS(VLOOKUP($B947,A股收入利润复合增长（数值）!$A$7:$Q$3068,13))-1,"")</f>
        <v>0.37994857302884499</v>
      </c>
    </row>
    <row r="948" spans="1:16" x14ac:dyDescent="0.25">
      <c r="A948" t="str">
        <f>IF(COUNTIF(G948:P948,"&lt;"&amp;$A$3)=0,MAX($A$4:A947)+1,"")</f>
        <v/>
      </c>
      <c r="B948">
        <v>944</v>
      </c>
      <c r="C948" t="str">
        <f>VLOOKUP($B948,A股收入利润复合增长（数值）!$A$7:$Q$3068,2)</f>
        <v>601336.SH</v>
      </c>
      <c r="D948" t="str">
        <f>VLOOKUP($B948,A股收入利润复合增长（数值）!$A$7:$Q$3068,3)</f>
        <v>新华保险</v>
      </c>
      <c r="G948" s="6">
        <f>IFERROR(VLOOKUP($B948,A股收入利润复合增长（数值）!$A$7:$Q$3068,6)/ABS(VLOOKUP($B948,A股收入利润复合增长（数值）!$A$7:$Q$3068,4))-1,"")</f>
        <v>6.5318544965028869E-2</v>
      </c>
      <c r="H948" s="6">
        <f>IFERROR(VLOOKUP($B948,A股收入利润复合增长（数值）!$A$7:$Q$3068,7)/ABS(VLOOKUP($B948,A股收入利润复合增长（数值）!$A$7:$Q$3068,5))-1,"")</f>
        <v>0.24455313472654505</v>
      </c>
      <c r="I948" s="6">
        <f>IFERROR(VLOOKUP($B948,A股收入利润复合增长（数值）!$A$7:$Q$3068,8)/ABS(VLOOKUP($B948,A股收入利润复合增长（数值）!$A$7:$Q$3068,6))-1,"")</f>
        <v>7.0616890549313638E-2</v>
      </c>
      <c r="J948" s="6">
        <f>IFERROR(VLOOKUP($B948,A股收入利润复合增长（数值）!$A$7:$Q$3068,9)/ABS(VLOOKUP($B948,A股收入利润复合增长（数值）!$A$7:$Q$3068,7))-1,"")</f>
        <v>4.7874240800285905E-2</v>
      </c>
      <c r="K948" s="6">
        <f>IFERROR(VLOOKUP($B948,A股收入利润复合增长（数值）!$A$7:$Q$3068,10)/ABS(VLOOKUP($B948,A股收入利润复合增长（数值）!$A$7:$Q$3068,8))-1,"")</f>
        <v>0.10838942533847651</v>
      </c>
      <c r="L948" s="6">
        <f>IFERROR(VLOOKUP($B948,A股收入利润复合增长（数值）!$A$7:$Q$3068,11)/ABS(VLOOKUP($B948,A股收入利润复合增长（数值）!$A$7:$Q$3068,9))-1,"")</f>
        <v>0.50767132628707801</v>
      </c>
      <c r="M948" s="6">
        <f>IFERROR(VLOOKUP($B948,A股收入利润复合增长（数值）!$A$7:$Q$3068,12)/ABS(VLOOKUP($B948,A股收入利润复合增长（数值）!$A$7:$Q$3068,10))-1,"")</f>
        <v>0.10488911523681654</v>
      </c>
      <c r="N948" s="6">
        <f>IFERROR(VLOOKUP($B948,A股收入利润复合增长（数值）!$A$7:$Q$3068,13)/ABS(VLOOKUP($B948,A股收入利润复合增长（数值）!$A$7:$Q$3068,11))-1,"")</f>
        <v>0.44866576209859788</v>
      </c>
      <c r="O948" s="6">
        <f>IFERROR(VLOOKUP($B948,A股收入利润复合增长（数值）!$A$7:$Q$3068,14)/ABS(VLOOKUP($B948,A股收入利润复合增长（数值）!$A$7:$Q$3068,12))-1,"")</f>
        <v>0.10661582406224035</v>
      </c>
      <c r="P948" s="6">
        <f>IFERROR(VLOOKUP($B948,A股收入利润复合增长（数值）!$A$7:$Q$3068,15)/ABS(VLOOKUP($B948,A股收入利润复合增长（数值）!$A$7:$Q$3068,13))-1,"")</f>
        <v>0.34264751795192017</v>
      </c>
    </row>
    <row r="949" spans="1:16" x14ac:dyDescent="0.25">
      <c r="A949" t="str">
        <f>IF(COUNTIF(G949:P949,"&lt;"&amp;$A$3)=0,MAX($A$4:A948)+1,"")</f>
        <v/>
      </c>
      <c r="B949">
        <v>945</v>
      </c>
      <c r="C949" t="str">
        <f>VLOOKUP($B949,A股收入利润复合增长（数值）!$A$7:$Q$3068,2)</f>
        <v>601375.SH</v>
      </c>
      <c r="D949" t="str">
        <f>VLOOKUP($B949,A股收入利润复合增长（数值）!$A$7:$Q$3068,3)</f>
        <v>中原证券</v>
      </c>
      <c r="G949" s="6">
        <f>IFERROR(VLOOKUP($B949,A股收入利润复合增长（数值）!$A$7:$Q$3068,6)/ABS(VLOOKUP($B949,A股收入利润复合增长（数值）!$A$7:$Q$3068,4))-1,"")</f>
        <v>-0.47231796164467521</v>
      </c>
      <c r="H949" s="6">
        <f>IFERROR(VLOOKUP($B949,A股收入利润复合增长（数值）!$A$7:$Q$3068,7)/ABS(VLOOKUP($B949,A股收入利润复合增长（数值）!$A$7:$Q$3068,5))-1,"")</f>
        <v>-0.79383821276300293</v>
      </c>
      <c r="I949" s="6">
        <f>IFERROR(VLOOKUP($B949,A股收入利润复合增长（数值）!$A$7:$Q$3068,8)/ABS(VLOOKUP($B949,A股收入利润复合增长（数值）!$A$7:$Q$3068,6))-1,"")</f>
        <v>0.4193715434287224</v>
      </c>
      <c r="J949" s="6">
        <f>IFERROR(VLOOKUP($B949,A股收入利润复合增长（数值）!$A$7:$Q$3068,9)/ABS(VLOOKUP($B949,A股收入利润复合增长（数值）!$A$7:$Q$3068,7))-1,"")</f>
        <v>0.72511890972223014</v>
      </c>
      <c r="K949" s="6">
        <f>IFERROR(VLOOKUP($B949,A股收入利润复合增长（数值）!$A$7:$Q$3068,10)/ABS(VLOOKUP($B949,A股收入利润复合增长（数值）!$A$7:$Q$3068,8))-1,"")</f>
        <v>0.15612962100742211</v>
      </c>
      <c r="L949" s="6">
        <f>IFERROR(VLOOKUP($B949,A股收入利润复合增长（数值）!$A$7:$Q$3068,11)/ABS(VLOOKUP($B949,A股收入利润复合增长（数值）!$A$7:$Q$3068,9))-1,"")</f>
        <v>0.38379675638137001</v>
      </c>
      <c r="M949" s="6">
        <f>IFERROR(VLOOKUP($B949,A股收入利润复合增长（数值）!$A$7:$Q$3068,12)/ABS(VLOOKUP($B949,A股收入利润复合增长（数值）!$A$7:$Q$3068,10))-1,"")</f>
        <v>0.55180479300392027</v>
      </c>
      <c r="N949" s="6">
        <f>IFERROR(VLOOKUP($B949,A股收入利润复合增长（数值）!$A$7:$Q$3068,13)/ABS(VLOOKUP($B949,A股收入利润复合增长（数值）!$A$7:$Q$3068,11))-1,"")</f>
        <v>1.2230676099906499</v>
      </c>
      <c r="O949" s="6">
        <f>IFERROR(VLOOKUP($B949,A股收入利润复合增长（数值）!$A$7:$Q$3068,14)/ABS(VLOOKUP($B949,A股收入利润复合增长（数值）!$A$7:$Q$3068,12))-1,"")</f>
        <v>1.2145327364171394</v>
      </c>
      <c r="P949" s="6">
        <f>IFERROR(VLOOKUP($B949,A股收入利润复合增长（数值）!$A$7:$Q$3068,15)/ABS(VLOOKUP($B949,A股收入利润复合增长（数值）!$A$7:$Q$3068,13))-1,"")</f>
        <v>1.4995998996616113</v>
      </c>
    </row>
    <row r="950" spans="1:16" x14ac:dyDescent="0.25">
      <c r="A950" t="str">
        <f>IF(COUNTIF(G950:P950,"&lt;"&amp;$A$3)=0,MAX($A$4:A949)+1,"")</f>
        <v/>
      </c>
      <c r="B950">
        <v>946</v>
      </c>
      <c r="C950" t="str">
        <f>VLOOKUP($B950,A股收入利润复合增长（数值）!$A$7:$Q$3068,2)</f>
        <v>601377.SH</v>
      </c>
      <c r="D950" t="str">
        <f>VLOOKUP($B950,A股收入利润复合增长（数值）!$A$7:$Q$3068,3)</f>
        <v>兴业证券</v>
      </c>
      <c r="G950" s="6">
        <f>IFERROR(VLOOKUP($B950,A股收入利润复合增长（数值）!$A$7:$Q$3068,6)/ABS(VLOOKUP($B950,A股收入利润复合增长（数值）!$A$7:$Q$3068,4))-1,"")</f>
        <v>-0.15430803339603161</v>
      </c>
      <c r="H950" s="6">
        <f>IFERROR(VLOOKUP($B950,A股收入利润复合增长（数值）!$A$7:$Q$3068,7)/ABS(VLOOKUP($B950,A股收入利润复合增长（数值）!$A$7:$Q$3068,5))-1,"")</f>
        <v>-0.44698833548300854</v>
      </c>
      <c r="I950" s="6">
        <f>IFERROR(VLOOKUP($B950,A股收入利润复合增长（数值）!$A$7:$Q$3068,8)/ABS(VLOOKUP($B950,A股收入利润复合增长（数值）!$A$7:$Q$3068,6))-1,"")</f>
        <v>9.6911507374696004E-2</v>
      </c>
      <c r="J950" s="6">
        <f>IFERROR(VLOOKUP($B950,A股收入利润复合增长（数值）!$A$7:$Q$3068,9)/ABS(VLOOKUP($B950,A股收入利润复合增长（数值）!$A$7:$Q$3068,7))-1,"")</f>
        <v>9.4203844616715049E-2</v>
      </c>
      <c r="K950" s="6">
        <f>IFERROR(VLOOKUP($B950,A股收入利润复合增长（数值）!$A$7:$Q$3068,10)/ABS(VLOOKUP($B950,A股收入利润复合增长（数值）!$A$7:$Q$3068,8))-1,"")</f>
        <v>0.22213832602385919</v>
      </c>
      <c r="L950" s="6">
        <f>IFERROR(VLOOKUP($B950,A股收入利润复合增长（数值）!$A$7:$Q$3068,11)/ABS(VLOOKUP($B950,A股收入利润复合增长（数值）!$A$7:$Q$3068,9))-1,"")</f>
        <v>0.41270134212235954</v>
      </c>
      <c r="M950" s="6">
        <f>IFERROR(VLOOKUP($B950,A股收入利润复合增长（数值）!$A$7:$Q$3068,12)/ABS(VLOOKUP($B950,A股收入利润复合增长（数值）!$A$7:$Q$3068,10))-1,"")</f>
        <v>0.80730412881539704</v>
      </c>
      <c r="N950" s="6">
        <f>IFERROR(VLOOKUP($B950,A股收入利润复合增长（数值）!$A$7:$Q$3068,13)/ABS(VLOOKUP($B950,A股收入利润复合增长（数值）!$A$7:$Q$3068,11))-1,"")</f>
        <v>1.6474693214785079</v>
      </c>
      <c r="O950" s="6">
        <f>IFERROR(VLOOKUP($B950,A股收入利润复合增长（数值）!$A$7:$Q$3068,14)/ABS(VLOOKUP($B950,A股收入利润复合增长（数值）!$A$7:$Q$3068,12))-1,"")</f>
        <v>1.0574931599243174</v>
      </c>
      <c r="P950" s="6">
        <f>IFERROR(VLOOKUP($B950,A股收入利润复合增长（数值）!$A$7:$Q$3068,15)/ABS(VLOOKUP($B950,A股收入利润复合增长（数值）!$A$7:$Q$3068,13))-1,"")</f>
        <v>1.3390068099579455</v>
      </c>
    </row>
    <row r="951" spans="1:16" x14ac:dyDescent="0.25">
      <c r="A951" t="str">
        <f>IF(COUNTIF(G951:P951,"&lt;"&amp;$A$3)=0,MAX($A$4:A950)+1,"")</f>
        <v/>
      </c>
      <c r="B951">
        <v>947</v>
      </c>
      <c r="C951" t="str">
        <f>VLOOKUP($B951,A股收入利润复合增长（数值）!$A$7:$Q$3068,2)</f>
        <v>601555.SH</v>
      </c>
      <c r="D951" t="str">
        <f>VLOOKUP($B951,A股收入利润复合增长（数值）!$A$7:$Q$3068,3)</f>
        <v>东吴证券</v>
      </c>
      <c r="G951" s="6">
        <f>IFERROR(VLOOKUP($B951,A股收入利润复合增长（数值）!$A$7:$Q$3068,6)/ABS(VLOOKUP($B951,A股收入利润复合增长（数值）!$A$7:$Q$3068,4))-1,"")</f>
        <v>-0.28193188408154279</v>
      </c>
      <c r="H951" s="6">
        <f>IFERROR(VLOOKUP($B951,A股收入利润复合增长（数值）!$A$7:$Q$3068,7)/ABS(VLOOKUP($B951,A股收入利润复合增长（数值）!$A$7:$Q$3068,5))-1,"")</f>
        <v>-0.59792194778044538</v>
      </c>
      <c r="I951" s="6">
        <f>IFERROR(VLOOKUP($B951,A股收入利润复合增长（数值）!$A$7:$Q$3068,8)/ABS(VLOOKUP($B951,A股收入利润复合增长（数值）!$A$7:$Q$3068,6))-1,"")</f>
        <v>7.7399754953760835E-2</v>
      </c>
      <c r="J951" s="6">
        <f>IFERROR(VLOOKUP($B951,A股收入利润复合增长（数值）!$A$7:$Q$3068,9)/ABS(VLOOKUP($B951,A股收入利润复合增长（数值）!$A$7:$Q$3068,7))-1,"")</f>
        <v>0.21697840442482419</v>
      </c>
      <c r="K951" s="6">
        <f>IFERROR(VLOOKUP($B951,A股收入利润复合增长（数值）!$A$7:$Q$3068,10)/ABS(VLOOKUP($B951,A股收入利润复合增长（数值）!$A$7:$Q$3068,8))-1,"")</f>
        <v>0.14328300694041296</v>
      </c>
      <c r="L951" s="6">
        <f>IFERROR(VLOOKUP($B951,A股收入利润复合增长（数值）!$A$7:$Q$3068,11)/ABS(VLOOKUP($B951,A股收入利润复合增长（数值）!$A$7:$Q$3068,9))-1,"")</f>
        <v>0.35807907919681026</v>
      </c>
      <c r="M951" s="6">
        <f>IFERROR(VLOOKUP($B951,A股收入利润复合增长（数值）!$A$7:$Q$3068,12)/ABS(VLOOKUP($B951,A股收入利润复合增长（数值）!$A$7:$Q$3068,10))-1,"")</f>
        <v>1.0272503369032049</v>
      </c>
      <c r="N951" s="6">
        <f>IFERROR(VLOOKUP($B951,A股收入利润复合增长（数值）!$A$7:$Q$3068,13)/ABS(VLOOKUP($B951,A股收入利润复合增长（数值）!$A$7:$Q$3068,11))-1,"")</f>
        <v>1.9151765013589417</v>
      </c>
      <c r="O951" s="6">
        <f>IFERROR(VLOOKUP($B951,A股收入利润复合增长（数值）!$A$7:$Q$3068,14)/ABS(VLOOKUP($B951,A股收入利润复合增长（数值）!$A$7:$Q$3068,12))-1,"")</f>
        <v>1.1074355898514634</v>
      </c>
      <c r="P951" s="6">
        <f>IFERROR(VLOOKUP($B951,A股收入利润复合增长（数值）!$A$7:$Q$3068,15)/ABS(VLOOKUP($B951,A股收入利润复合增长（数值）!$A$7:$Q$3068,13))-1,"")</f>
        <v>1.4281589690414931</v>
      </c>
    </row>
    <row r="952" spans="1:16" x14ac:dyDescent="0.25">
      <c r="A952" t="str">
        <f>IF(COUNTIF(G952:P952,"&lt;"&amp;$A$3)=0,MAX($A$4:A951)+1,"")</f>
        <v/>
      </c>
      <c r="B952">
        <v>948</v>
      </c>
      <c r="C952" t="str">
        <f>VLOOKUP($B952,A股收入利润复合增长（数值）!$A$7:$Q$3068,2)</f>
        <v>601567.SH</v>
      </c>
      <c r="D952" t="str">
        <f>VLOOKUP($B952,A股收入利润复合增长（数值）!$A$7:$Q$3068,3)</f>
        <v>三星医疗</v>
      </c>
      <c r="G952" s="6">
        <f>IFERROR(VLOOKUP($B952,A股收入利润复合增长（数值）!$A$7:$Q$3068,6)/ABS(VLOOKUP($B952,A股收入利润复合增长（数值）!$A$7:$Q$3068,4))-1,"")</f>
        <v>0.37587491646811055</v>
      </c>
      <c r="H952" s="6">
        <f>IFERROR(VLOOKUP($B952,A股收入利润复合增长（数值）!$A$7:$Q$3068,7)/ABS(VLOOKUP($B952,A股收入利润复合增长（数值）!$A$7:$Q$3068,5))-1,"")</f>
        <v>4.3617792096825925E-2</v>
      </c>
      <c r="I952" s="6">
        <f>IFERROR(VLOOKUP($B952,A股收入利润复合增长（数值）!$A$7:$Q$3068,8)/ABS(VLOOKUP($B952,A股收入利润复合增长（数值）!$A$7:$Q$3068,6))-1,"")</f>
        <v>3.3409106329147953E-2</v>
      </c>
      <c r="J952" s="6">
        <f>IFERROR(VLOOKUP($B952,A股收入利润复合增长（数值）!$A$7:$Q$3068,9)/ABS(VLOOKUP($B952,A股收入利润复合增长（数值）!$A$7:$Q$3068,7))-1,"")</f>
        <v>0.27416871273910104</v>
      </c>
      <c r="K952" s="6">
        <f>IFERROR(VLOOKUP($B952,A股收入利润复合增长（数值）!$A$7:$Q$3068,10)/ABS(VLOOKUP($B952,A股收入利润复合增长（数值）!$A$7:$Q$3068,8))-1,"")</f>
        <v>-0.12298938153462657</v>
      </c>
      <c r="L952" s="6">
        <f>IFERROR(VLOOKUP($B952,A股收入利润复合增长（数值）!$A$7:$Q$3068,11)/ABS(VLOOKUP($B952,A股收入利润复合增长（数值）!$A$7:$Q$3068,9))-1,"")</f>
        <v>6.7132203134383062E-2</v>
      </c>
      <c r="M952" s="6">
        <f>IFERROR(VLOOKUP($B952,A股收入利润复合增长（数值）!$A$7:$Q$3068,12)/ABS(VLOOKUP($B952,A股收入利润复合增长（数值）!$A$7:$Q$3068,10))-1,"")</f>
        <v>0.27914389602046707</v>
      </c>
      <c r="N952" s="6">
        <f>IFERROR(VLOOKUP($B952,A股收入利润复合增长（数值）!$A$7:$Q$3068,13)/ABS(VLOOKUP($B952,A股收入利润复合增长（数值）!$A$7:$Q$3068,11))-1,"")</f>
        <v>0.31945479147184086</v>
      </c>
      <c r="O952" s="6">
        <f>IFERROR(VLOOKUP($B952,A股收入利润复合增长（数值）!$A$7:$Q$3068,14)/ABS(VLOOKUP($B952,A股收入利润复合增长（数值）!$A$7:$Q$3068,12))-1,"")</f>
        <v>0.44686899959046622</v>
      </c>
      <c r="P952" s="6">
        <f>IFERROR(VLOOKUP($B952,A股收入利润复合增长（数值）!$A$7:$Q$3068,15)/ABS(VLOOKUP($B952,A股收入利润复合增长（数值）!$A$7:$Q$3068,13))-1,"")</f>
        <v>0.51448873534769546</v>
      </c>
    </row>
    <row r="953" spans="1:16" x14ac:dyDescent="0.25">
      <c r="A953" t="str">
        <f>IF(COUNTIF(G953:P953,"&lt;"&amp;$A$3)=0,MAX($A$4:A952)+1,"")</f>
        <v/>
      </c>
      <c r="B953">
        <v>949</v>
      </c>
      <c r="C953" t="str">
        <f>VLOOKUP($B953,A股收入利润复合增长（数值）!$A$7:$Q$3068,2)</f>
        <v>601588.SH</v>
      </c>
      <c r="D953" t="str">
        <f>VLOOKUP($B953,A股收入利润复合增长（数值）!$A$7:$Q$3068,3)</f>
        <v>北辰实业</v>
      </c>
      <c r="G953" s="6">
        <f>IFERROR(VLOOKUP($B953,A股收入利润复合增长（数值）!$A$7:$Q$3068,6)/ABS(VLOOKUP($B953,A股收入利润复合增长（数值）!$A$7:$Q$3068,4))-1,"")</f>
        <v>-0.28669281254598278</v>
      </c>
      <c r="H953" s="6">
        <f>IFERROR(VLOOKUP($B953,A股收入利润复合增长（数值）!$A$7:$Q$3068,7)/ABS(VLOOKUP($B953,A股收入利润复合增长（数值）!$A$7:$Q$3068,5))-1,"")</f>
        <v>1.3086008041095023</v>
      </c>
      <c r="I953" s="6">
        <f>IFERROR(VLOOKUP($B953,A股收入利润复合增长（数值）!$A$7:$Q$3068,8)/ABS(VLOOKUP($B953,A股收入利润复合增长（数值）!$A$7:$Q$3068,6))-1,"")</f>
        <v>0.4452003882078901</v>
      </c>
      <c r="J953" s="6">
        <f>IFERROR(VLOOKUP($B953,A股收入利润复合增长（数值）!$A$7:$Q$3068,9)/ABS(VLOOKUP($B953,A股收入利润复合增长（数值）!$A$7:$Q$3068,7))-1,"")</f>
        <v>0.35113991781432663</v>
      </c>
      <c r="K953" s="6">
        <f>IFERROR(VLOOKUP($B953,A股收入利润复合增长（数值）!$A$7:$Q$3068,10)/ABS(VLOOKUP($B953,A股收入利润复合增长（数值）!$A$7:$Q$3068,8))-1,"")</f>
        <v>-4.025747806008606E-2</v>
      </c>
      <c r="L953" s="6">
        <f>IFERROR(VLOOKUP($B953,A股收入利润复合增长（数值）!$A$7:$Q$3068,11)/ABS(VLOOKUP($B953,A股收入利润复合增长（数值）!$A$7:$Q$3068,9))-1,"")</f>
        <v>4.9175729255834355E-2</v>
      </c>
      <c r="M953" s="6">
        <f>IFERROR(VLOOKUP($B953,A股收入利润复合增长（数值）!$A$7:$Q$3068,12)/ABS(VLOOKUP($B953,A股收入利润复合增长（数值）!$A$7:$Q$3068,10))-1,"")</f>
        <v>0.1323583982326193</v>
      </c>
      <c r="N953" s="6">
        <f>IFERROR(VLOOKUP($B953,A股收入利润复合增长（数值）!$A$7:$Q$3068,13)/ABS(VLOOKUP($B953,A股收入利润复合增长（数值）!$A$7:$Q$3068,11))-1,"")</f>
        <v>-0.20120835140179461</v>
      </c>
      <c r="O953" s="6">
        <f>IFERROR(VLOOKUP($B953,A股收入利润复合增长（数值）!$A$7:$Q$3068,14)/ABS(VLOOKUP($B953,A股收入利润复合增长（数值）!$A$7:$Q$3068,12))-1,"")</f>
        <v>0.15277642559231297</v>
      </c>
      <c r="P953" s="6">
        <f>IFERROR(VLOOKUP($B953,A股收入利润复合增长（数值）!$A$7:$Q$3068,15)/ABS(VLOOKUP($B953,A股收入利润复合增长（数值）!$A$7:$Q$3068,13))-1,"")</f>
        <v>0.15286928766387486</v>
      </c>
    </row>
    <row r="954" spans="1:16" x14ac:dyDescent="0.25">
      <c r="A954" t="str">
        <f>IF(COUNTIF(G954:P954,"&lt;"&amp;$A$3)=0,MAX($A$4:A953)+1,"")</f>
        <v/>
      </c>
      <c r="B954">
        <v>950</v>
      </c>
      <c r="C954" t="str">
        <f>VLOOKUP($B954,A股收入利润复合增长（数值）!$A$7:$Q$3068,2)</f>
        <v>601607.SH</v>
      </c>
      <c r="D954" t="str">
        <f>VLOOKUP($B954,A股收入利润复合增长（数值）!$A$7:$Q$3068,3)</f>
        <v>上海医药</v>
      </c>
      <c r="G954" s="6">
        <f>IFERROR(VLOOKUP($B954,A股收入利润复合增长（数值）!$A$7:$Q$3068,6)/ABS(VLOOKUP($B954,A股收入利润复合增长（数值）!$A$7:$Q$3068,4))-1,"")</f>
        <v>0.46747682338786056</v>
      </c>
      <c r="H954" s="6">
        <f>IFERROR(VLOOKUP($B954,A股收入利润复合增长（数值）!$A$7:$Q$3068,7)/ABS(VLOOKUP($B954,A股收入利润复合增长（数值）!$A$7:$Q$3068,5))-1,"")</f>
        <v>0.49258848899418473</v>
      </c>
      <c r="I954" s="6">
        <f>IFERROR(VLOOKUP($B954,A股收入利润复合增长（数值）!$A$7:$Q$3068,8)/ABS(VLOOKUP($B954,A股收入利润复合增长（数值）!$A$7:$Q$3068,6))-1,"")</f>
        <v>0.2400414557263939</v>
      </c>
      <c r="J954" s="6">
        <f>IFERROR(VLOOKUP($B954,A股收入利润复合增长（数值）!$A$7:$Q$3068,9)/ABS(VLOOKUP($B954,A股收入利润复合增长（数值）!$A$7:$Q$3068,7))-1,"")</f>
        <v>5.2066474113312555E-3</v>
      </c>
      <c r="K954" s="6">
        <f>IFERROR(VLOOKUP($B954,A股收入利润复合增长（数值）!$A$7:$Q$3068,10)/ABS(VLOOKUP($B954,A股收入利润复合增长（数值）!$A$7:$Q$3068,8))-1,"")</f>
        <v>0.14901557009997712</v>
      </c>
      <c r="L954" s="6">
        <f>IFERROR(VLOOKUP($B954,A股收入利润复合增长（数值）!$A$7:$Q$3068,11)/ABS(VLOOKUP($B954,A股收入利润复合增长（数值）!$A$7:$Q$3068,9))-1,"")</f>
        <v>9.2579308606689725E-2</v>
      </c>
      <c r="M954" s="6">
        <f>IFERROR(VLOOKUP($B954,A股收入利润复合增长（数值）!$A$7:$Q$3068,12)/ABS(VLOOKUP($B954,A股收入利润复合增长（数值）!$A$7:$Q$3068,10))-1,"")</f>
        <v>0.18122686894015283</v>
      </c>
      <c r="N954" s="6">
        <f>IFERROR(VLOOKUP($B954,A股收入利润复合增长（数值）!$A$7:$Q$3068,13)/ABS(VLOOKUP($B954,A股收入利润复合增长（数值）!$A$7:$Q$3068,11))-1,"")</f>
        <v>0.15524545440042647</v>
      </c>
      <c r="O954" s="6">
        <f>IFERROR(VLOOKUP($B954,A股收入利润复合增长（数值）!$A$7:$Q$3068,14)/ABS(VLOOKUP($B954,A股收入利润复合增长（数值）!$A$7:$Q$3068,12))-1,"")</f>
        <v>0.14196808166942643</v>
      </c>
      <c r="P954" s="6">
        <f>IFERROR(VLOOKUP($B954,A股收入利润复合增长（数值）!$A$7:$Q$3068,15)/ABS(VLOOKUP($B954,A股收入利润复合增长（数值）!$A$7:$Q$3068,13))-1,"")</f>
        <v>0.1103225892309887</v>
      </c>
    </row>
    <row r="955" spans="1:16" x14ac:dyDescent="0.25">
      <c r="A955" t="str">
        <f>IF(COUNTIF(G955:P955,"&lt;"&amp;$A$3)=0,MAX($A$4:A954)+1,"")</f>
        <v/>
      </c>
      <c r="B955">
        <v>951</v>
      </c>
      <c r="C955" t="str">
        <f>VLOOKUP($B955,A股收入利润复合增长（数值）!$A$7:$Q$3068,2)</f>
        <v>601633.SH</v>
      </c>
      <c r="D955" t="str">
        <f>VLOOKUP($B955,A股收入利润复合增长（数值）!$A$7:$Q$3068,3)</f>
        <v>长城汽车</v>
      </c>
      <c r="G955" s="6">
        <f>IFERROR(VLOOKUP($B955,A股收入利润复合增长（数值）!$A$7:$Q$3068,6)/ABS(VLOOKUP($B955,A股收入利润复合增长（数值）!$A$7:$Q$3068,4))-1,"")</f>
        <v>0.30903081683047762</v>
      </c>
      <c r="H955" s="6">
        <f>IFERROR(VLOOKUP($B955,A股收入利润复合增长（数值）!$A$7:$Q$3068,7)/ABS(VLOOKUP($B955,A股收入利润复合增长（数值）!$A$7:$Q$3068,5))-1,"")</f>
        <v>0.26861600612070236</v>
      </c>
      <c r="I955" s="6">
        <f>IFERROR(VLOOKUP($B955,A股收入利润复合增长（数值）!$A$7:$Q$3068,8)/ABS(VLOOKUP($B955,A股收入利润复合增长（数值）!$A$7:$Q$3068,6))-1,"")</f>
        <v>0.43438741487297317</v>
      </c>
      <c r="J955" s="6">
        <f>IFERROR(VLOOKUP($B955,A股收入利润复合增长（数值）!$A$7:$Q$3068,9)/ABS(VLOOKUP($B955,A股收入利润复合增长（数值）!$A$7:$Q$3068,7))-1,"")</f>
        <v>0.66144914943596755</v>
      </c>
      <c r="K955" s="6">
        <f>IFERROR(VLOOKUP($B955,A股收入利润复合增长（数值）!$A$7:$Q$3068,10)/ABS(VLOOKUP($B955,A股收入利润复合增长（数值）!$A$7:$Q$3068,8))-1,"")</f>
        <v>0.31567095051076066</v>
      </c>
      <c r="L955" s="6">
        <f>IFERROR(VLOOKUP($B955,A股收入利润复合增长（数值）!$A$7:$Q$3068,11)/ABS(VLOOKUP($B955,A股收入利润复合增长（数值）!$A$7:$Q$3068,9))-1,"")</f>
        <v>0.44465913605482066</v>
      </c>
      <c r="M955" s="6">
        <f>IFERROR(VLOOKUP($B955,A股收入利润复合增长（数值）!$A$7:$Q$3068,12)/ABS(VLOOKUP($B955,A股收入利润复合增长（数值）!$A$7:$Q$3068,10))-1,"")</f>
        <v>0.10225461603998132</v>
      </c>
      <c r="N955" s="6">
        <f>IFERROR(VLOOKUP($B955,A股收入利润复合增长（数值）!$A$7:$Q$3068,13)/ABS(VLOOKUP($B955,A股收入利润复合增长（数值）!$A$7:$Q$3068,11))-1,"")</f>
        <v>-2.2145021827018496E-2</v>
      </c>
      <c r="O955" s="6">
        <f>IFERROR(VLOOKUP($B955,A股收入利润复合增长（数值）!$A$7:$Q$3068,14)/ABS(VLOOKUP($B955,A股收入利润复合增长（数值）!$A$7:$Q$3068,12))-1,"")</f>
        <v>0.21351091868408911</v>
      </c>
      <c r="P955" s="6">
        <f>IFERROR(VLOOKUP($B955,A股收入利润复合增长（数值）!$A$7:$Q$3068,15)/ABS(VLOOKUP($B955,A股收入利润复合增长（数值）!$A$7:$Q$3068,13))-1,"")</f>
        <v>2.2131264608666879E-3</v>
      </c>
    </row>
    <row r="956" spans="1:16" x14ac:dyDescent="0.25">
      <c r="A956" t="str">
        <f>IF(COUNTIF(G956:P956,"&lt;"&amp;$A$3)=0,MAX($A$4:A955)+1,"")</f>
        <v/>
      </c>
      <c r="B956">
        <v>952</v>
      </c>
      <c r="C956" t="str">
        <f>VLOOKUP($B956,A股收入利润复合增长（数值）!$A$7:$Q$3068,2)</f>
        <v>601636.SH</v>
      </c>
      <c r="D956" t="str">
        <f>VLOOKUP($B956,A股收入利润复合增长（数值）!$A$7:$Q$3068,3)</f>
        <v>旗滨集团</v>
      </c>
      <c r="G956" s="6">
        <f>IFERROR(VLOOKUP($B956,A股收入利润复合增长（数值）!$A$7:$Q$3068,6)/ABS(VLOOKUP($B956,A股收入利润复合增长（数值）!$A$7:$Q$3068,4))-1,"")</f>
        <v>6.8653746235877833E-2</v>
      </c>
      <c r="H956" s="6">
        <f>IFERROR(VLOOKUP($B956,A股收入利润复合增长（数值）!$A$7:$Q$3068,7)/ABS(VLOOKUP($B956,A股收入利润复合增长（数值）!$A$7:$Q$3068,5))-1,"")</f>
        <v>-0.36566681088911823</v>
      </c>
      <c r="I956" s="6">
        <f>IFERROR(VLOOKUP($B956,A股收入利润复合增长（数值）!$A$7:$Q$3068,8)/ABS(VLOOKUP($B956,A股收入利润复合增长（数值）!$A$7:$Q$3068,6))-1,"")</f>
        <v>0.31865187061011646</v>
      </c>
      <c r="J956" s="6">
        <f>IFERROR(VLOOKUP($B956,A股收入利润复合增长（数值）!$A$7:$Q$3068,9)/ABS(VLOOKUP($B956,A股收入利润复合增长（数值）!$A$7:$Q$3068,7))-1,"")</f>
        <v>-5.2373668598026168E-2</v>
      </c>
      <c r="K956" s="6">
        <f>IFERROR(VLOOKUP($B956,A股收入利润复合增长（数值）!$A$7:$Q$3068,10)/ABS(VLOOKUP($B956,A股收入利润复合增长（数值）!$A$7:$Q$3068,8))-1,"")</f>
        <v>0.31343150029255651</v>
      </c>
      <c r="L956" s="6">
        <f>IFERROR(VLOOKUP($B956,A股收入利润复合增长（数值）!$A$7:$Q$3068,11)/ABS(VLOOKUP($B956,A股收入利润复合增长（数值）!$A$7:$Q$3068,9))-1,"")</f>
        <v>0.96188175245208751</v>
      </c>
      <c r="M956" s="6">
        <f>IFERROR(VLOOKUP($B956,A股收入利润复合增长（数值）!$A$7:$Q$3068,12)/ABS(VLOOKUP($B956,A股收入利润复合增长（数值）!$A$7:$Q$3068,10))-1,"")</f>
        <v>5.4074994215839167E-2</v>
      </c>
      <c r="N956" s="6">
        <f>IFERROR(VLOOKUP($B956,A股收入利润复合增长（数值）!$A$7:$Q$3068,13)/ABS(VLOOKUP($B956,A股收入利润复合增长（数值）!$A$7:$Q$3068,11))-1,"")</f>
        <v>-0.42899325764779817</v>
      </c>
      <c r="O956" s="6">
        <f>IFERROR(VLOOKUP($B956,A股收入利润复合增长（数值）!$A$7:$Q$3068,14)/ABS(VLOOKUP($B956,A股收入利润复合增长（数值）!$A$7:$Q$3068,12))-1,"")</f>
        <v>0.39090412372787653</v>
      </c>
      <c r="P956" s="6">
        <f>IFERROR(VLOOKUP($B956,A股收入利润复合增长（数值）!$A$7:$Q$3068,15)/ABS(VLOOKUP($B956,A股收入利润复合增长（数值）!$A$7:$Q$3068,13))-1,"")</f>
        <v>-0.22494515225007594</v>
      </c>
    </row>
    <row r="957" spans="1:16" x14ac:dyDescent="0.25">
      <c r="A957">
        <f>IF(COUNTIF(G957:P957,"&lt;"&amp;$A$3)=0,MAX($A$4:A956)+1,"")</f>
        <v>70</v>
      </c>
      <c r="B957">
        <v>953</v>
      </c>
      <c r="C957" t="str">
        <f>VLOOKUP($B957,A股收入利润复合增长（数值）!$A$7:$Q$3068,2)</f>
        <v>601668.SH</v>
      </c>
      <c r="D957" t="str">
        <f>VLOOKUP($B957,A股收入利润复合增长（数值）!$A$7:$Q$3068,3)</f>
        <v>中国建筑</v>
      </c>
      <c r="G957" s="6">
        <f>IFERROR(VLOOKUP($B957,A股收入利润复合增长（数值）!$A$7:$Q$3068,6)/ABS(VLOOKUP($B957,A股收入利润复合增长（数值）!$A$7:$Q$3068,4))-1,"")</f>
        <v>0.30349293428289204</v>
      </c>
      <c r="H957" s="6">
        <f>IFERROR(VLOOKUP($B957,A股收入利润复合增长（数值）!$A$7:$Q$3068,7)/ABS(VLOOKUP($B957,A股收入利润复合增长（数值）!$A$7:$Q$3068,5))-1,"")</f>
        <v>0.4654694833215749</v>
      </c>
      <c r="I957" s="6">
        <f>IFERROR(VLOOKUP($B957,A股收入利润复合增长（数值）!$A$7:$Q$3068,8)/ABS(VLOOKUP($B957,A股收入利润复合增长（数值）!$A$7:$Q$3068,6))-1,"")</f>
        <v>0.1836629435392243</v>
      </c>
      <c r="J957" s="6">
        <f>IFERROR(VLOOKUP($B957,A股收入利润复合增长（数值）!$A$7:$Q$3068,9)/ABS(VLOOKUP($B957,A股收入利润复合增长（数值）!$A$7:$Q$3068,7))-1,"")</f>
        <v>0.16238972514604644</v>
      </c>
      <c r="K957" s="6">
        <f>IFERROR(VLOOKUP($B957,A股收入利润复合增长（数值）!$A$7:$Q$3068,10)/ABS(VLOOKUP($B957,A股收入利润复合增长（数值）!$A$7:$Q$3068,8))-1,"")</f>
        <v>0.19165200383292968</v>
      </c>
      <c r="L957" s="6">
        <f>IFERROR(VLOOKUP($B957,A股收入利润复合增长（数值）!$A$7:$Q$3068,11)/ABS(VLOOKUP($B957,A股收入利润复合增长（数值）!$A$7:$Q$3068,9))-1,"")</f>
        <v>0.29635882169164773</v>
      </c>
      <c r="M957" s="6">
        <f>IFERROR(VLOOKUP($B957,A股收入利润复合增长（数值）!$A$7:$Q$3068,12)/ABS(VLOOKUP($B957,A股收入利润复合增长（数值）!$A$7:$Q$3068,10))-1,"")</f>
        <v>0.17470246553403679</v>
      </c>
      <c r="N957" s="6">
        <f>IFERROR(VLOOKUP($B957,A股收入利润复合增长（数值）!$A$7:$Q$3068,13)/ABS(VLOOKUP($B957,A股收入利润复合增长（数值）!$A$7:$Q$3068,11))-1,"")</f>
        <v>0.10645163725667839</v>
      </c>
      <c r="O957" s="6">
        <f>IFERROR(VLOOKUP($B957,A股收入利润复合增长（数值）!$A$7:$Q$3068,14)/ABS(VLOOKUP($B957,A股收入利润复合增长（数值）!$A$7:$Q$3068,12))-1,"")</f>
        <v>0.10068185761818471</v>
      </c>
      <c r="P957" s="6">
        <f>IFERROR(VLOOKUP($B957,A股收入利润复合增长（数值）!$A$7:$Q$3068,15)/ABS(VLOOKUP($B957,A股收入利润复合增长（数值）!$A$7:$Q$3068,13))-1,"")</f>
        <v>0.15471582213655877</v>
      </c>
    </row>
    <row r="958" spans="1:16" x14ac:dyDescent="0.25">
      <c r="A958" t="str">
        <f>IF(COUNTIF(G958:P958,"&lt;"&amp;$A$3)=0,MAX($A$4:A957)+1,"")</f>
        <v/>
      </c>
      <c r="B958">
        <v>954</v>
      </c>
      <c r="C958" t="str">
        <f>VLOOKUP($B958,A股收入利润复合增长（数值）!$A$7:$Q$3068,2)</f>
        <v>601688.SH</v>
      </c>
      <c r="D958" t="str">
        <f>VLOOKUP($B958,A股收入利润复合增长（数值）!$A$7:$Q$3068,3)</f>
        <v>华泰证券</v>
      </c>
      <c r="G958" s="6">
        <f>IFERROR(VLOOKUP($B958,A股收入利润复合增长（数值）!$A$7:$Q$3068,6)/ABS(VLOOKUP($B958,A股收入利润复合增长（数值）!$A$7:$Q$3068,4))-1,"")</f>
        <v>-0.29995976709188132</v>
      </c>
      <c r="H958" s="6">
        <f>IFERROR(VLOOKUP($B958,A股收入利润复合增长（数值）!$A$7:$Q$3068,7)/ABS(VLOOKUP($B958,A股收入利润复合增长（数值）!$A$7:$Q$3068,5))-1,"")</f>
        <v>-0.47900594370570515</v>
      </c>
      <c r="I958" s="6">
        <f>IFERROR(VLOOKUP($B958,A股收入利润复合增长（数值）!$A$7:$Q$3068,8)/ABS(VLOOKUP($B958,A股收入利润复合增长（数值）!$A$7:$Q$3068,6))-1,"")</f>
        <v>-5.5718229932965491E-2</v>
      </c>
      <c r="J958" s="6">
        <f>IFERROR(VLOOKUP($B958,A股收入利润复合增长（数值）!$A$7:$Q$3068,9)/ABS(VLOOKUP($B958,A股收入利润复合增长（数值）!$A$7:$Q$3068,7))-1,"")</f>
        <v>-9.4566930576880481E-2</v>
      </c>
      <c r="K958" s="6">
        <f>IFERROR(VLOOKUP($B958,A股收入利润复合增长（数值）!$A$7:$Q$3068,10)/ABS(VLOOKUP($B958,A股收入利润复合增长（数值）!$A$7:$Q$3068,8))-1,"")</f>
        <v>0.21813589002664258</v>
      </c>
      <c r="L958" s="6">
        <f>IFERROR(VLOOKUP($B958,A股收入利润复合增长（数值）!$A$7:$Q$3068,11)/ABS(VLOOKUP($B958,A股收入利润复合增长（数值）!$A$7:$Q$3068,9))-1,"")</f>
        <v>0.36890239041924811</v>
      </c>
      <c r="M958" s="6">
        <f>IFERROR(VLOOKUP($B958,A股收入利润复合增长（数值）!$A$7:$Q$3068,12)/ABS(VLOOKUP($B958,A股收入利润复合增长（数值）!$A$7:$Q$3068,10))-1,"")</f>
        <v>0.68314277346500329</v>
      </c>
      <c r="N958" s="6">
        <f>IFERROR(VLOOKUP($B958,A股收入利润复合增长（数值）!$A$7:$Q$3068,13)/ABS(VLOOKUP($B958,A股收入利润复合增长（数值）!$A$7:$Q$3068,11))-1,"")</f>
        <v>1.0284202945781948</v>
      </c>
      <c r="O958" s="6">
        <f>IFERROR(VLOOKUP($B958,A股收入利润复合增长（数值）!$A$7:$Q$3068,14)/ABS(VLOOKUP($B958,A股收入利润复合增长（数值）!$A$7:$Q$3068,12))-1,"")</f>
        <v>1.1771910416895359</v>
      </c>
      <c r="P958" s="6">
        <f>IFERROR(VLOOKUP($B958,A股收入利润复合增长（数值）!$A$7:$Q$3068,15)/ABS(VLOOKUP($B958,A股收入利润复合增长（数值）!$A$7:$Q$3068,13))-1,"")</f>
        <v>1.3843540970271357</v>
      </c>
    </row>
    <row r="959" spans="1:16" x14ac:dyDescent="0.25">
      <c r="A959" t="str">
        <f>IF(COUNTIF(G959:P959,"&lt;"&amp;$A$3)=0,MAX($A$4:A958)+1,"")</f>
        <v/>
      </c>
      <c r="B959">
        <v>955</v>
      </c>
      <c r="C959" t="str">
        <f>VLOOKUP($B959,A股收入利润复合增长（数值）!$A$7:$Q$3068,2)</f>
        <v>601766.SH</v>
      </c>
      <c r="D959" t="str">
        <f>VLOOKUP($B959,A股收入利润复合增长（数值）!$A$7:$Q$3068,3)</f>
        <v>中国中车</v>
      </c>
      <c r="G959" s="6">
        <f>IFERROR(VLOOKUP($B959,A股收入利润复合增长（数值）!$A$7:$Q$3068,6)/ABS(VLOOKUP($B959,A股收入利润复合增长（数值）!$A$7:$Q$3068,4))-1,"")</f>
        <v>0.24344710795227664</v>
      </c>
      <c r="H959" s="6">
        <f>IFERROR(VLOOKUP($B959,A股收入利润复合增长（数值）!$A$7:$Q$3068,7)/ABS(VLOOKUP($B959,A股收入利润复合增长（数值）!$A$7:$Q$3068,5))-1,"")</f>
        <v>0.5264662779380096</v>
      </c>
      <c r="I959" s="6">
        <f>IFERROR(VLOOKUP($B959,A股收入利润复合增长（数值）!$A$7:$Q$3068,8)/ABS(VLOOKUP($B959,A股收入利润复合增长（数值）!$A$7:$Q$3068,6))-1,"")</f>
        <v>0.12074511216484773</v>
      </c>
      <c r="J959" s="6">
        <f>IFERROR(VLOOKUP($B959,A股收入利润复合增长（数值）!$A$7:$Q$3068,9)/ABS(VLOOKUP($B959,A股收入利润复合增长（数值）!$A$7:$Q$3068,7))-1,"")</f>
        <v>3.7603541923736605E-2</v>
      </c>
      <c r="K959" s="6">
        <f>IFERROR(VLOOKUP($B959,A股收入利润复合增长（数值）!$A$7:$Q$3068,10)/ABS(VLOOKUP($B959,A股收入利润复合增长（数值）!$A$7:$Q$3068,8))-1,"")</f>
        <v>8.2139796075425542E-2</v>
      </c>
      <c r="L959" s="6">
        <f>IFERROR(VLOOKUP($B959,A股收入利润复合增长（数值）!$A$7:$Q$3068,11)/ABS(VLOOKUP($B959,A股收入利润复合增长（数值）!$A$7:$Q$3068,9))-1,"")</f>
        <v>3.2551332686105994E-2</v>
      </c>
      <c r="M959" s="6">
        <f>IFERROR(VLOOKUP($B959,A股收入利润复合增长（数值）!$A$7:$Q$3068,12)/ABS(VLOOKUP($B959,A股收入利润复合增长（数值）!$A$7:$Q$3068,10))-1,"")</f>
        <v>0.2230952577697165</v>
      </c>
      <c r="N959" s="6">
        <f>IFERROR(VLOOKUP($B959,A股收入利润复合增长（数值）!$A$7:$Q$3068,13)/ABS(VLOOKUP($B959,A股收入利润复合增长（数值）!$A$7:$Q$3068,11))-1,"")</f>
        <v>0.28381738980510196</v>
      </c>
      <c r="O959" s="6">
        <f>IFERROR(VLOOKUP($B959,A股收入利润复合增长（数值）!$A$7:$Q$3068,14)/ABS(VLOOKUP($B959,A股收入利润复合增长（数值）!$A$7:$Q$3068,12))-1,"")</f>
        <v>1.0205814450934332</v>
      </c>
      <c r="P959" s="6">
        <f>IFERROR(VLOOKUP($B959,A股收入利润复合增长（数值）!$A$7:$Q$3068,15)/ABS(VLOOKUP($B959,A股收入利润复合增长（数值）!$A$7:$Q$3068,13))-1,"")</f>
        <v>1.2236068235600688</v>
      </c>
    </row>
    <row r="960" spans="1:16" x14ac:dyDescent="0.25">
      <c r="A960" t="str">
        <f>IF(COUNTIF(G960:P960,"&lt;"&amp;$A$3)=0,MAX($A$4:A959)+1,"")</f>
        <v/>
      </c>
      <c r="B960">
        <v>956</v>
      </c>
      <c r="C960" t="str">
        <f>VLOOKUP($B960,A股收入利润复合增长（数值）!$A$7:$Q$3068,2)</f>
        <v>601788.SH</v>
      </c>
      <c r="D960" t="str">
        <f>VLOOKUP($B960,A股收入利润复合增长（数值）!$A$7:$Q$3068,3)</f>
        <v>光大证券</v>
      </c>
      <c r="G960" s="6">
        <f>IFERROR(VLOOKUP($B960,A股收入利润复合增长（数值）!$A$7:$Q$3068,6)/ABS(VLOOKUP($B960,A股收入利润复合增长（数值）!$A$7:$Q$3068,4))-1,"")</f>
        <v>-0.10993001179551309</v>
      </c>
      <c r="H960" s="6">
        <f>IFERROR(VLOOKUP($B960,A股收入利润复合增长（数值）!$A$7:$Q$3068,7)/ABS(VLOOKUP($B960,A股收入利润复合增长（数值）!$A$7:$Q$3068,5))-1,"")</f>
        <v>-0.29798670558425466</v>
      </c>
      <c r="I960" s="6">
        <f>IFERROR(VLOOKUP($B960,A股收入利润复合增长（数值）!$A$7:$Q$3068,8)/ABS(VLOOKUP($B960,A股收入利润复合增长（数值）!$A$7:$Q$3068,6))-1,"")</f>
        <v>-0.18823681529452563</v>
      </c>
      <c r="J960" s="6">
        <f>IFERROR(VLOOKUP($B960,A股收入利润复合增长（数值）!$A$7:$Q$3068,9)/ABS(VLOOKUP($B960,A股收入利润复合增长（数值）!$A$7:$Q$3068,7))-1,"")</f>
        <v>-0.35060804011190716</v>
      </c>
      <c r="K960" s="6">
        <f>IFERROR(VLOOKUP($B960,A股收入利润复合增长（数值）!$A$7:$Q$3068,10)/ABS(VLOOKUP($B960,A股收入利润复合增长（数值）!$A$7:$Q$3068,8))-1,"")</f>
        <v>0.10073210736239147</v>
      </c>
      <c r="L960" s="6">
        <f>IFERROR(VLOOKUP($B960,A股收入利润复合增长（数值）!$A$7:$Q$3068,11)/ABS(VLOOKUP($B960,A股收入利润复合增长（数值）!$A$7:$Q$3068,9))-1,"")</f>
        <v>-0.79483183817858416</v>
      </c>
      <c r="M960" s="6">
        <f>IFERROR(VLOOKUP($B960,A股收入利润复合增长（数值）!$A$7:$Q$3068,12)/ABS(VLOOKUP($B960,A股收入利润复合增长（数值）!$A$7:$Q$3068,10))-1,"")</f>
        <v>0.64233107508188803</v>
      </c>
      <c r="N960" s="6">
        <f>IFERROR(VLOOKUP($B960,A股收入利润复合增长（数值）!$A$7:$Q$3068,13)/ABS(VLOOKUP($B960,A股收入利润复合增长（数值）!$A$7:$Q$3068,11))-1,"")</f>
        <v>9.0511963684685988</v>
      </c>
      <c r="O960" s="6">
        <f>IFERROR(VLOOKUP($B960,A股收入利润复合增长（数值）!$A$7:$Q$3068,14)/ABS(VLOOKUP($B960,A股收入利润复合增长（数值）!$A$7:$Q$3068,12))-1,"")</f>
        <v>1.5102296009220293</v>
      </c>
      <c r="P960" s="6">
        <f>IFERROR(VLOOKUP($B960,A股收入利润复合增长（数值）!$A$7:$Q$3068,15)/ABS(VLOOKUP($B960,A股收入利润复合增长（数值）!$A$7:$Q$3068,13))-1,"")</f>
        <v>2.6969918976942537</v>
      </c>
    </row>
    <row r="961" spans="1:16" x14ac:dyDescent="0.25">
      <c r="A961" t="str">
        <f>IF(COUNTIF(G961:P961,"&lt;"&amp;$A$3)=0,MAX($A$4:A960)+1,"")</f>
        <v/>
      </c>
      <c r="B961">
        <v>957</v>
      </c>
      <c r="C961" t="str">
        <f>VLOOKUP($B961,A股收入利润复合增长（数值）!$A$7:$Q$3068,2)</f>
        <v>601799.SH</v>
      </c>
      <c r="D961" t="str">
        <f>VLOOKUP($B961,A股收入利润复合增长（数值）!$A$7:$Q$3068,3)</f>
        <v>星宇股份</v>
      </c>
      <c r="G961" s="6">
        <f>IFERROR(VLOOKUP($B961,A股收入利润复合增长（数值）!$A$7:$Q$3068,6)/ABS(VLOOKUP($B961,A股收入利润复合增长（数值）!$A$7:$Q$3068,4))-1,"")</f>
        <v>0.2604017327233028</v>
      </c>
      <c r="H961" s="6">
        <f>IFERROR(VLOOKUP($B961,A股收入利润复合增长（数值）!$A$7:$Q$3068,7)/ABS(VLOOKUP($B961,A股收入利润复合增长（数值）!$A$7:$Q$3068,5))-1,"")</f>
        <v>0.22590194819855514</v>
      </c>
      <c r="I961" s="6">
        <f>IFERROR(VLOOKUP($B961,A股收入利润复合增长（数值）!$A$7:$Q$3068,8)/ABS(VLOOKUP($B961,A股收入利润复合增长（数值）!$A$7:$Q$3068,6))-1,"")</f>
        <v>0.20103737878682071</v>
      </c>
      <c r="J961" s="6">
        <f>IFERROR(VLOOKUP($B961,A股收入利润复合增长（数值）!$A$7:$Q$3068,9)/ABS(VLOOKUP($B961,A股收入利润复合增长（数值）!$A$7:$Q$3068,7))-1,"")</f>
        <v>0.12933764676911341</v>
      </c>
      <c r="K961" s="6">
        <f>IFERROR(VLOOKUP($B961,A股收入利润复合增长（数值）!$A$7:$Q$3068,10)/ABS(VLOOKUP($B961,A股收入利润复合增长（数值）!$A$7:$Q$3068,8))-1,"")</f>
        <v>0.23831771359637055</v>
      </c>
      <c r="L961" s="6">
        <f>IFERROR(VLOOKUP($B961,A股收入利润复合增长（数值）!$A$7:$Q$3068,11)/ABS(VLOOKUP($B961,A股收入利润复合增长（数值）!$A$7:$Q$3068,9))-1,"")</f>
        <v>0.15379108866797586</v>
      </c>
      <c r="M961" s="6">
        <f>IFERROR(VLOOKUP($B961,A股收入利润复合增长（数值）!$A$7:$Q$3068,12)/ABS(VLOOKUP($B961,A股收入利润复合增长（数值）!$A$7:$Q$3068,10))-1,"")</f>
        <v>0.23507919659836429</v>
      </c>
      <c r="N961" s="6">
        <f>IFERROR(VLOOKUP($B961,A股收入利润复合增长（数值）!$A$7:$Q$3068,13)/ABS(VLOOKUP($B961,A股收入利润复合增长（数值）!$A$7:$Q$3068,11))-1,"")</f>
        <v>0.2519888000602426</v>
      </c>
      <c r="O961" s="6">
        <f>IFERROR(VLOOKUP($B961,A股收入利润复合增长（数值）!$A$7:$Q$3068,14)/ABS(VLOOKUP($B961,A股收入利润复合增长（数值）!$A$7:$Q$3068,12))-1,"")</f>
        <v>0.22395307211196536</v>
      </c>
      <c r="P961" s="6">
        <f>IFERROR(VLOOKUP($B961,A股收入利润复合增长（数值）!$A$7:$Q$3068,15)/ABS(VLOOKUP($B961,A股收入利润复合增长（数值）!$A$7:$Q$3068,13))-1,"")</f>
        <v>7.6203162768033517E-2</v>
      </c>
    </row>
    <row r="962" spans="1:16" x14ac:dyDescent="0.25">
      <c r="A962" t="str">
        <f>IF(COUNTIF(G962:P962,"&lt;"&amp;$A$3)=0,MAX($A$4:A961)+1,"")</f>
        <v/>
      </c>
      <c r="B962">
        <v>958</v>
      </c>
      <c r="C962" t="str">
        <f>VLOOKUP($B962,A股收入利润复合增长（数值）!$A$7:$Q$3068,2)</f>
        <v>601818.SH</v>
      </c>
      <c r="D962" t="str">
        <f>VLOOKUP($B962,A股收入利润复合增长（数值）!$A$7:$Q$3068,3)</f>
        <v>光大银行</v>
      </c>
      <c r="G962" s="6">
        <f>IFERROR(VLOOKUP($B962,A股收入利润复合增长（数值）!$A$7:$Q$3068,6)/ABS(VLOOKUP($B962,A股收入利润复合增长（数值）!$A$7:$Q$3068,4))-1,"")</f>
        <v>0.29672311992251044</v>
      </c>
      <c r="H962" s="6">
        <f>IFERROR(VLOOKUP($B962,A股收入利润复合增长（数值）!$A$7:$Q$3068,7)/ABS(VLOOKUP($B962,A股收入利润复合增长（数值）!$A$7:$Q$3068,5))-1,"")</f>
        <v>0.41263220640007359</v>
      </c>
      <c r="I962" s="6">
        <f>IFERROR(VLOOKUP($B962,A股收入利润复合增长（数值）!$A$7:$Q$3068,8)/ABS(VLOOKUP($B962,A股收入利润复合增长（数值）!$A$7:$Q$3068,6))-1,"")</f>
        <v>0.30047058603416232</v>
      </c>
      <c r="J962" s="6">
        <f>IFERROR(VLOOKUP($B962,A股收入利润复合增长（数值）!$A$7:$Q$3068,9)/ABS(VLOOKUP($B962,A股收入利润复合增长（数值）!$A$7:$Q$3068,7))-1,"")</f>
        <v>0.30568664140490576</v>
      </c>
      <c r="K962" s="6">
        <f>IFERROR(VLOOKUP($B962,A股收入利润复合增长（数值）!$A$7:$Q$3068,10)/ABS(VLOOKUP($B962,A股收入利润复合增长（数值）!$A$7:$Q$3068,8))-1,"")</f>
        <v>8.9959276320181525E-2</v>
      </c>
      <c r="L962" s="6">
        <f>IFERROR(VLOOKUP($B962,A股收入利润复合增长（数值）!$A$7:$Q$3068,11)/ABS(VLOOKUP($B962,A股收入利润复合增长（数值）!$A$7:$Q$3068,9))-1,"")</f>
        <v>0.13242338179814328</v>
      </c>
      <c r="M962" s="6">
        <f>IFERROR(VLOOKUP($B962,A股收入利润复合增长（数值）!$A$7:$Q$3068,12)/ABS(VLOOKUP($B962,A股收入利润复合增长（数值）!$A$7:$Q$3068,10))-1,"")</f>
        <v>0.20250819220286043</v>
      </c>
      <c r="N962" s="6">
        <f>IFERROR(VLOOKUP($B962,A股收入利润复合增长（数值）!$A$7:$Q$3068,13)/ABS(VLOOKUP($B962,A股收入利润复合增长（数值）!$A$7:$Q$3068,11))-1,"")</f>
        <v>8.1152910349990615E-2</v>
      </c>
      <c r="O962" s="6">
        <f>IFERROR(VLOOKUP($B962,A股收入利润复合增长（数值）!$A$7:$Q$3068,14)/ABS(VLOOKUP($B962,A股收入利润复合增长（数值）!$A$7:$Q$3068,12))-1,"")</f>
        <v>0.18627039003705548</v>
      </c>
      <c r="P962" s="6">
        <f>IFERROR(VLOOKUP($B962,A股收入利润复合增长（数值）!$A$7:$Q$3068,15)/ABS(VLOOKUP($B962,A股收入利润复合增长（数值）!$A$7:$Q$3068,13))-1,"")</f>
        <v>2.2331475262264977E-2</v>
      </c>
    </row>
    <row r="963" spans="1:16" x14ac:dyDescent="0.25">
      <c r="A963" t="str">
        <f>IF(COUNTIF(G963:P963,"&lt;"&amp;$A$3)=0,MAX($A$4:A962)+1,"")</f>
        <v/>
      </c>
      <c r="B963">
        <v>959</v>
      </c>
      <c r="C963" t="str">
        <f>VLOOKUP($B963,A股收入利润复合增长（数值）!$A$7:$Q$3068,2)</f>
        <v>601877.SH</v>
      </c>
      <c r="D963" t="str">
        <f>VLOOKUP($B963,A股收入利润复合增长（数值）!$A$7:$Q$3068,3)</f>
        <v>正泰电器</v>
      </c>
      <c r="G963" s="6">
        <f>IFERROR(VLOOKUP($B963,A股收入利润复合增长（数值）!$A$7:$Q$3068,6)/ABS(VLOOKUP($B963,A股收入利润复合增长（数值）!$A$7:$Q$3068,4))-1,"")</f>
        <v>0.30747038717453723</v>
      </c>
      <c r="H963" s="6">
        <f>IFERROR(VLOOKUP($B963,A股收入利润复合增长（数值）!$A$7:$Q$3068,7)/ABS(VLOOKUP($B963,A股收入利润复合增长（数值）!$A$7:$Q$3068,5))-1,"")</f>
        <v>0.28961819774367981</v>
      </c>
      <c r="I963" s="6">
        <f>IFERROR(VLOOKUP($B963,A股收入利润复合增长（数值）!$A$7:$Q$3068,8)/ABS(VLOOKUP($B963,A股收入利润复合增长（数值）!$A$7:$Q$3068,6))-1,"")</f>
        <v>0.29137395617069117</v>
      </c>
      <c r="J963" s="6">
        <f>IFERROR(VLOOKUP($B963,A股收入利润复合增长（数值）!$A$7:$Q$3068,9)/ABS(VLOOKUP($B963,A股收入利润复合增长（数值）!$A$7:$Q$3068,7))-1,"")</f>
        <v>0.53054670100119017</v>
      </c>
      <c r="K963" s="6">
        <f>IFERROR(VLOOKUP($B963,A股收入利润复合增长（数值）!$A$7:$Q$3068,10)/ABS(VLOOKUP($B963,A股收入利润复合增长（数值）!$A$7:$Q$3068,8))-1,"")</f>
        <v>0.11710032062064801</v>
      </c>
      <c r="L963" s="6">
        <f>IFERROR(VLOOKUP($B963,A股收入利润复合增长（数值）!$A$7:$Q$3068,11)/ABS(VLOOKUP($B963,A股收入利润复合增长（数值）!$A$7:$Q$3068,9))-1,"")</f>
        <v>0.22207729812916588</v>
      </c>
      <c r="M963" s="6">
        <f>IFERROR(VLOOKUP($B963,A股收入利润复合增长（数值）!$A$7:$Q$3068,12)/ABS(VLOOKUP($B963,A股收入利润复合增长（数值）!$A$7:$Q$3068,10))-1,"")</f>
        <v>6.7805989308211245E-2</v>
      </c>
      <c r="N963" s="6">
        <f>IFERROR(VLOOKUP($B963,A股收入利润复合增长（数值）!$A$7:$Q$3068,13)/ABS(VLOOKUP($B963,A股收入利润复合增长（数值）!$A$7:$Q$3068,11))-1,"")</f>
        <v>0.188772937086924</v>
      </c>
      <c r="O963" s="6">
        <f>IFERROR(VLOOKUP($B963,A股收入利润复合增长（数值）!$A$7:$Q$3068,14)/ABS(VLOOKUP($B963,A股收入利润复合增长（数值）!$A$7:$Q$3068,12))-1,"")</f>
        <v>-5.8020696041541475E-2</v>
      </c>
      <c r="P963" s="6">
        <f>IFERROR(VLOOKUP($B963,A股收入利润复合增长（数值）!$A$7:$Q$3068,15)/ABS(VLOOKUP($B963,A股收入利润复合增长（数值）!$A$7:$Q$3068,13))-1,"")</f>
        <v>-4.8818386113840595E-2</v>
      </c>
    </row>
    <row r="964" spans="1:16" x14ac:dyDescent="0.25">
      <c r="A964" t="str">
        <f>IF(COUNTIF(G964:P964,"&lt;"&amp;$A$3)=0,MAX($A$4:A963)+1,"")</f>
        <v/>
      </c>
      <c r="B964">
        <v>960</v>
      </c>
      <c r="C964" t="str">
        <f>VLOOKUP($B964,A股收入利润复合增长（数值）!$A$7:$Q$3068,2)</f>
        <v>601880.SH</v>
      </c>
      <c r="D964" t="str">
        <f>VLOOKUP($B964,A股收入利润复合增长（数值）!$A$7:$Q$3068,3)</f>
        <v>大连港</v>
      </c>
      <c r="G964" s="6">
        <f>IFERROR(VLOOKUP($B964,A股收入利润复合增长（数值）!$A$7:$Q$3068,6)/ABS(VLOOKUP($B964,A股收入利润复合增长（数值）!$A$7:$Q$3068,4))-1,"")</f>
        <v>0.18533199497790442</v>
      </c>
      <c r="H964" s="6">
        <f>IFERROR(VLOOKUP($B964,A股收入利润复合增长（数值）!$A$7:$Q$3068,7)/ABS(VLOOKUP($B964,A股收入利润复合增长（数值）!$A$7:$Q$3068,5))-1,"")</f>
        <v>-0.18055204715836304</v>
      </c>
      <c r="I964" s="6">
        <f>IFERROR(VLOOKUP($B964,A股收入利润复合增长（数值）!$A$7:$Q$3068,8)/ABS(VLOOKUP($B964,A股收入利润复合增长（数值）!$A$7:$Q$3068,6))-1,"")</f>
        <v>0.17423410591044663</v>
      </c>
      <c r="J964" s="6">
        <f>IFERROR(VLOOKUP($B964,A股收入利润复合增长（数值）!$A$7:$Q$3068,9)/ABS(VLOOKUP($B964,A股收入利润复合增长（数值）!$A$7:$Q$3068,7))-1,"")</f>
        <v>-9.9420763356337316E-2</v>
      </c>
      <c r="K964" s="6">
        <f>IFERROR(VLOOKUP($B964,A股收入利润复合增长（数值）!$A$7:$Q$3068,10)/ABS(VLOOKUP($B964,A股收入利润复合增长（数值）!$A$7:$Q$3068,8))-1,"")</f>
        <v>0.50326009976229269</v>
      </c>
      <c r="L964" s="6">
        <f>IFERROR(VLOOKUP($B964,A股收入利润复合增长（数值）!$A$7:$Q$3068,11)/ABS(VLOOKUP($B964,A股收入利润复合增长（数值）!$A$7:$Q$3068,9))-1,"")</f>
        <v>0.13746743795289174</v>
      </c>
      <c r="M964" s="6">
        <f>IFERROR(VLOOKUP($B964,A股收入利润复合增长（数值）!$A$7:$Q$3068,12)/ABS(VLOOKUP($B964,A股收入利润复合增长（数值）!$A$7:$Q$3068,10))-1,"")</f>
        <v>0.13756498599420786</v>
      </c>
      <c r="N964" s="6">
        <f>IFERROR(VLOOKUP($B964,A股收入利润复合增长（数值）!$A$7:$Q$3068,13)/ABS(VLOOKUP($B964,A股收入利润复合增长（数值）!$A$7:$Q$3068,11))-1,"")</f>
        <v>-0.23720594019985952</v>
      </c>
      <c r="O964" s="6">
        <f>IFERROR(VLOOKUP($B964,A股收入利润复合增长（数值）!$A$7:$Q$3068,14)/ABS(VLOOKUP($B964,A股收入利润复合增长（数值）!$A$7:$Q$3068,12))-1,"")</f>
        <v>0.11881851623139417</v>
      </c>
      <c r="P964" s="6">
        <f>IFERROR(VLOOKUP($B964,A股收入利润复合增长（数值）!$A$7:$Q$3068,15)/ABS(VLOOKUP($B964,A股收入利润复合增长（数值）!$A$7:$Q$3068,13))-1,"")</f>
        <v>-6.9788336173948529E-2</v>
      </c>
    </row>
    <row r="965" spans="1:16" x14ac:dyDescent="0.25">
      <c r="A965" t="str">
        <f>IF(COUNTIF(G965:P965,"&lt;"&amp;$A$3)=0,MAX($A$4:A964)+1,"")</f>
        <v/>
      </c>
      <c r="B965">
        <v>961</v>
      </c>
      <c r="C965" t="str">
        <f>VLOOKUP($B965,A股收入利润复合增长（数值）!$A$7:$Q$3068,2)</f>
        <v>601886.SH</v>
      </c>
      <c r="D965" t="str">
        <f>VLOOKUP($B965,A股收入利润复合增长（数值）!$A$7:$Q$3068,3)</f>
        <v>江河集团</v>
      </c>
      <c r="G965" s="6">
        <f>IFERROR(VLOOKUP($B965,A股收入利润复合增长（数值）!$A$7:$Q$3068,6)/ABS(VLOOKUP($B965,A股收入利润复合增长（数值）!$A$7:$Q$3068,4))-1,"")</f>
        <v>0.11198351542742735</v>
      </c>
      <c r="H965" s="6">
        <f>IFERROR(VLOOKUP($B965,A股收入利润复合增长（数值）!$A$7:$Q$3068,7)/ABS(VLOOKUP($B965,A股收入利润复合增长（数值）!$A$7:$Q$3068,5))-1,"")</f>
        <v>0.10065832195713953</v>
      </c>
      <c r="I965" s="6">
        <f>IFERROR(VLOOKUP($B965,A股收入利润复合增长（数值）!$A$7:$Q$3068,8)/ABS(VLOOKUP($B965,A股收入利润复合增长（数值）!$A$7:$Q$3068,6))-1,"")</f>
        <v>0.55995130536450022</v>
      </c>
      <c r="J965" s="6">
        <f>IFERROR(VLOOKUP($B965,A股收入利润复合增长（数值）!$A$7:$Q$3068,9)/ABS(VLOOKUP($B965,A股收入利润复合增长（数值）!$A$7:$Q$3068,7))-1,"")</f>
        <v>0.40615388050590751</v>
      </c>
      <c r="K965" s="6">
        <f>IFERROR(VLOOKUP($B965,A股收入利润复合增长（数值）!$A$7:$Q$3068,10)/ABS(VLOOKUP($B965,A股收入利润复合增长（数值）!$A$7:$Q$3068,8))-1,"")</f>
        <v>0.32403794560344124</v>
      </c>
      <c r="L965" s="6">
        <f>IFERROR(VLOOKUP($B965,A股收入利润复合增长（数值）!$A$7:$Q$3068,11)/ABS(VLOOKUP($B965,A股收入利润复合增长（数值）!$A$7:$Q$3068,9))-1,"")</f>
        <v>-0.39219553961545783</v>
      </c>
      <c r="M965" s="6">
        <f>IFERROR(VLOOKUP($B965,A股收入利润复合增长（数值）!$A$7:$Q$3068,12)/ABS(VLOOKUP($B965,A股收入利润复合增长（数值）!$A$7:$Q$3068,10))-1,"")</f>
        <v>0.33626388648348282</v>
      </c>
      <c r="N965" s="6">
        <f>IFERROR(VLOOKUP($B965,A股收入利润复合增长（数值）!$A$7:$Q$3068,13)/ABS(VLOOKUP($B965,A股收入利润复合增长（数值）!$A$7:$Q$3068,11))-1,"")</f>
        <v>-4.7901566770187864E-2</v>
      </c>
      <c r="O965" s="6">
        <f>IFERROR(VLOOKUP($B965,A股收入利润复合增长（数值）!$A$7:$Q$3068,14)/ABS(VLOOKUP($B965,A股收入利润复合增长（数值）!$A$7:$Q$3068,12))-1,"")</f>
        <v>1.5864464011862367E-2</v>
      </c>
      <c r="P965" s="6">
        <f>IFERROR(VLOOKUP($B965,A股收入利润复合增长（数值）!$A$7:$Q$3068,15)/ABS(VLOOKUP($B965,A股收入利润复合增长（数值）!$A$7:$Q$3068,13))-1,"")</f>
        <v>0.12866411351067764</v>
      </c>
    </row>
    <row r="966" spans="1:16" x14ac:dyDescent="0.25">
      <c r="A966" t="str">
        <f>IF(COUNTIF(G966:P966,"&lt;"&amp;$A$3)=0,MAX($A$4:A965)+1,"")</f>
        <v/>
      </c>
      <c r="B966">
        <v>962</v>
      </c>
      <c r="C966" t="str">
        <f>VLOOKUP($B966,A股收入利润复合增长（数值）!$A$7:$Q$3068,2)</f>
        <v>601888.SH</v>
      </c>
      <c r="D966" t="str">
        <f>VLOOKUP($B966,A股收入利润复合增长（数值）!$A$7:$Q$3068,3)</f>
        <v>中国国旅</v>
      </c>
      <c r="G966" s="6">
        <f>IFERROR(VLOOKUP($B966,A股收入利润复合增长（数值）!$A$7:$Q$3068,6)/ABS(VLOOKUP($B966,A股收入利润复合增长（数值）!$A$7:$Q$3068,4))-1,"")</f>
        <v>0.32131454290642369</v>
      </c>
      <c r="H966" s="6">
        <f>IFERROR(VLOOKUP($B966,A股收入利润复合增长（数值）!$A$7:$Q$3068,7)/ABS(VLOOKUP($B966,A股收入利润复合增长（数值）!$A$7:$Q$3068,5))-1,"")</f>
        <v>0.67248779841186024</v>
      </c>
      <c r="I966" s="6">
        <f>IFERROR(VLOOKUP($B966,A股收入利润复合增长（数值）!$A$7:$Q$3068,8)/ABS(VLOOKUP($B966,A股收入利润复合增长（数值）!$A$7:$Q$3068,6))-1,"")</f>
        <v>0.27091833930464082</v>
      </c>
      <c r="J966" s="6">
        <f>IFERROR(VLOOKUP($B966,A股收入利润复合增长（数值）!$A$7:$Q$3068,9)/ABS(VLOOKUP($B966,A股收入利润复合增长（数值）!$A$7:$Q$3068,7))-1,"")</f>
        <v>0.46829478871819741</v>
      </c>
      <c r="K966" s="6">
        <f>IFERROR(VLOOKUP($B966,A股收入利润复合增长（数值）!$A$7:$Q$3068,10)/ABS(VLOOKUP($B966,A股收入利润复合增长（数值）!$A$7:$Q$3068,8))-1,"")</f>
        <v>8.1459949602957549E-2</v>
      </c>
      <c r="L966" s="6">
        <f>IFERROR(VLOOKUP($B966,A股收入利润复合增长（数值）!$A$7:$Q$3068,11)/ABS(VLOOKUP($B966,A股收入利润复合增长（数值）!$A$7:$Q$3068,9))-1,"")</f>
        <v>0.28733621309081503</v>
      </c>
      <c r="M966" s="6">
        <f>IFERROR(VLOOKUP($B966,A股收入利润复合增长（数值）!$A$7:$Q$3068,12)/ABS(VLOOKUP($B966,A股收入利润复合增长（数值）!$A$7:$Q$3068,10))-1,"")</f>
        <v>0.14257927386861313</v>
      </c>
      <c r="N966" s="6">
        <f>IFERROR(VLOOKUP($B966,A股收入利润复合增长（数值）!$A$7:$Q$3068,13)/ABS(VLOOKUP($B966,A股收入利润复合增长（数值）!$A$7:$Q$3068,11))-1,"")</f>
        <v>0.13570730370870288</v>
      </c>
      <c r="O966" s="6">
        <f>IFERROR(VLOOKUP($B966,A股收入利润复合增长（数值）!$A$7:$Q$3068,14)/ABS(VLOOKUP($B966,A股收入利润复合增长（数值）!$A$7:$Q$3068,12))-1,"")</f>
        <v>6.8014853808320952E-2</v>
      </c>
      <c r="P966" s="6">
        <f>IFERROR(VLOOKUP($B966,A股收入利润复合增长（数值）!$A$7:$Q$3068,15)/ABS(VLOOKUP($B966,A股收入利润复合增长（数值）!$A$7:$Q$3068,13))-1,"")</f>
        <v>2.4221611944137189E-2</v>
      </c>
    </row>
    <row r="967" spans="1:16" x14ac:dyDescent="0.25">
      <c r="A967" t="str">
        <f>IF(COUNTIF(G967:P967,"&lt;"&amp;$A$3)=0,MAX($A$4:A966)+1,"")</f>
        <v/>
      </c>
      <c r="B967">
        <v>963</v>
      </c>
      <c r="C967" t="str">
        <f>VLOOKUP($B967,A股收入利润复合增长（数值）!$A$7:$Q$3068,2)</f>
        <v>601899.SH</v>
      </c>
      <c r="D967" t="str">
        <f>VLOOKUP($B967,A股收入利润复合增长（数值）!$A$7:$Q$3068,3)</f>
        <v>紫金矿业</v>
      </c>
      <c r="G967" s="6">
        <f>IFERROR(VLOOKUP($B967,A股收入利润复合增长（数值）!$A$7:$Q$3068,6)/ABS(VLOOKUP($B967,A股收入利润复合增长（数值）!$A$7:$Q$3068,4))-1,"")</f>
        <v>0.39329019465665627</v>
      </c>
      <c r="H967" s="6">
        <f>IFERROR(VLOOKUP($B967,A股收入利润复合增长（数值）!$A$7:$Q$3068,7)/ABS(VLOOKUP($B967,A股收入利润复合增长（数值）!$A$7:$Q$3068,5))-1,"")</f>
        <v>0.18323687507612552</v>
      </c>
      <c r="I967" s="6">
        <f>IFERROR(VLOOKUP($B967,A股收入利润复合增长（数值）!$A$7:$Q$3068,8)/ABS(VLOOKUP($B967,A股收入利润复合增长（数值）!$A$7:$Q$3068,6))-1,"")</f>
        <v>0.21755412335678304</v>
      </c>
      <c r="J967" s="6">
        <f>IFERROR(VLOOKUP($B967,A股收入利润复合增长（数值）!$A$7:$Q$3068,9)/ABS(VLOOKUP($B967,A股收入利润复合增长（数值）!$A$7:$Q$3068,7))-1,"")</f>
        <v>-8.7764386604968991E-2</v>
      </c>
      <c r="K967" s="6">
        <f>IFERROR(VLOOKUP($B967,A股收入利润复合增长（数值）!$A$7:$Q$3068,10)/ABS(VLOOKUP($B967,A股收入利润复合增长（数值）!$A$7:$Q$3068,8))-1,"")</f>
        <v>2.8024384200742158E-2</v>
      </c>
      <c r="L967" s="6">
        <f>IFERROR(VLOOKUP($B967,A股收入利润复合增长（数值）!$A$7:$Q$3068,11)/ABS(VLOOKUP($B967,A股收入利润复合增长（数值）!$A$7:$Q$3068,9))-1,"")</f>
        <v>-0.59215724558727478</v>
      </c>
      <c r="M967" s="6">
        <f>IFERROR(VLOOKUP($B967,A股收入利润复合增长（数值）!$A$7:$Q$3068,12)/ABS(VLOOKUP($B967,A股收入利润复合增长（数值）!$A$7:$Q$3068,10))-1,"")</f>
        <v>0.18060576597355116</v>
      </c>
      <c r="N967" s="6">
        <f>IFERROR(VLOOKUP($B967,A股收入利润复合增长（数值）!$A$7:$Q$3068,13)/ABS(VLOOKUP($B967,A股收入利润复合增长（数值）!$A$7:$Q$3068,11))-1,"")</f>
        <v>0.10337518563844328</v>
      </c>
      <c r="O967" s="6">
        <f>IFERROR(VLOOKUP($B967,A股收入利润复合增长（数值）!$A$7:$Q$3068,14)/ABS(VLOOKUP($B967,A股收入利润复合增长（数值）!$A$7:$Q$3068,12))-1,"")</f>
        <v>0.26451495199218367</v>
      </c>
      <c r="P967" s="6">
        <f>IFERROR(VLOOKUP($B967,A股收入利润复合增长（数值）!$A$7:$Q$3068,15)/ABS(VLOOKUP($B967,A股收入利润复合增长（数值）!$A$7:$Q$3068,13))-1,"")</f>
        <v>-0.29397553468964455</v>
      </c>
    </row>
    <row r="968" spans="1:16" x14ac:dyDescent="0.25">
      <c r="A968" t="str">
        <f>IF(COUNTIF(G968:P968,"&lt;"&amp;$A$3)=0,MAX($A$4:A967)+1,"")</f>
        <v/>
      </c>
      <c r="B968">
        <v>964</v>
      </c>
      <c r="C968" t="str">
        <f>VLOOKUP($B968,A股收入利润复合增长（数值）!$A$7:$Q$3068,2)</f>
        <v>601901.SH</v>
      </c>
      <c r="D968" t="str">
        <f>VLOOKUP($B968,A股收入利润复合增长（数值）!$A$7:$Q$3068,3)</f>
        <v>方正证券</v>
      </c>
      <c r="G968" s="6">
        <f>IFERROR(VLOOKUP($B968,A股收入利润复合增长（数值）!$A$7:$Q$3068,6)/ABS(VLOOKUP($B968,A股收入利润复合增长（数值）!$A$7:$Q$3068,4))-1,"")</f>
        <v>-0.44650323800736291</v>
      </c>
      <c r="H968" s="6">
        <f>IFERROR(VLOOKUP($B968,A股收入利润复合增长（数值）!$A$7:$Q$3068,7)/ABS(VLOOKUP($B968,A股收入利润复合增长（数值）!$A$7:$Q$3068,5))-1,"")</f>
        <v>-0.79415719881742741</v>
      </c>
      <c r="I968" s="6">
        <f>IFERROR(VLOOKUP($B968,A股收入利润复合增长（数值）!$A$7:$Q$3068,8)/ABS(VLOOKUP($B968,A股收入利润复合增长（数值）!$A$7:$Q$3068,6))-1,"")</f>
        <v>0.36429367832628912</v>
      </c>
      <c r="J968" s="6">
        <f>IFERROR(VLOOKUP($B968,A股收入利润复合增长（数值）!$A$7:$Q$3068,9)/ABS(VLOOKUP($B968,A股收入利润复合增长（数值）!$A$7:$Q$3068,7))-1,"")</f>
        <v>1.1883383936029568</v>
      </c>
      <c r="K968" s="6">
        <f>IFERROR(VLOOKUP($B968,A股收入利润复合增长（数值）!$A$7:$Q$3068,10)/ABS(VLOOKUP($B968,A股收入利润复合增长（数值）!$A$7:$Q$3068,8))-1,"")</f>
        <v>0.47602756622580911</v>
      </c>
      <c r="L968" s="6">
        <f>IFERROR(VLOOKUP($B968,A股收入利润复合增长（数值）!$A$7:$Q$3068,11)/ABS(VLOOKUP($B968,A股收入利润复合增长（数值）!$A$7:$Q$3068,9))-1,"")</f>
        <v>0.96652920464769188</v>
      </c>
      <c r="M968" s="6">
        <f>IFERROR(VLOOKUP($B968,A股收入利润复合增长（数值）!$A$7:$Q$3068,12)/ABS(VLOOKUP($B968,A股收入利润复合增长（数值）!$A$7:$Q$3068,10))-1,"")</f>
        <v>0.42369323551521498</v>
      </c>
      <c r="N968" s="6">
        <f>IFERROR(VLOOKUP($B968,A股收入利润复合增长（数值）!$A$7:$Q$3068,13)/ABS(VLOOKUP($B968,A股收入利润复合增长（数值）!$A$7:$Q$3068,11))-1,"")</f>
        <v>0.62450863917818333</v>
      </c>
      <c r="O968" s="6">
        <f>IFERROR(VLOOKUP($B968,A股收入利润复合增长（数值）!$A$7:$Q$3068,14)/ABS(VLOOKUP($B968,A股收入利润复合增长（数值）!$A$7:$Q$3068,12))-1,"")</f>
        <v>1.2276856586738569</v>
      </c>
      <c r="P968" s="6">
        <f>IFERROR(VLOOKUP($B968,A股收入利润复合增长（数值）!$A$7:$Q$3068,15)/ABS(VLOOKUP($B968,A股收入利润复合增长（数值）!$A$7:$Q$3068,13))-1,"")</f>
        <v>1.262801090443904</v>
      </c>
    </row>
    <row r="969" spans="1:16" x14ac:dyDescent="0.25">
      <c r="A969" t="str">
        <f>IF(COUNTIF(G969:P969,"&lt;"&amp;$A$3)=0,MAX($A$4:A968)+1,"")</f>
        <v/>
      </c>
      <c r="B969">
        <v>965</v>
      </c>
      <c r="C969" t="str">
        <f>VLOOKUP($B969,A股收入利润复合增长（数值）!$A$7:$Q$3068,2)</f>
        <v>601933.SH</v>
      </c>
      <c r="D969" t="str">
        <f>VLOOKUP($B969,A股收入利润复合增长（数值）!$A$7:$Q$3068,3)</f>
        <v>永辉超市</v>
      </c>
      <c r="G969" s="6">
        <f>IFERROR(VLOOKUP($B969,A股收入利润复合增长（数值）!$A$7:$Q$3068,6)/ABS(VLOOKUP($B969,A股收入利润复合增长（数值）!$A$7:$Q$3068,4))-1,"")</f>
        <v>0.43965821555897211</v>
      </c>
      <c r="H969" s="6">
        <f>IFERROR(VLOOKUP($B969,A股收入利润复合增长（数值）!$A$7:$Q$3068,7)/ABS(VLOOKUP($B969,A股收入利润复合增长（数值）!$A$7:$Q$3068,5))-1,"")</f>
        <v>0.52820183766408157</v>
      </c>
      <c r="I969" s="6">
        <f>IFERROR(VLOOKUP($B969,A股收入利润复合增长（数值）!$A$7:$Q$3068,8)/ABS(VLOOKUP($B969,A股收入利润复合增长（数值）!$A$7:$Q$3068,6))-1,"")</f>
        <v>0.39211236013943696</v>
      </c>
      <c r="J969" s="6">
        <f>IFERROR(VLOOKUP($B969,A股收入利润复合增长（数值）!$A$7:$Q$3068,9)/ABS(VLOOKUP($B969,A股收入利润复合增长（数值）!$A$7:$Q$3068,7))-1,"")</f>
        <v>7.5379044712343246E-2</v>
      </c>
      <c r="K969" s="6">
        <f>IFERROR(VLOOKUP($B969,A股收入利润复合增长（数值）!$A$7:$Q$3068,10)/ABS(VLOOKUP($B969,A股收入利润复合增长（数值）!$A$7:$Q$3068,8))-1,"")</f>
        <v>0.23733686741914073</v>
      </c>
      <c r="L969" s="6">
        <f>IFERROR(VLOOKUP($B969,A股收入利润复合增长（数值）!$A$7:$Q$3068,11)/ABS(VLOOKUP($B969,A股收入利润复合增长（数值）!$A$7:$Q$3068,9))-1,"")</f>
        <v>0.43508861280534328</v>
      </c>
      <c r="M969" s="6">
        <f>IFERROR(VLOOKUP($B969,A股收入利润复合增长（数值）!$A$7:$Q$3068,12)/ABS(VLOOKUP($B969,A股收入利润复合增长（数值）!$A$7:$Q$3068,10))-1,"")</f>
        <v>0.20246941646404326</v>
      </c>
      <c r="N969" s="6">
        <f>IFERROR(VLOOKUP($B969,A股收入利润复合增长（数值）!$A$7:$Q$3068,13)/ABS(VLOOKUP($B969,A股收入利润复合增长（数值）!$A$7:$Q$3068,11))-1,"")</f>
        <v>0.18176887547407339</v>
      </c>
      <c r="O969" s="6">
        <f>IFERROR(VLOOKUP($B969,A股收入利润复合增长（数值）!$A$7:$Q$3068,14)/ABS(VLOOKUP($B969,A股收入利润复合增长（数值）!$A$7:$Q$3068,12))-1,"")</f>
        <v>0.14752241334054528</v>
      </c>
      <c r="P969" s="6">
        <f>IFERROR(VLOOKUP($B969,A股收入利润复合增长（数值）!$A$7:$Q$3068,15)/ABS(VLOOKUP($B969,A股收入利润复合增长（数值）!$A$7:$Q$3068,13))-1,"")</f>
        <v>-0.28915406124376641</v>
      </c>
    </row>
    <row r="970" spans="1:16" x14ac:dyDescent="0.25">
      <c r="A970" t="str">
        <f>IF(COUNTIF(G970:P970,"&lt;"&amp;$A$3)=0,MAX($A$4:A969)+1,"")</f>
        <v/>
      </c>
      <c r="B970">
        <v>966</v>
      </c>
      <c r="C970" t="str">
        <f>VLOOKUP($B970,A股收入利润复合增长（数值）!$A$7:$Q$3068,2)</f>
        <v>601989.SH</v>
      </c>
      <c r="D970" t="str">
        <f>VLOOKUP($B970,A股收入利润复合增长（数值）!$A$7:$Q$3068,3)</f>
        <v>中国重工</v>
      </c>
      <c r="G970" s="6">
        <f>IFERROR(VLOOKUP($B970,A股收入利润复合增长（数值）!$A$7:$Q$3068,6)/ABS(VLOOKUP($B970,A股收入利润复合增长（数值）!$A$7:$Q$3068,4))-1,"")</f>
        <v>1.835257450937446</v>
      </c>
      <c r="H970" s="6">
        <f>IFERROR(VLOOKUP($B970,A股收入利润复合增长（数值）!$A$7:$Q$3068,7)/ABS(VLOOKUP($B970,A股收入利润复合增长（数值）!$A$7:$Q$3068,5))-1,"")</f>
        <v>1.9428583554349608</v>
      </c>
      <c r="I970" s="6">
        <f>IFERROR(VLOOKUP($B970,A股收入利润复合增长（数值）!$A$7:$Q$3068,8)/ABS(VLOOKUP($B970,A股收入利润复合增长（数值）!$A$7:$Q$3068,6))-1,"")</f>
        <v>7.8566455267283786E-3</v>
      </c>
      <c r="J970" s="6">
        <f>IFERROR(VLOOKUP($B970,A股收入利润复合增长（数值）!$A$7:$Q$3068,9)/ABS(VLOOKUP($B970,A股收入利润复合增长（数值）!$A$7:$Q$3068,7))-1,"")</f>
        <v>-0.23983262933297145</v>
      </c>
      <c r="K970" s="6">
        <f>IFERROR(VLOOKUP($B970,A股收入利润复合增长（数值）!$A$7:$Q$3068,10)/ABS(VLOOKUP($B970,A股收入利润复合增长（数值）!$A$7:$Q$3068,8))-1,"")</f>
        <v>-0.12362449425730082</v>
      </c>
      <c r="L970" s="6">
        <f>IFERROR(VLOOKUP($B970,A股收入利润复合增长（数值）!$A$7:$Q$3068,11)/ABS(VLOOKUP($B970,A股收入利润复合增长（数值）!$A$7:$Q$3068,9))-1,"")</f>
        <v>-0.17939163031062577</v>
      </c>
      <c r="M970" s="6">
        <f>IFERROR(VLOOKUP($B970,A股收入利润复合增长（数值）!$A$7:$Q$3068,12)/ABS(VLOOKUP($B970,A股收入利润复合增长（数值）!$A$7:$Q$3068,10))-1,"")</f>
        <v>0.18925348614208382</v>
      </c>
      <c r="N970" s="6">
        <f>IFERROR(VLOOKUP($B970,A股收入利润复合增长（数值）!$A$7:$Q$3068,13)/ABS(VLOOKUP($B970,A股收入利润复合增长（数值）!$A$7:$Q$3068,11))-1,"")</f>
        <v>-0.22457271860473382</v>
      </c>
      <c r="O970" s="6">
        <f>IFERROR(VLOOKUP($B970,A股收入利润复合增长（数值）!$A$7:$Q$3068,14)/ABS(VLOOKUP($B970,A股收入利润复合增长（数值）!$A$7:$Q$3068,12))-1,"")</f>
        <v>-1.9045570336609141E-2</v>
      </c>
      <c r="P970" s="6">
        <f>IFERROR(VLOOKUP($B970,A股收入利润复合增长（数值）!$A$7:$Q$3068,15)/ABS(VLOOKUP($B970,A股收入利润复合增长（数值）!$A$7:$Q$3068,13))-1,"")</f>
        <v>-2.1517074780242504</v>
      </c>
    </row>
    <row r="971" spans="1:16" x14ac:dyDescent="0.25">
      <c r="A971">
        <f>IF(COUNTIF(G971:P971,"&lt;"&amp;$A$3)=0,MAX($A$4:A970)+1,"")</f>
        <v>71</v>
      </c>
      <c r="B971">
        <v>967</v>
      </c>
      <c r="C971" t="str">
        <f>VLOOKUP($B971,A股收入利润复合增长（数值）!$A$7:$Q$3068,2)</f>
        <v>601997.SH</v>
      </c>
      <c r="D971" t="str">
        <f>VLOOKUP($B971,A股收入利润复合增长（数值）!$A$7:$Q$3068,3)</f>
        <v>贵阳银行</v>
      </c>
      <c r="G971" s="6">
        <f>IFERROR(VLOOKUP($B971,A股收入利润复合增长（数值）!$A$7:$Q$3068,6)/ABS(VLOOKUP($B971,A股收入利润复合增长（数值）!$A$7:$Q$3068,4))-1,"")</f>
        <v>0.37221565744674168</v>
      </c>
      <c r="H971" s="6">
        <f>IFERROR(VLOOKUP($B971,A股收入利润复合增长（数值）!$A$7:$Q$3068,7)/ABS(VLOOKUP($B971,A股收入利润复合增长（数值）!$A$7:$Q$3068,5))-1,"")</f>
        <v>0.41087637209064409</v>
      </c>
      <c r="I971" s="6">
        <f>IFERROR(VLOOKUP($B971,A股收入利润复合增长（数值）!$A$7:$Q$3068,8)/ABS(VLOOKUP($B971,A股收入利润复合增长（数值）!$A$7:$Q$3068,6))-1,"")</f>
        <v>0.28426296900441073</v>
      </c>
      <c r="J971" s="6">
        <f>IFERROR(VLOOKUP($B971,A股收入利润复合增长（数值）!$A$7:$Q$3068,9)/ABS(VLOOKUP($B971,A股收入利润复合增长（数值）!$A$7:$Q$3068,7))-1,"")</f>
        <v>0.40286515340897333</v>
      </c>
      <c r="K971" s="6">
        <f>IFERROR(VLOOKUP($B971,A股收入利润复合增长（数值）!$A$7:$Q$3068,10)/ABS(VLOOKUP($B971,A股收入利润复合增长（数值）!$A$7:$Q$3068,8))-1,"")</f>
        <v>0.10172575574783482</v>
      </c>
      <c r="L971" s="6">
        <f>IFERROR(VLOOKUP($B971,A股收入利润复合增长（数值）!$A$7:$Q$3068,11)/ABS(VLOOKUP($B971,A股收入利润复合增长（数值）!$A$7:$Q$3068,9))-1,"")</f>
        <v>0.1116793216751375</v>
      </c>
      <c r="M971" s="6">
        <f>IFERROR(VLOOKUP($B971,A股收入利润复合增长（数值）!$A$7:$Q$3068,12)/ABS(VLOOKUP($B971,A股收入利润复合增长（数值）!$A$7:$Q$3068,10))-1,"")</f>
        <v>0.50269415428831432</v>
      </c>
      <c r="N971" s="6">
        <f>IFERROR(VLOOKUP($B971,A股收入利润复合增长（数值）!$A$7:$Q$3068,13)/ABS(VLOOKUP($B971,A股收入利润复合增长（数值）!$A$7:$Q$3068,11))-1,"")</f>
        <v>0.34818415446241402</v>
      </c>
      <c r="O971" s="6">
        <f>IFERROR(VLOOKUP($B971,A股收入利润复合增长（数值）!$A$7:$Q$3068,14)/ABS(VLOOKUP($B971,A股收入利润复合增长（数值）!$A$7:$Q$3068,12))-1,"")</f>
        <v>0.3416699953647806</v>
      </c>
      <c r="P971" s="6">
        <f>IFERROR(VLOOKUP($B971,A股收入利润复合增长（数值）!$A$7:$Q$3068,15)/ABS(VLOOKUP($B971,A股收入利润复合增长（数值）!$A$7:$Q$3068,13))-1,"")</f>
        <v>0.32272421970197107</v>
      </c>
    </row>
    <row r="972" spans="1:16" x14ac:dyDescent="0.25">
      <c r="A972" t="str">
        <f>IF(COUNTIF(G972:P972,"&lt;"&amp;$A$3)=0,MAX($A$4:A971)+1,"")</f>
        <v/>
      </c>
      <c r="B972">
        <v>968</v>
      </c>
      <c r="C972" t="str">
        <f>VLOOKUP($B972,A股收入利润复合增长（数值）!$A$7:$Q$3068,2)</f>
        <v>601998.SH</v>
      </c>
      <c r="D972" t="str">
        <f>VLOOKUP($B972,A股收入利润复合增长（数值）!$A$7:$Q$3068,3)</f>
        <v>中信银行</v>
      </c>
      <c r="G972" s="6">
        <f>IFERROR(VLOOKUP($B972,A股收入利润复合增长（数值）!$A$7:$Q$3068,6)/ABS(VLOOKUP($B972,A股收入利润复合增长（数值）!$A$7:$Q$3068,4))-1,"")</f>
        <v>0.37986192055949064</v>
      </c>
      <c r="H972" s="6">
        <f>IFERROR(VLOOKUP($B972,A股收入利润复合增长（数值）!$A$7:$Q$3068,7)/ABS(VLOOKUP($B972,A股收入利润复合增长（数值）!$A$7:$Q$3068,5))-1,"")</f>
        <v>0.43284206611186016</v>
      </c>
      <c r="I972" s="6">
        <f>IFERROR(VLOOKUP($B972,A股收入利润复合增长（数值）!$A$7:$Q$3068,8)/ABS(VLOOKUP($B972,A股收入利润复合增长（数值）!$A$7:$Q$3068,6))-1,"")</f>
        <v>0.16227842179133956</v>
      </c>
      <c r="J972" s="6">
        <f>IFERROR(VLOOKUP($B972,A股收入利润复合增长（数值）!$A$7:$Q$3068,9)/ABS(VLOOKUP($B972,A股收入利润复合增长（数值）!$A$7:$Q$3068,7))-1,"")</f>
        <v>6.9113209383822038E-3</v>
      </c>
      <c r="K972" s="6">
        <f>IFERROR(VLOOKUP($B972,A股收入利润复合增长（数值）!$A$7:$Q$3068,10)/ABS(VLOOKUP($B972,A股收入利润复合增长（数值）!$A$7:$Q$3068,8))-1,"")</f>
        <v>0.16909487337172258</v>
      </c>
      <c r="L972" s="6">
        <f>IFERROR(VLOOKUP($B972,A股收入利润复合增长（数值）!$A$7:$Q$3068,11)/ABS(VLOOKUP($B972,A股收入利润复合增长（数值）!$A$7:$Q$3068,9))-1,"")</f>
        <v>0.262406548079402</v>
      </c>
      <c r="M972" s="6">
        <f>IFERROR(VLOOKUP($B972,A股收入利润复合增长（数值）!$A$7:$Q$3068,12)/ABS(VLOOKUP($B972,A股收入利润复合增长（数值）!$A$7:$Q$3068,10))-1,"")</f>
        <v>0.19279251707186451</v>
      </c>
      <c r="N972" s="6">
        <f>IFERROR(VLOOKUP($B972,A股收入利润复合增长（数值）!$A$7:$Q$3068,13)/ABS(VLOOKUP($B972,A股收入利润复合增长（数值）!$A$7:$Q$3068,11))-1,"")</f>
        <v>3.8723675813656655E-2</v>
      </c>
      <c r="O972" s="6">
        <f>IFERROR(VLOOKUP($B972,A股收入利润复合增长（数值）!$A$7:$Q$3068,14)/ABS(VLOOKUP($B972,A股收入利润复合增长（数值）!$A$7:$Q$3068,12))-1,"")</f>
        <v>0.1637159626671798</v>
      </c>
      <c r="P972" s="6">
        <f>IFERROR(VLOOKUP($B972,A股收入利润复合增长（数值）!$A$7:$Q$3068,15)/ABS(VLOOKUP($B972,A股收入利润复合增长（数值）!$A$7:$Q$3068,13))-1,"")</f>
        <v>1.1451882433893612E-2</v>
      </c>
    </row>
    <row r="973" spans="1:16" x14ac:dyDescent="0.25">
      <c r="A973" t="str">
        <f>IF(COUNTIF(G973:P973,"&lt;"&amp;$A$3)=0,MAX($A$4:A972)+1,"")</f>
        <v/>
      </c>
      <c r="B973">
        <v>969</v>
      </c>
      <c r="C973" t="str">
        <f>VLOOKUP($B973,A股收入利润复合增长（数值）!$A$7:$Q$3068,2)</f>
        <v>603000.SH</v>
      </c>
      <c r="D973" t="str">
        <f>VLOOKUP($B973,A股收入利润复合增长（数值）!$A$7:$Q$3068,3)</f>
        <v>人民网</v>
      </c>
      <c r="G973" s="6">
        <f>IFERROR(VLOOKUP($B973,A股收入利润复合增长（数值）!$A$7:$Q$3068,6)/ABS(VLOOKUP($B973,A股收入利润复合增长（数值）!$A$7:$Q$3068,4))-1,"")</f>
        <v>0.49930509753827312</v>
      </c>
      <c r="H973" s="6">
        <f>IFERROR(VLOOKUP($B973,A股收入利润复合增长（数值）!$A$7:$Q$3068,7)/ABS(VLOOKUP($B973,A股收入利润复合增长（数值）!$A$7:$Q$3068,5))-1,"")</f>
        <v>0.70828326805083552</v>
      </c>
      <c r="I973" s="6">
        <f>IFERROR(VLOOKUP($B973,A股收入利润复合增长（数值）!$A$7:$Q$3068,8)/ABS(VLOOKUP($B973,A股收入利润复合增长（数值）!$A$7:$Q$3068,6))-1,"")</f>
        <v>0.42384317432534657</v>
      </c>
      <c r="J973" s="6">
        <f>IFERROR(VLOOKUP($B973,A股收入利润复合增长（数值）!$A$7:$Q$3068,9)/ABS(VLOOKUP($B973,A股收入利润复合增长（数值）!$A$7:$Q$3068,7))-1,"")</f>
        <v>0.50780075272441305</v>
      </c>
      <c r="K973" s="6">
        <f>IFERROR(VLOOKUP($B973,A股收入利润复合增长（数值）!$A$7:$Q$3068,10)/ABS(VLOOKUP($B973,A股收入利润复合增长（数值）!$A$7:$Q$3068,8))-1,"")</f>
        <v>0.45179720126607115</v>
      </c>
      <c r="L973" s="6">
        <f>IFERROR(VLOOKUP($B973,A股收入利润复合增长（数值）!$A$7:$Q$3068,11)/ABS(VLOOKUP($B973,A股收入利润复合增长（数值）!$A$7:$Q$3068,9))-1,"")</f>
        <v>0.29747404623524787</v>
      </c>
      <c r="M973" s="6">
        <f>IFERROR(VLOOKUP($B973,A股收入利润复合增长（数值）!$A$7:$Q$3068,12)/ABS(VLOOKUP($B973,A股收入利润复合增长（数值）!$A$7:$Q$3068,10))-1,"")</f>
        <v>0.54105366993811321</v>
      </c>
      <c r="N973" s="6">
        <f>IFERROR(VLOOKUP($B973,A股收入利润复合增长（数值）!$A$7:$Q$3068,13)/ABS(VLOOKUP($B973,A股收入利润复合增长（数值）!$A$7:$Q$3068,11))-1,"")</f>
        <v>0.21019808487080738</v>
      </c>
      <c r="O973" s="6">
        <f>IFERROR(VLOOKUP($B973,A股收入利润复合增长（数值）!$A$7:$Q$3068,14)/ABS(VLOOKUP($B973,A股收入利润复合增长（数值）!$A$7:$Q$3068,12))-1,"")</f>
        <v>1.3069526634530204E-2</v>
      </c>
      <c r="P973" s="6">
        <f>IFERROR(VLOOKUP($B973,A股收入利润复合增长（数值）!$A$7:$Q$3068,15)/ABS(VLOOKUP($B973,A股收入利润复合增长（数值）!$A$7:$Q$3068,13))-1,"")</f>
        <v>-0.16940683382612143</v>
      </c>
    </row>
    <row r="974" spans="1:16" x14ac:dyDescent="0.25">
      <c r="A974" t="str">
        <f>IF(COUNTIF(G974:P974,"&lt;"&amp;$A$3)=0,MAX($A$4:A973)+1,"")</f>
        <v/>
      </c>
      <c r="B974">
        <v>970</v>
      </c>
      <c r="C974" t="str">
        <f>VLOOKUP($B974,A股收入利润复合增长（数值）!$A$7:$Q$3068,2)</f>
        <v>603008.SH</v>
      </c>
      <c r="D974" t="str">
        <f>VLOOKUP($B974,A股收入利润复合增长（数值）!$A$7:$Q$3068,3)</f>
        <v>喜临门</v>
      </c>
      <c r="G974" s="6">
        <f>IFERROR(VLOOKUP($B974,A股收入利润复合增长（数值）!$A$7:$Q$3068,6)/ABS(VLOOKUP($B974,A股收入利润复合增长（数值）!$A$7:$Q$3068,4))-1,"")</f>
        <v>0.25097447122577243</v>
      </c>
      <c r="H974" s="6">
        <f>IFERROR(VLOOKUP($B974,A股收入利润复合增长（数值）!$A$7:$Q$3068,7)/ABS(VLOOKUP($B974,A股收入利润复合增长（数值）!$A$7:$Q$3068,5))-1,"")</f>
        <v>9.0626330431405E-2</v>
      </c>
      <c r="I974" s="6">
        <f>IFERROR(VLOOKUP($B974,A股收入利润复合增长（数值）!$A$7:$Q$3068,8)/ABS(VLOOKUP($B974,A股收入利润复合增长（数值）!$A$7:$Q$3068,6))-1,"")</f>
        <v>7.023569781072081E-2</v>
      </c>
      <c r="J974" s="6">
        <f>IFERROR(VLOOKUP($B974,A股收入利润复合增长（数值）!$A$7:$Q$3068,9)/ABS(VLOOKUP($B974,A股收入利润复合增长（数值）!$A$7:$Q$3068,7))-1,"")</f>
        <v>0.15777052912703371</v>
      </c>
      <c r="K974" s="6">
        <f>IFERROR(VLOOKUP($B974,A股收入利润复合增长（数值）!$A$7:$Q$3068,10)/ABS(VLOOKUP($B974,A股收入利润复合增长（数值）!$A$7:$Q$3068,8))-1,"")</f>
        <v>0.13908801436186846</v>
      </c>
      <c r="L974" s="6">
        <f>IFERROR(VLOOKUP($B974,A股收入利润复合增长（数值）!$A$7:$Q$3068,11)/ABS(VLOOKUP($B974,A股收入利润复合增长（数值）!$A$7:$Q$3068,9))-1,"")</f>
        <v>0.18164919920023226</v>
      </c>
      <c r="M974" s="6">
        <f>IFERROR(VLOOKUP($B974,A股收入利润复合增长（数值）!$A$7:$Q$3068,12)/ABS(VLOOKUP($B974,A股收入利润复合增长（数值）!$A$7:$Q$3068,10))-1,"")</f>
        <v>0.2629027404213784</v>
      </c>
      <c r="N974" s="6">
        <f>IFERROR(VLOOKUP($B974,A股收入利润复合增长（数值）!$A$7:$Q$3068,13)/ABS(VLOOKUP($B974,A股收入利润复合增长（数值）!$A$7:$Q$3068,11))-1,"")</f>
        <v>-0.21880637173342976</v>
      </c>
      <c r="O974" s="6">
        <f>IFERROR(VLOOKUP($B974,A股收入利润复合增长（数值）!$A$7:$Q$3068,14)/ABS(VLOOKUP($B974,A股收入利润复合增长（数值）!$A$7:$Q$3068,12))-1,"")</f>
        <v>0.30753033093653648</v>
      </c>
      <c r="P974" s="6">
        <f>IFERROR(VLOOKUP($B974,A股收入利润复合增长（数值）!$A$7:$Q$3068,15)/ABS(VLOOKUP($B974,A股收入利润复合增长（数值）!$A$7:$Q$3068,13))-1,"")</f>
        <v>1.0300603822048147</v>
      </c>
    </row>
    <row r="975" spans="1:16" x14ac:dyDescent="0.25">
      <c r="A975" t="str">
        <f>IF(COUNTIF(G975:P975,"&lt;"&amp;$A$3)=0,MAX($A$4:A974)+1,"")</f>
        <v/>
      </c>
      <c r="B975">
        <v>971</v>
      </c>
      <c r="C975" t="str">
        <f>VLOOKUP($B975,A股收入利润复合增长（数值）!$A$7:$Q$3068,2)</f>
        <v>603009.SH</v>
      </c>
      <c r="D975" t="str">
        <f>VLOOKUP($B975,A股收入利润复合增长（数值）!$A$7:$Q$3068,3)</f>
        <v>北特科技</v>
      </c>
      <c r="G975" s="6">
        <f>IFERROR(VLOOKUP($B975,A股收入利润复合增长（数值）!$A$7:$Q$3068,6)/ABS(VLOOKUP($B975,A股收入利润复合增长（数值）!$A$7:$Q$3068,4))-1,"")</f>
        <v>0.32028997545521221</v>
      </c>
      <c r="H975" s="6">
        <f>IFERROR(VLOOKUP($B975,A股收入利润复合增长（数值）!$A$7:$Q$3068,7)/ABS(VLOOKUP($B975,A股收入利润复合增长（数值）!$A$7:$Q$3068,5))-1,"")</f>
        <v>0.17885337878417462</v>
      </c>
      <c r="I975" s="6">
        <f>IFERROR(VLOOKUP($B975,A股收入利润复合增长（数值）!$A$7:$Q$3068,8)/ABS(VLOOKUP($B975,A股收入利润复合增长（数值）!$A$7:$Q$3068,6))-1,"")</f>
        <v>0.14969030981161291</v>
      </c>
      <c r="J975" s="6">
        <f>IFERROR(VLOOKUP($B975,A股收入利润复合增长（数值）!$A$7:$Q$3068,9)/ABS(VLOOKUP($B975,A股收入利润复合增长（数值）!$A$7:$Q$3068,7))-1,"")</f>
        <v>0.17772231083444345</v>
      </c>
      <c r="K975" s="6">
        <f>IFERROR(VLOOKUP($B975,A股收入利润复合增长（数值）!$A$7:$Q$3068,10)/ABS(VLOOKUP($B975,A股收入利润复合增长（数值）!$A$7:$Q$3068,8))-1,"")</f>
        <v>0.26631128756118505</v>
      </c>
      <c r="L975" s="6">
        <f>IFERROR(VLOOKUP($B975,A股收入利润复合增长（数值）!$A$7:$Q$3068,11)/ABS(VLOOKUP($B975,A股收入利润复合增长（数值）!$A$7:$Q$3068,9))-1,"")</f>
        <v>-0.14032043336801292</v>
      </c>
      <c r="M975" s="6">
        <f>IFERROR(VLOOKUP($B975,A股收入利润复合增长（数值）!$A$7:$Q$3068,12)/ABS(VLOOKUP($B975,A股收入利润复合增长（数值）!$A$7:$Q$3068,10))-1,"")</f>
        <v>0.19456016327324499</v>
      </c>
      <c r="N975" s="6">
        <f>IFERROR(VLOOKUP($B975,A股收入利润复合增长（数值）!$A$7:$Q$3068,13)/ABS(VLOOKUP($B975,A股收入利润复合增长（数值）!$A$7:$Q$3068,11))-1,"")</f>
        <v>7.8419133029880683E-2</v>
      </c>
      <c r="O975" s="6">
        <f>IFERROR(VLOOKUP($B975,A股收入利润复合增长（数值）!$A$7:$Q$3068,14)/ABS(VLOOKUP($B975,A股收入利润复合增长（数值）!$A$7:$Q$3068,12))-1,"")</f>
        <v>0.11376607100515757</v>
      </c>
      <c r="P975" s="6">
        <f>IFERROR(VLOOKUP($B975,A股收入利润复合增长（数值）!$A$7:$Q$3068,15)/ABS(VLOOKUP($B975,A股收入利润复合增长（数值）!$A$7:$Q$3068,13))-1,"")</f>
        <v>5.3131954742700271E-2</v>
      </c>
    </row>
    <row r="976" spans="1:16" x14ac:dyDescent="0.25">
      <c r="A976" t="str">
        <f>IF(COUNTIF(G976:P976,"&lt;"&amp;$A$3)=0,MAX($A$4:A975)+1,"")</f>
        <v/>
      </c>
      <c r="B976">
        <v>972</v>
      </c>
      <c r="C976" t="str">
        <f>VLOOKUP($B976,A股收入利润复合增长（数值）!$A$7:$Q$3068,2)</f>
        <v>603099.SH</v>
      </c>
      <c r="D976" t="str">
        <f>VLOOKUP($B976,A股收入利润复合增长（数值）!$A$7:$Q$3068,3)</f>
        <v>长白山</v>
      </c>
      <c r="G976" s="6">
        <f>IFERROR(VLOOKUP($B976,A股收入利润复合增长（数值）!$A$7:$Q$3068,6)/ABS(VLOOKUP($B976,A股收入利润复合增长（数值）!$A$7:$Q$3068,4))-1,"")</f>
        <v>0.85724872322177359</v>
      </c>
      <c r="H976" s="6">
        <f>IFERROR(VLOOKUP($B976,A股收入利润复合增长（数值）!$A$7:$Q$3068,7)/ABS(VLOOKUP($B976,A股收入利润复合增长（数值）!$A$7:$Q$3068,5))-1,"")</f>
        <v>1.4686429021938192</v>
      </c>
      <c r="I976" s="6">
        <f>IFERROR(VLOOKUP($B976,A股收入利润复合增长（数值）!$A$7:$Q$3068,8)/ABS(VLOOKUP($B976,A股收入利润复合增长（数值）!$A$7:$Q$3068,6))-1,"")</f>
        <v>0.16270391760842706</v>
      </c>
      <c r="J976" s="6">
        <f>IFERROR(VLOOKUP($B976,A股收入利润复合增长（数值）!$A$7:$Q$3068,9)/ABS(VLOOKUP($B976,A股收入利润复合增长（数值）!$A$7:$Q$3068,7))-1,"")</f>
        <v>0.13732585127406383</v>
      </c>
      <c r="K976" s="6">
        <f>IFERROR(VLOOKUP($B976,A股收入利润复合增长（数值）!$A$7:$Q$3068,10)/ABS(VLOOKUP($B976,A股收入利润复合增长（数值）!$A$7:$Q$3068,8))-1,"")</f>
        <v>-6.7453489385972731E-2</v>
      </c>
      <c r="L976" s="6">
        <f>IFERROR(VLOOKUP($B976,A股收入利润复合增长（数值）!$A$7:$Q$3068,11)/ABS(VLOOKUP($B976,A股收入利润复合增长（数值）!$A$7:$Q$3068,9))-1,"")</f>
        <v>-0.15750442853914381</v>
      </c>
      <c r="M976" s="6">
        <f>IFERROR(VLOOKUP($B976,A股收入利润复合增长（数值）!$A$7:$Q$3068,12)/ABS(VLOOKUP($B976,A股收入利润复合增长（数值）!$A$7:$Q$3068,10))-1,"")</f>
        <v>0.25625302547333595</v>
      </c>
      <c r="N976" s="6">
        <f>IFERROR(VLOOKUP($B976,A股收入利润复合增长（数值）!$A$7:$Q$3068,13)/ABS(VLOOKUP($B976,A股收入利润复合增长（数值）!$A$7:$Q$3068,11))-1,"")</f>
        <v>0.28009890180671038</v>
      </c>
      <c r="O976" s="6">
        <f>IFERROR(VLOOKUP($B976,A股收入利润复合增长（数值）!$A$7:$Q$3068,14)/ABS(VLOOKUP($B976,A股收入利润复合增长（数值）!$A$7:$Q$3068,12))-1,"")</f>
        <v>8.7503744871344491E-2</v>
      </c>
      <c r="P976" s="6">
        <f>IFERROR(VLOOKUP($B976,A股收入利润复合增长（数值）!$A$7:$Q$3068,15)/ABS(VLOOKUP($B976,A股收入利润复合增长（数值）!$A$7:$Q$3068,13))-1,"")</f>
        <v>0.26176129711618401</v>
      </c>
    </row>
    <row r="977" spans="1:16" x14ac:dyDescent="0.25">
      <c r="A977">
        <f>IF(COUNTIF(G977:P977,"&lt;"&amp;$A$3)=0,MAX($A$4:A976)+1,"")</f>
        <v>72</v>
      </c>
      <c r="B977">
        <v>973</v>
      </c>
      <c r="C977" t="str">
        <f>VLOOKUP($B977,A股收入利润复合增长（数值）!$A$7:$Q$3068,2)</f>
        <v>603168.SH</v>
      </c>
      <c r="D977" t="str">
        <f>VLOOKUP($B977,A股收入利润复合增长（数值）!$A$7:$Q$3068,3)</f>
        <v>莎普爱思</v>
      </c>
      <c r="G977" s="6">
        <f>IFERROR(VLOOKUP($B977,A股收入利润复合增长（数值）!$A$7:$Q$3068,6)/ABS(VLOOKUP($B977,A股收入利润复合增长（数值）!$A$7:$Q$3068,4))-1,"")</f>
        <v>0.49946044830633363</v>
      </c>
      <c r="H977" s="6">
        <f>IFERROR(VLOOKUP($B977,A股收入利润复合增长（数值）!$A$7:$Q$3068,7)/ABS(VLOOKUP($B977,A股收入利润复合增长（数值）!$A$7:$Q$3068,5))-1,"")</f>
        <v>0.57587759591705567</v>
      </c>
      <c r="I977" s="6">
        <f>IFERROR(VLOOKUP($B977,A股收入利润复合增长（数值）!$A$7:$Q$3068,8)/ABS(VLOOKUP($B977,A股收入利润复合增长（数值）!$A$7:$Q$3068,6))-1,"")</f>
        <v>0.3329640316261373</v>
      </c>
      <c r="J977" s="6">
        <f>IFERROR(VLOOKUP($B977,A股收入利润复合增长（数值）!$A$7:$Q$3068,9)/ABS(VLOOKUP($B977,A股收入利润复合增长（数值）!$A$7:$Q$3068,7))-1,"")</f>
        <v>0.33827617176851077</v>
      </c>
      <c r="K977" s="6">
        <f>IFERROR(VLOOKUP($B977,A股收入利润复合增长（数值）!$A$7:$Q$3068,10)/ABS(VLOOKUP($B977,A股收入利润复合增长（数值）!$A$7:$Q$3068,8))-1,"")</f>
        <v>0.15306445791648615</v>
      </c>
      <c r="L977" s="6">
        <f>IFERROR(VLOOKUP($B977,A股收入利润复合增长（数值）!$A$7:$Q$3068,11)/ABS(VLOOKUP($B977,A股收入利润复合增长（数值）!$A$7:$Q$3068,9))-1,"")</f>
        <v>0.14519838401988538</v>
      </c>
      <c r="M977" s="6">
        <f>IFERROR(VLOOKUP($B977,A股收入利润复合增长（数值）!$A$7:$Q$3068,12)/ABS(VLOOKUP($B977,A股收入利润复合增长（数值）!$A$7:$Q$3068,10))-1,"")</f>
        <v>0.21880731221323857</v>
      </c>
      <c r="N977" s="6">
        <f>IFERROR(VLOOKUP($B977,A股收入利润复合增长（数值）!$A$7:$Q$3068,13)/ABS(VLOOKUP($B977,A股收入利润复合增长（数值）!$A$7:$Q$3068,11))-1,"")</f>
        <v>0.26121045156800826</v>
      </c>
      <c r="O977" s="6">
        <f>IFERROR(VLOOKUP($B977,A股收入利润复合增长（数值）!$A$7:$Q$3068,14)/ABS(VLOOKUP($B977,A股收入利润复合增长（数值）!$A$7:$Q$3068,12))-1,"")</f>
        <v>0.20388199933847595</v>
      </c>
      <c r="P977" s="6">
        <f>IFERROR(VLOOKUP($B977,A股收入利润复合增长（数值）!$A$7:$Q$3068,15)/ABS(VLOOKUP($B977,A股收入利润复合增长（数值）!$A$7:$Q$3068,13))-1,"")</f>
        <v>0.34102580528816762</v>
      </c>
    </row>
    <row r="978" spans="1:16" x14ac:dyDescent="0.25">
      <c r="A978" t="str">
        <f>IF(COUNTIF(G978:P978,"&lt;"&amp;$A$3)=0,MAX($A$4:A977)+1,"")</f>
        <v/>
      </c>
      <c r="B978">
        <v>974</v>
      </c>
      <c r="C978" t="str">
        <f>VLOOKUP($B978,A股收入利润复合增长（数值）!$A$7:$Q$3068,2)</f>
        <v>603223.SH</v>
      </c>
      <c r="D978" t="str">
        <f>VLOOKUP($B978,A股收入利润复合增长（数值）!$A$7:$Q$3068,3)</f>
        <v>恒通股份</v>
      </c>
      <c r="G978" s="6">
        <f>IFERROR(VLOOKUP($B978,A股收入利润复合增长（数值）!$A$7:$Q$3068,6)/ABS(VLOOKUP($B978,A股收入利润复合增长（数值）!$A$7:$Q$3068,4))-1,"")</f>
        <v>0.44848662633779557</v>
      </c>
      <c r="H978" s="6">
        <f>IFERROR(VLOOKUP($B978,A股收入利润复合增长（数值）!$A$7:$Q$3068,7)/ABS(VLOOKUP($B978,A股收入利润复合增长（数值）!$A$7:$Q$3068,5))-1,"")</f>
        <v>0.19383970898314695</v>
      </c>
      <c r="I978" s="6">
        <f>IFERROR(VLOOKUP($B978,A股收入利润复合增长（数值）!$A$7:$Q$3068,8)/ABS(VLOOKUP($B978,A股收入利润复合增长（数值）!$A$7:$Q$3068,6))-1,"")</f>
        <v>0.17392266004992663</v>
      </c>
      <c r="J978" s="6">
        <f>IFERROR(VLOOKUP($B978,A股收入利润复合增长（数值）!$A$7:$Q$3068,9)/ABS(VLOOKUP($B978,A股收入利润复合增长（数值）!$A$7:$Q$3068,7))-1,"")</f>
        <v>9.2628670139688118E-2</v>
      </c>
      <c r="K978" s="6">
        <f>IFERROR(VLOOKUP($B978,A股收入利润复合增长（数值）!$A$7:$Q$3068,10)/ABS(VLOOKUP($B978,A股收入利润复合增长（数值）!$A$7:$Q$3068,8))-1,"")</f>
        <v>0.27951294517108605</v>
      </c>
      <c r="L978" s="6">
        <f>IFERROR(VLOOKUP($B978,A股收入利润复合增长（数值）!$A$7:$Q$3068,11)/ABS(VLOOKUP($B978,A股收入利润复合增长（数值）!$A$7:$Q$3068,9))-1,"")</f>
        <v>-2.0157697255657081E-2</v>
      </c>
      <c r="M978" s="6">
        <f>IFERROR(VLOOKUP($B978,A股收入利润复合增长（数值）!$A$7:$Q$3068,12)/ABS(VLOOKUP($B978,A股收入利润复合增长（数值）!$A$7:$Q$3068,10))-1,"")</f>
        <v>-3.3175004862166735E-2</v>
      </c>
      <c r="N978" s="6">
        <f>IFERROR(VLOOKUP($B978,A股收入利润复合增长（数值）!$A$7:$Q$3068,13)/ABS(VLOOKUP($B978,A股收入利润复合增长（数值）!$A$7:$Q$3068,11))-1,"")</f>
        <v>-9.7056864514156405E-2</v>
      </c>
      <c r="O978" s="6">
        <f>IFERROR(VLOOKUP($B978,A股收入利润复合增长（数值）!$A$7:$Q$3068,14)/ABS(VLOOKUP($B978,A股收入利润复合增长（数值）!$A$7:$Q$3068,12))-1,"")</f>
        <v>0.66508390828333264</v>
      </c>
      <c r="P978" s="6">
        <f>IFERROR(VLOOKUP($B978,A股收入利润复合增长（数值）!$A$7:$Q$3068,15)/ABS(VLOOKUP($B978,A股收入利润复合增长（数值）!$A$7:$Q$3068,13))-1,"")</f>
        <v>-0.10698964073423145</v>
      </c>
    </row>
    <row r="979" spans="1:16" x14ac:dyDescent="0.25">
      <c r="A979">
        <f>IF(COUNTIF(G979:P979,"&lt;"&amp;$A$3)=0,MAX($A$4:A978)+1,"")</f>
        <v>73</v>
      </c>
      <c r="B979">
        <v>975</v>
      </c>
      <c r="C979" t="str">
        <f>VLOOKUP($B979,A股收入利润复合增长（数值）!$A$7:$Q$3068,2)</f>
        <v>603288.SH</v>
      </c>
      <c r="D979" t="str">
        <f>VLOOKUP($B979,A股收入利润复合增长（数值）!$A$7:$Q$3068,3)</f>
        <v>海天味业</v>
      </c>
      <c r="G979" s="6">
        <f>IFERROR(VLOOKUP($B979,A股收入利润复合增长（数值）!$A$7:$Q$3068,6)/ABS(VLOOKUP($B979,A股收入利润复合增长（数值）!$A$7:$Q$3068,4))-1,"")</f>
        <v>0.10426104718566065</v>
      </c>
      <c r="H979" s="6">
        <f>IFERROR(VLOOKUP($B979,A股收入利润复合增长（数值）!$A$7:$Q$3068,7)/ABS(VLOOKUP($B979,A股收入利润复合增长（数值）!$A$7:$Q$3068,5))-1,"")</f>
        <v>0.44742250986301357</v>
      </c>
      <c r="I979" s="6">
        <f>IFERROR(VLOOKUP($B979,A股收入利润复合增长（数值）!$A$7:$Q$3068,8)/ABS(VLOOKUP($B979,A股收入利润复合增长（数值）!$A$7:$Q$3068,6))-1,"")</f>
        <v>0.16074571994909181</v>
      </c>
      <c r="J979" s="6">
        <f>IFERROR(VLOOKUP($B979,A股收入利润复合增长（数值）!$A$7:$Q$3068,9)/ABS(VLOOKUP($B979,A股收入利润复合增长（数值）!$A$7:$Q$3068,7))-1,"")</f>
        <v>0.26356196393288434</v>
      </c>
      <c r="K979" s="6">
        <f>IFERROR(VLOOKUP($B979,A股收入利润复合增长（数值）!$A$7:$Q$3068,10)/ABS(VLOOKUP($B979,A股收入利润复合增长（数值）!$A$7:$Q$3068,8))-1,"")</f>
        <v>0.18841225531103234</v>
      </c>
      <c r="L979" s="6">
        <f>IFERROR(VLOOKUP($B979,A股收入利润复合增长（数值）!$A$7:$Q$3068,11)/ABS(VLOOKUP($B979,A股收入利润复合增长（数值）!$A$7:$Q$3068,9))-1,"")</f>
        <v>0.33029387791850207</v>
      </c>
      <c r="M979" s="6">
        <f>IFERROR(VLOOKUP($B979,A股收入利润复合增长（数值）!$A$7:$Q$3068,12)/ABS(VLOOKUP($B979,A股收入利润复合增长（数值）!$A$7:$Q$3068,10))-1,"")</f>
        <v>0.16849197070907285</v>
      </c>
      <c r="N979" s="6">
        <f>IFERROR(VLOOKUP($B979,A股收入利润复合增长（数值）!$A$7:$Q$3068,13)/ABS(VLOOKUP($B979,A股收入利润复合增长（数值）!$A$7:$Q$3068,11))-1,"")</f>
        <v>0.30120221521873036</v>
      </c>
      <c r="O979" s="6">
        <f>IFERROR(VLOOKUP($B979,A股收入利润复合增长（数值）!$A$7:$Q$3068,14)/ABS(VLOOKUP($B979,A股收入利润复合增长（数值）!$A$7:$Q$3068,12))-1,"")</f>
        <v>0.15046977986934063</v>
      </c>
      <c r="P979" s="6">
        <f>IFERROR(VLOOKUP($B979,A股收入利润复合增长（数值）!$A$7:$Q$3068,15)/ABS(VLOOKUP($B979,A股收入利润复合增长（数值）!$A$7:$Q$3068,13))-1,"")</f>
        <v>0.20062266378930094</v>
      </c>
    </row>
    <row r="980" spans="1:16" x14ac:dyDescent="0.25">
      <c r="A980">
        <f>IF(COUNTIF(G980:P980,"&lt;"&amp;$A$3)=0,MAX($A$4:A979)+1,"")</f>
        <v>74</v>
      </c>
      <c r="B980">
        <v>976</v>
      </c>
      <c r="C980" t="str">
        <f>VLOOKUP($B980,A股收入利润复合增长（数值）!$A$7:$Q$3068,2)</f>
        <v>603508.SH</v>
      </c>
      <c r="D980" t="str">
        <f>VLOOKUP($B980,A股收入利润复合增长（数值）!$A$7:$Q$3068,3)</f>
        <v>思维列控</v>
      </c>
      <c r="G980" s="6">
        <f>IFERROR(VLOOKUP($B980,A股收入利润复合增长（数值）!$A$7:$Q$3068,6)/ABS(VLOOKUP($B980,A股收入利润复合增长（数值）!$A$7:$Q$3068,4))-1,"")</f>
        <v>0.5751040470009452</v>
      </c>
      <c r="H980" s="6" t="str">
        <f>IFERROR(VLOOKUP($B980,A股收入利润复合增长（数值）!$A$7:$Q$3068,7)/ABS(VLOOKUP($B980,A股收入利润复合增长（数值）!$A$7:$Q$3068,5))-1,"")</f>
        <v/>
      </c>
      <c r="I980" s="6">
        <f>IFERROR(VLOOKUP($B980,A股收入利润复合增长（数值）!$A$7:$Q$3068,8)/ABS(VLOOKUP($B980,A股收入利润复合增长（数值）!$A$7:$Q$3068,6))-1,"")</f>
        <v>0.24135934279424842</v>
      </c>
      <c r="J980" s="6">
        <f>IFERROR(VLOOKUP($B980,A股收入利润复合增长（数值）!$A$7:$Q$3068,9)/ABS(VLOOKUP($B980,A股收入利润复合增长（数值）!$A$7:$Q$3068,7))-1,"")</f>
        <v>0.1781808658773778</v>
      </c>
      <c r="K980" s="6">
        <f>IFERROR(VLOOKUP($B980,A股收入利润复合增长（数值）!$A$7:$Q$3068,10)/ABS(VLOOKUP($B980,A股收入利润复合增长（数值）!$A$7:$Q$3068,8))-1,"")</f>
        <v>0.16804473605983805</v>
      </c>
      <c r="L980" s="6">
        <f>IFERROR(VLOOKUP($B980,A股收入利润复合增长（数值）!$A$7:$Q$3068,11)/ABS(VLOOKUP($B980,A股收入利润复合增长（数值）!$A$7:$Q$3068,9))-1,"")</f>
        <v>0.15880242167163394</v>
      </c>
      <c r="M980" s="6">
        <f>IFERROR(VLOOKUP($B980,A股收入利润复合增长（数值）!$A$7:$Q$3068,12)/ABS(VLOOKUP($B980,A股收入利润复合增长（数值）!$A$7:$Q$3068,10))-1,"")</f>
        <v>0.47141256871504233</v>
      </c>
      <c r="N980" s="6">
        <f>IFERROR(VLOOKUP($B980,A股收入利润复合增长（数值）!$A$7:$Q$3068,13)/ABS(VLOOKUP($B980,A股收入利润复合增长（数值）!$A$7:$Q$3068,11))-1,"")</f>
        <v>0.55941069365044283</v>
      </c>
      <c r="O980" s="6">
        <f>IFERROR(VLOOKUP($B980,A股收入利润复合增长（数值）!$A$7:$Q$3068,14)/ABS(VLOOKUP($B980,A股收入利润复合增长（数值）!$A$7:$Q$3068,12))-1,"")</f>
        <v>0.1460498493721647</v>
      </c>
      <c r="P980" s="6">
        <f>IFERROR(VLOOKUP($B980,A股收入利润复合增长（数值）!$A$7:$Q$3068,15)/ABS(VLOOKUP($B980,A股收入利润复合增长（数值）!$A$7:$Q$3068,13))-1,"")</f>
        <v>0.13384093762903837</v>
      </c>
    </row>
    <row r="981" spans="1:16" x14ac:dyDescent="0.25">
      <c r="A981" t="str">
        <f>IF(COUNTIF(G981:P981,"&lt;"&amp;$A$3)=0,MAX($A$4:A980)+1,"")</f>
        <v/>
      </c>
      <c r="B981">
        <v>977</v>
      </c>
      <c r="C981" t="str">
        <f>VLOOKUP($B981,A股收入利润复合增长（数值）!$A$7:$Q$3068,2)</f>
        <v>603518.SH</v>
      </c>
      <c r="D981" t="str">
        <f>VLOOKUP($B981,A股收入利润复合增长（数值）!$A$7:$Q$3068,3)</f>
        <v>维格娜丝</v>
      </c>
      <c r="G981" s="6">
        <f>IFERROR(VLOOKUP($B981,A股收入利润复合增长（数值）!$A$7:$Q$3068,6)/ABS(VLOOKUP($B981,A股收入利润复合增长（数值）!$A$7:$Q$3068,4))-1,"")</f>
        <v>0.61381471751376115</v>
      </c>
      <c r="H981" s="6">
        <f>IFERROR(VLOOKUP($B981,A股收入利润复合增长（数值）!$A$7:$Q$3068,7)/ABS(VLOOKUP($B981,A股收入利润复合增长（数值）!$A$7:$Q$3068,5))-1,"")</f>
        <v>0.69525395837072623</v>
      </c>
      <c r="I981" s="6">
        <f>IFERROR(VLOOKUP($B981,A股收入利润复合增长（数值）!$A$7:$Q$3068,8)/ABS(VLOOKUP($B981,A股收入利润复合增长（数值）!$A$7:$Q$3068,6))-1,"")</f>
        <v>0.18368638819535854</v>
      </c>
      <c r="J981" s="6">
        <f>IFERROR(VLOOKUP($B981,A股收入利润复合增长（数值）!$A$7:$Q$3068,9)/ABS(VLOOKUP($B981,A股收入利润复合增长（数值）!$A$7:$Q$3068,7))-1,"")</f>
        <v>4.048612493128867E-2</v>
      </c>
      <c r="K981" s="6">
        <f>IFERROR(VLOOKUP($B981,A股收入利润复合增长（数值）!$A$7:$Q$3068,10)/ABS(VLOOKUP($B981,A股收入利润复合增长（数值）!$A$7:$Q$3068,8))-1,"")</f>
        <v>0.24805781090891066</v>
      </c>
      <c r="L981" s="6">
        <f>IFERROR(VLOOKUP($B981,A股收入利润复合增长（数值）!$A$7:$Q$3068,11)/ABS(VLOOKUP($B981,A股收入利润复合增长（数值）!$A$7:$Q$3068,9))-1,"")</f>
        <v>0.43029415369021184</v>
      </c>
      <c r="M981" s="6">
        <f>IFERROR(VLOOKUP($B981,A股收入利润复合增长（数值）!$A$7:$Q$3068,12)/ABS(VLOOKUP($B981,A股收入利润复合增长（数值）!$A$7:$Q$3068,10))-1,"")</f>
        <v>0.13524288820515418</v>
      </c>
      <c r="N981" s="6">
        <f>IFERROR(VLOOKUP($B981,A股收入利润复合增长（数值）!$A$7:$Q$3068,13)/ABS(VLOOKUP($B981,A股收入利润复合增长（数值）!$A$7:$Q$3068,11))-1,"")</f>
        <v>1.992256304360529E-2</v>
      </c>
      <c r="O981" s="6">
        <f>IFERROR(VLOOKUP($B981,A股收入利润复合增长（数值）!$A$7:$Q$3068,14)/ABS(VLOOKUP($B981,A股收入利润复合增长（数值）!$A$7:$Q$3068,12))-1,"")</f>
        <v>-2.6944296400632339E-2</v>
      </c>
      <c r="P981" s="6">
        <f>IFERROR(VLOOKUP($B981,A股收入利润复合增长（数值）!$A$7:$Q$3068,15)/ABS(VLOOKUP($B981,A股收入利润复合增长（数值）!$A$7:$Q$3068,13))-1,"")</f>
        <v>-0.18921880100608013</v>
      </c>
    </row>
    <row r="982" spans="1:16" x14ac:dyDescent="0.25">
      <c r="A982" t="str">
        <f>IF(COUNTIF(G982:P982,"&lt;"&amp;$A$3)=0,MAX($A$4:A981)+1,"")</f>
        <v/>
      </c>
      <c r="B982">
        <v>978</v>
      </c>
      <c r="C982" t="str">
        <f>VLOOKUP($B982,A股收入利润复合增长（数值）!$A$7:$Q$3068,2)</f>
        <v>603686.SH</v>
      </c>
      <c r="D982" t="str">
        <f>VLOOKUP($B982,A股收入利润复合增长（数值）!$A$7:$Q$3068,3)</f>
        <v>龙马环卫</v>
      </c>
      <c r="G982" s="6">
        <f>IFERROR(VLOOKUP($B982,A股收入利润复合增长（数值）!$A$7:$Q$3068,6)/ABS(VLOOKUP($B982,A股收入利润复合增长（数值）!$A$7:$Q$3068,4))-1,"")</f>
        <v>0.44790638576490127</v>
      </c>
      <c r="H982" s="6">
        <f>IFERROR(VLOOKUP($B982,A股收入利润复合增长（数值）!$A$7:$Q$3068,7)/ABS(VLOOKUP($B982,A股收入利润复合增长（数值）!$A$7:$Q$3068,5))-1,"")</f>
        <v>0.31644352155141386</v>
      </c>
      <c r="I982" s="6">
        <f>IFERROR(VLOOKUP($B982,A股收入利润复合增长（数值）!$A$7:$Q$3068,8)/ABS(VLOOKUP($B982,A股收入利润复合增长（数值）!$A$7:$Q$3068,6))-1,"")</f>
        <v>0.1490994808368884</v>
      </c>
      <c r="J982" s="6">
        <f>IFERROR(VLOOKUP($B982,A股收入利润复合增长（数值）!$A$7:$Q$3068,9)/ABS(VLOOKUP($B982,A股收入利润复合增长（数值）!$A$7:$Q$3068,7))-1,"")</f>
        <v>9.2532844511449053E-2</v>
      </c>
      <c r="K982" s="6">
        <f>IFERROR(VLOOKUP($B982,A股收入利润复合增长（数值）!$A$7:$Q$3068,10)/ABS(VLOOKUP($B982,A股收入利润复合增长（数值）!$A$7:$Q$3068,8))-1,"")</f>
        <v>0.22714190618183383</v>
      </c>
      <c r="L982" s="6">
        <f>IFERROR(VLOOKUP($B982,A股收入利润复合增长（数值）!$A$7:$Q$3068,11)/ABS(VLOOKUP($B982,A股收入利润复合增长（数值）!$A$7:$Q$3068,9))-1,"")</f>
        <v>0.20828907287724996</v>
      </c>
      <c r="M982" s="6">
        <f>IFERROR(VLOOKUP($B982,A股收入利润复合增长（数值）!$A$7:$Q$3068,12)/ABS(VLOOKUP($B982,A股收入利润复合增长（数值）!$A$7:$Q$3068,10))-1,"")</f>
        <v>0.34370177073263797</v>
      </c>
      <c r="N982" s="6">
        <f>IFERROR(VLOOKUP($B982,A股收入利润复合增长（数值）!$A$7:$Q$3068,13)/ABS(VLOOKUP($B982,A股收入利润复合增长（数值）!$A$7:$Q$3068,11))-1,"")</f>
        <v>0.35041491233939714</v>
      </c>
      <c r="O982" s="6">
        <f>IFERROR(VLOOKUP($B982,A股收入利润复合增长（数值）!$A$7:$Q$3068,14)/ABS(VLOOKUP($B982,A股收入利润复合增长（数值）!$A$7:$Q$3068,12))-1,"")</f>
        <v>0.29617455956062066</v>
      </c>
      <c r="P982" s="6">
        <f>IFERROR(VLOOKUP($B982,A股收入利润复合增长（数值）!$A$7:$Q$3068,15)/ABS(VLOOKUP($B982,A股收入利润复合增长（数值）!$A$7:$Q$3068,13))-1,"")</f>
        <v>0.1629068596033918</v>
      </c>
    </row>
    <row r="983" spans="1:16" x14ac:dyDescent="0.25">
      <c r="A983" t="str">
        <f>IF(COUNTIF(G983:P983,"&lt;"&amp;$A$3)=0,MAX($A$4:A982)+1,"")</f>
        <v/>
      </c>
      <c r="B983">
        <v>979</v>
      </c>
      <c r="C983" t="str">
        <f>VLOOKUP($B983,A股收入利润复合增长（数值）!$A$7:$Q$3068,2)</f>
        <v>603699.SH</v>
      </c>
      <c r="D983" t="str">
        <f>VLOOKUP($B983,A股收入利润复合增长（数值）!$A$7:$Q$3068,3)</f>
        <v>纽威股份</v>
      </c>
      <c r="G983" s="6">
        <f>IFERROR(VLOOKUP($B983,A股收入利润复合增长（数值）!$A$7:$Q$3068,6)/ABS(VLOOKUP($B983,A股收入利润复合增长（数值）!$A$7:$Q$3068,4))-1,"")</f>
        <v>0.73538470458830685</v>
      </c>
      <c r="H983" s="6">
        <f>IFERROR(VLOOKUP($B983,A股收入利润复合增长（数值）!$A$7:$Q$3068,7)/ABS(VLOOKUP($B983,A股收入利润复合增长（数值）!$A$7:$Q$3068,5))-1,"")</f>
        <v>0.77970960856547378</v>
      </c>
      <c r="I983" s="6">
        <f>IFERROR(VLOOKUP($B983,A股收入利润复合增长（数值）!$A$7:$Q$3068,8)/ABS(VLOOKUP($B983,A股收入利润复合增长（数值）!$A$7:$Q$3068,6))-1,"")</f>
        <v>0.14686390897009849</v>
      </c>
      <c r="J983" s="6">
        <f>IFERROR(VLOOKUP($B983,A股收入利润复合增长（数值）!$A$7:$Q$3068,9)/ABS(VLOOKUP($B983,A股收入利润复合增长（数值）!$A$7:$Q$3068,7))-1,"")</f>
        <v>0.54906990857713311</v>
      </c>
      <c r="K983" s="6">
        <f>IFERROR(VLOOKUP($B983,A股收入利润复合增长（数值）!$A$7:$Q$3068,10)/ABS(VLOOKUP($B983,A股收入利润复合增长（数值）!$A$7:$Q$3068,8))-1,"")</f>
        <v>0.11818867559289514</v>
      </c>
      <c r="L983" s="6">
        <f>IFERROR(VLOOKUP($B983,A股收入利润复合增长（数值）!$A$7:$Q$3068,11)/ABS(VLOOKUP($B983,A股收入利润复合增长（数值）!$A$7:$Q$3068,9))-1,"")</f>
        <v>0.61730027693499956</v>
      </c>
      <c r="M983" s="6">
        <f>IFERROR(VLOOKUP($B983,A股收入利润复合增长（数值）!$A$7:$Q$3068,12)/ABS(VLOOKUP($B983,A股收入利润复合增长（数值）!$A$7:$Q$3068,10))-1,"")</f>
        <v>0.11237256281310559</v>
      </c>
      <c r="N983" s="6">
        <f>IFERROR(VLOOKUP($B983,A股收入利润复合增长（数值）!$A$7:$Q$3068,13)/ABS(VLOOKUP($B983,A股收入利润复合增长（数值）!$A$7:$Q$3068,11))-1,"")</f>
        <v>0.19601447025954966</v>
      </c>
      <c r="O983" s="6">
        <f>IFERROR(VLOOKUP($B983,A股收入利润复合增长（数值）!$A$7:$Q$3068,14)/ABS(VLOOKUP($B983,A股收入利润复合增长（数值）!$A$7:$Q$3068,12))-1,"")</f>
        <v>-0.21372955801794957</v>
      </c>
      <c r="P983" s="6">
        <f>IFERROR(VLOOKUP($B983,A股收入利润复合增长（数值）!$A$7:$Q$3068,15)/ABS(VLOOKUP($B983,A股收入利润复合增长（数值）!$A$7:$Q$3068,13))-1,"")</f>
        <v>-0.39331836745953153</v>
      </c>
    </row>
    <row r="984" spans="1:16" x14ac:dyDescent="0.25">
      <c r="A984" t="str">
        <f>IF(COUNTIF(G984:P984,"&lt;"&amp;$A$3)=0,MAX($A$4:A983)+1,"")</f>
        <v/>
      </c>
      <c r="B984">
        <v>980</v>
      </c>
      <c r="C984" t="str">
        <f>VLOOKUP($B984,A股收入利润复合增长（数值）!$A$7:$Q$3068,2)</f>
        <v>603989.SH</v>
      </c>
      <c r="D984" t="str">
        <f>VLOOKUP($B984,A股收入利润复合增长（数值）!$A$7:$Q$3068,3)</f>
        <v>艾华集团</v>
      </c>
      <c r="G984" s="6">
        <f>IFERROR(VLOOKUP($B984,A股收入利润复合增长（数值）!$A$7:$Q$3068,6)/ABS(VLOOKUP($B984,A股收入利润复合增长（数值）!$A$7:$Q$3068,4))-1,"")</f>
        <v>5.71935844226239E-2</v>
      </c>
      <c r="H984" s="6">
        <f>IFERROR(VLOOKUP($B984,A股收入利润复合增长（数值）!$A$7:$Q$3068,7)/ABS(VLOOKUP($B984,A股收入利润复合增长（数值）!$A$7:$Q$3068,5))-1,"")</f>
        <v>0.31866829903732952</v>
      </c>
      <c r="I984" s="6">
        <f>IFERROR(VLOOKUP($B984,A股收入利润复合增长（数值）!$A$7:$Q$3068,8)/ABS(VLOOKUP($B984,A股收入利润复合增长（数值）!$A$7:$Q$3068,6))-1,"")</f>
        <v>-1.009962345492188E-2</v>
      </c>
      <c r="J984" s="6">
        <f>IFERROR(VLOOKUP($B984,A股收入利润复合增长（数值）!$A$7:$Q$3068,9)/ABS(VLOOKUP($B984,A股收入利润复合增长（数值）!$A$7:$Q$3068,7))-1,"")</f>
        <v>3.953123942595127E-2</v>
      </c>
      <c r="K984" s="6">
        <f>IFERROR(VLOOKUP($B984,A股收入利润复合增长（数值）!$A$7:$Q$3068,10)/ABS(VLOOKUP($B984,A股收入利润复合增长（数值）!$A$7:$Q$3068,8))-1,"")</f>
        <v>0.217049102017149</v>
      </c>
      <c r="L984" s="6">
        <f>IFERROR(VLOOKUP($B984,A股收入利润复合增长（数值）!$A$7:$Q$3068,11)/ABS(VLOOKUP($B984,A股收入利润复合增长（数值）!$A$7:$Q$3068,9))-1,"")</f>
        <v>0.60291832655311661</v>
      </c>
      <c r="M984" s="6">
        <f>IFERROR(VLOOKUP($B984,A股收入利润复合增长（数值）!$A$7:$Q$3068,12)/ABS(VLOOKUP($B984,A股收入利润复合增长（数值）!$A$7:$Q$3068,10))-1,"")</f>
        <v>0.11307997637881617</v>
      </c>
      <c r="N984" s="6">
        <f>IFERROR(VLOOKUP($B984,A股收入利润复合增长（数值）!$A$7:$Q$3068,13)/ABS(VLOOKUP($B984,A股收入利润复合增长（数值）!$A$7:$Q$3068,11))-1,"")</f>
        <v>0.11928453017098395</v>
      </c>
      <c r="O984" s="6">
        <f>IFERROR(VLOOKUP($B984,A股收入利润复合增长（数值）!$A$7:$Q$3068,14)/ABS(VLOOKUP($B984,A股收入利润复合增长（数值）!$A$7:$Q$3068,12))-1,"")</f>
        <v>0.11473738021059243</v>
      </c>
      <c r="P984" s="6">
        <f>IFERROR(VLOOKUP($B984,A股收入利润复合增长（数值）!$A$7:$Q$3068,15)/ABS(VLOOKUP($B984,A股收入利润复合增长（数值）!$A$7:$Q$3068,13))-1,"")</f>
        <v>0.25136308299419019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8"/>
  <sheetViews>
    <sheetView topLeftCell="O1" workbookViewId="0">
      <selection activeCell="T21" sqref="T21"/>
    </sheetView>
  </sheetViews>
  <sheetFormatPr defaultRowHeight="15" x14ac:dyDescent="0.25"/>
  <cols>
    <col min="5" max="5" width="10.7109375" bestFit="1" customWidth="1"/>
    <col min="6" max="7" width="10" bestFit="1" customWidth="1"/>
    <col min="8" max="8" width="10.7109375" bestFit="1" customWidth="1"/>
    <col min="9" max="11" width="10" bestFit="1" customWidth="1"/>
    <col min="12" max="12" width="10.7109375" bestFit="1" customWidth="1"/>
    <col min="13" max="13" width="10.85546875" bestFit="1" customWidth="1"/>
    <col min="14" max="15" width="10" bestFit="1" customWidth="1"/>
    <col min="16" max="16" width="10.7109375" bestFit="1" customWidth="1"/>
    <col min="17" max="17" width="10.85546875" bestFit="1" customWidth="1"/>
    <col min="18" max="19" width="10" bestFit="1" customWidth="1"/>
    <col min="20" max="20" width="10.85546875" bestFit="1" customWidth="1"/>
    <col min="21" max="21" width="10" bestFit="1" customWidth="1"/>
    <col min="22" max="23" width="14" bestFit="1" customWidth="1"/>
    <col min="24" max="24" width="10" bestFit="1" customWidth="1"/>
    <col min="31" max="31" width="23.85546875" bestFit="1" customWidth="1"/>
    <col min="32" max="32" width="28.28515625" bestFit="1" customWidth="1"/>
  </cols>
  <sheetData>
    <row r="1" spans="1:32" x14ac:dyDescent="0.25">
      <c r="E1" s="25"/>
      <c r="F1" s="25">
        <v>1</v>
      </c>
      <c r="G1" s="25">
        <v>2</v>
      </c>
      <c r="H1" s="25">
        <v>3</v>
      </c>
      <c r="I1" s="25">
        <v>4</v>
      </c>
      <c r="J1" s="25">
        <v>5</v>
      </c>
      <c r="K1" s="25">
        <v>6</v>
      </c>
      <c r="L1" s="25">
        <v>7</v>
      </c>
      <c r="M1" s="25">
        <v>8</v>
      </c>
      <c r="N1" s="25">
        <v>9</v>
      </c>
      <c r="O1" s="25">
        <v>10</v>
      </c>
      <c r="P1" s="25">
        <v>11</v>
      </c>
      <c r="Q1" s="25">
        <v>12</v>
      </c>
      <c r="R1" s="25">
        <v>13</v>
      </c>
      <c r="S1" s="25">
        <v>14</v>
      </c>
      <c r="T1" s="25">
        <v>15</v>
      </c>
    </row>
    <row r="2" spans="1:32" x14ac:dyDescent="0.25">
      <c r="E2" s="26">
        <f>DATE(E4,3,31)</f>
        <v>41364</v>
      </c>
      <c r="F2" s="26">
        <f>EDATE($E$2,F1*3)</f>
        <v>41455</v>
      </c>
      <c r="G2" s="26">
        <f t="shared" ref="G2:T2" si="0">EDATE($E$2,G1*3)</f>
        <v>41547</v>
      </c>
      <c r="H2" s="26">
        <f t="shared" si="0"/>
        <v>41639</v>
      </c>
      <c r="I2" s="26">
        <f t="shared" si="0"/>
        <v>41729</v>
      </c>
      <c r="J2" s="26">
        <f t="shared" si="0"/>
        <v>41820</v>
      </c>
      <c r="K2" s="26">
        <f t="shared" si="0"/>
        <v>41912</v>
      </c>
      <c r="L2" s="26">
        <f t="shared" si="0"/>
        <v>42004</v>
      </c>
      <c r="M2" s="26">
        <f t="shared" si="0"/>
        <v>42094</v>
      </c>
      <c r="N2" s="26">
        <f t="shared" si="0"/>
        <v>42185</v>
      </c>
      <c r="O2" s="26">
        <f t="shared" si="0"/>
        <v>42277</v>
      </c>
      <c r="P2" s="26">
        <f t="shared" si="0"/>
        <v>42369</v>
      </c>
      <c r="Q2" s="26">
        <f t="shared" si="0"/>
        <v>42460</v>
      </c>
      <c r="R2" s="26">
        <f t="shared" si="0"/>
        <v>42551</v>
      </c>
      <c r="S2" s="26">
        <f t="shared" si="0"/>
        <v>42643</v>
      </c>
      <c r="T2" s="26">
        <f t="shared" si="0"/>
        <v>42735</v>
      </c>
    </row>
    <row r="3" spans="1:32" x14ac:dyDescent="0.25">
      <c r="E3" s="28" t="str">
        <f>LOOKUP(MONTH(E2),{3,6,9,12},{"Q1","Q2","Q3","Q4"})</f>
        <v>Q1</v>
      </c>
      <c r="F3" s="28" t="str">
        <f>LOOKUP(MONTH(F2),{3,6,9,12},{"Q1","Q2","Q3","Q4"})</f>
        <v>Q2</v>
      </c>
      <c r="G3" s="28" t="str">
        <f>LOOKUP(MONTH(G2),{3,6,9,12},{"Q1","Q2","Q3","Q4"})</f>
        <v>Q3</v>
      </c>
      <c r="H3" s="28" t="str">
        <f>LOOKUP(MONTH(H2),{3,6,9,12},{"Q1","Q2","Q3","Q4"})</f>
        <v>Q4</v>
      </c>
      <c r="I3" s="28" t="str">
        <f>LOOKUP(MONTH(I2),{3,6,9,12},{"Q1","Q2","Q3","Q4"})</f>
        <v>Q1</v>
      </c>
      <c r="J3" s="28" t="str">
        <f>LOOKUP(MONTH(J2),{3,6,9,12},{"Q1","Q2","Q3","Q4"})</f>
        <v>Q2</v>
      </c>
      <c r="K3" s="28" t="str">
        <f>LOOKUP(MONTH(K2),{3,6,9,12},{"Q1","Q2","Q3","Q4"})</f>
        <v>Q3</v>
      </c>
      <c r="L3" s="28" t="str">
        <f>LOOKUP(MONTH(L2),{3,6,9,12},{"Q1","Q2","Q3","Q4"})</f>
        <v>Q4</v>
      </c>
      <c r="M3" s="28" t="str">
        <f>LOOKUP(MONTH(M2),{3,6,9,12},{"Q1","Q2","Q3","Q4"})</f>
        <v>Q1</v>
      </c>
      <c r="N3" s="28" t="str">
        <f>LOOKUP(MONTH(N2),{3,6,9,12},{"Q1","Q2","Q3","Q4"})</f>
        <v>Q2</v>
      </c>
      <c r="O3" s="28" t="str">
        <f>LOOKUP(MONTH(O2),{3,6,9,12},{"Q1","Q2","Q3","Q4"})</f>
        <v>Q3</v>
      </c>
      <c r="P3" s="28" t="str">
        <f>LOOKUP(MONTH(P2),{3,6,9,12},{"Q1","Q2","Q3","Q4"})</f>
        <v>Q4</v>
      </c>
      <c r="Q3" s="28" t="str">
        <f>LOOKUP(MONTH(Q2),{3,6,9,12},{"Q1","Q2","Q3","Q4"})</f>
        <v>Q1</v>
      </c>
      <c r="R3" s="28" t="str">
        <f>LOOKUP(MONTH(R2),{3,6,9,12},{"Q1","Q2","Q3","Q4"})</f>
        <v>Q2</v>
      </c>
      <c r="S3" s="28" t="str">
        <f>LOOKUP(MONTH(S2),{3,6,9,12},{"Q1","Q2","Q3","Q4"})</f>
        <v>Q3</v>
      </c>
      <c r="T3" s="28" t="str">
        <f>LOOKUP(MONTH(T2),{3,6,9,12},{"Q1","Q2","Q3","Q4"})</f>
        <v>Q4</v>
      </c>
      <c r="Y3" s="30">
        <v>5</v>
      </c>
      <c r="Z3" s="30">
        <v>4</v>
      </c>
      <c r="AA3" s="30">
        <v>3</v>
      </c>
      <c r="AB3" s="30">
        <v>2</v>
      </c>
      <c r="AC3" s="30">
        <v>1</v>
      </c>
      <c r="AD3" s="30">
        <v>0</v>
      </c>
      <c r="AE3" t="s">
        <v>6140</v>
      </c>
      <c r="AF3" t="s">
        <v>6143</v>
      </c>
    </row>
    <row r="4" spans="1:32" x14ac:dyDescent="0.25">
      <c r="E4" s="25">
        <v>2013</v>
      </c>
      <c r="F4" s="25">
        <v>2013</v>
      </c>
      <c r="G4" s="25">
        <v>2013</v>
      </c>
      <c r="H4" s="25">
        <v>2013</v>
      </c>
      <c r="I4" s="25">
        <f>E4+1</f>
        <v>2014</v>
      </c>
      <c r="J4" s="25">
        <f t="shared" ref="J4:L4" si="1">F4+1</f>
        <v>2014</v>
      </c>
      <c r="K4" s="25">
        <f t="shared" si="1"/>
        <v>2014</v>
      </c>
      <c r="L4" s="25">
        <f t="shared" si="1"/>
        <v>2014</v>
      </c>
      <c r="M4" s="25">
        <f>E4+2</f>
        <v>2015</v>
      </c>
      <c r="N4" s="25">
        <f t="shared" ref="N4:P4" si="2">F4+2</f>
        <v>2015</v>
      </c>
      <c r="O4" s="25">
        <f t="shared" si="2"/>
        <v>2015</v>
      </c>
      <c r="P4" s="25">
        <f t="shared" si="2"/>
        <v>2015</v>
      </c>
      <c r="Q4" s="25">
        <f>E4+3</f>
        <v>2016</v>
      </c>
      <c r="R4" s="25">
        <f t="shared" ref="R4:T4" si="3">F4+3</f>
        <v>2016</v>
      </c>
      <c r="S4" s="25">
        <f t="shared" si="3"/>
        <v>2016</v>
      </c>
      <c r="T4" s="25">
        <f t="shared" si="3"/>
        <v>2016</v>
      </c>
      <c r="U4" t="s">
        <v>6135</v>
      </c>
      <c r="V4" t="s">
        <v>6136</v>
      </c>
      <c r="W4" t="s">
        <v>6137</v>
      </c>
      <c r="Y4" s="30"/>
      <c r="Z4" s="30"/>
      <c r="AA4" s="30"/>
      <c r="AB4" s="30"/>
      <c r="AC4" s="30"/>
      <c r="AD4" s="30"/>
    </row>
    <row r="5" spans="1:32" x14ac:dyDescent="0.25">
      <c r="A5" t="str">
        <f>IF(Y5&lt;&gt;"",IF(AND(Y5&gt;Z5,Z5&gt;AA5),MAX($A$3:A4)+1,""),IF(AND(Z5&gt;AA5,AA5&gt;AB5),MAX($A$3:A4)+1,""))</f>
        <v/>
      </c>
      <c r="B5" s="25">
        <v>1</v>
      </c>
      <c r="C5" s="25" t="str">
        <f>VLOOKUP($B5,'排除5年复合增长小于20%的列表'!$A$5:$P$984,3,)</f>
        <v>000001.SZ</v>
      </c>
      <c r="D5" s="25" t="str">
        <f>VLOOKUP($B5,'排除5年复合增长小于20%的列表'!$A$5:$P$984,4,)</f>
        <v>平安银行</v>
      </c>
      <c r="E5" s="27">
        <f>IFERROR([1]!EM_S_QSTM07_IS($C5,"61",E$2,"1")/1000000,"")</f>
        <v>3589</v>
      </c>
      <c r="F5" s="27">
        <f>IFERROR([1]!EM_S_QSTM07_IS($C5,"61",F$2,"1")/1000000,"")</f>
        <v>3942</v>
      </c>
      <c r="G5" s="27">
        <f>IFERROR([1]!EM_S_QSTM07_IS($C5,"61",G$2,"1")/1000000,"")</f>
        <v>4165</v>
      </c>
      <c r="H5" s="27">
        <f>IFERROR([1]!EM_S_QSTM07_IS($C5,"61",H$2,"1")/1000000,"")</f>
        <v>3535</v>
      </c>
      <c r="I5" s="27">
        <f>IFERROR([1]!EM_S_QSTM07_IS($C5,"61",I$2,"1")/1000000,"")</f>
        <v>5054</v>
      </c>
      <c r="J5" s="27">
        <f>IFERROR([1]!EM_S_QSTM07_IS($C5,"61",J$2,"1")/1000000,"")</f>
        <v>5018</v>
      </c>
      <c r="K5" s="27">
        <f>IFERROR([1]!EM_S_QSTM07_IS($C5,"61",K$2,"1")/1000000,"")</f>
        <v>5622</v>
      </c>
      <c r="L5" s="27">
        <f>IFERROR([1]!EM_S_QSTM07_IS($C5,"61",L$2,"1")/1000000,"")</f>
        <v>4108</v>
      </c>
      <c r="M5" s="27">
        <f>IFERROR([1]!EM_S_QSTM07_IS($C5,"61",M$2,"1")/1000000,"")</f>
        <v>5629</v>
      </c>
      <c r="N5" s="27">
        <f>IFERROR([1]!EM_S_QSTM07_IS($C5,"61",N$2,"1")/1000000,"")</f>
        <v>5956</v>
      </c>
      <c r="O5" s="27">
        <f>IFERROR([1]!EM_S_QSTM07_IS($C5,"61",O$2,"1")/1000000,"")</f>
        <v>6155</v>
      </c>
      <c r="P5" s="27">
        <f>IFERROR([1]!EM_S_QSTM07_IS($C5,"61",P$2,"1")/1000000,"")</f>
        <v>4125</v>
      </c>
      <c r="Q5" s="27">
        <f>IFERROR([1]!EM_S_QSTM07_IS($C5,"61",Q$2,"1")/1000000,"")</f>
        <v>6086</v>
      </c>
      <c r="R5" s="27">
        <f>IFERROR([1]!EM_S_QSTM07_IS($C5,"61",R$2,"1")/1000000,"")</f>
        <v>6206</v>
      </c>
      <c r="S5" s="27">
        <f>IFERROR([1]!EM_S_QSTM07_IS($C5,"61",S$2,"1")/1000000,"")</f>
        <v>6427</v>
      </c>
      <c r="T5" s="27" t="str">
        <f>IF(X5&lt;&gt;"",X5,U5)</f>
        <v/>
      </c>
      <c r="U5" s="29" t="str">
        <f>IFERROR([1]!EM_S_PERFORMANCEEXPRESS_QNETPROFIT(C5,$T$2)/1000000,"")</f>
        <v/>
      </c>
      <c r="V5" s="27" t="str">
        <f>IFERROR([1]!EM_S_PROFITNOTICE_FORECASTT(C5,$T$2)/1000000,"")</f>
        <v/>
      </c>
      <c r="W5" s="27" t="str">
        <f>IFERROR([1]!EM_S_PROFITNOTICE_FORECASTL(C5,$T$2)/1000000,"")</f>
        <v/>
      </c>
      <c r="X5" s="27" t="str">
        <f>IFERROR(AVERAGE(V5:W5)-SUM(Q5:S5),"")</f>
        <v/>
      </c>
      <c r="Y5" s="31" t="str">
        <f>IF($T5&lt;&gt;"",T5/P5-1,"")</f>
        <v/>
      </c>
      <c r="Z5" s="31">
        <f>S5/O5-1</f>
        <v>4.4191714053614994E-2</v>
      </c>
      <c r="AA5" s="31">
        <f>R5/N5-1</f>
        <v>4.1974479516454055E-2</v>
      </c>
      <c r="AB5" s="31">
        <f>Q5/M5-1</f>
        <v>8.1186711671700218E-2</v>
      </c>
      <c r="AC5" s="31">
        <f>P5/L5-1</f>
        <v>4.1382667964946496E-3</v>
      </c>
      <c r="AD5" s="31">
        <f>O5/K5-1</f>
        <v>9.4806118818925755E-2</v>
      </c>
      <c r="AE5" s="27">
        <f>IF(T5&lt;&gt;"",SUM(Q5:T5),SUM(P5:S5))</f>
        <v>22844</v>
      </c>
      <c r="AF5" s="6">
        <f>IF(T5&lt;&gt;"",IF(P5&lt;0,"",POWER(T5/P5,1/2)-1),IF(O5&lt;0,"",POWER(S5/Q5,1/2)-1))</f>
        <v>2.7633316568891342E-2</v>
      </c>
    </row>
    <row r="6" spans="1:32" x14ac:dyDescent="0.25">
      <c r="A6" t="str">
        <f>IF(Y6&lt;&gt;"",IF(AND(Y6&gt;Z6,Z6&gt;AA6),MAX($A$3:A5)+1,""),IF(AND(Z6&gt;AA6,AA6&gt;AB6),MAX($A$3:A5)+1,""))</f>
        <v/>
      </c>
      <c r="B6" s="25">
        <v>2</v>
      </c>
      <c r="C6" s="25" t="str">
        <f>VLOOKUP(B6,'排除5年复合增长小于20%的列表'!$A$5:$P$984,3,)</f>
        <v>000413.SZ</v>
      </c>
      <c r="D6" s="25" t="str">
        <f>VLOOKUP($B6,'排除5年复合增长小于20%的列表'!$A$5:$P$984,4,)</f>
        <v>东旭光电</v>
      </c>
      <c r="E6" s="27">
        <f>IFERROR([1]!EM_S_QSTM07_IS($C6,"61",E$2,"1")/1000000,"")</f>
        <v>61.882386279999999</v>
      </c>
      <c r="F6" s="27">
        <f>IFERROR([1]!EM_S_QSTM07_IS($C6,"61",F$2,"1")/1000000,"")</f>
        <v>52.085239719999997</v>
      </c>
      <c r="G6" s="27">
        <f>IFERROR([1]!EM_S_QSTM07_IS($C6,"61",G$2,"1")/1000000,"")</f>
        <v>100.87652037000001</v>
      </c>
      <c r="H6" s="27">
        <f>IFERROR([1]!EM_S_QSTM07_IS($C6,"61",H$2,"1")/1000000,"")</f>
        <v>154.45316237</v>
      </c>
      <c r="I6" s="27">
        <f>IFERROR([1]!EM_S_QSTM07_IS($C6,"61",I$2,"1")/1000000,"")</f>
        <v>207.65235419999999</v>
      </c>
      <c r="J6" s="27">
        <f>IFERROR([1]!EM_S_QSTM07_IS($C6,"61",J$2,"1")/1000000,"")</f>
        <v>199.8843067</v>
      </c>
      <c r="K6" s="27">
        <f>IFERROR([1]!EM_S_QSTM07_IS($C6,"61",K$2,"1")/1000000,"")</f>
        <v>196.78215818999999</v>
      </c>
      <c r="L6" s="27">
        <f>IFERROR([1]!EM_S_QSTM07_IS($C6,"61",L$2,"1")/1000000,"")</f>
        <v>276.30636443999998</v>
      </c>
      <c r="M6" s="27">
        <f>IFERROR([1]!EM_S_QSTM07_IS($C6,"61",M$2,"1")/1000000,"")</f>
        <v>211.15960496</v>
      </c>
      <c r="N6" s="27">
        <f>IFERROR([1]!EM_S_QSTM07_IS($C6,"61",N$2,"1")/1000000,"")</f>
        <v>222.01813000000001</v>
      </c>
      <c r="O6" s="27">
        <f>IFERROR([1]!EM_S_QSTM07_IS($C6,"61",O$2,"1")/1000000,"")</f>
        <v>356.39675091000004</v>
      </c>
      <c r="P6" s="27">
        <f>IFERROR([1]!EM_S_QSTM07_IS($C6,"61",P$2,"1")/1000000,"")</f>
        <v>536.65918850000003</v>
      </c>
      <c r="Q6" s="27">
        <f>IFERROR([1]!EM_S_QSTM07_IS($C6,"61",Q$2,"1")/1000000,"")</f>
        <v>347.75053273999998</v>
      </c>
      <c r="R6" s="27">
        <f>IFERROR([1]!EM_S_QSTM07_IS($C6,"61",R$2,"1")/1000000,"")</f>
        <v>198.21317797999998</v>
      </c>
      <c r="S6" s="27">
        <f>IFERROR([1]!EM_S_QSTM07_IS($C6,"61",S$2,"1")/1000000,"")</f>
        <v>255.87319790999999</v>
      </c>
      <c r="T6" s="27" t="str">
        <f t="shared" ref="T6:T69" si="4">IF(X6&lt;&gt;"",X6,U6)</f>
        <v/>
      </c>
      <c r="U6" s="29" t="str">
        <f>IFERROR([1]!EM_S_PERFORMANCEEXPRESS_QNETPROFIT(C6,$T$2)/1000000,"")</f>
        <v/>
      </c>
      <c r="V6" s="27" t="str">
        <f>IFERROR([1]!EM_S_PROFITNOTICE_FORECASTT(C6,$T$2)/1000000,"")</f>
        <v/>
      </c>
      <c r="W6" s="27" t="str">
        <f>IFERROR([1]!EM_S_PROFITNOTICE_FORECASTL(C6,$T$2)/1000000,"")</f>
        <v/>
      </c>
      <c r="X6" s="27" t="str">
        <f t="shared" ref="X6:X69" si="5">IFERROR(AVERAGE(V6:W6)-SUM(Q6:S6),"")</f>
        <v/>
      </c>
      <c r="Y6" s="31" t="str">
        <f t="shared" ref="Y6:Y69" si="6">IF($T6&lt;&gt;"",T6/P6-1,"")</f>
        <v/>
      </c>
      <c r="Z6" s="31">
        <f t="shared" ref="Z6:Z69" si="7">S6/O6-1</f>
        <v>-0.28205518917703321</v>
      </c>
      <c r="AA6" s="31">
        <f t="shared" ref="AA6:AA69" si="8">R6/N6-1</f>
        <v>-0.10722075724176228</v>
      </c>
      <c r="AB6" s="31">
        <f t="shared" ref="AB6:AB69" si="9">Q6/M6-1</f>
        <v>0.64686106893349438</v>
      </c>
      <c r="AC6" s="31">
        <f t="shared" ref="AC6:AC69" si="10">P6/L6-1</f>
        <v>0.9422614082294718</v>
      </c>
      <c r="AD6" s="31">
        <f t="shared" ref="AD6:AD69" si="11">O6/K6-1</f>
        <v>0.81112329587261978</v>
      </c>
      <c r="AE6" s="27">
        <f t="shared" ref="AE6:AE69" si="12">IF(T6&lt;&gt;"",SUM(Q6:T6),SUM(P6:S6))</f>
        <v>1338.49609713</v>
      </c>
      <c r="AF6" s="6">
        <f t="shared" ref="AF6:AF69" si="13">IF(T6&lt;&gt;"",IF(P6&lt;0,"",POWER(T6/P6,1/2)-1),IF(O6&lt;0,"",POWER(S6/Q6,1/2)-1))</f>
        <v>-0.14221490322879837</v>
      </c>
    </row>
    <row r="7" spans="1:32" x14ac:dyDescent="0.25">
      <c r="A7" t="str">
        <f>IF(Y7&lt;&gt;"",IF(AND(Y7&gt;Z7,Z7&gt;AA7),MAX($A$3:A6)+1,""),IF(AND(Z7&gt;AA7,AA7&gt;AB7),MAX($A$3:A6)+1,""))</f>
        <v/>
      </c>
      <c r="B7" s="25">
        <v>3</v>
      </c>
      <c r="C7" s="25" t="str">
        <f>VLOOKUP(B7,'排除5年复合增长小于20%的列表'!$A$5:$P$984,3,)</f>
        <v>000826.SZ</v>
      </c>
      <c r="D7" s="25" t="str">
        <f>VLOOKUP($B7,'排除5年复合增长小于20%的列表'!$A$5:$P$984,4,)</f>
        <v>启迪桑德</v>
      </c>
      <c r="E7" s="27">
        <f>IFERROR([1]!EM_S_QSTM07_IS($C7,"61",E$2,"1")/1000000,"")</f>
        <v>91.500005019999989</v>
      </c>
      <c r="F7" s="27">
        <f>IFERROR([1]!EM_S_QSTM07_IS($C7,"61",F$2,"1")/1000000,"")</f>
        <v>132.12284047</v>
      </c>
      <c r="G7" s="27">
        <f>IFERROR([1]!EM_S_QSTM07_IS($C7,"61",G$2,"1")/1000000,"")</f>
        <v>144.33239584</v>
      </c>
      <c r="H7" s="27">
        <f>IFERROR([1]!EM_S_QSTM07_IS($C7,"61",H$2,"1")/1000000,"")</f>
        <v>217.65447169000001</v>
      </c>
      <c r="I7" s="27">
        <f>IFERROR([1]!EM_S_QSTM07_IS($C7,"61",I$2,"1")/1000000,"")</f>
        <v>129.17847424999999</v>
      </c>
      <c r="J7" s="27">
        <f>IFERROR([1]!EM_S_QSTM07_IS($C7,"61",J$2,"1")/1000000,"")</f>
        <v>183.5640635</v>
      </c>
      <c r="K7" s="27">
        <f>IFERROR([1]!EM_S_QSTM07_IS($C7,"61",K$2,"1")/1000000,"")</f>
        <v>199.48369884000002</v>
      </c>
      <c r="L7" s="27">
        <f>IFERROR([1]!EM_S_QSTM07_IS($C7,"61",L$2,"1")/1000000,"")</f>
        <v>291.72704973000003</v>
      </c>
      <c r="M7" s="27">
        <f>IFERROR([1]!EM_S_QSTM07_IS($C7,"61",M$2,"1")/1000000,"")</f>
        <v>161.77350866</v>
      </c>
      <c r="N7" s="27">
        <f>IFERROR([1]!EM_S_QSTM07_IS($C7,"61",N$2,"1")/1000000,"")</f>
        <v>217.65721578</v>
      </c>
      <c r="O7" s="27">
        <f>IFERROR([1]!EM_S_QSTM07_IS($C7,"61",O$2,"1")/1000000,"")</f>
        <v>237.32640552999999</v>
      </c>
      <c r="P7" s="27">
        <f>IFERROR([1]!EM_S_QSTM07_IS($C7,"61",P$2,"1")/1000000,"")</f>
        <v>313.98244724</v>
      </c>
      <c r="Q7" s="27">
        <f>IFERROR([1]!EM_S_QSTM07_IS($C7,"61",Q$2,"1")/1000000,"")</f>
        <v>195.11945216000001</v>
      </c>
      <c r="R7" s="27">
        <f>IFERROR([1]!EM_S_QSTM07_IS($C7,"61",R$2,"1")/1000000,"")</f>
        <v>243.86768235</v>
      </c>
      <c r="S7" s="27">
        <f>IFERROR([1]!EM_S_QSTM07_IS($C7,"61",S$2,"1")/1000000,"")</f>
        <v>277.07335963999998</v>
      </c>
      <c r="T7" s="27" t="str">
        <f t="shared" si="4"/>
        <v/>
      </c>
      <c r="U7" s="29" t="str">
        <f>IFERROR([1]!EM_S_PERFORMANCEEXPRESS_QNETPROFIT(C7,$T$2)/1000000,"")</f>
        <v/>
      </c>
      <c r="V7" s="27" t="str">
        <f>IFERROR([1]!EM_S_PROFITNOTICE_FORECASTT(C7,$T$2)/1000000,"")</f>
        <v/>
      </c>
      <c r="W7" s="27" t="str">
        <f>IFERROR([1]!EM_S_PROFITNOTICE_FORECASTL(C7,$T$2)/1000000,"")</f>
        <v/>
      </c>
      <c r="X7" s="27" t="str">
        <f t="shared" si="5"/>
        <v/>
      </c>
      <c r="Y7" s="31" t="str">
        <f t="shared" si="6"/>
        <v/>
      </c>
      <c r="Z7" s="31">
        <f t="shared" si="7"/>
        <v>0.16747800996368967</v>
      </c>
      <c r="AA7" s="31">
        <f t="shared" si="8"/>
        <v>0.12042084833287858</v>
      </c>
      <c r="AB7" s="31">
        <f t="shared" si="9"/>
        <v>0.2061273429513315</v>
      </c>
      <c r="AC7" s="31">
        <f t="shared" si="10"/>
        <v>7.6288426221009731E-2</v>
      </c>
      <c r="AD7" s="31">
        <f t="shared" si="11"/>
        <v>0.18970325349918693</v>
      </c>
      <c r="AE7" s="27">
        <f t="shared" si="12"/>
        <v>1030.0429413899999</v>
      </c>
      <c r="AF7" s="6">
        <f t="shared" si="13"/>
        <v>0.19164556614201977</v>
      </c>
    </row>
    <row r="8" spans="1:32" x14ac:dyDescent="0.25">
      <c r="A8">
        <f>IF(Y8&lt;&gt;"",IF(AND(Y8&gt;Z8,Z8&gt;AA8),MAX($A$3:A7)+1,""),IF(AND(Z8&gt;AA8,AA8&gt;AB8),MAX($A$3:A7)+1,""))</f>
        <v>1</v>
      </c>
      <c r="B8" s="25">
        <v>4</v>
      </c>
      <c r="C8" s="25" t="str">
        <f>VLOOKUP(B8,'排除5年复合增长小于20%的列表'!$A$5:$P$984,3,)</f>
        <v>000938.SZ</v>
      </c>
      <c r="D8" s="25" t="str">
        <f>VLOOKUP($B8,'排除5年复合增长小于20%的列表'!$A$5:$P$984,4,)</f>
        <v>紫光股份</v>
      </c>
      <c r="E8" s="27">
        <f>IFERROR([1]!EM_S_QSTM07_IS($C8,"61",E$2,"1")/1000000,"")</f>
        <v>14.20195827</v>
      </c>
      <c r="F8" s="27">
        <f>IFERROR([1]!EM_S_QSTM07_IS($C8,"61",F$2,"1")/1000000,"")</f>
        <v>11.6689022</v>
      </c>
      <c r="G8" s="27">
        <f>IFERROR([1]!EM_S_QSTM07_IS($C8,"61",G$2,"1")/1000000,"")</f>
        <v>34.230315869999998</v>
      </c>
      <c r="H8" s="27">
        <f>IFERROR([1]!EM_S_QSTM07_IS($C8,"61",H$2,"1")/1000000,"")</f>
        <v>40.843453429999997</v>
      </c>
      <c r="I8" s="27">
        <f>IFERROR([1]!EM_S_QSTM07_IS($C8,"61",I$2,"1")/1000000,"")</f>
        <v>17.632118469999998</v>
      </c>
      <c r="J8" s="27">
        <f>IFERROR([1]!EM_S_QSTM07_IS($C8,"61",J$2,"1")/1000000,"")</f>
        <v>22.40751972</v>
      </c>
      <c r="K8" s="27">
        <f>IFERROR([1]!EM_S_QSTM07_IS($C8,"61",K$2,"1")/1000000,"")</f>
        <v>36.056301299999994</v>
      </c>
      <c r="L8" s="27">
        <f>IFERROR([1]!EM_S_QSTM07_IS($C8,"61",L$2,"1")/1000000,"")</f>
        <v>49.724196929999998</v>
      </c>
      <c r="M8" s="27">
        <f>IFERROR([1]!EM_S_QSTM07_IS($C8,"61",M$2,"1")/1000000,"")</f>
        <v>31.230092070000001</v>
      </c>
      <c r="N8" s="27">
        <f>IFERROR([1]!EM_S_QSTM07_IS($C8,"61",N$2,"1")/1000000,"")</f>
        <v>63.383577409999994</v>
      </c>
      <c r="O8" s="27">
        <f>IFERROR([1]!EM_S_QSTM07_IS($C8,"61",O$2,"1")/1000000,"")</f>
        <v>21.683202250000001</v>
      </c>
      <c r="P8" s="27">
        <f>IFERROR([1]!EM_S_QSTM07_IS($C8,"61",P$2,"1")/1000000,"")</f>
        <v>35.858737259999998</v>
      </c>
      <c r="Q8" s="27">
        <f>IFERROR([1]!EM_S_QSTM07_IS($C8,"61",Q$2,"1")/1000000,"")</f>
        <v>39.661489979999999</v>
      </c>
      <c r="R8" s="27">
        <f>IFERROR([1]!EM_S_QSTM07_IS($C8,"61",R$2,"1")/1000000,"")</f>
        <v>225.64229309999999</v>
      </c>
      <c r="S8" s="27">
        <f>IFERROR([1]!EM_S_QSTM07_IS($C8,"61",S$2,"1")/1000000,"")</f>
        <v>254.43081699000001</v>
      </c>
      <c r="T8" s="27" t="str">
        <f t="shared" si="4"/>
        <v/>
      </c>
      <c r="U8" s="29" t="str">
        <f>IFERROR([1]!EM_S_PERFORMANCEEXPRESS_QNETPROFIT(C8,$T$2)/1000000,"")</f>
        <v/>
      </c>
      <c r="V8" s="27" t="str">
        <f>IFERROR([1]!EM_S_PROFITNOTICE_FORECASTT(C8,$T$2)/1000000,"")</f>
        <v/>
      </c>
      <c r="W8" s="27" t="str">
        <f>IFERROR([1]!EM_S_PROFITNOTICE_FORECASTL(C8,$T$2)/1000000,"")</f>
        <v/>
      </c>
      <c r="X8" s="27" t="str">
        <f t="shared" si="5"/>
        <v/>
      </c>
      <c r="Y8" s="31" t="str">
        <f t="shared" si="6"/>
        <v/>
      </c>
      <c r="Z8" s="31">
        <f t="shared" si="7"/>
        <v>10.734005616721118</v>
      </c>
      <c r="AA8" s="31">
        <f t="shared" si="8"/>
        <v>2.5599488435375144</v>
      </c>
      <c r="AB8" s="31">
        <f t="shared" si="9"/>
        <v>0.2699767228063763</v>
      </c>
      <c r="AC8" s="31">
        <f t="shared" si="10"/>
        <v>-0.27884733240678206</v>
      </c>
      <c r="AD8" s="31">
        <f t="shared" si="11"/>
        <v>-0.39862932502175408</v>
      </c>
      <c r="AE8" s="27">
        <f t="shared" si="12"/>
        <v>555.59333733000005</v>
      </c>
      <c r="AF8" s="6">
        <f t="shared" si="13"/>
        <v>1.5327967688917528</v>
      </c>
    </row>
    <row r="9" spans="1:32" x14ac:dyDescent="0.25">
      <c r="A9" t="str">
        <f>IF(Y9&lt;&gt;"",IF(AND(Y9&gt;Z9,Z9&gt;AA9),MAX($A$3:A8)+1,""),IF(AND(Z9&gt;AA9,AA9&gt;AB9),MAX($A$3:A8)+1,""))</f>
        <v/>
      </c>
      <c r="B9" s="25">
        <v>5</v>
      </c>
      <c r="C9" s="25" t="str">
        <f>VLOOKUP(B9,'排除5年复合增长小于20%的列表'!$A$5:$P$984,3,)</f>
        <v>000957.SZ</v>
      </c>
      <c r="D9" s="25" t="str">
        <f>VLOOKUP($B9,'排除5年复合增长小于20%的列表'!$A$5:$P$984,4,)</f>
        <v>中通客车</v>
      </c>
      <c r="E9" s="27">
        <f>IFERROR([1]!EM_S_QSTM07_IS($C9,"61",E$2,"1")/1000000,"")</f>
        <v>12.24076809</v>
      </c>
      <c r="F9" s="27">
        <f>IFERROR([1]!EM_S_QSTM07_IS($C9,"61",F$2,"1")/1000000,"")</f>
        <v>32.849437379999998</v>
      </c>
      <c r="G9" s="27">
        <f>IFERROR([1]!EM_S_QSTM07_IS($C9,"61",G$2,"1")/1000000,"")</f>
        <v>40.478348650000001</v>
      </c>
      <c r="H9" s="27">
        <f>IFERROR([1]!EM_S_QSTM07_IS($C9,"61",H$2,"1")/1000000,"")</f>
        <v>18.93758734</v>
      </c>
      <c r="I9" s="27">
        <f>IFERROR([1]!EM_S_QSTM07_IS($C9,"61",I$2,"1")/1000000,"")</f>
        <v>186.92160812999998</v>
      </c>
      <c r="J9" s="27">
        <f>IFERROR([1]!EM_S_QSTM07_IS($C9,"61",J$2,"1")/1000000,"")</f>
        <v>17.872187289999999</v>
      </c>
      <c r="K9" s="27">
        <f>IFERROR([1]!EM_S_QSTM07_IS($C9,"61",K$2,"1")/1000000,"")</f>
        <v>72.808669199999997</v>
      </c>
      <c r="L9" s="27">
        <f>IFERROR([1]!EM_S_QSTM07_IS($C9,"61",L$2,"1")/1000000,"")</f>
        <v>1.9964578500000199</v>
      </c>
      <c r="M9" s="27">
        <f>IFERROR([1]!EM_S_QSTM07_IS($C9,"61",M$2,"1")/1000000,"")</f>
        <v>8.718488390000001</v>
      </c>
      <c r="N9" s="27">
        <f>IFERROR([1]!EM_S_QSTM07_IS($C9,"61",N$2,"1")/1000000,"")</f>
        <v>39.539666279999999</v>
      </c>
      <c r="O9" s="27">
        <f>IFERROR([1]!EM_S_QSTM07_IS($C9,"61",O$2,"1")/1000000,"")</f>
        <v>140.24758405</v>
      </c>
      <c r="P9" s="27">
        <f>IFERROR([1]!EM_S_QSTM07_IS($C9,"61",P$2,"1")/1000000,"")</f>
        <v>210.76423465000002</v>
      </c>
      <c r="Q9" s="27">
        <f>IFERROR([1]!EM_S_QSTM07_IS($C9,"61",Q$2,"1")/1000000,"")</f>
        <v>135.49267946000001</v>
      </c>
      <c r="R9" s="27">
        <f>IFERROR([1]!EM_S_QSTM07_IS($C9,"61",R$2,"1")/1000000,"")</f>
        <v>156.33843636</v>
      </c>
      <c r="S9" s="27">
        <f>IFERROR([1]!EM_S_QSTM07_IS($C9,"61",S$2,"1")/1000000,"")</f>
        <v>163.40907746000002</v>
      </c>
      <c r="T9" s="27" t="str">
        <f t="shared" si="4"/>
        <v/>
      </c>
      <c r="U9" s="29" t="str">
        <f>IFERROR([1]!EM_S_PERFORMANCEEXPRESS_QNETPROFIT(C9,$T$2)/1000000,"")</f>
        <v/>
      </c>
      <c r="V9" s="27" t="str">
        <f>IFERROR([1]!EM_S_PROFITNOTICE_FORECASTT(C9,$T$2)/1000000,"")</f>
        <v/>
      </c>
      <c r="W9" s="27" t="str">
        <f>IFERROR([1]!EM_S_PROFITNOTICE_FORECASTL(C9,$T$2)/1000000,"")</f>
        <v/>
      </c>
      <c r="X9" s="27" t="str">
        <f t="shared" si="5"/>
        <v/>
      </c>
      <c r="Y9" s="31" t="str">
        <f t="shared" si="6"/>
        <v/>
      </c>
      <c r="Z9" s="31">
        <f t="shared" si="7"/>
        <v>0.16514718286870922</v>
      </c>
      <c r="AA9" s="31">
        <f t="shared" si="8"/>
        <v>2.953964488543984</v>
      </c>
      <c r="AB9" s="31">
        <f t="shared" si="9"/>
        <v>14.54084531619133</v>
      </c>
      <c r="AC9" s="31">
        <f t="shared" si="10"/>
        <v>104.5690880977016</v>
      </c>
      <c r="AD9" s="31">
        <f t="shared" si="11"/>
        <v>0.92624842056583012</v>
      </c>
      <c r="AE9" s="27">
        <f t="shared" si="12"/>
        <v>666.00442793000002</v>
      </c>
      <c r="AF9" s="6">
        <f t="shared" si="13"/>
        <v>9.8196798770076033E-2</v>
      </c>
    </row>
    <row r="10" spans="1:32" x14ac:dyDescent="0.25">
      <c r="A10" t="str">
        <f>IF(Y10&lt;&gt;"",IF(AND(Y10&gt;Z10,Z10&gt;AA10),MAX($A$3:A9)+1,""),IF(AND(Z10&gt;AA10,AA10&gt;AB10),MAX($A$3:A9)+1,""))</f>
        <v/>
      </c>
      <c r="B10" s="25">
        <v>6</v>
      </c>
      <c r="C10" s="25" t="str">
        <f>VLOOKUP(B10,'排除5年复合增长小于20%的列表'!$A$5:$P$984,3,)</f>
        <v>000963.SZ</v>
      </c>
      <c r="D10" s="25" t="str">
        <f>VLOOKUP($B10,'排除5年复合增长小于20%的列表'!$A$5:$P$984,4,)</f>
        <v>华东医药</v>
      </c>
      <c r="E10" s="27">
        <f>IFERROR([1]!EM_S_QSTM07_IS($C10,"61",E$2,"1")/1000000,"")</f>
        <v>159.79826543999999</v>
      </c>
      <c r="F10" s="27">
        <f>IFERROR([1]!EM_S_QSTM07_IS($C10,"61",F$2,"1")/1000000,"")</f>
        <v>173.07702987000002</v>
      </c>
      <c r="G10" s="27">
        <f>IFERROR([1]!EM_S_QSTM07_IS($C10,"61",G$2,"1")/1000000,"")</f>
        <v>135.65095191</v>
      </c>
      <c r="H10" s="27">
        <f>IFERROR([1]!EM_S_QSTM07_IS($C10,"61",H$2,"1")/1000000,"")</f>
        <v>106.44960741</v>
      </c>
      <c r="I10" s="27">
        <f>IFERROR([1]!EM_S_QSTM07_IS($C10,"61",I$2,"1")/1000000,"")</f>
        <v>201.73799408000002</v>
      </c>
      <c r="J10" s="27">
        <f>IFERROR([1]!EM_S_QSTM07_IS($C10,"61",J$2,"1")/1000000,"")</f>
        <v>187.52185666999998</v>
      </c>
      <c r="K10" s="27">
        <f>IFERROR([1]!EM_S_QSTM07_IS($C10,"61",K$2,"1")/1000000,"")</f>
        <v>159.29160837000001</v>
      </c>
      <c r="L10" s="27">
        <f>IFERROR([1]!EM_S_QSTM07_IS($C10,"61",L$2,"1")/1000000,"")</f>
        <v>208.11796053999998</v>
      </c>
      <c r="M10" s="27">
        <f>IFERROR([1]!EM_S_QSTM07_IS($C10,"61",M$2,"1")/1000000,"")</f>
        <v>343.98157013999997</v>
      </c>
      <c r="N10" s="27">
        <f>IFERROR([1]!EM_S_QSTM07_IS($C10,"61",N$2,"1")/1000000,"")</f>
        <v>322.61203533999998</v>
      </c>
      <c r="O10" s="27">
        <f>IFERROR([1]!EM_S_QSTM07_IS($C10,"61",O$2,"1")/1000000,"")</f>
        <v>260.82162339000001</v>
      </c>
      <c r="P10" s="27">
        <f>IFERROR([1]!EM_S_QSTM07_IS($C10,"61",P$2,"1")/1000000,"")</f>
        <v>169.49720318999999</v>
      </c>
      <c r="Q10" s="27">
        <f>IFERROR([1]!EM_S_QSTM07_IS($C10,"61",Q$2,"1")/1000000,"")</f>
        <v>434.83768312000001</v>
      </c>
      <c r="R10" s="27">
        <f>IFERROR([1]!EM_S_QSTM07_IS($C10,"61",R$2,"1")/1000000,"")</f>
        <v>388.25101418999998</v>
      </c>
      <c r="S10" s="27">
        <f>IFERROR([1]!EM_S_QSTM07_IS($C10,"61",S$2,"1")/1000000,"")</f>
        <v>372.22311698999999</v>
      </c>
      <c r="T10" s="27" t="str">
        <f t="shared" si="4"/>
        <v/>
      </c>
      <c r="U10" s="29" t="str">
        <f>IFERROR([1]!EM_S_PERFORMANCEEXPRESS_QNETPROFIT(C10,$T$2)/1000000,"")</f>
        <v/>
      </c>
      <c r="V10" s="27" t="str">
        <f>IFERROR([1]!EM_S_PROFITNOTICE_FORECASTT(C10,$T$2)/1000000,"")</f>
        <v/>
      </c>
      <c r="W10" s="27" t="str">
        <f>IFERROR([1]!EM_S_PROFITNOTICE_FORECASTL(C10,$T$2)/1000000,"")</f>
        <v/>
      </c>
      <c r="X10" s="27" t="str">
        <f t="shared" si="5"/>
        <v/>
      </c>
      <c r="Y10" s="31" t="str">
        <f t="shared" si="6"/>
        <v/>
      </c>
      <c r="Z10" s="31">
        <f t="shared" si="7"/>
        <v>0.42711755318470712</v>
      </c>
      <c r="AA10" s="31">
        <f t="shared" si="8"/>
        <v>0.20346103573235652</v>
      </c>
      <c r="AB10" s="31">
        <f t="shared" si="9"/>
        <v>0.26413075835144806</v>
      </c>
      <c r="AC10" s="31">
        <f t="shared" si="10"/>
        <v>-0.18557147710746058</v>
      </c>
      <c r="AD10" s="31">
        <f t="shared" si="11"/>
        <v>0.63738458076314797</v>
      </c>
      <c r="AE10" s="27">
        <f t="shared" si="12"/>
        <v>1364.8090174899999</v>
      </c>
      <c r="AF10" s="6">
        <f t="shared" si="13"/>
        <v>-7.4794759012800305E-2</v>
      </c>
    </row>
    <row r="11" spans="1:32" x14ac:dyDescent="0.25">
      <c r="A11" t="str">
        <f>IF(Y11&lt;&gt;"",IF(AND(Y11&gt;Z11,Z11&gt;AA11),MAX($A$3:A10)+1,""),IF(AND(Z11&gt;AA11,AA11&gt;AB11),MAX($A$3:A10)+1,""))</f>
        <v/>
      </c>
      <c r="B11" s="25">
        <v>7</v>
      </c>
      <c r="C11" s="25" t="str">
        <f>VLOOKUP(B11,'排除5年复合增长小于20%的列表'!$A$5:$P$984,3,)</f>
        <v>002025.SZ</v>
      </c>
      <c r="D11" s="25" t="str">
        <f>VLOOKUP($B11,'排除5年复合增长小于20%的列表'!$A$5:$P$984,4,)</f>
        <v>航天电器</v>
      </c>
      <c r="E11" s="27">
        <f>IFERROR([1]!EM_S_QSTM07_IS($C11,"61",E$2,"1")/1000000,"")</f>
        <v>38.94279667</v>
      </c>
      <c r="F11" s="27">
        <f>IFERROR([1]!EM_S_QSTM07_IS($C11,"61",F$2,"1")/1000000,"")</f>
        <v>44.499731220000001</v>
      </c>
      <c r="G11" s="27">
        <f>IFERROR([1]!EM_S_QSTM07_IS($C11,"61",G$2,"1")/1000000,"")</f>
        <v>46.35994281</v>
      </c>
      <c r="H11" s="27">
        <f>IFERROR([1]!EM_S_QSTM07_IS($C11,"61",H$2,"1")/1000000,"")</f>
        <v>45.848939689999995</v>
      </c>
      <c r="I11" s="27">
        <f>IFERROR([1]!EM_S_QSTM07_IS($C11,"61",I$2,"1")/1000000,"")</f>
        <v>44.642678450000005</v>
      </c>
      <c r="J11" s="27">
        <f>IFERROR([1]!EM_S_QSTM07_IS($C11,"61",J$2,"1")/1000000,"")</f>
        <v>51.140629060000002</v>
      </c>
      <c r="K11" s="27">
        <f>IFERROR([1]!EM_S_QSTM07_IS($C11,"61",K$2,"1")/1000000,"")</f>
        <v>48.971513869999995</v>
      </c>
      <c r="L11" s="27">
        <f>IFERROR([1]!EM_S_QSTM07_IS($C11,"61",L$2,"1")/1000000,"")</f>
        <v>58.653805169999998</v>
      </c>
      <c r="M11" s="27">
        <f>IFERROR([1]!EM_S_QSTM07_IS($C11,"61",M$2,"1")/1000000,"")</f>
        <v>50.154142280000002</v>
      </c>
      <c r="N11" s="27">
        <f>IFERROR([1]!EM_S_QSTM07_IS($C11,"61",N$2,"1")/1000000,"")</f>
        <v>62.272362610000002</v>
      </c>
      <c r="O11" s="27">
        <f>IFERROR([1]!EM_S_QSTM07_IS($C11,"61",O$2,"1")/1000000,"")</f>
        <v>60.249186200000004</v>
      </c>
      <c r="P11" s="27">
        <f>IFERROR([1]!EM_S_QSTM07_IS($C11,"61",P$2,"1")/1000000,"")</f>
        <v>60.637169390000004</v>
      </c>
      <c r="Q11" s="27">
        <f>IFERROR([1]!EM_S_QSTM07_IS($C11,"61",Q$2,"1")/1000000,"")</f>
        <v>58.670073479999999</v>
      </c>
      <c r="R11" s="27">
        <f>IFERROR([1]!EM_S_QSTM07_IS($C11,"61",R$2,"1")/1000000,"")</f>
        <v>67.399681129999991</v>
      </c>
      <c r="S11" s="27">
        <f>IFERROR([1]!EM_S_QSTM07_IS($C11,"61",S$2,"1")/1000000,"")</f>
        <v>73.447068689999995</v>
      </c>
      <c r="T11" s="27">
        <f t="shared" si="4"/>
        <v>62.96317670000002</v>
      </c>
      <c r="U11" s="29" t="str">
        <f>IFERROR([1]!EM_S_PERFORMANCEEXPRESS_QNETPROFIT(C11,$T$2)/1000000,"")</f>
        <v/>
      </c>
      <c r="V11" s="27">
        <f>IFERROR([1]!EM_S_PROFITNOTICE_FORECASTT(C11,$T$2)/1000000,"")</f>
        <v>279.98</v>
      </c>
      <c r="W11" s="27">
        <f>IFERROR([1]!EM_S_PROFITNOTICE_FORECASTL(C11,$T$2)/1000000,"")</f>
        <v>244.98</v>
      </c>
      <c r="X11" s="27">
        <f t="shared" si="5"/>
        <v>62.96317670000002</v>
      </c>
      <c r="Y11" s="31">
        <f t="shared" si="6"/>
        <v>3.8359430913402992E-2</v>
      </c>
      <c r="Z11" s="31">
        <f t="shared" si="7"/>
        <v>0.21905495032229982</v>
      </c>
      <c r="AA11" s="31">
        <f t="shared" si="8"/>
        <v>8.2336983937985719E-2</v>
      </c>
      <c r="AB11" s="31">
        <f t="shared" si="9"/>
        <v>0.16979517170201719</v>
      </c>
      <c r="AC11" s="31">
        <f t="shared" si="10"/>
        <v>3.3814757870380241E-2</v>
      </c>
      <c r="AD11" s="31">
        <f t="shared" si="11"/>
        <v>0.23029045742669441</v>
      </c>
      <c r="AE11" s="27">
        <f t="shared" si="12"/>
        <v>262.48</v>
      </c>
      <c r="AF11" s="6">
        <f t="shared" si="13"/>
        <v>1.8999230084794094E-2</v>
      </c>
    </row>
    <row r="12" spans="1:32" x14ac:dyDescent="0.25">
      <c r="A12" t="str">
        <f>IF(Y12&lt;&gt;"",IF(AND(Y12&gt;Z12,Z12&gt;AA12),MAX($A$3:A11)+1,""),IF(AND(Z12&gt;AA12,AA12&gt;AB12),MAX($A$3:A11)+1,""))</f>
        <v/>
      </c>
      <c r="B12" s="25">
        <v>8</v>
      </c>
      <c r="C12" s="25" t="str">
        <f>VLOOKUP(B12,'排除5年复合增长小于20%的列表'!$A$5:$P$984,3,)</f>
        <v>002104.SZ</v>
      </c>
      <c r="D12" s="25" t="str">
        <f>VLOOKUP($B12,'排除5年复合增长小于20%的列表'!$A$5:$P$984,4,)</f>
        <v>恒宝股份</v>
      </c>
      <c r="E12" s="27">
        <f>IFERROR([1]!EM_S_QSTM07_IS($C12,"61",E$2,"1")/1000000,"")</f>
        <v>28.03792786</v>
      </c>
      <c r="F12" s="27">
        <f>IFERROR([1]!EM_S_QSTM07_IS($C12,"61",F$2,"1")/1000000,"")</f>
        <v>43.379680289999996</v>
      </c>
      <c r="G12" s="27">
        <f>IFERROR([1]!EM_S_QSTM07_IS($C12,"61",G$2,"1")/1000000,"")</f>
        <v>48.173385170000003</v>
      </c>
      <c r="H12" s="27">
        <f>IFERROR([1]!EM_S_QSTM07_IS($C12,"61",H$2,"1")/1000000,"")</f>
        <v>81.194164799999996</v>
      </c>
      <c r="I12" s="27">
        <f>IFERROR([1]!EM_S_QSTM07_IS($C12,"61",I$2,"1")/1000000,"")</f>
        <v>41.703828270000002</v>
      </c>
      <c r="J12" s="27">
        <f>IFERROR([1]!EM_S_QSTM07_IS($C12,"61",J$2,"1")/1000000,"")</f>
        <v>58.585133560000003</v>
      </c>
      <c r="K12" s="27">
        <f>IFERROR([1]!EM_S_QSTM07_IS($C12,"61",K$2,"1")/1000000,"")</f>
        <v>80.578583739999999</v>
      </c>
      <c r="L12" s="27">
        <f>IFERROR([1]!EM_S_QSTM07_IS($C12,"61",L$2,"1")/1000000,"")</f>
        <v>111.3232496</v>
      </c>
      <c r="M12" s="27">
        <f>IFERROR([1]!EM_S_QSTM07_IS($C12,"61",M$2,"1")/1000000,"")</f>
        <v>54.899299319999997</v>
      </c>
      <c r="N12" s="27">
        <f>IFERROR([1]!EM_S_QSTM07_IS($C12,"61",N$2,"1")/1000000,"")</f>
        <v>68.659110749999996</v>
      </c>
      <c r="O12" s="27">
        <f>IFERROR([1]!EM_S_QSTM07_IS($C12,"61",O$2,"1")/1000000,"")</f>
        <v>102.7598217</v>
      </c>
      <c r="P12" s="27">
        <f>IFERROR([1]!EM_S_QSTM07_IS($C12,"61",P$2,"1")/1000000,"")</f>
        <v>144.61595925</v>
      </c>
      <c r="Q12" s="27">
        <f>IFERROR([1]!EM_S_QSTM07_IS($C12,"61",Q$2,"1")/1000000,"")</f>
        <v>58.694222009999997</v>
      </c>
      <c r="R12" s="27">
        <f>IFERROR([1]!EM_S_QSTM07_IS($C12,"61",R$2,"1")/1000000,"")</f>
        <v>28.762921370000001</v>
      </c>
      <c r="S12" s="27">
        <f>IFERROR([1]!EM_S_QSTM07_IS($C12,"61",S$2,"1")/1000000,"")</f>
        <v>37.761289399999995</v>
      </c>
      <c r="T12" s="27">
        <f t="shared" si="4"/>
        <v>115.88881722000004</v>
      </c>
      <c r="U12" s="29" t="str">
        <f>IFERROR([1]!EM_S_PERFORMANCEEXPRESS_QNETPROFIT(C12,$T$2)/1000000,"")</f>
        <v/>
      </c>
      <c r="V12" s="27">
        <f>IFERROR([1]!EM_S_PROFITNOTICE_FORECASTT(C12,$T$2)/1000000,"")</f>
        <v>296.74740000000003</v>
      </c>
      <c r="W12" s="27">
        <f>IFERROR([1]!EM_S_PROFITNOTICE_FORECASTL(C12,$T$2)/1000000,"")</f>
        <v>185.46709999999999</v>
      </c>
      <c r="X12" s="27">
        <f t="shared" si="5"/>
        <v>115.88881722000004</v>
      </c>
      <c r="Y12" s="31">
        <f t="shared" si="6"/>
        <v>-0.19864434173782219</v>
      </c>
      <c r="Z12" s="31">
        <f t="shared" si="7"/>
        <v>-0.63252865978843953</v>
      </c>
      <c r="AA12" s="31">
        <f t="shared" si="8"/>
        <v>-0.58107640696467944</v>
      </c>
      <c r="AB12" s="31">
        <f t="shared" si="9"/>
        <v>6.9125157096813661E-2</v>
      </c>
      <c r="AC12" s="31">
        <f t="shared" si="10"/>
        <v>0.29906340112802465</v>
      </c>
      <c r="AD12" s="31">
        <f t="shared" si="11"/>
        <v>0.27527460685548166</v>
      </c>
      <c r="AE12" s="27">
        <f t="shared" si="12"/>
        <v>241.10725000000002</v>
      </c>
      <c r="AF12" s="6">
        <f t="shared" si="13"/>
        <v>-0.10481529377330301</v>
      </c>
    </row>
    <row r="13" spans="1:32" x14ac:dyDescent="0.25">
      <c r="A13" t="str">
        <f>IF(Y13&lt;&gt;"",IF(AND(Y13&gt;Z13,Z13&gt;AA13),MAX($A$3:A12)+1,""),IF(AND(Z13&gt;AA13,AA13&gt;AB13),MAX($A$3:A12)+1,""))</f>
        <v/>
      </c>
      <c r="B13" s="25">
        <v>9</v>
      </c>
      <c r="C13" s="25" t="str">
        <f>VLOOKUP(B13,'排除5年复合增长小于20%的列表'!$A$5:$P$984,3,)</f>
        <v>002142.SZ</v>
      </c>
      <c r="D13" s="25" t="str">
        <f>VLOOKUP($B13,'排除5年复合增长小于20%的列表'!$A$5:$P$984,4,)</f>
        <v>宁波银行</v>
      </c>
      <c r="E13" s="27">
        <f>IFERROR([1]!EM_S_QSTM07_IS($C13,"61",E$2,"1")/1000000,"")</f>
        <v>1269.5329999999999</v>
      </c>
      <c r="F13" s="27">
        <f>IFERROR([1]!EM_S_QSTM07_IS($C13,"61",F$2,"1")/1000000,"")</f>
        <v>1337.9749999999999</v>
      </c>
      <c r="G13" s="27">
        <f>IFERROR([1]!EM_S_QSTM07_IS($C13,"61",G$2,"1")/1000000,"")</f>
        <v>1336.3219999999999</v>
      </c>
      <c r="H13" s="27">
        <f>IFERROR([1]!EM_S_QSTM07_IS($C13,"61",H$2,"1")/1000000,"")</f>
        <v>903.24099999999999</v>
      </c>
      <c r="I13" s="27">
        <f>IFERROR([1]!EM_S_QSTM07_IS($C13,"61",I$2,"1")/1000000,"")</f>
        <v>1502.152</v>
      </c>
      <c r="J13" s="27">
        <f>IFERROR([1]!EM_S_QSTM07_IS($C13,"61",J$2,"1")/1000000,"")</f>
        <v>1583.9269999999999</v>
      </c>
      <c r="K13" s="27">
        <f>IFERROR([1]!EM_S_QSTM07_IS($C13,"61",K$2,"1")/1000000,"")</f>
        <v>1498.34</v>
      </c>
      <c r="L13" s="27">
        <f>IFERROR([1]!EM_S_QSTM07_IS($C13,"61",L$2,"1")/1000000,"")</f>
        <v>1043.047</v>
      </c>
      <c r="M13" s="27">
        <f>IFERROR([1]!EM_S_QSTM07_IS($C13,"61",M$2,"1")/1000000,"")</f>
        <v>1751.6569999999999</v>
      </c>
      <c r="N13" s="27">
        <f>IFERROR([1]!EM_S_QSTM07_IS($C13,"61",N$2,"1")/1000000,"")</f>
        <v>1800.0429999999999</v>
      </c>
      <c r="O13" s="27">
        <f>IFERROR([1]!EM_S_QSTM07_IS($C13,"61",O$2,"1")/1000000,"")</f>
        <v>1768.819</v>
      </c>
      <c r="P13" s="27">
        <f>IFERROR([1]!EM_S_QSTM07_IS($C13,"61",P$2,"1")/1000000,"")</f>
        <v>1223.8140000000001</v>
      </c>
      <c r="Q13" s="27">
        <f>IFERROR([1]!EM_S_QSTM07_IS($C13,"61",Q$2,"1")/1000000,"")</f>
        <v>2030.2349999999999</v>
      </c>
      <c r="R13" s="27">
        <f>IFERROR([1]!EM_S_QSTM07_IS($C13,"61",R$2,"1")/1000000,"")</f>
        <v>2108.6179999999999</v>
      </c>
      <c r="S13" s="27">
        <f>IFERROR([1]!EM_S_QSTM07_IS($C13,"61",S$2,"1")/1000000,"")</f>
        <v>2204.5250000000001</v>
      </c>
      <c r="T13" s="27">
        <f t="shared" si="4"/>
        <v>1182.6049999999996</v>
      </c>
      <c r="U13" s="29">
        <f>IFERROR([1]!EM_S_PERFORMANCEEXPRESS_QNETPROFIT(C13,$T$2)/1000000,"")</f>
        <v>1466.6220000000001</v>
      </c>
      <c r="V13" s="27">
        <f>IFERROR([1]!EM_S_PROFITNOTICE_FORECASTT(C13,$T$2)/1000000,"")</f>
        <v>7853.2</v>
      </c>
      <c r="W13" s="27">
        <f>IFERROR([1]!EM_S_PROFITNOTICE_FORECASTL(C13,$T$2)/1000000,"")</f>
        <v>7198.7659999999996</v>
      </c>
      <c r="X13" s="27">
        <f t="shared" si="5"/>
        <v>1182.6049999999996</v>
      </c>
      <c r="Y13" s="31">
        <f t="shared" si="6"/>
        <v>-3.3672600574924383E-2</v>
      </c>
      <c r="Z13" s="31">
        <f t="shared" si="7"/>
        <v>0.24632593838035444</v>
      </c>
      <c r="AA13" s="31">
        <f t="shared" si="8"/>
        <v>0.17142646036789122</v>
      </c>
      <c r="AB13" s="31">
        <f t="shared" si="9"/>
        <v>0.15903684340027757</v>
      </c>
      <c r="AC13" s="31">
        <f t="shared" si="10"/>
        <v>0.17330666786827442</v>
      </c>
      <c r="AD13" s="31">
        <f t="shared" si="11"/>
        <v>0.18051910781264602</v>
      </c>
      <c r="AE13" s="27">
        <f t="shared" si="12"/>
        <v>7525.9830000000002</v>
      </c>
      <c r="AF13" s="6">
        <f t="shared" si="13"/>
        <v>-1.6980468441712193E-2</v>
      </c>
    </row>
    <row r="14" spans="1:32" x14ac:dyDescent="0.25">
      <c r="A14" t="str">
        <f>IF(Y14&lt;&gt;"",IF(AND(Y14&gt;Z14,Z14&gt;AA14),MAX($A$3:A13)+1,""),IF(AND(Z14&gt;AA14,AA14&gt;AB14),MAX($A$3:A13)+1,""))</f>
        <v/>
      </c>
      <c r="B14" s="25">
        <v>10</v>
      </c>
      <c r="C14" s="25" t="str">
        <f>VLOOKUP(B14,'排除5年复合增长小于20%的列表'!$A$5:$P$984,3,)</f>
        <v>002230.SZ</v>
      </c>
      <c r="D14" s="25" t="str">
        <f>VLOOKUP($B14,'排除5年复合增长小于20%的列表'!$A$5:$P$984,4,)</f>
        <v>科大讯飞</v>
      </c>
      <c r="E14" s="27">
        <f>IFERROR([1]!EM_S_QSTM07_IS($C14,"61",E$2,"1")/1000000,"")</f>
        <v>34.320470540000002</v>
      </c>
      <c r="F14" s="27">
        <f>IFERROR([1]!EM_S_QSTM07_IS($C14,"61",F$2,"1")/1000000,"")</f>
        <v>48.174532520000007</v>
      </c>
      <c r="G14" s="27">
        <f>IFERROR([1]!EM_S_QSTM07_IS($C14,"61",G$2,"1")/1000000,"")</f>
        <v>57.774514350000004</v>
      </c>
      <c r="H14" s="27">
        <f>IFERROR([1]!EM_S_QSTM07_IS($C14,"61",H$2,"1")/1000000,"")</f>
        <v>138.71664989999999</v>
      </c>
      <c r="I14" s="27">
        <f>IFERROR([1]!EM_S_QSTM07_IS($C14,"61",I$2,"1")/1000000,"")</f>
        <v>50.89633414</v>
      </c>
      <c r="J14" s="27">
        <f>IFERROR([1]!EM_S_QSTM07_IS($C14,"61",J$2,"1")/1000000,"")</f>
        <v>65.898005100000006</v>
      </c>
      <c r="K14" s="27">
        <f>IFERROR([1]!EM_S_QSTM07_IS($C14,"61",K$2,"1")/1000000,"")</f>
        <v>81.28957733</v>
      </c>
      <c r="L14" s="27">
        <f>IFERROR([1]!EM_S_QSTM07_IS($C14,"61",L$2,"1")/1000000,"")</f>
        <v>181.34596997999998</v>
      </c>
      <c r="M14" s="27">
        <f>IFERROR([1]!EM_S_QSTM07_IS($C14,"61",M$2,"1")/1000000,"")</f>
        <v>66.586553260000002</v>
      </c>
      <c r="N14" s="27">
        <f>IFERROR([1]!EM_S_QSTM07_IS($C14,"61",N$2,"1")/1000000,"")</f>
        <v>76.505739879999993</v>
      </c>
      <c r="O14" s="27">
        <f>IFERROR([1]!EM_S_QSTM07_IS($C14,"61",O$2,"1")/1000000,"")</f>
        <v>80.555723180000001</v>
      </c>
      <c r="P14" s="27">
        <f>IFERROR([1]!EM_S_QSTM07_IS($C14,"61",P$2,"1")/1000000,"")</f>
        <v>201.64647318999999</v>
      </c>
      <c r="Q14" s="27">
        <f>IFERROR([1]!EM_S_QSTM07_IS($C14,"61",Q$2,"1")/1000000,"")</f>
        <v>70.669421489999991</v>
      </c>
      <c r="R14" s="27">
        <f>IFERROR([1]!EM_S_QSTM07_IS($C14,"61",R$2,"1")/1000000,"")</f>
        <v>185.42691818</v>
      </c>
      <c r="S14" s="27">
        <f>IFERROR([1]!EM_S_QSTM07_IS($C14,"61",S$2,"1")/1000000,"")</f>
        <v>22.37881874</v>
      </c>
      <c r="T14" s="27">
        <f t="shared" si="4"/>
        <v>253.14299159000001</v>
      </c>
      <c r="U14" s="29" t="str">
        <f>IFERROR([1]!EM_S_PERFORMANCEEXPRESS_QNETPROFIT(C14,$T$2)/1000000,"")</f>
        <v/>
      </c>
      <c r="V14" s="27">
        <f>IFERROR([1]!EM_S_PROFITNOTICE_FORECASTT(C14,$T$2)/1000000,"")</f>
        <v>637.94179999999994</v>
      </c>
      <c r="W14" s="27">
        <f>IFERROR([1]!EM_S_PROFITNOTICE_FORECASTL(C14,$T$2)/1000000,"")</f>
        <v>425.29450000000003</v>
      </c>
      <c r="X14" s="27">
        <f t="shared" si="5"/>
        <v>253.14299159000001</v>
      </c>
      <c r="Y14" s="31">
        <f t="shared" si="6"/>
        <v>0.25538020866587519</v>
      </c>
      <c r="Z14" s="31">
        <f t="shared" si="7"/>
        <v>-0.72219455233497165</v>
      </c>
      <c r="AA14" s="31">
        <f t="shared" si="8"/>
        <v>1.4236994305374204</v>
      </c>
      <c r="AB14" s="31">
        <f t="shared" si="9"/>
        <v>6.1316707805217696E-2</v>
      </c>
      <c r="AC14" s="31">
        <f t="shared" si="10"/>
        <v>0.11194350341636428</v>
      </c>
      <c r="AD14" s="31">
        <f t="shared" si="11"/>
        <v>-9.0276536562722276E-3</v>
      </c>
      <c r="AE14" s="27">
        <f t="shared" si="12"/>
        <v>531.61815000000001</v>
      </c>
      <c r="AF14" s="6">
        <f t="shared" si="13"/>
        <v>0.12043750770218109</v>
      </c>
    </row>
    <row r="15" spans="1:32" x14ac:dyDescent="0.25">
      <c r="A15">
        <f>IF(Y15&lt;&gt;"",IF(AND(Y15&gt;Z15,Z15&gt;AA15),MAX($A$3:A14)+1,""),IF(AND(Z15&gt;AA15,AA15&gt;AB15),MAX($A$3:A14)+1,""))</f>
        <v>2</v>
      </c>
      <c r="B15" s="25">
        <v>11</v>
      </c>
      <c r="C15" s="25" t="str">
        <f>VLOOKUP(B15,'排除5年复合增长小于20%的列表'!$A$5:$P$984,3,)</f>
        <v>002262.SZ</v>
      </c>
      <c r="D15" s="25" t="str">
        <f>VLOOKUP($B15,'排除5年复合增长小于20%的列表'!$A$5:$P$984,4,)</f>
        <v>恩华药业</v>
      </c>
      <c r="E15" s="27">
        <f>IFERROR([1]!EM_S_QSTM07_IS($C15,"61",E$2,"1")/1000000,"")</f>
        <v>38.160646149999998</v>
      </c>
      <c r="F15" s="27">
        <f>IFERROR([1]!EM_S_QSTM07_IS($C15,"61",F$2,"1")/1000000,"")</f>
        <v>60.585260329999997</v>
      </c>
      <c r="G15" s="27">
        <f>IFERROR([1]!EM_S_QSTM07_IS($C15,"61",G$2,"1")/1000000,"")</f>
        <v>46.991604420000002</v>
      </c>
      <c r="H15" s="27">
        <f>IFERROR([1]!EM_S_QSTM07_IS($C15,"61",H$2,"1")/1000000,"")</f>
        <v>30.516092420000003</v>
      </c>
      <c r="I15" s="27">
        <f>IFERROR([1]!EM_S_QSTM07_IS($C15,"61",I$2,"1")/1000000,"")</f>
        <v>47.85746228</v>
      </c>
      <c r="J15" s="27">
        <f>IFERROR([1]!EM_S_QSTM07_IS($C15,"61",J$2,"1")/1000000,"")</f>
        <v>75.82556851999999</v>
      </c>
      <c r="K15" s="27">
        <f>IFERROR([1]!EM_S_QSTM07_IS($C15,"61",K$2,"1")/1000000,"")</f>
        <v>58.664588000000002</v>
      </c>
      <c r="L15" s="27">
        <f>IFERROR([1]!EM_S_QSTM07_IS($C15,"61",L$2,"1")/1000000,"")</f>
        <v>40.923504940000001</v>
      </c>
      <c r="M15" s="27">
        <f>IFERROR([1]!EM_S_QSTM07_IS($C15,"61",M$2,"1")/1000000,"")</f>
        <v>60.042756359999998</v>
      </c>
      <c r="N15" s="27">
        <f>IFERROR([1]!EM_S_QSTM07_IS($C15,"61",N$2,"1")/1000000,"")</f>
        <v>86.308487069999998</v>
      </c>
      <c r="O15" s="27">
        <f>IFERROR([1]!EM_S_QSTM07_IS($C15,"61",O$2,"1")/1000000,"")</f>
        <v>69.533623779999999</v>
      </c>
      <c r="P15" s="27">
        <f>IFERROR([1]!EM_S_QSTM07_IS($C15,"61",P$2,"1")/1000000,"")</f>
        <v>42.462183430000003</v>
      </c>
      <c r="Q15" s="27">
        <f>IFERROR([1]!EM_S_QSTM07_IS($C15,"61",Q$2,"1")/1000000,"")</f>
        <v>70.265337239999994</v>
      </c>
      <c r="R15" s="27">
        <f>IFERROR([1]!EM_S_QSTM07_IS($C15,"61",R$2,"1")/1000000,"")</f>
        <v>101.66857623999999</v>
      </c>
      <c r="S15" s="27">
        <f>IFERROR([1]!EM_S_QSTM07_IS($C15,"61",S$2,"1")/1000000,"")</f>
        <v>82.234606749999998</v>
      </c>
      <c r="T15" s="27">
        <f t="shared" si="4"/>
        <v>62.30647977000001</v>
      </c>
      <c r="U15" s="29" t="str">
        <f>IFERROR([1]!EM_S_PERFORMANCEEXPRESS_QNETPROFIT(C15,$T$2)/1000000,"")</f>
        <v/>
      </c>
      <c r="V15" s="27">
        <f>IFERROR([1]!EM_S_PROFITNOTICE_FORECASTT(C15,$T$2)/1000000,"")</f>
        <v>335.85</v>
      </c>
      <c r="W15" s="27">
        <f>IFERROR([1]!EM_S_PROFITNOTICE_FORECASTL(C15,$T$2)/1000000,"")</f>
        <v>297.10000000000002</v>
      </c>
      <c r="X15" s="27">
        <f t="shared" si="5"/>
        <v>62.30647977000001</v>
      </c>
      <c r="Y15" s="31">
        <f t="shared" si="6"/>
        <v>0.46734046007581864</v>
      </c>
      <c r="Z15" s="31">
        <f t="shared" si="7"/>
        <v>0.18265958653593417</v>
      </c>
      <c r="AA15" s="31">
        <f t="shared" si="8"/>
        <v>0.17796730879481504</v>
      </c>
      <c r="AB15" s="31">
        <f t="shared" si="9"/>
        <v>0.17025502324890263</v>
      </c>
      <c r="AC15" s="31">
        <f t="shared" si="10"/>
        <v>3.7598893160689428E-2</v>
      </c>
      <c r="AD15" s="31">
        <f t="shared" si="11"/>
        <v>0.18527421994338389</v>
      </c>
      <c r="AE15" s="27">
        <f t="shared" si="12"/>
        <v>316.47500000000002</v>
      </c>
      <c r="AF15" s="6">
        <f t="shared" si="13"/>
        <v>0.21133829299490836</v>
      </c>
    </row>
    <row r="16" spans="1:32" x14ac:dyDescent="0.25">
      <c r="A16" t="str">
        <f>IF(Y16&lt;&gt;"",IF(AND(Y16&gt;Z16,Z16&gt;AA16),MAX($A$3:A15)+1,""),IF(AND(Z16&gt;AA16,AA16&gt;AB16),MAX($A$3:A15)+1,""))</f>
        <v/>
      </c>
      <c r="B16" s="25">
        <v>12</v>
      </c>
      <c r="C16" s="25" t="str">
        <f>VLOOKUP(B16,'排除5年复合增长小于20%的列表'!$A$5:$P$984,3,)</f>
        <v>002294.SZ</v>
      </c>
      <c r="D16" s="25" t="str">
        <f>VLOOKUP($B16,'排除5年复合增长小于20%的列表'!$A$5:$P$984,4,)</f>
        <v>信立泰</v>
      </c>
      <c r="E16" s="27">
        <f>IFERROR([1]!EM_S_QSTM07_IS($C16,"61",E$2,"1")/1000000,"")</f>
        <v>201.92254226</v>
      </c>
      <c r="F16" s="27">
        <f>IFERROR([1]!EM_S_QSTM07_IS($C16,"61",F$2,"1")/1000000,"")</f>
        <v>190.91431333000003</v>
      </c>
      <c r="G16" s="27">
        <f>IFERROR([1]!EM_S_QSTM07_IS($C16,"61",G$2,"1")/1000000,"")</f>
        <v>199.80879052</v>
      </c>
      <c r="H16" s="27">
        <f>IFERROR([1]!EM_S_QSTM07_IS($C16,"61",H$2,"1")/1000000,"")</f>
        <v>237.77093563999998</v>
      </c>
      <c r="I16" s="27">
        <f>IFERROR([1]!EM_S_QSTM07_IS($C16,"61",I$2,"1")/1000000,"")</f>
        <v>254.16129512000001</v>
      </c>
      <c r="J16" s="27">
        <f>IFERROR([1]!EM_S_QSTM07_IS($C16,"61",J$2,"1")/1000000,"")</f>
        <v>241.09442903999999</v>
      </c>
      <c r="K16" s="27">
        <f>IFERROR([1]!EM_S_QSTM07_IS($C16,"61",K$2,"1")/1000000,"")</f>
        <v>256.14087024000003</v>
      </c>
      <c r="L16" s="27">
        <f>IFERROR([1]!EM_S_QSTM07_IS($C16,"61",L$2,"1")/1000000,"")</f>
        <v>290.90048839999997</v>
      </c>
      <c r="M16" s="27">
        <f>IFERROR([1]!EM_S_QSTM07_IS($C16,"61",M$2,"1")/1000000,"")</f>
        <v>313.57482623999999</v>
      </c>
      <c r="N16" s="27">
        <f>IFERROR([1]!EM_S_QSTM07_IS($C16,"61",N$2,"1")/1000000,"")</f>
        <v>305.50349662000002</v>
      </c>
      <c r="O16" s="27">
        <f>IFERROR([1]!EM_S_QSTM07_IS($C16,"61",O$2,"1")/1000000,"")</f>
        <v>306.83485085000001</v>
      </c>
      <c r="P16" s="27">
        <f>IFERROR([1]!EM_S_QSTM07_IS($C16,"61",P$2,"1")/1000000,"")</f>
        <v>340.00685207999999</v>
      </c>
      <c r="Q16" s="27">
        <f>IFERROR([1]!EM_S_QSTM07_IS($C16,"61",Q$2,"1")/1000000,"")</f>
        <v>357.83501563999999</v>
      </c>
      <c r="R16" s="27">
        <f>IFERROR([1]!EM_S_QSTM07_IS($C16,"61",R$2,"1")/1000000,"")</f>
        <v>336.51113923000003</v>
      </c>
      <c r="S16" s="27">
        <f>IFERROR([1]!EM_S_QSTM07_IS($C16,"61",S$2,"1")/1000000,"")</f>
        <v>345.23215372000004</v>
      </c>
      <c r="T16" s="27">
        <f t="shared" si="4"/>
        <v>352.93369140999994</v>
      </c>
      <c r="U16" s="29" t="str">
        <f>IFERROR([1]!EM_S_PERFORMANCEEXPRESS_QNETPROFIT(C16,$T$2)/1000000,"")</f>
        <v/>
      </c>
      <c r="V16" s="27">
        <f>IFERROR([1]!EM_S_PROFITNOTICE_FORECASTT(C16,$T$2)/1000000,"")</f>
        <v>1455.808</v>
      </c>
      <c r="W16" s="27">
        <f>IFERROR([1]!EM_S_PROFITNOTICE_FORECASTL(C16,$T$2)/1000000,"")</f>
        <v>1329.2159999999999</v>
      </c>
      <c r="X16" s="27">
        <f t="shared" si="5"/>
        <v>352.93369140999994</v>
      </c>
      <c r="Y16" s="31">
        <f t="shared" si="6"/>
        <v>3.8019349465811425E-2</v>
      </c>
      <c r="Z16" s="31">
        <f t="shared" si="7"/>
        <v>0.1251399662184105</v>
      </c>
      <c r="AA16" s="31">
        <f t="shared" si="8"/>
        <v>0.1014968501279343</v>
      </c>
      <c r="AB16" s="31">
        <f t="shared" si="9"/>
        <v>0.14114713840620841</v>
      </c>
      <c r="AC16" s="31">
        <f t="shared" si="10"/>
        <v>0.16880811699592879</v>
      </c>
      <c r="AD16" s="31">
        <f t="shared" si="11"/>
        <v>0.19791445450505618</v>
      </c>
      <c r="AE16" s="27">
        <f t="shared" si="12"/>
        <v>1392.5119999999999</v>
      </c>
      <c r="AF16" s="6">
        <f t="shared" si="13"/>
        <v>1.8832346103033526E-2</v>
      </c>
    </row>
    <row r="17" spans="1:32" x14ac:dyDescent="0.25">
      <c r="A17" t="str">
        <f>IF(Y17&lt;&gt;"",IF(AND(Y17&gt;Z17,Z17&gt;AA17),MAX($A$3:A16)+1,""),IF(AND(Z17&gt;AA17,AA17&gt;AB17),MAX($A$3:A16)+1,""))</f>
        <v/>
      </c>
      <c r="B17" s="25">
        <v>13</v>
      </c>
      <c r="C17" s="25" t="str">
        <f>VLOOKUP(B17,'排除5年复合增长小于20%的列表'!$A$5:$P$984,3,)</f>
        <v>002367.SZ</v>
      </c>
      <c r="D17" s="25" t="str">
        <f>VLOOKUP($B17,'排除5年复合增长小于20%的列表'!$A$5:$P$984,4,)</f>
        <v>康力电梯</v>
      </c>
      <c r="E17" s="27">
        <f>IFERROR([1]!EM_S_QSTM07_IS($C17,"61",E$2,"1")/1000000,"")</f>
        <v>42.864561119999998</v>
      </c>
      <c r="F17" s="27">
        <f>IFERROR([1]!EM_S_QSTM07_IS($C17,"61",F$2,"1")/1000000,"")</f>
        <v>66.803727989999999</v>
      </c>
      <c r="G17" s="27">
        <f>IFERROR([1]!EM_S_QSTM07_IS($C17,"61",G$2,"1")/1000000,"")</f>
        <v>70.329709780000002</v>
      </c>
      <c r="H17" s="27">
        <f>IFERROR([1]!EM_S_QSTM07_IS($C17,"61",H$2,"1")/1000000,"")</f>
        <v>97.772321140000003</v>
      </c>
      <c r="I17" s="27">
        <f>IFERROR([1]!EM_S_QSTM07_IS($C17,"61",I$2,"1")/1000000,"")</f>
        <v>58.95034562</v>
      </c>
      <c r="J17" s="27">
        <f>IFERROR([1]!EM_S_QSTM07_IS($C17,"61",J$2,"1")/1000000,"")</f>
        <v>94.231994540000002</v>
      </c>
      <c r="K17" s="27">
        <f>IFERROR([1]!EM_S_QSTM07_IS($C17,"61",K$2,"1")/1000000,"")</f>
        <v>110.09498665000001</v>
      </c>
      <c r="L17" s="27">
        <f>IFERROR([1]!EM_S_QSTM07_IS($C17,"61",L$2,"1")/1000000,"")</f>
        <v>139.13067649999999</v>
      </c>
      <c r="M17" s="27">
        <f>IFERROR([1]!EM_S_QSTM07_IS($C17,"61",M$2,"1")/1000000,"")</f>
        <v>76.918974730000002</v>
      </c>
      <c r="N17" s="27">
        <f>IFERROR([1]!EM_S_QSTM07_IS($C17,"61",N$2,"1")/1000000,"")</f>
        <v>123.34643593999999</v>
      </c>
      <c r="O17" s="27">
        <f>IFERROR([1]!EM_S_QSTM07_IS($C17,"61",O$2,"1")/1000000,"")</f>
        <v>130.75260148999999</v>
      </c>
      <c r="P17" s="27">
        <f>IFERROR([1]!EM_S_QSTM07_IS($C17,"61",P$2,"1")/1000000,"")</f>
        <v>157.73725375000001</v>
      </c>
      <c r="Q17" s="27">
        <f>IFERROR([1]!EM_S_QSTM07_IS($C17,"61",Q$2,"1")/1000000,"")</f>
        <v>93.36408415999999</v>
      </c>
      <c r="R17" s="27">
        <f>IFERROR([1]!EM_S_QSTM07_IS($C17,"61",R$2,"1")/1000000,"")</f>
        <v>150.52770702999999</v>
      </c>
      <c r="S17" s="27">
        <f>IFERROR([1]!EM_S_QSTM07_IS($C17,"61",S$2,"1")/1000000,"")</f>
        <v>124.02207648999999</v>
      </c>
      <c r="T17" s="27">
        <f t="shared" si="4"/>
        <v>120.84143232000002</v>
      </c>
      <c r="U17" s="29" t="str">
        <f>IFERROR([1]!EM_S_PERFORMANCEEXPRESS_QNETPROFIT(C17,$T$2)/1000000,"")</f>
        <v/>
      </c>
      <c r="V17" s="27">
        <f>IFERROR([1]!EM_S_PROFITNOTICE_FORECASTT(C17,$T$2)/1000000,"")</f>
        <v>562.06859999999995</v>
      </c>
      <c r="W17" s="27">
        <f>IFERROR([1]!EM_S_PROFITNOTICE_FORECASTL(C17,$T$2)/1000000,"")</f>
        <v>415.44200000000001</v>
      </c>
      <c r="X17" s="27">
        <f t="shared" si="5"/>
        <v>120.84143232000002</v>
      </c>
      <c r="Y17" s="31">
        <f t="shared" si="6"/>
        <v>-0.23390683274146951</v>
      </c>
      <c r="Z17" s="31">
        <f t="shared" si="7"/>
        <v>-5.1475266444429013E-2</v>
      </c>
      <c r="AA17" s="31">
        <f t="shared" si="8"/>
        <v>0.22036527349052815</v>
      </c>
      <c r="AB17" s="31">
        <f t="shared" si="9"/>
        <v>0.21379782410940074</v>
      </c>
      <c r="AC17" s="31">
        <f t="shared" si="10"/>
        <v>0.133734541641505</v>
      </c>
      <c r="AD17" s="31">
        <f t="shared" si="11"/>
        <v>0.18763447336318806</v>
      </c>
      <c r="AE17" s="27">
        <f t="shared" si="12"/>
        <v>488.75529999999998</v>
      </c>
      <c r="AF17" s="6">
        <f t="shared" si="13"/>
        <v>-0.12473251673643759</v>
      </c>
    </row>
    <row r="18" spans="1:32" x14ac:dyDescent="0.25">
      <c r="A18" t="str">
        <f>IF(Y18&lt;&gt;"",IF(AND(Y18&gt;Z18,Z18&gt;AA18),MAX($A$3:A17)+1,""),IF(AND(Z18&gt;AA18,AA18&gt;AB18),MAX($A$3:A17)+1,""))</f>
        <v/>
      </c>
      <c r="B18" s="25">
        <v>14</v>
      </c>
      <c r="C18" s="25" t="str">
        <f>VLOOKUP(B18,'排除5年复合增长小于20%的列表'!$A$5:$P$984,3,)</f>
        <v>002400.SZ</v>
      </c>
      <c r="D18" s="25" t="str">
        <f>VLOOKUP($B18,'排除5年复合增长小于20%的列表'!$A$5:$P$984,4,)</f>
        <v>省广股份</v>
      </c>
      <c r="E18" s="27">
        <f>IFERROR([1]!EM_S_QSTM07_IS($C18,"61",E$2,"1")/1000000,"")</f>
        <v>41.983560869999998</v>
      </c>
      <c r="F18" s="27">
        <f>IFERROR([1]!EM_S_QSTM07_IS($C18,"61",F$2,"1")/1000000,"")</f>
        <v>68.187504250000003</v>
      </c>
      <c r="G18" s="27">
        <f>IFERROR([1]!EM_S_QSTM07_IS($C18,"61",G$2,"1")/1000000,"")</f>
        <v>58.577057930000002</v>
      </c>
      <c r="H18" s="27">
        <f>IFERROR([1]!EM_S_QSTM07_IS($C18,"61",H$2,"1")/1000000,"")</f>
        <v>118.80929037</v>
      </c>
      <c r="I18" s="27">
        <f>IFERROR([1]!EM_S_QSTM07_IS($C18,"61",I$2,"1")/1000000,"")</f>
        <v>61.952894350000001</v>
      </c>
      <c r="J18" s="27">
        <f>IFERROR([1]!EM_S_QSTM07_IS($C18,"61",J$2,"1")/1000000,"")</f>
        <v>101.88916987</v>
      </c>
      <c r="K18" s="27">
        <f>IFERROR([1]!EM_S_QSTM07_IS($C18,"61",K$2,"1")/1000000,"")</f>
        <v>88.767215250000007</v>
      </c>
      <c r="L18" s="27">
        <f>IFERROR([1]!EM_S_QSTM07_IS($C18,"61",L$2,"1")/1000000,"")</f>
        <v>172.54122846000001</v>
      </c>
      <c r="M18" s="27">
        <f>IFERROR([1]!EM_S_QSTM07_IS($C18,"61",M$2,"1")/1000000,"")</f>
        <v>68.561406840000004</v>
      </c>
      <c r="N18" s="27">
        <f>IFERROR([1]!EM_S_QSTM07_IS($C18,"61",N$2,"1")/1000000,"")</f>
        <v>129.40780966</v>
      </c>
      <c r="O18" s="27">
        <f>IFERROR([1]!EM_S_QSTM07_IS($C18,"61",O$2,"1")/1000000,"")</f>
        <v>156.32138783000002</v>
      </c>
      <c r="P18" s="27">
        <f>IFERROR([1]!EM_S_QSTM07_IS($C18,"61",P$2,"1")/1000000,"")</f>
        <v>193.35287133</v>
      </c>
      <c r="Q18" s="27">
        <f>IFERROR([1]!EM_S_QSTM07_IS($C18,"61",Q$2,"1")/1000000,"")</f>
        <v>103.12920548999999</v>
      </c>
      <c r="R18" s="27">
        <f>IFERROR([1]!EM_S_QSTM07_IS($C18,"61",R$2,"1")/1000000,"")</f>
        <v>155.53086562999999</v>
      </c>
      <c r="S18" s="27">
        <f>IFERROR([1]!EM_S_QSTM07_IS($C18,"61",S$2,"1")/1000000,"")</f>
        <v>167.77696803999999</v>
      </c>
      <c r="T18" s="27">
        <f t="shared" si="4"/>
        <v>230.73521084000009</v>
      </c>
      <c r="U18" s="29" t="str">
        <f>IFERROR([1]!EM_S_PERFORMANCEEXPRESS_QNETPROFIT(C18,$T$2)/1000000,"")</f>
        <v/>
      </c>
      <c r="V18" s="27">
        <f>IFERROR([1]!EM_S_PROFITNOTICE_FORECASTT(C18,$T$2)/1000000,"")</f>
        <v>711.9366</v>
      </c>
      <c r="W18" s="27">
        <f>IFERROR([1]!EM_S_PROFITNOTICE_FORECASTL(C18,$T$2)/1000000,"")</f>
        <v>602.40790000000004</v>
      </c>
      <c r="X18" s="27">
        <f t="shared" si="5"/>
        <v>230.73521084000009</v>
      </c>
      <c r="Y18" s="31">
        <f t="shared" si="6"/>
        <v>0.19333739009336326</v>
      </c>
      <c r="Z18" s="31">
        <f t="shared" si="7"/>
        <v>7.3282232003070158E-2</v>
      </c>
      <c r="AA18" s="31">
        <f t="shared" si="8"/>
        <v>0.20186614732630503</v>
      </c>
      <c r="AB18" s="31">
        <f t="shared" si="9"/>
        <v>0.50418741742960393</v>
      </c>
      <c r="AC18" s="31">
        <f t="shared" si="10"/>
        <v>0.12061837658020802</v>
      </c>
      <c r="AD18" s="31">
        <f t="shared" si="11"/>
        <v>0.7610261557686977</v>
      </c>
      <c r="AE18" s="27">
        <f t="shared" si="12"/>
        <v>657.17225000000008</v>
      </c>
      <c r="AF18" s="6">
        <f t="shared" si="13"/>
        <v>9.2399830690834239E-2</v>
      </c>
    </row>
    <row r="19" spans="1:32" x14ac:dyDescent="0.25">
      <c r="A19" t="str">
        <f>IF(Y19&lt;&gt;"",IF(AND(Y19&gt;Z19,Z19&gt;AA19),MAX($A$3:A18)+1,""),IF(AND(Z19&gt;AA19,AA19&gt;AB19),MAX($A$3:A18)+1,""))</f>
        <v/>
      </c>
      <c r="B19" s="25">
        <v>15</v>
      </c>
      <c r="C19" s="25" t="str">
        <f>VLOOKUP(B19,'排除5年复合增长小于20%的列表'!$A$5:$P$984,3,)</f>
        <v>002415.SZ</v>
      </c>
      <c r="D19" s="25" t="str">
        <f>VLOOKUP($B19,'排除5年复合增长小于20%的列表'!$A$5:$P$984,4,)</f>
        <v>海康威视</v>
      </c>
      <c r="E19" s="27">
        <f>IFERROR([1]!EM_S_QSTM07_IS($C19,"61",E$2,"1")/1000000,"")</f>
        <v>450.43194301</v>
      </c>
      <c r="F19" s="27">
        <f>IFERROR([1]!EM_S_QSTM07_IS($C19,"61",F$2,"1")/1000000,"")</f>
        <v>535.26103252999997</v>
      </c>
      <c r="G19" s="27">
        <f>IFERROR([1]!EM_S_QSTM07_IS($C19,"61",G$2,"1")/1000000,"")</f>
        <v>774.46896004999996</v>
      </c>
      <c r="H19" s="27">
        <f>IFERROR([1]!EM_S_QSTM07_IS($C19,"61",H$2,"1")/1000000,"")</f>
        <v>1306.48659731</v>
      </c>
      <c r="I19" s="27">
        <f>IFERROR([1]!EM_S_QSTM07_IS($C19,"61",I$2,"1")/1000000,"")</f>
        <v>686.63324808000004</v>
      </c>
      <c r="J19" s="27">
        <f>IFERROR([1]!EM_S_QSTM07_IS($C19,"61",J$2,"1")/1000000,"")</f>
        <v>832.96814974000006</v>
      </c>
      <c r="K19" s="27">
        <f>IFERROR([1]!EM_S_QSTM07_IS($C19,"61",K$2,"1")/1000000,"")</f>
        <v>1190.11911854</v>
      </c>
      <c r="L19" s="27">
        <f>IFERROR([1]!EM_S_QSTM07_IS($C19,"61",L$2,"1")/1000000,"")</f>
        <v>1955.6481735799998</v>
      </c>
      <c r="M19" s="27">
        <f>IFERROR([1]!EM_S_QSTM07_IS($C19,"61",M$2,"1")/1000000,"")</f>
        <v>1044.64190005</v>
      </c>
      <c r="N19" s="27">
        <f>IFERROR([1]!EM_S_QSTM07_IS($C19,"61",N$2,"1")/1000000,"")</f>
        <v>1161.8798346800002</v>
      </c>
      <c r="O19" s="27">
        <f>IFERROR([1]!EM_S_QSTM07_IS($C19,"61",O$2,"1")/1000000,"")</f>
        <v>1563.4650667200001</v>
      </c>
      <c r="P19" s="27">
        <f>IFERROR([1]!EM_S_QSTM07_IS($C19,"61",P$2,"1")/1000000,"")</f>
        <v>2099.06284478</v>
      </c>
      <c r="Q19" s="27">
        <f>IFERROR([1]!EM_S_QSTM07_IS($C19,"61",Q$2,"1")/1000000,"")</f>
        <v>1143.6153998299999</v>
      </c>
      <c r="R19" s="27">
        <f>IFERROR([1]!EM_S_QSTM07_IS($C19,"61",R$2,"1")/1000000,"")</f>
        <v>1463.2310555500001</v>
      </c>
      <c r="S19" s="27">
        <f>IFERROR([1]!EM_S_QSTM07_IS($C19,"61",S$2,"1")/1000000,"")</f>
        <v>2243.1110699000001</v>
      </c>
      <c r="T19" s="27">
        <f t="shared" si="4"/>
        <v>2486.35452472</v>
      </c>
      <c r="U19" s="29" t="str">
        <f>IFERROR([1]!EM_S_PERFORMANCEEXPRESS_QNETPROFIT(C19,$T$2)/1000000,"")</f>
        <v/>
      </c>
      <c r="V19" s="27">
        <f>IFERROR([1]!EM_S_PROFITNOTICE_FORECASTT(C19,$T$2)/1000000,"")</f>
        <v>7923.2169999999996</v>
      </c>
      <c r="W19" s="27">
        <f>IFERROR([1]!EM_S_PROFITNOTICE_FORECASTL(C19,$T$2)/1000000,"")</f>
        <v>6749.4071000000004</v>
      </c>
      <c r="X19" s="27">
        <f t="shared" si="5"/>
        <v>2486.35452472</v>
      </c>
      <c r="Y19" s="31">
        <f t="shared" si="6"/>
        <v>0.18450694837609372</v>
      </c>
      <c r="Z19" s="31">
        <f t="shared" si="7"/>
        <v>0.43470494969601869</v>
      </c>
      <c r="AA19" s="31">
        <f t="shared" si="8"/>
        <v>0.25936522166511033</v>
      </c>
      <c r="AB19" s="31">
        <f t="shared" si="9"/>
        <v>9.4743949840861985E-2</v>
      </c>
      <c r="AC19" s="31">
        <f t="shared" si="10"/>
        <v>7.3333574585384698E-2</v>
      </c>
      <c r="AD19" s="31">
        <f t="shared" si="11"/>
        <v>0.31370468918943928</v>
      </c>
      <c r="AE19" s="27">
        <f t="shared" si="12"/>
        <v>7336.3120500000005</v>
      </c>
      <c r="AF19" s="6">
        <f t="shared" si="13"/>
        <v>8.8350563180859432E-2</v>
      </c>
    </row>
    <row r="20" spans="1:32" x14ac:dyDescent="0.25">
      <c r="A20" t="str">
        <f>IF(Y20&lt;&gt;"",IF(AND(Y20&gt;Z20,Z20&gt;AA20),MAX($A$3:A19)+1,""),IF(AND(Z20&gt;AA20,AA20&gt;AB20),MAX($A$3:A19)+1,""))</f>
        <v/>
      </c>
      <c r="B20" s="25">
        <v>16</v>
      </c>
      <c r="C20" s="25" t="str">
        <f>VLOOKUP(B20,'排除5年复合增长小于20%的列表'!$A$5:$P$984,3,)</f>
        <v>002450.SZ</v>
      </c>
      <c r="D20" s="25" t="str">
        <f>VLOOKUP($B20,'排除5年复合增长小于20%的列表'!$A$5:$P$984,4,)</f>
        <v>康得新</v>
      </c>
      <c r="E20" s="27">
        <f>IFERROR([1]!EM_S_QSTM07_IS($C20,"61",E$2,"1")/1000000,"")</f>
        <v>129.24074619000001</v>
      </c>
      <c r="F20" s="27">
        <f>IFERROR([1]!EM_S_QSTM07_IS($C20,"61",F$2,"1")/1000000,"")</f>
        <v>159.34534209999998</v>
      </c>
      <c r="G20" s="27">
        <f>IFERROR([1]!EM_S_QSTM07_IS($C20,"61",G$2,"1")/1000000,"")</f>
        <v>179.81861080000002</v>
      </c>
      <c r="H20" s="27">
        <f>IFERROR([1]!EM_S_QSTM07_IS($C20,"61",H$2,"1")/1000000,"")</f>
        <v>190.21566091</v>
      </c>
      <c r="I20" s="27">
        <f>IFERROR([1]!EM_S_QSTM07_IS($C20,"61",I$2,"1")/1000000,"")</f>
        <v>208.98846596999999</v>
      </c>
      <c r="J20" s="27">
        <f>IFERROR([1]!EM_S_QSTM07_IS($C20,"61",J$2,"1")/1000000,"")</f>
        <v>244.14624803000001</v>
      </c>
      <c r="K20" s="27">
        <f>IFERROR([1]!EM_S_QSTM07_IS($C20,"61",K$2,"1")/1000000,"")</f>
        <v>250.92458430000002</v>
      </c>
      <c r="L20" s="27">
        <f>IFERROR([1]!EM_S_QSTM07_IS($C20,"61",L$2,"1")/1000000,"")</f>
        <v>298.72188557999999</v>
      </c>
      <c r="M20" s="27">
        <f>IFERROR([1]!EM_S_QSTM07_IS($C20,"61",M$2,"1")/1000000,"")</f>
        <v>293.08886683999998</v>
      </c>
      <c r="N20" s="27">
        <f>IFERROR([1]!EM_S_QSTM07_IS($C20,"61",N$2,"1")/1000000,"")</f>
        <v>366.03617052999999</v>
      </c>
      <c r="O20" s="27">
        <f>IFERROR([1]!EM_S_QSTM07_IS($C20,"61",O$2,"1")/1000000,"")</f>
        <v>367.83698017</v>
      </c>
      <c r="P20" s="27">
        <f>IFERROR([1]!EM_S_QSTM07_IS($C20,"61",P$2,"1")/1000000,"")</f>
        <v>382.49523706000002</v>
      </c>
      <c r="Q20" s="27">
        <f>IFERROR([1]!EM_S_QSTM07_IS($C20,"61",Q$2,"1")/1000000,"")</f>
        <v>399.03626543000001</v>
      </c>
      <c r="R20" s="27">
        <f>IFERROR([1]!EM_S_QSTM07_IS($C20,"61",R$2,"1")/1000000,"")</f>
        <v>499.06104686999998</v>
      </c>
      <c r="S20" s="27">
        <f>IFERROR([1]!EM_S_QSTM07_IS($C20,"61",S$2,"1")/1000000,"")</f>
        <v>487.12982987999999</v>
      </c>
      <c r="T20" s="27">
        <f t="shared" si="4"/>
        <v>628.7578578199998</v>
      </c>
      <c r="U20" s="29" t="str">
        <f>IFERROR([1]!EM_S_PERFORMANCEEXPRESS_QNETPROFIT(C20,$T$2)/1000000,"")</f>
        <v/>
      </c>
      <c r="V20" s="27">
        <f>IFERROR([1]!EM_S_PROFITNOTICE_FORECASTT(C20,$T$2)/1000000,"")</f>
        <v>2085.91</v>
      </c>
      <c r="W20" s="27">
        <f>IFERROR([1]!EM_S_PROFITNOTICE_FORECASTL(C20,$T$2)/1000000,"")</f>
        <v>1942.06</v>
      </c>
      <c r="X20" s="27">
        <f t="shared" si="5"/>
        <v>628.7578578199998</v>
      </c>
      <c r="Y20" s="31">
        <f t="shared" si="6"/>
        <v>0.64383186220269151</v>
      </c>
      <c r="Z20" s="31">
        <f t="shared" si="7"/>
        <v>0.32430901769274922</v>
      </c>
      <c r="AA20" s="31">
        <f t="shared" si="8"/>
        <v>0.36342003072370521</v>
      </c>
      <c r="AB20" s="31">
        <f t="shared" si="9"/>
        <v>0.36148557852877339</v>
      </c>
      <c r="AC20" s="31">
        <f t="shared" si="10"/>
        <v>0.2804392832394762</v>
      </c>
      <c r="AD20" s="31">
        <f t="shared" si="11"/>
        <v>0.4659264304298778</v>
      </c>
      <c r="AE20" s="27">
        <f t="shared" si="12"/>
        <v>2013.9849999999999</v>
      </c>
      <c r="AF20" s="6">
        <f t="shared" si="13"/>
        <v>0.28212006543954038</v>
      </c>
    </row>
    <row r="21" spans="1:32" x14ac:dyDescent="0.25">
      <c r="A21" t="str">
        <f>IF(Y21&lt;&gt;"",IF(AND(Y21&gt;Z21,Z21&gt;AA21),MAX($A$3:A20)+1,""),IF(AND(Z21&gt;AA21,AA21&gt;AB21),MAX($A$3:A20)+1,""))</f>
        <v/>
      </c>
      <c r="B21" s="25">
        <v>17</v>
      </c>
      <c r="C21" s="25" t="str">
        <f>VLOOKUP(B21,'排除5年复合增长小于20%的列表'!$A$5:$P$984,3,)</f>
        <v>002470.SZ</v>
      </c>
      <c r="D21" s="25" t="str">
        <f>VLOOKUP($B21,'排除5年复合增长小于20%的列表'!$A$5:$P$984,4,)</f>
        <v>金正大</v>
      </c>
      <c r="E21" s="27">
        <f>IFERROR([1]!EM_S_QSTM07_IS($C21,"61",E$2,"1")/1000000,"")</f>
        <v>199.07293493</v>
      </c>
      <c r="F21" s="27">
        <f>IFERROR([1]!EM_S_QSTM07_IS($C21,"61",F$2,"1")/1000000,"")</f>
        <v>177.03935272999999</v>
      </c>
      <c r="G21" s="27">
        <f>IFERROR([1]!EM_S_QSTM07_IS($C21,"61",G$2,"1")/1000000,"")</f>
        <v>247.77881588999998</v>
      </c>
      <c r="H21" s="27">
        <f>IFERROR([1]!EM_S_QSTM07_IS($C21,"61",H$2,"1")/1000000,"")</f>
        <v>40.0448981400001</v>
      </c>
      <c r="I21" s="27">
        <f>IFERROR([1]!EM_S_QSTM07_IS($C21,"61",I$2,"1")/1000000,"")</f>
        <v>248.86849028</v>
      </c>
      <c r="J21" s="27">
        <f>IFERROR([1]!EM_S_QSTM07_IS($C21,"61",J$2,"1")/1000000,"")</f>
        <v>230.38933516999998</v>
      </c>
      <c r="K21" s="27">
        <f>IFERROR([1]!EM_S_QSTM07_IS($C21,"61",K$2,"1")/1000000,"")</f>
        <v>335.68519760999999</v>
      </c>
      <c r="L21" s="27">
        <f>IFERROR([1]!EM_S_QSTM07_IS($C21,"61",L$2,"1")/1000000,"")</f>
        <v>51.4489412</v>
      </c>
      <c r="M21" s="27">
        <f>IFERROR([1]!EM_S_QSTM07_IS($C21,"61",M$2,"1")/1000000,"")</f>
        <v>331.05758925999999</v>
      </c>
      <c r="N21" s="27">
        <f>IFERROR([1]!EM_S_QSTM07_IS($C21,"61",N$2,"1")/1000000,"")</f>
        <v>314.67921602999996</v>
      </c>
      <c r="O21" s="27">
        <f>IFERROR([1]!EM_S_QSTM07_IS($C21,"61",O$2,"1")/1000000,"")</f>
        <v>452.96195166000001</v>
      </c>
      <c r="P21" s="27">
        <f>IFERROR([1]!EM_S_QSTM07_IS($C21,"61",P$2,"1")/1000000,"")</f>
        <v>13.348648050000001</v>
      </c>
      <c r="Q21" s="27">
        <f>IFERROR([1]!EM_S_QSTM07_IS($C21,"61",Q$2,"1")/1000000,"")</f>
        <v>404.57745629999999</v>
      </c>
      <c r="R21" s="27">
        <f>IFERROR([1]!EM_S_QSTM07_IS($C21,"61",R$2,"1")/1000000,"")</f>
        <v>373.78982364999996</v>
      </c>
      <c r="S21" s="27">
        <f>IFERROR([1]!EM_S_QSTM07_IS($C21,"61",S$2,"1")/1000000,"")</f>
        <v>348.90460000000002</v>
      </c>
      <c r="T21" s="27">
        <f t="shared" si="4"/>
        <v>-15.224479950000159</v>
      </c>
      <c r="U21" s="29" t="str">
        <f>IFERROR([1]!EM_S_PERFORMANCEEXPRESS_QNETPROFIT(C21,$T$2)/1000000,"")</f>
        <v/>
      </c>
      <c r="V21" s="27">
        <f>IFERROR([1]!EM_S_PROFITNOTICE_FORECASTT(C21,$T$2)/1000000,"")</f>
        <v>1223.2520999999999</v>
      </c>
      <c r="W21" s="27">
        <f>IFERROR([1]!EM_S_PROFITNOTICE_FORECASTL(C21,$T$2)/1000000,"")</f>
        <v>1000.8427</v>
      </c>
      <c r="X21" s="27">
        <f t="shared" si="5"/>
        <v>-15.224479950000159</v>
      </c>
      <c r="Y21" s="31">
        <f t="shared" si="6"/>
        <v>-2.1405259838280148</v>
      </c>
      <c r="Z21" s="31">
        <f t="shared" si="7"/>
        <v>-0.22972647322507789</v>
      </c>
      <c r="AA21" s="31">
        <f t="shared" si="8"/>
        <v>0.18784401577498744</v>
      </c>
      <c r="AB21" s="31">
        <f t="shared" si="9"/>
        <v>0.22207576393078954</v>
      </c>
      <c r="AC21" s="31">
        <f t="shared" si="10"/>
        <v>-0.74054571894669041</v>
      </c>
      <c r="AD21" s="31">
        <f t="shared" si="11"/>
        <v>0.34936528296446512</v>
      </c>
      <c r="AE21" s="27">
        <f t="shared" si="12"/>
        <v>1112.0473999999999</v>
      </c>
      <c r="AF21" s="6" t="e">
        <f t="shared" si="13"/>
        <v>#NUM!</v>
      </c>
    </row>
    <row r="22" spans="1:32" x14ac:dyDescent="0.25">
      <c r="A22" t="str">
        <f>IF(Y22&lt;&gt;"",IF(AND(Y22&gt;Z22,Z22&gt;AA22),MAX($A$3:A21)+1,""),IF(AND(Z22&gt;AA22,AA22&gt;AB22),MAX($A$3:A21)+1,""))</f>
        <v/>
      </c>
      <c r="B22" s="25">
        <v>18</v>
      </c>
      <c r="C22" s="25" t="str">
        <f>VLOOKUP(B22,'排除5年复合增长小于20%的列表'!$A$5:$P$984,3,)</f>
        <v>002508.SZ</v>
      </c>
      <c r="D22" s="25" t="str">
        <f>VLOOKUP($B22,'排除5年复合增长小于20%的列表'!$A$5:$P$984,4,)</f>
        <v>老板电器</v>
      </c>
      <c r="E22" s="27">
        <f>IFERROR([1]!EM_S_QSTM07_IS($C22,"61",E$2,"1")/1000000,"")</f>
        <v>57.020703109999999</v>
      </c>
      <c r="F22" s="27">
        <f>IFERROR([1]!EM_S_QSTM07_IS($C22,"61",F$2,"1")/1000000,"")</f>
        <v>87.519261689999993</v>
      </c>
      <c r="G22" s="27">
        <f>IFERROR([1]!EM_S_QSTM07_IS($C22,"61",G$2,"1")/1000000,"")</f>
        <v>90.415069419999995</v>
      </c>
      <c r="H22" s="27">
        <f>IFERROR([1]!EM_S_QSTM07_IS($C22,"61",H$2,"1")/1000000,"")</f>
        <v>150.67731375</v>
      </c>
      <c r="I22" s="27">
        <f>IFERROR([1]!EM_S_QSTM07_IS($C22,"61",I$2,"1")/1000000,"")</f>
        <v>85.268140760000009</v>
      </c>
      <c r="J22" s="27">
        <f>IFERROR([1]!EM_S_QSTM07_IS($C22,"61",J$2,"1")/1000000,"")</f>
        <v>132.27894469</v>
      </c>
      <c r="K22" s="27">
        <f>IFERROR([1]!EM_S_QSTM07_IS($C22,"61",K$2,"1")/1000000,"")</f>
        <v>128.38886474</v>
      </c>
      <c r="L22" s="27">
        <f>IFERROR([1]!EM_S_QSTM07_IS($C22,"61",L$2,"1")/1000000,"")</f>
        <v>228.46590347</v>
      </c>
      <c r="M22" s="27">
        <f>IFERROR([1]!EM_S_QSTM07_IS($C22,"61",M$2,"1")/1000000,"")</f>
        <v>118.59889159999999</v>
      </c>
      <c r="N22" s="27">
        <f>IFERROR([1]!EM_S_QSTM07_IS($C22,"61",N$2,"1")/1000000,"")</f>
        <v>187.990846</v>
      </c>
      <c r="O22" s="27">
        <f>IFERROR([1]!EM_S_QSTM07_IS($C22,"61",O$2,"1")/1000000,"")</f>
        <v>181.54618500999999</v>
      </c>
      <c r="P22" s="27">
        <f>IFERROR([1]!EM_S_QSTM07_IS($C22,"61",P$2,"1")/1000000,"")</f>
        <v>342.35526479999999</v>
      </c>
      <c r="Q22" s="27">
        <f>IFERROR([1]!EM_S_QSTM07_IS($C22,"61",Q$2,"1")/1000000,"")</f>
        <v>163.06195513</v>
      </c>
      <c r="R22" s="27">
        <f>IFERROR([1]!EM_S_QSTM07_IS($C22,"61",R$2,"1")/1000000,"")</f>
        <v>259.77672636</v>
      </c>
      <c r="S22" s="27">
        <f>IFERROR([1]!EM_S_QSTM07_IS($C22,"61",S$2,"1")/1000000,"")</f>
        <v>278.47570448000005</v>
      </c>
      <c r="T22" s="27">
        <f t="shared" si="4"/>
        <v>502.90061403000004</v>
      </c>
      <c r="U22" s="29" t="str">
        <f>IFERROR([1]!EM_S_PERFORMANCEEXPRESS_QNETPROFIT(C22,$T$2)/1000000,"")</f>
        <v/>
      </c>
      <c r="V22" s="27">
        <f>IFERROR([1]!EM_S_PROFITNOTICE_FORECASTT(C22,$T$2)/1000000,"")</f>
        <v>1245.74</v>
      </c>
      <c r="W22" s="27">
        <f>IFERROR([1]!EM_S_PROFITNOTICE_FORECASTL(C22,$T$2)/1000000,"")</f>
        <v>1162.69</v>
      </c>
      <c r="X22" s="27">
        <f t="shared" si="5"/>
        <v>502.90061403000004</v>
      </c>
      <c r="Y22" s="31">
        <f t="shared" si="6"/>
        <v>0.46894371355378106</v>
      </c>
      <c r="Z22" s="31">
        <f t="shared" si="7"/>
        <v>0.53391107868590559</v>
      </c>
      <c r="AA22" s="31">
        <f t="shared" si="8"/>
        <v>0.38185838240230052</v>
      </c>
      <c r="AB22" s="31">
        <f t="shared" si="9"/>
        <v>0.37490285895724185</v>
      </c>
      <c r="AC22" s="31">
        <f t="shared" si="10"/>
        <v>0.49849609766804814</v>
      </c>
      <c r="AD22" s="31">
        <f t="shared" si="11"/>
        <v>0.41403372775083525</v>
      </c>
      <c r="AE22" s="27">
        <f t="shared" si="12"/>
        <v>1204.2150000000001</v>
      </c>
      <c r="AF22" s="6">
        <f t="shared" si="13"/>
        <v>0.21199988182911178</v>
      </c>
    </row>
    <row r="23" spans="1:32" x14ac:dyDescent="0.25">
      <c r="A23">
        <f>IF(Y23&lt;&gt;"",IF(AND(Y23&gt;Z23,Z23&gt;AA23),MAX($A$3:A22)+1,""),IF(AND(Z23&gt;AA23,AA23&gt;AB23),MAX($A$3:A22)+1,""))</f>
        <v>3</v>
      </c>
      <c r="B23" s="25">
        <v>19</v>
      </c>
      <c r="C23" s="25" t="str">
        <f>VLOOKUP(B23,'排除5年复合增长小于20%的列表'!$A$5:$P$984,3,)</f>
        <v>002542.SZ</v>
      </c>
      <c r="D23" s="25" t="str">
        <f>VLOOKUP($B23,'排除5年复合增长小于20%的列表'!$A$5:$P$984,4,)</f>
        <v>中化岩土</v>
      </c>
      <c r="E23" s="27">
        <f>IFERROR([1]!EM_S_QSTM07_IS($C23,"61",E$2,"1")/1000000,"")</f>
        <v>14.95637</v>
      </c>
      <c r="F23" s="27">
        <f>IFERROR([1]!EM_S_QSTM07_IS($C23,"61",F$2,"1")/1000000,"")</f>
        <v>16.883073270000001</v>
      </c>
      <c r="G23" s="27">
        <f>IFERROR([1]!EM_S_QSTM07_IS($C23,"61",G$2,"1")/1000000,"")</f>
        <v>17.463737569999999</v>
      </c>
      <c r="H23" s="27">
        <f>IFERROR([1]!EM_S_QSTM07_IS($C23,"61",H$2,"1")/1000000,"")</f>
        <v>21.3999779</v>
      </c>
      <c r="I23" s="27">
        <f>IFERROR([1]!EM_S_QSTM07_IS($C23,"61",I$2,"1")/1000000,"")</f>
        <v>17.499714440000002</v>
      </c>
      <c r="J23" s="27">
        <f>IFERROR([1]!EM_S_QSTM07_IS($C23,"61",J$2,"1")/1000000,"")</f>
        <v>19.74249515</v>
      </c>
      <c r="K23" s="27">
        <f>IFERROR([1]!EM_S_QSTM07_IS($C23,"61",K$2,"1")/1000000,"")</f>
        <v>38.375192140000003</v>
      </c>
      <c r="L23" s="27">
        <f>IFERROR([1]!EM_S_QSTM07_IS($C23,"61",L$2,"1")/1000000,"")</f>
        <v>54.662323990000004</v>
      </c>
      <c r="M23" s="27">
        <f>IFERROR([1]!EM_S_QSTM07_IS($C23,"61",M$2,"1")/1000000,"")</f>
        <v>31.539931170000003</v>
      </c>
      <c r="N23" s="27">
        <f>IFERROR([1]!EM_S_QSTM07_IS($C23,"61",N$2,"1")/1000000,"")</f>
        <v>43.815347750000001</v>
      </c>
      <c r="O23" s="27">
        <f>IFERROR([1]!EM_S_QSTM07_IS($C23,"61",O$2,"1")/1000000,"")</f>
        <v>57.500078860000002</v>
      </c>
      <c r="P23" s="27">
        <f>IFERROR([1]!EM_S_QSTM07_IS($C23,"61",P$2,"1")/1000000,"")</f>
        <v>94.204792819999994</v>
      </c>
      <c r="Q23" s="27">
        <f>IFERROR([1]!EM_S_QSTM07_IS($C23,"61",Q$2,"1")/1000000,"")</f>
        <v>34.92931815</v>
      </c>
      <c r="R23" s="27">
        <f>IFERROR([1]!EM_S_QSTM07_IS($C23,"61",R$2,"1")/1000000,"")</f>
        <v>43.882671939999994</v>
      </c>
      <c r="S23" s="27">
        <f>IFERROR([1]!EM_S_QSTM07_IS($C23,"61",S$2,"1")/1000000,"")</f>
        <v>67.373138080000004</v>
      </c>
      <c r="T23" s="27">
        <f t="shared" si="4"/>
        <v>126.28707183</v>
      </c>
      <c r="U23" s="29" t="str">
        <f>IFERROR([1]!EM_S_PERFORMANCEEXPRESS_QNETPROFIT(C23,$T$2)/1000000,"")</f>
        <v/>
      </c>
      <c r="V23" s="27">
        <f>IFERROR([1]!EM_S_PROFITNOTICE_FORECASTT(C23,$T$2)/1000000,"")</f>
        <v>295.1782</v>
      </c>
      <c r="W23" s="27">
        <f>IFERROR([1]!EM_S_PROFITNOTICE_FORECASTL(C23,$T$2)/1000000,"")</f>
        <v>249.7662</v>
      </c>
      <c r="X23" s="27">
        <f t="shared" si="5"/>
        <v>126.28707183</v>
      </c>
      <c r="Y23" s="31">
        <f t="shared" si="6"/>
        <v>0.34055888293603709</v>
      </c>
      <c r="Z23" s="31">
        <f t="shared" si="7"/>
        <v>0.17170514224926059</v>
      </c>
      <c r="AA23" s="31">
        <f t="shared" si="8"/>
        <v>1.5365435505414471E-3</v>
      </c>
      <c r="AB23" s="31">
        <f t="shared" si="9"/>
        <v>0.1074633600730206</v>
      </c>
      <c r="AC23" s="31">
        <f t="shared" si="10"/>
        <v>0.72339531040125449</v>
      </c>
      <c r="AD23" s="31">
        <f t="shared" si="11"/>
        <v>0.49836588831213602</v>
      </c>
      <c r="AE23" s="27">
        <f t="shared" si="12"/>
        <v>272.47219999999999</v>
      </c>
      <c r="AF23" s="6">
        <f t="shared" si="13"/>
        <v>0.15782506577463473</v>
      </c>
    </row>
    <row r="24" spans="1:32" x14ac:dyDescent="0.25">
      <c r="A24" t="str">
        <f>IF(Y24&lt;&gt;"",IF(AND(Y24&gt;Z24,Z24&gt;AA24),MAX($A$3:A23)+1,""),IF(AND(Z24&gt;AA24,AA24&gt;AB24),MAX($A$3:A23)+1,""))</f>
        <v/>
      </c>
      <c r="B24" s="25">
        <v>20</v>
      </c>
      <c r="C24" s="25" t="str">
        <f>VLOOKUP(B24,'排除5年复合增长小于20%的列表'!$A$5:$P$984,3,)</f>
        <v>002572.SZ</v>
      </c>
      <c r="D24" s="25" t="str">
        <f>VLOOKUP($B24,'排除5年复合增长小于20%的列表'!$A$5:$P$984,4,)</f>
        <v>索菲亚</v>
      </c>
      <c r="E24" s="27">
        <f>IFERROR([1]!EM_S_QSTM07_IS($C24,"61",E$2,"1")/1000000,"")</f>
        <v>24.575900399999998</v>
      </c>
      <c r="F24" s="27">
        <f>IFERROR([1]!EM_S_QSTM07_IS($C24,"61",F$2,"1")/1000000,"")</f>
        <v>50.147449469999998</v>
      </c>
      <c r="G24" s="27">
        <f>IFERROR([1]!EM_S_QSTM07_IS($C24,"61",G$2,"1")/1000000,"")</f>
        <v>73.229233140000005</v>
      </c>
      <c r="H24" s="27">
        <f>IFERROR([1]!EM_S_QSTM07_IS($C24,"61",H$2,"1")/1000000,"")</f>
        <v>96.900306400000005</v>
      </c>
      <c r="I24" s="27">
        <f>IFERROR([1]!EM_S_QSTM07_IS($C24,"61",I$2,"1")/1000000,"")</f>
        <v>24.82194797</v>
      </c>
      <c r="J24" s="27">
        <f>IFERROR([1]!EM_S_QSTM07_IS($C24,"61",J$2,"1")/1000000,"")</f>
        <v>70.921896150000009</v>
      </c>
      <c r="K24" s="27">
        <f>IFERROR([1]!EM_S_QSTM07_IS($C24,"61",K$2,"1")/1000000,"")</f>
        <v>102.33725270000001</v>
      </c>
      <c r="L24" s="27">
        <f>IFERROR([1]!EM_S_QSTM07_IS($C24,"61",L$2,"1")/1000000,"")</f>
        <v>128.81538985</v>
      </c>
      <c r="M24" s="27">
        <f>IFERROR([1]!EM_S_QSTM07_IS($C24,"61",M$2,"1")/1000000,"")</f>
        <v>35.902808090000001</v>
      </c>
      <c r="N24" s="27">
        <f>IFERROR([1]!EM_S_QSTM07_IS($C24,"61",N$2,"1")/1000000,"")</f>
        <v>99.202466700000002</v>
      </c>
      <c r="O24" s="27">
        <f>IFERROR([1]!EM_S_QSTM07_IS($C24,"61",O$2,"1")/1000000,"")</f>
        <v>140.62171874000001</v>
      </c>
      <c r="P24" s="27">
        <f>IFERROR([1]!EM_S_QSTM07_IS($C24,"61",P$2,"1")/1000000,"")</f>
        <v>183.28816122000001</v>
      </c>
      <c r="Q24" s="27">
        <f>IFERROR([1]!EM_S_QSTM07_IS($C24,"61",Q$2,"1")/1000000,"")</f>
        <v>52.623312679999998</v>
      </c>
      <c r="R24" s="27">
        <f>IFERROR([1]!EM_S_QSTM07_IS($C24,"61",R$2,"1")/1000000,"")</f>
        <v>147.33528899999999</v>
      </c>
      <c r="S24" s="27">
        <f>IFERROR([1]!EM_S_QSTM07_IS($C24,"61",S$2,"1")/1000000,"")</f>
        <v>208.21957028</v>
      </c>
      <c r="T24" s="27">
        <f t="shared" si="4"/>
        <v>234.44312804000003</v>
      </c>
      <c r="U24" s="29" t="str">
        <f>IFERROR([1]!EM_S_PERFORMANCEEXPRESS_QNETPROFIT(C24,$T$2)/1000000,"")</f>
        <v/>
      </c>
      <c r="V24" s="27">
        <f>IFERROR([1]!EM_S_PROFITNOTICE_FORECASTT(C24,$T$2)/1000000,"")</f>
        <v>688.52279999999996</v>
      </c>
      <c r="W24" s="27">
        <f>IFERROR([1]!EM_S_PROFITNOTICE_FORECASTL(C24,$T$2)/1000000,"")</f>
        <v>596.71979999999996</v>
      </c>
      <c r="X24" s="27">
        <f t="shared" si="5"/>
        <v>234.44312804000003</v>
      </c>
      <c r="Y24" s="31">
        <f t="shared" si="6"/>
        <v>0.2790958591078827</v>
      </c>
      <c r="Z24" s="31">
        <f t="shared" si="7"/>
        <v>0.48070704970534339</v>
      </c>
      <c r="AA24" s="31">
        <f t="shared" si="8"/>
        <v>0.48519783732353483</v>
      </c>
      <c r="AB24" s="31">
        <f t="shared" si="9"/>
        <v>0.46571578880642361</v>
      </c>
      <c r="AC24" s="31">
        <f t="shared" si="10"/>
        <v>0.42287471577294622</v>
      </c>
      <c r="AD24" s="31">
        <f t="shared" si="11"/>
        <v>0.3741009752551232</v>
      </c>
      <c r="AE24" s="27">
        <f t="shared" si="12"/>
        <v>642.62130000000002</v>
      </c>
      <c r="AF24" s="6">
        <f t="shared" si="13"/>
        <v>0.13097120171465138</v>
      </c>
    </row>
    <row r="25" spans="1:32" x14ac:dyDescent="0.25">
      <c r="A25" t="str">
        <f>IF(Y25&lt;&gt;"",IF(AND(Y25&gt;Z25,Z25&gt;AA25),MAX($A$3:A24)+1,""),IF(AND(Z25&gt;AA25,AA25&gt;AB25),MAX($A$3:A24)+1,""))</f>
        <v/>
      </c>
      <c r="B25" s="25">
        <v>21</v>
      </c>
      <c r="C25" s="25" t="str">
        <f>VLOOKUP(B25,'排除5年复合增长小于20%的列表'!$A$5:$P$984,3,)</f>
        <v>002589.SZ</v>
      </c>
      <c r="D25" s="25" t="str">
        <f>VLOOKUP($B25,'排除5年复合增长小于20%的列表'!$A$5:$P$984,4,)</f>
        <v>瑞康医药</v>
      </c>
      <c r="E25" s="27">
        <f>IFERROR([1]!EM_S_QSTM07_IS($C25,"61",E$2,"1")/1000000,"")</f>
        <v>30.412758059999998</v>
      </c>
      <c r="F25" s="27">
        <f>IFERROR([1]!EM_S_QSTM07_IS($C25,"61",F$2,"1")/1000000,"")</f>
        <v>30.356129960000001</v>
      </c>
      <c r="G25" s="27">
        <f>IFERROR([1]!EM_S_QSTM07_IS($C25,"61",G$2,"1")/1000000,"")</f>
        <v>38.879108450000004</v>
      </c>
      <c r="H25" s="27">
        <f>IFERROR([1]!EM_S_QSTM07_IS($C25,"61",H$2,"1")/1000000,"")</f>
        <v>43.906934329999999</v>
      </c>
      <c r="I25" s="27">
        <f>IFERROR([1]!EM_S_QSTM07_IS($C25,"61",I$2,"1")/1000000,"")</f>
        <v>39.914070170000002</v>
      </c>
      <c r="J25" s="27">
        <f>IFERROR([1]!EM_S_QSTM07_IS($C25,"61",J$2,"1")/1000000,"")</f>
        <v>39.027004959999999</v>
      </c>
      <c r="K25" s="27">
        <f>IFERROR([1]!EM_S_QSTM07_IS($C25,"61",K$2,"1")/1000000,"")</f>
        <v>50.186392529999999</v>
      </c>
      <c r="L25" s="27">
        <f>IFERROR([1]!EM_S_QSTM07_IS($C25,"61",L$2,"1")/1000000,"")</f>
        <v>51.859325009999999</v>
      </c>
      <c r="M25" s="27">
        <f>IFERROR([1]!EM_S_QSTM07_IS($C25,"61",M$2,"1")/1000000,"")</f>
        <v>50.986159119999996</v>
      </c>
      <c r="N25" s="27">
        <f>IFERROR([1]!EM_S_QSTM07_IS($C25,"61",N$2,"1")/1000000,"")</f>
        <v>52.295714049999994</v>
      </c>
      <c r="O25" s="27">
        <f>IFERROR([1]!EM_S_QSTM07_IS($C25,"61",O$2,"1")/1000000,"")</f>
        <v>62.602855990000002</v>
      </c>
      <c r="P25" s="27">
        <f>IFERROR([1]!EM_S_QSTM07_IS($C25,"61",P$2,"1")/1000000,"")</f>
        <v>70.053815639999996</v>
      </c>
      <c r="Q25" s="27">
        <f>IFERROR([1]!EM_S_QSTM07_IS($C25,"61",Q$2,"1")/1000000,"")</f>
        <v>85.460227529999997</v>
      </c>
      <c r="R25" s="27">
        <f>IFERROR([1]!EM_S_QSTM07_IS($C25,"61",R$2,"1")/1000000,"")</f>
        <v>131.74451619999999</v>
      </c>
      <c r="S25" s="27">
        <f>IFERROR([1]!EM_S_QSTM07_IS($C25,"61",S$2,"1")/1000000,"")</f>
        <v>155.18874740999999</v>
      </c>
      <c r="T25" s="27">
        <f t="shared" si="4"/>
        <v>182.06200886000005</v>
      </c>
      <c r="U25" s="29" t="str">
        <f>IFERROR([1]!EM_S_PERFORMANCEEXPRESS_QNETPROFIT(C25,$T$2)/1000000,"")</f>
        <v/>
      </c>
      <c r="V25" s="27">
        <f>IFERROR([1]!EM_S_PROFITNOTICE_FORECASTT(C25,$T$2)/1000000,"")</f>
        <v>613.44010000000003</v>
      </c>
      <c r="W25" s="27">
        <f>IFERROR([1]!EM_S_PROFITNOTICE_FORECASTL(C25,$T$2)/1000000,"")</f>
        <v>495.47089999999997</v>
      </c>
      <c r="X25" s="27">
        <f t="shared" si="5"/>
        <v>182.06200886000005</v>
      </c>
      <c r="Y25" s="31">
        <f t="shared" si="6"/>
        <v>1.5988878292597177</v>
      </c>
      <c r="Z25" s="31">
        <f t="shared" si="7"/>
        <v>1.4789403766944655</v>
      </c>
      <c r="AA25" s="31">
        <f t="shared" si="8"/>
        <v>1.5192220546800241</v>
      </c>
      <c r="AB25" s="31">
        <f t="shared" si="9"/>
        <v>0.67614562471478834</v>
      </c>
      <c r="AC25" s="31">
        <f t="shared" si="10"/>
        <v>0.35084318252294189</v>
      </c>
      <c r="AD25" s="31">
        <f t="shared" si="11"/>
        <v>0.24740697296737935</v>
      </c>
      <c r="AE25" s="27">
        <f t="shared" si="12"/>
        <v>554.45550000000003</v>
      </c>
      <c r="AF25" s="6">
        <f t="shared" si="13"/>
        <v>0.61210664326517739</v>
      </c>
    </row>
    <row r="26" spans="1:32" x14ac:dyDescent="0.25">
      <c r="A26" t="str">
        <f>IF(Y26&lt;&gt;"",IF(AND(Y26&gt;Z26,Z26&gt;AA26),MAX($A$3:A25)+1,""),IF(AND(Z26&gt;AA26,AA26&gt;AB26),MAX($A$3:A25)+1,""))</f>
        <v/>
      </c>
      <c r="B26" s="25">
        <v>22</v>
      </c>
      <c r="C26" s="25" t="str">
        <f>VLOOKUP(B26,'排除5年复合增长小于20%的列表'!$A$5:$P$984,3,)</f>
        <v>002701.SZ</v>
      </c>
      <c r="D26" s="25" t="str">
        <f>VLOOKUP($B26,'排除5年复合增长小于20%的列表'!$A$5:$P$984,4,)</f>
        <v>奥瑞金</v>
      </c>
      <c r="E26" s="27">
        <f>IFERROR([1]!EM_S_QSTM07_IS($C26,"61",E$2,"1")/1000000,"")</f>
        <v>139.79310799999999</v>
      </c>
      <c r="F26" s="27">
        <f>IFERROR([1]!EM_S_QSTM07_IS($C26,"61",F$2,"1")/1000000,"")</f>
        <v>167.419017</v>
      </c>
      <c r="G26" s="27">
        <f>IFERROR([1]!EM_S_QSTM07_IS($C26,"61",G$2,"1")/1000000,"")</f>
        <v>192.568782</v>
      </c>
      <c r="H26" s="27">
        <f>IFERROR([1]!EM_S_QSTM07_IS($C26,"61",H$2,"1")/1000000,"")</f>
        <v>113.742565</v>
      </c>
      <c r="I26" s="27">
        <f>IFERROR([1]!EM_S_QSTM07_IS($C26,"61",I$2,"1")/1000000,"")</f>
        <v>200.43346299999999</v>
      </c>
      <c r="J26" s="27">
        <f>IFERROR([1]!EM_S_QSTM07_IS($C26,"61",J$2,"1")/1000000,"")</f>
        <v>222.90104299999999</v>
      </c>
      <c r="K26" s="27">
        <f>IFERROR([1]!EM_S_QSTM07_IS($C26,"61",K$2,"1")/1000000,"")</f>
        <v>245.01832999999999</v>
      </c>
      <c r="L26" s="27">
        <f>IFERROR([1]!EM_S_QSTM07_IS($C26,"61",L$2,"1")/1000000,"")</f>
        <v>140.63889</v>
      </c>
      <c r="M26" s="27">
        <f>IFERROR([1]!EM_S_QSTM07_IS($C26,"61",M$2,"1")/1000000,"")</f>
        <v>268.12645199999997</v>
      </c>
      <c r="N26" s="27">
        <f>IFERROR([1]!EM_S_QSTM07_IS($C26,"61",N$2,"1")/1000000,"")</f>
        <v>285.56067300000001</v>
      </c>
      <c r="O26" s="27">
        <f>IFERROR([1]!EM_S_QSTM07_IS($C26,"61",O$2,"1")/1000000,"")</f>
        <v>326.80166800000001</v>
      </c>
      <c r="P26" s="27">
        <f>IFERROR([1]!EM_S_QSTM07_IS($C26,"61",P$2,"1")/1000000,"")</f>
        <v>136.48798600000001</v>
      </c>
      <c r="Q26" s="27">
        <f>IFERROR([1]!EM_S_QSTM07_IS($C26,"61",Q$2,"1")/1000000,"")</f>
        <v>308.99956200000003</v>
      </c>
      <c r="R26" s="27">
        <f>IFERROR([1]!EM_S_QSTM07_IS($C26,"61",R$2,"1")/1000000,"")</f>
        <v>303.44102199999998</v>
      </c>
      <c r="S26" s="27">
        <f>IFERROR([1]!EM_S_QSTM07_IS($C26,"61",S$2,"1")/1000000,"")</f>
        <v>410.48352399999999</v>
      </c>
      <c r="T26" s="27">
        <f t="shared" si="4"/>
        <v>121.17479200000002</v>
      </c>
      <c r="U26" s="29" t="str">
        <f>IFERROR([1]!EM_S_PERFORMANCEEXPRESS_QNETPROFIT(C26,$T$2)/1000000,"")</f>
        <v/>
      </c>
      <c r="V26" s="27">
        <f>IFERROR([1]!EM_S_PROFITNOTICE_FORECASTT(C26,$T$2)/1000000,"")</f>
        <v>1220.3722</v>
      </c>
      <c r="W26" s="27">
        <f>IFERROR([1]!EM_S_PROFITNOTICE_FORECASTL(C26,$T$2)/1000000,"")</f>
        <v>1067.8255999999999</v>
      </c>
      <c r="X26" s="27">
        <f t="shared" si="5"/>
        <v>121.17479200000002</v>
      </c>
      <c r="Y26" s="31">
        <f t="shared" si="6"/>
        <v>-0.11219444618371011</v>
      </c>
      <c r="Z26" s="31">
        <f t="shared" si="7"/>
        <v>0.25606312388833952</v>
      </c>
      <c r="AA26" s="31">
        <f t="shared" si="8"/>
        <v>6.2614886049102259E-2</v>
      </c>
      <c r="AB26" s="31">
        <f t="shared" si="9"/>
        <v>0.15243967797701674</v>
      </c>
      <c r="AC26" s="31">
        <f t="shared" si="10"/>
        <v>-2.9514624297731551E-2</v>
      </c>
      <c r="AD26" s="31">
        <f t="shared" si="11"/>
        <v>0.3337845703217388</v>
      </c>
      <c r="AE26" s="27">
        <f t="shared" si="12"/>
        <v>1144.0989</v>
      </c>
      <c r="AF26" s="6">
        <f t="shared" si="13"/>
        <v>-5.7765658757711225E-2</v>
      </c>
    </row>
    <row r="27" spans="1:32" x14ac:dyDescent="0.25">
      <c r="A27" t="str">
        <f>IF(Y27&lt;&gt;"",IF(AND(Y27&gt;Z27,Z27&gt;AA27),MAX($A$3:A26)+1,""),IF(AND(Z27&gt;AA27,AA27&gt;AB27),MAX($A$3:A26)+1,""))</f>
        <v/>
      </c>
      <c r="B27" s="25">
        <v>23</v>
      </c>
      <c r="C27" s="25" t="str">
        <f>VLOOKUP(B27,'排除5年复合增长小于20%的列表'!$A$5:$P$984,3,)</f>
        <v>002707.SZ</v>
      </c>
      <c r="D27" s="25" t="str">
        <f>VLOOKUP($B27,'排除5年复合增长小于20%的列表'!$A$5:$P$984,4,)</f>
        <v>众信旅游</v>
      </c>
      <c r="E27" s="27">
        <f>IFERROR([1]!EM_S_QSTM07_IS($C27,"61",E$2,"1")/1000000,"")</f>
        <v>14.391841380000001</v>
      </c>
      <c r="F27" s="27">
        <f>IFERROR([1]!EM_S_QSTM07_IS($C27,"61",F$2,"1")/1000000,"")</f>
        <v>16.675647050000002</v>
      </c>
      <c r="G27" s="27">
        <f>IFERROR([1]!EM_S_QSTM07_IS($C27,"61",G$2,"1")/1000000,"")</f>
        <v>44.510599999999997</v>
      </c>
      <c r="H27" s="27">
        <f>IFERROR([1]!EM_S_QSTM07_IS($C27,"61",H$2,"1")/1000000,"")</f>
        <v>11.89067919</v>
      </c>
      <c r="I27" s="27">
        <f>IFERROR([1]!EM_S_QSTM07_IS($C27,"61",I$2,"1")/1000000,"")</f>
        <v>17.38100391</v>
      </c>
      <c r="J27" s="27">
        <f>IFERROR([1]!EM_S_QSTM07_IS($C27,"61",J$2,"1")/1000000,"")</f>
        <v>18.50345759</v>
      </c>
      <c r="K27" s="27">
        <f>IFERROR([1]!EM_S_QSTM07_IS($C27,"61",K$2,"1")/1000000,"")</f>
        <v>57.45651402</v>
      </c>
      <c r="L27" s="27">
        <f>IFERROR([1]!EM_S_QSTM07_IS($C27,"61",L$2,"1")/1000000,"")</f>
        <v>15.401749369999999</v>
      </c>
      <c r="M27" s="27">
        <f>IFERROR([1]!EM_S_QSTM07_IS($C27,"61",M$2,"1")/1000000,"")</f>
        <v>25.77985864</v>
      </c>
      <c r="N27" s="27">
        <f>IFERROR([1]!EM_S_QSTM07_IS($C27,"61",N$2,"1")/1000000,"")</f>
        <v>32.820055480000001</v>
      </c>
      <c r="O27" s="27">
        <f>IFERROR([1]!EM_S_QSTM07_IS($C27,"61",O$2,"1")/1000000,"")</f>
        <v>112.10354771999999</v>
      </c>
      <c r="P27" s="27">
        <f>IFERROR([1]!EM_S_QSTM07_IS($C27,"61",P$2,"1")/1000000,"")</f>
        <v>16.001242560000001</v>
      </c>
      <c r="Q27" s="27">
        <f>IFERROR([1]!EM_S_QSTM07_IS($C27,"61",Q$2,"1")/1000000,"")</f>
        <v>36.548777389999998</v>
      </c>
      <c r="R27" s="27">
        <f>IFERROR([1]!EM_S_QSTM07_IS($C27,"61",R$2,"1")/1000000,"")</f>
        <v>38.701520369999997</v>
      </c>
      <c r="S27" s="27">
        <f>IFERROR([1]!EM_S_QSTM07_IS($C27,"61",S$2,"1")/1000000,"")</f>
        <v>135.34046182</v>
      </c>
      <c r="T27" s="27">
        <f t="shared" si="4"/>
        <v>4.1196404199999961</v>
      </c>
      <c r="U27" s="29" t="str">
        <f>IFERROR([1]!EM_S_PERFORMANCEEXPRESS_QNETPROFIT(C27,$T$2)/1000000,"")</f>
        <v/>
      </c>
      <c r="V27" s="27">
        <f>IFERROR([1]!EM_S_PROFITNOTICE_FORECASTT(C27,$T$2)/1000000,"")</f>
        <v>242.71610000000001</v>
      </c>
      <c r="W27" s="27">
        <f>IFERROR([1]!EM_S_PROFITNOTICE_FORECASTL(C27,$T$2)/1000000,"")</f>
        <v>186.7047</v>
      </c>
      <c r="X27" s="27">
        <f t="shared" si="5"/>
        <v>4.1196404199999961</v>
      </c>
      <c r="Y27" s="31">
        <f t="shared" si="6"/>
        <v>-0.742542467901943</v>
      </c>
      <c r="Z27" s="31">
        <f t="shared" si="7"/>
        <v>0.20728080932852033</v>
      </c>
      <c r="AA27" s="31">
        <f t="shared" si="8"/>
        <v>0.17920338049349316</v>
      </c>
      <c r="AB27" s="31">
        <f t="shared" si="9"/>
        <v>0.41772605895095771</v>
      </c>
      <c r="AC27" s="31">
        <f t="shared" si="10"/>
        <v>3.8923707664514584E-2</v>
      </c>
      <c r="AD27" s="31">
        <f t="shared" si="11"/>
        <v>0.9511024925907956</v>
      </c>
      <c r="AE27" s="27">
        <f t="shared" si="12"/>
        <v>214.71039999999999</v>
      </c>
      <c r="AF27" s="6">
        <f t="shared" si="13"/>
        <v>-0.49259726833800255</v>
      </c>
    </row>
    <row r="28" spans="1:32" x14ac:dyDescent="0.25">
      <c r="A28" t="str">
        <f>IF(Y28&lt;&gt;"",IF(AND(Y28&gt;Z28,Z28&gt;AA28),MAX($A$3:A27)+1,""),IF(AND(Z28&gt;AA28,AA28&gt;AB28),MAX($A$3:A27)+1,""))</f>
        <v/>
      </c>
      <c r="B28" s="25">
        <v>24</v>
      </c>
      <c r="C28" s="25" t="str">
        <f>VLOOKUP(B28,'排除5年复合增长小于20%的列表'!$A$5:$P$984,3,)</f>
        <v>002717.SZ</v>
      </c>
      <c r="D28" s="25" t="str">
        <f>VLOOKUP($B28,'排除5年复合增长小于20%的列表'!$A$5:$P$984,4,)</f>
        <v>岭南园林</v>
      </c>
      <c r="E28" s="27">
        <f>IFERROR([1]!EM_S_QSTM07_IS($C28,"61",E$2,"1")/1000000,"")</f>
        <v>17.51240722</v>
      </c>
      <c r="F28" s="27">
        <f>IFERROR([1]!EM_S_QSTM07_IS($C28,"61",F$2,"1")/1000000,"")</f>
        <v>28.839163109999998</v>
      </c>
      <c r="G28" s="27">
        <f>IFERROR([1]!EM_S_QSTM07_IS($C28,"61",G$2,"1")/1000000,"")</f>
        <v>27.514433960000002</v>
      </c>
      <c r="H28" s="27">
        <f>IFERROR([1]!EM_S_QSTM07_IS($C28,"61",H$2,"1")/1000000,"")</f>
        <v>22.76403882</v>
      </c>
      <c r="I28" s="27">
        <f>IFERROR([1]!EM_S_QSTM07_IS($C28,"61",I$2,"1")/1000000,"")</f>
        <v>22.697197149999997</v>
      </c>
      <c r="J28" s="27">
        <f>IFERROR([1]!EM_S_QSTM07_IS($C28,"61",J$2,"1")/1000000,"")</f>
        <v>34.966120279999998</v>
      </c>
      <c r="K28" s="27">
        <f>IFERROR([1]!EM_S_QSTM07_IS($C28,"61",K$2,"1")/1000000,"")</f>
        <v>29.69101564</v>
      </c>
      <c r="L28" s="27">
        <f>IFERROR([1]!EM_S_QSTM07_IS($C28,"61",L$2,"1")/1000000,"")</f>
        <v>29.657224530000001</v>
      </c>
      <c r="M28" s="27">
        <f>IFERROR([1]!EM_S_QSTM07_IS($C28,"61",M$2,"1")/1000000,"")</f>
        <v>23.55936501</v>
      </c>
      <c r="N28" s="27">
        <f>IFERROR([1]!EM_S_QSTM07_IS($C28,"61",N$2,"1")/1000000,"")</f>
        <v>46.530954909999998</v>
      </c>
      <c r="O28" s="27">
        <f>IFERROR([1]!EM_S_QSTM07_IS($C28,"61",O$2,"1")/1000000,"")</f>
        <v>47.09387031</v>
      </c>
      <c r="P28" s="27">
        <f>IFERROR([1]!EM_S_QSTM07_IS($C28,"61",P$2,"1")/1000000,"")</f>
        <v>50.766865590000002</v>
      </c>
      <c r="Q28" s="27">
        <f>IFERROR([1]!EM_S_QSTM07_IS($C28,"61",Q$2,"1")/1000000,"")</f>
        <v>28.45029233</v>
      </c>
      <c r="R28" s="27">
        <f>IFERROR([1]!EM_S_QSTM07_IS($C28,"61",R$2,"1")/1000000,"")</f>
        <v>74.789064030000006</v>
      </c>
      <c r="S28" s="27">
        <f>IFERROR([1]!EM_S_QSTM07_IS($C28,"61",S$2,"1")/1000000,"")</f>
        <v>69.718678990000001</v>
      </c>
      <c r="T28" s="27">
        <f t="shared" si="4"/>
        <v>62.173514650000016</v>
      </c>
      <c r="U28" s="29" t="str">
        <f>IFERROR([1]!EM_S_PERFORMANCEEXPRESS_QNETPROFIT(C28,$T$2)/1000000,"")</f>
        <v/>
      </c>
      <c r="V28" s="27">
        <f>IFERROR([1]!EM_S_PROFITNOTICE_FORECASTT(C28,$T$2)/1000000,"")</f>
        <v>251.92670000000001</v>
      </c>
      <c r="W28" s="27">
        <f>IFERROR([1]!EM_S_PROFITNOTICE_FORECASTL(C28,$T$2)/1000000,"")</f>
        <v>218.3364</v>
      </c>
      <c r="X28" s="27">
        <f t="shared" si="5"/>
        <v>62.173514650000016</v>
      </c>
      <c r="Y28" s="31">
        <f t="shared" si="6"/>
        <v>0.22468688833621586</v>
      </c>
      <c r="Z28" s="31">
        <f t="shared" si="7"/>
        <v>0.48041939494609354</v>
      </c>
      <c r="AA28" s="31">
        <f t="shared" si="8"/>
        <v>0.60729699561628903</v>
      </c>
      <c r="AB28" s="31">
        <f t="shared" si="9"/>
        <v>0.20760013344689043</v>
      </c>
      <c r="AC28" s="31">
        <f t="shared" si="10"/>
        <v>0.71178747824653565</v>
      </c>
      <c r="AD28" s="31">
        <f t="shared" si="11"/>
        <v>0.58613200979742563</v>
      </c>
      <c r="AE28" s="27">
        <f t="shared" si="12"/>
        <v>235.13155</v>
      </c>
      <c r="AF28" s="6">
        <f t="shared" si="13"/>
        <v>0.10665572258775025</v>
      </c>
    </row>
    <row r="29" spans="1:32" x14ac:dyDescent="0.25">
      <c r="A29">
        <f>IF(Y29&lt;&gt;"",IF(AND(Y29&gt;Z29,Z29&gt;AA29),MAX($A$3:A28)+1,""),IF(AND(Z29&gt;AA29,AA29&gt;AB29),MAX($A$3:A28)+1,""))</f>
        <v>4</v>
      </c>
      <c r="B29" s="25">
        <v>25</v>
      </c>
      <c r="C29" s="25" t="str">
        <f>VLOOKUP(B29,'排除5年复合增长小于20%的列表'!$A$5:$P$984,3,)</f>
        <v>002727.SZ</v>
      </c>
      <c r="D29" s="25" t="str">
        <f>VLOOKUP($B29,'排除5年复合增长小于20%的列表'!$A$5:$P$984,4,)</f>
        <v>一心堂</v>
      </c>
      <c r="E29" s="27">
        <f>IFERROR([1]!EM_S_QSTM07_IS($C29,"61",E$2,"1")/1000000,"")</f>
        <v>66.044993039999994</v>
      </c>
      <c r="F29" s="27">
        <f>IFERROR([1]!EM_S_QSTM07_IS($C29,"61",F$2,"1")/1000000,"")</f>
        <v>53.832651970000001</v>
      </c>
      <c r="G29" s="27">
        <f>IFERROR([1]!EM_S_QSTM07_IS($C29,"61",G$2,"1")/1000000,"")</f>
        <v>54.70189972</v>
      </c>
      <c r="H29" s="27">
        <f>IFERROR([1]!EM_S_QSTM07_IS($C29,"61",H$2,"1")/1000000,"")</f>
        <v>66.273726740000001</v>
      </c>
      <c r="I29" s="27">
        <f>IFERROR([1]!EM_S_QSTM07_IS($C29,"61",I$2,"1")/1000000,"")</f>
        <v>78.089732299999994</v>
      </c>
      <c r="J29" s="27">
        <f>IFERROR([1]!EM_S_QSTM07_IS($C29,"61",J$2,"1")/1000000,"")</f>
        <v>79.457591440000002</v>
      </c>
      <c r="K29" s="27">
        <f>IFERROR([1]!EM_S_QSTM07_IS($C29,"61",K$2,"1")/1000000,"")</f>
        <v>67.831505100000001</v>
      </c>
      <c r="L29" s="27">
        <f>IFERROR([1]!EM_S_QSTM07_IS($C29,"61",L$2,"1")/1000000,"")</f>
        <v>71.930305069999989</v>
      </c>
      <c r="M29" s="27">
        <f>IFERROR([1]!EM_S_QSTM07_IS($C29,"61",M$2,"1")/1000000,"")</f>
        <v>90.582755469999995</v>
      </c>
      <c r="N29" s="27">
        <f>IFERROR([1]!EM_S_QSTM07_IS($C29,"61",N$2,"1")/1000000,"")</f>
        <v>83.399236459999997</v>
      </c>
      <c r="O29" s="27">
        <f>IFERROR([1]!EM_S_QSTM07_IS($C29,"61",O$2,"1")/1000000,"")</f>
        <v>77.382723439999992</v>
      </c>
      <c r="P29" s="27">
        <f>IFERROR([1]!EM_S_QSTM07_IS($C29,"61",P$2,"1")/1000000,"")</f>
        <v>95.073928409999994</v>
      </c>
      <c r="Q29" s="27">
        <f>IFERROR([1]!EM_S_QSTM07_IS($C29,"61",Q$2,"1")/1000000,"")</f>
        <v>105.76346248</v>
      </c>
      <c r="R29" s="27">
        <f>IFERROR([1]!EM_S_QSTM07_IS($C29,"61",R$2,"1")/1000000,"")</f>
        <v>90.578278180000012</v>
      </c>
      <c r="S29" s="27">
        <f>IFERROR([1]!EM_S_QSTM07_IS($C29,"61",S$2,"1")/1000000,"")</f>
        <v>87.549467379999996</v>
      </c>
      <c r="T29" s="27">
        <f t="shared" si="4"/>
        <v>114.51319195999997</v>
      </c>
      <c r="U29" s="29" t="str">
        <f>IFERROR([1]!EM_S_PERFORMANCEEXPRESS_QNETPROFIT(C29,$T$2)/1000000,"")</f>
        <v/>
      </c>
      <c r="V29" s="27">
        <f>IFERROR([1]!EM_S_PROFITNOTICE_FORECASTT(C29,$T$2)/1000000,"")</f>
        <v>450.37020000000001</v>
      </c>
      <c r="W29" s="27">
        <f>IFERROR([1]!EM_S_PROFITNOTICE_FORECASTL(C29,$T$2)/1000000,"")</f>
        <v>346.43860000000001</v>
      </c>
      <c r="X29" s="27">
        <f t="shared" si="5"/>
        <v>114.51319195999997</v>
      </c>
      <c r="Y29" s="31">
        <f t="shared" si="6"/>
        <v>0.20446471367175922</v>
      </c>
      <c r="Z29" s="31">
        <f t="shared" si="7"/>
        <v>0.13138260697018445</v>
      </c>
      <c r="AA29" s="31">
        <f t="shared" si="8"/>
        <v>8.6080425010164552E-2</v>
      </c>
      <c r="AB29" s="31">
        <f t="shared" si="9"/>
        <v>0.16758937097058935</v>
      </c>
      <c r="AC29" s="31">
        <f t="shared" si="10"/>
        <v>0.32175066291568566</v>
      </c>
      <c r="AD29" s="31">
        <f t="shared" si="11"/>
        <v>0.14080799660746424</v>
      </c>
      <c r="AE29" s="27">
        <f t="shared" si="12"/>
        <v>398.40440000000001</v>
      </c>
      <c r="AF29" s="6">
        <f t="shared" si="13"/>
        <v>9.7481076680486112E-2</v>
      </c>
    </row>
    <row r="30" spans="1:32" x14ac:dyDescent="0.25">
      <c r="A30" t="str">
        <f>IF(Y30&lt;&gt;"",IF(AND(Y30&gt;Z30,Z30&gt;AA30),MAX($A$3:A29)+1,""),IF(AND(Z30&gt;AA30,AA30&gt;AB30),MAX($A$3:A29)+1,""))</f>
        <v/>
      </c>
      <c r="B30" s="25">
        <v>26</v>
      </c>
      <c r="C30" s="25" t="str">
        <f>VLOOKUP(B30,'排除5年复合增长小于20%的列表'!$A$5:$P$984,3,)</f>
        <v>300009.SZ</v>
      </c>
      <c r="D30" s="25" t="str">
        <f>VLOOKUP($B30,'排除5年复合增长小于20%的列表'!$A$5:$P$984,4,)</f>
        <v>安科生物</v>
      </c>
      <c r="E30" s="27">
        <f>IFERROR([1]!EM_S_QSTM07_IS($C30,"61",E$2,"1")/1000000,"")</f>
        <v>13.559567449999999</v>
      </c>
      <c r="F30" s="27">
        <f>IFERROR([1]!EM_S_QSTM07_IS($C30,"61",F$2,"1")/1000000,"")</f>
        <v>21.569715070000001</v>
      </c>
      <c r="G30" s="27">
        <f>IFERROR([1]!EM_S_QSTM07_IS($C30,"61",G$2,"1")/1000000,"")</f>
        <v>29.79174918</v>
      </c>
      <c r="H30" s="27">
        <f>IFERROR([1]!EM_S_QSTM07_IS($C30,"61",H$2,"1")/1000000,"")</f>
        <v>24.949036120000002</v>
      </c>
      <c r="I30" s="27">
        <f>IFERROR([1]!EM_S_QSTM07_IS($C30,"61",I$2,"1")/1000000,"")</f>
        <v>17.69159836</v>
      </c>
      <c r="J30" s="27">
        <f>IFERROR([1]!EM_S_QSTM07_IS($C30,"61",J$2,"1")/1000000,"")</f>
        <v>26.600191219999999</v>
      </c>
      <c r="K30" s="27">
        <f>IFERROR([1]!EM_S_QSTM07_IS($C30,"61",K$2,"1")/1000000,"")</f>
        <v>37.797152880000006</v>
      </c>
      <c r="L30" s="27">
        <f>IFERROR([1]!EM_S_QSTM07_IS($C30,"61",L$2,"1")/1000000,"")</f>
        <v>27.762534899999999</v>
      </c>
      <c r="M30" s="27">
        <f>IFERROR([1]!EM_S_QSTM07_IS($C30,"61",M$2,"1")/1000000,"")</f>
        <v>23.31457528</v>
      </c>
      <c r="N30" s="27">
        <f>IFERROR([1]!EM_S_QSTM07_IS($C30,"61",N$2,"1")/1000000,"")</f>
        <v>37.852797320000001</v>
      </c>
      <c r="O30" s="27">
        <f>IFERROR([1]!EM_S_QSTM07_IS($C30,"61",O$2,"1")/1000000,"")</f>
        <v>47.751233689999999</v>
      </c>
      <c r="P30" s="27">
        <f>IFERROR([1]!EM_S_QSTM07_IS($C30,"61",P$2,"1")/1000000,"")</f>
        <v>27.336094249999999</v>
      </c>
      <c r="Q30" s="27">
        <f>IFERROR([1]!EM_S_QSTM07_IS($C30,"61",Q$2,"1")/1000000,"")</f>
        <v>35.201547520000005</v>
      </c>
      <c r="R30" s="27">
        <f>IFERROR([1]!EM_S_QSTM07_IS($C30,"61",R$2,"1")/1000000,"")</f>
        <v>49.909749509999997</v>
      </c>
      <c r="S30" s="27">
        <f>IFERROR([1]!EM_S_QSTM07_IS($C30,"61",S$2,"1")/1000000,"")</f>
        <v>56.275707679999996</v>
      </c>
      <c r="T30" s="27" t="str">
        <f t="shared" si="4"/>
        <v/>
      </c>
      <c r="U30" s="29" t="str">
        <f>IFERROR([1]!EM_S_PERFORMANCEEXPRESS_QNETPROFIT(C30,$T$2)/1000000,"")</f>
        <v/>
      </c>
      <c r="V30" s="27" t="str">
        <f>IFERROR([1]!EM_S_PROFITNOTICE_FORECASTT(C30,$T$2)/1000000,"")</f>
        <v/>
      </c>
      <c r="W30" s="27" t="str">
        <f>IFERROR([1]!EM_S_PROFITNOTICE_FORECASTL(C30,$T$2)/1000000,"")</f>
        <v/>
      </c>
      <c r="X30" s="27" t="str">
        <f t="shared" si="5"/>
        <v/>
      </c>
      <c r="Y30" s="31" t="str">
        <f t="shared" si="6"/>
        <v/>
      </c>
      <c r="Z30" s="31">
        <f t="shared" si="7"/>
        <v>0.17851840321740586</v>
      </c>
      <c r="AA30" s="31">
        <f t="shared" si="8"/>
        <v>0.31852209198894665</v>
      </c>
      <c r="AB30" s="31">
        <f t="shared" si="9"/>
        <v>0.50985154553499568</v>
      </c>
      <c r="AC30" s="31">
        <f t="shared" si="10"/>
        <v>-1.5360292262072917E-2</v>
      </c>
      <c r="AD30" s="31">
        <f t="shared" si="11"/>
        <v>0.26335530725297307</v>
      </c>
      <c r="AE30" s="27">
        <f t="shared" si="12"/>
        <v>168.72309896000002</v>
      </c>
      <c r="AF30" s="6">
        <f t="shared" si="13"/>
        <v>0.26438578450009498</v>
      </c>
    </row>
    <row r="31" spans="1:32" x14ac:dyDescent="0.25">
      <c r="A31" t="str">
        <f>IF(Y31&lt;&gt;"",IF(AND(Y31&gt;Z31,Z31&gt;AA31),MAX($A$3:A30)+1,""),IF(AND(Z31&gt;AA31,AA31&gt;AB31),MAX($A$3:A30)+1,""))</f>
        <v/>
      </c>
      <c r="B31" s="25">
        <v>27</v>
      </c>
      <c r="C31" s="25" t="str">
        <f>VLOOKUP(B31,'排除5年复合增长小于20%的列表'!$A$5:$P$984,3,)</f>
        <v>300017.SZ</v>
      </c>
      <c r="D31" s="25" t="str">
        <f>VLOOKUP($B31,'排除5年复合增长小于20%的列表'!$A$5:$P$984,4,)</f>
        <v>网宿科技</v>
      </c>
      <c r="E31" s="27">
        <f>IFERROR([1]!EM_S_QSTM07_IS($C31,"61",E$2,"1")/1000000,"")</f>
        <v>21.639178940000001</v>
      </c>
      <c r="F31" s="27">
        <f>IFERROR([1]!EM_S_QSTM07_IS($C31,"61",F$2,"1")/1000000,"")</f>
        <v>34.121377979999998</v>
      </c>
      <c r="G31" s="27">
        <f>IFERROR([1]!EM_S_QSTM07_IS($C31,"61",G$2,"1")/1000000,"")</f>
        <v>78.242664760000011</v>
      </c>
      <c r="H31" s="27">
        <f>IFERROR([1]!EM_S_QSTM07_IS($C31,"61",H$2,"1")/1000000,"")</f>
        <v>103.10874801</v>
      </c>
      <c r="I31" s="27">
        <f>IFERROR([1]!EM_S_QSTM07_IS($C31,"61",I$2,"1")/1000000,"")</f>
        <v>81.002669139999995</v>
      </c>
      <c r="J31" s="27">
        <f>IFERROR([1]!EM_S_QSTM07_IS($C31,"61",J$2,"1")/1000000,"")</f>
        <v>112.32963715999999</v>
      </c>
      <c r="K31" s="27">
        <f>IFERROR([1]!EM_S_QSTM07_IS($C31,"61",K$2,"1")/1000000,"")</f>
        <v>112.57248945000001</v>
      </c>
      <c r="L31" s="27">
        <f>IFERROR([1]!EM_S_QSTM07_IS($C31,"61",L$2,"1")/1000000,"")</f>
        <v>177.79535614</v>
      </c>
      <c r="M31" s="27">
        <f>IFERROR([1]!EM_S_QSTM07_IS($C31,"61",M$2,"1")/1000000,"")</f>
        <v>131.01280181999999</v>
      </c>
      <c r="N31" s="27">
        <f>IFERROR([1]!EM_S_QSTM07_IS($C31,"61",N$2,"1")/1000000,"")</f>
        <v>191.25618058000001</v>
      </c>
      <c r="O31" s="27">
        <f>IFERROR([1]!EM_S_QSTM07_IS($C31,"61",O$2,"1")/1000000,"")</f>
        <v>235.81025471999999</v>
      </c>
      <c r="P31" s="27">
        <f>IFERROR([1]!EM_S_QSTM07_IS($C31,"61",P$2,"1")/1000000,"")</f>
        <v>273.26886254000004</v>
      </c>
      <c r="Q31" s="27">
        <f>IFERROR([1]!EM_S_QSTM07_IS($C31,"61",Q$2,"1")/1000000,"")</f>
        <v>241.71389280000002</v>
      </c>
      <c r="R31" s="27">
        <f>IFERROR([1]!EM_S_QSTM07_IS($C31,"61",R$2,"1")/1000000,"")</f>
        <v>344.09892305</v>
      </c>
      <c r="S31" s="27">
        <f>IFERROR([1]!EM_S_QSTM07_IS($C31,"61",S$2,"1")/1000000,"")</f>
        <v>330.32463273000002</v>
      </c>
      <c r="T31" s="27">
        <f t="shared" si="4"/>
        <v>330.88470142000006</v>
      </c>
      <c r="U31" s="29" t="str">
        <f>IFERROR([1]!EM_S_PERFORMANCEEXPRESS_QNETPROFIT(C31,$T$2)/1000000,"")</f>
        <v/>
      </c>
      <c r="V31" s="27">
        <f>IFERROR([1]!EM_S_PROFITNOTICE_FORECASTT(C31,$T$2)/1000000,"")</f>
        <v>1330.1569999999999</v>
      </c>
      <c r="W31" s="27">
        <f>IFERROR([1]!EM_S_PROFITNOTICE_FORECASTL(C31,$T$2)/1000000,"")</f>
        <v>1163.8873000000001</v>
      </c>
      <c r="X31" s="27">
        <f t="shared" si="5"/>
        <v>330.88470142000006</v>
      </c>
      <c r="Y31" s="31">
        <f t="shared" si="6"/>
        <v>0.21083938486246834</v>
      </c>
      <c r="Z31" s="31">
        <f t="shared" si="7"/>
        <v>0.40080690350903514</v>
      </c>
      <c r="AA31" s="31">
        <f t="shared" si="8"/>
        <v>0.79915191240613437</v>
      </c>
      <c r="AB31" s="31">
        <f t="shared" si="9"/>
        <v>0.8449639229309327</v>
      </c>
      <c r="AC31" s="31">
        <f t="shared" si="10"/>
        <v>0.53698537730547979</v>
      </c>
      <c r="AD31" s="31">
        <f t="shared" si="11"/>
        <v>1.0947414050458311</v>
      </c>
      <c r="AE31" s="27">
        <f t="shared" si="12"/>
        <v>1247.02215</v>
      </c>
      <c r="AF31" s="6">
        <f t="shared" si="13"/>
        <v>0.10038147242784334</v>
      </c>
    </row>
    <row r="32" spans="1:32" x14ac:dyDescent="0.25">
      <c r="A32">
        <f>IF(Y32&lt;&gt;"",IF(AND(Y32&gt;Z32,Z32&gt;AA32),MAX($A$3:A31)+1,""),IF(AND(Z32&gt;AA32,AA32&gt;AB32),MAX($A$3:A31)+1,""))</f>
        <v>5</v>
      </c>
      <c r="B32" s="25">
        <v>28</v>
      </c>
      <c r="C32" s="25" t="str">
        <f>VLOOKUP(B32,'排除5年复合增长小于20%的列表'!$A$5:$P$984,3,)</f>
        <v>300024.SZ</v>
      </c>
      <c r="D32" s="25" t="str">
        <f>VLOOKUP($B32,'排除5年复合增长小于20%的列表'!$A$5:$P$984,4,)</f>
        <v>机器人</v>
      </c>
      <c r="E32" s="27">
        <f>IFERROR([1]!EM_S_QSTM07_IS($C32,"61",E$2,"1")/1000000,"")</f>
        <v>34.791172400000001</v>
      </c>
      <c r="F32" s="27">
        <f>IFERROR([1]!EM_S_QSTM07_IS($C32,"61",F$2,"1")/1000000,"")</f>
        <v>62.653270299999996</v>
      </c>
      <c r="G32" s="27">
        <f>IFERROR([1]!EM_S_QSTM07_IS($C32,"61",G$2,"1")/1000000,"")</f>
        <v>55.683667</v>
      </c>
      <c r="H32" s="27">
        <f>IFERROR([1]!EM_S_QSTM07_IS($C32,"61",H$2,"1")/1000000,"")</f>
        <v>96.733245400000001</v>
      </c>
      <c r="I32" s="27">
        <f>IFERROR([1]!EM_S_QSTM07_IS($C32,"61",I$2,"1")/1000000,"")</f>
        <v>46.362397819999998</v>
      </c>
      <c r="J32" s="27">
        <f>IFERROR([1]!EM_S_QSTM07_IS($C32,"61",J$2,"1")/1000000,"")</f>
        <v>83.174423329999996</v>
      </c>
      <c r="K32" s="27">
        <f>IFERROR([1]!EM_S_QSTM07_IS($C32,"61",K$2,"1")/1000000,"")</f>
        <v>61.910288909999998</v>
      </c>
      <c r="L32" s="27">
        <f>IFERROR([1]!EM_S_QSTM07_IS($C32,"61",L$2,"1")/1000000,"")</f>
        <v>134.22288427999999</v>
      </c>
      <c r="M32" s="27">
        <f>IFERROR([1]!EM_S_QSTM07_IS($C32,"61",M$2,"1")/1000000,"")</f>
        <v>51.470866539999996</v>
      </c>
      <c r="N32" s="27">
        <f>IFERROR([1]!EM_S_QSTM07_IS($C32,"61",N$2,"1")/1000000,"")</f>
        <v>105.96249762000001</v>
      </c>
      <c r="O32" s="27">
        <f>IFERROR([1]!EM_S_QSTM07_IS($C32,"61",O$2,"1")/1000000,"")</f>
        <v>74.364810550000001</v>
      </c>
      <c r="P32" s="27">
        <f>IFERROR([1]!EM_S_QSTM07_IS($C32,"61",P$2,"1")/1000000,"")</f>
        <v>163.02530876</v>
      </c>
      <c r="Q32" s="27">
        <f>IFERROR([1]!EM_S_QSTM07_IS($C32,"61",Q$2,"1")/1000000,"")</f>
        <v>54.108572029999998</v>
      </c>
      <c r="R32" s="27">
        <f>IFERROR([1]!EM_S_QSTM07_IS($C32,"61",R$2,"1")/1000000,"")</f>
        <v>111.59273863</v>
      </c>
      <c r="S32" s="27">
        <f>IFERROR([1]!EM_S_QSTM07_IS($C32,"61",S$2,"1")/1000000,"")</f>
        <v>82.76232263</v>
      </c>
      <c r="T32" s="27" t="str">
        <f t="shared" si="4"/>
        <v/>
      </c>
      <c r="U32" s="29" t="str">
        <f>IFERROR([1]!EM_S_PERFORMANCEEXPRESS_QNETPROFIT(C32,$T$2)/1000000,"")</f>
        <v/>
      </c>
      <c r="V32" s="27" t="str">
        <f>IFERROR([1]!EM_S_PROFITNOTICE_FORECASTT(C32,$T$2)/1000000,"")</f>
        <v/>
      </c>
      <c r="W32" s="27" t="str">
        <f>IFERROR([1]!EM_S_PROFITNOTICE_FORECASTL(C32,$T$2)/1000000,"")</f>
        <v/>
      </c>
      <c r="X32" s="27" t="str">
        <f t="shared" si="5"/>
        <v/>
      </c>
      <c r="Y32" s="31" t="str">
        <f t="shared" si="6"/>
        <v/>
      </c>
      <c r="Z32" s="31">
        <f t="shared" si="7"/>
        <v>0.11292319603710732</v>
      </c>
      <c r="AA32" s="31">
        <f t="shared" si="8"/>
        <v>5.313427992412012E-2</v>
      </c>
      <c r="AB32" s="31">
        <f t="shared" si="9"/>
        <v>5.124657242656161E-2</v>
      </c>
      <c r="AC32" s="31">
        <f t="shared" si="10"/>
        <v>0.21458654114387676</v>
      </c>
      <c r="AD32" s="31">
        <f t="shared" si="11"/>
        <v>0.20117046551188511</v>
      </c>
      <c r="AE32" s="27">
        <f t="shared" si="12"/>
        <v>411.48894204999999</v>
      </c>
      <c r="AF32" s="6">
        <f t="shared" si="13"/>
        <v>0.23675392897654657</v>
      </c>
    </row>
    <row r="33" spans="1:32" x14ac:dyDescent="0.25">
      <c r="A33" t="str">
        <f>IF(Y33&lt;&gt;"",IF(AND(Y33&gt;Z33,Z33&gt;AA33),MAX($A$3:A32)+1,""),IF(AND(Z33&gt;AA33,AA33&gt;AB33),MAX($A$3:A32)+1,""))</f>
        <v/>
      </c>
      <c r="B33" s="25">
        <v>29</v>
      </c>
      <c r="C33" s="25" t="str">
        <f>VLOOKUP(B33,'排除5年复合增长小于20%的列表'!$A$5:$P$984,3,)</f>
        <v>300026.SZ</v>
      </c>
      <c r="D33" s="25" t="str">
        <f>VLOOKUP($B33,'排除5年复合增长小于20%的列表'!$A$5:$P$984,4,)</f>
        <v>红日药业</v>
      </c>
      <c r="E33" s="27">
        <f>IFERROR([1]!EM_S_QSTM07_IS($C33,"61",E$2,"1")/1000000,"")</f>
        <v>61.098210829999999</v>
      </c>
      <c r="F33" s="27">
        <f>IFERROR([1]!EM_S_QSTM07_IS($C33,"61",F$2,"1")/1000000,"")</f>
        <v>104.03615379</v>
      </c>
      <c r="G33" s="27">
        <f>IFERROR([1]!EM_S_QSTM07_IS($C33,"61",G$2,"1")/1000000,"")</f>
        <v>88.19358072</v>
      </c>
      <c r="H33" s="27">
        <f>IFERROR([1]!EM_S_QSTM07_IS($C33,"61",H$2,"1")/1000000,"")</f>
        <v>86.208546999999996</v>
      </c>
      <c r="I33" s="27">
        <f>IFERROR([1]!EM_S_QSTM07_IS($C33,"61",I$2,"1")/1000000,"")</f>
        <v>83.096820370000003</v>
      </c>
      <c r="J33" s="27">
        <f>IFERROR([1]!EM_S_QSTM07_IS($C33,"61",J$2,"1")/1000000,"")</f>
        <v>137.37611622</v>
      </c>
      <c r="K33" s="27">
        <f>IFERROR([1]!EM_S_QSTM07_IS($C33,"61",K$2,"1")/1000000,"")</f>
        <v>114.30812981999999</v>
      </c>
      <c r="L33" s="27">
        <f>IFERROR([1]!EM_S_QSTM07_IS($C33,"61",L$2,"1")/1000000,"")</f>
        <v>112.23153472</v>
      </c>
      <c r="M33" s="27">
        <f>IFERROR([1]!EM_S_QSTM07_IS($C33,"61",M$2,"1")/1000000,"")</f>
        <v>88.171659200000008</v>
      </c>
      <c r="N33" s="27">
        <f>IFERROR([1]!EM_S_QSTM07_IS($C33,"61",N$2,"1")/1000000,"")</f>
        <v>159.57770765999999</v>
      </c>
      <c r="O33" s="27">
        <f>IFERROR([1]!EM_S_QSTM07_IS($C33,"61",O$2,"1")/1000000,"")</f>
        <v>181.15650540000001</v>
      </c>
      <c r="P33" s="27">
        <f>IFERROR([1]!EM_S_QSTM07_IS($C33,"61",P$2,"1")/1000000,"")</f>
        <v>105.99761565</v>
      </c>
      <c r="Q33" s="27">
        <f>IFERROR([1]!EM_S_QSTM07_IS($C33,"61",Q$2,"1")/1000000,"")</f>
        <v>125.14964497</v>
      </c>
      <c r="R33" s="27">
        <f>IFERROR([1]!EM_S_QSTM07_IS($C33,"61",R$2,"1")/1000000,"")</f>
        <v>186.27178264</v>
      </c>
      <c r="S33" s="27">
        <f>IFERROR([1]!EM_S_QSTM07_IS($C33,"61",S$2,"1")/1000000,"")</f>
        <v>164.77144821000002</v>
      </c>
      <c r="T33" s="27" t="str">
        <f t="shared" si="4"/>
        <v/>
      </c>
      <c r="U33" s="29" t="str">
        <f>IFERROR([1]!EM_S_PERFORMANCEEXPRESS_QNETPROFIT(C33,$T$2)/1000000,"")</f>
        <v/>
      </c>
      <c r="V33" s="27" t="str">
        <f>IFERROR([1]!EM_S_PROFITNOTICE_FORECASTT(C33,$T$2)/1000000,"")</f>
        <v/>
      </c>
      <c r="W33" s="27" t="str">
        <f>IFERROR([1]!EM_S_PROFITNOTICE_FORECASTL(C33,$T$2)/1000000,"")</f>
        <v/>
      </c>
      <c r="X33" s="27" t="str">
        <f t="shared" si="5"/>
        <v/>
      </c>
      <c r="Y33" s="31" t="str">
        <f t="shared" si="6"/>
        <v/>
      </c>
      <c r="Z33" s="31">
        <f t="shared" si="7"/>
        <v>-9.0446970997929199E-2</v>
      </c>
      <c r="AA33" s="31">
        <f t="shared" si="8"/>
        <v>0.16727947387786157</v>
      </c>
      <c r="AB33" s="31">
        <f t="shared" si="9"/>
        <v>0.41938629833564467</v>
      </c>
      <c r="AC33" s="31">
        <f t="shared" si="10"/>
        <v>-5.5545164605942943E-2</v>
      </c>
      <c r="AD33" s="31">
        <f t="shared" si="11"/>
        <v>0.58480858435236027</v>
      </c>
      <c r="AE33" s="27">
        <f t="shared" si="12"/>
        <v>582.19049146999998</v>
      </c>
      <c r="AF33" s="6">
        <f t="shared" si="13"/>
        <v>0.14742991534742034</v>
      </c>
    </row>
    <row r="34" spans="1:32" x14ac:dyDescent="0.25">
      <c r="A34" t="str">
        <f>IF(Y34&lt;&gt;"",IF(AND(Y34&gt;Z34,Z34&gt;AA34),MAX($A$3:A33)+1,""),IF(AND(Z34&gt;AA34,AA34&gt;AB34),MAX($A$3:A33)+1,""))</f>
        <v/>
      </c>
      <c r="B34" s="25">
        <v>30</v>
      </c>
      <c r="C34" s="25" t="str">
        <f>VLOOKUP(B34,'排除5年复合增长小于20%的列表'!$A$5:$P$984,3,)</f>
        <v>300055.SZ</v>
      </c>
      <c r="D34" s="25" t="str">
        <f>VLOOKUP($B34,'排除5年复合增长小于20%的列表'!$A$5:$P$984,4,)</f>
        <v>万邦达</v>
      </c>
      <c r="E34" s="27">
        <f>IFERROR([1]!EM_S_QSTM07_IS($C34,"61",E$2,"1")/1000000,"")</f>
        <v>19.719931039999999</v>
      </c>
      <c r="F34" s="27">
        <f>IFERROR([1]!EM_S_QSTM07_IS($C34,"61",F$2,"1")/1000000,"")</f>
        <v>45.058885320000002</v>
      </c>
      <c r="G34" s="27">
        <f>IFERROR([1]!EM_S_QSTM07_IS($C34,"61",G$2,"1")/1000000,"")</f>
        <v>38.780393109999999</v>
      </c>
      <c r="H34" s="27">
        <f>IFERROR([1]!EM_S_QSTM07_IS($C34,"61",H$2,"1")/1000000,"")</f>
        <v>36.986790749999997</v>
      </c>
      <c r="I34" s="27">
        <f>IFERROR([1]!EM_S_QSTM07_IS($C34,"61",I$2,"1")/1000000,"")</f>
        <v>20.296928829999999</v>
      </c>
      <c r="J34" s="27">
        <f>IFERROR([1]!EM_S_QSTM07_IS($C34,"61",J$2,"1")/1000000,"")</f>
        <v>38.806139109999997</v>
      </c>
      <c r="K34" s="27">
        <f>IFERROR([1]!EM_S_QSTM07_IS($C34,"61",K$2,"1")/1000000,"")</f>
        <v>52.244243969999999</v>
      </c>
      <c r="L34" s="27">
        <f>IFERROR([1]!EM_S_QSTM07_IS($C34,"61",L$2,"1")/1000000,"")</f>
        <v>80.510453920000003</v>
      </c>
      <c r="M34" s="27">
        <f>IFERROR([1]!EM_S_QSTM07_IS($C34,"61",M$2,"1")/1000000,"")</f>
        <v>96.656212749999995</v>
      </c>
      <c r="N34" s="27">
        <f>IFERROR([1]!EM_S_QSTM07_IS($C34,"61",N$2,"1")/1000000,"")</f>
        <v>71.875958659999995</v>
      </c>
      <c r="O34" s="27">
        <f>IFERROR([1]!EM_S_QSTM07_IS($C34,"61",O$2,"1")/1000000,"")</f>
        <v>70.929651930000006</v>
      </c>
      <c r="P34" s="27">
        <f>IFERROR([1]!EM_S_QSTM07_IS($C34,"61",P$2,"1")/1000000,"")</f>
        <v>50.555100759999995</v>
      </c>
      <c r="Q34" s="27">
        <f>IFERROR([1]!EM_S_QSTM07_IS($C34,"61",Q$2,"1")/1000000,"")</f>
        <v>70.097003749999999</v>
      </c>
      <c r="R34" s="27">
        <f>IFERROR([1]!EM_S_QSTM07_IS($C34,"61",R$2,"1")/1000000,"")</f>
        <v>71.125157860000002</v>
      </c>
      <c r="S34" s="27">
        <f>IFERROR([1]!EM_S_QSTM07_IS($C34,"61",S$2,"1")/1000000,"")</f>
        <v>57.781718840000003</v>
      </c>
      <c r="T34" s="27" t="str">
        <f t="shared" si="4"/>
        <v/>
      </c>
      <c r="U34" s="29" t="str">
        <f>IFERROR([1]!EM_S_PERFORMANCEEXPRESS_QNETPROFIT(C34,$T$2)/1000000,"")</f>
        <v/>
      </c>
      <c r="V34" s="27" t="str">
        <f>IFERROR([1]!EM_S_PROFITNOTICE_FORECASTT(C34,$T$2)/1000000,"")</f>
        <v/>
      </c>
      <c r="W34" s="27" t="str">
        <f>IFERROR([1]!EM_S_PROFITNOTICE_FORECASTL(C34,$T$2)/1000000,"")</f>
        <v/>
      </c>
      <c r="X34" s="27" t="str">
        <f t="shared" si="5"/>
        <v/>
      </c>
      <c r="Y34" s="31" t="str">
        <f t="shared" si="6"/>
        <v/>
      </c>
      <c r="Z34" s="31">
        <f t="shared" si="7"/>
        <v>-0.18536581996730517</v>
      </c>
      <c r="AA34" s="31">
        <f t="shared" si="8"/>
        <v>-1.044578484930625E-2</v>
      </c>
      <c r="AB34" s="31">
        <f t="shared" si="9"/>
        <v>-0.274780153746506</v>
      </c>
      <c r="AC34" s="31">
        <f t="shared" si="10"/>
        <v>-0.37206787071111824</v>
      </c>
      <c r="AD34" s="31">
        <f t="shared" si="11"/>
        <v>0.35765486377273747</v>
      </c>
      <c r="AE34" s="27">
        <f t="shared" si="12"/>
        <v>249.55898120999998</v>
      </c>
      <c r="AF34" s="6">
        <f t="shared" si="13"/>
        <v>-9.2084352572815553E-2</v>
      </c>
    </row>
    <row r="35" spans="1:32" x14ac:dyDescent="0.25">
      <c r="A35" t="str">
        <f>IF(Y35&lt;&gt;"",IF(AND(Y35&gt;Z35,Z35&gt;AA35),MAX($A$3:A34)+1,""),IF(AND(Z35&gt;AA35,AA35&gt;AB35),MAX($A$3:A34)+1,""))</f>
        <v/>
      </c>
      <c r="B35" s="25">
        <v>31</v>
      </c>
      <c r="C35" s="25" t="str">
        <f>VLOOKUP(B35,'排除5年复合增长小于20%的列表'!$A$5:$P$984,3,)</f>
        <v>300070.SZ</v>
      </c>
      <c r="D35" s="25" t="str">
        <f>VLOOKUP($B35,'排除5年复合增长小于20%的列表'!$A$5:$P$984,4,)</f>
        <v>碧水源</v>
      </c>
      <c r="E35" s="27">
        <f>IFERROR([1]!EM_S_QSTM07_IS($C35,"61",E$2,"1")/1000000,"")</f>
        <v>12.50473927</v>
      </c>
      <c r="F35" s="27">
        <f>IFERROR([1]!EM_S_QSTM07_IS($C35,"61",F$2,"1")/1000000,"")</f>
        <v>89.669404450000002</v>
      </c>
      <c r="G35" s="27">
        <f>IFERROR([1]!EM_S_QSTM07_IS($C35,"61",G$2,"1")/1000000,"")</f>
        <v>30.456169539999998</v>
      </c>
      <c r="H35" s="27">
        <f>IFERROR([1]!EM_S_QSTM07_IS($C35,"61",H$2,"1")/1000000,"")</f>
        <v>707.27989213000001</v>
      </c>
      <c r="I35" s="27">
        <f>IFERROR([1]!EM_S_QSTM07_IS($C35,"61",I$2,"1")/1000000,"")</f>
        <v>17.129987499999999</v>
      </c>
      <c r="J35" s="27">
        <f>IFERROR([1]!EM_S_QSTM07_IS($C35,"61",J$2,"1")/1000000,"")</f>
        <v>118.76412754</v>
      </c>
      <c r="K35" s="27">
        <f>IFERROR([1]!EM_S_QSTM07_IS($C35,"61",K$2,"1")/1000000,"")</f>
        <v>31.138809980000001</v>
      </c>
      <c r="L35" s="27">
        <f>IFERROR([1]!EM_S_QSTM07_IS($C35,"61",L$2,"1")/1000000,"")</f>
        <v>773.77928172000009</v>
      </c>
      <c r="M35" s="27">
        <f>IFERROR([1]!EM_S_QSTM07_IS($C35,"61",M$2,"1")/1000000,"")</f>
        <v>19.505166089999999</v>
      </c>
      <c r="N35" s="27">
        <f>IFERROR([1]!EM_S_QSTM07_IS($C35,"61",N$2,"1")/1000000,"")</f>
        <v>133.75771578000001</v>
      </c>
      <c r="O35" s="27">
        <f>IFERROR([1]!EM_S_QSTM07_IS($C35,"61",O$2,"1")/1000000,"")</f>
        <v>99.734558500000006</v>
      </c>
      <c r="P35" s="27">
        <f>IFERROR([1]!EM_S_QSTM07_IS($C35,"61",P$2,"1")/1000000,"")</f>
        <v>1108.7005136199998</v>
      </c>
      <c r="Q35" s="27">
        <f>IFERROR([1]!EM_S_QSTM07_IS($C35,"61",Q$2,"1")/1000000,"")</f>
        <v>35.19638767</v>
      </c>
      <c r="R35" s="27">
        <f>IFERROR([1]!EM_S_QSTM07_IS($C35,"61",R$2,"1")/1000000,"")</f>
        <v>234.79607883</v>
      </c>
      <c r="S35" s="27">
        <f>IFERROR([1]!EM_S_QSTM07_IS($C35,"61",S$2,"1")/1000000,"")</f>
        <v>169.43366144000001</v>
      </c>
      <c r="T35" s="27" t="str">
        <f t="shared" si="4"/>
        <v/>
      </c>
      <c r="U35" s="29" t="str">
        <f>IFERROR([1]!EM_S_PERFORMANCEEXPRESS_QNETPROFIT(C35,$T$2)/1000000,"")</f>
        <v/>
      </c>
      <c r="V35" s="27" t="str">
        <f>IFERROR([1]!EM_S_PROFITNOTICE_FORECASTT(C35,$T$2)/1000000,"")</f>
        <v/>
      </c>
      <c r="W35" s="27" t="str">
        <f>IFERROR([1]!EM_S_PROFITNOTICE_FORECASTL(C35,$T$2)/1000000,"")</f>
        <v/>
      </c>
      <c r="X35" s="27" t="str">
        <f t="shared" si="5"/>
        <v/>
      </c>
      <c r="Y35" s="31" t="str">
        <f t="shared" si="6"/>
        <v/>
      </c>
      <c r="Z35" s="31">
        <f t="shared" si="7"/>
        <v>0.69884605685600953</v>
      </c>
      <c r="AA35" s="31">
        <f t="shared" si="8"/>
        <v>0.75538343684176201</v>
      </c>
      <c r="AB35" s="31">
        <f t="shared" si="9"/>
        <v>0.8044649047128416</v>
      </c>
      <c r="AC35" s="31">
        <f t="shared" si="10"/>
        <v>0.43283820052084887</v>
      </c>
      <c r="AD35" s="31">
        <f t="shared" si="11"/>
        <v>2.202902055796546</v>
      </c>
      <c r="AE35" s="27">
        <f t="shared" si="12"/>
        <v>1548.1266415599996</v>
      </c>
      <c r="AF35" s="6">
        <f t="shared" si="13"/>
        <v>1.1940716289553457</v>
      </c>
    </row>
    <row r="36" spans="1:32" x14ac:dyDescent="0.25">
      <c r="A36" t="str">
        <f>IF(Y36&lt;&gt;"",IF(AND(Y36&gt;Z36,Z36&gt;AA36),MAX($A$3:A35)+1,""),IF(AND(Z36&gt;AA36,AA36&gt;AB36),MAX($A$3:A35)+1,""))</f>
        <v/>
      </c>
      <c r="B36" s="25">
        <v>32</v>
      </c>
      <c r="C36" s="25" t="str">
        <f>VLOOKUP(B36,'排除5年复合增长小于20%的列表'!$A$5:$P$984,3,)</f>
        <v>300072.SZ</v>
      </c>
      <c r="D36" s="25" t="str">
        <f>VLOOKUP($B36,'排除5年复合增长小于20%的列表'!$A$5:$P$984,4,)</f>
        <v>三聚环保</v>
      </c>
      <c r="E36" s="27">
        <f>IFERROR([1]!EM_S_QSTM07_IS($C36,"61",E$2,"1")/1000000,"")</f>
        <v>9.8816411600000009</v>
      </c>
      <c r="F36" s="27">
        <f>IFERROR([1]!EM_S_QSTM07_IS($C36,"61",F$2,"1")/1000000,"")</f>
        <v>61.829057240000004</v>
      </c>
      <c r="G36" s="27">
        <f>IFERROR([1]!EM_S_QSTM07_IS($C36,"61",G$2,"1")/1000000,"")</f>
        <v>50.769413149999998</v>
      </c>
      <c r="H36" s="27">
        <f>IFERROR([1]!EM_S_QSTM07_IS($C36,"61",H$2,"1")/1000000,"")</f>
        <v>82.112905439999992</v>
      </c>
      <c r="I36" s="27">
        <f>IFERROR([1]!EM_S_QSTM07_IS($C36,"61",I$2,"1")/1000000,"")</f>
        <v>30.758978110000001</v>
      </c>
      <c r="J36" s="27">
        <f>IFERROR([1]!EM_S_QSTM07_IS($C36,"61",J$2,"1")/1000000,"")</f>
        <v>151.32340031000001</v>
      </c>
      <c r="K36" s="27">
        <f>IFERROR([1]!EM_S_QSTM07_IS($C36,"61",K$2,"1")/1000000,"")</f>
        <v>98.379039969999994</v>
      </c>
      <c r="L36" s="27">
        <f>IFERROR([1]!EM_S_QSTM07_IS($C36,"61",L$2,"1")/1000000,"")</f>
        <v>121.51760795</v>
      </c>
      <c r="M36" s="27">
        <f>IFERROR([1]!EM_S_QSTM07_IS($C36,"61",M$2,"1")/1000000,"")</f>
        <v>102.36389170999999</v>
      </c>
      <c r="N36" s="27">
        <f>IFERROR([1]!EM_S_QSTM07_IS($C36,"61",N$2,"1")/1000000,"")</f>
        <v>300.49396062</v>
      </c>
      <c r="O36" s="27">
        <f>IFERROR([1]!EM_S_QSTM07_IS($C36,"61",O$2,"1")/1000000,"")</f>
        <v>181.07081681</v>
      </c>
      <c r="P36" s="27">
        <f>IFERROR([1]!EM_S_QSTM07_IS($C36,"61",P$2,"1")/1000000,"")</f>
        <v>236.63613487999999</v>
      </c>
      <c r="Q36" s="27">
        <f>IFERROR([1]!EM_S_QSTM07_IS($C36,"61",Q$2,"1")/1000000,"")</f>
        <v>202.87840231999999</v>
      </c>
      <c r="R36" s="27">
        <f>IFERROR([1]!EM_S_QSTM07_IS($C36,"61",R$2,"1")/1000000,"")</f>
        <v>601.34187505</v>
      </c>
      <c r="S36" s="27">
        <f>IFERROR([1]!EM_S_QSTM07_IS($C36,"61",S$2,"1")/1000000,"")</f>
        <v>411.23847893999999</v>
      </c>
      <c r="T36" s="27">
        <f t="shared" si="4"/>
        <v>384.5412436900001</v>
      </c>
      <c r="U36" s="29" t="str">
        <f>IFERROR([1]!EM_S_PERFORMANCEEXPRESS_QNETPROFIT(C36,$T$2)/1000000,"")</f>
        <v/>
      </c>
      <c r="V36" s="27">
        <f>IFERROR([1]!EM_S_PROFITNOTICE_FORECASTT(C36,$T$2)/1000000,"")</f>
        <v>1640</v>
      </c>
      <c r="W36" s="27">
        <f>IFERROR([1]!EM_S_PROFITNOTICE_FORECASTL(C36,$T$2)/1000000,"")</f>
        <v>1560</v>
      </c>
      <c r="X36" s="27">
        <f t="shared" si="5"/>
        <v>384.5412436900001</v>
      </c>
      <c r="Y36" s="31">
        <f t="shared" si="6"/>
        <v>0.62503179780638285</v>
      </c>
      <c r="Z36" s="31">
        <f t="shared" si="7"/>
        <v>1.2711472018791299</v>
      </c>
      <c r="AA36" s="31">
        <f t="shared" si="8"/>
        <v>1.0011779065684703</v>
      </c>
      <c r="AB36" s="31">
        <f t="shared" si="9"/>
        <v>0.98193326700357053</v>
      </c>
      <c r="AC36" s="31">
        <f t="shared" si="10"/>
        <v>0.94734029801974873</v>
      </c>
      <c r="AD36" s="31">
        <f t="shared" si="11"/>
        <v>0.84054262844215888</v>
      </c>
      <c r="AE36" s="27">
        <f t="shared" si="12"/>
        <v>1600</v>
      </c>
      <c r="AF36" s="6">
        <f t="shared" si="13"/>
        <v>0.27476735046297085</v>
      </c>
    </row>
    <row r="37" spans="1:32" x14ac:dyDescent="0.25">
      <c r="A37" t="str">
        <f>IF(Y37&lt;&gt;"",IF(AND(Y37&gt;Z37,Z37&gt;AA37),MAX($A$3:A36)+1,""),IF(AND(Z37&gt;AA37,AA37&gt;AB37),MAX($A$3:A36)+1,""))</f>
        <v/>
      </c>
      <c r="B37" s="25">
        <v>33</v>
      </c>
      <c r="C37" s="25" t="str">
        <f>VLOOKUP(B37,'排除5年复合增长小于20%的列表'!$A$5:$P$984,3,)</f>
        <v>300104.SZ</v>
      </c>
      <c r="D37" s="25" t="str">
        <f>VLOOKUP($B37,'排除5年复合增长小于20%的列表'!$A$5:$P$984,4,)</f>
        <v>乐视网</v>
      </c>
      <c r="E37" s="27">
        <f>IFERROR([1]!EM_S_QSTM07_IS($C37,"61",E$2,"1")/1000000,"")</f>
        <v>71.119217120000002</v>
      </c>
      <c r="F37" s="27">
        <f>IFERROR([1]!EM_S_QSTM07_IS($C37,"61",F$2,"1")/1000000,"")</f>
        <v>45.579626420000004</v>
      </c>
      <c r="G37" s="27">
        <f>IFERROR([1]!EM_S_QSTM07_IS($C37,"61",G$2,"1")/1000000,"")</f>
        <v>67.610100579999994</v>
      </c>
      <c r="H37" s="27">
        <f>IFERROR([1]!EM_S_QSTM07_IS($C37,"61",H$2,"1")/1000000,"")</f>
        <v>70.7007507</v>
      </c>
      <c r="I37" s="27">
        <f>IFERROR([1]!EM_S_QSTM07_IS($C37,"61",I$2,"1")/1000000,"")</f>
        <v>85.710345329999996</v>
      </c>
      <c r="J37" s="27">
        <f>IFERROR([1]!EM_S_QSTM07_IS($C37,"61",J$2,"1")/1000000,"")</f>
        <v>66.182431719999997</v>
      </c>
      <c r="K37" s="27">
        <f>IFERROR([1]!EM_S_QSTM07_IS($C37,"61",K$2,"1")/1000000,"")</f>
        <v>66.258322219999997</v>
      </c>
      <c r="L37" s="27">
        <f>IFERROR([1]!EM_S_QSTM07_IS($C37,"61",L$2,"1")/1000000,"")</f>
        <v>145.87840985</v>
      </c>
      <c r="M37" s="27">
        <f>IFERROR([1]!EM_S_QSTM07_IS($C37,"61",M$2,"1")/1000000,"")</f>
        <v>95.382792519999995</v>
      </c>
      <c r="N37" s="27">
        <f>IFERROR([1]!EM_S_QSTM07_IS($C37,"61",N$2,"1")/1000000,"")</f>
        <v>159.34811056000001</v>
      </c>
      <c r="O37" s="27">
        <f>IFERROR([1]!EM_S_QSTM07_IS($C37,"61",O$2,"1")/1000000,"")</f>
        <v>122.31675168000001</v>
      </c>
      <c r="P37" s="27">
        <f>IFERROR([1]!EM_S_QSTM07_IS($C37,"61",P$2,"1")/1000000,"")</f>
        <v>195.97951856999998</v>
      </c>
      <c r="Q37" s="27">
        <f>IFERROR([1]!EM_S_QSTM07_IS($C37,"61",Q$2,"1")/1000000,"")</f>
        <v>114.73927268000001</v>
      </c>
      <c r="R37" s="27">
        <f>IFERROR([1]!EM_S_QSTM07_IS($C37,"61",R$2,"1")/1000000,"")</f>
        <v>169.64464618</v>
      </c>
      <c r="S37" s="27">
        <f>IFERROR([1]!EM_S_QSTM07_IS($C37,"61",S$2,"1")/1000000,"")</f>
        <v>208.60589463999997</v>
      </c>
      <c r="T37" s="27" t="str">
        <f t="shared" si="4"/>
        <v/>
      </c>
      <c r="U37" s="29" t="str">
        <f>IFERROR([1]!EM_S_PERFORMANCEEXPRESS_QNETPROFIT(C37,$T$2)/1000000,"")</f>
        <v/>
      </c>
      <c r="V37" s="27" t="str">
        <f>IFERROR([1]!EM_S_PROFITNOTICE_FORECASTT(C37,$T$2)/1000000,"")</f>
        <v/>
      </c>
      <c r="W37" s="27" t="str">
        <f>IFERROR([1]!EM_S_PROFITNOTICE_FORECASTL(C37,$T$2)/1000000,"")</f>
        <v/>
      </c>
      <c r="X37" s="27" t="str">
        <f t="shared" si="5"/>
        <v/>
      </c>
      <c r="Y37" s="31" t="str">
        <f t="shared" si="6"/>
        <v/>
      </c>
      <c r="Z37" s="31">
        <f t="shared" si="7"/>
        <v>0.7054564626253812</v>
      </c>
      <c r="AA37" s="31">
        <f t="shared" si="8"/>
        <v>6.4616615683830148E-2</v>
      </c>
      <c r="AB37" s="31">
        <f t="shared" si="9"/>
        <v>0.20293471860704138</v>
      </c>
      <c r="AC37" s="31">
        <f t="shared" si="10"/>
        <v>0.34344430249491098</v>
      </c>
      <c r="AD37" s="31">
        <f t="shared" si="11"/>
        <v>0.84605869242911269</v>
      </c>
      <c r="AE37" s="27">
        <f t="shared" si="12"/>
        <v>688.96933206999995</v>
      </c>
      <c r="AF37" s="6">
        <f t="shared" si="13"/>
        <v>0.34836428891665716</v>
      </c>
    </row>
    <row r="38" spans="1:32" x14ac:dyDescent="0.25">
      <c r="A38" t="str">
        <f>IF(Y38&lt;&gt;"",IF(AND(Y38&gt;Z38,Z38&gt;AA38),MAX($A$3:A37)+1,""),IF(AND(Z38&gt;AA38,AA38&gt;AB38),MAX($A$3:A37)+1,""))</f>
        <v/>
      </c>
      <c r="B38" s="25">
        <v>34</v>
      </c>
      <c r="C38" s="25" t="str">
        <f>VLOOKUP(B38,'排除5年复合增长小于20%的列表'!$A$5:$P$984,3,)</f>
        <v>300113.SZ</v>
      </c>
      <c r="D38" s="25" t="str">
        <f>VLOOKUP($B38,'排除5年复合增长小于20%的列表'!$A$5:$P$984,4,)</f>
        <v>顺网科技</v>
      </c>
      <c r="E38" s="27">
        <f>IFERROR([1]!EM_S_QSTM07_IS($C38,"61",E$2,"1")/1000000,"")</f>
        <v>14.338740269999999</v>
      </c>
      <c r="F38" s="27">
        <f>IFERROR([1]!EM_S_QSTM07_IS($C38,"61",F$2,"1")/1000000,"")</f>
        <v>30.277697030000002</v>
      </c>
      <c r="G38" s="27">
        <f>IFERROR([1]!EM_S_QSTM07_IS($C38,"61",G$2,"1")/1000000,"")</f>
        <v>31.801640020000001</v>
      </c>
      <c r="H38" s="27">
        <f>IFERROR([1]!EM_S_QSTM07_IS($C38,"61",H$2,"1")/1000000,"")</f>
        <v>26.081516530000002</v>
      </c>
      <c r="I38" s="27">
        <f>IFERROR([1]!EM_S_QSTM07_IS($C38,"61",I$2,"1")/1000000,"")</f>
        <v>11.608032849999999</v>
      </c>
      <c r="J38" s="27">
        <f>IFERROR([1]!EM_S_QSTM07_IS($C38,"61",J$2,"1")/1000000,"")</f>
        <v>25.916314829999997</v>
      </c>
      <c r="K38" s="27">
        <f>IFERROR([1]!EM_S_QSTM07_IS($C38,"61",K$2,"1")/1000000,"")</f>
        <v>58.318010610000002</v>
      </c>
      <c r="L38" s="27">
        <f>IFERROR([1]!EM_S_QSTM07_IS($C38,"61",L$2,"1")/1000000,"")</f>
        <v>60.993144289999996</v>
      </c>
      <c r="M38" s="27">
        <f>IFERROR([1]!EM_S_QSTM07_IS($C38,"61",M$2,"1")/1000000,"")</f>
        <v>35.146119740000003</v>
      </c>
      <c r="N38" s="27">
        <f>IFERROR([1]!EM_S_QSTM07_IS($C38,"61",N$2,"1")/1000000,"")</f>
        <v>66.39819258</v>
      </c>
      <c r="O38" s="27">
        <f>IFERROR([1]!EM_S_QSTM07_IS($C38,"61",O$2,"1")/1000000,"")</f>
        <v>80.616222019999995</v>
      </c>
      <c r="P38" s="27">
        <f>IFERROR([1]!EM_S_QSTM07_IS($C38,"61",P$2,"1")/1000000,"")</f>
        <v>103.43913254</v>
      </c>
      <c r="Q38" s="27">
        <f>IFERROR([1]!EM_S_QSTM07_IS($C38,"61",Q$2,"1")/1000000,"")</f>
        <v>92.603909489999992</v>
      </c>
      <c r="R38" s="27">
        <f>IFERROR([1]!EM_S_QSTM07_IS($C38,"61",R$2,"1")/1000000,"")</f>
        <v>158.21196721999999</v>
      </c>
      <c r="S38" s="27">
        <f>IFERROR([1]!EM_S_QSTM07_IS($C38,"61",S$2,"1")/1000000,"")</f>
        <v>145.16517827999999</v>
      </c>
      <c r="T38" s="27" t="str">
        <f t="shared" si="4"/>
        <v/>
      </c>
      <c r="U38" s="29" t="str">
        <f>IFERROR([1]!EM_S_PERFORMANCEEXPRESS_QNETPROFIT(C38,$T$2)/1000000,"")</f>
        <v/>
      </c>
      <c r="V38" s="27" t="str">
        <f>IFERROR([1]!EM_S_PROFITNOTICE_FORECASTT(C38,$T$2)/1000000,"")</f>
        <v/>
      </c>
      <c r="W38" s="27" t="str">
        <f>IFERROR([1]!EM_S_PROFITNOTICE_FORECASTL(C38,$T$2)/1000000,"")</f>
        <v/>
      </c>
      <c r="X38" s="27" t="str">
        <f t="shared" si="5"/>
        <v/>
      </c>
      <c r="Y38" s="31" t="str">
        <f t="shared" si="6"/>
        <v/>
      </c>
      <c r="Z38" s="31">
        <f t="shared" si="7"/>
        <v>0.80069438436331231</v>
      </c>
      <c r="AA38" s="31">
        <f t="shared" si="8"/>
        <v>1.3827752092706134</v>
      </c>
      <c r="AB38" s="31">
        <f t="shared" si="9"/>
        <v>1.6348259829265577</v>
      </c>
      <c r="AC38" s="31">
        <f t="shared" si="10"/>
        <v>0.69591408582225123</v>
      </c>
      <c r="AD38" s="31">
        <f t="shared" si="11"/>
        <v>0.38235548806900543</v>
      </c>
      <c r="AE38" s="27">
        <f t="shared" si="12"/>
        <v>499.42018752999991</v>
      </c>
      <c r="AF38" s="6">
        <f t="shared" si="13"/>
        <v>0.25203527521509583</v>
      </c>
    </row>
    <row r="39" spans="1:32" x14ac:dyDescent="0.25">
      <c r="A39" t="str">
        <f>IF(Y39&lt;&gt;"",IF(AND(Y39&gt;Z39,Z39&gt;AA39),MAX($A$3:A38)+1,""),IF(AND(Z39&gt;AA39,AA39&gt;AB39),MAX($A$3:A38)+1,""))</f>
        <v/>
      </c>
      <c r="B39" s="25">
        <v>35</v>
      </c>
      <c r="C39" s="25" t="str">
        <f>VLOOKUP(B39,'排除5年复合增长小于20%的列表'!$A$5:$P$984,3,)</f>
        <v>300115.SZ</v>
      </c>
      <c r="D39" s="25" t="str">
        <f>VLOOKUP($B39,'排除5年复合增长小于20%的列表'!$A$5:$P$984,4,)</f>
        <v>长盈精密</v>
      </c>
      <c r="E39" s="27">
        <f>IFERROR([1]!EM_S_QSTM07_IS($C39,"61",E$2,"1")/1000000,"")</f>
        <v>44.912596799999996</v>
      </c>
      <c r="F39" s="27">
        <f>IFERROR([1]!EM_S_QSTM07_IS($C39,"61",F$2,"1")/1000000,"")</f>
        <v>47.719401359999999</v>
      </c>
      <c r="G39" s="27">
        <f>IFERROR([1]!EM_S_QSTM07_IS($C39,"61",G$2,"1")/1000000,"")</f>
        <v>59.072403639999997</v>
      </c>
      <c r="H39" s="27">
        <f>IFERROR([1]!EM_S_QSTM07_IS($C39,"61",H$2,"1")/1000000,"")</f>
        <v>69.965898859999996</v>
      </c>
      <c r="I39" s="27">
        <f>IFERROR([1]!EM_S_QSTM07_IS($C39,"61",I$2,"1")/1000000,"")</f>
        <v>59.391048179999999</v>
      </c>
      <c r="J39" s="27">
        <f>IFERROR([1]!EM_S_QSTM07_IS($C39,"61",J$2,"1")/1000000,"")</f>
        <v>64.943555020000005</v>
      </c>
      <c r="K39" s="27">
        <f>IFERROR([1]!EM_S_QSTM07_IS($C39,"61",K$2,"1")/1000000,"")</f>
        <v>73.295378029999995</v>
      </c>
      <c r="L39" s="27">
        <f>IFERROR([1]!EM_S_QSTM07_IS($C39,"61",L$2,"1")/1000000,"")</f>
        <v>92.545494090000005</v>
      </c>
      <c r="M39" s="27">
        <f>IFERROR([1]!EM_S_QSTM07_IS($C39,"61",M$2,"1")/1000000,"")</f>
        <v>92.445493900000002</v>
      </c>
      <c r="N39" s="27">
        <f>IFERROR([1]!EM_S_QSTM07_IS($C39,"61",N$2,"1")/1000000,"")</f>
        <v>125.56172290000001</v>
      </c>
      <c r="O39" s="27">
        <f>IFERROR([1]!EM_S_QSTM07_IS($C39,"61",O$2,"1")/1000000,"")</f>
        <v>103.86824045</v>
      </c>
      <c r="P39" s="27">
        <f>IFERROR([1]!EM_S_QSTM07_IS($C39,"61",P$2,"1")/1000000,"")</f>
        <v>127.89474858</v>
      </c>
      <c r="Q39" s="27">
        <f>IFERROR([1]!EM_S_QSTM07_IS($C39,"61",Q$2,"1")/1000000,"")</f>
        <v>137.39086940000001</v>
      </c>
      <c r="R39" s="27">
        <f>IFERROR([1]!EM_S_QSTM07_IS($C39,"61",R$2,"1")/1000000,"")</f>
        <v>191.92842697999998</v>
      </c>
      <c r="S39" s="27">
        <f>IFERROR([1]!EM_S_QSTM07_IS($C39,"61",S$2,"1")/1000000,"")</f>
        <v>158.80875169000001</v>
      </c>
      <c r="T39" s="27">
        <f t="shared" si="4"/>
        <v>186.52725193000003</v>
      </c>
      <c r="U39" s="29" t="str">
        <f>IFERROR([1]!EM_S_PERFORMANCEEXPRESS_QNETPROFIT(C39,$T$2)/1000000,"")</f>
        <v/>
      </c>
      <c r="V39" s="27">
        <f>IFERROR([1]!EM_S_PROFITNOTICE_FORECASTT(C39,$T$2)/1000000,"")</f>
        <v>719.63229999999999</v>
      </c>
      <c r="W39" s="27">
        <f>IFERROR([1]!EM_S_PROFITNOTICE_FORECASTL(C39,$T$2)/1000000,"")</f>
        <v>629.67830000000004</v>
      </c>
      <c r="X39" s="27">
        <f t="shared" si="5"/>
        <v>186.52725193000003</v>
      </c>
      <c r="Y39" s="31">
        <f t="shared" si="6"/>
        <v>0.4584433997563595</v>
      </c>
      <c r="Z39" s="31">
        <f t="shared" si="7"/>
        <v>0.52894427595937965</v>
      </c>
      <c r="AA39" s="31">
        <f t="shared" si="8"/>
        <v>0.52855840575599466</v>
      </c>
      <c r="AB39" s="31">
        <f t="shared" si="9"/>
        <v>0.48618243684887719</v>
      </c>
      <c r="AC39" s="31">
        <f t="shared" si="10"/>
        <v>0.38196624090226394</v>
      </c>
      <c r="AD39" s="31">
        <f t="shared" si="11"/>
        <v>0.41711855838285539</v>
      </c>
      <c r="AE39" s="27">
        <f t="shared" si="12"/>
        <v>674.65530000000001</v>
      </c>
      <c r="AF39" s="6">
        <f t="shared" si="13"/>
        <v>0.2076602998179411</v>
      </c>
    </row>
    <row r="40" spans="1:32" x14ac:dyDescent="0.25">
      <c r="A40" t="str">
        <f>IF(Y40&lt;&gt;"",IF(AND(Y40&gt;Z40,Z40&gt;AA40),MAX($A$3:A39)+1,""),IF(AND(Z40&gt;AA40,AA40&gt;AB40),MAX($A$3:A39)+1,""))</f>
        <v/>
      </c>
      <c r="B40" s="25">
        <v>36</v>
      </c>
      <c r="C40" s="25" t="str">
        <f>VLOOKUP(B40,'排除5年复合增长小于20%的列表'!$A$5:$P$984,3,)</f>
        <v>300133.SZ</v>
      </c>
      <c r="D40" s="25" t="str">
        <f>VLOOKUP($B40,'排除5年复合增长小于20%的列表'!$A$5:$P$984,4,)</f>
        <v>华策影视</v>
      </c>
      <c r="E40" s="27">
        <f>IFERROR([1]!EM_S_QSTM07_IS($C40,"61",E$2,"1")/1000000,"")</f>
        <v>43.539453639999998</v>
      </c>
      <c r="F40" s="27">
        <f>IFERROR([1]!EM_S_QSTM07_IS($C40,"61",F$2,"1")/1000000,"")</f>
        <v>87.990777769999994</v>
      </c>
      <c r="G40" s="27">
        <f>IFERROR([1]!EM_S_QSTM07_IS($C40,"61",G$2,"1")/1000000,"")</f>
        <v>77.562401109999996</v>
      </c>
      <c r="H40" s="27">
        <f>IFERROR([1]!EM_S_QSTM07_IS($C40,"61",H$2,"1")/1000000,"")</f>
        <v>49.172085759999995</v>
      </c>
      <c r="I40" s="27">
        <f>IFERROR([1]!EM_S_QSTM07_IS($C40,"61",I$2,"1")/1000000,"")</f>
        <v>75.222470999999999</v>
      </c>
      <c r="J40" s="27">
        <f>IFERROR([1]!EM_S_QSTM07_IS($C40,"61",J$2,"1")/1000000,"")</f>
        <v>127.82838414</v>
      </c>
      <c r="K40" s="27">
        <f>IFERROR([1]!EM_S_QSTM07_IS($C40,"61",K$2,"1")/1000000,"")</f>
        <v>89.006575099999992</v>
      </c>
      <c r="L40" s="27">
        <f>IFERROR([1]!EM_S_QSTM07_IS($C40,"61",L$2,"1")/1000000,"")</f>
        <v>98.002864510000009</v>
      </c>
      <c r="M40" s="27">
        <f>IFERROR([1]!EM_S_QSTM07_IS($C40,"61",M$2,"1")/1000000,"")</f>
        <v>82.899941739999988</v>
      </c>
      <c r="N40" s="27">
        <f>IFERROR([1]!EM_S_QSTM07_IS($C40,"61",N$2,"1")/1000000,"")</f>
        <v>135.49028884999998</v>
      </c>
      <c r="O40" s="27">
        <f>IFERROR([1]!EM_S_QSTM07_IS($C40,"61",O$2,"1")/1000000,"")</f>
        <v>1.29319568</v>
      </c>
      <c r="P40" s="27">
        <f>IFERROR([1]!EM_S_QSTM07_IS($C40,"61",P$2,"1")/1000000,"")</f>
        <v>255.79798491</v>
      </c>
      <c r="Q40" s="27">
        <f>IFERROR([1]!EM_S_QSTM07_IS($C40,"61",Q$2,"1")/1000000,"")</f>
        <v>116.94421675</v>
      </c>
      <c r="R40" s="27">
        <f>IFERROR([1]!EM_S_QSTM07_IS($C40,"61",R$2,"1")/1000000,"")</f>
        <v>154.52010003999999</v>
      </c>
      <c r="S40" s="27">
        <f>IFERROR([1]!EM_S_QSTM07_IS($C40,"61",S$2,"1")/1000000,"")</f>
        <v>8.7056098599999991</v>
      </c>
      <c r="T40" s="27" t="str">
        <f t="shared" si="4"/>
        <v/>
      </c>
      <c r="U40" s="29" t="str">
        <f>IFERROR([1]!EM_S_PERFORMANCEEXPRESS_QNETPROFIT(C40,$T$2)/1000000,"")</f>
        <v/>
      </c>
      <c r="V40" s="27" t="str">
        <f>IFERROR([1]!EM_S_PROFITNOTICE_FORECASTT(C40,$T$2)/1000000,"")</f>
        <v/>
      </c>
      <c r="W40" s="27" t="str">
        <f>IFERROR([1]!EM_S_PROFITNOTICE_FORECASTL(C40,$T$2)/1000000,"")</f>
        <v/>
      </c>
      <c r="X40" s="27" t="str">
        <f t="shared" si="5"/>
        <v/>
      </c>
      <c r="Y40" s="31" t="str">
        <f t="shared" si="6"/>
        <v/>
      </c>
      <c r="Z40" s="31">
        <f t="shared" si="7"/>
        <v>5.7318581361174976</v>
      </c>
      <c r="AA40" s="31">
        <f t="shared" si="8"/>
        <v>0.14045147701373439</v>
      </c>
      <c r="AB40" s="31">
        <f t="shared" si="9"/>
        <v>0.41066705591631703</v>
      </c>
      <c r="AC40" s="31">
        <f t="shared" si="10"/>
        <v>1.6101072268545673</v>
      </c>
      <c r="AD40" s="31">
        <f t="shared" si="11"/>
        <v>-0.98547078484317507</v>
      </c>
      <c r="AE40" s="27">
        <f t="shared" si="12"/>
        <v>535.96791155999995</v>
      </c>
      <c r="AF40" s="6">
        <f t="shared" si="13"/>
        <v>-0.72715862753537885</v>
      </c>
    </row>
    <row r="41" spans="1:32" x14ac:dyDescent="0.25">
      <c r="A41" t="str">
        <f>IF(Y41&lt;&gt;"",IF(AND(Y41&gt;Z41,Z41&gt;AA41),MAX($A$3:A40)+1,""),IF(AND(Z41&gt;AA41,AA41&gt;AB41),MAX($A$3:A40)+1,""))</f>
        <v/>
      </c>
      <c r="B41" s="25">
        <v>37</v>
      </c>
      <c r="C41" s="25" t="str">
        <f>VLOOKUP(B41,'排除5年复合增长小于20%的列表'!$A$5:$P$984,3,)</f>
        <v>300144.SZ</v>
      </c>
      <c r="D41" s="25" t="str">
        <f>VLOOKUP($B41,'排除5年复合增长小于20%的列表'!$A$5:$P$984,4,)</f>
        <v>宋城演艺</v>
      </c>
      <c r="E41" s="27">
        <f>IFERROR([1]!EM_S_QSTM07_IS($C41,"61",E$2,"1")/1000000,"")</f>
        <v>47.383723359999998</v>
      </c>
      <c r="F41" s="27">
        <f>IFERROR([1]!EM_S_QSTM07_IS($C41,"61",F$2,"1")/1000000,"")</f>
        <v>86.982081140000005</v>
      </c>
      <c r="G41" s="27">
        <f>IFERROR([1]!EM_S_QSTM07_IS($C41,"61",G$2,"1")/1000000,"")</f>
        <v>113.72884126000001</v>
      </c>
      <c r="H41" s="27">
        <f>IFERROR([1]!EM_S_QSTM07_IS($C41,"61",H$2,"1")/1000000,"")</f>
        <v>60.329215959999999</v>
      </c>
      <c r="I41" s="27">
        <f>IFERROR([1]!EM_S_QSTM07_IS($C41,"61",I$2,"1")/1000000,"")</f>
        <v>49.939662579999997</v>
      </c>
      <c r="J41" s="27">
        <f>IFERROR([1]!EM_S_QSTM07_IS($C41,"61",J$2,"1")/1000000,"")</f>
        <v>122.99099848</v>
      </c>
      <c r="K41" s="27">
        <f>IFERROR([1]!EM_S_QSTM07_IS($C41,"61",K$2,"1")/1000000,"")</f>
        <v>143.40779239</v>
      </c>
      <c r="L41" s="27">
        <f>IFERROR([1]!EM_S_QSTM07_IS($C41,"61",L$2,"1")/1000000,"")</f>
        <v>44.844796340000002</v>
      </c>
      <c r="M41" s="27">
        <f>IFERROR([1]!EM_S_QSTM07_IS($C41,"61",M$2,"1")/1000000,"")</f>
        <v>95.525880489999992</v>
      </c>
      <c r="N41" s="27">
        <f>IFERROR([1]!EM_S_QSTM07_IS($C41,"61",N$2,"1")/1000000,"")</f>
        <v>181.31852712</v>
      </c>
      <c r="O41" s="27">
        <f>IFERROR([1]!EM_S_QSTM07_IS($C41,"61",O$2,"1")/1000000,"")</f>
        <v>262.33487444000002</v>
      </c>
      <c r="P41" s="27">
        <f>IFERROR([1]!EM_S_QSTM07_IS($C41,"61",P$2,"1")/1000000,"")</f>
        <v>91.381651969999993</v>
      </c>
      <c r="Q41" s="27">
        <f>IFERROR([1]!EM_S_QSTM07_IS($C41,"61",Q$2,"1")/1000000,"")</f>
        <v>194.05183953</v>
      </c>
      <c r="R41" s="27">
        <f>IFERROR([1]!EM_S_QSTM07_IS($C41,"61",R$2,"1")/1000000,"")</f>
        <v>238.08600447999999</v>
      </c>
      <c r="S41" s="27">
        <f>IFERROR([1]!EM_S_QSTM07_IS($C41,"61",S$2,"1")/1000000,"")</f>
        <v>331.65482645999998</v>
      </c>
      <c r="T41" s="27" t="str">
        <f t="shared" si="4"/>
        <v/>
      </c>
      <c r="U41" s="29" t="str">
        <f>IFERROR([1]!EM_S_PERFORMANCEEXPRESS_QNETPROFIT(C41,$T$2)/1000000,"")</f>
        <v/>
      </c>
      <c r="V41" s="27" t="str">
        <f>IFERROR([1]!EM_S_PROFITNOTICE_FORECASTT(C41,$T$2)/1000000,"")</f>
        <v/>
      </c>
      <c r="W41" s="27" t="str">
        <f>IFERROR([1]!EM_S_PROFITNOTICE_FORECASTL(C41,$T$2)/1000000,"")</f>
        <v/>
      </c>
      <c r="X41" s="27" t="str">
        <f t="shared" si="5"/>
        <v/>
      </c>
      <c r="Y41" s="31" t="str">
        <f t="shared" si="6"/>
        <v/>
      </c>
      <c r="Z41" s="31">
        <f t="shared" si="7"/>
        <v>0.26424222920408735</v>
      </c>
      <c r="AA41" s="31">
        <f t="shared" si="8"/>
        <v>0.31308150502695287</v>
      </c>
      <c r="AB41" s="31">
        <f t="shared" si="9"/>
        <v>1.031405924076398</v>
      </c>
      <c r="AC41" s="31">
        <f t="shared" si="10"/>
        <v>1.0377314522106711</v>
      </c>
      <c r="AD41" s="31">
        <f t="shared" si="11"/>
        <v>0.82929302562984675</v>
      </c>
      <c r="AE41" s="27">
        <f t="shared" si="12"/>
        <v>855.17432243999997</v>
      </c>
      <c r="AF41" s="6">
        <f t="shared" si="13"/>
        <v>0.30732714514147896</v>
      </c>
    </row>
    <row r="42" spans="1:32" x14ac:dyDescent="0.25">
      <c r="A42" t="str">
        <f>IF(Y42&lt;&gt;"",IF(AND(Y42&gt;Z42,Z42&gt;AA42),MAX($A$3:A41)+1,""),IF(AND(Z42&gt;AA42,AA42&gt;AB42),MAX($A$3:A41)+1,""))</f>
        <v/>
      </c>
      <c r="B42" s="25">
        <v>38</v>
      </c>
      <c r="C42" s="25" t="str">
        <f>VLOOKUP(B42,'排除5年复合增长小于20%的列表'!$A$5:$P$984,3,)</f>
        <v>300145.SZ</v>
      </c>
      <c r="D42" s="25" t="str">
        <f>VLOOKUP($B42,'排除5年复合增长小于20%的列表'!$A$5:$P$984,4,)</f>
        <v>中金环境</v>
      </c>
      <c r="E42" s="27">
        <f>IFERROR([1]!EM_S_QSTM07_IS($C42,"61",E$2,"1")/1000000,"")</f>
        <v>22.605882050000002</v>
      </c>
      <c r="F42" s="27">
        <f>IFERROR([1]!EM_S_QSTM07_IS($C42,"61",F$2,"1")/1000000,"")</f>
        <v>39.650671250000002</v>
      </c>
      <c r="G42" s="27">
        <f>IFERROR([1]!EM_S_QSTM07_IS($C42,"61",G$2,"1")/1000000,"")</f>
        <v>46.351394450000001</v>
      </c>
      <c r="H42" s="27">
        <f>IFERROR([1]!EM_S_QSTM07_IS($C42,"61",H$2,"1")/1000000,"")</f>
        <v>50.485543380000003</v>
      </c>
      <c r="I42" s="27">
        <f>IFERROR([1]!EM_S_QSTM07_IS($C42,"61",I$2,"1")/1000000,"")</f>
        <v>28.330367410000001</v>
      </c>
      <c r="J42" s="27">
        <f>IFERROR([1]!EM_S_QSTM07_IS($C42,"61",J$2,"1")/1000000,"")</f>
        <v>53.693316209999999</v>
      </c>
      <c r="K42" s="27">
        <f>IFERROR([1]!EM_S_QSTM07_IS($C42,"61",K$2,"1")/1000000,"")</f>
        <v>54.350537689999996</v>
      </c>
      <c r="L42" s="27">
        <f>IFERROR([1]!EM_S_QSTM07_IS($C42,"61",L$2,"1")/1000000,"")</f>
        <v>60.365794579999999</v>
      </c>
      <c r="M42" s="27">
        <f>IFERROR([1]!EM_S_QSTM07_IS($C42,"61",M$2,"1")/1000000,"")</f>
        <v>30.003997239999997</v>
      </c>
      <c r="N42" s="27">
        <f>IFERROR([1]!EM_S_QSTM07_IS($C42,"61",N$2,"1")/1000000,"")</f>
        <v>52.52086173</v>
      </c>
      <c r="O42" s="27">
        <f>IFERROR([1]!EM_S_QSTM07_IS($C42,"61",O$2,"1")/1000000,"")</f>
        <v>59.102059600000004</v>
      </c>
      <c r="P42" s="27">
        <f>IFERROR([1]!EM_S_QSTM07_IS($C42,"61",P$2,"1")/1000000,"")</f>
        <v>142.20714649000001</v>
      </c>
      <c r="Q42" s="27">
        <f>IFERROR([1]!EM_S_QSTM07_IS($C42,"61",Q$2,"1")/1000000,"")</f>
        <v>38.627567659999997</v>
      </c>
      <c r="R42" s="27">
        <f>IFERROR([1]!EM_S_QSTM07_IS($C42,"61",R$2,"1")/1000000,"")</f>
        <v>114.67988683</v>
      </c>
      <c r="S42" s="27">
        <f>IFERROR([1]!EM_S_QSTM07_IS($C42,"61",S$2,"1")/1000000,"")</f>
        <v>141.20348208999999</v>
      </c>
      <c r="T42" s="27">
        <f t="shared" si="4"/>
        <v>200.48906341999998</v>
      </c>
      <c r="U42" s="29" t="str">
        <f>IFERROR([1]!EM_S_PERFORMANCEEXPRESS_QNETPROFIT(C42,$T$2)/1000000,"")</f>
        <v/>
      </c>
      <c r="V42" s="27">
        <f>IFERROR([1]!EM_S_PROFITNOTICE_FORECASTT(C42,$T$2)/1000000,"")</f>
        <v>530</v>
      </c>
      <c r="W42" s="27">
        <f>IFERROR([1]!EM_S_PROFITNOTICE_FORECASTL(C42,$T$2)/1000000,"")</f>
        <v>460</v>
      </c>
      <c r="X42" s="27">
        <f t="shared" si="5"/>
        <v>200.48906341999998</v>
      </c>
      <c r="Y42" s="31">
        <f t="shared" si="6"/>
        <v>0.40983817176936554</v>
      </c>
      <c r="Z42" s="31">
        <f t="shared" si="7"/>
        <v>1.3891465550550794</v>
      </c>
      <c r="AA42" s="31">
        <f t="shared" si="8"/>
        <v>1.1835111430491754</v>
      </c>
      <c r="AB42" s="31">
        <f t="shared" si="9"/>
        <v>0.28741405190183933</v>
      </c>
      <c r="AC42" s="31">
        <f t="shared" si="10"/>
        <v>1.3557570554552951</v>
      </c>
      <c r="AD42" s="31">
        <f t="shared" si="11"/>
        <v>8.7423641272903918E-2</v>
      </c>
      <c r="AE42" s="27">
        <f t="shared" si="12"/>
        <v>495</v>
      </c>
      <c r="AF42" s="6">
        <f t="shared" si="13"/>
        <v>0.18736606477082951</v>
      </c>
    </row>
    <row r="43" spans="1:32" x14ac:dyDescent="0.25">
      <c r="A43" t="str">
        <f>IF(Y43&lt;&gt;"",IF(AND(Y43&gt;Z43,Z43&gt;AA43),MAX($A$3:A42)+1,""),IF(AND(Z43&gt;AA43,AA43&gt;AB43),MAX($A$3:A42)+1,""))</f>
        <v/>
      </c>
      <c r="B43" s="25">
        <v>39</v>
      </c>
      <c r="C43" s="25" t="str">
        <f>VLOOKUP(B43,'排除5年复合增长小于20%的列表'!$A$5:$P$984,3,)</f>
        <v>300146.SZ</v>
      </c>
      <c r="D43" s="25" t="str">
        <f>VLOOKUP($B43,'排除5年复合增长小于20%的列表'!$A$5:$P$984,4,)</f>
        <v>汤臣倍健</v>
      </c>
      <c r="E43" s="27">
        <f>IFERROR([1]!EM_S_QSTM07_IS($C43,"61",E$2,"1")/1000000,"")</f>
        <v>117.86610776000001</v>
      </c>
      <c r="F43" s="27">
        <f>IFERROR([1]!EM_S_QSTM07_IS($C43,"61",F$2,"1")/1000000,"")</f>
        <v>115.07837856</v>
      </c>
      <c r="G43" s="27">
        <f>IFERROR([1]!EM_S_QSTM07_IS($C43,"61",G$2,"1")/1000000,"")</f>
        <v>120.65035988</v>
      </c>
      <c r="H43" s="27">
        <f>IFERROR([1]!EM_S_QSTM07_IS($C43,"61",H$2,"1")/1000000,"")</f>
        <v>68.09150296</v>
      </c>
      <c r="I43" s="27">
        <f>IFERROR([1]!EM_S_QSTM07_IS($C43,"61",I$2,"1")/1000000,"")</f>
        <v>177.60307232</v>
      </c>
      <c r="J43" s="27">
        <f>IFERROR([1]!EM_S_QSTM07_IS($C43,"61",J$2,"1")/1000000,"")</f>
        <v>175.54911135</v>
      </c>
      <c r="K43" s="27">
        <f>IFERROR([1]!EM_S_QSTM07_IS($C43,"61",K$2,"1")/1000000,"")</f>
        <v>125.51931395</v>
      </c>
      <c r="L43" s="27">
        <f>IFERROR([1]!EM_S_QSTM07_IS($C43,"61",L$2,"1")/1000000,"")</f>
        <v>23.923469319999999</v>
      </c>
      <c r="M43" s="27">
        <f>IFERROR([1]!EM_S_QSTM07_IS($C43,"61",M$2,"1")/1000000,"")</f>
        <v>205.25794508000001</v>
      </c>
      <c r="N43" s="27">
        <f>IFERROR([1]!EM_S_QSTM07_IS($C43,"61",N$2,"1")/1000000,"")</f>
        <v>211.65893333000002</v>
      </c>
      <c r="O43" s="27">
        <f>IFERROR([1]!EM_S_QSTM07_IS($C43,"61",O$2,"1")/1000000,"")</f>
        <v>167.81452019999998</v>
      </c>
      <c r="P43" s="27">
        <f>IFERROR([1]!EM_S_QSTM07_IS($C43,"61",P$2,"1")/1000000,"")</f>
        <v>50.764698119999998</v>
      </c>
      <c r="Q43" s="27">
        <f>IFERROR([1]!EM_S_QSTM07_IS($C43,"61",Q$2,"1")/1000000,"")</f>
        <v>224.84407168000001</v>
      </c>
      <c r="R43" s="27">
        <f>IFERROR([1]!EM_S_QSTM07_IS($C43,"61",R$2,"1")/1000000,"")</f>
        <v>133.93575503</v>
      </c>
      <c r="S43" s="27">
        <f>IFERROR([1]!EM_S_QSTM07_IS($C43,"61",S$2,"1")/1000000,"")</f>
        <v>208.96663414</v>
      </c>
      <c r="T43" s="27">
        <f t="shared" si="4"/>
        <v>4.200039150000066</v>
      </c>
      <c r="U43" s="29" t="str">
        <f>IFERROR([1]!EM_S_PERFORMANCEEXPRESS_QNETPROFIT(C43,$T$2)/1000000,"")</f>
        <v/>
      </c>
      <c r="V43" s="27">
        <f>IFERROR([1]!EM_S_PROFITNOTICE_FORECASTT(C43,$T$2)/1000000,"")</f>
        <v>635.49609999999996</v>
      </c>
      <c r="W43" s="27">
        <f>IFERROR([1]!EM_S_PROFITNOTICE_FORECASTL(C43,$T$2)/1000000,"")</f>
        <v>508.39690000000002</v>
      </c>
      <c r="X43" s="27">
        <f t="shared" si="5"/>
        <v>4.200039150000066</v>
      </c>
      <c r="Y43" s="31">
        <f t="shared" si="6"/>
        <v>-0.91726456956226121</v>
      </c>
      <c r="Z43" s="31">
        <f t="shared" si="7"/>
        <v>0.24522379762463498</v>
      </c>
      <c r="AA43" s="31">
        <f t="shared" si="8"/>
        <v>-0.36720953411789559</v>
      </c>
      <c r="AB43" s="31">
        <f t="shared" si="9"/>
        <v>9.5422014443174108E-2</v>
      </c>
      <c r="AC43" s="31">
        <f t="shared" si="10"/>
        <v>1.12196222215817</v>
      </c>
      <c r="AD43" s="31">
        <f t="shared" si="11"/>
        <v>0.33696173854844425</v>
      </c>
      <c r="AE43" s="27">
        <f t="shared" si="12"/>
        <v>571.94650000000001</v>
      </c>
      <c r="AF43" s="6">
        <f t="shared" si="13"/>
        <v>-0.71236232785370635</v>
      </c>
    </row>
    <row r="44" spans="1:32" x14ac:dyDescent="0.25">
      <c r="A44" t="str">
        <f>IF(Y44&lt;&gt;"",IF(AND(Y44&gt;Z44,Z44&gt;AA44),MAX($A$3:A43)+1,""),IF(AND(Z44&gt;AA44,AA44&gt;AB44),MAX($A$3:A43)+1,""))</f>
        <v/>
      </c>
      <c r="B44" s="25">
        <v>40</v>
      </c>
      <c r="C44" s="25" t="str">
        <f>VLOOKUP(B44,'排除5年复合增长小于20%的列表'!$A$5:$P$984,3,)</f>
        <v>300166.SZ</v>
      </c>
      <c r="D44" s="25" t="str">
        <f>VLOOKUP($B44,'排除5年复合增长小于20%的列表'!$A$5:$P$984,4,)</f>
        <v>东方国信</v>
      </c>
      <c r="E44" s="27">
        <f>IFERROR([1]!EM_S_QSTM07_IS($C44,"61",E$2,"1")/1000000,"")</f>
        <v>17.717144609999998</v>
      </c>
      <c r="F44" s="27">
        <f>IFERROR([1]!EM_S_QSTM07_IS($C44,"61",F$2,"1")/1000000,"")</f>
        <v>11.19205043</v>
      </c>
      <c r="G44" s="27">
        <f>IFERROR([1]!EM_S_QSTM07_IS($C44,"61",G$2,"1")/1000000,"")</f>
        <v>13.138959029999999</v>
      </c>
      <c r="H44" s="27">
        <f>IFERROR([1]!EM_S_QSTM07_IS($C44,"61",H$2,"1")/1000000,"")</f>
        <v>48.188209640000004</v>
      </c>
      <c r="I44" s="27">
        <f>IFERROR([1]!EM_S_QSTM07_IS($C44,"61",I$2,"1")/1000000,"")</f>
        <v>21.56518668</v>
      </c>
      <c r="J44" s="27">
        <f>IFERROR([1]!EM_S_QSTM07_IS($C44,"61",J$2,"1")/1000000,"")</f>
        <v>14.909069630000001</v>
      </c>
      <c r="K44" s="27">
        <f>IFERROR([1]!EM_S_QSTM07_IS($C44,"61",K$2,"1")/1000000,"")</f>
        <v>14.37324772</v>
      </c>
      <c r="L44" s="27">
        <f>IFERROR([1]!EM_S_QSTM07_IS($C44,"61",L$2,"1")/1000000,"")</f>
        <v>84.781189040000001</v>
      </c>
      <c r="M44" s="27">
        <f>IFERROR([1]!EM_S_QSTM07_IS($C44,"61",M$2,"1")/1000000,"")</f>
        <v>23.973024030000001</v>
      </c>
      <c r="N44" s="27">
        <f>IFERROR([1]!EM_S_QSTM07_IS($C44,"61",N$2,"1")/1000000,"")</f>
        <v>31.04839471</v>
      </c>
      <c r="O44" s="27">
        <f>IFERROR([1]!EM_S_QSTM07_IS($C44,"61",O$2,"1")/1000000,"")</f>
        <v>29.43791306</v>
      </c>
      <c r="P44" s="27">
        <f>IFERROR([1]!EM_S_QSTM07_IS($C44,"61",P$2,"1")/1000000,"")</f>
        <v>144.05620124999999</v>
      </c>
      <c r="Q44" s="27">
        <f>IFERROR([1]!EM_S_QSTM07_IS($C44,"61",Q$2,"1")/1000000,"")</f>
        <v>33.306729900000001</v>
      </c>
      <c r="R44" s="27">
        <f>IFERROR([1]!EM_S_QSTM07_IS($C44,"61",R$2,"1")/1000000,"")</f>
        <v>35.98375265</v>
      </c>
      <c r="S44" s="27">
        <f>IFERROR([1]!EM_S_QSTM07_IS($C44,"61",S$2,"1")/1000000,"")</f>
        <v>50.867037969999998</v>
      </c>
      <c r="T44" s="27">
        <f t="shared" si="4"/>
        <v>211.19002947999996</v>
      </c>
      <c r="U44" s="29" t="str">
        <f>IFERROR([1]!EM_S_PERFORMANCEEXPRESS_QNETPROFIT(C44,$T$2)/1000000,"")</f>
        <v/>
      </c>
      <c r="V44" s="27">
        <f>IFERROR([1]!EM_S_PROFITNOTICE_FORECASTT(C44,$T$2)/1000000,"")</f>
        <v>354.19909999999999</v>
      </c>
      <c r="W44" s="27">
        <f>IFERROR([1]!EM_S_PROFITNOTICE_FORECASTL(C44,$T$2)/1000000,"")</f>
        <v>308.49599999999998</v>
      </c>
      <c r="X44" s="27">
        <f t="shared" si="5"/>
        <v>211.19002947999996</v>
      </c>
      <c r="Y44" s="31">
        <f t="shared" si="6"/>
        <v>0.46602525713900844</v>
      </c>
      <c r="Z44" s="31">
        <f t="shared" si="7"/>
        <v>0.72794307348905529</v>
      </c>
      <c r="AA44" s="31">
        <f t="shared" si="8"/>
        <v>0.15895694402552896</v>
      </c>
      <c r="AB44" s="31">
        <f t="shared" si="9"/>
        <v>0.38934203120639843</v>
      </c>
      <c r="AC44" s="31">
        <f t="shared" si="10"/>
        <v>0.69915287673110926</v>
      </c>
      <c r="AD44" s="31">
        <f t="shared" si="11"/>
        <v>1.0481044808709385</v>
      </c>
      <c r="AE44" s="27">
        <f t="shared" si="12"/>
        <v>331.34754999999996</v>
      </c>
      <c r="AF44" s="6">
        <f t="shared" si="13"/>
        <v>0.21079529943711317</v>
      </c>
    </row>
    <row r="45" spans="1:32" x14ac:dyDescent="0.25">
      <c r="A45" t="str">
        <f>IF(Y45&lt;&gt;"",IF(AND(Y45&gt;Z45,Z45&gt;AA45),MAX($A$3:A44)+1,""),IF(AND(Z45&gt;AA45,AA45&gt;AB45),MAX($A$3:A44)+1,""))</f>
        <v/>
      </c>
      <c r="B45" s="25">
        <v>41</v>
      </c>
      <c r="C45" s="25" t="str">
        <f>VLOOKUP(B45,'排除5年复合增长小于20%的列表'!$A$5:$P$984,3,)</f>
        <v>300168.SZ</v>
      </c>
      <c r="D45" s="25" t="str">
        <f>VLOOKUP($B45,'排除5年复合增长小于20%的列表'!$A$5:$P$984,4,)</f>
        <v>万达信息</v>
      </c>
      <c r="E45" s="27">
        <f>IFERROR([1]!EM_S_QSTM07_IS($C45,"61",E$2,"1")/1000000,"")</f>
        <v>1.60556071</v>
      </c>
      <c r="F45" s="27">
        <f>IFERROR([1]!EM_S_QSTM07_IS($C45,"61",F$2,"1")/1000000,"")</f>
        <v>14.130431699999999</v>
      </c>
      <c r="G45" s="27">
        <f>IFERROR([1]!EM_S_QSTM07_IS($C45,"61",G$2,"1")/1000000,"")</f>
        <v>33.499672449999998</v>
      </c>
      <c r="H45" s="27">
        <f>IFERROR([1]!EM_S_QSTM07_IS($C45,"61",H$2,"1")/1000000,"")</f>
        <v>97.477547110000003</v>
      </c>
      <c r="I45" s="27">
        <f>IFERROR([1]!EM_S_QSTM07_IS($C45,"61",I$2,"1")/1000000,"")</f>
        <v>2.67498966</v>
      </c>
      <c r="J45" s="27">
        <f>IFERROR([1]!EM_S_QSTM07_IS($C45,"61",J$2,"1")/1000000,"")</f>
        <v>18.42518016</v>
      </c>
      <c r="K45" s="27">
        <f>IFERROR([1]!EM_S_QSTM07_IS($C45,"61",K$2,"1")/1000000,"")</f>
        <v>43.526274479999998</v>
      </c>
      <c r="L45" s="27">
        <f>IFERROR([1]!EM_S_QSTM07_IS($C45,"61",L$2,"1")/1000000,"")</f>
        <v>125.30247506000001</v>
      </c>
      <c r="M45" s="27">
        <f>IFERROR([1]!EM_S_QSTM07_IS($C45,"61",M$2,"1")/1000000,"")</f>
        <v>3.9537776299999998</v>
      </c>
      <c r="N45" s="27">
        <f>IFERROR([1]!EM_S_QSTM07_IS($C45,"61",N$2,"1")/1000000,"")</f>
        <v>23.26330828</v>
      </c>
      <c r="O45" s="27">
        <f>IFERROR([1]!EM_S_QSTM07_IS($C45,"61",O$2,"1")/1000000,"")</f>
        <v>48.292722070000003</v>
      </c>
      <c r="P45" s="27">
        <f>IFERROR([1]!EM_S_QSTM07_IS($C45,"61",P$2,"1")/1000000,"")</f>
        <v>155.31065066999997</v>
      </c>
      <c r="Q45" s="27">
        <f>IFERROR([1]!EM_S_QSTM07_IS($C45,"61",Q$2,"1")/1000000,"")</f>
        <v>4.9674483799999996</v>
      </c>
      <c r="R45" s="27">
        <f>IFERROR([1]!EM_S_QSTM07_IS($C45,"61",R$2,"1")/1000000,"")</f>
        <v>27.068138300000001</v>
      </c>
      <c r="S45" s="27">
        <f>IFERROR([1]!EM_S_QSTM07_IS($C45,"61",S$2,"1")/1000000,"")</f>
        <v>55.492720799999994</v>
      </c>
      <c r="T45" s="27" t="str">
        <f t="shared" si="4"/>
        <v/>
      </c>
      <c r="U45" s="29" t="str">
        <f>IFERROR([1]!EM_S_PERFORMANCEEXPRESS_QNETPROFIT(C45,$T$2)/1000000,"")</f>
        <v/>
      </c>
      <c r="V45" s="27" t="str">
        <f>IFERROR([1]!EM_S_PROFITNOTICE_FORECASTT(C45,$T$2)/1000000,"")</f>
        <v/>
      </c>
      <c r="W45" s="27" t="str">
        <f>IFERROR([1]!EM_S_PROFITNOTICE_FORECASTL(C45,$T$2)/1000000,"")</f>
        <v/>
      </c>
      <c r="X45" s="27" t="str">
        <f t="shared" si="5"/>
        <v/>
      </c>
      <c r="Y45" s="31" t="str">
        <f t="shared" si="6"/>
        <v/>
      </c>
      <c r="Z45" s="31">
        <f t="shared" si="7"/>
        <v>0.14909076194884263</v>
      </c>
      <c r="AA45" s="31">
        <f t="shared" si="8"/>
        <v>0.16355498427844428</v>
      </c>
      <c r="AB45" s="31">
        <f t="shared" si="9"/>
        <v>0.25638031393282978</v>
      </c>
      <c r="AC45" s="31">
        <f t="shared" si="10"/>
        <v>0.23948589679198928</v>
      </c>
      <c r="AD45" s="31">
        <f t="shared" si="11"/>
        <v>0.10950736415978235</v>
      </c>
      <c r="AE45" s="27">
        <f t="shared" si="12"/>
        <v>242.83895814999997</v>
      </c>
      <c r="AF45" s="6">
        <f t="shared" si="13"/>
        <v>2.3423453988470113</v>
      </c>
    </row>
    <row r="46" spans="1:32" x14ac:dyDescent="0.25">
      <c r="A46">
        <f>IF(Y46&lt;&gt;"",IF(AND(Y46&gt;Z46,Z46&gt;AA46),MAX($A$3:A45)+1,""),IF(AND(Z46&gt;AA46,AA46&gt;AB46),MAX($A$3:A45)+1,""))</f>
        <v>6</v>
      </c>
      <c r="B46" s="25">
        <v>42</v>
      </c>
      <c r="C46" s="25" t="str">
        <f>VLOOKUP(B46,'排除5年复合增长小于20%的列表'!$A$5:$P$984,3,)</f>
        <v>300170.SZ</v>
      </c>
      <c r="D46" s="25" t="str">
        <f>VLOOKUP($B46,'排除5年复合增长小于20%的列表'!$A$5:$P$984,4,)</f>
        <v>汉得信息</v>
      </c>
      <c r="E46" s="27">
        <f>IFERROR([1]!EM_S_QSTM07_IS($C46,"61",E$2,"1")/1000000,"")</f>
        <v>25.202323570000001</v>
      </c>
      <c r="F46" s="27">
        <f>IFERROR([1]!EM_S_QSTM07_IS($C46,"61",F$2,"1")/1000000,"")</f>
        <v>41.024286579999995</v>
      </c>
      <c r="G46" s="27">
        <f>IFERROR([1]!EM_S_QSTM07_IS($C46,"61",G$2,"1")/1000000,"")</f>
        <v>38.229180710000001</v>
      </c>
      <c r="H46" s="27">
        <f>IFERROR([1]!EM_S_QSTM07_IS($C46,"61",H$2,"1")/1000000,"")</f>
        <v>41.606587920000003</v>
      </c>
      <c r="I46" s="27">
        <f>IFERROR([1]!EM_S_QSTM07_IS($C46,"61",I$2,"1")/1000000,"")</f>
        <v>31.30231354</v>
      </c>
      <c r="J46" s="27">
        <f>IFERROR([1]!EM_S_QSTM07_IS($C46,"61",J$2,"1")/1000000,"")</f>
        <v>49.084855909999995</v>
      </c>
      <c r="K46" s="27">
        <f>IFERROR([1]!EM_S_QSTM07_IS($C46,"61",K$2,"1")/1000000,"")</f>
        <v>48.998648369999998</v>
      </c>
      <c r="L46" s="27">
        <f>IFERROR([1]!EM_S_QSTM07_IS($C46,"61",L$2,"1")/1000000,"")</f>
        <v>47.916538509999995</v>
      </c>
      <c r="M46" s="27">
        <f>IFERROR([1]!EM_S_QSTM07_IS($C46,"61",M$2,"1")/1000000,"")</f>
        <v>31.439305409999999</v>
      </c>
      <c r="N46" s="27">
        <f>IFERROR([1]!EM_S_QSTM07_IS($C46,"61",N$2,"1")/1000000,"")</f>
        <v>59.637264219999999</v>
      </c>
      <c r="O46" s="27">
        <f>IFERROR([1]!EM_S_QSTM07_IS($C46,"61",O$2,"1")/1000000,"")</f>
        <v>56.099781640000003</v>
      </c>
      <c r="P46" s="27">
        <f>IFERROR([1]!EM_S_QSTM07_IS($C46,"61",P$2,"1")/1000000,"")</f>
        <v>67.063670380000005</v>
      </c>
      <c r="Q46" s="27">
        <f>IFERROR([1]!EM_S_QSTM07_IS($C46,"61",Q$2,"1")/1000000,"")</f>
        <v>41.69382512</v>
      </c>
      <c r="R46" s="27">
        <f>IFERROR([1]!EM_S_QSTM07_IS($C46,"61",R$2,"1")/1000000,"")</f>
        <v>63.450106900000002</v>
      </c>
      <c r="S46" s="27">
        <f>IFERROR([1]!EM_S_QSTM07_IS($C46,"61",S$2,"1")/1000000,"")</f>
        <v>60.635903630000001</v>
      </c>
      <c r="T46" s="27">
        <f t="shared" si="4"/>
        <v>76.220164350000005</v>
      </c>
      <c r="U46" s="29" t="str">
        <f>IFERROR([1]!EM_S_PERFORMANCEEXPRESS_QNETPROFIT(C46,$T$2)/1000000,"")</f>
        <v/>
      </c>
      <c r="V46" s="27">
        <f>IFERROR([1]!EM_S_PROFITNOTICE_FORECASTT(C46,$T$2)/1000000,"")</f>
        <v>249</v>
      </c>
      <c r="W46" s="27">
        <f>IFERROR([1]!EM_S_PROFITNOTICE_FORECASTL(C46,$T$2)/1000000,"")</f>
        <v>235</v>
      </c>
      <c r="X46" s="27">
        <f t="shared" si="5"/>
        <v>76.220164350000005</v>
      </c>
      <c r="Y46" s="31">
        <f t="shared" si="6"/>
        <v>0.13653433995063113</v>
      </c>
      <c r="Z46" s="31">
        <f t="shared" si="7"/>
        <v>8.0858104209904358E-2</v>
      </c>
      <c r="AA46" s="31">
        <f t="shared" si="8"/>
        <v>6.3933896530440126E-2</v>
      </c>
      <c r="AB46" s="31">
        <f t="shared" si="9"/>
        <v>0.32616877428654356</v>
      </c>
      <c r="AC46" s="31">
        <f t="shared" si="10"/>
        <v>0.39959338602900285</v>
      </c>
      <c r="AD46" s="31">
        <f t="shared" si="11"/>
        <v>0.14492508479780342</v>
      </c>
      <c r="AE46" s="27">
        <f t="shared" si="12"/>
        <v>242</v>
      </c>
      <c r="AF46" s="6">
        <f t="shared" si="13"/>
        <v>6.6083645850845585E-2</v>
      </c>
    </row>
    <row r="47" spans="1:32" x14ac:dyDescent="0.25">
      <c r="A47" t="str">
        <f>IF(Y47&lt;&gt;"",IF(AND(Y47&gt;Z47,Z47&gt;AA47),MAX($A$3:A46)+1,""),IF(AND(Z47&gt;AA47,AA47&gt;AB47),MAX($A$3:A46)+1,""))</f>
        <v/>
      </c>
      <c r="B47" s="25">
        <v>43</v>
      </c>
      <c r="C47" s="25" t="str">
        <f>VLOOKUP(B47,'排除5年复合增长小于20%的列表'!$A$5:$P$984,3,)</f>
        <v>300182.SZ</v>
      </c>
      <c r="D47" s="25" t="str">
        <f>VLOOKUP($B47,'排除5年复合增长小于20%的列表'!$A$5:$P$984,4,)</f>
        <v>捷成股份</v>
      </c>
      <c r="E47" s="27">
        <f>IFERROR([1]!EM_S_QSTM07_IS($C47,"61",E$2,"1")/1000000,"")</f>
        <v>27.969810559999999</v>
      </c>
      <c r="F47" s="27">
        <f>IFERROR([1]!EM_S_QSTM07_IS($C47,"61",F$2,"1")/1000000,"")</f>
        <v>30.843798769999999</v>
      </c>
      <c r="G47" s="27">
        <f>IFERROR([1]!EM_S_QSTM07_IS($C47,"61",G$2,"1")/1000000,"")</f>
        <v>12.31073503</v>
      </c>
      <c r="H47" s="27">
        <f>IFERROR([1]!EM_S_QSTM07_IS($C47,"61",H$2,"1")/1000000,"")</f>
        <v>129.73191679000001</v>
      </c>
      <c r="I47" s="27">
        <f>IFERROR([1]!EM_S_QSTM07_IS($C47,"61",I$2,"1")/1000000,"")</f>
        <v>40.289870090000001</v>
      </c>
      <c r="J47" s="27">
        <f>IFERROR([1]!EM_S_QSTM07_IS($C47,"61",J$2,"1")/1000000,"")</f>
        <v>30.98694832</v>
      </c>
      <c r="K47" s="27">
        <f>IFERROR([1]!EM_S_QSTM07_IS($C47,"61",K$2,"1")/1000000,"")</f>
        <v>13.34849039</v>
      </c>
      <c r="L47" s="27">
        <f>IFERROR([1]!EM_S_QSTM07_IS($C47,"61",L$2,"1")/1000000,"")</f>
        <v>178.24832028</v>
      </c>
      <c r="M47" s="27">
        <f>IFERROR([1]!EM_S_QSTM07_IS($C47,"61",M$2,"1")/1000000,"")</f>
        <v>54.946387829999999</v>
      </c>
      <c r="N47" s="27">
        <f>IFERROR([1]!EM_S_QSTM07_IS($C47,"61",N$2,"1")/1000000,"")</f>
        <v>53.12484431</v>
      </c>
      <c r="O47" s="27">
        <f>IFERROR([1]!EM_S_QSTM07_IS($C47,"61",O$2,"1")/1000000,"")</f>
        <v>151.49124427999999</v>
      </c>
      <c r="P47" s="27">
        <f>IFERROR([1]!EM_S_QSTM07_IS($C47,"61",P$2,"1")/1000000,"")</f>
        <v>273.44407354999998</v>
      </c>
      <c r="Q47" s="27">
        <f>IFERROR([1]!EM_S_QSTM07_IS($C47,"61",Q$2,"1")/1000000,"")</f>
        <v>109.39142493999999</v>
      </c>
      <c r="R47" s="27">
        <f>IFERROR([1]!EM_S_QSTM07_IS($C47,"61",R$2,"1")/1000000,"")</f>
        <v>293.75500445</v>
      </c>
      <c r="S47" s="27">
        <f>IFERROR([1]!EM_S_QSTM07_IS($C47,"61",S$2,"1")/1000000,"")</f>
        <v>210.34546202999999</v>
      </c>
      <c r="T47" s="27">
        <f t="shared" si="4"/>
        <v>345.91985857999998</v>
      </c>
      <c r="U47" s="29" t="str">
        <f>IFERROR([1]!EM_S_PERFORMANCEEXPRESS_QNETPROFIT(C47,$T$2)/1000000,"")</f>
        <v/>
      </c>
      <c r="V47" s="27">
        <f>IFERROR([1]!EM_S_PROFITNOTICE_FORECASTT(C47,$T$2)/1000000,"")</f>
        <v>1012.7124</v>
      </c>
      <c r="W47" s="27">
        <f>IFERROR([1]!EM_S_PROFITNOTICE_FORECASTL(C47,$T$2)/1000000,"")</f>
        <v>906.11109999999996</v>
      </c>
      <c r="X47" s="27">
        <f t="shared" si="5"/>
        <v>345.91985857999998</v>
      </c>
      <c r="Y47" s="31">
        <f t="shared" si="6"/>
        <v>0.26504792767705609</v>
      </c>
      <c r="Z47" s="31">
        <f t="shared" si="7"/>
        <v>0.38849913755556886</v>
      </c>
      <c r="AA47" s="31">
        <f t="shared" si="8"/>
        <v>4.5295221711304814</v>
      </c>
      <c r="AB47" s="31">
        <f t="shared" si="9"/>
        <v>0.9908756382393844</v>
      </c>
      <c r="AC47" s="31">
        <f t="shared" si="10"/>
        <v>0.53406255453326268</v>
      </c>
      <c r="AD47" s="31">
        <f t="shared" si="11"/>
        <v>10.348942079134986</v>
      </c>
      <c r="AE47" s="27">
        <f t="shared" si="12"/>
        <v>959.41174999999998</v>
      </c>
      <c r="AF47" s="6">
        <f t="shared" si="13"/>
        <v>0.12474349416969566</v>
      </c>
    </row>
    <row r="48" spans="1:32" x14ac:dyDescent="0.25">
      <c r="A48" t="str">
        <f>IF(Y48&lt;&gt;"",IF(AND(Y48&gt;Z48,Z48&gt;AA48),MAX($A$3:A47)+1,""),IF(AND(Z48&gt;AA48,AA48&gt;AB48),MAX($A$3:A47)+1,""))</f>
        <v/>
      </c>
      <c r="B48" s="25">
        <v>44</v>
      </c>
      <c r="C48" s="25" t="str">
        <f>VLOOKUP(B48,'排除5年复合增长小于20%的列表'!$A$5:$P$984,3,)</f>
        <v>300196.SZ</v>
      </c>
      <c r="D48" s="25" t="str">
        <f>VLOOKUP($B48,'排除5年复合增长小于20%的列表'!$A$5:$P$984,4,)</f>
        <v>长海股份</v>
      </c>
      <c r="E48" s="27">
        <f>IFERROR([1]!EM_S_QSTM07_IS($C48,"61",E$2,"1")/1000000,"")</f>
        <v>18.414359469999997</v>
      </c>
      <c r="F48" s="27">
        <f>IFERROR([1]!EM_S_QSTM07_IS($C48,"61",F$2,"1")/1000000,"")</f>
        <v>24.72991004</v>
      </c>
      <c r="G48" s="27">
        <f>IFERROR([1]!EM_S_QSTM07_IS($C48,"61",G$2,"1")/1000000,"")</f>
        <v>29.290266160000002</v>
      </c>
      <c r="H48" s="27">
        <f>IFERROR([1]!EM_S_QSTM07_IS($C48,"61",H$2,"1")/1000000,"")</f>
        <v>32.588921040000002</v>
      </c>
      <c r="I48" s="27">
        <f>IFERROR([1]!EM_S_QSTM07_IS($C48,"61",I$2,"1")/1000000,"")</f>
        <v>26.764055930000001</v>
      </c>
      <c r="J48" s="27">
        <f>IFERROR([1]!EM_S_QSTM07_IS($C48,"61",J$2,"1")/1000000,"")</f>
        <v>36.528914630000003</v>
      </c>
      <c r="K48" s="27">
        <f>IFERROR([1]!EM_S_QSTM07_IS($C48,"61",K$2,"1")/1000000,"")</f>
        <v>43.42639526</v>
      </c>
      <c r="L48" s="27">
        <f>IFERROR([1]!EM_S_QSTM07_IS($C48,"61",L$2,"1")/1000000,"")</f>
        <v>40.160767469999996</v>
      </c>
      <c r="M48" s="27">
        <f>IFERROR([1]!EM_S_QSTM07_IS($C48,"61",M$2,"1")/1000000,"")</f>
        <v>37.813352250000001</v>
      </c>
      <c r="N48" s="27">
        <f>IFERROR([1]!EM_S_QSTM07_IS($C48,"61",N$2,"1")/1000000,"")</f>
        <v>54.81446914</v>
      </c>
      <c r="O48" s="27">
        <f>IFERROR([1]!EM_S_QSTM07_IS($C48,"61",O$2,"1")/1000000,"")</f>
        <v>65.647704790000006</v>
      </c>
      <c r="P48" s="27">
        <f>IFERROR([1]!EM_S_QSTM07_IS($C48,"61",P$2,"1")/1000000,"")</f>
        <v>55.268678689999994</v>
      </c>
      <c r="Q48" s="27">
        <f>IFERROR([1]!EM_S_QSTM07_IS($C48,"61",Q$2,"1")/1000000,"")</f>
        <v>48.490551619999998</v>
      </c>
      <c r="R48" s="27">
        <f>IFERROR([1]!EM_S_QSTM07_IS($C48,"61",R$2,"1")/1000000,"")</f>
        <v>76.988713790000006</v>
      </c>
      <c r="S48" s="27">
        <f>IFERROR([1]!EM_S_QSTM07_IS($C48,"61",S$2,"1")/1000000,"")</f>
        <v>68.703202840000003</v>
      </c>
      <c r="T48" s="27">
        <f t="shared" si="4"/>
        <v>80.817531750000001</v>
      </c>
      <c r="U48" s="29" t="str">
        <f>IFERROR([1]!EM_S_PERFORMANCEEXPRESS_QNETPROFIT(C48,$T$2)/1000000,"")</f>
        <v/>
      </c>
      <c r="V48" s="27">
        <f>IFERROR([1]!EM_S_PROFITNOTICE_FORECASTT(C48,$T$2)/1000000,"")</f>
        <v>300</v>
      </c>
      <c r="W48" s="27">
        <f>IFERROR([1]!EM_S_PROFITNOTICE_FORECASTL(C48,$T$2)/1000000,"")</f>
        <v>250</v>
      </c>
      <c r="X48" s="27">
        <f t="shared" si="5"/>
        <v>80.817531750000001</v>
      </c>
      <c r="Y48" s="31">
        <f t="shared" si="6"/>
        <v>0.46226639871929254</v>
      </c>
      <c r="Z48" s="31">
        <f t="shared" si="7"/>
        <v>4.6543867143172823E-2</v>
      </c>
      <c r="AA48" s="31">
        <f t="shared" si="8"/>
        <v>0.40453268996121139</v>
      </c>
      <c r="AB48" s="31">
        <f t="shared" si="9"/>
        <v>0.28236585054423458</v>
      </c>
      <c r="AC48" s="31">
        <f t="shared" si="10"/>
        <v>0.37618581943897289</v>
      </c>
      <c r="AD48" s="31">
        <f t="shared" si="11"/>
        <v>0.51170053136940941</v>
      </c>
      <c r="AE48" s="27">
        <f t="shared" si="12"/>
        <v>275</v>
      </c>
      <c r="AF48" s="6">
        <f t="shared" si="13"/>
        <v>0.20924207614492674</v>
      </c>
    </row>
    <row r="49" spans="1:32" x14ac:dyDescent="0.25">
      <c r="A49" t="str">
        <f>IF(Y49&lt;&gt;"",IF(AND(Y49&gt;Z49,Z49&gt;AA49),MAX($A$3:A48)+1,""),IF(AND(Z49&gt;AA49,AA49&gt;AB49),MAX($A$3:A48)+1,""))</f>
        <v/>
      </c>
      <c r="B49" s="25">
        <v>45</v>
      </c>
      <c r="C49" s="25" t="str">
        <f>VLOOKUP(B49,'排除5年复合增长小于20%的列表'!$A$5:$P$984,3,)</f>
        <v>300199.SZ</v>
      </c>
      <c r="D49" s="25" t="str">
        <f>VLOOKUP($B49,'排除5年复合增长小于20%的列表'!$A$5:$P$984,4,)</f>
        <v>翰宇药业</v>
      </c>
      <c r="E49" s="27">
        <f>IFERROR([1]!EM_S_QSTM07_IS($C49,"61",E$2,"1")/1000000,"")</f>
        <v>17.981542480000002</v>
      </c>
      <c r="F49" s="27">
        <f>IFERROR([1]!EM_S_QSTM07_IS($C49,"61",F$2,"1")/1000000,"")</f>
        <v>23.684796840000001</v>
      </c>
      <c r="G49" s="27">
        <f>IFERROR([1]!EM_S_QSTM07_IS($C49,"61",G$2,"1")/1000000,"")</f>
        <v>28.019106780000001</v>
      </c>
      <c r="H49" s="27">
        <f>IFERROR([1]!EM_S_QSTM07_IS($C49,"61",H$2,"1")/1000000,"")</f>
        <v>60.245274899999998</v>
      </c>
      <c r="I49" s="27">
        <f>IFERROR([1]!EM_S_QSTM07_IS($C49,"61",I$2,"1")/1000000,"")</f>
        <v>21.510614069999999</v>
      </c>
      <c r="J49" s="27">
        <f>IFERROR([1]!EM_S_QSTM07_IS($C49,"61",J$2,"1")/1000000,"")</f>
        <v>27.836314120000001</v>
      </c>
      <c r="K49" s="27">
        <f>IFERROR([1]!EM_S_QSTM07_IS($C49,"61",K$2,"1")/1000000,"")</f>
        <v>55.914320060000001</v>
      </c>
      <c r="L49" s="27">
        <f>IFERROR([1]!EM_S_QSTM07_IS($C49,"61",L$2,"1")/1000000,"")</f>
        <v>66.300436360000006</v>
      </c>
      <c r="M49" s="27">
        <f>IFERROR([1]!EM_S_QSTM07_IS($C49,"61",M$2,"1")/1000000,"")</f>
        <v>37.731804529999998</v>
      </c>
      <c r="N49" s="27">
        <f>IFERROR([1]!EM_S_QSTM07_IS($C49,"61",N$2,"1")/1000000,"")</f>
        <v>51.951996659999999</v>
      </c>
      <c r="O49" s="27">
        <f>IFERROR([1]!EM_S_QSTM07_IS($C49,"61",O$2,"1")/1000000,"")</f>
        <v>84.56099626000001</v>
      </c>
      <c r="P49" s="27">
        <f>IFERROR([1]!EM_S_QSTM07_IS($C49,"61",P$2,"1")/1000000,"")</f>
        <v>131.097251</v>
      </c>
      <c r="Q49" s="27">
        <f>IFERROR([1]!EM_S_QSTM07_IS($C49,"61",Q$2,"1")/1000000,"")</f>
        <v>58.613031970000002</v>
      </c>
      <c r="R49" s="27">
        <f>IFERROR([1]!EM_S_QSTM07_IS($C49,"61",R$2,"1")/1000000,"")</f>
        <v>52.02698324</v>
      </c>
      <c r="S49" s="27">
        <f>IFERROR([1]!EM_S_QSTM07_IS($C49,"61",S$2,"1")/1000000,"")</f>
        <v>119.47266706000001</v>
      </c>
      <c r="T49" s="27" t="str">
        <f t="shared" si="4"/>
        <v/>
      </c>
      <c r="U49" s="29" t="str">
        <f>IFERROR([1]!EM_S_PERFORMANCEEXPRESS_QNETPROFIT(C49,$T$2)/1000000,"")</f>
        <v/>
      </c>
      <c r="V49" s="27" t="str">
        <f>IFERROR([1]!EM_S_PROFITNOTICE_FORECASTT(C49,$T$2)/1000000,"")</f>
        <v/>
      </c>
      <c r="W49" s="27" t="str">
        <f>IFERROR([1]!EM_S_PROFITNOTICE_FORECASTL(C49,$T$2)/1000000,"")</f>
        <v/>
      </c>
      <c r="X49" s="27" t="str">
        <f t="shared" si="5"/>
        <v/>
      </c>
      <c r="Y49" s="31" t="str">
        <f t="shared" si="6"/>
        <v/>
      </c>
      <c r="Z49" s="31">
        <f t="shared" si="7"/>
        <v>0.41285784633682598</v>
      </c>
      <c r="AA49" s="31">
        <f t="shared" si="8"/>
        <v>1.4433820607655523E-3</v>
      </c>
      <c r="AB49" s="31">
        <f t="shared" si="9"/>
        <v>0.55341184181630254</v>
      </c>
      <c r="AC49" s="31">
        <f t="shared" si="10"/>
        <v>0.97732108863001144</v>
      </c>
      <c r="AD49" s="31">
        <f t="shared" si="11"/>
        <v>0.51233165617072896</v>
      </c>
      <c r="AE49" s="27">
        <f t="shared" si="12"/>
        <v>361.20993327000002</v>
      </c>
      <c r="AF49" s="6">
        <f t="shared" si="13"/>
        <v>0.42770074356572074</v>
      </c>
    </row>
    <row r="50" spans="1:32" x14ac:dyDescent="0.25">
      <c r="A50" t="str">
        <f>IF(Y50&lt;&gt;"",IF(AND(Y50&gt;Z50,Z50&gt;AA50),MAX($A$3:A49)+1,""),IF(AND(Z50&gt;AA50,AA50&gt;AB50),MAX($A$3:A49)+1,""))</f>
        <v/>
      </c>
      <c r="B50" s="25">
        <v>46</v>
      </c>
      <c r="C50" s="25" t="str">
        <f>VLOOKUP(B50,'排除5年复合增长小于20%的列表'!$A$5:$P$984,3,)</f>
        <v>300231.SZ</v>
      </c>
      <c r="D50" s="25" t="str">
        <f>VLOOKUP($B50,'排除5年复合增长小于20%的列表'!$A$5:$P$984,4,)</f>
        <v>银信科技</v>
      </c>
      <c r="E50" s="27">
        <f>IFERROR([1]!EM_S_QSTM07_IS($C50,"61",E$2,"1")/1000000,"")</f>
        <v>7.9978288600000003</v>
      </c>
      <c r="F50" s="27">
        <f>IFERROR([1]!EM_S_QSTM07_IS($C50,"61",F$2,"1")/1000000,"")</f>
        <v>13.96771212</v>
      </c>
      <c r="G50" s="27">
        <f>IFERROR([1]!EM_S_QSTM07_IS($C50,"61",G$2,"1")/1000000,"")</f>
        <v>9.9303385199999994</v>
      </c>
      <c r="H50" s="27">
        <f>IFERROR([1]!EM_S_QSTM07_IS($C50,"61",H$2,"1")/1000000,"")</f>
        <v>15.31492772</v>
      </c>
      <c r="I50" s="27">
        <f>IFERROR([1]!EM_S_QSTM07_IS($C50,"61",I$2,"1")/1000000,"")</f>
        <v>9.09612877</v>
      </c>
      <c r="J50" s="27">
        <f>IFERROR([1]!EM_S_QSTM07_IS($C50,"61",J$2,"1")/1000000,"")</f>
        <v>18.91543325</v>
      </c>
      <c r="K50" s="27">
        <f>IFERROR([1]!EM_S_QSTM07_IS($C50,"61",K$2,"1")/1000000,"")</f>
        <v>13.17068035</v>
      </c>
      <c r="L50" s="27">
        <f>IFERROR([1]!EM_S_QSTM07_IS($C50,"61",L$2,"1")/1000000,"")</f>
        <v>16.547846029999999</v>
      </c>
      <c r="M50" s="27">
        <f>IFERROR([1]!EM_S_QSTM07_IS($C50,"61",M$2,"1")/1000000,"")</f>
        <v>10.09487841</v>
      </c>
      <c r="N50" s="27">
        <f>IFERROR([1]!EM_S_QSTM07_IS($C50,"61",N$2,"1")/1000000,"")</f>
        <v>30.64527537</v>
      </c>
      <c r="O50" s="27">
        <f>IFERROR([1]!EM_S_QSTM07_IS($C50,"61",O$2,"1")/1000000,"")</f>
        <v>19.43560094</v>
      </c>
      <c r="P50" s="27">
        <f>IFERROR([1]!EM_S_QSTM07_IS($C50,"61",P$2,"1")/1000000,"")</f>
        <v>23.133681510000002</v>
      </c>
      <c r="Q50" s="27">
        <f>IFERROR([1]!EM_S_QSTM07_IS($C50,"61",Q$2,"1")/1000000,"")</f>
        <v>15.16950426</v>
      </c>
      <c r="R50" s="27">
        <f>IFERROR([1]!EM_S_QSTM07_IS($C50,"61",R$2,"1")/1000000,"")</f>
        <v>42.24767499</v>
      </c>
      <c r="S50" s="27">
        <f>IFERROR([1]!EM_S_QSTM07_IS($C50,"61",S$2,"1")/1000000,"")</f>
        <v>31.27562112</v>
      </c>
      <c r="T50" s="27" t="str">
        <f t="shared" si="4"/>
        <v/>
      </c>
      <c r="U50" s="29" t="str">
        <f>IFERROR([1]!EM_S_PERFORMANCEEXPRESS_QNETPROFIT(C50,$T$2)/1000000,"")</f>
        <v/>
      </c>
      <c r="V50" s="27" t="str">
        <f>IFERROR([1]!EM_S_PROFITNOTICE_FORECASTT(C50,$T$2)/1000000,"")</f>
        <v/>
      </c>
      <c r="W50" s="27" t="str">
        <f>IFERROR([1]!EM_S_PROFITNOTICE_FORECASTL(C50,$T$2)/1000000,"")</f>
        <v/>
      </c>
      <c r="X50" s="27" t="str">
        <f t="shared" si="5"/>
        <v/>
      </c>
      <c r="Y50" s="31" t="str">
        <f t="shared" si="6"/>
        <v/>
      </c>
      <c r="Z50" s="31">
        <f t="shared" si="7"/>
        <v>0.6091923896025413</v>
      </c>
      <c r="AA50" s="31">
        <f t="shared" si="8"/>
        <v>0.37860320979063866</v>
      </c>
      <c r="AB50" s="31">
        <f t="shared" si="9"/>
        <v>0.50269311267514327</v>
      </c>
      <c r="AC50" s="31">
        <f t="shared" si="10"/>
        <v>0.39798747631929743</v>
      </c>
      <c r="AD50" s="31">
        <f t="shared" si="11"/>
        <v>0.47567175145967311</v>
      </c>
      <c r="AE50" s="27">
        <f t="shared" si="12"/>
        <v>111.82648188</v>
      </c>
      <c r="AF50" s="6">
        <f t="shared" si="13"/>
        <v>0.4358771274558102</v>
      </c>
    </row>
    <row r="51" spans="1:32" x14ac:dyDescent="0.25">
      <c r="A51" t="str">
        <f>IF(Y51&lt;&gt;"",IF(AND(Y51&gt;Z51,Z51&gt;AA51),MAX($A$3:A50)+1,""),IF(AND(Z51&gt;AA51,AA51&gt;AB51),MAX($A$3:A50)+1,""))</f>
        <v/>
      </c>
      <c r="B51" s="25">
        <v>47</v>
      </c>
      <c r="C51" s="25" t="str">
        <f>VLOOKUP(B51,'排除5年复合增长小于20%的列表'!$A$5:$P$984,3,)</f>
        <v>300244.SZ</v>
      </c>
      <c r="D51" s="25" t="str">
        <f>VLOOKUP($B51,'排除5年复合增长小于20%的列表'!$A$5:$P$984,4,)</f>
        <v>迪安诊断</v>
      </c>
      <c r="E51" s="27">
        <f>IFERROR([1]!EM_S_QSTM07_IS($C51,"61",E$2,"1")/1000000,"")</f>
        <v>15.35661689</v>
      </c>
      <c r="F51" s="27">
        <f>IFERROR([1]!EM_S_QSTM07_IS($C51,"61",F$2,"1")/1000000,"")</f>
        <v>29.988492190000002</v>
      </c>
      <c r="G51" s="27">
        <f>IFERROR([1]!EM_S_QSTM07_IS($C51,"61",G$2,"1")/1000000,"")</f>
        <v>16.440312420000001</v>
      </c>
      <c r="H51" s="27">
        <f>IFERROR([1]!EM_S_QSTM07_IS($C51,"61",H$2,"1")/1000000,"")</f>
        <v>24.307868460000002</v>
      </c>
      <c r="I51" s="27">
        <f>IFERROR([1]!EM_S_QSTM07_IS($C51,"61",I$2,"1")/1000000,"")</f>
        <v>18.943268079999999</v>
      </c>
      <c r="J51" s="27">
        <f>IFERROR([1]!EM_S_QSTM07_IS($C51,"61",J$2,"1")/1000000,"")</f>
        <v>43.641752250000003</v>
      </c>
      <c r="K51" s="27">
        <f>IFERROR([1]!EM_S_QSTM07_IS($C51,"61",K$2,"1")/1000000,"")</f>
        <v>26.295245079999997</v>
      </c>
      <c r="L51" s="27">
        <f>IFERROR([1]!EM_S_QSTM07_IS($C51,"61",L$2,"1")/1000000,"")</f>
        <v>35.704179869999997</v>
      </c>
      <c r="M51" s="27">
        <f>IFERROR([1]!EM_S_QSTM07_IS($C51,"61",M$2,"1")/1000000,"")</f>
        <v>26.67649698</v>
      </c>
      <c r="N51" s="27">
        <f>IFERROR([1]!EM_S_QSTM07_IS($C51,"61",N$2,"1")/1000000,"")</f>
        <v>62.271373369999999</v>
      </c>
      <c r="O51" s="27">
        <f>IFERROR([1]!EM_S_QSTM07_IS($C51,"61",O$2,"1")/1000000,"")</f>
        <v>36.011108950000001</v>
      </c>
      <c r="P51" s="27">
        <f>IFERROR([1]!EM_S_QSTM07_IS($C51,"61",P$2,"1")/1000000,"")</f>
        <v>49.835733270000006</v>
      </c>
      <c r="Q51" s="27">
        <f>IFERROR([1]!EM_S_QSTM07_IS($C51,"61",Q$2,"1")/1000000,"")</f>
        <v>39.67342773</v>
      </c>
      <c r="R51" s="27">
        <f>IFERROR([1]!EM_S_QSTM07_IS($C51,"61",R$2,"1")/1000000,"")</f>
        <v>95.870329830000003</v>
      </c>
      <c r="S51" s="27">
        <f>IFERROR([1]!EM_S_QSTM07_IS($C51,"61",S$2,"1")/1000000,"")</f>
        <v>52.588349919999999</v>
      </c>
      <c r="T51" s="27" t="str">
        <f t="shared" si="4"/>
        <v/>
      </c>
      <c r="U51" s="29" t="str">
        <f>IFERROR([1]!EM_S_PERFORMANCEEXPRESS_QNETPROFIT(C51,$T$2)/1000000,"")</f>
        <v/>
      </c>
      <c r="V51" s="27" t="str">
        <f>IFERROR([1]!EM_S_PROFITNOTICE_FORECASTT(C51,$T$2)/1000000,"")</f>
        <v/>
      </c>
      <c r="W51" s="27" t="str">
        <f>IFERROR([1]!EM_S_PROFITNOTICE_FORECASTL(C51,$T$2)/1000000,"")</f>
        <v/>
      </c>
      <c r="X51" s="27" t="str">
        <f t="shared" si="5"/>
        <v/>
      </c>
      <c r="Y51" s="31" t="str">
        <f t="shared" si="6"/>
        <v/>
      </c>
      <c r="Z51" s="31">
        <f t="shared" si="7"/>
        <v>0.46033686418868247</v>
      </c>
      <c r="AA51" s="31">
        <f t="shared" si="8"/>
        <v>0.53955701699983249</v>
      </c>
      <c r="AB51" s="31">
        <f t="shared" si="9"/>
        <v>0.48720530134612905</v>
      </c>
      <c r="AC51" s="31">
        <f t="shared" si="10"/>
        <v>0.3957954909328103</v>
      </c>
      <c r="AD51" s="31">
        <f t="shared" si="11"/>
        <v>0.36949128408732079</v>
      </c>
      <c r="AE51" s="27">
        <f t="shared" si="12"/>
        <v>237.96784074999999</v>
      </c>
      <c r="AF51" s="6">
        <f t="shared" si="13"/>
        <v>0.15131697979291103</v>
      </c>
    </row>
    <row r="52" spans="1:32" x14ac:dyDescent="0.25">
      <c r="A52" t="str">
        <f>IF(Y52&lt;&gt;"",IF(AND(Y52&gt;Z52,Z52&gt;AA52),MAX($A$3:A51)+1,""),IF(AND(Z52&gt;AA52,AA52&gt;AB52),MAX($A$3:A51)+1,""))</f>
        <v/>
      </c>
      <c r="B52" s="25">
        <v>48</v>
      </c>
      <c r="C52" s="25" t="str">
        <f>VLOOKUP(B52,'排除5年复合增长小于20%的列表'!$A$5:$P$984,3,)</f>
        <v>300253.SZ</v>
      </c>
      <c r="D52" s="25" t="str">
        <f>VLOOKUP($B52,'排除5年复合增长小于20%的列表'!$A$5:$P$984,4,)</f>
        <v>卫宁健康</v>
      </c>
      <c r="E52" s="27">
        <f>IFERROR([1]!EM_S_QSTM07_IS($C52,"61",E$2,"1")/1000000,"")</f>
        <v>7.7361715899999997</v>
      </c>
      <c r="F52" s="27">
        <f>IFERROR([1]!EM_S_QSTM07_IS($C52,"61",F$2,"1")/1000000,"")</f>
        <v>19.16779932</v>
      </c>
      <c r="G52" s="27">
        <f>IFERROR([1]!EM_S_QSTM07_IS($C52,"61",G$2,"1")/1000000,"")</f>
        <v>22.359699120000002</v>
      </c>
      <c r="H52" s="27">
        <f>IFERROR([1]!EM_S_QSTM07_IS($C52,"61",H$2,"1")/1000000,"")</f>
        <v>31.340358730000002</v>
      </c>
      <c r="I52" s="27">
        <f>IFERROR([1]!EM_S_QSTM07_IS($C52,"61",I$2,"1")/1000000,"")</f>
        <v>10.93047593</v>
      </c>
      <c r="J52" s="27">
        <f>IFERROR([1]!EM_S_QSTM07_IS($C52,"61",J$2,"1")/1000000,"")</f>
        <v>26.786752019999998</v>
      </c>
      <c r="K52" s="27">
        <f>IFERROR([1]!EM_S_QSTM07_IS($C52,"61",K$2,"1")/1000000,"")</f>
        <v>31.011518339999999</v>
      </c>
      <c r="L52" s="27">
        <f>IFERROR([1]!EM_S_QSTM07_IS($C52,"61",L$2,"1")/1000000,"")</f>
        <v>52.24284317</v>
      </c>
      <c r="M52" s="27">
        <f>IFERROR([1]!EM_S_QSTM07_IS($C52,"61",M$2,"1")/1000000,"")</f>
        <v>17.027357819999999</v>
      </c>
      <c r="N52" s="27">
        <f>IFERROR([1]!EM_S_QSTM07_IS($C52,"61",N$2,"1")/1000000,"")</f>
        <v>41.447439079999995</v>
      </c>
      <c r="O52" s="27">
        <f>IFERROR([1]!EM_S_QSTM07_IS($C52,"61",O$2,"1")/1000000,"")</f>
        <v>31.12782348</v>
      </c>
      <c r="P52" s="27">
        <f>IFERROR([1]!EM_S_QSTM07_IS($C52,"61",P$2,"1")/1000000,"")</f>
        <v>62.901094389999997</v>
      </c>
      <c r="Q52" s="27">
        <f>IFERROR([1]!EM_S_QSTM07_IS($C52,"61",Q$2,"1")/1000000,"")</f>
        <v>22.153166590000001</v>
      </c>
      <c r="R52" s="27">
        <f>IFERROR([1]!EM_S_QSTM07_IS($C52,"61",R$2,"1")/1000000,"")</f>
        <v>401.29954814000001</v>
      </c>
      <c r="S52" s="27">
        <f>IFERROR([1]!EM_S_QSTM07_IS($C52,"61",S$2,"1")/1000000,"")</f>
        <v>35.512444439999996</v>
      </c>
      <c r="T52" s="27" t="str">
        <f t="shared" si="4"/>
        <v/>
      </c>
      <c r="U52" s="29" t="str">
        <f>IFERROR([1]!EM_S_PERFORMANCEEXPRESS_QNETPROFIT(C52,$T$2)/1000000,"")</f>
        <v/>
      </c>
      <c r="V52" s="27" t="str">
        <f>IFERROR([1]!EM_S_PROFITNOTICE_FORECASTT(C52,$T$2)/1000000,"")</f>
        <v/>
      </c>
      <c r="W52" s="27" t="str">
        <f>IFERROR([1]!EM_S_PROFITNOTICE_FORECASTL(C52,$T$2)/1000000,"")</f>
        <v/>
      </c>
      <c r="X52" s="27" t="str">
        <f t="shared" si="5"/>
        <v/>
      </c>
      <c r="Y52" s="31" t="str">
        <f t="shared" si="6"/>
        <v/>
      </c>
      <c r="Z52" s="31">
        <f t="shared" si="7"/>
        <v>0.14085857826896153</v>
      </c>
      <c r="AA52" s="31">
        <f t="shared" si="8"/>
        <v>8.6821313221651533</v>
      </c>
      <c r="AB52" s="31">
        <f t="shared" si="9"/>
        <v>0.30103371434288695</v>
      </c>
      <c r="AC52" s="31">
        <f t="shared" si="10"/>
        <v>0.2040136136028754</v>
      </c>
      <c r="AD52" s="31">
        <f t="shared" si="11"/>
        <v>3.750385218965091E-3</v>
      </c>
      <c r="AE52" s="27">
        <f t="shared" si="12"/>
        <v>521.86625356000002</v>
      </c>
      <c r="AF52" s="6">
        <f t="shared" si="13"/>
        <v>0.26611273457660745</v>
      </c>
    </row>
    <row r="53" spans="1:32" x14ac:dyDescent="0.25">
      <c r="A53" t="str">
        <f>IF(Y53&lt;&gt;"",IF(AND(Y53&gt;Z53,Z53&gt;AA53),MAX($A$3:A52)+1,""),IF(AND(Z53&gt;AA53,AA53&gt;AB53),MAX($A$3:A52)+1,""))</f>
        <v/>
      </c>
      <c r="B53" s="25">
        <v>49</v>
      </c>
      <c r="C53" s="25" t="str">
        <f>VLOOKUP(B53,'排除5年复合增长小于20%的列表'!$A$5:$P$984,3,)</f>
        <v>300267.SZ</v>
      </c>
      <c r="D53" s="25" t="str">
        <f>VLOOKUP($B53,'排除5年复合增长小于20%的列表'!$A$5:$P$984,4,)</f>
        <v>尔康制药</v>
      </c>
      <c r="E53" s="27">
        <f>IFERROR([1]!EM_S_QSTM07_IS($C53,"61",E$2,"1")/1000000,"")</f>
        <v>33.313636240000001</v>
      </c>
      <c r="F53" s="27">
        <f>IFERROR([1]!EM_S_QSTM07_IS($C53,"61",F$2,"1")/1000000,"")</f>
        <v>46.888787960000002</v>
      </c>
      <c r="G53" s="27">
        <f>IFERROR([1]!EM_S_QSTM07_IS($C53,"61",G$2,"1")/1000000,"")</f>
        <v>45.500623049999994</v>
      </c>
      <c r="H53" s="27">
        <f>IFERROR([1]!EM_S_QSTM07_IS($C53,"61",H$2,"1")/1000000,"")</f>
        <v>67.226402379999996</v>
      </c>
      <c r="I53" s="27">
        <f>IFERROR([1]!EM_S_QSTM07_IS($C53,"61",I$2,"1")/1000000,"")</f>
        <v>58.68946665</v>
      </c>
      <c r="J53" s="27">
        <f>IFERROR([1]!EM_S_QSTM07_IS($C53,"61",J$2,"1")/1000000,"")</f>
        <v>80.519215060000008</v>
      </c>
      <c r="K53" s="27">
        <f>IFERROR([1]!EM_S_QSTM07_IS($C53,"61",K$2,"1")/1000000,"")</f>
        <v>58.442333020000007</v>
      </c>
      <c r="L53" s="27">
        <f>IFERROR([1]!EM_S_QSTM07_IS($C53,"61",L$2,"1")/1000000,"")</f>
        <v>90.637631209999995</v>
      </c>
      <c r="M53" s="27">
        <f>IFERROR([1]!EM_S_QSTM07_IS($C53,"61",M$2,"1")/1000000,"")</f>
        <v>90.137894959999997</v>
      </c>
      <c r="N53" s="27">
        <f>IFERROR([1]!EM_S_QSTM07_IS($C53,"61",N$2,"1")/1000000,"")</f>
        <v>194.79488813</v>
      </c>
      <c r="O53" s="27">
        <f>IFERROR([1]!EM_S_QSTM07_IS($C53,"61",O$2,"1")/1000000,"")</f>
        <v>141.71205921999999</v>
      </c>
      <c r="P53" s="27">
        <f>IFERROR([1]!EM_S_QSTM07_IS($C53,"61",P$2,"1")/1000000,"")</f>
        <v>177.93382971</v>
      </c>
      <c r="Q53" s="27">
        <f>IFERROR([1]!EM_S_QSTM07_IS($C53,"61",Q$2,"1")/1000000,"")</f>
        <v>168.09898471</v>
      </c>
      <c r="R53" s="27">
        <f>IFERROR([1]!EM_S_QSTM07_IS($C53,"61",R$2,"1")/1000000,"")</f>
        <v>358.96475529000003</v>
      </c>
      <c r="S53" s="27">
        <f>IFERROR([1]!EM_S_QSTM07_IS($C53,"61",S$2,"1")/1000000,"")</f>
        <v>195.49279216999997</v>
      </c>
      <c r="T53" s="27" t="str">
        <f t="shared" si="4"/>
        <v/>
      </c>
      <c r="U53" s="29" t="str">
        <f>IFERROR([1]!EM_S_PERFORMANCEEXPRESS_QNETPROFIT(C53,$T$2)/1000000,"")</f>
        <v/>
      </c>
      <c r="V53" s="27" t="str">
        <f>IFERROR([1]!EM_S_PROFITNOTICE_FORECASTT(C53,$T$2)/1000000,"")</f>
        <v/>
      </c>
      <c r="W53" s="27" t="str">
        <f>IFERROR([1]!EM_S_PROFITNOTICE_FORECASTL(C53,$T$2)/1000000,"")</f>
        <v/>
      </c>
      <c r="X53" s="27" t="str">
        <f t="shared" si="5"/>
        <v/>
      </c>
      <c r="Y53" s="31" t="str">
        <f t="shared" si="6"/>
        <v/>
      </c>
      <c r="Z53" s="31">
        <f t="shared" si="7"/>
        <v>0.37950710226084872</v>
      </c>
      <c r="AA53" s="31">
        <f t="shared" si="8"/>
        <v>0.8427832410593763</v>
      </c>
      <c r="AB53" s="31">
        <f t="shared" si="9"/>
        <v>0.8649091459767988</v>
      </c>
      <c r="AC53" s="31">
        <f t="shared" si="10"/>
        <v>0.96313415669195757</v>
      </c>
      <c r="AD53" s="31">
        <f t="shared" si="11"/>
        <v>1.4248186527992233</v>
      </c>
      <c r="AE53" s="27">
        <f t="shared" si="12"/>
        <v>900.49036188000014</v>
      </c>
      <c r="AF53" s="6">
        <f t="shared" si="13"/>
        <v>7.8407326189043225E-2</v>
      </c>
    </row>
    <row r="54" spans="1:32" x14ac:dyDescent="0.25">
      <c r="A54" t="str">
        <f>IF(Y54&lt;&gt;"",IF(AND(Y54&gt;Z54,Z54&gt;AA54),MAX($A$3:A53)+1,""),IF(AND(Z54&gt;AA54,AA54&gt;AB54),MAX($A$3:A53)+1,""))</f>
        <v/>
      </c>
      <c r="B54" s="25">
        <v>50</v>
      </c>
      <c r="C54" s="25" t="str">
        <f>VLOOKUP(B54,'排除5年复合增长小于20%的列表'!$A$5:$P$984,3,)</f>
        <v>300271.SZ</v>
      </c>
      <c r="D54" s="25" t="str">
        <f>VLOOKUP($B54,'排除5年复合增长小于20%的列表'!$A$5:$P$984,4,)</f>
        <v>华宇软件</v>
      </c>
      <c r="E54" s="27">
        <f>IFERROR([1]!EM_S_QSTM07_IS($C54,"61",E$2,"1")/1000000,"")</f>
        <v>9.8994771999999998</v>
      </c>
      <c r="F54" s="27">
        <f>IFERROR([1]!EM_S_QSTM07_IS($C54,"61",F$2,"1")/1000000,"")</f>
        <v>42.442813960000002</v>
      </c>
      <c r="G54" s="27">
        <f>IFERROR([1]!EM_S_QSTM07_IS($C54,"61",G$2,"1")/1000000,"")</f>
        <v>27.072280280000001</v>
      </c>
      <c r="H54" s="27">
        <f>IFERROR([1]!EM_S_QSTM07_IS($C54,"61",H$2,"1")/1000000,"")</f>
        <v>40.79558986</v>
      </c>
      <c r="I54" s="27">
        <f>IFERROR([1]!EM_S_QSTM07_IS($C54,"61",I$2,"1")/1000000,"")</f>
        <v>13.2883835</v>
      </c>
      <c r="J54" s="27">
        <f>IFERROR([1]!EM_S_QSTM07_IS($C54,"61",J$2,"1")/1000000,"")</f>
        <v>48.166496359999996</v>
      </c>
      <c r="K54" s="27">
        <f>IFERROR([1]!EM_S_QSTM07_IS($C54,"61",K$2,"1")/1000000,"")</f>
        <v>32.76263479</v>
      </c>
      <c r="L54" s="27">
        <f>IFERROR([1]!EM_S_QSTM07_IS($C54,"61",L$2,"1")/1000000,"")</f>
        <v>53.162999740000004</v>
      </c>
      <c r="M54" s="27">
        <f>IFERROR([1]!EM_S_QSTM07_IS($C54,"61",M$2,"1")/1000000,"")</f>
        <v>19.340303609999999</v>
      </c>
      <c r="N54" s="27">
        <f>IFERROR([1]!EM_S_QSTM07_IS($C54,"61",N$2,"1")/1000000,"")</f>
        <v>68.206234530000003</v>
      </c>
      <c r="O54" s="27">
        <f>IFERROR([1]!EM_S_QSTM07_IS($C54,"61",O$2,"1")/1000000,"")</f>
        <v>49.195626450000006</v>
      </c>
      <c r="P54" s="27">
        <f>IFERROR([1]!EM_S_QSTM07_IS($C54,"61",P$2,"1")/1000000,"")</f>
        <v>71.714930699999996</v>
      </c>
      <c r="Q54" s="27">
        <f>IFERROR([1]!EM_S_QSTM07_IS($C54,"61",Q$2,"1")/1000000,"")</f>
        <v>28.556913229999999</v>
      </c>
      <c r="R54" s="27">
        <f>IFERROR([1]!EM_S_QSTM07_IS($C54,"61",R$2,"1")/1000000,"")</f>
        <v>96.411454860000006</v>
      </c>
      <c r="S54" s="27">
        <f>IFERROR([1]!EM_S_QSTM07_IS($C54,"61",S$2,"1")/1000000,"")</f>
        <v>53.73613744</v>
      </c>
      <c r="T54" s="27" t="str">
        <f t="shared" si="4"/>
        <v/>
      </c>
      <c r="U54" s="29" t="str">
        <f>IFERROR([1]!EM_S_PERFORMANCEEXPRESS_QNETPROFIT(C54,$T$2)/1000000,"")</f>
        <v/>
      </c>
      <c r="V54" s="27" t="str">
        <f>IFERROR([1]!EM_S_PROFITNOTICE_FORECASTT(C54,$T$2)/1000000,"")</f>
        <v/>
      </c>
      <c r="W54" s="27" t="str">
        <f>IFERROR([1]!EM_S_PROFITNOTICE_FORECASTL(C54,$T$2)/1000000,"")</f>
        <v/>
      </c>
      <c r="X54" s="27" t="str">
        <f t="shared" si="5"/>
        <v/>
      </c>
      <c r="Y54" s="31" t="str">
        <f t="shared" si="6"/>
        <v/>
      </c>
      <c r="Z54" s="31">
        <f t="shared" si="7"/>
        <v>9.2295013147454252E-2</v>
      </c>
      <c r="AA54" s="31">
        <f t="shared" si="8"/>
        <v>0.41352847762903777</v>
      </c>
      <c r="AB54" s="31">
        <f t="shared" si="9"/>
        <v>0.47654937615532078</v>
      </c>
      <c r="AC54" s="31">
        <f t="shared" si="10"/>
        <v>0.34896320844817685</v>
      </c>
      <c r="AD54" s="31">
        <f t="shared" si="11"/>
        <v>0.50157723166440138</v>
      </c>
      <c r="AE54" s="27">
        <f t="shared" si="12"/>
        <v>250.41943622999997</v>
      </c>
      <c r="AF54" s="6">
        <f t="shared" si="13"/>
        <v>0.37175828559297663</v>
      </c>
    </row>
    <row r="55" spans="1:32" x14ac:dyDescent="0.25">
      <c r="A55" t="str">
        <f>IF(Y55&lt;&gt;"",IF(AND(Y55&gt;Z55,Z55&gt;AA55),MAX($A$3:A54)+1,""),IF(AND(Z55&gt;AA55,AA55&gt;AB55),MAX($A$3:A54)+1,""))</f>
        <v/>
      </c>
      <c r="B55" s="25">
        <v>51</v>
      </c>
      <c r="C55" s="25" t="str">
        <f>VLOOKUP(B55,'排除5年复合增长小于20%的列表'!$A$5:$P$984,3,)</f>
        <v>300287.SZ</v>
      </c>
      <c r="D55" s="25" t="str">
        <f>VLOOKUP($B55,'排除5年复合增长小于20%的列表'!$A$5:$P$984,4,)</f>
        <v>飞利信</v>
      </c>
      <c r="E55" s="27">
        <f>IFERROR([1]!EM_S_QSTM07_IS($C55,"61",E$2,"1")/1000000,"")</f>
        <v>5.2737119100000003</v>
      </c>
      <c r="F55" s="27">
        <f>IFERROR([1]!EM_S_QSTM07_IS($C55,"61",F$2,"1")/1000000,"")</f>
        <v>10.33013461</v>
      </c>
      <c r="G55" s="27">
        <f>IFERROR([1]!EM_S_QSTM07_IS($C55,"61",G$2,"1")/1000000,"")</f>
        <v>18.88307386</v>
      </c>
      <c r="H55" s="27">
        <f>IFERROR([1]!EM_S_QSTM07_IS($C55,"61",H$2,"1")/1000000,"")</f>
        <v>31.550758930000001</v>
      </c>
      <c r="I55" s="27">
        <f>IFERROR([1]!EM_S_QSTM07_IS($C55,"61",I$2,"1")/1000000,"")</f>
        <v>7.1386839200000001</v>
      </c>
      <c r="J55" s="27">
        <f>IFERROR([1]!EM_S_QSTM07_IS($C55,"61",J$2,"1")/1000000,"")</f>
        <v>14.921704999999999</v>
      </c>
      <c r="K55" s="27">
        <f>IFERROR([1]!EM_S_QSTM07_IS($C55,"61",K$2,"1")/1000000,"")</f>
        <v>25.67266205</v>
      </c>
      <c r="L55" s="27">
        <f>IFERROR([1]!EM_S_QSTM07_IS($C55,"61",L$2,"1")/1000000,"")</f>
        <v>44.851570700000003</v>
      </c>
      <c r="M55" s="27">
        <f>IFERROR([1]!EM_S_QSTM07_IS($C55,"61",M$2,"1")/1000000,"")</f>
        <v>13.54462627</v>
      </c>
      <c r="N55" s="27">
        <f>IFERROR([1]!EM_S_QSTM07_IS($C55,"61",N$2,"1")/1000000,"")</f>
        <v>24.00864807</v>
      </c>
      <c r="O55" s="27">
        <f>IFERROR([1]!EM_S_QSTM07_IS($C55,"61",O$2,"1")/1000000,"")</f>
        <v>44.706522909999997</v>
      </c>
      <c r="P55" s="27">
        <f>IFERROR([1]!EM_S_QSTM07_IS($C55,"61",P$2,"1")/1000000,"")</f>
        <v>98.372368840000007</v>
      </c>
      <c r="Q55" s="27">
        <f>IFERROR([1]!EM_S_QSTM07_IS($C55,"61",Q$2,"1")/1000000,"")</f>
        <v>51.268411189999995</v>
      </c>
      <c r="R55" s="27">
        <f>IFERROR([1]!EM_S_QSTM07_IS($C55,"61",R$2,"1")/1000000,"")</f>
        <v>89.326165870000011</v>
      </c>
      <c r="S55" s="27">
        <f>IFERROR([1]!EM_S_QSTM07_IS($C55,"61",S$2,"1")/1000000,"")</f>
        <v>167.43728891999999</v>
      </c>
      <c r="T55" s="27" t="str">
        <f t="shared" si="4"/>
        <v/>
      </c>
      <c r="U55" s="29" t="str">
        <f>IFERROR([1]!EM_S_PERFORMANCEEXPRESS_QNETPROFIT(C55,$T$2)/1000000,"")</f>
        <v/>
      </c>
      <c r="V55" s="27" t="str">
        <f>IFERROR([1]!EM_S_PROFITNOTICE_FORECASTT(C55,$T$2)/1000000,"")</f>
        <v/>
      </c>
      <c r="W55" s="27" t="str">
        <f>IFERROR([1]!EM_S_PROFITNOTICE_FORECASTL(C55,$T$2)/1000000,"")</f>
        <v/>
      </c>
      <c r="X55" s="27" t="str">
        <f t="shared" si="5"/>
        <v/>
      </c>
      <c r="Y55" s="31" t="str">
        <f t="shared" si="6"/>
        <v/>
      </c>
      <c r="Z55" s="31">
        <f t="shared" si="7"/>
        <v>2.7452541155364032</v>
      </c>
      <c r="AA55" s="31">
        <f t="shared" si="8"/>
        <v>2.720582917020534</v>
      </c>
      <c r="AB55" s="31">
        <f t="shared" si="9"/>
        <v>2.7851477160026503</v>
      </c>
      <c r="AC55" s="31">
        <f t="shared" si="10"/>
        <v>1.1932870422306081</v>
      </c>
      <c r="AD55" s="31">
        <f t="shared" si="11"/>
        <v>0.74140581225779023</v>
      </c>
      <c r="AE55" s="27">
        <f t="shared" si="12"/>
        <v>406.40423482</v>
      </c>
      <c r="AF55" s="6">
        <f t="shared" si="13"/>
        <v>0.80717896257340915</v>
      </c>
    </row>
    <row r="56" spans="1:32" x14ac:dyDescent="0.25">
      <c r="A56" t="str">
        <f>IF(Y56&lt;&gt;"",IF(AND(Y56&gt;Z56,Z56&gt;AA56),MAX($A$3:A55)+1,""),IF(AND(Z56&gt;AA56,AA56&gt;AB56),MAX($A$3:A55)+1,""))</f>
        <v/>
      </c>
      <c r="B56" s="25">
        <v>52</v>
      </c>
      <c r="C56" s="25" t="str">
        <f>VLOOKUP(B56,'排除5年复合增长小于20%的列表'!$A$5:$P$984,3,)</f>
        <v>300315.SZ</v>
      </c>
      <c r="D56" s="25" t="str">
        <f>VLOOKUP($B56,'排除5年复合增长小于20%的列表'!$A$5:$P$984,4,)</f>
        <v>掌趣科技</v>
      </c>
      <c r="E56" s="27">
        <f>IFERROR([1]!EM_S_QSTM07_IS($C56,"61",E$2,"1")/1000000,"")</f>
        <v>16.92024893</v>
      </c>
      <c r="F56" s="27">
        <f>IFERROR([1]!EM_S_QSTM07_IS($C56,"61",F$2,"1")/1000000,"")</f>
        <v>28.086452359999999</v>
      </c>
      <c r="G56" s="27">
        <f>IFERROR([1]!EM_S_QSTM07_IS($C56,"61",G$2,"1")/1000000,"")</f>
        <v>46.709514749999997</v>
      </c>
      <c r="H56" s="27">
        <f>IFERROR([1]!EM_S_QSTM07_IS($C56,"61",H$2,"1")/1000000,"")</f>
        <v>61.903154860000001</v>
      </c>
      <c r="I56" s="27">
        <f>IFERROR([1]!EM_S_QSTM07_IS($C56,"61",I$2,"1")/1000000,"")</f>
        <v>42.823319420000004</v>
      </c>
      <c r="J56" s="27">
        <f>IFERROR([1]!EM_S_QSTM07_IS($C56,"61",J$2,"1")/1000000,"")</f>
        <v>67.598779519999994</v>
      </c>
      <c r="K56" s="27">
        <f>IFERROR([1]!EM_S_QSTM07_IS($C56,"61",K$2,"1")/1000000,"")</f>
        <v>93.026517330000004</v>
      </c>
      <c r="L56" s="27">
        <f>IFERROR([1]!EM_S_QSTM07_IS($C56,"61",L$2,"1")/1000000,"")</f>
        <v>127.14324341</v>
      </c>
      <c r="M56" s="27">
        <f>IFERROR([1]!EM_S_QSTM07_IS($C56,"61",M$2,"1")/1000000,"")</f>
        <v>78.196842930000003</v>
      </c>
      <c r="N56" s="27">
        <f>IFERROR([1]!EM_S_QSTM07_IS($C56,"61",N$2,"1")/1000000,"")</f>
        <v>90.284131079999995</v>
      </c>
      <c r="O56" s="27">
        <f>IFERROR([1]!EM_S_QSTM07_IS($C56,"61",O$2,"1")/1000000,"")</f>
        <v>103.64655818999999</v>
      </c>
      <c r="P56" s="27">
        <f>IFERROR([1]!EM_S_QSTM07_IS($C56,"61",P$2,"1")/1000000,"")</f>
        <v>198.28130537000001</v>
      </c>
      <c r="Q56" s="27">
        <f>IFERROR([1]!EM_S_QSTM07_IS($C56,"61",Q$2,"1")/1000000,"")</f>
        <v>221.35069188999998</v>
      </c>
      <c r="R56" s="27">
        <f>IFERROR([1]!EM_S_QSTM07_IS($C56,"61",R$2,"1")/1000000,"")</f>
        <v>197.14991165999999</v>
      </c>
      <c r="S56" s="27">
        <f>IFERROR([1]!EM_S_QSTM07_IS($C56,"61",S$2,"1")/1000000,"")</f>
        <v>141.12789294000001</v>
      </c>
      <c r="T56" s="27" t="str">
        <f t="shared" si="4"/>
        <v/>
      </c>
      <c r="U56" s="29" t="str">
        <f>IFERROR([1]!EM_S_PERFORMANCEEXPRESS_QNETPROFIT(C56,$T$2)/1000000,"")</f>
        <v/>
      </c>
      <c r="V56" s="27" t="str">
        <f>IFERROR([1]!EM_S_PROFITNOTICE_FORECASTT(C56,$T$2)/1000000,"")</f>
        <v/>
      </c>
      <c r="W56" s="27" t="str">
        <f>IFERROR([1]!EM_S_PROFITNOTICE_FORECASTL(C56,$T$2)/1000000,"")</f>
        <v/>
      </c>
      <c r="X56" s="27" t="str">
        <f t="shared" si="5"/>
        <v/>
      </c>
      <c r="Y56" s="31" t="str">
        <f t="shared" si="6"/>
        <v/>
      </c>
      <c r="Z56" s="31">
        <f t="shared" si="7"/>
        <v>0.36162642932427147</v>
      </c>
      <c r="AA56" s="31">
        <f t="shared" si="8"/>
        <v>1.1836607308687186</v>
      </c>
      <c r="AB56" s="31">
        <f t="shared" si="9"/>
        <v>1.8306857872529201</v>
      </c>
      <c r="AC56" s="31">
        <f t="shared" si="10"/>
        <v>0.55951114705010663</v>
      </c>
      <c r="AD56" s="31">
        <f t="shared" si="11"/>
        <v>0.11416143659690836</v>
      </c>
      <c r="AE56" s="27">
        <f t="shared" si="12"/>
        <v>757.90980186000002</v>
      </c>
      <c r="AF56" s="6">
        <f t="shared" si="13"/>
        <v>-0.20151642533582104</v>
      </c>
    </row>
    <row r="57" spans="1:32" x14ac:dyDescent="0.25">
      <c r="A57" t="str">
        <f>IF(Y57&lt;&gt;"",IF(AND(Y57&gt;Z57,Z57&gt;AA57),MAX($A$3:A56)+1,""),IF(AND(Z57&gt;AA57,AA57&gt;AB57),MAX($A$3:A56)+1,""))</f>
        <v/>
      </c>
      <c r="B57" s="25">
        <v>53</v>
      </c>
      <c r="C57" s="25" t="str">
        <f>VLOOKUP(B57,'排除5年复合增长小于20%的列表'!$A$5:$P$984,3,)</f>
        <v>300339.SZ</v>
      </c>
      <c r="D57" s="25" t="str">
        <f>VLOOKUP($B57,'排除5年复合增长小于20%的列表'!$A$5:$P$984,4,)</f>
        <v>润和软件</v>
      </c>
      <c r="E57" s="27">
        <f>IFERROR([1]!EM_S_QSTM07_IS($C57,"61",E$2,"1")/1000000,"")</f>
        <v>17.09234206</v>
      </c>
      <c r="F57" s="27">
        <f>IFERROR([1]!EM_S_QSTM07_IS($C57,"61",F$2,"1")/1000000,"")</f>
        <v>17.80698422</v>
      </c>
      <c r="G57" s="27">
        <f>IFERROR([1]!EM_S_QSTM07_IS($C57,"61",G$2,"1")/1000000,"")</f>
        <v>17.65931539</v>
      </c>
      <c r="H57" s="27">
        <f>IFERROR([1]!EM_S_QSTM07_IS($C57,"61",H$2,"1")/1000000,"")</f>
        <v>24.609319379999999</v>
      </c>
      <c r="I57" s="27">
        <f>IFERROR([1]!EM_S_QSTM07_IS($C57,"61",I$2,"1")/1000000,"")</f>
        <v>15.76777734</v>
      </c>
      <c r="J57" s="27">
        <f>IFERROR([1]!EM_S_QSTM07_IS($C57,"61",J$2,"1")/1000000,"")</f>
        <v>15.12887499</v>
      </c>
      <c r="K57" s="27">
        <f>IFERROR([1]!EM_S_QSTM07_IS($C57,"61",K$2,"1")/1000000,"")</f>
        <v>26.327897539999999</v>
      </c>
      <c r="L57" s="27">
        <f>IFERROR([1]!EM_S_QSTM07_IS($C57,"61",L$2,"1")/1000000,"")</f>
        <v>52.804507090000001</v>
      </c>
      <c r="M57" s="27">
        <f>IFERROR([1]!EM_S_QSTM07_IS($C57,"61",M$2,"1")/1000000,"")</f>
        <v>12.23703692</v>
      </c>
      <c r="N57" s="27">
        <f>IFERROR([1]!EM_S_QSTM07_IS($C57,"61",N$2,"1")/1000000,"")</f>
        <v>15.389499000000001</v>
      </c>
      <c r="O57" s="27">
        <f>IFERROR([1]!EM_S_QSTM07_IS($C57,"61",O$2,"1")/1000000,"")</f>
        <v>33.313633010000004</v>
      </c>
      <c r="P57" s="27">
        <f>IFERROR([1]!EM_S_QSTM07_IS($C57,"61",P$2,"1")/1000000,"")</f>
        <v>133.74992765000002</v>
      </c>
      <c r="Q57" s="27">
        <f>IFERROR([1]!EM_S_QSTM07_IS($C57,"61",Q$2,"1")/1000000,"")</f>
        <v>25.321763699999998</v>
      </c>
      <c r="R57" s="27">
        <f>IFERROR([1]!EM_S_QSTM07_IS($C57,"61",R$2,"1")/1000000,"")</f>
        <v>24.679063190000001</v>
      </c>
      <c r="S57" s="27">
        <f>IFERROR([1]!EM_S_QSTM07_IS($C57,"61",S$2,"1")/1000000,"")</f>
        <v>45.205508560000006</v>
      </c>
      <c r="T57" s="27" t="str">
        <f t="shared" si="4"/>
        <v/>
      </c>
      <c r="U57" s="29" t="str">
        <f>IFERROR([1]!EM_S_PERFORMANCEEXPRESS_QNETPROFIT(C57,$T$2)/1000000,"")</f>
        <v/>
      </c>
      <c r="V57" s="27" t="str">
        <f>IFERROR([1]!EM_S_PROFITNOTICE_FORECASTT(C57,$T$2)/1000000,"")</f>
        <v/>
      </c>
      <c r="W57" s="27" t="str">
        <f>IFERROR([1]!EM_S_PROFITNOTICE_FORECASTL(C57,$T$2)/1000000,"")</f>
        <v/>
      </c>
      <c r="X57" s="27" t="str">
        <f t="shared" si="5"/>
        <v/>
      </c>
      <c r="Y57" s="31" t="str">
        <f t="shared" si="6"/>
        <v/>
      </c>
      <c r="Z57" s="31">
        <f t="shared" si="7"/>
        <v>0.35696723760000393</v>
      </c>
      <c r="AA57" s="31">
        <f t="shared" si="8"/>
        <v>0.6036300590422079</v>
      </c>
      <c r="AB57" s="31">
        <f t="shared" si="9"/>
        <v>1.0692724771153177</v>
      </c>
      <c r="AC57" s="31">
        <f t="shared" si="10"/>
        <v>1.532926354601448</v>
      </c>
      <c r="AD57" s="31">
        <f t="shared" si="11"/>
        <v>0.26533586509847851</v>
      </c>
      <c r="AE57" s="27">
        <f t="shared" si="12"/>
        <v>228.9562631</v>
      </c>
      <c r="AF57" s="6">
        <f t="shared" si="13"/>
        <v>0.33612996487393887</v>
      </c>
    </row>
    <row r="58" spans="1:32" x14ac:dyDescent="0.25">
      <c r="A58" t="str">
        <f>IF(Y58&lt;&gt;"",IF(AND(Y58&gt;Z58,Z58&gt;AA58),MAX($A$3:A57)+1,""),IF(AND(Z58&gt;AA58,AA58&gt;AB58),MAX($A$3:A57)+1,""))</f>
        <v/>
      </c>
      <c r="B58" s="25">
        <v>54</v>
      </c>
      <c r="C58" s="25" t="str">
        <f>VLOOKUP(B58,'排除5年复合增长小于20%的列表'!$A$5:$P$984,3,)</f>
        <v>300347.SZ</v>
      </c>
      <c r="D58" s="25" t="str">
        <f>VLOOKUP($B58,'排除5年复合增长小于20%的列表'!$A$5:$P$984,4,)</f>
        <v>泰格医药</v>
      </c>
      <c r="E58" s="27">
        <f>IFERROR([1]!EM_S_QSTM07_IS($C58,"61",E$2,"1")/1000000,"")</f>
        <v>21.923509410000001</v>
      </c>
      <c r="F58" s="27">
        <f>IFERROR([1]!EM_S_QSTM07_IS($C58,"61",F$2,"1")/1000000,"")</f>
        <v>24.3347403</v>
      </c>
      <c r="G58" s="27">
        <f>IFERROR([1]!EM_S_QSTM07_IS($C58,"61",G$2,"1")/1000000,"")</f>
        <v>21.068263160000001</v>
      </c>
      <c r="H58" s="27">
        <f>IFERROR([1]!EM_S_QSTM07_IS($C58,"61",H$2,"1")/1000000,"")</f>
        <v>26.730024059999998</v>
      </c>
      <c r="I58" s="27">
        <f>IFERROR([1]!EM_S_QSTM07_IS($C58,"61",I$2,"1")/1000000,"")</f>
        <v>26.756082460000002</v>
      </c>
      <c r="J58" s="27">
        <f>IFERROR([1]!EM_S_QSTM07_IS($C58,"61",J$2,"1")/1000000,"")</f>
        <v>27.46442029</v>
      </c>
      <c r="K58" s="27">
        <f>IFERROR([1]!EM_S_QSTM07_IS($C58,"61",K$2,"1")/1000000,"")</f>
        <v>30.598317440000002</v>
      </c>
      <c r="L58" s="27">
        <f>IFERROR([1]!EM_S_QSTM07_IS($C58,"61",L$2,"1")/1000000,"")</f>
        <v>40.677489469999998</v>
      </c>
      <c r="M58" s="27">
        <f>IFERROR([1]!EM_S_QSTM07_IS($C58,"61",M$2,"1")/1000000,"")</f>
        <v>35.879617549999999</v>
      </c>
      <c r="N58" s="27">
        <f>IFERROR([1]!EM_S_QSTM07_IS($C58,"61",N$2,"1")/1000000,"")</f>
        <v>40.044925169999999</v>
      </c>
      <c r="O58" s="27">
        <f>IFERROR([1]!EM_S_QSTM07_IS($C58,"61",O$2,"1")/1000000,"")</f>
        <v>34.583132909999996</v>
      </c>
      <c r="P58" s="27">
        <f>IFERROR([1]!EM_S_QSTM07_IS($C58,"61",P$2,"1")/1000000,"")</f>
        <v>45.770290280000005</v>
      </c>
      <c r="Q58" s="27">
        <f>IFERROR([1]!EM_S_QSTM07_IS($C58,"61",Q$2,"1")/1000000,"")</f>
        <v>40.209620659999999</v>
      </c>
      <c r="R58" s="27">
        <f>IFERROR([1]!EM_S_QSTM07_IS($C58,"61",R$2,"1")/1000000,"")</f>
        <v>37.94233723</v>
      </c>
      <c r="S58" s="27">
        <f>IFERROR([1]!EM_S_QSTM07_IS($C58,"61",S$2,"1")/1000000,"")</f>
        <v>21.516633540000001</v>
      </c>
      <c r="T58" s="27" t="str">
        <f t="shared" si="4"/>
        <v/>
      </c>
      <c r="U58" s="29" t="str">
        <f>IFERROR([1]!EM_S_PERFORMANCEEXPRESS_QNETPROFIT(C58,$T$2)/1000000,"")</f>
        <v/>
      </c>
      <c r="V58" s="27" t="str">
        <f>IFERROR([1]!EM_S_PROFITNOTICE_FORECASTT(C58,$T$2)/1000000,"")</f>
        <v/>
      </c>
      <c r="W58" s="27" t="str">
        <f>IFERROR([1]!EM_S_PROFITNOTICE_FORECASTL(C58,$T$2)/1000000,"")</f>
        <v/>
      </c>
      <c r="X58" s="27" t="str">
        <f t="shared" si="5"/>
        <v/>
      </c>
      <c r="Y58" s="31" t="str">
        <f t="shared" si="6"/>
        <v/>
      </c>
      <c r="Z58" s="31">
        <f t="shared" si="7"/>
        <v>-0.3778286774655315</v>
      </c>
      <c r="AA58" s="31">
        <f t="shared" si="8"/>
        <v>-5.250572778133622E-2</v>
      </c>
      <c r="AB58" s="31">
        <f t="shared" si="9"/>
        <v>0.12068141763122009</v>
      </c>
      <c r="AC58" s="31">
        <f t="shared" si="10"/>
        <v>0.12519948689940641</v>
      </c>
      <c r="AD58" s="31">
        <f t="shared" si="11"/>
        <v>0.13022988854906115</v>
      </c>
      <c r="AE58" s="27">
        <f t="shared" si="12"/>
        <v>145.43888170999998</v>
      </c>
      <c r="AF58" s="6">
        <f t="shared" si="13"/>
        <v>-0.26848678928604619</v>
      </c>
    </row>
    <row r="59" spans="1:32" x14ac:dyDescent="0.25">
      <c r="A59" t="str">
        <f>IF(Y59&lt;&gt;"",IF(AND(Y59&gt;Z59,Z59&gt;AA59),MAX($A$3:A58)+1,""),IF(AND(Z59&gt;AA59,AA59&gt;AB59),MAX($A$3:A58)+1,""))</f>
        <v/>
      </c>
      <c r="B59" s="25">
        <v>55</v>
      </c>
      <c r="C59" s="25" t="str">
        <f>VLOOKUP(B59,'排除5年复合增长小于20%的列表'!$A$5:$P$984,3,)</f>
        <v>300357.SZ</v>
      </c>
      <c r="D59" s="25" t="str">
        <f>VLOOKUP($B59,'排除5年复合增长小于20%的列表'!$A$5:$P$984,4,)</f>
        <v>我武生物</v>
      </c>
      <c r="E59" s="27">
        <f>IFERROR([1]!EM_S_QSTM07_IS($C59,"61",E$2,"1")/1000000,"")</f>
        <v>16.114754080000001</v>
      </c>
      <c r="F59" s="27">
        <f>IFERROR([1]!EM_S_QSTM07_IS($C59,"61",F$2,"1")/1000000,"")</f>
        <v>15.41502472</v>
      </c>
      <c r="G59" s="27">
        <f>IFERROR([1]!EM_S_QSTM07_IS($C59,"61",G$2,"1")/1000000,"")</f>
        <v>24.55502525</v>
      </c>
      <c r="H59" s="27">
        <f>IFERROR([1]!EM_S_QSTM07_IS($C59,"61",H$2,"1")/1000000,"")</f>
        <v>14.47954526</v>
      </c>
      <c r="I59" s="27">
        <f>IFERROR([1]!EM_S_QSTM07_IS($C59,"61",I$2,"1")/1000000,"")</f>
        <v>13.34892599</v>
      </c>
      <c r="J59" s="27">
        <f>IFERROR([1]!EM_S_QSTM07_IS($C59,"61",J$2,"1")/1000000,"")</f>
        <v>25.990110559999998</v>
      </c>
      <c r="K59" s="27">
        <f>IFERROR([1]!EM_S_QSTM07_IS($C59,"61",K$2,"1")/1000000,"")</f>
        <v>35.757378109999998</v>
      </c>
      <c r="L59" s="27">
        <f>IFERROR([1]!EM_S_QSTM07_IS($C59,"61",L$2,"1")/1000000,"")</f>
        <v>24.458345550000001</v>
      </c>
      <c r="M59" s="27">
        <f>IFERROR([1]!EM_S_QSTM07_IS($C59,"61",M$2,"1")/1000000,"")</f>
        <v>24.168814170000001</v>
      </c>
      <c r="N59" s="27">
        <f>IFERROR([1]!EM_S_QSTM07_IS($C59,"61",N$2,"1")/1000000,"")</f>
        <v>27.16502444</v>
      </c>
      <c r="O59" s="27">
        <f>IFERROR([1]!EM_S_QSTM07_IS($C59,"61",O$2,"1")/1000000,"")</f>
        <v>39.934638499999998</v>
      </c>
      <c r="P59" s="27">
        <f>IFERROR([1]!EM_S_QSTM07_IS($C59,"61",P$2,"1")/1000000,"")</f>
        <v>26.551547399999997</v>
      </c>
      <c r="Q59" s="27">
        <f>IFERROR([1]!EM_S_QSTM07_IS($C59,"61",Q$2,"1")/1000000,"")</f>
        <v>28.476602460000002</v>
      </c>
      <c r="R59" s="27">
        <f>IFERROR([1]!EM_S_QSTM07_IS($C59,"61",R$2,"1")/1000000,"")</f>
        <v>25.652806229999999</v>
      </c>
      <c r="S59" s="27">
        <f>IFERROR([1]!EM_S_QSTM07_IS($C59,"61",S$2,"1")/1000000,"")</f>
        <v>48.449776710000002</v>
      </c>
      <c r="T59" s="27" t="str">
        <f t="shared" si="4"/>
        <v/>
      </c>
      <c r="U59" s="29" t="str">
        <f>IFERROR([1]!EM_S_PERFORMANCEEXPRESS_QNETPROFIT(C59,$T$2)/1000000,"")</f>
        <v/>
      </c>
      <c r="V59" s="27" t="str">
        <f>IFERROR([1]!EM_S_PROFITNOTICE_FORECASTT(C59,$T$2)/1000000,"")</f>
        <v/>
      </c>
      <c r="W59" s="27" t="str">
        <f>IFERROR([1]!EM_S_PROFITNOTICE_FORECASTL(C59,$T$2)/1000000,"")</f>
        <v/>
      </c>
      <c r="X59" s="27" t="str">
        <f t="shared" si="5"/>
        <v/>
      </c>
      <c r="Y59" s="31" t="str">
        <f t="shared" si="6"/>
        <v/>
      </c>
      <c r="Z59" s="31">
        <f t="shared" si="7"/>
        <v>0.21322687596132872</v>
      </c>
      <c r="AA59" s="31">
        <f t="shared" si="8"/>
        <v>-5.5667839112019557E-2</v>
      </c>
      <c r="AB59" s="31">
        <f t="shared" si="9"/>
        <v>0.17823746997679035</v>
      </c>
      <c r="AC59" s="31">
        <f t="shared" si="10"/>
        <v>8.5582315685289512E-2</v>
      </c>
      <c r="AD59" s="31">
        <f t="shared" si="11"/>
        <v>0.1168223346004158</v>
      </c>
      <c r="AE59" s="27">
        <f t="shared" si="12"/>
        <v>129.1307328</v>
      </c>
      <c r="AF59" s="6">
        <f t="shared" si="13"/>
        <v>0.30437300964093539</v>
      </c>
    </row>
    <row r="60" spans="1:32" x14ac:dyDescent="0.25">
      <c r="A60" t="str">
        <f>IF(Y60&lt;&gt;"",IF(AND(Y60&gt;Z60,Z60&gt;AA60),MAX($A$3:A59)+1,""),IF(AND(Z60&gt;AA60,AA60&gt;AB60),MAX($A$3:A59)+1,""))</f>
        <v/>
      </c>
      <c r="B60" s="25">
        <v>56</v>
      </c>
      <c r="C60" s="25" t="str">
        <f>VLOOKUP(B60,'排除5年复合增长小于20%的列表'!$A$5:$P$984,3,)</f>
        <v>300367.SZ</v>
      </c>
      <c r="D60" s="25" t="str">
        <f>VLOOKUP($B60,'排除5年复合增长小于20%的列表'!$A$5:$P$984,4,)</f>
        <v>东方网力</v>
      </c>
      <c r="E60" s="27">
        <f>IFERROR([1]!EM_S_QSTM07_IS($C60,"61",E$2,"1")/1000000,"")</f>
        <v>3.8556279500000001</v>
      </c>
      <c r="F60" s="27">
        <f>IFERROR([1]!EM_S_QSTM07_IS($C60,"61",F$2,"1")/1000000,"")</f>
        <v>15.06132933</v>
      </c>
      <c r="G60" s="27">
        <f>IFERROR([1]!EM_S_QSTM07_IS($C60,"61",G$2,"1")/1000000,"")</f>
        <v>17.775259629999997</v>
      </c>
      <c r="H60" s="27">
        <f>IFERROR([1]!EM_S_QSTM07_IS($C60,"61",H$2,"1")/1000000,"")</f>
        <v>65.17866617</v>
      </c>
      <c r="I60" s="27">
        <f>IFERROR([1]!EM_S_QSTM07_IS($C60,"61",I$2,"1")/1000000,"")</f>
        <v>5.5084896299999997</v>
      </c>
      <c r="J60" s="27">
        <f>IFERROR([1]!EM_S_QSTM07_IS($C60,"61",J$2,"1")/1000000,"")</f>
        <v>29.06515418</v>
      </c>
      <c r="K60" s="27">
        <f>IFERROR([1]!EM_S_QSTM07_IS($C60,"61",K$2,"1")/1000000,"")</f>
        <v>22.6746798</v>
      </c>
      <c r="L60" s="27">
        <f>IFERROR([1]!EM_S_QSTM07_IS($C60,"61",L$2,"1")/1000000,"")</f>
        <v>78.54417187</v>
      </c>
      <c r="M60" s="27">
        <f>IFERROR([1]!EM_S_QSTM07_IS($C60,"61",M$2,"1")/1000000,"")</f>
        <v>25.63063425</v>
      </c>
      <c r="N60" s="27">
        <f>IFERROR([1]!EM_S_QSTM07_IS($C60,"61",N$2,"1")/1000000,"")</f>
        <v>14.90791011</v>
      </c>
      <c r="O60" s="27">
        <f>IFERROR([1]!EM_S_QSTM07_IS($C60,"61",O$2,"1")/1000000,"")</f>
        <v>28.228753989999998</v>
      </c>
      <c r="P60" s="27">
        <f>IFERROR([1]!EM_S_QSTM07_IS($C60,"61",P$2,"1")/1000000,"")</f>
        <v>179.73447496</v>
      </c>
      <c r="Q60" s="27">
        <f>IFERROR([1]!EM_S_QSTM07_IS($C60,"61",Q$2,"1")/1000000,"")</f>
        <v>32.739671100000002</v>
      </c>
      <c r="R60" s="27">
        <f>IFERROR([1]!EM_S_QSTM07_IS($C60,"61",R$2,"1")/1000000,"")</f>
        <v>34.753752890000001</v>
      </c>
      <c r="S60" s="27">
        <f>IFERROR([1]!EM_S_QSTM07_IS($C60,"61",S$2,"1")/1000000,"")</f>
        <v>43.038749229999993</v>
      </c>
      <c r="T60" s="27" t="str">
        <f t="shared" si="4"/>
        <v/>
      </c>
      <c r="U60" s="29" t="str">
        <f>IFERROR([1]!EM_S_PERFORMANCEEXPRESS_QNETPROFIT(C60,$T$2)/1000000,"")</f>
        <v/>
      </c>
      <c r="V60" s="27" t="str">
        <f>IFERROR([1]!EM_S_PROFITNOTICE_FORECASTT(C60,$T$2)/1000000,"")</f>
        <v/>
      </c>
      <c r="W60" s="27" t="str">
        <f>IFERROR([1]!EM_S_PROFITNOTICE_FORECASTL(C60,$T$2)/1000000,"")</f>
        <v/>
      </c>
      <c r="X60" s="27" t="str">
        <f t="shared" si="5"/>
        <v/>
      </c>
      <c r="Y60" s="31" t="str">
        <f t="shared" si="6"/>
        <v/>
      </c>
      <c r="Z60" s="31">
        <f t="shared" si="7"/>
        <v>0.52464218736846902</v>
      </c>
      <c r="AA60" s="31">
        <f t="shared" si="8"/>
        <v>1.3312290343559097</v>
      </c>
      <c r="AB60" s="31">
        <f t="shared" si="9"/>
        <v>0.27736484320515808</v>
      </c>
      <c r="AC60" s="31">
        <f t="shared" si="10"/>
        <v>1.2883235086809757</v>
      </c>
      <c r="AD60" s="31">
        <f t="shared" si="11"/>
        <v>0.24494609136663525</v>
      </c>
      <c r="AE60" s="27">
        <f t="shared" si="12"/>
        <v>290.26664818</v>
      </c>
      <c r="AF60" s="6">
        <f t="shared" si="13"/>
        <v>0.14654911830525963</v>
      </c>
    </row>
    <row r="61" spans="1:32" x14ac:dyDescent="0.25">
      <c r="A61" t="str">
        <f>IF(Y61&lt;&gt;"",IF(AND(Y61&gt;Z61,Z61&gt;AA61),MAX($A$3:A60)+1,""),IF(AND(Z61&gt;AA61,AA61&gt;AB61),MAX($A$3:A60)+1,""))</f>
        <v/>
      </c>
      <c r="B61" s="25">
        <v>57</v>
      </c>
      <c r="C61" s="25" t="str">
        <f>VLOOKUP(B61,'排除5年复合增长小于20%的列表'!$A$5:$P$984,3,)</f>
        <v>300383.SZ</v>
      </c>
      <c r="D61" s="25" t="str">
        <f>VLOOKUP($B61,'排除5年复合增长小于20%的列表'!$A$5:$P$984,4,)</f>
        <v>光环新网</v>
      </c>
      <c r="E61" s="27">
        <f>IFERROR([1]!EM_S_QSTM07_IS($C61,"61",E$2,"1")/1000000,"")</f>
        <v>13.676092689999999</v>
      </c>
      <c r="F61" s="27">
        <f>IFERROR([1]!EM_S_QSTM07_IS($C61,"61",F$2,"1")/1000000,"")</f>
        <v>18.355896250000001</v>
      </c>
      <c r="G61" s="27">
        <f>IFERROR([1]!EM_S_QSTM07_IS($C61,"61",G$2,"1")/1000000,"")</f>
        <v>16.316155390000002</v>
      </c>
      <c r="H61" s="27">
        <f>IFERROR([1]!EM_S_QSTM07_IS($C61,"61",H$2,"1")/1000000,"")</f>
        <v>18.916465800000001</v>
      </c>
      <c r="I61" s="27">
        <f>IFERROR([1]!EM_S_QSTM07_IS($C61,"61",I$2,"1")/1000000,"")</f>
        <v>18.526594260000003</v>
      </c>
      <c r="J61" s="27">
        <f>IFERROR([1]!EM_S_QSTM07_IS($C61,"61",J$2,"1")/1000000,"")</f>
        <v>20.25078963</v>
      </c>
      <c r="K61" s="27">
        <f>IFERROR([1]!EM_S_QSTM07_IS($C61,"61",K$2,"1")/1000000,"")</f>
        <v>29.076998100000001</v>
      </c>
      <c r="L61" s="27">
        <f>IFERROR([1]!EM_S_QSTM07_IS($C61,"61",L$2,"1")/1000000,"")</f>
        <v>27.329982680000001</v>
      </c>
      <c r="M61" s="27">
        <f>IFERROR([1]!EM_S_QSTM07_IS($C61,"61",M$2,"1")/1000000,"")</f>
        <v>22.077047870000001</v>
      </c>
      <c r="N61" s="27">
        <f>IFERROR([1]!EM_S_QSTM07_IS($C61,"61",N$2,"1")/1000000,"")</f>
        <v>24.553303510000003</v>
      </c>
      <c r="O61" s="27">
        <f>IFERROR([1]!EM_S_QSTM07_IS($C61,"61",O$2,"1")/1000000,"")</f>
        <v>27.934969629999998</v>
      </c>
      <c r="P61" s="27">
        <f>IFERROR([1]!EM_S_QSTM07_IS($C61,"61",P$2,"1")/1000000,"")</f>
        <v>39.023088610000002</v>
      </c>
      <c r="Q61" s="27">
        <f>IFERROR([1]!EM_S_QSTM07_IS($C61,"61",Q$2,"1")/1000000,"")</f>
        <v>60.086159170000002</v>
      </c>
      <c r="R61" s="27">
        <f>IFERROR([1]!EM_S_QSTM07_IS($C61,"61",R$2,"1")/1000000,"")</f>
        <v>72.263663489999999</v>
      </c>
      <c r="S61" s="27">
        <f>IFERROR([1]!EM_S_QSTM07_IS($C61,"61",S$2,"1")/1000000,"")</f>
        <v>79.826837010000006</v>
      </c>
      <c r="T61" s="27">
        <f t="shared" si="4"/>
        <v>122.82334033000001</v>
      </c>
      <c r="U61" s="29" t="str">
        <f>IFERROR([1]!EM_S_PERFORMANCEEXPRESS_QNETPROFIT(C61,$T$2)/1000000,"")</f>
        <v/>
      </c>
      <c r="V61" s="27">
        <f>IFERROR([1]!EM_S_PROFITNOTICE_FORECASTT(C61,$T$2)/1000000,"")</f>
        <v>350</v>
      </c>
      <c r="W61" s="27">
        <f>IFERROR([1]!EM_S_PROFITNOTICE_FORECASTL(C61,$T$2)/1000000,"")</f>
        <v>320</v>
      </c>
      <c r="X61" s="27">
        <f t="shared" si="5"/>
        <v>122.82334033000001</v>
      </c>
      <c r="Y61" s="31">
        <f t="shared" si="6"/>
        <v>2.1474530772668126</v>
      </c>
      <c r="Z61" s="31">
        <f t="shared" si="7"/>
        <v>1.8575952674125036</v>
      </c>
      <c r="AA61" s="31">
        <f t="shared" si="8"/>
        <v>1.943134045509137</v>
      </c>
      <c r="AB61" s="31">
        <f t="shared" si="9"/>
        <v>1.7216573304463285</v>
      </c>
      <c r="AC61" s="31">
        <f t="shared" si="10"/>
        <v>0.42784900623288658</v>
      </c>
      <c r="AD61" s="31">
        <f t="shared" si="11"/>
        <v>-3.9276010063776234E-2</v>
      </c>
      <c r="AE61" s="27">
        <f t="shared" si="12"/>
        <v>335</v>
      </c>
      <c r="AF61" s="6">
        <f t="shared" si="13"/>
        <v>0.77410627564044554</v>
      </c>
    </row>
    <row r="62" spans="1:32" x14ac:dyDescent="0.25">
      <c r="A62">
        <f>IF(Y62&lt;&gt;"",IF(AND(Y62&gt;Z62,Z62&gt;AA62),MAX($A$3:A61)+1,""),IF(AND(Z62&gt;AA62,AA62&gt;AB62),MAX($A$3:A61)+1,""))</f>
        <v>7</v>
      </c>
      <c r="B62" s="25">
        <v>58</v>
      </c>
      <c r="C62" s="25" t="str">
        <f>VLOOKUP(B62,'排除5年复合增长小于20%的列表'!$A$5:$P$984,3,)</f>
        <v>300444.SZ</v>
      </c>
      <c r="D62" s="25" t="str">
        <f>VLOOKUP($B62,'排除5年复合增长小于20%的列表'!$A$5:$P$984,4,)</f>
        <v>双杰电气</v>
      </c>
      <c r="E62" s="27" t="str">
        <f>IFERROR([1]!EM_S_QSTM07_IS($C62,"61",E$2,"1")/1000000,"")</f>
        <v/>
      </c>
      <c r="F62" s="27" t="str">
        <f>IFERROR([1]!EM_S_QSTM07_IS($C62,"61",F$2,"1")/1000000,"")</f>
        <v/>
      </c>
      <c r="G62" s="27" t="str">
        <f>IFERROR([1]!EM_S_QSTM07_IS($C62,"61",G$2,"1")/1000000,"")</f>
        <v/>
      </c>
      <c r="H62" s="27" t="str">
        <f>IFERROR([1]!EM_S_QSTM07_IS($C62,"61",H$2,"1")/1000000,"")</f>
        <v/>
      </c>
      <c r="I62" s="27" t="str">
        <f>IFERROR([1]!EM_S_QSTM07_IS($C62,"61",I$2,"1")/1000000,"")</f>
        <v/>
      </c>
      <c r="J62" s="27" t="str">
        <f>IFERROR([1]!EM_S_QSTM07_IS($C62,"61",J$2,"1")/1000000,"")</f>
        <v/>
      </c>
      <c r="K62" s="27">
        <f>IFERROR([1]!EM_S_QSTM07_IS($C62,"61",K$2,"1")/1000000,"")</f>
        <v>16.722481730000002</v>
      </c>
      <c r="L62" s="27">
        <f>IFERROR([1]!EM_S_QSTM07_IS($C62,"61",L$2,"1")/1000000,"")</f>
        <v>48.023973649999995</v>
      </c>
      <c r="M62" s="27">
        <f>IFERROR([1]!EM_S_QSTM07_IS($C62,"61",M$2,"1")/1000000,"")</f>
        <v>-9.9699994099999998</v>
      </c>
      <c r="N62" s="27">
        <f>IFERROR([1]!EM_S_QSTM07_IS($C62,"61",N$2,"1")/1000000,"")</f>
        <v>24.349002519999999</v>
      </c>
      <c r="O62" s="27">
        <f>IFERROR([1]!EM_S_QSTM07_IS($C62,"61",O$2,"1")/1000000,"")</f>
        <v>16.429730559999999</v>
      </c>
      <c r="P62" s="27">
        <f>IFERROR([1]!EM_S_QSTM07_IS($C62,"61",P$2,"1")/1000000,"")</f>
        <v>59.344529000000001</v>
      </c>
      <c r="Q62" s="27">
        <f>IFERROR([1]!EM_S_QSTM07_IS($C62,"61",Q$2,"1")/1000000,"")</f>
        <v>9.4819975399999983</v>
      </c>
      <c r="R62" s="27">
        <f>IFERROR([1]!EM_S_QSTM07_IS($C62,"61",R$2,"1")/1000000,"")</f>
        <v>12.062823509999999</v>
      </c>
      <c r="S62" s="27">
        <f>IFERROR([1]!EM_S_QSTM07_IS($C62,"61",S$2,"1")/1000000,"")</f>
        <v>27.166594410000002</v>
      </c>
      <c r="T62" s="27" t="str">
        <f t="shared" si="4"/>
        <v/>
      </c>
      <c r="U62" s="29" t="str">
        <f>IFERROR([1]!EM_S_PERFORMANCEEXPRESS_QNETPROFIT(C62,$T$2)/1000000,"")</f>
        <v/>
      </c>
      <c r="V62" s="27" t="str">
        <f>IFERROR([1]!EM_S_PROFITNOTICE_FORECASTT(C62,$T$2)/1000000,"")</f>
        <v/>
      </c>
      <c r="W62" s="27" t="str">
        <f>IFERROR([1]!EM_S_PROFITNOTICE_FORECASTL(C62,$T$2)/1000000,"")</f>
        <v/>
      </c>
      <c r="X62" s="27" t="str">
        <f t="shared" si="5"/>
        <v/>
      </c>
      <c r="Y62" s="31" t="str">
        <f t="shared" si="6"/>
        <v/>
      </c>
      <c r="Z62" s="31">
        <f t="shared" si="7"/>
        <v>0.65350212596547919</v>
      </c>
      <c r="AA62" s="31">
        <f t="shared" si="8"/>
        <v>-0.50458654312053519</v>
      </c>
      <c r="AB62" s="31">
        <f t="shared" si="9"/>
        <v>-1.9510529690191825</v>
      </c>
      <c r="AC62" s="31">
        <f t="shared" si="10"/>
        <v>0.23572716894492141</v>
      </c>
      <c r="AD62" s="31">
        <f t="shared" si="11"/>
        <v>-1.750644280715874E-2</v>
      </c>
      <c r="AE62" s="27">
        <f t="shared" si="12"/>
        <v>108.05594446000001</v>
      </c>
      <c r="AF62" s="6">
        <f t="shared" si="13"/>
        <v>0.69265200616403289</v>
      </c>
    </row>
    <row r="63" spans="1:32" x14ac:dyDescent="0.25">
      <c r="A63" t="str">
        <f>IF(Y63&lt;&gt;"",IF(AND(Y63&gt;Z63,Z63&gt;AA63),MAX($A$3:A62)+1,""),IF(AND(Z63&gt;AA63,AA63&gt;AB63),MAX($A$3:A62)+1,""))</f>
        <v/>
      </c>
      <c r="B63" s="25">
        <v>59</v>
      </c>
      <c r="C63" s="25" t="str">
        <f>VLOOKUP(B63,'排除5年复合增长小于20%的列表'!$A$5:$P$984,3,)</f>
        <v>600056.SH</v>
      </c>
      <c r="D63" s="25" t="str">
        <f>VLOOKUP($B63,'排除5年复合增长小于20%的列表'!$A$5:$P$984,4,)</f>
        <v>中国医药</v>
      </c>
      <c r="E63" s="27">
        <f>IFERROR([1]!EM_S_QSTM07_IS($C63,"61",E$2,"1")/1000000,"")</f>
        <v>108.67700431</v>
      </c>
      <c r="F63" s="27">
        <f>IFERROR([1]!EM_S_QSTM07_IS($C63,"61",F$2,"1")/1000000,"")</f>
        <v>154.09122338999998</v>
      </c>
      <c r="G63" s="27">
        <f>IFERROR([1]!EM_S_QSTM07_IS($C63,"61",G$2,"1")/1000000,"")</f>
        <v>50.827813149999997</v>
      </c>
      <c r="H63" s="27">
        <f>IFERROR([1]!EM_S_QSTM07_IS($C63,"61",H$2,"1")/1000000,"")</f>
        <v>158.93397646</v>
      </c>
      <c r="I63" s="27">
        <f>IFERROR([1]!EM_S_QSTM07_IS($C63,"61",I$2,"1")/1000000,"")</f>
        <v>132.94611806</v>
      </c>
      <c r="J63" s="27">
        <f>IFERROR([1]!EM_S_QSTM07_IS($C63,"61",J$2,"1")/1000000,"")</f>
        <v>150.62584794999998</v>
      </c>
      <c r="K63" s="27">
        <f>IFERROR([1]!EM_S_QSTM07_IS($C63,"61",K$2,"1")/1000000,"")</f>
        <v>138.00243513000001</v>
      </c>
      <c r="L63" s="27">
        <f>IFERROR([1]!EM_S_QSTM07_IS($C63,"61",L$2,"1")/1000000,"")</f>
        <v>128.79429511000001</v>
      </c>
      <c r="M63" s="27">
        <f>IFERROR([1]!EM_S_QSTM07_IS($C63,"61",M$2,"1")/1000000,"")</f>
        <v>177.86564469000001</v>
      </c>
      <c r="N63" s="27">
        <f>IFERROR([1]!EM_S_QSTM07_IS($C63,"61",N$2,"1")/1000000,"")</f>
        <v>195.70308771999998</v>
      </c>
      <c r="O63" s="27">
        <f>IFERROR([1]!EM_S_QSTM07_IS($C63,"61",O$2,"1")/1000000,"")</f>
        <v>143.82230547999998</v>
      </c>
      <c r="P63" s="27">
        <f>IFERROR([1]!EM_S_QSTM07_IS($C63,"61",P$2,"1")/1000000,"")</f>
        <v>97.062602550000108</v>
      </c>
      <c r="Q63" s="27">
        <f>IFERROR([1]!EM_S_QSTM07_IS($C63,"61",Q$2,"1")/1000000,"")</f>
        <v>255.50079087999998</v>
      </c>
      <c r="R63" s="27">
        <f>IFERROR([1]!EM_S_QSTM07_IS($C63,"61",R$2,"1")/1000000,"")</f>
        <v>254.20053396</v>
      </c>
      <c r="S63" s="27">
        <f>IFERROR([1]!EM_S_QSTM07_IS($C63,"61",S$2,"1")/1000000,"")</f>
        <v>236.22612928000001</v>
      </c>
      <c r="T63" s="27" t="str">
        <f t="shared" si="4"/>
        <v/>
      </c>
      <c r="U63" s="29" t="str">
        <f>IFERROR([1]!EM_S_PERFORMANCEEXPRESS_QNETPROFIT(C63,$T$2)/1000000,"")</f>
        <v/>
      </c>
      <c r="V63" s="27" t="str">
        <f>IFERROR([1]!EM_S_PROFITNOTICE_FORECASTT(C63,$T$2)/1000000,"")</f>
        <v/>
      </c>
      <c r="W63" s="27" t="str">
        <f>IFERROR([1]!EM_S_PROFITNOTICE_FORECASTL(C63,$T$2)/1000000,"")</f>
        <v/>
      </c>
      <c r="X63" s="27" t="str">
        <f t="shared" si="5"/>
        <v/>
      </c>
      <c r="Y63" s="31" t="str">
        <f t="shared" si="6"/>
        <v/>
      </c>
      <c r="Z63" s="31">
        <f t="shared" si="7"/>
        <v>0.64248604200584003</v>
      </c>
      <c r="AA63" s="31">
        <f t="shared" si="8"/>
        <v>0.29890916347571683</v>
      </c>
      <c r="AB63" s="31">
        <f t="shared" si="9"/>
        <v>0.43648196550440854</v>
      </c>
      <c r="AC63" s="31">
        <f t="shared" si="10"/>
        <v>-0.2463749852654471</v>
      </c>
      <c r="AD63" s="31">
        <f t="shared" si="11"/>
        <v>4.2172229385065485E-2</v>
      </c>
      <c r="AE63" s="27">
        <f t="shared" si="12"/>
        <v>842.99005667000006</v>
      </c>
      <c r="AF63" s="6">
        <f t="shared" si="13"/>
        <v>-3.8458921904539145E-2</v>
      </c>
    </row>
    <row r="64" spans="1:32" x14ac:dyDescent="0.25">
      <c r="A64" t="str">
        <f>IF(Y64&lt;&gt;"",IF(AND(Y64&gt;Z64,Z64&gt;AA64),MAX($A$3:A63)+1,""),IF(AND(Z64&gt;AA64,AA64&gt;AB64),MAX($A$3:A63)+1,""))</f>
        <v/>
      </c>
      <c r="B64" s="25">
        <v>60</v>
      </c>
      <c r="C64" s="25" t="str">
        <f>VLOOKUP(B64,'排除5年复合增长小于20%的列表'!$A$5:$P$984,3,)</f>
        <v>600066.SH</v>
      </c>
      <c r="D64" s="25" t="str">
        <f>VLOOKUP($B64,'排除5年复合增长小于20%的列表'!$A$5:$P$984,4,)</f>
        <v>宇通客车</v>
      </c>
      <c r="E64" s="27">
        <f>IFERROR([1]!EM_S_QSTM07_IS($C64,"61",E$2,"1")/1000000,"")</f>
        <v>265.44636360999999</v>
      </c>
      <c r="F64" s="27">
        <f>IFERROR([1]!EM_S_QSTM07_IS($C64,"61",F$2,"1")/1000000,"")</f>
        <v>366.57897020000001</v>
      </c>
      <c r="G64" s="27">
        <f>IFERROR([1]!EM_S_QSTM07_IS($C64,"61",G$2,"1")/1000000,"")</f>
        <v>271.09263763000001</v>
      </c>
      <c r="H64" s="27">
        <f>IFERROR([1]!EM_S_QSTM07_IS($C64,"61",H$2,"1")/1000000,"")</f>
        <v>919.45721922999996</v>
      </c>
      <c r="I64" s="27">
        <f>IFERROR([1]!EM_S_QSTM07_IS($C64,"61",I$2,"1")/1000000,"")</f>
        <v>283.09445555000002</v>
      </c>
      <c r="J64" s="27">
        <f>IFERROR([1]!EM_S_QSTM07_IS($C64,"61",J$2,"1")/1000000,"")</f>
        <v>413.69017848999999</v>
      </c>
      <c r="K64" s="27">
        <f>IFERROR([1]!EM_S_QSTM07_IS($C64,"61",K$2,"1")/1000000,"")</f>
        <v>430.34447722000004</v>
      </c>
      <c r="L64" s="27">
        <f>IFERROR([1]!EM_S_QSTM07_IS($C64,"61",L$2,"1")/1000000,"")</f>
        <v>1485.4928355100001</v>
      </c>
      <c r="M64" s="27">
        <f>IFERROR([1]!EM_S_QSTM07_IS($C64,"61",M$2,"1")/1000000,"")</f>
        <v>373.52039694999996</v>
      </c>
      <c r="N64" s="27">
        <f>IFERROR([1]!EM_S_QSTM07_IS($C64,"61",N$2,"1")/1000000,"")</f>
        <v>572.65502490999995</v>
      </c>
      <c r="O64" s="27">
        <f>IFERROR([1]!EM_S_QSTM07_IS($C64,"61",O$2,"1")/1000000,"")</f>
        <v>919.12118255999997</v>
      </c>
      <c r="P64" s="27">
        <f>IFERROR([1]!EM_S_QSTM07_IS($C64,"61",P$2,"1")/1000000,"")</f>
        <v>1669.9192715899999</v>
      </c>
      <c r="Q64" s="27">
        <f>IFERROR([1]!EM_S_QSTM07_IS($C64,"61",Q$2,"1")/1000000,"")</f>
        <v>378.53464351999997</v>
      </c>
      <c r="R64" s="27">
        <f>IFERROR([1]!EM_S_QSTM07_IS($C64,"61",R$2,"1")/1000000,"")</f>
        <v>856.76655528999993</v>
      </c>
      <c r="S64" s="27">
        <f>IFERROR([1]!EM_S_QSTM07_IS($C64,"61",S$2,"1")/1000000,"")</f>
        <v>1041.03735532</v>
      </c>
      <c r="T64" s="27" t="str">
        <f t="shared" si="4"/>
        <v/>
      </c>
      <c r="U64" s="29" t="str">
        <f>IFERROR([1]!EM_S_PERFORMANCEEXPRESS_QNETPROFIT(C64,$T$2)/1000000,"")</f>
        <v/>
      </c>
      <c r="V64" s="27" t="str">
        <f>IFERROR([1]!EM_S_PROFITNOTICE_FORECASTT(C64,$T$2)/1000000,"")</f>
        <v/>
      </c>
      <c r="W64" s="27" t="str">
        <f>IFERROR([1]!EM_S_PROFITNOTICE_FORECASTL(C64,$T$2)/1000000,"")</f>
        <v/>
      </c>
      <c r="X64" s="27" t="str">
        <f t="shared" si="5"/>
        <v/>
      </c>
      <c r="Y64" s="31" t="str">
        <f t="shared" si="6"/>
        <v/>
      </c>
      <c r="Z64" s="31">
        <f t="shared" si="7"/>
        <v>0.13264428573001719</v>
      </c>
      <c r="AA64" s="31">
        <f t="shared" si="8"/>
        <v>0.49613033680207685</v>
      </c>
      <c r="AB64" s="31">
        <f t="shared" si="9"/>
        <v>1.3424291179127357E-2</v>
      </c>
      <c r="AC64" s="31">
        <f t="shared" si="10"/>
        <v>0.12415168331436788</v>
      </c>
      <c r="AD64" s="31">
        <f t="shared" si="11"/>
        <v>1.1357801278117212</v>
      </c>
      <c r="AE64" s="27">
        <f t="shared" si="12"/>
        <v>3946.2578257199993</v>
      </c>
      <c r="AF64" s="6">
        <f t="shared" si="13"/>
        <v>0.65836582953566425</v>
      </c>
    </row>
    <row r="65" spans="1:32" x14ac:dyDescent="0.25">
      <c r="A65" t="str">
        <f>IF(Y65&lt;&gt;"",IF(AND(Y65&gt;Z65,Z65&gt;AA65),MAX($A$3:A64)+1,""),IF(AND(Z65&gt;AA65,AA65&gt;AB65),MAX($A$3:A64)+1,""))</f>
        <v/>
      </c>
      <c r="B65" s="25">
        <v>61</v>
      </c>
      <c r="C65" s="25" t="str">
        <f>VLOOKUP(B65,'排除5年复合增长小于20%的列表'!$A$5:$P$984,3,)</f>
        <v>600085.SH</v>
      </c>
      <c r="D65" s="25" t="str">
        <f>VLOOKUP($B65,'排除5年复合增长小于20%的列表'!$A$5:$P$984,4,)</f>
        <v>同仁堂</v>
      </c>
      <c r="E65" s="27">
        <f>IFERROR([1]!EM_S_QSTM07_IS($C65,"61",E$2,"1")/1000000,"")</f>
        <v>189.61479484999998</v>
      </c>
      <c r="F65" s="27">
        <f>IFERROR([1]!EM_S_QSTM07_IS($C65,"61",F$2,"1")/1000000,"")</f>
        <v>182.92129144</v>
      </c>
      <c r="G65" s="27">
        <f>IFERROR([1]!EM_S_QSTM07_IS($C65,"61",G$2,"1")/1000000,"")</f>
        <v>134.92686531000001</v>
      </c>
      <c r="H65" s="27">
        <f>IFERROR([1]!EM_S_QSTM07_IS($C65,"61",H$2,"1")/1000000,"")</f>
        <v>148.55077693000001</v>
      </c>
      <c r="I65" s="27">
        <f>IFERROR([1]!EM_S_QSTM07_IS($C65,"61",I$2,"1")/1000000,"")</f>
        <v>210.80761691999999</v>
      </c>
      <c r="J65" s="27">
        <f>IFERROR([1]!EM_S_QSTM07_IS($C65,"61",J$2,"1")/1000000,"")</f>
        <v>215.18094854</v>
      </c>
      <c r="K65" s="27">
        <f>IFERROR([1]!EM_S_QSTM07_IS($C65,"61",K$2,"1")/1000000,"")</f>
        <v>153.47382300000001</v>
      </c>
      <c r="L65" s="27">
        <f>IFERROR([1]!EM_S_QSTM07_IS($C65,"61",L$2,"1")/1000000,"")</f>
        <v>184.20678285</v>
      </c>
      <c r="M65" s="27">
        <f>IFERROR([1]!EM_S_QSTM07_IS($C65,"61",M$2,"1")/1000000,"")</f>
        <v>239.73508525</v>
      </c>
      <c r="N65" s="27">
        <f>IFERROR([1]!EM_S_QSTM07_IS($C65,"61",N$2,"1")/1000000,"")</f>
        <v>250.10233880999999</v>
      </c>
      <c r="O65" s="27">
        <f>IFERROR([1]!EM_S_QSTM07_IS($C65,"61",O$2,"1")/1000000,"")</f>
        <v>172.99918987000001</v>
      </c>
      <c r="P65" s="27">
        <f>IFERROR([1]!EM_S_QSTM07_IS($C65,"61",P$2,"1")/1000000,"")</f>
        <v>212.34288794</v>
      </c>
      <c r="Q65" s="27">
        <f>IFERROR([1]!EM_S_QSTM07_IS($C65,"61",Q$2,"1")/1000000,"")</f>
        <v>262.92711930000002</v>
      </c>
      <c r="R65" s="27">
        <f>IFERROR([1]!EM_S_QSTM07_IS($C65,"61",R$2,"1")/1000000,"")</f>
        <v>300.32716137</v>
      </c>
      <c r="S65" s="27">
        <f>IFERROR([1]!EM_S_QSTM07_IS($C65,"61",S$2,"1")/1000000,"")</f>
        <v>194.86375544999999</v>
      </c>
      <c r="T65" s="27" t="str">
        <f t="shared" si="4"/>
        <v/>
      </c>
      <c r="U65" s="29" t="str">
        <f>IFERROR([1]!EM_S_PERFORMANCEEXPRESS_QNETPROFIT(C65,$T$2)/1000000,"")</f>
        <v/>
      </c>
      <c r="V65" s="27" t="str">
        <f>IFERROR([1]!EM_S_PROFITNOTICE_FORECASTT(C65,$T$2)/1000000,"")</f>
        <v/>
      </c>
      <c r="W65" s="27" t="str">
        <f>IFERROR([1]!EM_S_PROFITNOTICE_FORECASTL(C65,$T$2)/1000000,"")</f>
        <v/>
      </c>
      <c r="X65" s="27" t="str">
        <f t="shared" si="5"/>
        <v/>
      </c>
      <c r="Y65" s="31" t="str">
        <f t="shared" si="6"/>
        <v/>
      </c>
      <c r="Z65" s="31">
        <f t="shared" si="7"/>
        <v>0.12638536398020173</v>
      </c>
      <c r="AA65" s="31">
        <f t="shared" si="8"/>
        <v>0.20081708471409088</v>
      </c>
      <c r="AB65" s="31">
        <f t="shared" si="9"/>
        <v>9.674025821383192E-2</v>
      </c>
      <c r="AC65" s="31">
        <f t="shared" si="10"/>
        <v>0.15274196017478525</v>
      </c>
      <c r="AD65" s="31">
        <f t="shared" si="11"/>
        <v>0.12722278293673561</v>
      </c>
      <c r="AE65" s="27">
        <f t="shared" si="12"/>
        <v>970.46092406000002</v>
      </c>
      <c r="AF65" s="6">
        <f t="shared" si="13"/>
        <v>-0.13910964454175567</v>
      </c>
    </row>
    <row r="66" spans="1:32" x14ac:dyDescent="0.25">
      <c r="A66" t="str">
        <f>IF(Y66&lt;&gt;"",IF(AND(Y66&gt;Z66,Z66&gt;AA66),MAX($A$3:A65)+1,""),IF(AND(Z66&gt;AA66,AA66&gt;AB66),MAX($A$3:A65)+1,""))</f>
        <v/>
      </c>
      <c r="B66" s="25">
        <v>62</v>
      </c>
      <c r="C66" s="25" t="str">
        <f>VLOOKUP(B66,'排除5年复合增长小于20%的列表'!$A$5:$P$984,3,)</f>
        <v>600276.SH</v>
      </c>
      <c r="D66" s="25" t="str">
        <f>VLOOKUP($B66,'排除5年复合增长小于20%的列表'!$A$5:$P$984,4,)</f>
        <v>恒瑞医药</v>
      </c>
      <c r="E66" s="27">
        <f>IFERROR([1]!EM_S_QSTM07_IS($C66,"61",E$2,"1")/1000000,"")</f>
        <v>336.65095461999999</v>
      </c>
      <c r="F66" s="27">
        <f>IFERROR([1]!EM_S_QSTM07_IS($C66,"61",F$2,"1")/1000000,"")</f>
        <v>305.35885164999996</v>
      </c>
      <c r="G66" s="27">
        <f>IFERROR([1]!EM_S_QSTM07_IS($C66,"61",G$2,"1")/1000000,"")</f>
        <v>283.64493256000003</v>
      </c>
      <c r="H66" s="27">
        <f>IFERROR([1]!EM_S_QSTM07_IS($C66,"61",H$2,"1")/1000000,"")</f>
        <v>312.45589688999996</v>
      </c>
      <c r="I66" s="27">
        <f>IFERROR([1]!EM_S_QSTM07_IS($C66,"61",I$2,"1")/1000000,"")</f>
        <v>390.34971473000002</v>
      </c>
      <c r="J66" s="27">
        <f>IFERROR([1]!EM_S_QSTM07_IS($C66,"61",J$2,"1")/1000000,"")</f>
        <v>369.64137682</v>
      </c>
      <c r="K66" s="27">
        <f>IFERROR([1]!EM_S_QSTM07_IS($C66,"61",K$2,"1")/1000000,"")</f>
        <v>356.85989472000006</v>
      </c>
      <c r="L66" s="27">
        <f>IFERROR([1]!EM_S_QSTM07_IS($C66,"61",L$2,"1")/1000000,"")</f>
        <v>398.71787720999998</v>
      </c>
      <c r="M66" s="27">
        <f>IFERROR([1]!EM_S_QSTM07_IS($C66,"61",M$2,"1")/1000000,"")</f>
        <v>547.37050399999998</v>
      </c>
      <c r="N66" s="27">
        <f>IFERROR([1]!EM_S_QSTM07_IS($C66,"61",N$2,"1")/1000000,"")</f>
        <v>513.86727245999998</v>
      </c>
      <c r="O66" s="27">
        <f>IFERROR([1]!EM_S_QSTM07_IS($C66,"61",O$2,"1")/1000000,"")</f>
        <v>510.39762839999997</v>
      </c>
      <c r="P66" s="27">
        <f>IFERROR([1]!EM_S_QSTM07_IS($C66,"61",P$2,"1")/1000000,"")</f>
        <v>599.93614017999994</v>
      </c>
      <c r="Q66" s="27">
        <f>IFERROR([1]!EM_S_QSTM07_IS($C66,"61",Q$2,"1")/1000000,"")</f>
        <v>684.33865102999994</v>
      </c>
      <c r="R66" s="27">
        <f>IFERROR([1]!EM_S_QSTM07_IS($C66,"61",R$2,"1")/1000000,"")</f>
        <v>629.98336014999995</v>
      </c>
      <c r="S66" s="27">
        <f>IFERROR([1]!EM_S_QSTM07_IS($C66,"61",S$2,"1")/1000000,"")</f>
        <v>614.26964986999997</v>
      </c>
      <c r="T66" s="27" t="str">
        <f t="shared" si="4"/>
        <v/>
      </c>
      <c r="U66" s="29" t="str">
        <f>IFERROR([1]!EM_S_PERFORMANCEEXPRESS_QNETPROFIT(C66,$T$2)/1000000,"")</f>
        <v/>
      </c>
      <c r="V66" s="27" t="str">
        <f>IFERROR([1]!EM_S_PROFITNOTICE_FORECASTT(C66,$T$2)/1000000,"")</f>
        <v/>
      </c>
      <c r="W66" s="27" t="str">
        <f>IFERROR([1]!EM_S_PROFITNOTICE_FORECASTL(C66,$T$2)/1000000,"")</f>
        <v/>
      </c>
      <c r="X66" s="27" t="str">
        <f t="shared" si="5"/>
        <v/>
      </c>
      <c r="Y66" s="31" t="str">
        <f t="shared" si="6"/>
        <v/>
      </c>
      <c r="Z66" s="31">
        <f t="shared" si="7"/>
        <v>0.20351195948072709</v>
      </c>
      <c r="AA66" s="31">
        <f t="shared" si="8"/>
        <v>0.2259651351877805</v>
      </c>
      <c r="AB66" s="31">
        <f t="shared" si="9"/>
        <v>0.25022931639370904</v>
      </c>
      <c r="AC66" s="31">
        <f t="shared" si="10"/>
        <v>0.50466325808616963</v>
      </c>
      <c r="AD66" s="31">
        <f t="shared" si="11"/>
        <v>0.43024653639061605</v>
      </c>
      <c r="AE66" s="27">
        <f t="shared" si="12"/>
        <v>2528.5278012299996</v>
      </c>
      <c r="AF66" s="6">
        <f t="shared" si="13"/>
        <v>-5.2576845758054436E-2</v>
      </c>
    </row>
    <row r="67" spans="1:32" x14ac:dyDescent="0.25">
      <c r="A67" t="str">
        <f>IF(Y67&lt;&gt;"",IF(AND(Y67&gt;Z67,Z67&gt;AA67),MAX($A$3:A66)+1,""),IF(AND(Z67&gt;AA67,AA67&gt;AB67),MAX($A$3:A66)+1,""))</f>
        <v/>
      </c>
      <c r="B67" s="25">
        <v>63</v>
      </c>
      <c r="C67" s="25" t="str">
        <f>VLOOKUP(B67,'排除5年复合增长小于20%的列表'!$A$5:$P$984,3,)</f>
        <v>600312.SH</v>
      </c>
      <c r="D67" s="25" t="str">
        <f>VLOOKUP($B67,'排除5年复合增长小于20%的列表'!$A$5:$P$984,4,)</f>
        <v>平高电气</v>
      </c>
      <c r="E67" s="27">
        <f>IFERROR([1]!EM_S_QSTM07_IS($C67,"61",E$2,"1")/1000000,"")</f>
        <v>56.310029549999996</v>
      </c>
      <c r="F67" s="27">
        <f>IFERROR([1]!EM_S_QSTM07_IS($C67,"61",F$2,"1")/1000000,"")</f>
        <v>81.70003084999999</v>
      </c>
      <c r="G67" s="27">
        <f>IFERROR([1]!EM_S_QSTM07_IS($C67,"61",G$2,"1")/1000000,"")</f>
        <v>72.433577650000004</v>
      </c>
      <c r="H67" s="27">
        <f>IFERROR([1]!EM_S_QSTM07_IS($C67,"61",H$2,"1")/1000000,"")</f>
        <v>188.15955311000002</v>
      </c>
      <c r="I67" s="27">
        <f>IFERROR([1]!EM_S_QSTM07_IS($C67,"61",I$2,"1")/1000000,"")</f>
        <v>75.065323930000005</v>
      </c>
      <c r="J67" s="27">
        <f>IFERROR([1]!EM_S_QSTM07_IS($C67,"61",J$2,"1")/1000000,"")</f>
        <v>182.09973283000002</v>
      </c>
      <c r="K67" s="27">
        <f>IFERROR([1]!EM_S_QSTM07_IS($C67,"61",K$2,"1")/1000000,"")</f>
        <v>168.12414713999999</v>
      </c>
      <c r="L67" s="27">
        <f>IFERROR([1]!EM_S_QSTM07_IS($C67,"61",L$2,"1")/1000000,"")</f>
        <v>267.93575850000002</v>
      </c>
      <c r="M67" s="27">
        <f>IFERROR([1]!EM_S_QSTM07_IS($C67,"61",M$2,"1")/1000000,"")</f>
        <v>20.96567113</v>
      </c>
      <c r="N67" s="27">
        <f>IFERROR([1]!EM_S_QSTM07_IS($C67,"61",N$2,"1")/1000000,"")</f>
        <v>272.80587563</v>
      </c>
      <c r="O67" s="27">
        <f>IFERROR([1]!EM_S_QSTM07_IS($C67,"61",O$2,"1")/1000000,"")</f>
        <v>215.47651937999998</v>
      </c>
      <c r="P67" s="27">
        <f>IFERROR([1]!EM_S_QSTM07_IS($C67,"61",P$2,"1")/1000000,"")</f>
        <v>317.50820744999999</v>
      </c>
      <c r="Q67" s="27">
        <f>IFERROR([1]!EM_S_QSTM07_IS($C67,"61",Q$2,"1")/1000000,"")</f>
        <v>136.26267502000002</v>
      </c>
      <c r="R67" s="27">
        <f>IFERROR([1]!EM_S_QSTM07_IS($C67,"61",R$2,"1")/1000000,"")</f>
        <v>388.66879685000004</v>
      </c>
      <c r="S67" s="27">
        <f>IFERROR([1]!EM_S_QSTM07_IS($C67,"61",S$2,"1")/1000000,"")</f>
        <v>347.65762027</v>
      </c>
      <c r="T67" s="27" t="str">
        <f t="shared" si="4"/>
        <v/>
      </c>
      <c r="U67" s="29" t="str">
        <f>IFERROR([1]!EM_S_PERFORMANCEEXPRESS_QNETPROFIT(C67,$T$2)/1000000,"")</f>
        <v/>
      </c>
      <c r="V67" s="27" t="str">
        <f>IFERROR([1]!EM_S_PROFITNOTICE_FORECASTT(C67,$T$2)/1000000,"")</f>
        <v/>
      </c>
      <c r="W67" s="27" t="str">
        <f>IFERROR([1]!EM_S_PROFITNOTICE_FORECASTL(C67,$T$2)/1000000,"")</f>
        <v/>
      </c>
      <c r="X67" s="27" t="str">
        <f t="shared" si="5"/>
        <v/>
      </c>
      <c r="Y67" s="31" t="str">
        <f t="shared" si="6"/>
        <v/>
      </c>
      <c r="Z67" s="31">
        <f t="shared" si="7"/>
        <v>0.61343621694990458</v>
      </c>
      <c r="AA67" s="31">
        <f t="shared" si="8"/>
        <v>0.42470830568598927</v>
      </c>
      <c r="AB67" s="31">
        <f t="shared" si="9"/>
        <v>5.4993233068995497</v>
      </c>
      <c r="AC67" s="31">
        <f t="shared" si="10"/>
        <v>0.18501617412891891</v>
      </c>
      <c r="AD67" s="31">
        <f t="shared" si="11"/>
        <v>0.28165122646284013</v>
      </c>
      <c r="AE67" s="27">
        <f t="shared" si="12"/>
        <v>1190.0972995900001</v>
      </c>
      <c r="AF67" s="6">
        <f t="shared" si="13"/>
        <v>0.59730341915521845</v>
      </c>
    </row>
    <row r="68" spans="1:32" x14ac:dyDescent="0.25">
      <c r="A68" t="str">
        <f>IF(Y68&lt;&gt;"",IF(AND(Y68&gt;Z68,Z68&gt;AA68),MAX($A$3:A67)+1,""),IF(AND(Z68&gt;AA68,AA68&gt;AB68),MAX($A$3:A67)+1,""))</f>
        <v/>
      </c>
      <c r="B68" s="25">
        <v>64</v>
      </c>
      <c r="C68" s="25" t="str">
        <f>VLOOKUP(B68,'排除5年复合增长小于20%的列表'!$A$5:$P$984,3,)</f>
        <v>600340.SH</v>
      </c>
      <c r="D68" s="25" t="str">
        <f>VLOOKUP($B68,'排除5年复合增长小于20%的列表'!$A$5:$P$984,4,)</f>
        <v>华夏幸福</v>
      </c>
      <c r="E68" s="27">
        <f>IFERROR([1]!EM_S_QSTM07_IS($C68,"61",E$2,"1")/1000000,"")</f>
        <v>470.66927970999996</v>
      </c>
      <c r="F68" s="27">
        <f>IFERROR([1]!EM_S_QSTM07_IS($C68,"61",F$2,"1")/1000000,"")</f>
        <v>1298.5559939899999</v>
      </c>
      <c r="G68" s="27">
        <f>IFERROR([1]!EM_S_QSTM07_IS($C68,"61",G$2,"1")/1000000,"")</f>
        <v>-63.15427408</v>
      </c>
      <c r="H68" s="27">
        <f>IFERROR([1]!EM_S_QSTM07_IS($C68,"61",H$2,"1")/1000000,"")</f>
        <v>497.22906518999997</v>
      </c>
      <c r="I68" s="27">
        <f>IFERROR([1]!EM_S_QSTM07_IS($C68,"61",I$2,"1")/1000000,"")</f>
        <v>621.04776592999997</v>
      </c>
      <c r="J68" s="27">
        <f>IFERROR([1]!EM_S_QSTM07_IS($C68,"61",J$2,"1")/1000000,"")</f>
        <v>1679.98914818</v>
      </c>
      <c r="K68" s="27">
        <f>IFERROR([1]!EM_S_QSTM07_IS($C68,"61",K$2,"1")/1000000,"")</f>
        <v>520.13458977999994</v>
      </c>
      <c r="L68" s="27">
        <f>IFERROR([1]!EM_S_QSTM07_IS($C68,"61",L$2,"1")/1000000,"")</f>
        <v>716.36595838999995</v>
      </c>
      <c r="M68" s="27">
        <f>IFERROR([1]!EM_S_QSTM07_IS($C68,"61",M$2,"1")/1000000,"")</f>
        <v>697.59498805999999</v>
      </c>
      <c r="N68" s="27">
        <f>IFERROR([1]!EM_S_QSTM07_IS($C68,"61",N$2,"1")/1000000,"")</f>
        <v>2333.2074932800001</v>
      </c>
      <c r="O68" s="27">
        <f>IFERROR([1]!EM_S_QSTM07_IS($C68,"61",O$2,"1")/1000000,"")</f>
        <v>732.56100847000005</v>
      </c>
      <c r="P68" s="27">
        <f>IFERROR([1]!EM_S_QSTM07_IS($C68,"61",P$2,"1")/1000000,"")</f>
        <v>1037.40954158</v>
      </c>
      <c r="Q68" s="27">
        <f>IFERROR([1]!EM_S_QSTM07_IS($C68,"61",Q$2,"1")/1000000,"")</f>
        <v>1299.20138453</v>
      </c>
      <c r="R68" s="27">
        <f>IFERROR([1]!EM_S_QSTM07_IS($C68,"61",R$2,"1")/1000000,"")</f>
        <v>2657.35731764</v>
      </c>
      <c r="S68" s="27">
        <f>IFERROR([1]!EM_S_QSTM07_IS($C68,"61",S$2,"1")/1000000,"")</f>
        <v>646.79875715999992</v>
      </c>
      <c r="T68" s="27" t="str">
        <f t="shared" si="4"/>
        <v/>
      </c>
      <c r="U68" s="29" t="str">
        <f>IFERROR([1]!EM_S_PERFORMANCEEXPRESS_QNETPROFIT(C68,$T$2)/1000000,"")</f>
        <v/>
      </c>
      <c r="V68" s="27" t="str">
        <f>IFERROR([1]!EM_S_PROFITNOTICE_FORECASTT(C68,$T$2)/1000000,"")</f>
        <v/>
      </c>
      <c r="W68" s="27" t="str">
        <f>IFERROR([1]!EM_S_PROFITNOTICE_FORECASTL(C68,$T$2)/1000000,"")</f>
        <v/>
      </c>
      <c r="X68" s="27" t="str">
        <f t="shared" si="5"/>
        <v/>
      </c>
      <c r="Y68" s="31" t="str">
        <f t="shared" si="6"/>
        <v/>
      </c>
      <c r="Z68" s="31">
        <f t="shared" si="7"/>
        <v>-0.11707182107483449</v>
      </c>
      <c r="AA68" s="31">
        <f t="shared" si="8"/>
        <v>0.13892884593144927</v>
      </c>
      <c r="AB68" s="31">
        <f t="shared" si="9"/>
        <v>0.86240068631091726</v>
      </c>
      <c r="AC68" s="31">
        <f t="shared" si="10"/>
        <v>0.44815583352331667</v>
      </c>
      <c r="AD68" s="31">
        <f t="shared" si="11"/>
        <v>0.40840663717413905</v>
      </c>
      <c r="AE68" s="27">
        <f t="shared" si="12"/>
        <v>5640.7670009099993</v>
      </c>
      <c r="AF68" s="6">
        <f t="shared" si="13"/>
        <v>-0.29441985541994198</v>
      </c>
    </row>
    <row r="69" spans="1:32" x14ac:dyDescent="0.25">
      <c r="A69" t="str">
        <f>IF(Y69&lt;&gt;"",IF(AND(Y69&gt;Z69,Z69&gt;AA69),MAX($A$3:A68)+1,""),IF(AND(Z69&gt;AA69,AA69&gt;AB69),MAX($A$3:A68)+1,""))</f>
        <v/>
      </c>
      <c r="B69" s="25">
        <v>65</v>
      </c>
      <c r="C69" s="25" t="str">
        <f>VLOOKUP(B69,'排除5年复合增长小于20%的列表'!$A$5:$P$984,3,)</f>
        <v>600422.SH</v>
      </c>
      <c r="D69" s="25" t="str">
        <f>VLOOKUP($B69,'排除5年复合增长小于20%的列表'!$A$5:$P$984,4,)</f>
        <v>昆药集团</v>
      </c>
      <c r="E69" s="27">
        <f>IFERROR([1]!EM_S_QSTM07_IS($C69,"61",E$2,"1")/1000000,"")</f>
        <v>42.966408520000002</v>
      </c>
      <c r="F69" s="27">
        <f>IFERROR([1]!EM_S_QSTM07_IS($C69,"61",F$2,"1")/1000000,"")</f>
        <v>73.636117889999994</v>
      </c>
      <c r="G69" s="27">
        <f>IFERROR([1]!EM_S_QSTM07_IS($C69,"61",G$2,"1")/1000000,"")</f>
        <v>47.021994829999997</v>
      </c>
      <c r="H69" s="27">
        <f>IFERROR([1]!EM_S_QSTM07_IS($C69,"61",H$2,"1")/1000000,"")</f>
        <v>67.998793489999997</v>
      </c>
      <c r="I69" s="27">
        <f>IFERROR([1]!EM_S_QSTM07_IS($C69,"61",I$2,"1")/1000000,"")</f>
        <v>53.908218759999997</v>
      </c>
      <c r="J69" s="27">
        <f>IFERROR([1]!EM_S_QSTM07_IS($C69,"61",J$2,"1")/1000000,"")</f>
        <v>94.047118470000001</v>
      </c>
      <c r="K69" s="27">
        <f>IFERROR([1]!EM_S_QSTM07_IS($C69,"61",K$2,"1")/1000000,"")</f>
        <v>55.210501780000001</v>
      </c>
      <c r="L69" s="27">
        <f>IFERROR([1]!EM_S_QSTM07_IS($C69,"61",L$2,"1")/1000000,"")</f>
        <v>89.071434740000001</v>
      </c>
      <c r="M69" s="27">
        <f>IFERROR([1]!EM_S_QSTM07_IS($C69,"61",M$2,"1")/1000000,"")</f>
        <v>75.471838869999999</v>
      </c>
      <c r="N69" s="27">
        <f>IFERROR([1]!EM_S_QSTM07_IS($C69,"61",N$2,"1")/1000000,"")</f>
        <v>140.28147858000003</v>
      </c>
      <c r="O69" s="27">
        <f>IFERROR([1]!EM_S_QSTM07_IS($C69,"61",O$2,"1")/1000000,"")</f>
        <v>89.972067680000009</v>
      </c>
      <c r="P69" s="27">
        <f>IFERROR([1]!EM_S_QSTM07_IS($C69,"61",P$2,"1")/1000000,"")</f>
        <v>109.59107</v>
      </c>
      <c r="Q69" s="27">
        <f>IFERROR([1]!EM_S_QSTM07_IS($C69,"61",Q$2,"1")/1000000,"")</f>
        <v>85.380012309999998</v>
      </c>
      <c r="R69" s="27">
        <f>IFERROR([1]!EM_S_QSTM07_IS($C69,"61",R$2,"1")/1000000,"")</f>
        <v>162.98742505000001</v>
      </c>
      <c r="S69" s="27">
        <f>IFERROR([1]!EM_S_QSTM07_IS($C69,"61",S$2,"1")/1000000,"")</f>
        <v>82.050660629999996</v>
      </c>
      <c r="T69" s="27" t="str">
        <f t="shared" si="4"/>
        <v/>
      </c>
      <c r="U69" s="29" t="str">
        <f>IFERROR([1]!EM_S_PERFORMANCEEXPRESS_QNETPROFIT(C69,$T$2)/1000000,"")</f>
        <v/>
      </c>
      <c r="V69" s="27" t="str">
        <f>IFERROR([1]!EM_S_PROFITNOTICE_FORECASTT(C69,$T$2)/1000000,"")</f>
        <v/>
      </c>
      <c r="W69" s="27" t="str">
        <f>IFERROR([1]!EM_S_PROFITNOTICE_FORECASTL(C69,$T$2)/1000000,"")</f>
        <v/>
      </c>
      <c r="X69" s="27" t="str">
        <f t="shared" si="5"/>
        <v/>
      </c>
      <c r="Y69" s="31" t="str">
        <f t="shared" si="6"/>
        <v/>
      </c>
      <c r="Z69" s="31">
        <f t="shared" si="7"/>
        <v>-8.8042958823329021E-2</v>
      </c>
      <c r="AA69" s="31">
        <f t="shared" si="8"/>
        <v>0.16185990267454442</v>
      </c>
      <c r="AB69" s="31">
        <f t="shared" si="9"/>
        <v>0.13128305323349543</v>
      </c>
      <c r="AC69" s="31">
        <f t="shared" si="10"/>
        <v>0.23037279370088659</v>
      </c>
      <c r="AD69" s="31">
        <f t="shared" si="11"/>
        <v>0.62961872794629059</v>
      </c>
      <c r="AE69" s="27">
        <f t="shared" si="12"/>
        <v>440.00916798999998</v>
      </c>
      <c r="AF69" s="6">
        <f t="shared" si="13"/>
        <v>-1.9691124824675388E-2</v>
      </c>
    </row>
    <row r="70" spans="1:32" x14ac:dyDescent="0.25">
      <c r="A70" t="str">
        <f>IF(Y70&lt;&gt;"",IF(AND(Y70&gt;Z70,Z70&gt;AA70),MAX($A$3:A69)+1,""),IF(AND(Z70&gt;AA70,AA70&gt;AB70),MAX($A$3:A69)+1,""))</f>
        <v/>
      </c>
      <c r="B70" s="25">
        <v>66</v>
      </c>
      <c r="C70" s="25" t="str">
        <f>VLOOKUP(B70,'排除5年复合增长小于20%的列表'!$A$5:$P$984,3,)</f>
        <v>600518.SH</v>
      </c>
      <c r="D70" s="25" t="str">
        <f>VLOOKUP($B70,'排除5年复合增长小于20%的列表'!$A$5:$P$984,4,)</f>
        <v>康美药业</v>
      </c>
      <c r="E70" s="27">
        <f>IFERROR([1]!EM_S_QSTM07_IS($C70,"61",E$2,"1")/1000000,"")</f>
        <v>557.88679310999999</v>
      </c>
      <c r="F70" s="27">
        <f>IFERROR([1]!EM_S_QSTM07_IS($C70,"61",F$2,"1")/1000000,"")</f>
        <v>386.63163492000001</v>
      </c>
      <c r="G70" s="27">
        <f>IFERROR([1]!EM_S_QSTM07_IS($C70,"61",G$2,"1")/1000000,"")</f>
        <v>442.41969288999996</v>
      </c>
      <c r="H70" s="27">
        <f>IFERROR([1]!EM_S_QSTM07_IS($C70,"61",H$2,"1")/1000000,"")</f>
        <v>492.87887345999997</v>
      </c>
      <c r="I70" s="27">
        <f>IFERROR([1]!EM_S_QSTM07_IS($C70,"61",I$2,"1")/1000000,"")</f>
        <v>591.05637908000006</v>
      </c>
      <c r="J70" s="27">
        <f>IFERROR([1]!EM_S_QSTM07_IS($C70,"61",J$2,"1")/1000000,"")</f>
        <v>435.64607208999996</v>
      </c>
      <c r="K70" s="27">
        <f>IFERROR([1]!EM_S_QSTM07_IS($C70,"61",K$2,"1")/1000000,"")</f>
        <v>471.49220594000002</v>
      </c>
      <c r="L70" s="27">
        <f>IFERROR([1]!EM_S_QSTM07_IS($C70,"61",L$2,"1")/1000000,"")</f>
        <v>787.68446438000001</v>
      </c>
      <c r="M70" s="27">
        <f>IFERROR([1]!EM_S_QSTM07_IS($C70,"61",M$2,"1")/1000000,"")</f>
        <v>818.07801279</v>
      </c>
      <c r="N70" s="27">
        <f>IFERROR([1]!EM_S_QSTM07_IS($C70,"61",N$2,"1")/1000000,"")</f>
        <v>614.82256903999996</v>
      </c>
      <c r="O70" s="27">
        <f>IFERROR([1]!EM_S_QSTM07_IS($C70,"61",O$2,"1")/1000000,"")</f>
        <v>674.59225240000001</v>
      </c>
      <c r="P70" s="27">
        <f>IFERROR([1]!EM_S_QSTM07_IS($C70,"61",P$2,"1")/1000000,"")</f>
        <v>649.24176403000001</v>
      </c>
      <c r="Q70" s="27">
        <f>IFERROR([1]!EM_S_QSTM07_IS($C70,"61",Q$2,"1")/1000000,"")</f>
        <v>989.03906954000001</v>
      </c>
      <c r="R70" s="27">
        <f>IFERROR([1]!EM_S_QSTM07_IS($C70,"61",R$2,"1")/1000000,"")</f>
        <v>776.99170541000001</v>
      </c>
      <c r="S70" s="27">
        <f>IFERROR([1]!EM_S_QSTM07_IS($C70,"61",S$2,"1")/1000000,"")</f>
        <v>825.70749263000005</v>
      </c>
      <c r="T70" s="27" t="str">
        <f t="shared" ref="T70:T78" si="14">IF(X70&lt;&gt;"",X70,U70)</f>
        <v/>
      </c>
      <c r="U70" s="29" t="str">
        <f>IFERROR([1]!EM_S_PERFORMANCEEXPRESS_QNETPROFIT(C70,$T$2)/1000000,"")</f>
        <v/>
      </c>
      <c r="V70" s="27" t="str">
        <f>IFERROR([1]!EM_S_PROFITNOTICE_FORECASTT(C70,$T$2)/1000000,"")</f>
        <v/>
      </c>
      <c r="W70" s="27" t="str">
        <f>IFERROR([1]!EM_S_PROFITNOTICE_FORECASTL(C70,$T$2)/1000000,"")</f>
        <v/>
      </c>
      <c r="X70" s="27" t="str">
        <f t="shared" ref="X70:X78" si="15">IFERROR(AVERAGE(V70:W70)-SUM(Q70:S70),"")</f>
        <v/>
      </c>
      <c r="Y70" s="31" t="str">
        <f t="shared" ref="Y70:Y78" si="16">IF($T70&lt;&gt;"",T70/P70-1,"")</f>
        <v/>
      </c>
      <c r="Z70" s="31">
        <f t="shared" ref="Z70:Z78" si="17">S70/O70-1</f>
        <v>0.22400974765478954</v>
      </c>
      <c r="AA70" s="31">
        <f t="shared" ref="AA70:AA78" si="18">R70/N70-1</f>
        <v>0.2637657505371267</v>
      </c>
      <c r="AB70" s="31">
        <f t="shared" ref="AB70:AB78" si="19">Q70/M70-1</f>
        <v>0.20897891653015921</v>
      </c>
      <c r="AC70" s="31">
        <f t="shared" ref="AC70:AC78" si="20">P70/L70-1</f>
        <v>-0.17575908451992972</v>
      </c>
      <c r="AD70" s="31">
        <f t="shared" ref="AD70:AD78" si="21">O70/K70-1</f>
        <v>0.43076013537718083</v>
      </c>
      <c r="AE70" s="27">
        <f t="shared" ref="AE70:AE78" si="22">IF(T70&lt;&gt;"",SUM(Q70:T70),SUM(P70:S70))</f>
        <v>3240.9800316100004</v>
      </c>
      <c r="AF70" s="6">
        <f t="shared" ref="AF70:AF78" si="23">IF(T70&lt;&gt;"",IF(P70&lt;0,"",POWER(T70/P70,1/2)-1),IF(O70&lt;0,"",POWER(S70/Q70,1/2)-1))</f>
        <v>-8.6294184881146707E-2</v>
      </c>
    </row>
    <row r="71" spans="1:32" x14ac:dyDescent="0.25">
      <c r="A71" t="str">
        <f>IF(Y71&lt;&gt;"",IF(AND(Y71&gt;Z71,Z71&gt;AA71),MAX($A$3:A70)+1,""),IF(AND(Z71&gt;AA71,AA71&gt;AB71),MAX($A$3:A70)+1,""))</f>
        <v/>
      </c>
      <c r="B71" s="25">
        <v>67</v>
      </c>
      <c r="C71" s="25" t="str">
        <f>VLOOKUP(B71,'排除5年复合增长小于20%的列表'!$A$5:$P$984,3,)</f>
        <v>600699.SH</v>
      </c>
      <c r="D71" s="25" t="str">
        <f>VLOOKUP($B71,'排除5年复合增长小于20%的列表'!$A$5:$P$984,4,)</f>
        <v>均胜电子</v>
      </c>
      <c r="E71" s="27">
        <f>IFERROR([1]!EM_S_QSTM07_IS($C71,"61",E$2,"1")/1000000,"")</f>
        <v>54.370098280000001</v>
      </c>
      <c r="F71" s="27">
        <f>IFERROR([1]!EM_S_QSTM07_IS($C71,"61",F$2,"1")/1000000,"")</f>
        <v>62.793126530000002</v>
      </c>
      <c r="G71" s="27">
        <f>IFERROR([1]!EM_S_QSTM07_IS($C71,"61",G$2,"1")/1000000,"")</f>
        <v>71.268594640000003</v>
      </c>
      <c r="H71" s="27">
        <f>IFERROR([1]!EM_S_QSTM07_IS($C71,"61",H$2,"1")/1000000,"")</f>
        <v>100.57675805</v>
      </c>
      <c r="I71" s="27">
        <f>IFERROR([1]!EM_S_QSTM07_IS($C71,"61",I$2,"1")/1000000,"")</f>
        <v>71.463260750000003</v>
      </c>
      <c r="J71" s="27">
        <f>IFERROR([1]!EM_S_QSTM07_IS($C71,"61",J$2,"1")/1000000,"")</f>
        <v>85.084694680000013</v>
      </c>
      <c r="K71" s="27">
        <f>IFERROR([1]!EM_S_QSTM07_IS($C71,"61",K$2,"1")/1000000,"")</f>
        <v>69.600752540000002</v>
      </c>
      <c r="L71" s="27">
        <f>IFERROR([1]!EM_S_QSTM07_IS($C71,"61",L$2,"1")/1000000,"")</f>
        <v>120.73479764</v>
      </c>
      <c r="M71" s="27">
        <f>IFERROR([1]!EM_S_QSTM07_IS($C71,"61",M$2,"1")/1000000,"")</f>
        <v>92.364359530000002</v>
      </c>
      <c r="N71" s="27">
        <f>IFERROR([1]!EM_S_QSTM07_IS($C71,"61",N$2,"1")/1000000,"")</f>
        <v>96.070527909999996</v>
      </c>
      <c r="O71" s="27">
        <f>IFERROR([1]!EM_S_QSTM07_IS($C71,"61",O$2,"1")/1000000,"")</f>
        <v>81.90768365000001</v>
      </c>
      <c r="P71" s="27">
        <f>IFERROR([1]!EM_S_QSTM07_IS($C71,"61",P$2,"1")/1000000,"")</f>
        <v>129.51531378000001</v>
      </c>
      <c r="Q71" s="27">
        <f>IFERROR([1]!EM_S_QSTM07_IS($C71,"61",Q$2,"1")/1000000,"")</f>
        <v>120.74764973000001</v>
      </c>
      <c r="R71" s="27">
        <f>IFERROR([1]!EM_S_QSTM07_IS($C71,"61",R$2,"1")/1000000,"")</f>
        <v>124.21167122</v>
      </c>
      <c r="S71" s="27">
        <f>IFERROR([1]!EM_S_QSTM07_IS($C71,"61",S$2,"1")/1000000,"")</f>
        <v>158.48022915999999</v>
      </c>
      <c r="T71" s="27" t="str">
        <f t="shared" si="14"/>
        <v/>
      </c>
      <c r="U71" s="29" t="str">
        <f>IFERROR([1]!EM_S_PERFORMANCEEXPRESS_QNETPROFIT(C71,$T$2)/1000000,"")</f>
        <v/>
      </c>
      <c r="V71" s="27" t="str">
        <f>IFERROR([1]!EM_S_PROFITNOTICE_FORECASTT(C71,$T$2)/1000000,"")</f>
        <v/>
      </c>
      <c r="W71" s="27" t="str">
        <f>IFERROR([1]!EM_S_PROFITNOTICE_FORECASTL(C71,$T$2)/1000000,"")</f>
        <v/>
      </c>
      <c r="X71" s="27" t="str">
        <f t="shared" si="15"/>
        <v/>
      </c>
      <c r="Y71" s="31" t="str">
        <f t="shared" si="16"/>
        <v/>
      </c>
      <c r="Z71" s="31">
        <f t="shared" si="17"/>
        <v>0.93486400906174305</v>
      </c>
      <c r="AA71" s="31">
        <f t="shared" si="18"/>
        <v>0.29292170993754674</v>
      </c>
      <c r="AB71" s="31">
        <f t="shared" si="19"/>
        <v>0.30729699577228264</v>
      </c>
      <c r="AC71" s="31">
        <f t="shared" si="20"/>
        <v>7.2725645891926316E-2</v>
      </c>
      <c r="AD71" s="31">
        <f t="shared" si="21"/>
        <v>0.17682181098440175</v>
      </c>
      <c r="AE71" s="27">
        <f t="shared" si="22"/>
        <v>532.95486389000007</v>
      </c>
      <c r="AF71" s="6">
        <f t="shared" si="23"/>
        <v>0.14564008840618103</v>
      </c>
    </row>
    <row r="72" spans="1:32" x14ac:dyDescent="0.25">
      <c r="A72" t="str">
        <f>IF(Y72&lt;&gt;"",IF(AND(Y72&gt;Z72,Z72&gt;AA72),MAX($A$3:A71)+1,""),IF(AND(Z72&gt;AA72,AA72&gt;AB72),MAX($A$3:A71)+1,""))</f>
        <v/>
      </c>
      <c r="B72" s="25">
        <v>68</v>
      </c>
      <c r="C72" s="25" t="str">
        <f>VLOOKUP(B72,'排除5年复合增长小于20%的列表'!$A$5:$P$984,3,)</f>
        <v>601009.SH</v>
      </c>
      <c r="D72" s="25" t="str">
        <f>VLOOKUP($B72,'排除5年复合增长小于20%的列表'!$A$5:$P$984,4,)</f>
        <v>南京银行</v>
      </c>
      <c r="E72" s="27">
        <f>IFERROR([1]!EM_S_QSTM07_IS($C72,"61",E$2,"1")/1000000,"")</f>
        <v>1191.81788953</v>
      </c>
      <c r="F72" s="27">
        <f>IFERROR([1]!EM_S_QSTM07_IS($C72,"61",F$2,"1")/1000000,"")</f>
        <v>1211.7331104699999</v>
      </c>
      <c r="G72" s="27">
        <f>IFERROR([1]!EM_S_QSTM07_IS($C72,"61",G$2,"1")/1000000,"")</f>
        <v>1015.15672911</v>
      </c>
      <c r="H72" s="27">
        <f>IFERROR([1]!EM_S_QSTM07_IS($C72,"61",H$2,"1")/1000000,"")</f>
        <v>1078.1497216400001</v>
      </c>
      <c r="I72" s="27">
        <f>IFERROR([1]!EM_S_QSTM07_IS($C72,"61",I$2,"1")/1000000,"")</f>
        <v>1419.7917215299999</v>
      </c>
      <c r="J72" s="27">
        <f>IFERROR([1]!EM_S_QSTM07_IS($C72,"61",J$2,"1")/1000000,"")</f>
        <v>1446.76927847</v>
      </c>
      <c r="K72" s="27">
        <f>IFERROR([1]!EM_S_QSTM07_IS($C72,"61",K$2,"1")/1000000,"")</f>
        <v>1293.3827257600001</v>
      </c>
      <c r="L72" s="27">
        <f>IFERROR([1]!EM_S_QSTM07_IS($C72,"61",L$2,"1")/1000000,"")</f>
        <v>1448.67851774</v>
      </c>
      <c r="M72" s="27">
        <f>IFERROR([1]!EM_S_QSTM07_IS($C72,"61",M$2,"1")/1000000,"")</f>
        <v>1773.4469999999999</v>
      </c>
      <c r="N72" s="27">
        <f>IFERROR([1]!EM_S_QSTM07_IS($C72,"61",N$2,"1")/1000000,"")</f>
        <v>1794.0909999999999</v>
      </c>
      <c r="O72" s="27">
        <f>IFERROR([1]!EM_S_QSTM07_IS($C72,"61",O$2,"1")/1000000,"")</f>
        <v>1610.653</v>
      </c>
      <c r="P72" s="27">
        <f>IFERROR([1]!EM_S_QSTM07_IS($C72,"61",P$2,"1")/1000000,"")</f>
        <v>1822.385</v>
      </c>
      <c r="Q72" s="27">
        <f>IFERROR([1]!EM_S_QSTM07_IS($C72,"61",Q$2,"1")/1000000,"")</f>
        <v>2119.02</v>
      </c>
      <c r="R72" s="27">
        <f>IFERROR([1]!EM_S_QSTM07_IS($C72,"61",R$2,"1")/1000000,"")</f>
        <v>2242.8029999999999</v>
      </c>
      <c r="S72" s="27">
        <f>IFERROR([1]!EM_S_QSTM07_IS($C72,"61",S$2,"1")/1000000,"")</f>
        <v>1990.249</v>
      </c>
      <c r="T72" s="27" t="str">
        <f t="shared" si="14"/>
        <v/>
      </c>
      <c r="U72" s="29" t="str">
        <f>IFERROR([1]!EM_S_PERFORMANCEEXPRESS_QNETPROFIT(C72,$T$2)/1000000,"")</f>
        <v/>
      </c>
      <c r="V72" s="27" t="str">
        <f>IFERROR([1]!EM_S_PROFITNOTICE_FORECASTT(C72,$T$2)/1000000,"")</f>
        <v/>
      </c>
      <c r="W72" s="27" t="str">
        <f>IFERROR([1]!EM_S_PROFITNOTICE_FORECASTL(C72,$T$2)/1000000,"")</f>
        <v/>
      </c>
      <c r="X72" s="27" t="str">
        <f t="shared" si="15"/>
        <v/>
      </c>
      <c r="Y72" s="31" t="str">
        <f t="shared" si="16"/>
        <v/>
      </c>
      <c r="Z72" s="31">
        <f t="shared" si="17"/>
        <v>0.23567832425730439</v>
      </c>
      <c r="AA72" s="31">
        <f t="shared" si="18"/>
        <v>0.25010548517327158</v>
      </c>
      <c r="AB72" s="31">
        <f t="shared" si="19"/>
        <v>0.19485950242663019</v>
      </c>
      <c r="AC72" s="31">
        <f t="shared" si="20"/>
        <v>0.25796370808548885</v>
      </c>
      <c r="AD72" s="31">
        <f t="shared" si="21"/>
        <v>0.24530269959618467</v>
      </c>
      <c r="AE72" s="27">
        <f t="shared" si="22"/>
        <v>8174.4569999999994</v>
      </c>
      <c r="AF72" s="6">
        <f t="shared" si="23"/>
        <v>-3.0860757747230627E-2</v>
      </c>
    </row>
    <row r="73" spans="1:32" x14ac:dyDescent="0.25">
      <c r="A73" t="str">
        <f>IF(Y73&lt;&gt;"",IF(AND(Y73&gt;Z73,Z73&gt;AA73),MAX($A$3:A72)+1,""),IF(AND(Z73&gt;AA73,AA73&gt;AB73),MAX($A$3:A72)+1,""))</f>
        <v/>
      </c>
      <c r="B73" s="25">
        <v>69</v>
      </c>
      <c r="C73" s="25" t="str">
        <f>VLOOKUP(B73,'排除5年复合增长小于20%的列表'!$A$5:$P$984,3,)</f>
        <v>601098.SH</v>
      </c>
      <c r="D73" s="25" t="str">
        <f>VLOOKUP($B73,'排除5年复合增长小于20%的列表'!$A$5:$P$984,4,)</f>
        <v>中南传媒</v>
      </c>
      <c r="E73" s="27">
        <f>IFERROR([1]!EM_S_QSTM07_IS($C73,"61",E$2,"1")/1000000,"")</f>
        <v>200.49606363999999</v>
      </c>
      <c r="F73" s="27">
        <f>IFERROR([1]!EM_S_QSTM07_IS($C73,"61",F$2,"1")/1000000,"")</f>
        <v>285.60183125999998</v>
      </c>
      <c r="G73" s="27">
        <f>IFERROR([1]!EM_S_QSTM07_IS($C73,"61",G$2,"1")/1000000,"")</f>
        <v>229.85035300999999</v>
      </c>
      <c r="H73" s="27">
        <f>IFERROR([1]!EM_S_QSTM07_IS($C73,"61",H$2,"1")/1000000,"")</f>
        <v>394.69704839999997</v>
      </c>
      <c r="I73" s="27">
        <f>IFERROR([1]!EM_S_QSTM07_IS($C73,"61",I$2,"1")/1000000,"")</f>
        <v>239.85301222999999</v>
      </c>
      <c r="J73" s="27">
        <f>IFERROR([1]!EM_S_QSTM07_IS($C73,"61",J$2,"1")/1000000,"")</f>
        <v>400.64968185999999</v>
      </c>
      <c r="K73" s="27">
        <f>IFERROR([1]!EM_S_QSTM07_IS($C73,"61",K$2,"1")/1000000,"")</f>
        <v>292.85294719000001</v>
      </c>
      <c r="L73" s="27">
        <f>IFERROR([1]!EM_S_QSTM07_IS($C73,"61",L$2,"1")/1000000,"")</f>
        <v>535.40093525999998</v>
      </c>
      <c r="M73" s="27">
        <f>IFERROR([1]!EM_S_QSTM07_IS($C73,"61",M$2,"1")/1000000,"")</f>
        <v>295.39084227999996</v>
      </c>
      <c r="N73" s="27">
        <f>IFERROR([1]!EM_S_QSTM07_IS($C73,"61",N$2,"1")/1000000,"")</f>
        <v>492.5484151</v>
      </c>
      <c r="O73" s="27">
        <f>IFERROR([1]!EM_S_QSTM07_IS($C73,"61",O$2,"1")/1000000,"")</f>
        <v>321.41452193999999</v>
      </c>
      <c r="P73" s="27">
        <f>IFERROR([1]!EM_S_QSTM07_IS($C73,"61",P$2,"1")/1000000,"")</f>
        <v>585.73133286000007</v>
      </c>
      <c r="Q73" s="27">
        <f>IFERROR([1]!EM_S_QSTM07_IS($C73,"61",Q$2,"1")/1000000,"")</f>
        <v>329.25388914000001</v>
      </c>
      <c r="R73" s="27">
        <f>IFERROR([1]!EM_S_QSTM07_IS($C73,"61",R$2,"1")/1000000,"")</f>
        <v>510.98727751000001</v>
      </c>
      <c r="S73" s="27">
        <f>IFERROR([1]!EM_S_QSTM07_IS($C73,"61",S$2,"1")/1000000,"")</f>
        <v>336.78898466999999</v>
      </c>
      <c r="T73" s="27" t="str">
        <f t="shared" si="14"/>
        <v/>
      </c>
      <c r="U73" s="29" t="str">
        <f>IFERROR([1]!EM_S_PERFORMANCEEXPRESS_QNETPROFIT(C73,$T$2)/1000000,"")</f>
        <v/>
      </c>
      <c r="V73" s="27" t="str">
        <f>IFERROR([1]!EM_S_PROFITNOTICE_FORECASTT(C73,$T$2)/1000000,"")</f>
        <v/>
      </c>
      <c r="W73" s="27" t="str">
        <f>IFERROR([1]!EM_S_PROFITNOTICE_FORECASTL(C73,$T$2)/1000000,"")</f>
        <v/>
      </c>
      <c r="X73" s="27" t="str">
        <f t="shared" si="15"/>
        <v/>
      </c>
      <c r="Y73" s="31" t="str">
        <f t="shared" si="16"/>
        <v/>
      </c>
      <c r="Z73" s="31">
        <f t="shared" si="17"/>
        <v>4.7833752617033376E-2</v>
      </c>
      <c r="AA73" s="31">
        <f t="shared" si="18"/>
        <v>3.7435634436579157E-2</v>
      </c>
      <c r="AB73" s="31">
        <f t="shared" si="19"/>
        <v>0.11463810657982876</v>
      </c>
      <c r="AC73" s="31">
        <f t="shared" si="20"/>
        <v>9.4005061040020044E-2</v>
      </c>
      <c r="AD73" s="31">
        <f t="shared" si="21"/>
        <v>9.7528725676335748E-2</v>
      </c>
      <c r="AE73" s="27">
        <f t="shared" si="22"/>
        <v>1762.76148418</v>
      </c>
      <c r="AF73" s="6">
        <f t="shared" si="23"/>
        <v>1.1377953735287827E-2</v>
      </c>
    </row>
    <row r="74" spans="1:32" x14ac:dyDescent="0.25">
      <c r="A74">
        <f>IF(Y74&lt;&gt;"",IF(AND(Y74&gt;Z74,Z74&gt;AA74),MAX($A$3:A73)+1,""),IF(AND(Z74&gt;AA74,AA74&gt;AB74),MAX($A$3:A73)+1,""))</f>
        <v>8</v>
      </c>
      <c r="B74" s="25">
        <v>70</v>
      </c>
      <c r="C74" s="25" t="str">
        <f>VLOOKUP(B74,'排除5年复合增长小于20%的列表'!$A$5:$P$984,3,)</f>
        <v>601668.SH</v>
      </c>
      <c r="D74" s="25" t="str">
        <f>VLOOKUP($B74,'排除5年复合增长小于20%的列表'!$A$5:$P$984,4,)</f>
        <v>中国建筑</v>
      </c>
      <c r="E74" s="27">
        <f>IFERROR([1]!EM_S_QSTM07_IS($C74,"61",E$2,"1")/1000000,"")</f>
        <v>3568.9229999999998</v>
      </c>
      <c r="F74" s="27">
        <f>IFERROR([1]!EM_S_QSTM07_IS($C74,"61",F$2,"1")/1000000,"")</f>
        <v>5220.53</v>
      </c>
      <c r="G74" s="27">
        <f>IFERROR([1]!EM_S_QSTM07_IS($C74,"61",G$2,"1")/1000000,"")</f>
        <v>4630.5540000000001</v>
      </c>
      <c r="H74" s="27">
        <f>IFERROR([1]!EM_S_QSTM07_IS($C74,"61",H$2,"1")/1000000,"")</f>
        <v>6978.5050000000001</v>
      </c>
      <c r="I74" s="27">
        <f>IFERROR([1]!EM_S_QSTM07_IS($C74,"61",I$2,"1")/1000000,"")</f>
        <v>4625.9250000000002</v>
      </c>
      <c r="J74" s="27">
        <f>IFERROR([1]!EM_S_QSTM07_IS($C74,"61",J$2,"1")/1000000,"")</f>
        <v>7189.4690000000001</v>
      </c>
      <c r="K74" s="27">
        <f>IFERROR([1]!EM_S_QSTM07_IS($C74,"61",K$2,"1")/1000000,"")</f>
        <v>5086.4459999999999</v>
      </c>
      <c r="L74" s="27">
        <f>IFERROR([1]!EM_S_QSTM07_IS($C74,"61",L$2,"1")/1000000,"")</f>
        <v>5668.1270000000004</v>
      </c>
      <c r="M74" s="27">
        <f>IFERROR([1]!EM_S_QSTM07_IS($C74,"61",M$2,"1")/1000000,"")</f>
        <v>5624.8370000000004</v>
      </c>
      <c r="N74" s="27">
        <f>IFERROR([1]!EM_S_QSTM07_IS($C74,"61",N$2,"1")/1000000,"")</f>
        <v>8108</v>
      </c>
      <c r="O74" s="27">
        <f>IFERROR([1]!EM_S_QSTM07_IS($C74,"61",O$2,"1")/1000000,"")</f>
        <v>5310.7150000000001</v>
      </c>
      <c r="P74" s="27">
        <f>IFERROR([1]!EM_S_QSTM07_IS($C74,"61",P$2,"1")/1000000,"")</f>
        <v>7018.3459999999995</v>
      </c>
      <c r="Q74" s="27">
        <f>IFERROR([1]!EM_S_QSTM07_IS($C74,"61",Q$2,"1")/1000000,"")</f>
        <v>6380.0320000000002</v>
      </c>
      <c r="R74" s="27">
        <f>IFERROR([1]!EM_S_QSTM07_IS($C74,"61",R$2,"1")/1000000,"")</f>
        <v>9720.2780000000002</v>
      </c>
      <c r="S74" s="27">
        <f>IFERROR([1]!EM_S_QSTM07_IS($C74,"61",S$2,"1")/1000000,"")</f>
        <v>8665.3130000000001</v>
      </c>
      <c r="T74" s="27" t="str">
        <f t="shared" si="14"/>
        <v/>
      </c>
      <c r="U74" s="29" t="str">
        <f>IFERROR([1]!EM_S_PERFORMANCEEXPRESS_QNETPROFIT(C74,$T$2)/1000000,"")</f>
        <v/>
      </c>
      <c r="V74" s="27" t="str">
        <f>IFERROR([1]!EM_S_PROFITNOTICE_FORECASTT(C74,$T$2)/1000000,"")</f>
        <v/>
      </c>
      <c r="W74" s="27" t="str">
        <f>IFERROR([1]!EM_S_PROFITNOTICE_FORECASTL(C74,$T$2)/1000000,"")</f>
        <v/>
      </c>
      <c r="X74" s="27" t="str">
        <f t="shared" si="15"/>
        <v/>
      </c>
      <c r="Y74" s="31" t="str">
        <f t="shared" si="16"/>
        <v/>
      </c>
      <c r="Z74" s="31">
        <f t="shared" si="17"/>
        <v>0.63166598094606852</v>
      </c>
      <c r="AA74" s="31">
        <f t="shared" si="18"/>
        <v>0.1988502713369511</v>
      </c>
      <c r="AB74" s="31">
        <f t="shared" si="19"/>
        <v>0.13426077946792048</v>
      </c>
      <c r="AC74" s="31">
        <f t="shared" si="20"/>
        <v>0.23821255240046657</v>
      </c>
      <c r="AD74" s="31">
        <f t="shared" si="21"/>
        <v>4.4091493353119349E-2</v>
      </c>
      <c r="AE74" s="27">
        <f t="shared" si="22"/>
        <v>31783.969000000005</v>
      </c>
      <c r="AF74" s="6">
        <f t="shared" si="23"/>
        <v>0.16541525540413682</v>
      </c>
    </row>
    <row r="75" spans="1:32" x14ac:dyDescent="0.25">
      <c r="A75" t="e">
        <f>IF(Y75&lt;&gt;"",IF(AND(Y75&gt;Z75,Z75&gt;AA75),MAX($A$3:A74)+1,""),IF(AND(Z75&gt;AA75,AA75&gt;AB75),MAX($A$3:A74)+1,""))</f>
        <v>#VALUE!</v>
      </c>
      <c r="B75" s="25">
        <v>71</v>
      </c>
      <c r="C75" s="25" t="str">
        <f>VLOOKUP(B75,'排除5年复合增长小于20%的列表'!$A$5:$P$984,3,)</f>
        <v>601997.SH</v>
      </c>
      <c r="D75" s="25" t="str">
        <f>VLOOKUP($B75,'排除5年复合增长小于20%的列表'!$A$5:$P$984,4,)</f>
        <v>贵阳银行</v>
      </c>
      <c r="E75" s="27" t="str">
        <f>IFERROR([1]!EM_S_QSTM07_IS($C75,"61",E$2,"1")/1000000,"")</f>
        <v/>
      </c>
      <c r="F75" s="27" t="str">
        <f>IFERROR([1]!EM_S_QSTM07_IS($C75,"61",F$2,"1")/1000000,"")</f>
        <v/>
      </c>
      <c r="G75" s="27" t="str">
        <f>IFERROR([1]!EM_S_QSTM07_IS($C75,"61",G$2,"1")/1000000,"")</f>
        <v/>
      </c>
      <c r="H75" s="27" t="str">
        <f>IFERROR([1]!EM_S_QSTM07_IS($C75,"61",H$2,"1")/1000000,"")</f>
        <v/>
      </c>
      <c r="I75" s="27" t="str">
        <f>IFERROR([1]!EM_S_QSTM07_IS($C75,"61",I$2,"1")/1000000,"")</f>
        <v/>
      </c>
      <c r="J75" s="27" t="str">
        <f>IFERROR([1]!EM_S_QSTM07_IS($C75,"61",J$2,"1")/1000000,"")</f>
        <v/>
      </c>
      <c r="K75" s="27" t="str">
        <f>IFERROR([1]!EM_S_QSTM07_IS($C75,"61",K$2,"1")/1000000,"")</f>
        <v/>
      </c>
      <c r="L75" s="27" t="str">
        <f>IFERROR([1]!EM_S_QSTM07_IS($C75,"61",L$2,"1")/1000000,"")</f>
        <v/>
      </c>
      <c r="M75" s="27" t="str">
        <f>IFERROR([1]!EM_S_QSTM07_IS($C75,"61",M$2,"1")/1000000,"")</f>
        <v/>
      </c>
      <c r="N75" s="27" t="str">
        <f>IFERROR([1]!EM_S_QSTM07_IS($C75,"61",N$2,"1")/1000000,"")</f>
        <v/>
      </c>
      <c r="O75" s="27">
        <f>IFERROR([1]!EM_S_QSTM07_IS($C75,"61",O$2,"1")/1000000,"")</f>
        <v>943.13199999999995</v>
      </c>
      <c r="P75" s="27">
        <f>IFERROR([1]!EM_S_QSTM07_IS($C75,"61",P$2,"1")/1000000,"")</f>
        <v>770.803</v>
      </c>
      <c r="Q75" s="27" t="str">
        <f>IFERROR([1]!EM_S_QSTM07_IS($C75,"61",Q$2,"1")/1000000,"")</f>
        <v/>
      </c>
      <c r="R75" s="27" t="str">
        <f>IFERROR([1]!EM_S_QSTM07_IS($C75,"61",R$2,"1")/1000000,"")</f>
        <v/>
      </c>
      <c r="S75" s="27">
        <f>IFERROR([1]!EM_S_QSTM07_IS($C75,"61",S$2,"1")/1000000,"")</f>
        <v>1154.9770000000001</v>
      </c>
      <c r="T75" s="27" t="str">
        <f t="shared" si="14"/>
        <v/>
      </c>
      <c r="U75" s="29" t="str">
        <f>IFERROR([1]!EM_S_PERFORMANCEEXPRESS_QNETPROFIT(C75,$T$2)/1000000,"")</f>
        <v/>
      </c>
      <c r="V75" s="27" t="str">
        <f>IFERROR([1]!EM_S_PROFITNOTICE_FORECASTT(C75,$T$2)/1000000,"")</f>
        <v/>
      </c>
      <c r="W75" s="27" t="str">
        <f>IFERROR([1]!EM_S_PROFITNOTICE_FORECASTL(C75,$T$2)/1000000,"")</f>
        <v/>
      </c>
      <c r="X75" s="27" t="str">
        <f t="shared" si="15"/>
        <v/>
      </c>
      <c r="Y75" s="31" t="str">
        <f t="shared" si="16"/>
        <v/>
      </c>
      <c r="Z75" s="31">
        <f t="shared" si="17"/>
        <v>0.22461861118061965</v>
      </c>
      <c r="AA75" s="31" t="e">
        <f t="shared" si="18"/>
        <v>#VALUE!</v>
      </c>
      <c r="AB75" s="31" t="e">
        <f t="shared" si="19"/>
        <v>#VALUE!</v>
      </c>
      <c r="AC75" s="31" t="e">
        <f t="shared" si="20"/>
        <v>#VALUE!</v>
      </c>
      <c r="AD75" s="31" t="e">
        <f t="shared" si="21"/>
        <v>#VALUE!</v>
      </c>
      <c r="AE75" s="27">
        <f t="shared" si="22"/>
        <v>1925.7800000000002</v>
      </c>
      <c r="AF75" s="6" t="e">
        <f t="shared" si="23"/>
        <v>#VALUE!</v>
      </c>
    </row>
    <row r="76" spans="1:32" x14ac:dyDescent="0.25">
      <c r="A76" t="str">
        <f>IF(Y76&lt;&gt;"",IF(AND(Y76&gt;Z76,Z76&gt;AA76),MAX($A$3:A75)+1,""),IF(AND(Z76&gt;AA76,AA76&gt;AB76),MAX($A$3:A75)+1,""))</f>
        <v/>
      </c>
      <c r="B76" s="25">
        <v>72</v>
      </c>
      <c r="C76" s="25" t="str">
        <f>VLOOKUP(B76,'排除5年复合增长小于20%的列表'!$A$5:$P$984,3,)</f>
        <v>603168.SH</v>
      </c>
      <c r="D76" s="25" t="str">
        <f>VLOOKUP($B76,'排除5年复合增长小于20%的列表'!$A$5:$P$984,4,)</f>
        <v>莎普爱思</v>
      </c>
      <c r="E76" s="27" t="str">
        <f>IFERROR([1]!EM_S_QSTM07_IS($C76,"61",E$2,"1")/1000000,"")</f>
        <v/>
      </c>
      <c r="F76" s="27" t="str">
        <f>IFERROR([1]!EM_S_QSTM07_IS($C76,"61",F$2,"1")/1000000,"")</f>
        <v/>
      </c>
      <c r="G76" s="27">
        <f>IFERROR([1]!EM_S_QSTM07_IS($C76,"61",G$2,"1")/1000000,"")</f>
        <v>27.75787248</v>
      </c>
      <c r="H76" s="27">
        <f>IFERROR([1]!EM_S_QSTM07_IS($C76,"61",H$2,"1")/1000000,"")</f>
        <v>31.26444463</v>
      </c>
      <c r="I76" s="27">
        <f>IFERROR([1]!EM_S_QSTM07_IS($C76,"61",I$2,"1")/1000000,"")</f>
        <v>33.039499999999997</v>
      </c>
      <c r="J76" s="27">
        <f>IFERROR([1]!EM_S_QSTM07_IS($C76,"61",J$2,"1")/1000000,"")</f>
        <v>30.948818690000003</v>
      </c>
      <c r="K76" s="27">
        <f>IFERROR([1]!EM_S_QSTM07_IS($C76,"61",K$2,"1")/1000000,"")</f>
        <v>35.964608779999999</v>
      </c>
      <c r="L76" s="27">
        <f>IFERROR([1]!EM_S_QSTM07_IS($C76,"61",L$2,"1")/1000000,"")</f>
        <v>31.316926909999999</v>
      </c>
      <c r="M76" s="27">
        <f>IFERROR([1]!EM_S_QSTM07_IS($C76,"61",M$2,"1")/1000000,"")</f>
        <v>42.063310109999996</v>
      </c>
      <c r="N76" s="27">
        <f>IFERROR([1]!EM_S_QSTM07_IS($C76,"61",N$2,"1")/1000000,"")</f>
        <v>43.104830640000003</v>
      </c>
      <c r="O76" s="27">
        <f>IFERROR([1]!EM_S_QSTM07_IS($C76,"61",O$2,"1")/1000000,"")</f>
        <v>42.376603909999993</v>
      </c>
      <c r="P76" s="27">
        <f>IFERROR([1]!EM_S_QSTM07_IS($C76,"61",P$2,"1")/1000000,"")</f>
        <v>48.491517520000002</v>
      </c>
      <c r="Q76" s="27">
        <f>IFERROR([1]!EM_S_QSTM07_IS($C76,"61",Q$2,"1")/1000000,"")</f>
        <v>52.206916729999996</v>
      </c>
      <c r="R76" s="27">
        <f>IFERROR([1]!EM_S_QSTM07_IS($C76,"61",R$2,"1")/1000000,"")</f>
        <v>52.131410159999994</v>
      </c>
      <c r="S76" s="27">
        <f>IFERROR([1]!EM_S_QSTM07_IS($C76,"61",S$2,"1")/1000000,"")</f>
        <v>102.96755623999999</v>
      </c>
      <c r="T76" s="27" t="str">
        <f t="shared" si="14"/>
        <v/>
      </c>
      <c r="U76" s="29" t="str">
        <f>IFERROR([1]!EM_S_PERFORMANCEEXPRESS_QNETPROFIT(C76,$T$2)/1000000,"")</f>
        <v/>
      </c>
      <c r="V76" s="27" t="str">
        <f>IFERROR([1]!EM_S_PROFITNOTICE_FORECASTT(C76,$T$2)/1000000,"")</f>
        <v/>
      </c>
      <c r="W76" s="27" t="str">
        <f>IFERROR([1]!EM_S_PROFITNOTICE_FORECASTL(C76,$T$2)/1000000,"")</f>
        <v/>
      </c>
      <c r="X76" s="27" t="str">
        <f t="shared" si="15"/>
        <v/>
      </c>
      <c r="Y76" s="31" t="str">
        <f t="shared" si="16"/>
        <v/>
      </c>
      <c r="Z76" s="31">
        <f t="shared" si="17"/>
        <v>1.4298208619710038</v>
      </c>
      <c r="AA76" s="31">
        <f t="shared" si="18"/>
        <v>0.20940992890999999</v>
      </c>
      <c r="AB76" s="31">
        <f t="shared" si="19"/>
        <v>0.24115093637360907</v>
      </c>
      <c r="AC76" s="31">
        <f t="shared" si="20"/>
        <v>0.54841238603510223</v>
      </c>
      <c r="AD76" s="31">
        <f t="shared" si="21"/>
        <v>0.17828624716100672</v>
      </c>
      <c r="AE76" s="27">
        <f t="shared" si="22"/>
        <v>255.79740064999999</v>
      </c>
      <c r="AF76" s="6">
        <f t="shared" si="23"/>
        <v>0.40438499372088232</v>
      </c>
    </row>
    <row r="77" spans="1:32" x14ac:dyDescent="0.25">
      <c r="A77" t="str">
        <f>IF(Y77&lt;&gt;"",IF(AND(Y77&gt;Z77,Z77&gt;AA77),MAX($A$3:A76)+1,""),IF(AND(Z77&gt;AA77,AA77&gt;AB77),MAX($A$3:A76)+1,""))</f>
        <v/>
      </c>
      <c r="B77" s="25">
        <v>73</v>
      </c>
      <c r="C77" s="25" t="str">
        <f>VLOOKUP(B77,'排除5年复合增长小于20%的列表'!$A$5:$P$984,3,)</f>
        <v>603288.SH</v>
      </c>
      <c r="D77" s="25" t="str">
        <f>VLOOKUP($B77,'排除5年复合增长小于20%的列表'!$A$5:$P$984,4,)</f>
        <v>海天味业</v>
      </c>
      <c r="E77" s="27">
        <f>IFERROR([1]!EM_S_QSTM07_IS($C77,"61",E$2,"1")/1000000,"")</f>
        <v>468.96839556999998</v>
      </c>
      <c r="F77" s="27">
        <f>IFERROR([1]!EM_S_QSTM07_IS($C77,"61",F$2,"1")/1000000,"")</f>
        <v>394.91909344999999</v>
      </c>
      <c r="G77" s="27">
        <f>IFERROR([1]!EM_S_QSTM07_IS($C77,"61",G$2,"1")/1000000,"")</f>
        <v>341.39143037000002</v>
      </c>
      <c r="H77" s="27">
        <f>IFERROR([1]!EM_S_QSTM07_IS($C77,"61",H$2,"1")/1000000,"")</f>
        <v>401.13987227999996</v>
      </c>
      <c r="I77" s="27">
        <f>IFERROR([1]!EM_S_QSTM07_IS($C77,"61",I$2,"1")/1000000,"")</f>
        <v>634.25083651</v>
      </c>
      <c r="J77" s="27">
        <f>IFERROR([1]!EM_S_QSTM07_IS($C77,"61",J$2,"1")/1000000,"")</f>
        <v>461.20265048000005</v>
      </c>
      <c r="K77" s="27">
        <f>IFERROR([1]!EM_S_QSTM07_IS($C77,"61",K$2,"1")/1000000,"")</f>
        <v>437.34676493000001</v>
      </c>
      <c r="L77" s="27">
        <f>IFERROR([1]!EM_S_QSTM07_IS($C77,"61",L$2,"1")/1000000,"")</f>
        <v>557.47543837000001</v>
      </c>
      <c r="M77" s="27">
        <f>IFERROR([1]!EM_S_QSTM07_IS($C77,"61",M$2,"1")/1000000,"")</f>
        <v>733.59572000000003</v>
      </c>
      <c r="N77" s="27">
        <f>IFERROR([1]!EM_S_QSTM07_IS($C77,"61",N$2,"1")/1000000,"")</f>
        <v>601.61212062000004</v>
      </c>
      <c r="O77" s="27">
        <f>IFERROR([1]!EM_S_QSTM07_IS($C77,"61",O$2,"1")/1000000,"")</f>
        <v>505.96345530000002</v>
      </c>
      <c r="P77" s="27">
        <f>IFERROR([1]!EM_S_QSTM07_IS($C77,"61",P$2,"1")/1000000,"")</f>
        <v>668.46107140999993</v>
      </c>
      <c r="Q77" s="27">
        <f>IFERROR([1]!EM_S_QSTM07_IS($C77,"61",Q$2,"1")/1000000,"")</f>
        <v>809.76321797000003</v>
      </c>
      <c r="R77" s="27">
        <f>IFERROR([1]!EM_S_QSTM07_IS($C77,"61",R$2,"1")/1000000,"")</f>
        <v>676.16235823</v>
      </c>
      <c r="S77" s="27">
        <f>IFERROR([1]!EM_S_QSTM07_IS($C77,"61",S$2,"1")/1000000,"")</f>
        <v>553.53636561999997</v>
      </c>
      <c r="T77" s="27" t="str">
        <f t="shared" si="14"/>
        <v/>
      </c>
      <c r="U77" s="29" t="str">
        <f>IFERROR([1]!EM_S_PERFORMANCEEXPRESS_QNETPROFIT(C77,$T$2)/1000000,"")</f>
        <v/>
      </c>
      <c r="V77" s="27" t="str">
        <f>IFERROR([1]!EM_S_PROFITNOTICE_FORECASTT(C77,$T$2)/1000000,"")</f>
        <v/>
      </c>
      <c r="W77" s="27" t="str">
        <f>IFERROR([1]!EM_S_PROFITNOTICE_FORECASTL(C77,$T$2)/1000000,"")</f>
        <v/>
      </c>
      <c r="X77" s="27" t="str">
        <f t="shared" si="15"/>
        <v/>
      </c>
      <c r="Y77" s="31" t="str">
        <f t="shared" si="16"/>
        <v/>
      </c>
      <c r="Z77" s="31">
        <f t="shared" si="17"/>
        <v>9.4024400026663235E-2</v>
      </c>
      <c r="AA77" s="31">
        <f t="shared" si="18"/>
        <v>0.12391744623291689</v>
      </c>
      <c r="AB77" s="31">
        <f t="shared" si="19"/>
        <v>0.10382762043649874</v>
      </c>
      <c r="AC77" s="31">
        <f t="shared" si="20"/>
        <v>0.19908613976700096</v>
      </c>
      <c r="AD77" s="31">
        <f t="shared" si="21"/>
        <v>0.15689310147517044</v>
      </c>
      <c r="AE77" s="27">
        <f t="shared" si="22"/>
        <v>2707.9230132299999</v>
      </c>
      <c r="AF77" s="6">
        <f t="shared" si="23"/>
        <v>-0.17321220673871818</v>
      </c>
    </row>
    <row r="78" spans="1:32" x14ac:dyDescent="0.25">
      <c r="A78" t="str">
        <f>IF(Y78&lt;&gt;"",IF(AND(Y78&gt;Z78,Z78&gt;AA78),MAX($A$3:A77)+1,""),IF(AND(Z78&gt;AA78,AA78&gt;AB78),MAX($A$3:A77)+1,""))</f>
        <v/>
      </c>
      <c r="B78" s="25">
        <v>74</v>
      </c>
      <c r="C78" s="25" t="str">
        <f>VLOOKUP(B78,'排除5年复合增长小于20%的列表'!$A$5:$P$984,3,)</f>
        <v>603508.SH</v>
      </c>
      <c r="D78" s="25" t="str">
        <f>VLOOKUP($B78,'排除5年复合增长小于20%的列表'!$A$5:$P$984,4,)</f>
        <v>思维列控</v>
      </c>
      <c r="E78" s="27" t="str">
        <f>IFERROR([1]!EM_S_QSTM07_IS($C78,"61",E$2,"1")/1000000,"")</f>
        <v/>
      </c>
      <c r="F78" s="27" t="str">
        <f>IFERROR([1]!EM_S_QSTM07_IS($C78,"61",F$2,"1")/1000000,"")</f>
        <v/>
      </c>
      <c r="G78" s="27" t="str">
        <f>IFERROR([1]!EM_S_QSTM07_IS($C78,"61",G$2,"1")/1000000,"")</f>
        <v/>
      </c>
      <c r="H78" s="27" t="str">
        <f>IFERROR([1]!EM_S_QSTM07_IS($C78,"61",H$2,"1")/1000000,"")</f>
        <v/>
      </c>
      <c r="I78" s="27" t="str">
        <f>IFERROR([1]!EM_S_QSTM07_IS($C78,"61",I$2,"1")/1000000,"")</f>
        <v/>
      </c>
      <c r="J78" s="27" t="str">
        <f>IFERROR([1]!EM_S_QSTM07_IS($C78,"61",J$2,"1")/1000000,"")</f>
        <v/>
      </c>
      <c r="K78" s="27" t="str">
        <f>IFERROR([1]!EM_S_QSTM07_IS($C78,"61",K$2,"1")/1000000,"")</f>
        <v/>
      </c>
      <c r="L78" s="27" t="str">
        <f>IFERROR([1]!EM_S_QSTM07_IS($C78,"61",L$2,"1")/1000000,"")</f>
        <v/>
      </c>
      <c r="M78" s="27">
        <f>IFERROR([1]!EM_S_QSTM07_IS($C78,"61",M$2,"1")/1000000,"")</f>
        <v>41.680458460000004</v>
      </c>
      <c r="N78" s="27">
        <f>IFERROR([1]!EM_S_QSTM07_IS($C78,"61",N$2,"1")/1000000,"")</f>
        <v>76.435261690000004</v>
      </c>
      <c r="O78" s="27">
        <f>IFERROR([1]!EM_S_QSTM07_IS($C78,"61",O$2,"1")/1000000,"")</f>
        <v>46.630406369999996</v>
      </c>
      <c r="P78" s="27">
        <f>IFERROR([1]!EM_S_QSTM07_IS($C78,"61",P$2,"1")/1000000,"")</f>
        <v>105.62457172000001</v>
      </c>
      <c r="Q78" s="27">
        <f>IFERROR([1]!EM_S_QSTM07_IS($C78,"61",Q$2,"1")/1000000,"")</f>
        <v>47.242132820000002</v>
      </c>
      <c r="R78" s="27">
        <f>IFERROR([1]!EM_S_QSTM07_IS($C78,"61",R$2,"1")/1000000,"")</f>
        <v>25.313232149999997</v>
      </c>
      <c r="S78" s="27">
        <f>IFERROR([1]!EM_S_QSTM07_IS($C78,"61",S$2,"1")/1000000,"")</f>
        <v>34.348625179999999</v>
      </c>
      <c r="T78" s="27" t="str">
        <f t="shared" si="14"/>
        <v/>
      </c>
      <c r="U78" s="29" t="str">
        <f>IFERROR([1]!EM_S_PERFORMANCEEXPRESS_QNETPROFIT(C78,$T$2)/1000000,"")</f>
        <v/>
      </c>
      <c r="V78" s="27" t="str">
        <f>IFERROR([1]!EM_S_PROFITNOTICE_FORECASTT(C78,$T$2)/1000000,"")</f>
        <v/>
      </c>
      <c r="W78" s="27" t="str">
        <f>IFERROR([1]!EM_S_PROFITNOTICE_FORECASTL(C78,$T$2)/1000000,"")</f>
        <v/>
      </c>
      <c r="X78" s="27" t="str">
        <f t="shared" si="15"/>
        <v/>
      </c>
      <c r="Y78" s="31" t="str">
        <f t="shared" si="16"/>
        <v/>
      </c>
      <c r="Z78" s="31">
        <f t="shared" si="17"/>
        <v>-0.2633856778460667</v>
      </c>
      <c r="AA78" s="31">
        <f t="shared" si="18"/>
        <v>-0.66882782121341622</v>
      </c>
      <c r="AB78" s="31">
        <f t="shared" si="19"/>
        <v>0.13343601691275642</v>
      </c>
      <c r="AC78" s="31" t="e">
        <f t="shared" si="20"/>
        <v>#VALUE!</v>
      </c>
      <c r="AD78" s="31" t="e">
        <f t="shared" si="21"/>
        <v>#VALUE!</v>
      </c>
      <c r="AE78" s="27">
        <f t="shared" si="22"/>
        <v>212.52856187</v>
      </c>
      <c r="AF78" s="6">
        <f t="shared" si="23"/>
        <v>-0.14731243161416552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12"/>
  <sheetViews>
    <sheetView workbookViewId="0">
      <selection activeCell="D20" sqref="D20"/>
    </sheetView>
  </sheetViews>
  <sheetFormatPr defaultRowHeight="15" x14ac:dyDescent="0.25"/>
  <cols>
    <col min="1" max="1" width="11.85546875" bestFit="1" customWidth="1"/>
    <col min="2" max="2" width="13.140625" bestFit="1" customWidth="1"/>
    <col min="6" max="6" width="17.28515625" bestFit="1" customWidth="1"/>
    <col min="7" max="7" width="23.85546875" bestFit="1" customWidth="1"/>
    <col min="9" max="9" width="20.7109375" bestFit="1" customWidth="1"/>
    <col min="10" max="10" width="34.85546875" bestFit="1" customWidth="1"/>
  </cols>
  <sheetData>
    <row r="4" spans="1:10" x14ac:dyDescent="0.25">
      <c r="A4" s="32" t="s">
        <v>6144</v>
      </c>
      <c r="B4" s="32" t="s">
        <v>6145</v>
      </c>
      <c r="F4" t="s">
        <v>6139</v>
      </c>
      <c r="G4" t="s">
        <v>6140</v>
      </c>
      <c r="H4" t="s">
        <v>6138</v>
      </c>
      <c r="I4" t="s">
        <v>6141</v>
      </c>
      <c r="J4" t="s">
        <v>6142</v>
      </c>
    </row>
    <row r="5" spans="1:10" x14ac:dyDescent="0.25">
      <c r="A5" s="32">
        <f>RANK(I5,$I$5:$I$12,1)</f>
        <v>8</v>
      </c>
      <c r="B5" s="32">
        <f>RANK(J5,$J$5:$J$12,1)</f>
        <v>2</v>
      </c>
      <c r="C5">
        <v>1</v>
      </c>
      <c r="D5" t="str">
        <f>VLOOKUP($C5,'排除年增长小于10%的列表'!$A$5:$D$78,3)</f>
        <v>000938.SZ</v>
      </c>
      <c r="E5" t="str">
        <f>VLOOKUP($C5,'排除年增长小于10%的列表'!$A$5:$D$78,4)</f>
        <v>紫光股份</v>
      </c>
      <c r="F5" s="27">
        <f>[1]!EM_S_VAL_MV($D5,"2016-12-31")/1000000</f>
        <v>59817.778467180004</v>
      </c>
      <c r="G5" s="27">
        <f>VLOOKUP($C5,'排除年增长小于10%的列表'!$A$5:$AE$78,31,)</f>
        <v>555.59333733000005</v>
      </c>
      <c r="H5">
        <f>F5/G5</f>
        <v>107.66467926819405</v>
      </c>
      <c r="I5">
        <f>H5/VLOOKUP(D5,A股收入利润复合增长（数值）!$B$7:$Q$3068,16,)/100</f>
        <v>3.0265740734850484</v>
      </c>
      <c r="J5">
        <f>H5/VLOOKUP(D5,'排除年增长小于10%的列表'!$C$5:$AF$78,30,)/100</f>
        <v>0.70240674728221197</v>
      </c>
    </row>
    <row r="6" spans="1:10" x14ac:dyDescent="0.25">
      <c r="A6" s="32">
        <f t="shared" ref="A6:A12" si="0">RANK(I6,$I$5:$I$12,1)</f>
        <v>4</v>
      </c>
      <c r="B6" s="32">
        <f t="shared" ref="B6:B12" si="1">RANK(J6,$J$5:$J$12,1)</f>
        <v>4</v>
      </c>
      <c r="C6">
        <v>2</v>
      </c>
      <c r="D6" t="str">
        <f>VLOOKUP($C6,'排除年增长小于10%的列表'!$A$5:$D$78,3)</f>
        <v>002262.SZ</v>
      </c>
      <c r="E6" t="str">
        <f>VLOOKUP($C6,'排除年增长小于10%的列表'!$A$5:$D$78,4)</f>
        <v>恩华药业</v>
      </c>
      <c r="F6" s="27">
        <f>[1]!EM_S_VAL_MV($D6,"2016-12-31")/1000000</f>
        <v>13181.982833799999</v>
      </c>
      <c r="G6" s="27">
        <f>VLOOKUP($C6,'排除年增长小于10%的列表'!$A$5:$AE$78,31,)</f>
        <v>316.47500000000002</v>
      </c>
      <c r="H6">
        <f t="shared" ref="H6:H12" si="2">F6/G6</f>
        <v>41.652524950785995</v>
      </c>
      <c r="I6">
        <f>H6/VLOOKUP(D6,A股收入利润复合增长（数值）!$B$7:$Q$3068,16,)/100</f>
        <v>1.5102553869095456</v>
      </c>
      <c r="J6">
        <f>H6/VLOOKUP(D6,'排除年增长小于10%的列表'!$C$5:$AF$78,30,)/100</f>
        <v>1.9708934126665585</v>
      </c>
    </row>
    <row r="7" spans="1:10" x14ac:dyDescent="0.25">
      <c r="A7" s="32">
        <f t="shared" si="0"/>
        <v>3</v>
      </c>
      <c r="B7" s="32">
        <f t="shared" si="1"/>
        <v>6</v>
      </c>
      <c r="C7">
        <v>3</v>
      </c>
      <c r="D7" t="str">
        <f>VLOOKUP($C7,'排除年增长小于10%的列表'!$A$5:$D$78,3)</f>
        <v>002542.SZ</v>
      </c>
      <c r="E7" t="str">
        <f>VLOOKUP($C7,'排除年增长小于10%的列表'!$A$5:$D$78,4)</f>
        <v>中化岩土</v>
      </c>
      <c r="F7" s="27">
        <f>[1]!EM_S_VAL_MV($D7,"2016-12-31")/1000000</f>
        <v>14580</v>
      </c>
      <c r="G7" s="27">
        <f>VLOOKUP($C7,'排除年增长小于10%的列表'!$A$5:$AE$78,31,)</f>
        <v>272.47219999999999</v>
      </c>
      <c r="H7">
        <f t="shared" si="2"/>
        <v>53.510046162507592</v>
      </c>
      <c r="I7">
        <f>H7/VLOOKUP(D7,A股收入利润复合增长（数值）!$B$7:$Q$3068,16,)/100</f>
        <v>1.3727797263374475</v>
      </c>
      <c r="J7">
        <f>H7/VLOOKUP(D7,'排除年增长小于10%的列表'!$C$5:$AF$78,30,)/100</f>
        <v>3.3904656335715968</v>
      </c>
    </row>
    <row r="8" spans="1:10" x14ac:dyDescent="0.25">
      <c r="A8" s="32">
        <f t="shared" si="0"/>
        <v>2</v>
      </c>
      <c r="B8" s="32">
        <f t="shared" si="1"/>
        <v>5</v>
      </c>
      <c r="C8">
        <v>4</v>
      </c>
      <c r="D8" t="str">
        <f>VLOOKUP($C8,'排除年增长小于10%的列表'!$A$5:$D$78,3)</f>
        <v>002727.SZ</v>
      </c>
      <c r="E8" t="str">
        <f>VLOOKUP($C8,'排除年增长小于10%的列表'!$A$5:$D$78,4)</f>
        <v>一心堂</v>
      </c>
      <c r="F8" s="27">
        <f>[1]!EM_S_VAL_MV($D8,"2016-12-31")/1000000</f>
        <v>11036.72</v>
      </c>
      <c r="G8" s="27">
        <f>VLOOKUP($C8,'排除年增长小于10%的列表'!$A$5:$AE$78,31,)</f>
        <v>398.40440000000001</v>
      </c>
      <c r="H8">
        <f t="shared" si="2"/>
        <v>27.702304492621064</v>
      </c>
      <c r="I8">
        <f>H8/VLOOKUP(D8,A股收入利润复合增长（数值）!$B$7:$Q$3068,16,)/100</f>
        <v>1.0084989320664881</v>
      </c>
      <c r="J8">
        <f>H8/VLOOKUP(D8,'排除年增长小于10%的列表'!$C$5:$AF$78,30,)/100</f>
        <v>2.841813553559831</v>
      </c>
    </row>
    <row r="9" spans="1:10" x14ac:dyDescent="0.25">
      <c r="A9" s="32">
        <f t="shared" si="0"/>
        <v>7</v>
      </c>
      <c r="B9" s="32">
        <f t="shared" si="1"/>
        <v>7</v>
      </c>
      <c r="C9">
        <v>5</v>
      </c>
      <c r="D9" t="str">
        <f>VLOOKUP($C9,'排除年增长小于10%的列表'!$A$5:$D$78,3)</f>
        <v>300024.SZ</v>
      </c>
      <c r="E9" t="str">
        <f>VLOOKUP($C9,'排除年增长小于10%的列表'!$A$5:$D$78,4)</f>
        <v>机器人</v>
      </c>
      <c r="F9" s="27">
        <f>[1]!EM_S_VAL_MV($D9,"2016-12-31")/1000000</f>
        <v>33357.92301146</v>
      </c>
      <c r="G9" s="27">
        <f>VLOOKUP($C9,'排除年增长小于10%的列表'!$A$5:$AE$78,31,)</f>
        <v>411.48894204999999</v>
      </c>
      <c r="H9">
        <f t="shared" si="2"/>
        <v>81.066389889540901</v>
      </c>
      <c r="I9">
        <f>H9/VLOOKUP(D9,A股收入利润复合增长（数值）!$B$7:$Q$3068,16,)/100</f>
        <v>2.7368487192272362</v>
      </c>
      <c r="J9">
        <f>H9/VLOOKUP(D9,'排除年增长小于10%的列表'!$C$5:$AF$78,30,)/100</f>
        <v>3.4240779124544765</v>
      </c>
    </row>
    <row r="10" spans="1:10" x14ac:dyDescent="0.25">
      <c r="A10" s="32">
        <f t="shared" si="0"/>
        <v>5</v>
      </c>
      <c r="B10" s="32">
        <f t="shared" si="1"/>
        <v>8</v>
      </c>
      <c r="C10">
        <v>6</v>
      </c>
      <c r="D10" t="str">
        <f>VLOOKUP($C10,'排除年增长小于10%的列表'!$A$5:$D$78,3)</f>
        <v>300170.SZ</v>
      </c>
      <c r="E10" t="str">
        <f>VLOOKUP($C10,'排除年增长小于10%的列表'!$A$5:$D$78,4)</f>
        <v>汉得信息</v>
      </c>
      <c r="F10" s="27">
        <f>[1]!EM_S_VAL_MV($D10,"2016-12-31")/1000000</f>
        <v>10185.772282540001</v>
      </c>
      <c r="G10" s="27">
        <f>VLOOKUP($C10,'排除年增长小于10%的列表'!$A$5:$AE$78,31,)</f>
        <v>242</v>
      </c>
      <c r="H10">
        <f t="shared" si="2"/>
        <v>42.089968109669428</v>
      </c>
      <c r="I10">
        <f>H10/VLOOKUP(D10,A股收入利润复合增长（数值）!$B$7:$Q$3068,16,)/100</f>
        <v>1.523740063079323</v>
      </c>
      <c r="J10">
        <f>H10/VLOOKUP(D10,'排除年增长小于10%的列表'!$C$5:$AF$78,30,)/100</f>
        <v>6.3691958226198349</v>
      </c>
    </row>
    <row r="11" spans="1:10" x14ac:dyDescent="0.25">
      <c r="A11" s="32">
        <f t="shared" si="0"/>
        <v>6</v>
      </c>
      <c r="B11" s="32">
        <f t="shared" si="1"/>
        <v>3</v>
      </c>
      <c r="C11">
        <v>7</v>
      </c>
      <c r="D11" t="str">
        <f>VLOOKUP($C11,'排除年增长小于10%的列表'!$A$5:$D$78,3)</f>
        <v>300444.SZ</v>
      </c>
      <c r="E11" t="str">
        <f>VLOOKUP($C11,'排除年增长小于10%的列表'!$A$5:$D$78,4)</f>
        <v>双杰电气</v>
      </c>
      <c r="F11" s="27">
        <f>[1]!EM_S_VAL_MV($D11,"2016-12-31")/1000000</f>
        <v>6800.9088000000002</v>
      </c>
      <c r="G11" s="27">
        <f>VLOOKUP($C11,'排除年增长小于10%的列表'!$A$5:$AE$78,31,)</f>
        <v>108.05594446000001</v>
      </c>
      <c r="H11">
        <f t="shared" si="2"/>
        <v>62.938775224139107</v>
      </c>
      <c r="I11">
        <f>H11/VLOOKUP(D11,A股收入利润复合增长（数值）!$B$7:$Q$3068,16,)/100</f>
        <v>2.6512503795723643</v>
      </c>
      <c r="J11">
        <f>H11/VLOOKUP(D11,'排除年增长小于10%的列表'!$C$5:$AF$78,30,)/100</f>
        <v>0.90866372527670169</v>
      </c>
    </row>
    <row r="12" spans="1:10" x14ac:dyDescent="0.25">
      <c r="A12" s="32">
        <f t="shared" si="0"/>
        <v>1</v>
      </c>
      <c r="B12" s="32">
        <f t="shared" si="1"/>
        <v>1</v>
      </c>
      <c r="C12">
        <v>8</v>
      </c>
      <c r="D12" t="str">
        <f>VLOOKUP($C12,'排除年增长小于10%的列表'!$A$5:$D$78,3)</f>
        <v>601668.SH</v>
      </c>
      <c r="E12" t="str">
        <f>VLOOKUP($C12,'排除年增长小于10%的列表'!$A$5:$D$78,4)</f>
        <v>中国建筑</v>
      </c>
      <c r="F12" s="27">
        <f>[1]!EM_S_VAL_MV($D12,"2016-12-31")/1000000</f>
        <v>265800</v>
      </c>
      <c r="G12" s="27">
        <f>VLOOKUP($C12,'排除年增长小于10%的列表'!$A$5:$AE$78,31,)</f>
        <v>31783.969000000005</v>
      </c>
      <c r="H12">
        <f t="shared" si="2"/>
        <v>8.3627063693650072</v>
      </c>
      <c r="I12">
        <f>H12/VLOOKUP(D12,A股收入利润复合增长（数值）!$B$7:$Q$3068,16,)/100</f>
        <v>0.36275974472194117</v>
      </c>
      <c r="J12">
        <f>H12/VLOOKUP(D12,'排除年增长小于10%的列表'!$C$5:$AF$78,30,)/100</f>
        <v>0.50555835064508003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答案</vt:lpstr>
      <vt:lpstr>A股收入利润复合增长-带东财公式</vt:lpstr>
      <vt:lpstr>A股收入利润复合增长（数值）</vt:lpstr>
      <vt:lpstr>排除5年复合增长小于20%的列表</vt:lpstr>
      <vt:lpstr>排除年增长小于10%的列表</vt:lpstr>
      <vt:lpstr>PE及PEG列表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</dc:creator>
  <cp:lastModifiedBy>Jay</cp:lastModifiedBy>
  <dcterms:created xsi:type="dcterms:W3CDTF">2017-01-16T06:00:34Z</dcterms:created>
  <dcterms:modified xsi:type="dcterms:W3CDTF">2017-01-17T05:13:14Z</dcterms:modified>
</cp:coreProperties>
</file>